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hidePivotFieldList="1"/>
  <mc:AlternateContent xmlns:mc="http://schemas.openxmlformats.org/markup-compatibility/2006">
    <mc:Choice Requires="x15">
      <x15ac:absPath xmlns:x15ac="http://schemas.microsoft.com/office/spreadsheetml/2010/11/ac" url="C:\Users\Andreia.Semedo\Downloads\"/>
    </mc:Choice>
  </mc:AlternateContent>
  <xr:revisionPtr revIDLastSave="0" documentId="13_ncr:1_{3882947F-616E-4AA9-94BC-B30DD9F8D7A1}" xr6:coauthVersionLast="47" xr6:coauthVersionMax="47" xr10:uidLastSave="{00000000-0000-0000-0000-000000000000}"/>
  <bookViews>
    <workbookView xWindow="-98" yWindow="-98" windowWidth="19396" windowHeight="10276" activeTab="2" xr2:uid="{00000000-000D-0000-FFFF-FFFF00000000}"/>
  </bookViews>
  <sheets>
    <sheet name="receitas" sheetId="1" r:id="rId1"/>
    <sheet name="Folha1" sheetId="7" state="hidden" r:id="rId2"/>
    <sheet name="anexo 2.1" sheetId="2" r:id="rId3"/>
    <sheet name="anexo 2.2" sheetId="3" r:id="rId4"/>
    <sheet name="anexo 2.3" sheetId="4" r:id="rId5"/>
    <sheet name="anexo 2.4" sheetId="5" r:id="rId6"/>
    <sheet name="anexo 2.5" sheetId="6" r:id="rId7"/>
  </sheets>
  <calcPr calcId="191029"/>
  <pivotCaches>
    <pivotCache cacheId="0" r:id="rId8"/>
    <pivotCache cacheId="1"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76" i="4" l="1"/>
  <c r="G75" i="4" s="1"/>
  <c r="F46" i="3"/>
  <c r="E46" i="3"/>
  <c r="D46" i="3"/>
  <c r="D47" i="3"/>
  <c r="C46" i="3"/>
  <c r="B46" i="3"/>
  <c r="F20" i="5"/>
  <c r="F116" i="5"/>
  <c r="F117" i="5"/>
  <c r="F118" i="5"/>
  <c r="F119" i="5"/>
  <c r="F120" i="5"/>
  <c r="F115" i="5"/>
  <c r="F113" i="5"/>
  <c r="F112" i="5"/>
  <c r="F111" i="5" s="1"/>
  <c r="F110" i="5"/>
  <c r="F109" i="5"/>
  <c r="F108" i="5" s="1"/>
  <c r="F102" i="5"/>
  <c r="F103" i="5"/>
  <c r="F104" i="5"/>
  <c r="F105" i="5"/>
  <c r="F101" i="5"/>
  <c r="F87" i="5"/>
  <c r="F88" i="5"/>
  <c r="F89" i="5"/>
  <c r="F90" i="5"/>
  <c r="F91" i="5"/>
  <c r="F92" i="5"/>
  <c r="F93" i="5"/>
  <c r="F94" i="5"/>
  <c r="F95" i="5"/>
  <c r="F96" i="5"/>
  <c r="F97" i="5"/>
  <c r="F98" i="5"/>
  <c r="F99" i="5"/>
  <c r="F86" i="5"/>
  <c r="F85" i="5" s="1"/>
  <c r="F82" i="5"/>
  <c r="F81" i="5"/>
  <c r="F80" i="5" s="1"/>
  <c r="F78" i="5"/>
  <c r="F79" i="5"/>
  <c r="F77" i="5"/>
  <c r="F76" i="5" s="1"/>
  <c r="F71" i="5"/>
  <c r="F70" i="5" s="1"/>
  <c r="F65" i="5"/>
  <c r="F63" i="5"/>
  <c r="F61" i="5"/>
  <c r="F58" i="5"/>
  <c r="F54" i="5"/>
  <c r="F53" i="5"/>
  <c r="F52" i="5" s="1"/>
  <c r="F49" i="5"/>
  <c r="F48" i="5" s="1"/>
  <c r="F47" i="5"/>
  <c r="F46" i="5"/>
  <c r="F45" i="5" s="1"/>
  <c r="F42" i="5"/>
  <c r="F43" i="5"/>
  <c r="F44" i="5"/>
  <c r="F41" i="5"/>
  <c r="F40" i="5" s="1"/>
  <c r="F35" i="5"/>
  <c r="F34" i="5"/>
  <c r="F33" i="5" s="1"/>
  <c r="F32" i="5"/>
  <c r="F18" i="5"/>
  <c r="F19" i="5"/>
  <c r="F17" i="5"/>
  <c r="F13" i="5"/>
  <c r="F11" i="5"/>
  <c r="F10" i="5"/>
  <c r="E10" i="5"/>
  <c r="G13" i="4"/>
  <c r="G12" i="4"/>
  <c r="G11" i="4"/>
  <c r="G10" i="4"/>
  <c r="G9" i="4"/>
  <c r="G8" i="4"/>
  <c r="F8" i="4"/>
  <c r="G7" i="4"/>
  <c r="F7" i="4"/>
  <c r="G85" i="4"/>
  <c r="G84" i="4"/>
  <c r="G83" i="4" s="1"/>
  <c r="G79" i="4"/>
  <c r="G80" i="4"/>
  <c r="G81" i="4"/>
  <c r="G82" i="4"/>
  <c r="G78" i="4"/>
  <c r="G74" i="4"/>
  <c r="G73" i="4" s="1"/>
  <c r="G40" i="4"/>
  <c r="G41" i="4"/>
  <c r="G42" i="4"/>
  <c r="G43" i="4"/>
  <c r="G44" i="4"/>
  <c r="G45" i="4"/>
  <c r="G47" i="4"/>
  <c r="G48" i="4"/>
  <c r="G49" i="4"/>
  <c r="G50" i="4"/>
  <c r="G51" i="4"/>
  <c r="G52" i="4"/>
  <c r="G53" i="4"/>
  <c r="G54" i="4"/>
  <c r="G55" i="4"/>
  <c r="G56" i="4"/>
  <c r="G57" i="4"/>
  <c r="G58" i="4"/>
  <c r="G59" i="4"/>
  <c r="G60" i="4"/>
  <c r="G61" i="4"/>
  <c r="G62" i="4"/>
  <c r="G63" i="4"/>
  <c r="G64" i="4"/>
  <c r="G65" i="4"/>
  <c r="G66" i="4"/>
  <c r="G67" i="4"/>
  <c r="G68" i="4"/>
  <c r="G69" i="4"/>
  <c r="G70" i="4"/>
  <c r="G71" i="4"/>
  <c r="G72" i="4"/>
  <c r="G39" i="4"/>
  <c r="G38" i="4" s="1"/>
  <c r="G32" i="4"/>
  <c r="G33" i="4"/>
  <c r="G34" i="4"/>
  <c r="G35" i="4"/>
  <c r="G36" i="4"/>
  <c r="G37" i="4"/>
  <c r="G31" i="4"/>
  <c r="F31" i="4"/>
  <c r="G21" i="4"/>
  <c r="G23" i="4"/>
  <c r="G24" i="4"/>
  <c r="G25" i="4"/>
  <c r="G26" i="4"/>
  <c r="G20" i="4"/>
  <c r="F20" i="4"/>
  <c r="E20" i="4"/>
  <c r="G17" i="4"/>
  <c r="G18" i="4"/>
  <c r="G16" i="4"/>
  <c r="F16" i="4"/>
  <c r="F34" i="3"/>
  <c r="F35" i="3"/>
  <c r="F36" i="3"/>
  <c r="F37" i="3"/>
  <c r="F38" i="3"/>
  <c r="F39" i="3"/>
  <c r="F40" i="3"/>
  <c r="F41" i="3"/>
  <c r="F42" i="3"/>
  <c r="F43" i="3"/>
  <c r="F44" i="3"/>
  <c r="F45"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33" i="3"/>
  <c r="F8" i="3"/>
  <c r="F9" i="3"/>
  <c r="F10" i="3"/>
  <c r="F11" i="3"/>
  <c r="F12" i="3"/>
  <c r="F13" i="3"/>
  <c r="F14" i="3"/>
  <c r="F15" i="3"/>
  <c r="F16" i="3"/>
  <c r="F17" i="3"/>
  <c r="F18" i="3"/>
  <c r="F19" i="3"/>
  <c r="F20" i="3"/>
  <c r="F21" i="3"/>
  <c r="F22" i="3"/>
  <c r="F23" i="3"/>
  <c r="F24" i="3"/>
  <c r="F25" i="3"/>
  <c r="F26" i="3"/>
  <c r="F27" i="3"/>
  <c r="F28" i="3"/>
  <c r="F29" i="3"/>
  <c r="F30" i="3"/>
  <c r="F7" i="3"/>
  <c r="E7" i="3"/>
  <c r="F82" i="2"/>
  <c r="F81" i="2"/>
  <c r="F74" i="2"/>
  <c r="F75" i="2"/>
  <c r="F76" i="2"/>
  <c r="F77" i="2"/>
  <c r="F78" i="2"/>
  <c r="F79" i="2"/>
  <c r="F73" i="2"/>
  <c r="F71" i="2"/>
  <c r="F69" i="2"/>
  <c r="F67" i="2"/>
  <c r="F65" i="2"/>
  <c r="F63" i="2"/>
  <c r="F61" i="2"/>
  <c r="F58" i="2"/>
  <c r="F59" i="2"/>
  <c r="F57" i="2"/>
  <c r="F55" i="2"/>
  <c r="F53" i="2"/>
  <c r="F41" i="2"/>
  <c r="F42" i="2"/>
  <c r="F43" i="2"/>
  <c r="F44" i="2"/>
  <c r="F45" i="2"/>
  <c r="F46" i="2"/>
  <c r="F47" i="2"/>
  <c r="F48" i="2"/>
  <c r="F49" i="2"/>
  <c r="F50" i="2"/>
  <c r="F51" i="2"/>
  <c r="F40" i="2"/>
  <c r="F30" i="2"/>
  <c r="F31" i="2"/>
  <c r="F32" i="2"/>
  <c r="F33" i="2"/>
  <c r="F34" i="2"/>
  <c r="F35" i="2"/>
  <c r="F36" i="2"/>
  <c r="F37" i="2"/>
  <c r="F38" i="2"/>
  <c r="F29" i="2"/>
  <c r="F9" i="2"/>
  <c r="F10" i="2"/>
  <c r="F11" i="2"/>
  <c r="F12" i="2"/>
  <c r="F13" i="2"/>
  <c r="F14" i="2"/>
  <c r="F15" i="2"/>
  <c r="F16" i="2"/>
  <c r="F17" i="2"/>
  <c r="F18" i="2"/>
  <c r="F19" i="2"/>
  <c r="F20" i="2"/>
  <c r="F21" i="2"/>
  <c r="F22" i="2"/>
  <c r="F23" i="2"/>
  <c r="F24" i="2"/>
  <c r="F25" i="2"/>
  <c r="F26" i="2"/>
  <c r="F27" i="2"/>
  <c r="F8" i="2"/>
  <c r="E8" i="2"/>
  <c r="F79" i="1"/>
  <c r="F78" i="1"/>
  <c r="F74" i="1"/>
  <c r="F75" i="1"/>
  <c r="F76" i="1"/>
  <c r="F73" i="1"/>
  <c r="F71" i="1"/>
  <c r="F69" i="1"/>
  <c r="F65" i="1"/>
  <c r="F66" i="1"/>
  <c r="F67" i="1"/>
  <c r="F64"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30" i="1"/>
  <c r="F28" i="1"/>
  <c r="F27" i="1"/>
  <c r="F23" i="1"/>
  <c r="F24" i="1"/>
  <c r="F25" i="1"/>
  <c r="F22" i="1"/>
  <c r="F18" i="1"/>
  <c r="F12" i="1"/>
  <c r="F13" i="1"/>
  <c r="F14" i="1"/>
  <c r="F15" i="1"/>
  <c r="F16" i="1"/>
  <c r="F11" i="1"/>
  <c r="F9" i="1"/>
  <c r="E9" i="1"/>
  <c r="E87" i="5"/>
  <c r="E88" i="5"/>
  <c r="E89" i="5"/>
  <c r="E90" i="5"/>
  <c r="E91" i="5"/>
  <c r="E92" i="5"/>
  <c r="E93" i="5"/>
  <c r="E94" i="5"/>
  <c r="E95" i="5"/>
  <c r="E96" i="5"/>
  <c r="E97" i="5"/>
  <c r="E98" i="5"/>
  <c r="E99" i="5"/>
  <c r="E82" i="5"/>
  <c r="E78" i="5"/>
  <c r="E79" i="5"/>
  <c r="E42" i="5"/>
  <c r="E43" i="5"/>
  <c r="E44" i="5"/>
  <c r="E18" i="5"/>
  <c r="E19" i="5"/>
  <c r="E20" i="5"/>
  <c r="E11" i="5"/>
  <c r="E86" i="5"/>
  <c r="E81" i="5"/>
  <c r="E77" i="5"/>
  <c r="E71" i="5"/>
  <c r="E63" i="5"/>
  <c r="E65" i="5"/>
  <c r="E61" i="5"/>
  <c r="E58" i="5"/>
  <c r="E116" i="5"/>
  <c r="E117" i="5"/>
  <c r="E118" i="5"/>
  <c r="E119" i="5"/>
  <c r="E120" i="5"/>
  <c r="E115" i="5"/>
  <c r="E113" i="5"/>
  <c r="E112" i="5"/>
  <c r="E110" i="5"/>
  <c r="E109" i="5"/>
  <c r="E102" i="5"/>
  <c r="E103" i="5"/>
  <c r="E104" i="5"/>
  <c r="E105" i="5"/>
  <c r="E101" i="5"/>
  <c r="E54" i="5"/>
  <c r="E53" i="5"/>
  <c r="E49" i="5"/>
  <c r="E48" i="5" s="1"/>
  <c r="E47" i="5"/>
  <c r="E46" i="5"/>
  <c r="E45" i="5" s="1"/>
  <c r="E41" i="5"/>
  <c r="E35" i="5"/>
  <c r="E34" i="5"/>
  <c r="E32" i="5"/>
  <c r="E17" i="5"/>
  <c r="E13" i="5"/>
  <c r="E12" i="5" s="1"/>
  <c r="D13" i="5"/>
  <c r="E34" i="3"/>
  <c r="E35" i="3"/>
  <c r="E36" i="3"/>
  <c r="E37" i="3"/>
  <c r="E38" i="3"/>
  <c r="E39" i="3"/>
  <c r="E40" i="3"/>
  <c r="E41" i="3"/>
  <c r="E42" i="3"/>
  <c r="E43" i="3"/>
  <c r="E44" i="3"/>
  <c r="E45"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33" i="3"/>
  <c r="E8" i="3"/>
  <c r="E9" i="3"/>
  <c r="E10" i="3"/>
  <c r="E11" i="3"/>
  <c r="E12" i="3"/>
  <c r="E13" i="3"/>
  <c r="E14" i="3"/>
  <c r="E15" i="3"/>
  <c r="E16" i="3"/>
  <c r="E17" i="3"/>
  <c r="E18" i="3"/>
  <c r="E19" i="3"/>
  <c r="E20" i="3"/>
  <c r="E21" i="3"/>
  <c r="E22" i="3"/>
  <c r="E23" i="3"/>
  <c r="E24" i="3"/>
  <c r="E25" i="3"/>
  <c r="E26" i="3"/>
  <c r="E27" i="3"/>
  <c r="E28" i="3"/>
  <c r="E29" i="3"/>
  <c r="E30" i="3"/>
  <c r="E82" i="2"/>
  <c r="E81" i="2"/>
  <c r="E74" i="2"/>
  <c r="E75" i="2"/>
  <c r="E76" i="2"/>
  <c r="E77" i="2"/>
  <c r="E78" i="2"/>
  <c r="E79" i="2"/>
  <c r="E73" i="2"/>
  <c r="E71" i="2"/>
  <c r="E69" i="2"/>
  <c r="E67" i="2"/>
  <c r="E65" i="2"/>
  <c r="E63" i="2"/>
  <c r="E61" i="2"/>
  <c r="E58" i="2"/>
  <c r="E59" i="2"/>
  <c r="E57" i="2"/>
  <c r="E55" i="2"/>
  <c r="E53" i="2"/>
  <c r="E41" i="2"/>
  <c r="E42" i="2"/>
  <c r="E43" i="2"/>
  <c r="E44" i="2"/>
  <c r="E45" i="2"/>
  <c r="E46" i="2"/>
  <c r="E47" i="2"/>
  <c r="E48" i="2"/>
  <c r="E49" i="2"/>
  <c r="E50" i="2"/>
  <c r="E51" i="2"/>
  <c r="E40" i="2"/>
  <c r="E30" i="2"/>
  <c r="E31" i="2"/>
  <c r="E32" i="2"/>
  <c r="E33" i="2"/>
  <c r="E34" i="2"/>
  <c r="E35" i="2"/>
  <c r="E36" i="2"/>
  <c r="E37" i="2"/>
  <c r="E38" i="2"/>
  <c r="E29" i="2"/>
  <c r="E27" i="2"/>
  <c r="E13" i="2"/>
  <c r="E14" i="2"/>
  <c r="E15" i="2"/>
  <c r="E16" i="2"/>
  <c r="E17" i="2"/>
  <c r="E18" i="2"/>
  <c r="E19" i="2"/>
  <c r="E20" i="2"/>
  <c r="E21" i="2"/>
  <c r="E22" i="2"/>
  <c r="E23" i="2"/>
  <c r="E24" i="2"/>
  <c r="E25" i="2"/>
  <c r="E26" i="2"/>
  <c r="E12" i="2"/>
  <c r="E10" i="2"/>
  <c r="E9" i="2"/>
  <c r="F13" i="4"/>
  <c r="F12" i="4"/>
  <c r="F11" i="4"/>
  <c r="F10" i="4"/>
  <c r="F9" i="4"/>
  <c r="F85" i="4"/>
  <c r="F84" i="4"/>
  <c r="F79" i="4"/>
  <c r="F80" i="4"/>
  <c r="F81" i="4"/>
  <c r="F82" i="4"/>
  <c r="F78" i="4"/>
  <c r="F76" i="4"/>
  <c r="F75" i="4" s="1"/>
  <c r="F74" i="4"/>
  <c r="F73" i="4" s="1"/>
  <c r="F40" i="4"/>
  <c r="F41" i="4"/>
  <c r="F42" i="4"/>
  <c r="F43" i="4"/>
  <c r="F44" i="4"/>
  <c r="F45" i="4"/>
  <c r="F47" i="4"/>
  <c r="F48" i="4"/>
  <c r="F49" i="4"/>
  <c r="F50" i="4"/>
  <c r="F51" i="4"/>
  <c r="F52" i="4"/>
  <c r="F53" i="4"/>
  <c r="F54" i="4"/>
  <c r="F55" i="4"/>
  <c r="F56" i="4"/>
  <c r="F57" i="4"/>
  <c r="F58" i="4"/>
  <c r="F59" i="4"/>
  <c r="F60" i="4"/>
  <c r="F61" i="4"/>
  <c r="F62" i="4"/>
  <c r="F63" i="4"/>
  <c r="F64" i="4"/>
  <c r="F65" i="4"/>
  <c r="F66" i="4"/>
  <c r="F67" i="4"/>
  <c r="F68" i="4"/>
  <c r="F69" i="4"/>
  <c r="F70" i="4"/>
  <c r="F71" i="4"/>
  <c r="F72" i="4"/>
  <c r="F39" i="4"/>
  <c r="F32" i="4"/>
  <c r="F33" i="4"/>
  <c r="F34" i="4"/>
  <c r="F35" i="4"/>
  <c r="F36" i="4"/>
  <c r="F37" i="4"/>
  <c r="F21" i="4"/>
  <c r="F23" i="4"/>
  <c r="F24" i="4"/>
  <c r="F25" i="4"/>
  <c r="F26" i="4"/>
  <c r="F18" i="4"/>
  <c r="F17" i="4"/>
  <c r="E13" i="4"/>
  <c r="E12" i="4"/>
  <c r="E11" i="4"/>
  <c r="E9" i="4"/>
  <c r="E8" i="4"/>
  <c r="E7" i="4"/>
  <c r="E16" i="4"/>
  <c r="E79" i="1"/>
  <c r="E78" i="1"/>
  <c r="E74" i="1"/>
  <c r="E75" i="1"/>
  <c r="E76" i="1"/>
  <c r="E73" i="1"/>
  <c r="E71" i="1"/>
  <c r="E69" i="1"/>
  <c r="E65" i="1"/>
  <c r="E66" i="1"/>
  <c r="E67" i="1"/>
  <c r="E64"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30" i="1"/>
  <c r="E28" i="1"/>
  <c r="E27" i="1"/>
  <c r="E23" i="1"/>
  <c r="E24" i="1"/>
  <c r="E25" i="1"/>
  <c r="E22" i="1"/>
  <c r="E18" i="1"/>
  <c r="E17" i="1" s="1"/>
  <c r="E12" i="1"/>
  <c r="E13" i="1"/>
  <c r="E14" i="1"/>
  <c r="E15" i="1"/>
  <c r="E16" i="1"/>
  <c r="E11" i="1"/>
  <c r="D11" i="1"/>
  <c r="D9" i="1"/>
  <c r="K18" i="3"/>
  <c r="K7" i="3"/>
  <c r="K35" i="3"/>
  <c r="D11" i="4"/>
  <c r="E10" i="4"/>
  <c r="D9" i="4"/>
  <c r="E85" i="4"/>
  <c r="E84" i="4"/>
  <c r="E79" i="4"/>
  <c r="E80" i="4"/>
  <c r="E81" i="4"/>
  <c r="E82" i="4"/>
  <c r="E78" i="4"/>
  <c r="E76" i="4"/>
  <c r="E75" i="4" s="1"/>
  <c r="E74" i="4"/>
  <c r="E73" i="4" s="1"/>
  <c r="E72" i="4"/>
  <c r="E40" i="4"/>
  <c r="E41" i="4"/>
  <c r="E42" i="4"/>
  <c r="E43" i="4"/>
  <c r="E44" i="4"/>
  <c r="E45" i="4"/>
  <c r="E47" i="4"/>
  <c r="E48" i="4"/>
  <c r="E49" i="4"/>
  <c r="E50" i="4"/>
  <c r="E51" i="4"/>
  <c r="E52" i="4"/>
  <c r="E53" i="4"/>
  <c r="E54" i="4"/>
  <c r="E55" i="4"/>
  <c r="E56" i="4"/>
  <c r="E57" i="4"/>
  <c r="E58" i="4"/>
  <c r="E59" i="4"/>
  <c r="E60" i="4"/>
  <c r="E61" i="4"/>
  <c r="E62" i="4"/>
  <c r="E63" i="4"/>
  <c r="E64" i="4"/>
  <c r="E65" i="4"/>
  <c r="E66" i="4"/>
  <c r="E67" i="4"/>
  <c r="E68" i="4"/>
  <c r="E69" i="4"/>
  <c r="E70" i="4"/>
  <c r="E71" i="4"/>
  <c r="E39" i="4"/>
  <c r="E37" i="4"/>
  <c r="E32" i="4"/>
  <c r="E33" i="4"/>
  <c r="E34" i="4"/>
  <c r="E35" i="4"/>
  <c r="E36" i="4"/>
  <c r="E31" i="4"/>
  <c r="E21" i="4"/>
  <c r="E23" i="4"/>
  <c r="E24" i="4"/>
  <c r="E25" i="4"/>
  <c r="E26" i="4"/>
  <c r="E17" i="4"/>
  <c r="E18" i="4"/>
  <c r="C16" i="4"/>
  <c r="E11" i="2"/>
  <c r="F14" i="4"/>
  <c r="D14" i="4"/>
  <c r="E14" i="4"/>
  <c r="G14" i="4"/>
  <c r="G6" i="4" l="1"/>
  <c r="G77" i="4"/>
  <c r="G86" i="4" s="1"/>
  <c r="G90" i="4" s="1"/>
  <c r="G46" i="3"/>
  <c r="G28" i="4"/>
  <c r="G19" i="4"/>
  <c r="F114" i="5"/>
  <c r="F107" i="5" s="1"/>
  <c r="E16" i="5"/>
  <c r="E15" i="5" s="1"/>
  <c r="E14" i="5" s="1"/>
  <c r="F92" i="3"/>
  <c r="E9" i="5"/>
  <c r="E76" i="5"/>
  <c r="E85" i="5"/>
  <c r="E40" i="5"/>
  <c r="F16" i="5"/>
  <c r="F15" i="5" s="1"/>
  <c r="E108" i="5"/>
  <c r="E100" i="5"/>
  <c r="E111" i="5"/>
  <c r="E114" i="5"/>
  <c r="F6" i="4"/>
  <c r="E31" i="3"/>
  <c r="F15" i="4"/>
  <c r="F19" i="4"/>
  <c r="F28" i="4"/>
  <c r="F38" i="4"/>
  <c r="F77" i="4"/>
  <c r="E38" i="4"/>
  <c r="F83" i="4"/>
  <c r="E15" i="4"/>
  <c r="E83" i="4"/>
  <c r="E19" i="4"/>
  <c r="E77" i="4"/>
  <c r="E28" i="4"/>
  <c r="E6" i="4"/>
  <c r="E107" i="5" l="1"/>
  <c r="D82" i="2"/>
  <c r="D81" i="2"/>
  <c r="D74" i="2"/>
  <c r="D75" i="2"/>
  <c r="D76" i="2"/>
  <c r="D77" i="2"/>
  <c r="D78" i="2"/>
  <c r="D79" i="2"/>
  <c r="D73" i="2"/>
  <c r="D71" i="2"/>
  <c r="D69" i="2"/>
  <c r="D67" i="2"/>
  <c r="D65" i="2"/>
  <c r="D63" i="2"/>
  <c r="D61" i="2"/>
  <c r="D58" i="2"/>
  <c r="D59" i="2"/>
  <c r="D57" i="2"/>
  <c r="D55" i="2"/>
  <c r="D53" i="2"/>
  <c r="D41" i="2"/>
  <c r="D42" i="2"/>
  <c r="D43" i="2"/>
  <c r="D44" i="2"/>
  <c r="D45" i="2"/>
  <c r="D46" i="2"/>
  <c r="D47" i="2"/>
  <c r="D48" i="2"/>
  <c r="D49" i="2"/>
  <c r="D50" i="2"/>
  <c r="D51" i="2"/>
  <c r="D40" i="2"/>
  <c r="D30" i="2"/>
  <c r="D31" i="2"/>
  <c r="D32" i="2"/>
  <c r="D33" i="2"/>
  <c r="D34" i="2"/>
  <c r="D35" i="2"/>
  <c r="D36" i="2"/>
  <c r="D37" i="2"/>
  <c r="D38" i="2"/>
  <c r="D29" i="2"/>
  <c r="D9" i="2"/>
  <c r="D10" i="2"/>
  <c r="D11" i="2"/>
  <c r="D12" i="2"/>
  <c r="D13" i="2"/>
  <c r="D14" i="2"/>
  <c r="D15" i="2"/>
  <c r="D16" i="2"/>
  <c r="D17" i="2"/>
  <c r="D18" i="2"/>
  <c r="D19" i="2"/>
  <c r="D20" i="2"/>
  <c r="D21" i="2"/>
  <c r="D22" i="2"/>
  <c r="D23" i="2"/>
  <c r="D24" i="2"/>
  <c r="D25" i="2"/>
  <c r="D26" i="2"/>
  <c r="D27" i="2"/>
  <c r="D8" i="2"/>
  <c r="D8" i="3"/>
  <c r="D9" i="3"/>
  <c r="D10" i="3"/>
  <c r="D11" i="3"/>
  <c r="D12" i="3"/>
  <c r="D13" i="3"/>
  <c r="D14" i="3"/>
  <c r="D15" i="3"/>
  <c r="D16" i="3"/>
  <c r="D17" i="3"/>
  <c r="D18" i="3"/>
  <c r="D19" i="3"/>
  <c r="D20" i="3"/>
  <c r="D21" i="3"/>
  <c r="D22" i="3"/>
  <c r="D23" i="3"/>
  <c r="D24" i="3"/>
  <c r="D25" i="3"/>
  <c r="D26" i="3"/>
  <c r="D27" i="3"/>
  <c r="D28" i="3"/>
  <c r="D29" i="3"/>
  <c r="D30" i="3"/>
  <c r="D7" i="3"/>
  <c r="D44" i="4"/>
  <c r="C44" i="4"/>
  <c r="D54" i="5"/>
  <c r="D116" i="5"/>
  <c r="D117" i="5"/>
  <c r="D118" i="5"/>
  <c r="D119" i="5"/>
  <c r="D115" i="5"/>
  <c r="D113" i="5"/>
  <c r="D112" i="5"/>
  <c r="D110" i="5"/>
  <c r="D109" i="5"/>
  <c r="D102" i="5"/>
  <c r="D103" i="5"/>
  <c r="D104" i="5"/>
  <c r="D105" i="5"/>
  <c r="D101" i="5"/>
  <c r="D87" i="5"/>
  <c r="D88" i="5"/>
  <c r="D89" i="5"/>
  <c r="D90" i="5"/>
  <c r="D91" i="5"/>
  <c r="D92" i="5"/>
  <c r="D93" i="5"/>
  <c r="D94" i="5"/>
  <c r="D95" i="5"/>
  <c r="D96" i="5"/>
  <c r="D97" i="5"/>
  <c r="D98" i="5"/>
  <c r="D99" i="5"/>
  <c r="D86" i="5"/>
  <c r="D82" i="5"/>
  <c r="D81" i="5"/>
  <c r="D78" i="5"/>
  <c r="D79" i="5"/>
  <c r="D77" i="5"/>
  <c r="D71" i="5"/>
  <c r="D65" i="5"/>
  <c r="D63" i="5"/>
  <c r="D61" i="5"/>
  <c r="D58" i="5"/>
  <c r="D53" i="5"/>
  <c r="D49" i="5"/>
  <c r="D48" i="5" s="1"/>
  <c r="D47" i="5"/>
  <c r="D46" i="5"/>
  <c r="D42" i="5"/>
  <c r="D43" i="5"/>
  <c r="D44" i="5"/>
  <c r="D41" i="5"/>
  <c r="D35" i="5"/>
  <c r="D34" i="5"/>
  <c r="D32" i="5"/>
  <c r="D18" i="5"/>
  <c r="D19" i="5"/>
  <c r="D20" i="5"/>
  <c r="D17" i="5"/>
  <c r="D12" i="5"/>
  <c r="D10" i="5"/>
  <c r="D11" i="5"/>
  <c r="D34" i="3"/>
  <c r="D35" i="3"/>
  <c r="D36" i="3"/>
  <c r="D37" i="3"/>
  <c r="D38" i="3"/>
  <c r="D39" i="3"/>
  <c r="D40" i="3"/>
  <c r="D41" i="3"/>
  <c r="D42" i="3"/>
  <c r="D43" i="3"/>
  <c r="D44" i="3"/>
  <c r="D45"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33" i="3"/>
  <c r="O94" i="3"/>
  <c r="C53" i="3"/>
  <c r="B53" i="3"/>
  <c r="B8" i="2"/>
  <c r="V166" i="5"/>
  <c r="D45" i="5" l="1"/>
  <c r="D114" i="5"/>
  <c r="D111" i="5"/>
  <c r="D9" i="5"/>
  <c r="D16" i="5"/>
  <c r="D15" i="5" s="1"/>
  <c r="E92" i="3"/>
  <c r="E93" i="3" s="1"/>
  <c r="D108" i="5"/>
  <c r="D92" i="3"/>
  <c r="D8" i="5"/>
  <c r="D40" i="5"/>
  <c r="D100" i="5"/>
  <c r="D85" i="5"/>
  <c r="B10" i="5"/>
  <c r="B7" i="3"/>
  <c r="D107" i="5" l="1"/>
  <c r="B9" i="1"/>
  <c r="B24" i="1" l="1"/>
  <c r="D78" i="1" l="1"/>
  <c r="D74" i="1"/>
  <c r="D75" i="1"/>
  <c r="D76" i="1"/>
  <c r="D73" i="1"/>
  <c r="D71" i="1"/>
  <c r="D69" i="1"/>
  <c r="D65" i="1"/>
  <c r="D66" i="1"/>
  <c r="D67" i="1"/>
  <c r="D64"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30" i="1"/>
  <c r="D28" i="1"/>
  <c r="D23" i="1"/>
  <c r="D24" i="1"/>
  <c r="D25" i="1"/>
  <c r="D22" i="1"/>
  <c r="D18" i="1"/>
  <c r="D12" i="1"/>
  <c r="D13" i="1"/>
  <c r="D14" i="1"/>
  <c r="D15" i="1"/>
  <c r="D16" i="1"/>
  <c r="D27" i="1"/>
  <c r="C9" i="1"/>
  <c r="D72" i="1" l="1"/>
  <c r="D13" i="4"/>
  <c r="C8" i="3"/>
  <c r="C9" i="3"/>
  <c r="C10" i="3"/>
  <c r="C11" i="3"/>
  <c r="C12" i="3"/>
  <c r="C13" i="3"/>
  <c r="C14" i="3"/>
  <c r="C15" i="3"/>
  <c r="C16" i="3"/>
  <c r="C17" i="3"/>
  <c r="C18" i="3"/>
  <c r="C19" i="3"/>
  <c r="C20" i="3"/>
  <c r="C21" i="3"/>
  <c r="C22" i="3"/>
  <c r="C23" i="3"/>
  <c r="C24" i="3"/>
  <c r="C25" i="3"/>
  <c r="C26" i="3"/>
  <c r="C27" i="3"/>
  <c r="C28" i="3"/>
  <c r="C29" i="3"/>
  <c r="C30" i="3"/>
  <c r="D85" i="4"/>
  <c r="H85" i="4" s="1"/>
  <c r="D79" i="4"/>
  <c r="D80" i="4"/>
  <c r="D81" i="4"/>
  <c r="D82" i="4"/>
  <c r="D40" i="4"/>
  <c r="D41" i="4"/>
  <c r="D42" i="4"/>
  <c r="D43" i="4"/>
  <c r="D45" i="4"/>
  <c r="D47" i="4"/>
  <c r="D48" i="4"/>
  <c r="D49" i="4"/>
  <c r="D50" i="4"/>
  <c r="D51" i="4"/>
  <c r="D52" i="4"/>
  <c r="D53" i="4"/>
  <c r="D54" i="4"/>
  <c r="D55" i="4"/>
  <c r="D56" i="4"/>
  <c r="D57" i="4"/>
  <c r="D58" i="4"/>
  <c r="D59" i="4"/>
  <c r="D60" i="4"/>
  <c r="D61" i="4"/>
  <c r="D62" i="4"/>
  <c r="D63" i="4"/>
  <c r="D64" i="4"/>
  <c r="D65" i="4"/>
  <c r="D66" i="4"/>
  <c r="D67" i="4"/>
  <c r="D68" i="4"/>
  <c r="D69" i="4"/>
  <c r="D70" i="4"/>
  <c r="D71" i="4"/>
  <c r="D72" i="4"/>
  <c r="D32" i="4"/>
  <c r="D33" i="4"/>
  <c r="D34" i="4"/>
  <c r="D35" i="4"/>
  <c r="D36" i="4"/>
  <c r="D37" i="4"/>
  <c r="D21" i="4"/>
  <c r="D23" i="4"/>
  <c r="D24" i="4"/>
  <c r="D25" i="4"/>
  <c r="D26" i="4"/>
  <c r="D17" i="4"/>
  <c r="D18" i="4"/>
  <c r="D16" i="4"/>
  <c r="D84" i="4"/>
  <c r="H84" i="4" s="1"/>
  <c r="H83" i="4" s="1"/>
  <c r="D78" i="4"/>
  <c r="D76" i="4"/>
  <c r="D75" i="4" s="1"/>
  <c r="D74" i="4"/>
  <c r="D39" i="4"/>
  <c r="D31" i="4"/>
  <c r="D20" i="4"/>
  <c r="D15" i="4" l="1"/>
  <c r="D38" i="4"/>
  <c r="D83" i="4"/>
  <c r="D77" i="4"/>
  <c r="D28" i="4"/>
  <c r="D19" i="4"/>
  <c r="C49" i="5"/>
  <c r="C48" i="5" s="1"/>
  <c r="C144" i="5"/>
  <c r="C11" i="5"/>
  <c r="C116" i="5"/>
  <c r="C117" i="5"/>
  <c r="C118" i="5"/>
  <c r="C119" i="5"/>
  <c r="C120" i="5"/>
  <c r="C115" i="5"/>
  <c r="C113" i="5"/>
  <c r="C112" i="5"/>
  <c r="C110" i="5"/>
  <c r="C109" i="5"/>
  <c r="C102" i="5"/>
  <c r="C103" i="5"/>
  <c r="C104" i="5"/>
  <c r="C105" i="5"/>
  <c r="C101" i="5"/>
  <c r="C87" i="5"/>
  <c r="C88" i="5"/>
  <c r="C89" i="5"/>
  <c r="C90" i="5"/>
  <c r="C91" i="5"/>
  <c r="C92" i="5"/>
  <c r="C93" i="5"/>
  <c r="C94" i="5"/>
  <c r="C95" i="5"/>
  <c r="C96" i="5"/>
  <c r="C97" i="5"/>
  <c r="C98" i="5"/>
  <c r="C99" i="5"/>
  <c r="C86" i="5"/>
  <c r="C82" i="5"/>
  <c r="C81" i="5"/>
  <c r="C78" i="5"/>
  <c r="C79" i="5"/>
  <c r="C77" i="5"/>
  <c r="C71" i="5"/>
  <c r="C70" i="5" s="1"/>
  <c r="C65" i="5"/>
  <c r="C64" i="5" s="1"/>
  <c r="C63" i="5"/>
  <c r="C62" i="5" s="1"/>
  <c r="C61" i="5"/>
  <c r="C60" i="5" s="1"/>
  <c r="C58" i="5"/>
  <c r="C54" i="5"/>
  <c r="C53" i="5"/>
  <c r="C47" i="5"/>
  <c r="C46" i="5"/>
  <c r="C42" i="5"/>
  <c r="C43" i="5"/>
  <c r="C44" i="5"/>
  <c r="C41" i="5"/>
  <c r="C35" i="5"/>
  <c r="C34" i="5"/>
  <c r="C32" i="5"/>
  <c r="C31" i="5" s="1"/>
  <c r="C18" i="5"/>
  <c r="C19" i="5"/>
  <c r="C20" i="5"/>
  <c r="C17" i="5"/>
  <c r="C13" i="5"/>
  <c r="C12" i="5" s="1"/>
  <c r="C10" i="5"/>
  <c r="B47" i="5"/>
  <c r="B49" i="5"/>
  <c r="B48" i="5" s="1"/>
  <c r="B81" i="5"/>
  <c r="B11" i="5"/>
  <c r="B13" i="5"/>
  <c r="B12" i="5" s="1"/>
  <c r="B17" i="5"/>
  <c r="B18" i="5"/>
  <c r="B19" i="5"/>
  <c r="B20" i="5"/>
  <c r="B32" i="5"/>
  <c r="B31" i="5" s="1"/>
  <c r="B34" i="5"/>
  <c r="B35" i="5"/>
  <c r="B41" i="5"/>
  <c r="B42" i="5"/>
  <c r="B43" i="5"/>
  <c r="B44" i="5"/>
  <c r="B46" i="5"/>
  <c r="B53" i="5"/>
  <c r="B54" i="5"/>
  <c r="B58" i="5"/>
  <c r="B61" i="5"/>
  <c r="B60" i="5" s="1"/>
  <c r="B63" i="5"/>
  <c r="B62" i="5" s="1"/>
  <c r="B65" i="5"/>
  <c r="B64" i="5" s="1"/>
  <c r="B71" i="5"/>
  <c r="B70" i="5" s="1"/>
  <c r="B77" i="5"/>
  <c r="B78" i="5"/>
  <c r="B79" i="5"/>
  <c r="B82" i="5"/>
  <c r="B86" i="5"/>
  <c r="B87" i="5"/>
  <c r="B88" i="5"/>
  <c r="B89" i="5"/>
  <c r="B90" i="5"/>
  <c r="B91" i="5"/>
  <c r="B92" i="5"/>
  <c r="B93" i="5"/>
  <c r="B94" i="5"/>
  <c r="B96" i="5"/>
  <c r="B97" i="5"/>
  <c r="B98" i="5"/>
  <c r="B99" i="5"/>
  <c r="B101" i="5"/>
  <c r="B102" i="5"/>
  <c r="B103" i="5"/>
  <c r="B104" i="5"/>
  <c r="B105" i="5"/>
  <c r="B109" i="5"/>
  <c r="B110" i="5"/>
  <c r="B112" i="5"/>
  <c r="B113" i="5"/>
  <c r="B115" i="5"/>
  <c r="B116" i="5"/>
  <c r="B117" i="5"/>
  <c r="B118" i="5"/>
  <c r="B119" i="5"/>
  <c r="B120" i="5"/>
  <c r="C16" i="5" l="1"/>
  <c r="C15" i="5" s="1"/>
  <c r="C14" i="5" s="1"/>
  <c r="B16" i="5"/>
  <c r="B15" i="5" s="1"/>
  <c r="B14" i="5" s="1"/>
  <c r="B108" i="5"/>
  <c r="C45" i="5"/>
  <c r="C52" i="5"/>
  <c r="B45" i="5"/>
  <c r="C100" i="5"/>
  <c r="C33" i="5"/>
  <c r="C76" i="5"/>
  <c r="C40" i="5"/>
  <c r="C85" i="5"/>
  <c r="B114" i="5"/>
  <c r="C114" i="5"/>
  <c r="C111" i="5"/>
  <c r="C108" i="5"/>
  <c r="C107" i="5" s="1"/>
  <c r="C80" i="5"/>
  <c r="C9" i="5"/>
  <c r="C8" i="5" s="1"/>
  <c r="B100" i="5"/>
  <c r="B111" i="5"/>
  <c r="B76" i="5"/>
  <c r="B80" i="5"/>
  <c r="B33" i="5"/>
  <c r="B9" i="5"/>
  <c r="B40" i="5"/>
  <c r="B52" i="5"/>
  <c r="B107" i="5" l="1"/>
  <c r="C69" i="5"/>
  <c r="C30" i="5"/>
  <c r="B30" i="5"/>
  <c r="N180" i="5"/>
  <c r="E83" i="5" l="1"/>
  <c r="E21" i="5"/>
  <c r="E84" i="5"/>
  <c r="E22" i="5"/>
  <c r="E26" i="5"/>
  <c r="F106" i="5"/>
  <c r="F100" i="5" s="1"/>
  <c r="F69" i="5" s="1"/>
  <c r="E23" i="5"/>
  <c r="F59" i="5"/>
  <c r="E24" i="5"/>
  <c r="E59" i="5"/>
  <c r="E106" i="5"/>
  <c r="E25" i="5"/>
  <c r="E27" i="5"/>
  <c r="E28" i="5"/>
  <c r="E29" i="5"/>
  <c r="D59" i="5"/>
  <c r="B59" i="5"/>
  <c r="B57" i="5" s="1"/>
  <c r="B56" i="5" s="1"/>
  <c r="C59" i="5"/>
  <c r="C57" i="5" s="1"/>
  <c r="C56" i="5" s="1"/>
  <c r="C121" i="5" s="1"/>
  <c r="D106" i="5"/>
  <c r="C50" i="5"/>
  <c r="B50" i="5"/>
  <c r="C27" i="5"/>
  <c r="B23" i="5"/>
  <c r="B39" i="5"/>
  <c r="B66" i="5"/>
  <c r="B106" i="5"/>
  <c r="C28" i="5"/>
  <c r="C36" i="5"/>
  <c r="C55" i="5"/>
  <c r="B24" i="5"/>
  <c r="B51" i="5"/>
  <c r="B67" i="5"/>
  <c r="B75" i="5"/>
  <c r="B83" i="5"/>
  <c r="C21" i="5"/>
  <c r="C29" i="5"/>
  <c r="C37" i="5"/>
  <c r="C72" i="5"/>
  <c r="B25" i="5"/>
  <c r="B68" i="5"/>
  <c r="B84" i="5"/>
  <c r="B22" i="5"/>
  <c r="C22" i="5"/>
  <c r="C38" i="5"/>
  <c r="B26" i="5"/>
  <c r="C23" i="5"/>
  <c r="C39" i="5"/>
  <c r="C66" i="5"/>
  <c r="C106" i="5"/>
  <c r="B27" i="5"/>
  <c r="C26" i="5"/>
  <c r="C24" i="5"/>
  <c r="C51" i="5"/>
  <c r="C67" i="5"/>
  <c r="C75" i="5"/>
  <c r="C83" i="5"/>
  <c r="B28" i="5"/>
  <c r="B36" i="5"/>
  <c r="B55" i="5"/>
  <c r="B95" i="5"/>
  <c r="B85" i="5" s="1"/>
  <c r="B69" i="5" s="1"/>
  <c r="C25" i="5"/>
  <c r="C68" i="5"/>
  <c r="C84" i="5"/>
  <c r="B21" i="5"/>
  <c r="B29" i="5"/>
  <c r="B37" i="5"/>
  <c r="B72" i="5"/>
  <c r="B38" i="5"/>
  <c r="C72" i="4"/>
  <c r="L21" i="3"/>
  <c r="L16" i="3"/>
  <c r="C14" i="4"/>
  <c r="C13" i="4"/>
  <c r="C12" i="4"/>
  <c r="C11" i="4"/>
  <c r="C10" i="4"/>
  <c r="C9" i="4"/>
  <c r="C8" i="4"/>
  <c r="C7" i="4"/>
  <c r="D12" i="4"/>
  <c r="D10" i="4"/>
  <c r="D8" i="4"/>
  <c r="D7" i="4"/>
  <c r="C17" i="4"/>
  <c r="C18" i="4"/>
  <c r="C20" i="4"/>
  <c r="C21" i="4"/>
  <c r="C23" i="4"/>
  <c r="C24" i="4"/>
  <c r="C25" i="4"/>
  <c r="C26" i="4"/>
  <c r="C31" i="4"/>
  <c r="C32" i="4"/>
  <c r="C33" i="4"/>
  <c r="C34" i="4"/>
  <c r="C35" i="4"/>
  <c r="C36" i="4"/>
  <c r="C37" i="4"/>
  <c r="C39" i="4"/>
  <c r="C40" i="4"/>
  <c r="C41" i="4"/>
  <c r="C42" i="4"/>
  <c r="C43" i="4"/>
  <c r="C45" i="4"/>
  <c r="C47" i="4"/>
  <c r="C48" i="4"/>
  <c r="C49" i="4"/>
  <c r="C50" i="4"/>
  <c r="C51" i="4"/>
  <c r="C52" i="4"/>
  <c r="C53" i="4"/>
  <c r="C54" i="4"/>
  <c r="C55" i="4"/>
  <c r="C56" i="4"/>
  <c r="C57" i="4"/>
  <c r="C58" i="4"/>
  <c r="C59" i="4"/>
  <c r="C60" i="4"/>
  <c r="C61" i="4"/>
  <c r="C62" i="4"/>
  <c r="C63" i="4"/>
  <c r="C64" i="4"/>
  <c r="C65" i="4"/>
  <c r="C66" i="4"/>
  <c r="C67" i="4"/>
  <c r="C68" i="4"/>
  <c r="C69" i="4"/>
  <c r="C70" i="4"/>
  <c r="C71" i="4"/>
  <c r="C74" i="4"/>
  <c r="D73" i="4" s="1"/>
  <c r="C76" i="4"/>
  <c r="C75" i="4" s="1"/>
  <c r="C78" i="4"/>
  <c r="C79" i="4"/>
  <c r="C80" i="4"/>
  <c r="C81" i="4"/>
  <c r="C82" i="4"/>
  <c r="C84" i="4"/>
  <c r="C85" i="4"/>
  <c r="C77" i="4" l="1"/>
  <c r="C28" i="4"/>
  <c r="C83" i="4"/>
  <c r="C38" i="4"/>
  <c r="D6" i="4"/>
  <c r="C15" i="4"/>
  <c r="C6" i="4"/>
  <c r="C19" i="4"/>
  <c r="C73" i="4"/>
  <c r="C86" i="4" l="1"/>
  <c r="D86" i="4"/>
  <c r="C34" i="3" l="1"/>
  <c r="C35" i="3"/>
  <c r="C36" i="3"/>
  <c r="C37" i="3"/>
  <c r="C38" i="3"/>
  <c r="C39" i="3"/>
  <c r="C40" i="3"/>
  <c r="C41" i="3"/>
  <c r="C42" i="3"/>
  <c r="C43" i="3"/>
  <c r="C44" i="3"/>
  <c r="C45" i="3"/>
  <c r="C47" i="3"/>
  <c r="C48" i="3"/>
  <c r="C49" i="3"/>
  <c r="C50" i="3"/>
  <c r="C51" i="3"/>
  <c r="C52" i="3"/>
  <c r="C54" i="3"/>
  <c r="C55" i="3"/>
  <c r="C56" i="3"/>
  <c r="C57" i="3"/>
  <c r="C58" i="3"/>
  <c r="C59" i="3"/>
  <c r="C60" i="3"/>
  <c r="C61" i="3"/>
  <c r="C62" i="3"/>
  <c r="C63" i="3"/>
  <c r="C64" i="3"/>
  <c r="C65" i="3"/>
  <c r="C66" i="3"/>
  <c r="C67" i="3"/>
  <c r="C68" i="3"/>
  <c r="C69" i="3"/>
  <c r="C70" i="3"/>
  <c r="C71" i="3"/>
  <c r="C72" i="3"/>
  <c r="C73" i="3"/>
  <c r="C74" i="3"/>
  <c r="C75" i="3"/>
  <c r="G75" i="3" s="1"/>
  <c r="C76" i="3"/>
  <c r="C77" i="3"/>
  <c r="G77" i="3" s="1"/>
  <c r="C78" i="3"/>
  <c r="G78" i="3" s="1"/>
  <c r="C79" i="3"/>
  <c r="G79" i="3" s="1"/>
  <c r="C80" i="3"/>
  <c r="G80" i="3" s="1"/>
  <c r="C81" i="3"/>
  <c r="G81" i="3" s="1"/>
  <c r="C82" i="3"/>
  <c r="G82" i="3" s="1"/>
  <c r="C83" i="3"/>
  <c r="G83" i="3" s="1"/>
  <c r="C84" i="3"/>
  <c r="G84" i="3" s="1"/>
  <c r="C85" i="3"/>
  <c r="G85" i="3" s="1"/>
  <c r="C86" i="3"/>
  <c r="G86" i="3" s="1"/>
  <c r="C87" i="3"/>
  <c r="G87" i="3" s="1"/>
  <c r="C88" i="3"/>
  <c r="G88" i="3" s="1"/>
  <c r="C89" i="3"/>
  <c r="G89" i="3" s="1"/>
  <c r="C90" i="3"/>
  <c r="G90" i="3" s="1"/>
  <c r="C91" i="3"/>
  <c r="G91" i="3" s="1"/>
  <c r="C33" i="3"/>
  <c r="C7" i="3"/>
  <c r="C31" i="3" s="1"/>
  <c r="M185" i="1"/>
  <c r="B78" i="3"/>
  <c r="B79" i="3"/>
  <c r="B80" i="3"/>
  <c r="B81" i="3"/>
  <c r="B82" i="3"/>
  <c r="B83" i="3"/>
  <c r="B84" i="3"/>
  <c r="B85" i="3"/>
  <c r="B86" i="3"/>
  <c r="B87" i="3"/>
  <c r="B88" i="3"/>
  <c r="B89" i="3"/>
  <c r="B90" i="3"/>
  <c r="B91" i="3"/>
  <c r="C82" i="2"/>
  <c r="C81" i="2"/>
  <c r="C74" i="2"/>
  <c r="C75" i="2"/>
  <c r="C76" i="2"/>
  <c r="C77" i="2"/>
  <c r="C78" i="2"/>
  <c r="C79" i="2"/>
  <c r="C73" i="2"/>
  <c r="C69" i="2"/>
  <c r="C67" i="2"/>
  <c r="C65" i="2"/>
  <c r="C63" i="2"/>
  <c r="C61" i="2"/>
  <c r="C58" i="2"/>
  <c r="C59" i="2"/>
  <c r="C57" i="2"/>
  <c r="C55" i="2"/>
  <c r="C53" i="2"/>
  <c r="C41" i="2"/>
  <c r="C42" i="2"/>
  <c r="C43" i="2"/>
  <c r="C44" i="2"/>
  <c r="C45" i="2"/>
  <c r="C46" i="2"/>
  <c r="C47" i="2"/>
  <c r="C48" i="2"/>
  <c r="C49" i="2"/>
  <c r="C50" i="2"/>
  <c r="C51" i="2"/>
  <c r="C40" i="2"/>
  <c r="C30" i="2"/>
  <c r="C31" i="2"/>
  <c r="C32" i="2"/>
  <c r="C33" i="2"/>
  <c r="C34" i="2"/>
  <c r="C35" i="2"/>
  <c r="C36" i="2"/>
  <c r="C37" i="2"/>
  <c r="C38" i="2"/>
  <c r="C29" i="2"/>
  <c r="C9" i="2"/>
  <c r="C10" i="2"/>
  <c r="C11" i="2"/>
  <c r="C12" i="2"/>
  <c r="C13" i="2"/>
  <c r="C14" i="2"/>
  <c r="C15" i="2"/>
  <c r="C16" i="2"/>
  <c r="C17" i="2"/>
  <c r="C18" i="2"/>
  <c r="C19" i="2"/>
  <c r="C20" i="2"/>
  <c r="C21" i="2"/>
  <c r="C22" i="2"/>
  <c r="C23" i="2"/>
  <c r="C24" i="2"/>
  <c r="C25" i="2"/>
  <c r="C26" i="2"/>
  <c r="C27" i="2"/>
  <c r="C8" i="2"/>
  <c r="O188" i="1"/>
  <c r="O184" i="1"/>
  <c r="O171" i="1"/>
  <c r="B79" i="1"/>
  <c r="C79" i="1"/>
  <c r="C92" i="3" l="1"/>
  <c r="G92" i="3" s="1"/>
  <c r="G79" i="1"/>
  <c r="C74" i="1"/>
  <c r="C75" i="1"/>
  <c r="C76" i="1"/>
  <c r="C78" i="1"/>
  <c r="C73" i="1"/>
  <c r="C71" i="1"/>
  <c r="C69" i="1"/>
  <c r="C65" i="1"/>
  <c r="C66" i="1"/>
  <c r="C67" i="1"/>
  <c r="C64"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30" i="1"/>
  <c r="C28" i="1"/>
  <c r="C27" i="1"/>
  <c r="C23" i="1"/>
  <c r="C24" i="1"/>
  <c r="C25" i="1"/>
  <c r="C22" i="1"/>
  <c r="C18" i="1"/>
  <c r="C12" i="1"/>
  <c r="C13" i="1"/>
  <c r="C14" i="1"/>
  <c r="C15" i="1"/>
  <c r="C16" i="1"/>
  <c r="C11" i="1"/>
  <c r="L30" i="3" l="1"/>
  <c r="H38" i="4"/>
  <c r="H70" i="4"/>
  <c r="H74" i="4"/>
  <c r="H76" i="4"/>
  <c r="H77" i="4"/>
  <c r="H78" i="4"/>
  <c r="H79" i="4"/>
  <c r="H80" i="4"/>
  <c r="H81" i="4"/>
  <c r="B135" i="5" l="1"/>
  <c r="H12" i="4" l="1"/>
  <c r="H11" i="4"/>
  <c r="H10" i="4"/>
  <c r="H9" i="4"/>
  <c r="H8" i="4"/>
  <c r="H7" i="4"/>
  <c r="M8" i="4" l="1"/>
  <c r="M6" i="4"/>
  <c r="M10" i="4" s="1"/>
  <c r="H14" i="4" l="1"/>
  <c r="M11" i="4"/>
  <c r="B24" i="2" l="1"/>
  <c r="B37" i="2" l="1"/>
  <c r="B38" i="2" l="1"/>
  <c r="I22" i="6" l="1"/>
  <c r="I24" i="6"/>
  <c r="I11" i="6"/>
  <c r="H17" i="1"/>
  <c r="F12" i="5"/>
  <c r="F21" i="5"/>
  <c r="F22" i="5"/>
  <c r="F23" i="5"/>
  <c r="F24" i="5"/>
  <c r="F25" i="5"/>
  <c r="F26" i="5"/>
  <c r="F28" i="5"/>
  <c r="F29" i="5"/>
  <c r="F31" i="5"/>
  <c r="F30" i="5" s="1"/>
  <c r="F36" i="5"/>
  <c r="F37" i="5"/>
  <c r="F38" i="5"/>
  <c r="F39" i="5"/>
  <c r="F50" i="5"/>
  <c r="F51" i="5"/>
  <c r="F55" i="5"/>
  <c r="F57" i="5"/>
  <c r="F60" i="5"/>
  <c r="F62" i="5"/>
  <c r="F66" i="5"/>
  <c r="F67" i="5"/>
  <c r="F68" i="5"/>
  <c r="F72" i="5"/>
  <c r="F75" i="5"/>
  <c r="F83" i="5"/>
  <c r="F84" i="5"/>
  <c r="F9" i="5"/>
  <c r="H25" i="6"/>
  <c r="F32" i="3"/>
  <c r="G32" i="3" s="1"/>
  <c r="F52" i="2"/>
  <c r="H23" i="6" s="1"/>
  <c r="F54" i="2"/>
  <c r="F60" i="2"/>
  <c r="F62" i="2"/>
  <c r="F64" i="2"/>
  <c r="F66" i="2"/>
  <c r="F68" i="2"/>
  <c r="F70" i="2"/>
  <c r="F17" i="1"/>
  <c r="F19" i="1"/>
  <c r="F20" i="1"/>
  <c r="F68" i="1"/>
  <c r="F70" i="1"/>
  <c r="F8" i="1"/>
  <c r="F72" i="1" l="1"/>
  <c r="H14" i="6" s="1"/>
  <c r="F7" i="2"/>
  <c r="H20" i="6" s="1"/>
  <c r="F63" i="1"/>
  <c r="F72" i="2"/>
  <c r="H28" i="6" s="1"/>
  <c r="F39" i="2"/>
  <c r="F28" i="2"/>
  <c r="F31" i="3"/>
  <c r="F93" i="3" s="1"/>
  <c r="F8" i="5"/>
  <c r="F27" i="5"/>
  <c r="F80" i="2"/>
  <c r="F56" i="2"/>
  <c r="H26" i="6" s="1"/>
  <c r="F64" i="5"/>
  <c r="F56" i="5" s="1"/>
  <c r="H27" i="6"/>
  <c r="F26" i="1"/>
  <c r="F21" i="1"/>
  <c r="H12" i="6" s="1"/>
  <c r="F29" i="1"/>
  <c r="F10" i="1"/>
  <c r="H10" i="6" s="1"/>
  <c r="E75" i="5"/>
  <c r="E66" i="5"/>
  <c r="E67" i="5"/>
  <c r="E62" i="5"/>
  <c r="E60" i="5"/>
  <c r="E57" i="5"/>
  <c r="E50" i="5"/>
  <c r="E36" i="5"/>
  <c r="E33" i="5" s="1"/>
  <c r="E31" i="5"/>
  <c r="G25" i="6"/>
  <c r="E70" i="2"/>
  <c r="E68" i="2"/>
  <c r="E66" i="2"/>
  <c r="E64" i="2"/>
  <c r="E62" i="2"/>
  <c r="E60" i="2"/>
  <c r="E54" i="2"/>
  <c r="E52" i="2"/>
  <c r="G23" i="6" s="1"/>
  <c r="E19" i="1"/>
  <c r="E20" i="1"/>
  <c r="E68" i="1"/>
  <c r="E70" i="1"/>
  <c r="E8" i="1"/>
  <c r="E72" i="1" l="1"/>
  <c r="G14" i="6" s="1"/>
  <c r="H29" i="6"/>
  <c r="F83" i="2"/>
  <c r="E7" i="2"/>
  <c r="E28" i="2"/>
  <c r="F14" i="5"/>
  <c r="F121" i="5"/>
  <c r="F126" i="5" s="1"/>
  <c r="H21" i="6"/>
  <c r="H13" i="6"/>
  <c r="F80" i="1"/>
  <c r="E56" i="2"/>
  <c r="G26" i="6" s="1"/>
  <c r="E39" i="2"/>
  <c r="E72" i="2"/>
  <c r="G28" i="6" s="1"/>
  <c r="G27" i="6"/>
  <c r="E8" i="5"/>
  <c r="E52" i="5"/>
  <c r="E30" i="5" s="1"/>
  <c r="E80" i="2"/>
  <c r="G29" i="6" s="1"/>
  <c r="F86" i="4"/>
  <c r="E26" i="1"/>
  <c r="E80" i="5"/>
  <c r="E63" i="1"/>
  <c r="E29" i="1"/>
  <c r="E10" i="1"/>
  <c r="G10" i="6" s="1"/>
  <c r="E21" i="1"/>
  <c r="G12" i="6" s="1"/>
  <c r="E64" i="5"/>
  <c r="E56" i="5" s="1"/>
  <c r="G20" i="6" l="1"/>
  <c r="J22" i="2"/>
  <c r="E83" i="2"/>
  <c r="G13" i="6"/>
  <c r="G16" i="6" s="1"/>
  <c r="G21" i="6"/>
  <c r="E80" i="1"/>
  <c r="D52" i="2" l="1"/>
  <c r="F23" i="6" s="1"/>
  <c r="D21" i="5"/>
  <c r="D22" i="5"/>
  <c r="D23" i="5"/>
  <c r="D24" i="5"/>
  <c r="D26" i="5"/>
  <c r="D25" i="5" s="1"/>
  <c r="D28" i="5"/>
  <c r="D29" i="5"/>
  <c r="D31" i="5"/>
  <c r="D36" i="5"/>
  <c r="D37" i="5"/>
  <c r="D38" i="5"/>
  <c r="D39" i="5"/>
  <c r="D50" i="5"/>
  <c r="D51" i="5"/>
  <c r="D55" i="5"/>
  <c r="D57" i="5"/>
  <c r="D60" i="5"/>
  <c r="D62" i="5"/>
  <c r="D66" i="5"/>
  <c r="D67" i="5"/>
  <c r="D68" i="5"/>
  <c r="D70" i="5"/>
  <c r="D72" i="5"/>
  <c r="D75" i="5"/>
  <c r="D83" i="5"/>
  <c r="D84" i="5"/>
  <c r="D33" i="5" l="1"/>
  <c r="D80" i="5"/>
  <c r="D72" i="2"/>
  <c r="F28" i="6" s="1"/>
  <c r="D28" i="2"/>
  <c r="D39" i="2"/>
  <c r="D14" i="5"/>
  <c r="G10" i="5"/>
  <c r="D64" i="5"/>
  <c r="D56" i="5" s="1"/>
  <c r="D76" i="5"/>
  <c r="D69" i="5" s="1"/>
  <c r="D52" i="5"/>
  <c r="D30" i="5" s="1"/>
  <c r="D27" i="5"/>
  <c r="F25" i="6"/>
  <c r="D80" i="2"/>
  <c r="F29" i="6" s="1"/>
  <c r="E86" i="4" l="1"/>
  <c r="H86" i="4" s="1"/>
  <c r="D31" i="3"/>
  <c r="D93" i="3" s="1"/>
  <c r="F21" i="6"/>
  <c r="D70" i="2"/>
  <c r="D68" i="2"/>
  <c r="D66" i="2"/>
  <c r="D64" i="2"/>
  <c r="D62" i="2"/>
  <c r="D60" i="2"/>
  <c r="D56" i="2"/>
  <c r="D54" i="2"/>
  <c r="D70" i="1"/>
  <c r="D68" i="1"/>
  <c r="D17" i="1"/>
  <c r="B11" i="1"/>
  <c r="D8" i="1"/>
  <c r="G9" i="1"/>
  <c r="F14" i="6" l="1"/>
  <c r="D7" i="2"/>
  <c r="F20" i="6" s="1"/>
  <c r="G18" i="1"/>
  <c r="G17" i="1" s="1"/>
  <c r="G11" i="1"/>
  <c r="G22" i="1"/>
  <c r="F27" i="6"/>
  <c r="F26" i="6"/>
  <c r="D26" i="1"/>
  <c r="D29" i="1"/>
  <c r="D10" i="1"/>
  <c r="F10" i="6" s="1"/>
  <c r="D63" i="1"/>
  <c r="D21" i="1"/>
  <c r="F12" i="6" s="1"/>
  <c r="G106" i="5"/>
  <c r="G107" i="5"/>
  <c r="G108" i="5"/>
  <c r="G109" i="5"/>
  <c r="G110" i="5"/>
  <c r="G87" i="5"/>
  <c r="G88" i="5"/>
  <c r="G89" i="5"/>
  <c r="G90" i="5"/>
  <c r="G91" i="5"/>
  <c r="G92" i="5"/>
  <c r="G93" i="5"/>
  <c r="G94" i="5"/>
  <c r="G95" i="5"/>
  <c r="G96" i="5"/>
  <c r="G97" i="5"/>
  <c r="G98" i="5"/>
  <c r="G99" i="5"/>
  <c r="G100" i="5"/>
  <c r="G101" i="5"/>
  <c r="G102" i="5"/>
  <c r="G103" i="5"/>
  <c r="G82" i="5"/>
  <c r="G83" i="5"/>
  <c r="G84" i="5"/>
  <c r="G54" i="5"/>
  <c r="G55" i="5"/>
  <c r="G50" i="5"/>
  <c r="G51" i="5"/>
  <c r="G42" i="5"/>
  <c r="G43" i="5"/>
  <c r="G44" i="5"/>
  <c r="G22" i="5"/>
  <c r="G23" i="5"/>
  <c r="G24" i="5"/>
  <c r="D80" i="1" l="1"/>
  <c r="F13" i="6"/>
  <c r="D83" i="2"/>
  <c r="I85" i="5"/>
  <c r="J85" i="5"/>
  <c r="K85" i="5"/>
  <c r="G18" i="5"/>
  <c r="G21" i="5"/>
  <c r="G28" i="5"/>
  <c r="G34" i="5"/>
  <c r="G35" i="5"/>
  <c r="G36" i="5"/>
  <c r="G46" i="5"/>
  <c r="G53" i="5"/>
  <c r="G65" i="5"/>
  <c r="G66" i="5"/>
  <c r="G67" i="5"/>
  <c r="G71" i="5"/>
  <c r="G75" i="5"/>
  <c r="G77" i="5"/>
  <c r="G79" i="5"/>
  <c r="G81" i="5"/>
  <c r="G86" i="5"/>
  <c r="G105" i="5"/>
  <c r="G114" i="5"/>
  <c r="G9" i="5"/>
  <c r="E69" i="5" l="1"/>
  <c r="E121" i="5" s="1"/>
  <c r="E127" i="5" s="1"/>
  <c r="H13" i="4"/>
  <c r="H6" i="4"/>
  <c r="M5" i="4"/>
  <c r="G60" i="5"/>
  <c r="G61" i="5"/>
  <c r="G31" i="5"/>
  <c r="G32" i="5"/>
  <c r="G62" i="5"/>
  <c r="G63" i="5"/>
  <c r="G115" i="5"/>
  <c r="G116" i="5"/>
  <c r="G57" i="5"/>
  <c r="G59" i="5"/>
  <c r="G40" i="5"/>
  <c r="G41" i="5"/>
  <c r="G12" i="5"/>
  <c r="G13" i="5"/>
  <c r="G80" i="5"/>
  <c r="G76" i="5"/>
  <c r="G104" i="5"/>
  <c r="H28" i="4" l="1"/>
  <c r="H52" i="4"/>
  <c r="H41" i="4"/>
  <c r="D121" i="5"/>
  <c r="G34" i="3"/>
  <c r="G35" i="3"/>
  <c r="G36" i="3"/>
  <c r="G37" i="3"/>
  <c r="G38" i="3"/>
  <c r="G39" i="3"/>
  <c r="G40" i="3"/>
  <c r="G41" i="3"/>
  <c r="G42" i="3"/>
  <c r="G43" i="3"/>
  <c r="G44" i="3"/>
  <c r="G45" i="3"/>
  <c r="G47" i="3"/>
  <c r="G48" i="3"/>
  <c r="G49" i="3"/>
  <c r="G50" i="3"/>
  <c r="G51" i="3"/>
  <c r="G52" i="3"/>
  <c r="G54" i="3"/>
  <c r="G55" i="3"/>
  <c r="G56" i="3"/>
  <c r="G57" i="3"/>
  <c r="G58" i="3"/>
  <c r="G59" i="3"/>
  <c r="G60" i="3"/>
  <c r="G61" i="3"/>
  <c r="G62" i="3"/>
  <c r="G63" i="3"/>
  <c r="G64" i="3"/>
  <c r="G65" i="3"/>
  <c r="G66" i="3"/>
  <c r="G67" i="3"/>
  <c r="G68" i="3"/>
  <c r="G69" i="3"/>
  <c r="G70" i="3"/>
  <c r="G71" i="3"/>
  <c r="G72" i="3"/>
  <c r="G73" i="3"/>
  <c r="G74" i="3"/>
  <c r="G76" i="3"/>
  <c r="G33" i="3"/>
  <c r="G8" i="3"/>
  <c r="G9" i="3"/>
  <c r="G10" i="3"/>
  <c r="G11" i="3"/>
  <c r="G12" i="3"/>
  <c r="G13" i="3"/>
  <c r="G14" i="3"/>
  <c r="G15" i="3"/>
  <c r="G16" i="3"/>
  <c r="G17" i="3"/>
  <c r="G18" i="3"/>
  <c r="G19" i="3"/>
  <c r="G20" i="3"/>
  <c r="G21" i="3"/>
  <c r="G22" i="3"/>
  <c r="G23" i="3"/>
  <c r="G24" i="3"/>
  <c r="G25" i="3"/>
  <c r="G26" i="3"/>
  <c r="G27" i="3"/>
  <c r="G28" i="3"/>
  <c r="G29" i="3"/>
  <c r="G30" i="3"/>
  <c r="G7" i="3"/>
  <c r="B34" i="3"/>
  <c r="B35" i="3"/>
  <c r="B36" i="3"/>
  <c r="B37" i="3"/>
  <c r="B38" i="3"/>
  <c r="B39" i="3"/>
  <c r="B40" i="3"/>
  <c r="B41" i="3"/>
  <c r="B42" i="3"/>
  <c r="B43" i="3"/>
  <c r="B44" i="3"/>
  <c r="B45" i="3"/>
  <c r="B47" i="3"/>
  <c r="B48" i="3"/>
  <c r="B49" i="3"/>
  <c r="B50" i="3"/>
  <c r="B51" i="3"/>
  <c r="B52" i="3"/>
  <c r="B54" i="3"/>
  <c r="B55" i="3"/>
  <c r="B56" i="3"/>
  <c r="B57" i="3"/>
  <c r="B58" i="3"/>
  <c r="B59" i="3"/>
  <c r="B60" i="3"/>
  <c r="B61" i="3"/>
  <c r="B62" i="3"/>
  <c r="B63" i="3"/>
  <c r="B64" i="3"/>
  <c r="B65" i="3"/>
  <c r="B66" i="3"/>
  <c r="B67" i="3"/>
  <c r="B68" i="3"/>
  <c r="B69" i="3"/>
  <c r="B70" i="3"/>
  <c r="B71" i="3"/>
  <c r="B72" i="3"/>
  <c r="B73" i="3"/>
  <c r="B74" i="3"/>
  <c r="B75" i="3"/>
  <c r="B76" i="3"/>
  <c r="B77" i="3"/>
  <c r="B33" i="3"/>
  <c r="B8" i="3"/>
  <c r="B9" i="3"/>
  <c r="B10" i="3"/>
  <c r="B11" i="3"/>
  <c r="B12" i="3"/>
  <c r="B13" i="3"/>
  <c r="B14" i="3"/>
  <c r="B15" i="3"/>
  <c r="B16" i="3"/>
  <c r="B17" i="3"/>
  <c r="B18" i="3"/>
  <c r="B19" i="3"/>
  <c r="B20" i="3"/>
  <c r="B21" i="3"/>
  <c r="B22" i="3"/>
  <c r="B23" i="3"/>
  <c r="B24" i="3"/>
  <c r="B25" i="3"/>
  <c r="B26" i="3"/>
  <c r="B27" i="3"/>
  <c r="B28" i="3"/>
  <c r="B29" i="3"/>
  <c r="B30" i="3"/>
  <c r="G9" i="2"/>
  <c r="G10" i="2"/>
  <c r="G11" i="2"/>
  <c r="G12" i="2"/>
  <c r="G13" i="2"/>
  <c r="G14" i="2"/>
  <c r="G15" i="2"/>
  <c r="G16" i="2"/>
  <c r="G17" i="2"/>
  <c r="G18" i="2"/>
  <c r="G19" i="2"/>
  <c r="G20" i="2"/>
  <c r="G21" i="2"/>
  <c r="G22" i="2"/>
  <c r="G23" i="2"/>
  <c r="G25" i="2"/>
  <c r="G26" i="2"/>
  <c r="G27" i="2"/>
  <c r="G30" i="2"/>
  <c r="G31" i="2"/>
  <c r="G32" i="2"/>
  <c r="G33" i="2"/>
  <c r="G34" i="2"/>
  <c r="G35" i="2"/>
  <c r="G36" i="2"/>
  <c r="G40" i="2"/>
  <c r="G41" i="2"/>
  <c r="G42" i="2"/>
  <c r="G43" i="2"/>
  <c r="G44" i="2"/>
  <c r="G45" i="2"/>
  <c r="G46" i="2"/>
  <c r="G47" i="2"/>
  <c r="G48" i="2"/>
  <c r="G49" i="2"/>
  <c r="G50" i="2"/>
  <c r="G51" i="2"/>
  <c r="G57" i="2"/>
  <c r="G58" i="2"/>
  <c r="G59" i="2"/>
  <c r="C71" i="2"/>
  <c r="G73" i="2"/>
  <c r="G74" i="2"/>
  <c r="G75" i="2"/>
  <c r="G76" i="2"/>
  <c r="G77" i="2"/>
  <c r="G78" i="2"/>
  <c r="G79" i="2"/>
  <c r="G81" i="2"/>
  <c r="G82" i="2"/>
  <c r="G8" i="2"/>
  <c r="B9" i="2"/>
  <c r="B10" i="2"/>
  <c r="B11" i="2"/>
  <c r="B12" i="2"/>
  <c r="B13" i="2"/>
  <c r="B14" i="2"/>
  <c r="B15" i="2"/>
  <c r="B16" i="2"/>
  <c r="B17" i="2"/>
  <c r="B18" i="2"/>
  <c r="B19" i="2"/>
  <c r="B20" i="2"/>
  <c r="B21" i="2"/>
  <c r="B22" i="2"/>
  <c r="B23" i="2"/>
  <c r="B25" i="2"/>
  <c r="B26" i="2"/>
  <c r="B27" i="2"/>
  <c r="B29" i="2"/>
  <c r="B30" i="2"/>
  <c r="B31" i="2"/>
  <c r="B32" i="2"/>
  <c r="B33" i="2"/>
  <c r="B34" i="2"/>
  <c r="B35" i="2"/>
  <c r="B36" i="2"/>
  <c r="B40" i="2"/>
  <c r="B41" i="2"/>
  <c r="B42" i="2"/>
  <c r="B43" i="2"/>
  <c r="B44" i="2"/>
  <c r="B45" i="2"/>
  <c r="B46" i="2"/>
  <c r="B47" i="2"/>
  <c r="B48" i="2"/>
  <c r="B49" i="2"/>
  <c r="B50" i="2"/>
  <c r="B51" i="2"/>
  <c r="B53" i="2"/>
  <c r="B52" i="2" s="1"/>
  <c r="D23" i="6" s="1"/>
  <c r="B55" i="2"/>
  <c r="B54" i="2" s="1"/>
  <c r="D25" i="6" s="1"/>
  <c r="B57" i="2"/>
  <c r="B58" i="2"/>
  <c r="B59" i="2"/>
  <c r="B61" i="2"/>
  <c r="B60" i="2" s="1"/>
  <c r="B63" i="2"/>
  <c r="B62" i="2" s="1"/>
  <c r="B65" i="2"/>
  <c r="B64" i="2" s="1"/>
  <c r="B67" i="2"/>
  <c r="B66" i="2" s="1"/>
  <c r="B69" i="2"/>
  <c r="B68" i="2" s="1"/>
  <c r="B71" i="2"/>
  <c r="B70" i="2" s="1"/>
  <c r="B73" i="2"/>
  <c r="B74" i="2"/>
  <c r="B75" i="2"/>
  <c r="B76" i="2"/>
  <c r="B77" i="2"/>
  <c r="B78" i="2"/>
  <c r="B79" i="2"/>
  <c r="B81" i="2"/>
  <c r="B82" i="2"/>
  <c r="C8" i="1"/>
  <c r="G8" i="1" s="1"/>
  <c r="G12" i="1"/>
  <c r="G13" i="1"/>
  <c r="G14" i="1"/>
  <c r="G15" i="1"/>
  <c r="G16" i="1"/>
  <c r="C17" i="1"/>
  <c r="C19" i="1"/>
  <c r="G19" i="1" s="1"/>
  <c r="C20" i="1"/>
  <c r="G20" i="1" s="1"/>
  <c r="G24" i="1"/>
  <c r="G25" i="1"/>
  <c r="G27" i="1"/>
  <c r="G28"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4" i="1"/>
  <c r="G65" i="1"/>
  <c r="G66" i="1"/>
  <c r="G67" i="1"/>
  <c r="G74" i="1"/>
  <c r="G75" i="1"/>
  <c r="G76" i="1"/>
  <c r="G78" i="1"/>
  <c r="B78" i="1"/>
  <c r="B77" i="1" s="1"/>
  <c r="D15" i="6" s="1"/>
  <c r="B12" i="1"/>
  <c r="B13" i="1"/>
  <c r="B14" i="1"/>
  <c r="B15" i="1"/>
  <c r="B16" i="1"/>
  <c r="B18" i="1"/>
  <c r="B17" i="1" s="1"/>
  <c r="B20" i="1"/>
  <c r="B19" i="1" s="1"/>
  <c r="B22" i="1"/>
  <c r="B23" i="1"/>
  <c r="B25" i="1"/>
  <c r="B27" i="1"/>
  <c r="B28"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4" i="1"/>
  <c r="B65" i="1"/>
  <c r="B66" i="1"/>
  <c r="B67" i="1"/>
  <c r="B69" i="1"/>
  <c r="B68" i="1" s="1"/>
  <c r="B71" i="1"/>
  <c r="B70" i="1" s="1"/>
  <c r="B73" i="1"/>
  <c r="B74" i="1"/>
  <c r="B75" i="1"/>
  <c r="B76" i="1"/>
  <c r="B8" i="1"/>
  <c r="B92" i="3" l="1"/>
  <c r="B101" i="3" s="1"/>
  <c r="B31" i="3"/>
  <c r="K22" i="3"/>
  <c r="B72" i="1"/>
  <c r="H57" i="4"/>
  <c r="H53" i="4"/>
  <c r="H43" i="4"/>
  <c r="H17" i="4"/>
  <c r="H59" i="4"/>
  <c r="H62" i="4"/>
  <c r="H65" i="4"/>
  <c r="H51" i="4"/>
  <c r="H33" i="4"/>
  <c r="H21" i="4"/>
  <c r="H23" i="4"/>
  <c r="G23" i="1"/>
  <c r="C21" i="1"/>
  <c r="G21" i="1" s="1"/>
  <c r="H49" i="4"/>
  <c r="G73" i="1"/>
  <c r="C72" i="1"/>
  <c r="H56" i="4"/>
  <c r="H26" i="4"/>
  <c r="H48" i="4"/>
  <c r="H45" i="4"/>
  <c r="H24" i="4"/>
  <c r="H22" i="4"/>
  <c r="H20" i="4"/>
  <c r="H47" i="4"/>
  <c r="H58" i="4"/>
  <c r="H50" i="4"/>
  <c r="H46" i="4"/>
  <c r="H54" i="4"/>
  <c r="H44" i="4"/>
  <c r="H66" i="4"/>
  <c r="H36" i="4"/>
  <c r="H32" i="4"/>
  <c r="H18" i="4"/>
  <c r="H27" i="4"/>
  <c r="H63" i="4"/>
  <c r="H55" i="4"/>
  <c r="H42" i="4"/>
  <c r="H75" i="4"/>
  <c r="H64" i="4"/>
  <c r="H34" i="4"/>
  <c r="H69" i="4"/>
  <c r="H68" i="4"/>
  <c r="H37" i="4"/>
  <c r="H25" i="4"/>
  <c r="H35" i="4"/>
  <c r="H73" i="4"/>
  <c r="H40" i="4"/>
  <c r="H61" i="4"/>
  <c r="H60" i="4"/>
  <c r="H67" i="4"/>
  <c r="G29" i="2"/>
  <c r="C28" i="2"/>
  <c r="G28" i="2" s="1"/>
  <c r="B28" i="2"/>
  <c r="B21" i="1"/>
  <c r="D12" i="6" s="1"/>
  <c r="B63" i="1"/>
  <c r="B29" i="1"/>
  <c r="C60" i="2"/>
  <c r="G60" i="2" s="1"/>
  <c r="G61" i="2"/>
  <c r="C62" i="2"/>
  <c r="G62" i="2" s="1"/>
  <c r="G63" i="2"/>
  <c r="C70" i="2"/>
  <c r="G70" i="2" s="1"/>
  <c r="G71" i="2"/>
  <c r="C68" i="2"/>
  <c r="G68" i="2" s="1"/>
  <c r="G69" i="2"/>
  <c r="C54" i="2"/>
  <c r="G55" i="2"/>
  <c r="C66" i="2"/>
  <c r="G66" i="2" s="1"/>
  <c r="G67" i="2"/>
  <c r="C52" i="2"/>
  <c r="G53" i="2"/>
  <c r="C64" i="2"/>
  <c r="G64" i="2" s="1"/>
  <c r="G65" i="2"/>
  <c r="C70" i="1"/>
  <c r="G70" i="1" s="1"/>
  <c r="G71" i="1"/>
  <c r="C68" i="1"/>
  <c r="G68" i="1" s="1"/>
  <c r="G69" i="1"/>
  <c r="C26" i="1"/>
  <c r="G26" i="1" s="1"/>
  <c r="C10" i="1"/>
  <c r="C29" i="1"/>
  <c r="G29" i="1" s="1"/>
  <c r="C63" i="1"/>
  <c r="B26" i="1"/>
  <c r="C7" i="2"/>
  <c r="C80" i="2"/>
  <c r="C56" i="2"/>
  <c r="C72" i="2"/>
  <c r="B39" i="2"/>
  <c r="B72" i="2"/>
  <c r="D28" i="6" s="1"/>
  <c r="D27" i="6"/>
  <c r="B7" i="2"/>
  <c r="D20" i="6" s="1"/>
  <c r="C39" i="2"/>
  <c r="G39" i="2" s="1"/>
  <c r="B80" i="2"/>
  <c r="D29" i="6" s="1"/>
  <c r="B56" i="2"/>
  <c r="D26" i="6" s="1"/>
  <c r="B8" i="5"/>
  <c r="B121" i="5" s="1"/>
  <c r="B124" i="5" s="1"/>
  <c r="B10" i="1"/>
  <c r="D10" i="6" s="1"/>
  <c r="B80" i="1" l="1"/>
  <c r="D14" i="6"/>
  <c r="B93" i="3"/>
  <c r="G31" i="3"/>
  <c r="C93" i="3"/>
  <c r="G93" i="3" s="1"/>
  <c r="H19" i="4"/>
  <c r="E27" i="6"/>
  <c r="I27" i="6" s="1"/>
  <c r="E23" i="6"/>
  <c r="I23" i="6" s="1"/>
  <c r="G52" i="2"/>
  <c r="E28" i="6"/>
  <c r="I28" i="6" s="1"/>
  <c r="G72" i="2"/>
  <c r="E26" i="6"/>
  <c r="I26" i="6" s="1"/>
  <c r="G56" i="2"/>
  <c r="E29" i="6"/>
  <c r="I29" i="6" s="1"/>
  <c r="G80" i="2"/>
  <c r="E20" i="6"/>
  <c r="I20" i="6" s="1"/>
  <c r="G7" i="2"/>
  <c r="E25" i="6"/>
  <c r="I25" i="6" s="1"/>
  <c r="G54" i="2"/>
  <c r="E10" i="6"/>
  <c r="I10" i="6" s="1"/>
  <c r="G10" i="1"/>
  <c r="E12" i="6"/>
  <c r="I12" i="6" s="1"/>
  <c r="E14" i="6"/>
  <c r="I14" i="6" s="1"/>
  <c r="G72" i="1"/>
  <c r="E13" i="6"/>
  <c r="I13" i="6" s="1"/>
  <c r="G63" i="1"/>
  <c r="C80" i="1"/>
  <c r="G80" i="1" s="1"/>
  <c r="D13" i="6"/>
  <c r="C83" i="2"/>
  <c r="G83" i="2" s="1"/>
  <c r="D21" i="6"/>
  <c r="B83" i="2"/>
  <c r="E21" i="6"/>
  <c r="I21" i="6" s="1"/>
  <c r="H30" i="6" l="1"/>
  <c r="G30" i="6"/>
  <c r="F30" i="6"/>
  <c r="E30" i="6"/>
  <c r="H16" i="6"/>
  <c r="F16" i="6"/>
  <c r="E16" i="6"/>
  <c r="I16" i="6" l="1"/>
  <c r="I30" i="6"/>
  <c r="D30" i="6"/>
  <c r="D16" i="6"/>
  <c r="J16" i="6" l="1"/>
  <c r="J30" i="6"/>
  <c r="G38" i="5"/>
  <c r="G39" i="5"/>
  <c r="G85" i="5"/>
  <c r="G20" i="5"/>
  <c r="G45" i="5"/>
  <c r="G52" i="5"/>
  <c r="G37" i="5"/>
  <c r="G8" i="5" l="1"/>
  <c r="G15" i="5"/>
  <c r="G19" i="5"/>
  <c r="G27" i="5"/>
  <c r="G29" i="5"/>
  <c r="G68" i="5"/>
  <c r="G70" i="5"/>
  <c r="G72" i="5"/>
  <c r="G113" i="5"/>
  <c r="G25" i="5"/>
  <c r="G26" i="5"/>
  <c r="G69" i="5" l="1"/>
  <c r="G14" i="5"/>
  <c r="G56" i="5"/>
  <c r="G64" i="5"/>
  <c r="G30" i="5"/>
  <c r="G33" i="5"/>
  <c r="G111" i="5"/>
  <c r="G112" i="5"/>
  <c r="G121" i="5" l="1"/>
  <c r="G117" i="5"/>
  <c r="H117" i="5"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Anila.Rodrigues\Documents\As minhas origens de dados\(Predefinido) HEL_BALAN_ORC_V1_PP_2023.odc" keepAlive="1" name="(Predefinido) HEL_BALAN_ORC_V1_PP_2023" type="5" refreshedVersion="6">
    <dbPr connection="Provider=OraOLEDB.Oracle.1;Persist Security Info=True;User ID=cmsmdinamica;Data Source=pivot4;Extended Properties=&quot;&quot;" command="&quot;CMSMDINAMICA&quot;.&quot;HEL_BALAN_ORC_V1_PP_2023&quot;" commandType="3"/>
  </connection>
  <connection id="2" xr16:uid="{00000000-0015-0000-FFFF-FFFF01000000}" odcFile="C:\Users\Anila.Rodrigues\Desktop\(Predefinido) HEL_BALAN_ORC_V1_PP_2024.odc" keepAlive="1" name="(Predefinido) HEL_BALAN_ORC_V1_PP_2024" type="5" refreshedVersion="8">
    <dbPr connection="Provider=OraOLEDB.Oracle.1;Persist Security Info=True;User ID=cmsmdinamica;Data Source=pivot4;Extended Properties=&quot;&quot;" command="&quot;CMSMDINAMICA&quot;.&quot;HEL_BALAN_ORC_V1_PP_2024&quot;" commandType="3"/>
  </connection>
  <connection id="3" xr16:uid="{00000000-0015-0000-FFFF-FFFF02000000}" odcFile="C:\Users\Anila.Rodrigues\Documents\As minhas origens de dados\(Predefinido) HEL_BALAN_ORC_V1_PP_2025.odc" keepAlive="1" name="(Predefinido) HEL_BALAN_ORC_V1_PP_2025" type="5" refreshedVersion="8">
    <dbPr connection="Provider=OraOLEDB.Oracle.1;Persist Security Info=True;User ID=cmsmdinamica;Data Source=pivot4;Extended Properties=&quot;&quot;" command="&quot;CMSMDINAMICA&quot;.&quot;HEL_BALAN_ORC_V1_PP_2025&quot;" commandType="3"/>
  </connection>
</connections>
</file>

<file path=xl/sharedStrings.xml><?xml version="1.0" encoding="utf-8"?>
<sst xmlns="http://schemas.openxmlformats.org/spreadsheetml/2006/main" count="1334" uniqueCount="503">
  <si>
    <t>Coluna1</t>
  </si>
  <si>
    <t>Económicas/Receitas</t>
  </si>
  <si>
    <t>01.01.03 - Imposto Único sobre o Património</t>
  </si>
  <si>
    <t>01.01.03.01-Imposto Único Sobre O Património</t>
  </si>
  <si>
    <t>01.01.04-Impostos Sobre Bens E Serviços</t>
  </si>
  <si>
    <t>01.01.04.02.01-Imposto Sobre Consumos Especiais</t>
  </si>
  <si>
    <t>01.01.04.03-Impostos Cobrados Por Outras Entidades</t>
  </si>
  <si>
    <t>01.01.04.04.09-Outros Diversos</t>
  </si>
  <si>
    <t>01.01.04.05.01-Imposto De Circulação De Veículos Automóveis</t>
  </si>
  <si>
    <t>01.01.04.06-Outros Impostos Diversos Sobre Bens E Serviços</t>
  </si>
  <si>
    <t>01.01.06-Outros Impostos</t>
  </si>
  <si>
    <t>01.01.06.01.01-Imposto De Selo</t>
  </si>
  <si>
    <t>01.03.02-De Organizações Internacionais</t>
  </si>
  <si>
    <t>01.03.02.02-Capital</t>
  </si>
  <si>
    <t>01.03.03-Das Administrações Públicas</t>
  </si>
  <si>
    <t>01.03.03.01.01-Administração Central</t>
  </si>
  <si>
    <t>01.03.03.01.02-Administração Local</t>
  </si>
  <si>
    <t>01.03.03.02.01-Administração Central</t>
  </si>
  <si>
    <t>01.04.01-Rendimentos De Propriedade</t>
  </si>
  <si>
    <t>01.04.01.05.06-De Edificíos</t>
  </si>
  <si>
    <t>01.04.01.05.07-Outras Rendas</t>
  </si>
  <si>
    <t>01.04.02-Venda De Bens E Serviços</t>
  </si>
  <si>
    <t>01.04.02.01.03-Publicações E Impressos</t>
  </si>
  <si>
    <t>01.04.02.02.01.00.02-Taxa De Serviços Agrícolas E Pecuários</t>
  </si>
  <si>
    <t>01.04.02.02.01.00.07-Taxa De Serviços De Comércio</t>
  </si>
  <si>
    <t>01.04.02.02.01.00.08-Taxa De Exploração De Água</t>
  </si>
  <si>
    <t>01.04.02.02.01.00.09-Taxas De Serviços De Secretaria</t>
  </si>
  <si>
    <t>01.04.02.02.01.01.00-Taxa De Licenças De Loteamento, De Execução De Obras De Particulares, Da Utilização Da Via Pública Por Motivos De Obras E De Utilização De Edifícios</t>
  </si>
  <si>
    <t>01.04.02.02.01.01.01-Taxa De Construção, Manutenção Ou Reforço De Infra-Estruturas Urbanísticas E De Saneamento</t>
  </si>
  <si>
    <t>01.04.02.02.01.01.02-Taxa De Ocupação Do Domínio Público E Aproveitamento Dos Bens De Utilização</t>
  </si>
  <si>
    <t>01.04.02.02.01.01.03-Taxa De Ocupação E Utilização De Locais Reservados Nos Mercados E Feiras</t>
  </si>
  <si>
    <t>01.04.02.02.01.01.04-Taxa De Aferição De Pesos, Medidas E Aparelhos De Medição</t>
  </si>
  <si>
    <t>01.04.02.02.01.01.05-Taxa De Estacionamento De Veículos Em Parques Ou Outros Locais A Esse Fim Destinado</t>
  </si>
  <si>
    <t>01.04.02.02.01.01.07-Taxa De Serviços De Publicidade Com Fins Comerciais</t>
  </si>
  <si>
    <t>01.04.02.02.01.01.08-Taxa De Autorização De Venda Ambulante Nas Vias E Recintos Públicos</t>
  </si>
  <si>
    <t>01.04.02.02.01.01.09-Taxa De Serviço De Enterramento, Concessão De Terrenos E Uso De Jazigos, De Ossários E De Outras Instalações Em Cemitérios Municipais</t>
  </si>
  <si>
    <t>01.04.02.02.01.02.00-Taxa De Registos E Licenças De Cães</t>
  </si>
  <si>
    <t>01.04.02.02.01.02.01-Taxa Pela Utilização De Matadouros E Talhos Municipais</t>
  </si>
  <si>
    <t>01.04.02.02.01.02.02-Taxa Pela Utilização De Quaisquer Instalações Destinadas Ao Conforto, Comodidade Ou Recreio Público</t>
  </si>
  <si>
    <t>01.04.02.02.01.02.03-Taxa De Comparticipação Dos Proprietários De Solos Urbanos Nos Custos Da Urbanização</t>
  </si>
  <si>
    <t>01.04.02.02.01.02.04-Taxa Compartic Propriet Imóveis Áreas Urbanizadas Custos Conservação Espaços Públicos</t>
  </si>
  <si>
    <t>01.04.02.02.01.02.05-Taxa Pela Extracção De Materiais Inertes Em Explorações Particulares A Céu Aberto</t>
  </si>
  <si>
    <t>01.04.02.02.01.02.06-Taxa Pela Concessão De Licenças De Obras No Solo E Subsolo Do Domínio Público Municipal</t>
  </si>
  <si>
    <t>01.04.02.02.01.02.07-Taxa Pela Ocupação Ou Utilização Do Solo, Subsolo E Espaço Aéreo De Domínio Público Municipal</t>
  </si>
  <si>
    <t>01.04.02.02.01.02.08-Taxa Pelo Aproveitamento Dos Bens De Utilidade Pública Situados No Solo, Subsolo E Espaço Aéreo Do Domínio Público Municipal</t>
  </si>
  <si>
    <t>01.04.02.02.01.02.09-Taxa Pela Instalação De Antenas Parabólicas</t>
  </si>
  <si>
    <t>01.04.02.02.01.03.00-Taxa Pela Instalação De Antenas De Operadores De Telecomunicações Móveis</t>
  </si>
  <si>
    <t>01.04.02.02.01.03.01-Taxa Pela Prestação De Serviços Ao Público Por Unidades Orgânicas, Funcionários Ou Agentes Municipais</t>
  </si>
  <si>
    <t>01.04.02.02.01.03.02-Taxa Pela Conservação E Tratamento De Esgotos</t>
  </si>
  <si>
    <t>01.04.02.02.01.03.03-Taxa De Serviço De Licenciamento De Alambiques</t>
  </si>
  <si>
    <t>01.04.02.02.01.03.04-Taxa Pela Emissão De Outras Licenças Não Previstas Nas Rubricas Anteriores</t>
  </si>
  <si>
    <t>01.04.02.02.01.09-Outras Taxas</t>
  </si>
  <si>
    <t>01.04.02.02.02.02-Emolumentos Judiciais</t>
  </si>
  <si>
    <t>01.04.02.03.09-Outros</t>
  </si>
  <si>
    <t>01.04.02.04.09-Serviços Diversos</t>
  </si>
  <si>
    <t>01.04.03-Multas E Outras Penalidades</t>
  </si>
  <si>
    <t>01.04.03.04-Taxa De Relaxe</t>
  </si>
  <si>
    <t>01.04.03.05-Multas Por Infracções Ao Código De Posturas Municipais</t>
  </si>
  <si>
    <t>01.04.03.06-Juros De Mora</t>
  </si>
  <si>
    <t>01.04.03.07-Multas E Outras Penalidades</t>
  </si>
  <si>
    <t>01.04.04-Outras Transferências</t>
  </si>
  <si>
    <t>01.04.04.01-Outras Transferencias Correntes</t>
  </si>
  <si>
    <t>01.04.05-Outras Receitas Diversas E Não Especificadas</t>
  </si>
  <si>
    <t>01.04.05.02-Reposições Não Abatidas Nos Pagamentos</t>
  </si>
  <si>
    <t>ACTIVOS NÃO FINANCEIROS</t>
  </si>
  <si>
    <t>03.01.01.01.01.01.02-Residências Civis - Vendas</t>
  </si>
  <si>
    <t>03.01.01.01.06.02-Outras Construções - Vendas</t>
  </si>
  <si>
    <t>03.01.01.02.04.02-Outra Maquinaria E Equipamento - Vendas</t>
  </si>
  <si>
    <t>03.01.04.01.02.02-Terrenos Do Domínio Privado - Vendas</t>
  </si>
  <si>
    <t>Total Geral</t>
  </si>
  <si>
    <t>Económicas/Despesas</t>
  </si>
  <si>
    <t>02.01 - Despesas com Pessoal</t>
  </si>
  <si>
    <t>02.01.01.01.01-Pessoal Dos Quadros Especiais</t>
  </si>
  <si>
    <t>02.01.01.01.02-Pessoal Do Quadro</t>
  </si>
  <si>
    <t>02.01.01.01.03-Pessoal Contratado</t>
  </si>
  <si>
    <t>02.01.01.02.01-Gratificações Permanentes</t>
  </si>
  <si>
    <t>02.01.01.02.02-Subsídios Permanentes</t>
  </si>
  <si>
    <t>02.01.01.02.03-Despesas De Representação</t>
  </si>
  <si>
    <t>02.01.01.02.04-Gratificações Eventuais</t>
  </si>
  <si>
    <t>02.01.01.02.05-Horas Extraordinárias</t>
  </si>
  <si>
    <t>02.01.01.02.06-Alimentação E Alojamento</t>
  </si>
  <si>
    <t>02.01.01.02.07-Formação</t>
  </si>
  <si>
    <t>02.01.01.02.09-Outros Suplementos E Abonos</t>
  </si>
  <si>
    <t>02.01.01.03.01-Aumentos Salariais</t>
  </si>
  <si>
    <t>02.01.01.03.02-Recrutamentos E Nomeações</t>
  </si>
  <si>
    <t>02.01.01.03.04-Reclassificações</t>
  </si>
  <si>
    <t>02.01.01.03.05-Reingressos</t>
  </si>
  <si>
    <t>02.01.01.03.06-Promoções</t>
  </si>
  <si>
    <t>02.01.02.01.01-Contribuições Para A Segurança Social</t>
  </si>
  <si>
    <t>02.01.02.01.03-Abono De Família</t>
  </si>
  <si>
    <t>02.01.02.01.04-Seguros De Acidentes No Trabalho</t>
  </si>
  <si>
    <t xml:space="preserve">02.02.01 - Aquisição de Bens </t>
  </si>
  <si>
    <t>02.02.01.00.00-Livros E Documentação Técnica</t>
  </si>
  <si>
    <t>02.02.01.00.05-Material De Escritório</t>
  </si>
  <si>
    <t>02.02.01.00.09-Material De Transporte - Peças</t>
  </si>
  <si>
    <t>02.02.01.01.01-Artigos Honoríficos E De Decoração</t>
  </si>
  <si>
    <t>02.02.01.01.02-Combustíveis E Lubrificantes</t>
  </si>
  <si>
    <t>02.02.01.01.03-Material De Limpeza, Higiene E Conforto</t>
  </si>
  <si>
    <t>02.02.01.01.04-Material De Conservação E Reparação</t>
  </si>
  <si>
    <t>02.02.01.09.09-Outros Bens</t>
  </si>
  <si>
    <t>02.02.02-Aquisição De Serviços</t>
  </si>
  <si>
    <t>02.02.02.00.01-Rendas E Alugueres</t>
  </si>
  <si>
    <t>02.02.02.00.02-Conservação E Reparação De Bens</t>
  </si>
  <si>
    <t>02.02.02.00.03-Comunicações</t>
  </si>
  <si>
    <t>02.02.02.00.04-Transportes</t>
  </si>
  <si>
    <t>02.02.02.00.05-Água</t>
  </si>
  <si>
    <t>02.02.02.00.06-Energia Eléctrica</t>
  </si>
  <si>
    <t>02.02.02.00.07-Publicidade E Propaganda</t>
  </si>
  <si>
    <t>02.02.02.00.08-Representação Dos Serviços</t>
  </si>
  <si>
    <t>02.02.02.00.09-Deslocações E Estadas</t>
  </si>
  <si>
    <t>02.02.02.01.01-Limpeza  Higiene E Conforto</t>
  </si>
  <si>
    <t>02.02.02.01.03.01-Assistência Técnica - Residentes</t>
  </si>
  <si>
    <t>02.02.02.09.09-Outros Serviços</t>
  </si>
  <si>
    <t>02.04- Juros e Outros Encargos</t>
  </si>
  <si>
    <t>02.04.02-Juros Da Dívida Interna</t>
  </si>
  <si>
    <t>02.06.03-Administrações Públicas</t>
  </si>
  <si>
    <t>02.06.03.01.09-Outras Transferências Administrações Públicas Corr</t>
  </si>
  <si>
    <t>02.07.01-Benefícios Sociais</t>
  </si>
  <si>
    <t>02.07.01.01.01-Pensões De Aposentação</t>
  </si>
  <si>
    <t>02.07.01.01.02-Pensões De Sobrevivência</t>
  </si>
  <si>
    <t>02.07.01.01.07-Prestações Familiares</t>
  </si>
  <si>
    <t>02.07.02-Benefícios De Assistência Social</t>
  </si>
  <si>
    <t>02.07.02.01-Benefícios Sociais Em Numerário</t>
  </si>
  <si>
    <t>02.08.01-Seguros</t>
  </si>
  <si>
    <t>02.08.02-Outras Despesas</t>
  </si>
  <si>
    <t>02.08.05-Restituições</t>
  </si>
  <si>
    <t>02.08.06-Indemnizações</t>
  </si>
  <si>
    <t>02.08.08-Dotação Provisional</t>
  </si>
  <si>
    <t>03.01 - ACTIVOS NÃO FINANCEIROS</t>
  </si>
  <si>
    <t>03.01.01.01.04.01-Edifícios Para Ensino - Aquisições</t>
  </si>
  <si>
    <t>03.01.01.01.06.01-Outras Construções - Aquisições</t>
  </si>
  <si>
    <t>03.01.01.02.01.01.01-Viaturas Ligeiras De Passageiros - Aquisições</t>
  </si>
  <si>
    <t>03.01.01.02.01.03.01-Viaturas De Carga - Aquisições</t>
  </si>
  <si>
    <t>03.01.01.02.03.01-Equipamento Administrativo - Aquisições</t>
  </si>
  <si>
    <t>03.01.01.02.04.01-Outra Maquinaria E Equipamento - Aquisições</t>
  </si>
  <si>
    <t>03.01.04.04.02.01-Aplicações Informáticas - Aquisições</t>
  </si>
  <si>
    <t>03.03.01.04.02-Emprétimos Obtidos Pmi - Amortizações</t>
  </si>
  <si>
    <t>03.03.01.08.02-Outros Passivos Financeiros Pmi - Alienações</t>
  </si>
  <si>
    <t>Orgânica</t>
  </si>
  <si>
    <t>FUNCIONAMENTO</t>
  </si>
  <si>
    <t>Assembleia Municipal</t>
  </si>
  <si>
    <t xml:space="preserve">Delegações Municipais </t>
  </si>
  <si>
    <t>Dir. da Agricultura, Pecuária e Floresta</t>
  </si>
  <si>
    <t>Dir. do Comércio, Indústria, Transporte Feiras e Pesca</t>
  </si>
  <si>
    <t>Dir. Turismo, Investimento e Emprendedorismo</t>
  </si>
  <si>
    <t xml:space="preserve">Direção Ambiente e Saneamento </t>
  </si>
  <si>
    <t>Direção da Educação, Formação Profissional, Emprego</t>
  </si>
  <si>
    <t>Direcao da Familia, Inclusão, Género e Saúde</t>
  </si>
  <si>
    <t>Direção da Habitação</t>
  </si>
  <si>
    <t>Direção de Inovação e Desporto</t>
  </si>
  <si>
    <t>Direção dos  Recursos Humanos</t>
  </si>
  <si>
    <t>Direção dos Assuntos Jurídicos, Fiscalização e Policia Municipal</t>
  </si>
  <si>
    <t>Direção Financeira</t>
  </si>
  <si>
    <t xml:space="preserve">Direção Juventude e Cultura </t>
  </si>
  <si>
    <t>Direção Proteção Civil</t>
  </si>
  <si>
    <t>Direcção de Obras</t>
  </si>
  <si>
    <t>Direcção de Urbanismo</t>
  </si>
  <si>
    <t>Gabinete da Auditoria Interna</t>
  </si>
  <si>
    <t>Gabinete de Comunicação e Imagem</t>
  </si>
  <si>
    <t>Gabinete de Gestão de Projetos</t>
  </si>
  <si>
    <t>Gabinete de Gestão e Controlo de Qualidade</t>
  </si>
  <si>
    <t>Gabinete de Relações Externas</t>
  </si>
  <si>
    <t>Gabinete do Presidente</t>
  </si>
  <si>
    <t>Unidade Gestão de Aquisições</t>
  </si>
  <si>
    <t>SUB TOTAL FUNCIONAMENTO</t>
  </si>
  <si>
    <t>INVESTIMENTOS</t>
  </si>
  <si>
    <t>Apoio a Consultas de Especialidade e Medicamentos</t>
  </si>
  <si>
    <t xml:space="preserve">Apoio a Crianças Vulneráveis </t>
  </si>
  <si>
    <t>Apoio a formação profissional</t>
  </si>
  <si>
    <t>Apoio ao Ensino Básico e Secundário</t>
  </si>
  <si>
    <t>Apoio pre escolar</t>
  </si>
  <si>
    <t>Atividades culturais e promoção da cultura no Concelho</t>
  </si>
  <si>
    <t>Comparticipação da Câmara com Ensino Superior</t>
  </si>
  <si>
    <t>Construção do Parque Industrial</t>
  </si>
  <si>
    <t>Construção e Reabilitação de Placas Desportivas</t>
  </si>
  <si>
    <t>Criação e Manutenção de Espaços Verdes</t>
  </si>
  <si>
    <t>Elaboração de Planos Detalhados</t>
  </si>
  <si>
    <t>Formação de Bombeiros/Fiscais Municipais</t>
  </si>
  <si>
    <t>Habitações Sociais</t>
  </si>
  <si>
    <t>Infraestruturação da Zona do Bácio</t>
  </si>
  <si>
    <t>Manutenção de cemiterios</t>
  </si>
  <si>
    <t>Manutenção do Estádio Municipal/Campos Futebol 11</t>
  </si>
  <si>
    <t>Manutenção e Reabilitação de Edificios Municipais</t>
  </si>
  <si>
    <t>Plano de emergencia da epoca de chuvas</t>
  </si>
  <si>
    <t>Reabilitação de Jardins Infantis e Escolas do EBI</t>
  </si>
  <si>
    <t>Rede de Esgotos</t>
  </si>
  <si>
    <t>Reforço do saneamento básico</t>
  </si>
  <si>
    <t>Requalificação Urbana de Veneza</t>
  </si>
  <si>
    <t>Revisão do PDM</t>
  </si>
  <si>
    <t>Sinalização de Transito</t>
  </si>
  <si>
    <t>Sinalização Turística do Concelho de São Miguel</t>
  </si>
  <si>
    <t>Toponímia e Enumeração Policial</t>
  </si>
  <si>
    <t>Transferência de Residuos Aterro Santiago</t>
  </si>
  <si>
    <t>Transporte escolar</t>
  </si>
  <si>
    <t>DESPESAS POR FUNÇÕES</t>
  </si>
  <si>
    <t xml:space="preserve">07.00.01 </t>
  </si>
  <si>
    <t>Serviços Publicos Gerais</t>
  </si>
  <si>
    <t xml:space="preserve">07.00.01.03.01 </t>
  </si>
  <si>
    <t>Despesas com Pessoal</t>
  </si>
  <si>
    <t>07.00.01.03.03</t>
  </si>
  <si>
    <t>Aquisição de bens e serviços</t>
  </si>
  <si>
    <t>07.00.01.07.00</t>
  </si>
  <si>
    <t>Juros e outros encargos</t>
  </si>
  <si>
    <t>07.00.01.08.00</t>
  </si>
  <si>
    <t>Transferências</t>
  </si>
  <si>
    <t>07.00.01.06.00</t>
  </si>
  <si>
    <t>Benefícios Sociais</t>
  </si>
  <si>
    <t>07.00.08</t>
  </si>
  <si>
    <t>Outras Despesas</t>
  </si>
  <si>
    <t>07.00.03</t>
  </si>
  <si>
    <t>Segurança e Ordem Pública</t>
  </si>
  <si>
    <t>07.00.03.06.00</t>
  </si>
  <si>
    <t>Assuntos Económicos</t>
  </si>
  <si>
    <t>07.00.04.01.02</t>
  </si>
  <si>
    <t>07.00.04.07.03</t>
  </si>
  <si>
    <t>07.00.04.09.00</t>
  </si>
  <si>
    <t>Protecção Ambiental</t>
  </si>
  <si>
    <t>07.00.05.05.00</t>
  </si>
  <si>
    <t>07.00.05.02.00</t>
  </si>
  <si>
    <t>07.00.05.06</t>
  </si>
  <si>
    <t>Habitação e Desenvolvimento Urbanístico</t>
  </si>
  <si>
    <t>07.00.06.02.00</t>
  </si>
  <si>
    <t>07.00.06.03</t>
  </si>
  <si>
    <t>07.00.06.04</t>
  </si>
  <si>
    <t>07.00.06.06</t>
  </si>
  <si>
    <t>Saúde</t>
  </si>
  <si>
    <t>07.00.07.04</t>
  </si>
  <si>
    <t>Serviços culturais, recreativos e religiosos</t>
  </si>
  <si>
    <t>07.00.08.02.00</t>
  </si>
  <si>
    <t>Educação</t>
  </si>
  <si>
    <t>Proteção Social</t>
  </si>
  <si>
    <t>Eixo/Programa/Projetos</t>
  </si>
  <si>
    <t>Eixo I - Transversal</t>
  </si>
  <si>
    <t>Ambiente</t>
  </si>
  <si>
    <t>Género</t>
  </si>
  <si>
    <t>Eixo II - Boa governação</t>
  </si>
  <si>
    <t>Reforma do Estado e da Administração Pública</t>
  </si>
  <si>
    <t>Eixo III - Capital Humano</t>
  </si>
  <si>
    <t>Cultura</t>
  </si>
  <si>
    <t>Desporto</t>
  </si>
  <si>
    <t>Emprego e Formação profissional</t>
  </si>
  <si>
    <t>Eixo IV - Competitividade</t>
  </si>
  <si>
    <t>Comércio</t>
  </si>
  <si>
    <t>Indústria</t>
  </si>
  <si>
    <t>Pesca</t>
  </si>
  <si>
    <t>Turismo</t>
  </si>
  <si>
    <t>Eixo V - Infra estruturação</t>
  </si>
  <si>
    <t>Energia</t>
  </si>
  <si>
    <t>Gestão de Recursos Hídricos</t>
  </si>
  <si>
    <t>Infra-Estruturas e Transportes</t>
  </si>
  <si>
    <t>Ordenamento território</t>
  </si>
  <si>
    <t>Requalificação Urbana e habitação</t>
  </si>
  <si>
    <t>Saneamento básico</t>
  </si>
  <si>
    <t>Eixo VI - Coesão social</t>
  </si>
  <si>
    <t>Habitação Social</t>
  </si>
  <si>
    <t>Câmara Municipal de São Miguel</t>
  </si>
  <si>
    <t>Anexo II.5 -  Resumo das operações fiscais do Municipio</t>
  </si>
  <si>
    <t>RECEITAS</t>
  </si>
  <si>
    <t>Económica</t>
  </si>
  <si>
    <t>Descrição</t>
  </si>
  <si>
    <t>Orçamento</t>
  </si>
  <si>
    <t>Execução 1º Trim.</t>
  </si>
  <si>
    <t>Execução 2º Trim.</t>
  </si>
  <si>
    <t>Execução 3º Trim.</t>
  </si>
  <si>
    <t>Execução 4º Trim.</t>
  </si>
  <si>
    <t>Execução Acumulada</t>
  </si>
  <si>
    <t>Saldo</t>
  </si>
  <si>
    <t xml:space="preserve">01.01 </t>
  </si>
  <si>
    <t>Impostos</t>
  </si>
  <si>
    <t xml:space="preserve">01.02 </t>
  </si>
  <si>
    <t>Segurança Social</t>
  </si>
  <si>
    <t xml:space="preserve">01.03 </t>
  </si>
  <si>
    <t xml:space="preserve">01.04 </t>
  </si>
  <si>
    <t>Outras receitas</t>
  </si>
  <si>
    <t xml:space="preserve">03.01 </t>
  </si>
  <si>
    <t>Activos não Financeiros</t>
  </si>
  <si>
    <t>03.02</t>
  </si>
  <si>
    <t>TOTAL DE RECEITAS</t>
  </si>
  <si>
    <t>DESPESAS</t>
  </si>
  <si>
    <t>Execução</t>
  </si>
  <si>
    <t>Execução 2º Trimestre</t>
  </si>
  <si>
    <t>Execução 3º Trimestre</t>
  </si>
  <si>
    <t>Execução 4º Trimestre</t>
  </si>
  <si>
    <t xml:space="preserve">02.01 </t>
  </si>
  <si>
    <t>Despesas com pessoal</t>
  </si>
  <si>
    <t xml:space="preserve">02.02 </t>
  </si>
  <si>
    <t>02.03</t>
  </si>
  <si>
    <t>Consumo de Capital Fixo</t>
  </si>
  <si>
    <t xml:space="preserve">02.04 </t>
  </si>
  <si>
    <t>02.05</t>
  </si>
  <si>
    <t>Subsídios</t>
  </si>
  <si>
    <t xml:space="preserve">02.06 </t>
  </si>
  <si>
    <t xml:space="preserve">02.07 </t>
  </si>
  <si>
    <t xml:space="preserve">02. 08 </t>
  </si>
  <si>
    <t>Outras despesas</t>
  </si>
  <si>
    <t>03.01</t>
  </si>
  <si>
    <t>Activos não financeiros</t>
  </si>
  <si>
    <t>03.03</t>
  </si>
  <si>
    <t>TOTAL DE DESPESAS</t>
  </si>
  <si>
    <t>Anexo II.2 - Execução de Despesas por Classificação Orgânica</t>
  </si>
  <si>
    <t>Anexo II.3 - execução de despesas por funções</t>
  </si>
  <si>
    <t>Anexo II.4 - Execução de Despesas por Classificação Orgânica</t>
  </si>
  <si>
    <t>ORÇAMENTO</t>
  </si>
  <si>
    <t>SALDO</t>
  </si>
  <si>
    <t>projeto São Miguel On</t>
  </si>
  <si>
    <t>Atividades desportivas e promoção do desporto no Concelho</t>
  </si>
  <si>
    <t>Apoio a Formação Profissional</t>
  </si>
  <si>
    <t>Reabilitação de jardins infantis e escolas do EBI</t>
  </si>
  <si>
    <t>Construção da Estrada de Mato Dentro</t>
  </si>
  <si>
    <t>Apoio para aquisição de materiais de pescas e botes</t>
  </si>
  <si>
    <t>Criação e manutenção de espaços verdes</t>
  </si>
  <si>
    <t>ORC_TIPO</t>
  </si>
  <si>
    <t>(Tudo)</t>
  </si>
  <si>
    <t>DT_TRI</t>
  </si>
  <si>
    <t>RO_DET</t>
  </si>
  <si>
    <t>CC_N2</t>
  </si>
  <si>
    <t>Soma de VALOR</t>
  </si>
  <si>
    <t>VAL_TIPO</t>
  </si>
  <si>
    <t>O_NAT</t>
  </si>
  <si>
    <t>CC_NOME</t>
  </si>
  <si>
    <t>BENEFICIARIO</t>
  </si>
  <si>
    <t>NUM_CAB</t>
  </si>
  <si>
    <t>Pago</t>
  </si>
  <si>
    <t>INV</t>
  </si>
  <si>
    <t>1 - Dotação Anual</t>
  </si>
  <si>
    <t>1º</t>
  </si>
  <si>
    <t>1º Total</t>
  </si>
  <si>
    <t>1 - Dotação Anual Total</t>
  </si>
  <si>
    <t>2º</t>
  </si>
  <si>
    <t>2º Total</t>
  </si>
  <si>
    <t>Actual</t>
  </si>
  <si>
    <t>Inicial</t>
  </si>
  <si>
    <t>Cabimentado</t>
  </si>
  <si>
    <t>Por Pagar</t>
  </si>
  <si>
    <t>01.03.01.02.03-Donativos Directos</t>
  </si>
  <si>
    <t>03.02.01.02.01-Depósitos Certif Depósito Poupan Mi -Constituições</t>
  </si>
  <si>
    <t>REC</t>
  </si>
  <si>
    <t>(Itens múltiplos)</t>
  </si>
  <si>
    <t>DES</t>
  </si>
  <si>
    <t>Apoio para Aquisição de Materiais de Pescas e Botes</t>
  </si>
  <si>
    <t>Criação e Manutenção de Parques Infantis e Espaços Fitness</t>
  </si>
  <si>
    <t>Estágios Profissionais e Promoção de Emprego</t>
  </si>
  <si>
    <t>Projeto São Miguel On</t>
  </si>
  <si>
    <t>Promoção e Inclusão Social</t>
  </si>
  <si>
    <t>FUN</t>
  </si>
  <si>
    <t>01.01.04.01-Sobre Bens E Serviços</t>
  </si>
  <si>
    <t>03.03.01.04.01-Empréstimos Obtidos Pmi -  Aquisições</t>
  </si>
  <si>
    <t>02.01.01.03.03-Progressões</t>
  </si>
  <si>
    <t>02.02.01.00.03-Produtos Alimentares</t>
  </si>
  <si>
    <t>02.02.01.00.04-Roupa  Vestuário E Calçado</t>
  </si>
  <si>
    <t>Arrelvamento do campo de Achada Bolanha</t>
  </si>
  <si>
    <t>Construção de rede de adução, reservatórios e implementação de rega gota-a-gota na Rib. Flamengos</t>
  </si>
  <si>
    <t>Construção Estrutura Metálica para cobertura do polidesportivo  de Calheta</t>
  </si>
  <si>
    <t>Feira das artes, delicias do mar, do milho e do agro-negócio</t>
  </si>
  <si>
    <t>Ligações Domiciliarias em Jaquetão e Ribeira de Flamengos</t>
  </si>
  <si>
    <t>Reabilitação e asfaltagem da estrada de Variante Pilão Cão a Ponta Talho</t>
  </si>
  <si>
    <t>Requalificação Urbana de Ponta Verde</t>
  </si>
  <si>
    <t>Requalificação Urbana e Ambiental de Achada Bolanha</t>
  </si>
  <si>
    <t>Requalificação Urbana e Ambiental de Achada Monte III</t>
  </si>
  <si>
    <t>Dados de execução do 1º Trimestre de 2024</t>
  </si>
  <si>
    <t>3º</t>
  </si>
  <si>
    <t>3º Total</t>
  </si>
  <si>
    <t>Dados de execução do 1º  a 4º Trimestre de 2024</t>
  </si>
  <si>
    <t>4º</t>
  </si>
  <si>
    <t>4º Total</t>
  </si>
  <si>
    <t>Anexo I - Execução das Receitas</t>
  </si>
  <si>
    <t>Anexo II.1 - Execução de Despesas por Classificação Económica</t>
  </si>
  <si>
    <t>Dados de execução do 3º Trimestre de 2024</t>
  </si>
  <si>
    <t>Requalificação urbana e ambiental de Achada Pizarra a Manguinho</t>
  </si>
  <si>
    <t>Capacitação e formação dos homens e das mulheres</t>
  </si>
  <si>
    <t>Construção de casas de banho para famílias vulneráveis</t>
  </si>
  <si>
    <t>Construção do campo de Achada Bolanha</t>
  </si>
  <si>
    <t>Construção e reabilitação de habitação de famílias Vulveraveis</t>
  </si>
  <si>
    <t>Extenção de rede de água em Flamengos e Ribeira de São Miguel</t>
  </si>
  <si>
    <t>Incentivo ao ensino básico e secundário</t>
  </si>
  <si>
    <t>Incentivo ao ensino superior</t>
  </si>
  <si>
    <t>Incentivo ao pré escolar</t>
  </si>
  <si>
    <t>Ligações domiciliarias de água na Ribeira de Flamengos e Ribeira de São Miguel</t>
  </si>
  <si>
    <t>Manutenção de caminhos vicinais e melhoramento de acessos</t>
  </si>
  <si>
    <t>Manutenção de equipamentos desportivos</t>
  </si>
  <si>
    <t>Requalificação urbana e ambiental de Veneza (Kizomba, Palmarejinho e praia de Veneza)</t>
  </si>
  <si>
    <t>Aquisição de contentores de lixo</t>
  </si>
  <si>
    <t>Calcetamento estrada Pilão Cão Riba</t>
  </si>
  <si>
    <t>Construção de instalações sanitárias no cemitério de Ponta Verde, Casa Branca e Achada Bolanha</t>
  </si>
  <si>
    <t>Construção de Matadouro Municipal de Pilão  Cão</t>
  </si>
  <si>
    <t>Construção de mercadinhos de Achada Bolanha e Flamengos</t>
  </si>
  <si>
    <t>Construção de rede de adução e distribuição de água, reservatórios e implem projetos hidroagricula</t>
  </si>
  <si>
    <t>Construção de rede de destribuição de água a Tabuleiro e Ponta Can</t>
  </si>
  <si>
    <t>Construção de rede de distribuição de água de Achada Espinho Branco a Variante Monte Pousada</t>
  </si>
  <si>
    <t>Construção do campo de Manguinho e pista de atletismo</t>
  </si>
  <si>
    <t>Criaçao de creches municipais em Ponta Verde e Manguinho</t>
  </si>
  <si>
    <t>Educação Ambiental</t>
  </si>
  <si>
    <t>Extenção de Rede de Esgotos na Cidade</t>
  </si>
  <si>
    <t>Iluminação dos Cemitérios</t>
  </si>
  <si>
    <t>Infraestruturação do parque industrial</t>
  </si>
  <si>
    <t>Instalação de Policia Municipal</t>
  </si>
  <si>
    <t>Instalação do comando de proteção civil e bombeiros</t>
  </si>
  <si>
    <t>Manutenção de Parques Infantis</t>
  </si>
  <si>
    <t>Projeto de adução e distribuição de água a zona industrial e habitacional de Bacio</t>
  </si>
  <si>
    <t>Reabilitação da estrada de Varanda</t>
  </si>
  <si>
    <t>Reabilitação do centro cumutitário de Pilão Cão para a instalação do balcão único</t>
  </si>
  <si>
    <t>Requalificação urbana e ambiental de Galeão</t>
  </si>
  <si>
    <t>SUB TOTAL INVESTIMENTOS</t>
  </si>
  <si>
    <t>TOTAL GERAL</t>
  </si>
  <si>
    <t>Construção e Reabilitação dos patrimônios religiosos</t>
  </si>
  <si>
    <t>07.00.09</t>
  </si>
  <si>
    <t>07.00.10</t>
  </si>
  <si>
    <t>Passivos financeiros</t>
  </si>
  <si>
    <t>07.00.02</t>
  </si>
  <si>
    <t>07.00.04</t>
  </si>
  <si>
    <t>07.00.06</t>
  </si>
  <si>
    <t>07.00.05</t>
  </si>
  <si>
    <t>CORREGIR VALOR NO SISTEMA</t>
  </si>
  <si>
    <t>Modernização da Administração Pública</t>
  </si>
  <si>
    <t>Ensino Superior</t>
  </si>
  <si>
    <t>Ativos não financeiros (AMORTIZAÇÃO)</t>
  </si>
  <si>
    <t>03.03 - PASSIVOS  FINANCEIROS</t>
  </si>
  <si>
    <t xml:space="preserve">Passivos Financeiros </t>
  </si>
  <si>
    <t>ACTIVOS  FINANCEIROS</t>
  </si>
  <si>
    <t>Construção e reabilitação dos patrimônios religiosos</t>
  </si>
  <si>
    <t>CATEGORIA_DOMAIN</t>
  </si>
  <si>
    <t>O_ACTUAL</t>
  </si>
  <si>
    <t>O_INICIAL</t>
  </si>
  <si>
    <t>O_CABIMENTADO</t>
  </si>
  <si>
    <t>O_PAGO</t>
  </si>
  <si>
    <t>AMB_APL_ID_ECONOMICAS</t>
  </si>
  <si>
    <t>O_ANO</t>
  </si>
  <si>
    <t>CC_COD</t>
  </si>
  <si>
    <t>CC_N2_COD</t>
  </si>
  <si>
    <t>CC_N3</t>
  </si>
  <si>
    <t>CC_N3_COD</t>
  </si>
  <si>
    <t>CC_N4</t>
  </si>
  <si>
    <t>CC_N4_COD</t>
  </si>
  <si>
    <t>RO_N1</t>
  </si>
  <si>
    <t>RO_N2</t>
  </si>
  <si>
    <t>RO_N3</t>
  </si>
  <si>
    <t>O_PROPRIA</t>
  </si>
  <si>
    <t>RORC_TIPO</t>
  </si>
  <si>
    <t>DT_ANO</t>
  </si>
  <si>
    <t>DT_MES</t>
  </si>
  <si>
    <t>DT_DIA</t>
  </si>
  <si>
    <t>VALOR</t>
  </si>
  <si>
    <t>O_REFORCADO</t>
  </si>
  <si>
    <t>O_ANULADO</t>
  </si>
  <si>
    <t>O_TRANSFERIDO</t>
  </si>
  <si>
    <t>ID_FORNECEDOR</t>
  </si>
  <si>
    <t>CONTRIB</t>
  </si>
  <si>
    <t>DESCONTOS</t>
  </si>
  <si>
    <t>CC_REL</t>
  </si>
  <si>
    <t>CC_TREL</t>
  </si>
  <si>
    <t>EST_EXE</t>
  </si>
  <si>
    <t>SIGLA</t>
  </si>
  <si>
    <t>FSA</t>
  </si>
  <si>
    <t>MEIO_PAG</t>
  </si>
  <si>
    <t>FINANCEIRO</t>
  </si>
  <si>
    <t>CIRCULACAO</t>
  </si>
  <si>
    <t>T_FINANCIAMENTO</t>
  </si>
  <si>
    <t>FIN_S</t>
  </si>
  <si>
    <t>FIN_D</t>
  </si>
  <si>
    <t>FUNC3</t>
  </si>
  <si>
    <t>FUNC2</t>
  </si>
  <si>
    <t>FUNC1</t>
  </si>
  <si>
    <t>FUNDO</t>
  </si>
  <si>
    <t>CC_EXE</t>
  </si>
  <si>
    <t>CAP</t>
  </si>
  <si>
    <t>GRU</t>
  </si>
  <si>
    <t>ART</t>
  </si>
  <si>
    <t>ALI</t>
  </si>
  <si>
    <t>REG_TIPO</t>
  </si>
  <si>
    <t>REG_ANO</t>
  </si>
  <si>
    <t>PERIODO</t>
  </si>
  <si>
    <t>ORDEM_PAGAMENTO</t>
  </si>
  <si>
    <t>OP_DEFINITIVO</t>
  </si>
  <si>
    <t>TIPO_ORDEM</t>
  </si>
  <si>
    <t>TIPO_MOVIMENTO_ID</t>
  </si>
  <si>
    <t>RECEITA_DO_ESTADO</t>
  </si>
  <si>
    <t>DESC_CAB</t>
  </si>
  <si>
    <t>01.27.07.15</t>
  </si>
  <si>
    <t>Infra estruturação</t>
  </si>
  <si>
    <t>01.27</t>
  </si>
  <si>
    <t>Requalificação Urbana e Habitação 2</t>
  </si>
  <si>
    <t>01.27.07</t>
  </si>
  <si>
    <t>2025</t>
  </si>
  <si>
    <t>2025-01</t>
  </si>
  <si>
    <t>2025-01-29</t>
  </si>
  <si>
    <t>Avelino Correia Da Veiga</t>
  </si>
  <si>
    <t>Valor Liquido</t>
  </si>
  <si>
    <t>ORI</t>
  </si>
  <si>
    <t>PP</t>
  </si>
  <si>
    <t>RUH</t>
  </si>
  <si>
    <t>NAO</t>
  </si>
  <si>
    <t>CHEQUE</t>
  </si>
  <si>
    <t>SIM</t>
  </si>
  <si>
    <t>N/A</t>
  </si>
  <si>
    <t>TES</t>
  </si>
  <si>
    <t>CM</t>
  </si>
  <si>
    <t>Câmara Municipal</t>
  </si>
  <si>
    <t>Mensal</t>
  </si>
  <si>
    <t>000000</t>
  </si>
  <si>
    <t>Pagamento a favor do Sr. Avelino Correia da Veiga, para a aquisição de 100.000 unidade de paralelos, para os trabalhos da requalificação Urbana e Ambiental da Praia de Veneza, conforme copia de contrato em anexo.</t>
  </si>
  <si>
    <t>Construção de mercadinhos de Achada Espinho Branco, Manguinho, Achada Bolanha e Flamengos</t>
  </si>
  <si>
    <t xml:space="preserve">Ativo financeiro </t>
  </si>
  <si>
    <t>Dados de execução do 1º Trimestre a 4º trimestre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</si>
</sst>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 _€_-;\-* #,##0.00\ _€_-;_-* &quot;-&quot;??\ _€_-;_-@_-"/>
    <numFmt numFmtId="165" formatCode="_-* #,##0.0\ _€_-;\-* #,##0.0\ _€_-;_-* &quot;-&quot;??\ _€_-;_-@_-"/>
    <numFmt numFmtId="166" formatCode="_-* #,##0\ _€_-;\-* #,##0\ _€_-;_-* &quot;-&quot;\ _€_-;_-@_-"/>
  </numFmts>
  <fonts count="28"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b/>
      <sz val="12"/>
      <name val="Calibri"/>
      <family val="2"/>
    </font>
    <font>
      <sz val="12"/>
      <name val="Calibri"/>
      <family val="2"/>
    </font>
    <font>
      <sz val="10"/>
      <name val="Arial"/>
      <family val="2"/>
    </font>
    <font>
      <sz val="12"/>
      <name val="Calibri"/>
      <family val="2"/>
      <scheme val="minor"/>
    </font>
    <font>
      <sz val="12"/>
      <name val="Courier"/>
      <family val="3"/>
    </font>
    <font>
      <sz val="11"/>
      <name val="Calibri"/>
      <family val="2"/>
      <scheme val="minor"/>
    </font>
    <font>
      <b/>
      <sz val="12"/>
      <color theme="1"/>
      <name val="Calibri"/>
      <family val="2"/>
      <scheme val="minor"/>
    </font>
    <font>
      <b/>
      <sz val="9"/>
      <color theme="1"/>
      <name val="Times New Roman"/>
      <family val="1"/>
    </font>
    <font>
      <b/>
      <sz val="9"/>
      <color theme="1"/>
      <name val="Calibri"/>
      <family val="2"/>
      <scheme val="minor"/>
    </font>
    <font>
      <sz val="9"/>
      <color theme="1"/>
      <name val="Times New Roman"/>
      <family val="1"/>
    </font>
    <font>
      <sz val="9"/>
      <color theme="1"/>
      <name val="Calibri"/>
      <family val="2"/>
      <scheme val="minor"/>
    </font>
    <font>
      <sz val="9"/>
      <name val="Arial"/>
      <family val="2"/>
    </font>
    <font>
      <b/>
      <sz val="14"/>
      <name val="Calibri"/>
      <family val="2"/>
    </font>
    <font>
      <b/>
      <sz val="11"/>
      <name val="Calibri"/>
      <family val="2"/>
    </font>
    <font>
      <b/>
      <sz val="11"/>
      <color theme="4" tint="-0.249977111117893"/>
      <name val="Calibri"/>
      <family val="2"/>
      <scheme val="minor"/>
    </font>
    <font>
      <sz val="12"/>
      <name val="Times New Roman"/>
      <family val="1"/>
    </font>
    <font>
      <sz val="11"/>
      <color indexed="8"/>
      <name val="Calibri"/>
      <family val="2"/>
      <scheme val="minor"/>
    </font>
    <font>
      <sz val="12"/>
      <color theme="1"/>
      <name val="Times New Roman"/>
      <family val="1"/>
    </font>
    <font>
      <sz val="12"/>
      <color theme="1"/>
      <name val="Calibri"/>
      <family val="2"/>
      <scheme val="minor"/>
    </font>
    <font>
      <sz val="11"/>
      <color rgb="FFFF0000"/>
      <name val="Calibri"/>
      <family val="2"/>
      <scheme val="minor"/>
    </font>
    <font>
      <b/>
      <sz val="12"/>
      <color theme="1"/>
      <name val="Times New Roman"/>
      <family val="1"/>
    </font>
    <font>
      <b/>
      <sz val="12"/>
      <name val="Calibri"/>
      <family val="2"/>
      <scheme val="minor"/>
    </font>
    <font>
      <b/>
      <sz val="11"/>
      <name val="Calibri"/>
      <family val="2"/>
      <scheme val="minor"/>
    </font>
    <font>
      <sz val="12"/>
      <color indexed="8"/>
      <name val="Calibri"/>
      <family val="2"/>
    </font>
  </fonts>
  <fills count="24">
    <fill>
      <patternFill patternType="none"/>
    </fill>
    <fill>
      <patternFill patternType="gray125"/>
    </fill>
    <fill>
      <patternFill patternType="solid">
        <fgColor theme="4" tint="0.79998168889431442"/>
        <bgColor theme="4" tint="0.79998168889431442"/>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0" tint="-0.14999847407452621"/>
        <bgColor theme="4" tint="0.79998168889431442"/>
      </patternFill>
    </fill>
    <fill>
      <patternFill patternType="solid">
        <fgColor rgb="FF92D050"/>
        <bgColor indexed="64"/>
      </patternFill>
    </fill>
    <fill>
      <patternFill patternType="solid">
        <fgColor theme="5"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5" tint="0.39997558519241921"/>
        <bgColor theme="4" tint="0.79998168889431442"/>
      </patternFill>
    </fill>
    <fill>
      <patternFill patternType="solid">
        <fgColor theme="4" tint="0.39997558519241921"/>
        <bgColor indexed="64"/>
      </patternFill>
    </fill>
    <fill>
      <patternFill patternType="solid">
        <fgColor rgb="FFFFFF00"/>
        <bgColor indexed="64"/>
      </patternFill>
    </fill>
    <fill>
      <patternFill patternType="solid">
        <fgColor indexed="9"/>
        <bgColor indexed="64"/>
      </patternFill>
    </fill>
    <fill>
      <patternFill patternType="solid">
        <fgColor theme="9"/>
        <bgColor theme="4" tint="0.79998168889431442"/>
      </patternFill>
    </fill>
    <fill>
      <patternFill patternType="solid">
        <fgColor theme="9"/>
        <bgColor indexed="64"/>
      </patternFill>
    </fill>
    <fill>
      <patternFill patternType="solid">
        <fgColor theme="0"/>
        <bgColor theme="4" tint="0.79998168889431442"/>
      </patternFill>
    </fill>
    <fill>
      <patternFill patternType="solid">
        <fgColor rgb="FFFFC000"/>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2"/>
        <bgColor indexed="64"/>
      </patternFill>
    </fill>
  </fills>
  <borders count="8">
    <border>
      <left/>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s>
  <cellStyleXfs count="5">
    <xf numFmtId="0" fontId="0" fillId="0" borderId="0"/>
    <xf numFmtId="43" fontId="1" fillId="0" borderId="0" applyFont="0" applyFill="0" applyBorder="0" applyAlignment="0" applyProtection="0"/>
    <xf numFmtId="0" fontId="6" fillId="0" borderId="0"/>
    <xf numFmtId="0" fontId="8" fillId="0" borderId="0"/>
    <xf numFmtId="0" fontId="20" fillId="0" borderId="0"/>
  </cellStyleXfs>
  <cellXfs count="169">
    <xf numFmtId="0" fontId="0" fillId="0" borderId="0" xfId="0"/>
    <xf numFmtId="0" fontId="3" fillId="2" borderId="1" xfId="0" applyFont="1" applyFill="1" applyBorder="1" applyAlignment="1">
      <alignment horizontal="center"/>
    </xf>
    <xf numFmtId="0" fontId="3" fillId="2" borderId="2" xfId="0" applyFont="1" applyFill="1" applyBorder="1" applyAlignment="1">
      <alignment horizontal="center"/>
    </xf>
    <xf numFmtId="0" fontId="2" fillId="3" borderId="3" xfId="0" applyFont="1" applyFill="1" applyBorder="1" applyAlignment="1">
      <alignment horizontal="left" indent="1"/>
    </xf>
    <xf numFmtId="0" fontId="0" fillId="0" borderId="0" xfId="0" applyAlignment="1">
      <alignment horizontal="left"/>
    </xf>
    <xf numFmtId="0" fontId="2" fillId="2" borderId="3" xfId="0" applyFont="1" applyFill="1" applyBorder="1" applyAlignment="1">
      <alignment horizontal="center" vertical="center"/>
    </xf>
    <xf numFmtId="1" fontId="4" fillId="7" borderId="3" xfId="0" applyNumberFormat="1" applyFont="1" applyFill="1" applyBorder="1"/>
    <xf numFmtId="1" fontId="5" fillId="0" borderId="3" xfId="0" applyNumberFormat="1" applyFont="1" applyBorder="1"/>
    <xf numFmtId="3" fontId="5" fillId="0" borderId="3" xfId="0" applyNumberFormat="1" applyFont="1" applyBorder="1" applyAlignment="1">
      <alignment horizontal="left" wrapText="1"/>
    </xf>
    <xf numFmtId="0" fontId="7" fillId="0" borderId="3" xfId="0" applyFont="1" applyBorder="1"/>
    <xf numFmtId="1" fontId="5" fillId="0" borderId="3" xfId="0" applyNumberFormat="1" applyFont="1" applyBorder="1" applyAlignment="1">
      <alignment vertical="center"/>
    </xf>
    <xf numFmtId="1" fontId="4" fillId="8" borderId="3" xfId="0" applyNumberFormat="1" applyFont="1" applyFill="1" applyBorder="1"/>
    <xf numFmtId="0" fontId="3" fillId="10" borderId="3" xfId="0" applyFont="1" applyFill="1" applyBorder="1" applyAlignment="1">
      <alignment horizontal="center"/>
    </xf>
    <xf numFmtId="0" fontId="2" fillId="4" borderId="3" xfId="0" applyFont="1" applyFill="1" applyBorder="1" applyAlignment="1">
      <alignment horizontal="left" indent="1"/>
    </xf>
    <xf numFmtId="0" fontId="0" fillId="0" borderId="3" xfId="0" applyBorder="1" applyAlignment="1">
      <alignment horizontal="left" indent="2"/>
    </xf>
    <xf numFmtId="0" fontId="1" fillId="0" borderId="3" xfId="0" applyFont="1" applyBorder="1" applyAlignment="1">
      <alignment horizontal="left" indent="2"/>
    </xf>
    <xf numFmtId="0" fontId="1" fillId="0" borderId="3" xfId="0" applyFont="1" applyBorder="1"/>
    <xf numFmtId="0" fontId="9" fillId="8" borderId="3" xfId="3" applyFont="1" applyFill="1" applyBorder="1" applyAlignment="1">
      <alignment horizontal="left"/>
    </xf>
    <xf numFmtId="49" fontId="9" fillId="0" borderId="3" xfId="3" applyNumberFormat="1" applyFont="1" applyBorder="1" applyAlignment="1">
      <alignment horizontal="left"/>
    </xf>
    <xf numFmtId="0" fontId="9" fillId="0" borderId="3" xfId="0" applyFont="1" applyBorder="1" applyAlignment="1">
      <alignment vertical="center" wrapText="1"/>
    </xf>
    <xf numFmtId="0" fontId="10" fillId="8" borderId="0" xfId="0" applyFont="1" applyFill="1" applyAlignment="1">
      <alignment horizontal="center" vertical="center"/>
    </xf>
    <xf numFmtId="43" fontId="10" fillId="8" borderId="0" xfId="1" applyFont="1" applyFill="1" applyAlignment="1">
      <alignment horizontal="center" vertical="center"/>
    </xf>
    <xf numFmtId="0" fontId="12" fillId="3" borderId="3" xfId="0" applyFont="1" applyFill="1" applyBorder="1" applyAlignment="1">
      <alignment horizontal="center" vertical="center"/>
    </xf>
    <xf numFmtId="43" fontId="12" fillId="3" borderId="3" xfId="1" applyFont="1" applyFill="1" applyBorder="1" applyAlignment="1">
      <alignment horizontal="center" vertical="center" wrapText="1"/>
    </xf>
    <xf numFmtId="43" fontId="12" fillId="3" borderId="3" xfId="1" applyFont="1" applyFill="1" applyBorder="1" applyAlignment="1">
      <alignment horizontal="center" vertical="center"/>
    </xf>
    <xf numFmtId="0" fontId="13" fillId="0" borderId="3" xfId="0" applyFont="1" applyBorder="1" applyAlignment="1">
      <alignment horizontal="right" vertical="center"/>
    </xf>
    <xf numFmtId="43" fontId="14" fillId="0" borderId="3" xfId="1" applyFont="1" applyFill="1" applyBorder="1" applyAlignment="1">
      <alignment vertical="center"/>
    </xf>
    <xf numFmtId="43" fontId="14" fillId="0" borderId="2" xfId="1" applyFont="1" applyFill="1" applyBorder="1" applyAlignment="1">
      <alignment vertical="center"/>
    </xf>
    <xf numFmtId="43" fontId="12" fillId="6" borderId="3" xfId="1" applyFont="1" applyFill="1" applyBorder="1" applyAlignment="1">
      <alignment vertical="center"/>
    </xf>
    <xf numFmtId="164" fontId="14" fillId="0" borderId="3" xfId="0" applyNumberFormat="1" applyFont="1" applyBorder="1" applyAlignment="1">
      <alignment vertical="center"/>
    </xf>
    <xf numFmtId="43" fontId="15" fillId="0" borderId="3" xfId="1" applyFont="1" applyBorder="1" applyAlignment="1"/>
    <xf numFmtId="43" fontId="14" fillId="0" borderId="3" xfId="1" applyFont="1" applyFill="1" applyBorder="1" applyAlignment="1">
      <alignment horizontal="right" vertical="center"/>
    </xf>
    <xf numFmtId="0" fontId="12" fillId="0" borderId="0" xfId="0" applyFont="1" applyAlignment="1">
      <alignment horizontal="center" vertical="center"/>
    </xf>
    <xf numFmtId="43" fontId="12" fillId="0" borderId="0" xfId="1" applyFont="1" applyFill="1" applyBorder="1" applyAlignment="1">
      <alignment vertical="center"/>
    </xf>
    <xf numFmtId="0" fontId="2" fillId="5" borderId="4" xfId="0" applyFont="1" applyFill="1" applyBorder="1"/>
    <xf numFmtId="0" fontId="0" fillId="0" borderId="4" xfId="0" applyBorder="1" applyAlignment="1">
      <alignment horizontal="left" indent="1"/>
    </xf>
    <xf numFmtId="0" fontId="0" fillId="0" borderId="3" xfId="0" applyBorder="1"/>
    <xf numFmtId="0" fontId="0" fillId="12" borderId="3" xfId="0" applyFill="1" applyBorder="1"/>
    <xf numFmtId="0" fontId="0" fillId="6" borderId="3" xfId="0" applyFill="1" applyBorder="1"/>
    <xf numFmtId="0" fontId="0" fillId="3" borderId="3" xfId="0" applyFill="1" applyBorder="1"/>
    <xf numFmtId="0" fontId="2" fillId="2" borderId="2" xfId="0" applyFont="1" applyFill="1" applyBorder="1" applyAlignment="1">
      <alignment horizontal="center" vertical="center"/>
    </xf>
    <xf numFmtId="164" fontId="18" fillId="2" borderId="3" xfId="1" applyNumberFormat="1" applyFont="1" applyFill="1" applyBorder="1" applyAlignment="1">
      <alignment horizontal="center"/>
    </xf>
    <xf numFmtId="0" fontId="18" fillId="2" borderId="3" xfId="0" applyFont="1" applyFill="1" applyBorder="1" applyAlignment="1">
      <alignment horizontal="center"/>
    </xf>
    <xf numFmtId="0" fontId="3" fillId="2" borderId="4" xfId="0" applyFont="1" applyFill="1" applyBorder="1" applyAlignment="1">
      <alignment horizontal="center"/>
    </xf>
    <xf numFmtId="0" fontId="2" fillId="3" borderId="4" xfId="0" applyFont="1" applyFill="1" applyBorder="1" applyAlignment="1">
      <alignment horizontal="left"/>
    </xf>
    <xf numFmtId="0" fontId="2" fillId="3" borderId="4" xfId="0" applyFont="1" applyFill="1" applyBorder="1"/>
    <xf numFmtId="0" fontId="2" fillId="3" borderId="4" xfId="0" applyFont="1" applyFill="1" applyBorder="1" applyAlignment="1">
      <alignment horizontal="left" indent="1"/>
    </xf>
    <xf numFmtId="49" fontId="19" fillId="8" borderId="3" xfId="3" applyNumberFormat="1" applyFont="1" applyFill="1" applyBorder="1" applyAlignment="1">
      <alignment horizontal="left"/>
    </xf>
    <xf numFmtId="0" fontId="19" fillId="8" borderId="3" xfId="4" applyFont="1" applyFill="1" applyBorder="1" applyAlignment="1">
      <alignment vertical="center" wrapText="1"/>
    </xf>
    <xf numFmtId="0" fontId="2" fillId="14" borderId="4" xfId="0" applyFont="1" applyFill="1" applyBorder="1" applyAlignment="1">
      <alignment horizontal="center"/>
    </xf>
    <xf numFmtId="0" fontId="0" fillId="15" borderId="3" xfId="0" applyFill="1" applyBorder="1"/>
    <xf numFmtId="0" fontId="0" fillId="0" borderId="0" xfId="0" pivotButton="1"/>
    <xf numFmtId="0" fontId="2" fillId="11" borderId="3" xfId="0" applyFont="1" applyFill="1" applyBorder="1" applyAlignment="1">
      <alignment horizontal="left"/>
    </xf>
    <xf numFmtId="1" fontId="4" fillId="18" borderId="3" xfId="0" applyNumberFormat="1" applyFont="1" applyFill="1" applyBorder="1" applyAlignment="1">
      <alignment wrapText="1"/>
    </xf>
    <xf numFmtId="1" fontId="4" fillId="18" borderId="3" xfId="0" applyNumberFormat="1" applyFont="1" applyFill="1" applyBorder="1" applyAlignment="1">
      <alignment vertical="center" wrapText="1"/>
    </xf>
    <xf numFmtId="1" fontId="4" fillId="18" borderId="3" xfId="0" applyNumberFormat="1" applyFont="1" applyFill="1" applyBorder="1"/>
    <xf numFmtId="43" fontId="2" fillId="19" borderId="3" xfId="1" applyFont="1" applyFill="1" applyBorder="1" applyAlignment="1">
      <alignment horizontal="left"/>
    </xf>
    <xf numFmtId="43" fontId="0" fillId="0" borderId="0" xfId="0" applyNumberFormat="1"/>
    <xf numFmtId="164" fontId="0" fillId="0" borderId="0" xfId="0" applyNumberFormat="1"/>
    <xf numFmtId="49" fontId="21" fillId="8" borderId="3" xfId="3" applyNumberFormat="1" applyFont="1" applyFill="1" applyBorder="1" applyAlignment="1">
      <alignment horizontal="left"/>
    </xf>
    <xf numFmtId="166" fontId="0" fillId="0" borderId="3" xfId="1" applyNumberFormat="1" applyFont="1" applyBorder="1"/>
    <xf numFmtId="166" fontId="0" fillId="19" borderId="3" xfId="1" applyNumberFormat="1" applyFont="1" applyFill="1" applyBorder="1"/>
    <xf numFmtId="166" fontId="0" fillId="3" borderId="3" xfId="1" applyNumberFormat="1" applyFont="1" applyFill="1" applyBorder="1"/>
    <xf numFmtId="166" fontId="0" fillId="11" borderId="3" xfId="1" applyNumberFormat="1" applyFont="1" applyFill="1" applyBorder="1"/>
    <xf numFmtId="166" fontId="0" fillId="15" borderId="3" xfId="1" applyNumberFormat="1" applyFont="1" applyFill="1" applyBorder="1"/>
    <xf numFmtId="166" fontId="0" fillId="0" borderId="3" xfId="0" applyNumberFormat="1" applyBorder="1"/>
    <xf numFmtId="166" fontId="0" fillId="6" borderId="3" xfId="0" applyNumberFormat="1" applyFill="1" applyBorder="1"/>
    <xf numFmtId="166" fontId="0" fillId="3" borderId="3" xfId="0" applyNumberFormat="1" applyFill="1" applyBorder="1"/>
    <xf numFmtId="166" fontId="0" fillId="18" borderId="3" xfId="0" applyNumberFormat="1" applyFill="1" applyBorder="1"/>
    <xf numFmtId="166" fontId="0" fillId="18" borderId="3" xfId="1" applyNumberFormat="1" applyFont="1" applyFill="1" applyBorder="1"/>
    <xf numFmtId="166" fontId="0" fillId="9" borderId="3" xfId="0" applyNumberFormat="1" applyFill="1" applyBorder="1"/>
    <xf numFmtId="0" fontId="10" fillId="3" borderId="2" xfId="0" applyFont="1" applyFill="1" applyBorder="1" applyAlignment="1">
      <alignment horizontal="left"/>
    </xf>
    <xf numFmtId="166" fontId="22" fillId="3" borderId="3" xfId="1" applyNumberFormat="1" applyFont="1" applyFill="1" applyBorder="1"/>
    <xf numFmtId="0" fontId="22" fillId="3" borderId="3" xfId="0" applyFont="1" applyFill="1" applyBorder="1"/>
    <xf numFmtId="0" fontId="22" fillId="0" borderId="2" xfId="0" applyFont="1" applyBorder="1" applyAlignment="1">
      <alignment horizontal="left" indent="1"/>
    </xf>
    <xf numFmtId="166" fontId="22" fillId="0" borderId="3" xfId="1" applyNumberFormat="1" applyFont="1" applyBorder="1"/>
    <xf numFmtId="0" fontId="22" fillId="0" borderId="3" xfId="0" applyFont="1" applyBorder="1"/>
    <xf numFmtId="0" fontId="10" fillId="4" borderId="2" xfId="0" applyFont="1" applyFill="1" applyBorder="1" applyAlignment="1">
      <alignment horizontal="left"/>
    </xf>
    <xf numFmtId="0" fontId="10" fillId="3" borderId="2" xfId="0" applyFont="1" applyFill="1" applyBorder="1" applyAlignment="1">
      <alignment horizontal="left" indent="1"/>
    </xf>
    <xf numFmtId="0" fontId="22" fillId="16" borderId="3" xfId="0" applyFont="1" applyFill="1" applyBorder="1" applyAlignment="1">
      <alignment horizontal="left"/>
    </xf>
    <xf numFmtId="0" fontId="22" fillId="8" borderId="3" xfId="0" applyFont="1" applyFill="1" applyBorder="1"/>
    <xf numFmtId="0" fontId="22" fillId="6" borderId="3" xfId="0" applyFont="1" applyFill="1" applyBorder="1" applyAlignment="1">
      <alignment horizontal="left" indent="1"/>
    </xf>
    <xf numFmtId="166" fontId="22" fillId="6" borderId="3" xfId="1" applyNumberFormat="1" applyFont="1" applyFill="1" applyBorder="1"/>
    <xf numFmtId="0" fontId="22" fillId="6" borderId="3" xfId="0" applyFont="1" applyFill="1" applyBorder="1"/>
    <xf numFmtId="166" fontId="0" fillId="0" borderId="0" xfId="0" applyNumberFormat="1"/>
    <xf numFmtId="166" fontId="22" fillId="3" borderId="3" xfId="0" applyNumberFormat="1" applyFont="1" applyFill="1" applyBorder="1"/>
    <xf numFmtId="166" fontId="22" fillId="6" borderId="3" xfId="0" applyNumberFormat="1" applyFont="1" applyFill="1" applyBorder="1"/>
    <xf numFmtId="166" fontId="0" fillId="15" borderId="3" xfId="0" applyNumberFormat="1" applyFill="1" applyBorder="1"/>
    <xf numFmtId="43" fontId="0" fillId="0" borderId="0" xfId="1" applyFont="1"/>
    <xf numFmtId="0" fontId="2" fillId="0" borderId="3" xfId="0" applyFont="1" applyBorder="1"/>
    <xf numFmtId="0" fontId="0" fillId="8" borderId="4" xfId="0" applyFill="1" applyBorder="1" applyAlignment="1">
      <alignment horizontal="left" indent="1"/>
    </xf>
    <xf numFmtId="166" fontId="0" fillId="8" borderId="3" xfId="1" applyNumberFormat="1" applyFont="1" applyFill="1" applyBorder="1"/>
    <xf numFmtId="166" fontId="0" fillId="8" borderId="3" xfId="0" applyNumberFormat="1" applyFill="1" applyBorder="1"/>
    <xf numFmtId="0" fontId="9" fillId="0" borderId="0" xfId="0" applyFont="1"/>
    <xf numFmtId="0" fontId="0" fillId="12" borderId="0" xfId="0" applyFill="1"/>
    <xf numFmtId="166" fontId="0" fillId="4" borderId="3" xfId="0" applyNumberFormat="1" applyFill="1" applyBorder="1"/>
    <xf numFmtId="0" fontId="2" fillId="10" borderId="3" xfId="0" applyFont="1" applyFill="1" applyBorder="1" applyAlignment="1">
      <alignment horizontal="center" vertical="center"/>
    </xf>
    <xf numFmtId="0" fontId="23" fillId="8" borderId="3" xfId="0" applyFont="1" applyFill="1" applyBorder="1"/>
    <xf numFmtId="0" fontId="2" fillId="5" borderId="3" xfId="0" applyFont="1" applyFill="1" applyBorder="1"/>
    <xf numFmtId="0" fontId="2" fillId="6" borderId="4" xfId="0" applyFont="1" applyFill="1" applyBorder="1" applyAlignment="1">
      <alignment horizontal="left"/>
    </xf>
    <xf numFmtId="0" fontId="24" fillId="6" borderId="4" xfId="0" applyFont="1" applyFill="1" applyBorder="1" applyAlignment="1">
      <alignment horizontal="center"/>
    </xf>
    <xf numFmtId="166" fontId="24" fillId="6" borderId="3" xfId="0" applyNumberFormat="1" applyFont="1" applyFill="1" applyBorder="1"/>
    <xf numFmtId="0" fontId="21" fillId="6" borderId="3" xfId="0" applyFont="1" applyFill="1" applyBorder="1"/>
    <xf numFmtId="43" fontId="0" fillId="6" borderId="0" xfId="0" applyNumberFormat="1" applyFill="1"/>
    <xf numFmtId="0" fontId="0" fillId="6" borderId="0" xfId="0" applyFill="1"/>
    <xf numFmtId="166" fontId="0" fillId="12" borderId="3" xfId="0" applyNumberFormat="1" applyFill="1" applyBorder="1"/>
    <xf numFmtId="1" fontId="4" fillId="8" borderId="3" xfId="0" applyNumberFormat="1" applyFont="1" applyFill="1" applyBorder="1" applyAlignment="1">
      <alignment vertical="center"/>
    </xf>
    <xf numFmtId="0" fontId="7" fillId="18" borderId="3" xfId="0" applyFont="1" applyFill="1" applyBorder="1"/>
    <xf numFmtId="1" fontId="5" fillId="18" borderId="3" xfId="0" applyNumberFormat="1" applyFont="1" applyFill="1" applyBorder="1"/>
    <xf numFmtId="0" fontId="25" fillId="18" borderId="3" xfId="0" applyFont="1" applyFill="1" applyBorder="1"/>
    <xf numFmtId="166" fontId="26" fillId="18" borderId="3" xfId="0" applyNumberFormat="1" applyFont="1" applyFill="1" applyBorder="1"/>
    <xf numFmtId="1" fontId="4" fillId="0" borderId="3" xfId="0" applyNumberFormat="1" applyFont="1" applyBorder="1"/>
    <xf numFmtId="0" fontId="0" fillId="18" borderId="3" xfId="0" applyFill="1" applyBorder="1"/>
    <xf numFmtId="0" fontId="22" fillId="0" borderId="0" xfId="0" applyFont="1"/>
    <xf numFmtId="1" fontId="5" fillId="13" borderId="3" xfId="4" applyNumberFormat="1" applyFont="1" applyFill="1" applyBorder="1"/>
    <xf numFmtId="3" fontId="5" fillId="13" borderId="3" xfId="4" applyNumberFormat="1" applyFont="1" applyFill="1" applyBorder="1" applyAlignment="1">
      <alignment horizontal="left" wrapText="1"/>
    </xf>
    <xf numFmtId="0" fontId="19" fillId="13" borderId="3" xfId="4" applyFont="1" applyFill="1" applyBorder="1" applyAlignment="1">
      <alignment wrapText="1"/>
    </xf>
    <xf numFmtId="1" fontId="4" fillId="0" borderId="3" xfId="0" applyNumberFormat="1" applyFont="1" applyBorder="1" applyAlignment="1">
      <alignment wrapText="1"/>
    </xf>
    <xf numFmtId="0" fontId="0" fillId="17" borderId="0" xfId="0" applyFill="1"/>
    <xf numFmtId="0" fontId="0" fillId="19" borderId="0" xfId="0" applyFill="1"/>
    <xf numFmtId="0" fontId="0" fillId="20" borderId="0" xfId="0" applyFill="1"/>
    <xf numFmtId="0" fontId="27" fillId="8" borderId="3" xfId="2" applyFont="1" applyFill="1" applyBorder="1" applyAlignment="1">
      <alignment vertical="center" wrapText="1"/>
    </xf>
    <xf numFmtId="43" fontId="0" fillId="12" borderId="0" xfId="1" applyFont="1" applyFill="1"/>
    <xf numFmtId="0" fontId="2" fillId="8" borderId="3" xfId="0" applyFont="1" applyFill="1" applyBorder="1" applyAlignment="1">
      <alignment horizontal="left" indent="1"/>
    </xf>
    <xf numFmtId="166" fontId="0" fillId="4" borderId="3" xfId="1" applyNumberFormat="1" applyFont="1" applyFill="1" applyBorder="1"/>
    <xf numFmtId="166" fontId="0" fillId="8" borderId="7" xfId="1" applyNumberFormat="1" applyFont="1" applyFill="1" applyBorder="1"/>
    <xf numFmtId="166" fontId="0" fillId="8" borderId="7" xfId="0" applyNumberFormat="1" applyFill="1" applyBorder="1"/>
    <xf numFmtId="0" fontId="0" fillId="4" borderId="3" xfId="0" applyFill="1" applyBorder="1"/>
    <xf numFmtId="0" fontId="2" fillId="4" borderId="3" xfId="0" applyFont="1" applyFill="1" applyBorder="1"/>
    <xf numFmtId="0" fontId="0" fillId="8" borderId="0" xfId="0" applyFill="1"/>
    <xf numFmtId="0" fontId="0" fillId="8" borderId="3" xfId="0" applyFill="1" applyBorder="1"/>
    <xf numFmtId="166" fontId="0" fillId="11" borderId="3" xfId="0" applyNumberFormat="1" applyFill="1" applyBorder="1"/>
    <xf numFmtId="0" fontId="0" fillId="0" borderId="7" xfId="0" applyBorder="1"/>
    <xf numFmtId="166" fontId="0" fillId="0" borderId="7" xfId="1" applyNumberFormat="1" applyFont="1" applyBorder="1"/>
    <xf numFmtId="166" fontId="0" fillId="21" borderId="3" xfId="1" applyNumberFormat="1" applyFont="1" applyFill="1" applyBorder="1"/>
    <xf numFmtId="0" fontId="0" fillId="22" borderId="7" xfId="0" applyFill="1" applyBorder="1"/>
    <xf numFmtId="166" fontId="0" fillId="22" borderId="3" xfId="1" applyNumberFormat="1" applyFont="1" applyFill="1" applyBorder="1"/>
    <xf numFmtId="0" fontId="0" fillId="22" borderId="3" xfId="0" applyFill="1" applyBorder="1"/>
    <xf numFmtId="166" fontId="23" fillId="11" borderId="3" xfId="1" applyNumberFormat="1" applyFont="1" applyFill="1" applyBorder="1"/>
    <xf numFmtId="0" fontId="1" fillId="8" borderId="3" xfId="0" applyFont="1" applyFill="1" applyBorder="1" applyAlignment="1">
      <alignment horizontal="left" indent="2"/>
    </xf>
    <xf numFmtId="166" fontId="0" fillId="0" borderId="7" xfId="0" applyNumberFormat="1" applyBorder="1"/>
    <xf numFmtId="0" fontId="10" fillId="23" borderId="2" xfId="0" applyFont="1" applyFill="1" applyBorder="1" applyAlignment="1">
      <alignment horizontal="left" indent="1"/>
    </xf>
    <xf numFmtId="166" fontId="22" fillId="23" borderId="3" xfId="1" applyNumberFormat="1" applyFont="1" applyFill="1" applyBorder="1"/>
    <xf numFmtId="0" fontId="22" fillId="23" borderId="3" xfId="0" applyFont="1" applyFill="1" applyBorder="1"/>
    <xf numFmtId="166" fontId="22" fillId="23" borderId="3" xfId="0" applyNumberFormat="1" applyFont="1" applyFill="1" applyBorder="1"/>
    <xf numFmtId="166" fontId="2" fillId="10" borderId="3" xfId="0" applyNumberFormat="1" applyFont="1" applyFill="1" applyBorder="1" applyAlignment="1">
      <alignment horizontal="center" vertical="center"/>
    </xf>
    <xf numFmtId="166" fontId="1" fillId="11" borderId="3" xfId="1" applyNumberFormat="1" applyFont="1" applyFill="1" applyBorder="1"/>
    <xf numFmtId="0" fontId="9" fillId="8" borderId="4" xfId="0" applyFont="1" applyFill="1" applyBorder="1" applyAlignment="1">
      <alignment horizontal="left" indent="1"/>
    </xf>
    <xf numFmtId="166" fontId="9" fillId="8" borderId="3" xfId="1" applyNumberFormat="1" applyFont="1" applyFill="1" applyBorder="1"/>
    <xf numFmtId="43" fontId="0" fillId="0" borderId="3" xfId="1" applyFont="1" applyBorder="1"/>
    <xf numFmtId="0" fontId="3" fillId="0" borderId="0" xfId="0" applyFont="1" applyAlignment="1">
      <alignment horizontal="center" vertical="center"/>
    </xf>
    <xf numFmtId="0" fontId="2" fillId="0" borderId="0" xfId="0" applyFont="1" applyAlignment="1">
      <alignment horizontal="center" vertical="center"/>
    </xf>
    <xf numFmtId="0" fontId="4" fillId="3" borderId="3" xfId="0" applyFont="1" applyFill="1" applyBorder="1" applyAlignment="1">
      <alignment horizontal="center" vertic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7" fillId="0" borderId="6" xfId="0" applyFont="1" applyBorder="1" applyAlignment="1">
      <alignment horizontal="center" vertical="center"/>
    </xf>
    <xf numFmtId="0" fontId="10" fillId="0" borderId="0" xfId="0" applyFont="1" applyAlignment="1">
      <alignment horizontal="center" vertical="center"/>
    </xf>
    <xf numFmtId="165" fontId="11" fillId="11" borderId="4" xfId="1" applyNumberFormat="1" applyFont="1" applyFill="1" applyBorder="1" applyAlignment="1">
      <alignment horizontal="center" vertical="center"/>
    </xf>
    <xf numFmtId="165" fontId="11" fillId="11" borderId="5" xfId="1" applyNumberFormat="1" applyFont="1" applyFill="1" applyBorder="1" applyAlignment="1">
      <alignment horizontal="center" vertical="center"/>
    </xf>
    <xf numFmtId="165" fontId="11" fillId="11" borderId="2" xfId="1" applyNumberFormat="1" applyFont="1" applyFill="1" applyBorder="1" applyAlignment="1">
      <alignment horizontal="center" vertical="center"/>
    </xf>
    <xf numFmtId="0" fontId="12" fillId="6" borderId="4" xfId="0" applyFont="1" applyFill="1" applyBorder="1" applyAlignment="1">
      <alignment horizontal="center" vertical="center"/>
    </xf>
    <xf numFmtId="0" fontId="12" fillId="6" borderId="2" xfId="0" applyFont="1" applyFill="1" applyBorder="1" applyAlignment="1">
      <alignment horizontal="center" vertical="center"/>
    </xf>
    <xf numFmtId="0" fontId="3" fillId="8" borderId="0" xfId="0" applyFont="1" applyFill="1" applyAlignment="1">
      <alignment horizontal="center" vertical="center"/>
    </xf>
    <xf numFmtId="0" fontId="11" fillId="11" borderId="4" xfId="1" applyNumberFormat="1" applyFont="1" applyFill="1" applyBorder="1" applyAlignment="1">
      <alignment horizontal="center" vertical="center"/>
    </xf>
    <xf numFmtId="0" fontId="11" fillId="11" borderId="5" xfId="1" applyNumberFormat="1" applyFont="1" applyFill="1" applyBorder="1" applyAlignment="1">
      <alignment horizontal="center" vertical="center"/>
    </xf>
    <xf numFmtId="0" fontId="11" fillId="11" borderId="2" xfId="1" applyNumberFormat="1" applyFont="1" applyFill="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center" vertical="center"/>
    </xf>
    <xf numFmtId="0" fontId="12" fillId="0" borderId="2" xfId="0" applyFont="1" applyBorder="1" applyAlignment="1">
      <alignment horizontal="center" vertical="center"/>
    </xf>
  </cellXfs>
  <cellStyles count="5">
    <cellStyle name="Normal" xfId="0" builtinId="0"/>
    <cellStyle name="Normal 2" xfId="4" xr:uid="{00000000-0005-0000-0000-000001000000}"/>
    <cellStyle name="Normal 2 2" xfId="2" xr:uid="{00000000-0005-0000-0000-000002000000}"/>
    <cellStyle name="Normal_MAPA DE EVOLUÇÃO DE RECEITAS" xfId="3" xr:uid="{00000000-0005-0000-0000-000003000000}"/>
    <cellStyle name="Vírgula" xfId="1" builtinId="3"/>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7" tint="0.39997558519241921"/>
        </patternFill>
      </fill>
    </dxf>
    <dxf>
      <fill>
        <patternFill patternType="solid">
          <bgColor theme="8" tint="0.59999389629810485"/>
        </patternFill>
      </fill>
    </dxf>
    <dxf>
      <fill>
        <patternFill patternType="solid">
          <bgColor rgb="FFFFC000"/>
        </patternFill>
      </fill>
    </dxf>
    <dxf>
      <fill>
        <patternFill patternType="solid">
          <bgColor rgb="FF92D05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92D050"/>
        </patternFill>
      </fill>
    </dxf>
    <dxf>
      <fill>
        <patternFill patternType="solid">
          <bgColor rgb="FF92D050"/>
        </patternFill>
      </fill>
    </dxf>
    <dxf>
      <numFmt numFmtId="35" formatCode="_-* #,##0.00_-;\-* #,##0.0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547255</xdr:colOff>
      <xdr:row>1</xdr:row>
      <xdr:rowOff>39571</xdr:rowOff>
    </xdr:from>
    <xdr:to>
      <xdr:col>5</xdr:col>
      <xdr:colOff>280555</xdr:colOff>
      <xdr:row>4</xdr:row>
      <xdr:rowOff>866</xdr:rowOff>
    </xdr:to>
    <xdr:pic>
      <xdr:nvPicPr>
        <xdr:cNvPr id="2" name="Imagem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52580" y="230071"/>
          <a:ext cx="647700" cy="551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MSM / Contabilidade - Anila Maria Correia Rodrigues" refreshedDate="46077.476202430553" createdVersion="6" refreshedVersion="8" minRefreshableVersion="3" recordCount="11442" xr:uid="{00000000-000A-0000-FFFF-FFFF0D000000}">
  <cacheSource type="external" connectionId="3"/>
  <cacheFields count="66">
    <cacheField name="CATEGORIA_DOMAIN" numFmtId="0">
      <sharedItems containsString="0" containsBlank="1" containsNumber="1" containsInteger="1" minValue="55" maxValue="56" count="3">
        <n v="55"/>
        <n v="56"/>
        <m/>
      </sharedItems>
    </cacheField>
    <cacheField name="O_ACTUAL" numFmtId="0">
      <sharedItems containsSemiMixedTypes="0" containsString="0" containsNumber="1" containsInteger="1" minValue="0" maxValue="999999999"/>
    </cacheField>
    <cacheField name="O_INICIAL" numFmtId="0">
      <sharedItems containsSemiMixedTypes="0" containsString="0" containsNumber="1" containsInteger="1" minValue="0" maxValue="999999999"/>
    </cacheField>
    <cacheField name="O_CABIMENTADO" numFmtId="0">
      <sharedItems containsSemiMixedTypes="0" containsString="0" containsNumber="1" minValue="0" maxValue="29807037"/>
    </cacheField>
    <cacheField name="O_PAGO" numFmtId="0">
      <sharedItems containsSemiMixedTypes="0" containsString="0" containsNumber="1" minValue="0" maxValue="25007700"/>
    </cacheField>
    <cacheField name="NUM_CAB" numFmtId="0">
      <sharedItems containsString="0" containsBlank="1" containsNumber="1" containsInteger="1" minValue="276969" maxValue="284418" count="5770">
        <n v="277590"/>
        <n v="277002"/>
        <n v="277004"/>
        <n v="277005"/>
        <n v="277006"/>
        <n v="277007"/>
        <n v="277008"/>
        <n v="277009"/>
        <n v="277010"/>
        <n v="277011"/>
        <n v="277012"/>
        <n v="277013"/>
        <n v="277014"/>
        <n v="277015"/>
        <n v="277036"/>
        <n v="277037"/>
        <n v="277038"/>
        <n v="277039"/>
        <n v="277040"/>
        <n v="277041"/>
        <n v="277042"/>
        <n v="277043"/>
        <n v="277044"/>
        <n v="277046"/>
        <n v="277047"/>
        <n v="277048"/>
        <n v="277049"/>
        <n v="277050"/>
        <n v="277051"/>
        <n v="277052"/>
        <n v="277398"/>
        <n v="277401"/>
        <n v="277402"/>
        <n v="277404"/>
        <n v="277405"/>
        <n v="277406"/>
        <n v="277408"/>
        <n v="277000"/>
        <n v="277559"/>
        <n v="277558"/>
        <n v="277364"/>
        <n v="278934"/>
        <n v="279136"/>
        <n v="279276"/>
        <n v="279311"/>
        <n v="279330"/>
        <n v="279331"/>
        <n v="279332"/>
        <n v="277778"/>
        <n v="277782"/>
        <n v="277792"/>
        <n v="278075"/>
        <n v="278076"/>
        <n v="278077"/>
        <n v="278078"/>
        <n v="278079"/>
        <n v="278080"/>
        <n v="278081"/>
        <n v="278082"/>
        <n v="278083"/>
        <n v="278084"/>
        <n v="278085"/>
        <n v="278280"/>
        <n v="278337"/>
        <n v="278497"/>
        <n v="278603"/>
        <n v="278915"/>
        <n v="279333"/>
        <n v="279334"/>
        <n v="279335"/>
        <n v="279336"/>
        <n v="279337"/>
        <n v="279338"/>
        <n v="279339"/>
        <n v="279340"/>
        <n v="279372"/>
        <n v="279373"/>
        <n v="279374"/>
        <n v="279375"/>
        <n v="279376"/>
        <n v="279377"/>
        <n v="279378"/>
        <n v="279379"/>
        <n v="279380"/>
        <n v="279381"/>
        <n v="279382"/>
        <n v="279383"/>
        <n v="279384"/>
        <n v="279385"/>
        <n v="279386"/>
        <n v="279387"/>
        <n v="279388"/>
        <n v="279389"/>
        <n v="279390"/>
        <n v="279391"/>
        <n v="279392"/>
        <n v="279393"/>
        <n v="279394"/>
        <n v="279395"/>
        <n v="279396"/>
        <n v="279397"/>
        <n v="279398"/>
        <n v="279399"/>
        <n v="279411"/>
        <n v="279412"/>
        <n v="279413"/>
        <n v="279414"/>
        <n v="279415"/>
        <n v="279416"/>
        <n v="279417"/>
        <n v="279418"/>
        <n v="279419"/>
        <n v="279420"/>
        <n v="279421"/>
        <n v="279422"/>
        <n v="279423"/>
        <n v="279449"/>
        <n v="279450"/>
        <n v="279451"/>
        <n v="279452"/>
        <n v="279453"/>
        <n v="279454"/>
        <n v="279455"/>
        <n v="279456"/>
        <n v="279457"/>
        <n v="279458"/>
        <n v="279459"/>
        <n v="279460"/>
        <n v="279461"/>
        <n v="279674"/>
        <n v="279723"/>
        <n v="280423"/>
        <n v="280424"/>
        <n v="280425"/>
        <n v="280426"/>
        <n v="280427"/>
        <n v="280428"/>
        <n v="280429"/>
        <n v="280430"/>
        <n v="280431"/>
        <n v="280432"/>
        <n v="280433"/>
        <n v="280434"/>
        <n v="280435"/>
        <n v="280436"/>
        <n v="280437"/>
        <n v="280438"/>
        <n v="280439"/>
        <n v="280440"/>
        <n v="280441"/>
        <n v="280442"/>
        <n v="280443"/>
        <n v="280444"/>
        <n v="280497"/>
        <n v="280498"/>
        <n v="280499"/>
        <n v="280500"/>
        <n v="280501"/>
        <n v="280502"/>
        <n v="280503"/>
        <n v="280611"/>
        <n v="280703"/>
        <n v="280704"/>
        <n v="280708"/>
        <n v="280713"/>
        <n v="280718"/>
        <n v="280719"/>
        <n v="280720"/>
        <n v="280730"/>
        <n v="280935"/>
        <n v="281113"/>
        <n v="281182"/>
        <n v="281744"/>
        <n v="281220"/>
        <n v="281256"/>
        <n v="281325"/>
        <n v="281849"/>
        <n v="282309"/>
        <n v="282299"/>
        <n v="281884"/>
        <n v="282253"/>
        <n v="282306"/>
        <n v="282443"/>
        <n v="282532"/>
        <n v="282766"/>
        <n v="282896"/>
        <n v="282897"/>
        <n v="283345"/>
        <n v="283668"/>
        <n v="283868"/>
        <n v="283920"/>
        <n v="277316"/>
        <n v="277317"/>
        <n v="277318"/>
        <n v="277319"/>
        <n v="277320"/>
        <n v="277321"/>
        <n v="277322"/>
        <n v="277323"/>
        <n v="277324"/>
        <n v="277325"/>
        <n v="277375"/>
        <n v="277381"/>
        <n v="277876"/>
        <n v="277541"/>
        <n v="277914"/>
        <n v="278034"/>
        <n v="279090"/>
        <n v="278557"/>
        <n v="278899"/>
        <n v="279680"/>
        <n v="279748"/>
        <n v="279749"/>
        <n v="279750"/>
        <n v="279751"/>
        <n v="279752"/>
        <n v="279753"/>
        <n v="279754"/>
        <n v="279755"/>
        <n v="279756"/>
        <n v="279757"/>
        <n v="279788"/>
        <n v="279789"/>
        <n v="279790"/>
        <n v="279791"/>
        <n v="279792"/>
        <n v="279793"/>
        <n v="279794"/>
        <n v="279795"/>
        <n v="279796"/>
        <n v="279797"/>
        <n v="279798"/>
        <n v="279799"/>
        <n v="279932"/>
        <n v="280071"/>
        <n v="280690"/>
        <n v="280710"/>
        <n v="281223"/>
        <n v="281800"/>
        <n v="281344"/>
        <n v="282311"/>
        <n v="282525"/>
        <n v="282937"/>
        <n v="282957"/>
        <n v="282958"/>
        <n v="283207"/>
        <n v="283624"/>
        <n v="277228"/>
        <n v="277258"/>
        <n v="277505"/>
        <n v="277878"/>
        <n v="277994"/>
        <n v="278036"/>
        <n v="278275"/>
        <n v="278276"/>
        <n v="278562"/>
        <n v="278566"/>
        <n v="278571"/>
        <n v="278878"/>
        <n v="278880"/>
        <n v="278982"/>
        <n v="279079"/>
        <n v="279110"/>
        <n v="279170"/>
        <n v="279498"/>
        <n v="279501"/>
        <n v="279523"/>
        <n v="280061"/>
        <n v="280062"/>
        <n v="280080"/>
        <n v="280222"/>
        <n v="280247"/>
        <n v="280315"/>
        <n v="280777"/>
        <n v="281229"/>
        <n v="281883"/>
        <n v="282206"/>
        <n v="282207"/>
        <n v="282208"/>
        <n v="282209"/>
        <n v="282210"/>
        <n v="282211"/>
        <n v="282212"/>
        <n v="282213"/>
        <n v="282214"/>
        <n v="282215"/>
        <n v="282236"/>
        <n v="282237"/>
        <n v="282238"/>
        <n v="282239"/>
        <n v="282240"/>
        <n v="282241"/>
        <n v="282242"/>
        <n v="282255"/>
        <n v="283008"/>
        <n v="282738"/>
        <n v="282947"/>
        <n v="283229"/>
        <n v="283230"/>
        <n v="277259"/>
        <n v="277372"/>
        <n v="277386"/>
        <n v="277420"/>
        <n v="277445"/>
        <n v="277605"/>
        <n v="277775"/>
        <n v="277983"/>
        <n v="278287"/>
        <n v="278646"/>
        <n v="278647"/>
        <n v="279017"/>
        <n v="279145"/>
        <n v="279171"/>
        <n v="279682"/>
        <n v="280028"/>
        <n v="280057"/>
        <n v="280093"/>
        <n v="280129"/>
        <n v="280240"/>
        <n v="280242"/>
        <n v="280797"/>
        <n v="281230"/>
        <n v="281389"/>
        <n v="281394"/>
        <n v="281395"/>
        <n v="281396"/>
        <n v="281418"/>
        <n v="281419"/>
        <n v="281429"/>
        <n v="281430"/>
        <n v="281431"/>
        <n v="281432"/>
        <n v="281433"/>
        <n v="281434"/>
        <n v="281435"/>
        <n v="281443"/>
        <n v="281444"/>
        <n v="282389"/>
        <n v="282391"/>
        <n v="282392"/>
        <n v="282399"/>
        <n v="282451"/>
        <n v="282772"/>
        <n v="278265"/>
        <n v="278271"/>
        <n v="278526"/>
        <n v="278605"/>
        <n v="278644"/>
        <n v="278652"/>
        <n v="278969"/>
        <n v="278973"/>
        <n v="278974"/>
        <n v="279054"/>
        <n v="281338"/>
        <n v="279542"/>
        <n v="279585"/>
        <n v="279601"/>
        <n v="279619"/>
        <n v="279693"/>
        <n v="280127"/>
        <n v="280165"/>
        <n v="280344"/>
        <n v="281232"/>
        <n v="281333"/>
        <n v="281346"/>
        <n v="281476"/>
        <n v="281694"/>
        <n v="282379"/>
        <n v="277027"/>
        <n v="277352"/>
        <n v="277387"/>
        <n v="277575"/>
        <n v="277583"/>
        <n v="277688"/>
        <n v="277689"/>
        <n v="277690"/>
        <n v="277691"/>
        <n v="277692"/>
        <n v="277693"/>
        <n v="277694"/>
        <n v="277695"/>
        <n v="277707"/>
        <n v="277708"/>
        <n v="277709"/>
        <n v="277710"/>
        <n v="277711"/>
        <n v="277712"/>
        <n v="277713"/>
        <n v="277714"/>
        <n v="277715"/>
        <n v="277716"/>
        <n v="277717"/>
        <n v="277718"/>
        <n v="277719"/>
        <n v="277720"/>
        <n v="277721"/>
        <n v="277722"/>
        <n v="277723"/>
        <n v="277724"/>
        <n v="277725"/>
        <n v="277726"/>
        <n v="277727"/>
        <n v="277898"/>
        <n v="277966"/>
        <n v="277970"/>
        <n v="278978"/>
        <n v="279098"/>
        <n v="279539"/>
        <n v="279555"/>
        <n v="279683"/>
        <n v="279931"/>
        <n v="279933"/>
        <n v="281481"/>
        <n v="280206"/>
        <n v="280359"/>
        <n v="280363"/>
        <n v="280680"/>
        <n v="281779"/>
        <n v="281871"/>
        <n v="282530"/>
        <n v="282774"/>
        <n v="282884"/>
        <n v="282942"/>
        <n v="283003"/>
        <n v="283019"/>
        <n v="283060"/>
        <n v="283062"/>
        <n v="283063"/>
        <n v="283064"/>
        <n v="283065"/>
        <n v="277388"/>
        <n v="277429"/>
        <n v="277430"/>
        <n v="277432"/>
        <n v="277433"/>
        <n v="277434"/>
        <n v="277435"/>
        <n v="279622"/>
        <n v="278908"/>
        <n v="279140"/>
        <n v="279141"/>
        <n v="279150"/>
        <n v="279154"/>
        <n v="279300"/>
        <n v="279305"/>
        <n v="279496"/>
        <n v="279623"/>
        <n v="277438"/>
        <n v="277439"/>
        <n v="277440"/>
        <n v="277441"/>
        <n v="277442"/>
        <n v="277443"/>
        <n v="277780"/>
        <n v="279691"/>
        <n v="280105"/>
        <n v="280274"/>
        <n v="280275"/>
        <n v="280296"/>
        <n v="280297"/>
        <n v="280301"/>
        <n v="280302"/>
        <n v="280303"/>
        <n v="280304"/>
        <n v="280305"/>
        <n v="280306"/>
        <n v="280307"/>
        <n v="280731"/>
        <n v="280816"/>
        <n v="280850"/>
        <n v="280963"/>
        <n v="280964"/>
        <n v="280965"/>
        <n v="280966"/>
        <n v="280967"/>
        <n v="280968"/>
        <n v="280969"/>
        <n v="280970"/>
        <n v="280971"/>
        <n v="280972"/>
        <n v="280973"/>
        <n v="280974"/>
        <n v="280975"/>
        <n v="280976"/>
        <n v="280977"/>
        <n v="280978"/>
        <n v="280979"/>
        <n v="280980"/>
        <n v="280981"/>
        <n v="280982"/>
        <n v="280983"/>
        <n v="280984"/>
        <n v="280985"/>
        <n v="280986"/>
        <n v="280987"/>
        <n v="280988"/>
        <n v="280989"/>
        <n v="280990"/>
        <n v="280991"/>
        <n v="280992"/>
        <n v="280993"/>
        <n v="280994"/>
        <n v="280995"/>
        <n v="281056"/>
        <n v="281057"/>
        <n v="281058"/>
        <n v="281059"/>
        <n v="281060"/>
        <n v="281061"/>
        <n v="281062"/>
        <n v="281063"/>
        <n v="281064"/>
        <n v="281065"/>
        <n v="277309"/>
        <n v="277310"/>
        <n v="277311"/>
        <n v="277312"/>
        <n v="277313"/>
        <n v="277314"/>
        <n v="277315"/>
        <n v="280219"/>
        <n v="280567"/>
        <n v="277543"/>
        <n v="277602"/>
        <n v="277877"/>
        <n v="277962"/>
        <n v="278661"/>
        <n v="278662"/>
        <n v="278663"/>
        <n v="278664"/>
        <n v="278665"/>
        <n v="278666"/>
        <n v="278667"/>
        <n v="278668"/>
        <n v="278669"/>
        <n v="278670"/>
        <n v="278671"/>
        <n v="278672"/>
        <n v="278673"/>
        <n v="278674"/>
        <n v="278675"/>
        <n v="278676"/>
        <n v="278677"/>
        <n v="278687"/>
        <n v="278688"/>
        <n v="278689"/>
        <n v="278690"/>
        <n v="278691"/>
        <n v="278692"/>
        <n v="278848"/>
        <n v="278849"/>
        <n v="278850"/>
        <n v="278851"/>
        <n v="278852"/>
        <n v="278853"/>
        <n v="278854"/>
        <n v="278855"/>
        <n v="278856"/>
        <n v="279606"/>
        <n v="279053"/>
        <n v="279077"/>
        <n v="279187"/>
        <n v="279629"/>
        <n v="279656"/>
        <n v="279726"/>
        <n v="280086"/>
        <n v="280124"/>
        <n v="280208"/>
        <n v="280782"/>
        <n v="281781"/>
        <n v="282083"/>
        <n v="282402"/>
        <n v="282557"/>
        <n v="283635"/>
        <n v="278015"/>
        <n v="277376"/>
        <n v="278338"/>
        <n v="278579"/>
        <n v="278587"/>
        <n v="278608"/>
        <n v="278609"/>
        <n v="278610"/>
        <n v="278611"/>
        <n v="278658"/>
        <n v="278694"/>
        <n v="278695"/>
        <n v="278756"/>
        <n v="278757"/>
        <n v="278758"/>
        <n v="278759"/>
        <n v="278760"/>
        <n v="278761"/>
        <n v="278762"/>
        <n v="278763"/>
        <n v="278764"/>
        <n v="278975"/>
        <n v="279057"/>
        <n v="279474"/>
        <n v="279144"/>
        <n v="279278"/>
        <n v="279473"/>
        <n v="279475"/>
        <n v="279476"/>
        <n v="279477"/>
        <n v="279478"/>
        <n v="279479"/>
        <n v="279480"/>
        <n v="279481"/>
        <n v="279482"/>
        <n v="279483"/>
        <n v="279495"/>
        <n v="279543"/>
        <n v="279659"/>
        <n v="279677"/>
        <n v="279605"/>
        <n v="279626"/>
        <n v="280037"/>
        <n v="280324"/>
        <n v="280361"/>
        <n v="281337"/>
        <n v="281692"/>
        <n v="282182"/>
        <n v="282202"/>
        <n v="282276"/>
        <n v="282282"/>
        <n v="277017"/>
        <n v="277229"/>
        <n v="277377"/>
        <n v="277498"/>
        <n v="277865"/>
        <n v="277880"/>
        <n v="277943"/>
        <n v="277990"/>
        <n v="277999"/>
        <n v="278507"/>
        <n v="278527"/>
        <n v="278598"/>
        <n v="279034"/>
        <n v="279041"/>
        <n v="279042"/>
        <n v="279102"/>
        <n v="279153"/>
        <n v="279159"/>
        <n v="279160"/>
        <n v="279161"/>
        <n v="279162"/>
        <n v="279163"/>
        <n v="279164"/>
        <n v="279165"/>
        <n v="279166"/>
        <n v="279507"/>
        <n v="279509"/>
        <n v="279510"/>
        <n v="279554"/>
        <n v="279589"/>
        <n v="280385"/>
        <n v="280040"/>
        <n v="280048"/>
        <n v="280050"/>
        <n v="280089"/>
        <n v="280151"/>
        <n v="280239"/>
        <n v="280702"/>
        <n v="281878"/>
        <n v="280734"/>
        <n v="280919"/>
        <n v="281185"/>
        <n v="281449"/>
        <n v="282199"/>
        <n v="282200"/>
        <n v="282246"/>
        <n v="283066"/>
        <n v="283067"/>
        <n v="283068"/>
        <n v="283069"/>
        <n v="283070"/>
        <n v="283071"/>
        <n v="283072"/>
        <n v="283073"/>
        <n v="283074"/>
        <n v="283101"/>
        <n v="283102"/>
        <n v="283103"/>
        <n v="283104"/>
        <n v="283105"/>
        <n v="283106"/>
        <n v="283107"/>
        <n v="283108"/>
        <n v="283109"/>
        <n v="283110"/>
        <n v="283209"/>
        <n v="283213"/>
        <n v="283214"/>
        <n v="283324"/>
        <n v="283348"/>
        <n v="283987"/>
        <n v="277289"/>
        <n v="277290"/>
        <n v="277291"/>
        <n v="277292"/>
        <n v="277293"/>
        <n v="277294"/>
        <n v="277295"/>
        <n v="277296"/>
        <n v="277297"/>
        <n v="277298"/>
        <n v="277299"/>
        <n v="277368"/>
        <n v="277369"/>
        <n v="277378"/>
        <n v="277611"/>
        <n v="277612"/>
        <n v="277613"/>
        <n v="277614"/>
        <n v="277615"/>
        <n v="277616"/>
        <n v="277617"/>
        <n v="277618"/>
        <n v="277619"/>
        <n v="277620"/>
        <n v="277621"/>
        <n v="277622"/>
        <n v="277623"/>
        <n v="277624"/>
        <n v="277625"/>
        <n v="277626"/>
        <n v="277627"/>
        <n v="277628"/>
        <n v="277629"/>
        <n v="277630"/>
        <n v="277631"/>
        <n v="277632"/>
        <n v="277696"/>
        <n v="277697"/>
        <n v="277698"/>
        <n v="277699"/>
        <n v="277700"/>
        <n v="277701"/>
        <n v="277702"/>
        <n v="277703"/>
        <n v="277704"/>
        <n v="277705"/>
        <n v="277706"/>
        <n v="277739"/>
        <n v="277740"/>
        <n v="277741"/>
        <n v="277742"/>
        <n v="277743"/>
        <n v="277744"/>
        <n v="277745"/>
        <n v="277746"/>
        <n v="277747"/>
        <n v="277748"/>
        <n v="277749"/>
        <n v="277750"/>
        <n v="277751"/>
        <n v="277752"/>
        <n v="277753"/>
        <n v="277754"/>
        <n v="277755"/>
        <n v="277756"/>
        <n v="277757"/>
        <n v="277758"/>
        <n v="277759"/>
        <n v="277760"/>
        <n v="277761"/>
        <n v="277762"/>
        <n v="277843"/>
        <n v="277910"/>
        <n v="278529"/>
        <n v="278604"/>
        <n v="281746"/>
        <n v="281455"/>
        <n v="279608"/>
        <n v="279628"/>
        <n v="280122"/>
        <n v="280153"/>
        <n v="280707"/>
        <n v="280959"/>
        <n v="281066"/>
        <n v="281067"/>
        <n v="281068"/>
        <n v="281069"/>
        <n v="281070"/>
        <n v="281071"/>
        <n v="281072"/>
        <n v="281073"/>
        <n v="281074"/>
        <n v="281075"/>
        <n v="281096"/>
        <n v="281097"/>
        <n v="281098"/>
        <n v="281099"/>
        <n v="281100"/>
        <n v="281101"/>
        <n v="281102"/>
        <n v="281103"/>
        <n v="281104"/>
        <n v="281105"/>
        <n v="281106"/>
        <n v="281107"/>
        <n v="281108"/>
        <n v="281109"/>
        <n v="281110"/>
        <n v="281180"/>
        <n v="281747"/>
        <n v="281782"/>
        <n v="282081"/>
        <n v="282088"/>
        <n v="282195"/>
        <n v="282243"/>
        <n v="282300"/>
        <n v="283199"/>
        <n v="282809"/>
        <n v="282951"/>
        <n v="283278"/>
        <n v="283334"/>
        <n v="283456"/>
        <n v="283457"/>
        <n v="283458"/>
        <n v="283459"/>
        <n v="283460"/>
        <n v="283461"/>
        <n v="283462"/>
        <n v="283463"/>
        <n v="283465"/>
        <n v="283467"/>
        <n v="283597"/>
        <n v="283598"/>
        <n v="283599"/>
        <n v="283600"/>
        <n v="283601"/>
        <n v="283602"/>
        <n v="283603"/>
        <n v="283604"/>
        <n v="283605"/>
        <n v="283606"/>
        <n v="283607"/>
        <n v="277932"/>
        <n v="277451"/>
        <n v="277464"/>
        <n v="277812"/>
        <n v="281355"/>
        <n v="277942"/>
        <n v="277997"/>
        <n v="278900"/>
        <n v="278496"/>
        <n v="279048"/>
        <n v="279049"/>
        <n v="279536"/>
        <n v="279588"/>
        <n v="279598"/>
        <n v="279663"/>
        <n v="280244"/>
        <n v="280327"/>
        <n v="280378"/>
        <n v="280558"/>
        <n v="280612"/>
        <n v="280622"/>
        <n v="280623"/>
        <n v="280624"/>
        <n v="280625"/>
        <n v="280626"/>
        <n v="280627"/>
        <n v="280628"/>
        <n v="280629"/>
        <n v="280630"/>
        <n v="280631"/>
        <n v="280632"/>
        <n v="280633"/>
        <n v="280634"/>
        <n v="280635"/>
        <n v="280636"/>
        <n v="280637"/>
        <n v="280638"/>
        <n v="280639"/>
        <n v="281274"/>
        <n v="281290"/>
        <n v="281291"/>
        <n v="281870"/>
        <n v="281894"/>
        <n v="281895"/>
        <n v="281916"/>
        <n v="281917"/>
        <n v="281918"/>
        <n v="281919"/>
        <n v="281920"/>
        <n v="281921"/>
        <n v="281922"/>
        <n v="281923"/>
        <n v="281924"/>
        <n v="281925"/>
        <n v="281926"/>
        <n v="281927"/>
        <n v="281928"/>
        <n v="281929"/>
        <n v="281930"/>
        <n v="281931"/>
        <n v="281932"/>
        <n v="281933"/>
        <n v="281934"/>
        <n v="281935"/>
        <n v="281936"/>
        <n v="281937"/>
        <n v="281938"/>
        <n v="281939"/>
        <n v="281940"/>
        <n v="281941"/>
        <n v="281942"/>
        <n v="281943"/>
        <n v="281944"/>
        <n v="281976"/>
        <n v="281977"/>
        <n v="281978"/>
        <n v="281979"/>
        <n v="281994"/>
        <n v="281995"/>
        <n v="282016"/>
        <n v="282017"/>
        <n v="282018"/>
        <n v="282019"/>
        <n v="282020"/>
        <n v="282021"/>
        <n v="282022"/>
        <n v="282023"/>
        <n v="282245"/>
        <n v="282283"/>
        <n v="282444"/>
        <n v="283016"/>
        <n v="283166"/>
        <n v="283167"/>
        <n v="283168"/>
        <n v="283169"/>
        <n v="283170"/>
        <n v="283171"/>
        <n v="283172"/>
        <n v="283173"/>
        <n v="283174"/>
        <n v="277231"/>
        <n v="277262"/>
        <n v="277496"/>
        <n v="277609"/>
        <n v="277784"/>
        <n v="277797"/>
        <n v="278086"/>
        <n v="278087"/>
        <n v="278088"/>
        <n v="278089"/>
        <n v="278090"/>
        <n v="278091"/>
        <n v="278092"/>
        <n v="278093"/>
        <n v="278094"/>
        <n v="278327"/>
        <n v="278489"/>
        <n v="278504"/>
        <n v="278569"/>
        <n v="278607"/>
        <n v="279058"/>
        <n v="279095"/>
        <n v="279107"/>
        <n v="279250"/>
        <n v="280024"/>
        <n v="280065"/>
        <n v="280081"/>
        <n v="280157"/>
        <n v="280224"/>
        <n v="280342"/>
        <n v="280379"/>
        <n v="280380"/>
        <n v="280382"/>
        <n v="280486"/>
        <n v="280487"/>
        <n v="280488"/>
        <n v="280489"/>
        <n v="280490"/>
        <n v="280491"/>
        <n v="280492"/>
        <n v="280493"/>
        <n v="280494"/>
        <n v="280559"/>
        <n v="280566"/>
        <n v="280829"/>
        <n v="280572"/>
        <n v="281184"/>
        <n v="281259"/>
        <n v="281260"/>
        <n v="281263"/>
        <n v="281689"/>
        <n v="281845"/>
        <n v="282336"/>
        <n v="283211"/>
        <n v="283228"/>
        <n v="283342"/>
        <n v="277288"/>
        <n v="277889"/>
        <n v="277519"/>
        <n v="279291"/>
        <n v="277598"/>
        <n v="281885"/>
        <n v="278495"/>
        <n v="278650"/>
        <n v="278653"/>
        <n v="279030"/>
        <n v="279059"/>
        <n v="279177"/>
        <n v="279308"/>
        <n v="279565"/>
        <n v="279607"/>
        <n v="279858"/>
        <n v="279859"/>
        <n v="279860"/>
        <n v="279861"/>
        <n v="279862"/>
        <n v="279863"/>
        <n v="279864"/>
        <n v="279865"/>
        <n v="279866"/>
        <n v="279867"/>
        <n v="279868"/>
        <n v="279869"/>
        <n v="279870"/>
        <n v="279871"/>
        <n v="279872"/>
        <n v="279873"/>
        <n v="279874"/>
        <n v="279875"/>
        <n v="279896"/>
        <n v="279897"/>
        <n v="279898"/>
        <n v="279899"/>
        <n v="279900"/>
        <n v="279901"/>
        <n v="279902"/>
        <n v="279903"/>
        <n v="279904"/>
        <n v="279905"/>
        <n v="279906"/>
        <n v="279907"/>
        <n v="279908"/>
        <n v="279909"/>
        <n v="279910"/>
        <n v="279911"/>
        <n v="279912"/>
        <n v="279913"/>
        <n v="279914"/>
        <n v="279915"/>
        <n v="279916"/>
        <n v="279917"/>
        <n v="279918"/>
        <n v="279919"/>
        <n v="279920"/>
        <n v="279921"/>
        <n v="279922"/>
        <n v="279923"/>
        <n v="279924"/>
        <n v="279925"/>
        <n v="279926"/>
        <n v="279927"/>
        <n v="279928"/>
        <n v="279929"/>
        <n v="280154"/>
        <n v="280811"/>
        <n v="281269"/>
        <n v="281873"/>
        <n v="281886"/>
        <n v="281887"/>
        <n v="281888"/>
        <n v="281889"/>
        <n v="281890"/>
        <n v="281891"/>
        <n v="281892"/>
        <n v="281893"/>
        <n v="281945"/>
        <n v="281946"/>
        <n v="281947"/>
        <n v="281948"/>
        <n v="281949"/>
        <n v="281950"/>
        <n v="281951"/>
        <n v="281952"/>
        <n v="281953"/>
        <n v="281954"/>
        <n v="281955"/>
        <n v="281980"/>
        <n v="281981"/>
        <n v="281982"/>
        <n v="281983"/>
        <n v="281984"/>
        <n v="281985"/>
        <n v="281986"/>
        <n v="281987"/>
        <n v="281988"/>
        <n v="281989"/>
        <n v="281990"/>
        <n v="281991"/>
        <n v="281992"/>
        <n v="281993"/>
        <n v="282024"/>
        <n v="282025"/>
        <n v="282026"/>
        <n v="282027"/>
        <n v="282028"/>
        <n v="282029"/>
        <n v="282030"/>
        <n v="282031"/>
        <n v="282032"/>
        <n v="282033"/>
        <n v="282034"/>
        <n v="282035"/>
        <n v="282036"/>
        <n v="282037"/>
        <n v="282038"/>
        <n v="282039"/>
        <n v="282040"/>
        <n v="282041"/>
        <n v="282042"/>
        <n v="282043"/>
        <n v="282044"/>
        <n v="282045"/>
        <n v="282046"/>
        <n v="282047"/>
        <n v="282048"/>
        <n v="282049"/>
        <n v="282050"/>
        <n v="282051"/>
        <n v="282052"/>
        <n v="277568"/>
        <n v="277902"/>
        <n v="277959"/>
        <n v="278328"/>
        <n v="278124"/>
        <n v="278125"/>
        <n v="278126"/>
        <n v="278127"/>
        <n v="278128"/>
        <n v="278129"/>
        <n v="278130"/>
        <n v="278131"/>
        <n v="278132"/>
        <n v="278133"/>
        <n v="278134"/>
        <n v="278135"/>
        <n v="278136"/>
        <n v="278137"/>
        <n v="278138"/>
        <n v="278139"/>
        <n v="278140"/>
        <n v="278141"/>
        <n v="278142"/>
        <n v="278143"/>
        <n v="278144"/>
        <n v="278145"/>
        <n v="278146"/>
        <n v="278147"/>
        <n v="278148"/>
        <n v="278149"/>
        <n v="278150"/>
        <n v="278163"/>
        <n v="278164"/>
        <n v="278165"/>
        <n v="278166"/>
        <n v="278167"/>
        <n v="278168"/>
        <n v="278169"/>
        <n v="278170"/>
        <n v="278171"/>
        <n v="278172"/>
        <n v="278173"/>
        <n v="278174"/>
        <n v="278181"/>
        <n v="278182"/>
        <n v="278183"/>
        <n v="278184"/>
        <n v="278185"/>
        <n v="278186"/>
        <n v="278187"/>
        <n v="278188"/>
        <n v="278189"/>
        <n v="278190"/>
        <n v="278199"/>
        <n v="278200"/>
        <n v="278201"/>
        <n v="278202"/>
        <n v="278203"/>
        <n v="278204"/>
        <n v="278205"/>
        <n v="278206"/>
        <n v="278207"/>
        <n v="278208"/>
        <n v="278209"/>
        <n v="278210"/>
        <n v="278211"/>
        <n v="278212"/>
        <n v="278213"/>
        <n v="278214"/>
        <n v="278215"/>
        <n v="278216"/>
        <n v="278217"/>
        <n v="278218"/>
        <n v="278219"/>
        <n v="278220"/>
        <n v="278221"/>
        <n v="278222"/>
        <n v="278223"/>
        <n v="278224"/>
        <n v="278225"/>
        <n v="278226"/>
        <n v="278227"/>
        <n v="278525"/>
        <n v="278638"/>
        <n v="278881"/>
        <n v="278882"/>
        <n v="278883"/>
        <n v="279024"/>
        <n v="279025"/>
        <n v="279293"/>
        <n v="279499"/>
        <n v="279600"/>
        <n v="280025"/>
        <n v="280087"/>
        <n v="280173"/>
        <n v="280174"/>
        <n v="280836"/>
        <n v="280739"/>
        <n v="280786"/>
        <n v="280837"/>
        <n v="280838"/>
        <n v="280839"/>
        <n v="280840"/>
        <n v="280835"/>
        <n v="280841"/>
        <n v="280842"/>
        <n v="280843"/>
        <n v="280844"/>
        <n v="281187"/>
        <n v="281381"/>
        <n v="281686"/>
        <n v="281813"/>
        <n v="282090"/>
        <n v="282895"/>
        <n v="283001"/>
        <n v="282526"/>
        <n v="283009"/>
        <n v="277384"/>
        <n v="277359"/>
        <n v="277523"/>
        <n v="277806"/>
        <n v="277807"/>
        <n v="277808"/>
        <n v="277947"/>
        <n v="277948"/>
        <n v="278019"/>
        <n v="278533"/>
        <n v="278262"/>
        <n v="278281"/>
        <n v="278293"/>
        <n v="278502"/>
        <n v="278506"/>
        <n v="278574"/>
        <n v="278893"/>
        <n v="278933"/>
        <n v="279028"/>
        <n v="279282"/>
        <n v="279286"/>
        <n v="279670"/>
        <n v="280776"/>
        <n v="280721"/>
        <n v="280722"/>
        <n v="280956"/>
        <n v="281376"/>
        <n v="281377"/>
        <n v="281687"/>
        <n v="281803"/>
        <n v="281867"/>
        <n v="282387"/>
        <n v="282524"/>
        <n v="282739"/>
        <n v="282974"/>
        <n v="283696"/>
        <n v="283869"/>
        <n v="277417"/>
        <n v="277511"/>
        <n v="277608"/>
        <n v="277777"/>
        <n v="277846"/>
        <n v="277847"/>
        <n v="278913"/>
        <n v="277888"/>
        <n v="277912"/>
        <n v="277918"/>
        <n v="277964"/>
        <n v="278341"/>
        <n v="278641"/>
        <n v="278959"/>
        <n v="279046"/>
        <n v="279151"/>
        <n v="279172"/>
        <n v="280574"/>
        <n v="280584"/>
        <n v="279289"/>
        <n v="279303"/>
        <n v="279558"/>
        <n v="279587"/>
        <n v="279624"/>
        <n v="279625"/>
        <n v="279658"/>
        <n v="280134"/>
        <n v="280161"/>
        <n v="280232"/>
        <n v="280585"/>
        <n v="280586"/>
        <n v="280587"/>
        <n v="280588"/>
        <n v="280589"/>
        <n v="280590"/>
        <n v="280591"/>
        <n v="280592"/>
        <n v="280593"/>
        <n v="280594"/>
        <n v="280701"/>
        <n v="280918"/>
        <n v="281354"/>
        <n v="281380"/>
        <n v="281383"/>
        <n v="281740"/>
        <n v="281792"/>
        <n v="281795"/>
        <n v="282307"/>
        <n v="282902"/>
        <n v="283656"/>
        <n v="283699"/>
        <n v="283865"/>
        <n v="277418"/>
        <n v="277538"/>
        <n v="277864"/>
        <n v="277900"/>
        <n v="278228"/>
        <n v="278229"/>
        <n v="278230"/>
        <n v="278231"/>
        <n v="278232"/>
        <n v="278233"/>
        <n v="278234"/>
        <n v="278235"/>
        <n v="278236"/>
        <n v="278237"/>
        <n v="278238"/>
        <n v="278239"/>
        <n v="278252"/>
        <n v="278288"/>
        <n v="278335"/>
        <n v="278612"/>
        <n v="278961"/>
        <n v="279056"/>
        <n v="279078"/>
        <n v="279143"/>
        <n v="279505"/>
        <n v="279581"/>
        <n v="279685"/>
        <n v="279695"/>
        <n v="280095"/>
        <n v="280196"/>
        <n v="280333"/>
        <n v="280705"/>
        <n v="280795"/>
        <n v="280796"/>
        <n v="281349"/>
        <n v="281784"/>
        <n v="282053"/>
        <n v="282054"/>
        <n v="282055"/>
        <n v="282056"/>
        <n v="282057"/>
        <n v="282058"/>
        <n v="282059"/>
        <n v="282060"/>
        <n v="282061"/>
        <n v="282062"/>
        <n v="282063"/>
        <n v="282064"/>
        <n v="282065"/>
        <n v="282066"/>
        <n v="282067"/>
        <n v="282068"/>
        <n v="282069"/>
        <n v="282070"/>
        <n v="282071"/>
        <n v="282072"/>
        <n v="282073"/>
        <n v="282074"/>
        <n v="282075"/>
        <n v="282076"/>
        <n v="282077"/>
        <n v="282078"/>
        <n v="282079"/>
        <n v="282175"/>
        <n v="282254"/>
        <n v="282343"/>
        <n v="282378"/>
        <n v="282405"/>
        <n v="282533"/>
        <n v="282818"/>
        <n v="282819"/>
        <n v="282892"/>
        <n v="282938"/>
        <n v="282941"/>
        <n v="283012"/>
        <n v="283286"/>
        <n v="283287"/>
        <n v="283288"/>
        <n v="283289"/>
        <n v="283290"/>
        <n v="283291"/>
        <n v="283292"/>
        <n v="283339"/>
        <n v="283347"/>
        <n v="283428"/>
        <n v="283429"/>
        <n v="283434"/>
        <n v="283435"/>
        <n v="277463"/>
        <n v="277506"/>
        <n v="277799"/>
        <n v="277996"/>
        <n v="278535"/>
        <n v="278657"/>
        <n v="278920"/>
        <n v="279037"/>
        <n v="279189"/>
        <n v="279531"/>
        <n v="281352"/>
        <n v="279566"/>
        <n v="280056"/>
        <n v="280059"/>
        <n v="280104"/>
        <n v="280791"/>
        <n v="280916"/>
        <n v="280926"/>
        <n v="281281"/>
        <n v="281739"/>
        <n v="280813"/>
        <n v="280814"/>
        <n v="282086"/>
        <n v="282204"/>
        <n v="282302"/>
        <n v="282303"/>
        <n v="282886"/>
        <n v="282901"/>
        <n v="283216"/>
        <n v="283608"/>
        <n v="283723"/>
        <n v="283724"/>
        <n v="283725"/>
        <n v="283726"/>
        <n v="283727"/>
        <n v="283728"/>
        <n v="283729"/>
        <n v="283730"/>
        <n v="283731"/>
        <n v="283732"/>
        <n v="283733"/>
        <n v="283734"/>
        <n v="283735"/>
        <n v="283736"/>
        <n v="283755"/>
        <n v="283756"/>
        <n v="283757"/>
        <n v="283758"/>
        <n v="283759"/>
        <n v="283760"/>
        <n v="283761"/>
        <n v="283762"/>
        <n v="283763"/>
        <n v="283765"/>
        <n v="283766"/>
        <n v="283767"/>
        <n v="283768"/>
        <n v="283769"/>
        <n v="283770"/>
        <n v="283832"/>
        <n v="283863"/>
        <n v="283864"/>
        <n v="277385"/>
        <n v="277392"/>
        <n v="277455"/>
        <n v="277555"/>
        <n v="277841"/>
        <n v="277951"/>
        <n v="277971"/>
        <n v="278284"/>
        <n v="278035"/>
        <n v="278524"/>
        <n v="278528"/>
        <n v="278765"/>
        <n v="278766"/>
        <n v="278767"/>
        <n v="278768"/>
        <n v="278769"/>
        <n v="278770"/>
        <n v="278771"/>
        <n v="278772"/>
        <n v="278773"/>
        <n v="278774"/>
        <n v="278775"/>
        <n v="278836"/>
        <n v="278837"/>
        <n v="278838"/>
        <n v="278839"/>
        <n v="278840"/>
        <n v="278841"/>
        <n v="278842"/>
        <n v="278843"/>
        <n v="278844"/>
        <n v="278845"/>
        <n v="278846"/>
        <n v="278847"/>
        <n v="278857"/>
        <n v="278858"/>
        <n v="278859"/>
        <n v="278860"/>
        <n v="278861"/>
        <n v="278862"/>
        <n v="278863"/>
        <n v="278864"/>
        <n v="278865"/>
        <n v="278866"/>
        <n v="278930"/>
        <n v="279514"/>
        <n v="279583"/>
        <n v="280027"/>
        <n v="280145"/>
        <n v="280197"/>
        <n v="280217"/>
        <n v="280331"/>
        <n v="280504"/>
        <n v="280505"/>
        <n v="280506"/>
        <n v="280507"/>
        <n v="280508"/>
        <n v="280509"/>
        <n v="280510"/>
        <n v="280511"/>
        <n v="280512"/>
        <n v="280513"/>
        <n v="280514"/>
        <n v="280515"/>
        <n v="280516"/>
        <n v="280517"/>
        <n v="280518"/>
        <n v="280519"/>
        <n v="280726"/>
        <n v="281385"/>
        <n v="281447"/>
        <n v="281738"/>
        <n v="281783"/>
        <n v="282447"/>
        <n v="282910"/>
        <n v="282969"/>
        <n v="283611"/>
        <n v="283671"/>
        <n v="283862"/>
        <n v="277903"/>
        <n v="277767"/>
        <n v="277768"/>
        <n v="277917"/>
        <n v="278536"/>
        <n v="278614"/>
        <n v="278983"/>
        <n v="279112"/>
        <n v="279301"/>
        <n v="279310"/>
        <n v="279667"/>
        <n v="280356"/>
        <n v="280358"/>
        <n v="281348"/>
        <n v="281222"/>
        <n v="281454"/>
        <n v="281477"/>
        <n v="281480"/>
        <n v="281742"/>
        <n v="281844"/>
        <n v="282198"/>
        <n v="282277"/>
        <n v="282517"/>
        <n v="283445"/>
        <n v="283634"/>
        <n v="283705"/>
        <n v="283707"/>
        <n v="283709"/>
        <n v="283711"/>
        <n v="283713"/>
        <n v="283715"/>
        <n v="283717"/>
        <n v="283719"/>
        <n v="283720"/>
        <n v="283721"/>
        <n v="283722"/>
        <n v="283749"/>
        <n v="283750"/>
        <n v="283751"/>
        <n v="283752"/>
        <n v="283753"/>
        <n v="283754"/>
        <n v="283771"/>
        <n v="283772"/>
        <n v="283773"/>
        <n v="283774"/>
        <n v="283775"/>
        <n v="283776"/>
        <n v="283777"/>
        <n v="283778"/>
        <n v="283779"/>
        <n v="283780"/>
        <n v="283800"/>
        <n v="283802"/>
        <n v="283804"/>
        <n v="283805"/>
        <n v="283806"/>
        <n v="283807"/>
        <n v="283808"/>
        <n v="283809"/>
        <n v="283810"/>
        <n v="283811"/>
        <n v="283812"/>
        <n v="277018"/>
        <n v="277361"/>
        <n v="277963"/>
        <n v="277978"/>
        <n v="278534"/>
        <n v="278597"/>
        <n v="278993"/>
        <n v="279026"/>
        <n v="279292"/>
        <n v="279302"/>
        <n v="279511"/>
        <n v="279520"/>
        <n v="279651"/>
        <n v="279687"/>
        <n v="281482"/>
        <n v="279956"/>
        <n v="280029"/>
        <n v="280033"/>
        <n v="280216"/>
        <n v="280377"/>
        <n v="280821"/>
        <n v="280822"/>
        <n v="280827"/>
        <n v="281799"/>
        <n v="281841"/>
        <n v="282287"/>
        <n v="282288"/>
        <n v="282945"/>
        <n v="283201"/>
        <n v="283436"/>
        <n v="283437"/>
        <n v="283631"/>
        <n v="277390"/>
        <n v="277566"/>
        <n v="277610"/>
        <n v="277774"/>
        <n v="277790"/>
        <n v="277981"/>
        <n v="278045"/>
        <n v="278558"/>
        <n v="278642"/>
        <n v="278656"/>
        <n v="278890"/>
        <n v="279020"/>
        <n v="279045"/>
        <n v="279099"/>
        <n v="279178"/>
        <n v="279193"/>
        <n v="279512"/>
        <n v="279529"/>
        <n v="279671"/>
        <n v="279694"/>
        <n v="280030"/>
        <n v="280073"/>
        <n v="280162"/>
        <n v="280215"/>
        <n v="280729"/>
        <n v="280744"/>
        <n v="280745"/>
        <n v="280834"/>
        <n v="281189"/>
        <n v="281279"/>
        <n v="281741"/>
        <n v="281801"/>
        <n v="282454"/>
        <n v="282466"/>
        <n v="282468"/>
        <n v="282469"/>
        <n v="282470"/>
        <n v="282754"/>
        <n v="282769"/>
        <n v="282891"/>
        <n v="283340"/>
        <n v="283613"/>
        <n v="283669"/>
        <n v="277901"/>
        <n v="277399"/>
        <n v="277579"/>
        <n v="277581"/>
        <n v="277531"/>
        <n v="277552"/>
        <n v="277607"/>
        <n v="277765"/>
        <n v="277890"/>
        <n v="278342"/>
        <n v="279669"/>
        <n v="279179"/>
        <n v="279060"/>
        <n v="279175"/>
        <n v="279191"/>
        <n v="279287"/>
        <n v="279290"/>
        <n v="279296"/>
        <n v="279524"/>
        <n v="279532"/>
        <n v="280075"/>
        <n v="280149"/>
        <n v="280150"/>
        <n v="280202"/>
        <n v="280241"/>
        <n v="280370"/>
        <n v="280709"/>
        <n v="280712"/>
        <n v="280807"/>
        <n v="281483"/>
        <n v="281268"/>
        <n v="281796"/>
        <n v="282196"/>
        <n v="282285"/>
        <n v="282409"/>
        <n v="282898"/>
        <n v="282939"/>
        <n v="282940"/>
        <n v="283282"/>
        <n v="283284"/>
        <n v="277261"/>
        <n v="277516"/>
        <n v="277763"/>
        <n v="277785"/>
        <n v="277794"/>
        <n v="277813"/>
        <n v="277844"/>
        <n v="277849"/>
        <n v="277906"/>
        <n v="277907"/>
        <n v="278513"/>
        <n v="278905"/>
        <n v="278602"/>
        <n v="278693"/>
        <n v="279021"/>
        <n v="279038"/>
        <n v="279106"/>
        <n v="279169"/>
        <n v="279194"/>
        <n v="279197"/>
        <n v="279198"/>
        <n v="279199"/>
        <n v="279200"/>
        <n v="279201"/>
        <n v="279202"/>
        <n v="279203"/>
        <n v="279207"/>
        <n v="279208"/>
        <n v="279209"/>
        <n v="279210"/>
        <n v="279211"/>
        <n v="279212"/>
        <n v="279238"/>
        <n v="279239"/>
        <n v="279240"/>
        <n v="279241"/>
        <n v="279242"/>
        <n v="279243"/>
        <n v="279251"/>
        <n v="279252"/>
        <n v="279295"/>
        <n v="279299"/>
        <n v="279537"/>
        <n v="279556"/>
        <n v="279673"/>
        <n v="280052"/>
        <n v="280053"/>
        <n v="280237"/>
        <n v="280367"/>
        <n v="280560"/>
        <n v="280678"/>
        <n v="280695"/>
        <n v="280820"/>
        <n v="280930"/>
        <n v="280932"/>
        <n v="281216"/>
        <n v="282297"/>
        <n v="282404"/>
        <n v="282460"/>
        <n v="282471"/>
        <n v="282472"/>
        <n v="282473"/>
        <n v="282474"/>
        <n v="282475"/>
        <n v="282476"/>
        <n v="282477"/>
        <n v="282478"/>
        <n v="282479"/>
        <n v="282480"/>
        <n v="282481"/>
        <n v="282482"/>
        <n v="282483"/>
        <n v="282484"/>
        <n v="282485"/>
        <n v="282486"/>
        <n v="282487"/>
        <n v="282488"/>
        <n v="282489"/>
        <n v="282490"/>
        <n v="282756"/>
        <n v="282968"/>
        <n v="283620"/>
        <n v="283931"/>
        <n v="283932"/>
        <n v="283933"/>
        <n v="283934"/>
        <n v="283935"/>
        <n v="283936"/>
        <n v="283937"/>
        <n v="283938"/>
        <n v="283939"/>
        <n v="283940"/>
        <n v="283941"/>
        <n v="283942"/>
        <n v="283947"/>
        <n v="283948"/>
        <n v="283949"/>
        <n v="283950"/>
        <n v="283951"/>
        <n v="283952"/>
        <n v="283953"/>
        <n v="283954"/>
        <n v="283980"/>
        <n v="283981"/>
        <n v="277522"/>
        <n v="277527"/>
        <n v="282312"/>
        <n v="277781"/>
        <n v="277851"/>
        <n v="278000"/>
        <n v="278289"/>
        <n v="278654"/>
        <n v="278903"/>
        <n v="279591"/>
        <n v="280090"/>
        <n v="280399"/>
        <n v="280698"/>
        <n v="280699"/>
        <n v="280749"/>
        <n v="280784"/>
        <n v="280847"/>
        <n v="282440"/>
        <n v="282912"/>
        <n v="277425"/>
        <n v="281342"/>
        <n v="277830"/>
        <n v="277831"/>
        <n v="277837"/>
        <n v="277850"/>
        <n v="278640"/>
        <n v="279288"/>
        <n v="279721"/>
        <n v="280096"/>
        <n v="280220"/>
        <n v="280238"/>
        <n v="280316"/>
        <n v="280783"/>
        <n v="280789"/>
        <n v="281261"/>
        <n v="281282"/>
        <n v="281384"/>
        <n v="281388"/>
        <n v="281448"/>
        <n v="281451"/>
        <n v="281808"/>
        <n v="281809"/>
        <n v="281811"/>
        <n v="282385"/>
        <n v="282414"/>
        <n v="282750"/>
        <n v="282764"/>
        <n v="282810"/>
        <n v="283208"/>
        <n v="277829"/>
        <n v="277953"/>
        <n v="277954"/>
        <n v="277957"/>
        <n v="278001"/>
        <n v="278004"/>
        <n v="278051"/>
        <n v="278645"/>
        <n v="278655"/>
        <n v="278892"/>
        <n v="279281"/>
        <n v="279549"/>
        <n v="279672"/>
        <n v="279679"/>
        <n v="280397"/>
        <n v="280520"/>
        <n v="280521"/>
        <n v="280522"/>
        <n v="280523"/>
        <n v="280524"/>
        <n v="280525"/>
        <n v="280526"/>
        <n v="280527"/>
        <n v="280528"/>
        <n v="280529"/>
        <n v="280530"/>
        <n v="280531"/>
        <n v="280532"/>
        <n v="280533"/>
        <n v="280534"/>
        <n v="280535"/>
        <n v="280536"/>
        <n v="280537"/>
        <n v="280538"/>
        <n v="280746"/>
        <n v="281335"/>
        <n v="281786"/>
        <n v="281862"/>
        <n v="282294"/>
        <n v="283385"/>
        <n v="283424"/>
        <n v="283425"/>
        <n v="283426"/>
        <n v="283427"/>
        <n v="283430"/>
        <n v="283431"/>
        <n v="283432"/>
        <n v="283433"/>
        <n v="283439"/>
        <n v="283440"/>
        <n v="283441"/>
        <n v="283442"/>
        <n v="283443"/>
        <n v="283444"/>
        <n v="283454"/>
        <n v="277285"/>
        <n v="277532"/>
        <n v="277281"/>
        <n v="277574"/>
        <n v="277852"/>
        <n v="278014"/>
        <n v="278024"/>
        <n v="278028"/>
        <n v="278260"/>
        <n v="278261"/>
        <n v="278321"/>
        <n v="278600"/>
        <n v="278976"/>
        <n v="280335"/>
        <n v="280343"/>
        <n v="279557"/>
        <n v="280390"/>
        <n v="280668"/>
        <n v="280671"/>
        <n v="280794"/>
        <n v="280798"/>
        <n v="281178"/>
        <n v="281221"/>
        <n v="281285"/>
        <n v="281286"/>
        <n v="281866"/>
        <n v="282293"/>
        <n v="282308"/>
        <n v="282438"/>
        <n v="282757"/>
        <n v="282800"/>
        <n v="282801"/>
        <n v="282804"/>
        <n v="282820"/>
        <n v="282955"/>
        <n v="283202"/>
        <n v="283235"/>
        <n v="283450"/>
        <n v="277371"/>
        <n v="280175"/>
        <n v="277553"/>
        <n v="277571"/>
        <n v="277899"/>
        <n v="279040"/>
        <n v="279035"/>
        <n v="279111"/>
        <n v="279149"/>
        <n v="279546"/>
        <n v="279560"/>
        <n v="280672"/>
        <n v="279692"/>
        <n v="280675"/>
        <n v="281345"/>
        <n v="281181"/>
        <n v="281688"/>
        <n v="281691"/>
        <n v="281842"/>
        <n v="281847"/>
        <n v="282998"/>
        <n v="282904"/>
        <n v="277025"/>
        <n v="277026"/>
        <n v="277975"/>
        <n v="277517"/>
        <n v="278011"/>
        <n v="278530"/>
        <n v="279183"/>
        <n v="279564"/>
        <n v="279590"/>
        <n v="280395"/>
        <n v="280613"/>
        <n v="280614"/>
        <n v="280615"/>
        <n v="280616"/>
        <n v="280617"/>
        <n v="280618"/>
        <n v="280619"/>
        <n v="280620"/>
        <n v="280621"/>
        <n v="280688"/>
        <n v="281275"/>
        <n v="281292"/>
        <n v="281295"/>
        <n v="281316"/>
        <n v="281317"/>
        <n v="281320"/>
        <n v="281323"/>
        <n v="281321"/>
        <n v="281324"/>
        <n v="281812"/>
        <n v="282289"/>
        <n v="282290"/>
        <n v="282411"/>
        <n v="282568"/>
        <n v="282569"/>
        <n v="282570"/>
        <n v="282571"/>
        <n v="282572"/>
        <n v="282573"/>
        <n v="282574"/>
        <n v="282575"/>
        <n v="282576"/>
        <n v="282577"/>
        <n v="282578"/>
        <n v="282579"/>
        <n v="282580"/>
        <n v="282581"/>
        <n v="282582"/>
        <n v="282583"/>
        <n v="282584"/>
        <n v="282585"/>
        <n v="282586"/>
        <n v="282587"/>
        <n v="282588"/>
        <n v="282639"/>
        <n v="282640"/>
        <n v="282641"/>
        <n v="282642"/>
        <n v="282643"/>
        <n v="282644"/>
        <n v="282645"/>
        <n v="282646"/>
        <n v="282647"/>
        <n v="282648"/>
        <n v="282649"/>
        <n v="282650"/>
        <n v="282651"/>
        <n v="282652"/>
        <n v="282653"/>
        <n v="282654"/>
        <n v="282655"/>
        <n v="282656"/>
        <n v="282657"/>
        <n v="282658"/>
        <n v="282659"/>
        <n v="282660"/>
        <n v="282661"/>
        <n v="282662"/>
        <n v="282663"/>
        <n v="282664"/>
        <n v="282665"/>
        <n v="282666"/>
        <n v="282667"/>
        <n v="282668"/>
        <n v="282677"/>
        <n v="282678"/>
        <n v="282679"/>
        <n v="282680"/>
        <n v="282681"/>
        <n v="282682"/>
        <n v="282683"/>
        <n v="282684"/>
        <n v="282827"/>
        <n v="283627"/>
        <n v="283449"/>
        <n v="277766"/>
        <n v="279584"/>
        <n v="277394"/>
        <n v="277400"/>
        <n v="277564"/>
        <n v="277596"/>
        <n v="277802"/>
        <n v="278316"/>
        <n v="279019"/>
        <n v="279139"/>
        <n v="279681"/>
        <n v="280034"/>
        <n v="280046"/>
        <n v="280051"/>
        <n v="280120"/>
        <n v="280243"/>
        <n v="280357"/>
        <n v="280375"/>
        <n v="280960"/>
        <n v="280655"/>
        <n v="280656"/>
        <n v="280657"/>
        <n v="280658"/>
        <n v="280659"/>
        <n v="280660"/>
        <n v="280661"/>
        <n v="280662"/>
        <n v="280663"/>
        <n v="280664"/>
        <n v="280665"/>
        <n v="280676"/>
        <n v="281193"/>
        <n v="281266"/>
        <n v="281339"/>
        <n v="281478"/>
        <n v="281790"/>
        <n v="282400"/>
        <n v="282462"/>
        <n v="282799"/>
        <n v="283020"/>
        <n v="283293"/>
        <n v="283831"/>
        <n v="277383"/>
        <n v="277513"/>
        <n v="277514"/>
        <n v="278013"/>
        <n v="280026"/>
        <n v="280043"/>
        <n v="278981"/>
        <n v="279101"/>
        <n v="280070"/>
        <n v="280141"/>
        <n v="280400"/>
        <n v="280401"/>
        <n v="280402"/>
        <n v="280403"/>
        <n v="280404"/>
        <n v="280405"/>
        <n v="280406"/>
        <n v="280407"/>
        <n v="280408"/>
        <n v="280409"/>
        <n v="280410"/>
        <n v="280411"/>
        <n v="280412"/>
        <n v="280413"/>
        <n v="280414"/>
        <n v="280415"/>
        <n v="280416"/>
        <n v="280417"/>
        <n v="280418"/>
        <n v="280419"/>
        <n v="280420"/>
        <n v="280421"/>
        <n v="280422"/>
        <n v="280602"/>
        <n v="280603"/>
        <n v="280604"/>
        <n v="280605"/>
        <n v="280606"/>
        <n v="280607"/>
        <n v="280608"/>
        <n v="280609"/>
        <n v="280610"/>
        <n v="280793"/>
        <n v="281192"/>
        <n v="281278"/>
        <n v="281815"/>
        <n v="282087"/>
        <n v="282092"/>
        <n v="282095"/>
        <n v="277424"/>
        <n v="279298"/>
        <n v="277788"/>
        <n v="277848"/>
        <n v="278009"/>
        <n v="278037"/>
        <n v="278253"/>
        <n v="278254"/>
        <n v="278290"/>
        <n v="278291"/>
        <n v="278324"/>
        <n v="278491"/>
        <n v="278510"/>
        <n v="278511"/>
        <n v="278512"/>
        <n v="281695"/>
        <n v="279031"/>
        <n v="279036"/>
        <n v="279544"/>
        <n v="279678"/>
        <n v="280058"/>
        <n v="280060"/>
        <n v="280203"/>
        <n v="281754"/>
        <n v="280365"/>
        <n v="281860"/>
        <n v="282342"/>
        <n v="282386"/>
        <n v="282740"/>
        <n v="282798"/>
        <n v="283021"/>
        <n v="283022"/>
        <n v="283023"/>
        <n v="283024"/>
        <n v="283025"/>
        <n v="283026"/>
        <n v="283027"/>
        <n v="283028"/>
        <n v="283029"/>
        <n v="283030"/>
        <n v="283031"/>
        <n v="283032"/>
        <n v="283033"/>
        <n v="283034"/>
        <n v="283035"/>
        <n v="283056"/>
        <n v="283057"/>
        <n v="283058"/>
        <n v="283075"/>
        <n v="283076"/>
        <n v="283077"/>
        <n v="283078"/>
        <n v="283079"/>
        <n v="283080"/>
        <n v="283081"/>
        <n v="283082"/>
        <n v="283083"/>
        <n v="283084"/>
        <n v="283085"/>
        <n v="283086"/>
        <n v="283087"/>
        <n v="283088"/>
        <n v="283089"/>
        <n v="283090"/>
        <n v="283091"/>
        <n v="283092"/>
        <n v="283111"/>
        <n v="283112"/>
        <n v="283113"/>
        <n v="283114"/>
        <n v="283115"/>
        <n v="283116"/>
        <n v="283117"/>
        <n v="283118"/>
        <n v="283119"/>
        <n v="283120"/>
        <n v="283121"/>
        <n v="283122"/>
        <n v="283123"/>
        <n v="283124"/>
        <n v="283125"/>
        <n v="283126"/>
        <n v="283127"/>
        <n v="283128"/>
        <n v="283129"/>
        <n v="283130"/>
        <n v="283131"/>
        <n v="283132"/>
        <n v="283133"/>
        <n v="283134"/>
        <n v="283217"/>
        <n v="283329"/>
        <n v="283991"/>
        <n v="283994"/>
        <n v="277546"/>
        <n v="277600"/>
        <n v="277801"/>
        <n v="277842"/>
        <n v="278295"/>
        <n v="278317"/>
        <n v="278320"/>
        <n v="278487"/>
        <n v="278514"/>
        <n v="278919"/>
        <n v="279521"/>
        <n v="279522"/>
        <n v="279534"/>
        <n v="280066"/>
        <n v="280039"/>
        <n v="280068"/>
        <n v="280069"/>
        <n v="280199"/>
        <n v="280201"/>
        <n v="281224"/>
        <n v="280364"/>
        <n v="281257"/>
        <n v="282313"/>
        <n v="282452"/>
        <n v="282528"/>
        <n v="282615"/>
        <n v="282616"/>
        <n v="282617"/>
        <n v="282618"/>
        <n v="282619"/>
        <n v="282620"/>
        <n v="282621"/>
        <n v="282622"/>
        <n v="282632"/>
        <n v="282633"/>
        <n v="282634"/>
        <n v="282635"/>
        <n v="282636"/>
        <n v="282637"/>
        <n v="282638"/>
        <n v="282694"/>
        <n v="282695"/>
        <n v="282716"/>
        <n v="282717"/>
        <n v="282718"/>
        <n v="282719"/>
        <n v="282720"/>
        <n v="282721"/>
        <n v="283353"/>
        <n v="283354"/>
        <n v="283833"/>
        <n v="278018"/>
        <n v="278331"/>
        <n v="278563"/>
        <n v="279155"/>
        <n v="279341"/>
        <n v="279342"/>
        <n v="279343"/>
        <n v="279344"/>
        <n v="279345"/>
        <n v="279346"/>
        <n v="279347"/>
        <n v="279359"/>
        <n v="279360"/>
        <n v="279361"/>
        <n v="279362"/>
        <n v="279363"/>
        <n v="279364"/>
        <n v="279365"/>
        <n v="279366"/>
        <n v="279367"/>
        <n v="279368"/>
        <n v="279369"/>
        <n v="279370"/>
        <n v="279371"/>
        <n v="279400"/>
        <n v="279401"/>
        <n v="279402"/>
        <n v="279403"/>
        <n v="279404"/>
        <n v="279405"/>
        <n v="279406"/>
        <n v="279407"/>
        <n v="279408"/>
        <n v="279409"/>
        <n v="279410"/>
        <n v="279425"/>
        <n v="279426"/>
        <n v="279427"/>
        <n v="279428"/>
        <n v="279429"/>
        <n v="279430"/>
        <n v="279431"/>
        <n v="279432"/>
        <n v="279433"/>
        <n v="279462"/>
        <n v="279463"/>
        <n v="279464"/>
        <n v="279465"/>
        <n v="279466"/>
        <n v="279467"/>
        <n v="279468"/>
        <n v="279469"/>
        <n v="279470"/>
        <n v="279471"/>
        <n v="279472"/>
        <n v="279550"/>
        <n v="279610"/>
        <n v="280041"/>
        <n v="280092"/>
        <n v="280133"/>
        <n v="280248"/>
        <n v="280249"/>
        <n v="280250"/>
        <n v="280251"/>
        <n v="280252"/>
        <n v="280254"/>
        <n v="280255"/>
        <n v="280257"/>
        <n v="280258"/>
        <n v="280259"/>
        <n v="280260"/>
        <n v="280261"/>
        <n v="280262"/>
        <n v="280268"/>
        <n v="280269"/>
        <n v="280298"/>
        <n v="280299"/>
        <n v="280300"/>
        <n v="280308"/>
        <n v="280309"/>
        <n v="280310"/>
        <n v="280311"/>
        <n v="280312"/>
        <n v="280313"/>
        <n v="276975"/>
        <n v="277023"/>
        <n v="277024"/>
        <n v="277233"/>
        <n v="277465"/>
        <n v="277764"/>
        <n v="277891"/>
        <n v="278263"/>
        <n v="278333"/>
        <n v="278518"/>
        <n v="278561"/>
        <n v="278879"/>
        <n v="281789"/>
        <n v="279662"/>
        <n v="278985"/>
        <n v="280345"/>
        <n v="280740"/>
        <n v="280743"/>
        <n v="280787"/>
        <n v="281326"/>
        <n v="281837"/>
        <n v="281877"/>
        <n v="282091"/>
        <n v="282093"/>
        <n v="282094"/>
        <n v="282136"/>
        <n v="282137"/>
        <n v="282138"/>
        <n v="282140"/>
        <n v="282141"/>
        <n v="282142"/>
        <n v="282143"/>
        <n v="282144"/>
        <n v="282145"/>
        <n v="282146"/>
        <n v="282147"/>
        <n v="282148"/>
        <n v="282149"/>
        <n v="282150"/>
        <n v="282151"/>
        <n v="282152"/>
        <n v="282153"/>
        <n v="282154"/>
        <n v="282155"/>
        <n v="282156"/>
        <n v="282157"/>
        <n v="282158"/>
        <n v="282159"/>
        <n v="282160"/>
        <n v="282165"/>
        <n v="282166"/>
        <n v="282167"/>
        <n v="282171"/>
        <n v="282172"/>
        <n v="282436"/>
        <n v="282752"/>
        <n v="282753"/>
        <n v="282915"/>
        <n v="282948"/>
        <n v="282975"/>
        <n v="282996"/>
        <n v="283198"/>
        <n v="283341"/>
        <n v="283665"/>
        <n v="283675"/>
        <n v="283698"/>
        <n v="283870"/>
        <n v="277407"/>
        <n v="277772"/>
        <n v="277868"/>
        <n v="277882"/>
        <n v="277870"/>
        <n v="277871"/>
        <n v="277881"/>
        <n v="277873"/>
        <n v="277874"/>
        <n v="277885"/>
        <n v="277988"/>
        <n v="278040"/>
        <n v="278042"/>
        <n v="278043"/>
        <n v="278044"/>
        <n v="278336"/>
        <n v="278505"/>
        <n v="278989"/>
        <n v="279096"/>
        <n v="279315"/>
        <n v="279508"/>
        <n v="279538"/>
        <n v="279595"/>
        <n v="279604"/>
        <n v="279668"/>
        <n v="280353"/>
        <n v="280200"/>
        <n v="280350"/>
        <n v="280366"/>
        <n v="280368"/>
        <n v="280386"/>
        <n v="280388"/>
        <n v="280389"/>
        <n v="280679"/>
        <n v="280692"/>
        <n v="280693"/>
        <n v="280800"/>
        <n v="280808"/>
        <n v="280961"/>
        <n v="281283"/>
        <n v="281836"/>
        <n v="281846"/>
        <n v="283355"/>
        <n v="282768"/>
        <n v="277235"/>
        <n v="277260"/>
        <n v="277459"/>
        <n v="277460"/>
        <n v="277501"/>
        <n v="278508"/>
        <n v="277606"/>
        <n v="277886"/>
        <n v="277941"/>
        <n v="277949"/>
        <n v="278038"/>
        <n v="278520"/>
        <n v="278285"/>
        <n v="278522"/>
        <n v="278564"/>
        <n v="278565"/>
        <n v="278929"/>
        <n v="279575"/>
        <n v="279574"/>
        <n v="280143"/>
        <n v="280396"/>
        <n v="280568"/>
        <n v="280747"/>
        <n v="280748"/>
        <n v="280818"/>
        <n v="280824"/>
        <n v="280830"/>
        <n v="280831"/>
        <n v="281262"/>
        <n v="281284"/>
        <n v="281486"/>
        <n v="281484"/>
        <n v="281485"/>
        <n v="281487"/>
        <n v="281488"/>
        <n v="281489"/>
        <n v="281490"/>
        <n v="281491"/>
        <n v="281492"/>
        <n v="281493"/>
        <n v="281494"/>
        <n v="281495"/>
        <n v="281516"/>
        <n v="281517"/>
        <n v="281518"/>
        <n v="281519"/>
        <n v="281520"/>
        <n v="281521"/>
        <n v="281522"/>
        <n v="281523"/>
        <n v="281524"/>
        <n v="281525"/>
        <n v="281526"/>
        <n v="281527"/>
        <n v="281528"/>
        <n v="281529"/>
        <n v="281530"/>
        <n v="281531"/>
        <n v="281532"/>
        <n v="281533"/>
        <n v="281534"/>
        <n v="281535"/>
        <n v="281556"/>
        <n v="281557"/>
        <n v="281558"/>
        <n v="281559"/>
        <n v="281560"/>
        <n v="281561"/>
        <n v="281562"/>
        <n v="281563"/>
        <n v="281564"/>
        <n v="281565"/>
        <n v="281566"/>
        <n v="281567"/>
        <n v="281568"/>
        <n v="281569"/>
        <n v="281570"/>
        <n v="281571"/>
        <n v="281572"/>
        <n v="281573"/>
        <n v="281574"/>
        <n v="281575"/>
        <n v="281596"/>
        <n v="281597"/>
        <n v="281598"/>
        <n v="281599"/>
        <n v="281600"/>
        <n v="281601"/>
        <n v="281602"/>
        <n v="281603"/>
        <n v="281604"/>
        <n v="281605"/>
        <n v="281606"/>
        <n v="281607"/>
        <n v="281608"/>
        <n v="281609"/>
        <n v="281610"/>
        <n v="281611"/>
        <n v="281612"/>
        <n v="281613"/>
        <n v="281614"/>
        <n v="281615"/>
        <n v="281616"/>
        <n v="281617"/>
        <n v="281618"/>
        <n v="281619"/>
        <n v="281620"/>
        <n v="281621"/>
        <n v="281622"/>
        <n v="281623"/>
        <n v="281624"/>
        <n v="281625"/>
        <n v="281626"/>
        <n v="281627"/>
        <n v="281628"/>
        <n v="281629"/>
        <n v="281630"/>
        <n v="281631"/>
        <n v="281632"/>
        <n v="281633"/>
        <n v="281634"/>
        <n v="281635"/>
        <n v="281676"/>
        <n v="281677"/>
        <n v="281678"/>
        <n v="281679"/>
        <n v="281680"/>
        <n v="281681"/>
        <n v="281693"/>
        <n v="282247"/>
        <n v="282441"/>
        <n v="282286"/>
        <n v="282339"/>
        <n v="283325"/>
        <n v="283670"/>
        <n v="277428"/>
        <n v="277894"/>
        <n v="277592"/>
        <n v="277803"/>
        <n v="277944"/>
        <n v="277967"/>
        <n v="278029"/>
        <n v="278030"/>
        <n v="278031"/>
        <n v="278116"/>
        <n v="278117"/>
        <n v="278118"/>
        <n v="278119"/>
        <n v="278120"/>
        <n v="278121"/>
        <n v="278122"/>
        <n v="278123"/>
        <n v="278151"/>
        <n v="278152"/>
        <n v="278153"/>
        <n v="278154"/>
        <n v="278155"/>
        <n v="278156"/>
        <n v="278157"/>
        <n v="278158"/>
        <n v="278159"/>
        <n v="278160"/>
        <n v="278161"/>
        <n v="278162"/>
        <n v="278175"/>
        <n v="278176"/>
        <n v="278177"/>
        <n v="278178"/>
        <n v="278179"/>
        <n v="278180"/>
        <n v="278191"/>
        <n v="278192"/>
        <n v="278193"/>
        <n v="278194"/>
        <n v="278195"/>
        <n v="278196"/>
        <n v="278197"/>
        <n v="278198"/>
        <n v="278264"/>
        <n v="278332"/>
        <n v="279675"/>
        <n v="280063"/>
        <n v="280064"/>
        <n v="280085"/>
        <n v="280098"/>
        <n v="280106"/>
        <n v="280131"/>
        <n v="280142"/>
        <n v="280207"/>
        <n v="280337"/>
        <n v="280339"/>
        <n v="280362"/>
        <n v="280381"/>
        <n v="280383"/>
        <n v="280384"/>
        <n v="280677"/>
        <n v="280724"/>
        <n v="280725"/>
        <n v="280778"/>
        <n v="281114"/>
        <n v="281225"/>
        <n v="281235"/>
        <n v="281743"/>
        <n v="281745"/>
        <n v="281802"/>
        <n v="282561"/>
        <n v="282301"/>
        <n v="282310"/>
        <n v="282350"/>
        <n v="282521"/>
        <n v="282522"/>
        <n v="282523"/>
        <n v="282559"/>
        <n v="282560"/>
        <n v="282562"/>
        <n v="282563"/>
        <n v="282564"/>
        <n v="282565"/>
        <n v="282566"/>
        <n v="282567"/>
        <n v="282762"/>
        <n v="282817"/>
        <n v="282828"/>
        <n v="282952"/>
        <n v="282971"/>
        <n v="283018"/>
        <n v="283197"/>
        <n v="283218"/>
        <n v="283219"/>
        <n v="283220"/>
        <n v="283221"/>
        <n v="283222"/>
        <n v="283223"/>
        <n v="283224"/>
        <n v="283280"/>
        <n v="283349"/>
        <n v="283661"/>
        <n v="283666"/>
        <n v="283989"/>
        <n v="277554"/>
        <n v="277591"/>
        <n v="277770"/>
        <n v="277809"/>
        <n v="277810"/>
        <n v="277811"/>
        <n v="277977"/>
        <n v="277992"/>
        <n v="278490"/>
        <n v="278901"/>
        <n v="279500"/>
        <n v="279185"/>
        <n v="279277"/>
        <n v="279516"/>
        <n v="279525"/>
        <n v="279530"/>
        <n v="279561"/>
        <n v="279578"/>
        <n v="279684"/>
        <n v="280074"/>
        <n v="280691"/>
        <n v="281111"/>
        <n v="282080"/>
        <n v="282085"/>
        <n v="282279"/>
        <n v="282314"/>
        <n v="282337"/>
        <n v="282758"/>
        <n v="282950"/>
        <n v="283200"/>
        <n v="276969"/>
        <n v="277497"/>
        <n v="277567"/>
        <n v="277795"/>
        <n v="277984"/>
        <n v="278292"/>
        <n v="278538"/>
        <n v="278902"/>
        <n v="279253"/>
        <n v="279689"/>
        <n v="280038"/>
        <n v="280094"/>
        <n v="280540"/>
        <n v="280541"/>
        <n v="280539"/>
        <n v="280542"/>
        <n v="280543"/>
        <n v="280544"/>
        <n v="280545"/>
        <n v="280546"/>
        <n v="280547"/>
        <n v="280548"/>
        <n v="280549"/>
        <n v="280550"/>
        <n v="280551"/>
        <n v="280552"/>
        <n v="280553"/>
        <n v="280554"/>
        <n v="280555"/>
        <n v="280556"/>
        <n v="280557"/>
        <n v="280714"/>
        <n v="281233"/>
        <n v="281264"/>
        <n v="281807"/>
        <n v="281879"/>
        <n v="282961"/>
        <n v="282997"/>
        <n v="283007"/>
        <n v="283011"/>
        <n v="283231"/>
        <n v="283451"/>
        <n v="283621"/>
        <n v="277422"/>
        <n v="277471"/>
        <n v="277529"/>
        <n v="279206"/>
        <n v="277776"/>
        <n v="277982"/>
        <n v="278050"/>
        <n v="279204"/>
        <n v="279205"/>
        <n v="279213"/>
        <n v="279214"/>
        <n v="279215"/>
        <n v="279236"/>
        <n v="279237"/>
        <n v="279244"/>
        <n v="279245"/>
        <n v="279717"/>
        <n v="280319"/>
        <n v="280336"/>
        <n v="280318"/>
        <n v="280790"/>
        <n v="280845"/>
        <n v="281347"/>
        <n v="282408"/>
        <n v="283276"/>
        <n v="283609"/>
        <n v="277020"/>
        <n v="277028"/>
        <n v="277029"/>
        <n v="277773"/>
        <n v="277350"/>
        <n v="277354"/>
        <n v="277518"/>
        <n v="277961"/>
        <n v="278270"/>
        <n v="279173"/>
        <n v="278273"/>
        <n v="278329"/>
        <n v="278330"/>
        <n v="278639"/>
        <n v="279050"/>
        <n v="278678"/>
        <n v="278679"/>
        <n v="278680"/>
        <n v="278681"/>
        <n v="278682"/>
        <n v="278683"/>
        <n v="278684"/>
        <n v="278685"/>
        <n v="278686"/>
        <n v="281340"/>
        <n v="279174"/>
        <n v="279176"/>
        <n v="279182"/>
        <n v="280851"/>
        <n v="280852"/>
        <n v="279309"/>
        <n v="279580"/>
        <n v="279553"/>
        <n v="279594"/>
        <n v="279959"/>
        <n v="279965"/>
        <n v="279966"/>
        <n v="279967"/>
        <n v="279968"/>
        <n v="279969"/>
        <n v="279970"/>
        <n v="279971"/>
        <n v="279972"/>
        <n v="279973"/>
        <n v="279976"/>
        <n v="279977"/>
        <n v="279978"/>
        <n v="279983"/>
        <n v="279984"/>
        <n v="279985"/>
        <n v="279986"/>
        <n v="279987"/>
        <n v="279988"/>
        <n v="279989"/>
        <n v="279990"/>
        <n v="279991"/>
        <n v="279992"/>
        <n v="279993"/>
        <n v="280019"/>
        <n v="280020"/>
        <n v="280021"/>
        <n v="280022"/>
        <n v="282281"/>
        <n v="280819"/>
        <n v="281234"/>
        <n v="282970"/>
        <n v="283866"/>
        <n v="283867"/>
        <n v="278523"/>
        <n v="277022"/>
        <n v="277353"/>
        <n v="277789"/>
        <n v="277814"/>
        <n v="277815"/>
        <n v="277818"/>
        <n v="277853"/>
        <n v="277854"/>
        <n v="277855"/>
        <n v="277974"/>
        <n v="278334"/>
        <n v="279043"/>
        <n v="279044"/>
        <n v="279092"/>
        <n v="279093"/>
        <n v="279094"/>
        <n v="279113"/>
        <n v="277857"/>
        <n v="277858"/>
        <n v="279716"/>
        <n v="279718"/>
        <n v="281787"/>
        <n v="277861"/>
        <n v="277862"/>
        <n v="277863"/>
        <n v="279838"/>
        <n v="279839"/>
        <n v="279840"/>
        <n v="279841"/>
        <n v="279842"/>
        <n v="279843"/>
        <n v="279844"/>
        <n v="279845"/>
        <n v="279846"/>
        <n v="279847"/>
        <n v="279848"/>
        <n v="279849"/>
        <n v="279850"/>
        <n v="279851"/>
        <n v="279852"/>
        <n v="279853"/>
        <n v="279854"/>
        <n v="279855"/>
        <n v="279856"/>
        <n v="279857"/>
        <n v="280077"/>
        <n v="280099"/>
        <n v="280100"/>
        <n v="280101"/>
        <n v="280147"/>
        <n v="280160"/>
        <n v="280733"/>
        <n v="281267"/>
        <n v="281288"/>
        <n v="282534"/>
        <n v="282390"/>
        <n v="282439"/>
        <n v="282889"/>
        <n v="282956"/>
        <n v="283633"/>
        <n v="283701"/>
        <n v="283702"/>
        <n v="283703"/>
        <n v="283704"/>
        <n v="283706"/>
        <n v="283708"/>
        <n v="283710"/>
        <n v="283712"/>
        <n v="283714"/>
        <n v="283716"/>
        <n v="283718"/>
        <n v="283737"/>
        <n v="283738"/>
        <n v="283739"/>
        <n v="283740"/>
        <n v="283741"/>
        <n v="283742"/>
        <n v="283743"/>
        <n v="283744"/>
        <n v="283745"/>
        <n v="283746"/>
        <n v="283747"/>
        <n v="283748"/>
        <n v="283781"/>
        <n v="283782"/>
        <n v="283783"/>
        <n v="283784"/>
        <n v="283785"/>
        <n v="283786"/>
        <n v="283787"/>
        <n v="283788"/>
        <n v="283789"/>
        <n v="283790"/>
        <n v="283791"/>
        <n v="283792"/>
        <n v="283793"/>
        <n v="283794"/>
        <n v="283795"/>
        <n v="283796"/>
        <n v="283797"/>
        <n v="283798"/>
        <n v="283799"/>
        <n v="283801"/>
        <n v="283803"/>
        <n v="277419"/>
        <n v="277426"/>
        <n v="277427"/>
        <n v="277985"/>
        <n v="277508"/>
        <n v="277510"/>
        <n v="278326"/>
        <n v="278492"/>
        <n v="277576"/>
        <n v="277578"/>
        <n v="277793"/>
        <n v="278282"/>
        <n v="278325"/>
        <n v="279029"/>
        <n v="279085"/>
        <n v="279152"/>
        <n v="279504"/>
        <n v="280103"/>
        <n v="277355"/>
        <n v="277462"/>
        <n v="277512"/>
        <n v="277515"/>
        <n v="277771"/>
        <n v="277989"/>
        <n v="279570"/>
        <n v="278339"/>
        <n v="278515"/>
        <n v="278517"/>
        <n v="278914"/>
        <n v="279032"/>
        <n v="279518"/>
        <n v="279593"/>
        <n v="279653"/>
        <n v="280102"/>
        <n v="280158"/>
        <n v="280209"/>
        <n v="280742"/>
        <n v="280753"/>
        <n v="280754"/>
        <n v="280755"/>
        <n v="280756"/>
        <n v="280757"/>
        <n v="282748"/>
        <n v="282746"/>
        <n v="282749"/>
        <n v="282751"/>
        <n v="282944"/>
        <n v="280759"/>
        <n v="280760"/>
        <n v="280761"/>
        <n v="283277"/>
        <n v="283452"/>
        <n v="283622"/>
        <n v="280763"/>
        <n v="283992"/>
        <n v="283993"/>
        <n v="280765"/>
        <n v="280766"/>
        <n v="280767"/>
        <n v="280768"/>
        <n v="280770"/>
        <n v="280771"/>
        <n v="280785"/>
        <n v="277021"/>
        <n v="277466"/>
        <n v="277502"/>
        <n v="278020"/>
        <n v="278021"/>
        <n v="278022"/>
        <n v="278023"/>
        <n v="278323"/>
        <n v="278402"/>
        <n v="279138"/>
        <n v="278991"/>
        <n v="279255"/>
        <n v="279502"/>
        <n v="279592"/>
        <n v="280031"/>
        <n v="280079"/>
        <n v="280132"/>
        <n v="282248"/>
        <n v="281343"/>
        <n v="280925"/>
        <n v="281289"/>
        <n v="282890"/>
        <n v="282437"/>
        <n v="282529"/>
        <n v="282759"/>
        <n v="282936"/>
        <n v="282943"/>
        <n v="283215"/>
        <n v="283464"/>
        <n v="283466"/>
        <n v="283468"/>
        <n v="283469"/>
        <n v="283470"/>
        <n v="283471"/>
        <n v="283472"/>
        <n v="283473"/>
        <n v="283474"/>
        <n v="283475"/>
        <n v="283476"/>
        <n v="283477"/>
        <n v="283478"/>
        <n v="283479"/>
        <n v="283480"/>
        <n v="283481"/>
        <n v="283482"/>
        <n v="283483"/>
        <n v="283484"/>
        <n v="283485"/>
        <n v="283486"/>
        <n v="283487"/>
        <n v="283488"/>
        <n v="283489"/>
        <n v="283490"/>
        <n v="283491"/>
        <n v="283492"/>
        <n v="283493"/>
        <n v="283494"/>
        <n v="283516"/>
        <n v="283517"/>
        <n v="283518"/>
        <n v="283519"/>
        <n v="283520"/>
        <n v="283521"/>
        <n v="283522"/>
        <n v="283523"/>
        <n v="283524"/>
        <n v="283525"/>
        <n v="283526"/>
        <n v="283659"/>
        <n v="276973"/>
        <n v="277599"/>
        <n v="277286"/>
        <n v="277866"/>
        <n v="277893"/>
        <n v="278002"/>
        <n v="277952"/>
        <n v="278005"/>
        <n v="278041"/>
        <n v="278267"/>
        <n v="279307"/>
        <n v="279547"/>
        <n v="279569"/>
        <n v="279666"/>
        <n v="280212"/>
        <n v="280674"/>
        <n v="280917"/>
        <n v="281287"/>
        <n v="281750"/>
        <n v="282463"/>
        <n v="283283"/>
        <n v="277366"/>
        <n v="277769"/>
        <n v="277986"/>
        <n v="278257"/>
        <n v="278258"/>
        <n v="278636"/>
        <n v="279022"/>
        <n v="279306"/>
        <n v="279316"/>
        <n v="279568"/>
        <n v="279612"/>
        <n v="279618"/>
        <n v="280054"/>
        <n v="280088"/>
        <n v="280097"/>
        <n v="280144"/>
        <n v="280562"/>
        <n v="280317"/>
        <n v="280569"/>
        <n v="280689"/>
        <n v="280732"/>
        <n v="280779"/>
        <n v="280812"/>
        <n v="280823"/>
        <n v="280846"/>
        <n v="280921"/>
        <n v="280927"/>
        <n v="281176"/>
        <n v="281190"/>
        <n v="281737"/>
        <n v="281752"/>
        <n v="281780"/>
        <n v="282084"/>
        <n v="282340"/>
        <n v="282403"/>
        <n v="282745"/>
        <n v="282747"/>
        <n v="282887"/>
        <n v="282797"/>
        <n v="282888"/>
        <n v="282907"/>
        <n v="282953"/>
        <n v="283175"/>
        <n v="283331"/>
        <n v="283527"/>
        <n v="283528"/>
        <n v="283529"/>
        <n v="283530"/>
        <n v="283531"/>
        <n v="283532"/>
        <n v="283533"/>
        <n v="283534"/>
        <n v="283535"/>
        <n v="283536"/>
        <n v="283537"/>
        <n v="283538"/>
        <n v="283539"/>
        <n v="283540"/>
        <n v="283541"/>
        <n v="283542"/>
        <n v="283543"/>
        <n v="283544"/>
        <n v="283545"/>
        <n v="283546"/>
        <n v="283547"/>
        <n v="283548"/>
        <n v="283580"/>
        <n v="283581"/>
        <n v="283582"/>
        <n v="283583"/>
        <n v="283584"/>
        <n v="283585"/>
        <n v="283586"/>
        <n v="283587"/>
        <n v="283588"/>
        <n v="283589"/>
        <n v="283590"/>
        <n v="283591"/>
        <n v="283593"/>
        <n v="283594"/>
        <n v="283595"/>
        <n v="283596"/>
        <n v="283612"/>
        <n v="277534"/>
        <n v="278259"/>
        <n v="277998"/>
        <n v="278016"/>
        <n v="278567"/>
        <n v="278977"/>
        <n v="279051"/>
        <n v="279052"/>
        <n v="279304"/>
        <n v="279497"/>
        <n v="280045"/>
        <n v="280047"/>
        <n v="280049"/>
        <n v="280146"/>
        <n v="280205"/>
        <n v="280314"/>
        <n v="280392"/>
        <n v="280809"/>
        <n v="280854"/>
        <n v="281736"/>
        <n v="281874"/>
        <n v="281880"/>
        <n v="282250"/>
        <n v="282450"/>
        <n v="282527"/>
        <n v="283010"/>
        <n v="277302"/>
        <n v="277300"/>
        <n v="277301"/>
        <n v="277303"/>
        <n v="277304"/>
        <n v="277305"/>
        <n v="277306"/>
        <n v="277307"/>
        <n v="277308"/>
        <n v="277326"/>
        <n v="277327"/>
        <n v="277328"/>
        <n v="277329"/>
        <n v="277330"/>
        <n v="277331"/>
        <n v="277332"/>
        <n v="277333"/>
        <n v="277334"/>
        <n v="277335"/>
        <n v="277336"/>
        <n v="277337"/>
        <n v="277338"/>
        <n v="277339"/>
        <n v="277340"/>
        <n v="277341"/>
        <n v="277342"/>
        <n v="277343"/>
        <n v="277344"/>
        <n v="277345"/>
        <n v="277346"/>
        <n v="277347"/>
        <n v="277348"/>
        <n v="277349"/>
        <n v="279676"/>
        <n v="277593"/>
        <n v="277633"/>
        <n v="277634"/>
        <n v="277635"/>
        <n v="277636"/>
        <n v="277637"/>
        <n v="277638"/>
        <n v="277639"/>
        <n v="277640"/>
        <n v="277641"/>
        <n v="277642"/>
        <n v="277654"/>
        <n v="277655"/>
        <n v="277656"/>
        <n v="277657"/>
        <n v="277658"/>
        <n v="277659"/>
        <n v="277660"/>
        <n v="277661"/>
        <n v="277662"/>
        <n v="277663"/>
        <n v="277664"/>
        <n v="277665"/>
        <n v="277666"/>
        <n v="277667"/>
        <n v="277668"/>
        <n v="277669"/>
        <n v="277670"/>
        <n v="277671"/>
        <n v="277672"/>
        <n v="277673"/>
        <n v="277674"/>
        <n v="277675"/>
        <n v="277676"/>
        <n v="277677"/>
        <n v="277678"/>
        <n v="277679"/>
        <n v="277680"/>
        <n v="277681"/>
        <n v="277682"/>
        <n v="277683"/>
        <n v="277684"/>
        <n v="277685"/>
        <n v="277686"/>
        <n v="277687"/>
        <n v="277787"/>
        <n v="277791"/>
        <n v="278278"/>
        <n v="278519"/>
        <n v="279314"/>
        <n v="278918"/>
        <n v="279039"/>
        <n v="279055"/>
        <n v="279148"/>
        <n v="279535"/>
        <n v="279540"/>
        <n v="279620"/>
        <n v="280036"/>
        <n v="280044"/>
        <n v="280107"/>
        <n v="280108"/>
        <n v="280109"/>
        <n v="280110"/>
        <n v="280111"/>
        <n v="280112"/>
        <n v="280113"/>
        <n v="280114"/>
        <n v="280115"/>
        <n v="280116"/>
        <n v="280117"/>
        <n v="280118"/>
        <n v="280119"/>
        <n v="280330"/>
        <n v="277520"/>
        <n v="277904"/>
        <n v="278960"/>
        <n v="277945"/>
        <n v="277946"/>
        <n v="277950"/>
        <n v="278046"/>
        <n v="278286"/>
        <n v="278984"/>
        <n v="278049"/>
        <n v="279089"/>
        <n v="279147"/>
        <n v="279320"/>
        <n v="279321"/>
        <n v="279322"/>
        <n v="279323"/>
        <n v="279324"/>
        <n v="279325"/>
        <n v="279326"/>
        <n v="279327"/>
        <n v="279328"/>
        <n v="279329"/>
        <n v="279348"/>
        <n v="279349"/>
        <n v="279350"/>
        <n v="279351"/>
        <n v="279352"/>
        <n v="279353"/>
        <n v="279354"/>
        <n v="279355"/>
        <n v="279356"/>
        <n v="279357"/>
        <n v="279358"/>
        <n v="281748"/>
        <n v="279434"/>
        <n v="279435"/>
        <n v="279436"/>
        <n v="279437"/>
        <n v="279438"/>
        <n v="279439"/>
        <n v="279440"/>
        <n v="279441"/>
        <n v="279442"/>
        <n v="279443"/>
        <n v="279444"/>
        <n v="279445"/>
        <n v="279446"/>
        <n v="279447"/>
        <n v="279448"/>
        <n v="279484"/>
        <n v="279485"/>
        <n v="279486"/>
        <n v="279487"/>
        <n v="279488"/>
        <n v="279489"/>
        <n v="279490"/>
        <n v="279491"/>
        <n v="279492"/>
        <n v="279493"/>
        <n v="279494"/>
        <n v="279526"/>
        <n v="280076"/>
        <n v="280084"/>
        <n v="280398"/>
        <n v="280218"/>
        <n v="280320"/>
        <n v="280810"/>
        <n v="280817"/>
        <n v="281329"/>
        <n v="281191"/>
        <n v="281228"/>
        <n v="282946"/>
        <n v="282962"/>
        <n v="282459"/>
        <n v="283350"/>
        <n v="283351"/>
        <n v="283614"/>
        <n v="283943"/>
        <n v="283944"/>
        <n v="283945"/>
        <n v="283946"/>
        <n v="283955"/>
        <n v="283976"/>
        <n v="283977"/>
        <n v="283978"/>
        <n v="277728"/>
        <n v="277729"/>
        <n v="277730"/>
        <n v="277731"/>
        <n v="277732"/>
        <n v="277733"/>
        <n v="277734"/>
        <n v="277735"/>
        <n v="277736"/>
        <n v="277737"/>
        <n v="277738"/>
        <n v="278294"/>
        <n v="277921"/>
        <n v="277925"/>
        <n v="277995"/>
        <n v="278340"/>
        <n v="278537"/>
        <n v="278570"/>
        <n v="278922"/>
        <n v="278923"/>
        <n v="278924"/>
        <n v="279027"/>
        <n v="279157"/>
        <n v="279506"/>
        <n v="281453"/>
        <n v="279551"/>
        <n v="280130"/>
        <n v="280170"/>
        <n v="280213"/>
        <n v="280360"/>
        <n v="280387"/>
        <n v="280711"/>
        <n v="280696"/>
        <n v="280697"/>
        <n v="280920"/>
        <n v="280736"/>
        <n v="280924"/>
        <n v="281219"/>
        <n v="281280"/>
        <n v="282805"/>
        <n v="282348"/>
        <n v="283006"/>
        <n v="283203"/>
        <n v="283204"/>
        <n v="283234"/>
        <n v="277991"/>
        <n v="277444"/>
        <n v="278906"/>
        <n v="278255"/>
        <n v="278967"/>
        <n v="278277"/>
        <n v="279552"/>
        <n v="279611"/>
        <n v="279660"/>
        <n v="279664"/>
        <n v="279665"/>
        <n v="280042"/>
        <n v="280082"/>
        <n v="280152"/>
        <n v="280169"/>
        <n v="280172"/>
        <n v="280670"/>
        <n v="280853"/>
        <n v="281336"/>
        <n v="282384"/>
        <n v="282284"/>
        <n v="283281"/>
        <n v="277030"/>
        <n v="277351"/>
        <n v="277453"/>
        <n v="277454"/>
        <n v="278032"/>
        <n v="278963"/>
        <n v="278966"/>
        <n v="278994"/>
        <n v="279023"/>
        <n v="279297"/>
        <n v="279313"/>
        <n v="279528"/>
        <n v="280166"/>
        <n v="280321"/>
        <n v="280322"/>
        <n v="280340"/>
        <n v="280393"/>
        <n v="280573"/>
        <n v="280575"/>
        <n v="280576"/>
        <n v="280577"/>
        <n v="280578"/>
        <n v="280579"/>
        <n v="280580"/>
        <n v="280581"/>
        <n v="280582"/>
        <n v="280583"/>
        <n v="280595"/>
        <n v="280596"/>
        <n v="280597"/>
        <n v="280598"/>
        <n v="280599"/>
        <n v="280600"/>
        <n v="280601"/>
        <n v="280700"/>
        <n v="280717"/>
        <n v="280802"/>
        <n v="280803"/>
        <n v="281177"/>
        <n v="281293"/>
        <n v="281294"/>
        <n v="281319"/>
        <n v="281322"/>
        <n v="281382"/>
        <n v="281402"/>
        <n v="281403"/>
        <n v="281404"/>
        <n v="281405"/>
        <n v="281406"/>
        <n v="281411"/>
        <n v="281412"/>
        <n v="281413"/>
        <n v="281414"/>
        <n v="281420"/>
        <n v="281421"/>
        <n v="281422"/>
        <n v="281423"/>
        <n v="281424"/>
        <n v="281425"/>
        <n v="281426"/>
        <n v="281427"/>
        <n v="281428"/>
        <n v="281445"/>
        <n v="281446"/>
        <n v="281778"/>
        <n v="281861"/>
        <n v="282082"/>
        <n v="282377"/>
        <n v="282415"/>
        <n v="282737"/>
        <n v="282808"/>
        <n v="283002"/>
        <n v="283210"/>
        <n v="283377"/>
        <n v="283382"/>
        <n v="283383"/>
        <n v="283384"/>
        <n v="283388"/>
        <n v="283389"/>
        <n v="283390"/>
        <n v="283391"/>
        <n v="283392"/>
        <n v="283393"/>
        <n v="283394"/>
        <n v="283395"/>
        <n v="283416"/>
        <n v="283417"/>
        <n v="283418"/>
        <n v="283419"/>
        <n v="283420"/>
        <n v="283421"/>
        <n v="283422"/>
        <n v="283423"/>
        <n v="283438"/>
        <n v="277421"/>
        <n v="277458"/>
        <n v="277892"/>
        <n v="277895"/>
        <n v="277911"/>
        <n v="277915"/>
        <n v="277972"/>
        <n v="278006"/>
        <n v="278606"/>
        <n v="278615"/>
        <n v="278968"/>
        <n v="278979"/>
        <n v="279047"/>
        <n v="279317"/>
        <n v="279515"/>
        <n v="279533"/>
        <n v="279579"/>
        <n v="279719"/>
        <n v="279960"/>
        <n v="279963"/>
        <n v="279964"/>
        <n v="279974"/>
        <n v="279975"/>
        <n v="279979"/>
        <n v="279980"/>
        <n v="279981"/>
        <n v="279982"/>
        <n v="281332"/>
        <n v="279995"/>
        <n v="279996"/>
        <n v="279997"/>
        <n v="279998"/>
        <n v="280003"/>
        <n v="280004"/>
        <n v="280005"/>
        <n v="280011"/>
        <n v="280012"/>
        <n v="280013"/>
        <n v="280014"/>
        <n v="280015"/>
        <n v="280067"/>
        <n v="280167"/>
        <n v="280229"/>
        <n v="280230"/>
        <n v="281392"/>
        <n v="280369"/>
        <n v="280371"/>
        <n v="280372"/>
        <n v="280373"/>
        <n v="280374"/>
        <n v="280694"/>
        <n v="280931"/>
        <n v="281390"/>
        <n v="281391"/>
        <n v="281393"/>
        <n v="281397"/>
        <n v="281398"/>
        <n v="281399"/>
        <n v="281400"/>
        <n v="281407"/>
        <n v="281408"/>
        <n v="281409"/>
        <n v="281410"/>
        <n v="281415"/>
        <n v="281416"/>
        <n v="281417"/>
        <n v="281436"/>
        <n v="281437"/>
        <n v="281438"/>
        <n v="281439"/>
        <n v="281440"/>
        <n v="281441"/>
        <n v="281442"/>
        <n v="281690"/>
        <n v="281869"/>
        <n v="282203"/>
        <n v="282446"/>
        <n v="282461"/>
        <n v="282531"/>
        <n v="282755"/>
        <n v="282883"/>
        <n v="277287"/>
        <n v="279541"/>
        <n v="277456"/>
        <n v="277461"/>
        <n v="277475"/>
        <n v="277530"/>
        <n v="279137"/>
        <n v="277786"/>
        <n v="277804"/>
        <n v="277805"/>
        <n v="277867"/>
        <n v="277931"/>
        <n v="279724"/>
        <n v="279777"/>
        <n v="279778"/>
        <n v="279779"/>
        <n v="279780"/>
        <n v="279781"/>
        <n v="279782"/>
        <n v="279783"/>
        <n v="279784"/>
        <n v="279785"/>
        <n v="279786"/>
        <n v="279787"/>
        <n v="279800"/>
        <n v="279801"/>
        <n v="279802"/>
        <n v="279803"/>
        <n v="279804"/>
        <n v="279805"/>
        <n v="279806"/>
        <n v="279807"/>
        <n v="279808"/>
        <n v="279809"/>
        <n v="279810"/>
        <n v="279811"/>
        <n v="279812"/>
        <n v="279813"/>
        <n v="279814"/>
        <n v="279815"/>
        <n v="279816"/>
        <n v="279817"/>
        <n v="279818"/>
        <n v="279819"/>
        <n v="279820"/>
        <n v="279821"/>
        <n v="279822"/>
        <n v="279823"/>
        <n v="279824"/>
        <n v="279825"/>
        <n v="279826"/>
        <n v="279827"/>
        <n v="279828"/>
        <n v="280091"/>
        <n v="280123"/>
        <n v="280163"/>
        <n v="280346"/>
        <n v="280804"/>
        <n v="280805"/>
        <n v="280806"/>
        <n v="281777"/>
        <n v="281785"/>
        <n v="281875"/>
        <n v="282161"/>
        <n v="282162"/>
        <n v="282163"/>
        <n v="282164"/>
        <n v="282168"/>
        <n v="282169"/>
        <n v="282170"/>
        <n v="282173"/>
        <n v="282174"/>
        <n v="282176"/>
        <n v="282177"/>
        <n v="282178"/>
        <n v="282179"/>
        <n v="282180"/>
        <n v="282181"/>
        <n v="282291"/>
        <n v="282305"/>
        <n v="283378"/>
        <n v="282765"/>
        <n v="283446"/>
        <n v="283549"/>
        <n v="283550"/>
        <n v="283551"/>
        <n v="283552"/>
        <n v="283553"/>
        <n v="283554"/>
        <n v="283555"/>
        <n v="283576"/>
        <n v="283577"/>
        <n v="283578"/>
        <n v="283579"/>
        <n v="283592"/>
        <n v="283618"/>
        <n v="277232"/>
        <n v="278516"/>
        <n v="278033"/>
        <n v="278498"/>
        <n v="278503"/>
        <n v="278539"/>
        <n v="278540"/>
        <n v="278541"/>
        <n v="278542"/>
        <n v="278543"/>
        <n v="278544"/>
        <n v="278545"/>
        <n v="278546"/>
        <n v="278547"/>
        <n v="278548"/>
        <n v="278549"/>
        <n v="278550"/>
        <n v="278551"/>
        <n v="278552"/>
        <n v="282458"/>
        <n v="283000"/>
        <n v="278554"/>
        <n v="278555"/>
        <n v="278556"/>
        <n v="278921"/>
        <n v="278986"/>
        <n v="278990"/>
        <n v="279192"/>
        <n v="279727"/>
        <n v="279728"/>
        <n v="279729"/>
        <n v="279730"/>
        <n v="279731"/>
        <n v="279732"/>
        <n v="279733"/>
        <n v="279734"/>
        <n v="279735"/>
        <n v="279736"/>
        <n v="279737"/>
        <n v="279738"/>
        <n v="279739"/>
        <n v="279740"/>
        <n v="279741"/>
        <n v="279742"/>
        <n v="279743"/>
        <n v="279744"/>
        <n v="279745"/>
        <n v="279746"/>
        <n v="279747"/>
        <n v="279758"/>
        <n v="279759"/>
        <n v="279760"/>
        <n v="279761"/>
        <n v="279762"/>
        <n v="279763"/>
        <n v="279764"/>
        <n v="279765"/>
        <n v="279766"/>
        <n v="279767"/>
        <n v="279768"/>
        <n v="279769"/>
        <n v="279770"/>
        <n v="279771"/>
        <n v="279772"/>
        <n v="279773"/>
        <n v="279774"/>
        <n v="279775"/>
        <n v="279776"/>
        <n v="279829"/>
        <n v="279830"/>
        <n v="279831"/>
        <n v="279832"/>
        <n v="279833"/>
        <n v="279834"/>
        <n v="279835"/>
        <n v="279836"/>
        <n v="279837"/>
        <n v="280032"/>
        <n v="280214"/>
        <n v="280263"/>
        <n v="280264"/>
        <n v="280265"/>
        <n v="280266"/>
        <n v="280267"/>
        <n v="280270"/>
        <n v="280271"/>
        <n v="280272"/>
        <n v="280273"/>
        <n v="280669"/>
        <n v="280723"/>
        <n v="280828"/>
        <n v="280962"/>
        <n v="281194"/>
        <n v="283196"/>
        <n v="283619"/>
        <n v="283626"/>
        <n v="277227"/>
        <n v="277503"/>
        <n v="277645"/>
        <n v="277643"/>
        <n v="277644"/>
        <n v="277646"/>
        <n v="277647"/>
        <n v="277648"/>
        <n v="277649"/>
        <n v="277650"/>
        <n v="277651"/>
        <n v="277652"/>
        <n v="277653"/>
        <n v="277779"/>
        <n v="277798"/>
        <n v="277875"/>
        <n v="277965"/>
        <n v="277976"/>
        <n v="277987"/>
        <n v="278025"/>
        <n v="278026"/>
        <n v="278052"/>
        <n v="278053"/>
        <n v="278054"/>
        <n v="278055"/>
        <n v="278056"/>
        <n v="278057"/>
        <n v="278058"/>
        <n v="278059"/>
        <n v="278060"/>
        <n v="278061"/>
        <n v="278062"/>
        <n v="278063"/>
        <n v="278064"/>
        <n v="278065"/>
        <n v="278066"/>
        <n v="278067"/>
        <n v="278068"/>
        <n v="278069"/>
        <n v="278070"/>
        <n v="278071"/>
        <n v="278072"/>
        <n v="278073"/>
        <n v="278074"/>
        <n v="278240"/>
        <n v="278241"/>
        <n v="278242"/>
        <n v="278243"/>
        <n v="278244"/>
        <n v="278245"/>
        <n v="278246"/>
        <n v="278247"/>
        <n v="278248"/>
        <n v="278249"/>
        <n v="278250"/>
        <n v="278251"/>
        <n v="278572"/>
        <n v="278637"/>
        <n v="278891"/>
        <n v="278894"/>
        <n v="278896"/>
        <n v="278928"/>
        <n v="278962"/>
        <n v="278964"/>
        <n v="278965"/>
        <n v="279033"/>
        <n v="279100"/>
        <n v="279621"/>
        <n v="280204"/>
        <n v="280338"/>
        <n v="280561"/>
        <n v="280928"/>
        <n v="280929"/>
        <n v="281179"/>
        <n v="281334"/>
        <n v="281682"/>
        <n v="281751"/>
        <n v="282467"/>
        <n v="282491"/>
        <n v="282492"/>
        <n v="282493"/>
        <n v="282494"/>
        <n v="282589"/>
        <n v="282590"/>
        <n v="282591"/>
        <n v="282592"/>
        <n v="282593"/>
        <n v="282594"/>
        <n v="282595"/>
        <n v="282596"/>
        <n v="282597"/>
        <n v="282598"/>
        <n v="282599"/>
        <n v="282600"/>
        <n v="282601"/>
        <n v="282602"/>
        <n v="282603"/>
        <n v="282604"/>
        <n v="282605"/>
        <n v="282606"/>
        <n v="282607"/>
        <n v="282608"/>
        <n v="282609"/>
        <n v="282610"/>
        <n v="282611"/>
        <n v="282612"/>
        <n v="282613"/>
        <n v="282614"/>
        <n v="282623"/>
        <n v="282624"/>
        <n v="282625"/>
        <n v="282626"/>
        <n v="282627"/>
        <n v="282628"/>
        <n v="282629"/>
        <n v="282630"/>
        <n v="282631"/>
        <n v="282669"/>
        <n v="282670"/>
        <n v="282671"/>
        <n v="282672"/>
        <n v="282673"/>
        <n v="282674"/>
        <n v="282675"/>
        <n v="282676"/>
        <n v="282685"/>
        <n v="282686"/>
        <n v="282687"/>
        <n v="282688"/>
        <n v="282689"/>
        <n v="282690"/>
        <n v="282691"/>
        <n v="282692"/>
        <n v="282693"/>
        <n v="282722"/>
        <n v="282723"/>
        <n v="282724"/>
        <n v="282725"/>
        <n v="282726"/>
        <n v="282727"/>
        <n v="282728"/>
        <n v="282729"/>
        <n v="282730"/>
        <n v="282731"/>
        <n v="282732"/>
        <n v="282733"/>
        <n v="282734"/>
        <n v="282735"/>
        <n v="282736"/>
        <n v="283017"/>
        <n v="283285"/>
        <n v="283667"/>
        <n v="283871"/>
        <n v="276972"/>
        <n v="277380"/>
        <n v="277539"/>
        <n v="277883"/>
        <n v="277958"/>
        <n v="278017"/>
        <n v="278279"/>
        <n v="278885"/>
        <n v="279722"/>
        <n v="278895"/>
        <n v="278897"/>
        <n v="281479"/>
        <n v="279018"/>
        <n v="279503"/>
        <n v="280072"/>
        <n v="279603"/>
        <n v="280227"/>
        <n v="280228"/>
        <n v="280323"/>
        <n v="280341"/>
        <n v="280347"/>
        <n v="280394"/>
        <n v="280640"/>
        <n v="280641"/>
        <n v="280642"/>
        <n v="280643"/>
        <n v="280644"/>
        <n v="280645"/>
        <n v="280646"/>
        <n v="280647"/>
        <n v="280648"/>
        <n v="280649"/>
        <n v="280650"/>
        <n v="280651"/>
        <n v="280652"/>
        <n v="280653"/>
        <n v="280654"/>
        <n v="280681"/>
        <n v="280687"/>
        <n v="282292"/>
        <n v="282298"/>
        <n v="282315"/>
        <n v="282345"/>
        <n v="282558"/>
        <n v="283093"/>
        <n v="283094"/>
        <n v="283095"/>
        <n v="283096"/>
        <n v="283097"/>
        <n v="283098"/>
        <n v="283099"/>
        <n v="283100"/>
        <n v="283135"/>
        <n v="283136"/>
        <n v="283137"/>
        <n v="283138"/>
        <n v="283139"/>
        <n v="283140"/>
        <n v="283141"/>
        <n v="283142"/>
        <n v="283143"/>
        <n v="283144"/>
        <n v="283145"/>
        <n v="283146"/>
        <n v="283147"/>
        <n v="283148"/>
        <n v="283149"/>
        <n v="283150"/>
        <n v="283151"/>
        <n v="283152"/>
        <n v="283153"/>
        <n v="283154"/>
        <n v="283155"/>
        <n v="283156"/>
        <n v="283157"/>
        <n v="283158"/>
        <n v="283159"/>
        <n v="283160"/>
        <n v="283161"/>
        <n v="283162"/>
        <n v="283163"/>
        <n v="283164"/>
        <n v="283165"/>
        <n v="283279"/>
        <n v="277389"/>
        <n v="277448"/>
        <n v="277449"/>
        <n v="277450"/>
        <n v="277533"/>
        <n v="277542"/>
        <n v="277993"/>
        <n v="278318"/>
        <n v="278521"/>
        <n v="278613"/>
        <n v="278568"/>
        <n v="278581"/>
        <n v="278927"/>
        <n v="279690"/>
        <n v="279957"/>
        <n v="279958"/>
        <n v="279961"/>
        <n v="279962"/>
        <n v="279999"/>
        <n v="280000"/>
        <n v="280001"/>
        <n v="280002"/>
        <n v="280006"/>
        <n v="280007"/>
        <n v="280008"/>
        <n v="280009"/>
        <n v="280010"/>
        <n v="280016"/>
        <n v="280017"/>
        <n v="280018"/>
        <n v="280055"/>
        <n v="280233"/>
        <n v="280155"/>
        <n v="280231"/>
        <n v="280328"/>
        <n v="280329"/>
        <n v="280715"/>
        <n v="280716"/>
        <n v="280832"/>
        <n v="280833"/>
        <n v="280957"/>
        <n v="281231"/>
        <n v="281265"/>
        <n v="281753"/>
        <n v="282205"/>
        <n v="282393"/>
        <n v="283346"/>
        <n v="277016"/>
        <n v="277452"/>
        <n v="277897"/>
        <n v="278027"/>
        <n v="278266"/>
        <n v="279083"/>
        <n v="279527"/>
        <n v="279657"/>
        <n v="280788"/>
        <n v="280198"/>
        <n v="280799"/>
        <n v="281226"/>
        <n v="281749"/>
        <n v="281788"/>
        <n v="282388"/>
        <n v="282495"/>
        <n v="282516"/>
        <n v="282520"/>
        <n v="282760"/>
        <n v="282954"/>
        <n v="283630"/>
        <n v="277234"/>
        <n v="277363"/>
        <n v="278868"/>
        <n v="277382"/>
        <n v="277403"/>
        <n v="277472"/>
        <n v="278573"/>
        <n v="278867"/>
        <n v="278869"/>
        <n v="278870"/>
        <n v="278871"/>
        <n v="278872"/>
        <n v="278873"/>
        <n v="278874"/>
        <n v="278875"/>
        <n v="278876"/>
        <n v="278877"/>
        <n v="278931"/>
        <n v="278935"/>
        <n v="278980"/>
        <n v="279114"/>
        <n v="279115"/>
        <n v="279294"/>
        <n v="279609"/>
        <n v="280126"/>
        <n v="280226"/>
        <n v="280245"/>
        <n v="280246"/>
        <n v="279631"/>
        <n v="279632"/>
        <n v="279633"/>
        <n v="279634"/>
        <n v="279635"/>
        <n v="279636"/>
        <n v="279637"/>
        <n v="279638"/>
        <n v="279639"/>
        <n v="279640"/>
        <n v="279641"/>
        <n v="279642"/>
        <n v="279643"/>
        <n v="279644"/>
        <n v="279645"/>
        <n v="279646"/>
        <n v="279648"/>
        <n v="280256"/>
        <n v="280445"/>
        <n v="280446"/>
        <n v="280447"/>
        <n v="280448"/>
        <n v="280449"/>
        <n v="280450"/>
        <n v="280451"/>
        <n v="280452"/>
        <n v="280453"/>
        <n v="280454"/>
        <n v="280455"/>
        <n v="280456"/>
        <n v="280457"/>
        <n v="280458"/>
        <n v="280459"/>
        <n v="280460"/>
        <n v="280461"/>
        <n v="280462"/>
        <n v="280463"/>
        <n v="280464"/>
        <n v="280465"/>
        <n v="280466"/>
        <n v="280467"/>
        <n v="280468"/>
        <n v="280469"/>
        <n v="280470"/>
        <n v="280471"/>
        <n v="280472"/>
        <n v="280473"/>
        <n v="280474"/>
        <n v="280475"/>
        <n v="280476"/>
        <n v="280477"/>
        <n v="280478"/>
        <n v="280479"/>
        <n v="280480"/>
        <n v="280481"/>
        <n v="280482"/>
        <n v="280483"/>
        <n v="280484"/>
        <n v="280485"/>
        <n v="280495"/>
        <n v="280496"/>
        <n v="278310"/>
        <n v="278831"/>
        <n v="280294"/>
        <n v="281362"/>
        <n v="281462"/>
        <n v="281708"/>
        <n v="281720"/>
        <n v="282418"/>
        <n v="282421"/>
        <n v="282917"/>
        <n v="282934"/>
        <n v="284417"/>
        <n v="284418"/>
        <n v="277252"/>
        <n v="278115"/>
        <n v="278296"/>
        <n v="278297"/>
        <n v="278738"/>
        <n v="278739"/>
        <n v="278740"/>
        <n v="278741"/>
        <n v="278742"/>
        <n v="278743"/>
        <n v="278744"/>
        <n v="278745"/>
        <n v="278746"/>
        <n v="278747"/>
        <n v="278748"/>
        <n v="278749"/>
        <n v="278750"/>
        <n v="278751"/>
        <n v="278752"/>
        <n v="278753"/>
        <n v="278754"/>
        <n v="278755"/>
        <n v="278776"/>
        <n v="278777"/>
        <n v="278778"/>
        <n v="278779"/>
        <n v="279001"/>
        <n v="279012"/>
        <n v="280910"/>
        <n v="280911"/>
        <n v="281303"/>
        <n v="281359"/>
        <n v="281900"/>
        <n v="282260"/>
        <n v="283403"/>
        <n v="282420"/>
        <n v="283569"/>
        <n v="283571"/>
        <n v="284005"/>
        <n v="284004"/>
        <n v="284006"/>
        <n v="284007"/>
        <n v="279009"/>
        <n v="281373"/>
        <n v="281727"/>
        <n v="281762"/>
        <n v="283400"/>
        <n v="283401"/>
        <n v="278298"/>
        <n v="280183"/>
        <n v="281296"/>
        <n v="281298"/>
        <n v="281299"/>
        <n v="281300"/>
        <n v="282316"/>
        <n v="282992"/>
        <n v="283265"/>
        <n v="277247"/>
        <n v="281360"/>
        <n v="281311"/>
        <n v="281764"/>
        <n v="282539"/>
        <n v="282541"/>
        <n v="282782"/>
        <n v="283366"/>
        <n v="278622"/>
        <n v="281758"/>
        <n v="282112"/>
        <n v="282113"/>
        <n v="282133"/>
        <n v="282263"/>
        <n v="282713"/>
        <n v="282366"/>
        <n v="282367"/>
        <n v="282368"/>
        <n v="282712"/>
        <n v="282779"/>
        <n v="282780"/>
        <n v="283248"/>
        <n v="283259"/>
        <n v="283260"/>
        <n v="283968"/>
        <n v="283969"/>
        <n v="283970"/>
        <n v="283971"/>
        <n v="277251"/>
        <n v="280903"/>
        <n v="281297"/>
        <n v="281363"/>
        <n v="281818"/>
        <n v="281835"/>
        <n v="282015"/>
        <n v="282096"/>
        <n v="282097"/>
        <n v="282098"/>
        <n v="282099"/>
        <n v="282100"/>
        <n v="282101"/>
        <n v="282102"/>
        <n v="282103"/>
        <n v="282104"/>
        <n v="282105"/>
        <n v="282106"/>
        <n v="283404"/>
        <n v="283568"/>
        <n v="279883"/>
        <n v="280900"/>
        <n v="281305"/>
        <n v="281364"/>
        <n v="281719"/>
        <n v="282116"/>
        <n v="282424"/>
        <n v="282787"/>
        <n v="282985"/>
        <n v="283566"/>
        <n v="278823"/>
        <n v="279010"/>
        <n v="281763"/>
        <n v="281247"/>
        <n v="281249"/>
        <n v="282107"/>
        <n v="282108"/>
        <n v="282132"/>
        <n v="282322"/>
        <n v="282369"/>
        <n v="282789"/>
        <n v="283258"/>
        <n v="283415"/>
        <n v="283496"/>
        <n v="283497"/>
        <n v="283498"/>
        <n v="283499"/>
        <n v="283500"/>
        <n v="283501"/>
        <n v="283502"/>
        <n v="283503"/>
        <n v="283504"/>
        <n v="283505"/>
        <n v="283506"/>
        <n v="283507"/>
        <n v="283508"/>
        <n v="283509"/>
        <n v="283510"/>
        <n v="283511"/>
        <n v="283574"/>
        <n v="277253"/>
        <n v="277495"/>
        <n v="278096"/>
        <n v="278097"/>
        <n v="278098"/>
        <n v="278099"/>
        <n v="278100"/>
        <n v="278101"/>
        <n v="278102"/>
        <n v="278103"/>
        <n v="278104"/>
        <n v="278105"/>
        <n v="278106"/>
        <n v="278107"/>
        <n v="278108"/>
        <n v="281366"/>
        <n v="282538"/>
        <n v="283177"/>
        <n v="283655"/>
        <n v="283842"/>
        <n v="279941"/>
        <n v="280288"/>
        <n v="281237"/>
        <n v="281901"/>
        <n v="283654"/>
        <n v="284000"/>
        <n v="278618"/>
        <n v="278780"/>
        <n v="278781"/>
        <n v="278782"/>
        <n v="278783"/>
        <n v="278784"/>
        <n v="278785"/>
        <n v="278786"/>
        <n v="278787"/>
        <n v="278788"/>
        <n v="278789"/>
        <n v="278801"/>
        <n v="278802"/>
        <n v="278803"/>
        <n v="278804"/>
        <n v="278805"/>
        <n v="278806"/>
        <n v="278807"/>
        <n v="278808"/>
        <n v="278809"/>
        <n v="278810"/>
        <n v="280282"/>
        <n v="280182"/>
        <n v="281215"/>
        <n v="281370"/>
        <n v="281716"/>
        <n v="282121"/>
        <n v="282128"/>
        <n v="282323"/>
        <n v="282921"/>
        <n v="282978"/>
        <n v="283257"/>
        <n v="283266"/>
        <n v="283297"/>
        <n v="283411"/>
        <n v="279698"/>
        <n v="277242"/>
        <n v="279938"/>
        <n v="280293"/>
        <n v="281208"/>
        <n v="281209"/>
        <n v="281214"/>
        <n v="281827"/>
        <n v="282925"/>
        <n v="283677"/>
        <n v="278314"/>
        <n v="278827"/>
        <n v="279696"/>
        <n v="281207"/>
        <n v="283685"/>
        <n v="277248"/>
        <n v="281156"/>
        <n v="281173"/>
        <n v="281240"/>
        <n v="281375"/>
        <n v="281756"/>
        <n v="282544"/>
        <n v="282555"/>
        <n v="282696"/>
        <n v="282697"/>
        <n v="282698"/>
        <n v="282699"/>
        <n v="282700"/>
        <n v="282701"/>
        <n v="282702"/>
        <n v="282703"/>
        <n v="283565"/>
        <n v="282318"/>
        <n v="280944"/>
        <n v="280945"/>
        <n v="281170"/>
        <n v="281466"/>
        <n v="282321"/>
        <n v="282543"/>
        <n v="283256"/>
        <n v="283678"/>
        <n v="278619"/>
        <n v="278620"/>
        <n v="278953"/>
        <n v="278954"/>
        <n v="279134"/>
        <n v="280280"/>
        <n v="282270"/>
        <n v="281313"/>
        <n v="281709"/>
        <n v="282923"/>
        <n v="282990"/>
        <n v="278625"/>
        <n v="280943"/>
        <n v="282709"/>
        <n v="283313"/>
        <n v="283408"/>
        <n v="283637"/>
        <n v="283998"/>
        <n v="277254"/>
        <n v="279260"/>
        <n v="280186"/>
        <n v="281174"/>
        <n v="281255"/>
        <n v="282427"/>
        <n v="277250"/>
        <n v="278311"/>
        <n v="281724"/>
        <n v="281725"/>
        <n v="282256"/>
        <n v="281832"/>
        <n v="282262"/>
        <n v="282373"/>
        <n v="282793"/>
        <n v="282861"/>
        <n v="278307"/>
        <n v="282361"/>
        <n v="281201"/>
        <n v="282117"/>
        <n v="282371"/>
        <n v="282372"/>
        <n v="283178"/>
        <n v="283249"/>
        <n v="283264"/>
        <n v="283676"/>
        <n v="282980"/>
        <n v="281728"/>
        <n v="284002"/>
        <n v="281196"/>
        <n v="281238"/>
        <n v="281711"/>
        <n v="281757"/>
        <n v="281903"/>
        <n v="281904"/>
        <n v="281905"/>
        <n v="281906"/>
        <n v="281907"/>
        <n v="281908"/>
        <n v="281909"/>
        <n v="281910"/>
        <n v="281911"/>
        <n v="281912"/>
        <n v="281913"/>
        <n v="281914"/>
        <n v="281915"/>
        <n v="281956"/>
        <n v="281957"/>
        <n v="281958"/>
        <n v="281959"/>
        <n v="281960"/>
        <n v="281961"/>
        <n v="281962"/>
        <n v="281963"/>
        <n v="281964"/>
        <n v="281965"/>
        <n v="281966"/>
        <n v="281967"/>
        <n v="281968"/>
        <n v="281969"/>
        <n v="281970"/>
        <n v="281971"/>
        <n v="281972"/>
        <n v="281973"/>
        <n v="281974"/>
        <n v="281975"/>
        <n v="281996"/>
        <n v="281997"/>
        <n v="281998"/>
        <n v="281999"/>
        <n v="282000"/>
        <n v="282001"/>
        <n v="282002"/>
        <n v="282003"/>
        <n v="282004"/>
        <n v="282005"/>
        <n v="282006"/>
        <n v="282007"/>
        <n v="282008"/>
        <n v="282009"/>
        <n v="282010"/>
        <n v="282011"/>
        <n v="282012"/>
        <n v="282013"/>
        <n v="282014"/>
        <n v="282275"/>
        <n v="282335"/>
        <n v="282788"/>
        <n v="282795"/>
        <n v="282927"/>
        <n v="283271"/>
        <n v="283272"/>
        <n v="283273"/>
        <n v="283274"/>
        <n v="283275"/>
        <n v="283358"/>
        <n v="277245"/>
        <n v="278309"/>
        <n v="278998"/>
        <n v="280905"/>
        <n v="281731"/>
        <n v="282114"/>
        <n v="282794"/>
        <n v="282866"/>
        <n v="282933"/>
        <n v="283840"/>
        <n v="284012"/>
        <n v="278824"/>
        <n v="278825"/>
        <n v="278944"/>
        <n v="279014"/>
        <n v="279015"/>
        <n v="279116"/>
        <n v="279117"/>
        <n v="279118"/>
        <n v="279119"/>
        <n v="279120"/>
        <n v="279121"/>
        <n v="279122"/>
        <n v="279123"/>
        <n v="279124"/>
        <n v="279125"/>
        <n v="279126"/>
        <n v="279127"/>
        <n v="279128"/>
        <n v="281760"/>
        <n v="282324"/>
        <n v="279130"/>
        <n v="279131"/>
        <n v="279132"/>
        <n v="280184"/>
        <n v="281371"/>
        <n v="281374"/>
        <n v="282711"/>
        <n v="283563"/>
        <n v="281315"/>
        <n v="279259"/>
        <n v="281713"/>
        <n v="281733"/>
        <n v="281734"/>
        <n v="281899"/>
        <n v="282868"/>
        <n v="277481"/>
        <n v="277482"/>
        <n v="277483"/>
        <n v="277484"/>
        <n v="277485"/>
        <n v="277486"/>
        <n v="277487"/>
        <n v="277488"/>
        <n v="277489"/>
        <n v="277490"/>
        <n v="277491"/>
        <n v="277492"/>
        <n v="277493"/>
        <n v="277494"/>
        <n v="278302"/>
        <n v="278940"/>
        <n v="278999"/>
        <n v="279940"/>
        <n v="280902"/>
        <n v="281357"/>
        <n v="282268"/>
        <n v="282428"/>
        <n v="282777"/>
        <n v="282874"/>
        <n v="282919"/>
        <n v="277478"/>
        <n v="278835"/>
        <n v="281162"/>
        <n v="281175"/>
        <n v="282704"/>
        <n v="282870"/>
        <n v="283181"/>
        <n v="283309"/>
        <n v="284003"/>
        <n v="280277"/>
        <n v="281198"/>
        <n v="281205"/>
        <n v="281253"/>
        <n v="281301"/>
        <n v="281302"/>
        <n v="281774"/>
        <n v="282327"/>
        <n v="282935"/>
        <n v="282920"/>
        <n v="283567"/>
        <n v="278624"/>
        <n v="280860"/>
        <n v="280861"/>
        <n v="280862"/>
        <n v="280870"/>
        <n v="280871"/>
        <n v="280872"/>
        <n v="280873"/>
        <n v="280874"/>
        <n v="280875"/>
        <n v="280884"/>
        <n v="280885"/>
        <n v="280888"/>
        <n v="280889"/>
        <n v="280894"/>
        <n v="280895"/>
        <n v="280896"/>
        <n v="280941"/>
        <n v="281159"/>
        <n v="281172"/>
        <n v="281308"/>
        <n v="281310"/>
        <n v="282922"/>
        <n v="277249"/>
        <n v="278110"/>
        <n v="280289"/>
        <n v="281254"/>
        <n v="281464"/>
        <n v="282129"/>
        <n v="282317"/>
        <n v="282320"/>
        <n v="282332"/>
        <n v="283254"/>
        <n v="283255"/>
        <n v="283296"/>
        <n v="282781"/>
        <n v="280901"/>
        <n v="281246"/>
        <n v="282791"/>
        <n v="282995"/>
        <n v="283036"/>
        <n v="283037"/>
        <n v="283038"/>
        <n v="283039"/>
        <n v="283040"/>
        <n v="283041"/>
        <n v="283042"/>
        <n v="283043"/>
        <n v="283044"/>
        <n v="283045"/>
        <n v="283046"/>
        <n v="283047"/>
        <n v="283048"/>
        <n v="283049"/>
        <n v="283050"/>
        <n v="283051"/>
        <n v="283052"/>
        <n v="283053"/>
        <n v="283054"/>
        <n v="283055"/>
        <n v="283572"/>
        <n v="278627"/>
        <n v="278628"/>
        <n v="278629"/>
        <n v="278630"/>
        <n v="278631"/>
        <n v="278632"/>
        <n v="278633"/>
        <n v="278634"/>
        <n v="278635"/>
        <n v="278696"/>
        <n v="278697"/>
        <n v="278698"/>
        <n v="278699"/>
        <n v="278700"/>
        <n v="278701"/>
        <n v="278702"/>
        <n v="278703"/>
        <n v="278704"/>
        <n v="278705"/>
        <n v="278706"/>
        <n v="278707"/>
        <n v="278708"/>
        <n v="278709"/>
        <n v="278710"/>
        <n v="278711"/>
        <n v="278712"/>
        <n v="278713"/>
        <n v="278714"/>
        <n v="278715"/>
        <n v="278716"/>
        <n v="278717"/>
        <n v="278718"/>
        <n v="278719"/>
        <n v="278720"/>
        <n v="278721"/>
        <n v="278722"/>
        <n v="278723"/>
        <n v="278724"/>
        <n v="278725"/>
        <n v="278726"/>
        <n v="278727"/>
        <n v="278728"/>
        <n v="278729"/>
        <n v="278730"/>
        <n v="278731"/>
        <n v="278732"/>
        <n v="278733"/>
        <n v="278734"/>
        <n v="278735"/>
        <n v="278736"/>
        <n v="278737"/>
        <n v="278947"/>
        <n v="279007"/>
        <n v="277479"/>
        <n v="278948"/>
        <n v="279701"/>
        <n v="280898"/>
        <n v="280947"/>
        <n v="281309"/>
        <n v="281456"/>
        <n v="281824"/>
        <n v="282375"/>
        <n v="282417"/>
        <n v="282792"/>
        <n v="283307"/>
        <n v="283512"/>
        <n v="283513"/>
        <n v="283514"/>
        <n v="283841"/>
        <n v="279702"/>
        <n v="279703"/>
        <n v="279704"/>
        <n v="279705"/>
        <n v="279706"/>
        <n v="279707"/>
        <n v="279708"/>
        <n v="279709"/>
        <n v="279710"/>
        <n v="279711"/>
        <n v="279712"/>
        <n v="279713"/>
        <n v="279714"/>
        <n v="279715"/>
        <n v="279876"/>
        <n v="279877"/>
        <n v="279878"/>
        <n v="279879"/>
        <n v="279880"/>
        <n v="279881"/>
        <n v="279882"/>
        <n v="279942"/>
        <n v="281459"/>
        <n v="282979"/>
        <n v="283570"/>
        <n v="277241"/>
        <n v="281163"/>
        <n v="281164"/>
        <n v="281213"/>
        <n v="281729"/>
        <n v="282364"/>
        <n v="282708"/>
        <n v="283180"/>
        <n v="283261"/>
        <n v="283412"/>
        <n v="283652"/>
        <n v="277476"/>
        <n v="277477"/>
        <n v="278306"/>
        <n v="279133"/>
        <n v="281358"/>
        <n v="282259"/>
        <n v="282328"/>
        <n v="282783"/>
        <n v="280899"/>
        <n v="281312"/>
        <n v="281730"/>
        <n v="281902"/>
        <n v="282109"/>
        <n v="282122"/>
        <n v="282419"/>
        <n v="283193"/>
        <n v="283194"/>
        <n v="283195"/>
        <n v="283236"/>
        <n v="283237"/>
        <n v="282837"/>
        <n v="282838"/>
        <n v="282839"/>
        <n v="282840"/>
        <n v="282841"/>
        <n v="282842"/>
        <n v="282843"/>
        <n v="282844"/>
        <n v="282845"/>
        <n v="282846"/>
        <n v="282847"/>
        <n v="282848"/>
        <n v="282849"/>
        <n v="282850"/>
        <n v="282851"/>
        <n v="282929"/>
        <n v="283238"/>
        <n v="283239"/>
        <n v="283240"/>
        <n v="278621"/>
        <n v="278626"/>
        <n v="280295"/>
        <n v="280856"/>
        <n v="280857"/>
        <n v="280858"/>
        <n v="280863"/>
        <n v="280864"/>
        <n v="280865"/>
        <n v="280866"/>
        <n v="280867"/>
        <n v="280868"/>
        <n v="280869"/>
        <n v="280876"/>
        <n v="280877"/>
        <n v="280878"/>
        <n v="280879"/>
        <n v="280880"/>
        <n v="280882"/>
        <n v="280883"/>
        <n v="280886"/>
        <n v="280887"/>
        <n v="280890"/>
        <n v="280891"/>
        <n v="280892"/>
        <n v="280893"/>
        <n v="280904"/>
        <n v="280907"/>
        <n v="280908"/>
        <n v="281204"/>
        <n v="281202"/>
        <n v="281203"/>
        <n v="282257"/>
        <n v="284001"/>
        <n v="280948"/>
        <n v="281244"/>
        <n v="281369"/>
        <n v="281500"/>
        <n v="281501"/>
        <n v="281502"/>
        <n v="281503"/>
        <n v="281504"/>
        <n v="281505"/>
        <n v="281506"/>
        <n v="281507"/>
        <n v="281508"/>
        <n v="281509"/>
        <n v="281510"/>
        <n v="281511"/>
        <n v="281512"/>
        <n v="281513"/>
        <n v="281514"/>
        <n v="281515"/>
        <n v="281536"/>
        <n v="281537"/>
        <n v="281582"/>
        <n v="281583"/>
        <n v="281584"/>
        <n v="281585"/>
        <n v="281586"/>
        <n v="281587"/>
        <n v="281588"/>
        <n v="281589"/>
        <n v="281590"/>
        <n v="281591"/>
        <n v="281592"/>
        <n v="281593"/>
        <n v="281654"/>
        <n v="281655"/>
        <n v="281656"/>
        <n v="281657"/>
        <n v="281658"/>
        <n v="281659"/>
        <n v="281660"/>
        <n v="281661"/>
        <n v="281662"/>
        <n v="281663"/>
        <n v="281664"/>
        <n v="281665"/>
        <n v="281666"/>
        <n v="281667"/>
        <n v="281668"/>
        <n v="281669"/>
        <n v="281670"/>
        <n v="281671"/>
        <n v="281672"/>
        <n v="281714"/>
        <n v="281825"/>
        <n v="278111"/>
        <n v="278112"/>
        <n v="279008"/>
        <n v="279258"/>
        <n v="281766"/>
        <n v="283263"/>
        <n v="283314"/>
        <n v="283405"/>
        <n v="284053"/>
        <n v="284054"/>
        <n v="281160"/>
        <n v="281826"/>
        <n v="282119"/>
        <n v="282330"/>
        <n v="282705"/>
        <n v="283310"/>
        <n v="283311"/>
        <n v="283369"/>
        <n v="283639"/>
        <n v="281171"/>
        <n v="281197"/>
        <n v="282110"/>
        <n v="278821"/>
        <n v="278955"/>
        <n v="281155"/>
        <n v="281200"/>
        <n v="281717"/>
        <n v="281834"/>
        <n v="283573"/>
        <n v="283905"/>
        <n v="277243"/>
        <n v="278938"/>
        <n v="278942"/>
        <n v="278937"/>
        <n v="280897"/>
        <n v="280942"/>
        <n v="280951"/>
        <n v="282374"/>
        <n v="282873"/>
        <n v="283304"/>
        <n v="279939"/>
        <n v="282258"/>
        <n v="281898"/>
        <n v="277255"/>
        <n v="278996"/>
        <n v="279000"/>
        <n v="282715"/>
        <n v="281157"/>
        <n v="281239"/>
        <n v="281463"/>
        <n v="281718"/>
        <n v="283253"/>
        <n v="283267"/>
        <n v="283356"/>
        <n v="283357"/>
        <n v="283370"/>
        <n v="283371"/>
        <n v="283372"/>
        <n v="283373"/>
        <n v="283374"/>
        <n v="283396"/>
        <n v="283397"/>
        <n v="283398"/>
        <n v="283399"/>
        <n v="278304"/>
        <n v="280187"/>
        <n v="281211"/>
        <n v="281465"/>
        <n v="282790"/>
        <n v="282872"/>
        <n v="283262"/>
        <n v="283312"/>
        <n v="283361"/>
        <n v="283680"/>
        <n v="283914"/>
        <n v="283915"/>
        <n v="278301"/>
        <n v="279216"/>
        <n v="279217"/>
        <n v="279218"/>
        <n v="279219"/>
        <n v="279220"/>
        <n v="279221"/>
        <n v="279222"/>
        <n v="279223"/>
        <n v="279224"/>
        <n v="279225"/>
        <n v="279226"/>
        <n v="279227"/>
        <n v="279228"/>
        <n v="279229"/>
        <n v="279230"/>
        <n v="280290"/>
        <n v="279232"/>
        <n v="279233"/>
        <n v="283251"/>
        <n v="279235"/>
        <n v="279256"/>
        <n v="280292"/>
        <n v="281166"/>
        <n v="281243"/>
        <n v="280188"/>
        <n v="280189"/>
        <n v="280185"/>
        <n v="280190"/>
        <n v="280191"/>
        <n v="280192"/>
        <n v="280193"/>
        <n v="280194"/>
        <n v="280195"/>
        <n v="280276"/>
        <n v="281042"/>
        <n v="281043"/>
        <n v="281044"/>
        <n v="281045"/>
        <n v="281046"/>
        <n v="281047"/>
        <n v="281048"/>
        <n v="281049"/>
        <n v="281050"/>
        <n v="281051"/>
        <n v="281052"/>
        <n v="281053"/>
        <n v="281054"/>
        <n v="281118"/>
        <n v="281119"/>
        <n v="281120"/>
        <n v="281121"/>
        <n v="281122"/>
        <n v="281123"/>
        <n v="281124"/>
        <n v="281125"/>
        <n v="281126"/>
        <n v="281127"/>
        <n v="281128"/>
        <n v="281140"/>
        <n v="281141"/>
        <n v="281142"/>
        <n v="281143"/>
        <n v="281144"/>
        <n v="281145"/>
        <n v="281146"/>
        <n v="281147"/>
        <n v="281148"/>
        <n v="281149"/>
        <n v="281150"/>
        <n v="281151"/>
        <n v="282115"/>
        <n v="282778"/>
        <n v="278997"/>
        <n v="283653"/>
        <n v="282918"/>
        <n v="278312"/>
        <n v="278936"/>
        <n v="279002"/>
        <n v="279011"/>
        <n v="279261"/>
        <n v="280906"/>
        <n v="281705"/>
        <n v="281761"/>
        <n v="281823"/>
        <n v="282329"/>
        <n v="282425"/>
        <n v="282786"/>
        <n v="282928"/>
        <n v="282994"/>
        <n v="278828"/>
        <n v="280909"/>
        <n v="281206"/>
        <n v="281307"/>
        <n v="281712"/>
        <n v="281768"/>
        <n v="282123"/>
        <n v="282545"/>
        <n v="282546"/>
        <n v="282547"/>
        <n v="282548"/>
        <n v="282549"/>
        <n v="282550"/>
        <n v="282551"/>
        <n v="282552"/>
        <n v="282553"/>
        <n v="282554"/>
        <n v="282710"/>
        <n v="283250"/>
        <n v="278300"/>
        <n v="279943"/>
        <n v="279944"/>
        <n v="279945"/>
        <n v="279946"/>
        <n v="281773"/>
        <n v="281816"/>
        <n v="279948"/>
        <n v="279949"/>
        <n v="279950"/>
        <n v="279951"/>
        <n v="279952"/>
        <n v="279953"/>
        <n v="279954"/>
        <n v="279955"/>
        <n v="280176"/>
        <n v="280177"/>
        <n v="280178"/>
        <n v="280179"/>
        <n v="280180"/>
        <n v="280181"/>
        <n v="281153"/>
        <n v="281154"/>
        <n v="281161"/>
        <n v="281165"/>
        <n v="281245"/>
        <n v="283640"/>
        <n v="282118"/>
        <n v="282233"/>
        <n v="283641"/>
        <n v="278820"/>
        <n v="280286"/>
        <n v="280287"/>
        <n v="281468"/>
        <n v="281252"/>
        <n v="281467"/>
        <n v="281469"/>
        <n v="281470"/>
        <n v="281471"/>
        <n v="281472"/>
        <n v="281473"/>
        <n v="281474"/>
        <n v="281475"/>
        <n v="281496"/>
        <n v="281497"/>
        <n v="281498"/>
        <n v="281499"/>
        <n v="281538"/>
        <n v="281539"/>
        <n v="281540"/>
        <n v="281541"/>
        <n v="281542"/>
        <n v="281543"/>
        <n v="281544"/>
        <n v="281545"/>
        <n v="281546"/>
        <n v="281547"/>
        <n v="281548"/>
        <n v="281549"/>
        <n v="281550"/>
        <n v="281551"/>
        <n v="281552"/>
        <n v="281553"/>
        <n v="281554"/>
        <n v="281555"/>
        <n v="281576"/>
        <n v="281577"/>
        <n v="281578"/>
        <n v="281579"/>
        <n v="281580"/>
        <n v="281581"/>
        <n v="281594"/>
        <n v="281595"/>
        <n v="281636"/>
        <n v="281637"/>
        <n v="281638"/>
        <n v="281639"/>
        <n v="281640"/>
        <n v="281641"/>
        <n v="281642"/>
        <n v="281643"/>
        <n v="281644"/>
        <n v="281645"/>
        <n v="281646"/>
        <n v="281647"/>
        <n v="281648"/>
        <n v="281649"/>
        <n v="281650"/>
        <n v="281651"/>
        <n v="281652"/>
        <n v="281653"/>
        <n v="281673"/>
        <n v="281674"/>
        <n v="281675"/>
        <n v="281696"/>
        <n v="281697"/>
        <n v="281698"/>
        <n v="281699"/>
        <n v="281700"/>
        <n v="281701"/>
        <n v="281702"/>
        <n v="281703"/>
        <n v="281706"/>
        <n v="281732"/>
        <n v="282111"/>
        <n v="282265"/>
        <n v="282707"/>
        <n v="278829"/>
        <n v="281707"/>
        <n v="282540"/>
        <n v="281361"/>
        <n v="281365"/>
        <n v="282714"/>
        <n v="282869"/>
        <n v="283182"/>
        <n v="283183"/>
        <n v="283184"/>
        <n v="283185"/>
        <n v="283186"/>
        <n v="283187"/>
        <n v="283188"/>
        <n v="283189"/>
        <n v="283190"/>
        <n v="283191"/>
        <n v="283192"/>
        <n v="283241"/>
        <n v="283242"/>
        <n v="283243"/>
        <n v="283244"/>
        <n v="283245"/>
        <n v="283246"/>
        <n v="283247"/>
        <n v="283407"/>
        <n v="278113"/>
        <n v="278114"/>
        <n v="278941"/>
        <n v="279262"/>
        <n v="280291"/>
        <n v="281212"/>
        <n v="281460"/>
        <n v="281896"/>
        <n v="282120"/>
        <n v="283643"/>
        <n v="280937"/>
        <n v="280940"/>
        <n v="281356"/>
        <n v="282430"/>
        <n v="280952"/>
        <n v="280953"/>
        <n v="280954"/>
        <n v="280955"/>
        <n v="280996"/>
        <n v="280997"/>
        <n v="280998"/>
        <n v="280999"/>
        <n v="281000"/>
        <n v="281001"/>
        <n v="281002"/>
        <n v="281003"/>
        <n v="281004"/>
        <n v="281005"/>
        <n v="281006"/>
        <n v="281007"/>
        <n v="281008"/>
        <n v="281009"/>
        <n v="281010"/>
        <n v="281011"/>
        <n v="281012"/>
        <n v="281013"/>
        <n v="281014"/>
        <n v="281015"/>
        <n v="281016"/>
        <n v="281017"/>
        <n v="281018"/>
        <n v="281019"/>
        <n v="281020"/>
        <n v="281021"/>
        <n v="281022"/>
        <n v="281023"/>
        <n v="281024"/>
        <n v="281025"/>
        <n v="281026"/>
        <n v="281027"/>
        <n v="281028"/>
        <n v="281029"/>
        <n v="281030"/>
        <n v="281031"/>
        <n v="281032"/>
        <n v="281033"/>
        <n v="281034"/>
        <n v="281035"/>
        <n v="281036"/>
        <n v="281037"/>
        <n v="281038"/>
        <n v="281039"/>
        <n v="281040"/>
        <n v="281041"/>
        <n v="281055"/>
        <n v="281076"/>
        <n v="281077"/>
        <n v="281078"/>
        <n v="281079"/>
        <n v="281080"/>
        <n v="281081"/>
        <n v="281082"/>
        <n v="281083"/>
        <n v="281084"/>
        <n v="281085"/>
        <n v="281086"/>
        <n v="281087"/>
        <n v="281088"/>
        <n v="281089"/>
        <n v="281090"/>
        <n v="281091"/>
        <n v="281092"/>
        <n v="281093"/>
        <n v="281094"/>
        <n v="281095"/>
        <n v="281116"/>
        <n v="281117"/>
        <n v="281129"/>
        <n v="281130"/>
        <n v="281131"/>
        <n v="281132"/>
        <n v="281133"/>
        <n v="281134"/>
        <n v="281135"/>
        <n v="281136"/>
        <n v="281137"/>
        <n v="281138"/>
        <n v="281139"/>
        <n v="281210"/>
        <n v="282261"/>
        <n v="281735"/>
        <n v="281817"/>
        <n v="282365"/>
        <n v="282426"/>
        <n v="282784"/>
        <n v="282785"/>
        <n v="282854"/>
        <n v="282926"/>
        <n v="282991"/>
        <n v="279697"/>
        <n v="280912"/>
        <n v="280913"/>
        <n v="280914"/>
        <n v="282124"/>
        <n v="282135"/>
        <n v="282216"/>
        <n v="282217"/>
        <n v="282218"/>
        <n v="282219"/>
        <n v="282220"/>
        <n v="282221"/>
        <n v="282222"/>
        <n v="282223"/>
        <n v="282224"/>
        <n v="282225"/>
        <n v="282226"/>
        <n v="282227"/>
        <n v="282228"/>
        <n v="282229"/>
        <n v="282422"/>
        <n v="282776"/>
        <n v="282875"/>
        <n v="283268"/>
        <n v="283269"/>
        <n v="283270"/>
        <n v="278790"/>
        <n v="278791"/>
        <n v="278792"/>
        <n v="278793"/>
        <n v="278794"/>
        <n v="278795"/>
        <n v="278796"/>
        <n v="278797"/>
        <n v="278798"/>
        <n v="278799"/>
        <n v="278800"/>
        <n v="278811"/>
        <n v="278812"/>
        <n v="278813"/>
        <n v="278814"/>
        <n v="278815"/>
        <n v="278816"/>
        <n v="278817"/>
        <n v="278818"/>
        <n v="278819"/>
        <n v="278949"/>
        <n v="281236"/>
        <n v="281759"/>
        <n v="282230"/>
        <n v="282231"/>
        <n v="282536"/>
        <n v="282993"/>
        <n v="283179"/>
        <n v="283557"/>
        <n v="283560"/>
        <n v="283843"/>
        <n v="278305"/>
        <n v="278623"/>
        <n v="278822"/>
        <n v="278826"/>
        <n v="278951"/>
        <n v="278952"/>
        <n v="280950"/>
        <n v="281306"/>
        <n v="282134"/>
        <n v="282360"/>
        <n v="282431"/>
        <n v="282432"/>
        <n v="282433"/>
        <n v="282434"/>
        <n v="282435"/>
        <n v="282496"/>
        <n v="282497"/>
        <n v="282498"/>
        <n v="282499"/>
        <n v="282500"/>
        <n v="282501"/>
        <n v="282502"/>
        <n v="282503"/>
        <n v="282504"/>
        <n v="282505"/>
        <n v="282506"/>
        <n v="282507"/>
        <n v="282508"/>
        <n v="282509"/>
        <n v="282510"/>
        <n v="282512"/>
        <n v="282513"/>
        <n v="282514"/>
        <n v="282515"/>
        <n v="282706"/>
        <n v="282982"/>
        <n v="283402"/>
        <n v="283956"/>
        <n v="283957"/>
        <n v="283958"/>
        <n v="283959"/>
        <n v="283960"/>
        <n v="283961"/>
        <n v="283962"/>
        <n v="283963"/>
        <n v="283964"/>
        <n v="283965"/>
        <n v="283966"/>
        <n v="283967"/>
        <n v="281372"/>
        <n v="281461"/>
        <n v="281723"/>
        <n v="282319"/>
        <n v="282331"/>
        <n v="282370"/>
        <n v="282423"/>
        <n v="282871"/>
        <n v="282924"/>
        <n v="282988"/>
        <m/>
        <n v="282773"/>
        <n v="277474"/>
        <n v="283455"/>
        <n v="279156"/>
        <n v="278907"/>
        <n v="281838"/>
        <n v="281806"/>
        <n v="283315"/>
        <n v="281765"/>
        <n v="282811"/>
        <n v="283623"/>
        <n v="279091"/>
        <n v="279082"/>
        <n v="283638"/>
        <n v="282911"/>
        <n v="279135"/>
        <n v="278957"/>
        <n v="283615"/>
        <n v="280128"/>
        <n v="283367"/>
        <n v="283212"/>
        <n v="282453"/>
        <n v="283617"/>
        <n v="278832"/>
        <n v="283453"/>
        <n v="279076"/>
        <n v="282930"/>
        <n v="283328"/>
        <n v="278972"/>
        <n v="283660"/>
        <n v="280355"/>
        <n v="279086"/>
        <n v="282972"/>
        <n v="283610"/>
        <n v="278943"/>
        <n v="281704"/>
        <n v="283664"/>
        <n v="282894"/>
        <n v="280391"/>
        <n v="281775"/>
        <n v="278912"/>
        <n v="278987"/>
        <n v="282885"/>
        <n v="283379"/>
        <n v="280121"/>
        <n v="281833"/>
        <n v="278971"/>
        <n v="278970"/>
        <n v="283406"/>
        <n v="282893"/>
        <n v="283413"/>
        <n v="282973"/>
        <n v="283616"/>
        <n v="283376"/>
        <n v="283252"/>
        <n v="282763"/>
        <n v="278916"/>
        <n v="277783" u="1"/>
        <n v="277822" u="1"/>
        <n v="277845" u="1"/>
        <n v="277860" u="1"/>
        <n v="283380" u="1"/>
        <n v="277879" u="1"/>
        <n v="277937" u="1"/>
        <n v="280706" u="1"/>
        <n v="278003" u="1"/>
        <n v="278010" u="1"/>
        <n v="280764" u="1"/>
        <n v="278039" u="1"/>
        <n v="280881" u="1"/>
        <n v="280946" u="1"/>
        <n v="278274" u="1"/>
        <n v="278313" u="1"/>
        <n v="281258" u="1"/>
        <n v="278553" u="1"/>
        <n v="281304" u="1"/>
        <n v="278575" u="1"/>
        <n v="278648" u="1"/>
        <n v="278886" u="1"/>
        <n v="278887" u="1"/>
        <n v="278889" u="1"/>
        <n v="278909" u="1"/>
        <n v="278911" u="1"/>
        <n v="278939" u="1"/>
        <n v="278958" u="1"/>
        <n v="278992" u="1"/>
        <n v="281830" u="1"/>
        <n v="281831" u="1"/>
        <n v="279097" u="1"/>
        <n v="281848" u="1"/>
        <n v="281872" u="1"/>
        <n v="279129" u="1"/>
        <n v="279158" u="1"/>
        <n v="279234" u="1"/>
        <n v="279257" u="1"/>
        <n v="279424" u="1"/>
        <n v="279517" u="1"/>
        <n v="279519" u="1"/>
        <n v="282278" u="1"/>
        <n v="279545" u="1"/>
        <n v="279548" u="1"/>
        <n v="279577" u="1"/>
        <n v="282346" u="1"/>
        <n v="279647" u="1"/>
        <n v="279699" u="1"/>
        <n v="279720" u="1"/>
        <n v="276971" u="1"/>
        <n v="277019" u="1"/>
        <n v="279934" u="1"/>
        <n v="279947" u="1"/>
        <n v="279994" u="1"/>
        <n v="277256" u="1"/>
        <n v="277257" u="1"/>
        <n v="282761" u="1"/>
        <n v="282806" u="1"/>
        <n v="282836" u="1"/>
        <n v="277367" u="1"/>
        <n v="277393" u="1"/>
        <n v="277395" u="1"/>
        <n v="282903" u="1"/>
        <n v="280156" u="1"/>
        <n v="277415" u="1"/>
        <n v="277431" u="1"/>
        <n v="277446" u="1"/>
        <n v="277447" u="1"/>
        <n v="282949" u="1"/>
        <n v="282999" u="1"/>
        <n v="277521" u="1"/>
        <n v="277526" u="1"/>
        <n v="280278" u="1"/>
        <n v="280279" u="1"/>
        <n v="280285" u="1"/>
        <n v="277547" u="1"/>
        <n v="277548" u="1"/>
        <n v="277549" u="1"/>
        <n v="277550" u="1"/>
        <n v="277573" u="1"/>
        <n v="280332" u="1"/>
        <n v="277582" u="1"/>
        <n v="280334" u="1"/>
        <n v="280349" u="1"/>
      </sharedItems>
    </cacheField>
    <cacheField name="AMB_APL_ID_ECONOMICAS" numFmtId="0">
      <sharedItems containsSemiMixedTypes="0" containsString="0" containsNumber="1" containsInteger="1" minValue="306" maxValue="306" count="1">
        <n v="306"/>
      </sharedItems>
    </cacheField>
    <cacheField name="ORC_TIPO" numFmtId="0">
      <sharedItems count="2">
        <s v="DES"/>
        <s v="REC"/>
      </sharedItems>
    </cacheField>
    <cacheField name="O_ANO" numFmtId="0">
      <sharedItems containsSemiMixedTypes="0" containsString="0" containsNumber="1" containsInteger="1" minValue="2025" maxValue="2025" count="1">
        <n v="2025"/>
      </sharedItems>
    </cacheField>
    <cacheField name="CC_COD" numFmtId="0">
      <sharedItems/>
    </cacheField>
    <cacheField name="CC_NOME" numFmtId="0">
      <sharedItems count="94">
        <s v="Direção Financeira"/>
        <s v="Manutenção e Reabilitação de Edificios Municipais"/>
        <s v="Promoção e Inclusão Social"/>
        <s v="Incentivo ao pré escolar"/>
        <s v="Manutenção do Estádio Municipal/Campos Futebol 11"/>
        <s v="Extenção de rede de água em Flamengos e Ribeira de São Miguel"/>
        <s v="Apoio a formação profissional"/>
        <s v="Requalificação urbana e ambiental de Veneza (Kizomba, Palmarejinho e praia de Veneza)"/>
        <s v="Construção e reabilitação de habitação de famílias Vulveraveis"/>
        <s v="Atividades culturais e promoção da cultura no Concelho"/>
        <s v="Retençoes Previdencia Social"/>
        <s v="Reforço do saneamento básico"/>
        <s v="Gabinete do Presidente"/>
        <s v="Atividades desportivas e promoção do desporto no Concelho"/>
        <s v="Apoio a Consultas de Especialidade e Medicamentos"/>
        <s v="Receitas Da Câmara"/>
        <s v="Reabilitação de Jardins Infantis e Escolas do EBI"/>
        <s v="Transporte escolar"/>
        <s v="Requalificação urbana e ambiental de Achada Pizarra a Manguinho"/>
        <s v="Retenções Descontos Judiciais"/>
        <s v="Apoio a Crianças Vulneráveis "/>
        <s v="Direção dos  Recursos Humanos"/>
        <s v="Construção de casas de banho para famílias vulneráveis"/>
        <s v="Plano de emergencia da epoca de chuvas"/>
        <s v="Criação e Manutenção de Espaços Verdes"/>
        <s v="Direcção de Obras"/>
        <s v="Manutenção de caminhos vicinais e melhoramento de acessos"/>
        <s v="Assembleia Municipal"/>
        <s v="Retenções Iur"/>
        <s v="Retençoes STAPS"/>
        <s v="Incentivo ao ensino básico e secundário"/>
        <s v="Construção do campo de Manguinho e pista de atletismo"/>
        <s v="Retençoes Pensao Alimenticia"/>
        <s v="Retenções SISCAP"/>
        <s v="Retenções SIACSA"/>
        <s v="Retenção Sansung"/>
        <s v="Transferência de Residuos Aterro Santiago"/>
        <s v="Capacitação e formação dos homens e das mulheres"/>
        <s v="Direção dos Assuntos Jurídicos, Fiscalização e Policia Municipal"/>
        <s v="Manutenção de equipamentos desportivos"/>
        <s v="Gabinete de Relações Externas"/>
        <s v="Direção da Educação, Formação Profissional, Emprego"/>
        <s v="Direção da Habitação"/>
        <s v="Dir. do Comércio, Indústria, Transporte Feiras e Pesca"/>
        <s v="Direção de Inovação e Desporto"/>
        <s v="Direção Proteção Civil"/>
        <s v="Infraestruturação da Zona do Bácio"/>
        <s v="Delegações Municipais "/>
        <s v="Gabinete de Comunicação e Imagem"/>
        <s v="Direcao da Familia, Inclusão, Género e Saúde"/>
        <s v="Construção de rede de adução e distribuição de água, reservatórios e implem projetos hidroagricula"/>
        <s v="Unidade Gestão de Aquisições"/>
        <s v="Estágios Profissionais e Promoção de Emprego"/>
        <s v="Direção Ambiente e Saneamento "/>
        <s v="Construção de rede de destribuição de água a Tabuleiro e Ponta Can"/>
        <s v="Direcção de Urbanismo"/>
        <s v="Incentivo ao ensino superior"/>
        <s v="Feira das artes, delicias do mar, do milho e do agro-negócio"/>
        <s v="Construção do campo de Achada Bolanha"/>
        <s v="Construção da Estrada de Mato Dentro"/>
        <s v="Apoio para Aquisição de Materiais de Pescas e Botes"/>
        <s v="Retenções Reposição"/>
        <s v="Ligações domiciliarias de água na Ribeira de Flamengos e Ribeira de São Miguel"/>
        <s v="Instalação de Policia Municipal"/>
        <s v="Sinalização de Transito"/>
        <s v="Toponímia e Enumeração Policial"/>
        <s v="Construção e reabilitação dos patrimônios religiosos"/>
        <s v="Requalificação Urbana e Ambiental de Achada Bolanha"/>
        <s v="Retenções CVMovel"/>
        <s v="Requalificação urbana e ambiental de Galeão"/>
        <s v="Projeto São Miguel On"/>
        <s v="Retençao Comp. Aposentaçao_Estado"/>
        <s v="Retençoes Compe. Aposentaçao"/>
        <s v="Iluminação dos Cemitérios"/>
        <s v="Projeto de adução e distribuição de água a zona industrial e habitacional de Bacio"/>
        <s v="Construção de rede de distribuição de água de Achada Espinho Branco a Variante Monte Pousada"/>
        <s v="Gabinete da Auditoria Interna"/>
        <s v="Educação Ambiental"/>
        <s v="Aquisição de contentores de lixo"/>
        <s v="Requalificação Urbana de Ponta Verde"/>
        <s v="Reabilitação da estrada de Varanda"/>
        <s v="Manutenção de Parques Infantis"/>
        <s v="Instalação do comando de proteção civil e bombeiros"/>
        <s v="Reabilitação do centro cumutitário de Pilão Cão para a instalação do balcão único"/>
        <s v="Construção de instalações sanitárias no cemitério de Ponta Verde, Casa Branca e Achada Bolanha"/>
        <s v="Extenção de Rede de Esgotos na Cidade"/>
        <s v="Calcetamento estrada Pilão Cão Riba"/>
        <s v="Infraestruturação do parque industrial"/>
        <s v="Criaçao de creches municipais em Ponta Verde e Manguinho"/>
        <s v="Construção de mercadinhos de Achada Espinho Branco, Manguinho, Achada Bolanha e Flamengos"/>
        <s v="Construção de Matadouro Municipal de Pilão  Cão"/>
        <s v="Gabinete de Gestão e Controlo de Qualidade" u="1"/>
        <s v="Construção de mercadinhos de Achada Bolanha e Flamengos" u="1"/>
        <s v="Dir. Turismo, Investimento e Emprendedorismo" u="1"/>
      </sharedItems>
    </cacheField>
    <cacheField name="CC_N2" numFmtId="0">
      <sharedItems count="8">
        <s v="Câmara Municipal Calheta São Miguel"/>
        <s v="Infra estruturação"/>
        <s v="Capital Humano"/>
        <s v="Coesão social"/>
        <s v="Retenções"/>
        <s v="Transversal"/>
        <s v="Competitividade"/>
        <s v="Boa governação"/>
      </sharedItems>
    </cacheField>
    <cacheField name="CC_N2_COD" numFmtId="0">
      <sharedItems count="9">
        <s v="03.16"/>
        <s v="01.27"/>
        <s v="01.25"/>
        <s v="01.28"/>
        <s v="80.02"/>
        <s v="03.03"/>
        <s v="01.23"/>
        <s v="01.26"/>
        <s v="01.24"/>
      </sharedItems>
    </cacheField>
    <cacheField name="CC_N3" numFmtId="0">
      <sharedItems/>
    </cacheField>
    <cacheField name="CC_N3_COD" numFmtId="0">
      <sharedItems/>
    </cacheField>
    <cacheField name="CC_N4" numFmtId="0">
      <sharedItems/>
    </cacheField>
    <cacheField name="CC_N4_COD" numFmtId="0">
      <sharedItems/>
    </cacheField>
    <cacheField name="RO_DET" numFmtId="0">
      <sharedItems count="131">
        <s v="02.02.02.00.09-Deslocações E Estadas"/>
        <s v="02.02.02.01.03.01-Assistência Técnica - Residentes"/>
        <s v="03.01.01.01.06.01-Outras Construções - Aquisições"/>
        <s v="02.07.02.01-Benefícios Sociais Em Numerário"/>
        <s v="02.08.02-Outras Despesas"/>
        <s v="03.01.01.02.04.01-Outra Maquinaria E Equipamento - Aquisições"/>
        <s v="09.02.09.01-Regularizacao De Retencao De Previdencia Social"/>
        <s v="02.01.02.01.01-Contribuições Para A Segurança Social"/>
        <s v="02.02.02.00.03-Comunicações"/>
        <s v="02.01.01.02.04-Gratificações Eventuais"/>
        <s v="02.02.02.00.05-Água"/>
        <s v="02.02.02.00.06-Energia Eléctrica"/>
        <s v="02.02.01.00.05-Material De Escritório"/>
        <s v="02.02.01.01.02-Combustíveis E Lubrificantes"/>
        <s v="02.02.02.00.07-Publicidade E Propaganda"/>
        <s v="01.04.02.03.09-Outros"/>
        <s v="01.04.02.01.03-Publicações E Impressos"/>
        <s v="01.04.02.04.09-Serviços Diversos"/>
        <s v="01.04.05.02-Reposições Não Abatidas Nos Pagamentos"/>
        <s v="02.08.05-Restituições"/>
        <s v="01.04.02.02.01.00.09-Taxas De Serviços De Secretaria"/>
        <s v="01.04.02.02.01.01.00-Taxa De Licenças De Loteamento, De Execução De Obras De Particulares, Da Utilização Da Via Pública Por Motivos De Obras E De Utilização De Edifícios"/>
        <s v="01.01.04.05.01-Imposto De Circulação De Veículos Automóveis"/>
        <s v="01.04.02.02.01.02.06-Taxa Pela Concessão De Licenças De Obras No Solo E Subsolo Do Domínio Público Municipal"/>
        <s v="01.04.02.02.01.09-Outras Taxas"/>
        <s v="01.01.03.01-Imposto Único Sobre O Património"/>
        <s v="01.04.02.02.01.00.07-Taxa De Serviços De Comércio"/>
        <s v="01.04.02.02.01.03.04-Taxa Pela Emissão De Outras Licenças Não Previstas Nas Rubricas Anteriores"/>
        <s v="02.02.01.00.04-Roupa  Vestuário E Calçado"/>
        <s v="03.01.01.01.04.01-Edifícios Para Ensino - Aquisições"/>
        <s v="01.04.02.02.01.02.01-Taxa Pela Utilização De Matadouros E Talhos Municipais"/>
        <s v="01.04.02.02.01.01.03-Taxa De Ocupação E Utilização De Locais Reservados Nos Mercados E Feiras"/>
        <s v="01.04.02.02.01.01.01-Taxa De Construção, Manutenção Ou Reforço De Infra-Estruturas Urbanísticas E De Saneamento"/>
        <s v="03.01.04.01.02.02-Terrenos Do Domínio Privado - Vendas"/>
        <s v="01.04.02.02.01.01.09-Taxa De Serviço De Enterramento, Concessão De Terrenos E Uso De Jazigos, De Ossários E De Outras Instalações Em Cemitérios Municipais"/>
        <s v="09.02.09.05-Regularizacao Retencoes De Descontos Judiciais"/>
        <s v="01.04.01.05.06-De Edificíos"/>
        <s v="01.03.01.02.03-Donativos Directos"/>
        <s v="02.02.01.00.09-Material De Transporte - Peças"/>
        <s v="02.02.02.09.09-Outros Serviços"/>
        <s v="02.01.01.02.06-Alimentação E Alojamento"/>
        <s v="02.02.02.00.02-Conservação E Reparação De Bens"/>
        <s v="02.01.01.01.03-Pessoal Contratado"/>
        <s v="01.04.03.07-Multas E Outras Penalidades"/>
        <s v="02.08.01-Seguros"/>
        <s v="02.01.02.01.03-Abono De Família"/>
        <s v="02.01.01.02.02-Subsídios Permanentes"/>
        <s v="02.01.01.01.02-Pessoal Do Quadro"/>
        <s v="02.01.01.01.01-Pessoal Dos Quadros Especiais"/>
        <s v="02.02.02.00.04-Transportes"/>
        <s v="02.02.01.09.09-Outros Bens"/>
        <s v="02.02.01.01.04-Material De Conservação E Reparação"/>
        <s v="09.01.01.01-Retencoes Iur"/>
        <s v="03.03.01.08.02-Outros Passivos Financeiros Pmi - Alienações"/>
        <s v="01.03.03.02.01-Administração Central"/>
        <s v="09.01.09.01-Retencao Previdencia Social"/>
        <s v="09.02.09.03-Regularizacao Retencoes Quotas Sindicais"/>
        <s v="09.01.09.04-Retencoes Para Pensao Alimenticia"/>
        <s v="09.01.09.03-Retencoes De Quotas Sindicais"/>
        <s v="09.01.90-Outras Receitas"/>
        <s v="02.01.01.02.03-Despesas De Representação"/>
        <s v="01.04.03.04-Taxa De Relaxe"/>
        <s v="01.04.03.06-Juros De Mora"/>
        <s v="01.01.04.04.09-Outros Diversos"/>
        <s v="01.04.01.05.07-Outras Rendas"/>
        <s v="01.04.02.02.01.01.07-Taxa De Serviços De Publicidade Com Fins Comerciais"/>
        <s v="09.02.09.04-Regularicao Retencoes De Pensao Alimenticia"/>
        <s v="03.03.01.04.02-Emprétimos Obtidos Pmi - Amortizações"/>
        <s v="09.01.09.06-Retencoes De Depositos Judiciais"/>
        <s v="02.04.02-Juros Da Dívida Interna"/>
        <s v="02.07.01.01.02-Pensões De Sobrevivência"/>
        <s v="02.07.01.01.01-Pensões De Aposentação"/>
        <s v="01.03.03.01.01-Administração Central"/>
        <s v="02.02.02.01.01-Limpeza  Higiene E Conforto"/>
        <s v="09.02.90-Regularizacao De Outras Receitas"/>
        <s v="02.01.01.02.01-Gratificações Permanentes"/>
        <s v="02.01.01.02.05-Horas Extraordinárias"/>
        <s v="01.04.02.02.01.01.04-Taxa De Aferição De Pesos, Medidas E Aparelhos De Medição"/>
        <s v="02.02.01.00.00-Livros E Documentação Técnica"/>
        <s v="01.03.03.01.02-Administração Local"/>
        <s v="02.01.01.03.01-Aumentos Salariais"/>
        <s v="02.08.06-Indemnizações"/>
        <s v="02.02.01.01.03-Material De Limpeza, Higiene E Conforto"/>
        <s v="02.07.01.01.07-Prestações Familiares"/>
        <s v="02.02.01.01.01-Artigos Honoríficos E De Decoração"/>
        <s v="09.02.01.01-Regularizacao Retencoes Iur"/>
        <s v="03.01.01.02.04.02-Outra Maquinaria E Equipamento - Vendas"/>
        <s v="03.01.04.04.02.01-Aplicações Informáticas - Aquisições"/>
        <s v="03.02.01.02.01-Depósitos Certif Depósito Poupan Mi -Constituições"/>
        <s v="01.04.02.02.01.00.02-Taxa De Serviços Agrícolas E Pecuários"/>
        <s v="02.02.01.00.03-Produtos Alimentares"/>
        <s v="09.02.01.03-Regularizacao Retencoes Compensacao Reforma"/>
        <s v="09.01.16-Retenções Compensação Aposentação"/>
        <s v="01.04.02.02.01.01.02-Taxa De Ocupação Do Domínio Público E Aproveitamento Dos Bens De Utilização"/>
        <s v="03.01.01.01.06.02-Outras Construções - Vendas"/>
        <s v="01.01.06.01.01-Imposto De Selo"/>
        <s v="01.04.02.02.01.01.05-Taxa De Estacionamento De Veículos Em Parques Ou Outros Locais A Esse Fim Destinado"/>
        <s v="01.04.02.02.01.01.08-Taxa De Autorização De Venda Ambulante Nas Vias E Recintos Públicos"/>
        <s v="01.04.02.02.01.02.00-Taxa De Registos E Licenças De Cães"/>
        <s v="01.04.02.02.01.02.02-Taxa Pela Utilização De Quaisquer Instalações Destinadas Ao Conforto, Comodidade Ou Recreio Público"/>
        <s v="01.04.02.02.01.02.03-Taxa De Comparticipação Dos Proprietários De Solos Urbanos Nos Custos Da Urbanização"/>
        <s v="01.04.02.02.01.02.04-Taxa Compartic Propriet Imóveis Áreas Urbanizadas Custos Conservação Espaços Públicos"/>
        <s v="01.04.02.02.01.02.05-Taxa Pela Extracção De Materiais Inertes Em Explorações Particulares A Céu Aberto"/>
        <s v="01.04.02.02.01.02.07-Taxa Pela Ocupação Ou Utilização Do Solo, Subsolo E Espaço Aéreo De Domínio Público Municipal"/>
        <s v="01.04.02.02.01.02.08-Taxa Pelo Aproveitamento Dos Bens De Utilidade Pública Situados No Solo, Subsolo E Espaço Aéreo Do Domínio Público Municipal"/>
        <s v="01.04.02.02.01.02.09-Taxa Pela Instalação De Antenas Parabólicas"/>
        <s v="01.04.02.02.01.03.00-Taxa Pela Instalação De Antenas De Operadores De Telecomunicações Móveis"/>
        <s v="01.04.02.02.01.03.01-Taxa Pela Prestação De Serviços Ao Público Por Unidades Orgânicas, Funcionários Ou Agentes Municipais"/>
        <s v="01.04.02.02.01.03.02-Taxa Pela Conservação E Tratamento De Esgotos"/>
        <s v="01.04.02.02.01.03.03-Taxa De Serviço De Licenciamento De Alambiques"/>
        <s v="01.04.02.02.02.02-Emolumentos Judiciais"/>
        <s v="01.04.02.02.01.00.08-Taxa De Exploração De Água"/>
        <s v="01.04.03.05-Multas Por Infracções Ao Código De Posturas Municipais"/>
        <s v="01.04.04.01-Outras Transferencias Correntes"/>
        <s v="02.01.01.02.07-Formação"/>
        <s v="02.01.01.02.09-Outros Suplementos E Abonos"/>
        <s v="02.01.01.03.02-Recrutamentos E Nomeações"/>
        <s v="02.01.01.03.03-Progressões"/>
        <s v="02.01.01.03.04-Reclassificações"/>
        <s v="02.01.01.03.05-Reingressos"/>
        <s v="02.01.01.03.06-Promoções"/>
        <s v="02.02.02.00.01-Rendas E Alugueres"/>
        <s v="02.02.02.00.08-Representação Dos Serviços"/>
        <s v="02.06.03.01.09-Outras Transferências Administrações Públicas Corr"/>
        <s v="02.08.08-Dotação Provisional"/>
        <s v="03.01.01.01.01.01.02-Residências Civis - Vendas"/>
        <s v="01.01.04.01-Sobre Bens E Serviços"/>
        <s v="01.01.04.02.01-Imposto Sobre Consumos Especiais"/>
        <s v="01.01.04.03-Impostos Cobrados Por Outras Entidades"/>
        <s v="01.01.04.06-Outros Impostos Diversos Sobre Bens E Serviços"/>
        <s v="09.02.09.02-Regularicao Retencoes Previdencia Social" u="1"/>
      </sharedItems>
    </cacheField>
    <cacheField name="RO_N1" numFmtId="0">
      <sharedItems containsString="0" containsBlank="1" count="1">
        <m/>
      </sharedItems>
    </cacheField>
    <cacheField name="RO_N2" numFmtId="0">
      <sharedItems containsBlank="1" count="8">
        <m/>
        <s v="02.07-Benefícios Sociais"/>
        <s v="02.08-Outras Despesas"/>
        <s v="09.02-Operacoes De Tesouraria Saidas"/>
        <s v="01.04-Outras Receitas"/>
        <s v="01.03-Transferências"/>
        <s v="09.01-Operacoes De Tesouraria Entradas"/>
        <s v="02.06-Transferências"/>
      </sharedItems>
    </cacheField>
    <cacheField name="RO_N3" numFmtId="0">
      <sharedItems containsBlank="1" count="24">
        <s v="02.02.02-Aquisição De Serviços"/>
        <m/>
        <s v="02.07.02-Benefícios De Assistência Social"/>
        <s v="02.08.02-Outras Despesas"/>
        <s v="09.02.09-Regularizacao Retencoes De Receitas De Terceiros"/>
        <s v="01.04.02-Venda De Bens E Serviços"/>
        <s v="01.04.05-Outras Receitas Diversas E Não Especificadas"/>
        <s v="02.08.05-Restituições"/>
        <s v="01.01.04-Impostos Sobre Bens E Serviços"/>
        <s v="01.04.01-Rendimentos De Propriedade"/>
        <s v="01.03.01-De Governos Estrangeiros"/>
        <s v="01.04.03-Multas E Outras Penalidades"/>
        <s v="02.08.01-Seguros"/>
        <s v="01.03.03-Das Administrações Públicas"/>
        <s v="09.01.90-Outras Receitas"/>
        <s v="02.07.01-Benefícios Sociais"/>
        <s v="09.02.90-Regularizacao De Outras Receitas"/>
        <s v="02.08.06-Indemnizações"/>
        <s v="09.02.01-Regularizacao  De Retencoes Receitas De Estado"/>
        <s v="09.01.16-Retenções Compensação Aposentação"/>
        <s v="01.01.06-Outros Impostos"/>
        <s v="01.04.04-Outras Transferências"/>
        <s v="02.06.03-Administrações Públicas"/>
        <s v="02.08.08-Dotação Provisional"/>
      </sharedItems>
    </cacheField>
    <cacheField name="O_PROPRIA" numFmtId="0">
      <sharedItems containsBlank="1" count="2">
        <m/>
        <s v="SIM"/>
      </sharedItems>
    </cacheField>
    <cacheField name="O_NAT" numFmtId="0">
      <sharedItems count="3">
        <s v="FUN"/>
        <s v="INV"/>
        <s v="OUT"/>
      </sharedItems>
    </cacheField>
    <cacheField name="RORC_TIPO" numFmtId="0">
      <sharedItems count="3">
        <s v="OUT"/>
        <s v="DES"/>
        <s v="REC"/>
      </sharedItems>
    </cacheField>
    <cacheField name="DT_ANO" numFmtId="0">
      <sharedItems count="2">
        <s v="2025"/>
        <s v="2024"/>
      </sharedItems>
    </cacheField>
    <cacheField name="DT_MES" numFmtId="0">
      <sharedItems count="14">
        <s v="2025-02"/>
        <s v="2025-01"/>
        <s v="2025-04"/>
        <s v="2025-05"/>
        <s v="2025-03"/>
        <s v="2025-06"/>
        <s v="2025-07"/>
        <s v="2025-08"/>
        <s v="2025-09"/>
        <s v="2025-10"/>
        <s v="2025-11"/>
        <s v="2025-12"/>
        <s v="1 - Dotação Anual"/>
        <s v="2024-12"/>
      </sharedItems>
    </cacheField>
    <cacheField name="DT_DIA" numFmtId="0">
      <sharedItems/>
    </cacheField>
    <cacheField name="DT_TRI" numFmtId="0">
      <sharedItems count="5">
        <s v="1º"/>
        <s v="2º"/>
        <s v="3º"/>
        <s v="4º"/>
        <s v="1 - Dotação Anual"/>
      </sharedItems>
    </cacheField>
    <cacheField name="VALOR" numFmtId="0">
      <sharedItems containsSemiMixedTypes="0" containsString="0" containsNumber="1" minValue="0" maxValue="999999999"/>
    </cacheField>
    <cacheField name="VAL_TIPO" numFmtId="0">
      <sharedItems count="5">
        <s v="Pago"/>
        <s v="Inicial"/>
        <s v="Actual"/>
        <s v="Cabimentado"/>
        <s v="Por Pagar"/>
      </sharedItems>
    </cacheField>
    <cacheField name="O_REFORCADO" numFmtId="0">
      <sharedItems containsString="0" containsBlank="1" containsNumber="1" containsInteger="1" minValue="0" maxValue="15300000"/>
    </cacheField>
    <cacheField name="O_ANULADO" numFmtId="0">
      <sharedItems containsString="0" containsBlank="1" containsNumber="1" containsInteger="1" minValue="0" maxValue="0" count="2">
        <m/>
        <n v="0"/>
      </sharedItems>
    </cacheField>
    <cacheField name="O_TRANSFERIDO" numFmtId="0">
      <sharedItems containsString="0" containsBlank="1" containsNumber="1" containsInteger="1" minValue="0" maxValue="32050000"/>
    </cacheField>
    <cacheField name="BENEFICIARIO" numFmtId="0">
      <sharedItems containsBlank="1" count="637">
        <s v="Carlos Armando Rocha Fernandes"/>
        <s v="Ailton Alice Correia Da Silva"/>
        <s v="José Jorge Fernandes Tavares"/>
        <s v="Sao Miguel Aluminio Lda"/>
        <s v="Carla Sofia Sanches Correia"/>
        <s v="Ldinámico"/>
        <s v="Mai-Comercio Geral"/>
        <s v="Maria Helena Vaz Lopes"/>
        <s v="Mconstroi Sociedade Unipessoal Lda"/>
        <s v="Retenções Iur"/>
        <s v="Carlos Alberto Fernandes Reis Tavares"/>
        <s v="Neuritix Semedo Gonçalves Ramos"/>
        <s v="Eco Produçoes Lda"/>
        <s v="Carlos Veiga,  Lda"/>
        <s v="Aires Albertino Semedo Furtado"/>
        <s v="Rolando Rocha Da Luz Tavares"/>
        <s v="Austelino Cardoso Martins"/>
        <s v="Carlos António Mendes Tavares"/>
        <s v="Instituto Nacional De Previdencia Social"/>
        <s v="Cabo Verde Telecom, Sarl"/>
        <s v="Adilson Daniel Gomes Correia"/>
        <s v="Edmilson Furtado Martins"/>
        <s v="Pedro Arcanjo Correia "/>
        <s v="Maria Jose Lopes De Pina"/>
        <s v="Jonatthon Sebastiao Oliveira Gomes"/>
        <s v="Iderlindo Natalicio Sanches Cabral Furtado"/>
        <s v="Tesoureiro Municipal"/>
        <s v="Joaquim Lino Mendes Tavares Nunes"/>
        <s v="Carlos Alberto Sanches Semedo"/>
        <s v="Imprensa Nacional De Cabo Verde, Sa"/>
        <s v="João Lopes"/>
        <s v="Domingos Gomes De Barros"/>
        <s v="Felisberto Carvalho Auto"/>
        <s v="Herménio Celso Silva Gomes Fernandes"/>
        <s v="Gama Engenharia &amp; Construcao Sociedade Unipessoal,Lda"/>
        <s v="Adilson Junior Lopes Cabral"/>
        <s v="Edmilson Sanches Correia"/>
        <s v="Asso Sport Comercio Sociedade Unipesoal Lda"/>
        <s v="Arcangela Mendes Furtado"/>
        <s v="Tesoureiro Do Municipio"/>
        <s v="Mano Mano Affroads Unipessoal Lda"/>
        <s v="Avelino Correia Da Veiga"/>
        <s v="Valdemira Pereira Costa Monteiro"/>
        <s v="Tribunal Judicial Da Comarca Do Tarrafal                              "/>
        <s v="Associação Regional De Futebol De Santiago Sul - Arfss                "/>
        <s v="Moises Rosario Leal Gomes Landim"/>
        <s v="Farmacia Calheta São Miguel Sociedade Unipessoal, Lda"/>
        <s v="Arnaldo Borges Monteeiro"/>
        <s v="Aguida Maria Da Luz M. Sanches Semedo"/>
        <s v="Renato Moreira -Construção Civil "/>
        <s v="Daniel David Lopes Vieira"/>
        <s v="Dany Midia - Producoes Audiovisuais, Sociedade Unipessoal,Lda."/>
        <s v="Mónica Sofia Neves Moreno"/>
        <s v="Amaro De Pina Carvalho Tavares"/>
        <s v="Larissa Lavinia Mendes Moreira"/>
        <s v="Oficina Mecânica Andre"/>
        <s v="Natalicio Jesus Silva Miranda"/>
        <s v="Construcoes Furtado Fernandes Sociedade Unipesoal Lda"/>
        <s v="Escola Aeróbiba Mexi Bu Corpu Pa Bu Saude"/>
        <s v="Vargas Zezito Lopes De Barros"/>
        <s v="Preco Piquinoti Comercio Pecas Auto Sociedade Unipesoal Lda"/>
        <s v="Adolfo Pereira Landim"/>
        <s v="Retenções Descontos Judiciais"/>
        <s v="Steel, Sarl"/>
        <s v="Vasco Emanuel Tavares Freire"/>
        <s v="Garantia - Companhia De Seguros De Cabo Verde, Sarl"/>
        <s v="Retençoes Pensao Alimenticia"/>
        <s v="Francisco Gomes Cardoso"/>
        <s v="Herculano Pereira Fernandes"/>
        <s v="Junior António Mendes Correia"/>
        <s v="Amg, Serviços &amp; Construções, Sociedade Unipessoal Lda"/>
        <s v="Vital Gomes Gonçalves"/>
        <s v="Gilberto De Espirito Santo Lopes Ribeiro"/>
        <s v="Casa Guga - Comercio E Representações, Sociedade Unipessoal, Lda"/>
        <s v="Gomes Tavares, Transporte, Comercio E Servicos, Sociedade Unipessoal, Lda"/>
        <s v="João Luz Martins Landim"/>
        <s v="André Filipe Martins Andrade"/>
        <s v="Translux Comercio E Servicos Sociedade Unipesoal Lda"/>
        <s v="Freexauto. Lda"/>
        <s v="Recoshop, Lda"/>
        <s v="Jailson De Jesus Nunes Andrade"/>
        <s v="Gelson Patrik De Oliveira"/>
        <s v="Empresa De Distribuição De Eletricidade De Cabo Verde S.A"/>
        <s v="Maria Lourdes Furtado Monteiro"/>
        <s v="Elton Saliny Gomes Pina"/>
        <s v="Kady Comercial Sociedade Unipesoal Lda"/>
        <s v="Alice Tavares Fernandes"/>
        <s v="Comercio Bar Janice Varela"/>
        <s v="Banco De Fomento Internacional, Sa"/>
        <s v="Retençoes Previdencia Social"/>
        <s v="Senna Sport Cabo Verde, Lda"/>
        <s v="Luiz Rocha De Pina"/>
        <s v="Saturnino Freire Afonso"/>
        <s v="Staps-Sindicato Dos Trabalhadores Da Administração Publica De Santiago"/>
        <s v="Emanuel Jesus Gomes Silva"/>
        <s v="Aristides Mendes Moreira"/>
        <s v="Ângelo Miguel Mendes Pereira"/>
        <s v="Multiviagens Tours ( Viagens E Turismo)"/>
        <s v="Pensão Gonçalves Sociedade Unipessoal, Lda"/>
        <s v="Camila Martins"/>
        <s v="Multiserviços José Leal Sociedade Unipessoal Lda"/>
        <s v="Sociedade Confeccoes Alves Monteiro, Lda"/>
        <s v="Rui Sanches De Oliveira"/>
        <s v="Retençoes Sindicatos"/>
        <s v="Retenções Siscap"/>
        <s v="Retenções Siacsa"/>
        <s v="Retenção Sansung"/>
        <s v="Daniel Oliveira Correia"/>
        <s v="Newash Automovel, Sociedade Unipessoal Lda"/>
        <s v="Transporte E Comercio Geral Any E Vá"/>
        <s v="Multidata, Lda - Serviços E Tecnologias De Informação"/>
        <s v="Domingos Lopes Soares"/>
        <s v="Kleidy Simone Barros Orrico Brazão"/>
        <s v="Pedro Antonio Semedo Moreira"/>
        <s v="Empresa Da Rosa Canalização E Comercio  "/>
        <s v="Hidraulica Sove Transformacao E Comercio Lda"/>
        <s v="Manuel Lima Mendonça"/>
        <s v="Rosalina Robalo Gonçalves"/>
        <s v="C.S.C Produções , Sociedade Unipessoal  Lda"/>
        <s v="Cleise Marise Lopes Soares"/>
        <s v="Silvia Antunes, Sociedade Unipessoal, Lda"/>
        <s v="João Lopes Moreira"/>
        <s v="Aldina Gomes De Barros Soares"/>
        <s v="Jeordanio Celestiano Goncalves Garcia"/>
        <s v="Celestina Rodrigues Pereira"/>
        <s v="Dulcelena José Landim Lopes Semedo"/>
        <s v="Consultorio Medico Oftalmologico E Optometrico Lda"/>
        <s v="Adilson Do Rosario Fernandes Silva"/>
        <s v="Justiniano Gomes Lopes Correia"/>
        <s v="Mf Group - Construcoes E Servicos, Lda"/>
        <s v="Oficina Ze Ganga, Sociedade Unipessoal, Lda"/>
        <s v="Angela Gomes Tavares"/>
        <s v="Transporte Comércio E Serviços J. Gonçalves, Su.Lda"/>
        <s v="Da Veiga Construção, Lda"/>
        <s v="São Pedro Construções Lda"/>
        <s v="Angela De Jesus Gomes Silva Miranda"/>
        <s v="Ivaldina Mendes Vaz"/>
        <s v="Insular Regas"/>
        <s v="Comercio Transporte Construcao Sociedade Unipesoal Lda"/>
        <s v="Expoarte, Sociedade Unipessoal, Lda"/>
        <s v="Armindo Mendes Soares"/>
        <s v="Anildo Lopes Rodrigues"/>
        <s v="Meliciano Lopes Miranda"/>
        <s v="Simão Pedro Varela Tavares"/>
        <s v="Anildo Monteiro Miranda"/>
        <s v="Denilson Garcia"/>
        <s v="Tiduca Hotel"/>
        <s v="Direcção De Emigração E Fronteiras Serviços De Estrangeiro"/>
        <s v="All Trans Transitários"/>
        <s v="Nelson Gomes De Carvalho"/>
        <s v="Adilson Carlos Gomes Tavares"/>
        <s v="Canto Dimingo Denxo"/>
        <s v="Joaquim Lopes Moreira Brito"/>
        <s v="Total Servicos Reparacao E Manutencao Sociedade Unipesoalda"/>
        <s v="Manuel Naturino Da Rosa Martins"/>
        <s v="Tchapu Na Mon, Comércio E Serviços Lda"/>
        <s v="Elisio Cristino Correia Vaz"/>
        <s v="Gilson Dos Santos Barbosa"/>
        <s v="Maria Filomena Moreno"/>
        <s v="Comercio E Transporte Beta Gomes, Sociedade Unipessoal,Lda"/>
        <s v="Celestino Vieira Tavares"/>
        <s v="Edna Suzy Fernandes Furtado"/>
        <s v="Associação Jovens Atletas De Kadjeta ( Jak )"/>
        <s v="Academia Do Desporto Educação E Cultura - Adec/ Associação Bd Sport Active Cv"/>
        <s v="M&amp;J Tech - Techology And Inovation, Lda"/>
        <s v="Banco Comercial Do Atlantico, Sarl"/>
        <s v="Bonatura - Producao E Comercializacao Agua, Lda"/>
        <s v="Zhoungwu Chen"/>
        <s v="Felisberto Furtado  Silva Mendonca"/>
        <s v="Adama Balde"/>
        <s v="Andralino Gomes Mendes Rodrigues"/>
        <s v="Sita - Sociedade Industrial De Tintas, Sarl"/>
        <s v="Redilson António Cabral Furtado"/>
        <s v="Comércio Transporte E Serviços  Sociedade Unipessoal Lda"/>
        <s v="Maria Helena Mendes Tavares"/>
        <s v="Florindo Lopes Semedo"/>
        <s v="Adilson Mendes Pereira"/>
        <s v="João Tavares Da Costa"/>
        <s v="Restaurante E Bar Ramanxada"/>
        <s v="Maria Tavares Oliveira"/>
        <s v="Francisco Lopes Varela"/>
        <s v="Antonina Lopes Pereira Oliveira"/>
        <s v="Jose Anildo Furtado"/>
        <s v="Celso Quintino Santos Gomes Fernandes"/>
        <s v="R&amp;C Distribuicao, Sociedade Unipessoal Lda"/>
        <s v="Albertino Júlio Aurora Lopes Fernandes Pina"/>
        <s v="Tribunal Judicial Da Comarca Da Praia - 1º Juizo Civil                "/>
        <s v=" Boa Vida Comércio Geral Lda"/>
        <s v="Emps Empresa Moreira Prestacao Servico Sociedade Unipesoal Lda"/>
        <s v="Edneia Augusta Tavares Miranda"/>
        <s v="Ermelinda Mendes Tavares"/>
        <s v="Neyna Dary Araújo Monteiro"/>
        <s v="Hugo Evandro Tavares Fernandes"/>
        <s v="Elísio Alcides Pires Barreto"/>
        <s v="Natercia Correia Oliveira"/>
        <s v="Inês Mendes Rodrigues"/>
        <s v="Maria Paula Pereira Tavares"/>
        <s v="Caetano Auto Cv,Sa"/>
        <s v="Ermilindo Mendes Tavares"/>
        <s v="Comércio Geral Da Rosa, Sociedade Unipessoal Lda"/>
        <s v="Dalia Delfina Furtado Gomes Miranda"/>
        <s v="Zegos Art &amp; Confeccoes, Sociedade Unipessoal, Lda"/>
        <s v="Anilda  De Jesus Silva Miranda"/>
        <s v="Helton Joao Correia Lopes"/>
        <s v="Nedil Antonio Fernandes Vaz"/>
        <s v="Maria Ressurreicao Silva"/>
        <s v="Odair Furtado Lopes"/>
        <s v="Denise Moreno Tavares"/>
        <s v="Anila Maria Correia Rodrigues"/>
        <s v="Olivia Lopes Oliveira"/>
        <s v="Sindicato Industria Geral Alimentacao Construcao Civil Agricultura E Floresta Siacsa F"/>
        <s v="Salvador Gomes Fernandes"/>
        <s v="Viptur- Agência De Viagem &amp; Turismo Sociedade  Unipessoal Lda"/>
        <s v="Domingos Varela Oliveira"/>
        <s v="Adilson Gomes Perreira"/>
        <s v="Teresa Lucia Mendes Cardoso"/>
        <s v="Câmara Municipal De São Lourenço Dos Órgãos"/>
        <s v="Maria Mendes Miranda"/>
        <s v="Ambrozina Lopes Sanhes"/>
        <s v="Retençoes Compe. Aposentaçao"/>
        <s v="Retenções Reposição"/>
        <s v="Sociedade Hoteleira De Cabo Verde, Sarl"/>
        <s v="Esménia Celso Cardoso Fernandes"/>
        <s v="Danilson Correia De Oliveira"/>
        <s v="Nilce De Jesus Furtado Da  Costa"/>
        <s v="Simony Ramos Tavares"/>
        <s v="Antonio Ramos Sociedade Unipessoal"/>
        <s v="Sarmento Silva Gomes Miranda"/>
        <s v="Enrique Lopes Furtado"/>
        <s v="Laudina Morreira Tavares"/>
        <s v="Elisangela Maria Nunes Fernandes Furtado"/>
        <s v="Mário Jorge De Pina Silva"/>
        <s v="Opticália- Assomada"/>
        <s v="Pedra De Ouro Extração &amp; Comercio Lda"/>
        <s v="Jose Maria Sanches Fernandes"/>
        <s v="Silvestre Alberto Soares"/>
        <s v="Design Kriola  Lda"/>
        <s v="Tripouli,  Lda"/>
        <s v="Calheta São Miguel Tours, Lda"/>
        <s v="Ona Comércio Geral"/>
        <s v="Ivanilde Gomes Barreto"/>
        <s v="Maria Julia Lopes Furtado"/>
        <s v="Casimiro Socoro Gomes Vaz"/>
        <s v="Nucleo Operacional Sociedade Informacao Entidades Empresarial Nosi Epe"/>
        <s v="Business Center Roberto Lda"/>
        <s v="Manuel Gomes Dos Anjos E Filhos, Sarl"/>
        <s v="Artur Jorge Varela Da Rosa"/>
        <s v="Ineida Correia Fernandes"/>
        <s v="Inàcia Sanches De Pina"/>
        <s v="Cardoso Multiservice, Lda"/>
        <s v="Elizabeth Maria Gomes Coelho"/>
        <s v="Clube Desportivo Juventude Unidos Norte - Jfc"/>
        <s v="Eletricidade De Baixa E Média Tensão, Sociedade Unipessoal Lda"/>
        <s v="Elaine Benudia Lima"/>
        <s v="Associação  Desportiva De  Flor Jovem"/>
        <s v="Cardiomed Centro Medico Cardiologico, Sociedade Unipessol, Lda"/>
        <s v="Agro Centro- Agricultura E Pecuaria, Lda"/>
        <s v="Rendall-Electric"/>
        <s v="Crispino Soares Ribeiro Gomes"/>
        <s v="Universidade Cabo Verde"/>
        <s v="Drogaria - Tchukbest Holdings, Sociedade Unipessoal,Lda"/>
        <s v="Holanda Mobiliares Comércio Geral E Serviços Lda"/>
        <s v="Jbc - Joao Benoliel De Carvalho, Lda"/>
        <s v="Carlos Alberto Landim"/>
        <s v="José Luiz Mendes Tavares"/>
        <s v="Augusta Dias Oliveira"/>
        <s v="Eletrotel"/>
        <s v="Constantina Pereira Morais Estrela Montero"/>
        <s v="Raissa Ivone De Carvalho Fernandes"/>
        <s v="Firma Sociedade Lisboa Hidroulic"/>
        <s v="Nuno Duarte Comércio De Combustivel E Derivados"/>
        <s v="José Joaquim Amarante Miranda"/>
        <s v="Maria Gorrete Delgado Freire"/>
        <s v="Sociedade Cabo Verdiana De Musica- Scm"/>
        <s v="Afribo Alimentar, Lda"/>
        <s v="Joao Rosario Mendes Tavares"/>
        <s v="Silvino Gomes Gonçalves"/>
        <s v="Tribunal Judicial Da Comarca Da Praia - 1º Juizo Civil"/>
        <s v="Ku Bo- Comercio E Serviços Sociedade Unipessoal, Lda"/>
        <s v="Giga Lanche - Restauração E Comércio Sociedade Unipessoal Lda"/>
        <s v="Khym Negoce, Lda"/>
        <s v="Jeiza Lucena Cardoso Barbosa Tavares"/>
        <s v="Liliana Da Veiga Ferreira Moreno"/>
        <s v="Emanuel Correia Semedo"/>
        <s v="Monica Robalo Batista"/>
        <s v="Amália Landim Fernandes Vieira"/>
        <s v="Amilton Barros Borges"/>
        <s v="Elsa Madalena Ribeiro Varela"/>
        <s v="Katea Sofia Sanches Lopes"/>
        <s v="Empresa Intermunicipal-Aguas De Santiago, S.A"/>
        <s v="Soares E Monteiro, Lda"/>
        <s v="Ana Teresa Mendes"/>
        <s v="Milton Cesar Furtado Pina"/>
        <s v="Carlos Furtado Semedo"/>
        <s v="Juvina Ramos Cabral"/>
        <s v="Jose Manuel Tavares"/>
        <s v="Aguida Benedita Da Veiga Vaz"/>
        <s v="Eduardo Pereira Lopes"/>
        <s v="Daniel Jorge Monteiro Freire"/>
        <s v="Long Wei Construção Civil E Comercio Lda"/>
        <s v="Dilma Da Conceição Rodrigues Rocha Dos Reis"/>
        <s v="Fernanda Mendes Correia"/>
        <s v="Isabel Mendes Cabral Almeida"/>
        <s v="Celeine Maria Correia Varela"/>
        <s v="Vania Sofia Tavares Fontes"/>
        <s v="Filomena Correia Lopes"/>
        <s v="Ivaldina Vaz Rodrigues"/>
        <s v="Cledir Pratrik Moreira Tavares"/>
        <s v="Automendes, Sociedade Unipesoal, Lda"/>
        <s v="Hirondina  Lopes Landim Barreto De Carvalho"/>
        <s v="Caetano One Cv Lda"/>
        <s v="Ermelinda Semedo                                                      "/>
        <s v="Sun,Lda"/>
        <s v="Maria Graciete Gomes De Brito"/>
        <s v="Maria Da Conceição Soares Lopes Tavares"/>
        <s v="Leny Suzy Furtado Semedo"/>
        <s v="Neusa Cristina Landim Tavares"/>
        <s v="Elvis Jose Tavares Furtado"/>
        <s v="Zé Lito Barbosa Fernandes"/>
        <s v="T.Com, Tecnologias E Conhecimento"/>
        <s v="Isaias Fernandes De Pina"/>
        <s v="Nelson José Gomes Varela"/>
        <s v="Bruno Miguel Monteiro Moreira"/>
        <s v="Construções Felisberto Ferreira, Sociedade Unipessoal, Lda"/>
        <s v="Banco De Cabo Verde"/>
        <s v="Maxima Furtado Cardoso"/>
        <s v="Filomeno Jacinto Cardoso Correia"/>
        <s v="Antonio Sanches Cabral"/>
        <s v="Art &amp; Letras Vanuska,Lda"/>
        <s v="Maria Domingas Vaz Monteiro"/>
        <s v="Benedita Gomes Sanches"/>
        <s v="Branco Construções Sociedade Unipessoal Lda"/>
        <s v="Associação Juvenil Amigos De Calheta"/>
        <s v="Zoleica De Jesus Gomes Lopes Fernandes"/>
        <s v="Edmilson Adriano Leal Tavares"/>
        <s v="Eta Construção Sociedade Unipessoal Lda"/>
        <s v="Adilson Varela Oliveira"/>
        <s v="Lui &amp; Luia Aluminio, Comercio Geral, Lda"/>
        <s v="Teresa Borges De Pina"/>
        <s v="Hotel Restaurante Edu Horizonte Soc. Unipessoal"/>
        <s v="Pedro Adelino Nunes Da Veiga"/>
        <s v="Silvino Martins Fernandes Silva"/>
        <s v="Ermelinda Emilio Mendes Lopes Varela"/>
        <s v="Carlos Alberto Duarte Andrade"/>
        <s v="Felismino Vaz Sanches                                                 "/>
        <s v="Clube Desportivo Flor Jovem"/>
        <s v="Maria Do Rosário Horta Semedo"/>
        <s v="Celestino Mendes Barbosa"/>
        <s v="Aliança Seguros, S.A."/>
        <s v="Gr- Serviço De Segurança, Sociedade Unipessoal Lda"/>
        <s v="Carlos Alberto Mendes Sanches"/>
        <s v="Indústria Comércio Gabriel Sociedade Unipessoal, Lda"/>
        <s v="Anilsa Da Conceição Furtado Garcia"/>
        <s v="Restaurante Li Ponta"/>
        <s v="Francisco Lopes Silva"/>
        <s v="Loja Nunu Comercio Geral"/>
        <s v="Rubem António De Pina Teixeira"/>
        <s v="Arlinda Veiga"/>
        <s v="Ferme Silvino Gonçalves Sociedade Unipessoal Lda"/>
        <s v="Maria Rosa Mendes Tavares"/>
        <s v="Maria De Jesus Nascimento Mendes Tavares"/>
        <s v="José Adilson Vieira Tavares"/>
        <s v="Tecnovia Cabo Verde"/>
        <s v="Silvia Cristina Correia Gonçalves Fernandes"/>
        <s v="Benvinda Correia Da Veiga"/>
        <s v="Maria Mendes Tavares"/>
        <s v="Nelson Ribeiro Gomes Monteiro"/>
        <s v="Felisberto Nunes Mendes Tavares"/>
        <s v="Giraldo Mendes Furtado"/>
        <s v="Gracelino Pina Martins"/>
        <s v="Edmilsom Mendes Martins"/>
        <s v="Indira De Jesus Correia Sanches"/>
        <s v="Nelson Furtado"/>
        <s v="José Mário Monteiro Fernandes"/>
        <s v="Maria Lourdes Andrade Varela"/>
        <s v="Academia Sintaxy"/>
        <s v="Angela Sofia De Barros Rodrigues"/>
        <s v="Dulce Helena Mendes Cardoso"/>
        <s v="Moisés Alves Moreira"/>
        <s v="Jose Almeida Carpintaria Comercio Marcenaria Sociedade Unipesoal Lda"/>
        <s v="Hpphotographic Sociedade Unipessoal Lda"/>
        <s v="Diocesana Center"/>
        <s v="Lzk Comercio Geral, Sociedade Unipessoal, Lda"/>
        <s v="Nclauto E Nautica Lda"/>
        <s v="Mcv -Marpe Cabo Verde Construçoes ,Sa"/>
        <s v="Neida Conceicao Borges Fernandes"/>
        <s v="Lito Admar Barbosa Semedo"/>
        <s v="Danilo Pedro Leal Sousa Semedo"/>
        <s v="A Nação"/>
        <s v="Virgilio Joao Lopes Correia"/>
        <s v="Hélio Domingos Tavares Gomes"/>
        <s v="Oficina Eletro Auto Comercio Alassane Sociedade Unipesoal Lda"/>
        <s v="Comércio Sanches Sociedade Unipessoal Lda."/>
        <s v="Mpservicos, Sociedade Unipessoal Lda"/>
        <s v="Clouvis Oracy Oliveira Cruz"/>
        <s v="Adilson Osvaldino Garcia Da Lomba"/>
        <s v="Hmc - Investimentos Lda"/>
        <s v="Maria Isandra Rodrigues Gomes"/>
        <s v="Paulino De Pina Santos Gomes"/>
        <s v="João Cardoso Monteiro"/>
        <s v="Emobel - Comercio, Servicos E Representacoes, Sociedade Unipessoal, Lda"/>
        <s v="Alcides Lopes Varela"/>
        <s v="Inktoner - Reciclagem, Produção E Comercialização, Lda"/>
        <s v="Julio Soares Almeida De Carvalho"/>
        <s v="Lúcia Varela Duarte"/>
        <s v="Comercio Restaurente Bar Janice"/>
        <s v="Blueline Produções,Lda"/>
        <s v="Agencia Funeraria Go To Heaven Sociedade Unipessoal Lda"/>
        <s v="Lanira De Jesus Horta Monteiro"/>
        <s v="Milena Mendes Da Rosa"/>
        <s v="Nerida Rosária Gomes Sanches Mascarenhas"/>
        <s v="Massabeton"/>
        <s v="Maria Mafalda Semedo Soares"/>
        <s v="João Carlos Pereira Moreira"/>
        <s v="Jose Manuel Tavares Barbosa"/>
        <s v="Esquadra Policial De São Miguel"/>
        <s v="Senhorinha Furtado"/>
        <s v="Nilton Cesar Andrade Cabral "/>
        <s v="Maria Celina Varela Alves"/>
        <s v="Francisco Mendes Fernandes"/>
        <s v="Wilson Semedo Gomes"/>
        <s v="Hebenezer Abel Gomes Fernando"/>
        <s v="Francisco Lopes Da Silva"/>
        <s v="Eletro Luc - Prestacao Servico &amp; Comercio, Sociedade Unipessoal, Lda."/>
        <s v="Sheila Carine Furtado"/>
        <s v="Antonio Pedro Varela Martins"/>
        <s v="Quim Service, Sociedade Unipessola, Lda"/>
        <s v="Manuel José Oliveira Mendes"/>
        <s v="Ivone Sanches Vaz Mendes"/>
        <s v="Hosnal Francisco Lopes Da Veiga"/>
        <s v="Wilson Emanuel Furtado Cabral"/>
        <s v="Carlene Margarete Mendes Tavares"/>
        <s v="Lucia Maria Lopes Landim"/>
        <s v=" Cofre Tribunal Contas"/>
        <s v="Salvador Tavares Silveira"/>
        <s v="Caiada Máquinas"/>
        <s v="Agro Produtos - Sociedade De Produção Agro-Pecuaria, Sarl"/>
        <s v="José Carlos Tavares Semedo"/>
        <s v="Alírio Pires Monteiro Fortes"/>
        <s v="Reboque Gemios, Sociedade Unipessoal, Lda"/>
        <s v="Firmaque - Joao Mendonça Ribeiro E Filhos, Lda"/>
        <s v="Edna Carlota Pereira Semedo"/>
        <s v="Lenise Mendes Fernandes"/>
        <s v="Maria Iveth Delgado Freire"/>
        <s v="Adilson Jesus Santos Soares"/>
        <s v="Danilson Semedo De Brito"/>
        <s v="José Pedro Horta Semedo"/>
        <s v="Isamira Correia Lopes"/>
        <s v="Maria Gorete Semedo Mendes"/>
        <s v="Francisco Gomes Cardoso                                               "/>
        <s v="Farmacia Calheta Sao Miguel,Lda                                       "/>
        <s v="Chritaldo Edmilsom Semedo Freire"/>
        <s v="Jociana Donita Ramos Varela"/>
        <s v="Elisabete Borges Cabral"/>
        <s v="Jose Miguel Santos Cruz"/>
        <s v="Margarida Lopes Tavares"/>
        <s v="Naiza Tavares Da Graça"/>
        <s v="Maria Jesus Cabral Furtado Correia"/>
        <s v="Evanildo Robalo Mendes"/>
        <s v="Odair Furtado Transporte &amp; Comércio- Sociedade Unipessoal, Lda"/>
        <s v="Juvelino Silva Gomes"/>
        <s v="Paulo Clemente Gonçalves Semedo"/>
        <s v="Varela Desigual"/>
        <s v="Angelica Mendes Sanches"/>
        <s v="Cesaltino Rebelo Furtado"/>
        <s v="Luìs Miguel Gomes Varela"/>
        <s v="Militina Mendes Furtado"/>
        <s v="João Lopes Da Costa"/>
        <s v="Euclides Varela Furtado"/>
        <s v="Margarete De Jesus Gomes Tavares"/>
        <s v="Tiba Cabo Verde"/>
        <s v="Lucia Varela Duarte"/>
        <s v="Ilda Mendes Furtado                                                   "/>
        <s v="Adnildo Dos Santos Vaz"/>
        <s v="Samir De Jesus Borges Gomes Da Silva"/>
        <s v="Sociedade De Artes Cênicas E Audiovisuais - Gaiatisa, Lda"/>
        <s v="Empresa Cardoso &amp; Lopes Lda"/>
        <s v="Eva Lopes Moreira"/>
        <s v="Marisa Conceição Lopes Varela"/>
        <s v="Adérito Correia Lopes"/>
        <s v="Anildo Furtado Varela"/>
        <s v="Fortunato Furtado Mendonça"/>
        <s v="Maria Inilda De Jesus Mendes De Carvalho"/>
        <s v="Adilson Cesar Reis Borges Monteiro"/>
        <s v="Clovis Graziani Fortes Almeida Dalomba"/>
        <s v="Isabel Mendes Correia Oliveira"/>
        <s v="Corporate Consulting Ms- Sociedade Unipessoal Lda"/>
        <s v="Cacilda Silva Furtado "/>
        <s v="Èdel Delgado Da Graça"/>
        <s v="Michel Gomes Correia"/>
        <s v="Fly Cardoso Tours - Agência De Viagens E Turismo, Sa"/>
        <s v="Jailson Correia Miranda"/>
        <s v="Agencia Funeraria Santa Catarina Sociedade Unipesoal Lda"/>
        <s v="Antonina Pereira Furtado"/>
        <s v="Felisberto Tavares Duarte"/>
        <s v="Neny Cars Sociedade Unipessoal, Lda"/>
        <s v="Luís Sanches Martins"/>
        <s v="Adilson César Dos Reis Borges Monteiro"/>
        <s v="Elton Jesus Andrade Varela"/>
        <s v="Ermelinda Mendes Fernandes"/>
        <s v="Emmanuel China Jonathan"/>
        <s v="Eliane Mendes Ribeiro"/>
        <s v="Alberto Furtado Miranda"/>
        <s v="José Manuel Lima"/>
        <s v="Casa Mais Print"/>
        <s v="Marcos Miranda Furtado"/>
        <s v="Blt Segurança"/>
        <s v="Retenções Cvmovel"/>
        <s v="Bavaro Motors, Sa"/>
        <s v="Emerson Correia Rodrigues"/>
        <s v="Silvina Gomes Furtado"/>
        <s v="Matercent Comércio, Sociedade Unipessoal Lda "/>
        <s v="Joao Paulo Gomes Ribeiro"/>
        <s v="Telma Marlene Tavares"/>
        <s v="Jina Yu-Comercio Geral Sociedade Unipessaol Lda"/>
        <s v="Esquadra De Transito Da Praia"/>
        <s v="Escola Condução São Miguel"/>
        <s v="Bruno José Fernandes Almeida"/>
        <s v="Cilene Jesus Tavares Correia"/>
        <s v="Loja Dulce Coreia Sociedade Unipesoal Lda"/>
        <s v="Decia Tatiana Santos Tavares"/>
        <s v="Ivanilda Mendes Ramos"/>
        <s v="Silvina  Gomes Furtado"/>
        <s v="Gracelinda Mendes Pereira"/>
        <s v="João Pinto Silva"/>
        <s v="Medical Norte Imagem, Lda"/>
        <s v="Mercearia Ines Nunes, Sociedade Unipessoal Lda"/>
        <s v="Farmacia Central, Lda"/>
        <s v="Oficina Auto Nautica Zecal E Nutcha, Lda"/>
        <s v="Maria Antonina Dos Santos"/>
        <s v="Mohamed Kade Camara"/>
        <s v="Jose Espirito Santo Furtado Monteiro"/>
        <s v="Alcides Da Silva Gonçalves"/>
        <s v="Mamadu Lamine Mussa Fati"/>
        <s v="Nilton Humberto Barbosa Silva Goncalves"/>
        <s v="Transmoura Comércio E Serviços Lda"/>
        <s v="Helton Patrick Tavares"/>
        <s v="Aderito Dos Santos Gomes"/>
        <s v="Maria Olimpia Gomes Correia"/>
        <s v="Radio Televisão Cabo-Verdiana, Sa"/>
        <s v="Optica Love Eyes Town"/>
        <s v="Maria Itália Lopes De Pina"/>
        <s v="Alcides Landim Miranda"/>
        <s v="Crizolita Soares Da Silva"/>
        <s v="Maxima Idelmira Garcia Neves Moreno"/>
        <s v="Hélder Patrick Sanches Andrade"/>
        <s v="Just.Obras- Engenharia 6 Construção, Lda"/>
        <s v="Zita Lopes Tavares"/>
        <s v="Raimundo Sanches Gomes"/>
        <s v="Circuto Electric Shop"/>
        <s v="Escola Condução São Pedro"/>
        <s v="Ailine Cristina Brito Gomes"/>
        <s v="Claudino Martins Semedo De Pina"/>
        <s v="Alexandra Lopes Correia"/>
        <s v="Transporte E Bar Mário Alves, Sociedade Unipessoal, Lda"/>
        <s v="José Carlos Mendes De Brito"/>
        <s v="Heber Josias Furtado Moreira"/>
        <s v="Fernando Jorge Tavares Furtado"/>
        <s v="Diterra Media,Lda"/>
        <s v="Jocelina Furtado Rodrigues Carvalho"/>
        <s v="Manuel Lopes Dos Santos"/>
        <s v="Associação Regional De Futebol Do Interior De Santiago Norte"/>
        <s v="Cesaltina Filomena Silva Ribeiro"/>
        <s v="Viriato Mendes"/>
        <s v="Albertina Correia Alves"/>
        <s v="Elson Tobias Monteiro Pina"/>
        <s v="Danilo Moreira Goncalves"/>
        <s v="Ludina Pereira Da Silva"/>
        <s v="Districom - Comércio E Representações"/>
        <s v="Escola De Música Um Mundo Novo Sociedade Unipessoal"/>
        <s v="Maria Eduarda Mendes"/>
        <s v="Joana Vieira Rodrigues"/>
        <s v="Maria Resureição Morreira Duarte"/>
        <s v="José Manuel Pereira Tavares"/>
        <s v="Dsl Construção Sociedade Unipessoal Lda"/>
        <s v="Ana Elizabete Tavares Da Silva"/>
        <s v="Serviços De Logistica E Transport, Sociedade Unipessoal"/>
        <s v="Immortal Records Sociedade Unipessoal Lda"/>
        <s v="Ana Cristina Carvalho Andrade"/>
        <s v="Ivaldino Mendes Sanches                                               "/>
        <s v="Rodney Grasilindo Miranda Gomes"/>
        <s v="Dulce Sanches Furtado Lopes"/>
        <s v="Vaneze De Jesus Lopes Tavares"/>
        <s v="Kristie Virginia Rocha Santos"/>
        <s v="Juliana Mendes Furtado"/>
        <s v="Reinaldo Lopes Tavares"/>
        <s v="Giovane Gomes De Barros"/>
        <s v="Cesaltina Pereira Gomes"/>
        <s v="Tecnicil Indústria"/>
        <s v="Maria Socorro Correia Furtado"/>
        <s v="Mario Jorge Pereira Ribeiro"/>
        <s v="Genirson De Melo Tavares"/>
        <s v="Drogaria Wisdom Sociedade Unipessoal, Lda"/>
        <s v="Suela Sofia Fernandes Rocha"/>
        <s v="Jandira De Pina Moreno"/>
        <s v="B-Ready Lda"/>
        <s v="Herculano Gomes Semedo"/>
        <s v="Ritmo Som Eventos Lda- Augusto Veiga"/>
        <s v="José Miguel Tavares Lopes"/>
        <s v="Andradina Sanches Cabral"/>
        <s v="Dosângela Duarte Martins"/>
        <s v="Silvio Jose Tavares Brito"/>
        <s v="Braza - Construção E Imobiliaria - Sociedade Unipessoal, Lda"/>
        <s v="José Felisberto Alves Gonçalves"/>
        <s v="Hekbal Abdul Mendes Andrade"/>
        <s v="Adelcia Maria Horta Mendes"/>
        <s v="Marius Produções Culturais E Animação Turistica,Lda"/>
        <s v="Claudino Borges Soares"/>
        <m/>
        <s v="Desconto Vencimento"/>
        <s v="M Optica Sociedade Unipesoal Lda"/>
        <s v="Retençao Comp. Aposentaçao_Estado"/>
        <s v="Autoridade Reguladora Das Aquisições (Arap)"/>
        <s v="Estabelecimento Mendes, Lda"/>
        <s v="Empresa Santiago Desentop"/>
        <s v="Energica Sociedade Unipesoal Lda"/>
        <s v="Aluminio Xu"/>
        <s v="Braz Andrade,Sociedade Unipessoal,Ldª"/>
        <s v="Associação Coração De Ouro"/>
        <s v="Joana Varela Lopes Cardoso"/>
        <s v="Foto Gráfica &amp; Laboratório"/>
        <s v="Josefa Horta Correia" u="1"/>
        <s v="Jose Manuel Tavares Barros" u="1"/>
        <s v="Asr- Transporte Sociedade Unipessoal" u="1"/>
        <s v="Austolino Afonso Duarte" u="1"/>
        <s v="Topobra" u="1"/>
        <s v="Jorge Lopes Gomes" u="1"/>
        <s v="Camara Municipal De Santa Catarina" u="1"/>
        <s v="Florinda Lopes Semedo" u="1"/>
        <s v="Sabino Gomes Horta" u="1"/>
        <s v="Cristina Nunes Tavares" u="1"/>
        <s v="Samira Correia Varela" u="1"/>
        <s v="Francisco Lopes Cabral" u="1"/>
        <s v="Amália Landim Fernandes" u="1"/>
        <s v="Dionizia Tavares" u="1"/>
        <s v="Francisco Borges Fernandes" u="1"/>
        <s v="Maria Da Luz Gomes De Pina Rodrigues" u="1"/>
      </sharedItems>
    </cacheField>
    <cacheField name="ID_FORNECEDOR" numFmtId="0">
      <sharedItems containsString="0" containsBlank="1" containsNumber="1" containsInteger="1" minValue="100022985" maxValue="100480050"/>
    </cacheField>
    <cacheField name="CONTRIB" numFmtId="0">
      <sharedItems containsString="0" containsBlank="1" count="1">
        <m/>
      </sharedItems>
    </cacheField>
    <cacheField name="DESCONTOS" numFmtId="0">
      <sharedItems containsBlank="1" count="14">
        <s v="Valor Liquido"/>
        <s v="IUR"/>
        <s v="Desconto Judicial"/>
        <s v="Pensão Alimenticia"/>
        <s v="Retenções STAPS"/>
        <s v="Previdencia Social"/>
        <s v="Retenções Samsung"/>
        <s v="Compensação de Aposentação"/>
        <s v="Reposições"/>
        <s v="Retenções Siacsa"/>
        <s v="Retenções Siscap"/>
        <s v="Retenções CVMovel"/>
        <m/>
        <s v="Compensação de Aposentaçao_Estado"/>
      </sharedItems>
    </cacheField>
    <cacheField name="CC_REL" numFmtId="0">
      <sharedItems containsBlank="1"/>
    </cacheField>
    <cacheField name="CC_TREL" numFmtId="0">
      <sharedItems/>
    </cacheField>
    <cacheField name="EST_EXE" numFmtId="0">
      <sharedItems containsBlank="1" count="3">
        <s v="P"/>
        <m/>
        <s v="PP"/>
      </sharedItems>
    </cacheField>
    <cacheField name="SIGLA" numFmtId="0">
      <sharedItems containsBlank="1"/>
    </cacheField>
    <cacheField name="FSA" numFmtId="0">
      <sharedItems count="1">
        <s v="NAO"/>
      </sharedItems>
    </cacheField>
    <cacheField name="MEIO_PAG" numFmtId="0">
      <sharedItems containsBlank="1" count="5">
        <m/>
        <s v="N/A"/>
        <s v="CHEQUE"/>
        <s v="RETEN"/>
        <s v="TRANSF"/>
      </sharedItems>
    </cacheField>
    <cacheField name="FINANCEIRO" numFmtId="0">
      <sharedItems containsBlank="1" count="4">
        <m/>
        <s v="N/A"/>
        <s v="SIM"/>
        <s v="NAO"/>
      </sharedItems>
    </cacheField>
    <cacheField name="CIRCULACAO" numFmtId="0">
      <sharedItems containsBlank="1" count="2">
        <m/>
        <s v="N/A"/>
      </sharedItems>
    </cacheField>
    <cacheField name="T_FINANCIAMENTO" numFmtId="0">
      <sharedItems count="1">
        <s v="TES"/>
      </sharedItems>
    </cacheField>
    <cacheField name="FIN_S" numFmtId="0">
      <sharedItems count="1">
        <s v="CM"/>
      </sharedItems>
    </cacheField>
    <cacheField name="FIN_D" numFmtId="0">
      <sharedItems count="1">
        <s v="Câmara Municipal"/>
      </sharedItems>
    </cacheField>
    <cacheField name="FUNC3" numFmtId="0">
      <sharedItems containsString="0" containsBlank="1" count="1">
        <m/>
      </sharedItems>
    </cacheField>
    <cacheField name="FUNC2" numFmtId="0">
      <sharedItems containsString="0" containsBlank="1" count="1">
        <m/>
      </sharedItems>
    </cacheField>
    <cacheField name="FUNC1" numFmtId="0">
      <sharedItems containsString="0" containsBlank="1" count="1">
        <m/>
      </sharedItems>
    </cacheField>
    <cacheField name="FUNDO" numFmtId="0">
      <sharedItems count="1">
        <s v="NAO"/>
      </sharedItems>
    </cacheField>
    <cacheField name="CC_EXE" numFmtId="0">
      <sharedItems/>
    </cacheField>
    <cacheField name="CAP" numFmtId="0">
      <sharedItems containsString="0" containsBlank="1" count="1">
        <m/>
      </sharedItems>
    </cacheField>
    <cacheField name="GRU" numFmtId="0">
      <sharedItems containsString="0" containsBlank="1" count="1">
        <m/>
      </sharedItems>
    </cacheField>
    <cacheField name="ART" numFmtId="0">
      <sharedItems containsString="0" containsBlank="1" count="1">
        <m/>
      </sharedItems>
    </cacheField>
    <cacheField name="ALI" numFmtId="0">
      <sharedItems containsString="0" containsBlank="1" count="1">
        <m/>
      </sharedItems>
    </cacheField>
    <cacheField name="REG_TIPO" numFmtId="0">
      <sharedItems containsBlank="1" count="4">
        <s v="FUN"/>
        <s v="INV"/>
        <s v="OUT"/>
        <m/>
      </sharedItems>
    </cacheField>
    <cacheField name="REG_ANO" numFmtId="0">
      <sharedItems containsString="0" containsBlank="1" count="1">
        <m/>
      </sharedItems>
    </cacheField>
    <cacheField name="PERIODO" numFmtId="0">
      <sharedItems count="2">
        <s v="Mensal"/>
        <s v="Anual"/>
      </sharedItems>
    </cacheField>
    <cacheField name="ORDEM_PAGAMENTO" numFmtId="0">
      <sharedItems containsBlank="1" count="3">
        <s v="000000"/>
        <s v="099999"/>
        <m/>
      </sharedItems>
    </cacheField>
    <cacheField name="OP_DEFINITIVO" numFmtId="0">
      <sharedItems containsBlank="1" count="2">
        <s v="000000"/>
        <m/>
      </sharedItems>
    </cacheField>
    <cacheField name="TIPO_ORDEM" numFmtId="0">
      <sharedItems containsBlank="1" count="3">
        <s v="ORC"/>
        <s v="INT"/>
        <m/>
      </sharedItems>
    </cacheField>
    <cacheField name="TIPO_MOVIMENTO_ID" numFmtId="0">
      <sharedItems containsString="0" containsBlank="1" containsNumber="1" containsInteger="1" minValue="10680" maxValue="11100" count="14">
        <n v="10680"/>
        <n v="10719"/>
        <n v="10725"/>
        <n v="10727"/>
        <n v="10800"/>
        <n v="10741"/>
        <n v="11100"/>
        <n v="10729"/>
        <n v="10723"/>
        <n v="11061"/>
        <n v="11060"/>
        <n v="10840"/>
        <m/>
        <n v="10730"/>
      </sharedItems>
    </cacheField>
    <cacheField name="RECEITA_DO_ESTADO" numFmtId="0">
      <sharedItems containsString="0" containsBlank="1" count="1">
        <m/>
      </sharedItems>
    </cacheField>
    <cacheField name="DESC_CAB"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MSM / Contabilidade - Anila Maria Correia Rodrigues" refreshedDate="46077.483378703706" createdVersion="6" refreshedVersion="8" minRefreshableVersion="3" recordCount="11860" xr:uid="{00000000-000A-0000-FFFF-FFFF07000000}">
  <cacheSource type="external" connectionId="2"/>
  <cacheFields count="66">
    <cacheField name="CATEGORIA_DOMAIN" numFmtId="0">
      <sharedItems containsString="0" containsBlank="1" containsNumber="1" containsInteger="1" minValue="55" maxValue="56" count="3">
        <n v="55"/>
        <n v="56"/>
        <m/>
      </sharedItems>
    </cacheField>
    <cacheField name="O_ACTUAL" numFmtId="0">
      <sharedItems containsSemiMixedTypes="0" containsString="0" containsNumber="1" containsInteger="1" minValue="0" maxValue="168848874"/>
    </cacheField>
    <cacheField name="O_INICIAL" numFmtId="0">
      <sharedItems containsSemiMixedTypes="0" containsString="0" containsNumber="1" containsInteger="1" minValue="0" maxValue="168848874"/>
    </cacheField>
    <cacheField name="O_CABIMENTADO" numFmtId="0">
      <sharedItems containsSemiMixedTypes="0" containsString="0" containsNumber="1" minValue="0" maxValue="50626371"/>
    </cacheField>
    <cacheField name="O_PAGO" numFmtId="0">
      <sharedItems containsSemiMixedTypes="0" containsString="0" containsNumber="1" minValue="0" maxValue="50626371"/>
    </cacheField>
    <cacheField name="NUM_CAB" numFmtId="0">
      <sharedItems containsString="0" containsBlank="1" containsNumber="1" containsInteger="1" minValue="269283" maxValue="279937" count="6196">
        <n v="269996"/>
        <n v="270987"/>
        <n v="270126"/>
        <n v="270198"/>
        <n v="269684"/>
        <n v="272659"/>
        <n v="272777"/>
        <n v="272953"/>
        <n v="272993"/>
        <n v="274049"/>
        <n v="274467"/>
        <n v="271255"/>
        <n v="271534"/>
        <n v="271573"/>
        <n v="271574"/>
        <n v="274468"/>
        <n v="274469"/>
        <n v="274401"/>
        <n v="274466"/>
        <n v="274470"/>
        <n v="274471"/>
        <n v="274472"/>
        <n v="274473"/>
        <n v="274474"/>
        <n v="274475"/>
        <n v="274476"/>
        <n v="274477"/>
        <n v="274478"/>
        <n v="274513"/>
        <n v="274514"/>
        <n v="274515"/>
        <n v="274516"/>
        <n v="274517"/>
        <n v="274518"/>
        <n v="274519"/>
        <n v="274520"/>
        <n v="274521"/>
        <n v="274522"/>
        <n v="274541"/>
        <n v="274542"/>
        <n v="274543"/>
        <n v="274544"/>
        <n v="274545"/>
        <n v="274546"/>
        <n v="274547"/>
        <n v="274548"/>
        <n v="274549"/>
        <n v="274550"/>
        <n v="274688"/>
        <n v="275131"/>
        <n v="275133"/>
        <n v="275134"/>
        <n v="275135"/>
        <n v="275136"/>
        <n v="275137"/>
        <n v="275138"/>
        <n v="275139"/>
        <n v="275148"/>
        <n v="275164"/>
        <n v="275165"/>
        <n v="275166"/>
        <n v="275167"/>
        <n v="275168"/>
        <n v="275169"/>
        <n v="275170"/>
        <n v="275171"/>
        <n v="275172"/>
        <n v="275173"/>
        <n v="275174"/>
        <n v="275175"/>
        <n v="275176"/>
        <n v="275177"/>
        <n v="275178"/>
        <n v="275179"/>
        <n v="275180"/>
        <n v="275181"/>
        <n v="275182"/>
        <n v="275183"/>
        <n v="275184"/>
        <n v="275185"/>
        <n v="275224"/>
        <n v="275390"/>
        <n v="275454"/>
        <n v="269941"/>
        <n v="270909"/>
        <n v="270910"/>
        <n v="270969"/>
        <n v="270980"/>
        <n v="269865"/>
        <n v="271028"/>
        <n v="272545"/>
        <n v="271480"/>
        <n v="271481"/>
        <n v="271695"/>
        <n v="271975"/>
        <n v="272639"/>
        <n v="272701"/>
        <n v="272783"/>
        <n v="272848"/>
        <n v="273233"/>
        <n v="273399"/>
        <n v="273478"/>
        <n v="274368"/>
        <n v="274706"/>
        <n v="274856"/>
        <n v="274859"/>
        <n v="274865"/>
        <n v="274916"/>
        <n v="274917"/>
        <n v="274924"/>
        <n v="274925"/>
        <n v="275278"/>
        <n v="275286"/>
        <n v="275317"/>
        <n v="275322"/>
        <n v="275359"/>
        <n v="275369"/>
        <n v="275370"/>
        <n v="275386"/>
        <n v="275393"/>
        <n v="275427"/>
        <n v="275526"/>
        <n v="275561"/>
        <n v="275824"/>
        <n v="275837"/>
        <n v="276104"/>
        <n v="276113"/>
        <n v="276117"/>
        <n v="276145"/>
        <n v="276163"/>
        <n v="276211"/>
        <n v="276226"/>
        <n v="276240"/>
        <n v="276244"/>
        <n v="276374"/>
        <n v="276376"/>
        <n v="276389"/>
        <n v="276416"/>
        <n v="276496"/>
        <n v="276533"/>
        <n v="276587"/>
        <n v="276588"/>
        <n v="276589"/>
        <n v="276590"/>
        <n v="276591"/>
        <n v="276592"/>
        <n v="276593"/>
        <n v="276594"/>
        <n v="276595"/>
        <n v="276596"/>
        <n v="276597"/>
        <n v="276598"/>
        <n v="276599"/>
        <n v="276600"/>
        <n v="276601"/>
        <n v="276602"/>
        <n v="276603"/>
        <n v="276604"/>
        <n v="276605"/>
        <n v="276606"/>
        <n v="276607"/>
        <n v="276608"/>
        <n v="276609"/>
        <n v="270259"/>
        <n v="271022"/>
        <n v="271023"/>
        <n v="271233"/>
        <n v="271467"/>
        <n v="271987"/>
        <n v="270093"/>
        <n v="272321"/>
        <n v="272343"/>
        <n v="269843"/>
        <n v="269859"/>
        <n v="269860"/>
        <n v="269932"/>
        <n v="269923"/>
        <n v="272468"/>
        <n v="273026"/>
        <n v="273258"/>
        <n v="273304"/>
        <n v="273349"/>
        <n v="274080"/>
        <n v="274411"/>
        <n v="274623"/>
        <n v="274698"/>
        <n v="274699"/>
        <n v="274703"/>
        <n v="274721"/>
        <n v="274764"/>
        <n v="274765"/>
        <n v="274766"/>
        <n v="273975"/>
        <n v="274768"/>
        <n v="274807"/>
        <n v="274860"/>
        <n v="274862"/>
        <n v="274870"/>
        <n v="274949"/>
        <n v="275000"/>
        <n v="275321"/>
        <n v="275542"/>
        <n v="275544"/>
        <n v="275742"/>
        <n v="275743"/>
        <n v="275744"/>
        <n v="275745"/>
        <n v="275746"/>
        <n v="270185"/>
        <n v="270351"/>
        <n v="270352"/>
        <n v="270353"/>
        <n v="270354"/>
        <n v="270355"/>
        <n v="270376"/>
        <n v="270377"/>
        <n v="270378"/>
        <n v="270379"/>
        <n v="270380"/>
        <n v="270381"/>
        <n v="270382"/>
        <n v="270383"/>
        <n v="270384"/>
        <n v="270385"/>
        <n v="270386"/>
        <n v="270387"/>
        <n v="270388"/>
        <n v="270389"/>
        <n v="270390"/>
        <n v="270391"/>
        <n v="270392"/>
        <n v="270393"/>
        <n v="270394"/>
        <n v="270395"/>
        <n v="270396"/>
        <n v="270397"/>
        <n v="270398"/>
        <n v="270399"/>
        <n v="270400"/>
        <n v="270401"/>
        <n v="270402"/>
        <n v="270403"/>
        <n v="270404"/>
        <n v="270405"/>
        <n v="270406"/>
        <n v="270448"/>
        <n v="270449"/>
        <n v="270450"/>
        <n v="270451"/>
        <n v="270452"/>
        <n v="270453"/>
        <n v="270454"/>
        <n v="270455"/>
        <n v="270456"/>
        <n v="270457"/>
        <n v="270458"/>
        <n v="270459"/>
        <n v="270460"/>
        <n v="270461"/>
        <n v="270462"/>
        <n v="270463"/>
        <n v="270464"/>
        <n v="270465"/>
        <n v="270466"/>
        <n v="270467"/>
        <n v="270468"/>
        <n v="270469"/>
        <n v="270470"/>
        <n v="270471"/>
        <n v="270472"/>
        <n v="270473"/>
        <n v="270474"/>
        <n v="270475"/>
        <n v="270476"/>
        <n v="270477"/>
        <n v="270478"/>
        <n v="270479"/>
        <n v="270480"/>
        <n v="270481"/>
        <n v="270482"/>
        <n v="270483"/>
        <n v="270484"/>
        <n v="270485"/>
        <n v="270486"/>
        <n v="270487"/>
        <n v="270488"/>
        <n v="270489"/>
        <n v="270490"/>
        <n v="270491"/>
        <n v="270492"/>
        <n v="270493"/>
        <n v="270494"/>
        <n v="270495"/>
        <n v="270496"/>
        <n v="270497"/>
        <n v="270498"/>
        <n v="270499"/>
        <n v="270500"/>
        <n v="270501"/>
        <n v="270502"/>
        <n v="270503"/>
        <n v="270504"/>
        <n v="270505"/>
        <n v="270506"/>
        <n v="270507"/>
        <n v="270508"/>
        <n v="270509"/>
        <n v="270510"/>
        <n v="270511"/>
        <n v="270512"/>
        <n v="270553"/>
        <n v="270554"/>
        <n v="270555"/>
        <n v="270556"/>
        <n v="270557"/>
        <n v="270558"/>
        <n v="270559"/>
        <n v="270560"/>
        <n v="270561"/>
        <n v="270562"/>
        <n v="270563"/>
        <n v="270623"/>
        <n v="270636"/>
        <n v="270678"/>
        <n v="270908"/>
        <n v="270914"/>
        <n v="270962"/>
        <n v="271616"/>
        <n v="269879"/>
        <n v="269895"/>
        <n v="272578"/>
        <n v="272800"/>
        <n v="273008"/>
        <n v="273086"/>
        <n v="273401"/>
        <n v="272577"/>
        <n v="274662"/>
        <n v="274982"/>
        <n v="273433"/>
        <n v="270339"/>
        <n v="271617"/>
        <n v="271618"/>
        <n v="271619"/>
        <n v="271620"/>
        <n v="271621"/>
        <n v="271622"/>
        <n v="271623"/>
        <n v="271624"/>
        <n v="271625"/>
        <n v="271626"/>
        <n v="271627"/>
        <n v="273452"/>
        <n v="273481"/>
        <n v="273482"/>
        <n v="273483"/>
        <n v="273484"/>
        <n v="273485"/>
        <n v="273486"/>
        <n v="273487"/>
        <n v="273488"/>
        <n v="273489"/>
        <n v="273498"/>
        <n v="271712"/>
        <n v="273818"/>
        <n v="273994"/>
        <n v="274984"/>
        <n v="274988"/>
        <n v="275217"/>
        <n v="275239"/>
        <n v="275471"/>
        <n v="275504"/>
        <n v="275518"/>
        <n v="275563"/>
        <n v="275573"/>
        <n v="275577"/>
        <n v="275815"/>
        <n v="275838"/>
        <n v="275840"/>
        <n v="275933"/>
        <n v="275968"/>
        <n v="276124"/>
        <n v="276125"/>
        <n v="276127"/>
        <n v="276134"/>
        <n v="276136"/>
        <n v="276138"/>
        <n v="276139"/>
        <n v="269987"/>
        <n v="270125"/>
        <n v="271383"/>
        <n v="270061"/>
        <n v="271340"/>
        <n v="271382"/>
        <n v="271384"/>
        <n v="271385"/>
        <n v="271386"/>
        <n v="271387"/>
        <n v="271388"/>
        <n v="271389"/>
        <n v="271390"/>
        <n v="271391"/>
        <n v="271392"/>
        <n v="271393"/>
        <n v="271394"/>
        <n v="271395"/>
        <n v="271396"/>
        <n v="271397"/>
        <n v="271398"/>
        <n v="271399"/>
        <n v="271400"/>
        <n v="271460"/>
        <n v="271521"/>
        <n v="271522"/>
        <n v="274767"/>
        <n v="272696"/>
        <n v="272702"/>
        <n v="272703"/>
        <n v="272704"/>
        <n v="272705"/>
        <n v="272706"/>
        <n v="272707"/>
        <n v="272708"/>
        <n v="272709"/>
        <n v="272710"/>
        <n v="272711"/>
        <n v="272712"/>
        <n v="272774"/>
        <n v="272855"/>
        <n v="272856"/>
        <n v="273266"/>
        <n v="273267"/>
        <n v="273269"/>
        <n v="273271"/>
        <n v="273430"/>
        <n v="273676"/>
        <n v="273677"/>
        <n v="273678"/>
        <n v="273686"/>
        <n v="273879"/>
        <n v="274770"/>
        <n v="274056"/>
        <n v="274084"/>
        <n v="274267"/>
        <n v="274325"/>
        <n v="274326"/>
        <n v="274327"/>
        <n v="274328"/>
        <n v="274329"/>
        <n v="274330"/>
        <n v="274331"/>
        <n v="274332"/>
        <n v="274333"/>
        <n v="274373"/>
        <n v="274833"/>
        <n v="275186"/>
        <n v="275187"/>
        <n v="275188"/>
        <n v="275189"/>
        <n v="275190"/>
        <n v="275191"/>
        <n v="275192"/>
        <n v="275193"/>
        <n v="275194"/>
        <n v="275204"/>
        <n v="275205"/>
        <n v="275206"/>
        <n v="275207"/>
        <n v="275208"/>
        <n v="275209"/>
        <n v="275210"/>
        <n v="272641"/>
        <n v="272662"/>
        <n v="269588"/>
        <n v="269632"/>
        <n v="270127"/>
        <n v="272667"/>
        <n v="272713"/>
        <n v="271106"/>
        <n v="271107"/>
        <n v="271108"/>
        <n v="271109"/>
        <n v="271110"/>
        <n v="271111"/>
        <n v="271112"/>
        <n v="271113"/>
        <n v="271114"/>
        <n v="271115"/>
        <n v="271116"/>
        <n v="271117"/>
        <n v="271118"/>
        <n v="271119"/>
        <n v="271120"/>
        <n v="271139"/>
        <n v="271140"/>
        <n v="271141"/>
        <n v="271142"/>
        <n v="271143"/>
        <n v="271144"/>
        <n v="271145"/>
        <n v="271146"/>
        <n v="271147"/>
        <n v="271148"/>
        <n v="271149"/>
        <n v="271150"/>
        <n v="271151"/>
        <n v="271152"/>
        <n v="271153"/>
        <n v="271192"/>
        <n v="271193"/>
        <n v="271194"/>
        <n v="271195"/>
        <n v="271196"/>
        <n v="271197"/>
        <n v="271198"/>
        <n v="271199"/>
        <n v="271200"/>
        <n v="271201"/>
        <n v="271202"/>
        <n v="271203"/>
        <n v="271204"/>
        <n v="271205"/>
        <n v="271206"/>
        <n v="271219"/>
        <n v="271220"/>
        <n v="271221"/>
        <n v="271222"/>
        <n v="271223"/>
        <n v="271224"/>
        <n v="271225"/>
        <n v="271226"/>
        <n v="271227"/>
        <n v="271228"/>
        <n v="271310"/>
        <n v="271527"/>
        <n v="271557"/>
        <n v="271581"/>
        <n v="271595"/>
        <n v="271698"/>
        <n v="271709"/>
        <n v="271757"/>
        <n v="271965"/>
        <n v="272454"/>
        <n v="272723"/>
        <n v="272784"/>
        <n v="272810"/>
        <n v="272904"/>
        <n v="273031"/>
        <n v="273052"/>
        <n v="273068"/>
        <n v="273227"/>
        <n v="273257"/>
        <n v="273921"/>
        <n v="273922"/>
        <n v="273572"/>
        <n v="273573"/>
        <n v="273574"/>
        <n v="273575"/>
        <n v="273576"/>
        <n v="273577"/>
        <n v="273578"/>
        <n v="273579"/>
        <n v="273580"/>
        <n v="273581"/>
        <n v="273721"/>
        <n v="273722"/>
        <n v="273723"/>
        <n v="273724"/>
        <n v="273725"/>
        <n v="273726"/>
        <n v="273727"/>
        <n v="273728"/>
        <n v="273770"/>
        <n v="273887"/>
        <n v="273774"/>
        <n v="273821"/>
        <n v="273888"/>
        <n v="273914"/>
        <n v="273915"/>
        <n v="273918"/>
        <n v="273926"/>
        <n v="273927"/>
        <n v="270347"/>
        <n v="269302"/>
        <n v="269303"/>
        <n v="269683"/>
        <n v="269897"/>
        <n v="269911"/>
        <n v="269986"/>
        <n v="270070"/>
        <n v="270915"/>
        <n v="271365"/>
        <n v="271366"/>
        <n v="271367"/>
        <n v="271472"/>
        <n v="271967"/>
        <n v="271968"/>
        <n v="272463"/>
        <n v="272464"/>
        <n v="272465"/>
        <n v="272737"/>
        <n v="272808"/>
        <n v="272924"/>
        <n v="273046"/>
        <n v="273655"/>
        <n v="273480"/>
        <n v="273687"/>
        <n v="273839"/>
        <n v="273840"/>
        <n v="273841"/>
        <n v="273842"/>
        <n v="273843"/>
        <n v="273852"/>
        <n v="273853"/>
        <n v="273856"/>
        <n v="273857"/>
        <n v="273858"/>
        <n v="273859"/>
        <n v="273860"/>
        <n v="273861"/>
        <n v="273862"/>
        <n v="273863"/>
        <n v="273864"/>
        <n v="273865"/>
        <n v="273866"/>
        <n v="273867"/>
        <n v="273868"/>
        <n v="273873"/>
        <n v="273874"/>
        <n v="273875"/>
        <n v="273876"/>
        <n v="274403"/>
        <n v="275211"/>
        <n v="273976"/>
        <n v="274556"/>
        <n v="274834"/>
        <n v="275212"/>
        <n v="275213"/>
        <n v="275244"/>
        <n v="275245"/>
        <n v="275295"/>
        <n v="275357"/>
        <n v="275417"/>
        <n v="275485"/>
        <n v="275498"/>
        <n v="275510"/>
        <n v="275523"/>
        <n v="275528"/>
        <n v="276610"/>
        <n v="275530"/>
        <n v="275531"/>
        <n v="275826"/>
        <n v="275827"/>
        <n v="275833"/>
        <n v="275919"/>
        <n v="275930"/>
        <n v="275931"/>
        <n v="275932"/>
        <n v="275974"/>
        <n v="275975"/>
        <n v="275976"/>
        <n v="275977"/>
        <n v="275978"/>
        <n v="275979"/>
        <n v="275980"/>
        <n v="275981"/>
        <n v="275982"/>
        <n v="275983"/>
        <n v="275984"/>
        <n v="275985"/>
        <n v="275986"/>
        <n v="275987"/>
        <n v="275988"/>
        <n v="275989"/>
        <n v="275990"/>
        <n v="275991"/>
        <n v="275992"/>
        <n v="275993"/>
        <n v="275994"/>
        <n v="275995"/>
        <n v="275996"/>
        <n v="275997"/>
        <n v="275998"/>
        <n v="275999"/>
        <n v="276000"/>
        <n v="276001"/>
        <n v="276144"/>
        <n v="276191"/>
        <n v="276195"/>
        <n v="276197"/>
        <n v="276255"/>
        <n v="276383"/>
        <n v="276529"/>
        <n v="271455"/>
        <n v="269892"/>
        <n v="270100"/>
        <n v="270183"/>
        <n v="269817"/>
        <n v="269820"/>
        <n v="270191"/>
        <n v="270634"/>
        <n v="270635"/>
        <n v="270654"/>
        <n v="270912"/>
        <n v="270913"/>
        <n v="271013"/>
        <n v="271085"/>
        <n v="271086"/>
        <n v="271456"/>
        <n v="271457"/>
        <n v="271531"/>
        <n v="271580"/>
        <n v="271602"/>
        <n v="271603"/>
        <n v="271604"/>
        <n v="271605"/>
        <n v="271606"/>
        <n v="271607"/>
        <n v="271608"/>
        <n v="271609"/>
        <n v="271610"/>
        <n v="271611"/>
        <n v="271612"/>
        <n v="271613"/>
        <n v="271614"/>
        <n v="271615"/>
        <n v="271628"/>
        <n v="271629"/>
        <n v="271630"/>
        <n v="271631"/>
        <n v="271632"/>
        <n v="271633"/>
        <n v="271634"/>
        <n v="271635"/>
        <n v="271673"/>
        <n v="271674"/>
        <n v="271675"/>
        <n v="271676"/>
        <n v="271677"/>
        <n v="271678"/>
        <n v="271679"/>
        <n v="271680"/>
        <n v="271681"/>
        <n v="271682"/>
        <n v="271696"/>
        <n v="271760"/>
        <n v="271773"/>
        <n v="271794"/>
        <n v="270034"/>
        <n v="269589"/>
        <n v="270959"/>
        <n v="270988"/>
        <n v="271015"/>
        <n v="271345"/>
        <n v="271466"/>
        <n v="271476"/>
        <n v="271477"/>
        <n v="271478"/>
        <n v="271564"/>
        <n v="271762"/>
        <n v="271774"/>
        <n v="272066"/>
        <n v="272552"/>
        <n v="272553"/>
        <n v="272576"/>
        <n v="272583"/>
        <n v="272717"/>
        <n v="273234"/>
        <n v="273448"/>
        <n v="273823"/>
        <n v="273913"/>
        <n v="273917"/>
        <n v="273959"/>
        <n v="273971"/>
        <n v="273958"/>
        <n v="273977"/>
        <n v="273979"/>
        <n v="273983"/>
        <n v="273986"/>
        <n v="273993"/>
        <n v="274006"/>
        <n v="274033"/>
        <n v="274035"/>
        <n v="274054"/>
        <n v="274058"/>
        <n v="274059"/>
        <n v="274065"/>
        <n v="274067"/>
        <n v="274083"/>
        <n v="274074"/>
        <n v="274093"/>
        <n v="274094"/>
        <n v="274115"/>
        <n v="274116"/>
        <n v="274117"/>
        <n v="274118"/>
        <n v="274119"/>
        <n v="274120"/>
        <n v="274121"/>
        <n v="274122"/>
        <n v="274123"/>
        <n v="274124"/>
        <n v="274158"/>
        <n v="274159"/>
        <n v="274160"/>
        <n v="274161"/>
        <n v="274162"/>
        <n v="274163"/>
        <n v="274164"/>
        <n v="274165"/>
        <n v="274166"/>
        <n v="274167"/>
        <n v="274168"/>
        <n v="274169"/>
        <n v="274170"/>
        <n v="274171"/>
        <n v="274172"/>
        <n v="274173"/>
        <n v="274174"/>
        <n v="274175"/>
        <n v="274176"/>
        <n v="274177"/>
        <n v="274178"/>
        <n v="274229"/>
        <n v="274230"/>
        <n v="274231"/>
        <n v="274232"/>
        <n v="274233"/>
        <n v="270132"/>
        <n v="269930"/>
        <n v="269834"/>
        <n v="270264"/>
        <n v="269626"/>
        <n v="269576"/>
        <n v="269621"/>
        <n v="269872"/>
        <n v="269931"/>
        <n v="269936"/>
        <n v="269938"/>
        <n v="269955"/>
        <n v="270078"/>
        <n v="270081"/>
        <n v="270133"/>
        <n v="270271"/>
        <n v="270272"/>
        <n v="270273"/>
        <n v="270274"/>
        <n v="270275"/>
        <n v="270276"/>
        <n v="270277"/>
        <n v="270278"/>
        <n v="270279"/>
        <n v="270280"/>
        <n v="270281"/>
        <n v="270282"/>
        <n v="272462"/>
        <n v="272584"/>
        <n v="274957"/>
        <n v="273137"/>
        <n v="273138"/>
        <n v="273139"/>
        <n v="273140"/>
        <n v="273455"/>
        <n v="273502"/>
        <n v="273260"/>
        <n v="273336"/>
        <n v="273542"/>
        <n v="273680"/>
        <n v="273711"/>
        <n v="271313"/>
        <n v="271525"/>
        <n v="271533"/>
        <n v="271584"/>
        <n v="271598"/>
        <n v="271601"/>
        <n v="271772"/>
        <n v="271953"/>
        <n v="273838"/>
        <n v="273837"/>
        <n v="273844"/>
        <n v="273845"/>
        <n v="273846"/>
        <n v="273847"/>
        <n v="273848"/>
        <n v="273849"/>
        <n v="273850"/>
        <n v="273851"/>
        <n v="273877"/>
        <n v="273878"/>
        <n v="274280"/>
        <n v="274014"/>
        <n v="274306"/>
        <n v="274552"/>
        <n v="274960"/>
        <n v="274357"/>
        <n v="274963"/>
        <n v="274964"/>
        <n v="274976"/>
        <n v="274991"/>
        <n v="274993"/>
        <n v="275222"/>
        <n v="275340"/>
        <n v="275281"/>
        <n v="275324"/>
        <n v="275343"/>
        <n v="275356"/>
        <n v="275366"/>
        <n v="275475"/>
        <n v="275424"/>
        <n v="275425"/>
        <n v="275564"/>
        <n v="275658"/>
        <n v="275924"/>
        <n v="275944"/>
        <n v="275478"/>
        <n v="275945"/>
        <n v="276128"/>
        <n v="270564"/>
        <n v="270086"/>
        <n v="270152"/>
        <n v="270565"/>
        <n v="270566"/>
        <n v="270567"/>
        <n v="270568"/>
        <n v="270569"/>
        <n v="270570"/>
        <n v="270571"/>
        <n v="270572"/>
        <n v="270573"/>
        <n v="270574"/>
        <n v="270575"/>
        <n v="270576"/>
        <n v="270577"/>
        <n v="270578"/>
        <n v="270579"/>
        <n v="270580"/>
        <n v="270581"/>
        <n v="270582"/>
        <n v="270592"/>
        <n v="270593"/>
        <n v="270594"/>
        <n v="270595"/>
        <n v="270596"/>
        <n v="270597"/>
        <n v="270598"/>
        <n v="270599"/>
        <n v="270600"/>
        <n v="270601"/>
        <n v="270602"/>
        <n v="271311"/>
        <n v="270686"/>
        <n v="271339"/>
        <n v="271359"/>
        <n v="272439"/>
        <n v="271960"/>
        <n v="271576"/>
        <n v="271579"/>
        <n v="271966"/>
        <n v="272893"/>
        <n v="273045"/>
        <n v="273517"/>
        <n v="273534"/>
        <n v="273797"/>
        <n v="274055"/>
        <n v="274086"/>
        <n v="274422"/>
        <n v="274812"/>
        <n v="274399"/>
        <n v="274973"/>
        <n v="275215"/>
        <n v="275288"/>
        <n v="275934"/>
        <n v="276160"/>
        <n v="276611"/>
        <n v="276612"/>
        <n v="276613"/>
        <n v="276614"/>
        <n v="276615"/>
        <n v="276616"/>
        <n v="276617"/>
        <n v="276618"/>
        <n v="274565"/>
        <n v="276619"/>
        <n v="276620"/>
        <n v="276621"/>
        <n v="276622"/>
        <n v="276623"/>
        <n v="276624"/>
        <n v="276625"/>
        <n v="276626"/>
        <n v="276627"/>
        <n v="276628"/>
        <n v="276629"/>
        <n v="276630"/>
        <n v="276631"/>
        <n v="276632"/>
        <n v="276633"/>
        <n v="276634"/>
        <n v="276635"/>
        <n v="276636"/>
        <n v="276637"/>
        <n v="276638"/>
        <n v="276639"/>
        <n v="276640"/>
        <n v="276641"/>
        <n v="276642"/>
        <n v="276643"/>
        <n v="276644"/>
        <n v="276645"/>
        <n v="276646"/>
        <n v="276647"/>
        <n v="276648"/>
        <n v="276649"/>
        <n v="276650"/>
        <n v="276651"/>
        <n v="276652"/>
        <n v="276653"/>
        <n v="276662"/>
        <n v="276663"/>
        <n v="276664"/>
        <n v="276665"/>
        <n v="276674"/>
        <n v="276675"/>
        <n v="276696"/>
        <n v="276697"/>
        <n v="276698"/>
        <n v="276701"/>
        <n v="276702"/>
        <n v="276703"/>
        <n v="276708"/>
        <n v="276709"/>
        <n v="276710"/>
        <n v="276711"/>
        <n v="270058"/>
        <n v="270974"/>
        <n v="271231"/>
        <n v="271470"/>
        <n v="271795"/>
        <n v="271973"/>
        <n v="272094"/>
        <n v="272336"/>
        <n v="272344"/>
        <n v="272587"/>
        <n v="272753"/>
        <n v="272754"/>
        <n v="272455"/>
        <n v="272755"/>
        <n v="272756"/>
        <n v="269969"/>
        <n v="272757"/>
        <n v="272758"/>
        <n v="272759"/>
        <n v="272760"/>
        <n v="272761"/>
        <n v="272762"/>
        <n v="272763"/>
        <n v="272764"/>
        <n v="272765"/>
        <n v="272889"/>
        <n v="272958"/>
        <n v="272991"/>
        <n v="273007"/>
        <n v="273030"/>
        <n v="273049"/>
        <n v="273106"/>
        <n v="273110"/>
        <n v="273215"/>
        <n v="273216"/>
        <n v="273217"/>
        <n v="273218"/>
        <n v="273219"/>
        <n v="273238"/>
        <n v="273398"/>
        <n v="273538"/>
        <n v="273541"/>
        <n v="273545"/>
        <n v="273776"/>
        <n v="273886"/>
        <n v="274052"/>
        <n v="274020"/>
        <n v="274048"/>
        <n v="274089"/>
        <n v="274195"/>
        <n v="274196"/>
        <n v="274197"/>
        <n v="274198"/>
        <n v="274199"/>
        <n v="274200"/>
        <n v="274201"/>
        <n v="274202"/>
        <n v="274203"/>
        <n v="274204"/>
        <n v="274205"/>
        <n v="274206"/>
        <n v="274207"/>
        <n v="274208"/>
        <n v="274209"/>
        <n v="274210"/>
        <n v="274211"/>
        <n v="274212"/>
        <n v="274213"/>
        <n v="274214"/>
        <n v="272345"/>
        <n v="269596"/>
        <n v="269924"/>
        <n v="269999"/>
        <n v="270227"/>
        <n v="270228"/>
        <n v="270229"/>
        <n v="270230"/>
        <n v="270231"/>
        <n v="270232"/>
        <n v="270233"/>
        <n v="270234"/>
        <n v="270235"/>
        <n v="270256"/>
        <n v="271050"/>
        <n v="271051"/>
        <n v="271306"/>
        <n v="271315"/>
        <n v="271583"/>
        <n v="271661"/>
        <n v="271662"/>
        <n v="271663"/>
        <n v="271664"/>
        <n v="271665"/>
        <n v="271666"/>
        <n v="271667"/>
        <n v="271668"/>
        <n v="271669"/>
        <n v="271670"/>
        <n v="271671"/>
        <n v="271672"/>
        <n v="271771"/>
        <n v="272640"/>
        <n v="272643"/>
        <n v="272644"/>
        <n v="272645"/>
        <n v="272646"/>
        <n v="272647"/>
        <n v="272648"/>
        <n v="272649"/>
        <n v="272767"/>
        <n v="273699"/>
        <n v="273225"/>
        <n v="273296"/>
        <n v="274420"/>
        <n v="273703"/>
        <n v="273704"/>
        <n v="273894"/>
        <n v="273895"/>
        <n v="273896"/>
        <n v="273897"/>
        <n v="273925"/>
        <n v="274004"/>
        <n v="274179"/>
        <n v="274180"/>
        <n v="274181"/>
        <n v="274182"/>
        <n v="274183"/>
        <n v="274184"/>
        <n v="274185"/>
        <n v="274186"/>
        <n v="274187"/>
        <n v="274188"/>
        <n v="274189"/>
        <n v="274190"/>
        <n v="274191"/>
        <n v="274192"/>
        <n v="274193"/>
        <n v="274194"/>
        <n v="274222"/>
        <n v="274223"/>
        <n v="274224"/>
        <n v="274225"/>
        <n v="274226"/>
        <n v="274227"/>
        <n v="274228"/>
        <n v="274234"/>
        <n v="274235"/>
        <n v="274236"/>
        <n v="274237"/>
        <n v="274238"/>
        <n v="274239"/>
        <n v="274240"/>
        <n v="274245"/>
        <n v="274281"/>
        <n v="274288"/>
        <n v="274298"/>
        <n v="274300"/>
        <n v="274311"/>
        <n v="274317"/>
        <n v="274320"/>
        <n v="274346"/>
        <n v="274394"/>
        <n v="274395"/>
        <n v="274396"/>
        <n v="274398"/>
        <n v="274406"/>
        <n v="274348"/>
        <n v="274352"/>
        <n v="274355"/>
        <n v="274512"/>
        <n v="274388"/>
        <n v="274416"/>
        <n v="274419"/>
        <n v="274426"/>
        <n v="274523"/>
        <n v="274524"/>
        <n v="274525"/>
        <n v="274526"/>
        <n v="274527"/>
        <n v="274528"/>
        <n v="274529"/>
        <n v="274530"/>
        <n v="274531"/>
        <n v="274532"/>
        <n v="274533"/>
        <n v="274534"/>
        <n v="274535"/>
        <n v="274536"/>
        <n v="274537"/>
        <n v="274538"/>
        <n v="274539"/>
        <n v="274540"/>
        <n v="274553"/>
        <n v="269884"/>
        <n v="269978"/>
        <n v="270983"/>
        <n v="270992"/>
        <n v="271710"/>
        <n v="271759"/>
        <n v="271831"/>
        <n v="269685"/>
        <n v="269300"/>
        <n v="271832"/>
        <n v="271833"/>
        <n v="271834"/>
        <n v="271835"/>
        <n v="271856"/>
        <n v="271857"/>
        <n v="271858"/>
        <n v="271859"/>
        <n v="271860"/>
        <n v="272447"/>
        <n v="272448"/>
        <n v="272449"/>
        <n v="272450"/>
        <n v="272451"/>
        <n v="272452"/>
        <n v="272453"/>
        <n v="272771"/>
        <n v="272898"/>
        <n v="273079"/>
        <n v="273247"/>
        <n v="273715"/>
        <n v="273814"/>
        <n v="273815"/>
        <n v="273816"/>
        <n v="273890"/>
        <n v="273893"/>
        <n v="274379"/>
        <n v="274386"/>
        <n v="274404"/>
        <n v="274405"/>
        <n v="274722"/>
        <n v="274658"/>
        <n v="274795"/>
        <n v="276147"/>
        <n v="274841"/>
        <n v="274972"/>
        <n v="275430"/>
        <n v="276137"/>
        <n v="276146"/>
        <n v="276150"/>
        <n v="276152"/>
        <n v="276153"/>
        <n v="276161"/>
        <n v="276164"/>
        <n v="276165"/>
        <n v="276167"/>
        <n v="276168"/>
        <n v="276169"/>
        <n v="276170"/>
        <n v="276171"/>
        <n v="276172"/>
        <n v="276175"/>
        <n v="276176"/>
        <n v="276177"/>
        <n v="276178"/>
        <n v="276179"/>
        <n v="276180"/>
        <n v="276181"/>
        <n v="276182"/>
        <n v="269722"/>
        <n v="272069"/>
        <n v="272070"/>
        <n v="272278"/>
        <n v="272279"/>
        <n v="272936"/>
        <n v="272937"/>
        <n v="272938"/>
        <n v="272939"/>
        <n v="272940"/>
        <n v="270266"/>
        <n v="269995"/>
        <n v="270306"/>
        <n v="270307"/>
        <n v="270308"/>
        <n v="270309"/>
        <n v="270310"/>
        <n v="270311"/>
        <n v="270312"/>
        <n v="270313"/>
        <n v="270314"/>
        <n v="270315"/>
        <n v="270316"/>
        <n v="270321"/>
        <n v="270322"/>
        <n v="270323"/>
        <n v="270324"/>
        <n v="270325"/>
        <n v="270326"/>
        <n v="270327"/>
        <n v="270328"/>
        <n v="270329"/>
        <n v="270423"/>
        <n v="270421"/>
        <n v="270422"/>
        <n v="270424"/>
        <n v="270425"/>
        <n v="270426"/>
        <n v="270427"/>
        <n v="270428"/>
        <n v="270429"/>
        <n v="270430"/>
        <n v="270431"/>
        <n v="270432"/>
        <n v="270433"/>
        <n v="271237"/>
        <n v="270971"/>
        <n v="271244"/>
        <n v="272068"/>
        <n v="272941"/>
        <n v="272942"/>
        <n v="272943"/>
        <n v="272944"/>
        <n v="272945"/>
        <n v="272946"/>
        <n v="272947"/>
        <n v="272948"/>
        <n v="272949"/>
        <n v="272950"/>
        <n v="272951"/>
        <n v="272952"/>
        <n v="273088"/>
        <n v="273654"/>
        <n v="273779"/>
        <n v="274011"/>
        <n v="274038"/>
        <n v="274354"/>
        <n v="274621"/>
        <n v="274731"/>
        <n v="274732"/>
        <n v="274737"/>
        <n v="274738"/>
        <n v="274847"/>
        <n v="274966"/>
        <n v="274967"/>
        <n v="275394"/>
        <n v="275214"/>
        <n v="275411"/>
        <n v="275521"/>
        <n v="275818"/>
        <n v="275917"/>
        <n v="275973"/>
        <n v="276166"/>
        <n v="276274"/>
        <n v="276379"/>
        <n v="276712"/>
        <n v="276754"/>
        <n v="276755"/>
        <n v="276760"/>
        <n v="276763"/>
        <n v="276764"/>
        <n v="276765"/>
        <n v="276769"/>
        <n v="276772"/>
        <n v="276787"/>
        <n v="276804"/>
        <n v="276805"/>
        <n v="276806"/>
        <n v="276750"/>
        <n v="276896"/>
        <n v="276915"/>
        <n v="276918"/>
        <n v="276929"/>
        <n v="276933"/>
        <n v="276939"/>
        <n v="276943"/>
        <n v="276944"/>
        <n v="276945"/>
        <n v="276979"/>
        <n v="276980"/>
        <n v="276982"/>
        <n v="276991"/>
        <n v="276993"/>
        <n v="269837"/>
        <n v="269947"/>
        <n v="269958"/>
        <n v="271238"/>
        <n v="271080"/>
        <n v="271338"/>
        <n v="271821"/>
        <n v="271829"/>
        <n v="271830"/>
        <n v="273093"/>
        <n v="272456"/>
        <n v="272470"/>
        <n v="273094"/>
        <n v="273095"/>
        <n v="273096"/>
        <n v="273097"/>
        <n v="273098"/>
        <n v="273099"/>
        <n v="273100"/>
        <n v="273101"/>
        <n v="273539"/>
        <n v="273543"/>
        <n v="273239"/>
        <n v="273544"/>
        <n v="273768"/>
        <n v="273911"/>
        <n v="273950"/>
        <n v="274215"/>
        <n v="274216"/>
        <n v="274217"/>
        <n v="274218"/>
        <n v="274219"/>
        <n v="274220"/>
        <n v="274221"/>
        <n v="274377"/>
        <n v="274618"/>
        <n v="274382"/>
        <n v="274626"/>
        <n v="274631"/>
        <n v="274713"/>
        <n v="274714"/>
        <n v="274716"/>
        <n v="274717"/>
        <n v="274727"/>
        <n v="274728"/>
        <n v="274729"/>
        <n v="274730"/>
        <n v="274733"/>
        <n v="274734"/>
        <n v="274739"/>
        <n v="274748"/>
        <n v="274749"/>
        <n v="274750"/>
        <n v="274751"/>
        <n v="274752"/>
        <n v="274757"/>
        <n v="274758"/>
        <n v="274804"/>
        <n v="274820"/>
        <n v="274836"/>
        <n v="274934"/>
        <n v="274952"/>
        <n v="274983"/>
        <n v="274987"/>
        <n v="274992"/>
        <n v="275001"/>
        <n v="275017"/>
        <n v="275195"/>
        <n v="275196"/>
        <n v="275197"/>
        <n v="275198"/>
        <n v="275199"/>
        <n v="275200"/>
        <n v="275201"/>
        <n v="275202"/>
        <n v="275203"/>
        <n v="275327"/>
        <n v="275426"/>
        <n v="270135"/>
        <n v="269863"/>
        <n v="269283"/>
        <n v="269597"/>
        <n v="270192"/>
        <n v="270193"/>
        <n v="270225"/>
        <n v="271014"/>
        <n v="270683"/>
        <n v="272095"/>
        <n v="272322"/>
        <n v="272323"/>
        <n v="272324"/>
        <n v="272325"/>
        <n v="272326"/>
        <n v="272327"/>
        <n v="272328"/>
        <n v="272329"/>
        <n v="271353"/>
        <n v="271473"/>
        <n v="271516"/>
        <n v="271683"/>
        <n v="271684"/>
        <n v="271685"/>
        <n v="271686"/>
        <n v="271687"/>
        <n v="271688"/>
        <n v="271689"/>
        <n v="271690"/>
        <n v="271691"/>
        <n v="271692"/>
        <n v="271700"/>
        <n v="271705"/>
        <n v="271984"/>
        <n v="272330"/>
        <n v="272331"/>
        <n v="272332"/>
        <n v="272333"/>
        <n v="272459"/>
        <n v="272775"/>
        <n v="272804"/>
        <n v="273701"/>
        <n v="273937"/>
        <n v="273978"/>
        <n v="274071"/>
        <n v="274262"/>
        <n v="274378"/>
        <n v="274567"/>
        <n v="274397"/>
        <n v="274559"/>
        <n v="274578"/>
        <n v="274605"/>
        <n v="274606"/>
        <n v="274607"/>
        <n v="274608"/>
        <n v="274609"/>
        <n v="274610"/>
        <n v="274611"/>
        <n v="274612"/>
        <n v="274613"/>
        <n v="274614"/>
        <n v="274627"/>
        <n v="274643"/>
        <n v="274661"/>
        <n v="274656"/>
        <n v="274664"/>
        <n v="274665"/>
        <n v="274668"/>
        <n v="274669"/>
        <n v="274670"/>
        <n v="274671"/>
        <n v="274672"/>
        <n v="274673"/>
        <n v="274674"/>
        <n v="274675"/>
        <n v="274676"/>
        <n v="274677"/>
        <n v="274678"/>
        <n v="274679"/>
        <n v="274680"/>
        <n v="274681"/>
        <n v="274682"/>
        <n v="274683"/>
        <n v="274686"/>
        <n v="274691"/>
        <n v="274695"/>
        <n v="274715"/>
        <n v="274773"/>
        <n v="274777"/>
        <n v="274780"/>
        <n v="274783"/>
        <n v="274791"/>
        <n v="274798"/>
        <n v="269853"/>
        <n v="269306"/>
        <n v="269307"/>
        <n v="269308"/>
        <n v="269309"/>
        <n v="269310"/>
        <n v="269311"/>
        <n v="269312"/>
        <n v="269313"/>
        <n v="269316"/>
        <n v="269317"/>
        <n v="269318"/>
        <n v="269975"/>
        <n v="270267"/>
        <n v="270653"/>
        <n v="270687"/>
        <n v="270688"/>
        <n v="270689"/>
        <n v="270690"/>
        <n v="270692"/>
        <n v="270693"/>
        <n v="270694"/>
        <n v="270695"/>
        <n v="270696"/>
        <n v="270697"/>
        <n v="270698"/>
        <n v="270699"/>
        <n v="270700"/>
        <n v="270701"/>
        <n v="270702"/>
        <n v="270703"/>
        <n v="270704"/>
        <n v="270705"/>
        <n v="270706"/>
        <n v="270707"/>
        <n v="270708"/>
        <n v="270709"/>
        <n v="270710"/>
        <n v="270711"/>
        <n v="270712"/>
        <n v="270713"/>
        <n v="270714"/>
        <n v="270715"/>
        <n v="270799"/>
        <n v="270800"/>
        <n v="270801"/>
        <n v="270802"/>
        <n v="270803"/>
        <n v="270804"/>
        <n v="270805"/>
        <n v="270806"/>
        <n v="270807"/>
        <n v="270808"/>
        <n v="270809"/>
        <n v="270810"/>
        <n v="270811"/>
        <n v="270812"/>
        <n v="270844"/>
        <n v="270845"/>
        <n v="270846"/>
        <n v="270847"/>
        <n v="270848"/>
        <n v="270849"/>
        <n v="270850"/>
        <n v="270851"/>
        <n v="270852"/>
        <n v="270853"/>
        <n v="270854"/>
        <n v="270855"/>
        <n v="270856"/>
        <n v="270857"/>
        <n v="270858"/>
        <n v="270859"/>
        <n v="270860"/>
        <n v="270861"/>
        <n v="270862"/>
        <n v="270863"/>
        <n v="270864"/>
        <n v="270865"/>
        <n v="270876"/>
        <n v="270877"/>
        <n v="270878"/>
        <n v="270879"/>
        <n v="270880"/>
        <n v="270881"/>
        <n v="270882"/>
        <n v="270883"/>
        <n v="270884"/>
        <n v="270885"/>
        <n v="270886"/>
        <n v="270887"/>
        <n v="270888"/>
        <n v="270889"/>
        <n v="270890"/>
        <n v="270891"/>
        <n v="270892"/>
        <n v="270893"/>
        <n v="270894"/>
        <n v="270895"/>
        <n v="269305"/>
        <n v="269841"/>
        <n v="269959"/>
        <n v="270965"/>
        <n v="270976"/>
        <n v="272467"/>
        <n v="272654"/>
        <n v="272811"/>
        <n v="272812"/>
        <n v="272813"/>
        <n v="272814"/>
        <n v="272815"/>
        <n v="272836"/>
        <n v="272837"/>
        <n v="271360"/>
        <n v="271465"/>
        <n v="271532"/>
        <n v="272838"/>
        <n v="272839"/>
        <n v="272840"/>
        <n v="272841"/>
        <n v="272928"/>
        <n v="272929"/>
        <n v="272930"/>
        <n v="272931"/>
        <n v="272932"/>
        <n v="272933"/>
        <n v="272934"/>
        <n v="272935"/>
        <n v="274616"/>
        <n v="274646"/>
        <n v="274647"/>
        <n v="274648"/>
        <n v="274649"/>
        <n v="274650"/>
        <n v="274651"/>
        <n v="273210"/>
        <n v="273211"/>
        <n v="273212"/>
        <n v="273213"/>
        <n v="273236"/>
        <n v="273243"/>
        <n v="273303"/>
        <n v="273919"/>
        <n v="273946"/>
        <n v="273999"/>
        <n v="274015"/>
        <n v="274414"/>
        <n v="274417"/>
        <n v="274652"/>
        <n v="274653"/>
        <n v="274654"/>
        <n v="274657"/>
        <n v="274815"/>
        <n v="274863"/>
        <n v="274948"/>
        <n v="275232"/>
        <n v="275323"/>
        <n v="275438"/>
        <n v="275439"/>
        <n v="275440"/>
        <n v="275441"/>
        <n v="275556"/>
        <n v="275584"/>
        <n v="275585"/>
        <n v="275443"/>
        <n v="275444"/>
        <n v="275586"/>
        <n v="275587"/>
        <n v="275588"/>
        <n v="275589"/>
        <n v="275590"/>
        <n v="275591"/>
        <n v="275525"/>
        <n v="275845"/>
        <n v="275846"/>
        <n v="275881"/>
        <n v="275882"/>
        <n v="275883"/>
        <n v="275884"/>
        <n v="275885"/>
        <n v="275886"/>
        <n v="275887"/>
        <n v="275888"/>
        <n v="275889"/>
        <n v="275890"/>
        <n v="275891"/>
        <n v="275892"/>
        <n v="275893"/>
        <n v="275894"/>
        <n v="275895"/>
        <n v="275916"/>
        <n v="275936"/>
        <n v="275947"/>
        <n v="276372"/>
        <n v="276657"/>
        <n v="276713"/>
        <n v="276720"/>
        <n v="276726"/>
        <n v="276738"/>
        <n v="276743"/>
        <n v="276747"/>
        <n v="276756"/>
        <n v="276761"/>
        <n v="276766"/>
        <n v="269993"/>
        <n v="270345"/>
        <n v="271590"/>
        <n v="271756"/>
        <n v="272381"/>
        <n v="269687"/>
        <n v="269994"/>
        <n v="270076"/>
        <n v="272460"/>
        <n v="272859"/>
        <n v="272962"/>
        <n v="274562"/>
        <n v="274593"/>
        <n v="274594"/>
        <n v="274595"/>
        <n v="274596"/>
        <n v="274597"/>
        <n v="274598"/>
        <n v="274599"/>
        <n v="273090"/>
        <n v="273246"/>
        <n v="273402"/>
        <n v="273457"/>
        <n v="273533"/>
        <n v="273555"/>
        <n v="273556"/>
        <n v="273606"/>
        <n v="273607"/>
        <n v="273608"/>
        <n v="273609"/>
        <n v="273610"/>
        <n v="273611"/>
        <n v="273612"/>
        <n v="273613"/>
        <n v="273614"/>
        <n v="273615"/>
        <n v="273616"/>
        <n v="273617"/>
        <n v="273618"/>
        <n v="273619"/>
        <n v="273786"/>
        <n v="274295"/>
        <n v="274310"/>
        <n v="274269"/>
        <n v="274366"/>
        <n v="274600"/>
        <n v="274601"/>
        <n v="274602"/>
        <n v="274603"/>
        <n v="274604"/>
        <n v="274778"/>
        <n v="274986"/>
        <n v="275025"/>
        <n v="275026"/>
        <n v="275027"/>
        <n v="275028"/>
        <n v="275029"/>
        <n v="275030"/>
        <n v="275031"/>
        <n v="275032"/>
        <n v="275033"/>
        <n v="275034"/>
        <n v="275035"/>
        <n v="275036"/>
        <n v="275037"/>
        <n v="275047"/>
        <n v="275048"/>
        <n v="275049"/>
        <n v="275050"/>
        <n v="275051"/>
        <n v="275052"/>
        <n v="275053"/>
        <n v="275054"/>
        <n v="275055"/>
        <n v="275056"/>
        <n v="275057"/>
        <n v="275058"/>
        <n v="275069"/>
        <n v="275070"/>
        <n v="275071"/>
        <n v="275072"/>
        <n v="275073"/>
        <n v="275074"/>
        <n v="275075"/>
        <n v="275076"/>
        <n v="275077"/>
        <n v="275078"/>
        <n v="275079"/>
        <n v="275080"/>
        <n v="275105"/>
        <n v="275106"/>
        <n v="275107"/>
        <n v="275108"/>
        <n v="275109"/>
        <n v="275110"/>
        <n v="275111"/>
        <n v="275112"/>
        <n v="275113"/>
        <n v="275114"/>
        <n v="275115"/>
        <n v="275116"/>
        <n v="275117"/>
        <n v="275118"/>
        <n v="275119"/>
        <n v="269525"/>
        <n v="270057"/>
        <n v="270059"/>
        <n v="270142"/>
        <n v="270148"/>
        <n v="270262"/>
        <n v="271474"/>
        <n v="270911"/>
        <n v="270972"/>
        <n v="271594"/>
        <n v="271776"/>
        <n v="271951"/>
        <n v="271952"/>
        <n v="272780"/>
        <n v="272899"/>
        <n v="272901"/>
        <n v="273024"/>
        <n v="273437"/>
        <n v="273479"/>
        <n v="273536"/>
        <n v="273912"/>
        <n v="273940"/>
        <n v="274005"/>
        <n v="274019"/>
        <n v="274031"/>
        <n v="274268"/>
        <n v="274335"/>
        <n v="274336"/>
        <n v="274337"/>
        <n v="274338"/>
        <n v="274339"/>
        <n v="274340"/>
        <n v="274341"/>
        <n v="274342"/>
        <n v="274423"/>
        <n v="274564"/>
        <n v="274704"/>
        <n v="274705"/>
        <n v="274719"/>
        <n v="274720"/>
        <n v="274784"/>
        <n v="274790"/>
        <n v="274801"/>
        <n v="274802"/>
        <n v="274806"/>
        <n v="274808"/>
        <n v="274816"/>
        <n v="274837"/>
        <n v="274839"/>
        <n v="274846"/>
        <n v="274852"/>
        <n v="274869"/>
        <n v="274872"/>
        <n v="274873"/>
        <n v="274874"/>
        <n v="274875"/>
        <n v="274876"/>
        <n v="274877"/>
        <n v="274878"/>
        <n v="274879"/>
        <n v="274880"/>
        <n v="274881"/>
        <n v="274882"/>
        <n v="274883"/>
        <n v="274884"/>
        <n v="274885"/>
        <n v="274886"/>
        <n v="269869"/>
        <n v="270268"/>
        <n v="269416"/>
        <n v="269630"/>
        <n v="269730"/>
        <n v="270021"/>
        <n v="270677"/>
        <n v="270896"/>
        <n v="270897"/>
        <n v="270898"/>
        <n v="270899"/>
        <n v="270900"/>
        <n v="270901"/>
        <n v="271012"/>
        <n v="271081"/>
        <n v="272093"/>
        <n v="272724"/>
        <n v="271767"/>
        <n v="271763"/>
        <n v="271766"/>
        <n v="271775"/>
        <n v="271954"/>
        <n v="272726"/>
        <n v="272727"/>
        <n v="272730"/>
        <n v="272731"/>
        <n v="272732"/>
        <n v="272733"/>
        <n v="272734"/>
        <n v="272735"/>
        <n v="272736"/>
        <n v="272846"/>
        <n v="273077"/>
        <n v="273085"/>
        <n v="273114"/>
        <n v="273141"/>
        <n v="273142"/>
        <n v="273143"/>
        <n v="273144"/>
        <n v="273146"/>
        <n v="273148"/>
        <n v="273150"/>
        <n v="273152"/>
        <n v="273154"/>
        <n v="273156"/>
        <n v="273158"/>
        <n v="273184"/>
        <n v="273185"/>
        <n v="273201"/>
        <n v="273202"/>
        <n v="273226"/>
        <n v="273300"/>
        <n v="273306"/>
        <n v="273438"/>
        <n v="273439"/>
        <n v="273440"/>
        <n v="273441"/>
        <n v="273442"/>
        <n v="273443"/>
        <n v="273444"/>
        <n v="273445"/>
        <n v="273446"/>
        <n v="273447"/>
        <n v="273499"/>
        <n v="273527"/>
        <n v="273679"/>
        <n v="273712"/>
        <n v="273791"/>
        <n v="273794"/>
        <n v="273836"/>
        <n v="274817"/>
        <n v="274402"/>
        <n v="274427"/>
        <n v="274577"/>
        <n v="274800"/>
        <n v="274842"/>
        <n v="274851"/>
        <n v="274855"/>
        <n v="274864"/>
        <n v="274866"/>
        <n v="274867"/>
        <n v="275225"/>
        <n v="275226"/>
        <n v="275501"/>
        <n v="275507"/>
        <n v="276151"/>
        <n v="276183"/>
        <n v="276185"/>
        <n v="276186"/>
        <n v="270682"/>
        <n v="269839"/>
        <n v="270977"/>
        <n v="269939"/>
        <n v="272346"/>
        <n v="272347"/>
        <n v="271000"/>
        <n v="271368"/>
        <n v="271369"/>
        <n v="271370"/>
        <n v="271371"/>
        <n v="271372"/>
        <n v="271373"/>
        <n v="271374"/>
        <n v="271375"/>
        <n v="271376"/>
        <n v="271377"/>
        <n v="271378"/>
        <n v="271379"/>
        <n v="271380"/>
        <n v="271381"/>
        <n v="271401"/>
        <n v="271402"/>
        <n v="271403"/>
        <n v="271404"/>
        <n v="271405"/>
        <n v="271406"/>
        <n v="271407"/>
        <n v="271408"/>
        <n v="271409"/>
        <n v="271410"/>
        <n v="271484"/>
        <n v="271577"/>
        <n v="271714"/>
        <n v="271782"/>
        <n v="272348"/>
        <n v="272349"/>
        <n v="271816"/>
        <n v="272350"/>
        <n v="272351"/>
        <n v="272352"/>
        <n v="272353"/>
        <n v="272354"/>
        <n v="272355"/>
        <n v="272376"/>
        <n v="272377"/>
        <n v="272378"/>
        <n v="272379"/>
        <n v="272380"/>
        <n v="272579"/>
        <n v="273092"/>
        <n v="273302"/>
        <n v="273477"/>
        <n v="273633"/>
        <n v="273634"/>
        <n v="273717"/>
        <n v="273789"/>
        <n v="273854"/>
        <n v="273855"/>
        <n v="273869"/>
        <n v="273870"/>
        <n v="273871"/>
        <n v="273872"/>
        <n v="274408"/>
        <n v="274066"/>
        <n v="274289"/>
        <n v="274410"/>
        <n v="274622"/>
        <n v="274868"/>
        <n v="274636"/>
        <n v="274914"/>
        <n v="274915"/>
        <n v="275231"/>
        <n v="275339"/>
        <n v="275638"/>
        <n v="275639"/>
        <n v="275640"/>
        <n v="275641"/>
        <n v="275642"/>
        <n v="275643"/>
        <n v="275644"/>
        <n v="275645"/>
        <n v="276268"/>
        <n v="276290"/>
        <n v="276292"/>
        <n v="276293"/>
        <n v="276296"/>
        <n v="276297"/>
        <n v="276298"/>
        <n v="275637"/>
        <n v="276071"/>
        <n v="276299"/>
        <n v="276319"/>
        <n v="276320"/>
        <n v="276321"/>
        <n v="276322"/>
        <n v="276327"/>
        <n v="276328"/>
        <n v="276329"/>
        <n v="276330"/>
        <n v="276338"/>
        <n v="276339"/>
        <n v="276666"/>
        <n v="276667"/>
        <n v="276668"/>
        <n v="276669"/>
        <n v="276670"/>
        <n v="276671"/>
        <n v="276672"/>
        <n v="276739"/>
        <n v="276748"/>
        <n v="276767"/>
        <n v="276774"/>
        <n v="276775"/>
        <n v="276792"/>
        <n v="276802"/>
        <n v="276803"/>
        <n v="276820"/>
        <n v="276821"/>
        <n v="276822"/>
        <n v="276823"/>
        <n v="276824"/>
        <n v="270026"/>
        <n v="272440"/>
        <n v="270226"/>
        <n v="270346"/>
        <n v="270632"/>
        <n v="269635"/>
        <n v="270763"/>
        <n v="270764"/>
        <n v="270765"/>
        <n v="270766"/>
        <n v="270767"/>
        <n v="270768"/>
        <n v="270769"/>
        <n v="270770"/>
        <n v="270771"/>
        <n v="270772"/>
        <n v="270773"/>
        <n v="270774"/>
        <n v="270775"/>
        <n v="270776"/>
        <n v="270787"/>
        <n v="270788"/>
        <n v="270789"/>
        <n v="270790"/>
        <n v="270791"/>
        <n v="270792"/>
        <n v="270793"/>
        <n v="270794"/>
        <n v="270795"/>
        <n v="270796"/>
        <n v="270797"/>
        <n v="270798"/>
        <n v="270821"/>
        <n v="270822"/>
        <n v="270823"/>
        <n v="270824"/>
        <n v="270825"/>
        <n v="270826"/>
        <n v="270827"/>
        <n v="270828"/>
        <n v="270829"/>
        <n v="270830"/>
        <n v="270831"/>
        <n v="270832"/>
        <n v="270833"/>
        <n v="270834"/>
        <n v="270835"/>
        <n v="270836"/>
        <n v="270837"/>
        <n v="270838"/>
        <n v="270839"/>
        <n v="270840"/>
        <n v="270841"/>
        <n v="270842"/>
        <n v="270843"/>
        <n v="270866"/>
        <n v="270867"/>
        <n v="270868"/>
        <n v="270869"/>
        <n v="270870"/>
        <n v="270871"/>
        <n v="270872"/>
        <n v="270873"/>
        <n v="270874"/>
        <n v="270875"/>
        <n v="270986"/>
        <n v="271566"/>
        <n v="272862"/>
        <n v="272863"/>
        <n v="272864"/>
        <n v="272865"/>
        <n v="270143"/>
        <n v="269634"/>
        <n v="269637"/>
        <n v="270317"/>
        <n v="270318"/>
        <n v="270342"/>
        <n v="271242"/>
        <n v="271707"/>
        <n v="271758"/>
        <n v="274628"/>
        <n v="274724"/>
        <n v="274887"/>
        <n v="274888"/>
        <n v="274889"/>
        <n v="274936"/>
        <n v="274939"/>
        <n v="271861"/>
        <n v="271862"/>
        <n v="271863"/>
        <n v="271864"/>
        <n v="271865"/>
        <n v="271866"/>
        <n v="271867"/>
        <n v="271868"/>
        <n v="271869"/>
        <n v="271870"/>
        <n v="271871"/>
        <n v="271937"/>
        <n v="272473"/>
        <n v="272782"/>
        <n v="272920"/>
        <n v="272955"/>
        <n v="272956"/>
        <n v="272992"/>
        <n v="273112"/>
        <n v="273255"/>
        <n v="273301"/>
        <n v="273454"/>
        <n v="273627"/>
        <n v="273628"/>
        <n v="273738"/>
        <n v="273739"/>
        <n v="273740"/>
        <n v="273741"/>
        <n v="273742"/>
        <n v="273743"/>
        <n v="273744"/>
        <n v="273745"/>
        <n v="273746"/>
        <n v="273747"/>
        <n v="273748"/>
        <n v="273749"/>
        <n v="273750"/>
        <n v="273995"/>
        <n v="274007"/>
        <n v="274008"/>
        <n v="274017"/>
        <n v="274380"/>
        <n v="274073"/>
        <n v="274941"/>
        <n v="274944"/>
        <n v="274947"/>
        <n v="274954"/>
        <n v="274955"/>
        <n v="274958"/>
        <n v="274959"/>
        <n v="274961"/>
        <n v="274962"/>
        <n v="274968"/>
        <n v="274969"/>
        <n v="274977"/>
        <n v="274979"/>
        <n v="274980"/>
        <n v="274981"/>
        <n v="274985"/>
        <n v="274994"/>
        <n v="274995"/>
        <n v="275006"/>
        <n v="275013"/>
        <n v="275016"/>
        <n v="275019"/>
        <n v="275142"/>
        <n v="275143"/>
        <n v="275144"/>
        <n v="275145"/>
        <n v="275146"/>
        <n v="275147"/>
        <n v="275149"/>
        <n v="275150"/>
        <n v="275151"/>
        <n v="275152"/>
        <n v="275153"/>
        <n v="275154"/>
        <n v="275155"/>
        <n v="275156"/>
        <n v="275157"/>
        <n v="275158"/>
        <n v="275159"/>
        <n v="275160"/>
        <n v="275161"/>
        <n v="275162"/>
        <n v="275163"/>
        <n v="275216"/>
        <n v="275218"/>
        <n v="275219"/>
        <n v="275221"/>
        <n v="275223"/>
        <n v="275233"/>
        <n v="275235"/>
        <n v="275236"/>
        <n v="269862"/>
        <n v="269587"/>
        <n v="269835"/>
        <n v="269842"/>
        <n v="270137"/>
        <n v="272916"/>
        <n v="272919"/>
        <n v="272925"/>
        <n v="273529"/>
        <n v="273530"/>
        <n v="270645"/>
        <n v="271236"/>
        <n v="271563"/>
        <n v="273531"/>
        <n v="273638"/>
        <n v="273822"/>
        <n v="274350"/>
        <n v="274351"/>
        <n v="274782"/>
        <n v="275282"/>
        <n v="275358"/>
        <n v="275373"/>
        <n v="275476"/>
        <n v="275654"/>
        <n v="275929"/>
        <n v="276023"/>
        <n v="276024"/>
        <n v="276025"/>
        <n v="276026"/>
        <n v="276027"/>
        <n v="276028"/>
        <n v="276029"/>
        <n v="276030"/>
        <n v="276031"/>
        <n v="276032"/>
        <n v="276033"/>
        <n v="276034"/>
        <n v="276035"/>
        <n v="276036"/>
        <n v="276037"/>
        <n v="276192"/>
        <n v="276193"/>
        <n v="276196"/>
        <n v="276198"/>
        <n v="276200"/>
        <n v="276206"/>
        <n v="276207"/>
        <n v="276208"/>
        <n v="276209"/>
        <n v="276210"/>
        <n v="276212"/>
        <n v="276214"/>
        <n v="276215"/>
        <n v="276216"/>
        <n v="276217"/>
        <n v="276219"/>
        <n v="276220"/>
        <n v="276222"/>
        <n v="276224"/>
        <n v="276225"/>
        <n v="276227"/>
        <n v="276228"/>
        <n v="276229"/>
        <n v="276232"/>
        <n v="276243"/>
        <n v="276245"/>
        <n v="276246"/>
        <n v="276248"/>
        <n v="276250"/>
        <n v="276251"/>
        <n v="276254"/>
        <n v="276261"/>
        <n v="276264"/>
        <n v="276265"/>
        <n v="276266"/>
        <n v="276267"/>
        <n v="276270"/>
        <n v="276271"/>
        <n v="276272"/>
        <n v="276275"/>
        <n v="276276"/>
        <n v="276277"/>
        <n v="276278"/>
        <n v="276279"/>
        <n v="276280"/>
        <n v="276285"/>
        <n v="276286"/>
        <n v="276287"/>
        <n v="276288"/>
        <n v="276289"/>
        <n v="276294"/>
        <n v="276295"/>
        <n v="276300"/>
        <n v="276301"/>
        <n v="276302"/>
        <n v="276303"/>
        <n v="276304"/>
        <n v="276305"/>
        <n v="276306"/>
        <n v="276307"/>
        <n v="276308"/>
        <n v="276309"/>
        <n v="276310"/>
        <n v="276311"/>
        <n v="276312"/>
        <n v="276313"/>
        <n v="276314"/>
        <n v="276315"/>
        <n v="276316"/>
        <n v="276323"/>
        <n v="276324"/>
        <n v="276325"/>
        <n v="276326"/>
        <n v="276331"/>
        <n v="276332"/>
        <n v="276333"/>
        <n v="270141"/>
        <n v="271091"/>
        <n v="271706"/>
        <n v="272116"/>
        <n v="270218"/>
        <n v="269695"/>
        <n v="270219"/>
        <n v="272117"/>
        <n v="272118"/>
        <n v="272119"/>
        <n v="270083"/>
        <n v="272120"/>
        <n v="272121"/>
        <n v="272122"/>
        <n v="272123"/>
        <n v="272124"/>
        <n v="272125"/>
        <n v="272126"/>
        <n v="272127"/>
        <n v="272341"/>
        <n v="272342"/>
        <n v="272471"/>
        <n v="272653"/>
        <n v="272721"/>
        <n v="272773"/>
        <n v="272891"/>
        <n v="272960"/>
        <n v="273205"/>
        <n v="273206"/>
        <n v="273207"/>
        <n v="273208"/>
        <n v="273209"/>
        <n v="273537"/>
        <n v="273540"/>
        <n v="273632"/>
        <n v="273681"/>
        <n v="274062"/>
        <n v="274383"/>
        <n v="274413"/>
        <n v="274645"/>
        <n v="274700"/>
        <n v="275524"/>
        <n v="275565"/>
        <n v="275829"/>
        <n v="275830"/>
        <n v="275831"/>
        <n v="275832"/>
        <n v="275835"/>
        <n v="275836"/>
        <n v="276143"/>
        <n v="276257"/>
        <n v="276258"/>
        <n v="276488"/>
        <n v="276540"/>
        <n v="276654"/>
        <n v="276723"/>
        <n v="276751"/>
        <n v="276779"/>
        <n v="276788"/>
        <n v="276850"/>
        <n v="276851"/>
        <n v="276852"/>
        <n v="276853"/>
        <n v="276858"/>
        <n v="276859"/>
        <n v="276874"/>
        <n v="276877"/>
        <n v="276878"/>
        <n v="276888"/>
        <n v="276905"/>
        <n v="276934"/>
        <n v="276949"/>
        <n v="276951"/>
        <n v="276978"/>
        <n v="276983"/>
        <n v="277053"/>
        <n v="277054"/>
        <n v="277055"/>
        <n v="277056"/>
        <n v="277057"/>
        <n v="277058"/>
        <n v="277059"/>
        <n v="277060"/>
        <n v="277061"/>
        <n v="277062"/>
        <n v="277063"/>
        <n v="277064"/>
        <n v="277065"/>
        <n v="277066"/>
        <n v="277067"/>
        <n v="277068"/>
        <n v="277069"/>
        <n v="277070"/>
        <n v="277071"/>
        <n v="277072"/>
        <n v="277073"/>
        <n v="277074"/>
        <n v="277075"/>
        <n v="277096"/>
        <n v="277097"/>
        <n v="277098"/>
        <n v="277099"/>
        <n v="277100"/>
        <n v="277101"/>
        <n v="277102"/>
        <n v="277103"/>
        <n v="277116"/>
        <n v="277117"/>
        <n v="277118"/>
        <n v="277119"/>
        <n v="270684"/>
        <n v="270903"/>
        <n v="271305"/>
        <n v="271567"/>
        <n v="271647"/>
        <n v="271648"/>
        <n v="271649"/>
        <n v="271650"/>
        <n v="271651"/>
        <n v="271652"/>
        <n v="271654"/>
        <n v="271655"/>
        <n v="271656"/>
        <n v="271657"/>
        <n v="271658"/>
        <n v="271659"/>
        <n v="271660"/>
        <n v="272472"/>
        <n v="272769"/>
        <n v="272858"/>
        <n v="272866"/>
        <n v="272867"/>
        <n v="272868"/>
        <n v="272869"/>
        <n v="272870"/>
        <n v="272871"/>
        <n v="272872"/>
        <n v="272873"/>
        <n v="269527"/>
        <n v="272874"/>
        <n v="272961"/>
        <n v="272994"/>
        <n v="272995"/>
        <n v="272996"/>
        <n v="272997"/>
        <n v="272998"/>
        <n v="272999"/>
        <n v="273000"/>
        <n v="273001"/>
        <n v="273002"/>
        <n v="273003"/>
        <n v="273087"/>
        <n v="273126"/>
        <n v="273127"/>
        <n v="273027"/>
        <n v="273051"/>
        <n v="273128"/>
        <n v="273129"/>
        <n v="273130"/>
        <n v="273131"/>
        <n v="273132"/>
        <n v="273133"/>
        <n v="273134"/>
        <n v="273135"/>
        <n v="273136"/>
        <n v="273548"/>
        <n v="273549"/>
        <n v="273764"/>
        <n v="273780"/>
        <n v="273806"/>
        <n v="273807"/>
        <n v="273908"/>
        <n v="273938"/>
        <n v="273964"/>
        <n v="273965"/>
        <n v="273968"/>
        <n v="273987"/>
        <n v="274313"/>
        <n v="274046"/>
        <n v="274085"/>
        <n v="274591"/>
        <n v="274838"/>
        <n v="274840"/>
        <n v="274950"/>
        <n v="275120"/>
        <n v="275121"/>
        <n v="275122"/>
        <n v="275123"/>
        <n v="275124"/>
        <n v="275125"/>
        <n v="275126"/>
        <n v="275127"/>
        <n v="275128"/>
        <n v="275140"/>
        <n v="275141"/>
        <n v="269951"/>
        <n v="270129"/>
        <n v="270146"/>
        <n v="270335"/>
        <n v="269686"/>
        <n v="269952"/>
        <n v="270627"/>
        <n v="270631"/>
        <n v="270685"/>
        <n v="270979"/>
        <n v="270981"/>
        <n v="271593"/>
        <n v="272672"/>
        <n v="272294"/>
        <n v="272854"/>
        <n v="273019"/>
        <n v="273490"/>
        <n v="273503"/>
        <n v="273790"/>
        <n v="273898"/>
        <n v="273899"/>
        <n v="274068"/>
        <n v="274659"/>
        <n v="274555"/>
        <n v="274558"/>
        <n v="274687"/>
        <n v="274689"/>
        <n v="274781"/>
        <n v="274809"/>
        <n v="274818"/>
        <n v="274843"/>
        <n v="274844"/>
        <n v="275237"/>
        <n v="275240"/>
        <n v="275241"/>
        <n v="275247"/>
        <n v="275250"/>
        <n v="275261"/>
        <n v="275266"/>
        <n v="275292"/>
        <n v="275271"/>
        <n v="275283"/>
        <n v="275287"/>
        <n v="275316"/>
        <n v="275318"/>
        <n v="275329"/>
        <n v="275347"/>
        <n v="275342"/>
        <n v="275344"/>
        <n v="275348"/>
        <n v="275350"/>
        <n v="275351"/>
        <n v="275352"/>
        <n v="275353"/>
        <n v="275355"/>
        <n v="275360"/>
        <n v="275363"/>
        <n v="275364"/>
        <n v="275365"/>
        <n v="275367"/>
        <n v="275368"/>
        <n v="275372"/>
        <n v="275385"/>
        <n v="275387"/>
        <n v="275388"/>
        <n v="275395"/>
        <n v="275403"/>
        <n v="275404"/>
        <n v="275406"/>
        <n v="275407"/>
        <n v="275418"/>
        <n v="275431"/>
        <n v="275433"/>
        <n v="275434"/>
        <n v="275435"/>
        <n v="275436"/>
        <n v="269904"/>
        <n v="272318"/>
        <n v="269898"/>
        <n v="271002"/>
        <n v="272422"/>
        <n v="272423"/>
        <n v="272424"/>
        <n v="272425"/>
        <n v="272426"/>
        <n v="272427"/>
        <n v="272428"/>
        <n v="272429"/>
        <n v="272430"/>
        <n v="272431"/>
        <n v="270139"/>
        <n v="272432"/>
        <n v="272433"/>
        <n v="272434"/>
        <n v="272435"/>
        <n v="272436"/>
        <n v="272586"/>
        <n v="272656"/>
        <n v="272886"/>
        <n v="272894"/>
        <n v="272896"/>
        <n v="273242"/>
        <n v="273113"/>
        <n v="273245"/>
        <n v="273263"/>
        <n v="273264"/>
        <n v="273265"/>
        <n v="273268"/>
        <n v="273270"/>
        <n v="273424"/>
        <n v="273425"/>
        <n v="273432"/>
        <n v="273817"/>
        <n v="274041"/>
        <n v="274042"/>
        <n v="274081"/>
        <n v="274297"/>
        <n v="274299"/>
        <n v="274324"/>
        <n v="274566"/>
        <n v="274617"/>
        <n v="274630"/>
        <n v="274774"/>
        <n v="274794"/>
        <n v="274845"/>
        <n v="274956"/>
        <n v="274999"/>
        <n v="275012"/>
        <n v="275022"/>
        <n v="275023"/>
        <n v="276142"/>
        <n v="276154"/>
        <n v="276155"/>
        <n v="276156"/>
        <n v="276291"/>
        <n v="276515"/>
        <n v="276518"/>
        <n v="276724"/>
        <n v="276725"/>
        <n v="276759"/>
        <n v="276768"/>
        <n v="276771"/>
        <n v="276776"/>
        <n v="276778"/>
        <n v="276782"/>
        <n v="276785"/>
        <n v="276786"/>
        <n v="276795"/>
        <n v="276798"/>
        <n v="276799"/>
        <n v="276812"/>
        <n v="276813"/>
        <n v="276814"/>
        <n v="276815"/>
        <n v="276816"/>
        <n v="276817"/>
        <n v="276818"/>
        <n v="276819"/>
        <n v="276840"/>
        <n v="276841"/>
        <n v="276842"/>
        <n v="276843"/>
        <n v="276844"/>
        <n v="276845"/>
        <n v="276846"/>
        <n v="276847"/>
        <n v="276848"/>
        <n v="276849"/>
        <n v="276854"/>
        <n v="276855"/>
        <n v="276856"/>
        <n v="276857"/>
        <n v="276860"/>
        <n v="276861"/>
        <n v="276864"/>
        <n v="276869"/>
        <n v="276870"/>
        <n v="276871"/>
        <n v="276879"/>
        <n v="276880"/>
        <n v="276882"/>
        <n v="276883"/>
        <n v="270258"/>
        <n v="269526"/>
        <n v="269729"/>
        <n v="269868"/>
        <n v="269885"/>
        <n v="269964"/>
        <n v="270337"/>
        <n v="270529"/>
        <n v="270530"/>
        <n v="270531"/>
        <n v="270532"/>
        <n v="270533"/>
        <n v="270534"/>
        <n v="270535"/>
        <n v="270536"/>
        <n v="270537"/>
        <n v="270538"/>
        <n v="270539"/>
        <n v="270540"/>
        <n v="270541"/>
        <n v="270956"/>
        <n v="270963"/>
        <n v="270967"/>
        <n v="271011"/>
        <n v="271031"/>
        <n v="271591"/>
        <n v="271701"/>
        <n v="272588"/>
        <n v="272665"/>
        <n v="273050"/>
        <n v="273115"/>
        <n v="273116"/>
        <n v="273117"/>
        <n v="273118"/>
        <n v="273119"/>
        <n v="273120"/>
        <n v="273121"/>
        <n v="273122"/>
        <n v="273123"/>
        <n v="273124"/>
        <n v="273125"/>
        <n v="273426"/>
        <n v="273620"/>
        <n v="273621"/>
        <n v="273622"/>
        <n v="273623"/>
        <n v="273624"/>
        <n v="273625"/>
        <n v="273626"/>
        <n v="273690"/>
        <n v="273691"/>
        <n v="273716"/>
        <n v="273988"/>
        <n v="274078"/>
        <n v="274296"/>
        <n v="270138"/>
        <n v="271079"/>
        <n v="269856"/>
        <n v="269990"/>
        <n v="270077"/>
        <n v="271082"/>
        <n v="271314"/>
        <n v="271983"/>
        <n v="271991"/>
        <n v="271992"/>
        <n v="271993"/>
        <n v="271994"/>
        <n v="271995"/>
        <n v="271996"/>
        <n v="271997"/>
        <n v="271998"/>
        <n v="271999"/>
        <n v="272000"/>
        <n v="272001"/>
        <n v="272002"/>
        <n v="272003"/>
        <n v="272004"/>
        <n v="272005"/>
        <n v="272006"/>
        <n v="272007"/>
        <n v="272008"/>
        <n v="272009"/>
        <n v="272010"/>
        <n v="272011"/>
        <n v="272012"/>
        <n v="272013"/>
        <n v="272014"/>
        <n v="272015"/>
        <n v="272016"/>
        <n v="272700"/>
        <n v="272844"/>
        <n v="273491"/>
        <n v="273682"/>
        <n v="273882"/>
        <n v="274696"/>
        <n v="274287"/>
        <n v="275002"/>
        <n v="275354"/>
        <n v="275448"/>
        <n v="275449"/>
        <n v="275450"/>
        <n v="275461"/>
        <n v="275462"/>
        <n v="275465"/>
        <n v="275466"/>
        <n v="275468"/>
        <n v="275470"/>
        <n v="275472"/>
        <n v="275481"/>
        <n v="275482"/>
        <n v="275500"/>
        <n v="275495"/>
        <n v="275499"/>
        <n v="275502"/>
        <n v="275503"/>
        <n v="275505"/>
        <n v="275506"/>
        <n v="275513"/>
        <n v="275514"/>
        <n v="275520"/>
        <n v="275541"/>
        <n v="275543"/>
        <n v="270131"/>
        <n v="270203"/>
        <n v="270028"/>
        <n v="269672"/>
        <n v="269673"/>
        <n v="269674"/>
        <n v="269675"/>
        <n v="269676"/>
        <n v="269677"/>
        <n v="269678"/>
        <n v="269679"/>
        <n v="269682"/>
        <n v="269689"/>
        <n v="269953"/>
        <n v="270022"/>
        <n v="270029"/>
        <n v="270350"/>
        <n v="270542"/>
        <n v="270543"/>
        <n v="270544"/>
        <n v="270545"/>
        <n v="270546"/>
        <n v="270547"/>
        <n v="270548"/>
        <n v="270549"/>
        <n v="270550"/>
        <n v="270551"/>
        <n v="270552"/>
        <n v="270905"/>
        <n v="270968"/>
        <n v="270994"/>
        <n v="270984"/>
        <n v="270989"/>
        <n v="270999"/>
        <n v="271003"/>
        <n v="271093"/>
        <n v="271307"/>
        <n v="271528"/>
        <n v="271572"/>
        <n v="271587"/>
        <n v="271589"/>
        <n v="271977"/>
        <n v="271981"/>
        <n v="271990"/>
        <n v="272580"/>
        <n v="272669"/>
        <n v="272722"/>
        <n v="272957"/>
        <n v="273685"/>
        <n v="273767"/>
        <n v="273053"/>
        <n v="273054"/>
        <n v="273055"/>
        <n v="273056"/>
        <n v="273057"/>
        <n v="273058"/>
        <n v="273059"/>
        <n v="273060"/>
        <n v="273061"/>
        <n v="273062"/>
        <n v="273063"/>
        <n v="273064"/>
        <n v="273065"/>
        <n v="273224"/>
        <n v="273229"/>
        <n v="273259"/>
        <n v="273261"/>
        <n v="273811"/>
        <n v="273884"/>
        <n v="273907"/>
        <n v="273989"/>
        <n v="273960"/>
        <n v="274010"/>
        <n v="274092"/>
        <n v="274095"/>
        <n v="274291"/>
        <n v="272809"/>
        <n v="272926"/>
        <n v="270150"/>
        <n v="270153"/>
        <n v="270649"/>
        <n v="269583"/>
        <n v="270958"/>
        <n v="271348"/>
        <n v="273006"/>
        <n v="274892"/>
        <n v="273214"/>
        <n v="273220"/>
        <n v="273221"/>
        <n v="273222"/>
        <n v="273223"/>
        <n v="273497"/>
        <n v="273546"/>
        <n v="273436"/>
        <n v="271349"/>
        <n v="271351"/>
        <n v="271361"/>
        <n v="271565"/>
        <n v="271785"/>
        <n v="273781"/>
        <n v="273795"/>
        <n v="273941"/>
        <n v="274321"/>
        <n v="274893"/>
        <n v="274615"/>
        <n v="274894"/>
        <n v="274895"/>
        <n v="274896"/>
        <n v="274897"/>
        <n v="274898"/>
        <n v="274899"/>
        <n v="274900"/>
        <n v="274903"/>
        <n v="274904"/>
        <n v="274905"/>
        <n v="274906"/>
        <n v="274907"/>
        <n v="274935"/>
        <n v="274970"/>
        <n v="274998"/>
        <n v="275248"/>
        <n v="275382"/>
        <n v="275522"/>
        <n v="275609"/>
        <n v="275610"/>
        <n v="275611"/>
        <n v="275612"/>
        <n v="275613"/>
        <n v="275614"/>
        <n v="275615"/>
        <n v="275616"/>
        <n v="275949"/>
        <n v="276133"/>
        <n v="276135"/>
        <n v="276235"/>
        <n v="276247"/>
        <n v="276249"/>
        <n v="276370"/>
        <n v="276411"/>
        <n v="276746"/>
        <n v="276749"/>
        <n v="276737"/>
        <n v="276742"/>
        <n v="276762"/>
        <n v="276783"/>
        <n v="276791"/>
        <n v="276825"/>
        <n v="276826"/>
        <n v="276827"/>
        <n v="276828"/>
        <n v="276829"/>
        <n v="276830"/>
        <n v="276831"/>
        <n v="276832"/>
        <n v="276833"/>
        <n v="276834"/>
        <n v="276835"/>
        <n v="276836"/>
        <n v="276837"/>
        <n v="276838"/>
        <n v="276839"/>
        <n v="276865"/>
        <n v="276868"/>
        <n v="276875"/>
        <n v="276876"/>
        <n v="276881"/>
        <n v="276884"/>
        <n v="276885"/>
        <n v="276886"/>
        <n v="276887"/>
        <n v="276889"/>
        <n v="276890"/>
        <n v="276903"/>
        <n v="276899"/>
        <n v="276902"/>
        <n v="276904"/>
        <n v="276909"/>
        <n v="276907"/>
        <n v="276908"/>
        <n v="276912"/>
        <n v="276913"/>
        <n v="276914"/>
        <n v="276917"/>
        <n v="276919"/>
        <n v="276924"/>
        <n v="276925"/>
        <n v="276928"/>
        <n v="276932"/>
        <n v="276938"/>
        <n v="276940"/>
        <n v="276946"/>
        <n v="276947"/>
        <n v="276948"/>
        <n v="276950"/>
        <n v="276952"/>
        <n v="276953"/>
        <n v="276954"/>
        <n v="276955"/>
        <n v="276976"/>
        <n v="276977"/>
        <n v="276992"/>
        <n v="276986"/>
        <n v="276989"/>
        <n v="276990"/>
        <n v="276994"/>
        <n v="276995"/>
        <n v="276996"/>
        <n v="276997"/>
        <n v="276998"/>
        <n v="276999"/>
        <n v="269724"/>
        <n v="269871"/>
        <n v="269876"/>
        <n v="269883"/>
        <n v="269988"/>
        <n v="269989"/>
        <n v="270023"/>
        <n v="271302"/>
        <n v="271337"/>
        <n v="271938"/>
        <n v="271939"/>
        <n v="271940"/>
        <n v="269867"/>
        <n v="271941"/>
        <n v="270090"/>
        <n v="270092"/>
        <n v="271942"/>
        <n v="271943"/>
        <n v="271944"/>
        <n v="271945"/>
        <n v="271946"/>
        <n v="271947"/>
        <n v="271948"/>
        <n v="271949"/>
        <n v="271950"/>
        <n v="271970"/>
        <n v="272642"/>
        <n v="272725"/>
        <n v="272849"/>
        <n v="272903"/>
        <n v="272922"/>
        <n v="272923"/>
        <n v="273047"/>
        <n v="273048"/>
        <n v="273067"/>
        <n v="273504"/>
        <n v="273505"/>
        <n v="273506"/>
        <n v="273507"/>
        <n v="273508"/>
        <n v="273509"/>
        <n v="273510"/>
        <n v="273511"/>
        <n v="273512"/>
        <n v="273513"/>
        <n v="273514"/>
        <n v="273515"/>
        <n v="273516"/>
        <n v="273963"/>
        <n v="274409"/>
        <n v="274579"/>
        <n v="274641"/>
        <n v="274701"/>
        <n v="274825"/>
        <n v="275486"/>
        <n v="275547"/>
        <n v="275548"/>
        <n v="275549"/>
        <n v="275550"/>
        <n v="275551"/>
        <n v="275552"/>
        <n v="275558"/>
        <n v="275562"/>
        <n v="275568"/>
        <n v="275569"/>
        <n v="275574"/>
        <n v="275576"/>
        <n v="275578"/>
        <n v="275579"/>
        <n v="275580"/>
        <n v="275581"/>
        <n v="275582"/>
        <n v="275583"/>
        <n v="275592"/>
        <n v="275593"/>
        <n v="275594"/>
        <n v="275595"/>
        <n v="275596"/>
        <n v="275597"/>
        <n v="275598"/>
        <n v="275599"/>
        <n v="275600"/>
        <n v="275601"/>
        <n v="275602"/>
        <n v="275603"/>
        <n v="275604"/>
        <n v="275605"/>
        <n v="275606"/>
        <n v="275607"/>
        <n v="275608"/>
        <n v="275646"/>
        <n v="275647"/>
        <n v="275648"/>
        <n v="275649"/>
        <n v="275650"/>
        <n v="275651"/>
        <n v="275652"/>
        <n v="275653"/>
        <n v="275655"/>
        <n v="275657"/>
        <n v="275659"/>
        <n v="275660"/>
        <n v="275661"/>
        <n v="275666"/>
        <n v="275667"/>
        <n v="275747"/>
        <n v="275748"/>
        <n v="275749"/>
        <n v="275750"/>
        <n v="275751"/>
        <n v="275752"/>
        <n v="275753"/>
        <n v="275754"/>
        <n v="275755"/>
        <n v="275756"/>
        <n v="275757"/>
        <n v="275758"/>
        <n v="275759"/>
        <n v="275760"/>
        <n v="275761"/>
        <n v="275762"/>
        <n v="275763"/>
        <n v="275764"/>
        <n v="275765"/>
        <n v="275766"/>
        <n v="275767"/>
        <n v="275768"/>
        <n v="275769"/>
        <n v="275770"/>
        <n v="275771"/>
        <n v="275772"/>
        <n v="275773"/>
        <n v="275774"/>
        <n v="275775"/>
        <n v="275796"/>
        <n v="275797"/>
        <n v="270269"/>
        <n v="270985"/>
        <n v="269638"/>
        <n v="269822"/>
        <n v="269866"/>
        <n v="269877"/>
        <n v="269896"/>
        <n v="269997"/>
        <n v="270035"/>
        <n v="271312"/>
        <n v="271561"/>
        <n v="271699"/>
        <n v="271818"/>
        <n v="274711"/>
        <n v="271956"/>
        <n v="272281"/>
        <n v="272461"/>
        <n v="272585"/>
        <n v="272699"/>
        <n v="272895"/>
        <n v="272954"/>
        <n v="273020"/>
        <n v="273163"/>
        <n v="273164"/>
        <n v="273165"/>
        <n v="273166"/>
        <n v="273167"/>
        <n v="273168"/>
        <n v="273169"/>
        <n v="273170"/>
        <n v="273476"/>
        <n v="273492"/>
        <n v="273493"/>
        <n v="273689"/>
        <n v="273702"/>
        <n v="273707"/>
        <n v="273824"/>
        <n v="273936"/>
        <n v="274769"/>
        <n v="274292"/>
        <n v="274303"/>
        <n v="274322"/>
        <n v="274353"/>
        <n v="274554"/>
        <n v="274660"/>
        <n v="274805"/>
        <n v="274940"/>
        <n v="274997"/>
        <n v="275005"/>
        <n v="275014"/>
        <n v="275257"/>
        <n v="275276"/>
        <n v="275277"/>
        <n v="275289"/>
        <n v="275345"/>
        <n v="275398"/>
        <n v="275429"/>
        <n v="275473"/>
        <n v="275617"/>
        <n v="275618"/>
        <n v="275619"/>
        <n v="275620"/>
        <n v="275621"/>
        <n v="275622"/>
        <n v="275623"/>
        <n v="275624"/>
        <n v="275625"/>
        <n v="276109"/>
        <n v="276110"/>
        <n v="276118"/>
        <n v="276141"/>
        <n v="276199"/>
        <n v="276205"/>
        <n v="276213"/>
        <n v="276221"/>
        <n v="276317"/>
        <n v="276318"/>
        <n v="276334"/>
        <n v="276335"/>
        <n v="276336"/>
        <n v="276337"/>
        <n v="276340"/>
        <n v="276341"/>
        <n v="276344"/>
        <n v="276345"/>
        <n v="276346"/>
        <n v="276347"/>
        <n v="276348"/>
        <n v="276349"/>
        <n v="276350"/>
        <n v="276351"/>
        <n v="276354"/>
        <n v="276355"/>
        <n v="276356"/>
        <n v="276357"/>
        <n v="276358"/>
        <n v="276359"/>
        <n v="276361"/>
        <n v="276362"/>
        <n v="276363"/>
        <n v="276366"/>
        <n v="276367"/>
        <n v="276369"/>
        <n v="276371"/>
        <n v="276373"/>
        <n v="276375"/>
        <n v="276378"/>
        <n v="276381"/>
        <n v="276384"/>
        <n v="276385"/>
        <n v="276386"/>
        <n v="276387"/>
        <n v="276388"/>
        <n v="276390"/>
        <n v="276392"/>
        <n v="276393"/>
        <n v="276394"/>
        <n v="276395"/>
        <n v="276396"/>
        <n v="276397"/>
        <n v="276398"/>
        <n v="276399"/>
        <n v="276406"/>
        <n v="269528"/>
        <n v="270906"/>
        <n v="270641"/>
        <n v="270676"/>
        <n v="270960"/>
        <n v="270966"/>
        <n v="270970"/>
        <n v="271243"/>
        <n v="271761"/>
        <n v="271344"/>
        <n v="271439"/>
        <n v="271440"/>
        <n v="271441"/>
        <n v="271442"/>
        <n v="271443"/>
        <n v="271444"/>
        <n v="271445"/>
        <n v="271446"/>
        <n v="271462"/>
        <n v="271463"/>
        <n v="271464"/>
        <n v="271822"/>
        <n v="271962"/>
        <n v="271963"/>
        <n v="271988"/>
        <n v="272129"/>
        <n v="270261"/>
        <n v="271781"/>
        <n v="269942"/>
        <n v="271248"/>
        <n v="271296"/>
        <n v="271872"/>
        <n v="271873"/>
        <n v="271874"/>
        <n v="271875"/>
        <n v="271896"/>
        <n v="271897"/>
        <n v="271898"/>
        <n v="271899"/>
        <n v="271900"/>
        <n v="271901"/>
        <n v="271902"/>
        <n v="271903"/>
        <n v="271904"/>
        <n v="271905"/>
        <n v="271927"/>
        <n v="271928"/>
        <n v="271929"/>
        <n v="271930"/>
        <n v="271931"/>
        <n v="271932"/>
        <n v="271933"/>
        <n v="271934"/>
        <n v="271935"/>
        <n v="271936"/>
        <n v="272337"/>
        <n v="272536"/>
        <n v="272663"/>
        <n v="273501"/>
        <n v="272888"/>
        <n v="272890"/>
        <n v="273450"/>
        <n v="273551"/>
        <n v="273778"/>
        <n v="274314"/>
        <n v="274971"/>
        <n v="275262"/>
        <n v="275275"/>
        <n v="275371"/>
        <n v="275374"/>
        <n v="275798"/>
        <n v="275799"/>
        <n v="275800"/>
        <n v="275801"/>
        <n v="275802"/>
        <n v="275803"/>
        <n v="275804"/>
        <n v="275805"/>
        <n v="275806"/>
        <n v="275807"/>
        <n v="275808"/>
        <n v="275809"/>
        <n v="275810"/>
        <n v="275814"/>
        <n v="275819"/>
        <n v="275820"/>
        <n v="275821"/>
        <n v="275825"/>
        <n v="275828"/>
        <n v="275834"/>
        <n v="275839"/>
        <n v="275841"/>
        <n v="275842"/>
        <n v="275843"/>
        <n v="275844"/>
        <n v="275847"/>
        <n v="275848"/>
        <n v="275849"/>
        <n v="275850"/>
        <n v="275851"/>
        <n v="275852"/>
        <n v="275853"/>
        <n v="275854"/>
        <n v="275855"/>
        <n v="275876"/>
        <n v="275877"/>
        <n v="275878"/>
        <n v="275879"/>
        <n v="275880"/>
        <n v="275921"/>
        <n v="275922"/>
        <n v="275925"/>
        <n v="275926"/>
        <n v="275927"/>
        <n v="275928"/>
        <n v="275935"/>
        <n v="275939"/>
        <n v="275940"/>
        <n v="275941"/>
        <n v="275942"/>
        <n v="275943"/>
        <n v="275946"/>
        <n v="275948"/>
        <n v="275950"/>
        <n v="275956"/>
        <n v="275969"/>
        <n v="275970"/>
        <n v="276002"/>
        <n v="276003"/>
        <n v="276004"/>
        <n v="276005"/>
        <n v="276006"/>
        <n v="276007"/>
        <n v="276008"/>
        <n v="276009"/>
        <n v="276010"/>
        <n v="276011"/>
        <n v="276012"/>
        <n v="276013"/>
        <n v="276014"/>
        <n v="276015"/>
        <n v="276016"/>
        <n v="276017"/>
        <n v="276018"/>
        <n v="276019"/>
        <n v="276020"/>
        <n v="276021"/>
        <n v="276022"/>
        <n v="276038"/>
        <n v="276039"/>
        <n v="276040"/>
        <n v="276041"/>
        <n v="276042"/>
        <n v="276043"/>
        <n v="276044"/>
        <n v="276045"/>
        <n v="276046"/>
        <n v="276047"/>
        <n v="276048"/>
        <n v="276049"/>
        <n v="276050"/>
        <n v="276051"/>
        <n v="276052"/>
        <n v="276053"/>
        <n v="276054"/>
        <n v="276055"/>
        <n v="276060"/>
        <n v="276063"/>
        <n v="276066"/>
        <n v="276069"/>
        <n v="269943"/>
        <n v="269719"/>
        <n v="269857"/>
        <n v="269961"/>
        <n v="270027"/>
        <n v="271076"/>
        <n v="272276"/>
        <n v="272714"/>
        <n v="273084"/>
        <n v="273427"/>
        <n v="273451"/>
        <n v="273528"/>
        <n v="273777"/>
        <n v="273956"/>
        <n v="273969"/>
        <n v="274002"/>
        <n v="274040"/>
        <n v="274284"/>
        <n v="274302"/>
        <n v="274323"/>
        <n v="274624"/>
        <n v="274712"/>
        <n v="274735"/>
        <n v="274736"/>
        <n v="274740"/>
        <n v="274741"/>
        <n v="274788"/>
        <n v="274810"/>
        <n v="274922"/>
        <n v="274923"/>
        <n v="274926"/>
        <n v="274927"/>
        <n v="274928"/>
        <n v="275918"/>
        <n v="275955"/>
        <n v="276126"/>
        <n v="276269"/>
        <n v="276352"/>
        <n v="276353"/>
        <n v="276368"/>
        <n v="276407"/>
        <n v="276408"/>
        <n v="276412"/>
        <n v="276414"/>
        <n v="276415"/>
        <n v="276417"/>
        <n v="276418"/>
        <n v="276436"/>
        <n v="276437"/>
        <n v="276438"/>
        <n v="276439"/>
        <n v="276440"/>
        <n v="276447"/>
        <n v="276448"/>
        <n v="276449"/>
        <n v="276450"/>
        <n v="276451"/>
        <n v="276474"/>
        <n v="276475"/>
        <n v="276476"/>
        <n v="276481"/>
        <n v="276484"/>
        <n v="276485"/>
        <n v="276486"/>
        <n v="276487"/>
        <n v="276489"/>
        <n v="276494"/>
        <n v="276495"/>
        <n v="276503"/>
        <n v="276504"/>
        <n v="276505"/>
        <n v="276506"/>
        <n v="276510"/>
        <n v="276511"/>
        <n v="276516"/>
        <n v="276519"/>
        <n v="276520"/>
        <n v="276524"/>
        <n v="269299"/>
        <n v="269301"/>
        <n v="269720"/>
        <n v="269855"/>
        <n v="269968"/>
        <n v="269977"/>
        <n v="269979"/>
        <n v="270087"/>
        <n v="270630"/>
        <n v="270648"/>
        <n v="270716"/>
        <n v="270717"/>
        <n v="270718"/>
        <n v="270719"/>
        <n v="270336"/>
        <n v="270720"/>
        <n v="270721"/>
        <n v="270722"/>
        <n v="270723"/>
        <n v="270724"/>
        <n v="270725"/>
        <n v="270726"/>
        <n v="270727"/>
        <n v="270728"/>
        <n v="270729"/>
        <n v="270730"/>
        <n v="270731"/>
        <n v="270732"/>
        <n v="270733"/>
        <n v="270734"/>
        <n v="270735"/>
        <n v="270736"/>
        <n v="270737"/>
        <n v="270738"/>
        <n v="270739"/>
        <n v="270740"/>
        <n v="270741"/>
        <n v="270742"/>
        <n v="270743"/>
        <n v="270744"/>
        <n v="270745"/>
        <n v="270746"/>
        <n v="270747"/>
        <n v="270748"/>
        <n v="270749"/>
        <n v="270750"/>
        <n v="270751"/>
        <n v="270752"/>
        <n v="270753"/>
        <n v="270754"/>
        <n v="270755"/>
        <n v="270756"/>
        <n v="270757"/>
        <n v="270758"/>
        <n v="270759"/>
        <n v="270760"/>
        <n v="270761"/>
        <n v="270762"/>
        <n v="270777"/>
        <n v="270778"/>
        <n v="270779"/>
        <n v="270780"/>
        <n v="270781"/>
        <n v="270782"/>
        <n v="270783"/>
        <n v="270784"/>
        <n v="270785"/>
        <n v="270786"/>
        <n v="270813"/>
        <n v="270814"/>
        <n v="270815"/>
        <n v="270816"/>
        <n v="270817"/>
        <n v="270818"/>
        <n v="270819"/>
        <n v="270820"/>
        <n v="271229"/>
        <n v="271780"/>
        <n v="271249"/>
        <n v="271979"/>
        <n v="272067"/>
        <n v="272442"/>
        <n v="271454"/>
        <n v="271702"/>
        <n v="271791"/>
        <n v="271976"/>
        <n v="272443"/>
        <n v="270679"/>
        <n v="270996"/>
        <n v="271006"/>
        <n v="271007"/>
        <n v="271131"/>
        <n v="271132"/>
        <n v="269937"/>
        <n v="269579"/>
        <n v="269651"/>
        <n v="269652"/>
        <n v="269653"/>
        <n v="269654"/>
        <n v="269655"/>
        <n v="269656"/>
        <n v="269659"/>
        <n v="269660"/>
        <n v="269661"/>
        <n v="269662"/>
        <n v="269663"/>
        <n v="269664"/>
        <n v="269665"/>
        <n v="269666"/>
        <n v="269667"/>
        <n v="269668"/>
        <n v="269669"/>
        <n v="270128"/>
        <n v="271133"/>
        <n v="271134"/>
        <n v="271135"/>
        <n v="271136"/>
        <n v="271137"/>
        <n v="271138"/>
        <n v="271165"/>
        <n v="271166"/>
        <n v="271167"/>
        <n v="271168"/>
        <n v="271169"/>
        <n v="271170"/>
        <n v="271171"/>
        <n v="271172"/>
        <n v="271173"/>
        <n v="271174"/>
        <n v="271175"/>
        <n v="271176"/>
        <n v="271177"/>
        <n v="271178"/>
        <n v="271179"/>
        <n v="271298"/>
        <n v="271526"/>
        <n v="271980"/>
        <n v="271982"/>
        <n v="272338"/>
        <n v="272446"/>
        <n v="273083"/>
        <n v="273693"/>
        <n v="273494"/>
        <n v="273905"/>
        <n v="273957"/>
        <n v="274251"/>
        <n v="274087"/>
        <n v="274252"/>
        <n v="274421"/>
        <n v="274663"/>
        <n v="274666"/>
        <n v="274667"/>
        <n v="274684"/>
        <n v="274685"/>
        <n v="275230"/>
        <n v="275228"/>
        <n v="275238"/>
        <n v="275325"/>
        <n v="275389"/>
        <n v="275414"/>
        <n v="275467"/>
        <n v="271560"/>
        <n v="271592"/>
        <n v="271599"/>
        <n v="269619"/>
        <n v="271972"/>
        <n v="272340"/>
        <n v="272666"/>
        <n v="273283"/>
        <n v="273284"/>
        <n v="273285"/>
        <n v="273286"/>
        <n v="273287"/>
        <n v="273288"/>
        <n v="273289"/>
        <n v="273290"/>
        <n v="273291"/>
        <n v="273292"/>
        <n v="273293"/>
        <n v="273294"/>
        <n v="273295"/>
        <n v="273350"/>
        <n v="273351"/>
        <n v="273352"/>
        <n v="273353"/>
        <n v="273354"/>
        <n v="273355"/>
        <n v="273356"/>
        <n v="273357"/>
        <n v="273358"/>
        <n v="273359"/>
        <n v="273360"/>
        <n v="273361"/>
        <n v="273362"/>
        <n v="273363"/>
        <n v="273364"/>
        <n v="273365"/>
        <n v="273366"/>
        <n v="273367"/>
        <n v="273368"/>
        <n v="273369"/>
        <n v="273370"/>
        <n v="273371"/>
        <n v="273629"/>
        <n v="274308"/>
        <n v="274742"/>
        <n v="274743"/>
        <n v="274744"/>
        <n v="274745"/>
        <n v="274753"/>
        <n v="274754"/>
        <n v="274755"/>
        <n v="274756"/>
        <n v="274759"/>
        <n v="274760"/>
        <n v="274761"/>
        <n v="274762"/>
        <n v="274763"/>
        <n v="274830"/>
        <n v="274933"/>
        <n v="274937"/>
        <n v="274951"/>
        <n v="275415"/>
        <n v="275557"/>
        <n v="276223"/>
        <n v="276380"/>
        <n v="276526"/>
        <n v="276527"/>
        <n v="276528"/>
        <n v="276530"/>
        <n v="276531"/>
        <n v="276532"/>
        <n v="276534"/>
        <n v="276535"/>
        <n v="276536"/>
        <n v="276537"/>
        <n v="276538"/>
        <n v="276539"/>
        <n v="276541"/>
        <n v="276542"/>
        <n v="276543"/>
        <n v="276544"/>
        <n v="276545"/>
        <n v="276546"/>
        <n v="276547"/>
        <n v="276548"/>
        <n v="276549"/>
        <n v="276550"/>
        <n v="276551"/>
        <n v="276552"/>
        <n v="276553"/>
        <n v="276554"/>
        <n v="276555"/>
        <n v="276556"/>
        <n v="276557"/>
        <n v="276558"/>
        <n v="276559"/>
        <n v="276560"/>
        <n v="276561"/>
        <n v="276562"/>
        <n v="276563"/>
        <n v="276564"/>
        <n v="276565"/>
        <n v="276566"/>
        <n v="276567"/>
        <n v="276568"/>
        <n v="276569"/>
        <n v="276570"/>
        <n v="276571"/>
        <n v="276572"/>
        <n v="276573"/>
        <n v="276574"/>
        <n v="276575"/>
        <n v="276576"/>
        <n v="276577"/>
        <n v="276578"/>
        <n v="276579"/>
        <n v="276580"/>
        <n v="276581"/>
        <n v="276582"/>
        <n v="276583"/>
        <n v="276584"/>
        <n v="276585"/>
        <n v="276586"/>
        <n v="269795"/>
        <n v="270646"/>
        <n v="270650"/>
        <n v="269891"/>
        <n v="269957"/>
        <n v="270001"/>
        <n v="270002"/>
        <n v="270003"/>
        <n v="270004"/>
        <n v="270005"/>
        <n v="270006"/>
        <n v="270007"/>
        <n v="270008"/>
        <n v="270009"/>
        <n v="270010"/>
        <n v="270011"/>
        <n v="270012"/>
        <n v="270013"/>
        <n v="270014"/>
        <n v="270015"/>
        <n v="270016"/>
        <n v="270017"/>
        <n v="270018"/>
        <n v="270019"/>
        <n v="270020"/>
        <n v="270957"/>
        <n v="270995"/>
        <n v="271001"/>
        <n v="271535"/>
        <n v="272282"/>
        <n v="272469"/>
        <n v="272675"/>
        <n v="272803"/>
        <n v="272897"/>
        <n v="273029"/>
        <n v="273074"/>
        <n v="273173"/>
        <n v="273174"/>
        <n v="273175"/>
        <n v="273176"/>
        <n v="273177"/>
        <n v="273178"/>
        <n v="273179"/>
        <n v="273180"/>
        <n v="273181"/>
        <n v="273188"/>
        <n v="273189"/>
        <n v="270024"/>
        <n v="270144"/>
        <n v="269304"/>
        <n v="269636"/>
        <n v="269944"/>
        <n v="270149"/>
        <n v="270644"/>
        <n v="270647"/>
        <n v="270655"/>
        <n v="270680"/>
        <n v="270978"/>
        <n v="270998"/>
        <n v="271004"/>
        <n v="271005"/>
        <n v="271021"/>
        <n v="271055"/>
        <n v="271356"/>
        <n v="271254"/>
        <n v="271357"/>
        <n v="271530"/>
        <n v="271570"/>
        <n v="271694"/>
        <n v="271713"/>
        <n v="271959"/>
        <n v="271971"/>
        <n v="272017"/>
        <n v="272018"/>
        <n v="272019"/>
        <n v="272020"/>
        <n v="272021"/>
        <n v="272022"/>
        <n v="272023"/>
        <n v="272024"/>
        <n v="272025"/>
        <n v="272026"/>
        <n v="272027"/>
        <n v="272028"/>
        <n v="272029"/>
        <n v="272030"/>
        <n v="272031"/>
        <n v="272032"/>
        <n v="272033"/>
        <n v="272034"/>
        <n v="272035"/>
        <n v="272056"/>
        <n v="272057"/>
        <n v="272058"/>
        <n v="272059"/>
        <n v="272060"/>
        <n v="272061"/>
        <n v="272062"/>
        <n v="272334"/>
        <n v="272335"/>
        <n v="272441"/>
        <n v="272466"/>
        <n v="272670"/>
        <n v="272766"/>
        <n v="272770"/>
        <n v="272772"/>
        <n v="272778"/>
        <n v="272779"/>
        <n v="272847"/>
        <n v="272918"/>
        <n v="272959"/>
        <n v="272963"/>
        <n v="272964"/>
        <n v="272965"/>
        <n v="272966"/>
        <n v="272967"/>
        <n v="272968"/>
        <n v="272969"/>
        <n v="270079"/>
        <n v="270334"/>
        <n v="269580"/>
        <n v="269582"/>
        <n v="269873"/>
        <n v="270136"/>
        <n v="270681"/>
        <n v="271092"/>
        <n v="271784"/>
        <n v="271985"/>
        <n v="272277"/>
        <n v="272638"/>
        <n v="272671"/>
        <n v="272785"/>
        <n v="272786"/>
        <n v="272787"/>
        <n v="272788"/>
        <n v="272789"/>
        <n v="272790"/>
        <n v="272791"/>
        <n v="272792"/>
        <n v="272793"/>
        <n v="272794"/>
        <n v="272795"/>
        <n v="272796"/>
        <n v="272797"/>
        <n v="272798"/>
        <n v="272799"/>
        <n v="272853"/>
        <n v="273557"/>
        <n v="273559"/>
        <n v="273560"/>
        <n v="273561"/>
        <n v="273562"/>
        <n v="273563"/>
        <n v="273564"/>
        <n v="273565"/>
        <n v="273566"/>
        <n v="273567"/>
        <n v="273903"/>
        <n v="273904"/>
        <n v="274047"/>
        <n v="274290"/>
        <n v="274293"/>
        <n v="274301"/>
        <n v="274356"/>
        <n v="274360"/>
        <n v="274568"/>
        <n v="274569"/>
        <n v="274570"/>
        <n v="274571"/>
        <n v="274572"/>
        <n v="274573"/>
        <n v="274574"/>
        <n v="274575"/>
        <n v="274576"/>
        <n v="274785"/>
        <n v="275009"/>
        <n v="275326"/>
        <n v="275464"/>
        <n v="275483"/>
        <n v="275484"/>
        <n v="275553"/>
        <n v="275554"/>
        <n v="275566"/>
        <n v="275570"/>
        <n v="275571"/>
        <n v="275626"/>
        <n v="275627"/>
        <n v="275628"/>
        <n v="275629"/>
        <n v="275630"/>
        <n v="275631"/>
        <n v="275632"/>
        <n v="275633"/>
        <n v="275634"/>
        <n v="275635"/>
        <n v="275636"/>
        <n v="275665"/>
        <n v="275920"/>
        <n v="275923"/>
        <n v="276072"/>
        <n v="276074"/>
        <n v="276097"/>
        <n v="276098"/>
        <n v="276100"/>
        <n v="276101"/>
        <n v="276105"/>
        <n v="276123"/>
        <n v="276111"/>
        <n v="276112"/>
        <n v="276114"/>
        <n v="276116"/>
        <n v="276119"/>
        <n v="276120"/>
        <n v="276122"/>
        <n v="270124"/>
        <n v="270513"/>
        <n v="270514"/>
        <n v="270515"/>
        <n v="270516"/>
        <n v="269609"/>
        <n v="271524"/>
        <n v="270517"/>
        <n v="270518"/>
        <n v="270519"/>
        <n v="270520"/>
        <n v="270521"/>
        <n v="270522"/>
        <n v="270523"/>
        <n v="270524"/>
        <n v="270525"/>
        <n v="270526"/>
        <n v="270527"/>
        <n v="270528"/>
        <n v="272591"/>
        <n v="272592"/>
        <n v="272593"/>
        <n v="271010"/>
        <n v="271230"/>
        <n v="271569"/>
        <n v="271693"/>
        <n v="271908"/>
        <n v="271906"/>
        <n v="271907"/>
        <n v="271909"/>
        <n v="271910"/>
        <n v="271911"/>
        <n v="271912"/>
        <n v="271913"/>
        <n v="271914"/>
        <n v="271915"/>
        <n v="271916"/>
        <n v="271917"/>
        <n v="271918"/>
        <n v="271919"/>
        <n v="271920"/>
        <n v="271921"/>
        <n v="271922"/>
        <n v="271923"/>
        <n v="271924"/>
        <n v="271925"/>
        <n v="271926"/>
        <n v="272589"/>
        <n v="272590"/>
        <n v="272594"/>
        <n v="272595"/>
        <n v="272636"/>
        <n v="272637"/>
        <n v="272673"/>
        <n v="272697"/>
        <n v="272768"/>
        <n v="273228"/>
        <n v="273254"/>
        <n v="273412"/>
        <n v="273413"/>
        <n v="273414"/>
        <n v="273415"/>
        <n v="273416"/>
        <n v="273417"/>
        <n v="273418"/>
        <n v="273419"/>
        <n v="273420"/>
        <n v="273421"/>
        <n v="273422"/>
        <n v="273423"/>
        <n v="273435"/>
        <n v="273456"/>
        <n v="273550"/>
        <n v="273552"/>
        <n v="273558"/>
        <n v="273630"/>
        <n v="273751"/>
        <n v="273706"/>
        <n v="273752"/>
        <n v="273753"/>
        <n v="273754"/>
        <n v="273755"/>
        <n v="273756"/>
        <n v="273757"/>
        <n v="273758"/>
        <n v="273759"/>
        <n v="273760"/>
        <n v="273761"/>
        <n v="273762"/>
        <n v="274070"/>
        <n v="273808"/>
        <n v="273900"/>
        <n v="273961"/>
        <n v="274036"/>
        <n v="274294"/>
        <n v="274063"/>
        <n v="274315"/>
        <n v="274318"/>
        <n v="274375"/>
        <n v="274385"/>
        <n v="274428"/>
        <n v="274429"/>
        <n v="274430"/>
        <n v="274431"/>
        <n v="274432"/>
        <n v="274433"/>
        <n v="274434"/>
        <n v="274435"/>
        <n v="274436"/>
        <n v="274437"/>
        <n v="274438"/>
        <n v="274439"/>
        <n v="274440"/>
        <n v="274489"/>
        <n v="274490"/>
        <n v="274491"/>
        <n v="274492"/>
        <n v="274493"/>
        <n v="274494"/>
        <n v="274495"/>
        <n v="274496"/>
        <n v="274497"/>
        <n v="274498"/>
        <n v="274499"/>
        <n v="274500"/>
        <n v="274501"/>
        <n v="274502"/>
        <n v="274503"/>
        <n v="274504"/>
        <n v="274505"/>
        <n v="274506"/>
        <n v="274507"/>
        <n v="274508"/>
        <n v="274509"/>
        <n v="274510"/>
        <n v="274511"/>
        <n v="274592"/>
        <n v="274632"/>
        <n v="274642"/>
        <n v="274655"/>
        <n v="274707"/>
        <n v="274789"/>
        <n v="269980"/>
        <n v="270060"/>
        <n v="270123"/>
        <n v="270285"/>
        <n v="270286"/>
        <n v="270289"/>
        <n v="270290"/>
        <n v="270291"/>
        <n v="270292"/>
        <n v="270293"/>
        <n v="270294"/>
        <n v="270295"/>
        <n v="270296"/>
        <n v="270297"/>
        <n v="270300"/>
        <n v="270301"/>
        <n v="270302"/>
        <n v="270303"/>
        <n v="270340"/>
        <n v="271054"/>
        <n v="271083"/>
        <n v="271352"/>
        <n v="271578"/>
        <n v="271786"/>
        <n v="271817"/>
        <n v="271823"/>
        <n v="272280"/>
        <n v="272283"/>
        <n v="272284"/>
        <n v="272285"/>
        <n v="272286"/>
        <n v="272287"/>
        <n v="272288"/>
        <n v="272289"/>
        <n v="272290"/>
        <n v="272291"/>
        <n v="272292"/>
        <n v="272650"/>
        <n v="272651"/>
        <n v="272652"/>
        <n v="272715"/>
        <n v="272718"/>
        <n v="272875"/>
        <n v="272877"/>
        <n v="272878"/>
        <n v="272879"/>
        <n v="272880"/>
        <n v="272881"/>
        <n v="272882"/>
        <n v="272883"/>
        <n v="272884"/>
        <n v="272902"/>
        <n v="272970"/>
        <n v="272971"/>
        <n v="272972"/>
        <n v="272973"/>
        <n v="272974"/>
        <n v="274376"/>
        <n v="274407"/>
        <n v="274400"/>
        <n v="274415"/>
        <n v="273021"/>
        <n v="273105"/>
        <n v="273107"/>
        <n v="273186"/>
        <n v="273187"/>
        <n v="273190"/>
        <n v="273191"/>
        <n v="273192"/>
        <n v="273193"/>
        <n v="273194"/>
        <n v="273195"/>
        <n v="273272"/>
        <n v="273273"/>
        <n v="273274"/>
        <n v="273275"/>
        <n v="273276"/>
        <n v="273277"/>
        <n v="273278"/>
        <n v="273279"/>
        <n v="273280"/>
        <n v="273281"/>
        <n v="273282"/>
        <n v="273297"/>
        <n v="273298"/>
        <n v="273299"/>
        <n v="273372"/>
        <n v="273373"/>
        <n v="270407"/>
        <n v="270408"/>
        <n v="270409"/>
        <n v="270410"/>
        <n v="269984"/>
        <n v="270411"/>
        <n v="270412"/>
        <n v="270413"/>
        <n v="270414"/>
        <n v="270415"/>
        <n v="270416"/>
        <n v="270417"/>
        <n v="270418"/>
        <n v="270419"/>
        <n v="270420"/>
        <n v="270434"/>
        <n v="270435"/>
        <n v="270436"/>
        <n v="270437"/>
        <n v="270438"/>
        <n v="270439"/>
        <n v="270440"/>
        <n v="270441"/>
        <n v="270442"/>
        <n v="270443"/>
        <n v="270444"/>
        <n v="270445"/>
        <n v="270446"/>
        <n v="270447"/>
        <n v="271094"/>
        <n v="271095"/>
        <n v="271523"/>
        <n v="271978"/>
        <n v="273032"/>
        <n v="273033"/>
        <n v="273034"/>
        <n v="273035"/>
        <n v="273036"/>
        <n v="273037"/>
        <n v="273038"/>
        <n v="273039"/>
        <n v="273040"/>
        <n v="273041"/>
        <n v="273042"/>
        <n v="273043"/>
        <n v="273637"/>
        <n v="273829"/>
        <n v="273830"/>
        <n v="273831"/>
        <n v="273832"/>
        <n v="273833"/>
        <n v="273883"/>
        <n v="274075"/>
        <n v="273952"/>
        <n v="273953"/>
        <n v="274096"/>
        <n v="274097"/>
        <n v="274098"/>
        <n v="274099"/>
        <n v="274100"/>
        <n v="274101"/>
        <n v="274102"/>
        <n v="274103"/>
        <n v="274104"/>
        <n v="274105"/>
        <n v="274106"/>
        <n v="274107"/>
        <n v="274108"/>
        <n v="274109"/>
        <n v="274110"/>
        <n v="274111"/>
        <n v="274112"/>
        <n v="274113"/>
        <n v="274114"/>
        <n v="274125"/>
        <n v="274126"/>
        <n v="274127"/>
        <n v="274128"/>
        <n v="274129"/>
        <n v="274130"/>
        <n v="274131"/>
        <n v="274132"/>
        <n v="274133"/>
        <n v="274134"/>
        <n v="274135"/>
        <n v="274136"/>
        <n v="274137"/>
        <n v="274138"/>
        <n v="274139"/>
        <n v="274140"/>
        <n v="274141"/>
        <n v="274142"/>
        <n v="274143"/>
        <n v="274144"/>
        <n v="269721"/>
        <n v="270640"/>
        <n v="269624"/>
        <n v="269639"/>
        <n v="269852"/>
        <n v="269861"/>
        <n v="269956"/>
        <n v="269976"/>
        <n v="270030"/>
        <n v="270085"/>
        <n v="270257"/>
        <n v="270902"/>
        <n v="270904"/>
        <n v="271020"/>
        <n v="271090"/>
        <n v="271096"/>
        <n v="271308"/>
        <n v="271350"/>
        <n v="271420"/>
        <n v="271421"/>
        <n v="271422"/>
        <n v="271423"/>
        <n v="271424"/>
        <n v="271425"/>
        <n v="271426"/>
        <n v="271427"/>
        <n v="271428"/>
        <n v="271429"/>
        <n v="271430"/>
        <n v="271431"/>
        <n v="271432"/>
        <n v="271433"/>
        <n v="271434"/>
        <n v="271435"/>
        <n v="271436"/>
        <n v="271437"/>
        <n v="271438"/>
        <n v="271447"/>
        <n v="271448"/>
        <n v="271449"/>
        <n v="271450"/>
        <n v="271451"/>
        <n v="271452"/>
        <n v="271453"/>
        <n v="271468"/>
        <n v="271469"/>
        <n v="271556"/>
        <n v="271559"/>
        <n v="271568"/>
        <n v="271600"/>
        <n v="272668"/>
        <n v="272698"/>
        <n v="272738"/>
        <n v="272739"/>
        <n v="272740"/>
        <n v="272741"/>
        <n v="272742"/>
        <n v="272743"/>
        <n v="272384"/>
        <n v="272744"/>
        <n v="272745"/>
        <n v="272746"/>
        <n v="272747"/>
        <n v="272748"/>
        <n v="272749"/>
        <n v="272750"/>
        <n v="272751"/>
        <n v="272752"/>
        <n v="272386"/>
        <n v="272387"/>
        <n v="272388"/>
        <n v="272892"/>
        <n v="273044"/>
        <n v="273066"/>
        <n v="273196"/>
        <n v="273197"/>
        <n v="273198"/>
        <n v="272390"/>
        <n v="272391"/>
        <n v="272392"/>
        <n v="272393"/>
        <n v="272394"/>
        <n v="272395"/>
        <n v="273199"/>
        <n v="273200"/>
        <n v="273235"/>
        <n v="273250"/>
        <n v="273383"/>
        <n v="273384"/>
        <n v="273385"/>
        <n v="273386"/>
        <n v="273387"/>
        <n v="273388"/>
        <n v="273389"/>
        <n v="273390"/>
        <n v="273391"/>
        <n v="273392"/>
        <n v="273393"/>
        <n v="273394"/>
        <n v="273582"/>
        <n v="273583"/>
        <n v="270344"/>
        <n v="270583"/>
        <n v="269725"/>
        <n v="269870"/>
        <n v="269985"/>
        <n v="270584"/>
        <n v="270585"/>
        <n v="270586"/>
        <n v="270587"/>
        <n v="270588"/>
        <n v="270589"/>
        <n v="270590"/>
        <n v="270591"/>
        <n v="270603"/>
        <n v="270604"/>
        <n v="270605"/>
        <n v="270606"/>
        <n v="270607"/>
        <n v="270608"/>
        <n v="270609"/>
        <n v="270610"/>
        <n v="270611"/>
        <n v="270612"/>
        <n v="270613"/>
        <n v="270614"/>
        <n v="270615"/>
        <n v="270616"/>
        <n v="270617"/>
        <n v="270618"/>
        <n v="270619"/>
        <n v="270620"/>
        <n v="270621"/>
        <n v="270622"/>
        <n v="270964"/>
        <n v="270973"/>
        <n v="271411"/>
        <n v="271412"/>
        <n v="271413"/>
        <n v="271414"/>
        <n v="271415"/>
        <n v="271416"/>
        <n v="271417"/>
        <n v="271418"/>
        <n v="271419"/>
        <n v="271461"/>
        <n v="274871"/>
        <n v="271768"/>
        <n v="271777"/>
        <n v="271989"/>
        <n v="272128"/>
        <n v="273337"/>
        <n v="273338"/>
        <n v="273339"/>
        <n v="273340"/>
        <n v="273341"/>
        <n v="273342"/>
        <n v="273343"/>
        <n v="273344"/>
        <n v="273345"/>
        <n v="273346"/>
        <n v="273347"/>
        <n v="273348"/>
        <n v="273400"/>
        <n v="273695"/>
        <n v="273763"/>
        <n v="273955"/>
        <n v="274069"/>
        <n v="274908"/>
        <n v="274412"/>
        <n v="274702"/>
        <n v="274909"/>
        <n v="274910"/>
        <n v="274911"/>
        <n v="274912"/>
        <n v="274913"/>
        <n v="274918"/>
        <n v="274919"/>
        <n v="274920"/>
        <n v="274921"/>
        <n v="274929"/>
        <n v="274930"/>
        <n v="275263"/>
        <n v="274953"/>
        <n v="274978"/>
        <n v="275003"/>
        <n v="275008"/>
        <n v="275010"/>
        <n v="275015"/>
        <n v="275024"/>
        <n v="275220"/>
        <n v="275268"/>
        <n v="275274"/>
        <n v="275319"/>
        <n v="275338"/>
        <n v="275361"/>
        <n v="275362"/>
        <n v="275405"/>
        <n v="275409"/>
        <n v="275410"/>
        <n v="275428"/>
        <n v="275459"/>
        <n v="275477"/>
        <n v="275494"/>
        <n v="275515"/>
        <n v="275539"/>
        <n v="275540"/>
        <n v="275656"/>
        <n v="275663"/>
        <n v="275674"/>
        <n v="275675"/>
        <n v="275696"/>
        <n v="275697"/>
        <n v="275698"/>
        <n v="275699"/>
        <n v="275700"/>
        <n v="275701"/>
        <n v="275702"/>
        <n v="275703"/>
        <n v="275704"/>
        <n v="275705"/>
        <n v="275706"/>
        <n v="275707"/>
        <n v="275708"/>
        <n v="275709"/>
        <n v="275710"/>
        <n v="275711"/>
        <n v="275712"/>
        <n v="275713"/>
        <n v="275714"/>
        <n v="275715"/>
        <n v="275736"/>
        <n v="275737"/>
        <n v="275738"/>
        <n v="275739"/>
        <n v="275740"/>
        <n v="275741"/>
        <n v="269321"/>
        <n v="269395"/>
        <n v="269535"/>
        <n v="269581"/>
        <n v="269633"/>
        <n v="269858"/>
        <n v="269874"/>
        <n v="272063"/>
        <n v="272861"/>
        <n v="272807"/>
        <n v="271964"/>
        <n v="273248"/>
        <n v="273374"/>
        <n v="273375"/>
        <n v="273376"/>
        <n v="273377"/>
        <n v="273378"/>
        <n v="273379"/>
        <n v="273380"/>
        <n v="273381"/>
        <n v="273382"/>
        <n v="273395"/>
        <n v="273403"/>
        <n v="273404"/>
        <n v="273405"/>
        <n v="273406"/>
        <n v="273407"/>
        <n v="273408"/>
        <n v="273409"/>
        <n v="273410"/>
        <n v="273411"/>
        <n v="273429"/>
        <n v="273453"/>
        <n v="273500"/>
        <n v="273547"/>
        <n v="273631"/>
        <n v="273640"/>
        <n v="273641"/>
        <n v="273642"/>
        <n v="273643"/>
        <n v="273644"/>
        <n v="273645"/>
        <n v="273646"/>
        <n v="273647"/>
        <n v="273648"/>
        <n v="273649"/>
        <n v="273650"/>
        <n v="273651"/>
        <n v="273652"/>
        <n v="273653"/>
        <n v="273683"/>
        <n v="273684"/>
        <n v="273692"/>
        <n v="273718"/>
        <n v="273719"/>
        <n v="273720"/>
        <n v="270080"/>
        <n v="270151"/>
        <n v="270184"/>
        <n v="269838"/>
        <n v="271986"/>
        <n v="270260"/>
        <n v="270270"/>
        <n v="270338"/>
        <n v="271084"/>
        <n v="271245"/>
        <n v="269577"/>
        <n v="269640"/>
        <n v="269641"/>
        <n v="269642"/>
        <n v="269643"/>
        <n v="269644"/>
        <n v="269645"/>
        <n v="269646"/>
        <n v="269647"/>
        <n v="269648"/>
        <n v="269844"/>
        <n v="269847"/>
        <n v="269848"/>
        <n v="269849"/>
        <n v="269875"/>
        <n v="270025"/>
        <n v="271246"/>
        <n v="272339"/>
        <n v="271790"/>
        <n v="272416"/>
        <n v="272417"/>
        <n v="272655"/>
        <n v="272776"/>
        <n v="274365"/>
        <n v="274372"/>
        <n v="274390"/>
        <n v="274479"/>
        <n v="274480"/>
        <n v="274481"/>
        <n v="274482"/>
        <n v="274483"/>
        <n v="273069"/>
        <n v="273070"/>
        <n v="273071"/>
        <n v="273072"/>
        <n v="273073"/>
        <n v="273256"/>
        <n v="274000"/>
        <n v="274050"/>
        <n v="274145"/>
        <n v="274146"/>
        <n v="274147"/>
        <n v="274148"/>
        <n v="274149"/>
        <n v="274150"/>
        <n v="274151"/>
        <n v="274152"/>
        <n v="274153"/>
        <n v="274154"/>
        <n v="274155"/>
        <n v="274156"/>
        <n v="274157"/>
        <n v="274316"/>
        <n v="274484"/>
        <n v="274485"/>
        <n v="274486"/>
        <n v="274487"/>
        <n v="274488"/>
        <n v="274690"/>
        <n v="274692"/>
        <n v="274693"/>
        <n v="274694"/>
        <n v="274848"/>
        <n v="274850"/>
        <n v="275018"/>
        <n v="275020"/>
        <n v="275021"/>
        <n v="275038"/>
        <n v="275039"/>
        <n v="275040"/>
        <n v="275041"/>
        <n v="275042"/>
        <n v="275043"/>
        <n v="275044"/>
        <n v="275045"/>
        <n v="275046"/>
        <n v="275059"/>
        <n v="275060"/>
        <n v="275061"/>
        <n v="275062"/>
        <n v="275063"/>
        <n v="275064"/>
        <n v="275065"/>
        <n v="275066"/>
        <n v="275067"/>
        <n v="275068"/>
        <n v="275081"/>
        <n v="275082"/>
        <n v="275083"/>
        <n v="275084"/>
        <n v="275085"/>
        <n v="275086"/>
        <n v="275087"/>
        <n v="275088"/>
        <n v="275089"/>
        <n v="275090"/>
        <n v="275091"/>
        <n v="275092"/>
        <n v="275093"/>
        <n v="275094"/>
        <n v="275095"/>
        <n v="275096"/>
        <n v="275097"/>
        <n v="275098"/>
        <n v="275099"/>
        <n v="275100"/>
        <n v="275101"/>
        <n v="275102"/>
        <n v="275103"/>
        <n v="275104"/>
        <n v="275129"/>
        <n v="275130"/>
        <n v="269726"/>
        <n v="270961"/>
        <n v="270997"/>
        <n v="272581"/>
        <n v="271336"/>
        <n v="271363"/>
        <n v="270109"/>
        <n v="270122"/>
        <n v="270263"/>
        <n v="270907"/>
        <n v="271471"/>
        <n v="271475"/>
        <n v="271479"/>
        <n v="271487"/>
        <n v="271697"/>
        <n v="272781"/>
        <n v="272887"/>
        <n v="272900"/>
        <n v="273028"/>
        <n v="273253"/>
        <n v="273532"/>
        <n v="273584"/>
        <n v="273585"/>
        <n v="273586"/>
        <n v="272978"/>
        <n v="272979"/>
        <n v="272980"/>
        <n v="272981"/>
        <n v="273587"/>
        <n v="273588"/>
        <n v="273589"/>
        <n v="273590"/>
        <n v="273591"/>
        <n v="273592"/>
        <n v="273593"/>
        <n v="273594"/>
        <n v="273595"/>
        <n v="272983"/>
        <n v="272984"/>
        <n v="273596"/>
        <n v="273597"/>
        <n v="273598"/>
        <n v="273599"/>
        <n v="273600"/>
        <n v="273601"/>
        <n v="273602"/>
        <n v="273603"/>
        <n v="273604"/>
        <n v="273605"/>
        <n v="273688"/>
        <n v="273696"/>
        <n v="273697"/>
        <n v="273705"/>
        <n v="273765"/>
        <n v="273916"/>
        <n v="273992"/>
        <n v="274003"/>
        <n v="274013"/>
        <n v="274032"/>
        <n v="274246"/>
        <n v="274247"/>
        <n v="274263"/>
        <n v="274307"/>
        <n v="274309"/>
        <n v="274582"/>
        <n v="274580"/>
        <n v="274581"/>
        <n v="274583"/>
        <n v="274584"/>
        <n v="274585"/>
        <n v="274586"/>
        <n v="274587"/>
        <n v="274588"/>
        <n v="274640"/>
        <n v="274718"/>
        <n v="274803"/>
        <n v="274819"/>
        <n v="274821"/>
        <n v="274822"/>
        <n v="274931"/>
        <n v="274932"/>
        <n v="274942"/>
        <n v="275227"/>
        <n v="269723"/>
        <n v="270145"/>
        <n v="270147"/>
        <n v="269586"/>
        <n v="269727"/>
        <n v="269833"/>
        <n v="270140"/>
        <n v="270224"/>
        <n v="270341"/>
        <n v="271016"/>
        <n v="271017"/>
        <n v="271097"/>
        <n v="271098"/>
        <n v="271099"/>
        <n v="271100"/>
        <n v="271101"/>
        <n v="271102"/>
        <n v="271103"/>
        <n v="271104"/>
        <n v="271105"/>
        <n v="271121"/>
        <n v="271122"/>
        <n v="271123"/>
        <n v="271124"/>
        <n v="271125"/>
        <n v="271126"/>
        <n v="271127"/>
        <n v="271128"/>
        <n v="271129"/>
        <n v="271130"/>
        <n v="271154"/>
        <n v="271155"/>
        <n v="271156"/>
        <n v="271157"/>
        <n v="271158"/>
        <n v="271159"/>
        <n v="271160"/>
        <n v="271161"/>
        <n v="271162"/>
        <n v="271163"/>
        <n v="271164"/>
        <n v="271180"/>
        <n v="271181"/>
        <n v="271182"/>
        <n v="271183"/>
        <n v="271184"/>
        <n v="271185"/>
        <n v="271186"/>
        <n v="271187"/>
        <n v="271188"/>
        <n v="271189"/>
        <n v="271190"/>
        <n v="271191"/>
        <n v="271207"/>
        <n v="271208"/>
        <n v="271209"/>
        <n v="271210"/>
        <n v="271211"/>
        <n v="271212"/>
        <n v="271213"/>
        <n v="271214"/>
        <n v="271215"/>
        <n v="271216"/>
        <n v="271217"/>
        <n v="271218"/>
        <n v="271240"/>
        <n v="271529"/>
        <n v="271558"/>
        <n v="271961"/>
        <n v="271969"/>
        <n v="272319"/>
        <n v="273091"/>
        <n v="273145"/>
        <n v="273147"/>
        <n v="273149"/>
        <n v="273151"/>
        <n v="273153"/>
        <n v="273155"/>
        <n v="273157"/>
        <n v="273159"/>
        <n v="273160"/>
        <n v="273161"/>
        <n v="273162"/>
        <n v="273636"/>
        <n v="273943"/>
        <n v="274043"/>
        <n v="274051"/>
        <n v="274053"/>
        <n v="270360"/>
        <n v="270369"/>
        <n v="271321"/>
        <n v="272310"/>
        <n v="272516"/>
        <n v="273316"/>
        <n v="276690"/>
        <n v="277221"/>
        <n v="277222"/>
        <n v="277223"/>
        <n v="277224"/>
        <n v="277225"/>
        <n v="277226"/>
        <n v="269565"/>
        <n v="269813"/>
        <n v="270042"/>
        <n v="270924"/>
        <n v="272099"/>
        <n v="272100"/>
        <n v="272630"/>
        <n v="272631"/>
        <n v="275307"/>
        <n v="276078"/>
        <n v="269700"/>
        <n v="271073"/>
        <n v="272049"/>
        <n v="276092"/>
        <n v="277120"/>
        <n v="277121"/>
        <n v="277122"/>
        <n v="277123"/>
        <n v="277124"/>
        <n v="277125"/>
        <n v="277126"/>
        <n v="277127"/>
        <n v="277128"/>
        <n v="277129"/>
        <n v="277130"/>
        <n v="277131"/>
        <n v="277132"/>
        <n v="277133"/>
        <n v="277134"/>
        <n v="277135"/>
        <n v="277136"/>
        <n v="277147"/>
        <n v="277148"/>
        <n v="277149"/>
        <n v="277150"/>
        <n v="277151"/>
        <n v="277152"/>
        <n v="277153"/>
        <n v="277154"/>
        <n v="277155"/>
        <n v="277158"/>
        <n v="277159"/>
        <n v="277160"/>
        <n v="277161"/>
        <n v="277162"/>
        <n v="277163"/>
        <n v="277164"/>
        <n v="277165"/>
        <n v="277166"/>
        <n v="277167"/>
        <n v="277168"/>
        <n v="277169"/>
        <n v="277170"/>
        <n v="277171"/>
        <n v="277172"/>
        <n v="277173"/>
        <n v="277174"/>
        <n v="277175"/>
        <n v="277216"/>
        <n v="277217"/>
        <n v="277218"/>
        <n v="277219"/>
        <n v="277220"/>
        <n v="269572"/>
        <n v="270935"/>
        <n v="270936"/>
        <n v="271066"/>
        <n v="271796"/>
        <n v="272048"/>
        <n v="272157"/>
        <n v="272211"/>
        <n v="272274"/>
        <n v="272275"/>
        <n v="272296"/>
        <n v="272297"/>
        <n v="272298"/>
        <n v="272299"/>
        <n v="272300"/>
        <n v="272301"/>
        <n v="272302"/>
        <n v="272303"/>
        <n v="272304"/>
        <n v="273661"/>
        <n v="273671"/>
        <n v="275299"/>
        <n v="276685"/>
        <n v="277551"/>
        <n v="269698"/>
        <n v="269702"/>
        <n v="272522"/>
        <n v="273318"/>
        <n v="270161"/>
        <n v="270934"/>
        <n v="272208"/>
        <n v="272312"/>
        <n v="272313"/>
        <n v="272314"/>
        <n v="272315"/>
        <n v="272356"/>
        <n v="272357"/>
        <n v="272358"/>
        <n v="272359"/>
        <n v="272360"/>
        <n v="272361"/>
        <n v="272362"/>
        <n v="272628"/>
        <n v="273667"/>
        <n v="275309"/>
        <n v="275310"/>
        <n v="275311"/>
        <n v="275312"/>
        <n v="275313"/>
        <n v="275314"/>
        <n v="275315"/>
        <n v="275676"/>
        <n v="275677"/>
        <n v="275678"/>
        <n v="275679"/>
        <n v="275680"/>
        <n v="275690"/>
        <n v="275691"/>
        <n v="275692"/>
        <n v="275693"/>
        <n v="275694"/>
        <n v="275695"/>
        <n v="275716"/>
        <n v="275717"/>
        <n v="275718"/>
        <n v="275719"/>
        <n v="275720"/>
        <n v="276686"/>
        <n v="269564"/>
        <n v="269710"/>
        <n v="270928"/>
        <n v="270929"/>
        <n v="270933"/>
        <n v="272677"/>
        <n v="272682"/>
        <n v="275903"/>
        <n v="275904"/>
        <n v="276085"/>
        <n v="276684"/>
        <n v="271324"/>
        <n v="271502"/>
        <n v="271503"/>
        <n v="271754"/>
        <n v="271801"/>
        <n v="272158"/>
        <n v="272159"/>
        <n v="272160"/>
        <n v="272161"/>
        <n v="272162"/>
        <n v="272163"/>
        <n v="272164"/>
        <n v="272165"/>
        <n v="272166"/>
        <n v="272167"/>
        <n v="272168"/>
        <n v="272235"/>
        <n v="272627"/>
        <n v="270918"/>
        <n v="269809"/>
        <n v="270947"/>
        <n v="271879"/>
        <n v="272364"/>
        <n v="273674"/>
        <n v="277265"/>
        <n v="270055"/>
        <n v="270946"/>
        <n v="271070"/>
        <n v="271291"/>
        <n v="272689"/>
        <n v="271541"/>
        <n v="271743"/>
        <n v="271752"/>
        <n v="272690"/>
        <n v="272691"/>
        <n v="272692"/>
        <n v="272693"/>
        <n v="272694"/>
        <n v="272695"/>
        <n v="272816"/>
        <n v="272817"/>
        <n v="272818"/>
        <n v="272819"/>
        <n v="272820"/>
        <n v="272821"/>
        <n v="272822"/>
        <n v="276093"/>
        <n v="277570"/>
        <n v="271316"/>
        <n v="272156"/>
        <n v="272200"/>
        <n v="272403"/>
        <n v="272521"/>
        <n v="272523"/>
        <n v="272524"/>
        <n v="272525"/>
        <n v="272526"/>
        <n v="272527"/>
        <n v="272528"/>
        <n v="272529"/>
        <n v="272530"/>
        <n v="272531"/>
        <n v="272532"/>
        <n v="272626"/>
        <n v="276079"/>
        <n v="277586"/>
        <n v="271738"/>
        <n v="271884"/>
        <n v="272178"/>
        <n v="277357"/>
        <n v="270255"/>
        <n v="270917"/>
        <n v="271288"/>
        <n v="273662"/>
        <n v="275911"/>
        <n v="276082"/>
        <n v="276958"/>
        <n v="277087"/>
        <n v="277088"/>
        <n v="277089"/>
        <n v="277090"/>
        <n v="277091"/>
        <n v="277092"/>
        <n v="277093"/>
        <n v="277094"/>
        <n v="277095"/>
        <n v="277560"/>
        <n v="277561"/>
        <n v="277562"/>
        <n v="270675"/>
        <n v="270916"/>
        <n v="271749"/>
        <n v="271885"/>
        <n v="272372"/>
        <n v="272373"/>
        <n v="272374"/>
        <n v="272606"/>
        <n v="275303"/>
        <n v="275681"/>
        <n v="275682"/>
        <n v="275683"/>
        <n v="275684"/>
        <n v="275685"/>
        <n v="275686"/>
        <n v="275687"/>
        <n v="275688"/>
        <n v="275689"/>
        <n v="275721"/>
        <n v="275722"/>
        <n v="275723"/>
        <n v="275724"/>
        <n v="275725"/>
        <n v="275726"/>
        <n v="275727"/>
        <n v="275728"/>
        <n v="275729"/>
        <n v="275730"/>
        <n v="275731"/>
        <n v="275732"/>
        <n v="275733"/>
        <n v="275734"/>
        <n v="275735"/>
        <n v="275776"/>
        <n v="275777"/>
        <n v="275778"/>
        <n v="275779"/>
        <n v="275780"/>
        <n v="275781"/>
        <n v="275782"/>
        <n v="275783"/>
        <n v="275784"/>
        <n v="275785"/>
        <n v="275786"/>
        <n v="275787"/>
        <n v="275788"/>
        <n v="275789"/>
        <n v="275790"/>
        <n v="275791"/>
        <n v="275792"/>
        <n v="276956"/>
        <n v="276957"/>
        <n v="271329"/>
        <n v="271330"/>
        <n v="271331"/>
        <n v="275300"/>
        <n v="276084"/>
        <n v="269396"/>
        <n v="271269"/>
        <n v="271268"/>
        <n v="271286"/>
        <n v="271290"/>
        <n v="271332"/>
        <n v="271546"/>
        <n v="271799"/>
        <n v="275905"/>
        <n v="276693"/>
        <n v="276965"/>
        <n v="276967"/>
        <n v="276968"/>
        <n v="270047"/>
        <n v="272367"/>
        <n v="272368"/>
        <n v="269573"/>
        <n v="270162"/>
        <n v="270165"/>
        <n v="270251"/>
        <n v="271548"/>
        <n v="271751"/>
        <n v="272115"/>
        <n v="272252"/>
        <n v="272254"/>
        <n v="272604"/>
        <n v="272605"/>
        <n v="272833"/>
        <n v="270674"/>
        <n v="270920"/>
        <n v="271062"/>
        <n v="271328"/>
        <n v="271803"/>
        <n v="276689"/>
        <n v="276095"/>
        <n v="269699"/>
        <n v="271498"/>
        <n v="271499"/>
        <n v="271506"/>
        <n v="272047"/>
        <n v="270922"/>
        <n v="270362"/>
        <n v="270923"/>
        <n v="270941"/>
        <n v="271739"/>
        <n v="272202"/>
        <n v="272305"/>
        <n v="275793"/>
        <n v="275794"/>
        <n v="275795"/>
        <n v="275856"/>
        <n v="275857"/>
        <n v="275858"/>
        <n v="275859"/>
        <n v="275860"/>
        <n v="275861"/>
        <n v="269574"/>
        <n v="270054"/>
        <n v="270927"/>
        <n v="270931"/>
        <n v="271554"/>
        <n v="269711"/>
        <n v="270925"/>
        <n v="271060"/>
        <n v="277585"/>
        <n v="271805"/>
        <n v="271806"/>
        <n v="271807"/>
        <n v="271808"/>
        <n v="271809"/>
        <n v="271810"/>
        <n v="271811"/>
        <n v="271812"/>
        <n v="271813"/>
        <n v="271836"/>
        <n v="271837"/>
        <n v="271838"/>
        <n v="271839"/>
        <n v="271840"/>
        <n v="271841"/>
        <n v="271842"/>
        <n v="271843"/>
        <n v="271844"/>
        <n v="273660"/>
        <n v="273672"/>
        <n v="276091"/>
        <n v="277137"/>
        <n v="277138"/>
        <n v="277139"/>
        <n v="277140"/>
        <n v="277141"/>
        <n v="277142"/>
        <n v="277143"/>
        <n v="277144"/>
        <n v="277145"/>
        <n v="277146"/>
        <n v="269703"/>
        <n v="270363"/>
        <n v="271547"/>
        <n v="272110"/>
        <n v="272114"/>
        <n v="272259"/>
        <n v="271320"/>
        <n v="272375"/>
        <n v="272396"/>
        <n v="272397"/>
        <n v="272683"/>
        <n v="272835"/>
        <n v="275298"/>
        <n v="271072"/>
        <n v="272311"/>
        <n v="277587"/>
        <n v="271325"/>
        <n v="271295"/>
        <n v="271549"/>
        <n v="272519"/>
        <n v="272535"/>
        <n v="272556"/>
        <n v="272608"/>
        <n v="272609"/>
        <n v="272610"/>
        <n v="272611"/>
        <n v="272612"/>
        <n v="272613"/>
        <n v="272614"/>
        <n v="272615"/>
        <n v="272616"/>
        <n v="272617"/>
        <n v="272687"/>
        <n v="277263"/>
        <n v="270370"/>
        <n v="270371"/>
        <n v="270372"/>
        <n v="270373"/>
        <n v="270374"/>
        <n v="270375"/>
        <n v="270656"/>
        <n v="270657"/>
        <n v="270658"/>
        <n v="270659"/>
        <n v="270660"/>
        <n v="270661"/>
        <n v="270662"/>
        <n v="270663"/>
        <n v="271059"/>
        <n v="272147"/>
        <n v="272192"/>
        <n v="272518"/>
        <n v="272684"/>
        <n v="275301"/>
        <n v="277499"/>
        <n v="269806"/>
        <n v="270048"/>
        <n v="270919"/>
        <n v="272171"/>
        <n v="272172"/>
        <n v="272363"/>
        <n v="272490"/>
        <n v="272491"/>
        <n v="272492"/>
        <n v="272493"/>
        <n v="272494"/>
        <n v="272495"/>
        <n v="272496"/>
        <n v="272497"/>
        <n v="272498"/>
        <n v="272499"/>
        <n v="272500"/>
        <n v="272501"/>
        <n v="272502"/>
        <n v="272503"/>
        <n v="272504"/>
        <n v="272505"/>
        <n v="272506"/>
        <n v="272507"/>
        <n v="272508"/>
        <n v="272509"/>
        <n v="272510"/>
        <n v="272511"/>
        <n v="269556"/>
        <n v="270358"/>
        <n v="270938"/>
        <n v="270939"/>
        <n v="272251"/>
        <n v="271322"/>
        <n v="272260"/>
        <n v="275906"/>
        <n v="275907"/>
        <n v="277284"/>
        <n v="278531"/>
        <n v="270160"/>
        <n v="271802"/>
        <n v="272112"/>
        <n v="272136"/>
        <n v="272137"/>
        <n v="272138"/>
        <n v="272139"/>
        <n v="272140"/>
        <n v="272141"/>
        <n v="272142"/>
        <n v="272143"/>
        <n v="272144"/>
        <n v="272145"/>
        <n v="272146"/>
        <n v="272148"/>
        <n v="272205"/>
        <n v="272206"/>
        <n v="272250"/>
        <n v="272263"/>
        <n v="272264"/>
        <n v="272265"/>
        <n v="272266"/>
        <n v="272267"/>
        <n v="272268"/>
        <n v="272269"/>
        <n v="272270"/>
        <n v="272271"/>
        <n v="272272"/>
        <n v="272273"/>
        <n v="275908"/>
        <n v="275912"/>
        <n v="276678"/>
        <n v="277267"/>
        <n v="271284"/>
        <n v="271293"/>
        <n v="271333"/>
        <n v="271334"/>
        <n v="271750"/>
        <n v="272180"/>
        <n v="272181"/>
        <n v="272182"/>
        <n v="272183"/>
        <n v="272184"/>
        <n v="272185"/>
        <n v="272186"/>
        <n v="272187"/>
        <n v="272188"/>
        <n v="272189"/>
        <n v="272190"/>
        <n v="276076"/>
        <n v="276081"/>
        <n v="277031"/>
        <n v="277032"/>
        <n v="277033"/>
        <n v="277034"/>
        <n v="277035"/>
        <n v="277076"/>
        <n v="277077"/>
        <n v="277078"/>
        <n v="277079"/>
        <n v="277080"/>
        <n v="277081"/>
        <n v="277082"/>
        <n v="277083"/>
        <n v="277084"/>
        <n v="277085"/>
        <n v="277086"/>
        <n v="272103"/>
        <n v="272255"/>
        <n v="272306"/>
        <n v="272371"/>
        <n v="272405"/>
        <n v="272571"/>
        <n v="272572"/>
        <n v="272573"/>
        <n v="272574"/>
        <n v="271540"/>
        <n v="272575"/>
        <n v="272596"/>
        <n v="272597"/>
        <n v="272598"/>
        <n v="272599"/>
        <n v="272600"/>
        <n v="272601"/>
        <n v="271074"/>
        <n v="270248"/>
        <n v="271075"/>
        <n v="271256"/>
        <n v="271257"/>
        <n v="271258"/>
        <n v="271259"/>
        <n v="271260"/>
        <n v="271261"/>
        <n v="277266"/>
        <n v="272401"/>
        <n v="271263"/>
        <n v="271264"/>
        <n v="271266"/>
        <n v="271267"/>
        <n v="271271"/>
        <n v="271272"/>
        <n v="271274"/>
        <n v="271275"/>
        <n v="272177"/>
        <n v="272204"/>
        <n v="272241"/>
        <n v="272242"/>
        <n v="272243"/>
        <n v="272244"/>
        <n v="272245"/>
        <n v="272246"/>
        <n v="272247"/>
        <n v="272248"/>
        <n v="272249"/>
        <n v="272402"/>
        <n v="273666"/>
        <n v="271061"/>
        <n v="269738"/>
        <n v="271741"/>
        <n v="272175"/>
        <n v="272191"/>
        <n v="272193"/>
        <n v="276077"/>
        <n v="270242"/>
        <n v="270243"/>
        <n v="270244"/>
        <n v="270245"/>
        <n v="270943"/>
        <n v="271326"/>
        <n v="271327"/>
        <n v="271716"/>
        <n v="271717"/>
        <n v="271892"/>
        <n v="271719"/>
        <n v="271894"/>
        <n v="271895"/>
        <n v="272036"/>
        <n v="272037"/>
        <n v="272038"/>
        <n v="272039"/>
        <n v="272040"/>
        <n v="272041"/>
        <n v="272042"/>
        <n v="272400"/>
        <n v="272622"/>
        <n v="272603"/>
        <n v="269575"/>
        <n v="272155"/>
        <n v="272685"/>
        <n v="272308"/>
        <n v="273317"/>
        <n v="273665"/>
        <n v="272256"/>
        <n v="271278"/>
        <n v="271883"/>
        <n v="271744"/>
        <n v="272618"/>
        <n v="272195"/>
        <n v="272199"/>
        <n v="275864"/>
        <n v="275865"/>
        <n v="275866"/>
        <n v="275867"/>
        <n v="275868"/>
        <n v="275869"/>
        <n v="275870"/>
        <n v="275871"/>
        <n v="275872"/>
        <n v="275873"/>
        <n v="275874"/>
        <n v="275875"/>
        <n v="275896"/>
        <n v="275897"/>
        <n v="275898"/>
        <n v="275899"/>
        <n v="275900"/>
        <n v="275901"/>
        <n v="275902"/>
        <n v="278532"/>
        <n v="269701"/>
        <n v="270252"/>
        <n v="272619"/>
        <n v="269810"/>
        <n v="269799"/>
        <n v="270942"/>
        <n v="271068"/>
        <n v="271747"/>
        <n v="272607"/>
        <n v="273673"/>
        <n v="277524"/>
        <n v="276680"/>
        <n v="276681"/>
        <n v="270046"/>
        <n v="269697"/>
        <n v="270356"/>
        <n v="271287"/>
        <n v="271553"/>
        <n v="269815"/>
        <n v="270053"/>
        <n v="270364"/>
        <n v="271335"/>
        <n v="272201"/>
        <n v="272366"/>
        <n v="272828"/>
        <n v="276089"/>
        <n v="271069"/>
        <n v="271889"/>
        <n v="272209"/>
        <n v="272212"/>
        <n v="275297"/>
        <n v="270359"/>
        <n v="270250"/>
        <n v="272176"/>
        <n v="272207"/>
        <n v="272829"/>
        <n v="273319"/>
        <n v="273320"/>
        <n v="273321"/>
        <n v="273322"/>
        <n v="273323"/>
        <n v="273324"/>
        <n v="273325"/>
        <n v="273326"/>
        <n v="273327"/>
        <n v="273328"/>
        <n v="273329"/>
        <n v="273330"/>
        <n v="273331"/>
        <n v="273332"/>
        <n v="273333"/>
        <n v="273334"/>
        <n v="273335"/>
        <n v="273656"/>
        <n v="273657"/>
        <n v="273658"/>
        <n v="273659"/>
        <n v="276961"/>
        <n v="276963"/>
        <n v="277264"/>
        <n v="277588"/>
        <n v="270940"/>
        <n v="271736"/>
        <n v="271737"/>
        <n v="271740"/>
        <n v="272045"/>
        <n v="272262"/>
        <n v="272681"/>
        <n v="270253"/>
        <n v="269696"/>
        <n v="271323"/>
        <n v="271065"/>
        <n v="277362"/>
        <n v="270664"/>
        <n v="270665"/>
        <n v="269805"/>
        <n v="270156"/>
        <n v="270666"/>
        <n v="270667"/>
        <n v="270668"/>
        <n v="270669"/>
        <n v="270670"/>
        <n v="270671"/>
        <n v="270672"/>
        <n v="270673"/>
        <n v="271063"/>
        <n v="272197"/>
        <n v="276959"/>
        <n v="277277"/>
        <n v="277280"/>
        <n v="270049"/>
        <n v="270050"/>
        <n v="270930"/>
        <n v="271545"/>
        <n v="271849"/>
        <n v="271850"/>
        <n v="271851"/>
        <n v="271852"/>
        <n v="271853"/>
        <n v="271854"/>
        <n v="271855"/>
        <n v="271876"/>
        <n v="271877"/>
        <n v="271878"/>
        <n v="271887"/>
        <n v="275913"/>
        <n v="277360"/>
        <n v="270036"/>
        <n v="270037"/>
        <n v="272398"/>
        <n v="272831"/>
        <n v="275914"/>
        <n v="277269"/>
        <n v="271064"/>
        <n v="271550"/>
        <n v="271748"/>
        <n v="272517"/>
        <n v="277467"/>
        <n v="277470"/>
        <n v="272170"/>
        <n v="272194"/>
        <n v="275915"/>
        <n v="277356"/>
        <n v="269557"/>
        <n v="271800"/>
        <n v="271888"/>
        <n v="272149"/>
        <n v="272169"/>
        <n v="272179"/>
        <n v="272623"/>
        <n v="272834"/>
        <n v="276692"/>
        <n v="278488"/>
        <n v="271058"/>
        <n v="272113"/>
        <n v="272520"/>
        <n v="275302"/>
        <n v="276962"/>
        <n v="277365"/>
        <n v="277584"/>
        <n v="270365"/>
        <n v="270937"/>
        <n v="271755"/>
        <n v="272050"/>
        <n v="272051"/>
        <n v="272052"/>
        <n v="272054"/>
        <n v="272253"/>
        <n v="272404"/>
        <n v="272688"/>
        <n v="275304"/>
        <n v="275909"/>
        <n v="275910"/>
        <n v="276086"/>
        <n v="276964"/>
        <n v="277270"/>
        <n v="270921"/>
        <n v="271071"/>
        <n v="276960"/>
        <n v="277373"/>
        <n v="271797"/>
        <n v="270043"/>
        <n v="272111"/>
        <n v="272214"/>
        <n v="272215"/>
        <n v="272216"/>
        <n v="272217"/>
        <n v="272218"/>
        <n v="272219"/>
        <n v="272220"/>
        <n v="272221"/>
        <n v="272222"/>
        <n v="272223"/>
        <n v="272224"/>
        <n v="272225"/>
        <n v="272226"/>
        <n v="272227"/>
        <n v="272228"/>
        <n v="272229"/>
        <n v="272230"/>
        <n v="272231"/>
        <n v="272232"/>
        <n v="272233"/>
        <n v="272234"/>
        <n v="272307"/>
        <n v="272369"/>
        <n v="272633"/>
        <n v="270044"/>
        <n v="270045"/>
        <n v="270158"/>
        <n v="270239"/>
        <n v="272258"/>
        <n v="272512"/>
        <n v="269807"/>
        <n v="270357"/>
        <n v="271277"/>
        <n v="271804"/>
        <n v="271893"/>
        <n v="272203"/>
        <n v="272213"/>
        <n v="272365"/>
        <n v="272632"/>
        <n v="270926"/>
        <n v="270932"/>
        <n v="271555"/>
        <n v="276094"/>
        <n v="277411"/>
        <n v="272624"/>
        <n v="271880"/>
        <n v="271881"/>
        <n v="271882"/>
        <n v="271891"/>
        <n v="270368"/>
        <n v="272239"/>
        <n v="270157"/>
        <n v="270361"/>
        <n v="271544"/>
        <n v="271551"/>
        <n v="272046"/>
        <n v="271283"/>
        <n v="272196"/>
        <n v="272240"/>
        <n v="272261"/>
        <n v="275305"/>
        <n v="275306"/>
        <n v="277589"/>
        <n v="279886"/>
        <n v="279887"/>
        <n v="279888"/>
        <n v="279889"/>
        <n v="279890"/>
        <n v="279891"/>
        <n v="279892"/>
        <n v="279893"/>
        <n v="279894"/>
        <n v="279895"/>
        <n v="279936"/>
        <n v="279937"/>
        <n v="277189"/>
        <n v="277190"/>
        <n v="277191"/>
        <n v="277192"/>
        <n v="277193"/>
        <n v="277194"/>
        <n v="277195"/>
        <n v="277196"/>
        <n v="277197"/>
        <n v="277198"/>
        <n v="277199"/>
        <n v="277200"/>
        <n v="277201"/>
        <n v="277202"/>
        <n v="277203"/>
        <n v="277204"/>
        <n v="277205"/>
        <n v="277206"/>
        <n v="277238"/>
        <n v="277176"/>
        <n v="277177"/>
        <n v="277178"/>
        <n v="277179"/>
        <n v="277180"/>
        <n v="277181"/>
        <n v="277182"/>
        <n v="277183"/>
        <n v="277184"/>
        <n v="277185"/>
        <n v="277186"/>
        <n v="277187"/>
        <n v="277188"/>
        <n v="277207"/>
        <n v="277208"/>
        <n v="277209"/>
        <n v="277210"/>
        <n v="277211"/>
        <n v="277212"/>
        <n v="277213"/>
        <n v="277214"/>
        <n v="277215"/>
        <n v="277236"/>
        <n v="277237"/>
        <m/>
        <n v="272238" u="1"/>
        <n v="274996" u="1"/>
        <n v="269617" u="1"/>
        <n v="269618" u="1"/>
        <n v="269625" u="1"/>
        <n v="272399" u="1"/>
        <n v="272406" u="1"/>
        <n v="269691" u="1"/>
        <n v="269692" u="1"/>
        <n v="275259" u="1"/>
        <n v="269836" u="1"/>
        <n v="272602" u="1"/>
        <n v="272625" u="1"/>
        <n v="269899" u="1"/>
        <n v="269901" u="1"/>
        <n v="269903" u="1"/>
        <n v="269905" u="1"/>
        <n v="269906" u="1"/>
        <n v="275408" u="1"/>
        <n v="269907" u="1"/>
        <n v="269908" u="1"/>
        <n v="269909" u="1"/>
        <n v="269910" u="1"/>
        <n v="269912" u="1"/>
        <n v="269913" u="1"/>
        <n v="269914" u="1"/>
        <n v="269915" u="1"/>
        <n v="269916" u="1"/>
        <n v="269917" u="1"/>
        <n v="269918" u="1"/>
        <n v="269919" u="1"/>
        <n v="269920" u="1"/>
        <n v="269921" u="1"/>
        <n v="269922" u="1"/>
        <n v="269925" u="1"/>
        <n v="272686" u="1"/>
        <n v="275452" u="1"/>
        <n v="275460" u="1"/>
        <n v="275474" u="1"/>
        <n v="269998" u="1"/>
        <n v="270000" u="1"/>
        <n v="275527" u="1"/>
        <n v="275555" u="1"/>
        <n v="275567" u="1"/>
        <n v="272830" u="1"/>
        <n v="270082" u="1"/>
        <n v="270084" u="1"/>
        <n v="272860" u="1"/>
        <n v="272885" u="1"/>
        <n v="270159" u="1"/>
        <n v="272917" u="1"/>
        <n v="275670" u="1"/>
        <n v="272975" u="1"/>
        <n v="273009" u="1"/>
        <n v="273014" u="1"/>
        <n v="273015" u="1"/>
        <n v="273017" u="1"/>
        <n v="273022" u="1"/>
        <n v="275813" u="1"/>
        <n v="270366" u="1"/>
        <n v="276099" u="1"/>
        <n v="276115" u="1"/>
        <n v="276121" u="1"/>
        <n v="270628" u="1"/>
        <n v="270633" u="1"/>
        <n v="270637" u="1"/>
        <n v="270638" u="1"/>
        <n v="276140" u="1"/>
        <n v="270639" u="1"/>
        <n v="270652" u="1"/>
        <n v="276157" u="1"/>
        <n v="273431" u="1"/>
        <n v="273434" u="1"/>
        <n v="276194" u="1"/>
        <n v="273449" u="1"/>
        <n v="276256" u="1"/>
        <n v="276259" u="1"/>
        <n v="276377" u="1"/>
        <n v="276382" u="1"/>
        <n v="276401" u="1"/>
        <n v="276409" u="1"/>
        <n v="276413" u="1"/>
        <n v="273698" u="1"/>
        <n v="273700" u="1"/>
        <n v="270982" u="1"/>
        <n v="276493" u="1"/>
        <n v="270993" u="1"/>
        <n v="276509" u="1"/>
        <n v="271009" u="1"/>
        <n v="276514" u="1"/>
        <n v="276525" u="1"/>
        <n v="273923" u="1"/>
        <n v="273939" u="1"/>
        <n v="276691" u="1"/>
        <n v="273966" u="1"/>
        <n v="273984" u="1"/>
        <n v="271241" u="1"/>
        <n v="271250" u="1"/>
        <n v="271252" u="1"/>
        <n v="271253" u="1"/>
        <n v="274012" u="1"/>
        <n v="274016" u="1"/>
        <n v="276770" u="1"/>
        <n v="274022" u="1"/>
        <n v="276773" u="1"/>
        <n v="274023" u="1"/>
        <n v="274024" u="1"/>
        <n v="274025" u="1"/>
        <n v="274026" u="1"/>
        <n v="276777" u="1"/>
        <n v="274027" u="1"/>
        <n v="274028" u="1"/>
        <n v="274029" u="1"/>
        <n v="274030" u="1"/>
        <n v="271281" u="1"/>
        <n v="271300" u="1"/>
        <n v="276808" u="1"/>
        <n v="276809" u="1"/>
        <n v="274064" u="1"/>
        <n v="271319" u="1"/>
        <n v="274079" u="1"/>
        <n v="271342" u="1"/>
        <n v="271346" u="1"/>
        <n v="271347" u="1"/>
        <n v="276937" u="1"/>
        <n v="276941" u="1"/>
        <n v="274241" u="1"/>
        <n v="274244" u="1"/>
        <n v="271562" u="1"/>
        <n v="271571" u="1"/>
        <n v="271588" u="1"/>
        <n v="274347" u="1"/>
        <n v="274369" u="1"/>
        <n v="271636" u="1"/>
        <n v="271637" u="1"/>
        <n v="271638" u="1"/>
        <n v="271639" u="1"/>
        <n v="271640" u="1"/>
        <n v="271641" u="1"/>
        <n v="271642" u="1"/>
        <n v="271643" u="1"/>
        <n v="271644" u="1"/>
        <n v="271645" u="1"/>
        <n v="271646" u="1"/>
        <n v="271703" u="1"/>
        <n v="277273" u="1"/>
        <n v="277274" u="1"/>
        <n v="277275" u="1"/>
        <n v="274563" u="1"/>
        <n v="271827" u="1"/>
        <n v="274629" u="1"/>
        <n v="274639" u="1"/>
        <n v="277414" u="1"/>
        <n v="274697" u="1"/>
        <n v="271955" u="1"/>
        <n v="277473" u="1"/>
        <n v="277504" u="1"/>
        <n v="274779" u="1"/>
        <n v="274799" u="1"/>
        <n v="277597" u="1"/>
      </sharedItems>
    </cacheField>
    <cacheField name="AMB_APL_ID_ECONOMICAS" numFmtId="0">
      <sharedItems containsSemiMixedTypes="0" containsString="0" containsNumber="1" containsInteger="1" minValue="306" maxValue="306" count="1">
        <n v="306"/>
      </sharedItems>
    </cacheField>
    <cacheField name="ORC_TIPO" numFmtId="0">
      <sharedItems count="2">
        <s v="DES"/>
        <s v="REC"/>
      </sharedItems>
    </cacheField>
    <cacheField name="O_ANO" numFmtId="0">
      <sharedItems containsSemiMixedTypes="0" containsString="0" containsNumber="1" containsInteger="1" minValue="2024" maxValue="2024" count="1">
        <n v="2024"/>
      </sharedItems>
    </cacheField>
    <cacheField name="CC_COD" numFmtId="0">
      <sharedItems/>
    </cacheField>
    <cacheField name="CC_NOME" numFmtId="0">
      <sharedItems count="82">
        <s v="Direção Financeira"/>
        <s v="Requalificação Urbana de Veneza"/>
        <s v="Retenções Iur"/>
        <s v="Gabinete do Presidente"/>
        <s v="Plano de emergencia da epoca de chuvas"/>
        <s v="Construção da Estrada de Mato Dentro"/>
        <s v="Estágios Profissionais e Promoção de Emprego"/>
        <s v="Atividades culturais e promoção da cultura no Concelho"/>
        <s v="Receitas Da Câmara"/>
        <s v="Apoio a Crianças Vulneráveis "/>
        <s v="Promoção e Inclusão Social"/>
        <s v="Requalificação Urbana e Ambiental de Achada Monte III"/>
        <s v="Atividades desportivas e promoção do desporto no Concelho"/>
        <s v="Retenção Sansung"/>
        <s v="Direção da Educação, Formação Profissional, Emprego"/>
        <s v="Habitações Sociais"/>
        <s v="Retençoes Previdencia Social"/>
        <s v="Apoio ao Ensino Básico e Secundário"/>
        <s v="Reforço do saneamento básico"/>
        <s v="Reabilitação de Jardins Infantis e Escolas do EBI"/>
        <s v="Retenções CVMovel"/>
        <s v="Direção de Inovação e Desporto"/>
        <s v="Manutenção do Estádio Municipal/Campos Futebol 11"/>
        <s v="Direção dos  Recursos Humanos"/>
        <s v="Direção Ambiente e Saneamento "/>
        <s v="Transferência de Residuos Aterro Santiago"/>
        <s v="Apoio a Consultas de Especialidade e Medicamentos"/>
        <s v="Direcção de Obras"/>
        <s v="Requalificação Urbana e Ambiental de Achada Bolanha"/>
        <s v="Gabinete de Comunicação e Imagem"/>
        <s v="Construção e Reabilitação de Placas Desportivas"/>
        <s v="Direcao da Familia, Inclusão, Género e Saúde"/>
        <s v="Manutenção e Reabilitação de Edificios Municipais"/>
        <s v="Transporte escolar"/>
        <s v="Requalificação Urbana de Ponta Verde"/>
        <s v="Feira das artes, delicias do mar, do milho e do agro-negócio"/>
        <s v="Gabinete da Auditoria Interna"/>
        <s v="Gabinete de Relações Externas"/>
        <s v="Assembleia Municipal"/>
        <s v="Delegações Municipais "/>
        <s v="Direcção de Urbanismo"/>
        <s v="Unidade Gestão de Aquisições"/>
        <s v="Retençoes STAPS"/>
        <s v="Retençoes Pensao Alimenticia"/>
        <s v="Formação de Bombeiros/Fiscais Municipais"/>
        <s v="Arrelvamento do campo de Achada Bolanha"/>
        <s v="Retenções SISCAP"/>
        <s v="Retenções SIACSA"/>
        <s v="Criação e Manutenção de Espaços Verdes"/>
        <s v="Infraestruturação da Zona do Bácio"/>
        <s v="Apoio a formação profissional"/>
        <s v="Direção Proteção Civil"/>
        <s v="Retenções Descontos Judiciais"/>
        <s v="Ligações Domiciliarias em Jaquetão e Ribeira de Flamengos"/>
        <s v="Comparticipação da Câmara com Ensino Superior"/>
        <s v="Dir. do Comércio, Indústria, Transporte Feiras e Pesca"/>
        <s v="Dir. Turismo, Investimento e Emprendedorismo"/>
        <s v="Toponímia e Enumeração Policial"/>
        <s v="Direção da Habitação"/>
        <s v="Direção dos Assuntos Jurídicos, Fiscalização e Policia Municipal"/>
        <s v="Apoio para Aquisição de Materiais de Pescas e Botes"/>
        <s v="Apoio pre escolar"/>
        <s v="Construção de rede de adução, reservatórios e implementação de rega gota-a-gota na Rib. Flamengos"/>
        <s v="Sinalização de Transito"/>
        <s v="Desconto Vencimento"/>
        <s v="Retenções Reposição"/>
        <s v="Retençao Comp. Aposentaçao_Estado"/>
        <s v="Retençoes Compe. Aposentaçao"/>
        <s v="Retençoes Compe. Sobrevivencia"/>
        <s v="Retençoes Penas Disciplinares"/>
        <s v="Rede de Esgotos"/>
        <s v="Projeto São Miguel On"/>
        <s v="Retenções Quotas"/>
        <s v="Gabinete de Gestão e Controlo de Qualidade"/>
        <s v="Criação e Manutenção de Parques Infantis e Espaços Fitness"/>
        <s v="Sinalização Turística do Concelho de São Miguel"/>
        <s v="Construção do Parque Industrial"/>
        <s v="Revisão do PDM"/>
        <s v="Manutenção de cemiterios"/>
        <s v="Elaboração de Planos Detalhados"/>
        <s v="Construção Estrutura Metálica para cobertura do polidesportivo  de Calheta"/>
        <s v="Reabilitação e asfaltagem da estrada de Variante Pilão Cão a Ponta Talho"/>
      </sharedItems>
    </cacheField>
    <cacheField name="CC_N2" numFmtId="0">
      <sharedItems count="8">
        <s v="Câmara Municipal Calheta São Miguel"/>
        <s v="Infra estruturação"/>
        <s v="Retenções"/>
        <s v="Capital Humano"/>
        <s v="Coesão social"/>
        <s v="Competitividade"/>
        <s v="Boa governação"/>
        <s v="Transversal"/>
      </sharedItems>
    </cacheField>
    <cacheField name="CC_N2_COD" numFmtId="0">
      <sharedItems count="9">
        <s v="03.16"/>
        <s v="01.27"/>
        <s v="80.02"/>
        <s v="01.25"/>
        <s v="03.03"/>
        <s v="01.28"/>
        <s v="01.26"/>
        <s v="01.24"/>
        <s v="01.23"/>
      </sharedItems>
    </cacheField>
    <cacheField name="CC_N3" numFmtId="0">
      <sharedItems/>
    </cacheField>
    <cacheField name="CC_N3_COD" numFmtId="0">
      <sharedItems/>
    </cacheField>
    <cacheField name="CC_N4" numFmtId="0">
      <sharedItems/>
    </cacheField>
    <cacheField name="CC_N4_COD" numFmtId="0">
      <sharedItems/>
    </cacheField>
    <cacheField name="RO_DET" numFmtId="0">
      <sharedItems count="132">
        <s v="02.02.01.00.09-Material De Transporte - Peças"/>
        <s v="03.01.01.01.06.01-Outras Construções - Aquisições"/>
        <s v="09.01.01.01-Retencoes Iur"/>
        <s v="02.02.02.00.09-Deslocações E Estadas"/>
        <s v="02.08.02-Outras Despesas"/>
        <s v="02.02.02.01.03.01-Assistência Técnica - Residentes"/>
        <s v="01.04.02.03.09-Outros"/>
        <s v="02.07.02.01-Benefícios Sociais Em Numerário"/>
        <s v="01.04.02.01.03-Publicações E Impressos"/>
        <s v="01.04.02.02.01.01.01-Taxa De Construção, Manutenção Ou Reforço De Infra-Estruturas Urbanísticas E De Saneamento"/>
        <s v="01.04.02.02.01.00.09-Taxas De Serviços De Secretaria"/>
        <s v="01.01.04.05.01-Imposto De Circulação De Veículos Automóveis"/>
        <s v="01.04.02.02.01.02.06-Taxa Pela Concessão De Licenças De Obras No Solo E Subsolo Do Domínio Público Municipal"/>
        <s v="01.04.02.02.01.09-Outras Taxas"/>
        <s v="01.04.02.02.01.01.07-Taxa De Serviços De Publicidade Com Fins Comerciais"/>
        <s v="03.01.04.01.02.02-Terrenos Do Domínio Privado - Vendas"/>
        <s v="01.01.04.04.09-Outros Diversos"/>
        <s v="01.04.02.02.01.03.04-Taxa Pela Emissão De Outras Licenças Não Previstas Nas Rubricas Anteriores"/>
        <s v="01.01.03.01-Imposto Único Sobre O Património"/>
        <s v="01.04.01.05.06-De Edificíos"/>
        <s v="01.04.02.02.01.00.07-Taxa De Serviços De Comércio"/>
        <s v="01.04.02.02.01.01.09-Taxa De Serviço De Enterramento, Concessão De Terrenos E Uso De Jazigos, De Ossários E De Outras Instalações Em Cemitérios Municipais"/>
        <s v="01.04.03.06-Juros De Mora"/>
        <s v="01.04.03.04-Taxa De Relaxe"/>
        <s v="01.04.01.05.07-Outras Rendas"/>
        <s v="01.04.02.02.01.01.03-Taxa De Ocupação E Utilização De Locais Reservados Nos Mercados E Feiras"/>
        <s v="01.04.02.02.01.02.01-Taxa Pela Utilização De Matadouros E Talhos Municipais"/>
        <s v="09.02.90-Regularizacao De Outras Receitas"/>
        <s v="02.01.01.02.02-Subsídios Permanentes"/>
        <s v="02.01.02.01.03-Abono De Família"/>
        <s v="02.01.01.01.03-Pessoal Contratado"/>
        <s v="02.02.02.00.03-Comunicações"/>
        <s v="03.03.01.04.02-Emprétimos Obtidos Pmi - Amortizações"/>
        <s v="02.02.01.00.05-Material De Escritório"/>
        <s v="09.01.90-Outras Receitas"/>
        <s v="02.02.02.00.05-Água"/>
        <s v="02.02.01.01.02-Combustíveis E Lubrificantes"/>
        <s v="09.01.09.01-Retencao Previdencia Social"/>
        <s v="02.01.01.02.06-Alimentação E Alojamento"/>
        <s v="02.02.02.00.06-Energia Eléctrica"/>
        <s v="03.01.01.01.04.01-Edifícios Para Ensino - Aquisições"/>
        <s v="02.02.02.00.02-Conservação E Reparação De Bens"/>
        <s v="01.04.02.04.09-Serviços Diversos"/>
        <s v="02.02.02.09.09-Outros Serviços"/>
        <s v="02.01.01.03.01-Aumentos Salariais"/>
        <s v="01.03.03.01.01-Administração Central"/>
        <s v="03.01.01.02.04.01-Outra Maquinaria E Equipamento - Aquisições"/>
        <s v="03.03.01.04.01-Empréstimos Obtidos Pmi -  Aquisições"/>
        <s v="02.01.01.01.02-Pessoal Do Quadro"/>
        <s v="02.01.01.01.01-Pessoal Dos Quadros Especiais"/>
        <s v="02.08.01-Seguros"/>
        <s v="01.04.02.02.01.01.00-Taxa De Licenças De Loteamento, De Execução De Obras De Particulares, Da Utilização Da Via Pública Por Motivos De Obras E De Utilização De Edifícios"/>
        <s v="02.02.01.00.00-Livros E Documentação Técnica"/>
        <s v="02.02.01.09.09-Outros Bens"/>
        <s v="02.04.02-Juros Da Dívida Interna"/>
        <s v="03.03.01.08.02-Outros Passivos Financeiros Pmi - Alienações"/>
        <s v="01.03.03.02.01-Administração Central"/>
        <s v="01.04.05.02-Reposições Não Abatidas Nos Pagamentos"/>
        <s v="02.02.02.00.07-Publicidade E Propaganda"/>
        <s v="02.01.01.02.03-Despesas De Representação"/>
        <s v="02.01.01.02.05-Horas Extraordinárias"/>
        <s v="02.01.02.01.01-Contribuições Para A Segurança Social"/>
        <s v="09.02.09.03-Regularizacao Retencoes Quotas Sindicais"/>
        <s v="09.02.09.04-Regularicao Retencoes De Pensao Alimenticia"/>
        <s v="02.01.01.02.04-Gratificações Eventuais"/>
        <s v="02.01.01.02.07-Formação"/>
        <s v="09.02.09.01-Regularizacao De Retencao De Previdencia Social"/>
        <s v="09.01.09.03-Retencoes De Quotas Sindicais"/>
        <s v="09.01.09.04-Retencoes Para Pensao Alimenticia"/>
        <s v="02.01.01.02.01-Gratificações Permanentes"/>
        <s v="02.02.01.01.03-Material De Limpeza, Higiene E Conforto"/>
        <s v="09.01.09.06-Retencoes De Depositos Judiciais"/>
        <s v="01.03.01.02.03-Donativos Directos"/>
        <s v="09.02.01.01-Regularizacao Retencoes Iur"/>
        <s v="02.02.01.01.04-Material De Conservação E Reparação"/>
        <s v="02.08.05-Restituições"/>
        <s v="01.04.03.07-Multas E Outras Penalidades"/>
        <s v="02.02.01.00.04-Roupa  Vestuário E Calçado"/>
        <s v="02.07.01.01.02-Pensões De Sobrevivência"/>
        <s v="02.07.01.01.01-Pensões De Aposentação"/>
        <s v="09.02.09.05-Regularizacao Retencoes De Descontos Judiciais"/>
        <s v="01.04.02.02.01.02.07-Taxa Pela Ocupação Ou Utilização Do Solo, Subsolo E Espaço Aéreo De Domínio Público Municipal"/>
        <s v="02.02.01.01.01-Artigos Honoríficos E De Decoração"/>
        <s v="02.08.06-Indemnizações"/>
        <s v="02.06.03.01.09-Outras Transferências Administrações Públicas Corr"/>
        <s v="01.01.04.06-Outros Impostos Diversos Sobre Bens E Serviços"/>
        <s v="01.01.04.03-Impostos Cobrados Por Outras Entidades"/>
        <s v="01.01.04.02.01-Imposto Sobre Consumos Especiais"/>
        <s v="01.01.04.01-Sobre Bens E Serviços"/>
        <s v="03.01.01.01.01.01.02-Residências Civis - Vendas"/>
        <s v="01.04.04.01-Outras Transferencias Correntes"/>
        <s v="01.04.03.05-Multas Por Infracções Ao Código De Posturas Municipais"/>
        <s v="01.04.02.02.01.00.08-Taxa De Exploração De Água"/>
        <s v="01.04.02.02.02.02-Emolumentos Judiciais"/>
        <s v="01.04.02.02.01.03.03-Taxa De Serviço De Licenciamento De Alambiques"/>
        <s v="01.04.02.02.01.03.02-Taxa Pela Conservação E Tratamento De Esgotos"/>
        <s v="01.04.02.02.01.03.01-Taxa Pela Prestação De Serviços Ao Público Por Unidades Orgânicas, Funcionários Ou Agentes Municipais"/>
        <s v="01.04.02.02.01.03.00-Taxa Pela Instalação De Antenas De Operadores De Telecomunicações Móveis"/>
        <s v="01.04.02.02.01.02.09-Taxa Pela Instalação De Antenas Parabólicas"/>
        <s v="01.04.02.02.01.02.08-Taxa Pelo Aproveitamento Dos Bens De Utilidade Pública Situados No Solo, Subsolo E Espaço Aéreo Do Domínio Público Municipal"/>
        <s v="01.04.02.02.01.02.05-Taxa Pela Extracção De Materiais Inertes Em Explorações Particulares A Céu Aberto"/>
        <s v="01.04.02.02.01.02.04-Taxa Compartic Propriet Imóveis Áreas Urbanizadas Custos Conservação Espaços Públicos"/>
        <s v="01.04.02.02.01.02.03-Taxa De Comparticipação Dos Proprietários De Solos Urbanos Nos Custos Da Urbanização"/>
        <s v="01.04.02.02.01.02.02-Taxa Pela Utilização De Quaisquer Instalações Destinadas Ao Conforto, Comodidade Ou Recreio Público"/>
        <s v="01.04.02.02.01.02.00-Taxa De Registos E Licenças De Cães"/>
        <s v="01.04.02.02.01.01.08-Taxa De Autorização De Venda Ambulante Nas Vias E Recintos Públicos"/>
        <s v="01.04.02.02.01.01.05-Taxa De Estacionamento De Veículos Em Parques Ou Outros Locais A Esse Fim Destinado"/>
        <s v="01.04.02.02.01.01.04-Taxa De Aferição De Pesos, Medidas E Aparelhos De Medição"/>
        <s v="01.03.03.01.02-Administração Local"/>
        <s v="01.01.06.01.01-Imposto De Selo"/>
        <s v="03.01.01.01.06.02-Outras Construções - Vendas"/>
        <s v="01.04.02.02.01.01.02-Taxa De Ocupação Do Domínio Público E Aproveitamento Dos Bens De Utilização"/>
        <s v="01.04.02.02.01.00.02-Taxa De Serviços Agrícolas E Pecuários"/>
        <s v="03.02.01.02.01-Depósitos Certif Depósito Poupan Mi -Constituições"/>
        <s v="03.01.01.02.04.02-Outra Maquinaria E Equipamento - Vendas"/>
        <s v="09.01.16-Retenções Compensação Aposentação"/>
        <s v="02.02.02.00.08-Representação Dos Serviços"/>
        <s v="02.01.01.02.09-Outros Suplementos E Abonos"/>
        <s v="02.02.02.00.04-Transportes"/>
        <s v="03.01.04.04.02.01-Aplicações Informáticas - Aquisições"/>
        <s v="02.08.08-Dotação Provisional"/>
        <s v="02.02.02.01.01-Limpeza  Higiene E Conforto"/>
        <s v="02.02.02.00.01-Rendas E Alugueres"/>
        <s v="02.02.01.00.03-Produtos Alimentares"/>
        <s v="02.01.01.03.06-Promoções"/>
        <s v="02.01.01.03.05-Reingressos"/>
        <s v="02.01.01.03.04-Reclassificações"/>
        <s v="02.01.01.03.03-Progressões"/>
        <s v="02.01.01.03.02-Recrutamentos E Nomeações"/>
        <s v="02.02.02.01.03.02-Assistência Técnica - Não Residentes" u="1"/>
        <s v="09.02.09.02-Regularicao Retencoes Previdencia Social" u="1"/>
        <s v="09.01.09.02-Retencoes De Previdencia Social" u="1"/>
      </sharedItems>
    </cacheField>
    <cacheField name="RO_N1" numFmtId="0">
      <sharedItems containsString="0" containsBlank="1" count="1">
        <m/>
      </sharedItems>
    </cacheField>
    <cacheField name="RO_N2" numFmtId="0">
      <sharedItems containsBlank="1" count="8">
        <m/>
        <s v="09.01-Operacoes De Tesouraria Entradas"/>
        <s v="02.08-Outras Despesas"/>
        <s v="01.04-Outras Receitas"/>
        <s v="02.07-Benefícios Sociais"/>
        <s v="09.02-Operacoes De Tesouraria Saidas"/>
        <s v="01.03-Transferências"/>
        <s v="02.06-Transferências"/>
      </sharedItems>
    </cacheField>
    <cacheField name="RO_N3" numFmtId="0">
      <sharedItems containsBlank="1" count="24">
        <m/>
        <s v="02.02.02-Aquisição De Serviços"/>
        <s v="02.08.02-Outras Despesas"/>
        <s v="01.04.02-Venda De Bens E Serviços"/>
        <s v="02.07.02-Benefícios De Assistência Social"/>
        <s v="01.01.04-Impostos Sobre Bens E Serviços"/>
        <s v="01.04.01-Rendimentos De Propriedade"/>
        <s v="01.04.03-Multas E Outras Penalidades"/>
        <s v="09.02.90-Regularizacao De Outras Receitas"/>
        <s v="09.01.90-Outras Receitas"/>
        <s v="01.03.03-Das Administrações Públicas"/>
        <s v="02.08.01-Seguros"/>
        <s v="01.04.05-Outras Receitas Diversas E Não Especificadas"/>
        <s v="09.02.09-Regularizacao Retencoes De Receitas De Terceiros"/>
        <s v="01.03.01-De Governos Estrangeiros"/>
        <s v="09.02.01-Regularizacao  De Retencoes Receitas De Estado"/>
        <s v="02.08.05-Restituições"/>
        <s v="02.07.01-Benefícios Sociais"/>
        <s v="02.08.06-Indemnizações"/>
        <s v="02.06.03-Administrações Públicas"/>
        <s v="01.04.04-Outras Transferências"/>
        <s v="01.01.06-Outros Impostos"/>
        <s v="09.01.16-Retenções Compensação Aposentação"/>
        <s v="02.08.08-Dotação Provisional"/>
      </sharedItems>
    </cacheField>
    <cacheField name="O_PROPRIA" numFmtId="0">
      <sharedItems containsBlank="1" count="2">
        <m/>
        <s v="SIM"/>
      </sharedItems>
    </cacheField>
    <cacheField name="O_NAT" numFmtId="0">
      <sharedItems count="3">
        <s v="FUN"/>
        <s v="INV"/>
        <s v="OUT"/>
      </sharedItems>
    </cacheField>
    <cacheField name="RORC_TIPO" numFmtId="0">
      <sharedItems count="3">
        <s v="OUT"/>
        <s v="DES"/>
        <s v="REC"/>
      </sharedItems>
    </cacheField>
    <cacheField name="DT_ANO" numFmtId="0">
      <sharedItems count="2">
        <s v="2024"/>
        <s v="2025"/>
      </sharedItems>
    </cacheField>
    <cacheField name="DT_MES" numFmtId="0">
      <sharedItems count="14">
        <s v="2024-01"/>
        <s v="2024-03"/>
        <s v="2024-02"/>
        <s v="2024-05"/>
        <s v="2024-06"/>
        <s v="2024-08"/>
        <s v="2024-04"/>
        <s v="2024-09"/>
        <s v="2024-10"/>
        <s v="2024-07"/>
        <s v="2024-11"/>
        <s v="2024-12"/>
        <s v="2025-01"/>
        <s v="1 - Dotação Anual"/>
      </sharedItems>
    </cacheField>
    <cacheField name="DT_DIA" numFmtId="0">
      <sharedItems/>
    </cacheField>
    <cacheField name="DT_TRI" numFmtId="0">
      <sharedItems count="5">
        <s v="1º"/>
        <s v="2º"/>
        <s v="3º"/>
        <s v="4º"/>
        <s v="1 - Dotação Anual"/>
      </sharedItems>
    </cacheField>
    <cacheField name="VALOR" numFmtId="0">
      <sharedItems containsSemiMixedTypes="0" containsString="0" containsNumber="1" minValue="0" maxValue="168848874"/>
    </cacheField>
    <cacheField name="VAL_TIPO" numFmtId="0">
      <sharedItems count="5">
        <s v="Pago"/>
        <s v="Inicial"/>
        <s v="Actual"/>
        <s v="Cabimentado"/>
        <s v="Por Pagar"/>
      </sharedItems>
    </cacheField>
    <cacheField name="O_REFORCADO" numFmtId="0">
      <sharedItems containsString="0" containsBlank="1" containsNumber="1" containsInteger="1" minValue="0" maxValue="30200000"/>
    </cacheField>
    <cacheField name="O_ANULADO" numFmtId="0">
      <sharedItems containsString="0" containsBlank="1" containsNumber="1" containsInteger="1" minValue="0" maxValue="0" count="2">
        <m/>
        <n v="0"/>
      </sharedItems>
    </cacheField>
    <cacheField name="O_TRANSFERIDO" numFmtId="0">
      <sharedItems containsString="0" containsBlank="1" containsNumber="1" containsInteger="1" minValue="0" maxValue="34959913"/>
    </cacheField>
    <cacheField name="BENEFICIARIO" numFmtId="0">
      <sharedItems containsBlank="1" count="701">
        <s v="Ldinámico"/>
        <s v="Felisberto Carvalho Auto"/>
        <s v="Retenções Iur"/>
        <s v="Moises Rosario Leal Gomes Landim"/>
        <s v="Nelson Monteiro Semedo"/>
        <s v="Danilson De Jesus Mendes Cardoso"/>
        <s v="Tesoureiro Municipal"/>
        <s v="Maria Segunda Soares Semedo"/>
        <s v="Marius Produções Culturais E Animação Turistica,Lda"/>
        <s v="Tesoureiro Do Municipio"/>
        <s v="Maria Luisa Lopes Pereira"/>
        <s v="João Luz Martins Landim"/>
        <s v="Tecnovia Cabo Verde"/>
        <s v="R&amp;C Distribuicao, Sociedade Unipessoal Lda"/>
        <s v="M&amp;J Tech - Techology And Inovation, Lda"/>
        <s v="Retenção Sansung"/>
        <s v="Retençoes Sindicatos"/>
        <s v="Desconto Vencimento"/>
        <s v="Retenções Siacsa"/>
        <s v="Retençoes Previdencia Social"/>
        <s v="José Carlos Gomes Duarte"/>
        <s v="Cabo Verde Telecom, Sarl"/>
        <s v="Translux Comercio E Servicos Sociedade Unipesoal Lda"/>
        <s v="Diocesana Center"/>
        <s v="José Carlos Semedo Tavares"/>
        <s v="Tecnicil Indústria"/>
        <s v="Joaquim Lino Mendes Tavares Nunes"/>
        <s v="Preco Piquinoti Comercio Pecas Auto Sociedade Unipesoal Lda"/>
        <s v="Mini Mercado Ribeiro"/>
        <s v="Claudino Santos Tavares"/>
        <s v="Maria Do Socorro Dos Reis De Carvalho"/>
        <s v="Odair Furtado Lopes"/>
        <s v="Ângelo Miguel Mendes Pereira"/>
        <s v="Total Servicos Reparacao E Manutencao Sociedade Unipesoalda"/>
        <s v="Pensão Gonçalves Sociedade Unipessoal, Lda"/>
        <s v="Lenise Mendes Fernandes"/>
        <s v="Aldina Borges Furtado"/>
        <s v="Nilton Humberto Barbosa Silva Goncalves"/>
        <s v="Helton Jose Silva Ferreira"/>
        <s v="Laudina Morreira Tavares"/>
        <s v="Claine Alaide Mendes Dos Santos"/>
        <s v="Ivanildo Rene Dos Santos Vaz"/>
        <s v="Adilson Do Rosario Fernandes Silva"/>
        <s v="Districom - Comércio E Representações"/>
        <s v="Escola Condução São Miguel"/>
        <s v="Herculano Pereira Fernandes"/>
        <s v="Construcoes Furtado Fernandes Sociedade Unipesoal Lda"/>
        <s v="Empresa De Distribuição De Eletricidade De Cabo Verde S.A"/>
        <s v="Marisada Conceição Pereira Gonçalves"/>
        <s v="Elvis Jose Tavares Furtado"/>
        <s v="Antonio Ramos Sociedade Unipessoal"/>
        <s v="Cândido Vieira Tavares"/>
        <s v="Cesario Mendes Furtado Brito"/>
        <s v="Zita Lopes Tavares"/>
        <s v="Retenções Cvmovel"/>
        <s v="Comercio Transporte Construcao Sociedade Unipesoal Lda"/>
        <s v="Albertino Júlio Aurora Lopes Fernandes Pina"/>
        <s v="Anila Maria Correia Rodrigues"/>
        <s v="Fw Pneus , Lda"/>
        <s v="Eletrotecnica"/>
        <s v="Joäo Lopes Da Costa                                                   "/>
        <s v="Álvaro Dos Santos Rodrigues"/>
        <s v="Maria Graciete Sanches Correia"/>
        <s v="Francisca Lopes Cruz"/>
        <s v="Elisio Cristino Correia Vaz"/>
        <s v="Maria De Jesus Dos Reis De Carvalho Correia"/>
        <s v="Farmacia Calheta São Miguel Sociedade Unipessoal, Lda"/>
        <s v="Retençoes Pensao Alimenticia"/>
        <s v="Edmilson Sanches Correia"/>
        <s v="Adnildo Dos Santos Vaz"/>
        <s v="Elisangela Maria Nunes Fernandes Furtado"/>
        <s v="Maria Isabel Horta Mendes"/>
        <s v="Casa Guga - Comercio E Representações, Sociedade Unipessoal, Lda"/>
        <s v="Andre Lopes Pereira"/>
        <s v="Felismino Vaz Sanches                                                 "/>
        <s v="Vasco Emanuel Tavares Freire"/>
        <s v="Garantia - Companhia De Seguros De Cabo Verde, Sarl"/>
        <s v="Oficina Mecânica Andre"/>
        <s v="Austelino Cardoso Martins"/>
        <s v="Elísio Alcides Pires Barreto"/>
        <s v="José Constantino Da Silva Leal"/>
        <s v="José Jorge Fernandes Tavares"/>
        <s v="Anildo Lopes Rodrigues"/>
        <s v="Eliziny Nunes Fernandes Furtado"/>
        <s v="Moisés Mendes Pereira"/>
        <s v="Steel, Sarl"/>
        <s v="Amg, Serviços &amp; Construções, Sociedade Unipessoal Lda"/>
        <s v="Yacine Denise Gomes Da Rosa"/>
        <s v="Rui Luís Ramos Teixeira"/>
        <s v="Imprensa Nacional De Cabo Verde, Sa"/>
        <s v="Multidata, Lda - Serviços E Tecnologias De Informação"/>
        <s v="Massabeton"/>
        <s v="Silvia Antunes, Sociedade Unipessoal, Lda"/>
        <s v="Indústria Carvalho, Lda"/>
        <s v="Isabel Gomes Veiga Tavares"/>
        <s v="Amaro António Andrade Tavares"/>
        <s v="José Gomes Cardoso"/>
        <s v="Newash Automovel, Sociedade Unipessoal Lda"/>
        <s v="Julieta Fernandes Mendes"/>
        <s v="Electra Sul, S.A"/>
        <s v="Restaurante Li Ponta"/>
        <s v="Agencia Funeraria Go To Heaven Sociedade Unipessoal Lda"/>
        <s v="Drogaria - Tchukbest Holdings, Sociedade Unipessoal,Lda"/>
        <s v="Renato Moreira -Construção Civil "/>
        <s v="Evanilson Da Luz Borges Mendes"/>
        <s v="Ermelindo Mendes De Pina"/>
        <s v="Jose Maria Sanches Fernandes"/>
        <s v="Elisio Gomes Lopes"/>
        <s v="Gabriel Moreira Landim"/>
        <s v="Gomes Tavares, Transporte, Comercio E Servicos, Sociedade Unipessoal, Lda"/>
        <s v="Instituto Nacional De Previdencia Social"/>
        <s v="Moreno E Mendes, Lda"/>
        <s v="Orca"/>
        <s v="Rolando Rocha Da Luz Tavares"/>
        <s v="Staps-Sindicato Dos Trabalhadores Da Administração Publica De Santiago"/>
        <s v="Paristore Comercio Geral Sociedade Unipessoal Lda"/>
        <s v="Ana Mafalda Vieira Martins"/>
        <s v="Adilson Daniel Gomes Correia"/>
        <s v="Herménio Celso Silva Gomes Fernandes"/>
        <s v="Senna Sport Cabo Verde, Lda"/>
        <s v="Belmira Tavares Furtado"/>
        <s v="Mf Group - Construcoes E Servicos, Lda"/>
        <s v="José Cabral Construções E Serviço Geral Soc. Unip.Lda"/>
        <s v="Manuel Robalo Cardoso"/>
        <s v="Daniel Oliveira Correia"/>
        <s v="Instituto Nacional De Previdencia Social                              "/>
        <s v="Aldina Gomes De Barros Soares"/>
        <s v="Vital Gomes Gonçalves"/>
        <s v="Domingos Varela Oliveira"/>
        <s v="Mariana Mendes Gomes"/>
        <s v="Aristides Levy Da Silva Borges"/>
        <s v="Conta Cantina Da Policia Nacional"/>
        <s v="Oficina Auto Nautica Zecal E Nutcha, Lda"/>
        <s v="Janilson Mendes Cardoso"/>
        <s v="Gerson Arnaldo Semedo Lopes"/>
        <s v="Transporte Comércio E Serviços J. Gonçalves, Su.Lda"/>
        <s v="Retenções Siscap"/>
        <s v="Aluguer De Equipamentos Afonso Barros Sociedade Unipessoal Lda"/>
        <s v="Caetano Auto Cv,Sa"/>
        <s v="Orisa Nunes Pereira"/>
        <s v="Domingas Monteiro Varela"/>
        <s v="José Anildo Nunes Fernandes Furtado"/>
        <s v="Julia Gomes Monteiro"/>
        <s v="Maria Eunice Martins Rosa"/>
        <s v="Carine Patricia Lopes Cabral"/>
        <s v="Paula Tavares Miranda"/>
        <s v="Nerida Rosária Gomes Sanches Mascarenhas"/>
        <s v="Francisco Cardoso                                                     "/>
        <s v="Gama Engenharia &amp; Construcao Sociedade Unipessoal,Lda"/>
        <s v="Farmacia Central, Lda"/>
        <s v="Helton Conceição Silva Delgado De Pina"/>
        <s v="Angelo De Nascimento Furtado Gomes Lopes"/>
        <s v="Genoveva Gomes Tavares"/>
        <s v="Avelino Correia Da Veiga"/>
        <s v="Emobel - Comercio, Servicos E Representacoes, Sociedade Unipessoal, Lda"/>
        <s v="Maria Olimpia Gomes Correia"/>
        <s v="Calheta São Miguel Tours, Lda"/>
        <s v="Eco Produçoes Lda"/>
        <s v="Brilho + Comércio &amp; Serviço"/>
        <s v="Antonito Lopes Ramos Delgado"/>
        <s v="Retenções Descontos Judiciais"/>
        <s v="Tripouli,  Lda"/>
        <s v="Damasio Vaz Semedo"/>
        <s v="Leocádia Baptista Gomes Furtado"/>
        <s v="José Joaquim Amarante Miranda"/>
        <s v="Magda Alice Brito Afonso"/>
        <s v="Ildo Nascimento Costa Oliveira"/>
        <s v="Iderlindo Natalicio Sanches Cabral Furtado"/>
        <s v="Jose Almeida Carpintaria Comercio Marcenaria Sociedade Unipesoal Lda"/>
        <s v="Al Construcoes Comercio E Transporte Sociedade Unipesoal Lda"/>
        <s v="João Cerilo Perreira Monteiro"/>
        <s v="Joaquim Lopes Moreira Brito"/>
        <s v="Gilberto Cardoso Freire"/>
        <s v="Neuritix Semedo Gonçalves Ramos"/>
        <s v="Edmilson Adriano Leal Tavares"/>
        <s v="João Carlos Tavares Semedo"/>
        <s v="Arnaldo Cabral Lopes"/>
        <s v="Adelson José  Tavares Centeio"/>
        <s v="Jose Alberto Furtado"/>
        <s v="Natalicio Jesus Silva Miranda"/>
        <s v="Edna De Jesus Lopes Semedo"/>
        <s v="Domingos Gomes De Barros"/>
        <s v="Evaldino Tavares Furtado"/>
        <s v="António Monteiro Tavares"/>
        <s v="Ronisse Carla Varela"/>
        <s v="Violante Tavares"/>
        <s v="Angela De Jesus Gomes Silva Miranda"/>
        <s v="Natalina Martins Landim"/>
        <s v="Repartição De Finanças Do Tarrafal"/>
        <s v="Edmilsom Mendes Martins"/>
        <s v="Nadilene Patricia Gomes"/>
        <s v="Cesaltina Pereira Gomes"/>
        <s v="Hidraulica Sove Transformacao E Comercio Lda"/>
        <s v="Adelson António Silva Dos Reis"/>
        <s v="Juvina Ramos Cabral"/>
        <s v="Boniface Ononuju Anaehobi Pecas E Acesorios Salao Sociedade Unipesoal Lda"/>
        <s v="Asr- Transporte Sociedade Unipessoal"/>
        <s v="Maria Virginia Silva Lopes Tavares"/>
        <s v="Ana Cristina Da Veiga Lopes"/>
        <s v="Fortunato Furtado Mendonça"/>
        <s v="Sun,Lda"/>
        <s v="Mário Jorge Borges Vaz"/>
        <s v="Pinto &amp; Cruz - Cabo Verde"/>
        <s v="Rafael Mendes Tavares"/>
        <s v="Ivaldina Mendes Vaz"/>
        <s v="Felisberto Furtado  Silva Mendonca"/>
        <s v="Maria Filomena Moreno"/>
        <s v="Elizabeth Dias De Pina"/>
        <s v="Elisa Viviane Gomes Fernandes"/>
        <s v="Mconstroi Sociedade Unipessoal Lda"/>
        <s v="Repartição De Finanças Da Praia"/>
        <s v="Empresa Intermunicipal-Aguas De Santiago, S.A"/>
        <s v="Albertina Correia Dos Santos"/>
        <s v="Celistino Tavares Soares"/>
        <s v="Ricardina Dos Santos Rodrigues"/>
        <s v="M Optica Sociedade Unipesoal Lda"/>
        <s v="Alda Gomes Lopes                                                      "/>
        <s v="Jose Miguel Santos Cruz"/>
        <s v="Jose Maria Fernandes                                                  "/>
        <s v="Nucleo Operacional Sociedade Informacao Entidades Empresarial Nosi Epe"/>
        <s v="Elson Tobias Monteiro Pina"/>
        <s v="Victor Manuel Nunes Lopes"/>
        <s v="Loja Nunu Comercio Geral"/>
        <s v="Natalia Lopes Martins"/>
        <s v="Aldino Correia Tavares,"/>
        <s v="Asso Sport Comercio Sociedade Unipesoal Lda"/>
        <s v="Maria Paula Pereira Tavares"/>
        <s v="Mamadou Diallo"/>
        <s v="Maxima Idelmira Garcia Neves Moreno"/>
        <s v="Gilson Dos Santos Barbosa"/>
        <s v="Domingos Lopes Correia"/>
        <s v=" Boa Vida Comércio Geral Lda"/>
        <s v="Márcia Sofia Amador Pires"/>
        <s v="Construcao Hugnes, Lda"/>
        <s v="Cesaltino Lopes Furtado"/>
        <s v="Sara Cristina Furtado Pina"/>
        <s v="Benicia Sanches Pereira"/>
        <s v="Justiniano Gomes Lopes Correia"/>
        <s v="Jbc - Joao Benoliel De Carvalho, Lda"/>
        <s v="Tribunal Judicial Da Comarca Do Tarrafal                              "/>
        <s v="Carlos Armando Rocha Fernandes"/>
        <s v="Emilio Pina Pereira"/>
        <s v="Universidade Cabo Verde"/>
        <s v="Wilson Semedo Gomes"/>
        <s v="Jose Domingos Fernandes Landim                                        "/>
        <s v="Admilson Da Veiga Vaz"/>
        <s v="Vital Gomes Goncalves"/>
        <s v="Caetano One Cv Lda"/>
        <s v="Comercio E Transporte Beta Gomes, Sociedade Unipessoal,Lda"/>
        <s v="Ana Pereira Martins"/>
        <s v="Carlos Antonio Tavares Varela"/>
        <s v="Albertino Tavares Gomes"/>
        <s v="Mcv -Marpe Cabo Verde Construçoes ,Sa"/>
        <s v="Adolfo Pereira Landim"/>
        <s v="Fernando Jorge Tavares Furtado"/>
        <s v="Ana Maria Mendes Cardoso"/>
        <s v="Hilário Ramos Fernandes"/>
        <s v="Orlando De Jesus Borges Pereira"/>
        <s v="Paulo Clemente Gonçalves Semedo"/>
        <s v="Media Comunicaçoes, Sa"/>
        <s v="José Mário Monteiro Fernandes"/>
        <s v="Charles Company"/>
        <s v="Domingos Pereira Vaz"/>
        <s v="Blueline Produções,Lda"/>
        <s v="Residencial São Miguel,Lda"/>
        <s v="Artur Jorge Varela Da Rosa"/>
        <s v="Adilson César Dos Reis Borges Monteiro"/>
        <s v="Alianca Infinito Transporte E Serviços"/>
        <s v="António Felix Lopes"/>
        <s v="Henrique Gomes Lopes"/>
        <s v="Maria Inilda De Jesus Mendes De Carvalho"/>
        <s v="Maria Julia Lopes Furtado"/>
        <s v="Patricia Idalina Jesus Gomes Silva Pina"/>
        <s v="Nelson Gomes Cardoso"/>
        <s v="Lifetech, Seguranca E Tecnologia, Sociedade Unipessoal, Lda"/>
        <s v="José Soares De Melo"/>
        <s v="Fortunato Mendes Veiga"/>
        <s v="Meliciano Lopes Miranda"/>
        <s v="Andradina Vaz Furtado"/>
        <s v="Arcangela Mendes Furtado"/>
        <s v="Eulécia De Brito Lopes Da Silva"/>
        <s v="Anilton Jesus Tavares Furtado"/>
        <s v="Carlos Edmilson Tavares Gomes Lopes"/>
        <s v="Ar Auto Rocha Sociedade Unipessoal Lda"/>
        <s v="Complexo Turístico Vulcão, Lda"/>
        <s v="João Batista Gomes"/>
        <s v="Wilson Emanuel Furtado Cabral"/>
        <s v="Emps Empresa Moreira Prestacao Servico Sociedade Unipesoal Lda"/>
        <s v="Construçao Geral E Robusto Sociedade Unipessoal, Lda"/>
        <s v="João Gabriel Correia Dos Santos"/>
        <s v="Zf Transporte Comercio Construcao Sociedade Unipesoal Lda"/>
        <s v="Francisco Lopes Cardoso"/>
        <s v="Maria Do Rosário Horta Semedo"/>
        <s v="Júlio Cesar Correia Pereira"/>
        <s v="Samuel Fernandes Leal"/>
        <s v="Isandro Adriano Rocha Ribeiro"/>
        <s v="Vitalvino Lopes Correia"/>
        <s v="Edgar Gomes Duarte"/>
        <s v="Luís António Gomes Alves"/>
        <s v="Cleise Marise Lopes Soares"/>
        <s v="Ana Teresa Mendes"/>
        <s v="Quintino Bipasa"/>
        <s v="Claudino Mendes De Pina"/>
        <s v="Leiny De Jesus Tavares Fernandes"/>
        <s v="Claudina Da Veiga Borges"/>
        <s v="Francisco Gomes Cardoso"/>
        <s v="Euclides Tvares De Andrade Furtado"/>
        <s v="Jeordanio Celestiano Goncalves Garcia"/>
        <s v="Conducao Segura, Sociedade Unipessoal, Lda"/>
        <s v="Isaias Martins Tavares"/>
        <s v="Da Veiga Construção, Lda"/>
        <s v="Máxima Furtado Cardoso"/>
        <s v="Silvia Cristina Correia Gonçalves Fernandes"/>
        <s v="Andjona - Estudos, Projectos E Consultorias, Sociedade Unipessoal, Lda"/>
        <s v="André Filipe Martins Andrade"/>
        <s v="Ernestina Lopes  Costa"/>
        <s v="Oficina Seralharia, Aluminio- Vai De Tute, Soc. Unip. Lda"/>
        <s v="Gerson Maria João De Pina Dos Santos"/>
        <s v="Indústria Comércio Gabriel Sociedade Unipessoal, Lda"/>
        <s v="Automendes, Sociedade Unipesoal, Lda"/>
        <s v="Sindicato Industria Geral Alimentacao Construcao Civil Agricultura E Floresta Siacsa F"/>
        <s v="Elisabete Da Graca Rocha"/>
        <s v="Denilson Garcia"/>
        <s v="Leonildo Lopes Pereira"/>
        <s v="Jessica Patricia Horta Silva"/>
        <s v="Maria Da Luz Furtado Sanches"/>
        <s v="Multiviagens Tours ( Viagens E Turismo)"/>
        <s v="Andir Dos Santos Lopes"/>
        <s v="Lito Admar Barbosa Semedo"/>
        <s v="Escola Condução São Pedro"/>
        <s v="Escola Condução Assomada"/>
        <s v="Jacinto De Oliveira Silva"/>
        <s v="Recoshop, Lda"/>
        <s v="São Pedro Construções Lda"/>
        <s v="Nilton Jesus Gomes Tavares"/>
        <s v="Aguidalena Francisca Vaz Dos Santos"/>
        <s v="Maria Socorro Veiga Freire Pina"/>
        <s v="Amelia Semedo Veiga"/>
        <s v="Alex António Sanches Da Costa"/>
        <s v="Direção De Serviço Nacional De Viação"/>
        <s v="Juvenal Dos Santos Cardoso"/>
        <s v="Maria Da Luz Silva Monteiro Miranda"/>
        <s v="Art &amp; Letras Vanuska,Lda"/>
        <s v="Angela Borges Soares"/>
        <s v="Francisco Lopes Cabral"/>
        <s v="Comercio, Serviços  E Construção, Sociedade Unipessoal ,Lda"/>
        <s v="Jorge Sanches Moreno"/>
        <s v="Felisberto Mendes Rodrigues"/>
        <s v="Mario Jorge Pereira Ribeiro"/>
        <s v="Gilson Tavares Santos"/>
        <s v="Cardoso Multiservice, Lda"/>
        <s v="Esquadra Policial De São Miguel"/>
        <s v="Jailson Lopes Miranda"/>
        <s v="Hekbal Abdul Mendes Andrade"/>
        <s v="Nilton Cesar Andrade Cabral "/>
        <s v="Ivaltinho Lopes Miranda"/>
        <s v="Lazaro Mendes Dos Reis"/>
        <s v="José Rui Alves De Pina"/>
        <s v="Mário Jorge De Pina Silva"/>
        <s v="Edneia Augusta Tavares Miranda"/>
        <s v="Clautilde Garcia Rodrigues"/>
        <s v="Dariana Gonçalves Tavares"/>
        <s v="Sabor, Lda"/>
        <s v="Frente E Versos Arquitectura Design E Urbanismo,Unipessoal,Lda"/>
        <s v="Electra, Sa"/>
        <s v="Sita - Sociedade Industrial De Tintas, Sarl"/>
        <s v="Maria Elizabeth Lopes Da Costa"/>
        <s v="Rodney Felisberto Fernandes"/>
        <s v="Manuel Cabral Mendes"/>
        <s v="Casimiro Socoro Gomes Vaz"/>
        <s v="Vitorina Gonçalves Garcia"/>
        <s v="Comércio Geral Da Rosa, Sociedade Unipessoal Lda"/>
        <s v="Matilde Cardoso"/>
        <s v="Matercent Comércio, Sociedade Unipessoal Lda "/>
        <s v="Antonio Ribeiro Almeida"/>
        <s v="Topodrones Sociedades Unipesoal Por Quotas"/>
        <s v="Margarida Lopes Furtado"/>
        <s v="Édson Neide Borges Semedo"/>
        <s v="Bernardo Tomé Gomes De Barros"/>
        <s v="Empresa Cardoso &amp; Lopes Lda"/>
        <s v="Redilson António Cabral Furtado"/>
        <s v="Edna Suzete Almeida De Andrade Lopes"/>
        <s v="Anildo Monteiro Miranda"/>
        <s v="Milene Faria Burgo"/>
        <s v="Construção Tavares Almeida"/>
        <s v="Etelvinolopes Borges Veiga"/>
        <s v="Filomena De Pina"/>
        <s v="Luis Manuel Lopes Leal"/>
        <s v="Jussara Helena Furtado De Pina"/>
        <s v=" Construções Cristino Vaz Sociedade Unipessoal, Lda."/>
        <s v="Papelaria Academica - De Aquilino Camacho, Lda"/>
        <s v="Alessandro Rocha Brito Zêgo"/>
        <s v="Ritmo Som Eventos Lda- Augusto Veiga"/>
        <s v="Ivone Baptista Barreto De Carvalho Fernandes"/>
        <s v="Restaurante Fátima Varela"/>
        <s v="Maria Gorete Semedo Mendes"/>
        <s v="Silvana  Pereira Tavares"/>
        <s v="Lúcia Varela Duarte"/>
        <s v="Emanuel Jesus Gomes Silva"/>
        <s v="Adriano De Melo Semedo"/>
        <s v="Mercearia Ines Nunes, Sociedade Unipessoal Lda"/>
        <s v="Vaneze De Jesus Lopes Tavares"/>
        <s v="Victorino Tavares Landim"/>
        <s v="Radio Televisão Cabo-Verdiana, Sa"/>
        <s v="Aguida Benedita Da Veiga Vaz"/>
        <s v="Valdemira Pereira Costa Monteiro"/>
        <s v="Amália Landim Fernandes                                               "/>
        <s v="Neida Rosangela Rodrigues Correia Miranda"/>
        <s v="Cad Pereira Comercio Industria E Serviços"/>
        <s v="Ermelindo Tavares De Sousa"/>
        <s v="Danilson Correia De Oliveira"/>
        <s v="José Luiz Mendes Tavares"/>
        <s v="Atanásio Gonçalves"/>
        <s v="Adérito Correia Lopes"/>
        <s v="Maria Teresa Mendes Fernandes"/>
        <s v="Ana Suzete Mendes Gomes Landim"/>
        <s v="Maria Da Conceição Soares Lopes Tavares"/>
        <s v="Maria Conceição Silva De Carvalho"/>
        <s v="Andradina Sanches Cabral"/>
        <s v="Denilson Carvalho Robalo"/>
        <s v="Jailson Correia Miranda"/>
        <s v="Maria Monteiro Semedo Pereira"/>
        <s v="Gilson Pascoal Almeida Fernandes"/>
        <s v="Gelison Jorge De Brito"/>
        <s v="Quinzinho Correia Ferreira"/>
        <s v="Ineida Conceicao Gomes Moreno"/>
        <s v="Oficina Batexapa - Pintura, Mário G:F Da Veiga"/>
        <s v="Margarida Izalda Duarte Cabral"/>
        <s v="Jose Filipe Gomes Sanches"/>
        <s v="Odimisa Jesus Ramos Santos"/>
        <s v="Rui Sanches De Oliveira"/>
        <s v="Filomeno Jacinto Cardoso Correia"/>
        <s v="Antonio Veiga Fernandes"/>
        <s v="Ostelino Silveira Correia E Silva"/>
        <s v="Braz Andrade,Sociedade Unipessoal,Ldª"/>
        <s v="Dalia Delfina Furtado Gomes Miranda"/>
        <s v="Pedro Arcanjo Correia "/>
        <s v="João Lopes"/>
        <s v="Conceição Landim Nunes"/>
        <s v="Maria Rosa Martins Tavares Pina"/>
        <s v="Adilson Da Silva Semedo"/>
        <s v="Mónica Sofia Neves Moreno"/>
        <s v="Alenxandrino Gomes Correia"/>
        <s v="Amrodrigues Serviços E Comercio-Sociedade Unipessoal Lda"/>
        <s v="Oficina Eletro Auto Comercio Alassane Sociedade Unipesoal Lda"/>
        <s v="Elton Tavares Monteiro"/>
        <s v="Suzana Dos Reis Santos Lopes"/>
        <s v="Madesilar Comercio E Industria Lda"/>
        <s v="Solange Freire Mendonça"/>
        <s v="Santiago Limpo &amp; Seguro , Sociedade Unipessoal , Lda"/>
        <s v="Gilson Lopes Da Costa"/>
        <s v="Eloisa Jesus Goncalves Almeida"/>
        <s v="Maxima Furtado Cardoso"/>
        <s v="Domingas Lopes Varela"/>
        <s v="Hinorberto Soares Mascarenhas"/>
        <s v="All Trans Transitários"/>
        <s v="Natalino Correia Da Costa"/>
        <s v="Felisberto Lopes Tavares                                              "/>
        <s v="Hmc - Investimentos Lda"/>
        <s v="Maria Iveth Delgado Freire"/>
        <s v="Zegos Art &amp; Confeccoes, Sociedade Unipessoal, Lda"/>
        <s v="Cesaltina Filomena Silva Ribeiro"/>
        <s v="Opticália- Assomada"/>
        <s v="Domilia Sanches Cardoso"/>
        <s v="Lui &amp; Luia Aluminio, Comercio Geral, Lda"/>
        <s v="Domingos Gomes Moreira"/>
        <s v="T.Com, Tecnologias E Conhecimento"/>
        <s v="Ana Maria Mendes Lopes"/>
        <s v="Maria De Fatima Lopes Tavares"/>
        <s v="Reinaldo Lopes Tavares"/>
        <s v="Isabel Ramos Semed Brito"/>
        <s v="Carlos Alcindo Tavares Da Costa"/>
        <s v="Edmilson Furtado Martins"/>
        <s v="Construções Felisberto Ferreira, Sociedade Unipessoal, Lda"/>
        <s v="Isabel Antonieta Rangel Cabral"/>
        <s v="Micael Edgar Tavares Ribeiro"/>
        <s v="Elvis Querido Vaz Monteiro"/>
        <s v="Evanildo Robalo Mendes"/>
        <s v="Avelina Correia Gonçalves Fernandes"/>
        <s v="Daniel Gomes Miranda"/>
        <s v="Gilberto Furtado Landim"/>
        <s v="Elton Saliny Gomes Pina"/>
        <s v="Ema Da Graça Moreira"/>
        <s v="Jonatthon Sebastiao Oliveira Gomes"/>
        <s v="Neny Cars Sociedade Unipessoal, Lda"/>
        <s v="Celestino Mendes Barbosa"/>
        <s v="Jailson Jesus Tavares Oliveira"/>
        <s v="Maria Madalena Veiga Cruz"/>
        <s v="Jose Moises Lopes Fernandes"/>
        <s v="Lena Maria Pires Correia Lopes Marçal"/>
        <s v="Felisberto Gomes Pereira"/>
        <s v="Boaventura Sanches Cardoso"/>
        <s v="Melody Soares Semedo"/>
        <s v="Maria Da Luz Borges"/>
        <s v="Design Kriola  Lda"/>
        <s v="David Inácio Gomes Landim"/>
        <s v="Empresa Fundações E Comercio Geral, Lda"/>
        <s v="Mario Jorge Borges Vaz"/>
        <s v="Tacv Cabo Verde Airlines"/>
        <s v="Cacilda Silva Furtado "/>
        <s v="Nivaldo Joao Tavares Andrade"/>
        <s v="Jocelina Furtado Rodrigues Carvalho"/>
        <s v="Cezino Martins Pereira"/>
        <s v="Ana Furtado De Oliveira Vieira Da Silva"/>
        <s v="Bernarda Pereira"/>
        <s v="Maria Fatima Soares                                                   "/>
        <s v="Comércio Sanches Sociedade Unipessoal Lda."/>
        <s v="Domingas Lopes"/>
        <s v="Ana Cristina Soares Monteiro"/>
        <s v="Euclides Tavares De Andrade Furtado"/>
        <s v="José Armindo Correia Furtado"/>
        <s v="Aristides Furtado Miranda"/>
        <s v="Herculano Pereira Fernandes                                           "/>
        <s v="Associaçao Regional De Basquetebol De Santiago Norte                  "/>
        <s v="Francisca Lopes Da Cruz"/>
        <s v="Natalina Tavares Semedo"/>
        <s v="Nerida Do Rosario Gomes Sanches"/>
        <s v="Lucia Varela Duarte"/>
        <s v="Luiz Nascimento Furtado"/>
        <s v="Cristina Mendes Lopes"/>
        <s v="Felisberto Mendes Tavares"/>
        <s v="Janice De Jesus Martins Moreno"/>
        <s v="Fermiliana Rocha Pina"/>
        <s v="Khym Negoce, Lda"/>
        <s v="Deize Maria Moreira Da Silva"/>
        <s v="Mai-Comercio Geral"/>
        <s v="Aderito Tavares Almeida"/>
        <s v="Auxilia Maria Da Veiga Gomes"/>
        <s v="Adilson Junior Lopes Cabral"/>
        <s v="Moisés Alves Moreira"/>
        <s v="Adelina Mendes Correia"/>
        <s v="Jaf Assistencia Tecnica Auto Sociedade Unipessoal, Lda"/>
        <s v="Farmacia Calheta Sao Miguel,Lda                                       "/>
        <s v="Maria Natercia Furtado Mendonca"/>
        <s v="Elisandro Correia Fernandes"/>
        <s v="Florindo Lopes Semedo"/>
        <s v="Firma Sociedade Lisboa Hidroulic"/>
        <s v="Manuel Gomes Dos Anjos E Filhos, Sarl"/>
        <s v="Associação Regional De Futebol Do Interior De Santiago Norte"/>
        <s v="Maria Ilídia Lopes Furtado"/>
        <s v="José Carlos Rodrigues Furtado"/>
        <s v="Cleusa Ema Tavares Almeida"/>
        <s v="Quintino Martins Borges Pinto"/>
        <s v="Carlos Alberto Mendes Sanches"/>
        <s v="Emanuel Augustos Dos Santos Furtado"/>
        <s v="Candido Vieira Tavares                                                "/>
        <s v="Domingos Barros 1                                                     "/>
        <s v="Itac Inspecçoes Tecnicas  Automoveis Cabo Verde, Sociedade Unipessoal Anonima"/>
        <s v="Mauricio Antonio Oliveira"/>
        <s v="Teresa Lucia Mendes Cardoso"/>
        <s v="Ramiro Tavares Almeida"/>
        <s v="Aquilino Juvêncio Furtado Vaz"/>
        <s v="Amelia Maria Semedo Monteiro"/>
        <s v="Universidade Santiago                                                                      "/>
        <s v="Tribunal Fiscal E Aduaneiro Sotavento"/>
        <s v="Pedra De Ouro Extração &amp; Comercio Lda"/>
        <s v="Adilson Varela Oliveira"/>
        <s v="Nl Kadosh-Som"/>
        <s v="Placa Construcoes, Sociedade Unipessoal,Lda"/>
        <s v="Carlos Veiga,  Lda"/>
        <s v="Igor Lizito De Pina Fernandes"/>
        <s v="Julia Mendes Sanches Tavares"/>
        <s v="Cezaltina Antonio Rodrigues"/>
        <s v="Jose Luis Pereira Costa"/>
        <s v="Anilton De Jesus Afonso Monteiro"/>
        <s v="Domingos Gonçalves Correia"/>
        <s v="Àguida Isabel Martins De Pina"/>
        <s v="Sao Miguel Aluminio Lda"/>
        <s v="Inês Cavalaino Das Neves Ganga"/>
        <s v="Emanuel Correia Semedo"/>
        <s v="Armanda  Landim De Barros"/>
        <s v="Nedil Antonio Fernandes Vaz"/>
        <s v="Comercio Bar Janice Varela"/>
        <s v="Energica Sociedade Unipesoal Lda"/>
        <s v="Hirondina Monteiro Fernandes"/>
        <s v="Maria Segunda Tavares Correia Monteiro"/>
        <s v="Angela Maria Gomes Coelho Pina Miranda"/>
        <s v="Cecilia Gomes Soares Ribeiro"/>
        <s v="Josefa Correia Mendes"/>
        <s v="Just.Obras- Engenharia 6 Construção, Lda"/>
        <s v="Semedo Semedo Construções E Feiras"/>
        <s v="Maria Da Conceição Cardoso Vaz"/>
        <s v="Suzana Do Rosário Lopes Tavares"/>
        <s v="Augusto Lopes Mendes Monteiro"/>
        <s v="Paulo Lopes Oliveira                                                  "/>
        <s v="Victorina Sanches Gomes"/>
        <s v="Ivandra Gorrete Tavares De Pina"/>
        <s v="Andreia Larice Freire Semedo"/>
        <s v="Quim Service, Sociedade Unipessola, Lda"/>
        <s v="Nelcy Sanches Baptista Dos  Santos"/>
        <s v="Austelino Afonso Duarte"/>
        <s v="Ivone Lourdes Pereira Martins"/>
        <s v="Manuela Pereira De Carvalho"/>
        <s v="Varela Auto Parts, Sociedade Unipessoal Lda"/>
        <s v="Marcelo Tavares Gomes Borges"/>
        <s v="Antónia Mendes Gonçalves"/>
        <s v="Maria Rosa Landim De Barros"/>
        <s v="Carolino Horta Monteiro"/>
        <s v="Francisco Lopes Da Silva"/>
        <s v="Edmila Dos Santos Fernandes"/>
        <s v="Associação Regional De Ciclismo De Santiago Sul"/>
        <s v="Vitalina Gomes V. Furtado"/>
        <s v="Miguel De Pina"/>
        <s v="Jose Rui Soares Correia"/>
        <s v="Sgl Transporte Comercio Pinturas Sociedade Unipesoal Lda"/>
        <s v="Holanda Mobiliares Comércio Geral E Serviços Lda"/>
        <s v="Zhou Enguang"/>
        <s v="Danilson Pereira Tavares"/>
        <s v="Zilena Gomes Pereira"/>
        <s v="Adelciides Gonçalves Vieira"/>
        <s v="Ana Josefa Gomes Cardoso"/>
        <s v="Ismael Avelino Tavares Semedo"/>
        <s v="Domingas Lopes Tavares"/>
        <s v="Eunice De Jesus Gomes Silva"/>
        <s v="Lucinda Mendes Lopes"/>
        <s v="Aleida Sanches Miranda"/>
        <s v="Samir António  Rocha Da Luz Furtado"/>
        <s v="Electra, Sarl                                                         "/>
        <s v="Antonina Costa Lopes"/>
        <s v="Juliana Mendes Furtado"/>
        <s v="Saturnino Freire Afonso"/>
        <s v="Carlos Alberto Sanches Semedo"/>
        <s v="Helton Joao Correia Lopes"/>
        <s v="Xclumbumba Eventis"/>
        <s v="Lucia Maria Lopes Landim"/>
        <s v="Eletrotel"/>
        <s v="Antonina Lopes Pereira Oliveira"/>
        <s v="Daniel Moreno Borges"/>
        <s v="Urba Verde Bela Vista Bu Lar, Lda"/>
        <s v="Amilton De Jesus Gomes Batalha"/>
        <s v="Angelina Duarte"/>
        <s v="Ângelo De Nascimento Furtado Gomes Lopes"/>
        <s v="Arlindo Mendes Semedo"/>
        <s v="Elsa Almeida Da Silva"/>
        <s v="Domingas Tavares Correia"/>
        <s v="Decio De Jesus Furtado Rebelo"/>
        <s v="Josefa Correia Tavares"/>
        <s v="Celina Correia Rodrigues"/>
        <s v="Dany Midia - Producoes Audiovisuais, Sociedade Unipessoal,Lda."/>
        <s v="Sociedade Confeccoes Alves Monteiro, Lda"/>
        <s v="Maria Tereza Gomes Vaz"/>
        <s v="Ana Sofia Pereira Tavares"/>
        <s v="Oficina Mdm Neny"/>
        <s v="Sulada, Lda"/>
        <s v="Manuel Mendes Cabral"/>
        <s v="Transmoura Comércio E Serviços Lda"/>
        <s v="Delegacia De Saude De São Miguel"/>
        <s v="Paulo Miguel Furtado Correia"/>
        <s v="Drogaria Blacky Johnson"/>
        <s v="Elísio Gomes Lopes"/>
        <s v="Enrique Aguirre Alhinho"/>
        <s v="Maria Luisa Semedo Coreia"/>
        <s v="Antonina Gomes Furtado"/>
        <s v="Andyra Lima"/>
        <s v="Carla Sofia Lopes Tavares"/>
        <s v="Eduarda Mendes Gomes"/>
        <s v="Ivanildo  Lázaro Furtado Dos Reis"/>
        <s v="Cabotel - Hotelaria E Turismo, Lda"/>
        <s v="Carolino Gomes Miranda"/>
        <s v="Madalena Moreno Pereira"/>
        <s v="Silvina Mendes Moreno Oliveira"/>
        <s v="Márcia Lopes Teixeira"/>
        <s v="Rosineia Pereira De Carvalho"/>
        <s v="Olimpio Mendes Lopes Dias"/>
        <s v="Helio De Jesus Pina Sanches"/>
        <s v="Ermelinda Emilio Mendes Lopes Varela"/>
        <s v="Edelmira Da Conceição Cabral Da Rosa"/>
        <m/>
        <s v="Retençao Comp. Aposentaçao_Estado"/>
        <s v="Retençoes Compe. Aposentaçao"/>
        <s v="Pedras De Portugal, Sociedade Unipessoal, Lda" u="1"/>
        <s v="Celino Monteiro Moreira" u="1"/>
        <s v="Ermelindo Mnedes De Pina" u="1"/>
        <s v="Adelcia Maria Horta Mendes" u="1"/>
        <s v="Laudina Morreira Tvares" u="1"/>
        <s v="Madesilar Madeira E Derivadoslda" u="1"/>
        <s v="Farmacia De São Miguel" u="1"/>
        <s v="Tribunal Judicial Da Comarca Da Praia - 1º Juizo Civil" u="1"/>
        <s v="Upranimal- Raçoes De Cabo Verde, Lda" u="1"/>
        <s v="Florinda Lopes Semedo" u="1"/>
        <s v="Leinise Mendes Fernandes" u="1"/>
        <s v="Maria Rosa Varela De Oliveira" u="1"/>
        <s v="Indústria Carvalho, Sa" u="1"/>
        <s v="Felisberto Furtado Mendonca" u="1"/>
        <s v="Ermelinda Lopes Correia" u="1"/>
        <s v="Soprohotel, S.A" u="1"/>
        <s v="Emps Empresa Moreira Prestacao Servicosociedade Unipesoalda" u="1"/>
        <s v="Confeccoes Alcides Varela, Sociedade Unipessaol Lda" u="1"/>
        <s v="Ermelinda Emilio Mendes Lopes" u="1"/>
        <s v="Associaçao Dos Amigos De Figueira Muita" u="1"/>
        <s v="Sociedade Lisboa Hidroulic" u="1"/>
        <s v="Retençao Imposto Selo" u="1"/>
        <s v="Maria Luz Silva Monteiro" u="1"/>
        <s v="Tiba Cabo Verde" u="1"/>
        <s v="Pensão Restaurante Seafood-Sociedade Unipessoal, Lda" u="1"/>
        <s v="Asosportcomercio Sociedade Unipesoal Lda" u="1"/>
        <s v="Tesoureira Municipal" u="1"/>
        <s v="Oficina Eletro Auto Comercio Alasane Sociedade Unipesoal Lda" u="1"/>
        <s v="Optica Medica" u="1"/>
        <s v="Tripouli Viagens" u="1"/>
        <s v="Desiign Kreola Publicidade E Marketing Lda" u="1"/>
      </sharedItems>
    </cacheField>
    <cacheField name="ID_FORNECEDOR" numFmtId="0">
      <sharedItems containsString="0" containsBlank="1" containsNumber="1" containsInteger="1" minValue="100023049" maxValue="100479802"/>
    </cacheField>
    <cacheField name="CONTRIB" numFmtId="0">
      <sharedItems containsString="0" containsBlank="1" count="1">
        <m/>
      </sharedItems>
    </cacheField>
    <cacheField name="DESCONTOS" numFmtId="0">
      <sharedItems containsBlank="1" count="14">
        <s v="Valor Liquido"/>
        <s v="IUR"/>
        <s v="Retenções Samsung"/>
        <s v="Retenções STAPS"/>
        <s v="Reposições"/>
        <s v="Retenções Siacsa"/>
        <s v="Previdencia Social"/>
        <s v="Pensão Alimenticia"/>
        <s v="Retenções CVMovel"/>
        <s v="Desconto Judicial"/>
        <s v="Retenções Siscap"/>
        <m/>
        <s v="Compensação de Aposentaçao_Estado"/>
        <s v="Compensação de Aposentação"/>
      </sharedItems>
    </cacheField>
    <cacheField name="CC_REL" numFmtId="0">
      <sharedItems containsBlank="1"/>
    </cacheField>
    <cacheField name="CC_TREL" numFmtId="0">
      <sharedItems/>
    </cacheField>
    <cacheField name="EST_EXE" numFmtId="0">
      <sharedItems containsBlank="1" count="3">
        <s v="P"/>
        <m/>
        <s v="PP"/>
      </sharedItems>
    </cacheField>
    <cacheField name="SIGLA" numFmtId="0">
      <sharedItems containsBlank="1"/>
    </cacheField>
    <cacheField name="FSA" numFmtId="0">
      <sharedItems count="1">
        <s v="NAO"/>
      </sharedItems>
    </cacheField>
    <cacheField name="MEIO_PAG" numFmtId="0">
      <sharedItems containsBlank="1" count="3">
        <m/>
        <s v="N/A"/>
        <s v="RETEN"/>
      </sharedItems>
    </cacheField>
    <cacheField name="FINANCEIRO" numFmtId="0">
      <sharedItems containsBlank="1" count="3">
        <m/>
        <s v="N/A"/>
        <s v="NAO"/>
      </sharedItems>
    </cacheField>
    <cacheField name="CIRCULACAO" numFmtId="0">
      <sharedItems containsBlank="1" count="2">
        <m/>
        <s v="N/A"/>
      </sharedItems>
    </cacheField>
    <cacheField name="T_FINANCIAMENTO" numFmtId="0">
      <sharedItems count="1">
        <s v="TES"/>
      </sharedItems>
    </cacheField>
    <cacheField name="FIN_S" numFmtId="0">
      <sharedItems count="1">
        <s v="CM"/>
      </sharedItems>
    </cacheField>
    <cacheField name="FIN_D" numFmtId="0">
      <sharedItems count="1">
        <s v="Câmara Municipal"/>
      </sharedItems>
    </cacheField>
    <cacheField name="FUNC3" numFmtId="0">
      <sharedItems containsString="0" containsBlank="1" count="1">
        <m/>
      </sharedItems>
    </cacheField>
    <cacheField name="FUNC2" numFmtId="0">
      <sharedItems containsString="0" containsBlank="1" count="1">
        <m/>
      </sharedItems>
    </cacheField>
    <cacheField name="FUNC1" numFmtId="0">
      <sharedItems containsString="0" containsBlank="1" count="1">
        <m/>
      </sharedItems>
    </cacheField>
    <cacheField name="FUNDO" numFmtId="0">
      <sharedItems count="1">
        <s v="NAO"/>
      </sharedItems>
    </cacheField>
    <cacheField name="CC_EXE" numFmtId="0">
      <sharedItems/>
    </cacheField>
    <cacheField name="CAP" numFmtId="0">
      <sharedItems containsString="0" containsBlank="1" count="1">
        <m/>
      </sharedItems>
    </cacheField>
    <cacheField name="GRU" numFmtId="0">
      <sharedItems containsString="0" containsBlank="1" count="1">
        <m/>
      </sharedItems>
    </cacheField>
    <cacheField name="ART" numFmtId="0">
      <sharedItems containsString="0" containsBlank="1" count="1">
        <m/>
      </sharedItems>
    </cacheField>
    <cacheField name="ALI" numFmtId="0">
      <sharedItems containsString="0" containsBlank="1" count="1">
        <m/>
      </sharedItems>
    </cacheField>
    <cacheField name="REG_TIPO" numFmtId="0">
      <sharedItems containsBlank="1" count="4">
        <s v="FUN"/>
        <s v="INV"/>
        <s v="OUT"/>
        <m/>
      </sharedItems>
    </cacheField>
    <cacheField name="REG_ANO" numFmtId="0">
      <sharedItems containsString="0" containsBlank="1" count="1">
        <m/>
      </sharedItems>
    </cacheField>
    <cacheField name="PERIODO" numFmtId="0">
      <sharedItems count="2">
        <s v="Mensal"/>
        <s v="Anual"/>
      </sharedItems>
    </cacheField>
    <cacheField name="ORDEM_PAGAMENTO" numFmtId="0">
      <sharedItems containsBlank="1" count="3">
        <s v="000000"/>
        <s v="099999"/>
        <m/>
      </sharedItems>
    </cacheField>
    <cacheField name="OP_DEFINITIVO" numFmtId="0">
      <sharedItems containsBlank="1" count="2">
        <s v="000000"/>
        <m/>
      </sharedItems>
    </cacheField>
    <cacheField name="TIPO_ORDEM" numFmtId="0">
      <sharedItems containsBlank="1" count="3">
        <s v="ORC"/>
        <s v="INT"/>
        <m/>
      </sharedItems>
    </cacheField>
    <cacheField name="TIPO_MOVIMENTO_ID" numFmtId="0">
      <sharedItems containsString="0" containsBlank="1" containsNumber="1" containsInteger="1" minValue="10680" maxValue="11100" count="14">
        <n v="10680"/>
        <n v="10719"/>
        <n v="11100"/>
        <n v="10800"/>
        <n v="10723"/>
        <n v="11061"/>
        <n v="10741"/>
        <n v="10727"/>
        <n v="10840"/>
        <n v="10725"/>
        <n v="11060"/>
        <m/>
        <n v="10730"/>
        <n v="10729"/>
      </sharedItems>
    </cacheField>
    <cacheField name="RECEITA_DO_ESTADO" numFmtId="0">
      <sharedItems containsString="0" containsBlank="1" count="1">
        <m/>
      </sharedItems>
    </cacheField>
    <cacheField name="DESC_CAB"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442">
  <r>
    <x v="0"/>
    <n v="0"/>
    <n v="0"/>
    <n v="0"/>
    <n v="1400"/>
    <x v="0"/>
    <x v="0"/>
    <x v="0"/>
    <x v="0"/>
    <s v="03.16.15"/>
    <x v="0"/>
    <x v="0"/>
    <x v="0"/>
    <s v="Direção Financeira"/>
    <s v="03.16.15"/>
    <s v="Direção Financeira"/>
    <s v="03.16.15"/>
    <x v="0"/>
    <x v="0"/>
    <x v="0"/>
    <x v="0"/>
    <x v="0"/>
    <x v="0"/>
    <x v="0"/>
    <x v="0"/>
    <x v="0"/>
    <s v="2025-02-06"/>
    <x v="0"/>
    <n v="1400"/>
    <x v="0"/>
    <m/>
    <x v="0"/>
    <m/>
    <x v="0"/>
    <n v="100426451"/>
    <x v="0"/>
    <x v="0"/>
    <s v="Direção Financeira"/>
    <s v="ORI"/>
    <x v="0"/>
    <m/>
    <x v="0"/>
    <x v="0"/>
    <x v="0"/>
    <x v="0"/>
    <x v="0"/>
    <x v="0"/>
    <x v="0"/>
    <x v="0"/>
    <x v="0"/>
    <x v="0"/>
    <x v="0"/>
    <s v="Direção Financeira"/>
    <x v="0"/>
    <x v="0"/>
    <x v="0"/>
    <x v="0"/>
    <x v="0"/>
    <x v="0"/>
    <x v="0"/>
    <x v="0"/>
    <x v="0"/>
    <x v="0"/>
    <x v="0"/>
    <x v="0"/>
    <s v="Ajuda de custo a favor do senhor Carlos Armando Fernandes, pela sua deslocação à Praia no dia 17 de dezembro de 2024, em missão de serviço, conforme anexo."/>
  </r>
  <r>
    <x v="0"/>
    <n v="0"/>
    <n v="0"/>
    <n v="0"/>
    <n v="19943"/>
    <x v="1"/>
    <x v="0"/>
    <x v="0"/>
    <x v="0"/>
    <s v="03.16.15"/>
    <x v="0"/>
    <x v="0"/>
    <x v="0"/>
    <s v="Direção Financeira"/>
    <s v="03.16.15"/>
    <s v="Direção Financeira"/>
    <s v="03.16.15"/>
    <x v="1"/>
    <x v="0"/>
    <x v="0"/>
    <x v="0"/>
    <x v="0"/>
    <x v="0"/>
    <x v="0"/>
    <x v="0"/>
    <x v="1"/>
    <s v="2025-01-06"/>
    <x v="0"/>
    <n v="19943"/>
    <x v="0"/>
    <m/>
    <x v="0"/>
    <m/>
    <x v="1"/>
    <n v="100479840"/>
    <x v="0"/>
    <x v="0"/>
    <s v="Direção Financeira"/>
    <s v="ORI"/>
    <x v="0"/>
    <m/>
    <x v="0"/>
    <x v="0"/>
    <x v="0"/>
    <x v="0"/>
    <x v="0"/>
    <x v="0"/>
    <x v="0"/>
    <x v="0"/>
    <x v="0"/>
    <x v="0"/>
    <x v="0"/>
    <s v="Direção Financeira"/>
    <x v="0"/>
    <x v="0"/>
    <x v="0"/>
    <x v="0"/>
    <x v="0"/>
    <x v="0"/>
    <x v="0"/>
    <x v="0"/>
    <x v="0"/>
    <x v="0"/>
    <x v="0"/>
    <x v="0"/>
    <s v="Pagamento referente a prestação de serviço no cemitério de Ponta Verde referente ao período de 16/11 a 31/12/2024, conforme anexo.  "/>
  </r>
  <r>
    <x v="0"/>
    <n v="0"/>
    <n v="0"/>
    <n v="0"/>
    <n v="1400"/>
    <x v="2"/>
    <x v="0"/>
    <x v="0"/>
    <x v="0"/>
    <s v="03.16.15"/>
    <x v="0"/>
    <x v="0"/>
    <x v="0"/>
    <s v="Direção Financeira"/>
    <s v="03.16.15"/>
    <s v="Direção Financeira"/>
    <s v="03.16.15"/>
    <x v="0"/>
    <x v="0"/>
    <x v="0"/>
    <x v="0"/>
    <x v="0"/>
    <x v="0"/>
    <x v="0"/>
    <x v="0"/>
    <x v="1"/>
    <s v="2025-01-06"/>
    <x v="0"/>
    <n v="1400"/>
    <x v="0"/>
    <m/>
    <x v="0"/>
    <m/>
    <x v="2"/>
    <n v="100476675"/>
    <x v="0"/>
    <x v="0"/>
    <s v="Direção Financeira"/>
    <s v="ORI"/>
    <x v="0"/>
    <m/>
    <x v="0"/>
    <x v="0"/>
    <x v="0"/>
    <x v="0"/>
    <x v="0"/>
    <x v="0"/>
    <x v="0"/>
    <x v="0"/>
    <x v="0"/>
    <x v="0"/>
    <x v="0"/>
    <s v="Direção Financeira"/>
    <x v="0"/>
    <x v="0"/>
    <x v="0"/>
    <x v="0"/>
    <x v="0"/>
    <x v="0"/>
    <x v="0"/>
    <x v="0"/>
    <x v="0"/>
    <x v="0"/>
    <x v="0"/>
    <x v="0"/>
    <s v="Ajuda de custo a favor do senhor José Jorge Fernandes, pela sua deslocação à Praia no dia 02 de dezembro de 2024, em missão de serviço. conforme anexo."/>
  </r>
  <r>
    <x v="1"/>
    <n v="0"/>
    <n v="0"/>
    <n v="0"/>
    <n v="138000"/>
    <x v="3"/>
    <x v="0"/>
    <x v="0"/>
    <x v="0"/>
    <s v="01.27.06.72"/>
    <x v="1"/>
    <x v="1"/>
    <x v="1"/>
    <s v="Requalificação Urbana e habitação"/>
    <s v="01.27.06"/>
    <s v="Requalificação Urbana e habitação"/>
    <s v="01.27.06"/>
    <x v="2"/>
    <x v="0"/>
    <x v="0"/>
    <x v="1"/>
    <x v="0"/>
    <x v="1"/>
    <x v="1"/>
    <x v="0"/>
    <x v="1"/>
    <s v="2025-01-06"/>
    <x v="0"/>
    <n v="138000"/>
    <x v="0"/>
    <m/>
    <x v="0"/>
    <m/>
    <x v="3"/>
    <n v="100477842"/>
    <x v="0"/>
    <x v="0"/>
    <s v="Manutenção e Reabilitação de Edificios Municipais"/>
    <s v="ORI"/>
    <x v="0"/>
    <m/>
    <x v="0"/>
    <x v="0"/>
    <x v="0"/>
    <x v="0"/>
    <x v="0"/>
    <x v="0"/>
    <x v="0"/>
    <x v="0"/>
    <x v="0"/>
    <x v="0"/>
    <x v="0"/>
    <s v="Manutenção e Reabilitação de Edificios Municipais"/>
    <x v="0"/>
    <x v="0"/>
    <x v="0"/>
    <x v="0"/>
    <x v="1"/>
    <x v="0"/>
    <x v="0"/>
    <x v="0"/>
    <x v="0"/>
    <x v="0"/>
    <x v="0"/>
    <x v="0"/>
    <s v="Pagamento a favor da São Miguel Aluminio, pela a aquisição de serviço de confissão de divisórias porta de bater e reparação de fechadura de portas e janelas para a Delegação de Achada do Monte, conforme anexo."/>
  </r>
  <r>
    <x v="0"/>
    <n v="0"/>
    <n v="0"/>
    <n v="0"/>
    <n v="5000"/>
    <x v="4"/>
    <x v="0"/>
    <x v="0"/>
    <x v="0"/>
    <s v="01.25.05.12"/>
    <x v="2"/>
    <x v="2"/>
    <x v="2"/>
    <s v="Saúde"/>
    <s v="01.25.05"/>
    <s v="Saúde"/>
    <s v="01.25.05"/>
    <x v="3"/>
    <x v="0"/>
    <x v="1"/>
    <x v="2"/>
    <x v="0"/>
    <x v="1"/>
    <x v="0"/>
    <x v="0"/>
    <x v="1"/>
    <s v="2025-01-06"/>
    <x v="0"/>
    <n v="5000"/>
    <x v="0"/>
    <m/>
    <x v="0"/>
    <m/>
    <x v="4"/>
    <n v="100479842"/>
    <x v="0"/>
    <x v="0"/>
    <s v="Promoção e Inclusão Social"/>
    <s v="ORI"/>
    <x v="0"/>
    <m/>
    <x v="0"/>
    <x v="0"/>
    <x v="0"/>
    <x v="0"/>
    <x v="0"/>
    <x v="0"/>
    <x v="0"/>
    <x v="0"/>
    <x v="0"/>
    <x v="0"/>
    <x v="0"/>
    <s v="Promoção e Inclusão Social"/>
    <x v="0"/>
    <x v="0"/>
    <x v="0"/>
    <x v="0"/>
    <x v="1"/>
    <x v="0"/>
    <x v="0"/>
    <x v="0"/>
    <x v="0"/>
    <x v="0"/>
    <x v="0"/>
    <x v="0"/>
    <s v="Apoio social a favor da Sra. Carla Sofia Sanches Correia, para assistencia social, confrome anexo."/>
  </r>
  <r>
    <x v="0"/>
    <n v="0"/>
    <n v="0"/>
    <n v="0"/>
    <n v="1898"/>
    <x v="5"/>
    <x v="0"/>
    <x v="0"/>
    <x v="0"/>
    <s v="01.25.01.14"/>
    <x v="3"/>
    <x v="2"/>
    <x v="2"/>
    <s v="Educação"/>
    <s v="01.25.01"/>
    <s v="Educação"/>
    <s v="01.25.01"/>
    <x v="4"/>
    <x v="0"/>
    <x v="2"/>
    <x v="3"/>
    <x v="0"/>
    <x v="1"/>
    <x v="0"/>
    <x v="0"/>
    <x v="1"/>
    <s v="2025-01-06"/>
    <x v="0"/>
    <n v="1898"/>
    <x v="0"/>
    <m/>
    <x v="0"/>
    <m/>
    <x v="5"/>
    <n v="100475629"/>
    <x v="0"/>
    <x v="0"/>
    <s v="Incentivo ao pré escolar"/>
    <s v="ORI"/>
    <x v="0"/>
    <s v="IPE"/>
    <x v="0"/>
    <x v="0"/>
    <x v="0"/>
    <x v="0"/>
    <x v="0"/>
    <x v="0"/>
    <x v="0"/>
    <x v="0"/>
    <x v="0"/>
    <x v="0"/>
    <x v="0"/>
    <s v="Incentivo ao pré escolar"/>
    <x v="0"/>
    <x v="0"/>
    <x v="0"/>
    <x v="0"/>
    <x v="1"/>
    <x v="0"/>
    <x v="0"/>
    <x v="0"/>
    <x v="0"/>
    <x v="0"/>
    <x v="0"/>
    <x v="0"/>
    <s v="Pagamento referente a aquisição de redutor de gaz para jardim infantil de Aguadinha , conforme anexo."/>
  </r>
  <r>
    <x v="1"/>
    <n v="0"/>
    <n v="0"/>
    <n v="0"/>
    <n v="260417"/>
    <x v="6"/>
    <x v="0"/>
    <x v="0"/>
    <x v="0"/>
    <s v="01.27.06.42"/>
    <x v="4"/>
    <x v="1"/>
    <x v="1"/>
    <s v="Requalificação Urbana e habitação"/>
    <s v="01.27.06"/>
    <s v="Requalificação Urbana e habitação"/>
    <s v="01.27.06"/>
    <x v="2"/>
    <x v="0"/>
    <x v="0"/>
    <x v="1"/>
    <x v="0"/>
    <x v="1"/>
    <x v="1"/>
    <x v="0"/>
    <x v="1"/>
    <s v="2025-01-06"/>
    <x v="0"/>
    <n v="260417"/>
    <x v="0"/>
    <m/>
    <x v="0"/>
    <m/>
    <x v="6"/>
    <n v="100479678"/>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serviços de transporte de matérias para construção do estádio Municipal de Manguinho, conforme anexo. "/>
  </r>
  <r>
    <x v="1"/>
    <n v="0"/>
    <n v="0"/>
    <n v="0"/>
    <n v="180318"/>
    <x v="7"/>
    <x v="0"/>
    <x v="0"/>
    <x v="0"/>
    <s v="01.27.06.42"/>
    <x v="4"/>
    <x v="1"/>
    <x v="1"/>
    <s v="Requalificação Urbana e habitação"/>
    <s v="01.27.06"/>
    <s v="Requalificação Urbana e habitação"/>
    <s v="01.27.06"/>
    <x v="2"/>
    <x v="0"/>
    <x v="0"/>
    <x v="1"/>
    <x v="0"/>
    <x v="1"/>
    <x v="1"/>
    <x v="0"/>
    <x v="1"/>
    <s v="2025-01-06"/>
    <x v="0"/>
    <n v="180318"/>
    <x v="0"/>
    <m/>
    <x v="0"/>
    <m/>
    <x v="6"/>
    <n v="100479678"/>
    <x v="0"/>
    <x v="0"/>
    <s v="Manutenção do Estádio Municipal/Campos Futebol 11"/>
    <s v="ORI"/>
    <x v="0"/>
    <s v="MCF"/>
    <x v="0"/>
    <x v="0"/>
    <x v="0"/>
    <x v="0"/>
    <x v="0"/>
    <x v="0"/>
    <x v="0"/>
    <x v="0"/>
    <x v="0"/>
    <x v="0"/>
    <x v="0"/>
    <s v="Manutenção do Estádio Municipal/Campos Futebol 11"/>
    <x v="0"/>
    <x v="0"/>
    <x v="0"/>
    <x v="0"/>
    <x v="1"/>
    <x v="0"/>
    <x v="0"/>
    <x v="0"/>
    <x v="0"/>
    <x v="0"/>
    <x v="0"/>
    <x v="0"/>
    <s v="Pagamento de uma parte da fatura referente a serviços de transporte de matérias para construção do estádio Municipal de Manguinho, conforme anexo. "/>
  </r>
  <r>
    <x v="0"/>
    <n v="0"/>
    <n v="0"/>
    <n v="0"/>
    <n v="5000"/>
    <x v="8"/>
    <x v="0"/>
    <x v="0"/>
    <x v="0"/>
    <s v="01.25.05.12"/>
    <x v="2"/>
    <x v="2"/>
    <x v="2"/>
    <s v="Saúde"/>
    <s v="01.25.05"/>
    <s v="Saúde"/>
    <s v="01.25.05"/>
    <x v="3"/>
    <x v="0"/>
    <x v="1"/>
    <x v="2"/>
    <x v="0"/>
    <x v="1"/>
    <x v="0"/>
    <x v="0"/>
    <x v="1"/>
    <s v="2025-01-06"/>
    <x v="0"/>
    <n v="5000"/>
    <x v="0"/>
    <m/>
    <x v="0"/>
    <m/>
    <x v="7"/>
    <n v="100479843"/>
    <x v="0"/>
    <x v="0"/>
    <s v="Promoção e Inclusão Social"/>
    <s v="ORI"/>
    <x v="0"/>
    <m/>
    <x v="0"/>
    <x v="0"/>
    <x v="0"/>
    <x v="0"/>
    <x v="0"/>
    <x v="0"/>
    <x v="0"/>
    <x v="0"/>
    <x v="0"/>
    <x v="0"/>
    <x v="0"/>
    <s v="Promoção e Inclusão Social"/>
    <x v="0"/>
    <x v="0"/>
    <x v="0"/>
    <x v="0"/>
    <x v="1"/>
    <x v="0"/>
    <x v="0"/>
    <x v="0"/>
    <x v="0"/>
    <x v="0"/>
    <x v="0"/>
    <x v="0"/>
    <s v="Apoio social a favor da senhora Maria Helena Lopes, para aquisição de cesta básicas, conforme anexo."/>
  </r>
  <r>
    <x v="1"/>
    <n v="0"/>
    <n v="0"/>
    <n v="0"/>
    <n v="3200000"/>
    <x v="9"/>
    <x v="0"/>
    <x v="0"/>
    <x v="0"/>
    <s v="01.28.04.05"/>
    <x v="5"/>
    <x v="3"/>
    <x v="3"/>
    <s v="Gestão de Recursos Hidricos"/>
    <s v="01.28.04"/>
    <s v="Gestão de Recursos Hidricos"/>
    <s v="01.28.04"/>
    <x v="5"/>
    <x v="0"/>
    <x v="0"/>
    <x v="1"/>
    <x v="0"/>
    <x v="1"/>
    <x v="1"/>
    <x v="0"/>
    <x v="1"/>
    <s v="2025-01-06"/>
    <x v="0"/>
    <n v="3200000"/>
    <x v="0"/>
    <m/>
    <x v="0"/>
    <m/>
    <x v="8"/>
    <n v="100479707"/>
    <x v="0"/>
    <x v="0"/>
    <s v="Extenção de rede de água em Flamengos e Ribeira de São Miguel"/>
    <s v="ORI"/>
    <x v="0"/>
    <s v="PA"/>
    <x v="0"/>
    <x v="0"/>
    <x v="0"/>
    <x v="0"/>
    <x v="0"/>
    <x v="0"/>
    <x v="0"/>
    <x v="0"/>
    <x v="0"/>
    <x v="0"/>
    <x v="0"/>
    <s v="Extenção de rede de água em Flamengos e Ribeira de São Miguel"/>
    <x v="0"/>
    <x v="0"/>
    <x v="0"/>
    <x v="0"/>
    <x v="1"/>
    <x v="0"/>
    <x v="0"/>
    <x v="0"/>
    <x v="0"/>
    <x v="0"/>
    <x v="0"/>
    <x v="0"/>
    <s v="Pagamento referente a aquisição de serviço de ligação domiciliaria de água na ribeira de flamengos, conforme proposta e contrato em anexo."/>
  </r>
  <r>
    <x v="1"/>
    <n v="0"/>
    <n v="0"/>
    <n v="0"/>
    <n v="40131"/>
    <x v="10"/>
    <x v="0"/>
    <x v="0"/>
    <x v="0"/>
    <s v="01.28.04.05"/>
    <x v="5"/>
    <x v="3"/>
    <x v="3"/>
    <s v="Gestão de Recursos Hidricos"/>
    <s v="01.28.04"/>
    <s v="Gestão de Recursos Hidricos"/>
    <s v="01.28.04"/>
    <x v="5"/>
    <x v="0"/>
    <x v="0"/>
    <x v="1"/>
    <x v="0"/>
    <x v="1"/>
    <x v="1"/>
    <x v="0"/>
    <x v="1"/>
    <s v="2025-01-06"/>
    <x v="0"/>
    <n v="40131"/>
    <x v="0"/>
    <m/>
    <x v="0"/>
    <m/>
    <x v="9"/>
    <n v="100474696"/>
    <x v="0"/>
    <x v="1"/>
    <s v="Extenção de rede de água em Flamengos e Ribeira de São Miguel"/>
    <s v="ORI"/>
    <x v="0"/>
    <s v="PA"/>
    <x v="0"/>
    <x v="0"/>
    <x v="0"/>
    <x v="0"/>
    <x v="0"/>
    <x v="0"/>
    <x v="0"/>
    <x v="0"/>
    <x v="0"/>
    <x v="0"/>
    <x v="0"/>
    <s v="Extenção de rede de água em Flamengos e Ribeira de São Miguel"/>
    <x v="0"/>
    <x v="0"/>
    <x v="0"/>
    <x v="0"/>
    <x v="1"/>
    <x v="0"/>
    <x v="0"/>
    <x v="0"/>
    <x v="0"/>
    <x v="0"/>
    <x v="1"/>
    <x v="0"/>
    <s v="Pagamento a favor do senhor Carlos Alberto Fernandes Reis Tavares, pela a aquisição de serviços de abertura de valas para a ligação domiciliara de água na Ribeira de Flamengos, conforme anexo._x000d__x000a_"/>
  </r>
  <r>
    <x v="1"/>
    <n v="0"/>
    <n v="0"/>
    <n v="0"/>
    <n v="227409"/>
    <x v="10"/>
    <x v="0"/>
    <x v="0"/>
    <x v="0"/>
    <s v="01.28.04.05"/>
    <x v="5"/>
    <x v="3"/>
    <x v="3"/>
    <s v="Gestão de Recursos Hidricos"/>
    <s v="01.28.04"/>
    <s v="Gestão de Recursos Hidricos"/>
    <s v="01.28.04"/>
    <x v="5"/>
    <x v="0"/>
    <x v="0"/>
    <x v="1"/>
    <x v="0"/>
    <x v="1"/>
    <x v="1"/>
    <x v="0"/>
    <x v="1"/>
    <s v="2025-01-06"/>
    <x v="0"/>
    <n v="227409"/>
    <x v="0"/>
    <m/>
    <x v="0"/>
    <m/>
    <x v="10"/>
    <n v="100477286"/>
    <x v="0"/>
    <x v="0"/>
    <s v="Extenção de rede de água em Flamengos e Ribeira de São Miguel"/>
    <s v="ORI"/>
    <x v="0"/>
    <s v="PA"/>
    <x v="0"/>
    <x v="0"/>
    <x v="0"/>
    <x v="0"/>
    <x v="0"/>
    <x v="0"/>
    <x v="0"/>
    <x v="0"/>
    <x v="0"/>
    <x v="0"/>
    <x v="0"/>
    <s v="Extenção de rede de água em Flamengos e Ribeira de São Miguel"/>
    <x v="0"/>
    <x v="0"/>
    <x v="0"/>
    <x v="0"/>
    <x v="1"/>
    <x v="0"/>
    <x v="0"/>
    <x v="0"/>
    <x v="0"/>
    <x v="0"/>
    <x v="0"/>
    <x v="0"/>
    <s v="Pagamento a favor do senhor Carlos Alberto Fernandes Reis Tavares, pela a aquisição de serviços de abertura de valas para a ligação domiciliara de água na Ribeira de Flamengos, conforme anexo._x000d__x000a_"/>
  </r>
  <r>
    <x v="0"/>
    <n v="0"/>
    <n v="0"/>
    <n v="0"/>
    <n v="3000"/>
    <x v="11"/>
    <x v="0"/>
    <x v="0"/>
    <x v="0"/>
    <s v="01.25.03.09"/>
    <x v="6"/>
    <x v="2"/>
    <x v="2"/>
    <s v="Emprego e Formação profissional"/>
    <s v="01.25.03"/>
    <s v="Emprego e Formação profissional"/>
    <s v="01.25.03"/>
    <x v="4"/>
    <x v="0"/>
    <x v="2"/>
    <x v="3"/>
    <x v="0"/>
    <x v="1"/>
    <x v="0"/>
    <x v="0"/>
    <x v="1"/>
    <s v="2025-01-06"/>
    <x v="0"/>
    <n v="3000"/>
    <x v="0"/>
    <m/>
    <x v="0"/>
    <m/>
    <x v="11"/>
    <n v="100479631"/>
    <x v="0"/>
    <x v="0"/>
    <s v="Apoio a formação profissional"/>
    <s v="ORI"/>
    <x v="0"/>
    <m/>
    <x v="0"/>
    <x v="0"/>
    <x v="0"/>
    <x v="0"/>
    <x v="0"/>
    <x v="0"/>
    <x v="0"/>
    <x v="0"/>
    <x v="0"/>
    <x v="0"/>
    <x v="0"/>
    <s v="Apoio a formação profissional"/>
    <x v="0"/>
    <x v="0"/>
    <x v="0"/>
    <x v="0"/>
    <x v="1"/>
    <x v="0"/>
    <x v="0"/>
    <x v="0"/>
    <x v="0"/>
    <x v="0"/>
    <x v="0"/>
    <x v="0"/>
    <s v="Apoio a favor da formanda Neuritix Ramos, para pagamento transporte, conforme anexo."/>
  </r>
  <r>
    <x v="1"/>
    <n v="0"/>
    <n v="0"/>
    <n v="0"/>
    <n v="299000"/>
    <x v="12"/>
    <x v="0"/>
    <x v="0"/>
    <x v="0"/>
    <s v="01.27.07.09"/>
    <x v="7"/>
    <x v="1"/>
    <x v="1"/>
    <s v="Requalificação Urbana e Habitação 2"/>
    <s v="01.27.07"/>
    <s v="Requalificação Urbana e Habitação 2"/>
    <s v="01.27.07"/>
    <x v="2"/>
    <x v="0"/>
    <x v="0"/>
    <x v="1"/>
    <x v="0"/>
    <x v="1"/>
    <x v="1"/>
    <x v="0"/>
    <x v="1"/>
    <s v="2025-01-06"/>
    <x v="0"/>
    <n v="299000"/>
    <x v="0"/>
    <m/>
    <x v="0"/>
    <m/>
    <x v="12"/>
    <n v="100476460"/>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aquisição de 260 sacos de cimentos para as obras de requalificação urbana e ambiental de Praia de Veneza, conforme anexo."/>
  </r>
  <r>
    <x v="1"/>
    <n v="0"/>
    <n v="0"/>
    <n v="0"/>
    <n v="41979"/>
    <x v="13"/>
    <x v="0"/>
    <x v="0"/>
    <x v="0"/>
    <s v="01.28.01.09"/>
    <x v="8"/>
    <x v="3"/>
    <x v="3"/>
    <s v="Habitação Social"/>
    <s v="01.28.01"/>
    <s v="Habitação Social"/>
    <s v="01.28.01"/>
    <x v="2"/>
    <x v="0"/>
    <x v="0"/>
    <x v="1"/>
    <x v="0"/>
    <x v="1"/>
    <x v="1"/>
    <x v="0"/>
    <x v="1"/>
    <s v="2025-01-06"/>
    <x v="0"/>
    <n v="41979"/>
    <x v="0"/>
    <m/>
    <x v="0"/>
    <m/>
    <x v="13"/>
    <n v="100391401"/>
    <x v="0"/>
    <x v="0"/>
    <s v="Construção e reabilitação de habitação de famílias Vulveraveis"/>
    <s v="ORI"/>
    <x v="0"/>
    <s v="HS"/>
    <x v="0"/>
    <x v="0"/>
    <x v="0"/>
    <x v="0"/>
    <x v="0"/>
    <x v="0"/>
    <x v="0"/>
    <x v="0"/>
    <x v="0"/>
    <x v="0"/>
    <x v="0"/>
    <s v="Construção e reabilitação de habitação de famílias Vulveraveis"/>
    <x v="0"/>
    <x v="0"/>
    <x v="0"/>
    <x v="0"/>
    <x v="1"/>
    <x v="0"/>
    <x v="0"/>
    <x v="0"/>
    <x v="0"/>
    <x v="0"/>
    <x v="0"/>
    <x v="0"/>
    <s v="Pagamento de uma parte da fatura referente a aquisição de matérias para cobertura da casa da Sra. Ambrosina Sanches, residente em Achada Pizara, conforme anexo.  "/>
  </r>
  <r>
    <x v="0"/>
    <n v="0"/>
    <n v="0"/>
    <n v="0"/>
    <n v="30000"/>
    <x v="14"/>
    <x v="0"/>
    <x v="0"/>
    <x v="0"/>
    <s v="01.25.04.22"/>
    <x v="9"/>
    <x v="2"/>
    <x v="2"/>
    <s v="Cultura"/>
    <s v="01.25.04"/>
    <s v="Cultura"/>
    <s v="01.25.04"/>
    <x v="4"/>
    <x v="0"/>
    <x v="2"/>
    <x v="3"/>
    <x v="0"/>
    <x v="1"/>
    <x v="0"/>
    <x v="0"/>
    <x v="1"/>
    <s v="2025-01-06"/>
    <x v="0"/>
    <n v="30000"/>
    <x v="0"/>
    <m/>
    <x v="0"/>
    <m/>
    <x v="14"/>
    <n v="100477721"/>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tuação na noite de passagem do ano, conforme proposta em anexo."/>
  </r>
  <r>
    <x v="0"/>
    <n v="0"/>
    <n v="0"/>
    <n v="0"/>
    <n v="35000"/>
    <x v="15"/>
    <x v="0"/>
    <x v="0"/>
    <x v="0"/>
    <s v="01.25.04.22"/>
    <x v="9"/>
    <x v="2"/>
    <x v="2"/>
    <s v="Cultura"/>
    <s v="01.25.04"/>
    <s v="Cultura"/>
    <s v="01.25.04"/>
    <x v="4"/>
    <x v="0"/>
    <x v="2"/>
    <x v="3"/>
    <x v="0"/>
    <x v="1"/>
    <x v="0"/>
    <x v="0"/>
    <x v="1"/>
    <s v="2025-01-06"/>
    <x v="0"/>
    <n v="35000"/>
    <x v="0"/>
    <m/>
    <x v="0"/>
    <m/>
    <x v="15"/>
    <n v="100476148"/>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tuação na noite de passagem do ano, conforme proposta em anexo. "/>
  </r>
  <r>
    <x v="0"/>
    <n v="0"/>
    <n v="0"/>
    <n v="0"/>
    <n v="2000"/>
    <x v="16"/>
    <x v="0"/>
    <x v="0"/>
    <x v="0"/>
    <s v="03.16.15"/>
    <x v="0"/>
    <x v="0"/>
    <x v="0"/>
    <s v="Direção Financeira"/>
    <s v="03.16.15"/>
    <s v="Direção Financeira"/>
    <s v="03.16.15"/>
    <x v="0"/>
    <x v="0"/>
    <x v="0"/>
    <x v="0"/>
    <x v="0"/>
    <x v="0"/>
    <x v="0"/>
    <x v="0"/>
    <x v="1"/>
    <s v="2025-01-06"/>
    <x v="0"/>
    <n v="2000"/>
    <x v="0"/>
    <m/>
    <x v="0"/>
    <m/>
    <x v="16"/>
    <n v="100477691"/>
    <x v="0"/>
    <x v="0"/>
    <s v="Direção Financeira"/>
    <s v="ORI"/>
    <x v="0"/>
    <m/>
    <x v="0"/>
    <x v="0"/>
    <x v="0"/>
    <x v="0"/>
    <x v="0"/>
    <x v="0"/>
    <x v="0"/>
    <x v="0"/>
    <x v="0"/>
    <x v="0"/>
    <x v="0"/>
    <s v="Direção Financeira"/>
    <x v="0"/>
    <x v="0"/>
    <x v="0"/>
    <x v="0"/>
    <x v="0"/>
    <x v="0"/>
    <x v="0"/>
    <x v="0"/>
    <x v="0"/>
    <x v="0"/>
    <x v="0"/>
    <x v="0"/>
    <s v="Ajuda de custo a favor do senhor Austelino Martins, pela sua deslocação à Assomada nos dias 06 de novembro de 2024 e no dia 06 de janeiro de 2025, em missão de serviço, conforme anexo."/>
  </r>
  <r>
    <x v="0"/>
    <n v="0"/>
    <n v="0"/>
    <n v="0"/>
    <n v="15000"/>
    <x v="17"/>
    <x v="0"/>
    <x v="0"/>
    <x v="0"/>
    <s v="01.25.04.22"/>
    <x v="9"/>
    <x v="2"/>
    <x v="2"/>
    <s v="Cultura"/>
    <s v="01.25.04"/>
    <s v="Cultura"/>
    <s v="01.25.04"/>
    <x v="4"/>
    <x v="0"/>
    <x v="2"/>
    <x v="3"/>
    <x v="0"/>
    <x v="1"/>
    <x v="0"/>
    <x v="0"/>
    <x v="1"/>
    <s v="2025-01-06"/>
    <x v="0"/>
    <n v="15000"/>
    <x v="0"/>
    <m/>
    <x v="0"/>
    <m/>
    <x v="17"/>
    <n v="100479845"/>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tuação na noite de passagem do ano, conforme proposta em anexo. "/>
  </r>
  <r>
    <x v="2"/>
    <n v="0"/>
    <n v="0"/>
    <n v="0"/>
    <n v="1095424"/>
    <x v="18"/>
    <x v="0"/>
    <x v="0"/>
    <x v="0"/>
    <s v="80.02.10.01"/>
    <x v="10"/>
    <x v="4"/>
    <x v="4"/>
    <s v="Outros"/>
    <s v="80.02.10"/>
    <s v="Outros"/>
    <s v="80.02.10"/>
    <x v="6"/>
    <x v="0"/>
    <x v="3"/>
    <x v="4"/>
    <x v="1"/>
    <x v="2"/>
    <x v="0"/>
    <x v="0"/>
    <x v="1"/>
    <s v="2025-01-06"/>
    <x v="0"/>
    <n v="1095424"/>
    <x v="0"/>
    <m/>
    <x v="0"/>
    <m/>
    <x v="18"/>
    <n v="100392190"/>
    <x v="0"/>
    <x v="0"/>
    <s v="Retençoes Previdencia Social"/>
    <s v="ORI"/>
    <x v="0"/>
    <s v="RPS"/>
    <x v="0"/>
    <x v="0"/>
    <x v="0"/>
    <x v="0"/>
    <x v="0"/>
    <x v="0"/>
    <x v="0"/>
    <x v="0"/>
    <x v="0"/>
    <x v="0"/>
    <x v="0"/>
    <s v="Retençoes Previdencia Social"/>
    <x v="0"/>
    <x v="0"/>
    <x v="0"/>
    <x v="0"/>
    <x v="2"/>
    <x v="0"/>
    <x v="0"/>
    <x v="0"/>
    <x v="0"/>
    <x v="1"/>
    <x v="0"/>
    <x v="0"/>
    <s v="Transferência do 8% dos descontos de Previdência social efetuada nos salário dos funcionários em regime novo e antigo, a favor da INPS referente a mês de Janeiro e Fevereiro de 2024, conforme justificativo em anexo.  "/>
  </r>
  <r>
    <x v="0"/>
    <n v="0"/>
    <n v="0"/>
    <n v="0"/>
    <n v="1480793"/>
    <x v="19"/>
    <x v="0"/>
    <x v="0"/>
    <x v="0"/>
    <s v="03.16.15"/>
    <x v="0"/>
    <x v="0"/>
    <x v="0"/>
    <s v="Direção Financeira"/>
    <s v="03.16.15"/>
    <s v="Direção Financeira"/>
    <s v="03.16.15"/>
    <x v="7"/>
    <x v="0"/>
    <x v="0"/>
    <x v="1"/>
    <x v="0"/>
    <x v="0"/>
    <x v="0"/>
    <x v="0"/>
    <x v="1"/>
    <s v="2025-01-06"/>
    <x v="0"/>
    <n v="1480793"/>
    <x v="0"/>
    <m/>
    <x v="0"/>
    <m/>
    <x v="18"/>
    <n v="100392190"/>
    <x v="0"/>
    <x v="0"/>
    <s v="Direção Financeira"/>
    <s v="ORI"/>
    <x v="0"/>
    <m/>
    <x v="0"/>
    <x v="0"/>
    <x v="0"/>
    <x v="0"/>
    <x v="0"/>
    <x v="0"/>
    <x v="0"/>
    <x v="0"/>
    <x v="0"/>
    <x v="0"/>
    <x v="0"/>
    <s v="Direção Financeira"/>
    <x v="0"/>
    <x v="0"/>
    <x v="0"/>
    <x v="0"/>
    <x v="0"/>
    <x v="0"/>
    <x v="0"/>
    <x v="0"/>
    <x v="0"/>
    <x v="0"/>
    <x v="0"/>
    <x v="0"/>
    <s v="Pagamento dos 15% da entidade patronal, aos serviços do INPS, referente aos meses de Janeiro e Fevereiro de 2024, conforme relação da folha dos descontos em anexo. "/>
  </r>
  <r>
    <x v="0"/>
    <n v="0"/>
    <n v="0"/>
    <n v="0"/>
    <n v="5000"/>
    <x v="20"/>
    <x v="0"/>
    <x v="0"/>
    <x v="0"/>
    <s v="03.16.15"/>
    <x v="0"/>
    <x v="0"/>
    <x v="0"/>
    <s v="Direção Financeira"/>
    <s v="03.16.15"/>
    <s v="Direção Financeira"/>
    <s v="03.16.15"/>
    <x v="8"/>
    <x v="0"/>
    <x v="0"/>
    <x v="0"/>
    <x v="0"/>
    <x v="0"/>
    <x v="0"/>
    <x v="0"/>
    <x v="1"/>
    <s v="2025-01-06"/>
    <x v="0"/>
    <n v="5000"/>
    <x v="0"/>
    <m/>
    <x v="0"/>
    <m/>
    <x v="19"/>
    <n v="100391960"/>
    <x v="0"/>
    <x v="0"/>
    <s v="Direção Financeira"/>
    <s v="ORI"/>
    <x v="0"/>
    <m/>
    <x v="0"/>
    <x v="0"/>
    <x v="0"/>
    <x v="0"/>
    <x v="0"/>
    <x v="0"/>
    <x v="0"/>
    <x v="0"/>
    <x v="0"/>
    <x v="0"/>
    <x v="0"/>
    <s v="Direção Financeira"/>
    <x v="0"/>
    <x v="0"/>
    <x v="0"/>
    <x v="0"/>
    <x v="0"/>
    <x v="0"/>
    <x v="0"/>
    <x v="0"/>
    <x v="0"/>
    <x v="0"/>
    <x v="0"/>
    <x v="0"/>
    <s v="Pagamento a favor de CV Telecom, pelo carregamento de saldo destinada ao serviço no gabinete do Presisedente, conforme anexo."/>
  </r>
  <r>
    <x v="0"/>
    <n v="0"/>
    <n v="0"/>
    <n v="0"/>
    <n v="4750"/>
    <x v="21"/>
    <x v="0"/>
    <x v="0"/>
    <x v="0"/>
    <s v="03.16.15"/>
    <x v="0"/>
    <x v="0"/>
    <x v="0"/>
    <s v="Direção Financeira"/>
    <s v="03.16.15"/>
    <s v="Direção Financeira"/>
    <s v="03.16.15"/>
    <x v="9"/>
    <x v="0"/>
    <x v="0"/>
    <x v="1"/>
    <x v="0"/>
    <x v="0"/>
    <x v="0"/>
    <x v="0"/>
    <x v="1"/>
    <s v="2025-01-06"/>
    <x v="0"/>
    <n v="4750"/>
    <x v="0"/>
    <m/>
    <x v="0"/>
    <m/>
    <x v="20"/>
    <n v="100475647"/>
    <x v="0"/>
    <x v="0"/>
    <s v="Direção Financeira"/>
    <s v="ORI"/>
    <x v="0"/>
    <m/>
    <x v="0"/>
    <x v="0"/>
    <x v="0"/>
    <x v="0"/>
    <x v="0"/>
    <x v="0"/>
    <x v="0"/>
    <x v="0"/>
    <x v="0"/>
    <x v="0"/>
    <x v="0"/>
    <s v="Direção Financeira"/>
    <x v="0"/>
    <x v="0"/>
    <x v="0"/>
    <x v="0"/>
    <x v="0"/>
    <x v="0"/>
    <x v="0"/>
    <x v="0"/>
    <x v="0"/>
    <x v="0"/>
    <x v="0"/>
    <x v="0"/>
    <s v="Pagamento de subsidio a favor do Sr. Adilson Daniel Gomes Correia, pelos trabalhos realizados na recolha de residuos Urbano do mês de 2024, conforme anexo."/>
  </r>
  <r>
    <x v="0"/>
    <n v="0"/>
    <n v="0"/>
    <n v="0"/>
    <n v="5338"/>
    <x v="22"/>
    <x v="0"/>
    <x v="0"/>
    <x v="0"/>
    <s v="03.16.15"/>
    <x v="0"/>
    <x v="0"/>
    <x v="0"/>
    <s v="Direção Financeira"/>
    <s v="03.16.15"/>
    <s v="Direção Financeira"/>
    <s v="03.16.15"/>
    <x v="9"/>
    <x v="0"/>
    <x v="0"/>
    <x v="1"/>
    <x v="0"/>
    <x v="0"/>
    <x v="0"/>
    <x v="0"/>
    <x v="1"/>
    <s v="2025-01-06"/>
    <x v="0"/>
    <n v="5338"/>
    <x v="0"/>
    <m/>
    <x v="0"/>
    <m/>
    <x v="21"/>
    <n v="100479791"/>
    <x v="0"/>
    <x v="0"/>
    <s v="Direção Financeira"/>
    <s v="ORI"/>
    <x v="0"/>
    <m/>
    <x v="0"/>
    <x v="0"/>
    <x v="0"/>
    <x v="0"/>
    <x v="0"/>
    <x v="0"/>
    <x v="0"/>
    <x v="0"/>
    <x v="0"/>
    <x v="0"/>
    <x v="0"/>
    <s v="Direção Financeira"/>
    <x v="0"/>
    <x v="0"/>
    <x v="0"/>
    <x v="0"/>
    <x v="0"/>
    <x v="0"/>
    <x v="0"/>
    <x v="0"/>
    <x v="0"/>
    <x v="0"/>
    <x v="0"/>
    <x v="0"/>
    <s v="Pagamento de subsidio a favor do Sr. Edmilson Furtado Martins, pelos trabalhos realizados na recolha de residuos Urbano do mês de 2024, conforme anexo.   Alterar Descrição do Cabimento_x000d__x000a_"/>
  </r>
  <r>
    <x v="0"/>
    <n v="0"/>
    <n v="0"/>
    <n v="0"/>
    <n v="5338"/>
    <x v="23"/>
    <x v="0"/>
    <x v="0"/>
    <x v="0"/>
    <s v="03.16.15"/>
    <x v="0"/>
    <x v="0"/>
    <x v="0"/>
    <s v="Direção Financeira"/>
    <s v="03.16.15"/>
    <s v="Direção Financeira"/>
    <s v="03.16.15"/>
    <x v="9"/>
    <x v="0"/>
    <x v="0"/>
    <x v="1"/>
    <x v="0"/>
    <x v="0"/>
    <x v="0"/>
    <x v="0"/>
    <x v="1"/>
    <s v="2025-01-06"/>
    <x v="0"/>
    <n v="5338"/>
    <x v="0"/>
    <m/>
    <x v="0"/>
    <m/>
    <x v="22"/>
    <n v="100479788"/>
    <x v="0"/>
    <x v="0"/>
    <s v="Direção Financeira"/>
    <s v="ORI"/>
    <x v="0"/>
    <m/>
    <x v="0"/>
    <x v="0"/>
    <x v="0"/>
    <x v="0"/>
    <x v="0"/>
    <x v="0"/>
    <x v="0"/>
    <x v="0"/>
    <x v="0"/>
    <x v="0"/>
    <x v="0"/>
    <s v="Direção Financeira"/>
    <x v="0"/>
    <x v="0"/>
    <x v="0"/>
    <x v="0"/>
    <x v="0"/>
    <x v="0"/>
    <x v="0"/>
    <x v="0"/>
    <x v="0"/>
    <x v="0"/>
    <x v="0"/>
    <x v="0"/>
    <s v="Pagamento de subsidio a favor do Sr. Pedro Arcanjo Correia , pelos trabalhos realizados na recolha de residuos Urbano do mês de 2024, conforme anexo. Alterar Descrição do Cabimento "/>
  </r>
  <r>
    <x v="1"/>
    <n v="0"/>
    <n v="0"/>
    <n v="0"/>
    <n v="47060"/>
    <x v="24"/>
    <x v="0"/>
    <x v="0"/>
    <x v="0"/>
    <s v="01.27.07.09"/>
    <x v="7"/>
    <x v="1"/>
    <x v="1"/>
    <s v="Requalificação Urbana e Habitação 2"/>
    <s v="01.27.07"/>
    <s v="Requalificação Urbana e Habitação 2"/>
    <s v="01.27.07"/>
    <x v="2"/>
    <x v="0"/>
    <x v="0"/>
    <x v="1"/>
    <x v="0"/>
    <x v="1"/>
    <x v="1"/>
    <x v="0"/>
    <x v="1"/>
    <s v="2025-01-06"/>
    <x v="0"/>
    <n v="47060"/>
    <x v="0"/>
    <m/>
    <x v="0"/>
    <m/>
    <x v="23"/>
    <n v="100479846"/>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aquisição de 08 galucho de areia para os trabalhos de requalificação urbana e ambiental de Praia de Veneza, conforme anexo"/>
  </r>
  <r>
    <x v="0"/>
    <n v="0"/>
    <n v="0"/>
    <n v="0"/>
    <n v="65000"/>
    <x v="25"/>
    <x v="0"/>
    <x v="0"/>
    <x v="0"/>
    <s v="01.25.04.22"/>
    <x v="9"/>
    <x v="2"/>
    <x v="2"/>
    <s v="Cultura"/>
    <s v="01.25.04"/>
    <s v="Cultura"/>
    <s v="01.25.04"/>
    <x v="4"/>
    <x v="0"/>
    <x v="2"/>
    <x v="3"/>
    <x v="0"/>
    <x v="1"/>
    <x v="0"/>
    <x v="0"/>
    <x v="1"/>
    <s v="2025-01-06"/>
    <x v="0"/>
    <n v="65000"/>
    <x v="0"/>
    <m/>
    <x v="0"/>
    <m/>
    <x v="24"/>
    <n v="100479802"/>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tuação na noite de passagem do ano, conforme proposta em anexo. "/>
  </r>
  <r>
    <x v="0"/>
    <n v="0"/>
    <n v="0"/>
    <n v="0"/>
    <n v="3000"/>
    <x v="26"/>
    <x v="0"/>
    <x v="0"/>
    <x v="0"/>
    <s v="03.16.15"/>
    <x v="0"/>
    <x v="0"/>
    <x v="0"/>
    <s v="Direção Financeira"/>
    <s v="03.16.15"/>
    <s v="Direção Financeira"/>
    <s v="03.16.15"/>
    <x v="0"/>
    <x v="0"/>
    <x v="0"/>
    <x v="0"/>
    <x v="0"/>
    <x v="0"/>
    <x v="0"/>
    <x v="0"/>
    <x v="1"/>
    <s v="2025-01-07"/>
    <x v="0"/>
    <n v="3000"/>
    <x v="0"/>
    <m/>
    <x v="0"/>
    <m/>
    <x v="25"/>
    <n v="100477347"/>
    <x v="0"/>
    <x v="0"/>
    <s v="Direção Financeira"/>
    <s v="ORI"/>
    <x v="0"/>
    <m/>
    <x v="0"/>
    <x v="0"/>
    <x v="0"/>
    <x v="0"/>
    <x v="0"/>
    <x v="0"/>
    <x v="0"/>
    <x v="0"/>
    <x v="0"/>
    <x v="0"/>
    <x v="0"/>
    <s v="Direção Financeira"/>
    <x v="0"/>
    <x v="0"/>
    <x v="0"/>
    <x v="0"/>
    <x v="0"/>
    <x v="0"/>
    <x v="0"/>
    <x v="0"/>
    <x v="0"/>
    <x v="0"/>
    <x v="0"/>
    <x v="0"/>
    <s v="Ajuda de custo e subsidio transporte a favor do senhor Iderlindo Natalício Furtado, pela sua deslocação à Praia no dia 07 de outubro de 2024 em missão de serviço, conforme anexo."/>
  </r>
  <r>
    <x v="0"/>
    <n v="0"/>
    <n v="0"/>
    <n v="0"/>
    <n v="1500"/>
    <x v="27"/>
    <x v="0"/>
    <x v="0"/>
    <x v="0"/>
    <s v="03.16.15"/>
    <x v="0"/>
    <x v="0"/>
    <x v="0"/>
    <s v="Direção Financeira"/>
    <s v="03.16.15"/>
    <s v="Direção Financeira"/>
    <s v="03.16.15"/>
    <x v="10"/>
    <x v="0"/>
    <x v="0"/>
    <x v="0"/>
    <x v="1"/>
    <x v="0"/>
    <x v="0"/>
    <x v="0"/>
    <x v="1"/>
    <s v="2025-01-07"/>
    <x v="0"/>
    <n v="1500"/>
    <x v="0"/>
    <m/>
    <x v="0"/>
    <m/>
    <x v="26"/>
    <n v="100474914"/>
    <x v="0"/>
    <x v="0"/>
    <s v="Direção Financeira"/>
    <s v="ORI"/>
    <x v="0"/>
    <m/>
    <x v="0"/>
    <x v="0"/>
    <x v="0"/>
    <x v="0"/>
    <x v="0"/>
    <x v="0"/>
    <x v="0"/>
    <x v="0"/>
    <x v="0"/>
    <x v="0"/>
    <x v="0"/>
    <s v="Direção Financeira"/>
    <x v="0"/>
    <x v="0"/>
    <x v="0"/>
    <x v="0"/>
    <x v="0"/>
    <x v="0"/>
    <x v="0"/>
    <x v="0"/>
    <x v="0"/>
    <x v="0"/>
    <x v="0"/>
    <x v="0"/>
    <s v="Pagamento a favor do Tesoureiro Municipal, pela aquisição de três embalagem de agua destinada aos serviços da Câmara, confrome anexo."/>
  </r>
  <r>
    <x v="0"/>
    <n v="0"/>
    <n v="0"/>
    <n v="0"/>
    <n v="1000"/>
    <x v="28"/>
    <x v="0"/>
    <x v="0"/>
    <x v="0"/>
    <s v="03.16.15"/>
    <x v="0"/>
    <x v="0"/>
    <x v="0"/>
    <s v="Direção Financeira"/>
    <s v="03.16.15"/>
    <s v="Direção Financeira"/>
    <s v="03.16.15"/>
    <x v="0"/>
    <x v="0"/>
    <x v="0"/>
    <x v="0"/>
    <x v="0"/>
    <x v="0"/>
    <x v="0"/>
    <x v="0"/>
    <x v="1"/>
    <s v="2025-01-07"/>
    <x v="0"/>
    <n v="1000"/>
    <x v="0"/>
    <m/>
    <x v="0"/>
    <m/>
    <x v="27"/>
    <n v="100458633"/>
    <x v="0"/>
    <x v="0"/>
    <s v="Direção Financeira"/>
    <s v="ORI"/>
    <x v="0"/>
    <m/>
    <x v="0"/>
    <x v="0"/>
    <x v="0"/>
    <x v="0"/>
    <x v="0"/>
    <x v="0"/>
    <x v="0"/>
    <x v="0"/>
    <x v="0"/>
    <x v="0"/>
    <x v="0"/>
    <s v="Direção Financeira"/>
    <x v="0"/>
    <x v="0"/>
    <x v="0"/>
    <x v="0"/>
    <x v="0"/>
    <x v="0"/>
    <x v="0"/>
    <x v="0"/>
    <x v="0"/>
    <x v="0"/>
    <x v="0"/>
    <x v="0"/>
    <s v="Ajuda de custo a favor do senhor Joaquim Lino Tavares, pela sua deslocação a Santa Cruz no dia 30 de dezembro de 2024, em missão de serviço, conforme anexo."/>
  </r>
  <r>
    <x v="0"/>
    <n v="0"/>
    <n v="0"/>
    <n v="0"/>
    <n v="1125"/>
    <x v="29"/>
    <x v="0"/>
    <x v="0"/>
    <x v="0"/>
    <s v="03.16.15"/>
    <x v="0"/>
    <x v="0"/>
    <x v="0"/>
    <s v="Direção Financeira"/>
    <s v="03.16.15"/>
    <s v="Direção Financeira"/>
    <s v="03.16.15"/>
    <x v="0"/>
    <x v="0"/>
    <x v="0"/>
    <x v="0"/>
    <x v="0"/>
    <x v="0"/>
    <x v="0"/>
    <x v="0"/>
    <x v="1"/>
    <s v="2025-01-07"/>
    <x v="0"/>
    <n v="1125"/>
    <x v="0"/>
    <m/>
    <x v="0"/>
    <m/>
    <x v="28"/>
    <n v="100478854"/>
    <x v="0"/>
    <x v="0"/>
    <s v="Direção Financeira"/>
    <s v="ORI"/>
    <x v="0"/>
    <m/>
    <x v="0"/>
    <x v="0"/>
    <x v="0"/>
    <x v="0"/>
    <x v="0"/>
    <x v="0"/>
    <x v="0"/>
    <x v="0"/>
    <x v="0"/>
    <x v="0"/>
    <x v="0"/>
    <s v="Direção Financeira"/>
    <x v="0"/>
    <x v="0"/>
    <x v="0"/>
    <x v="0"/>
    <x v="0"/>
    <x v="0"/>
    <x v="0"/>
    <x v="0"/>
    <x v="0"/>
    <x v="0"/>
    <x v="0"/>
    <x v="0"/>
    <s v="Ajuda de custo a favor do senhor Carlos Alberto Sanches, pela sua deslocação a Santa Cruz no dia 30 de dezembro de 2024, em missão de serviço, conforme anexo."/>
  </r>
  <r>
    <x v="1"/>
    <n v="0"/>
    <n v="0"/>
    <n v="0"/>
    <n v="4600"/>
    <x v="30"/>
    <x v="0"/>
    <x v="0"/>
    <x v="0"/>
    <s v="01.27.07.09"/>
    <x v="7"/>
    <x v="1"/>
    <x v="1"/>
    <s v="Requalificação Urbana e Habitação 2"/>
    <s v="01.27.07"/>
    <s v="Requalificação Urbana e Habitação 2"/>
    <s v="01.27.07"/>
    <x v="2"/>
    <x v="0"/>
    <x v="0"/>
    <x v="1"/>
    <x v="0"/>
    <x v="1"/>
    <x v="1"/>
    <x v="0"/>
    <x v="1"/>
    <s v="2025-01-24"/>
    <x v="0"/>
    <n v="4600"/>
    <x v="0"/>
    <m/>
    <x v="0"/>
    <m/>
    <x v="26"/>
    <n v="100474914"/>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e CASA GUGA LDA. referente a aquisição de bomba de embraiagem para para a viatura ST-27-RU afeto as obras da CMSM, conforme anexo."/>
  </r>
  <r>
    <x v="0"/>
    <n v="0"/>
    <n v="0"/>
    <n v="0"/>
    <n v="10000"/>
    <x v="31"/>
    <x v="0"/>
    <x v="0"/>
    <x v="0"/>
    <s v="03.16.15"/>
    <x v="0"/>
    <x v="0"/>
    <x v="0"/>
    <s v="Direção Financeira"/>
    <s v="03.16.15"/>
    <s v="Direção Financeira"/>
    <s v="03.16.15"/>
    <x v="11"/>
    <x v="0"/>
    <x v="0"/>
    <x v="0"/>
    <x v="1"/>
    <x v="0"/>
    <x v="0"/>
    <x v="0"/>
    <x v="1"/>
    <s v="2025-01-27"/>
    <x v="0"/>
    <n v="10000"/>
    <x v="0"/>
    <m/>
    <x v="0"/>
    <m/>
    <x v="26"/>
    <n v="100474914"/>
    <x v="0"/>
    <x v="0"/>
    <s v="Direção Financeira"/>
    <s v="ORI"/>
    <x v="0"/>
    <m/>
    <x v="0"/>
    <x v="0"/>
    <x v="0"/>
    <x v="0"/>
    <x v="0"/>
    <x v="0"/>
    <x v="0"/>
    <x v="0"/>
    <x v="0"/>
    <x v="0"/>
    <x v="0"/>
    <s v="Direção Financeira"/>
    <x v="0"/>
    <x v="0"/>
    <x v="0"/>
    <x v="0"/>
    <x v="0"/>
    <x v="0"/>
    <x v="0"/>
    <x v="0"/>
    <x v="0"/>
    <x v="0"/>
    <x v="0"/>
    <x v="0"/>
    <s v="Pagamento a favor do Tesoureiro Municipal, referente carregamento de energia do mercado municipal, conforme anexo."/>
  </r>
  <r>
    <x v="0"/>
    <n v="0"/>
    <n v="0"/>
    <n v="0"/>
    <n v="41538"/>
    <x v="32"/>
    <x v="0"/>
    <x v="0"/>
    <x v="0"/>
    <s v="03.16.15"/>
    <x v="0"/>
    <x v="0"/>
    <x v="0"/>
    <s v="Direção Financeira"/>
    <s v="03.16.15"/>
    <s v="Direção Financeira"/>
    <s v="03.16.15"/>
    <x v="12"/>
    <x v="0"/>
    <x v="0"/>
    <x v="1"/>
    <x v="0"/>
    <x v="0"/>
    <x v="0"/>
    <x v="0"/>
    <x v="1"/>
    <s v="2025-01-27"/>
    <x v="0"/>
    <n v="41538"/>
    <x v="0"/>
    <m/>
    <x v="0"/>
    <m/>
    <x v="29"/>
    <n v="100391565"/>
    <x v="0"/>
    <x v="0"/>
    <s v="Direção Financeira"/>
    <s v="ORI"/>
    <x v="0"/>
    <m/>
    <x v="0"/>
    <x v="0"/>
    <x v="0"/>
    <x v="0"/>
    <x v="0"/>
    <x v="0"/>
    <x v="0"/>
    <x v="0"/>
    <x v="0"/>
    <x v="0"/>
    <x v="0"/>
    <s v="Direção Financeira"/>
    <x v="0"/>
    <x v="0"/>
    <x v="0"/>
    <x v="0"/>
    <x v="0"/>
    <x v="0"/>
    <x v="0"/>
    <x v="0"/>
    <x v="0"/>
    <x v="0"/>
    <x v="0"/>
    <x v="0"/>
    <s v="Pagamento referente a confeção de caderneta de cobrança de parque da CMSM, conforme anexo."/>
  </r>
  <r>
    <x v="0"/>
    <n v="0"/>
    <n v="0"/>
    <n v="0"/>
    <n v="6330"/>
    <x v="33"/>
    <x v="0"/>
    <x v="0"/>
    <x v="0"/>
    <s v="01.27.02.11"/>
    <x v="11"/>
    <x v="1"/>
    <x v="1"/>
    <s v="Saneamento básico"/>
    <s v="01.27.02"/>
    <s v="Saneamento básico"/>
    <s v="01.27.02"/>
    <x v="4"/>
    <x v="0"/>
    <x v="2"/>
    <x v="3"/>
    <x v="0"/>
    <x v="1"/>
    <x v="0"/>
    <x v="0"/>
    <x v="1"/>
    <s v="2025-01-27"/>
    <x v="0"/>
    <n v="6330"/>
    <x v="0"/>
    <m/>
    <x v="0"/>
    <m/>
    <x v="30"/>
    <n v="100438611"/>
    <x v="0"/>
    <x v="0"/>
    <s v="Reforço do saneamento básico"/>
    <s v="ORI"/>
    <x v="0"/>
    <m/>
    <x v="0"/>
    <x v="0"/>
    <x v="0"/>
    <x v="0"/>
    <x v="0"/>
    <x v="0"/>
    <x v="0"/>
    <x v="0"/>
    <x v="0"/>
    <x v="0"/>
    <x v="0"/>
    <s v="Reforço do saneamento básico"/>
    <x v="0"/>
    <x v="0"/>
    <x v="0"/>
    <x v="0"/>
    <x v="1"/>
    <x v="0"/>
    <x v="0"/>
    <x v="0"/>
    <x v="0"/>
    <x v="0"/>
    <x v="0"/>
    <x v="0"/>
    <s v="Pagamento subsidio a favor do senhor João Lopes pelos trabalhos realizados na recolha de resíduos urbano durante mês de janeiro 2025, conforme anexo."/>
  </r>
  <r>
    <x v="0"/>
    <n v="0"/>
    <n v="0"/>
    <n v="0"/>
    <n v="6330"/>
    <x v="34"/>
    <x v="0"/>
    <x v="0"/>
    <x v="0"/>
    <s v="01.27.02.11"/>
    <x v="11"/>
    <x v="1"/>
    <x v="1"/>
    <s v="Saneamento básico"/>
    <s v="01.27.02"/>
    <s v="Saneamento básico"/>
    <s v="01.27.02"/>
    <x v="4"/>
    <x v="0"/>
    <x v="2"/>
    <x v="3"/>
    <x v="0"/>
    <x v="1"/>
    <x v="0"/>
    <x v="0"/>
    <x v="1"/>
    <s v="2025-01-27"/>
    <x v="0"/>
    <n v="6330"/>
    <x v="0"/>
    <m/>
    <x v="0"/>
    <m/>
    <x v="22"/>
    <n v="100479788"/>
    <x v="0"/>
    <x v="0"/>
    <s v="Reforço do saneamento básico"/>
    <s v="ORI"/>
    <x v="0"/>
    <m/>
    <x v="0"/>
    <x v="0"/>
    <x v="0"/>
    <x v="0"/>
    <x v="0"/>
    <x v="0"/>
    <x v="0"/>
    <x v="0"/>
    <x v="0"/>
    <x v="0"/>
    <x v="0"/>
    <s v="Reforço do saneamento básico"/>
    <x v="0"/>
    <x v="0"/>
    <x v="0"/>
    <x v="0"/>
    <x v="1"/>
    <x v="0"/>
    <x v="0"/>
    <x v="0"/>
    <x v="0"/>
    <x v="0"/>
    <x v="0"/>
    <x v="0"/>
    <s v="Pagamento subsidio a favor do senhor Pedro Arcanjo Correia pelos trabalhos realizados na recolha de resíduos urbano durante mês de janeiro 2025, conforme anexo."/>
  </r>
  <r>
    <x v="0"/>
    <n v="0"/>
    <n v="0"/>
    <n v="0"/>
    <n v="4200"/>
    <x v="35"/>
    <x v="0"/>
    <x v="0"/>
    <x v="0"/>
    <s v="03.16.15"/>
    <x v="0"/>
    <x v="0"/>
    <x v="0"/>
    <s v="Direção Financeira"/>
    <s v="03.16.15"/>
    <s v="Direção Financeira"/>
    <s v="03.16.15"/>
    <x v="0"/>
    <x v="0"/>
    <x v="0"/>
    <x v="0"/>
    <x v="0"/>
    <x v="0"/>
    <x v="0"/>
    <x v="0"/>
    <x v="1"/>
    <s v="2025-01-27"/>
    <x v="0"/>
    <n v="4200"/>
    <x v="0"/>
    <m/>
    <x v="0"/>
    <m/>
    <x v="31"/>
    <n v="100479425"/>
    <x v="0"/>
    <x v="0"/>
    <s v="Direção Financeira"/>
    <s v="ORI"/>
    <x v="0"/>
    <m/>
    <x v="0"/>
    <x v="0"/>
    <x v="0"/>
    <x v="0"/>
    <x v="0"/>
    <x v="0"/>
    <x v="0"/>
    <x v="0"/>
    <x v="0"/>
    <x v="0"/>
    <x v="0"/>
    <s v="Direção Financeira"/>
    <x v="0"/>
    <x v="0"/>
    <x v="0"/>
    <x v="0"/>
    <x v="0"/>
    <x v="0"/>
    <x v="0"/>
    <x v="0"/>
    <x v="0"/>
    <x v="0"/>
    <x v="0"/>
    <x v="0"/>
    <s v="Ajuda de custo a favor do Sr. Domingos Gomes De Barros, pela sua deslocação à Praia nos dias 27/09, 01/10 de 2024 e 14 de janerio de 2025, em missão de serviço conforme anexo."/>
  </r>
  <r>
    <x v="0"/>
    <n v="0"/>
    <n v="0"/>
    <n v="0"/>
    <n v="1000"/>
    <x v="36"/>
    <x v="0"/>
    <x v="0"/>
    <x v="0"/>
    <s v="03.16.15"/>
    <x v="0"/>
    <x v="0"/>
    <x v="0"/>
    <s v="Direção Financeira"/>
    <s v="03.16.15"/>
    <s v="Direção Financeira"/>
    <s v="03.16.15"/>
    <x v="0"/>
    <x v="0"/>
    <x v="0"/>
    <x v="0"/>
    <x v="0"/>
    <x v="0"/>
    <x v="0"/>
    <x v="0"/>
    <x v="1"/>
    <s v="2025-01-27"/>
    <x v="0"/>
    <n v="1000"/>
    <x v="0"/>
    <m/>
    <x v="0"/>
    <m/>
    <x v="16"/>
    <n v="100477691"/>
    <x v="0"/>
    <x v="0"/>
    <s v="Direção Financeira"/>
    <s v="ORI"/>
    <x v="0"/>
    <m/>
    <x v="0"/>
    <x v="0"/>
    <x v="0"/>
    <x v="0"/>
    <x v="0"/>
    <x v="0"/>
    <x v="0"/>
    <x v="0"/>
    <x v="0"/>
    <x v="0"/>
    <x v="0"/>
    <s v="Direção Financeira"/>
    <x v="0"/>
    <x v="0"/>
    <x v="0"/>
    <x v="0"/>
    <x v="0"/>
    <x v="0"/>
    <x v="0"/>
    <x v="0"/>
    <x v="0"/>
    <x v="0"/>
    <x v="0"/>
    <x v="0"/>
    <s v="Ajuda de custo a favor do senhor Austelino Martins, pela sua deslocação a São Domingos no dia 22 de janeiro de 2025, em missão de serviço, conforme anexo."/>
  </r>
  <r>
    <x v="0"/>
    <n v="0"/>
    <n v="0"/>
    <n v="0"/>
    <n v="180000"/>
    <x v="37"/>
    <x v="0"/>
    <x v="0"/>
    <x v="0"/>
    <s v="03.16.15"/>
    <x v="0"/>
    <x v="0"/>
    <x v="0"/>
    <s v="Direção Financeira"/>
    <s v="03.16.15"/>
    <s v="Direção Financeira"/>
    <s v="03.16.15"/>
    <x v="13"/>
    <x v="0"/>
    <x v="0"/>
    <x v="1"/>
    <x v="0"/>
    <x v="0"/>
    <x v="0"/>
    <x v="0"/>
    <x v="1"/>
    <s v="2025-01-06"/>
    <x v="0"/>
    <n v="180000"/>
    <x v="0"/>
    <m/>
    <x v="0"/>
    <m/>
    <x v="32"/>
    <n v="100476920"/>
    <x v="0"/>
    <x v="0"/>
    <s v="Direção Financeira"/>
    <s v="ORI"/>
    <x v="0"/>
    <m/>
    <x v="0"/>
    <x v="0"/>
    <x v="0"/>
    <x v="0"/>
    <x v="0"/>
    <x v="0"/>
    <x v="0"/>
    <x v="0"/>
    <x v="0"/>
    <x v="0"/>
    <x v="0"/>
    <s v="Direção Financeira"/>
    <x v="0"/>
    <x v="0"/>
    <x v="0"/>
    <x v="0"/>
    <x v="0"/>
    <x v="0"/>
    <x v="0"/>
    <x v="0"/>
    <x v="0"/>
    <x v="0"/>
    <x v="0"/>
    <x v="0"/>
    <s v="Pagamento a favor da Felisberto Carvalho , pela aquisição de combustiveis, destinados as viaturas afeto aos serviços da Câmara, confrome anexo."/>
  </r>
  <r>
    <x v="0"/>
    <n v="0"/>
    <n v="0"/>
    <n v="0"/>
    <n v="3519"/>
    <x v="1"/>
    <x v="0"/>
    <x v="0"/>
    <x v="0"/>
    <s v="03.16.15"/>
    <x v="0"/>
    <x v="0"/>
    <x v="0"/>
    <s v="Direção Financeira"/>
    <s v="03.16.15"/>
    <s v="Direção Financeira"/>
    <s v="03.16.15"/>
    <x v="1"/>
    <x v="0"/>
    <x v="0"/>
    <x v="0"/>
    <x v="0"/>
    <x v="0"/>
    <x v="0"/>
    <x v="0"/>
    <x v="1"/>
    <s v="2025-01-06"/>
    <x v="0"/>
    <n v="3519"/>
    <x v="0"/>
    <m/>
    <x v="0"/>
    <m/>
    <x v="9"/>
    <n v="100474696"/>
    <x v="0"/>
    <x v="1"/>
    <s v="Direção Financeira"/>
    <s v="ORI"/>
    <x v="0"/>
    <m/>
    <x v="0"/>
    <x v="0"/>
    <x v="0"/>
    <x v="0"/>
    <x v="0"/>
    <x v="0"/>
    <x v="0"/>
    <x v="0"/>
    <x v="0"/>
    <x v="0"/>
    <x v="0"/>
    <s v="Direção Financeira"/>
    <x v="0"/>
    <x v="0"/>
    <x v="0"/>
    <x v="0"/>
    <x v="0"/>
    <x v="0"/>
    <x v="0"/>
    <x v="0"/>
    <x v="0"/>
    <x v="0"/>
    <x v="1"/>
    <x v="0"/>
    <s v="Pagamento referente a prestação de serviço no cemitério de Ponta Verde referente ao período de 16/11 a 31/12/2024, conforme anexo.  "/>
  </r>
  <r>
    <x v="0"/>
    <n v="0"/>
    <n v="0"/>
    <n v="0"/>
    <n v="105000"/>
    <x v="38"/>
    <x v="0"/>
    <x v="0"/>
    <x v="0"/>
    <s v="03.16.02"/>
    <x v="12"/>
    <x v="0"/>
    <x v="0"/>
    <s v="Gabinete do Presidente"/>
    <s v="03.16.02"/>
    <s v="Gabinete do Presidente"/>
    <s v="03.16.02"/>
    <x v="0"/>
    <x v="0"/>
    <x v="0"/>
    <x v="0"/>
    <x v="0"/>
    <x v="0"/>
    <x v="0"/>
    <x v="0"/>
    <x v="0"/>
    <s v="2025-02-04"/>
    <x v="0"/>
    <n v="105000"/>
    <x v="0"/>
    <m/>
    <x v="0"/>
    <m/>
    <x v="33"/>
    <n v="100444140"/>
    <x v="0"/>
    <x v="0"/>
    <s v="Gabinete do Presidente"/>
    <s v="ORI"/>
    <x v="0"/>
    <m/>
    <x v="0"/>
    <x v="0"/>
    <x v="0"/>
    <x v="0"/>
    <x v="0"/>
    <x v="0"/>
    <x v="0"/>
    <x v="0"/>
    <x v="0"/>
    <x v="0"/>
    <x v="0"/>
    <s v="Gabinete do Presidente"/>
    <x v="0"/>
    <x v="0"/>
    <x v="0"/>
    <x v="0"/>
    <x v="0"/>
    <x v="0"/>
    <x v="0"/>
    <x v="0"/>
    <x v="0"/>
    <x v="0"/>
    <x v="0"/>
    <x v="0"/>
    <s v="Ajuda de custo a favor do Sr. HERMÉNIO CELSO SILVA GOMES FERNANDES, pela sua deslocação à Portugal , em missão de serviço, conforme anexo."/>
  </r>
  <r>
    <x v="0"/>
    <n v="0"/>
    <n v="0"/>
    <n v="0"/>
    <n v="2484"/>
    <x v="39"/>
    <x v="0"/>
    <x v="0"/>
    <x v="0"/>
    <s v="03.16.15"/>
    <x v="0"/>
    <x v="0"/>
    <x v="0"/>
    <s v="Direção Financeira"/>
    <s v="03.16.15"/>
    <s v="Direção Financeira"/>
    <s v="03.16.15"/>
    <x v="14"/>
    <x v="0"/>
    <x v="0"/>
    <x v="0"/>
    <x v="0"/>
    <x v="0"/>
    <x v="0"/>
    <x v="0"/>
    <x v="0"/>
    <s v="2025-02-04"/>
    <x v="0"/>
    <n v="2484"/>
    <x v="0"/>
    <m/>
    <x v="0"/>
    <m/>
    <x v="29"/>
    <n v="100391565"/>
    <x v="0"/>
    <x v="0"/>
    <s v="Direção Financeira"/>
    <s v="ORI"/>
    <x v="0"/>
    <m/>
    <x v="0"/>
    <x v="0"/>
    <x v="0"/>
    <x v="0"/>
    <x v="0"/>
    <x v="0"/>
    <x v="0"/>
    <x v="0"/>
    <x v="0"/>
    <x v="0"/>
    <x v="0"/>
    <s v="Direção Financeira"/>
    <x v="0"/>
    <x v="0"/>
    <x v="0"/>
    <x v="0"/>
    <x v="0"/>
    <x v="0"/>
    <x v="0"/>
    <x v="0"/>
    <x v="0"/>
    <x v="0"/>
    <x v="0"/>
    <x v="0"/>
    <s v="Pagamento referente a publicação de B.O IIª Série 1/4  pag, Extrato do despacho 28 de outubro de 2024, publicação do B.O a autorização a prorrogação  de licença sem vencimento , ao sr. Joãozinho Moreno, conforme anexo."/>
  </r>
  <r>
    <x v="1"/>
    <n v="0"/>
    <n v="0"/>
    <n v="0"/>
    <n v="3880621"/>
    <x v="40"/>
    <x v="0"/>
    <x v="0"/>
    <x v="0"/>
    <s v="01.28.01.09"/>
    <x v="8"/>
    <x v="3"/>
    <x v="3"/>
    <s v="Habitação Social"/>
    <s v="01.28.01"/>
    <s v="Habitação Social"/>
    <s v="01.28.01"/>
    <x v="2"/>
    <x v="0"/>
    <x v="0"/>
    <x v="1"/>
    <x v="0"/>
    <x v="1"/>
    <x v="1"/>
    <x v="0"/>
    <x v="1"/>
    <s v="2025-01-16"/>
    <x v="0"/>
    <n v="3880621"/>
    <x v="0"/>
    <m/>
    <x v="0"/>
    <m/>
    <x v="34"/>
    <n v="100478082"/>
    <x v="0"/>
    <x v="0"/>
    <s v="Construção e reabilitação de habitação de famílias Vulveraveis"/>
    <s v="ORI"/>
    <x v="0"/>
    <s v="HS"/>
    <x v="0"/>
    <x v="0"/>
    <x v="0"/>
    <x v="0"/>
    <x v="0"/>
    <x v="0"/>
    <x v="0"/>
    <x v="0"/>
    <x v="0"/>
    <x v="0"/>
    <x v="0"/>
    <s v="Construção e reabilitação de habitação de famílias Vulveraveis"/>
    <x v="0"/>
    <x v="0"/>
    <x v="0"/>
    <x v="0"/>
    <x v="1"/>
    <x v="0"/>
    <x v="0"/>
    <x v="0"/>
    <x v="0"/>
    <x v="0"/>
    <x v="0"/>
    <x v="0"/>
    <s v="Pagamento a favor de Gama Engenharia, referente ao pagamento do auto nº01 empreitada de obra de construção do Complexo habitacional de Rebelados, conforme anexo. (liquidação)."/>
  </r>
  <r>
    <x v="0"/>
    <n v="0"/>
    <n v="0"/>
    <n v="0"/>
    <n v="10000"/>
    <x v="41"/>
    <x v="0"/>
    <x v="0"/>
    <x v="0"/>
    <s v="01.25.03.09"/>
    <x v="6"/>
    <x v="2"/>
    <x v="2"/>
    <s v="Emprego e Formação profissional"/>
    <s v="01.25.03"/>
    <s v="Emprego e Formação profissional"/>
    <s v="01.25.03"/>
    <x v="4"/>
    <x v="0"/>
    <x v="2"/>
    <x v="3"/>
    <x v="0"/>
    <x v="1"/>
    <x v="0"/>
    <x v="0"/>
    <x v="2"/>
    <s v="2025-04-09"/>
    <x v="1"/>
    <n v="10000"/>
    <x v="0"/>
    <m/>
    <x v="0"/>
    <m/>
    <x v="35"/>
    <n v="100479785"/>
    <x v="0"/>
    <x v="0"/>
    <s v="Apoio a formação profissional"/>
    <s v="ORI"/>
    <x v="0"/>
    <m/>
    <x v="0"/>
    <x v="0"/>
    <x v="0"/>
    <x v="0"/>
    <x v="0"/>
    <x v="0"/>
    <x v="0"/>
    <x v="0"/>
    <x v="0"/>
    <x v="0"/>
    <x v="0"/>
    <s v="Apoio a formação profissional"/>
    <x v="0"/>
    <x v="0"/>
    <x v="0"/>
    <x v="0"/>
    <x v="1"/>
    <x v="0"/>
    <x v="0"/>
    <x v="0"/>
    <x v="0"/>
    <x v="0"/>
    <x v="0"/>
    <x v="0"/>
    <s v="Apoio a favor do aluno Adilson Cabral, referente a comparticipação do pagamento habitacional do aluno Cermi, conforme anexo."/>
  </r>
  <r>
    <x v="0"/>
    <n v="0"/>
    <n v="0"/>
    <n v="0"/>
    <n v="3750"/>
    <x v="42"/>
    <x v="0"/>
    <x v="0"/>
    <x v="0"/>
    <s v="03.16.15"/>
    <x v="0"/>
    <x v="0"/>
    <x v="0"/>
    <s v="Direção Financeira"/>
    <s v="03.16.15"/>
    <s v="Direção Financeira"/>
    <s v="03.16.15"/>
    <x v="1"/>
    <x v="0"/>
    <x v="0"/>
    <x v="0"/>
    <x v="0"/>
    <x v="0"/>
    <x v="0"/>
    <x v="0"/>
    <x v="2"/>
    <s v="2025-04-28"/>
    <x v="1"/>
    <n v="3750"/>
    <x v="0"/>
    <m/>
    <x v="0"/>
    <m/>
    <x v="9"/>
    <n v="100474696"/>
    <x v="0"/>
    <x v="1"/>
    <s v="Direção Financeira"/>
    <s v="ORI"/>
    <x v="0"/>
    <m/>
    <x v="0"/>
    <x v="0"/>
    <x v="0"/>
    <x v="0"/>
    <x v="0"/>
    <x v="0"/>
    <x v="0"/>
    <x v="0"/>
    <x v="0"/>
    <x v="0"/>
    <x v="0"/>
    <s v="Direção Financeira"/>
    <x v="0"/>
    <x v="0"/>
    <x v="0"/>
    <x v="0"/>
    <x v="0"/>
    <x v="0"/>
    <x v="0"/>
    <x v="0"/>
    <x v="0"/>
    <x v="0"/>
    <x v="1"/>
    <x v="0"/>
    <s v="Pagamento prestação de serviço referente ao serviços de policia municipal prestado no âmbito da fiscalização duranta o mês de Abril 2025, conforme anexo."/>
  </r>
  <r>
    <x v="0"/>
    <n v="0"/>
    <n v="0"/>
    <n v="0"/>
    <n v="21250"/>
    <x v="42"/>
    <x v="0"/>
    <x v="0"/>
    <x v="0"/>
    <s v="03.16.15"/>
    <x v="0"/>
    <x v="0"/>
    <x v="0"/>
    <s v="Direção Financeira"/>
    <s v="03.16.15"/>
    <s v="Direção Financeira"/>
    <s v="03.16.15"/>
    <x v="1"/>
    <x v="0"/>
    <x v="0"/>
    <x v="0"/>
    <x v="0"/>
    <x v="0"/>
    <x v="0"/>
    <x v="0"/>
    <x v="2"/>
    <s v="2025-04-28"/>
    <x v="1"/>
    <n v="21250"/>
    <x v="0"/>
    <m/>
    <x v="0"/>
    <m/>
    <x v="36"/>
    <n v="100476436"/>
    <x v="0"/>
    <x v="0"/>
    <s v="Direção Financeira"/>
    <s v="ORI"/>
    <x v="0"/>
    <m/>
    <x v="0"/>
    <x v="0"/>
    <x v="0"/>
    <x v="0"/>
    <x v="0"/>
    <x v="0"/>
    <x v="0"/>
    <x v="0"/>
    <x v="0"/>
    <x v="0"/>
    <x v="0"/>
    <s v="Direção Financeira"/>
    <x v="0"/>
    <x v="0"/>
    <x v="0"/>
    <x v="0"/>
    <x v="0"/>
    <x v="0"/>
    <x v="0"/>
    <x v="0"/>
    <x v="0"/>
    <x v="0"/>
    <x v="0"/>
    <x v="0"/>
    <s v="Pagamento prestação de serviço referente ao serviços de policia municipal prestado no âmbito da fiscalização duranta o mês de Abril 2025, conforme anexo."/>
  </r>
  <r>
    <x v="1"/>
    <n v="0"/>
    <n v="0"/>
    <n v="0"/>
    <n v="26600"/>
    <x v="43"/>
    <x v="0"/>
    <x v="0"/>
    <x v="0"/>
    <s v="01.25.02.23"/>
    <x v="13"/>
    <x v="2"/>
    <x v="2"/>
    <s v="desporto"/>
    <s v="01.25.02"/>
    <s v="desporto"/>
    <s v="01.25.02"/>
    <x v="2"/>
    <x v="0"/>
    <x v="0"/>
    <x v="1"/>
    <x v="0"/>
    <x v="1"/>
    <x v="1"/>
    <x v="0"/>
    <x v="3"/>
    <s v="2025-05-05"/>
    <x v="1"/>
    <n v="26600"/>
    <x v="0"/>
    <m/>
    <x v="0"/>
    <m/>
    <x v="37"/>
    <n v="10047913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Asso sport, referente ao pagamento de 04 Bolas de futsal usados no torneio em espinho branco e 03 bolas de futebol usado no torneio de futebol intermunicipal, conforme anexo."/>
  </r>
  <r>
    <x v="0"/>
    <n v="0"/>
    <n v="0"/>
    <n v="0"/>
    <n v="1000"/>
    <x v="44"/>
    <x v="0"/>
    <x v="0"/>
    <x v="0"/>
    <s v="01.25.05.09"/>
    <x v="14"/>
    <x v="2"/>
    <x v="2"/>
    <s v="Saúde"/>
    <s v="01.25.05"/>
    <s v="Saúde"/>
    <s v="01.25.05"/>
    <x v="3"/>
    <x v="0"/>
    <x v="1"/>
    <x v="2"/>
    <x v="0"/>
    <x v="1"/>
    <x v="0"/>
    <x v="0"/>
    <x v="3"/>
    <s v="2025-05-12"/>
    <x v="1"/>
    <n v="1000"/>
    <x v="0"/>
    <m/>
    <x v="0"/>
    <m/>
    <x v="38"/>
    <n v="100475975"/>
    <x v="0"/>
    <x v="0"/>
    <s v="Apoio a Consultas de Especialidade e Medicamentos"/>
    <s v="ORI"/>
    <x v="0"/>
    <s v="ACE"/>
    <x v="0"/>
    <x v="0"/>
    <x v="0"/>
    <x v="0"/>
    <x v="0"/>
    <x v="0"/>
    <x v="0"/>
    <x v="0"/>
    <x v="0"/>
    <x v="0"/>
    <x v="0"/>
    <s v="Apoio a Consultas de Especialidade e Medicamentos"/>
    <x v="0"/>
    <x v="0"/>
    <x v="0"/>
    <x v="0"/>
    <x v="1"/>
    <x v="0"/>
    <x v="0"/>
    <x v="0"/>
    <x v="0"/>
    <x v="0"/>
    <x v="0"/>
    <x v="0"/>
    <s v="Apoio a favor da senhora Arcângela Furtado, para pagamento transporte a fim de realizar hemodialise, no hospital da Praia, conforme anexo."/>
  </r>
  <r>
    <x v="0"/>
    <n v="0"/>
    <n v="0"/>
    <n v="0"/>
    <n v="2160"/>
    <x v="45"/>
    <x v="0"/>
    <x v="1"/>
    <x v="0"/>
    <s v="03.03.10"/>
    <x v="15"/>
    <x v="0"/>
    <x v="5"/>
    <s v="Receitas Da Câmara"/>
    <s v="03.03.10"/>
    <s v="Receitas Da Câmara"/>
    <s v="03.03.10"/>
    <x v="15"/>
    <x v="0"/>
    <x v="4"/>
    <x v="5"/>
    <x v="0"/>
    <x v="0"/>
    <x v="2"/>
    <x v="0"/>
    <x v="2"/>
    <s v="2025-04-02"/>
    <x v="1"/>
    <n v="21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0"/>
    <x v="46"/>
    <x v="0"/>
    <x v="1"/>
    <x v="0"/>
    <s v="03.03.10"/>
    <x v="15"/>
    <x v="0"/>
    <x v="5"/>
    <s v="Receitas Da Câmara"/>
    <s v="03.03.10"/>
    <s v="Receitas Da Câmara"/>
    <s v="03.03.10"/>
    <x v="16"/>
    <x v="0"/>
    <x v="4"/>
    <x v="5"/>
    <x v="0"/>
    <x v="0"/>
    <x v="2"/>
    <x v="0"/>
    <x v="2"/>
    <s v="2025-04-02"/>
    <x v="1"/>
    <n v="2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00"/>
    <x v="47"/>
    <x v="0"/>
    <x v="1"/>
    <x v="0"/>
    <s v="03.03.10"/>
    <x v="15"/>
    <x v="0"/>
    <x v="5"/>
    <s v="Receitas Da Câmara"/>
    <s v="03.03.10"/>
    <s v="Receitas Da Câmara"/>
    <s v="03.03.10"/>
    <x v="17"/>
    <x v="0"/>
    <x v="4"/>
    <x v="5"/>
    <x v="0"/>
    <x v="0"/>
    <x v="2"/>
    <x v="0"/>
    <x v="2"/>
    <s v="2025-04-02"/>
    <x v="1"/>
    <n v="1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500"/>
    <x v="48"/>
    <x v="0"/>
    <x v="1"/>
    <x v="0"/>
    <s v="03.03.10"/>
    <x v="15"/>
    <x v="0"/>
    <x v="5"/>
    <s v="Receitas Da Câmara"/>
    <s v="03.03.10"/>
    <s v="Receitas Da Câmara"/>
    <s v="03.03.10"/>
    <x v="18"/>
    <x v="0"/>
    <x v="4"/>
    <x v="6"/>
    <x v="0"/>
    <x v="0"/>
    <x v="2"/>
    <x v="0"/>
    <x v="1"/>
    <s v="2025-01-29"/>
    <x v="0"/>
    <n v="8500"/>
    <x v="0"/>
    <m/>
    <x v="0"/>
    <m/>
    <x v="26"/>
    <n v="100474914"/>
    <x v="0"/>
    <x v="0"/>
    <s v="Receitas Da Câmara"/>
    <s v="EXT"/>
    <x v="0"/>
    <s v="RDC"/>
    <x v="0"/>
    <x v="0"/>
    <x v="0"/>
    <x v="0"/>
    <x v="0"/>
    <x v="0"/>
    <x v="0"/>
    <x v="0"/>
    <x v="0"/>
    <x v="0"/>
    <x v="0"/>
    <s v="Receitas Da Câmara"/>
    <x v="0"/>
    <x v="0"/>
    <x v="0"/>
    <x v="0"/>
    <x v="0"/>
    <x v="0"/>
    <x v="0"/>
    <x v="0"/>
    <x v="0"/>
    <x v="0"/>
    <x v="0"/>
    <x v="0"/>
    <s v="Reposição deposito nº 889213575, conforme anexo. "/>
  </r>
  <r>
    <x v="0"/>
    <n v="0"/>
    <n v="0"/>
    <n v="0"/>
    <n v="4000"/>
    <x v="49"/>
    <x v="0"/>
    <x v="0"/>
    <x v="0"/>
    <s v="03.16.15"/>
    <x v="0"/>
    <x v="0"/>
    <x v="0"/>
    <s v="Direção Financeira"/>
    <s v="03.16.15"/>
    <s v="Direção Financeira"/>
    <s v="03.16.15"/>
    <x v="10"/>
    <x v="0"/>
    <x v="0"/>
    <x v="0"/>
    <x v="1"/>
    <x v="0"/>
    <x v="0"/>
    <x v="0"/>
    <x v="0"/>
    <s v="2025-02-10"/>
    <x v="0"/>
    <n v="4000"/>
    <x v="0"/>
    <m/>
    <x v="0"/>
    <m/>
    <x v="26"/>
    <n v="100474914"/>
    <x v="0"/>
    <x v="0"/>
    <s v="Direção Financeira"/>
    <s v="ORI"/>
    <x v="0"/>
    <m/>
    <x v="0"/>
    <x v="0"/>
    <x v="0"/>
    <x v="0"/>
    <x v="0"/>
    <x v="0"/>
    <x v="0"/>
    <x v="0"/>
    <x v="0"/>
    <x v="0"/>
    <x v="0"/>
    <s v="Direção Financeira"/>
    <x v="0"/>
    <x v="0"/>
    <x v="0"/>
    <x v="0"/>
    <x v="0"/>
    <x v="0"/>
    <x v="0"/>
    <x v="0"/>
    <x v="0"/>
    <x v="0"/>
    <x v="0"/>
    <x v="0"/>
    <s v="Pagamento a favor da tesouraria Municipal referente a aquisição de água destinado ao gabinete do Presidente, conforme anexo."/>
  </r>
  <r>
    <x v="0"/>
    <n v="0"/>
    <n v="0"/>
    <n v="0"/>
    <n v="2205"/>
    <x v="50"/>
    <x v="0"/>
    <x v="0"/>
    <x v="0"/>
    <s v="03.16.15"/>
    <x v="0"/>
    <x v="0"/>
    <x v="0"/>
    <s v="Direção Financeira"/>
    <s v="03.16.15"/>
    <s v="Direção Financeira"/>
    <s v="03.16.15"/>
    <x v="19"/>
    <x v="0"/>
    <x v="2"/>
    <x v="7"/>
    <x v="0"/>
    <x v="0"/>
    <x v="0"/>
    <x v="0"/>
    <x v="0"/>
    <s v="2025-02-12"/>
    <x v="0"/>
    <n v="2205"/>
    <x v="0"/>
    <m/>
    <x v="0"/>
    <m/>
    <x v="26"/>
    <n v="100474914"/>
    <x v="0"/>
    <x v="0"/>
    <s v="Direção Financeira"/>
    <s v="ORI"/>
    <x v="0"/>
    <m/>
    <x v="0"/>
    <x v="0"/>
    <x v="0"/>
    <x v="0"/>
    <x v="0"/>
    <x v="0"/>
    <x v="0"/>
    <x v="0"/>
    <x v="0"/>
    <x v="0"/>
    <x v="0"/>
    <s v="Direção Financeira"/>
    <x v="0"/>
    <x v="0"/>
    <x v="0"/>
    <x v="0"/>
    <x v="0"/>
    <x v="0"/>
    <x v="0"/>
    <x v="0"/>
    <x v="0"/>
    <x v="0"/>
    <x v="0"/>
    <x v="0"/>
    <s v="Restituição deposito de valor referente a casa do cidadão, conforme anexo."/>
  </r>
  <r>
    <x v="0"/>
    <n v="0"/>
    <n v="0"/>
    <n v="0"/>
    <n v="6710"/>
    <x v="51"/>
    <x v="0"/>
    <x v="1"/>
    <x v="0"/>
    <s v="03.03.10"/>
    <x v="15"/>
    <x v="0"/>
    <x v="5"/>
    <s v="Receitas Da Câmara"/>
    <s v="03.03.10"/>
    <s v="Receitas Da Câmara"/>
    <s v="03.03.10"/>
    <x v="20"/>
    <x v="0"/>
    <x v="4"/>
    <x v="5"/>
    <x v="0"/>
    <x v="0"/>
    <x v="2"/>
    <x v="0"/>
    <x v="0"/>
    <s v="2025-02-06"/>
    <x v="0"/>
    <n v="67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52"/>
    <x v="0"/>
    <x v="1"/>
    <x v="0"/>
    <s v="03.03.10"/>
    <x v="15"/>
    <x v="0"/>
    <x v="5"/>
    <s v="Receitas Da Câmara"/>
    <s v="03.03.10"/>
    <s v="Receitas Da Câmara"/>
    <s v="03.03.10"/>
    <x v="21"/>
    <x v="0"/>
    <x v="4"/>
    <x v="5"/>
    <x v="0"/>
    <x v="0"/>
    <x v="2"/>
    <x v="0"/>
    <x v="0"/>
    <s v="2025-02-06"/>
    <x v="0"/>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0"/>
    <x v="53"/>
    <x v="0"/>
    <x v="1"/>
    <x v="0"/>
    <s v="03.03.10"/>
    <x v="15"/>
    <x v="0"/>
    <x v="5"/>
    <s v="Receitas Da Câmara"/>
    <s v="03.03.10"/>
    <s v="Receitas Da Câmara"/>
    <s v="03.03.10"/>
    <x v="15"/>
    <x v="0"/>
    <x v="4"/>
    <x v="5"/>
    <x v="0"/>
    <x v="0"/>
    <x v="2"/>
    <x v="0"/>
    <x v="0"/>
    <s v="2025-02-06"/>
    <x v="0"/>
    <n v="1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500"/>
    <x v="54"/>
    <x v="0"/>
    <x v="1"/>
    <x v="0"/>
    <s v="03.03.10"/>
    <x v="15"/>
    <x v="0"/>
    <x v="5"/>
    <s v="Receitas Da Câmara"/>
    <s v="03.03.10"/>
    <s v="Receitas Da Câmara"/>
    <s v="03.03.10"/>
    <x v="22"/>
    <x v="0"/>
    <x v="0"/>
    <x v="8"/>
    <x v="0"/>
    <x v="0"/>
    <x v="2"/>
    <x v="0"/>
    <x v="0"/>
    <s v="2025-02-06"/>
    <x v="0"/>
    <n v="4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40"/>
    <x v="55"/>
    <x v="0"/>
    <x v="1"/>
    <x v="0"/>
    <s v="03.03.10"/>
    <x v="15"/>
    <x v="0"/>
    <x v="5"/>
    <s v="Receitas Da Câmara"/>
    <s v="03.03.10"/>
    <s v="Receitas Da Câmara"/>
    <s v="03.03.10"/>
    <x v="16"/>
    <x v="0"/>
    <x v="4"/>
    <x v="5"/>
    <x v="0"/>
    <x v="0"/>
    <x v="2"/>
    <x v="0"/>
    <x v="0"/>
    <s v="2025-02-06"/>
    <x v="0"/>
    <n v="3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825"/>
    <x v="56"/>
    <x v="0"/>
    <x v="1"/>
    <x v="0"/>
    <s v="03.03.10"/>
    <x v="15"/>
    <x v="0"/>
    <x v="5"/>
    <s v="Receitas Da Câmara"/>
    <s v="03.03.10"/>
    <s v="Receitas Da Câmara"/>
    <s v="03.03.10"/>
    <x v="23"/>
    <x v="0"/>
    <x v="4"/>
    <x v="5"/>
    <x v="0"/>
    <x v="0"/>
    <x v="2"/>
    <x v="0"/>
    <x v="0"/>
    <s v="2025-02-06"/>
    <x v="0"/>
    <n v="138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670"/>
    <x v="57"/>
    <x v="0"/>
    <x v="1"/>
    <x v="0"/>
    <s v="03.03.10"/>
    <x v="15"/>
    <x v="0"/>
    <x v="5"/>
    <s v="Receitas Da Câmara"/>
    <s v="03.03.10"/>
    <s v="Receitas Da Câmara"/>
    <s v="03.03.10"/>
    <x v="24"/>
    <x v="0"/>
    <x v="4"/>
    <x v="5"/>
    <x v="0"/>
    <x v="0"/>
    <x v="2"/>
    <x v="0"/>
    <x v="0"/>
    <s v="2025-02-06"/>
    <x v="0"/>
    <n v="66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400"/>
    <x v="58"/>
    <x v="0"/>
    <x v="1"/>
    <x v="0"/>
    <s v="03.03.10"/>
    <x v="15"/>
    <x v="0"/>
    <x v="5"/>
    <s v="Receitas Da Câmara"/>
    <s v="03.03.10"/>
    <s v="Receitas Da Câmara"/>
    <s v="03.03.10"/>
    <x v="17"/>
    <x v="0"/>
    <x v="4"/>
    <x v="5"/>
    <x v="0"/>
    <x v="0"/>
    <x v="2"/>
    <x v="0"/>
    <x v="0"/>
    <s v="2025-02-06"/>
    <x v="0"/>
    <n v="4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263"/>
    <x v="59"/>
    <x v="0"/>
    <x v="1"/>
    <x v="0"/>
    <s v="03.03.10"/>
    <x v="15"/>
    <x v="0"/>
    <x v="5"/>
    <s v="Receitas Da Câmara"/>
    <s v="03.03.10"/>
    <s v="Receitas Da Câmara"/>
    <s v="03.03.10"/>
    <x v="25"/>
    <x v="0"/>
    <x v="0"/>
    <x v="1"/>
    <x v="0"/>
    <x v="0"/>
    <x v="2"/>
    <x v="0"/>
    <x v="0"/>
    <s v="2025-02-06"/>
    <x v="0"/>
    <n v="1426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00"/>
    <x v="60"/>
    <x v="0"/>
    <x v="1"/>
    <x v="0"/>
    <s v="03.03.10"/>
    <x v="15"/>
    <x v="0"/>
    <x v="5"/>
    <s v="Receitas Da Câmara"/>
    <s v="03.03.10"/>
    <s v="Receitas Da Câmara"/>
    <s v="03.03.10"/>
    <x v="26"/>
    <x v="0"/>
    <x v="4"/>
    <x v="5"/>
    <x v="0"/>
    <x v="0"/>
    <x v="2"/>
    <x v="0"/>
    <x v="0"/>
    <s v="2025-02-06"/>
    <x v="0"/>
    <n v="4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90"/>
    <x v="61"/>
    <x v="0"/>
    <x v="1"/>
    <x v="0"/>
    <s v="03.03.10"/>
    <x v="15"/>
    <x v="0"/>
    <x v="5"/>
    <s v="Receitas Da Câmara"/>
    <s v="03.03.10"/>
    <s v="Receitas Da Câmara"/>
    <s v="03.03.10"/>
    <x v="27"/>
    <x v="0"/>
    <x v="4"/>
    <x v="5"/>
    <x v="0"/>
    <x v="0"/>
    <x v="2"/>
    <x v="0"/>
    <x v="0"/>
    <s v="2025-02-06"/>
    <x v="0"/>
    <n v="21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32"/>
    <x v="62"/>
    <x v="0"/>
    <x v="0"/>
    <x v="0"/>
    <s v="01.25.05.12"/>
    <x v="2"/>
    <x v="2"/>
    <x v="2"/>
    <s v="Saúde"/>
    <s v="01.25.05"/>
    <s v="Saúde"/>
    <s v="01.25.05"/>
    <x v="3"/>
    <x v="0"/>
    <x v="1"/>
    <x v="2"/>
    <x v="0"/>
    <x v="1"/>
    <x v="0"/>
    <x v="0"/>
    <x v="4"/>
    <s v="2025-03-11"/>
    <x v="0"/>
    <n v="2032"/>
    <x v="0"/>
    <m/>
    <x v="0"/>
    <m/>
    <x v="32"/>
    <n v="100476920"/>
    <x v="0"/>
    <x v="0"/>
    <s v="Promoção e Inclusão Social"/>
    <s v="ORI"/>
    <x v="0"/>
    <m/>
    <x v="0"/>
    <x v="0"/>
    <x v="0"/>
    <x v="0"/>
    <x v="0"/>
    <x v="0"/>
    <x v="0"/>
    <x v="0"/>
    <x v="0"/>
    <x v="0"/>
    <x v="0"/>
    <s v="Promoção e Inclusão Social"/>
    <x v="0"/>
    <x v="0"/>
    <x v="0"/>
    <x v="0"/>
    <x v="1"/>
    <x v="0"/>
    <x v="0"/>
    <x v="0"/>
    <x v="0"/>
    <x v="0"/>
    <x v="0"/>
    <x v="0"/>
    <s v="Pagamento a favor de Felisberto Carvalho, destinado a aquisição botija de gaz para o jardim infantil de Mato Dento-Principal, conforme anexo."/>
  </r>
  <r>
    <x v="0"/>
    <n v="0"/>
    <n v="0"/>
    <n v="0"/>
    <n v="2667"/>
    <x v="63"/>
    <x v="0"/>
    <x v="0"/>
    <x v="0"/>
    <s v="03.16.15"/>
    <x v="0"/>
    <x v="0"/>
    <x v="0"/>
    <s v="Direção Financeira"/>
    <s v="03.16.15"/>
    <s v="Direção Financeira"/>
    <s v="03.16.15"/>
    <x v="28"/>
    <x v="0"/>
    <x v="0"/>
    <x v="1"/>
    <x v="0"/>
    <x v="0"/>
    <x v="0"/>
    <x v="0"/>
    <x v="4"/>
    <s v="2025-03-17"/>
    <x v="0"/>
    <n v="2667"/>
    <x v="0"/>
    <m/>
    <x v="0"/>
    <m/>
    <x v="26"/>
    <n v="100474914"/>
    <x v="0"/>
    <x v="0"/>
    <s v="Direção Financeira"/>
    <s v="ORI"/>
    <x v="0"/>
    <m/>
    <x v="0"/>
    <x v="0"/>
    <x v="0"/>
    <x v="0"/>
    <x v="0"/>
    <x v="0"/>
    <x v="0"/>
    <x v="0"/>
    <x v="0"/>
    <x v="0"/>
    <x v="0"/>
    <s v="Direção Financeira"/>
    <x v="0"/>
    <x v="0"/>
    <x v="0"/>
    <x v="0"/>
    <x v="0"/>
    <x v="0"/>
    <x v="0"/>
    <x v="0"/>
    <x v="0"/>
    <x v="0"/>
    <x v="0"/>
    <x v="0"/>
    <s v="Pagamento a favor de Tesoureiro Municipal, pela aquisição de toucas e cobre sapatos para os serviços da Fiscalização da CMSM, conforme anexo. "/>
  </r>
  <r>
    <x v="1"/>
    <n v="0"/>
    <n v="0"/>
    <n v="0"/>
    <n v="500000"/>
    <x v="64"/>
    <x v="0"/>
    <x v="0"/>
    <x v="0"/>
    <s v="01.27.06.41"/>
    <x v="16"/>
    <x v="1"/>
    <x v="1"/>
    <s v="Requalificação Urbana e habitação"/>
    <s v="01.27.06"/>
    <s v="Requalificação Urbana e habitação"/>
    <s v="01.27.06"/>
    <x v="29"/>
    <x v="0"/>
    <x v="0"/>
    <x v="1"/>
    <x v="0"/>
    <x v="1"/>
    <x v="1"/>
    <x v="0"/>
    <x v="4"/>
    <s v="2025-03-19"/>
    <x v="0"/>
    <n v="500000"/>
    <x v="0"/>
    <m/>
    <x v="0"/>
    <m/>
    <x v="40"/>
    <n v="100479899"/>
    <x v="0"/>
    <x v="0"/>
    <s v="Reabilitação de Jardins Infantis e Escolas do EBI"/>
    <s v="ORI"/>
    <x v="0"/>
    <s v="RJEBI"/>
    <x v="0"/>
    <x v="0"/>
    <x v="0"/>
    <x v="0"/>
    <x v="0"/>
    <x v="0"/>
    <x v="0"/>
    <x v="0"/>
    <x v="0"/>
    <x v="0"/>
    <x v="0"/>
    <s v="Reabilitação de Jardins Infantis e Escolas do EBI"/>
    <x v="0"/>
    <x v="0"/>
    <x v="0"/>
    <x v="0"/>
    <x v="1"/>
    <x v="0"/>
    <x v="0"/>
    <x v="0"/>
    <x v="0"/>
    <x v="0"/>
    <x v="0"/>
    <x v="0"/>
    <s v="Pagamento referente a trabalhos de reabilitação do jardim infantil de São Miguel, conforme anexo."/>
  </r>
  <r>
    <x v="0"/>
    <n v="0"/>
    <n v="0"/>
    <n v="0"/>
    <n v="180000"/>
    <x v="65"/>
    <x v="0"/>
    <x v="0"/>
    <x v="0"/>
    <s v="01.28.03.07"/>
    <x v="17"/>
    <x v="3"/>
    <x v="3"/>
    <s v="Proteção Social"/>
    <s v="01.28.03"/>
    <s v="Proteção Social"/>
    <s v="01.28.03"/>
    <x v="4"/>
    <x v="0"/>
    <x v="2"/>
    <x v="3"/>
    <x v="0"/>
    <x v="1"/>
    <x v="0"/>
    <x v="0"/>
    <x v="4"/>
    <s v="2025-03-28"/>
    <x v="0"/>
    <n v="180000"/>
    <x v="0"/>
    <m/>
    <x v="0"/>
    <m/>
    <x v="32"/>
    <n v="100476920"/>
    <x v="0"/>
    <x v="0"/>
    <s v="Transporte escolar"/>
    <s v="ORI"/>
    <x v="0"/>
    <s v="TE"/>
    <x v="0"/>
    <x v="0"/>
    <x v="0"/>
    <x v="0"/>
    <x v="0"/>
    <x v="0"/>
    <x v="0"/>
    <x v="0"/>
    <x v="0"/>
    <x v="0"/>
    <x v="0"/>
    <s v="Transporte escolar"/>
    <x v="0"/>
    <x v="0"/>
    <x v="0"/>
    <x v="0"/>
    <x v="1"/>
    <x v="0"/>
    <x v="0"/>
    <x v="0"/>
    <x v="0"/>
    <x v="0"/>
    <x v="0"/>
    <x v="0"/>
    <s v="Pagamento a favor de Felisberto Carvalho, pela a aquisição de combustivel destinado ao transporte escolar da CMSM, conforme anexo."/>
  </r>
  <r>
    <x v="1"/>
    <n v="0"/>
    <n v="0"/>
    <n v="0"/>
    <n v="652500"/>
    <x v="66"/>
    <x v="0"/>
    <x v="0"/>
    <x v="0"/>
    <s v="01.27.07.15"/>
    <x v="18"/>
    <x v="1"/>
    <x v="1"/>
    <s v="Requalificação Urbana e Habitação 2"/>
    <s v="01.27.07"/>
    <s v="Requalificação Urbana e Habitação 2"/>
    <s v="01.27.07"/>
    <x v="2"/>
    <x v="0"/>
    <x v="0"/>
    <x v="1"/>
    <x v="0"/>
    <x v="1"/>
    <x v="1"/>
    <x v="0"/>
    <x v="2"/>
    <s v="2025-04-08"/>
    <x v="1"/>
    <n v="652500"/>
    <x v="0"/>
    <m/>
    <x v="0"/>
    <m/>
    <x v="41"/>
    <n v="100479232"/>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a favor do senhor Avelino da Veiga, referente a fornecimento de 132.500 unidades de paralelos, para trabalhos da requalificação urbana de Achada Pizarra, conforme anexo."/>
  </r>
  <r>
    <x v="0"/>
    <n v="0"/>
    <n v="0"/>
    <n v="0"/>
    <n v="8930"/>
    <x v="67"/>
    <x v="0"/>
    <x v="1"/>
    <x v="0"/>
    <s v="03.03.10"/>
    <x v="15"/>
    <x v="0"/>
    <x v="5"/>
    <s v="Receitas Da Câmara"/>
    <s v="03.03.10"/>
    <s v="Receitas Da Câmara"/>
    <s v="03.03.10"/>
    <x v="20"/>
    <x v="0"/>
    <x v="4"/>
    <x v="5"/>
    <x v="0"/>
    <x v="0"/>
    <x v="2"/>
    <x v="0"/>
    <x v="2"/>
    <s v="2025-04-02"/>
    <x v="1"/>
    <n v="89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360"/>
    <x v="68"/>
    <x v="0"/>
    <x v="1"/>
    <x v="0"/>
    <s v="03.03.10"/>
    <x v="15"/>
    <x v="0"/>
    <x v="5"/>
    <s v="Receitas Da Câmara"/>
    <s v="03.03.10"/>
    <s v="Receitas Da Câmara"/>
    <s v="03.03.10"/>
    <x v="30"/>
    <x v="0"/>
    <x v="4"/>
    <x v="5"/>
    <x v="0"/>
    <x v="0"/>
    <x v="2"/>
    <x v="0"/>
    <x v="2"/>
    <s v="2025-04-02"/>
    <x v="1"/>
    <n v="2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7317"/>
    <x v="69"/>
    <x v="0"/>
    <x v="1"/>
    <x v="0"/>
    <s v="03.03.10"/>
    <x v="15"/>
    <x v="0"/>
    <x v="5"/>
    <s v="Receitas Da Câmara"/>
    <s v="03.03.10"/>
    <s v="Receitas Da Câmara"/>
    <s v="03.03.10"/>
    <x v="25"/>
    <x v="0"/>
    <x v="0"/>
    <x v="1"/>
    <x v="0"/>
    <x v="0"/>
    <x v="2"/>
    <x v="0"/>
    <x v="2"/>
    <s v="2025-04-02"/>
    <x v="1"/>
    <n v="47317"/>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600"/>
    <x v="70"/>
    <x v="0"/>
    <x v="1"/>
    <x v="0"/>
    <s v="03.03.10"/>
    <x v="15"/>
    <x v="0"/>
    <x v="5"/>
    <s v="Receitas Da Câmara"/>
    <s v="03.03.10"/>
    <s v="Receitas Da Câmara"/>
    <s v="03.03.10"/>
    <x v="26"/>
    <x v="0"/>
    <x v="4"/>
    <x v="5"/>
    <x v="0"/>
    <x v="0"/>
    <x v="2"/>
    <x v="0"/>
    <x v="2"/>
    <s v="2025-04-02"/>
    <x v="1"/>
    <n v="9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380"/>
    <x v="71"/>
    <x v="0"/>
    <x v="1"/>
    <x v="0"/>
    <s v="03.03.10"/>
    <x v="15"/>
    <x v="0"/>
    <x v="5"/>
    <s v="Receitas Da Câmara"/>
    <s v="03.03.10"/>
    <s v="Receitas Da Câmara"/>
    <s v="03.03.10"/>
    <x v="27"/>
    <x v="0"/>
    <x v="4"/>
    <x v="5"/>
    <x v="0"/>
    <x v="0"/>
    <x v="2"/>
    <x v="0"/>
    <x v="2"/>
    <s v="2025-04-02"/>
    <x v="1"/>
    <n v="43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80"/>
    <x v="72"/>
    <x v="0"/>
    <x v="1"/>
    <x v="0"/>
    <s v="03.03.10"/>
    <x v="15"/>
    <x v="0"/>
    <x v="5"/>
    <s v="Receitas Da Câmara"/>
    <s v="03.03.10"/>
    <s v="Receitas Da Câmara"/>
    <s v="03.03.10"/>
    <x v="24"/>
    <x v="0"/>
    <x v="4"/>
    <x v="5"/>
    <x v="0"/>
    <x v="0"/>
    <x v="2"/>
    <x v="0"/>
    <x v="2"/>
    <s v="2025-04-02"/>
    <x v="1"/>
    <n v="26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400"/>
    <x v="73"/>
    <x v="0"/>
    <x v="1"/>
    <x v="0"/>
    <s v="03.03.10"/>
    <x v="15"/>
    <x v="0"/>
    <x v="5"/>
    <s v="Receitas Da Câmara"/>
    <s v="03.03.10"/>
    <s v="Receitas Da Câmara"/>
    <s v="03.03.10"/>
    <x v="22"/>
    <x v="0"/>
    <x v="0"/>
    <x v="8"/>
    <x v="0"/>
    <x v="0"/>
    <x v="2"/>
    <x v="0"/>
    <x v="2"/>
    <s v="2025-04-02"/>
    <x v="1"/>
    <n v="6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4"/>
    <x v="74"/>
    <x v="0"/>
    <x v="1"/>
    <x v="0"/>
    <s v="03.03.10"/>
    <x v="15"/>
    <x v="0"/>
    <x v="5"/>
    <s v="Receitas Da Câmara"/>
    <s v="03.03.10"/>
    <s v="Receitas Da Câmara"/>
    <s v="03.03.10"/>
    <x v="31"/>
    <x v="0"/>
    <x v="4"/>
    <x v="5"/>
    <x v="0"/>
    <x v="0"/>
    <x v="2"/>
    <x v="0"/>
    <x v="2"/>
    <s v="2025-04-02"/>
    <x v="1"/>
    <n v="12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900"/>
    <x v="75"/>
    <x v="0"/>
    <x v="1"/>
    <x v="0"/>
    <s v="03.03.10"/>
    <x v="15"/>
    <x v="0"/>
    <x v="5"/>
    <s v="Receitas Da Câmara"/>
    <s v="03.03.10"/>
    <s v="Receitas Da Câmara"/>
    <s v="03.03.10"/>
    <x v="22"/>
    <x v="0"/>
    <x v="0"/>
    <x v="8"/>
    <x v="0"/>
    <x v="0"/>
    <x v="2"/>
    <x v="0"/>
    <x v="2"/>
    <s v="2025-04-08"/>
    <x v="1"/>
    <n v="13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406"/>
    <x v="76"/>
    <x v="0"/>
    <x v="1"/>
    <x v="0"/>
    <s v="03.03.10"/>
    <x v="15"/>
    <x v="0"/>
    <x v="5"/>
    <s v="Receitas Da Câmara"/>
    <s v="03.03.10"/>
    <s v="Receitas Da Câmara"/>
    <s v="03.03.10"/>
    <x v="32"/>
    <x v="0"/>
    <x v="4"/>
    <x v="5"/>
    <x v="0"/>
    <x v="0"/>
    <x v="2"/>
    <x v="0"/>
    <x v="2"/>
    <s v="2025-04-08"/>
    <x v="1"/>
    <n v="340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90"/>
    <x v="77"/>
    <x v="0"/>
    <x v="1"/>
    <x v="0"/>
    <s v="03.03.10"/>
    <x v="15"/>
    <x v="0"/>
    <x v="5"/>
    <s v="Receitas Da Câmara"/>
    <s v="03.03.10"/>
    <s v="Receitas Da Câmara"/>
    <s v="03.03.10"/>
    <x v="24"/>
    <x v="0"/>
    <x v="4"/>
    <x v="5"/>
    <x v="0"/>
    <x v="0"/>
    <x v="2"/>
    <x v="0"/>
    <x v="2"/>
    <s v="2025-04-08"/>
    <x v="1"/>
    <n v="24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7073"/>
    <x v="78"/>
    <x v="0"/>
    <x v="1"/>
    <x v="0"/>
    <s v="03.03.10"/>
    <x v="15"/>
    <x v="0"/>
    <x v="5"/>
    <s v="Receitas Da Câmara"/>
    <s v="03.03.10"/>
    <s v="Receitas Da Câmara"/>
    <s v="03.03.10"/>
    <x v="25"/>
    <x v="0"/>
    <x v="0"/>
    <x v="1"/>
    <x v="0"/>
    <x v="0"/>
    <x v="2"/>
    <x v="0"/>
    <x v="2"/>
    <s v="2025-04-08"/>
    <x v="1"/>
    <n v="4707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50"/>
    <x v="79"/>
    <x v="0"/>
    <x v="1"/>
    <x v="0"/>
    <s v="03.03.10"/>
    <x v="15"/>
    <x v="0"/>
    <x v="5"/>
    <s v="Receitas Da Câmara"/>
    <s v="03.03.10"/>
    <s v="Receitas Da Câmara"/>
    <s v="03.03.10"/>
    <x v="20"/>
    <x v="0"/>
    <x v="4"/>
    <x v="5"/>
    <x v="0"/>
    <x v="0"/>
    <x v="2"/>
    <x v="0"/>
    <x v="2"/>
    <s v="2025-04-08"/>
    <x v="1"/>
    <n v="21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0"/>
    <x v="80"/>
    <x v="0"/>
    <x v="1"/>
    <x v="0"/>
    <s v="03.03.10"/>
    <x v="15"/>
    <x v="0"/>
    <x v="5"/>
    <s v="Receitas Da Câmara"/>
    <s v="03.03.10"/>
    <s v="Receitas Da Câmara"/>
    <s v="03.03.10"/>
    <x v="27"/>
    <x v="0"/>
    <x v="4"/>
    <x v="5"/>
    <x v="0"/>
    <x v="0"/>
    <x v="2"/>
    <x v="0"/>
    <x v="2"/>
    <s v="2025-04-08"/>
    <x v="1"/>
    <n v="6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0"/>
    <x v="81"/>
    <x v="0"/>
    <x v="1"/>
    <x v="0"/>
    <s v="03.03.10"/>
    <x v="15"/>
    <x v="0"/>
    <x v="5"/>
    <s v="Receitas Da Câmara"/>
    <s v="03.03.10"/>
    <s v="Receitas Da Câmara"/>
    <s v="03.03.10"/>
    <x v="16"/>
    <x v="0"/>
    <x v="4"/>
    <x v="5"/>
    <x v="0"/>
    <x v="0"/>
    <x v="2"/>
    <x v="0"/>
    <x v="2"/>
    <s v="2025-04-08"/>
    <x v="1"/>
    <n v="22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705000"/>
    <x v="82"/>
    <x v="0"/>
    <x v="1"/>
    <x v="0"/>
    <s v="03.03.10"/>
    <x v="15"/>
    <x v="0"/>
    <x v="5"/>
    <s v="Receitas Da Câmara"/>
    <s v="03.03.10"/>
    <s v="Receitas Da Câmara"/>
    <s v="03.03.10"/>
    <x v="33"/>
    <x v="0"/>
    <x v="0"/>
    <x v="1"/>
    <x v="0"/>
    <x v="0"/>
    <x v="2"/>
    <x v="0"/>
    <x v="2"/>
    <s v="2025-04-08"/>
    <x v="1"/>
    <n v="705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7900"/>
    <x v="83"/>
    <x v="0"/>
    <x v="1"/>
    <x v="0"/>
    <s v="03.03.10"/>
    <x v="15"/>
    <x v="0"/>
    <x v="5"/>
    <s v="Receitas Da Câmara"/>
    <s v="03.03.10"/>
    <s v="Receitas Da Câmara"/>
    <s v="03.03.10"/>
    <x v="22"/>
    <x v="0"/>
    <x v="0"/>
    <x v="8"/>
    <x v="0"/>
    <x v="0"/>
    <x v="2"/>
    <x v="0"/>
    <x v="2"/>
    <s v="2025-04-09"/>
    <x v="1"/>
    <n v="17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775"/>
    <x v="84"/>
    <x v="0"/>
    <x v="1"/>
    <x v="0"/>
    <s v="03.03.10"/>
    <x v="15"/>
    <x v="0"/>
    <x v="5"/>
    <s v="Receitas Da Câmara"/>
    <s v="03.03.10"/>
    <s v="Receitas Da Câmara"/>
    <s v="03.03.10"/>
    <x v="23"/>
    <x v="0"/>
    <x v="4"/>
    <x v="5"/>
    <x v="0"/>
    <x v="0"/>
    <x v="2"/>
    <x v="0"/>
    <x v="2"/>
    <s v="2025-04-09"/>
    <x v="1"/>
    <n v="57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200"/>
    <x v="85"/>
    <x v="0"/>
    <x v="1"/>
    <x v="0"/>
    <s v="03.03.10"/>
    <x v="15"/>
    <x v="0"/>
    <x v="5"/>
    <s v="Receitas Da Câmara"/>
    <s v="03.03.10"/>
    <s v="Receitas Da Câmara"/>
    <s v="03.03.10"/>
    <x v="26"/>
    <x v="0"/>
    <x v="4"/>
    <x v="5"/>
    <x v="0"/>
    <x v="0"/>
    <x v="2"/>
    <x v="0"/>
    <x v="2"/>
    <s v="2025-04-09"/>
    <x v="1"/>
    <n v="7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590"/>
    <x v="86"/>
    <x v="0"/>
    <x v="1"/>
    <x v="0"/>
    <s v="03.03.10"/>
    <x v="15"/>
    <x v="0"/>
    <x v="5"/>
    <s v="Receitas Da Câmara"/>
    <s v="03.03.10"/>
    <s v="Receitas Da Câmara"/>
    <s v="03.03.10"/>
    <x v="27"/>
    <x v="0"/>
    <x v="4"/>
    <x v="5"/>
    <x v="0"/>
    <x v="0"/>
    <x v="2"/>
    <x v="0"/>
    <x v="2"/>
    <s v="2025-04-09"/>
    <x v="1"/>
    <n v="65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80"/>
    <x v="87"/>
    <x v="0"/>
    <x v="1"/>
    <x v="0"/>
    <s v="03.03.10"/>
    <x v="15"/>
    <x v="0"/>
    <x v="5"/>
    <s v="Receitas Da Câmara"/>
    <s v="03.03.10"/>
    <s v="Receitas Da Câmara"/>
    <s v="03.03.10"/>
    <x v="15"/>
    <x v="0"/>
    <x v="4"/>
    <x v="5"/>
    <x v="0"/>
    <x v="0"/>
    <x v="2"/>
    <x v="0"/>
    <x v="2"/>
    <s v="2025-04-09"/>
    <x v="1"/>
    <n v="16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366"/>
    <x v="88"/>
    <x v="0"/>
    <x v="1"/>
    <x v="0"/>
    <s v="03.03.10"/>
    <x v="15"/>
    <x v="0"/>
    <x v="5"/>
    <s v="Receitas Da Câmara"/>
    <s v="03.03.10"/>
    <s v="Receitas Da Câmara"/>
    <s v="03.03.10"/>
    <x v="32"/>
    <x v="0"/>
    <x v="4"/>
    <x v="5"/>
    <x v="0"/>
    <x v="0"/>
    <x v="2"/>
    <x v="0"/>
    <x v="2"/>
    <s v="2025-04-09"/>
    <x v="1"/>
    <n v="336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60"/>
    <x v="89"/>
    <x v="0"/>
    <x v="1"/>
    <x v="0"/>
    <s v="03.03.10"/>
    <x v="15"/>
    <x v="0"/>
    <x v="5"/>
    <s v="Receitas Da Câmara"/>
    <s v="03.03.10"/>
    <s v="Receitas Da Câmara"/>
    <s v="03.03.10"/>
    <x v="24"/>
    <x v="0"/>
    <x v="4"/>
    <x v="5"/>
    <x v="0"/>
    <x v="0"/>
    <x v="2"/>
    <x v="0"/>
    <x v="2"/>
    <s v="2025-04-09"/>
    <x v="1"/>
    <n v="25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398"/>
    <x v="90"/>
    <x v="0"/>
    <x v="1"/>
    <x v="0"/>
    <s v="03.03.10"/>
    <x v="15"/>
    <x v="0"/>
    <x v="5"/>
    <s v="Receitas Da Câmara"/>
    <s v="03.03.10"/>
    <s v="Receitas Da Câmara"/>
    <s v="03.03.10"/>
    <x v="25"/>
    <x v="0"/>
    <x v="0"/>
    <x v="1"/>
    <x v="0"/>
    <x v="0"/>
    <x v="2"/>
    <x v="0"/>
    <x v="2"/>
    <s v="2025-04-09"/>
    <x v="1"/>
    <n v="1439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60"/>
    <x v="91"/>
    <x v="0"/>
    <x v="1"/>
    <x v="0"/>
    <s v="03.03.10"/>
    <x v="15"/>
    <x v="0"/>
    <x v="5"/>
    <s v="Receitas Da Câmara"/>
    <s v="03.03.10"/>
    <s v="Receitas Da Câmara"/>
    <s v="03.03.10"/>
    <x v="16"/>
    <x v="0"/>
    <x v="4"/>
    <x v="5"/>
    <x v="0"/>
    <x v="0"/>
    <x v="2"/>
    <x v="0"/>
    <x v="2"/>
    <s v="2025-04-09"/>
    <x v="1"/>
    <n v="4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735"/>
    <x v="92"/>
    <x v="0"/>
    <x v="1"/>
    <x v="0"/>
    <s v="03.03.10"/>
    <x v="15"/>
    <x v="0"/>
    <x v="5"/>
    <s v="Receitas Da Câmara"/>
    <s v="03.03.10"/>
    <s v="Receitas Da Câmara"/>
    <s v="03.03.10"/>
    <x v="20"/>
    <x v="0"/>
    <x v="4"/>
    <x v="5"/>
    <x v="0"/>
    <x v="0"/>
    <x v="2"/>
    <x v="0"/>
    <x v="2"/>
    <s v="2025-04-09"/>
    <x v="1"/>
    <n v="673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700"/>
    <x v="93"/>
    <x v="0"/>
    <x v="1"/>
    <x v="0"/>
    <s v="03.03.10"/>
    <x v="15"/>
    <x v="0"/>
    <x v="5"/>
    <s v="Receitas Da Câmara"/>
    <s v="03.03.10"/>
    <s v="Receitas Da Câmara"/>
    <s v="03.03.10"/>
    <x v="22"/>
    <x v="0"/>
    <x v="0"/>
    <x v="8"/>
    <x v="0"/>
    <x v="0"/>
    <x v="2"/>
    <x v="0"/>
    <x v="2"/>
    <s v="2025-04-10"/>
    <x v="1"/>
    <n v="97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790"/>
    <x v="94"/>
    <x v="0"/>
    <x v="1"/>
    <x v="0"/>
    <s v="03.03.10"/>
    <x v="15"/>
    <x v="0"/>
    <x v="5"/>
    <s v="Receitas Da Câmara"/>
    <s v="03.03.10"/>
    <s v="Receitas Da Câmara"/>
    <s v="03.03.10"/>
    <x v="20"/>
    <x v="0"/>
    <x v="4"/>
    <x v="5"/>
    <x v="0"/>
    <x v="0"/>
    <x v="2"/>
    <x v="0"/>
    <x v="2"/>
    <s v="2025-04-10"/>
    <x v="1"/>
    <n v="37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70"/>
    <x v="95"/>
    <x v="0"/>
    <x v="1"/>
    <x v="0"/>
    <s v="03.03.10"/>
    <x v="15"/>
    <x v="0"/>
    <x v="5"/>
    <s v="Receitas Da Câmara"/>
    <s v="03.03.10"/>
    <s v="Receitas Da Câmara"/>
    <s v="03.03.10"/>
    <x v="24"/>
    <x v="0"/>
    <x v="4"/>
    <x v="5"/>
    <x v="0"/>
    <x v="0"/>
    <x v="2"/>
    <x v="0"/>
    <x v="2"/>
    <s v="2025-04-10"/>
    <x v="1"/>
    <n v="28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70"/>
    <x v="96"/>
    <x v="0"/>
    <x v="1"/>
    <x v="0"/>
    <s v="03.03.10"/>
    <x v="15"/>
    <x v="0"/>
    <x v="5"/>
    <s v="Receitas Da Câmara"/>
    <s v="03.03.10"/>
    <s v="Receitas Da Câmara"/>
    <s v="03.03.10"/>
    <x v="26"/>
    <x v="0"/>
    <x v="4"/>
    <x v="5"/>
    <x v="0"/>
    <x v="0"/>
    <x v="2"/>
    <x v="0"/>
    <x v="2"/>
    <s v="2025-04-10"/>
    <x v="1"/>
    <n v="120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00"/>
    <x v="97"/>
    <x v="0"/>
    <x v="1"/>
    <x v="0"/>
    <s v="03.03.10"/>
    <x v="15"/>
    <x v="0"/>
    <x v="5"/>
    <s v="Receitas Da Câmara"/>
    <s v="03.03.10"/>
    <s v="Receitas Da Câmara"/>
    <s v="03.03.10"/>
    <x v="27"/>
    <x v="0"/>
    <x v="4"/>
    <x v="5"/>
    <x v="0"/>
    <x v="0"/>
    <x v="2"/>
    <x v="0"/>
    <x v="2"/>
    <s v="2025-04-10"/>
    <x v="1"/>
    <n v="3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0"/>
    <x v="98"/>
    <x v="0"/>
    <x v="1"/>
    <x v="0"/>
    <s v="03.03.10"/>
    <x v="15"/>
    <x v="0"/>
    <x v="5"/>
    <s v="Receitas Da Câmara"/>
    <s v="03.03.10"/>
    <s v="Receitas Da Câmara"/>
    <s v="03.03.10"/>
    <x v="16"/>
    <x v="0"/>
    <x v="4"/>
    <x v="5"/>
    <x v="0"/>
    <x v="0"/>
    <x v="2"/>
    <x v="0"/>
    <x v="2"/>
    <s v="2025-04-10"/>
    <x v="1"/>
    <n v="2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400"/>
    <x v="99"/>
    <x v="0"/>
    <x v="1"/>
    <x v="0"/>
    <s v="03.03.10"/>
    <x v="15"/>
    <x v="0"/>
    <x v="5"/>
    <s v="Receitas Da Câmara"/>
    <s v="03.03.10"/>
    <s v="Receitas Da Câmara"/>
    <s v="03.03.10"/>
    <x v="23"/>
    <x v="0"/>
    <x v="4"/>
    <x v="5"/>
    <x v="0"/>
    <x v="0"/>
    <x v="2"/>
    <x v="0"/>
    <x v="2"/>
    <s v="2025-04-10"/>
    <x v="1"/>
    <n v="8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100"/>
    <x v="0"/>
    <x v="1"/>
    <x v="0"/>
    <s v="03.03.10"/>
    <x v="15"/>
    <x v="0"/>
    <x v="5"/>
    <s v="Receitas Da Câmara"/>
    <s v="03.03.10"/>
    <s v="Receitas Da Câmara"/>
    <s v="03.03.10"/>
    <x v="15"/>
    <x v="0"/>
    <x v="4"/>
    <x v="5"/>
    <x v="0"/>
    <x v="0"/>
    <x v="2"/>
    <x v="0"/>
    <x v="2"/>
    <s v="2025-04-10"/>
    <x v="1"/>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
    <x v="101"/>
    <x v="0"/>
    <x v="1"/>
    <x v="0"/>
    <s v="03.03.10"/>
    <x v="15"/>
    <x v="0"/>
    <x v="5"/>
    <s v="Receitas Da Câmara"/>
    <s v="03.03.10"/>
    <s v="Receitas Da Câmara"/>
    <s v="03.03.10"/>
    <x v="17"/>
    <x v="0"/>
    <x v="4"/>
    <x v="5"/>
    <x v="0"/>
    <x v="0"/>
    <x v="2"/>
    <x v="0"/>
    <x v="2"/>
    <s v="2025-04-10"/>
    <x v="1"/>
    <n v="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2932"/>
    <x v="102"/>
    <x v="0"/>
    <x v="1"/>
    <x v="0"/>
    <s v="03.03.10"/>
    <x v="15"/>
    <x v="0"/>
    <x v="5"/>
    <s v="Receitas Da Câmara"/>
    <s v="03.03.10"/>
    <s v="Receitas Da Câmara"/>
    <s v="03.03.10"/>
    <x v="25"/>
    <x v="0"/>
    <x v="0"/>
    <x v="1"/>
    <x v="0"/>
    <x v="0"/>
    <x v="2"/>
    <x v="0"/>
    <x v="2"/>
    <s v="2025-04-10"/>
    <x v="1"/>
    <n v="10293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695"/>
    <x v="103"/>
    <x v="0"/>
    <x v="1"/>
    <x v="0"/>
    <s v="03.03.10"/>
    <x v="15"/>
    <x v="0"/>
    <x v="5"/>
    <s v="Receitas Da Câmara"/>
    <s v="03.03.10"/>
    <s v="Receitas Da Câmara"/>
    <s v="03.03.10"/>
    <x v="20"/>
    <x v="0"/>
    <x v="4"/>
    <x v="5"/>
    <x v="0"/>
    <x v="0"/>
    <x v="2"/>
    <x v="0"/>
    <x v="2"/>
    <s v="2025-04-14"/>
    <x v="1"/>
    <n v="1469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800"/>
    <x v="104"/>
    <x v="0"/>
    <x v="1"/>
    <x v="0"/>
    <s v="03.03.10"/>
    <x v="15"/>
    <x v="0"/>
    <x v="5"/>
    <s v="Receitas Da Câmara"/>
    <s v="03.03.10"/>
    <s v="Receitas Da Câmara"/>
    <s v="03.03.10"/>
    <x v="22"/>
    <x v="0"/>
    <x v="0"/>
    <x v="8"/>
    <x v="0"/>
    <x v="0"/>
    <x v="2"/>
    <x v="0"/>
    <x v="2"/>
    <s v="2025-04-14"/>
    <x v="1"/>
    <n v="13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200"/>
    <x v="105"/>
    <x v="0"/>
    <x v="1"/>
    <x v="0"/>
    <s v="03.03.10"/>
    <x v="15"/>
    <x v="0"/>
    <x v="5"/>
    <s v="Receitas Da Câmara"/>
    <s v="03.03.10"/>
    <s v="Receitas Da Câmara"/>
    <s v="03.03.10"/>
    <x v="23"/>
    <x v="0"/>
    <x v="4"/>
    <x v="5"/>
    <x v="0"/>
    <x v="0"/>
    <x v="2"/>
    <x v="0"/>
    <x v="2"/>
    <s v="2025-04-14"/>
    <x v="1"/>
    <n v="12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600"/>
    <x v="106"/>
    <x v="0"/>
    <x v="1"/>
    <x v="0"/>
    <s v="03.03.10"/>
    <x v="15"/>
    <x v="0"/>
    <x v="5"/>
    <s v="Receitas Da Câmara"/>
    <s v="03.03.10"/>
    <s v="Receitas Da Câmara"/>
    <s v="03.03.10"/>
    <x v="26"/>
    <x v="0"/>
    <x v="4"/>
    <x v="5"/>
    <x v="0"/>
    <x v="0"/>
    <x v="2"/>
    <x v="0"/>
    <x v="2"/>
    <s v="2025-04-14"/>
    <x v="1"/>
    <n v="9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107"/>
    <x v="0"/>
    <x v="1"/>
    <x v="0"/>
    <s v="03.03.10"/>
    <x v="15"/>
    <x v="0"/>
    <x v="5"/>
    <s v="Receitas Da Câmara"/>
    <s v="03.03.10"/>
    <s v="Receitas Da Câmara"/>
    <s v="03.03.10"/>
    <x v="16"/>
    <x v="0"/>
    <x v="4"/>
    <x v="5"/>
    <x v="0"/>
    <x v="0"/>
    <x v="2"/>
    <x v="0"/>
    <x v="2"/>
    <s v="2025-04-14"/>
    <x v="1"/>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360"/>
    <x v="108"/>
    <x v="0"/>
    <x v="1"/>
    <x v="0"/>
    <s v="03.03.10"/>
    <x v="15"/>
    <x v="0"/>
    <x v="5"/>
    <s v="Receitas Da Câmara"/>
    <s v="03.03.10"/>
    <s v="Receitas Da Câmara"/>
    <s v="03.03.10"/>
    <x v="15"/>
    <x v="0"/>
    <x v="4"/>
    <x v="5"/>
    <x v="0"/>
    <x v="0"/>
    <x v="2"/>
    <x v="0"/>
    <x v="2"/>
    <s v="2025-04-14"/>
    <x v="1"/>
    <n v="3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109"/>
    <x v="0"/>
    <x v="1"/>
    <x v="0"/>
    <s v="03.03.10"/>
    <x v="15"/>
    <x v="0"/>
    <x v="5"/>
    <s v="Receitas Da Câmara"/>
    <s v="03.03.10"/>
    <s v="Receitas Da Câmara"/>
    <s v="03.03.10"/>
    <x v="34"/>
    <x v="0"/>
    <x v="4"/>
    <x v="5"/>
    <x v="0"/>
    <x v="0"/>
    <x v="2"/>
    <x v="0"/>
    <x v="2"/>
    <s v="2025-04-14"/>
    <x v="1"/>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380"/>
    <x v="110"/>
    <x v="0"/>
    <x v="1"/>
    <x v="0"/>
    <s v="03.03.10"/>
    <x v="15"/>
    <x v="0"/>
    <x v="5"/>
    <s v="Receitas Da Câmara"/>
    <s v="03.03.10"/>
    <s v="Receitas Da Câmara"/>
    <s v="03.03.10"/>
    <x v="27"/>
    <x v="0"/>
    <x v="4"/>
    <x v="5"/>
    <x v="0"/>
    <x v="0"/>
    <x v="2"/>
    <x v="0"/>
    <x v="2"/>
    <s v="2025-04-14"/>
    <x v="1"/>
    <n v="103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080"/>
    <x v="111"/>
    <x v="0"/>
    <x v="1"/>
    <x v="0"/>
    <s v="03.03.10"/>
    <x v="15"/>
    <x v="0"/>
    <x v="5"/>
    <s v="Receitas Da Câmara"/>
    <s v="03.03.10"/>
    <s v="Receitas Da Câmara"/>
    <s v="03.03.10"/>
    <x v="24"/>
    <x v="0"/>
    <x v="4"/>
    <x v="5"/>
    <x v="0"/>
    <x v="0"/>
    <x v="2"/>
    <x v="0"/>
    <x v="2"/>
    <s v="2025-04-14"/>
    <x v="1"/>
    <n v="50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9869"/>
    <x v="112"/>
    <x v="0"/>
    <x v="1"/>
    <x v="0"/>
    <s v="03.03.10"/>
    <x v="15"/>
    <x v="0"/>
    <x v="5"/>
    <s v="Receitas Da Câmara"/>
    <s v="03.03.10"/>
    <s v="Receitas Da Câmara"/>
    <s v="03.03.10"/>
    <x v="25"/>
    <x v="0"/>
    <x v="0"/>
    <x v="1"/>
    <x v="0"/>
    <x v="0"/>
    <x v="2"/>
    <x v="0"/>
    <x v="2"/>
    <s v="2025-04-14"/>
    <x v="1"/>
    <n v="9986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29"/>
    <x v="113"/>
    <x v="0"/>
    <x v="1"/>
    <x v="0"/>
    <s v="03.03.10"/>
    <x v="15"/>
    <x v="0"/>
    <x v="5"/>
    <s v="Receitas Da Câmara"/>
    <s v="03.03.10"/>
    <s v="Receitas Da Câmara"/>
    <s v="03.03.10"/>
    <x v="32"/>
    <x v="0"/>
    <x v="4"/>
    <x v="5"/>
    <x v="0"/>
    <x v="0"/>
    <x v="2"/>
    <x v="0"/>
    <x v="2"/>
    <s v="2025-04-14"/>
    <x v="1"/>
    <n v="602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2"/>
    <x v="114"/>
    <x v="0"/>
    <x v="1"/>
    <x v="0"/>
    <s v="03.03.10"/>
    <x v="15"/>
    <x v="0"/>
    <x v="5"/>
    <s v="Receitas Da Câmara"/>
    <s v="03.03.10"/>
    <s v="Receitas Da Câmara"/>
    <s v="03.03.10"/>
    <x v="31"/>
    <x v="0"/>
    <x v="4"/>
    <x v="5"/>
    <x v="0"/>
    <x v="0"/>
    <x v="2"/>
    <x v="0"/>
    <x v="2"/>
    <s v="2025-04-14"/>
    <x v="1"/>
    <n v="6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
    <x v="115"/>
    <x v="0"/>
    <x v="1"/>
    <x v="0"/>
    <s v="03.03.10"/>
    <x v="15"/>
    <x v="0"/>
    <x v="5"/>
    <s v="Receitas Da Câmara"/>
    <s v="03.03.10"/>
    <s v="Receitas Da Câmara"/>
    <s v="03.03.10"/>
    <x v="30"/>
    <x v="0"/>
    <x v="4"/>
    <x v="5"/>
    <x v="0"/>
    <x v="0"/>
    <x v="2"/>
    <x v="0"/>
    <x v="2"/>
    <s v="2025-04-14"/>
    <x v="1"/>
    <n v="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7400"/>
    <x v="116"/>
    <x v="0"/>
    <x v="1"/>
    <x v="0"/>
    <s v="03.03.10"/>
    <x v="15"/>
    <x v="0"/>
    <x v="5"/>
    <s v="Receitas Da Câmara"/>
    <s v="03.03.10"/>
    <s v="Receitas Da Câmara"/>
    <s v="03.03.10"/>
    <x v="22"/>
    <x v="0"/>
    <x v="0"/>
    <x v="8"/>
    <x v="0"/>
    <x v="0"/>
    <x v="2"/>
    <x v="0"/>
    <x v="2"/>
    <s v="2025-04-25"/>
    <x v="1"/>
    <n v="37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685"/>
    <x v="117"/>
    <x v="0"/>
    <x v="1"/>
    <x v="0"/>
    <s v="03.03.10"/>
    <x v="15"/>
    <x v="0"/>
    <x v="5"/>
    <s v="Receitas Da Câmara"/>
    <s v="03.03.10"/>
    <s v="Receitas Da Câmara"/>
    <s v="03.03.10"/>
    <x v="20"/>
    <x v="0"/>
    <x v="4"/>
    <x v="5"/>
    <x v="0"/>
    <x v="0"/>
    <x v="2"/>
    <x v="0"/>
    <x v="2"/>
    <s v="2025-04-25"/>
    <x v="1"/>
    <n v="1068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40"/>
    <x v="118"/>
    <x v="0"/>
    <x v="1"/>
    <x v="0"/>
    <s v="03.03.10"/>
    <x v="15"/>
    <x v="0"/>
    <x v="5"/>
    <s v="Receitas Da Câmara"/>
    <s v="03.03.10"/>
    <s v="Receitas Da Câmara"/>
    <s v="03.03.10"/>
    <x v="34"/>
    <x v="0"/>
    <x v="4"/>
    <x v="5"/>
    <x v="0"/>
    <x v="0"/>
    <x v="2"/>
    <x v="0"/>
    <x v="2"/>
    <s v="2025-04-25"/>
    <x v="1"/>
    <n v="8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
    <x v="119"/>
    <x v="0"/>
    <x v="1"/>
    <x v="0"/>
    <s v="03.03.10"/>
    <x v="15"/>
    <x v="0"/>
    <x v="5"/>
    <s v="Receitas Da Câmara"/>
    <s v="03.03.10"/>
    <s v="Receitas Da Câmara"/>
    <s v="03.03.10"/>
    <x v="17"/>
    <x v="0"/>
    <x v="4"/>
    <x v="5"/>
    <x v="0"/>
    <x v="0"/>
    <x v="2"/>
    <x v="0"/>
    <x v="2"/>
    <s v="2025-04-25"/>
    <x v="1"/>
    <n v="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9030"/>
    <x v="120"/>
    <x v="0"/>
    <x v="1"/>
    <x v="0"/>
    <s v="03.03.10"/>
    <x v="15"/>
    <x v="0"/>
    <x v="5"/>
    <s v="Receitas Da Câmara"/>
    <s v="03.03.10"/>
    <s v="Receitas Da Câmara"/>
    <s v="03.03.10"/>
    <x v="27"/>
    <x v="0"/>
    <x v="4"/>
    <x v="5"/>
    <x v="0"/>
    <x v="0"/>
    <x v="2"/>
    <x v="0"/>
    <x v="2"/>
    <s v="2025-04-25"/>
    <x v="1"/>
    <n v="190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829"/>
    <x v="121"/>
    <x v="0"/>
    <x v="1"/>
    <x v="0"/>
    <s v="03.03.10"/>
    <x v="15"/>
    <x v="0"/>
    <x v="5"/>
    <s v="Receitas Da Câmara"/>
    <s v="03.03.10"/>
    <s v="Receitas Da Câmara"/>
    <s v="03.03.10"/>
    <x v="32"/>
    <x v="0"/>
    <x v="4"/>
    <x v="5"/>
    <x v="0"/>
    <x v="0"/>
    <x v="2"/>
    <x v="0"/>
    <x v="2"/>
    <s v="2025-04-25"/>
    <x v="1"/>
    <n v="782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3480"/>
    <x v="122"/>
    <x v="0"/>
    <x v="1"/>
    <x v="0"/>
    <s v="03.03.10"/>
    <x v="15"/>
    <x v="0"/>
    <x v="5"/>
    <s v="Receitas Da Câmara"/>
    <s v="03.03.10"/>
    <s v="Receitas Da Câmara"/>
    <s v="03.03.10"/>
    <x v="15"/>
    <x v="0"/>
    <x v="4"/>
    <x v="5"/>
    <x v="0"/>
    <x v="0"/>
    <x v="2"/>
    <x v="0"/>
    <x v="2"/>
    <s v="2025-04-25"/>
    <x v="1"/>
    <n v="334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00"/>
    <x v="123"/>
    <x v="0"/>
    <x v="1"/>
    <x v="0"/>
    <s v="03.03.10"/>
    <x v="15"/>
    <x v="0"/>
    <x v="5"/>
    <s v="Receitas Da Câmara"/>
    <s v="03.03.10"/>
    <s v="Receitas Da Câmara"/>
    <s v="03.03.10"/>
    <x v="16"/>
    <x v="0"/>
    <x v="4"/>
    <x v="5"/>
    <x v="0"/>
    <x v="0"/>
    <x v="2"/>
    <x v="0"/>
    <x v="2"/>
    <s v="2025-04-25"/>
    <x v="1"/>
    <n v="1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5075"/>
    <x v="124"/>
    <x v="0"/>
    <x v="1"/>
    <x v="0"/>
    <s v="03.03.10"/>
    <x v="15"/>
    <x v="0"/>
    <x v="5"/>
    <s v="Receitas Da Câmara"/>
    <s v="03.03.10"/>
    <s v="Receitas Da Câmara"/>
    <s v="03.03.10"/>
    <x v="23"/>
    <x v="0"/>
    <x v="4"/>
    <x v="5"/>
    <x v="0"/>
    <x v="0"/>
    <x v="2"/>
    <x v="0"/>
    <x v="2"/>
    <s v="2025-04-25"/>
    <x v="1"/>
    <n v="350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550"/>
    <x v="125"/>
    <x v="0"/>
    <x v="1"/>
    <x v="0"/>
    <s v="03.03.10"/>
    <x v="15"/>
    <x v="0"/>
    <x v="5"/>
    <s v="Receitas Da Câmara"/>
    <s v="03.03.10"/>
    <s v="Receitas Da Câmara"/>
    <s v="03.03.10"/>
    <x v="24"/>
    <x v="0"/>
    <x v="4"/>
    <x v="5"/>
    <x v="0"/>
    <x v="0"/>
    <x v="2"/>
    <x v="0"/>
    <x v="2"/>
    <s v="2025-04-25"/>
    <x v="1"/>
    <n v="155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000"/>
    <x v="126"/>
    <x v="0"/>
    <x v="1"/>
    <x v="0"/>
    <s v="03.03.10"/>
    <x v="15"/>
    <x v="0"/>
    <x v="5"/>
    <s v="Receitas Da Câmara"/>
    <s v="03.03.10"/>
    <s v="Receitas Da Câmara"/>
    <s v="03.03.10"/>
    <x v="26"/>
    <x v="0"/>
    <x v="4"/>
    <x v="5"/>
    <x v="0"/>
    <x v="0"/>
    <x v="2"/>
    <x v="0"/>
    <x v="2"/>
    <s v="2025-04-25"/>
    <x v="1"/>
    <n v="8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200"/>
    <x v="127"/>
    <x v="0"/>
    <x v="1"/>
    <x v="0"/>
    <s v="03.03.10"/>
    <x v="15"/>
    <x v="0"/>
    <x v="5"/>
    <s v="Receitas Da Câmara"/>
    <s v="03.03.10"/>
    <s v="Receitas Da Câmara"/>
    <s v="03.03.10"/>
    <x v="30"/>
    <x v="0"/>
    <x v="4"/>
    <x v="5"/>
    <x v="0"/>
    <x v="0"/>
    <x v="2"/>
    <x v="0"/>
    <x v="2"/>
    <s v="2025-04-25"/>
    <x v="1"/>
    <n v="6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065"/>
    <x v="128"/>
    <x v="0"/>
    <x v="1"/>
    <x v="0"/>
    <s v="03.03.10"/>
    <x v="15"/>
    <x v="0"/>
    <x v="5"/>
    <s v="Receitas Da Câmara"/>
    <s v="03.03.10"/>
    <s v="Receitas Da Câmara"/>
    <s v="03.03.10"/>
    <x v="25"/>
    <x v="0"/>
    <x v="0"/>
    <x v="1"/>
    <x v="0"/>
    <x v="0"/>
    <x v="2"/>
    <x v="0"/>
    <x v="2"/>
    <s v="2025-04-25"/>
    <x v="1"/>
    <n v="4806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00"/>
    <x v="129"/>
    <x v="0"/>
    <x v="0"/>
    <x v="0"/>
    <s v="03.16.15"/>
    <x v="0"/>
    <x v="0"/>
    <x v="0"/>
    <s v="Direção Financeira"/>
    <s v="03.16.15"/>
    <s v="Direção Financeira"/>
    <s v="03.16.15"/>
    <x v="0"/>
    <x v="0"/>
    <x v="0"/>
    <x v="0"/>
    <x v="0"/>
    <x v="0"/>
    <x v="0"/>
    <x v="0"/>
    <x v="3"/>
    <s v="2025-05-19"/>
    <x v="1"/>
    <n v="2800"/>
    <x v="0"/>
    <m/>
    <x v="0"/>
    <m/>
    <x v="42"/>
    <n v="100476819"/>
    <x v="0"/>
    <x v="0"/>
    <s v="Direção Financeira"/>
    <s v="ORI"/>
    <x v="0"/>
    <m/>
    <x v="0"/>
    <x v="0"/>
    <x v="0"/>
    <x v="0"/>
    <x v="0"/>
    <x v="0"/>
    <x v="0"/>
    <x v="0"/>
    <x v="0"/>
    <x v="0"/>
    <x v="0"/>
    <s v="Direção Financeira"/>
    <x v="0"/>
    <x v="0"/>
    <x v="0"/>
    <x v="0"/>
    <x v="0"/>
    <x v="0"/>
    <x v="0"/>
    <x v="0"/>
    <x v="0"/>
    <x v="0"/>
    <x v="0"/>
    <x v="0"/>
    <s v="Ajuda de custo e subsidio de transporte a favor da Sr. Valdemira Pereira Costa Monteiro, pela sua deslocação à cidade da Assomada no dia 19 de maio de 2025, em missão de serviço, conforme anexo."/>
  </r>
  <r>
    <x v="2"/>
    <n v="0"/>
    <n v="0"/>
    <n v="0"/>
    <n v="16466"/>
    <x v="130"/>
    <x v="0"/>
    <x v="0"/>
    <x v="0"/>
    <s v="80.02.10.21"/>
    <x v="19"/>
    <x v="4"/>
    <x v="4"/>
    <s v="Outros"/>
    <s v="80.02.10"/>
    <s v="Outros"/>
    <s v="80.02.10"/>
    <x v="35"/>
    <x v="0"/>
    <x v="3"/>
    <x v="4"/>
    <x v="1"/>
    <x v="2"/>
    <x v="0"/>
    <x v="0"/>
    <x v="5"/>
    <s v="2025-06-03"/>
    <x v="1"/>
    <n v="16466"/>
    <x v="0"/>
    <m/>
    <x v="0"/>
    <m/>
    <x v="43"/>
    <n v="100023049"/>
    <x v="0"/>
    <x v="0"/>
    <s v="Retenções Descontos Judiciais"/>
    <s v="ORI"/>
    <x v="0"/>
    <m/>
    <x v="0"/>
    <x v="0"/>
    <x v="0"/>
    <x v="0"/>
    <x v="0"/>
    <x v="0"/>
    <x v="0"/>
    <x v="0"/>
    <x v="0"/>
    <x v="0"/>
    <x v="0"/>
    <s v="Retenções Descontos Judiciais"/>
    <x v="0"/>
    <x v="0"/>
    <x v="0"/>
    <x v="0"/>
    <x v="2"/>
    <x v="0"/>
    <x v="0"/>
    <x v="0"/>
    <x v="0"/>
    <x v="1"/>
    <x v="0"/>
    <x v="0"/>
    <s v="Transferência a favor do Tribunal da Comarca do Tarrafal, pelos descontos retidos no salario do Sr. João Cardoso Monteiro referente Abril e Maio de 2025, conforme documente"/>
  </r>
  <r>
    <x v="0"/>
    <n v="0"/>
    <n v="0"/>
    <n v="0"/>
    <n v="460"/>
    <x v="131"/>
    <x v="0"/>
    <x v="1"/>
    <x v="0"/>
    <s v="03.03.10"/>
    <x v="15"/>
    <x v="0"/>
    <x v="5"/>
    <s v="Receitas Da Câmara"/>
    <s v="03.03.10"/>
    <s v="Receitas Da Câmara"/>
    <s v="03.03.10"/>
    <x v="16"/>
    <x v="0"/>
    <x v="4"/>
    <x v="5"/>
    <x v="0"/>
    <x v="0"/>
    <x v="2"/>
    <x v="0"/>
    <x v="5"/>
    <s v="2025-06-05"/>
    <x v="1"/>
    <n v="4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275"/>
    <x v="132"/>
    <x v="0"/>
    <x v="1"/>
    <x v="0"/>
    <s v="03.03.10"/>
    <x v="15"/>
    <x v="0"/>
    <x v="5"/>
    <s v="Receitas Da Câmara"/>
    <s v="03.03.10"/>
    <s v="Receitas Da Câmara"/>
    <s v="03.03.10"/>
    <x v="23"/>
    <x v="0"/>
    <x v="4"/>
    <x v="5"/>
    <x v="0"/>
    <x v="0"/>
    <x v="2"/>
    <x v="0"/>
    <x v="5"/>
    <s v="2025-06-05"/>
    <x v="1"/>
    <n v="11275"/>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731970"/>
    <x v="133"/>
    <x v="0"/>
    <x v="1"/>
    <x v="0"/>
    <s v="03.03.10"/>
    <x v="15"/>
    <x v="0"/>
    <x v="5"/>
    <s v="Receitas Da Câmara"/>
    <s v="03.03.10"/>
    <s v="Receitas Da Câmara"/>
    <s v="03.03.10"/>
    <x v="33"/>
    <x v="0"/>
    <x v="0"/>
    <x v="1"/>
    <x v="0"/>
    <x v="0"/>
    <x v="2"/>
    <x v="0"/>
    <x v="5"/>
    <s v="2025-06-05"/>
    <x v="1"/>
    <n v="7319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80"/>
    <x v="134"/>
    <x v="0"/>
    <x v="1"/>
    <x v="0"/>
    <s v="03.03.10"/>
    <x v="15"/>
    <x v="0"/>
    <x v="5"/>
    <s v="Receitas Da Câmara"/>
    <s v="03.03.10"/>
    <s v="Receitas Da Câmara"/>
    <s v="03.03.10"/>
    <x v="24"/>
    <x v="0"/>
    <x v="4"/>
    <x v="5"/>
    <x v="0"/>
    <x v="0"/>
    <x v="2"/>
    <x v="0"/>
    <x v="5"/>
    <s v="2025-06-05"/>
    <x v="1"/>
    <n v="25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371"/>
    <x v="135"/>
    <x v="0"/>
    <x v="1"/>
    <x v="0"/>
    <s v="03.03.10"/>
    <x v="15"/>
    <x v="0"/>
    <x v="5"/>
    <s v="Receitas Da Câmara"/>
    <s v="03.03.10"/>
    <s v="Receitas Da Câmara"/>
    <s v="03.03.10"/>
    <x v="25"/>
    <x v="0"/>
    <x v="0"/>
    <x v="1"/>
    <x v="0"/>
    <x v="0"/>
    <x v="2"/>
    <x v="0"/>
    <x v="5"/>
    <s v="2025-06-05"/>
    <x v="1"/>
    <n v="15371"/>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200"/>
    <x v="136"/>
    <x v="0"/>
    <x v="1"/>
    <x v="0"/>
    <s v="03.03.10"/>
    <x v="15"/>
    <x v="0"/>
    <x v="5"/>
    <s v="Receitas Da Câmara"/>
    <s v="03.03.10"/>
    <s v="Receitas Da Câmara"/>
    <s v="03.03.10"/>
    <x v="26"/>
    <x v="0"/>
    <x v="4"/>
    <x v="5"/>
    <x v="0"/>
    <x v="0"/>
    <x v="2"/>
    <x v="0"/>
    <x v="5"/>
    <s v="2025-06-05"/>
    <x v="1"/>
    <n v="3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90"/>
    <x v="137"/>
    <x v="0"/>
    <x v="1"/>
    <x v="0"/>
    <s v="03.03.10"/>
    <x v="15"/>
    <x v="0"/>
    <x v="5"/>
    <s v="Receitas Da Câmara"/>
    <s v="03.03.10"/>
    <s v="Receitas Da Câmara"/>
    <s v="03.03.10"/>
    <x v="27"/>
    <x v="0"/>
    <x v="4"/>
    <x v="5"/>
    <x v="0"/>
    <x v="0"/>
    <x v="2"/>
    <x v="0"/>
    <x v="5"/>
    <s v="2025-06-05"/>
    <x v="1"/>
    <n v="60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550"/>
    <x v="138"/>
    <x v="0"/>
    <x v="1"/>
    <x v="0"/>
    <s v="03.03.10"/>
    <x v="15"/>
    <x v="0"/>
    <x v="5"/>
    <s v="Receitas Da Câmara"/>
    <s v="03.03.10"/>
    <s v="Receitas Da Câmara"/>
    <s v="03.03.10"/>
    <x v="15"/>
    <x v="0"/>
    <x v="4"/>
    <x v="5"/>
    <x v="0"/>
    <x v="0"/>
    <x v="2"/>
    <x v="0"/>
    <x v="5"/>
    <s v="2025-06-05"/>
    <x v="1"/>
    <n v="95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500"/>
    <x v="139"/>
    <x v="0"/>
    <x v="1"/>
    <x v="0"/>
    <s v="03.03.10"/>
    <x v="15"/>
    <x v="0"/>
    <x v="5"/>
    <s v="Receitas Da Câmara"/>
    <s v="03.03.10"/>
    <s v="Receitas Da Câmara"/>
    <s v="03.03.10"/>
    <x v="22"/>
    <x v="0"/>
    <x v="0"/>
    <x v="8"/>
    <x v="0"/>
    <x v="0"/>
    <x v="2"/>
    <x v="0"/>
    <x v="5"/>
    <s v="2025-06-05"/>
    <x v="1"/>
    <n v="11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140"/>
    <x v="0"/>
    <x v="1"/>
    <x v="0"/>
    <s v="03.03.10"/>
    <x v="15"/>
    <x v="0"/>
    <x v="5"/>
    <s v="Receitas Da Câmara"/>
    <s v="03.03.10"/>
    <s v="Receitas Da Câmara"/>
    <s v="03.03.10"/>
    <x v="34"/>
    <x v="0"/>
    <x v="4"/>
    <x v="5"/>
    <x v="0"/>
    <x v="0"/>
    <x v="2"/>
    <x v="0"/>
    <x v="5"/>
    <s v="2025-06-05"/>
    <x v="1"/>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385"/>
    <x v="141"/>
    <x v="0"/>
    <x v="1"/>
    <x v="0"/>
    <s v="03.03.10"/>
    <x v="15"/>
    <x v="0"/>
    <x v="5"/>
    <s v="Receitas Da Câmara"/>
    <s v="03.03.10"/>
    <s v="Receitas Da Câmara"/>
    <s v="03.03.10"/>
    <x v="20"/>
    <x v="0"/>
    <x v="4"/>
    <x v="5"/>
    <x v="0"/>
    <x v="0"/>
    <x v="2"/>
    <x v="0"/>
    <x v="5"/>
    <s v="2025-06-05"/>
    <x v="1"/>
    <n v="738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00"/>
    <x v="142"/>
    <x v="0"/>
    <x v="1"/>
    <x v="0"/>
    <s v="03.03.10"/>
    <x v="15"/>
    <x v="0"/>
    <x v="5"/>
    <s v="Receitas Da Câmara"/>
    <s v="03.03.10"/>
    <s v="Receitas Da Câmara"/>
    <s v="03.03.10"/>
    <x v="22"/>
    <x v="0"/>
    <x v="0"/>
    <x v="8"/>
    <x v="0"/>
    <x v="0"/>
    <x v="2"/>
    <x v="0"/>
    <x v="5"/>
    <s v="2025-06-06"/>
    <x v="1"/>
    <n v="1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10"/>
    <x v="143"/>
    <x v="0"/>
    <x v="1"/>
    <x v="0"/>
    <s v="03.03.10"/>
    <x v="15"/>
    <x v="0"/>
    <x v="5"/>
    <s v="Receitas Da Câmara"/>
    <s v="03.03.10"/>
    <s v="Receitas Da Câmara"/>
    <s v="03.03.10"/>
    <x v="24"/>
    <x v="0"/>
    <x v="4"/>
    <x v="5"/>
    <x v="0"/>
    <x v="0"/>
    <x v="2"/>
    <x v="0"/>
    <x v="5"/>
    <s v="2025-06-06"/>
    <x v="1"/>
    <n v="25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2606"/>
    <x v="144"/>
    <x v="0"/>
    <x v="1"/>
    <x v="0"/>
    <s v="03.03.10"/>
    <x v="15"/>
    <x v="0"/>
    <x v="5"/>
    <s v="Receitas Da Câmara"/>
    <s v="03.03.10"/>
    <s v="Receitas Da Câmara"/>
    <s v="03.03.10"/>
    <x v="25"/>
    <x v="0"/>
    <x v="0"/>
    <x v="1"/>
    <x v="0"/>
    <x v="0"/>
    <x v="2"/>
    <x v="0"/>
    <x v="5"/>
    <s v="2025-06-06"/>
    <x v="1"/>
    <n v="3260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0"/>
    <x v="145"/>
    <x v="0"/>
    <x v="1"/>
    <x v="0"/>
    <s v="03.03.10"/>
    <x v="15"/>
    <x v="0"/>
    <x v="5"/>
    <s v="Receitas Da Câmara"/>
    <s v="03.03.10"/>
    <s v="Receitas Da Câmara"/>
    <s v="03.03.10"/>
    <x v="16"/>
    <x v="0"/>
    <x v="4"/>
    <x v="5"/>
    <x v="0"/>
    <x v="0"/>
    <x v="2"/>
    <x v="0"/>
    <x v="5"/>
    <s v="2025-06-06"/>
    <x v="1"/>
    <n v="1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25"/>
    <x v="146"/>
    <x v="0"/>
    <x v="1"/>
    <x v="0"/>
    <s v="03.03.10"/>
    <x v="15"/>
    <x v="0"/>
    <x v="5"/>
    <s v="Receitas Da Câmara"/>
    <s v="03.03.10"/>
    <s v="Receitas Da Câmara"/>
    <s v="03.03.10"/>
    <x v="20"/>
    <x v="0"/>
    <x v="4"/>
    <x v="5"/>
    <x v="0"/>
    <x v="0"/>
    <x v="2"/>
    <x v="0"/>
    <x v="5"/>
    <s v="2025-06-06"/>
    <x v="1"/>
    <n v="12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4360"/>
    <x v="147"/>
    <x v="0"/>
    <x v="1"/>
    <x v="0"/>
    <s v="03.03.10"/>
    <x v="15"/>
    <x v="0"/>
    <x v="5"/>
    <s v="Receitas Da Câmara"/>
    <s v="03.03.10"/>
    <s v="Receitas Da Câmara"/>
    <s v="03.03.10"/>
    <x v="27"/>
    <x v="0"/>
    <x v="4"/>
    <x v="5"/>
    <x v="0"/>
    <x v="0"/>
    <x v="2"/>
    <x v="0"/>
    <x v="5"/>
    <s v="2025-06-06"/>
    <x v="1"/>
    <n v="54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778"/>
    <x v="148"/>
    <x v="0"/>
    <x v="1"/>
    <x v="0"/>
    <s v="03.03.10"/>
    <x v="15"/>
    <x v="0"/>
    <x v="5"/>
    <s v="Receitas Da Câmara"/>
    <s v="03.03.10"/>
    <s v="Receitas Da Câmara"/>
    <s v="03.03.10"/>
    <x v="36"/>
    <x v="0"/>
    <x v="4"/>
    <x v="9"/>
    <x v="0"/>
    <x v="0"/>
    <x v="2"/>
    <x v="0"/>
    <x v="5"/>
    <s v="2025-06-06"/>
    <x v="1"/>
    <n v="1377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875"/>
    <x v="149"/>
    <x v="0"/>
    <x v="1"/>
    <x v="0"/>
    <s v="03.03.10"/>
    <x v="15"/>
    <x v="0"/>
    <x v="5"/>
    <s v="Receitas Da Câmara"/>
    <s v="03.03.10"/>
    <s v="Receitas Da Câmara"/>
    <s v="03.03.10"/>
    <x v="23"/>
    <x v="0"/>
    <x v="4"/>
    <x v="5"/>
    <x v="0"/>
    <x v="0"/>
    <x v="2"/>
    <x v="0"/>
    <x v="5"/>
    <s v="2025-06-06"/>
    <x v="1"/>
    <n v="88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0"/>
    <x v="150"/>
    <x v="0"/>
    <x v="1"/>
    <x v="0"/>
    <s v="03.03.10"/>
    <x v="15"/>
    <x v="0"/>
    <x v="5"/>
    <s v="Receitas Da Câmara"/>
    <s v="03.03.10"/>
    <s v="Receitas Da Câmara"/>
    <s v="03.03.10"/>
    <x v="15"/>
    <x v="0"/>
    <x v="4"/>
    <x v="5"/>
    <x v="0"/>
    <x v="0"/>
    <x v="2"/>
    <x v="0"/>
    <x v="5"/>
    <s v="2025-06-06"/>
    <x v="1"/>
    <n v="12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232385"/>
    <x v="151"/>
    <x v="0"/>
    <x v="1"/>
    <x v="0"/>
    <s v="03.03.10"/>
    <x v="15"/>
    <x v="0"/>
    <x v="5"/>
    <s v="Receitas Da Câmara"/>
    <s v="03.03.10"/>
    <s v="Receitas Da Câmara"/>
    <s v="03.03.10"/>
    <x v="33"/>
    <x v="0"/>
    <x v="0"/>
    <x v="1"/>
    <x v="0"/>
    <x v="0"/>
    <x v="2"/>
    <x v="0"/>
    <x v="5"/>
    <s v="2025-06-06"/>
    <x v="1"/>
    <n v="123238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
    <x v="152"/>
    <x v="0"/>
    <x v="1"/>
    <x v="0"/>
    <s v="03.03.10"/>
    <x v="15"/>
    <x v="0"/>
    <x v="5"/>
    <s v="Receitas Da Câmara"/>
    <s v="03.03.10"/>
    <s v="Receitas Da Câmara"/>
    <s v="03.03.10"/>
    <x v="17"/>
    <x v="0"/>
    <x v="4"/>
    <x v="5"/>
    <x v="0"/>
    <x v="0"/>
    <x v="2"/>
    <x v="0"/>
    <x v="5"/>
    <s v="2025-06-06"/>
    <x v="1"/>
    <n v="2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280000"/>
    <x v="153"/>
    <x v="0"/>
    <x v="1"/>
    <x v="0"/>
    <s v="03.03.10"/>
    <x v="15"/>
    <x v="0"/>
    <x v="5"/>
    <s v="Receitas Da Câmara"/>
    <s v="03.03.10"/>
    <s v="Receitas Da Câmara"/>
    <s v="03.03.10"/>
    <x v="33"/>
    <x v="0"/>
    <x v="0"/>
    <x v="1"/>
    <x v="0"/>
    <x v="0"/>
    <x v="2"/>
    <x v="0"/>
    <x v="5"/>
    <s v="2025-06-16"/>
    <x v="1"/>
    <n v="28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422"/>
    <x v="154"/>
    <x v="0"/>
    <x v="1"/>
    <x v="0"/>
    <s v="03.03.10"/>
    <x v="15"/>
    <x v="0"/>
    <x v="5"/>
    <s v="Receitas Da Câmara"/>
    <s v="03.03.10"/>
    <s v="Receitas Da Câmara"/>
    <s v="03.03.10"/>
    <x v="32"/>
    <x v="0"/>
    <x v="4"/>
    <x v="5"/>
    <x v="0"/>
    <x v="0"/>
    <x v="2"/>
    <x v="0"/>
    <x v="5"/>
    <s v="2025-06-16"/>
    <x v="1"/>
    <n v="1342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
    <x v="155"/>
    <x v="0"/>
    <x v="1"/>
    <x v="0"/>
    <s v="03.03.10"/>
    <x v="15"/>
    <x v="0"/>
    <x v="5"/>
    <s v="Receitas Da Câmara"/>
    <s v="03.03.10"/>
    <s v="Receitas Da Câmara"/>
    <s v="03.03.10"/>
    <x v="17"/>
    <x v="0"/>
    <x v="4"/>
    <x v="5"/>
    <x v="0"/>
    <x v="0"/>
    <x v="2"/>
    <x v="0"/>
    <x v="5"/>
    <s v="2025-06-16"/>
    <x v="1"/>
    <n v="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990"/>
    <x v="156"/>
    <x v="0"/>
    <x v="1"/>
    <x v="0"/>
    <s v="03.03.10"/>
    <x v="15"/>
    <x v="0"/>
    <x v="5"/>
    <s v="Receitas Da Câmara"/>
    <s v="03.03.10"/>
    <s v="Receitas Da Câmara"/>
    <s v="03.03.10"/>
    <x v="24"/>
    <x v="0"/>
    <x v="4"/>
    <x v="5"/>
    <x v="0"/>
    <x v="0"/>
    <x v="2"/>
    <x v="0"/>
    <x v="5"/>
    <s v="2025-06-16"/>
    <x v="1"/>
    <n v="49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300"/>
    <x v="157"/>
    <x v="0"/>
    <x v="1"/>
    <x v="0"/>
    <s v="03.03.10"/>
    <x v="15"/>
    <x v="0"/>
    <x v="5"/>
    <s v="Receitas Da Câmara"/>
    <s v="03.03.10"/>
    <s v="Receitas Da Câmara"/>
    <s v="03.03.10"/>
    <x v="22"/>
    <x v="0"/>
    <x v="0"/>
    <x v="8"/>
    <x v="0"/>
    <x v="0"/>
    <x v="2"/>
    <x v="0"/>
    <x v="5"/>
    <s v="2025-06-16"/>
    <x v="1"/>
    <n v="6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9627"/>
    <x v="158"/>
    <x v="0"/>
    <x v="1"/>
    <x v="0"/>
    <s v="03.03.10"/>
    <x v="15"/>
    <x v="0"/>
    <x v="5"/>
    <s v="Receitas Da Câmara"/>
    <s v="03.03.10"/>
    <s v="Receitas Da Câmara"/>
    <s v="03.03.10"/>
    <x v="25"/>
    <x v="0"/>
    <x v="0"/>
    <x v="1"/>
    <x v="0"/>
    <x v="0"/>
    <x v="2"/>
    <x v="0"/>
    <x v="5"/>
    <s v="2025-06-16"/>
    <x v="1"/>
    <n v="59627"/>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00"/>
    <x v="159"/>
    <x v="0"/>
    <x v="1"/>
    <x v="0"/>
    <s v="03.03.10"/>
    <x v="15"/>
    <x v="0"/>
    <x v="5"/>
    <s v="Receitas Da Câmara"/>
    <s v="03.03.10"/>
    <s v="Receitas Da Câmara"/>
    <s v="03.03.10"/>
    <x v="27"/>
    <x v="0"/>
    <x v="4"/>
    <x v="5"/>
    <x v="0"/>
    <x v="0"/>
    <x v="2"/>
    <x v="0"/>
    <x v="5"/>
    <s v="2025-06-16"/>
    <x v="1"/>
    <n v="15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60000"/>
    <x v="160"/>
    <x v="0"/>
    <x v="0"/>
    <x v="0"/>
    <s v="01.25.02.23"/>
    <x v="13"/>
    <x v="2"/>
    <x v="2"/>
    <s v="desporto"/>
    <s v="01.25.02"/>
    <s v="desporto"/>
    <s v="01.25.02"/>
    <x v="2"/>
    <x v="0"/>
    <x v="0"/>
    <x v="1"/>
    <x v="0"/>
    <x v="1"/>
    <x v="1"/>
    <x v="0"/>
    <x v="6"/>
    <s v="2025-07-09"/>
    <x v="2"/>
    <n v="60000"/>
    <x v="0"/>
    <m/>
    <x v="0"/>
    <m/>
    <x v="44"/>
    <n v="100118960"/>
    <x v="0"/>
    <x v="0"/>
    <s v="Atividades desportivas e promoção do desporto no Concelho"/>
    <s v="ORI"/>
    <x v="0"/>
    <m/>
    <x v="0"/>
    <x v="0"/>
    <x v="0"/>
    <x v="0"/>
    <x v="0"/>
    <x v="0"/>
    <x v="0"/>
    <x v="0"/>
    <x v="0"/>
    <x v="0"/>
    <x v="0"/>
    <s v="Atividades desportivas e promoção do desporto no Concelho"/>
    <x v="0"/>
    <x v="0"/>
    <x v="0"/>
    <x v="0"/>
    <x v="1"/>
    <x v="0"/>
    <x v="0"/>
    <x v="1"/>
    <x v="0"/>
    <x v="0"/>
    <x v="0"/>
    <x v="0"/>
    <s v="Apoio á associação regional de futebol Santiago Sul, conforme proposta em anexo."/>
  </r>
  <r>
    <x v="0"/>
    <n v="0"/>
    <n v="0"/>
    <n v="0"/>
    <n v="3600"/>
    <x v="161"/>
    <x v="0"/>
    <x v="0"/>
    <x v="0"/>
    <s v="03.16.02"/>
    <x v="12"/>
    <x v="0"/>
    <x v="0"/>
    <s v="Gabinete do Presidente"/>
    <s v="03.16.02"/>
    <s v="Gabinete do Presidente"/>
    <s v="03.16.02"/>
    <x v="0"/>
    <x v="0"/>
    <x v="0"/>
    <x v="0"/>
    <x v="0"/>
    <x v="0"/>
    <x v="0"/>
    <x v="0"/>
    <x v="6"/>
    <s v="2025-07-16"/>
    <x v="2"/>
    <n v="3600"/>
    <x v="0"/>
    <m/>
    <x v="0"/>
    <m/>
    <x v="45"/>
    <n v="100478720"/>
    <x v="0"/>
    <x v="0"/>
    <s v="Gabinete do Presidente"/>
    <s v="ORI"/>
    <x v="0"/>
    <m/>
    <x v="0"/>
    <x v="0"/>
    <x v="0"/>
    <x v="0"/>
    <x v="0"/>
    <x v="0"/>
    <x v="0"/>
    <x v="0"/>
    <x v="0"/>
    <x v="0"/>
    <x v="0"/>
    <s v="Gabinete do Presidente"/>
    <x v="0"/>
    <x v="0"/>
    <x v="0"/>
    <x v="0"/>
    <x v="0"/>
    <x v="0"/>
    <x v="0"/>
    <x v="0"/>
    <x v="0"/>
    <x v="0"/>
    <x v="0"/>
    <x v="0"/>
    <s v="Ajuda de custo a favor do Sr. Moises Rosario Leal Gomes Landim pela sua deslocação durante os dias 10 e 11 de junho de 2025 a cidade da Praia em missão de serviço, conforme anexo."/>
  </r>
  <r>
    <x v="0"/>
    <n v="0"/>
    <n v="0"/>
    <n v="0"/>
    <n v="1400"/>
    <x v="162"/>
    <x v="0"/>
    <x v="0"/>
    <x v="0"/>
    <s v="03.16.15"/>
    <x v="0"/>
    <x v="0"/>
    <x v="0"/>
    <s v="Direção Financeira"/>
    <s v="03.16.15"/>
    <s v="Direção Financeira"/>
    <s v="03.16.15"/>
    <x v="0"/>
    <x v="0"/>
    <x v="0"/>
    <x v="0"/>
    <x v="0"/>
    <x v="0"/>
    <x v="0"/>
    <x v="0"/>
    <x v="6"/>
    <s v="2025-07-16"/>
    <x v="2"/>
    <n v="1400"/>
    <x v="0"/>
    <m/>
    <x v="0"/>
    <m/>
    <x v="2"/>
    <n v="100476675"/>
    <x v="0"/>
    <x v="0"/>
    <s v="Direção Financeira"/>
    <s v="ORI"/>
    <x v="0"/>
    <m/>
    <x v="0"/>
    <x v="0"/>
    <x v="0"/>
    <x v="0"/>
    <x v="0"/>
    <x v="0"/>
    <x v="0"/>
    <x v="0"/>
    <x v="0"/>
    <x v="0"/>
    <x v="0"/>
    <s v="Direção Financeira"/>
    <x v="0"/>
    <x v="0"/>
    <x v="0"/>
    <x v="0"/>
    <x v="0"/>
    <x v="0"/>
    <x v="0"/>
    <x v="0"/>
    <x v="0"/>
    <x v="0"/>
    <x v="0"/>
    <x v="0"/>
    <s v="Ajuda de custo a favor do Sr. José Jorge Fernandes Tavares pela sua deslocação no 11 de junho de 2025 a cidade da Praia em missão de serviço, conforme anexo."/>
  </r>
  <r>
    <x v="0"/>
    <n v="0"/>
    <n v="0"/>
    <n v="0"/>
    <n v="53000"/>
    <x v="163"/>
    <x v="0"/>
    <x v="0"/>
    <x v="0"/>
    <s v="03.16.15"/>
    <x v="0"/>
    <x v="0"/>
    <x v="0"/>
    <s v="Direção Financeira"/>
    <s v="03.16.15"/>
    <s v="Direção Financeira"/>
    <s v="03.16.15"/>
    <x v="0"/>
    <x v="0"/>
    <x v="0"/>
    <x v="0"/>
    <x v="0"/>
    <x v="0"/>
    <x v="0"/>
    <x v="0"/>
    <x v="6"/>
    <s v="2025-07-16"/>
    <x v="2"/>
    <n v="53000"/>
    <x v="0"/>
    <m/>
    <x v="0"/>
    <m/>
    <x v="33"/>
    <n v="100444140"/>
    <x v="0"/>
    <x v="0"/>
    <s v="Direção Financeira"/>
    <s v="ORI"/>
    <x v="0"/>
    <m/>
    <x v="0"/>
    <x v="0"/>
    <x v="0"/>
    <x v="0"/>
    <x v="0"/>
    <x v="0"/>
    <x v="0"/>
    <x v="0"/>
    <x v="0"/>
    <x v="0"/>
    <x v="0"/>
    <s v="Direção Financeira"/>
    <x v="0"/>
    <x v="0"/>
    <x v="0"/>
    <x v="0"/>
    <x v="0"/>
    <x v="0"/>
    <x v="0"/>
    <x v="0"/>
    <x v="0"/>
    <x v="0"/>
    <x v="0"/>
    <x v="0"/>
    <s v="Pagamento a favor do Sr. HERMÉNIO CELSO SILVA GOMES FERNANDES, referente a devolução de pagamento de bilhete de viagem do Sr. Anildo Furtado, conforme anexo."/>
  </r>
  <r>
    <x v="0"/>
    <n v="0"/>
    <n v="0"/>
    <n v="0"/>
    <n v="907"/>
    <x v="164"/>
    <x v="0"/>
    <x v="0"/>
    <x v="0"/>
    <s v="01.25.05.09"/>
    <x v="14"/>
    <x v="2"/>
    <x v="2"/>
    <s v="Saúde"/>
    <s v="01.25.05"/>
    <s v="Saúde"/>
    <s v="01.25.05"/>
    <x v="3"/>
    <x v="0"/>
    <x v="1"/>
    <x v="2"/>
    <x v="0"/>
    <x v="1"/>
    <x v="0"/>
    <x v="0"/>
    <x v="6"/>
    <s v="2025-07-17"/>
    <x v="2"/>
    <n v="907"/>
    <x v="0"/>
    <m/>
    <x v="0"/>
    <m/>
    <x v="46"/>
    <n v="100476294"/>
    <x v="0"/>
    <x v="0"/>
    <s v="Apoio a Consultas de Especialidade e Medicamentos"/>
    <s v="ORI"/>
    <x v="0"/>
    <s v="ACE"/>
    <x v="0"/>
    <x v="0"/>
    <x v="0"/>
    <x v="0"/>
    <x v="0"/>
    <x v="0"/>
    <x v="0"/>
    <x v="0"/>
    <x v="0"/>
    <x v="0"/>
    <x v="0"/>
    <s v="Apoio a Consultas de Especialidade e Medicamentos"/>
    <x v="0"/>
    <x v="0"/>
    <x v="0"/>
    <x v="0"/>
    <x v="1"/>
    <x v="0"/>
    <x v="0"/>
    <x v="0"/>
    <x v="0"/>
    <x v="0"/>
    <x v="0"/>
    <x v="0"/>
    <s v="Pagamento a favor de Farmacia Calheta São Miguel, referente compra de medicamentos do Sr. Austelino Lopes Gonçalves, conforme anexo."/>
  </r>
  <r>
    <x v="0"/>
    <n v="0"/>
    <n v="0"/>
    <n v="0"/>
    <n v="10600"/>
    <x v="165"/>
    <x v="0"/>
    <x v="0"/>
    <x v="0"/>
    <s v="03.16.15"/>
    <x v="0"/>
    <x v="0"/>
    <x v="0"/>
    <s v="Direção Financeira"/>
    <s v="03.16.15"/>
    <s v="Direção Financeira"/>
    <s v="03.16.15"/>
    <x v="19"/>
    <x v="0"/>
    <x v="2"/>
    <x v="7"/>
    <x v="0"/>
    <x v="0"/>
    <x v="0"/>
    <x v="0"/>
    <x v="6"/>
    <s v="2025-07-18"/>
    <x v="2"/>
    <n v="10600"/>
    <x v="0"/>
    <m/>
    <x v="0"/>
    <m/>
    <x v="47"/>
    <n v="100441966"/>
    <x v="0"/>
    <x v="0"/>
    <s v="Direção Financeira"/>
    <s v="ORI"/>
    <x v="0"/>
    <m/>
    <x v="0"/>
    <x v="0"/>
    <x v="0"/>
    <x v="0"/>
    <x v="0"/>
    <x v="0"/>
    <x v="0"/>
    <x v="0"/>
    <x v="0"/>
    <x v="0"/>
    <x v="0"/>
    <s v="Direção Financeira"/>
    <x v="0"/>
    <x v="0"/>
    <x v="0"/>
    <x v="0"/>
    <x v="0"/>
    <x v="0"/>
    <x v="0"/>
    <x v="0"/>
    <x v="0"/>
    <x v="0"/>
    <x v="0"/>
    <x v="0"/>
    <s v="Pagamento a favor do Sr. ARNALDO BORGES MONTEEIRO, correspondente reposição do montante de subsidio pagos indevidamente referente a junho de 2025, conforme anexo."/>
  </r>
  <r>
    <x v="0"/>
    <n v="0"/>
    <n v="0"/>
    <n v="0"/>
    <n v="5000"/>
    <x v="166"/>
    <x v="0"/>
    <x v="0"/>
    <x v="0"/>
    <s v="01.25.04.22"/>
    <x v="9"/>
    <x v="2"/>
    <x v="2"/>
    <s v="Cultura"/>
    <s v="01.25.04"/>
    <s v="Cultura"/>
    <s v="01.25.04"/>
    <x v="4"/>
    <x v="0"/>
    <x v="2"/>
    <x v="3"/>
    <x v="0"/>
    <x v="1"/>
    <x v="0"/>
    <x v="0"/>
    <x v="6"/>
    <s v="2025-07-18"/>
    <x v="2"/>
    <n v="5000"/>
    <x v="0"/>
    <m/>
    <x v="0"/>
    <m/>
    <x v="48"/>
    <n v="100476413"/>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referente a colaboração em atividades, conforme anexo."/>
  </r>
  <r>
    <x v="0"/>
    <n v="0"/>
    <n v="0"/>
    <n v="0"/>
    <n v="6000"/>
    <x v="167"/>
    <x v="0"/>
    <x v="0"/>
    <x v="0"/>
    <s v="03.16.02"/>
    <x v="12"/>
    <x v="0"/>
    <x v="0"/>
    <s v="Gabinete do Presidente"/>
    <s v="03.16.02"/>
    <s v="Gabinete do Presidente"/>
    <s v="03.16.02"/>
    <x v="0"/>
    <x v="0"/>
    <x v="0"/>
    <x v="0"/>
    <x v="0"/>
    <x v="0"/>
    <x v="0"/>
    <x v="0"/>
    <x v="6"/>
    <s v="2025-07-18"/>
    <x v="2"/>
    <n v="6000"/>
    <x v="0"/>
    <m/>
    <x v="0"/>
    <m/>
    <x v="33"/>
    <n v="100444140"/>
    <x v="0"/>
    <x v="0"/>
    <s v="Gabinete do Presidente"/>
    <s v="ORI"/>
    <x v="0"/>
    <m/>
    <x v="0"/>
    <x v="0"/>
    <x v="0"/>
    <x v="0"/>
    <x v="0"/>
    <x v="0"/>
    <x v="0"/>
    <x v="0"/>
    <x v="0"/>
    <x v="0"/>
    <x v="0"/>
    <s v="Gabinete do Presidente"/>
    <x v="0"/>
    <x v="0"/>
    <x v="0"/>
    <x v="0"/>
    <x v="0"/>
    <x v="0"/>
    <x v="0"/>
    <x v="0"/>
    <x v="0"/>
    <x v="0"/>
    <x v="0"/>
    <x v="0"/>
    <s v="Ajuda de custo a favor do Sr. HERMÉNIO CELSO FERNANDES pela duas deslocação a cidade da Praia em missão de serviço, conforme anexo."/>
  </r>
  <r>
    <x v="1"/>
    <n v="0"/>
    <n v="0"/>
    <n v="0"/>
    <n v="133672"/>
    <x v="168"/>
    <x v="0"/>
    <x v="0"/>
    <x v="0"/>
    <s v="01.27.07.09"/>
    <x v="7"/>
    <x v="1"/>
    <x v="1"/>
    <s v="Requalificação Urbana e Habitação 2"/>
    <s v="01.27.07"/>
    <s v="Requalificação Urbana e Habitação 2"/>
    <s v="01.27.07"/>
    <x v="2"/>
    <x v="0"/>
    <x v="0"/>
    <x v="1"/>
    <x v="0"/>
    <x v="1"/>
    <x v="1"/>
    <x v="0"/>
    <x v="6"/>
    <s v="2025-07-18"/>
    <x v="2"/>
    <n v="133672"/>
    <x v="0"/>
    <m/>
    <x v="0"/>
    <m/>
    <x v="49"/>
    <n v="100477593"/>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Liquidação da proposta referente a  serviço prestado na construção de muros de drenagem e betonagem da placa do basquetebol, no âmbito da requalificação da Praia de Veneza, conforme anexo."/>
  </r>
  <r>
    <x v="1"/>
    <n v="0"/>
    <n v="0"/>
    <n v="0"/>
    <n v="1600000"/>
    <x v="169"/>
    <x v="0"/>
    <x v="1"/>
    <x v="0"/>
    <s v="03.03.10"/>
    <x v="15"/>
    <x v="0"/>
    <x v="5"/>
    <s v="Receitas Da Câmara"/>
    <s v="03.03.10"/>
    <s v="Receitas Da Câmara"/>
    <s v="03.03.10"/>
    <x v="37"/>
    <x v="0"/>
    <x v="5"/>
    <x v="10"/>
    <x v="0"/>
    <x v="0"/>
    <x v="2"/>
    <x v="0"/>
    <x v="7"/>
    <s v="2025-08-04"/>
    <x v="2"/>
    <n v="1600000"/>
    <x v="0"/>
    <m/>
    <x v="0"/>
    <m/>
    <x v="26"/>
    <n v="100474914"/>
    <x v="0"/>
    <x v="0"/>
    <s v="Receitas Da Câmara"/>
    <s v="EXT"/>
    <x v="0"/>
    <s v="RDC"/>
    <x v="0"/>
    <x v="0"/>
    <x v="0"/>
    <x v="0"/>
    <x v="0"/>
    <x v="0"/>
    <x v="0"/>
    <x v="0"/>
    <x v="0"/>
    <x v="0"/>
    <x v="0"/>
    <s v="Receitas Da Câmara"/>
    <x v="0"/>
    <x v="0"/>
    <x v="0"/>
    <x v="0"/>
    <x v="0"/>
    <x v="0"/>
    <x v="0"/>
    <x v="0"/>
    <x v="0"/>
    <x v="0"/>
    <x v="0"/>
    <x v="0"/>
    <s v="Recebimentos da empresa SALSS - Importação e comércio Lda, referente a patrocínio do festival da cidade 2025, conforme extrato em anexo"/>
  </r>
  <r>
    <x v="1"/>
    <n v="0"/>
    <n v="0"/>
    <n v="0"/>
    <n v="26800"/>
    <x v="170"/>
    <x v="0"/>
    <x v="0"/>
    <x v="0"/>
    <s v="01.28.01.09"/>
    <x v="8"/>
    <x v="3"/>
    <x v="3"/>
    <s v="Habitação Social"/>
    <s v="01.28.01"/>
    <s v="Habitação Social"/>
    <s v="01.28.01"/>
    <x v="2"/>
    <x v="0"/>
    <x v="0"/>
    <x v="1"/>
    <x v="0"/>
    <x v="1"/>
    <x v="1"/>
    <x v="0"/>
    <x v="7"/>
    <s v="2025-08-06"/>
    <x v="2"/>
    <n v="26800"/>
    <x v="0"/>
    <m/>
    <x v="0"/>
    <m/>
    <x v="26"/>
    <n v="100474914"/>
    <x v="0"/>
    <x v="0"/>
    <s v="Construção e reabilitação de habitação de famílias Vulveraveis"/>
    <s v="ORI"/>
    <x v="0"/>
    <s v="HS"/>
    <x v="0"/>
    <x v="0"/>
    <x v="0"/>
    <x v="0"/>
    <x v="0"/>
    <x v="0"/>
    <x v="0"/>
    <x v="0"/>
    <x v="0"/>
    <x v="0"/>
    <x v="0"/>
    <s v="Construção e reabilitação de habitação de famílias Vulveraveis"/>
    <x v="0"/>
    <x v="0"/>
    <x v="0"/>
    <x v="0"/>
    <x v="1"/>
    <x v="0"/>
    <x v="0"/>
    <x v="0"/>
    <x v="0"/>
    <x v="0"/>
    <x v="0"/>
    <x v="0"/>
    <s v="Pagamento referente a trabalhos de reabilitação de habitação, conforme proposta em anexo."/>
  </r>
  <r>
    <x v="0"/>
    <n v="0"/>
    <n v="0"/>
    <n v="0"/>
    <n v="99000"/>
    <x v="171"/>
    <x v="0"/>
    <x v="0"/>
    <x v="0"/>
    <s v="01.28.03.06"/>
    <x v="20"/>
    <x v="3"/>
    <x v="3"/>
    <s v="Proteção Social"/>
    <s v="01.28.03"/>
    <s v="Proteção Social"/>
    <s v="01.28.03"/>
    <x v="4"/>
    <x v="0"/>
    <x v="2"/>
    <x v="3"/>
    <x v="0"/>
    <x v="1"/>
    <x v="0"/>
    <x v="0"/>
    <x v="7"/>
    <s v="2025-08-07"/>
    <x v="2"/>
    <n v="99000"/>
    <x v="0"/>
    <m/>
    <x v="0"/>
    <m/>
    <x v="26"/>
    <n v="100474914"/>
    <x v="0"/>
    <x v="0"/>
    <s v="Apoio a Crianças Vulneráveis "/>
    <s v="ORI"/>
    <x v="0"/>
    <s v="ACV"/>
    <x v="0"/>
    <x v="0"/>
    <x v="0"/>
    <x v="0"/>
    <x v="0"/>
    <x v="0"/>
    <x v="0"/>
    <x v="0"/>
    <x v="0"/>
    <x v="0"/>
    <x v="0"/>
    <s v="Apoio a Crianças Vulneráveis "/>
    <x v="0"/>
    <x v="0"/>
    <x v="0"/>
    <x v="0"/>
    <x v="1"/>
    <x v="0"/>
    <x v="0"/>
    <x v="0"/>
    <x v="0"/>
    <x v="0"/>
    <x v="0"/>
    <x v="0"/>
    <s v="Apoio concedido a favor das crianças vulneráveis referente ao mês de julho de 2025, conforme anexo. "/>
  </r>
  <r>
    <x v="0"/>
    <n v="0"/>
    <n v="0"/>
    <n v="0"/>
    <n v="3450"/>
    <x v="172"/>
    <x v="0"/>
    <x v="0"/>
    <x v="0"/>
    <s v="03.16.15"/>
    <x v="0"/>
    <x v="0"/>
    <x v="0"/>
    <s v="Direção Financeira"/>
    <s v="03.16.15"/>
    <s v="Direção Financeira"/>
    <s v="03.16.15"/>
    <x v="38"/>
    <x v="0"/>
    <x v="0"/>
    <x v="1"/>
    <x v="0"/>
    <x v="0"/>
    <x v="0"/>
    <x v="0"/>
    <x v="8"/>
    <s v="2025-09-17"/>
    <x v="2"/>
    <n v="3450"/>
    <x v="0"/>
    <m/>
    <x v="0"/>
    <m/>
    <x v="26"/>
    <n v="100474914"/>
    <x v="0"/>
    <x v="0"/>
    <s v="Direção Financeira"/>
    <s v="ORI"/>
    <x v="0"/>
    <m/>
    <x v="0"/>
    <x v="0"/>
    <x v="0"/>
    <x v="0"/>
    <x v="0"/>
    <x v="0"/>
    <x v="0"/>
    <x v="0"/>
    <x v="0"/>
    <x v="0"/>
    <x v="0"/>
    <s v="Direção Financeira"/>
    <x v="0"/>
    <x v="0"/>
    <x v="0"/>
    <x v="0"/>
    <x v="0"/>
    <x v="0"/>
    <x v="0"/>
    <x v="0"/>
    <x v="0"/>
    <x v="0"/>
    <x v="0"/>
    <x v="0"/>
    <s v="Pagamento a favor de Tesoureiro Municipal, pela aquisição de espelho retrovisor, destinado ST-89-TL, ao serviço do transporte escolar, conforme anexo"/>
  </r>
  <r>
    <x v="0"/>
    <n v="0"/>
    <n v="0"/>
    <n v="0"/>
    <n v="400000"/>
    <x v="173"/>
    <x v="0"/>
    <x v="0"/>
    <x v="0"/>
    <s v="01.25.04.22"/>
    <x v="9"/>
    <x v="2"/>
    <x v="2"/>
    <s v="Cultura"/>
    <s v="01.25.04"/>
    <s v="Cultura"/>
    <s v="01.25.04"/>
    <x v="4"/>
    <x v="0"/>
    <x v="2"/>
    <x v="3"/>
    <x v="0"/>
    <x v="1"/>
    <x v="0"/>
    <x v="0"/>
    <x v="7"/>
    <s v="2025-08-11"/>
    <x v="2"/>
    <n v="400000"/>
    <x v="0"/>
    <m/>
    <x v="0"/>
    <m/>
    <x v="50"/>
    <n v="100408051"/>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tuação do grupo Ferro Gaita, conforme proposta em anexo."/>
  </r>
  <r>
    <x v="0"/>
    <n v="0"/>
    <n v="0"/>
    <n v="0"/>
    <n v="62160"/>
    <x v="174"/>
    <x v="0"/>
    <x v="0"/>
    <x v="0"/>
    <s v="03.16.15"/>
    <x v="0"/>
    <x v="0"/>
    <x v="0"/>
    <s v="Direção Financeira"/>
    <s v="03.16.15"/>
    <s v="Direção Financeira"/>
    <s v="03.16.15"/>
    <x v="39"/>
    <x v="0"/>
    <x v="0"/>
    <x v="0"/>
    <x v="0"/>
    <x v="0"/>
    <x v="0"/>
    <x v="0"/>
    <x v="7"/>
    <s v="2025-08-12"/>
    <x v="2"/>
    <n v="62160"/>
    <x v="0"/>
    <m/>
    <x v="0"/>
    <m/>
    <x v="51"/>
    <n v="100477889"/>
    <x v="0"/>
    <x v="0"/>
    <s v="Direção Financeira"/>
    <s v="ORI"/>
    <x v="0"/>
    <m/>
    <x v="0"/>
    <x v="0"/>
    <x v="0"/>
    <x v="0"/>
    <x v="0"/>
    <x v="0"/>
    <x v="0"/>
    <x v="0"/>
    <x v="0"/>
    <x v="0"/>
    <x v="0"/>
    <s v="Direção Financeira"/>
    <x v="0"/>
    <x v="0"/>
    <x v="0"/>
    <x v="0"/>
    <x v="0"/>
    <x v="0"/>
    <x v="0"/>
    <x v="0"/>
    <x v="0"/>
    <x v="0"/>
    <x v="0"/>
    <x v="0"/>
    <s v="Pagamento referente a impressão e encadernação da conta  2024, conforme proposta em anexo."/>
  </r>
  <r>
    <x v="0"/>
    <n v="0"/>
    <n v="0"/>
    <n v="0"/>
    <n v="3000"/>
    <x v="175"/>
    <x v="0"/>
    <x v="0"/>
    <x v="0"/>
    <s v="03.16.15"/>
    <x v="0"/>
    <x v="0"/>
    <x v="0"/>
    <s v="Direção Financeira"/>
    <s v="03.16.15"/>
    <s v="Direção Financeira"/>
    <s v="03.16.15"/>
    <x v="0"/>
    <x v="0"/>
    <x v="0"/>
    <x v="0"/>
    <x v="0"/>
    <x v="0"/>
    <x v="0"/>
    <x v="0"/>
    <x v="3"/>
    <s v="2025-05-19"/>
    <x v="1"/>
    <n v="3000"/>
    <x v="0"/>
    <m/>
    <x v="0"/>
    <m/>
    <x v="52"/>
    <n v="100479622"/>
    <x v="0"/>
    <x v="0"/>
    <s v="Direção Financeira"/>
    <s v="ORI"/>
    <x v="0"/>
    <m/>
    <x v="0"/>
    <x v="0"/>
    <x v="0"/>
    <x v="0"/>
    <x v="0"/>
    <x v="0"/>
    <x v="0"/>
    <x v="0"/>
    <x v="0"/>
    <x v="0"/>
    <x v="0"/>
    <s v="Direção Financeira"/>
    <x v="0"/>
    <x v="0"/>
    <x v="0"/>
    <x v="0"/>
    <x v="0"/>
    <x v="0"/>
    <x v="0"/>
    <x v="1"/>
    <x v="0"/>
    <x v="0"/>
    <x v="0"/>
    <x v="0"/>
    <s v="Ajuda de custo e Subsídio de transporte a favor da senhora Monica Moreno, pela sua deslocação à cidade da Praia no dia 16 de maio de 2025, a fim de participar numa reuniões da Cvtrade Invest/Online, conforme anexo"/>
  </r>
  <r>
    <x v="0"/>
    <n v="0"/>
    <n v="0"/>
    <n v="0"/>
    <n v="40000"/>
    <x v="176"/>
    <x v="0"/>
    <x v="0"/>
    <x v="0"/>
    <s v="03.16.15"/>
    <x v="0"/>
    <x v="0"/>
    <x v="0"/>
    <s v="Direção Financeira"/>
    <s v="03.16.15"/>
    <s v="Direção Financeira"/>
    <s v="03.16.15"/>
    <x v="40"/>
    <x v="0"/>
    <x v="0"/>
    <x v="1"/>
    <x v="0"/>
    <x v="0"/>
    <x v="0"/>
    <x v="0"/>
    <x v="9"/>
    <s v="2025-10-01"/>
    <x v="3"/>
    <n v="40000"/>
    <x v="0"/>
    <m/>
    <x v="0"/>
    <m/>
    <x v="53"/>
    <n v="100479876"/>
    <x v="0"/>
    <x v="0"/>
    <s v="Direção Financeira"/>
    <s v="ORI"/>
    <x v="0"/>
    <m/>
    <x v="0"/>
    <x v="0"/>
    <x v="0"/>
    <x v="0"/>
    <x v="0"/>
    <x v="0"/>
    <x v="0"/>
    <x v="0"/>
    <x v="0"/>
    <x v="0"/>
    <x v="0"/>
    <s v="Direção Financeira"/>
    <x v="0"/>
    <x v="0"/>
    <x v="0"/>
    <x v="0"/>
    <x v="0"/>
    <x v="0"/>
    <x v="0"/>
    <x v="0"/>
    <x v="0"/>
    <x v="0"/>
    <x v="0"/>
    <x v="0"/>
    <s v="Pagamento referente a almoços servidos e refrigerante a seleção Municipal no âmbito do jogo da meia final torneio de futebol inter- municipal realizado comemoração do 28º aniversario do Município, conforme anexo."/>
  </r>
  <r>
    <x v="0"/>
    <n v="0"/>
    <n v="0"/>
    <n v="0"/>
    <n v="15000"/>
    <x v="177"/>
    <x v="0"/>
    <x v="0"/>
    <x v="0"/>
    <s v="01.25.04.22"/>
    <x v="9"/>
    <x v="2"/>
    <x v="2"/>
    <s v="Cultura"/>
    <s v="01.25.04"/>
    <s v="Cultura"/>
    <s v="01.25.04"/>
    <x v="4"/>
    <x v="0"/>
    <x v="2"/>
    <x v="3"/>
    <x v="0"/>
    <x v="1"/>
    <x v="0"/>
    <x v="0"/>
    <x v="9"/>
    <s v="2025-10-24"/>
    <x v="3"/>
    <n v="15000"/>
    <x v="0"/>
    <m/>
    <x v="0"/>
    <m/>
    <x v="54"/>
    <n v="100479850"/>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a Sra. Larissa Lavinia Mendes Moreira, referente a gratificação pelo serviço de mestre de cerimónia durante a semana da juventude realizada no dia 31 de julho a 02 de agosto de 2025, conforme anexo.  "/>
  </r>
  <r>
    <x v="0"/>
    <n v="0"/>
    <n v="0"/>
    <n v="0"/>
    <n v="100000"/>
    <x v="178"/>
    <x v="0"/>
    <x v="0"/>
    <x v="0"/>
    <s v="03.16.15"/>
    <x v="0"/>
    <x v="0"/>
    <x v="0"/>
    <s v="Direção Financeira"/>
    <s v="03.16.15"/>
    <s v="Direção Financeira"/>
    <s v="03.16.15"/>
    <x v="41"/>
    <x v="0"/>
    <x v="0"/>
    <x v="0"/>
    <x v="0"/>
    <x v="0"/>
    <x v="0"/>
    <x v="0"/>
    <x v="9"/>
    <s v="2025-10-22"/>
    <x v="3"/>
    <n v="100000"/>
    <x v="0"/>
    <m/>
    <x v="0"/>
    <m/>
    <x v="55"/>
    <n v="100477538"/>
    <x v="0"/>
    <x v="0"/>
    <s v="Direção Financeira"/>
    <s v="ORI"/>
    <x v="0"/>
    <m/>
    <x v="0"/>
    <x v="0"/>
    <x v="0"/>
    <x v="0"/>
    <x v="0"/>
    <x v="0"/>
    <x v="0"/>
    <x v="0"/>
    <x v="0"/>
    <x v="0"/>
    <x v="0"/>
    <s v="Direção Financeira"/>
    <x v="0"/>
    <x v="0"/>
    <x v="0"/>
    <x v="0"/>
    <x v="0"/>
    <x v="0"/>
    <x v="0"/>
    <x v="0"/>
    <x v="0"/>
    <x v="0"/>
    <x v="0"/>
    <x v="0"/>
    <s v="Pagamento referente a serviços de reparação nas viaturas ao serviço da CMSM, conforme anexo."/>
  </r>
  <r>
    <x v="0"/>
    <n v="0"/>
    <n v="0"/>
    <n v="0"/>
    <n v="13425"/>
    <x v="179"/>
    <x v="0"/>
    <x v="0"/>
    <x v="0"/>
    <s v="03.16.25"/>
    <x v="21"/>
    <x v="0"/>
    <x v="0"/>
    <s v="Direção dos  Recursos Humanos"/>
    <s v="03.16.25"/>
    <s v="Direção dos  Recursos Humanos"/>
    <s v="03.16.25"/>
    <x v="42"/>
    <x v="0"/>
    <x v="0"/>
    <x v="1"/>
    <x v="1"/>
    <x v="0"/>
    <x v="0"/>
    <x v="0"/>
    <x v="9"/>
    <s v="2025-10-08"/>
    <x v="3"/>
    <n v="13425"/>
    <x v="0"/>
    <m/>
    <x v="0"/>
    <m/>
    <x v="56"/>
    <n v="100479164"/>
    <x v="0"/>
    <x v="0"/>
    <s v="Direção dos  Recursos Humanos"/>
    <s v="ORI"/>
    <x v="0"/>
    <m/>
    <x v="0"/>
    <x v="0"/>
    <x v="0"/>
    <x v="0"/>
    <x v="0"/>
    <x v="0"/>
    <x v="0"/>
    <x v="0"/>
    <x v="0"/>
    <x v="0"/>
    <x v="0"/>
    <s v="Direção dos  Recursos Humanos"/>
    <x v="0"/>
    <x v="0"/>
    <x v="0"/>
    <x v="0"/>
    <x v="0"/>
    <x v="0"/>
    <x v="0"/>
    <x v="0"/>
    <x v="0"/>
    <x v="0"/>
    <x v="0"/>
    <x v="0"/>
    <s v="Pagamento correspondente a diferença de salario aquando da baixa recebida indevidamente referente setembro, de 2025, conforme anexo."/>
  </r>
  <r>
    <x v="1"/>
    <n v="0"/>
    <n v="0"/>
    <n v="0"/>
    <n v="325052"/>
    <x v="180"/>
    <x v="0"/>
    <x v="0"/>
    <x v="0"/>
    <s v="01.27.07.15"/>
    <x v="18"/>
    <x v="1"/>
    <x v="1"/>
    <s v="Requalificação Urbana e Habitação 2"/>
    <s v="01.27.07"/>
    <s v="Requalificação Urbana e Habitação 2"/>
    <s v="01.27.07"/>
    <x v="2"/>
    <x v="0"/>
    <x v="0"/>
    <x v="1"/>
    <x v="0"/>
    <x v="1"/>
    <x v="1"/>
    <x v="0"/>
    <x v="9"/>
    <s v="2025-10-21"/>
    <x v="3"/>
    <n v="325052"/>
    <x v="0"/>
    <m/>
    <x v="0"/>
    <m/>
    <x v="57"/>
    <n v="100478706"/>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referente a prestação de serviço de mão-de-obra, no âmbito dos trabalhos da construção do muro de contenção (53.33m3)no âmbito da construção de estrada Achada Pizarra, conforme anexo."/>
  </r>
  <r>
    <x v="1"/>
    <n v="0"/>
    <n v="0"/>
    <n v="0"/>
    <n v="25000"/>
    <x v="181"/>
    <x v="0"/>
    <x v="0"/>
    <x v="0"/>
    <s v="01.25.02.23"/>
    <x v="13"/>
    <x v="2"/>
    <x v="2"/>
    <s v="desporto"/>
    <s v="01.25.02"/>
    <s v="desporto"/>
    <s v="01.25.02"/>
    <x v="2"/>
    <x v="0"/>
    <x v="0"/>
    <x v="1"/>
    <x v="0"/>
    <x v="1"/>
    <x v="1"/>
    <x v="0"/>
    <x v="9"/>
    <s v="2025-10-23"/>
    <x v="3"/>
    <n v="25000"/>
    <x v="0"/>
    <m/>
    <x v="0"/>
    <m/>
    <x v="58"/>
    <n v="100480012"/>
    <x v="0"/>
    <x v="0"/>
    <s v="Atividades desportivas e promoção do desporto no Concelho"/>
    <s v="ORI"/>
    <x v="0"/>
    <m/>
    <x v="0"/>
    <x v="0"/>
    <x v="0"/>
    <x v="0"/>
    <x v="0"/>
    <x v="0"/>
    <x v="0"/>
    <x v="0"/>
    <x v="0"/>
    <x v="0"/>
    <x v="0"/>
    <s v="Atividades desportivas e promoção do desporto no Concelho"/>
    <x v="0"/>
    <x v="0"/>
    <x v="0"/>
    <x v="0"/>
    <x v="1"/>
    <x v="0"/>
    <x v="0"/>
    <x v="0"/>
    <x v="0"/>
    <x v="0"/>
    <x v="0"/>
    <x v="0"/>
    <s v="Apoio a favor da Escola Aeróbiba Mexi Bu Corpu Pa Bu Saúde referente a atividades desportivas 2025-2026, conforme anexo."/>
  </r>
  <r>
    <x v="1"/>
    <n v="0"/>
    <n v="0"/>
    <n v="0"/>
    <n v="15300"/>
    <x v="182"/>
    <x v="0"/>
    <x v="0"/>
    <x v="0"/>
    <s v="01.28.01.10"/>
    <x v="22"/>
    <x v="3"/>
    <x v="3"/>
    <s v="Habitação Social"/>
    <s v="01.28.01"/>
    <s v="Habitação Social"/>
    <s v="01.28.01"/>
    <x v="2"/>
    <x v="0"/>
    <x v="0"/>
    <x v="1"/>
    <x v="0"/>
    <x v="1"/>
    <x v="1"/>
    <x v="0"/>
    <x v="9"/>
    <s v="2025-10-30"/>
    <x v="3"/>
    <n v="15300"/>
    <x v="0"/>
    <m/>
    <x v="0"/>
    <m/>
    <x v="9"/>
    <n v="100474696"/>
    <x v="0"/>
    <x v="1"/>
    <s v="Construção de casas de banho para famílias vulneráveis"/>
    <s v="ORI"/>
    <x v="0"/>
    <s v="CB"/>
    <x v="0"/>
    <x v="0"/>
    <x v="0"/>
    <x v="0"/>
    <x v="0"/>
    <x v="0"/>
    <x v="0"/>
    <x v="0"/>
    <x v="0"/>
    <x v="0"/>
    <x v="0"/>
    <s v="Construção de casas de banho para famílias vulneráveis"/>
    <x v="0"/>
    <x v="0"/>
    <x v="0"/>
    <x v="0"/>
    <x v="1"/>
    <x v="0"/>
    <x v="0"/>
    <x v="0"/>
    <x v="0"/>
    <x v="0"/>
    <x v="1"/>
    <x v="0"/>
    <s v="Pagamento a favor de Vargas Zezito Lopes De Barros, referente aos trabalhos de colocação de mosaico, reboco e instalação de louças sanitárias das casas de banho em Achada Bolonha e Pilão (Hermínia, Antónia, Nhaquinta, mena Gunda), confrome anexo"/>
  </r>
  <r>
    <x v="1"/>
    <n v="0"/>
    <n v="0"/>
    <n v="0"/>
    <n v="86700"/>
    <x v="182"/>
    <x v="0"/>
    <x v="0"/>
    <x v="0"/>
    <s v="01.28.01.10"/>
    <x v="22"/>
    <x v="3"/>
    <x v="3"/>
    <s v="Habitação Social"/>
    <s v="01.28.01"/>
    <s v="Habitação Social"/>
    <s v="01.28.01"/>
    <x v="2"/>
    <x v="0"/>
    <x v="0"/>
    <x v="1"/>
    <x v="0"/>
    <x v="1"/>
    <x v="1"/>
    <x v="0"/>
    <x v="9"/>
    <s v="2025-10-30"/>
    <x v="3"/>
    <n v="86700"/>
    <x v="0"/>
    <m/>
    <x v="0"/>
    <m/>
    <x v="59"/>
    <n v="100479950"/>
    <x v="0"/>
    <x v="0"/>
    <s v="Construção de casas de banho para famílias vulneráveis"/>
    <s v="ORI"/>
    <x v="0"/>
    <s v="CB"/>
    <x v="0"/>
    <x v="0"/>
    <x v="0"/>
    <x v="0"/>
    <x v="0"/>
    <x v="0"/>
    <x v="0"/>
    <x v="0"/>
    <x v="0"/>
    <x v="0"/>
    <x v="0"/>
    <s v="Construção de casas de banho para famílias vulneráveis"/>
    <x v="0"/>
    <x v="0"/>
    <x v="0"/>
    <x v="0"/>
    <x v="1"/>
    <x v="0"/>
    <x v="0"/>
    <x v="0"/>
    <x v="0"/>
    <x v="0"/>
    <x v="0"/>
    <x v="0"/>
    <s v="Pagamento a favor de Vargas Zezito Lopes De Barros, referente aos trabalhos de colocação de mosaico, reboco e instalação de louças sanitárias das casas de banho em Achada Bolonha e Pilão (Hermínia, Antónia, Nhaquinta, mena Gunda), confrome anexo"/>
  </r>
  <r>
    <x v="0"/>
    <n v="0"/>
    <n v="0"/>
    <n v="0"/>
    <n v="371869"/>
    <x v="183"/>
    <x v="0"/>
    <x v="0"/>
    <x v="0"/>
    <s v="03.16.15"/>
    <x v="0"/>
    <x v="0"/>
    <x v="0"/>
    <s v="Direção Financeira"/>
    <s v="03.16.15"/>
    <s v="Direção Financeira"/>
    <s v="03.16.15"/>
    <x v="38"/>
    <x v="0"/>
    <x v="0"/>
    <x v="1"/>
    <x v="0"/>
    <x v="0"/>
    <x v="0"/>
    <x v="0"/>
    <x v="10"/>
    <s v="2025-11-10"/>
    <x v="3"/>
    <n v="371869"/>
    <x v="0"/>
    <m/>
    <x v="0"/>
    <m/>
    <x v="60"/>
    <n v="100479096"/>
    <x v="0"/>
    <x v="0"/>
    <s v="Direção Financeira"/>
    <s v="ORI"/>
    <x v="0"/>
    <m/>
    <x v="0"/>
    <x v="0"/>
    <x v="0"/>
    <x v="0"/>
    <x v="0"/>
    <x v="0"/>
    <x v="0"/>
    <x v="0"/>
    <x v="0"/>
    <x v="0"/>
    <x v="0"/>
    <s v="Direção Financeira"/>
    <x v="0"/>
    <x v="0"/>
    <x v="0"/>
    <x v="0"/>
    <x v="0"/>
    <x v="0"/>
    <x v="0"/>
    <x v="0"/>
    <x v="0"/>
    <x v="0"/>
    <x v="0"/>
    <x v="0"/>
    <s v="Pagamento referente a aquisição de peças destinados a reparação de viaturas de CMSM, conforme a anexo."/>
  </r>
  <r>
    <x v="0"/>
    <n v="0"/>
    <n v="0"/>
    <n v="0"/>
    <n v="5000"/>
    <x v="184"/>
    <x v="0"/>
    <x v="0"/>
    <x v="0"/>
    <s v="01.27.04.03"/>
    <x v="23"/>
    <x v="1"/>
    <x v="1"/>
    <s v="Infra-Estruturas e Transportes"/>
    <s v="01.27.04"/>
    <s v="Infra-Estruturas e Transportes"/>
    <s v="01.27.04"/>
    <x v="4"/>
    <x v="0"/>
    <x v="2"/>
    <x v="3"/>
    <x v="0"/>
    <x v="1"/>
    <x v="0"/>
    <x v="0"/>
    <x v="10"/>
    <s v="2025-11-18"/>
    <x v="3"/>
    <n v="5000"/>
    <x v="0"/>
    <m/>
    <x v="0"/>
    <m/>
    <x v="61"/>
    <n v="100390454"/>
    <x v="0"/>
    <x v="0"/>
    <s v="Plano de emergencia da epoca de chuvas"/>
    <s v="ORI"/>
    <x v="0"/>
    <m/>
    <x v="0"/>
    <x v="0"/>
    <x v="0"/>
    <x v="0"/>
    <x v="0"/>
    <x v="0"/>
    <x v="0"/>
    <x v="0"/>
    <x v="0"/>
    <x v="0"/>
    <x v="0"/>
    <s v="Plano de emergencia da epoca de chuvas"/>
    <x v="0"/>
    <x v="0"/>
    <x v="0"/>
    <x v="0"/>
    <x v="1"/>
    <x v="0"/>
    <x v="0"/>
    <x v="0"/>
    <x v="0"/>
    <x v="0"/>
    <x v="0"/>
    <x v="0"/>
    <s v="Apoio a favor do Sr. Adolfo Pereira Landim, para AGR, conforme anexo."/>
  </r>
  <r>
    <x v="0"/>
    <n v="0"/>
    <n v="0"/>
    <n v="0"/>
    <n v="86428"/>
    <x v="185"/>
    <x v="0"/>
    <x v="0"/>
    <x v="0"/>
    <s v="01.27.02.11"/>
    <x v="11"/>
    <x v="1"/>
    <x v="1"/>
    <s v="Saneamento básico"/>
    <s v="01.27.02"/>
    <s v="Saneamento básico"/>
    <s v="01.27.02"/>
    <x v="4"/>
    <x v="0"/>
    <x v="2"/>
    <x v="3"/>
    <x v="0"/>
    <x v="1"/>
    <x v="0"/>
    <x v="0"/>
    <x v="10"/>
    <s v="2025-11-24"/>
    <x v="3"/>
    <n v="86428"/>
    <x v="0"/>
    <m/>
    <x v="0"/>
    <m/>
    <x v="9"/>
    <n v="100474696"/>
    <x v="0"/>
    <x v="1"/>
    <s v="Reforço do saneamento básico"/>
    <s v="ORI"/>
    <x v="0"/>
    <m/>
    <x v="0"/>
    <x v="0"/>
    <x v="0"/>
    <x v="0"/>
    <x v="0"/>
    <x v="0"/>
    <x v="0"/>
    <x v="0"/>
    <x v="0"/>
    <x v="0"/>
    <x v="0"/>
    <s v="Reforço do saneamento básico"/>
    <x v="0"/>
    <x v="0"/>
    <x v="0"/>
    <x v="0"/>
    <x v="1"/>
    <x v="0"/>
    <x v="0"/>
    <x v="0"/>
    <x v="0"/>
    <x v="0"/>
    <x v="1"/>
    <x v="0"/>
    <s v="Pagamento prestação de serviço em Reforço Saneamento Básico, referente ao mês de novembro 2025, conforme anexo."/>
  </r>
  <r>
    <x v="0"/>
    <n v="0"/>
    <n v="0"/>
    <n v="0"/>
    <n v="4533"/>
    <x v="185"/>
    <x v="0"/>
    <x v="0"/>
    <x v="0"/>
    <s v="01.27.02.11"/>
    <x v="11"/>
    <x v="1"/>
    <x v="1"/>
    <s v="Saneamento básico"/>
    <s v="01.27.02"/>
    <s v="Saneamento básico"/>
    <s v="01.27.02"/>
    <x v="4"/>
    <x v="0"/>
    <x v="2"/>
    <x v="3"/>
    <x v="0"/>
    <x v="1"/>
    <x v="0"/>
    <x v="0"/>
    <x v="10"/>
    <s v="2025-11-24"/>
    <x v="3"/>
    <n v="4533"/>
    <x v="0"/>
    <m/>
    <x v="0"/>
    <m/>
    <x v="62"/>
    <n v="100478627"/>
    <x v="0"/>
    <x v="2"/>
    <s v="Reforço do saneamento básico"/>
    <s v="ORI"/>
    <x v="0"/>
    <m/>
    <x v="0"/>
    <x v="0"/>
    <x v="0"/>
    <x v="0"/>
    <x v="0"/>
    <x v="0"/>
    <x v="0"/>
    <x v="0"/>
    <x v="0"/>
    <x v="0"/>
    <x v="0"/>
    <s v="Reforço do saneamento básico"/>
    <x v="0"/>
    <x v="0"/>
    <x v="0"/>
    <x v="0"/>
    <x v="1"/>
    <x v="0"/>
    <x v="0"/>
    <x v="0"/>
    <x v="0"/>
    <x v="0"/>
    <x v="2"/>
    <x v="0"/>
    <s v="Pagamento prestação de serviço em Reforço Saneamento Básico, referente ao mês de novembro 2025, conforme anexo."/>
  </r>
  <r>
    <x v="0"/>
    <n v="0"/>
    <n v="0"/>
    <n v="0"/>
    <n v="485228"/>
    <x v="185"/>
    <x v="0"/>
    <x v="0"/>
    <x v="0"/>
    <s v="01.27.02.11"/>
    <x v="11"/>
    <x v="1"/>
    <x v="1"/>
    <s v="Saneamento básico"/>
    <s v="01.27.02"/>
    <s v="Saneamento básico"/>
    <s v="01.27.02"/>
    <x v="4"/>
    <x v="0"/>
    <x v="2"/>
    <x v="3"/>
    <x v="0"/>
    <x v="1"/>
    <x v="0"/>
    <x v="0"/>
    <x v="10"/>
    <s v="2025-11-24"/>
    <x v="3"/>
    <n v="485228"/>
    <x v="0"/>
    <m/>
    <x v="0"/>
    <m/>
    <x v="26"/>
    <n v="100474914"/>
    <x v="0"/>
    <x v="0"/>
    <s v="Reforço do saneamento básico"/>
    <s v="ORI"/>
    <x v="0"/>
    <m/>
    <x v="0"/>
    <x v="0"/>
    <x v="0"/>
    <x v="0"/>
    <x v="0"/>
    <x v="0"/>
    <x v="0"/>
    <x v="0"/>
    <x v="0"/>
    <x v="0"/>
    <x v="0"/>
    <s v="Reforço do saneamento básico"/>
    <x v="0"/>
    <x v="0"/>
    <x v="0"/>
    <x v="0"/>
    <x v="1"/>
    <x v="0"/>
    <x v="0"/>
    <x v="0"/>
    <x v="0"/>
    <x v="0"/>
    <x v="0"/>
    <x v="0"/>
    <s v="Pagamento prestação de serviço em Reforço Saneamento Básico, referente ao mês de novembro 2025, conforme anexo."/>
  </r>
  <r>
    <x v="1"/>
    <n v="0"/>
    <n v="0"/>
    <n v="0"/>
    <n v="103500"/>
    <x v="186"/>
    <x v="0"/>
    <x v="0"/>
    <x v="0"/>
    <s v="01.27.07.09"/>
    <x v="7"/>
    <x v="1"/>
    <x v="1"/>
    <s v="Requalificação Urbana e Habitação 2"/>
    <s v="01.27.07"/>
    <s v="Requalificação Urbana e Habitação 2"/>
    <s v="01.27.07"/>
    <x v="2"/>
    <x v="0"/>
    <x v="0"/>
    <x v="1"/>
    <x v="0"/>
    <x v="1"/>
    <x v="1"/>
    <x v="0"/>
    <x v="10"/>
    <s v="2025-11-24"/>
    <x v="3"/>
    <n v="103500"/>
    <x v="0"/>
    <m/>
    <x v="0"/>
    <m/>
    <x v="63"/>
    <n v="100389549"/>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aquisição de 1 (um) chapa de cobre para a confecção de tampa de radiador da maquina pá carregadora afeto as obras da CMSM, conforme anexo."/>
  </r>
  <r>
    <x v="1"/>
    <n v="0"/>
    <n v="0"/>
    <n v="0"/>
    <n v="2850"/>
    <x v="187"/>
    <x v="0"/>
    <x v="0"/>
    <x v="0"/>
    <s v="01.23.04.14"/>
    <x v="24"/>
    <x v="5"/>
    <x v="6"/>
    <s v="Ambiente"/>
    <s v="01.23.04"/>
    <s v="Ambiente"/>
    <s v="01.23.04"/>
    <x v="2"/>
    <x v="0"/>
    <x v="0"/>
    <x v="1"/>
    <x v="0"/>
    <x v="1"/>
    <x v="1"/>
    <x v="0"/>
    <x v="11"/>
    <s v="2025-12-12"/>
    <x v="3"/>
    <n v="2850"/>
    <x v="0"/>
    <m/>
    <x v="0"/>
    <m/>
    <x v="9"/>
    <n v="100474696"/>
    <x v="0"/>
    <x v="1"/>
    <s v="Criação e Manutenção de Espaços Verdes"/>
    <s v="ORI"/>
    <x v="0"/>
    <s v="CMEV"/>
    <x v="0"/>
    <x v="0"/>
    <x v="0"/>
    <x v="0"/>
    <x v="0"/>
    <x v="0"/>
    <x v="0"/>
    <x v="0"/>
    <x v="0"/>
    <x v="0"/>
    <x v="0"/>
    <s v="Criação e Manutenção de Espaços Verdes"/>
    <x v="0"/>
    <x v="0"/>
    <x v="0"/>
    <x v="0"/>
    <x v="1"/>
    <x v="0"/>
    <x v="0"/>
    <x v="0"/>
    <x v="0"/>
    <x v="0"/>
    <x v="1"/>
    <x v="0"/>
    <s v="Pagamento prestação de serviço em Criação e Manutenção de Espaço Verdes, referente ao mês de dezembro de 2025, conforme anexo."/>
  </r>
  <r>
    <x v="1"/>
    <n v="0"/>
    <n v="0"/>
    <n v="0"/>
    <n v="16150"/>
    <x v="187"/>
    <x v="0"/>
    <x v="0"/>
    <x v="0"/>
    <s v="01.23.04.14"/>
    <x v="24"/>
    <x v="5"/>
    <x v="6"/>
    <s v="Ambiente"/>
    <s v="01.23.04"/>
    <s v="Ambiente"/>
    <s v="01.23.04"/>
    <x v="2"/>
    <x v="0"/>
    <x v="0"/>
    <x v="1"/>
    <x v="0"/>
    <x v="1"/>
    <x v="1"/>
    <x v="0"/>
    <x v="11"/>
    <s v="2025-12-12"/>
    <x v="3"/>
    <n v="16150"/>
    <x v="0"/>
    <m/>
    <x v="0"/>
    <m/>
    <x v="26"/>
    <n v="100474914"/>
    <x v="0"/>
    <x v="0"/>
    <s v="Criação e Manutenção de Espaços Verdes"/>
    <s v="ORI"/>
    <x v="0"/>
    <s v="CMEV"/>
    <x v="0"/>
    <x v="0"/>
    <x v="0"/>
    <x v="0"/>
    <x v="0"/>
    <x v="0"/>
    <x v="0"/>
    <x v="0"/>
    <x v="0"/>
    <x v="0"/>
    <x v="0"/>
    <s v="Criação e Manutenção de Espaços Verdes"/>
    <x v="0"/>
    <x v="0"/>
    <x v="0"/>
    <x v="0"/>
    <x v="1"/>
    <x v="0"/>
    <x v="0"/>
    <x v="0"/>
    <x v="0"/>
    <x v="0"/>
    <x v="0"/>
    <x v="0"/>
    <s v="Pagamento prestação de serviço em Criação e Manutenção de Espaço Verdes, referente ao mês de dezembro de 2025, conforme anexo."/>
  </r>
  <r>
    <x v="0"/>
    <n v="0"/>
    <n v="0"/>
    <n v="0"/>
    <n v="6000"/>
    <x v="188"/>
    <x v="0"/>
    <x v="0"/>
    <x v="0"/>
    <s v="01.25.04.22"/>
    <x v="9"/>
    <x v="2"/>
    <x v="2"/>
    <s v="Cultura"/>
    <s v="01.25.04"/>
    <s v="Cultura"/>
    <s v="01.25.04"/>
    <x v="4"/>
    <x v="0"/>
    <x v="2"/>
    <x v="3"/>
    <x v="0"/>
    <x v="1"/>
    <x v="0"/>
    <x v="0"/>
    <x v="11"/>
    <s v="2025-12-31"/>
    <x v="3"/>
    <n v="6000"/>
    <x v="0"/>
    <m/>
    <x v="0"/>
    <m/>
    <x v="9"/>
    <n v="100474696"/>
    <x v="0"/>
    <x v="1"/>
    <s v="Atividades culturais e promoção da cultura no Concelho"/>
    <s v="ORI"/>
    <x v="0"/>
    <s v="ACPCC"/>
    <x v="0"/>
    <x v="0"/>
    <x v="0"/>
    <x v="0"/>
    <x v="0"/>
    <x v="0"/>
    <x v="0"/>
    <x v="0"/>
    <x v="0"/>
    <x v="0"/>
    <x v="0"/>
    <s v="Atividades culturais e promoção da cultura no Concelho"/>
    <x v="0"/>
    <x v="0"/>
    <x v="0"/>
    <x v="0"/>
    <x v="1"/>
    <x v="0"/>
    <x v="0"/>
    <x v="0"/>
    <x v="0"/>
    <x v="0"/>
    <x v="1"/>
    <x v="0"/>
    <s v="Pagamento a favor de VASCO EMANUEL TAVARES FREIRE, pela a aquisição de serviço de ligação de luz de natal no centro histórico de Porto de Calheta, conforme anexo."/>
  </r>
  <r>
    <x v="0"/>
    <n v="0"/>
    <n v="0"/>
    <n v="0"/>
    <n v="34000"/>
    <x v="188"/>
    <x v="0"/>
    <x v="0"/>
    <x v="0"/>
    <s v="01.25.04.22"/>
    <x v="9"/>
    <x v="2"/>
    <x v="2"/>
    <s v="Cultura"/>
    <s v="01.25.04"/>
    <s v="Cultura"/>
    <s v="01.25.04"/>
    <x v="4"/>
    <x v="0"/>
    <x v="2"/>
    <x v="3"/>
    <x v="0"/>
    <x v="1"/>
    <x v="0"/>
    <x v="0"/>
    <x v="11"/>
    <s v="2025-12-31"/>
    <x v="3"/>
    <n v="34000"/>
    <x v="0"/>
    <m/>
    <x v="0"/>
    <m/>
    <x v="64"/>
    <n v="100441951"/>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VASCO EMANUEL TAVARES FREIRE, pela a aquisição de serviço de ligação de luz de natal no centro histórico de Porto de Calheta, conforme anexo."/>
  </r>
  <r>
    <x v="0"/>
    <n v="0"/>
    <n v="0"/>
    <n v="0"/>
    <n v="5000"/>
    <x v="189"/>
    <x v="0"/>
    <x v="1"/>
    <x v="0"/>
    <s v="03.03.10"/>
    <x v="15"/>
    <x v="0"/>
    <x v="5"/>
    <s v="Receitas Da Câmara"/>
    <s v="03.03.10"/>
    <s v="Receitas Da Câmara"/>
    <s v="03.03.10"/>
    <x v="18"/>
    <x v="0"/>
    <x v="4"/>
    <x v="6"/>
    <x v="0"/>
    <x v="0"/>
    <x v="2"/>
    <x v="0"/>
    <x v="11"/>
    <s v="2025-12-21"/>
    <x v="3"/>
    <n v="5000"/>
    <x v="0"/>
    <m/>
    <x v="0"/>
    <m/>
    <x v="26"/>
    <n v="100474914"/>
    <x v="0"/>
    <x v="0"/>
    <s v="Receitas Da Câmara"/>
    <s v="EXT"/>
    <x v="0"/>
    <s v="RDC"/>
    <x v="0"/>
    <x v="0"/>
    <x v="0"/>
    <x v="0"/>
    <x v="0"/>
    <x v="0"/>
    <x v="0"/>
    <x v="0"/>
    <x v="0"/>
    <x v="0"/>
    <x v="0"/>
    <s v="Receitas Da Câmara"/>
    <x v="0"/>
    <x v="0"/>
    <x v="0"/>
    <x v="0"/>
    <x v="0"/>
    <x v="0"/>
    <x v="0"/>
    <x v="0"/>
    <x v="0"/>
    <x v="0"/>
    <x v="0"/>
    <x v="0"/>
    <s v="Reposição salario Amélia Soares Almeida, conforme anexo."/>
  </r>
  <r>
    <x v="0"/>
    <n v="0"/>
    <n v="0"/>
    <n v="0"/>
    <n v="665"/>
    <x v="190"/>
    <x v="0"/>
    <x v="1"/>
    <x v="0"/>
    <s v="03.03.10"/>
    <x v="15"/>
    <x v="0"/>
    <x v="5"/>
    <s v="Receitas Da Câmara"/>
    <s v="03.03.10"/>
    <s v="Receitas Da Câmara"/>
    <s v="03.03.10"/>
    <x v="18"/>
    <x v="0"/>
    <x v="4"/>
    <x v="6"/>
    <x v="0"/>
    <x v="0"/>
    <x v="2"/>
    <x v="0"/>
    <x v="8"/>
    <s v="2025-09-12"/>
    <x v="2"/>
    <n v="665"/>
    <x v="0"/>
    <m/>
    <x v="0"/>
    <m/>
    <x v="26"/>
    <n v="100474914"/>
    <x v="0"/>
    <x v="0"/>
    <s v="Receitas Da Câmara"/>
    <s v="EXT"/>
    <x v="0"/>
    <s v="RDC"/>
    <x v="0"/>
    <x v="0"/>
    <x v="0"/>
    <x v="0"/>
    <x v="0"/>
    <x v="0"/>
    <x v="0"/>
    <x v="0"/>
    <x v="0"/>
    <x v="0"/>
    <x v="0"/>
    <s v="Receitas Da Câmara"/>
    <x v="0"/>
    <x v="0"/>
    <x v="0"/>
    <x v="0"/>
    <x v="0"/>
    <x v="0"/>
    <x v="0"/>
    <x v="0"/>
    <x v="0"/>
    <x v="0"/>
    <x v="0"/>
    <x v="0"/>
    <s v="Deposito não identificado, conforme anexo."/>
  </r>
  <r>
    <x v="0"/>
    <n v="0"/>
    <n v="0"/>
    <n v="0"/>
    <n v="13200"/>
    <x v="191"/>
    <x v="0"/>
    <x v="1"/>
    <x v="0"/>
    <s v="03.03.10"/>
    <x v="15"/>
    <x v="0"/>
    <x v="5"/>
    <s v="Receitas Da Câmara"/>
    <s v="03.03.10"/>
    <s v="Receitas Da Câmara"/>
    <s v="03.03.10"/>
    <x v="26"/>
    <x v="0"/>
    <x v="4"/>
    <x v="5"/>
    <x v="0"/>
    <x v="0"/>
    <x v="2"/>
    <x v="0"/>
    <x v="1"/>
    <s v="2025-01-06"/>
    <x v="0"/>
    <n v="13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780"/>
    <x v="192"/>
    <x v="0"/>
    <x v="1"/>
    <x v="0"/>
    <s v="03.03.10"/>
    <x v="15"/>
    <x v="0"/>
    <x v="5"/>
    <s v="Receitas Da Câmara"/>
    <s v="03.03.10"/>
    <s v="Receitas Da Câmara"/>
    <s v="03.03.10"/>
    <x v="27"/>
    <x v="0"/>
    <x v="4"/>
    <x v="5"/>
    <x v="0"/>
    <x v="0"/>
    <x v="2"/>
    <x v="0"/>
    <x v="1"/>
    <s v="2025-01-06"/>
    <x v="0"/>
    <n v="367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00"/>
    <x v="193"/>
    <x v="0"/>
    <x v="1"/>
    <x v="0"/>
    <s v="03.03.10"/>
    <x v="15"/>
    <x v="0"/>
    <x v="5"/>
    <s v="Receitas Da Câmara"/>
    <s v="03.03.10"/>
    <s v="Receitas Da Câmara"/>
    <s v="03.03.10"/>
    <x v="17"/>
    <x v="0"/>
    <x v="4"/>
    <x v="5"/>
    <x v="0"/>
    <x v="0"/>
    <x v="2"/>
    <x v="0"/>
    <x v="1"/>
    <s v="2025-01-06"/>
    <x v="0"/>
    <n v="2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40"/>
    <x v="194"/>
    <x v="0"/>
    <x v="1"/>
    <x v="0"/>
    <s v="03.03.10"/>
    <x v="15"/>
    <x v="0"/>
    <x v="5"/>
    <s v="Receitas Da Câmara"/>
    <s v="03.03.10"/>
    <s v="Receitas Da Câmara"/>
    <s v="03.03.10"/>
    <x v="16"/>
    <x v="0"/>
    <x v="4"/>
    <x v="5"/>
    <x v="0"/>
    <x v="0"/>
    <x v="2"/>
    <x v="0"/>
    <x v="1"/>
    <s v="2025-01-06"/>
    <x v="0"/>
    <n v="9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00"/>
    <x v="195"/>
    <x v="0"/>
    <x v="1"/>
    <x v="0"/>
    <s v="03.03.10"/>
    <x v="15"/>
    <x v="0"/>
    <x v="5"/>
    <s v="Receitas Da Câmara"/>
    <s v="03.03.10"/>
    <s v="Receitas Da Câmara"/>
    <s v="03.03.10"/>
    <x v="43"/>
    <x v="0"/>
    <x v="4"/>
    <x v="11"/>
    <x v="0"/>
    <x v="0"/>
    <x v="2"/>
    <x v="0"/>
    <x v="1"/>
    <s v="2025-01-06"/>
    <x v="0"/>
    <n v="1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360"/>
    <x v="196"/>
    <x v="0"/>
    <x v="1"/>
    <x v="0"/>
    <s v="03.03.10"/>
    <x v="15"/>
    <x v="0"/>
    <x v="5"/>
    <s v="Receitas Da Câmara"/>
    <s v="03.03.10"/>
    <s v="Receitas Da Câmara"/>
    <s v="03.03.10"/>
    <x v="15"/>
    <x v="0"/>
    <x v="4"/>
    <x v="5"/>
    <x v="0"/>
    <x v="0"/>
    <x v="2"/>
    <x v="0"/>
    <x v="1"/>
    <s v="2025-01-06"/>
    <x v="0"/>
    <n v="3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564"/>
    <x v="197"/>
    <x v="0"/>
    <x v="1"/>
    <x v="0"/>
    <s v="03.03.10"/>
    <x v="15"/>
    <x v="0"/>
    <x v="5"/>
    <s v="Receitas Da Câmara"/>
    <s v="03.03.10"/>
    <s v="Receitas Da Câmara"/>
    <s v="03.03.10"/>
    <x v="25"/>
    <x v="0"/>
    <x v="0"/>
    <x v="1"/>
    <x v="0"/>
    <x v="0"/>
    <x v="2"/>
    <x v="0"/>
    <x v="1"/>
    <s v="2025-01-06"/>
    <x v="0"/>
    <n v="5256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600"/>
    <x v="198"/>
    <x v="0"/>
    <x v="1"/>
    <x v="0"/>
    <s v="03.03.10"/>
    <x v="15"/>
    <x v="0"/>
    <x v="5"/>
    <s v="Receitas Da Câmara"/>
    <s v="03.03.10"/>
    <s v="Receitas Da Câmara"/>
    <s v="03.03.10"/>
    <x v="22"/>
    <x v="0"/>
    <x v="0"/>
    <x v="8"/>
    <x v="0"/>
    <x v="0"/>
    <x v="2"/>
    <x v="0"/>
    <x v="1"/>
    <s v="2025-01-06"/>
    <x v="0"/>
    <n v="6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545"/>
    <x v="199"/>
    <x v="0"/>
    <x v="1"/>
    <x v="0"/>
    <s v="03.03.10"/>
    <x v="15"/>
    <x v="0"/>
    <x v="5"/>
    <s v="Receitas Da Câmara"/>
    <s v="03.03.10"/>
    <s v="Receitas Da Câmara"/>
    <s v="03.03.10"/>
    <x v="20"/>
    <x v="0"/>
    <x v="4"/>
    <x v="5"/>
    <x v="0"/>
    <x v="0"/>
    <x v="2"/>
    <x v="0"/>
    <x v="1"/>
    <s v="2025-01-06"/>
    <x v="0"/>
    <n v="2154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160"/>
    <x v="200"/>
    <x v="0"/>
    <x v="1"/>
    <x v="0"/>
    <s v="03.03.10"/>
    <x v="15"/>
    <x v="0"/>
    <x v="5"/>
    <s v="Receitas Da Câmara"/>
    <s v="03.03.10"/>
    <s v="Receitas Da Câmara"/>
    <s v="03.03.10"/>
    <x v="23"/>
    <x v="0"/>
    <x v="4"/>
    <x v="5"/>
    <x v="0"/>
    <x v="0"/>
    <x v="2"/>
    <x v="0"/>
    <x v="1"/>
    <s v="2025-01-06"/>
    <x v="0"/>
    <n v="261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00"/>
    <x v="201"/>
    <x v="0"/>
    <x v="0"/>
    <x v="0"/>
    <s v="03.16.15"/>
    <x v="0"/>
    <x v="0"/>
    <x v="0"/>
    <s v="Direção Financeira"/>
    <s v="03.16.15"/>
    <s v="Direção Financeira"/>
    <s v="03.16.15"/>
    <x v="0"/>
    <x v="0"/>
    <x v="0"/>
    <x v="0"/>
    <x v="0"/>
    <x v="0"/>
    <x v="0"/>
    <x v="0"/>
    <x v="1"/>
    <s v="2025-01-21"/>
    <x v="0"/>
    <n v="2800"/>
    <x v="0"/>
    <m/>
    <x v="0"/>
    <m/>
    <x v="27"/>
    <n v="100458633"/>
    <x v="0"/>
    <x v="0"/>
    <s v="Direção Financeira"/>
    <s v="ORI"/>
    <x v="0"/>
    <m/>
    <x v="0"/>
    <x v="0"/>
    <x v="0"/>
    <x v="0"/>
    <x v="0"/>
    <x v="0"/>
    <x v="0"/>
    <x v="0"/>
    <x v="0"/>
    <x v="0"/>
    <x v="0"/>
    <s v="Direção Financeira"/>
    <x v="0"/>
    <x v="0"/>
    <x v="0"/>
    <x v="0"/>
    <x v="0"/>
    <x v="0"/>
    <x v="0"/>
    <x v="1"/>
    <x v="0"/>
    <x v="0"/>
    <x v="0"/>
    <x v="0"/>
    <s v="Ajuda de custos a favor do senhor Joaquim Lino Tavares, pela sua deslocação à Praia nos dias 14 e 19 de Janeiro de 2025, em missão de serviço, conforme anexo. "/>
  </r>
  <r>
    <x v="0"/>
    <n v="0"/>
    <n v="0"/>
    <n v="0"/>
    <n v="9392"/>
    <x v="202"/>
    <x v="0"/>
    <x v="0"/>
    <x v="0"/>
    <s v="03.16.15"/>
    <x v="0"/>
    <x v="0"/>
    <x v="0"/>
    <s v="Direção Financeira"/>
    <s v="03.16.15"/>
    <s v="Direção Financeira"/>
    <s v="03.16.15"/>
    <x v="44"/>
    <x v="0"/>
    <x v="2"/>
    <x v="12"/>
    <x v="0"/>
    <x v="0"/>
    <x v="0"/>
    <x v="0"/>
    <x v="1"/>
    <s v="2025-01-21"/>
    <x v="0"/>
    <n v="9392"/>
    <x v="0"/>
    <m/>
    <x v="0"/>
    <m/>
    <x v="65"/>
    <n v="100394431"/>
    <x v="0"/>
    <x v="0"/>
    <s v="Direção Financeira"/>
    <s v="ORI"/>
    <x v="0"/>
    <m/>
    <x v="0"/>
    <x v="0"/>
    <x v="0"/>
    <x v="0"/>
    <x v="0"/>
    <x v="0"/>
    <x v="0"/>
    <x v="0"/>
    <x v="0"/>
    <x v="0"/>
    <x v="0"/>
    <s v="Direção Financeira"/>
    <x v="0"/>
    <x v="0"/>
    <x v="0"/>
    <x v="0"/>
    <x v="0"/>
    <x v="0"/>
    <x v="0"/>
    <x v="0"/>
    <x v="0"/>
    <x v="0"/>
    <x v="0"/>
    <x v="0"/>
    <s v="Pagamento a favor de GARANTIA referente seguros automóvel ST-48-WL, conforme proposta em anexo."/>
  </r>
  <r>
    <x v="0"/>
    <n v="0"/>
    <n v="0"/>
    <n v="0"/>
    <n v="749"/>
    <x v="203"/>
    <x v="0"/>
    <x v="0"/>
    <x v="0"/>
    <s v="03.16.11"/>
    <x v="25"/>
    <x v="0"/>
    <x v="0"/>
    <s v="Direcção de Obras"/>
    <s v="03.16.11"/>
    <s v="Direcção de Obras"/>
    <s v="03.16.11"/>
    <x v="8"/>
    <x v="0"/>
    <x v="0"/>
    <x v="0"/>
    <x v="0"/>
    <x v="0"/>
    <x v="0"/>
    <x v="0"/>
    <x v="0"/>
    <s v="2025-02-20"/>
    <x v="0"/>
    <n v="749"/>
    <x v="0"/>
    <m/>
    <x v="0"/>
    <m/>
    <x v="9"/>
    <n v="100474696"/>
    <x v="0"/>
    <x v="1"/>
    <s v="Direcção de Obras"/>
    <s v="ORI"/>
    <x v="0"/>
    <m/>
    <x v="0"/>
    <x v="0"/>
    <x v="0"/>
    <x v="0"/>
    <x v="0"/>
    <x v="0"/>
    <x v="0"/>
    <x v="0"/>
    <x v="0"/>
    <x v="0"/>
    <x v="0"/>
    <s v="Direcção de Obras"/>
    <x v="0"/>
    <x v="0"/>
    <x v="0"/>
    <x v="0"/>
    <x v="0"/>
    <x v="0"/>
    <x v="0"/>
    <x v="0"/>
    <x v="0"/>
    <x v="0"/>
    <x v="1"/>
    <x v="0"/>
    <s v="Pagamento de salário referente a 02-2025"/>
  </r>
  <r>
    <x v="0"/>
    <n v="0"/>
    <n v="0"/>
    <n v="0"/>
    <n v="24"/>
    <x v="203"/>
    <x v="0"/>
    <x v="0"/>
    <x v="0"/>
    <s v="03.16.11"/>
    <x v="25"/>
    <x v="0"/>
    <x v="0"/>
    <s v="Direcção de Obras"/>
    <s v="03.16.11"/>
    <s v="Direcção de Obras"/>
    <s v="03.16.11"/>
    <x v="45"/>
    <x v="0"/>
    <x v="0"/>
    <x v="1"/>
    <x v="0"/>
    <x v="0"/>
    <x v="0"/>
    <x v="0"/>
    <x v="0"/>
    <s v="2025-02-20"/>
    <x v="0"/>
    <n v="24"/>
    <x v="0"/>
    <m/>
    <x v="0"/>
    <m/>
    <x v="9"/>
    <n v="100474696"/>
    <x v="0"/>
    <x v="1"/>
    <s v="Direcção de Obras"/>
    <s v="ORI"/>
    <x v="0"/>
    <m/>
    <x v="0"/>
    <x v="0"/>
    <x v="0"/>
    <x v="0"/>
    <x v="0"/>
    <x v="0"/>
    <x v="0"/>
    <x v="0"/>
    <x v="0"/>
    <x v="0"/>
    <x v="0"/>
    <s v="Direcção de Obras"/>
    <x v="0"/>
    <x v="0"/>
    <x v="0"/>
    <x v="0"/>
    <x v="0"/>
    <x v="0"/>
    <x v="0"/>
    <x v="0"/>
    <x v="0"/>
    <x v="0"/>
    <x v="1"/>
    <x v="0"/>
    <s v="Pagamento de salário referente a 02-2025"/>
  </r>
  <r>
    <x v="0"/>
    <n v="0"/>
    <n v="0"/>
    <n v="0"/>
    <n v="2888"/>
    <x v="203"/>
    <x v="0"/>
    <x v="0"/>
    <x v="0"/>
    <s v="03.16.11"/>
    <x v="25"/>
    <x v="0"/>
    <x v="0"/>
    <s v="Direcção de Obras"/>
    <s v="03.16.11"/>
    <s v="Direcção de Obras"/>
    <s v="03.16.11"/>
    <x v="46"/>
    <x v="0"/>
    <x v="0"/>
    <x v="1"/>
    <x v="0"/>
    <x v="0"/>
    <x v="0"/>
    <x v="0"/>
    <x v="0"/>
    <s v="2025-02-20"/>
    <x v="0"/>
    <n v="2888"/>
    <x v="0"/>
    <m/>
    <x v="0"/>
    <m/>
    <x v="9"/>
    <n v="100474696"/>
    <x v="0"/>
    <x v="1"/>
    <s v="Direcção de Obras"/>
    <s v="ORI"/>
    <x v="0"/>
    <m/>
    <x v="0"/>
    <x v="0"/>
    <x v="0"/>
    <x v="0"/>
    <x v="0"/>
    <x v="0"/>
    <x v="0"/>
    <x v="0"/>
    <x v="0"/>
    <x v="0"/>
    <x v="0"/>
    <s v="Direcção de Obras"/>
    <x v="0"/>
    <x v="0"/>
    <x v="0"/>
    <x v="0"/>
    <x v="0"/>
    <x v="0"/>
    <x v="0"/>
    <x v="0"/>
    <x v="0"/>
    <x v="0"/>
    <x v="1"/>
    <x v="0"/>
    <s v="Pagamento de salário referente a 02-2025"/>
  </r>
  <r>
    <x v="0"/>
    <n v="0"/>
    <n v="0"/>
    <n v="0"/>
    <n v="15177"/>
    <x v="203"/>
    <x v="0"/>
    <x v="0"/>
    <x v="0"/>
    <s v="03.16.11"/>
    <x v="25"/>
    <x v="0"/>
    <x v="0"/>
    <s v="Direcção de Obras"/>
    <s v="03.16.11"/>
    <s v="Direcção de Obras"/>
    <s v="03.16.11"/>
    <x v="42"/>
    <x v="0"/>
    <x v="0"/>
    <x v="1"/>
    <x v="1"/>
    <x v="0"/>
    <x v="0"/>
    <x v="0"/>
    <x v="0"/>
    <s v="2025-02-20"/>
    <x v="0"/>
    <n v="15177"/>
    <x v="0"/>
    <m/>
    <x v="0"/>
    <m/>
    <x v="9"/>
    <n v="100474696"/>
    <x v="0"/>
    <x v="1"/>
    <s v="Direcção de Obras"/>
    <s v="ORI"/>
    <x v="0"/>
    <m/>
    <x v="0"/>
    <x v="0"/>
    <x v="0"/>
    <x v="0"/>
    <x v="0"/>
    <x v="0"/>
    <x v="0"/>
    <x v="0"/>
    <x v="0"/>
    <x v="0"/>
    <x v="0"/>
    <s v="Direcção de Obras"/>
    <x v="0"/>
    <x v="0"/>
    <x v="0"/>
    <x v="0"/>
    <x v="0"/>
    <x v="0"/>
    <x v="0"/>
    <x v="0"/>
    <x v="0"/>
    <x v="0"/>
    <x v="1"/>
    <x v="0"/>
    <s v="Pagamento de salário referente a 02-2025"/>
  </r>
  <r>
    <x v="0"/>
    <n v="0"/>
    <n v="0"/>
    <n v="0"/>
    <n v="20021"/>
    <x v="203"/>
    <x v="0"/>
    <x v="0"/>
    <x v="0"/>
    <s v="03.16.11"/>
    <x v="25"/>
    <x v="0"/>
    <x v="0"/>
    <s v="Direcção de Obras"/>
    <s v="03.16.11"/>
    <s v="Direcção de Obras"/>
    <s v="03.16.11"/>
    <x v="47"/>
    <x v="0"/>
    <x v="0"/>
    <x v="1"/>
    <x v="1"/>
    <x v="0"/>
    <x v="0"/>
    <x v="0"/>
    <x v="0"/>
    <s v="2025-02-20"/>
    <x v="0"/>
    <n v="20021"/>
    <x v="0"/>
    <m/>
    <x v="0"/>
    <m/>
    <x v="9"/>
    <n v="100474696"/>
    <x v="0"/>
    <x v="1"/>
    <s v="Direcção de Obras"/>
    <s v="ORI"/>
    <x v="0"/>
    <m/>
    <x v="0"/>
    <x v="0"/>
    <x v="0"/>
    <x v="0"/>
    <x v="0"/>
    <x v="0"/>
    <x v="0"/>
    <x v="0"/>
    <x v="0"/>
    <x v="0"/>
    <x v="0"/>
    <s v="Direcção de Obras"/>
    <x v="0"/>
    <x v="0"/>
    <x v="0"/>
    <x v="0"/>
    <x v="0"/>
    <x v="0"/>
    <x v="0"/>
    <x v="0"/>
    <x v="0"/>
    <x v="0"/>
    <x v="1"/>
    <x v="0"/>
    <s v="Pagamento de salário referente a 02-2025"/>
  </r>
  <r>
    <x v="0"/>
    <n v="0"/>
    <n v="0"/>
    <n v="0"/>
    <n v="7493"/>
    <x v="203"/>
    <x v="0"/>
    <x v="0"/>
    <x v="0"/>
    <s v="03.16.11"/>
    <x v="25"/>
    <x v="0"/>
    <x v="0"/>
    <s v="Direcção de Obras"/>
    <s v="03.16.11"/>
    <s v="Direcção de Obras"/>
    <s v="03.16.11"/>
    <x v="48"/>
    <x v="0"/>
    <x v="0"/>
    <x v="1"/>
    <x v="1"/>
    <x v="0"/>
    <x v="0"/>
    <x v="0"/>
    <x v="0"/>
    <s v="2025-02-20"/>
    <x v="0"/>
    <n v="7493"/>
    <x v="0"/>
    <m/>
    <x v="0"/>
    <m/>
    <x v="9"/>
    <n v="100474696"/>
    <x v="0"/>
    <x v="1"/>
    <s v="Direcção de Obras"/>
    <s v="ORI"/>
    <x v="0"/>
    <m/>
    <x v="0"/>
    <x v="0"/>
    <x v="0"/>
    <x v="0"/>
    <x v="0"/>
    <x v="0"/>
    <x v="0"/>
    <x v="0"/>
    <x v="0"/>
    <x v="0"/>
    <x v="0"/>
    <s v="Direcção de Obras"/>
    <x v="0"/>
    <x v="0"/>
    <x v="0"/>
    <x v="0"/>
    <x v="0"/>
    <x v="0"/>
    <x v="0"/>
    <x v="0"/>
    <x v="0"/>
    <x v="0"/>
    <x v="1"/>
    <x v="0"/>
    <s v="Pagamento de salário referente a 02-2025"/>
  </r>
  <r>
    <x v="0"/>
    <n v="0"/>
    <n v="0"/>
    <n v="0"/>
    <n v="145"/>
    <x v="203"/>
    <x v="0"/>
    <x v="0"/>
    <x v="0"/>
    <s v="03.16.11"/>
    <x v="25"/>
    <x v="0"/>
    <x v="0"/>
    <s v="Direcção de Obras"/>
    <s v="03.16.11"/>
    <s v="Direcção de Obras"/>
    <s v="03.16.11"/>
    <x v="8"/>
    <x v="0"/>
    <x v="0"/>
    <x v="0"/>
    <x v="0"/>
    <x v="0"/>
    <x v="0"/>
    <x v="0"/>
    <x v="0"/>
    <s v="2025-02-20"/>
    <x v="0"/>
    <n v="145"/>
    <x v="0"/>
    <m/>
    <x v="0"/>
    <m/>
    <x v="66"/>
    <n v="100474708"/>
    <x v="0"/>
    <x v="3"/>
    <s v="Direcção de Obras"/>
    <s v="ORI"/>
    <x v="0"/>
    <m/>
    <x v="0"/>
    <x v="0"/>
    <x v="0"/>
    <x v="0"/>
    <x v="0"/>
    <x v="0"/>
    <x v="0"/>
    <x v="0"/>
    <x v="0"/>
    <x v="0"/>
    <x v="0"/>
    <s v="Direcção de Obras"/>
    <x v="0"/>
    <x v="0"/>
    <x v="0"/>
    <x v="0"/>
    <x v="0"/>
    <x v="0"/>
    <x v="0"/>
    <x v="0"/>
    <x v="0"/>
    <x v="0"/>
    <x v="3"/>
    <x v="0"/>
    <s v="Pagamento de salário referente a 02-2025"/>
  </r>
  <r>
    <x v="0"/>
    <n v="0"/>
    <n v="0"/>
    <n v="0"/>
    <n v="4"/>
    <x v="203"/>
    <x v="0"/>
    <x v="0"/>
    <x v="0"/>
    <s v="03.16.11"/>
    <x v="25"/>
    <x v="0"/>
    <x v="0"/>
    <s v="Direcção de Obras"/>
    <s v="03.16.11"/>
    <s v="Direcção de Obras"/>
    <s v="03.16.11"/>
    <x v="45"/>
    <x v="0"/>
    <x v="0"/>
    <x v="1"/>
    <x v="0"/>
    <x v="0"/>
    <x v="0"/>
    <x v="0"/>
    <x v="0"/>
    <s v="2025-02-20"/>
    <x v="0"/>
    <n v="4"/>
    <x v="0"/>
    <m/>
    <x v="0"/>
    <m/>
    <x v="66"/>
    <n v="100474708"/>
    <x v="0"/>
    <x v="3"/>
    <s v="Direcção de Obras"/>
    <s v="ORI"/>
    <x v="0"/>
    <m/>
    <x v="0"/>
    <x v="0"/>
    <x v="0"/>
    <x v="0"/>
    <x v="0"/>
    <x v="0"/>
    <x v="0"/>
    <x v="0"/>
    <x v="0"/>
    <x v="0"/>
    <x v="0"/>
    <s v="Direcção de Obras"/>
    <x v="0"/>
    <x v="0"/>
    <x v="0"/>
    <x v="0"/>
    <x v="0"/>
    <x v="0"/>
    <x v="0"/>
    <x v="0"/>
    <x v="0"/>
    <x v="0"/>
    <x v="3"/>
    <x v="0"/>
    <s v="Pagamento de salário referente a 02-2025"/>
  </r>
  <r>
    <x v="0"/>
    <n v="0"/>
    <n v="0"/>
    <n v="0"/>
    <n v="560"/>
    <x v="203"/>
    <x v="0"/>
    <x v="0"/>
    <x v="0"/>
    <s v="03.16.11"/>
    <x v="25"/>
    <x v="0"/>
    <x v="0"/>
    <s v="Direcção de Obras"/>
    <s v="03.16.11"/>
    <s v="Direcção de Obras"/>
    <s v="03.16.11"/>
    <x v="46"/>
    <x v="0"/>
    <x v="0"/>
    <x v="1"/>
    <x v="0"/>
    <x v="0"/>
    <x v="0"/>
    <x v="0"/>
    <x v="0"/>
    <s v="2025-02-20"/>
    <x v="0"/>
    <n v="560"/>
    <x v="0"/>
    <m/>
    <x v="0"/>
    <m/>
    <x v="66"/>
    <n v="100474708"/>
    <x v="0"/>
    <x v="3"/>
    <s v="Direcção de Obras"/>
    <s v="ORI"/>
    <x v="0"/>
    <m/>
    <x v="0"/>
    <x v="0"/>
    <x v="0"/>
    <x v="0"/>
    <x v="0"/>
    <x v="0"/>
    <x v="0"/>
    <x v="0"/>
    <x v="0"/>
    <x v="0"/>
    <x v="0"/>
    <s v="Direcção de Obras"/>
    <x v="0"/>
    <x v="0"/>
    <x v="0"/>
    <x v="0"/>
    <x v="0"/>
    <x v="0"/>
    <x v="0"/>
    <x v="0"/>
    <x v="0"/>
    <x v="0"/>
    <x v="3"/>
    <x v="0"/>
    <s v="Pagamento de salário referente a 02-2025"/>
  </r>
  <r>
    <x v="0"/>
    <n v="0"/>
    <n v="0"/>
    <n v="0"/>
    <n v="2946"/>
    <x v="203"/>
    <x v="0"/>
    <x v="0"/>
    <x v="0"/>
    <s v="03.16.11"/>
    <x v="25"/>
    <x v="0"/>
    <x v="0"/>
    <s v="Direcção de Obras"/>
    <s v="03.16.11"/>
    <s v="Direcção de Obras"/>
    <s v="03.16.11"/>
    <x v="42"/>
    <x v="0"/>
    <x v="0"/>
    <x v="1"/>
    <x v="1"/>
    <x v="0"/>
    <x v="0"/>
    <x v="0"/>
    <x v="0"/>
    <s v="2025-02-20"/>
    <x v="0"/>
    <n v="2946"/>
    <x v="0"/>
    <m/>
    <x v="0"/>
    <m/>
    <x v="66"/>
    <n v="100474708"/>
    <x v="0"/>
    <x v="3"/>
    <s v="Direcção de Obras"/>
    <s v="ORI"/>
    <x v="0"/>
    <m/>
    <x v="0"/>
    <x v="0"/>
    <x v="0"/>
    <x v="0"/>
    <x v="0"/>
    <x v="0"/>
    <x v="0"/>
    <x v="0"/>
    <x v="0"/>
    <x v="0"/>
    <x v="0"/>
    <s v="Direcção de Obras"/>
    <x v="0"/>
    <x v="0"/>
    <x v="0"/>
    <x v="0"/>
    <x v="0"/>
    <x v="0"/>
    <x v="0"/>
    <x v="0"/>
    <x v="0"/>
    <x v="0"/>
    <x v="3"/>
    <x v="0"/>
    <s v="Pagamento de salário referente a 02-2025"/>
  </r>
  <r>
    <x v="0"/>
    <n v="0"/>
    <n v="0"/>
    <n v="0"/>
    <n v="3887"/>
    <x v="203"/>
    <x v="0"/>
    <x v="0"/>
    <x v="0"/>
    <s v="03.16.11"/>
    <x v="25"/>
    <x v="0"/>
    <x v="0"/>
    <s v="Direcção de Obras"/>
    <s v="03.16.11"/>
    <s v="Direcção de Obras"/>
    <s v="03.16.11"/>
    <x v="47"/>
    <x v="0"/>
    <x v="0"/>
    <x v="1"/>
    <x v="1"/>
    <x v="0"/>
    <x v="0"/>
    <x v="0"/>
    <x v="0"/>
    <s v="2025-02-20"/>
    <x v="0"/>
    <n v="3887"/>
    <x v="0"/>
    <m/>
    <x v="0"/>
    <m/>
    <x v="66"/>
    <n v="100474708"/>
    <x v="0"/>
    <x v="3"/>
    <s v="Direcção de Obras"/>
    <s v="ORI"/>
    <x v="0"/>
    <m/>
    <x v="0"/>
    <x v="0"/>
    <x v="0"/>
    <x v="0"/>
    <x v="0"/>
    <x v="0"/>
    <x v="0"/>
    <x v="0"/>
    <x v="0"/>
    <x v="0"/>
    <x v="0"/>
    <s v="Direcção de Obras"/>
    <x v="0"/>
    <x v="0"/>
    <x v="0"/>
    <x v="0"/>
    <x v="0"/>
    <x v="0"/>
    <x v="0"/>
    <x v="0"/>
    <x v="0"/>
    <x v="0"/>
    <x v="3"/>
    <x v="0"/>
    <s v="Pagamento de salário referente a 02-2025"/>
  </r>
  <r>
    <x v="0"/>
    <n v="0"/>
    <n v="0"/>
    <n v="0"/>
    <n v="1458"/>
    <x v="203"/>
    <x v="0"/>
    <x v="0"/>
    <x v="0"/>
    <s v="03.16.11"/>
    <x v="25"/>
    <x v="0"/>
    <x v="0"/>
    <s v="Direcção de Obras"/>
    <s v="03.16.11"/>
    <s v="Direcção de Obras"/>
    <s v="03.16.11"/>
    <x v="48"/>
    <x v="0"/>
    <x v="0"/>
    <x v="1"/>
    <x v="1"/>
    <x v="0"/>
    <x v="0"/>
    <x v="0"/>
    <x v="0"/>
    <s v="2025-02-20"/>
    <x v="0"/>
    <n v="1458"/>
    <x v="0"/>
    <m/>
    <x v="0"/>
    <m/>
    <x v="66"/>
    <n v="100474708"/>
    <x v="0"/>
    <x v="3"/>
    <s v="Direcção de Obras"/>
    <s v="ORI"/>
    <x v="0"/>
    <m/>
    <x v="0"/>
    <x v="0"/>
    <x v="0"/>
    <x v="0"/>
    <x v="0"/>
    <x v="0"/>
    <x v="0"/>
    <x v="0"/>
    <x v="0"/>
    <x v="0"/>
    <x v="0"/>
    <s v="Direcção de Obras"/>
    <x v="0"/>
    <x v="0"/>
    <x v="0"/>
    <x v="0"/>
    <x v="0"/>
    <x v="0"/>
    <x v="0"/>
    <x v="0"/>
    <x v="0"/>
    <x v="0"/>
    <x v="3"/>
    <x v="0"/>
    <s v="Pagamento de salário referente a 02-2025"/>
  </r>
  <r>
    <x v="0"/>
    <n v="0"/>
    <n v="0"/>
    <n v="0"/>
    <n v="3400"/>
    <x v="204"/>
    <x v="0"/>
    <x v="0"/>
    <x v="0"/>
    <s v="03.16.15"/>
    <x v="0"/>
    <x v="0"/>
    <x v="0"/>
    <s v="Direção Financeira"/>
    <s v="03.16.15"/>
    <s v="Direção Financeira"/>
    <s v="03.16.15"/>
    <x v="0"/>
    <x v="0"/>
    <x v="0"/>
    <x v="0"/>
    <x v="0"/>
    <x v="0"/>
    <x v="0"/>
    <x v="0"/>
    <x v="0"/>
    <s v="2025-02-03"/>
    <x v="0"/>
    <n v="3400"/>
    <x v="0"/>
    <m/>
    <x v="0"/>
    <m/>
    <x v="67"/>
    <n v="100404863"/>
    <x v="0"/>
    <x v="0"/>
    <s v="Direção Financeira"/>
    <s v="ORI"/>
    <x v="0"/>
    <m/>
    <x v="0"/>
    <x v="0"/>
    <x v="0"/>
    <x v="0"/>
    <x v="0"/>
    <x v="0"/>
    <x v="0"/>
    <x v="0"/>
    <x v="0"/>
    <x v="0"/>
    <x v="0"/>
    <s v="Direção Financeira"/>
    <x v="0"/>
    <x v="0"/>
    <x v="0"/>
    <x v="0"/>
    <x v="0"/>
    <x v="0"/>
    <x v="0"/>
    <x v="0"/>
    <x v="0"/>
    <x v="0"/>
    <x v="0"/>
    <x v="0"/>
    <s v="Ajuda de custo a favor do senhor Francisco Cardoso pela sua deslocação à Praia no dia 03 de fevereiro e à Tarrafal no dia 01 fevereiro e à Santa Cruz no dia 02 de fevereiro de 2025, em missão de serviço conforme anexo.    "/>
  </r>
  <r>
    <x v="0"/>
    <n v="0"/>
    <n v="0"/>
    <n v="0"/>
    <n v="10379"/>
    <x v="203"/>
    <x v="0"/>
    <x v="0"/>
    <x v="0"/>
    <s v="03.16.11"/>
    <x v="25"/>
    <x v="0"/>
    <x v="0"/>
    <s v="Direcção de Obras"/>
    <s v="03.16.11"/>
    <s v="Direcção de Obras"/>
    <s v="03.16.11"/>
    <x v="8"/>
    <x v="0"/>
    <x v="0"/>
    <x v="0"/>
    <x v="0"/>
    <x v="0"/>
    <x v="0"/>
    <x v="0"/>
    <x v="0"/>
    <s v="2025-02-20"/>
    <x v="0"/>
    <n v="10379"/>
    <x v="0"/>
    <m/>
    <x v="0"/>
    <m/>
    <x v="26"/>
    <n v="100474914"/>
    <x v="0"/>
    <x v="0"/>
    <s v="Direcção de Obras"/>
    <s v="ORI"/>
    <x v="0"/>
    <m/>
    <x v="0"/>
    <x v="0"/>
    <x v="0"/>
    <x v="0"/>
    <x v="0"/>
    <x v="0"/>
    <x v="0"/>
    <x v="0"/>
    <x v="0"/>
    <x v="0"/>
    <x v="0"/>
    <s v="Direcção de Obras"/>
    <x v="0"/>
    <x v="0"/>
    <x v="0"/>
    <x v="0"/>
    <x v="0"/>
    <x v="0"/>
    <x v="0"/>
    <x v="0"/>
    <x v="0"/>
    <x v="0"/>
    <x v="0"/>
    <x v="0"/>
    <s v="Pagamento de salário referente a 02-2025"/>
  </r>
  <r>
    <x v="0"/>
    <n v="0"/>
    <n v="0"/>
    <n v="0"/>
    <n v="342"/>
    <x v="203"/>
    <x v="0"/>
    <x v="0"/>
    <x v="0"/>
    <s v="03.16.11"/>
    <x v="25"/>
    <x v="0"/>
    <x v="0"/>
    <s v="Direcção de Obras"/>
    <s v="03.16.11"/>
    <s v="Direcção de Obras"/>
    <s v="03.16.11"/>
    <x v="45"/>
    <x v="0"/>
    <x v="0"/>
    <x v="1"/>
    <x v="0"/>
    <x v="0"/>
    <x v="0"/>
    <x v="0"/>
    <x v="0"/>
    <s v="2025-02-20"/>
    <x v="0"/>
    <n v="342"/>
    <x v="0"/>
    <m/>
    <x v="0"/>
    <m/>
    <x v="26"/>
    <n v="100474914"/>
    <x v="0"/>
    <x v="0"/>
    <s v="Direcção de Obras"/>
    <s v="ORI"/>
    <x v="0"/>
    <m/>
    <x v="0"/>
    <x v="0"/>
    <x v="0"/>
    <x v="0"/>
    <x v="0"/>
    <x v="0"/>
    <x v="0"/>
    <x v="0"/>
    <x v="0"/>
    <x v="0"/>
    <x v="0"/>
    <s v="Direcção de Obras"/>
    <x v="0"/>
    <x v="0"/>
    <x v="0"/>
    <x v="0"/>
    <x v="0"/>
    <x v="0"/>
    <x v="0"/>
    <x v="0"/>
    <x v="0"/>
    <x v="0"/>
    <x v="0"/>
    <x v="0"/>
    <s v="Pagamento de salário referente a 02-2025"/>
  </r>
  <r>
    <x v="0"/>
    <n v="0"/>
    <n v="0"/>
    <n v="0"/>
    <n v="40018"/>
    <x v="203"/>
    <x v="0"/>
    <x v="0"/>
    <x v="0"/>
    <s v="03.16.11"/>
    <x v="25"/>
    <x v="0"/>
    <x v="0"/>
    <s v="Direcção de Obras"/>
    <s v="03.16.11"/>
    <s v="Direcção de Obras"/>
    <s v="03.16.11"/>
    <x v="46"/>
    <x v="0"/>
    <x v="0"/>
    <x v="1"/>
    <x v="0"/>
    <x v="0"/>
    <x v="0"/>
    <x v="0"/>
    <x v="0"/>
    <s v="2025-02-20"/>
    <x v="0"/>
    <n v="40018"/>
    <x v="0"/>
    <m/>
    <x v="0"/>
    <m/>
    <x v="26"/>
    <n v="100474914"/>
    <x v="0"/>
    <x v="0"/>
    <s v="Direcção de Obras"/>
    <s v="ORI"/>
    <x v="0"/>
    <m/>
    <x v="0"/>
    <x v="0"/>
    <x v="0"/>
    <x v="0"/>
    <x v="0"/>
    <x v="0"/>
    <x v="0"/>
    <x v="0"/>
    <x v="0"/>
    <x v="0"/>
    <x v="0"/>
    <s v="Direcção de Obras"/>
    <x v="0"/>
    <x v="0"/>
    <x v="0"/>
    <x v="0"/>
    <x v="0"/>
    <x v="0"/>
    <x v="0"/>
    <x v="0"/>
    <x v="0"/>
    <x v="0"/>
    <x v="0"/>
    <x v="0"/>
    <s v="Pagamento de salário referente a 02-2025"/>
  </r>
  <r>
    <x v="0"/>
    <n v="0"/>
    <n v="0"/>
    <n v="0"/>
    <n v="210256"/>
    <x v="203"/>
    <x v="0"/>
    <x v="0"/>
    <x v="0"/>
    <s v="03.16.11"/>
    <x v="25"/>
    <x v="0"/>
    <x v="0"/>
    <s v="Direcção de Obras"/>
    <s v="03.16.11"/>
    <s v="Direcção de Obras"/>
    <s v="03.16.11"/>
    <x v="42"/>
    <x v="0"/>
    <x v="0"/>
    <x v="1"/>
    <x v="1"/>
    <x v="0"/>
    <x v="0"/>
    <x v="0"/>
    <x v="0"/>
    <s v="2025-02-20"/>
    <x v="0"/>
    <n v="210256"/>
    <x v="0"/>
    <m/>
    <x v="0"/>
    <m/>
    <x v="26"/>
    <n v="100474914"/>
    <x v="0"/>
    <x v="0"/>
    <s v="Direcção de Obras"/>
    <s v="ORI"/>
    <x v="0"/>
    <m/>
    <x v="0"/>
    <x v="0"/>
    <x v="0"/>
    <x v="0"/>
    <x v="0"/>
    <x v="0"/>
    <x v="0"/>
    <x v="0"/>
    <x v="0"/>
    <x v="0"/>
    <x v="0"/>
    <s v="Direcção de Obras"/>
    <x v="0"/>
    <x v="0"/>
    <x v="0"/>
    <x v="0"/>
    <x v="0"/>
    <x v="0"/>
    <x v="0"/>
    <x v="0"/>
    <x v="0"/>
    <x v="0"/>
    <x v="0"/>
    <x v="0"/>
    <s v="Pagamento de salário referente a 02-2025"/>
  </r>
  <r>
    <x v="0"/>
    <n v="0"/>
    <n v="0"/>
    <n v="0"/>
    <n v="277352"/>
    <x v="203"/>
    <x v="0"/>
    <x v="0"/>
    <x v="0"/>
    <s v="03.16.11"/>
    <x v="25"/>
    <x v="0"/>
    <x v="0"/>
    <s v="Direcção de Obras"/>
    <s v="03.16.11"/>
    <s v="Direcção de Obras"/>
    <s v="03.16.11"/>
    <x v="47"/>
    <x v="0"/>
    <x v="0"/>
    <x v="1"/>
    <x v="1"/>
    <x v="0"/>
    <x v="0"/>
    <x v="0"/>
    <x v="0"/>
    <s v="2025-02-20"/>
    <x v="0"/>
    <n v="277352"/>
    <x v="0"/>
    <m/>
    <x v="0"/>
    <m/>
    <x v="26"/>
    <n v="100474914"/>
    <x v="0"/>
    <x v="0"/>
    <s v="Direcção de Obras"/>
    <s v="ORI"/>
    <x v="0"/>
    <m/>
    <x v="0"/>
    <x v="0"/>
    <x v="0"/>
    <x v="0"/>
    <x v="0"/>
    <x v="0"/>
    <x v="0"/>
    <x v="0"/>
    <x v="0"/>
    <x v="0"/>
    <x v="0"/>
    <s v="Direcção de Obras"/>
    <x v="0"/>
    <x v="0"/>
    <x v="0"/>
    <x v="0"/>
    <x v="0"/>
    <x v="0"/>
    <x v="0"/>
    <x v="0"/>
    <x v="0"/>
    <x v="0"/>
    <x v="0"/>
    <x v="0"/>
    <s v="Pagamento de salário referente a 02-2025"/>
  </r>
  <r>
    <x v="0"/>
    <n v="0"/>
    <n v="0"/>
    <n v="0"/>
    <n v="103757"/>
    <x v="203"/>
    <x v="0"/>
    <x v="0"/>
    <x v="0"/>
    <s v="03.16.11"/>
    <x v="25"/>
    <x v="0"/>
    <x v="0"/>
    <s v="Direcção de Obras"/>
    <s v="03.16.11"/>
    <s v="Direcção de Obras"/>
    <s v="03.16.11"/>
    <x v="48"/>
    <x v="0"/>
    <x v="0"/>
    <x v="1"/>
    <x v="1"/>
    <x v="0"/>
    <x v="0"/>
    <x v="0"/>
    <x v="0"/>
    <s v="2025-02-20"/>
    <x v="0"/>
    <n v="103757"/>
    <x v="0"/>
    <m/>
    <x v="0"/>
    <m/>
    <x v="26"/>
    <n v="100474914"/>
    <x v="0"/>
    <x v="0"/>
    <s v="Direcção de Obras"/>
    <s v="ORI"/>
    <x v="0"/>
    <m/>
    <x v="0"/>
    <x v="0"/>
    <x v="0"/>
    <x v="0"/>
    <x v="0"/>
    <x v="0"/>
    <x v="0"/>
    <x v="0"/>
    <x v="0"/>
    <x v="0"/>
    <x v="0"/>
    <s v="Direcção de Obras"/>
    <x v="0"/>
    <x v="0"/>
    <x v="0"/>
    <x v="0"/>
    <x v="0"/>
    <x v="0"/>
    <x v="0"/>
    <x v="0"/>
    <x v="0"/>
    <x v="0"/>
    <x v="0"/>
    <x v="0"/>
    <s v="Pagamento de salário referente a 02-2025"/>
  </r>
  <r>
    <x v="0"/>
    <n v="0"/>
    <n v="0"/>
    <n v="0"/>
    <n v="1000"/>
    <x v="205"/>
    <x v="0"/>
    <x v="0"/>
    <x v="0"/>
    <s v="03.16.15"/>
    <x v="0"/>
    <x v="0"/>
    <x v="0"/>
    <s v="Direção Financeira"/>
    <s v="03.16.15"/>
    <s v="Direção Financeira"/>
    <s v="03.16.15"/>
    <x v="0"/>
    <x v="0"/>
    <x v="0"/>
    <x v="0"/>
    <x v="0"/>
    <x v="0"/>
    <x v="0"/>
    <x v="0"/>
    <x v="0"/>
    <s v="2025-02-25"/>
    <x v="0"/>
    <n v="1000"/>
    <x v="0"/>
    <m/>
    <x v="0"/>
    <m/>
    <x v="68"/>
    <n v="100432269"/>
    <x v="0"/>
    <x v="0"/>
    <s v="Direção Financeira"/>
    <s v="ORI"/>
    <x v="0"/>
    <m/>
    <x v="0"/>
    <x v="0"/>
    <x v="0"/>
    <x v="0"/>
    <x v="0"/>
    <x v="0"/>
    <x v="0"/>
    <x v="0"/>
    <x v="0"/>
    <x v="0"/>
    <x v="0"/>
    <s v="Direção Financeira"/>
    <x v="0"/>
    <x v="0"/>
    <x v="0"/>
    <x v="0"/>
    <x v="0"/>
    <x v="0"/>
    <x v="0"/>
    <x v="0"/>
    <x v="0"/>
    <x v="0"/>
    <x v="0"/>
    <x v="0"/>
    <s v="Ajuda de custo a favor do senhor Herculano Fernandes, pela sua deslocação à cidade de Assomada no dia 22 de fevereiro de 2025, em missão de serviço, conforme anexo."/>
  </r>
  <r>
    <x v="0"/>
    <n v="0"/>
    <n v="0"/>
    <n v="0"/>
    <n v="12000"/>
    <x v="206"/>
    <x v="0"/>
    <x v="0"/>
    <x v="0"/>
    <s v="01.25.04.22"/>
    <x v="9"/>
    <x v="2"/>
    <x v="2"/>
    <s v="Cultura"/>
    <s v="01.25.04"/>
    <s v="Cultura"/>
    <s v="01.25.04"/>
    <x v="4"/>
    <x v="0"/>
    <x v="2"/>
    <x v="3"/>
    <x v="0"/>
    <x v="1"/>
    <x v="0"/>
    <x v="0"/>
    <x v="4"/>
    <s v="2025-03-04"/>
    <x v="0"/>
    <n v="12000"/>
    <x v="0"/>
    <m/>
    <x v="0"/>
    <m/>
    <x v="69"/>
    <n v="100479889"/>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o artista pela participação no festival de cinza no dia 05 de março, na praia de Calhetona, conforme anexo. "/>
  </r>
  <r>
    <x v="1"/>
    <n v="0"/>
    <n v="0"/>
    <n v="0"/>
    <n v="300000"/>
    <x v="207"/>
    <x v="0"/>
    <x v="0"/>
    <x v="0"/>
    <s v="01.27.06.72"/>
    <x v="1"/>
    <x v="1"/>
    <x v="1"/>
    <s v="Requalificação Urbana e habitação"/>
    <s v="01.27.06"/>
    <s v="Requalificação Urbana e habitação"/>
    <s v="01.27.06"/>
    <x v="2"/>
    <x v="0"/>
    <x v="0"/>
    <x v="1"/>
    <x v="0"/>
    <x v="1"/>
    <x v="1"/>
    <x v="0"/>
    <x v="2"/>
    <s v="2025-04-22"/>
    <x v="1"/>
    <n v="300000"/>
    <x v="0"/>
    <m/>
    <x v="0"/>
    <m/>
    <x v="70"/>
    <n v="100479507"/>
    <x v="0"/>
    <x v="0"/>
    <s v="Manutenção e Reabilitação de Edificios Municipais"/>
    <s v="ORI"/>
    <x v="0"/>
    <m/>
    <x v="0"/>
    <x v="0"/>
    <x v="0"/>
    <x v="0"/>
    <x v="0"/>
    <x v="0"/>
    <x v="0"/>
    <x v="0"/>
    <x v="0"/>
    <x v="0"/>
    <x v="0"/>
    <s v="Manutenção e Reabilitação de Edificios Municipais"/>
    <x v="0"/>
    <x v="0"/>
    <x v="0"/>
    <x v="0"/>
    <x v="1"/>
    <x v="0"/>
    <x v="0"/>
    <x v="0"/>
    <x v="0"/>
    <x v="0"/>
    <x v="0"/>
    <x v="0"/>
    <s v="Pagamento a favor de AMG, Serviços &amp; Construções, referente empreitada de reabilitação de mercado municipal de Achada Portinho  , conforme anexo. "/>
  </r>
  <r>
    <x v="0"/>
    <n v="0"/>
    <n v="0"/>
    <n v="0"/>
    <n v="3813"/>
    <x v="208"/>
    <x v="0"/>
    <x v="0"/>
    <x v="0"/>
    <s v="01.25.05.12"/>
    <x v="2"/>
    <x v="2"/>
    <x v="2"/>
    <s v="Saúde"/>
    <s v="01.25.05"/>
    <s v="Saúde"/>
    <s v="01.25.05"/>
    <x v="3"/>
    <x v="0"/>
    <x v="1"/>
    <x v="2"/>
    <x v="0"/>
    <x v="1"/>
    <x v="0"/>
    <x v="0"/>
    <x v="4"/>
    <s v="2025-03-27"/>
    <x v="0"/>
    <n v="3813"/>
    <x v="0"/>
    <m/>
    <x v="0"/>
    <m/>
    <x v="9"/>
    <n v="100474696"/>
    <x v="0"/>
    <x v="1"/>
    <s v="Promoção e Inclusão Social"/>
    <s v="ORI"/>
    <x v="0"/>
    <m/>
    <x v="0"/>
    <x v="0"/>
    <x v="0"/>
    <x v="0"/>
    <x v="0"/>
    <x v="0"/>
    <x v="0"/>
    <x v="0"/>
    <x v="0"/>
    <x v="0"/>
    <x v="0"/>
    <s v="Promoção e Inclusão Social"/>
    <x v="0"/>
    <x v="0"/>
    <x v="0"/>
    <x v="0"/>
    <x v="1"/>
    <x v="0"/>
    <x v="0"/>
    <x v="0"/>
    <x v="0"/>
    <x v="0"/>
    <x v="1"/>
    <x v="0"/>
    <s v="Pagamento serviço de realização de fisioterapia domiciliar referente ao mês de Fevereiro de 2025, e subsidio transporte para o mês de março de 2025, conforme anexo."/>
  </r>
  <r>
    <x v="0"/>
    <n v="0"/>
    <n v="0"/>
    <n v="0"/>
    <n v="687"/>
    <x v="208"/>
    <x v="0"/>
    <x v="0"/>
    <x v="0"/>
    <s v="01.25.05.12"/>
    <x v="2"/>
    <x v="2"/>
    <x v="2"/>
    <s v="Saúde"/>
    <s v="01.25.05"/>
    <s v="Saúde"/>
    <s v="01.25.05"/>
    <x v="3"/>
    <x v="0"/>
    <x v="1"/>
    <x v="2"/>
    <x v="0"/>
    <x v="1"/>
    <x v="0"/>
    <x v="0"/>
    <x v="4"/>
    <s v="2025-03-27"/>
    <x v="0"/>
    <n v="687"/>
    <x v="0"/>
    <m/>
    <x v="0"/>
    <m/>
    <x v="9"/>
    <n v="100474696"/>
    <x v="0"/>
    <x v="1"/>
    <s v="Promoção e Inclusão Social"/>
    <s v="ORI"/>
    <x v="0"/>
    <m/>
    <x v="0"/>
    <x v="0"/>
    <x v="0"/>
    <x v="0"/>
    <x v="0"/>
    <x v="0"/>
    <x v="0"/>
    <x v="0"/>
    <x v="0"/>
    <x v="0"/>
    <x v="0"/>
    <s v="Promoção e Inclusão Social"/>
    <x v="0"/>
    <x v="0"/>
    <x v="0"/>
    <x v="0"/>
    <x v="1"/>
    <x v="0"/>
    <x v="0"/>
    <x v="0"/>
    <x v="0"/>
    <x v="0"/>
    <x v="1"/>
    <x v="0"/>
    <s v="Pagamento serviço de realização de fisioterapia domiciliar referente ao mês de Fevereiro de 2025, e subsidio transporte para o mês de março de 2025, conforme anexo."/>
  </r>
  <r>
    <x v="0"/>
    <n v="0"/>
    <n v="0"/>
    <n v="0"/>
    <n v="26187"/>
    <x v="208"/>
    <x v="0"/>
    <x v="0"/>
    <x v="0"/>
    <s v="01.25.05.12"/>
    <x v="2"/>
    <x v="2"/>
    <x v="2"/>
    <s v="Saúde"/>
    <s v="01.25.05"/>
    <s v="Saúde"/>
    <s v="01.25.05"/>
    <x v="3"/>
    <x v="0"/>
    <x v="1"/>
    <x v="2"/>
    <x v="0"/>
    <x v="1"/>
    <x v="0"/>
    <x v="0"/>
    <x v="4"/>
    <s v="2025-03-27"/>
    <x v="0"/>
    <n v="26187"/>
    <x v="0"/>
    <m/>
    <x v="0"/>
    <m/>
    <x v="71"/>
    <n v="100399700"/>
    <x v="0"/>
    <x v="0"/>
    <s v="Promoção e Inclusão Social"/>
    <s v="ORI"/>
    <x v="0"/>
    <m/>
    <x v="0"/>
    <x v="0"/>
    <x v="0"/>
    <x v="0"/>
    <x v="0"/>
    <x v="0"/>
    <x v="0"/>
    <x v="0"/>
    <x v="0"/>
    <x v="0"/>
    <x v="0"/>
    <s v="Promoção e Inclusão Social"/>
    <x v="0"/>
    <x v="0"/>
    <x v="0"/>
    <x v="0"/>
    <x v="1"/>
    <x v="0"/>
    <x v="0"/>
    <x v="0"/>
    <x v="0"/>
    <x v="0"/>
    <x v="0"/>
    <x v="0"/>
    <s v="Pagamento serviço de realização de fisioterapia domiciliar referente ao mês de Fevereiro de 2025, e subsidio transporte para o mês de março de 2025, conforme anexo."/>
  </r>
  <r>
    <x v="0"/>
    <n v="0"/>
    <n v="0"/>
    <n v="0"/>
    <n v="4713"/>
    <x v="208"/>
    <x v="0"/>
    <x v="0"/>
    <x v="0"/>
    <s v="01.25.05.12"/>
    <x v="2"/>
    <x v="2"/>
    <x v="2"/>
    <s v="Saúde"/>
    <s v="01.25.05"/>
    <s v="Saúde"/>
    <s v="01.25.05"/>
    <x v="3"/>
    <x v="0"/>
    <x v="1"/>
    <x v="2"/>
    <x v="0"/>
    <x v="1"/>
    <x v="0"/>
    <x v="0"/>
    <x v="4"/>
    <s v="2025-03-27"/>
    <x v="0"/>
    <n v="4713"/>
    <x v="0"/>
    <m/>
    <x v="0"/>
    <m/>
    <x v="71"/>
    <n v="100399700"/>
    <x v="0"/>
    <x v="0"/>
    <s v="Promoção e Inclusão Social"/>
    <s v="ORI"/>
    <x v="0"/>
    <m/>
    <x v="0"/>
    <x v="0"/>
    <x v="0"/>
    <x v="0"/>
    <x v="0"/>
    <x v="0"/>
    <x v="0"/>
    <x v="0"/>
    <x v="0"/>
    <x v="0"/>
    <x v="0"/>
    <s v="Promoção e Inclusão Social"/>
    <x v="0"/>
    <x v="0"/>
    <x v="0"/>
    <x v="0"/>
    <x v="1"/>
    <x v="0"/>
    <x v="0"/>
    <x v="0"/>
    <x v="0"/>
    <x v="0"/>
    <x v="0"/>
    <x v="0"/>
    <s v="Pagamento serviço de realização de fisioterapia domiciliar referente ao mês de Fevereiro de 2025, e subsidio transporte para o mês de março de 2025, conforme anexo."/>
  </r>
  <r>
    <x v="0"/>
    <n v="0"/>
    <n v="0"/>
    <n v="0"/>
    <n v="3900"/>
    <x v="209"/>
    <x v="0"/>
    <x v="0"/>
    <x v="0"/>
    <s v="01.27.04.11"/>
    <x v="26"/>
    <x v="1"/>
    <x v="1"/>
    <s v="Infra-Estruturas e Transportes"/>
    <s v="01.27.04"/>
    <s v="Infra-Estruturas e Transportes"/>
    <s v="01.27.04"/>
    <x v="4"/>
    <x v="0"/>
    <x v="2"/>
    <x v="3"/>
    <x v="0"/>
    <x v="1"/>
    <x v="0"/>
    <x v="0"/>
    <x v="2"/>
    <s v="2025-04-04"/>
    <x v="1"/>
    <n v="3900"/>
    <x v="0"/>
    <m/>
    <x v="0"/>
    <m/>
    <x v="9"/>
    <n v="100474696"/>
    <x v="0"/>
    <x v="1"/>
    <s v="Manutenção de caminhos vicinais e melhoramento de acessos"/>
    <s v="ORI"/>
    <x v="0"/>
    <m/>
    <x v="0"/>
    <x v="0"/>
    <x v="0"/>
    <x v="0"/>
    <x v="0"/>
    <x v="0"/>
    <x v="0"/>
    <x v="0"/>
    <x v="0"/>
    <x v="0"/>
    <x v="0"/>
    <s v="Manutenção de caminhos vicinais e melhoramento de acessos"/>
    <x v="0"/>
    <x v="0"/>
    <x v="0"/>
    <x v="0"/>
    <x v="1"/>
    <x v="0"/>
    <x v="0"/>
    <x v="0"/>
    <x v="0"/>
    <x v="0"/>
    <x v="1"/>
    <x v="0"/>
    <s v="Pagamento a favor do senhor Gilberto Ribeiro referente a serviços de limpeza de caminhos vicinais, trilha Serra Malagueta,  Gongom Hortelã, conforme anexo."/>
  </r>
  <r>
    <x v="0"/>
    <n v="0"/>
    <n v="0"/>
    <n v="0"/>
    <n v="22100"/>
    <x v="209"/>
    <x v="0"/>
    <x v="0"/>
    <x v="0"/>
    <s v="01.27.04.11"/>
    <x v="26"/>
    <x v="1"/>
    <x v="1"/>
    <s v="Infra-Estruturas e Transportes"/>
    <s v="01.27.04"/>
    <s v="Infra-Estruturas e Transportes"/>
    <s v="01.27.04"/>
    <x v="4"/>
    <x v="0"/>
    <x v="2"/>
    <x v="3"/>
    <x v="0"/>
    <x v="1"/>
    <x v="0"/>
    <x v="0"/>
    <x v="2"/>
    <s v="2025-04-04"/>
    <x v="1"/>
    <n v="22100"/>
    <x v="0"/>
    <m/>
    <x v="0"/>
    <m/>
    <x v="72"/>
    <n v="100479909"/>
    <x v="0"/>
    <x v="0"/>
    <s v="Manutenção de caminhos vicinais e melhoramento de acessos"/>
    <s v="ORI"/>
    <x v="0"/>
    <m/>
    <x v="0"/>
    <x v="0"/>
    <x v="0"/>
    <x v="0"/>
    <x v="0"/>
    <x v="0"/>
    <x v="0"/>
    <x v="0"/>
    <x v="0"/>
    <x v="0"/>
    <x v="0"/>
    <s v="Manutenção de caminhos vicinais e melhoramento de acessos"/>
    <x v="0"/>
    <x v="0"/>
    <x v="0"/>
    <x v="0"/>
    <x v="1"/>
    <x v="0"/>
    <x v="0"/>
    <x v="0"/>
    <x v="0"/>
    <x v="0"/>
    <x v="0"/>
    <x v="0"/>
    <s v="Pagamento a favor do senhor Gilberto Ribeiro referente a serviços de limpeza de caminhos vicinais, trilha Serra Malagueta,  Gongom Hortelã, conforme anexo."/>
  </r>
  <r>
    <x v="0"/>
    <n v="0"/>
    <n v="0"/>
    <n v="0"/>
    <n v="3312"/>
    <x v="210"/>
    <x v="0"/>
    <x v="0"/>
    <x v="0"/>
    <s v="03.16.15"/>
    <x v="0"/>
    <x v="0"/>
    <x v="0"/>
    <s v="Direção Financeira"/>
    <s v="03.16.15"/>
    <s v="Direção Financeira"/>
    <s v="03.16.15"/>
    <x v="14"/>
    <x v="0"/>
    <x v="0"/>
    <x v="0"/>
    <x v="0"/>
    <x v="0"/>
    <x v="0"/>
    <x v="0"/>
    <x v="3"/>
    <s v="2025-05-30"/>
    <x v="1"/>
    <n v="3312"/>
    <x v="0"/>
    <m/>
    <x v="0"/>
    <m/>
    <x v="29"/>
    <n v="100391565"/>
    <x v="0"/>
    <x v="0"/>
    <s v="Direção Financeira"/>
    <s v="ORI"/>
    <x v="0"/>
    <m/>
    <x v="0"/>
    <x v="0"/>
    <x v="0"/>
    <x v="0"/>
    <x v="0"/>
    <x v="0"/>
    <x v="0"/>
    <x v="0"/>
    <x v="0"/>
    <x v="0"/>
    <x v="0"/>
    <s v="Direção Financeira"/>
    <x v="0"/>
    <x v="0"/>
    <x v="0"/>
    <x v="0"/>
    <x v="0"/>
    <x v="0"/>
    <x v="0"/>
    <x v="0"/>
    <x v="0"/>
    <x v="0"/>
    <x v="0"/>
    <x v="0"/>
    <s v="Pagamento referente a publicação do B.O, IIª série, 1/4 pág-extrato de deliberação nº 82/2025 de 13 de maio que aprova promoção dos funcionários da CMSM, Maria Gorreth Freire, Rosa de Pina e Magda Afonso, conforme anexo.  "/>
  </r>
  <r>
    <x v="0"/>
    <n v="0"/>
    <n v="0"/>
    <n v="0"/>
    <n v="1900"/>
    <x v="211"/>
    <x v="0"/>
    <x v="1"/>
    <x v="0"/>
    <s v="03.03.10"/>
    <x v="15"/>
    <x v="0"/>
    <x v="5"/>
    <s v="Receitas Da Câmara"/>
    <s v="03.03.10"/>
    <s v="Receitas Da Câmara"/>
    <s v="03.03.10"/>
    <x v="22"/>
    <x v="0"/>
    <x v="0"/>
    <x v="8"/>
    <x v="0"/>
    <x v="0"/>
    <x v="2"/>
    <x v="0"/>
    <x v="3"/>
    <s v="2025-05-06"/>
    <x v="1"/>
    <n v="1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80"/>
    <x v="212"/>
    <x v="0"/>
    <x v="1"/>
    <x v="0"/>
    <s v="03.03.10"/>
    <x v="15"/>
    <x v="0"/>
    <x v="5"/>
    <s v="Receitas Da Câmara"/>
    <s v="03.03.10"/>
    <s v="Receitas Da Câmara"/>
    <s v="03.03.10"/>
    <x v="16"/>
    <x v="0"/>
    <x v="4"/>
    <x v="5"/>
    <x v="0"/>
    <x v="0"/>
    <x v="2"/>
    <x v="0"/>
    <x v="3"/>
    <s v="2025-05-06"/>
    <x v="1"/>
    <n v="3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75"/>
    <x v="213"/>
    <x v="0"/>
    <x v="1"/>
    <x v="0"/>
    <s v="03.03.10"/>
    <x v="15"/>
    <x v="0"/>
    <x v="5"/>
    <s v="Receitas Da Câmara"/>
    <s v="03.03.10"/>
    <s v="Receitas Da Câmara"/>
    <s v="03.03.10"/>
    <x v="20"/>
    <x v="0"/>
    <x v="4"/>
    <x v="5"/>
    <x v="0"/>
    <x v="0"/>
    <x v="2"/>
    <x v="0"/>
    <x v="3"/>
    <s v="2025-05-06"/>
    <x v="1"/>
    <n v="52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500"/>
    <x v="214"/>
    <x v="0"/>
    <x v="1"/>
    <x v="0"/>
    <s v="03.03.10"/>
    <x v="15"/>
    <x v="0"/>
    <x v="5"/>
    <s v="Receitas Da Câmara"/>
    <s v="03.03.10"/>
    <s v="Receitas Da Câmara"/>
    <s v="03.03.10"/>
    <x v="27"/>
    <x v="0"/>
    <x v="4"/>
    <x v="5"/>
    <x v="0"/>
    <x v="0"/>
    <x v="2"/>
    <x v="0"/>
    <x v="3"/>
    <s v="2025-05-06"/>
    <x v="1"/>
    <n v="3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425"/>
    <x v="215"/>
    <x v="0"/>
    <x v="1"/>
    <x v="0"/>
    <s v="03.03.10"/>
    <x v="15"/>
    <x v="0"/>
    <x v="5"/>
    <s v="Receitas Da Câmara"/>
    <s v="03.03.10"/>
    <s v="Receitas Da Câmara"/>
    <s v="03.03.10"/>
    <x v="23"/>
    <x v="0"/>
    <x v="4"/>
    <x v="5"/>
    <x v="0"/>
    <x v="0"/>
    <x v="2"/>
    <x v="0"/>
    <x v="3"/>
    <s v="2025-05-06"/>
    <x v="1"/>
    <n v="64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7033"/>
    <x v="216"/>
    <x v="0"/>
    <x v="1"/>
    <x v="0"/>
    <s v="03.03.10"/>
    <x v="15"/>
    <x v="0"/>
    <x v="5"/>
    <s v="Receitas Da Câmara"/>
    <s v="03.03.10"/>
    <s v="Receitas Da Câmara"/>
    <s v="03.03.10"/>
    <x v="25"/>
    <x v="0"/>
    <x v="0"/>
    <x v="1"/>
    <x v="0"/>
    <x v="0"/>
    <x v="2"/>
    <x v="0"/>
    <x v="3"/>
    <s v="2025-05-06"/>
    <x v="1"/>
    <n v="8703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0"/>
    <x v="217"/>
    <x v="0"/>
    <x v="1"/>
    <x v="0"/>
    <s v="03.03.10"/>
    <x v="15"/>
    <x v="0"/>
    <x v="5"/>
    <s v="Receitas Da Câmara"/>
    <s v="03.03.10"/>
    <s v="Receitas Da Câmara"/>
    <s v="03.03.10"/>
    <x v="36"/>
    <x v="0"/>
    <x v="4"/>
    <x v="9"/>
    <x v="0"/>
    <x v="0"/>
    <x v="2"/>
    <x v="0"/>
    <x v="3"/>
    <s v="2025-05-06"/>
    <x v="1"/>
    <n v="4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140"/>
    <x v="218"/>
    <x v="0"/>
    <x v="1"/>
    <x v="0"/>
    <s v="03.03.10"/>
    <x v="15"/>
    <x v="0"/>
    <x v="5"/>
    <s v="Receitas Da Câmara"/>
    <s v="03.03.10"/>
    <s v="Receitas Da Câmara"/>
    <s v="03.03.10"/>
    <x v="26"/>
    <x v="0"/>
    <x v="4"/>
    <x v="5"/>
    <x v="0"/>
    <x v="0"/>
    <x v="2"/>
    <x v="0"/>
    <x v="3"/>
    <s v="2025-05-06"/>
    <x v="1"/>
    <n v="181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80"/>
    <x v="219"/>
    <x v="0"/>
    <x v="1"/>
    <x v="0"/>
    <s v="03.03.10"/>
    <x v="15"/>
    <x v="0"/>
    <x v="5"/>
    <s v="Receitas Da Câmara"/>
    <s v="03.03.10"/>
    <s v="Receitas Da Câmara"/>
    <s v="03.03.10"/>
    <x v="24"/>
    <x v="0"/>
    <x v="4"/>
    <x v="5"/>
    <x v="0"/>
    <x v="0"/>
    <x v="2"/>
    <x v="0"/>
    <x v="3"/>
    <s v="2025-05-06"/>
    <x v="1"/>
    <n v="30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350"/>
    <x v="220"/>
    <x v="0"/>
    <x v="1"/>
    <x v="0"/>
    <s v="03.03.10"/>
    <x v="15"/>
    <x v="0"/>
    <x v="5"/>
    <s v="Receitas Da Câmara"/>
    <s v="03.03.10"/>
    <s v="Receitas Da Câmara"/>
    <s v="03.03.10"/>
    <x v="15"/>
    <x v="0"/>
    <x v="4"/>
    <x v="5"/>
    <x v="0"/>
    <x v="0"/>
    <x v="2"/>
    <x v="0"/>
    <x v="3"/>
    <s v="2025-05-06"/>
    <x v="1"/>
    <n v="73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83"/>
    <x v="221"/>
    <x v="0"/>
    <x v="1"/>
    <x v="0"/>
    <s v="03.03.10"/>
    <x v="15"/>
    <x v="0"/>
    <x v="5"/>
    <s v="Receitas Da Câmara"/>
    <s v="03.03.10"/>
    <s v="Receitas Da Câmara"/>
    <s v="03.03.10"/>
    <x v="32"/>
    <x v="0"/>
    <x v="4"/>
    <x v="5"/>
    <x v="0"/>
    <x v="0"/>
    <x v="2"/>
    <x v="0"/>
    <x v="3"/>
    <s v="2025-05-12"/>
    <x v="1"/>
    <n v="258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70"/>
    <x v="222"/>
    <x v="0"/>
    <x v="1"/>
    <x v="0"/>
    <s v="03.03.10"/>
    <x v="15"/>
    <x v="0"/>
    <x v="5"/>
    <s v="Receitas Da Câmara"/>
    <s v="03.03.10"/>
    <s v="Receitas Da Câmara"/>
    <s v="03.03.10"/>
    <x v="24"/>
    <x v="0"/>
    <x v="4"/>
    <x v="5"/>
    <x v="0"/>
    <x v="0"/>
    <x v="2"/>
    <x v="0"/>
    <x v="3"/>
    <s v="2025-05-12"/>
    <x v="1"/>
    <n v="52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300"/>
    <x v="223"/>
    <x v="0"/>
    <x v="1"/>
    <x v="0"/>
    <s v="03.03.10"/>
    <x v="15"/>
    <x v="0"/>
    <x v="5"/>
    <s v="Receitas Da Câmara"/>
    <s v="03.03.10"/>
    <s v="Receitas Da Câmara"/>
    <s v="03.03.10"/>
    <x v="23"/>
    <x v="0"/>
    <x v="4"/>
    <x v="5"/>
    <x v="0"/>
    <x v="0"/>
    <x v="2"/>
    <x v="0"/>
    <x v="3"/>
    <s v="2025-05-12"/>
    <x v="1"/>
    <n v="7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5"/>
    <x v="224"/>
    <x v="0"/>
    <x v="1"/>
    <x v="0"/>
    <s v="03.03.10"/>
    <x v="15"/>
    <x v="0"/>
    <x v="5"/>
    <s v="Receitas Da Câmara"/>
    <s v="03.03.10"/>
    <s v="Receitas Da Câmara"/>
    <s v="03.03.10"/>
    <x v="31"/>
    <x v="0"/>
    <x v="4"/>
    <x v="5"/>
    <x v="0"/>
    <x v="0"/>
    <x v="2"/>
    <x v="0"/>
    <x v="3"/>
    <s v="2025-05-12"/>
    <x v="1"/>
    <n v="15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
    <x v="225"/>
    <x v="0"/>
    <x v="1"/>
    <x v="0"/>
    <s v="03.03.10"/>
    <x v="15"/>
    <x v="0"/>
    <x v="5"/>
    <s v="Receitas Da Câmara"/>
    <s v="03.03.10"/>
    <s v="Receitas Da Câmara"/>
    <s v="03.03.10"/>
    <x v="30"/>
    <x v="0"/>
    <x v="4"/>
    <x v="5"/>
    <x v="0"/>
    <x v="0"/>
    <x v="2"/>
    <x v="0"/>
    <x v="3"/>
    <s v="2025-05-12"/>
    <x v="1"/>
    <n v="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0"/>
    <x v="226"/>
    <x v="0"/>
    <x v="1"/>
    <x v="0"/>
    <s v="03.03.10"/>
    <x v="15"/>
    <x v="0"/>
    <x v="5"/>
    <s v="Receitas Da Câmara"/>
    <s v="03.03.10"/>
    <s v="Receitas Da Câmara"/>
    <s v="03.03.10"/>
    <x v="16"/>
    <x v="0"/>
    <x v="4"/>
    <x v="5"/>
    <x v="0"/>
    <x v="0"/>
    <x v="2"/>
    <x v="0"/>
    <x v="3"/>
    <s v="2025-05-12"/>
    <x v="1"/>
    <n v="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475"/>
    <x v="227"/>
    <x v="0"/>
    <x v="1"/>
    <x v="0"/>
    <s v="03.03.10"/>
    <x v="15"/>
    <x v="0"/>
    <x v="5"/>
    <s v="Receitas Da Câmara"/>
    <s v="03.03.10"/>
    <s v="Receitas Da Câmara"/>
    <s v="03.03.10"/>
    <x v="20"/>
    <x v="0"/>
    <x v="4"/>
    <x v="5"/>
    <x v="0"/>
    <x v="0"/>
    <x v="2"/>
    <x v="0"/>
    <x v="3"/>
    <s v="2025-05-12"/>
    <x v="1"/>
    <n v="54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8797"/>
    <x v="228"/>
    <x v="0"/>
    <x v="1"/>
    <x v="0"/>
    <s v="03.03.10"/>
    <x v="15"/>
    <x v="0"/>
    <x v="5"/>
    <s v="Receitas Da Câmara"/>
    <s v="03.03.10"/>
    <s v="Receitas Da Câmara"/>
    <s v="03.03.10"/>
    <x v="25"/>
    <x v="0"/>
    <x v="0"/>
    <x v="1"/>
    <x v="0"/>
    <x v="0"/>
    <x v="2"/>
    <x v="0"/>
    <x v="3"/>
    <s v="2025-05-12"/>
    <x v="1"/>
    <n v="78797"/>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400"/>
    <x v="229"/>
    <x v="0"/>
    <x v="1"/>
    <x v="0"/>
    <s v="03.03.10"/>
    <x v="15"/>
    <x v="0"/>
    <x v="5"/>
    <s v="Receitas Da Câmara"/>
    <s v="03.03.10"/>
    <s v="Receitas Da Câmara"/>
    <s v="03.03.10"/>
    <x v="22"/>
    <x v="0"/>
    <x v="0"/>
    <x v="8"/>
    <x v="0"/>
    <x v="0"/>
    <x v="2"/>
    <x v="0"/>
    <x v="3"/>
    <s v="2025-05-12"/>
    <x v="1"/>
    <n v="5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230"/>
    <x v="0"/>
    <x v="1"/>
    <x v="0"/>
    <s v="03.03.10"/>
    <x v="15"/>
    <x v="0"/>
    <x v="5"/>
    <s v="Receitas Da Câmara"/>
    <s v="03.03.10"/>
    <s v="Receitas Da Câmara"/>
    <s v="03.03.10"/>
    <x v="34"/>
    <x v="0"/>
    <x v="4"/>
    <x v="5"/>
    <x v="0"/>
    <x v="0"/>
    <x v="2"/>
    <x v="0"/>
    <x v="3"/>
    <s v="2025-05-12"/>
    <x v="1"/>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300"/>
    <x v="231"/>
    <x v="0"/>
    <x v="1"/>
    <x v="0"/>
    <s v="03.03.10"/>
    <x v="15"/>
    <x v="0"/>
    <x v="5"/>
    <s v="Receitas Da Câmara"/>
    <s v="03.03.10"/>
    <s v="Receitas Da Câmara"/>
    <s v="03.03.10"/>
    <x v="27"/>
    <x v="0"/>
    <x v="4"/>
    <x v="5"/>
    <x v="0"/>
    <x v="0"/>
    <x v="2"/>
    <x v="0"/>
    <x v="3"/>
    <s v="2025-05-12"/>
    <x v="1"/>
    <n v="2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232"/>
    <x v="0"/>
    <x v="1"/>
    <x v="0"/>
    <s v="03.03.10"/>
    <x v="15"/>
    <x v="0"/>
    <x v="5"/>
    <s v="Receitas Da Câmara"/>
    <s v="03.03.10"/>
    <s v="Receitas Da Câmara"/>
    <s v="03.03.10"/>
    <x v="15"/>
    <x v="0"/>
    <x v="4"/>
    <x v="5"/>
    <x v="0"/>
    <x v="0"/>
    <x v="2"/>
    <x v="0"/>
    <x v="3"/>
    <s v="2025-05-12"/>
    <x v="1"/>
    <n v="6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8050"/>
    <x v="233"/>
    <x v="0"/>
    <x v="0"/>
    <x v="0"/>
    <s v="01.27.07.09"/>
    <x v="7"/>
    <x v="1"/>
    <x v="1"/>
    <s v="Requalificação Urbana e Habitação 2"/>
    <s v="01.27.07"/>
    <s v="Requalificação Urbana e Habitação 2"/>
    <s v="01.27.07"/>
    <x v="2"/>
    <x v="0"/>
    <x v="0"/>
    <x v="1"/>
    <x v="0"/>
    <x v="1"/>
    <x v="1"/>
    <x v="0"/>
    <x v="2"/>
    <s v="2025-04-22"/>
    <x v="1"/>
    <n v="8050"/>
    <x v="0"/>
    <m/>
    <x v="0"/>
    <m/>
    <x v="73"/>
    <n v="100393611"/>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aquisição de apoio de veio de dina 280 para a viatura ST-27-RU afeto as obras da CMSM, conforme anexo. "/>
  </r>
  <r>
    <x v="1"/>
    <n v="0"/>
    <n v="0"/>
    <n v="0"/>
    <n v="161500"/>
    <x v="234"/>
    <x v="0"/>
    <x v="0"/>
    <x v="0"/>
    <s v="01.27.07.09"/>
    <x v="7"/>
    <x v="1"/>
    <x v="1"/>
    <s v="Requalificação Urbana e Habitação 2"/>
    <s v="01.27.07"/>
    <s v="Requalificação Urbana e Habitação 2"/>
    <s v="01.27.07"/>
    <x v="2"/>
    <x v="0"/>
    <x v="0"/>
    <x v="1"/>
    <x v="0"/>
    <x v="1"/>
    <x v="1"/>
    <x v="0"/>
    <x v="5"/>
    <s v="2025-06-06"/>
    <x v="1"/>
    <n v="161500"/>
    <x v="0"/>
    <m/>
    <x v="0"/>
    <m/>
    <x v="74"/>
    <n v="100478380"/>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e Gomes Tavares, Transporte, Comercio E Serviços, pelo transporte de materiais para obras de requalificação urbana e Achada Pizarra, conforme anexo."/>
  </r>
  <r>
    <x v="0"/>
    <n v="0"/>
    <n v="0"/>
    <n v="0"/>
    <n v="2000"/>
    <x v="235"/>
    <x v="0"/>
    <x v="0"/>
    <x v="0"/>
    <s v="03.16.15"/>
    <x v="0"/>
    <x v="0"/>
    <x v="0"/>
    <s v="Direção Financeira"/>
    <s v="03.16.15"/>
    <s v="Direção Financeira"/>
    <s v="03.16.15"/>
    <x v="0"/>
    <x v="0"/>
    <x v="0"/>
    <x v="0"/>
    <x v="0"/>
    <x v="0"/>
    <x v="0"/>
    <x v="0"/>
    <x v="6"/>
    <s v="2025-07-16"/>
    <x v="2"/>
    <n v="2000"/>
    <x v="0"/>
    <m/>
    <x v="0"/>
    <m/>
    <x v="21"/>
    <n v="100479791"/>
    <x v="0"/>
    <x v="0"/>
    <s v="Direção Financeira"/>
    <s v="ORI"/>
    <x v="0"/>
    <m/>
    <x v="0"/>
    <x v="0"/>
    <x v="0"/>
    <x v="0"/>
    <x v="0"/>
    <x v="0"/>
    <x v="0"/>
    <x v="0"/>
    <x v="0"/>
    <x v="0"/>
    <x v="0"/>
    <s v="Direção Financeira"/>
    <x v="0"/>
    <x v="0"/>
    <x v="0"/>
    <x v="0"/>
    <x v="0"/>
    <x v="0"/>
    <x v="0"/>
    <x v="0"/>
    <x v="0"/>
    <x v="0"/>
    <x v="0"/>
    <x v="0"/>
    <s v="Ajuda de custo a favor do Sr. Edmilson Furtado Martins pela sua deslocação durante dois dias a cidade Assomada em missão de serviço, conforme anexo.  "/>
  </r>
  <r>
    <x v="0"/>
    <n v="0"/>
    <n v="0"/>
    <n v="0"/>
    <n v="1000"/>
    <x v="236"/>
    <x v="0"/>
    <x v="0"/>
    <x v="0"/>
    <s v="03.16.15"/>
    <x v="0"/>
    <x v="0"/>
    <x v="0"/>
    <s v="Direção Financeira"/>
    <s v="03.16.15"/>
    <s v="Direção Financeira"/>
    <s v="03.16.15"/>
    <x v="0"/>
    <x v="0"/>
    <x v="0"/>
    <x v="0"/>
    <x v="0"/>
    <x v="0"/>
    <x v="0"/>
    <x v="0"/>
    <x v="6"/>
    <s v="2025-07-16"/>
    <x v="2"/>
    <n v="1000"/>
    <x v="0"/>
    <m/>
    <x v="0"/>
    <m/>
    <x v="75"/>
    <n v="100384352"/>
    <x v="0"/>
    <x v="0"/>
    <s v="Direção Financeira"/>
    <s v="ORI"/>
    <x v="0"/>
    <m/>
    <x v="0"/>
    <x v="0"/>
    <x v="0"/>
    <x v="0"/>
    <x v="0"/>
    <x v="0"/>
    <x v="0"/>
    <x v="0"/>
    <x v="0"/>
    <x v="0"/>
    <x v="0"/>
    <s v="Direção Financeira"/>
    <x v="0"/>
    <x v="0"/>
    <x v="0"/>
    <x v="0"/>
    <x v="0"/>
    <x v="0"/>
    <x v="0"/>
    <x v="0"/>
    <x v="0"/>
    <x v="0"/>
    <x v="0"/>
    <x v="0"/>
    <s v="Ajuda de custo a favor do Sr. JOÃO LUZ MARTINS LANDIM pela sua deslocação no dia 10 de junho a cidade Assomada em missão de serviço, conforme anexo."/>
  </r>
  <r>
    <x v="0"/>
    <n v="0"/>
    <n v="0"/>
    <n v="0"/>
    <n v="40000"/>
    <x v="237"/>
    <x v="0"/>
    <x v="0"/>
    <x v="0"/>
    <s v="01.25.04.22"/>
    <x v="9"/>
    <x v="2"/>
    <x v="2"/>
    <s v="Cultura"/>
    <s v="01.25.04"/>
    <s v="Cultura"/>
    <s v="01.25.04"/>
    <x v="4"/>
    <x v="0"/>
    <x v="2"/>
    <x v="3"/>
    <x v="0"/>
    <x v="1"/>
    <x v="0"/>
    <x v="0"/>
    <x v="7"/>
    <s v="2025-08-11"/>
    <x v="2"/>
    <n v="40000"/>
    <x v="0"/>
    <m/>
    <x v="0"/>
    <m/>
    <x v="76"/>
    <n v="100449573"/>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tuação do artista DJ TURAROM, conforme proposta em anexo."/>
  </r>
  <r>
    <x v="1"/>
    <n v="0"/>
    <n v="0"/>
    <n v="0"/>
    <n v="90000"/>
    <x v="238"/>
    <x v="0"/>
    <x v="0"/>
    <x v="0"/>
    <s v="01.25.02.23"/>
    <x v="13"/>
    <x v="2"/>
    <x v="2"/>
    <s v="desporto"/>
    <s v="01.25.02"/>
    <s v="desporto"/>
    <s v="01.25.02"/>
    <x v="2"/>
    <x v="0"/>
    <x v="0"/>
    <x v="1"/>
    <x v="0"/>
    <x v="1"/>
    <x v="1"/>
    <x v="0"/>
    <x v="8"/>
    <s v="2025-09-25"/>
    <x v="2"/>
    <n v="90000"/>
    <x v="0"/>
    <m/>
    <x v="0"/>
    <m/>
    <x v="26"/>
    <n v="10047491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a Tesouraria Municipal referente ao prémios aos finalista do torneio futebol Inter -Zona e intermunicipal realizado no âmbito do 28º Aniversario do Município, conforme anexo. "/>
  </r>
  <r>
    <x v="0"/>
    <n v="0"/>
    <n v="0"/>
    <n v="0"/>
    <n v="614"/>
    <x v="239"/>
    <x v="0"/>
    <x v="0"/>
    <x v="0"/>
    <s v="03.16.01"/>
    <x v="27"/>
    <x v="0"/>
    <x v="0"/>
    <s v="Assembleia Municipal"/>
    <s v="03.16.01"/>
    <s v="Assembleia Municipal"/>
    <s v="03.16.01"/>
    <x v="49"/>
    <x v="0"/>
    <x v="0"/>
    <x v="0"/>
    <x v="0"/>
    <x v="0"/>
    <x v="0"/>
    <x v="0"/>
    <x v="7"/>
    <s v="2025-08-26"/>
    <x v="2"/>
    <n v="614"/>
    <x v="0"/>
    <m/>
    <x v="0"/>
    <m/>
    <x v="9"/>
    <n v="100474696"/>
    <x v="0"/>
    <x v="1"/>
    <s v="Assembleia Municipal"/>
    <s v="ORI"/>
    <x v="0"/>
    <s v="AM"/>
    <x v="0"/>
    <x v="0"/>
    <x v="0"/>
    <x v="0"/>
    <x v="0"/>
    <x v="0"/>
    <x v="0"/>
    <x v="0"/>
    <x v="0"/>
    <x v="0"/>
    <x v="0"/>
    <s v="Assembleia Municipal"/>
    <x v="0"/>
    <x v="0"/>
    <x v="0"/>
    <x v="0"/>
    <x v="0"/>
    <x v="0"/>
    <x v="0"/>
    <x v="0"/>
    <x v="0"/>
    <x v="0"/>
    <x v="1"/>
    <x v="0"/>
    <s v="Pagamento de salário referente a 08-2025"/>
  </r>
  <r>
    <x v="0"/>
    <n v="0"/>
    <n v="0"/>
    <n v="0"/>
    <n v="139"/>
    <x v="239"/>
    <x v="0"/>
    <x v="0"/>
    <x v="0"/>
    <s v="03.16.01"/>
    <x v="27"/>
    <x v="0"/>
    <x v="0"/>
    <s v="Assembleia Municipal"/>
    <s v="03.16.01"/>
    <s v="Assembleia Municipal"/>
    <s v="03.16.01"/>
    <x v="8"/>
    <x v="0"/>
    <x v="0"/>
    <x v="0"/>
    <x v="0"/>
    <x v="0"/>
    <x v="0"/>
    <x v="0"/>
    <x v="7"/>
    <s v="2025-08-26"/>
    <x v="2"/>
    <n v="139"/>
    <x v="0"/>
    <m/>
    <x v="0"/>
    <m/>
    <x v="9"/>
    <n v="100474696"/>
    <x v="0"/>
    <x v="1"/>
    <s v="Assembleia Municipal"/>
    <s v="ORI"/>
    <x v="0"/>
    <s v="AM"/>
    <x v="0"/>
    <x v="0"/>
    <x v="0"/>
    <x v="0"/>
    <x v="0"/>
    <x v="0"/>
    <x v="0"/>
    <x v="0"/>
    <x v="0"/>
    <x v="0"/>
    <x v="0"/>
    <s v="Assembleia Municipal"/>
    <x v="0"/>
    <x v="0"/>
    <x v="0"/>
    <x v="0"/>
    <x v="0"/>
    <x v="0"/>
    <x v="0"/>
    <x v="0"/>
    <x v="0"/>
    <x v="0"/>
    <x v="1"/>
    <x v="0"/>
    <s v="Pagamento de salário referente a 08-2025"/>
  </r>
  <r>
    <x v="0"/>
    <n v="0"/>
    <n v="0"/>
    <n v="0"/>
    <n v="4404"/>
    <x v="239"/>
    <x v="0"/>
    <x v="0"/>
    <x v="0"/>
    <s v="03.16.01"/>
    <x v="27"/>
    <x v="0"/>
    <x v="0"/>
    <s v="Assembleia Municipal"/>
    <s v="03.16.01"/>
    <s v="Assembleia Municipal"/>
    <s v="03.16.01"/>
    <x v="48"/>
    <x v="0"/>
    <x v="0"/>
    <x v="1"/>
    <x v="1"/>
    <x v="0"/>
    <x v="0"/>
    <x v="0"/>
    <x v="7"/>
    <s v="2025-08-26"/>
    <x v="2"/>
    <n v="4404"/>
    <x v="0"/>
    <m/>
    <x v="0"/>
    <m/>
    <x v="9"/>
    <n v="100474696"/>
    <x v="0"/>
    <x v="1"/>
    <s v="Assembleia Municipal"/>
    <s v="ORI"/>
    <x v="0"/>
    <s v="AM"/>
    <x v="0"/>
    <x v="0"/>
    <x v="0"/>
    <x v="0"/>
    <x v="0"/>
    <x v="0"/>
    <x v="0"/>
    <x v="0"/>
    <x v="0"/>
    <x v="0"/>
    <x v="0"/>
    <s v="Assembleia Municipal"/>
    <x v="0"/>
    <x v="0"/>
    <x v="0"/>
    <x v="0"/>
    <x v="0"/>
    <x v="0"/>
    <x v="0"/>
    <x v="0"/>
    <x v="0"/>
    <x v="0"/>
    <x v="1"/>
    <x v="0"/>
    <s v="Pagamento de salário referente a 08-2025"/>
  </r>
  <r>
    <x v="0"/>
    <n v="0"/>
    <n v="0"/>
    <n v="0"/>
    <n v="14386"/>
    <x v="239"/>
    <x v="0"/>
    <x v="0"/>
    <x v="0"/>
    <s v="03.16.01"/>
    <x v="27"/>
    <x v="0"/>
    <x v="0"/>
    <s v="Assembleia Municipal"/>
    <s v="03.16.01"/>
    <s v="Assembleia Municipal"/>
    <s v="03.16.01"/>
    <x v="49"/>
    <x v="0"/>
    <x v="0"/>
    <x v="0"/>
    <x v="0"/>
    <x v="0"/>
    <x v="0"/>
    <x v="0"/>
    <x v="7"/>
    <s v="2025-08-26"/>
    <x v="2"/>
    <n v="14386"/>
    <x v="0"/>
    <m/>
    <x v="0"/>
    <m/>
    <x v="26"/>
    <n v="100474914"/>
    <x v="0"/>
    <x v="0"/>
    <s v="Assembleia Municipal"/>
    <s v="ORI"/>
    <x v="0"/>
    <s v="AM"/>
    <x v="0"/>
    <x v="0"/>
    <x v="0"/>
    <x v="0"/>
    <x v="0"/>
    <x v="0"/>
    <x v="0"/>
    <x v="0"/>
    <x v="0"/>
    <x v="0"/>
    <x v="0"/>
    <s v="Assembleia Municipal"/>
    <x v="0"/>
    <x v="0"/>
    <x v="0"/>
    <x v="0"/>
    <x v="0"/>
    <x v="0"/>
    <x v="0"/>
    <x v="0"/>
    <x v="0"/>
    <x v="0"/>
    <x v="0"/>
    <x v="0"/>
    <s v="Pagamento de salário referente a 08-2025"/>
  </r>
  <r>
    <x v="0"/>
    <n v="0"/>
    <n v="0"/>
    <n v="0"/>
    <n v="3261"/>
    <x v="239"/>
    <x v="0"/>
    <x v="0"/>
    <x v="0"/>
    <s v="03.16.01"/>
    <x v="27"/>
    <x v="0"/>
    <x v="0"/>
    <s v="Assembleia Municipal"/>
    <s v="03.16.01"/>
    <s v="Assembleia Municipal"/>
    <s v="03.16.01"/>
    <x v="8"/>
    <x v="0"/>
    <x v="0"/>
    <x v="0"/>
    <x v="0"/>
    <x v="0"/>
    <x v="0"/>
    <x v="0"/>
    <x v="7"/>
    <s v="2025-08-26"/>
    <x v="2"/>
    <n v="3261"/>
    <x v="0"/>
    <m/>
    <x v="0"/>
    <m/>
    <x v="26"/>
    <n v="100474914"/>
    <x v="0"/>
    <x v="0"/>
    <s v="Assembleia Municipal"/>
    <s v="ORI"/>
    <x v="0"/>
    <s v="AM"/>
    <x v="0"/>
    <x v="0"/>
    <x v="0"/>
    <x v="0"/>
    <x v="0"/>
    <x v="0"/>
    <x v="0"/>
    <x v="0"/>
    <x v="0"/>
    <x v="0"/>
    <x v="0"/>
    <s v="Assembleia Municipal"/>
    <x v="0"/>
    <x v="0"/>
    <x v="0"/>
    <x v="0"/>
    <x v="0"/>
    <x v="0"/>
    <x v="0"/>
    <x v="0"/>
    <x v="0"/>
    <x v="0"/>
    <x v="0"/>
    <x v="0"/>
    <s v="Pagamento de salário referente a 08-2025"/>
  </r>
  <r>
    <x v="0"/>
    <n v="0"/>
    <n v="0"/>
    <n v="0"/>
    <n v="103036"/>
    <x v="239"/>
    <x v="0"/>
    <x v="0"/>
    <x v="0"/>
    <s v="03.16.01"/>
    <x v="27"/>
    <x v="0"/>
    <x v="0"/>
    <s v="Assembleia Municipal"/>
    <s v="03.16.01"/>
    <s v="Assembleia Municipal"/>
    <s v="03.16.01"/>
    <x v="48"/>
    <x v="0"/>
    <x v="0"/>
    <x v="1"/>
    <x v="1"/>
    <x v="0"/>
    <x v="0"/>
    <x v="0"/>
    <x v="7"/>
    <s v="2025-08-26"/>
    <x v="2"/>
    <n v="103036"/>
    <x v="0"/>
    <m/>
    <x v="0"/>
    <m/>
    <x v="26"/>
    <n v="100474914"/>
    <x v="0"/>
    <x v="0"/>
    <s v="Assembleia Municipal"/>
    <s v="ORI"/>
    <x v="0"/>
    <s v="AM"/>
    <x v="0"/>
    <x v="0"/>
    <x v="0"/>
    <x v="0"/>
    <x v="0"/>
    <x v="0"/>
    <x v="0"/>
    <x v="0"/>
    <x v="0"/>
    <x v="0"/>
    <x v="0"/>
    <s v="Assembleia Municipal"/>
    <x v="0"/>
    <x v="0"/>
    <x v="0"/>
    <x v="0"/>
    <x v="0"/>
    <x v="0"/>
    <x v="0"/>
    <x v="0"/>
    <x v="0"/>
    <x v="0"/>
    <x v="0"/>
    <x v="0"/>
    <s v="Pagamento de salário referente a 08-2025"/>
  </r>
  <r>
    <x v="0"/>
    <n v="0"/>
    <n v="0"/>
    <n v="0"/>
    <n v="560522"/>
    <x v="240"/>
    <x v="0"/>
    <x v="0"/>
    <x v="0"/>
    <s v="01.27.02.11"/>
    <x v="11"/>
    <x v="1"/>
    <x v="1"/>
    <s v="Saneamento básico"/>
    <s v="01.27.02"/>
    <s v="Saneamento básico"/>
    <s v="01.27.02"/>
    <x v="4"/>
    <x v="0"/>
    <x v="2"/>
    <x v="3"/>
    <x v="0"/>
    <x v="1"/>
    <x v="0"/>
    <x v="0"/>
    <x v="9"/>
    <s v="2025-10-24"/>
    <x v="3"/>
    <n v="560522"/>
    <x v="0"/>
    <m/>
    <x v="0"/>
    <m/>
    <x v="26"/>
    <n v="100474914"/>
    <x v="0"/>
    <x v="0"/>
    <s v="Reforço do saneamento básico"/>
    <s v="ORI"/>
    <x v="0"/>
    <m/>
    <x v="0"/>
    <x v="0"/>
    <x v="0"/>
    <x v="0"/>
    <x v="0"/>
    <x v="0"/>
    <x v="0"/>
    <x v="0"/>
    <x v="0"/>
    <x v="0"/>
    <x v="0"/>
    <s v="Reforço do saneamento básico"/>
    <x v="0"/>
    <x v="0"/>
    <x v="0"/>
    <x v="0"/>
    <x v="1"/>
    <x v="0"/>
    <x v="0"/>
    <x v="0"/>
    <x v="0"/>
    <x v="0"/>
    <x v="0"/>
    <x v="0"/>
    <s v="Pagamento referente a trabalhos de limpeza urbana no âmbito do projeto Município saudável, durante o mês de outubro de 2025, conforme anexo."/>
  </r>
  <r>
    <x v="0"/>
    <n v="0"/>
    <n v="0"/>
    <n v="0"/>
    <n v="180000"/>
    <x v="241"/>
    <x v="0"/>
    <x v="0"/>
    <x v="0"/>
    <s v="01.28.03.07"/>
    <x v="17"/>
    <x v="3"/>
    <x v="3"/>
    <s v="Proteção Social"/>
    <s v="01.28.03"/>
    <s v="Proteção Social"/>
    <s v="01.28.03"/>
    <x v="4"/>
    <x v="0"/>
    <x v="2"/>
    <x v="3"/>
    <x v="0"/>
    <x v="1"/>
    <x v="0"/>
    <x v="0"/>
    <x v="10"/>
    <s v="2025-11-05"/>
    <x v="3"/>
    <n v="180000"/>
    <x v="0"/>
    <m/>
    <x v="0"/>
    <m/>
    <x v="32"/>
    <n v="100476920"/>
    <x v="0"/>
    <x v="0"/>
    <s v="Transporte escolar"/>
    <s v="ORI"/>
    <x v="0"/>
    <s v="TE"/>
    <x v="0"/>
    <x v="0"/>
    <x v="0"/>
    <x v="0"/>
    <x v="0"/>
    <x v="0"/>
    <x v="0"/>
    <x v="0"/>
    <x v="0"/>
    <x v="0"/>
    <x v="0"/>
    <s v="Transporte escolar"/>
    <x v="0"/>
    <x v="0"/>
    <x v="0"/>
    <x v="0"/>
    <x v="1"/>
    <x v="0"/>
    <x v="0"/>
    <x v="0"/>
    <x v="0"/>
    <x v="0"/>
    <x v="0"/>
    <x v="0"/>
    <s v="Pagamento a favor de Felisberto Carvalho Auto, pela aquisição de combustíveis, destinados a viatura afeto ao transporte escolar da CMSM, conforme anexo."/>
  </r>
  <r>
    <x v="0"/>
    <n v="0"/>
    <n v="0"/>
    <n v="0"/>
    <n v="3000"/>
    <x v="242"/>
    <x v="0"/>
    <x v="0"/>
    <x v="0"/>
    <s v="03.16.15"/>
    <x v="0"/>
    <x v="0"/>
    <x v="0"/>
    <s v="Direção Financeira"/>
    <s v="03.16.15"/>
    <s v="Direção Financeira"/>
    <s v="03.16.15"/>
    <x v="50"/>
    <x v="0"/>
    <x v="0"/>
    <x v="1"/>
    <x v="0"/>
    <x v="0"/>
    <x v="0"/>
    <x v="0"/>
    <x v="10"/>
    <s v="2025-11-26"/>
    <x v="3"/>
    <n v="3000"/>
    <x v="0"/>
    <m/>
    <x v="0"/>
    <m/>
    <x v="26"/>
    <n v="100474914"/>
    <x v="0"/>
    <x v="0"/>
    <s v="Direção Financeira"/>
    <s v="ORI"/>
    <x v="0"/>
    <m/>
    <x v="0"/>
    <x v="0"/>
    <x v="0"/>
    <x v="0"/>
    <x v="0"/>
    <x v="0"/>
    <x v="0"/>
    <x v="0"/>
    <x v="0"/>
    <x v="0"/>
    <x v="0"/>
    <s v="Direção Financeira"/>
    <x v="0"/>
    <x v="0"/>
    <x v="0"/>
    <x v="0"/>
    <x v="0"/>
    <x v="0"/>
    <x v="0"/>
    <x v="0"/>
    <x v="0"/>
    <x v="0"/>
    <x v="0"/>
    <x v="0"/>
    <s v="Despesa pago a favor do Tesoureiro Municipal, pela aquisição de 01 cruzeta, conforme anexo."/>
  </r>
  <r>
    <x v="0"/>
    <n v="0"/>
    <n v="0"/>
    <n v="0"/>
    <n v="147500"/>
    <x v="243"/>
    <x v="0"/>
    <x v="0"/>
    <x v="0"/>
    <s v="03.16.15"/>
    <x v="0"/>
    <x v="0"/>
    <x v="0"/>
    <s v="Direção Financeira"/>
    <s v="03.16.15"/>
    <s v="Direção Financeira"/>
    <s v="03.16.15"/>
    <x v="51"/>
    <x v="0"/>
    <x v="0"/>
    <x v="1"/>
    <x v="0"/>
    <x v="0"/>
    <x v="0"/>
    <x v="0"/>
    <x v="11"/>
    <s v="2025-12-01"/>
    <x v="3"/>
    <n v="147500"/>
    <x v="0"/>
    <m/>
    <x v="0"/>
    <m/>
    <x v="77"/>
    <n v="100478657"/>
    <x v="0"/>
    <x v="0"/>
    <s v="Direção Financeira"/>
    <s v="ORI"/>
    <x v="0"/>
    <m/>
    <x v="0"/>
    <x v="0"/>
    <x v="0"/>
    <x v="0"/>
    <x v="0"/>
    <x v="0"/>
    <x v="0"/>
    <x v="0"/>
    <x v="0"/>
    <x v="0"/>
    <x v="0"/>
    <s v="Direção Financeira"/>
    <x v="0"/>
    <x v="0"/>
    <x v="0"/>
    <x v="0"/>
    <x v="0"/>
    <x v="0"/>
    <x v="0"/>
    <x v="0"/>
    <x v="0"/>
    <x v="0"/>
    <x v="0"/>
    <x v="0"/>
    <s v="Pagamento referente a 50% da fatura pela aquisição de serviços de reparação de cabine para a viatura da proteção civil da CMSM, conforme anexo."/>
  </r>
  <r>
    <x v="0"/>
    <n v="0"/>
    <n v="0"/>
    <n v="0"/>
    <n v="11500"/>
    <x v="244"/>
    <x v="0"/>
    <x v="0"/>
    <x v="0"/>
    <s v="03.16.15"/>
    <x v="0"/>
    <x v="0"/>
    <x v="0"/>
    <s v="Direção Financeira"/>
    <s v="03.16.15"/>
    <s v="Direção Financeira"/>
    <s v="03.16.15"/>
    <x v="38"/>
    <x v="0"/>
    <x v="0"/>
    <x v="1"/>
    <x v="0"/>
    <x v="0"/>
    <x v="0"/>
    <x v="0"/>
    <x v="11"/>
    <s v="2025-12-01"/>
    <x v="3"/>
    <n v="11500"/>
    <x v="0"/>
    <m/>
    <x v="0"/>
    <m/>
    <x v="78"/>
    <n v="100479924"/>
    <x v="0"/>
    <x v="0"/>
    <s v="Direção Financeira"/>
    <s v="ORI"/>
    <x v="0"/>
    <m/>
    <x v="0"/>
    <x v="0"/>
    <x v="0"/>
    <x v="0"/>
    <x v="0"/>
    <x v="0"/>
    <x v="0"/>
    <x v="0"/>
    <x v="0"/>
    <x v="0"/>
    <x v="0"/>
    <s v="Direção Financeira"/>
    <x v="0"/>
    <x v="0"/>
    <x v="0"/>
    <x v="0"/>
    <x v="0"/>
    <x v="0"/>
    <x v="0"/>
    <x v="0"/>
    <x v="0"/>
    <x v="0"/>
    <x v="0"/>
    <x v="0"/>
    <s v="Pagamento a favor de Freexauto, pela aquisição de um adaptador para a viatura ST-AK88 afetos aos serviços da CMSM, conforme anexo"/>
  </r>
  <r>
    <x v="0"/>
    <n v="0"/>
    <n v="0"/>
    <n v="0"/>
    <n v="64129"/>
    <x v="245"/>
    <x v="0"/>
    <x v="0"/>
    <x v="0"/>
    <s v="03.16.15"/>
    <x v="0"/>
    <x v="0"/>
    <x v="0"/>
    <s v="Direção Financeira"/>
    <s v="03.16.15"/>
    <s v="Direção Financeira"/>
    <s v="03.16.15"/>
    <x v="12"/>
    <x v="0"/>
    <x v="0"/>
    <x v="1"/>
    <x v="0"/>
    <x v="0"/>
    <x v="0"/>
    <x v="0"/>
    <x v="11"/>
    <s v="2025-12-04"/>
    <x v="3"/>
    <n v="64129"/>
    <x v="0"/>
    <m/>
    <x v="0"/>
    <m/>
    <x v="79"/>
    <n v="100476433"/>
    <x v="0"/>
    <x v="0"/>
    <s v="Direção Financeira"/>
    <s v="ORI"/>
    <x v="0"/>
    <m/>
    <x v="0"/>
    <x v="0"/>
    <x v="0"/>
    <x v="0"/>
    <x v="0"/>
    <x v="0"/>
    <x v="0"/>
    <x v="0"/>
    <x v="0"/>
    <x v="0"/>
    <x v="0"/>
    <s v="Direção Financeira"/>
    <x v="0"/>
    <x v="0"/>
    <x v="0"/>
    <x v="0"/>
    <x v="0"/>
    <x v="0"/>
    <x v="0"/>
    <x v="0"/>
    <x v="0"/>
    <x v="0"/>
    <x v="0"/>
    <x v="0"/>
    <s v="Pagamento a favor de Recoshop, Lda, referente a  aquisição de toner, conforme anexo."/>
  </r>
  <r>
    <x v="0"/>
    <n v="0"/>
    <n v="0"/>
    <n v="0"/>
    <n v="4500"/>
    <x v="246"/>
    <x v="0"/>
    <x v="0"/>
    <x v="0"/>
    <s v="01.27.04.11"/>
    <x v="26"/>
    <x v="1"/>
    <x v="1"/>
    <s v="Infra-Estruturas e Transportes"/>
    <s v="01.27.04"/>
    <s v="Infra-Estruturas e Transportes"/>
    <s v="01.27.04"/>
    <x v="4"/>
    <x v="0"/>
    <x v="2"/>
    <x v="3"/>
    <x v="0"/>
    <x v="1"/>
    <x v="0"/>
    <x v="0"/>
    <x v="11"/>
    <s v="2025-12-23"/>
    <x v="3"/>
    <n v="4500"/>
    <x v="0"/>
    <m/>
    <x v="0"/>
    <m/>
    <x v="9"/>
    <n v="100474696"/>
    <x v="0"/>
    <x v="1"/>
    <s v="Manutenção de caminhos vicinais e melhoramento de acessos"/>
    <s v="ORI"/>
    <x v="0"/>
    <m/>
    <x v="0"/>
    <x v="0"/>
    <x v="0"/>
    <x v="0"/>
    <x v="0"/>
    <x v="0"/>
    <x v="0"/>
    <x v="0"/>
    <x v="0"/>
    <x v="0"/>
    <x v="0"/>
    <s v="Manutenção de caminhos vicinais e melhoramento de acessos"/>
    <x v="0"/>
    <x v="0"/>
    <x v="0"/>
    <x v="0"/>
    <x v="1"/>
    <x v="0"/>
    <x v="0"/>
    <x v="0"/>
    <x v="0"/>
    <x v="0"/>
    <x v="1"/>
    <x v="0"/>
    <s v="Pagamento referente a trabalhos de abertura de valas, colocação de tubos de água, e limpeza de caminho vicinais nas localidade de Ribeireta, e Monte Bode, conforme anexo."/>
  </r>
  <r>
    <x v="0"/>
    <n v="0"/>
    <n v="0"/>
    <n v="0"/>
    <n v="25500"/>
    <x v="246"/>
    <x v="0"/>
    <x v="0"/>
    <x v="0"/>
    <s v="01.27.04.11"/>
    <x v="26"/>
    <x v="1"/>
    <x v="1"/>
    <s v="Infra-Estruturas e Transportes"/>
    <s v="01.27.04"/>
    <s v="Infra-Estruturas e Transportes"/>
    <s v="01.27.04"/>
    <x v="4"/>
    <x v="0"/>
    <x v="2"/>
    <x v="3"/>
    <x v="0"/>
    <x v="1"/>
    <x v="0"/>
    <x v="0"/>
    <x v="11"/>
    <s v="2025-12-23"/>
    <x v="3"/>
    <n v="25500"/>
    <x v="0"/>
    <m/>
    <x v="0"/>
    <m/>
    <x v="80"/>
    <n v="100480044"/>
    <x v="0"/>
    <x v="0"/>
    <s v="Manutenção de caminhos vicinais e melhoramento de acessos"/>
    <s v="ORI"/>
    <x v="0"/>
    <m/>
    <x v="0"/>
    <x v="0"/>
    <x v="0"/>
    <x v="0"/>
    <x v="0"/>
    <x v="0"/>
    <x v="0"/>
    <x v="0"/>
    <x v="0"/>
    <x v="0"/>
    <x v="0"/>
    <s v="Manutenção de caminhos vicinais e melhoramento de acessos"/>
    <x v="0"/>
    <x v="0"/>
    <x v="0"/>
    <x v="0"/>
    <x v="1"/>
    <x v="0"/>
    <x v="0"/>
    <x v="0"/>
    <x v="0"/>
    <x v="0"/>
    <x v="0"/>
    <x v="0"/>
    <s v="Pagamento referente a trabalhos de abertura de valas, colocação de tubos de água, e limpeza de caminho vicinais nas localidade de Ribeireta, e Monte Bode, conforme anexo."/>
  </r>
  <r>
    <x v="0"/>
    <n v="0"/>
    <n v="0"/>
    <n v="0"/>
    <n v="2484"/>
    <x v="247"/>
    <x v="0"/>
    <x v="0"/>
    <x v="0"/>
    <s v="03.16.15"/>
    <x v="0"/>
    <x v="0"/>
    <x v="0"/>
    <s v="Direção Financeira"/>
    <s v="03.16.15"/>
    <s v="Direção Financeira"/>
    <s v="03.16.15"/>
    <x v="14"/>
    <x v="0"/>
    <x v="0"/>
    <x v="0"/>
    <x v="0"/>
    <x v="0"/>
    <x v="0"/>
    <x v="0"/>
    <x v="1"/>
    <s v="2025-01-07"/>
    <x v="0"/>
    <n v="2484"/>
    <x v="0"/>
    <m/>
    <x v="0"/>
    <m/>
    <x v="26"/>
    <n v="100474914"/>
    <x v="0"/>
    <x v="0"/>
    <s v="Direção Financeira"/>
    <s v="ORI"/>
    <x v="0"/>
    <m/>
    <x v="0"/>
    <x v="0"/>
    <x v="0"/>
    <x v="0"/>
    <x v="0"/>
    <x v="0"/>
    <x v="0"/>
    <x v="0"/>
    <x v="0"/>
    <x v="0"/>
    <x v="0"/>
    <s v="Direção Financeira"/>
    <x v="0"/>
    <x v="0"/>
    <x v="0"/>
    <x v="0"/>
    <x v="0"/>
    <x v="0"/>
    <x v="0"/>
    <x v="0"/>
    <x v="0"/>
    <x v="0"/>
    <x v="0"/>
    <x v="0"/>
    <s v="Pagamento referente a publicação de B.O, IIª Série, 1/4 despacho nº 04/2024 de 30 de dezembro, reclassificação da colaboradora Valdemira Monteiro, conforme anexo.   "/>
  </r>
  <r>
    <x v="0"/>
    <n v="0"/>
    <n v="0"/>
    <n v="0"/>
    <n v="250000"/>
    <x v="248"/>
    <x v="0"/>
    <x v="0"/>
    <x v="0"/>
    <s v="01.25.04.22"/>
    <x v="9"/>
    <x v="2"/>
    <x v="2"/>
    <s v="Cultura"/>
    <s v="01.25.04"/>
    <s v="Cultura"/>
    <s v="01.25.04"/>
    <x v="4"/>
    <x v="0"/>
    <x v="2"/>
    <x v="3"/>
    <x v="0"/>
    <x v="1"/>
    <x v="0"/>
    <x v="0"/>
    <x v="1"/>
    <s v="2025-01-08"/>
    <x v="0"/>
    <n v="250000"/>
    <x v="0"/>
    <m/>
    <x v="0"/>
    <m/>
    <x v="81"/>
    <n v="100479557"/>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 Gelson Patrik De Oliveira referente gratificação de atuação na noite de passagem do ano, conforme proposta em anexo."/>
  </r>
  <r>
    <x v="0"/>
    <n v="0"/>
    <n v="0"/>
    <n v="0"/>
    <n v="50000"/>
    <x v="249"/>
    <x v="0"/>
    <x v="0"/>
    <x v="0"/>
    <s v="03.16.15"/>
    <x v="0"/>
    <x v="0"/>
    <x v="0"/>
    <s v="Direção Financeira"/>
    <s v="03.16.15"/>
    <s v="Direção Financeira"/>
    <s v="03.16.15"/>
    <x v="13"/>
    <x v="0"/>
    <x v="0"/>
    <x v="1"/>
    <x v="0"/>
    <x v="0"/>
    <x v="0"/>
    <x v="0"/>
    <x v="1"/>
    <s v="2025-01-31"/>
    <x v="0"/>
    <n v="50000"/>
    <x v="0"/>
    <m/>
    <x v="0"/>
    <m/>
    <x v="32"/>
    <n v="100476920"/>
    <x v="0"/>
    <x v="0"/>
    <s v="Direção Financeira"/>
    <s v="ORI"/>
    <x v="0"/>
    <m/>
    <x v="0"/>
    <x v="0"/>
    <x v="0"/>
    <x v="0"/>
    <x v="0"/>
    <x v="0"/>
    <x v="0"/>
    <x v="0"/>
    <x v="0"/>
    <x v="0"/>
    <x v="0"/>
    <s v="Direção Financeira"/>
    <x v="0"/>
    <x v="0"/>
    <x v="0"/>
    <x v="0"/>
    <x v="0"/>
    <x v="0"/>
    <x v="0"/>
    <x v="0"/>
    <x v="0"/>
    <x v="0"/>
    <x v="0"/>
    <x v="0"/>
    <s v="Pagamento a favor de Felisberto Carvalho, pela a aquisição de combustivel para os serviços da CMSM, confrome anexo."/>
  </r>
  <r>
    <x v="0"/>
    <n v="0"/>
    <n v="0"/>
    <n v="0"/>
    <n v="1400"/>
    <x v="250"/>
    <x v="0"/>
    <x v="0"/>
    <x v="0"/>
    <s v="03.16.15"/>
    <x v="0"/>
    <x v="0"/>
    <x v="0"/>
    <s v="Direção Financeira"/>
    <s v="03.16.15"/>
    <s v="Direção Financeira"/>
    <s v="03.16.15"/>
    <x v="8"/>
    <x v="0"/>
    <x v="0"/>
    <x v="0"/>
    <x v="0"/>
    <x v="0"/>
    <x v="0"/>
    <x v="0"/>
    <x v="0"/>
    <s v="2025-02-21"/>
    <x v="0"/>
    <n v="1400"/>
    <x v="0"/>
    <m/>
    <x v="0"/>
    <m/>
    <x v="19"/>
    <n v="100391960"/>
    <x v="0"/>
    <x v="0"/>
    <s v="Direção Financeira"/>
    <s v="ORI"/>
    <x v="0"/>
    <m/>
    <x v="0"/>
    <x v="0"/>
    <x v="0"/>
    <x v="0"/>
    <x v="0"/>
    <x v="0"/>
    <x v="0"/>
    <x v="0"/>
    <x v="0"/>
    <x v="0"/>
    <x v="0"/>
    <s v="Direção Financeira"/>
    <x v="0"/>
    <x v="0"/>
    <x v="0"/>
    <x v="0"/>
    <x v="0"/>
    <x v="0"/>
    <x v="0"/>
    <x v="0"/>
    <x v="0"/>
    <x v="0"/>
    <x v="0"/>
    <x v="0"/>
    <s v="Pagamento a favor de CABO VERDE TELECOM, referente a recarga de internet dados nos tabletes dos técnicos, conforme anexo."/>
  </r>
  <r>
    <x v="0"/>
    <n v="0"/>
    <n v="0"/>
    <n v="0"/>
    <n v="1848"/>
    <x v="251"/>
    <x v="0"/>
    <x v="1"/>
    <x v="0"/>
    <s v="80.02.01"/>
    <x v="28"/>
    <x v="4"/>
    <x v="4"/>
    <s v="Retenções Iur"/>
    <s v="80.02.01"/>
    <s v="Retenções Iur"/>
    <s v="80.02.01"/>
    <x v="52"/>
    <x v="0"/>
    <x v="6"/>
    <x v="1"/>
    <x v="1"/>
    <x v="2"/>
    <x v="2"/>
    <x v="0"/>
    <x v="0"/>
    <s v="2025-02-24"/>
    <x v="0"/>
    <n v="1848"/>
    <x v="0"/>
    <m/>
    <x v="0"/>
    <m/>
    <x v="9"/>
    <n v="100474696"/>
    <x v="0"/>
    <x v="0"/>
    <s v="Retenções Iur"/>
    <s v="ORI"/>
    <x v="0"/>
    <s v="RIUR"/>
    <x v="0"/>
    <x v="0"/>
    <x v="0"/>
    <x v="0"/>
    <x v="0"/>
    <x v="0"/>
    <x v="0"/>
    <x v="0"/>
    <x v="0"/>
    <x v="0"/>
    <x v="0"/>
    <s v="Retenções Iur"/>
    <x v="0"/>
    <x v="0"/>
    <x v="0"/>
    <x v="0"/>
    <x v="2"/>
    <x v="0"/>
    <x v="0"/>
    <x v="0"/>
    <x v="0"/>
    <x v="1"/>
    <x v="0"/>
    <x v="0"/>
    <s v="RETENCAO OT"/>
  </r>
  <r>
    <x v="0"/>
    <n v="0"/>
    <n v="0"/>
    <n v="0"/>
    <n v="5000"/>
    <x v="252"/>
    <x v="0"/>
    <x v="0"/>
    <x v="0"/>
    <s v="03.16.15"/>
    <x v="0"/>
    <x v="0"/>
    <x v="0"/>
    <s v="Direção Financeira"/>
    <s v="03.16.15"/>
    <s v="Direção Financeira"/>
    <s v="03.16.15"/>
    <x v="11"/>
    <x v="0"/>
    <x v="0"/>
    <x v="0"/>
    <x v="1"/>
    <x v="0"/>
    <x v="0"/>
    <x v="0"/>
    <x v="4"/>
    <s v="2025-03-04"/>
    <x v="0"/>
    <n v="5000"/>
    <x v="0"/>
    <m/>
    <x v="0"/>
    <m/>
    <x v="82"/>
    <n v="100479698"/>
    <x v="0"/>
    <x v="0"/>
    <s v="Direção Financeira"/>
    <s v="ORI"/>
    <x v="0"/>
    <m/>
    <x v="0"/>
    <x v="0"/>
    <x v="0"/>
    <x v="0"/>
    <x v="0"/>
    <x v="0"/>
    <x v="0"/>
    <x v="0"/>
    <x v="0"/>
    <x v="0"/>
    <x v="0"/>
    <s v="Direção Financeira"/>
    <x v="0"/>
    <x v="0"/>
    <x v="0"/>
    <x v="0"/>
    <x v="0"/>
    <x v="0"/>
    <x v="0"/>
    <x v="0"/>
    <x v="0"/>
    <x v="0"/>
    <x v="0"/>
    <x v="0"/>
    <s v="Pagamento referente a recarregamento de energia no contador pré- pago no posto de informação turístico, conforme anexo. "/>
  </r>
  <r>
    <x v="0"/>
    <n v="0"/>
    <n v="0"/>
    <n v="0"/>
    <n v="1500"/>
    <x v="253"/>
    <x v="0"/>
    <x v="0"/>
    <x v="0"/>
    <s v="01.25.05.12"/>
    <x v="2"/>
    <x v="2"/>
    <x v="2"/>
    <s v="Saúde"/>
    <s v="01.25.05"/>
    <s v="Saúde"/>
    <s v="01.25.05"/>
    <x v="3"/>
    <x v="0"/>
    <x v="1"/>
    <x v="2"/>
    <x v="0"/>
    <x v="1"/>
    <x v="0"/>
    <x v="0"/>
    <x v="4"/>
    <s v="2025-03-10"/>
    <x v="0"/>
    <n v="1500"/>
    <x v="0"/>
    <m/>
    <x v="0"/>
    <m/>
    <x v="83"/>
    <n v="100478439"/>
    <x v="0"/>
    <x v="0"/>
    <s v="Promoção e Inclusão Social"/>
    <s v="ORI"/>
    <x v="0"/>
    <m/>
    <x v="0"/>
    <x v="0"/>
    <x v="0"/>
    <x v="0"/>
    <x v="0"/>
    <x v="0"/>
    <x v="0"/>
    <x v="0"/>
    <x v="0"/>
    <x v="0"/>
    <x v="0"/>
    <s v="Promoção e Inclusão Social"/>
    <x v="0"/>
    <x v="0"/>
    <x v="0"/>
    <x v="0"/>
    <x v="1"/>
    <x v="0"/>
    <x v="0"/>
    <x v="0"/>
    <x v="0"/>
    <x v="0"/>
    <x v="0"/>
    <x v="0"/>
    <s v="Apoio a favor da senhora Maria de Lourdes Monteiro, referente a assistência social, conforme anexo."/>
  </r>
  <r>
    <x v="0"/>
    <n v="0"/>
    <n v="0"/>
    <n v="0"/>
    <n v="1035"/>
    <x v="254"/>
    <x v="0"/>
    <x v="0"/>
    <x v="0"/>
    <s v="03.16.15"/>
    <x v="0"/>
    <x v="0"/>
    <x v="0"/>
    <s v="Direção Financeira"/>
    <s v="03.16.15"/>
    <s v="Direção Financeira"/>
    <s v="03.16.15"/>
    <x v="38"/>
    <x v="0"/>
    <x v="0"/>
    <x v="1"/>
    <x v="0"/>
    <x v="0"/>
    <x v="0"/>
    <x v="0"/>
    <x v="4"/>
    <s v="2025-03-07"/>
    <x v="0"/>
    <n v="1035"/>
    <x v="0"/>
    <m/>
    <x v="0"/>
    <m/>
    <x v="26"/>
    <n v="100474914"/>
    <x v="0"/>
    <x v="0"/>
    <s v="Direção Financeira"/>
    <s v="ORI"/>
    <x v="0"/>
    <m/>
    <x v="0"/>
    <x v="0"/>
    <x v="0"/>
    <x v="0"/>
    <x v="0"/>
    <x v="0"/>
    <x v="0"/>
    <x v="0"/>
    <x v="0"/>
    <x v="0"/>
    <x v="0"/>
    <s v="Direção Financeira"/>
    <x v="0"/>
    <x v="0"/>
    <x v="0"/>
    <x v="0"/>
    <x v="0"/>
    <x v="0"/>
    <x v="0"/>
    <x v="0"/>
    <x v="0"/>
    <x v="0"/>
    <x v="0"/>
    <x v="0"/>
    <s v="Pagamento  a favor da Tesouraria Municipal referente a aquisição de 01 correia de ventoinha para a viatura ST-06-WS afeto as obras da CMSM, conforme anexo."/>
  </r>
  <r>
    <x v="0"/>
    <n v="0"/>
    <n v="0"/>
    <n v="0"/>
    <n v="7200"/>
    <x v="255"/>
    <x v="0"/>
    <x v="0"/>
    <x v="0"/>
    <s v="03.16.15"/>
    <x v="0"/>
    <x v="0"/>
    <x v="0"/>
    <s v="Direção Financeira"/>
    <s v="03.16.15"/>
    <s v="Direção Financeira"/>
    <s v="03.16.15"/>
    <x v="0"/>
    <x v="0"/>
    <x v="0"/>
    <x v="0"/>
    <x v="0"/>
    <x v="0"/>
    <x v="0"/>
    <x v="0"/>
    <x v="4"/>
    <s v="2025-03-27"/>
    <x v="0"/>
    <n v="7200"/>
    <x v="0"/>
    <m/>
    <x v="0"/>
    <m/>
    <x v="84"/>
    <n v="100478433"/>
    <x v="0"/>
    <x v="0"/>
    <s v="Direção Financeira"/>
    <s v="ORI"/>
    <x v="0"/>
    <m/>
    <x v="0"/>
    <x v="0"/>
    <x v="0"/>
    <x v="0"/>
    <x v="0"/>
    <x v="0"/>
    <x v="0"/>
    <x v="0"/>
    <x v="0"/>
    <x v="0"/>
    <x v="0"/>
    <s v="Direção Financeira"/>
    <x v="0"/>
    <x v="0"/>
    <x v="0"/>
    <x v="0"/>
    <x v="0"/>
    <x v="0"/>
    <x v="0"/>
    <x v="0"/>
    <x v="0"/>
    <x v="0"/>
    <x v="0"/>
    <x v="0"/>
    <s v="Ajuda de custo a favor do Sr. Elton Saliny Gomes Pina, pela sua deslocação à cidade da Praia nos dia 1 a 4 de Abril de 2025, em missão de serviço, conforme anexo.  "/>
  </r>
  <r>
    <x v="0"/>
    <n v="0"/>
    <n v="0"/>
    <n v="0"/>
    <n v="1400"/>
    <x v="256"/>
    <x v="0"/>
    <x v="0"/>
    <x v="0"/>
    <s v="03.16.15"/>
    <x v="0"/>
    <x v="0"/>
    <x v="0"/>
    <s v="Direção Financeira"/>
    <s v="03.16.15"/>
    <s v="Direção Financeira"/>
    <s v="03.16.15"/>
    <x v="0"/>
    <x v="0"/>
    <x v="0"/>
    <x v="0"/>
    <x v="0"/>
    <x v="0"/>
    <x v="0"/>
    <x v="0"/>
    <x v="4"/>
    <s v="2025-03-27"/>
    <x v="0"/>
    <n v="1400"/>
    <x v="0"/>
    <m/>
    <x v="0"/>
    <m/>
    <x v="68"/>
    <n v="100432269"/>
    <x v="0"/>
    <x v="0"/>
    <s v="Direção Financeira"/>
    <s v="ORI"/>
    <x v="0"/>
    <m/>
    <x v="0"/>
    <x v="0"/>
    <x v="0"/>
    <x v="0"/>
    <x v="0"/>
    <x v="0"/>
    <x v="0"/>
    <x v="0"/>
    <x v="0"/>
    <x v="0"/>
    <x v="0"/>
    <s v="Direção Financeira"/>
    <x v="0"/>
    <x v="0"/>
    <x v="0"/>
    <x v="0"/>
    <x v="0"/>
    <x v="0"/>
    <x v="0"/>
    <x v="0"/>
    <x v="0"/>
    <x v="0"/>
    <x v="0"/>
    <x v="0"/>
    <s v="Ajuda de custo a favor do Sr. HERCULANO PEREIRA FERNANDES, pela sua deslocação à cidade da Praia no dia 23 de março de 2025, em missão de serviço, conforme anexo."/>
  </r>
  <r>
    <x v="0"/>
    <n v="0"/>
    <n v="0"/>
    <n v="0"/>
    <n v="9000"/>
    <x v="257"/>
    <x v="0"/>
    <x v="0"/>
    <x v="0"/>
    <s v="03.16.15"/>
    <x v="0"/>
    <x v="0"/>
    <x v="0"/>
    <s v="Direção Financeira"/>
    <s v="03.16.15"/>
    <s v="Direção Financeira"/>
    <s v="03.16.15"/>
    <x v="38"/>
    <x v="0"/>
    <x v="0"/>
    <x v="1"/>
    <x v="0"/>
    <x v="0"/>
    <x v="0"/>
    <x v="0"/>
    <x v="4"/>
    <s v="2025-03-27"/>
    <x v="0"/>
    <n v="9000"/>
    <x v="0"/>
    <m/>
    <x v="0"/>
    <m/>
    <x v="85"/>
    <n v="100478902"/>
    <x v="0"/>
    <x v="0"/>
    <s v="Direção Financeira"/>
    <s v="ORI"/>
    <x v="0"/>
    <m/>
    <x v="0"/>
    <x v="0"/>
    <x v="0"/>
    <x v="0"/>
    <x v="0"/>
    <x v="0"/>
    <x v="0"/>
    <x v="0"/>
    <x v="0"/>
    <x v="0"/>
    <x v="0"/>
    <s v="Direção Financeira"/>
    <x v="0"/>
    <x v="0"/>
    <x v="0"/>
    <x v="0"/>
    <x v="0"/>
    <x v="0"/>
    <x v="0"/>
    <x v="0"/>
    <x v="0"/>
    <x v="0"/>
    <x v="0"/>
    <x v="0"/>
    <s v="Pagamento referente a aquisição de pastilhas e bomba de embraiagem das viaturas ST-70-UQ e ST-27-RU, propriedade da CMSM, conforme anexo."/>
  </r>
  <r>
    <x v="0"/>
    <n v="0"/>
    <n v="0"/>
    <n v="0"/>
    <n v="10950"/>
    <x v="258"/>
    <x v="0"/>
    <x v="1"/>
    <x v="0"/>
    <s v="80.02.01"/>
    <x v="28"/>
    <x v="4"/>
    <x v="4"/>
    <s v="Retenções Iur"/>
    <s v="80.02.01"/>
    <s v="Retenções Iur"/>
    <s v="80.02.01"/>
    <x v="52"/>
    <x v="0"/>
    <x v="6"/>
    <x v="1"/>
    <x v="1"/>
    <x v="2"/>
    <x v="2"/>
    <x v="0"/>
    <x v="4"/>
    <s v="2025-03-03"/>
    <x v="0"/>
    <n v="10950"/>
    <x v="0"/>
    <m/>
    <x v="0"/>
    <m/>
    <x v="9"/>
    <n v="100474696"/>
    <x v="0"/>
    <x v="0"/>
    <s v="Retenções Iur"/>
    <s v="ORI"/>
    <x v="0"/>
    <s v="RIUR"/>
    <x v="0"/>
    <x v="0"/>
    <x v="0"/>
    <x v="0"/>
    <x v="0"/>
    <x v="0"/>
    <x v="0"/>
    <x v="0"/>
    <x v="0"/>
    <x v="0"/>
    <x v="0"/>
    <s v="Retenções Iur"/>
    <x v="0"/>
    <x v="0"/>
    <x v="0"/>
    <x v="0"/>
    <x v="2"/>
    <x v="0"/>
    <x v="0"/>
    <x v="0"/>
    <x v="0"/>
    <x v="1"/>
    <x v="0"/>
    <x v="0"/>
    <s v="RETENCAO OT"/>
  </r>
  <r>
    <x v="0"/>
    <n v="0"/>
    <n v="0"/>
    <n v="0"/>
    <n v="3000"/>
    <x v="259"/>
    <x v="0"/>
    <x v="0"/>
    <x v="0"/>
    <s v="01.25.05.09"/>
    <x v="14"/>
    <x v="2"/>
    <x v="2"/>
    <s v="Saúde"/>
    <s v="01.25.05"/>
    <s v="Saúde"/>
    <s v="01.25.05"/>
    <x v="3"/>
    <x v="0"/>
    <x v="1"/>
    <x v="2"/>
    <x v="0"/>
    <x v="1"/>
    <x v="0"/>
    <x v="0"/>
    <x v="2"/>
    <s v="2025-04-03"/>
    <x v="1"/>
    <n v="3000"/>
    <x v="0"/>
    <m/>
    <x v="0"/>
    <m/>
    <x v="86"/>
    <n v="100475832"/>
    <x v="0"/>
    <x v="0"/>
    <s v="Apoio a Consultas de Especialidade e Medicamentos"/>
    <s v="ORI"/>
    <x v="0"/>
    <s v="ACE"/>
    <x v="0"/>
    <x v="0"/>
    <x v="0"/>
    <x v="0"/>
    <x v="0"/>
    <x v="0"/>
    <x v="0"/>
    <x v="0"/>
    <x v="0"/>
    <x v="0"/>
    <x v="0"/>
    <s v="Apoio a Consultas de Especialidade e Medicamentos"/>
    <x v="0"/>
    <x v="0"/>
    <x v="0"/>
    <x v="0"/>
    <x v="1"/>
    <x v="0"/>
    <x v="0"/>
    <x v="0"/>
    <x v="0"/>
    <x v="0"/>
    <x v="0"/>
    <x v="0"/>
    <s v="Apoio a favor da senhora Alice Fernandes a fim de consulta de especialidade e compra de medicamento, conforme anexo."/>
  </r>
  <r>
    <x v="1"/>
    <n v="0"/>
    <n v="0"/>
    <n v="0"/>
    <n v="299000"/>
    <x v="260"/>
    <x v="0"/>
    <x v="0"/>
    <x v="0"/>
    <s v="01.27.07.09"/>
    <x v="7"/>
    <x v="1"/>
    <x v="1"/>
    <s v="Requalificação Urbana e Habitação 2"/>
    <s v="01.27.07"/>
    <s v="Requalificação Urbana e Habitação 2"/>
    <s v="01.27.07"/>
    <x v="2"/>
    <x v="0"/>
    <x v="0"/>
    <x v="1"/>
    <x v="0"/>
    <x v="1"/>
    <x v="1"/>
    <x v="0"/>
    <x v="2"/>
    <s v="2025-04-09"/>
    <x v="1"/>
    <n v="299000"/>
    <x v="0"/>
    <m/>
    <x v="0"/>
    <m/>
    <x v="12"/>
    <n v="100476460"/>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aquisição de cimento para a obra de construção do PH no âmbito da requalificação urbana e ambiental de Praia de Veneza, conforme anexo."/>
  </r>
  <r>
    <x v="0"/>
    <n v="0"/>
    <n v="0"/>
    <n v="0"/>
    <n v="4500"/>
    <x v="261"/>
    <x v="0"/>
    <x v="1"/>
    <x v="0"/>
    <s v="80.02.01"/>
    <x v="28"/>
    <x v="4"/>
    <x v="4"/>
    <s v="Retenções Iur"/>
    <s v="80.02.01"/>
    <s v="Retenções Iur"/>
    <s v="80.02.01"/>
    <x v="52"/>
    <x v="0"/>
    <x v="6"/>
    <x v="1"/>
    <x v="1"/>
    <x v="2"/>
    <x v="2"/>
    <x v="0"/>
    <x v="4"/>
    <s v="2025-03-27"/>
    <x v="0"/>
    <n v="4500"/>
    <x v="0"/>
    <m/>
    <x v="0"/>
    <m/>
    <x v="9"/>
    <n v="100474696"/>
    <x v="0"/>
    <x v="0"/>
    <s v="Retenções Iur"/>
    <s v="ORI"/>
    <x v="0"/>
    <s v="RIUR"/>
    <x v="0"/>
    <x v="0"/>
    <x v="0"/>
    <x v="0"/>
    <x v="0"/>
    <x v="0"/>
    <x v="0"/>
    <x v="0"/>
    <x v="0"/>
    <x v="0"/>
    <x v="0"/>
    <s v="Retenções Iur"/>
    <x v="0"/>
    <x v="0"/>
    <x v="0"/>
    <x v="0"/>
    <x v="2"/>
    <x v="0"/>
    <x v="0"/>
    <x v="0"/>
    <x v="0"/>
    <x v="1"/>
    <x v="0"/>
    <x v="0"/>
    <s v="RETENCAO OT"/>
  </r>
  <r>
    <x v="0"/>
    <n v="0"/>
    <n v="0"/>
    <n v="0"/>
    <n v="10000"/>
    <x v="262"/>
    <x v="0"/>
    <x v="0"/>
    <x v="0"/>
    <s v="03.16.15"/>
    <x v="0"/>
    <x v="0"/>
    <x v="0"/>
    <s v="Direção Financeira"/>
    <s v="03.16.15"/>
    <s v="Direção Financeira"/>
    <s v="03.16.15"/>
    <x v="40"/>
    <x v="0"/>
    <x v="0"/>
    <x v="1"/>
    <x v="0"/>
    <x v="0"/>
    <x v="0"/>
    <x v="0"/>
    <x v="2"/>
    <s v="2025-04-25"/>
    <x v="1"/>
    <n v="10000"/>
    <x v="0"/>
    <m/>
    <x v="0"/>
    <m/>
    <x v="87"/>
    <n v="100479474"/>
    <x v="0"/>
    <x v="0"/>
    <s v="Direção Financeira"/>
    <s v="ORI"/>
    <x v="0"/>
    <m/>
    <x v="0"/>
    <x v="0"/>
    <x v="0"/>
    <x v="0"/>
    <x v="0"/>
    <x v="0"/>
    <x v="0"/>
    <x v="0"/>
    <x v="0"/>
    <x v="0"/>
    <x v="0"/>
    <s v="Direção Financeira"/>
    <x v="0"/>
    <x v="0"/>
    <x v="0"/>
    <x v="0"/>
    <x v="0"/>
    <x v="0"/>
    <x v="0"/>
    <x v="0"/>
    <x v="0"/>
    <x v="0"/>
    <x v="0"/>
    <x v="0"/>
    <s v="Pagamento referente a aquisição de almoço aos participantes na feira de saúde, conforme anexo."/>
  </r>
  <r>
    <x v="0"/>
    <n v="0"/>
    <n v="0"/>
    <n v="0"/>
    <n v="42180"/>
    <x v="263"/>
    <x v="0"/>
    <x v="0"/>
    <x v="0"/>
    <s v="03.16.15"/>
    <x v="0"/>
    <x v="0"/>
    <x v="0"/>
    <s v="Direção Financeira"/>
    <s v="03.16.15"/>
    <s v="Direção Financeira"/>
    <s v="03.16.15"/>
    <x v="38"/>
    <x v="0"/>
    <x v="0"/>
    <x v="1"/>
    <x v="0"/>
    <x v="0"/>
    <x v="0"/>
    <x v="0"/>
    <x v="2"/>
    <s v="2025-04-29"/>
    <x v="1"/>
    <n v="42180"/>
    <x v="0"/>
    <m/>
    <x v="0"/>
    <m/>
    <x v="60"/>
    <n v="100479096"/>
    <x v="0"/>
    <x v="0"/>
    <s v="Direção Financeira"/>
    <s v="ORI"/>
    <x v="0"/>
    <m/>
    <x v="0"/>
    <x v="0"/>
    <x v="0"/>
    <x v="0"/>
    <x v="0"/>
    <x v="0"/>
    <x v="0"/>
    <x v="0"/>
    <x v="0"/>
    <x v="0"/>
    <x v="0"/>
    <s v="Direção Financeira"/>
    <x v="0"/>
    <x v="0"/>
    <x v="0"/>
    <x v="0"/>
    <x v="0"/>
    <x v="0"/>
    <x v="0"/>
    <x v="0"/>
    <x v="0"/>
    <x v="0"/>
    <x v="0"/>
    <x v="0"/>
    <s v="Pagamento a favor de Preco Piquinoti Comercio Pecas, pela a aquisição de peças para a viatura ST-22-RG e 1 bomba de agua para maquina retroescavadora da CMSM, conforme anexo"/>
  </r>
  <r>
    <x v="1"/>
    <n v="0"/>
    <n v="0"/>
    <n v="0"/>
    <n v="500000"/>
    <x v="264"/>
    <x v="0"/>
    <x v="0"/>
    <x v="0"/>
    <s v="03.16.15"/>
    <x v="0"/>
    <x v="0"/>
    <x v="0"/>
    <s v="Direção Financeira"/>
    <s v="03.16.15"/>
    <s v="Direção Financeira"/>
    <s v="03.16.15"/>
    <x v="53"/>
    <x v="0"/>
    <x v="0"/>
    <x v="1"/>
    <x v="0"/>
    <x v="0"/>
    <x v="1"/>
    <x v="0"/>
    <x v="3"/>
    <s v="2025-05-12"/>
    <x v="1"/>
    <n v="500000"/>
    <x v="0"/>
    <m/>
    <x v="0"/>
    <m/>
    <x v="88"/>
    <n v="100389093"/>
    <x v="0"/>
    <x v="0"/>
    <s v="Direção Financeira"/>
    <s v="ORI"/>
    <x v="0"/>
    <m/>
    <x v="0"/>
    <x v="0"/>
    <x v="0"/>
    <x v="0"/>
    <x v="0"/>
    <x v="0"/>
    <x v="0"/>
    <x v="0"/>
    <x v="0"/>
    <x v="0"/>
    <x v="0"/>
    <s v="Direção Financeira"/>
    <x v="0"/>
    <x v="0"/>
    <x v="0"/>
    <x v="0"/>
    <x v="0"/>
    <x v="0"/>
    <x v="0"/>
    <x v="0"/>
    <x v="0"/>
    <x v="0"/>
    <x v="0"/>
    <x v="0"/>
    <s v="Pagamento a favor do Banco de Fomento Internacional, S.A, referente a  terceira prestações do reembolso  mensais por forma a garantir a liquidação do adiantamento recebido no âmbito de contrato de arrendamento, conforme anexo. "/>
  </r>
  <r>
    <x v="1"/>
    <n v="0"/>
    <n v="0"/>
    <n v="0"/>
    <n v="225000"/>
    <x v="265"/>
    <x v="0"/>
    <x v="1"/>
    <x v="0"/>
    <s v="03.03.10"/>
    <x v="15"/>
    <x v="0"/>
    <x v="5"/>
    <s v="Receitas Da Câmara"/>
    <s v="03.03.10"/>
    <s v="Receitas Da Câmara"/>
    <s v="03.03.10"/>
    <x v="54"/>
    <x v="0"/>
    <x v="5"/>
    <x v="13"/>
    <x v="0"/>
    <x v="0"/>
    <x v="2"/>
    <x v="0"/>
    <x v="2"/>
    <s v="2025-04-14"/>
    <x v="1"/>
    <n v="225000"/>
    <x v="0"/>
    <m/>
    <x v="0"/>
    <m/>
    <x v="26"/>
    <n v="100474914"/>
    <x v="0"/>
    <x v="0"/>
    <s v="Receitas Da Câmara"/>
    <s v="EXT"/>
    <x v="0"/>
    <s v="RDC"/>
    <x v="0"/>
    <x v="0"/>
    <x v="0"/>
    <x v="0"/>
    <x v="0"/>
    <x v="0"/>
    <x v="0"/>
    <x v="0"/>
    <x v="0"/>
    <x v="0"/>
    <x v="0"/>
    <s v="Receitas Da Câmara"/>
    <x v="0"/>
    <x v="0"/>
    <x v="0"/>
    <x v="0"/>
    <x v="0"/>
    <x v="0"/>
    <x v="0"/>
    <x v="0"/>
    <x v="0"/>
    <x v="0"/>
    <x v="0"/>
    <x v="0"/>
    <s v="Transferência de FAC01, conforme anexo."/>
  </r>
  <r>
    <x v="0"/>
    <n v="0"/>
    <n v="0"/>
    <n v="0"/>
    <n v="4000"/>
    <x v="266"/>
    <x v="0"/>
    <x v="0"/>
    <x v="0"/>
    <s v="03.16.15"/>
    <x v="0"/>
    <x v="0"/>
    <x v="0"/>
    <s v="Direção Financeira"/>
    <s v="03.16.15"/>
    <s v="Direção Financeira"/>
    <s v="03.16.15"/>
    <x v="11"/>
    <x v="0"/>
    <x v="0"/>
    <x v="0"/>
    <x v="1"/>
    <x v="0"/>
    <x v="0"/>
    <x v="0"/>
    <x v="3"/>
    <s v="2025-05-15"/>
    <x v="1"/>
    <n v="4000"/>
    <x v="0"/>
    <m/>
    <x v="0"/>
    <m/>
    <x v="82"/>
    <n v="100479698"/>
    <x v="0"/>
    <x v="0"/>
    <s v="Direção Financeira"/>
    <s v="ORI"/>
    <x v="0"/>
    <m/>
    <x v="0"/>
    <x v="0"/>
    <x v="0"/>
    <x v="0"/>
    <x v="0"/>
    <x v="0"/>
    <x v="0"/>
    <x v="0"/>
    <x v="0"/>
    <x v="0"/>
    <x v="0"/>
    <s v="Direção Financeira"/>
    <x v="0"/>
    <x v="0"/>
    <x v="0"/>
    <x v="0"/>
    <x v="0"/>
    <x v="0"/>
    <x v="0"/>
    <x v="0"/>
    <x v="0"/>
    <x v="0"/>
    <x v="0"/>
    <x v="0"/>
    <s v="Pagamento referente a aquisição de recarga de energia elétrica, para o jardim infantil de Veneza, conforme anexo."/>
  </r>
  <r>
    <x v="0"/>
    <n v="0"/>
    <n v="0"/>
    <n v="0"/>
    <n v="1584"/>
    <x v="267"/>
    <x v="0"/>
    <x v="1"/>
    <x v="0"/>
    <s v="80.02.01"/>
    <x v="28"/>
    <x v="4"/>
    <x v="4"/>
    <s v="Retenções Iur"/>
    <s v="80.02.01"/>
    <s v="Retenções Iur"/>
    <s v="80.02.01"/>
    <x v="52"/>
    <x v="0"/>
    <x v="6"/>
    <x v="1"/>
    <x v="1"/>
    <x v="2"/>
    <x v="2"/>
    <x v="0"/>
    <x v="3"/>
    <s v="2025-05-06"/>
    <x v="1"/>
    <n v="1584"/>
    <x v="0"/>
    <m/>
    <x v="0"/>
    <m/>
    <x v="9"/>
    <n v="100474696"/>
    <x v="0"/>
    <x v="0"/>
    <s v="Retenções Iur"/>
    <s v="ORI"/>
    <x v="0"/>
    <s v="RIUR"/>
    <x v="0"/>
    <x v="0"/>
    <x v="0"/>
    <x v="0"/>
    <x v="0"/>
    <x v="0"/>
    <x v="0"/>
    <x v="0"/>
    <x v="0"/>
    <x v="0"/>
    <x v="0"/>
    <s v="Retenções Iur"/>
    <x v="0"/>
    <x v="0"/>
    <x v="0"/>
    <x v="0"/>
    <x v="2"/>
    <x v="0"/>
    <x v="0"/>
    <x v="0"/>
    <x v="0"/>
    <x v="1"/>
    <x v="0"/>
    <x v="0"/>
    <s v="RETENCAO OT"/>
  </r>
  <r>
    <x v="0"/>
    <n v="0"/>
    <n v="0"/>
    <n v="0"/>
    <n v="3834"/>
    <x v="268"/>
    <x v="0"/>
    <x v="1"/>
    <x v="0"/>
    <s v="80.02.10.01"/>
    <x v="10"/>
    <x v="4"/>
    <x v="4"/>
    <s v="Outros"/>
    <s v="80.02.10"/>
    <s v="Outros"/>
    <s v="80.02.10"/>
    <x v="55"/>
    <x v="0"/>
    <x v="6"/>
    <x v="1"/>
    <x v="1"/>
    <x v="2"/>
    <x v="2"/>
    <x v="0"/>
    <x v="3"/>
    <s v="2025-05-06"/>
    <x v="1"/>
    <n v="3834"/>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4557"/>
    <x v="269"/>
    <x v="0"/>
    <x v="1"/>
    <x v="0"/>
    <s v="03.03.10"/>
    <x v="15"/>
    <x v="0"/>
    <x v="5"/>
    <s v="Receitas Da Câmara"/>
    <s v="03.03.10"/>
    <s v="Receitas Da Câmara"/>
    <s v="03.03.10"/>
    <x v="36"/>
    <x v="0"/>
    <x v="4"/>
    <x v="9"/>
    <x v="0"/>
    <x v="0"/>
    <x v="2"/>
    <x v="0"/>
    <x v="3"/>
    <s v="2025-05-31"/>
    <x v="1"/>
    <n v="4557"/>
    <x v="0"/>
    <m/>
    <x v="0"/>
    <m/>
    <x v="26"/>
    <n v="100474914"/>
    <x v="0"/>
    <x v="0"/>
    <s v="Receitas Da Câmara"/>
    <s v="EXT"/>
    <x v="0"/>
    <s v="RDC"/>
    <x v="0"/>
    <x v="0"/>
    <x v="0"/>
    <x v="0"/>
    <x v="0"/>
    <x v="0"/>
    <x v="0"/>
    <x v="0"/>
    <x v="0"/>
    <x v="0"/>
    <x v="0"/>
    <s v="Receitas Da Câmara"/>
    <x v="0"/>
    <x v="0"/>
    <x v="0"/>
    <x v="0"/>
    <x v="0"/>
    <x v="0"/>
    <x v="0"/>
    <x v="0"/>
    <x v="0"/>
    <x v="0"/>
    <x v="0"/>
    <x v="0"/>
    <s v="Recebimento de renda Edmilson Adriano Calheta, conforme anexo."/>
  </r>
  <r>
    <x v="0"/>
    <n v="0"/>
    <n v="0"/>
    <n v="0"/>
    <n v="1725"/>
    <x v="270"/>
    <x v="0"/>
    <x v="0"/>
    <x v="0"/>
    <s v="01.25.04.22"/>
    <x v="9"/>
    <x v="2"/>
    <x v="2"/>
    <s v="Cultura"/>
    <s v="01.25.04"/>
    <s v="Cultura"/>
    <s v="01.25.04"/>
    <x v="4"/>
    <x v="0"/>
    <x v="2"/>
    <x v="3"/>
    <x v="0"/>
    <x v="1"/>
    <x v="0"/>
    <x v="0"/>
    <x v="5"/>
    <s v="2025-06-23"/>
    <x v="1"/>
    <n v="1725"/>
    <x v="0"/>
    <m/>
    <x v="0"/>
    <m/>
    <x v="9"/>
    <n v="100474696"/>
    <x v="0"/>
    <x v="1"/>
    <s v="Atividades culturais e promoção da cultura no Concelho"/>
    <s v="ORI"/>
    <x v="0"/>
    <s v="ACPCC"/>
    <x v="0"/>
    <x v="0"/>
    <x v="0"/>
    <x v="0"/>
    <x v="0"/>
    <x v="0"/>
    <x v="0"/>
    <x v="0"/>
    <x v="0"/>
    <x v="0"/>
    <x v="0"/>
    <s v="Atividades culturais e promoção da cultura no Concelho"/>
    <x v="0"/>
    <x v="0"/>
    <x v="0"/>
    <x v="0"/>
    <x v="1"/>
    <x v="0"/>
    <x v="0"/>
    <x v="0"/>
    <x v="0"/>
    <x v="0"/>
    <x v="1"/>
    <x v="0"/>
    <s v="Pagamento referente a prestação de serviços enquanto DJ na segunda sessão do concurso de dança, pequenos bailarinos e São Miguel Kids Festival, realizado no Município de São Miguel, conforme anexo.  "/>
  </r>
  <r>
    <x v="0"/>
    <n v="0"/>
    <n v="0"/>
    <n v="0"/>
    <n v="9775"/>
    <x v="270"/>
    <x v="0"/>
    <x v="0"/>
    <x v="0"/>
    <s v="01.25.04.22"/>
    <x v="9"/>
    <x v="2"/>
    <x v="2"/>
    <s v="Cultura"/>
    <s v="01.25.04"/>
    <s v="Cultura"/>
    <s v="01.25.04"/>
    <x v="4"/>
    <x v="0"/>
    <x v="2"/>
    <x v="3"/>
    <x v="0"/>
    <x v="1"/>
    <x v="0"/>
    <x v="0"/>
    <x v="5"/>
    <s v="2025-06-23"/>
    <x v="1"/>
    <n v="9775"/>
    <x v="0"/>
    <m/>
    <x v="0"/>
    <m/>
    <x v="15"/>
    <n v="100476148"/>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prestação de serviços enquanto DJ na segunda sessão do concurso de dança, pequenos bailarinos e São Miguel Kids Festival, realizado no Município de São Miguel, conforme anexo.  "/>
  </r>
  <r>
    <x v="0"/>
    <n v="0"/>
    <n v="0"/>
    <n v="0"/>
    <n v="220868"/>
    <x v="271"/>
    <x v="0"/>
    <x v="1"/>
    <x v="0"/>
    <s v="80.02.01"/>
    <x v="28"/>
    <x v="4"/>
    <x v="4"/>
    <s v="Retenções Iur"/>
    <s v="80.02.01"/>
    <s v="Retenções Iur"/>
    <s v="80.02.01"/>
    <x v="52"/>
    <x v="0"/>
    <x v="6"/>
    <x v="1"/>
    <x v="1"/>
    <x v="2"/>
    <x v="2"/>
    <x v="0"/>
    <x v="5"/>
    <s v="2025-06-19"/>
    <x v="1"/>
    <n v="220868"/>
    <x v="0"/>
    <m/>
    <x v="0"/>
    <m/>
    <x v="9"/>
    <n v="100474696"/>
    <x v="0"/>
    <x v="0"/>
    <s v="Retenções Iur"/>
    <s v="ORI"/>
    <x v="0"/>
    <s v="RIUR"/>
    <x v="0"/>
    <x v="0"/>
    <x v="0"/>
    <x v="0"/>
    <x v="0"/>
    <x v="0"/>
    <x v="0"/>
    <x v="0"/>
    <x v="0"/>
    <x v="0"/>
    <x v="0"/>
    <s v="Retenções Iur"/>
    <x v="0"/>
    <x v="0"/>
    <x v="0"/>
    <x v="0"/>
    <x v="2"/>
    <x v="0"/>
    <x v="0"/>
    <x v="0"/>
    <x v="0"/>
    <x v="1"/>
    <x v="0"/>
    <x v="0"/>
    <s v="RETENCAO OT"/>
  </r>
  <r>
    <x v="1"/>
    <n v="0"/>
    <n v="0"/>
    <n v="0"/>
    <n v="28622"/>
    <x v="272"/>
    <x v="0"/>
    <x v="0"/>
    <x v="0"/>
    <s v="01.25.02.23"/>
    <x v="13"/>
    <x v="2"/>
    <x v="2"/>
    <s v="desporto"/>
    <s v="01.25.02"/>
    <s v="desporto"/>
    <s v="01.25.02"/>
    <x v="2"/>
    <x v="0"/>
    <x v="0"/>
    <x v="1"/>
    <x v="0"/>
    <x v="1"/>
    <x v="1"/>
    <x v="0"/>
    <x v="5"/>
    <s v="2025-06-26"/>
    <x v="1"/>
    <n v="28622"/>
    <x v="0"/>
    <m/>
    <x v="0"/>
    <m/>
    <x v="90"/>
    <n v="100391468"/>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SENNA SPORT CABO VERDE, referente a aquisição de prémios desportivos a serem entregues aos vencedores na Vila Achada Monte no âmbito do torneio de futsal na festa são Pedro 2025, conforme anexo."/>
  </r>
  <r>
    <x v="0"/>
    <n v="0"/>
    <n v="0"/>
    <n v="0"/>
    <n v="1000"/>
    <x v="273"/>
    <x v="0"/>
    <x v="0"/>
    <x v="0"/>
    <s v="01.25.05.12"/>
    <x v="2"/>
    <x v="2"/>
    <x v="2"/>
    <s v="Saúde"/>
    <s v="01.25.05"/>
    <s v="Saúde"/>
    <s v="01.25.05"/>
    <x v="3"/>
    <x v="0"/>
    <x v="1"/>
    <x v="2"/>
    <x v="0"/>
    <x v="1"/>
    <x v="0"/>
    <x v="0"/>
    <x v="6"/>
    <s v="2025-07-23"/>
    <x v="2"/>
    <n v="1000"/>
    <x v="0"/>
    <m/>
    <x v="0"/>
    <m/>
    <x v="38"/>
    <n v="100475975"/>
    <x v="0"/>
    <x v="0"/>
    <s v="Promoção e Inclusão Social"/>
    <s v="ORI"/>
    <x v="0"/>
    <m/>
    <x v="0"/>
    <x v="0"/>
    <x v="0"/>
    <x v="0"/>
    <x v="0"/>
    <x v="0"/>
    <x v="0"/>
    <x v="0"/>
    <x v="0"/>
    <x v="0"/>
    <x v="0"/>
    <s v="Promoção e Inclusão Social"/>
    <x v="0"/>
    <x v="0"/>
    <x v="0"/>
    <x v="0"/>
    <x v="1"/>
    <x v="0"/>
    <x v="0"/>
    <x v="0"/>
    <x v="0"/>
    <x v="0"/>
    <x v="0"/>
    <x v="0"/>
    <s v="Apoio social a favor de Arcangela Mendes Furtado, conforme anexo."/>
  </r>
  <r>
    <x v="0"/>
    <n v="0"/>
    <n v="0"/>
    <n v="0"/>
    <n v="5000"/>
    <x v="274"/>
    <x v="0"/>
    <x v="0"/>
    <x v="0"/>
    <s v="01.25.04.22"/>
    <x v="9"/>
    <x v="2"/>
    <x v="2"/>
    <s v="Cultura"/>
    <s v="01.25.04"/>
    <s v="Cultura"/>
    <s v="01.25.04"/>
    <x v="4"/>
    <x v="0"/>
    <x v="2"/>
    <x v="3"/>
    <x v="0"/>
    <x v="1"/>
    <x v="0"/>
    <x v="0"/>
    <x v="7"/>
    <s v="2025-08-11"/>
    <x v="2"/>
    <n v="5000"/>
    <x v="0"/>
    <m/>
    <x v="0"/>
    <m/>
    <x v="26"/>
    <n v="10047491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tesouraria referente a pagamento de free passe dos artistas para a participação no festival da musica de calheta SM 2025, conforme anexo."/>
  </r>
  <r>
    <x v="0"/>
    <n v="0"/>
    <n v="0"/>
    <n v="0"/>
    <n v="160489"/>
    <x v="275"/>
    <x v="0"/>
    <x v="0"/>
    <x v="0"/>
    <s v="03.16.15"/>
    <x v="0"/>
    <x v="0"/>
    <x v="0"/>
    <s v="Direção Financeira"/>
    <s v="03.16.15"/>
    <s v="Direção Financeira"/>
    <s v="03.16.15"/>
    <x v="39"/>
    <x v="0"/>
    <x v="0"/>
    <x v="0"/>
    <x v="0"/>
    <x v="0"/>
    <x v="0"/>
    <x v="0"/>
    <x v="7"/>
    <s v="2025-08-31"/>
    <x v="2"/>
    <n v="160489"/>
    <x v="0"/>
    <m/>
    <x v="0"/>
    <m/>
    <x v="26"/>
    <n v="100474914"/>
    <x v="0"/>
    <x v="0"/>
    <s v="Direção Financeira"/>
    <s v="ORI"/>
    <x v="0"/>
    <m/>
    <x v="0"/>
    <x v="0"/>
    <x v="0"/>
    <x v="0"/>
    <x v="0"/>
    <x v="0"/>
    <x v="0"/>
    <x v="0"/>
    <x v="0"/>
    <x v="0"/>
    <x v="0"/>
    <s v="Direção Financeira"/>
    <x v="0"/>
    <x v="0"/>
    <x v="0"/>
    <x v="0"/>
    <x v="0"/>
    <x v="0"/>
    <x v="0"/>
    <x v="1"/>
    <x v="0"/>
    <x v="0"/>
    <x v="0"/>
    <x v="0"/>
    <s v="Despesas bancário referente ao mês de agosto 2025, conforme anexo. "/>
  </r>
  <r>
    <x v="0"/>
    <n v="0"/>
    <n v="0"/>
    <n v="0"/>
    <n v="2850"/>
    <x v="276"/>
    <x v="0"/>
    <x v="1"/>
    <x v="0"/>
    <s v="80.02.01"/>
    <x v="28"/>
    <x v="4"/>
    <x v="4"/>
    <s v="Retenções Iur"/>
    <s v="80.02.01"/>
    <s v="Retenções Iur"/>
    <s v="80.02.01"/>
    <x v="52"/>
    <x v="0"/>
    <x v="6"/>
    <x v="1"/>
    <x v="1"/>
    <x v="2"/>
    <x v="2"/>
    <x v="0"/>
    <x v="9"/>
    <s v="2025-10-08"/>
    <x v="3"/>
    <n v="2850"/>
    <x v="0"/>
    <m/>
    <x v="0"/>
    <m/>
    <x v="9"/>
    <n v="100474696"/>
    <x v="0"/>
    <x v="0"/>
    <s v="Retenções Iur"/>
    <s v="ORI"/>
    <x v="0"/>
    <s v="RIUR"/>
    <x v="0"/>
    <x v="0"/>
    <x v="0"/>
    <x v="0"/>
    <x v="0"/>
    <x v="0"/>
    <x v="0"/>
    <x v="0"/>
    <x v="0"/>
    <x v="0"/>
    <x v="0"/>
    <s v="Retenções Iur"/>
    <x v="0"/>
    <x v="0"/>
    <x v="0"/>
    <x v="0"/>
    <x v="2"/>
    <x v="0"/>
    <x v="0"/>
    <x v="0"/>
    <x v="0"/>
    <x v="1"/>
    <x v="0"/>
    <x v="0"/>
    <s v="RETENCAO OT"/>
  </r>
  <r>
    <x v="0"/>
    <n v="0"/>
    <n v="0"/>
    <n v="0"/>
    <n v="1400"/>
    <x v="277"/>
    <x v="0"/>
    <x v="1"/>
    <x v="0"/>
    <s v="03.03.10"/>
    <x v="15"/>
    <x v="0"/>
    <x v="5"/>
    <s v="Receitas Da Câmara"/>
    <s v="03.03.10"/>
    <s v="Receitas Da Câmara"/>
    <s v="03.03.10"/>
    <x v="22"/>
    <x v="0"/>
    <x v="0"/>
    <x v="8"/>
    <x v="0"/>
    <x v="0"/>
    <x v="2"/>
    <x v="0"/>
    <x v="9"/>
    <s v="2025-10-01"/>
    <x v="3"/>
    <n v="1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0"/>
    <x v="278"/>
    <x v="0"/>
    <x v="1"/>
    <x v="0"/>
    <s v="03.03.10"/>
    <x v="15"/>
    <x v="0"/>
    <x v="5"/>
    <s v="Receitas Da Câmara"/>
    <s v="03.03.10"/>
    <s v="Receitas Da Câmara"/>
    <s v="03.03.10"/>
    <x v="27"/>
    <x v="0"/>
    <x v="4"/>
    <x v="5"/>
    <x v="0"/>
    <x v="0"/>
    <x v="2"/>
    <x v="0"/>
    <x v="9"/>
    <s v="2025-10-01"/>
    <x v="3"/>
    <n v="6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77840"/>
    <x v="279"/>
    <x v="0"/>
    <x v="1"/>
    <x v="0"/>
    <s v="03.03.10"/>
    <x v="15"/>
    <x v="0"/>
    <x v="5"/>
    <s v="Receitas Da Câmara"/>
    <s v="03.03.10"/>
    <s v="Receitas Da Câmara"/>
    <s v="03.03.10"/>
    <x v="36"/>
    <x v="0"/>
    <x v="4"/>
    <x v="9"/>
    <x v="0"/>
    <x v="0"/>
    <x v="2"/>
    <x v="0"/>
    <x v="9"/>
    <s v="2025-10-01"/>
    <x v="3"/>
    <n v="17784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0000"/>
    <x v="280"/>
    <x v="0"/>
    <x v="1"/>
    <x v="0"/>
    <s v="03.03.10"/>
    <x v="15"/>
    <x v="0"/>
    <x v="5"/>
    <s v="Receitas Da Câmara"/>
    <s v="03.03.10"/>
    <s v="Receitas Da Câmara"/>
    <s v="03.03.10"/>
    <x v="33"/>
    <x v="0"/>
    <x v="0"/>
    <x v="1"/>
    <x v="0"/>
    <x v="0"/>
    <x v="2"/>
    <x v="0"/>
    <x v="9"/>
    <s v="2025-10-01"/>
    <x v="3"/>
    <n v="1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712"/>
    <x v="281"/>
    <x v="0"/>
    <x v="1"/>
    <x v="0"/>
    <s v="03.03.10"/>
    <x v="15"/>
    <x v="0"/>
    <x v="5"/>
    <s v="Receitas Da Câmara"/>
    <s v="03.03.10"/>
    <s v="Receitas Da Câmara"/>
    <s v="03.03.10"/>
    <x v="32"/>
    <x v="0"/>
    <x v="4"/>
    <x v="5"/>
    <x v="0"/>
    <x v="0"/>
    <x v="2"/>
    <x v="0"/>
    <x v="9"/>
    <s v="2025-10-01"/>
    <x v="3"/>
    <n v="1071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0"/>
    <x v="282"/>
    <x v="0"/>
    <x v="1"/>
    <x v="0"/>
    <s v="03.03.10"/>
    <x v="15"/>
    <x v="0"/>
    <x v="5"/>
    <s v="Receitas Da Câmara"/>
    <s v="03.03.10"/>
    <s v="Receitas Da Câmara"/>
    <s v="03.03.10"/>
    <x v="16"/>
    <x v="0"/>
    <x v="4"/>
    <x v="5"/>
    <x v="0"/>
    <x v="0"/>
    <x v="2"/>
    <x v="0"/>
    <x v="9"/>
    <s v="2025-10-01"/>
    <x v="3"/>
    <n v="1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75"/>
    <x v="283"/>
    <x v="0"/>
    <x v="1"/>
    <x v="0"/>
    <s v="03.03.10"/>
    <x v="15"/>
    <x v="0"/>
    <x v="5"/>
    <s v="Receitas Da Câmara"/>
    <s v="03.03.10"/>
    <s v="Receitas Da Câmara"/>
    <s v="03.03.10"/>
    <x v="20"/>
    <x v="0"/>
    <x v="4"/>
    <x v="5"/>
    <x v="0"/>
    <x v="0"/>
    <x v="2"/>
    <x v="0"/>
    <x v="9"/>
    <s v="2025-10-01"/>
    <x v="3"/>
    <n v="30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270"/>
    <x v="284"/>
    <x v="0"/>
    <x v="1"/>
    <x v="0"/>
    <s v="03.03.10"/>
    <x v="15"/>
    <x v="0"/>
    <x v="5"/>
    <s v="Receitas Da Câmara"/>
    <s v="03.03.10"/>
    <s v="Receitas Da Câmara"/>
    <s v="03.03.10"/>
    <x v="24"/>
    <x v="0"/>
    <x v="4"/>
    <x v="5"/>
    <x v="0"/>
    <x v="0"/>
    <x v="2"/>
    <x v="0"/>
    <x v="9"/>
    <s v="2025-10-01"/>
    <x v="3"/>
    <n v="82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0"/>
    <x v="285"/>
    <x v="0"/>
    <x v="1"/>
    <x v="0"/>
    <s v="03.03.10"/>
    <x v="15"/>
    <x v="0"/>
    <x v="5"/>
    <s v="Receitas Da Câmara"/>
    <s v="03.03.10"/>
    <s v="Receitas Da Câmara"/>
    <s v="03.03.10"/>
    <x v="16"/>
    <x v="0"/>
    <x v="4"/>
    <x v="5"/>
    <x v="0"/>
    <x v="0"/>
    <x v="2"/>
    <x v="0"/>
    <x v="9"/>
    <s v="2025-10-03"/>
    <x v="3"/>
    <n v="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286"/>
    <x v="0"/>
    <x v="1"/>
    <x v="0"/>
    <s v="03.03.10"/>
    <x v="15"/>
    <x v="0"/>
    <x v="5"/>
    <s v="Receitas Da Câmara"/>
    <s v="03.03.10"/>
    <s v="Receitas Da Câmara"/>
    <s v="03.03.10"/>
    <x v="34"/>
    <x v="0"/>
    <x v="4"/>
    <x v="5"/>
    <x v="0"/>
    <x v="0"/>
    <x v="2"/>
    <x v="0"/>
    <x v="9"/>
    <s v="2025-10-03"/>
    <x v="3"/>
    <n v="42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950000"/>
    <x v="287"/>
    <x v="0"/>
    <x v="1"/>
    <x v="0"/>
    <s v="03.03.10"/>
    <x v="15"/>
    <x v="0"/>
    <x v="5"/>
    <s v="Receitas Da Câmara"/>
    <s v="03.03.10"/>
    <s v="Receitas Da Câmara"/>
    <s v="03.03.10"/>
    <x v="33"/>
    <x v="0"/>
    <x v="0"/>
    <x v="1"/>
    <x v="0"/>
    <x v="0"/>
    <x v="2"/>
    <x v="0"/>
    <x v="9"/>
    <s v="2025-10-03"/>
    <x v="3"/>
    <n v="95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25"/>
    <x v="288"/>
    <x v="0"/>
    <x v="1"/>
    <x v="0"/>
    <s v="03.03.10"/>
    <x v="15"/>
    <x v="0"/>
    <x v="5"/>
    <s v="Receitas Da Câmara"/>
    <s v="03.03.10"/>
    <s v="Receitas Da Câmara"/>
    <s v="03.03.10"/>
    <x v="20"/>
    <x v="0"/>
    <x v="4"/>
    <x v="5"/>
    <x v="0"/>
    <x v="0"/>
    <x v="2"/>
    <x v="0"/>
    <x v="9"/>
    <s v="2025-10-03"/>
    <x v="3"/>
    <n v="21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50"/>
    <x v="289"/>
    <x v="0"/>
    <x v="1"/>
    <x v="0"/>
    <s v="03.03.10"/>
    <x v="15"/>
    <x v="0"/>
    <x v="5"/>
    <s v="Receitas Da Câmara"/>
    <s v="03.03.10"/>
    <s v="Receitas Da Câmara"/>
    <s v="03.03.10"/>
    <x v="24"/>
    <x v="0"/>
    <x v="4"/>
    <x v="5"/>
    <x v="0"/>
    <x v="0"/>
    <x v="2"/>
    <x v="0"/>
    <x v="9"/>
    <s v="2025-10-03"/>
    <x v="3"/>
    <n v="24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00"/>
    <x v="290"/>
    <x v="0"/>
    <x v="1"/>
    <x v="0"/>
    <s v="03.03.10"/>
    <x v="15"/>
    <x v="0"/>
    <x v="5"/>
    <s v="Receitas Da Câmara"/>
    <s v="03.03.10"/>
    <s v="Receitas Da Câmara"/>
    <s v="03.03.10"/>
    <x v="22"/>
    <x v="0"/>
    <x v="0"/>
    <x v="8"/>
    <x v="0"/>
    <x v="0"/>
    <x v="2"/>
    <x v="0"/>
    <x v="9"/>
    <s v="2025-10-03"/>
    <x v="3"/>
    <n v="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25"/>
    <x v="291"/>
    <x v="0"/>
    <x v="1"/>
    <x v="0"/>
    <s v="03.03.10"/>
    <x v="15"/>
    <x v="0"/>
    <x v="5"/>
    <s v="Receitas Da Câmara"/>
    <s v="03.03.10"/>
    <s v="Receitas Da Câmara"/>
    <s v="03.03.10"/>
    <x v="23"/>
    <x v="0"/>
    <x v="4"/>
    <x v="5"/>
    <x v="0"/>
    <x v="0"/>
    <x v="2"/>
    <x v="0"/>
    <x v="9"/>
    <s v="2025-10-03"/>
    <x v="3"/>
    <n v="40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292"/>
    <x v="0"/>
    <x v="1"/>
    <x v="0"/>
    <s v="03.03.10"/>
    <x v="15"/>
    <x v="0"/>
    <x v="5"/>
    <s v="Receitas Da Câmara"/>
    <s v="03.03.10"/>
    <s v="Receitas Da Câmara"/>
    <s v="03.03.10"/>
    <x v="15"/>
    <x v="0"/>
    <x v="4"/>
    <x v="5"/>
    <x v="0"/>
    <x v="0"/>
    <x v="2"/>
    <x v="0"/>
    <x v="9"/>
    <s v="2025-10-03"/>
    <x v="3"/>
    <n v="6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9500"/>
    <x v="293"/>
    <x v="0"/>
    <x v="0"/>
    <x v="0"/>
    <s v="01.27.07.09"/>
    <x v="7"/>
    <x v="1"/>
    <x v="1"/>
    <s v="Requalificação Urbana e Habitação 2"/>
    <s v="01.27.07"/>
    <s v="Requalificação Urbana e Habitação 2"/>
    <s v="01.27.07"/>
    <x v="2"/>
    <x v="0"/>
    <x v="0"/>
    <x v="1"/>
    <x v="0"/>
    <x v="1"/>
    <x v="1"/>
    <x v="0"/>
    <x v="9"/>
    <s v="2025-10-21"/>
    <x v="3"/>
    <n v="19500"/>
    <x v="0"/>
    <m/>
    <x v="0"/>
    <m/>
    <x v="9"/>
    <n v="100474696"/>
    <x v="0"/>
    <x v="1"/>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1"/>
    <x v="0"/>
    <s v="Pagamento a favor do senhor Luiz de Pina referente a aluguer de cofragem e betoneira no âmbito da requalificação urbana e ambiental de praia de Veneza, conforme anexo."/>
  </r>
  <r>
    <x v="1"/>
    <n v="0"/>
    <n v="0"/>
    <n v="0"/>
    <n v="110500"/>
    <x v="293"/>
    <x v="0"/>
    <x v="0"/>
    <x v="0"/>
    <s v="01.27.07.09"/>
    <x v="7"/>
    <x v="1"/>
    <x v="1"/>
    <s v="Requalificação Urbana e Habitação 2"/>
    <s v="01.27.07"/>
    <s v="Requalificação Urbana e Habitação 2"/>
    <s v="01.27.07"/>
    <x v="2"/>
    <x v="0"/>
    <x v="0"/>
    <x v="1"/>
    <x v="0"/>
    <x v="1"/>
    <x v="1"/>
    <x v="0"/>
    <x v="9"/>
    <s v="2025-10-21"/>
    <x v="3"/>
    <n v="110500"/>
    <x v="0"/>
    <m/>
    <x v="0"/>
    <m/>
    <x v="91"/>
    <n v="100415105"/>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o senhor Luiz de Pina referente a aluguer de cofragem e betoneira no âmbito da requalificação urbana e ambiental de praia de Veneza, conforme anexo."/>
  </r>
  <r>
    <x v="0"/>
    <n v="0"/>
    <n v="0"/>
    <n v="0"/>
    <n v="45000"/>
    <x v="294"/>
    <x v="0"/>
    <x v="0"/>
    <x v="0"/>
    <s v="01.25.04.22"/>
    <x v="9"/>
    <x v="2"/>
    <x v="2"/>
    <s v="Cultura"/>
    <s v="01.25.04"/>
    <s v="Cultura"/>
    <s v="01.25.04"/>
    <x v="4"/>
    <x v="0"/>
    <x v="2"/>
    <x v="3"/>
    <x v="0"/>
    <x v="1"/>
    <x v="0"/>
    <x v="0"/>
    <x v="11"/>
    <s v="2025-12-02"/>
    <x v="3"/>
    <n v="45000"/>
    <x v="0"/>
    <m/>
    <x v="0"/>
    <m/>
    <x v="92"/>
    <n v="100480035"/>
    <x v="0"/>
    <x v="0"/>
    <s v="Atividades culturais e promoção da cultura no Concelho"/>
    <s v="ORI"/>
    <x v="0"/>
    <s v="ACPCC"/>
    <x v="0"/>
    <x v="0"/>
    <x v="0"/>
    <x v="0"/>
    <x v="0"/>
    <x v="0"/>
    <x v="0"/>
    <x v="0"/>
    <x v="0"/>
    <x v="0"/>
    <x v="0"/>
    <s v="Atividades culturais e promoção da cultura no Concelho"/>
    <x v="0"/>
    <x v="0"/>
    <x v="0"/>
    <x v="0"/>
    <x v="1"/>
    <x v="0"/>
    <x v="0"/>
    <x v="0"/>
    <x v="0"/>
    <x v="0"/>
    <x v="0"/>
    <x v="0"/>
    <s v="Financiamento a favor do senhor Saturnino Freire Afonso da Paróquia de São Miguel Arcanjo, para aquisição de serviços de transporte da banda musical nas festas patronais da Paroquia, conforme anexo.   "/>
  </r>
  <r>
    <x v="2"/>
    <n v="0"/>
    <n v="0"/>
    <n v="0"/>
    <n v="44177"/>
    <x v="295"/>
    <x v="0"/>
    <x v="0"/>
    <x v="0"/>
    <s v="80.02.10.02"/>
    <x v="29"/>
    <x v="4"/>
    <x v="4"/>
    <s v="Outros"/>
    <s v="80.02.10"/>
    <s v="Outros"/>
    <s v="80.02.10"/>
    <x v="56"/>
    <x v="0"/>
    <x v="3"/>
    <x v="4"/>
    <x v="1"/>
    <x v="2"/>
    <x v="0"/>
    <x v="0"/>
    <x v="10"/>
    <s v="2025-11-11"/>
    <x v="3"/>
    <n v="44177"/>
    <x v="0"/>
    <m/>
    <x v="0"/>
    <m/>
    <x v="93"/>
    <n v="100121448"/>
    <x v="0"/>
    <x v="0"/>
    <s v="Retençoes STAPS"/>
    <s v="ORI"/>
    <x v="0"/>
    <s v="RSND"/>
    <x v="0"/>
    <x v="0"/>
    <x v="0"/>
    <x v="0"/>
    <x v="0"/>
    <x v="0"/>
    <x v="0"/>
    <x v="0"/>
    <x v="0"/>
    <x v="0"/>
    <x v="0"/>
    <s v="Retençoes STAPS"/>
    <x v="0"/>
    <x v="0"/>
    <x v="0"/>
    <x v="0"/>
    <x v="2"/>
    <x v="0"/>
    <x v="0"/>
    <x v="0"/>
    <x v="0"/>
    <x v="1"/>
    <x v="0"/>
    <x v="0"/>
    <s v="Transferência a favor STAPS dos descontos de 1% efetuada nos salário dos funcionários, referente a mês de Abril, Maio, Junho, Julho, Agosto, Setembro e Outubro de 2025, conforme justificativo em anexo."/>
  </r>
  <r>
    <x v="0"/>
    <n v="0"/>
    <n v="0"/>
    <n v="0"/>
    <n v="150000"/>
    <x v="296"/>
    <x v="0"/>
    <x v="0"/>
    <x v="0"/>
    <s v="01.28.03.07"/>
    <x v="17"/>
    <x v="3"/>
    <x v="3"/>
    <s v="Proteção Social"/>
    <s v="01.28.03"/>
    <s v="Proteção Social"/>
    <s v="01.28.03"/>
    <x v="4"/>
    <x v="0"/>
    <x v="2"/>
    <x v="3"/>
    <x v="0"/>
    <x v="1"/>
    <x v="0"/>
    <x v="0"/>
    <x v="10"/>
    <s v="2025-11-27"/>
    <x v="3"/>
    <n v="150000"/>
    <x v="0"/>
    <m/>
    <x v="0"/>
    <m/>
    <x v="32"/>
    <n v="100476920"/>
    <x v="0"/>
    <x v="0"/>
    <s v="Transporte escolar"/>
    <s v="ORI"/>
    <x v="0"/>
    <s v="TE"/>
    <x v="0"/>
    <x v="0"/>
    <x v="0"/>
    <x v="0"/>
    <x v="0"/>
    <x v="0"/>
    <x v="0"/>
    <x v="0"/>
    <x v="0"/>
    <x v="0"/>
    <x v="0"/>
    <s v="Transporte escolar"/>
    <x v="0"/>
    <x v="0"/>
    <x v="0"/>
    <x v="0"/>
    <x v="1"/>
    <x v="0"/>
    <x v="0"/>
    <x v="0"/>
    <x v="0"/>
    <x v="0"/>
    <x v="0"/>
    <x v="0"/>
    <s v="Pagamento a favor de Felisberto Carvalho pela a aquisição de combustível para viaturas de transporte escolar. "/>
  </r>
  <r>
    <x v="1"/>
    <n v="0"/>
    <n v="0"/>
    <n v="0"/>
    <n v="2000000"/>
    <x v="297"/>
    <x v="0"/>
    <x v="1"/>
    <x v="0"/>
    <s v="03.03.10"/>
    <x v="15"/>
    <x v="0"/>
    <x v="5"/>
    <s v="Receitas Da Câmara"/>
    <s v="03.03.10"/>
    <s v="Receitas Da Câmara"/>
    <s v="03.03.10"/>
    <x v="54"/>
    <x v="0"/>
    <x v="5"/>
    <x v="13"/>
    <x v="0"/>
    <x v="0"/>
    <x v="2"/>
    <x v="0"/>
    <x v="10"/>
    <s v="2025-11-07"/>
    <x v="3"/>
    <n v="2000000"/>
    <x v="0"/>
    <m/>
    <x v="0"/>
    <m/>
    <x v="26"/>
    <n v="100474914"/>
    <x v="0"/>
    <x v="0"/>
    <s v="Receitas Da Câmara"/>
    <s v="EXT"/>
    <x v="0"/>
    <s v="RDC"/>
    <x v="0"/>
    <x v="0"/>
    <x v="0"/>
    <x v="0"/>
    <x v="0"/>
    <x v="0"/>
    <x v="0"/>
    <x v="0"/>
    <x v="0"/>
    <x v="0"/>
    <x v="0"/>
    <s v="Receitas Da Câmara"/>
    <x v="0"/>
    <x v="0"/>
    <x v="0"/>
    <x v="0"/>
    <x v="0"/>
    <x v="0"/>
    <x v="0"/>
    <x v="0"/>
    <x v="0"/>
    <x v="0"/>
    <x v="0"/>
    <x v="0"/>
    <s v="Recebimento no âmbito, conforme extrato em anexo."/>
  </r>
  <r>
    <x v="0"/>
    <n v="0"/>
    <n v="0"/>
    <n v="0"/>
    <n v="40000"/>
    <x v="298"/>
    <x v="0"/>
    <x v="0"/>
    <x v="0"/>
    <s v="01.25.05.12"/>
    <x v="2"/>
    <x v="2"/>
    <x v="2"/>
    <s v="Saúde"/>
    <s v="01.25.05"/>
    <s v="Saúde"/>
    <s v="01.25.05"/>
    <x v="3"/>
    <x v="0"/>
    <x v="1"/>
    <x v="2"/>
    <x v="0"/>
    <x v="1"/>
    <x v="0"/>
    <x v="0"/>
    <x v="11"/>
    <s v="2025-12-10"/>
    <x v="3"/>
    <n v="40000"/>
    <x v="0"/>
    <m/>
    <x v="0"/>
    <m/>
    <x v="94"/>
    <n v="100477334"/>
    <x v="0"/>
    <x v="0"/>
    <s v="Promoção e Inclusão Social"/>
    <s v="ORI"/>
    <x v="0"/>
    <m/>
    <x v="0"/>
    <x v="0"/>
    <x v="0"/>
    <x v="0"/>
    <x v="0"/>
    <x v="0"/>
    <x v="0"/>
    <x v="0"/>
    <x v="0"/>
    <x v="0"/>
    <x v="0"/>
    <s v="Promoção e Inclusão Social"/>
    <x v="0"/>
    <x v="0"/>
    <x v="0"/>
    <x v="0"/>
    <x v="1"/>
    <x v="0"/>
    <x v="0"/>
    <x v="0"/>
    <x v="0"/>
    <x v="0"/>
    <x v="0"/>
    <x v="0"/>
    <s v="Apoio social a favor do senhor Emanuel  de jesus Gomes Silva, para tratamento de saúde em Dakar Senegal, conforme anexo. "/>
  </r>
  <r>
    <x v="0"/>
    <n v="0"/>
    <n v="0"/>
    <n v="0"/>
    <n v="10800"/>
    <x v="299"/>
    <x v="0"/>
    <x v="0"/>
    <x v="0"/>
    <s v="01.25.01.13"/>
    <x v="30"/>
    <x v="2"/>
    <x v="2"/>
    <s v="Educação"/>
    <s v="01.25.01"/>
    <s v="Educação"/>
    <s v="01.25.01"/>
    <x v="4"/>
    <x v="0"/>
    <x v="2"/>
    <x v="3"/>
    <x v="0"/>
    <x v="1"/>
    <x v="0"/>
    <x v="0"/>
    <x v="1"/>
    <s v="2025-01-08"/>
    <x v="0"/>
    <n v="10800"/>
    <x v="0"/>
    <m/>
    <x v="0"/>
    <m/>
    <x v="9"/>
    <n v="100474696"/>
    <x v="0"/>
    <x v="1"/>
    <s v="Incentivo ao ensino básico e secundário"/>
    <s v="ORI"/>
    <x v="0"/>
    <s v="IEBS"/>
    <x v="0"/>
    <x v="0"/>
    <x v="0"/>
    <x v="0"/>
    <x v="0"/>
    <x v="0"/>
    <x v="0"/>
    <x v="0"/>
    <x v="0"/>
    <x v="0"/>
    <x v="0"/>
    <s v="Incentivo ao ensino básico e secundário"/>
    <x v="0"/>
    <x v="0"/>
    <x v="0"/>
    <x v="0"/>
    <x v="1"/>
    <x v="0"/>
    <x v="0"/>
    <x v="0"/>
    <x v="0"/>
    <x v="0"/>
    <x v="1"/>
    <x v="0"/>
    <s v="Pagamento referente serviço de  transporte (percurso Aguadinha-Calheta-Aguadinha) deslocação feita com os alunos do Ensino Secundário durante o mês de novembro 2024, conforme anexo."/>
  </r>
  <r>
    <x v="0"/>
    <n v="0"/>
    <n v="0"/>
    <n v="0"/>
    <n v="61200"/>
    <x v="299"/>
    <x v="0"/>
    <x v="0"/>
    <x v="0"/>
    <s v="01.25.01.13"/>
    <x v="30"/>
    <x v="2"/>
    <x v="2"/>
    <s v="Educação"/>
    <s v="01.25.01"/>
    <s v="Educação"/>
    <s v="01.25.01"/>
    <x v="4"/>
    <x v="0"/>
    <x v="2"/>
    <x v="3"/>
    <x v="0"/>
    <x v="1"/>
    <x v="0"/>
    <x v="0"/>
    <x v="1"/>
    <s v="2025-01-08"/>
    <x v="0"/>
    <n v="61200"/>
    <x v="0"/>
    <m/>
    <x v="0"/>
    <m/>
    <x v="95"/>
    <n v="100479206"/>
    <x v="0"/>
    <x v="0"/>
    <s v="Incentivo ao ensino básico e secundário"/>
    <s v="ORI"/>
    <x v="0"/>
    <s v="IEBS"/>
    <x v="0"/>
    <x v="0"/>
    <x v="0"/>
    <x v="0"/>
    <x v="0"/>
    <x v="0"/>
    <x v="0"/>
    <x v="0"/>
    <x v="0"/>
    <x v="0"/>
    <x v="0"/>
    <s v="Incentivo ao ensino básico e secundário"/>
    <x v="0"/>
    <x v="0"/>
    <x v="0"/>
    <x v="0"/>
    <x v="1"/>
    <x v="0"/>
    <x v="0"/>
    <x v="0"/>
    <x v="0"/>
    <x v="0"/>
    <x v="0"/>
    <x v="0"/>
    <s v="Pagamento referente serviço de  transporte (percurso Aguadinha-Calheta-Aguadinha) deslocação feita com os alunos do Ensino Secundário durante o mês de novembro 2024, conforme anexo."/>
  </r>
  <r>
    <x v="1"/>
    <n v="0"/>
    <n v="0"/>
    <n v="0"/>
    <n v="10000"/>
    <x v="300"/>
    <x v="0"/>
    <x v="0"/>
    <x v="0"/>
    <s v="01.25.02.23"/>
    <x v="13"/>
    <x v="2"/>
    <x v="2"/>
    <s v="desporto"/>
    <s v="01.25.02"/>
    <s v="desporto"/>
    <s v="01.25.02"/>
    <x v="2"/>
    <x v="0"/>
    <x v="0"/>
    <x v="1"/>
    <x v="0"/>
    <x v="1"/>
    <x v="1"/>
    <x v="0"/>
    <x v="1"/>
    <s v="2025-01-17"/>
    <x v="0"/>
    <n v="10000"/>
    <x v="0"/>
    <m/>
    <x v="0"/>
    <m/>
    <x v="96"/>
    <n v="100479490"/>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o Sr. Ângelo Miguel Mendes Pereira, referente ao apoio para a seleção masculina de intermunicipal ganho no Tarrafal, conforme anexo."/>
  </r>
  <r>
    <x v="0"/>
    <n v="0"/>
    <n v="0"/>
    <n v="0"/>
    <n v="800"/>
    <x v="301"/>
    <x v="0"/>
    <x v="0"/>
    <x v="0"/>
    <s v="03.16.15"/>
    <x v="0"/>
    <x v="0"/>
    <x v="0"/>
    <s v="Direção Financeira"/>
    <s v="03.16.15"/>
    <s v="Direção Financeira"/>
    <s v="03.16.15"/>
    <x v="41"/>
    <x v="0"/>
    <x v="0"/>
    <x v="0"/>
    <x v="0"/>
    <x v="0"/>
    <x v="0"/>
    <x v="0"/>
    <x v="1"/>
    <s v="2025-01-22"/>
    <x v="0"/>
    <n v="800"/>
    <x v="0"/>
    <m/>
    <x v="0"/>
    <m/>
    <x v="26"/>
    <n v="100474914"/>
    <x v="0"/>
    <x v="0"/>
    <s v="Direção Financeira"/>
    <s v="ORI"/>
    <x v="0"/>
    <m/>
    <x v="0"/>
    <x v="0"/>
    <x v="0"/>
    <x v="0"/>
    <x v="0"/>
    <x v="0"/>
    <x v="0"/>
    <x v="0"/>
    <x v="0"/>
    <x v="0"/>
    <x v="0"/>
    <s v="Direção Financeira"/>
    <x v="0"/>
    <x v="0"/>
    <x v="0"/>
    <x v="0"/>
    <x v="0"/>
    <x v="0"/>
    <x v="0"/>
    <x v="0"/>
    <x v="0"/>
    <x v="0"/>
    <x v="0"/>
    <x v="0"/>
    <s v="Pagamento a favor da Tesouraria Municipal referente aos serviços de reparação de embraiagem da viatura ST-27-RU, conforme anexo. "/>
  </r>
  <r>
    <x v="0"/>
    <n v="0"/>
    <n v="0"/>
    <n v="0"/>
    <n v="496804"/>
    <x v="302"/>
    <x v="0"/>
    <x v="0"/>
    <x v="0"/>
    <s v="01.27.02.11"/>
    <x v="11"/>
    <x v="1"/>
    <x v="1"/>
    <s v="Saneamento básico"/>
    <s v="01.27.02"/>
    <s v="Saneamento básico"/>
    <s v="01.27.02"/>
    <x v="4"/>
    <x v="0"/>
    <x v="2"/>
    <x v="3"/>
    <x v="0"/>
    <x v="1"/>
    <x v="0"/>
    <x v="0"/>
    <x v="1"/>
    <s v="2025-01-27"/>
    <x v="0"/>
    <n v="496804"/>
    <x v="0"/>
    <m/>
    <x v="0"/>
    <m/>
    <x v="26"/>
    <n v="100474914"/>
    <x v="0"/>
    <x v="0"/>
    <s v="Reforço do saneamento básico"/>
    <s v="ORI"/>
    <x v="0"/>
    <m/>
    <x v="0"/>
    <x v="0"/>
    <x v="0"/>
    <x v="0"/>
    <x v="0"/>
    <x v="0"/>
    <x v="0"/>
    <x v="0"/>
    <x v="0"/>
    <x v="0"/>
    <x v="0"/>
    <s v="Reforço do saneamento básico"/>
    <x v="0"/>
    <x v="0"/>
    <x v="0"/>
    <x v="0"/>
    <x v="1"/>
    <x v="0"/>
    <x v="0"/>
    <x v="0"/>
    <x v="0"/>
    <x v="0"/>
    <x v="0"/>
    <x v="0"/>
    <s v="Pagamento referente ao trabalhos de limpeza urbana no âmbito do projeto Município Saudável, durante o mês de janeiro 2025, conforme anexo."/>
  </r>
  <r>
    <x v="0"/>
    <n v="0"/>
    <n v="0"/>
    <n v="0"/>
    <n v="158"/>
    <x v="303"/>
    <x v="0"/>
    <x v="0"/>
    <x v="0"/>
    <s v="03.16.01"/>
    <x v="27"/>
    <x v="0"/>
    <x v="0"/>
    <s v="Assembleia Municipal"/>
    <s v="03.16.01"/>
    <s v="Assembleia Municipal"/>
    <s v="03.16.01"/>
    <x v="8"/>
    <x v="0"/>
    <x v="0"/>
    <x v="0"/>
    <x v="0"/>
    <x v="0"/>
    <x v="0"/>
    <x v="0"/>
    <x v="1"/>
    <s v="2025-01-27"/>
    <x v="0"/>
    <n v="158"/>
    <x v="0"/>
    <m/>
    <x v="0"/>
    <m/>
    <x v="9"/>
    <n v="100474696"/>
    <x v="0"/>
    <x v="1"/>
    <s v="Assembleia Municipal"/>
    <s v="ORI"/>
    <x v="0"/>
    <s v="AM"/>
    <x v="0"/>
    <x v="0"/>
    <x v="0"/>
    <x v="0"/>
    <x v="0"/>
    <x v="0"/>
    <x v="0"/>
    <x v="0"/>
    <x v="0"/>
    <x v="0"/>
    <x v="0"/>
    <s v="Assembleia Municipal"/>
    <x v="0"/>
    <x v="0"/>
    <x v="0"/>
    <x v="0"/>
    <x v="0"/>
    <x v="0"/>
    <x v="0"/>
    <x v="0"/>
    <x v="0"/>
    <x v="0"/>
    <x v="1"/>
    <x v="0"/>
    <s v="Pagamento de salário referente a 01-2025"/>
  </r>
  <r>
    <x v="0"/>
    <n v="0"/>
    <n v="0"/>
    <n v="0"/>
    <n v="4999"/>
    <x v="303"/>
    <x v="0"/>
    <x v="0"/>
    <x v="0"/>
    <s v="03.16.01"/>
    <x v="27"/>
    <x v="0"/>
    <x v="0"/>
    <s v="Assembleia Municipal"/>
    <s v="03.16.01"/>
    <s v="Assembleia Municipal"/>
    <s v="03.16.01"/>
    <x v="48"/>
    <x v="0"/>
    <x v="0"/>
    <x v="1"/>
    <x v="1"/>
    <x v="0"/>
    <x v="0"/>
    <x v="0"/>
    <x v="1"/>
    <s v="2025-01-27"/>
    <x v="0"/>
    <n v="4999"/>
    <x v="0"/>
    <m/>
    <x v="0"/>
    <m/>
    <x v="9"/>
    <n v="100474696"/>
    <x v="0"/>
    <x v="1"/>
    <s v="Assembleia Municipal"/>
    <s v="ORI"/>
    <x v="0"/>
    <s v="AM"/>
    <x v="0"/>
    <x v="0"/>
    <x v="0"/>
    <x v="0"/>
    <x v="0"/>
    <x v="0"/>
    <x v="0"/>
    <x v="0"/>
    <x v="0"/>
    <x v="0"/>
    <x v="0"/>
    <s v="Assembleia Municipal"/>
    <x v="0"/>
    <x v="0"/>
    <x v="0"/>
    <x v="0"/>
    <x v="0"/>
    <x v="0"/>
    <x v="0"/>
    <x v="0"/>
    <x v="0"/>
    <x v="0"/>
    <x v="1"/>
    <x v="0"/>
    <s v="Pagamento de salário referente a 01-2025"/>
  </r>
  <r>
    <x v="0"/>
    <n v="0"/>
    <n v="0"/>
    <n v="0"/>
    <n v="3159"/>
    <x v="303"/>
    <x v="0"/>
    <x v="0"/>
    <x v="0"/>
    <s v="03.16.01"/>
    <x v="27"/>
    <x v="0"/>
    <x v="0"/>
    <s v="Assembleia Municipal"/>
    <s v="03.16.01"/>
    <s v="Assembleia Municipal"/>
    <s v="03.16.01"/>
    <x v="8"/>
    <x v="0"/>
    <x v="0"/>
    <x v="0"/>
    <x v="0"/>
    <x v="0"/>
    <x v="0"/>
    <x v="0"/>
    <x v="1"/>
    <s v="2025-01-27"/>
    <x v="0"/>
    <n v="3159"/>
    <x v="0"/>
    <m/>
    <x v="0"/>
    <m/>
    <x v="26"/>
    <n v="100474914"/>
    <x v="0"/>
    <x v="0"/>
    <s v="Assembleia Municipal"/>
    <s v="ORI"/>
    <x v="0"/>
    <s v="AM"/>
    <x v="0"/>
    <x v="0"/>
    <x v="0"/>
    <x v="0"/>
    <x v="0"/>
    <x v="0"/>
    <x v="0"/>
    <x v="0"/>
    <x v="0"/>
    <x v="0"/>
    <x v="0"/>
    <s v="Assembleia Municipal"/>
    <x v="0"/>
    <x v="0"/>
    <x v="0"/>
    <x v="0"/>
    <x v="0"/>
    <x v="0"/>
    <x v="0"/>
    <x v="0"/>
    <x v="0"/>
    <x v="0"/>
    <x v="0"/>
    <x v="0"/>
    <s v="Pagamento de salário referente a 01-2025"/>
  </r>
  <r>
    <x v="0"/>
    <n v="0"/>
    <n v="0"/>
    <n v="0"/>
    <n v="99804"/>
    <x v="303"/>
    <x v="0"/>
    <x v="0"/>
    <x v="0"/>
    <s v="03.16.01"/>
    <x v="27"/>
    <x v="0"/>
    <x v="0"/>
    <s v="Assembleia Municipal"/>
    <s v="03.16.01"/>
    <s v="Assembleia Municipal"/>
    <s v="03.16.01"/>
    <x v="48"/>
    <x v="0"/>
    <x v="0"/>
    <x v="1"/>
    <x v="1"/>
    <x v="0"/>
    <x v="0"/>
    <x v="0"/>
    <x v="1"/>
    <s v="2025-01-27"/>
    <x v="0"/>
    <n v="99804"/>
    <x v="0"/>
    <m/>
    <x v="0"/>
    <m/>
    <x v="26"/>
    <n v="100474914"/>
    <x v="0"/>
    <x v="0"/>
    <s v="Assembleia Municipal"/>
    <s v="ORI"/>
    <x v="0"/>
    <s v="AM"/>
    <x v="0"/>
    <x v="0"/>
    <x v="0"/>
    <x v="0"/>
    <x v="0"/>
    <x v="0"/>
    <x v="0"/>
    <x v="0"/>
    <x v="0"/>
    <x v="0"/>
    <x v="0"/>
    <s v="Assembleia Municipal"/>
    <x v="0"/>
    <x v="0"/>
    <x v="0"/>
    <x v="0"/>
    <x v="0"/>
    <x v="0"/>
    <x v="0"/>
    <x v="0"/>
    <x v="0"/>
    <x v="0"/>
    <x v="0"/>
    <x v="0"/>
    <s v="Pagamento de salário referente a 01-2025"/>
  </r>
  <r>
    <x v="0"/>
    <n v="0"/>
    <n v="0"/>
    <n v="0"/>
    <n v="75300"/>
    <x v="304"/>
    <x v="0"/>
    <x v="0"/>
    <x v="0"/>
    <s v="03.16.02"/>
    <x v="12"/>
    <x v="0"/>
    <x v="0"/>
    <s v="Gabinete do Presidente"/>
    <s v="03.16.02"/>
    <s v="Gabinete do Presidente"/>
    <s v="03.16.02"/>
    <x v="0"/>
    <x v="0"/>
    <x v="0"/>
    <x v="0"/>
    <x v="0"/>
    <x v="0"/>
    <x v="0"/>
    <x v="0"/>
    <x v="0"/>
    <s v="2025-02-06"/>
    <x v="0"/>
    <n v="75300"/>
    <x v="0"/>
    <m/>
    <x v="0"/>
    <m/>
    <x v="97"/>
    <n v="100475805"/>
    <x v="0"/>
    <x v="0"/>
    <s v="Gabinete do Presidente"/>
    <s v="ORI"/>
    <x v="0"/>
    <m/>
    <x v="0"/>
    <x v="0"/>
    <x v="0"/>
    <x v="0"/>
    <x v="0"/>
    <x v="0"/>
    <x v="0"/>
    <x v="0"/>
    <x v="0"/>
    <x v="0"/>
    <x v="0"/>
    <s v="Gabinete do Presidente"/>
    <x v="0"/>
    <x v="0"/>
    <x v="0"/>
    <x v="0"/>
    <x v="0"/>
    <x v="0"/>
    <x v="0"/>
    <x v="0"/>
    <x v="0"/>
    <x v="0"/>
    <x v="0"/>
    <x v="0"/>
    <s v="Pagamento a favor de Multiviagens Tours, referente  bilhete de passagem aereo do Sr. Herménio Fernandes, conforme anexo."/>
  </r>
  <r>
    <x v="0"/>
    <n v="0"/>
    <n v="0"/>
    <n v="0"/>
    <n v="1000"/>
    <x v="305"/>
    <x v="0"/>
    <x v="1"/>
    <x v="0"/>
    <s v="03.03.10"/>
    <x v="15"/>
    <x v="0"/>
    <x v="5"/>
    <s v="Receitas Da Câmara"/>
    <s v="03.03.10"/>
    <s v="Receitas Da Câmara"/>
    <s v="03.03.10"/>
    <x v="18"/>
    <x v="0"/>
    <x v="4"/>
    <x v="6"/>
    <x v="0"/>
    <x v="0"/>
    <x v="2"/>
    <x v="0"/>
    <x v="1"/>
    <s v="2025-01-27"/>
    <x v="0"/>
    <n v="1000"/>
    <x v="0"/>
    <m/>
    <x v="0"/>
    <m/>
    <x v="26"/>
    <n v="100474914"/>
    <x v="0"/>
    <x v="0"/>
    <s v="Receitas Da Câmara"/>
    <s v="EXT"/>
    <x v="0"/>
    <s v="RDC"/>
    <x v="0"/>
    <x v="0"/>
    <x v="0"/>
    <x v="0"/>
    <x v="0"/>
    <x v="0"/>
    <x v="0"/>
    <x v="0"/>
    <x v="0"/>
    <x v="0"/>
    <x v="0"/>
    <s v="Receitas Da Câmara"/>
    <x v="0"/>
    <x v="0"/>
    <x v="0"/>
    <x v="0"/>
    <x v="0"/>
    <x v="0"/>
    <x v="0"/>
    <x v="0"/>
    <x v="0"/>
    <x v="0"/>
    <x v="0"/>
    <x v="0"/>
    <s v="Reposição deposito nº 889214071, conforme anexo. "/>
  </r>
  <r>
    <x v="1"/>
    <n v="0"/>
    <n v="0"/>
    <n v="0"/>
    <n v="40200"/>
    <x v="306"/>
    <x v="0"/>
    <x v="0"/>
    <x v="0"/>
    <s v="01.25.02.23"/>
    <x v="13"/>
    <x v="2"/>
    <x v="2"/>
    <s v="desporto"/>
    <s v="01.25.02"/>
    <s v="desporto"/>
    <s v="01.25.02"/>
    <x v="2"/>
    <x v="0"/>
    <x v="0"/>
    <x v="1"/>
    <x v="0"/>
    <x v="1"/>
    <x v="1"/>
    <x v="0"/>
    <x v="0"/>
    <s v="2025-02-28"/>
    <x v="0"/>
    <n v="40200"/>
    <x v="0"/>
    <m/>
    <x v="0"/>
    <m/>
    <x v="98"/>
    <n v="100477243"/>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Pensão Gonçalves, pela refeição servida a seleção masculina de futebol aquando da participação no torneio intermunicipal em santa cruz e Tarrafal, conforme anexo."/>
  </r>
  <r>
    <x v="0"/>
    <n v="0"/>
    <n v="0"/>
    <n v="0"/>
    <n v="2400"/>
    <x v="307"/>
    <x v="0"/>
    <x v="1"/>
    <x v="0"/>
    <s v="80.02.01"/>
    <x v="28"/>
    <x v="4"/>
    <x v="4"/>
    <s v="Retenções Iur"/>
    <s v="80.02.01"/>
    <s v="Retenções Iur"/>
    <s v="80.02.01"/>
    <x v="52"/>
    <x v="0"/>
    <x v="6"/>
    <x v="1"/>
    <x v="1"/>
    <x v="2"/>
    <x v="2"/>
    <x v="0"/>
    <x v="0"/>
    <s v="2025-02-03"/>
    <x v="0"/>
    <n v="2400"/>
    <x v="0"/>
    <m/>
    <x v="0"/>
    <m/>
    <x v="9"/>
    <n v="100474696"/>
    <x v="0"/>
    <x v="0"/>
    <s v="Retenções Iur"/>
    <s v="ORI"/>
    <x v="0"/>
    <s v="RIUR"/>
    <x v="0"/>
    <x v="0"/>
    <x v="0"/>
    <x v="0"/>
    <x v="0"/>
    <x v="0"/>
    <x v="0"/>
    <x v="0"/>
    <x v="0"/>
    <x v="0"/>
    <x v="0"/>
    <s v="Retenções Iur"/>
    <x v="0"/>
    <x v="0"/>
    <x v="0"/>
    <x v="0"/>
    <x v="2"/>
    <x v="0"/>
    <x v="0"/>
    <x v="0"/>
    <x v="0"/>
    <x v="1"/>
    <x v="0"/>
    <x v="0"/>
    <s v="RETENCAO OT"/>
  </r>
  <r>
    <x v="0"/>
    <n v="0"/>
    <n v="0"/>
    <n v="0"/>
    <n v="2402"/>
    <x v="308"/>
    <x v="0"/>
    <x v="0"/>
    <x v="0"/>
    <s v="01.27.02.11"/>
    <x v="11"/>
    <x v="1"/>
    <x v="1"/>
    <s v="Saneamento básico"/>
    <s v="01.27.02"/>
    <s v="Saneamento básico"/>
    <s v="01.27.02"/>
    <x v="4"/>
    <x v="0"/>
    <x v="2"/>
    <x v="3"/>
    <x v="0"/>
    <x v="1"/>
    <x v="0"/>
    <x v="0"/>
    <x v="4"/>
    <s v="2025-03-31"/>
    <x v="0"/>
    <n v="2402"/>
    <x v="0"/>
    <m/>
    <x v="0"/>
    <m/>
    <x v="9"/>
    <n v="100474696"/>
    <x v="0"/>
    <x v="1"/>
    <s v="Reforço do saneamento básico"/>
    <s v="ORI"/>
    <x v="0"/>
    <m/>
    <x v="0"/>
    <x v="0"/>
    <x v="0"/>
    <x v="0"/>
    <x v="0"/>
    <x v="0"/>
    <x v="0"/>
    <x v="0"/>
    <x v="0"/>
    <x v="0"/>
    <x v="0"/>
    <s v="Reforço do saneamento básico"/>
    <x v="0"/>
    <x v="0"/>
    <x v="0"/>
    <x v="0"/>
    <x v="1"/>
    <x v="0"/>
    <x v="0"/>
    <x v="0"/>
    <x v="0"/>
    <x v="0"/>
    <x v="1"/>
    <x v="0"/>
    <s v="Pagamento a favor de Sra. Camila Martins, referente prestação de serviços de limpeza urbana durante o Mês de março de 2025, conforme anexo."/>
  </r>
  <r>
    <x v="0"/>
    <n v="0"/>
    <n v="0"/>
    <n v="0"/>
    <n v="13614"/>
    <x v="308"/>
    <x v="0"/>
    <x v="0"/>
    <x v="0"/>
    <s v="01.27.02.11"/>
    <x v="11"/>
    <x v="1"/>
    <x v="1"/>
    <s v="Saneamento básico"/>
    <s v="01.27.02"/>
    <s v="Saneamento básico"/>
    <s v="01.27.02"/>
    <x v="4"/>
    <x v="0"/>
    <x v="2"/>
    <x v="3"/>
    <x v="0"/>
    <x v="1"/>
    <x v="0"/>
    <x v="0"/>
    <x v="4"/>
    <s v="2025-03-31"/>
    <x v="0"/>
    <n v="13614"/>
    <x v="0"/>
    <m/>
    <x v="0"/>
    <m/>
    <x v="99"/>
    <n v="100479905"/>
    <x v="0"/>
    <x v="0"/>
    <s v="Reforço do saneamento básico"/>
    <s v="ORI"/>
    <x v="0"/>
    <m/>
    <x v="0"/>
    <x v="0"/>
    <x v="0"/>
    <x v="0"/>
    <x v="0"/>
    <x v="0"/>
    <x v="0"/>
    <x v="0"/>
    <x v="0"/>
    <x v="0"/>
    <x v="0"/>
    <s v="Reforço do saneamento básico"/>
    <x v="0"/>
    <x v="0"/>
    <x v="0"/>
    <x v="0"/>
    <x v="1"/>
    <x v="0"/>
    <x v="0"/>
    <x v="0"/>
    <x v="0"/>
    <x v="0"/>
    <x v="0"/>
    <x v="0"/>
    <s v="Pagamento a favor de Sra. Camila Martins, referente prestação de serviços de limpeza urbana durante o Mês de março de 2025, conforme anexo."/>
  </r>
  <r>
    <x v="1"/>
    <n v="0"/>
    <n v="0"/>
    <n v="0"/>
    <n v="120000"/>
    <x v="309"/>
    <x v="0"/>
    <x v="0"/>
    <x v="0"/>
    <s v="01.27.06.72"/>
    <x v="1"/>
    <x v="1"/>
    <x v="1"/>
    <s v="Requalificação Urbana e habitação"/>
    <s v="01.27.06"/>
    <s v="Requalificação Urbana e habitação"/>
    <s v="01.27.06"/>
    <x v="2"/>
    <x v="0"/>
    <x v="0"/>
    <x v="1"/>
    <x v="0"/>
    <x v="1"/>
    <x v="1"/>
    <x v="0"/>
    <x v="4"/>
    <s v="2025-03-31"/>
    <x v="0"/>
    <n v="120000"/>
    <x v="0"/>
    <m/>
    <x v="0"/>
    <m/>
    <x v="100"/>
    <n v="100479906"/>
    <x v="0"/>
    <x v="0"/>
    <s v="Manutenção e Reabilitação de Edificios Municipais"/>
    <s v="ORI"/>
    <x v="0"/>
    <m/>
    <x v="0"/>
    <x v="0"/>
    <x v="0"/>
    <x v="0"/>
    <x v="0"/>
    <x v="0"/>
    <x v="0"/>
    <x v="0"/>
    <x v="0"/>
    <x v="0"/>
    <x v="0"/>
    <s v="Manutenção e Reabilitação de Edificios Municipais"/>
    <x v="0"/>
    <x v="0"/>
    <x v="0"/>
    <x v="0"/>
    <x v="1"/>
    <x v="0"/>
    <x v="0"/>
    <x v="0"/>
    <x v="0"/>
    <x v="0"/>
    <x v="0"/>
    <x v="0"/>
    <s v="Pagamento a favor de Multiserviços José Leal, pela a aquisição de serviços de pintura da parte frontal de Estadio Municipal de Veneza, conforme anexo."/>
  </r>
  <r>
    <x v="0"/>
    <n v="0"/>
    <n v="0"/>
    <n v="0"/>
    <n v="522865"/>
    <x v="310"/>
    <x v="0"/>
    <x v="0"/>
    <x v="0"/>
    <s v="03.16.15"/>
    <x v="0"/>
    <x v="0"/>
    <x v="0"/>
    <s v="Direção Financeira"/>
    <s v="03.16.15"/>
    <s v="Direção Financeira"/>
    <s v="03.16.15"/>
    <x v="28"/>
    <x v="0"/>
    <x v="0"/>
    <x v="1"/>
    <x v="0"/>
    <x v="0"/>
    <x v="0"/>
    <x v="0"/>
    <x v="2"/>
    <s v="2025-04-11"/>
    <x v="1"/>
    <n v="522865"/>
    <x v="0"/>
    <m/>
    <x v="0"/>
    <m/>
    <x v="101"/>
    <n v="100392827"/>
    <x v="0"/>
    <x v="0"/>
    <s v="Direção Financeira"/>
    <s v="ORI"/>
    <x v="0"/>
    <m/>
    <x v="0"/>
    <x v="0"/>
    <x v="0"/>
    <x v="0"/>
    <x v="0"/>
    <x v="0"/>
    <x v="0"/>
    <x v="0"/>
    <x v="0"/>
    <x v="0"/>
    <x v="0"/>
    <s v="Direção Financeira"/>
    <x v="0"/>
    <x v="0"/>
    <x v="0"/>
    <x v="0"/>
    <x v="0"/>
    <x v="0"/>
    <x v="0"/>
    <x v="0"/>
    <x v="0"/>
    <x v="0"/>
    <x v="0"/>
    <x v="0"/>
    <s v="Pagamento de 75% do valor de contrato referente a aquisição de fardamento para a policia municipal da CMSM, conforme anexo."/>
  </r>
  <r>
    <x v="0"/>
    <n v="0"/>
    <n v="0"/>
    <n v="0"/>
    <n v="4140"/>
    <x v="311"/>
    <x v="0"/>
    <x v="0"/>
    <x v="0"/>
    <s v="03.16.15"/>
    <x v="0"/>
    <x v="0"/>
    <x v="0"/>
    <s v="Direção Financeira"/>
    <s v="03.16.15"/>
    <s v="Direção Financeira"/>
    <s v="03.16.15"/>
    <x v="14"/>
    <x v="0"/>
    <x v="0"/>
    <x v="0"/>
    <x v="0"/>
    <x v="0"/>
    <x v="0"/>
    <x v="0"/>
    <x v="2"/>
    <s v="2025-04-28"/>
    <x v="1"/>
    <n v="4140"/>
    <x v="0"/>
    <m/>
    <x v="0"/>
    <m/>
    <x v="29"/>
    <n v="100391565"/>
    <x v="0"/>
    <x v="0"/>
    <s v="Direção Financeira"/>
    <s v="ORI"/>
    <x v="0"/>
    <m/>
    <x v="0"/>
    <x v="0"/>
    <x v="0"/>
    <x v="0"/>
    <x v="0"/>
    <x v="0"/>
    <x v="0"/>
    <x v="0"/>
    <x v="0"/>
    <x v="0"/>
    <x v="0"/>
    <s v="Direção Financeira"/>
    <x v="0"/>
    <x v="0"/>
    <x v="0"/>
    <x v="0"/>
    <x v="0"/>
    <x v="0"/>
    <x v="0"/>
    <x v="0"/>
    <x v="0"/>
    <x v="0"/>
    <x v="0"/>
    <x v="0"/>
    <s v="Pagamento referente a publicação do B:O II ª serie , 1/2 pagina, extrato de deliberação nº 14/ 2025 de 04 de fevereiro que aprova nomeação dos agentes da Policia Municipal, conforme anexo."/>
  </r>
  <r>
    <x v="1"/>
    <n v="0"/>
    <n v="0"/>
    <n v="0"/>
    <n v="172129"/>
    <x v="312"/>
    <x v="0"/>
    <x v="0"/>
    <x v="0"/>
    <s v="01.27.07.14"/>
    <x v="31"/>
    <x v="1"/>
    <x v="1"/>
    <s v="Requalificação Urbana e Habitação 2"/>
    <s v="01.27.07"/>
    <s v="Requalificação Urbana e Habitação 2"/>
    <s v="01.27.07"/>
    <x v="2"/>
    <x v="0"/>
    <x v="0"/>
    <x v="1"/>
    <x v="0"/>
    <x v="1"/>
    <x v="1"/>
    <x v="0"/>
    <x v="2"/>
    <s v="2025-04-29"/>
    <x v="1"/>
    <n v="172129"/>
    <x v="0"/>
    <m/>
    <x v="0"/>
    <m/>
    <x v="60"/>
    <n v="100479096"/>
    <x v="0"/>
    <x v="0"/>
    <s v="Construção do campo de Manguinho e pista de atletismo"/>
    <s v="ORI"/>
    <x v="0"/>
    <s v="CCM"/>
    <x v="0"/>
    <x v="0"/>
    <x v="0"/>
    <x v="0"/>
    <x v="0"/>
    <x v="0"/>
    <x v="0"/>
    <x v="0"/>
    <x v="0"/>
    <x v="0"/>
    <x v="0"/>
    <s v="Construção do campo de Manguinho e pista de atletismo"/>
    <x v="0"/>
    <x v="0"/>
    <x v="0"/>
    <x v="0"/>
    <x v="1"/>
    <x v="0"/>
    <x v="0"/>
    <x v="0"/>
    <x v="0"/>
    <x v="0"/>
    <x v="0"/>
    <x v="0"/>
    <s v="Pagamento a favor de Preco Piquinoti Comercio Pecas, pela a aquisição de peças e kit de filtros para a maquina retrescavadora afeto as obras da CMSM, conforme anexo"/>
  </r>
  <r>
    <x v="0"/>
    <n v="0"/>
    <n v="0"/>
    <n v="0"/>
    <n v="1650"/>
    <x v="313"/>
    <x v="0"/>
    <x v="0"/>
    <x v="0"/>
    <s v="01.25.05.12"/>
    <x v="2"/>
    <x v="2"/>
    <x v="2"/>
    <s v="Saúde"/>
    <s v="01.25.05"/>
    <s v="Saúde"/>
    <s v="01.25.05"/>
    <x v="3"/>
    <x v="0"/>
    <x v="1"/>
    <x v="2"/>
    <x v="0"/>
    <x v="1"/>
    <x v="0"/>
    <x v="0"/>
    <x v="3"/>
    <s v="2025-05-30"/>
    <x v="1"/>
    <n v="1650"/>
    <x v="0"/>
    <m/>
    <x v="0"/>
    <m/>
    <x v="5"/>
    <n v="100475629"/>
    <x v="0"/>
    <x v="0"/>
    <s v="Promoção e Inclusão Social"/>
    <s v="ORI"/>
    <x v="0"/>
    <m/>
    <x v="0"/>
    <x v="0"/>
    <x v="0"/>
    <x v="0"/>
    <x v="0"/>
    <x v="0"/>
    <x v="0"/>
    <x v="0"/>
    <x v="0"/>
    <x v="0"/>
    <x v="0"/>
    <s v="Promoção e Inclusão Social"/>
    <x v="0"/>
    <x v="0"/>
    <x v="0"/>
    <x v="0"/>
    <x v="1"/>
    <x v="0"/>
    <x v="0"/>
    <x v="0"/>
    <x v="0"/>
    <x v="0"/>
    <x v="0"/>
    <x v="0"/>
    <s v="Pagamento a favor de Ldinámico, referente a aquisição de uma botija de gás butano de 12,5kg, para jardim infantil de Varanda São Miguel, conforme anexo.  "/>
  </r>
  <r>
    <x v="1"/>
    <n v="0"/>
    <n v="0"/>
    <n v="0"/>
    <n v="216900"/>
    <x v="314"/>
    <x v="0"/>
    <x v="0"/>
    <x v="0"/>
    <s v="01.27.07.15"/>
    <x v="18"/>
    <x v="1"/>
    <x v="1"/>
    <s v="Requalificação Urbana e Habitação 2"/>
    <s v="01.27.07"/>
    <s v="Requalificação Urbana e Habitação 2"/>
    <s v="01.27.07"/>
    <x v="2"/>
    <x v="0"/>
    <x v="0"/>
    <x v="1"/>
    <x v="0"/>
    <x v="1"/>
    <x v="1"/>
    <x v="0"/>
    <x v="3"/>
    <s v="2025-05-30"/>
    <x v="1"/>
    <n v="216900"/>
    <x v="0"/>
    <m/>
    <x v="0"/>
    <m/>
    <x v="26"/>
    <n v="100474914"/>
    <x v="0"/>
    <x v="0"/>
    <s v="Requalificação urbana e ambiental de Achada Pizarra a Manguinho"/>
    <s v="ORI"/>
    <x v="0"/>
    <s v="RUH"/>
    <x v="0"/>
    <x v="0"/>
    <x v="0"/>
    <x v="0"/>
    <x v="0"/>
    <x v="0"/>
    <x v="0"/>
    <x v="0"/>
    <x v="0"/>
    <x v="0"/>
    <x v="0"/>
    <s v="Requalificação urbana e ambiental de Achada Pizarra a Manguinho"/>
    <x v="0"/>
    <x v="0"/>
    <x v="0"/>
    <x v="0"/>
    <x v="1"/>
    <x v="0"/>
    <x v="0"/>
    <x v="1"/>
    <x v="0"/>
    <x v="0"/>
    <x v="0"/>
    <x v="0"/>
    <s v="Pagamento de trabalhos da requalificação urbana e ambiental da cidade (Achada Pizarra), durante o mês de Março 2025, conforme anexo"/>
  </r>
  <r>
    <x v="0"/>
    <n v="0"/>
    <n v="0"/>
    <n v="0"/>
    <n v="3450"/>
    <x v="315"/>
    <x v="0"/>
    <x v="1"/>
    <x v="0"/>
    <s v="80.02.01"/>
    <x v="28"/>
    <x v="4"/>
    <x v="4"/>
    <s v="Retenções Iur"/>
    <s v="80.02.01"/>
    <s v="Retenções Iur"/>
    <s v="80.02.01"/>
    <x v="52"/>
    <x v="0"/>
    <x v="6"/>
    <x v="1"/>
    <x v="1"/>
    <x v="2"/>
    <x v="2"/>
    <x v="0"/>
    <x v="3"/>
    <s v="2025-05-30"/>
    <x v="1"/>
    <n v="3450"/>
    <x v="0"/>
    <m/>
    <x v="0"/>
    <m/>
    <x v="9"/>
    <n v="100474696"/>
    <x v="0"/>
    <x v="0"/>
    <s v="Retenções Iur"/>
    <s v="ORI"/>
    <x v="0"/>
    <s v="RIUR"/>
    <x v="0"/>
    <x v="0"/>
    <x v="0"/>
    <x v="0"/>
    <x v="0"/>
    <x v="0"/>
    <x v="0"/>
    <x v="0"/>
    <x v="0"/>
    <x v="0"/>
    <x v="0"/>
    <s v="Retenções Iur"/>
    <x v="0"/>
    <x v="0"/>
    <x v="0"/>
    <x v="0"/>
    <x v="2"/>
    <x v="0"/>
    <x v="0"/>
    <x v="0"/>
    <x v="0"/>
    <x v="1"/>
    <x v="0"/>
    <x v="0"/>
    <s v="RETENCAO OT"/>
  </r>
  <r>
    <x v="0"/>
    <n v="0"/>
    <n v="0"/>
    <n v="0"/>
    <n v="200000"/>
    <x v="316"/>
    <x v="0"/>
    <x v="0"/>
    <x v="0"/>
    <s v="03.16.15"/>
    <x v="0"/>
    <x v="0"/>
    <x v="0"/>
    <s v="Direção Financeira"/>
    <s v="03.16.15"/>
    <s v="Direção Financeira"/>
    <s v="03.16.15"/>
    <x v="13"/>
    <x v="0"/>
    <x v="0"/>
    <x v="1"/>
    <x v="0"/>
    <x v="0"/>
    <x v="0"/>
    <x v="0"/>
    <x v="2"/>
    <s v="2025-04-21"/>
    <x v="1"/>
    <n v="200000"/>
    <x v="0"/>
    <m/>
    <x v="0"/>
    <m/>
    <x v="32"/>
    <n v="100476920"/>
    <x v="0"/>
    <x v="0"/>
    <s v="Direção Financeira"/>
    <s v="ORI"/>
    <x v="0"/>
    <m/>
    <x v="0"/>
    <x v="0"/>
    <x v="0"/>
    <x v="0"/>
    <x v="0"/>
    <x v="0"/>
    <x v="0"/>
    <x v="0"/>
    <x v="0"/>
    <x v="0"/>
    <x v="0"/>
    <s v="Direção Financeira"/>
    <x v="0"/>
    <x v="0"/>
    <x v="0"/>
    <x v="0"/>
    <x v="0"/>
    <x v="0"/>
    <x v="0"/>
    <x v="1"/>
    <x v="0"/>
    <x v="0"/>
    <x v="0"/>
    <x v="0"/>
    <s v="Pagamento referente a aquisição de combustível destinados as viaturas afetos ao serviços da CMSM, conforme anexo."/>
  </r>
  <r>
    <x v="0"/>
    <n v="0"/>
    <n v="0"/>
    <n v="0"/>
    <n v="11200"/>
    <x v="317"/>
    <x v="0"/>
    <x v="0"/>
    <x v="0"/>
    <s v="03.16.15"/>
    <x v="0"/>
    <x v="0"/>
    <x v="0"/>
    <s v="Direção Financeira"/>
    <s v="03.16.15"/>
    <s v="Direção Financeira"/>
    <s v="03.16.15"/>
    <x v="50"/>
    <x v="0"/>
    <x v="0"/>
    <x v="1"/>
    <x v="0"/>
    <x v="0"/>
    <x v="0"/>
    <x v="0"/>
    <x v="5"/>
    <s v="2025-06-11"/>
    <x v="1"/>
    <n v="11200"/>
    <x v="0"/>
    <m/>
    <x v="0"/>
    <m/>
    <x v="26"/>
    <n v="100474914"/>
    <x v="0"/>
    <x v="0"/>
    <s v="Direção Financeira"/>
    <s v="ORI"/>
    <x v="0"/>
    <m/>
    <x v="0"/>
    <x v="0"/>
    <x v="0"/>
    <x v="0"/>
    <x v="0"/>
    <x v="0"/>
    <x v="0"/>
    <x v="0"/>
    <x v="0"/>
    <x v="0"/>
    <x v="0"/>
    <s v="Direção Financeira"/>
    <x v="0"/>
    <x v="0"/>
    <x v="0"/>
    <x v="0"/>
    <x v="0"/>
    <x v="0"/>
    <x v="0"/>
    <x v="0"/>
    <x v="0"/>
    <x v="0"/>
    <x v="0"/>
    <x v="0"/>
    <s v="Pagamento a favor do Tesoureiro Municipal, pela a aquisição de 04 carimbo automático circular para os serviços da CMSM, conforme anexo."/>
  </r>
  <r>
    <x v="1"/>
    <n v="0"/>
    <n v="0"/>
    <n v="0"/>
    <n v="22500"/>
    <x v="318"/>
    <x v="0"/>
    <x v="0"/>
    <x v="0"/>
    <s v="01.28.01.10"/>
    <x v="22"/>
    <x v="3"/>
    <x v="3"/>
    <s v="Habitação Social"/>
    <s v="01.28.01"/>
    <s v="Habitação Social"/>
    <s v="01.28.01"/>
    <x v="2"/>
    <x v="0"/>
    <x v="0"/>
    <x v="1"/>
    <x v="0"/>
    <x v="1"/>
    <x v="1"/>
    <x v="0"/>
    <x v="5"/>
    <s v="2025-06-25"/>
    <x v="1"/>
    <n v="22500"/>
    <x v="0"/>
    <m/>
    <x v="0"/>
    <m/>
    <x v="9"/>
    <n v="100474696"/>
    <x v="0"/>
    <x v="1"/>
    <s v="Construção de casas de banho para famílias vulneráveis"/>
    <s v="ORI"/>
    <x v="0"/>
    <s v="CB"/>
    <x v="0"/>
    <x v="0"/>
    <x v="0"/>
    <x v="0"/>
    <x v="0"/>
    <x v="0"/>
    <x v="0"/>
    <x v="0"/>
    <x v="0"/>
    <x v="0"/>
    <x v="0"/>
    <s v="Construção de casas de banho para famílias vulneráveis"/>
    <x v="0"/>
    <x v="0"/>
    <x v="0"/>
    <x v="0"/>
    <x v="1"/>
    <x v="0"/>
    <x v="0"/>
    <x v="0"/>
    <x v="0"/>
    <x v="0"/>
    <x v="1"/>
    <x v="0"/>
    <s v="Pagamento a favor do Sr. Rui Sanches De Oliveira, referente a cortes, construção de casas de banho das familias em Achada Bolanha, conforme anexo."/>
  </r>
  <r>
    <x v="1"/>
    <n v="0"/>
    <n v="0"/>
    <n v="0"/>
    <n v="127500"/>
    <x v="318"/>
    <x v="0"/>
    <x v="0"/>
    <x v="0"/>
    <s v="01.28.01.10"/>
    <x v="22"/>
    <x v="3"/>
    <x v="3"/>
    <s v="Habitação Social"/>
    <s v="01.28.01"/>
    <s v="Habitação Social"/>
    <s v="01.28.01"/>
    <x v="2"/>
    <x v="0"/>
    <x v="0"/>
    <x v="1"/>
    <x v="0"/>
    <x v="1"/>
    <x v="1"/>
    <x v="0"/>
    <x v="5"/>
    <s v="2025-06-25"/>
    <x v="1"/>
    <n v="127500"/>
    <x v="0"/>
    <m/>
    <x v="0"/>
    <m/>
    <x v="102"/>
    <n v="100479572"/>
    <x v="0"/>
    <x v="0"/>
    <s v="Construção de casas de banho para famílias vulneráveis"/>
    <s v="ORI"/>
    <x v="0"/>
    <s v="CB"/>
    <x v="0"/>
    <x v="0"/>
    <x v="0"/>
    <x v="0"/>
    <x v="0"/>
    <x v="0"/>
    <x v="0"/>
    <x v="0"/>
    <x v="0"/>
    <x v="0"/>
    <x v="0"/>
    <s v="Construção de casas de banho para famílias vulneráveis"/>
    <x v="0"/>
    <x v="0"/>
    <x v="0"/>
    <x v="0"/>
    <x v="1"/>
    <x v="0"/>
    <x v="0"/>
    <x v="0"/>
    <x v="0"/>
    <x v="0"/>
    <x v="0"/>
    <x v="0"/>
    <s v="Pagamento a favor do Sr. Rui Sanches De Oliveira, referente a cortes, construção de casas de banho das familias em Achada Bolanha, conforme anexo."/>
  </r>
  <r>
    <x v="0"/>
    <n v="0"/>
    <n v="0"/>
    <n v="0"/>
    <n v="184600"/>
    <x v="319"/>
    <x v="0"/>
    <x v="0"/>
    <x v="0"/>
    <s v="01.27.04.11"/>
    <x v="26"/>
    <x v="1"/>
    <x v="1"/>
    <s v="Infra-Estruturas e Transportes"/>
    <s v="01.27.04"/>
    <s v="Infra-Estruturas e Transportes"/>
    <s v="01.27.04"/>
    <x v="4"/>
    <x v="0"/>
    <x v="2"/>
    <x v="3"/>
    <x v="0"/>
    <x v="1"/>
    <x v="0"/>
    <x v="0"/>
    <x v="5"/>
    <s v="2025-06-25"/>
    <x v="1"/>
    <n v="184600"/>
    <x v="0"/>
    <m/>
    <x v="0"/>
    <m/>
    <x v="26"/>
    <n v="100474914"/>
    <x v="0"/>
    <x v="0"/>
    <s v="Manutenção de caminhos vicinais e melhoramento de acessos"/>
    <s v="ORI"/>
    <x v="0"/>
    <m/>
    <x v="0"/>
    <x v="0"/>
    <x v="0"/>
    <x v="0"/>
    <x v="0"/>
    <x v="0"/>
    <x v="0"/>
    <x v="0"/>
    <x v="0"/>
    <x v="0"/>
    <x v="0"/>
    <s v="Manutenção de caminhos vicinais e melhoramento de acessos"/>
    <x v="0"/>
    <x v="0"/>
    <x v="0"/>
    <x v="0"/>
    <x v="1"/>
    <x v="0"/>
    <x v="0"/>
    <x v="0"/>
    <x v="0"/>
    <x v="0"/>
    <x v="0"/>
    <x v="0"/>
    <s v="Pagamento a favor do Tesoureiro Municipal, referente despesas com pessoal nos trabalho São Domingos/Tabuleiro/Esp.Branco, reabilitação de estrada, conforme anexo."/>
  </r>
  <r>
    <x v="0"/>
    <n v="0"/>
    <n v="0"/>
    <n v="0"/>
    <n v="2800"/>
    <x v="320"/>
    <x v="0"/>
    <x v="0"/>
    <x v="0"/>
    <s v="03.16.15"/>
    <x v="0"/>
    <x v="0"/>
    <x v="0"/>
    <s v="Direção Financeira"/>
    <s v="03.16.15"/>
    <s v="Direção Financeira"/>
    <s v="03.16.15"/>
    <x v="0"/>
    <x v="0"/>
    <x v="0"/>
    <x v="0"/>
    <x v="0"/>
    <x v="0"/>
    <x v="0"/>
    <x v="0"/>
    <x v="6"/>
    <s v="2025-07-24"/>
    <x v="2"/>
    <n v="2800"/>
    <x v="0"/>
    <m/>
    <x v="0"/>
    <m/>
    <x v="31"/>
    <n v="100479425"/>
    <x v="0"/>
    <x v="0"/>
    <s v="Direção Financeira"/>
    <s v="ORI"/>
    <x v="0"/>
    <m/>
    <x v="0"/>
    <x v="0"/>
    <x v="0"/>
    <x v="0"/>
    <x v="0"/>
    <x v="0"/>
    <x v="0"/>
    <x v="0"/>
    <x v="0"/>
    <x v="0"/>
    <x v="0"/>
    <s v="Direção Financeira"/>
    <x v="0"/>
    <x v="0"/>
    <x v="0"/>
    <x v="0"/>
    <x v="0"/>
    <x v="0"/>
    <x v="0"/>
    <x v="0"/>
    <x v="0"/>
    <x v="0"/>
    <x v="0"/>
    <x v="0"/>
    <s v="Ajuda de custo a favor do Sr. Domingos Gomes De Barros pela sua deslocação para Cidade da Praia nos dias 03 e 17 em missão de serviço, conforme anexo."/>
  </r>
  <r>
    <x v="1"/>
    <n v="0"/>
    <n v="0"/>
    <n v="0"/>
    <n v="30000"/>
    <x v="321"/>
    <x v="0"/>
    <x v="0"/>
    <x v="0"/>
    <s v="01.25.02.23"/>
    <x v="13"/>
    <x v="2"/>
    <x v="2"/>
    <s v="desporto"/>
    <s v="01.25.02"/>
    <s v="desporto"/>
    <s v="01.25.02"/>
    <x v="2"/>
    <x v="0"/>
    <x v="0"/>
    <x v="1"/>
    <x v="0"/>
    <x v="1"/>
    <x v="1"/>
    <x v="0"/>
    <x v="7"/>
    <s v="2025-08-12"/>
    <x v="2"/>
    <n v="30000"/>
    <x v="0"/>
    <m/>
    <x v="0"/>
    <m/>
    <x v="26"/>
    <n v="10047491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a tesouraria referente a gratificação da comissão organizadora das atividades da festa da cidade 2025, conforme anexo."/>
  </r>
  <r>
    <x v="1"/>
    <n v="0"/>
    <n v="0"/>
    <n v="0"/>
    <n v="1200000"/>
    <x v="322"/>
    <x v="0"/>
    <x v="0"/>
    <x v="0"/>
    <s v="01.28.01.09"/>
    <x v="8"/>
    <x v="3"/>
    <x v="3"/>
    <s v="Habitação Social"/>
    <s v="01.28.01"/>
    <s v="Habitação Social"/>
    <s v="01.28.01"/>
    <x v="2"/>
    <x v="0"/>
    <x v="0"/>
    <x v="1"/>
    <x v="0"/>
    <x v="1"/>
    <x v="1"/>
    <x v="0"/>
    <x v="6"/>
    <s v="2025-07-08"/>
    <x v="2"/>
    <n v="1200000"/>
    <x v="0"/>
    <m/>
    <x v="0"/>
    <m/>
    <x v="34"/>
    <n v="100478082"/>
    <x v="0"/>
    <x v="0"/>
    <s v="Construção e reabilitação de habitação de famílias Vulveraveis"/>
    <s v="ORI"/>
    <x v="0"/>
    <s v="HS"/>
    <x v="0"/>
    <x v="0"/>
    <x v="0"/>
    <x v="0"/>
    <x v="0"/>
    <x v="0"/>
    <x v="0"/>
    <x v="0"/>
    <x v="0"/>
    <x v="0"/>
    <x v="0"/>
    <s v="Construção e reabilitação de habitação de famílias Vulveraveis"/>
    <x v="0"/>
    <x v="0"/>
    <x v="0"/>
    <x v="0"/>
    <x v="1"/>
    <x v="0"/>
    <x v="0"/>
    <x v="1"/>
    <x v="0"/>
    <x v="0"/>
    <x v="0"/>
    <x v="0"/>
    <s v="Pagamento referente a uma parte da fatura referente a construção de complexo habitacional dos Rabelados, conforme anexo."/>
  </r>
  <r>
    <x v="0"/>
    <n v="0"/>
    <n v="0"/>
    <n v="0"/>
    <n v="52887"/>
    <x v="323"/>
    <x v="0"/>
    <x v="1"/>
    <x v="0"/>
    <s v="80.02.01"/>
    <x v="28"/>
    <x v="4"/>
    <x v="4"/>
    <s v="Retenções Iur"/>
    <s v="80.02.01"/>
    <s v="Retenções Iur"/>
    <s v="80.02.01"/>
    <x v="52"/>
    <x v="0"/>
    <x v="6"/>
    <x v="1"/>
    <x v="1"/>
    <x v="2"/>
    <x v="2"/>
    <x v="0"/>
    <x v="7"/>
    <s v="2025-08-26"/>
    <x v="2"/>
    <n v="52887"/>
    <x v="0"/>
    <m/>
    <x v="0"/>
    <m/>
    <x v="9"/>
    <n v="100474696"/>
    <x v="0"/>
    <x v="0"/>
    <s v="Retenções Iur"/>
    <s v="ORI"/>
    <x v="0"/>
    <s v="RIUR"/>
    <x v="0"/>
    <x v="0"/>
    <x v="0"/>
    <x v="0"/>
    <x v="0"/>
    <x v="0"/>
    <x v="0"/>
    <x v="0"/>
    <x v="0"/>
    <x v="0"/>
    <x v="0"/>
    <s v="Retenções Iur"/>
    <x v="0"/>
    <x v="0"/>
    <x v="0"/>
    <x v="0"/>
    <x v="2"/>
    <x v="0"/>
    <x v="0"/>
    <x v="0"/>
    <x v="0"/>
    <x v="1"/>
    <x v="0"/>
    <x v="0"/>
    <s v="RETENCAO OT"/>
  </r>
  <r>
    <x v="0"/>
    <n v="0"/>
    <n v="0"/>
    <n v="0"/>
    <n v="12000"/>
    <x v="324"/>
    <x v="0"/>
    <x v="1"/>
    <x v="0"/>
    <s v="80.02.10.03"/>
    <x v="32"/>
    <x v="4"/>
    <x v="4"/>
    <s v="Outros"/>
    <s v="80.02.10"/>
    <s v="Outros"/>
    <s v="80.02.10"/>
    <x v="57"/>
    <x v="0"/>
    <x v="6"/>
    <x v="1"/>
    <x v="1"/>
    <x v="2"/>
    <x v="2"/>
    <x v="0"/>
    <x v="7"/>
    <s v="2025-08-26"/>
    <x v="2"/>
    <n v="12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69330"/>
    <x v="325"/>
    <x v="0"/>
    <x v="1"/>
    <x v="0"/>
    <s v="80.02.10.01"/>
    <x v="10"/>
    <x v="4"/>
    <x v="4"/>
    <s v="Outros"/>
    <s v="80.02.10"/>
    <s v="Outros"/>
    <s v="80.02.10"/>
    <x v="55"/>
    <x v="0"/>
    <x v="6"/>
    <x v="1"/>
    <x v="1"/>
    <x v="2"/>
    <x v="2"/>
    <x v="0"/>
    <x v="7"/>
    <s v="2025-08-26"/>
    <x v="2"/>
    <n v="6933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0834"/>
    <x v="326"/>
    <x v="0"/>
    <x v="1"/>
    <x v="0"/>
    <s v="80.02.01"/>
    <x v="28"/>
    <x v="4"/>
    <x v="4"/>
    <s v="Retenções Iur"/>
    <s v="80.02.01"/>
    <s v="Retenções Iur"/>
    <s v="80.02.01"/>
    <x v="52"/>
    <x v="0"/>
    <x v="6"/>
    <x v="1"/>
    <x v="1"/>
    <x v="2"/>
    <x v="2"/>
    <x v="0"/>
    <x v="7"/>
    <s v="2025-08-26"/>
    <x v="2"/>
    <n v="10834"/>
    <x v="0"/>
    <m/>
    <x v="0"/>
    <m/>
    <x v="9"/>
    <n v="100474696"/>
    <x v="0"/>
    <x v="0"/>
    <s v="Retenções Iur"/>
    <s v="ORI"/>
    <x v="0"/>
    <s v="RIUR"/>
    <x v="0"/>
    <x v="0"/>
    <x v="0"/>
    <x v="0"/>
    <x v="0"/>
    <x v="0"/>
    <x v="0"/>
    <x v="0"/>
    <x v="0"/>
    <x v="0"/>
    <x v="0"/>
    <s v="Retenções Iur"/>
    <x v="0"/>
    <x v="0"/>
    <x v="0"/>
    <x v="0"/>
    <x v="2"/>
    <x v="0"/>
    <x v="0"/>
    <x v="0"/>
    <x v="0"/>
    <x v="1"/>
    <x v="0"/>
    <x v="0"/>
    <s v="RETENCAO OT"/>
  </r>
  <r>
    <x v="0"/>
    <n v="0"/>
    <n v="0"/>
    <n v="0"/>
    <n v="8213"/>
    <x v="327"/>
    <x v="0"/>
    <x v="1"/>
    <x v="0"/>
    <s v="80.02.10.01"/>
    <x v="10"/>
    <x v="4"/>
    <x v="4"/>
    <s v="Outros"/>
    <s v="80.02.10"/>
    <s v="Outros"/>
    <s v="80.02.10"/>
    <x v="55"/>
    <x v="0"/>
    <x v="6"/>
    <x v="1"/>
    <x v="1"/>
    <x v="2"/>
    <x v="2"/>
    <x v="0"/>
    <x v="7"/>
    <s v="2025-08-26"/>
    <x v="2"/>
    <n v="82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323"/>
    <x v="328"/>
    <x v="0"/>
    <x v="1"/>
    <x v="0"/>
    <s v="80.02.01"/>
    <x v="28"/>
    <x v="4"/>
    <x v="4"/>
    <s v="Retenções Iur"/>
    <s v="80.02.01"/>
    <s v="Retenções Iur"/>
    <s v="80.02.01"/>
    <x v="52"/>
    <x v="0"/>
    <x v="6"/>
    <x v="1"/>
    <x v="1"/>
    <x v="2"/>
    <x v="2"/>
    <x v="0"/>
    <x v="7"/>
    <s v="2025-08-26"/>
    <x v="2"/>
    <n v="1323"/>
    <x v="0"/>
    <m/>
    <x v="0"/>
    <m/>
    <x v="9"/>
    <n v="100474696"/>
    <x v="0"/>
    <x v="0"/>
    <s v="Retenções Iur"/>
    <s v="ORI"/>
    <x v="0"/>
    <s v="RIUR"/>
    <x v="0"/>
    <x v="0"/>
    <x v="0"/>
    <x v="0"/>
    <x v="0"/>
    <x v="0"/>
    <x v="0"/>
    <x v="0"/>
    <x v="0"/>
    <x v="0"/>
    <x v="0"/>
    <s v="Retenções Iur"/>
    <x v="0"/>
    <x v="0"/>
    <x v="0"/>
    <x v="0"/>
    <x v="2"/>
    <x v="0"/>
    <x v="0"/>
    <x v="0"/>
    <x v="0"/>
    <x v="1"/>
    <x v="0"/>
    <x v="0"/>
    <s v="RETENCAO OT"/>
  </r>
  <r>
    <x v="0"/>
    <n v="0"/>
    <n v="0"/>
    <n v="0"/>
    <n v="9000"/>
    <x v="329"/>
    <x v="0"/>
    <x v="1"/>
    <x v="0"/>
    <s v="80.02.10.03"/>
    <x v="32"/>
    <x v="4"/>
    <x v="4"/>
    <s v="Outros"/>
    <s v="80.02.10"/>
    <s v="Outros"/>
    <s v="80.02.10"/>
    <x v="57"/>
    <x v="0"/>
    <x v="6"/>
    <x v="1"/>
    <x v="1"/>
    <x v="2"/>
    <x v="2"/>
    <x v="0"/>
    <x v="7"/>
    <s v="2025-08-26"/>
    <x v="2"/>
    <n v="9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75536"/>
    <x v="330"/>
    <x v="0"/>
    <x v="1"/>
    <x v="0"/>
    <s v="80.02.10.01"/>
    <x v="10"/>
    <x v="4"/>
    <x v="4"/>
    <s v="Outros"/>
    <s v="80.02.10"/>
    <s v="Outros"/>
    <s v="80.02.10"/>
    <x v="55"/>
    <x v="0"/>
    <x v="6"/>
    <x v="1"/>
    <x v="1"/>
    <x v="2"/>
    <x v="2"/>
    <x v="0"/>
    <x v="7"/>
    <s v="2025-08-26"/>
    <x v="2"/>
    <n v="75536"/>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2360"/>
    <x v="331"/>
    <x v="0"/>
    <x v="1"/>
    <x v="0"/>
    <s v="80.02.10.02"/>
    <x v="29"/>
    <x v="4"/>
    <x v="4"/>
    <s v="Outros"/>
    <s v="80.02.10"/>
    <s v="Outros"/>
    <s v="80.02.10"/>
    <x v="58"/>
    <x v="0"/>
    <x v="6"/>
    <x v="1"/>
    <x v="1"/>
    <x v="2"/>
    <x v="2"/>
    <x v="0"/>
    <x v="7"/>
    <s v="2025-08-26"/>
    <x v="2"/>
    <n v="2360"/>
    <x v="0"/>
    <m/>
    <x v="0"/>
    <m/>
    <x v="103"/>
    <n v="100474707"/>
    <x v="0"/>
    <x v="0"/>
    <s v="Retençoes STAPS"/>
    <s v="ORI"/>
    <x v="0"/>
    <s v="RSND"/>
    <x v="0"/>
    <x v="0"/>
    <x v="0"/>
    <x v="0"/>
    <x v="0"/>
    <x v="0"/>
    <x v="0"/>
    <x v="0"/>
    <x v="0"/>
    <x v="0"/>
    <x v="0"/>
    <s v="Retençoes STAPS"/>
    <x v="0"/>
    <x v="0"/>
    <x v="0"/>
    <x v="0"/>
    <x v="2"/>
    <x v="0"/>
    <x v="0"/>
    <x v="0"/>
    <x v="0"/>
    <x v="1"/>
    <x v="0"/>
    <x v="0"/>
    <s v="RETENCAO OT"/>
  </r>
  <r>
    <x v="0"/>
    <n v="0"/>
    <n v="0"/>
    <n v="0"/>
    <n v="230"/>
    <x v="332"/>
    <x v="0"/>
    <x v="1"/>
    <x v="0"/>
    <s v="80.02.10.23"/>
    <x v="33"/>
    <x v="4"/>
    <x v="4"/>
    <s v="Outros"/>
    <s v="80.02.10"/>
    <s v="Outros"/>
    <s v="80.02.10"/>
    <x v="58"/>
    <x v="0"/>
    <x v="6"/>
    <x v="1"/>
    <x v="1"/>
    <x v="2"/>
    <x v="2"/>
    <x v="0"/>
    <x v="7"/>
    <s v="2025-08-26"/>
    <x v="2"/>
    <n v="230"/>
    <x v="0"/>
    <m/>
    <x v="0"/>
    <m/>
    <x v="104"/>
    <n v="100478986"/>
    <x v="0"/>
    <x v="0"/>
    <s v="Retenções SISCAP"/>
    <s v="ORI"/>
    <x v="0"/>
    <s v="SISCAP"/>
    <x v="0"/>
    <x v="0"/>
    <x v="0"/>
    <x v="0"/>
    <x v="0"/>
    <x v="0"/>
    <x v="0"/>
    <x v="0"/>
    <x v="0"/>
    <x v="0"/>
    <x v="0"/>
    <s v="Retenções SISCAP"/>
    <x v="0"/>
    <x v="0"/>
    <x v="0"/>
    <x v="0"/>
    <x v="2"/>
    <x v="0"/>
    <x v="0"/>
    <x v="0"/>
    <x v="0"/>
    <x v="1"/>
    <x v="0"/>
    <x v="0"/>
    <s v="RETENCAO OT"/>
  </r>
  <r>
    <x v="0"/>
    <n v="0"/>
    <n v="0"/>
    <n v="0"/>
    <n v="990"/>
    <x v="333"/>
    <x v="0"/>
    <x v="1"/>
    <x v="0"/>
    <s v="80.02.10.24"/>
    <x v="34"/>
    <x v="4"/>
    <x v="4"/>
    <s v="Outros"/>
    <s v="80.02.10"/>
    <s v="Outros"/>
    <s v="80.02.10"/>
    <x v="58"/>
    <x v="0"/>
    <x v="6"/>
    <x v="1"/>
    <x v="1"/>
    <x v="2"/>
    <x v="2"/>
    <x v="0"/>
    <x v="7"/>
    <s v="2025-08-26"/>
    <x v="2"/>
    <n v="990"/>
    <x v="0"/>
    <m/>
    <x v="0"/>
    <m/>
    <x v="105"/>
    <n v="100478987"/>
    <x v="0"/>
    <x v="0"/>
    <s v="Retenções SIACSA"/>
    <s v="ORI"/>
    <x v="0"/>
    <s v="SIACSA"/>
    <x v="0"/>
    <x v="0"/>
    <x v="0"/>
    <x v="0"/>
    <x v="0"/>
    <x v="0"/>
    <x v="0"/>
    <x v="0"/>
    <x v="0"/>
    <x v="0"/>
    <x v="0"/>
    <s v="Retenções SIACSA"/>
    <x v="0"/>
    <x v="0"/>
    <x v="0"/>
    <x v="0"/>
    <x v="2"/>
    <x v="0"/>
    <x v="0"/>
    <x v="0"/>
    <x v="0"/>
    <x v="1"/>
    <x v="0"/>
    <x v="0"/>
    <s v="RETENCAO OT"/>
  </r>
  <r>
    <x v="0"/>
    <n v="0"/>
    <n v="0"/>
    <n v="0"/>
    <n v="1076"/>
    <x v="334"/>
    <x v="0"/>
    <x v="1"/>
    <x v="0"/>
    <s v="80.02.10.26"/>
    <x v="35"/>
    <x v="4"/>
    <x v="4"/>
    <s v="Outros"/>
    <s v="80.02.10"/>
    <s v="Outros"/>
    <s v="80.02.10"/>
    <x v="59"/>
    <x v="0"/>
    <x v="6"/>
    <x v="14"/>
    <x v="1"/>
    <x v="2"/>
    <x v="2"/>
    <x v="0"/>
    <x v="7"/>
    <s v="2025-08-26"/>
    <x v="2"/>
    <n v="1076"/>
    <x v="0"/>
    <m/>
    <x v="0"/>
    <m/>
    <x v="106"/>
    <n v="100479277"/>
    <x v="0"/>
    <x v="0"/>
    <s v="Retenção Sansung"/>
    <s v="ORI"/>
    <x v="0"/>
    <s v="RS"/>
    <x v="0"/>
    <x v="0"/>
    <x v="0"/>
    <x v="0"/>
    <x v="0"/>
    <x v="0"/>
    <x v="0"/>
    <x v="0"/>
    <x v="0"/>
    <x v="0"/>
    <x v="0"/>
    <s v="Retenção Sansung"/>
    <x v="0"/>
    <x v="0"/>
    <x v="0"/>
    <x v="0"/>
    <x v="2"/>
    <x v="0"/>
    <x v="0"/>
    <x v="0"/>
    <x v="0"/>
    <x v="1"/>
    <x v="0"/>
    <x v="0"/>
    <s v="RETENCAO OT"/>
  </r>
  <r>
    <x v="0"/>
    <n v="0"/>
    <n v="0"/>
    <n v="0"/>
    <n v="12828"/>
    <x v="335"/>
    <x v="0"/>
    <x v="1"/>
    <x v="0"/>
    <s v="80.02.01"/>
    <x v="28"/>
    <x v="4"/>
    <x v="4"/>
    <s v="Retenções Iur"/>
    <s v="80.02.01"/>
    <s v="Retenções Iur"/>
    <s v="80.02.01"/>
    <x v="52"/>
    <x v="0"/>
    <x v="6"/>
    <x v="1"/>
    <x v="1"/>
    <x v="2"/>
    <x v="2"/>
    <x v="0"/>
    <x v="7"/>
    <s v="2025-08-26"/>
    <x v="2"/>
    <n v="12828"/>
    <x v="0"/>
    <m/>
    <x v="0"/>
    <m/>
    <x v="9"/>
    <n v="100474696"/>
    <x v="0"/>
    <x v="0"/>
    <s v="Retenções Iur"/>
    <s v="ORI"/>
    <x v="0"/>
    <s v="RIUR"/>
    <x v="0"/>
    <x v="0"/>
    <x v="0"/>
    <x v="0"/>
    <x v="0"/>
    <x v="0"/>
    <x v="0"/>
    <x v="0"/>
    <x v="0"/>
    <x v="0"/>
    <x v="0"/>
    <s v="Retenções Iur"/>
    <x v="0"/>
    <x v="0"/>
    <x v="0"/>
    <x v="0"/>
    <x v="2"/>
    <x v="0"/>
    <x v="0"/>
    <x v="0"/>
    <x v="0"/>
    <x v="1"/>
    <x v="0"/>
    <x v="0"/>
    <s v="RETENCAO OT"/>
  </r>
  <r>
    <x v="0"/>
    <n v="0"/>
    <n v="0"/>
    <n v="0"/>
    <n v="8973"/>
    <x v="336"/>
    <x v="0"/>
    <x v="1"/>
    <x v="0"/>
    <s v="80.02.10.01"/>
    <x v="10"/>
    <x v="4"/>
    <x v="4"/>
    <s v="Outros"/>
    <s v="80.02.10"/>
    <s v="Outros"/>
    <s v="80.02.10"/>
    <x v="55"/>
    <x v="0"/>
    <x v="6"/>
    <x v="1"/>
    <x v="1"/>
    <x v="2"/>
    <x v="2"/>
    <x v="0"/>
    <x v="7"/>
    <s v="2025-08-26"/>
    <x v="2"/>
    <n v="897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4000"/>
    <x v="337"/>
    <x v="0"/>
    <x v="0"/>
    <x v="0"/>
    <s v="03.16.15"/>
    <x v="0"/>
    <x v="0"/>
    <x v="0"/>
    <s v="Direção Financeira"/>
    <s v="03.16.15"/>
    <s v="Direção Financeira"/>
    <s v="03.16.15"/>
    <x v="0"/>
    <x v="0"/>
    <x v="0"/>
    <x v="0"/>
    <x v="0"/>
    <x v="0"/>
    <x v="0"/>
    <x v="0"/>
    <x v="9"/>
    <s v="2025-10-27"/>
    <x v="3"/>
    <n v="4000"/>
    <x v="0"/>
    <m/>
    <x v="0"/>
    <m/>
    <x v="107"/>
    <n v="100477537"/>
    <x v="0"/>
    <x v="0"/>
    <s v="Direção Financeira"/>
    <s v="ORI"/>
    <x v="0"/>
    <m/>
    <x v="0"/>
    <x v="0"/>
    <x v="0"/>
    <x v="0"/>
    <x v="0"/>
    <x v="0"/>
    <x v="0"/>
    <x v="0"/>
    <x v="0"/>
    <x v="0"/>
    <x v="0"/>
    <s v="Direção Financeira"/>
    <x v="0"/>
    <x v="0"/>
    <x v="0"/>
    <x v="0"/>
    <x v="0"/>
    <x v="0"/>
    <x v="0"/>
    <x v="0"/>
    <x v="0"/>
    <x v="0"/>
    <x v="0"/>
    <x v="0"/>
    <s v="Ajuda de custo a favor do senhor Daniel Correia, pela sua deslocação à Praia nos dia 10 e 11 de setembro de 2025, afim de participar na  apresentação dos projetos aprovados em Cabo Verde na 1.ª convocatória do Programa Interreg MAC, conforme anexo. "/>
  </r>
  <r>
    <x v="0"/>
    <n v="0"/>
    <n v="0"/>
    <n v="0"/>
    <n v="32589"/>
    <x v="338"/>
    <x v="0"/>
    <x v="1"/>
    <x v="0"/>
    <s v="80.02.01"/>
    <x v="28"/>
    <x v="4"/>
    <x v="4"/>
    <s v="Retenções Iur"/>
    <s v="80.02.01"/>
    <s v="Retenções Iur"/>
    <s v="80.02.01"/>
    <x v="52"/>
    <x v="0"/>
    <x v="6"/>
    <x v="1"/>
    <x v="1"/>
    <x v="2"/>
    <x v="2"/>
    <x v="0"/>
    <x v="6"/>
    <s v="2025-07-30"/>
    <x v="2"/>
    <n v="32589"/>
    <x v="0"/>
    <m/>
    <x v="0"/>
    <m/>
    <x v="9"/>
    <n v="100474696"/>
    <x v="0"/>
    <x v="0"/>
    <s v="Retenções Iur"/>
    <s v="ORI"/>
    <x v="0"/>
    <s v="RIUR"/>
    <x v="0"/>
    <x v="0"/>
    <x v="0"/>
    <x v="0"/>
    <x v="0"/>
    <x v="0"/>
    <x v="0"/>
    <x v="0"/>
    <x v="0"/>
    <x v="0"/>
    <x v="0"/>
    <s v="Retenções Iur"/>
    <x v="0"/>
    <x v="0"/>
    <x v="0"/>
    <x v="0"/>
    <x v="2"/>
    <x v="0"/>
    <x v="0"/>
    <x v="0"/>
    <x v="0"/>
    <x v="1"/>
    <x v="0"/>
    <x v="0"/>
    <s v="RETENCAO OT"/>
  </r>
  <r>
    <x v="0"/>
    <n v="0"/>
    <n v="0"/>
    <n v="0"/>
    <n v="3720"/>
    <x v="339"/>
    <x v="0"/>
    <x v="1"/>
    <x v="0"/>
    <s v="80.02.01"/>
    <x v="28"/>
    <x v="4"/>
    <x v="4"/>
    <s v="Retenções Iur"/>
    <s v="80.02.01"/>
    <s v="Retenções Iur"/>
    <s v="80.02.01"/>
    <x v="52"/>
    <x v="0"/>
    <x v="6"/>
    <x v="1"/>
    <x v="1"/>
    <x v="2"/>
    <x v="2"/>
    <x v="0"/>
    <x v="6"/>
    <s v="2025-07-31"/>
    <x v="2"/>
    <n v="3720"/>
    <x v="0"/>
    <m/>
    <x v="0"/>
    <m/>
    <x v="9"/>
    <n v="100474696"/>
    <x v="0"/>
    <x v="0"/>
    <s v="Retenções Iur"/>
    <s v="ORI"/>
    <x v="0"/>
    <s v="RIUR"/>
    <x v="0"/>
    <x v="0"/>
    <x v="0"/>
    <x v="0"/>
    <x v="0"/>
    <x v="0"/>
    <x v="0"/>
    <x v="0"/>
    <x v="0"/>
    <x v="0"/>
    <x v="0"/>
    <s v="Retenções Iur"/>
    <x v="0"/>
    <x v="0"/>
    <x v="0"/>
    <x v="0"/>
    <x v="2"/>
    <x v="0"/>
    <x v="0"/>
    <x v="0"/>
    <x v="0"/>
    <x v="1"/>
    <x v="0"/>
    <x v="0"/>
    <s v="RETENCAO OT"/>
  </r>
  <r>
    <x v="1"/>
    <n v="0"/>
    <n v="0"/>
    <n v="0"/>
    <n v="46890"/>
    <x v="340"/>
    <x v="0"/>
    <x v="0"/>
    <x v="0"/>
    <s v="01.27.02.15"/>
    <x v="36"/>
    <x v="1"/>
    <x v="1"/>
    <s v="Saneamento básico"/>
    <s v="01.27.02"/>
    <s v="Saneamento básico"/>
    <s v="01.27.02"/>
    <x v="5"/>
    <x v="0"/>
    <x v="0"/>
    <x v="1"/>
    <x v="0"/>
    <x v="1"/>
    <x v="1"/>
    <x v="0"/>
    <x v="9"/>
    <s v="2025-10-28"/>
    <x v="3"/>
    <n v="46890"/>
    <x v="0"/>
    <m/>
    <x v="0"/>
    <m/>
    <x v="108"/>
    <n v="100479452"/>
    <x v="0"/>
    <x v="0"/>
    <s v="Transferência de Residuos Aterro Santiago"/>
    <s v="ORI"/>
    <x v="0"/>
    <m/>
    <x v="0"/>
    <x v="0"/>
    <x v="0"/>
    <x v="0"/>
    <x v="0"/>
    <x v="0"/>
    <x v="0"/>
    <x v="0"/>
    <x v="0"/>
    <x v="0"/>
    <x v="0"/>
    <s v="Transferência de Residuos Aterro Santiago"/>
    <x v="0"/>
    <x v="0"/>
    <x v="0"/>
    <x v="0"/>
    <x v="1"/>
    <x v="0"/>
    <x v="0"/>
    <x v="0"/>
    <x v="0"/>
    <x v="0"/>
    <x v="0"/>
    <x v="0"/>
    <s v="Pagamento a favor de Newash Automóvel, referente a aquisição de serviço reparação de macacão hidráulico da viatura ST-20-XE afeto a transporte de resíduos sólidos e urbanos da CMSM, conforme anexo."/>
  </r>
  <r>
    <x v="0"/>
    <n v="0"/>
    <n v="0"/>
    <n v="0"/>
    <n v="3000"/>
    <x v="341"/>
    <x v="0"/>
    <x v="0"/>
    <x v="0"/>
    <s v="01.25.05.12"/>
    <x v="2"/>
    <x v="2"/>
    <x v="2"/>
    <s v="Saúde"/>
    <s v="01.25.05"/>
    <s v="Saúde"/>
    <s v="01.25.05"/>
    <x v="3"/>
    <x v="0"/>
    <x v="1"/>
    <x v="2"/>
    <x v="0"/>
    <x v="1"/>
    <x v="0"/>
    <x v="0"/>
    <x v="9"/>
    <s v="2025-10-30"/>
    <x v="3"/>
    <n v="3000"/>
    <x v="0"/>
    <m/>
    <x v="0"/>
    <m/>
    <x v="109"/>
    <n v="100479910"/>
    <x v="0"/>
    <x v="0"/>
    <s v="Promoção e Inclusão Social"/>
    <s v="ORI"/>
    <x v="0"/>
    <m/>
    <x v="0"/>
    <x v="0"/>
    <x v="0"/>
    <x v="0"/>
    <x v="0"/>
    <x v="0"/>
    <x v="0"/>
    <x v="0"/>
    <x v="0"/>
    <x v="0"/>
    <x v="0"/>
    <s v="Promoção e Inclusão Social"/>
    <x v="0"/>
    <x v="0"/>
    <x v="0"/>
    <x v="0"/>
    <x v="1"/>
    <x v="0"/>
    <x v="0"/>
    <x v="0"/>
    <x v="0"/>
    <x v="0"/>
    <x v="0"/>
    <x v="0"/>
    <s v="Pagamento a favor de Transporte E Comercio Geral Any E Vá, referente a aquisição de cesta básica para senhor Alexandra Lopes Miranda, conforme anexo. "/>
  </r>
  <r>
    <x v="0"/>
    <n v="0"/>
    <n v="0"/>
    <n v="0"/>
    <n v="121600"/>
    <x v="342"/>
    <x v="0"/>
    <x v="0"/>
    <x v="0"/>
    <s v="03.16.15"/>
    <x v="0"/>
    <x v="0"/>
    <x v="0"/>
    <s v="Direção Financeira"/>
    <s v="03.16.15"/>
    <s v="Direção Financeira"/>
    <s v="03.16.15"/>
    <x v="12"/>
    <x v="0"/>
    <x v="0"/>
    <x v="1"/>
    <x v="0"/>
    <x v="0"/>
    <x v="0"/>
    <x v="0"/>
    <x v="10"/>
    <s v="2025-11-18"/>
    <x v="3"/>
    <n v="121600"/>
    <x v="0"/>
    <m/>
    <x v="0"/>
    <m/>
    <x v="110"/>
    <n v="100392191"/>
    <x v="0"/>
    <x v="0"/>
    <s v="Direção Financeira"/>
    <s v="ORI"/>
    <x v="0"/>
    <m/>
    <x v="0"/>
    <x v="0"/>
    <x v="0"/>
    <x v="0"/>
    <x v="0"/>
    <x v="0"/>
    <x v="0"/>
    <x v="0"/>
    <x v="0"/>
    <x v="0"/>
    <x v="0"/>
    <s v="Direção Financeira"/>
    <x v="0"/>
    <x v="0"/>
    <x v="0"/>
    <x v="0"/>
    <x v="0"/>
    <x v="0"/>
    <x v="0"/>
    <x v="0"/>
    <x v="0"/>
    <x v="0"/>
    <x v="0"/>
    <x v="0"/>
    <s v="Pagamento referente a aquisição de equipamentos informáticos destinados ao escritório da CMSM, conforme anexo. "/>
  </r>
  <r>
    <x v="0"/>
    <n v="0"/>
    <n v="0"/>
    <n v="0"/>
    <n v="50000"/>
    <x v="343"/>
    <x v="0"/>
    <x v="0"/>
    <x v="0"/>
    <s v="01.25.04.22"/>
    <x v="9"/>
    <x v="2"/>
    <x v="2"/>
    <s v="Cultura"/>
    <s v="01.25.04"/>
    <s v="Cultura"/>
    <s v="01.25.04"/>
    <x v="4"/>
    <x v="0"/>
    <x v="2"/>
    <x v="3"/>
    <x v="0"/>
    <x v="1"/>
    <x v="0"/>
    <x v="0"/>
    <x v="4"/>
    <s v="2025-03-07"/>
    <x v="0"/>
    <n v="50000"/>
    <x v="0"/>
    <m/>
    <x v="0"/>
    <m/>
    <x v="111"/>
    <n v="100466539"/>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referente a atuação do artista &quot;Chando Graciosa&quot; no festival de cinza realizada na praia de Calhetona, conforme anexo."/>
  </r>
  <r>
    <x v="0"/>
    <n v="0"/>
    <n v="0"/>
    <n v="0"/>
    <n v="15000"/>
    <x v="344"/>
    <x v="0"/>
    <x v="0"/>
    <x v="0"/>
    <s v="01.23.01.03"/>
    <x v="37"/>
    <x v="5"/>
    <x v="6"/>
    <s v="Género"/>
    <s v="01.23.01"/>
    <s v="Género"/>
    <s v="01.23.01"/>
    <x v="4"/>
    <x v="0"/>
    <x v="2"/>
    <x v="3"/>
    <x v="0"/>
    <x v="1"/>
    <x v="0"/>
    <x v="0"/>
    <x v="4"/>
    <s v="2025-03-10"/>
    <x v="0"/>
    <n v="15000"/>
    <x v="0"/>
    <m/>
    <x v="0"/>
    <m/>
    <x v="112"/>
    <n v="100479893"/>
    <x v="0"/>
    <x v="0"/>
    <s v="Capacitação e formação dos homens e das mulheres"/>
    <s v="ORI"/>
    <x v="0"/>
    <s v="CHM"/>
    <x v="0"/>
    <x v="0"/>
    <x v="0"/>
    <x v="0"/>
    <x v="0"/>
    <x v="0"/>
    <x v="0"/>
    <x v="0"/>
    <x v="0"/>
    <x v="0"/>
    <x v="0"/>
    <s v="Capacitação e formação dos homens e das mulheres"/>
    <x v="0"/>
    <x v="0"/>
    <x v="0"/>
    <x v="0"/>
    <x v="1"/>
    <x v="0"/>
    <x v="0"/>
    <x v="0"/>
    <x v="0"/>
    <x v="0"/>
    <x v="0"/>
    <x v="0"/>
    <s v="Pagamento  a favor da senhora Kleidy Brazão para aquisição de ingrediente para formação em confeitaria para 25 mulheres beneficiarias do município, conforme anexo."/>
  </r>
  <r>
    <x v="1"/>
    <n v="0"/>
    <n v="0"/>
    <n v="0"/>
    <n v="2850"/>
    <x v="345"/>
    <x v="0"/>
    <x v="0"/>
    <x v="0"/>
    <s v="01.23.04.14"/>
    <x v="24"/>
    <x v="5"/>
    <x v="6"/>
    <s v="Ambiente"/>
    <s v="01.23.04"/>
    <s v="Ambiente"/>
    <s v="01.23.04"/>
    <x v="2"/>
    <x v="0"/>
    <x v="0"/>
    <x v="1"/>
    <x v="0"/>
    <x v="1"/>
    <x v="1"/>
    <x v="0"/>
    <x v="4"/>
    <s v="2025-03-26"/>
    <x v="0"/>
    <n v="2850"/>
    <x v="0"/>
    <m/>
    <x v="0"/>
    <m/>
    <x v="9"/>
    <n v="100474696"/>
    <x v="0"/>
    <x v="1"/>
    <s v="Criação e Manutenção de Espaços Verdes"/>
    <s v="ORI"/>
    <x v="0"/>
    <s v="CMEV"/>
    <x v="0"/>
    <x v="0"/>
    <x v="0"/>
    <x v="0"/>
    <x v="0"/>
    <x v="0"/>
    <x v="0"/>
    <x v="0"/>
    <x v="0"/>
    <x v="0"/>
    <x v="0"/>
    <s v="Criação e Manutenção de Espaços Verdes"/>
    <x v="0"/>
    <x v="0"/>
    <x v="0"/>
    <x v="0"/>
    <x v="1"/>
    <x v="0"/>
    <x v="0"/>
    <x v="0"/>
    <x v="0"/>
    <x v="0"/>
    <x v="1"/>
    <x v="0"/>
    <s v="Pagamento prestação de serviço em criação e manutenção de espaço verde, referente ao mês de março 2025, conforme anexo."/>
  </r>
  <r>
    <x v="1"/>
    <n v="0"/>
    <n v="0"/>
    <n v="0"/>
    <n v="16150"/>
    <x v="345"/>
    <x v="0"/>
    <x v="0"/>
    <x v="0"/>
    <s v="01.23.04.14"/>
    <x v="24"/>
    <x v="5"/>
    <x v="6"/>
    <s v="Ambiente"/>
    <s v="01.23.04"/>
    <s v="Ambiente"/>
    <s v="01.23.04"/>
    <x v="2"/>
    <x v="0"/>
    <x v="0"/>
    <x v="1"/>
    <x v="0"/>
    <x v="1"/>
    <x v="1"/>
    <x v="0"/>
    <x v="4"/>
    <s v="2025-03-26"/>
    <x v="0"/>
    <n v="16150"/>
    <x v="0"/>
    <m/>
    <x v="0"/>
    <m/>
    <x v="26"/>
    <n v="100474914"/>
    <x v="0"/>
    <x v="0"/>
    <s v="Criação e Manutenção de Espaços Verdes"/>
    <s v="ORI"/>
    <x v="0"/>
    <s v="CMEV"/>
    <x v="0"/>
    <x v="0"/>
    <x v="0"/>
    <x v="0"/>
    <x v="0"/>
    <x v="0"/>
    <x v="0"/>
    <x v="0"/>
    <x v="0"/>
    <x v="0"/>
    <x v="0"/>
    <s v="Criação e Manutenção de Espaços Verdes"/>
    <x v="0"/>
    <x v="0"/>
    <x v="0"/>
    <x v="0"/>
    <x v="1"/>
    <x v="0"/>
    <x v="0"/>
    <x v="0"/>
    <x v="0"/>
    <x v="0"/>
    <x v="0"/>
    <x v="0"/>
    <s v="Pagamento prestação de serviço em criação e manutenção de espaço verde, referente ao mês de março 2025, conforme anexo."/>
  </r>
  <r>
    <x v="0"/>
    <n v="0"/>
    <n v="0"/>
    <n v="0"/>
    <n v="3312"/>
    <x v="346"/>
    <x v="0"/>
    <x v="0"/>
    <x v="0"/>
    <s v="03.16.15"/>
    <x v="0"/>
    <x v="0"/>
    <x v="0"/>
    <s v="Direção Financeira"/>
    <s v="03.16.15"/>
    <s v="Direção Financeira"/>
    <s v="03.16.15"/>
    <x v="14"/>
    <x v="0"/>
    <x v="0"/>
    <x v="0"/>
    <x v="0"/>
    <x v="0"/>
    <x v="0"/>
    <x v="0"/>
    <x v="4"/>
    <s v="2025-03-28"/>
    <x v="0"/>
    <n v="3312"/>
    <x v="0"/>
    <m/>
    <x v="0"/>
    <m/>
    <x v="29"/>
    <n v="100391565"/>
    <x v="0"/>
    <x v="0"/>
    <s v="Direção Financeira"/>
    <s v="ORI"/>
    <x v="0"/>
    <m/>
    <x v="0"/>
    <x v="0"/>
    <x v="0"/>
    <x v="0"/>
    <x v="0"/>
    <x v="0"/>
    <x v="0"/>
    <x v="0"/>
    <x v="0"/>
    <x v="0"/>
    <x v="0"/>
    <s v="Direção Financeira"/>
    <x v="0"/>
    <x v="0"/>
    <x v="0"/>
    <x v="0"/>
    <x v="0"/>
    <x v="0"/>
    <x v="0"/>
    <x v="0"/>
    <x v="0"/>
    <x v="0"/>
    <x v="0"/>
    <x v="0"/>
    <s v="Pagamento referente a publicação B.O II Serie,  deliberação da CMSM Nº 58/ 2025 de 11 de  fim de comissão de serviço do Sr. Samuel Fernandes Leal no cargo de Diretor da Agricultura e Pecuária, conforme anexo."/>
  </r>
  <r>
    <x v="1"/>
    <n v="0"/>
    <n v="0"/>
    <n v="0"/>
    <n v="1350"/>
    <x v="347"/>
    <x v="0"/>
    <x v="0"/>
    <x v="0"/>
    <s v="01.27.06.72"/>
    <x v="1"/>
    <x v="1"/>
    <x v="1"/>
    <s v="Requalificação Urbana e habitação"/>
    <s v="01.27.06"/>
    <s v="Requalificação Urbana e habitação"/>
    <s v="01.27.06"/>
    <x v="2"/>
    <x v="0"/>
    <x v="0"/>
    <x v="1"/>
    <x v="0"/>
    <x v="1"/>
    <x v="1"/>
    <x v="0"/>
    <x v="4"/>
    <s v="2025-03-31"/>
    <x v="0"/>
    <n v="1350"/>
    <x v="0"/>
    <m/>
    <x v="0"/>
    <m/>
    <x v="9"/>
    <n v="100474696"/>
    <x v="0"/>
    <x v="1"/>
    <s v="Manutenção e Reabilitação de Edificios Municipais"/>
    <s v="ORI"/>
    <x v="0"/>
    <m/>
    <x v="0"/>
    <x v="0"/>
    <x v="0"/>
    <x v="0"/>
    <x v="0"/>
    <x v="0"/>
    <x v="0"/>
    <x v="0"/>
    <x v="0"/>
    <x v="0"/>
    <x v="0"/>
    <s v="Manutenção e Reabilitação de Edificios Municipais"/>
    <x v="0"/>
    <x v="0"/>
    <x v="0"/>
    <x v="0"/>
    <x v="1"/>
    <x v="0"/>
    <x v="0"/>
    <x v="0"/>
    <x v="0"/>
    <x v="0"/>
    <x v="1"/>
    <x v="0"/>
    <s v="Pagamento a favor de Sr.Pedro Antonio Semedo Moreira, referente ao prestação de serviços."/>
  </r>
  <r>
    <x v="1"/>
    <n v="0"/>
    <n v="0"/>
    <n v="0"/>
    <n v="7650"/>
    <x v="347"/>
    <x v="0"/>
    <x v="0"/>
    <x v="0"/>
    <s v="01.27.06.72"/>
    <x v="1"/>
    <x v="1"/>
    <x v="1"/>
    <s v="Requalificação Urbana e habitação"/>
    <s v="01.27.06"/>
    <s v="Requalificação Urbana e habitação"/>
    <s v="01.27.06"/>
    <x v="2"/>
    <x v="0"/>
    <x v="0"/>
    <x v="1"/>
    <x v="0"/>
    <x v="1"/>
    <x v="1"/>
    <x v="0"/>
    <x v="4"/>
    <s v="2025-03-31"/>
    <x v="0"/>
    <n v="7650"/>
    <x v="0"/>
    <m/>
    <x v="0"/>
    <m/>
    <x v="113"/>
    <n v="100479904"/>
    <x v="0"/>
    <x v="0"/>
    <s v="Manutenção e Reabilitação de Edificios Municipais"/>
    <s v="ORI"/>
    <x v="0"/>
    <m/>
    <x v="0"/>
    <x v="0"/>
    <x v="0"/>
    <x v="0"/>
    <x v="0"/>
    <x v="0"/>
    <x v="0"/>
    <x v="0"/>
    <x v="0"/>
    <x v="0"/>
    <x v="0"/>
    <s v="Manutenção e Reabilitação de Edificios Municipais"/>
    <x v="0"/>
    <x v="0"/>
    <x v="0"/>
    <x v="0"/>
    <x v="1"/>
    <x v="0"/>
    <x v="0"/>
    <x v="0"/>
    <x v="0"/>
    <x v="0"/>
    <x v="0"/>
    <x v="0"/>
    <s v="Pagamento a favor de Sr.Pedro Antonio Semedo Moreira, referente ao prestação de serviços."/>
  </r>
  <r>
    <x v="0"/>
    <n v="0"/>
    <n v="0"/>
    <n v="0"/>
    <n v="14545"/>
    <x v="348"/>
    <x v="0"/>
    <x v="0"/>
    <x v="0"/>
    <s v="01.27.02.11"/>
    <x v="11"/>
    <x v="1"/>
    <x v="1"/>
    <s v="Saneamento básico"/>
    <s v="01.27.02"/>
    <s v="Saneamento básico"/>
    <s v="01.27.02"/>
    <x v="4"/>
    <x v="0"/>
    <x v="2"/>
    <x v="3"/>
    <x v="0"/>
    <x v="1"/>
    <x v="0"/>
    <x v="0"/>
    <x v="2"/>
    <s v="2025-04-01"/>
    <x v="1"/>
    <n v="14545"/>
    <x v="0"/>
    <m/>
    <x v="0"/>
    <m/>
    <x v="98"/>
    <n v="100477243"/>
    <x v="0"/>
    <x v="0"/>
    <s v="Reforço do saneamento básico"/>
    <s v="ORI"/>
    <x v="0"/>
    <m/>
    <x v="0"/>
    <x v="0"/>
    <x v="0"/>
    <x v="0"/>
    <x v="0"/>
    <x v="0"/>
    <x v="0"/>
    <x v="0"/>
    <x v="0"/>
    <x v="0"/>
    <x v="0"/>
    <s v="Reforço do saneamento básico"/>
    <x v="0"/>
    <x v="0"/>
    <x v="0"/>
    <x v="0"/>
    <x v="1"/>
    <x v="0"/>
    <x v="0"/>
    <x v="0"/>
    <x v="0"/>
    <x v="0"/>
    <x v="0"/>
    <x v="0"/>
    <s v="Liquidação da fatura referente a refeição servida ao pessoal na recolha de lixo, conforme anexo. "/>
  </r>
  <r>
    <x v="0"/>
    <n v="0"/>
    <n v="0"/>
    <n v="0"/>
    <n v="100000"/>
    <x v="349"/>
    <x v="0"/>
    <x v="0"/>
    <x v="0"/>
    <s v="03.16.15"/>
    <x v="0"/>
    <x v="0"/>
    <x v="0"/>
    <s v="Direção Financeira"/>
    <s v="03.16.15"/>
    <s v="Direção Financeira"/>
    <s v="03.16.15"/>
    <x v="41"/>
    <x v="0"/>
    <x v="0"/>
    <x v="0"/>
    <x v="0"/>
    <x v="0"/>
    <x v="0"/>
    <x v="0"/>
    <x v="2"/>
    <s v="2025-04-09"/>
    <x v="1"/>
    <n v="100000"/>
    <x v="0"/>
    <m/>
    <x v="0"/>
    <m/>
    <x v="55"/>
    <n v="100477538"/>
    <x v="0"/>
    <x v="0"/>
    <s v="Direção Financeira"/>
    <s v="ORI"/>
    <x v="0"/>
    <m/>
    <x v="0"/>
    <x v="0"/>
    <x v="0"/>
    <x v="0"/>
    <x v="0"/>
    <x v="0"/>
    <x v="0"/>
    <x v="0"/>
    <x v="0"/>
    <x v="0"/>
    <x v="0"/>
    <s v="Direção Financeira"/>
    <x v="0"/>
    <x v="0"/>
    <x v="0"/>
    <x v="0"/>
    <x v="0"/>
    <x v="0"/>
    <x v="0"/>
    <x v="0"/>
    <x v="0"/>
    <x v="0"/>
    <x v="0"/>
    <x v="0"/>
    <s v="Pagamento a favor da empresa Oficina Mecânica Andre, pela aquisição de serviço de reparação de viaturas afetos aos serviços da CMSM, conforme anexo.  "/>
  </r>
  <r>
    <x v="0"/>
    <n v="0"/>
    <n v="0"/>
    <n v="0"/>
    <n v="5000"/>
    <x v="350"/>
    <x v="0"/>
    <x v="0"/>
    <x v="0"/>
    <s v="03.16.15"/>
    <x v="0"/>
    <x v="0"/>
    <x v="0"/>
    <s v="Direção Financeira"/>
    <s v="03.16.15"/>
    <s v="Direção Financeira"/>
    <s v="03.16.15"/>
    <x v="8"/>
    <x v="0"/>
    <x v="0"/>
    <x v="0"/>
    <x v="0"/>
    <x v="0"/>
    <x v="0"/>
    <x v="0"/>
    <x v="2"/>
    <s v="2025-04-09"/>
    <x v="1"/>
    <n v="5000"/>
    <x v="0"/>
    <m/>
    <x v="0"/>
    <m/>
    <x v="19"/>
    <n v="100391960"/>
    <x v="0"/>
    <x v="0"/>
    <s v="Direção Financeira"/>
    <s v="ORI"/>
    <x v="0"/>
    <m/>
    <x v="0"/>
    <x v="0"/>
    <x v="0"/>
    <x v="0"/>
    <x v="0"/>
    <x v="0"/>
    <x v="0"/>
    <x v="0"/>
    <x v="0"/>
    <x v="0"/>
    <x v="0"/>
    <s v="Direção Financeira"/>
    <x v="0"/>
    <x v="0"/>
    <x v="0"/>
    <x v="0"/>
    <x v="0"/>
    <x v="0"/>
    <x v="0"/>
    <x v="0"/>
    <x v="0"/>
    <x v="0"/>
    <x v="0"/>
    <x v="0"/>
    <s v="Pagamento a favor da empresa CABO VERDE TELECOM, referente serviços prestado, conforme anexo."/>
  </r>
  <r>
    <x v="1"/>
    <n v="0"/>
    <n v="0"/>
    <n v="0"/>
    <n v="35000"/>
    <x v="351"/>
    <x v="0"/>
    <x v="0"/>
    <x v="0"/>
    <s v="01.27.06.72"/>
    <x v="1"/>
    <x v="1"/>
    <x v="1"/>
    <s v="Requalificação Urbana e habitação"/>
    <s v="01.27.06"/>
    <s v="Requalificação Urbana e habitação"/>
    <s v="01.27.06"/>
    <x v="2"/>
    <x v="0"/>
    <x v="0"/>
    <x v="1"/>
    <x v="0"/>
    <x v="1"/>
    <x v="1"/>
    <x v="0"/>
    <x v="2"/>
    <s v="2025-04-09"/>
    <x v="1"/>
    <n v="35000"/>
    <x v="0"/>
    <m/>
    <x v="0"/>
    <m/>
    <x v="114"/>
    <n v="100479294"/>
    <x v="0"/>
    <x v="0"/>
    <s v="Manutenção e Reabilitação de Edificios Municipais"/>
    <s v="ORI"/>
    <x v="0"/>
    <m/>
    <x v="0"/>
    <x v="0"/>
    <x v="0"/>
    <x v="0"/>
    <x v="0"/>
    <x v="0"/>
    <x v="0"/>
    <x v="0"/>
    <x v="0"/>
    <x v="0"/>
    <x v="0"/>
    <s v="Manutenção e Reabilitação de Edificios Municipais"/>
    <x v="0"/>
    <x v="0"/>
    <x v="0"/>
    <x v="0"/>
    <x v="1"/>
    <x v="0"/>
    <x v="0"/>
    <x v="0"/>
    <x v="0"/>
    <x v="0"/>
    <x v="0"/>
    <x v="0"/>
    <s v="Pagamento referente a serviços de montagem de reservatório em mercadinhos e assentamento de loiça sanitária no mercado municipal, conforme anexo. "/>
  </r>
  <r>
    <x v="0"/>
    <n v="0"/>
    <n v="0"/>
    <n v="0"/>
    <n v="1823"/>
    <x v="352"/>
    <x v="0"/>
    <x v="0"/>
    <x v="0"/>
    <s v="01.25.05.12"/>
    <x v="2"/>
    <x v="2"/>
    <x v="2"/>
    <s v="Saúde"/>
    <s v="01.25.05"/>
    <s v="Saúde"/>
    <s v="01.25.05"/>
    <x v="3"/>
    <x v="0"/>
    <x v="1"/>
    <x v="2"/>
    <x v="0"/>
    <x v="1"/>
    <x v="0"/>
    <x v="0"/>
    <x v="2"/>
    <s v="2025-04-16"/>
    <x v="1"/>
    <n v="1823"/>
    <x v="0"/>
    <m/>
    <x v="0"/>
    <m/>
    <x v="5"/>
    <n v="100475629"/>
    <x v="0"/>
    <x v="0"/>
    <s v="Promoção e Inclusão Social"/>
    <s v="ORI"/>
    <x v="0"/>
    <m/>
    <x v="0"/>
    <x v="0"/>
    <x v="0"/>
    <x v="0"/>
    <x v="0"/>
    <x v="0"/>
    <x v="0"/>
    <x v="0"/>
    <x v="0"/>
    <x v="0"/>
    <x v="0"/>
    <s v="Promoção e Inclusão Social"/>
    <x v="0"/>
    <x v="0"/>
    <x v="0"/>
    <x v="0"/>
    <x v="1"/>
    <x v="0"/>
    <x v="0"/>
    <x v="0"/>
    <x v="0"/>
    <x v="0"/>
    <x v="0"/>
    <x v="0"/>
    <s v="Pagamento a favor da empresa Ldinámico, pela a aquisição de uma botija de gás butano de 12,5kg para jardim infantil fe Porto Calheta, conforme anexo."/>
  </r>
  <r>
    <x v="0"/>
    <n v="0"/>
    <n v="0"/>
    <n v="0"/>
    <n v="700"/>
    <x v="353"/>
    <x v="0"/>
    <x v="0"/>
    <x v="0"/>
    <s v="01.25.05.12"/>
    <x v="2"/>
    <x v="2"/>
    <x v="2"/>
    <s v="Saúde"/>
    <s v="01.25.05"/>
    <s v="Saúde"/>
    <s v="01.25.05"/>
    <x v="3"/>
    <x v="0"/>
    <x v="1"/>
    <x v="2"/>
    <x v="0"/>
    <x v="1"/>
    <x v="0"/>
    <x v="0"/>
    <x v="7"/>
    <s v="2025-08-22"/>
    <x v="2"/>
    <n v="700"/>
    <x v="0"/>
    <m/>
    <x v="0"/>
    <m/>
    <x v="19"/>
    <n v="100391960"/>
    <x v="0"/>
    <x v="0"/>
    <s v="Promoção e Inclusão Social"/>
    <s v="ORI"/>
    <x v="0"/>
    <m/>
    <x v="0"/>
    <x v="0"/>
    <x v="0"/>
    <x v="0"/>
    <x v="0"/>
    <x v="0"/>
    <x v="0"/>
    <x v="0"/>
    <x v="0"/>
    <x v="0"/>
    <x v="0"/>
    <s v="Promoção e Inclusão Social"/>
    <x v="0"/>
    <x v="0"/>
    <x v="0"/>
    <x v="0"/>
    <x v="1"/>
    <x v="0"/>
    <x v="0"/>
    <x v="0"/>
    <x v="0"/>
    <x v="0"/>
    <x v="0"/>
    <x v="0"/>
    <s v="Recarregamento de tablet conforme proposta em anexo."/>
  </r>
  <r>
    <x v="0"/>
    <n v="0"/>
    <n v="0"/>
    <n v="0"/>
    <n v="6450"/>
    <x v="354"/>
    <x v="0"/>
    <x v="1"/>
    <x v="0"/>
    <s v="80.02.01"/>
    <x v="28"/>
    <x v="4"/>
    <x v="4"/>
    <s v="Retenções Iur"/>
    <s v="80.02.01"/>
    <s v="Retenções Iur"/>
    <s v="80.02.01"/>
    <x v="52"/>
    <x v="0"/>
    <x v="6"/>
    <x v="1"/>
    <x v="1"/>
    <x v="2"/>
    <x v="2"/>
    <x v="0"/>
    <x v="4"/>
    <s v="2025-03-31"/>
    <x v="0"/>
    <n v="6450"/>
    <x v="0"/>
    <m/>
    <x v="0"/>
    <m/>
    <x v="9"/>
    <n v="100474696"/>
    <x v="0"/>
    <x v="0"/>
    <s v="Retenções Iur"/>
    <s v="ORI"/>
    <x v="0"/>
    <s v="RIUR"/>
    <x v="0"/>
    <x v="0"/>
    <x v="0"/>
    <x v="0"/>
    <x v="0"/>
    <x v="0"/>
    <x v="0"/>
    <x v="0"/>
    <x v="0"/>
    <x v="0"/>
    <x v="0"/>
    <s v="Retenções Iur"/>
    <x v="0"/>
    <x v="0"/>
    <x v="0"/>
    <x v="0"/>
    <x v="2"/>
    <x v="0"/>
    <x v="0"/>
    <x v="0"/>
    <x v="0"/>
    <x v="1"/>
    <x v="0"/>
    <x v="0"/>
    <s v="RETENCAO OT"/>
  </r>
  <r>
    <x v="1"/>
    <n v="0"/>
    <n v="0"/>
    <n v="0"/>
    <n v="183200"/>
    <x v="355"/>
    <x v="0"/>
    <x v="0"/>
    <x v="0"/>
    <s v="01.27.07.15"/>
    <x v="18"/>
    <x v="1"/>
    <x v="1"/>
    <s v="Requalificação Urbana e Habitação 2"/>
    <s v="01.27.07"/>
    <s v="Requalificação Urbana e Habitação 2"/>
    <s v="01.27.07"/>
    <x v="2"/>
    <x v="0"/>
    <x v="0"/>
    <x v="1"/>
    <x v="0"/>
    <x v="1"/>
    <x v="1"/>
    <x v="0"/>
    <x v="3"/>
    <s v="2025-05-21"/>
    <x v="1"/>
    <n v="183200"/>
    <x v="0"/>
    <m/>
    <x v="0"/>
    <m/>
    <x v="26"/>
    <n v="100474914"/>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de trabalhos da requalificação urbana e ambiental da cidade (Achada Pizarra) e Veneza, durante o mês de fevereiro 2025, conforme anexo "/>
  </r>
  <r>
    <x v="0"/>
    <n v="0"/>
    <n v="0"/>
    <n v="0"/>
    <n v="2800"/>
    <x v="356"/>
    <x v="0"/>
    <x v="0"/>
    <x v="0"/>
    <s v="03.16.15"/>
    <x v="0"/>
    <x v="0"/>
    <x v="0"/>
    <s v="Direção Financeira"/>
    <s v="03.16.15"/>
    <s v="Direção Financeira"/>
    <s v="03.16.15"/>
    <x v="51"/>
    <x v="0"/>
    <x v="0"/>
    <x v="1"/>
    <x v="0"/>
    <x v="0"/>
    <x v="0"/>
    <x v="0"/>
    <x v="3"/>
    <s v="2025-05-23"/>
    <x v="1"/>
    <n v="2800"/>
    <x v="0"/>
    <m/>
    <x v="0"/>
    <m/>
    <x v="115"/>
    <n v="100478793"/>
    <x v="0"/>
    <x v="0"/>
    <s v="Direção Financeira"/>
    <s v="ORI"/>
    <x v="0"/>
    <m/>
    <x v="0"/>
    <x v="0"/>
    <x v="0"/>
    <x v="0"/>
    <x v="0"/>
    <x v="0"/>
    <x v="0"/>
    <x v="0"/>
    <x v="0"/>
    <x v="0"/>
    <x v="0"/>
    <s v="Direção Financeira"/>
    <x v="0"/>
    <x v="0"/>
    <x v="0"/>
    <x v="0"/>
    <x v="0"/>
    <x v="0"/>
    <x v="0"/>
    <x v="0"/>
    <x v="0"/>
    <x v="0"/>
    <x v="0"/>
    <x v="0"/>
    <s v="Pagamento a favor de Hidraulica Sove Transformacao E Comercio, pela a confissão de tubo hidráulico da maquina Retrescadora da CMSM, conforme anexo."/>
  </r>
  <r>
    <x v="0"/>
    <n v="0"/>
    <n v="0"/>
    <n v="0"/>
    <n v="1400"/>
    <x v="357"/>
    <x v="0"/>
    <x v="0"/>
    <x v="0"/>
    <s v="03.16.15"/>
    <x v="0"/>
    <x v="0"/>
    <x v="0"/>
    <s v="Direção Financeira"/>
    <s v="03.16.15"/>
    <s v="Direção Financeira"/>
    <s v="03.16.15"/>
    <x v="0"/>
    <x v="0"/>
    <x v="0"/>
    <x v="0"/>
    <x v="0"/>
    <x v="0"/>
    <x v="0"/>
    <x v="0"/>
    <x v="3"/>
    <s v="2025-05-26"/>
    <x v="1"/>
    <n v="1400"/>
    <x v="0"/>
    <m/>
    <x v="0"/>
    <m/>
    <x v="75"/>
    <n v="100384352"/>
    <x v="0"/>
    <x v="0"/>
    <s v="Direção Financeira"/>
    <s v="ORI"/>
    <x v="0"/>
    <m/>
    <x v="0"/>
    <x v="0"/>
    <x v="0"/>
    <x v="0"/>
    <x v="0"/>
    <x v="0"/>
    <x v="0"/>
    <x v="0"/>
    <x v="0"/>
    <x v="0"/>
    <x v="0"/>
    <s v="Direção Financeira"/>
    <x v="0"/>
    <x v="0"/>
    <x v="0"/>
    <x v="0"/>
    <x v="0"/>
    <x v="0"/>
    <x v="0"/>
    <x v="0"/>
    <x v="0"/>
    <x v="0"/>
    <x v="0"/>
    <x v="0"/>
    <s v="Ajuda de custo a favor do Sr. JOÃO LUZ MARTINS LANDIM, pela sua deslocação á Praia no dia 11 de maio de 2025, em missão de serviço, conforme anexo."/>
  </r>
  <r>
    <x v="0"/>
    <n v="0"/>
    <n v="0"/>
    <n v="0"/>
    <n v="1000"/>
    <x v="358"/>
    <x v="0"/>
    <x v="0"/>
    <x v="0"/>
    <s v="03.16.15"/>
    <x v="0"/>
    <x v="0"/>
    <x v="0"/>
    <s v="Direção Financeira"/>
    <s v="03.16.15"/>
    <s v="Direção Financeira"/>
    <s v="03.16.15"/>
    <x v="0"/>
    <x v="0"/>
    <x v="0"/>
    <x v="0"/>
    <x v="0"/>
    <x v="0"/>
    <x v="0"/>
    <x v="0"/>
    <x v="5"/>
    <s v="2025-06-02"/>
    <x v="1"/>
    <n v="1000"/>
    <x v="0"/>
    <m/>
    <x v="0"/>
    <m/>
    <x v="67"/>
    <n v="100404863"/>
    <x v="0"/>
    <x v="0"/>
    <s v="Direção Financeira"/>
    <s v="ORI"/>
    <x v="0"/>
    <m/>
    <x v="0"/>
    <x v="0"/>
    <x v="0"/>
    <x v="0"/>
    <x v="0"/>
    <x v="0"/>
    <x v="0"/>
    <x v="0"/>
    <x v="0"/>
    <x v="0"/>
    <x v="0"/>
    <s v="Direção Financeira"/>
    <x v="0"/>
    <x v="0"/>
    <x v="0"/>
    <x v="0"/>
    <x v="0"/>
    <x v="0"/>
    <x v="0"/>
    <x v="0"/>
    <x v="0"/>
    <x v="0"/>
    <x v="0"/>
    <x v="0"/>
    <s v="Ajuda de custo a favor do senhor Francisco pela sua deslocação á cidade de Tarrafal no dia 31 de maio, a fim transportar a equipa do campeonato regional Santiago Norte sub-19, conforme anexo."/>
  </r>
  <r>
    <x v="0"/>
    <n v="0"/>
    <n v="0"/>
    <n v="0"/>
    <n v="180000"/>
    <x v="359"/>
    <x v="0"/>
    <x v="0"/>
    <x v="0"/>
    <s v="01.28.03.07"/>
    <x v="17"/>
    <x v="3"/>
    <x v="3"/>
    <s v="Proteção Social"/>
    <s v="01.28.03"/>
    <s v="Proteção Social"/>
    <s v="01.28.03"/>
    <x v="4"/>
    <x v="0"/>
    <x v="2"/>
    <x v="3"/>
    <x v="0"/>
    <x v="1"/>
    <x v="0"/>
    <x v="0"/>
    <x v="5"/>
    <s v="2025-06-11"/>
    <x v="1"/>
    <n v="180000"/>
    <x v="0"/>
    <m/>
    <x v="0"/>
    <m/>
    <x v="32"/>
    <n v="100476920"/>
    <x v="0"/>
    <x v="0"/>
    <s v="Transporte escolar"/>
    <s v="ORI"/>
    <x v="0"/>
    <s v="TE"/>
    <x v="0"/>
    <x v="0"/>
    <x v="0"/>
    <x v="0"/>
    <x v="0"/>
    <x v="0"/>
    <x v="0"/>
    <x v="0"/>
    <x v="0"/>
    <x v="0"/>
    <x v="0"/>
    <s v="Transporte escolar"/>
    <x v="0"/>
    <x v="0"/>
    <x v="0"/>
    <x v="0"/>
    <x v="1"/>
    <x v="0"/>
    <x v="0"/>
    <x v="0"/>
    <x v="0"/>
    <x v="0"/>
    <x v="0"/>
    <x v="0"/>
    <s v="Pagamento a favor de Felisberto Carvalho Auto, pela aquisição de combustível destinado ao transporte escolar da CMSM, conforme anexo."/>
  </r>
  <r>
    <x v="0"/>
    <n v="0"/>
    <n v="0"/>
    <n v="0"/>
    <n v="1000"/>
    <x v="360"/>
    <x v="0"/>
    <x v="0"/>
    <x v="0"/>
    <s v="03.16.15"/>
    <x v="0"/>
    <x v="0"/>
    <x v="0"/>
    <s v="Direção Financeira"/>
    <s v="03.16.15"/>
    <s v="Direção Financeira"/>
    <s v="03.16.15"/>
    <x v="39"/>
    <x v="0"/>
    <x v="0"/>
    <x v="0"/>
    <x v="0"/>
    <x v="0"/>
    <x v="0"/>
    <x v="0"/>
    <x v="3"/>
    <s v="2025-05-30"/>
    <x v="1"/>
    <n v="1000"/>
    <x v="0"/>
    <m/>
    <x v="0"/>
    <m/>
    <x v="26"/>
    <n v="100474914"/>
    <x v="0"/>
    <x v="0"/>
    <s v="Direção Financeira"/>
    <s v="ORI"/>
    <x v="0"/>
    <m/>
    <x v="0"/>
    <x v="0"/>
    <x v="0"/>
    <x v="0"/>
    <x v="0"/>
    <x v="0"/>
    <x v="0"/>
    <x v="0"/>
    <x v="0"/>
    <x v="0"/>
    <x v="0"/>
    <s v="Direção Financeira"/>
    <x v="0"/>
    <x v="0"/>
    <x v="0"/>
    <x v="0"/>
    <x v="0"/>
    <x v="0"/>
    <x v="0"/>
    <x v="1"/>
    <x v="0"/>
    <x v="0"/>
    <x v="0"/>
    <x v="0"/>
    <s v="Comissão de transferência maio 2025."/>
  </r>
  <r>
    <x v="0"/>
    <n v="0"/>
    <n v="0"/>
    <n v="0"/>
    <n v="22920"/>
    <x v="361"/>
    <x v="0"/>
    <x v="0"/>
    <x v="0"/>
    <s v="01.25.04.22"/>
    <x v="9"/>
    <x v="2"/>
    <x v="2"/>
    <s v="Cultura"/>
    <s v="01.25.04"/>
    <s v="Cultura"/>
    <s v="01.25.04"/>
    <x v="4"/>
    <x v="0"/>
    <x v="2"/>
    <x v="3"/>
    <x v="0"/>
    <x v="1"/>
    <x v="0"/>
    <x v="0"/>
    <x v="5"/>
    <s v="2025-06-30"/>
    <x v="1"/>
    <n v="22920"/>
    <x v="0"/>
    <m/>
    <x v="0"/>
    <m/>
    <x v="87"/>
    <n v="10047947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quisição de almoços servidos nas festividades de São João, em Ponta Verde, conforme proposta em anexo."/>
  </r>
  <r>
    <x v="0"/>
    <n v="0"/>
    <n v="0"/>
    <n v="0"/>
    <n v="20000"/>
    <x v="362"/>
    <x v="0"/>
    <x v="0"/>
    <x v="0"/>
    <s v="01.25.04.22"/>
    <x v="9"/>
    <x v="2"/>
    <x v="2"/>
    <s v="Cultura"/>
    <s v="01.25.04"/>
    <s v="Cultura"/>
    <s v="01.25.04"/>
    <x v="4"/>
    <x v="0"/>
    <x v="2"/>
    <x v="3"/>
    <x v="0"/>
    <x v="1"/>
    <x v="0"/>
    <x v="0"/>
    <x v="7"/>
    <s v="2025-08-12"/>
    <x v="2"/>
    <n v="20000"/>
    <x v="0"/>
    <m/>
    <x v="0"/>
    <m/>
    <x v="116"/>
    <n v="10047998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artista DJ M2, conforme proposta em anexo."/>
  </r>
  <r>
    <x v="0"/>
    <n v="0"/>
    <n v="0"/>
    <n v="0"/>
    <n v="25000"/>
    <x v="363"/>
    <x v="0"/>
    <x v="0"/>
    <x v="0"/>
    <s v="01.25.05.12"/>
    <x v="2"/>
    <x v="2"/>
    <x v="2"/>
    <s v="Saúde"/>
    <s v="01.25.05"/>
    <s v="Saúde"/>
    <s v="01.25.05"/>
    <x v="3"/>
    <x v="0"/>
    <x v="1"/>
    <x v="2"/>
    <x v="0"/>
    <x v="1"/>
    <x v="0"/>
    <x v="0"/>
    <x v="7"/>
    <s v="2025-08-20"/>
    <x v="2"/>
    <n v="25000"/>
    <x v="0"/>
    <m/>
    <x v="0"/>
    <m/>
    <x v="117"/>
    <n v="100479989"/>
    <x v="0"/>
    <x v="0"/>
    <s v="Promoção e Inclusão Social"/>
    <s v="ORI"/>
    <x v="0"/>
    <m/>
    <x v="0"/>
    <x v="0"/>
    <x v="0"/>
    <x v="0"/>
    <x v="0"/>
    <x v="0"/>
    <x v="0"/>
    <x v="0"/>
    <x v="0"/>
    <x v="0"/>
    <x v="0"/>
    <s v="Promoção e Inclusão Social"/>
    <x v="0"/>
    <x v="0"/>
    <x v="0"/>
    <x v="0"/>
    <x v="1"/>
    <x v="0"/>
    <x v="0"/>
    <x v="0"/>
    <x v="0"/>
    <x v="0"/>
    <x v="0"/>
    <x v="0"/>
    <s v="Apoio a favor da senhora Rosalina Robalo Gonçalves, para tratamento medico da filha Monica Baptista, em Dakar, conforme anexo. "/>
  </r>
  <r>
    <x v="0"/>
    <n v="0"/>
    <n v="0"/>
    <n v="0"/>
    <n v="8242"/>
    <x v="364"/>
    <x v="0"/>
    <x v="0"/>
    <x v="0"/>
    <s v="03.16.27"/>
    <x v="38"/>
    <x v="0"/>
    <x v="0"/>
    <s v="Direção dos Assuntos Jurídicos, Fiscalização e Policia Municipal"/>
    <s v="03.16.27"/>
    <s v="Direção dos Assuntos Jurídicos, Fiscalização e Policia Municipal"/>
    <s v="03.16.27"/>
    <x v="42"/>
    <x v="0"/>
    <x v="0"/>
    <x v="1"/>
    <x v="1"/>
    <x v="0"/>
    <x v="0"/>
    <x v="0"/>
    <x v="7"/>
    <s v="2025-08-26"/>
    <x v="2"/>
    <n v="8242"/>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8-2025"/>
  </r>
  <r>
    <x v="0"/>
    <n v="0"/>
    <n v="0"/>
    <n v="0"/>
    <n v="1030"/>
    <x v="364"/>
    <x v="0"/>
    <x v="0"/>
    <x v="0"/>
    <s v="03.16.27"/>
    <x v="38"/>
    <x v="0"/>
    <x v="0"/>
    <s v="Direção dos Assuntos Jurídicos, Fiscalização e Policia Municipal"/>
    <s v="03.16.27"/>
    <s v="Direção dos Assuntos Jurídicos, Fiscalização e Policia Municipal"/>
    <s v="03.16.27"/>
    <x v="46"/>
    <x v="0"/>
    <x v="0"/>
    <x v="1"/>
    <x v="0"/>
    <x v="0"/>
    <x v="0"/>
    <x v="0"/>
    <x v="7"/>
    <s v="2025-08-26"/>
    <x v="2"/>
    <n v="1030"/>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8-2025"/>
  </r>
  <r>
    <x v="0"/>
    <n v="0"/>
    <n v="0"/>
    <n v="0"/>
    <n v="4837"/>
    <x v="364"/>
    <x v="0"/>
    <x v="0"/>
    <x v="0"/>
    <s v="03.16.27"/>
    <x v="38"/>
    <x v="0"/>
    <x v="0"/>
    <s v="Direção dos Assuntos Jurídicos, Fiscalização e Policia Municipal"/>
    <s v="03.16.27"/>
    <s v="Direção dos Assuntos Jurídicos, Fiscalização e Policia Municipal"/>
    <s v="03.16.27"/>
    <x v="47"/>
    <x v="0"/>
    <x v="0"/>
    <x v="1"/>
    <x v="1"/>
    <x v="0"/>
    <x v="0"/>
    <x v="0"/>
    <x v="7"/>
    <s v="2025-08-26"/>
    <x v="2"/>
    <n v="4837"/>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8-2025"/>
  </r>
  <r>
    <x v="0"/>
    <n v="0"/>
    <n v="0"/>
    <n v="0"/>
    <n v="50"/>
    <x v="364"/>
    <x v="0"/>
    <x v="0"/>
    <x v="0"/>
    <s v="03.16.27"/>
    <x v="38"/>
    <x v="0"/>
    <x v="0"/>
    <s v="Direção dos Assuntos Jurídicos, Fiscalização e Policia Municipal"/>
    <s v="03.16.27"/>
    <s v="Direção dos Assuntos Jurídicos, Fiscalização e Policia Municipal"/>
    <s v="03.16.27"/>
    <x v="46"/>
    <x v="0"/>
    <x v="0"/>
    <x v="1"/>
    <x v="0"/>
    <x v="0"/>
    <x v="0"/>
    <x v="0"/>
    <x v="7"/>
    <s v="2025-08-26"/>
    <x v="2"/>
    <n v="50"/>
    <x v="0"/>
    <m/>
    <x v="0"/>
    <m/>
    <x v="103"/>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de salário referente a 08-2025"/>
  </r>
  <r>
    <x v="0"/>
    <n v="0"/>
    <n v="0"/>
    <n v="0"/>
    <n v="403"/>
    <x v="364"/>
    <x v="0"/>
    <x v="0"/>
    <x v="0"/>
    <s v="03.16.27"/>
    <x v="38"/>
    <x v="0"/>
    <x v="0"/>
    <s v="Direção dos Assuntos Jurídicos, Fiscalização e Policia Municipal"/>
    <s v="03.16.27"/>
    <s v="Direção dos Assuntos Jurídicos, Fiscalização e Policia Municipal"/>
    <s v="03.16.27"/>
    <x v="42"/>
    <x v="0"/>
    <x v="0"/>
    <x v="1"/>
    <x v="1"/>
    <x v="0"/>
    <x v="0"/>
    <x v="0"/>
    <x v="7"/>
    <s v="2025-08-26"/>
    <x v="2"/>
    <n v="403"/>
    <x v="0"/>
    <m/>
    <x v="0"/>
    <m/>
    <x v="103"/>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de salário referente a 08-2025"/>
  </r>
  <r>
    <x v="0"/>
    <n v="0"/>
    <n v="0"/>
    <n v="0"/>
    <n v="237"/>
    <x v="364"/>
    <x v="0"/>
    <x v="0"/>
    <x v="0"/>
    <s v="03.16.27"/>
    <x v="38"/>
    <x v="0"/>
    <x v="0"/>
    <s v="Direção dos Assuntos Jurídicos, Fiscalização e Policia Municipal"/>
    <s v="03.16.27"/>
    <s v="Direção dos Assuntos Jurídicos, Fiscalização e Policia Municipal"/>
    <s v="03.16.27"/>
    <x v="47"/>
    <x v="0"/>
    <x v="0"/>
    <x v="1"/>
    <x v="1"/>
    <x v="0"/>
    <x v="0"/>
    <x v="0"/>
    <x v="7"/>
    <s v="2025-08-26"/>
    <x v="2"/>
    <n v="237"/>
    <x v="0"/>
    <m/>
    <x v="0"/>
    <m/>
    <x v="103"/>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de salário referente a 08-2025"/>
  </r>
  <r>
    <x v="0"/>
    <n v="0"/>
    <n v="0"/>
    <n v="0"/>
    <n v="1622"/>
    <x v="364"/>
    <x v="0"/>
    <x v="0"/>
    <x v="0"/>
    <s v="03.16.27"/>
    <x v="38"/>
    <x v="0"/>
    <x v="0"/>
    <s v="Direção dos Assuntos Jurídicos, Fiscalização e Policia Municipal"/>
    <s v="03.16.27"/>
    <s v="Direção dos Assuntos Jurídicos, Fiscalização e Policia Municipal"/>
    <s v="03.16.27"/>
    <x v="46"/>
    <x v="0"/>
    <x v="0"/>
    <x v="1"/>
    <x v="0"/>
    <x v="0"/>
    <x v="0"/>
    <x v="0"/>
    <x v="7"/>
    <s v="2025-08-26"/>
    <x v="2"/>
    <n v="1622"/>
    <x v="0"/>
    <m/>
    <x v="0"/>
    <m/>
    <x v="89"/>
    <n v="100474706"/>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08-2025"/>
  </r>
  <r>
    <x v="0"/>
    <n v="0"/>
    <n v="0"/>
    <n v="0"/>
    <n v="12977"/>
    <x v="364"/>
    <x v="0"/>
    <x v="0"/>
    <x v="0"/>
    <s v="03.16.27"/>
    <x v="38"/>
    <x v="0"/>
    <x v="0"/>
    <s v="Direção dos Assuntos Jurídicos, Fiscalização e Policia Municipal"/>
    <s v="03.16.27"/>
    <s v="Direção dos Assuntos Jurídicos, Fiscalização e Policia Municipal"/>
    <s v="03.16.27"/>
    <x v="42"/>
    <x v="0"/>
    <x v="0"/>
    <x v="1"/>
    <x v="1"/>
    <x v="0"/>
    <x v="0"/>
    <x v="0"/>
    <x v="7"/>
    <s v="2025-08-26"/>
    <x v="2"/>
    <n v="12977"/>
    <x v="0"/>
    <m/>
    <x v="0"/>
    <m/>
    <x v="89"/>
    <n v="100474706"/>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08-2025"/>
  </r>
  <r>
    <x v="0"/>
    <n v="0"/>
    <n v="0"/>
    <n v="0"/>
    <n v="7614"/>
    <x v="364"/>
    <x v="0"/>
    <x v="0"/>
    <x v="0"/>
    <s v="03.16.27"/>
    <x v="38"/>
    <x v="0"/>
    <x v="0"/>
    <s v="Direção dos Assuntos Jurídicos, Fiscalização e Policia Municipal"/>
    <s v="03.16.27"/>
    <s v="Direção dos Assuntos Jurídicos, Fiscalização e Policia Municipal"/>
    <s v="03.16.27"/>
    <x v="47"/>
    <x v="0"/>
    <x v="0"/>
    <x v="1"/>
    <x v="1"/>
    <x v="0"/>
    <x v="0"/>
    <x v="0"/>
    <x v="7"/>
    <s v="2025-08-26"/>
    <x v="2"/>
    <n v="7614"/>
    <x v="0"/>
    <m/>
    <x v="0"/>
    <m/>
    <x v="89"/>
    <n v="100474706"/>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08-2025"/>
  </r>
  <r>
    <x v="0"/>
    <n v="0"/>
    <n v="0"/>
    <n v="0"/>
    <n v="19176"/>
    <x v="364"/>
    <x v="0"/>
    <x v="0"/>
    <x v="0"/>
    <s v="03.16.27"/>
    <x v="38"/>
    <x v="0"/>
    <x v="0"/>
    <s v="Direção dos Assuntos Jurídicos, Fiscalização e Policia Municipal"/>
    <s v="03.16.27"/>
    <s v="Direção dos Assuntos Jurídicos, Fiscalização e Policia Municipal"/>
    <s v="03.16.27"/>
    <x v="46"/>
    <x v="0"/>
    <x v="0"/>
    <x v="1"/>
    <x v="0"/>
    <x v="0"/>
    <x v="0"/>
    <x v="0"/>
    <x v="7"/>
    <s v="2025-08-26"/>
    <x v="2"/>
    <n v="19176"/>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8-2025"/>
  </r>
  <r>
    <x v="0"/>
    <n v="0"/>
    <n v="0"/>
    <n v="0"/>
    <n v="153378"/>
    <x v="364"/>
    <x v="0"/>
    <x v="0"/>
    <x v="0"/>
    <s v="03.16.27"/>
    <x v="38"/>
    <x v="0"/>
    <x v="0"/>
    <s v="Direção dos Assuntos Jurídicos, Fiscalização e Policia Municipal"/>
    <s v="03.16.27"/>
    <s v="Direção dos Assuntos Jurídicos, Fiscalização e Policia Municipal"/>
    <s v="03.16.27"/>
    <x v="42"/>
    <x v="0"/>
    <x v="0"/>
    <x v="1"/>
    <x v="1"/>
    <x v="0"/>
    <x v="0"/>
    <x v="0"/>
    <x v="7"/>
    <s v="2025-08-26"/>
    <x v="2"/>
    <n v="153378"/>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8-2025"/>
  </r>
  <r>
    <x v="0"/>
    <n v="0"/>
    <n v="0"/>
    <n v="0"/>
    <n v="89974"/>
    <x v="364"/>
    <x v="0"/>
    <x v="0"/>
    <x v="0"/>
    <s v="03.16.27"/>
    <x v="38"/>
    <x v="0"/>
    <x v="0"/>
    <s v="Direção dos Assuntos Jurídicos, Fiscalização e Policia Municipal"/>
    <s v="03.16.27"/>
    <s v="Direção dos Assuntos Jurídicos, Fiscalização e Policia Municipal"/>
    <s v="03.16.27"/>
    <x v="47"/>
    <x v="0"/>
    <x v="0"/>
    <x v="1"/>
    <x v="1"/>
    <x v="0"/>
    <x v="0"/>
    <x v="0"/>
    <x v="7"/>
    <s v="2025-08-26"/>
    <x v="2"/>
    <n v="89974"/>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8-2025"/>
  </r>
  <r>
    <x v="1"/>
    <n v="0"/>
    <n v="0"/>
    <n v="0"/>
    <n v="20000"/>
    <x v="365"/>
    <x v="0"/>
    <x v="0"/>
    <x v="0"/>
    <s v="01.25.02.23"/>
    <x v="13"/>
    <x v="2"/>
    <x v="2"/>
    <s v="desporto"/>
    <s v="01.25.02"/>
    <s v="desporto"/>
    <s v="01.25.02"/>
    <x v="2"/>
    <x v="0"/>
    <x v="0"/>
    <x v="1"/>
    <x v="0"/>
    <x v="1"/>
    <x v="1"/>
    <x v="0"/>
    <x v="8"/>
    <s v="2025-09-04"/>
    <x v="2"/>
    <n v="20000"/>
    <x v="0"/>
    <m/>
    <x v="0"/>
    <m/>
    <x v="118"/>
    <n v="100479993"/>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 aluguer de aparelho de son no âmbito de Cabo Verde a mexer e da final de futsal e andebol realizado no âmbito da festa da cidade, 2025, conforme anexo."/>
  </r>
  <r>
    <x v="0"/>
    <n v="0"/>
    <n v="0"/>
    <n v="0"/>
    <n v="1400"/>
    <x v="366"/>
    <x v="0"/>
    <x v="0"/>
    <x v="0"/>
    <s v="03.16.15"/>
    <x v="0"/>
    <x v="0"/>
    <x v="0"/>
    <s v="Direção Financeira"/>
    <s v="03.16.15"/>
    <s v="Direção Financeira"/>
    <s v="03.16.15"/>
    <x v="0"/>
    <x v="0"/>
    <x v="0"/>
    <x v="0"/>
    <x v="0"/>
    <x v="0"/>
    <x v="0"/>
    <x v="0"/>
    <x v="8"/>
    <s v="2025-09-15"/>
    <x v="2"/>
    <n v="1400"/>
    <x v="0"/>
    <m/>
    <x v="0"/>
    <m/>
    <x v="75"/>
    <n v="100384352"/>
    <x v="0"/>
    <x v="0"/>
    <s v="Direção Financeira"/>
    <s v="ORI"/>
    <x v="0"/>
    <m/>
    <x v="0"/>
    <x v="0"/>
    <x v="0"/>
    <x v="0"/>
    <x v="0"/>
    <x v="0"/>
    <x v="0"/>
    <x v="0"/>
    <x v="0"/>
    <x v="0"/>
    <x v="0"/>
    <s v="Direção Financeira"/>
    <x v="0"/>
    <x v="0"/>
    <x v="0"/>
    <x v="0"/>
    <x v="0"/>
    <x v="0"/>
    <x v="0"/>
    <x v="0"/>
    <x v="0"/>
    <x v="0"/>
    <x v="0"/>
    <x v="0"/>
    <s v="Ajuda de custo a favor do Sr. JOÃO LUZ MARTINS LANDIM pela sua deslocação a cidade Praia em missão de serviço. "/>
  </r>
  <r>
    <x v="0"/>
    <n v="0"/>
    <n v="0"/>
    <n v="0"/>
    <n v="86729"/>
    <x v="367"/>
    <x v="0"/>
    <x v="0"/>
    <x v="0"/>
    <s v="01.27.02.11"/>
    <x v="11"/>
    <x v="1"/>
    <x v="1"/>
    <s v="Saneamento básico"/>
    <s v="01.27.02"/>
    <s v="Saneamento básico"/>
    <s v="01.27.02"/>
    <x v="4"/>
    <x v="0"/>
    <x v="2"/>
    <x v="3"/>
    <x v="0"/>
    <x v="1"/>
    <x v="0"/>
    <x v="0"/>
    <x v="9"/>
    <s v="2025-10-27"/>
    <x v="3"/>
    <n v="86729"/>
    <x v="0"/>
    <m/>
    <x v="0"/>
    <m/>
    <x v="9"/>
    <n v="100474696"/>
    <x v="0"/>
    <x v="1"/>
    <s v="Reforço do saneamento básico"/>
    <s v="ORI"/>
    <x v="0"/>
    <m/>
    <x v="0"/>
    <x v="0"/>
    <x v="0"/>
    <x v="0"/>
    <x v="0"/>
    <x v="0"/>
    <x v="0"/>
    <x v="0"/>
    <x v="0"/>
    <x v="0"/>
    <x v="0"/>
    <s v="Reforço do saneamento básico"/>
    <x v="0"/>
    <x v="0"/>
    <x v="0"/>
    <x v="0"/>
    <x v="1"/>
    <x v="0"/>
    <x v="0"/>
    <x v="0"/>
    <x v="0"/>
    <x v="0"/>
    <x v="1"/>
    <x v="0"/>
    <s v="Pagamento prestação de serviço em Reforço Saneamento Básico referente ao mês de outubro de 2025, conforme anexo. "/>
  </r>
  <r>
    <x v="0"/>
    <n v="0"/>
    <n v="0"/>
    <n v="0"/>
    <n v="4533"/>
    <x v="367"/>
    <x v="0"/>
    <x v="0"/>
    <x v="0"/>
    <s v="01.27.02.11"/>
    <x v="11"/>
    <x v="1"/>
    <x v="1"/>
    <s v="Saneamento básico"/>
    <s v="01.27.02"/>
    <s v="Saneamento básico"/>
    <s v="01.27.02"/>
    <x v="4"/>
    <x v="0"/>
    <x v="2"/>
    <x v="3"/>
    <x v="0"/>
    <x v="1"/>
    <x v="0"/>
    <x v="0"/>
    <x v="9"/>
    <s v="2025-10-27"/>
    <x v="3"/>
    <n v="4533"/>
    <x v="0"/>
    <m/>
    <x v="0"/>
    <m/>
    <x v="62"/>
    <n v="100478627"/>
    <x v="0"/>
    <x v="2"/>
    <s v="Reforço do saneamento básico"/>
    <s v="ORI"/>
    <x v="0"/>
    <m/>
    <x v="0"/>
    <x v="0"/>
    <x v="0"/>
    <x v="0"/>
    <x v="0"/>
    <x v="0"/>
    <x v="0"/>
    <x v="0"/>
    <x v="0"/>
    <x v="0"/>
    <x v="0"/>
    <s v="Reforço do saneamento básico"/>
    <x v="0"/>
    <x v="0"/>
    <x v="0"/>
    <x v="0"/>
    <x v="1"/>
    <x v="0"/>
    <x v="0"/>
    <x v="0"/>
    <x v="0"/>
    <x v="0"/>
    <x v="2"/>
    <x v="0"/>
    <s v="Pagamento prestação de serviço em Reforço Saneamento Básico referente ao mês de outubro de 2025, conforme anexo. "/>
  </r>
  <r>
    <x v="0"/>
    <n v="0"/>
    <n v="0"/>
    <n v="0"/>
    <n v="486932"/>
    <x v="367"/>
    <x v="0"/>
    <x v="0"/>
    <x v="0"/>
    <s v="01.27.02.11"/>
    <x v="11"/>
    <x v="1"/>
    <x v="1"/>
    <s v="Saneamento básico"/>
    <s v="01.27.02"/>
    <s v="Saneamento básico"/>
    <s v="01.27.02"/>
    <x v="4"/>
    <x v="0"/>
    <x v="2"/>
    <x v="3"/>
    <x v="0"/>
    <x v="1"/>
    <x v="0"/>
    <x v="0"/>
    <x v="9"/>
    <s v="2025-10-27"/>
    <x v="3"/>
    <n v="486932"/>
    <x v="0"/>
    <m/>
    <x v="0"/>
    <m/>
    <x v="26"/>
    <n v="100474914"/>
    <x v="0"/>
    <x v="0"/>
    <s v="Reforço do saneamento básico"/>
    <s v="ORI"/>
    <x v="0"/>
    <m/>
    <x v="0"/>
    <x v="0"/>
    <x v="0"/>
    <x v="0"/>
    <x v="0"/>
    <x v="0"/>
    <x v="0"/>
    <x v="0"/>
    <x v="0"/>
    <x v="0"/>
    <x v="0"/>
    <s v="Reforço do saneamento básico"/>
    <x v="0"/>
    <x v="0"/>
    <x v="0"/>
    <x v="0"/>
    <x v="1"/>
    <x v="0"/>
    <x v="0"/>
    <x v="0"/>
    <x v="0"/>
    <x v="0"/>
    <x v="0"/>
    <x v="0"/>
    <s v="Pagamento prestação de serviço em Reforço Saneamento Básico referente ao mês de outubro de 2025, conforme anexo. "/>
  </r>
  <r>
    <x v="0"/>
    <n v="0"/>
    <n v="0"/>
    <n v="0"/>
    <n v="5338"/>
    <x v="368"/>
    <x v="0"/>
    <x v="0"/>
    <x v="0"/>
    <s v="03.16.15"/>
    <x v="0"/>
    <x v="0"/>
    <x v="0"/>
    <s v="Direção Financeira"/>
    <s v="03.16.15"/>
    <s v="Direção Financeira"/>
    <s v="03.16.15"/>
    <x v="9"/>
    <x v="0"/>
    <x v="0"/>
    <x v="1"/>
    <x v="0"/>
    <x v="0"/>
    <x v="0"/>
    <x v="0"/>
    <x v="1"/>
    <s v="2025-01-06"/>
    <x v="0"/>
    <n v="5338"/>
    <x v="0"/>
    <m/>
    <x v="0"/>
    <m/>
    <x v="21"/>
    <n v="100479791"/>
    <x v="0"/>
    <x v="0"/>
    <s v="Direção Financeira"/>
    <s v="ORI"/>
    <x v="0"/>
    <m/>
    <x v="0"/>
    <x v="0"/>
    <x v="0"/>
    <x v="0"/>
    <x v="0"/>
    <x v="0"/>
    <x v="0"/>
    <x v="0"/>
    <x v="0"/>
    <x v="0"/>
    <x v="0"/>
    <s v="Direção Financeira"/>
    <x v="0"/>
    <x v="0"/>
    <x v="0"/>
    <x v="0"/>
    <x v="0"/>
    <x v="0"/>
    <x v="0"/>
    <x v="0"/>
    <x v="0"/>
    <x v="0"/>
    <x v="0"/>
    <x v="0"/>
    <s v="Pagamento de subsidio a favor do Sr. Edmilson Furtado Martins, pelos trabalhos realizados na recolha de residuos Urbano do mês de 2024, conforme anexo.   Alterar Descrição do Cabimento_x000d__x000a_"/>
  </r>
  <r>
    <x v="1"/>
    <n v="0"/>
    <n v="0"/>
    <n v="0"/>
    <n v="14000"/>
    <x v="369"/>
    <x v="0"/>
    <x v="0"/>
    <x v="0"/>
    <s v="01.25.02.26"/>
    <x v="39"/>
    <x v="2"/>
    <x v="2"/>
    <s v="desporto"/>
    <s v="01.25.02"/>
    <s v="desporto"/>
    <s v="01.25.02"/>
    <x v="2"/>
    <x v="0"/>
    <x v="0"/>
    <x v="1"/>
    <x v="0"/>
    <x v="1"/>
    <x v="1"/>
    <x v="0"/>
    <x v="1"/>
    <s v="2025-01-10"/>
    <x v="0"/>
    <n v="14000"/>
    <x v="0"/>
    <m/>
    <x v="0"/>
    <m/>
    <x v="119"/>
    <n v="100479701"/>
    <x v="0"/>
    <x v="0"/>
    <s v="Manutenção de equipamentos desportivos"/>
    <s v="ORI"/>
    <x v="0"/>
    <s v="MED"/>
    <x v="0"/>
    <x v="0"/>
    <x v="0"/>
    <x v="0"/>
    <x v="0"/>
    <x v="0"/>
    <x v="0"/>
    <x v="0"/>
    <x v="0"/>
    <x v="0"/>
    <x v="0"/>
    <s v="Manutenção de equipamentos desportivos"/>
    <x v="0"/>
    <x v="0"/>
    <x v="0"/>
    <x v="0"/>
    <x v="1"/>
    <x v="0"/>
    <x v="0"/>
    <x v="0"/>
    <x v="0"/>
    <x v="0"/>
    <x v="0"/>
    <x v="0"/>
    <s v="Pagamento da Sra. Cleise Marise Lopes Soares, referente a aquisição de produtos de lavagens de equipamentos de jogos, treinos no âmbito da participaçaõ no torneiro intermunicipal realizado no Tarrafal, conforme anexa "/>
  </r>
  <r>
    <x v="0"/>
    <n v="0"/>
    <n v="0"/>
    <n v="0"/>
    <n v="2220"/>
    <x v="370"/>
    <x v="0"/>
    <x v="0"/>
    <x v="0"/>
    <s v="03.16.15"/>
    <x v="0"/>
    <x v="0"/>
    <x v="0"/>
    <s v="Direção Financeira"/>
    <s v="03.16.15"/>
    <s v="Direção Financeira"/>
    <s v="03.16.15"/>
    <x v="40"/>
    <x v="0"/>
    <x v="0"/>
    <x v="1"/>
    <x v="0"/>
    <x v="0"/>
    <x v="0"/>
    <x v="0"/>
    <x v="1"/>
    <s v="2025-01-22"/>
    <x v="0"/>
    <n v="2220"/>
    <x v="0"/>
    <m/>
    <x v="0"/>
    <m/>
    <x v="26"/>
    <n v="100474914"/>
    <x v="0"/>
    <x v="0"/>
    <s v="Direção Financeira"/>
    <s v="ORI"/>
    <x v="0"/>
    <m/>
    <x v="0"/>
    <x v="0"/>
    <x v="0"/>
    <x v="0"/>
    <x v="0"/>
    <x v="0"/>
    <x v="0"/>
    <x v="0"/>
    <x v="0"/>
    <x v="0"/>
    <x v="0"/>
    <s v="Direção Financeira"/>
    <x v="0"/>
    <x v="0"/>
    <x v="0"/>
    <x v="0"/>
    <x v="0"/>
    <x v="0"/>
    <x v="0"/>
    <x v="0"/>
    <x v="0"/>
    <x v="0"/>
    <x v="0"/>
    <x v="0"/>
    <s v="Pagamento referente ao almoço servida a delegacia de MAA quando da visita a parque natural de Serra Malagueta, conforme anexo. "/>
  </r>
  <r>
    <x v="0"/>
    <n v="0"/>
    <n v="0"/>
    <n v="0"/>
    <n v="47300"/>
    <x v="371"/>
    <x v="0"/>
    <x v="0"/>
    <x v="0"/>
    <s v="03.16.15"/>
    <x v="0"/>
    <x v="0"/>
    <x v="0"/>
    <s v="Direção Financeira"/>
    <s v="03.16.15"/>
    <s v="Direção Financeira"/>
    <s v="03.16.15"/>
    <x v="12"/>
    <x v="0"/>
    <x v="0"/>
    <x v="1"/>
    <x v="0"/>
    <x v="0"/>
    <x v="0"/>
    <x v="0"/>
    <x v="0"/>
    <s v="2025-02-05"/>
    <x v="0"/>
    <n v="47300"/>
    <x v="0"/>
    <m/>
    <x v="0"/>
    <m/>
    <x v="120"/>
    <n v="100479413"/>
    <x v="0"/>
    <x v="0"/>
    <s v="Direção Financeira"/>
    <s v="ORI"/>
    <x v="0"/>
    <m/>
    <x v="0"/>
    <x v="0"/>
    <x v="0"/>
    <x v="0"/>
    <x v="0"/>
    <x v="0"/>
    <x v="0"/>
    <x v="0"/>
    <x v="0"/>
    <x v="0"/>
    <x v="0"/>
    <s v="Direção Financeira"/>
    <x v="0"/>
    <x v="0"/>
    <x v="0"/>
    <x v="0"/>
    <x v="0"/>
    <x v="0"/>
    <x v="0"/>
    <x v="0"/>
    <x v="0"/>
    <x v="0"/>
    <x v="0"/>
    <x v="0"/>
    <s v="Pagamento a favor de Silvia Antunes, pela a aquisição de serviço de tintas de impressora para os serviços da CMSM, confrome anexo.  "/>
  </r>
  <r>
    <x v="0"/>
    <n v="0"/>
    <n v="0"/>
    <n v="0"/>
    <n v="7065"/>
    <x v="372"/>
    <x v="0"/>
    <x v="0"/>
    <x v="0"/>
    <s v="03.16.15"/>
    <x v="0"/>
    <x v="0"/>
    <x v="0"/>
    <s v="Direção Financeira"/>
    <s v="03.16.15"/>
    <s v="Direção Financeira"/>
    <s v="03.16.15"/>
    <x v="19"/>
    <x v="0"/>
    <x v="2"/>
    <x v="7"/>
    <x v="0"/>
    <x v="0"/>
    <x v="0"/>
    <x v="0"/>
    <x v="0"/>
    <s v="2025-02-05"/>
    <x v="0"/>
    <n v="7065"/>
    <x v="0"/>
    <m/>
    <x v="0"/>
    <m/>
    <x v="121"/>
    <n v="100479867"/>
    <x v="0"/>
    <x v="0"/>
    <s v="Direção Financeira"/>
    <s v="ORI"/>
    <x v="0"/>
    <m/>
    <x v="0"/>
    <x v="0"/>
    <x v="0"/>
    <x v="0"/>
    <x v="0"/>
    <x v="0"/>
    <x v="0"/>
    <x v="0"/>
    <x v="0"/>
    <x v="0"/>
    <x v="0"/>
    <s v="Direção Financeira"/>
    <x v="0"/>
    <x v="0"/>
    <x v="0"/>
    <x v="0"/>
    <x v="0"/>
    <x v="0"/>
    <x v="0"/>
    <x v="0"/>
    <x v="0"/>
    <x v="0"/>
    <x v="0"/>
    <x v="0"/>
    <s v="Restituiçãoa favor do Sr. João Lopes Moreira, referente duas desconto para a conta da CMSM, confrome anexo."/>
  </r>
  <r>
    <x v="0"/>
    <n v="0"/>
    <n v="0"/>
    <n v="0"/>
    <n v="3725"/>
    <x v="373"/>
    <x v="0"/>
    <x v="1"/>
    <x v="0"/>
    <s v="03.03.10"/>
    <x v="15"/>
    <x v="0"/>
    <x v="5"/>
    <s v="Receitas Da Câmara"/>
    <s v="03.03.10"/>
    <s v="Receitas Da Câmara"/>
    <s v="03.03.10"/>
    <x v="20"/>
    <x v="0"/>
    <x v="4"/>
    <x v="5"/>
    <x v="0"/>
    <x v="0"/>
    <x v="2"/>
    <x v="0"/>
    <x v="1"/>
    <s v="2025-01-23"/>
    <x v="0"/>
    <n v="37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000"/>
    <x v="374"/>
    <x v="0"/>
    <x v="1"/>
    <x v="0"/>
    <s v="03.03.10"/>
    <x v="15"/>
    <x v="0"/>
    <x v="5"/>
    <s v="Receitas Da Câmara"/>
    <s v="03.03.10"/>
    <s v="Receitas Da Câmara"/>
    <s v="03.03.10"/>
    <x v="17"/>
    <x v="0"/>
    <x v="4"/>
    <x v="5"/>
    <x v="0"/>
    <x v="0"/>
    <x v="2"/>
    <x v="0"/>
    <x v="1"/>
    <s v="2025-01-23"/>
    <x v="0"/>
    <n v="9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00"/>
    <x v="375"/>
    <x v="0"/>
    <x v="1"/>
    <x v="0"/>
    <s v="03.03.10"/>
    <x v="15"/>
    <x v="0"/>
    <x v="5"/>
    <s v="Receitas Da Câmara"/>
    <s v="03.03.10"/>
    <s v="Receitas Da Câmara"/>
    <s v="03.03.10"/>
    <x v="22"/>
    <x v="0"/>
    <x v="0"/>
    <x v="8"/>
    <x v="0"/>
    <x v="0"/>
    <x v="2"/>
    <x v="0"/>
    <x v="1"/>
    <s v="2025-01-23"/>
    <x v="0"/>
    <n v="1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60"/>
    <x v="376"/>
    <x v="0"/>
    <x v="1"/>
    <x v="0"/>
    <s v="03.03.10"/>
    <x v="15"/>
    <x v="0"/>
    <x v="5"/>
    <s v="Receitas Da Câmara"/>
    <s v="03.03.10"/>
    <s v="Receitas Da Câmara"/>
    <s v="03.03.10"/>
    <x v="27"/>
    <x v="0"/>
    <x v="4"/>
    <x v="5"/>
    <x v="0"/>
    <x v="0"/>
    <x v="2"/>
    <x v="0"/>
    <x v="1"/>
    <s v="2025-01-23"/>
    <x v="0"/>
    <n v="11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2947"/>
    <x v="377"/>
    <x v="0"/>
    <x v="1"/>
    <x v="0"/>
    <s v="03.03.10"/>
    <x v="15"/>
    <x v="0"/>
    <x v="5"/>
    <s v="Receitas Da Câmara"/>
    <s v="03.03.10"/>
    <s v="Receitas Da Câmara"/>
    <s v="03.03.10"/>
    <x v="25"/>
    <x v="0"/>
    <x v="0"/>
    <x v="1"/>
    <x v="0"/>
    <x v="0"/>
    <x v="2"/>
    <x v="0"/>
    <x v="1"/>
    <s v="2025-01-23"/>
    <x v="0"/>
    <n v="32947"/>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105"/>
    <x v="378"/>
    <x v="0"/>
    <x v="1"/>
    <x v="0"/>
    <s v="03.03.10"/>
    <x v="15"/>
    <x v="0"/>
    <x v="5"/>
    <s v="Receitas Da Câmara"/>
    <s v="03.03.10"/>
    <s v="Receitas Da Câmara"/>
    <s v="03.03.10"/>
    <x v="24"/>
    <x v="0"/>
    <x v="4"/>
    <x v="5"/>
    <x v="0"/>
    <x v="0"/>
    <x v="2"/>
    <x v="0"/>
    <x v="1"/>
    <s v="2025-01-23"/>
    <x v="0"/>
    <n v="1810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70"/>
    <x v="379"/>
    <x v="0"/>
    <x v="1"/>
    <x v="0"/>
    <s v="03.03.10"/>
    <x v="15"/>
    <x v="0"/>
    <x v="5"/>
    <s v="Receitas Da Câmara"/>
    <s v="03.03.10"/>
    <s v="Receitas Da Câmara"/>
    <s v="03.03.10"/>
    <x v="32"/>
    <x v="0"/>
    <x v="4"/>
    <x v="5"/>
    <x v="0"/>
    <x v="0"/>
    <x v="2"/>
    <x v="0"/>
    <x v="1"/>
    <s v="2025-01-23"/>
    <x v="0"/>
    <n v="48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0"/>
    <x v="380"/>
    <x v="0"/>
    <x v="1"/>
    <x v="0"/>
    <s v="03.03.10"/>
    <x v="15"/>
    <x v="0"/>
    <x v="5"/>
    <s v="Receitas Da Câmara"/>
    <s v="03.03.10"/>
    <s v="Receitas Da Câmara"/>
    <s v="03.03.10"/>
    <x v="16"/>
    <x v="0"/>
    <x v="4"/>
    <x v="5"/>
    <x v="0"/>
    <x v="0"/>
    <x v="2"/>
    <x v="0"/>
    <x v="1"/>
    <s v="2025-01-23"/>
    <x v="0"/>
    <n v="2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125"/>
    <x v="381"/>
    <x v="0"/>
    <x v="1"/>
    <x v="0"/>
    <s v="03.03.10"/>
    <x v="15"/>
    <x v="0"/>
    <x v="5"/>
    <s v="Receitas Da Câmara"/>
    <s v="03.03.10"/>
    <s v="Receitas Da Câmara"/>
    <s v="03.03.10"/>
    <x v="20"/>
    <x v="0"/>
    <x v="4"/>
    <x v="5"/>
    <x v="0"/>
    <x v="0"/>
    <x v="2"/>
    <x v="0"/>
    <x v="1"/>
    <s v="2025-01-27"/>
    <x v="0"/>
    <n v="31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200"/>
    <x v="382"/>
    <x v="0"/>
    <x v="1"/>
    <x v="0"/>
    <s v="03.03.10"/>
    <x v="15"/>
    <x v="0"/>
    <x v="5"/>
    <s v="Receitas Da Câmara"/>
    <s v="03.03.10"/>
    <s v="Receitas Da Câmara"/>
    <s v="03.03.10"/>
    <x v="22"/>
    <x v="0"/>
    <x v="0"/>
    <x v="8"/>
    <x v="0"/>
    <x v="0"/>
    <x v="2"/>
    <x v="0"/>
    <x v="1"/>
    <s v="2025-01-27"/>
    <x v="0"/>
    <n v="7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0"/>
    <x v="383"/>
    <x v="0"/>
    <x v="1"/>
    <x v="0"/>
    <s v="03.03.10"/>
    <x v="15"/>
    <x v="0"/>
    <x v="5"/>
    <s v="Receitas Da Câmara"/>
    <s v="03.03.10"/>
    <s v="Receitas Da Câmara"/>
    <s v="03.03.10"/>
    <x v="16"/>
    <x v="0"/>
    <x v="4"/>
    <x v="5"/>
    <x v="0"/>
    <x v="0"/>
    <x v="2"/>
    <x v="0"/>
    <x v="1"/>
    <s v="2025-01-27"/>
    <x v="0"/>
    <n v="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000"/>
    <x v="384"/>
    <x v="0"/>
    <x v="1"/>
    <x v="0"/>
    <s v="03.03.10"/>
    <x v="15"/>
    <x v="0"/>
    <x v="5"/>
    <s v="Receitas Da Câmara"/>
    <s v="03.03.10"/>
    <s v="Receitas Da Câmara"/>
    <s v="03.03.10"/>
    <x v="17"/>
    <x v="0"/>
    <x v="4"/>
    <x v="5"/>
    <x v="0"/>
    <x v="0"/>
    <x v="2"/>
    <x v="0"/>
    <x v="1"/>
    <s v="2025-01-27"/>
    <x v="0"/>
    <n v="7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00"/>
    <x v="385"/>
    <x v="0"/>
    <x v="1"/>
    <x v="0"/>
    <s v="03.03.10"/>
    <x v="15"/>
    <x v="0"/>
    <x v="5"/>
    <s v="Receitas Da Câmara"/>
    <s v="03.03.10"/>
    <s v="Receitas Da Câmara"/>
    <s v="03.03.10"/>
    <x v="26"/>
    <x v="0"/>
    <x v="4"/>
    <x v="5"/>
    <x v="0"/>
    <x v="0"/>
    <x v="2"/>
    <x v="0"/>
    <x v="1"/>
    <s v="2025-01-27"/>
    <x v="0"/>
    <n v="4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580"/>
    <x v="386"/>
    <x v="0"/>
    <x v="1"/>
    <x v="0"/>
    <s v="03.03.10"/>
    <x v="15"/>
    <x v="0"/>
    <x v="5"/>
    <s v="Receitas Da Câmara"/>
    <s v="03.03.10"/>
    <s v="Receitas Da Câmara"/>
    <s v="03.03.10"/>
    <x v="24"/>
    <x v="0"/>
    <x v="4"/>
    <x v="5"/>
    <x v="0"/>
    <x v="0"/>
    <x v="2"/>
    <x v="0"/>
    <x v="1"/>
    <s v="2025-01-27"/>
    <x v="0"/>
    <n v="55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80"/>
    <x v="387"/>
    <x v="0"/>
    <x v="1"/>
    <x v="0"/>
    <s v="03.03.10"/>
    <x v="15"/>
    <x v="0"/>
    <x v="5"/>
    <s v="Receitas Da Câmara"/>
    <s v="03.03.10"/>
    <s v="Receitas Da Câmara"/>
    <s v="03.03.10"/>
    <x v="15"/>
    <x v="0"/>
    <x v="4"/>
    <x v="5"/>
    <x v="0"/>
    <x v="0"/>
    <x v="2"/>
    <x v="0"/>
    <x v="1"/>
    <s v="2025-01-27"/>
    <x v="0"/>
    <n v="25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0000"/>
    <x v="388"/>
    <x v="0"/>
    <x v="1"/>
    <x v="0"/>
    <s v="03.03.10"/>
    <x v="15"/>
    <x v="0"/>
    <x v="5"/>
    <s v="Receitas Da Câmara"/>
    <s v="03.03.10"/>
    <s v="Receitas Da Câmara"/>
    <s v="03.03.10"/>
    <x v="34"/>
    <x v="0"/>
    <x v="4"/>
    <x v="5"/>
    <x v="0"/>
    <x v="0"/>
    <x v="2"/>
    <x v="0"/>
    <x v="1"/>
    <s v="2025-01-27"/>
    <x v="0"/>
    <n v="5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25"/>
    <x v="389"/>
    <x v="0"/>
    <x v="1"/>
    <x v="0"/>
    <s v="03.03.10"/>
    <x v="15"/>
    <x v="0"/>
    <x v="5"/>
    <s v="Receitas Da Câmara"/>
    <s v="03.03.10"/>
    <s v="Receitas Da Câmara"/>
    <s v="03.03.10"/>
    <x v="23"/>
    <x v="0"/>
    <x v="4"/>
    <x v="5"/>
    <x v="0"/>
    <x v="0"/>
    <x v="2"/>
    <x v="0"/>
    <x v="1"/>
    <s v="2025-01-27"/>
    <x v="0"/>
    <n v="40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7883"/>
    <x v="390"/>
    <x v="0"/>
    <x v="1"/>
    <x v="0"/>
    <s v="03.03.10"/>
    <x v="15"/>
    <x v="0"/>
    <x v="5"/>
    <s v="Receitas Da Câmara"/>
    <s v="03.03.10"/>
    <s v="Receitas Da Câmara"/>
    <s v="03.03.10"/>
    <x v="25"/>
    <x v="0"/>
    <x v="0"/>
    <x v="1"/>
    <x v="0"/>
    <x v="0"/>
    <x v="2"/>
    <x v="0"/>
    <x v="1"/>
    <s v="2025-01-27"/>
    <x v="0"/>
    <n v="8788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360"/>
    <x v="391"/>
    <x v="0"/>
    <x v="1"/>
    <x v="0"/>
    <s v="03.03.10"/>
    <x v="15"/>
    <x v="0"/>
    <x v="5"/>
    <s v="Receitas Da Câmara"/>
    <s v="03.03.10"/>
    <s v="Receitas Da Câmara"/>
    <s v="03.03.10"/>
    <x v="27"/>
    <x v="0"/>
    <x v="4"/>
    <x v="5"/>
    <x v="0"/>
    <x v="0"/>
    <x v="2"/>
    <x v="0"/>
    <x v="1"/>
    <s v="2025-01-27"/>
    <x v="0"/>
    <n v="6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0"/>
    <x v="392"/>
    <x v="0"/>
    <x v="1"/>
    <x v="0"/>
    <s v="03.03.10"/>
    <x v="15"/>
    <x v="0"/>
    <x v="5"/>
    <s v="Receitas Da Câmara"/>
    <s v="03.03.10"/>
    <s v="Receitas Da Câmara"/>
    <s v="03.03.10"/>
    <x v="22"/>
    <x v="0"/>
    <x v="0"/>
    <x v="8"/>
    <x v="0"/>
    <x v="0"/>
    <x v="2"/>
    <x v="0"/>
    <x v="1"/>
    <s v="2025-01-28"/>
    <x v="0"/>
    <n v="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0"/>
    <x v="393"/>
    <x v="0"/>
    <x v="1"/>
    <x v="0"/>
    <s v="03.03.10"/>
    <x v="15"/>
    <x v="0"/>
    <x v="5"/>
    <s v="Receitas Da Câmara"/>
    <s v="03.03.10"/>
    <s v="Receitas Da Câmara"/>
    <s v="03.03.10"/>
    <x v="16"/>
    <x v="0"/>
    <x v="4"/>
    <x v="5"/>
    <x v="0"/>
    <x v="0"/>
    <x v="2"/>
    <x v="0"/>
    <x v="1"/>
    <s v="2025-01-28"/>
    <x v="0"/>
    <n v="5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989"/>
    <x v="394"/>
    <x v="0"/>
    <x v="1"/>
    <x v="0"/>
    <s v="03.03.10"/>
    <x v="15"/>
    <x v="0"/>
    <x v="5"/>
    <s v="Receitas Da Câmara"/>
    <s v="03.03.10"/>
    <s v="Receitas Da Câmara"/>
    <s v="03.03.10"/>
    <x v="32"/>
    <x v="0"/>
    <x v="4"/>
    <x v="5"/>
    <x v="0"/>
    <x v="0"/>
    <x v="2"/>
    <x v="0"/>
    <x v="1"/>
    <s v="2025-01-28"/>
    <x v="0"/>
    <n v="598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395"/>
    <x v="0"/>
    <x v="1"/>
    <x v="0"/>
    <s v="03.03.10"/>
    <x v="15"/>
    <x v="0"/>
    <x v="5"/>
    <s v="Receitas Da Câmara"/>
    <s v="03.03.10"/>
    <s v="Receitas Da Câmara"/>
    <s v="03.03.10"/>
    <x v="34"/>
    <x v="0"/>
    <x v="4"/>
    <x v="5"/>
    <x v="0"/>
    <x v="0"/>
    <x v="2"/>
    <x v="0"/>
    <x v="1"/>
    <s v="2025-01-28"/>
    <x v="0"/>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5200"/>
    <x v="396"/>
    <x v="0"/>
    <x v="1"/>
    <x v="0"/>
    <s v="03.03.10"/>
    <x v="15"/>
    <x v="0"/>
    <x v="5"/>
    <s v="Receitas Da Câmara"/>
    <s v="03.03.10"/>
    <s v="Receitas Da Câmara"/>
    <s v="03.03.10"/>
    <x v="26"/>
    <x v="0"/>
    <x v="4"/>
    <x v="5"/>
    <x v="0"/>
    <x v="0"/>
    <x v="2"/>
    <x v="0"/>
    <x v="1"/>
    <s v="2025-01-28"/>
    <x v="0"/>
    <n v="35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050"/>
    <x v="397"/>
    <x v="0"/>
    <x v="1"/>
    <x v="0"/>
    <s v="03.03.10"/>
    <x v="15"/>
    <x v="0"/>
    <x v="5"/>
    <s v="Receitas Da Câmara"/>
    <s v="03.03.10"/>
    <s v="Receitas Da Câmara"/>
    <s v="03.03.10"/>
    <x v="20"/>
    <x v="0"/>
    <x v="4"/>
    <x v="5"/>
    <x v="0"/>
    <x v="0"/>
    <x v="2"/>
    <x v="0"/>
    <x v="1"/>
    <s v="2025-01-28"/>
    <x v="0"/>
    <n v="250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8630"/>
    <x v="398"/>
    <x v="0"/>
    <x v="1"/>
    <x v="0"/>
    <s v="03.03.10"/>
    <x v="15"/>
    <x v="0"/>
    <x v="5"/>
    <s v="Receitas Da Câmara"/>
    <s v="03.03.10"/>
    <s v="Receitas Da Câmara"/>
    <s v="03.03.10"/>
    <x v="24"/>
    <x v="0"/>
    <x v="4"/>
    <x v="5"/>
    <x v="0"/>
    <x v="0"/>
    <x v="2"/>
    <x v="0"/>
    <x v="1"/>
    <s v="2025-01-28"/>
    <x v="0"/>
    <n v="786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370"/>
    <x v="399"/>
    <x v="0"/>
    <x v="1"/>
    <x v="0"/>
    <s v="03.03.10"/>
    <x v="15"/>
    <x v="0"/>
    <x v="5"/>
    <s v="Receitas Da Câmara"/>
    <s v="03.03.10"/>
    <s v="Receitas Da Câmara"/>
    <s v="03.03.10"/>
    <x v="15"/>
    <x v="0"/>
    <x v="4"/>
    <x v="5"/>
    <x v="0"/>
    <x v="0"/>
    <x v="2"/>
    <x v="0"/>
    <x v="1"/>
    <s v="2025-01-28"/>
    <x v="0"/>
    <n v="83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440"/>
    <x v="400"/>
    <x v="0"/>
    <x v="1"/>
    <x v="0"/>
    <s v="03.03.10"/>
    <x v="15"/>
    <x v="0"/>
    <x v="5"/>
    <s v="Receitas Da Câmara"/>
    <s v="03.03.10"/>
    <s v="Receitas Da Câmara"/>
    <s v="03.03.10"/>
    <x v="27"/>
    <x v="0"/>
    <x v="4"/>
    <x v="5"/>
    <x v="0"/>
    <x v="0"/>
    <x v="2"/>
    <x v="0"/>
    <x v="1"/>
    <s v="2025-01-28"/>
    <x v="0"/>
    <n v="94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9129"/>
    <x v="401"/>
    <x v="0"/>
    <x v="1"/>
    <x v="0"/>
    <s v="03.03.10"/>
    <x v="15"/>
    <x v="0"/>
    <x v="5"/>
    <s v="Receitas Da Câmara"/>
    <s v="03.03.10"/>
    <s v="Receitas Da Câmara"/>
    <s v="03.03.10"/>
    <x v="25"/>
    <x v="0"/>
    <x v="0"/>
    <x v="1"/>
    <x v="0"/>
    <x v="0"/>
    <x v="2"/>
    <x v="0"/>
    <x v="1"/>
    <s v="2025-01-28"/>
    <x v="0"/>
    <n v="4912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00"/>
    <x v="402"/>
    <x v="0"/>
    <x v="0"/>
    <x v="0"/>
    <s v="03.16.15"/>
    <x v="0"/>
    <x v="0"/>
    <x v="0"/>
    <s v="Direção Financeira"/>
    <s v="03.16.15"/>
    <s v="Direção Financeira"/>
    <s v="03.16.15"/>
    <x v="0"/>
    <x v="0"/>
    <x v="0"/>
    <x v="0"/>
    <x v="0"/>
    <x v="0"/>
    <x v="0"/>
    <x v="0"/>
    <x v="0"/>
    <s v="2025-02-24"/>
    <x v="0"/>
    <n v="1000"/>
    <x v="0"/>
    <m/>
    <x v="0"/>
    <m/>
    <x v="75"/>
    <n v="100384352"/>
    <x v="0"/>
    <x v="0"/>
    <s v="Direção Financeira"/>
    <s v="ORI"/>
    <x v="0"/>
    <m/>
    <x v="0"/>
    <x v="0"/>
    <x v="0"/>
    <x v="0"/>
    <x v="0"/>
    <x v="0"/>
    <x v="0"/>
    <x v="0"/>
    <x v="0"/>
    <x v="0"/>
    <x v="0"/>
    <s v="Direção Financeira"/>
    <x v="0"/>
    <x v="0"/>
    <x v="0"/>
    <x v="0"/>
    <x v="0"/>
    <x v="0"/>
    <x v="0"/>
    <x v="0"/>
    <x v="0"/>
    <x v="0"/>
    <x v="0"/>
    <x v="0"/>
    <s v="Ajuda de custo a favor do senhor João da Luz Martins Landim, pela sua deslocação à Tarrafal no dia 25 de janeiro de 2025, em missão de serviço, conforme anexo."/>
  </r>
  <r>
    <x v="1"/>
    <n v="0"/>
    <n v="0"/>
    <n v="0"/>
    <n v="124644"/>
    <x v="403"/>
    <x v="0"/>
    <x v="0"/>
    <x v="0"/>
    <s v="01.23.04.14"/>
    <x v="24"/>
    <x v="5"/>
    <x v="6"/>
    <s v="Ambiente"/>
    <s v="01.23.04"/>
    <s v="Ambiente"/>
    <s v="01.23.04"/>
    <x v="2"/>
    <x v="0"/>
    <x v="0"/>
    <x v="1"/>
    <x v="0"/>
    <x v="1"/>
    <x v="1"/>
    <x v="0"/>
    <x v="0"/>
    <s v="2025-02-27"/>
    <x v="0"/>
    <n v="124644"/>
    <x v="0"/>
    <m/>
    <x v="0"/>
    <m/>
    <x v="26"/>
    <n v="100474914"/>
    <x v="0"/>
    <x v="0"/>
    <s v="Criação e Manutenção de Espaços Verdes"/>
    <s v="ORI"/>
    <x v="0"/>
    <s v="CMEV"/>
    <x v="0"/>
    <x v="0"/>
    <x v="0"/>
    <x v="0"/>
    <x v="0"/>
    <x v="0"/>
    <x v="0"/>
    <x v="0"/>
    <x v="0"/>
    <x v="0"/>
    <x v="0"/>
    <s v="Criação e Manutenção de Espaços Verdes"/>
    <x v="0"/>
    <x v="0"/>
    <x v="0"/>
    <x v="0"/>
    <x v="1"/>
    <x v="0"/>
    <x v="0"/>
    <x v="0"/>
    <x v="0"/>
    <x v="0"/>
    <x v="0"/>
    <x v="0"/>
    <s v="Pagamento referente ao trabalhos dos espaços verdes realizados durante o mês de fevereiro de 2025, conforme anexo."/>
  </r>
  <r>
    <x v="0"/>
    <n v="0"/>
    <n v="0"/>
    <n v="0"/>
    <n v="106900"/>
    <x v="404"/>
    <x v="0"/>
    <x v="0"/>
    <x v="0"/>
    <s v="03.16.15"/>
    <x v="0"/>
    <x v="0"/>
    <x v="0"/>
    <s v="Direção Financeira"/>
    <s v="03.16.15"/>
    <s v="Direção Financeira"/>
    <s v="03.16.15"/>
    <x v="40"/>
    <x v="0"/>
    <x v="0"/>
    <x v="1"/>
    <x v="0"/>
    <x v="0"/>
    <x v="0"/>
    <x v="0"/>
    <x v="0"/>
    <s v="2025-02-27"/>
    <x v="0"/>
    <n v="106900"/>
    <x v="0"/>
    <m/>
    <x v="0"/>
    <m/>
    <x v="98"/>
    <n v="100477243"/>
    <x v="0"/>
    <x v="0"/>
    <s v="Direção Financeira"/>
    <s v="ORI"/>
    <x v="0"/>
    <m/>
    <x v="0"/>
    <x v="0"/>
    <x v="0"/>
    <x v="0"/>
    <x v="0"/>
    <x v="0"/>
    <x v="0"/>
    <x v="0"/>
    <x v="0"/>
    <x v="0"/>
    <x v="0"/>
    <s v="Direção Financeira"/>
    <x v="0"/>
    <x v="0"/>
    <x v="0"/>
    <x v="0"/>
    <x v="0"/>
    <x v="0"/>
    <x v="0"/>
    <x v="0"/>
    <x v="0"/>
    <x v="0"/>
    <x v="0"/>
    <x v="0"/>
    <s v="Liquidação da fatura a favor de Pensão Gonçalves, pelo alojamento da equipa de filmagem do documento de Fábio Silva por 15 noites, conforme anexo  "/>
  </r>
  <r>
    <x v="0"/>
    <n v="0"/>
    <n v="0"/>
    <n v="0"/>
    <n v="10000"/>
    <x v="405"/>
    <x v="0"/>
    <x v="0"/>
    <x v="0"/>
    <s v="01.25.05.12"/>
    <x v="2"/>
    <x v="2"/>
    <x v="2"/>
    <s v="Saúde"/>
    <s v="01.25.05"/>
    <s v="Saúde"/>
    <s v="01.25.05"/>
    <x v="3"/>
    <x v="0"/>
    <x v="1"/>
    <x v="2"/>
    <x v="0"/>
    <x v="1"/>
    <x v="0"/>
    <x v="0"/>
    <x v="2"/>
    <s v="2025-04-09"/>
    <x v="1"/>
    <n v="10000"/>
    <x v="0"/>
    <m/>
    <x v="0"/>
    <m/>
    <x v="122"/>
    <n v="100479695"/>
    <x v="0"/>
    <x v="0"/>
    <s v="Promoção e Inclusão Social"/>
    <s v="ORI"/>
    <x v="0"/>
    <m/>
    <x v="0"/>
    <x v="0"/>
    <x v="0"/>
    <x v="0"/>
    <x v="0"/>
    <x v="0"/>
    <x v="0"/>
    <x v="0"/>
    <x v="0"/>
    <x v="0"/>
    <x v="0"/>
    <s v="Promoção e Inclusão Social"/>
    <x v="0"/>
    <x v="0"/>
    <x v="0"/>
    <x v="0"/>
    <x v="1"/>
    <x v="0"/>
    <x v="0"/>
    <x v="0"/>
    <x v="0"/>
    <x v="0"/>
    <x v="0"/>
    <x v="0"/>
    <s v="Apoio a favor da senhora Aldina Soares, para pagamento de água, conforme anexo. "/>
  </r>
  <r>
    <x v="0"/>
    <n v="0"/>
    <n v="0"/>
    <n v="0"/>
    <n v="15000"/>
    <x v="406"/>
    <x v="0"/>
    <x v="0"/>
    <x v="0"/>
    <s v="03.16.02"/>
    <x v="12"/>
    <x v="0"/>
    <x v="0"/>
    <s v="Gabinete do Presidente"/>
    <s v="03.16.02"/>
    <s v="Gabinete do Presidente"/>
    <s v="03.16.02"/>
    <x v="0"/>
    <x v="0"/>
    <x v="0"/>
    <x v="0"/>
    <x v="0"/>
    <x v="0"/>
    <x v="0"/>
    <x v="0"/>
    <x v="2"/>
    <s v="2025-04-25"/>
    <x v="1"/>
    <n v="15000"/>
    <x v="0"/>
    <m/>
    <x v="0"/>
    <m/>
    <x v="33"/>
    <n v="100444140"/>
    <x v="0"/>
    <x v="0"/>
    <s v="Gabinete do Presidente"/>
    <s v="ORI"/>
    <x v="0"/>
    <m/>
    <x v="0"/>
    <x v="0"/>
    <x v="0"/>
    <x v="0"/>
    <x v="0"/>
    <x v="0"/>
    <x v="0"/>
    <x v="0"/>
    <x v="0"/>
    <x v="0"/>
    <x v="0"/>
    <s v="Gabinete do Presidente"/>
    <x v="0"/>
    <x v="0"/>
    <x v="0"/>
    <x v="0"/>
    <x v="0"/>
    <x v="0"/>
    <x v="0"/>
    <x v="0"/>
    <x v="0"/>
    <x v="0"/>
    <x v="0"/>
    <x v="0"/>
    <s v="Ajuda de custo a favor do senhor presidente Herménio Fernandes, pela sua deslocação à Praia nos dias 7, 8, 10, 22, e 24 de abril de 2025, em missão oficial de serviço, conforme anexo."/>
  </r>
  <r>
    <x v="0"/>
    <n v="0"/>
    <n v="0"/>
    <n v="0"/>
    <n v="3750"/>
    <x v="407"/>
    <x v="0"/>
    <x v="1"/>
    <x v="0"/>
    <s v="80.02.01"/>
    <x v="28"/>
    <x v="4"/>
    <x v="4"/>
    <s v="Retenções Iur"/>
    <s v="80.02.01"/>
    <s v="Retenções Iur"/>
    <s v="80.02.01"/>
    <x v="52"/>
    <x v="0"/>
    <x v="6"/>
    <x v="1"/>
    <x v="1"/>
    <x v="2"/>
    <x v="2"/>
    <x v="0"/>
    <x v="2"/>
    <s v="2025-04-28"/>
    <x v="1"/>
    <n v="3750"/>
    <x v="0"/>
    <m/>
    <x v="0"/>
    <m/>
    <x v="9"/>
    <n v="100474696"/>
    <x v="0"/>
    <x v="0"/>
    <s v="Retenções Iur"/>
    <s v="ORI"/>
    <x v="0"/>
    <s v="RIUR"/>
    <x v="0"/>
    <x v="0"/>
    <x v="0"/>
    <x v="0"/>
    <x v="0"/>
    <x v="0"/>
    <x v="0"/>
    <x v="0"/>
    <x v="0"/>
    <x v="0"/>
    <x v="0"/>
    <s v="Retenções Iur"/>
    <x v="0"/>
    <x v="0"/>
    <x v="0"/>
    <x v="0"/>
    <x v="2"/>
    <x v="0"/>
    <x v="0"/>
    <x v="0"/>
    <x v="0"/>
    <x v="1"/>
    <x v="0"/>
    <x v="0"/>
    <s v="RETENCAO OT"/>
  </r>
  <r>
    <x v="0"/>
    <n v="0"/>
    <n v="0"/>
    <n v="0"/>
    <n v="21300"/>
    <x v="408"/>
    <x v="0"/>
    <x v="0"/>
    <x v="0"/>
    <s v="01.25.04.22"/>
    <x v="9"/>
    <x v="2"/>
    <x v="2"/>
    <s v="Cultura"/>
    <s v="01.25.04"/>
    <s v="Cultura"/>
    <s v="01.25.04"/>
    <x v="4"/>
    <x v="0"/>
    <x v="2"/>
    <x v="3"/>
    <x v="0"/>
    <x v="1"/>
    <x v="0"/>
    <x v="0"/>
    <x v="3"/>
    <s v="2025-05-19"/>
    <x v="1"/>
    <n v="21300"/>
    <x v="0"/>
    <m/>
    <x v="0"/>
    <m/>
    <x v="9"/>
    <n v="100474696"/>
    <x v="0"/>
    <x v="1"/>
    <s v="Atividades culturais e promoção da cultura no Concelho"/>
    <s v="ORI"/>
    <x v="0"/>
    <s v="ACPCC"/>
    <x v="0"/>
    <x v="0"/>
    <x v="0"/>
    <x v="0"/>
    <x v="0"/>
    <x v="0"/>
    <x v="0"/>
    <x v="0"/>
    <x v="0"/>
    <x v="0"/>
    <x v="0"/>
    <s v="Atividades culturais e promoção da cultura no Concelho"/>
    <x v="0"/>
    <x v="0"/>
    <x v="0"/>
    <x v="0"/>
    <x v="1"/>
    <x v="0"/>
    <x v="0"/>
    <x v="0"/>
    <x v="0"/>
    <x v="0"/>
    <x v="1"/>
    <x v="0"/>
    <s v="Pagamento referente a aluguer de aparelho de som para a realização de atividades da CMSM de dezembro 2024 a março de 2025, conforme anexo."/>
  </r>
  <r>
    <x v="0"/>
    <n v="0"/>
    <n v="0"/>
    <n v="0"/>
    <n v="120700"/>
    <x v="408"/>
    <x v="0"/>
    <x v="0"/>
    <x v="0"/>
    <s v="01.25.04.22"/>
    <x v="9"/>
    <x v="2"/>
    <x v="2"/>
    <s v="Cultura"/>
    <s v="01.25.04"/>
    <s v="Cultura"/>
    <s v="01.25.04"/>
    <x v="4"/>
    <x v="0"/>
    <x v="2"/>
    <x v="3"/>
    <x v="0"/>
    <x v="1"/>
    <x v="0"/>
    <x v="0"/>
    <x v="3"/>
    <s v="2025-05-19"/>
    <x v="1"/>
    <n v="120700"/>
    <x v="0"/>
    <m/>
    <x v="0"/>
    <m/>
    <x v="123"/>
    <n v="10047685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luguer de aparelho de som para a realização de atividades da CMSM de dezembro 2024 a março de 2025, conforme anexo."/>
  </r>
  <r>
    <x v="1"/>
    <n v="0"/>
    <n v="0"/>
    <n v="0"/>
    <n v="3750"/>
    <x v="409"/>
    <x v="0"/>
    <x v="0"/>
    <x v="0"/>
    <s v="01.27.07.15"/>
    <x v="18"/>
    <x v="1"/>
    <x v="1"/>
    <s v="Requalificação Urbana e Habitação 2"/>
    <s v="01.27.07"/>
    <s v="Requalificação Urbana e Habitação 2"/>
    <s v="01.27.07"/>
    <x v="2"/>
    <x v="0"/>
    <x v="0"/>
    <x v="1"/>
    <x v="0"/>
    <x v="1"/>
    <x v="1"/>
    <x v="0"/>
    <x v="3"/>
    <s v="2025-05-30"/>
    <x v="1"/>
    <n v="3750"/>
    <x v="0"/>
    <m/>
    <x v="0"/>
    <m/>
    <x v="9"/>
    <n v="100474696"/>
    <x v="0"/>
    <x v="1"/>
    <s v="Requalificação urbana e ambiental de Achada Pizarra a Manguinho"/>
    <s v="ORI"/>
    <x v="0"/>
    <s v="RUH"/>
    <x v="0"/>
    <x v="0"/>
    <x v="0"/>
    <x v="0"/>
    <x v="0"/>
    <x v="0"/>
    <x v="0"/>
    <x v="0"/>
    <x v="0"/>
    <x v="0"/>
    <x v="0"/>
    <s v="Requalificação urbana e ambiental de Achada Pizarra a Manguinho"/>
    <x v="0"/>
    <x v="0"/>
    <x v="0"/>
    <x v="0"/>
    <x v="1"/>
    <x v="0"/>
    <x v="0"/>
    <x v="0"/>
    <x v="0"/>
    <x v="0"/>
    <x v="1"/>
    <x v="0"/>
    <s v="Pagamento a favor de Sra. Celestina Rodrigues Pereira, referente a prestação de serviço de mão de obra, no âmbito dos trabalhos da requalificação Urbana e ambiental de Achada Pizarra, correspodente a mêses de fevereiro, conforme anexo."/>
  </r>
  <r>
    <x v="1"/>
    <n v="0"/>
    <n v="0"/>
    <n v="0"/>
    <n v="21250"/>
    <x v="409"/>
    <x v="0"/>
    <x v="0"/>
    <x v="0"/>
    <s v="01.27.07.15"/>
    <x v="18"/>
    <x v="1"/>
    <x v="1"/>
    <s v="Requalificação Urbana e Habitação 2"/>
    <s v="01.27.07"/>
    <s v="Requalificação Urbana e Habitação 2"/>
    <s v="01.27.07"/>
    <x v="2"/>
    <x v="0"/>
    <x v="0"/>
    <x v="1"/>
    <x v="0"/>
    <x v="1"/>
    <x v="1"/>
    <x v="0"/>
    <x v="3"/>
    <s v="2025-05-30"/>
    <x v="1"/>
    <n v="21250"/>
    <x v="0"/>
    <m/>
    <x v="0"/>
    <m/>
    <x v="124"/>
    <n v="100479932"/>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a favor de Sra. Celestina Rodrigues Pereira, referente a prestação de serviço de mão de obra, no âmbito dos trabalhos da requalificação Urbana e ambiental de Achada Pizarra, correspodente a mêses de fevereiro, conforme anexo."/>
  </r>
  <r>
    <x v="0"/>
    <n v="0"/>
    <n v="0"/>
    <n v="0"/>
    <n v="15000"/>
    <x v="410"/>
    <x v="0"/>
    <x v="0"/>
    <x v="0"/>
    <s v="01.25.05.12"/>
    <x v="2"/>
    <x v="2"/>
    <x v="2"/>
    <s v="Saúde"/>
    <s v="01.25.05"/>
    <s v="Saúde"/>
    <s v="01.25.05"/>
    <x v="3"/>
    <x v="0"/>
    <x v="1"/>
    <x v="2"/>
    <x v="0"/>
    <x v="1"/>
    <x v="0"/>
    <x v="0"/>
    <x v="5"/>
    <s v="2025-06-04"/>
    <x v="1"/>
    <n v="15000"/>
    <x v="0"/>
    <m/>
    <x v="0"/>
    <m/>
    <x v="125"/>
    <n v="100479935"/>
    <x v="0"/>
    <x v="0"/>
    <s v="Promoção e Inclusão Social"/>
    <s v="ORI"/>
    <x v="0"/>
    <m/>
    <x v="0"/>
    <x v="0"/>
    <x v="0"/>
    <x v="0"/>
    <x v="0"/>
    <x v="0"/>
    <x v="0"/>
    <x v="0"/>
    <x v="0"/>
    <x v="0"/>
    <x v="0"/>
    <s v="Promoção e Inclusão Social"/>
    <x v="0"/>
    <x v="0"/>
    <x v="0"/>
    <x v="0"/>
    <x v="1"/>
    <x v="0"/>
    <x v="0"/>
    <x v="0"/>
    <x v="0"/>
    <x v="0"/>
    <x v="0"/>
    <x v="0"/>
    <s v="Apoio a favor da senhora Dulcelena José Semedo, para evacuação a fim de realizar tratamento no Senegal, conforme anexo."/>
  </r>
  <r>
    <x v="0"/>
    <n v="0"/>
    <n v="0"/>
    <n v="0"/>
    <n v="13800"/>
    <x v="411"/>
    <x v="0"/>
    <x v="0"/>
    <x v="0"/>
    <s v="03.16.15"/>
    <x v="0"/>
    <x v="0"/>
    <x v="0"/>
    <s v="Direção Financeira"/>
    <s v="03.16.15"/>
    <s v="Direção Financeira"/>
    <s v="03.16.15"/>
    <x v="38"/>
    <x v="0"/>
    <x v="0"/>
    <x v="1"/>
    <x v="0"/>
    <x v="0"/>
    <x v="0"/>
    <x v="0"/>
    <x v="2"/>
    <s v="2025-04-23"/>
    <x v="1"/>
    <n v="13800"/>
    <x v="0"/>
    <m/>
    <x v="0"/>
    <m/>
    <x v="73"/>
    <n v="100393611"/>
    <x v="0"/>
    <x v="0"/>
    <s v="Direção Financeira"/>
    <s v="ORI"/>
    <x v="0"/>
    <m/>
    <x v="0"/>
    <x v="0"/>
    <x v="0"/>
    <x v="0"/>
    <x v="0"/>
    <x v="0"/>
    <x v="0"/>
    <x v="0"/>
    <x v="0"/>
    <x v="0"/>
    <x v="0"/>
    <s v="Direção Financeira"/>
    <x v="0"/>
    <x v="0"/>
    <x v="0"/>
    <x v="0"/>
    <x v="0"/>
    <x v="0"/>
    <x v="0"/>
    <x v="0"/>
    <x v="0"/>
    <x v="0"/>
    <x v="0"/>
    <x v="0"/>
    <s v="Pagamento referente a aquisição de rolamento roda frente da viatura Mitsubichi L200 ST-70-UQ, afeto aos serviços da CMSM, conforme anexo."/>
  </r>
  <r>
    <x v="1"/>
    <n v="0"/>
    <n v="0"/>
    <n v="0"/>
    <n v="3888"/>
    <x v="412"/>
    <x v="0"/>
    <x v="0"/>
    <x v="0"/>
    <s v="01.27.07.09"/>
    <x v="7"/>
    <x v="1"/>
    <x v="1"/>
    <s v="Requalificação Urbana e Habitação 2"/>
    <s v="01.27.07"/>
    <s v="Requalificação Urbana e Habitação 2"/>
    <s v="01.27.07"/>
    <x v="2"/>
    <x v="0"/>
    <x v="0"/>
    <x v="1"/>
    <x v="0"/>
    <x v="1"/>
    <x v="1"/>
    <x v="0"/>
    <x v="8"/>
    <s v="2025-09-05"/>
    <x v="2"/>
    <n v="3888"/>
    <x v="0"/>
    <m/>
    <x v="0"/>
    <m/>
    <x v="9"/>
    <n v="100474696"/>
    <x v="0"/>
    <x v="1"/>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1"/>
    <x v="0"/>
    <s v="Pagamento referente a serviço de calcetamento de (110.12m2) e 6 dias assentamento de lancil, no âmbito dos trabalhos da requalificação urbana de Veneza, conforme anexo."/>
  </r>
  <r>
    <x v="1"/>
    <n v="0"/>
    <n v="0"/>
    <n v="0"/>
    <n v="8600"/>
    <x v="413"/>
    <x v="0"/>
    <x v="0"/>
    <x v="0"/>
    <s v="01.27.07.09"/>
    <x v="7"/>
    <x v="1"/>
    <x v="1"/>
    <s v="Requalificação Urbana e Habitação 2"/>
    <s v="01.27.07"/>
    <s v="Requalificação Urbana e Habitação 2"/>
    <s v="01.27.07"/>
    <x v="2"/>
    <x v="0"/>
    <x v="0"/>
    <x v="1"/>
    <x v="0"/>
    <x v="1"/>
    <x v="1"/>
    <x v="0"/>
    <x v="5"/>
    <s v="2025-06-20"/>
    <x v="1"/>
    <n v="8600"/>
    <x v="0"/>
    <m/>
    <x v="0"/>
    <m/>
    <x v="26"/>
    <n v="100474914"/>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a tesouraria referente a aquisição de tubo hidráulico para viatura DAF ST-87-ZB, conforme anexo. "/>
  </r>
  <r>
    <x v="0"/>
    <n v="0"/>
    <n v="0"/>
    <n v="0"/>
    <n v="5000"/>
    <x v="414"/>
    <x v="0"/>
    <x v="0"/>
    <x v="0"/>
    <s v="01.25.05.12"/>
    <x v="2"/>
    <x v="2"/>
    <x v="2"/>
    <s v="Saúde"/>
    <s v="01.25.05"/>
    <s v="Saúde"/>
    <s v="01.25.05"/>
    <x v="3"/>
    <x v="0"/>
    <x v="1"/>
    <x v="2"/>
    <x v="0"/>
    <x v="1"/>
    <x v="0"/>
    <x v="0"/>
    <x v="6"/>
    <s v="2025-07-01"/>
    <x v="2"/>
    <n v="5000"/>
    <x v="0"/>
    <m/>
    <x v="0"/>
    <m/>
    <x v="126"/>
    <n v="100479107"/>
    <x v="0"/>
    <x v="0"/>
    <s v="Promoção e Inclusão Social"/>
    <s v="ORI"/>
    <x v="0"/>
    <m/>
    <x v="0"/>
    <x v="0"/>
    <x v="0"/>
    <x v="0"/>
    <x v="0"/>
    <x v="0"/>
    <x v="0"/>
    <x v="0"/>
    <x v="0"/>
    <x v="0"/>
    <x v="0"/>
    <s v="Promoção e Inclusão Social"/>
    <x v="0"/>
    <x v="0"/>
    <x v="0"/>
    <x v="0"/>
    <x v="1"/>
    <x v="0"/>
    <x v="0"/>
    <x v="0"/>
    <x v="0"/>
    <x v="0"/>
    <x v="0"/>
    <x v="0"/>
    <s v="Pagamento a favor de M.Ótica, referente a apoio para aquisição de óculos do senhor Viriato Mendes conforme anexo. "/>
  </r>
  <r>
    <x v="0"/>
    <n v="0"/>
    <n v="0"/>
    <n v="0"/>
    <n v="1400"/>
    <x v="415"/>
    <x v="0"/>
    <x v="0"/>
    <x v="0"/>
    <s v="03.16.15"/>
    <x v="0"/>
    <x v="0"/>
    <x v="0"/>
    <s v="Direção Financeira"/>
    <s v="03.16.15"/>
    <s v="Direção Financeira"/>
    <s v="03.16.15"/>
    <x v="0"/>
    <x v="0"/>
    <x v="0"/>
    <x v="0"/>
    <x v="0"/>
    <x v="0"/>
    <x v="0"/>
    <x v="0"/>
    <x v="6"/>
    <s v="2025-07-01"/>
    <x v="2"/>
    <n v="1400"/>
    <x v="0"/>
    <m/>
    <x v="0"/>
    <m/>
    <x v="0"/>
    <n v="100426451"/>
    <x v="0"/>
    <x v="0"/>
    <s v="Direção Financeira"/>
    <s v="ORI"/>
    <x v="0"/>
    <m/>
    <x v="0"/>
    <x v="0"/>
    <x v="0"/>
    <x v="0"/>
    <x v="0"/>
    <x v="0"/>
    <x v="0"/>
    <x v="0"/>
    <x v="0"/>
    <x v="0"/>
    <x v="0"/>
    <s v="Direção Financeira"/>
    <x v="0"/>
    <x v="0"/>
    <x v="0"/>
    <x v="0"/>
    <x v="0"/>
    <x v="0"/>
    <x v="0"/>
    <x v="0"/>
    <x v="0"/>
    <x v="0"/>
    <x v="0"/>
    <x v="0"/>
    <s v="Ajuda de custo a favor do Sr. CARLOS ARMANDO ROCHA FERNANDES pela sua deslocação a cidade da Praia no dia 30 de junho de 2025, conforme anexo."/>
  </r>
  <r>
    <x v="0"/>
    <n v="0"/>
    <n v="0"/>
    <n v="0"/>
    <n v="15000"/>
    <x v="416"/>
    <x v="0"/>
    <x v="0"/>
    <x v="0"/>
    <s v="03.16.15"/>
    <x v="0"/>
    <x v="0"/>
    <x v="0"/>
    <s v="Direção Financeira"/>
    <s v="03.16.15"/>
    <s v="Direção Financeira"/>
    <s v="03.16.15"/>
    <x v="0"/>
    <x v="0"/>
    <x v="0"/>
    <x v="0"/>
    <x v="0"/>
    <x v="0"/>
    <x v="0"/>
    <x v="0"/>
    <x v="6"/>
    <s v="2025-07-15"/>
    <x v="2"/>
    <n v="15000"/>
    <x v="0"/>
    <m/>
    <x v="0"/>
    <m/>
    <x v="127"/>
    <n v="100476245"/>
    <x v="0"/>
    <x v="0"/>
    <s v="Direção Financeira"/>
    <s v="ORI"/>
    <x v="0"/>
    <m/>
    <x v="0"/>
    <x v="0"/>
    <x v="0"/>
    <x v="0"/>
    <x v="0"/>
    <x v="0"/>
    <x v="0"/>
    <x v="0"/>
    <x v="0"/>
    <x v="0"/>
    <x v="0"/>
    <s v="Direção Financeira"/>
    <x v="0"/>
    <x v="0"/>
    <x v="0"/>
    <x v="0"/>
    <x v="0"/>
    <x v="0"/>
    <x v="0"/>
    <x v="0"/>
    <x v="0"/>
    <x v="0"/>
    <x v="0"/>
    <x v="0"/>
    <s v="Ajuda de custo a favor do Sr. Adilson Do Rosario Fernandes Silva pela sua deslocação para Portugal em missão de serviço, conforme anexo."/>
  </r>
  <r>
    <x v="1"/>
    <n v="0"/>
    <n v="0"/>
    <n v="0"/>
    <n v="22032"/>
    <x v="412"/>
    <x v="0"/>
    <x v="0"/>
    <x v="0"/>
    <s v="01.27.07.09"/>
    <x v="7"/>
    <x v="1"/>
    <x v="1"/>
    <s v="Requalificação Urbana e Habitação 2"/>
    <s v="01.27.07"/>
    <s v="Requalificação Urbana e Habitação 2"/>
    <s v="01.27.07"/>
    <x v="2"/>
    <x v="0"/>
    <x v="0"/>
    <x v="1"/>
    <x v="0"/>
    <x v="1"/>
    <x v="1"/>
    <x v="0"/>
    <x v="8"/>
    <s v="2025-09-05"/>
    <x v="2"/>
    <n v="22032"/>
    <x v="0"/>
    <m/>
    <x v="0"/>
    <m/>
    <x v="128"/>
    <n v="100477117"/>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serviço de calcetamento de (110.12m2) e 6 dias assentamento de lancil, no âmbito dos trabalhos da requalificação urbana de Veneza, conforme anexo."/>
  </r>
  <r>
    <x v="0"/>
    <n v="0"/>
    <n v="0"/>
    <n v="0"/>
    <n v="10834"/>
    <x v="417"/>
    <x v="0"/>
    <x v="0"/>
    <x v="0"/>
    <s v="03.16.30"/>
    <x v="40"/>
    <x v="0"/>
    <x v="0"/>
    <s v="Gabinete de Relações Externas"/>
    <s v="03.16.30"/>
    <s v="Gabinete de Relações Externas"/>
    <s v="03.16.30"/>
    <x v="42"/>
    <x v="0"/>
    <x v="0"/>
    <x v="1"/>
    <x v="1"/>
    <x v="0"/>
    <x v="0"/>
    <x v="0"/>
    <x v="8"/>
    <s v="2025-09-24"/>
    <x v="2"/>
    <n v="10834"/>
    <x v="0"/>
    <m/>
    <x v="0"/>
    <m/>
    <x v="9"/>
    <n v="100474696"/>
    <x v="0"/>
    <x v="1"/>
    <s v="Gabinete de Relações Externas"/>
    <s v="ORI"/>
    <x v="0"/>
    <s v="GRE"/>
    <x v="0"/>
    <x v="0"/>
    <x v="0"/>
    <x v="0"/>
    <x v="0"/>
    <x v="0"/>
    <x v="0"/>
    <x v="0"/>
    <x v="0"/>
    <x v="0"/>
    <x v="0"/>
    <s v="Gabinete de Relações Externas"/>
    <x v="0"/>
    <x v="0"/>
    <x v="0"/>
    <x v="0"/>
    <x v="0"/>
    <x v="0"/>
    <x v="0"/>
    <x v="0"/>
    <x v="0"/>
    <x v="0"/>
    <x v="1"/>
    <x v="0"/>
    <s v="Pagamento de salário referente a 09-2025"/>
  </r>
  <r>
    <x v="0"/>
    <n v="0"/>
    <n v="0"/>
    <n v="0"/>
    <n v="8213"/>
    <x v="417"/>
    <x v="0"/>
    <x v="0"/>
    <x v="0"/>
    <s v="03.16.30"/>
    <x v="40"/>
    <x v="0"/>
    <x v="0"/>
    <s v="Gabinete de Relações Externas"/>
    <s v="03.16.30"/>
    <s v="Gabinete de Relações Externas"/>
    <s v="03.16.30"/>
    <x v="42"/>
    <x v="0"/>
    <x v="0"/>
    <x v="1"/>
    <x v="1"/>
    <x v="0"/>
    <x v="0"/>
    <x v="0"/>
    <x v="8"/>
    <s v="2025-09-24"/>
    <x v="2"/>
    <n v="8213"/>
    <x v="0"/>
    <m/>
    <x v="0"/>
    <m/>
    <x v="89"/>
    <n v="100474706"/>
    <x v="0"/>
    <x v="5"/>
    <s v="Gabinete de Relações Externas"/>
    <s v="ORI"/>
    <x v="0"/>
    <s v="GRE"/>
    <x v="0"/>
    <x v="0"/>
    <x v="0"/>
    <x v="0"/>
    <x v="0"/>
    <x v="0"/>
    <x v="0"/>
    <x v="0"/>
    <x v="0"/>
    <x v="0"/>
    <x v="0"/>
    <s v="Gabinete de Relações Externas"/>
    <x v="0"/>
    <x v="0"/>
    <x v="0"/>
    <x v="0"/>
    <x v="0"/>
    <x v="0"/>
    <x v="0"/>
    <x v="0"/>
    <x v="0"/>
    <x v="0"/>
    <x v="5"/>
    <x v="0"/>
    <s v="Pagamento de salário referente a 09-2025"/>
  </r>
  <r>
    <x v="0"/>
    <n v="0"/>
    <n v="0"/>
    <n v="0"/>
    <n v="83615"/>
    <x v="417"/>
    <x v="0"/>
    <x v="0"/>
    <x v="0"/>
    <s v="03.16.30"/>
    <x v="40"/>
    <x v="0"/>
    <x v="0"/>
    <s v="Gabinete de Relações Externas"/>
    <s v="03.16.30"/>
    <s v="Gabinete de Relações Externas"/>
    <s v="03.16.30"/>
    <x v="42"/>
    <x v="0"/>
    <x v="0"/>
    <x v="1"/>
    <x v="1"/>
    <x v="0"/>
    <x v="0"/>
    <x v="0"/>
    <x v="8"/>
    <s v="2025-09-24"/>
    <x v="2"/>
    <n v="83615"/>
    <x v="0"/>
    <m/>
    <x v="0"/>
    <m/>
    <x v="26"/>
    <n v="100474914"/>
    <x v="0"/>
    <x v="0"/>
    <s v="Gabinete de Relações Externas"/>
    <s v="ORI"/>
    <x v="0"/>
    <s v="GRE"/>
    <x v="0"/>
    <x v="0"/>
    <x v="0"/>
    <x v="0"/>
    <x v="0"/>
    <x v="0"/>
    <x v="0"/>
    <x v="0"/>
    <x v="0"/>
    <x v="0"/>
    <x v="0"/>
    <s v="Gabinete de Relações Externas"/>
    <x v="0"/>
    <x v="0"/>
    <x v="0"/>
    <x v="0"/>
    <x v="0"/>
    <x v="0"/>
    <x v="0"/>
    <x v="0"/>
    <x v="0"/>
    <x v="0"/>
    <x v="0"/>
    <x v="0"/>
    <s v="Pagamento de salário referente a 09-2025"/>
  </r>
  <r>
    <x v="0"/>
    <n v="0"/>
    <n v="0"/>
    <n v="0"/>
    <n v="3000"/>
    <x v="418"/>
    <x v="0"/>
    <x v="0"/>
    <x v="0"/>
    <s v="03.16.15"/>
    <x v="0"/>
    <x v="0"/>
    <x v="0"/>
    <s v="Direção Financeira"/>
    <s v="03.16.15"/>
    <s v="Direção Financeira"/>
    <s v="03.16.15"/>
    <x v="11"/>
    <x v="0"/>
    <x v="0"/>
    <x v="0"/>
    <x v="1"/>
    <x v="0"/>
    <x v="0"/>
    <x v="0"/>
    <x v="9"/>
    <s v="2025-10-02"/>
    <x v="3"/>
    <n v="3000"/>
    <x v="0"/>
    <m/>
    <x v="0"/>
    <m/>
    <x v="82"/>
    <n v="100479698"/>
    <x v="0"/>
    <x v="0"/>
    <s v="Direção Financeira"/>
    <s v="ORI"/>
    <x v="0"/>
    <m/>
    <x v="0"/>
    <x v="0"/>
    <x v="0"/>
    <x v="0"/>
    <x v="0"/>
    <x v="0"/>
    <x v="0"/>
    <x v="0"/>
    <x v="0"/>
    <x v="0"/>
    <x v="0"/>
    <s v="Direção Financeira"/>
    <x v="0"/>
    <x v="0"/>
    <x v="0"/>
    <x v="0"/>
    <x v="0"/>
    <x v="0"/>
    <x v="0"/>
    <x v="0"/>
    <x v="0"/>
    <x v="0"/>
    <x v="0"/>
    <x v="0"/>
    <s v="Pagamento referente a recarga de energia elétrica, no USB da Ribeireta, conforme anexo. "/>
  </r>
  <r>
    <x v="1"/>
    <n v="0"/>
    <n v="0"/>
    <n v="0"/>
    <n v="3660220"/>
    <x v="419"/>
    <x v="0"/>
    <x v="0"/>
    <x v="0"/>
    <s v="01.27.06.42"/>
    <x v="4"/>
    <x v="1"/>
    <x v="1"/>
    <s v="Requalificação Urbana e habitação"/>
    <s v="01.27.06"/>
    <s v="Requalificação Urbana e habitação"/>
    <s v="01.27.06"/>
    <x v="2"/>
    <x v="0"/>
    <x v="0"/>
    <x v="1"/>
    <x v="0"/>
    <x v="1"/>
    <x v="1"/>
    <x v="0"/>
    <x v="10"/>
    <s v="2025-11-07"/>
    <x v="3"/>
    <n v="3660220"/>
    <x v="0"/>
    <m/>
    <x v="0"/>
    <m/>
    <x v="129"/>
    <n v="100478485"/>
    <x v="0"/>
    <x v="0"/>
    <s v="Manutenção do Estádio Municipal/Campos Futebol 11"/>
    <s v="ORI"/>
    <x v="0"/>
    <s v="MCF"/>
    <x v="0"/>
    <x v="0"/>
    <x v="0"/>
    <x v="0"/>
    <x v="0"/>
    <x v="0"/>
    <x v="0"/>
    <x v="0"/>
    <x v="0"/>
    <x v="0"/>
    <x v="0"/>
    <s v="Manutenção do Estádio Municipal/Campos Futebol 11"/>
    <x v="0"/>
    <x v="0"/>
    <x v="0"/>
    <x v="0"/>
    <x v="1"/>
    <x v="0"/>
    <x v="0"/>
    <x v="0"/>
    <x v="0"/>
    <x v="0"/>
    <x v="0"/>
    <x v="0"/>
    <s v="Pagamento referente ao adiantamento de 20% do contrato de empreitada de obra de construção e vedação do campo futebol de 11 de Manguinho-Município de São Miguel, conforme anexo."/>
  </r>
  <r>
    <x v="0"/>
    <n v="0"/>
    <n v="0"/>
    <n v="0"/>
    <n v="2000"/>
    <x v="420"/>
    <x v="0"/>
    <x v="0"/>
    <x v="0"/>
    <s v="03.16.15"/>
    <x v="0"/>
    <x v="0"/>
    <x v="0"/>
    <s v="Direção Financeira"/>
    <s v="03.16.15"/>
    <s v="Direção Financeira"/>
    <s v="03.16.15"/>
    <x v="0"/>
    <x v="0"/>
    <x v="0"/>
    <x v="0"/>
    <x v="0"/>
    <x v="0"/>
    <x v="0"/>
    <x v="0"/>
    <x v="10"/>
    <s v="2025-11-18"/>
    <x v="3"/>
    <n v="2000"/>
    <x v="0"/>
    <m/>
    <x v="0"/>
    <m/>
    <x v="75"/>
    <n v="100384352"/>
    <x v="0"/>
    <x v="0"/>
    <s v="Direção Financeira"/>
    <s v="ORI"/>
    <x v="0"/>
    <m/>
    <x v="0"/>
    <x v="0"/>
    <x v="0"/>
    <x v="0"/>
    <x v="0"/>
    <x v="0"/>
    <x v="0"/>
    <x v="0"/>
    <x v="0"/>
    <x v="0"/>
    <x v="0"/>
    <s v="Direção Financeira"/>
    <x v="0"/>
    <x v="0"/>
    <x v="0"/>
    <x v="0"/>
    <x v="0"/>
    <x v="0"/>
    <x v="0"/>
    <x v="0"/>
    <x v="0"/>
    <x v="0"/>
    <x v="0"/>
    <x v="0"/>
    <s v="Ajuda de custo a favor do senhor João da Luz Landim pela sua deslocação a cidade de Assomada nos dias   08 e 09 de outubro de 2025 afim de transportar equipamento de andebol, conforme anexo."/>
  </r>
  <r>
    <x v="0"/>
    <n v="0"/>
    <n v="0"/>
    <n v="0"/>
    <n v="17591"/>
    <x v="421"/>
    <x v="0"/>
    <x v="0"/>
    <x v="0"/>
    <s v="03.16.15"/>
    <x v="0"/>
    <x v="0"/>
    <x v="0"/>
    <s v="Direção Financeira"/>
    <s v="03.16.15"/>
    <s v="Direção Financeira"/>
    <s v="03.16.15"/>
    <x v="44"/>
    <x v="0"/>
    <x v="2"/>
    <x v="12"/>
    <x v="0"/>
    <x v="0"/>
    <x v="0"/>
    <x v="0"/>
    <x v="10"/>
    <s v="2025-11-20"/>
    <x v="3"/>
    <n v="17591"/>
    <x v="0"/>
    <m/>
    <x v="0"/>
    <m/>
    <x v="65"/>
    <n v="100394431"/>
    <x v="0"/>
    <x v="0"/>
    <s v="Direção Financeira"/>
    <s v="ORI"/>
    <x v="0"/>
    <m/>
    <x v="0"/>
    <x v="0"/>
    <x v="0"/>
    <x v="0"/>
    <x v="0"/>
    <x v="0"/>
    <x v="0"/>
    <x v="0"/>
    <x v="0"/>
    <x v="0"/>
    <x v="0"/>
    <s v="Direção Financeira"/>
    <x v="0"/>
    <x v="0"/>
    <x v="0"/>
    <x v="0"/>
    <x v="0"/>
    <x v="0"/>
    <x v="0"/>
    <x v="0"/>
    <x v="0"/>
    <x v="0"/>
    <x v="0"/>
    <x v="0"/>
    <s v="Pagamento a favor de GARANTIA, referente seguros de automóvel TOYOTA COASTER ST-35-RT, conforme anexo."/>
  </r>
  <r>
    <x v="1"/>
    <n v="0"/>
    <n v="0"/>
    <n v="0"/>
    <n v="40000"/>
    <x v="422"/>
    <x v="0"/>
    <x v="0"/>
    <x v="0"/>
    <s v="01.27.07.09"/>
    <x v="7"/>
    <x v="1"/>
    <x v="1"/>
    <s v="Requalificação Urbana e Habitação 2"/>
    <s v="01.27.07"/>
    <s v="Requalificação Urbana e Habitação 2"/>
    <s v="01.27.07"/>
    <x v="2"/>
    <x v="0"/>
    <x v="0"/>
    <x v="1"/>
    <x v="0"/>
    <x v="1"/>
    <x v="1"/>
    <x v="0"/>
    <x v="10"/>
    <s v="2025-11-26"/>
    <x v="3"/>
    <n v="40000"/>
    <x v="0"/>
    <m/>
    <x v="0"/>
    <m/>
    <x v="130"/>
    <n v="100480032"/>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aquisição de serviço de concerto de radiador da maquina pá carregadora afeto as obras da CMSM, conforme anexo."/>
  </r>
  <r>
    <x v="0"/>
    <n v="0"/>
    <n v="0"/>
    <n v="0"/>
    <n v="4000"/>
    <x v="423"/>
    <x v="0"/>
    <x v="0"/>
    <x v="0"/>
    <s v="01.28.03.07"/>
    <x v="17"/>
    <x v="3"/>
    <x v="3"/>
    <s v="Proteção Social"/>
    <s v="01.28.03"/>
    <s v="Proteção Social"/>
    <s v="01.28.03"/>
    <x v="4"/>
    <x v="0"/>
    <x v="2"/>
    <x v="3"/>
    <x v="0"/>
    <x v="1"/>
    <x v="0"/>
    <x v="0"/>
    <x v="11"/>
    <s v="2025-12-02"/>
    <x v="3"/>
    <n v="4000"/>
    <x v="0"/>
    <m/>
    <x v="0"/>
    <m/>
    <x v="131"/>
    <n v="100480005"/>
    <x v="0"/>
    <x v="0"/>
    <s v="Transporte escolar"/>
    <s v="ORI"/>
    <x v="0"/>
    <s v="TE"/>
    <x v="0"/>
    <x v="0"/>
    <x v="0"/>
    <x v="0"/>
    <x v="0"/>
    <x v="0"/>
    <x v="0"/>
    <x v="0"/>
    <x v="0"/>
    <x v="0"/>
    <x v="0"/>
    <s v="Transporte escolar"/>
    <x v="0"/>
    <x v="0"/>
    <x v="0"/>
    <x v="0"/>
    <x v="1"/>
    <x v="0"/>
    <x v="0"/>
    <x v="0"/>
    <x v="0"/>
    <x v="0"/>
    <x v="0"/>
    <x v="0"/>
    <s v="Apoio social a favor de Sra. Angela Gomes Tavares, para pagamento de transporte para a escola, conforme anexo."/>
  </r>
  <r>
    <x v="0"/>
    <n v="0"/>
    <n v="0"/>
    <n v="0"/>
    <n v="5750"/>
    <x v="424"/>
    <x v="0"/>
    <x v="0"/>
    <x v="0"/>
    <s v="03.16.15"/>
    <x v="0"/>
    <x v="0"/>
    <x v="0"/>
    <s v="Direção Financeira"/>
    <s v="03.16.15"/>
    <s v="Direção Financeira"/>
    <s v="03.16.15"/>
    <x v="38"/>
    <x v="0"/>
    <x v="0"/>
    <x v="1"/>
    <x v="0"/>
    <x v="0"/>
    <x v="0"/>
    <x v="0"/>
    <x v="11"/>
    <s v="2025-12-03"/>
    <x v="3"/>
    <n v="5750"/>
    <x v="0"/>
    <m/>
    <x v="0"/>
    <m/>
    <x v="26"/>
    <n v="100474914"/>
    <x v="0"/>
    <x v="0"/>
    <s v="Direção Financeira"/>
    <s v="ORI"/>
    <x v="0"/>
    <m/>
    <x v="0"/>
    <x v="0"/>
    <x v="0"/>
    <x v="0"/>
    <x v="0"/>
    <x v="0"/>
    <x v="0"/>
    <x v="0"/>
    <x v="0"/>
    <x v="0"/>
    <x v="0"/>
    <s v="Direção Financeira"/>
    <x v="0"/>
    <x v="0"/>
    <x v="0"/>
    <x v="0"/>
    <x v="0"/>
    <x v="0"/>
    <x v="0"/>
    <x v="0"/>
    <x v="0"/>
    <x v="0"/>
    <x v="0"/>
    <x v="0"/>
    <s v="Pagamento pela a aquisição de arrimque para maquina Pa carregadora afeto as obras da CMSM, conforme anexo."/>
  </r>
  <r>
    <x v="0"/>
    <n v="0"/>
    <n v="0"/>
    <n v="0"/>
    <n v="94720"/>
    <x v="425"/>
    <x v="0"/>
    <x v="1"/>
    <x v="0"/>
    <s v="03.03.10"/>
    <x v="15"/>
    <x v="0"/>
    <x v="5"/>
    <s v="Receitas Da Câmara"/>
    <s v="03.03.10"/>
    <s v="Receitas Da Câmara"/>
    <s v="03.03.10"/>
    <x v="36"/>
    <x v="0"/>
    <x v="4"/>
    <x v="9"/>
    <x v="0"/>
    <x v="0"/>
    <x v="2"/>
    <x v="0"/>
    <x v="10"/>
    <s v="2025-11-06"/>
    <x v="3"/>
    <n v="94720"/>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2400"/>
    <x v="426"/>
    <x v="0"/>
    <x v="1"/>
    <x v="0"/>
    <s v="03.03.10"/>
    <x v="15"/>
    <x v="0"/>
    <x v="5"/>
    <s v="Receitas Da Câmara"/>
    <s v="03.03.10"/>
    <s v="Receitas Da Câmara"/>
    <s v="03.03.10"/>
    <x v="26"/>
    <x v="0"/>
    <x v="4"/>
    <x v="5"/>
    <x v="0"/>
    <x v="0"/>
    <x v="2"/>
    <x v="0"/>
    <x v="10"/>
    <s v="2025-11-06"/>
    <x v="3"/>
    <n v="2400"/>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580"/>
    <x v="427"/>
    <x v="0"/>
    <x v="1"/>
    <x v="0"/>
    <s v="03.03.10"/>
    <x v="15"/>
    <x v="0"/>
    <x v="5"/>
    <s v="Receitas Da Câmara"/>
    <s v="03.03.10"/>
    <s v="Receitas Da Câmara"/>
    <s v="03.03.10"/>
    <x v="16"/>
    <x v="0"/>
    <x v="4"/>
    <x v="5"/>
    <x v="0"/>
    <x v="0"/>
    <x v="2"/>
    <x v="0"/>
    <x v="10"/>
    <s v="2025-11-06"/>
    <x v="3"/>
    <n v="580"/>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150"/>
    <x v="428"/>
    <x v="0"/>
    <x v="1"/>
    <x v="0"/>
    <s v="03.03.10"/>
    <x v="15"/>
    <x v="0"/>
    <x v="5"/>
    <s v="Receitas Da Câmara"/>
    <s v="03.03.10"/>
    <s v="Receitas Da Câmara"/>
    <s v="03.03.10"/>
    <x v="31"/>
    <x v="0"/>
    <x v="4"/>
    <x v="5"/>
    <x v="0"/>
    <x v="0"/>
    <x v="2"/>
    <x v="0"/>
    <x v="10"/>
    <s v="2025-11-06"/>
    <x v="3"/>
    <n v="150"/>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420"/>
    <x v="429"/>
    <x v="0"/>
    <x v="1"/>
    <x v="0"/>
    <s v="03.03.10"/>
    <x v="15"/>
    <x v="0"/>
    <x v="5"/>
    <s v="Receitas Da Câmara"/>
    <s v="03.03.10"/>
    <s v="Receitas Da Câmara"/>
    <s v="03.03.10"/>
    <x v="34"/>
    <x v="0"/>
    <x v="4"/>
    <x v="5"/>
    <x v="0"/>
    <x v="0"/>
    <x v="2"/>
    <x v="0"/>
    <x v="10"/>
    <s v="2025-11-06"/>
    <x v="3"/>
    <n v="420"/>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3019"/>
    <x v="430"/>
    <x v="0"/>
    <x v="0"/>
    <x v="0"/>
    <s v="01.25.05.09"/>
    <x v="14"/>
    <x v="2"/>
    <x v="2"/>
    <s v="Saúde"/>
    <s v="01.25.05"/>
    <s v="Saúde"/>
    <s v="01.25.05"/>
    <x v="3"/>
    <x v="0"/>
    <x v="1"/>
    <x v="2"/>
    <x v="0"/>
    <x v="1"/>
    <x v="0"/>
    <x v="0"/>
    <x v="1"/>
    <s v="2025-01-22"/>
    <x v="0"/>
    <n v="3019"/>
    <x v="0"/>
    <m/>
    <x v="0"/>
    <m/>
    <x v="46"/>
    <n v="100476294"/>
    <x v="0"/>
    <x v="0"/>
    <s v="Apoio a Consultas de Especialidade e Medicamentos"/>
    <s v="ORI"/>
    <x v="0"/>
    <s v="ACE"/>
    <x v="0"/>
    <x v="0"/>
    <x v="0"/>
    <x v="0"/>
    <x v="0"/>
    <x v="0"/>
    <x v="0"/>
    <x v="0"/>
    <x v="0"/>
    <x v="0"/>
    <x v="0"/>
    <s v="Apoio a Consultas de Especialidade e Medicamentos"/>
    <x v="0"/>
    <x v="0"/>
    <x v="0"/>
    <x v="0"/>
    <x v="1"/>
    <x v="0"/>
    <x v="0"/>
    <x v="0"/>
    <x v="0"/>
    <x v="0"/>
    <x v="0"/>
    <x v="0"/>
    <s v="Pagamento a favor da Farmácia São Miguel referente ao apoio na aquisição de medicamento da senhora Celeste Duarte da Costa, conforme anexo."/>
  </r>
  <r>
    <x v="0"/>
    <n v="0"/>
    <n v="0"/>
    <n v="0"/>
    <n v="6"/>
    <x v="431"/>
    <x v="0"/>
    <x v="0"/>
    <x v="0"/>
    <s v="03.16.23"/>
    <x v="41"/>
    <x v="0"/>
    <x v="0"/>
    <s v="Direção da Educação, Formação Profissional, Emprego"/>
    <s v="03.16.23"/>
    <s v="Direção da Educação, Formação Profissional, Emprego"/>
    <s v="03.16.23"/>
    <x v="46"/>
    <x v="0"/>
    <x v="0"/>
    <x v="1"/>
    <x v="0"/>
    <x v="0"/>
    <x v="0"/>
    <x v="0"/>
    <x v="1"/>
    <s v="2025-01-27"/>
    <x v="0"/>
    <n v="6"/>
    <x v="0"/>
    <m/>
    <x v="0"/>
    <m/>
    <x v="9"/>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1-2025"/>
  </r>
  <r>
    <x v="0"/>
    <n v="0"/>
    <n v="0"/>
    <n v="0"/>
    <n v="1"/>
    <x v="431"/>
    <x v="0"/>
    <x v="0"/>
    <x v="0"/>
    <s v="03.16.23"/>
    <x v="41"/>
    <x v="0"/>
    <x v="0"/>
    <s v="Direção da Educação, Formação Profissional, Emprego"/>
    <s v="03.16.23"/>
    <s v="Direção da Educação, Formação Profissional, Emprego"/>
    <s v="03.16.23"/>
    <x v="45"/>
    <x v="0"/>
    <x v="0"/>
    <x v="1"/>
    <x v="0"/>
    <x v="0"/>
    <x v="0"/>
    <x v="0"/>
    <x v="1"/>
    <s v="2025-01-27"/>
    <x v="0"/>
    <n v="1"/>
    <x v="0"/>
    <m/>
    <x v="0"/>
    <m/>
    <x v="9"/>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1-2025"/>
  </r>
  <r>
    <x v="0"/>
    <n v="0"/>
    <n v="0"/>
    <n v="0"/>
    <n v="655"/>
    <x v="431"/>
    <x v="0"/>
    <x v="0"/>
    <x v="0"/>
    <s v="03.16.23"/>
    <x v="41"/>
    <x v="0"/>
    <x v="0"/>
    <s v="Direção da Educação, Formação Profissional, Emprego"/>
    <s v="03.16.23"/>
    <s v="Direção da Educação, Formação Profissional, Emprego"/>
    <s v="03.16.23"/>
    <x v="42"/>
    <x v="0"/>
    <x v="0"/>
    <x v="1"/>
    <x v="1"/>
    <x v="0"/>
    <x v="0"/>
    <x v="0"/>
    <x v="1"/>
    <s v="2025-01-27"/>
    <x v="0"/>
    <n v="655"/>
    <x v="0"/>
    <m/>
    <x v="0"/>
    <m/>
    <x v="9"/>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1-2025"/>
  </r>
  <r>
    <x v="0"/>
    <n v="0"/>
    <n v="0"/>
    <n v="0"/>
    <n v="9412"/>
    <x v="431"/>
    <x v="0"/>
    <x v="0"/>
    <x v="0"/>
    <s v="03.16.23"/>
    <x v="41"/>
    <x v="0"/>
    <x v="0"/>
    <s v="Direção da Educação, Formação Profissional, Emprego"/>
    <s v="03.16.23"/>
    <s v="Direção da Educação, Formação Profissional, Emprego"/>
    <s v="03.16.23"/>
    <x v="46"/>
    <x v="0"/>
    <x v="0"/>
    <x v="1"/>
    <x v="0"/>
    <x v="0"/>
    <x v="0"/>
    <x v="0"/>
    <x v="1"/>
    <s v="2025-01-27"/>
    <x v="0"/>
    <n v="9412"/>
    <x v="0"/>
    <m/>
    <x v="0"/>
    <m/>
    <x v="2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1-2025"/>
  </r>
  <r>
    <x v="0"/>
    <n v="0"/>
    <n v="0"/>
    <n v="0"/>
    <n v="1642"/>
    <x v="431"/>
    <x v="0"/>
    <x v="0"/>
    <x v="0"/>
    <s v="03.16.23"/>
    <x v="41"/>
    <x v="0"/>
    <x v="0"/>
    <s v="Direção da Educação, Formação Profissional, Emprego"/>
    <s v="03.16.23"/>
    <s v="Direção da Educação, Formação Profissional, Emprego"/>
    <s v="03.16.23"/>
    <x v="45"/>
    <x v="0"/>
    <x v="0"/>
    <x v="1"/>
    <x v="0"/>
    <x v="0"/>
    <x v="0"/>
    <x v="0"/>
    <x v="1"/>
    <s v="2025-01-27"/>
    <x v="0"/>
    <n v="1642"/>
    <x v="0"/>
    <m/>
    <x v="0"/>
    <m/>
    <x v="2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1-2025"/>
  </r>
  <r>
    <x v="0"/>
    <n v="0"/>
    <n v="0"/>
    <n v="0"/>
    <n v="896039"/>
    <x v="431"/>
    <x v="0"/>
    <x v="0"/>
    <x v="0"/>
    <s v="03.16.23"/>
    <x v="41"/>
    <x v="0"/>
    <x v="0"/>
    <s v="Direção da Educação, Formação Profissional, Emprego"/>
    <s v="03.16.23"/>
    <s v="Direção da Educação, Formação Profissional, Emprego"/>
    <s v="03.16.23"/>
    <x v="42"/>
    <x v="0"/>
    <x v="0"/>
    <x v="1"/>
    <x v="1"/>
    <x v="0"/>
    <x v="0"/>
    <x v="0"/>
    <x v="1"/>
    <s v="2025-01-27"/>
    <x v="0"/>
    <n v="896039"/>
    <x v="0"/>
    <m/>
    <x v="0"/>
    <m/>
    <x v="2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1-2025"/>
  </r>
  <r>
    <x v="0"/>
    <n v="0"/>
    <n v="0"/>
    <n v="0"/>
    <n v="14979"/>
    <x v="432"/>
    <x v="0"/>
    <x v="0"/>
    <x v="0"/>
    <s v="03.16.22"/>
    <x v="42"/>
    <x v="0"/>
    <x v="0"/>
    <s v="Direção da Habitação"/>
    <s v="03.16.22"/>
    <s v="Direção da Habitação"/>
    <s v="03.16.22"/>
    <x v="48"/>
    <x v="0"/>
    <x v="0"/>
    <x v="1"/>
    <x v="1"/>
    <x v="0"/>
    <x v="0"/>
    <x v="0"/>
    <x v="1"/>
    <s v="2025-01-27"/>
    <x v="0"/>
    <n v="14979"/>
    <x v="0"/>
    <m/>
    <x v="0"/>
    <m/>
    <x v="9"/>
    <n v="100474696"/>
    <x v="0"/>
    <x v="1"/>
    <s v="Direção da Habitação"/>
    <s v="ORI"/>
    <x v="0"/>
    <m/>
    <x v="0"/>
    <x v="0"/>
    <x v="0"/>
    <x v="0"/>
    <x v="0"/>
    <x v="0"/>
    <x v="0"/>
    <x v="0"/>
    <x v="0"/>
    <x v="0"/>
    <x v="0"/>
    <s v="Direção da Habitação"/>
    <x v="0"/>
    <x v="0"/>
    <x v="0"/>
    <x v="0"/>
    <x v="0"/>
    <x v="0"/>
    <x v="0"/>
    <x v="0"/>
    <x v="0"/>
    <x v="0"/>
    <x v="1"/>
    <x v="0"/>
    <s v="Pagamento de salário referente a 01-2025"/>
  </r>
  <r>
    <x v="0"/>
    <n v="0"/>
    <n v="0"/>
    <n v="0"/>
    <n v="97629"/>
    <x v="432"/>
    <x v="0"/>
    <x v="0"/>
    <x v="0"/>
    <s v="03.16.22"/>
    <x v="42"/>
    <x v="0"/>
    <x v="0"/>
    <s v="Direção da Habitação"/>
    <s v="03.16.22"/>
    <s v="Direção da Habitação"/>
    <s v="03.16.22"/>
    <x v="48"/>
    <x v="0"/>
    <x v="0"/>
    <x v="1"/>
    <x v="1"/>
    <x v="0"/>
    <x v="0"/>
    <x v="0"/>
    <x v="1"/>
    <s v="2025-01-27"/>
    <x v="0"/>
    <n v="97629"/>
    <x v="0"/>
    <m/>
    <x v="0"/>
    <m/>
    <x v="26"/>
    <n v="100474914"/>
    <x v="0"/>
    <x v="0"/>
    <s v="Direção da Habitação"/>
    <s v="ORI"/>
    <x v="0"/>
    <m/>
    <x v="0"/>
    <x v="0"/>
    <x v="0"/>
    <x v="0"/>
    <x v="0"/>
    <x v="0"/>
    <x v="0"/>
    <x v="0"/>
    <x v="0"/>
    <x v="0"/>
    <x v="0"/>
    <s v="Direção da Habitação"/>
    <x v="0"/>
    <x v="0"/>
    <x v="0"/>
    <x v="0"/>
    <x v="0"/>
    <x v="0"/>
    <x v="0"/>
    <x v="0"/>
    <x v="0"/>
    <x v="0"/>
    <x v="0"/>
    <x v="0"/>
    <s v="Pagamento de salário referente a 01-2025"/>
  </r>
  <r>
    <x v="0"/>
    <n v="0"/>
    <n v="0"/>
    <n v="0"/>
    <n v="10834"/>
    <x v="433"/>
    <x v="0"/>
    <x v="0"/>
    <x v="0"/>
    <s v="03.16.20"/>
    <x v="43"/>
    <x v="0"/>
    <x v="0"/>
    <s v="Dir. do Comércio, Indústria, Transporte Feiras e Pesca"/>
    <s v="03.16.20"/>
    <s v="Dir. do Comércio, Indústria, Transporte Feiras e Pesca"/>
    <s v="03.16.20"/>
    <x v="47"/>
    <x v="0"/>
    <x v="0"/>
    <x v="1"/>
    <x v="1"/>
    <x v="0"/>
    <x v="0"/>
    <x v="0"/>
    <x v="1"/>
    <s v="2025-01-27"/>
    <x v="0"/>
    <n v="10834"/>
    <x v="0"/>
    <m/>
    <x v="0"/>
    <m/>
    <x v="9"/>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01-2025"/>
  </r>
  <r>
    <x v="0"/>
    <n v="0"/>
    <n v="0"/>
    <n v="0"/>
    <n v="83615"/>
    <x v="433"/>
    <x v="0"/>
    <x v="0"/>
    <x v="0"/>
    <s v="03.16.20"/>
    <x v="43"/>
    <x v="0"/>
    <x v="0"/>
    <s v="Dir. do Comércio, Indústria, Transporte Feiras e Pesca"/>
    <s v="03.16.20"/>
    <s v="Dir. do Comércio, Indústria, Transporte Feiras e Pesca"/>
    <s v="03.16.20"/>
    <x v="47"/>
    <x v="0"/>
    <x v="0"/>
    <x v="1"/>
    <x v="1"/>
    <x v="0"/>
    <x v="0"/>
    <x v="0"/>
    <x v="1"/>
    <s v="2025-01-27"/>
    <x v="0"/>
    <n v="83615"/>
    <x v="0"/>
    <m/>
    <x v="0"/>
    <m/>
    <x v="26"/>
    <n v="100474914"/>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01-2025"/>
  </r>
  <r>
    <x v="0"/>
    <n v="0"/>
    <n v="0"/>
    <n v="0"/>
    <n v="289"/>
    <x v="434"/>
    <x v="0"/>
    <x v="0"/>
    <x v="0"/>
    <s v="03.16.19"/>
    <x v="44"/>
    <x v="0"/>
    <x v="0"/>
    <s v="Direção de Inovação e Desporto"/>
    <s v="03.16.19"/>
    <s v="Direção de Inovação e Desporto"/>
    <s v="03.16.19"/>
    <x v="8"/>
    <x v="0"/>
    <x v="0"/>
    <x v="0"/>
    <x v="0"/>
    <x v="0"/>
    <x v="0"/>
    <x v="0"/>
    <x v="1"/>
    <s v="2025-01-27"/>
    <x v="0"/>
    <n v="289"/>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01-2025"/>
  </r>
  <r>
    <x v="0"/>
    <n v="0"/>
    <n v="0"/>
    <n v="0"/>
    <n v="1046"/>
    <x v="434"/>
    <x v="0"/>
    <x v="0"/>
    <x v="0"/>
    <s v="03.16.19"/>
    <x v="44"/>
    <x v="0"/>
    <x v="0"/>
    <s v="Direção de Inovação e Desporto"/>
    <s v="03.16.19"/>
    <s v="Direção de Inovação e Desporto"/>
    <s v="03.16.19"/>
    <x v="46"/>
    <x v="0"/>
    <x v="0"/>
    <x v="1"/>
    <x v="0"/>
    <x v="0"/>
    <x v="0"/>
    <x v="0"/>
    <x v="1"/>
    <s v="2025-01-27"/>
    <x v="0"/>
    <n v="1046"/>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01-2025"/>
  </r>
  <r>
    <x v="0"/>
    <n v="0"/>
    <n v="0"/>
    <n v="0"/>
    <n v="7044"/>
    <x v="434"/>
    <x v="0"/>
    <x v="0"/>
    <x v="0"/>
    <s v="03.16.19"/>
    <x v="44"/>
    <x v="0"/>
    <x v="0"/>
    <s v="Direção de Inovação e Desporto"/>
    <s v="03.16.19"/>
    <s v="Direção de Inovação e Desporto"/>
    <s v="03.16.19"/>
    <x v="42"/>
    <x v="0"/>
    <x v="0"/>
    <x v="1"/>
    <x v="1"/>
    <x v="0"/>
    <x v="0"/>
    <x v="0"/>
    <x v="1"/>
    <s v="2025-01-27"/>
    <x v="0"/>
    <n v="7044"/>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01-2025"/>
  </r>
  <r>
    <x v="0"/>
    <n v="0"/>
    <n v="0"/>
    <n v="0"/>
    <n v="4936"/>
    <x v="434"/>
    <x v="0"/>
    <x v="0"/>
    <x v="0"/>
    <s v="03.16.19"/>
    <x v="44"/>
    <x v="0"/>
    <x v="0"/>
    <s v="Direção de Inovação e Desporto"/>
    <s v="03.16.19"/>
    <s v="Direção de Inovação e Desporto"/>
    <s v="03.16.19"/>
    <x v="8"/>
    <x v="0"/>
    <x v="0"/>
    <x v="0"/>
    <x v="0"/>
    <x v="0"/>
    <x v="0"/>
    <x v="0"/>
    <x v="1"/>
    <s v="2025-01-27"/>
    <x v="0"/>
    <n v="4936"/>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01-2025"/>
  </r>
  <r>
    <x v="0"/>
    <n v="0"/>
    <n v="0"/>
    <n v="0"/>
    <n v="17842"/>
    <x v="434"/>
    <x v="0"/>
    <x v="0"/>
    <x v="0"/>
    <s v="03.16.19"/>
    <x v="44"/>
    <x v="0"/>
    <x v="0"/>
    <s v="Direção de Inovação e Desporto"/>
    <s v="03.16.19"/>
    <s v="Direção de Inovação e Desporto"/>
    <s v="03.16.19"/>
    <x v="46"/>
    <x v="0"/>
    <x v="0"/>
    <x v="1"/>
    <x v="0"/>
    <x v="0"/>
    <x v="0"/>
    <x v="0"/>
    <x v="1"/>
    <s v="2025-01-27"/>
    <x v="0"/>
    <n v="17842"/>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01-2025"/>
  </r>
  <r>
    <x v="0"/>
    <n v="0"/>
    <n v="0"/>
    <n v="0"/>
    <n v="120110"/>
    <x v="434"/>
    <x v="0"/>
    <x v="0"/>
    <x v="0"/>
    <s v="03.16.19"/>
    <x v="44"/>
    <x v="0"/>
    <x v="0"/>
    <s v="Direção de Inovação e Desporto"/>
    <s v="03.16.19"/>
    <s v="Direção de Inovação e Desporto"/>
    <s v="03.16.19"/>
    <x v="42"/>
    <x v="0"/>
    <x v="0"/>
    <x v="1"/>
    <x v="1"/>
    <x v="0"/>
    <x v="0"/>
    <x v="0"/>
    <x v="1"/>
    <s v="2025-01-27"/>
    <x v="0"/>
    <n v="120110"/>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01-2025"/>
  </r>
  <r>
    <x v="0"/>
    <n v="0"/>
    <n v="0"/>
    <n v="0"/>
    <n v="4301"/>
    <x v="435"/>
    <x v="0"/>
    <x v="0"/>
    <x v="0"/>
    <s v="03.16.15"/>
    <x v="0"/>
    <x v="0"/>
    <x v="0"/>
    <s v="Direção Financeira"/>
    <s v="03.16.15"/>
    <s v="Direção Financeira"/>
    <s v="03.16.15"/>
    <x v="9"/>
    <x v="0"/>
    <x v="0"/>
    <x v="1"/>
    <x v="0"/>
    <x v="0"/>
    <x v="0"/>
    <x v="0"/>
    <x v="1"/>
    <s v="2025-01-27"/>
    <x v="0"/>
    <n v="4301"/>
    <x v="0"/>
    <m/>
    <x v="0"/>
    <m/>
    <x v="9"/>
    <n v="100474696"/>
    <x v="0"/>
    <x v="1"/>
    <s v="Direção Financeira"/>
    <s v="ORI"/>
    <x v="0"/>
    <m/>
    <x v="0"/>
    <x v="0"/>
    <x v="0"/>
    <x v="0"/>
    <x v="0"/>
    <x v="0"/>
    <x v="0"/>
    <x v="0"/>
    <x v="0"/>
    <x v="0"/>
    <x v="0"/>
    <s v="Direção Financeira"/>
    <x v="0"/>
    <x v="0"/>
    <x v="0"/>
    <x v="0"/>
    <x v="0"/>
    <x v="0"/>
    <x v="0"/>
    <x v="0"/>
    <x v="0"/>
    <x v="0"/>
    <x v="1"/>
    <x v="0"/>
    <s v="Pagamento de salário referente a 01-2025"/>
  </r>
  <r>
    <x v="0"/>
    <n v="0"/>
    <n v="0"/>
    <n v="0"/>
    <n v="2059"/>
    <x v="435"/>
    <x v="0"/>
    <x v="0"/>
    <x v="0"/>
    <s v="03.16.15"/>
    <x v="0"/>
    <x v="0"/>
    <x v="0"/>
    <s v="Direção Financeira"/>
    <s v="03.16.15"/>
    <s v="Direção Financeira"/>
    <s v="03.16.15"/>
    <x v="46"/>
    <x v="0"/>
    <x v="0"/>
    <x v="1"/>
    <x v="0"/>
    <x v="0"/>
    <x v="0"/>
    <x v="0"/>
    <x v="1"/>
    <s v="2025-01-27"/>
    <x v="0"/>
    <n v="2059"/>
    <x v="0"/>
    <m/>
    <x v="0"/>
    <m/>
    <x v="9"/>
    <n v="100474696"/>
    <x v="0"/>
    <x v="1"/>
    <s v="Direção Financeira"/>
    <s v="ORI"/>
    <x v="0"/>
    <m/>
    <x v="0"/>
    <x v="0"/>
    <x v="0"/>
    <x v="0"/>
    <x v="0"/>
    <x v="0"/>
    <x v="0"/>
    <x v="0"/>
    <x v="0"/>
    <x v="0"/>
    <x v="0"/>
    <s v="Direção Financeira"/>
    <x v="0"/>
    <x v="0"/>
    <x v="0"/>
    <x v="0"/>
    <x v="0"/>
    <x v="0"/>
    <x v="0"/>
    <x v="0"/>
    <x v="0"/>
    <x v="0"/>
    <x v="1"/>
    <x v="0"/>
    <s v="Pagamento de salário referente a 01-2025"/>
  </r>
  <r>
    <x v="0"/>
    <n v="0"/>
    <n v="0"/>
    <n v="0"/>
    <n v="76"/>
    <x v="435"/>
    <x v="0"/>
    <x v="0"/>
    <x v="0"/>
    <s v="03.16.15"/>
    <x v="0"/>
    <x v="0"/>
    <x v="0"/>
    <s v="Direção Financeira"/>
    <s v="03.16.15"/>
    <s v="Direção Financeira"/>
    <s v="03.16.15"/>
    <x v="45"/>
    <x v="0"/>
    <x v="0"/>
    <x v="1"/>
    <x v="0"/>
    <x v="0"/>
    <x v="0"/>
    <x v="0"/>
    <x v="1"/>
    <s v="2025-01-27"/>
    <x v="0"/>
    <n v="76"/>
    <x v="0"/>
    <m/>
    <x v="0"/>
    <m/>
    <x v="9"/>
    <n v="100474696"/>
    <x v="0"/>
    <x v="1"/>
    <s v="Direção Financeira"/>
    <s v="ORI"/>
    <x v="0"/>
    <m/>
    <x v="0"/>
    <x v="0"/>
    <x v="0"/>
    <x v="0"/>
    <x v="0"/>
    <x v="0"/>
    <x v="0"/>
    <x v="0"/>
    <x v="0"/>
    <x v="0"/>
    <x v="0"/>
    <s v="Direção Financeira"/>
    <x v="0"/>
    <x v="0"/>
    <x v="0"/>
    <x v="0"/>
    <x v="0"/>
    <x v="0"/>
    <x v="0"/>
    <x v="0"/>
    <x v="0"/>
    <x v="0"/>
    <x v="1"/>
    <x v="0"/>
    <s v="Pagamento de salário referente a 01-2025"/>
  </r>
  <r>
    <x v="0"/>
    <n v="0"/>
    <n v="0"/>
    <n v="0"/>
    <n v="38507"/>
    <x v="435"/>
    <x v="0"/>
    <x v="0"/>
    <x v="0"/>
    <s v="03.16.15"/>
    <x v="0"/>
    <x v="0"/>
    <x v="0"/>
    <s v="Direção Financeira"/>
    <s v="03.16.15"/>
    <s v="Direção Financeira"/>
    <s v="03.16.15"/>
    <x v="42"/>
    <x v="0"/>
    <x v="0"/>
    <x v="1"/>
    <x v="1"/>
    <x v="0"/>
    <x v="0"/>
    <x v="0"/>
    <x v="1"/>
    <s v="2025-01-27"/>
    <x v="0"/>
    <n v="38507"/>
    <x v="0"/>
    <m/>
    <x v="0"/>
    <m/>
    <x v="9"/>
    <n v="100474696"/>
    <x v="0"/>
    <x v="1"/>
    <s v="Direção Financeira"/>
    <s v="ORI"/>
    <x v="0"/>
    <m/>
    <x v="0"/>
    <x v="0"/>
    <x v="0"/>
    <x v="0"/>
    <x v="0"/>
    <x v="0"/>
    <x v="0"/>
    <x v="0"/>
    <x v="0"/>
    <x v="0"/>
    <x v="0"/>
    <s v="Direção Financeira"/>
    <x v="0"/>
    <x v="0"/>
    <x v="0"/>
    <x v="0"/>
    <x v="0"/>
    <x v="0"/>
    <x v="0"/>
    <x v="0"/>
    <x v="0"/>
    <x v="0"/>
    <x v="1"/>
    <x v="0"/>
    <s v="Pagamento de salário referente a 01-2025"/>
  </r>
  <r>
    <x v="0"/>
    <n v="0"/>
    <n v="0"/>
    <n v="0"/>
    <n v="27690"/>
    <x v="435"/>
    <x v="0"/>
    <x v="0"/>
    <x v="0"/>
    <s v="03.16.15"/>
    <x v="0"/>
    <x v="0"/>
    <x v="0"/>
    <s v="Direção Financeira"/>
    <s v="03.16.15"/>
    <s v="Direção Financeira"/>
    <s v="03.16.15"/>
    <x v="47"/>
    <x v="0"/>
    <x v="0"/>
    <x v="1"/>
    <x v="1"/>
    <x v="0"/>
    <x v="0"/>
    <x v="0"/>
    <x v="1"/>
    <s v="2025-01-27"/>
    <x v="0"/>
    <n v="27690"/>
    <x v="0"/>
    <m/>
    <x v="0"/>
    <m/>
    <x v="9"/>
    <n v="100474696"/>
    <x v="0"/>
    <x v="1"/>
    <s v="Direção Financeira"/>
    <s v="ORI"/>
    <x v="0"/>
    <m/>
    <x v="0"/>
    <x v="0"/>
    <x v="0"/>
    <x v="0"/>
    <x v="0"/>
    <x v="0"/>
    <x v="0"/>
    <x v="0"/>
    <x v="0"/>
    <x v="0"/>
    <x v="0"/>
    <s v="Direção Financeira"/>
    <x v="0"/>
    <x v="0"/>
    <x v="0"/>
    <x v="0"/>
    <x v="0"/>
    <x v="0"/>
    <x v="0"/>
    <x v="0"/>
    <x v="0"/>
    <x v="0"/>
    <x v="1"/>
    <x v="0"/>
    <s v="Pagamento de salário referente a 01-2025"/>
  </r>
  <r>
    <x v="0"/>
    <n v="0"/>
    <n v="0"/>
    <n v="0"/>
    <n v="710"/>
    <x v="435"/>
    <x v="0"/>
    <x v="0"/>
    <x v="0"/>
    <s v="03.16.15"/>
    <x v="0"/>
    <x v="0"/>
    <x v="0"/>
    <s v="Direção Financeira"/>
    <s v="03.16.15"/>
    <s v="Direção Financeira"/>
    <s v="03.16.15"/>
    <x v="9"/>
    <x v="0"/>
    <x v="0"/>
    <x v="1"/>
    <x v="0"/>
    <x v="0"/>
    <x v="0"/>
    <x v="0"/>
    <x v="1"/>
    <s v="2025-01-27"/>
    <x v="0"/>
    <n v="710"/>
    <x v="0"/>
    <m/>
    <x v="0"/>
    <m/>
    <x v="66"/>
    <n v="100474708"/>
    <x v="0"/>
    <x v="3"/>
    <s v="Direção Financeira"/>
    <s v="ORI"/>
    <x v="0"/>
    <m/>
    <x v="0"/>
    <x v="0"/>
    <x v="0"/>
    <x v="0"/>
    <x v="0"/>
    <x v="0"/>
    <x v="0"/>
    <x v="0"/>
    <x v="0"/>
    <x v="0"/>
    <x v="0"/>
    <s v="Direção Financeira"/>
    <x v="0"/>
    <x v="0"/>
    <x v="0"/>
    <x v="0"/>
    <x v="0"/>
    <x v="0"/>
    <x v="0"/>
    <x v="0"/>
    <x v="0"/>
    <x v="0"/>
    <x v="3"/>
    <x v="0"/>
    <s v="Pagamento de salário referente a 01-2025"/>
  </r>
  <r>
    <x v="0"/>
    <n v="0"/>
    <n v="0"/>
    <n v="0"/>
    <n v="340"/>
    <x v="435"/>
    <x v="0"/>
    <x v="0"/>
    <x v="0"/>
    <s v="03.16.15"/>
    <x v="0"/>
    <x v="0"/>
    <x v="0"/>
    <s v="Direção Financeira"/>
    <s v="03.16.15"/>
    <s v="Direção Financeira"/>
    <s v="03.16.15"/>
    <x v="46"/>
    <x v="0"/>
    <x v="0"/>
    <x v="1"/>
    <x v="0"/>
    <x v="0"/>
    <x v="0"/>
    <x v="0"/>
    <x v="1"/>
    <s v="2025-01-27"/>
    <x v="0"/>
    <n v="340"/>
    <x v="0"/>
    <m/>
    <x v="0"/>
    <m/>
    <x v="66"/>
    <n v="100474708"/>
    <x v="0"/>
    <x v="3"/>
    <s v="Direção Financeira"/>
    <s v="ORI"/>
    <x v="0"/>
    <m/>
    <x v="0"/>
    <x v="0"/>
    <x v="0"/>
    <x v="0"/>
    <x v="0"/>
    <x v="0"/>
    <x v="0"/>
    <x v="0"/>
    <x v="0"/>
    <x v="0"/>
    <x v="0"/>
    <s v="Direção Financeira"/>
    <x v="0"/>
    <x v="0"/>
    <x v="0"/>
    <x v="0"/>
    <x v="0"/>
    <x v="0"/>
    <x v="0"/>
    <x v="0"/>
    <x v="0"/>
    <x v="0"/>
    <x v="3"/>
    <x v="0"/>
    <s v="Pagamento de salário referente a 01-2025"/>
  </r>
  <r>
    <x v="0"/>
    <n v="0"/>
    <n v="0"/>
    <n v="0"/>
    <n v="12"/>
    <x v="435"/>
    <x v="0"/>
    <x v="0"/>
    <x v="0"/>
    <s v="03.16.15"/>
    <x v="0"/>
    <x v="0"/>
    <x v="0"/>
    <s v="Direção Financeira"/>
    <s v="03.16.15"/>
    <s v="Direção Financeira"/>
    <s v="03.16.15"/>
    <x v="45"/>
    <x v="0"/>
    <x v="0"/>
    <x v="1"/>
    <x v="0"/>
    <x v="0"/>
    <x v="0"/>
    <x v="0"/>
    <x v="1"/>
    <s v="2025-01-27"/>
    <x v="0"/>
    <n v="12"/>
    <x v="0"/>
    <m/>
    <x v="0"/>
    <m/>
    <x v="66"/>
    <n v="100474708"/>
    <x v="0"/>
    <x v="3"/>
    <s v="Direção Financeira"/>
    <s v="ORI"/>
    <x v="0"/>
    <m/>
    <x v="0"/>
    <x v="0"/>
    <x v="0"/>
    <x v="0"/>
    <x v="0"/>
    <x v="0"/>
    <x v="0"/>
    <x v="0"/>
    <x v="0"/>
    <x v="0"/>
    <x v="0"/>
    <s v="Direção Financeira"/>
    <x v="0"/>
    <x v="0"/>
    <x v="0"/>
    <x v="0"/>
    <x v="0"/>
    <x v="0"/>
    <x v="0"/>
    <x v="0"/>
    <x v="0"/>
    <x v="0"/>
    <x v="3"/>
    <x v="0"/>
    <s v="Pagamento de salário referente a 01-2025"/>
  </r>
  <r>
    <x v="0"/>
    <n v="0"/>
    <n v="0"/>
    <n v="0"/>
    <n v="6361"/>
    <x v="435"/>
    <x v="0"/>
    <x v="0"/>
    <x v="0"/>
    <s v="03.16.15"/>
    <x v="0"/>
    <x v="0"/>
    <x v="0"/>
    <s v="Direção Financeira"/>
    <s v="03.16.15"/>
    <s v="Direção Financeira"/>
    <s v="03.16.15"/>
    <x v="42"/>
    <x v="0"/>
    <x v="0"/>
    <x v="1"/>
    <x v="1"/>
    <x v="0"/>
    <x v="0"/>
    <x v="0"/>
    <x v="1"/>
    <s v="2025-01-27"/>
    <x v="0"/>
    <n v="6361"/>
    <x v="0"/>
    <m/>
    <x v="0"/>
    <m/>
    <x v="66"/>
    <n v="100474708"/>
    <x v="0"/>
    <x v="3"/>
    <s v="Direção Financeira"/>
    <s v="ORI"/>
    <x v="0"/>
    <m/>
    <x v="0"/>
    <x v="0"/>
    <x v="0"/>
    <x v="0"/>
    <x v="0"/>
    <x v="0"/>
    <x v="0"/>
    <x v="0"/>
    <x v="0"/>
    <x v="0"/>
    <x v="0"/>
    <s v="Direção Financeira"/>
    <x v="0"/>
    <x v="0"/>
    <x v="0"/>
    <x v="0"/>
    <x v="0"/>
    <x v="0"/>
    <x v="0"/>
    <x v="0"/>
    <x v="0"/>
    <x v="0"/>
    <x v="3"/>
    <x v="0"/>
    <s v="Pagamento de salário referente a 01-2025"/>
  </r>
  <r>
    <x v="0"/>
    <n v="0"/>
    <n v="0"/>
    <n v="0"/>
    <n v="4577"/>
    <x v="435"/>
    <x v="0"/>
    <x v="0"/>
    <x v="0"/>
    <s v="03.16.15"/>
    <x v="0"/>
    <x v="0"/>
    <x v="0"/>
    <s v="Direção Financeira"/>
    <s v="03.16.15"/>
    <s v="Direção Financeira"/>
    <s v="03.16.15"/>
    <x v="47"/>
    <x v="0"/>
    <x v="0"/>
    <x v="1"/>
    <x v="1"/>
    <x v="0"/>
    <x v="0"/>
    <x v="0"/>
    <x v="1"/>
    <s v="2025-01-27"/>
    <x v="0"/>
    <n v="4577"/>
    <x v="0"/>
    <m/>
    <x v="0"/>
    <m/>
    <x v="66"/>
    <n v="100474708"/>
    <x v="0"/>
    <x v="3"/>
    <s v="Direção Financeira"/>
    <s v="ORI"/>
    <x v="0"/>
    <m/>
    <x v="0"/>
    <x v="0"/>
    <x v="0"/>
    <x v="0"/>
    <x v="0"/>
    <x v="0"/>
    <x v="0"/>
    <x v="0"/>
    <x v="0"/>
    <x v="0"/>
    <x v="0"/>
    <s v="Direção Financeira"/>
    <x v="0"/>
    <x v="0"/>
    <x v="0"/>
    <x v="0"/>
    <x v="0"/>
    <x v="0"/>
    <x v="0"/>
    <x v="0"/>
    <x v="0"/>
    <x v="0"/>
    <x v="3"/>
    <x v="0"/>
    <s v="Pagamento de salário referente a 01-2025"/>
  </r>
  <r>
    <x v="0"/>
    <n v="0"/>
    <n v="0"/>
    <n v="0"/>
    <n v="57090"/>
    <x v="435"/>
    <x v="0"/>
    <x v="0"/>
    <x v="0"/>
    <s v="03.16.15"/>
    <x v="0"/>
    <x v="0"/>
    <x v="0"/>
    <s v="Direção Financeira"/>
    <s v="03.16.15"/>
    <s v="Direção Financeira"/>
    <s v="03.16.15"/>
    <x v="9"/>
    <x v="0"/>
    <x v="0"/>
    <x v="1"/>
    <x v="0"/>
    <x v="0"/>
    <x v="0"/>
    <x v="0"/>
    <x v="1"/>
    <s v="2025-01-27"/>
    <x v="0"/>
    <n v="57090"/>
    <x v="0"/>
    <m/>
    <x v="0"/>
    <m/>
    <x v="26"/>
    <n v="100474914"/>
    <x v="0"/>
    <x v="0"/>
    <s v="Direção Financeira"/>
    <s v="ORI"/>
    <x v="0"/>
    <m/>
    <x v="0"/>
    <x v="0"/>
    <x v="0"/>
    <x v="0"/>
    <x v="0"/>
    <x v="0"/>
    <x v="0"/>
    <x v="0"/>
    <x v="0"/>
    <x v="0"/>
    <x v="0"/>
    <s v="Direção Financeira"/>
    <x v="0"/>
    <x v="0"/>
    <x v="0"/>
    <x v="0"/>
    <x v="0"/>
    <x v="0"/>
    <x v="0"/>
    <x v="0"/>
    <x v="0"/>
    <x v="0"/>
    <x v="0"/>
    <x v="0"/>
    <s v="Pagamento de salário referente a 01-2025"/>
  </r>
  <r>
    <x v="0"/>
    <n v="0"/>
    <n v="0"/>
    <n v="0"/>
    <n v="27337"/>
    <x v="435"/>
    <x v="0"/>
    <x v="0"/>
    <x v="0"/>
    <s v="03.16.15"/>
    <x v="0"/>
    <x v="0"/>
    <x v="0"/>
    <s v="Direção Financeira"/>
    <s v="03.16.15"/>
    <s v="Direção Financeira"/>
    <s v="03.16.15"/>
    <x v="46"/>
    <x v="0"/>
    <x v="0"/>
    <x v="1"/>
    <x v="0"/>
    <x v="0"/>
    <x v="0"/>
    <x v="0"/>
    <x v="1"/>
    <s v="2025-01-27"/>
    <x v="0"/>
    <n v="27337"/>
    <x v="0"/>
    <m/>
    <x v="0"/>
    <m/>
    <x v="26"/>
    <n v="100474914"/>
    <x v="0"/>
    <x v="0"/>
    <s v="Direção Financeira"/>
    <s v="ORI"/>
    <x v="0"/>
    <m/>
    <x v="0"/>
    <x v="0"/>
    <x v="0"/>
    <x v="0"/>
    <x v="0"/>
    <x v="0"/>
    <x v="0"/>
    <x v="0"/>
    <x v="0"/>
    <x v="0"/>
    <x v="0"/>
    <s v="Direção Financeira"/>
    <x v="0"/>
    <x v="0"/>
    <x v="0"/>
    <x v="0"/>
    <x v="0"/>
    <x v="0"/>
    <x v="0"/>
    <x v="0"/>
    <x v="0"/>
    <x v="0"/>
    <x v="0"/>
    <x v="0"/>
    <s v="Pagamento de salário referente a 01-2025"/>
  </r>
  <r>
    <x v="0"/>
    <n v="0"/>
    <n v="0"/>
    <n v="0"/>
    <n v="1020"/>
    <x v="435"/>
    <x v="0"/>
    <x v="0"/>
    <x v="0"/>
    <s v="03.16.15"/>
    <x v="0"/>
    <x v="0"/>
    <x v="0"/>
    <s v="Direção Financeira"/>
    <s v="03.16.15"/>
    <s v="Direção Financeira"/>
    <s v="03.16.15"/>
    <x v="45"/>
    <x v="0"/>
    <x v="0"/>
    <x v="1"/>
    <x v="0"/>
    <x v="0"/>
    <x v="0"/>
    <x v="0"/>
    <x v="1"/>
    <s v="2025-01-27"/>
    <x v="0"/>
    <n v="1020"/>
    <x v="0"/>
    <m/>
    <x v="0"/>
    <m/>
    <x v="26"/>
    <n v="100474914"/>
    <x v="0"/>
    <x v="0"/>
    <s v="Direção Financeira"/>
    <s v="ORI"/>
    <x v="0"/>
    <m/>
    <x v="0"/>
    <x v="0"/>
    <x v="0"/>
    <x v="0"/>
    <x v="0"/>
    <x v="0"/>
    <x v="0"/>
    <x v="0"/>
    <x v="0"/>
    <x v="0"/>
    <x v="0"/>
    <s v="Direção Financeira"/>
    <x v="0"/>
    <x v="0"/>
    <x v="0"/>
    <x v="0"/>
    <x v="0"/>
    <x v="0"/>
    <x v="0"/>
    <x v="0"/>
    <x v="0"/>
    <x v="0"/>
    <x v="0"/>
    <x v="0"/>
    <s v="Pagamento de salário referente a 01-2025"/>
  </r>
  <r>
    <x v="0"/>
    <n v="0"/>
    <n v="0"/>
    <n v="0"/>
    <n v="511111"/>
    <x v="435"/>
    <x v="0"/>
    <x v="0"/>
    <x v="0"/>
    <s v="03.16.15"/>
    <x v="0"/>
    <x v="0"/>
    <x v="0"/>
    <s v="Direção Financeira"/>
    <s v="03.16.15"/>
    <s v="Direção Financeira"/>
    <s v="03.16.15"/>
    <x v="42"/>
    <x v="0"/>
    <x v="0"/>
    <x v="1"/>
    <x v="1"/>
    <x v="0"/>
    <x v="0"/>
    <x v="0"/>
    <x v="1"/>
    <s v="2025-01-27"/>
    <x v="0"/>
    <n v="511111"/>
    <x v="0"/>
    <m/>
    <x v="0"/>
    <m/>
    <x v="26"/>
    <n v="100474914"/>
    <x v="0"/>
    <x v="0"/>
    <s v="Direção Financeira"/>
    <s v="ORI"/>
    <x v="0"/>
    <m/>
    <x v="0"/>
    <x v="0"/>
    <x v="0"/>
    <x v="0"/>
    <x v="0"/>
    <x v="0"/>
    <x v="0"/>
    <x v="0"/>
    <x v="0"/>
    <x v="0"/>
    <x v="0"/>
    <s v="Direção Financeira"/>
    <x v="0"/>
    <x v="0"/>
    <x v="0"/>
    <x v="0"/>
    <x v="0"/>
    <x v="0"/>
    <x v="0"/>
    <x v="0"/>
    <x v="0"/>
    <x v="0"/>
    <x v="0"/>
    <x v="0"/>
    <s v="Pagamento de salário referente a 01-2025"/>
  </r>
  <r>
    <x v="0"/>
    <n v="0"/>
    <n v="0"/>
    <n v="0"/>
    <n v="367500"/>
    <x v="435"/>
    <x v="0"/>
    <x v="0"/>
    <x v="0"/>
    <s v="03.16.15"/>
    <x v="0"/>
    <x v="0"/>
    <x v="0"/>
    <s v="Direção Financeira"/>
    <s v="03.16.15"/>
    <s v="Direção Financeira"/>
    <s v="03.16.15"/>
    <x v="47"/>
    <x v="0"/>
    <x v="0"/>
    <x v="1"/>
    <x v="1"/>
    <x v="0"/>
    <x v="0"/>
    <x v="0"/>
    <x v="1"/>
    <s v="2025-01-27"/>
    <x v="0"/>
    <n v="367500"/>
    <x v="0"/>
    <m/>
    <x v="0"/>
    <m/>
    <x v="26"/>
    <n v="100474914"/>
    <x v="0"/>
    <x v="0"/>
    <s v="Direção Financeira"/>
    <s v="ORI"/>
    <x v="0"/>
    <m/>
    <x v="0"/>
    <x v="0"/>
    <x v="0"/>
    <x v="0"/>
    <x v="0"/>
    <x v="0"/>
    <x v="0"/>
    <x v="0"/>
    <x v="0"/>
    <x v="0"/>
    <x v="0"/>
    <s v="Direção Financeira"/>
    <x v="0"/>
    <x v="0"/>
    <x v="0"/>
    <x v="0"/>
    <x v="0"/>
    <x v="0"/>
    <x v="0"/>
    <x v="0"/>
    <x v="0"/>
    <x v="0"/>
    <x v="0"/>
    <x v="0"/>
    <s v="Pagamento de salário referente a 01-2025"/>
  </r>
  <r>
    <x v="0"/>
    <n v="0"/>
    <n v="0"/>
    <n v="0"/>
    <n v="579"/>
    <x v="436"/>
    <x v="0"/>
    <x v="0"/>
    <x v="0"/>
    <s v="03.16.17"/>
    <x v="45"/>
    <x v="0"/>
    <x v="0"/>
    <s v="Direção Proteção Civil"/>
    <s v="03.16.17"/>
    <s v="Direção Proteção Civil"/>
    <s v="03.16.17"/>
    <x v="46"/>
    <x v="0"/>
    <x v="0"/>
    <x v="1"/>
    <x v="0"/>
    <x v="0"/>
    <x v="0"/>
    <x v="0"/>
    <x v="1"/>
    <s v="2025-01-27"/>
    <x v="0"/>
    <n v="579"/>
    <x v="0"/>
    <m/>
    <x v="0"/>
    <m/>
    <x v="9"/>
    <n v="100474696"/>
    <x v="0"/>
    <x v="1"/>
    <s v="Direção Proteção Civil"/>
    <s v="ORI"/>
    <x v="0"/>
    <m/>
    <x v="0"/>
    <x v="0"/>
    <x v="0"/>
    <x v="0"/>
    <x v="0"/>
    <x v="0"/>
    <x v="0"/>
    <x v="0"/>
    <x v="0"/>
    <x v="0"/>
    <x v="0"/>
    <s v="Direção Proteção Civil"/>
    <x v="0"/>
    <x v="0"/>
    <x v="0"/>
    <x v="0"/>
    <x v="0"/>
    <x v="0"/>
    <x v="0"/>
    <x v="0"/>
    <x v="0"/>
    <x v="0"/>
    <x v="1"/>
    <x v="0"/>
    <s v="Pagamento de salário referente a 01-2025"/>
  </r>
  <r>
    <x v="0"/>
    <n v="0"/>
    <n v="0"/>
    <n v="0"/>
    <n v="1386"/>
    <x v="436"/>
    <x v="0"/>
    <x v="0"/>
    <x v="0"/>
    <s v="03.16.17"/>
    <x v="45"/>
    <x v="0"/>
    <x v="0"/>
    <s v="Direção Proteção Civil"/>
    <s v="03.16.17"/>
    <s v="Direção Proteção Civil"/>
    <s v="03.16.17"/>
    <x v="42"/>
    <x v="0"/>
    <x v="0"/>
    <x v="1"/>
    <x v="1"/>
    <x v="0"/>
    <x v="0"/>
    <x v="0"/>
    <x v="1"/>
    <s v="2025-01-27"/>
    <x v="0"/>
    <n v="1386"/>
    <x v="0"/>
    <m/>
    <x v="0"/>
    <m/>
    <x v="9"/>
    <n v="100474696"/>
    <x v="0"/>
    <x v="1"/>
    <s v="Direção Proteção Civil"/>
    <s v="ORI"/>
    <x v="0"/>
    <m/>
    <x v="0"/>
    <x v="0"/>
    <x v="0"/>
    <x v="0"/>
    <x v="0"/>
    <x v="0"/>
    <x v="0"/>
    <x v="0"/>
    <x v="0"/>
    <x v="0"/>
    <x v="0"/>
    <s v="Direção Proteção Civil"/>
    <x v="0"/>
    <x v="0"/>
    <x v="0"/>
    <x v="0"/>
    <x v="0"/>
    <x v="0"/>
    <x v="0"/>
    <x v="0"/>
    <x v="0"/>
    <x v="0"/>
    <x v="1"/>
    <x v="0"/>
    <s v="Pagamento de salário referente a 01-2025"/>
  </r>
  <r>
    <x v="0"/>
    <n v="0"/>
    <n v="0"/>
    <n v="0"/>
    <n v="32571"/>
    <x v="436"/>
    <x v="0"/>
    <x v="0"/>
    <x v="0"/>
    <s v="03.16.17"/>
    <x v="45"/>
    <x v="0"/>
    <x v="0"/>
    <s v="Direção Proteção Civil"/>
    <s v="03.16.17"/>
    <s v="Direção Proteção Civil"/>
    <s v="03.16.17"/>
    <x v="46"/>
    <x v="0"/>
    <x v="0"/>
    <x v="1"/>
    <x v="0"/>
    <x v="0"/>
    <x v="0"/>
    <x v="0"/>
    <x v="1"/>
    <s v="2025-01-27"/>
    <x v="0"/>
    <n v="32571"/>
    <x v="0"/>
    <m/>
    <x v="0"/>
    <m/>
    <x v="26"/>
    <n v="100474914"/>
    <x v="0"/>
    <x v="0"/>
    <s v="Direção Proteção Civil"/>
    <s v="ORI"/>
    <x v="0"/>
    <m/>
    <x v="0"/>
    <x v="0"/>
    <x v="0"/>
    <x v="0"/>
    <x v="0"/>
    <x v="0"/>
    <x v="0"/>
    <x v="0"/>
    <x v="0"/>
    <x v="0"/>
    <x v="0"/>
    <s v="Direção Proteção Civil"/>
    <x v="0"/>
    <x v="0"/>
    <x v="0"/>
    <x v="0"/>
    <x v="0"/>
    <x v="0"/>
    <x v="0"/>
    <x v="0"/>
    <x v="0"/>
    <x v="0"/>
    <x v="0"/>
    <x v="0"/>
    <s v="Pagamento de salário referente a 01-2025"/>
  </r>
  <r>
    <x v="0"/>
    <n v="0"/>
    <n v="0"/>
    <n v="0"/>
    <n v="77797"/>
    <x v="436"/>
    <x v="0"/>
    <x v="0"/>
    <x v="0"/>
    <s v="03.16.17"/>
    <x v="45"/>
    <x v="0"/>
    <x v="0"/>
    <s v="Direção Proteção Civil"/>
    <s v="03.16.17"/>
    <s v="Direção Proteção Civil"/>
    <s v="03.16.17"/>
    <x v="42"/>
    <x v="0"/>
    <x v="0"/>
    <x v="1"/>
    <x v="1"/>
    <x v="0"/>
    <x v="0"/>
    <x v="0"/>
    <x v="1"/>
    <s v="2025-01-27"/>
    <x v="0"/>
    <n v="77797"/>
    <x v="0"/>
    <m/>
    <x v="0"/>
    <m/>
    <x v="26"/>
    <n v="100474914"/>
    <x v="0"/>
    <x v="0"/>
    <s v="Direção Proteção Civil"/>
    <s v="ORI"/>
    <x v="0"/>
    <m/>
    <x v="0"/>
    <x v="0"/>
    <x v="0"/>
    <x v="0"/>
    <x v="0"/>
    <x v="0"/>
    <x v="0"/>
    <x v="0"/>
    <x v="0"/>
    <x v="0"/>
    <x v="0"/>
    <s v="Direção Proteção Civil"/>
    <x v="0"/>
    <x v="0"/>
    <x v="0"/>
    <x v="0"/>
    <x v="0"/>
    <x v="0"/>
    <x v="0"/>
    <x v="0"/>
    <x v="0"/>
    <x v="0"/>
    <x v="0"/>
    <x v="0"/>
    <s v="Pagamento de salário referente a 01-2025"/>
  </r>
  <r>
    <x v="0"/>
    <n v="0"/>
    <n v="0"/>
    <n v="0"/>
    <n v="3750"/>
    <x v="437"/>
    <x v="0"/>
    <x v="0"/>
    <x v="0"/>
    <s v="03.16.15"/>
    <x v="0"/>
    <x v="0"/>
    <x v="0"/>
    <s v="Direção Financeira"/>
    <s v="03.16.15"/>
    <s v="Direção Financeira"/>
    <s v="03.16.15"/>
    <x v="1"/>
    <x v="0"/>
    <x v="0"/>
    <x v="0"/>
    <x v="0"/>
    <x v="0"/>
    <x v="0"/>
    <x v="0"/>
    <x v="3"/>
    <s v="2025-05-26"/>
    <x v="1"/>
    <n v="3750"/>
    <x v="0"/>
    <m/>
    <x v="0"/>
    <m/>
    <x v="9"/>
    <n v="100474696"/>
    <x v="0"/>
    <x v="1"/>
    <s v="Direção Financeira"/>
    <s v="ORI"/>
    <x v="0"/>
    <m/>
    <x v="0"/>
    <x v="0"/>
    <x v="0"/>
    <x v="0"/>
    <x v="0"/>
    <x v="0"/>
    <x v="0"/>
    <x v="0"/>
    <x v="0"/>
    <x v="0"/>
    <x v="0"/>
    <s v="Direção Financeira"/>
    <x v="0"/>
    <x v="0"/>
    <x v="0"/>
    <x v="0"/>
    <x v="0"/>
    <x v="0"/>
    <x v="0"/>
    <x v="0"/>
    <x v="0"/>
    <x v="0"/>
    <x v="1"/>
    <x v="0"/>
    <s v="Pagamento prestação de serviço referente ao serviços de policia municipal prestado no âmbito da fiscalização duranta o mês de Maio 2025, conforme anexo.  "/>
  </r>
  <r>
    <x v="1"/>
    <n v="0"/>
    <n v="0"/>
    <n v="0"/>
    <n v="873600"/>
    <x v="438"/>
    <x v="0"/>
    <x v="0"/>
    <x v="0"/>
    <s v="01.27.07.15"/>
    <x v="18"/>
    <x v="1"/>
    <x v="1"/>
    <s v="Requalificação Urbana e Habitação 2"/>
    <s v="01.27.07"/>
    <s v="Requalificação Urbana e Habitação 2"/>
    <s v="01.27.07"/>
    <x v="2"/>
    <x v="0"/>
    <x v="0"/>
    <x v="1"/>
    <x v="0"/>
    <x v="1"/>
    <x v="1"/>
    <x v="0"/>
    <x v="2"/>
    <s v="2025-04-08"/>
    <x v="1"/>
    <n v="873600"/>
    <x v="0"/>
    <m/>
    <x v="0"/>
    <m/>
    <x v="132"/>
    <n v="100479497"/>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a favor de Transporte Comércio E Serviços J. Gonçalves, pela a aquisição de serviços de transporte  nas obras de requalificação urbana e ambiental de Achada Pizara, conforme anexo."/>
  </r>
  <r>
    <x v="0"/>
    <n v="0"/>
    <n v="0"/>
    <n v="0"/>
    <n v="501592"/>
    <x v="439"/>
    <x v="0"/>
    <x v="0"/>
    <x v="0"/>
    <s v="01.27.02.11"/>
    <x v="11"/>
    <x v="1"/>
    <x v="1"/>
    <s v="Saneamento básico"/>
    <s v="01.27.02"/>
    <s v="Saneamento básico"/>
    <s v="01.27.02"/>
    <x v="4"/>
    <x v="0"/>
    <x v="2"/>
    <x v="3"/>
    <x v="0"/>
    <x v="1"/>
    <x v="0"/>
    <x v="0"/>
    <x v="2"/>
    <s v="2025-04-28"/>
    <x v="1"/>
    <n v="501592"/>
    <x v="0"/>
    <m/>
    <x v="0"/>
    <m/>
    <x v="26"/>
    <n v="100474914"/>
    <x v="0"/>
    <x v="0"/>
    <s v="Reforço do saneamento básico"/>
    <s v="ORI"/>
    <x v="0"/>
    <m/>
    <x v="0"/>
    <x v="0"/>
    <x v="0"/>
    <x v="0"/>
    <x v="0"/>
    <x v="0"/>
    <x v="0"/>
    <x v="0"/>
    <x v="0"/>
    <x v="0"/>
    <x v="0"/>
    <s v="Reforço do saneamento básico"/>
    <x v="0"/>
    <x v="0"/>
    <x v="0"/>
    <x v="0"/>
    <x v="1"/>
    <x v="0"/>
    <x v="0"/>
    <x v="0"/>
    <x v="0"/>
    <x v="0"/>
    <x v="0"/>
    <x v="0"/>
    <s v="Pagamento referente a serviço de limpeza prestado no mês de Abril 2025 no âmbito do Projeto Municipio Sauável, conforme anexo."/>
  </r>
  <r>
    <x v="1"/>
    <n v="0"/>
    <n v="0"/>
    <n v="0"/>
    <n v="57040"/>
    <x v="440"/>
    <x v="0"/>
    <x v="0"/>
    <x v="0"/>
    <s v="01.23.04.14"/>
    <x v="24"/>
    <x v="5"/>
    <x v="6"/>
    <s v="Ambiente"/>
    <s v="01.23.04"/>
    <s v="Ambiente"/>
    <s v="01.23.04"/>
    <x v="2"/>
    <x v="0"/>
    <x v="0"/>
    <x v="1"/>
    <x v="0"/>
    <x v="1"/>
    <x v="1"/>
    <x v="0"/>
    <x v="2"/>
    <s v="2025-04-28"/>
    <x v="1"/>
    <n v="57040"/>
    <x v="0"/>
    <m/>
    <x v="0"/>
    <m/>
    <x v="26"/>
    <n v="100474914"/>
    <x v="0"/>
    <x v="0"/>
    <s v="Criação e Manutenção de Espaços Verdes"/>
    <s v="ORI"/>
    <x v="0"/>
    <s v="CMEV"/>
    <x v="0"/>
    <x v="0"/>
    <x v="0"/>
    <x v="0"/>
    <x v="0"/>
    <x v="0"/>
    <x v="0"/>
    <x v="0"/>
    <x v="0"/>
    <x v="0"/>
    <x v="0"/>
    <s v="Criação e Manutenção de Espaços Verdes"/>
    <x v="0"/>
    <x v="0"/>
    <x v="0"/>
    <x v="0"/>
    <x v="1"/>
    <x v="0"/>
    <x v="0"/>
    <x v="0"/>
    <x v="0"/>
    <x v="0"/>
    <x v="0"/>
    <x v="0"/>
    <s v="Pagamento referente a serviço prestado nos espaços verdes no mês de Abril 2025, conforme anexo."/>
  </r>
  <r>
    <x v="1"/>
    <n v="0"/>
    <n v="0"/>
    <n v="0"/>
    <n v="1173318"/>
    <x v="441"/>
    <x v="0"/>
    <x v="0"/>
    <x v="0"/>
    <s v="01.27.07.09"/>
    <x v="7"/>
    <x v="1"/>
    <x v="1"/>
    <s v="Requalificação Urbana e Habitação 2"/>
    <s v="01.27.07"/>
    <s v="Requalificação Urbana e Habitação 2"/>
    <s v="01.27.07"/>
    <x v="2"/>
    <x v="0"/>
    <x v="0"/>
    <x v="1"/>
    <x v="0"/>
    <x v="1"/>
    <x v="1"/>
    <x v="0"/>
    <x v="2"/>
    <s v="2025-04-22"/>
    <x v="1"/>
    <n v="1173318"/>
    <x v="0"/>
    <m/>
    <x v="0"/>
    <m/>
    <x v="133"/>
    <n v="100479016"/>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50% da fatura auto nº2 no âmbito dos trabalhos da requalificação urbana e ambiental de Kizomba, conforme anexo."/>
  </r>
  <r>
    <x v="0"/>
    <n v="0"/>
    <n v="0"/>
    <n v="0"/>
    <n v="2200"/>
    <x v="442"/>
    <x v="0"/>
    <x v="0"/>
    <x v="0"/>
    <s v="03.16.15"/>
    <x v="0"/>
    <x v="0"/>
    <x v="0"/>
    <s v="Direção Financeira"/>
    <s v="03.16.15"/>
    <s v="Direção Financeira"/>
    <s v="03.16.15"/>
    <x v="39"/>
    <x v="0"/>
    <x v="0"/>
    <x v="0"/>
    <x v="0"/>
    <x v="0"/>
    <x v="0"/>
    <x v="0"/>
    <x v="2"/>
    <s v="2025-04-23"/>
    <x v="1"/>
    <n v="2200"/>
    <x v="0"/>
    <m/>
    <x v="0"/>
    <m/>
    <x v="26"/>
    <n v="100474914"/>
    <x v="0"/>
    <x v="0"/>
    <s v="Direção Financeira"/>
    <s v="ORI"/>
    <x v="0"/>
    <m/>
    <x v="0"/>
    <x v="0"/>
    <x v="0"/>
    <x v="0"/>
    <x v="0"/>
    <x v="0"/>
    <x v="0"/>
    <x v="0"/>
    <x v="0"/>
    <x v="0"/>
    <x v="0"/>
    <s v="Direção Financeira"/>
    <x v="0"/>
    <x v="0"/>
    <x v="0"/>
    <x v="0"/>
    <x v="0"/>
    <x v="0"/>
    <x v="0"/>
    <x v="0"/>
    <x v="0"/>
    <x v="0"/>
    <x v="0"/>
    <x v="0"/>
    <s v="Pagamento a favor da tesouraria referente a aquisição de um adaptador HDMI/2HDMI para o balção único de atendimento da CMSM, conforme anexo."/>
  </r>
  <r>
    <x v="0"/>
    <n v="0"/>
    <n v="0"/>
    <n v="0"/>
    <n v="2000"/>
    <x v="443"/>
    <x v="0"/>
    <x v="0"/>
    <x v="0"/>
    <s v="03.16.15"/>
    <x v="0"/>
    <x v="0"/>
    <x v="0"/>
    <s v="Direção Financeira"/>
    <s v="03.16.15"/>
    <s v="Direção Financeira"/>
    <s v="03.16.15"/>
    <x v="0"/>
    <x v="0"/>
    <x v="0"/>
    <x v="0"/>
    <x v="0"/>
    <x v="0"/>
    <x v="0"/>
    <x v="0"/>
    <x v="3"/>
    <s v="2025-05-07"/>
    <x v="1"/>
    <n v="2000"/>
    <x v="0"/>
    <m/>
    <x v="0"/>
    <m/>
    <x v="52"/>
    <n v="100479622"/>
    <x v="0"/>
    <x v="0"/>
    <s v="Direção Financeira"/>
    <s v="ORI"/>
    <x v="0"/>
    <m/>
    <x v="0"/>
    <x v="0"/>
    <x v="0"/>
    <x v="0"/>
    <x v="0"/>
    <x v="0"/>
    <x v="0"/>
    <x v="0"/>
    <x v="0"/>
    <x v="0"/>
    <x v="0"/>
    <s v="Direção Financeira"/>
    <x v="0"/>
    <x v="0"/>
    <x v="0"/>
    <x v="0"/>
    <x v="0"/>
    <x v="0"/>
    <x v="0"/>
    <x v="0"/>
    <x v="0"/>
    <x v="0"/>
    <x v="0"/>
    <x v="0"/>
    <s v="Ajuda de custo a favor da Sra. Mónica Sofia Neves Moreno, pela sua deslocação à cidade da Praia no dia 02 de Maio de 2025, em missão de serviço, conforme anexo."/>
  </r>
  <r>
    <x v="1"/>
    <n v="0"/>
    <n v="0"/>
    <n v="0"/>
    <n v="4278421"/>
    <x v="444"/>
    <x v="0"/>
    <x v="0"/>
    <x v="0"/>
    <s v="01.27.01.06"/>
    <x v="46"/>
    <x v="1"/>
    <x v="1"/>
    <s v="Ordenamento território"/>
    <s v="01.27.01"/>
    <s v="Ordenamento território"/>
    <s v="01.27.01"/>
    <x v="2"/>
    <x v="0"/>
    <x v="0"/>
    <x v="1"/>
    <x v="0"/>
    <x v="1"/>
    <x v="1"/>
    <x v="0"/>
    <x v="3"/>
    <s v="2025-05-09"/>
    <x v="1"/>
    <n v="4278421"/>
    <x v="0"/>
    <m/>
    <x v="0"/>
    <m/>
    <x v="134"/>
    <n v="100479643"/>
    <x v="0"/>
    <x v="0"/>
    <s v="Infraestruturação da Zona do Bácio"/>
    <s v="ORI"/>
    <x v="0"/>
    <m/>
    <x v="0"/>
    <x v="0"/>
    <x v="0"/>
    <x v="0"/>
    <x v="0"/>
    <x v="0"/>
    <x v="0"/>
    <x v="0"/>
    <x v="0"/>
    <x v="0"/>
    <x v="0"/>
    <s v="Infraestruturação da Zona do Bácio"/>
    <x v="0"/>
    <x v="0"/>
    <x v="0"/>
    <x v="0"/>
    <x v="1"/>
    <x v="0"/>
    <x v="0"/>
    <x v="0"/>
    <x v="0"/>
    <x v="0"/>
    <x v="0"/>
    <x v="0"/>
    <s v="Pagamento a favor de São Pedro Construção referente a liquidação de auto nº 02 da obra de Construção do Quartel de Bombeiro Municipal na Localidade de Bacio, conforme auto e copia de contrato em anexo. "/>
  </r>
  <r>
    <x v="0"/>
    <n v="0"/>
    <n v="0"/>
    <n v="0"/>
    <n v="2400"/>
    <x v="445"/>
    <x v="0"/>
    <x v="0"/>
    <x v="0"/>
    <s v="03.16.15"/>
    <x v="0"/>
    <x v="0"/>
    <x v="0"/>
    <s v="Direção Financeira"/>
    <s v="03.16.15"/>
    <s v="Direção Financeira"/>
    <s v="03.16.15"/>
    <x v="0"/>
    <x v="0"/>
    <x v="0"/>
    <x v="0"/>
    <x v="0"/>
    <x v="0"/>
    <x v="0"/>
    <x v="0"/>
    <x v="3"/>
    <s v="2025-05-12"/>
    <x v="1"/>
    <n v="2400"/>
    <x v="0"/>
    <m/>
    <x v="0"/>
    <m/>
    <x v="67"/>
    <n v="100404863"/>
    <x v="0"/>
    <x v="0"/>
    <s v="Direção Financeira"/>
    <s v="ORI"/>
    <x v="0"/>
    <m/>
    <x v="0"/>
    <x v="0"/>
    <x v="0"/>
    <x v="0"/>
    <x v="0"/>
    <x v="0"/>
    <x v="0"/>
    <x v="0"/>
    <x v="0"/>
    <x v="0"/>
    <x v="0"/>
    <s v="Direção Financeira"/>
    <x v="0"/>
    <x v="0"/>
    <x v="0"/>
    <x v="0"/>
    <x v="0"/>
    <x v="0"/>
    <x v="0"/>
    <x v="0"/>
    <x v="0"/>
    <x v="0"/>
    <x v="0"/>
    <x v="0"/>
    <s v="Ajuda de custo a favor da Sr. FRANCISCO GOMES CARDOSO, pela sua deslocação à cidade da Assomada no dia 10  de maio e no dia 11 de maio a ciadade da Praia de 2025, em missão de serviço, conforme anexo. "/>
  </r>
  <r>
    <x v="0"/>
    <n v="0"/>
    <n v="0"/>
    <n v="0"/>
    <n v="21250"/>
    <x v="437"/>
    <x v="0"/>
    <x v="0"/>
    <x v="0"/>
    <s v="03.16.15"/>
    <x v="0"/>
    <x v="0"/>
    <x v="0"/>
    <s v="Direção Financeira"/>
    <s v="03.16.15"/>
    <s v="Direção Financeira"/>
    <s v="03.16.15"/>
    <x v="1"/>
    <x v="0"/>
    <x v="0"/>
    <x v="0"/>
    <x v="0"/>
    <x v="0"/>
    <x v="0"/>
    <x v="0"/>
    <x v="3"/>
    <s v="2025-05-26"/>
    <x v="1"/>
    <n v="21250"/>
    <x v="0"/>
    <m/>
    <x v="0"/>
    <m/>
    <x v="135"/>
    <n v="100475767"/>
    <x v="0"/>
    <x v="0"/>
    <s v="Direção Financeira"/>
    <s v="ORI"/>
    <x v="0"/>
    <m/>
    <x v="0"/>
    <x v="0"/>
    <x v="0"/>
    <x v="0"/>
    <x v="0"/>
    <x v="0"/>
    <x v="0"/>
    <x v="0"/>
    <x v="0"/>
    <x v="0"/>
    <x v="0"/>
    <s v="Direção Financeira"/>
    <x v="0"/>
    <x v="0"/>
    <x v="0"/>
    <x v="0"/>
    <x v="0"/>
    <x v="0"/>
    <x v="0"/>
    <x v="0"/>
    <x v="0"/>
    <x v="0"/>
    <x v="0"/>
    <x v="0"/>
    <s v="Pagamento prestação de serviço referente ao serviços de policia municipal prestado no âmbito da fiscalização duranta o mês de Maio 2025, conforme anexo.  "/>
  </r>
  <r>
    <x v="0"/>
    <n v="0"/>
    <n v="0"/>
    <n v="0"/>
    <n v="3750"/>
    <x v="446"/>
    <x v="0"/>
    <x v="0"/>
    <x v="0"/>
    <s v="03.16.15"/>
    <x v="0"/>
    <x v="0"/>
    <x v="0"/>
    <s v="Direção Financeira"/>
    <s v="03.16.15"/>
    <s v="Direção Financeira"/>
    <s v="03.16.15"/>
    <x v="1"/>
    <x v="0"/>
    <x v="0"/>
    <x v="0"/>
    <x v="0"/>
    <x v="0"/>
    <x v="0"/>
    <x v="0"/>
    <x v="3"/>
    <s v="2025-05-26"/>
    <x v="1"/>
    <n v="3750"/>
    <x v="0"/>
    <m/>
    <x v="0"/>
    <m/>
    <x v="9"/>
    <n v="100474696"/>
    <x v="0"/>
    <x v="1"/>
    <s v="Direção Financeira"/>
    <s v="ORI"/>
    <x v="0"/>
    <m/>
    <x v="0"/>
    <x v="0"/>
    <x v="0"/>
    <x v="0"/>
    <x v="0"/>
    <x v="0"/>
    <x v="0"/>
    <x v="0"/>
    <x v="0"/>
    <x v="0"/>
    <x v="0"/>
    <s v="Direção Financeira"/>
    <x v="0"/>
    <x v="0"/>
    <x v="0"/>
    <x v="0"/>
    <x v="0"/>
    <x v="0"/>
    <x v="0"/>
    <x v="0"/>
    <x v="0"/>
    <x v="0"/>
    <x v="1"/>
    <x v="0"/>
    <s v="Pagamento prestação de serviço referente ao serviços de policia municipal prestado no âmbito da fiscalização duranta o mês de Maio 2025, conforme anexo.  "/>
  </r>
  <r>
    <x v="0"/>
    <n v="0"/>
    <n v="0"/>
    <n v="0"/>
    <n v="726"/>
    <x v="447"/>
    <x v="0"/>
    <x v="0"/>
    <x v="0"/>
    <s v="03.16.11"/>
    <x v="25"/>
    <x v="0"/>
    <x v="0"/>
    <s v="Direcção de Obras"/>
    <s v="03.16.11"/>
    <s v="Direcção de Obras"/>
    <s v="03.16.11"/>
    <x v="8"/>
    <x v="0"/>
    <x v="0"/>
    <x v="0"/>
    <x v="0"/>
    <x v="0"/>
    <x v="0"/>
    <x v="0"/>
    <x v="1"/>
    <s v="2025-01-27"/>
    <x v="0"/>
    <n v="726"/>
    <x v="0"/>
    <m/>
    <x v="0"/>
    <m/>
    <x v="9"/>
    <n v="100474696"/>
    <x v="0"/>
    <x v="1"/>
    <s v="Direcção de Obras"/>
    <s v="ORI"/>
    <x v="0"/>
    <m/>
    <x v="0"/>
    <x v="0"/>
    <x v="0"/>
    <x v="0"/>
    <x v="0"/>
    <x v="0"/>
    <x v="0"/>
    <x v="0"/>
    <x v="0"/>
    <x v="0"/>
    <x v="0"/>
    <s v="Direcção de Obras"/>
    <x v="0"/>
    <x v="0"/>
    <x v="0"/>
    <x v="0"/>
    <x v="0"/>
    <x v="0"/>
    <x v="0"/>
    <x v="0"/>
    <x v="0"/>
    <x v="0"/>
    <x v="1"/>
    <x v="0"/>
    <s v="Pagamento de salário referente a 01-2025"/>
  </r>
  <r>
    <x v="0"/>
    <n v="0"/>
    <n v="0"/>
    <n v="0"/>
    <n v="23"/>
    <x v="447"/>
    <x v="0"/>
    <x v="0"/>
    <x v="0"/>
    <s v="03.16.11"/>
    <x v="25"/>
    <x v="0"/>
    <x v="0"/>
    <s v="Direcção de Obras"/>
    <s v="03.16.11"/>
    <s v="Direcção de Obras"/>
    <s v="03.16.11"/>
    <x v="45"/>
    <x v="0"/>
    <x v="0"/>
    <x v="1"/>
    <x v="0"/>
    <x v="0"/>
    <x v="0"/>
    <x v="0"/>
    <x v="1"/>
    <s v="2025-01-27"/>
    <x v="0"/>
    <n v="23"/>
    <x v="0"/>
    <m/>
    <x v="0"/>
    <m/>
    <x v="9"/>
    <n v="100474696"/>
    <x v="0"/>
    <x v="1"/>
    <s v="Direcção de Obras"/>
    <s v="ORI"/>
    <x v="0"/>
    <m/>
    <x v="0"/>
    <x v="0"/>
    <x v="0"/>
    <x v="0"/>
    <x v="0"/>
    <x v="0"/>
    <x v="0"/>
    <x v="0"/>
    <x v="0"/>
    <x v="0"/>
    <x v="0"/>
    <s v="Direcção de Obras"/>
    <x v="0"/>
    <x v="0"/>
    <x v="0"/>
    <x v="0"/>
    <x v="0"/>
    <x v="0"/>
    <x v="0"/>
    <x v="0"/>
    <x v="0"/>
    <x v="0"/>
    <x v="1"/>
    <x v="0"/>
    <s v="Pagamento de salário referente a 01-2025"/>
  </r>
  <r>
    <x v="0"/>
    <n v="0"/>
    <n v="0"/>
    <n v="0"/>
    <n v="2802"/>
    <x v="447"/>
    <x v="0"/>
    <x v="0"/>
    <x v="0"/>
    <s v="03.16.11"/>
    <x v="25"/>
    <x v="0"/>
    <x v="0"/>
    <s v="Direcção de Obras"/>
    <s v="03.16.11"/>
    <s v="Direcção de Obras"/>
    <s v="03.16.11"/>
    <x v="46"/>
    <x v="0"/>
    <x v="0"/>
    <x v="1"/>
    <x v="0"/>
    <x v="0"/>
    <x v="0"/>
    <x v="0"/>
    <x v="1"/>
    <s v="2025-01-27"/>
    <x v="0"/>
    <n v="2802"/>
    <x v="0"/>
    <m/>
    <x v="0"/>
    <m/>
    <x v="9"/>
    <n v="100474696"/>
    <x v="0"/>
    <x v="1"/>
    <s v="Direcção de Obras"/>
    <s v="ORI"/>
    <x v="0"/>
    <m/>
    <x v="0"/>
    <x v="0"/>
    <x v="0"/>
    <x v="0"/>
    <x v="0"/>
    <x v="0"/>
    <x v="0"/>
    <x v="0"/>
    <x v="0"/>
    <x v="0"/>
    <x v="0"/>
    <s v="Direcção de Obras"/>
    <x v="0"/>
    <x v="0"/>
    <x v="0"/>
    <x v="0"/>
    <x v="0"/>
    <x v="0"/>
    <x v="0"/>
    <x v="0"/>
    <x v="0"/>
    <x v="0"/>
    <x v="1"/>
    <x v="0"/>
    <s v="Pagamento de salário referente a 01-2025"/>
  </r>
  <r>
    <x v="0"/>
    <n v="0"/>
    <n v="0"/>
    <n v="0"/>
    <n v="17043"/>
    <x v="447"/>
    <x v="0"/>
    <x v="0"/>
    <x v="0"/>
    <s v="03.16.11"/>
    <x v="25"/>
    <x v="0"/>
    <x v="0"/>
    <s v="Direcção de Obras"/>
    <s v="03.16.11"/>
    <s v="Direcção de Obras"/>
    <s v="03.16.11"/>
    <x v="42"/>
    <x v="0"/>
    <x v="0"/>
    <x v="1"/>
    <x v="1"/>
    <x v="0"/>
    <x v="0"/>
    <x v="0"/>
    <x v="1"/>
    <s v="2025-01-27"/>
    <x v="0"/>
    <n v="17043"/>
    <x v="0"/>
    <m/>
    <x v="0"/>
    <m/>
    <x v="9"/>
    <n v="100474696"/>
    <x v="0"/>
    <x v="1"/>
    <s v="Direcção de Obras"/>
    <s v="ORI"/>
    <x v="0"/>
    <m/>
    <x v="0"/>
    <x v="0"/>
    <x v="0"/>
    <x v="0"/>
    <x v="0"/>
    <x v="0"/>
    <x v="0"/>
    <x v="0"/>
    <x v="0"/>
    <x v="0"/>
    <x v="0"/>
    <s v="Direcção de Obras"/>
    <x v="0"/>
    <x v="0"/>
    <x v="0"/>
    <x v="0"/>
    <x v="0"/>
    <x v="0"/>
    <x v="0"/>
    <x v="0"/>
    <x v="0"/>
    <x v="0"/>
    <x v="1"/>
    <x v="0"/>
    <s v="Pagamento de salário referente a 01-2025"/>
  </r>
  <r>
    <x v="0"/>
    <n v="0"/>
    <n v="0"/>
    <n v="0"/>
    <n v="19873"/>
    <x v="447"/>
    <x v="0"/>
    <x v="0"/>
    <x v="0"/>
    <s v="03.16.11"/>
    <x v="25"/>
    <x v="0"/>
    <x v="0"/>
    <s v="Direcção de Obras"/>
    <s v="03.16.11"/>
    <s v="Direcção de Obras"/>
    <s v="03.16.11"/>
    <x v="47"/>
    <x v="0"/>
    <x v="0"/>
    <x v="1"/>
    <x v="1"/>
    <x v="0"/>
    <x v="0"/>
    <x v="0"/>
    <x v="1"/>
    <s v="2025-01-27"/>
    <x v="0"/>
    <n v="19873"/>
    <x v="0"/>
    <m/>
    <x v="0"/>
    <m/>
    <x v="9"/>
    <n v="100474696"/>
    <x v="0"/>
    <x v="1"/>
    <s v="Direcção de Obras"/>
    <s v="ORI"/>
    <x v="0"/>
    <m/>
    <x v="0"/>
    <x v="0"/>
    <x v="0"/>
    <x v="0"/>
    <x v="0"/>
    <x v="0"/>
    <x v="0"/>
    <x v="0"/>
    <x v="0"/>
    <x v="0"/>
    <x v="0"/>
    <s v="Direcção de Obras"/>
    <x v="0"/>
    <x v="0"/>
    <x v="0"/>
    <x v="0"/>
    <x v="0"/>
    <x v="0"/>
    <x v="0"/>
    <x v="0"/>
    <x v="0"/>
    <x v="0"/>
    <x v="1"/>
    <x v="0"/>
    <s v="Pagamento de salário referente a 01-2025"/>
  </r>
  <r>
    <x v="0"/>
    <n v="0"/>
    <n v="0"/>
    <n v="0"/>
    <n v="7272"/>
    <x v="447"/>
    <x v="0"/>
    <x v="0"/>
    <x v="0"/>
    <s v="03.16.11"/>
    <x v="25"/>
    <x v="0"/>
    <x v="0"/>
    <s v="Direcção de Obras"/>
    <s v="03.16.11"/>
    <s v="Direcção de Obras"/>
    <s v="03.16.11"/>
    <x v="48"/>
    <x v="0"/>
    <x v="0"/>
    <x v="1"/>
    <x v="1"/>
    <x v="0"/>
    <x v="0"/>
    <x v="0"/>
    <x v="1"/>
    <s v="2025-01-27"/>
    <x v="0"/>
    <n v="7272"/>
    <x v="0"/>
    <m/>
    <x v="0"/>
    <m/>
    <x v="9"/>
    <n v="100474696"/>
    <x v="0"/>
    <x v="1"/>
    <s v="Direcção de Obras"/>
    <s v="ORI"/>
    <x v="0"/>
    <m/>
    <x v="0"/>
    <x v="0"/>
    <x v="0"/>
    <x v="0"/>
    <x v="0"/>
    <x v="0"/>
    <x v="0"/>
    <x v="0"/>
    <x v="0"/>
    <x v="0"/>
    <x v="0"/>
    <s v="Direcção de Obras"/>
    <x v="0"/>
    <x v="0"/>
    <x v="0"/>
    <x v="0"/>
    <x v="0"/>
    <x v="0"/>
    <x v="0"/>
    <x v="0"/>
    <x v="0"/>
    <x v="0"/>
    <x v="1"/>
    <x v="0"/>
    <s v="Pagamento de salário referente a 01-2025"/>
  </r>
  <r>
    <x v="0"/>
    <n v="0"/>
    <n v="0"/>
    <n v="0"/>
    <n v="137"/>
    <x v="447"/>
    <x v="0"/>
    <x v="0"/>
    <x v="0"/>
    <s v="03.16.11"/>
    <x v="25"/>
    <x v="0"/>
    <x v="0"/>
    <s v="Direcção de Obras"/>
    <s v="03.16.11"/>
    <s v="Direcção de Obras"/>
    <s v="03.16.11"/>
    <x v="8"/>
    <x v="0"/>
    <x v="0"/>
    <x v="0"/>
    <x v="0"/>
    <x v="0"/>
    <x v="0"/>
    <x v="0"/>
    <x v="1"/>
    <s v="2025-01-27"/>
    <x v="0"/>
    <n v="137"/>
    <x v="0"/>
    <m/>
    <x v="0"/>
    <m/>
    <x v="66"/>
    <n v="100474708"/>
    <x v="0"/>
    <x v="3"/>
    <s v="Direcção de Obras"/>
    <s v="ORI"/>
    <x v="0"/>
    <m/>
    <x v="0"/>
    <x v="0"/>
    <x v="0"/>
    <x v="0"/>
    <x v="0"/>
    <x v="0"/>
    <x v="0"/>
    <x v="0"/>
    <x v="0"/>
    <x v="0"/>
    <x v="0"/>
    <s v="Direcção de Obras"/>
    <x v="0"/>
    <x v="0"/>
    <x v="0"/>
    <x v="0"/>
    <x v="0"/>
    <x v="0"/>
    <x v="0"/>
    <x v="0"/>
    <x v="0"/>
    <x v="0"/>
    <x v="3"/>
    <x v="0"/>
    <s v="Pagamento de salário referente a 01-2025"/>
  </r>
  <r>
    <x v="0"/>
    <n v="0"/>
    <n v="0"/>
    <n v="0"/>
    <n v="4"/>
    <x v="447"/>
    <x v="0"/>
    <x v="0"/>
    <x v="0"/>
    <s v="03.16.11"/>
    <x v="25"/>
    <x v="0"/>
    <x v="0"/>
    <s v="Direcção de Obras"/>
    <s v="03.16.11"/>
    <s v="Direcção de Obras"/>
    <s v="03.16.11"/>
    <x v="45"/>
    <x v="0"/>
    <x v="0"/>
    <x v="1"/>
    <x v="0"/>
    <x v="0"/>
    <x v="0"/>
    <x v="0"/>
    <x v="1"/>
    <s v="2025-01-27"/>
    <x v="0"/>
    <n v="4"/>
    <x v="0"/>
    <m/>
    <x v="0"/>
    <m/>
    <x v="66"/>
    <n v="100474708"/>
    <x v="0"/>
    <x v="3"/>
    <s v="Direcção de Obras"/>
    <s v="ORI"/>
    <x v="0"/>
    <m/>
    <x v="0"/>
    <x v="0"/>
    <x v="0"/>
    <x v="0"/>
    <x v="0"/>
    <x v="0"/>
    <x v="0"/>
    <x v="0"/>
    <x v="0"/>
    <x v="0"/>
    <x v="0"/>
    <s v="Direcção de Obras"/>
    <x v="0"/>
    <x v="0"/>
    <x v="0"/>
    <x v="0"/>
    <x v="0"/>
    <x v="0"/>
    <x v="0"/>
    <x v="0"/>
    <x v="0"/>
    <x v="0"/>
    <x v="3"/>
    <x v="0"/>
    <s v="Pagamento de salário referente a 01-2025"/>
  </r>
  <r>
    <x v="0"/>
    <n v="0"/>
    <n v="0"/>
    <n v="0"/>
    <n v="528"/>
    <x v="447"/>
    <x v="0"/>
    <x v="0"/>
    <x v="0"/>
    <s v="03.16.11"/>
    <x v="25"/>
    <x v="0"/>
    <x v="0"/>
    <s v="Direcção de Obras"/>
    <s v="03.16.11"/>
    <s v="Direcção de Obras"/>
    <s v="03.16.11"/>
    <x v="46"/>
    <x v="0"/>
    <x v="0"/>
    <x v="1"/>
    <x v="0"/>
    <x v="0"/>
    <x v="0"/>
    <x v="0"/>
    <x v="1"/>
    <s v="2025-01-27"/>
    <x v="0"/>
    <n v="528"/>
    <x v="0"/>
    <m/>
    <x v="0"/>
    <m/>
    <x v="66"/>
    <n v="100474708"/>
    <x v="0"/>
    <x v="3"/>
    <s v="Direcção de Obras"/>
    <s v="ORI"/>
    <x v="0"/>
    <m/>
    <x v="0"/>
    <x v="0"/>
    <x v="0"/>
    <x v="0"/>
    <x v="0"/>
    <x v="0"/>
    <x v="0"/>
    <x v="0"/>
    <x v="0"/>
    <x v="0"/>
    <x v="0"/>
    <s v="Direcção de Obras"/>
    <x v="0"/>
    <x v="0"/>
    <x v="0"/>
    <x v="0"/>
    <x v="0"/>
    <x v="0"/>
    <x v="0"/>
    <x v="0"/>
    <x v="0"/>
    <x v="0"/>
    <x v="3"/>
    <x v="0"/>
    <s v="Pagamento de salário referente a 01-2025"/>
  </r>
  <r>
    <x v="0"/>
    <n v="0"/>
    <n v="0"/>
    <n v="0"/>
    <n v="3213"/>
    <x v="447"/>
    <x v="0"/>
    <x v="0"/>
    <x v="0"/>
    <s v="03.16.11"/>
    <x v="25"/>
    <x v="0"/>
    <x v="0"/>
    <s v="Direcção de Obras"/>
    <s v="03.16.11"/>
    <s v="Direcção de Obras"/>
    <s v="03.16.11"/>
    <x v="42"/>
    <x v="0"/>
    <x v="0"/>
    <x v="1"/>
    <x v="1"/>
    <x v="0"/>
    <x v="0"/>
    <x v="0"/>
    <x v="1"/>
    <s v="2025-01-27"/>
    <x v="0"/>
    <n v="3213"/>
    <x v="0"/>
    <m/>
    <x v="0"/>
    <m/>
    <x v="66"/>
    <n v="100474708"/>
    <x v="0"/>
    <x v="3"/>
    <s v="Direcção de Obras"/>
    <s v="ORI"/>
    <x v="0"/>
    <m/>
    <x v="0"/>
    <x v="0"/>
    <x v="0"/>
    <x v="0"/>
    <x v="0"/>
    <x v="0"/>
    <x v="0"/>
    <x v="0"/>
    <x v="0"/>
    <x v="0"/>
    <x v="0"/>
    <s v="Direcção de Obras"/>
    <x v="0"/>
    <x v="0"/>
    <x v="0"/>
    <x v="0"/>
    <x v="0"/>
    <x v="0"/>
    <x v="0"/>
    <x v="0"/>
    <x v="0"/>
    <x v="0"/>
    <x v="3"/>
    <x v="0"/>
    <s v="Pagamento de salário referente a 01-2025"/>
  </r>
  <r>
    <x v="0"/>
    <n v="0"/>
    <n v="0"/>
    <n v="0"/>
    <n v="3746"/>
    <x v="447"/>
    <x v="0"/>
    <x v="0"/>
    <x v="0"/>
    <s v="03.16.11"/>
    <x v="25"/>
    <x v="0"/>
    <x v="0"/>
    <s v="Direcção de Obras"/>
    <s v="03.16.11"/>
    <s v="Direcção de Obras"/>
    <s v="03.16.11"/>
    <x v="47"/>
    <x v="0"/>
    <x v="0"/>
    <x v="1"/>
    <x v="1"/>
    <x v="0"/>
    <x v="0"/>
    <x v="0"/>
    <x v="1"/>
    <s v="2025-01-27"/>
    <x v="0"/>
    <n v="3746"/>
    <x v="0"/>
    <m/>
    <x v="0"/>
    <m/>
    <x v="66"/>
    <n v="100474708"/>
    <x v="0"/>
    <x v="3"/>
    <s v="Direcção de Obras"/>
    <s v="ORI"/>
    <x v="0"/>
    <m/>
    <x v="0"/>
    <x v="0"/>
    <x v="0"/>
    <x v="0"/>
    <x v="0"/>
    <x v="0"/>
    <x v="0"/>
    <x v="0"/>
    <x v="0"/>
    <x v="0"/>
    <x v="0"/>
    <s v="Direcção de Obras"/>
    <x v="0"/>
    <x v="0"/>
    <x v="0"/>
    <x v="0"/>
    <x v="0"/>
    <x v="0"/>
    <x v="0"/>
    <x v="0"/>
    <x v="0"/>
    <x v="0"/>
    <x v="3"/>
    <x v="0"/>
    <s v="Pagamento de salário referente a 01-2025"/>
  </r>
  <r>
    <x v="0"/>
    <n v="0"/>
    <n v="0"/>
    <n v="0"/>
    <n v="1372"/>
    <x v="447"/>
    <x v="0"/>
    <x v="0"/>
    <x v="0"/>
    <s v="03.16.11"/>
    <x v="25"/>
    <x v="0"/>
    <x v="0"/>
    <s v="Direcção de Obras"/>
    <s v="03.16.11"/>
    <s v="Direcção de Obras"/>
    <s v="03.16.11"/>
    <x v="48"/>
    <x v="0"/>
    <x v="0"/>
    <x v="1"/>
    <x v="1"/>
    <x v="0"/>
    <x v="0"/>
    <x v="0"/>
    <x v="1"/>
    <s v="2025-01-27"/>
    <x v="0"/>
    <n v="1372"/>
    <x v="0"/>
    <m/>
    <x v="0"/>
    <m/>
    <x v="66"/>
    <n v="100474708"/>
    <x v="0"/>
    <x v="3"/>
    <s v="Direcção de Obras"/>
    <s v="ORI"/>
    <x v="0"/>
    <m/>
    <x v="0"/>
    <x v="0"/>
    <x v="0"/>
    <x v="0"/>
    <x v="0"/>
    <x v="0"/>
    <x v="0"/>
    <x v="0"/>
    <x v="0"/>
    <x v="0"/>
    <x v="0"/>
    <s v="Direcção de Obras"/>
    <x v="0"/>
    <x v="0"/>
    <x v="0"/>
    <x v="0"/>
    <x v="0"/>
    <x v="0"/>
    <x v="0"/>
    <x v="0"/>
    <x v="0"/>
    <x v="0"/>
    <x v="3"/>
    <x v="0"/>
    <s v="Pagamento de salário referente a 01-2025"/>
  </r>
  <r>
    <x v="0"/>
    <n v="0"/>
    <n v="0"/>
    <n v="0"/>
    <n v="10409"/>
    <x v="447"/>
    <x v="0"/>
    <x v="0"/>
    <x v="0"/>
    <s v="03.16.11"/>
    <x v="25"/>
    <x v="0"/>
    <x v="0"/>
    <s v="Direcção de Obras"/>
    <s v="03.16.11"/>
    <s v="Direcção de Obras"/>
    <s v="03.16.11"/>
    <x v="8"/>
    <x v="0"/>
    <x v="0"/>
    <x v="0"/>
    <x v="0"/>
    <x v="0"/>
    <x v="0"/>
    <x v="0"/>
    <x v="1"/>
    <s v="2025-01-27"/>
    <x v="0"/>
    <n v="10409"/>
    <x v="0"/>
    <m/>
    <x v="0"/>
    <m/>
    <x v="26"/>
    <n v="100474914"/>
    <x v="0"/>
    <x v="0"/>
    <s v="Direcção de Obras"/>
    <s v="ORI"/>
    <x v="0"/>
    <m/>
    <x v="0"/>
    <x v="0"/>
    <x v="0"/>
    <x v="0"/>
    <x v="0"/>
    <x v="0"/>
    <x v="0"/>
    <x v="0"/>
    <x v="0"/>
    <x v="0"/>
    <x v="0"/>
    <s v="Direcção de Obras"/>
    <x v="0"/>
    <x v="0"/>
    <x v="0"/>
    <x v="0"/>
    <x v="0"/>
    <x v="0"/>
    <x v="0"/>
    <x v="0"/>
    <x v="0"/>
    <x v="0"/>
    <x v="0"/>
    <x v="0"/>
    <s v="Pagamento de salário referente a 01-2025"/>
  </r>
  <r>
    <x v="0"/>
    <n v="0"/>
    <n v="0"/>
    <n v="0"/>
    <n v="343"/>
    <x v="447"/>
    <x v="0"/>
    <x v="0"/>
    <x v="0"/>
    <s v="03.16.11"/>
    <x v="25"/>
    <x v="0"/>
    <x v="0"/>
    <s v="Direcção de Obras"/>
    <s v="03.16.11"/>
    <s v="Direcção de Obras"/>
    <s v="03.16.11"/>
    <x v="45"/>
    <x v="0"/>
    <x v="0"/>
    <x v="1"/>
    <x v="0"/>
    <x v="0"/>
    <x v="0"/>
    <x v="0"/>
    <x v="1"/>
    <s v="2025-01-27"/>
    <x v="0"/>
    <n v="343"/>
    <x v="0"/>
    <m/>
    <x v="0"/>
    <m/>
    <x v="26"/>
    <n v="100474914"/>
    <x v="0"/>
    <x v="0"/>
    <s v="Direcção de Obras"/>
    <s v="ORI"/>
    <x v="0"/>
    <m/>
    <x v="0"/>
    <x v="0"/>
    <x v="0"/>
    <x v="0"/>
    <x v="0"/>
    <x v="0"/>
    <x v="0"/>
    <x v="0"/>
    <x v="0"/>
    <x v="0"/>
    <x v="0"/>
    <s v="Direcção de Obras"/>
    <x v="0"/>
    <x v="0"/>
    <x v="0"/>
    <x v="0"/>
    <x v="0"/>
    <x v="0"/>
    <x v="0"/>
    <x v="0"/>
    <x v="0"/>
    <x v="0"/>
    <x v="0"/>
    <x v="0"/>
    <s v="Pagamento de salário referente a 01-2025"/>
  </r>
  <r>
    <x v="0"/>
    <n v="0"/>
    <n v="0"/>
    <n v="0"/>
    <n v="40131"/>
    <x v="447"/>
    <x v="0"/>
    <x v="0"/>
    <x v="0"/>
    <s v="03.16.11"/>
    <x v="25"/>
    <x v="0"/>
    <x v="0"/>
    <s v="Direcção de Obras"/>
    <s v="03.16.11"/>
    <s v="Direcção de Obras"/>
    <s v="03.16.11"/>
    <x v="46"/>
    <x v="0"/>
    <x v="0"/>
    <x v="1"/>
    <x v="0"/>
    <x v="0"/>
    <x v="0"/>
    <x v="0"/>
    <x v="1"/>
    <s v="2025-01-27"/>
    <x v="0"/>
    <n v="40131"/>
    <x v="0"/>
    <m/>
    <x v="0"/>
    <m/>
    <x v="26"/>
    <n v="100474914"/>
    <x v="0"/>
    <x v="0"/>
    <s v="Direcção de Obras"/>
    <s v="ORI"/>
    <x v="0"/>
    <m/>
    <x v="0"/>
    <x v="0"/>
    <x v="0"/>
    <x v="0"/>
    <x v="0"/>
    <x v="0"/>
    <x v="0"/>
    <x v="0"/>
    <x v="0"/>
    <x v="0"/>
    <x v="0"/>
    <s v="Direcção de Obras"/>
    <x v="0"/>
    <x v="0"/>
    <x v="0"/>
    <x v="0"/>
    <x v="0"/>
    <x v="0"/>
    <x v="0"/>
    <x v="0"/>
    <x v="0"/>
    <x v="0"/>
    <x v="0"/>
    <x v="0"/>
    <s v="Pagamento de salário referente a 01-2025"/>
  </r>
  <r>
    <x v="0"/>
    <n v="0"/>
    <n v="0"/>
    <n v="0"/>
    <n v="244005"/>
    <x v="447"/>
    <x v="0"/>
    <x v="0"/>
    <x v="0"/>
    <s v="03.16.11"/>
    <x v="25"/>
    <x v="0"/>
    <x v="0"/>
    <s v="Direcção de Obras"/>
    <s v="03.16.11"/>
    <s v="Direcção de Obras"/>
    <s v="03.16.11"/>
    <x v="42"/>
    <x v="0"/>
    <x v="0"/>
    <x v="1"/>
    <x v="1"/>
    <x v="0"/>
    <x v="0"/>
    <x v="0"/>
    <x v="1"/>
    <s v="2025-01-27"/>
    <x v="0"/>
    <n v="244005"/>
    <x v="0"/>
    <m/>
    <x v="0"/>
    <m/>
    <x v="26"/>
    <n v="100474914"/>
    <x v="0"/>
    <x v="0"/>
    <s v="Direcção de Obras"/>
    <s v="ORI"/>
    <x v="0"/>
    <m/>
    <x v="0"/>
    <x v="0"/>
    <x v="0"/>
    <x v="0"/>
    <x v="0"/>
    <x v="0"/>
    <x v="0"/>
    <x v="0"/>
    <x v="0"/>
    <x v="0"/>
    <x v="0"/>
    <s v="Direcção de Obras"/>
    <x v="0"/>
    <x v="0"/>
    <x v="0"/>
    <x v="0"/>
    <x v="0"/>
    <x v="0"/>
    <x v="0"/>
    <x v="0"/>
    <x v="0"/>
    <x v="0"/>
    <x v="0"/>
    <x v="0"/>
    <s v="Pagamento de salário referente a 01-2025"/>
  </r>
  <r>
    <x v="0"/>
    <n v="0"/>
    <n v="0"/>
    <n v="0"/>
    <n v="284527"/>
    <x v="447"/>
    <x v="0"/>
    <x v="0"/>
    <x v="0"/>
    <s v="03.16.11"/>
    <x v="25"/>
    <x v="0"/>
    <x v="0"/>
    <s v="Direcção de Obras"/>
    <s v="03.16.11"/>
    <s v="Direcção de Obras"/>
    <s v="03.16.11"/>
    <x v="47"/>
    <x v="0"/>
    <x v="0"/>
    <x v="1"/>
    <x v="1"/>
    <x v="0"/>
    <x v="0"/>
    <x v="0"/>
    <x v="1"/>
    <s v="2025-01-27"/>
    <x v="0"/>
    <n v="284527"/>
    <x v="0"/>
    <m/>
    <x v="0"/>
    <m/>
    <x v="26"/>
    <n v="100474914"/>
    <x v="0"/>
    <x v="0"/>
    <s v="Direcção de Obras"/>
    <s v="ORI"/>
    <x v="0"/>
    <m/>
    <x v="0"/>
    <x v="0"/>
    <x v="0"/>
    <x v="0"/>
    <x v="0"/>
    <x v="0"/>
    <x v="0"/>
    <x v="0"/>
    <x v="0"/>
    <x v="0"/>
    <x v="0"/>
    <s v="Direcção de Obras"/>
    <x v="0"/>
    <x v="0"/>
    <x v="0"/>
    <x v="0"/>
    <x v="0"/>
    <x v="0"/>
    <x v="0"/>
    <x v="0"/>
    <x v="0"/>
    <x v="0"/>
    <x v="0"/>
    <x v="0"/>
    <s v="Pagamento de salário referente a 01-2025"/>
  </r>
  <r>
    <x v="0"/>
    <n v="0"/>
    <n v="0"/>
    <n v="0"/>
    <n v="104049"/>
    <x v="447"/>
    <x v="0"/>
    <x v="0"/>
    <x v="0"/>
    <s v="03.16.11"/>
    <x v="25"/>
    <x v="0"/>
    <x v="0"/>
    <s v="Direcção de Obras"/>
    <s v="03.16.11"/>
    <s v="Direcção de Obras"/>
    <s v="03.16.11"/>
    <x v="48"/>
    <x v="0"/>
    <x v="0"/>
    <x v="1"/>
    <x v="1"/>
    <x v="0"/>
    <x v="0"/>
    <x v="0"/>
    <x v="1"/>
    <s v="2025-01-27"/>
    <x v="0"/>
    <n v="104049"/>
    <x v="0"/>
    <m/>
    <x v="0"/>
    <m/>
    <x v="26"/>
    <n v="100474914"/>
    <x v="0"/>
    <x v="0"/>
    <s v="Direcção de Obras"/>
    <s v="ORI"/>
    <x v="0"/>
    <m/>
    <x v="0"/>
    <x v="0"/>
    <x v="0"/>
    <x v="0"/>
    <x v="0"/>
    <x v="0"/>
    <x v="0"/>
    <x v="0"/>
    <x v="0"/>
    <x v="0"/>
    <x v="0"/>
    <s v="Direcção de Obras"/>
    <x v="0"/>
    <x v="0"/>
    <x v="0"/>
    <x v="0"/>
    <x v="0"/>
    <x v="0"/>
    <x v="0"/>
    <x v="0"/>
    <x v="0"/>
    <x v="0"/>
    <x v="0"/>
    <x v="0"/>
    <s v="Pagamento de salário referente a 01-2025"/>
  </r>
  <r>
    <x v="0"/>
    <n v="0"/>
    <n v="0"/>
    <n v="0"/>
    <n v="9391"/>
    <x v="448"/>
    <x v="0"/>
    <x v="0"/>
    <x v="0"/>
    <s v="03.16.10"/>
    <x v="47"/>
    <x v="0"/>
    <x v="0"/>
    <s v="Delegações Municipais "/>
    <s v="03.16.10"/>
    <s v="Delegações Municipais "/>
    <s v="03.16.10"/>
    <x v="42"/>
    <x v="0"/>
    <x v="0"/>
    <x v="1"/>
    <x v="1"/>
    <x v="0"/>
    <x v="0"/>
    <x v="0"/>
    <x v="1"/>
    <s v="2025-01-27"/>
    <x v="0"/>
    <n v="9391"/>
    <x v="0"/>
    <m/>
    <x v="0"/>
    <m/>
    <x v="9"/>
    <n v="100474696"/>
    <x v="0"/>
    <x v="1"/>
    <s v="Delegações Municipais "/>
    <s v="ORI"/>
    <x v="0"/>
    <m/>
    <x v="0"/>
    <x v="0"/>
    <x v="0"/>
    <x v="0"/>
    <x v="0"/>
    <x v="0"/>
    <x v="0"/>
    <x v="0"/>
    <x v="0"/>
    <x v="0"/>
    <x v="0"/>
    <s v="Delegações Municipais "/>
    <x v="0"/>
    <x v="0"/>
    <x v="0"/>
    <x v="0"/>
    <x v="0"/>
    <x v="0"/>
    <x v="0"/>
    <x v="0"/>
    <x v="0"/>
    <x v="0"/>
    <x v="1"/>
    <x v="0"/>
    <s v="Pagamento de salário referente a 01-2025"/>
  </r>
  <r>
    <x v="0"/>
    <n v="0"/>
    <n v="0"/>
    <n v="0"/>
    <n v="119680"/>
    <x v="448"/>
    <x v="0"/>
    <x v="0"/>
    <x v="0"/>
    <s v="03.16.10"/>
    <x v="47"/>
    <x v="0"/>
    <x v="0"/>
    <s v="Delegações Municipais "/>
    <s v="03.16.10"/>
    <s v="Delegações Municipais "/>
    <s v="03.16.10"/>
    <x v="42"/>
    <x v="0"/>
    <x v="0"/>
    <x v="1"/>
    <x v="1"/>
    <x v="0"/>
    <x v="0"/>
    <x v="0"/>
    <x v="1"/>
    <s v="2025-01-27"/>
    <x v="0"/>
    <n v="119680"/>
    <x v="0"/>
    <m/>
    <x v="0"/>
    <m/>
    <x v="26"/>
    <n v="100474914"/>
    <x v="0"/>
    <x v="0"/>
    <s v="Delegações Municipais "/>
    <s v="ORI"/>
    <x v="0"/>
    <m/>
    <x v="0"/>
    <x v="0"/>
    <x v="0"/>
    <x v="0"/>
    <x v="0"/>
    <x v="0"/>
    <x v="0"/>
    <x v="0"/>
    <x v="0"/>
    <x v="0"/>
    <x v="0"/>
    <s v="Delegações Municipais "/>
    <x v="0"/>
    <x v="0"/>
    <x v="0"/>
    <x v="0"/>
    <x v="0"/>
    <x v="0"/>
    <x v="0"/>
    <x v="0"/>
    <x v="0"/>
    <x v="0"/>
    <x v="0"/>
    <x v="0"/>
    <s v="Pagamento de salário referente a 01-2025"/>
  </r>
  <r>
    <x v="0"/>
    <n v="0"/>
    <n v="0"/>
    <n v="0"/>
    <n v="5095"/>
    <x v="449"/>
    <x v="0"/>
    <x v="0"/>
    <x v="0"/>
    <s v="03.16.32"/>
    <x v="48"/>
    <x v="0"/>
    <x v="0"/>
    <s v="Gabinete de Comunicação e Imagem"/>
    <s v="03.16.32"/>
    <s v="Gabinete de Comunicação e Imagem"/>
    <s v="03.16.32"/>
    <x v="42"/>
    <x v="0"/>
    <x v="0"/>
    <x v="1"/>
    <x v="1"/>
    <x v="0"/>
    <x v="0"/>
    <x v="0"/>
    <x v="1"/>
    <s v="2025-01-27"/>
    <x v="0"/>
    <n v="5095"/>
    <x v="0"/>
    <m/>
    <x v="0"/>
    <m/>
    <x v="9"/>
    <n v="100474696"/>
    <x v="0"/>
    <x v="1"/>
    <s v="Gabinete de Comunicação e Imagem"/>
    <s v="ORI"/>
    <x v="0"/>
    <s v="GCI"/>
    <x v="0"/>
    <x v="0"/>
    <x v="0"/>
    <x v="0"/>
    <x v="0"/>
    <x v="0"/>
    <x v="0"/>
    <x v="0"/>
    <x v="0"/>
    <x v="0"/>
    <x v="0"/>
    <s v="Gabinete de Comunicação e Imagem"/>
    <x v="0"/>
    <x v="0"/>
    <x v="0"/>
    <x v="0"/>
    <x v="0"/>
    <x v="0"/>
    <x v="0"/>
    <x v="0"/>
    <x v="0"/>
    <x v="0"/>
    <x v="1"/>
    <x v="0"/>
    <s v="Pagamento de salário referente a 01-2025"/>
  </r>
  <r>
    <x v="0"/>
    <n v="0"/>
    <n v="0"/>
    <n v="0"/>
    <n v="62065"/>
    <x v="449"/>
    <x v="0"/>
    <x v="0"/>
    <x v="0"/>
    <s v="03.16.32"/>
    <x v="48"/>
    <x v="0"/>
    <x v="0"/>
    <s v="Gabinete de Comunicação e Imagem"/>
    <s v="03.16.32"/>
    <s v="Gabinete de Comunicação e Imagem"/>
    <s v="03.16.32"/>
    <x v="42"/>
    <x v="0"/>
    <x v="0"/>
    <x v="1"/>
    <x v="1"/>
    <x v="0"/>
    <x v="0"/>
    <x v="0"/>
    <x v="1"/>
    <s v="2025-01-27"/>
    <x v="0"/>
    <n v="62065"/>
    <x v="0"/>
    <m/>
    <x v="0"/>
    <m/>
    <x v="26"/>
    <n v="100474914"/>
    <x v="0"/>
    <x v="0"/>
    <s v="Gabinete de Comunicação e Imagem"/>
    <s v="ORI"/>
    <x v="0"/>
    <s v="GCI"/>
    <x v="0"/>
    <x v="0"/>
    <x v="0"/>
    <x v="0"/>
    <x v="0"/>
    <x v="0"/>
    <x v="0"/>
    <x v="0"/>
    <x v="0"/>
    <x v="0"/>
    <x v="0"/>
    <s v="Gabinete de Comunicação e Imagem"/>
    <x v="0"/>
    <x v="0"/>
    <x v="0"/>
    <x v="0"/>
    <x v="0"/>
    <x v="0"/>
    <x v="0"/>
    <x v="0"/>
    <x v="0"/>
    <x v="0"/>
    <x v="0"/>
    <x v="0"/>
    <s v="Pagamento de salário referente a 01-2025"/>
  </r>
  <r>
    <x v="0"/>
    <n v="0"/>
    <n v="0"/>
    <n v="0"/>
    <n v="10834"/>
    <x v="450"/>
    <x v="0"/>
    <x v="0"/>
    <x v="0"/>
    <s v="03.16.30"/>
    <x v="40"/>
    <x v="0"/>
    <x v="0"/>
    <s v="Gabinete de Relações Externas"/>
    <s v="03.16.30"/>
    <s v="Gabinete de Relações Externas"/>
    <s v="03.16.30"/>
    <x v="42"/>
    <x v="0"/>
    <x v="0"/>
    <x v="1"/>
    <x v="1"/>
    <x v="0"/>
    <x v="0"/>
    <x v="0"/>
    <x v="1"/>
    <s v="2025-01-27"/>
    <x v="0"/>
    <n v="10834"/>
    <x v="0"/>
    <m/>
    <x v="0"/>
    <m/>
    <x v="9"/>
    <n v="100474696"/>
    <x v="0"/>
    <x v="1"/>
    <s v="Gabinete de Relações Externas"/>
    <s v="ORI"/>
    <x v="0"/>
    <s v="GRE"/>
    <x v="0"/>
    <x v="0"/>
    <x v="0"/>
    <x v="0"/>
    <x v="0"/>
    <x v="0"/>
    <x v="0"/>
    <x v="0"/>
    <x v="0"/>
    <x v="0"/>
    <x v="0"/>
    <s v="Gabinete de Relações Externas"/>
    <x v="0"/>
    <x v="0"/>
    <x v="0"/>
    <x v="0"/>
    <x v="0"/>
    <x v="0"/>
    <x v="0"/>
    <x v="0"/>
    <x v="0"/>
    <x v="0"/>
    <x v="1"/>
    <x v="0"/>
    <s v="Pagamento de salário referente a 01-2025"/>
  </r>
  <r>
    <x v="0"/>
    <n v="0"/>
    <n v="0"/>
    <n v="0"/>
    <n v="83615"/>
    <x v="450"/>
    <x v="0"/>
    <x v="0"/>
    <x v="0"/>
    <s v="03.16.30"/>
    <x v="40"/>
    <x v="0"/>
    <x v="0"/>
    <s v="Gabinete de Relações Externas"/>
    <s v="03.16.30"/>
    <s v="Gabinete de Relações Externas"/>
    <s v="03.16.30"/>
    <x v="42"/>
    <x v="0"/>
    <x v="0"/>
    <x v="1"/>
    <x v="1"/>
    <x v="0"/>
    <x v="0"/>
    <x v="0"/>
    <x v="1"/>
    <s v="2025-01-27"/>
    <x v="0"/>
    <n v="83615"/>
    <x v="0"/>
    <m/>
    <x v="0"/>
    <m/>
    <x v="26"/>
    <n v="100474914"/>
    <x v="0"/>
    <x v="0"/>
    <s v="Gabinete de Relações Externas"/>
    <s v="ORI"/>
    <x v="0"/>
    <s v="GRE"/>
    <x v="0"/>
    <x v="0"/>
    <x v="0"/>
    <x v="0"/>
    <x v="0"/>
    <x v="0"/>
    <x v="0"/>
    <x v="0"/>
    <x v="0"/>
    <x v="0"/>
    <x v="0"/>
    <s v="Gabinete de Relações Externas"/>
    <x v="0"/>
    <x v="0"/>
    <x v="0"/>
    <x v="0"/>
    <x v="0"/>
    <x v="0"/>
    <x v="0"/>
    <x v="0"/>
    <x v="0"/>
    <x v="0"/>
    <x v="0"/>
    <x v="0"/>
    <s v="Pagamento de salário referente a 01-2025"/>
  </r>
  <r>
    <x v="0"/>
    <n v="0"/>
    <n v="0"/>
    <n v="0"/>
    <n v="7712"/>
    <x v="451"/>
    <x v="0"/>
    <x v="0"/>
    <x v="0"/>
    <s v="03.16.24"/>
    <x v="49"/>
    <x v="0"/>
    <x v="0"/>
    <s v="Direcao da Familia, Inclusão, Género e Saúde"/>
    <s v="03.16.24"/>
    <s v="Direcao da Familia, Inclusão, Género e Saúde"/>
    <s v="03.16.24"/>
    <x v="42"/>
    <x v="0"/>
    <x v="0"/>
    <x v="1"/>
    <x v="1"/>
    <x v="0"/>
    <x v="0"/>
    <x v="0"/>
    <x v="1"/>
    <s v="2025-01-27"/>
    <x v="0"/>
    <n v="7712"/>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1-2025"/>
  </r>
  <r>
    <x v="0"/>
    <n v="0"/>
    <n v="0"/>
    <n v="0"/>
    <n v="18826"/>
    <x v="451"/>
    <x v="0"/>
    <x v="0"/>
    <x v="0"/>
    <s v="03.16.24"/>
    <x v="49"/>
    <x v="0"/>
    <x v="0"/>
    <s v="Direcao da Familia, Inclusão, Género e Saúde"/>
    <s v="03.16.24"/>
    <s v="Direcao da Familia, Inclusão, Género e Saúde"/>
    <s v="03.16.24"/>
    <x v="47"/>
    <x v="0"/>
    <x v="0"/>
    <x v="1"/>
    <x v="1"/>
    <x v="0"/>
    <x v="0"/>
    <x v="0"/>
    <x v="1"/>
    <s v="2025-01-27"/>
    <x v="0"/>
    <n v="18826"/>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1-2025"/>
  </r>
  <r>
    <x v="0"/>
    <n v="0"/>
    <n v="0"/>
    <n v="0"/>
    <n v="114594"/>
    <x v="451"/>
    <x v="0"/>
    <x v="0"/>
    <x v="0"/>
    <s v="03.16.24"/>
    <x v="49"/>
    <x v="0"/>
    <x v="0"/>
    <s v="Direcao da Familia, Inclusão, Género e Saúde"/>
    <s v="03.16.24"/>
    <s v="Direcao da Familia, Inclusão, Género e Saúde"/>
    <s v="03.16.24"/>
    <x v="42"/>
    <x v="0"/>
    <x v="0"/>
    <x v="1"/>
    <x v="1"/>
    <x v="0"/>
    <x v="0"/>
    <x v="0"/>
    <x v="1"/>
    <s v="2025-01-27"/>
    <x v="0"/>
    <n v="114594"/>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01-2025"/>
  </r>
  <r>
    <x v="0"/>
    <n v="0"/>
    <n v="0"/>
    <n v="0"/>
    <n v="279718"/>
    <x v="451"/>
    <x v="0"/>
    <x v="0"/>
    <x v="0"/>
    <s v="03.16.24"/>
    <x v="49"/>
    <x v="0"/>
    <x v="0"/>
    <s v="Direcao da Familia, Inclusão, Género e Saúde"/>
    <s v="03.16.24"/>
    <s v="Direcao da Familia, Inclusão, Género e Saúde"/>
    <s v="03.16.24"/>
    <x v="47"/>
    <x v="0"/>
    <x v="0"/>
    <x v="1"/>
    <x v="1"/>
    <x v="0"/>
    <x v="0"/>
    <x v="0"/>
    <x v="1"/>
    <s v="2025-01-27"/>
    <x v="0"/>
    <n v="279718"/>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01-2025"/>
  </r>
  <r>
    <x v="0"/>
    <n v="0"/>
    <n v="0"/>
    <n v="0"/>
    <n v="946"/>
    <x v="452"/>
    <x v="0"/>
    <x v="0"/>
    <x v="0"/>
    <s v="03.16.02"/>
    <x v="12"/>
    <x v="0"/>
    <x v="0"/>
    <s v="Gabinete do Presidente"/>
    <s v="03.16.02"/>
    <s v="Gabinete do Presidente"/>
    <s v="03.16.02"/>
    <x v="8"/>
    <x v="0"/>
    <x v="0"/>
    <x v="0"/>
    <x v="0"/>
    <x v="0"/>
    <x v="0"/>
    <x v="0"/>
    <x v="1"/>
    <s v="2025-01-27"/>
    <x v="0"/>
    <n v="946"/>
    <x v="0"/>
    <m/>
    <x v="0"/>
    <m/>
    <x v="9"/>
    <n v="100474696"/>
    <x v="0"/>
    <x v="1"/>
    <s v="Gabinete do Presidente"/>
    <s v="ORI"/>
    <x v="0"/>
    <m/>
    <x v="0"/>
    <x v="0"/>
    <x v="0"/>
    <x v="0"/>
    <x v="0"/>
    <x v="0"/>
    <x v="0"/>
    <x v="0"/>
    <x v="0"/>
    <x v="0"/>
    <x v="0"/>
    <s v="Gabinete do Presidente"/>
    <x v="0"/>
    <x v="0"/>
    <x v="0"/>
    <x v="0"/>
    <x v="0"/>
    <x v="0"/>
    <x v="0"/>
    <x v="0"/>
    <x v="0"/>
    <x v="0"/>
    <x v="1"/>
    <x v="0"/>
    <s v="Pagamento de salário referente a 01-2025"/>
  </r>
  <r>
    <x v="0"/>
    <n v="0"/>
    <n v="0"/>
    <n v="0"/>
    <n v="1419"/>
    <x v="452"/>
    <x v="0"/>
    <x v="0"/>
    <x v="0"/>
    <s v="03.16.02"/>
    <x v="12"/>
    <x v="0"/>
    <x v="0"/>
    <s v="Gabinete do Presidente"/>
    <s v="03.16.02"/>
    <s v="Gabinete do Presidente"/>
    <s v="03.16.02"/>
    <x v="60"/>
    <x v="0"/>
    <x v="0"/>
    <x v="1"/>
    <x v="0"/>
    <x v="0"/>
    <x v="0"/>
    <x v="0"/>
    <x v="1"/>
    <s v="2025-01-27"/>
    <x v="0"/>
    <n v="1419"/>
    <x v="0"/>
    <m/>
    <x v="0"/>
    <m/>
    <x v="9"/>
    <n v="100474696"/>
    <x v="0"/>
    <x v="1"/>
    <s v="Gabinete do Presidente"/>
    <s v="ORI"/>
    <x v="0"/>
    <m/>
    <x v="0"/>
    <x v="0"/>
    <x v="0"/>
    <x v="0"/>
    <x v="0"/>
    <x v="0"/>
    <x v="0"/>
    <x v="0"/>
    <x v="0"/>
    <x v="0"/>
    <x v="0"/>
    <s v="Gabinete do Presidente"/>
    <x v="0"/>
    <x v="0"/>
    <x v="0"/>
    <x v="0"/>
    <x v="0"/>
    <x v="0"/>
    <x v="0"/>
    <x v="0"/>
    <x v="0"/>
    <x v="0"/>
    <x v="1"/>
    <x v="0"/>
    <s v="Pagamento de salário referente a 01-2025"/>
  </r>
  <r>
    <x v="0"/>
    <n v="0"/>
    <n v="0"/>
    <n v="0"/>
    <n v="4869"/>
    <x v="452"/>
    <x v="0"/>
    <x v="0"/>
    <x v="0"/>
    <s v="03.16.02"/>
    <x v="12"/>
    <x v="0"/>
    <x v="0"/>
    <s v="Gabinete do Presidente"/>
    <s v="03.16.02"/>
    <s v="Gabinete do Presidente"/>
    <s v="03.16.02"/>
    <x v="46"/>
    <x v="0"/>
    <x v="0"/>
    <x v="1"/>
    <x v="0"/>
    <x v="0"/>
    <x v="0"/>
    <x v="0"/>
    <x v="1"/>
    <s v="2025-01-27"/>
    <x v="0"/>
    <n v="4869"/>
    <x v="0"/>
    <m/>
    <x v="0"/>
    <m/>
    <x v="9"/>
    <n v="100474696"/>
    <x v="0"/>
    <x v="1"/>
    <s v="Gabinete do Presidente"/>
    <s v="ORI"/>
    <x v="0"/>
    <m/>
    <x v="0"/>
    <x v="0"/>
    <x v="0"/>
    <x v="0"/>
    <x v="0"/>
    <x v="0"/>
    <x v="0"/>
    <x v="0"/>
    <x v="0"/>
    <x v="0"/>
    <x v="0"/>
    <s v="Gabinete do Presidente"/>
    <x v="0"/>
    <x v="0"/>
    <x v="0"/>
    <x v="0"/>
    <x v="0"/>
    <x v="0"/>
    <x v="0"/>
    <x v="0"/>
    <x v="0"/>
    <x v="0"/>
    <x v="1"/>
    <x v="0"/>
    <s v="Pagamento de salário referente a 01-2025"/>
  </r>
  <r>
    <x v="0"/>
    <n v="0"/>
    <n v="0"/>
    <n v="0"/>
    <n v="18455"/>
    <x v="452"/>
    <x v="0"/>
    <x v="0"/>
    <x v="0"/>
    <s v="03.16.02"/>
    <x v="12"/>
    <x v="0"/>
    <x v="0"/>
    <s v="Gabinete do Presidente"/>
    <s v="03.16.02"/>
    <s v="Gabinete do Presidente"/>
    <s v="03.16.02"/>
    <x v="48"/>
    <x v="0"/>
    <x v="0"/>
    <x v="1"/>
    <x v="1"/>
    <x v="0"/>
    <x v="0"/>
    <x v="0"/>
    <x v="1"/>
    <s v="2025-01-27"/>
    <x v="0"/>
    <n v="18455"/>
    <x v="0"/>
    <m/>
    <x v="0"/>
    <m/>
    <x v="9"/>
    <n v="100474696"/>
    <x v="0"/>
    <x v="1"/>
    <s v="Gabinete do Presidente"/>
    <s v="ORI"/>
    <x v="0"/>
    <m/>
    <x v="0"/>
    <x v="0"/>
    <x v="0"/>
    <x v="0"/>
    <x v="0"/>
    <x v="0"/>
    <x v="0"/>
    <x v="0"/>
    <x v="0"/>
    <x v="0"/>
    <x v="0"/>
    <s v="Gabinete do Presidente"/>
    <x v="0"/>
    <x v="0"/>
    <x v="0"/>
    <x v="0"/>
    <x v="0"/>
    <x v="0"/>
    <x v="0"/>
    <x v="0"/>
    <x v="0"/>
    <x v="0"/>
    <x v="1"/>
    <x v="0"/>
    <s v="Pagamento de salário referente a 01-2025"/>
  </r>
  <r>
    <x v="0"/>
    <n v="0"/>
    <n v="0"/>
    <n v="0"/>
    <n v="11697"/>
    <x v="452"/>
    <x v="0"/>
    <x v="0"/>
    <x v="0"/>
    <s v="03.16.02"/>
    <x v="12"/>
    <x v="0"/>
    <x v="0"/>
    <s v="Gabinete do Presidente"/>
    <s v="03.16.02"/>
    <s v="Gabinete do Presidente"/>
    <s v="03.16.02"/>
    <x v="8"/>
    <x v="0"/>
    <x v="0"/>
    <x v="0"/>
    <x v="0"/>
    <x v="0"/>
    <x v="0"/>
    <x v="0"/>
    <x v="1"/>
    <s v="2025-01-27"/>
    <x v="0"/>
    <n v="11697"/>
    <x v="0"/>
    <m/>
    <x v="0"/>
    <m/>
    <x v="26"/>
    <n v="100474914"/>
    <x v="0"/>
    <x v="0"/>
    <s v="Gabinete do Presidente"/>
    <s v="ORI"/>
    <x v="0"/>
    <m/>
    <x v="0"/>
    <x v="0"/>
    <x v="0"/>
    <x v="0"/>
    <x v="0"/>
    <x v="0"/>
    <x v="0"/>
    <x v="0"/>
    <x v="0"/>
    <x v="0"/>
    <x v="0"/>
    <s v="Gabinete do Presidente"/>
    <x v="0"/>
    <x v="0"/>
    <x v="0"/>
    <x v="0"/>
    <x v="0"/>
    <x v="0"/>
    <x v="0"/>
    <x v="0"/>
    <x v="0"/>
    <x v="0"/>
    <x v="0"/>
    <x v="0"/>
    <s v="Pagamento de salário referente a 01-2025"/>
  </r>
  <r>
    <x v="0"/>
    <n v="0"/>
    <n v="0"/>
    <n v="0"/>
    <n v="17544"/>
    <x v="452"/>
    <x v="0"/>
    <x v="0"/>
    <x v="0"/>
    <s v="03.16.02"/>
    <x v="12"/>
    <x v="0"/>
    <x v="0"/>
    <s v="Gabinete do Presidente"/>
    <s v="03.16.02"/>
    <s v="Gabinete do Presidente"/>
    <s v="03.16.02"/>
    <x v="60"/>
    <x v="0"/>
    <x v="0"/>
    <x v="1"/>
    <x v="0"/>
    <x v="0"/>
    <x v="0"/>
    <x v="0"/>
    <x v="1"/>
    <s v="2025-01-27"/>
    <x v="0"/>
    <n v="17544"/>
    <x v="0"/>
    <m/>
    <x v="0"/>
    <m/>
    <x v="26"/>
    <n v="100474914"/>
    <x v="0"/>
    <x v="0"/>
    <s v="Gabinete do Presidente"/>
    <s v="ORI"/>
    <x v="0"/>
    <m/>
    <x v="0"/>
    <x v="0"/>
    <x v="0"/>
    <x v="0"/>
    <x v="0"/>
    <x v="0"/>
    <x v="0"/>
    <x v="0"/>
    <x v="0"/>
    <x v="0"/>
    <x v="0"/>
    <s v="Gabinete do Presidente"/>
    <x v="0"/>
    <x v="0"/>
    <x v="0"/>
    <x v="0"/>
    <x v="0"/>
    <x v="0"/>
    <x v="0"/>
    <x v="0"/>
    <x v="0"/>
    <x v="0"/>
    <x v="0"/>
    <x v="0"/>
    <s v="Pagamento de salário referente a 01-2025"/>
  </r>
  <r>
    <x v="0"/>
    <n v="0"/>
    <n v="0"/>
    <n v="0"/>
    <n v="60199"/>
    <x v="452"/>
    <x v="0"/>
    <x v="0"/>
    <x v="0"/>
    <s v="03.16.02"/>
    <x v="12"/>
    <x v="0"/>
    <x v="0"/>
    <s v="Gabinete do Presidente"/>
    <s v="03.16.02"/>
    <s v="Gabinete do Presidente"/>
    <s v="03.16.02"/>
    <x v="46"/>
    <x v="0"/>
    <x v="0"/>
    <x v="1"/>
    <x v="0"/>
    <x v="0"/>
    <x v="0"/>
    <x v="0"/>
    <x v="1"/>
    <s v="2025-01-27"/>
    <x v="0"/>
    <n v="60199"/>
    <x v="0"/>
    <m/>
    <x v="0"/>
    <m/>
    <x v="26"/>
    <n v="100474914"/>
    <x v="0"/>
    <x v="0"/>
    <s v="Gabinete do Presidente"/>
    <s v="ORI"/>
    <x v="0"/>
    <m/>
    <x v="0"/>
    <x v="0"/>
    <x v="0"/>
    <x v="0"/>
    <x v="0"/>
    <x v="0"/>
    <x v="0"/>
    <x v="0"/>
    <x v="0"/>
    <x v="0"/>
    <x v="0"/>
    <s v="Gabinete do Presidente"/>
    <x v="0"/>
    <x v="0"/>
    <x v="0"/>
    <x v="0"/>
    <x v="0"/>
    <x v="0"/>
    <x v="0"/>
    <x v="0"/>
    <x v="0"/>
    <x v="0"/>
    <x v="0"/>
    <x v="0"/>
    <s v="Pagamento de salário referente a 01-2025"/>
  </r>
  <r>
    <x v="0"/>
    <n v="0"/>
    <n v="0"/>
    <n v="0"/>
    <n v="228159"/>
    <x v="452"/>
    <x v="0"/>
    <x v="0"/>
    <x v="0"/>
    <s v="03.16.02"/>
    <x v="12"/>
    <x v="0"/>
    <x v="0"/>
    <s v="Gabinete do Presidente"/>
    <s v="03.16.02"/>
    <s v="Gabinete do Presidente"/>
    <s v="03.16.02"/>
    <x v="48"/>
    <x v="0"/>
    <x v="0"/>
    <x v="1"/>
    <x v="1"/>
    <x v="0"/>
    <x v="0"/>
    <x v="0"/>
    <x v="1"/>
    <s v="2025-01-27"/>
    <x v="0"/>
    <n v="228159"/>
    <x v="0"/>
    <m/>
    <x v="0"/>
    <m/>
    <x v="26"/>
    <n v="100474914"/>
    <x v="0"/>
    <x v="0"/>
    <s v="Gabinete do Presidente"/>
    <s v="ORI"/>
    <x v="0"/>
    <m/>
    <x v="0"/>
    <x v="0"/>
    <x v="0"/>
    <x v="0"/>
    <x v="0"/>
    <x v="0"/>
    <x v="0"/>
    <x v="0"/>
    <x v="0"/>
    <x v="0"/>
    <x v="0"/>
    <s v="Gabinete do Presidente"/>
    <x v="0"/>
    <x v="0"/>
    <x v="0"/>
    <x v="0"/>
    <x v="0"/>
    <x v="0"/>
    <x v="0"/>
    <x v="0"/>
    <x v="0"/>
    <x v="0"/>
    <x v="0"/>
    <x v="0"/>
    <s v="Pagamento de salário referente a 01-2025"/>
  </r>
  <r>
    <x v="0"/>
    <n v="0"/>
    <n v="0"/>
    <n v="0"/>
    <n v="9114"/>
    <x v="453"/>
    <x v="0"/>
    <x v="1"/>
    <x v="0"/>
    <s v="03.03.10"/>
    <x v="15"/>
    <x v="0"/>
    <x v="5"/>
    <s v="Receitas Da Câmara"/>
    <s v="03.03.10"/>
    <s v="Receitas Da Câmara"/>
    <s v="03.03.10"/>
    <x v="36"/>
    <x v="0"/>
    <x v="4"/>
    <x v="9"/>
    <x v="0"/>
    <x v="0"/>
    <x v="2"/>
    <x v="0"/>
    <x v="1"/>
    <s v="2025-01-29"/>
    <x v="0"/>
    <n v="9114"/>
    <x v="0"/>
    <m/>
    <x v="0"/>
    <m/>
    <x v="26"/>
    <n v="100474914"/>
    <x v="0"/>
    <x v="0"/>
    <s v="Receitas Da Câmara"/>
    <s v="EXT"/>
    <x v="0"/>
    <s v="RDC"/>
    <x v="0"/>
    <x v="0"/>
    <x v="0"/>
    <x v="0"/>
    <x v="0"/>
    <x v="0"/>
    <x v="0"/>
    <x v="0"/>
    <x v="0"/>
    <x v="0"/>
    <x v="0"/>
    <s v="Receitas Da Câmara"/>
    <x v="0"/>
    <x v="0"/>
    <x v="0"/>
    <x v="0"/>
    <x v="0"/>
    <x v="0"/>
    <x v="0"/>
    <x v="0"/>
    <x v="0"/>
    <x v="0"/>
    <x v="0"/>
    <x v="0"/>
    <s v="Recebimento de  renda Edmilson Adriano Calheta, conforme anexo."/>
  </r>
  <r>
    <x v="0"/>
    <n v="0"/>
    <n v="0"/>
    <n v="0"/>
    <n v="21250"/>
    <x v="446"/>
    <x v="0"/>
    <x v="0"/>
    <x v="0"/>
    <s v="03.16.15"/>
    <x v="0"/>
    <x v="0"/>
    <x v="0"/>
    <s v="Direção Financeira"/>
    <s v="03.16.15"/>
    <s v="Direção Financeira"/>
    <s v="03.16.15"/>
    <x v="1"/>
    <x v="0"/>
    <x v="0"/>
    <x v="0"/>
    <x v="0"/>
    <x v="0"/>
    <x v="0"/>
    <x v="0"/>
    <x v="3"/>
    <s v="2025-05-26"/>
    <x v="1"/>
    <n v="21250"/>
    <x v="0"/>
    <m/>
    <x v="0"/>
    <m/>
    <x v="96"/>
    <n v="100479490"/>
    <x v="0"/>
    <x v="0"/>
    <s v="Direção Financeira"/>
    <s v="ORI"/>
    <x v="0"/>
    <m/>
    <x v="0"/>
    <x v="0"/>
    <x v="0"/>
    <x v="0"/>
    <x v="0"/>
    <x v="0"/>
    <x v="0"/>
    <x v="0"/>
    <x v="0"/>
    <x v="0"/>
    <x v="0"/>
    <s v="Direção Financeira"/>
    <x v="0"/>
    <x v="0"/>
    <x v="0"/>
    <x v="0"/>
    <x v="0"/>
    <x v="0"/>
    <x v="0"/>
    <x v="0"/>
    <x v="0"/>
    <x v="0"/>
    <x v="0"/>
    <x v="0"/>
    <s v="Pagamento prestação de serviço referente ao serviços de policia municipal prestado no âmbito da fiscalização duranta o mês de Maio 2025, conforme anexo.  "/>
  </r>
  <r>
    <x v="0"/>
    <n v="0"/>
    <n v="0"/>
    <n v="0"/>
    <n v="15000"/>
    <x v="454"/>
    <x v="0"/>
    <x v="0"/>
    <x v="0"/>
    <s v="03.16.15"/>
    <x v="0"/>
    <x v="0"/>
    <x v="0"/>
    <s v="Direção Financeira"/>
    <s v="03.16.15"/>
    <s v="Direção Financeira"/>
    <s v="03.16.15"/>
    <x v="11"/>
    <x v="0"/>
    <x v="0"/>
    <x v="0"/>
    <x v="1"/>
    <x v="0"/>
    <x v="0"/>
    <x v="0"/>
    <x v="5"/>
    <s v="2025-06-02"/>
    <x v="1"/>
    <n v="15000"/>
    <x v="0"/>
    <m/>
    <x v="0"/>
    <m/>
    <x v="82"/>
    <n v="100479698"/>
    <x v="0"/>
    <x v="0"/>
    <s v="Direção Financeira"/>
    <s v="ORI"/>
    <x v="0"/>
    <m/>
    <x v="0"/>
    <x v="0"/>
    <x v="0"/>
    <x v="0"/>
    <x v="0"/>
    <x v="0"/>
    <x v="0"/>
    <x v="0"/>
    <x v="0"/>
    <x v="0"/>
    <x v="0"/>
    <s v="Direção Financeira"/>
    <x v="0"/>
    <x v="0"/>
    <x v="0"/>
    <x v="0"/>
    <x v="0"/>
    <x v="0"/>
    <x v="0"/>
    <x v="0"/>
    <x v="0"/>
    <x v="0"/>
    <x v="0"/>
    <x v="0"/>
    <s v="Pagamento a favor de EDEC, referente a aquisição de Energia Eléctrica para Residencia do Sr. Presidente Herménio Fernandes."/>
  </r>
  <r>
    <x v="0"/>
    <n v="0"/>
    <n v="0"/>
    <n v="0"/>
    <n v="74874"/>
    <x v="455"/>
    <x v="0"/>
    <x v="0"/>
    <x v="0"/>
    <s v="03.16.15"/>
    <x v="0"/>
    <x v="0"/>
    <x v="0"/>
    <s v="Direção Financeira"/>
    <s v="03.16.15"/>
    <s v="Direção Financeira"/>
    <s v="03.16.15"/>
    <x v="0"/>
    <x v="0"/>
    <x v="0"/>
    <x v="0"/>
    <x v="0"/>
    <x v="0"/>
    <x v="0"/>
    <x v="0"/>
    <x v="5"/>
    <s v="2025-06-10"/>
    <x v="1"/>
    <n v="74874"/>
    <x v="0"/>
    <m/>
    <x v="0"/>
    <m/>
    <x v="136"/>
    <n v="100232176"/>
    <x v="0"/>
    <x v="0"/>
    <s v="Direção Financeira"/>
    <s v="ORI"/>
    <x v="0"/>
    <m/>
    <x v="0"/>
    <x v="0"/>
    <x v="0"/>
    <x v="0"/>
    <x v="0"/>
    <x v="0"/>
    <x v="0"/>
    <x v="0"/>
    <x v="0"/>
    <x v="0"/>
    <x v="0"/>
    <s v="Direção Financeira"/>
    <x v="0"/>
    <x v="0"/>
    <x v="0"/>
    <x v="0"/>
    <x v="0"/>
    <x v="0"/>
    <x v="0"/>
    <x v="0"/>
    <x v="0"/>
    <x v="0"/>
    <x v="0"/>
    <x v="0"/>
    <s v="Pagamento a favor do Sra. IVALDINA MENDES VAZ, relativamente ás horas extras realizados no mês de Dezembro de 2024, Janeiro, Março e Abril de 2025 , conforme anexo. "/>
  </r>
  <r>
    <x v="0"/>
    <n v="0"/>
    <n v="0"/>
    <n v="0"/>
    <n v="43259"/>
    <x v="456"/>
    <x v="0"/>
    <x v="1"/>
    <x v="0"/>
    <s v="80.02.01"/>
    <x v="28"/>
    <x v="4"/>
    <x v="4"/>
    <s v="Retenções Iur"/>
    <s v="80.02.01"/>
    <s v="Retenções Iur"/>
    <s v="80.02.01"/>
    <x v="52"/>
    <x v="0"/>
    <x v="6"/>
    <x v="1"/>
    <x v="1"/>
    <x v="2"/>
    <x v="2"/>
    <x v="0"/>
    <x v="5"/>
    <s v="2025-06-18"/>
    <x v="1"/>
    <n v="43259"/>
    <x v="0"/>
    <m/>
    <x v="0"/>
    <m/>
    <x v="9"/>
    <n v="100474696"/>
    <x v="0"/>
    <x v="0"/>
    <s v="Retenções Iur"/>
    <s v="ORI"/>
    <x v="0"/>
    <s v="RIUR"/>
    <x v="0"/>
    <x v="0"/>
    <x v="0"/>
    <x v="0"/>
    <x v="0"/>
    <x v="0"/>
    <x v="0"/>
    <x v="0"/>
    <x v="0"/>
    <x v="0"/>
    <x v="0"/>
    <s v="Retenções Iur"/>
    <x v="0"/>
    <x v="0"/>
    <x v="0"/>
    <x v="0"/>
    <x v="2"/>
    <x v="0"/>
    <x v="0"/>
    <x v="0"/>
    <x v="0"/>
    <x v="1"/>
    <x v="0"/>
    <x v="0"/>
    <s v="RETENCAO OT"/>
  </r>
  <r>
    <x v="0"/>
    <n v="0"/>
    <n v="0"/>
    <n v="0"/>
    <n v="9000"/>
    <x v="457"/>
    <x v="0"/>
    <x v="1"/>
    <x v="0"/>
    <s v="80.02.10.03"/>
    <x v="32"/>
    <x v="4"/>
    <x v="4"/>
    <s v="Outros"/>
    <s v="80.02.10"/>
    <s v="Outros"/>
    <s v="80.02.10"/>
    <x v="57"/>
    <x v="0"/>
    <x v="6"/>
    <x v="1"/>
    <x v="1"/>
    <x v="2"/>
    <x v="2"/>
    <x v="0"/>
    <x v="5"/>
    <s v="2025-06-18"/>
    <x v="1"/>
    <n v="9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50754"/>
    <x v="458"/>
    <x v="0"/>
    <x v="1"/>
    <x v="0"/>
    <s v="80.02.10.01"/>
    <x v="10"/>
    <x v="4"/>
    <x v="4"/>
    <s v="Outros"/>
    <s v="80.02.10"/>
    <s v="Outros"/>
    <s v="80.02.10"/>
    <x v="55"/>
    <x v="0"/>
    <x v="6"/>
    <x v="1"/>
    <x v="1"/>
    <x v="2"/>
    <x v="2"/>
    <x v="0"/>
    <x v="5"/>
    <s v="2025-06-18"/>
    <x v="1"/>
    <n v="50754"/>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310"/>
    <x v="459"/>
    <x v="0"/>
    <x v="1"/>
    <x v="0"/>
    <s v="80.02.10.24"/>
    <x v="34"/>
    <x v="4"/>
    <x v="4"/>
    <s v="Outros"/>
    <s v="80.02.10"/>
    <s v="Outros"/>
    <s v="80.02.10"/>
    <x v="58"/>
    <x v="0"/>
    <x v="6"/>
    <x v="1"/>
    <x v="1"/>
    <x v="2"/>
    <x v="2"/>
    <x v="0"/>
    <x v="5"/>
    <s v="2025-06-18"/>
    <x v="1"/>
    <n v="310"/>
    <x v="0"/>
    <m/>
    <x v="0"/>
    <m/>
    <x v="105"/>
    <n v="100478987"/>
    <x v="0"/>
    <x v="0"/>
    <s v="Retenções SIACSA"/>
    <s v="ORI"/>
    <x v="0"/>
    <s v="SIACSA"/>
    <x v="0"/>
    <x v="0"/>
    <x v="0"/>
    <x v="0"/>
    <x v="0"/>
    <x v="0"/>
    <x v="0"/>
    <x v="0"/>
    <x v="0"/>
    <x v="0"/>
    <x v="0"/>
    <s v="Retenções SIACSA"/>
    <x v="0"/>
    <x v="0"/>
    <x v="0"/>
    <x v="0"/>
    <x v="2"/>
    <x v="0"/>
    <x v="0"/>
    <x v="0"/>
    <x v="0"/>
    <x v="1"/>
    <x v="0"/>
    <x v="0"/>
    <s v="RETENCAO OT"/>
  </r>
  <r>
    <x v="0"/>
    <n v="0"/>
    <n v="0"/>
    <n v="0"/>
    <n v="1323"/>
    <x v="460"/>
    <x v="0"/>
    <x v="1"/>
    <x v="0"/>
    <s v="80.02.01"/>
    <x v="28"/>
    <x v="4"/>
    <x v="4"/>
    <s v="Retenções Iur"/>
    <s v="80.02.01"/>
    <s v="Retenções Iur"/>
    <s v="80.02.01"/>
    <x v="52"/>
    <x v="0"/>
    <x v="6"/>
    <x v="1"/>
    <x v="1"/>
    <x v="2"/>
    <x v="2"/>
    <x v="0"/>
    <x v="5"/>
    <s v="2025-06-18"/>
    <x v="1"/>
    <n v="1323"/>
    <x v="0"/>
    <m/>
    <x v="0"/>
    <m/>
    <x v="9"/>
    <n v="100474696"/>
    <x v="0"/>
    <x v="0"/>
    <s v="Retenções Iur"/>
    <s v="ORI"/>
    <x v="0"/>
    <s v="RIUR"/>
    <x v="0"/>
    <x v="0"/>
    <x v="0"/>
    <x v="0"/>
    <x v="0"/>
    <x v="0"/>
    <x v="0"/>
    <x v="0"/>
    <x v="0"/>
    <x v="0"/>
    <x v="0"/>
    <s v="Retenções Iur"/>
    <x v="0"/>
    <x v="0"/>
    <x v="0"/>
    <x v="0"/>
    <x v="2"/>
    <x v="0"/>
    <x v="0"/>
    <x v="0"/>
    <x v="0"/>
    <x v="1"/>
    <x v="0"/>
    <x v="0"/>
    <s v="RETENCAO OT"/>
  </r>
  <r>
    <x v="0"/>
    <n v="0"/>
    <n v="0"/>
    <n v="0"/>
    <n v="9000"/>
    <x v="461"/>
    <x v="0"/>
    <x v="1"/>
    <x v="0"/>
    <s v="80.02.10.03"/>
    <x v="32"/>
    <x v="4"/>
    <x v="4"/>
    <s v="Outros"/>
    <s v="80.02.10"/>
    <s v="Outros"/>
    <s v="80.02.10"/>
    <x v="57"/>
    <x v="0"/>
    <x v="6"/>
    <x v="1"/>
    <x v="1"/>
    <x v="2"/>
    <x v="2"/>
    <x v="0"/>
    <x v="5"/>
    <s v="2025-06-18"/>
    <x v="1"/>
    <n v="9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76594"/>
    <x v="462"/>
    <x v="0"/>
    <x v="1"/>
    <x v="0"/>
    <s v="80.02.10.01"/>
    <x v="10"/>
    <x v="4"/>
    <x v="4"/>
    <s v="Outros"/>
    <s v="80.02.10"/>
    <s v="Outros"/>
    <s v="80.02.10"/>
    <x v="55"/>
    <x v="0"/>
    <x v="6"/>
    <x v="1"/>
    <x v="1"/>
    <x v="2"/>
    <x v="2"/>
    <x v="0"/>
    <x v="5"/>
    <s v="2025-06-18"/>
    <x v="1"/>
    <n v="76594"/>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2360"/>
    <x v="463"/>
    <x v="0"/>
    <x v="1"/>
    <x v="0"/>
    <s v="80.02.10.02"/>
    <x v="29"/>
    <x v="4"/>
    <x v="4"/>
    <s v="Outros"/>
    <s v="80.02.10"/>
    <s v="Outros"/>
    <s v="80.02.10"/>
    <x v="58"/>
    <x v="0"/>
    <x v="6"/>
    <x v="1"/>
    <x v="1"/>
    <x v="2"/>
    <x v="2"/>
    <x v="0"/>
    <x v="5"/>
    <s v="2025-06-18"/>
    <x v="1"/>
    <n v="2360"/>
    <x v="0"/>
    <m/>
    <x v="0"/>
    <m/>
    <x v="103"/>
    <n v="100474707"/>
    <x v="0"/>
    <x v="0"/>
    <s v="Retençoes STAPS"/>
    <s v="ORI"/>
    <x v="0"/>
    <s v="RSND"/>
    <x v="0"/>
    <x v="0"/>
    <x v="0"/>
    <x v="0"/>
    <x v="0"/>
    <x v="0"/>
    <x v="0"/>
    <x v="0"/>
    <x v="0"/>
    <x v="0"/>
    <x v="0"/>
    <s v="Retençoes STAPS"/>
    <x v="0"/>
    <x v="0"/>
    <x v="0"/>
    <x v="0"/>
    <x v="2"/>
    <x v="0"/>
    <x v="0"/>
    <x v="0"/>
    <x v="0"/>
    <x v="1"/>
    <x v="0"/>
    <x v="0"/>
    <s v="RETENCAO OT"/>
  </r>
  <r>
    <x v="0"/>
    <n v="0"/>
    <n v="0"/>
    <n v="0"/>
    <n v="230"/>
    <x v="464"/>
    <x v="0"/>
    <x v="1"/>
    <x v="0"/>
    <s v="80.02.10.23"/>
    <x v="33"/>
    <x v="4"/>
    <x v="4"/>
    <s v="Outros"/>
    <s v="80.02.10"/>
    <s v="Outros"/>
    <s v="80.02.10"/>
    <x v="58"/>
    <x v="0"/>
    <x v="6"/>
    <x v="1"/>
    <x v="1"/>
    <x v="2"/>
    <x v="2"/>
    <x v="0"/>
    <x v="5"/>
    <s v="2025-06-18"/>
    <x v="1"/>
    <n v="230"/>
    <x v="0"/>
    <m/>
    <x v="0"/>
    <m/>
    <x v="104"/>
    <n v="100478986"/>
    <x v="0"/>
    <x v="0"/>
    <s v="Retenções SISCAP"/>
    <s v="ORI"/>
    <x v="0"/>
    <s v="SISCAP"/>
    <x v="0"/>
    <x v="0"/>
    <x v="0"/>
    <x v="0"/>
    <x v="0"/>
    <x v="0"/>
    <x v="0"/>
    <x v="0"/>
    <x v="0"/>
    <x v="0"/>
    <x v="0"/>
    <s v="Retenções SISCAP"/>
    <x v="0"/>
    <x v="0"/>
    <x v="0"/>
    <x v="0"/>
    <x v="2"/>
    <x v="0"/>
    <x v="0"/>
    <x v="0"/>
    <x v="0"/>
    <x v="1"/>
    <x v="0"/>
    <x v="0"/>
    <s v="RETENCAO OT"/>
  </r>
  <r>
    <x v="0"/>
    <n v="0"/>
    <n v="0"/>
    <n v="0"/>
    <n v="990"/>
    <x v="465"/>
    <x v="0"/>
    <x v="1"/>
    <x v="0"/>
    <s v="80.02.10.24"/>
    <x v="34"/>
    <x v="4"/>
    <x v="4"/>
    <s v="Outros"/>
    <s v="80.02.10"/>
    <s v="Outros"/>
    <s v="80.02.10"/>
    <x v="58"/>
    <x v="0"/>
    <x v="6"/>
    <x v="1"/>
    <x v="1"/>
    <x v="2"/>
    <x v="2"/>
    <x v="0"/>
    <x v="5"/>
    <s v="2025-06-18"/>
    <x v="1"/>
    <n v="990"/>
    <x v="0"/>
    <m/>
    <x v="0"/>
    <m/>
    <x v="105"/>
    <n v="100478987"/>
    <x v="0"/>
    <x v="0"/>
    <s v="Retenções SIACSA"/>
    <s v="ORI"/>
    <x v="0"/>
    <s v="SIACSA"/>
    <x v="0"/>
    <x v="0"/>
    <x v="0"/>
    <x v="0"/>
    <x v="0"/>
    <x v="0"/>
    <x v="0"/>
    <x v="0"/>
    <x v="0"/>
    <x v="0"/>
    <x v="0"/>
    <s v="Retenções SIACSA"/>
    <x v="0"/>
    <x v="0"/>
    <x v="0"/>
    <x v="0"/>
    <x v="2"/>
    <x v="0"/>
    <x v="0"/>
    <x v="0"/>
    <x v="0"/>
    <x v="1"/>
    <x v="0"/>
    <x v="0"/>
    <s v="RETENCAO OT"/>
  </r>
  <r>
    <x v="0"/>
    <n v="0"/>
    <n v="0"/>
    <n v="0"/>
    <n v="1076"/>
    <x v="466"/>
    <x v="0"/>
    <x v="1"/>
    <x v="0"/>
    <s v="80.02.10.26"/>
    <x v="35"/>
    <x v="4"/>
    <x v="4"/>
    <s v="Outros"/>
    <s v="80.02.10"/>
    <s v="Outros"/>
    <s v="80.02.10"/>
    <x v="59"/>
    <x v="0"/>
    <x v="6"/>
    <x v="14"/>
    <x v="1"/>
    <x v="2"/>
    <x v="2"/>
    <x v="0"/>
    <x v="5"/>
    <s v="2025-06-18"/>
    <x v="1"/>
    <n v="1076"/>
    <x v="0"/>
    <m/>
    <x v="0"/>
    <m/>
    <x v="106"/>
    <n v="100479277"/>
    <x v="0"/>
    <x v="0"/>
    <s v="Retenção Sansung"/>
    <s v="ORI"/>
    <x v="0"/>
    <s v="RS"/>
    <x v="0"/>
    <x v="0"/>
    <x v="0"/>
    <x v="0"/>
    <x v="0"/>
    <x v="0"/>
    <x v="0"/>
    <x v="0"/>
    <x v="0"/>
    <x v="0"/>
    <x v="0"/>
    <s v="Retenção Sansung"/>
    <x v="0"/>
    <x v="0"/>
    <x v="0"/>
    <x v="0"/>
    <x v="2"/>
    <x v="0"/>
    <x v="0"/>
    <x v="0"/>
    <x v="0"/>
    <x v="1"/>
    <x v="0"/>
    <x v="0"/>
    <s v="RETENCAO OT"/>
  </r>
  <r>
    <x v="1"/>
    <n v="0"/>
    <n v="0"/>
    <n v="0"/>
    <n v="164194"/>
    <x v="467"/>
    <x v="0"/>
    <x v="0"/>
    <x v="0"/>
    <s v="01.28.04.03"/>
    <x v="50"/>
    <x v="3"/>
    <x v="3"/>
    <s v="Gestão de Recursos Hidricos"/>
    <s v="01.28.04"/>
    <s v="Gestão de Recursos Hidricos"/>
    <s v="01.28.04"/>
    <x v="5"/>
    <x v="0"/>
    <x v="0"/>
    <x v="1"/>
    <x v="0"/>
    <x v="1"/>
    <x v="1"/>
    <x v="0"/>
    <x v="6"/>
    <s v="2025-07-08"/>
    <x v="2"/>
    <n v="164194"/>
    <x v="0"/>
    <m/>
    <x v="0"/>
    <m/>
    <x v="137"/>
    <n v="100479955"/>
    <x v="0"/>
    <x v="0"/>
    <s v="Construção de rede de adução e distribuição de água, reservatórios e implem projetos hidroagricula"/>
    <s v="ORI"/>
    <x v="0"/>
    <s v="PH"/>
    <x v="0"/>
    <x v="0"/>
    <x v="0"/>
    <x v="0"/>
    <x v="0"/>
    <x v="0"/>
    <x v="0"/>
    <x v="0"/>
    <x v="0"/>
    <x v="0"/>
    <x v="0"/>
    <s v="Construção de rede de adução e distribuição de água, reservatórios e implem projetos hidroagricula"/>
    <x v="0"/>
    <x v="0"/>
    <x v="0"/>
    <x v="0"/>
    <x v="1"/>
    <x v="0"/>
    <x v="0"/>
    <x v="0"/>
    <x v="0"/>
    <x v="0"/>
    <x v="0"/>
    <x v="0"/>
    <s v="Pagamento a favor de Insular Regas, referente a matérias para instalação de rega gota-a-gota na Ribeira de Flamengos, conforme anexo."/>
  </r>
  <r>
    <x v="1"/>
    <n v="0"/>
    <n v="0"/>
    <n v="0"/>
    <n v="103500"/>
    <x v="468"/>
    <x v="0"/>
    <x v="0"/>
    <x v="0"/>
    <s v="01.27.07.09"/>
    <x v="7"/>
    <x v="1"/>
    <x v="1"/>
    <s v="Requalificação Urbana e Habitação 2"/>
    <s v="01.27.07"/>
    <s v="Requalificação Urbana e Habitação 2"/>
    <s v="01.27.07"/>
    <x v="2"/>
    <x v="0"/>
    <x v="0"/>
    <x v="1"/>
    <x v="0"/>
    <x v="1"/>
    <x v="1"/>
    <x v="0"/>
    <x v="6"/>
    <s v="2025-07-25"/>
    <x v="2"/>
    <n v="103500"/>
    <x v="0"/>
    <m/>
    <x v="0"/>
    <m/>
    <x v="138"/>
    <n v="100478943"/>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e Comercio Transporte Construção, referente a compra de matérias para requalificação urbana de praia de Veneza, conforme anexo."/>
  </r>
  <r>
    <x v="0"/>
    <n v="0"/>
    <n v="0"/>
    <n v="0"/>
    <n v="180000"/>
    <x v="469"/>
    <x v="0"/>
    <x v="0"/>
    <x v="0"/>
    <s v="03.16.15"/>
    <x v="0"/>
    <x v="0"/>
    <x v="0"/>
    <s v="Direção Financeira"/>
    <s v="03.16.15"/>
    <s v="Direção Financeira"/>
    <s v="03.16.15"/>
    <x v="13"/>
    <x v="0"/>
    <x v="0"/>
    <x v="1"/>
    <x v="0"/>
    <x v="0"/>
    <x v="0"/>
    <x v="0"/>
    <x v="6"/>
    <s v="2025-07-30"/>
    <x v="2"/>
    <n v="180000"/>
    <x v="0"/>
    <m/>
    <x v="0"/>
    <m/>
    <x v="32"/>
    <n v="100476920"/>
    <x v="0"/>
    <x v="0"/>
    <s v="Direção Financeira"/>
    <s v="ORI"/>
    <x v="0"/>
    <m/>
    <x v="0"/>
    <x v="0"/>
    <x v="0"/>
    <x v="0"/>
    <x v="0"/>
    <x v="0"/>
    <x v="0"/>
    <x v="0"/>
    <x v="0"/>
    <x v="0"/>
    <x v="0"/>
    <s v="Direção Financeira"/>
    <x v="0"/>
    <x v="0"/>
    <x v="0"/>
    <x v="0"/>
    <x v="0"/>
    <x v="0"/>
    <x v="0"/>
    <x v="0"/>
    <x v="0"/>
    <x v="0"/>
    <x v="0"/>
    <x v="0"/>
    <s v="Pagamento combustíveis, conforme proposta em anexo."/>
  </r>
  <r>
    <x v="0"/>
    <n v="0"/>
    <n v="0"/>
    <n v="0"/>
    <n v="200"/>
    <x v="470"/>
    <x v="0"/>
    <x v="1"/>
    <x v="0"/>
    <s v="03.03.10"/>
    <x v="15"/>
    <x v="0"/>
    <x v="5"/>
    <s v="Receitas Da Câmara"/>
    <s v="03.03.10"/>
    <s v="Receitas Da Câmara"/>
    <s v="03.03.10"/>
    <x v="17"/>
    <x v="0"/>
    <x v="4"/>
    <x v="5"/>
    <x v="0"/>
    <x v="0"/>
    <x v="2"/>
    <x v="0"/>
    <x v="6"/>
    <s v="2025-07-09"/>
    <x v="2"/>
    <n v="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20"/>
    <x v="471"/>
    <x v="0"/>
    <x v="1"/>
    <x v="0"/>
    <s v="03.03.10"/>
    <x v="15"/>
    <x v="0"/>
    <x v="5"/>
    <s v="Receitas Da Câmara"/>
    <s v="03.03.10"/>
    <s v="Receitas Da Câmara"/>
    <s v="03.03.10"/>
    <x v="16"/>
    <x v="0"/>
    <x v="4"/>
    <x v="5"/>
    <x v="0"/>
    <x v="0"/>
    <x v="2"/>
    <x v="0"/>
    <x v="6"/>
    <s v="2025-07-09"/>
    <x v="2"/>
    <n v="6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300"/>
    <x v="472"/>
    <x v="0"/>
    <x v="1"/>
    <x v="0"/>
    <s v="03.03.10"/>
    <x v="15"/>
    <x v="0"/>
    <x v="5"/>
    <s v="Receitas Da Câmara"/>
    <s v="03.03.10"/>
    <s v="Receitas Da Câmara"/>
    <s v="03.03.10"/>
    <x v="22"/>
    <x v="0"/>
    <x v="0"/>
    <x v="8"/>
    <x v="0"/>
    <x v="0"/>
    <x v="2"/>
    <x v="0"/>
    <x v="6"/>
    <s v="2025-07-09"/>
    <x v="2"/>
    <n v="26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80"/>
    <x v="473"/>
    <x v="0"/>
    <x v="1"/>
    <x v="0"/>
    <s v="03.03.10"/>
    <x v="15"/>
    <x v="0"/>
    <x v="5"/>
    <s v="Receitas Da Câmara"/>
    <s v="03.03.10"/>
    <s v="Receitas Da Câmara"/>
    <s v="03.03.10"/>
    <x v="30"/>
    <x v="0"/>
    <x v="4"/>
    <x v="5"/>
    <x v="0"/>
    <x v="0"/>
    <x v="2"/>
    <x v="0"/>
    <x v="6"/>
    <s v="2025-07-09"/>
    <x v="2"/>
    <n v="28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50"/>
    <x v="474"/>
    <x v="0"/>
    <x v="1"/>
    <x v="0"/>
    <s v="03.03.10"/>
    <x v="15"/>
    <x v="0"/>
    <x v="5"/>
    <s v="Receitas Da Câmara"/>
    <s v="03.03.10"/>
    <s v="Receitas Da Câmara"/>
    <s v="03.03.10"/>
    <x v="43"/>
    <x v="0"/>
    <x v="4"/>
    <x v="11"/>
    <x v="0"/>
    <x v="0"/>
    <x v="2"/>
    <x v="0"/>
    <x v="6"/>
    <s v="2025-07-09"/>
    <x v="2"/>
    <n v="4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200"/>
    <x v="475"/>
    <x v="0"/>
    <x v="1"/>
    <x v="0"/>
    <s v="03.03.10"/>
    <x v="15"/>
    <x v="0"/>
    <x v="5"/>
    <s v="Receitas Da Câmara"/>
    <s v="03.03.10"/>
    <s v="Receitas Da Câmara"/>
    <s v="03.03.10"/>
    <x v="20"/>
    <x v="0"/>
    <x v="4"/>
    <x v="5"/>
    <x v="0"/>
    <x v="0"/>
    <x v="2"/>
    <x v="0"/>
    <x v="6"/>
    <s v="2025-07-09"/>
    <x v="2"/>
    <n v="18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9"/>
    <x v="476"/>
    <x v="0"/>
    <x v="1"/>
    <x v="0"/>
    <s v="03.03.10"/>
    <x v="15"/>
    <x v="0"/>
    <x v="5"/>
    <s v="Receitas Da Câmara"/>
    <s v="03.03.10"/>
    <s v="Receitas Da Câmara"/>
    <s v="03.03.10"/>
    <x v="61"/>
    <x v="0"/>
    <x v="4"/>
    <x v="11"/>
    <x v="0"/>
    <x v="0"/>
    <x v="2"/>
    <x v="0"/>
    <x v="6"/>
    <s v="2025-07-09"/>
    <x v="2"/>
    <n v="2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0"/>
    <x v="477"/>
    <x v="0"/>
    <x v="1"/>
    <x v="0"/>
    <s v="03.03.10"/>
    <x v="15"/>
    <x v="0"/>
    <x v="5"/>
    <s v="Receitas Da Câmara"/>
    <s v="03.03.10"/>
    <s v="Receitas Da Câmara"/>
    <s v="03.03.10"/>
    <x v="26"/>
    <x v="0"/>
    <x v="4"/>
    <x v="5"/>
    <x v="0"/>
    <x v="0"/>
    <x v="2"/>
    <x v="0"/>
    <x v="6"/>
    <s v="2025-07-09"/>
    <x v="2"/>
    <n v="6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4"/>
    <x v="478"/>
    <x v="0"/>
    <x v="1"/>
    <x v="0"/>
    <s v="03.03.10"/>
    <x v="15"/>
    <x v="0"/>
    <x v="5"/>
    <s v="Receitas Da Câmara"/>
    <s v="03.03.10"/>
    <s v="Receitas Da Câmara"/>
    <s v="03.03.10"/>
    <x v="62"/>
    <x v="0"/>
    <x v="4"/>
    <x v="11"/>
    <x v="0"/>
    <x v="0"/>
    <x v="2"/>
    <x v="0"/>
    <x v="6"/>
    <s v="2025-07-09"/>
    <x v="2"/>
    <n v="12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96"/>
    <x v="479"/>
    <x v="0"/>
    <x v="1"/>
    <x v="0"/>
    <s v="03.03.10"/>
    <x v="15"/>
    <x v="0"/>
    <x v="5"/>
    <s v="Receitas Da Câmara"/>
    <s v="03.03.10"/>
    <s v="Receitas Da Câmara"/>
    <s v="03.03.10"/>
    <x v="32"/>
    <x v="0"/>
    <x v="4"/>
    <x v="5"/>
    <x v="0"/>
    <x v="0"/>
    <x v="2"/>
    <x v="0"/>
    <x v="6"/>
    <s v="2025-07-09"/>
    <x v="2"/>
    <n v="1209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60"/>
    <x v="480"/>
    <x v="0"/>
    <x v="1"/>
    <x v="0"/>
    <s v="03.03.10"/>
    <x v="15"/>
    <x v="0"/>
    <x v="5"/>
    <s v="Receitas Da Câmara"/>
    <s v="03.03.10"/>
    <s v="Receitas Da Câmara"/>
    <s v="03.03.10"/>
    <x v="15"/>
    <x v="0"/>
    <x v="4"/>
    <x v="5"/>
    <x v="0"/>
    <x v="0"/>
    <x v="2"/>
    <x v="0"/>
    <x v="6"/>
    <s v="2025-07-09"/>
    <x v="2"/>
    <n v="276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20000"/>
    <x v="481"/>
    <x v="0"/>
    <x v="1"/>
    <x v="0"/>
    <s v="03.03.10"/>
    <x v="15"/>
    <x v="0"/>
    <x v="5"/>
    <s v="Receitas Da Câmara"/>
    <s v="03.03.10"/>
    <s v="Receitas Da Câmara"/>
    <s v="03.03.10"/>
    <x v="33"/>
    <x v="0"/>
    <x v="0"/>
    <x v="1"/>
    <x v="0"/>
    <x v="0"/>
    <x v="2"/>
    <x v="0"/>
    <x v="6"/>
    <s v="2025-07-09"/>
    <x v="2"/>
    <n v="2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40"/>
    <x v="482"/>
    <x v="0"/>
    <x v="1"/>
    <x v="0"/>
    <s v="03.03.10"/>
    <x v="15"/>
    <x v="0"/>
    <x v="5"/>
    <s v="Receitas Da Câmara"/>
    <s v="03.03.10"/>
    <s v="Receitas Da Câmara"/>
    <s v="03.03.10"/>
    <x v="34"/>
    <x v="0"/>
    <x v="4"/>
    <x v="5"/>
    <x v="0"/>
    <x v="0"/>
    <x v="2"/>
    <x v="0"/>
    <x v="6"/>
    <s v="2025-07-09"/>
    <x v="2"/>
    <n v="8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070"/>
    <x v="483"/>
    <x v="0"/>
    <x v="1"/>
    <x v="0"/>
    <s v="03.03.10"/>
    <x v="15"/>
    <x v="0"/>
    <x v="5"/>
    <s v="Receitas Da Câmara"/>
    <s v="03.03.10"/>
    <s v="Receitas Da Câmara"/>
    <s v="03.03.10"/>
    <x v="24"/>
    <x v="0"/>
    <x v="4"/>
    <x v="5"/>
    <x v="0"/>
    <x v="0"/>
    <x v="2"/>
    <x v="0"/>
    <x v="6"/>
    <s v="2025-07-09"/>
    <x v="2"/>
    <n v="70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25"/>
    <x v="484"/>
    <x v="0"/>
    <x v="1"/>
    <x v="0"/>
    <s v="03.03.10"/>
    <x v="15"/>
    <x v="0"/>
    <x v="5"/>
    <s v="Receitas Da Câmara"/>
    <s v="03.03.10"/>
    <s v="Receitas Da Câmara"/>
    <s v="03.03.10"/>
    <x v="23"/>
    <x v="0"/>
    <x v="4"/>
    <x v="5"/>
    <x v="0"/>
    <x v="0"/>
    <x v="2"/>
    <x v="0"/>
    <x v="6"/>
    <s v="2025-07-09"/>
    <x v="2"/>
    <n v="40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865"/>
    <x v="485"/>
    <x v="0"/>
    <x v="1"/>
    <x v="0"/>
    <s v="03.03.10"/>
    <x v="15"/>
    <x v="0"/>
    <x v="5"/>
    <s v="Receitas Da Câmara"/>
    <s v="03.03.10"/>
    <s v="Receitas Da Câmara"/>
    <s v="03.03.10"/>
    <x v="27"/>
    <x v="0"/>
    <x v="4"/>
    <x v="5"/>
    <x v="0"/>
    <x v="0"/>
    <x v="2"/>
    <x v="0"/>
    <x v="6"/>
    <s v="2025-07-09"/>
    <x v="2"/>
    <n v="1086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9038.77"/>
    <x v="486"/>
    <x v="0"/>
    <x v="1"/>
    <x v="0"/>
    <s v="03.03.10"/>
    <x v="15"/>
    <x v="0"/>
    <x v="5"/>
    <s v="Receitas Da Câmara"/>
    <s v="03.03.10"/>
    <s v="Receitas Da Câmara"/>
    <s v="03.03.10"/>
    <x v="25"/>
    <x v="0"/>
    <x v="0"/>
    <x v="1"/>
    <x v="0"/>
    <x v="0"/>
    <x v="2"/>
    <x v="0"/>
    <x v="6"/>
    <s v="2025-07-09"/>
    <x v="2"/>
    <n v="129038.77"/>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3336"/>
    <x v="487"/>
    <x v="0"/>
    <x v="1"/>
    <x v="0"/>
    <s v="03.03.10"/>
    <x v="15"/>
    <x v="0"/>
    <x v="5"/>
    <s v="Receitas Da Câmara"/>
    <s v="03.03.10"/>
    <s v="Receitas Da Câmara"/>
    <s v="03.03.10"/>
    <x v="25"/>
    <x v="0"/>
    <x v="0"/>
    <x v="1"/>
    <x v="0"/>
    <x v="0"/>
    <x v="2"/>
    <x v="0"/>
    <x v="6"/>
    <s v="2025-07-11"/>
    <x v="2"/>
    <n v="3333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
    <x v="488"/>
    <x v="0"/>
    <x v="1"/>
    <x v="0"/>
    <s v="03.03.10"/>
    <x v="15"/>
    <x v="0"/>
    <x v="5"/>
    <s v="Receitas Da Câmara"/>
    <s v="03.03.10"/>
    <s v="Receitas Da Câmara"/>
    <s v="03.03.10"/>
    <x v="16"/>
    <x v="0"/>
    <x v="4"/>
    <x v="5"/>
    <x v="0"/>
    <x v="0"/>
    <x v="2"/>
    <x v="0"/>
    <x v="6"/>
    <s v="2025-07-11"/>
    <x v="2"/>
    <n v="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0"/>
    <x v="489"/>
    <x v="0"/>
    <x v="1"/>
    <x v="0"/>
    <s v="03.03.10"/>
    <x v="15"/>
    <x v="0"/>
    <x v="5"/>
    <s v="Receitas Da Câmara"/>
    <s v="03.03.10"/>
    <s v="Receitas Da Câmara"/>
    <s v="03.03.10"/>
    <x v="20"/>
    <x v="0"/>
    <x v="4"/>
    <x v="5"/>
    <x v="0"/>
    <x v="0"/>
    <x v="2"/>
    <x v="0"/>
    <x v="6"/>
    <s v="2025-07-11"/>
    <x v="2"/>
    <n v="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0"/>
    <x v="490"/>
    <x v="0"/>
    <x v="1"/>
    <x v="0"/>
    <s v="03.03.10"/>
    <x v="15"/>
    <x v="0"/>
    <x v="5"/>
    <s v="Receitas Da Câmara"/>
    <s v="03.03.10"/>
    <s v="Receitas Da Câmara"/>
    <s v="03.03.10"/>
    <x v="22"/>
    <x v="0"/>
    <x v="0"/>
    <x v="8"/>
    <x v="0"/>
    <x v="0"/>
    <x v="2"/>
    <x v="0"/>
    <x v="6"/>
    <s v="2025-07-11"/>
    <x v="2"/>
    <n v="3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60"/>
    <x v="491"/>
    <x v="0"/>
    <x v="1"/>
    <x v="0"/>
    <s v="03.03.10"/>
    <x v="15"/>
    <x v="0"/>
    <x v="5"/>
    <s v="Receitas Da Câmara"/>
    <s v="03.03.10"/>
    <s v="Receitas Da Câmara"/>
    <s v="03.03.10"/>
    <x v="24"/>
    <x v="0"/>
    <x v="4"/>
    <x v="5"/>
    <x v="0"/>
    <x v="0"/>
    <x v="2"/>
    <x v="0"/>
    <x v="6"/>
    <s v="2025-07-11"/>
    <x v="2"/>
    <n v="26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125"/>
    <x v="492"/>
    <x v="0"/>
    <x v="1"/>
    <x v="0"/>
    <s v="03.03.10"/>
    <x v="15"/>
    <x v="0"/>
    <x v="5"/>
    <s v="Receitas Da Câmara"/>
    <s v="03.03.10"/>
    <s v="Receitas Da Câmara"/>
    <s v="03.03.10"/>
    <x v="23"/>
    <x v="0"/>
    <x v="4"/>
    <x v="5"/>
    <x v="0"/>
    <x v="0"/>
    <x v="2"/>
    <x v="0"/>
    <x v="6"/>
    <s v="2025-07-11"/>
    <x v="2"/>
    <n v="241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0"/>
    <x v="493"/>
    <x v="0"/>
    <x v="1"/>
    <x v="0"/>
    <s v="03.03.10"/>
    <x v="15"/>
    <x v="0"/>
    <x v="5"/>
    <s v="Receitas Da Câmara"/>
    <s v="03.03.10"/>
    <s v="Receitas Da Câmara"/>
    <s v="03.03.10"/>
    <x v="15"/>
    <x v="0"/>
    <x v="4"/>
    <x v="5"/>
    <x v="0"/>
    <x v="0"/>
    <x v="2"/>
    <x v="0"/>
    <x v="6"/>
    <s v="2025-07-11"/>
    <x v="2"/>
    <n v="1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
    <x v="494"/>
    <x v="0"/>
    <x v="1"/>
    <x v="0"/>
    <s v="03.03.10"/>
    <x v="15"/>
    <x v="0"/>
    <x v="5"/>
    <s v="Receitas Da Câmara"/>
    <s v="03.03.10"/>
    <s v="Receitas Da Câmara"/>
    <s v="03.03.10"/>
    <x v="17"/>
    <x v="0"/>
    <x v="4"/>
    <x v="5"/>
    <x v="0"/>
    <x v="0"/>
    <x v="2"/>
    <x v="0"/>
    <x v="6"/>
    <s v="2025-07-11"/>
    <x v="2"/>
    <n v="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250"/>
    <x v="495"/>
    <x v="0"/>
    <x v="1"/>
    <x v="0"/>
    <s v="03.03.10"/>
    <x v="15"/>
    <x v="0"/>
    <x v="5"/>
    <s v="Receitas Da Câmara"/>
    <s v="03.03.10"/>
    <s v="Receitas Da Câmara"/>
    <s v="03.03.10"/>
    <x v="23"/>
    <x v="0"/>
    <x v="4"/>
    <x v="5"/>
    <x v="0"/>
    <x v="0"/>
    <x v="2"/>
    <x v="0"/>
    <x v="6"/>
    <s v="2025-07-21"/>
    <x v="2"/>
    <n v="212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040"/>
    <x v="496"/>
    <x v="0"/>
    <x v="1"/>
    <x v="0"/>
    <s v="03.03.10"/>
    <x v="15"/>
    <x v="0"/>
    <x v="5"/>
    <s v="Receitas Da Câmara"/>
    <s v="03.03.10"/>
    <s v="Receitas Da Câmara"/>
    <s v="03.03.10"/>
    <x v="15"/>
    <x v="0"/>
    <x v="4"/>
    <x v="5"/>
    <x v="0"/>
    <x v="0"/>
    <x v="2"/>
    <x v="0"/>
    <x v="6"/>
    <s v="2025-07-21"/>
    <x v="2"/>
    <n v="50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074"/>
    <x v="497"/>
    <x v="0"/>
    <x v="1"/>
    <x v="0"/>
    <s v="03.03.10"/>
    <x v="15"/>
    <x v="0"/>
    <x v="5"/>
    <s v="Receitas Da Câmara"/>
    <s v="03.03.10"/>
    <s v="Receitas Da Câmara"/>
    <s v="03.03.10"/>
    <x v="25"/>
    <x v="0"/>
    <x v="0"/>
    <x v="1"/>
    <x v="0"/>
    <x v="0"/>
    <x v="2"/>
    <x v="0"/>
    <x v="6"/>
    <s v="2025-07-21"/>
    <x v="2"/>
    <n v="2207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600"/>
    <x v="498"/>
    <x v="0"/>
    <x v="1"/>
    <x v="0"/>
    <s v="03.03.10"/>
    <x v="15"/>
    <x v="0"/>
    <x v="5"/>
    <s v="Receitas Da Câmara"/>
    <s v="03.03.10"/>
    <s v="Receitas Da Câmara"/>
    <s v="03.03.10"/>
    <x v="22"/>
    <x v="0"/>
    <x v="0"/>
    <x v="8"/>
    <x v="0"/>
    <x v="0"/>
    <x v="2"/>
    <x v="0"/>
    <x v="6"/>
    <s v="2025-07-21"/>
    <x v="2"/>
    <n v="13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80"/>
    <x v="499"/>
    <x v="0"/>
    <x v="1"/>
    <x v="0"/>
    <s v="03.03.10"/>
    <x v="15"/>
    <x v="0"/>
    <x v="5"/>
    <s v="Receitas Da Câmara"/>
    <s v="03.03.10"/>
    <s v="Receitas Da Câmara"/>
    <s v="03.03.10"/>
    <x v="30"/>
    <x v="0"/>
    <x v="4"/>
    <x v="5"/>
    <x v="0"/>
    <x v="0"/>
    <x v="2"/>
    <x v="0"/>
    <x v="6"/>
    <s v="2025-07-21"/>
    <x v="2"/>
    <n v="1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60"/>
    <x v="500"/>
    <x v="0"/>
    <x v="1"/>
    <x v="0"/>
    <s v="03.03.10"/>
    <x v="15"/>
    <x v="0"/>
    <x v="5"/>
    <s v="Receitas Da Câmara"/>
    <s v="03.03.10"/>
    <s v="Receitas Da Câmara"/>
    <s v="03.03.10"/>
    <x v="16"/>
    <x v="0"/>
    <x v="4"/>
    <x v="5"/>
    <x v="0"/>
    <x v="0"/>
    <x v="2"/>
    <x v="0"/>
    <x v="6"/>
    <s v="2025-07-21"/>
    <x v="2"/>
    <n v="11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405"/>
    <x v="501"/>
    <x v="0"/>
    <x v="1"/>
    <x v="0"/>
    <s v="03.03.10"/>
    <x v="15"/>
    <x v="0"/>
    <x v="5"/>
    <s v="Receitas Da Câmara"/>
    <s v="03.03.10"/>
    <s v="Receitas Da Câmara"/>
    <s v="03.03.10"/>
    <x v="32"/>
    <x v="0"/>
    <x v="4"/>
    <x v="5"/>
    <x v="0"/>
    <x v="0"/>
    <x v="2"/>
    <x v="0"/>
    <x v="6"/>
    <s v="2025-07-21"/>
    <x v="2"/>
    <n v="3640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200"/>
    <x v="502"/>
    <x v="0"/>
    <x v="1"/>
    <x v="0"/>
    <s v="03.03.10"/>
    <x v="15"/>
    <x v="0"/>
    <x v="5"/>
    <s v="Receitas Da Câmara"/>
    <s v="03.03.10"/>
    <s v="Receitas Da Câmara"/>
    <s v="03.03.10"/>
    <x v="26"/>
    <x v="0"/>
    <x v="4"/>
    <x v="5"/>
    <x v="0"/>
    <x v="0"/>
    <x v="2"/>
    <x v="0"/>
    <x v="6"/>
    <s v="2025-07-21"/>
    <x v="2"/>
    <n v="7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60"/>
    <x v="503"/>
    <x v="0"/>
    <x v="1"/>
    <x v="0"/>
    <s v="03.03.10"/>
    <x v="15"/>
    <x v="0"/>
    <x v="5"/>
    <s v="Receitas Da Câmara"/>
    <s v="03.03.10"/>
    <s v="Receitas Da Câmara"/>
    <s v="03.03.10"/>
    <x v="27"/>
    <x v="0"/>
    <x v="4"/>
    <x v="5"/>
    <x v="0"/>
    <x v="0"/>
    <x v="2"/>
    <x v="0"/>
    <x v="6"/>
    <s v="2025-07-21"/>
    <x v="2"/>
    <n v="216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166762"/>
    <x v="504"/>
    <x v="0"/>
    <x v="1"/>
    <x v="0"/>
    <s v="03.03.10"/>
    <x v="15"/>
    <x v="0"/>
    <x v="5"/>
    <s v="Receitas Da Câmara"/>
    <s v="03.03.10"/>
    <s v="Receitas Da Câmara"/>
    <s v="03.03.10"/>
    <x v="33"/>
    <x v="0"/>
    <x v="0"/>
    <x v="1"/>
    <x v="0"/>
    <x v="0"/>
    <x v="2"/>
    <x v="0"/>
    <x v="6"/>
    <s v="2025-07-21"/>
    <x v="2"/>
    <n v="116676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9750"/>
    <x v="505"/>
    <x v="0"/>
    <x v="1"/>
    <x v="0"/>
    <s v="03.03.10"/>
    <x v="15"/>
    <x v="0"/>
    <x v="5"/>
    <s v="Receitas Da Câmara"/>
    <s v="03.03.10"/>
    <s v="Receitas Da Câmara"/>
    <s v="03.03.10"/>
    <x v="20"/>
    <x v="0"/>
    <x v="4"/>
    <x v="5"/>
    <x v="0"/>
    <x v="0"/>
    <x v="2"/>
    <x v="0"/>
    <x v="6"/>
    <s v="2025-07-21"/>
    <x v="2"/>
    <n v="197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620"/>
    <x v="506"/>
    <x v="0"/>
    <x v="1"/>
    <x v="0"/>
    <s v="03.03.10"/>
    <x v="15"/>
    <x v="0"/>
    <x v="5"/>
    <s v="Receitas Da Câmara"/>
    <s v="03.03.10"/>
    <s v="Receitas Da Câmara"/>
    <s v="03.03.10"/>
    <x v="24"/>
    <x v="0"/>
    <x v="4"/>
    <x v="5"/>
    <x v="0"/>
    <x v="0"/>
    <x v="2"/>
    <x v="0"/>
    <x v="6"/>
    <s v="2025-07-21"/>
    <x v="2"/>
    <n v="56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800"/>
    <x v="507"/>
    <x v="0"/>
    <x v="1"/>
    <x v="0"/>
    <s v="03.03.10"/>
    <x v="15"/>
    <x v="0"/>
    <x v="5"/>
    <s v="Receitas Da Câmara"/>
    <s v="03.03.10"/>
    <s v="Receitas Da Câmara"/>
    <s v="03.03.10"/>
    <x v="20"/>
    <x v="0"/>
    <x v="4"/>
    <x v="5"/>
    <x v="0"/>
    <x v="0"/>
    <x v="2"/>
    <x v="0"/>
    <x v="6"/>
    <s v="2025-07-23"/>
    <x v="2"/>
    <n v="6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50"/>
    <x v="508"/>
    <x v="0"/>
    <x v="1"/>
    <x v="0"/>
    <s v="03.03.10"/>
    <x v="15"/>
    <x v="0"/>
    <x v="5"/>
    <s v="Receitas Da Câmara"/>
    <s v="03.03.10"/>
    <s v="Receitas Da Câmara"/>
    <s v="03.03.10"/>
    <x v="43"/>
    <x v="0"/>
    <x v="4"/>
    <x v="11"/>
    <x v="0"/>
    <x v="0"/>
    <x v="2"/>
    <x v="0"/>
    <x v="6"/>
    <s v="2025-07-23"/>
    <x v="2"/>
    <n v="135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2878012"/>
    <x v="509"/>
    <x v="0"/>
    <x v="1"/>
    <x v="0"/>
    <s v="03.03.10"/>
    <x v="15"/>
    <x v="0"/>
    <x v="5"/>
    <s v="Receitas Da Câmara"/>
    <s v="03.03.10"/>
    <s v="Receitas Da Câmara"/>
    <s v="03.03.10"/>
    <x v="33"/>
    <x v="0"/>
    <x v="0"/>
    <x v="1"/>
    <x v="0"/>
    <x v="0"/>
    <x v="2"/>
    <x v="0"/>
    <x v="6"/>
    <s v="2025-07-23"/>
    <x v="2"/>
    <n v="287801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40"/>
    <x v="510"/>
    <x v="0"/>
    <x v="1"/>
    <x v="0"/>
    <s v="03.03.10"/>
    <x v="15"/>
    <x v="0"/>
    <x v="5"/>
    <s v="Receitas Da Câmara"/>
    <s v="03.03.10"/>
    <s v="Receitas Da Câmara"/>
    <s v="03.03.10"/>
    <x v="16"/>
    <x v="0"/>
    <x v="4"/>
    <x v="5"/>
    <x v="0"/>
    <x v="0"/>
    <x v="2"/>
    <x v="0"/>
    <x v="6"/>
    <s v="2025-07-23"/>
    <x v="2"/>
    <n v="5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600"/>
    <x v="511"/>
    <x v="0"/>
    <x v="1"/>
    <x v="0"/>
    <s v="03.03.10"/>
    <x v="15"/>
    <x v="0"/>
    <x v="5"/>
    <s v="Receitas Da Câmara"/>
    <s v="03.03.10"/>
    <s v="Receitas Da Câmara"/>
    <s v="03.03.10"/>
    <x v="23"/>
    <x v="0"/>
    <x v="4"/>
    <x v="5"/>
    <x v="0"/>
    <x v="0"/>
    <x v="2"/>
    <x v="0"/>
    <x v="6"/>
    <s v="2025-07-23"/>
    <x v="2"/>
    <n v="14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8632"/>
    <x v="512"/>
    <x v="0"/>
    <x v="1"/>
    <x v="0"/>
    <s v="03.03.10"/>
    <x v="15"/>
    <x v="0"/>
    <x v="5"/>
    <s v="Receitas Da Câmara"/>
    <s v="03.03.10"/>
    <s v="Receitas Da Câmara"/>
    <s v="03.03.10"/>
    <x v="25"/>
    <x v="0"/>
    <x v="0"/>
    <x v="1"/>
    <x v="0"/>
    <x v="0"/>
    <x v="2"/>
    <x v="0"/>
    <x v="6"/>
    <s v="2025-07-23"/>
    <x v="2"/>
    <n v="9863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950"/>
    <x v="513"/>
    <x v="0"/>
    <x v="1"/>
    <x v="0"/>
    <s v="03.03.10"/>
    <x v="15"/>
    <x v="0"/>
    <x v="5"/>
    <s v="Receitas Da Câmara"/>
    <s v="03.03.10"/>
    <s v="Receitas Da Câmara"/>
    <s v="03.03.10"/>
    <x v="15"/>
    <x v="0"/>
    <x v="4"/>
    <x v="5"/>
    <x v="0"/>
    <x v="0"/>
    <x v="2"/>
    <x v="0"/>
    <x v="1"/>
    <s v="2025-01-03"/>
    <x v="0"/>
    <n v="39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90"/>
    <x v="514"/>
    <x v="0"/>
    <x v="1"/>
    <x v="0"/>
    <s v="03.03.10"/>
    <x v="15"/>
    <x v="0"/>
    <x v="5"/>
    <s v="Receitas Da Câmara"/>
    <s v="03.03.10"/>
    <s v="Receitas Da Câmara"/>
    <s v="03.03.10"/>
    <x v="20"/>
    <x v="0"/>
    <x v="4"/>
    <x v="5"/>
    <x v="0"/>
    <x v="0"/>
    <x v="2"/>
    <x v="0"/>
    <x v="1"/>
    <s v="2025-01-03"/>
    <x v="0"/>
    <n v="24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550"/>
    <x v="515"/>
    <x v="0"/>
    <x v="1"/>
    <x v="0"/>
    <s v="03.03.10"/>
    <x v="15"/>
    <x v="0"/>
    <x v="5"/>
    <s v="Receitas Da Câmara"/>
    <s v="03.03.10"/>
    <s v="Receitas Da Câmara"/>
    <s v="03.03.10"/>
    <x v="23"/>
    <x v="0"/>
    <x v="4"/>
    <x v="5"/>
    <x v="0"/>
    <x v="0"/>
    <x v="2"/>
    <x v="0"/>
    <x v="1"/>
    <s v="2025-01-03"/>
    <x v="0"/>
    <n v="215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8411"/>
    <x v="516"/>
    <x v="0"/>
    <x v="1"/>
    <x v="0"/>
    <s v="03.03.10"/>
    <x v="15"/>
    <x v="0"/>
    <x v="5"/>
    <s v="Receitas Da Câmara"/>
    <s v="03.03.10"/>
    <s v="Receitas Da Câmara"/>
    <s v="03.03.10"/>
    <x v="25"/>
    <x v="0"/>
    <x v="0"/>
    <x v="1"/>
    <x v="0"/>
    <x v="0"/>
    <x v="2"/>
    <x v="0"/>
    <x v="1"/>
    <s v="2025-01-03"/>
    <x v="0"/>
    <n v="58411"/>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
    <x v="517"/>
    <x v="0"/>
    <x v="1"/>
    <x v="0"/>
    <s v="03.03.10"/>
    <x v="15"/>
    <x v="0"/>
    <x v="5"/>
    <s v="Receitas Da Câmara"/>
    <s v="03.03.10"/>
    <s v="Receitas Da Câmara"/>
    <s v="03.03.10"/>
    <x v="16"/>
    <x v="0"/>
    <x v="4"/>
    <x v="5"/>
    <x v="0"/>
    <x v="0"/>
    <x v="2"/>
    <x v="0"/>
    <x v="1"/>
    <s v="2025-01-03"/>
    <x v="0"/>
    <n v="1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9160"/>
    <x v="518"/>
    <x v="0"/>
    <x v="1"/>
    <x v="0"/>
    <s v="03.03.10"/>
    <x v="15"/>
    <x v="0"/>
    <x v="5"/>
    <s v="Receitas Da Câmara"/>
    <s v="03.03.10"/>
    <s v="Receitas Da Câmara"/>
    <s v="03.03.10"/>
    <x v="24"/>
    <x v="0"/>
    <x v="4"/>
    <x v="5"/>
    <x v="0"/>
    <x v="0"/>
    <x v="2"/>
    <x v="0"/>
    <x v="1"/>
    <s v="2025-01-03"/>
    <x v="0"/>
    <n v="291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519"/>
    <x v="0"/>
    <x v="1"/>
    <x v="0"/>
    <s v="03.03.10"/>
    <x v="15"/>
    <x v="0"/>
    <x v="5"/>
    <s v="Receitas Da Câmara"/>
    <s v="03.03.10"/>
    <s v="Receitas Da Câmara"/>
    <s v="03.03.10"/>
    <x v="34"/>
    <x v="0"/>
    <x v="4"/>
    <x v="5"/>
    <x v="0"/>
    <x v="0"/>
    <x v="2"/>
    <x v="0"/>
    <x v="1"/>
    <s v="2025-01-03"/>
    <x v="0"/>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00"/>
    <x v="520"/>
    <x v="0"/>
    <x v="0"/>
    <x v="0"/>
    <s v="03.16.15"/>
    <x v="0"/>
    <x v="0"/>
    <x v="0"/>
    <s v="Direção Financeira"/>
    <s v="03.16.15"/>
    <s v="Direção Financeira"/>
    <s v="03.16.15"/>
    <x v="8"/>
    <x v="0"/>
    <x v="0"/>
    <x v="0"/>
    <x v="0"/>
    <x v="0"/>
    <x v="0"/>
    <x v="0"/>
    <x v="5"/>
    <s v="2025-06-23"/>
    <x v="1"/>
    <n v="1400"/>
    <x v="0"/>
    <m/>
    <x v="0"/>
    <m/>
    <x v="19"/>
    <n v="100391960"/>
    <x v="0"/>
    <x v="0"/>
    <s v="Direção Financeira"/>
    <s v="ORI"/>
    <x v="0"/>
    <m/>
    <x v="0"/>
    <x v="0"/>
    <x v="0"/>
    <x v="0"/>
    <x v="0"/>
    <x v="0"/>
    <x v="0"/>
    <x v="0"/>
    <x v="0"/>
    <x v="0"/>
    <x v="0"/>
    <s v="Direção Financeira"/>
    <x v="0"/>
    <x v="0"/>
    <x v="0"/>
    <x v="0"/>
    <x v="0"/>
    <x v="0"/>
    <x v="0"/>
    <x v="0"/>
    <x v="0"/>
    <x v="0"/>
    <x v="0"/>
    <x v="0"/>
    <s v="Pagamento referente a recarregamento dos tabletes, dos técnicos do Cadastro Social Único, conforme anexo.  "/>
  </r>
  <r>
    <x v="1"/>
    <n v="0"/>
    <n v="0"/>
    <n v="0"/>
    <n v="245000"/>
    <x v="521"/>
    <x v="0"/>
    <x v="0"/>
    <x v="0"/>
    <s v="01.27.07.15"/>
    <x v="18"/>
    <x v="1"/>
    <x v="1"/>
    <s v="Requalificação Urbana e Habitação 2"/>
    <s v="01.27.07"/>
    <s v="Requalificação Urbana e Habitação 2"/>
    <s v="01.27.07"/>
    <x v="2"/>
    <x v="0"/>
    <x v="0"/>
    <x v="1"/>
    <x v="0"/>
    <x v="1"/>
    <x v="1"/>
    <x v="0"/>
    <x v="6"/>
    <s v="2025-07-09"/>
    <x v="2"/>
    <n v="245000"/>
    <x v="0"/>
    <m/>
    <x v="0"/>
    <m/>
    <x v="139"/>
    <n v="100449034"/>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de 50% da Fatura nª01/2025 a favor de EXPOARTE, referente letras em Relevo (Praia d`Veneza) com colocação no local e trabalhos de alvenaria incluindo pintura do muro, conforme anexo."/>
  </r>
  <r>
    <x v="0"/>
    <n v="0"/>
    <n v="0"/>
    <n v="0"/>
    <n v="200000"/>
    <x v="522"/>
    <x v="0"/>
    <x v="0"/>
    <x v="0"/>
    <s v="03.16.15"/>
    <x v="0"/>
    <x v="0"/>
    <x v="0"/>
    <s v="Direção Financeira"/>
    <s v="03.16.15"/>
    <s v="Direção Financeira"/>
    <s v="03.16.15"/>
    <x v="13"/>
    <x v="0"/>
    <x v="0"/>
    <x v="1"/>
    <x v="0"/>
    <x v="0"/>
    <x v="0"/>
    <x v="0"/>
    <x v="0"/>
    <s v="2025-02-04"/>
    <x v="0"/>
    <n v="200000"/>
    <x v="0"/>
    <m/>
    <x v="0"/>
    <m/>
    <x v="32"/>
    <n v="100476920"/>
    <x v="0"/>
    <x v="0"/>
    <s v="Direção Financeira"/>
    <s v="ORI"/>
    <x v="0"/>
    <m/>
    <x v="0"/>
    <x v="0"/>
    <x v="0"/>
    <x v="0"/>
    <x v="0"/>
    <x v="0"/>
    <x v="0"/>
    <x v="0"/>
    <x v="0"/>
    <x v="0"/>
    <x v="0"/>
    <s v="Direção Financeira"/>
    <x v="0"/>
    <x v="0"/>
    <x v="0"/>
    <x v="0"/>
    <x v="0"/>
    <x v="0"/>
    <x v="0"/>
    <x v="0"/>
    <x v="0"/>
    <x v="0"/>
    <x v="0"/>
    <x v="0"/>
    <s v="Pagamento referente a aquisição de combustíveis, destinados as viaturas afeto aos serviços da Câmara, conforme anexo."/>
  </r>
  <r>
    <x v="0"/>
    <n v="0"/>
    <n v="0"/>
    <n v="0"/>
    <n v="1656"/>
    <x v="523"/>
    <x v="0"/>
    <x v="0"/>
    <x v="0"/>
    <s v="03.16.15"/>
    <x v="0"/>
    <x v="0"/>
    <x v="0"/>
    <s v="Direção Financeira"/>
    <s v="03.16.15"/>
    <s v="Direção Financeira"/>
    <s v="03.16.15"/>
    <x v="14"/>
    <x v="0"/>
    <x v="0"/>
    <x v="0"/>
    <x v="0"/>
    <x v="0"/>
    <x v="0"/>
    <x v="0"/>
    <x v="0"/>
    <s v="2025-02-06"/>
    <x v="0"/>
    <n v="1656"/>
    <x v="0"/>
    <m/>
    <x v="0"/>
    <m/>
    <x v="29"/>
    <n v="100391565"/>
    <x v="0"/>
    <x v="0"/>
    <s v="Direção Financeira"/>
    <s v="ORI"/>
    <x v="0"/>
    <m/>
    <x v="0"/>
    <x v="0"/>
    <x v="0"/>
    <x v="0"/>
    <x v="0"/>
    <x v="0"/>
    <x v="0"/>
    <x v="0"/>
    <x v="0"/>
    <x v="0"/>
    <x v="0"/>
    <s v="Direção Financeira"/>
    <x v="0"/>
    <x v="0"/>
    <x v="0"/>
    <x v="0"/>
    <x v="0"/>
    <x v="0"/>
    <x v="0"/>
    <x v="0"/>
    <x v="0"/>
    <x v="0"/>
    <x v="0"/>
    <x v="0"/>
    <s v="Pagamento referente a publicação B.O, IIª série, 1/4 pág- extrato de despacho Nº01/2025 de 03 de Fevereiro de 2025, autorização a prorrogação  de licença de 1 ano ao senhor Marcelino Mendes da Costa, conforme anexo."/>
  </r>
  <r>
    <x v="0"/>
    <n v="0"/>
    <n v="0"/>
    <n v="0"/>
    <n v="12483"/>
    <x v="524"/>
    <x v="0"/>
    <x v="0"/>
    <x v="0"/>
    <s v="03.16.22"/>
    <x v="42"/>
    <x v="0"/>
    <x v="0"/>
    <s v="Direção da Habitação"/>
    <s v="03.16.22"/>
    <s v="Direção da Habitação"/>
    <s v="03.16.22"/>
    <x v="48"/>
    <x v="0"/>
    <x v="0"/>
    <x v="1"/>
    <x v="1"/>
    <x v="0"/>
    <x v="0"/>
    <x v="0"/>
    <x v="0"/>
    <s v="2025-02-20"/>
    <x v="0"/>
    <n v="12483"/>
    <x v="0"/>
    <m/>
    <x v="0"/>
    <m/>
    <x v="9"/>
    <n v="100474696"/>
    <x v="0"/>
    <x v="1"/>
    <s v="Direção da Habitação"/>
    <s v="ORI"/>
    <x v="0"/>
    <m/>
    <x v="0"/>
    <x v="0"/>
    <x v="0"/>
    <x v="0"/>
    <x v="0"/>
    <x v="0"/>
    <x v="0"/>
    <x v="0"/>
    <x v="0"/>
    <x v="0"/>
    <x v="0"/>
    <s v="Direção da Habitação"/>
    <x v="0"/>
    <x v="0"/>
    <x v="0"/>
    <x v="0"/>
    <x v="0"/>
    <x v="0"/>
    <x v="0"/>
    <x v="0"/>
    <x v="0"/>
    <x v="0"/>
    <x v="1"/>
    <x v="0"/>
    <s v="Pagamento de salário referente a 02-2025"/>
  </r>
  <r>
    <x v="0"/>
    <n v="0"/>
    <n v="0"/>
    <n v="0"/>
    <n v="2496"/>
    <x v="524"/>
    <x v="0"/>
    <x v="0"/>
    <x v="0"/>
    <s v="03.16.22"/>
    <x v="42"/>
    <x v="0"/>
    <x v="0"/>
    <s v="Direção da Habitação"/>
    <s v="03.16.22"/>
    <s v="Direção da Habitação"/>
    <s v="03.16.22"/>
    <x v="8"/>
    <x v="0"/>
    <x v="0"/>
    <x v="0"/>
    <x v="0"/>
    <x v="0"/>
    <x v="0"/>
    <x v="0"/>
    <x v="0"/>
    <s v="2025-02-20"/>
    <x v="0"/>
    <n v="2496"/>
    <x v="0"/>
    <m/>
    <x v="0"/>
    <m/>
    <x v="9"/>
    <n v="100474696"/>
    <x v="0"/>
    <x v="1"/>
    <s v="Direção da Habitação"/>
    <s v="ORI"/>
    <x v="0"/>
    <m/>
    <x v="0"/>
    <x v="0"/>
    <x v="0"/>
    <x v="0"/>
    <x v="0"/>
    <x v="0"/>
    <x v="0"/>
    <x v="0"/>
    <x v="0"/>
    <x v="0"/>
    <x v="0"/>
    <s v="Direção da Habitação"/>
    <x v="0"/>
    <x v="0"/>
    <x v="0"/>
    <x v="0"/>
    <x v="0"/>
    <x v="0"/>
    <x v="0"/>
    <x v="0"/>
    <x v="0"/>
    <x v="0"/>
    <x v="1"/>
    <x v="0"/>
    <s v="Pagamento de salário referente a 02-2025"/>
  </r>
  <r>
    <x v="0"/>
    <n v="0"/>
    <n v="0"/>
    <n v="0"/>
    <n v="20352"/>
    <x v="524"/>
    <x v="0"/>
    <x v="0"/>
    <x v="0"/>
    <s v="03.16.22"/>
    <x v="42"/>
    <x v="0"/>
    <x v="0"/>
    <s v="Direção da Habitação"/>
    <s v="03.16.22"/>
    <s v="Direção da Habitação"/>
    <s v="03.16.22"/>
    <x v="8"/>
    <x v="0"/>
    <x v="0"/>
    <x v="0"/>
    <x v="0"/>
    <x v="0"/>
    <x v="0"/>
    <x v="0"/>
    <x v="0"/>
    <s v="2025-02-20"/>
    <x v="0"/>
    <n v="20352"/>
    <x v="0"/>
    <m/>
    <x v="0"/>
    <m/>
    <x v="26"/>
    <n v="100474914"/>
    <x v="0"/>
    <x v="0"/>
    <s v="Direção da Habitação"/>
    <s v="ORI"/>
    <x v="0"/>
    <m/>
    <x v="0"/>
    <x v="0"/>
    <x v="0"/>
    <x v="0"/>
    <x v="0"/>
    <x v="0"/>
    <x v="0"/>
    <x v="0"/>
    <x v="0"/>
    <x v="0"/>
    <x v="0"/>
    <s v="Direção da Habitação"/>
    <x v="0"/>
    <x v="0"/>
    <x v="0"/>
    <x v="0"/>
    <x v="0"/>
    <x v="0"/>
    <x v="0"/>
    <x v="0"/>
    <x v="0"/>
    <x v="0"/>
    <x v="0"/>
    <x v="0"/>
    <s v="Pagamento de salário referente a 02-2025"/>
  </r>
  <r>
    <x v="0"/>
    <n v="0"/>
    <n v="0"/>
    <n v="0"/>
    <n v="101757"/>
    <x v="524"/>
    <x v="0"/>
    <x v="0"/>
    <x v="0"/>
    <s v="03.16.22"/>
    <x v="42"/>
    <x v="0"/>
    <x v="0"/>
    <s v="Direção da Habitação"/>
    <s v="03.16.22"/>
    <s v="Direção da Habitação"/>
    <s v="03.16.22"/>
    <x v="48"/>
    <x v="0"/>
    <x v="0"/>
    <x v="1"/>
    <x v="1"/>
    <x v="0"/>
    <x v="0"/>
    <x v="0"/>
    <x v="0"/>
    <s v="2025-02-20"/>
    <x v="0"/>
    <n v="101757"/>
    <x v="0"/>
    <m/>
    <x v="0"/>
    <m/>
    <x v="26"/>
    <n v="100474914"/>
    <x v="0"/>
    <x v="0"/>
    <s v="Direção da Habitação"/>
    <s v="ORI"/>
    <x v="0"/>
    <m/>
    <x v="0"/>
    <x v="0"/>
    <x v="0"/>
    <x v="0"/>
    <x v="0"/>
    <x v="0"/>
    <x v="0"/>
    <x v="0"/>
    <x v="0"/>
    <x v="0"/>
    <x v="0"/>
    <s v="Direção da Habitação"/>
    <x v="0"/>
    <x v="0"/>
    <x v="0"/>
    <x v="0"/>
    <x v="0"/>
    <x v="0"/>
    <x v="0"/>
    <x v="0"/>
    <x v="0"/>
    <x v="0"/>
    <x v="0"/>
    <x v="0"/>
    <s v="Pagamento de salário referente a 02-2025"/>
  </r>
  <r>
    <x v="0"/>
    <n v="0"/>
    <n v="0"/>
    <n v="0"/>
    <n v="1848"/>
    <x v="525"/>
    <x v="0"/>
    <x v="0"/>
    <x v="0"/>
    <s v="01.27.02.11"/>
    <x v="11"/>
    <x v="1"/>
    <x v="1"/>
    <s v="Saneamento básico"/>
    <s v="01.27.02"/>
    <s v="Saneamento básico"/>
    <s v="01.27.02"/>
    <x v="4"/>
    <x v="0"/>
    <x v="2"/>
    <x v="3"/>
    <x v="0"/>
    <x v="1"/>
    <x v="0"/>
    <x v="0"/>
    <x v="0"/>
    <s v="2025-02-27"/>
    <x v="0"/>
    <n v="1848"/>
    <x v="0"/>
    <m/>
    <x v="0"/>
    <m/>
    <x v="9"/>
    <n v="100474696"/>
    <x v="0"/>
    <x v="1"/>
    <s v="Reforço do saneamento básico"/>
    <s v="ORI"/>
    <x v="0"/>
    <m/>
    <x v="0"/>
    <x v="0"/>
    <x v="0"/>
    <x v="0"/>
    <x v="0"/>
    <x v="0"/>
    <x v="0"/>
    <x v="0"/>
    <x v="0"/>
    <x v="0"/>
    <x v="0"/>
    <s v="Reforço do saneamento básico"/>
    <x v="0"/>
    <x v="0"/>
    <x v="0"/>
    <x v="0"/>
    <x v="1"/>
    <x v="0"/>
    <x v="0"/>
    <x v="0"/>
    <x v="0"/>
    <x v="0"/>
    <x v="1"/>
    <x v="0"/>
    <s v="Pagamento referente a trabalhos de limpeza urbana  realizado no âmbito de município saudável, conforme anexo."/>
  </r>
  <r>
    <x v="0"/>
    <n v="0"/>
    <n v="0"/>
    <n v="0"/>
    <n v="10472"/>
    <x v="525"/>
    <x v="0"/>
    <x v="0"/>
    <x v="0"/>
    <s v="01.27.02.11"/>
    <x v="11"/>
    <x v="1"/>
    <x v="1"/>
    <s v="Saneamento básico"/>
    <s v="01.27.02"/>
    <s v="Saneamento básico"/>
    <s v="01.27.02"/>
    <x v="4"/>
    <x v="0"/>
    <x v="2"/>
    <x v="3"/>
    <x v="0"/>
    <x v="1"/>
    <x v="0"/>
    <x v="0"/>
    <x v="0"/>
    <s v="2025-02-27"/>
    <x v="0"/>
    <n v="10472"/>
    <x v="0"/>
    <m/>
    <x v="0"/>
    <m/>
    <x v="140"/>
    <n v="100479875"/>
    <x v="0"/>
    <x v="0"/>
    <s v="Reforço do saneamento básico"/>
    <s v="ORI"/>
    <x v="0"/>
    <m/>
    <x v="0"/>
    <x v="0"/>
    <x v="0"/>
    <x v="0"/>
    <x v="0"/>
    <x v="0"/>
    <x v="0"/>
    <x v="0"/>
    <x v="0"/>
    <x v="0"/>
    <x v="0"/>
    <s v="Reforço do saneamento básico"/>
    <x v="0"/>
    <x v="0"/>
    <x v="0"/>
    <x v="0"/>
    <x v="1"/>
    <x v="0"/>
    <x v="0"/>
    <x v="0"/>
    <x v="0"/>
    <x v="0"/>
    <x v="0"/>
    <x v="0"/>
    <s v="Pagamento referente a trabalhos de limpeza urbana  realizado no âmbito de município saudável, conforme anexo."/>
  </r>
  <r>
    <x v="0"/>
    <n v="0"/>
    <n v="0"/>
    <n v="0"/>
    <n v="7749"/>
    <x v="526"/>
    <x v="0"/>
    <x v="1"/>
    <x v="0"/>
    <s v="03.03.10"/>
    <x v="15"/>
    <x v="0"/>
    <x v="5"/>
    <s v="Receitas Da Câmara"/>
    <s v="03.03.10"/>
    <s v="Receitas Da Câmara"/>
    <s v="03.03.10"/>
    <x v="32"/>
    <x v="0"/>
    <x v="4"/>
    <x v="5"/>
    <x v="0"/>
    <x v="0"/>
    <x v="2"/>
    <x v="0"/>
    <x v="4"/>
    <s v="2025-03-03"/>
    <x v="0"/>
    <n v="774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50"/>
    <x v="527"/>
    <x v="0"/>
    <x v="1"/>
    <x v="0"/>
    <s v="03.03.10"/>
    <x v="15"/>
    <x v="0"/>
    <x v="5"/>
    <s v="Receitas Da Câmara"/>
    <s v="03.03.10"/>
    <s v="Receitas Da Câmara"/>
    <s v="03.03.10"/>
    <x v="63"/>
    <x v="0"/>
    <x v="0"/>
    <x v="8"/>
    <x v="0"/>
    <x v="0"/>
    <x v="2"/>
    <x v="0"/>
    <x v="4"/>
    <s v="2025-03-03"/>
    <x v="0"/>
    <n v="7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00"/>
    <x v="528"/>
    <x v="0"/>
    <x v="1"/>
    <x v="0"/>
    <s v="03.03.10"/>
    <x v="15"/>
    <x v="0"/>
    <x v="5"/>
    <s v="Receitas Da Câmara"/>
    <s v="03.03.10"/>
    <s v="Receitas Da Câmara"/>
    <s v="03.03.10"/>
    <x v="64"/>
    <x v="0"/>
    <x v="4"/>
    <x v="9"/>
    <x v="0"/>
    <x v="0"/>
    <x v="2"/>
    <x v="0"/>
    <x v="4"/>
    <s v="2025-03-03"/>
    <x v="0"/>
    <n v="1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00"/>
    <x v="529"/>
    <x v="0"/>
    <x v="1"/>
    <x v="0"/>
    <s v="03.03.10"/>
    <x v="15"/>
    <x v="0"/>
    <x v="5"/>
    <s v="Receitas Da Câmara"/>
    <s v="03.03.10"/>
    <s v="Receitas Da Câmara"/>
    <s v="03.03.10"/>
    <x v="16"/>
    <x v="0"/>
    <x v="4"/>
    <x v="5"/>
    <x v="0"/>
    <x v="0"/>
    <x v="2"/>
    <x v="0"/>
    <x v="4"/>
    <s v="2025-03-03"/>
    <x v="0"/>
    <n v="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0"/>
    <x v="530"/>
    <x v="0"/>
    <x v="1"/>
    <x v="0"/>
    <s v="03.03.10"/>
    <x v="15"/>
    <x v="0"/>
    <x v="5"/>
    <s v="Receitas Da Câmara"/>
    <s v="03.03.10"/>
    <s v="Receitas Da Câmara"/>
    <s v="03.03.10"/>
    <x v="26"/>
    <x v="0"/>
    <x v="4"/>
    <x v="5"/>
    <x v="0"/>
    <x v="0"/>
    <x v="2"/>
    <x v="0"/>
    <x v="4"/>
    <s v="2025-03-03"/>
    <x v="0"/>
    <n v="3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00"/>
    <x v="531"/>
    <x v="0"/>
    <x v="1"/>
    <x v="0"/>
    <s v="03.03.10"/>
    <x v="15"/>
    <x v="0"/>
    <x v="5"/>
    <s v="Receitas Da Câmara"/>
    <s v="03.03.10"/>
    <s v="Receitas Da Câmara"/>
    <s v="03.03.10"/>
    <x v="65"/>
    <x v="0"/>
    <x v="4"/>
    <x v="5"/>
    <x v="0"/>
    <x v="0"/>
    <x v="2"/>
    <x v="0"/>
    <x v="4"/>
    <s v="2025-03-03"/>
    <x v="0"/>
    <n v="1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80"/>
    <x v="532"/>
    <x v="0"/>
    <x v="1"/>
    <x v="0"/>
    <s v="03.03.10"/>
    <x v="15"/>
    <x v="0"/>
    <x v="5"/>
    <s v="Receitas Da Câmara"/>
    <s v="03.03.10"/>
    <s v="Receitas Da Câmara"/>
    <s v="03.03.10"/>
    <x v="15"/>
    <x v="0"/>
    <x v="4"/>
    <x v="5"/>
    <x v="0"/>
    <x v="0"/>
    <x v="2"/>
    <x v="0"/>
    <x v="4"/>
    <s v="2025-03-03"/>
    <x v="0"/>
    <n v="10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135"/>
    <x v="533"/>
    <x v="0"/>
    <x v="1"/>
    <x v="0"/>
    <s v="03.03.10"/>
    <x v="15"/>
    <x v="0"/>
    <x v="5"/>
    <s v="Receitas Da Câmara"/>
    <s v="03.03.10"/>
    <s v="Receitas Da Câmara"/>
    <s v="03.03.10"/>
    <x v="20"/>
    <x v="0"/>
    <x v="4"/>
    <x v="5"/>
    <x v="0"/>
    <x v="0"/>
    <x v="2"/>
    <x v="0"/>
    <x v="4"/>
    <s v="2025-03-03"/>
    <x v="0"/>
    <n v="613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640"/>
    <x v="534"/>
    <x v="0"/>
    <x v="1"/>
    <x v="0"/>
    <s v="03.03.10"/>
    <x v="15"/>
    <x v="0"/>
    <x v="5"/>
    <s v="Receitas Da Câmara"/>
    <s v="03.03.10"/>
    <s v="Receitas Da Câmara"/>
    <s v="03.03.10"/>
    <x v="27"/>
    <x v="0"/>
    <x v="4"/>
    <x v="5"/>
    <x v="0"/>
    <x v="0"/>
    <x v="2"/>
    <x v="0"/>
    <x v="4"/>
    <s v="2025-03-03"/>
    <x v="0"/>
    <n v="564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5000"/>
    <x v="535"/>
    <x v="0"/>
    <x v="1"/>
    <x v="0"/>
    <s v="03.03.10"/>
    <x v="15"/>
    <x v="0"/>
    <x v="5"/>
    <s v="Receitas Da Câmara"/>
    <s v="03.03.10"/>
    <s v="Receitas Da Câmara"/>
    <s v="03.03.10"/>
    <x v="33"/>
    <x v="0"/>
    <x v="0"/>
    <x v="1"/>
    <x v="0"/>
    <x v="0"/>
    <x v="2"/>
    <x v="0"/>
    <x v="4"/>
    <s v="2025-03-03"/>
    <x v="0"/>
    <n v="15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80"/>
    <x v="536"/>
    <x v="0"/>
    <x v="1"/>
    <x v="0"/>
    <s v="03.03.10"/>
    <x v="15"/>
    <x v="0"/>
    <x v="5"/>
    <s v="Receitas Da Câmara"/>
    <s v="03.03.10"/>
    <s v="Receitas Da Câmara"/>
    <s v="03.03.10"/>
    <x v="30"/>
    <x v="0"/>
    <x v="4"/>
    <x v="5"/>
    <x v="0"/>
    <x v="0"/>
    <x v="2"/>
    <x v="0"/>
    <x v="4"/>
    <s v="2025-03-03"/>
    <x v="0"/>
    <n v="1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30"/>
    <x v="537"/>
    <x v="0"/>
    <x v="1"/>
    <x v="0"/>
    <s v="03.03.10"/>
    <x v="15"/>
    <x v="0"/>
    <x v="5"/>
    <s v="Receitas Da Câmara"/>
    <s v="03.03.10"/>
    <s v="Receitas Da Câmara"/>
    <s v="03.03.10"/>
    <x v="24"/>
    <x v="0"/>
    <x v="4"/>
    <x v="5"/>
    <x v="0"/>
    <x v="0"/>
    <x v="2"/>
    <x v="0"/>
    <x v="4"/>
    <s v="2025-03-03"/>
    <x v="0"/>
    <n v="52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4500"/>
    <x v="538"/>
    <x v="0"/>
    <x v="1"/>
    <x v="0"/>
    <s v="03.03.10"/>
    <x v="15"/>
    <x v="0"/>
    <x v="5"/>
    <s v="Receitas Da Câmara"/>
    <s v="03.03.10"/>
    <s v="Receitas Da Câmara"/>
    <s v="03.03.10"/>
    <x v="25"/>
    <x v="0"/>
    <x v="0"/>
    <x v="1"/>
    <x v="0"/>
    <x v="0"/>
    <x v="2"/>
    <x v="0"/>
    <x v="4"/>
    <s v="2025-03-03"/>
    <x v="0"/>
    <n v="64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0"/>
    <x v="539"/>
    <x v="0"/>
    <x v="1"/>
    <x v="0"/>
    <s v="03.03.10"/>
    <x v="15"/>
    <x v="0"/>
    <x v="5"/>
    <s v="Receitas Da Câmara"/>
    <s v="03.03.10"/>
    <s v="Receitas Da Câmara"/>
    <s v="03.03.10"/>
    <x v="36"/>
    <x v="0"/>
    <x v="4"/>
    <x v="9"/>
    <x v="0"/>
    <x v="0"/>
    <x v="2"/>
    <x v="0"/>
    <x v="4"/>
    <s v="2025-03-03"/>
    <x v="0"/>
    <n v="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3"/>
    <x v="540"/>
    <x v="0"/>
    <x v="1"/>
    <x v="0"/>
    <s v="03.03.10"/>
    <x v="15"/>
    <x v="0"/>
    <x v="5"/>
    <s v="Receitas Da Câmara"/>
    <s v="03.03.10"/>
    <s v="Receitas Da Câmara"/>
    <s v="03.03.10"/>
    <x v="31"/>
    <x v="0"/>
    <x v="4"/>
    <x v="5"/>
    <x v="0"/>
    <x v="0"/>
    <x v="2"/>
    <x v="0"/>
    <x v="4"/>
    <s v="2025-03-03"/>
    <x v="0"/>
    <n v="9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7300"/>
    <x v="541"/>
    <x v="0"/>
    <x v="1"/>
    <x v="0"/>
    <s v="03.03.10"/>
    <x v="15"/>
    <x v="0"/>
    <x v="5"/>
    <s v="Receitas Da Câmara"/>
    <s v="03.03.10"/>
    <s v="Receitas Da Câmara"/>
    <s v="03.03.10"/>
    <x v="22"/>
    <x v="0"/>
    <x v="0"/>
    <x v="8"/>
    <x v="0"/>
    <x v="0"/>
    <x v="2"/>
    <x v="0"/>
    <x v="4"/>
    <s v="2025-03-03"/>
    <x v="0"/>
    <n v="17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542"/>
    <x v="0"/>
    <x v="1"/>
    <x v="0"/>
    <s v="03.03.10"/>
    <x v="15"/>
    <x v="0"/>
    <x v="5"/>
    <s v="Receitas Da Câmara"/>
    <s v="03.03.10"/>
    <s v="Receitas Da Câmara"/>
    <s v="03.03.10"/>
    <x v="34"/>
    <x v="0"/>
    <x v="4"/>
    <x v="5"/>
    <x v="0"/>
    <x v="0"/>
    <x v="2"/>
    <x v="0"/>
    <x v="4"/>
    <s v="2025-03-03"/>
    <x v="0"/>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66"/>
    <x v="543"/>
    <x v="0"/>
    <x v="1"/>
    <x v="0"/>
    <s v="03.03.10"/>
    <x v="15"/>
    <x v="0"/>
    <x v="5"/>
    <s v="Receitas Da Câmara"/>
    <s v="03.03.10"/>
    <s v="Receitas Da Câmara"/>
    <s v="03.03.10"/>
    <x v="27"/>
    <x v="0"/>
    <x v="4"/>
    <x v="5"/>
    <x v="0"/>
    <x v="0"/>
    <x v="2"/>
    <x v="0"/>
    <x v="4"/>
    <s v="2025-03-10"/>
    <x v="0"/>
    <n v="116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300"/>
    <x v="544"/>
    <x v="0"/>
    <x v="1"/>
    <x v="0"/>
    <s v="03.03.10"/>
    <x v="15"/>
    <x v="0"/>
    <x v="5"/>
    <s v="Receitas Da Câmara"/>
    <s v="03.03.10"/>
    <s v="Receitas Da Câmara"/>
    <s v="03.03.10"/>
    <x v="22"/>
    <x v="0"/>
    <x v="0"/>
    <x v="8"/>
    <x v="0"/>
    <x v="0"/>
    <x v="2"/>
    <x v="0"/>
    <x v="4"/>
    <s v="2025-03-10"/>
    <x v="0"/>
    <n v="9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925"/>
    <x v="545"/>
    <x v="0"/>
    <x v="1"/>
    <x v="0"/>
    <s v="03.03.10"/>
    <x v="15"/>
    <x v="0"/>
    <x v="5"/>
    <s v="Receitas Da Câmara"/>
    <s v="03.03.10"/>
    <s v="Receitas Da Câmara"/>
    <s v="03.03.10"/>
    <x v="20"/>
    <x v="0"/>
    <x v="4"/>
    <x v="5"/>
    <x v="0"/>
    <x v="0"/>
    <x v="2"/>
    <x v="0"/>
    <x v="4"/>
    <s v="2025-03-10"/>
    <x v="0"/>
    <n v="49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612"/>
    <x v="546"/>
    <x v="0"/>
    <x v="1"/>
    <x v="0"/>
    <s v="03.03.10"/>
    <x v="15"/>
    <x v="0"/>
    <x v="5"/>
    <s v="Receitas Da Câmara"/>
    <s v="03.03.10"/>
    <s v="Receitas Da Câmara"/>
    <s v="03.03.10"/>
    <x v="32"/>
    <x v="0"/>
    <x v="4"/>
    <x v="5"/>
    <x v="0"/>
    <x v="0"/>
    <x v="2"/>
    <x v="0"/>
    <x v="4"/>
    <s v="2025-03-10"/>
    <x v="0"/>
    <n v="861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80"/>
    <x v="547"/>
    <x v="0"/>
    <x v="1"/>
    <x v="0"/>
    <s v="03.03.10"/>
    <x v="15"/>
    <x v="0"/>
    <x v="5"/>
    <s v="Receitas Da Câmara"/>
    <s v="03.03.10"/>
    <s v="Receitas Da Câmara"/>
    <s v="03.03.10"/>
    <x v="16"/>
    <x v="0"/>
    <x v="4"/>
    <x v="5"/>
    <x v="0"/>
    <x v="0"/>
    <x v="2"/>
    <x v="0"/>
    <x v="4"/>
    <s v="2025-03-10"/>
    <x v="0"/>
    <n v="3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9329"/>
    <x v="548"/>
    <x v="0"/>
    <x v="1"/>
    <x v="0"/>
    <s v="03.03.10"/>
    <x v="15"/>
    <x v="0"/>
    <x v="5"/>
    <s v="Receitas Da Câmara"/>
    <s v="03.03.10"/>
    <s v="Receitas Da Câmara"/>
    <s v="03.03.10"/>
    <x v="25"/>
    <x v="0"/>
    <x v="0"/>
    <x v="1"/>
    <x v="0"/>
    <x v="0"/>
    <x v="2"/>
    <x v="0"/>
    <x v="4"/>
    <s v="2025-03-10"/>
    <x v="0"/>
    <n v="4932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920"/>
    <x v="549"/>
    <x v="0"/>
    <x v="1"/>
    <x v="0"/>
    <s v="03.03.10"/>
    <x v="15"/>
    <x v="0"/>
    <x v="5"/>
    <s v="Receitas Da Câmara"/>
    <s v="03.03.10"/>
    <s v="Receitas Da Câmara"/>
    <s v="03.03.10"/>
    <x v="15"/>
    <x v="0"/>
    <x v="4"/>
    <x v="5"/>
    <x v="0"/>
    <x v="0"/>
    <x v="2"/>
    <x v="0"/>
    <x v="4"/>
    <s v="2025-03-28"/>
    <x v="0"/>
    <n v="49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25"/>
    <x v="550"/>
    <x v="0"/>
    <x v="1"/>
    <x v="0"/>
    <s v="03.03.10"/>
    <x v="15"/>
    <x v="0"/>
    <x v="5"/>
    <s v="Receitas Da Câmara"/>
    <s v="03.03.10"/>
    <s v="Receitas Da Câmara"/>
    <s v="03.03.10"/>
    <x v="23"/>
    <x v="0"/>
    <x v="4"/>
    <x v="5"/>
    <x v="0"/>
    <x v="0"/>
    <x v="2"/>
    <x v="0"/>
    <x v="4"/>
    <s v="2025-03-28"/>
    <x v="0"/>
    <n v="40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70"/>
    <x v="551"/>
    <x v="0"/>
    <x v="1"/>
    <x v="0"/>
    <s v="03.03.10"/>
    <x v="15"/>
    <x v="0"/>
    <x v="5"/>
    <s v="Receitas Da Câmara"/>
    <s v="03.03.10"/>
    <s v="Receitas Da Câmara"/>
    <s v="03.03.10"/>
    <x v="24"/>
    <x v="0"/>
    <x v="4"/>
    <x v="5"/>
    <x v="0"/>
    <x v="0"/>
    <x v="2"/>
    <x v="0"/>
    <x v="4"/>
    <s v="2025-03-28"/>
    <x v="0"/>
    <n v="22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555"/>
    <x v="552"/>
    <x v="0"/>
    <x v="1"/>
    <x v="0"/>
    <s v="03.03.10"/>
    <x v="15"/>
    <x v="0"/>
    <x v="5"/>
    <s v="Receitas Da Câmara"/>
    <s v="03.03.10"/>
    <s v="Receitas Da Câmara"/>
    <s v="03.03.10"/>
    <x v="20"/>
    <x v="0"/>
    <x v="4"/>
    <x v="5"/>
    <x v="0"/>
    <x v="0"/>
    <x v="2"/>
    <x v="0"/>
    <x v="4"/>
    <s v="2025-03-28"/>
    <x v="0"/>
    <n v="1555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8951"/>
    <x v="553"/>
    <x v="0"/>
    <x v="1"/>
    <x v="0"/>
    <s v="03.03.10"/>
    <x v="15"/>
    <x v="0"/>
    <x v="5"/>
    <s v="Receitas Da Câmara"/>
    <s v="03.03.10"/>
    <s v="Receitas Da Câmara"/>
    <s v="03.03.10"/>
    <x v="25"/>
    <x v="0"/>
    <x v="0"/>
    <x v="1"/>
    <x v="0"/>
    <x v="0"/>
    <x v="2"/>
    <x v="0"/>
    <x v="4"/>
    <s v="2025-03-28"/>
    <x v="0"/>
    <n v="38951"/>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200"/>
    <x v="554"/>
    <x v="0"/>
    <x v="1"/>
    <x v="0"/>
    <s v="03.03.10"/>
    <x v="15"/>
    <x v="0"/>
    <x v="5"/>
    <s v="Receitas Da Câmara"/>
    <s v="03.03.10"/>
    <s v="Receitas Da Câmara"/>
    <s v="03.03.10"/>
    <x v="26"/>
    <x v="0"/>
    <x v="4"/>
    <x v="5"/>
    <x v="0"/>
    <x v="0"/>
    <x v="2"/>
    <x v="0"/>
    <x v="4"/>
    <s v="2025-03-28"/>
    <x v="0"/>
    <n v="13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40"/>
    <x v="555"/>
    <x v="0"/>
    <x v="1"/>
    <x v="0"/>
    <s v="03.03.10"/>
    <x v="15"/>
    <x v="0"/>
    <x v="5"/>
    <s v="Receitas Da Câmara"/>
    <s v="03.03.10"/>
    <s v="Receitas Da Câmara"/>
    <s v="03.03.10"/>
    <x v="34"/>
    <x v="0"/>
    <x v="4"/>
    <x v="5"/>
    <x v="0"/>
    <x v="0"/>
    <x v="2"/>
    <x v="0"/>
    <x v="4"/>
    <s v="2025-03-28"/>
    <x v="0"/>
    <n v="8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970"/>
    <x v="556"/>
    <x v="0"/>
    <x v="1"/>
    <x v="0"/>
    <s v="03.03.10"/>
    <x v="15"/>
    <x v="0"/>
    <x v="5"/>
    <s v="Receitas Da Câmara"/>
    <s v="03.03.10"/>
    <s v="Receitas Da Câmara"/>
    <s v="03.03.10"/>
    <x v="27"/>
    <x v="0"/>
    <x v="4"/>
    <x v="5"/>
    <x v="0"/>
    <x v="0"/>
    <x v="2"/>
    <x v="0"/>
    <x v="4"/>
    <s v="2025-03-28"/>
    <x v="0"/>
    <n v="149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0"/>
    <x v="557"/>
    <x v="0"/>
    <x v="1"/>
    <x v="0"/>
    <s v="03.03.10"/>
    <x v="15"/>
    <x v="0"/>
    <x v="5"/>
    <s v="Receitas Da Câmara"/>
    <s v="03.03.10"/>
    <s v="Receitas Da Câmara"/>
    <s v="03.03.10"/>
    <x v="16"/>
    <x v="0"/>
    <x v="4"/>
    <x v="5"/>
    <x v="0"/>
    <x v="0"/>
    <x v="2"/>
    <x v="0"/>
    <x v="4"/>
    <s v="2025-03-28"/>
    <x v="0"/>
    <n v="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0"/>
    <x v="558"/>
    <x v="0"/>
    <x v="0"/>
    <x v="0"/>
    <s v="03.16.13"/>
    <x v="51"/>
    <x v="0"/>
    <x v="0"/>
    <s v="Unidade Gestão de Aquisições"/>
    <s v="03.16.13"/>
    <s v="Unidade Gestão de Aquisições"/>
    <s v="03.16.13"/>
    <x v="0"/>
    <x v="0"/>
    <x v="0"/>
    <x v="0"/>
    <x v="0"/>
    <x v="0"/>
    <x v="0"/>
    <x v="0"/>
    <x v="3"/>
    <s v="2025-05-23"/>
    <x v="1"/>
    <n v="6000"/>
    <x v="0"/>
    <m/>
    <x v="0"/>
    <m/>
    <x v="127"/>
    <n v="100476245"/>
    <x v="0"/>
    <x v="0"/>
    <s v="Unidade Gestão de Aquisições"/>
    <s v="ORI"/>
    <x v="0"/>
    <s v="UGA"/>
    <x v="0"/>
    <x v="0"/>
    <x v="0"/>
    <x v="0"/>
    <x v="0"/>
    <x v="0"/>
    <x v="0"/>
    <x v="0"/>
    <x v="0"/>
    <x v="0"/>
    <x v="0"/>
    <s v="Unidade Gestão de Aquisições"/>
    <x v="0"/>
    <x v="0"/>
    <x v="0"/>
    <x v="0"/>
    <x v="0"/>
    <x v="0"/>
    <x v="0"/>
    <x v="0"/>
    <x v="0"/>
    <x v="0"/>
    <x v="0"/>
    <x v="0"/>
    <s v="Ajuda de custo a favor do senhor Adilson de Rosário Silva, pela sua deslocação à Praia nos dias 08, 16 e 21 de maio, em missão de serviço, conforme anexo."/>
  </r>
  <r>
    <x v="0"/>
    <n v="0"/>
    <n v="0"/>
    <n v="0"/>
    <n v="1600"/>
    <x v="559"/>
    <x v="0"/>
    <x v="0"/>
    <x v="0"/>
    <s v="03.16.24"/>
    <x v="49"/>
    <x v="0"/>
    <x v="0"/>
    <s v="Direcao da Familia, Inclusão, Género e Saúde"/>
    <s v="03.16.24"/>
    <s v="Direcao da Familia, Inclusão, Género e Saúde"/>
    <s v="03.16.24"/>
    <x v="0"/>
    <x v="0"/>
    <x v="0"/>
    <x v="0"/>
    <x v="0"/>
    <x v="0"/>
    <x v="0"/>
    <x v="0"/>
    <x v="2"/>
    <s v="2025-04-15"/>
    <x v="1"/>
    <n v="1600"/>
    <x v="0"/>
    <m/>
    <x v="0"/>
    <m/>
    <x v="141"/>
    <n v="100477415"/>
    <x v="0"/>
    <x v="0"/>
    <s v="Direcao da Familia, Inclusão, Género e Saúde"/>
    <s v="ORI"/>
    <x v="0"/>
    <m/>
    <x v="0"/>
    <x v="0"/>
    <x v="0"/>
    <x v="0"/>
    <x v="0"/>
    <x v="0"/>
    <x v="0"/>
    <x v="0"/>
    <x v="0"/>
    <x v="0"/>
    <x v="0"/>
    <s v="Direcao da Familia, Inclusão, Género e Saúde"/>
    <x v="0"/>
    <x v="0"/>
    <x v="0"/>
    <x v="0"/>
    <x v="0"/>
    <x v="0"/>
    <x v="0"/>
    <x v="0"/>
    <x v="0"/>
    <x v="0"/>
    <x v="0"/>
    <x v="0"/>
    <s v="Ajuda de custo a favor do senhor Anildo Rodrigues pela sua deslocação a Ribeira Grande de Santiago no dia 15 de abril de 2025, a fim fazer levantamento de donativos, conforme anexo."/>
  </r>
  <r>
    <x v="0"/>
    <n v="0"/>
    <n v="0"/>
    <n v="0"/>
    <n v="224551"/>
    <x v="560"/>
    <x v="0"/>
    <x v="0"/>
    <x v="0"/>
    <s v="03.16.15"/>
    <x v="0"/>
    <x v="0"/>
    <x v="0"/>
    <s v="Direção Financeira"/>
    <s v="03.16.15"/>
    <s v="Direção Financeira"/>
    <s v="03.16.15"/>
    <x v="1"/>
    <x v="0"/>
    <x v="0"/>
    <x v="0"/>
    <x v="0"/>
    <x v="0"/>
    <x v="0"/>
    <x v="0"/>
    <x v="2"/>
    <s v="2025-04-25"/>
    <x v="1"/>
    <n v="224551"/>
    <x v="0"/>
    <m/>
    <x v="0"/>
    <m/>
    <x v="9"/>
    <n v="100474696"/>
    <x v="0"/>
    <x v="1"/>
    <s v="Direção Financeira"/>
    <s v="ORI"/>
    <x v="0"/>
    <m/>
    <x v="0"/>
    <x v="0"/>
    <x v="0"/>
    <x v="0"/>
    <x v="0"/>
    <x v="0"/>
    <x v="0"/>
    <x v="0"/>
    <x v="0"/>
    <x v="0"/>
    <x v="0"/>
    <s v="Direção Financeira"/>
    <x v="0"/>
    <x v="0"/>
    <x v="0"/>
    <x v="0"/>
    <x v="0"/>
    <x v="0"/>
    <x v="0"/>
    <x v="0"/>
    <x v="0"/>
    <x v="0"/>
    <x v="1"/>
    <x v="0"/>
    <s v="Pagamento prestação de serviço em Assistência técnica Residentes, referente ao mês de abril de 2025, conforme anexo."/>
  </r>
  <r>
    <x v="0"/>
    <n v="0"/>
    <n v="0"/>
    <n v="0"/>
    <n v="10952"/>
    <x v="560"/>
    <x v="0"/>
    <x v="0"/>
    <x v="0"/>
    <s v="03.16.15"/>
    <x v="0"/>
    <x v="0"/>
    <x v="0"/>
    <s v="Direção Financeira"/>
    <s v="03.16.15"/>
    <s v="Direção Financeira"/>
    <s v="03.16.15"/>
    <x v="46"/>
    <x v="0"/>
    <x v="0"/>
    <x v="1"/>
    <x v="0"/>
    <x v="0"/>
    <x v="0"/>
    <x v="0"/>
    <x v="2"/>
    <s v="2025-04-25"/>
    <x v="1"/>
    <n v="10952"/>
    <x v="0"/>
    <m/>
    <x v="0"/>
    <m/>
    <x v="9"/>
    <n v="100474696"/>
    <x v="0"/>
    <x v="1"/>
    <s v="Direção Financeira"/>
    <s v="ORI"/>
    <x v="0"/>
    <m/>
    <x v="0"/>
    <x v="0"/>
    <x v="0"/>
    <x v="0"/>
    <x v="0"/>
    <x v="0"/>
    <x v="0"/>
    <x v="0"/>
    <x v="0"/>
    <x v="0"/>
    <x v="0"/>
    <s v="Direção Financeira"/>
    <x v="0"/>
    <x v="0"/>
    <x v="0"/>
    <x v="0"/>
    <x v="0"/>
    <x v="0"/>
    <x v="0"/>
    <x v="0"/>
    <x v="0"/>
    <x v="0"/>
    <x v="1"/>
    <x v="0"/>
    <s v="Pagamento prestação de serviço em Assistência técnica Residentes, referente ao mês de abril de 2025, conforme anexo."/>
  </r>
  <r>
    <x v="0"/>
    <n v="0"/>
    <n v="0"/>
    <n v="0"/>
    <n v="1272463"/>
    <x v="560"/>
    <x v="0"/>
    <x v="0"/>
    <x v="0"/>
    <s v="03.16.15"/>
    <x v="0"/>
    <x v="0"/>
    <x v="0"/>
    <s v="Direção Financeira"/>
    <s v="03.16.15"/>
    <s v="Direção Financeira"/>
    <s v="03.16.15"/>
    <x v="1"/>
    <x v="0"/>
    <x v="0"/>
    <x v="0"/>
    <x v="0"/>
    <x v="0"/>
    <x v="0"/>
    <x v="0"/>
    <x v="2"/>
    <s v="2025-04-25"/>
    <x v="1"/>
    <n v="1272463"/>
    <x v="0"/>
    <m/>
    <x v="0"/>
    <m/>
    <x v="26"/>
    <n v="100474914"/>
    <x v="0"/>
    <x v="0"/>
    <s v="Direção Financeira"/>
    <s v="ORI"/>
    <x v="0"/>
    <m/>
    <x v="0"/>
    <x v="0"/>
    <x v="0"/>
    <x v="0"/>
    <x v="0"/>
    <x v="0"/>
    <x v="0"/>
    <x v="0"/>
    <x v="0"/>
    <x v="0"/>
    <x v="0"/>
    <s v="Direção Financeira"/>
    <x v="0"/>
    <x v="0"/>
    <x v="0"/>
    <x v="0"/>
    <x v="0"/>
    <x v="0"/>
    <x v="0"/>
    <x v="0"/>
    <x v="0"/>
    <x v="0"/>
    <x v="0"/>
    <x v="0"/>
    <s v="Pagamento prestação de serviço em Assistência técnica Residentes, referente ao mês de abril de 2025, conforme anexo."/>
  </r>
  <r>
    <x v="0"/>
    <n v="0"/>
    <n v="0"/>
    <n v="0"/>
    <n v="62055"/>
    <x v="560"/>
    <x v="0"/>
    <x v="0"/>
    <x v="0"/>
    <s v="03.16.15"/>
    <x v="0"/>
    <x v="0"/>
    <x v="0"/>
    <s v="Direção Financeira"/>
    <s v="03.16.15"/>
    <s v="Direção Financeira"/>
    <s v="03.16.15"/>
    <x v="46"/>
    <x v="0"/>
    <x v="0"/>
    <x v="1"/>
    <x v="0"/>
    <x v="0"/>
    <x v="0"/>
    <x v="0"/>
    <x v="2"/>
    <s v="2025-04-25"/>
    <x v="1"/>
    <n v="62055"/>
    <x v="0"/>
    <m/>
    <x v="0"/>
    <m/>
    <x v="26"/>
    <n v="100474914"/>
    <x v="0"/>
    <x v="0"/>
    <s v="Direção Financeira"/>
    <s v="ORI"/>
    <x v="0"/>
    <m/>
    <x v="0"/>
    <x v="0"/>
    <x v="0"/>
    <x v="0"/>
    <x v="0"/>
    <x v="0"/>
    <x v="0"/>
    <x v="0"/>
    <x v="0"/>
    <x v="0"/>
    <x v="0"/>
    <s v="Direção Financeira"/>
    <x v="0"/>
    <x v="0"/>
    <x v="0"/>
    <x v="0"/>
    <x v="0"/>
    <x v="0"/>
    <x v="0"/>
    <x v="0"/>
    <x v="0"/>
    <x v="0"/>
    <x v="0"/>
    <x v="0"/>
    <s v="Pagamento prestação de serviço em Assistência técnica Residentes, referente ao mês de abril de 2025, conforme anexo."/>
  </r>
  <r>
    <x v="0"/>
    <n v="0"/>
    <n v="0"/>
    <n v="0"/>
    <n v="1400"/>
    <x v="561"/>
    <x v="0"/>
    <x v="0"/>
    <x v="0"/>
    <s v="03.16.15"/>
    <x v="0"/>
    <x v="0"/>
    <x v="0"/>
    <s v="Direção Financeira"/>
    <s v="03.16.15"/>
    <s v="Direção Financeira"/>
    <s v="03.16.15"/>
    <x v="0"/>
    <x v="0"/>
    <x v="0"/>
    <x v="0"/>
    <x v="0"/>
    <x v="0"/>
    <x v="0"/>
    <x v="0"/>
    <x v="2"/>
    <s v="2025-04-30"/>
    <x v="1"/>
    <n v="1400"/>
    <x v="0"/>
    <m/>
    <x v="0"/>
    <m/>
    <x v="142"/>
    <n v="100303896"/>
    <x v="0"/>
    <x v="0"/>
    <s v="Direção Financeira"/>
    <s v="ORI"/>
    <x v="0"/>
    <m/>
    <x v="0"/>
    <x v="0"/>
    <x v="0"/>
    <x v="0"/>
    <x v="0"/>
    <x v="0"/>
    <x v="0"/>
    <x v="0"/>
    <x v="0"/>
    <x v="0"/>
    <x v="0"/>
    <s v="Direção Financeira"/>
    <x v="0"/>
    <x v="0"/>
    <x v="0"/>
    <x v="0"/>
    <x v="0"/>
    <x v="0"/>
    <x v="0"/>
    <x v="0"/>
    <x v="0"/>
    <x v="0"/>
    <x v="0"/>
    <x v="0"/>
    <s v="Ajuda de custo a favor do senhor Meliciano Lopes Miranda, pela sua deslocação à Praia no dia 08 de abril de 2025, a quando o levantamento da viatura na oficina, conforme anexo."/>
  </r>
  <r>
    <x v="0"/>
    <n v="0"/>
    <n v="0"/>
    <n v="0"/>
    <n v="25000"/>
    <x v="562"/>
    <x v="0"/>
    <x v="0"/>
    <x v="0"/>
    <s v="01.25.03.12"/>
    <x v="52"/>
    <x v="2"/>
    <x v="2"/>
    <s v="Emprego e Formação profissional"/>
    <s v="01.25.03"/>
    <s v="Emprego e Formação profissional"/>
    <s v="01.25.03"/>
    <x v="4"/>
    <x v="0"/>
    <x v="2"/>
    <x v="3"/>
    <x v="0"/>
    <x v="1"/>
    <x v="0"/>
    <x v="0"/>
    <x v="3"/>
    <s v="2025-05-26"/>
    <x v="1"/>
    <n v="25000"/>
    <x v="0"/>
    <m/>
    <x v="0"/>
    <m/>
    <x v="26"/>
    <n v="100474914"/>
    <x v="0"/>
    <x v="0"/>
    <s v="Estágios Profissionais e Promoção de Emprego"/>
    <s v="ORI"/>
    <x v="0"/>
    <m/>
    <x v="0"/>
    <x v="0"/>
    <x v="0"/>
    <x v="0"/>
    <x v="0"/>
    <x v="0"/>
    <x v="0"/>
    <x v="0"/>
    <x v="0"/>
    <x v="0"/>
    <x v="0"/>
    <s v="Estágios Profissionais e Promoção de Emprego"/>
    <x v="0"/>
    <x v="0"/>
    <x v="0"/>
    <x v="0"/>
    <x v="1"/>
    <x v="0"/>
    <x v="0"/>
    <x v="0"/>
    <x v="0"/>
    <x v="0"/>
    <x v="0"/>
    <x v="0"/>
    <s v="Subsídio estagiários referente ao mês de maio de 2025, conforme anexo. "/>
  </r>
  <r>
    <x v="0"/>
    <n v="0"/>
    <n v="0"/>
    <n v="0"/>
    <n v="105491"/>
    <x v="563"/>
    <x v="0"/>
    <x v="0"/>
    <x v="0"/>
    <s v="01.27.02.11"/>
    <x v="11"/>
    <x v="1"/>
    <x v="1"/>
    <s v="Saneamento básico"/>
    <s v="01.27.02"/>
    <s v="Saneamento básico"/>
    <s v="01.27.02"/>
    <x v="4"/>
    <x v="0"/>
    <x v="2"/>
    <x v="3"/>
    <x v="0"/>
    <x v="1"/>
    <x v="0"/>
    <x v="0"/>
    <x v="3"/>
    <s v="2025-05-26"/>
    <x v="1"/>
    <n v="105491"/>
    <x v="0"/>
    <m/>
    <x v="0"/>
    <m/>
    <x v="9"/>
    <n v="100474696"/>
    <x v="0"/>
    <x v="1"/>
    <s v="Reforço do saneamento básico"/>
    <s v="ORI"/>
    <x v="0"/>
    <m/>
    <x v="0"/>
    <x v="0"/>
    <x v="0"/>
    <x v="0"/>
    <x v="0"/>
    <x v="0"/>
    <x v="0"/>
    <x v="0"/>
    <x v="0"/>
    <x v="0"/>
    <x v="0"/>
    <s v="Reforço do saneamento básico"/>
    <x v="0"/>
    <x v="0"/>
    <x v="0"/>
    <x v="0"/>
    <x v="1"/>
    <x v="0"/>
    <x v="0"/>
    <x v="0"/>
    <x v="0"/>
    <x v="0"/>
    <x v="1"/>
    <x v="0"/>
    <s v="Pagamento prestação de serviço em reforço saneamento básico, referente ao mês de maio de 2025, conforme anexo."/>
  </r>
  <r>
    <x v="0"/>
    <n v="0"/>
    <n v="0"/>
    <n v="0"/>
    <n v="4533"/>
    <x v="563"/>
    <x v="0"/>
    <x v="0"/>
    <x v="0"/>
    <s v="01.27.02.11"/>
    <x v="11"/>
    <x v="1"/>
    <x v="1"/>
    <s v="Saneamento básico"/>
    <s v="01.27.02"/>
    <s v="Saneamento básico"/>
    <s v="01.27.02"/>
    <x v="4"/>
    <x v="0"/>
    <x v="2"/>
    <x v="3"/>
    <x v="0"/>
    <x v="1"/>
    <x v="0"/>
    <x v="0"/>
    <x v="3"/>
    <s v="2025-05-26"/>
    <x v="1"/>
    <n v="4533"/>
    <x v="0"/>
    <m/>
    <x v="0"/>
    <m/>
    <x v="62"/>
    <n v="100478627"/>
    <x v="0"/>
    <x v="2"/>
    <s v="Reforço do saneamento básico"/>
    <s v="ORI"/>
    <x v="0"/>
    <m/>
    <x v="0"/>
    <x v="0"/>
    <x v="0"/>
    <x v="0"/>
    <x v="0"/>
    <x v="0"/>
    <x v="0"/>
    <x v="0"/>
    <x v="0"/>
    <x v="0"/>
    <x v="0"/>
    <s v="Reforço do saneamento básico"/>
    <x v="0"/>
    <x v="0"/>
    <x v="0"/>
    <x v="0"/>
    <x v="1"/>
    <x v="0"/>
    <x v="0"/>
    <x v="0"/>
    <x v="0"/>
    <x v="0"/>
    <x v="2"/>
    <x v="0"/>
    <s v="Pagamento prestação de serviço em reforço saneamento básico, referente ao mês de maio de 2025, conforme anexo."/>
  </r>
  <r>
    <x v="0"/>
    <n v="0"/>
    <n v="0"/>
    <n v="0"/>
    <n v="593252"/>
    <x v="563"/>
    <x v="0"/>
    <x v="0"/>
    <x v="0"/>
    <s v="01.27.02.11"/>
    <x v="11"/>
    <x v="1"/>
    <x v="1"/>
    <s v="Saneamento básico"/>
    <s v="01.27.02"/>
    <s v="Saneamento básico"/>
    <s v="01.27.02"/>
    <x v="4"/>
    <x v="0"/>
    <x v="2"/>
    <x v="3"/>
    <x v="0"/>
    <x v="1"/>
    <x v="0"/>
    <x v="0"/>
    <x v="3"/>
    <s v="2025-05-26"/>
    <x v="1"/>
    <n v="593252"/>
    <x v="0"/>
    <m/>
    <x v="0"/>
    <m/>
    <x v="26"/>
    <n v="100474914"/>
    <x v="0"/>
    <x v="0"/>
    <s v="Reforço do saneamento básico"/>
    <s v="ORI"/>
    <x v="0"/>
    <m/>
    <x v="0"/>
    <x v="0"/>
    <x v="0"/>
    <x v="0"/>
    <x v="0"/>
    <x v="0"/>
    <x v="0"/>
    <x v="0"/>
    <x v="0"/>
    <x v="0"/>
    <x v="0"/>
    <s v="Reforço do saneamento básico"/>
    <x v="0"/>
    <x v="0"/>
    <x v="0"/>
    <x v="0"/>
    <x v="1"/>
    <x v="0"/>
    <x v="0"/>
    <x v="0"/>
    <x v="0"/>
    <x v="0"/>
    <x v="0"/>
    <x v="0"/>
    <s v="Pagamento prestação de serviço em reforço saneamento básico, referente ao mês de maio de 2025, conforme anexo."/>
  </r>
  <r>
    <x v="2"/>
    <n v="0"/>
    <n v="0"/>
    <n v="0"/>
    <n v="35000"/>
    <x v="564"/>
    <x v="0"/>
    <x v="0"/>
    <x v="0"/>
    <s v="80.02.10.03"/>
    <x v="32"/>
    <x v="4"/>
    <x v="4"/>
    <s v="Outros"/>
    <s v="80.02.10"/>
    <s v="Outros"/>
    <s v="80.02.10"/>
    <x v="66"/>
    <x v="0"/>
    <x v="3"/>
    <x v="4"/>
    <x v="1"/>
    <x v="2"/>
    <x v="0"/>
    <x v="0"/>
    <x v="3"/>
    <s v="2025-05-30"/>
    <x v="1"/>
    <n v="35000"/>
    <x v="0"/>
    <m/>
    <x v="0"/>
    <m/>
    <x v="26"/>
    <n v="100474914"/>
    <x v="0"/>
    <x v="0"/>
    <s v="Retençoes Pensao Alimenticia"/>
    <s v="ORI"/>
    <x v="0"/>
    <s v="RPA"/>
    <x v="0"/>
    <x v="0"/>
    <x v="0"/>
    <x v="0"/>
    <x v="0"/>
    <x v="0"/>
    <x v="0"/>
    <x v="0"/>
    <x v="0"/>
    <x v="0"/>
    <x v="0"/>
    <s v="Retençoes Pensao Alimenticia"/>
    <x v="0"/>
    <x v="0"/>
    <x v="0"/>
    <x v="0"/>
    <x v="2"/>
    <x v="0"/>
    <x v="0"/>
    <x v="1"/>
    <x v="0"/>
    <x v="1"/>
    <x v="0"/>
    <x v="0"/>
    <s v="Transferência pelos descontos retido no salario do mês de abril 2025, referente a pensão alimentícia, conforme anexo."/>
  </r>
  <r>
    <x v="0"/>
    <n v="0"/>
    <n v="0"/>
    <n v="0"/>
    <n v="90000"/>
    <x v="565"/>
    <x v="0"/>
    <x v="0"/>
    <x v="0"/>
    <s v="01.28.03.07"/>
    <x v="17"/>
    <x v="3"/>
    <x v="3"/>
    <s v="Proteção Social"/>
    <s v="01.28.03"/>
    <s v="Proteção Social"/>
    <s v="01.28.03"/>
    <x v="4"/>
    <x v="0"/>
    <x v="2"/>
    <x v="3"/>
    <x v="0"/>
    <x v="1"/>
    <x v="0"/>
    <x v="0"/>
    <x v="5"/>
    <s v="2025-06-09"/>
    <x v="1"/>
    <n v="90000"/>
    <x v="0"/>
    <m/>
    <x v="0"/>
    <m/>
    <x v="55"/>
    <n v="100477538"/>
    <x v="0"/>
    <x v="0"/>
    <s v="Transporte escolar"/>
    <s v="ORI"/>
    <x v="0"/>
    <s v="TE"/>
    <x v="0"/>
    <x v="0"/>
    <x v="0"/>
    <x v="0"/>
    <x v="0"/>
    <x v="0"/>
    <x v="0"/>
    <x v="0"/>
    <x v="0"/>
    <x v="0"/>
    <x v="0"/>
    <s v="Transporte escolar"/>
    <x v="0"/>
    <x v="0"/>
    <x v="0"/>
    <x v="0"/>
    <x v="1"/>
    <x v="0"/>
    <x v="0"/>
    <x v="0"/>
    <x v="0"/>
    <x v="0"/>
    <x v="0"/>
    <x v="0"/>
    <s v="Pagamento a favor de Oficina Mecânica Andre, referente a aquisição de serviços de reparação das viaturas afetos ao transporte escolar da CMSM, conforma nexo. "/>
  </r>
  <r>
    <x v="1"/>
    <n v="0"/>
    <n v="0"/>
    <n v="0"/>
    <n v="11836593"/>
    <x v="566"/>
    <x v="0"/>
    <x v="0"/>
    <x v="0"/>
    <s v="03.16.15"/>
    <x v="0"/>
    <x v="0"/>
    <x v="0"/>
    <s v="Direção Financeira"/>
    <s v="03.16.15"/>
    <s v="Direção Financeira"/>
    <s v="03.16.15"/>
    <x v="67"/>
    <x v="0"/>
    <x v="0"/>
    <x v="1"/>
    <x v="0"/>
    <x v="0"/>
    <x v="1"/>
    <x v="0"/>
    <x v="2"/>
    <s v="2025-04-30"/>
    <x v="1"/>
    <n v="11836593"/>
    <x v="0"/>
    <m/>
    <x v="0"/>
    <m/>
    <x v="26"/>
    <n v="100474914"/>
    <x v="0"/>
    <x v="0"/>
    <s v="Direção Financeira"/>
    <s v="ORI"/>
    <x v="0"/>
    <m/>
    <x v="0"/>
    <x v="0"/>
    <x v="0"/>
    <x v="0"/>
    <x v="0"/>
    <x v="0"/>
    <x v="0"/>
    <x v="0"/>
    <x v="0"/>
    <x v="0"/>
    <x v="0"/>
    <s v="Direção Financeira"/>
    <x v="0"/>
    <x v="0"/>
    <x v="0"/>
    <x v="0"/>
    <x v="0"/>
    <x v="0"/>
    <x v="0"/>
    <x v="1"/>
    <x v="0"/>
    <x v="0"/>
    <x v="0"/>
    <x v="0"/>
    <s v="Pagamento amortização de empréstimos obtidos abril 2025, conforme anexo."/>
  </r>
  <r>
    <x v="0"/>
    <n v="0"/>
    <n v="0"/>
    <n v="0"/>
    <n v="20000"/>
    <x v="567"/>
    <x v="0"/>
    <x v="0"/>
    <x v="0"/>
    <s v="01.25.04.22"/>
    <x v="9"/>
    <x v="2"/>
    <x v="2"/>
    <s v="Cultura"/>
    <s v="01.25.04"/>
    <s v="Cultura"/>
    <s v="01.25.04"/>
    <x v="4"/>
    <x v="0"/>
    <x v="2"/>
    <x v="3"/>
    <x v="0"/>
    <x v="1"/>
    <x v="0"/>
    <x v="0"/>
    <x v="5"/>
    <s v="2025-06-20"/>
    <x v="1"/>
    <n v="20000"/>
    <x v="0"/>
    <m/>
    <x v="0"/>
    <m/>
    <x v="87"/>
    <n v="10047947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55 jantares destinados aos artistas e efetivos da policia nacional, mas atividades  em Ponta Verde, conforme proposta em anexo."/>
  </r>
  <r>
    <x v="0"/>
    <n v="0"/>
    <n v="0"/>
    <n v="0"/>
    <n v="1552083"/>
    <x v="568"/>
    <x v="0"/>
    <x v="0"/>
    <x v="0"/>
    <s v="01.27.02.11"/>
    <x v="11"/>
    <x v="1"/>
    <x v="1"/>
    <s v="Saneamento básico"/>
    <s v="01.27.02"/>
    <s v="Saneamento básico"/>
    <s v="01.27.02"/>
    <x v="4"/>
    <x v="0"/>
    <x v="2"/>
    <x v="3"/>
    <x v="0"/>
    <x v="1"/>
    <x v="0"/>
    <x v="0"/>
    <x v="6"/>
    <s v="2025-07-23"/>
    <x v="2"/>
    <n v="1552083"/>
    <x v="0"/>
    <m/>
    <x v="0"/>
    <m/>
    <x v="70"/>
    <n v="100479507"/>
    <x v="0"/>
    <x v="0"/>
    <s v="Reforço do saneamento básico"/>
    <s v="ORI"/>
    <x v="0"/>
    <m/>
    <x v="0"/>
    <x v="0"/>
    <x v="0"/>
    <x v="0"/>
    <x v="0"/>
    <x v="0"/>
    <x v="0"/>
    <x v="0"/>
    <x v="0"/>
    <x v="0"/>
    <x v="0"/>
    <s v="Reforço do saneamento básico"/>
    <x v="0"/>
    <x v="0"/>
    <x v="0"/>
    <x v="0"/>
    <x v="1"/>
    <x v="0"/>
    <x v="0"/>
    <x v="0"/>
    <x v="0"/>
    <x v="0"/>
    <x v="0"/>
    <x v="0"/>
    <s v="Pagt referente a transporte de materiais, conforme proposta em anexo. "/>
  </r>
  <r>
    <x v="0"/>
    <n v="0"/>
    <n v="0"/>
    <n v="0"/>
    <n v="139"/>
    <x v="569"/>
    <x v="0"/>
    <x v="0"/>
    <x v="0"/>
    <s v="03.16.01"/>
    <x v="27"/>
    <x v="0"/>
    <x v="0"/>
    <s v="Assembleia Municipal"/>
    <s v="03.16.01"/>
    <s v="Assembleia Municipal"/>
    <s v="03.16.01"/>
    <x v="8"/>
    <x v="0"/>
    <x v="0"/>
    <x v="0"/>
    <x v="0"/>
    <x v="0"/>
    <x v="0"/>
    <x v="0"/>
    <x v="8"/>
    <s v="2025-09-24"/>
    <x v="2"/>
    <n v="139"/>
    <x v="0"/>
    <m/>
    <x v="0"/>
    <m/>
    <x v="9"/>
    <n v="100474696"/>
    <x v="0"/>
    <x v="1"/>
    <s v="Assembleia Municipal"/>
    <s v="ORI"/>
    <x v="0"/>
    <s v="AM"/>
    <x v="0"/>
    <x v="0"/>
    <x v="0"/>
    <x v="0"/>
    <x v="0"/>
    <x v="0"/>
    <x v="0"/>
    <x v="0"/>
    <x v="0"/>
    <x v="0"/>
    <x v="0"/>
    <s v="Assembleia Municipal"/>
    <x v="0"/>
    <x v="0"/>
    <x v="0"/>
    <x v="0"/>
    <x v="0"/>
    <x v="0"/>
    <x v="0"/>
    <x v="0"/>
    <x v="0"/>
    <x v="0"/>
    <x v="1"/>
    <x v="0"/>
    <s v="Pagamento de salário referente a 09-2025"/>
  </r>
  <r>
    <x v="0"/>
    <n v="0"/>
    <n v="0"/>
    <n v="0"/>
    <n v="614"/>
    <x v="569"/>
    <x v="0"/>
    <x v="0"/>
    <x v="0"/>
    <s v="03.16.01"/>
    <x v="27"/>
    <x v="0"/>
    <x v="0"/>
    <s v="Assembleia Municipal"/>
    <s v="03.16.01"/>
    <s v="Assembleia Municipal"/>
    <s v="03.16.01"/>
    <x v="49"/>
    <x v="0"/>
    <x v="0"/>
    <x v="0"/>
    <x v="0"/>
    <x v="0"/>
    <x v="0"/>
    <x v="0"/>
    <x v="8"/>
    <s v="2025-09-24"/>
    <x v="2"/>
    <n v="614"/>
    <x v="0"/>
    <m/>
    <x v="0"/>
    <m/>
    <x v="9"/>
    <n v="100474696"/>
    <x v="0"/>
    <x v="1"/>
    <s v="Assembleia Municipal"/>
    <s v="ORI"/>
    <x v="0"/>
    <s v="AM"/>
    <x v="0"/>
    <x v="0"/>
    <x v="0"/>
    <x v="0"/>
    <x v="0"/>
    <x v="0"/>
    <x v="0"/>
    <x v="0"/>
    <x v="0"/>
    <x v="0"/>
    <x v="0"/>
    <s v="Assembleia Municipal"/>
    <x v="0"/>
    <x v="0"/>
    <x v="0"/>
    <x v="0"/>
    <x v="0"/>
    <x v="0"/>
    <x v="0"/>
    <x v="0"/>
    <x v="0"/>
    <x v="0"/>
    <x v="1"/>
    <x v="0"/>
    <s v="Pagamento de salário referente a 09-2025"/>
  </r>
  <r>
    <x v="0"/>
    <n v="0"/>
    <n v="0"/>
    <n v="0"/>
    <n v="4404"/>
    <x v="569"/>
    <x v="0"/>
    <x v="0"/>
    <x v="0"/>
    <s v="03.16.01"/>
    <x v="27"/>
    <x v="0"/>
    <x v="0"/>
    <s v="Assembleia Municipal"/>
    <s v="03.16.01"/>
    <s v="Assembleia Municipal"/>
    <s v="03.16.01"/>
    <x v="48"/>
    <x v="0"/>
    <x v="0"/>
    <x v="1"/>
    <x v="1"/>
    <x v="0"/>
    <x v="0"/>
    <x v="0"/>
    <x v="8"/>
    <s v="2025-09-24"/>
    <x v="2"/>
    <n v="4404"/>
    <x v="0"/>
    <m/>
    <x v="0"/>
    <m/>
    <x v="9"/>
    <n v="100474696"/>
    <x v="0"/>
    <x v="1"/>
    <s v="Assembleia Municipal"/>
    <s v="ORI"/>
    <x v="0"/>
    <s v="AM"/>
    <x v="0"/>
    <x v="0"/>
    <x v="0"/>
    <x v="0"/>
    <x v="0"/>
    <x v="0"/>
    <x v="0"/>
    <x v="0"/>
    <x v="0"/>
    <x v="0"/>
    <x v="0"/>
    <s v="Assembleia Municipal"/>
    <x v="0"/>
    <x v="0"/>
    <x v="0"/>
    <x v="0"/>
    <x v="0"/>
    <x v="0"/>
    <x v="0"/>
    <x v="0"/>
    <x v="0"/>
    <x v="0"/>
    <x v="1"/>
    <x v="0"/>
    <s v="Pagamento de salário referente a 09-2025"/>
  </r>
  <r>
    <x v="0"/>
    <n v="0"/>
    <n v="0"/>
    <n v="0"/>
    <n v="14386"/>
    <x v="569"/>
    <x v="0"/>
    <x v="0"/>
    <x v="0"/>
    <s v="03.16.01"/>
    <x v="27"/>
    <x v="0"/>
    <x v="0"/>
    <s v="Assembleia Municipal"/>
    <s v="03.16.01"/>
    <s v="Assembleia Municipal"/>
    <s v="03.16.01"/>
    <x v="49"/>
    <x v="0"/>
    <x v="0"/>
    <x v="0"/>
    <x v="0"/>
    <x v="0"/>
    <x v="0"/>
    <x v="0"/>
    <x v="8"/>
    <s v="2025-09-24"/>
    <x v="2"/>
    <n v="14386"/>
    <x v="0"/>
    <m/>
    <x v="0"/>
    <m/>
    <x v="26"/>
    <n v="100474914"/>
    <x v="0"/>
    <x v="0"/>
    <s v="Assembleia Municipal"/>
    <s v="ORI"/>
    <x v="0"/>
    <s v="AM"/>
    <x v="0"/>
    <x v="0"/>
    <x v="0"/>
    <x v="0"/>
    <x v="0"/>
    <x v="0"/>
    <x v="0"/>
    <x v="0"/>
    <x v="0"/>
    <x v="0"/>
    <x v="0"/>
    <s v="Assembleia Municipal"/>
    <x v="0"/>
    <x v="0"/>
    <x v="0"/>
    <x v="0"/>
    <x v="0"/>
    <x v="0"/>
    <x v="0"/>
    <x v="0"/>
    <x v="0"/>
    <x v="0"/>
    <x v="0"/>
    <x v="0"/>
    <s v="Pagamento de salário referente a 09-2025"/>
  </r>
  <r>
    <x v="0"/>
    <n v="0"/>
    <n v="0"/>
    <n v="0"/>
    <n v="3261"/>
    <x v="569"/>
    <x v="0"/>
    <x v="0"/>
    <x v="0"/>
    <s v="03.16.01"/>
    <x v="27"/>
    <x v="0"/>
    <x v="0"/>
    <s v="Assembleia Municipal"/>
    <s v="03.16.01"/>
    <s v="Assembleia Municipal"/>
    <s v="03.16.01"/>
    <x v="8"/>
    <x v="0"/>
    <x v="0"/>
    <x v="0"/>
    <x v="0"/>
    <x v="0"/>
    <x v="0"/>
    <x v="0"/>
    <x v="8"/>
    <s v="2025-09-24"/>
    <x v="2"/>
    <n v="3261"/>
    <x v="0"/>
    <m/>
    <x v="0"/>
    <m/>
    <x v="26"/>
    <n v="100474914"/>
    <x v="0"/>
    <x v="0"/>
    <s v="Assembleia Municipal"/>
    <s v="ORI"/>
    <x v="0"/>
    <s v="AM"/>
    <x v="0"/>
    <x v="0"/>
    <x v="0"/>
    <x v="0"/>
    <x v="0"/>
    <x v="0"/>
    <x v="0"/>
    <x v="0"/>
    <x v="0"/>
    <x v="0"/>
    <x v="0"/>
    <s v="Assembleia Municipal"/>
    <x v="0"/>
    <x v="0"/>
    <x v="0"/>
    <x v="0"/>
    <x v="0"/>
    <x v="0"/>
    <x v="0"/>
    <x v="0"/>
    <x v="0"/>
    <x v="0"/>
    <x v="0"/>
    <x v="0"/>
    <s v="Pagamento de salário referente a 09-2025"/>
  </r>
  <r>
    <x v="0"/>
    <n v="0"/>
    <n v="0"/>
    <n v="0"/>
    <n v="103036"/>
    <x v="569"/>
    <x v="0"/>
    <x v="0"/>
    <x v="0"/>
    <s v="03.16.01"/>
    <x v="27"/>
    <x v="0"/>
    <x v="0"/>
    <s v="Assembleia Municipal"/>
    <s v="03.16.01"/>
    <s v="Assembleia Municipal"/>
    <s v="03.16.01"/>
    <x v="48"/>
    <x v="0"/>
    <x v="0"/>
    <x v="1"/>
    <x v="1"/>
    <x v="0"/>
    <x v="0"/>
    <x v="0"/>
    <x v="8"/>
    <s v="2025-09-24"/>
    <x v="2"/>
    <n v="103036"/>
    <x v="0"/>
    <m/>
    <x v="0"/>
    <m/>
    <x v="26"/>
    <n v="100474914"/>
    <x v="0"/>
    <x v="0"/>
    <s v="Assembleia Municipal"/>
    <s v="ORI"/>
    <x v="0"/>
    <s v="AM"/>
    <x v="0"/>
    <x v="0"/>
    <x v="0"/>
    <x v="0"/>
    <x v="0"/>
    <x v="0"/>
    <x v="0"/>
    <x v="0"/>
    <x v="0"/>
    <x v="0"/>
    <x v="0"/>
    <s v="Assembleia Municipal"/>
    <x v="0"/>
    <x v="0"/>
    <x v="0"/>
    <x v="0"/>
    <x v="0"/>
    <x v="0"/>
    <x v="0"/>
    <x v="0"/>
    <x v="0"/>
    <x v="0"/>
    <x v="0"/>
    <x v="0"/>
    <s v="Pagamento de salário referente a 09-2025"/>
  </r>
  <r>
    <x v="1"/>
    <n v="0"/>
    <n v="0"/>
    <n v="0"/>
    <n v="300000"/>
    <x v="570"/>
    <x v="0"/>
    <x v="1"/>
    <x v="0"/>
    <s v="03.03.10"/>
    <x v="15"/>
    <x v="0"/>
    <x v="5"/>
    <s v="Receitas Da Câmara"/>
    <s v="03.03.10"/>
    <s v="Receitas Da Câmara"/>
    <s v="03.03.10"/>
    <x v="37"/>
    <x v="0"/>
    <x v="5"/>
    <x v="10"/>
    <x v="0"/>
    <x v="0"/>
    <x v="2"/>
    <x v="0"/>
    <x v="8"/>
    <s v="2025-09-25"/>
    <x v="2"/>
    <n v="300000"/>
    <x v="0"/>
    <m/>
    <x v="0"/>
    <m/>
    <x v="26"/>
    <n v="100474914"/>
    <x v="0"/>
    <x v="0"/>
    <s v="Receitas Da Câmara"/>
    <s v="EXT"/>
    <x v="0"/>
    <s v="RDC"/>
    <x v="0"/>
    <x v="0"/>
    <x v="0"/>
    <x v="0"/>
    <x v="0"/>
    <x v="0"/>
    <x v="0"/>
    <x v="0"/>
    <x v="0"/>
    <x v="0"/>
    <x v="0"/>
    <s v="Receitas Da Câmara"/>
    <x v="0"/>
    <x v="0"/>
    <x v="0"/>
    <x v="0"/>
    <x v="0"/>
    <x v="0"/>
    <x v="0"/>
    <x v="0"/>
    <x v="0"/>
    <x v="0"/>
    <x v="0"/>
    <x v="0"/>
    <s v="Recebimento referente a patrocínio, conforme anexo.  "/>
  </r>
  <r>
    <x v="0"/>
    <n v="0"/>
    <n v="0"/>
    <n v="0"/>
    <n v="180000"/>
    <x v="571"/>
    <x v="0"/>
    <x v="0"/>
    <x v="0"/>
    <s v="03.16.15"/>
    <x v="0"/>
    <x v="0"/>
    <x v="0"/>
    <s v="Direção Financeira"/>
    <s v="03.16.15"/>
    <s v="Direção Financeira"/>
    <s v="03.16.15"/>
    <x v="13"/>
    <x v="0"/>
    <x v="0"/>
    <x v="1"/>
    <x v="0"/>
    <x v="0"/>
    <x v="0"/>
    <x v="0"/>
    <x v="9"/>
    <s v="2025-10-28"/>
    <x v="3"/>
    <n v="180000"/>
    <x v="0"/>
    <m/>
    <x v="0"/>
    <m/>
    <x v="32"/>
    <n v="100476920"/>
    <x v="0"/>
    <x v="0"/>
    <s v="Direção Financeira"/>
    <s v="ORI"/>
    <x v="0"/>
    <m/>
    <x v="0"/>
    <x v="0"/>
    <x v="0"/>
    <x v="0"/>
    <x v="0"/>
    <x v="0"/>
    <x v="0"/>
    <x v="0"/>
    <x v="0"/>
    <x v="0"/>
    <x v="0"/>
    <s v="Direção Financeira"/>
    <x v="0"/>
    <x v="0"/>
    <x v="0"/>
    <x v="0"/>
    <x v="0"/>
    <x v="0"/>
    <x v="0"/>
    <x v="0"/>
    <x v="0"/>
    <x v="0"/>
    <x v="0"/>
    <x v="0"/>
    <s v="Pagamento a favor de Felisberto Carvalho, pela aquisição de combustíveis destinados a viatura afeto aos serviços da CMSM, conforme anexo."/>
  </r>
  <r>
    <x v="0"/>
    <n v="0"/>
    <n v="0"/>
    <n v="0"/>
    <n v="81700"/>
    <x v="572"/>
    <x v="0"/>
    <x v="0"/>
    <x v="0"/>
    <s v="01.28.03.06"/>
    <x v="20"/>
    <x v="3"/>
    <x v="3"/>
    <s v="Proteção Social"/>
    <s v="01.28.03"/>
    <s v="Proteção Social"/>
    <s v="01.28.03"/>
    <x v="4"/>
    <x v="0"/>
    <x v="2"/>
    <x v="3"/>
    <x v="0"/>
    <x v="1"/>
    <x v="0"/>
    <x v="0"/>
    <x v="10"/>
    <s v="2025-11-10"/>
    <x v="3"/>
    <n v="81700"/>
    <x v="0"/>
    <m/>
    <x v="0"/>
    <m/>
    <x v="109"/>
    <n v="100479910"/>
    <x v="0"/>
    <x v="0"/>
    <s v="Apoio a Crianças Vulneráveis "/>
    <s v="ORI"/>
    <x v="0"/>
    <s v="ACV"/>
    <x v="0"/>
    <x v="0"/>
    <x v="0"/>
    <x v="0"/>
    <x v="0"/>
    <x v="0"/>
    <x v="0"/>
    <x v="0"/>
    <x v="0"/>
    <x v="0"/>
    <x v="0"/>
    <s v="Apoio a Crianças Vulneráveis "/>
    <x v="0"/>
    <x v="0"/>
    <x v="0"/>
    <x v="0"/>
    <x v="1"/>
    <x v="0"/>
    <x v="0"/>
    <x v="0"/>
    <x v="0"/>
    <x v="0"/>
    <x v="0"/>
    <x v="0"/>
    <s v="Pagamento referente a aquisição das cestas básicas, para 27 famílias desfavorecidas do concelho de São Miguel, conforme anexo."/>
  </r>
  <r>
    <x v="0"/>
    <n v="0"/>
    <n v="0"/>
    <n v="0"/>
    <n v="41650"/>
    <x v="573"/>
    <x v="0"/>
    <x v="0"/>
    <x v="0"/>
    <s v="03.16.01"/>
    <x v="27"/>
    <x v="0"/>
    <x v="0"/>
    <s v="Assembleia Municipal"/>
    <s v="03.16.01"/>
    <s v="Assembleia Municipal"/>
    <s v="03.16.01"/>
    <x v="14"/>
    <x v="0"/>
    <x v="0"/>
    <x v="0"/>
    <x v="0"/>
    <x v="0"/>
    <x v="0"/>
    <x v="0"/>
    <x v="11"/>
    <s v="2025-12-24"/>
    <x v="3"/>
    <n v="41650"/>
    <x v="0"/>
    <m/>
    <x v="0"/>
    <m/>
    <x v="51"/>
    <n v="100477889"/>
    <x v="0"/>
    <x v="0"/>
    <s v="Assembleia Municipal"/>
    <s v="ORI"/>
    <x v="0"/>
    <s v="AM"/>
    <x v="0"/>
    <x v="0"/>
    <x v="0"/>
    <x v="0"/>
    <x v="0"/>
    <x v="0"/>
    <x v="0"/>
    <x v="0"/>
    <x v="0"/>
    <x v="0"/>
    <x v="0"/>
    <s v="Assembleia Municipal"/>
    <x v="0"/>
    <x v="0"/>
    <x v="0"/>
    <x v="0"/>
    <x v="0"/>
    <x v="0"/>
    <x v="0"/>
    <x v="0"/>
    <x v="0"/>
    <x v="0"/>
    <x v="0"/>
    <x v="0"/>
    <s v="Pagamento referente a serviços de impressão de documentos para a realização de Assembleia Municipal, conforme anexo."/>
  </r>
  <r>
    <x v="0"/>
    <n v="0"/>
    <n v="0"/>
    <n v="0"/>
    <n v="12000"/>
    <x v="574"/>
    <x v="0"/>
    <x v="0"/>
    <x v="0"/>
    <s v="01.25.04.22"/>
    <x v="9"/>
    <x v="2"/>
    <x v="2"/>
    <s v="Cultura"/>
    <s v="01.25.04"/>
    <s v="Cultura"/>
    <s v="01.25.04"/>
    <x v="4"/>
    <x v="0"/>
    <x v="2"/>
    <x v="3"/>
    <x v="0"/>
    <x v="1"/>
    <x v="0"/>
    <x v="0"/>
    <x v="4"/>
    <s v="2025-03-04"/>
    <x v="0"/>
    <n v="12000"/>
    <x v="0"/>
    <m/>
    <x v="0"/>
    <m/>
    <x v="143"/>
    <n v="100479881"/>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o artista pela participação no festival de cinza no dia 05 de março, na praia de Calhetona, conforme anexo."/>
  </r>
  <r>
    <x v="0"/>
    <n v="0"/>
    <n v="0"/>
    <n v="0"/>
    <n v="2800"/>
    <x v="575"/>
    <x v="0"/>
    <x v="0"/>
    <x v="0"/>
    <s v="03.16.15"/>
    <x v="0"/>
    <x v="0"/>
    <x v="0"/>
    <s v="Direção Financeira"/>
    <s v="03.16.15"/>
    <s v="Direção Financeira"/>
    <s v="03.16.15"/>
    <x v="0"/>
    <x v="0"/>
    <x v="0"/>
    <x v="0"/>
    <x v="0"/>
    <x v="0"/>
    <x v="0"/>
    <x v="0"/>
    <x v="1"/>
    <s v="2025-01-21"/>
    <x v="0"/>
    <n v="2800"/>
    <x v="0"/>
    <m/>
    <x v="0"/>
    <m/>
    <x v="68"/>
    <n v="100432269"/>
    <x v="0"/>
    <x v="0"/>
    <s v="Direção Financeira"/>
    <s v="ORI"/>
    <x v="0"/>
    <m/>
    <x v="0"/>
    <x v="0"/>
    <x v="0"/>
    <x v="0"/>
    <x v="0"/>
    <x v="0"/>
    <x v="0"/>
    <x v="0"/>
    <x v="0"/>
    <x v="0"/>
    <x v="0"/>
    <s v="Direção Financeira"/>
    <x v="0"/>
    <x v="0"/>
    <x v="0"/>
    <x v="0"/>
    <x v="0"/>
    <x v="0"/>
    <x v="0"/>
    <x v="0"/>
    <x v="0"/>
    <x v="0"/>
    <x v="0"/>
    <x v="0"/>
    <s v="Ajuda de custos a favor do senhor Herculano Fernandes pela sua deslocação à Praia nos dias 02 e 06 de dezembro de 2024, em missão de serviço, conforme anexo. "/>
  </r>
  <r>
    <x v="0"/>
    <n v="0"/>
    <n v="0"/>
    <n v="0"/>
    <n v="50000"/>
    <x v="576"/>
    <x v="0"/>
    <x v="0"/>
    <x v="0"/>
    <s v="03.16.15"/>
    <x v="0"/>
    <x v="0"/>
    <x v="0"/>
    <s v="Direção Financeira"/>
    <s v="03.16.15"/>
    <s v="Direção Financeira"/>
    <s v="03.16.15"/>
    <x v="13"/>
    <x v="0"/>
    <x v="0"/>
    <x v="1"/>
    <x v="0"/>
    <x v="0"/>
    <x v="0"/>
    <x v="0"/>
    <x v="4"/>
    <s v="2025-03-18"/>
    <x v="0"/>
    <n v="50000"/>
    <x v="0"/>
    <m/>
    <x v="0"/>
    <m/>
    <x v="32"/>
    <n v="100476920"/>
    <x v="0"/>
    <x v="0"/>
    <s v="Direção Financeira"/>
    <s v="ORI"/>
    <x v="0"/>
    <m/>
    <x v="0"/>
    <x v="0"/>
    <x v="0"/>
    <x v="0"/>
    <x v="0"/>
    <x v="0"/>
    <x v="0"/>
    <x v="0"/>
    <x v="0"/>
    <x v="0"/>
    <x v="0"/>
    <s v="Direção Financeira"/>
    <x v="0"/>
    <x v="0"/>
    <x v="0"/>
    <x v="0"/>
    <x v="0"/>
    <x v="0"/>
    <x v="0"/>
    <x v="0"/>
    <x v="0"/>
    <x v="0"/>
    <x v="0"/>
    <x v="0"/>
    <s v="Pagamento a favor de Felisberto Carvalho referente a aquisição de combustível para os serviços da CMSM, conforme anexo."/>
  </r>
  <r>
    <x v="0"/>
    <n v="0"/>
    <n v="0"/>
    <n v="0"/>
    <n v="47404"/>
    <x v="577"/>
    <x v="0"/>
    <x v="1"/>
    <x v="0"/>
    <s v="80.02.01"/>
    <x v="28"/>
    <x v="4"/>
    <x v="4"/>
    <s v="Retenções Iur"/>
    <s v="80.02.01"/>
    <s v="Retenções Iur"/>
    <s v="80.02.01"/>
    <x v="52"/>
    <x v="0"/>
    <x v="6"/>
    <x v="1"/>
    <x v="1"/>
    <x v="2"/>
    <x v="2"/>
    <x v="0"/>
    <x v="4"/>
    <s v="2025-03-26"/>
    <x v="0"/>
    <n v="47404"/>
    <x v="0"/>
    <m/>
    <x v="0"/>
    <m/>
    <x v="9"/>
    <n v="100474696"/>
    <x v="0"/>
    <x v="0"/>
    <s v="Retenções Iur"/>
    <s v="ORI"/>
    <x v="0"/>
    <s v="RIUR"/>
    <x v="0"/>
    <x v="0"/>
    <x v="0"/>
    <x v="0"/>
    <x v="0"/>
    <x v="0"/>
    <x v="0"/>
    <x v="0"/>
    <x v="0"/>
    <x v="0"/>
    <x v="0"/>
    <s v="Retenções Iur"/>
    <x v="0"/>
    <x v="0"/>
    <x v="0"/>
    <x v="0"/>
    <x v="2"/>
    <x v="0"/>
    <x v="0"/>
    <x v="0"/>
    <x v="0"/>
    <x v="1"/>
    <x v="0"/>
    <x v="0"/>
    <s v="RETENCAO OT"/>
  </r>
  <r>
    <x v="0"/>
    <n v="0"/>
    <n v="0"/>
    <n v="0"/>
    <n v="1323"/>
    <x v="578"/>
    <x v="0"/>
    <x v="1"/>
    <x v="0"/>
    <s v="80.02.01"/>
    <x v="28"/>
    <x v="4"/>
    <x v="4"/>
    <s v="Retenções Iur"/>
    <s v="80.02.01"/>
    <s v="Retenções Iur"/>
    <s v="80.02.01"/>
    <x v="52"/>
    <x v="0"/>
    <x v="6"/>
    <x v="1"/>
    <x v="1"/>
    <x v="2"/>
    <x v="2"/>
    <x v="0"/>
    <x v="4"/>
    <s v="2025-03-26"/>
    <x v="0"/>
    <n v="1323"/>
    <x v="0"/>
    <m/>
    <x v="0"/>
    <m/>
    <x v="9"/>
    <n v="100474696"/>
    <x v="0"/>
    <x v="0"/>
    <s v="Retenções Iur"/>
    <s v="ORI"/>
    <x v="0"/>
    <s v="RIUR"/>
    <x v="0"/>
    <x v="0"/>
    <x v="0"/>
    <x v="0"/>
    <x v="0"/>
    <x v="0"/>
    <x v="0"/>
    <x v="0"/>
    <x v="0"/>
    <x v="0"/>
    <x v="0"/>
    <s v="Retenções Iur"/>
    <x v="0"/>
    <x v="0"/>
    <x v="0"/>
    <x v="0"/>
    <x v="2"/>
    <x v="0"/>
    <x v="0"/>
    <x v="0"/>
    <x v="0"/>
    <x v="1"/>
    <x v="0"/>
    <x v="0"/>
    <s v="RETENCAO OT"/>
  </r>
  <r>
    <x v="0"/>
    <n v="0"/>
    <n v="0"/>
    <n v="0"/>
    <n v="99768"/>
    <x v="579"/>
    <x v="0"/>
    <x v="1"/>
    <x v="0"/>
    <s v="80.02.01"/>
    <x v="28"/>
    <x v="4"/>
    <x v="4"/>
    <s v="Retenções Iur"/>
    <s v="80.02.01"/>
    <s v="Retenções Iur"/>
    <s v="80.02.01"/>
    <x v="52"/>
    <x v="0"/>
    <x v="6"/>
    <x v="1"/>
    <x v="1"/>
    <x v="2"/>
    <x v="2"/>
    <x v="0"/>
    <x v="4"/>
    <s v="2025-03-26"/>
    <x v="0"/>
    <n v="99768"/>
    <x v="0"/>
    <m/>
    <x v="0"/>
    <m/>
    <x v="9"/>
    <n v="100474696"/>
    <x v="0"/>
    <x v="0"/>
    <s v="Retenções Iur"/>
    <s v="ORI"/>
    <x v="0"/>
    <s v="RIUR"/>
    <x v="0"/>
    <x v="0"/>
    <x v="0"/>
    <x v="0"/>
    <x v="0"/>
    <x v="0"/>
    <x v="0"/>
    <x v="0"/>
    <x v="0"/>
    <x v="0"/>
    <x v="0"/>
    <s v="Retenções Iur"/>
    <x v="0"/>
    <x v="0"/>
    <x v="0"/>
    <x v="0"/>
    <x v="2"/>
    <x v="0"/>
    <x v="0"/>
    <x v="0"/>
    <x v="0"/>
    <x v="1"/>
    <x v="0"/>
    <x v="0"/>
    <s v="RETENCAO OT"/>
  </r>
  <r>
    <x v="0"/>
    <n v="0"/>
    <n v="0"/>
    <n v="0"/>
    <n v="4533"/>
    <x v="580"/>
    <x v="0"/>
    <x v="1"/>
    <x v="0"/>
    <s v="80.02.10.21"/>
    <x v="19"/>
    <x v="4"/>
    <x v="4"/>
    <s v="Outros"/>
    <s v="80.02.10"/>
    <s v="Outros"/>
    <s v="80.02.10"/>
    <x v="68"/>
    <x v="0"/>
    <x v="6"/>
    <x v="1"/>
    <x v="1"/>
    <x v="2"/>
    <x v="2"/>
    <x v="0"/>
    <x v="4"/>
    <s v="2025-03-26"/>
    <x v="0"/>
    <n v="4533"/>
    <x v="0"/>
    <m/>
    <x v="0"/>
    <m/>
    <x v="62"/>
    <n v="100478627"/>
    <x v="0"/>
    <x v="0"/>
    <s v="Retenções Descontos Judiciais"/>
    <s v="ORI"/>
    <x v="0"/>
    <m/>
    <x v="0"/>
    <x v="0"/>
    <x v="0"/>
    <x v="0"/>
    <x v="0"/>
    <x v="0"/>
    <x v="0"/>
    <x v="0"/>
    <x v="0"/>
    <x v="0"/>
    <x v="0"/>
    <s v="Retenções Descontos Judiciais"/>
    <x v="0"/>
    <x v="0"/>
    <x v="0"/>
    <x v="0"/>
    <x v="2"/>
    <x v="0"/>
    <x v="0"/>
    <x v="0"/>
    <x v="0"/>
    <x v="1"/>
    <x v="0"/>
    <x v="0"/>
    <s v="RETENCAO OT"/>
  </r>
  <r>
    <x v="0"/>
    <n v="0"/>
    <n v="0"/>
    <n v="0"/>
    <n v="230850"/>
    <x v="581"/>
    <x v="0"/>
    <x v="1"/>
    <x v="0"/>
    <s v="80.02.01"/>
    <x v="28"/>
    <x v="4"/>
    <x v="4"/>
    <s v="Retenções Iur"/>
    <s v="80.02.01"/>
    <s v="Retenções Iur"/>
    <s v="80.02.01"/>
    <x v="52"/>
    <x v="0"/>
    <x v="6"/>
    <x v="1"/>
    <x v="1"/>
    <x v="2"/>
    <x v="2"/>
    <x v="0"/>
    <x v="4"/>
    <s v="2025-03-26"/>
    <x v="0"/>
    <n v="230850"/>
    <x v="0"/>
    <m/>
    <x v="0"/>
    <m/>
    <x v="9"/>
    <n v="100474696"/>
    <x v="0"/>
    <x v="0"/>
    <s v="Retenções Iur"/>
    <s v="ORI"/>
    <x v="0"/>
    <s v="RIUR"/>
    <x v="0"/>
    <x v="0"/>
    <x v="0"/>
    <x v="0"/>
    <x v="0"/>
    <x v="0"/>
    <x v="0"/>
    <x v="0"/>
    <x v="0"/>
    <x v="0"/>
    <x v="0"/>
    <s v="Retenções Iur"/>
    <x v="0"/>
    <x v="0"/>
    <x v="0"/>
    <x v="0"/>
    <x v="2"/>
    <x v="0"/>
    <x v="0"/>
    <x v="0"/>
    <x v="0"/>
    <x v="1"/>
    <x v="0"/>
    <x v="0"/>
    <s v="RETENCAO OT"/>
  </r>
  <r>
    <x v="0"/>
    <n v="0"/>
    <n v="0"/>
    <n v="0"/>
    <n v="2850"/>
    <x v="582"/>
    <x v="0"/>
    <x v="1"/>
    <x v="0"/>
    <s v="80.02.01"/>
    <x v="28"/>
    <x v="4"/>
    <x v="4"/>
    <s v="Retenções Iur"/>
    <s v="80.02.01"/>
    <s v="Retenções Iur"/>
    <s v="80.02.01"/>
    <x v="52"/>
    <x v="0"/>
    <x v="6"/>
    <x v="1"/>
    <x v="1"/>
    <x v="2"/>
    <x v="2"/>
    <x v="0"/>
    <x v="4"/>
    <s v="2025-03-26"/>
    <x v="0"/>
    <n v="2850"/>
    <x v="0"/>
    <m/>
    <x v="0"/>
    <m/>
    <x v="9"/>
    <n v="100474696"/>
    <x v="0"/>
    <x v="0"/>
    <s v="Retenções Iur"/>
    <s v="ORI"/>
    <x v="0"/>
    <s v="RIUR"/>
    <x v="0"/>
    <x v="0"/>
    <x v="0"/>
    <x v="0"/>
    <x v="0"/>
    <x v="0"/>
    <x v="0"/>
    <x v="0"/>
    <x v="0"/>
    <x v="0"/>
    <x v="0"/>
    <s v="Retenções Iur"/>
    <x v="0"/>
    <x v="0"/>
    <x v="0"/>
    <x v="0"/>
    <x v="2"/>
    <x v="0"/>
    <x v="0"/>
    <x v="0"/>
    <x v="0"/>
    <x v="1"/>
    <x v="0"/>
    <x v="0"/>
    <s v="RETENCAO OT"/>
  </r>
  <r>
    <x v="1"/>
    <n v="0"/>
    <n v="0"/>
    <n v="0"/>
    <n v="4800"/>
    <x v="583"/>
    <x v="0"/>
    <x v="0"/>
    <x v="0"/>
    <s v="01.27.07.09"/>
    <x v="7"/>
    <x v="1"/>
    <x v="1"/>
    <s v="Requalificação Urbana e Habitação 2"/>
    <s v="01.27.07"/>
    <s v="Requalificação Urbana e Habitação 2"/>
    <s v="01.27.07"/>
    <x v="2"/>
    <x v="0"/>
    <x v="0"/>
    <x v="1"/>
    <x v="0"/>
    <x v="1"/>
    <x v="1"/>
    <x v="0"/>
    <x v="2"/>
    <s v="2025-04-02"/>
    <x v="1"/>
    <n v="4800"/>
    <x v="0"/>
    <m/>
    <x v="0"/>
    <m/>
    <x v="9"/>
    <n v="100474696"/>
    <x v="0"/>
    <x v="1"/>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1"/>
    <x v="0"/>
    <s v="Pagamento referente a aluguer de betoneira, para trabalhos dos muros da passagem hidráulica, no âmbito dos trabalhos da requalificação urbana e Ambiental da Praia de Veneza, conforme anexo. "/>
  </r>
  <r>
    <x v="1"/>
    <n v="0"/>
    <n v="0"/>
    <n v="0"/>
    <n v="27200"/>
    <x v="583"/>
    <x v="0"/>
    <x v="0"/>
    <x v="0"/>
    <s v="01.27.07.09"/>
    <x v="7"/>
    <x v="1"/>
    <x v="1"/>
    <s v="Requalificação Urbana e Habitação 2"/>
    <s v="01.27.07"/>
    <s v="Requalificação Urbana e Habitação 2"/>
    <s v="01.27.07"/>
    <x v="2"/>
    <x v="0"/>
    <x v="0"/>
    <x v="1"/>
    <x v="0"/>
    <x v="1"/>
    <x v="1"/>
    <x v="0"/>
    <x v="2"/>
    <s v="2025-04-02"/>
    <x v="1"/>
    <n v="27200"/>
    <x v="0"/>
    <m/>
    <x v="0"/>
    <m/>
    <x v="144"/>
    <n v="100479778"/>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aluguer de betoneira, para trabalhos dos muros da passagem hidráulica, no âmbito dos trabalhos da requalificação urbana e Ambiental da Praia de Veneza, conforme anexo. "/>
  </r>
  <r>
    <x v="0"/>
    <n v="0"/>
    <n v="0"/>
    <n v="0"/>
    <n v="6000"/>
    <x v="584"/>
    <x v="0"/>
    <x v="1"/>
    <x v="0"/>
    <s v="03.03.10"/>
    <x v="15"/>
    <x v="0"/>
    <x v="5"/>
    <s v="Receitas Da Câmara"/>
    <s v="03.03.10"/>
    <s v="Receitas Da Câmara"/>
    <s v="03.03.10"/>
    <x v="22"/>
    <x v="0"/>
    <x v="0"/>
    <x v="8"/>
    <x v="0"/>
    <x v="0"/>
    <x v="2"/>
    <x v="0"/>
    <x v="4"/>
    <s v="2025-03-18"/>
    <x v="0"/>
    <n v="6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40"/>
    <x v="585"/>
    <x v="0"/>
    <x v="1"/>
    <x v="0"/>
    <s v="03.03.10"/>
    <x v="15"/>
    <x v="0"/>
    <x v="5"/>
    <s v="Receitas Da Câmara"/>
    <s v="03.03.10"/>
    <s v="Receitas Da Câmara"/>
    <s v="03.03.10"/>
    <x v="16"/>
    <x v="0"/>
    <x v="4"/>
    <x v="5"/>
    <x v="0"/>
    <x v="0"/>
    <x v="2"/>
    <x v="0"/>
    <x v="4"/>
    <s v="2025-03-18"/>
    <x v="0"/>
    <n v="3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620"/>
    <x v="586"/>
    <x v="0"/>
    <x v="1"/>
    <x v="0"/>
    <s v="03.03.10"/>
    <x v="15"/>
    <x v="0"/>
    <x v="5"/>
    <s v="Receitas Da Câmara"/>
    <s v="03.03.10"/>
    <s v="Receitas Da Câmara"/>
    <s v="03.03.10"/>
    <x v="24"/>
    <x v="0"/>
    <x v="4"/>
    <x v="5"/>
    <x v="0"/>
    <x v="0"/>
    <x v="2"/>
    <x v="0"/>
    <x v="4"/>
    <s v="2025-03-18"/>
    <x v="0"/>
    <n v="762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20687"/>
    <x v="587"/>
    <x v="0"/>
    <x v="1"/>
    <x v="0"/>
    <s v="03.03.10"/>
    <x v="15"/>
    <x v="0"/>
    <x v="5"/>
    <s v="Receitas Da Câmara"/>
    <s v="03.03.10"/>
    <s v="Receitas Da Câmara"/>
    <s v="03.03.10"/>
    <x v="33"/>
    <x v="0"/>
    <x v="0"/>
    <x v="1"/>
    <x v="0"/>
    <x v="0"/>
    <x v="2"/>
    <x v="0"/>
    <x v="4"/>
    <s v="2025-03-18"/>
    <x v="0"/>
    <n v="20687"/>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9645"/>
    <x v="588"/>
    <x v="0"/>
    <x v="1"/>
    <x v="0"/>
    <s v="03.03.10"/>
    <x v="15"/>
    <x v="0"/>
    <x v="5"/>
    <s v="Receitas Da Câmara"/>
    <s v="03.03.10"/>
    <s v="Receitas Da Câmara"/>
    <s v="03.03.10"/>
    <x v="20"/>
    <x v="0"/>
    <x v="4"/>
    <x v="5"/>
    <x v="0"/>
    <x v="0"/>
    <x v="2"/>
    <x v="0"/>
    <x v="4"/>
    <s v="2025-03-18"/>
    <x v="0"/>
    <n v="1964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890"/>
    <x v="589"/>
    <x v="0"/>
    <x v="1"/>
    <x v="0"/>
    <s v="03.03.10"/>
    <x v="15"/>
    <x v="0"/>
    <x v="5"/>
    <s v="Receitas Da Câmara"/>
    <s v="03.03.10"/>
    <s v="Receitas Da Câmara"/>
    <s v="03.03.10"/>
    <x v="32"/>
    <x v="0"/>
    <x v="4"/>
    <x v="5"/>
    <x v="0"/>
    <x v="0"/>
    <x v="2"/>
    <x v="0"/>
    <x v="4"/>
    <s v="2025-03-18"/>
    <x v="0"/>
    <n v="108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290"/>
    <x v="590"/>
    <x v="0"/>
    <x v="1"/>
    <x v="0"/>
    <s v="03.03.10"/>
    <x v="15"/>
    <x v="0"/>
    <x v="5"/>
    <s v="Receitas Da Câmara"/>
    <s v="03.03.10"/>
    <s v="Receitas Da Câmara"/>
    <s v="03.03.10"/>
    <x v="25"/>
    <x v="0"/>
    <x v="0"/>
    <x v="1"/>
    <x v="0"/>
    <x v="0"/>
    <x v="2"/>
    <x v="0"/>
    <x v="4"/>
    <s v="2025-03-18"/>
    <x v="0"/>
    <n v="252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9200"/>
    <x v="591"/>
    <x v="0"/>
    <x v="1"/>
    <x v="0"/>
    <s v="03.03.10"/>
    <x v="15"/>
    <x v="0"/>
    <x v="5"/>
    <s v="Receitas Da Câmara"/>
    <s v="03.03.10"/>
    <s v="Receitas Da Câmara"/>
    <s v="03.03.10"/>
    <x v="26"/>
    <x v="0"/>
    <x v="4"/>
    <x v="5"/>
    <x v="0"/>
    <x v="0"/>
    <x v="2"/>
    <x v="0"/>
    <x v="4"/>
    <s v="2025-03-18"/>
    <x v="0"/>
    <n v="19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00000"/>
    <x v="592"/>
    <x v="0"/>
    <x v="1"/>
    <x v="0"/>
    <s v="03.03.10"/>
    <x v="15"/>
    <x v="0"/>
    <x v="5"/>
    <s v="Receitas Da Câmara"/>
    <s v="03.03.10"/>
    <s v="Receitas Da Câmara"/>
    <s v="03.03.10"/>
    <x v="34"/>
    <x v="0"/>
    <x v="4"/>
    <x v="5"/>
    <x v="0"/>
    <x v="0"/>
    <x v="2"/>
    <x v="0"/>
    <x v="4"/>
    <s v="2025-03-18"/>
    <x v="0"/>
    <n v="50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540"/>
    <x v="593"/>
    <x v="0"/>
    <x v="1"/>
    <x v="0"/>
    <s v="03.03.10"/>
    <x v="15"/>
    <x v="0"/>
    <x v="5"/>
    <s v="Receitas Da Câmara"/>
    <s v="03.03.10"/>
    <s v="Receitas Da Câmara"/>
    <s v="03.03.10"/>
    <x v="15"/>
    <x v="0"/>
    <x v="4"/>
    <x v="5"/>
    <x v="0"/>
    <x v="0"/>
    <x v="2"/>
    <x v="0"/>
    <x v="4"/>
    <s v="2025-03-18"/>
    <x v="0"/>
    <n v="65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170"/>
    <x v="594"/>
    <x v="0"/>
    <x v="1"/>
    <x v="0"/>
    <s v="03.03.10"/>
    <x v="15"/>
    <x v="0"/>
    <x v="5"/>
    <s v="Receitas Da Câmara"/>
    <s v="03.03.10"/>
    <s v="Receitas Da Câmara"/>
    <s v="03.03.10"/>
    <x v="27"/>
    <x v="0"/>
    <x v="4"/>
    <x v="5"/>
    <x v="0"/>
    <x v="0"/>
    <x v="2"/>
    <x v="0"/>
    <x v="4"/>
    <s v="2025-03-18"/>
    <x v="0"/>
    <n v="131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5724"/>
    <x v="595"/>
    <x v="0"/>
    <x v="0"/>
    <x v="0"/>
    <s v="03.16.15"/>
    <x v="0"/>
    <x v="0"/>
    <x v="0"/>
    <s v="Direção Financeira"/>
    <s v="03.16.15"/>
    <s v="Direção Financeira"/>
    <s v="03.16.15"/>
    <x v="38"/>
    <x v="0"/>
    <x v="0"/>
    <x v="1"/>
    <x v="0"/>
    <x v="0"/>
    <x v="0"/>
    <x v="0"/>
    <x v="2"/>
    <s v="2025-04-09"/>
    <x v="1"/>
    <n v="145724"/>
    <x v="0"/>
    <m/>
    <x v="0"/>
    <m/>
    <x v="60"/>
    <n v="100479096"/>
    <x v="0"/>
    <x v="0"/>
    <s v="Direção Financeira"/>
    <s v="ORI"/>
    <x v="0"/>
    <m/>
    <x v="0"/>
    <x v="0"/>
    <x v="0"/>
    <x v="0"/>
    <x v="0"/>
    <x v="0"/>
    <x v="0"/>
    <x v="0"/>
    <x v="0"/>
    <x v="0"/>
    <x v="0"/>
    <s v="Direção Financeira"/>
    <x v="0"/>
    <x v="0"/>
    <x v="0"/>
    <x v="0"/>
    <x v="0"/>
    <x v="0"/>
    <x v="0"/>
    <x v="0"/>
    <x v="0"/>
    <x v="0"/>
    <x v="0"/>
    <x v="0"/>
    <s v="Pagamento referente a aquisição de 2 disco de roda frente, pastilha, da viatura ST-35-RP, afeto aos serviços da CMSM, conforme anexo."/>
  </r>
  <r>
    <x v="1"/>
    <n v="0"/>
    <n v="0"/>
    <n v="0"/>
    <n v="20800"/>
    <x v="596"/>
    <x v="0"/>
    <x v="0"/>
    <x v="0"/>
    <s v="01.27.07.09"/>
    <x v="7"/>
    <x v="1"/>
    <x v="1"/>
    <s v="Requalificação Urbana e Habitação 2"/>
    <s v="01.27.07"/>
    <s v="Requalificação Urbana e Habitação 2"/>
    <s v="01.27.07"/>
    <x v="2"/>
    <x v="0"/>
    <x v="0"/>
    <x v="1"/>
    <x v="0"/>
    <x v="1"/>
    <x v="1"/>
    <x v="0"/>
    <x v="2"/>
    <s v="2025-04-16"/>
    <x v="1"/>
    <n v="20800"/>
    <x v="0"/>
    <m/>
    <x v="0"/>
    <m/>
    <x v="53"/>
    <n v="100479876"/>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aquisição de 4.160und de paralelos para trabalhos da requalificação urbana e ambiental das ruas de Veneza, conforme anexo."/>
  </r>
  <r>
    <x v="1"/>
    <n v="0"/>
    <n v="0"/>
    <n v="0"/>
    <n v="48335"/>
    <x v="597"/>
    <x v="0"/>
    <x v="1"/>
    <x v="0"/>
    <s v="03.03.10"/>
    <x v="15"/>
    <x v="0"/>
    <x v="5"/>
    <s v="Receitas Da Câmara"/>
    <s v="03.03.10"/>
    <s v="Receitas Da Câmara"/>
    <s v="03.03.10"/>
    <x v="33"/>
    <x v="0"/>
    <x v="0"/>
    <x v="1"/>
    <x v="0"/>
    <x v="0"/>
    <x v="2"/>
    <x v="0"/>
    <x v="2"/>
    <s v="2025-04-29"/>
    <x v="1"/>
    <n v="4833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000"/>
    <x v="598"/>
    <x v="0"/>
    <x v="0"/>
    <x v="0"/>
    <s v="01.25.04.22"/>
    <x v="9"/>
    <x v="2"/>
    <x v="2"/>
    <s v="Cultura"/>
    <s v="01.25.04"/>
    <s v="Cultura"/>
    <s v="01.25.04"/>
    <x v="4"/>
    <x v="0"/>
    <x v="2"/>
    <x v="3"/>
    <x v="0"/>
    <x v="1"/>
    <x v="0"/>
    <x v="0"/>
    <x v="2"/>
    <s v="2025-04-22"/>
    <x v="1"/>
    <n v="200000"/>
    <x v="0"/>
    <m/>
    <x v="0"/>
    <m/>
    <x v="50"/>
    <n v="100408051"/>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o artista pela participação nó evento no dia 12 de abril de 2025 no espaço Dimingo Dencho, conforme anexo."/>
  </r>
  <r>
    <x v="0"/>
    <n v="0"/>
    <n v="0"/>
    <n v="0"/>
    <n v="4650"/>
    <x v="599"/>
    <x v="0"/>
    <x v="0"/>
    <x v="0"/>
    <s v="03.16.15"/>
    <x v="0"/>
    <x v="0"/>
    <x v="0"/>
    <s v="Direção Financeira"/>
    <s v="03.16.15"/>
    <s v="Direção Financeira"/>
    <s v="03.16.15"/>
    <x v="1"/>
    <x v="0"/>
    <x v="0"/>
    <x v="0"/>
    <x v="0"/>
    <x v="0"/>
    <x v="0"/>
    <x v="0"/>
    <x v="3"/>
    <s v="2025-05-05"/>
    <x v="1"/>
    <n v="4650"/>
    <x v="0"/>
    <m/>
    <x v="0"/>
    <m/>
    <x v="9"/>
    <n v="100474696"/>
    <x v="0"/>
    <x v="1"/>
    <s v="Direção Financeira"/>
    <s v="ORI"/>
    <x v="0"/>
    <m/>
    <x v="0"/>
    <x v="0"/>
    <x v="0"/>
    <x v="0"/>
    <x v="0"/>
    <x v="0"/>
    <x v="0"/>
    <x v="0"/>
    <x v="0"/>
    <x v="0"/>
    <x v="0"/>
    <s v="Direção Financeira"/>
    <x v="0"/>
    <x v="0"/>
    <x v="0"/>
    <x v="0"/>
    <x v="0"/>
    <x v="0"/>
    <x v="0"/>
    <x v="0"/>
    <x v="0"/>
    <x v="0"/>
    <x v="1"/>
    <x v="0"/>
    <s v="Pagamento a favor do Sr. Denilson Garcia, referente serviço prestado na implantação de 6 postes de eletricidade em Pedra Larga Ribeira de São Miguel, conforme anexo."/>
  </r>
  <r>
    <x v="0"/>
    <n v="0"/>
    <n v="0"/>
    <n v="0"/>
    <n v="26350"/>
    <x v="599"/>
    <x v="0"/>
    <x v="0"/>
    <x v="0"/>
    <s v="03.16.15"/>
    <x v="0"/>
    <x v="0"/>
    <x v="0"/>
    <s v="Direção Financeira"/>
    <s v="03.16.15"/>
    <s v="Direção Financeira"/>
    <s v="03.16.15"/>
    <x v="1"/>
    <x v="0"/>
    <x v="0"/>
    <x v="0"/>
    <x v="0"/>
    <x v="0"/>
    <x v="0"/>
    <x v="0"/>
    <x v="3"/>
    <s v="2025-05-05"/>
    <x v="1"/>
    <n v="26350"/>
    <x v="0"/>
    <m/>
    <x v="0"/>
    <m/>
    <x v="145"/>
    <n v="100479684"/>
    <x v="0"/>
    <x v="0"/>
    <s v="Direção Financeira"/>
    <s v="ORI"/>
    <x v="0"/>
    <m/>
    <x v="0"/>
    <x v="0"/>
    <x v="0"/>
    <x v="0"/>
    <x v="0"/>
    <x v="0"/>
    <x v="0"/>
    <x v="0"/>
    <x v="0"/>
    <x v="0"/>
    <x v="0"/>
    <s v="Direção Financeira"/>
    <x v="0"/>
    <x v="0"/>
    <x v="0"/>
    <x v="0"/>
    <x v="0"/>
    <x v="0"/>
    <x v="0"/>
    <x v="0"/>
    <x v="0"/>
    <x v="0"/>
    <x v="0"/>
    <x v="0"/>
    <s v="Pagamento a favor do Sr. Denilson Garcia, referente serviço prestado na implantação de 6 postes de eletricidade em Pedra Larga Ribeira de São Miguel, conforme anexo."/>
  </r>
  <r>
    <x v="0"/>
    <n v="0"/>
    <n v="0"/>
    <n v="0"/>
    <n v="1080"/>
    <x v="600"/>
    <x v="0"/>
    <x v="1"/>
    <x v="0"/>
    <s v="03.03.10"/>
    <x v="15"/>
    <x v="0"/>
    <x v="5"/>
    <s v="Receitas Da Câmara"/>
    <s v="03.03.10"/>
    <s v="Receitas Da Câmara"/>
    <s v="03.03.10"/>
    <x v="15"/>
    <x v="0"/>
    <x v="4"/>
    <x v="5"/>
    <x v="0"/>
    <x v="0"/>
    <x v="2"/>
    <x v="0"/>
    <x v="2"/>
    <s v="2025-04-29"/>
    <x v="1"/>
    <n v="10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0"/>
    <x v="601"/>
    <x v="0"/>
    <x v="1"/>
    <x v="0"/>
    <s v="03.03.10"/>
    <x v="15"/>
    <x v="0"/>
    <x v="5"/>
    <s v="Receitas Da Câmara"/>
    <s v="03.03.10"/>
    <s v="Receitas Da Câmara"/>
    <s v="03.03.10"/>
    <x v="16"/>
    <x v="0"/>
    <x v="4"/>
    <x v="5"/>
    <x v="0"/>
    <x v="0"/>
    <x v="2"/>
    <x v="0"/>
    <x v="2"/>
    <s v="2025-04-29"/>
    <x v="1"/>
    <n v="4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1100"/>
    <x v="602"/>
    <x v="0"/>
    <x v="1"/>
    <x v="0"/>
    <s v="03.03.10"/>
    <x v="15"/>
    <x v="0"/>
    <x v="5"/>
    <s v="Receitas Da Câmara"/>
    <s v="03.03.10"/>
    <s v="Receitas Da Câmara"/>
    <s v="03.03.10"/>
    <x v="26"/>
    <x v="0"/>
    <x v="4"/>
    <x v="5"/>
    <x v="0"/>
    <x v="0"/>
    <x v="2"/>
    <x v="0"/>
    <x v="2"/>
    <s v="2025-04-29"/>
    <x v="1"/>
    <n v="51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800"/>
    <x v="603"/>
    <x v="0"/>
    <x v="1"/>
    <x v="0"/>
    <s v="03.03.10"/>
    <x v="15"/>
    <x v="0"/>
    <x v="5"/>
    <s v="Receitas Da Câmara"/>
    <s v="03.03.10"/>
    <s v="Receitas Da Câmara"/>
    <s v="03.03.10"/>
    <x v="20"/>
    <x v="0"/>
    <x v="4"/>
    <x v="5"/>
    <x v="0"/>
    <x v="0"/>
    <x v="2"/>
    <x v="0"/>
    <x v="2"/>
    <s v="2025-04-29"/>
    <x v="1"/>
    <n v="9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640"/>
    <x v="604"/>
    <x v="0"/>
    <x v="1"/>
    <x v="0"/>
    <s v="03.03.10"/>
    <x v="15"/>
    <x v="0"/>
    <x v="5"/>
    <s v="Receitas Da Câmara"/>
    <s v="03.03.10"/>
    <s v="Receitas Da Câmara"/>
    <s v="03.03.10"/>
    <x v="24"/>
    <x v="0"/>
    <x v="4"/>
    <x v="5"/>
    <x v="0"/>
    <x v="0"/>
    <x v="2"/>
    <x v="0"/>
    <x v="2"/>
    <s v="2025-04-29"/>
    <x v="1"/>
    <n v="106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770"/>
    <x v="605"/>
    <x v="0"/>
    <x v="1"/>
    <x v="0"/>
    <s v="03.03.10"/>
    <x v="15"/>
    <x v="0"/>
    <x v="5"/>
    <s v="Receitas Da Câmara"/>
    <s v="03.03.10"/>
    <s v="Receitas Da Câmara"/>
    <s v="03.03.10"/>
    <x v="32"/>
    <x v="0"/>
    <x v="4"/>
    <x v="5"/>
    <x v="0"/>
    <x v="0"/>
    <x v="2"/>
    <x v="0"/>
    <x v="2"/>
    <s v="2025-04-29"/>
    <x v="1"/>
    <n v="57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
    <x v="606"/>
    <x v="0"/>
    <x v="1"/>
    <x v="0"/>
    <s v="03.03.10"/>
    <x v="15"/>
    <x v="0"/>
    <x v="5"/>
    <s v="Receitas Da Câmara"/>
    <s v="03.03.10"/>
    <s v="Receitas Da Câmara"/>
    <s v="03.03.10"/>
    <x v="17"/>
    <x v="0"/>
    <x v="4"/>
    <x v="5"/>
    <x v="0"/>
    <x v="0"/>
    <x v="2"/>
    <x v="0"/>
    <x v="2"/>
    <s v="2025-04-29"/>
    <x v="1"/>
    <n v="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90"/>
    <x v="607"/>
    <x v="0"/>
    <x v="1"/>
    <x v="0"/>
    <s v="03.03.10"/>
    <x v="15"/>
    <x v="0"/>
    <x v="5"/>
    <s v="Receitas Da Câmara"/>
    <s v="03.03.10"/>
    <s v="Receitas Da Câmara"/>
    <s v="03.03.10"/>
    <x v="27"/>
    <x v="0"/>
    <x v="4"/>
    <x v="5"/>
    <x v="0"/>
    <x v="0"/>
    <x v="2"/>
    <x v="0"/>
    <x v="2"/>
    <s v="2025-04-29"/>
    <x v="1"/>
    <n v="21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0961"/>
    <x v="608"/>
    <x v="0"/>
    <x v="1"/>
    <x v="0"/>
    <s v="03.03.10"/>
    <x v="15"/>
    <x v="0"/>
    <x v="5"/>
    <s v="Receitas Da Câmara"/>
    <s v="03.03.10"/>
    <s v="Receitas Da Câmara"/>
    <s v="03.03.10"/>
    <x v="25"/>
    <x v="0"/>
    <x v="0"/>
    <x v="1"/>
    <x v="0"/>
    <x v="0"/>
    <x v="2"/>
    <x v="0"/>
    <x v="2"/>
    <s v="2025-04-29"/>
    <x v="1"/>
    <n v="70961"/>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7600"/>
    <x v="609"/>
    <x v="0"/>
    <x v="1"/>
    <x v="0"/>
    <s v="03.03.10"/>
    <x v="15"/>
    <x v="0"/>
    <x v="5"/>
    <s v="Receitas Da Câmara"/>
    <s v="03.03.10"/>
    <s v="Receitas Da Câmara"/>
    <s v="03.03.10"/>
    <x v="22"/>
    <x v="0"/>
    <x v="0"/>
    <x v="8"/>
    <x v="0"/>
    <x v="0"/>
    <x v="2"/>
    <x v="0"/>
    <x v="2"/>
    <s v="2025-04-29"/>
    <x v="1"/>
    <n v="17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00"/>
    <x v="610"/>
    <x v="0"/>
    <x v="0"/>
    <x v="0"/>
    <s v="03.16.16"/>
    <x v="53"/>
    <x v="0"/>
    <x v="0"/>
    <s v="Direção Ambiente e Saneamento "/>
    <s v="03.16.16"/>
    <s v="Direção Ambiente e Saneamento "/>
    <s v="03.16.16"/>
    <x v="0"/>
    <x v="0"/>
    <x v="0"/>
    <x v="0"/>
    <x v="0"/>
    <x v="0"/>
    <x v="0"/>
    <x v="0"/>
    <x v="3"/>
    <s v="2025-05-12"/>
    <x v="1"/>
    <n v="1000"/>
    <x v="0"/>
    <m/>
    <x v="0"/>
    <m/>
    <x v="68"/>
    <n v="100432269"/>
    <x v="0"/>
    <x v="0"/>
    <s v="Direção Ambiente e Saneamento "/>
    <s v="ORI"/>
    <x v="0"/>
    <m/>
    <x v="0"/>
    <x v="0"/>
    <x v="0"/>
    <x v="0"/>
    <x v="0"/>
    <x v="0"/>
    <x v="0"/>
    <x v="0"/>
    <x v="0"/>
    <x v="0"/>
    <x v="0"/>
    <s v="Direção Ambiente e Saneamento "/>
    <x v="0"/>
    <x v="0"/>
    <x v="0"/>
    <x v="0"/>
    <x v="0"/>
    <x v="0"/>
    <x v="0"/>
    <x v="0"/>
    <x v="0"/>
    <x v="0"/>
    <x v="0"/>
    <x v="0"/>
    <s v="Ajuda de custo a favor da Sr. HERCULANO PEREIRA FERNANDES, pela sua deslocação à cidade da Tarrafal no dia 11 de Maio de 2025, em missão de serviço, conforme anexo."/>
  </r>
  <r>
    <x v="0"/>
    <n v="0"/>
    <n v="0"/>
    <n v="0"/>
    <n v="18228"/>
    <x v="611"/>
    <x v="0"/>
    <x v="0"/>
    <x v="0"/>
    <s v="03.16.01"/>
    <x v="27"/>
    <x v="0"/>
    <x v="0"/>
    <s v="Assembleia Municipal"/>
    <s v="03.16.01"/>
    <s v="Assembleia Municipal"/>
    <s v="03.16.01"/>
    <x v="40"/>
    <x v="0"/>
    <x v="0"/>
    <x v="1"/>
    <x v="0"/>
    <x v="0"/>
    <x v="0"/>
    <x v="0"/>
    <x v="3"/>
    <s v="2025-05-19"/>
    <x v="1"/>
    <n v="18228"/>
    <x v="0"/>
    <m/>
    <x v="0"/>
    <m/>
    <x v="146"/>
    <n v="100478101"/>
    <x v="0"/>
    <x v="0"/>
    <s v="Assembleia Municipal"/>
    <s v="ORI"/>
    <x v="0"/>
    <s v="AM"/>
    <x v="0"/>
    <x v="0"/>
    <x v="0"/>
    <x v="0"/>
    <x v="0"/>
    <x v="0"/>
    <x v="0"/>
    <x v="0"/>
    <x v="0"/>
    <x v="0"/>
    <x v="0"/>
    <s v="Assembleia Municipal"/>
    <x v="0"/>
    <x v="0"/>
    <x v="0"/>
    <x v="0"/>
    <x v="0"/>
    <x v="0"/>
    <x v="0"/>
    <x v="0"/>
    <x v="0"/>
    <x v="0"/>
    <x v="0"/>
    <x v="0"/>
    <s v="Pagamento referente a alojamento do senhor Presidente de Assembleia Salvador Silveira, no dia 15 e 16 de maio de 2025, em missão de serviço conforme anexo."/>
  </r>
  <r>
    <x v="0"/>
    <n v="0"/>
    <n v="0"/>
    <n v="0"/>
    <n v="6000"/>
    <x v="612"/>
    <x v="0"/>
    <x v="0"/>
    <x v="0"/>
    <s v="03.16.15"/>
    <x v="0"/>
    <x v="0"/>
    <x v="0"/>
    <s v="Direção Financeira"/>
    <s v="03.16.15"/>
    <s v="Direção Financeira"/>
    <s v="03.16.15"/>
    <x v="39"/>
    <x v="0"/>
    <x v="0"/>
    <x v="0"/>
    <x v="0"/>
    <x v="0"/>
    <x v="0"/>
    <x v="0"/>
    <x v="3"/>
    <s v="2025-05-26"/>
    <x v="1"/>
    <n v="6000"/>
    <x v="0"/>
    <m/>
    <x v="0"/>
    <m/>
    <x v="147"/>
    <n v="100479929"/>
    <x v="0"/>
    <x v="0"/>
    <s v="Direção Financeira"/>
    <s v="ORI"/>
    <x v="0"/>
    <m/>
    <x v="0"/>
    <x v="0"/>
    <x v="0"/>
    <x v="0"/>
    <x v="0"/>
    <x v="0"/>
    <x v="0"/>
    <x v="0"/>
    <x v="0"/>
    <x v="0"/>
    <x v="0"/>
    <s v="Direção Financeira"/>
    <x v="0"/>
    <x v="0"/>
    <x v="0"/>
    <x v="0"/>
    <x v="0"/>
    <x v="0"/>
    <x v="0"/>
    <x v="0"/>
    <x v="0"/>
    <x v="0"/>
    <x v="0"/>
    <x v="0"/>
    <s v="Pagamento de Pedido de Passaporte Eletrónico Diplomática do Sr. Herménio Celso Silva Gomes Fernandes, conforme anexo."/>
  </r>
  <r>
    <x v="0"/>
    <n v="0"/>
    <n v="0"/>
    <n v="0"/>
    <n v="235503"/>
    <x v="613"/>
    <x v="0"/>
    <x v="1"/>
    <x v="0"/>
    <s v="80.02.01"/>
    <x v="28"/>
    <x v="4"/>
    <x v="4"/>
    <s v="Retenções Iur"/>
    <s v="80.02.01"/>
    <s v="Retenções Iur"/>
    <s v="80.02.01"/>
    <x v="52"/>
    <x v="0"/>
    <x v="6"/>
    <x v="1"/>
    <x v="1"/>
    <x v="2"/>
    <x v="2"/>
    <x v="0"/>
    <x v="2"/>
    <s v="2025-04-25"/>
    <x v="1"/>
    <n v="235503"/>
    <x v="0"/>
    <m/>
    <x v="0"/>
    <m/>
    <x v="9"/>
    <n v="100474696"/>
    <x v="0"/>
    <x v="0"/>
    <s v="Retenções Iur"/>
    <s v="ORI"/>
    <x v="0"/>
    <s v="RIUR"/>
    <x v="0"/>
    <x v="0"/>
    <x v="0"/>
    <x v="0"/>
    <x v="0"/>
    <x v="0"/>
    <x v="0"/>
    <x v="0"/>
    <x v="0"/>
    <x v="0"/>
    <x v="0"/>
    <s v="Retenções Iur"/>
    <x v="0"/>
    <x v="0"/>
    <x v="0"/>
    <x v="0"/>
    <x v="2"/>
    <x v="0"/>
    <x v="0"/>
    <x v="0"/>
    <x v="0"/>
    <x v="1"/>
    <x v="0"/>
    <x v="0"/>
    <s v="RETENCAO OT"/>
  </r>
  <r>
    <x v="0"/>
    <n v="0"/>
    <n v="0"/>
    <n v="0"/>
    <n v="2000"/>
    <x v="614"/>
    <x v="0"/>
    <x v="0"/>
    <x v="0"/>
    <s v="03.16.15"/>
    <x v="0"/>
    <x v="0"/>
    <x v="0"/>
    <s v="Direção Financeira"/>
    <s v="03.16.15"/>
    <s v="Direção Financeira"/>
    <s v="03.16.15"/>
    <x v="13"/>
    <x v="0"/>
    <x v="0"/>
    <x v="1"/>
    <x v="0"/>
    <x v="0"/>
    <x v="0"/>
    <x v="0"/>
    <x v="3"/>
    <s v="2025-05-23"/>
    <x v="1"/>
    <n v="2000"/>
    <x v="0"/>
    <m/>
    <x v="0"/>
    <m/>
    <x v="26"/>
    <n v="100474914"/>
    <x v="0"/>
    <x v="0"/>
    <s v="Direção Financeira"/>
    <s v="ORI"/>
    <x v="0"/>
    <m/>
    <x v="0"/>
    <x v="0"/>
    <x v="0"/>
    <x v="0"/>
    <x v="0"/>
    <x v="0"/>
    <x v="0"/>
    <x v="0"/>
    <x v="0"/>
    <x v="0"/>
    <x v="0"/>
    <s v="Direção Financeira"/>
    <x v="0"/>
    <x v="0"/>
    <x v="0"/>
    <x v="0"/>
    <x v="0"/>
    <x v="0"/>
    <x v="0"/>
    <x v="0"/>
    <x v="0"/>
    <x v="0"/>
    <x v="0"/>
    <x v="0"/>
    <s v="Pagamento a favor de Tesoureiro Municipal, pelo abastecimento da viatura ST-48-WL da CMSM, conforme anexo."/>
  </r>
  <r>
    <x v="0"/>
    <n v="0"/>
    <n v="0"/>
    <n v="0"/>
    <n v="1000"/>
    <x v="615"/>
    <x v="0"/>
    <x v="0"/>
    <x v="0"/>
    <s v="03.16.15"/>
    <x v="0"/>
    <x v="0"/>
    <x v="0"/>
    <s v="Direção Financeira"/>
    <s v="03.16.15"/>
    <s v="Direção Financeira"/>
    <s v="03.16.15"/>
    <x v="0"/>
    <x v="0"/>
    <x v="0"/>
    <x v="0"/>
    <x v="0"/>
    <x v="0"/>
    <x v="0"/>
    <x v="0"/>
    <x v="3"/>
    <s v="2025-05-26"/>
    <x v="1"/>
    <n v="1000"/>
    <x v="0"/>
    <m/>
    <x v="0"/>
    <m/>
    <x v="68"/>
    <n v="100432269"/>
    <x v="0"/>
    <x v="0"/>
    <s v="Direção Financeira"/>
    <s v="ORI"/>
    <x v="0"/>
    <m/>
    <x v="0"/>
    <x v="0"/>
    <x v="0"/>
    <x v="0"/>
    <x v="0"/>
    <x v="0"/>
    <x v="0"/>
    <x v="0"/>
    <x v="0"/>
    <x v="0"/>
    <x v="0"/>
    <s v="Direção Financeira"/>
    <x v="0"/>
    <x v="0"/>
    <x v="0"/>
    <x v="0"/>
    <x v="0"/>
    <x v="0"/>
    <x v="0"/>
    <x v="0"/>
    <x v="0"/>
    <x v="0"/>
    <x v="0"/>
    <x v="0"/>
    <s v="Ajuda de custo a favor do senhor Herculano Fernandes pela sua deslocação à cidade de Órgãos, no dia 24 de maio de 2025, em deslocação com a delegação da saúde para participar no torneio, conforme anexo. "/>
  </r>
  <r>
    <x v="0"/>
    <n v="0"/>
    <n v="0"/>
    <n v="0"/>
    <n v="1000"/>
    <x v="616"/>
    <x v="0"/>
    <x v="0"/>
    <x v="0"/>
    <s v="01.25.05.12"/>
    <x v="2"/>
    <x v="2"/>
    <x v="2"/>
    <s v="Saúde"/>
    <s v="01.25.05"/>
    <s v="Saúde"/>
    <s v="01.25.05"/>
    <x v="3"/>
    <x v="0"/>
    <x v="1"/>
    <x v="2"/>
    <x v="0"/>
    <x v="1"/>
    <x v="0"/>
    <x v="0"/>
    <x v="5"/>
    <s v="2025-06-05"/>
    <x v="1"/>
    <n v="1000"/>
    <x v="0"/>
    <m/>
    <x v="0"/>
    <m/>
    <x v="38"/>
    <n v="100475975"/>
    <x v="0"/>
    <x v="0"/>
    <s v="Promoção e Inclusão Social"/>
    <s v="ORI"/>
    <x v="0"/>
    <m/>
    <x v="0"/>
    <x v="0"/>
    <x v="0"/>
    <x v="0"/>
    <x v="0"/>
    <x v="0"/>
    <x v="0"/>
    <x v="0"/>
    <x v="0"/>
    <x v="0"/>
    <x v="0"/>
    <s v="Promoção e Inclusão Social"/>
    <x v="0"/>
    <x v="0"/>
    <x v="0"/>
    <x v="0"/>
    <x v="1"/>
    <x v="0"/>
    <x v="0"/>
    <x v="0"/>
    <x v="0"/>
    <x v="0"/>
    <x v="0"/>
    <x v="0"/>
    <s v="Apoio a favor da senhora Arcângela Furtado, para pagamento transporte a fim de realizar hemodiálise na cidade Praia, conforme anexo.  "/>
  </r>
  <r>
    <x v="1"/>
    <n v="0"/>
    <n v="0"/>
    <n v="0"/>
    <n v="500000"/>
    <x v="617"/>
    <x v="0"/>
    <x v="0"/>
    <x v="0"/>
    <s v="01.27.02.15"/>
    <x v="36"/>
    <x v="1"/>
    <x v="1"/>
    <s v="Saneamento básico"/>
    <s v="01.27.02"/>
    <s v="Saneamento básico"/>
    <s v="01.27.02"/>
    <x v="5"/>
    <x v="0"/>
    <x v="0"/>
    <x v="1"/>
    <x v="0"/>
    <x v="1"/>
    <x v="1"/>
    <x v="0"/>
    <x v="5"/>
    <s v="2025-06-26"/>
    <x v="1"/>
    <n v="500000"/>
    <x v="0"/>
    <m/>
    <x v="0"/>
    <m/>
    <x v="148"/>
    <n v="100479525"/>
    <x v="0"/>
    <x v="0"/>
    <s v="Transferência de Residuos Aterro Santiago"/>
    <s v="ORI"/>
    <x v="0"/>
    <m/>
    <x v="0"/>
    <x v="0"/>
    <x v="0"/>
    <x v="0"/>
    <x v="0"/>
    <x v="0"/>
    <x v="0"/>
    <x v="0"/>
    <x v="0"/>
    <x v="0"/>
    <x v="0"/>
    <s v="Transferência de Residuos Aterro Santiago"/>
    <x v="0"/>
    <x v="0"/>
    <x v="0"/>
    <x v="0"/>
    <x v="1"/>
    <x v="0"/>
    <x v="0"/>
    <x v="0"/>
    <x v="0"/>
    <x v="0"/>
    <x v="0"/>
    <x v="0"/>
    <s v="Liquidação de proposta a favor All Trans Transitários, pela aquisição de serviços de transporte de viaturas pertencentes a CMSM, conforme anexo  "/>
  </r>
  <r>
    <x v="0"/>
    <n v="0"/>
    <n v="0"/>
    <n v="0"/>
    <n v="1500"/>
    <x v="618"/>
    <x v="0"/>
    <x v="0"/>
    <x v="0"/>
    <s v="01.25.04.22"/>
    <x v="9"/>
    <x v="2"/>
    <x v="2"/>
    <s v="Cultura"/>
    <s v="01.25.04"/>
    <s v="Cultura"/>
    <s v="01.25.04"/>
    <x v="4"/>
    <x v="0"/>
    <x v="2"/>
    <x v="3"/>
    <x v="0"/>
    <x v="1"/>
    <x v="0"/>
    <x v="0"/>
    <x v="6"/>
    <s v="2025-07-01"/>
    <x v="2"/>
    <n v="1500"/>
    <x v="0"/>
    <m/>
    <x v="0"/>
    <m/>
    <x v="9"/>
    <n v="100474696"/>
    <x v="0"/>
    <x v="1"/>
    <s v="Atividades culturais e promoção da cultura no Concelho"/>
    <s v="ORI"/>
    <x v="0"/>
    <s v="ACPCC"/>
    <x v="0"/>
    <x v="0"/>
    <x v="0"/>
    <x v="0"/>
    <x v="0"/>
    <x v="0"/>
    <x v="0"/>
    <x v="0"/>
    <x v="0"/>
    <x v="0"/>
    <x v="0"/>
    <s v="Atividades culturais e promoção da cultura no Concelho"/>
    <x v="0"/>
    <x v="0"/>
    <x v="0"/>
    <x v="0"/>
    <x v="1"/>
    <x v="0"/>
    <x v="0"/>
    <x v="0"/>
    <x v="0"/>
    <x v="0"/>
    <x v="1"/>
    <x v="0"/>
    <s v="Pagamento referente a prestação de serviço ligação de energia nas barracas e durante o festival de cinzas, no centro histórico de Calheta e Paços de Concelho, conforme anexo. "/>
  </r>
  <r>
    <x v="0"/>
    <n v="0"/>
    <n v="0"/>
    <n v="0"/>
    <n v="8500"/>
    <x v="618"/>
    <x v="0"/>
    <x v="0"/>
    <x v="0"/>
    <s v="01.25.04.22"/>
    <x v="9"/>
    <x v="2"/>
    <x v="2"/>
    <s v="Cultura"/>
    <s v="01.25.04"/>
    <s v="Cultura"/>
    <s v="01.25.04"/>
    <x v="4"/>
    <x v="0"/>
    <x v="2"/>
    <x v="3"/>
    <x v="0"/>
    <x v="1"/>
    <x v="0"/>
    <x v="0"/>
    <x v="6"/>
    <s v="2025-07-01"/>
    <x v="2"/>
    <n v="8500"/>
    <x v="0"/>
    <m/>
    <x v="0"/>
    <m/>
    <x v="64"/>
    <n v="100441951"/>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prestação de serviço ligação de energia nas barracas e durante o festival de cinzas, no centro histórico de Calheta e Paços de Concelho, conforme anexo. "/>
  </r>
  <r>
    <x v="1"/>
    <n v="0"/>
    <n v="0"/>
    <n v="0"/>
    <n v="500000"/>
    <x v="619"/>
    <x v="0"/>
    <x v="0"/>
    <x v="0"/>
    <s v="01.27.07.15"/>
    <x v="18"/>
    <x v="1"/>
    <x v="1"/>
    <s v="Requalificação Urbana e Habitação 2"/>
    <s v="01.27.07"/>
    <s v="Requalificação Urbana e Habitação 2"/>
    <s v="01.27.07"/>
    <x v="2"/>
    <x v="0"/>
    <x v="0"/>
    <x v="1"/>
    <x v="0"/>
    <x v="1"/>
    <x v="1"/>
    <x v="0"/>
    <x v="7"/>
    <s v="2025-08-22"/>
    <x v="2"/>
    <n v="500000"/>
    <x v="0"/>
    <m/>
    <x v="0"/>
    <m/>
    <x v="132"/>
    <n v="100479497"/>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referente a transporte de paralelos, conforme proposta em anexo."/>
  </r>
  <r>
    <x v="0"/>
    <n v="0"/>
    <n v="0"/>
    <n v="0"/>
    <n v="11850"/>
    <x v="620"/>
    <x v="0"/>
    <x v="0"/>
    <x v="0"/>
    <s v="01.25.04.22"/>
    <x v="9"/>
    <x v="2"/>
    <x v="2"/>
    <s v="Cultura"/>
    <s v="01.25.04"/>
    <s v="Cultura"/>
    <s v="01.25.04"/>
    <x v="4"/>
    <x v="0"/>
    <x v="2"/>
    <x v="3"/>
    <x v="0"/>
    <x v="1"/>
    <x v="0"/>
    <x v="0"/>
    <x v="8"/>
    <s v="2025-09-12"/>
    <x v="2"/>
    <n v="11850"/>
    <x v="0"/>
    <m/>
    <x v="0"/>
    <m/>
    <x v="9"/>
    <n v="100474696"/>
    <x v="0"/>
    <x v="1"/>
    <s v="Atividades culturais e promoção da cultura no Concelho"/>
    <s v="ORI"/>
    <x v="0"/>
    <s v="ACPCC"/>
    <x v="0"/>
    <x v="0"/>
    <x v="0"/>
    <x v="0"/>
    <x v="0"/>
    <x v="0"/>
    <x v="0"/>
    <x v="0"/>
    <x v="0"/>
    <x v="0"/>
    <x v="0"/>
    <s v="Atividades culturais e promoção da cultura no Concelho"/>
    <x v="0"/>
    <x v="0"/>
    <x v="0"/>
    <x v="0"/>
    <x v="1"/>
    <x v="0"/>
    <x v="0"/>
    <x v="0"/>
    <x v="0"/>
    <x v="0"/>
    <x v="1"/>
    <x v="0"/>
    <s v="Pagamento do restante 50% da proposta a favor do Sr. Jeordanio Celestiano Goncalves Garcia, referente a prestação dos serviços de som, conforme anexo. "/>
  </r>
  <r>
    <x v="0"/>
    <n v="0"/>
    <n v="0"/>
    <n v="0"/>
    <n v="67150"/>
    <x v="620"/>
    <x v="0"/>
    <x v="0"/>
    <x v="0"/>
    <s v="01.25.04.22"/>
    <x v="9"/>
    <x v="2"/>
    <x v="2"/>
    <s v="Cultura"/>
    <s v="01.25.04"/>
    <s v="Cultura"/>
    <s v="01.25.04"/>
    <x v="4"/>
    <x v="0"/>
    <x v="2"/>
    <x v="3"/>
    <x v="0"/>
    <x v="1"/>
    <x v="0"/>
    <x v="0"/>
    <x v="8"/>
    <s v="2025-09-12"/>
    <x v="2"/>
    <n v="67150"/>
    <x v="0"/>
    <m/>
    <x v="0"/>
    <m/>
    <x v="123"/>
    <n v="10047685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do restante 50% da proposta a favor do Sr. Jeordanio Celestiano Goncalves Garcia, referente a prestação dos serviços de som, conforme anexo. "/>
  </r>
  <r>
    <x v="0"/>
    <n v="0"/>
    <n v="0"/>
    <n v="0"/>
    <n v="1574995"/>
    <x v="621"/>
    <x v="0"/>
    <x v="0"/>
    <x v="0"/>
    <s v="03.16.15"/>
    <x v="0"/>
    <x v="0"/>
    <x v="0"/>
    <s v="Direção Financeira"/>
    <s v="03.16.15"/>
    <s v="Direção Financeira"/>
    <s v="03.16.15"/>
    <x v="69"/>
    <x v="0"/>
    <x v="0"/>
    <x v="1"/>
    <x v="0"/>
    <x v="0"/>
    <x v="0"/>
    <x v="0"/>
    <x v="7"/>
    <s v="2025-08-30"/>
    <x v="2"/>
    <n v="1574995"/>
    <x v="0"/>
    <m/>
    <x v="0"/>
    <m/>
    <x v="26"/>
    <n v="100474914"/>
    <x v="0"/>
    <x v="0"/>
    <s v="Direção Financeira"/>
    <s v="ORI"/>
    <x v="0"/>
    <m/>
    <x v="0"/>
    <x v="0"/>
    <x v="0"/>
    <x v="0"/>
    <x v="0"/>
    <x v="0"/>
    <x v="0"/>
    <x v="0"/>
    <x v="0"/>
    <x v="0"/>
    <x v="0"/>
    <s v="Direção Financeira"/>
    <x v="0"/>
    <x v="0"/>
    <x v="0"/>
    <x v="0"/>
    <x v="0"/>
    <x v="0"/>
    <x v="0"/>
    <x v="1"/>
    <x v="0"/>
    <x v="0"/>
    <x v="0"/>
    <x v="0"/>
    <s v="Despesa com juros referente ao mês de agosto de 2025."/>
  </r>
  <r>
    <x v="0"/>
    <n v="0"/>
    <n v="0"/>
    <n v="0"/>
    <n v="145848"/>
    <x v="622"/>
    <x v="0"/>
    <x v="0"/>
    <x v="0"/>
    <s v="03.16.15"/>
    <x v="0"/>
    <x v="0"/>
    <x v="0"/>
    <s v="Direção Financeira"/>
    <s v="03.16.15"/>
    <s v="Direção Financeira"/>
    <s v="03.16.15"/>
    <x v="39"/>
    <x v="0"/>
    <x v="0"/>
    <x v="0"/>
    <x v="0"/>
    <x v="0"/>
    <x v="0"/>
    <x v="0"/>
    <x v="8"/>
    <s v="2025-09-30"/>
    <x v="2"/>
    <n v="145848"/>
    <x v="0"/>
    <m/>
    <x v="0"/>
    <m/>
    <x v="26"/>
    <n v="100474914"/>
    <x v="0"/>
    <x v="0"/>
    <s v="Direção Financeira"/>
    <s v="ORI"/>
    <x v="0"/>
    <m/>
    <x v="0"/>
    <x v="0"/>
    <x v="0"/>
    <x v="0"/>
    <x v="0"/>
    <x v="0"/>
    <x v="0"/>
    <x v="0"/>
    <x v="0"/>
    <x v="0"/>
    <x v="0"/>
    <s v="Direção Financeira"/>
    <x v="0"/>
    <x v="0"/>
    <x v="0"/>
    <x v="0"/>
    <x v="0"/>
    <x v="0"/>
    <x v="0"/>
    <x v="1"/>
    <x v="0"/>
    <x v="0"/>
    <x v="0"/>
    <x v="0"/>
    <s v="Despesa bancaria referente ao mês de setembro de 2025."/>
  </r>
  <r>
    <x v="1"/>
    <n v="0"/>
    <n v="0"/>
    <n v="0"/>
    <n v="319000"/>
    <x v="623"/>
    <x v="0"/>
    <x v="0"/>
    <x v="0"/>
    <s v="01.27.07.09"/>
    <x v="7"/>
    <x v="1"/>
    <x v="1"/>
    <s v="Requalificação Urbana e Habitação 2"/>
    <s v="01.27.07"/>
    <s v="Requalificação Urbana e Habitação 2"/>
    <s v="01.27.07"/>
    <x v="2"/>
    <x v="0"/>
    <x v="0"/>
    <x v="1"/>
    <x v="0"/>
    <x v="1"/>
    <x v="1"/>
    <x v="0"/>
    <x v="9"/>
    <s v="2025-10-21"/>
    <x v="3"/>
    <n v="319000"/>
    <x v="0"/>
    <m/>
    <x v="0"/>
    <m/>
    <x v="41"/>
    <n v="100479232"/>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Liquidação de proposta a favor do Sr. Avelino Correia Da Veiga, referente a fornecimento de 217.500un de paralelos, para trabalhos da requalificação urbana e ambiental da Encosta Achada Pisara e Veneza, conforme anexo."/>
  </r>
  <r>
    <x v="0"/>
    <n v="0"/>
    <n v="0"/>
    <n v="0"/>
    <n v="9200"/>
    <x v="624"/>
    <x v="0"/>
    <x v="0"/>
    <x v="0"/>
    <s v="03.16.15"/>
    <x v="0"/>
    <x v="0"/>
    <x v="0"/>
    <s v="Direção Financeira"/>
    <s v="03.16.15"/>
    <s v="Direção Financeira"/>
    <s v="03.16.15"/>
    <x v="0"/>
    <x v="0"/>
    <x v="0"/>
    <x v="0"/>
    <x v="0"/>
    <x v="0"/>
    <x v="0"/>
    <x v="0"/>
    <x v="9"/>
    <s v="2025-10-22"/>
    <x v="3"/>
    <n v="9200"/>
    <x v="0"/>
    <m/>
    <x v="0"/>
    <m/>
    <x v="27"/>
    <n v="100458633"/>
    <x v="0"/>
    <x v="0"/>
    <s v="Direção Financeira"/>
    <s v="ORI"/>
    <x v="0"/>
    <m/>
    <x v="0"/>
    <x v="0"/>
    <x v="0"/>
    <x v="0"/>
    <x v="0"/>
    <x v="0"/>
    <x v="0"/>
    <x v="0"/>
    <x v="0"/>
    <x v="0"/>
    <x v="0"/>
    <s v="Direção Financeira"/>
    <x v="0"/>
    <x v="0"/>
    <x v="0"/>
    <x v="0"/>
    <x v="0"/>
    <x v="0"/>
    <x v="0"/>
    <x v="0"/>
    <x v="0"/>
    <x v="0"/>
    <x v="0"/>
    <x v="0"/>
    <s v="Ajuda de custo a favor do senhor Joaquim Lino Tavares pela sua deslocação à Praia no dia 09, 15 de setembro e 29 de agosto, à Assomada no dia 09 de setembro, à Tarrafal no dia 16 de agosto, à Santa Cruz no dia 17 de agosto, à Cidade Velha no dia 18 de agosto, e à São Domingos no dia 19 de agosto de 2025, em missão de serviço, conforme anexo. "/>
  </r>
  <r>
    <x v="0"/>
    <n v="0"/>
    <n v="0"/>
    <n v="0"/>
    <n v="2800"/>
    <x v="625"/>
    <x v="0"/>
    <x v="0"/>
    <x v="0"/>
    <s v="03.16.15"/>
    <x v="0"/>
    <x v="0"/>
    <x v="0"/>
    <s v="Direção Financeira"/>
    <s v="03.16.15"/>
    <s v="Direção Financeira"/>
    <s v="03.16.15"/>
    <x v="0"/>
    <x v="0"/>
    <x v="0"/>
    <x v="0"/>
    <x v="0"/>
    <x v="0"/>
    <x v="0"/>
    <x v="0"/>
    <x v="1"/>
    <s v="2025-01-06"/>
    <x v="0"/>
    <n v="2800"/>
    <x v="0"/>
    <m/>
    <x v="0"/>
    <m/>
    <x v="27"/>
    <n v="100458633"/>
    <x v="0"/>
    <x v="0"/>
    <s v="Direção Financeira"/>
    <s v="ORI"/>
    <x v="0"/>
    <m/>
    <x v="0"/>
    <x v="0"/>
    <x v="0"/>
    <x v="0"/>
    <x v="0"/>
    <x v="0"/>
    <x v="0"/>
    <x v="0"/>
    <x v="0"/>
    <x v="0"/>
    <x v="0"/>
    <s v="Direção Financeira"/>
    <x v="0"/>
    <x v="0"/>
    <x v="0"/>
    <x v="0"/>
    <x v="0"/>
    <x v="0"/>
    <x v="0"/>
    <x v="0"/>
    <x v="0"/>
    <x v="0"/>
    <x v="0"/>
    <x v="0"/>
    <s v="Ajuda de custo a favor do senhor JOAQUIM LINO MENDES TAVARES NUNES, pela sua deslocação a Praia nos dia 26 e 28 de dezembro de 2024, em missão de serviço, conforme anexo."/>
  </r>
  <r>
    <x v="0"/>
    <n v="0"/>
    <n v="0"/>
    <n v="0"/>
    <n v="10000"/>
    <x v="626"/>
    <x v="0"/>
    <x v="0"/>
    <x v="0"/>
    <s v="01.25.04.22"/>
    <x v="9"/>
    <x v="2"/>
    <x v="2"/>
    <s v="Cultura"/>
    <s v="01.25.04"/>
    <s v="Cultura"/>
    <s v="01.25.04"/>
    <x v="4"/>
    <x v="0"/>
    <x v="2"/>
    <x v="3"/>
    <x v="0"/>
    <x v="1"/>
    <x v="0"/>
    <x v="0"/>
    <x v="1"/>
    <s v="2025-01-07"/>
    <x v="0"/>
    <n v="10000"/>
    <x v="0"/>
    <m/>
    <x v="0"/>
    <m/>
    <x v="149"/>
    <n v="100479847"/>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tuação na noite de passagem do ano, conforme proposta em anexo."/>
  </r>
  <r>
    <x v="0"/>
    <n v="0"/>
    <n v="0"/>
    <n v="0"/>
    <n v="2800"/>
    <x v="627"/>
    <x v="0"/>
    <x v="0"/>
    <x v="0"/>
    <s v="03.16.02"/>
    <x v="12"/>
    <x v="0"/>
    <x v="0"/>
    <s v="Gabinete do Presidente"/>
    <s v="03.16.02"/>
    <s v="Gabinete do Presidente"/>
    <s v="03.16.02"/>
    <x v="0"/>
    <x v="0"/>
    <x v="0"/>
    <x v="0"/>
    <x v="0"/>
    <x v="0"/>
    <x v="0"/>
    <x v="0"/>
    <x v="1"/>
    <s v="2025-01-21"/>
    <x v="0"/>
    <n v="2800"/>
    <x v="0"/>
    <m/>
    <x v="0"/>
    <m/>
    <x v="45"/>
    <n v="100478720"/>
    <x v="0"/>
    <x v="0"/>
    <s v="Gabinete do Presidente"/>
    <s v="ORI"/>
    <x v="0"/>
    <m/>
    <x v="0"/>
    <x v="0"/>
    <x v="0"/>
    <x v="0"/>
    <x v="0"/>
    <x v="0"/>
    <x v="0"/>
    <x v="0"/>
    <x v="0"/>
    <x v="0"/>
    <x v="0"/>
    <s v="Gabinete do Presidente"/>
    <x v="0"/>
    <x v="0"/>
    <x v="0"/>
    <x v="0"/>
    <x v="0"/>
    <x v="0"/>
    <x v="0"/>
    <x v="0"/>
    <x v="0"/>
    <x v="0"/>
    <x v="0"/>
    <x v="0"/>
    <s v="Ajuda de custos e subsidio de transporte a favor do Moises Rosario Leal Gomes Landim pela sua deslocação à Praia no dia 21 de Janeiro de 2025, em missão de serviço, conforme anexo."/>
  </r>
  <r>
    <x v="0"/>
    <n v="0"/>
    <n v="0"/>
    <n v="0"/>
    <n v="1400"/>
    <x v="628"/>
    <x v="0"/>
    <x v="0"/>
    <x v="0"/>
    <s v="03.16.15"/>
    <x v="0"/>
    <x v="0"/>
    <x v="0"/>
    <s v="Direção Financeira"/>
    <s v="03.16.15"/>
    <s v="Direção Financeira"/>
    <s v="03.16.15"/>
    <x v="0"/>
    <x v="0"/>
    <x v="0"/>
    <x v="0"/>
    <x v="0"/>
    <x v="0"/>
    <x v="0"/>
    <x v="0"/>
    <x v="1"/>
    <s v="2025-01-30"/>
    <x v="0"/>
    <n v="1400"/>
    <x v="0"/>
    <m/>
    <x v="0"/>
    <m/>
    <x v="27"/>
    <n v="100458633"/>
    <x v="0"/>
    <x v="0"/>
    <s v="Direção Financeira"/>
    <s v="ORI"/>
    <x v="0"/>
    <m/>
    <x v="0"/>
    <x v="0"/>
    <x v="0"/>
    <x v="0"/>
    <x v="0"/>
    <x v="0"/>
    <x v="0"/>
    <x v="0"/>
    <x v="0"/>
    <x v="0"/>
    <x v="0"/>
    <s v="Direção Financeira"/>
    <x v="0"/>
    <x v="0"/>
    <x v="0"/>
    <x v="0"/>
    <x v="0"/>
    <x v="0"/>
    <x v="0"/>
    <x v="0"/>
    <x v="0"/>
    <x v="0"/>
    <x v="0"/>
    <x v="0"/>
    <s v="Ajuda de custo a favor do senhor Joaquim Lino Nunes, pela sua deslocação à Praia no dia 22 de Janeiro de 2025, conforme anexo."/>
  </r>
  <r>
    <x v="0"/>
    <n v="0"/>
    <n v="0"/>
    <n v="0"/>
    <n v="8901"/>
    <x v="629"/>
    <x v="0"/>
    <x v="0"/>
    <x v="0"/>
    <s v="03.16.15"/>
    <x v="0"/>
    <x v="0"/>
    <x v="0"/>
    <s v="Direção Financeira"/>
    <s v="03.16.15"/>
    <s v="Direção Financeira"/>
    <s v="03.16.15"/>
    <x v="12"/>
    <x v="0"/>
    <x v="0"/>
    <x v="1"/>
    <x v="0"/>
    <x v="0"/>
    <x v="0"/>
    <x v="0"/>
    <x v="0"/>
    <s v="2025-02-20"/>
    <x v="0"/>
    <n v="8901"/>
    <x v="0"/>
    <m/>
    <x v="0"/>
    <m/>
    <x v="29"/>
    <n v="100391565"/>
    <x v="0"/>
    <x v="0"/>
    <s v="Direção Financeira"/>
    <s v="ORI"/>
    <x v="0"/>
    <m/>
    <x v="0"/>
    <x v="0"/>
    <x v="0"/>
    <x v="0"/>
    <x v="0"/>
    <x v="0"/>
    <x v="0"/>
    <x v="0"/>
    <x v="0"/>
    <x v="0"/>
    <x v="0"/>
    <s v="Direção Financeira"/>
    <x v="0"/>
    <x v="0"/>
    <x v="0"/>
    <x v="0"/>
    <x v="0"/>
    <x v="0"/>
    <x v="0"/>
    <x v="0"/>
    <x v="0"/>
    <x v="0"/>
    <x v="0"/>
    <x v="0"/>
    <s v="Pagamento a favor de IMPRENSA NACIONAL DE CABO VERDE, SA pela aquisição de cadernetas destinados ao serviço de parque estacionamento, conforme anexo."/>
  </r>
  <r>
    <x v="0"/>
    <n v="0"/>
    <n v="0"/>
    <n v="0"/>
    <n v="331"/>
    <x v="630"/>
    <x v="0"/>
    <x v="0"/>
    <x v="0"/>
    <s v="03.16.25"/>
    <x v="21"/>
    <x v="0"/>
    <x v="0"/>
    <s v="Direção dos  Recursos Humanos"/>
    <s v="03.16.25"/>
    <s v="Direção dos  Recursos Humanos"/>
    <s v="03.16.25"/>
    <x v="8"/>
    <x v="0"/>
    <x v="0"/>
    <x v="0"/>
    <x v="0"/>
    <x v="0"/>
    <x v="0"/>
    <x v="0"/>
    <x v="0"/>
    <s v="2025-02-21"/>
    <x v="0"/>
    <n v="331"/>
    <x v="0"/>
    <m/>
    <x v="0"/>
    <m/>
    <x v="9"/>
    <n v="100474696"/>
    <x v="0"/>
    <x v="1"/>
    <s v="Direção dos  Recursos Humanos"/>
    <s v="ORI"/>
    <x v="0"/>
    <m/>
    <x v="0"/>
    <x v="0"/>
    <x v="0"/>
    <x v="0"/>
    <x v="0"/>
    <x v="0"/>
    <x v="0"/>
    <x v="0"/>
    <x v="0"/>
    <x v="0"/>
    <x v="0"/>
    <s v="Direção dos  Recursos Humanos"/>
    <x v="0"/>
    <x v="0"/>
    <x v="0"/>
    <x v="0"/>
    <x v="0"/>
    <x v="0"/>
    <x v="0"/>
    <x v="0"/>
    <x v="0"/>
    <x v="0"/>
    <x v="1"/>
    <x v="0"/>
    <s v="Pagamento de salário referente a 02-2025"/>
  </r>
  <r>
    <x v="0"/>
    <n v="0"/>
    <n v="0"/>
    <n v="0"/>
    <n v="104"/>
    <x v="630"/>
    <x v="0"/>
    <x v="0"/>
    <x v="0"/>
    <s v="03.16.25"/>
    <x v="21"/>
    <x v="0"/>
    <x v="0"/>
    <s v="Direção dos  Recursos Humanos"/>
    <s v="03.16.25"/>
    <s v="Direção dos  Recursos Humanos"/>
    <s v="03.16.25"/>
    <x v="46"/>
    <x v="0"/>
    <x v="0"/>
    <x v="1"/>
    <x v="0"/>
    <x v="0"/>
    <x v="0"/>
    <x v="0"/>
    <x v="0"/>
    <s v="2025-02-21"/>
    <x v="0"/>
    <n v="104"/>
    <x v="0"/>
    <m/>
    <x v="0"/>
    <m/>
    <x v="9"/>
    <n v="100474696"/>
    <x v="0"/>
    <x v="1"/>
    <s v="Direção dos  Recursos Humanos"/>
    <s v="ORI"/>
    <x v="0"/>
    <m/>
    <x v="0"/>
    <x v="0"/>
    <x v="0"/>
    <x v="0"/>
    <x v="0"/>
    <x v="0"/>
    <x v="0"/>
    <x v="0"/>
    <x v="0"/>
    <x v="0"/>
    <x v="0"/>
    <s v="Direção dos  Recursos Humanos"/>
    <x v="0"/>
    <x v="0"/>
    <x v="0"/>
    <x v="0"/>
    <x v="0"/>
    <x v="0"/>
    <x v="0"/>
    <x v="0"/>
    <x v="0"/>
    <x v="0"/>
    <x v="1"/>
    <x v="0"/>
    <s v="Pagamento de salário referente a 02-2025"/>
  </r>
  <r>
    <x v="0"/>
    <n v="0"/>
    <n v="0"/>
    <n v="0"/>
    <n v="70"/>
    <x v="630"/>
    <x v="0"/>
    <x v="0"/>
    <x v="0"/>
    <s v="03.16.25"/>
    <x v="21"/>
    <x v="0"/>
    <x v="0"/>
    <s v="Direção dos  Recursos Humanos"/>
    <s v="03.16.25"/>
    <s v="Direção dos  Recursos Humanos"/>
    <s v="03.16.25"/>
    <x v="45"/>
    <x v="0"/>
    <x v="0"/>
    <x v="1"/>
    <x v="0"/>
    <x v="0"/>
    <x v="0"/>
    <x v="0"/>
    <x v="0"/>
    <s v="2025-02-21"/>
    <x v="0"/>
    <n v="70"/>
    <x v="0"/>
    <m/>
    <x v="0"/>
    <m/>
    <x v="9"/>
    <n v="100474696"/>
    <x v="0"/>
    <x v="1"/>
    <s v="Direção dos  Recursos Humanos"/>
    <s v="ORI"/>
    <x v="0"/>
    <m/>
    <x v="0"/>
    <x v="0"/>
    <x v="0"/>
    <x v="0"/>
    <x v="0"/>
    <x v="0"/>
    <x v="0"/>
    <x v="0"/>
    <x v="0"/>
    <x v="0"/>
    <x v="0"/>
    <s v="Direção dos  Recursos Humanos"/>
    <x v="0"/>
    <x v="0"/>
    <x v="0"/>
    <x v="0"/>
    <x v="0"/>
    <x v="0"/>
    <x v="0"/>
    <x v="0"/>
    <x v="0"/>
    <x v="0"/>
    <x v="1"/>
    <x v="0"/>
    <s v="Pagamento de salário referente a 02-2025"/>
  </r>
  <r>
    <x v="0"/>
    <n v="0"/>
    <n v="0"/>
    <n v="0"/>
    <n v="677"/>
    <x v="630"/>
    <x v="0"/>
    <x v="0"/>
    <x v="0"/>
    <s v="03.16.25"/>
    <x v="21"/>
    <x v="0"/>
    <x v="0"/>
    <s v="Direção dos  Recursos Humanos"/>
    <s v="03.16.25"/>
    <s v="Direção dos  Recursos Humanos"/>
    <s v="03.16.25"/>
    <x v="42"/>
    <x v="0"/>
    <x v="0"/>
    <x v="1"/>
    <x v="1"/>
    <x v="0"/>
    <x v="0"/>
    <x v="0"/>
    <x v="0"/>
    <s v="2025-02-21"/>
    <x v="0"/>
    <n v="677"/>
    <x v="0"/>
    <m/>
    <x v="0"/>
    <m/>
    <x v="9"/>
    <n v="100474696"/>
    <x v="0"/>
    <x v="1"/>
    <s v="Direção dos  Recursos Humanos"/>
    <s v="ORI"/>
    <x v="0"/>
    <m/>
    <x v="0"/>
    <x v="0"/>
    <x v="0"/>
    <x v="0"/>
    <x v="0"/>
    <x v="0"/>
    <x v="0"/>
    <x v="0"/>
    <x v="0"/>
    <x v="0"/>
    <x v="0"/>
    <s v="Direção dos  Recursos Humanos"/>
    <x v="0"/>
    <x v="0"/>
    <x v="0"/>
    <x v="0"/>
    <x v="0"/>
    <x v="0"/>
    <x v="0"/>
    <x v="0"/>
    <x v="0"/>
    <x v="0"/>
    <x v="1"/>
    <x v="0"/>
    <s v="Pagamento de salário referente a 02-2025"/>
  </r>
  <r>
    <x v="0"/>
    <n v="0"/>
    <n v="0"/>
    <n v="0"/>
    <n v="9491"/>
    <x v="630"/>
    <x v="0"/>
    <x v="0"/>
    <x v="0"/>
    <s v="03.16.25"/>
    <x v="21"/>
    <x v="0"/>
    <x v="0"/>
    <s v="Direção dos  Recursos Humanos"/>
    <s v="03.16.25"/>
    <s v="Direção dos  Recursos Humanos"/>
    <s v="03.16.25"/>
    <x v="47"/>
    <x v="0"/>
    <x v="0"/>
    <x v="1"/>
    <x v="1"/>
    <x v="0"/>
    <x v="0"/>
    <x v="0"/>
    <x v="0"/>
    <s v="2025-02-21"/>
    <x v="0"/>
    <n v="9491"/>
    <x v="0"/>
    <m/>
    <x v="0"/>
    <m/>
    <x v="9"/>
    <n v="100474696"/>
    <x v="0"/>
    <x v="1"/>
    <s v="Direção dos  Recursos Humanos"/>
    <s v="ORI"/>
    <x v="0"/>
    <m/>
    <x v="0"/>
    <x v="0"/>
    <x v="0"/>
    <x v="0"/>
    <x v="0"/>
    <x v="0"/>
    <x v="0"/>
    <x v="0"/>
    <x v="0"/>
    <x v="0"/>
    <x v="0"/>
    <s v="Direção dos  Recursos Humanos"/>
    <x v="0"/>
    <x v="0"/>
    <x v="0"/>
    <x v="0"/>
    <x v="0"/>
    <x v="0"/>
    <x v="0"/>
    <x v="0"/>
    <x v="0"/>
    <x v="0"/>
    <x v="1"/>
    <x v="0"/>
    <s v="Pagamento de salário referente a 02-2025"/>
  </r>
  <r>
    <x v="0"/>
    <n v="0"/>
    <n v="0"/>
    <n v="0"/>
    <n v="3319"/>
    <x v="630"/>
    <x v="0"/>
    <x v="0"/>
    <x v="0"/>
    <s v="03.16.25"/>
    <x v="21"/>
    <x v="0"/>
    <x v="0"/>
    <s v="Direção dos  Recursos Humanos"/>
    <s v="03.16.25"/>
    <s v="Direção dos  Recursos Humanos"/>
    <s v="03.16.25"/>
    <x v="48"/>
    <x v="0"/>
    <x v="0"/>
    <x v="1"/>
    <x v="1"/>
    <x v="0"/>
    <x v="0"/>
    <x v="0"/>
    <x v="0"/>
    <s v="2025-02-21"/>
    <x v="0"/>
    <n v="3319"/>
    <x v="0"/>
    <m/>
    <x v="0"/>
    <m/>
    <x v="9"/>
    <n v="100474696"/>
    <x v="0"/>
    <x v="1"/>
    <s v="Direção dos  Recursos Humanos"/>
    <s v="ORI"/>
    <x v="0"/>
    <m/>
    <x v="0"/>
    <x v="0"/>
    <x v="0"/>
    <x v="0"/>
    <x v="0"/>
    <x v="0"/>
    <x v="0"/>
    <x v="0"/>
    <x v="0"/>
    <x v="0"/>
    <x v="0"/>
    <s v="Direção dos  Recursos Humanos"/>
    <x v="0"/>
    <x v="0"/>
    <x v="0"/>
    <x v="0"/>
    <x v="0"/>
    <x v="0"/>
    <x v="0"/>
    <x v="0"/>
    <x v="0"/>
    <x v="0"/>
    <x v="1"/>
    <x v="0"/>
    <s v="Pagamento de salário referente a 02-2025"/>
  </r>
  <r>
    <x v="0"/>
    <n v="0"/>
    <n v="0"/>
    <n v="0"/>
    <n v="1652"/>
    <x v="630"/>
    <x v="0"/>
    <x v="0"/>
    <x v="0"/>
    <s v="03.16.25"/>
    <x v="21"/>
    <x v="0"/>
    <x v="0"/>
    <s v="Direção dos  Recursos Humanos"/>
    <s v="03.16.25"/>
    <s v="Direção dos  Recursos Humanos"/>
    <s v="03.16.25"/>
    <x v="70"/>
    <x v="0"/>
    <x v="1"/>
    <x v="15"/>
    <x v="0"/>
    <x v="0"/>
    <x v="0"/>
    <x v="0"/>
    <x v="0"/>
    <s v="2025-02-21"/>
    <x v="0"/>
    <n v="1652"/>
    <x v="0"/>
    <m/>
    <x v="0"/>
    <m/>
    <x v="9"/>
    <n v="100474696"/>
    <x v="0"/>
    <x v="1"/>
    <s v="Direção dos  Recursos Humanos"/>
    <s v="ORI"/>
    <x v="0"/>
    <m/>
    <x v="0"/>
    <x v="0"/>
    <x v="0"/>
    <x v="0"/>
    <x v="0"/>
    <x v="0"/>
    <x v="0"/>
    <x v="0"/>
    <x v="0"/>
    <x v="0"/>
    <x v="0"/>
    <s v="Direção dos  Recursos Humanos"/>
    <x v="0"/>
    <x v="0"/>
    <x v="0"/>
    <x v="0"/>
    <x v="0"/>
    <x v="0"/>
    <x v="0"/>
    <x v="0"/>
    <x v="0"/>
    <x v="0"/>
    <x v="1"/>
    <x v="0"/>
    <s v="Pagamento de salário referente a 02-2025"/>
  </r>
  <r>
    <x v="0"/>
    <n v="0"/>
    <n v="0"/>
    <n v="0"/>
    <n v="31724"/>
    <x v="630"/>
    <x v="0"/>
    <x v="0"/>
    <x v="0"/>
    <s v="03.16.25"/>
    <x v="21"/>
    <x v="0"/>
    <x v="0"/>
    <s v="Direção dos  Recursos Humanos"/>
    <s v="03.16.25"/>
    <s v="Direção dos  Recursos Humanos"/>
    <s v="03.16.25"/>
    <x v="71"/>
    <x v="0"/>
    <x v="1"/>
    <x v="15"/>
    <x v="0"/>
    <x v="0"/>
    <x v="0"/>
    <x v="0"/>
    <x v="0"/>
    <s v="2025-02-21"/>
    <x v="0"/>
    <n v="31724"/>
    <x v="0"/>
    <m/>
    <x v="0"/>
    <m/>
    <x v="9"/>
    <n v="100474696"/>
    <x v="0"/>
    <x v="1"/>
    <s v="Direção dos  Recursos Humanos"/>
    <s v="ORI"/>
    <x v="0"/>
    <m/>
    <x v="0"/>
    <x v="0"/>
    <x v="0"/>
    <x v="0"/>
    <x v="0"/>
    <x v="0"/>
    <x v="0"/>
    <x v="0"/>
    <x v="0"/>
    <x v="0"/>
    <x v="0"/>
    <s v="Direção dos  Recursos Humanos"/>
    <x v="0"/>
    <x v="0"/>
    <x v="0"/>
    <x v="0"/>
    <x v="0"/>
    <x v="0"/>
    <x v="0"/>
    <x v="0"/>
    <x v="0"/>
    <x v="0"/>
    <x v="1"/>
    <x v="0"/>
    <s v="Pagamento de salário referente a 02-2025"/>
  </r>
  <r>
    <x v="0"/>
    <n v="0"/>
    <n v="0"/>
    <n v="0"/>
    <n v="11360"/>
    <x v="630"/>
    <x v="0"/>
    <x v="0"/>
    <x v="0"/>
    <s v="03.16.25"/>
    <x v="21"/>
    <x v="0"/>
    <x v="0"/>
    <s v="Direção dos  Recursos Humanos"/>
    <s v="03.16.25"/>
    <s v="Direção dos  Recursos Humanos"/>
    <s v="03.16.25"/>
    <x v="8"/>
    <x v="0"/>
    <x v="0"/>
    <x v="0"/>
    <x v="0"/>
    <x v="0"/>
    <x v="0"/>
    <x v="0"/>
    <x v="0"/>
    <s v="2025-02-21"/>
    <x v="0"/>
    <n v="11360"/>
    <x v="0"/>
    <m/>
    <x v="0"/>
    <m/>
    <x v="26"/>
    <n v="100474914"/>
    <x v="0"/>
    <x v="0"/>
    <s v="Direção dos  Recursos Humanos"/>
    <s v="ORI"/>
    <x v="0"/>
    <m/>
    <x v="0"/>
    <x v="0"/>
    <x v="0"/>
    <x v="0"/>
    <x v="0"/>
    <x v="0"/>
    <x v="0"/>
    <x v="0"/>
    <x v="0"/>
    <x v="0"/>
    <x v="0"/>
    <s v="Direção dos  Recursos Humanos"/>
    <x v="0"/>
    <x v="0"/>
    <x v="0"/>
    <x v="0"/>
    <x v="0"/>
    <x v="0"/>
    <x v="0"/>
    <x v="0"/>
    <x v="0"/>
    <x v="0"/>
    <x v="0"/>
    <x v="0"/>
    <s v="Pagamento de salário referente a 02-2025"/>
  </r>
  <r>
    <x v="0"/>
    <n v="0"/>
    <n v="0"/>
    <n v="0"/>
    <n v="3575"/>
    <x v="630"/>
    <x v="0"/>
    <x v="0"/>
    <x v="0"/>
    <s v="03.16.25"/>
    <x v="21"/>
    <x v="0"/>
    <x v="0"/>
    <s v="Direção dos  Recursos Humanos"/>
    <s v="03.16.25"/>
    <s v="Direção dos  Recursos Humanos"/>
    <s v="03.16.25"/>
    <x v="46"/>
    <x v="0"/>
    <x v="0"/>
    <x v="1"/>
    <x v="0"/>
    <x v="0"/>
    <x v="0"/>
    <x v="0"/>
    <x v="0"/>
    <s v="2025-02-21"/>
    <x v="0"/>
    <n v="3575"/>
    <x v="0"/>
    <m/>
    <x v="0"/>
    <m/>
    <x v="26"/>
    <n v="100474914"/>
    <x v="0"/>
    <x v="0"/>
    <s v="Direção dos  Recursos Humanos"/>
    <s v="ORI"/>
    <x v="0"/>
    <m/>
    <x v="0"/>
    <x v="0"/>
    <x v="0"/>
    <x v="0"/>
    <x v="0"/>
    <x v="0"/>
    <x v="0"/>
    <x v="0"/>
    <x v="0"/>
    <x v="0"/>
    <x v="0"/>
    <s v="Direção dos  Recursos Humanos"/>
    <x v="0"/>
    <x v="0"/>
    <x v="0"/>
    <x v="0"/>
    <x v="0"/>
    <x v="0"/>
    <x v="0"/>
    <x v="0"/>
    <x v="0"/>
    <x v="0"/>
    <x v="0"/>
    <x v="0"/>
    <s v="Pagamento de salário referente a 02-2025"/>
  </r>
  <r>
    <x v="0"/>
    <n v="0"/>
    <n v="0"/>
    <n v="0"/>
    <n v="2416"/>
    <x v="630"/>
    <x v="0"/>
    <x v="0"/>
    <x v="0"/>
    <s v="03.16.25"/>
    <x v="21"/>
    <x v="0"/>
    <x v="0"/>
    <s v="Direção dos  Recursos Humanos"/>
    <s v="03.16.25"/>
    <s v="Direção dos  Recursos Humanos"/>
    <s v="03.16.25"/>
    <x v="45"/>
    <x v="0"/>
    <x v="0"/>
    <x v="1"/>
    <x v="0"/>
    <x v="0"/>
    <x v="0"/>
    <x v="0"/>
    <x v="0"/>
    <s v="2025-02-21"/>
    <x v="0"/>
    <n v="2416"/>
    <x v="0"/>
    <m/>
    <x v="0"/>
    <m/>
    <x v="26"/>
    <n v="100474914"/>
    <x v="0"/>
    <x v="0"/>
    <s v="Direção dos  Recursos Humanos"/>
    <s v="ORI"/>
    <x v="0"/>
    <m/>
    <x v="0"/>
    <x v="0"/>
    <x v="0"/>
    <x v="0"/>
    <x v="0"/>
    <x v="0"/>
    <x v="0"/>
    <x v="0"/>
    <x v="0"/>
    <x v="0"/>
    <x v="0"/>
    <s v="Direção dos  Recursos Humanos"/>
    <x v="0"/>
    <x v="0"/>
    <x v="0"/>
    <x v="0"/>
    <x v="0"/>
    <x v="0"/>
    <x v="0"/>
    <x v="0"/>
    <x v="0"/>
    <x v="0"/>
    <x v="0"/>
    <x v="0"/>
    <s v="Pagamento de salário referente a 02-2025"/>
  </r>
  <r>
    <x v="0"/>
    <n v="0"/>
    <n v="0"/>
    <n v="0"/>
    <n v="23199"/>
    <x v="630"/>
    <x v="0"/>
    <x v="0"/>
    <x v="0"/>
    <s v="03.16.25"/>
    <x v="21"/>
    <x v="0"/>
    <x v="0"/>
    <s v="Direção dos  Recursos Humanos"/>
    <s v="03.16.25"/>
    <s v="Direção dos  Recursos Humanos"/>
    <s v="03.16.25"/>
    <x v="42"/>
    <x v="0"/>
    <x v="0"/>
    <x v="1"/>
    <x v="1"/>
    <x v="0"/>
    <x v="0"/>
    <x v="0"/>
    <x v="0"/>
    <s v="2025-02-21"/>
    <x v="0"/>
    <n v="23199"/>
    <x v="0"/>
    <m/>
    <x v="0"/>
    <m/>
    <x v="26"/>
    <n v="100474914"/>
    <x v="0"/>
    <x v="0"/>
    <s v="Direção dos  Recursos Humanos"/>
    <s v="ORI"/>
    <x v="0"/>
    <m/>
    <x v="0"/>
    <x v="0"/>
    <x v="0"/>
    <x v="0"/>
    <x v="0"/>
    <x v="0"/>
    <x v="0"/>
    <x v="0"/>
    <x v="0"/>
    <x v="0"/>
    <x v="0"/>
    <s v="Direção dos  Recursos Humanos"/>
    <x v="0"/>
    <x v="0"/>
    <x v="0"/>
    <x v="0"/>
    <x v="0"/>
    <x v="0"/>
    <x v="0"/>
    <x v="0"/>
    <x v="0"/>
    <x v="0"/>
    <x v="0"/>
    <x v="0"/>
    <s v="Pagamento de salário referente a 02-2025"/>
  </r>
  <r>
    <x v="0"/>
    <n v="0"/>
    <n v="0"/>
    <n v="0"/>
    <n v="324709"/>
    <x v="630"/>
    <x v="0"/>
    <x v="0"/>
    <x v="0"/>
    <s v="03.16.25"/>
    <x v="21"/>
    <x v="0"/>
    <x v="0"/>
    <s v="Direção dos  Recursos Humanos"/>
    <s v="03.16.25"/>
    <s v="Direção dos  Recursos Humanos"/>
    <s v="03.16.25"/>
    <x v="47"/>
    <x v="0"/>
    <x v="0"/>
    <x v="1"/>
    <x v="1"/>
    <x v="0"/>
    <x v="0"/>
    <x v="0"/>
    <x v="0"/>
    <s v="2025-02-21"/>
    <x v="0"/>
    <n v="324709"/>
    <x v="0"/>
    <m/>
    <x v="0"/>
    <m/>
    <x v="26"/>
    <n v="100474914"/>
    <x v="0"/>
    <x v="0"/>
    <s v="Direção dos  Recursos Humanos"/>
    <s v="ORI"/>
    <x v="0"/>
    <m/>
    <x v="0"/>
    <x v="0"/>
    <x v="0"/>
    <x v="0"/>
    <x v="0"/>
    <x v="0"/>
    <x v="0"/>
    <x v="0"/>
    <x v="0"/>
    <x v="0"/>
    <x v="0"/>
    <s v="Direção dos  Recursos Humanos"/>
    <x v="0"/>
    <x v="0"/>
    <x v="0"/>
    <x v="0"/>
    <x v="0"/>
    <x v="0"/>
    <x v="0"/>
    <x v="0"/>
    <x v="0"/>
    <x v="0"/>
    <x v="0"/>
    <x v="0"/>
    <s v="Pagamento de salário referente a 02-2025"/>
  </r>
  <r>
    <x v="0"/>
    <n v="0"/>
    <n v="0"/>
    <n v="0"/>
    <n v="113557"/>
    <x v="630"/>
    <x v="0"/>
    <x v="0"/>
    <x v="0"/>
    <s v="03.16.25"/>
    <x v="21"/>
    <x v="0"/>
    <x v="0"/>
    <s v="Direção dos  Recursos Humanos"/>
    <s v="03.16.25"/>
    <s v="Direção dos  Recursos Humanos"/>
    <s v="03.16.25"/>
    <x v="48"/>
    <x v="0"/>
    <x v="0"/>
    <x v="1"/>
    <x v="1"/>
    <x v="0"/>
    <x v="0"/>
    <x v="0"/>
    <x v="0"/>
    <s v="2025-02-21"/>
    <x v="0"/>
    <n v="113557"/>
    <x v="0"/>
    <m/>
    <x v="0"/>
    <m/>
    <x v="26"/>
    <n v="100474914"/>
    <x v="0"/>
    <x v="0"/>
    <s v="Direção dos  Recursos Humanos"/>
    <s v="ORI"/>
    <x v="0"/>
    <m/>
    <x v="0"/>
    <x v="0"/>
    <x v="0"/>
    <x v="0"/>
    <x v="0"/>
    <x v="0"/>
    <x v="0"/>
    <x v="0"/>
    <x v="0"/>
    <x v="0"/>
    <x v="0"/>
    <s v="Direção dos  Recursos Humanos"/>
    <x v="0"/>
    <x v="0"/>
    <x v="0"/>
    <x v="0"/>
    <x v="0"/>
    <x v="0"/>
    <x v="0"/>
    <x v="0"/>
    <x v="0"/>
    <x v="0"/>
    <x v="0"/>
    <x v="0"/>
    <s v="Pagamento de salário referente a 02-2025"/>
  </r>
  <r>
    <x v="0"/>
    <n v="0"/>
    <n v="0"/>
    <n v="0"/>
    <n v="56542"/>
    <x v="630"/>
    <x v="0"/>
    <x v="0"/>
    <x v="0"/>
    <s v="03.16.25"/>
    <x v="21"/>
    <x v="0"/>
    <x v="0"/>
    <s v="Direção dos  Recursos Humanos"/>
    <s v="03.16.25"/>
    <s v="Direção dos  Recursos Humanos"/>
    <s v="03.16.25"/>
    <x v="70"/>
    <x v="0"/>
    <x v="1"/>
    <x v="15"/>
    <x v="0"/>
    <x v="0"/>
    <x v="0"/>
    <x v="0"/>
    <x v="0"/>
    <s v="2025-02-21"/>
    <x v="0"/>
    <n v="56542"/>
    <x v="0"/>
    <m/>
    <x v="0"/>
    <m/>
    <x v="26"/>
    <n v="100474914"/>
    <x v="0"/>
    <x v="0"/>
    <s v="Direção dos  Recursos Humanos"/>
    <s v="ORI"/>
    <x v="0"/>
    <m/>
    <x v="0"/>
    <x v="0"/>
    <x v="0"/>
    <x v="0"/>
    <x v="0"/>
    <x v="0"/>
    <x v="0"/>
    <x v="0"/>
    <x v="0"/>
    <x v="0"/>
    <x v="0"/>
    <s v="Direção dos  Recursos Humanos"/>
    <x v="0"/>
    <x v="0"/>
    <x v="0"/>
    <x v="0"/>
    <x v="0"/>
    <x v="0"/>
    <x v="0"/>
    <x v="0"/>
    <x v="0"/>
    <x v="0"/>
    <x v="0"/>
    <x v="0"/>
    <s v="Pagamento de salário referente a 02-2025"/>
  </r>
  <r>
    <x v="0"/>
    <n v="0"/>
    <n v="0"/>
    <n v="0"/>
    <n v="1085145"/>
    <x v="630"/>
    <x v="0"/>
    <x v="0"/>
    <x v="0"/>
    <s v="03.16.25"/>
    <x v="21"/>
    <x v="0"/>
    <x v="0"/>
    <s v="Direção dos  Recursos Humanos"/>
    <s v="03.16.25"/>
    <s v="Direção dos  Recursos Humanos"/>
    <s v="03.16.25"/>
    <x v="71"/>
    <x v="0"/>
    <x v="1"/>
    <x v="15"/>
    <x v="0"/>
    <x v="0"/>
    <x v="0"/>
    <x v="0"/>
    <x v="0"/>
    <s v="2025-02-21"/>
    <x v="0"/>
    <n v="1085145"/>
    <x v="0"/>
    <m/>
    <x v="0"/>
    <m/>
    <x v="26"/>
    <n v="100474914"/>
    <x v="0"/>
    <x v="0"/>
    <s v="Direção dos  Recursos Humanos"/>
    <s v="ORI"/>
    <x v="0"/>
    <m/>
    <x v="0"/>
    <x v="0"/>
    <x v="0"/>
    <x v="0"/>
    <x v="0"/>
    <x v="0"/>
    <x v="0"/>
    <x v="0"/>
    <x v="0"/>
    <x v="0"/>
    <x v="0"/>
    <s v="Direção dos  Recursos Humanos"/>
    <x v="0"/>
    <x v="0"/>
    <x v="0"/>
    <x v="0"/>
    <x v="0"/>
    <x v="0"/>
    <x v="0"/>
    <x v="0"/>
    <x v="0"/>
    <x v="0"/>
    <x v="0"/>
    <x v="0"/>
    <s v="Pagamento de salário referente a 02-2025"/>
  </r>
  <r>
    <x v="0"/>
    <n v="0"/>
    <n v="0"/>
    <n v="0"/>
    <n v="4050"/>
    <x v="631"/>
    <x v="0"/>
    <x v="0"/>
    <x v="0"/>
    <s v="03.16.15"/>
    <x v="0"/>
    <x v="0"/>
    <x v="0"/>
    <s v="Direção Financeira"/>
    <s v="03.16.15"/>
    <s v="Direção Financeira"/>
    <s v="03.16.15"/>
    <x v="1"/>
    <x v="0"/>
    <x v="0"/>
    <x v="0"/>
    <x v="0"/>
    <x v="0"/>
    <x v="0"/>
    <x v="0"/>
    <x v="0"/>
    <s v="2025-02-26"/>
    <x v="0"/>
    <n v="4050"/>
    <x v="0"/>
    <m/>
    <x v="0"/>
    <m/>
    <x v="9"/>
    <n v="100474696"/>
    <x v="0"/>
    <x v="1"/>
    <s v="Direção Financeira"/>
    <s v="ORI"/>
    <x v="0"/>
    <m/>
    <x v="0"/>
    <x v="0"/>
    <x v="0"/>
    <x v="0"/>
    <x v="0"/>
    <x v="0"/>
    <x v="0"/>
    <x v="0"/>
    <x v="0"/>
    <x v="0"/>
    <x v="0"/>
    <s v="Direção Financeira"/>
    <x v="0"/>
    <x v="0"/>
    <x v="0"/>
    <x v="0"/>
    <x v="0"/>
    <x v="0"/>
    <x v="0"/>
    <x v="0"/>
    <x v="0"/>
    <x v="0"/>
    <x v="1"/>
    <x v="0"/>
    <s v="Pagamento referente a prestação de serviço como condutor referente ao mês de fevereiro de 2025, conforme anexo"/>
  </r>
  <r>
    <x v="0"/>
    <n v="0"/>
    <n v="0"/>
    <n v="0"/>
    <n v="22950"/>
    <x v="631"/>
    <x v="0"/>
    <x v="0"/>
    <x v="0"/>
    <s v="03.16.15"/>
    <x v="0"/>
    <x v="0"/>
    <x v="0"/>
    <s v="Direção Financeira"/>
    <s v="03.16.15"/>
    <s v="Direção Financeira"/>
    <s v="03.16.15"/>
    <x v="1"/>
    <x v="0"/>
    <x v="0"/>
    <x v="0"/>
    <x v="0"/>
    <x v="0"/>
    <x v="0"/>
    <x v="0"/>
    <x v="0"/>
    <s v="2025-02-26"/>
    <x v="0"/>
    <n v="22950"/>
    <x v="0"/>
    <m/>
    <x v="0"/>
    <m/>
    <x v="150"/>
    <n v="100479873"/>
    <x v="0"/>
    <x v="0"/>
    <s v="Direção Financeira"/>
    <s v="ORI"/>
    <x v="0"/>
    <m/>
    <x v="0"/>
    <x v="0"/>
    <x v="0"/>
    <x v="0"/>
    <x v="0"/>
    <x v="0"/>
    <x v="0"/>
    <x v="0"/>
    <x v="0"/>
    <x v="0"/>
    <x v="0"/>
    <s v="Direção Financeira"/>
    <x v="0"/>
    <x v="0"/>
    <x v="0"/>
    <x v="0"/>
    <x v="0"/>
    <x v="0"/>
    <x v="0"/>
    <x v="0"/>
    <x v="0"/>
    <x v="0"/>
    <x v="0"/>
    <x v="0"/>
    <s v="Pagamento referente a prestação de serviço como condutor referente ao mês de fevereiro de 2025, conforme anexo"/>
  </r>
  <r>
    <x v="0"/>
    <n v="0"/>
    <n v="0"/>
    <n v="0"/>
    <n v="304832"/>
    <x v="632"/>
    <x v="0"/>
    <x v="0"/>
    <x v="0"/>
    <s v="01.25.04.22"/>
    <x v="9"/>
    <x v="2"/>
    <x v="2"/>
    <s v="Cultura"/>
    <s v="01.25.04"/>
    <s v="Cultura"/>
    <s v="01.25.04"/>
    <x v="4"/>
    <x v="0"/>
    <x v="2"/>
    <x v="3"/>
    <x v="0"/>
    <x v="1"/>
    <x v="0"/>
    <x v="0"/>
    <x v="0"/>
    <s v="2025-02-28"/>
    <x v="0"/>
    <n v="304832"/>
    <x v="0"/>
    <m/>
    <x v="0"/>
    <m/>
    <x v="70"/>
    <n v="100479507"/>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de uma parcela da fatura a favor de AMG, Serviços &amp; Construções, pelo fogo de artificio no âmbito da comemoração do ano novo, conforme anexo."/>
  </r>
  <r>
    <x v="0"/>
    <n v="0"/>
    <n v="0"/>
    <n v="0"/>
    <n v="170500"/>
    <x v="633"/>
    <x v="0"/>
    <x v="0"/>
    <x v="0"/>
    <s v="01.27.04.11"/>
    <x v="26"/>
    <x v="1"/>
    <x v="1"/>
    <s v="Infra-Estruturas e Transportes"/>
    <s v="01.27.04"/>
    <s v="Infra-Estruturas e Transportes"/>
    <s v="01.27.04"/>
    <x v="4"/>
    <x v="0"/>
    <x v="2"/>
    <x v="3"/>
    <x v="0"/>
    <x v="1"/>
    <x v="0"/>
    <x v="0"/>
    <x v="4"/>
    <s v="2025-03-03"/>
    <x v="0"/>
    <n v="170500"/>
    <x v="0"/>
    <m/>
    <x v="0"/>
    <m/>
    <x v="26"/>
    <n v="100474914"/>
    <x v="0"/>
    <x v="0"/>
    <s v="Manutenção de caminhos vicinais e melhoramento de acessos"/>
    <s v="ORI"/>
    <x v="0"/>
    <m/>
    <x v="0"/>
    <x v="0"/>
    <x v="0"/>
    <x v="0"/>
    <x v="0"/>
    <x v="0"/>
    <x v="0"/>
    <x v="0"/>
    <x v="0"/>
    <x v="0"/>
    <x v="0"/>
    <s v="Manutenção de caminhos vicinais e melhoramento de acessos"/>
    <x v="0"/>
    <x v="0"/>
    <x v="0"/>
    <x v="0"/>
    <x v="1"/>
    <x v="0"/>
    <x v="0"/>
    <x v="0"/>
    <x v="0"/>
    <x v="0"/>
    <x v="0"/>
    <x v="0"/>
    <s v="Pagamento referente a trabalhos de limpeza de caminho de acesso Ribeireta, Calheta, conforme anexo."/>
  </r>
  <r>
    <x v="0"/>
    <n v="0"/>
    <n v="0"/>
    <n v="0"/>
    <n v="8500"/>
    <x v="634"/>
    <x v="0"/>
    <x v="0"/>
    <x v="0"/>
    <s v="03.16.15"/>
    <x v="0"/>
    <x v="0"/>
    <x v="0"/>
    <s v="Direção Financeira"/>
    <s v="03.16.15"/>
    <s v="Direção Financeira"/>
    <s v="03.16.15"/>
    <x v="51"/>
    <x v="0"/>
    <x v="0"/>
    <x v="1"/>
    <x v="0"/>
    <x v="0"/>
    <x v="0"/>
    <x v="0"/>
    <x v="4"/>
    <s v="2025-03-21"/>
    <x v="0"/>
    <n v="8500"/>
    <x v="0"/>
    <m/>
    <x v="0"/>
    <m/>
    <x v="115"/>
    <n v="100478793"/>
    <x v="0"/>
    <x v="0"/>
    <s v="Direção Financeira"/>
    <s v="ORI"/>
    <x v="0"/>
    <m/>
    <x v="0"/>
    <x v="0"/>
    <x v="0"/>
    <x v="0"/>
    <x v="0"/>
    <x v="0"/>
    <x v="0"/>
    <x v="0"/>
    <x v="0"/>
    <x v="0"/>
    <x v="0"/>
    <s v="Direção Financeira"/>
    <x v="0"/>
    <x v="0"/>
    <x v="0"/>
    <x v="0"/>
    <x v="0"/>
    <x v="0"/>
    <x v="0"/>
    <x v="0"/>
    <x v="0"/>
    <x v="0"/>
    <x v="0"/>
    <x v="0"/>
    <s v="Pagamento a favor de Hidraulica Sove Transformacao E Comercio pela a confição de tubo maquina Retroesvadera afeto as obras da CMSM, conforme anexo."/>
  </r>
  <r>
    <x v="0"/>
    <n v="0"/>
    <n v="0"/>
    <n v="0"/>
    <n v="99768"/>
    <x v="635"/>
    <x v="0"/>
    <x v="0"/>
    <x v="0"/>
    <s v="01.27.02.11"/>
    <x v="11"/>
    <x v="1"/>
    <x v="1"/>
    <s v="Saneamento básico"/>
    <s v="01.27.02"/>
    <s v="Saneamento básico"/>
    <s v="01.27.02"/>
    <x v="4"/>
    <x v="0"/>
    <x v="2"/>
    <x v="3"/>
    <x v="0"/>
    <x v="1"/>
    <x v="0"/>
    <x v="0"/>
    <x v="4"/>
    <s v="2025-03-26"/>
    <x v="0"/>
    <n v="99768"/>
    <x v="0"/>
    <m/>
    <x v="0"/>
    <m/>
    <x v="9"/>
    <n v="100474696"/>
    <x v="0"/>
    <x v="1"/>
    <s v="Reforço do saneamento básico"/>
    <s v="ORI"/>
    <x v="0"/>
    <m/>
    <x v="0"/>
    <x v="0"/>
    <x v="0"/>
    <x v="0"/>
    <x v="0"/>
    <x v="0"/>
    <x v="0"/>
    <x v="0"/>
    <x v="0"/>
    <x v="0"/>
    <x v="0"/>
    <s v="Reforço do saneamento básico"/>
    <x v="0"/>
    <x v="0"/>
    <x v="0"/>
    <x v="0"/>
    <x v="1"/>
    <x v="0"/>
    <x v="0"/>
    <x v="0"/>
    <x v="0"/>
    <x v="0"/>
    <x v="1"/>
    <x v="0"/>
    <s v="Pagamento prestação de serviço em reforço saneamento básico referente ao mês de março 2025, conforme anexo."/>
  </r>
  <r>
    <x v="0"/>
    <n v="0"/>
    <n v="0"/>
    <n v="0"/>
    <n v="4533"/>
    <x v="635"/>
    <x v="0"/>
    <x v="0"/>
    <x v="0"/>
    <s v="01.27.02.11"/>
    <x v="11"/>
    <x v="1"/>
    <x v="1"/>
    <s v="Saneamento básico"/>
    <s v="01.27.02"/>
    <s v="Saneamento básico"/>
    <s v="01.27.02"/>
    <x v="4"/>
    <x v="0"/>
    <x v="2"/>
    <x v="3"/>
    <x v="0"/>
    <x v="1"/>
    <x v="0"/>
    <x v="0"/>
    <x v="4"/>
    <s v="2025-03-26"/>
    <x v="0"/>
    <n v="4533"/>
    <x v="0"/>
    <m/>
    <x v="0"/>
    <m/>
    <x v="62"/>
    <n v="100478627"/>
    <x v="0"/>
    <x v="2"/>
    <s v="Reforço do saneamento básico"/>
    <s v="ORI"/>
    <x v="0"/>
    <m/>
    <x v="0"/>
    <x v="0"/>
    <x v="0"/>
    <x v="0"/>
    <x v="0"/>
    <x v="0"/>
    <x v="0"/>
    <x v="0"/>
    <x v="0"/>
    <x v="0"/>
    <x v="0"/>
    <s v="Reforço do saneamento básico"/>
    <x v="0"/>
    <x v="0"/>
    <x v="0"/>
    <x v="0"/>
    <x v="1"/>
    <x v="0"/>
    <x v="0"/>
    <x v="0"/>
    <x v="0"/>
    <x v="0"/>
    <x v="2"/>
    <x v="0"/>
    <s v="Pagamento prestação de serviço em reforço saneamento básico referente ao mês de março 2025, conforme anexo."/>
  </r>
  <r>
    <x v="0"/>
    <n v="0"/>
    <n v="0"/>
    <n v="0"/>
    <n v="560816"/>
    <x v="635"/>
    <x v="0"/>
    <x v="0"/>
    <x v="0"/>
    <s v="01.27.02.11"/>
    <x v="11"/>
    <x v="1"/>
    <x v="1"/>
    <s v="Saneamento básico"/>
    <s v="01.27.02"/>
    <s v="Saneamento básico"/>
    <s v="01.27.02"/>
    <x v="4"/>
    <x v="0"/>
    <x v="2"/>
    <x v="3"/>
    <x v="0"/>
    <x v="1"/>
    <x v="0"/>
    <x v="0"/>
    <x v="4"/>
    <s v="2025-03-26"/>
    <x v="0"/>
    <n v="560816"/>
    <x v="0"/>
    <m/>
    <x v="0"/>
    <m/>
    <x v="26"/>
    <n v="100474914"/>
    <x v="0"/>
    <x v="0"/>
    <s v="Reforço do saneamento básico"/>
    <s v="ORI"/>
    <x v="0"/>
    <m/>
    <x v="0"/>
    <x v="0"/>
    <x v="0"/>
    <x v="0"/>
    <x v="0"/>
    <x v="0"/>
    <x v="0"/>
    <x v="0"/>
    <x v="0"/>
    <x v="0"/>
    <x v="0"/>
    <s v="Reforço do saneamento básico"/>
    <x v="0"/>
    <x v="0"/>
    <x v="0"/>
    <x v="0"/>
    <x v="1"/>
    <x v="0"/>
    <x v="0"/>
    <x v="0"/>
    <x v="0"/>
    <x v="0"/>
    <x v="0"/>
    <x v="0"/>
    <s v="Pagamento prestação de serviço em reforço saneamento básico referente ao mês de março 2025, conforme anexo."/>
  </r>
  <r>
    <x v="0"/>
    <n v="0"/>
    <n v="0"/>
    <n v="0"/>
    <n v="4800"/>
    <x v="636"/>
    <x v="0"/>
    <x v="0"/>
    <x v="0"/>
    <s v="01.25.05.12"/>
    <x v="2"/>
    <x v="2"/>
    <x v="2"/>
    <s v="Saúde"/>
    <s v="01.25.05"/>
    <s v="Saúde"/>
    <s v="01.25.05"/>
    <x v="3"/>
    <x v="0"/>
    <x v="1"/>
    <x v="2"/>
    <x v="0"/>
    <x v="1"/>
    <x v="0"/>
    <x v="0"/>
    <x v="4"/>
    <s v="2025-03-28"/>
    <x v="0"/>
    <n v="4800"/>
    <x v="0"/>
    <m/>
    <x v="0"/>
    <m/>
    <x v="71"/>
    <n v="100399700"/>
    <x v="0"/>
    <x v="0"/>
    <s v="Promoção e Inclusão Social"/>
    <s v="ORI"/>
    <x v="0"/>
    <m/>
    <x v="0"/>
    <x v="0"/>
    <x v="0"/>
    <x v="0"/>
    <x v="0"/>
    <x v="0"/>
    <x v="0"/>
    <x v="0"/>
    <x v="0"/>
    <x v="0"/>
    <x v="0"/>
    <s v="Promoção e Inclusão Social"/>
    <x v="0"/>
    <x v="0"/>
    <x v="0"/>
    <x v="0"/>
    <x v="1"/>
    <x v="0"/>
    <x v="0"/>
    <x v="0"/>
    <x v="0"/>
    <x v="0"/>
    <x v="0"/>
    <x v="0"/>
    <s v="Pagamento subsidio transporte para realização de fisioterapia domiciliar referente ao mês de abril de 2025, conforme anexo"/>
  </r>
  <r>
    <x v="0"/>
    <n v="0"/>
    <n v="0"/>
    <n v="0"/>
    <n v="83160"/>
    <x v="637"/>
    <x v="0"/>
    <x v="1"/>
    <x v="0"/>
    <s v="03.03.10"/>
    <x v="15"/>
    <x v="0"/>
    <x v="5"/>
    <s v="Receitas Da Câmara"/>
    <s v="03.03.10"/>
    <s v="Receitas Da Câmara"/>
    <s v="03.03.10"/>
    <x v="18"/>
    <x v="0"/>
    <x v="4"/>
    <x v="6"/>
    <x v="0"/>
    <x v="0"/>
    <x v="2"/>
    <x v="0"/>
    <x v="4"/>
    <s v="2025-03-11"/>
    <x v="0"/>
    <n v="83160"/>
    <x v="0"/>
    <m/>
    <x v="0"/>
    <m/>
    <x v="26"/>
    <n v="100474914"/>
    <x v="0"/>
    <x v="0"/>
    <s v="Receitas Da Câmara"/>
    <s v="EXT"/>
    <x v="0"/>
    <s v="RDC"/>
    <x v="0"/>
    <x v="0"/>
    <x v="0"/>
    <x v="0"/>
    <x v="0"/>
    <x v="0"/>
    <x v="0"/>
    <x v="0"/>
    <x v="0"/>
    <x v="0"/>
    <x v="0"/>
    <s v="Receitas Da Câmara"/>
    <x v="0"/>
    <x v="0"/>
    <x v="0"/>
    <x v="0"/>
    <x v="0"/>
    <x v="0"/>
    <x v="0"/>
    <x v="0"/>
    <x v="0"/>
    <x v="0"/>
    <x v="0"/>
    <x v="0"/>
    <s v="Reposição de valores duplicado não recebido, conforme anexo."/>
  </r>
  <r>
    <x v="0"/>
    <n v="0"/>
    <n v="0"/>
    <n v="0"/>
    <n v="15050075"/>
    <x v="638"/>
    <x v="0"/>
    <x v="1"/>
    <x v="0"/>
    <s v="03.03.10"/>
    <x v="15"/>
    <x v="0"/>
    <x v="5"/>
    <s v="Receitas Da Câmara"/>
    <s v="03.03.10"/>
    <s v="Receitas Da Câmara"/>
    <s v="03.03.10"/>
    <x v="72"/>
    <x v="0"/>
    <x v="5"/>
    <x v="13"/>
    <x v="0"/>
    <x v="0"/>
    <x v="2"/>
    <x v="0"/>
    <x v="4"/>
    <s v="2025-03-27"/>
    <x v="0"/>
    <n v="15050075"/>
    <x v="0"/>
    <m/>
    <x v="0"/>
    <m/>
    <x v="26"/>
    <n v="100474914"/>
    <x v="0"/>
    <x v="0"/>
    <s v="Receitas Da Câmara"/>
    <s v="EXT"/>
    <x v="0"/>
    <s v="RDC"/>
    <x v="0"/>
    <x v="0"/>
    <x v="0"/>
    <x v="0"/>
    <x v="0"/>
    <x v="0"/>
    <x v="0"/>
    <x v="0"/>
    <x v="0"/>
    <x v="0"/>
    <x v="0"/>
    <s v="Receitas Da Câmara"/>
    <x v="0"/>
    <x v="0"/>
    <x v="0"/>
    <x v="0"/>
    <x v="0"/>
    <x v="0"/>
    <x v="0"/>
    <x v="0"/>
    <x v="0"/>
    <x v="0"/>
    <x v="0"/>
    <x v="0"/>
    <s v="Transferência de FFM, referente ao mês de março 2025, conforme anexo."/>
  </r>
  <r>
    <x v="0"/>
    <n v="0"/>
    <n v="0"/>
    <n v="0"/>
    <n v="4557"/>
    <x v="639"/>
    <x v="0"/>
    <x v="1"/>
    <x v="0"/>
    <s v="03.03.10"/>
    <x v="15"/>
    <x v="0"/>
    <x v="5"/>
    <s v="Receitas Da Câmara"/>
    <s v="03.03.10"/>
    <s v="Receitas Da Câmara"/>
    <s v="03.03.10"/>
    <x v="36"/>
    <x v="0"/>
    <x v="4"/>
    <x v="9"/>
    <x v="0"/>
    <x v="0"/>
    <x v="2"/>
    <x v="0"/>
    <x v="4"/>
    <s v="2025-03-28"/>
    <x v="0"/>
    <n v="4557"/>
    <x v="0"/>
    <m/>
    <x v="0"/>
    <m/>
    <x v="26"/>
    <n v="100474914"/>
    <x v="0"/>
    <x v="0"/>
    <s v="Receitas Da Câmara"/>
    <s v="EXT"/>
    <x v="0"/>
    <s v="RDC"/>
    <x v="0"/>
    <x v="0"/>
    <x v="0"/>
    <x v="0"/>
    <x v="0"/>
    <x v="0"/>
    <x v="0"/>
    <x v="0"/>
    <x v="0"/>
    <x v="0"/>
    <x v="0"/>
    <s v="Receitas Da Câmara"/>
    <x v="0"/>
    <x v="0"/>
    <x v="0"/>
    <x v="0"/>
    <x v="0"/>
    <x v="0"/>
    <x v="0"/>
    <x v="0"/>
    <x v="0"/>
    <x v="0"/>
    <x v="0"/>
    <x v="0"/>
    <s v="Pagamento de renda Edmilson Adriano Calheta, conforme anexo."/>
  </r>
  <r>
    <x v="0"/>
    <n v="0"/>
    <n v="0"/>
    <n v="0"/>
    <n v="39000"/>
    <x v="640"/>
    <x v="0"/>
    <x v="0"/>
    <x v="0"/>
    <s v="03.16.15"/>
    <x v="0"/>
    <x v="0"/>
    <x v="0"/>
    <s v="Direção Financeira"/>
    <s v="03.16.15"/>
    <s v="Direção Financeira"/>
    <s v="03.16.15"/>
    <x v="40"/>
    <x v="0"/>
    <x v="0"/>
    <x v="1"/>
    <x v="0"/>
    <x v="0"/>
    <x v="0"/>
    <x v="0"/>
    <x v="2"/>
    <s v="2025-04-22"/>
    <x v="1"/>
    <n v="39000"/>
    <x v="0"/>
    <m/>
    <x v="0"/>
    <m/>
    <x v="151"/>
    <n v="100479919"/>
    <x v="0"/>
    <x v="0"/>
    <s v="Direção Financeira"/>
    <s v="ORI"/>
    <x v="0"/>
    <m/>
    <x v="0"/>
    <x v="0"/>
    <x v="0"/>
    <x v="0"/>
    <x v="0"/>
    <x v="0"/>
    <x v="0"/>
    <x v="0"/>
    <x v="0"/>
    <x v="0"/>
    <x v="0"/>
    <s v="Direção Financeira"/>
    <x v="0"/>
    <x v="0"/>
    <x v="0"/>
    <x v="0"/>
    <x v="0"/>
    <x v="0"/>
    <x v="0"/>
    <x v="1"/>
    <x v="0"/>
    <x v="0"/>
    <x v="0"/>
    <x v="0"/>
    <s v="Pagamento a favor de Canto Dimingo Denxo, para a aquisição de aluguer de espaço e confissão de almoço no âmbito da formação sobre Tecnica de utilização de bagaço de cana, conforme anexo."/>
  </r>
  <r>
    <x v="1"/>
    <n v="0"/>
    <n v="0"/>
    <n v="0"/>
    <n v="40000"/>
    <x v="641"/>
    <x v="0"/>
    <x v="0"/>
    <x v="0"/>
    <s v="01.25.02.26"/>
    <x v="39"/>
    <x v="2"/>
    <x v="2"/>
    <s v="desporto"/>
    <s v="01.25.02"/>
    <s v="desporto"/>
    <s v="01.25.02"/>
    <x v="2"/>
    <x v="0"/>
    <x v="0"/>
    <x v="1"/>
    <x v="0"/>
    <x v="1"/>
    <x v="1"/>
    <x v="0"/>
    <x v="2"/>
    <s v="2025-04-28"/>
    <x v="1"/>
    <n v="40000"/>
    <x v="0"/>
    <m/>
    <x v="0"/>
    <m/>
    <x v="152"/>
    <n v="100400589"/>
    <x v="0"/>
    <x v="0"/>
    <s v="Manutenção de equipamentos desportivos"/>
    <s v="ORI"/>
    <x v="0"/>
    <s v="MED"/>
    <x v="0"/>
    <x v="0"/>
    <x v="0"/>
    <x v="0"/>
    <x v="0"/>
    <x v="0"/>
    <x v="0"/>
    <x v="0"/>
    <x v="0"/>
    <x v="0"/>
    <x v="0"/>
    <s v="Manutenção de equipamentos desportivos"/>
    <x v="0"/>
    <x v="0"/>
    <x v="0"/>
    <x v="0"/>
    <x v="1"/>
    <x v="0"/>
    <x v="0"/>
    <x v="0"/>
    <x v="0"/>
    <x v="0"/>
    <x v="0"/>
    <x v="0"/>
    <s v="Pagamento referente a aquisição de dois conjuntos de equipamentos e 10 bolas de futsal adquiridos para distribuir para as diversas localidades do Município, conforme anexo."/>
  </r>
  <r>
    <x v="0"/>
    <n v="0"/>
    <n v="0"/>
    <n v="0"/>
    <n v="1179"/>
    <x v="642"/>
    <x v="0"/>
    <x v="1"/>
    <x v="0"/>
    <s v="80.02.01"/>
    <x v="28"/>
    <x v="4"/>
    <x v="4"/>
    <s v="Retenções Iur"/>
    <s v="80.02.01"/>
    <s v="Retenções Iur"/>
    <s v="80.02.01"/>
    <x v="52"/>
    <x v="0"/>
    <x v="6"/>
    <x v="1"/>
    <x v="1"/>
    <x v="2"/>
    <x v="2"/>
    <x v="0"/>
    <x v="1"/>
    <s v="2025-01-27"/>
    <x v="0"/>
    <n v="1179"/>
    <x v="0"/>
    <m/>
    <x v="0"/>
    <m/>
    <x v="9"/>
    <n v="100474696"/>
    <x v="0"/>
    <x v="0"/>
    <s v="Retenções Iur"/>
    <s v="ORI"/>
    <x v="0"/>
    <s v="RIUR"/>
    <x v="0"/>
    <x v="0"/>
    <x v="0"/>
    <x v="0"/>
    <x v="0"/>
    <x v="0"/>
    <x v="0"/>
    <x v="0"/>
    <x v="0"/>
    <x v="0"/>
    <x v="0"/>
    <s v="Retenções Iur"/>
    <x v="0"/>
    <x v="0"/>
    <x v="0"/>
    <x v="0"/>
    <x v="2"/>
    <x v="0"/>
    <x v="0"/>
    <x v="0"/>
    <x v="0"/>
    <x v="1"/>
    <x v="0"/>
    <x v="0"/>
    <s v="RETENCAO OT"/>
  </r>
  <r>
    <x v="0"/>
    <n v="0"/>
    <n v="0"/>
    <n v="0"/>
    <n v="8233"/>
    <x v="643"/>
    <x v="0"/>
    <x v="1"/>
    <x v="0"/>
    <s v="80.02.10.21"/>
    <x v="19"/>
    <x v="4"/>
    <x v="4"/>
    <s v="Outros"/>
    <s v="80.02.10"/>
    <s v="Outros"/>
    <s v="80.02.10"/>
    <x v="68"/>
    <x v="0"/>
    <x v="6"/>
    <x v="1"/>
    <x v="1"/>
    <x v="2"/>
    <x v="2"/>
    <x v="0"/>
    <x v="1"/>
    <s v="2025-01-27"/>
    <x v="0"/>
    <n v="8233"/>
    <x v="0"/>
    <m/>
    <x v="0"/>
    <m/>
    <x v="62"/>
    <n v="100478627"/>
    <x v="0"/>
    <x v="0"/>
    <s v="Retenções Descontos Judiciais"/>
    <s v="ORI"/>
    <x v="0"/>
    <m/>
    <x v="0"/>
    <x v="0"/>
    <x v="0"/>
    <x v="0"/>
    <x v="0"/>
    <x v="0"/>
    <x v="0"/>
    <x v="0"/>
    <x v="0"/>
    <x v="0"/>
    <x v="0"/>
    <s v="Retenções Descontos Judiciais"/>
    <x v="0"/>
    <x v="0"/>
    <x v="0"/>
    <x v="0"/>
    <x v="2"/>
    <x v="0"/>
    <x v="0"/>
    <x v="0"/>
    <x v="0"/>
    <x v="1"/>
    <x v="0"/>
    <x v="0"/>
    <s v="RETENCAO OT"/>
  </r>
  <r>
    <x v="0"/>
    <n v="0"/>
    <n v="0"/>
    <n v="0"/>
    <n v="9000"/>
    <x v="644"/>
    <x v="0"/>
    <x v="1"/>
    <x v="0"/>
    <s v="80.02.10.03"/>
    <x v="32"/>
    <x v="4"/>
    <x v="4"/>
    <s v="Outros"/>
    <s v="80.02.10"/>
    <s v="Outros"/>
    <s v="80.02.10"/>
    <x v="57"/>
    <x v="0"/>
    <x v="6"/>
    <x v="1"/>
    <x v="1"/>
    <x v="2"/>
    <x v="2"/>
    <x v="0"/>
    <x v="1"/>
    <s v="2025-01-27"/>
    <x v="0"/>
    <n v="9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78804"/>
    <x v="645"/>
    <x v="0"/>
    <x v="1"/>
    <x v="0"/>
    <s v="80.02.10.01"/>
    <x v="10"/>
    <x v="4"/>
    <x v="4"/>
    <s v="Outros"/>
    <s v="80.02.10"/>
    <s v="Outros"/>
    <s v="80.02.10"/>
    <x v="55"/>
    <x v="0"/>
    <x v="6"/>
    <x v="1"/>
    <x v="1"/>
    <x v="2"/>
    <x v="2"/>
    <x v="0"/>
    <x v="1"/>
    <s v="2025-01-27"/>
    <x v="0"/>
    <n v="78804"/>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2544"/>
    <x v="646"/>
    <x v="0"/>
    <x v="1"/>
    <x v="0"/>
    <s v="80.02.10.02"/>
    <x v="29"/>
    <x v="4"/>
    <x v="4"/>
    <s v="Outros"/>
    <s v="80.02.10"/>
    <s v="Outros"/>
    <s v="80.02.10"/>
    <x v="58"/>
    <x v="0"/>
    <x v="6"/>
    <x v="1"/>
    <x v="1"/>
    <x v="2"/>
    <x v="2"/>
    <x v="0"/>
    <x v="1"/>
    <s v="2025-01-27"/>
    <x v="0"/>
    <n v="2544"/>
    <x v="0"/>
    <m/>
    <x v="0"/>
    <m/>
    <x v="103"/>
    <n v="100474707"/>
    <x v="0"/>
    <x v="0"/>
    <s v="Retençoes STAPS"/>
    <s v="ORI"/>
    <x v="0"/>
    <s v="RSND"/>
    <x v="0"/>
    <x v="0"/>
    <x v="0"/>
    <x v="0"/>
    <x v="0"/>
    <x v="0"/>
    <x v="0"/>
    <x v="0"/>
    <x v="0"/>
    <x v="0"/>
    <x v="0"/>
    <s v="Retençoes STAPS"/>
    <x v="0"/>
    <x v="0"/>
    <x v="0"/>
    <x v="0"/>
    <x v="2"/>
    <x v="0"/>
    <x v="0"/>
    <x v="0"/>
    <x v="0"/>
    <x v="1"/>
    <x v="0"/>
    <x v="0"/>
    <s v="RETENCAO OT"/>
  </r>
  <r>
    <x v="0"/>
    <n v="0"/>
    <n v="0"/>
    <n v="0"/>
    <n v="230"/>
    <x v="647"/>
    <x v="0"/>
    <x v="1"/>
    <x v="0"/>
    <s v="80.02.10.23"/>
    <x v="33"/>
    <x v="4"/>
    <x v="4"/>
    <s v="Outros"/>
    <s v="80.02.10"/>
    <s v="Outros"/>
    <s v="80.02.10"/>
    <x v="58"/>
    <x v="0"/>
    <x v="6"/>
    <x v="1"/>
    <x v="1"/>
    <x v="2"/>
    <x v="2"/>
    <x v="0"/>
    <x v="1"/>
    <s v="2025-01-27"/>
    <x v="0"/>
    <n v="230"/>
    <x v="0"/>
    <m/>
    <x v="0"/>
    <m/>
    <x v="104"/>
    <n v="100478986"/>
    <x v="0"/>
    <x v="0"/>
    <s v="Retenções SISCAP"/>
    <s v="ORI"/>
    <x v="0"/>
    <s v="SISCAP"/>
    <x v="0"/>
    <x v="0"/>
    <x v="0"/>
    <x v="0"/>
    <x v="0"/>
    <x v="0"/>
    <x v="0"/>
    <x v="0"/>
    <x v="0"/>
    <x v="0"/>
    <x v="0"/>
    <s v="Retenções SISCAP"/>
    <x v="0"/>
    <x v="0"/>
    <x v="0"/>
    <x v="0"/>
    <x v="2"/>
    <x v="0"/>
    <x v="0"/>
    <x v="0"/>
    <x v="0"/>
    <x v="1"/>
    <x v="0"/>
    <x v="0"/>
    <s v="RETENCAO OT"/>
  </r>
  <r>
    <x v="0"/>
    <n v="0"/>
    <n v="0"/>
    <n v="0"/>
    <n v="982"/>
    <x v="648"/>
    <x v="0"/>
    <x v="1"/>
    <x v="0"/>
    <s v="80.02.10.24"/>
    <x v="34"/>
    <x v="4"/>
    <x v="4"/>
    <s v="Outros"/>
    <s v="80.02.10"/>
    <s v="Outros"/>
    <s v="80.02.10"/>
    <x v="58"/>
    <x v="0"/>
    <x v="6"/>
    <x v="1"/>
    <x v="1"/>
    <x v="2"/>
    <x v="2"/>
    <x v="0"/>
    <x v="1"/>
    <s v="2025-01-27"/>
    <x v="0"/>
    <n v="982"/>
    <x v="0"/>
    <m/>
    <x v="0"/>
    <m/>
    <x v="105"/>
    <n v="100478987"/>
    <x v="0"/>
    <x v="0"/>
    <s v="Retenções SIACSA"/>
    <s v="ORI"/>
    <x v="0"/>
    <s v="SIACSA"/>
    <x v="0"/>
    <x v="0"/>
    <x v="0"/>
    <x v="0"/>
    <x v="0"/>
    <x v="0"/>
    <x v="0"/>
    <x v="0"/>
    <x v="0"/>
    <x v="0"/>
    <x v="0"/>
    <s v="Retenções SIACSA"/>
    <x v="0"/>
    <x v="0"/>
    <x v="0"/>
    <x v="0"/>
    <x v="2"/>
    <x v="0"/>
    <x v="0"/>
    <x v="0"/>
    <x v="0"/>
    <x v="1"/>
    <x v="0"/>
    <x v="0"/>
    <s v="RETENCAO OT"/>
  </r>
  <r>
    <x v="0"/>
    <n v="0"/>
    <n v="0"/>
    <n v="0"/>
    <n v="1076"/>
    <x v="649"/>
    <x v="0"/>
    <x v="1"/>
    <x v="0"/>
    <s v="80.02.10.26"/>
    <x v="35"/>
    <x v="4"/>
    <x v="4"/>
    <s v="Outros"/>
    <s v="80.02.10"/>
    <s v="Outros"/>
    <s v="80.02.10"/>
    <x v="59"/>
    <x v="0"/>
    <x v="6"/>
    <x v="14"/>
    <x v="1"/>
    <x v="2"/>
    <x v="2"/>
    <x v="0"/>
    <x v="1"/>
    <s v="2025-01-27"/>
    <x v="0"/>
    <n v="1076"/>
    <x v="0"/>
    <m/>
    <x v="0"/>
    <m/>
    <x v="106"/>
    <n v="100479277"/>
    <x v="0"/>
    <x v="0"/>
    <s v="Retenção Sansung"/>
    <s v="ORI"/>
    <x v="0"/>
    <s v="RS"/>
    <x v="0"/>
    <x v="0"/>
    <x v="0"/>
    <x v="0"/>
    <x v="0"/>
    <x v="0"/>
    <x v="0"/>
    <x v="0"/>
    <x v="0"/>
    <x v="0"/>
    <x v="0"/>
    <s v="Retenção Sansung"/>
    <x v="0"/>
    <x v="0"/>
    <x v="0"/>
    <x v="0"/>
    <x v="2"/>
    <x v="0"/>
    <x v="0"/>
    <x v="0"/>
    <x v="0"/>
    <x v="1"/>
    <x v="0"/>
    <x v="0"/>
    <s v="RETENCAO OT"/>
  </r>
  <r>
    <x v="0"/>
    <n v="0"/>
    <n v="0"/>
    <n v="0"/>
    <n v="3000"/>
    <x v="650"/>
    <x v="0"/>
    <x v="1"/>
    <x v="0"/>
    <s v="03.03.10"/>
    <x v="15"/>
    <x v="0"/>
    <x v="5"/>
    <s v="Receitas Da Câmara"/>
    <s v="03.03.10"/>
    <s v="Receitas Da Câmara"/>
    <s v="03.03.10"/>
    <x v="18"/>
    <x v="0"/>
    <x v="4"/>
    <x v="6"/>
    <x v="0"/>
    <x v="0"/>
    <x v="2"/>
    <x v="0"/>
    <x v="2"/>
    <s v="2025-04-28"/>
    <x v="1"/>
    <n v="3000"/>
    <x v="0"/>
    <m/>
    <x v="0"/>
    <m/>
    <x v="26"/>
    <n v="100474914"/>
    <x v="0"/>
    <x v="0"/>
    <s v="Receitas Da Câmara"/>
    <s v="EXT"/>
    <x v="0"/>
    <s v="RDC"/>
    <x v="0"/>
    <x v="0"/>
    <x v="0"/>
    <x v="0"/>
    <x v="0"/>
    <x v="0"/>
    <x v="0"/>
    <x v="0"/>
    <x v="0"/>
    <x v="0"/>
    <x v="0"/>
    <s v="Receitas Da Câmara"/>
    <x v="0"/>
    <x v="0"/>
    <x v="0"/>
    <x v="0"/>
    <x v="0"/>
    <x v="0"/>
    <x v="0"/>
    <x v="0"/>
    <x v="0"/>
    <x v="0"/>
    <x v="0"/>
    <x v="0"/>
    <s v="Reposição referente ao pagamento de crianças vulneráveis, conforme anexo."/>
  </r>
  <r>
    <x v="0"/>
    <n v="0"/>
    <n v="0"/>
    <n v="0"/>
    <n v="4500"/>
    <x v="651"/>
    <x v="0"/>
    <x v="0"/>
    <x v="0"/>
    <s v="01.25.05.12"/>
    <x v="2"/>
    <x v="2"/>
    <x v="2"/>
    <s v="Saúde"/>
    <s v="01.25.05"/>
    <s v="Saúde"/>
    <s v="01.25.05"/>
    <x v="3"/>
    <x v="0"/>
    <x v="1"/>
    <x v="2"/>
    <x v="0"/>
    <x v="1"/>
    <x v="0"/>
    <x v="0"/>
    <x v="3"/>
    <s v="2025-05-14"/>
    <x v="1"/>
    <n v="4500"/>
    <x v="0"/>
    <m/>
    <x v="0"/>
    <m/>
    <x v="9"/>
    <n v="100474696"/>
    <x v="0"/>
    <x v="1"/>
    <s v="Promoção e Inclusão Social"/>
    <s v="ORI"/>
    <x v="0"/>
    <m/>
    <x v="0"/>
    <x v="0"/>
    <x v="0"/>
    <x v="0"/>
    <x v="0"/>
    <x v="0"/>
    <x v="0"/>
    <x v="0"/>
    <x v="0"/>
    <x v="0"/>
    <x v="0"/>
    <s v="Promoção e Inclusão Social"/>
    <x v="0"/>
    <x v="0"/>
    <x v="0"/>
    <x v="0"/>
    <x v="1"/>
    <x v="0"/>
    <x v="0"/>
    <x v="0"/>
    <x v="0"/>
    <x v="0"/>
    <x v="1"/>
    <x v="0"/>
    <s v="Pagamento referente prestação de serviço de fisioterapia domiciliar à 26 pessoas vulneráveis, do Concelho de São Miguel no mês de abril do ano 2025, conforme anexo."/>
  </r>
  <r>
    <x v="0"/>
    <n v="0"/>
    <n v="0"/>
    <n v="0"/>
    <n v="25500"/>
    <x v="651"/>
    <x v="0"/>
    <x v="0"/>
    <x v="0"/>
    <s v="01.25.05.12"/>
    <x v="2"/>
    <x v="2"/>
    <x v="2"/>
    <s v="Saúde"/>
    <s v="01.25.05"/>
    <s v="Saúde"/>
    <s v="01.25.05"/>
    <x v="3"/>
    <x v="0"/>
    <x v="1"/>
    <x v="2"/>
    <x v="0"/>
    <x v="1"/>
    <x v="0"/>
    <x v="0"/>
    <x v="3"/>
    <s v="2025-05-14"/>
    <x v="1"/>
    <n v="25500"/>
    <x v="0"/>
    <m/>
    <x v="0"/>
    <m/>
    <x v="71"/>
    <n v="100399700"/>
    <x v="0"/>
    <x v="0"/>
    <s v="Promoção e Inclusão Social"/>
    <s v="ORI"/>
    <x v="0"/>
    <m/>
    <x v="0"/>
    <x v="0"/>
    <x v="0"/>
    <x v="0"/>
    <x v="0"/>
    <x v="0"/>
    <x v="0"/>
    <x v="0"/>
    <x v="0"/>
    <x v="0"/>
    <x v="0"/>
    <s v="Promoção e Inclusão Social"/>
    <x v="0"/>
    <x v="0"/>
    <x v="0"/>
    <x v="0"/>
    <x v="1"/>
    <x v="0"/>
    <x v="0"/>
    <x v="0"/>
    <x v="0"/>
    <x v="0"/>
    <x v="0"/>
    <x v="0"/>
    <s v="Pagamento referente prestação de serviço de fisioterapia domiciliar à 26 pessoas vulneráveis, do Concelho de São Miguel no mês de abril do ano 2025, conforme anexo."/>
  </r>
  <r>
    <x v="0"/>
    <n v="0"/>
    <n v="0"/>
    <n v="0"/>
    <n v="1000"/>
    <x v="652"/>
    <x v="0"/>
    <x v="0"/>
    <x v="0"/>
    <s v="03.16.15"/>
    <x v="0"/>
    <x v="0"/>
    <x v="0"/>
    <s v="Direção Financeira"/>
    <s v="03.16.15"/>
    <s v="Direção Financeira"/>
    <s v="03.16.15"/>
    <x v="39"/>
    <x v="0"/>
    <x v="0"/>
    <x v="0"/>
    <x v="0"/>
    <x v="0"/>
    <x v="0"/>
    <x v="0"/>
    <x v="3"/>
    <s v="2025-05-14"/>
    <x v="1"/>
    <n v="1000"/>
    <x v="0"/>
    <m/>
    <x v="0"/>
    <m/>
    <x v="26"/>
    <n v="100474914"/>
    <x v="0"/>
    <x v="0"/>
    <s v="Direção Financeira"/>
    <s v="ORI"/>
    <x v="0"/>
    <m/>
    <x v="0"/>
    <x v="0"/>
    <x v="0"/>
    <x v="0"/>
    <x v="0"/>
    <x v="0"/>
    <x v="0"/>
    <x v="0"/>
    <x v="0"/>
    <x v="0"/>
    <x v="0"/>
    <s v="Direção Financeira"/>
    <x v="0"/>
    <x v="0"/>
    <x v="0"/>
    <x v="0"/>
    <x v="0"/>
    <x v="0"/>
    <x v="0"/>
    <x v="0"/>
    <x v="0"/>
    <x v="0"/>
    <x v="0"/>
    <x v="0"/>
    <s v="Pagamento a favor de Tesoureiro Municipal, referente ao pagamento de declaração de perda de livrete e titulo de propreidade da viatura ST-77-QP afeto aos transporte escolar da CMSM, para pedido de segunda via, conforme anexo."/>
  </r>
  <r>
    <x v="0"/>
    <n v="0"/>
    <n v="0"/>
    <n v="0"/>
    <n v="100000"/>
    <x v="653"/>
    <x v="0"/>
    <x v="0"/>
    <x v="0"/>
    <s v="01.25.04.22"/>
    <x v="9"/>
    <x v="2"/>
    <x v="2"/>
    <s v="Cultura"/>
    <s v="01.25.04"/>
    <s v="Cultura"/>
    <s v="01.25.04"/>
    <x v="4"/>
    <x v="0"/>
    <x v="2"/>
    <x v="3"/>
    <x v="0"/>
    <x v="1"/>
    <x v="0"/>
    <x v="0"/>
    <x v="3"/>
    <s v="2025-05-19"/>
    <x v="1"/>
    <n v="100000"/>
    <x v="0"/>
    <m/>
    <x v="0"/>
    <m/>
    <x v="153"/>
    <n v="100478628"/>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referente serviço de reparação e manutenção, no evento no dia 12 de abril de 2025, no espaço cantinho Dimingo Dencho, conforme anexo. "/>
  </r>
  <r>
    <x v="0"/>
    <n v="0"/>
    <n v="0"/>
    <n v="0"/>
    <n v="10000"/>
    <x v="654"/>
    <x v="0"/>
    <x v="0"/>
    <x v="0"/>
    <s v="03.16.15"/>
    <x v="0"/>
    <x v="0"/>
    <x v="0"/>
    <s v="Direção Financeira"/>
    <s v="03.16.15"/>
    <s v="Direção Financeira"/>
    <s v="03.16.15"/>
    <x v="1"/>
    <x v="0"/>
    <x v="0"/>
    <x v="0"/>
    <x v="0"/>
    <x v="0"/>
    <x v="0"/>
    <x v="0"/>
    <x v="3"/>
    <s v="2025-05-21"/>
    <x v="1"/>
    <n v="10000"/>
    <x v="0"/>
    <m/>
    <x v="0"/>
    <m/>
    <x v="154"/>
    <n v="100476250"/>
    <x v="0"/>
    <x v="0"/>
    <s v="Direção Financeira"/>
    <s v="ORI"/>
    <x v="0"/>
    <m/>
    <x v="0"/>
    <x v="0"/>
    <x v="0"/>
    <x v="0"/>
    <x v="0"/>
    <x v="0"/>
    <x v="0"/>
    <x v="0"/>
    <x v="0"/>
    <x v="0"/>
    <x v="0"/>
    <s v="Direção Financeira"/>
    <x v="0"/>
    <x v="0"/>
    <x v="0"/>
    <x v="0"/>
    <x v="0"/>
    <x v="0"/>
    <x v="0"/>
    <x v="0"/>
    <x v="0"/>
    <x v="0"/>
    <x v="0"/>
    <x v="0"/>
    <s v="Adiantamento salario a favor do senhor Naturino da Rosa Martina, conforme anexo."/>
  </r>
  <r>
    <x v="0"/>
    <n v="0"/>
    <n v="0"/>
    <n v="0"/>
    <n v="18000"/>
    <x v="655"/>
    <x v="0"/>
    <x v="1"/>
    <x v="0"/>
    <s v="80.02.01"/>
    <x v="28"/>
    <x v="4"/>
    <x v="4"/>
    <s v="Retenções Iur"/>
    <s v="80.02.01"/>
    <s v="Retenções Iur"/>
    <s v="80.02.01"/>
    <x v="52"/>
    <x v="0"/>
    <x v="6"/>
    <x v="1"/>
    <x v="1"/>
    <x v="2"/>
    <x v="2"/>
    <x v="0"/>
    <x v="5"/>
    <s v="2025-06-06"/>
    <x v="1"/>
    <n v="18000"/>
    <x v="0"/>
    <m/>
    <x v="0"/>
    <m/>
    <x v="9"/>
    <n v="100474696"/>
    <x v="0"/>
    <x v="0"/>
    <s v="Retenções Iur"/>
    <s v="ORI"/>
    <x v="0"/>
    <s v="RIUR"/>
    <x v="0"/>
    <x v="0"/>
    <x v="0"/>
    <x v="0"/>
    <x v="0"/>
    <x v="0"/>
    <x v="0"/>
    <x v="0"/>
    <x v="0"/>
    <x v="0"/>
    <x v="0"/>
    <s v="Retenções Iur"/>
    <x v="0"/>
    <x v="0"/>
    <x v="0"/>
    <x v="0"/>
    <x v="2"/>
    <x v="0"/>
    <x v="0"/>
    <x v="0"/>
    <x v="0"/>
    <x v="1"/>
    <x v="0"/>
    <x v="0"/>
    <s v="RETENCAO OT"/>
  </r>
  <r>
    <x v="0"/>
    <n v="0"/>
    <n v="0"/>
    <n v="0"/>
    <n v="100000"/>
    <x v="656"/>
    <x v="0"/>
    <x v="0"/>
    <x v="0"/>
    <s v="03.16.15"/>
    <x v="0"/>
    <x v="0"/>
    <x v="0"/>
    <s v="Direção Financeira"/>
    <s v="03.16.15"/>
    <s v="Direção Financeira"/>
    <s v="03.16.15"/>
    <x v="12"/>
    <x v="0"/>
    <x v="0"/>
    <x v="1"/>
    <x v="0"/>
    <x v="0"/>
    <x v="0"/>
    <x v="0"/>
    <x v="5"/>
    <s v="2025-06-05"/>
    <x v="1"/>
    <n v="100000"/>
    <x v="0"/>
    <m/>
    <x v="0"/>
    <m/>
    <x v="155"/>
    <n v="100479488"/>
    <x v="0"/>
    <x v="0"/>
    <s v="Direção Financeira"/>
    <s v="ORI"/>
    <x v="0"/>
    <m/>
    <x v="0"/>
    <x v="0"/>
    <x v="0"/>
    <x v="0"/>
    <x v="0"/>
    <x v="0"/>
    <x v="0"/>
    <x v="0"/>
    <x v="0"/>
    <x v="0"/>
    <x v="0"/>
    <s v="Direção Financeira"/>
    <x v="0"/>
    <x v="0"/>
    <x v="0"/>
    <x v="0"/>
    <x v="0"/>
    <x v="0"/>
    <x v="0"/>
    <x v="0"/>
    <x v="0"/>
    <x v="0"/>
    <x v="0"/>
    <x v="0"/>
    <s v="Pagamento de uma parte da fatura a favor de Tchapu Na Mon, Comércio, pela a aquisição de cadeira e restauração de cadeira para centro multiuso centro Dia de Achada Bolanha, conforma nexo."/>
  </r>
  <r>
    <x v="0"/>
    <n v="0"/>
    <n v="0"/>
    <n v="0"/>
    <n v="10950"/>
    <x v="657"/>
    <x v="0"/>
    <x v="1"/>
    <x v="0"/>
    <s v="80.02.01"/>
    <x v="28"/>
    <x v="4"/>
    <x v="4"/>
    <s v="Retenções Iur"/>
    <s v="80.02.01"/>
    <s v="Retenções Iur"/>
    <s v="80.02.01"/>
    <x v="52"/>
    <x v="0"/>
    <x v="6"/>
    <x v="1"/>
    <x v="1"/>
    <x v="2"/>
    <x v="2"/>
    <x v="0"/>
    <x v="3"/>
    <s v="2025-05-28"/>
    <x v="1"/>
    <n v="10950"/>
    <x v="0"/>
    <m/>
    <x v="0"/>
    <m/>
    <x v="9"/>
    <n v="100474696"/>
    <x v="0"/>
    <x v="0"/>
    <s v="Retenções Iur"/>
    <s v="ORI"/>
    <x v="0"/>
    <s v="RIUR"/>
    <x v="0"/>
    <x v="0"/>
    <x v="0"/>
    <x v="0"/>
    <x v="0"/>
    <x v="0"/>
    <x v="0"/>
    <x v="0"/>
    <x v="0"/>
    <x v="0"/>
    <x v="0"/>
    <s v="Retenções Iur"/>
    <x v="0"/>
    <x v="0"/>
    <x v="0"/>
    <x v="0"/>
    <x v="2"/>
    <x v="0"/>
    <x v="0"/>
    <x v="0"/>
    <x v="0"/>
    <x v="1"/>
    <x v="0"/>
    <x v="0"/>
    <s v="RETENCAO OT"/>
  </r>
  <r>
    <x v="0"/>
    <n v="0"/>
    <n v="0"/>
    <n v="0"/>
    <n v="3750"/>
    <x v="658"/>
    <x v="0"/>
    <x v="1"/>
    <x v="0"/>
    <s v="80.02.01"/>
    <x v="28"/>
    <x v="4"/>
    <x v="4"/>
    <s v="Retenções Iur"/>
    <s v="80.02.01"/>
    <s v="Retenções Iur"/>
    <s v="80.02.01"/>
    <x v="52"/>
    <x v="0"/>
    <x v="6"/>
    <x v="1"/>
    <x v="1"/>
    <x v="2"/>
    <x v="2"/>
    <x v="0"/>
    <x v="3"/>
    <s v="2025-05-26"/>
    <x v="1"/>
    <n v="3750"/>
    <x v="0"/>
    <m/>
    <x v="0"/>
    <m/>
    <x v="9"/>
    <n v="100474696"/>
    <x v="0"/>
    <x v="0"/>
    <s v="Retenções Iur"/>
    <s v="ORI"/>
    <x v="0"/>
    <s v="RIUR"/>
    <x v="0"/>
    <x v="0"/>
    <x v="0"/>
    <x v="0"/>
    <x v="0"/>
    <x v="0"/>
    <x v="0"/>
    <x v="0"/>
    <x v="0"/>
    <x v="0"/>
    <x v="0"/>
    <s v="Retenções Iur"/>
    <x v="0"/>
    <x v="0"/>
    <x v="0"/>
    <x v="0"/>
    <x v="2"/>
    <x v="0"/>
    <x v="0"/>
    <x v="0"/>
    <x v="0"/>
    <x v="1"/>
    <x v="0"/>
    <x v="0"/>
    <s v="RETENCAO OT"/>
  </r>
  <r>
    <x v="0"/>
    <n v="0"/>
    <n v="0"/>
    <n v="0"/>
    <n v="240"/>
    <x v="659"/>
    <x v="0"/>
    <x v="0"/>
    <x v="0"/>
    <s v="03.16.15"/>
    <x v="0"/>
    <x v="0"/>
    <x v="0"/>
    <s v="Direção Financeira"/>
    <s v="03.16.15"/>
    <s v="Direção Financeira"/>
    <s v="03.16.15"/>
    <x v="50"/>
    <x v="0"/>
    <x v="0"/>
    <x v="1"/>
    <x v="0"/>
    <x v="0"/>
    <x v="0"/>
    <x v="0"/>
    <x v="5"/>
    <s v="2025-06-09"/>
    <x v="1"/>
    <n v="240"/>
    <x v="0"/>
    <m/>
    <x v="0"/>
    <m/>
    <x v="26"/>
    <n v="100474914"/>
    <x v="0"/>
    <x v="0"/>
    <s v="Direção Financeira"/>
    <s v="ORI"/>
    <x v="0"/>
    <m/>
    <x v="0"/>
    <x v="0"/>
    <x v="0"/>
    <x v="0"/>
    <x v="0"/>
    <x v="0"/>
    <x v="0"/>
    <x v="0"/>
    <x v="0"/>
    <x v="0"/>
    <x v="0"/>
    <s v="Direção Financeira"/>
    <x v="0"/>
    <x v="0"/>
    <x v="0"/>
    <x v="0"/>
    <x v="0"/>
    <x v="0"/>
    <x v="0"/>
    <x v="0"/>
    <x v="0"/>
    <x v="0"/>
    <x v="0"/>
    <x v="0"/>
    <s v="Despesa pago a favor da Tesoureiro Municipal, referente a aquisição de luz, conforme anexo."/>
  </r>
  <r>
    <x v="1"/>
    <n v="0"/>
    <n v="0"/>
    <n v="0"/>
    <n v="9000"/>
    <x v="660"/>
    <x v="0"/>
    <x v="0"/>
    <x v="0"/>
    <s v="01.27.07.15"/>
    <x v="18"/>
    <x v="1"/>
    <x v="1"/>
    <s v="Requalificação Urbana e Habitação 2"/>
    <s v="01.27.07"/>
    <s v="Requalificação Urbana e Habitação 2"/>
    <s v="01.27.07"/>
    <x v="2"/>
    <x v="0"/>
    <x v="0"/>
    <x v="1"/>
    <x v="0"/>
    <x v="1"/>
    <x v="1"/>
    <x v="0"/>
    <x v="5"/>
    <s v="2025-06-13"/>
    <x v="1"/>
    <n v="9000"/>
    <x v="0"/>
    <m/>
    <x v="0"/>
    <m/>
    <x v="9"/>
    <n v="100474696"/>
    <x v="0"/>
    <x v="1"/>
    <s v="Requalificação urbana e ambiental de Achada Pizarra a Manguinho"/>
    <s v="ORI"/>
    <x v="0"/>
    <s v="RUH"/>
    <x v="0"/>
    <x v="0"/>
    <x v="0"/>
    <x v="0"/>
    <x v="0"/>
    <x v="0"/>
    <x v="0"/>
    <x v="0"/>
    <x v="0"/>
    <x v="0"/>
    <x v="0"/>
    <s v="Requalificação urbana e ambiental de Achada Pizarra a Manguinho"/>
    <x v="0"/>
    <x v="0"/>
    <x v="0"/>
    <x v="0"/>
    <x v="1"/>
    <x v="0"/>
    <x v="0"/>
    <x v="0"/>
    <x v="0"/>
    <x v="0"/>
    <x v="1"/>
    <x v="0"/>
    <s v="Pagamento referente a prestação de serviço, no âmbito dos trabalhos da requalificação urbana de Achada Batalha e Orla Marítima da Cidade, conforme anexo."/>
  </r>
  <r>
    <x v="1"/>
    <n v="0"/>
    <n v="0"/>
    <n v="0"/>
    <n v="51000"/>
    <x v="660"/>
    <x v="0"/>
    <x v="0"/>
    <x v="0"/>
    <s v="01.27.07.15"/>
    <x v="18"/>
    <x v="1"/>
    <x v="1"/>
    <s v="Requalificação Urbana e Habitação 2"/>
    <s v="01.27.07"/>
    <s v="Requalificação Urbana e Habitação 2"/>
    <s v="01.27.07"/>
    <x v="2"/>
    <x v="0"/>
    <x v="0"/>
    <x v="1"/>
    <x v="0"/>
    <x v="1"/>
    <x v="1"/>
    <x v="0"/>
    <x v="5"/>
    <s v="2025-06-13"/>
    <x v="1"/>
    <n v="51000"/>
    <x v="0"/>
    <m/>
    <x v="0"/>
    <m/>
    <x v="156"/>
    <n v="100479575"/>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referente a prestação de serviço, no âmbito dos trabalhos da requalificação urbana de Achada Batalha e Orla Marítima da Cidade, conforme anexo."/>
  </r>
  <r>
    <x v="0"/>
    <n v="0"/>
    <n v="0"/>
    <n v="0"/>
    <n v="5000"/>
    <x v="661"/>
    <x v="0"/>
    <x v="0"/>
    <x v="0"/>
    <s v="01.25.05.09"/>
    <x v="14"/>
    <x v="2"/>
    <x v="2"/>
    <s v="Saúde"/>
    <s v="01.25.05"/>
    <s v="Saúde"/>
    <s v="01.25.05"/>
    <x v="3"/>
    <x v="0"/>
    <x v="1"/>
    <x v="2"/>
    <x v="0"/>
    <x v="1"/>
    <x v="0"/>
    <x v="0"/>
    <x v="5"/>
    <s v="2025-06-25"/>
    <x v="1"/>
    <n v="5000"/>
    <x v="0"/>
    <m/>
    <x v="0"/>
    <m/>
    <x v="157"/>
    <n v="100479647"/>
    <x v="0"/>
    <x v="0"/>
    <s v="Apoio a Consultas de Especialidade e Medicamentos"/>
    <s v="ORI"/>
    <x v="0"/>
    <s v="ACE"/>
    <x v="0"/>
    <x v="0"/>
    <x v="0"/>
    <x v="0"/>
    <x v="0"/>
    <x v="0"/>
    <x v="0"/>
    <x v="0"/>
    <x v="0"/>
    <x v="0"/>
    <x v="0"/>
    <s v="Apoio a Consultas de Especialidade e Medicamentos"/>
    <x v="0"/>
    <x v="0"/>
    <x v="0"/>
    <x v="0"/>
    <x v="1"/>
    <x v="0"/>
    <x v="0"/>
    <x v="0"/>
    <x v="0"/>
    <x v="0"/>
    <x v="0"/>
    <x v="0"/>
    <s v="Apoio social a favor do Sr. Gilson Dos Santos Barbosa, para consulta de especialidade saúdes, conforme anexo."/>
  </r>
  <r>
    <x v="0"/>
    <n v="0"/>
    <n v="0"/>
    <n v="0"/>
    <n v="10000"/>
    <x v="662"/>
    <x v="0"/>
    <x v="0"/>
    <x v="0"/>
    <s v="01.25.05.12"/>
    <x v="2"/>
    <x v="2"/>
    <x v="2"/>
    <s v="Saúde"/>
    <s v="01.25.05"/>
    <s v="Saúde"/>
    <s v="01.25.05"/>
    <x v="3"/>
    <x v="0"/>
    <x v="1"/>
    <x v="2"/>
    <x v="0"/>
    <x v="1"/>
    <x v="0"/>
    <x v="0"/>
    <x v="6"/>
    <s v="2025-07-16"/>
    <x v="2"/>
    <n v="10000"/>
    <x v="0"/>
    <m/>
    <x v="0"/>
    <m/>
    <x v="158"/>
    <n v="100479953"/>
    <x v="0"/>
    <x v="0"/>
    <s v="Promoção e Inclusão Social"/>
    <s v="ORI"/>
    <x v="0"/>
    <m/>
    <x v="0"/>
    <x v="0"/>
    <x v="0"/>
    <x v="0"/>
    <x v="0"/>
    <x v="0"/>
    <x v="0"/>
    <x v="0"/>
    <x v="0"/>
    <x v="0"/>
    <x v="0"/>
    <s v="Promoção e Inclusão Social"/>
    <x v="0"/>
    <x v="0"/>
    <x v="0"/>
    <x v="0"/>
    <x v="1"/>
    <x v="0"/>
    <x v="0"/>
    <x v="0"/>
    <x v="0"/>
    <x v="0"/>
    <x v="0"/>
    <x v="0"/>
    <s v="Apoio social a favor da Sra. Maria Filomena Moreno, conforme anexo."/>
  </r>
  <r>
    <x v="0"/>
    <n v="0"/>
    <n v="0"/>
    <n v="0"/>
    <n v="139420"/>
    <x v="663"/>
    <x v="0"/>
    <x v="0"/>
    <x v="0"/>
    <s v="03.16.15"/>
    <x v="0"/>
    <x v="0"/>
    <x v="0"/>
    <s v="Direção Financeira"/>
    <s v="03.16.15"/>
    <s v="Direção Financeira"/>
    <s v="03.16.15"/>
    <x v="73"/>
    <x v="0"/>
    <x v="0"/>
    <x v="0"/>
    <x v="0"/>
    <x v="0"/>
    <x v="0"/>
    <x v="0"/>
    <x v="9"/>
    <s v="2025-10-07"/>
    <x v="3"/>
    <n v="139420"/>
    <x v="0"/>
    <m/>
    <x v="0"/>
    <m/>
    <x v="159"/>
    <n v="100478381"/>
    <x v="0"/>
    <x v="0"/>
    <s v="Direção Financeira"/>
    <s v="ORI"/>
    <x v="0"/>
    <m/>
    <x v="0"/>
    <x v="0"/>
    <x v="0"/>
    <x v="0"/>
    <x v="0"/>
    <x v="0"/>
    <x v="0"/>
    <x v="0"/>
    <x v="0"/>
    <x v="0"/>
    <x v="0"/>
    <s v="Direção Financeira"/>
    <x v="0"/>
    <x v="0"/>
    <x v="0"/>
    <x v="0"/>
    <x v="0"/>
    <x v="0"/>
    <x v="0"/>
    <x v="0"/>
    <x v="0"/>
    <x v="0"/>
    <x v="0"/>
    <x v="0"/>
    <s v="Pagamento a favo de Comercio E Transporte Beta Gomes, pela a de matérias de higiene e limpeza para os serviços da CMSM, conforme anexo."/>
  </r>
  <r>
    <x v="0"/>
    <n v="0"/>
    <n v="0"/>
    <n v="0"/>
    <n v="23000"/>
    <x v="664"/>
    <x v="0"/>
    <x v="0"/>
    <x v="0"/>
    <s v="03.16.15"/>
    <x v="0"/>
    <x v="0"/>
    <x v="0"/>
    <s v="Direção Financeira"/>
    <s v="03.16.15"/>
    <s v="Direção Financeira"/>
    <s v="03.16.15"/>
    <x v="38"/>
    <x v="0"/>
    <x v="0"/>
    <x v="1"/>
    <x v="0"/>
    <x v="0"/>
    <x v="0"/>
    <x v="0"/>
    <x v="6"/>
    <s v="2025-07-18"/>
    <x v="2"/>
    <n v="23000"/>
    <x v="0"/>
    <m/>
    <x v="0"/>
    <m/>
    <x v="73"/>
    <n v="100393611"/>
    <x v="0"/>
    <x v="0"/>
    <s v="Direção Financeira"/>
    <s v="ORI"/>
    <x v="0"/>
    <m/>
    <x v="0"/>
    <x v="0"/>
    <x v="0"/>
    <x v="0"/>
    <x v="0"/>
    <x v="0"/>
    <x v="0"/>
    <x v="0"/>
    <x v="0"/>
    <x v="0"/>
    <x v="0"/>
    <s v="Direção Financeira"/>
    <x v="0"/>
    <x v="0"/>
    <x v="0"/>
    <x v="0"/>
    <x v="0"/>
    <x v="0"/>
    <x v="0"/>
    <x v="0"/>
    <x v="0"/>
    <x v="0"/>
    <x v="0"/>
    <x v="0"/>
    <s v="Pagamento a favor de CASA GUGA, referente a aquisição de pastilha Travão TKL, conforme anexo."/>
  </r>
  <r>
    <x v="0"/>
    <n v="0"/>
    <n v="0"/>
    <n v="0"/>
    <n v="3050"/>
    <x v="665"/>
    <x v="0"/>
    <x v="0"/>
    <x v="0"/>
    <s v="03.16.15"/>
    <x v="0"/>
    <x v="0"/>
    <x v="0"/>
    <s v="Direção Financeira"/>
    <s v="03.16.15"/>
    <s v="Direção Financeira"/>
    <s v="03.16.15"/>
    <x v="0"/>
    <x v="0"/>
    <x v="0"/>
    <x v="0"/>
    <x v="0"/>
    <x v="0"/>
    <x v="0"/>
    <x v="0"/>
    <x v="6"/>
    <s v="2025-07-31"/>
    <x v="2"/>
    <n v="3050"/>
    <x v="0"/>
    <m/>
    <x v="0"/>
    <m/>
    <x v="25"/>
    <n v="100477347"/>
    <x v="0"/>
    <x v="0"/>
    <s v="Direção Financeira"/>
    <s v="ORI"/>
    <x v="0"/>
    <m/>
    <x v="0"/>
    <x v="0"/>
    <x v="0"/>
    <x v="0"/>
    <x v="0"/>
    <x v="0"/>
    <x v="0"/>
    <x v="0"/>
    <x v="0"/>
    <x v="0"/>
    <x v="0"/>
    <s v="Direção Financeira"/>
    <x v="0"/>
    <x v="0"/>
    <x v="0"/>
    <x v="0"/>
    <x v="0"/>
    <x v="0"/>
    <x v="0"/>
    <x v="0"/>
    <x v="0"/>
    <x v="0"/>
    <x v="0"/>
    <x v="0"/>
    <s v="Ajuda de custo a favor do Sr. Iderlindo Natalicio Sanches Cabral Furtado pela sua deslocação para Praia e Assomada em missão de serviço, conforme anexo."/>
  </r>
  <r>
    <x v="1"/>
    <n v="0"/>
    <n v="0"/>
    <n v="0"/>
    <n v="96600"/>
    <x v="666"/>
    <x v="0"/>
    <x v="0"/>
    <x v="0"/>
    <s v="01.28.04.01"/>
    <x v="54"/>
    <x v="3"/>
    <x v="3"/>
    <s v="Gestão de Recursos Hidricos"/>
    <s v="01.28.04"/>
    <s v="Gestão de Recursos Hidricos"/>
    <s v="01.28.04"/>
    <x v="5"/>
    <x v="0"/>
    <x v="0"/>
    <x v="1"/>
    <x v="0"/>
    <x v="1"/>
    <x v="1"/>
    <x v="0"/>
    <x v="7"/>
    <s v="2025-08-08"/>
    <x v="2"/>
    <n v="96600"/>
    <x v="0"/>
    <m/>
    <x v="0"/>
    <m/>
    <x v="160"/>
    <n v="100479972"/>
    <x v="0"/>
    <x v="0"/>
    <s v="Construção de rede de destribuição de água a Tabuleiro e Ponta Can"/>
    <s v="ORI"/>
    <x v="0"/>
    <s v="RD"/>
    <x v="0"/>
    <x v="0"/>
    <x v="0"/>
    <x v="0"/>
    <x v="0"/>
    <x v="0"/>
    <x v="0"/>
    <x v="0"/>
    <x v="0"/>
    <x v="0"/>
    <x v="0"/>
    <s v="Construção de rede de destribuição de água a Tabuleiro e Ponta Can"/>
    <x v="0"/>
    <x v="0"/>
    <x v="0"/>
    <x v="0"/>
    <x v="1"/>
    <x v="0"/>
    <x v="0"/>
    <x v="0"/>
    <x v="0"/>
    <x v="0"/>
    <x v="0"/>
    <x v="0"/>
    <s v="Pagamento referente a serviço de escavação de vale em tabuleiro para ligação domiciliar de água, conforme anexo.  "/>
  </r>
  <r>
    <x v="1"/>
    <n v="0"/>
    <n v="0"/>
    <n v="0"/>
    <n v="987203"/>
    <x v="667"/>
    <x v="0"/>
    <x v="1"/>
    <x v="0"/>
    <s v="03.03.10"/>
    <x v="15"/>
    <x v="0"/>
    <x v="5"/>
    <s v="Receitas Da Câmara"/>
    <s v="03.03.10"/>
    <s v="Receitas Da Câmara"/>
    <s v="03.03.10"/>
    <x v="54"/>
    <x v="0"/>
    <x v="5"/>
    <x v="13"/>
    <x v="0"/>
    <x v="0"/>
    <x v="2"/>
    <x v="0"/>
    <x v="6"/>
    <s v="2025-07-07"/>
    <x v="2"/>
    <n v="987203"/>
    <x v="0"/>
    <m/>
    <x v="0"/>
    <m/>
    <x v="26"/>
    <n v="100474914"/>
    <x v="0"/>
    <x v="0"/>
    <s v="Receitas Da Câmara"/>
    <s v="EXT"/>
    <x v="0"/>
    <s v="RDC"/>
    <x v="0"/>
    <x v="0"/>
    <x v="0"/>
    <x v="0"/>
    <x v="0"/>
    <x v="0"/>
    <x v="0"/>
    <x v="0"/>
    <x v="0"/>
    <x v="0"/>
    <x v="0"/>
    <s v="Receitas Da Câmara"/>
    <x v="0"/>
    <x v="0"/>
    <x v="0"/>
    <x v="0"/>
    <x v="0"/>
    <x v="0"/>
    <x v="0"/>
    <x v="0"/>
    <x v="0"/>
    <x v="0"/>
    <x v="0"/>
    <x v="0"/>
    <s v="Transferência de fundo Galego para projeto de Flamengos, conforme anexo."/>
  </r>
  <r>
    <x v="0"/>
    <n v="0"/>
    <n v="0"/>
    <n v="0"/>
    <n v="600"/>
    <x v="668"/>
    <x v="0"/>
    <x v="0"/>
    <x v="0"/>
    <s v="03.16.15"/>
    <x v="0"/>
    <x v="0"/>
    <x v="0"/>
    <s v="Direção Financeira"/>
    <s v="03.16.15"/>
    <s v="Direção Financeira"/>
    <s v="03.16.15"/>
    <x v="50"/>
    <x v="0"/>
    <x v="0"/>
    <x v="1"/>
    <x v="0"/>
    <x v="0"/>
    <x v="0"/>
    <x v="0"/>
    <x v="9"/>
    <s v="2025-10-16"/>
    <x v="3"/>
    <n v="600"/>
    <x v="0"/>
    <m/>
    <x v="0"/>
    <m/>
    <x v="26"/>
    <n v="100474914"/>
    <x v="0"/>
    <x v="0"/>
    <s v="Direção Financeira"/>
    <s v="ORI"/>
    <x v="0"/>
    <m/>
    <x v="0"/>
    <x v="0"/>
    <x v="0"/>
    <x v="0"/>
    <x v="0"/>
    <x v="0"/>
    <x v="0"/>
    <x v="0"/>
    <x v="0"/>
    <x v="0"/>
    <x v="0"/>
    <s v="Direção Financeira"/>
    <x v="0"/>
    <x v="0"/>
    <x v="0"/>
    <x v="0"/>
    <x v="0"/>
    <x v="0"/>
    <x v="0"/>
    <x v="0"/>
    <x v="0"/>
    <x v="0"/>
    <x v="0"/>
    <x v="0"/>
    <s v="Pagamento a favor de Tesoureiro Municipal, pela aquisição de serviço de confecção de chaves, conforme anexo."/>
  </r>
  <r>
    <x v="1"/>
    <n v="0"/>
    <n v="0"/>
    <n v="0"/>
    <n v="2072918"/>
    <x v="669"/>
    <x v="0"/>
    <x v="0"/>
    <x v="0"/>
    <s v="03.16.15"/>
    <x v="0"/>
    <x v="0"/>
    <x v="0"/>
    <s v="Direção Financeira"/>
    <s v="03.16.15"/>
    <s v="Direção Financeira"/>
    <s v="03.16.15"/>
    <x v="67"/>
    <x v="0"/>
    <x v="0"/>
    <x v="1"/>
    <x v="0"/>
    <x v="0"/>
    <x v="1"/>
    <x v="0"/>
    <x v="8"/>
    <s v="2025-09-30"/>
    <x v="2"/>
    <n v="2072918"/>
    <x v="0"/>
    <m/>
    <x v="0"/>
    <m/>
    <x v="26"/>
    <n v="100474914"/>
    <x v="0"/>
    <x v="0"/>
    <s v="Direção Financeira"/>
    <s v="ORI"/>
    <x v="0"/>
    <m/>
    <x v="0"/>
    <x v="0"/>
    <x v="0"/>
    <x v="0"/>
    <x v="0"/>
    <x v="0"/>
    <x v="0"/>
    <x v="0"/>
    <x v="0"/>
    <x v="0"/>
    <x v="0"/>
    <s v="Direção Financeira"/>
    <x v="0"/>
    <x v="0"/>
    <x v="0"/>
    <x v="0"/>
    <x v="0"/>
    <x v="0"/>
    <x v="0"/>
    <x v="1"/>
    <x v="0"/>
    <x v="0"/>
    <x v="0"/>
    <x v="0"/>
    <s v="Despesa com Amortizações referente ao mês de setembro de 2025.  "/>
  </r>
  <r>
    <x v="0"/>
    <n v="0"/>
    <n v="0"/>
    <n v="0"/>
    <n v="65000"/>
    <x v="670"/>
    <x v="0"/>
    <x v="0"/>
    <x v="0"/>
    <s v="03.16.15"/>
    <x v="0"/>
    <x v="0"/>
    <x v="0"/>
    <s v="Direção Financeira"/>
    <s v="03.16.15"/>
    <s v="Direção Financeira"/>
    <s v="03.16.15"/>
    <x v="13"/>
    <x v="0"/>
    <x v="0"/>
    <x v="1"/>
    <x v="0"/>
    <x v="0"/>
    <x v="0"/>
    <x v="0"/>
    <x v="9"/>
    <s v="2025-10-20"/>
    <x v="3"/>
    <n v="65000"/>
    <x v="0"/>
    <m/>
    <x v="0"/>
    <m/>
    <x v="32"/>
    <n v="100476920"/>
    <x v="0"/>
    <x v="0"/>
    <s v="Direção Financeira"/>
    <s v="ORI"/>
    <x v="0"/>
    <m/>
    <x v="0"/>
    <x v="0"/>
    <x v="0"/>
    <x v="0"/>
    <x v="0"/>
    <x v="0"/>
    <x v="0"/>
    <x v="0"/>
    <x v="0"/>
    <x v="0"/>
    <x v="0"/>
    <s v="Direção Financeira"/>
    <x v="0"/>
    <x v="0"/>
    <x v="0"/>
    <x v="0"/>
    <x v="0"/>
    <x v="0"/>
    <x v="0"/>
    <x v="0"/>
    <x v="0"/>
    <x v="0"/>
    <x v="0"/>
    <x v="0"/>
    <s v="Pagamento referente a aquisição de combustíveis destinados as viaturas afetos ao serviços da CMSM, conforme anexo. "/>
  </r>
  <r>
    <x v="0"/>
    <n v="0"/>
    <n v="0"/>
    <n v="0"/>
    <n v="3840"/>
    <x v="671"/>
    <x v="0"/>
    <x v="1"/>
    <x v="0"/>
    <s v="03.03.10"/>
    <x v="15"/>
    <x v="0"/>
    <x v="5"/>
    <s v="Receitas Da Câmara"/>
    <s v="03.03.10"/>
    <s v="Receitas Da Câmara"/>
    <s v="03.03.10"/>
    <x v="30"/>
    <x v="0"/>
    <x v="4"/>
    <x v="5"/>
    <x v="0"/>
    <x v="0"/>
    <x v="2"/>
    <x v="0"/>
    <x v="10"/>
    <s v="2025-11-06"/>
    <x v="3"/>
    <n v="3840"/>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3000"/>
    <x v="672"/>
    <x v="0"/>
    <x v="1"/>
    <x v="0"/>
    <s v="03.03.10"/>
    <x v="15"/>
    <x v="0"/>
    <x v="5"/>
    <s v="Receitas Da Câmara"/>
    <s v="03.03.10"/>
    <s v="Receitas Da Câmara"/>
    <s v="03.03.10"/>
    <x v="27"/>
    <x v="0"/>
    <x v="4"/>
    <x v="5"/>
    <x v="0"/>
    <x v="0"/>
    <x v="2"/>
    <x v="0"/>
    <x v="10"/>
    <s v="2025-11-06"/>
    <x v="3"/>
    <n v="3000"/>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85285"/>
    <x v="673"/>
    <x v="0"/>
    <x v="1"/>
    <x v="0"/>
    <s v="03.03.10"/>
    <x v="15"/>
    <x v="0"/>
    <x v="5"/>
    <s v="Receitas Da Câmara"/>
    <s v="03.03.10"/>
    <s v="Receitas Da Câmara"/>
    <s v="03.03.10"/>
    <x v="25"/>
    <x v="0"/>
    <x v="0"/>
    <x v="1"/>
    <x v="0"/>
    <x v="0"/>
    <x v="2"/>
    <x v="0"/>
    <x v="10"/>
    <s v="2025-11-06"/>
    <x v="3"/>
    <n v="85285"/>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2583"/>
    <x v="674"/>
    <x v="0"/>
    <x v="1"/>
    <x v="0"/>
    <s v="03.03.10"/>
    <x v="15"/>
    <x v="0"/>
    <x v="5"/>
    <s v="Receitas Da Câmara"/>
    <s v="03.03.10"/>
    <s v="Receitas Da Câmara"/>
    <s v="03.03.10"/>
    <x v="32"/>
    <x v="0"/>
    <x v="4"/>
    <x v="5"/>
    <x v="0"/>
    <x v="0"/>
    <x v="2"/>
    <x v="0"/>
    <x v="10"/>
    <s v="2025-11-06"/>
    <x v="3"/>
    <n v="2583"/>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3600"/>
    <x v="675"/>
    <x v="0"/>
    <x v="1"/>
    <x v="0"/>
    <s v="03.03.10"/>
    <x v="15"/>
    <x v="0"/>
    <x v="5"/>
    <s v="Receitas Da Câmara"/>
    <s v="03.03.10"/>
    <s v="Receitas Da Câmara"/>
    <s v="03.03.10"/>
    <x v="22"/>
    <x v="0"/>
    <x v="0"/>
    <x v="8"/>
    <x v="0"/>
    <x v="0"/>
    <x v="2"/>
    <x v="0"/>
    <x v="10"/>
    <s v="2025-11-06"/>
    <x v="3"/>
    <n v="3600"/>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11060"/>
    <x v="676"/>
    <x v="0"/>
    <x v="1"/>
    <x v="0"/>
    <s v="03.03.10"/>
    <x v="15"/>
    <x v="0"/>
    <x v="5"/>
    <s v="Receitas Da Câmara"/>
    <s v="03.03.10"/>
    <s v="Receitas Da Câmara"/>
    <s v="03.03.10"/>
    <x v="20"/>
    <x v="0"/>
    <x v="4"/>
    <x v="5"/>
    <x v="0"/>
    <x v="0"/>
    <x v="2"/>
    <x v="0"/>
    <x v="10"/>
    <s v="2025-11-06"/>
    <x v="3"/>
    <n v="11060"/>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30250"/>
    <x v="677"/>
    <x v="0"/>
    <x v="1"/>
    <x v="0"/>
    <s v="03.03.10"/>
    <x v="15"/>
    <x v="0"/>
    <x v="5"/>
    <s v="Receitas Da Câmara"/>
    <s v="03.03.10"/>
    <s v="Receitas Da Câmara"/>
    <s v="03.03.10"/>
    <x v="23"/>
    <x v="0"/>
    <x v="4"/>
    <x v="5"/>
    <x v="0"/>
    <x v="0"/>
    <x v="2"/>
    <x v="0"/>
    <x v="10"/>
    <s v="2025-11-06"/>
    <x v="3"/>
    <n v="302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480"/>
    <x v="678"/>
    <x v="0"/>
    <x v="1"/>
    <x v="0"/>
    <s v="03.03.10"/>
    <x v="15"/>
    <x v="0"/>
    <x v="5"/>
    <s v="Receitas Da Câmara"/>
    <s v="03.03.10"/>
    <s v="Receitas Da Câmara"/>
    <s v="03.03.10"/>
    <x v="24"/>
    <x v="0"/>
    <x v="4"/>
    <x v="5"/>
    <x v="0"/>
    <x v="0"/>
    <x v="2"/>
    <x v="0"/>
    <x v="10"/>
    <s v="2025-11-06"/>
    <x v="3"/>
    <n v="4480"/>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3480"/>
    <x v="679"/>
    <x v="0"/>
    <x v="1"/>
    <x v="0"/>
    <s v="03.03.10"/>
    <x v="15"/>
    <x v="0"/>
    <x v="5"/>
    <s v="Receitas Da Câmara"/>
    <s v="03.03.10"/>
    <s v="Receitas Da Câmara"/>
    <s v="03.03.10"/>
    <x v="15"/>
    <x v="0"/>
    <x v="4"/>
    <x v="5"/>
    <x v="0"/>
    <x v="0"/>
    <x v="2"/>
    <x v="0"/>
    <x v="10"/>
    <s v="2025-11-06"/>
    <x v="3"/>
    <n v="34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75"/>
    <x v="680"/>
    <x v="0"/>
    <x v="1"/>
    <x v="0"/>
    <s v="03.03.10"/>
    <x v="15"/>
    <x v="0"/>
    <x v="5"/>
    <s v="Receitas Da Câmara"/>
    <s v="03.03.10"/>
    <s v="Receitas Da Câmara"/>
    <s v="03.03.10"/>
    <x v="23"/>
    <x v="0"/>
    <x v="4"/>
    <x v="5"/>
    <x v="0"/>
    <x v="0"/>
    <x v="2"/>
    <x v="0"/>
    <x v="10"/>
    <s v="2025-11-12"/>
    <x v="3"/>
    <n v="8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0"/>
    <x v="681"/>
    <x v="0"/>
    <x v="1"/>
    <x v="0"/>
    <s v="03.03.10"/>
    <x v="15"/>
    <x v="0"/>
    <x v="5"/>
    <s v="Receitas Da Câmara"/>
    <s v="03.03.10"/>
    <s v="Receitas Da Câmara"/>
    <s v="03.03.10"/>
    <x v="22"/>
    <x v="0"/>
    <x v="0"/>
    <x v="8"/>
    <x v="0"/>
    <x v="0"/>
    <x v="2"/>
    <x v="0"/>
    <x v="10"/>
    <s v="2025-11-12"/>
    <x v="3"/>
    <n v="1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375"/>
    <x v="682"/>
    <x v="0"/>
    <x v="1"/>
    <x v="0"/>
    <s v="03.03.10"/>
    <x v="15"/>
    <x v="0"/>
    <x v="5"/>
    <s v="Receitas Da Câmara"/>
    <s v="03.03.10"/>
    <s v="Receitas Da Câmara"/>
    <s v="03.03.10"/>
    <x v="20"/>
    <x v="0"/>
    <x v="4"/>
    <x v="5"/>
    <x v="0"/>
    <x v="0"/>
    <x v="2"/>
    <x v="0"/>
    <x v="10"/>
    <s v="2025-11-12"/>
    <x v="3"/>
    <n v="33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10"/>
    <x v="683"/>
    <x v="0"/>
    <x v="1"/>
    <x v="0"/>
    <s v="03.03.10"/>
    <x v="15"/>
    <x v="0"/>
    <x v="5"/>
    <s v="Receitas Da Câmara"/>
    <s v="03.03.10"/>
    <s v="Receitas Da Câmara"/>
    <s v="03.03.10"/>
    <x v="31"/>
    <x v="0"/>
    <x v="4"/>
    <x v="5"/>
    <x v="0"/>
    <x v="0"/>
    <x v="2"/>
    <x v="0"/>
    <x v="10"/>
    <s v="2025-11-12"/>
    <x v="3"/>
    <n v="3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7355"/>
    <x v="684"/>
    <x v="0"/>
    <x v="1"/>
    <x v="0"/>
    <s v="03.03.10"/>
    <x v="15"/>
    <x v="0"/>
    <x v="5"/>
    <s v="Receitas Da Câmara"/>
    <s v="03.03.10"/>
    <s v="Receitas Da Câmara"/>
    <s v="03.03.10"/>
    <x v="25"/>
    <x v="0"/>
    <x v="0"/>
    <x v="1"/>
    <x v="0"/>
    <x v="0"/>
    <x v="2"/>
    <x v="0"/>
    <x v="10"/>
    <s v="2025-11-12"/>
    <x v="3"/>
    <n v="7735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70"/>
    <x v="685"/>
    <x v="0"/>
    <x v="1"/>
    <x v="0"/>
    <s v="03.03.10"/>
    <x v="15"/>
    <x v="0"/>
    <x v="5"/>
    <s v="Receitas Da Câmara"/>
    <s v="03.03.10"/>
    <s v="Receitas Da Câmara"/>
    <s v="03.03.10"/>
    <x v="32"/>
    <x v="0"/>
    <x v="4"/>
    <x v="5"/>
    <x v="0"/>
    <x v="0"/>
    <x v="2"/>
    <x v="0"/>
    <x v="10"/>
    <s v="2025-11-12"/>
    <x v="3"/>
    <n v="48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0"/>
    <x v="686"/>
    <x v="0"/>
    <x v="1"/>
    <x v="0"/>
    <s v="03.03.10"/>
    <x v="15"/>
    <x v="0"/>
    <x v="5"/>
    <s v="Receitas Da Câmara"/>
    <s v="03.03.10"/>
    <s v="Receitas Da Câmara"/>
    <s v="03.03.10"/>
    <x v="16"/>
    <x v="0"/>
    <x v="4"/>
    <x v="5"/>
    <x v="0"/>
    <x v="0"/>
    <x v="2"/>
    <x v="0"/>
    <x v="10"/>
    <s v="2025-11-12"/>
    <x v="3"/>
    <n v="1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60"/>
    <x v="687"/>
    <x v="0"/>
    <x v="1"/>
    <x v="0"/>
    <s v="03.03.10"/>
    <x v="15"/>
    <x v="0"/>
    <x v="5"/>
    <s v="Receitas Da Câmara"/>
    <s v="03.03.10"/>
    <s v="Receitas Da Câmara"/>
    <s v="03.03.10"/>
    <x v="27"/>
    <x v="0"/>
    <x v="4"/>
    <x v="5"/>
    <x v="0"/>
    <x v="0"/>
    <x v="2"/>
    <x v="0"/>
    <x v="10"/>
    <s v="2025-11-12"/>
    <x v="3"/>
    <n v="1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00"/>
    <x v="688"/>
    <x v="0"/>
    <x v="1"/>
    <x v="0"/>
    <s v="03.03.10"/>
    <x v="15"/>
    <x v="0"/>
    <x v="5"/>
    <s v="Receitas Da Câmara"/>
    <s v="03.03.10"/>
    <s v="Receitas Da Câmara"/>
    <s v="03.03.10"/>
    <x v="24"/>
    <x v="0"/>
    <x v="4"/>
    <x v="5"/>
    <x v="0"/>
    <x v="0"/>
    <x v="2"/>
    <x v="0"/>
    <x v="10"/>
    <s v="2025-11-12"/>
    <x v="3"/>
    <n v="2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80"/>
    <x v="689"/>
    <x v="0"/>
    <x v="1"/>
    <x v="0"/>
    <s v="03.03.10"/>
    <x v="15"/>
    <x v="0"/>
    <x v="5"/>
    <s v="Receitas Da Câmara"/>
    <s v="03.03.10"/>
    <s v="Receitas Da Câmara"/>
    <s v="03.03.10"/>
    <x v="30"/>
    <x v="0"/>
    <x v="4"/>
    <x v="5"/>
    <x v="0"/>
    <x v="0"/>
    <x v="2"/>
    <x v="0"/>
    <x v="10"/>
    <s v="2025-11-12"/>
    <x v="3"/>
    <n v="10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613"/>
    <x v="690"/>
    <x v="0"/>
    <x v="0"/>
    <x v="0"/>
    <s v="01.25.05.12"/>
    <x v="2"/>
    <x v="2"/>
    <x v="2"/>
    <s v="Saúde"/>
    <s v="01.25.05"/>
    <s v="Saúde"/>
    <s v="01.25.05"/>
    <x v="3"/>
    <x v="0"/>
    <x v="1"/>
    <x v="2"/>
    <x v="0"/>
    <x v="1"/>
    <x v="0"/>
    <x v="0"/>
    <x v="11"/>
    <s v="2025-12-04"/>
    <x v="3"/>
    <n v="4613"/>
    <x v="0"/>
    <m/>
    <x v="0"/>
    <m/>
    <x v="161"/>
    <n v="100477365"/>
    <x v="0"/>
    <x v="0"/>
    <s v="Promoção e Inclusão Social"/>
    <s v="ORI"/>
    <x v="0"/>
    <m/>
    <x v="0"/>
    <x v="0"/>
    <x v="0"/>
    <x v="0"/>
    <x v="0"/>
    <x v="0"/>
    <x v="0"/>
    <x v="0"/>
    <x v="0"/>
    <x v="0"/>
    <x v="0"/>
    <s v="Promoção e Inclusão Social"/>
    <x v="0"/>
    <x v="0"/>
    <x v="0"/>
    <x v="0"/>
    <x v="1"/>
    <x v="0"/>
    <x v="0"/>
    <x v="0"/>
    <x v="0"/>
    <x v="0"/>
    <x v="0"/>
    <x v="0"/>
    <s v="Apoio social a favor da senhora Edna Suzy Furtado, conforme anexo."/>
  </r>
  <r>
    <x v="1"/>
    <n v="0"/>
    <n v="0"/>
    <n v="0"/>
    <n v="395834"/>
    <x v="691"/>
    <x v="0"/>
    <x v="0"/>
    <x v="0"/>
    <s v="01.27.06.72"/>
    <x v="1"/>
    <x v="1"/>
    <x v="1"/>
    <s v="Requalificação Urbana e habitação"/>
    <s v="01.27.06"/>
    <s v="Requalificação Urbana e habitação"/>
    <s v="01.27.06"/>
    <x v="2"/>
    <x v="0"/>
    <x v="0"/>
    <x v="1"/>
    <x v="0"/>
    <x v="1"/>
    <x v="1"/>
    <x v="0"/>
    <x v="11"/>
    <s v="2025-12-05"/>
    <x v="3"/>
    <n v="395834"/>
    <x v="0"/>
    <m/>
    <x v="0"/>
    <m/>
    <x v="6"/>
    <n v="100479678"/>
    <x v="0"/>
    <x v="0"/>
    <s v="Manutenção e Reabilitação de Edificios Municipais"/>
    <s v="ORI"/>
    <x v="0"/>
    <m/>
    <x v="0"/>
    <x v="0"/>
    <x v="0"/>
    <x v="0"/>
    <x v="0"/>
    <x v="0"/>
    <x v="0"/>
    <x v="0"/>
    <x v="0"/>
    <x v="0"/>
    <x v="0"/>
    <s v="Manutenção e Reabilitação de Edificios Municipais"/>
    <x v="0"/>
    <x v="0"/>
    <x v="0"/>
    <x v="0"/>
    <x v="1"/>
    <x v="0"/>
    <x v="0"/>
    <x v="0"/>
    <x v="0"/>
    <x v="0"/>
    <x v="0"/>
    <x v="0"/>
    <s v="Pagamento de 50% da proposta a favor de Mai-Comercio Geral, referente aquisição de serviço de demolição de teto para a construção da delegação do Ministério de agricultura e Ambiental em Achada Portinho, conforme anexo."/>
  </r>
  <r>
    <x v="0"/>
    <n v="0"/>
    <n v="0"/>
    <n v="0"/>
    <n v="16890"/>
    <x v="692"/>
    <x v="0"/>
    <x v="1"/>
    <x v="0"/>
    <s v="80.02.01"/>
    <x v="28"/>
    <x v="4"/>
    <x v="4"/>
    <s v="Retenções Iur"/>
    <s v="80.02.01"/>
    <s v="Retenções Iur"/>
    <s v="80.02.01"/>
    <x v="52"/>
    <x v="0"/>
    <x v="6"/>
    <x v="1"/>
    <x v="1"/>
    <x v="2"/>
    <x v="2"/>
    <x v="0"/>
    <x v="9"/>
    <s v="2025-10-07"/>
    <x v="3"/>
    <n v="16890"/>
    <x v="0"/>
    <m/>
    <x v="0"/>
    <m/>
    <x v="9"/>
    <n v="100474696"/>
    <x v="0"/>
    <x v="0"/>
    <s v="Retenções Iur"/>
    <s v="ORI"/>
    <x v="0"/>
    <s v="RIUR"/>
    <x v="0"/>
    <x v="0"/>
    <x v="0"/>
    <x v="0"/>
    <x v="0"/>
    <x v="0"/>
    <x v="0"/>
    <x v="0"/>
    <x v="0"/>
    <x v="0"/>
    <x v="0"/>
    <s v="Retenções Iur"/>
    <x v="0"/>
    <x v="0"/>
    <x v="0"/>
    <x v="0"/>
    <x v="2"/>
    <x v="0"/>
    <x v="0"/>
    <x v="0"/>
    <x v="0"/>
    <x v="1"/>
    <x v="0"/>
    <x v="0"/>
    <s v="RETENCAO OT"/>
  </r>
  <r>
    <x v="0"/>
    <n v="0"/>
    <n v="0"/>
    <n v="0"/>
    <n v="10834"/>
    <x v="693"/>
    <x v="0"/>
    <x v="0"/>
    <x v="0"/>
    <s v="03.16.30"/>
    <x v="40"/>
    <x v="0"/>
    <x v="0"/>
    <s v="Gabinete de Relações Externas"/>
    <s v="03.16.30"/>
    <s v="Gabinete de Relações Externas"/>
    <s v="03.16.30"/>
    <x v="42"/>
    <x v="0"/>
    <x v="0"/>
    <x v="1"/>
    <x v="1"/>
    <x v="0"/>
    <x v="0"/>
    <x v="0"/>
    <x v="11"/>
    <s v="2025-12-11"/>
    <x v="3"/>
    <n v="10834"/>
    <x v="0"/>
    <m/>
    <x v="0"/>
    <m/>
    <x v="9"/>
    <n v="100474696"/>
    <x v="0"/>
    <x v="1"/>
    <s v="Gabinete de Relações Externas"/>
    <s v="ORI"/>
    <x v="0"/>
    <s v="GRE"/>
    <x v="0"/>
    <x v="0"/>
    <x v="0"/>
    <x v="0"/>
    <x v="0"/>
    <x v="0"/>
    <x v="0"/>
    <x v="0"/>
    <x v="0"/>
    <x v="0"/>
    <x v="0"/>
    <s v="Gabinete de Relações Externas"/>
    <x v="0"/>
    <x v="0"/>
    <x v="0"/>
    <x v="0"/>
    <x v="0"/>
    <x v="0"/>
    <x v="0"/>
    <x v="0"/>
    <x v="0"/>
    <x v="0"/>
    <x v="1"/>
    <x v="0"/>
    <s v="Pagamento de salário referente a 12-2025"/>
  </r>
  <r>
    <x v="0"/>
    <n v="0"/>
    <n v="0"/>
    <n v="0"/>
    <n v="8213"/>
    <x v="693"/>
    <x v="0"/>
    <x v="0"/>
    <x v="0"/>
    <s v="03.16.30"/>
    <x v="40"/>
    <x v="0"/>
    <x v="0"/>
    <s v="Gabinete de Relações Externas"/>
    <s v="03.16.30"/>
    <s v="Gabinete de Relações Externas"/>
    <s v="03.16.30"/>
    <x v="42"/>
    <x v="0"/>
    <x v="0"/>
    <x v="1"/>
    <x v="1"/>
    <x v="0"/>
    <x v="0"/>
    <x v="0"/>
    <x v="11"/>
    <s v="2025-12-11"/>
    <x v="3"/>
    <n v="8213"/>
    <x v="0"/>
    <m/>
    <x v="0"/>
    <m/>
    <x v="89"/>
    <n v="100474706"/>
    <x v="0"/>
    <x v="5"/>
    <s v="Gabinete de Relações Externas"/>
    <s v="ORI"/>
    <x v="0"/>
    <s v="GRE"/>
    <x v="0"/>
    <x v="0"/>
    <x v="0"/>
    <x v="0"/>
    <x v="0"/>
    <x v="0"/>
    <x v="0"/>
    <x v="0"/>
    <x v="0"/>
    <x v="0"/>
    <x v="0"/>
    <s v="Gabinete de Relações Externas"/>
    <x v="0"/>
    <x v="0"/>
    <x v="0"/>
    <x v="0"/>
    <x v="0"/>
    <x v="0"/>
    <x v="0"/>
    <x v="0"/>
    <x v="0"/>
    <x v="0"/>
    <x v="5"/>
    <x v="0"/>
    <s v="Pagamento de salário referente a 12-2025"/>
  </r>
  <r>
    <x v="0"/>
    <n v="0"/>
    <n v="0"/>
    <n v="0"/>
    <n v="83615"/>
    <x v="693"/>
    <x v="0"/>
    <x v="0"/>
    <x v="0"/>
    <s v="03.16.30"/>
    <x v="40"/>
    <x v="0"/>
    <x v="0"/>
    <s v="Gabinete de Relações Externas"/>
    <s v="03.16.30"/>
    <s v="Gabinete de Relações Externas"/>
    <s v="03.16.30"/>
    <x v="42"/>
    <x v="0"/>
    <x v="0"/>
    <x v="1"/>
    <x v="1"/>
    <x v="0"/>
    <x v="0"/>
    <x v="0"/>
    <x v="11"/>
    <s v="2025-12-11"/>
    <x v="3"/>
    <n v="83615"/>
    <x v="0"/>
    <m/>
    <x v="0"/>
    <m/>
    <x v="26"/>
    <n v="100474914"/>
    <x v="0"/>
    <x v="0"/>
    <s v="Gabinete de Relações Externas"/>
    <s v="ORI"/>
    <x v="0"/>
    <s v="GRE"/>
    <x v="0"/>
    <x v="0"/>
    <x v="0"/>
    <x v="0"/>
    <x v="0"/>
    <x v="0"/>
    <x v="0"/>
    <x v="0"/>
    <x v="0"/>
    <x v="0"/>
    <x v="0"/>
    <s v="Gabinete de Relações Externas"/>
    <x v="0"/>
    <x v="0"/>
    <x v="0"/>
    <x v="0"/>
    <x v="0"/>
    <x v="0"/>
    <x v="0"/>
    <x v="0"/>
    <x v="0"/>
    <x v="0"/>
    <x v="0"/>
    <x v="0"/>
    <s v="Pagamento de salário referente a 12-2025"/>
  </r>
  <r>
    <x v="0"/>
    <n v="0"/>
    <n v="0"/>
    <n v="0"/>
    <n v="5750"/>
    <x v="694"/>
    <x v="0"/>
    <x v="0"/>
    <x v="0"/>
    <s v="03.16.15"/>
    <x v="0"/>
    <x v="0"/>
    <x v="0"/>
    <s v="Direção Financeira"/>
    <s v="03.16.15"/>
    <s v="Direção Financeira"/>
    <s v="03.16.15"/>
    <x v="13"/>
    <x v="0"/>
    <x v="0"/>
    <x v="1"/>
    <x v="0"/>
    <x v="0"/>
    <x v="0"/>
    <x v="0"/>
    <x v="11"/>
    <s v="2025-12-12"/>
    <x v="3"/>
    <n v="5750"/>
    <x v="0"/>
    <m/>
    <x v="0"/>
    <m/>
    <x v="26"/>
    <n v="100474914"/>
    <x v="0"/>
    <x v="0"/>
    <s v="Direção Financeira"/>
    <s v="ORI"/>
    <x v="0"/>
    <m/>
    <x v="0"/>
    <x v="0"/>
    <x v="0"/>
    <x v="0"/>
    <x v="0"/>
    <x v="0"/>
    <x v="0"/>
    <x v="0"/>
    <x v="0"/>
    <x v="0"/>
    <x v="0"/>
    <s v="Direção Financeira"/>
    <x v="0"/>
    <x v="0"/>
    <x v="0"/>
    <x v="0"/>
    <x v="0"/>
    <x v="0"/>
    <x v="0"/>
    <x v="0"/>
    <x v="0"/>
    <x v="0"/>
    <x v="0"/>
    <x v="0"/>
    <s v="Pagamento a favor de Tesoureiro Municipal, pela aquisição de combustíveis, destinado a viatura afeto ao transporte de resíduos sólidos e urbanos da CMSM, conforme anexo."/>
  </r>
  <r>
    <x v="1"/>
    <n v="0"/>
    <n v="0"/>
    <n v="0"/>
    <n v="2102673"/>
    <x v="695"/>
    <x v="0"/>
    <x v="0"/>
    <x v="0"/>
    <s v="03.16.15"/>
    <x v="0"/>
    <x v="0"/>
    <x v="0"/>
    <s v="Direção Financeira"/>
    <s v="03.16.15"/>
    <s v="Direção Financeira"/>
    <s v="03.16.15"/>
    <x v="67"/>
    <x v="0"/>
    <x v="0"/>
    <x v="1"/>
    <x v="0"/>
    <x v="0"/>
    <x v="1"/>
    <x v="0"/>
    <x v="11"/>
    <s v="2025-12-23"/>
    <x v="3"/>
    <n v="2102673"/>
    <x v="0"/>
    <m/>
    <x v="0"/>
    <m/>
    <x v="26"/>
    <n v="100474914"/>
    <x v="0"/>
    <x v="0"/>
    <s v="Direção Financeira"/>
    <s v="ORI"/>
    <x v="0"/>
    <m/>
    <x v="0"/>
    <x v="0"/>
    <x v="0"/>
    <x v="0"/>
    <x v="0"/>
    <x v="0"/>
    <x v="0"/>
    <x v="0"/>
    <x v="0"/>
    <x v="0"/>
    <x v="0"/>
    <s v="Direção Financeira"/>
    <x v="0"/>
    <x v="0"/>
    <x v="0"/>
    <x v="0"/>
    <x v="0"/>
    <x v="0"/>
    <x v="0"/>
    <x v="1"/>
    <x v="0"/>
    <x v="0"/>
    <x v="0"/>
    <x v="0"/>
    <s v="pagamento amortização dezembro 2025."/>
  </r>
  <r>
    <x v="0"/>
    <n v="0"/>
    <n v="0"/>
    <n v="0"/>
    <n v="440"/>
    <x v="696"/>
    <x v="0"/>
    <x v="1"/>
    <x v="0"/>
    <s v="03.03.10"/>
    <x v="15"/>
    <x v="0"/>
    <x v="5"/>
    <s v="Receitas Da Câmara"/>
    <s v="03.03.10"/>
    <s v="Receitas Da Câmara"/>
    <s v="03.03.10"/>
    <x v="16"/>
    <x v="0"/>
    <x v="4"/>
    <x v="5"/>
    <x v="0"/>
    <x v="0"/>
    <x v="2"/>
    <x v="0"/>
    <x v="1"/>
    <s v="2025-01-09"/>
    <x v="0"/>
    <n v="4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135"/>
    <x v="697"/>
    <x v="0"/>
    <x v="1"/>
    <x v="0"/>
    <s v="03.03.10"/>
    <x v="15"/>
    <x v="0"/>
    <x v="5"/>
    <s v="Receitas Da Câmara"/>
    <s v="03.03.10"/>
    <s v="Receitas Da Câmara"/>
    <s v="03.03.10"/>
    <x v="20"/>
    <x v="0"/>
    <x v="4"/>
    <x v="5"/>
    <x v="0"/>
    <x v="0"/>
    <x v="2"/>
    <x v="0"/>
    <x v="1"/>
    <s v="2025-01-09"/>
    <x v="0"/>
    <n v="1013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70"/>
    <x v="698"/>
    <x v="0"/>
    <x v="1"/>
    <x v="0"/>
    <s v="03.03.10"/>
    <x v="15"/>
    <x v="0"/>
    <x v="5"/>
    <s v="Receitas Da Câmara"/>
    <s v="03.03.10"/>
    <s v="Receitas Da Câmara"/>
    <s v="03.03.10"/>
    <x v="24"/>
    <x v="0"/>
    <x v="4"/>
    <x v="5"/>
    <x v="0"/>
    <x v="0"/>
    <x v="2"/>
    <x v="0"/>
    <x v="1"/>
    <s v="2025-01-09"/>
    <x v="0"/>
    <n v="257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27500"/>
    <x v="699"/>
    <x v="0"/>
    <x v="1"/>
    <x v="0"/>
    <s v="03.03.10"/>
    <x v="15"/>
    <x v="0"/>
    <x v="5"/>
    <s v="Receitas Da Câmara"/>
    <s v="03.03.10"/>
    <s v="Receitas Da Câmara"/>
    <s v="03.03.10"/>
    <x v="33"/>
    <x v="0"/>
    <x v="0"/>
    <x v="1"/>
    <x v="0"/>
    <x v="0"/>
    <x v="2"/>
    <x v="0"/>
    <x v="1"/>
    <s v="2025-01-09"/>
    <x v="0"/>
    <n v="27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80"/>
    <x v="700"/>
    <x v="0"/>
    <x v="1"/>
    <x v="0"/>
    <s v="03.03.10"/>
    <x v="15"/>
    <x v="0"/>
    <x v="5"/>
    <s v="Receitas Da Câmara"/>
    <s v="03.03.10"/>
    <s v="Receitas Da Câmara"/>
    <s v="03.03.10"/>
    <x v="15"/>
    <x v="0"/>
    <x v="4"/>
    <x v="5"/>
    <x v="0"/>
    <x v="0"/>
    <x v="2"/>
    <x v="0"/>
    <x v="1"/>
    <s v="2025-01-09"/>
    <x v="0"/>
    <n v="2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890"/>
    <x v="701"/>
    <x v="0"/>
    <x v="1"/>
    <x v="0"/>
    <s v="03.03.10"/>
    <x v="15"/>
    <x v="0"/>
    <x v="5"/>
    <s v="Receitas Da Câmara"/>
    <s v="03.03.10"/>
    <s v="Receitas Da Câmara"/>
    <s v="03.03.10"/>
    <x v="27"/>
    <x v="0"/>
    <x v="4"/>
    <x v="5"/>
    <x v="0"/>
    <x v="0"/>
    <x v="2"/>
    <x v="0"/>
    <x v="1"/>
    <s v="2025-01-09"/>
    <x v="0"/>
    <n v="58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00"/>
    <x v="702"/>
    <x v="0"/>
    <x v="1"/>
    <x v="0"/>
    <s v="03.03.10"/>
    <x v="15"/>
    <x v="0"/>
    <x v="5"/>
    <s v="Receitas Da Câmara"/>
    <s v="03.03.10"/>
    <s v="Receitas Da Câmara"/>
    <s v="03.03.10"/>
    <x v="22"/>
    <x v="0"/>
    <x v="0"/>
    <x v="8"/>
    <x v="0"/>
    <x v="0"/>
    <x v="2"/>
    <x v="0"/>
    <x v="1"/>
    <s v="2025-01-09"/>
    <x v="0"/>
    <n v="27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600"/>
    <x v="703"/>
    <x v="0"/>
    <x v="1"/>
    <x v="0"/>
    <s v="03.03.10"/>
    <x v="15"/>
    <x v="0"/>
    <x v="5"/>
    <s v="Receitas Da Câmara"/>
    <s v="03.03.10"/>
    <s v="Receitas Da Câmara"/>
    <s v="03.03.10"/>
    <x v="26"/>
    <x v="0"/>
    <x v="4"/>
    <x v="5"/>
    <x v="0"/>
    <x v="0"/>
    <x v="2"/>
    <x v="0"/>
    <x v="1"/>
    <s v="2025-01-09"/>
    <x v="0"/>
    <n v="9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050"/>
    <x v="704"/>
    <x v="0"/>
    <x v="1"/>
    <x v="0"/>
    <s v="03.03.10"/>
    <x v="15"/>
    <x v="0"/>
    <x v="5"/>
    <s v="Receitas Da Câmara"/>
    <s v="03.03.10"/>
    <s v="Receitas Da Câmara"/>
    <s v="03.03.10"/>
    <x v="23"/>
    <x v="0"/>
    <x v="4"/>
    <x v="5"/>
    <x v="0"/>
    <x v="0"/>
    <x v="2"/>
    <x v="0"/>
    <x v="1"/>
    <s v="2025-01-09"/>
    <x v="0"/>
    <n v="100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800"/>
    <x v="705"/>
    <x v="0"/>
    <x v="1"/>
    <x v="0"/>
    <s v="03.03.10"/>
    <x v="15"/>
    <x v="0"/>
    <x v="5"/>
    <s v="Receitas Da Câmara"/>
    <s v="03.03.10"/>
    <s v="Receitas Da Câmara"/>
    <s v="03.03.10"/>
    <x v="17"/>
    <x v="0"/>
    <x v="4"/>
    <x v="5"/>
    <x v="0"/>
    <x v="0"/>
    <x v="2"/>
    <x v="0"/>
    <x v="1"/>
    <s v="2025-01-09"/>
    <x v="0"/>
    <n v="5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6835"/>
    <x v="706"/>
    <x v="0"/>
    <x v="1"/>
    <x v="0"/>
    <s v="03.03.10"/>
    <x v="15"/>
    <x v="0"/>
    <x v="5"/>
    <s v="Receitas Da Câmara"/>
    <s v="03.03.10"/>
    <s v="Receitas Da Câmara"/>
    <s v="03.03.10"/>
    <x v="25"/>
    <x v="0"/>
    <x v="0"/>
    <x v="1"/>
    <x v="0"/>
    <x v="0"/>
    <x v="2"/>
    <x v="0"/>
    <x v="1"/>
    <s v="2025-01-09"/>
    <x v="0"/>
    <n v="46835"/>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50000"/>
    <x v="707"/>
    <x v="0"/>
    <x v="0"/>
    <x v="0"/>
    <s v="01.25.02.23"/>
    <x v="13"/>
    <x v="2"/>
    <x v="2"/>
    <s v="desporto"/>
    <s v="01.25.02"/>
    <s v="desporto"/>
    <s v="01.25.02"/>
    <x v="2"/>
    <x v="0"/>
    <x v="0"/>
    <x v="1"/>
    <x v="0"/>
    <x v="1"/>
    <x v="1"/>
    <x v="0"/>
    <x v="1"/>
    <s v="2025-01-17"/>
    <x v="0"/>
    <n v="50000"/>
    <x v="0"/>
    <m/>
    <x v="0"/>
    <m/>
    <x v="162"/>
    <n v="100476953"/>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Associação Jovens Atletas De Kadjeta, referente ao subsidio da época desportiva de 2024/2025, conforme anexo."/>
  </r>
  <r>
    <x v="1"/>
    <n v="0"/>
    <n v="0"/>
    <n v="0"/>
    <n v="100000"/>
    <x v="708"/>
    <x v="0"/>
    <x v="0"/>
    <x v="0"/>
    <s v="01.25.02.23"/>
    <x v="13"/>
    <x v="2"/>
    <x v="2"/>
    <s v="desporto"/>
    <s v="01.25.02"/>
    <s v="desporto"/>
    <s v="01.25.02"/>
    <x v="2"/>
    <x v="0"/>
    <x v="0"/>
    <x v="1"/>
    <x v="0"/>
    <x v="1"/>
    <x v="1"/>
    <x v="0"/>
    <x v="1"/>
    <s v="2025-01-17"/>
    <x v="0"/>
    <n v="100000"/>
    <x v="0"/>
    <m/>
    <x v="0"/>
    <m/>
    <x v="163"/>
    <n v="100476990"/>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Academia Do Desporto Educação E Cultura, referente ao subsidio da época desportiva de 2024/2025, conforme anexo."/>
  </r>
  <r>
    <x v="0"/>
    <n v="0"/>
    <n v="0"/>
    <n v="0"/>
    <n v="2000"/>
    <x v="709"/>
    <x v="0"/>
    <x v="0"/>
    <x v="0"/>
    <s v="03.16.15"/>
    <x v="0"/>
    <x v="0"/>
    <x v="0"/>
    <s v="Direção Financeira"/>
    <s v="03.16.15"/>
    <s v="Direção Financeira"/>
    <s v="03.16.15"/>
    <x v="0"/>
    <x v="0"/>
    <x v="0"/>
    <x v="0"/>
    <x v="0"/>
    <x v="0"/>
    <x v="0"/>
    <x v="0"/>
    <x v="1"/>
    <s v="2025-01-21"/>
    <x v="0"/>
    <n v="2000"/>
    <x v="0"/>
    <m/>
    <x v="0"/>
    <m/>
    <x v="67"/>
    <n v="100404863"/>
    <x v="0"/>
    <x v="0"/>
    <s v="Direção Financeira"/>
    <s v="ORI"/>
    <x v="0"/>
    <m/>
    <x v="0"/>
    <x v="0"/>
    <x v="0"/>
    <x v="0"/>
    <x v="0"/>
    <x v="0"/>
    <x v="0"/>
    <x v="0"/>
    <x v="0"/>
    <x v="0"/>
    <x v="0"/>
    <s v="Direção Financeira"/>
    <x v="0"/>
    <x v="0"/>
    <x v="0"/>
    <x v="0"/>
    <x v="0"/>
    <x v="0"/>
    <x v="0"/>
    <x v="0"/>
    <x v="0"/>
    <x v="0"/>
    <x v="0"/>
    <x v="0"/>
    <s v="Ajuda de custos a favor do senhor Francisco Gomes, pela sua deslocação à Tarrafal nos dias 14 e 18 de Janeiro de 2025, em missão de serviço, conforme anexo. "/>
  </r>
  <r>
    <x v="0"/>
    <n v="0"/>
    <n v="0"/>
    <n v="0"/>
    <n v="600"/>
    <x v="710"/>
    <x v="0"/>
    <x v="1"/>
    <x v="0"/>
    <s v="03.03.10"/>
    <x v="15"/>
    <x v="0"/>
    <x v="5"/>
    <s v="Receitas Da Câmara"/>
    <s v="03.03.10"/>
    <s v="Receitas Da Câmara"/>
    <s v="03.03.10"/>
    <x v="16"/>
    <x v="0"/>
    <x v="4"/>
    <x v="5"/>
    <x v="0"/>
    <x v="0"/>
    <x v="2"/>
    <x v="0"/>
    <x v="1"/>
    <s v="2025-01-10"/>
    <x v="0"/>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825"/>
    <x v="711"/>
    <x v="0"/>
    <x v="1"/>
    <x v="0"/>
    <s v="03.03.10"/>
    <x v="15"/>
    <x v="0"/>
    <x v="5"/>
    <s v="Receitas Da Câmara"/>
    <s v="03.03.10"/>
    <s v="Receitas Da Câmara"/>
    <s v="03.03.10"/>
    <x v="20"/>
    <x v="0"/>
    <x v="4"/>
    <x v="5"/>
    <x v="0"/>
    <x v="0"/>
    <x v="2"/>
    <x v="0"/>
    <x v="1"/>
    <s v="2025-01-10"/>
    <x v="0"/>
    <n v="68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25"/>
    <x v="712"/>
    <x v="0"/>
    <x v="1"/>
    <x v="0"/>
    <s v="03.03.10"/>
    <x v="15"/>
    <x v="0"/>
    <x v="5"/>
    <s v="Receitas Da Câmara"/>
    <s v="03.03.10"/>
    <s v="Receitas Da Câmara"/>
    <s v="03.03.10"/>
    <x v="23"/>
    <x v="0"/>
    <x v="4"/>
    <x v="5"/>
    <x v="0"/>
    <x v="0"/>
    <x v="2"/>
    <x v="0"/>
    <x v="1"/>
    <s v="2025-01-10"/>
    <x v="0"/>
    <n v="40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713"/>
    <x v="0"/>
    <x v="1"/>
    <x v="0"/>
    <s v="03.03.10"/>
    <x v="15"/>
    <x v="0"/>
    <x v="5"/>
    <s v="Receitas Da Câmara"/>
    <s v="03.03.10"/>
    <s v="Receitas Da Câmara"/>
    <s v="03.03.10"/>
    <x v="15"/>
    <x v="0"/>
    <x v="4"/>
    <x v="5"/>
    <x v="0"/>
    <x v="0"/>
    <x v="2"/>
    <x v="0"/>
    <x v="1"/>
    <s v="2025-01-10"/>
    <x v="0"/>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00"/>
    <x v="714"/>
    <x v="0"/>
    <x v="1"/>
    <x v="0"/>
    <s v="03.03.10"/>
    <x v="15"/>
    <x v="0"/>
    <x v="5"/>
    <s v="Receitas Da Câmara"/>
    <s v="03.03.10"/>
    <s v="Receitas Da Câmara"/>
    <s v="03.03.10"/>
    <x v="22"/>
    <x v="0"/>
    <x v="0"/>
    <x v="8"/>
    <x v="0"/>
    <x v="0"/>
    <x v="2"/>
    <x v="0"/>
    <x v="1"/>
    <s v="2025-01-10"/>
    <x v="0"/>
    <n v="27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30"/>
    <x v="715"/>
    <x v="0"/>
    <x v="1"/>
    <x v="0"/>
    <s v="03.03.10"/>
    <x v="15"/>
    <x v="0"/>
    <x v="5"/>
    <s v="Receitas Da Câmara"/>
    <s v="03.03.10"/>
    <s v="Receitas Da Câmara"/>
    <s v="03.03.10"/>
    <x v="24"/>
    <x v="0"/>
    <x v="4"/>
    <x v="5"/>
    <x v="0"/>
    <x v="0"/>
    <x v="2"/>
    <x v="0"/>
    <x v="1"/>
    <s v="2025-01-10"/>
    <x v="0"/>
    <n v="28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001"/>
    <x v="716"/>
    <x v="0"/>
    <x v="1"/>
    <x v="0"/>
    <s v="03.03.10"/>
    <x v="15"/>
    <x v="0"/>
    <x v="5"/>
    <s v="Receitas Da Câmara"/>
    <s v="03.03.10"/>
    <s v="Receitas Da Câmara"/>
    <s v="03.03.10"/>
    <x v="25"/>
    <x v="0"/>
    <x v="0"/>
    <x v="1"/>
    <x v="0"/>
    <x v="0"/>
    <x v="2"/>
    <x v="0"/>
    <x v="1"/>
    <s v="2025-01-10"/>
    <x v="0"/>
    <n v="16001"/>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300"/>
    <x v="717"/>
    <x v="0"/>
    <x v="1"/>
    <x v="0"/>
    <s v="03.03.10"/>
    <x v="15"/>
    <x v="0"/>
    <x v="5"/>
    <s v="Receitas Da Câmara"/>
    <s v="03.03.10"/>
    <s v="Receitas Da Câmara"/>
    <s v="03.03.10"/>
    <x v="27"/>
    <x v="0"/>
    <x v="4"/>
    <x v="5"/>
    <x v="0"/>
    <x v="0"/>
    <x v="2"/>
    <x v="0"/>
    <x v="1"/>
    <s v="2025-01-10"/>
    <x v="0"/>
    <n v="3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9800"/>
    <x v="718"/>
    <x v="0"/>
    <x v="1"/>
    <x v="0"/>
    <s v="03.03.10"/>
    <x v="15"/>
    <x v="0"/>
    <x v="5"/>
    <s v="Receitas Da Câmara"/>
    <s v="03.03.10"/>
    <s v="Receitas Da Câmara"/>
    <s v="03.03.10"/>
    <x v="17"/>
    <x v="0"/>
    <x v="4"/>
    <x v="5"/>
    <x v="0"/>
    <x v="0"/>
    <x v="2"/>
    <x v="0"/>
    <x v="1"/>
    <s v="2025-01-10"/>
    <x v="0"/>
    <n v="19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393"/>
    <x v="719"/>
    <x v="0"/>
    <x v="1"/>
    <x v="0"/>
    <s v="03.03.10"/>
    <x v="15"/>
    <x v="0"/>
    <x v="5"/>
    <s v="Receitas Da Câmara"/>
    <s v="03.03.10"/>
    <s v="Receitas Da Câmara"/>
    <s v="03.03.10"/>
    <x v="32"/>
    <x v="0"/>
    <x v="4"/>
    <x v="5"/>
    <x v="0"/>
    <x v="0"/>
    <x v="2"/>
    <x v="0"/>
    <x v="1"/>
    <s v="2025-01-10"/>
    <x v="0"/>
    <n v="1339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8"/>
    <x v="720"/>
    <x v="0"/>
    <x v="1"/>
    <x v="0"/>
    <s v="03.03.10"/>
    <x v="15"/>
    <x v="0"/>
    <x v="5"/>
    <s v="Receitas Da Câmara"/>
    <s v="03.03.10"/>
    <s v="Receitas Da Câmara"/>
    <s v="03.03.10"/>
    <x v="31"/>
    <x v="0"/>
    <x v="4"/>
    <x v="5"/>
    <x v="0"/>
    <x v="0"/>
    <x v="2"/>
    <x v="0"/>
    <x v="1"/>
    <s v="2025-01-10"/>
    <x v="0"/>
    <n v="24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00"/>
    <x v="721"/>
    <x v="0"/>
    <x v="1"/>
    <x v="0"/>
    <s v="03.03.10"/>
    <x v="15"/>
    <x v="0"/>
    <x v="5"/>
    <s v="Receitas Da Câmara"/>
    <s v="03.03.10"/>
    <s v="Receitas Da Câmara"/>
    <s v="03.03.10"/>
    <x v="16"/>
    <x v="0"/>
    <x v="4"/>
    <x v="5"/>
    <x v="0"/>
    <x v="0"/>
    <x v="2"/>
    <x v="0"/>
    <x v="1"/>
    <s v="2025-01-14"/>
    <x v="0"/>
    <n v="7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900"/>
    <x v="722"/>
    <x v="0"/>
    <x v="1"/>
    <x v="0"/>
    <s v="03.03.10"/>
    <x v="15"/>
    <x v="0"/>
    <x v="5"/>
    <s v="Receitas Da Câmara"/>
    <s v="03.03.10"/>
    <s v="Receitas Da Câmara"/>
    <s v="03.03.10"/>
    <x v="22"/>
    <x v="0"/>
    <x v="0"/>
    <x v="8"/>
    <x v="0"/>
    <x v="0"/>
    <x v="2"/>
    <x v="0"/>
    <x v="1"/>
    <s v="2025-01-14"/>
    <x v="0"/>
    <n v="15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400"/>
    <x v="723"/>
    <x v="0"/>
    <x v="1"/>
    <x v="0"/>
    <s v="03.03.10"/>
    <x v="15"/>
    <x v="0"/>
    <x v="5"/>
    <s v="Receitas Da Câmara"/>
    <s v="03.03.10"/>
    <s v="Receitas Da Câmara"/>
    <s v="03.03.10"/>
    <x v="17"/>
    <x v="0"/>
    <x v="4"/>
    <x v="5"/>
    <x v="0"/>
    <x v="0"/>
    <x v="2"/>
    <x v="0"/>
    <x v="1"/>
    <s v="2025-01-14"/>
    <x v="0"/>
    <n v="20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5868"/>
    <x v="724"/>
    <x v="0"/>
    <x v="1"/>
    <x v="0"/>
    <s v="03.03.10"/>
    <x v="15"/>
    <x v="0"/>
    <x v="5"/>
    <s v="Receitas Da Câmara"/>
    <s v="03.03.10"/>
    <s v="Receitas Da Câmara"/>
    <s v="03.03.10"/>
    <x v="25"/>
    <x v="0"/>
    <x v="0"/>
    <x v="1"/>
    <x v="0"/>
    <x v="0"/>
    <x v="2"/>
    <x v="0"/>
    <x v="1"/>
    <s v="2025-01-14"/>
    <x v="0"/>
    <n v="5586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622"/>
    <x v="725"/>
    <x v="0"/>
    <x v="1"/>
    <x v="0"/>
    <s v="03.03.10"/>
    <x v="15"/>
    <x v="0"/>
    <x v="5"/>
    <s v="Receitas Da Câmara"/>
    <s v="03.03.10"/>
    <s v="Receitas Da Câmara"/>
    <s v="03.03.10"/>
    <x v="32"/>
    <x v="0"/>
    <x v="4"/>
    <x v="5"/>
    <x v="0"/>
    <x v="0"/>
    <x v="2"/>
    <x v="0"/>
    <x v="1"/>
    <s v="2025-01-14"/>
    <x v="0"/>
    <n v="2762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1530"/>
    <x v="726"/>
    <x v="0"/>
    <x v="1"/>
    <x v="0"/>
    <s v="03.03.10"/>
    <x v="15"/>
    <x v="0"/>
    <x v="5"/>
    <s v="Receitas Da Câmara"/>
    <s v="03.03.10"/>
    <s v="Receitas Da Câmara"/>
    <s v="03.03.10"/>
    <x v="24"/>
    <x v="0"/>
    <x v="4"/>
    <x v="5"/>
    <x v="0"/>
    <x v="0"/>
    <x v="2"/>
    <x v="0"/>
    <x v="1"/>
    <s v="2025-01-14"/>
    <x v="0"/>
    <n v="315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100"/>
    <x v="727"/>
    <x v="0"/>
    <x v="1"/>
    <x v="0"/>
    <s v="03.03.10"/>
    <x v="15"/>
    <x v="0"/>
    <x v="5"/>
    <s v="Receitas Da Câmara"/>
    <s v="03.03.10"/>
    <s v="Receitas Da Câmara"/>
    <s v="03.03.10"/>
    <x v="20"/>
    <x v="0"/>
    <x v="4"/>
    <x v="5"/>
    <x v="0"/>
    <x v="0"/>
    <x v="2"/>
    <x v="0"/>
    <x v="1"/>
    <s v="2025-01-14"/>
    <x v="0"/>
    <n v="7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728"/>
    <x v="0"/>
    <x v="1"/>
    <x v="0"/>
    <s v="03.03.10"/>
    <x v="15"/>
    <x v="0"/>
    <x v="5"/>
    <s v="Receitas Da Câmara"/>
    <s v="03.03.10"/>
    <s v="Receitas Da Câmara"/>
    <s v="03.03.10"/>
    <x v="34"/>
    <x v="0"/>
    <x v="4"/>
    <x v="5"/>
    <x v="0"/>
    <x v="0"/>
    <x v="2"/>
    <x v="0"/>
    <x v="1"/>
    <s v="2025-01-14"/>
    <x v="0"/>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360"/>
    <x v="729"/>
    <x v="0"/>
    <x v="1"/>
    <x v="0"/>
    <s v="03.03.10"/>
    <x v="15"/>
    <x v="0"/>
    <x v="5"/>
    <s v="Receitas Da Câmara"/>
    <s v="03.03.10"/>
    <s v="Receitas Da Câmara"/>
    <s v="03.03.10"/>
    <x v="27"/>
    <x v="0"/>
    <x v="4"/>
    <x v="5"/>
    <x v="0"/>
    <x v="0"/>
    <x v="2"/>
    <x v="0"/>
    <x v="1"/>
    <s v="2025-01-14"/>
    <x v="0"/>
    <n v="3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425"/>
    <x v="730"/>
    <x v="0"/>
    <x v="1"/>
    <x v="0"/>
    <s v="03.03.10"/>
    <x v="15"/>
    <x v="0"/>
    <x v="5"/>
    <s v="Receitas Da Câmara"/>
    <s v="03.03.10"/>
    <s v="Receitas Da Câmara"/>
    <s v="03.03.10"/>
    <x v="23"/>
    <x v="0"/>
    <x v="4"/>
    <x v="5"/>
    <x v="0"/>
    <x v="0"/>
    <x v="2"/>
    <x v="0"/>
    <x v="1"/>
    <s v="2025-01-14"/>
    <x v="0"/>
    <n v="64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731"/>
    <x v="0"/>
    <x v="1"/>
    <x v="0"/>
    <s v="03.03.10"/>
    <x v="15"/>
    <x v="0"/>
    <x v="5"/>
    <s v="Receitas Da Câmara"/>
    <s v="03.03.10"/>
    <s v="Receitas Da Câmara"/>
    <s v="03.03.10"/>
    <x v="15"/>
    <x v="0"/>
    <x v="4"/>
    <x v="5"/>
    <x v="0"/>
    <x v="0"/>
    <x v="2"/>
    <x v="0"/>
    <x v="1"/>
    <s v="2025-01-14"/>
    <x v="0"/>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977"/>
    <x v="732"/>
    <x v="0"/>
    <x v="1"/>
    <x v="0"/>
    <s v="03.03.10"/>
    <x v="15"/>
    <x v="0"/>
    <x v="5"/>
    <s v="Receitas Da Câmara"/>
    <s v="03.03.10"/>
    <s v="Receitas Da Câmara"/>
    <s v="03.03.10"/>
    <x v="27"/>
    <x v="0"/>
    <x v="4"/>
    <x v="5"/>
    <x v="0"/>
    <x v="0"/>
    <x v="2"/>
    <x v="0"/>
    <x v="1"/>
    <s v="2025-01-24"/>
    <x v="0"/>
    <n v="11977"/>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48"/>
    <x v="733"/>
    <x v="0"/>
    <x v="1"/>
    <x v="0"/>
    <s v="03.03.10"/>
    <x v="15"/>
    <x v="0"/>
    <x v="5"/>
    <s v="Receitas Da Câmara"/>
    <s v="03.03.10"/>
    <s v="Receitas Da Câmara"/>
    <s v="03.03.10"/>
    <x v="25"/>
    <x v="0"/>
    <x v="0"/>
    <x v="1"/>
    <x v="0"/>
    <x v="0"/>
    <x v="2"/>
    <x v="0"/>
    <x v="1"/>
    <s v="2025-01-24"/>
    <x v="0"/>
    <n v="244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455"/>
    <x v="734"/>
    <x v="0"/>
    <x v="1"/>
    <x v="0"/>
    <s v="03.03.10"/>
    <x v="15"/>
    <x v="0"/>
    <x v="5"/>
    <s v="Receitas Da Câmara"/>
    <s v="03.03.10"/>
    <s v="Receitas Da Câmara"/>
    <s v="03.03.10"/>
    <x v="23"/>
    <x v="0"/>
    <x v="4"/>
    <x v="5"/>
    <x v="0"/>
    <x v="0"/>
    <x v="2"/>
    <x v="0"/>
    <x v="1"/>
    <s v="2025-01-24"/>
    <x v="0"/>
    <n v="2045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0"/>
    <x v="735"/>
    <x v="0"/>
    <x v="1"/>
    <x v="0"/>
    <s v="03.03.10"/>
    <x v="15"/>
    <x v="0"/>
    <x v="5"/>
    <s v="Receitas Da Câmara"/>
    <s v="03.03.10"/>
    <s v="Receitas Da Câmara"/>
    <s v="03.03.10"/>
    <x v="17"/>
    <x v="0"/>
    <x v="4"/>
    <x v="5"/>
    <x v="0"/>
    <x v="0"/>
    <x v="2"/>
    <x v="0"/>
    <x v="1"/>
    <s v="2025-01-24"/>
    <x v="0"/>
    <n v="4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00"/>
    <x v="736"/>
    <x v="0"/>
    <x v="1"/>
    <x v="0"/>
    <s v="03.03.10"/>
    <x v="15"/>
    <x v="0"/>
    <x v="5"/>
    <s v="Receitas Da Câmara"/>
    <s v="03.03.10"/>
    <s v="Receitas Da Câmara"/>
    <s v="03.03.10"/>
    <x v="22"/>
    <x v="0"/>
    <x v="0"/>
    <x v="8"/>
    <x v="0"/>
    <x v="0"/>
    <x v="2"/>
    <x v="0"/>
    <x v="1"/>
    <s v="2025-01-24"/>
    <x v="0"/>
    <n v="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60"/>
    <x v="737"/>
    <x v="0"/>
    <x v="1"/>
    <x v="0"/>
    <s v="03.03.10"/>
    <x v="15"/>
    <x v="0"/>
    <x v="5"/>
    <s v="Receitas Da Câmara"/>
    <s v="03.03.10"/>
    <s v="Receitas Da Câmara"/>
    <s v="03.03.10"/>
    <x v="16"/>
    <x v="0"/>
    <x v="4"/>
    <x v="5"/>
    <x v="0"/>
    <x v="0"/>
    <x v="2"/>
    <x v="0"/>
    <x v="1"/>
    <s v="2025-01-24"/>
    <x v="0"/>
    <n v="4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600"/>
    <x v="738"/>
    <x v="0"/>
    <x v="1"/>
    <x v="0"/>
    <s v="03.03.10"/>
    <x v="15"/>
    <x v="0"/>
    <x v="5"/>
    <s v="Receitas Da Câmara"/>
    <s v="03.03.10"/>
    <s v="Receitas Da Câmara"/>
    <s v="03.03.10"/>
    <x v="26"/>
    <x v="0"/>
    <x v="4"/>
    <x v="5"/>
    <x v="0"/>
    <x v="0"/>
    <x v="2"/>
    <x v="0"/>
    <x v="1"/>
    <s v="2025-01-24"/>
    <x v="0"/>
    <n v="306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298500"/>
    <x v="739"/>
    <x v="0"/>
    <x v="1"/>
    <x v="0"/>
    <s v="03.03.10"/>
    <x v="15"/>
    <x v="0"/>
    <x v="5"/>
    <s v="Receitas Da Câmara"/>
    <s v="03.03.10"/>
    <s v="Receitas Da Câmara"/>
    <s v="03.03.10"/>
    <x v="33"/>
    <x v="0"/>
    <x v="0"/>
    <x v="1"/>
    <x v="0"/>
    <x v="0"/>
    <x v="2"/>
    <x v="0"/>
    <x v="1"/>
    <s v="2025-01-24"/>
    <x v="0"/>
    <n v="298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00"/>
    <x v="740"/>
    <x v="0"/>
    <x v="1"/>
    <x v="0"/>
    <s v="03.03.10"/>
    <x v="15"/>
    <x v="0"/>
    <x v="5"/>
    <s v="Receitas Da Câmara"/>
    <s v="03.03.10"/>
    <s v="Receitas Da Câmara"/>
    <s v="03.03.10"/>
    <x v="24"/>
    <x v="0"/>
    <x v="4"/>
    <x v="5"/>
    <x v="0"/>
    <x v="0"/>
    <x v="2"/>
    <x v="0"/>
    <x v="1"/>
    <s v="2025-01-24"/>
    <x v="0"/>
    <n v="27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110"/>
    <x v="741"/>
    <x v="0"/>
    <x v="1"/>
    <x v="0"/>
    <s v="03.03.10"/>
    <x v="15"/>
    <x v="0"/>
    <x v="5"/>
    <s v="Receitas Da Câmara"/>
    <s v="03.03.10"/>
    <s v="Receitas Da Câmara"/>
    <s v="03.03.10"/>
    <x v="20"/>
    <x v="0"/>
    <x v="4"/>
    <x v="5"/>
    <x v="0"/>
    <x v="0"/>
    <x v="2"/>
    <x v="0"/>
    <x v="1"/>
    <s v="2025-01-24"/>
    <x v="0"/>
    <n v="221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920"/>
    <x v="742"/>
    <x v="0"/>
    <x v="1"/>
    <x v="0"/>
    <s v="03.03.10"/>
    <x v="15"/>
    <x v="0"/>
    <x v="5"/>
    <s v="Receitas Da Câmara"/>
    <s v="03.03.10"/>
    <s v="Receitas Da Câmara"/>
    <s v="03.03.10"/>
    <x v="15"/>
    <x v="0"/>
    <x v="4"/>
    <x v="5"/>
    <x v="0"/>
    <x v="0"/>
    <x v="2"/>
    <x v="0"/>
    <x v="1"/>
    <s v="2025-01-24"/>
    <x v="0"/>
    <n v="49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725"/>
    <x v="743"/>
    <x v="0"/>
    <x v="1"/>
    <x v="0"/>
    <s v="03.03.10"/>
    <x v="15"/>
    <x v="0"/>
    <x v="5"/>
    <s v="Receitas Da Câmara"/>
    <s v="03.03.10"/>
    <s v="Receitas Da Câmara"/>
    <s v="03.03.10"/>
    <x v="20"/>
    <x v="0"/>
    <x v="4"/>
    <x v="5"/>
    <x v="0"/>
    <x v="0"/>
    <x v="2"/>
    <x v="0"/>
    <x v="1"/>
    <s v="2025-01-30"/>
    <x v="0"/>
    <n v="207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0"/>
    <x v="744"/>
    <x v="0"/>
    <x v="1"/>
    <x v="0"/>
    <s v="03.03.10"/>
    <x v="15"/>
    <x v="0"/>
    <x v="5"/>
    <s v="Receitas Da Câmara"/>
    <s v="03.03.10"/>
    <s v="Receitas Da Câmara"/>
    <s v="03.03.10"/>
    <x v="15"/>
    <x v="0"/>
    <x v="4"/>
    <x v="5"/>
    <x v="0"/>
    <x v="0"/>
    <x v="2"/>
    <x v="0"/>
    <x v="1"/>
    <s v="2025-01-30"/>
    <x v="0"/>
    <n v="6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00"/>
    <x v="745"/>
    <x v="0"/>
    <x v="1"/>
    <x v="0"/>
    <s v="03.03.10"/>
    <x v="15"/>
    <x v="0"/>
    <x v="5"/>
    <s v="Receitas Da Câmara"/>
    <s v="03.03.10"/>
    <s v="Receitas Da Câmara"/>
    <s v="03.03.10"/>
    <x v="22"/>
    <x v="0"/>
    <x v="0"/>
    <x v="8"/>
    <x v="0"/>
    <x v="0"/>
    <x v="2"/>
    <x v="0"/>
    <x v="1"/>
    <s v="2025-01-30"/>
    <x v="0"/>
    <n v="1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400"/>
    <x v="746"/>
    <x v="0"/>
    <x v="1"/>
    <x v="0"/>
    <s v="03.03.10"/>
    <x v="15"/>
    <x v="0"/>
    <x v="5"/>
    <s v="Receitas Da Câmara"/>
    <s v="03.03.10"/>
    <s v="Receitas Da Câmara"/>
    <s v="03.03.10"/>
    <x v="23"/>
    <x v="0"/>
    <x v="4"/>
    <x v="5"/>
    <x v="0"/>
    <x v="0"/>
    <x v="2"/>
    <x v="0"/>
    <x v="1"/>
    <s v="2025-01-30"/>
    <x v="0"/>
    <n v="8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420"/>
    <x v="747"/>
    <x v="0"/>
    <x v="1"/>
    <x v="0"/>
    <s v="03.03.10"/>
    <x v="15"/>
    <x v="0"/>
    <x v="5"/>
    <s v="Receitas Da Câmara"/>
    <s v="03.03.10"/>
    <s v="Receitas Da Câmara"/>
    <s v="03.03.10"/>
    <x v="24"/>
    <x v="0"/>
    <x v="4"/>
    <x v="5"/>
    <x v="0"/>
    <x v="0"/>
    <x v="2"/>
    <x v="0"/>
    <x v="1"/>
    <s v="2025-01-30"/>
    <x v="0"/>
    <n v="52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748"/>
    <x v="0"/>
    <x v="1"/>
    <x v="0"/>
    <s v="03.03.10"/>
    <x v="15"/>
    <x v="0"/>
    <x v="5"/>
    <s v="Receitas Da Câmara"/>
    <s v="03.03.10"/>
    <s v="Receitas Da Câmara"/>
    <s v="03.03.10"/>
    <x v="17"/>
    <x v="0"/>
    <x v="4"/>
    <x v="5"/>
    <x v="0"/>
    <x v="0"/>
    <x v="2"/>
    <x v="0"/>
    <x v="1"/>
    <s v="2025-01-30"/>
    <x v="0"/>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0"/>
    <x v="749"/>
    <x v="0"/>
    <x v="1"/>
    <x v="0"/>
    <s v="03.03.10"/>
    <x v="15"/>
    <x v="0"/>
    <x v="5"/>
    <s v="Receitas Da Câmara"/>
    <s v="03.03.10"/>
    <s v="Receitas Da Câmara"/>
    <s v="03.03.10"/>
    <x v="16"/>
    <x v="0"/>
    <x v="4"/>
    <x v="5"/>
    <x v="0"/>
    <x v="0"/>
    <x v="2"/>
    <x v="0"/>
    <x v="1"/>
    <s v="2025-01-30"/>
    <x v="0"/>
    <n v="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00"/>
    <x v="750"/>
    <x v="0"/>
    <x v="1"/>
    <x v="0"/>
    <s v="03.03.10"/>
    <x v="15"/>
    <x v="0"/>
    <x v="5"/>
    <s v="Receitas Da Câmara"/>
    <s v="03.03.10"/>
    <s v="Receitas Da Câmara"/>
    <s v="03.03.10"/>
    <x v="64"/>
    <x v="0"/>
    <x v="4"/>
    <x v="9"/>
    <x v="0"/>
    <x v="0"/>
    <x v="2"/>
    <x v="0"/>
    <x v="1"/>
    <s v="2025-01-30"/>
    <x v="0"/>
    <n v="13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20000"/>
    <x v="751"/>
    <x v="0"/>
    <x v="1"/>
    <x v="0"/>
    <s v="03.03.10"/>
    <x v="15"/>
    <x v="0"/>
    <x v="5"/>
    <s v="Receitas Da Câmara"/>
    <s v="03.03.10"/>
    <s v="Receitas Da Câmara"/>
    <s v="03.03.10"/>
    <x v="33"/>
    <x v="0"/>
    <x v="0"/>
    <x v="1"/>
    <x v="0"/>
    <x v="0"/>
    <x v="2"/>
    <x v="0"/>
    <x v="1"/>
    <s v="2025-01-30"/>
    <x v="0"/>
    <n v="2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1200"/>
    <x v="752"/>
    <x v="0"/>
    <x v="1"/>
    <x v="0"/>
    <s v="03.03.10"/>
    <x v="15"/>
    <x v="0"/>
    <x v="5"/>
    <s v="Receitas Da Câmara"/>
    <s v="03.03.10"/>
    <s v="Receitas Da Câmara"/>
    <s v="03.03.10"/>
    <x v="26"/>
    <x v="0"/>
    <x v="4"/>
    <x v="5"/>
    <x v="0"/>
    <x v="0"/>
    <x v="2"/>
    <x v="0"/>
    <x v="1"/>
    <s v="2025-01-30"/>
    <x v="0"/>
    <n v="31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680"/>
    <x v="753"/>
    <x v="0"/>
    <x v="1"/>
    <x v="0"/>
    <s v="03.03.10"/>
    <x v="15"/>
    <x v="0"/>
    <x v="5"/>
    <s v="Receitas Da Câmara"/>
    <s v="03.03.10"/>
    <s v="Receitas Da Câmara"/>
    <s v="03.03.10"/>
    <x v="27"/>
    <x v="0"/>
    <x v="4"/>
    <x v="5"/>
    <x v="0"/>
    <x v="0"/>
    <x v="2"/>
    <x v="0"/>
    <x v="1"/>
    <s v="2025-01-30"/>
    <x v="0"/>
    <n v="106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4165"/>
    <x v="754"/>
    <x v="0"/>
    <x v="1"/>
    <x v="0"/>
    <s v="03.03.10"/>
    <x v="15"/>
    <x v="0"/>
    <x v="5"/>
    <s v="Receitas Da Câmara"/>
    <s v="03.03.10"/>
    <s v="Receitas Da Câmara"/>
    <s v="03.03.10"/>
    <x v="25"/>
    <x v="0"/>
    <x v="0"/>
    <x v="1"/>
    <x v="0"/>
    <x v="0"/>
    <x v="2"/>
    <x v="0"/>
    <x v="1"/>
    <s v="2025-01-30"/>
    <x v="0"/>
    <n v="3416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80"/>
    <x v="755"/>
    <x v="0"/>
    <x v="1"/>
    <x v="0"/>
    <s v="03.03.10"/>
    <x v="15"/>
    <x v="0"/>
    <x v="5"/>
    <s v="Receitas Da Câmara"/>
    <s v="03.03.10"/>
    <s v="Receitas Da Câmara"/>
    <s v="03.03.10"/>
    <x v="30"/>
    <x v="0"/>
    <x v="4"/>
    <x v="5"/>
    <x v="0"/>
    <x v="0"/>
    <x v="2"/>
    <x v="0"/>
    <x v="1"/>
    <s v="2025-01-31"/>
    <x v="0"/>
    <n v="1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80"/>
    <x v="756"/>
    <x v="0"/>
    <x v="1"/>
    <x v="0"/>
    <s v="03.03.10"/>
    <x v="15"/>
    <x v="0"/>
    <x v="5"/>
    <s v="Receitas Da Câmara"/>
    <s v="03.03.10"/>
    <s v="Receitas Da Câmara"/>
    <s v="03.03.10"/>
    <x v="15"/>
    <x v="0"/>
    <x v="4"/>
    <x v="5"/>
    <x v="0"/>
    <x v="0"/>
    <x v="2"/>
    <x v="0"/>
    <x v="1"/>
    <s v="2025-01-31"/>
    <x v="0"/>
    <n v="16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0"/>
    <x v="757"/>
    <x v="0"/>
    <x v="1"/>
    <x v="0"/>
    <s v="03.03.10"/>
    <x v="15"/>
    <x v="0"/>
    <x v="5"/>
    <s v="Receitas Da Câmara"/>
    <s v="03.03.10"/>
    <s v="Receitas Da Câmara"/>
    <s v="03.03.10"/>
    <x v="26"/>
    <x v="0"/>
    <x v="4"/>
    <x v="5"/>
    <x v="0"/>
    <x v="0"/>
    <x v="2"/>
    <x v="0"/>
    <x v="1"/>
    <s v="2025-01-31"/>
    <x v="0"/>
    <n v="6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0"/>
    <x v="758"/>
    <x v="0"/>
    <x v="1"/>
    <x v="0"/>
    <s v="03.03.10"/>
    <x v="15"/>
    <x v="0"/>
    <x v="5"/>
    <s v="Receitas Da Câmara"/>
    <s v="03.03.10"/>
    <s v="Receitas Da Câmara"/>
    <s v="03.03.10"/>
    <x v="17"/>
    <x v="0"/>
    <x v="4"/>
    <x v="5"/>
    <x v="0"/>
    <x v="0"/>
    <x v="2"/>
    <x v="0"/>
    <x v="1"/>
    <s v="2025-01-31"/>
    <x v="0"/>
    <n v="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535"/>
    <x v="759"/>
    <x v="0"/>
    <x v="1"/>
    <x v="0"/>
    <s v="03.03.10"/>
    <x v="15"/>
    <x v="0"/>
    <x v="5"/>
    <s v="Receitas Da Câmara"/>
    <s v="03.03.10"/>
    <s v="Receitas Da Câmara"/>
    <s v="03.03.10"/>
    <x v="20"/>
    <x v="0"/>
    <x v="4"/>
    <x v="5"/>
    <x v="0"/>
    <x v="0"/>
    <x v="2"/>
    <x v="0"/>
    <x v="1"/>
    <s v="2025-01-31"/>
    <x v="0"/>
    <n v="953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3650"/>
    <x v="760"/>
    <x v="0"/>
    <x v="1"/>
    <x v="0"/>
    <s v="03.03.10"/>
    <x v="15"/>
    <x v="0"/>
    <x v="5"/>
    <s v="Receitas Da Câmara"/>
    <s v="03.03.10"/>
    <s v="Receitas Da Câmara"/>
    <s v="03.03.10"/>
    <x v="24"/>
    <x v="0"/>
    <x v="4"/>
    <x v="5"/>
    <x v="0"/>
    <x v="0"/>
    <x v="2"/>
    <x v="0"/>
    <x v="1"/>
    <s v="2025-01-31"/>
    <x v="0"/>
    <n v="836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425"/>
    <x v="761"/>
    <x v="0"/>
    <x v="1"/>
    <x v="0"/>
    <s v="03.03.10"/>
    <x v="15"/>
    <x v="0"/>
    <x v="5"/>
    <s v="Receitas Da Câmara"/>
    <s v="03.03.10"/>
    <s v="Receitas Da Câmara"/>
    <s v="03.03.10"/>
    <x v="23"/>
    <x v="0"/>
    <x v="4"/>
    <x v="5"/>
    <x v="0"/>
    <x v="0"/>
    <x v="2"/>
    <x v="0"/>
    <x v="1"/>
    <s v="2025-01-31"/>
    <x v="0"/>
    <n v="64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3390"/>
    <x v="762"/>
    <x v="0"/>
    <x v="1"/>
    <x v="0"/>
    <s v="03.03.10"/>
    <x v="15"/>
    <x v="0"/>
    <x v="5"/>
    <s v="Receitas Da Câmara"/>
    <s v="03.03.10"/>
    <s v="Receitas Da Câmara"/>
    <s v="03.03.10"/>
    <x v="25"/>
    <x v="0"/>
    <x v="0"/>
    <x v="1"/>
    <x v="0"/>
    <x v="0"/>
    <x v="2"/>
    <x v="0"/>
    <x v="1"/>
    <s v="2025-01-31"/>
    <x v="0"/>
    <n v="433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0"/>
    <x v="763"/>
    <x v="0"/>
    <x v="1"/>
    <x v="0"/>
    <s v="03.03.10"/>
    <x v="15"/>
    <x v="0"/>
    <x v="5"/>
    <s v="Receitas Da Câmara"/>
    <s v="03.03.10"/>
    <s v="Receitas Da Câmara"/>
    <s v="03.03.10"/>
    <x v="22"/>
    <x v="0"/>
    <x v="0"/>
    <x v="8"/>
    <x v="0"/>
    <x v="0"/>
    <x v="2"/>
    <x v="0"/>
    <x v="1"/>
    <s v="2025-01-31"/>
    <x v="0"/>
    <n v="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
    <x v="764"/>
    <x v="0"/>
    <x v="1"/>
    <x v="0"/>
    <s v="03.03.10"/>
    <x v="15"/>
    <x v="0"/>
    <x v="5"/>
    <s v="Receitas Da Câmara"/>
    <s v="03.03.10"/>
    <s v="Receitas Da Câmara"/>
    <s v="03.03.10"/>
    <x v="16"/>
    <x v="0"/>
    <x v="4"/>
    <x v="5"/>
    <x v="0"/>
    <x v="0"/>
    <x v="2"/>
    <x v="0"/>
    <x v="1"/>
    <s v="2025-01-31"/>
    <x v="0"/>
    <n v="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51"/>
    <x v="765"/>
    <x v="0"/>
    <x v="1"/>
    <x v="0"/>
    <s v="03.03.10"/>
    <x v="15"/>
    <x v="0"/>
    <x v="5"/>
    <s v="Receitas Da Câmara"/>
    <s v="03.03.10"/>
    <s v="Receitas Da Câmara"/>
    <s v="03.03.10"/>
    <x v="31"/>
    <x v="0"/>
    <x v="4"/>
    <x v="5"/>
    <x v="0"/>
    <x v="0"/>
    <x v="2"/>
    <x v="0"/>
    <x v="1"/>
    <s v="2025-01-31"/>
    <x v="0"/>
    <n v="651"/>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230"/>
    <x v="766"/>
    <x v="0"/>
    <x v="1"/>
    <x v="0"/>
    <s v="03.03.10"/>
    <x v="15"/>
    <x v="0"/>
    <x v="5"/>
    <s v="Receitas Da Câmara"/>
    <s v="03.03.10"/>
    <s v="Receitas Da Câmara"/>
    <s v="03.03.10"/>
    <x v="27"/>
    <x v="0"/>
    <x v="4"/>
    <x v="5"/>
    <x v="0"/>
    <x v="0"/>
    <x v="2"/>
    <x v="0"/>
    <x v="1"/>
    <s v="2025-01-31"/>
    <x v="0"/>
    <n v="6230"/>
    <x v="0"/>
    <m/>
    <x v="0"/>
    <m/>
    <x v="39"/>
    <n v="100474693"/>
    <x v="0"/>
    <x v="0"/>
    <s v="Receitas Da Câmara"/>
    <s v="EXT"/>
    <x v="0"/>
    <s v="RDC"/>
    <x v="0"/>
    <x v="0"/>
    <x v="0"/>
    <x v="0"/>
    <x v="0"/>
    <x v="0"/>
    <x v="0"/>
    <x v="0"/>
    <x v="0"/>
    <x v="0"/>
    <x v="0"/>
    <s v="Receitas Da Câmara"/>
    <x v="0"/>
    <x v="0"/>
    <x v="0"/>
    <x v="0"/>
    <x v="0"/>
    <x v="0"/>
    <x v="0"/>
    <x v="0"/>
    <x v="0"/>
    <x v="0"/>
    <x v="0"/>
    <x v="0"/>
    <s v="Resumo de Receitas Virtuais"/>
  </r>
  <r>
    <x v="2"/>
    <n v="0"/>
    <n v="0"/>
    <n v="0"/>
    <n v="13495"/>
    <x v="767"/>
    <x v="0"/>
    <x v="0"/>
    <x v="0"/>
    <s v="80.02.10.26"/>
    <x v="35"/>
    <x v="4"/>
    <x v="4"/>
    <s v="Outros"/>
    <s v="80.02.10"/>
    <s v="Outros"/>
    <s v="80.02.10"/>
    <x v="74"/>
    <x v="0"/>
    <x v="3"/>
    <x v="16"/>
    <x v="1"/>
    <x v="2"/>
    <x v="0"/>
    <x v="0"/>
    <x v="0"/>
    <s v="2025-02-19"/>
    <x v="0"/>
    <n v="13495"/>
    <x v="0"/>
    <m/>
    <x v="0"/>
    <m/>
    <x v="164"/>
    <n v="100479234"/>
    <x v="0"/>
    <x v="0"/>
    <s v="Retenção Sansung"/>
    <s v="ORI"/>
    <x v="0"/>
    <s v="RS"/>
    <x v="0"/>
    <x v="0"/>
    <x v="0"/>
    <x v="0"/>
    <x v="0"/>
    <x v="0"/>
    <x v="0"/>
    <x v="0"/>
    <x v="0"/>
    <x v="0"/>
    <x v="0"/>
    <s v="Retenção Sansung"/>
    <x v="0"/>
    <x v="0"/>
    <x v="0"/>
    <x v="0"/>
    <x v="2"/>
    <x v="0"/>
    <x v="0"/>
    <x v="0"/>
    <x v="0"/>
    <x v="1"/>
    <x v="0"/>
    <x v="0"/>
    <s v="Transferência dos descontos efetuada nos salário dos funcionários, referente o pagamento dos equipamento eletrónico, a favor da M&amp;J Tech, referente a mês de Janeiro de 2025, conforme justificativo em anexo."/>
  </r>
  <r>
    <x v="0"/>
    <n v="0"/>
    <n v="0"/>
    <n v="0"/>
    <n v="7500000"/>
    <x v="768"/>
    <x v="0"/>
    <x v="0"/>
    <x v="0"/>
    <s v="03.16.15"/>
    <x v="0"/>
    <x v="0"/>
    <x v="0"/>
    <s v="Direção Financeira"/>
    <s v="03.16.15"/>
    <s v="Direção Financeira"/>
    <s v="03.16.15"/>
    <x v="50"/>
    <x v="0"/>
    <x v="0"/>
    <x v="1"/>
    <x v="0"/>
    <x v="0"/>
    <x v="0"/>
    <x v="0"/>
    <x v="0"/>
    <s v="2025-02-25"/>
    <x v="0"/>
    <n v="7500000"/>
    <x v="0"/>
    <m/>
    <x v="0"/>
    <m/>
    <x v="165"/>
    <n v="100391550"/>
    <x v="0"/>
    <x v="0"/>
    <s v="Direção Financeira"/>
    <s v="ORI"/>
    <x v="0"/>
    <m/>
    <x v="0"/>
    <x v="0"/>
    <x v="0"/>
    <x v="0"/>
    <x v="0"/>
    <x v="0"/>
    <x v="0"/>
    <x v="0"/>
    <x v="0"/>
    <x v="0"/>
    <x v="0"/>
    <s v="Direção Financeira"/>
    <x v="0"/>
    <x v="0"/>
    <x v="0"/>
    <x v="0"/>
    <x v="0"/>
    <x v="0"/>
    <x v="0"/>
    <x v="0"/>
    <x v="0"/>
    <x v="0"/>
    <x v="0"/>
    <x v="0"/>
    <s v="Pagamento a favor de BANCO COMERCIAL DO ATLANTICO, referente a aquisição de 02 Viaturas elétrico de marca, BYD ATTO 3 CONFORTY, conforme contranto em anexo."/>
  </r>
  <r>
    <x v="0"/>
    <n v="0"/>
    <n v="0"/>
    <n v="0"/>
    <n v="10000"/>
    <x v="769"/>
    <x v="0"/>
    <x v="0"/>
    <x v="0"/>
    <s v="01.25.03.12"/>
    <x v="52"/>
    <x v="2"/>
    <x v="2"/>
    <s v="Emprego e Formação profissional"/>
    <s v="01.25.03"/>
    <s v="Emprego e Formação profissional"/>
    <s v="01.25.03"/>
    <x v="4"/>
    <x v="0"/>
    <x v="2"/>
    <x v="3"/>
    <x v="0"/>
    <x v="1"/>
    <x v="0"/>
    <x v="0"/>
    <x v="4"/>
    <s v="2025-03-26"/>
    <x v="0"/>
    <n v="10000"/>
    <x v="0"/>
    <m/>
    <x v="0"/>
    <m/>
    <x v="26"/>
    <n v="100474914"/>
    <x v="0"/>
    <x v="0"/>
    <s v="Estágios Profissionais e Promoção de Emprego"/>
    <s v="ORI"/>
    <x v="0"/>
    <m/>
    <x v="0"/>
    <x v="0"/>
    <x v="0"/>
    <x v="0"/>
    <x v="0"/>
    <x v="0"/>
    <x v="0"/>
    <x v="0"/>
    <x v="0"/>
    <x v="0"/>
    <x v="0"/>
    <s v="Estágios Profissionais e Promoção de Emprego"/>
    <x v="0"/>
    <x v="0"/>
    <x v="0"/>
    <x v="0"/>
    <x v="1"/>
    <x v="0"/>
    <x v="0"/>
    <x v="0"/>
    <x v="0"/>
    <x v="0"/>
    <x v="0"/>
    <x v="0"/>
    <s v="pagamento subsídio de estagio referente ao mês de março 2025, conforme anexo."/>
  </r>
  <r>
    <x v="0"/>
    <n v="0"/>
    <n v="0"/>
    <n v="0"/>
    <n v="35429"/>
    <x v="770"/>
    <x v="0"/>
    <x v="1"/>
    <x v="0"/>
    <s v="80.02.01"/>
    <x v="28"/>
    <x v="4"/>
    <x v="4"/>
    <s v="Retenções Iur"/>
    <s v="80.02.01"/>
    <s v="Retenções Iur"/>
    <s v="80.02.01"/>
    <x v="52"/>
    <x v="0"/>
    <x v="6"/>
    <x v="1"/>
    <x v="1"/>
    <x v="2"/>
    <x v="2"/>
    <x v="0"/>
    <x v="4"/>
    <s v="2025-03-14"/>
    <x v="0"/>
    <n v="35429"/>
    <x v="0"/>
    <m/>
    <x v="0"/>
    <m/>
    <x v="9"/>
    <n v="100474696"/>
    <x v="0"/>
    <x v="0"/>
    <s v="Retenções Iur"/>
    <s v="ORI"/>
    <x v="0"/>
    <s v="RIUR"/>
    <x v="0"/>
    <x v="0"/>
    <x v="0"/>
    <x v="0"/>
    <x v="0"/>
    <x v="0"/>
    <x v="0"/>
    <x v="0"/>
    <x v="0"/>
    <x v="0"/>
    <x v="0"/>
    <s v="Retenções Iur"/>
    <x v="0"/>
    <x v="0"/>
    <x v="0"/>
    <x v="0"/>
    <x v="2"/>
    <x v="0"/>
    <x v="0"/>
    <x v="0"/>
    <x v="0"/>
    <x v="1"/>
    <x v="0"/>
    <x v="0"/>
    <s v="RETENCAO OT"/>
  </r>
  <r>
    <x v="0"/>
    <n v="0"/>
    <n v="0"/>
    <n v="0"/>
    <n v="2511"/>
    <x v="771"/>
    <x v="0"/>
    <x v="1"/>
    <x v="0"/>
    <s v="80.02.01"/>
    <x v="28"/>
    <x v="4"/>
    <x v="4"/>
    <s v="Retenções Iur"/>
    <s v="80.02.01"/>
    <s v="Retenções Iur"/>
    <s v="80.02.01"/>
    <x v="52"/>
    <x v="0"/>
    <x v="6"/>
    <x v="1"/>
    <x v="1"/>
    <x v="2"/>
    <x v="2"/>
    <x v="0"/>
    <x v="7"/>
    <s v="2025-08-08"/>
    <x v="2"/>
    <n v="2511"/>
    <x v="0"/>
    <m/>
    <x v="0"/>
    <m/>
    <x v="9"/>
    <n v="100474696"/>
    <x v="0"/>
    <x v="0"/>
    <s v="Retenções Iur"/>
    <s v="ORI"/>
    <x v="0"/>
    <s v="RIUR"/>
    <x v="0"/>
    <x v="0"/>
    <x v="0"/>
    <x v="0"/>
    <x v="0"/>
    <x v="0"/>
    <x v="0"/>
    <x v="0"/>
    <x v="0"/>
    <x v="0"/>
    <x v="0"/>
    <s v="Retenções Iur"/>
    <x v="0"/>
    <x v="0"/>
    <x v="0"/>
    <x v="0"/>
    <x v="2"/>
    <x v="0"/>
    <x v="0"/>
    <x v="0"/>
    <x v="0"/>
    <x v="1"/>
    <x v="0"/>
    <x v="0"/>
    <s v="RETENCAO OT"/>
  </r>
  <r>
    <x v="0"/>
    <n v="0"/>
    <n v="0"/>
    <n v="0"/>
    <n v="1000"/>
    <x v="772"/>
    <x v="0"/>
    <x v="0"/>
    <x v="0"/>
    <s v="03.16.15"/>
    <x v="0"/>
    <x v="0"/>
    <x v="0"/>
    <s v="Direção Financeira"/>
    <s v="03.16.15"/>
    <s v="Direção Financeira"/>
    <s v="03.16.15"/>
    <x v="49"/>
    <x v="0"/>
    <x v="0"/>
    <x v="0"/>
    <x v="0"/>
    <x v="0"/>
    <x v="0"/>
    <x v="0"/>
    <x v="8"/>
    <s v="2025-09-04"/>
    <x v="2"/>
    <n v="1000"/>
    <x v="0"/>
    <m/>
    <x v="0"/>
    <m/>
    <x v="52"/>
    <n v="100479622"/>
    <x v="0"/>
    <x v="0"/>
    <s v="Direção Financeira"/>
    <s v="ORI"/>
    <x v="0"/>
    <m/>
    <x v="0"/>
    <x v="0"/>
    <x v="0"/>
    <x v="0"/>
    <x v="0"/>
    <x v="0"/>
    <x v="0"/>
    <x v="0"/>
    <x v="0"/>
    <x v="0"/>
    <x v="0"/>
    <s v="Direção Financeira"/>
    <x v="0"/>
    <x v="0"/>
    <x v="0"/>
    <x v="0"/>
    <x v="0"/>
    <x v="0"/>
    <x v="0"/>
    <x v="0"/>
    <x v="0"/>
    <x v="0"/>
    <x v="0"/>
    <x v="0"/>
    <s v="Subsidio transporte a favor da senhora Monica Sofia Moreno, referente a sua deslocação à Praia no dia 29 de julho de 2025 a fim de participar, na sessão de socialização do relatório de diagnóstico, conforme anexo."/>
  </r>
  <r>
    <x v="0"/>
    <n v="0"/>
    <n v="0"/>
    <n v="0"/>
    <n v="23272"/>
    <x v="773"/>
    <x v="0"/>
    <x v="0"/>
    <x v="0"/>
    <s v="03.16.15"/>
    <x v="0"/>
    <x v="0"/>
    <x v="0"/>
    <s v="Direção Financeira"/>
    <s v="03.16.15"/>
    <s v="Direção Financeira"/>
    <s v="03.16.15"/>
    <x v="10"/>
    <x v="0"/>
    <x v="0"/>
    <x v="0"/>
    <x v="1"/>
    <x v="0"/>
    <x v="0"/>
    <x v="0"/>
    <x v="3"/>
    <s v="2025-05-23"/>
    <x v="1"/>
    <n v="23272"/>
    <x v="0"/>
    <m/>
    <x v="0"/>
    <m/>
    <x v="166"/>
    <n v="100478288"/>
    <x v="0"/>
    <x v="0"/>
    <s v="Direção Financeira"/>
    <s v="ORI"/>
    <x v="0"/>
    <m/>
    <x v="0"/>
    <x v="0"/>
    <x v="0"/>
    <x v="0"/>
    <x v="0"/>
    <x v="0"/>
    <x v="0"/>
    <x v="0"/>
    <x v="0"/>
    <x v="0"/>
    <x v="0"/>
    <s v="Direção Financeira"/>
    <x v="0"/>
    <x v="0"/>
    <x v="0"/>
    <x v="0"/>
    <x v="0"/>
    <x v="0"/>
    <x v="0"/>
    <x v="0"/>
    <x v="0"/>
    <x v="0"/>
    <x v="0"/>
    <x v="0"/>
    <s v="Pagamento referente a aquisição de água destinada aos serviços da Camara, conforme anexo."/>
  </r>
  <r>
    <x v="0"/>
    <n v="0"/>
    <n v="0"/>
    <n v="0"/>
    <n v="2500"/>
    <x v="774"/>
    <x v="0"/>
    <x v="0"/>
    <x v="0"/>
    <s v="03.16.15"/>
    <x v="0"/>
    <x v="0"/>
    <x v="0"/>
    <s v="Direção Financeira"/>
    <s v="03.16.15"/>
    <s v="Direção Financeira"/>
    <s v="03.16.15"/>
    <x v="41"/>
    <x v="0"/>
    <x v="0"/>
    <x v="0"/>
    <x v="0"/>
    <x v="0"/>
    <x v="0"/>
    <x v="0"/>
    <x v="3"/>
    <s v="2025-05-26"/>
    <x v="1"/>
    <n v="2500"/>
    <x v="0"/>
    <m/>
    <x v="0"/>
    <m/>
    <x v="167"/>
    <n v="100455767"/>
    <x v="0"/>
    <x v="0"/>
    <s v="Direção Financeira"/>
    <s v="ORI"/>
    <x v="0"/>
    <m/>
    <x v="0"/>
    <x v="0"/>
    <x v="0"/>
    <x v="0"/>
    <x v="0"/>
    <x v="0"/>
    <x v="0"/>
    <x v="0"/>
    <x v="0"/>
    <x v="0"/>
    <x v="0"/>
    <s v="Direção Financeira"/>
    <x v="0"/>
    <x v="0"/>
    <x v="0"/>
    <x v="0"/>
    <x v="0"/>
    <x v="0"/>
    <x v="0"/>
    <x v="0"/>
    <x v="0"/>
    <x v="0"/>
    <x v="0"/>
    <x v="0"/>
    <s v="Pagamento a favor de ZHOUNGWU CHEN, pelo conserto da placa AC de serviços da CMSM, conforme anexo."/>
  </r>
  <r>
    <x v="0"/>
    <n v="0"/>
    <n v="0"/>
    <n v="0"/>
    <n v="2400"/>
    <x v="775"/>
    <x v="0"/>
    <x v="0"/>
    <x v="0"/>
    <s v="03.16.15"/>
    <x v="0"/>
    <x v="0"/>
    <x v="0"/>
    <s v="Direção Financeira"/>
    <s v="03.16.15"/>
    <s v="Direção Financeira"/>
    <s v="03.16.15"/>
    <x v="0"/>
    <x v="0"/>
    <x v="0"/>
    <x v="0"/>
    <x v="0"/>
    <x v="0"/>
    <x v="0"/>
    <x v="0"/>
    <x v="5"/>
    <s v="2025-06-11"/>
    <x v="1"/>
    <n v="2400"/>
    <x v="0"/>
    <m/>
    <x v="0"/>
    <m/>
    <x v="168"/>
    <n v="100478458"/>
    <x v="0"/>
    <x v="0"/>
    <s v="Direção Financeira"/>
    <s v="ORI"/>
    <x v="0"/>
    <m/>
    <x v="0"/>
    <x v="0"/>
    <x v="0"/>
    <x v="0"/>
    <x v="0"/>
    <x v="0"/>
    <x v="0"/>
    <x v="0"/>
    <x v="0"/>
    <x v="0"/>
    <x v="0"/>
    <s v="Direção Financeira"/>
    <x v="0"/>
    <x v="0"/>
    <x v="0"/>
    <x v="0"/>
    <x v="0"/>
    <x v="0"/>
    <x v="0"/>
    <x v="0"/>
    <x v="0"/>
    <x v="0"/>
    <x v="0"/>
    <x v="0"/>
    <s v="Ajuda de custo a favor do senhor Felisberto Furtado Mendonça pela sua deslocação à Serra Malagueta no dia 09 de junho e à Praia no dia 17 de maio de 2025, em missão de serviço com os Vereadora Ermelinda  Emilio Varela, conforme anexo."/>
  </r>
  <r>
    <x v="1"/>
    <n v="0"/>
    <n v="0"/>
    <n v="0"/>
    <n v="3675"/>
    <x v="776"/>
    <x v="0"/>
    <x v="0"/>
    <x v="0"/>
    <s v="01.27.07.15"/>
    <x v="18"/>
    <x v="1"/>
    <x v="1"/>
    <s v="Requalificação Urbana e Habitação 2"/>
    <s v="01.27.07"/>
    <s v="Requalificação Urbana e Habitação 2"/>
    <s v="01.27.07"/>
    <x v="2"/>
    <x v="0"/>
    <x v="0"/>
    <x v="1"/>
    <x v="0"/>
    <x v="1"/>
    <x v="1"/>
    <x v="0"/>
    <x v="5"/>
    <s v="2025-06-13"/>
    <x v="1"/>
    <n v="3675"/>
    <x v="0"/>
    <m/>
    <x v="0"/>
    <m/>
    <x v="9"/>
    <n v="100474696"/>
    <x v="0"/>
    <x v="1"/>
    <s v="Requalificação urbana e ambiental de Achada Pizarra a Manguinho"/>
    <s v="ORI"/>
    <x v="0"/>
    <s v="RUH"/>
    <x v="0"/>
    <x v="0"/>
    <x v="0"/>
    <x v="0"/>
    <x v="0"/>
    <x v="0"/>
    <x v="0"/>
    <x v="0"/>
    <x v="0"/>
    <x v="0"/>
    <x v="0"/>
    <s v="Requalificação urbana e ambiental de Achada Pizarra a Manguinho"/>
    <x v="0"/>
    <x v="0"/>
    <x v="0"/>
    <x v="0"/>
    <x v="1"/>
    <x v="0"/>
    <x v="0"/>
    <x v="0"/>
    <x v="0"/>
    <x v="0"/>
    <x v="1"/>
    <x v="0"/>
    <s v="Pagamento referente a prestação de serviço, no âmbito dos trabalhos da requalificação urbana de Achada Pizarra, Veneza, referente ao mês de fevereiro conforme anexo."/>
  </r>
  <r>
    <x v="1"/>
    <n v="0"/>
    <n v="0"/>
    <n v="0"/>
    <n v="20825"/>
    <x v="776"/>
    <x v="0"/>
    <x v="0"/>
    <x v="0"/>
    <s v="01.27.07.15"/>
    <x v="18"/>
    <x v="1"/>
    <x v="1"/>
    <s v="Requalificação Urbana e Habitação 2"/>
    <s v="01.27.07"/>
    <s v="Requalificação Urbana e Habitação 2"/>
    <s v="01.27.07"/>
    <x v="2"/>
    <x v="0"/>
    <x v="0"/>
    <x v="1"/>
    <x v="0"/>
    <x v="1"/>
    <x v="1"/>
    <x v="0"/>
    <x v="5"/>
    <s v="2025-06-13"/>
    <x v="1"/>
    <n v="20825"/>
    <x v="0"/>
    <m/>
    <x v="0"/>
    <m/>
    <x v="169"/>
    <n v="100479934"/>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referente a prestação de serviço, no âmbito dos trabalhos da requalificação urbana de Achada Pizarra, Veneza, referente ao mês de fevereiro conforme anexo."/>
  </r>
  <r>
    <x v="0"/>
    <n v="0"/>
    <n v="0"/>
    <n v="0"/>
    <n v="180000"/>
    <x v="777"/>
    <x v="0"/>
    <x v="0"/>
    <x v="0"/>
    <s v="03.16.15"/>
    <x v="0"/>
    <x v="0"/>
    <x v="0"/>
    <s v="Direção Financeira"/>
    <s v="03.16.15"/>
    <s v="Direção Financeira"/>
    <s v="03.16.15"/>
    <x v="13"/>
    <x v="0"/>
    <x v="0"/>
    <x v="1"/>
    <x v="0"/>
    <x v="0"/>
    <x v="0"/>
    <x v="0"/>
    <x v="6"/>
    <s v="2025-07-16"/>
    <x v="2"/>
    <n v="180000"/>
    <x v="0"/>
    <m/>
    <x v="0"/>
    <m/>
    <x v="32"/>
    <n v="100476920"/>
    <x v="0"/>
    <x v="0"/>
    <s v="Direção Financeira"/>
    <s v="ORI"/>
    <x v="0"/>
    <m/>
    <x v="0"/>
    <x v="0"/>
    <x v="0"/>
    <x v="0"/>
    <x v="0"/>
    <x v="0"/>
    <x v="0"/>
    <x v="0"/>
    <x v="0"/>
    <x v="0"/>
    <x v="0"/>
    <s v="Direção Financeira"/>
    <x v="0"/>
    <x v="0"/>
    <x v="0"/>
    <x v="0"/>
    <x v="0"/>
    <x v="0"/>
    <x v="0"/>
    <x v="0"/>
    <x v="0"/>
    <x v="0"/>
    <x v="0"/>
    <x v="0"/>
    <s v="Pagamento a favor de Felisberto Carvalho, pela compra de combustível destinado a abastecer as viatura da CMSM, conforme anexo."/>
  </r>
  <r>
    <x v="0"/>
    <n v="0"/>
    <n v="0"/>
    <n v="0"/>
    <n v="4563"/>
    <x v="778"/>
    <x v="0"/>
    <x v="0"/>
    <x v="0"/>
    <s v="03.16.15"/>
    <x v="0"/>
    <x v="0"/>
    <x v="0"/>
    <s v="Direção Financeira"/>
    <s v="03.16.15"/>
    <s v="Direção Financeira"/>
    <s v="03.16.15"/>
    <x v="41"/>
    <x v="0"/>
    <x v="0"/>
    <x v="0"/>
    <x v="0"/>
    <x v="0"/>
    <x v="0"/>
    <x v="0"/>
    <x v="7"/>
    <s v="2025-08-05"/>
    <x v="2"/>
    <n v="4563"/>
    <x v="0"/>
    <m/>
    <x v="0"/>
    <m/>
    <x v="26"/>
    <n v="100474914"/>
    <x v="0"/>
    <x v="0"/>
    <s v="Direção Financeira"/>
    <s v="ORI"/>
    <x v="0"/>
    <m/>
    <x v="0"/>
    <x v="0"/>
    <x v="0"/>
    <x v="0"/>
    <x v="0"/>
    <x v="0"/>
    <x v="0"/>
    <x v="0"/>
    <x v="0"/>
    <x v="0"/>
    <x v="0"/>
    <s v="Direção Financeira"/>
    <x v="0"/>
    <x v="0"/>
    <x v="0"/>
    <x v="0"/>
    <x v="0"/>
    <x v="0"/>
    <x v="0"/>
    <x v="0"/>
    <x v="0"/>
    <x v="0"/>
    <x v="0"/>
    <x v="0"/>
    <s v="Pagamento a favor do Tesoureiro Municipal, pela a aquisição de Peças da CMSM, conforme anexo. "/>
  </r>
  <r>
    <x v="0"/>
    <n v="0"/>
    <n v="0"/>
    <n v="0"/>
    <n v="19480"/>
    <x v="779"/>
    <x v="0"/>
    <x v="1"/>
    <x v="0"/>
    <s v="03.03.10"/>
    <x v="15"/>
    <x v="0"/>
    <x v="5"/>
    <s v="Receitas Da Câmara"/>
    <s v="03.03.10"/>
    <s v="Receitas Da Câmara"/>
    <s v="03.03.10"/>
    <x v="32"/>
    <x v="0"/>
    <x v="4"/>
    <x v="5"/>
    <x v="0"/>
    <x v="0"/>
    <x v="2"/>
    <x v="0"/>
    <x v="6"/>
    <s v="2025-07-23"/>
    <x v="2"/>
    <n v="194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0"/>
    <x v="780"/>
    <x v="0"/>
    <x v="1"/>
    <x v="0"/>
    <s v="03.03.10"/>
    <x v="15"/>
    <x v="0"/>
    <x v="5"/>
    <s v="Receitas Da Câmara"/>
    <s v="03.03.10"/>
    <s v="Receitas Da Câmara"/>
    <s v="03.03.10"/>
    <x v="15"/>
    <x v="0"/>
    <x v="4"/>
    <x v="5"/>
    <x v="0"/>
    <x v="0"/>
    <x v="2"/>
    <x v="0"/>
    <x v="6"/>
    <s v="2025-07-23"/>
    <x v="2"/>
    <n v="1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7500"/>
    <x v="781"/>
    <x v="0"/>
    <x v="1"/>
    <x v="0"/>
    <s v="03.03.10"/>
    <x v="15"/>
    <x v="0"/>
    <x v="5"/>
    <s v="Receitas Da Câmara"/>
    <s v="03.03.10"/>
    <s v="Receitas Da Câmara"/>
    <s v="03.03.10"/>
    <x v="22"/>
    <x v="0"/>
    <x v="0"/>
    <x v="8"/>
    <x v="0"/>
    <x v="0"/>
    <x v="2"/>
    <x v="0"/>
    <x v="6"/>
    <s v="2025-07-23"/>
    <x v="2"/>
    <n v="17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60"/>
    <x v="782"/>
    <x v="0"/>
    <x v="1"/>
    <x v="0"/>
    <s v="03.03.10"/>
    <x v="15"/>
    <x v="0"/>
    <x v="5"/>
    <s v="Receitas Da Câmara"/>
    <s v="03.03.10"/>
    <s v="Receitas Da Câmara"/>
    <s v="03.03.10"/>
    <x v="24"/>
    <x v="0"/>
    <x v="4"/>
    <x v="5"/>
    <x v="0"/>
    <x v="0"/>
    <x v="2"/>
    <x v="0"/>
    <x v="6"/>
    <s v="2025-07-23"/>
    <x v="2"/>
    <n v="25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80"/>
    <x v="783"/>
    <x v="0"/>
    <x v="1"/>
    <x v="0"/>
    <s v="03.03.10"/>
    <x v="15"/>
    <x v="0"/>
    <x v="5"/>
    <s v="Receitas Da Câmara"/>
    <s v="03.03.10"/>
    <s v="Receitas Da Câmara"/>
    <s v="03.03.10"/>
    <x v="16"/>
    <x v="0"/>
    <x v="4"/>
    <x v="5"/>
    <x v="0"/>
    <x v="0"/>
    <x v="2"/>
    <x v="0"/>
    <x v="6"/>
    <s v="2025-07-24"/>
    <x v="2"/>
    <n v="14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349"/>
    <x v="784"/>
    <x v="0"/>
    <x v="1"/>
    <x v="0"/>
    <s v="03.03.10"/>
    <x v="15"/>
    <x v="0"/>
    <x v="5"/>
    <s v="Receitas Da Câmara"/>
    <s v="03.03.10"/>
    <s v="Receitas Da Câmara"/>
    <s v="03.03.10"/>
    <x v="32"/>
    <x v="0"/>
    <x v="4"/>
    <x v="5"/>
    <x v="0"/>
    <x v="0"/>
    <x v="2"/>
    <x v="0"/>
    <x v="6"/>
    <s v="2025-07-24"/>
    <x v="2"/>
    <n v="634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600"/>
    <x v="785"/>
    <x v="0"/>
    <x v="1"/>
    <x v="0"/>
    <s v="03.03.10"/>
    <x v="15"/>
    <x v="0"/>
    <x v="5"/>
    <s v="Receitas Da Câmara"/>
    <s v="03.03.10"/>
    <s v="Receitas Da Câmara"/>
    <s v="03.03.10"/>
    <x v="22"/>
    <x v="0"/>
    <x v="0"/>
    <x v="8"/>
    <x v="0"/>
    <x v="0"/>
    <x v="2"/>
    <x v="0"/>
    <x v="6"/>
    <s v="2025-07-24"/>
    <x v="2"/>
    <n v="4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910"/>
    <x v="786"/>
    <x v="0"/>
    <x v="1"/>
    <x v="0"/>
    <s v="03.03.10"/>
    <x v="15"/>
    <x v="0"/>
    <x v="5"/>
    <s v="Receitas Da Câmara"/>
    <s v="03.03.10"/>
    <s v="Receitas Da Câmara"/>
    <s v="03.03.10"/>
    <x v="24"/>
    <x v="0"/>
    <x v="4"/>
    <x v="5"/>
    <x v="0"/>
    <x v="0"/>
    <x v="2"/>
    <x v="0"/>
    <x v="6"/>
    <s v="2025-07-24"/>
    <x v="2"/>
    <n v="29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960"/>
    <x v="787"/>
    <x v="0"/>
    <x v="1"/>
    <x v="0"/>
    <s v="03.03.10"/>
    <x v="15"/>
    <x v="0"/>
    <x v="5"/>
    <s v="Receitas Da Câmara"/>
    <s v="03.03.10"/>
    <s v="Receitas Da Câmara"/>
    <s v="03.03.10"/>
    <x v="26"/>
    <x v="0"/>
    <x v="4"/>
    <x v="5"/>
    <x v="0"/>
    <x v="0"/>
    <x v="2"/>
    <x v="0"/>
    <x v="6"/>
    <s v="2025-07-24"/>
    <x v="2"/>
    <n v="159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000"/>
    <x v="788"/>
    <x v="0"/>
    <x v="1"/>
    <x v="0"/>
    <s v="03.03.10"/>
    <x v="15"/>
    <x v="0"/>
    <x v="5"/>
    <s v="Receitas Da Câmara"/>
    <s v="03.03.10"/>
    <s v="Receitas Da Câmara"/>
    <s v="03.03.10"/>
    <x v="36"/>
    <x v="0"/>
    <x v="4"/>
    <x v="9"/>
    <x v="0"/>
    <x v="0"/>
    <x v="2"/>
    <x v="0"/>
    <x v="6"/>
    <s v="2025-07-24"/>
    <x v="2"/>
    <n v="1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010"/>
    <x v="789"/>
    <x v="0"/>
    <x v="1"/>
    <x v="0"/>
    <s v="03.03.10"/>
    <x v="15"/>
    <x v="0"/>
    <x v="5"/>
    <s v="Receitas Da Câmara"/>
    <s v="03.03.10"/>
    <s v="Receitas Da Câmara"/>
    <s v="03.03.10"/>
    <x v="20"/>
    <x v="0"/>
    <x v="4"/>
    <x v="5"/>
    <x v="0"/>
    <x v="0"/>
    <x v="2"/>
    <x v="0"/>
    <x v="6"/>
    <s v="2025-07-24"/>
    <x v="2"/>
    <n v="80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400"/>
    <x v="790"/>
    <x v="0"/>
    <x v="1"/>
    <x v="0"/>
    <s v="03.03.10"/>
    <x v="15"/>
    <x v="0"/>
    <x v="5"/>
    <s v="Receitas Da Câmara"/>
    <s v="03.03.10"/>
    <s v="Receitas Da Câmara"/>
    <s v="03.03.10"/>
    <x v="23"/>
    <x v="0"/>
    <x v="4"/>
    <x v="5"/>
    <x v="0"/>
    <x v="0"/>
    <x v="2"/>
    <x v="0"/>
    <x v="6"/>
    <s v="2025-07-24"/>
    <x v="2"/>
    <n v="8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980"/>
    <x v="791"/>
    <x v="0"/>
    <x v="1"/>
    <x v="0"/>
    <s v="03.03.10"/>
    <x v="15"/>
    <x v="0"/>
    <x v="5"/>
    <s v="Receitas Da Câmara"/>
    <s v="03.03.10"/>
    <s v="Receitas Da Câmara"/>
    <s v="03.03.10"/>
    <x v="27"/>
    <x v="0"/>
    <x v="4"/>
    <x v="5"/>
    <x v="0"/>
    <x v="0"/>
    <x v="2"/>
    <x v="0"/>
    <x v="6"/>
    <s v="2025-07-24"/>
    <x v="2"/>
    <n v="49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8158"/>
    <x v="792"/>
    <x v="0"/>
    <x v="1"/>
    <x v="0"/>
    <s v="03.03.10"/>
    <x v="15"/>
    <x v="0"/>
    <x v="5"/>
    <s v="Receitas Da Câmara"/>
    <s v="03.03.10"/>
    <s v="Receitas Da Câmara"/>
    <s v="03.03.10"/>
    <x v="25"/>
    <x v="0"/>
    <x v="0"/>
    <x v="1"/>
    <x v="0"/>
    <x v="0"/>
    <x v="2"/>
    <x v="0"/>
    <x v="6"/>
    <s v="2025-07-24"/>
    <x v="2"/>
    <n v="6815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00"/>
    <x v="793"/>
    <x v="0"/>
    <x v="1"/>
    <x v="0"/>
    <s v="03.03.10"/>
    <x v="15"/>
    <x v="0"/>
    <x v="5"/>
    <s v="Receitas Da Câmara"/>
    <s v="03.03.10"/>
    <s v="Receitas Da Câmara"/>
    <s v="03.03.10"/>
    <x v="15"/>
    <x v="0"/>
    <x v="4"/>
    <x v="5"/>
    <x v="0"/>
    <x v="0"/>
    <x v="2"/>
    <x v="0"/>
    <x v="6"/>
    <s v="2025-07-24"/>
    <x v="2"/>
    <n v="2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00"/>
    <x v="794"/>
    <x v="0"/>
    <x v="1"/>
    <x v="0"/>
    <s v="03.03.10"/>
    <x v="15"/>
    <x v="0"/>
    <x v="5"/>
    <s v="Receitas Da Câmara"/>
    <s v="03.03.10"/>
    <s v="Receitas Da Câmara"/>
    <s v="03.03.10"/>
    <x v="27"/>
    <x v="0"/>
    <x v="4"/>
    <x v="5"/>
    <x v="0"/>
    <x v="0"/>
    <x v="2"/>
    <x v="0"/>
    <x v="6"/>
    <s v="2025-07-25"/>
    <x v="2"/>
    <n v="1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40"/>
    <x v="795"/>
    <x v="0"/>
    <x v="1"/>
    <x v="0"/>
    <s v="03.03.10"/>
    <x v="15"/>
    <x v="0"/>
    <x v="5"/>
    <s v="Receitas Da Câmara"/>
    <s v="03.03.10"/>
    <s v="Receitas Da Câmara"/>
    <s v="03.03.10"/>
    <x v="16"/>
    <x v="0"/>
    <x v="4"/>
    <x v="5"/>
    <x v="0"/>
    <x v="0"/>
    <x v="2"/>
    <x v="0"/>
    <x v="6"/>
    <s v="2025-07-25"/>
    <x v="2"/>
    <n v="3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440"/>
    <x v="796"/>
    <x v="0"/>
    <x v="1"/>
    <x v="0"/>
    <s v="03.03.10"/>
    <x v="15"/>
    <x v="0"/>
    <x v="5"/>
    <s v="Receitas Da Câmara"/>
    <s v="03.03.10"/>
    <s v="Receitas Da Câmara"/>
    <s v="03.03.10"/>
    <x v="20"/>
    <x v="0"/>
    <x v="4"/>
    <x v="5"/>
    <x v="0"/>
    <x v="0"/>
    <x v="2"/>
    <x v="0"/>
    <x v="6"/>
    <s v="2025-07-25"/>
    <x v="2"/>
    <n v="34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636"/>
    <x v="797"/>
    <x v="0"/>
    <x v="1"/>
    <x v="0"/>
    <s v="03.03.10"/>
    <x v="15"/>
    <x v="0"/>
    <x v="5"/>
    <s v="Receitas Da Câmara"/>
    <s v="03.03.10"/>
    <s v="Receitas Da Câmara"/>
    <s v="03.03.10"/>
    <x v="32"/>
    <x v="0"/>
    <x v="4"/>
    <x v="5"/>
    <x v="0"/>
    <x v="0"/>
    <x v="2"/>
    <x v="0"/>
    <x v="6"/>
    <s v="2025-07-25"/>
    <x v="2"/>
    <n v="663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800"/>
    <x v="798"/>
    <x v="0"/>
    <x v="1"/>
    <x v="0"/>
    <s v="03.03.10"/>
    <x v="15"/>
    <x v="0"/>
    <x v="5"/>
    <s v="Receitas Da Câmara"/>
    <s v="03.03.10"/>
    <s v="Receitas Da Câmara"/>
    <s v="03.03.10"/>
    <x v="22"/>
    <x v="0"/>
    <x v="0"/>
    <x v="8"/>
    <x v="0"/>
    <x v="0"/>
    <x v="2"/>
    <x v="0"/>
    <x v="6"/>
    <s v="2025-07-25"/>
    <x v="2"/>
    <n v="138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97875"/>
    <x v="799"/>
    <x v="0"/>
    <x v="1"/>
    <x v="0"/>
    <s v="03.03.10"/>
    <x v="15"/>
    <x v="0"/>
    <x v="5"/>
    <s v="Receitas Da Câmara"/>
    <s v="03.03.10"/>
    <s v="Receitas Da Câmara"/>
    <s v="03.03.10"/>
    <x v="33"/>
    <x v="0"/>
    <x v="0"/>
    <x v="1"/>
    <x v="0"/>
    <x v="0"/>
    <x v="2"/>
    <x v="0"/>
    <x v="6"/>
    <s v="2025-07-25"/>
    <x v="2"/>
    <n v="978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60"/>
    <x v="800"/>
    <x v="0"/>
    <x v="1"/>
    <x v="0"/>
    <s v="03.03.10"/>
    <x v="15"/>
    <x v="0"/>
    <x v="5"/>
    <s v="Receitas Da Câmara"/>
    <s v="03.03.10"/>
    <s v="Receitas Da Câmara"/>
    <s v="03.03.10"/>
    <x v="24"/>
    <x v="0"/>
    <x v="4"/>
    <x v="5"/>
    <x v="0"/>
    <x v="0"/>
    <x v="2"/>
    <x v="0"/>
    <x v="6"/>
    <s v="2025-07-25"/>
    <x v="2"/>
    <n v="28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0"/>
    <x v="801"/>
    <x v="0"/>
    <x v="1"/>
    <x v="0"/>
    <s v="03.03.10"/>
    <x v="15"/>
    <x v="0"/>
    <x v="5"/>
    <s v="Receitas Da Câmara"/>
    <s v="03.03.10"/>
    <s v="Receitas Da Câmara"/>
    <s v="03.03.10"/>
    <x v="15"/>
    <x v="0"/>
    <x v="4"/>
    <x v="5"/>
    <x v="0"/>
    <x v="0"/>
    <x v="2"/>
    <x v="0"/>
    <x v="6"/>
    <s v="2025-07-25"/>
    <x v="2"/>
    <n v="1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450"/>
    <x v="802"/>
    <x v="0"/>
    <x v="1"/>
    <x v="0"/>
    <s v="03.03.10"/>
    <x v="15"/>
    <x v="0"/>
    <x v="5"/>
    <s v="Receitas Da Câmara"/>
    <s v="03.03.10"/>
    <s v="Receitas Da Câmara"/>
    <s v="03.03.10"/>
    <x v="23"/>
    <x v="0"/>
    <x v="4"/>
    <x v="5"/>
    <x v="0"/>
    <x v="0"/>
    <x v="2"/>
    <x v="0"/>
    <x v="6"/>
    <s v="2025-07-25"/>
    <x v="2"/>
    <n v="104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465"/>
    <x v="803"/>
    <x v="0"/>
    <x v="1"/>
    <x v="0"/>
    <s v="03.03.10"/>
    <x v="15"/>
    <x v="0"/>
    <x v="5"/>
    <s v="Receitas Da Câmara"/>
    <s v="03.03.10"/>
    <s v="Receitas Da Câmara"/>
    <s v="03.03.10"/>
    <x v="25"/>
    <x v="0"/>
    <x v="0"/>
    <x v="1"/>
    <x v="0"/>
    <x v="0"/>
    <x v="2"/>
    <x v="0"/>
    <x v="6"/>
    <s v="2025-07-25"/>
    <x v="2"/>
    <n v="4046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000"/>
    <x v="804"/>
    <x v="0"/>
    <x v="0"/>
    <x v="0"/>
    <s v="01.25.04.22"/>
    <x v="9"/>
    <x v="2"/>
    <x v="2"/>
    <s v="Cultura"/>
    <s v="01.25.04"/>
    <s v="Cultura"/>
    <s v="01.25.04"/>
    <x v="4"/>
    <x v="0"/>
    <x v="2"/>
    <x v="3"/>
    <x v="0"/>
    <x v="1"/>
    <x v="0"/>
    <x v="0"/>
    <x v="7"/>
    <s v="2025-08-07"/>
    <x v="2"/>
    <n v="7000"/>
    <x v="0"/>
    <m/>
    <x v="0"/>
    <m/>
    <x v="170"/>
    <n v="100479967"/>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coffe brek servidos ao pessoal do grupo de fazenda e grupo de teatro Ticai durante o evento rádio praça realizado em Pilão Cão comemoração festa dia 08 de agosto, conforme anexo."/>
  </r>
  <r>
    <x v="0"/>
    <n v="0"/>
    <n v="0"/>
    <n v="0"/>
    <n v="94718"/>
    <x v="805"/>
    <x v="0"/>
    <x v="0"/>
    <x v="0"/>
    <s v="01.28.03.07"/>
    <x v="17"/>
    <x v="3"/>
    <x v="3"/>
    <s v="Proteção Social"/>
    <s v="01.28.03"/>
    <s v="Proteção Social"/>
    <s v="01.28.03"/>
    <x v="4"/>
    <x v="0"/>
    <x v="2"/>
    <x v="3"/>
    <x v="0"/>
    <x v="1"/>
    <x v="0"/>
    <x v="0"/>
    <x v="8"/>
    <s v="2025-09-17"/>
    <x v="2"/>
    <n v="94718"/>
    <x v="0"/>
    <m/>
    <x v="0"/>
    <m/>
    <x v="32"/>
    <n v="100476920"/>
    <x v="0"/>
    <x v="0"/>
    <s v="Transporte escolar"/>
    <s v="ORI"/>
    <x v="0"/>
    <s v="TE"/>
    <x v="0"/>
    <x v="0"/>
    <x v="0"/>
    <x v="0"/>
    <x v="0"/>
    <x v="0"/>
    <x v="0"/>
    <x v="0"/>
    <x v="0"/>
    <x v="0"/>
    <x v="0"/>
    <s v="Transporte escolar"/>
    <x v="0"/>
    <x v="0"/>
    <x v="0"/>
    <x v="0"/>
    <x v="1"/>
    <x v="0"/>
    <x v="0"/>
    <x v="0"/>
    <x v="0"/>
    <x v="0"/>
    <x v="0"/>
    <x v="0"/>
    <s v="Pagamento a favor de Felisberto Carvalho pela aquisição de serviços de manutenção completa a viatura ST-89-TL, afeto aos serviços de transporte escolar, conforme anexo."/>
  </r>
  <r>
    <x v="0"/>
    <n v="0"/>
    <n v="0"/>
    <n v="0"/>
    <n v="1176"/>
    <x v="806"/>
    <x v="0"/>
    <x v="0"/>
    <x v="0"/>
    <s v="03.16.02"/>
    <x v="12"/>
    <x v="0"/>
    <x v="0"/>
    <s v="Gabinete do Presidente"/>
    <s v="03.16.02"/>
    <s v="Gabinete do Presidente"/>
    <s v="03.16.02"/>
    <x v="8"/>
    <x v="0"/>
    <x v="0"/>
    <x v="0"/>
    <x v="0"/>
    <x v="0"/>
    <x v="0"/>
    <x v="0"/>
    <x v="8"/>
    <s v="2025-09-24"/>
    <x v="2"/>
    <n v="1176"/>
    <x v="0"/>
    <m/>
    <x v="0"/>
    <m/>
    <x v="9"/>
    <n v="100474696"/>
    <x v="0"/>
    <x v="1"/>
    <s v="Gabinete do Presidente"/>
    <s v="ORI"/>
    <x v="0"/>
    <m/>
    <x v="0"/>
    <x v="0"/>
    <x v="0"/>
    <x v="0"/>
    <x v="0"/>
    <x v="0"/>
    <x v="0"/>
    <x v="0"/>
    <x v="0"/>
    <x v="0"/>
    <x v="0"/>
    <s v="Gabinete do Presidente"/>
    <x v="0"/>
    <x v="0"/>
    <x v="0"/>
    <x v="0"/>
    <x v="0"/>
    <x v="0"/>
    <x v="0"/>
    <x v="0"/>
    <x v="0"/>
    <x v="0"/>
    <x v="1"/>
    <x v="0"/>
    <s v="Pagamento de salário referente a 09-2025"/>
  </r>
  <r>
    <x v="0"/>
    <n v="0"/>
    <n v="0"/>
    <n v="0"/>
    <n v="1764"/>
    <x v="806"/>
    <x v="0"/>
    <x v="0"/>
    <x v="0"/>
    <s v="03.16.02"/>
    <x v="12"/>
    <x v="0"/>
    <x v="0"/>
    <s v="Gabinete do Presidente"/>
    <s v="03.16.02"/>
    <s v="Gabinete do Presidente"/>
    <s v="03.16.02"/>
    <x v="60"/>
    <x v="0"/>
    <x v="0"/>
    <x v="1"/>
    <x v="0"/>
    <x v="0"/>
    <x v="0"/>
    <x v="0"/>
    <x v="8"/>
    <s v="2025-09-24"/>
    <x v="2"/>
    <n v="1764"/>
    <x v="0"/>
    <m/>
    <x v="0"/>
    <m/>
    <x v="9"/>
    <n v="100474696"/>
    <x v="0"/>
    <x v="1"/>
    <s v="Gabinete do Presidente"/>
    <s v="ORI"/>
    <x v="0"/>
    <m/>
    <x v="0"/>
    <x v="0"/>
    <x v="0"/>
    <x v="0"/>
    <x v="0"/>
    <x v="0"/>
    <x v="0"/>
    <x v="0"/>
    <x v="0"/>
    <x v="0"/>
    <x v="0"/>
    <s v="Gabinete do Presidente"/>
    <x v="0"/>
    <x v="0"/>
    <x v="0"/>
    <x v="0"/>
    <x v="0"/>
    <x v="0"/>
    <x v="0"/>
    <x v="0"/>
    <x v="0"/>
    <x v="0"/>
    <x v="1"/>
    <x v="0"/>
    <s v="Pagamento de salário referente a 09-2025"/>
  </r>
  <r>
    <x v="0"/>
    <n v="0"/>
    <n v="0"/>
    <n v="0"/>
    <n v="6054"/>
    <x v="806"/>
    <x v="0"/>
    <x v="0"/>
    <x v="0"/>
    <s v="03.16.02"/>
    <x v="12"/>
    <x v="0"/>
    <x v="0"/>
    <s v="Gabinete do Presidente"/>
    <s v="03.16.02"/>
    <s v="Gabinete do Presidente"/>
    <s v="03.16.02"/>
    <x v="46"/>
    <x v="0"/>
    <x v="0"/>
    <x v="1"/>
    <x v="0"/>
    <x v="0"/>
    <x v="0"/>
    <x v="0"/>
    <x v="8"/>
    <s v="2025-09-24"/>
    <x v="2"/>
    <n v="6054"/>
    <x v="0"/>
    <m/>
    <x v="0"/>
    <m/>
    <x v="9"/>
    <n v="100474696"/>
    <x v="0"/>
    <x v="1"/>
    <s v="Gabinete do Presidente"/>
    <s v="ORI"/>
    <x v="0"/>
    <m/>
    <x v="0"/>
    <x v="0"/>
    <x v="0"/>
    <x v="0"/>
    <x v="0"/>
    <x v="0"/>
    <x v="0"/>
    <x v="0"/>
    <x v="0"/>
    <x v="0"/>
    <x v="0"/>
    <s v="Gabinete do Presidente"/>
    <x v="0"/>
    <x v="0"/>
    <x v="0"/>
    <x v="0"/>
    <x v="0"/>
    <x v="0"/>
    <x v="0"/>
    <x v="0"/>
    <x v="0"/>
    <x v="0"/>
    <x v="1"/>
    <x v="0"/>
    <s v="Pagamento de salário referente a 09-2025"/>
  </r>
  <r>
    <x v="0"/>
    <n v="0"/>
    <n v="0"/>
    <n v="0"/>
    <n v="42351"/>
    <x v="806"/>
    <x v="0"/>
    <x v="0"/>
    <x v="0"/>
    <s v="03.16.02"/>
    <x v="12"/>
    <x v="0"/>
    <x v="0"/>
    <s v="Gabinete do Presidente"/>
    <s v="03.16.02"/>
    <s v="Gabinete do Presidente"/>
    <s v="03.16.02"/>
    <x v="48"/>
    <x v="0"/>
    <x v="0"/>
    <x v="1"/>
    <x v="1"/>
    <x v="0"/>
    <x v="0"/>
    <x v="0"/>
    <x v="8"/>
    <s v="2025-09-24"/>
    <x v="2"/>
    <n v="42351"/>
    <x v="0"/>
    <m/>
    <x v="0"/>
    <m/>
    <x v="9"/>
    <n v="100474696"/>
    <x v="0"/>
    <x v="1"/>
    <s v="Gabinete do Presidente"/>
    <s v="ORI"/>
    <x v="0"/>
    <m/>
    <x v="0"/>
    <x v="0"/>
    <x v="0"/>
    <x v="0"/>
    <x v="0"/>
    <x v="0"/>
    <x v="0"/>
    <x v="0"/>
    <x v="0"/>
    <x v="0"/>
    <x v="0"/>
    <s v="Gabinete do Presidente"/>
    <x v="0"/>
    <x v="0"/>
    <x v="0"/>
    <x v="0"/>
    <x v="0"/>
    <x v="0"/>
    <x v="0"/>
    <x v="0"/>
    <x v="0"/>
    <x v="0"/>
    <x v="1"/>
    <x v="0"/>
    <s v="Pagamento de salário referente a 09-2025"/>
  </r>
  <r>
    <x v="0"/>
    <n v="0"/>
    <n v="0"/>
    <n v="0"/>
    <n v="897"/>
    <x v="806"/>
    <x v="0"/>
    <x v="0"/>
    <x v="0"/>
    <s v="03.16.02"/>
    <x v="12"/>
    <x v="0"/>
    <x v="0"/>
    <s v="Gabinete do Presidente"/>
    <s v="03.16.02"/>
    <s v="Gabinete do Presidente"/>
    <s v="03.16.02"/>
    <x v="8"/>
    <x v="0"/>
    <x v="0"/>
    <x v="0"/>
    <x v="0"/>
    <x v="0"/>
    <x v="0"/>
    <x v="0"/>
    <x v="8"/>
    <s v="2025-09-24"/>
    <x v="2"/>
    <n v="897"/>
    <x v="0"/>
    <m/>
    <x v="0"/>
    <m/>
    <x v="89"/>
    <n v="100474706"/>
    <x v="0"/>
    <x v="5"/>
    <s v="Gabinete do Presidente"/>
    <s v="ORI"/>
    <x v="0"/>
    <m/>
    <x v="0"/>
    <x v="0"/>
    <x v="0"/>
    <x v="0"/>
    <x v="0"/>
    <x v="0"/>
    <x v="0"/>
    <x v="0"/>
    <x v="0"/>
    <x v="0"/>
    <x v="0"/>
    <s v="Gabinete do Presidente"/>
    <x v="0"/>
    <x v="0"/>
    <x v="0"/>
    <x v="0"/>
    <x v="0"/>
    <x v="0"/>
    <x v="0"/>
    <x v="0"/>
    <x v="0"/>
    <x v="0"/>
    <x v="5"/>
    <x v="0"/>
    <s v="Pagamento de salário referente a 09-2025"/>
  </r>
  <r>
    <x v="0"/>
    <n v="0"/>
    <n v="0"/>
    <n v="0"/>
    <n v="1346"/>
    <x v="806"/>
    <x v="0"/>
    <x v="0"/>
    <x v="0"/>
    <s v="03.16.02"/>
    <x v="12"/>
    <x v="0"/>
    <x v="0"/>
    <s v="Gabinete do Presidente"/>
    <s v="03.16.02"/>
    <s v="Gabinete do Presidente"/>
    <s v="03.16.02"/>
    <x v="60"/>
    <x v="0"/>
    <x v="0"/>
    <x v="1"/>
    <x v="0"/>
    <x v="0"/>
    <x v="0"/>
    <x v="0"/>
    <x v="8"/>
    <s v="2025-09-24"/>
    <x v="2"/>
    <n v="1346"/>
    <x v="0"/>
    <m/>
    <x v="0"/>
    <m/>
    <x v="89"/>
    <n v="100474706"/>
    <x v="0"/>
    <x v="5"/>
    <s v="Gabinete do Presidente"/>
    <s v="ORI"/>
    <x v="0"/>
    <m/>
    <x v="0"/>
    <x v="0"/>
    <x v="0"/>
    <x v="0"/>
    <x v="0"/>
    <x v="0"/>
    <x v="0"/>
    <x v="0"/>
    <x v="0"/>
    <x v="0"/>
    <x v="0"/>
    <s v="Gabinete do Presidente"/>
    <x v="0"/>
    <x v="0"/>
    <x v="0"/>
    <x v="0"/>
    <x v="0"/>
    <x v="0"/>
    <x v="0"/>
    <x v="0"/>
    <x v="0"/>
    <x v="0"/>
    <x v="5"/>
    <x v="0"/>
    <s v="Pagamento de salário referente a 09-2025"/>
  </r>
  <r>
    <x v="0"/>
    <n v="0"/>
    <n v="0"/>
    <n v="0"/>
    <n v="4618"/>
    <x v="806"/>
    <x v="0"/>
    <x v="0"/>
    <x v="0"/>
    <s v="03.16.02"/>
    <x v="12"/>
    <x v="0"/>
    <x v="0"/>
    <s v="Gabinete do Presidente"/>
    <s v="03.16.02"/>
    <s v="Gabinete do Presidente"/>
    <s v="03.16.02"/>
    <x v="46"/>
    <x v="0"/>
    <x v="0"/>
    <x v="1"/>
    <x v="0"/>
    <x v="0"/>
    <x v="0"/>
    <x v="0"/>
    <x v="8"/>
    <s v="2025-09-24"/>
    <x v="2"/>
    <n v="4618"/>
    <x v="0"/>
    <m/>
    <x v="0"/>
    <m/>
    <x v="89"/>
    <n v="100474706"/>
    <x v="0"/>
    <x v="5"/>
    <s v="Gabinete do Presidente"/>
    <s v="ORI"/>
    <x v="0"/>
    <m/>
    <x v="0"/>
    <x v="0"/>
    <x v="0"/>
    <x v="0"/>
    <x v="0"/>
    <x v="0"/>
    <x v="0"/>
    <x v="0"/>
    <x v="0"/>
    <x v="0"/>
    <x v="0"/>
    <s v="Gabinete do Presidente"/>
    <x v="0"/>
    <x v="0"/>
    <x v="0"/>
    <x v="0"/>
    <x v="0"/>
    <x v="0"/>
    <x v="0"/>
    <x v="0"/>
    <x v="0"/>
    <x v="0"/>
    <x v="5"/>
    <x v="0"/>
    <s v="Pagamento de salário referente a 09-2025"/>
  </r>
  <r>
    <x v="0"/>
    <n v="0"/>
    <n v="0"/>
    <n v="0"/>
    <n v="32309"/>
    <x v="806"/>
    <x v="0"/>
    <x v="0"/>
    <x v="0"/>
    <s v="03.16.02"/>
    <x v="12"/>
    <x v="0"/>
    <x v="0"/>
    <s v="Gabinete do Presidente"/>
    <s v="03.16.02"/>
    <s v="Gabinete do Presidente"/>
    <s v="03.16.02"/>
    <x v="48"/>
    <x v="0"/>
    <x v="0"/>
    <x v="1"/>
    <x v="1"/>
    <x v="0"/>
    <x v="0"/>
    <x v="0"/>
    <x v="8"/>
    <s v="2025-09-24"/>
    <x v="2"/>
    <n v="32309"/>
    <x v="0"/>
    <m/>
    <x v="0"/>
    <m/>
    <x v="89"/>
    <n v="100474706"/>
    <x v="0"/>
    <x v="5"/>
    <s v="Gabinete do Presidente"/>
    <s v="ORI"/>
    <x v="0"/>
    <m/>
    <x v="0"/>
    <x v="0"/>
    <x v="0"/>
    <x v="0"/>
    <x v="0"/>
    <x v="0"/>
    <x v="0"/>
    <x v="0"/>
    <x v="0"/>
    <x v="0"/>
    <x v="0"/>
    <s v="Gabinete do Presidente"/>
    <x v="0"/>
    <x v="0"/>
    <x v="0"/>
    <x v="0"/>
    <x v="0"/>
    <x v="0"/>
    <x v="0"/>
    <x v="0"/>
    <x v="0"/>
    <x v="0"/>
    <x v="5"/>
    <x v="0"/>
    <s v="Pagamento de salário referente a 09-2025"/>
  </r>
  <r>
    <x v="0"/>
    <n v="0"/>
    <n v="0"/>
    <n v="0"/>
    <n v="11527"/>
    <x v="806"/>
    <x v="0"/>
    <x v="0"/>
    <x v="0"/>
    <s v="03.16.02"/>
    <x v="12"/>
    <x v="0"/>
    <x v="0"/>
    <s v="Gabinete do Presidente"/>
    <s v="03.16.02"/>
    <s v="Gabinete do Presidente"/>
    <s v="03.16.02"/>
    <x v="8"/>
    <x v="0"/>
    <x v="0"/>
    <x v="0"/>
    <x v="0"/>
    <x v="0"/>
    <x v="0"/>
    <x v="0"/>
    <x v="8"/>
    <s v="2025-09-24"/>
    <x v="2"/>
    <n v="11527"/>
    <x v="0"/>
    <m/>
    <x v="0"/>
    <m/>
    <x v="26"/>
    <n v="100474914"/>
    <x v="0"/>
    <x v="0"/>
    <s v="Gabinete do Presidente"/>
    <s v="ORI"/>
    <x v="0"/>
    <m/>
    <x v="0"/>
    <x v="0"/>
    <x v="0"/>
    <x v="0"/>
    <x v="0"/>
    <x v="0"/>
    <x v="0"/>
    <x v="0"/>
    <x v="0"/>
    <x v="0"/>
    <x v="0"/>
    <s v="Gabinete do Presidente"/>
    <x v="0"/>
    <x v="0"/>
    <x v="0"/>
    <x v="0"/>
    <x v="0"/>
    <x v="0"/>
    <x v="0"/>
    <x v="0"/>
    <x v="0"/>
    <x v="0"/>
    <x v="0"/>
    <x v="0"/>
    <s v="Pagamento de salário referente a 09-2025"/>
  </r>
  <r>
    <x v="0"/>
    <n v="0"/>
    <n v="0"/>
    <n v="0"/>
    <n v="17290"/>
    <x v="806"/>
    <x v="0"/>
    <x v="0"/>
    <x v="0"/>
    <s v="03.16.02"/>
    <x v="12"/>
    <x v="0"/>
    <x v="0"/>
    <s v="Gabinete do Presidente"/>
    <s v="03.16.02"/>
    <s v="Gabinete do Presidente"/>
    <s v="03.16.02"/>
    <x v="60"/>
    <x v="0"/>
    <x v="0"/>
    <x v="1"/>
    <x v="0"/>
    <x v="0"/>
    <x v="0"/>
    <x v="0"/>
    <x v="8"/>
    <s v="2025-09-24"/>
    <x v="2"/>
    <n v="17290"/>
    <x v="0"/>
    <m/>
    <x v="0"/>
    <m/>
    <x v="26"/>
    <n v="100474914"/>
    <x v="0"/>
    <x v="0"/>
    <s v="Gabinete do Presidente"/>
    <s v="ORI"/>
    <x v="0"/>
    <m/>
    <x v="0"/>
    <x v="0"/>
    <x v="0"/>
    <x v="0"/>
    <x v="0"/>
    <x v="0"/>
    <x v="0"/>
    <x v="0"/>
    <x v="0"/>
    <x v="0"/>
    <x v="0"/>
    <s v="Gabinete do Presidente"/>
    <x v="0"/>
    <x v="0"/>
    <x v="0"/>
    <x v="0"/>
    <x v="0"/>
    <x v="0"/>
    <x v="0"/>
    <x v="0"/>
    <x v="0"/>
    <x v="0"/>
    <x v="0"/>
    <x v="0"/>
    <s v="Pagamento de salário referente a 09-2025"/>
  </r>
  <r>
    <x v="0"/>
    <n v="0"/>
    <n v="0"/>
    <n v="0"/>
    <n v="59328"/>
    <x v="806"/>
    <x v="0"/>
    <x v="0"/>
    <x v="0"/>
    <s v="03.16.02"/>
    <x v="12"/>
    <x v="0"/>
    <x v="0"/>
    <s v="Gabinete do Presidente"/>
    <s v="03.16.02"/>
    <s v="Gabinete do Presidente"/>
    <s v="03.16.02"/>
    <x v="46"/>
    <x v="0"/>
    <x v="0"/>
    <x v="1"/>
    <x v="0"/>
    <x v="0"/>
    <x v="0"/>
    <x v="0"/>
    <x v="8"/>
    <s v="2025-09-24"/>
    <x v="2"/>
    <n v="59328"/>
    <x v="0"/>
    <m/>
    <x v="0"/>
    <m/>
    <x v="26"/>
    <n v="100474914"/>
    <x v="0"/>
    <x v="0"/>
    <s v="Gabinete do Presidente"/>
    <s v="ORI"/>
    <x v="0"/>
    <m/>
    <x v="0"/>
    <x v="0"/>
    <x v="0"/>
    <x v="0"/>
    <x v="0"/>
    <x v="0"/>
    <x v="0"/>
    <x v="0"/>
    <x v="0"/>
    <x v="0"/>
    <x v="0"/>
    <s v="Gabinete do Presidente"/>
    <x v="0"/>
    <x v="0"/>
    <x v="0"/>
    <x v="0"/>
    <x v="0"/>
    <x v="0"/>
    <x v="0"/>
    <x v="0"/>
    <x v="0"/>
    <x v="0"/>
    <x v="0"/>
    <x v="0"/>
    <s v="Pagamento de salário referente a 09-2025"/>
  </r>
  <r>
    <x v="0"/>
    <n v="0"/>
    <n v="0"/>
    <n v="0"/>
    <n v="414969"/>
    <x v="806"/>
    <x v="0"/>
    <x v="0"/>
    <x v="0"/>
    <s v="03.16.02"/>
    <x v="12"/>
    <x v="0"/>
    <x v="0"/>
    <s v="Gabinete do Presidente"/>
    <s v="03.16.02"/>
    <s v="Gabinete do Presidente"/>
    <s v="03.16.02"/>
    <x v="48"/>
    <x v="0"/>
    <x v="0"/>
    <x v="1"/>
    <x v="1"/>
    <x v="0"/>
    <x v="0"/>
    <x v="0"/>
    <x v="8"/>
    <s v="2025-09-24"/>
    <x v="2"/>
    <n v="414969"/>
    <x v="0"/>
    <m/>
    <x v="0"/>
    <m/>
    <x v="26"/>
    <n v="100474914"/>
    <x v="0"/>
    <x v="0"/>
    <s v="Gabinete do Presidente"/>
    <s v="ORI"/>
    <x v="0"/>
    <m/>
    <x v="0"/>
    <x v="0"/>
    <x v="0"/>
    <x v="0"/>
    <x v="0"/>
    <x v="0"/>
    <x v="0"/>
    <x v="0"/>
    <x v="0"/>
    <x v="0"/>
    <x v="0"/>
    <s v="Gabinete do Presidente"/>
    <x v="0"/>
    <x v="0"/>
    <x v="0"/>
    <x v="0"/>
    <x v="0"/>
    <x v="0"/>
    <x v="0"/>
    <x v="0"/>
    <x v="0"/>
    <x v="0"/>
    <x v="0"/>
    <x v="0"/>
    <s v="Pagamento de salário referente a 09-2025"/>
  </r>
  <r>
    <x v="1"/>
    <n v="0"/>
    <n v="0"/>
    <n v="0"/>
    <n v="4965"/>
    <x v="807"/>
    <x v="0"/>
    <x v="0"/>
    <x v="0"/>
    <s v="01.27.07.15"/>
    <x v="18"/>
    <x v="1"/>
    <x v="1"/>
    <s v="Requalificação Urbana e Habitação 2"/>
    <s v="01.27.07"/>
    <s v="Requalificação Urbana e Habitação 2"/>
    <s v="01.27.07"/>
    <x v="2"/>
    <x v="0"/>
    <x v="0"/>
    <x v="1"/>
    <x v="0"/>
    <x v="1"/>
    <x v="1"/>
    <x v="0"/>
    <x v="9"/>
    <s v="2025-10-09"/>
    <x v="3"/>
    <n v="4965"/>
    <x v="0"/>
    <m/>
    <x v="0"/>
    <m/>
    <x v="9"/>
    <n v="100474696"/>
    <x v="0"/>
    <x v="1"/>
    <s v="Requalificação urbana e ambiental de Achada Pizarra a Manguinho"/>
    <s v="ORI"/>
    <x v="0"/>
    <s v="RUH"/>
    <x v="0"/>
    <x v="0"/>
    <x v="0"/>
    <x v="0"/>
    <x v="0"/>
    <x v="0"/>
    <x v="0"/>
    <x v="0"/>
    <x v="0"/>
    <x v="0"/>
    <x v="0"/>
    <s v="Requalificação urbana e ambiental de Achada Pizarra a Manguinho"/>
    <x v="0"/>
    <x v="0"/>
    <x v="0"/>
    <x v="0"/>
    <x v="1"/>
    <x v="0"/>
    <x v="0"/>
    <x v="0"/>
    <x v="0"/>
    <x v="0"/>
    <x v="1"/>
    <x v="0"/>
    <s v="Pagamento referente a prestação de serviço do senhor Adama balde, no âmbito dos trabalhos da requalificação urbana de Veneza, durante o mês de maio e junho, conforme anexo."/>
  </r>
  <r>
    <x v="1"/>
    <n v="0"/>
    <n v="0"/>
    <n v="0"/>
    <n v="28135"/>
    <x v="807"/>
    <x v="0"/>
    <x v="0"/>
    <x v="0"/>
    <s v="01.27.07.15"/>
    <x v="18"/>
    <x v="1"/>
    <x v="1"/>
    <s v="Requalificação Urbana e Habitação 2"/>
    <s v="01.27.07"/>
    <s v="Requalificação Urbana e Habitação 2"/>
    <s v="01.27.07"/>
    <x v="2"/>
    <x v="0"/>
    <x v="0"/>
    <x v="1"/>
    <x v="0"/>
    <x v="1"/>
    <x v="1"/>
    <x v="0"/>
    <x v="9"/>
    <s v="2025-10-09"/>
    <x v="3"/>
    <n v="28135"/>
    <x v="0"/>
    <m/>
    <x v="0"/>
    <m/>
    <x v="169"/>
    <n v="100479934"/>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referente a prestação de serviço do senhor Adama balde, no âmbito dos trabalhos da requalificação urbana de Veneza, durante o mês de maio e junho, conforme anexo."/>
  </r>
  <r>
    <x v="0"/>
    <n v="0"/>
    <n v="0"/>
    <n v="0"/>
    <n v="4500"/>
    <x v="808"/>
    <x v="0"/>
    <x v="1"/>
    <x v="0"/>
    <s v="80.02.01"/>
    <x v="28"/>
    <x v="4"/>
    <x v="4"/>
    <s v="Retenções Iur"/>
    <s v="80.02.01"/>
    <s v="Retenções Iur"/>
    <s v="80.02.01"/>
    <x v="52"/>
    <x v="0"/>
    <x v="6"/>
    <x v="1"/>
    <x v="1"/>
    <x v="2"/>
    <x v="2"/>
    <x v="0"/>
    <x v="9"/>
    <s v="2025-10-02"/>
    <x v="3"/>
    <n v="4500"/>
    <x v="0"/>
    <m/>
    <x v="0"/>
    <m/>
    <x v="9"/>
    <n v="100474696"/>
    <x v="0"/>
    <x v="0"/>
    <s v="Retenções Iur"/>
    <s v="ORI"/>
    <x v="0"/>
    <s v="RIUR"/>
    <x v="0"/>
    <x v="0"/>
    <x v="0"/>
    <x v="0"/>
    <x v="0"/>
    <x v="0"/>
    <x v="0"/>
    <x v="0"/>
    <x v="0"/>
    <x v="0"/>
    <x v="0"/>
    <s v="Retenções Iur"/>
    <x v="0"/>
    <x v="0"/>
    <x v="0"/>
    <x v="0"/>
    <x v="2"/>
    <x v="0"/>
    <x v="0"/>
    <x v="0"/>
    <x v="0"/>
    <x v="1"/>
    <x v="0"/>
    <x v="0"/>
    <s v="RETENCAO OT"/>
  </r>
  <r>
    <x v="0"/>
    <n v="0"/>
    <n v="0"/>
    <n v="0"/>
    <n v="50000"/>
    <x v="809"/>
    <x v="0"/>
    <x v="0"/>
    <x v="0"/>
    <s v="03.16.15"/>
    <x v="0"/>
    <x v="0"/>
    <x v="0"/>
    <s v="Direção Financeira"/>
    <s v="03.16.15"/>
    <s v="Direção Financeira"/>
    <s v="03.16.15"/>
    <x v="13"/>
    <x v="0"/>
    <x v="0"/>
    <x v="1"/>
    <x v="0"/>
    <x v="0"/>
    <x v="0"/>
    <x v="0"/>
    <x v="9"/>
    <s v="2025-10-14"/>
    <x v="3"/>
    <n v="50000"/>
    <x v="0"/>
    <m/>
    <x v="0"/>
    <m/>
    <x v="32"/>
    <n v="100476920"/>
    <x v="0"/>
    <x v="0"/>
    <s v="Direção Financeira"/>
    <s v="ORI"/>
    <x v="0"/>
    <m/>
    <x v="0"/>
    <x v="0"/>
    <x v="0"/>
    <x v="0"/>
    <x v="0"/>
    <x v="0"/>
    <x v="0"/>
    <x v="0"/>
    <x v="0"/>
    <x v="0"/>
    <x v="0"/>
    <s v="Direção Financeira"/>
    <x v="0"/>
    <x v="0"/>
    <x v="0"/>
    <x v="0"/>
    <x v="0"/>
    <x v="0"/>
    <x v="0"/>
    <x v="0"/>
    <x v="0"/>
    <x v="0"/>
    <x v="0"/>
    <x v="0"/>
    <s v="Pagamento referente a aquisição de combustíveis, destinados aa viaturas afetos aos serviços da CMSM, conforme anexo"/>
  </r>
  <r>
    <x v="1"/>
    <n v="0"/>
    <n v="0"/>
    <n v="0"/>
    <n v="48972"/>
    <x v="810"/>
    <x v="0"/>
    <x v="0"/>
    <x v="0"/>
    <s v="01.27.06.42"/>
    <x v="4"/>
    <x v="1"/>
    <x v="1"/>
    <s v="Requalificação Urbana e habitação"/>
    <s v="01.27.06"/>
    <s v="Requalificação Urbana e habitação"/>
    <s v="01.27.06"/>
    <x v="2"/>
    <x v="0"/>
    <x v="0"/>
    <x v="1"/>
    <x v="0"/>
    <x v="1"/>
    <x v="1"/>
    <x v="0"/>
    <x v="9"/>
    <s v="2025-10-17"/>
    <x v="3"/>
    <n v="48972"/>
    <x v="0"/>
    <m/>
    <x v="0"/>
    <m/>
    <x v="171"/>
    <n v="100394868"/>
    <x v="0"/>
    <x v="0"/>
    <s v="Manutenção do Estádio Municipal/Campos Futebol 11"/>
    <s v="ORI"/>
    <x v="0"/>
    <s v="MCF"/>
    <x v="0"/>
    <x v="0"/>
    <x v="0"/>
    <x v="0"/>
    <x v="0"/>
    <x v="0"/>
    <x v="0"/>
    <x v="0"/>
    <x v="0"/>
    <x v="0"/>
    <x v="0"/>
    <s v="Manutenção do Estádio Municipal/Campos Futebol 11"/>
    <x v="0"/>
    <x v="0"/>
    <x v="0"/>
    <x v="0"/>
    <x v="1"/>
    <x v="0"/>
    <x v="0"/>
    <x v="0"/>
    <x v="0"/>
    <x v="0"/>
    <x v="0"/>
    <x v="0"/>
    <s v="Pagamento a favor SITA, referente a aquisição de tintas para pintura do Estádio Municipal, conforme anexo."/>
  </r>
  <r>
    <x v="0"/>
    <n v="0"/>
    <n v="0"/>
    <n v="0"/>
    <n v="50000"/>
    <x v="811"/>
    <x v="0"/>
    <x v="0"/>
    <x v="0"/>
    <s v="01.27.04.11"/>
    <x v="26"/>
    <x v="1"/>
    <x v="1"/>
    <s v="Infra-Estruturas e Transportes"/>
    <s v="01.27.04"/>
    <s v="Infra-Estruturas e Transportes"/>
    <s v="01.27.04"/>
    <x v="4"/>
    <x v="0"/>
    <x v="2"/>
    <x v="3"/>
    <x v="0"/>
    <x v="1"/>
    <x v="0"/>
    <x v="0"/>
    <x v="9"/>
    <s v="2025-10-22"/>
    <x v="3"/>
    <n v="50000"/>
    <x v="0"/>
    <m/>
    <x v="0"/>
    <m/>
    <x v="26"/>
    <n v="100474914"/>
    <x v="0"/>
    <x v="0"/>
    <s v="Manutenção de caminhos vicinais e melhoramento de acessos"/>
    <s v="ORI"/>
    <x v="0"/>
    <m/>
    <x v="0"/>
    <x v="0"/>
    <x v="0"/>
    <x v="0"/>
    <x v="0"/>
    <x v="0"/>
    <x v="0"/>
    <x v="0"/>
    <x v="0"/>
    <x v="0"/>
    <x v="0"/>
    <s v="Manutenção de caminhos vicinais e melhoramento de acessos"/>
    <x v="0"/>
    <x v="0"/>
    <x v="0"/>
    <x v="0"/>
    <x v="1"/>
    <x v="0"/>
    <x v="0"/>
    <x v="0"/>
    <x v="0"/>
    <x v="0"/>
    <x v="0"/>
    <x v="0"/>
    <s v="Pagamento referente a trabalhos de mão-de-obra na limpeza de caminhos de Aguadinha, conforme anexo."/>
  </r>
  <r>
    <x v="0"/>
    <n v="0"/>
    <n v="0"/>
    <n v="0"/>
    <n v="4284"/>
    <x v="812"/>
    <x v="0"/>
    <x v="1"/>
    <x v="0"/>
    <s v="80.02.01"/>
    <x v="28"/>
    <x v="4"/>
    <x v="4"/>
    <s v="Retenções Iur"/>
    <s v="80.02.01"/>
    <s v="Retenções Iur"/>
    <s v="80.02.01"/>
    <x v="52"/>
    <x v="0"/>
    <x v="6"/>
    <x v="1"/>
    <x v="1"/>
    <x v="2"/>
    <x v="2"/>
    <x v="0"/>
    <x v="9"/>
    <s v="2025-10-22"/>
    <x v="3"/>
    <n v="4284"/>
    <x v="0"/>
    <m/>
    <x v="0"/>
    <m/>
    <x v="9"/>
    <n v="100474696"/>
    <x v="0"/>
    <x v="0"/>
    <s v="Retenções Iur"/>
    <s v="ORI"/>
    <x v="0"/>
    <s v="RIUR"/>
    <x v="0"/>
    <x v="0"/>
    <x v="0"/>
    <x v="0"/>
    <x v="0"/>
    <x v="0"/>
    <x v="0"/>
    <x v="0"/>
    <x v="0"/>
    <x v="0"/>
    <x v="0"/>
    <s v="Retenções Iur"/>
    <x v="0"/>
    <x v="0"/>
    <x v="0"/>
    <x v="0"/>
    <x v="2"/>
    <x v="0"/>
    <x v="0"/>
    <x v="0"/>
    <x v="0"/>
    <x v="1"/>
    <x v="0"/>
    <x v="0"/>
    <s v="RETENCAO OT"/>
  </r>
  <r>
    <x v="1"/>
    <n v="0"/>
    <n v="0"/>
    <n v="0"/>
    <n v="3750"/>
    <x v="813"/>
    <x v="0"/>
    <x v="0"/>
    <x v="0"/>
    <s v="01.27.06.42"/>
    <x v="4"/>
    <x v="1"/>
    <x v="1"/>
    <s v="Requalificação Urbana e habitação"/>
    <s v="01.27.06"/>
    <s v="Requalificação Urbana e habitação"/>
    <s v="01.27.06"/>
    <x v="2"/>
    <x v="0"/>
    <x v="0"/>
    <x v="1"/>
    <x v="0"/>
    <x v="1"/>
    <x v="1"/>
    <x v="0"/>
    <x v="10"/>
    <s v="2025-11-19"/>
    <x v="3"/>
    <n v="3750"/>
    <x v="0"/>
    <m/>
    <x v="0"/>
    <m/>
    <x v="9"/>
    <n v="100474696"/>
    <x v="0"/>
    <x v="1"/>
    <s v="Manutenção do Estádio Municipal/Campos Futebol 11"/>
    <s v="ORI"/>
    <x v="0"/>
    <s v="MCF"/>
    <x v="0"/>
    <x v="0"/>
    <x v="0"/>
    <x v="0"/>
    <x v="0"/>
    <x v="0"/>
    <x v="0"/>
    <x v="0"/>
    <x v="0"/>
    <x v="0"/>
    <x v="0"/>
    <s v="Manutenção do Estádio Municipal/Campos Futebol 11"/>
    <x v="0"/>
    <x v="0"/>
    <x v="0"/>
    <x v="0"/>
    <x v="1"/>
    <x v="0"/>
    <x v="0"/>
    <x v="0"/>
    <x v="0"/>
    <x v="0"/>
    <x v="1"/>
    <x v="0"/>
    <s v="Pagamento referente a montagem das balizas do polivalente António Mascarenhas, e desmontagem das redes das Balizas do Estádio Municipal, conforme anexo."/>
  </r>
  <r>
    <x v="1"/>
    <n v="0"/>
    <n v="0"/>
    <n v="0"/>
    <n v="21250"/>
    <x v="813"/>
    <x v="0"/>
    <x v="0"/>
    <x v="0"/>
    <s v="01.27.06.42"/>
    <x v="4"/>
    <x v="1"/>
    <x v="1"/>
    <s v="Requalificação Urbana e habitação"/>
    <s v="01.27.06"/>
    <s v="Requalificação Urbana e habitação"/>
    <s v="01.27.06"/>
    <x v="2"/>
    <x v="0"/>
    <x v="0"/>
    <x v="1"/>
    <x v="0"/>
    <x v="1"/>
    <x v="1"/>
    <x v="0"/>
    <x v="10"/>
    <s v="2025-11-19"/>
    <x v="3"/>
    <n v="21250"/>
    <x v="0"/>
    <m/>
    <x v="0"/>
    <m/>
    <x v="172"/>
    <n v="100479616"/>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montagem das balizas do polivalente António Mascarenhas, e desmontagem das redes das Balizas do Estádio Municipal, conforme anexo."/>
  </r>
  <r>
    <x v="1"/>
    <n v="0"/>
    <n v="0"/>
    <n v="0"/>
    <n v="301042"/>
    <x v="814"/>
    <x v="0"/>
    <x v="0"/>
    <x v="0"/>
    <s v="01.27.07.09"/>
    <x v="7"/>
    <x v="1"/>
    <x v="1"/>
    <s v="Requalificação Urbana e Habitação 2"/>
    <s v="01.27.07"/>
    <s v="Requalificação Urbana e Habitação 2"/>
    <s v="01.27.07"/>
    <x v="2"/>
    <x v="0"/>
    <x v="0"/>
    <x v="1"/>
    <x v="0"/>
    <x v="1"/>
    <x v="1"/>
    <x v="0"/>
    <x v="11"/>
    <s v="2025-12-01"/>
    <x v="3"/>
    <n v="301042"/>
    <x v="0"/>
    <m/>
    <x v="0"/>
    <m/>
    <x v="173"/>
    <n v="100480034"/>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e Comércio Transporte E Serviços, pela a aquisição de serviço de aluguer de Camião para transporte de pedras e areias para as obras de Praia de Veneza, conforme anexo.  "/>
  </r>
  <r>
    <x v="0"/>
    <n v="0"/>
    <n v="0"/>
    <n v="0"/>
    <n v="5000"/>
    <x v="815"/>
    <x v="0"/>
    <x v="1"/>
    <x v="0"/>
    <s v="03.03.10"/>
    <x v="15"/>
    <x v="0"/>
    <x v="5"/>
    <s v="Receitas Da Câmara"/>
    <s v="03.03.10"/>
    <s v="Receitas Da Câmara"/>
    <s v="03.03.10"/>
    <x v="18"/>
    <x v="0"/>
    <x v="4"/>
    <x v="6"/>
    <x v="0"/>
    <x v="0"/>
    <x v="2"/>
    <x v="0"/>
    <x v="10"/>
    <s v="2025-11-21"/>
    <x v="3"/>
    <n v="5000"/>
    <x v="0"/>
    <m/>
    <x v="0"/>
    <m/>
    <x v="26"/>
    <n v="100474914"/>
    <x v="0"/>
    <x v="0"/>
    <s v="Receitas Da Câmara"/>
    <s v="EXT"/>
    <x v="0"/>
    <s v="RDC"/>
    <x v="0"/>
    <x v="0"/>
    <x v="0"/>
    <x v="0"/>
    <x v="0"/>
    <x v="0"/>
    <x v="0"/>
    <x v="0"/>
    <x v="0"/>
    <x v="0"/>
    <x v="0"/>
    <s v="Receitas Da Câmara"/>
    <x v="0"/>
    <x v="0"/>
    <x v="0"/>
    <x v="0"/>
    <x v="0"/>
    <x v="0"/>
    <x v="0"/>
    <x v="0"/>
    <x v="0"/>
    <x v="0"/>
    <x v="0"/>
    <x v="0"/>
    <s v="Reposição salario Amélia Soares Almeida, novembro 2025, conforme anexo."/>
  </r>
  <r>
    <x v="0"/>
    <n v="0"/>
    <n v="0"/>
    <n v="0"/>
    <n v="212924"/>
    <x v="816"/>
    <x v="0"/>
    <x v="0"/>
    <x v="0"/>
    <s v="03.16.15"/>
    <x v="0"/>
    <x v="0"/>
    <x v="0"/>
    <s v="Direção Financeira"/>
    <s v="03.16.15"/>
    <s v="Direção Financeira"/>
    <s v="03.16.15"/>
    <x v="1"/>
    <x v="0"/>
    <x v="0"/>
    <x v="0"/>
    <x v="0"/>
    <x v="0"/>
    <x v="0"/>
    <x v="0"/>
    <x v="11"/>
    <s v="2025-12-12"/>
    <x v="3"/>
    <n v="212924"/>
    <x v="0"/>
    <m/>
    <x v="0"/>
    <m/>
    <x v="9"/>
    <n v="100474696"/>
    <x v="0"/>
    <x v="1"/>
    <s v="Direção Financeira"/>
    <s v="ORI"/>
    <x v="0"/>
    <m/>
    <x v="0"/>
    <x v="0"/>
    <x v="0"/>
    <x v="0"/>
    <x v="0"/>
    <x v="0"/>
    <x v="0"/>
    <x v="0"/>
    <x v="0"/>
    <x v="0"/>
    <x v="0"/>
    <s v="Direção Financeira"/>
    <x v="0"/>
    <x v="0"/>
    <x v="0"/>
    <x v="0"/>
    <x v="0"/>
    <x v="0"/>
    <x v="0"/>
    <x v="0"/>
    <x v="0"/>
    <x v="0"/>
    <x v="1"/>
    <x v="0"/>
    <s v="Pagamento prestação de serviço em Assistência Técnica Residentes, referente ao mês de dezembro 2025, conforme anexo."/>
  </r>
  <r>
    <x v="0"/>
    <n v="0"/>
    <n v="0"/>
    <n v="0"/>
    <n v="7600"/>
    <x v="816"/>
    <x v="0"/>
    <x v="0"/>
    <x v="0"/>
    <s v="03.16.15"/>
    <x v="0"/>
    <x v="0"/>
    <x v="0"/>
    <s v="Direção Financeira"/>
    <s v="03.16.15"/>
    <s v="Direção Financeira"/>
    <s v="03.16.15"/>
    <x v="75"/>
    <x v="0"/>
    <x v="0"/>
    <x v="1"/>
    <x v="0"/>
    <x v="0"/>
    <x v="0"/>
    <x v="0"/>
    <x v="11"/>
    <s v="2025-12-12"/>
    <x v="3"/>
    <n v="7600"/>
    <x v="0"/>
    <m/>
    <x v="0"/>
    <m/>
    <x v="9"/>
    <n v="100474696"/>
    <x v="0"/>
    <x v="1"/>
    <s v="Direção Financeira"/>
    <s v="ORI"/>
    <x v="0"/>
    <m/>
    <x v="0"/>
    <x v="0"/>
    <x v="0"/>
    <x v="0"/>
    <x v="0"/>
    <x v="0"/>
    <x v="0"/>
    <x v="0"/>
    <x v="0"/>
    <x v="0"/>
    <x v="0"/>
    <s v="Direção Financeira"/>
    <x v="0"/>
    <x v="0"/>
    <x v="0"/>
    <x v="0"/>
    <x v="0"/>
    <x v="0"/>
    <x v="0"/>
    <x v="0"/>
    <x v="0"/>
    <x v="0"/>
    <x v="1"/>
    <x v="0"/>
    <s v="Pagamento prestação de serviço em Assistência Técnica Residentes, referente ao mês de dezembro 2025, conforme anexo."/>
  </r>
  <r>
    <x v="0"/>
    <n v="0"/>
    <n v="0"/>
    <n v="0"/>
    <n v="1206570"/>
    <x v="816"/>
    <x v="0"/>
    <x v="0"/>
    <x v="0"/>
    <s v="03.16.15"/>
    <x v="0"/>
    <x v="0"/>
    <x v="0"/>
    <s v="Direção Financeira"/>
    <s v="03.16.15"/>
    <s v="Direção Financeira"/>
    <s v="03.16.15"/>
    <x v="1"/>
    <x v="0"/>
    <x v="0"/>
    <x v="0"/>
    <x v="0"/>
    <x v="0"/>
    <x v="0"/>
    <x v="0"/>
    <x v="11"/>
    <s v="2025-12-12"/>
    <x v="3"/>
    <n v="1206570"/>
    <x v="0"/>
    <m/>
    <x v="0"/>
    <m/>
    <x v="26"/>
    <n v="100474914"/>
    <x v="0"/>
    <x v="0"/>
    <s v="Direção Financeira"/>
    <s v="ORI"/>
    <x v="0"/>
    <m/>
    <x v="0"/>
    <x v="0"/>
    <x v="0"/>
    <x v="0"/>
    <x v="0"/>
    <x v="0"/>
    <x v="0"/>
    <x v="0"/>
    <x v="0"/>
    <x v="0"/>
    <x v="0"/>
    <s v="Direção Financeira"/>
    <x v="0"/>
    <x v="0"/>
    <x v="0"/>
    <x v="0"/>
    <x v="0"/>
    <x v="0"/>
    <x v="0"/>
    <x v="0"/>
    <x v="0"/>
    <x v="0"/>
    <x v="0"/>
    <x v="0"/>
    <s v="Pagamento prestação de serviço em Assistência Técnica Residentes, referente ao mês de dezembro 2025, conforme anexo."/>
  </r>
  <r>
    <x v="0"/>
    <n v="0"/>
    <n v="0"/>
    <n v="0"/>
    <n v="43066"/>
    <x v="816"/>
    <x v="0"/>
    <x v="0"/>
    <x v="0"/>
    <s v="03.16.15"/>
    <x v="0"/>
    <x v="0"/>
    <x v="0"/>
    <s v="Direção Financeira"/>
    <s v="03.16.15"/>
    <s v="Direção Financeira"/>
    <s v="03.16.15"/>
    <x v="75"/>
    <x v="0"/>
    <x v="0"/>
    <x v="1"/>
    <x v="0"/>
    <x v="0"/>
    <x v="0"/>
    <x v="0"/>
    <x v="11"/>
    <s v="2025-12-12"/>
    <x v="3"/>
    <n v="43066"/>
    <x v="0"/>
    <m/>
    <x v="0"/>
    <m/>
    <x v="26"/>
    <n v="100474914"/>
    <x v="0"/>
    <x v="0"/>
    <s v="Direção Financeira"/>
    <s v="ORI"/>
    <x v="0"/>
    <m/>
    <x v="0"/>
    <x v="0"/>
    <x v="0"/>
    <x v="0"/>
    <x v="0"/>
    <x v="0"/>
    <x v="0"/>
    <x v="0"/>
    <x v="0"/>
    <x v="0"/>
    <x v="0"/>
    <s v="Direção Financeira"/>
    <x v="0"/>
    <x v="0"/>
    <x v="0"/>
    <x v="0"/>
    <x v="0"/>
    <x v="0"/>
    <x v="0"/>
    <x v="0"/>
    <x v="0"/>
    <x v="0"/>
    <x v="0"/>
    <x v="0"/>
    <s v="Pagamento prestação de serviço em Assistência Técnica Residentes, referente ao mês de dezembro 2025, conforme anexo."/>
  </r>
  <r>
    <x v="0"/>
    <n v="0"/>
    <n v="0"/>
    <n v="0"/>
    <n v="197741"/>
    <x v="817"/>
    <x v="0"/>
    <x v="1"/>
    <x v="0"/>
    <s v="03.03.10"/>
    <x v="15"/>
    <x v="0"/>
    <x v="5"/>
    <s v="Receitas Da Câmara"/>
    <s v="03.03.10"/>
    <s v="Receitas Da Câmara"/>
    <s v="03.03.10"/>
    <x v="25"/>
    <x v="0"/>
    <x v="0"/>
    <x v="1"/>
    <x v="0"/>
    <x v="0"/>
    <x v="2"/>
    <x v="0"/>
    <x v="11"/>
    <s v="2025-12-01"/>
    <x v="3"/>
    <n v="197741"/>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0"/>
    <x v="818"/>
    <x v="0"/>
    <x v="1"/>
    <x v="0"/>
    <s v="03.03.10"/>
    <x v="15"/>
    <x v="0"/>
    <x v="5"/>
    <s v="Receitas Da Câmara"/>
    <s v="03.03.10"/>
    <s v="Receitas Da Câmara"/>
    <s v="03.03.10"/>
    <x v="36"/>
    <x v="0"/>
    <x v="4"/>
    <x v="9"/>
    <x v="0"/>
    <x v="0"/>
    <x v="2"/>
    <x v="0"/>
    <x v="11"/>
    <s v="2025-12-01"/>
    <x v="3"/>
    <n v="4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0"/>
    <x v="819"/>
    <x v="0"/>
    <x v="1"/>
    <x v="0"/>
    <s v="03.03.10"/>
    <x v="15"/>
    <x v="0"/>
    <x v="5"/>
    <s v="Receitas Da Câmara"/>
    <s v="03.03.10"/>
    <s v="Receitas Da Câmara"/>
    <s v="03.03.10"/>
    <x v="20"/>
    <x v="0"/>
    <x v="4"/>
    <x v="5"/>
    <x v="0"/>
    <x v="0"/>
    <x v="2"/>
    <x v="0"/>
    <x v="11"/>
    <s v="2025-12-01"/>
    <x v="3"/>
    <n v="4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0"/>
    <x v="820"/>
    <x v="0"/>
    <x v="1"/>
    <x v="0"/>
    <s v="03.03.10"/>
    <x v="15"/>
    <x v="0"/>
    <x v="5"/>
    <s v="Receitas Da Câmara"/>
    <s v="03.03.10"/>
    <s v="Receitas Da Câmara"/>
    <s v="03.03.10"/>
    <x v="22"/>
    <x v="0"/>
    <x v="0"/>
    <x v="8"/>
    <x v="0"/>
    <x v="0"/>
    <x v="2"/>
    <x v="0"/>
    <x v="11"/>
    <s v="2025-12-01"/>
    <x v="3"/>
    <n v="4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00"/>
    <x v="821"/>
    <x v="0"/>
    <x v="1"/>
    <x v="0"/>
    <s v="03.03.10"/>
    <x v="15"/>
    <x v="0"/>
    <x v="5"/>
    <s v="Receitas Da Câmara"/>
    <s v="03.03.10"/>
    <s v="Receitas Da Câmara"/>
    <s v="03.03.10"/>
    <x v="27"/>
    <x v="0"/>
    <x v="4"/>
    <x v="5"/>
    <x v="0"/>
    <x v="0"/>
    <x v="2"/>
    <x v="0"/>
    <x v="11"/>
    <s v="2025-12-01"/>
    <x v="3"/>
    <n v="7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2430000"/>
    <x v="822"/>
    <x v="0"/>
    <x v="1"/>
    <x v="0"/>
    <s v="03.03.10"/>
    <x v="15"/>
    <x v="0"/>
    <x v="5"/>
    <s v="Receitas Da Câmara"/>
    <s v="03.03.10"/>
    <s v="Receitas Da Câmara"/>
    <s v="03.03.10"/>
    <x v="33"/>
    <x v="0"/>
    <x v="0"/>
    <x v="1"/>
    <x v="0"/>
    <x v="0"/>
    <x v="2"/>
    <x v="0"/>
    <x v="11"/>
    <s v="2025-12-01"/>
    <x v="3"/>
    <n v="243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0"/>
    <x v="823"/>
    <x v="0"/>
    <x v="1"/>
    <x v="0"/>
    <s v="03.03.10"/>
    <x v="15"/>
    <x v="0"/>
    <x v="5"/>
    <s v="Receitas Da Câmara"/>
    <s v="03.03.10"/>
    <s v="Receitas Da Câmara"/>
    <s v="03.03.10"/>
    <x v="16"/>
    <x v="0"/>
    <x v="4"/>
    <x v="5"/>
    <x v="0"/>
    <x v="0"/>
    <x v="2"/>
    <x v="0"/>
    <x v="11"/>
    <s v="2025-12-01"/>
    <x v="3"/>
    <n v="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423"/>
    <x v="824"/>
    <x v="0"/>
    <x v="1"/>
    <x v="0"/>
    <s v="03.03.10"/>
    <x v="15"/>
    <x v="0"/>
    <x v="5"/>
    <s v="Receitas Da Câmara"/>
    <s v="03.03.10"/>
    <s v="Receitas Da Câmara"/>
    <s v="03.03.10"/>
    <x v="32"/>
    <x v="0"/>
    <x v="4"/>
    <x v="5"/>
    <x v="0"/>
    <x v="0"/>
    <x v="2"/>
    <x v="0"/>
    <x v="11"/>
    <s v="2025-12-01"/>
    <x v="3"/>
    <n v="1042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510"/>
    <x v="825"/>
    <x v="0"/>
    <x v="1"/>
    <x v="0"/>
    <s v="03.03.10"/>
    <x v="15"/>
    <x v="0"/>
    <x v="5"/>
    <s v="Receitas Da Câmara"/>
    <s v="03.03.10"/>
    <s v="Receitas Da Câmara"/>
    <s v="03.03.10"/>
    <x v="24"/>
    <x v="0"/>
    <x v="4"/>
    <x v="5"/>
    <x v="0"/>
    <x v="0"/>
    <x v="2"/>
    <x v="0"/>
    <x v="11"/>
    <s v="2025-12-01"/>
    <x v="3"/>
    <n v="95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826"/>
    <x v="0"/>
    <x v="1"/>
    <x v="0"/>
    <s v="03.03.10"/>
    <x v="15"/>
    <x v="0"/>
    <x v="5"/>
    <s v="Receitas Da Câmara"/>
    <s v="03.03.10"/>
    <s v="Receitas Da Câmara"/>
    <s v="03.03.10"/>
    <x v="15"/>
    <x v="0"/>
    <x v="4"/>
    <x v="5"/>
    <x v="0"/>
    <x v="0"/>
    <x v="2"/>
    <x v="0"/>
    <x v="11"/>
    <s v="2025-12-01"/>
    <x v="3"/>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80"/>
    <x v="827"/>
    <x v="0"/>
    <x v="1"/>
    <x v="0"/>
    <s v="03.03.10"/>
    <x v="15"/>
    <x v="0"/>
    <x v="5"/>
    <s v="Receitas Da Câmara"/>
    <s v="03.03.10"/>
    <s v="Receitas Da Câmara"/>
    <s v="03.03.10"/>
    <x v="15"/>
    <x v="0"/>
    <x v="4"/>
    <x v="5"/>
    <x v="0"/>
    <x v="0"/>
    <x v="2"/>
    <x v="0"/>
    <x v="11"/>
    <s v="2025-12-03"/>
    <x v="3"/>
    <n v="108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40000"/>
    <x v="828"/>
    <x v="0"/>
    <x v="1"/>
    <x v="0"/>
    <s v="03.03.10"/>
    <x v="15"/>
    <x v="0"/>
    <x v="5"/>
    <s v="Receitas Da Câmara"/>
    <s v="03.03.10"/>
    <s v="Receitas Da Câmara"/>
    <s v="03.03.10"/>
    <x v="33"/>
    <x v="0"/>
    <x v="0"/>
    <x v="1"/>
    <x v="0"/>
    <x v="0"/>
    <x v="2"/>
    <x v="0"/>
    <x v="11"/>
    <s v="2025-12-03"/>
    <x v="3"/>
    <n v="4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50"/>
    <x v="829"/>
    <x v="0"/>
    <x v="1"/>
    <x v="0"/>
    <s v="03.03.10"/>
    <x v="15"/>
    <x v="0"/>
    <x v="5"/>
    <s v="Receitas Da Câmara"/>
    <s v="03.03.10"/>
    <s v="Receitas Da Câmara"/>
    <s v="03.03.10"/>
    <x v="20"/>
    <x v="0"/>
    <x v="4"/>
    <x v="5"/>
    <x v="0"/>
    <x v="0"/>
    <x v="2"/>
    <x v="0"/>
    <x v="11"/>
    <s v="2025-12-03"/>
    <x v="3"/>
    <n v="12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0"/>
    <x v="830"/>
    <x v="0"/>
    <x v="1"/>
    <x v="0"/>
    <s v="03.03.10"/>
    <x v="15"/>
    <x v="0"/>
    <x v="5"/>
    <s v="Receitas Da Câmara"/>
    <s v="03.03.10"/>
    <s v="Receitas Da Câmara"/>
    <s v="03.03.10"/>
    <x v="22"/>
    <x v="0"/>
    <x v="0"/>
    <x v="8"/>
    <x v="0"/>
    <x v="0"/>
    <x v="2"/>
    <x v="0"/>
    <x v="11"/>
    <s v="2025-12-03"/>
    <x v="3"/>
    <n v="1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960"/>
    <x v="831"/>
    <x v="0"/>
    <x v="1"/>
    <x v="0"/>
    <s v="03.03.10"/>
    <x v="15"/>
    <x v="0"/>
    <x v="5"/>
    <s v="Receitas Da Câmara"/>
    <s v="03.03.10"/>
    <s v="Receitas Da Câmara"/>
    <s v="03.03.10"/>
    <x v="26"/>
    <x v="0"/>
    <x v="4"/>
    <x v="5"/>
    <x v="0"/>
    <x v="0"/>
    <x v="2"/>
    <x v="0"/>
    <x v="11"/>
    <s v="2025-12-03"/>
    <x v="3"/>
    <n v="149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4"/>
    <x v="832"/>
    <x v="0"/>
    <x v="1"/>
    <x v="0"/>
    <s v="03.03.10"/>
    <x v="15"/>
    <x v="0"/>
    <x v="5"/>
    <s v="Receitas Da Câmara"/>
    <s v="03.03.10"/>
    <s v="Receitas Da Câmara"/>
    <s v="03.03.10"/>
    <x v="62"/>
    <x v="0"/>
    <x v="4"/>
    <x v="11"/>
    <x v="0"/>
    <x v="0"/>
    <x v="2"/>
    <x v="0"/>
    <x v="11"/>
    <s v="2025-12-03"/>
    <x v="3"/>
    <n v="30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0"/>
    <x v="833"/>
    <x v="0"/>
    <x v="1"/>
    <x v="0"/>
    <s v="03.03.10"/>
    <x v="15"/>
    <x v="0"/>
    <x v="5"/>
    <s v="Receitas Da Câmara"/>
    <s v="03.03.10"/>
    <s v="Receitas Da Câmara"/>
    <s v="03.03.10"/>
    <x v="16"/>
    <x v="0"/>
    <x v="4"/>
    <x v="5"/>
    <x v="0"/>
    <x v="0"/>
    <x v="2"/>
    <x v="0"/>
    <x v="11"/>
    <s v="2025-12-03"/>
    <x v="3"/>
    <n v="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660"/>
    <x v="834"/>
    <x v="0"/>
    <x v="1"/>
    <x v="0"/>
    <s v="03.03.10"/>
    <x v="15"/>
    <x v="0"/>
    <x v="5"/>
    <s v="Receitas Da Câmara"/>
    <s v="03.03.10"/>
    <s v="Receitas Da Câmara"/>
    <s v="03.03.10"/>
    <x v="24"/>
    <x v="0"/>
    <x v="4"/>
    <x v="5"/>
    <x v="0"/>
    <x v="0"/>
    <x v="2"/>
    <x v="0"/>
    <x v="11"/>
    <s v="2025-12-03"/>
    <x v="3"/>
    <n v="46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1"/>
    <x v="835"/>
    <x v="0"/>
    <x v="1"/>
    <x v="0"/>
    <s v="03.03.10"/>
    <x v="15"/>
    <x v="0"/>
    <x v="5"/>
    <s v="Receitas Da Câmara"/>
    <s v="03.03.10"/>
    <s v="Receitas Da Câmara"/>
    <s v="03.03.10"/>
    <x v="61"/>
    <x v="0"/>
    <x v="4"/>
    <x v="11"/>
    <x v="0"/>
    <x v="0"/>
    <x v="2"/>
    <x v="0"/>
    <x v="11"/>
    <s v="2025-12-03"/>
    <x v="3"/>
    <n v="51"/>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60"/>
    <x v="836"/>
    <x v="0"/>
    <x v="1"/>
    <x v="0"/>
    <s v="03.03.10"/>
    <x v="15"/>
    <x v="0"/>
    <x v="5"/>
    <s v="Receitas Da Câmara"/>
    <s v="03.03.10"/>
    <s v="Receitas Da Câmara"/>
    <s v="03.03.10"/>
    <x v="27"/>
    <x v="0"/>
    <x v="4"/>
    <x v="5"/>
    <x v="0"/>
    <x v="0"/>
    <x v="2"/>
    <x v="0"/>
    <x v="11"/>
    <s v="2025-12-03"/>
    <x v="3"/>
    <n v="18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533"/>
    <x v="837"/>
    <x v="0"/>
    <x v="1"/>
    <x v="0"/>
    <s v="03.03.10"/>
    <x v="15"/>
    <x v="0"/>
    <x v="5"/>
    <s v="Receitas Da Câmara"/>
    <s v="03.03.10"/>
    <s v="Receitas Da Câmara"/>
    <s v="03.03.10"/>
    <x v="25"/>
    <x v="0"/>
    <x v="0"/>
    <x v="1"/>
    <x v="0"/>
    <x v="0"/>
    <x v="2"/>
    <x v="0"/>
    <x v="11"/>
    <s v="2025-12-03"/>
    <x v="3"/>
    <n v="6053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6352"/>
    <x v="838"/>
    <x v="0"/>
    <x v="1"/>
    <x v="0"/>
    <s v="80.02.01"/>
    <x v="28"/>
    <x v="4"/>
    <x v="4"/>
    <s v="Retenções Iur"/>
    <s v="80.02.01"/>
    <s v="Retenções Iur"/>
    <s v="80.02.01"/>
    <x v="52"/>
    <x v="0"/>
    <x v="6"/>
    <x v="1"/>
    <x v="1"/>
    <x v="2"/>
    <x v="2"/>
    <x v="0"/>
    <x v="0"/>
    <s v="2025-02-20"/>
    <x v="0"/>
    <n v="46352"/>
    <x v="0"/>
    <m/>
    <x v="0"/>
    <m/>
    <x v="9"/>
    <n v="100474696"/>
    <x v="0"/>
    <x v="0"/>
    <s v="Retenções Iur"/>
    <s v="ORI"/>
    <x v="0"/>
    <s v="RIUR"/>
    <x v="0"/>
    <x v="0"/>
    <x v="0"/>
    <x v="0"/>
    <x v="0"/>
    <x v="0"/>
    <x v="0"/>
    <x v="0"/>
    <x v="0"/>
    <x v="0"/>
    <x v="0"/>
    <s v="Retenções Iur"/>
    <x v="0"/>
    <x v="0"/>
    <x v="0"/>
    <x v="0"/>
    <x v="2"/>
    <x v="0"/>
    <x v="0"/>
    <x v="0"/>
    <x v="0"/>
    <x v="1"/>
    <x v="0"/>
    <x v="0"/>
    <s v="RETENCAO OT"/>
  </r>
  <r>
    <x v="1"/>
    <n v="0"/>
    <n v="0"/>
    <n v="0"/>
    <n v="13600"/>
    <x v="839"/>
    <x v="0"/>
    <x v="0"/>
    <x v="0"/>
    <s v="01.27.07.09"/>
    <x v="7"/>
    <x v="1"/>
    <x v="1"/>
    <s v="Requalificação Urbana e Habitação 2"/>
    <s v="01.27.07"/>
    <s v="Requalificação Urbana e Habitação 2"/>
    <s v="01.27.07"/>
    <x v="2"/>
    <x v="0"/>
    <x v="0"/>
    <x v="1"/>
    <x v="0"/>
    <x v="1"/>
    <x v="1"/>
    <x v="0"/>
    <x v="1"/>
    <s v="2025-01-22"/>
    <x v="0"/>
    <n v="13600"/>
    <x v="0"/>
    <m/>
    <x v="0"/>
    <m/>
    <x v="26"/>
    <n v="100474914"/>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aquisição de tubo hidráulica para a maquina pá carregadora afeto as obras da CMSM, conforme anexo."/>
  </r>
  <r>
    <x v="0"/>
    <n v="0"/>
    <n v="0"/>
    <n v="0"/>
    <n v="1848"/>
    <x v="840"/>
    <x v="0"/>
    <x v="0"/>
    <x v="0"/>
    <s v="01.27.02.11"/>
    <x v="11"/>
    <x v="1"/>
    <x v="1"/>
    <s v="Saneamento básico"/>
    <s v="01.27.02"/>
    <s v="Saneamento básico"/>
    <s v="01.27.02"/>
    <x v="4"/>
    <x v="0"/>
    <x v="2"/>
    <x v="3"/>
    <x v="0"/>
    <x v="1"/>
    <x v="0"/>
    <x v="0"/>
    <x v="1"/>
    <s v="2025-01-29"/>
    <x v="0"/>
    <n v="1848"/>
    <x v="0"/>
    <m/>
    <x v="0"/>
    <m/>
    <x v="9"/>
    <n v="100474696"/>
    <x v="0"/>
    <x v="1"/>
    <s v="Reforço do saneamento básico"/>
    <s v="ORI"/>
    <x v="0"/>
    <m/>
    <x v="0"/>
    <x v="0"/>
    <x v="0"/>
    <x v="0"/>
    <x v="0"/>
    <x v="0"/>
    <x v="0"/>
    <x v="0"/>
    <x v="0"/>
    <x v="0"/>
    <x v="0"/>
    <s v="Reforço do saneamento básico"/>
    <x v="0"/>
    <x v="0"/>
    <x v="0"/>
    <x v="0"/>
    <x v="1"/>
    <x v="0"/>
    <x v="0"/>
    <x v="0"/>
    <x v="0"/>
    <x v="0"/>
    <x v="1"/>
    <x v="0"/>
    <s v="Pagamento a favor da senhora Maria Helena Mendes Tavares, referente ao trabalhos de limpeza urbana realizado no âmbito do projeto Município Saudável, conforme anexo."/>
  </r>
  <r>
    <x v="0"/>
    <n v="0"/>
    <n v="0"/>
    <n v="0"/>
    <n v="10472"/>
    <x v="840"/>
    <x v="0"/>
    <x v="0"/>
    <x v="0"/>
    <s v="01.27.02.11"/>
    <x v="11"/>
    <x v="1"/>
    <x v="1"/>
    <s v="Saneamento básico"/>
    <s v="01.27.02"/>
    <s v="Saneamento básico"/>
    <s v="01.27.02"/>
    <x v="4"/>
    <x v="0"/>
    <x v="2"/>
    <x v="3"/>
    <x v="0"/>
    <x v="1"/>
    <x v="0"/>
    <x v="0"/>
    <x v="1"/>
    <s v="2025-01-29"/>
    <x v="0"/>
    <n v="10472"/>
    <x v="0"/>
    <m/>
    <x v="0"/>
    <m/>
    <x v="174"/>
    <n v="100479861"/>
    <x v="0"/>
    <x v="0"/>
    <s v="Reforço do saneamento básico"/>
    <s v="ORI"/>
    <x v="0"/>
    <m/>
    <x v="0"/>
    <x v="0"/>
    <x v="0"/>
    <x v="0"/>
    <x v="0"/>
    <x v="0"/>
    <x v="0"/>
    <x v="0"/>
    <x v="0"/>
    <x v="0"/>
    <x v="0"/>
    <s v="Reforço do saneamento básico"/>
    <x v="0"/>
    <x v="0"/>
    <x v="0"/>
    <x v="0"/>
    <x v="1"/>
    <x v="0"/>
    <x v="0"/>
    <x v="0"/>
    <x v="0"/>
    <x v="0"/>
    <x v="0"/>
    <x v="0"/>
    <s v="Pagamento a favor da senhora Maria Helena Mendes Tavares, referente ao trabalhos de limpeza urbana realizado no âmbito do projeto Município Saudável, conforme anexo."/>
  </r>
  <r>
    <x v="0"/>
    <n v="0"/>
    <n v="0"/>
    <n v="0"/>
    <n v="3750"/>
    <x v="841"/>
    <x v="0"/>
    <x v="1"/>
    <x v="0"/>
    <s v="80.02.01"/>
    <x v="28"/>
    <x v="4"/>
    <x v="4"/>
    <s v="Retenções Iur"/>
    <s v="80.02.01"/>
    <s v="Retenções Iur"/>
    <s v="80.02.01"/>
    <x v="52"/>
    <x v="0"/>
    <x v="6"/>
    <x v="1"/>
    <x v="1"/>
    <x v="2"/>
    <x v="2"/>
    <x v="0"/>
    <x v="1"/>
    <s v="2025-01-28"/>
    <x v="0"/>
    <n v="3750"/>
    <x v="0"/>
    <m/>
    <x v="0"/>
    <m/>
    <x v="9"/>
    <n v="100474696"/>
    <x v="0"/>
    <x v="0"/>
    <s v="Retenções Iur"/>
    <s v="ORI"/>
    <x v="0"/>
    <s v="RIUR"/>
    <x v="0"/>
    <x v="0"/>
    <x v="0"/>
    <x v="0"/>
    <x v="0"/>
    <x v="0"/>
    <x v="0"/>
    <x v="0"/>
    <x v="0"/>
    <x v="0"/>
    <x v="0"/>
    <s v="Retenções Iur"/>
    <x v="0"/>
    <x v="0"/>
    <x v="0"/>
    <x v="0"/>
    <x v="2"/>
    <x v="0"/>
    <x v="0"/>
    <x v="0"/>
    <x v="0"/>
    <x v="1"/>
    <x v="0"/>
    <x v="0"/>
    <s v="RETENCAO OT"/>
  </r>
  <r>
    <x v="0"/>
    <n v="0"/>
    <n v="0"/>
    <n v="0"/>
    <n v="7"/>
    <x v="842"/>
    <x v="0"/>
    <x v="0"/>
    <x v="0"/>
    <s v="03.16.23"/>
    <x v="41"/>
    <x v="0"/>
    <x v="0"/>
    <s v="Direção da Educação, Formação Profissional, Emprego"/>
    <s v="03.16.23"/>
    <s v="Direção da Educação, Formação Profissional, Emprego"/>
    <s v="03.16.23"/>
    <x v="46"/>
    <x v="0"/>
    <x v="0"/>
    <x v="1"/>
    <x v="0"/>
    <x v="0"/>
    <x v="0"/>
    <x v="0"/>
    <x v="7"/>
    <s v="2025-08-26"/>
    <x v="2"/>
    <n v="7"/>
    <x v="0"/>
    <m/>
    <x v="0"/>
    <m/>
    <x v="9"/>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8-2025"/>
  </r>
  <r>
    <x v="0"/>
    <n v="0"/>
    <n v="0"/>
    <n v="0"/>
    <n v="0"/>
    <x v="842"/>
    <x v="0"/>
    <x v="0"/>
    <x v="0"/>
    <s v="03.16.23"/>
    <x v="41"/>
    <x v="0"/>
    <x v="0"/>
    <s v="Direção da Educação, Formação Profissional, Emprego"/>
    <s v="03.16.23"/>
    <s v="Direção da Educação, Formação Profissional, Emprego"/>
    <s v="03.16.23"/>
    <x v="45"/>
    <x v="0"/>
    <x v="0"/>
    <x v="1"/>
    <x v="0"/>
    <x v="0"/>
    <x v="0"/>
    <x v="0"/>
    <x v="7"/>
    <s v="2025-08-26"/>
    <x v="2"/>
    <n v="0"/>
    <x v="0"/>
    <m/>
    <x v="0"/>
    <m/>
    <x v="9"/>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8-2025"/>
  </r>
  <r>
    <x v="0"/>
    <n v="0"/>
    <n v="0"/>
    <n v="0"/>
    <n v="655"/>
    <x v="842"/>
    <x v="0"/>
    <x v="0"/>
    <x v="0"/>
    <s v="03.16.23"/>
    <x v="41"/>
    <x v="0"/>
    <x v="0"/>
    <s v="Direção da Educação, Formação Profissional, Emprego"/>
    <s v="03.16.23"/>
    <s v="Direção da Educação, Formação Profissional, Emprego"/>
    <s v="03.16.23"/>
    <x v="42"/>
    <x v="0"/>
    <x v="0"/>
    <x v="1"/>
    <x v="1"/>
    <x v="0"/>
    <x v="0"/>
    <x v="0"/>
    <x v="7"/>
    <s v="2025-08-26"/>
    <x v="2"/>
    <n v="655"/>
    <x v="0"/>
    <m/>
    <x v="0"/>
    <m/>
    <x v="9"/>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8-2025"/>
  </r>
  <r>
    <x v="0"/>
    <n v="0"/>
    <n v="0"/>
    <n v="0"/>
    <n v="4050"/>
    <x v="843"/>
    <x v="0"/>
    <x v="0"/>
    <x v="0"/>
    <s v="03.16.15"/>
    <x v="0"/>
    <x v="0"/>
    <x v="0"/>
    <s v="Direção Financeira"/>
    <s v="03.16.15"/>
    <s v="Direção Financeira"/>
    <s v="03.16.15"/>
    <x v="1"/>
    <x v="0"/>
    <x v="0"/>
    <x v="0"/>
    <x v="0"/>
    <x v="0"/>
    <x v="0"/>
    <x v="0"/>
    <x v="0"/>
    <s v="2025-02-26"/>
    <x v="0"/>
    <n v="4050"/>
    <x v="0"/>
    <m/>
    <x v="0"/>
    <m/>
    <x v="9"/>
    <n v="100474696"/>
    <x v="0"/>
    <x v="1"/>
    <s v="Direção Financeira"/>
    <s v="ORI"/>
    <x v="0"/>
    <m/>
    <x v="0"/>
    <x v="0"/>
    <x v="0"/>
    <x v="0"/>
    <x v="0"/>
    <x v="0"/>
    <x v="0"/>
    <x v="0"/>
    <x v="0"/>
    <x v="0"/>
    <x v="0"/>
    <s v="Direção Financeira"/>
    <x v="0"/>
    <x v="0"/>
    <x v="0"/>
    <x v="0"/>
    <x v="0"/>
    <x v="0"/>
    <x v="0"/>
    <x v="0"/>
    <x v="0"/>
    <x v="0"/>
    <x v="1"/>
    <x v="0"/>
    <s v="Pagamento referente a prestação de serviço como condutor referente a fevereiro de 2025, conforme anexo."/>
  </r>
  <r>
    <x v="0"/>
    <n v="0"/>
    <n v="0"/>
    <n v="0"/>
    <n v="22950"/>
    <x v="843"/>
    <x v="0"/>
    <x v="0"/>
    <x v="0"/>
    <s v="03.16.15"/>
    <x v="0"/>
    <x v="0"/>
    <x v="0"/>
    <s v="Direção Financeira"/>
    <s v="03.16.15"/>
    <s v="Direção Financeira"/>
    <s v="03.16.15"/>
    <x v="1"/>
    <x v="0"/>
    <x v="0"/>
    <x v="0"/>
    <x v="0"/>
    <x v="0"/>
    <x v="0"/>
    <x v="0"/>
    <x v="0"/>
    <s v="2025-02-26"/>
    <x v="0"/>
    <n v="22950"/>
    <x v="0"/>
    <m/>
    <x v="0"/>
    <m/>
    <x v="175"/>
    <n v="100479787"/>
    <x v="0"/>
    <x v="0"/>
    <s v="Direção Financeira"/>
    <s v="ORI"/>
    <x v="0"/>
    <m/>
    <x v="0"/>
    <x v="0"/>
    <x v="0"/>
    <x v="0"/>
    <x v="0"/>
    <x v="0"/>
    <x v="0"/>
    <x v="0"/>
    <x v="0"/>
    <x v="0"/>
    <x v="0"/>
    <s v="Direção Financeira"/>
    <x v="0"/>
    <x v="0"/>
    <x v="0"/>
    <x v="0"/>
    <x v="0"/>
    <x v="0"/>
    <x v="0"/>
    <x v="0"/>
    <x v="0"/>
    <x v="0"/>
    <x v="0"/>
    <x v="0"/>
    <s v="Pagamento referente a prestação de serviço como condutor referente a fevereiro de 2025, conforme anexo."/>
  </r>
  <r>
    <x v="1"/>
    <n v="0"/>
    <n v="0"/>
    <n v="0"/>
    <n v="5700"/>
    <x v="844"/>
    <x v="0"/>
    <x v="0"/>
    <x v="0"/>
    <s v="01.28.01.10"/>
    <x v="22"/>
    <x v="3"/>
    <x v="3"/>
    <s v="Habitação Social"/>
    <s v="01.28.01"/>
    <s v="Habitação Social"/>
    <s v="01.28.01"/>
    <x v="2"/>
    <x v="0"/>
    <x v="0"/>
    <x v="1"/>
    <x v="0"/>
    <x v="1"/>
    <x v="1"/>
    <x v="0"/>
    <x v="4"/>
    <s v="2025-03-03"/>
    <x v="0"/>
    <n v="5700"/>
    <x v="0"/>
    <m/>
    <x v="0"/>
    <m/>
    <x v="9"/>
    <n v="100474696"/>
    <x v="0"/>
    <x v="1"/>
    <s v="Construção de casas de banho para famílias vulneráveis"/>
    <s v="ORI"/>
    <x v="0"/>
    <s v="CB"/>
    <x v="0"/>
    <x v="0"/>
    <x v="0"/>
    <x v="0"/>
    <x v="0"/>
    <x v="0"/>
    <x v="0"/>
    <x v="0"/>
    <x v="0"/>
    <x v="0"/>
    <x v="0"/>
    <s v="Construção de casas de banho para famílias vulneráveis"/>
    <x v="0"/>
    <x v="0"/>
    <x v="0"/>
    <x v="0"/>
    <x v="1"/>
    <x v="0"/>
    <x v="0"/>
    <x v="0"/>
    <x v="0"/>
    <x v="0"/>
    <x v="1"/>
    <x v="0"/>
    <s v="Pgamento a favor de Sr. Adilson Mendes Pereira, referente a colocação de mosaicos na casa de banho da senhora Nunes Oliveira « NHAQUINTA», conforme anexo. "/>
  </r>
  <r>
    <x v="1"/>
    <n v="0"/>
    <n v="0"/>
    <n v="0"/>
    <n v="32300"/>
    <x v="844"/>
    <x v="0"/>
    <x v="0"/>
    <x v="0"/>
    <s v="01.28.01.10"/>
    <x v="22"/>
    <x v="3"/>
    <x v="3"/>
    <s v="Habitação Social"/>
    <s v="01.28.01"/>
    <s v="Habitação Social"/>
    <s v="01.28.01"/>
    <x v="2"/>
    <x v="0"/>
    <x v="0"/>
    <x v="1"/>
    <x v="0"/>
    <x v="1"/>
    <x v="1"/>
    <x v="0"/>
    <x v="4"/>
    <s v="2025-03-03"/>
    <x v="0"/>
    <n v="32300"/>
    <x v="0"/>
    <m/>
    <x v="0"/>
    <m/>
    <x v="176"/>
    <n v="100479878"/>
    <x v="0"/>
    <x v="0"/>
    <s v="Construção de casas de banho para famílias vulneráveis"/>
    <s v="ORI"/>
    <x v="0"/>
    <s v="CB"/>
    <x v="0"/>
    <x v="0"/>
    <x v="0"/>
    <x v="0"/>
    <x v="0"/>
    <x v="0"/>
    <x v="0"/>
    <x v="0"/>
    <x v="0"/>
    <x v="0"/>
    <x v="0"/>
    <s v="Construção de casas de banho para famílias vulneráveis"/>
    <x v="0"/>
    <x v="0"/>
    <x v="0"/>
    <x v="0"/>
    <x v="1"/>
    <x v="0"/>
    <x v="0"/>
    <x v="0"/>
    <x v="0"/>
    <x v="0"/>
    <x v="0"/>
    <x v="0"/>
    <s v="Pgamento a favor de Sr. Adilson Mendes Pereira, referente a colocação de mosaicos na casa de banho da senhora Nunes Oliveira « NHAQUINTA», conforme anexo. "/>
  </r>
  <r>
    <x v="0"/>
    <n v="0"/>
    <n v="0"/>
    <n v="0"/>
    <n v="1000"/>
    <x v="845"/>
    <x v="0"/>
    <x v="0"/>
    <x v="0"/>
    <s v="03.16.15"/>
    <x v="0"/>
    <x v="0"/>
    <x v="0"/>
    <s v="Direção Financeira"/>
    <s v="03.16.15"/>
    <s v="Direção Financeira"/>
    <s v="03.16.15"/>
    <x v="50"/>
    <x v="0"/>
    <x v="0"/>
    <x v="1"/>
    <x v="0"/>
    <x v="0"/>
    <x v="0"/>
    <x v="0"/>
    <x v="2"/>
    <s v="2025-04-07"/>
    <x v="1"/>
    <n v="1000"/>
    <x v="0"/>
    <m/>
    <x v="0"/>
    <m/>
    <x v="26"/>
    <n v="100474914"/>
    <x v="0"/>
    <x v="0"/>
    <s v="Direção Financeira"/>
    <s v="ORI"/>
    <x v="0"/>
    <m/>
    <x v="0"/>
    <x v="0"/>
    <x v="0"/>
    <x v="0"/>
    <x v="0"/>
    <x v="0"/>
    <x v="0"/>
    <x v="0"/>
    <x v="0"/>
    <x v="0"/>
    <x v="0"/>
    <s v="Direção Financeira"/>
    <x v="0"/>
    <x v="0"/>
    <x v="0"/>
    <x v="0"/>
    <x v="0"/>
    <x v="0"/>
    <x v="0"/>
    <x v="0"/>
    <x v="0"/>
    <x v="0"/>
    <x v="0"/>
    <x v="0"/>
    <s v="Pagamento a favor da Tesoureiro Municipal, pela aquisição de crachás para a identificação dos oficias da Policia Municipal da CMSM, conforme anexo."/>
  </r>
  <r>
    <x v="1"/>
    <n v="0"/>
    <n v="0"/>
    <n v="0"/>
    <n v="299000"/>
    <x v="846"/>
    <x v="0"/>
    <x v="0"/>
    <x v="0"/>
    <s v="01.27.07.09"/>
    <x v="7"/>
    <x v="1"/>
    <x v="1"/>
    <s v="Requalificação Urbana e Habitação 2"/>
    <s v="01.27.07"/>
    <s v="Requalificação Urbana e Habitação 2"/>
    <s v="01.27.07"/>
    <x v="2"/>
    <x v="0"/>
    <x v="0"/>
    <x v="1"/>
    <x v="0"/>
    <x v="1"/>
    <x v="1"/>
    <x v="0"/>
    <x v="4"/>
    <s v="2025-03-19"/>
    <x v="0"/>
    <n v="299000"/>
    <x v="0"/>
    <m/>
    <x v="0"/>
    <m/>
    <x v="138"/>
    <n v="100478943"/>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a Comercio Transporte Construcao, pela a aquisição de 260 saco de cimento para a construção de PH no âmbito da requalificação urbab e ambiental de Praia de Veneza, conforme anexo.  "/>
  </r>
  <r>
    <x v="0"/>
    <n v="0"/>
    <n v="0"/>
    <n v="0"/>
    <n v="5400"/>
    <x v="847"/>
    <x v="0"/>
    <x v="0"/>
    <x v="0"/>
    <s v="03.16.02"/>
    <x v="12"/>
    <x v="0"/>
    <x v="0"/>
    <s v="Gabinete do Presidente"/>
    <s v="03.16.02"/>
    <s v="Gabinete do Presidente"/>
    <s v="03.16.02"/>
    <x v="0"/>
    <x v="0"/>
    <x v="0"/>
    <x v="0"/>
    <x v="0"/>
    <x v="0"/>
    <x v="0"/>
    <x v="0"/>
    <x v="2"/>
    <s v="2025-04-15"/>
    <x v="1"/>
    <n v="5400"/>
    <x v="0"/>
    <m/>
    <x v="0"/>
    <m/>
    <x v="45"/>
    <n v="100478720"/>
    <x v="0"/>
    <x v="0"/>
    <s v="Gabinete do Presidente"/>
    <s v="ORI"/>
    <x v="0"/>
    <m/>
    <x v="0"/>
    <x v="0"/>
    <x v="0"/>
    <x v="0"/>
    <x v="0"/>
    <x v="0"/>
    <x v="0"/>
    <x v="0"/>
    <x v="0"/>
    <x v="0"/>
    <x v="0"/>
    <s v="Gabinete do Presidente"/>
    <x v="0"/>
    <x v="0"/>
    <x v="0"/>
    <x v="0"/>
    <x v="0"/>
    <x v="0"/>
    <x v="0"/>
    <x v="0"/>
    <x v="0"/>
    <x v="0"/>
    <x v="0"/>
    <x v="0"/>
    <s v="Ajuda de custo a favor da Sr. Moises Rosario Leal Gomes Landim, pela sua deslocação a cidade da Praia nos dia 21/03, 05 e 07/04 de 2025, em missão de serviço, conforme anexo. "/>
  </r>
  <r>
    <x v="0"/>
    <n v="0"/>
    <n v="0"/>
    <n v="0"/>
    <n v="1800"/>
    <x v="848"/>
    <x v="0"/>
    <x v="0"/>
    <x v="0"/>
    <s v="03.16.02"/>
    <x v="12"/>
    <x v="0"/>
    <x v="0"/>
    <s v="Gabinete do Presidente"/>
    <s v="03.16.02"/>
    <s v="Gabinete do Presidente"/>
    <s v="03.16.02"/>
    <x v="0"/>
    <x v="0"/>
    <x v="0"/>
    <x v="0"/>
    <x v="0"/>
    <x v="0"/>
    <x v="0"/>
    <x v="0"/>
    <x v="2"/>
    <s v="2025-04-15"/>
    <x v="1"/>
    <n v="1800"/>
    <x v="0"/>
    <m/>
    <x v="0"/>
    <m/>
    <x v="45"/>
    <n v="100478720"/>
    <x v="0"/>
    <x v="0"/>
    <s v="Gabinete do Presidente"/>
    <s v="ORI"/>
    <x v="0"/>
    <m/>
    <x v="0"/>
    <x v="0"/>
    <x v="0"/>
    <x v="0"/>
    <x v="0"/>
    <x v="0"/>
    <x v="0"/>
    <x v="0"/>
    <x v="0"/>
    <x v="0"/>
    <x v="0"/>
    <s v="Gabinete do Presidente"/>
    <x v="0"/>
    <x v="0"/>
    <x v="0"/>
    <x v="0"/>
    <x v="0"/>
    <x v="0"/>
    <x v="0"/>
    <x v="0"/>
    <x v="0"/>
    <x v="0"/>
    <x v="0"/>
    <x v="0"/>
    <s v="Ajuda de custo a favor da Sr. Moises Rosario Leal Gomes Landim, pela sua deslocação a cidade da Praia no di 12/04 de 2025, em missão de serviço, conforme anexo."/>
  </r>
  <r>
    <x v="0"/>
    <n v="0"/>
    <n v="0"/>
    <n v="0"/>
    <n v="2850"/>
    <x v="849"/>
    <x v="0"/>
    <x v="1"/>
    <x v="0"/>
    <s v="80.02.01"/>
    <x v="28"/>
    <x v="4"/>
    <x v="4"/>
    <s v="Retenções Iur"/>
    <s v="80.02.01"/>
    <s v="Retenções Iur"/>
    <s v="80.02.01"/>
    <x v="52"/>
    <x v="0"/>
    <x v="6"/>
    <x v="1"/>
    <x v="1"/>
    <x v="2"/>
    <x v="2"/>
    <x v="0"/>
    <x v="2"/>
    <s v="2025-04-28"/>
    <x v="1"/>
    <n v="2850"/>
    <x v="0"/>
    <m/>
    <x v="0"/>
    <m/>
    <x v="9"/>
    <n v="100474696"/>
    <x v="0"/>
    <x v="0"/>
    <s v="Retenções Iur"/>
    <s v="ORI"/>
    <x v="0"/>
    <s v="RIUR"/>
    <x v="0"/>
    <x v="0"/>
    <x v="0"/>
    <x v="0"/>
    <x v="0"/>
    <x v="0"/>
    <x v="0"/>
    <x v="0"/>
    <x v="0"/>
    <x v="0"/>
    <x v="0"/>
    <s v="Retenções Iur"/>
    <x v="0"/>
    <x v="0"/>
    <x v="0"/>
    <x v="0"/>
    <x v="2"/>
    <x v="0"/>
    <x v="0"/>
    <x v="0"/>
    <x v="0"/>
    <x v="1"/>
    <x v="0"/>
    <x v="0"/>
    <s v="RETENCAO OT"/>
  </r>
  <r>
    <x v="1"/>
    <n v="0"/>
    <n v="0"/>
    <n v="0"/>
    <n v="4800"/>
    <x v="850"/>
    <x v="0"/>
    <x v="0"/>
    <x v="0"/>
    <s v="01.23.04.14"/>
    <x v="24"/>
    <x v="5"/>
    <x v="6"/>
    <s v="Ambiente"/>
    <s v="01.23.04"/>
    <s v="Ambiente"/>
    <s v="01.23.04"/>
    <x v="2"/>
    <x v="0"/>
    <x v="0"/>
    <x v="1"/>
    <x v="0"/>
    <x v="1"/>
    <x v="1"/>
    <x v="0"/>
    <x v="3"/>
    <s v="2025-05-22"/>
    <x v="1"/>
    <n v="4800"/>
    <x v="0"/>
    <m/>
    <x v="0"/>
    <m/>
    <x v="9"/>
    <n v="100474696"/>
    <x v="0"/>
    <x v="1"/>
    <s v="Criação e Manutenção de Espaços Verdes"/>
    <s v="ORI"/>
    <x v="0"/>
    <s v="CMEV"/>
    <x v="0"/>
    <x v="0"/>
    <x v="0"/>
    <x v="0"/>
    <x v="0"/>
    <x v="0"/>
    <x v="0"/>
    <x v="0"/>
    <x v="0"/>
    <x v="0"/>
    <x v="0"/>
    <s v="Criação e Manutenção de Espaços Verdes"/>
    <x v="0"/>
    <x v="0"/>
    <x v="0"/>
    <x v="0"/>
    <x v="1"/>
    <x v="0"/>
    <x v="0"/>
    <x v="0"/>
    <x v="0"/>
    <x v="0"/>
    <x v="1"/>
    <x v="0"/>
    <s v="Pagamento referente a serviço de vedação, conforme anexo"/>
  </r>
  <r>
    <x v="1"/>
    <n v="0"/>
    <n v="0"/>
    <n v="0"/>
    <n v="27200"/>
    <x v="850"/>
    <x v="0"/>
    <x v="0"/>
    <x v="0"/>
    <s v="01.23.04.14"/>
    <x v="24"/>
    <x v="5"/>
    <x v="6"/>
    <s v="Ambiente"/>
    <s v="01.23.04"/>
    <s v="Ambiente"/>
    <s v="01.23.04"/>
    <x v="2"/>
    <x v="0"/>
    <x v="0"/>
    <x v="1"/>
    <x v="0"/>
    <x v="1"/>
    <x v="1"/>
    <x v="0"/>
    <x v="3"/>
    <s v="2025-05-22"/>
    <x v="1"/>
    <n v="27200"/>
    <x v="0"/>
    <m/>
    <x v="0"/>
    <m/>
    <x v="177"/>
    <n v="100475810"/>
    <x v="0"/>
    <x v="0"/>
    <s v="Criação e Manutenção de Espaços Verdes"/>
    <s v="ORI"/>
    <x v="0"/>
    <s v="CMEV"/>
    <x v="0"/>
    <x v="0"/>
    <x v="0"/>
    <x v="0"/>
    <x v="0"/>
    <x v="0"/>
    <x v="0"/>
    <x v="0"/>
    <x v="0"/>
    <x v="0"/>
    <x v="0"/>
    <s v="Criação e Manutenção de Espaços Verdes"/>
    <x v="0"/>
    <x v="0"/>
    <x v="0"/>
    <x v="0"/>
    <x v="1"/>
    <x v="0"/>
    <x v="0"/>
    <x v="0"/>
    <x v="0"/>
    <x v="0"/>
    <x v="0"/>
    <x v="0"/>
    <s v="Pagamento referente a serviço de vedação, conforme anexo"/>
  </r>
  <r>
    <x v="0"/>
    <n v="0"/>
    <n v="0"/>
    <n v="0"/>
    <n v="19000"/>
    <x v="851"/>
    <x v="0"/>
    <x v="0"/>
    <x v="0"/>
    <s v="03.16.15"/>
    <x v="0"/>
    <x v="0"/>
    <x v="0"/>
    <s v="Direção Financeira"/>
    <s v="03.16.15"/>
    <s v="Direção Financeira"/>
    <s v="03.16.15"/>
    <x v="40"/>
    <x v="0"/>
    <x v="0"/>
    <x v="1"/>
    <x v="0"/>
    <x v="0"/>
    <x v="0"/>
    <x v="0"/>
    <x v="3"/>
    <s v="2025-05-23"/>
    <x v="1"/>
    <n v="19000"/>
    <x v="0"/>
    <m/>
    <x v="0"/>
    <m/>
    <x v="178"/>
    <n v="100479928"/>
    <x v="0"/>
    <x v="0"/>
    <s v="Direção Financeira"/>
    <s v="ORI"/>
    <x v="0"/>
    <m/>
    <x v="0"/>
    <x v="0"/>
    <x v="0"/>
    <x v="0"/>
    <x v="0"/>
    <x v="0"/>
    <x v="0"/>
    <x v="0"/>
    <x v="0"/>
    <x v="0"/>
    <x v="0"/>
    <s v="Direção Financeira"/>
    <x v="0"/>
    <x v="0"/>
    <x v="0"/>
    <x v="0"/>
    <x v="0"/>
    <x v="0"/>
    <x v="0"/>
    <x v="0"/>
    <x v="0"/>
    <x v="0"/>
    <x v="0"/>
    <x v="0"/>
    <s v="Pagamento a favor de Restaurante E Bar Ramanxada, pelo fornecimento de refeições aquando da vistoria ao estabelicimentos comercias do Conselho, conforme nexo."/>
  </r>
  <r>
    <x v="0"/>
    <n v="0"/>
    <n v="0"/>
    <n v="0"/>
    <n v="1000"/>
    <x v="852"/>
    <x v="0"/>
    <x v="0"/>
    <x v="0"/>
    <s v="01.25.05.12"/>
    <x v="2"/>
    <x v="2"/>
    <x v="2"/>
    <s v="Saúde"/>
    <s v="01.25.05"/>
    <s v="Saúde"/>
    <s v="01.25.05"/>
    <x v="3"/>
    <x v="0"/>
    <x v="1"/>
    <x v="2"/>
    <x v="0"/>
    <x v="1"/>
    <x v="0"/>
    <x v="0"/>
    <x v="3"/>
    <s v="2025-05-27"/>
    <x v="1"/>
    <n v="1000"/>
    <x v="0"/>
    <m/>
    <x v="0"/>
    <m/>
    <x v="179"/>
    <n v="100479930"/>
    <x v="0"/>
    <x v="0"/>
    <s v="Promoção e Inclusão Social"/>
    <s v="ORI"/>
    <x v="0"/>
    <m/>
    <x v="0"/>
    <x v="0"/>
    <x v="0"/>
    <x v="0"/>
    <x v="0"/>
    <x v="0"/>
    <x v="0"/>
    <x v="0"/>
    <x v="0"/>
    <x v="0"/>
    <x v="0"/>
    <s v="Promoção e Inclusão Social"/>
    <x v="0"/>
    <x v="0"/>
    <x v="0"/>
    <x v="0"/>
    <x v="1"/>
    <x v="0"/>
    <x v="0"/>
    <x v="0"/>
    <x v="0"/>
    <x v="0"/>
    <x v="0"/>
    <x v="0"/>
    <s v="Apoio a favor da senhora Maria Oliveira para pagamento transporte a fim de realização de exames complementares no hospital Santiago Norte, conforme anexo."/>
  </r>
  <r>
    <x v="0"/>
    <n v="0"/>
    <n v="0"/>
    <n v="0"/>
    <n v="18152"/>
    <x v="853"/>
    <x v="0"/>
    <x v="0"/>
    <x v="0"/>
    <s v="03.16.15"/>
    <x v="0"/>
    <x v="0"/>
    <x v="0"/>
    <s v="Direção Financeira"/>
    <s v="03.16.15"/>
    <s v="Direção Financeira"/>
    <s v="03.16.15"/>
    <x v="10"/>
    <x v="0"/>
    <x v="0"/>
    <x v="0"/>
    <x v="1"/>
    <x v="0"/>
    <x v="0"/>
    <x v="0"/>
    <x v="5"/>
    <s v="2025-06-25"/>
    <x v="1"/>
    <n v="18152"/>
    <x v="0"/>
    <m/>
    <x v="0"/>
    <m/>
    <x v="166"/>
    <n v="100478288"/>
    <x v="0"/>
    <x v="0"/>
    <s v="Direção Financeira"/>
    <s v="ORI"/>
    <x v="0"/>
    <m/>
    <x v="0"/>
    <x v="0"/>
    <x v="0"/>
    <x v="0"/>
    <x v="0"/>
    <x v="0"/>
    <x v="0"/>
    <x v="0"/>
    <x v="0"/>
    <x v="0"/>
    <x v="0"/>
    <s v="Direção Financeira"/>
    <x v="0"/>
    <x v="0"/>
    <x v="0"/>
    <x v="0"/>
    <x v="0"/>
    <x v="0"/>
    <x v="0"/>
    <x v="0"/>
    <x v="0"/>
    <x v="0"/>
    <x v="0"/>
    <x v="0"/>
    <s v="Pagamento referente a aquisição de água para os serviços da CMSM, conforme anexo. "/>
  </r>
  <r>
    <x v="0"/>
    <n v="0"/>
    <n v="0"/>
    <n v="0"/>
    <n v="6834"/>
    <x v="854"/>
    <x v="0"/>
    <x v="0"/>
    <x v="0"/>
    <s v="03.16.15"/>
    <x v="0"/>
    <x v="0"/>
    <x v="0"/>
    <s v="Direção Financeira"/>
    <s v="03.16.15"/>
    <s v="Direção Financeira"/>
    <s v="03.16.15"/>
    <x v="41"/>
    <x v="0"/>
    <x v="0"/>
    <x v="0"/>
    <x v="0"/>
    <x v="0"/>
    <x v="0"/>
    <x v="0"/>
    <x v="5"/>
    <s v="2025-06-26"/>
    <x v="1"/>
    <n v="6834"/>
    <x v="0"/>
    <m/>
    <x v="0"/>
    <m/>
    <x v="9"/>
    <n v="100474696"/>
    <x v="0"/>
    <x v="1"/>
    <s v="Direção Financeira"/>
    <s v="ORI"/>
    <x v="0"/>
    <m/>
    <x v="0"/>
    <x v="0"/>
    <x v="0"/>
    <x v="0"/>
    <x v="0"/>
    <x v="0"/>
    <x v="0"/>
    <x v="0"/>
    <x v="0"/>
    <x v="0"/>
    <x v="0"/>
    <s v="Direção Financeira"/>
    <x v="0"/>
    <x v="0"/>
    <x v="0"/>
    <x v="0"/>
    <x v="0"/>
    <x v="0"/>
    <x v="0"/>
    <x v="0"/>
    <x v="0"/>
    <x v="0"/>
    <x v="1"/>
    <x v="0"/>
    <s v="Pagamento afavor do Sr. FRANCISCO LOPES VARELA, para a prestação de sereviços de reparação de gerador elétrico do Paços do Concelho, conforme anexo."/>
  </r>
  <r>
    <x v="0"/>
    <n v="0"/>
    <n v="0"/>
    <n v="0"/>
    <n v="38726"/>
    <x v="854"/>
    <x v="0"/>
    <x v="0"/>
    <x v="0"/>
    <s v="03.16.15"/>
    <x v="0"/>
    <x v="0"/>
    <x v="0"/>
    <s v="Direção Financeira"/>
    <s v="03.16.15"/>
    <s v="Direção Financeira"/>
    <s v="03.16.15"/>
    <x v="41"/>
    <x v="0"/>
    <x v="0"/>
    <x v="0"/>
    <x v="0"/>
    <x v="0"/>
    <x v="0"/>
    <x v="0"/>
    <x v="5"/>
    <s v="2025-06-26"/>
    <x v="1"/>
    <n v="38726"/>
    <x v="0"/>
    <m/>
    <x v="0"/>
    <m/>
    <x v="180"/>
    <n v="100453294"/>
    <x v="0"/>
    <x v="0"/>
    <s v="Direção Financeira"/>
    <s v="ORI"/>
    <x v="0"/>
    <m/>
    <x v="0"/>
    <x v="0"/>
    <x v="0"/>
    <x v="0"/>
    <x v="0"/>
    <x v="0"/>
    <x v="0"/>
    <x v="0"/>
    <x v="0"/>
    <x v="0"/>
    <x v="0"/>
    <s v="Direção Financeira"/>
    <x v="0"/>
    <x v="0"/>
    <x v="0"/>
    <x v="0"/>
    <x v="0"/>
    <x v="0"/>
    <x v="0"/>
    <x v="0"/>
    <x v="0"/>
    <x v="0"/>
    <x v="0"/>
    <x v="0"/>
    <s v="Pagamento afavor do Sr. FRANCISCO LOPES VARELA, para a prestação de sereviços de reparação de gerador elétrico do Paços do Concelho, conforme anexo."/>
  </r>
  <r>
    <x v="1"/>
    <n v="0"/>
    <n v="0"/>
    <n v="0"/>
    <n v="287500"/>
    <x v="855"/>
    <x v="0"/>
    <x v="0"/>
    <x v="0"/>
    <s v="01.28.01.10"/>
    <x v="22"/>
    <x v="3"/>
    <x v="3"/>
    <s v="Habitação Social"/>
    <s v="01.28.01"/>
    <s v="Habitação Social"/>
    <s v="01.28.01"/>
    <x v="2"/>
    <x v="0"/>
    <x v="0"/>
    <x v="1"/>
    <x v="0"/>
    <x v="1"/>
    <x v="1"/>
    <x v="0"/>
    <x v="6"/>
    <s v="2025-07-01"/>
    <x v="2"/>
    <n v="287500"/>
    <x v="0"/>
    <m/>
    <x v="0"/>
    <m/>
    <x v="12"/>
    <n v="100476460"/>
    <x v="0"/>
    <x v="0"/>
    <s v="Construção de casas de banho para famílias vulneráveis"/>
    <s v="ORI"/>
    <x v="0"/>
    <s v="CB"/>
    <x v="0"/>
    <x v="0"/>
    <x v="0"/>
    <x v="0"/>
    <x v="0"/>
    <x v="0"/>
    <x v="0"/>
    <x v="0"/>
    <x v="0"/>
    <x v="0"/>
    <x v="0"/>
    <s v="Construção de casas de banho para famílias vulneráveis"/>
    <x v="0"/>
    <x v="0"/>
    <x v="0"/>
    <x v="0"/>
    <x v="1"/>
    <x v="0"/>
    <x v="0"/>
    <x v="0"/>
    <x v="0"/>
    <x v="0"/>
    <x v="0"/>
    <x v="0"/>
    <s v="Pagamento a favor da Eco Produçoes Lda, referente a aquisição materiais destinados s conclusão de fossas tetos casas de banho das familias vulneráveis do municpio, conforme anexo. "/>
  </r>
  <r>
    <x v="0"/>
    <n v="0"/>
    <n v="0"/>
    <n v="0"/>
    <n v="900"/>
    <x v="856"/>
    <x v="0"/>
    <x v="1"/>
    <x v="0"/>
    <s v="80.02.01"/>
    <x v="28"/>
    <x v="4"/>
    <x v="4"/>
    <s v="Retenções Iur"/>
    <s v="80.02.01"/>
    <s v="Retenções Iur"/>
    <s v="80.02.01"/>
    <x v="52"/>
    <x v="0"/>
    <x v="6"/>
    <x v="1"/>
    <x v="1"/>
    <x v="2"/>
    <x v="2"/>
    <x v="0"/>
    <x v="5"/>
    <s v="2025-06-10"/>
    <x v="1"/>
    <n v="900"/>
    <x v="0"/>
    <m/>
    <x v="0"/>
    <m/>
    <x v="9"/>
    <n v="100474696"/>
    <x v="0"/>
    <x v="0"/>
    <s v="Retenções Iur"/>
    <s v="ORI"/>
    <x v="0"/>
    <s v="RIUR"/>
    <x v="0"/>
    <x v="0"/>
    <x v="0"/>
    <x v="0"/>
    <x v="0"/>
    <x v="0"/>
    <x v="0"/>
    <x v="0"/>
    <x v="0"/>
    <x v="0"/>
    <x v="0"/>
    <s v="Retenções Iur"/>
    <x v="0"/>
    <x v="0"/>
    <x v="0"/>
    <x v="0"/>
    <x v="2"/>
    <x v="0"/>
    <x v="0"/>
    <x v="0"/>
    <x v="0"/>
    <x v="1"/>
    <x v="0"/>
    <x v="0"/>
    <s v="RETENCAO OT"/>
  </r>
  <r>
    <x v="1"/>
    <n v="0"/>
    <n v="0"/>
    <n v="0"/>
    <n v="89500"/>
    <x v="857"/>
    <x v="0"/>
    <x v="0"/>
    <x v="0"/>
    <s v="01.28.01.09"/>
    <x v="8"/>
    <x v="3"/>
    <x v="3"/>
    <s v="Habitação Social"/>
    <s v="01.28.01"/>
    <s v="Habitação Social"/>
    <s v="01.28.01"/>
    <x v="2"/>
    <x v="0"/>
    <x v="0"/>
    <x v="1"/>
    <x v="0"/>
    <x v="1"/>
    <x v="1"/>
    <x v="0"/>
    <x v="6"/>
    <s v="2025-07-10"/>
    <x v="2"/>
    <n v="89500"/>
    <x v="0"/>
    <m/>
    <x v="0"/>
    <m/>
    <x v="61"/>
    <n v="100390454"/>
    <x v="0"/>
    <x v="0"/>
    <s v="Construção e reabilitação de habitação de famílias Vulveraveis"/>
    <s v="ORI"/>
    <x v="0"/>
    <s v="HS"/>
    <x v="0"/>
    <x v="0"/>
    <x v="0"/>
    <x v="0"/>
    <x v="0"/>
    <x v="0"/>
    <x v="0"/>
    <x v="0"/>
    <x v="0"/>
    <x v="0"/>
    <x v="0"/>
    <s v="Construção e reabilitação de habitação de famílias Vulveraveis"/>
    <x v="0"/>
    <x v="0"/>
    <x v="0"/>
    <x v="0"/>
    <x v="1"/>
    <x v="0"/>
    <x v="0"/>
    <x v="0"/>
    <x v="0"/>
    <x v="0"/>
    <x v="0"/>
    <x v="0"/>
    <s v="Pagamento referente a construção da saca da Sra. Maria Teresa, conforme proposta em anexo."/>
  </r>
  <r>
    <x v="0"/>
    <n v="0"/>
    <n v="0"/>
    <n v="0"/>
    <n v="200"/>
    <x v="858"/>
    <x v="0"/>
    <x v="1"/>
    <x v="0"/>
    <s v="03.03.10"/>
    <x v="15"/>
    <x v="0"/>
    <x v="5"/>
    <s v="Receitas Da Câmara"/>
    <s v="03.03.10"/>
    <s v="Receitas Da Câmara"/>
    <s v="03.03.10"/>
    <x v="16"/>
    <x v="0"/>
    <x v="4"/>
    <x v="5"/>
    <x v="0"/>
    <x v="0"/>
    <x v="2"/>
    <x v="0"/>
    <x v="5"/>
    <s v="2025-06-25"/>
    <x v="1"/>
    <n v="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949"/>
    <x v="859"/>
    <x v="0"/>
    <x v="1"/>
    <x v="0"/>
    <s v="03.03.10"/>
    <x v="15"/>
    <x v="0"/>
    <x v="5"/>
    <s v="Receitas Da Câmara"/>
    <s v="03.03.10"/>
    <s v="Receitas Da Câmara"/>
    <s v="03.03.10"/>
    <x v="32"/>
    <x v="0"/>
    <x v="4"/>
    <x v="5"/>
    <x v="0"/>
    <x v="0"/>
    <x v="2"/>
    <x v="0"/>
    <x v="5"/>
    <s v="2025-06-25"/>
    <x v="1"/>
    <n v="594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980"/>
    <x v="860"/>
    <x v="0"/>
    <x v="1"/>
    <x v="0"/>
    <s v="03.03.10"/>
    <x v="15"/>
    <x v="0"/>
    <x v="5"/>
    <s v="Receitas Da Câmara"/>
    <s v="03.03.10"/>
    <s v="Receitas Da Câmara"/>
    <s v="03.03.10"/>
    <x v="15"/>
    <x v="0"/>
    <x v="4"/>
    <x v="5"/>
    <x v="0"/>
    <x v="0"/>
    <x v="2"/>
    <x v="0"/>
    <x v="5"/>
    <s v="2025-06-25"/>
    <x v="1"/>
    <n v="19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2874"/>
    <x v="861"/>
    <x v="0"/>
    <x v="1"/>
    <x v="0"/>
    <s v="03.03.10"/>
    <x v="15"/>
    <x v="0"/>
    <x v="5"/>
    <s v="Receitas Da Câmara"/>
    <s v="03.03.10"/>
    <s v="Receitas Da Câmara"/>
    <s v="03.03.10"/>
    <x v="25"/>
    <x v="0"/>
    <x v="0"/>
    <x v="1"/>
    <x v="0"/>
    <x v="0"/>
    <x v="2"/>
    <x v="0"/>
    <x v="5"/>
    <s v="2025-06-25"/>
    <x v="1"/>
    <n v="6287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20"/>
    <x v="862"/>
    <x v="0"/>
    <x v="1"/>
    <x v="0"/>
    <s v="03.03.10"/>
    <x v="15"/>
    <x v="0"/>
    <x v="5"/>
    <s v="Receitas Da Câmara"/>
    <s v="03.03.10"/>
    <s v="Receitas Da Câmara"/>
    <s v="03.03.10"/>
    <x v="24"/>
    <x v="0"/>
    <x v="4"/>
    <x v="5"/>
    <x v="0"/>
    <x v="0"/>
    <x v="2"/>
    <x v="0"/>
    <x v="5"/>
    <s v="2025-06-25"/>
    <x v="1"/>
    <n v="2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50"/>
    <x v="863"/>
    <x v="0"/>
    <x v="1"/>
    <x v="0"/>
    <s v="03.03.10"/>
    <x v="15"/>
    <x v="0"/>
    <x v="5"/>
    <s v="Receitas Da Câmara"/>
    <s v="03.03.10"/>
    <s v="Receitas Da Câmara"/>
    <s v="03.03.10"/>
    <x v="20"/>
    <x v="0"/>
    <x v="4"/>
    <x v="5"/>
    <x v="0"/>
    <x v="0"/>
    <x v="2"/>
    <x v="0"/>
    <x v="5"/>
    <s v="2025-06-25"/>
    <x v="1"/>
    <n v="24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
    <x v="864"/>
    <x v="0"/>
    <x v="1"/>
    <x v="0"/>
    <s v="03.03.10"/>
    <x v="15"/>
    <x v="0"/>
    <x v="5"/>
    <s v="Receitas Da Câmara"/>
    <s v="03.03.10"/>
    <s v="Receitas Da Câmara"/>
    <s v="03.03.10"/>
    <x v="17"/>
    <x v="0"/>
    <x v="4"/>
    <x v="5"/>
    <x v="0"/>
    <x v="0"/>
    <x v="2"/>
    <x v="0"/>
    <x v="5"/>
    <s v="2025-06-25"/>
    <x v="1"/>
    <n v="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400"/>
    <x v="865"/>
    <x v="0"/>
    <x v="1"/>
    <x v="0"/>
    <s v="03.03.10"/>
    <x v="15"/>
    <x v="0"/>
    <x v="5"/>
    <s v="Receitas Da Câmara"/>
    <s v="03.03.10"/>
    <s v="Receitas Da Câmara"/>
    <s v="03.03.10"/>
    <x v="22"/>
    <x v="0"/>
    <x v="0"/>
    <x v="8"/>
    <x v="0"/>
    <x v="0"/>
    <x v="2"/>
    <x v="0"/>
    <x v="5"/>
    <s v="2025-06-25"/>
    <x v="1"/>
    <n v="5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25"/>
    <x v="866"/>
    <x v="0"/>
    <x v="1"/>
    <x v="0"/>
    <s v="03.03.10"/>
    <x v="15"/>
    <x v="0"/>
    <x v="5"/>
    <s v="Receitas Da Câmara"/>
    <s v="03.03.10"/>
    <s v="Receitas Da Câmara"/>
    <s v="03.03.10"/>
    <x v="20"/>
    <x v="0"/>
    <x v="4"/>
    <x v="5"/>
    <x v="0"/>
    <x v="0"/>
    <x v="2"/>
    <x v="0"/>
    <x v="5"/>
    <s v="2025-06-26"/>
    <x v="1"/>
    <n v="36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180"/>
    <x v="867"/>
    <x v="0"/>
    <x v="1"/>
    <x v="0"/>
    <s v="03.03.10"/>
    <x v="15"/>
    <x v="0"/>
    <x v="5"/>
    <s v="Receitas Da Câmara"/>
    <s v="03.03.10"/>
    <s v="Receitas Da Câmara"/>
    <s v="03.03.10"/>
    <x v="15"/>
    <x v="0"/>
    <x v="4"/>
    <x v="5"/>
    <x v="0"/>
    <x v="0"/>
    <x v="2"/>
    <x v="0"/>
    <x v="5"/>
    <s v="2025-06-26"/>
    <x v="1"/>
    <n v="31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360"/>
    <x v="868"/>
    <x v="0"/>
    <x v="1"/>
    <x v="0"/>
    <s v="03.03.10"/>
    <x v="15"/>
    <x v="0"/>
    <x v="5"/>
    <s v="Receitas Da Câmara"/>
    <s v="03.03.10"/>
    <s v="Receitas Da Câmara"/>
    <s v="03.03.10"/>
    <x v="25"/>
    <x v="0"/>
    <x v="0"/>
    <x v="1"/>
    <x v="0"/>
    <x v="0"/>
    <x v="2"/>
    <x v="0"/>
    <x v="5"/>
    <s v="2025-06-26"/>
    <x v="1"/>
    <n v="30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400"/>
    <x v="869"/>
    <x v="0"/>
    <x v="1"/>
    <x v="0"/>
    <s v="03.03.10"/>
    <x v="15"/>
    <x v="0"/>
    <x v="5"/>
    <s v="Receitas Da Câmara"/>
    <s v="03.03.10"/>
    <s v="Receitas Da Câmara"/>
    <s v="03.03.10"/>
    <x v="22"/>
    <x v="0"/>
    <x v="0"/>
    <x v="8"/>
    <x v="0"/>
    <x v="0"/>
    <x v="2"/>
    <x v="0"/>
    <x v="5"/>
    <s v="2025-06-26"/>
    <x v="1"/>
    <n v="5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920"/>
    <x v="870"/>
    <x v="0"/>
    <x v="1"/>
    <x v="0"/>
    <s v="03.03.10"/>
    <x v="15"/>
    <x v="0"/>
    <x v="5"/>
    <s v="Receitas Da Câmara"/>
    <s v="03.03.10"/>
    <s v="Receitas Da Câmara"/>
    <s v="03.03.10"/>
    <x v="24"/>
    <x v="0"/>
    <x v="4"/>
    <x v="5"/>
    <x v="0"/>
    <x v="0"/>
    <x v="2"/>
    <x v="0"/>
    <x v="5"/>
    <s v="2025-06-26"/>
    <x v="1"/>
    <n v="292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850000"/>
    <x v="871"/>
    <x v="0"/>
    <x v="1"/>
    <x v="0"/>
    <s v="03.03.10"/>
    <x v="15"/>
    <x v="0"/>
    <x v="5"/>
    <s v="Receitas Da Câmara"/>
    <s v="03.03.10"/>
    <s v="Receitas Da Câmara"/>
    <s v="03.03.10"/>
    <x v="33"/>
    <x v="0"/>
    <x v="0"/>
    <x v="1"/>
    <x v="0"/>
    <x v="0"/>
    <x v="2"/>
    <x v="0"/>
    <x v="5"/>
    <s v="2025-06-26"/>
    <x v="1"/>
    <n v="85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615"/>
    <x v="872"/>
    <x v="0"/>
    <x v="1"/>
    <x v="0"/>
    <s v="03.03.10"/>
    <x v="15"/>
    <x v="0"/>
    <x v="5"/>
    <s v="Receitas Da Câmara"/>
    <s v="03.03.10"/>
    <s v="Receitas Da Câmara"/>
    <s v="03.03.10"/>
    <x v="23"/>
    <x v="0"/>
    <x v="4"/>
    <x v="5"/>
    <x v="0"/>
    <x v="0"/>
    <x v="2"/>
    <x v="0"/>
    <x v="5"/>
    <s v="2025-06-26"/>
    <x v="1"/>
    <n v="2261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80"/>
    <x v="873"/>
    <x v="0"/>
    <x v="1"/>
    <x v="0"/>
    <s v="03.03.10"/>
    <x v="15"/>
    <x v="0"/>
    <x v="5"/>
    <s v="Receitas Da Câmara"/>
    <s v="03.03.10"/>
    <s v="Receitas Da Câmara"/>
    <s v="03.03.10"/>
    <x v="16"/>
    <x v="0"/>
    <x v="4"/>
    <x v="5"/>
    <x v="0"/>
    <x v="0"/>
    <x v="2"/>
    <x v="0"/>
    <x v="5"/>
    <s v="2025-06-26"/>
    <x v="1"/>
    <n v="8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083"/>
    <x v="874"/>
    <x v="0"/>
    <x v="1"/>
    <x v="0"/>
    <s v="03.03.10"/>
    <x v="15"/>
    <x v="0"/>
    <x v="5"/>
    <s v="Receitas Da Câmara"/>
    <s v="03.03.10"/>
    <s v="Receitas Da Câmara"/>
    <s v="03.03.10"/>
    <x v="32"/>
    <x v="0"/>
    <x v="4"/>
    <x v="5"/>
    <x v="0"/>
    <x v="0"/>
    <x v="2"/>
    <x v="0"/>
    <x v="5"/>
    <s v="2025-06-26"/>
    <x v="1"/>
    <n v="508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105"/>
    <x v="875"/>
    <x v="0"/>
    <x v="1"/>
    <x v="0"/>
    <s v="03.03.10"/>
    <x v="15"/>
    <x v="0"/>
    <x v="5"/>
    <s v="Receitas Da Câmara"/>
    <s v="03.03.10"/>
    <s v="Receitas Da Câmara"/>
    <s v="03.03.10"/>
    <x v="27"/>
    <x v="0"/>
    <x v="4"/>
    <x v="5"/>
    <x v="0"/>
    <x v="0"/>
    <x v="2"/>
    <x v="0"/>
    <x v="5"/>
    <s v="2025-06-26"/>
    <x v="1"/>
    <n v="1310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000"/>
    <x v="876"/>
    <x v="0"/>
    <x v="0"/>
    <x v="0"/>
    <s v="03.16.15"/>
    <x v="0"/>
    <x v="0"/>
    <x v="0"/>
    <s v="Direção Financeira"/>
    <s v="03.16.15"/>
    <s v="Direção Financeira"/>
    <s v="03.16.15"/>
    <x v="13"/>
    <x v="0"/>
    <x v="0"/>
    <x v="1"/>
    <x v="0"/>
    <x v="0"/>
    <x v="0"/>
    <x v="0"/>
    <x v="7"/>
    <s v="2025-08-18"/>
    <x v="2"/>
    <n v="360000"/>
    <x v="0"/>
    <m/>
    <x v="0"/>
    <m/>
    <x v="32"/>
    <n v="100476920"/>
    <x v="0"/>
    <x v="0"/>
    <s v="Direção Financeira"/>
    <s v="ORI"/>
    <x v="0"/>
    <m/>
    <x v="0"/>
    <x v="0"/>
    <x v="0"/>
    <x v="0"/>
    <x v="0"/>
    <x v="0"/>
    <x v="0"/>
    <x v="0"/>
    <x v="0"/>
    <x v="0"/>
    <x v="0"/>
    <s v="Direção Financeira"/>
    <x v="0"/>
    <x v="0"/>
    <x v="0"/>
    <x v="0"/>
    <x v="0"/>
    <x v="0"/>
    <x v="0"/>
    <x v="0"/>
    <x v="0"/>
    <x v="0"/>
    <x v="0"/>
    <x v="0"/>
    <s v="Pagamento referente a aquisição de combustível, destinados as viaturas afetos aos serviços da CMSM, conforme anexo. "/>
  </r>
  <r>
    <x v="0"/>
    <n v="0"/>
    <n v="0"/>
    <n v="0"/>
    <n v="5828"/>
    <x v="877"/>
    <x v="0"/>
    <x v="0"/>
    <x v="0"/>
    <s v="03.16.20"/>
    <x v="43"/>
    <x v="0"/>
    <x v="0"/>
    <s v="Dir. do Comércio, Indústria, Transporte Feiras e Pesca"/>
    <s v="03.16.20"/>
    <s v="Dir. do Comércio, Indústria, Transporte Feiras e Pesca"/>
    <s v="03.16.20"/>
    <x v="48"/>
    <x v="0"/>
    <x v="0"/>
    <x v="1"/>
    <x v="1"/>
    <x v="0"/>
    <x v="0"/>
    <x v="0"/>
    <x v="1"/>
    <s v="2025-01-28"/>
    <x v="0"/>
    <n v="5828"/>
    <x v="0"/>
    <m/>
    <x v="0"/>
    <m/>
    <x v="9"/>
    <n v="100474696"/>
    <x v="0"/>
    <x v="1"/>
    <s v="Dir. do Comércio, Indústria, Transporte Feiras e Pesca"/>
    <s v="ORI"/>
    <x v="0"/>
    <m/>
    <x v="0"/>
    <x v="0"/>
    <x v="0"/>
    <x v="0"/>
    <x v="0"/>
    <x v="0"/>
    <x v="0"/>
    <x v="0"/>
    <x v="0"/>
    <x v="0"/>
    <x v="0"/>
    <s v="Dir. do Comércio, Indústria, Transporte Feiras e Pesca"/>
    <x v="0"/>
    <x v="0"/>
    <x v="0"/>
    <x v="0"/>
    <x v="0"/>
    <x v="0"/>
    <x v="0"/>
    <x v="1"/>
    <x v="0"/>
    <x v="0"/>
    <x v="1"/>
    <x v="0"/>
    <s v="Pagamento salario Janeiro 2025."/>
  </r>
  <r>
    <x v="0"/>
    <n v="0"/>
    <n v="0"/>
    <n v="0"/>
    <n v="583"/>
    <x v="877"/>
    <x v="0"/>
    <x v="0"/>
    <x v="0"/>
    <s v="03.16.20"/>
    <x v="43"/>
    <x v="0"/>
    <x v="0"/>
    <s v="Dir. do Comércio, Indústria, Transporte Feiras e Pesca"/>
    <s v="03.16.20"/>
    <s v="Dir. do Comércio, Indústria, Transporte Feiras e Pesca"/>
    <s v="03.16.20"/>
    <x v="8"/>
    <x v="0"/>
    <x v="0"/>
    <x v="0"/>
    <x v="0"/>
    <x v="0"/>
    <x v="0"/>
    <x v="0"/>
    <x v="1"/>
    <s v="2025-01-28"/>
    <x v="0"/>
    <n v="583"/>
    <x v="0"/>
    <m/>
    <x v="0"/>
    <m/>
    <x v="9"/>
    <n v="100474696"/>
    <x v="0"/>
    <x v="1"/>
    <s v="Dir. do Comércio, Indústria, Transporte Feiras e Pesca"/>
    <s v="ORI"/>
    <x v="0"/>
    <m/>
    <x v="0"/>
    <x v="0"/>
    <x v="0"/>
    <x v="0"/>
    <x v="0"/>
    <x v="0"/>
    <x v="0"/>
    <x v="0"/>
    <x v="0"/>
    <x v="0"/>
    <x v="0"/>
    <s v="Dir. do Comércio, Indústria, Transporte Feiras e Pesca"/>
    <x v="0"/>
    <x v="0"/>
    <x v="0"/>
    <x v="0"/>
    <x v="0"/>
    <x v="0"/>
    <x v="0"/>
    <x v="1"/>
    <x v="0"/>
    <x v="0"/>
    <x v="1"/>
    <x v="0"/>
    <s v="Pagamento salario Janeiro 2025."/>
  </r>
  <r>
    <x v="0"/>
    <n v="0"/>
    <n v="0"/>
    <n v="0"/>
    <n v="6411"/>
    <x v="878"/>
    <x v="0"/>
    <x v="1"/>
    <x v="0"/>
    <s v="80.02.01"/>
    <x v="28"/>
    <x v="4"/>
    <x v="4"/>
    <s v="Retenções Iur"/>
    <s v="80.02.01"/>
    <s v="Retenções Iur"/>
    <s v="80.02.01"/>
    <x v="52"/>
    <x v="0"/>
    <x v="6"/>
    <x v="1"/>
    <x v="1"/>
    <x v="2"/>
    <x v="2"/>
    <x v="0"/>
    <x v="1"/>
    <s v="2025-01-28"/>
    <x v="0"/>
    <n v="6411"/>
    <x v="0"/>
    <m/>
    <x v="0"/>
    <m/>
    <x v="9"/>
    <n v="100474696"/>
    <x v="0"/>
    <x v="0"/>
    <s v="Retenções Iur"/>
    <s v="ORI"/>
    <x v="0"/>
    <s v="RIUR"/>
    <x v="0"/>
    <x v="0"/>
    <x v="0"/>
    <x v="0"/>
    <x v="0"/>
    <x v="0"/>
    <x v="0"/>
    <x v="0"/>
    <x v="0"/>
    <x v="0"/>
    <x v="0"/>
    <s v="Retenções Iur"/>
    <x v="0"/>
    <x v="0"/>
    <x v="0"/>
    <x v="0"/>
    <x v="2"/>
    <x v="0"/>
    <x v="0"/>
    <x v="0"/>
    <x v="0"/>
    <x v="1"/>
    <x v="0"/>
    <x v="0"/>
    <s v="RETENCAO OT"/>
  </r>
  <r>
    <x v="0"/>
    <n v="0"/>
    <n v="0"/>
    <n v="0"/>
    <n v="75772"/>
    <x v="877"/>
    <x v="0"/>
    <x v="0"/>
    <x v="0"/>
    <s v="03.16.20"/>
    <x v="43"/>
    <x v="0"/>
    <x v="0"/>
    <s v="Dir. do Comércio, Indústria, Transporte Feiras e Pesca"/>
    <s v="03.16.20"/>
    <s v="Dir. do Comércio, Indústria, Transporte Feiras e Pesca"/>
    <s v="03.16.20"/>
    <x v="48"/>
    <x v="0"/>
    <x v="0"/>
    <x v="1"/>
    <x v="1"/>
    <x v="0"/>
    <x v="0"/>
    <x v="0"/>
    <x v="1"/>
    <s v="2025-01-28"/>
    <x v="0"/>
    <n v="75772"/>
    <x v="0"/>
    <m/>
    <x v="0"/>
    <m/>
    <x v="26"/>
    <n v="100474914"/>
    <x v="0"/>
    <x v="0"/>
    <s v="Dir. do Comércio, Indústria, Transporte Feiras e Pesca"/>
    <s v="ORI"/>
    <x v="0"/>
    <m/>
    <x v="0"/>
    <x v="0"/>
    <x v="0"/>
    <x v="0"/>
    <x v="0"/>
    <x v="0"/>
    <x v="0"/>
    <x v="0"/>
    <x v="0"/>
    <x v="0"/>
    <x v="0"/>
    <s v="Dir. do Comércio, Indústria, Transporte Feiras e Pesca"/>
    <x v="0"/>
    <x v="0"/>
    <x v="0"/>
    <x v="0"/>
    <x v="0"/>
    <x v="0"/>
    <x v="0"/>
    <x v="1"/>
    <x v="0"/>
    <x v="0"/>
    <x v="0"/>
    <x v="0"/>
    <s v="Pagamento salario Janeiro 2025."/>
  </r>
  <r>
    <x v="0"/>
    <n v="0"/>
    <n v="0"/>
    <n v="0"/>
    <n v="7577"/>
    <x v="877"/>
    <x v="0"/>
    <x v="0"/>
    <x v="0"/>
    <s v="03.16.20"/>
    <x v="43"/>
    <x v="0"/>
    <x v="0"/>
    <s v="Dir. do Comércio, Indústria, Transporte Feiras e Pesca"/>
    <s v="03.16.20"/>
    <s v="Dir. do Comércio, Indústria, Transporte Feiras e Pesca"/>
    <s v="03.16.20"/>
    <x v="8"/>
    <x v="0"/>
    <x v="0"/>
    <x v="0"/>
    <x v="0"/>
    <x v="0"/>
    <x v="0"/>
    <x v="0"/>
    <x v="1"/>
    <s v="2025-01-28"/>
    <x v="0"/>
    <n v="7577"/>
    <x v="0"/>
    <m/>
    <x v="0"/>
    <m/>
    <x v="26"/>
    <n v="100474914"/>
    <x v="0"/>
    <x v="0"/>
    <s v="Dir. do Comércio, Indústria, Transporte Feiras e Pesca"/>
    <s v="ORI"/>
    <x v="0"/>
    <m/>
    <x v="0"/>
    <x v="0"/>
    <x v="0"/>
    <x v="0"/>
    <x v="0"/>
    <x v="0"/>
    <x v="0"/>
    <x v="0"/>
    <x v="0"/>
    <x v="0"/>
    <x v="0"/>
    <s v="Dir. do Comércio, Indústria, Transporte Feiras e Pesca"/>
    <x v="0"/>
    <x v="0"/>
    <x v="0"/>
    <x v="0"/>
    <x v="0"/>
    <x v="0"/>
    <x v="0"/>
    <x v="1"/>
    <x v="0"/>
    <x v="0"/>
    <x v="0"/>
    <x v="0"/>
    <s v="Pagamento salario Janeiro 2025."/>
  </r>
  <r>
    <x v="0"/>
    <n v="0"/>
    <n v="0"/>
    <n v="0"/>
    <n v="11"/>
    <x v="842"/>
    <x v="0"/>
    <x v="0"/>
    <x v="0"/>
    <s v="03.16.23"/>
    <x v="41"/>
    <x v="0"/>
    <x v="0"/>
    <s v="Direção da Educação, Formação Profissional, Emprego"/>
    <s v="03.16.23"/>
    <s v="Direção da Educação, Formação Profissional, Emprego"/>
    <s v="03.16.23"/>
    <x v="46"/>
    <x v="0"/>
    <x v="0"/>
    <x v="1"/>
    <x v="0"/>
    <x v="0"/>
    <x v="0"/>
    <x v="0"/>
    <x v="7"/>
    <s v="2025-08-26"/>
    <x v="2"/>
    <n v="11"/>
    <x v="0"/>
    <m/>
    <x v="0"/>
    <m/>
    <x v="106"/>
    <n v="100479277"/>
    <x v="0"/>
    <x v="6"/>
    <s v="Direção da Educação, Formação Profissional, Emprego"/>
    <s v="ORI"/>
    <x v="0"/>
    <m/>
    <x v="0"/>
    <x v="0"/>
    <x v="0"/>
    <x v="0"/>
    <x v="0"/>
    <x v="0"/>
    <x v="0"/>
    <x v="0"/>
    <x v="0"/>
    <x v="0"/>
    <x v="0"/>
    <s v="Direção da Educação, Formação Profissional, Emprego"/>
    <x v="0"/>
    <x v="0"/>
    <x v="0"/>
    <x v="0"/>
    <x v="0"/>
    <x v="0"/>
    <x v="0"/>
    <x v="0"/>
    <x v="0"/>
    <x v="0"/>
    <x v="6"/>
    <x v="0"/>
    <s v="Pagamento de salário referente a 08-2025"/>
  </r>
  <r>
    <x v="0"/>
    <n v="0"/>
    <n v="0"/>
    <n v="0"/>
    <n v="1"/>
    <x v="842"/>
    <x v="0"/>
    <x v="0"/>
    <x v="0"/>
    <s v="03.16.23"/>
    <x v="41"/>
    <x v="0"/>
    <x v="0"/>
    <s v="Direção da Educação, Formação Profissional, Emprego"/>
    <s v="03.16.23"/>
    <s v="Direção da Educação, Formação Profissional, Emprego"/>
    <s v="03.16.23"/>
    <x v="45"/>
    <x v="0"/>
    <x v="0"/>
    <x v="1"/>
    <x v="0"/>
    <x v="0"/>
    <x v="0"/>
    <x v="0"/>
    <x v="7"/>
    <s v="2025-08-26"/>
    <x v="2"/>
    <n v="1"/>
    <x v="0"/>
    <m/>
    <x v="0"/>
    <m/>
    <x v="106"/>
    <n v="100479277"/>
    <x v="0"/>
    <x v="6"/>
    <s v="Direção da Educação, Formação Profissional, Emprego"/>
    <s v="ORI"/>
    <x v="0"/>
    <m/>
    <x v="0"/>
    <x v="0"/>
    <x v="0"/>
    <x v="0"/>
    <x v="0"/>
    <x v="0"/>
    <x v="0"/>
    <x v="0"/>
    <x v="0"/>
    <x v="0"/>
    <x v="0"/>
    <s v="Direção da Educação, Formação Profissional, Emprego"/>
    <x v="0"/>
    <x v="0"/>
    <x v="0"/>
    <x v="0"/>
    <x v="0"/>
    <x v="0"/>
    <x v="0"/>
    <x v="0"/>
    <x v="0"/>
    <x v="0"/>
    <x v="6"/>
    <x v="0"/>
    <s v="Pagamento de salário referente a 08-2025"/>
  </r>
  <r>
    <x v="0"/>
    <n v="0"/>
    <n v="0"/>
    <n v="0"/>
    <n v="1062"/>
    <x v="842"/>
    <x v="0"/>
    <x v="0"/>
    <x v="0"/>
    <s v="03.16.23"/>
    <x v="41"/>
    <x v="0"/>
    <x v="0"/>
    <s v="Direção da Educação, Formação Profissional, Emprego"/>
    <s v="03.16.23"/>
    <s v="Direção da Educação, Formação Profissional, Emprego"/>
    <s v="03.16.23"/>
    <x v="42"/>
    <x v="0"/>
    <x v="0"/>
    <x v="1"/>
    <x v="1"/>
    <x v="0"/>
    <x v="0"/>
    <x v="0"/>
    <x v="7"/>
    <s v="2025-08-26"/>
    <x v="2"/>
    <n v="1062"/>
    <x v="0"/>
    <m/>
    <x v="0"/>
    <m/>
    <x v="106"/>
    <n v="100479277"/>
    <x v="0"/>
    <x v="6"/>
    <s v="Direção da Educação, Formação Profissional, Emprego"/>
    <s v="ORI"/>
    <x v="0"/>
    <m/>
    <x v="0"/>
    <x v="0"/>
    <x v="0"/>
    <x v="0"/>
    <x v="0"/>
    <x v="0"/>
    <x v="0"/>
    <x v="0"/>
    <x v="0"/>
    <x v="0"/>
    <x v="0"/>
    <s v="Direção da Educação, Formação Profissional, Emprego"/>
    <x v="0"/>
    <x v="0"/>
    <x v="0"/>
    <x v="0"/>
    <x v="0"/>
    <x v="0"/>
    <x v="0"/>
    <x v="0"/>
    <x v="0"/>
    <x v="0"/>
    <x v="6"/>
    <x v="0"/>
    <s v="Pagamento de salário referente a 08-2025"/>
  </r>
  <r>
    <x v="0"/>
    <n v="0"/>
    <n v="0"/>
    <n v="0"/>
    <n v="29"/>
    <x v="842"/>
    <x v="0"/>
    <x v="0"/>
    <x v="0"/>
    <s v="03.16.23"/>
    <x v="41"/>
    <x v="0"/>
    <x v="0"/>
    <s v="Direção da Educação, Formação Profissional, Emprego"/>
    <s v="03.16.23"/>
    <s v="Direção da Educação, Formação Profissional, Emprego"/>
    <s v="03.16.23"/>
    <x v="46"/>
    <x v="0"/>
    <x v="0"/>
    <x v="1"/>
    <x v="0"/>
    <x v="0"/>
    <x v="0"/>
    <x v="0"/>
    <x v="7"/>
    <s v="2025-08-26"/>
    <x v="2"/>
    <n v="29"/>
    <x v="0"/>
    <m/>
    <x v="0"/>
    <m/>
    <x v="103"/>
    <n v="100474707"/>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08-2025"/>
  </r>
  <r>
    <x v="0"/>
    <n v="0"/>
    <n v="0"/>
    <n v="0"/>
    <n v="4"/>
    <x v="842"/>
    <x v="0"/>
    <x v="0"/>
    <x v="0"/>
    <s v="03.16.23"/>
    <x v="41"/>
    <x v="0"/>
    <x v="0"/>
    <s v="Direção da Educação, Formação Profissional, Emprego"/>
    <s v="03.16.23"/>
    <s v="Direção da Educação, Formação Profissional, Emprego"/>
    <s v="03.16.23"/>
    <x v="45"/>
    <x v="0"/>
    <x v="0"/>
    <x v="1"/>
    <x v="0"/>
    <x v="0"/>
    <x v="0"/>
    <x v="0"/>
    <x v="7"/>
    <s v="2025-08-26"/>
    <x v="2"/>
    <n v="4"/>
    <x v="0"/>
    <m/>
    <x v="0"/>
    <m/>
    <x v="103"/>
    <n v="100474707"/>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08-2025"/>
  </r>
  <r>
    <x v="0"/>
    <n v="0"/>
    <n v="0"/>
    <n v="0"/>
    <n v="2767"/>
    <x v="842"/>
    <x v="0"/>
    <x v="0"/>
    <x v="0"/>
    <s v="03.16.23"/>
    <x v="41"/>
    <x v="0"/>
    <x v="0"/>
    <s v="Direção da Educação, Formação Profissional, Emprego"/>
    <s v="03.16.23"/>
    <s v="Direção da Educação, Formação Profissional, Emprego"/>
    <s v="03.16.23"/>
    <x v="42"/>
    <x v="0"/>
    <x v="0"/>
    <x v="1"/>
    <x v="1"/>
    <x v="0"/>
    <x v="0"/>
    <x v="0"/>
    <x v="7"/>
    <s v="2025-08-26"/>
    <x v="2"/>
    <n v="2767"/>
    <x v="0"/>
    <m/>
    <x v="0"/>
    <m/>
    <x v="103"/>
    <n v="100474707"/>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08-2025"/>
  </r>
  <r>
    <x v="0"/>
    <n v="0"/>
    <n v="0"/>
    <n v="0"/>
    <n v="803"/>
    <x v="842"/>
    <x v="0"/>
    <x v="0"/>
    <x v="0"/>
    <s v="03.16.23"/>
    <x v="41"/>
    <x v="0"/>
    <x v="0"/>
    <s v="Direção da Educação, Formação Profissional, Emprego"/>
    <s v="03.16.23"/>
    <s v="Direção da Educação, Formação Profissional, Emprego"/>
    <s v="03.16.23"/>
    <x v="46"/>
    <x v="0"/>
    <x v="0"/>
    <x v="1"/>
    <x v="0"/>
    <x v="0"/>
    <x v="0"/>
    <x v="0"/>
    <x v="7"/>
    <s v="2025-08-26"/>
    <x v="2"/>
    <n v="803"/>
    <x v="0"/>
    <m/>
    <x v="0"/>
    <m/>
    <x v="89"/>
    <n v="100474706"/>
    <x v="0"/>
    <x v="5"/>
    <s v="Direção da Educação, Formação Profissional, Emprego"/>
    <s v="ORI"/>
    <x v="0"/>
    <m/>
    <x v="0"/>
    <x v="0"/>
    <x v="0"/>
    <x v="0"/>
    <x v="0"/>
    <x v="0"/>
    <x v="0"/>
    <x v="0"/>
    <x v="0"/>
    <x v="0"/>
    <x v="0"/>
    <s v="Direção da Educação, Formação Profissional, Emprego"/>
    <x v="0"/>
    <x v="0"/>
    <x v="0"/>
    <x v="0"/>
    <x v="0"/>
    <x v="0"/>
    <x v="0"/>
    <x v="0"/>
    <x v="0"/>
    <x v="0"/>
    <x v="5"/>
    <x v="0"/>
    <s v="Pagamento de salário referente a 08-2025"/>
  </r>
  <r>
    <x v="0"/>
    <n v="0"/>
    <n v="0"/>
    <n v="0"/>
    <n v="108"/>
    <x v="842"/>
    <x v="0"/>
    <x v="0"/>
    <x v="0"/>
    <s v="03.16.23"/>
    <x v="41"/>
    <x v="0"/>
    <x v="0"/>
    <s v="Direção da Educação, Formação Profissional, Emprego"/>
    <s v="03.16.23"/>
    <s v="Direção da Educação, Formação Profissional, Emprego"/>
    <s v="03.16.23"/>
    <x v="45"/>
    <x v="0"/>
    <x v="0"/>
    <x v="1"/>
    <x v="0"/>
    <x v="0"/>
    <x v="0"/>
    <x v="0"/>
    <x v="7"/>
    <s v="2025-08-26"/>
    <x v="2"/>
    <n v="108"/>
    <x v="0"/>
    <m/>
    <x v="0"/>
    <m/>
    <x v="89"/>
    <n v="100474706"/>
    <x v="0"/>
    <x v="5"/>
    <s v="Direção da Educação, Formação Profissional, Emprego"/>
    <s v="ORI"/>
    <x v="0"/>
    <m/>
    <x v="0"/>
    <x v="0"/>
    <x v="0"/>
    <x v="0"/>
    <x v="0"/>
    <x v="0"/>
    <x v="0"/>
    <x v="0"/>
    <x v="0"/>
    <x v="0"/>
    <x v="0"/>
    <s v="Direção da Educação, Formação Profissional, Emprego"/>
    <x v="0"/>
    <x v="0"/>
    <x v="0"/>
    <x v="0"/>
    <x v="0"/>
    <x v="0"/>
    <x v="0"/>
    <x v="0"/>
    <x v="0"/>
    <x v="0"/>
    <x v="5"/>
    <x v="0"/>
    <s v="Pagamento de salário referente a 08-2025"/>
  </r>
  <r>
    <x v="0"/>
    <n v="0"/>
    <n v="0"/>
    <n v="0"/>
    <n v="74689"/>
    <x v="842"/>
    <x v="0"/>
    <x v="0"/>
    <x v="0"/>
    <s v="03.16.23"/>
    <x v="41"/>
    <x v="0"/>
    <x v="0"/>
    <s v="Direção da Educação, Formação Profissional, Emprego"/>
    <s v="03.16.23"/>
    <s v="Direção da Educação, Formação Profissional, Emprego"/>
    <s v="03.16.23"/>
    <x v="42"/>
    <x v="0"/>
    <x v="0"/>
    <x v="1"/>
    <x v="1"/>
    <x v="0"/>
    <x v="0"/>
    <x v="0"/>
    <x v="7"/>
    <s v="2025-08-26"/>
    <x v="2"/>
    <n v="74689"/>
    <x v="0"/>
    <m/>
    <x v="0"/>
    <m/>
    <x v="89"/>
    <n v="100474706"/>
    <x v="0"/>
    <x v="5"/>
    <s v="Direção da Educação, Formação Profissional, Emprego"/>
    <s v="ORI"/>
    <x v="0"/>
    <m/>
    <x v="0"/>
    <x v="0"/>
    <x v="0"/>
    <x v="0"/>
    <x v="0"/>
    <x v="0"/>
    <x v="0"/>
    <x v="0"/>
    <x v="0"/>
    <x v="0"/>
    <x v="0"/>
    <s v="Direção da Educação, Formação Profissional, Emprego"/>
    <x v="0"/>
    <x v="0"/>
    <x v="0"/>
    <x v="0"/>
    <x v="0"/>
    <x v="0"/>
    <x v="0"/>
    <x v="0"/>
    <x v="0"/>
    <x v="0"/>
    <x v="5"/>
    <x v="0"/>
    <s v="Pagamento de salário referente a 08-2025"/>
  </r>
  <r>
    <x v="0"/>
    <n v="0"/>
    <n v="0"/>
    <n v="0"/>
    <n v="9483"/>
    <x v="842"/>
    <x v="0"/>
    <x v="0"/>
    <x v="0"/>
    <s v="03.16.23"/>
    <x v="41"/>
    <x v="0"/>
    <x v="0"/>
    <s v="Direção da Educação, Formação Profissional, Emprego"/>
    <s v="03.16.23"/>
    <s v="Direção da Educação, Formação Profissional, Emprego"/>
    <s v="03.16.23"/>
    <x v="46"/>
    <x v="0"/>
    <x v="0"/>
    <x v="1"/>
    <x v="0"/>
    <x v="0"/>
    <x v="0"/>
    <x v="0"/>
    <x v="7"/>
    <s v="2025-08-26"/>
    <x v="2"/>
    <n v="9483"/>
    <x v="0"/>
    <m/>
    <x v="0"/>
    <m/>
    <x v="2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8-2025"/>
  </r>
  <r>
    <x v="0"/>
    <n v="0"/>
    <n v="0"/>
    <n v="0"/>
    <n v="1287"/>
    <x v="842"/>
    <x v="0"/>
    <x v="0"/>
    <x v="0"/>
    <s v="03.16.23"/>
    <x v="41"/>
    <x v="0"/>
    <x v="0"/>
    <s v="Direção da Educação, Formação Profissional, Emprego"/>
    <s v="03.16.23"/>
    <s v="Direção da Educação, Formação Profissional, Emprego"/>
    <s v="03.16.23"/>
    <x v="45"/>
    <x v="0"/>
    <x v="0"/>
    <x v="1"/>
    <x v="0"/>
    <x v="0"/>
    <x v="0"/>
    <x v="0"/>
    <x v="7"/>
    <s v="2025-08-26"/>
    <x v="2"/>
    <n v="1287"/>
    <x v="0"/>
    <m/>
    <x v="0"/>
    <m/>
    <x v="2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8-2025"/>
  </r>
  <r>
    <x v="0"/>
    <n v="0"/>
    <n v="0"/>
    <n v="0"/>
    <n v="881827"/>
    <x v="842"/>
    <x v="0"/>
    <x v="0"/>
    <x v="0"/>
    <s v="03.16.23"/>
    <x v="41"/>
    <x v="0"/>
    <x v="0"/>
    <s v="Direção da Educação, Formação Profissional, Emprego"/>
    <s v="03.16.23"/>
    <s v="Direção da Educação, Formação Profissional, Emprego"/>
    <s v="03.16.23"/>
    <x v="42"/>
    <x v="0"/>
    <x v="0"/>
    <x v="1"/>
    <x v="1"/>
    <x v="0"/>
    <x v="0"/>
    <x v="0"/>
    <x v="7"/>
    <s v="2025-08-26"/>
    <x v="2"/>
    <n v="881827"/>
    <x v="0"/>
    <m/>
    <x v="0"/>
    <m/>
    <x v="2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8-2025"/>
  </r>
  <r>
    <x v="0"/>
    <n v="0"/>
    <n v="0"/>
    <n v="0"/>
    <n v="3000"/>
    <x v="879"/>
    <x v="0"/>
    <x v="0"/>
    <x v="0"/>
    <s v="03.16.15"/>
    <x v="0"/>
    <x v="0"/>
    <x v="0"/>
    <s v="Direção Financeira"/>
    <s v="03.16.15"/>
    <s v="Direção Financeira"/>
    <s v="03.16.15"/>
    <x v="11"/>
    <x v="0"/>
    <x v="0"/>
    <x v="0"/>
    <x v="1"/>
    <x v="0"/>
    <x v="0"/>
    <x v="0"/>
    <x v="9"/>
    <s v="2025-10-02"/>
    <x v="3"/>
    <n v="3000"/>
    <x v="0"/>
    <m/>
    <x v="0"/>
    <m/>
    <x v="82"/>
    <n v="100479698"/>
    <x v="0"/>
    <x v="0"/>
    <s v="Direção Financeira"/>
    <s v="ORI"/>
    <x v="0"/>
    <m/>
    <x v="0"/>
    <x v="0"/>
    <x v="0"/>
    <x v="0"/>
    <x v="0"/>
    <x v="0"/>
    <x v="0"/>
    <x v="0"/>
    <x v="0"/>
    <x v="0"/>
    <x v="0"/>
    <s v="Direção Financeira"/>
    <x v="0"/>
    <x v="0"/>
    <x v="0"/>
    <x v="0"/>
    <x v="0"/>
    <x v="0"/>
    <x v="0"/>
    <x v="0"/>
    <x v="0"/>
    <x v="0"/>
    <x v="0"/>
    <x v="0"/>
    <s v="Pagamento referente a recarga de energia elétrica, no jardim de Ponta Verde, conforme anexo."/>
  </r>
  <r>
    <x v="0"/>
    <n v="0"/>
    <n v="0"/>
    <n v="0"/>
    <n v="3800"/>
    <x v="880"/>
    <x v="0"/>
    <x v="1"/>
    <x v="0"/>
    <s v="03.03.10"/>
    <x v="15"/>
    <x v="0"/>
    <x v="5"/>
    <s v="Receitas Da Câmara"/>
    <s v="03.03.10"/>
    <s v="Receitas Da Câmara"/>
    <s v="03.03.10"/>
    <x v="22"/>
    <x v="0"/>
    <x v="0"/>
    <x v="8"/>
    <x v="0"/>
    <x v="0"/>
    <x v="2"/>
    <x v="0"/>
    <x v="8"/>
    <s v="2025-09-03"/>
    <x v="2"/>
    <n v="3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0"/>
    <x v="881"/>
    <x v="0"/>
    <x v="1"/>
    <x v="0"/>
    <s v="03.03.10"/>
    <x v="15"/>
    <x v="0"/>
    <x v="5"/>
    <s v="Receitas Da Câmara"/>
    <s v="03.03.10"/>
    <s v="Receitas Da Câmara"/>
    <s v="03.03.10"/>
    <x v="26"/>
    <x v="0"/>
    <x v="4"/>
    <x v="5"/>
    <x v="0"/>
    <x v="0"/>
    <x v="2"/>
    <x v="0"/>
    <x v="8"/>
    <s v="2025-09-03"/>
    <x v="2"/>
    <n v="3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60"/>
    <x v="882"/>
    <x v="0"/>
    <x v="1"/>
    <x v="0"/>
    <s v="03.03.10"/>
    <x v="15"/>
    <x v="0"/>
    <x v="5"/>
    <s v="Receitas Da Câmara"/>
    <s v="03.03.10"/>
    <s v="Receitas Da Câmara"/>
    <s v="03.03.10"/>
    <x v="15"/>
    <x v="0"/>
    <x v="4"/>
    <x v="5"/>
    <x v="0"/>
    <x v="0"/>
    <x v="2"/>
    <x v="0"/>
    <x v="8"/>
    <s v="2025-09-03"/>
    <x v="2"/>
    <n v="21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3920"/>
    <x v="883"/>
    <x v="0"/>
    <x v="1"/>
    <x v="0"/>
    <s v="03.03.10"/>
    <x v="15"/>
    <x v="0"/>
    <x v="5"/>
    <s v="Receitas Da Câmara"/>
    <s v="03.03.10"/>
    <s v="Receitas Da Câmara"/>
    <s v="03.03.10"/>
    <x v="25"/>
    <x v="0"/>
    <x v="0"/>
    <x v="1"/>
    <x v="0"/>
    <x v="0"/>
    <x v="2"/>
    <x v="0"/>
    <x v="8"/>
    <s v="2025-09-03"/>
    <x v="2"/>
    <n v="1139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46"/>
    <x v="884"/>
    <x v="0"/>
    <x v="1"/>
    <x v="0"/>
    <s v="03.03.10"/>
    <x v="15"/>
    <x v="0"/>
    <x v="5"/>
    <s v="Receitas Da Câmara"/>
    <s v="03.03.10"/>
    <s v="Receitas Da Câmara"/>
    <s v="03.03.10"/>
    <x v="32"/>
    <x v="0"/>
    <x v="4"/>
    <x v="5"/>
    <x v="0"/>
    <x v="0"/>
    <x v="2"/>
    <x v="0"/>
    <x v="8"/>
    <s v="2025-09-03"/>
    <x v="2"/>
    <n v="524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3090"/>
    <x v="885"/>
    <x v="0"/>
    <x v="1"/>
    <x v="0"/>
    <s v="03.03.10"/>
    <x v="15"/>
    <x v="0"/>
    <x v="5"/>
    <s v="Receitas Da Câmara"/>
    <s v="03.03.10"/>
    <s v="Receitas Da Câmara"/>
    <s v="03.03.10"/>
    <x v="24"/>
    <x v="0"/>
    <x v="4"/>
    <x v="5"/>
    <x v="0"/>
    <x v="0"/>
    <x v="2"/>
    <x v="0"/>
    <x v="8"/>
    <s v="2025-09-03"/>
    <x v="2"/>
    <n v="1030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80"/>
    <x v="886"/>
    <x v="0"/>
    <x v="1"/>
    <x v="0"/>
    <s v="03.03.10"/>
    <x v="15"/>
    <x v="0"/>
    <x v="5"/>
    <s v="Receitas Da Câmara"/>
    <s v="03.03.10"/>
    <s v="Receitas Da Câmara"/>
    <s v="03.03.10"/>
    <x v="16"/>
    <x v="0"/>
    <x v="4"/>
    <x v="5"/>
    <x v="0"/>
    <x v="0"/>
    <x v="2"/>
    <x v="0"/>
    <x v="8"/>
    <s v="2025-09-03"/>
    <x v="2"/>
    <n v="3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975"/>
    <x v="887"/>
    <x v="0"/>
    <x v="1"/>
    <x v="0"/>
    <s v="03.03.10"/>
    <x v="15"/>
    <x v="0"/>
    <x v="5"/>
    <s v="Receitas Da Câmara"/>
    <s v="03.03.10"/>
    <s v="Receitas Da Câmara"/>
    <s v="03.03.10"/>
    <x v="20"/>
    <x v="0"/>
    <x v="4"/>
    <x v="5"/>
    <x v="0"/>
    <x v="0"/>
    <x v="2"/>
    <x v="0"/>
    <x v="8"/>
    <s v="2025-09-03"/>
    <x v="2"/>
    <n v="109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400"/>
    <x v="888"/>
    <x v="0"/>
    <x v="1"/>
    <x v="0"/>
    <s v="03.03.10"/>
    <x v="15"/>
    <x v="0"/>
    <x v="5"/>
    <s v="Receitas Da Câmara"/>
    <s v="03.03.10"/>
    <s v="Receitas Da Câmara"/>
    <s v="03.03.10"/>
    <x v="27"/>
    <x v="0"/>
    <x v="4"/>
    <x v="5"/>
    <x v="0"/>
    <x v="0"/>
    <x v="2"/>
    <x v="0"/>
    <x v="8"/>
    <s v="2025-09-03"/>
    <x v="2"/>
    <n v="84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70000"/>
    <x v="889"/>
    <x v="0"/>
    <x v="1"/>
    <x v="0"/>
    <s v="03.03.10"/>
    <x v="15"/>
    <x v="0"/>
    <x v="5"/>
    <s v="Receitas Da Câmara"/>
    <s v="03.03.10"/>
    <s v="Receitas Da Câmara"/>
    <s v="03.03.10"/>
    <x v="33"/>
    <x v="0"/>
    <x v="0"/>
    <x v="1"/>
    <x v="0"/>
    <x v="0"/>
    <x v="2"/>
    <x v="0"/>
    <x v="8"/>
    <s v="2025-09-03"/>
    <x v="2"/>
    <n v="7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70"/>
    <x v="890"/>
    <x v="0"/>
    <x v="1"/>
    <x v="0"/>
    <s v="03.03.10"/>
    <x v="15"/>
    <x v="0"/>
    <x v="5"/>
    <s v="Receitas Da Câmara"/>
    <s v="03.03.10"/>
    <s v="Receitas Da Câmara"/>
    <s v="03.03.10"/>
    <x v="24"/>
    <x v="0"/>
    <x v="4"/>
    <x v="5"/>
    <x v="0"/>
    <x v="0"/>
    <x v="2"/>
    <x v="0"/>
    <x v="8"/>
    <s v="2025-09-05"/>
    <x v="2"/>
    <n v="26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101"/>
    <x v="891"/>
    <x v="0"/>
    <x v="1"/>
    <x v="0"/>
    <s v="03.03.10"/>
    <x v="15"/>
    <x v="0"/>
    <x v="5"/>
    <s v="Receitas Da Câmara"/>
    <s v="03.03.10"/>
    <s v="Receitas Da Câmara"/>
    <s v="03.03.10"/>
    <x v="25"/>
    <x v="0"/>
    <x v="0"/>
    <x v="1"/>
    <x v="0"/>
    <x v="0"/>
    <x v="2"/>
    <x v="0"/>
    <x v="8"/>
    <s v="2025-09-05"/>
    <x v="2"/>
    <n v="14101"/>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425"/>
    <x v="892"/>
    <x v="0"/>
    <x v="1"/>
    <x v="0"/>
    <s v="03.03.10"/>
    <x v="15"/>
    <x v="0"/>
    <x v="5"/>
    <s v="Receitas Da Câmara"/>
    <s v="03.03.10"/>
    <s v="Receitas Da Câmara"/>
    <s v="03.03.10"/>
    <x v="23"/>
    <x v="0"/>
    <x v="4"/>
    <x v="5"/>
    <x v="0"/>
    <x v="0"/>
    <x v="2"/>
    <x v="0"/>
    <x v="8"/>
    <s v="2025-09-05"/>
    <x v="2"/>
    <n v="64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25"/>
    <x v="893"/>
    <x v="0"/>
    <x v="1"/>
    <x v="0"/>
    <s v="03.03.10"/>
    <x v="15"/>
    <x v="0"/>
    <x v="5"/>
    <s v="Receitas Da Câmara"/>
    <s v="03.03.10"/>
    <s v="Receitas Da Câmara"/>
    <s v="03.03.10"/>
    <x v="20"/>
    <x v="0"/>
    <x v="4"/>
    <x v="5"/>
    <x v="0"/>
    <x v="0"/>
    <x v="2"/>
    <x v="0"/>
    <x v="8"/>
    <s v="2025-09-05"/>
    <x v="2"/>
    <n v="9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0"/>
    <x v="894"/>
    <x v="0"/>
    <x v="1"/>
    <x v="0"/>
    <s v="03.03.10"/>
    <x v="15"/>
    <x v="0"/>
    <x v="5"/>
    <s v="Receitas Da Câmara"/>
    <s v="03.03.10"/>
    <s v="Receitas Da Câmara"/>
    <s v="03.03.10"/>
    <x v="22"/>
    <x v="0"/>
    <x v="0"/>
    <x v="8"/>
    <x v="0"/>
    <x v="0"/>
    <x v="2"/>
    <x v="0"/>
    <x v="8"/>
    <s v="2025-09-05"/>
    <x v="2"/>
    <n v="1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
    <x v="895"/>
    <x v="0"/>
    <x v="1"/>
    <x v="0"/>
    <s v="03.03.10"/>
    <x v="15"/>
    <x v="0"/>
    <x v="5"/>
    <s v="Receitas Da Câmara"/>
    <s v="03.03.10"/>
    <s v="Receitas Da Câmara"/>
    <s v="03.03.10"/>
    <x v="16"/>
    <x v="0"/>
    <x v="4"/>
    <x v="5"/>
    <x v="0"/>
    <x v="0"/>
    <x v="2"/>
    <x v="0"/>
    <x v="8"/>
    <s v="2025-09-05"/>
    <x v="2"/>
    <n v="1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00"/>
    <x v="896"/>
    <x v="0"/>
    <x v="1"/>
    <x v="0"/>
    <s v="03.03.10"/>
    <x v="15"/>
    <x v="0"/>
    <x v="5"/>
    <s v="Receitas Da Câmara"/>
    <s v="03.03.10"/>
    <s v="Receitas Da Câmara"/>
    <s v="03.03.10"/>
    <x v="27"/>
    <x v="0"/>
    <x v="4"/>
    <x v="5"/>
    <x v="0"/>
    <x v="0"/>
    <x v="2"/>
    <x v="0"/>
    <x v="8"/>
    <s v="2025-09-05"/>
    <x v="2"/>
    <n v="1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897"/>
    <x v="0"/>
    <x v="1"/>
    <x v="0"/>
    <s v="03.03.10"/>
    <x v="15"/>
    <x v="0"/>
    <x v="5"/>
    <s v="Receitas Da Câmara"/>
    <s v="03.03.10"/>
    <s v="Receitas Da Câmara"/>
    <s v="03.03.10"/>
    <x v="15"/>
    <x v="0"/>
    <x v="4"/>
    <x v="5"/>
    <x v="0"/>
    <x v="0"/>
    <x v="2"/>
    <x v="0"/>
    <x v="8"/>
    <s v="2025-09-05"/>
    <x v="2"/>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80"/>
    <x v="898"/>
    <x v="0"/>
    <x v="1"/>
    <x v="0"/>
    <s v="03.03.10"/>
    <x v="15"/>
    <x v="0"/>
    <x v="5"/>
    <s v="Receitas Da Câmara"/>
    <s v="03.03.10"/>
    <s v="Receitas Da Câmara"/>
    <s v="03.03.10"/>
    <x v="16"/>
    <x v="0"/>
    <x v="4"/>
    <x v="5"/>
    <x v="0"/>
    <x v="0"/>
    <x v="2"/>
    <x v="0"/>
    <x v="8"/>
    <s v="2025-09-08"/>
    <x v="2"/>
    <n v="3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710"/>
    <x v="899"/>
    <x v="0"/>
    <x v="1"/>
    <x v="0"/>
    <s v="03.03.10"/>
    <x v="15"/>
    <x v="0"/>
    <x v="5"/>
    <s v="Receitas Da Câmara"/>
    <s v="03.03.10"/>
    <s v="Receitas Da Câmara"/>
    <s v="03.03.10"/>
    <x v="20"/>
    <x v="0"/>
    <x v="4"/>
    <x v="5"/>
    <x v="0"/>
    <x v="0"/>
    <x v="2"/>
    <x v="0"/>
    <x v="8"/>
    <s v="2025-09-08"/>
    <x v="2"/>
    <n v="107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29"/>
    <x v="900"/>
    <x v="0"/>
    <x v="1"/>
    <x v="0"/>
    <s v="03.03.10"/>
    <x v="15"/>
    <x v="0"/>
    <x v="5"/>
    <s v="Receitas Da Câmara"/>
    <s v="03.03.10"/>
    <s v="Receitas Da Câmara"/>
    <s v="03.03.10"/>
    <x v="31"/>
    <x v="0"/>
    <x v="4"/>
    <x v="5"/>
    <x v="0"/>
    <x v="0"/>
    <x v="2"/>
    <x v="0"/>
    <x v="8"/>
    <s v="2025-09-08"/>
    <x v="2"/>
    <n v="32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280"/>
    <x v="901"/>
    <x v="0"/>
    <x v="1"/>
    <x v="0"/>
    <s v="03.03.10"/>
    <x v="15"/>
    <x v="0"/>
    <x v="5"/>
    <s v="Receitas Da Câmara"/>
    <s v="03.03.10"/>
    <s v="Receitas Da Câmara"/>
    <s v="03.03.10"/>
    <x v="30"/>
    <x v="0"/>
    <x v="4"/>
    <x v="5"/>
    <x v="0"/>
    <x v="0"/>
    <x v="2"/>
    <x v="0"/>
    <x v="8"/>
    <s v="2025-09-08"/>
    <x v="2"/>
    <n v="3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00"/>
    <x v="902"/>
    <x v="0"/>
    <x v="1"/>
    <x v="0"/>
    <s v="03.03.10"/>
    <x v="15"/>
    <x v="0"/>
    <x v="5"/>
    <s v="Receitas Da Câmara"/>
    <s v="03.03.10"/>
    <s v="Receitas Da Câmara"/>
    <s v="03.03.10"/>
    <x v="22"/>
    <x v="0"/>
    <x v="0"/>
    <x v="8"/>
    <x v="0"/>
    <x v="0"/>
    <x v="2"/>
    <x v="0"/>
    <x v="8"/>
    <s v="2025-09-08"/>
    <x v="2"/>
    <n v="11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36272"/>
    <x v="903"/>
    <x v="0"/>
    <x v="1"/>
    <x v="0"/>
    <s v="03.03.10"/>
    <x v="15"/>
    <x v="0"/>
    <x v="5"/>
    <s v="Receitas Da Câmara"/>
    <s v="03.03.10"/>
    <s v="Receitas Da Câmara"/>
    <s v="03.03.10"/>
    <x v="33"/>
    <x v="0"/>
    <x v="0"/>
    <x v="1"/>
    <x v="0"/>
    <x v="0"/>
    <x v="2"/>
    <x v="0"/>
    <x v="8"/>
    <s v="2025-09-08"/>
    <x v="2"/>
    <n v="13627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775"/>
    <x v="904"/>
    <x v="0"/>
    <x v="1"/>
    <x v="0"/>
    <s v="03.03.10"/>
    <x v="15"/>
    <x v="0"/>
    <x v="5"/>
    <s v="Receitas Da Câmara"/>
    <s v="03.03.10"/>
    <s v="Receitas Da Câmara"/>
    <s v="03.03.10"/>
    <x v="23"/>
    <x v="0"/>
    <x v="4"/>
    <x v="5"/>
    <x v="0"/>
    <x v="0"/>
    <x v="2"/>
    <x v="0"/>
    <x v="8"/>
    <s v="2025-09-08"/>
    <x v="2"/>
    <n v="267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30"/>
    <x v="905"/>
    <x v="0"/>
    <x v="1"/>
    <x v="0"/>
    <s v="03.03.10"/>
    <x v="15"/>
    <x v="0"/>
    <x v="5"/>
    <s v="Receitas Da Câmara"/>
    <s v="03.03.10"/>
    <s v="Receitas Da Câmara"/>
    <s v="03.03.10"/>
    <x v="27"/>
    <x v="0"/>
    <x v="4"/>
    <x v="5"/>
    <x v="0"/>
    <x v="0"/>
    <x v="2"/>
    <x v="0"/>
    <x v="8"/>
    <s v="2025-09-08"/>
    <x v="2"/>
    <n v="6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80"/>
    <x v="906"/>
    <x v="0"/>
    <x v="1"/>
    <x v="0"/>
    <s v="03.03.10"/>
    <x v="15"/>
    <x v="0"/>
    <x v="5"/>
    <s v="Receitas Da Câmara"/>
    <s v="03.03.10"/>
    <s v="Receitas Da Câmara"/>
    <s v="03.03.10"/>
    <x v="15"/>
    <x v="0"/>
    <x v="4"/>
    <x v="5"/>
    <x v="0"/>
    <x v="0"/>
    <x v="2"/>
    <x v="0"/>
    <x v="8"/>
    <s v="2025-09-08"/>
    <x v="2"/>
    <n v="16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4972"/>
    <x v="907"/>
    <x v="0"/>
    <x v="1"/>
    <x v="0"/>
    <s v="03.03.10"/>
    <x v="15"/>
    <x v="0"/>
    <x v="5"/>
    <s v="Receitas Da Câmara"/>
    <s v="03.03.10"/>
    <s v="Receitas Da Câmara"/>
    <s v="03.03.10"/>
    <x v="25"/>
    <x v="0"/>
    <x v="0"/>
    <x v="1"/>
    <x v="0"/>
    <x v="0"/>
    <x v="2"/>
    <x v="0"/>
    <x v="8"/>
    <s v="2025-09-08"/>
    <x v="2"/>
    <n v="6497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00"/>
    <x v="908"/>
    <x v="0"/>
    <x v="1"/>
    <x v="0"/>
    <s v="03.03.10"/>
    <x v="15"/>
    <x v="0"/>
    <x v="5"/>
    <s v="Receitas Da Câmara"/>
    <s v="03.03.10"/>
    <s v="Receitas Da Câmara"/>
    <s v="03.03.10"/>
    <x v="26"/>
    <x v="0"/>
    <x v="4"/>
    <x v="5"/>
    <x v="0"/>
    <x v="0"/>
    <x v="2"/>
    <x v="0"/>
    <x v="8"/>
    <s v="2025-09-08"/>
    <x v="2"/>
    <n v="4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06"/>
    <x v="909"/>
    <x v="0"/>
    <x v="1"/>
    <x v="0"/>
    <s v="03.03.10"/>
    <x v="15"/>
    <x v="0"/>
    <x v="5"/>
    <s v="Receitas Da Câmara"/>
    <s v="03.03.10"/>
    <s v="Receitas Da Câmara"/>
    <s v="03.03.10"/>
    <x v="32"/>
    <x v="0"/>
    <x v="4"/>
    <x v="5"/>
    <x v="0"/>
    <x v="0"/>
    <x v="2"/>
    <x v="0"/>
    <x v="8"/>
    <s v="2025-09-08"/>
    <x v="2"/>
    <n v="520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350"/>
    <x v="910"/>
    <x v="0"/>
    <x v="1"/>
    <x v="0"/>
    <s v="03.03.10"/>
    <x v="15"/>
    <x v="0"/>
    <x v="5"/>
    <s v="Receitas Da Câmara"/>
    <s v="03.03.10"/>
    <s v="Receitas Da Câmara"/>
    <s v="03.03.10"/>
    <x v="24"/>
    <x v="0"/>
    <x v="4"/>
    <x v="5"/>
    <x v="0"/>
    <x v="0"/>
    <x v="2"/>
    <x v="0"/>
    <x v="8"/>
    <s v="2025-09-08"/>
    <x v="2"/>
    <n v="63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
    <x v="911"/>
    <x v="0"/>
    <x v="1"/>
    <x v="0"/>
    <s v="03.03.10"/>
    <x v="15"/>
    <x v="0"/>
    <x v="5"/>
    <s v="Receitas Da Câmara"/>
    <s v="03.03.10"/>
    <s v="Receitas Da Câmara"/>
    <s v="03.03.10"/>
    <x v="16"/>
    <x v="0"/>
    <x v="4"/>
    <x v="5"/>
    <x v="0"/>
    <x v="0"/>
    <x v="2"/>
    <x v="0"/>
    <x v="8"/>
    <s v="2025-09-12"/>
    <x v="2"/>
    <n v="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25"/>
    <x v="912"/>
    <x v="0"/>
    <x v="1"/>
    <x v="0"/>
    <s v="03.03.10"/>
    <x v="15"/>
    <x v="0"/>
    <x v="5"/>
    <s v="Receitas Da Câmara"/>
    <s v="03.03.10"/>
    <s v="Receitas Da Câmara"/>
    <s v="03.03.10"/>
    <x v="20"/>
    <x v="0"/>
    <x v="4"/>
    <x v="5"/>
    <x v="0"/>
    <x v="0"/>
    <x v="2"/>
    <x v="0"/>
    <x v="8"/>
    <s v="2025-09-12"/>
    <x v="2"/>
    <n v="6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00"/>
    <x v="913"/>
    <x v="0"/>
    <x v="1"/>
    <x v="0"/>
    <s v="03.03.10"/>
    <x v="15"/>
    <x v="0"/>
    <x v="5"/>
    <s v="Receitas Da Câmara"/>
    <s v="03.03.10"/>
    <s v="Receitas Da Câmara"/>
    <s v="03.03.10"/>
    <x v="22"/>
    <x v="0"/>
    <x v="0"/>
    <x v="8"/>
    <x v="0"/>
    <x v="0"/>
    <x v="2"/>
    <x v="0"/>
    <x v="8"/>
    <s v="2025-09-12"/>
    <x v="2"/>
    <n v="1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70"/>
    <x v="914"/>
    <x v="0"/>
    <x v="1"/>
    <x v="0"/>
    <s v="03.03.10"/>
    <x v="15"/>
    <x v="0"/>
    <x v="5"/>
    <s v="Receitas Da Câmara"/>
    <s v="03.03.10"/>
    <s v="Receitas Da Câmara"/>
    <s v="03.03.10"/>
    <x v="24"/>
    <x v="0"/>
    <x v="4"/>
    <x v="5"/>
    <x v="0"/>
    <x v="0"/>
    <x v="2"/>
    <x v="0"/>
    <x v="8"/>
    <s v="2025-09-12"/>
    <x v="2"/>
    <n v="27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200"/>
    <x v="915"/>
    <x v="0"/>
    <x v="1"/>
    <x v="0"/>
    <s v="03.03.10"/>
    <x v="15"/>
    <x v="0"/>
    <x v="5"/>
    <s v="Receitas Da Câmara"/>
    <s v="03.03.10"/>
    <s v="Receitas Da Câmara"/>
    <s v="03.03.10"/>
    <x v="22"/>
    <x v="0"/>
    <x v="0"/>
    <x v="8"/>
    <x v="0"/>
    <x v="0"/>
    <x v="2"/>
    <x v="0"/>
    <x v="8"/>
    <s v="2025-09-17"/>
    <x v="2"/>
    <n v="3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595"/>
    <x v="916"/>
    <x v="0"/>
    <x v="1"/>
    <x v="0"/>
    <s v="03.03.10"/>
    <x v="15"/>
    <x v="0"/>
    <x v="5"/>
    <s v="Receitas Da Câmara"/>
    <s v="03.03.10"/>
    <s v="Receitas Da Câmara"/>
    <s v="03.03.10"/>
    <x v="32"/>
    <x v="0"/>
    <x v="4"/>
    <x v="5"/>
    <x v="0"/>
    <x v="0"/>
    <x v="2"/>
    <x v="0"/>
    <x v="8"/>
    <s v="2025-09-17"/>
    <x v="2"/>
    <n v="559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200"/>
    <x v="917"/>
    <x v="0"/>
    <x v="1"/>
    <x v="0"/>
    <s v="03.03.10"/>
    <x v="15"/>
    <x v="0"/>
    <x v="5"/>
    <s v="Receitas Da Câmara"/>
    <s v="03.03.10"/>
    <s v="Receitas Da Câmara"/>
    <s v="03.03.10"/>
    <x v="26"/>
    <x v="0"/>
    <x v="4"/>
    <x v="5"/>
    <x v="0"/>
    <x v="0"/>
    <x v="2"/>
    <x v="0"/>
    <x v="8"/>
    <s v="2025-09-17"/>
    <x v="2"/>
    <n v="13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918"/>
    <x v="0"/>
    <x v="1"/>
    <x v="0"/>
    <s v="03.03.10"/>
    <x v="15"/>
    <x v="0"/>
    <x v="5"/>
    <s v="Receitas Da Câmara"/>
    <s v="03.03.10"/>
    <s v="Receitas Da Câmara"/>
    <s v="03.03.10"/>
    <x v="21"/>
    <x v="0"/>
    <x v="4"/>
    <x v="5"/>
    <x v="0"/>
    <x v="0"/>
    <x v="2"/>
    <x v="0"/>
    <x v="8"/>
    <s v="2025-09-17"/>
    <x v="2"/>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910"/>
    <x v="919"/>
    <x v="0"/>
    <x v="1"/>
    <x v="0"/>
    <s v="03.03.10"/>
    <x v="15"/>
    <x v="0"/>
    <x v="5"/>
    <s v="Receitas Da Câmara"/>
    <s v="03.03.10"/>
    <s v="Receitas Da Câmara"/>
    <s v="03.03.10"/>
    <x v="15"/>
    <x v="0"/>
    <x v="4"/>
    <x v="5"/>
    <x v="0"/>
    <x v="0"/>
    <x v="2"/>
    <x v="0"/>
    <x v="8"/>
    <s v="2025-09-17"/>
    <x v="2"/>
    <n v="49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780"/>
    <x v="920"/>
    <x v="0"/>
    <x v="1"/>
    <x v="0"/>
    <s v="03.03.10"/>
    <x v="15"/>
    <x v="0"/>
    <x v="5"/>
    <s v="Receitas Da Câmara"/>
    <s v="03.03.10"/>
    <s v="Receitas Da Câmara"/>
    <s v="03.03.10"/>
    <x v="27"/>
    <x v="0"/>
    <x v="4"/>
    <x v="5"/>
    <x v="0"/>
    <x v="0"/>
    <x v="2"/>
    <x v="0"/>
    <x v="8"/>
    <s v="2025-09-17"/>
    <x v="2"/>
    <n v="67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3357"/>
    <x v="921"/>
    <x v="0"/>
    <x v="1"/>
    <x v="0"/>
    <s v="03.03.10"/>
    <x v="15"/>
    <x v="0"/>
    <x v="5"/>
    <s v="Receitas Da Câmara"/>
    <s v="03.03.10"/>
    <s v="Receitas Da Câmara"/>
    <s v="03.03.10"/>
    <x v="25"/>
    <x v="0"/>
    <x v="0"/>
    <x v="1"/>
    <x v="0"/>
    <x v="0"/>
    <x v="2"/>
    <x v="0"/>
    <x v="8"/>
    <s v="2025-09-17"/>
    <x v="2"/>
    <n v="43357"/>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20"/>
    <x v="922"/>
    <x v="0"/>
    <x v="1"/>
    <x v="0"/>
    <s v="03.03.10"/>
    <x v="15"/>
    <x v="0"/>
    <x v="5"/>
    <s v="Receitas Da Câmara"/>
    <s v="03.03.10"/>
    <s v="Receitas Da Câmara"/>
    <s v="03.03.10"/>
    <x v="24"/>
    <x v="0"/>
    <x v="4"/>
    <x v="5"/>
    <x v="0"/>
    <x v="0"/>
    <x v="2"/>
    <x v="0"/>
    <x v="8"/>
    <s v="2025-09-17"/>
    <x v="2"/>
    <n v="30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0"/>
    <x v="923"/>
    <x v="0"/>
    <x v="1"/>
    <x v="0"/>
    <s v="03.03.10"/>
    <x v="15"/>
    <x v="0"/>
    <x v="5"/>
    <s v="Receitas Da Câmara"/>
    <s v="03.03.10"/>
    <s v="Receitas Da Câmara"/>
    <s v="03.03.10"/>
    <x v="16"/>
    <x v="0"/>
    <x v="4"/>
    <x v="5"/>
    <x v="0"/>
    <x v="0"/>
    <x v="2"/>
    <x v="0"/>
    <x v="8"/>
    <s v="2025-09-17"/>
    <x v="2"/>
    <n v="2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070"/>
    <x v="924"/>
    <x v="0"/>
    <x v="1"/>
    <x v="0"/>
    <s v="03.03.10"/>
    <x v="15"/>
    <x v="0"/>
    <x v="5"/>
    <s v="Receitas Da Câmara"/>
    <s v="03.03.10"/>
    <s v="Receitas Da Câmara"/>
    <s v="03.03.10"/>
    <x v="20"/>
    <x v="0"/>
    <x v="4"/>
    <x v="5"/>
    <x v="0"/>
    <x v="0"/>
    <x v="2"/>
    <x v="0"/>
    <x v="8"/>
    <s v="2025-09-17"/>
    <x v="2"/>
    <n v="100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00"/>
    <x v="925"/>
    <x v="0"/>
    <x v="0"/>
    <x v="0"/>
    <s v="01.25.05.12"/>
    <x v="2"/>
    <x v="2"/>
    <x v="2"/>
    <s v="Saúde"/>
    <s v="01.25.05"/>
    <s v="Saúde"/>
    <s v="01.25.05"/>
    <x v="3"/>
    <x v="0"/>
    <x v="1"/>
    <x v="2"/>
    <x v="0"/>
    <x v="1"/>
    <x v="0"/>
    <x v="0"/>
    <x v="9"/>
    <s v="2025-10-20"/>
    <x v="3"/>
    <n v="1000"/>
    <x v="0"/>
    <m/>
    <x v="0"/>
    <m/>
    <x v="38"/>
    <n v="100475975"/>
    <x v="0"/>
    <x v="0"/>
    <s v="Promoção e Inclusão Social"/>
    <s v="ORI"/>
    <x v="0"/>
    <m/>
    <x v="0"/>
    <x v="0"/>
    <x v="0"/>
    <x v="0"/>
    <x v="0"/>
    <x v="0"/>
    <x v="0"/>
    <x v="0"/>
    <x v="0"/>
    <x v="0"/>
    <x v="0"/>
    <s v="Promoção e Inclusão Social"/>
    <x v="0"/>
    <x v="0"/>
    <x v="0"/>
    <x v="0"/>
    <x v="1"/>
    <x v="0"/>
    <x v="0"/>
    <x v="0"/>
    <x v="0"/>
    <x v="0"/>
    <x v="0"/>
    <x v="0"/>
    <s v="Apoio a favor da senhora Arcângela Furtado para pagamento transporte afim de realizar hemodiálise no hospital da Praia, conforme anexo. "/>
  </r>
  <r>
    <x v="0"/>
    <n v="0"/>
    <n v="0"/>
    <n v="0"/>
    <n v="1000"/>
    <x v="926"/>
    <x v="0"/>
    <x v="0"/>
    <x v="0"/>
    <s v="01.25.05.09"/>
    <x v="14"/>
    <x v="2"/>
    <x v="2"/>
    <s v="Saúde"/>
    <s v="01.25.05"/>
    <s v="Saúde"/>
    <s v="01.25.05"/>
    <x v="3"/>
    <x v="0"/>
    <x v="1"/>
    <x v="2"/>
    <x v="0"/>
    <x v="1"/>
    <x v="0"/>
    <x v="0"/>
    <x v="9"/>
    <s v="2025-10-22"/>
    <x v="3"/>
    <n v="1000"/>
    <x v="0"/>
    <m/>
    <x v="0"/>
    <m/>
    <x v="181"/>
    <n v="100476275"/>
    <x v="0"/>
    <x v="0"/>
    <s v="Apoio a Consultas de Especialidade e Medicamentos"/>
    <s v="ORI"/>
    <x v="0"/>
    <s v="ACE"/>
    <x v="0"/>
    <x v="0"/>
    <x v="0"/>
    <x v="0"/>
    <x v="0"/>
    <x v="0"/>
    <x v="0"/>
    <x v="0"/>
    <x v="0"/>
    <x v="0"/>
    <x v="0"/>
    <s v="Apoio a Consultas de Especialidade e Medicamentos"/>
    <x v="0"/>
    <x v="0"/>
    <x v="0"/>
    <x v="0"/>
    <x v="1"/>
    <x v="0"/>
    <x v="0"/>
    <x v="0"/>
    <x v="0"/>
    <x v="0"/>
    <x v="0"/>
    <x v="0"/>
    <s v="Apoio a favor da senhora Antonina Oliveira afim de comprar medicamento para filha Cledenilde Duarte, conforme anexo."/>
  </r>
  <r>
    <x v="0"/>
    <n v="0"/>
    <n v="0"/>
    <n v="0"/>
    <n v="2850"/>
    <x v="927"/>
    <x v="0"/>
    <x v="0"/>
    <x v="0"/>
    <s v="03.16.15"/>
    <x v="0"/>
    <x v="0"/>
    <x v="0"/>
    <s v="Direção Financeira"/>
    <s v="03.16.15"/>
    <s v="Direção Financeira"/>
    <s v="03.16.15"/>
    <x v="1"/>
    <x v="0"/>
    <x v="0"/>
    <x v="0"/>
    <x v="0"/>
    <x v="0"/>
    <x v="0"/>
    <x v="0"/>
    <x v="9"/>
    <s v="2025-10-30"/>
    <x v="3"/>
    <n v="2850"/>
    <x v="0"/>
    <m/>
    <x v="0"/>
    <m/>
    <x v="9"/>
    <n v="100474696"/>
    <x v="0"/>
    <x v="1"/>
    <s v="Direção Financeira"/>
    <s v="ORI"/>
    <x v="0"/>
    <m/>
    <x v="0"/>
    <x v="0"/>
    <x v="0"/>
    <x v="0"/>
    <x v="0"/>
    <x v="0"/>
    <x v="0"/>
    <x v="0"/>
    <x v="0"/>
    <x v="0"/>
    <x v="0"/>
    <s v="Direção Financeira"/>
    <x v="0"/>
    <x v="0"/>
    <x v="0"/>
    <x v="0"/>
    <x v="0"/>
    <x v="0"/>
    <x v="0"/>
    <x v="0"/>
    <x v="0"/>
    <x v="0"/>
    <x v="1"/>
    <x v="0"/>
    <s v="Pagamento a favor do Sr. Jose Anildo Furtado, correspondente aos trabalhos efetuados na casa das artes durante ao mês do Outubro de 2025, conforme anexo."/>
  </r>
  <r>
    <x v="0"/>
    <n v="0"/>
    <n v="0"/>
    <n v="0"/>
    <n v="16150"/>
    <x v="927"/>
    <x v="0"/>
    <x v="0"/>
    <x v="0"/>
    <s v="03.16.15"/>
    <x v="0"/>
    <x v="0"/>
    <x v="0"/>
    <s v="Direção Financeira"/>
    <s v="03.16.15"/>
    <s v="Direção Financeira"/>
    <s v="03.16.15"/>
    <x v="1"/>
    <x v="0"/>
    <x v="0"/>
    <x v="0"/>
    <x v="0"/>
    <x v="0"/>
    <x v="0"/>
    <x v="0"/>
    <x v="9"/>
    <s v="2025-10-30"/>
    <x v="3"/>
    <n v="16150"/>
    <x v="0"/>
    <m/>
    <x v="0"/>
    <m/>
    <x v="182"/>
    <n v="100475659"/>
    <x v="0"/>
    <x v="0"/>
    <s v="Direção Financeira"/>
    <s v="ORI"/>
    <x v="0"/>
    <m/>
    <x v="0"/>
    <x v="0"/>
    <x v="0"/>
    <x v="0"/>
    <x v="0"/>
    <x v="0"/>
    <x v="0"/>
    <x v="0"/>
    <x v="0"/>
    <x v="0"/>
    <x v="0"/>
    <s v="Direção Financeira"/>
    <x v="0"/>
    <x v="0"/>
    <x v="0"/>
    <x v="0"/>
    <x v="0"/>
    <x v="0"/>
    <x v="0"/>
    <x v="0"/>
    <x v="0"/>
    <x v="0"/>
    <x v="0"/>
    <x v="0"/>
    <s v="Pagamento a favor do Sr. Jose Anildo Furtado, correspondente aos trabalhos efetuados na casa das artes durante ao mês do Outubro de 2025, conforme anexo."/>
  </r>
  <r>
    <x v="0"/>
    <n v="0"/>
    <n v="0"/>
    <n v="0"/>
    <n v="173295"/>
    <x v="928"/>
    <x v="0"/>
    <x v="0"/>
    <x v="0"/>
    <s v="03.16.15"/>
    <x v="0"/>
    <x v="0"/>
    <x v="0"/>
    <s v="Direção Financeira"/>
    <s v="03.16.15"/>
    <s v="Direção Financeira"/>
    <s v="03.16.15"/>
    <x v="19"/>
    <x v="0"/>
    <x v="2"/>
    <x v="7"/>
    <x v="0"/>
    <x v="0"/>
    <x v="0"/>
    <x v="0"/>
    <x v="11"/>
    <s v="2025-12-02"/>
    <x v="3"/>
    <n v="173295"/>
    <x v="0"/>
    <m/>
    <x v="0"/>
    <m/>
    <x v="183"/>
    <n v="100416558"/>
    <x v="0"/>
    <x v="0"/>
    <s v="Direção Financeira"/>
    <s v="ORI"/>
    <x v="0"/>
    <m/>
    <x v="0"/>
    <x v="0"/>
    <x v="0"/>
    <x v="0"/>
    <x v="0"/>
    <x v="0"/>
    <x v="0"/>
    <x v="0"/>
    <x v="0"/>
    <x v="0"/>
    <x v="0"/>
    <s v="Direção Financeira"/>
    <x v="0"/>
    <x v="0"/>
    <x v="0"/>
    <x v="0"/>
    <x v="0"/>
    <x v="0"/>
    <x v="0"/>
    <x v="0"/>
    <x v="0"/>
    <x v="0"/>
    <x v="0"/>
    <x v="0"/>
    <s v="Restituições a favor do Sr. CELSO QUINTINO FERNANDES, pelo deposito feita indevidamente do Sr. Missael Carvalho Teixeira, conforme anexo"/>
  </r>
  <r>
    <x v="0"/>
    <n v="0"/>
    <n v="0"/>
    <n v="0"/>
    <n v="180"/>
    <x v="929"/>
    <x v="0"/>
    <x v="1"/>
    <x v="0"/>
    <s v="03.03.10"/>
    <x v="15"/>
    <x v="0"/>
    <x v="5"/>
    <s v="Receitas Da Câmara"/>
    <s v="03.03.10"/>
    <s v="Receitas Da Câmara"/>
    <s v="03.03.10"/>
    <x v="16"/>
    <x v="0"/>
    <x v="4"/>
    <x v="5"/>
    <x v="0"/>
    <x v="0"/>
    <x v="2"/>
    <x v="0"/>
    <x v="10"/>
    <s v="2025-11-24"/>
    <x v="3"/>
    <n v="1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125"/>
    <x v="930"/>
    <x v="0"/>
    <x v="1"/>
    <x v="0"/>
    <s v="03.03.10"/>
    <x v="15"/>
    <x v="0"/>
    <x v="5"/>
    <s v="Receitas Da Câmara"/>
    <s v="03.03.10"/>
    <s v="Receitas Da Câmara"/>
    <s v="03.03.10"/>
    <x v="20"/>
    <x v="0"/>
    <x v="4"/>
    <x v="5"/>
    <x v="0"/>
    <x v="0"/>
    <x v="2"/>
    <x v="0"/>
    <x v="10"/>
    <s v="2025-11-24"/>
    <x v="3"/>
    <n v="31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7010"/>
    <x v="931"/>
    <x v="0"/>
    <x v="1"/>
    <x v="0"/>
    <s v="03.03.10"/>
    <x v="15"/>
    <x v="0"/>
    <x v="5"/>
    <s v="Receitas Da Câmara"/>
    <s v="03.03.10"/>
    <s v="Receitas Da Câmara"/>
    <s v="03.03.10"/>
    <x v="25"/>
    <x v="0"/>
    <x v="0"/>
    <x v="1"/>
    <x v="0"/>
    <x v="0"/>
    <x v="2"/>
    <x v="0"/>
    <x v="10"/>
    <s v="2025-11-24"/>
    <x v="3"/>
    <n v="370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0"/>
    <x v="932"/>
    <x v="0"/>
    <x v="1"/>
    <x v="0"/>
    <s v="03.03.10"/>
    <x v="15"/>
    <x v="0"/>
    <x v="5"/>
    <s v="Receitas Da Câmara"/>
    <s v="03.03.10"/>
    <s v="Receitas Da Câmara"/>
    <s v="03.03.10"/>
    <x v="22"/>
    <x v="0"/>
    <x v="0"/>
    <x v="8"/>
    <x v="0"/>
    <x v="0"/>
    <x v="2"/>
    <x v="0"/>
    <x v="10"/>
    <s v="2025-11-24"/>
    <x v="3"/>
    <n v="1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30"/>
    <x v="933"/>
    <x v="0"/>
    <x v="1"/>
    <x v="0"/>
    <s v="03.03.10"/>
    <x v="15"/>
    <x v="0"/>
    <x v="5"/>
    <s v="Receitas Da Câmara"/>
    <s v="03.03.10"/>
    <s v="Receitas Da Câmara"/>
    <s v="03.03.10"/>
    <x v="32"/>
    <x v="0"/>
    <x v="4"/>
    <x v="5"/>
    <x v="0"/>
    <x v="0"/>
    <x v="2"/>
    <x v="0"/>
    <x v="10"/>
    <s v="2025-11-24"/>
    <x v="3"/>
    <n v="48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00"/>
    <x v="934"/>
    <x v="0"/>
    <x v="1"/>
    <x v="0"/>
    <s v="03.03.10"/>
    <x v="15"/>
    <x v="0"/>
    <x v="5"/>
    <s v="Receitas Da Câmara"/>
    <s v="03.03.10"/>
    <s v="Receitas Da Câmara"/>
    <s v="03.03.10"/>
    <x v="27"/>
    <x v="0"/>
    <x v="4"/>
    <x v="5"/>
    <x v="0"/>
    <x v="0"/>
    <x v="2"/>
    <x v="0"/>
    <x v="10"/>
    <s v="2025-11-24"/>
    <x v="3"/>
    <n v="3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200"/>
    <x v="935"/>
    <x v="0"/>
    <x v="1"/>
    <x v="0"/>
    <s v="03.03.10"/>
    <x v="15"/>
    <x v="0"/>
    <x v="5"/>
    <s v="Receitas Da Câmara"/>
    <s v="03.03.10"/>
    <s v="Receitas Da Câmara"/>
    <s v="03.03.10"/>
    <x v="15"/>
    <x v="0"/>
    <x v="4"/>
    <x v="5"/>
    <x v="0"/>
    <x v="0"/>
    <x v="2"/>
    <x v="0"/>
    <x v="10"/>
    <s v="2025-11-24"/>
    <x v="3"/>
    <n v="102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30000"/>
    <x v="936"/>
    <x v="0"/>
    <x v="1"/>
    <x v="0"/>
    <s v="03.03.10"/>
    <x v="15"/>
    <x v="0"/>
    <x v="5"/>
    <s v="Receitas Da Câmara"/>
    <s v="03.03.10"/>
    <s v="Receitas Da Câmara"/>
    <s v="03.03.10"/>
    <x v="33"/>
    <x v="0"/>
    <x v="0"/>
    <x v="1"/>
    <x v="0"/>
    <x v="0"/>
    <x v="2"/>
    <x v="0"/>
    <x v="10"/>
    <s v="2025-11-24"/>
    <x v="3"/>
    <n v="3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025"/>
    <x v="937"/>
    <x v="0"/>
    <x v="1"/>
    <x v="0"/>
    <s v="03.03.10"/>
    <x v="15"/>
    <x v="0"/>
    <x v="5"/>
    <s v="Receitas Da Câmara"/>
    <s v="03.03.10"/>
    <s v="Receitas Da Câmara"/>
    <s v="03.03.10"/>
    <x v="23"/>
    <x v="0"/>
    <x v="4"/>
    <x v="5"/>
    <x v="0"/>
    <x v="0"/>
    <x v="2"/>
    <x v="0"/>
    <x v="10"/>
    <s v="2025-11-24"/>
    <x v="3"/>
    <n v="160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000"/>
    <x v="938"/>
    <x v="0"/>
    <x v="0"/>
    <x v="0"/>
    <s v="03.16.15"/>
    <x v="0"/>
    <x v="0"/>
    <x v="0"/>
    <s v="Direção Financeira"/>
    <s v="03.16.15"/>
    <s v="Direção Financeira"/>
    <s v="03.16.15"/>
    <x v="13"/>
    <x v="0"/>
    <x v="0"/>
    <x v="1"/>
    <x v="0"/>
    <x v="0"/>
    <x v="0"/>
    <x v="0"/>
    <x v="1"/>
    <s v="2025-01-08"/>
    <x v="0"/>
    <n v="180000"/>
    <x v="0"/>
    <m/>
    <x v="0"/>
    <m/>
    <x v="32"/>
    <n v="100476920"/>
    <x v="0"/>
    <x v="0"/>
    <s v="Direção Financeira"/>
    <s v="ORI"/>
    <x v="0"/>
    <m/>
    <x v="0"/>
    <x v="0"/>
    <x v="0"/>
    <x v="0"/>
    <x v="0"/>
    <x v="0"/>
    <x v="0"/>
    <x v="0"/>
    <x v="0"/>
    <x v="0"/>
    <x v="0"/>
    <s v="Direção Financeira"/>
    <x v="0"/>
    <x v="0"/>
    <x v="0"/>
    <x v="0"/>
    <x v="0"/>
    <x v="0"/>
    <x v="0"/>
    <x v="0"/>
    <x v="0"/>
    <x v="0"/>
    <x v="0"/>
    <x v="0"/>
    <s v="Pagamento referente a aquisição de combustíveis, destinados a viatura afeto aos serviços da CMSM, conforme anexo. "/>
  </r>
  <r>
    <x v="1"/>
    <n v="0"/>
    <n v="0"/>
    <n v="0"/>
    <n v="27900"/>
    <x v="939"/>
    <x v="0"/>
    <x v="0"/>
    <x v="0"/>
    <s v="01.28.01.10"/>
    <x v="22"/>
    <x v="3"/>
    <x v="3"/>
    <s v="Habitação Social"/>
    <s v="01.28.01"/>
    <s v="Habitação Social"/>
    <s v="01.28.01"/>
    <x v="2"/>
    <x v="0"/>
    <x v="0"/>
    <x v="1"/>
    <x v="0"/>
    <x v="1"/>
    <x v="1"/>
    <x v="0"/>
    <x v="1"/>
    <s v="2025-01-08"/>
    <x v="0"/>
    <n v="27900"/>
    <x v="0"/>
    <m/>
    <x v="0"/>
    <m/>
    <x v="138"/>
    <n v="100478943"/>
    <x v="0"/>
    <x v="0"/>
    <s v="Construção de casas de banho para famílias vulneráveis"/>
    <s v="ORI"/>
    <x v="0"/>
    <s v="CB"/>
    <x v="0"/>
    <x v="0"/>
    <x v="0"/>
    <x v="0"/>
    <x v="0"/>
    <x v="0"/>
    <x v="0"/>
    <x v="0"/>
    <x v="0"/>
    <x v="0"/>
    <x v="0"/>
    <s v="Construção de casas de banho para famílias vulneráveis"/>
    <x v="0"/>
    <x v="0"/>
    <x v="0"/>
    <x v="0"/>
    <x v="1"/>
    <x v="0"/>
    <x v="0"/>
    <x v="0"/>
    <x v="0"/>
    <x v="0"/>
    <x v="0"/>
    <x v="0"/>
    <s v="Pagamento referente a aquisição de ferro e arame cozido no âmbito do apoio a autoconstrução de casa de banho das famílias vulneráveis, conforme anexo."/>
  </r>
  <r>
    <x v="0"/>
    <n v="0"/>
    <n v="0"/>
    <n v="0"/>
    <n v="2000"/>
    <x v="940"/>
    <x v="0"/>
    <x v="0"/>
    <x v="0"/>
    <s v="03.16.15"/>
    <x v="0"/>
    <x v="0"/>
    <x v="0"/>
    <s v="Direção Financeira"/>
    <s v="03.16.15"/>
    <s v="Direção Financeira"/>
    <s v="03.16.15"/>
    <x v="10"/>
    <x v="0"/>
    <x v="0"/>
    <x v="0"/>
    <x v="1"/>
    <x v="0"/>
    <x v="0"/>
    <x v="0"/>
    <x v="1"/>
    <s v="2025-01-30"/>
    <x v="0"/>
    <n v="2000"/>
    <x v="0"/>
    <m/>
    <x v="0"/>
    <m/>
    <x v="26"/>
    <n v="100474914"/>
    <x v="0"/>
    <x v="0"/>
    <s v="Direção Financeira"/>
    <s v="ORI"/>
    <x v="0"/>
    <m/>
    <x v="0"/>
    <x v="0"/>
    <x v="0"/>
    <x v="0"/>
    <x v="0"/>
    <x v="0"/>
    <x v="0"/>
    <x v="0"/>
    <x v="0"/>
    <x v="0"/>
    <x v="0"/>
    <s v="Direção Financeira"/>
    <x v="0"/>
    <x v="0"/>
    <x v="0"/>
    <x v="0"/>
    <x v="0"/>
    <x v="0"/>
    <x v="0"/>
    <x v="0"/>
    <x v="0"/>
    <x v="0"/>
    <x v="0"/>
    <x v="0"/>
    <s v="Pagamento a favor da Mercearia Inês Nunes referente a aquisição de água destinada aos serviços da Câmara, conforme anexo."/>
  </r>
  <r>
    <x v="1"/>
    <n v="0"/>
    <n v="0"/>
    <n v="0"/>
    <n v="9142"/>
    <x v="941"/>
    <x v="0"/>
    <x v="0"/>
    <x v="0"/>
    <s v="01.25.02.23"/>
    <x v="13"/>
    <x v="2"/>
    <x v="2"/>
    <s v="desporto"/>
    <s v="01.25.02"/>
    <s v="desporto"/>
    <s v="01.25.02"/>
    <x v="2"/>
    <x v="0"/>
    <x v="0"/>
    <x v="1"/>
    <x v="0"/>
    <x v="1"/>
    <x v="1"/>
    <x v="0"/>
    <x v="0"/>
    <s v="2025-02-06"/>
    <x v="0"/>
    <n v="9142"/>
    <x v="0"/>
    <m/>
    <x v="0"/>
    <m/>
    <x v="184"/>
    <n v="100476730"/>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R&amp;C Distribuicao, referente ao prémios individuais entregues no âmbito do torneio de futebol interzona realizado comemorando o 27º Aniversário do Municipio, confrome anexo."/>
  </r>
  <r>
    <x v="0"/>
    <n v="0"/>
    <n v="0"/>
    <n v="0"/>
    <n v="1000"/>
    <x v="942"/>
    <x v="0"/>
    <x v="0"/>
    <x v="0"/>
    <s v="03.16.15"/>
    <x v="0"/>
    <x v="0"/>
    <x v="0"/>
    <s v="Direção Financeira"/>
    <s v="03.16.15"/>
    <s v="Direção Financeira"/>
    <s v="03.16.15"/>
    <x v="0"/>
    <x v="0"/>
    <x v="0"/>
    <x v="0"/>
    <x v="0"/>
    <x v="0"/>
    <x v="0"/>
    <x v="0"/>
    <x v="0"/>
    <s v="2025-02-10"/>
    <x v="0"/>
    <n v="1000"/>
    <x v="0"/>
    <m/>
    <x v="0"/>
    <m/>
    <x v="67"/>
    <n v="100404863"/>
    <x v="0"/>
    <x v="0"/>
    <s v="Direção Financeira"/>
    <s v="ORI"/>
    <x v="0"/>
    <m/>
    <x v="0"/>
    <x v="0"/>
    <x v="0"/>
    <x v="0"/>
    <x v="0"/>
    <x v="0"/>
    <x v="0"/>
    <x v="0"/>
    <x v="0"/>
    <x v="0"/>
    <x v="0"/>
    <s v="Direção Financeira"/>
    <x v="0"/>
    <x v="0"/>
    <x v="0"/>
    <x v="0"/>
    <x v="0"/>
    <x v="0"/>
    <x v="0"/>
    <x v="0"/>
    <x v="0"/>
    <x v="0"/>
    <x v="0"/>
    <x v="0"/>
    <s v="Ajuda de custo a favor do senhor FRANCISCO GOMES CARDOSO, pela sua deslocação à Santa Cruz no dia 09 de Fevereiro de 2025, em missão de serviço, conforme anexo."/>
  </r>
  <r>
    <x v="0"/>
    <n v="0"/>
    <n v="0"/>
    <n v="0"/>
    <n v="70000"/>
    <x v="943"/>
    <x v="0"/>
    <x v="0"/>
    <x v="0"/>
    <s v="03.16.15"/>
    <x v="0"/>
    <x v="0"/>
    <x v="0"/>
    <s v="Direção Financeira"/>
    <s v="03.16.15"/>
    <s v="Direção Financeira"/>
    <s v="03.16.15"/>
    <x v="13"/>
    <x v="0"/>
    <x v="0"/>
    <x v="1"/>
    <x v="0"/>
    <x v="0"/>
    <x v="0"/>
    <x v="0"/>
    <x v="0"/>
    <s v="2025-02-12"/>
    <x v="0"/>
    <n v="70000"/>
    <x v="0"/>
    <m/>
    <x v="0"/>
    <m/>
    <x v="32"/>
    <n v="100476920"/>
    <x v="0"/>
    <x v="0"/>
    <s v="Direção Financeira"/>
    <s v="ORI"/>
    <x v="0"/>
    <m/>
    <x v="0"/>
    <x v="0"/>
    <x v="0"/>
    <x v="0"/>
    <x v="0"/>
    <x v="0"/>
    <x v="0"/>
    <x v="0"/>
    <x v="0"/>
    <x v="0"/>
    <x v="0"/>
    <s v="Direção Financeira"/>
    <x v="0"/>
    <x v="0"/>
    <x v="0"/>
    <x v="0"/>
    <x v="0"/>
    <x v="0"/>
    <x v="0"/>
    <x v="0"/>
    <x v="0"/>
    <x v="0"/>
    <x v="0"/>
    <x v="0"/>
    <s v="Pagamento a favor de Felisberto Carvalho, pela a aquisição de combustivel para os serviços da CMSM, confrome anexo."/>
  </r>
  <r>
    <x v="0"/>
    <n v="0"/>
    <n v="0"/>
    <n v="0"/>
    <n v="2300"/>
    <x v="944"/>
    <x v="0"/>
    <x v="1"/>
    <x v="0"/>
    <s v="03.03.10"/>
    <x v="15"/>
    <x v="0"/>
    <x v="5"/>
    <s v="Receitas Da Câmara"/>
    <s v="03.03.10"/>
    <s v="Receitas Da Câmara"/>
    <s v="03.03.10"/>
    <x v="22"/>
    <x v="0"/>
    <x v="0"/>
    <x v="8"/>
    <x v="0"/>
    <x v="0"/>
    <x v="2"/>
    <x v="0"/>
    <x v="0"/>
    <s v="2025-02-07"/>
    <x v="0"/>
    <n v="2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950"/>
    <x v="945"/>
    <x v="0"/>
    <x v="1"/>
    <x v="0"/>
    <s v="03.03.10"/>
    <x v="15"/>
    <x v="0"/>
    <x v="5"/>
    <s v="Receitas Da Câmara"/>
    <s v="03.03.10"/>
    <s v="Receitas Da Câmara"/>
    <s v="03.03.10"/>
    <x v="15"/>
    <x v="0"/>
    <x v="4"/>
    <x v="5"/>
    <x v="0"/>
    <x v="0"/>
    <x v="2"/>
    <x v="0"/>
    <x v="0"/>
    <s v="2025-02-07"/>
    <x v="0"/>
    <n v="39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00"/>
    <x v="946"/>
    <x v="0"/>
    <x v="1"/>
    <x v="0"/>
    <s v="03.03.10"/>
    <x v="15"/>
    <x v="0"/>
    <x v="5"/>
    <s v="Receitas Da Câmara"/>
    <s v="03.03.10"/>
    <s v="Receitas Da Câmara"/>
    <s v="03.03.10"/>
    <x v="17"/>
    <x v="0"/>
    <x v="4"/>
    <x v="5"/>
    <x v="0"/>
    <x v="0"/>
    <x v="2"/>
    <x v="0"/>
    <x v="0"/>
    <s v="2025-02-07"/>
    <x v="0"/>
    <n v="2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40"/>
    <x v="947"/>
    <x v="0"/>
    <x v="1"/>
    <x v="0"/>
    <s v="03.03.10"/>
    <x v="15"/>
    <x v="0"/>
    <x v="5"/>
    <s v="Receitas Da Câmara"/>
    <s v="03.03.10"/>
    <s v="Receitas Da Câmara"/>
    <s v="03.03.10"/>
    <x v="16"/>
    <x v="0"/>
    <x v="4"/>
    <x v="5"/>
    <x v="0"/>
    <x v="0"/>
    <x v="2"/>
    <x v="0"/>
    <x v="0"/>
    <s v="2025-02-07"/>
    <x v="0"/>
    <n v="3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380"/>
    <x v="948"/>
    <x v="0"/>
    <x v="1"/>
    <x v="0"/>
    <s v="03.03.10"/>
    <x v="15"/>
    <x v="0"/>
    <x v="5"/>
    <s v="Receitas Da Câmara"/>
    <s v="03.03.10"/>
    <s v="Receitas Da Câmara"/>
    <s v="03.03.10"/>
    <x v="24"/>
    <x v="0"/>
    <x v="4"/>
    <x v="5"/>
    <x v="0"/>
    <x v="0"/>
    <x v="2"/>
    <x v="0"/>
    <x v="0"/>
    <s v="2025-02-07"/>
    <x v="0"/>
    <n v="23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648"/>
    <x v="949"/>
    <x v="0"/>
    <x v="1"/>
    <x v="0"/>
    <s v="03.03.10"/>
    <x v="15"/>
    <x v="0"/>
    <x v="5"/>
    <s v="Receitas Da Câmara"/>
    <s v="03.03.10"/>
    <s v="Receitas Da Câmara"/>
    <s v="03.03.10"/>
    <x v="25"/>
    <x v="0"/>
    <x v="0"/>
    <x v="1"/>
    <x v="0"/>
    <x v="0"/>
    <x v="2"/>
    <x v="0"/>
    <x v="0"/>
    <s v="2025-02-07"/>
    <x v="0"/>
    <n v="2264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00"/>
    <x v="950"/>
    <x v="0"/>
    <x v="1"/>
    <x v="0"/>
    <s v="03.03.10"/>
    <x v="15"/>
    <x v="0"/>
    <x v="5"/>
    <s v="Receitas Da Câmara"/>
    <s v="03.03.10"/>
    <s v="Receitas Da Câmara"/>
    <s v="03.03.10"/>
    <x v="20"/>
    <x v="0"/>
    <x v="4"/>
    <x v="5"/>
    <x v="0"/>
    <x v="0"/>
    <x v="2"/>
    <x v="0"/>
    <x v="0"/>
    <s v="2025-02-07"/>
    <x v="0"/>
    <n v="2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83"/>
    <x v="951"/>
    <x v="0"/>
    <x v="1"/>
    <x v="0"/>
    <s v="03.03.10"/>
    <x v="15"/>
    <x v="0"/>
    <x v="5"/>
    <s v="Receitas Da Câmara"/>
    <s v="03.03.10"/>
    <s v="Receitas Da Câmara"/>
    <s v="03.03.10"/>
    <x v="32"/>
    <x v="0"/>
    <x v="4"/>
    <x v="5"/>
    <x v="0"/>
    <x v="0"/>
    <x v="2"/>
    <x v="0"/>
    <x v="0"/>
    <s v="2025-02-07"/>
    <x v="0"/>
    <n v="258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700"/>
    <x v="952"/>
    <x v="0"/>
    <x v="1"/>
    <x v="0"/>
    <s v="03.03.10"/>
    <x v="15"/>
    <x v="0"/>
    <x v="5"/>
    <s v="Receitas Da Câmara"/>
    <s v="03.03.10"/>
    <s v="Receitas Da Câmara"/>
    <s v="03.03.10"/>
    <x v="23"/>
    <x v="0"/>
    <x v="4"/>
    <x v="5"/>
    <x v="0"/>
    <x v="0"/>
    <x v="2"/>
    <x v="0"/>
    <x v="0"/>
    <s v="2025-02-07"/>
    <x v="0"/>
    <n v="267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00"/>
    <x v="953"/>
    <x v="0"/>
    <x v="0"/>
    <x v="0"/>
    <s v="03.16.15"/>
    <x v="0"/>
    <x v="0"/>
    <x v="0"/>
    <s v="Direção Financeira"/>
    <s v="03.16.15"/>
    <s v="Direção Financeira"/>
    <s v="03.16.15"/>
    <x v="0"/>
    <x v="0"/>
    <x v="0"/>
    <x v="0"/>
    <x v="0"/>
    <x v="0"/>
    <x v="0"/>
    <x v="0"/>
    <x v="4"/>
    <s v="2025-03-13"/>
    <x v="0"/>
    <n v="2400"/>
    <x v="0"/>
    <m/>
    <x v="0"/>
    <m/>
    <x v="68"/>
    <n v="100432269"/>
    <x v="0"/>
    <x v="0"/>
    <s v="Direção Financeira"/>
    <s v="ORI"/>
    <x v="0"/>
    <m/>
    <x v="0"/>
    <x v="0"/>
    <x v="0"/>
    <x v="0"/>
    <x v="0"/>
    <x v="0"/>
    <x v="0"/>
    <x v="0"/>
    <x v="0"/>
    <x v="0"/>
    <x v="0"/>
    <s v="Direção Financeira"/>
    <x v="0"/>
    <x v="0"/>
    <x v="0"/>
    <x v="0"/>
    <x v="0"/>
    <x v="0"/>
    <x v="0"/>
    <x v="0"/>
    <x v="0"/>
    <x v="0"/>
    <x v="0"/>
    <x v="0"/>
    <s v="Ajuda de custo a favor do Sr. HERCULANO PEREIRA FERNANDES, pela sua deslocação à Tarrafal no dia 09 de março e no dia 04 fevereiro de 2025, em missão de serviço conforme anexo. "/>
  </r>
  <r>
    <x v="0"/>
    <n v="0"/>
    <n v="0"/>
    <n v="0"/>
    <n v="4140"/>
    <x v="954"/>
    <x v="0"/>
    <x v="0"/>
    <x v="0"/>
    <s v="03.16.15"/>
    <x v="0"/>
    <x v="0"/>
    <x v="0"/>
    <s v="Direção Financeira"/>
    <s v="03.16.15"/>
    <s v="Direção Financeira"/>
    <s v="03.16.15"/>
    <x v="14"/>
    <x v="0"/>
    <x v="0"/>
    <x v="0"/>
    <x v="0"/>
    <x v="0"/>
    <x v="0"/>
    <x v="0"/>
    <x v="4"/>
    <s v="2025-03-19"/>
    <x v="0"/>
    <n v="4140"/>
    <x v="0"/>
    <m/>
    <x v="0"/>
    <m/>
    <x v="29"/>
    <n v="100391565"/>
    <x v="0"/>
    <x v="0"/>
    <s v="Direção Financeira"/>
    <s v="ORI"/>
    <x v="0"/>
    <m/>
    <x v="0"/>
    <x v="0"/>
    <x v="0"/>
    <x v="0"/>
    <x v="0"/>
    <x v="0"/>
    <x v="0"/>
    <x v="0"/>
    <x v="0"/>
    <x v="0"/>
    <x v="0"/>
    <s v="Direção Financeira"/>
    <x v="0"/>
    <x v="0"/>
    <x v="0"/>
    <x v="0"/>
    <x v="0"/>
    <x v="0"/>
    <x v="0"/>
    <x v="0"/>
    <x v="0"/>
    <x v="0"/>
    <x v="0"/>
    <x v="0"/>
    <s v="Pagamentoa favor de INCV, referente B.OIIª série 1/2 página deliberação n.º 6/2025 de 28 de fevereiro e programa a vigência do programa de regularização de assentamentos e construções da CMSM (PRAC-CMSM) conforme anexo."/>
  </r>
  <r>
    <x v="1"/>
    <n v="0"/>
    <n v="0"/>
    <n v="0"/>
    <n v="45300"/>
    <x v="955"/>
    <x v="0"/>
    <x v="0"/>
    <x v="0"/>
    <s v="01.27.07.15"/>
    <x v="18"/>
    <x v="1"/>
    <x v="1"/>
    <s v="Requalificação Urbana e Habitação 2"/>
    <s v="01.27.07"/>
    <s v="Requalificação Urbana e Habitação 2"/>
    <s v="01.27.07"/>
    <x v="2"/>
    <x v="0"/>
    <x v="0"/>
    <x v="1"/>
    <x v="0"/>
    <x v="1"/>
    <x v="1"/>
    <x v="0"/>
    <x v="4"/>
    <s v="2025-03-20"/>
    <x v="0"/>
    <n v="45300"/>
    <x v="0"/>
    <m/>
    <x v="0"/>
    <m/>
    <x v="26"/>
    <n v="100474914"/>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referente a trabalhos da Requalificação Urbana e Ambiental da cidade (Achada Pizarra e a Praia de Veneza), conforme anexo.  "/>
  </r>
  <r>
    <x v="0"/>
    <n v="0"/>
    <n v="0"/>
    <n v="0"/>
    <n v="3000"/>
    <x v="956"/>
    <x v="0"/>
    <x v="0"/>
    <x v="0"/>
    <s v="03.16.11"/>
    <x v="25"/>
    <x v="0"/>
    <x v="0"/>
    <s v="Direcção de Obras"/>
    <s v="03.16.11"/>
    <s v="Direcção de Obras"/>
    <s v="03.16.11"/>
    <x v="0"/>
    <x v="0"/>
    <x v="0"/>
    <x v="0"/>
    <x v="0"/>
    <x v="0"/>
    <x v="0"/>
    <x v="0"/>
    <x v="4"/>
    <s v="2025-03-27"/>
    <x v="0"/>
    <n v="3000"/>
    <x v="0"/>
    <m/>
    <x v="0"/>
    <m/>
    <x v="185"/>
    <n v="100433332"/>
    <x v="0"/>
    <x v="0"/>
    <s v="Direcção de Obras"/>
    <s v="ORI"/>
    <x v="0"/>
    <m/>
    <x v="0"/>
    <x v="0"/>
    <x v="0"/>
    <x v="0"/>
    <x v="0"/>
    <x v="0"/>
    <x v="0"/>
    <x v="0"/>
    <x v="0"/>
    <x v="0"/>
    <x v="0"/>
    <s v="Direcção de Obras"/>
    <x v="0"/>
    <x v="0"/>
    <x v="0"/>
    <x v="0"/>
    <x v="0"/>
    <x v="0"/>
    <x v="0"/>
    <x v="0"/>
    <x v="0"/>
    <x v="0"/>
    <x v="0"/>
    <x v="0"/>
    <s v="Ajuda de custo a favor do senhor Albertino Pina, pela sua deslocação à Praia no dia 28 de março de 2025, em missão de serviço, conforme anexo."/>
  </r>
  <r>
    <x v="1"/>
    <n v="0"/>
    <n v="0"/>
    <n v="0"/>
    <n v="30000"/>
    <x v="957"/>
    <x v="0"/>
    <x v="0"/>
    <x v="0"/>
    <s v="01.25.02.23"/>
    <x v="13"/>
    <x v="2"/>
    <x v="2"/>
    <s v="desporto"/>
    <s v="01.25.02"/>
    <s v="desporto"/>
    <s v="01.25.02"/>
    <x v="2"/>
    <x v="0"/>
    <x v="0"/>
    <x v="1"/>
    <x v="0"/>
    <x v="1"/>
    <x v="1"/>
    <x v="0"/>
    <x v="4"/>
    <s v="2025-03-28"/>
    <x v="0"/>
    <n v="30000"/>
    <x v="0"/>
    <m/>
    <x v="0"/>
    <m/>
    <x v="152"/>
    <n v="100254627"/>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JOAQUIM LOPES MOREIRA BRITO, referente ao pagamento de 10 bolas de futebol entregues aos clubes federados do município, conforme nexo."/>
  </r>
  <r>
    <x v="0"/>
    <n v="0"/>
    <n v="0"/>
    <n v="0"/>
    <n v="525"/>
    <x v="958"/>
    <x v="0"/>
    <x v="1"/>
    <x v="0"/>
    <s v="80.02.01"/>
    <x v="28"/>
    <x v="4"/>
    <x v="4"/>
    <s v="Retenções Iur"/>
    <s v="80.02.01"/>
    <s v="Retenções Iur"/>
    <s v="80.02.01"/>
    <x v="52"/>
    <x v="0"/>
    <x v="6"/>
    <x v="1"/>
    <x v="1"/>
    <x v="2"/>
    <x v="2"/>
    <x v="0"/>
    <x v="4"/>
    <s v="2025-03-14"/>
    <x v="0"/>
    <n v="525"/>
    <x v="0"/>
    <m/>
    <x v="0"/>
    <m/>
    <x v="9"/>
    <n v="100474696"/>
    <x v="0"/>
    <x v="0"/>
    <s v="Retenções Iur"/>
    <s v="ORI"/>
    <x v="0"/>
    <s v="RIUR"/>
    <x v="0"/>
    <x v="0"/>
    <x v="0"/>
    <x v="0"/>
    <x v="0"/>
    <x v="0"/>
    <x v="0"/>
    <x v="0"/>
    <x v="0"/>
    <x v="0"/>
    <x v="0"/>
    <s v="Retenções Iur"/>
    <x v="0"/>
    <x v="0"/>
    <x v="0"/>
    <x v="0"/>
    <x v="2"/>
    <x v="0"/>
    <x v="0"/>
    <x v="0"/>
    <x v="0"/>
    <x v="1"/>
    <x v="0"/>
    <x v="0"/>
    <s v="RETENCAO OT"/>
  </r>
  <r>
    <x v="2"/>
    <n v="0"/>
    <n v="0"/>
    <n v="0"/>
    <n v="4533"/>
    <x v="959"/>
    <x v="0"/>
    <x v="0"/>
    <x v="0"/>
    <s v="80.02.10.21"/>
    <x v="19"/>
    <x v="4"/>
    <x v="4"/>
    <s v="Outros"/>
    <s v="80.02.10"/>
    <s v="Outros"/>
    <s v="80.02.10"/>
    <x v="35"/>
    <x v="0"/>
    <x v="3"/>
    <x v="4"/>
    <x v="1"/>
    <x v="2"/>
    <x v="0"/>
    <x v="0"/>
    <x v="2"/>
    <s v="2025-04-25"/>
    <x v="1"/>
    <n v="4533"/>
    <x v="0"/>
    <m/>
    <x v="0"/>
    <m/>
    <x v="186"/>
    <n v="100022985"/>
    <x v="0"/>
    <x v="0"/>
    <s v="Retenções Descontos Judiciais"/>
    <s v="ORI"/>
    <x v="0"/>
    <m/>
    <x v="0"/>
    <x v="0"/>
    <x v="0"/>
    <x v="0"/>
    <x v="0"/>
    <x v="0"/>
    <x v="0"/>
    <x v="0"/>
    <x v="0"/>
    <x v="0"/>
    <x v="0"/>
    <s v="Retenções Descontos Judiciais"/>
    <x v="0"/>
    <x v="0"/>
    <x v="0"/>
    <x v="0"/>
    <x v="2"/>
    <x v="0"/>
    <x v="0"/>
    <x v="0"/>
    <x v="0"/>
    <x v="1"/>
    <x v="0"/>
    <x v="0"/>
    <s v="Transferência pelos descontos retido no salario da senhora Nerida Mascarenhas, no mês de abril 2025, referente ao processo nº 30/2023, conforme anexo."/>
  </r>
  <r>
    <x v="0"/>
    <n v="0"/>
    <n v="0"/>
    <n v="0"/>
    <n v="180000"/>
    <x v="960"/>
    <x v="0"/>
    <x v="0"/>
    <x v="0"/>
    <s v="01.28.03.07"/>
    <x v="17"/>
    <x v="3"/>
    <x v="3"/>
    <s v="Proteção Social"/>
    <s v="01.28.03"/>
    <s v="Proteção Social"/>
    <s v="01.28.03"/>
    <x v="4"/>
    <x v="0"/>
    <x v="2"/>
    <x v="3"/>
    <x v="0"/>
    <x v="1"/>
    <x v="0"/>
    <x v="0"/>
    <x v="2"/>
    <s v="2025-04-25"/>
    <x v="1"/>
    <n v="180000"/>
    <x v="0"/>
    <m/>
    <x v="0"/>
    <m/>
    <x v="32"/>
    <n v="100476920"/>
    <x v="0"/>
    <x v="0"/>
    <s v="Transporte escolar"/>
    <s v="ORI"/>
    <x v="0"/>
    <s v="TE"/>
    <x v="0"/>
    <x v="0"/>
    <x v="0"/>
    <x v="0"/>
    <x v="0"/>
    <x v="0"/>
    <x v="0"/>
    <x v="0"/>
    <x v="0"/>
    <x v="0"/>
    <x v="0"/>
    <s v="Transporte escolar"/>
    <x v="0"/>
    <x v="0"/>
    <x v="0"/>
    <x v="0"/>
    <x v="1"/>
    <x v="0"/>
    <x v="0"/>
    <x v="0"/>
    <x v="0"/>
    <x v="0"/>
    <x v="0"/>
    <x v="0"/>
    <s v="Pagamento referente a aquisição de combustível destinado ao transporte escolar da CMSM, conforme fatura em anexo."/>
  </r>
  <r>
    <x v="0"/>
    <n v="0"/>
    <n v="0"/>
    <n v="0"/>
    <n v="145000"/>
    <x v="961"/>
    <x v="0"/>
    <x v="0"/>
    <x v="0"/>
    <s v="03.16.15"/>
    <x v="0"/>
    <x v="0"/>
    <x v="0"/>
    <s v="Direção Financeira"/>
    <s v="03.16.15"/>
    <s v="Direção Financeira"/>
    <s v="03.16.15"/>
    <x v="41"/>
    <x v="0"/>
    <x v="0"/>
    <x v="0"/>
    <x v="0"/>
    <x v="0"/>
    <x v="0"/>
    <x v="0"/>
    <x v="3"/>
    <s v="2025-05-02"/>
    <x v="1"/>
    <n v="145000"/>
    <x v="0"/>
    <m/>
    <x v="0"/>
    <m/>
    <x v="108"/>
    <n v="100479452"/>
    <x v="0"/>
    <x v="0"/>
    <s v="Direção Financeira"/>
    <s v="ORI"/>
    <x v="0"/>
    <m/>
    <x v="0"/>
    <x v="0"/>
    <x v="0"/>
    <x v="0"/>
    <x v="0"/>
    <x v="0"/>
    <x v="0"/>
    <x v="0"/>
    <x v="0"/>
    <x v="0"/>
    <x v="0"/>
    <s v="Direção Financeira"/>
    <x v="0"/>
    <x v="0"/>
    <x v="0"/>
    <x v="0"/>
    <x v="0"/>
    <x v="0"/>
    <x v="0"/>
    <x v="0"/>
    <x v="0"/>
    <x v="0"/>
    <x v="0"/>
    <x v="0"/>
    <s v="Pagamento referente a reparação de viatura, conforme proposta em anexo."/>
  </r>
  <r>
    <x v="0"/>
    <n v="0"/>
    <n v="0"/>
    <n v="0"/>
    <n v="1800"/>
    <x v="962"/>
    <x v="0"/>
    <x v="0"/>
    <x v="0"/>
    <s v="01.25.04.22"/>
    <x v="9"/>
    <x v="2"/>
    <x v="2"/>
    <s v="Cultura"/>
    <s v="01.25.04"/>
    <s v="Cultura"/>
    <s v="01.25.04"/>
    <x v="4"/>
    <x v="0"/>
    <x v="2"/>
    <x v="3"/>
    <x v="0"/>
    <x v="1"/>
    <x v="0"/>
    <x v="0"/>
    <x v="5"/>
    <s v="2025-06-05"/>
    <x v="1"/>
    <n v="1800"/>
    <x v="0"/>
    <m/>
    <x v="0"/>
    <m/>
    <x v="187"/>
    <n v="100479376"/>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Boa Vida Comércio Geral, para a aquisição de tapetes e balões para a realização do 1ª secção do Concurso de Dança ( Pequenos Bailarinos), conforme anexo."/>
  </r>
  <r>
    <x v="0"/>
    <n v="0"/>
    <n v="0"/>
    <n v="0"/>
    <n v="2850"/>
    <x v="963"/>
    <x v="0"/>
    <x v="1"/>
    <x v="0"/>
    <s v="80.02.01"/>
    <x v="28"/>
    <x v="4"/>
    <x v="4"/>
    <s v="Retenções Iur"/>
    <s v="80.02.01"/>
    <s v="Retenções Iur"/>
    <s v="80.02.01"/>
    <x v="52"/>
    <x v="0"/>
    <x v="6"/>
    <x v="1"/>
    <x v="1"/>
    <x v="2"/>
    <x v="2"/>
    <x v="0"/>
    <x v="3"/>
    <s v="2025-05-06"/>
    <x v="1"/>
    <n v="2850"/>
    <x v="0"/>
    <m/>
    <x v="0"/>
    <m/>
    <x v="9"/>
    <n v="100474696"/>
    <x v="0"/>
    <x v="0"/>
    <s v="Retenções Iur"/>
    <s v="ORI"/>
    <x v="0"/>
    <s v="RIUR"/>
    <x v="0"/>
    <x v="0"/>
    <x v="0"/>
    <x v="0"/>
    <x v="0"/>
    <x v="0"/>
    <x v="0"/>
    <x v="0"/>
    <x v="0"/>
    <x v="0"/>
    <x v="0"/>
    <s v="Retenções Iur"/>
    <x v="0"/>
    <x v="0"/>
    <x v="0"/>
    <x v="0"/>
    <x v="2"/>
    <x v="0"/>
    <x v="0"/>
    <x v="0"/>
    <x v="0"/>
    <x v="1"/>
    <x v="0"/>
    <x v="0"/>
    <s v="RETENCAO OT"/>
  </r>
  <r>
    <x v="0"/>
    <n v="0"/>
    <n v="0"/>
    <n v="0"/>
    <n v="18000"/>
    <x v="964"/>
    <x v="0"/>
    <x v="0"/>
    <x v="0"/>
    <s v="01.28.03.07"/>
    <x v="17"/>
    <x v="3"/>
    <x v="3"/>
    <s v="Proteção Social"/>
    <s v="01.28.03"/>
    <s v="Proteção Social"/>
    <s v="01.28.03"/>
    <x v="4"/>
    <x v="0"/>
    <x v="2"/>
    <x v="3"/>
    <x v="0"/>
    <x v="1"/>
    <x v="0"/>
    <x v="0"/>
    <x v="5"/>
    <s v="2025-06-06"/>
    <x v="1"/>
    <n v="18000"/>
    <x v="0"/>
    <m/>
    <x v="0"/>
    <m/>
    <x v="9"/>
    <n v="100474696"/>
    <x v="0"/>
    <x v="1"/>
    <s v="Transporte escolar"/>
    <s v="ORI"/>
    <x v="0"/>
    <s v="TE"/>
    <x v="0"/>
    <x v="0"/>
    <x v="0"/>
    <x v="0"/>
    <x v="0"/>
    <x v="0"/>
    <x v="0"/>
    <x v="0"/>
    <x v="0"/>
    <x v="0"/>
    <x v="0"/>
    <s v="Transporte escolar"/>
    <x v="0"/>
    <x v="0"/>
    <x v="0"/>
    <x v="0"/>
    <x v="1"/>
    <x v="0"/>
    <x v="0"/>
    <x v="0"/>
    <x v="0"/>
    <x v="0"/>
    <x v="1"/>
    <x v="0"/>
    <s v="Pagamento a favor de Sra. Aristides Mendes Moreira referente transporte/deslocação com estudantes feito no percurso de Aguadinha- Calheta-Aguadinha durante o mês março e abril do ano 2024/2025, conforme anexo. "/>
  </r>
  <r>
    <x v="0"/>
    <n v="0"/>
    <n v="0"/>
    <n v="0"/>
    <n v="102000"/>
    <x v="964"/>
    <x v="0"/>
    <x v="0"/>
    <x v="0"/>
    <s v="01.28.03.07"/>
    <x v="17"/>
    <x v="3"/>
    <x v="3"/>
    <s v="Proteção Social"/>
    <s v="01.28.03"/>
    <s v="Proteção Social"/>
    <s v="01.28.03"/>
    <x v="4"/>
    <x v="0"/>
    <x v="2"/>
    <x v="3"/>
    <x v="0"/>
    <x v="1"/>
    <x v="0"/>
    <x v="0"/>
    <x v="5"/>
    <s v="2025-06-06"/>
    <x v="1"/>
    <n v="102000"/>
    <x v="0"/>
    <m/>
    <x v="0"/>
    <m/>
    <x v="95"/>
    <n v="100479206"/>
    <x v="0"/>
    <x v="0"/>
    <s v="Transporte escolar"/>
    <s v="ORI"/>
    <x v="0"/>
    <s v="TE"/>
    <x v="0"/>
    <x v="0"/>
    <x v="0"/>
    <x v="0"/>
    <x v="0"/>
    <x v="0"/>
    <x v="0"/>
    <x v="0"/>
    <x v="0"/>
    <x v="0"/>
    <x v="0"/>
    <s v="Transporte escolar"/>
    <x v="0"/>
    <x v="0"/>
    <x v="0"/>
    <x v="0"/>
    <x v="1"/>
    <x v="0"/>
    <x v="0"/>
    <x v="0"/>
    <x v="0"/>
    <x v="0"/>
    <x v="0"/>
    <x v="0"/>
    <s v="Pagamento a favor de Sra. Aristides Mendes Moreira referente transporte/deslocação com estudantes feito no percurso de Aguadinha- Calheta-Aguadinha durante o mês março e abril do ano 2024/2025, conforme anexo. "/>
  </r>
  <r>
    <x v="0"/>
    <n v="0"/>
    <n v="0"/>
    <n v="0"/>
    <n v="45600"/>
    <x v="965"/>
    <x v="0"/>
    <x v="0"/>
    <x v="0"/>
    <s v="03.16.15"/>
    <x v="0"/>
    <x v="0"/>
    <x v="0"/>
    <s v="Direção Financeira"/>
    <s v="03.16.15"/>
    <s v="Direção Financeira"/>
    <s v="03.16.15"/>
    <x v="40"/>
    <x v="0"/>
    <x v="0"/>
    <x v="1"/>
    <x v="0"/>
    <x v="0"/>
    <x v="0"/>
    <x v="0"/>
    <x v="5"/>
    <s v="2025-06-17"/>
    <x v="1"/>
    <n v="45600"/>
    <x v="0"/>
    <m/>
    <x v="0"/>
    <m/>
    <x v="188"/>
    <n v="100478577"/>
    <x v="0"/>
    <x v="0"/>
    <s v="Direção Financeira"/>
    <s v="ORI"/>
    <x v="0"/>
    <m/>
    <x v="0"/>
    <x v="0"/>
    <x v="0"/>
    <x v="0"/>
    <x v="0"/>
    <x v="0"/>
    <x v="0"/>
    <x v="0"/>
    <x v="0"/>
    <x v="0"/>
    <x v="0"/>
    <s v="Direção Financeira"/>
    <x v="0"/>
    <x v="0"/>
    <x v="0"/>
    <x v="0"/>
    <x v="0"/>
    <x v="0"/>
    <x v="0"/>
    <x v="0"/>
    <x v="0"/>
    <x v="0"/>
    <x v="0"/>
    <x v="0"/>
    <s v="Pagamento de uma parte da proposta a favor de Emps Empresa Moreira Prestacao Servico, pelo aluguer de espaço para encontro com emigrantes, conforme anexo. "/>
  </r>
  <r>
    <x v="0"/>
    <n v="0"/>
    <n v="0"/>
    <n v="0"/>
    <n v="20000"/>
    <x v="966"/>
    <x v="0"/>
    <x v="0"/>
    <x v="0"/>
    <s v="01.25.04.22"/>
    <x v="9"/>
    <x v="2"/>
    <x v="2"/>
    <s v="Cultura"/>
    <s v="01.25.04"/>
    <s v="Cultura"/>
    <s v="01.25.04"/>
    <x v="4"/>
    <x v="0"/>
    <x v="2"/>
    <x v="3"/>
    <x v="0"/>
    <x v="1"/>
    <x v="0"/>
    <x v="0"/>
    <x v="5"/>
    <s v="2025-06-25"/>
    <x v="1"/>
    <n v="20000"/>
    <x v="0"/>
    <m/>
    <x v="0"/>
    <m/>
    <x v="189"/>
    <n v="100479729"/>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a artista pela participação no evento 2ª edição do festival de Comédia Nho Puxim, conforme anexo."/>
  </r>
  <r>
    <x v="1"/>
    <n v="0"/>
    <n v="0"/>
    <n v="0"/>
    <n v="299000"/>
    <x v="967"/>
    <x v="0"/>
    <x v="0"/>
    <x v="0"/>
    <s v="01.27.07.09"/>
    <x v="7"/>
    <x v="1"/>
    <x v="1"/>
    <s v="Requalificação Urbana e Habitação 2"/>
    <s v="01.27.07"/>
    <s v="Requalificação Urbana e Habitação 2"/>
    <s v="01.27.07"/>
    <x v="2"/>
    <x v="0"/>
    <x v="0"/>
    <x v="1"/>
    <x v="0"/>
    <x v="1"/>
    <x v="1"/>
    <x v="0"/>
    <x v="5"/>
    <s v="2025-06-30"/>
    <x v="1"/>
    <n v="299000"/>
    <x v="0"/>
    <m/>
    <x v="0"/>
    <m/>
    <x v="12"/>
    <n v="100476460"/>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aquisição de 260 saco de cimento para a obra de requalificação urbana e ambiental de Praia de Veneza , conforme anexo."/>
  </r>
  <r>
    <x v="1"/>
    <n v="0"/>
    <n v="0"/>
    <n v="0"/>
    <n v="60000"/>
    <x v="968"/>
    <x v="0"/>
    <x v="0"/>
    <x v="0"/>
    <s v="01.28.01.09"/>
    <x v="8"/>
    <x v="3"/>
    <x v="3"/>
    <s v="Habitação Social"/>
    <s v="01.28.01"/>
    <s v="Habitação Social"/>
    <s v="01.28.01"/>
    <x v="2"/>
    <x v="0"/>
    <x v="0"/>
    <x v="1"/>
    <x v="0"/>
    <x v="1"/>
    <x v="1"/>
    <x v="0"/>
    <x v="6"/>
    <s v="2025-07-01"/>
    <x v="2"/>
    <n v="60000"/>
    <x v="0"/>
    <m/>
    <x v="0"/>
    <m/>
    <x v="190"/>
    <n v="100479949"/>
    <x v="0"/>
    <x v="0"/>
    <s v="Construção e reabilitação de habitação de famílias Vulveraveis"/>
    <s v="ORI"/>
    <x v="0"/>
    <s v="HS"/>
    <x v="0"/>
    <x v="0"/>
    <x v="0"/>
    <x v="0"/>
    <x v="0"/>
    <x v="0"/>
    <x v="0"/>
    <x v="0"/>
    <x v="0"/>
    <x v="0"/>
    <x v="0"/>
    <s v="Construção e reabilitação de habitação de famílias Vulveraveis"/>
    <x v="0"/>
    <x v="0"/>
    <x v="0"/>
    <x v="0"/>
    <x v="1"/>
    <x v="0"/>
    <x v="0"/>
    <x v="0"/>
    <x v="0"/>
    <x v="0"/>
    <x v="0"/>
    <x v="0"/>
    <s v="Apoio a favor da Sra. Ermelinda Mendes Tavares destinada a melhoria da habitação, em Veneza, conforme anexo."/>
  </r>
  <r>
    <x v="0"/>
    <n v="0"/>
    <n v="0"/>
    <n v="0"/>
    <n v="3675"/>
    <x v="969"/>
    <x v="0"/>
    <x v="1"/>
    <x v="0"/>
    <s v="80.02.01"/>
    <x v="28"/>
    <x v="4"/>
    <x v="4"/>
    <s v="Retenções Iur"/>
    <s v="80.02.01"/>
    <s v="Retenções Iur"/>
    <s v="80.02.01"/>
    <x v="52"/>
    <x v="0"/>
    <x v="6"/>
    <x v="1"/>
    <x v="1"/>
    <x v="2"/>
    <x v="2"/>
    <x v="0"/>
    <x v="5"/>
    <s v="2025-06-13"/>
    <x v="1"/>
    <n v="3675"/>
    <x v="0"/>
    <m/>
    <x v="0"/>
    <m/>
    <x v="9"/>
    <n v="100474696"/>
    <x v="0"/>
    <x v="0"/>
    <s v="Retenções Iur"/>
    <s v="ORI"/>
    <x v="0"/>
    <s v="RIUR"/>
    <x v="0"/>
    <x v="0"/>
    <x v="0"/>
    <x v="0"/>
    <x v="0"/>
    <x v="0"/>
    <x v="0"/>
    <x v="0"/>
    <x v="0"/>
    <x v="0"/>
    <x v="0"/>
    <s v="Retenções Iur"/>
    <x v="0"/>
    <x v="0"/>
    <x v="0"/>
    <x v="0"/>
    <x v="2"/>
    <x v="0"/>
    <x v="0"/>
    <x v="0"/>
    <x v="0"/>
    <x v="1"/>
    <x v="0"/>
    <x v="0"/>
    <s v="RETENCAO OT"/>
  </r>
  <r>
    <x v="0"/>
    <n v="0"/>
    <n v="0"/>
    <n v="0"/>
    <n v="3375"/>
    <x v="970"/>
    <x v="0"/>
    <x v="1"/>
    <x v="0"/>
    <s v="80.02.01"/>
    <x v="28"/>
    <x v="4"/>
    <x v="4"/>
    <s v="Retenções Iur"/>
    <s v="80.02.01"/>
    <s v="Retenções Iur"/>
    <s v="80.02.01"/>
    <x v="52"/>
    <x v="0"/>
    <x v="6"/>
    <x v="1"/>
    <x v="1"/>
    <x v="2"/>
    <x v="2"/>
    <x v="0"/>
    <x v="5"/>
    <s v="2025-06-13"/>
    <x v="1"/>
    <n v="3375"/>
    <x v="0"/>
    <m/>
    <x v="0"/>
    <m/>
    <x v="9"/>
    <n v="100474696"/>
    <x v="0"/>
    <x v="0"/>
    <s v="Retenções Iur"/>
    <s v="ORI"/>
    <x v="0"/>
    <s v="RIUR"/>
    <x v="0"/>
    <x v="0"/>
    <x v="0"/>
    <x v="0"/>
    <x v="0"/>
    <x v="0"/>
    <x v="0"/>
    <x v="0"/>
    <x v="0"/>
    <x v="0"/>
    <x v="0"/>
    <s v="Retenções Iur"/>
    <x v="0"/>
    <x v="0"/>
    <x v="0"/>
    <x v="0"/>
    <x v="2"/>
    <x v="0"/>
    <x v="0"/>
    <x v="0"/>
    <x v="0"/>
    <x v="1"/>
    <x v="0"/>
    <x v="0"/>
    <s v="RETENCAO OT"/>
  </r>
  <r>
    <x v="0"/>
    <n v="0"/>
    <n v="0"/>
    <n v="0"/>
    <n v="2740"/>
    <x v="971"/>
    <x v="0"/>
    <x v="1"/>
    <x v="0"/>
    <s v="03.03.10"/>
    <x v="15"/>
    <x v="0"/>
    <x v="5"/>
    <s v="Receitas Da Câmara"/>
    <s v="03.03.10"/>
    <s v="Receitas Da Câmara"/>
    <s v="03.03.10"/>
    <x v="24"/>
    <x v="0"/>
    <x v="4"/>
    <x v="5"/>
    <x v="0"/>
    <x v="0"/>
    <x v="2"/>
    <x v="0"/>
    <x v="5"/>
    <s v="2025-06-13"/>
    <x v="1"/>
    <n v="274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309635"/>
    <x v="972"/>
    <x v="0"/>
    <x v="1"/>
    <x v="0"/>
    <s v="03.03.10"/>
    <x v="15"/>
    <x v="0"/>
    <x v="5"/>
    <s v="Receitas Da Câmara"/>
    <s v="03.03.10"/>
    <s v="Receitas Da Câmara"/>
    <s v="03.03.10"/>
    <x v="33"/>
    <x v="0"/>
    <x v="0"/>
    <x v="1"/>
    <x v="0"/>
    <x v="0"/>
    <x v="2"/>
    <x v="0"/>
    <x v="5"/>
    <s v="2025-06-13"/>
    <x v="1"/>
    <n v="30963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5212"/>
    <x v="973"/>
    <x v="0"/>
    <x v="1"/>
    <x v="0"/>
    <s v="03.03.10"/>
    <x v="15"/>
    <x v="0"/>
    <x v="5"/>
    <s v="Receitas Da Câmara"/>
    <s v="03.03.10"/>
    <s v="Receitas Da Câmara"/>
    <s v="03.03.10"/>
    <x v="25"/>
    <x v="0"/>
    <x v="0"/>
    <x v="1"/>
    <x v="0"/>
    <x v="0"/>
    <x v="2"/>
    <x v="0"/>
    <x v="5"/>
    <s v="2025-06-13"/>
    <x v="1"/>
    <n v="3521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300"/>
    <x v="974"/>
    <x v="0"/>
    <x v="1"/>
    <x v="0"/>
    <s v="03.03.10"/>
    <x v="15"/>
    <x v="0"/>
    <x v="5"/>
    <s v="Receitas Da Câmara"/>
    <s v="03.03.10"/>
    <s v="Receitas Da Câmara"/>
    <s v="03.03.10"/>
    <x v="22"/>
    <x v="0"/>
    <x v="0"/>
    <x v="8"/>
    <x v="0"/>
    <x v="0"/>
    <x v="2"/>
    <x v="0"/>
    <x v="5"/>
    <s v="2025-06-13"/>
    <x v="1"/>
    <n v="2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
    <x v="975"/>
    <x v="0"/>
    <x v="1"/>
    <x v="0"/>
    <s v="03.03.10"/>
    <x v="15"/>
    <x v="0"/>
    <x v="5"/>
    <s v="Receitas Da Câmara"/>
    <s v="03.03.10"/>
    <s v="Receitas Da Câmara"/>
    <s v="03.03.10"/>
    <x v="17"/>
    <x v="0"/>
    <x v="4"/>
    <x v="5"/>
    <x v="0"/>
    <x v="0"/>
    <x v="2"/>
    <x v="0"/>
    <x v="5"/>
    <s v="2025-06-13"/>
    <x v="1"/>
    <n v="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353"/>
    <x v="976"/>
    <x v="0"/>
    <x v="1"/>
    <x v="0"/>
    <s v="03.03.10"/>
    <x v="15"/>
    <x v="0"/>
    <x v="5"/>
    <s v="Receitas Da Câmara"/>
    <s v="03.03.10"/>
    <s v="Receitas Da Câmara"/>
    <s v="03.03.10"/>
    <x v="32"/>
    <x v="0"/>
    <x v="4"/>
    <x v="5"/>
    <x v="0"/>
    <x v="0"/>
    <x v="2"/>
    <x v="0"/>
    <x v="5"/>
    <s v="2025-06-13"/>
    <x v="1"/>
    <n v="835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0"/>
    <x v="977"/>
    <x v="0"/>
    <x v="1"/>
    <x v="0"/>
    <s v="03.03.10"/>
    <x v="15"/>
    <x v="0"/>
    <x v="5"/>
    <s v="Receitas Da Câmara"/>
    <s v="03.03.10"/>
    <s v="Receitas Da Câmara"/>
    <s v="03.03.10"/>
    <x v="16"/>
    <x v="0"/>
    <x v="4"/>
    <x v="5"/>
    <x v="0"/>
    <x v="0"/>
    <x v="2"/>
    <x v="0"/>
    <x v="5"/>
    <s v="2025-06-13"/>
    <x v="1"/>
    <n v="4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000"/>
    <x v="978"/>
    <x v="0"/>
    <x v="1"/>
    <x v="0"/>
    <s v="03.03.10"/>
    <x v="15"/>
    <x v="0"/>
    <x v="5"/>
    <s v="Receitas Da Câmara"/>
    <s v="03.03.10"/>
    <s v="Receitas Da Câmara"/>
    <s v="03.03.10"/>
    <x v="20"/>
    <x v="0"/>
    <x v="4"/>
    <x v="5"/>
    <x v="0"/>
    <x v="0"/>
    <x v="2"/>
    <x v="0"/>
    <x v="5"/>
    <s v="2025-06-13"/>
    <x v="1"/>
    <n v="5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200"/>
    <x v="979"/>
    <x v="0"/>
    <x v="1"/>
    <x v="0"/>
    <s v="03.03.10"/>
    <x v="15"/>
    <x v="0"/>
    <x v="5"/>
    <s v="Receitas Da Câmara"/>
    <s v="03.03.10"/>
    <s v="Receitas Da Câmara"/>
    <s v="03.03.10"/>
    <x v="23"/>
    <x v="0"/>
    <x v="4"/>
    <x v="5"/>
    <x v="0"/>
    <x v="0"/>
    <x v="2"/>
    <x v="0"/>
    <x v="5"/>
    <s v="2025-06-13"/>
    <x v="1"/>
    <n v="24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7901"/>
    <x v="980"/>
    <x v="0"/>
    <x v="0"/>
    <x v="0"/>
    <s v="03.16.15"/>
    <x v="0"/>
    <x v="0"/>
    <x v="0"/>
    <s v="Direção Financeira"/>
    <s v="03.16.15"/>
    <s v="Direção Financeira"/>
    <s v="03.16.15"/>
    <x v="38"/>
    <x v="0"/>
    <x v="0"/>
    <x v="1"/>
    <x v="0"/>
    <x v="0"/>
    <x v="0"/>
    <x v="0"/>
    <x v="6"/>
    <s v="2025-07-07"/>
    <x v="2"/>
    <n v="107901"/>
    <x v="0"/>
    <m/>
    <x v="0"/>
    <m/>
    <x v="60"/>
    <n v="100479096"/>
    <x v="0"/>
    <x v="0"/>
    <s v="Direção Financeira"/>
    <s v="ORI"/>
    <x v="0"/>
    <m/>
    <x v="0"/>
    <x v="0"/>
    <x v="0"/>
    <x v="0"/>
    <x v="0"/>
    <x v="0"/>
    <x v="0"/>
    <x v="0"/>
    <x v="0"/>
    <x v="0"/>
    <x v="0"/>
    <s v="Direção Financeira"/>
    <x v="0"/>
    <x v="0"/>
    <x v="0"/>
    <x v="0"/>
    <x v="0"/>
    <x v="0"/>
    <x v="0"/>
    <x v="1"/>
    <x v="0"/>
    <x v="0"/>
    <x v="0"/>
    <x v="0"/>
    <s v="Pagamento a favor de Preco Piquinoti Comercio Pecas Auto, referente a aquisição de caixa de direção, camara traseiro e sensor de Ar para a viatura ST-35-RP da CMSM, conforme anexo."/>
  </r>
  <r>
    <x v="0"/>
    <n v="0"/>
    <n v="0"/>
    <n v="0"/>
    <n v="10699"/>
    <x v="981"/>
    <x v="0"/>
    <x v="0"/>
    <x v="0"/>
    <s v="03.16.15"/>
    <x v="0"/>
    <x v="0"/>
    <x v="0"/>
    <s v="Direção Financeira"/>
    <s v="03.16.15"/>
    <s v="Direção Financeira"/>
    <s v="03.16.15"/>
    <x v="41"/>
    <x v="0"/>
    <x v="0"/>
    <x v="0"/>
    <x v="0"/>
    <x v="0"/>
    <x v="0"/>
    <x v="0"/>
    <x v="6"/>
    <s v="2025-07-07"/>
    <x v="2"/>
    <n v="10699"/>
    <x v="0"/>
    <m/>
    <x v="0"/>
    <m/>
    <x v="108"/>
    <n v="100479452"/>
    <x v="0"/>
    <x v="0"/>
    <s v="Direção Financeira"/>
    <s v="ORI"/>
    <x v="0"/>
    <m/>
    <x v="0"/>
    <x v="0"/>
    <x v="0"/>
    <x v="0"/>
    <x v="0"/>
    <x v="0"/>
    <x v="0"/>
    <x v="0"/>
    <x v="0"/>
    <x v="0"/>
    <x v="0"/>
    <s v="Direção Financeira"/>
    <x v="0"/>
    <x v="0"/>
    <x v="0"/>
    <x v="0"/>
    <x v="0"/>
    <x v="0"/>
    <x v="0"/>
    <x v="1"/>
    <x v="0"/>
    <x v="0"/>
    <x v="0"/>
    <x v="0"/>
    <s v="Pagamento a favor de Newash Automovel, referente serviços de manutenção dos peneus das viaturas da CMSM, conforme anexo. "/>
  </r>
  <r>
    <x v="0"/>
    <n v="0"/>
    <n v="0"/>
    <n v="0"/>
    <n v="11850"/>
    <x v="982"/>
    <x v="0"/>
    <x v="1"/>
    <x v="0"/>
    <s v="80.02.01"/>
    <x v="28"/>
    <x v="4"/>
    <x v="4"/>
    <s v="Retenções Iur"/>
    <s v="80.02.01"/>
    <s v="Retenções Iur"/>
    <s v="80.02.01"/>
    <x v="52"/>
    <x v="0"/>
    <x v="6"/>
    <x v="1"/>
    <x v="1"/>
    <x v="2"/>
    <x v="2"/>
    <x v="0"/>
    <x v="6"/>
    <s v="2025-07-18"/>
    <x v="2"/>
    <n v="11850"/>
    <x v="0"/>
    <m/>
    <x v="0"/>
    <m/>
    <x v="9"/>
    <n v="100474696"/>
    <x v="0"/>
    <x v="0"/>
    <s v="Retenções Iur"/>
    <s v="ORI"/>
    <x v="0"/>
    <s v="RIUR"/>
    <x v="0"/>
    <x v="0"/>
    <x v="0"/>
    <x v="0"/>
    <x v="0"/>
    <x v="0"/>
    <x v="0"/>
    <x v="0"/>
    <x v="0"/>
    <x v="0"/>
    <x v="0"/>
    <s v="Retenções Iur"/>
    <x v="0"/>
    <x v="0"/>
    <x v="0"/>
    <x v="0"/>
    <x v="2"/>
    <x v="0"/>
    <x v="0"/>
    <x v="0"/>
    <x v="0"/>
    <x v="1"/>
    <x v="0"/>
    <x v="0"/>
    <s v="RETENCAO OT"/>
  </r>
  <r>
    <x v="0"/>
    <n v="0"/>
    <n v="0"/>
    <n v="0"/>
    <n v="138218"/>
    <x v="983"/>
    <x v="0"/>
    <x v="0"/>
    <x v="0"/>
    <s v="03.16.15"/>
    <x v="0"/>
    <x v="0"/>
    <x v="0"/>
    <s v="Direção Financeira"/>
    <s v="03.16.15"/>
    <s v="Direção Financeira"/>
    <s v="03.16.15"/>
    <x v="39"/>
    <x v="0"/>
    <x v="0"/>
    <x v="0"/>
    <x v="0"/>
    <x v="0"/>
    <x v="0"/>
    <x v="0"/>
    <x v="5"/>
    <s v="2025-06-30"/>
    <x v="1"/>
    <n v="138218"/>
    <x v="0"/>
    <m/>
    <x v="0"/>
    <m/>
    <x v="26"/>
    <n v="100474914"/>
    <x v="0"/>
    <x v="0"/>
    <s v="Direção Financeira"/>
    <s v="ORI"/>
    <x v="0"/>
    <m/>
    <x v="0"/>
    <x v="0"/>
    <x v="0"/>
    <x v="0"/>
    <x v="0"/>
    <x v="0"/>
    <x v="0"/>
    <x v="0"/>
    <x v="0"/>
    <x v="0"/>
    <x v="0"/>
    <s v="Direção Financeira"/>
    <x v="0"/>
    <x v="0"/>
    <x v="0"/>
    <x v="0"/>
    <x v="0"/>
    <x v="0"/>
    <x v="0"/>
    <x v="1"/>
    <x v="0"/>
    <x v="0"/>
    <x v="0"/>
    <x v="0"/>
    <s v="Pagamento outras despesas junho 2025. "/>
  </r>
  <r>
    <x v="0"/>
    <n v="0"/>
    <n v="0"/>
    <n v="0"/>
    <n v="300000"/>
    <x v="984"/>
    <x v="0"/>
    <x v="0"/>
    <x v="0"/>
    <s v="01.25.04.22"/>
    <x v="9"/>
    <x v="2"/>
    <x v="2"/>
    <s v="Cultura"/>
    <s v="01.25.04"/>
    <s v="Cultura"/>
    <s v="01.25.04"/>
    <x v="4"/>
    <x v="0"/>
    <x v="2"/>
    <x v="3"/>
    <x v="0"/>
    <x v="1"/>
    <x v="0"/>
    <x v="0"/>
    <x v="7"/>
    <s v="2025-08-07"/>
    <x v="2"/>
    <n v="300000"/>
    <x v="0"/>
    <m/>
    <x v="0"/>
    <m/>
    <x v="191"/>
    <n v="100479971"/>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50% atuação do artista Neyna Monteiro, conforme proposta em anexo."/>
  </r>
  <r>
    <x v="0"/>
    <n v="0"/>
    <n v="0"/>
    <n v="0"/>
    <n v="330795"/>
    <x v="985"/>
    <x v="0"/>
    <x v="0"/>
    <x v="0"/>
    <s v="01.25.04.22"/>
    <x v="9"/>
    <x v="2"/>
    <x v="2"/>
    <s v="Cultura"/>
    <s v="01.25.04"/>
    <s v="Cultura"/>
    <s v="01.25.04"/>
    <x v="4"/>
    <x v="0"/>
    <x v="2"/>
    <x v="3"/>
    <x v="0"/>
    <x v="1"/>
    <x v="0"/>
    <x v="0"/>
    <x v="7"/>
    <s v="2025-08-12"/>
    <x v="2"/>
    <n v="330795"/>
    <x v="0"/>
    <m/>
    <x v="0"/>
    <m/>
    <x v="192"/>
    <n v="100479985"/>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tuação do artista Freirianas Guerreiras, conforme proposta em anexo."/>
  </r>
  <r>
    <x v="0"/>
    <n v="0"/>
    <n v="0"/>
    <n v="0"/>
    <n v="186300"/>
    <x v="986"/>
    <x v="0"/>
    <x v="0"/>
    <x v="0"/>
    <s v="01.25.04.22"/>
    <x v="9"/>
    <x v="2"/>
    <x v="2"/>
    <s v="Cultura"/>
    <s v="01.25.04"/>
    <s v="Cultura"/>
    <s v="01.25.04"/>
    <x v="4"/>
    <x v="0"/>
    <x v="2"/>
    <x v="3"/>
    <x v="0"/>
    <x v="1"/>
    <x v="0"/>
    <x v="0"/>
    <x v="7"/>
    <s v="2025-08-12"/>
    <x v="2"/>
    <n v="186300"/>
    <x v="0"/>
    <m/>
    <x v="0"/>
    <m/>
    <x v="193"/>
    <n v="100434233"/>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serviços e iluminação pública, conforme proposta em anexo."/>
  </r>
  <r>
    <x v="0"/>
    <n v="0"/>
    <n v="0"/>
    <n v="0"/>
    <n v="10333"/>
    <x v="987"/>
    <x v="0"/>
    <x v="0"/>
    <x v="0"/>
    <s v="03.16.15"/>
    <x v="0"/>
    <x v="0"/>
    <x v="0"/>
    <s v="Direção Financeira"/>
    <s v="03.16.15"/>
    <s v="Direção Financeira"/>
    <s v="03.16.15"/>
    <x v="76"/>
    <x v="0"/>
    <x v="0"/>
    <x v="1"/>
    <x v="0"/>
    <x v="0"/>
    <x v="0"/>
    <x v="0"/>
    <x v="7"/>
    <s v="2025-08-13"/>
    <x v="2"/>
    <n v="10333"/>
    <x v="0"/>
    <m/>
    <x v="0"/>
    <m/>
    <x v="154"/>
    <n v="100476250"/>
    <x v="0"/>
    <x v="0"/>
    <s v="Direção Financeira"/>
    <s v="ORI"/>
    <x v="0"/>
    <m/>
    <x v="0"/>
    <x v="0"/>
    <x v="0"/>
    <x v="0"/>
    <x v="0"/>
    <x v="0"/>
    <x v="0"/>
    <x v="0"/>
    <x v="0"/>
    <x v="0"/>
    <x v="0"/>
    <s v="Direção Financeira"/>
    <x v="0"/>
    <x v="0"/>
    <x v="0"/>
    <x v="0"/>
    <x v="0"/>
    <x v="0"/>
    <x v="0"/>
    <x v="0"/>
    <x v="0"/>
    <x v="0"/>
    <x v="0"/>
    <x v="0"/>
    <s v="Pagamento a favor do Sr. Manuel Naturino  Martins, referente a 53 horas extras efetuadas durante mês de julho de 2025, conforme anexo."/>
  </r>
  <r>
    <x v="0"/>
    <n v="0"/>
    <n v="0"/>
    <n v="0"/>
    <n v="16120"/>
    <x v="988"/>
    <x v="0"/>
    <x v="0"/>
    <x v="0"/>
    <s v="01.27.02.11"/>
    <x v="11"/>
    <x v="1"/>
    <x v="1"/>
    <s v="Saneamento básico"/>
    <s v="01.27.02"/>
    <s v="Saneamento básico"/>
    <s v="01.27.02"/>
    <x v="4"/>
    <x v="0"/>
    <x v="2"/>
    <x v="3"/>
    <x v="0"/>
    <x v="1"/>
    <x v="0"/>
    <x v="0"/>
    <x v="8"/>
    <s v="2025-09-10"/>
    <x v="2"/>
    <n v="16120"/>
    <x v="0"/>
    <m/>
    <x v="0"/>
    <m/>
    <x v="194"/>
    <n v="100479996"/>
    <x v="0"/>
    <x v="0"/>
    <s v="Reforço do saneamento básico"/>
    <s v="ORI"/>
    <x v="0"/>
    <m/>
    <x v="0"/>
    <x v="0"/>
    <x v="0"/>
    <x v="0"/>
    <x v="0"/>
    <x v="0"/>
    <x v="0"/>
    <x v="0"/>
    <x v="0"/>
    <x v="0"/>
    <x v="0"/>
    <s v="Reforço do saneamento básico"/>
    <x v="0"/>
    <x v="0"/>
    <x v="0"/>
    <x v="0"/>
    <x v="1"/>
    <x v="0"/>
    <x v="0"/>
    <x v="0"/>
    <x v="0"/>
    <x v="0"/>
    <x v="0"/>
    <x v="0"/>
    <s v="Pagamento referente a trabalhos de limpeza urbana no âmbito do projeto Município Saudável durante mês de agosto 2025, conforme anexo."/>
  </r>
  <r>
    <x v="0"/>
    <n v="0"/>
    <n v="0"/>
    <n v="0"/>
    <n v="82080"/>
    <x v="989"/>
    <x v="0"/>
    <x v="0"/>
    <x v="0"/>
    <s v="01.25.05.12"/>
    <x v="2"/>
    <x v="2"/>
    <x v="2"/>
    <s v="Saúde"/>
    <s v="01.25.05"/>
    <s v="Saúde"/>
    <s v="01.25.05"/>
    <x v="3"/>
    <x v="0"/>
    <x v="1"/>
    <x v="2"/>
    <x v="0"/>
    <x v="1"/>
    <x v="0"/>
    <x v="0"/>
    <x v="9"/>
    <s v="2025-10-01"/>
    <x v="3"/>
    <n v="82080"/>
    <x v="0"/>
    <m/>
    <x v="0"/>
    <m/>
    <x v="195"/>
    <n v="100410142"/>
    <x v="0"/>
    <x v="0"/>
    <s v="Promoção e Inclusão Social"/>
    <s v="ORI"/>
    <x v="0"/>
    <m/>
    <x v="0"/>
    <x v="0"/>
    <x v="0"/>
    <x v="0"/>
    <x v="0"/>
    <x v="0"/>
    <x v="0"/>
    <x v="0"/>
    <x v="0"/>
    <x v="0"/>
    <x v="0"/>
    <s v="Promoção e Inclusão Social"/>
    <x v="0"/>
    <x v="0"/>
    <x v="0"/>
    <x v="0"/>
    <x v="1"/>
    <x v="0"/>
    <x v="0"/>
    <x v="0"/>
    <x v="0"/>
    <x v="0"/>
    <x v="0"/>
    <x v="0"/>
    <s v="Pagamento referente a prejuízos causados conforme o relatório, em anexo."/>
  </r>
  <r>
    <x v="0"/>
    <n v="0"/>
    <n v="0"/>
    <n v="0"/>
    <n v="9391"/>
    <x v="990"/>
    <x v="0"/>
    <x v="0"/>
    <x v="0"/>
    <s v="03.16.10"/>
    <x v="47"/>
    <x v="0"/>
    <x v="0"/>
    <s v="Delegações Municipais "/>
    <s v="03.16.10"/>
    <s v="Delegações Municipais "/>
    <s v="03.16.10"/>
    <x v="42"/>
    <x v="0"/>
    <x v="0"/>
    <x v="1"/>
    <x v="1"/>
    <x v="0"/>
    <x v="0"/>
    <x v="0"/>
    <x v="9"/>
    <s v="2025-10-24"/>
    <x v="3"/>
    <n v="9391"/>
    <x v="0"/>
    <m/>
    <x v="0"/>
    <m/>
    <x v="9"/>
    <n v="100474696"/>
    <x v="0"/>
    <x v="1"/>
    <s v="Delegações Municipais "/>
    <s v="ORI"/>
    <x v="0"/>
    <m/>
    <x v="0"/>
    <x v="0"/>
    <x v="0"/>
    <x v="0"/>
    <x v="0"/>
    <x v="0"/>
    <x v="0"/>
    <x v="0"/>
    <x v="0"/>
    <x v="0"/>
    <x v="0"/>
    <s v="Delegações Municipais "/>
    <x v="0"/>
    <x v="0"/>
    <x v="0"/>
    <x v="0"/>
    <x v="0"/>
    <x v="0"/>
    <x v="0"/>
    <x v="0"/>
    <x v="0"/>
    <x v="0"/>
    <x v="1"/>
    <x v="0"/>
    <s v="Pagamento de salário referente a 10-2025"/>
  </r>
  <r>
    <x v="0"/>
    <n v="0"/>
    <n v="0"/>
    <n v="0"/>
    <n v="11224"/>
    <x v="990"/>
    <x v="0"/>
    <x v="0"/>
    <x v="0"/>
    <s v="03.16.10"/>
    <x v="47"/>
    <x v="0"/>
    <x v="0"/>
    <s v="Delegações Municipais "/>
    <s v="03.16.10"/>
    <s v="Delegações Municipais "/>
    <s v="03.16.10"/>
    <x v="42"/>
    <x v="0"/>
    <x v="0"/>
    <x v="1"/>
    <x v="1"/>
    <x v="0"/>
    <x v="0"/>
    <x v="0"/>
    <x v="9"/>
    <s v="2025-10-24"/>
    <x v="3"/>
    <n v="11224"/>
    <x v="0"/>
    <m/>
    <x v="0"/>
    <m/>
    <x v="89"/>
    <n v="100474706"/>
    <x v="0"/>
    <x v="5"/>
    <s v="Delegações Municipais "/>
    <s v="ORI"/>
    <x v="0"/>
    <m/>
    <x v="0"/>
    <x v="0"/>
    <x v="0"/>
    <x v="0"/>
    <x v="0"/>
    <x v="0"/>
    <x v="0"/>
    <x v="0"/>
    <x v="0"/>
    <x v="0"/>
    <x v="0"/>
    <s v="Delegações Municipais "/>
    <x v="0"/>
    <x v="0"/>
    <x v="0"/>
    <x v="0"/>
    <x v="0"/>
    <x v="0"/>
    <x v="0"/>
    <x v="0"/>
    <x v="0"/>
    <x v="0"/>
    <x v="5"/>
    <x v="0"/>
    <s v="Pagamento de salário referente a 10-2025"/>
  </r>
  <r>
    <x v="0"/>
    <n v="0"/>
    <n v="0"/>
    <n v="0"/>
    <n v="119680"/>
    <x v="990"/>
    <x v="0"/>
    <x v="0"/>
    <x v="0"/>
    <s v="03.16.10"/>
    <x v="47"/>
    <x v="0"/>
    <x v="0"/>
    <s v="Delegações Municipais "/>
    <s v="03.16.10"/>
    <s v="Delegações Municipais "/>
    <s v="03.16.10"/>
    <x v="42"/>
    <x v="0"/>
    <x v="0"/>
    <x v="1"/>
    <x v="1"/>
    <x v="0"/>
    <x v="0"/>
    <x v="0"/>
    <x v="9"/>
    <s v="2025-10-24"/>
    <x v="3"/>
    <n v="119680"/>
    <x v="0"/>
    <m/>
    <x v="0"/>
    <m/>
    <x v="26"/>
    <n v="100474914"/>
    <x v="0"/>
    <x v="0"/>
    <s v="Delegações Municipais "/>
    <s v="ORI"/>
    <x v="0"/>
    <m/>
    <x v="0"/>
    <x v="0"/>
    <x v="0"/>
    <x v="0"/>
    <x v="0"/>
    <x v="0"/>
    <x v="0"/>
    <x v="0"/>
    <x v="0"/>
    <x v="0"/>
    <x v="0"/>
    <s v="Delegações Municipais "/>
    <x v="0"/>
    <x v="0"/>
    <x v="0"/>
    <x v="0"/>
    <x v="0"/>
    <x v="0"/>
    <x v="0"/>
    <x v="0"/>
    <x v="0"/>
    <x v="0"/>
    <x v="0"/>
    <x v="0"/>
    <s v="Pagamento de salário referente a 10-2025"/>
  </r>
  <r>
    <x v="0"/>
    <n v="0"/>
    <n v="0"/>
    <n v="0"/>
    <n v="2400"/>
    <x v="991"/>
    <x v="0"/>
    <x v="0"/>
    <x v="0"/>
    <s v="03.16.15"/>
    <x v="0"/>
    <x v="0"/>
    <x v="0"/>
    <s v="Direção Financeira"/>
    <s v="03.16.15"/>
    <s v="Direção Financeira"/>
    <s v="03.16.15"/>
    <x v="0"/>
    <x v="0"/>
    <x v="0"/>
    <x v="0"/>
    <x v="0"/>
    <x v="0"/>
    <x v="0"/>
    <x v="0"/>
    <x v="11"/>
    <s v="2025-12-04"/>
    <x v="3"/>
    <n v="2400"/>
    <x v="0"/>
    <m/>
    <x v="0"/>
    <m/>
    <x v="154"/>
    <n v="100476250"/>
    <x v="0"/>
    <x v="0"/>
    <s v="Direção Financeira"/>
    <s v="ORI"/>
    <x v="0"/>
    <m/>
    <x v="0"/>
    <x v="0"/>
    <x v="0"/>
    <x v="0"/>
    <x v="0"/>
    <x v="0"/>
    <x v="0"/>
    <x v="0"/>
    <x v="0"/>
    <x v="0"/>
    <x v="0"/>
    <s v="Direção Financeira"/>
    <x v="0"/>
    <x v="0"/>
    <x v="0"/>
    <x v="0"/>
    <x v="0"/>
    <x v="0"/>
    <x v="0"/>
    <x v="0"/>
    <x v="0"/>
    <x v="0"/>
    <x v="0"/>
    <x v="0"/>
    <s v="Ajuda de custo a favor do Sr. Manuel Naturino Da Rosa Martins, pela sua deslocação a cidadade da Praia e Santa Catarina, nos dia 16 e 23 de novembro de 2025, em missão de serviço, conforme anexo. "/>
  </r>
  <r>
    <x v="0"/>
    <n v="0"/>
    <n v="0"/>
    <n v="0"/>
    <n v="7999"/>
    <x v="992"/>
    <x v="0"/>
    <x v="0"/>
    <x v="0"/>
    <s v="03.16.15"/>
    <x v="0"/>
    <x v="0"/>
    <x v="0"/>
    <s v="Direção Financeira"/>
    <s v="03.16.15"/>
    <s v="Direção Financeira"/>
    <s v="03.16.15"/>
    <x v="1"/>
    <x v="0"/>
    <x v="0"/>
    <x v="0"/>
    <x v="0"/>
    <x v="0"/>
    <x v="0"/>
    <x v="0"/>
    <x v="11"/>
    <s v="2025-12-09"/>
    <x v="3"/>
    <n v="7999"/>
    <x v="0"/>
    <m/>
    <x v="0"/>
    <m/>
    <x v="9"/>
    <n v="100474696"/>
    <x v="0"/>
    <x v="1"/>
    <s v="Direção Financeira"/>
    <s v="ORI"/>
    <x v="0"/>
    <m/>
    <x v="0"/>
    <x v="0"/>
    <x v="0"/>
    <x v="0"/>
    <x v="0"/>
    <x v="0"/>
    <x v="0"/>
    <x v="0"/>
    <x v="0"/>
    <x v="0"/>
    <x v="0"/>
    <s v="Direção Financeira"/>
    <x v="0"/>
    <x v="0"/>
    <x v="0"/>
    <x v="0"/>
    <x v="0"/>
    <x v="0"/>
    <x v="0"/>
    <x v="0"/>
    <x v="0"/>
    <x v="0"/>
    <x v="1"/>
    <x v="0"/>
    <s v="Pagamento a favor de Maria Paula Pereira Tavares, correspondente aos trabalhos efetuados na Direção de obra da CMSM referente novembro de 2025 conforme anexo."/>
  </r>
  <r>
    <x v="0"/>
    <n v="0"/>
    <n v="0"/>
    <n v="0"/>
    <n v="45325"/>
    <x v="992"/>
    <x v="0"/>
    <x v="0"/>
    <x v="0"/>
    <s v="03.16.15"/>
    <x v="0"/>
    <x v="0"/>
    <x v="0"/>
    <s v="Direção Financeira"/>
    <s v="03.16.15"/>
    <s v="Direção Financeira"/>
    <s v="03.16.15"/>
    <x v="1"/>
    <x v="0"/>
    <x v="0"/>
    <x v="0"/>
    <x v="0"/>
    <x v="0"/>
    <x v="0"/>
    <x v="0"/>
    <x v="11"/>
    <s v="2025-12-09"/>
    <x v="3"/>
    <n v="45325"/>
    <x v="0"/>
    <m/>
    <x v="0"/>
    <m/>
    <x v="196"/>
    <n v="100477584"/>
    <x v="0"/>
    <x v="0"/>
    <s v="Direção Financeira"/>
    <s v="ORI"/>
    <x v="0"/>
    <m/>
    <x v="0"/>
    <x v="0"/>
    <x v="0"/>
    <x v="0"/>
    <x v="0"/>
    <x v="0"/>
    <x v="0"/>
    <x v="0"/>
    <x v="0"/>
    <x v="0"/>
    <x v="0"/>
    <s v="Direção Financeira"/>
    <x v="0"/>
    <x v="0"/>
    <x v="0"/>
    <x v="0"/>
    <x v="0"/>
    <x v="0"/>
    <x v="0"/>
    <x v="0"/>
    <x v="0"/>
    <x v="0"/>
    <x v="0"/>
    <x v="0"/>
    <s v="Pagamento a favor de Maria Paula Pereira Tavares, correspondente aos trabalhos efetuados na Direção de obra da CMSM referente novembro de 2025 conforme anexo."/>
  </r>
  <r>
    <x v="1"/>
    <n v="0"/>
    <n v="0"/>
    <n v="0"/>
    <n v="4000"/>
    <x v="993"/>
    <x v="0"/>
    <x v="0"/>
    <x v="0"/>
    <s v="01.25.02.26"/>
    <x v="39"/>
    <x v="2"/>
    <x v="2"/>
    <s v="desporto"/>
    <s v="01.25.02"/>
    <s v="desporto"/>
    <s v="01.25.02"/>
    <x v="2"/>
    <x v="0"/>
    <x v="0"/>
    <x v="1"/>
    <x v="0"/>
    <x v="1"/>
    <x v="1"/>
    <x v="0"/>
    <x v="11"/>
    <s v="2025-12-12"/>
    <x v="3"/>
    <n v="4000"/>
    <x v="0"/>
    <m/>
    <x v="0"/>
    <m/>
    <x v="25"/>
    <n v="100477347"/>
    <x v="0"/>
    <x v="0"/>
    <s v="Manutenção de equipamentos desportivos"/>
    <s v="ORI"/>
    <x v="0"/>
    <s v="MED"/>
    <x v="0"/>
    <x v="0"/>
    <x v="0"/>
    <x v="0"/>
    <x v="0"/>
    <x v="0"/>
    <x v="0"/>
    <x v="0"/>
    <x v="0"/>
    <x v="0"/>
    <x v="0"/>
    <s v="Manutenção de equipamentos desportivos"/>
    <x v="0"/>
    <x v="0"/>
    <x v="0"/>
    <x v="0"/>
    <x v="1"/>
    <x v="0"/>
    <x v="0"/>
    <x v="0"/>
    <x v="0"/>
    <x v="0"/>
    <x v="0"/>
    <x v="0"/>
    <s v="Devolução a favor de Iderlindo Furtado, referente a aquisição de tanques de águas para as obras de construção de murros em galão e da reabilitação de placa desportiva de Flamengos, conforme anexo."/>
  </r>
  <r>
    <x v="0"/>
    <n v="0"/>
    <n v="0"/>
    <n v="0"/>
    <n v="35331"/>
    <x v="994"/>
    <x v="0"/>
    <x v="0"/>
    <x v="0"/>
    <s v="03.16.15"/>
    <x v="0"/>
    <x v="0"/>
    <x v="0"/>
    <s v="Direção Financeira"/>
    <s v="03.16.15"/>
    <s v="Direção Financeira"/>
    <s v="03.16.15"/>
    <x v="41"/>
    <x v="0"/>
    <x v="0"/>
    <x v="0"/>
    <x v="0"/>
    <x v="0"/>
    <x v="0"/>
    <x v="0"/>
    <x v="1"/>
    <s v="2025-01-09"/>
    <x v="0"/>
    <n v="35331"/>
    <x v="0"/>
    <m/>
    <x v="0"/>
    <m/>
    <x v="197"/>
    <n v="100391760"/>
    <x v="0"/>
    <x v="0"/>
    <s v="Direção Financeira"/>
    <s v="ORI"/>
    <x v="0"/>
    <m/>
    <x v="0"/>
    <x v="0"/>
    <x v="0"/>
    <x v="0"/>
    <x v="0"/>
    <x v="0"/>
    <x v="0"/>
    <x v="0"/>
    <x v="0"/>
    <x v="0"/>
    <x v="0"/>
    <s v="Direção Financeira"/>
    <x v="0"/>
    <x v="0"/>
    <x v="0"/>
    <x v="0"/>
    <x v="0"/>
    <x v="0"/>
    <x v="0"/>
    <x v="0"/>
    <x v="0"/>
    <x v="0"/>
    <x v="0"/>
    <x v="0"/>
    <s v="Pagamento a favor da Caetano Auto CV, pelo serviço de manutenção da viatura ST-93-UQ, conforme anexo."/>
  </r>
  <r>
    <x v="0"/>
    <n v="0"/>
    <n v="0"/>
    <n v="0"/>
    <n v="50000"/>
    <x v="995"/>
    <x v="0"/>
    <x v="0"/>
    <x v="0"/>
    <s v="01.25.04.22"/>
    <x v="9"/>
    <x v="2"/>
    <x v="2"/>
    <s v="Cultura"/>
    <s v="01.25.04"/>
    <s v="Cultura"/>
    <s v="01.25.04"/>
    <x v="4"/>
    <x v="0"/>
    <x v="2"/>
    <x v="3"/>
    <x v="0"/>
    <x v="1"/>
    <x v="0"/>
    <x v="0"/>
    <x v="0"/>
    <s v="2025-02-24"/>
    <x v="0"/>
    <n v="50000"/>
    <x v="0"/>
    <m/>
    <x v="0"/>
    <m/>
    <x v="198"/>
    <n v="100476445"/>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Sr. Ermilindo Mendes Tavares responsével do grupo AGRUPAMRNTO IV OLEGÀRIO TAVARES, referente a apoio carnavalesco para o desfile na rua, conforme anexo.   "/>
  </r>
  <r>
    <x v="0"/>
    <n v="0"/>
    <n v="0"/>
    <n v="0"/>
    <n v="20620"/>
    <x v="996"/>
    <x v="0"/>
    <x v="0"/>
    <x v="0"/>
    <s v="01.28.03.06"/>
    <x v="20"/>
    <x v="3"/>
    <x v="3"/>
    <s v="Proteção Social"/>
    <s v="01.28.03"/>
    <s v="Proteção Social"/>
    <s v="01.28.03"/>
    <x v="4"/>
    <x v="0"/>
    <x v="2"/>
    <x v="3"/>
    <x v="0"/>
    <x v="1"/>
    <x v="0"/>
    <x v="0"/>
    <x v="1"/>
    <s v="2025-01-31"/>
    <x v="0"/>
    <n v="20620"/>
    <x v="0"/>
    <m/>
    <x v="0"/>
    <m/>
    <x v="199"/>
    <n v="100479765"/>
    <x v="0"/>
    <x v="0"/>
    <s v="Apoio a Crianças Vulneráveis "/>
    <s v="ORI"/>
    <x v="0"/>
    <s v="ACV"/>
    <x v="0"/>
    <x v="0"/>
    <x v="0"/>
    <x v="0"/>
    <x v="0"/>
    <x v="0"/>
    <x v="0"/>
    <x v="0"/>
    <x v="0"/>
    <x v="0"/>
    <x v="0"/>
    <s v="Apoio a Crianças Vulneráveis "/>
    <x v="0"/>
    <x v="0"/>
    <x v="0"/>
    <x v="0"/>
    <x v="1"/>
    <x v="0"/>
    <x v="0"/>
    <x v="0"/>
    <x v="0"/>
    <x v="0"/>
    <x v="0"/>
    <x v="0"/>
    <s v="Pagamento referente a aquisição para a composição de cestas Básicas a favor das famílias vulneráveis e beneficiários do programa de cuidados á domicilio no município, conforme anexo."/>
  </r>
  <r>
    <x v="1"/>
    <n v="0"/>
    <n v="0"/>
    <n v="0"/>
    <n v="15000"/>
    <x v="997"/>
    <x v="0"/>
    <x v="0"/>
    <x v="0"/>
    <s v="01.25.02.23"/>
    <x v="13"/>
    <x v="2"/>
    <x v="2"/>
    <s v="desporto"/>
    <s v="01.25.02"/>
    <s v="desporto"/>
    <s v="01.25.02"/>
    <x v="2"/>
    <x v="0"/>
    <x v="0"/>
    <x v="1"/>
    <x v="0"/>
    <x v="1"/>
    <x v="1"/>
    <x v="0"/>
    <x v="3"/>
    <s v="2025-05-06"/>
    <x v="1"/>
    <n v="15000"/>
    <x v="0"/>
    <m/>
    <x v="0"/>
    <m/>
    <x v="26"/>
    <n v="100474914"/>
    <x v="0"/>
    <x v="0"/>
    <s v="Atividades desportivas e promoção do desporto no Concelho"/>
    <s v="ORI"/>
    <x v="0"/>
    <m/>
    <x v="0"/>
    <x v="0"/>
    <x v="0"/>
    <x v="0"/>
    <x v="0"/>
    <x v="0"/>
    <x v="0"/>
    <x v="0"/>
    <x v="0"/>
    <x v="0"/>
    <x v="0"/>
    <s v="Atividades desportivas e promoção do desporto no Concelho"/>
    <x v="0"/>
    <x v="0"/>
    <x v="0"/>
    <x v="0"/>
    <x v="1"/>
    <x v="0"/>
    <x v="0"/>
    <x v="0"/>
    <x v="0"/>
    <x v="0"/>
    <x v="0"/>
    <x v="0"/>
    <s v="Gratificação do staff e arbitragem das atividades desportivas realizadas no âmbito da festa de São Miguel Arcanjo 2025, conforme anexo."/>
  </r>
  <r>
    <x v="0"/>
    <n v="0"/>
    <n v="0"/>
    <n v="0"/>
    <n v="22000"/>
    <x v="998"/>
    <x v="0"/>
    <x v="0"/>
    <x v="0"/>
    <s v="03.16.15"/>
    <x v="0"/>
    <x v="0"/>
    <x v="0"/>
    <s v="Direção Financeira"/>
    <s v="03.16.15"/>
    <s v="Direção Financeira"/>
    <s v="03.16.15"/>
    <x v="11"/>
    <x v="0"/>
    <x v="0"/>
    <x v="0"/>
    <x v="1"/>
    <x v="0"/>
    <x v="0"/>
    <x v="0"/>
    <x v="0"/>
    <s v="2025-02-06"/>
    <x v="0"/>
    <n v="22000"/>
    <x v="0"/>
    <m/>
    <x v="0"/>
    <m/>
    <x v="33"/>
    <n v="100444140"/>
    <x v="0"/>
    <x v="0"/>
    <s v="Direção Financeira"/>
    <s v="ORI"/>
    <x v="0"/>
    <m/>
    <x v="0"/>
    <x v="0"/>
    <x v="0"/>
    <x v="0"/>
    <x v="0"/>
    <x v="0"/>
    <x v="0"/>
    <x v="0"/>
    <x v="0"/>
    <x v="0"/>
    <x v="0"/>
    <s v="Direção Financeira"/>
    <x v="0"/>
    <x v="0"/>
    <x v="0"/>
    <x v="0"/>
    <x v="0"/>
    <x v="0"/>
    <x v="0"/>
    <x v="0"/>
    <x v="0"/>
    <x v="0"/>
    <x v="0"/>
    <x v="0"/>
    <s v="Devolução a favor do Sr. HERMÉNIO CELSO FERNANDES, referente pagamento de agua a favor de EDEC, confrome anexo."/>
  </r>
  <r>
    <x v="0"/>
    <n v="0"/>
    <n v="0"/>
    <n v="0"/>
    <n v="4025"/>
    <x v="999"/>
    <x v="0"/>
    <x v="1"/>
    <x v="0"/>
    <s v="03.03.10"/>
    <x v="15"/>
    <x v="0"/>
    <x v="5"/>
    <s v="Receitas Da Câmara"/>
    <s v="03.03.10"/>
    <s v="Receitas Da Câmara"/>
    <s v="03.03.10"/>
    <x v="23"/>
    <x v="0"/>
    <x v="4"/>
    <x v="5"/>
    <x v="0"/>
    <x v="0"/>
    <x v="2"/>
    <x v="0"/>
    <x v="8"/>
    <s v="2025-09-02"/>
    <x v="2"/>
    <n v="40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4578"/>
    <x v="1000"/>
    <x v="0"/>
    <x v="0"/>
    <x v="0"/>
    <s v="01.28.03.07"/>
    <x v="17"/>
    <x v="3"/>
    <x v="3"/>
    <s v="Proteção Social"/>
    <s v="01.28.03"/>
    <s v="Proteção Social"/>
    <s v="01.28.03"/>
    <x v="4"/>
    <x v="0"/>
    <x v="2"/>
    <x v="3"/>
    <x v="0"/>
    <x v="1"/>
    <x v="0"/>
    <x v="0"/>
    <x v="4"/>
    <s v="2025-03-19"/>
    <x v="0"/>
    <n v="224578"/>
    <x v="0"/>
    <m/>
    <x v="0"/>
    <m/>
    <x v="32"/>
    <n v="100476920"/>
    <x v="0"/>
    <x v="0"/>
    <s v="Transporte escolar"/>
    <s v="ORI"/>
    <x v="0"/>
    <s v="TE"/>
    <x v="0"/>
    <x v="0"/>
    <x v="0"/>
    <x v="0"/>
    <x v="0"/>
    <x v="0"/>
    <x v="0"/>
    <x v="0"/>
    <x v="0"/>
    <x v="0"/>
    <x v="0"/>
    <s v="Transporte escolar"/>
    <x v="0"/>
    <x v="0"/>
    <x v="0"/>
    <x v="0"/>
    <x v="1"/>
    <x v="0"/>
    <x v="0"/>
    <x v="0"/>
    <x v="0"/>
    <x v="0"/>
    <x v="0"/>
    <x v="0"/>
    <s v="Pagamento de combustível, para transporte escolar conforme proposta em anexo. "/>
  </r>
  <r>
    <x v="1"/>
    <n v="0"/>
    <n v="0"/>
    <n v="0"/>
    <n v="6450"/>
    <x v="1001"/>
    <x v="0"/>
    <x v="0"/>
    <x v="0"/>
    <s v="01.27.07.09"/>
    <x v="7"/>
    <x v="1"/>
    <x v="1"/>
    <s v="Requalificação Urbana e Habitação 2"/>
    <s v="01.27.07"/>
    <s v="Requalificação Urbana e Habitação 2"/>
    <s v="01.27.07"/>
    <x v="2"/>
    <x v="0"/>
    <x v="0"/>
    <x v="1"/>
    <x v="0"/>
    <x v="1"/>
    <x v="1"/>
    <x v="0"/>
    <x v="4"/>
    <s v="2025-03-31"/>
    <x v="0"/>
    <n v="6450"/>
    <x v="0"/>
    <m/>
    <x v="0"/>
    <m/>
    <x v="9"/>
    <n v="100474696"/>
    <x v="0"/>
    <x v="1"/>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1"/>
    <x v="0"/>
    <s v="Pagamento a favor de Sr.LUIZ ROCHA DE PINA, referente ao prestação de serviços na Praia de Veneza."/>
  </r>
  <r>
    <x v="1"/>
    <n v="0"/>
    <n v="0"/>
    <n v="0"/>
    <n v="36550"/>
    <x v="1001"/>
    <x v="0"/>
    <x v="0"/>
    <x v="0"/>
    <s v="01.27.07.09"/>
    <x v="7"/>
    <x v="1"/>
    <x v="1"/>
    <s v="Requalificação Urbana e Habitação 2"/>
    <s v="01.27.07"/>
    <s v="Requalificação Urbana e Habitação 2"/>
    <s v="01.27.07"/>
    <x v="2"/>
    <x v="0"/>
    <x v="0"/>
    <x v="1"/>
    <x v="0"/>
    <x v="1"/>
    <x v="1"/>
    <x v="0"/>
    <x v="4"/>
    <s v="2025-03-31"/>
    <x v="0"/>
    <n v="36550"/>
    <x v="0"/>
    <m/>
    <x v="0"/>
    <m/>
    <x v="91"/>
    <n v="100415105"/>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e Sr.LUIZ ROCHA DE PINA, referente ao prestação de serviços na Praia de Veneza."/>
  </r>
  <r>
    <x v="0"/>
    <n v="0"/>
    <n v="0"/>
    <n v="0"/>
    <n v="2972"/>
    <x v="1002"/>
    <x v="0"/>
    <x v="0"/>
    <x v="0"/>
    <s v="01.25.05.09"/>
    <x v="14"/>
    <x v="2"/>
    <x v="2"/>
    <s v="Saúde"/>
    <s v="01.25.05"/>
    <s v="Saúde"/>
    <s v="01.25.05"/>
    <x v="3"/>
    <x v="0"/>
    <x v="1"/>
    <x v="2"/>
    <x v="0"/>
    <x v="1"/>
    <x v="0"/>
    <x v="0"/>
    <x v="2"/>
    <s v="2025-04-01"/>
    <x v="1"/>
    <n v="2972"/>
    <x v="0"/>
    <m/>
    <x v="0"/>
    <m/>
    <x v="46"/>
    <n v="100476294"/>
    <x v="0"/>
    <x v="0"/>
    <s v="Apoio a Consultas de Especialidade e Medicamentos"/>
    <s v="ORI"/>
    <x v="0"/>
    <s v="ACE"/>
    <x v="0"/>
    <x v="0"/>
    <x v="0"/>
    <x v="0"/>
    <x v="0"/>
    <x v="0"/>
    <x v="0"/>
    <x v="0"/>
    <x v="0"/>
    <x v="0"/>
    <x v="0"/>
    <s v="Apoio a Consultas de Especialidade e Medicamentos"/>
    <x v="0"/>
    <x v="0"/>
    <x v="0"/>
    <x v="0"/>
    <x v="1"/>
    <x v="0"/>
    <x v="0"/>
    <x v="0"/>
    <x v="0"/>
    <x v="0"/>
    <x v="0"/>
    <x v="0"/>
    <s v="Pagamento a favor da farmácia São Miguel, referente a compra de medicamento da senhora Silvina Oliveira, conforme anexo. "/>
  </r>
  <r>
    <x v="0"/>
    <n v="0"/>
    <n v="0"/>
    <n v="0"/>
    <n v="5500"/>
    <x v="1003"/>
    <x v="0"/>
    <x v="1"/>
    <x v="0"/>
    <s v="03.03.10"/>
    <x v="15"/>
    <x v="0"/>
    <x v="5"/>
    <s v="Receitas Da Câmara"/>
    <s v="03.03.10"/>
    <s v="Receitas Da Câmara"/>
    <s v="03.03.10"/>
    <x v="18"/>
    <x v="0"/>
    <x v="4"/>
    <x v="6"/>
    <x v="0"/>
    <x v="0"/>
    <x v="2"/>
    <x v="0"/>
    <x v="4"/>
    <s v="2025-03-03"/>
    <x v="0"/>
    <n v="5500"/>
    <x v="0"/>
    <m/>
    <x v="0"/>
    <m/>
    <x v="26"/>
    <n v="100474914"/>
    <x v="0"/>
    <x v="0"/>
    <s v="Receitas Da Câmara"/>
    <s v="EXT"/>
    <x v="0"/>
    <s v="RDC"/>
    <x v="0"/>
    <x v="0"/>
    <x v="0"/>
    <x v="0"/>
    <x v="0"/>
    <x v="0"/>
    <x v="0"/>
    <x v="0"/>
    <x v="0"/>
    <x v="0"/>
    <x v="0"/>
    <s v="Receitas Da Câmara"/>
    <x v="0"/>
    <x v="0"/>
    <x v="0"/>
    <x v="0"/>
    <x v="0"/>
    <x v="0"/>
    <x v="0"/>
    <x v="0"/>
    <x v="0"/>
    <x v="0"/>
    <x v="0"/>
    <x v="0"/>
    <s v="Reposição, de apoio as crianças vulneráveis janeiro 2025, conforme anexo."/>
  </r>
  <r>
    <x v="0"/>
    <n v="0"/>
    <n v="0"/>
    <n v="0"/>
    <n v="1950"/>
    <x v="1004"/>
    <x v="0"/>
    <x v="1"/>
    <x v="0"/>
    <s v="80.02.01"/>
    <x v="28"/>
    <x v="4"/>
    <x v="4"/>
    <s v="Retenções Iur"/>
    <s v="80.02.01"/>
    <s v="Retenções Iur"/>
    <s v="80.02.01"/>
    <x v="52"/>
    <x v="0"/>
    <x v="6"/>
    <x v="1"/>
    <x v="1"/>
    <x v="2"/>
    <x v="2"/>
    <x v="0"/>
    <x v="4"/>
    <s v="2025-03-14"/>
    <x v="0"/>
    <n v="1950"/>
    <x v="0"/>
    <m/>
    <x v="0"/>
    <m/>
    <x v="9"/>
    <n v="100474696"/>
    <x v="0"/>
    <x v="0"/>
    <s v="Retenções Iur"/>
    <s v="ORI"/>
    <x v="0"/>
    <s v="RIUR"/>
    <x v="0"/>
    <x v="0"/>
    <x v="0"/>
    <x v="0"/>
    <x v="0"/>
    <x v="0"/>
    <x v="0"/>
    <x v="0"/>
    <x v="0"/>
    <x v="0"/>
    <x v="0"/>
    <s v="Retenções Iur"/>
    <x v="0"/>
    <x v="0"/>
    <x v="0"/>
    <x v="0"/>
    <x v="2"/>
    <x v="0"/>
    <x v="0"/>
    <x v="0"/>
    <x v="0"/>
    <x v="1"/>
    <x v="0"/>
    <x v="0"/>
    <s v="RETENCAO OT"/>
  </r>
  <r>
    <x v="0"/>
    <n v="0"/>
    <n v="0"/>
    <n v="0"/>
    <n v="25000"/>
    <x v="1005"/>
    <x v="0"/>
    <x v="0"/>
    <x v="0"/>
    <s v="01.25.03.12"/>
    <x v="52"/>
    <x v="2"/>
    <x v="2"/>
    <s v="Emprego e Formação profissional"/>
    <s v="01.25.03"/>
    <s v="Emprego e Formação profissional"/>
    <s v="01.25.03"/>
    <x v="4"/>
    <x v="0"/>
    <x v="2"/>
    <x v="3"/>
    <x v="0"/>
    <x v="1"/>
    <x v="0"/>
    <x v="0"/>
    <x v="2"/>
    <s v="2025-04-30"/>
    <x v="1"/>
    <n v="25000"/>
    <x v="0"/>
    <m/>
    <x v="0"/>
    <m/>
    <x v="200"/>
    <n v="100479088"/>
    <x v="0"/>
    <x v="0"/>
    <s v="Estágios Profissionais e Promoção de Emprego"/>
    <s v="ORI"/>
    <x v="0"/>
    <m/>
    <x v="0"/>
    <x v="0"/>
    <x v="0"/>
    <x v="0"/>
    <x v="0"/>
    <x v="0"/>
    <x v="0"/>
    <x v="0"/>
    <x v="0"/>
    <x v="0"/>
    <x v="0"/>
    <s v="Estágios Profissionais e Promoção de Emprego"/>
    <x v="0"/>
    <x v="0"/>
    <x v="0"/>
    <x v="0"/>
    <x v="1"/>
    <x v="0"/>
    <x v="0"/>
    <x v="0"/>
    <x v="0"/>
    <x v="0"/>
    <x v="0"/>
    <x v="0"/>
    <s v="Pagamento a favor da Sra. Dalia Delfina Miranda, destinado a aquisição de géneros alimenticios e equipamentos para o reforço da sua atividade geradora de rendimento, conforme anexo."/>
  </r>
  <r>
    <x v="1"/>
    <n v="0"/>
    <n v="0"/>
    <n v="0"/>
    <n v="112840"/>
    <x v="1006"/>
    <x v="0"/>
    <x v="0"/>
    <x v="0"/>
    <s v="01.27.07.09"/>
    <x v="7"/>
    <x v="1"/>
    <x v="1"/>
    <s v="Requalificação Urbana e Habitação 2"/>
    <s v="01.27.07"/>
    <s v="Requalificação Urbana e Habitação 2"/>
    <s v="01.27.07"/>
    <x v="2"/>
    <x v="0"/>
    <x v="0"/>
    <x v="1"/>
    <x v="0"/>
    <x v="1"/>
    <x v="1"/>
    <x v="0"/>
    <x v="3"/>
    <s v="2025-05-09"/>
    <x v="1"/>
    <n v="112840"/>
    <x v="0"/>
    <m/>
    <x v="0"/>
    <m/>
    <x v="201"/>
    <n v="100477849"/>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e Zegos Art &amp; Confeccoes, pela aquisição de serviços de confeções de formas para cofragem e aluguer de equipamentos para a construção de passagem hidráulica (PH) no âmbito da requalificação urbana e ambiental de Praia de Veneza, conforme anexo."/>
  </r>
  <r>
    <x v="0"/>
    <n v="0"/>
    <n v="0"/>
    <n v="0"/>
    <n v="14700"/>
    <x v="1007"/>
    <x v="0"/>
    <x v="0"/>
    <x v="0"/>
    <s v="03.16.15"/>
    <x v="0"/>
    <x v="0"/>
    <x v="0"/>
    <s v="Direção Financeira"/>
    <s v="03.16.15"/>
    <s v="Direção Financeira"/>
    <s v="03.16.15"/>
    <x v="12"/>
    <x v="0"/>
    <x v="0"/>
    <x v="1"/>
    <x v="0"/>
    <x v="0"/>
    <x v="0"/>
    <x v="0"/>
    <x v="3"/>
    <s v="2025-05-22"/>
    <x v="1"/>
    <n v="14700"/>
    <x v="0"/>
    <m/>
    <x v="0"/>
    <m/>
    <x v="110"/>
    <n v="100392191"/>
    <x v="0"/>
    <x v="0"/>
    <s v="Direção Financeira"/>
    <s v="ORI"/>
    <x v="0"/>
    <m/>
    <x v="0"/>
    <x v="0"/>
    <x v="0"/>
    <x v="0"/>
    <x v="0"/>
    <x v="0"/>
    <x v="0"/>
    <x v="0"/>
    <x v="0"/>
    <x v="0"/>
    <x v="0"/>
    <s v="Direção Financeira"/>
    <x v="0"/>
    <x v="0"/>
    <x v="0"/>
    <x v="0"/>
    <x v="0"/>
    <x v="0"/>
    <x v="0"/>
    <x v="0"/>
    <x v="0"/>
    <x v="0"/>
    <x v="0"/>
    <x v="0"/>
    <s v="Pagamento referente a aquisição de uma KIT tambor, para serviços no Balção Único da CMSM, conforme anexo."/>
  </r>
  <r>
    <x v="0"/>
    <n v="0"/>
    <n v="0"/>
    <n v="0"/>
    <n v="300"/>
    <x v="1008"/>
    <x v="0"/>
    <x v="0"/>
    <x v="0"/>
    <s v="03.16.15"/>
    <x v="0"/>
    <x v="0"/>
    <x v="0"/>
    <s v="Direção Financeira"/>
    <s v="03.16.15"/>
    <s v="Direção Financeira"/>
    <s v="03.16.15"/>
    <x v="28"/>
    <x v="0"/>
    <x v="0"/>
    <x v="1"/>
    <x v="0"/>
    <x v="0"/>
    <x v="0"/>
    <x v="0"/>
    <x v="3"/>
    <s v="2025-05-23"/>
    <x v="1"/>
    <n v="300"/>
    <x v="0"/>
    <m/>
    <x v="0"/>
    <m/>
    <x v="9"/>
    <n v="100474696"/>
    <x v="0"/>
    <x v="1"/>
    <s v="Direção Financeira"/>
    <s v="ORI"/>
    <x v="0"/>
    <m/>
    <x v="0"/>
    <x v="0"/>
    <x v="0"/>
    <x v="0"/>
    <x v="0"/>
    <x v="0"/>
    <x v="0"/>
    <x v="0"/>
    <x v="0"/>
    <x v="0"/>
    <x v="0"/>
    <s v="Direção Financeira"/>
    <x v="0"/>
    <x v="0"/>
    <x v="0"/>
    <x v="0"/>
    <x v="0"/>
    <x v="0"/>
    <x v="0"/>
    <x v="0"/>
    <x v="0"/>
    <x v="0"/>
    <x v="1"/>
    <x v="0"/>
    <s v="Pagamento referente a serviços de corte de cinco pares cortinas para Paços do Concelho, conforme anexo."/>
  </r>
  <r>
    <x v="0"/>
    <n v="0"/>
    <n v="0"/>
    <n v="0"/>
    <n v="1700"/>
    <x v="1008"/>
    <x v="0"/>
    <x v="0"/>
    <x v="0"/>
    <s v="03.16.15"/>
    <x v="0"/>
    <x v="0"/>
    <x v="0"/>
    <s v="Direção Financeira"/>
    <s v="03.16.15"/>
    <s v="Direção Financeira"/>
    <s v="03.16.15"/>
    <x v="28"/>
    <x v="0"/>
    <x v="0"/>
    <x v="1"/>
    <x v="0"/>
    <x v="0"/>
    <x v="0"/>
    <x v="0"/>
    <x v="3"/>
    <s v="2025-05-23"/>
    <x v="1"/>
    <n v="1700"/>
    <x v="0"/>
    <m/>
    <x v="0"/>
    <m/>
    <x v="202"/>
    <n v="100146235"/>
    <x v="0"/>
    <x v="0"/>
    <s v="Direção Financeira"/>
    <s v="ORI"/>
    <x v="0"/>
    <m/>
    <x v="0"/>
    <x v="0"/>
    <x v="0"/>
    <x v="0"/>
    <x v="0"/>
    <x v="0"/>
    <x v="0"/>
    <x v="0"/>
    <x v="0"/>
    <x v="0"/>
    <x v="0"/>
    <s v="Direção Financeira"/>
    <x v="0"/>
    <x v="0"/>
    <x v="0"/>
    <x v="0"/>
    <x v="0"/>
    <x v="0"/>
    <x v="0"/>
    <x v="0"/>
    <x v="0"/>
    <x v="0"/>
    <x v="0"/>
    <x v="0"/>
    <s v="Pagamento referente a serviços de corte de cinco pares cortinas para Paços do Concelho, conforme anexo."/>
  </r>
  <r>
    <x v="0"/>
    <n v="0"/>
    <n v="0"/>
    <n v="0"/>
    <n v="3950"/>
    <x v="1009"/>
    <x v="0"/>
    <x v="1"/>
    <x v="0"/>
    <s v="03.03.10"/>
    <x v="15"/>
    <x v="0"/>
    <x v="5"/>
    <s v="Receitas Da Câmara"/>
    <s v="03.03.10"/>
    <s v="Receitas Da Câmara"/>
    <s v="03.03.10"/>
    <x v="20"/>
    <x v="0"/>
    <x v="4"/>
    <x v="5"/>
    <x v="0"/>
    <x v="0"/>
    <x v="2"/>
    <x v="0"/>
    <x v="3"/>
    <s v="2025-05-23"/>
    <x v="1"/>
    <n v="39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
    <x v="1010"/>
    <x v="0"/>
    <x v="1"/>
    <x v="0"/>
    <s v="03.03.10"/>
    <x v="15"/>
    <x v="0"/>
    <x v="5"/>
    <s v="Receitas Da Câmara"/>
    <s v="03.03.10"/>
    <s v="Receitas Da Câmara"/>
    <s v="03.03.10"/>
    <x v="17"/>
    <x v="0"/>
    <x v="4"/>
    <x v="5"/>
    <x v="0"/>
    <x v="0"/>
    <x v="2"/>
    <x v="0"/>
    <x v="3"/>
    <s v="2025-05-23"/>
    <x v="1"/>
    <n v="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3"/>
    <x v="1011"/>
    <x v="0"/>
    <x v="1"/>
    <x v="0"/>
    <s v="03.03.10"/>
    <x v="15"/>
    <x v="0"/>
    <x v="5"/>
    <s v="Receitas Da Câmara"/>
    <s v="03.03.10"/>
    <s v="Receitas Da Câmara"/>
    <s v="03.03.10"/>
    <x v="31"/>
    <x v="0"/>
    <x v="4"/>
    <x v="5"/>
    <x v="0"/>
    <x v="0"/>
    <x v="2"/>
    <x v="0"/>
    <x v="3"/>
    <s v="2025-05-23"/>
    <x v="1"/>
    <n v="40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25"/>
    <x v="1012"/>
    <x v="0"/>
    <x v="1"/>
    <x v="0"/>
    <s v="03.03.10"/>
    <x v="15"/>
    <x v="0"/>
    <x v="5"/>
    <s v="Receitas Da Câmara"/>
    <s v="03.03.10"/>
    <s v="Receitas Da Câmara"/>
    <s v="03.03.10"/>
    <x v="23"/>
    <x v="0"/>
    <x v="4"/>
    <x v="5"/>
    <x v="0"/>
    <x v="0"/>
    <x v="2"/>
    <x v="0"/>
    <x v="3"/>
    <s v="2025-05-23"/>
    <x v="1"/>
    <n v="40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55532"/>
    <x v="1013"/>
    <x v="0"/>
    <x v="1"/>
    <x v="0"/>
    <s v="03.03.10"/>
    <x v="15"/>
    <x v="0"/>
    <x v="5"/>
    <s v="Receitas Da Câmara"/>
    <s v="03.03.10"/>
    <s v="Receitas Da Câmara"/>
    <s v="03.03.10"/>
    <x v="27"/>
    <x v="0"/>
    <x v="4"/>
    <x v="5"/>
    <x v="0"/>
    <x v="0"/>
    <x v="2"/>
    <x v="0"/>
    <x v="3"/>
    <s v="2025-05-23"/>
    <x v="1"/>
    <n v="45553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900"/>
    <x v="1014"/>
    <x v="0"/>
    <x v="1"/>
    <x v="0"/>
    <s v="03.03.10"/>
    <x v="15"/>
    <x v="0"/>
    <x v="5"/>
    <s v="Receitas Da Câmara"/>
    <s v="03.03.10"/>
    <s v="Receitas Da Câmara"/>
    <s v="03.03.10"/>
    <x v="22"/>
    <x v="0"/>
    <x v="0"/>
    <x v="8"/>
    <x v="0"/>
    <x v="0"/>
    <x v="2"/>
    <x v="0"/>
    <x v="3"/>
    <s v="2025-05-23"/>
    <x v="1"/>
    <n v="12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20"/>
    <x v="1015"/>
    <x v="0"/>
    <x v="1"/>
    <x v="0"/>
    <s v="03.03.10"/>
    <x v="15"/>
    <x v="0"/>
    <x v="5"/>
    <s v="Receitas Da Câmara"/>
    <s v="03.03.10"/>
    <s v="Receitas Da Câmara"/>
    <s v="03.03.10"/>
    <x v="16"/>
    <x v="0"/>
    <x v="4"/>
    <x v="5"/>
    <x v="0"/>
    <x v="0"/>
    <x v="2"/>
    <x v="0"/>
    <x v="3"/>
    <s v="2025-05-23"/>
    <x v="1"/>
    <n v="3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20"/>
    <x v="1016"/>
    <x v="0"/>
    <x v="1"/>
    <x v="0"/>
    <s v="03.03.10"/>
    <x v="15"/>
    <x v="0"/>
    <x v="5"/>
    <s v="Receitas Da Câmara"/>
    <s v="03.03.10"/>
    <s v="Receitas Da Câmara"/>
    <s v="03.03.10"/>
    <x v="24"/>
    <x v="0"/>
    <x v="4"/>
    <x v="5"/>
    <x v="0"/>
    <x v="0"/>
    <x v="2"/>
    <x v="0"/>
    <x v="3"/>
    <s v="2025-05-23"/>
    <x v="1"/>
    <n v="60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10"/>
    <x v="1017"/>
    <x v="0"/>
    <x v="1"/>
    <x v="0"/>
    <s v="03.03.10"/>
    <x v="15"/>
    <x v="0"/>
    <x v="5"/>
    <s v="Receitas Da Câmara"/>
    <s v="03.03.10"/>
    <s v="Receitas Da Câmara"/>
    <s v="03.03.10"/>
    <x v="32"/>
    <x v="0"/>
    <x v="4"/>
    <x v="5"/>
    <x v="0"/>
    <x v="0"/>
    <x v="2"/>
    <x v="0"/>
    <x v="3"/>
    <s v="2025-05-23"/>
    <x v="1"/>
    <n v="30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350"/>
    <x v="1018"/>
    <x v="0"/>
    <x v="1"/>
    <x v="0"/>
    <s v="03.03.10"/>
    <x v="15"/>
    <x v="0"/>
    <x v="5"/>
    <s v="Receitas Da Câmara"/>
    <s v="03.03.10"/>
    <s v="Receitas Da Câmara"/>
    <s v="03.03.10"/>
    <x v="15"/>
    <x v="0"/>
    <x v="4"/>
    <x v="5"/>
    <x v="0"/>
    <x v="0"/>
    <x v="2"/>
    <x v="0"/>
    <x v="3"/>
    <s v="2025-05-23"/>
    <x v="1"/>
    <n v="33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020"/>
    <x v="1019"/>
    <x v="0"/>
    <x v="1"/>
    <x v="0"/>
    <s v="03.03.10"/>
    <x v="15"/>
    <x v="0"/>
    <x v="5"/>
    <s v="Receitas Da Câmara"/>
    <s v="03.03.10"/>
    <s v="Receitas Da Câmara"/>
    <s v="03.03.10"/>
    <x v="25"/>
    <x v="0"/>
    <x v="0"/>
    <x v="1"/>
    <x v="0"/>
    <x v="0"/>
    <x v="2"/>
    <x v="0"/>
    <x v="3"/>
    <s v="2025-05-23"/>
    <x v="1"/>
    <n v="280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00"/>
    <x v="1020"/>
    <x v="0"/>
    <x v="1"/>
    <x v="0"/>
    <s v="03.03.10"/>
    <x v="15"/>
    <x v="0"/>
    <x v="5"/>
    <s v="Receitas Da Câmara"/>
    <s v="03.03.10"/>
    <s v="Receitas Da Câmara"/>
    <s v="03.03.10"/>
    <x v="34"/>
    <x v="0"/>
    <x v="4"/>
    <x v="5"/>
    <x v="0"/>
    <x v="0"/>
    <x v="2"/>
    <x v="0"/>
    <x v="3"/>
    <s v="2025-05-23"/>
    <x v="1"/>
    <n v="2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80"/>
    <x v="1021"/>
    <x v="0"/>
    <x v="1"/>
    <x v="0"/>
    <s v="03.03.10"/>
    <x v="15"/>
    <x v="0"/>
    <x v="5"/>
    <s v="Receitas Da Câmara"/>
    <s v="03.03.10"/>
    <s v="Receitas Da Câmara"/>
    <s v="03.03.10"/>
    <x v="30"/>
    <x v="0"/>
    <x v="4"/>
    <x v="5"/>
    <x v="0"/>
    <x v="0"/>
    <x v="2"/>
    <x v="0"/>
    <x v="3"/>
    <s v="2025-05-23"/>
    <x v="1"/>
    <n v="1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500"/>
    <x v="1022"/>
    <x v="0"/>
    <x v="1"/>
    <x v="0"/>
    <s v="03.03.10"/>
    <x v="15"/>
    <x v="0"/>
    <x v="5"/>
    <s v="Receitas Da Câmara"/>
    <s v="03.03.10"/>
    <s v="Receitas Da Câmara"/>
    <s v="03.03.10"/>
    <x v="15"/>
    <x v="0"/>
    <x v="4"/>
    <x v="5"/>
    <x v="0"/>
    <x v="0"/>
    <x v="2"/>
    <x v="0"/>
    <x v="3"/>
    <s v="2025-05-27"/>
    <x v="1"/>
    <n v="4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2567"/>
    <x v="1023"/>
    <x v="0"/>
    <x v="1"/>
    <x v="0"/>
    <s v="03.03.10"/>
    <x v="15"/>
    <x v="0"/>
    <x v="5"/>
    <s v="Receitas Da Câmara"/>
    <s v="03.03.10"/>
    <s v="Receitas Da Câmara"/>
    <s v="03.03.10"/>
    <x v="25"/>
    <x v="0"/>
    <x v="0"/>
    <x v="1"/>
    <x v="0"/>
    <x v="0"/>
    <x v="2"/>
    <x v="0"/>
    <x v="3"/>
    <s v="2025-05-27"/>
    <x v="1"/>
    <n v="72567"/>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500"/>
    <x v="1024"/>
    <x v="0"/>
    <x v="1"/>
    <x v="0"/>
    <s v="03.03.10"/>
    <x v="15"/>
    <x v="0"/>
    <x v="5"/>
    <s v="Receitas Da Câmara"/>
    <s v="03.03.10"/>
    <s v="Receitas Da Câmara"/>
    <s v="03.03.10"/>
    <x v="22"/>
    <x v="0"/>
    <x v="0"/>
    <x v="8"/>
    <x v="0"/>
    <x v="0"/>
    <x v="2"/>
    <x v="0"/>
    <x v="3"/>
    <s v="2025-05-27"/>
    <x v="1"/>
    <n v="4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280"/>
    <x v="1025"/>
    <x v="0"/>
    <x v="1"/>
    <x v="0"/>
    <s v="03.03.10"/>
    <x v="15"/>
    <x v="0"/>
    <x v="5"/>
    <s v="Receitas Da Câmara"/>
    <s v="03.03.10"/>
    <s v="Receitas Da Câmara"/>
    <s v="03.03.10"/>
    <x v="26"/>
    <x v="0"/>
    <x v="4"/>
    <x v="5"/>
    <x v="0"/>
    <x v="0"/>
    <x v="2"/>
    <x v="0"/>
    <x v="3"/>
    <s v="2025-05-27"/>
    <x v="1"/>
    <n v="8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0"/>
    <x v="1026"/>
    <x v="0"/>
    <x v="1"/>
    <x v="0"/>
    <s v="03.03.10"/>
    <x v="15"/>
    <x v="0"/>
    <x v="5"/>
    <s v="Receitas Da Câmara"/>
    <s v="03.03.10"/>
    <s v="Receitas Da Câmara"/>
    <s v="03.03.10"/>
    <x v="16"/>
    <x v="0"/>
    <x v="4"/>
    <x v="5"/>
    <x v="0"/>
    <x v="0"/>
    <x v="2"/>
    <x v="0"/>
    <x v="3"/>
    <s v="2025-05-27"/>
    <x v="1"/>
    <n v="4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90"/>
    <x v="1027"/>
    <x v="0"/>
    <x v="1"/>
    <x v="0"/>
    <s v="03.03.10"/>
    <x v="15"/>
    <x v="0"/>
    <x v="5"/>
    <s v="Receitas Da Câmara"/>
    <s v="03.03.10"/>
    <s v="Receitas Da Câmara"/>
    <s v="03.03.10"/>
    <x v="24"/>
    <x v="0"/>
    <x v="4"/>
    <x v="5"/>
    <x v="0"/>
    <x v="0"/>
    <x v="2"/>
    <x v="0"/>
    <x v="3"/>
    <s v="2025-05-27"/>
    <x v="1"/>
    <n v="27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375"/>
    <x v="1028"/>
    <x v="0"/>
    <x v="1"/>
    <x v="0"/>
    <s v="03.03.10"/>
    <x v="15"/>
    <x v="0"/>
    <x v="5"/>
    <s v="Receitas Da Câmara"/>
    <s v="03.03.10"/>
    <s v="Receitas Da Câmara"/>
    <s v="03.03.10"/>
    <x v="20"/>
    <x v="0"/>
    <x v="4"/>
    <x v="5"/>
    <x v="0"/>
    <x v="0"/>
    <x v="2"/>
    <x v="0"/>
    <x v="3"/>
    <s v="2025-05-27"/>
    <x v="1"/>
    <n v="83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410"/>
    <x v="1029"/>
    <x v="0"/>
    <x v="1"/>
    <x v="0"/>
    <s v="03.03.10"/>
    <x v="15"/>
    <x v="0"/>
    <x v="5"/>
    <s v="Receitas Da Câmara"/>
    <s v="03.03.10"/>
    <s v="Receitas Da Câmara"/>
    <s v="03.03.10"/>
    <x v="24"/>
    <x v="0"/>
    <x v="4"/>
    <x v="5"/>
    <x v="0"/>
    <x v="0"/>
    <x v="2"/>
    <x v="0"/>
    <x v="3"/>
    <s v="2025-05-28"/>
    <x v="1"/>
    <n v="424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800"/>
    <x v="1030"/>
    <x v="0"/>
    <x v="1"/>
    <x v="0"/>
    <s v="03.03.10"/>
    <x v="15"/>
    <x v="0"/>
    <x v="5"/>
    <s v="Receitas Da Câmara"/>
    <s v="03.03.10"/>
    <s v="Receitas Da Câmara"/>
    <s v="03.03.10"/>
    <x v="22"/>
    <x v="0"/>
    <x v="0"/>
    <x v="8"/>
    <x v="0"/>
    <x v="0"/>
    <x v="2"/>
    <x v="0"/>
    <x v="3"/>
    <s v="2025-05-28"/>
    <x v="1"/>
    <n v="10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85"/>
    <x v="1031"/>
    <x v="0"/>
    <x v="1"/>
    <x v="0"/>
    <s v="03.03.10"/>
    <x v="15"/>
    <x v="0"/>
    <x v="5"/>
    <s v="Receitas Da Câmara"/>
    <s v="03.03.10"/>
    <s v="Receitas Da Câmara"/>
    <s v="03.03.10"/>
    <x v="20"/>
    <x v="0"/>
    <x v="4"/>
    <x v="5"/>
    <x v="0"/>
    <x v="0"/>
    <x v="2"/>
    <x v="0"/>
    <x v="3"/>
    <s v="2025-05-28"/>
    <x v="1"/>
    <n v="608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800"/>
    <x v="1032"/>
    <x v="0"/>
    <x v="1"/>
    <x v="0"/>
    <s v="03.03.10"/>
    <x v="15"/>
    <x v="0"/>
    <x v="5"/>
    <s v="Receitas Da Câmara"/>
    <s v="03.03.10"/>
    <s v="Receitas Da Câmara"/>
    <s v="03.03.10"/>
    <x v="31"/>
    <x v="0"/>
    <x v="4"/>
    <x v="5"/>
    <x v="0"/>
    <x v="0"/>
    <x v="2"/>
    <x v="0"/>
    <x v="3"/>
    <s v="2025-05-28"/>
    <x v="1"/>
    <n v="12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1384"/>
    <x v="1033"/>
    <x v="0"/>
    <x v="1"/>
    <x v="0"/>
    <s v="03.03.10"/>
    <x v="15"/>
    <x v="0"/>
    <x v="5"/>
    <s v="Receitas Da Câmara"/>
    <s v="03.03.10"/>
    <s v="Receitas Da Câmara"/>
    <s v="03.03.10"/>
    <x v="25"/>
    <x v="0"/>
    <x v="0"/>
    <x v="1"/>
    <x v="0"/>
    <x v="0"/>
    <x v="2"/>
    <x v="0"/>
    <x v="3"/>
    <s v="2025-05-28"/>
    <x v="1"/>
    <n v="6138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390"/>
    <x v="1034"/>
    <x v="0"/>
    <x v="1"/>
    <x v="0"/>
    <s v="03.03.10"/>
    <x v="15"/>
    <x v="0"/>
    <x v="5"/>
    <s v="Receitas Da Câmara"/>
    <s v="03.03.10"/>
    <s v="Receitas Da Câmara"/>
    <s v="03.03.10"/>
    <x v="15"/>
    <x v="0"/>
    <x v="4"/>
    <x v="5"/>
    <x v="0"/>
    <x v="0"/>
    <x v="2"/>
    <x v="0"/>
    <x v="3"/>
    <s v="2025-05-28"/>
    <x v="1"/>
    <n v="33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
    <x v="1035"/>
    <x v="0"/>
    <x v="1"/>
    <x v="0"/>
    <s v="03.03.10"/>
    <x v="15"/>
    <x v="0"/>
    <x v="5"/>
    <s v="Receitas Da Câmara"/>
    <s v="03.03.10"/>
    <s v="Receitas Da Câmara"/>
    <s v="03.03.10"/>
    <x v="17"/>
    <x v="0"/>
    <x v="4"/>
    <x v="5"/>
    <x v="0"/>
    <x v="0"/>
    <x v="2"/>
    <x v="0"/>
    <x v="3"/>
    <s v="2025-05-28"/>
    <x v="1"/>
    <n v="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200"/>
    <x v="1036"/>
    <x v="0"/>
    <x v="1"/>
    <x v="0"/>
    <s v="03.03.10"/>
    <x v="15"/>
    <x v="0"/>
    <x v="5"/>
    <s v="Receitas Da Câmara"/>
    <s v="03.03.10"/>
    <s v="Receitas Da Câmara"/>
    <s v="03.03.10"/>
    <x v="26"/>
    <x v="0"/>
    <x v="4"/>
    <x v="5"/>
    <x v="0"/>
    <x v="0"/>
    <x v="2"/>
    <x v="0"/>
    <x v="3"/>
    <s v="2025-05-28"/>
    <x v="1"/>
    <n v="7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0"/>
    <x v="1037"/>
    <x v="0"/>
    <x v="1"/>
    <x v="0"/>
    <s v="03.03.10"/>
    <x v="15"/>
    <x v="0"/>
    <x v="5"/>
    <s v="Receitas Da Câmara"/>
    <s v="03.03.10"/>
    <s v="Receitas Da Câmara"/>
    <s v="03.03.10"/>
    <x v="16"/>
    <x v="0"/>
    <x v="4"/>
    <x v="5"/>
    <x v="0"/>
    <x v="0"/>
    <x v="2"/>
    <x v="0"/>
    <x v="3"/>
    <s v="2025-05-28"/>
    <x v="1"/>
    <n v="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90"/>
    <x v="1038"/>
    <x v="0"/>
    <x v="1"/>
    <x v="0"/>
    <s v="03.03.10"/>
    <x v="15"/>
    <x v="0"/>
    <x v="5"/>
    <s v="Receitas Da Câmara"/>
    <s v="03.03.10"/>
    <s v="Receitas Da Câmara"/>
    <s v="03.03.10"/>
    <x v="27"/>
    <x v="0"/>
    <x v="4"/>
    <x v="5"/>
    <x v="0"/>
    <x v="0"/>
    <x v="2"/>
    <x v="0"/>
    <x v="3"/>
    <s v="2025-05-28"/>
    <x v="1"/>
    <n v="279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5000"/>
    <x v="1039"/>
    <x v="0"/>
    <x v="1"/>
    <x v="0"/>
    <s v="03.03.10"/>
    <x v="15"/>
    <x v="0"/>
    <x v="5"/>
    <s v="Receitas Da Câmara"/>
    <s v="03.03.10"/>
    <s v="Receitas Da Câmara"/>
    <s v="03.03.10"/>
    <x v="33"/>
    <x v="0"/>
    <x v="0"/>
    <x v="1"/>
    <x v="0"/>
    <x v="0"/>
    <x v="2"/>
    <x v="0"/>
    <x v="3"/>
    <s v="2025-05-28"/>
    <x v="1"/>
    <n v="5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683"/>
    <x v="1040"/>
    <x v="0"/>
    <x v="1"/>
    <x v="0"/>
    <s v="03.03.10"/>
    <x v="15"/>
    <x v="0"/>
    <x v="5"/>
    <s v="Receitas Da Câmara"/>
    <s v="03.03.10"/>
    <s v="Receitas Da Câmara"/>
    <s v="03.03.10"/>
    <x v="32"/>
    <x v="0"/>
    <x v="4"/>
    <x v="5"/>
    <x v="0"/>
    <x v="0"/>
    <x v="2"/>
    <x v="0"/>
    <x v="3"/>
    <s v="2025-05-29"/>
    <x v="1"/>
    <n v="468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
    <x v="1041"/>
    <x v="0"/>
    <x v="1"/>
    <x v="0"/>
    <s v="03.03.10"/>
    <x v="15"/>
    <x v="0"/>
    <x v="5"/>
    <s v="Receitas Da Câmara"/>
    <s v="03.03.10"/>
    <s v="Receitas Da Câmara"/>
    <s v="03.03.10"/>
    <x v="17"/>
    <x v="0"/>
    <x v="4"/>
    <x v="5"/>
    <x v="0"/>
    <x v="0"/>
    <x v="2"/>
    <x v="0"/>
    <x v="3"/>
    <s v="2025-05-29"/>
    <x v="1"/>
    <n v="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50"/>
    <x v="1042"/>
    <x v="0"/>
    <x v="1"/>
    <x v="0"/>
    <s v="03.03.10"/>
    <x v="15"/>
    <x v="0"/>
    <x v="5"/>
    <s v="Receitas Da Câmara"/>
    <s v="03.03.10"/>
    <s v="Receitas Da Câmara"/>
    <s v="03.03.10"/>
    <x v="24"/>
    <x v="0"/>
    <x v="4"/>
    <x v="5"/>
    <x v="0"/>
    <x v="0"/>
    <x v="2"/>
    <x v="0"/>
    <x v="3"/>
    <s v="2025-05-29"/>
    <x v="1"/>
    <n v="245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0475"/>
    <x v="1043"/>
    <x v="0"/>
    <x v="1"/>
    <x v="0"/>
    <s v="03.03.10"/>
    <x v="15"/>
    <x v="0"/>
    <x v="5"/>
    <s v="Receitas Da Câmara"/>
    <s v="03.03.10"/>
    <s v="Receitas Da Câmara"/>
    <s v="03.03.10"/>
    <x v="33"/>
    <x v="0"/>
    <x v="0"/>
    <x v="1"/>
    <x v="0"/>
    <x v="0"/>
    <x v="2"/>
    <x v="0"/>
    <x v="3"/>
    <s v="2025-05-29"/>
    <x v="1"/>
    <n v="104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60934"/>
    <x v="1044"/>
    <x v="0"/>
    <x v="1"/>
    <x v="0"/>
    <s v="03.03.10"/>
    <x v="15"/>
    <x v="0"/>
    <x v="5"/>
    <s v="Receitas Da Câmara"/>
    <s v="03.03.10"/>
    <s v="Receitas Da Câmara"/>
    <s v="03.03.10"/>
    <x v="25"/>
    <x v="0"/>
    <x v="0"/>
    <x v="1"/>
    <x v="0"/>
    <x v="0"/>
    <x v="2"/>
    <x v="0"/>
    <x v="3"/>
    <s v="2025-05-29"/>
    <x v="1"/>
    <n v="126093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100"/>
    <x v="1045"/>
    <x v="0"/>
    <x v="1"/>
    <x v="0"/>
    <s v="03.03.10"/>
    <x v="15"/>
    <x v="0"/>
    <x v="5"/>
    <s v="Receitas Da Câmara"/>
    <s v="03.03.10"/>
    <s v="Receitas Da Câmara"/>
    <s v="03.03.10"/>
    <x v="22"/>
    <x v="0"/>
    <x v="0"/>
    <x v="8"/>
    <x v="0"/>
    <x v="0"/>
    <x v="2"/>
    <x v="0"/>
    <x v="3"/>
    <s v="2025-05-29"/>
    <x v="1"/>
    <n v="5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
    <x v="1046"/>
    <x v="0"/>
    <x v="1"/>
    <x v="0"/>
    <s v="03.03.10"/>
    <x v="15"/>
    <x v="0"/>
    <x v="5"/>
    <s v="Receitas Da Câmara"/>
    <s v="03.03.10"/>
    <s v="Receitas Da Câmara"/>
    <s v="03.03.10"/>
    <x v="16"/>
    <x v="0"/>
    <x v="4"/>
    <x v="5"/>
    <x v="0"/>
    <x v="0"/>
    <x v="2"/>
    <x v="0"/>
    <x v="3"/>
    <s v="2025-05-29"/>
    <x v="1"/>
    <n v="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25"/>
    <x v="1047"/>
    <x v="0"/>
    <x v="1"/>
    <x v="0"/>
    <s v="03.03.10"/>
    <x v="15"/>
    <x v="0"/>
    <x v="5"/>
    <s v="Receitas Da Câmara"/>
    <s v="03.03.10"/>
    <s v="Receitas Da Câmara"/>
    <s v="03.03.10"/>
    <x v="20"/>
    <x v="0"/>
    <x v="4"/>
    <x v="5"/>
    <x v="0"/>
    <x v="0"/>
    <x v="2"/>
    <x v="0"/>
    <x v="3"/>
    <s v="2025-05-29"/>
    <x v="1"/>
    <n v="40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920"/>
    <x v="1048"/>
    <x v="0"/>
    <x v="1"/>
    <x v="0"/>
    <s v="03.03.10"/>
    <x v="15"/>
    <x v="0"/>
    <x v="5"/>
    <s v="Receitas Da Câmara"/>
    <s v="03.03.10"/>
    <s v="Receitas Da Câmara"/>
    <s v="03.03.10"/>
    <x v="36"/>
    <x v="0"/>
    <x v="4"/>
    <x v="9"/>
    <x v="0"/>
    <x v="0"/>
    <x v="2"/>
    <x v="0"/>
    <x v="3"/>
    <s v="2025-05-30"/>
    <x v="1"/>
    <n v="259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00"/>
    <x v="1049"/>
    <x v="0"/>
    <x v="1"/>
    <x v="0"/>
    <s v="03.03.10"/>
    <x v="15"/>
    <x v="0"/>
    <x v="5"/>
    <s v="Receitas Da Câmara"/>
    <s v="03.03.10"/>
    <s v="Receitas Da Câmara"/>
    <s v="03.03.10"/>
    <x v="26"/>
    <x v="0"/>
    <x v="4"/>
    <x v="5"/>
    <x v="0"/>
    <x v="0"/>
    <x v="2"/>
    <x v="0"/>
    <x v="3"/>
    <s v="2025-05-30"/>
    <x v="1"/>
    <n v="4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600"/>
    <x v="1050"/>
    <x v="0"/>
    <x v="1"/>
    <x v="0"/>
    <s v="03.03.10"/>
    <x v="15"/>
    <x v="0"/>
    <x v="5"/>
    <s v="Receitas Da Câmara"/>
    <s v="03.03.10"/>
    <s v="Receitas Da Câmara"/>
    <s v="03.03.10"/>
    <x v="22"/>
    <x v="0"/>
    <x v="0"/>
    <x v="8"/>
    <x v="0"/>
    <x v="0"/>
    <x v="2"/>
    <x v="0"/>
    <x v="3"/>
    <s v="2025-05-30"/>
    <x v="1"/>
    <n v="15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095"/>
    <x v="1051"/>
    <x v="0"/>
    <x v="1"/>
    <x v="0"/>
    <s v="03.03.10"/>
    <x v="15"/>
    <x v="0"/>
    <x v="5"/>
    <s v="Receitas Da Câmara"/>
    <s v="03.03.10"/>
    <s v="Receitas Da Câmara"/>
    <s v="03.03.10"/>
    <x v="20"/>
    <x v="0"/>
    <x v="4"/>
    <x v="5"/>
    <x v="0"/>
    <x v="0"/>
    <x v="2"/>
    <x v="0"/>
    <x v="3"/>
    <s v="2025-05-30"/>
    <x v="1"/>
    <n v="1109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310"/>
    <x v="1052"/>
    <x v="0"/>
    <x v="1"/>
    <x v="0"/>
    <s v="03.03.10"/>
    <x v="15"/>
    <x v="0"/>
    <x v="5"/>
    <s v="Receitas Da Câmara"/>
    <s v="03.03.10"/>
    <s v="Receitas Da Câmara"/>
    <s v="03.03.10"/>
    <x v="32"/>
    <x v="0"/>
    <x v="4"/>
    <x v="5"/>
    <x v="0"/>
    <x v="0"/>
    <x v="2"/>
    <x v="0"/>
    <x v="3"/>
    <s v="2025-05-30"/>
    <x v="1"/>
    <n v="103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812"/>
    <x v="1053"/>
    <x v="0"/>
    <x v="1"/>
    <x v="0"/>
    <s v="03.03.10"/>
    <x v="15"/>
    <x v="0"/>
    <x v="5"/>
    <s v="Receitas Da Câmara"/>
    <s v="03.03.10"/>
    <s v="Receitas Da Câmara"/>
    <s v="03.03.10"/>
    <x v="27"/>
    <x v="0"/>
    <x v="4"/>
    <x v="5"/>
    <x v="0"/>
    <x v="0"/>
    <x v="2"/>
    <x v="0"/>
    <x v="3"/>
    <s v="2025-05-30"/>
    <x v="1"/>
    <n v="781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80"/>
    <x v="1054"/>
    <x v="0"/>
    <x v="1"/>
    <x v="0"/>
    <s v="03.03.10"/>
    <x v="15"/>
    <x v="0"/>
    <x v="5"/>
    <s v="Receitas Da Câmara"/>
    <s v="03.03.10"/>
    <s v="Receitas Da Câmara"/>
    <s v="03.03.10"/>
    <x v="16"/>
    <x v="0"/>
    <x v="4"/>
    <x v="5"/>
    <x v="0"/>
    <x v="0"/>
    <x v="2"/>
    <x v="0"/>
    <x v="3"/>
    <s v="2025-05-30"/>
    <x v="1"/>
    <n v="5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0998"/>
    <x v="1055"/>
    <x v="0"/>
    <x v="1"/>
    <x v="0"/>
    <s v="03.03.10"/>
    <x v="15"/>
    <x v="0"/>
    <x v="5"/>
    <s v="Receitas Da Câmara"/>
    <s v="03.03.10"/>
    <s v="Receitas Da Câmara"/>
    <s v="03.03.10"/>
    <x v="25"/>
    <x v="0"/>
    <x v="0"/>
    <x v="1"/>
    <x v="0"/>
    <x v="0"/>
    <x v="2"/>
    <x v="0"/>
    <x v="3"/>
    <s v="2025-05-30"/>
    <x v="1"/>
    <n v="8099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360"/>
    <x v="1056"/>
    <x v="0"/>
    <x v="1"/>
    <x v="0"/>
    <s v="03.03.10"/>
    <x v="15"/>
    <x v="0"/>
    <x v="5"/>
    <s v="Receitas Da Câmara"/>
    <s v="03.03.10"/>
    <s v="Receitas Da Câmara"/>
    <s v="03.03.10"/>
    <x v="15"/>
    <x v="0"/>
    <x v="4"/>
    <x v="5"/>
    <x v="0"/>
    <x v="0"/>
    <x v="2"/>
    <x v="0"/>
    <x v="3"/>
    <s v="2025-05-30"/>
    <x v="1"/>
    <n v="3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925"/>
    <x v="1057"/>
    <x v="0"/>
    <x v="1"/>
    <x v="0"/>
    <s v="03.03.10"/>
    <x v="15"/>
    <x v="0"/>
    <x v="5"/>
    <s v="Receitas Da Câmara"/>
    <s v="03.03.10"/>
    <s v="Receitas Da Câmara"/>
    <s v="03.03.10"/>
    <x v="23"/>
    <x v="0"/>
    <x v="4"/>
    <x v="5"/>
    <x v="0"/>
    <x v="0"/>
    <x v="2"/>
    <x v="0"/>
    <x v="3"/>
    <s v="2025-05-30"/>
    <x v="1"/>
    <n v="8925"/>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350000"/>
    <x v="1058"/>
    <x v="0"/>
    <x v="1"/>
    <x v="0"/>
    <s v="03.03.10"/>
    <x v="15"/>
    <x v="0"/>
    <x v="5"/>
    <s v="Receitas Da Câmara"/>
    <s v="03.03.10"/>
    <s v="Receitas Da Câmara"/>
    <s v="03.03.10"/>
    <x v="33"/>
    <x v="0"/>
    <x v="0"/>
    <x v="1"/>
    <x v="0"/>
    <x v="0"/>
    <x v="2"/>
    <x v="0"/>
    <x v="3"/>
    <s v="2025-05-30"/>
    <x v="1"/>
    <n v="135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390"/>
    <x v="1059"/>
    <x v="0"/>
    <x v="1"/>
    <x v="0"/>
    <s v="03.03.10"/>
    <x v="15"/>
    <x v="0"/>
    <x v="5"/>
    <s v="Receitas Da Câmara"/>
    <s v="03.03.10"/>
    <s v="Receitas Da Câmara"/>
    <s v="03.03.10"/>
    <x v="24"/>
    <x v="0"/>
    <x v="4"/>
    <x v="5"/>
    <x v="0"/>
    <x v="0"/>
    <x v="2"/>
    <x v="0"/>
    <x v="3"/>
    <s v="2025-05-30"/>
    <x v="1"/>
    <n v="23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
    <x v="1060"/>
    <x v="0"/>
    <x v="1"/>
    <x v="0"/>
    <s v="03.03.10"/>
    <x v="15"/>
    <x v="0"/>
    <x v="5"/>
    <s v="Receitas Da Câmara"/>
    <s v="03.03.10"/>
    <s v="Receitas Da Câmara"/>
    <s v="03.03.10"/>
    <x v="17"/>
    <x v="0"/>
    <x v="4"/>
    <x v="5"/>
    <x v="0"/>
    <x v="0"/>
    <x v="2"/>
    <x v="0"/>
    <x v="3"/>
    <s v="2025-05-30"/>
    <x v="1"/>
    <n v="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00"/>
    <x v="1061"/>
    <x v="0"/>
    <x v="0"/>
    <x v="0"/>
    <s v="03.16.15"/>
    <x v="0"/>
    <x v="0"/>
    <x v="0"/>
    <s v="Direção Financeira"/>
    <s v="03.16.15"/>
    <s v="Direção Financeira"/>
    <s v="03.16.15"/>
    <x v="0"/>
    <x v="0"/>
    <x v="0"/>
    <x v="0"/>
    <x v="0"/>
    <x v="0"/>
    <x v="0"/>
    <x v="0"/>
    <x v="5"/>
    <s v="2025-06-13"/>
    <x v="1"/>
    <n v="1000"/>
    <x v="0"/>
    <m/>
    <x v="0"/>
    <m/>
    <x v="203"/>
    <n v="100479466"/>
    <x v="0"/>
    <x v="0"/>
    <s v="Direção Financeira"/>
    <s v="ORI"/>
    <x v="0"/>
    <m/>
    <x v="0"/>
    <x v="0"/>
    <x v="0"/>
    <x v="0"/>
    <x v="0"/>
    <x v="0"/>
    <x v="0"/>
    <x v="0"/>
    <x v="0"/>
    <x v="0"/>
    <x v="0"/>
    <s v="Direção Financeira"/>
    <x v="0"/>
    <x v="0"/>
    <x v="0"/>
    <x v="0"/>
    <x v="0"/>
    <x v="0"/>
    <x v="0"/>
    <x v="0"/>
    <x v="0"/>
    <x v="0"/>
    <x v="0"/>
    <x v="0"/>
    <s v="Ajuda de custo a favor do SR. Helton Joao Correia Lopes  pela sua deslocação á cidade Santa Cruz no dia 07 de junho, conforme anexo."/>
  </r>
  <r>
    <x v="0"/>
    <n v="0"/>
    <n v="0"/>
    <n v="0"/>
    <n v="6000"/>
    <x v="1062"/>
    <x v="0"/>
    <x v="0"/>
    <x v="0"/>
    <s v="03.16.15"/>
    <x v="0"/>
    <x v="0"/>
    <x v="0"/>
    <s v="Direção Financeira"/>
    <s v="03.16.15"/>
    <s v="Direção Financeira"/>
    <s v="03.16.15"/>
    <x v="0"/>
    <x v="0"/>
    <x v="0"/>
    <x v="0"/>
    <x v="0"/>
    <x v="0"/>
    <x v="0"/>
    <x v="0"/>
    <x v="6"/>
    <s v="2025-07-25"/>
    <x v="2"/>
    <n v="6000"/>
    <x v="0"/>
    <m/>
    <x v="0"/>
    <m/>
    <x v="204"/>
    <n v="100476248"/>
    <x v="0"/>
    <x v="0"/>
    <s v="Direção Financeira"/>
    <s v="ORI"/>
    <x v="0"/>
    <m/>
    <x v="0"/>
    <x v="0"/>
    <x v="0"/>
    <x v="0"/>
    <x v="0"/>
    <x v="0"/>
    <x v="0"/>
    <x v="0"/>
    <x v="0"/>
    <x v="0"/>
    <x v="0"/>
    <s v="Direção Financeira"/>
    <x v="0"/>
    <x v="0"/>
    <x v="0"/>
    <x v="0"/>
    <x v="0"/>
    <x v="0"/>
    <x v="0"/>
    <x v="0"/>
    <x v="0"/>
    <x v="0"/>
    <x v="0"/>
    <x v="0"/>
    <s v="_x0009_Ajuda de custo a favor do Sr. Nedil Antonio Fernandes Vaz pela sua deslocação para Cidade de Praia nos dias 21, 22 e 23 em missão de serviço, conforme anexo. "/>
  </r>
  <r>
    <x v="0"/>
    <n v="0"/>
    <n v="0"/>
    <n v="0"/>
    <n v="4000"/>
    <x v="1063"/>
    <x v="0"/>
    <x v="0"/>
    <x v="0"/>
    <s v="01.25.05.12"/>
    <x v="2"/>
    <x v="2"/>
    <x v="2"/>
    <s v="Saúde"/>
    <s v="01.25.05"/>
    <s v="Saúde"/>
    <s v="01.25.05"/>
    <x v="3"/>
    <x v="0"/>
    <x v="1"/>
    <x v="2"/>
    <x v="0"/>
    <x v="1"/>
    <x v="0"/>
    <x v="0"/>
    <x v="7"/>
    <s v="2025-08-14"/>
    <x v="2"/>
    <n v="4000"/>
    <x v="0"/>
    <m/>
    <x v="0"/>
    <m/>
    <x v="205"/>
    <n v="100367057"/>
    <x v="0"/>
    <x v="0"/>
    <s v="Promoção e Inclusão Social"/>
    <s v="ORI"/>
    <x v="0"/>
    <m/>
    <x v="0"/>
    <x v="0"/>
    <x v="0"/>
    <x v="0"/>
    <x v="0"/>
    <x v="0"/>
    <x v="0"/>
    <x v="0"/>
    <x v="0"/>
    <x v="0"/>
    <x v="0"/>
    <s v="Promoção e Inclusão Social"/>
    <x v="0"/>
    <x v="0"/>
    <x v="0"/>
    <x v="0"/>
    <x v="1"/>
    <x v="0"/>
    <x v="0"/>
    <x v="0"/>
    <x v="0"/>
    <x v="0"/>
    <x v="0"/>
    <x v="0"/>
    <s v="Apoio a favor da senhora Maria Ressureição Silva, para beneficiaria que se encontra hospitalizada, Maria Antónia Silva, conforme anexo."/>
  </r>
  <r>
    <x v="0"/>
    <n v="0"/>
    <n v="0"/>
    <n v="0"/>
    <n v="35000"/>
    <x v="1064"/>
    <x v="0"/>
    <x v="0"/>
    <x v="0"/>
    <s v="01.25.04.22"/>
    <x v="9"/>
    <x v="2"/>
    <x v="2"/>
    <s v="Cultura"/>
    <s v="01.25.04"/>
    <s v="Cultura"/>
    <s v="01.25.04"/>
    <x v="4"/>
    <x v="0"/>
    <x v="2"/>
    <x v="3"/>
    <x v="0"/>
    <x v="1"/>
    <x v="0"/>
    <x v="0"/>
    <x v="9"/>
    <s v="2025-10-03"/>
    <x v="3"/>
    <n v="35000"/>
    <x v="0"/>
    <m/>
    <x v="0"/>
    <m/>
    <x v="118"/>
    <n v="100479993"/>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C.S.C Produções, referente ao aluguer de aparelho de som durante o mini festival realizado em Ponta Verde da festa romaria João 2025, conforme anexo."/>
  </r>
  <r>
    <x v="0"/>
    <n v="0"/>
    <n v="0"/>
    <n v="0"/>
    <n v="44"/>
    <x v="1065"/>
    <x v="0"/>
    <x v="1"/>
    <x v="0"/>
    <s v="03.03.10"/>
    <x v="15"/>
    <x v="0"/>
    <x v="5"/>
    <s v="Receitas Da Câmara"/>
    <s v="03.03.10"/>
    <s v="Receitas Da Câmara"/>
    <s v="03.03.10"/>
    <x v="61"/>
    <x v="0"/>
    <x v="4"/>
    <x v="11"/>
    <x v="0"/>
    <x v="0"/>
    <x v="2"/>
    <x v="0"/>
    <x v="8"/>
    <s v="2025-09-02"/>
    <x v="2"/>
    <n v="4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50"/>
    <x v="1066"/>
    <x v="0"/>
    <x v="1"/>
    <x v="0"/>
    <s v="03.03.10"/>
    <x v="15"/>
    <x v="0"/>
    <x v="5"/>
    <s v="Receitas Da Câmara"/>
    <s v="03.03.10"/>
    <s v="Receitas Da Câmara"/>
    <s v="03.03.10"/>
    <x v="20"/>
    <x v="0"/>
    <x v="4"/>
    <x v="5"/>
    <x v="0"/>
    <x v="0"/>
    <x v="2"/>
    <x v="0"/>
    <x v="8"/>
    <s v="2025-09-02"/>
    <x v="2"/>
    <n v="30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23"/>
    <x v="1067"/>
    <x v="0"/>
    <x v="1"/>
    <x v="0"/>
    <s v="03.03.10"/>
    <x v="15"/>
    <x v="0"/>
    <x v="5"/>
    <s v="Receitas Da Câmara"/>
    <s v="03.03.10"/>
    <s v="Receitas Da Câmara"/>
    <s v="03.03.10"/>
    <x v="32"/>
    <x v="0"/>
    <x v="4"/>
    <x v="5"/>
    <x v="0"/>
    <x v="0"/>
    <x v="2"/>
    <x v="0"/>
    <x v="8"/>
    <s v="2025-09-02"/>
    <x v="2"/>
    <n v="262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3090"/>
    <x v="1068"/>
    <x v="0"/>
    <x v="1"/>
    <x v="0"/>
    <s v="03.03.10"/>
    <x v="15"/>
    <x v="0"/>
    <x v="5"/>
    <s v="Receitas Da Câmara"/>
    <s v="03.03.10"/>
    <s v="Receitas Da Câmara"/>
    <s v="03.03.10"/>
    <x v="24"/>
    <x v="0"/>
    <x v="4"/>
    <x v="5"/>
    <x v="0"/>
    <x v="0"/>
    <x v="2"/>
    <x v="0"/>
    <x v="8"/>
    <s v="2025-09-02"/>
    <x v="2"/>
    <n v="530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4"/>
    <x v="1069"/>
    <x v="0"/>
    <x v="1"/>
    <x v="0"/>
    <s v="03.03.10"/>
    <x v="15"/>
    <x v="0"/>
    <x v="5"/>
    <s v="Receitas Da Câmara"/>
    <s v="03.03.10"/>
    <s v="Receitas Da Câmara"/>
    <s v="03.03.10"/>
    <x v="62"/>
    <x v="0"/>
    <x v="4"/>
    <x v="11"/>
    <x v="0"/>
    <x v="0"/>
    <x v="2"/>
    <x v="0"/>
    <x v="8"/>
    <s v="2025-09-02"/>
    <x v="2"/>
    <n v="4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406"/>
    <x v="1070"/>
    <x v="0"/>
    <x v="1"/>
    <x v="0"/>
    <s v="03.03.10"/>
    <x v="15"/>
    <x v="0"/>
    <x v="5"/>
    <s v="Receitas Da Câmara"/>
    <s v="03.03.10"/>
    <s v="Receitas Da Câmara"/>
    <s v="03.03.10"/>
    <x v="25"/>
    <x v="0"/>
    <x v="0"/>
    <x v="1"/>
    <x v="0"/>
    <x v="0"/>
    <x v="2"/>
    <x v="0"/>
    <x v="8"/>
    <s v="2025-09-02"/>
    <x v="2"/>
    <n v="2540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
    <x v="1071"/>
    <x v="0"/>
    <x v="1"/>
    <x v="0"/>
    <s v="03.03.10"/>
    <x v="15"/>
    <x v="0"/>
    <x v="5"/>
    <s v="Receitas Da Câmara"/>
    <s v="03.03.10"/>
    <s v="Receitas Da Câmara"/>
    <s v="03.03.10"/>
    <x v="16"/>
    <x v="0"/>
    <x v="4"/>
    <x v="5"/>
    <x v="0"/>
    <x v="0"/>
    <x v="2"/>
    <x v="0"/>
    <x v="8"/>
    <s v="2025-09-02"/>
    <x v="2"/>
    <n v="1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1072"/>
    <x v="0"/>
    <x v="1"/>
    <x v="0"/>
    <s v="03.03.10"/>
    <x v="15"/>
    <x v="0"/>
    <x v="5"/>
    <s v="Receitas Da Câmara"/>
    <s v="03.03.10"/>
    <s v="Receitas Da Câmara"/>
    <s v="03.03.10"/>
    <x v="15"/>
    <x v="0"/>
    <x v="4"/>
    <x v="5"/>
    <x v="0"/>
    <x v="0"/>
    <x v="2"/>
    <x v="0"/>
    <x v="8"/>
    <s v="2025-09-02"/>
    <x v="2"/>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860"/>
    <x v="1073"/>
    <x v="0"/>
    <x v="1"/>
    <x v="0"/>
    <s v="03.03.10"/>
    <x v="15"/>
    <x v="0"/>
    <x v="5"/>
    <s v="Receitas Da Câmara"/>
    <s v="03.03.10"/>
    <s v="Receitas Da Câmara"/>
    <s v="03.03.10"/>
    <x v="20"/>
    <x v="0"/>
    <x v="4"/>
    <x v="5"/>
    <x v="0"/>
    <x v="0"/>
    <x v="2"/>
    <x v="0"/>
    <x v="8"/>
    <s v="2025-09-10"/>
    <x v="2"/>
    <n v="88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83"/>
    <x v="1074"/>
    <x v="0"/>
    <x v="1"/>
    <x v="0"/>
    <s v="03.03.10"/>
    <x v="15"/>
    <x v="0"/>
    <x v="5"/>
    <s v="Receitas Da Câmara"/>
    <s v="03.03.10"/>
    <s v="Receitas Da Câmara"/>
    <s v="03.03.10"/>
    <x v="32"/>
    <x v="0"/>
    <x v="4"/>
    <x v="5"/>
    <x v="0"/>
    <x v="0"/>
    <x v="2"/>
    <x v="0"/>
    <x v="8"/>
    <s v="2025-09-10"/>
    <x v="2"/>
    <n v="258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390"/>
    <x v="1075"/>
    <x v="0"/>
    <x v="1"/>
    <x v="0"/>
    <s v="03.03.10"/>
    <x v="15"/>
    <x v="0"/>
    <x v="5"/>
    <s v="Receitas Da Câmara"/>
    <s v="03.03.10"/>
    <s v="Receitas Da Câmara"/>
    <s v="03.03.10"/>
    <x v="27"/>
    <x v="0"/>
    <x v="4"/>
    <x v="5"/>
    <x v="0"/>
    <x v="0"/>
    <x v="2"/>
    <x v="0"/>
    <x v="8"/>
    <s v="2025-09-10"/>
    <x v="2"/>
    <n v="33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6384"/>
    <x v="1076"/>
    <x v="0"/>
    <x v="1"/>
    <x v="0"/>
    <s v="03.03.10"/>
    <x v="15"/>
    <x v="0"/>
    <x v="5"/>
    <s v="Receitas Da Câmara"/>
    <s v="03.03.10"/>
    <s v="Receitas Da Câmara"/>
    <s v="03.03.10"/>
    <x v="25"/>
    <x v="0"/>
    <x v="0"/>
    <x v="1"/>
    <x v="0"/>
    <x v="0"/>
    <x v="2"/>
    <x v="0"/>
    <x v="8"/>
    <s v="2025-09-10"/>
    <x v="2"/>
    <n v="10638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900"/>
    <x v="1077"/>
    <x v="0"/>
    <x v="1"/>
    <x v="0"/>
    <s v="03.03.10"/>
    <x v="15"/>
    <x v="0"/>
    <x v="5"/>
    <s v="Receitas Da Câmara"/>
    <s v="03.03.10"/>
    <s v="Receitas Da Câmara"/>
    <s v="03.03.10"/>
    <x v="22"/>
    <x v="0"/>
    <x v="0"/>
    <x v="8"/>
    <x v="0"/>
    <x v="0"/>
    <x v="2"/>
    <x v="0"/>
    <x v="8"/>
    <s v="2025-09-10"/>
    <x v="2"/>
    <n v="59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20000"/>
    <x v="1078"/>
    <x v="0"/>
    <x v="1"/>
    <x v="0"/>
    <s v="03.03.10"/>
    <x v="15"/>
    <x v="0"/>
    <x v="5"/>
    <s v="Receitas Da Câmara"/>
    <s v="03.03.10"/>
    <s v="Receitas Da Câmara"/>
    <s v="03.03.10"/>
    <x v="33"/>
    <x v="0"/>
    <x v="0"/>
    <x v="1"/>
    <x v="0"/>
    <x v="0"/>
    <x v="2"/>
    <x v="0"/>
    <x v="8"/>
    <s v="2025-09-10"/>
    <x v="2"/>
    <n v="2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1079"/>
    <x v="0"/>
    <x v="1"/>
    <x v="0"/>
    <s v="03.03.10"/>
    <x v="15"/>
    <x v="0"/>
    <x v="5"/>
    <s v="Receitas Da Câmara"/>
    <s v="03.03.10"/>
    <s v="Receitas Da Câmara"/>
    <s v="03.03.10"/>
    <x v="34"/>
    <x v="0"/>
    <x v="4"/>
    <x v="5"/>
    <x v="0"/>
    <x v="0"/>
    <x v="2"/>
    <x v="0"/>
    <x v="8"/>
    <s v="2025-09-10"/>
    <x v="2"/>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80"/>
    <x v="1080"/>
    <x v="0"/>
    <x v="1"/>
    <x v="0"/>
    <s v="03.03.10"/>
    <x v="15"/>
    <x v="0"/>
    <x v="5"/>
    <s v="Receitas Da Câmara"/>
    <s v="03.03.10"/>
    <s v="Receitas Da Câmara"/>
    <s v="03.03.10"/>
    <x v="15"/>
    <x v="0"/>
    <x v="4"/>
    <x v="5"/>
    <x v="0"/>
    <x v="0"/>
    <x v="2"/>
    <x v="0"/>
    <x v="8"/>
    <s v="2025-09-10"/>
    <x v="2"/>
    <n v="10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600"/>
    <x v="1081"/>
    <x v="0"/>
    <x v="1"/>
    <x v="0"/>
    <s v="03.03.10"/>
    <x v="15"/>
    <x v="0"/>
    <x v="5"/>
    <s v="Receitas Da Câmara"/>
    <s v="03.03.10"/>
    <s v="Receitas Da Câmara"/>
    <s v="03.03.10"/>
    <x v="26"/>
    <x v="0"/>
    <x v="4"/>
    <x v="5"/>
    <x v="0"/>
    <x v="0"/>
    <x v="2"/>
    <x v="0"/>
    <x v="8"/>
    <s v="2025-09-10"/>
    <x v="2"/>
    <n v="9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0"/>
    <x v="1082"/>
    <x v="0"/>
    <x v="1"/>
    <x v="0"/>
    <s v="03.03.10"/>
    <x v="15"/>
    <x v="0"/>
    <x v="5"/>
    <s v="Receitas Da Câmara"/>
    <s v="03.03.10"/>
    <s v="Receitas Da Câmara"/>
    <s v="03.03.10"/>
    <x v="16"/>
    <x v="0"/>
    <x v="4"/>
    <x v="5"/>
    <x v="0"/>
    <x v="0"/>
    <x v="2"/>
    <x v="0"/>
    <x v="8"/>
    <s v="2025-09-10"/>
    <x v="2"/>
    <n v="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120"/>
    <x v="1083"/>
    <x v="0"/>
    <x v="1"/>
    <x v="0"/>
    <s v="03.03.10"/>
    <x v="15"/>
    <x v="0"/>
    <x v="5"/>
    <s v="Receitas Da Câmara"/>
    <s v="03.03.10"/>
    <s v="Receitas Da Câmara"/>
    <s v="03.03.10"/>
    <x v="24"/>
    <x v="0"/>
    <x v="4"/>
    <x v="5"/>
    <x v="0"/>
    <x v="0"/>
    <x v="2"/>
    <x v="0"/>
    <x v="8"/>
    <s v="2025-09-10"/>
    <x v="2"/>
    <n v="31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00"/>
    <x v="1084"/>
    <x v="0"/>
    <x v="1"/>
    <x v="0"/>
    <s v="03.03.10"/>
    <x v="15"/>
    <x v="0"/>
    <x v="5"/>
    <s v="Receitas Da Câmara"/>
    <s v="03.03.10"/>
    <s v="Receitas Da Câmara"/>
    <s v="03.03.10"/>
    <x v="16"/>
    <x v="0"/>
    <x v="4"/>
    <x v="5"/>
    <x v="0"/>
    <x v="0"/>
    <x v="2"/>
    <x v="0"/>
    <x v="8"/>
    <s v="2025-09-15"/>
    <x v="2"/>
    <n v="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910"/>
    <x v="1085"/>
    <x v="0"/>
    <x v="1"/>
    <x v="0"/>
    <s v="03.03.10"/>
    <x v="15"/>
    <x v="0"/>
    <x v="5"/>
    <s v="Receitas Da Câmara"/>
    <s v="03.03.10"/>
    <s v="Receitas Da Câmara"/>
    <s v="03.03.10"/>
    <x v="24"/>
    <x v="0"/>
    <x v="4"/>
    <x v="5"/>
    <x v="0"/>
    <x v="0"/>
    <x v="2"/>
    <x v="0"/>
    <x v="8"/>
    <s v="2025-09-15"/>
    <x v="2"/>
    <n v="59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80"/>
    <x v="1086"/>
    <x v="0"/>
    <x v="1"/>
    <x v="0"/>
    <s v="03.03.10"/>
    <x v="15"/>
    <x v="0"/>
    <x v="5"/>
    <s v="Receitas Da Câmara"/>
    <s v="03.03.10"/>
    <s v="Receitas Da Câmara"/>
    <s v="03.03.10"/>
    <x v="15"/>
    <x v="0"/>
    <x v="4"/>
    <x v="5"/>
    <x v="0"/>
    <x v="0"/>
    <x v="2"/>
    <x v="0"/>
    <x v="8"/>
    <s v="2025-09-15"/>
    <x v="2"/>
    <n v="28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600"/>
    <x v="1087"/>
    <x v="0"/>
    <x v="1"/>
    <x v="0"/>
    <s v="03.03.10"/>
    <x v="15"/>
    <x v="0"/>
    <x v="5"/>
    <s v="Receitas Da Câmara"/>
    <s v="03.03.10"/>
    <s v="Receitas Da Câmara"/>
    <s v="03.03.10"/>
    <x v="26"/>
    <x v="0"/>
    <x v="4"/>
    <x v="5"/>
    <x v="0"/>
    <x v="0"/>
    <x v="2"/>
    <x v="0"/>
    <x v="8"/>
    <s v="2025-09-15"/>
    <x v="2"/>
    <n v="9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950"/>
    <x v="1088"/>
    <x v="0"/>
    <x v="1"/>
    <x v="0"/>
    <s v="03.03.10"/>
    <x v="15"/>
    <x v="0"/>
    <x v="5"/>
    <s v="Receitas Da Câmara"/>
    <s v="03.03.10"/>
    <s v="Receitas Da Câmara"/>
    <s v="03.03.10"/>
    <x v="20"/>
    <x v="0"/>
    <x v="4"/>
    <x v="5"/>
    <x v="0"/>
    <x v="0"/>
    <x v="2"/>
    <x v="0"/>
    <x v="8"/>
    <s v="2025-09-15"/>
    <x v="2"/>
    <n v="139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73"/>
    <x v="1089"/>
    <x v="0"/>
    <x v="1"/>
    <x v="0"/>
    <s v="03.03.10"/>
    <x v="15"/>
    <x v="0"/>
    <x v="5"/>
    <s v="Receitas Da Câmara"/>
    <s v="03.03.10"/>
    <s v="Receitas Da Câmara"/>
    <s v="03.03.10"/>
    <x v="25"/>
    <x v="0"/>
    <x v="0"/>
    <x v="1"/>
    <x v="0"/>
    <x v="0"/>
    <x v="2"/>
    <x v="0"/>
    <x v="8"/>
    <s v="2025-09-15"/>
    <x v="2"/>
    <n v="4007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4975"/>
    <x v="1090"/>
    <x v="0"/>
    <x v="1"/>
    <x v="0"/>
    <s v="03.03.10"/>
    <x v="15"/>
    <x v="0"/>
    <x v="5"/>
    <s v="Receitas Da Câmara"/>
    <s v="03.03.10"/>
    <s v="Receitas Da Câmara"/>
    <s v="03.03.10"/>
    <x v="23"/>
    <x v="0"/>
    <x v="4"/>
    <x v="5"/>
    <x v="0"/>
    <x v="0"/>
    <x v="2"/>
    <x v="0"/>
    <x v="8"/>
    <s v="2025-09-15"/>
    <x v="2"/>
    <n v="449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00"/>
    <x v="1091"/>
    <x v="0"/>
    <x v="1"/>
    <x v="0"/>
    <s v="03.03.10"/>
    <x v="15"/>
    <x v="0"/>
    <x v="5"/>
    <s v="Receitas Da Câmara"/>
    <s v="03.03.10"/>
    <s v="Receitas Da Câmara"/>
    <s v="03.03.10"/>
    <x v="21"/>
    <x v="0"/>
    <x v="4"/>
    <x v="5"/>
    <x v="0"/>
    <x v="0"/>
    <x v="2"/>
    <x v="0"/>
    <x v="8"/>
    <s v="2025-09-15"/>
    <x v="2"/>
    <n v="1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125"/>
    <x v="1092"/>
    <x v="0"/>
    <x v="1"/>
    <x v="0"/>
    <s v="03.03.10"/>
    <x v="15"/>
    <x v="0"/>
    <x v="5"/>
    <s v="Receitas Da Câmara"/>
    <s v="03.03.10"/>
    <s v="Receitas Da Câmara"/>
    <s v="03.03.10"/>
    <x v="27"/>
    <x v="0"/>
    <x v="4"/>
    <x v="5"/>
    <x v="0"/>
    <x v="0"/>
    <x v="2"/>
    <x v="0"/>
    <x v="8"/>
    <s v="2025-09-15"/>
    <x v="2"/>
    <n v="7125"/>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360000"/>
    <x v="1093"/>
    <x v="0"/>
    <x v="1"/>
    <x v="0"/>
    <s v="03.03.10"/>
    <x v="15"/>
    <x v="0"/>
    <x v="5"/>
    <s v="Receitas Da Câmara"/>
    <s v="03.03.10"/>
    <s v="Receitas Da Câmara"/>
    <s v="03.03.10"/>
    <x v="33"/>
    <x v="0"/>
    <x v="0"/>
    <x v="1"/>
    <x v="0"/>
    <x v="0"/>
    <x v="2"/>
    <x v="0"/>
    <x v="8"/>
    <s v="2025-09-15"/>
    <x v="2"/>
    <n v="36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00"/>
    <x v="1094"/>
    <x v="0"/>
    <x v="1"/>
    <x v="0"/>
    <s v="03.03.10"/>
    <x v="15"/>
    <x v="0"/>
    <x v="5"/>
    <s v="Receitas Da Câmara"/>
    <s v="03.03.10"/>
    <s v="Receitas Da Câmara"/>
    <s v="03.03.10"/>
    <x v="22"/>
    <x v="0"/>
    <x v="0"/>
    <x v="8"/>
    <x v="0"/>
    <x v="0"/>
    <x v="2"/>
    <x v="0"/>
    <x v="8"/>
    <s v="2025-09-15"/>
    <x v="2"/>
    <n v="27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1095"/>
    <x v="0"/>
    <x v="1"/>
    <x v="0"/>
    <s v="03.03.10"/>
    <x v="15"/>
    <x v="0"/>
    <x v="5"/>
    <s v="Receitas Da Câmara"/>
    <s v="03.03.10"/>
    <s v="Receitas Da Câmara"/>
    <s v="03.03.10"/>
    <x v="34"/>
    <x v="0"/>
    <x v="4"/>
    <x v="5"/>
    <x v="0"/>
    <x v="0"/>
    <x v="2"/>
    <x v="0"/>
    <x v="8"/>
    <s v="2025-09-15"/>
    <x v="2"/>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322"/>
    <x v="1096"/>
    <x v="0"/>
    <x v="1"/>
    <x v="0"/>
    <s v="03.03.10"/>
    <x v="15"/>
    <x v="0"/>
    <x v="5"/>
    <s v="Receitas Da Câmara"/>
    <s v="03.03.10"/>
    <s v="Receitas Da Câmara"/>
    <s v="03.03.10"/>
    <x v="32"/>
    <x v="0"/>
    <x v="4"/>
    <x v="5"/>
    <x v="0"/>
    <x v="0"/>
    <x v="2"/>
    <x v="0"/>
    <x v="8"/>
    <s v="2025-09-15"/>
    <x v="2"/>
    <n v="1232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000"/>
    <x v="1097"/>
    <x v="0"/>
    <x v="1"/>
    <x v="0"/>
    <s v="03.03.10"/>
    <x v="15"/>
    <x v="0"/>
    <x v="5"/>
    <s v="Receitas Da Câmara"/>
    <s v="03.03.10"/>
    <s v="Receitas Da Câmara"/>
    <s v="03.03.10"/>
    <x v="36"/>
    <x v="0"/>
    <x v="4"/>
    <x v="9"/>
    <x v="0"/>
    <x v="0"/>
    <x v="2"/>
    <x v="0"/>
    <x v="8"/>
    <s v="2025-09-15"/>
    <x v="2"/>
    <n v="9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7887"/>
    <x v="1098"/>
    <x v="0"/>
    <x v="1"/>
    <x v="0"/>
    <s v="03.03.10"/>
    <x v="15"/>
    <x v="0"/>
    <x v="5"/>
    <s v="Receitas Da Câmara"/>
    <s v="03.03.10"/>
    <s v="Receitas Da Câmara"/>
    <s v="03.03.10"/>
    <x v="25"/>
    <x v="0"/>
    <x v="0"/>
    <x v="1"/>
    <x v="0"/>
    <x v="0"/>
    <x v="2"/>
    <x v="0"/>
    <x v="8"/>
    <s v="2025-09-18"/>
    <x v="2"/>
    <n v="17887"/>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0"/>
    <x v="1099"/>
    <x v="0"/>
    <x v="1"/>
    <x v="0"/>
    <s v="03.03.10"/>
    <x v="15"/>
    <x v="0"/>
    <x v="5"/>
    <s v="Receitas Da Câmara"/>
    <s v="03.03.10"/>
    <s v="Receitas Da Câmara"/>
    <s v="03.03.10"/>
    <x v="16"/>
    <x v="0"/>
    <x v="4"/>
    <x v="5"/>
    <x v="0"/>
    <x v="0"/>
    <x v="2"/>
    <x v="0"/>
    <x v="8"/>
    <s v="2025-09-18"/>
    <x v="2"/>
    <n v="1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385"/>
    <x v="1100"/>
    <x v="0"/>
    <x v="1"/>
    <x v="0"/>
    <s v="03.03.10"/>
    <x v="15"/>
    <x v="0"/>
    <x v="5"/>
    <s v="Receitas Da Câmara"/>
    <s v="03.03.10"/>
    <s v="Receitas Da Câmara"/>
    <s v="03.03.10"/>
    <x v="20"/>
    <x v="0"/>
    <x v="4"/>
    <x v="5"/>
    <x v="0"/>
    <x v="0"/>
    <x v="2"/>
    <x v="0"/>
    <x v="8"/>
    <s v="2025-09-18"/>
    <x v="2"/>
    <n v="638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000"/>
    <x v="1101"/>
    <x v="0"/>
    <x v="1"/>
    <x v="0"/>
    <s v="03.03.10"/>
    <x v="15"/>
    <x v="0"/>
    <x v="5"/>
    <s v="Receitas Da Câmara"/>
    <s v="03.03.10"/>
    <s v="Receitas Da Câmara"/>
    <s v="03.03.10"/>
    <x v="26"/>
    <x v="0"/>
    <x v="4"/>
    <x v="5"/>
    <x v="0"/>
    <x v="0"/>
    <x v="2"/>
    <x v="0"/>
    <x v="8"/>
    <s v="2025-09-18"/>
    <x v="2"/>
    <n v="8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350"/>
    <x v="1102"/>
    <x v="0"/>
    <x v="1"/>
    <x v="0"/>
    <s v="03.03.10"/>
    <x v="15"/>
    <x v="0"/>
    <x v="5"/>
    <s v="Receitas Da Câmara"/>
    <s v="03.03.10"/>
    <s v="Receitas Da Câmara"/>
    <s v="03.03.10"/>
    <x v="24"/>
    <x v="0"/>
    <x v="4"/>
    <x v="5"/>
    <x v="0"/>
    <x v="0"/>
    <x v="2"/>
    <x v="0"/>
    <x v="8"/>
    <s v="2025-09-18"/>
    <x v="2"/>
    <n v="23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259"/>
    <x v="1103"/>
    <x v="0"/>
    <x v="1"/>
    <x v="0"/>
    <s v="03.03.10"/>
    <x v="15"/>
    <x v="0"/>
    <x v="5"/>
    <s v="Receitas Da Câmara"/>
    <s v="03.03.10"/>
    <s v="Receitas Da Câmara"/>
    <s v="03.03.10"/>
    <x v="27"/>
    <x v="0"/>
    <x v="4"/>
    <x v="5"/>
    <x v="0"/>
    <x v="0"/>
    <x v="2"/>
    <x v="0"/>
    <x v="8"/>
    <s v="2025-09-18"/>
    <x v="2"/>
    <n v="2225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836"/>
    <x v="1104"/>
    <x v="0"/>
    <x v="1"/>
    <x v="0"/>
    <s v="03.03.10"/>
    <x v="15"/>
    <x v="0"/>
    <x v="5"/>
    <s v="Receitas Da Câmara"/>
    <s v="03.03.10"/>
    <s v="Receitas Da Câmara"/>
    <s v="03.03.10"/>
    <x v="32"/>
    <x v="0"/>
    <x v="4"/>
    <x v="5"/>
    <x v="0"/>
    <x v="0"/>
    <x v="2"/>
    <x v="0"/>
    <x v="8"/>
    <s v="2025-09-18"/>
    <x v="2"/>
    <n v="883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370"/>
    <x v="1105"/>
    <x v="0"/>
    <x v="1"/>
    <x v="0"/>
    <s v="03.03.10"/>
    <x v="15"/>
    <x v="0"/>
    <x v="5"/>
    <s v="Receitas Da Câmara"/>
    <s v="03.03.10"/>
    <s v="Receitas Da Câmara"/>
    <s v="03.03.10"/>
    <x v="15"/>
    <x v="0"/>
    <x v="4"/>
    <x v="5"/>
    <x v="0"/>
    <x v="0"/>
    <x v="2"/>
    <x v="0"/>
    <x v="8"/>
    <s v="2025-09-18"/>
    <x v="2"/>
    <n v="53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
    <x v="1106"/>
    <x v="0"/>
    <x v="1"/>
    <x v="0"/>
    <s v="03.03.10"/>
    <x v="15"/>
    <x v="0"/>
    <x v="5"/>
    <s v="Receitas Da Câmara"/>
    <s v="03.03.10"/>
    <s v="Receitas Da Câmara"/>
    <s v="03.03.10"/>
    <x v="61"/>
    <x v="0"/>
    <x v="4"/>
    <x v="11"/>
    <x v="0"/>
    <x v="0"/>
    <x v="2"/>
    <x v="0"/>
    <x v="8"/>
    <s v="2025-09-19"/>
    <x v="2"/>
    <n v="1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900"/>
    <x v="1107"/>
    <x v="0"/>
    <x v="1"/>
    <x v="0"/>
    <s v="03.03.10"/>
    <x v="15"/>
    <x v="0"/>
    <x v="5"/>
    <s v="Receitas Da Câmara"/>
    <s v="03.03.10"/>
    <s v="Receitas Da Câmara"/>
    <s v="03.03.10"/>
    <x v="20"/>
    <x v="0"/>
    <x v="4"/>
    <x v="5"/>
    <x v="0"/>
    <x v="0"/>
    <x v="2"/>
    <x v="0"/>
    <x v="8"/>
    <s v="2025-09-19"/>
    <x v="2"/>
    <n v="2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325"/>
    <x v="1108"/>
    <x v="0"/>
    <x v="1"/>
    <x v="0"/>
    <s v="03.03.10"/>
    <x v="15"/>
    <x v="0"/>
    <x v="5"/>
    <s v="Receitas Da Câmara"/>
    <s v="03.03.10"/>
    <s v="Receitas Da Câmara"/>
    <s v="03.03.10"/>
    <x v="23"/>
    <x v="0"/>
    <x v="4"/>
    <x v="5"/>
    <x v="0"/>
    <x v="0"/>
    <x v="2"/>
    <x v="0"/>
    <x v="8"/>
    <s v="2025-09-19"/>
    <x v="2"/>
    <n v="113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0"/>
    <x v="1109"/>
    <x v="0"/>
    <x v="1"/>
    <x v="0"/>
    <s v="03.03.10"/>
    <x v="15"/>
    <x v="0"/>
    <x v="5"/>
    <s v="Receitas Da Câmara"/>
    <s v="03.03.10"/>
    <s v="Receitas Da Câmara"/>
    <s v="03.03.10"/>
    <x v="15"/>
    <x v="0"/>
    <x v="4"/>
    <x v="5"/>
    <x v="0"/>
    <x v="0"/>
    <x v="2"/>
    <x v="0"/>
    <x v="8"/>
    <s v="2025-09-19"/>
    <x v="2"/>
    <n v="1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
    <x v="1110"/>
    <x v="0"/>
    <x v="1"/>
    <x v="0"/>
    <s v="03.03.10"/>
    <x v="15"/>
    <x v="0"/>
    <x v="5"/>
    <s v="Receitas Da Câmara"/>
    <s v="03.03.10"/>
    <s v="Receitas Da Câmara"/>
    <s v="03.03.10"/>
    <x v="62"/>
    <x v="0"/>
    <x v="4"/>
    <x v="11"/>
    <x v="0"/>
    <x v="0"/>
    <x v="2"/>
    <x v="0"/>
    <x v="8"/>
    <s v="2025-09-19"/>
    <x v="2"/>
    <n v="1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0"/>
    <x v="1111"/>
    <x v="0"/>
    <x v="1"/>
    <x v="0"/>
    <s v="03.03.10"/>
    <x v="15"/>
    <x v="0"/>
    <x v="5"/>
    <s v="Receitas Da Câmara"/>
    <s v="03.03.10"/>
    <s v="Receitas Da Câmara"/>
    <s v="03.03.10"/>
    <x v="16"/>
    <x v="0"/>
    <x v="4"/>
    <x v="5"/>
    <x v="0"/>
    <x v="0"/>
    <x v="2"/>
    <x v="0"/>
    <x v="8"/>
    <s v="2025-09-19"/>
    <x v="2"/>
    <n v="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0"/>
    <x v="1112"/>
    <x v="0"/>
    <x v="1"/>
    <x v="0"/>
    <s v="03.03.10"/>
    <x v="15"/>
    <x v="0"/>
    <x v="5"/>
    <s v="Receitas Da Câmara"/>
    <s v="03.03.10"/>
    <s v="Receitas Da Câmara"/>
    <s v="03.03.10"/>
    <x v="22"/>
    <x v="0"/>
    <x v="0"/>
    <x v="8"/>
    <x v="0"/>
    <x v="0"/>
    <x v="2"/>
    <x v="0"/>
    <x v="8"/>
    <s v="2025-09-19"/>
    <x v="2"/>
    <n v="3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6"/>
    <x v="1113"/>
    <x v="0"/>
    <x v="1"/>
    <x v="0"/>
    <s v="03.03.10"/>
    <x v="15"/>
    <x v="0"/>
    <x v="5"/>
    <s v="Receitas Da Câmara"/>
    <s v="03.03.10"/>
    <s v="Receitas Da Câmara"/>
    <s v="03.03.10"/>
    <x v="31"/>
    <x v="0"/>
    <x v="4"/>
    <x v="5"/>
    <x v="0"/>
    <x v="0"/>
    <x v="2"/>
    <x v="0"/>
    <x v="8"/>
    <s v="2025-09-19"/>
    <x v="2"/>
    <n v="18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90"/>
    <x v="1114"/>
    <x v="0"/>
    <x v="1"/>
    <x v="0"/>
    <s v="03.03.10"/>
    <x v="15"/>
    <x v="0"/>
    <x v="5"/>
    <s v="Receitas Da Câmara"/>
    <s v="03.03.10"/>
    <s v="Receitas Da Câmara"/>
    <s v="03.03.10"/>
    <x v="24"/>
    <x v="0"/>
    <x v="4"/>
    <x v="5"/>
    <x v="0"/>
    <x v="0"/>
    <x v="2"/>
    <x v="0"/>
    <x v="8"/>
    <s v="2025-09-19"/>
    <x v="2"/>
    <n v="26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40"/>
    <x v="1115"/>
    <x v="0"/>
    <x v="1"/>
    <x v="0"/>
    <s v="03.03.10"/>
    <x v="15"/>
    <x v="0"/>
    <x v="5"/>
    <s v="Receitas Da Câmara"/>
    <s v="03.03.10"/>
    <s v="Receitas Da Câmara"/>
    <s v="03.03.10"/>
    <x v="30"/>
    <x v="0"/>
    <x v="4"/>
    <x v="5"/>
    <x v="0"/>
    <x v="0"/>
    <x v="2"/>
    <x v="0"/>
    <x v="8"/>
    <s v="2025-09-19"/>
    <x v="2"/>
    <n v="14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7000"/>
    <x v="1116"/>
    <x v="0"/>
    <x v="1"/>
    <x v="0"/>
    <s v="03.03.10"/>
    <x v="15"/>
    <x v="0"/>
    <x v="5"/>
    <s v="Receitas Da Câmara"/>
    <s v="03.03.10"/>
    <s v="Receitas Da Câmara"/>
    <s v="03.03.10"/>
    <x v="25"/>
    <x v="0"/>
    <x v="0"/>
    <x v="1"/>
    <x v="0"/>
    <x v="0"/>
    <x v="2"/>
    <x v="0"/>
    <x v="8"/>
    <s v="2025-09-19"/>
    <x v="2"/>
    <n v="47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570"/>
    <x v="1117"/>
    <x v="0"/>
    <x v="1"/>
    <x v="0"/>
    <s v="03.03.10"/>
    <x v="15"/>
    <x v="0"/>
    <x v="5"/>
    <s v="Receitas Da Câmara"/>
    <s v="03.03.10"/>
    <s v="Receitas Da Câmara"/>
    <s v="03.03.10"/>
    <x v="27"/>
    <x v="0"/>
    <x v="4"/>
    <x v="5"/>
    <x v="0"/>
    <x v="0"/>
    <x v="2"/>
    <x v="0"/>
    <x v="8"/>
    <s v="2025-09-22"/>
    <x v="2"/>
    <n v="65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425"/>
    <x v="1118"/>
    <x v="0"/>
    <x v="1"/>
    <x v="0"/>
    <s v="03.03.10"/>
    <x v="15"/>
    <x v="0"/>
    <x v="5"/>
    <s v="Receitas Da Câmara"/>
    <s v="03.03.10"/>
    <s v="Receitas Da Câmara"/>
    <s v="03.03.10"/>
    <x v="23"/>
    <x v="0"/>
    <x v="4"/>
    <x v="5"/>
    <x v="0"/>
    <x v="0"/>
    <x v="2"/>
    <x v="0"/>
    <x v="8"/>
    <s v="2025-09-22"/>
    <x v="2"/>
    <n v="64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284"/>
    <x v="1119"/>
    <x v="0"/>
    <x v="1"/>
    <x v="0"/>
    <s v="03.03.10"/>
    <x v="15"/>
    <x v="0"/>
    <x v="5"/>
    <s v="Receitas Da Câmara"/>
    <s v="03.03.10"/>
    <s v="Receitas Da Câmara"/>
    <s v="03.03.10"/>
    <x v="25"/>
    <x v="0"/>
    <x v="0"/>
    <x v="1"/>
    <x v="0"/>
    <x v="0"/>
    <x v="2"/>
    <x v="0"/>
    <x v="8"/>
    <s v="2025-09-22"/>
    <x v="2"/>
    <n v="1428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00"/>
    <x v="1120"/>
    <x v="0"/>
    <x v="1"/>
    <x v="0"/>
    <s v="03.03.10"/>
    <x v="15"/>
    <x v="0"/>
    <x v="5"/>
    <s v="Receitas Da Câmara"/>
    <s v="03.03.10"/>
    <s v="Receitas Da Câmara"/>
    <s v="03.03.10"/>
    <x v="16"/>
    <x v="0"/>
    <x v="4"/>
    <x v="5"/>
    <x v="0"/>
    <x v="0"/>
    <x v="2"/>
    <x v="0"/>
    <x v="8"/>
    <s v="2025-09-22"/>
    <x v="2"/>
    <n v="7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060"/>
    <x v="1121"/>
    <x v="0"/>
    <x v="1"/>
    <x v="0"/>
    <s v="03.03.10"/>
    <x v="15"/>
    <x v="0"/>
    <x v="5"/>
    <s v="Receitas Da Câmara"/>
    <s v="03.03.10"/>
    <s v="Receitas Da Câmara"/>
    <s v="03.03.10"/>
    <x v="20"/>
    <x v="0"/>
    <x v="4"/>
    <x v="5"/>
    <x v="0"/>
    <x v="0"/>
    <x v="2"/>
    <x v="0"/>
    <x v="8"/>
    <s v="2025-09-22"/>
    <x v="2"/>
    <n v="270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1122"/>
    <x v="0"/>
    <x v="1"/>
    <x v="0"/>
    <s v="03.03.10"/>
    <x v="15"/>
    <x v="0"/>
    <x v="5"/>
    <s v="Receitas Da Câmara"/>
    <s v="03.03.10"/>
    <s v="Receitas Da Câmara"/>
    <s v="03.03.10"/>
    <x v="34"/>
    <x v="0"/>
    <x v="4"/>
    <x v="5"/>
    <x v="0"/>
    <x v="0"/>
    <x v="2"/>
    <x v="0"/>
    <x v="8"/>
    <s v="2025-09-22"/>
    <x v="2"/>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500"/>
    <x v="1123"/>
    <x v="0"/>
    <x v="1"/>
    <x v="0"/>
    <s v="03.03.10"/>
    <x v="15"/>
    <x v="0"/>
    <x v="5"/>
    <s v="Receitas Da Câmara"/>
    <s v="03.03.10"/>
    <s v="Receitas Da Câmara"/>
    <s v="03.03.10"/>
    <x v="22"/>
    <x v="0"/>
    <x v="0"/>
    <x v="8"/>
    <x v="0"/>
    <x v="0"/>
    <x v="2"/>
    <x v="0"/>
    <x v="8"/>
    <s v="2025-09-22"/>
    <x v="2"/>
    <n v="4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400"/>
    <x v="1124"/>
    <x v="0"/>
    <x v="1"/>
    <x v="0"/>
    <s v="03.03.10"/>
    <x v="15"/>
    <x v="0"/>
    <x v="5"/>
    <s v="Receitas Da Câmara"/>
    <s v="03.03.10"/>
    <s v="Receitas Da Câmara"/>
    <s v="03.03.10"/>
    <x v="26"/>
    <x v="0"/>
    <x v="4"/>
    <x v="5"/>
    <x v="0"/>
    <x v="0"/>
    <x v="2"/>
    <x v="0"/>
    <x v="8"/>
    <s v="2025-09-22"/>
    <x v="2"/>
    <n v="22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125"/>
    <x v="1125"/>
    <x v="0"/>
    <x v="1"/>
    <x v="0"/>
    <s v="03.03.10"/>
    <x v="15"/>
    <x v="0"/>
    <x v="5"/>
    <s v="Receitas Da Câmara"/>
    <s v="03.03.10"/>
    <s v="Receitas Da Câmara"/>
    <s v="03.03.10"/>
    <x v="32"/>
    <x v="0"/>
    <x v="4"/>
    <x v="5"/>
    <x v="0"/>
    <x v="0"/>
    <x v="2"/>
    <x v="0"/>
    <x v="8"/>
    <s v="2025-09-22"/>
    <x v="2"/>
    <n v="141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080"/>
    <x v="1126"/>
    <x v="0"/>
    <x v="1"/>
    <x v="0"/>
    <s v="03.03.10"/>
    <x v="15"/>
    <x v="0"/>
    <x v="5"/>
    <s v="Receitas Da Câmara"/>
    <s v="03.03.10"/>
    <s v="Receitas Da Câmara"/>
    <s v="03.03.10"/>
    <x v="15"/>
    <x v="0"/>
    <x v="4"/>
    <x v="5"/>
    <x v="0"/>
    <x v="0"/>
    <x v="2"/>
    <x v="0"/>
    <x v="8"/>
    <s v="2025-09-22"/>
    <x v="2"/>
    <n v="70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8216"/>
    <x v="1127"/>
    <x v="0"/>
    <x v="0"/>
    <x v="0"/>
    <s v="03.16.15"/>
    <x v="0"/>
    <x v="0"/>
    <x v="0"/>
    <s v="Direção Financeira"/>
    <s v="03.16.15"/>
    <s v="Direção Financeira"/>
    <s v="03.16.15"/>
    <x v="41"/>
    <x v="0"/>
    <x v="0"/>
    <x v="0"/>
    <x v="0"/>
    <x v="0"/>
    <x v="0"/>
    <x v="0"/>
    <x v="0"/>
    <s v="2025-02-05"/>
    <x v="0"/>
    <n v="58216"/>
    <x v="0"/>
    <m/>
    <x v="0"/>
    <m/>
    <x v="197"/>
    <n v="100391760"/>
    <x v="0"/>
    <x v="0"/>
    <s v="Direção Financeira"/>
    <s v="ORI"/>
    <x v="0"/>
    <m/>
    <x v="0"/>
    <x v="0"/>
    <x v="0"/>
    <x v="0"/>
    <x v="0"/>
    <x v="0"/>
    <x v="0"/>
    <x v="0"/>
    <x v="0"/>
    <x v="0"/>
    <x v="0"/>
    <s v="Direção Financeira"/>
    <x v="0"/>
    <x v="0"/>
    <x v="0"/>
    <x v="0"/>
    <x v="0"/>
    <x v="0"/>
    <x v="0"/>
    <x v="0"/>
    <x v="0"/>
    <x v="0"/>
    <x v="0"/>
    <x v="0"/>
    <s v="Pagamento a favor de Caetano Auto Cv,Sa, pela a aquisição de serviço de reparação e manutenção da viatura ST-93-UQ afeto aos serviços da CMSM, conforme anexo."/>
  </r>
  <r>
    <x v="0"/>
    <n v="0"/>
    <n v="0"/>
    <n v="0"/>
    <n v="3750"/>
    <x v="1128"/>
    <x v="0"/>
    <x v="0"/>
    <x v="0"/>
    <s v="03.16.15"/>
    <x v="0"/>
    <x v="0"/>
    <x v="0"/>
    <s v="Direção Financeira"/>
    <s v="03.16.15"/>
    <s v="Direção Financeira"/>
    <s v="03.16.15"/>
    <x v="1"/>
    <x v="0"/>
    <x v="0"/>
    <x v="0"/>
    <x v="0"/>
    <x v="0"/>
    <x v="0"/>
    <x v="0"/>
    <x v="0"/>
    <s v="2025-02-24"/>
    <x v="0"/>
    <n v="3750"/>
    <x v="0"/>
    <m/>
    <x v="0"/>
    <m/>
    <x v="9"/>
    <n v="100474696"/>
    <x v="0"/>
    <x v="1"/>
    <s v="Direção Financeira"/>
    <s v="ORI"/>
    <x v="0"/>
    <m/>
    <x v="0"/>
    <x v="0"/>
    <x v="0"/>
    <x v="0"/>
    <x v="0"/>
    <x v="0"/>
    <x v="0"/>
    <x v="0"/>
    <x v="0"/>
    <x v="0"/>
    <x v="0"/>
    <s v="Direção Financeira"/>
    <x v="0"/>
    <x v="0"/>
    <x v="0"/>
    <x v="0"/>
    <x v="0"/>
    <x v="0"/>
    <x v="0"/>
    <x v="0"/>
    <x v="0"/>
    <x v="0"/>
    <x v="1"/>
    <x v="0"/>
    <s v="Pagamento prestação de serviço referente ao serviços de policia municipal prestado no âmbito da fiscalização duranta o mês de fevereiro 2025, conforme anexo."/>
  </r>
  <r>
    <x v="0"/>
    <n v="0"/>
    <n v="0"/>
    <n v="0"/>
    <n v="21250"/>
    <x v="1128"/>
    <x v="0"/>
    <x v="0"/>
    <x v="0"/>
    <s v="03.16.15"/>
    <x v="0"/>
    <x v="0"/>
    <x v="0"/>
    <s v="Direção Financeira"/>
    <s v="03.16.15"/>
    <s v="Direção Financeira"/>
    <s v="03.16.15"/>
    <x v="1"/>
    <x v="0"/>
    <x v="0"/>
    <x v="0"/>
    <x v="0"/>
    <x v="0"/>
    <x v="0"/>
    <x v="0"/>
    <x v="0"/>
    <s v="2025-02-24"/>
    <x v="0"/>
    <n v="21250"/>
    <x v="0"/>
    <m/>
    <x v="0"/>
    <m/>
    <x v="206"/>
    <n v="100479712"/>
    <x v="0"/>
    <x v="0"/>
    <s v="Direção Financeira"/>
    <s v="ORI"/>
    <x v="0"/>
    <m/>
    <x v="0"/>
    <x v="0"/>
    <x v="0"/>
    <x v="0"/>
    <x v="0"/>
    <x v="0"/>
    <x v="0"/>
    <x v="0"/>
    <x v="0"/>
    <x v="0"/>
    <x v="0"/>
    <s v="Direção Financeira"/>
    <x v="0"/>
    <x v="0"/>
    <x v="0"/>
    <x v="0"/>
    <x v="0"/>
    <x v="0"/>
    <x v="0"/>
    <x v="0"/>
    <x v="0"/>
    <x v="0"/>
    <x v="0"/>
    <x v="0"/>
    <s v="Pagamento prestação de serviço referente ao serviços de policia municipal prestado no âmbito da fiscalização duranta o mês de fevereiro 2025, conforme anexo."/>
  </r>
  <r>
    <x v="0"/>
    <n v="0"/>
    <n v="0"/>
    <n v="0"/>
    <n v="5000"/>
    <x v="1129"/>
    <x v="0"/>
    <x v="0"/>
    <x v="0"/>
    <s v="01.25.03.12"/>
    <x v="52"/>
    <x v="2"/>
    <x v="2"/>
    <s v="Emprego e Formação profissional"/>
    <s v="01.25.03"/>
    <s v="Emprego e Formação profissional"/>
    <s v="01.25.03"/>
    <x v="4"/>
    <x v="0"/>
    <x v="2"/>
    <x v="3"/>
    <x v="0"/>
    <x v="1"/>
    <x v="0"/>
    <x v="0"/>
    <x v="0"/>
    <s v="2025-02-27"/>
    <x v="0"/>
    <n v="5000"/>
    <x v="0"/>
    <m/>
    <x v="0"/>
    <m/>
    <x v="207"/>
    <n v="100479874"/>
    <x v="0"/>
    <x v="0"/>
    <s v="Estágios Profissionais e Promoção de Emprego"/>
    <s v="ORI"/>
    <x v="0"/>
    <m/>
    <x v="0"/>
    <x v="0"/>
    <x v="0"/>
    <x v="0"/>
    <x v="0"/>
    <x v="0"/>
    <x v="0"/>
    <x v="0"/>
    <x v="0"/>
    <x v="0"/>
    <x v="0"/>
    <s v="Estágios Profissionais e Promoção de Emprego"/>
    <x v="0"/>
    <x v="0"/>
    <x v="0"/>
    <x v="0"/>
    <x v="1"/>
    <x v="0"/>
    <x v="0"/>
    <x v="0"/>
    <x v="0"/>
    <x v="0"/>
    <x v="0"/>
    <x v="0"/>
    <s v="Pagamento subsídio estagio referente ao mês de Fevereiro 2025, conforme anexo.  "/>
  </r>
  <r>
    <x v="1"/>
    <n v="0"/>
    <n v="0"/>
    <n v="0"/>
    <n v="525"/>
    <x v="1130"/>
    <x v="0"/>
    <x v="0"/>
    <x v="0"/>
    <s v="01.27.07.15"/>
    <x v="18"/>
    <x v="1"/>
    <x v="1"/>
    <s v="Requalificação Urbana e Habitação 2"/>
    <s v="01.27.07"/>
    <s v="Requalificação Urbana e Habitação 2"/>
    <s v="01.27.07"/>
    <x v="2"/>
    <x v="0"/>
    <x v="0"/>
    <x v="1"/>
    <x v="0"/>
    <x v="1"/>
    <x v="1"/>
    <x v="0"/>
    <x v="4"/>
    <s v="2025-03-14"/>
    <x v="0"/>
    <n v="525"/>
    <x v="0"/>
    <m/>
    <x v="0"/>
    <m/>
    <x v="9"/>
    <n v="100474696"/>
    <x v="0"/>
    <x v="1"/>
    <s v="Requalificação urbana e ambiental de Achada Pizarra a Manguinho"/>
    <s v="ORI"/>
    <x v="0"/>
    <s v="RUH"/>
    <x v="0"/>
    <x v="0"/>
    <x v="0"/>
    <x v="0"/>
    <x v="0"/>
    <x v="0"/>
    <x v="0"/>
    <x v="0"/>
    <x v="0"/>
    <x v="0"/>
    <x v="0"/>
    <s v="Requalificação urbana e ambiental de Achada Pizarra a Manguinho"/>
    <x v="0"/>
    <x v="0"/>
    <x v="0"/>
    <x v="0"/>
    <x v="1"/>
    <x v="0"/>
    <x v="0"/>
    <x v="0"/>
    <x v="0"/>
    <x v="0"/>
    <x v="1"/>
    <x v="0"/>
    <s v="Pagamento a favor do Sr. Denilson Garcia, referente a prestação de serviço da abertura de vala, no âmbito dos trabalhos da criação dos parques de estacionamento, Achada Pizarra, conforme anexo."/>
  </r>
  <r>
    <x v="0"/>
    <n v="0"/>
    <n v="0"/>
    <n v="0"/>
    <n v="4650"/>
    <x v="1131"/>
    <x v="0"/>
    <x v="1"/>
    <x v="0"/>
    <s v="03.03.10"/>
    <x v="15"/>
    <x v="0"/>
    <x v="5"/>
    <s v="Receitas Da Câmara"/>
    <s v="03.03.10"/>
    <s v="Receitas Da Câmara"/>
    <s v="03.03.10"/>
    <x v="20"/>
    <x v="0"/>
    <x v="4"/>
    <x v="5"/>
    <x v="0"/>
    <x v="0"/>
    <x v="2"/>
    <x v="0"/>
    <x v="0"/>
    <s v="2025-02-12"/>
    <x v="0"/>
    <n v="46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1807"/>
    <x v="1132"/>
    <x v="0"/>
    <x v="1"/>
    <x v="0"/>
    <s v="03.03.10"/>
    <x v="15"/>
    <x v="0"/>
    <x v="5"/>
    <s v="Receitas Da Câmara"/>
    <s v="03.03.10"/>
    <s v="Receitas Da Câmara"/>
    <s v="03.03.10"/>
    <x v="25"/>
    <x v="0"/>
    <x v="0"/>
    <x v="1"/>
    <x v="0"/>
    <x v="0"/>
    <x v="2"/>
    <x v="0"/>
    <x v="0"/>
    <s v="2025-02-12"/>
    <x v="0"/>
    <n v="31807"/>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
    <x v="1133"/>
    <x v="0"/>
    <x v="1"/>
    <x v="0"/>
    <s v="03.03.10"/>
    <x v="15"/>
    <x v="0"/>
    <x v="5"/>
    <s v="Receitas Da Câmara"/>
    <s v="03.03.10"/>
    <s v="Receitas Da Câmara"/>
    <s v="03.03.10"/>
    <x v="16"/>
    <x v="0"/>
    <x v="4"/>
    <x v="5"/>
    <x v="0"/>
    <x v="0"/>
    <x v="2"/>
    <x v="0"/>
    <x v="0"/>
    <s v="2025-02-12"/>
    <x v="0"/>
    <n v="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
    <x v="1134"/>
    <x v="0"/>
    <x v="1"/>
    <x v="0"/>
    <s v="03.03.10"/>
    <x v="15"/>
    <x v="0"/>
    <x v="5"/>
    <s v="Receitas Da Câmara"/>
    <s v="03.03.10"/>
    <s v="Receitas Da Câmara"/>
    <s v="03.03.10"/>
    <x v="15"/>
    <x v="0"/>
    <x v="4"/>
    <x v="5"/>
    <x v="0"/>
    <x v="0"/>
    <x v="2"/>
    <x v="0"/>
    <x v="0"/>
    <s v="2025-02-12"/>
    <x v="0"/>
    <n v="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463"/>
    <x v="1135"/>
    <x v="0"/>
    <x v="1"/>
    <x v="0"/>
    <s v="03.03.10"/>
    <x v="15"/>
    <x v="0"/>
    <x v="5"/>
    <s v="Receitas Da Câmara"/>
    <s v="03.03.10"/>
    <s v="Receitas Da Câmara"/>
    <s v="03.03.10"/>
    <x v="32"/>
    <x v="0"/>
    <x v="4"/>
    <x v="5"/>
    <x v="0"/>
    <x v="0"/>
    <x v="2"/>
    <x v="0"/>
    <x v="0"/>
    <s v="2025-02-12"/>
    <x v="0"/>
    <n v="1046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390"/>
    <x v="1136"/>
    <x v="0"/>
    <x v="1"/>
    <x v="0"/>
    <s v="03.03.10"/>
    <x v="15"/>
    <x v="0"/>
    <x v="5"/>
    <s v="Receitas Da Câmara"/>
    <s v="03.03.10"/>
    <s v="Receitas Da Câmara"/>
    <s v="03.03.10"/>
    <x v="24"/>
    <x v="0"/>
    <x v="4"/>
    <x v="5"/>
    <x v="0"/>
    <x v="0"/>
    <x v="2"/>
    <x v="0"/>
    <x v="0"/>
    <s v="2025-02-12"/>
    <x v="0"/>
    <n v="23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800"/>
    <x v="1137"/>
    <x v="0"/>
    <x v="1"/>
    <x v="0"/>
    <s v="03.03.10"/>
    <x v="15"/>
    <x v="0"/>
    <x v="5"/>
    <s v="Receitas Da Câmara"/>
    <s v="03.03.10"/>
    <s v="Receitas Da Câmara"/>
    <s v="03.03.10"/>
    <x v="17"/>
    <x v="0"/>
    <x v="4"/>
    <x v="5"/>
    <x v="0"/>
    <x v="0"/>
    <x v="2"/>
    <x v="0"/>
    <x v="0"/>
    <s v="2025-02-12"/>
    <x v="0"/>
    <n v="3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400"/>
    <x v="1138"/>
    <x v="0"/>
    <x v="1"/>
    <x v="0"/>
    <s v="03.03.10"/>
    <x v="15"/>
    <x v="0"/>
    <x v="5"/>
    <s v="Receitas Da Câmara"/>
    <s v="03.03.10"/>
    <s v="Receitas Da Câmara"/>
    <s v="03.03.10"/>
    <x v="22"/>
    <x v="0"/>
    <x v="0"/>
    <x v="8"/>
    <x v="0"/>
    <x v="0"/>
    <x v="2"/>
    <x v="0"/>
    <x v="0"/>
    <s v="2025-02-12"/>
    <x v="0"/>
    <n v="10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336"/>
    <x v="1139"/>
    <x v="0"/>
    <x v="1"/>
    <x v="0"/>
    <s v="03.03.10"/>
    <x v="15"/>
    <x v="0"/>
    <x v="5"/>
    <s v="Receitas Da Câmara"/>
    <s v="03.03.10"/>
    <s v="Receitas Da Câmara"/>
    <s v="03.03.10"/>
    <x v="32"/>
    <x v="0"/>
    <x v="4"/>
    <x v="5"/>
    <x v="0"/>
    <x v="0"/>
    <x v="2"/>
    <x v="0"/>
    <x v="0"/>
    <s v="2025-02-13"/>
    <x v="0"/>
    <n v="633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675"/>
    <x v="1140"/>
    <x v="0"/>
    <x v="1"/>
    <x v="0"/>
    <s v="03.03.10"/>
    <x v="15"/>
    <x v="0"/>
    <x v="5"/>
    <s v="Receitas Da Câmara"/>
    <s v="03.03.10"/>
    <s v="Receitas Da Câmara"/>
    <s v="03.03.10"/>
    <x v="23"/>
    <x v="0"/>
    <x v="4"/>
    <x v="5"/>
    <x v="0"/>
    <x v="0"/>
    <x v="2"/>
    <x v="0"/>
    <x v="0"/>
    <s v="2025-02-13"/>
    <x v="0"/>
    <n v="226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
    <x v="1141"/>
    <x v="0"/>
    <x v="1"/>
    <x v="0"/>
    <s v="03.03.10"/>
    <x v="15"/>
    <x v="0"/>
    <x v="5"/>
    <s v="Receitas Da Câmara"/>
    <s v="03.03.10"/>
    <s v="Receitas Da Câmara"/>
    <s v="03.03.10"/>
    <x v="16"/>
    <x v="0"/>
    <x v="4"/>
    <x v="5"/>
    <x v="0"/>
    <x v="0"/>
    <x v="2"/>
    <x v="0"/>
    <x v="0"/>
    <s v="2025-02-13"/>
    <x v="0"/>
    <n v="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990"/>
    <x v="1142"/>
    <x v="0"/>
    <x v="1"/>
    <x v="0"/>
    <s v="03.03.10"/>
    <x v="15"/>
    <x v="0"/>
    <x v="5"/>
    <s v="Receitas Da Câmara"/>
    <s v="03.03.10"/>
    <s v="Receitas Da Câmara"/>
    <s v="03.03.10"/>
    <x v="24"/>
    <x v="0"/>
    <x v="4"/>
    <x v="5"/>
    <x v="0"/>
    <x v="0"/>
    <x v="2"/>
    <x v="0"/>
    <x v="0"/>
    <s v="2025-02-13"/>
    <x v="0"/>
    <n v="29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1143"/>
    <x v="0"/>
    <x v="1"/>
    <x v="0"/>
    <s v="03.03.10"/>
    <x v="15"/>
    <x v="0"/>
    <x v="5"/>
    <s v="Receitas Da Câmara"/>
    <s v="03.03.10"/>
    <s v="Receitas Da Câmara"/>
    <s v="03.03.10"/>
    <x v="15"/>
    <x v="0"/>
    <x v="4"/>
    <x v="5"/>
    <x v="0"/>
    <x v="0"/>
    <x v="2"/>
    <x v="0"/>
    <x v="0"/>
    <s v="2025-02-13"/>
    <x v="0"/>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00"/>
    <x v="1144"/>
    <x v="0"/>
    <x v="1"/>
    <x v="0"/>
    <s v="03.03.10"/>
    <x v="15"/>
    <x v="0"/>
    <x v="5"/>
    <s v="Receitas Da Câmara"/>
    <s v="03.03.10"/>
    <s v="Receitas Da Câmara"/>
    <s v="03.03.10"/>
    <x v="17"/>
    <x v="0"/>
    <x v="4"/>
    <x v="5"/>
    <x v="0"/>
    <x v="0"/>
    <x v="2"/>
    <x v="0"/>
    <x v="0"/>
    <s v="2025-02-13"/>
    <x v="0"/>
    <n v="3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176"/>
    <x v="1145"/>
    <x v="0"/>
    <x v="1"/>
    <x v="0"/>
    <s v="03.03.10"/>
    <x v="15"/>
    <x v="0"/>
    <x v="5"/>
    <s v="Receitas Da Câmara"/>
    <s v="03.03.10"/>
    <s v="Receitas Da Câmara"/>
    <s v="03.03.10"/>
    <x v="25"/>
    <x v="0"/>
    <x v="0"/>
    <x v="1"/>
    <x v="0"/>
    <x v="0"/>
    <x v="2"/>
    <x v="0"/>
    <x v="0"/>
    <s v="2025-02-13"/>
    <x v="0"/>
    <n v="4817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650"/>
    <x v="1146"/>
    <x v="0"/>
    <x v="1"/>
    <x v="0"/>
    <s v="03.03.10"/>
    <x v="15"/>
    <x v="0"/>
    <x v="5"/>
    <s v="Receitas Da Câmara"/>
    <s v="03.03.10"/>
    <s v="Receitas Da Câmara"/>
    <s v="03.03.10"/>
    <x v="20"/>
    <x v="0"/>
    <x v="4"/>
    <x v="5"/>
    <x v="0"/>
    <x v="0"/>
    <x v="2"/>
    <x v="0"/>
    <x v="0"/>
    <s v="2025-02-13"/>
    <x v="0"/>
    <n v="46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200"/>
    <x v="1147"/>
    <x v="0"/>
    <x v="1"/>
    <x v="0"/>
    <s v="03.03.10"/>
    <x v="15"/>
    <x v="0"/>
    <x v="5"/>
    <s v="Receitas Da Câmara"/>
    <s v="03.03.10"/>
    <s v="Receitas Da Câmara"/>
    <s v="03.03.10"/>
    <x v="22"/>
    <x v="0"/>
    <x v="0"/>
    <x v="8"/>
    <x v="0"/>
    <x v="0"/>
    <x v="2"/>
    <x v="0"/>
    <x v="0"/>
    <s v="2025-02-13"/>
    <x v="0"/>
    <n v="3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80"/>
    <x v="1148"/>
    <x v="0"/>
    <x v="1"/>
    <x v="0"/>
    <s v="03.03.10"/>
    <x v="15"/>
    <x v="0"/>
    <x v="5"/>
    <s v="Receitas Da Câmara"/>
    <s v="03.03.10"/>
    <s v="Receitas Da Câmara"/>
    <s v="03.03.10"/>
    <x v="16"/>
    <x v="0"/>
    <x v="4"/>
    <x v="5"/>
    <x v="0"/>
    <x v="0"/>
    <x v="2"/>
    <x v="0"/>
    <x v="0"/>
    <s v="2025-02-14"/>
    <x v="0"/>
    <n v="3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100"/>
    <x v="1149"/>
    <x v="0"/>
    <x v="1"/>
    <x v="0"/>
    <s v="03.03.10"/>
    <x v="15"/>
    <x v="0"/>
    <x v="5"/>
    <s v="Receitas Da Câmara"/>
    <s v="03.03.10"/>
    <s v="Receitas Da Câmara"/>
    <s v="03.03.10"/>
    <x v="20"/>
    <x v="0"/>
    <x v="4"/>
    <x v="5"/>
    <x v="0"/>
    <x v="0"/>
    <x v="2"/>
    <x v="0"/>
    <x v="0"/>
    <s v="2025-02-14"/>
    <x v="0"/>
    <n v="3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0"/>
    <x v="1150"/>
    <x v="0"/>
    <x v="1"/>
    <x v="0"/>
    <s v="03.03.10"/>
    <x v="15"/>
    <x v="0"/>
    <x v="5"/>
    <s v="Receitas Da Câmara"/>
    <s v="03.03.10"/>
    <s v="Receitas Da Câmara"/>
    <s v="03.03.10"/>
    <x v="36"/>
    <x v="0"/>
    <x v="4"/>
    <x v="9"/>
    <x v="0"/>
    <x v="0"/>
    <x v="2"/>
    <x v="0"/>
    <x v="0"/>
    <s v="2025-02-14"/>
    <x v="0"/>
    <n v="4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2136"/>
    <x v="1151"/>
    <x v="0"/>
    <x v="1"/>
    <x v="0"/>
    <s v="03.03.10"/>
    <x v="15"/>
    <x v="0"/>
    <x v="5"/>
    <s v="Receitas Da Câmara"/>
    <s v="03.03.10"/>
    <s v="Receitas Da Câmara"/>
    <s v="03.03.10"/>
    <x v="25"/>
    <x v="0"/>
    <x v="0"/>
    <x v="1"/>
    <x v="0"/>
    <x v="0"/>
    <x v="2"/>
    <x v="0"/>
    <x v="0"/>
    <s v="2025-02-14"/>
    <x v="0"/>
    <n v="6213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30"/>
    <x v="1152"/>
    <x v="0"/>
    <x v="1"/>
    <x v="0"/>
    <s v="03.03.10"/>
    <x v="15"/>
    <x v="0"/>
    <x v="5"/>
    <s v="Receitas Da Câmara"/>
    <s v="03.03.10"/>
    <s v="Receitas Da Câmara"/>
    <s v="03.03.10"/>
    <x v="24"/>
    <x v="0"/>
    <x v="4"/>
    <x v="5"/>
    <x v="0"/>
    <x v="0"/>
    <x v="2"/>
    <x v="0"/>
    <x v="0"/>
    <s v="2025-02-14"/>
    <x v="0"/>
    <n v="26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0"/>
    <x v="1153"/>
    <x v="0"/>
    <x v="1"/>
    <x v="0"/>
    <s v="03.03.10"/>
    <x v="15"/>
    <x v="0"/>
    <x v="5"/>
    <s v="Receitas Da Câmara"/>
    <s v="03.03.10"/>
    <s v="Receitas Da Câmara"/>
    <s v="03.03.10"/>
    <x v="15"/>
    <x v="0"/>
    <x v="4"/>
    <x v="5"/>
    <x v="0"/>
    <x v="0"/>
    <x v="2"/>
    <x v="0"/>
    <x v="0"/>
    <s v="2025-02-14"/>
    <x v="0"/>
    <n v="1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000"/>
    <x v="1154"/>
    <x v="0"/>
    <x v="1"/>
    <x v="0"/>
    <s v="03.03.10"/>
    <x v="15"/>
    <x v="0"/>
    <x v="5"/>
    <s v="Receitas Da Câmara"/>
    <s v="03.03.10"/>
    <s v="Receitas Da Câmara"/>
    <s v="03.03.10"/>
    <x v="22"/>
    <x v="0"/>
    <x v="0"/>
    <x v="8"/>
    <x v="0"/>
    <x v="0"/>
    <x v="2"/>
    <x v="0"/>
    <x v="0"/>
    <s v="2025-02-14"/>
    <x v="0"/>
    <n v="1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275"/>
    <x v="1155"/>
    <x v="0"/>
    <x v="1"/>
    <x v="0"/>
    <s v="03.03.10"/>
    <x v="15"/>
    <x v="0"/>
    <x v="5"/>
    <s v="Receitas Da Câmara"/>
    <s v="03.03.10"/>
    <s v="Receitas Da Câmara"/>
    <s v="03.03.10"/>
    <x v="23"/>
    <x v="0"/>
    <x v="4"/>
    <x v="5"/>
    <x v="0"/>
    <x v="0"/>
    <x v="2"/>
    <x v="0"/>
    <x v="0"/>
    <s v="2025-02-14"/>
    <x v="0"/>
    <n v="112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83"/>
    <x v="1156"/>
    <x v="0"/>
    <x v="1"/>
    <x v="0"/>
    <s v="03.03.10"/>
    <x v="15"/>
    <x v="0"/>
    <x v="5"/>
    <s v="Receitas Da Câmara"/>
    <s v="03.03.10"/>
    <s v="Receitas Da Câmara"/>
    <s v="03.03.10"/>
    <x v="32"/>
    <x v="0"/>
    <x v="4"/>
    <x v="5"/>
    <x v="0"/>
    <x v="0"/>
    <x v="2"/>
    <x v="0"/>
    <x v="0"/>
    <s v="2025-02-14"/>
    <x v="0"/>
    <n v="2583"/>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5000"/>
    <x v="1157"/>
    <x v="0"/>
    <x v="1"/>
    <x v="0"/>
    <s v="03.03.10"/>
    <x v="15"/>
    <x v="0"/>
    <x v="5"/>
    <s v="Receitas Da Câmara"/>
    <s v="03.03.10"/>
    <s v="Receitas Da Câmara"/>
    <s v="03.03.10"/>
    <x v="33"/>
    <x v="0"/>
    <x v="0"/>
    <x v="1"/>
    <x v="0"/>
    <x v="0"/>
    <x v="2"/>
    <x v="0"/>
    <x v="0"/>
    <s v="2025-02-14"/>
    <x v="0"/>
    <n v="5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0"/>
    <x v="1158"/>
    <x v="0"/>
    <x v="1"/>
    <x v="0"/>
    <s v="03.03.10"/>
    <x v="15"/>
    <x v="0"/>
    <x v="5"/>
    <s v="Receitas Da Câmara"/>
    <s v="03.03.10"/>
    <s v="Receitas Da Câmara"/>
    <s v="03.03.10"/>
    <x v="16"/>
    <x v="0"/>
    <x v="4"/>
    <x v="5"/>
    <x v="0"/>
    <x v="0"/>
    <x v="2"/>
    <x v="0"/>
    <x v="0"/>
    <s v="2025-02-18"/>
    <x v="0"/>
    <n v="5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23"/>
    <x v="1159"/>
    <x v="0"/>
    <x v="1"/>
    <x v="0"/>
    <s v="03.03.10"/>
    <x v="15"/>
    <x v="0"/>
    <x v="5"/>
    <s v="Receitas Da Câmara"/>
    <s v="03.03.10"/>
    <s v="Receitas Da Câmara"/>
    <s v="03.03.10"/>
    <x v="32"/>
    <x v="0"/>
    <x v="4"/>
    <x v="5"/>
    <x v="0"/>
    <x v="0"/>
    <x v="2"/>
    <x v="0"/>
    <x v="0"/>
    <s v="2025-02-18"/>
    <x v="0"/>
    <n v="262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2"/>
    <x v="1160"/>
    <x v="0"/>
    <x v="1"/>
    <x v="0"/>
    <s v="03.03.10"/>
    <x v="15"/>
    <x v="0"/>
    <x v="5"/>
    <s v="Receitas Da Câmara"/>
    <s v="03.03.10"/>
    <s v="Receitas Da Câmara"/>
    <s v="03.03.10"/>
    <x v="31"/>
    <x v="0"/>
    <x v="4"/>
    <x v="5"/>
    <x v="0"/>
    <x v="0"/>
    <x v="2"/>
    <x v="0"/>
    <x v="0"/>
    <s v="2025-02-18"/>
    <x v="0"/>
    <n v="60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9200"/>
    <x v="1161"/>
    <x v="0"/>
    <x v="1"/>
    <x v="0"/>
    <s v="03.03.10"/>
    <x v="15"/>
    <x v="0"/>
    <x v="5"/>
    <s v="Receitas Da Câmara"/>
    <s v="03.03.10"/>
    <s v="Receitas Da Câmara"/>
    <s v="03.03.10"/>
    <x v="22"/>
    <x v="0"/>
    <x v="0"/>
    <x v="8"/>
    <x v="0"/>
    <x v="0"/>
    <x v="2"/>
    <x v="0"/>
    <x v="0"/>
    <s v="2025-02-18"/>
    <x v="0"/>
    <n v="19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80"/>
    <x v="1162"/>
    <x v="0"/>
    <x v="1"/>
    <x v="0"/>
    <s v="03.03.10"/>
    <x v="15"/>
    <x v="0"/>
    <x v="5"/>
    <s v="Receitas Da Câmara"/>
    <s v="03.03.10"/>
    <s v="Receitas Da Câmara"/>
    <s v="03.03.10"/>
    <x v="30"/>
    <x v="0"/>
    <x v="4"/>
    <x v="5"/>
    <x v="0"/>
    <x v="0"/>
    <x v="2"/>
    <x v="0"/>
    <x v="0"/>
    <s v="2025-02-18"/>
    <x v="0"/>
    <n v="10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355"/>
    <x v="1163"/>
    <x v="0"/>
    <x v="1"/>
    <x v="0"/>
    <s v="03.03.10"/>
    <x v="15"/>
    <x v="0"/>
    <x v="5"/>
    <s v="Receitas Da Câmara"/>
    <s v="03.03.10"/>
    <s v="Receitas Da Câmara"/>
    <s v="03.03.10"/>
    <x v="23"/>
    <x v="0"/>
    <x v="4"/>
    <x v="5"/>
    <x v="0"/>
    <x v="0"/>
    <x v="2"/>
    <x v="0"/>
    <x v="0"/>
    <s v="2025-02-18"/>
    <x v="0"/>
    <n v="1135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530"/>
    <x v="1164"/>
    <x v="0"/>
    <x v="1"/>
    <x v="0"/>
    <s v="03.03.10"/>
    <x v="15"/>
    <x v="0"/>
    <x v="5"/>
    <s v="Receitas Da Câmara"/>
    <s v="03.03.10"/>
    <s v="Receitas Da Câmara"/>
    <s v="03.03.10"/>
    <x v="24"/>
    <x v="0"/>
    <x v="4"/>
    <x v="5"/>
    <x v="0"/>
    <x v="0"/>
    <x v="2"/>
    <x v="0"/>
    <x v="0"/>
    <s v="2025-02-18"/>
    <x v="0"/>
    <n v="75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020"/>
    <x v="1165"/>
    <x v="0"/>
    <x v="1"/>
    <x v="0"/>
    <s v="03.03.10"/>
    <x v="15"/>
    <x v="0"/>
    <x v="5"/>
    <s v="Receitas Da Câmara"/>
    <s v="03.03.10"/>
    <s v="Receitas Da Câmara"/>
    <s v="03.03.10"/>
    <x v="20"/>
    <x v="0"/>
    <x v="4"/>
    <x v="5"/>
    <x v="0"/>
    <x v="0"/>
    <x v="2"/>
    <x v="0"/>
    <x v="0"/>
    <s v="2025-02-18"/>
    <x v="0"/>
    <n v="110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292"/>
    <x v="1166"/>
    <x v="0"/>
    <x v="1"/>
    <x v="0"/>
    <s v="03.03.10"/>
    <x v="15"/>
    <x v="0"/>
    <x v="5"/>
    <s v="Receitas Da Câmara"/>
    <s v="03.03.10"/>
    <s v="Receitas Da Câmara"/>
    <s v="03.03.10"/>
    <x v="27"/>
    <x v="0"/>
    <x v="4"/>
    <x v="5"/>
    <x v="0"/>
    <x v="0"/>
    <x v="2"/>
    <x v="0"/>
    <x v="0"/>
    <s v="2025-02-18"/>
    <x v="0"/>
    <n v="629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800"/>
    <x v="1167"/>
    <x v="0"/>
    <x v="1"/>
    <x v="0"/>
    <s v="03.03.10"/>
    <x v="15"/>
    <x v="0"/>
    <x v="5"/>
    <s v="Receitas Da Câmara"/>
    <s v="03.03.10"/>
    <s v="Receitas Da Câmara"/>
    <s v="03.03.10"/>
    <x v="26"/>
    <x v="0"/>
    <x v="4"/>
    <x v="5"/>
    <x v="0"/>
    <x v="0"/>
    <x v="2"/>
    <x v="0"/>
    <x v="0"/>
    <s v="2025-02-18"/>
    <x v="0"/>
    <n v="10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360"/>
    <x v="1168"/>
    <x v="0"/>
    <x v="1"/>
    <x v="0"/>
    <s v="03.03.10"/>
    <x v="15"/>
    <x v="0"/>
    <x v="5"/>
    <s v="Receitas Da Câmara"/>
    <s v="03.03.10"/>
    <s v="Receitas Da Câmara"/>
    <s v="03.03.10"/>
    <x v="15"/>
    <x v="0"/>
    <x v="4"/>
    <x v="5"/>
    <x v="0"/>
    <x v="0"/>
    <x v="2"/>
    <x v="0"/>
    <x v="0"/>
    <s v="2025-02-18"/>
    <x v="0"/>
    <n v="3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410"/>
    <x v="1169"/>
    <x v="0"/>
    <x v="1"/>
    <x v="0"/>
    <s v="03.03.10"/>
    <x v="15"/>
    <x v="0"/>
    <x v="5"/>
    <s v="Receitas Da Câmara"/>
    <s v="03.03.10"/>
    <s v="Receitas Da Câmara"/>
    <s v="03.03.10"/>
    <x v="25"/>
    <x v="0"/>
    <x v="0"/>
    <x v="1"/>
    <x v="0"/>
    <x v="0"/>
    <x v="2"/>
    <x v="0"/>
    <x v="0"/>
    <s v="2025-02-18"/>
    <x v="0"/>
    <n v="144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80"/>
    <x v="1170"/>
    <x v="0"/>
    <x v="1"/>
    <x v="0"/>
    <s v="03.03.10"/>
    <x v="15"/>
    <x v="0"/>
    <x v="5"/>
    <s v="Receitas Da Câmara"/>
    <s v="03.03.10"/>
    <s v="Receitas Da Câmara"/>
    <s v="03.03.10"/>
    <x v="24"/>
    <x v="0"/>
    <x v="4"/>
    <x v="5"/>
    <x v="0"/>
    <x v="0"/>
    <x v="2"/>
    <x v="0"/>
    <x v="0"/>
    <s v="2025-02-20"/>
    <x v="0"/>
    <n v="5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400"/>
    <x v="1171"/>
    <x v="0"/>
    <x v="1"/>
    <x v="0"/>
    <s v="03.03.10"/>
    <x v="15"/>
    <x v="0"/>
    <x v="5"/>
    <s v="Receitas Da Câmara"/>
    <s v="03.03.10"/>
    <s v="Receitas Da Câmara"/>
    <s v="03.03.10"/>
    <x v="22"/>
    <x v="0"/>
    <x v="0"/>
    <x v="8"/>
    <x v="0"/>
    <x v="0"/>
    <x v="2"/>
    <x v="0"/>
    <x v="0"/>
    <s v="2025-02-20"/>
    <x v="0"/>
    <n v="4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0"/>
    <x v="1172"/>
    <x v="0"/>
    <x v="1"/>
    <x v="0"/>
    <s v="03.03.10"/>
    <x v="15"/>
    <x v="0"/>
    <x v="5"/>
    <s v="Receitas Da Câmara"/>
    <s v="03.03.10"/>
    <s v="Receitas Da Câmara"/>
    <s v="03.03.10"/>
    <x v="36"/>
    <x v="0"/>
    <x v="4"/>
    <x v="9"/>
    <x v="0"/>
    <x v="0"/>
    <x v="2"/>
    <x v="0"/>
    <x v="0"/>
    <s v="2025-02-20"/>
    <x v="0"/>
    <n v="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83"/>
    <x v="1173"/>
    <x v="0"/>
    <x v="1"/>
    <x v="0"/>
    <s v="03.03.10"/>
    <x v="15"/>
    <x v="0"/>
    <x v="5"/>
    <s v="Receitas Da Câmara"/>
    <s v="03.03.10"/>
    <s v="Receitas Da Câmara"/>
    <s v="03.03.10"/>
    <x v="32"/>
    <x v="0"/>
    <x v="4"/>
    <x v="5"/>
    <x v="0"/>
    <x v="0"/>
    <x v="2"/>
    <x v="0"/>
    <x v="0"/>
    <s v="2025-02-20"/>
    <x v="0"/>
    <n v="258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40"/>
    <x v="1174"/>
    <x v="0"/>
    <x v="1"/>
    <x v="0"/>
    <s v="03.03.10"/>
    <x v="15"/>
    <x v="0"/>
    <x v="5"/>
    <s v="Receitas Da Câmara"/>
    <s v="03.03.10"/>
    <s v="Receitas Da Câmara"/>
    <s v="03.03.10"/>
    <x v="16"/>
    <x v="0"/>
    <x v="4"/>
    <x v="5"/>
    <x v="0"/>
    <x v="0"/>
    <x v="2"/>
    <x v="0"/>
    <x v="0"/>
    <s v="2025-02-20"/>
    <x v="0"/>
    <n v="3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40"/>
    <x v="1175"/>
    <x v="0"/>
    <x v="1"/>
    <x v="0"/>
    <s v="03.03.10"/>
    <x v="15"/>
    <x v="0"/>
    <x v="5"/>
    <s v="Receitas Da Câmara"/>
    <s v="03.03.10"/>
    <s v="Receitas Da Câmara"/>
    <s v="03.03.10"/>
    <x v="34"/>
    <x v="0"/>
    <x v="4"/>
    <x v="5"/>
    <x v="0"/>
    <x v="0"/>
    <x v="2"/>
    <x v="0"/>
    <x v="0"/>
    <s v="2025-02-20"/>
    <x v="0"/>
    <n v="8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525"/>
    <x v="1176"/>
    <x v="0"/>
    <x v="1"/>
    <x v="0"/>
    <s v="03.03.10"/>
    <x v="15"/>
    <x v="0"/>
    <x v="5"/>
    <s v="Receitas Da Câmara"/>
    <s v="03.03.10"/>
    <s v="Receitas Da Câmara"/>
    <s v="03.03.10"/>
    <x v="20"/>
    <x v="0"/>
    <x v="4"/>
    <x v="5"/>
    <x v="0"/>
    <x v="0"/>
    <x v="2"/>
    <x v="0"/>
    <x v="0"/>
    <s v="2025-02-20"/>
    <x v="0"/>
    <n v="55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80"/>
    <x v="1177"/>
    <x v="0"/>
    <x v="1"/>
    <x v="0"/>
    <s v="03.03.10"/>
    <x v="15"/>
    <x v="0"/>
    <x v="5"/>
    <s v="Receitas Da Câmara"/>
    <s v="03.03.10"/>
    <s v="Receitas Da Câmara"/>
    <s v="03.03.10"/>
    <x v="15"/>
    <x v="0"/>
    <x v="4"/>
    <x v="5"/>
    <x v="0"/>
    <x v="0"/>
    <x v="2"/>
    <x v="0"/>
    <x v="0"/>
    <s v="2025-02-20"/>
    <x v="0"/>
    <n v="10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00"/>
    <x v="1178"/>
    <x v="0"/>
    <x v="1"/>
    <x v="0"/>
    <s v="03.03.10"/>
    <x v="15"/>
    <x v="0"/>
    <x v="5"/>
    <s v="Receitas Da Câmara"/>
    <s v="03.03.10"/>
    <s v="Receitas Da Câmara"/>
    <s v="03.03.10"/>
    <x v="27"/>
    <x v="0"/>
    <x v="4"/>
    <x v="5"/>
    <x v="0"/>
    <x v="0"/>
    <x v="2"/>
    <x v="0"/>
    <x v="0"/>
    <s v="2025-02-20"/>
    <x v="0"/>
    <n v="1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9955"/>
    <x v="1179"/>
    <x v="0"/>
    <x v="1"/>
    <x v="0"/>
    <s v="03.03.10"/>
    <x v="15"/>
    <x v="0"/>
    <x v="5"/>
    <s v="Receitas Da Câmara"/>
    <s v="03.03.10"/>
    <s v="Receitas Da Câmara"/>
    <s v="03.03.10"/>
    <x v="25"/>
    <x v="0"/>
    <x v="0"/>
    <x v="1"/>
    <x v="0"/>
    <x v="0"/>
    <x v="2"/>
    <x v="0"/>
    <x v="0"/>
    <s v="2025-02-20"/>
    <x v="0"/>
    <n v="7995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0"/>
    <x v="1180"/>
    <x v="0"/>
    <x v="1"/>
    <x v="0"/>
    <s v="03.03.10"/>
    <x v="15"/>
    <x v="0"/>
    <x v="5"/>
    <s v="Receitas Da Câmara"/>
    <s v="03.03.10"/>
    <s v="Receitas Da Câmara"/>
    <s v="03.03.10"/>
    <x v="22"/>
    <x v="0"/>
    <x v="0"/>
    <x v="8"/>
    <x v="0"/>
    <x v="0"/>
    <x v="2"/>
    <x v="0"/>
    <x v="0"/>
    <s v="2025-02-24"/>
    <x v="0"/>
    <n v="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550"/>
    <x v="1181"/>
    <x v="0"/>
    <x v="1"/>
    <x v="0"/>
    <s v="03.03.10"/>
    <x v="15"/>
    <x v="0"/>
    <x v="5"/>
    <s v="Receitas Da Câmara"/>
    <s v="03.03.10"/>
    <s v="Receitas Da Câmara"/>
    <s v="03.03.10"/>
    <x v="20"/>
    <x v="0"/>
    <x v="4"/>
    <x v="5"/>
    <x v="0"/>
    <x v="0"/>
    <x v="2"/>
    <x v="0"/>
    <x v="0"/>
    <s v="2025-02-24"/>
    <x v="0"/>
    <n v="55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750"/>
    <x v="1182"/>
    <x v="0"/>
    <x v="1"/>
    <x v="0"/>
    <s v="03.03.10"/>
    <x v="15"/>
    <x v="0"/>
    <x v="5"/>
    <s v="Receitas Da Câmara"/>
    <s v="03.03.10"/>
    <s v="Receitas Da Câmara"/>
    <s v="03.03.10"/>
    <x v="27"/>
    <x v="0"/>
    <x v="4"/>
    <x v="5"/>
    <x v="0"/>
    <x v="0"/>
    <x v="2"/>
    <x v="0"/>
    <x v="0"/>
    <s v="2025-02-24"/>
    <x v="0"/>
    <n v="37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9985"/>
    <x v="1183"/>
    <x v="0"/>
    <x v="1"/>
    <x v="0"/>
    <s v="03.03.10"/>
    <x v="15"/>
    <x v="0"/>
    <x v="5"/>
    <s v="Receitas Da Câmara"/>
    <s v="03.03.10"/>
    <s v="Receitas Da Câmara"/>
    <s v="03.03.10"/>
    <x v="25"/>
    <x v="0"/>
    <x v="0"/>
    <x v="1"/>
    <x v="0"/>
    <x v="0"/>
    <x v="2"/>
    <x v="0"/>
    <x v="0"/>
    <s v="2025-02-24"/>
    <x v="0"/>
    <n v="1998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50"/>
    <x v="1184"/>
    <x v="0"/>
    <x v="1"/>
    <x v="0"/>
    <s v="03.03.10"/>
    <x v="15"/>
    <x v="0"/>
    <x v="5"/>
    <s v="Receitas Da Câmara"/>
    <s v="03.03.10"/>
    <s v="Receitas Da Câmara"/>
    <s v="03.03.10"/>
    <x v="63"/>
    <x v="0"/>
    <x v="0"/>
    <x v="8"/>
    <x v="0"/>
    <x v="0"/>
    <x v="2"/>
    <x v="0"/>
    <x v="0"/>
    <s v="2025-02-24"/>
    <x v="0"/>
    <n v="7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530"/>
    <x v="1185"/>
    <x v="0"/>
    <x v="1"/>
    <x v="0"/>
    <s v="03.03.10"/>
    <x v="15"/>
    <x v="0"/>
    <x v="5"/>
    <s v="Receitas Da Câmara"/>
    <s v="03.03.10"/>
    <s v="Receitas Da Câmara"/>
    <s v="03.03.10"/>
    <x v="15"/>
    <x v="0"/>
    <x v="4"/>
    <x v="5"/>
    <x v="0"/>
    <x v="0"/>
    <x v="2"/>
    <x v="0"/>
    <x v="0"/>
    <s v="2025-02-24"/>
    <x v="0"/>
    <n v="1353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17500"/>
    <x v="1186"/>
    <x v="0"/>
    <x v="1"/>
    <x v="0"/>
    <s v="03.03.10"/>
    <x v="15"/>
    <x v="0"/>
    <x v="5"/>
    <s v="Receitas Da Câmara"/>
    <s v="03.03.10"/>
    <s v="Receitas Da Câmara"/>
    <s v="03.03.10"/>
    <x v="33"/>
    <x v="0"/>
    <x v="0"/>
    <x v="1"/>
    <x v="0"/>
    <x v="0"/>
    <x v="2"/>
    <x v="0"/>
    <x v="0"/>
    <s v="2025-02-24"/>
    <x v="0"/>
    <n v="117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80"/>
    <x v="1187"/>
    <x v="0"/>
    <x v="1"/>
    <x v="0"/>
    <s v="03.03.10"/>
    <x v="15"/>
    <x v="0"/>
    <x v="5"/>
    <s v="Receitas Da Câmara"/>
    <s v="03.03.10"/>
    <s v="Receitas Da Câmara"/>
    <s v="03.03.10"/>
    <x v="30"/>
    <x v="0"/>
    <x v="4"/>
    <x v="5"/>
    <x v="0"/>
    <x v="0"/>
    <x v="2"/>
    <x v="0"/>
    <x v="0"/>
    <s v="2025-02-24"/>
    <x v="0"/>
    <n v="1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
    <x v="1188"/>
    <x v="0"/>
    <x v="1"/>
    <x v="0"/>
    <s v="03.03.10"/>
    <x v="15"/>
    <x v="0"/>
    <x v="5"/>
    <s v="Receitas Da Câmara"/>
    <s v="03.03.10"/>
    <s v="Receitas Da Câmara"/>
    <s v="03.03.10"/>
    <x v="16"/>
    <x v="0"/>
    <x v="4"/>
    <x v="5"/>
    <x v="0"/>
    <x v="0"/>
    <x v="2"/>
    <x v="0"/>
    <x v="0"/>
    <s v="2025-02-24"/>
    <x v="0"/>
    <n v="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23"/>
    <x v="1189"/>
    <x v="0"/>
    <x v="1"/>
    <x v="0"/>
    <s v="03.03.10"/>
    <x v="15"/>
    <x v="0"/>
    <x v="5"/>
    <s v="Receitas Da Câmara"/>
    <s v="03.03.10"/>
    <s v="Receitas Da Câmara"/>
    <s v="03.03.10"/>
    <x v="32"/>
    <x v="0"/>
    <x v="4"/>
    <x v="5"/>
    <x v="0"/>
    <x v="0"/>
    <x v="2"/>
    <x v="0"/>
    <x v="0"/>
    <s v="2025-02-24"/>
    <x v="0"/>
    <n v="262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41"/>
    <x v="1190"/>
    <x v="0"/>
    <x v="1"/>
    <x v="0"/>
    <s v="03.03.10"/>
    <x v="15"/>
    <x v="0"/>
    <x v="5"/>
    <s v="Receitas Da Câmara"/>
    <s v="03.03.10"/>
    <s v="Receitas Da Câmara"/>
    <s v="03.03.10"/>
    <x v="31"/>
    <x v="0"/>
    <x v="4"/>
    <x v="5"/>
    <x v="0"/>
    <x v="0"/>
    <x v="2"/>
    <x v="0"/>
    <x v="0"/>
    <s v="2025-02-24"/>
    <x v="0"/>
    <n v="341"/>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00"/>
    <x v="1191"/>
    <x v="0"/>
    <x v="1"/>
    <x v="0"/>
    <s v="03.03.10"/>
    <x v="15"/>
    <x v="0"/>
    <x v="5"/>
    <s v="Receitas Da Câmara"/>
    <s v="03.03.10"/>
    <s v="Receitas Da Câmara"/>
    <s v="03.03.10"/>
    <x v="65"/>
    <x v="0"/>
    <x v="4"/>
    <x v="5"/>
    <x v="0"/>
    <x v="0"/>
    <x v="2"/>
    <x v="0"/>
    <x v="0"/>
    <s v="2025-02-24"/>
    <x v="0"/>
    <n v="1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0725"/>
    <x v="1192"/>
    <x v="0"/>
    <x v="1"/>
    <x v="0"/>
    <s v="03.03.10"/>
    <x v="15"/>
    <x v="0"/>
    <x v="5"/>
    <s v="Receitas Da Câmara"/>
    <s v="03.03.10"/>
    <s v="Receitas Da Câmara"/>
    <s v="03.03.10"/>
    <x v="23"/>
    <x v="0"/>
    <x v="4"/>
    <x v="5"/>
    <x v="0"/>
    <x v="0"/>
    <x v="2"/>
    <x v="0"/>
    <x v="0"/>
    <s v="2025-02-24"/>
    <x v="0"/>
    <n v="807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580"/>
    <x v="1193"/>
    <x v="0"/>
    <x v="1"/>
    <x v="0"/>
    <s v="03.03.10"/>
    <x v="15"/>
    <x v="0"/>
    <x v="5"/>
    <s v="Receitas Da Câmara"/>
    <s v="03.03.10"/>
    <s v="Receitas Da Câmara"/>
    <s v="03.03.10"/>
    <x v="24"/>
    <x v="0"/>
    <x v="4"/>
    <x v="5"/>
    <x v="0"/>
    <x v="0"/>
    <x v="2"/>
    <x v="0"/>
    <x v="0"/>
    <s v="2025-02-24"/>
    <x v="0"/>
    <n v="45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500"/>
    <x v="1194"/>
    <x v="0"/>
    <x v="1"/>
    <x v="0"/>
    <s v="03.03.10"/>
    <x v="15"/>
    <x v="0"/>
    <x v="5"/>
    <s v="Receitas Da Câmara"/>
    <s v="03.03.10"/>
    <s v="Receitas Da Câmara"/>
    <s v="03.03.10"/>
    <x v="22"/>
    <x v="0"/>
    <x v="0"/>
    <x v="8"/>
    <x v="0"/>
    <x v="0"/>
    <x v="2"/>
    <x v="0"/>
    <x v="0"/>
    <s v="2025-02-25"/>
    <x v="0"/>
    <n v="12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582"/>
    <x v="1195"/>
    <x v="0"/>
    <x v="1"/>
    <x v="0"/>
    <s v="03.03.10"/>
    <x v="15"/>
    <x v="0"/>
    <x v="5"/>
    <s v="Receitas Da Câmara"/>
    <s v="03.03.10"/>
    <s v="Receitas Da Câmara"/>
    <s v="03.03.10"/>
    <x v="32"/>
    <x v="0"/>
    <x v="4"/>
    <x v="5"/>
    <x v="0"/>
    <x v="0"/>
    <x v="2"/>
    <x v="0"/>
    <x v="0"/>
    <s v="2025-02-25"/>
    <x v="0"/>
    <n v="1158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5862"/>
    <x v="1196"/>
    <x v="0"/>
    <x v="1"/>
    <x v="0"/>
    <s v="03.03.10"/>
    <x v="15"/>
    <x v="0"/>
    <x v="5"/>
    <s v="Receitas Da Câmara"/>
    <s v="03.03.10"/>
    <s v="Receitas Da Câmara"/>
    <s v="03.03.10"/>
    <x v="25"/>
    <x v="0"/>
    <x v="0"/>
    <x v="1"/>
    <x v="0"/>
    <x v="0"/>
    <x v="2"/>
    <x v="0"/>
    <x v="0"/>
    <s v="2025-02-25"/>
    <x v="0"/>
    <n v="3586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60"/>
    <x v="1197"/>
    <x v="0"/>
    <x v="1"/>
    <x v="0"/>
    <s v="03.03.10"/>
    <x v="15"/>
    <x v="0"/>
    <x v="5"/>
    <s v="Receitas Da Câmara"/>
    <s v="03.03.10"/>
    <s v="Receitas Da Câmara"/>
    <s v="03.03.10"/>
    <x v="24"/>
    <x v="0"/>
    <x v="4"/>
    <x v="5"/>
    <x v="0"/>
    <x v="0"/>
    <x v="2"/>
    <x v="0"/>
    <x v="0"/>
    <s v="2025-02-25"/>
    <x v="0"/>
    <n v="27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335"/>
    <x v="1198"/>
    <x v="0"/>
    <x v="1"/>
    <x v="0"/>
    <s v="03.03.10"/>
    <x v="15"/>
    <x v="0"/>
    <x v="5"/>
    <s v="Receitas Da Câmara"/>
    <s v="03.03.10"/>
    <s v="Receitas Da Câmara"/>
    <s v="03.03.10"/>
    <x v="20"/>
    <x v="0"/>
    <x v="4"/>
    <x v="5"/>
    <x v="0"/>
    <x v="0"/>
    <x v="2"/>
    <x v="0"/>
    <x v="0"/>
    <s v="2025-02-25"/>
    <x v="0"/>
    <n v="533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0"/>
    <x v="1199"/>
    <x v="0"/>
    <x v="1"/>
    <x v="0"/>
    <s v="03.03.10"/>
    <x v="15"/>
    <x v="0"/>
    <x v="5"/>
    <s v="Receitas Da Câmara"/>
    <s v="03.03.10"/>
    <s v="Receitas Da Câmara"/>
    <s v="03.03.10"/>
    <x v="16"/>
    <x v="0"/>
    <x v="4"/>
    <x v="5"/>
    <x v="0"/>
    <x v="0"/>
    <x v="2"/>
    <x v="0"/>
    <x v="0"/>
    <s v="2025-02-25"/>
    <x v="0"/>
    <n v="26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33480"/>
    <x v="1200"/>
    <x v="0"/>
    <x v="1"/>
    <x v="0"/>
    <s v="03.03.10"/>
    <x v="15"/>
    <x v="0"/>
    <x v="5"/>
    <s v="Receitas Da Câmara"/>
    <s v="03.03.10"/>
    <s v="Receitas Da Câmara"/>
    <s v="03.03.10"/>
    <x v="33"/>
    <x v="0"/>
    <x v="0"/>
    <x v="1"/>
    <x v="0"/>
    <x v="0"/>
    <x v="2"/>
    <x v="0"/>
    <x v="0"/>
    <s v="2025-02-26"/>
    <x v="0"/>
    <n v="334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0"/>
    <x v="1201"/>
    <x v="0"/>
    <x v="1"/>
    <x v="0"/>
    <s v="03.03.10"/>
    <x v="15"/>
    <x v="0"/>
    <x v="5"/>
    <s v="Receitas Da Câmara"/>
    <s v="03.03.10"/>
    <s v="Receitas Da Câmara"/>
    <s v="03.03.10"/>
    <x v="22"/>
    <x v="0"/>
    <x v="0"/>
    <x v="8"/>
    <x v="0"/>
    <x v="0"/>
    <x v="2"/>
    <x v="0"/>
    <x v="0"/>
    <s v="2025-02-26"/>
    <x v="0"/>
    <n v="1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0"/>
    <x v="1202"/>
    <x v="0"/>
    <x v="1"/>
    <x v="0"/>
    <s v="03.03.10"/>
    <x v="15"/>
    <x v="0"/>
    <x v="5"/>
    <s v="Receitas Da Câmara"/>
    <s v="03.03.10"/>
    <s v="Receitas Da Câmara"/>
    <s v="03.03.10"/>
    <x v="16"/>
    <x v="0"/>
    <x v="4"/>
    <x v="5"/>
    <x v="0"/>
    <x v="0"/>
    <x v="2"/>
    <x v="0"/>
    <x v="0"/>
    <s v="2025-02-26"/>
    <x v="0"/>
    <n v="2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75"/>
    <x v="1203"/>
    <x v="0"/>
    <x v="1"/>
    <x v="0"/>
    <s v="03.03.10"/>
    <x v="15"/>
    <x v="0"/>
    <x v="5"/>
    <s v="Receitas Da Câmara"/>
    <s v="03.03.10"/>
    <s v="Receitas Da Câmara"/>
    <s v="03.03.10"/>
    <x v="20"/>
    <x v="0"/>
    <x v="4"/>
    <x v="5"/>
    <x v="0"/>
    <x v="0"/>
    <x v="2"/>
    <x v="0"/>
    <x v="0"/>
    <s v="2025-02-26"/>
    <x v="0"/>
    <n v="21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10"/>
    <x v="1204"/>
    <x v="0"/>
    <x v="1"/>
    <x v="0"/>
    <s v="03.03.10"/>
    <x v="15"/>
    <x v="0"/>
    <x v="5"/>
    <s v="Receitas Da Câmara"/>
    <s v="03.03.10"/>
    <s v="Receitas Da Câmara"/>
    <s v="03.03.10"/>
    <x v="24"/>
    <x v="0"/>
    <x v="4"/>
    <x v="5"/>
    <x v="0"/>
    <x v="0"/>
    <x v="2"/>
    <x v="0"/>
    <x v="0"/>
    <s v="2025-02-26"/>
    <x v="0"/>
    <n v="25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25"/>
    <x v="1205"/>
    <x v="0"/>
    <x v="1"/>
    <x v="0"/>
    <s v="03.03.10"/>
    <x v="15"/>
    <x v="0"/>
    <x v="5"/>
    <s v="Receitas Da Câmara"/>
    <s v="03.03.10"/>
    <s v="Receitas Da Câmara"/>
    <s v="03.03.10"/>
    <x v="23"/>
    <x v="0"/>
    <x v="4"/>
    <x v="5"/>
    <x v="0"/>
    <x v="0"/>
    <x v="2"/>
    <x v="0"/>
    <x v="0"/>
    <s v="2025-02-26"/>
    <x v="0"/>
    <n v="40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56"/>
    <x v="1206"/>
    <x v="0"/>
    <x v="1"/>
    <x v="0"/>
    <s v="03.03.10"/>
    <x v="15"/>
    <x v="0"/>
    <x v="5"/>
    <s v="Receitas Da Câmara"/>
    <s v="03.03.10"/>
    <s v="Receitas Da Câmara"/>
    <s v="03.03.10"/>
    <x v="32"/>
    <x v="0"/>
    <x v="4"/>
    <x v="5"/>
    <x v="0"/>
    <x v="0"/>
    <x v="2"/>
    <x v="0"/>
    <x v="0"/>
    <s v="2025-02-26"/>
    <x v="0"/>
    <n v="485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290"/>
    <x v="1207"/>
    <x v="0"/>
    <x v="1"/>
    <x v="0"/>
    <s v="03.03.10"/>
    <x v="15"/>
    <x v="0"/>
    <x v="5"/>
    <s v="Receitas Da Câmara"/>
    <s v="03.03.10"/>
    <s v="Receitas Da Câmara"/>
    <s v="03.03.10"/>
    <x v="15"/>
    <x v="0"/>
    <x v="4"/>
    <x v="5"/>
    <x v="0"/>
    <x v="0"/>
    <x v="2"/>
    <x v="0"/>
    <x v="0"/>
    <s v="2025-02-26"/>
    <x v="0"/>
    <n v="182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395"/>
    <x v="1208"/>
    <x v="0"/>
    <x v="1"/>
    <x v="0"/>
    <s v="03.03.10"/>
    <x v="15"/>
    <x v="0"/>
    <x v="5"/>
    <s v="Receitas Da Câmara"/>
    <s v="03.03.10"/>
    <s v="Receitas Da Câmara"/>
    <s v="03.03.10"/>
    <x v="25"/>
    <x v="0"/>
    <x v="0"/>
    <x v="1"/>
    <x v="0"/>
    <x v="0"/>
    <x v="2"/>
    <x v="0"/>
    <x v="0"/>
    <s v="2025-02-26"/>
    <x v="0"/>
    <n v="40395"/>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2975"/>
    <x v="1130"/>
    <x v="0"/>
    <x v="0"/>
    <x v="0"/>
    <s v="01.27.07.15"/>
    <x v="18"/>
    <x v="1"/>
    <x v="1"/>
    <s v="Requalificação Urbana e Habitação 2"/>
    <s v="01.27.07"/>
    <s v="Requalificação Urbana e Habitação 2"/>
    <s v="01.27.07"/>
    <x v="2"/>
    <x v="0"/>
    <x v="0"/>
    <x v="1"/>
    <x v="0"/>
    <x v="1"/>
    <x v="1"/>
    <x v="0"/>
    <x v="4"/>
    <s v="2025-03-14"/>
    <x v="0"/>
    <n v="2975"/>
    <x v="0"/>
    <m/>
    <x v="0"/>
    <m/>
    <x v="145"/>
    <n v="100479669"/>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a favor do Sr. Denilson Garcia, referente a prestação de serviço da abertura de vala, no âmbito dos trabalhos da criação dos parques de estacionamento, Achada Pizarra, conforme anexo."/>
  </r>
  <r>
    <x v="0"/>
    <n v="0"/>
    <n v="0"/>
    <n v="0"/>
    <n v="6000"/>
    <x v="1209"/>
    <x v="0"/>
    <x v="0"/>
    <x v="0"/>
    <s v="03.16.15"/>
    <x v="0"/>
    <x v="0"/>
    <x v="0"/>
    <s v="Direção Financeira"/>
    <s v="03.16.15"/>
    <s v="Direção Financeira"/>
    <s v="03.16.15"/>
    <x v="0"/>
    <x v="0"/>
    <x v="0"/>
    <x v="0"/>
    <x v="0"/>
    <x v="0"/>
    <x v="0"/>
    <x v="0"/>
    <x v="4"/>
    <s v="2025-03-25"/>
    <x v="0"/>
    <n v="6000"/>
    <x v="0"/>
    <m/>
    <x v="0"/>
    <m/>
    <x v="208"/>
    <n v="100475419"/>
    <x v="0"/>
    <x v="0"/>
    <s v="Direção Financeira"/>
    <s v="ORI"/>
    <x v="0"/>
    <m/>
    <x v="0"/>
    <x v="0"/>
    <x v="0"/>
    <x v="0"/>
    <x v="0"/>
    <x v="0"/>
    <x v="0"/>
    <x v="0"/>
    <x v="0"/>
    <x v="0"/>
    <x v="0"/>
    <s v="Direção Financeira"/>
    <x v="0"/>
    <x v="0"/>
    <x v="0"/>
    <x v="0"/>
    <x v="0"/>
    <x v="0"/>
    <x v="0"/>
    <x v="0"/>
    <x v="0"/>
    <x v="0"/>
    <x v="0"/>
    <x v="0"/>
    <s v="Ajuda de custo e subsidio transporte a favor da senhora Anila Rodrigues, pela sua deslocação à Praia nos dias 24 e 25 de março de 2025, em missão de serviço, conforme anexo. "/>
  </r>
  <r>
    <x v="0"/>
    <n v="0"/>
    <n v="0"/>
    <n v="0"/>
    <n v="1000"/>
    <x v="1210"/>
    <x v="0"/>
    <x v="0"/>
    <x v="0"/>
    <s v="03.16.15"/>
    <x v="0"/>
    <x v="0"/>
    <x v="0"/>
    <s v="Direção Financeira"/>
    <s v="03.16.15"/>
    <s v="Direção Financeira"/>
    <s v="03.16.15"/>
    <x v="9"/>
    <x v="0"/>
    <x v="0"/>
    <x v="1"/>
    <x v="0"/>
    <x v="0"/>
    <x v="0"/>
    <x v="0"/>
    <x v="4"/>
    <s v="2025-03-31"/>
    <x v="0"/>
    <n v="1000"/>
    <x v="0"/>
    <m/>
    <x v="0"/>
    <m/>
    <x v="36"/>
    <n v="100476436"/>
    <x v="0"/>
    <x v="0"/>
    <s v="Direção Financeira"/>
    <s v="ORI"/>
    <x v="0"/>
    <m/>
    <x v="0"/>
    <x v="0"/>
    <x v="0"/>
    <x v="0"/>
    <x v="0"/>
    <x v="0"/>
    <x v="0"/>
    <x v="0"/>
    <x v="0"/>
    <x v="0"/>
    <x v="0"/>
    <s v="Direção Financeira"/>
    <x v="0"/>
    <x v="0"/>
    <x v="0"/>
    <x v="0"/>
    <x v="0"/>
    <x v="0"/>
    <x v="0"/>
    <x v="0"/>
    <x v="0"/>
    <x v="0"/>
    <x v="0"/>
    <x v="0"/>
    <s v="Gratificação a favor de da Sr. Edmilson Sanches Correia, pelo serviço extra prestado durante a Festival de Cinzas, conforme anexo.  "/>
  </r>
  <r>
    <x v="0"/>
    <n v="0"/>
    <n v="0"/>
    <n v="0"/>
    <n v="2495"/>
    <x v="1211"/>
    <x v="0"/>
    <x v="1"/>
    <x v="0"/>
    <s v="80.02.01"/>
    <x v="28"/>
    <x v="4"/>
    <x v="4"/>
    <s v="Retenções Iur"/>
    <s v="80.02.01"/>
    <s v="Retenções Iur"/>
    <s v="80.02.01"/>
    <x v="52"/>
    <x v="0"/>
    <x v="6"/>
    <x v="1"/>
    <x v="1"/>
    <x v="2"/>
    <x v="2"/>
    <x v="0"/>
    <x v="4"/>
    <s v="2025-03-04"/>
    <x v="0"/>
    <n v="2495"/>
    <x v="0"/>
    <m/>
    <x v="0"/>
    <m/>
    <x v="9"/>
    <n v="100474696"/>
    <x v="0"/>
    <x v="0"/>
    <s v="Retenções Iur"/>
    <s v="ORI"/>
    <x v="0"/>
    <s v="RIUR"/>
    <x v="0"/>
    <x v="0"/>
    <x v="0"/>
    <x v="0"/>
    <x v="0"/>
    <x v="0"/>
    <x v="0"/>
    <x v="0"/>
    <x v="0"/>
    <x v="0"/>
    <x v="0"/>
    <s v="Retenções Iur"/>
    <x v="0"/>
    <x v="0"/>
    <x v="0"/>
    <x v="0"/>
    <x v="2"/>
    <x v="0"/>
    <x v="0"/>
    <x v="0"/>
    <x v="0"/>
    <x v="1"/>
    <x v="0"/>
    <x v="0"/>
    <s v="RETENCAO OT"/>
  </r>
  <r>
    <x v="0"/>
    <n v="0"/>
    <n v="0"/>
    <n v="0"/>
    <n v="2400"/>
    <x v="1212"/>
    <x v="0"/>
    <x v="1"/>
    <x v="0"/>
    <s v="80.02.01"/>
    <x v="28"/>
    <x v="4"/>
    <x v="4"/>
    <s v="Retenções Iur"/>
    <s v="80.02.01"/>
    <s v="Retenções Iur"/>
    <s v="80.02.01"/>
    <x v="52"/>
    <x v="0"/>
    <x v="6"/>
    <x v="1"/>
    <x v="1"/>
    <x v="2"/>
    <x v="2"/>
    <x v="0"/>
    <x v="4"/>
    <s v="2025-03-04"/>
    <x v="0"/>
    <n v="2400"/>
    <x v="0"/>
    <m/>
    <x v="0"/>
    <m/>
    <x v="9"/>
    <n v="100474696"/>
    <x v="0"/>
    <x v="0"/>
    <s v="Retenções Iur"/>
    <s v="ORI"/>
    <x v="0"/>
    <s v="RIUR"/>
    <x v="0"/>
    <x v="0"/>
    <x v="0"/>
    <x v="0"/>
    <x v="0"/>
    <x v="0"/>
    <x v="0"/>
    <x v="0"/>
    <x v="0"/>
    <x v="0"/>
    <x v="0"/>
    <s v="Retenções Iur"/>
    <x v="0"/>
    <x v="0"/>
    <x v="0"/>
    <x v="0"/>
    <x v="2"/>
    <x v="0"/>
    <x v="0"/>
    <x v="0"/>
    <x v="0"/>
    <x v="1"/>
    <x v="0"/>
    <x v="0"/>
    <s v="RETENCAO OT"/>
  </r>
  <r>
    <x v="0"/>
    <n v="0"/>
    <n v="0"/>
    <n v="0"/>
    <n v="15000"/>
    <x v="1213"/>
    <x v="0"/>
    <x v="1"/>
    <x v="0"/>
    <s v="80.02.01"/>
    <x v="28"/>
    <x v="4"/>
    <x v="4"/>
    <s v="Retenções Iur"/>
    <s v="80.02.01"/>
    <s v="Retenções Iur"/>
    <s v="80.02.01"/>
    <x v="52"/>
    <x v="0"/>
    <x v="6"/>
    <x v="1"/>
    <x v="1"/>
    <x v="2"/>
    <x v="2"/>
    <x v="0"/>
    <x v="4"/>
    <s v="2025-03-06"/>
    <x v="0"/>
    <n v="15000"/>
    <x v="0"/>
    <m/>
    <x v="0"/>
    <m/>
    <x v="9"/>
    <n v="100474696"/>
    <x v="0"/>
    <x v="0"/>
    <s v="Retenções Iur"/>
    <s v="ORI"/>
    <x v="0"/>
    <s v="RIUR"/>
    <x v="0"/>
    <x v="0"/>
    <x v="0"/>
    <x v="0"/>
    <x v="0"/>
    <x v="0"/>
    <x v="0"/>
    <x v="0"/>
    <x v="0"/>
    <x v="0"/>
    <x v="0"/>
    <s v="Retenções Iur"/>
    <x v="0"/>
    <x v="0"/>
    <x v="0"/>
    <x v="0"/>
    <x v="2"/>
    <x v="0"/>
    <x v="0"/>
    <x v="0"/>
    <x v="0"/>
    <x v="1"/>
    <x v="0"/>
    <x v="0"/>
    <s v="RETENCAO OT"/>
  </r>
  <r>
    <x v="0"/>
    <n v="0"/>
    <n v="0"/>
    <n v="0"/>
    <n v="2000"/>
    <x v="1214"/>
    <x v="0"/>
    <x v="0"/>
    <x v="0"/>
    <s v="01.25.05.09"/>
    <x v="14"/>
    <x v="2"/>
    <x v="2"/>
    <s v="Saúde"/>
    <s v="01.25.05"/>
    <s v="Saúde"/>
    <s v="01.25.05"/>
    <x v="3"/>
    <x v="0"/>
    <x v="1"/>
    <x v="2"/>
    <x v="0"/>
    <x v="1"/>
    <x v="0"/>
    <x v="0"/>
    <x v="2"/>
    <s v="2025-04-11"/>
    <x v="1"/>
    <n v="2000"/>
    <x v="0"/>
    <m/>
    <x v="0"/>
    <m/>
    <x v="209"/>
    <n v="100328833"/>
    <x v="0"/>
    <x v="0"/>
    <s v="Apoio a Consultas de Especialidade e Medicamentos"/>
    <s v="ORI"/>
    <x v="0"/>
    <s v="ACE"/>
    <x v="0"/>
    <x v="0"/>
    <x v="0"/>
    <x v="0"/>
    <x v="0"/>
    <x v="0"/>
    <x v="0"/>
    <x v="0"/>
    <x v="0"/>
    <x v="0"/>
    <x v="0"/>
    <s v="Apoio a Consultas de Especialidade e Medicamentos"/>
    <x v="0"/>
    <x v="0"/>
    <x v="0"/>
    <x v="0"/>
    <x v="1"/>
    <x v="0"/>
    <x v="0"/>
    <x v="0"/>
    <x v="0"/>
    <x v="0"/>
    <x v="0"/>
    <x v="0"/>
    <s v="Pagamento a favor de OLIVIA LOPES OLIVEIRA, para consulta médica na cidade da Praia, conforme anexo."/>
  </r>
  <r>
    <x v="0"/>
    <n v="0"/>
    <n v="0"/>
    <n v="0"/>
    <n v="1125"/>
    <x v="1215"/>
    <x v="0"/>
    <x v="0"/>
    <x v="0"/>
    <s v="03.16.15"/>
    <x v="0"/>
    <x v="0"/>
    <x v="0"/>
    <s v="Direção Financeira"/>
    <s v="03.16.15"/>
    <s v="Direção Financeira"/>
    <s v="03.16.15"/>
    <x v="0"/>
    <x v="0"/>
    <x v="0"/>
    <x v="0"/>
    <x v="0"/>
    <x v="0"/>
    <x v="0"/>
    <x v="0"/>
    <x v="2"/>
    <s v="2025-04-11"/>
    <x v="1"/>
    <n v="1125"/>
    <x v="0"/>
    <m/>
    <x v="0"/>
    <m/>
    <x v="28"/>
    <n v="100478854"/>
    <x v="0"/>
    <x v="0"/>
    <s v="Direção Financeira"/>
    <s v="ORI"/>
    <x v="0"/>
    <m/>
    <x v="0"/>
    <x v="0"/>
    <x v="0"/>
    <x v="0"/>
    <x v="0"/>
    <x v="0"/>
    <x v="0"/>
    <x v="0"/>
    <x v="0"/>
    <x v="0"/>
    <x v="0"/>
    <s v="Direção Financeira"/>
    <x v="0"/>
    <x v="0"/>
    <x v="0"/>
    <x v="0"/>
    <x v="0"/>
    <x v="0"/>
    <x v="0"/>
    <x v="0"/>
    <x v="0"/>
    <x v="0"/>
    <x v="0"/>
    <x v="0"/>
    <s v="Ajuda de custo a favor do Senhor Carlos Sanches, pela sua deslocação à Santa Cruz, no dia 09 de abril de 2025, em missão de serviço, conforme anexo."/>
  </r>
  <r>
    <x v="0"/>
    <n v="0"/>
    <n v="0"/>
    <n v="0"/>
    <n v="180000"/>
    <x v="1216"/>
    <x v="0"/>
    <x v="0"/>
    <x v="0"/>
    <s v="01.28.03.07"/>
    <x v="17"/>
    <x v="3"/>
    <x v="3"/>
    <s v="Proteção Social"/>
    <s v="01.28.03"/>
    <s v="Proteção Social"/>
    <s v="01.28.03"/>
    <x v="4"/>
    <x v="0"/>
    <x v="2"/>
    <x v="3"/>
    <x v="0"/>
    <x v="1"/>
    <x v="0"/>
    <x v="0"/>
    <x v="3"/>
    <s v="2025-05-06"/>
    <x v="1"/>
    <n v="180000"/>
    <x v="0"/>
    <m/>
    <x v="0"/>
    <m/>
    <x v="32"/>
    <n v="100476920"/>
    <x v="0"/>
    <x v="0"/>
    <s v="Transporte escolar"/>
    <s v="ORI"/>
    <x v="0"/>
    <s v="TE"/>
    <x v="0"/>
    <x v="0"/>
    <x v="0"/>
    <x v="0"/>
    <x v="0"/>
    <x v="0"/>
    <x v="0"/>
    <x v="0"/>
    <x v="0"/>
    <x v="0"/>
    <x v="0"/>
    <s v="Transporte escolar"/>
    <x v="0"/>
    <x v="0"/>
    <x v="0"/>
    <x v="0"/>
    <x v="1"/>
    <x v="0"/>
    <x v="0"/>
    <x v="0"/>
    <x v="0"/>
    <x v="0"/>
    <x v="0"/>
    <x v="0"/>
    <s v="Pagamento a favor de Felisberto Carvalho, pela a aquisição de combustivel destinado ao transporte escolar da CMSM, conforme anexo."/>
  </r>
  <r>
    <x v="0"/>
    <n v="0"/>
    <n v="0"/>
    <n v="0"/>
    <n v="180000"/>
    <x v="1217"/>
    <x v="0"/>
    <x v="0"/>
    <x v="0"/>
    <s v="01.28.03.07"/>
    <x v="17"/>
    <x v="3"/>
    <x v="3"/>
    <s v="Proteção Social"/>
    <s v="01.28.03"/>
    <s v="Proteção Social"/>
    <s v="01.28.03"/>
    <x v="4"/>
    <x v="0"/>
    <x v="2"/>
    <x v="3"/>
    <x v="0"/>
    <x v="1"/>
    <x v="0"/>
    <x v="0"/>
    <x v="3"/>
    <s v="2025-05-13"/>
    <x v="1"/>
    <n v="180000"/>
    <x v="0"/>
    <m/>
    <x v="0"/>
    <m/>
    <x v="32"/>
    <n v="100476920"/>
    <x v="0"/>
    <x v="0"/>
    <s v="Transporte escolar"/>
    <s v="ORI"/>
    <x v="0"/>
    <s v="TE"/>
    <x v="0"/>
    <x v="0"/>
    <x v="0"/>
    <x v="0"/>
    <x v="0"/>
    <x v="0"/>
    <x v="0"/>
    <x v="0"/>
    <x v="0"/>
    <x v="0"/>
    <x v="0"/>
    <s v="Transporte escolar"/>
    <x v="0"/>
    <x v="0"/>
    <x v="0"/>
    <x v="0"/>
    <x v="1"/>
    <x v="0"/>
    <x v="0"/>
    <x v="0"/>
    <x v="0"/>
    <x v="0"/>
    <x v="0"/>
    <x v="0"/>
    <s v="Pagamento a favor de Felisberto Carvalho , pela aquisição de combustivel destinado ao transporte scolar da CMSM, conforme anexo."/>
  </r>
  <r>
    <x v="0"/>
    <n v="0"/>
    <n v="0"/>
    <n v="0"/>
    <n v="1600"/>
    <x v="1218"/>
    <x v="0"/>
    <x v="0"/>
    <x v="0"/>
    <s v="03.16.15"/>
    <x v="0"/>
    <x v="0"/>
    <x v="0"/>
    <s v="Direção Financeira"/>
    <s v="03.16.15"/>
    <s v="Direção Financeira"/>
    <s v="03.16.15"/>
    <x v="41"/>
    <x v="0"/>
    <x v="0"/>
    <x v="0"/>
    <x v="0"/>
    <x v="0"/>
    <x v="0"/>
    <x v="0"/>
    <x v="3"/>
    <s v="2025-05-21"/>
    <x v="1"/>
    <n v="1600"/>
    <x v="0"/>
    <m/>
    <x v="0"/>
    <m/>
    <x v="26"/>
    <n v="100474914"/>
    <x v="0"/>
    <x v="0"/>
    <s v="Direção Financeira"/>
    <s v="ORI"/>
    <x v="0"/>
    <m/>
    <x v="0"/>
    <x v="0"/>
    <x v="0"/>
    <x v="0"/>
    <x v="0"/>
    <x v="0"/>
    <x v="0"/>
    <x v="0"/>
    <x v="0"/>
    <x v="0"/>
    <x v="0"/>
    <s v="Direção Financeira"/>
    <x v="0"/>
    <x v="0"/>
    <x v="0"/>
    <x v="0"/>
    <x v="0"/>
    <x v="0"/>
    <x v="0"/>
    <x v="0"/>
    <x v="0"/>
    <x v="0"/>
    <x v="0"/>
    <x v="0"/>
    <s v="Pagamento a favor da Tesouraria, pela reparação de embriaguem, conforme anexo."/>
  </r>
  <r>
    <x v="0"/>
    <n v="0"/>
    <n v="0"/>
    <n v="0"/>
    <n v="180000"/>
    <x v="1219"/>
    <x v="0"/>
    <x v="0"/>
    <x v="0"/>
    <s v="01.28.03.07"/>
    <x v="17"/>
    <x v="3"/>
    <x v="3"/>
    <s v="Proteção Social"/>
    <s v="01.28.03"/>
    <s v="Proteção Social"/>
    <s v="01.28.03"/>
    <x v="4"/>
    <x v="0"/>
    <x v="2"/>
    <x v="3"/>
    <x v="0"/>
    <x v="1"/>
    <x v="0"/>
    <x v="0"/>
    <x v="5"/>
    <s v="2025-06-05"/>
    <x v="1"/>
    <n v="180000"/>
    <x v="0"/>
    <m/>
    <x v="0"/>
    <m/>
    <x v="32"/>
    <n v="100476920"/>
    <x v="0"/>
    <x v="0"/>
    <s v="Transporte escolar"/>
    <s v="ORI"/>
    <x v="0"/>
    <s v="TE"/>
    <x v="0"/>
    <x v="0"/>
    <x v="0"/>
    <x v="0"/>
    <x v="0"/>
    <x v="0"/>
    <x v="0"/>
    <x v="0"/>
    <x v="0"/>
    <x v="0"/>
    <x v="0"/>
    <s v="Transporte escolar"/>
    <x v="0"/>
    <x v="0"/>
    <x v="0"/>
    <x v="0"/>
    <x v="1"/>
    <x v="0"/>
    <x v="0"/>
    <x v="0"/>
    <x v="0"/>
    <x v="0"/>
    <x v="0"/>
    <x v="0"/>
    <s v="Pagamento a favor de Felisberto Carvalho Auto, referente a aquisição de combustíveis, para viaturas de transporte escolar, conforme proposta em anexo."/>
  </r>
  <r>
    <x v="1"/>
    <n v="0"/>
    <n v="0"/>
    <n v="0"/>
    <n v="120000"/>
    <x v="1220"/>
    <x v="0"/>
    <x v="0"/>
    <x v="0"/>
    <s v="01.27.07.15"/>
    <x v="18"/>
    <x v="1"/>
    <x v="1"/>
    <s v="Requalificação Urbana e Habitação 2"/>
    <s v="01.27.07"/>
    <s v="Requalificação Urbana e Habitação 2"/>
    <s v="01.27.07"/>
    <x v="2"/>
    <x v="0"/>
    <x v="0"/>
    <x v="1"/>
    <x v="0"/>
    <x v="1"/>
    <x v="1"/>
    <x v="0"/>
    <x v="5"/>
    <s v="2025-06-09"/>
    <x v="1"/>
    <n v="120000"/>
    <x v="0"/>
    <m/>
    <x v="0"/>
    <m/>
    <x v="55"/>
    <n v="100477538"/>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a favor de Oficina Mecânica Andre, referente a aquisição de serviços de reparação de motor de arranque e de bomba central de embraiagem das viaturas ST-06-WS e ST-27-RU  afetos as obras da CMSM, conforma nexo."/>
  </r>
  <r>
    <x v="2"/>
    <n v="0"/>
    <n v="0"/>
    <n v="0"/>
    <n v="4533"/>
    <x v="1221"/>
    <x v="0"/>
    <x v="0"/>
    <x v="0"/>
    <s v="80.02.10.21"/>
    <x v="19"/>
    <x v="4"/>
    <x v="4"/>
    <s v="Outros"/>
    <s v="80.02.10"/>
    <s v="Outros"/>
    <s v="80.02.10"/>
    <x v="35"/>
    <x v="0"/>
    <x v="3"/>
    <x v="4"/>
    <x v="1"/>
    <x v="2"/>
    <x v="0"/>
    <x v="0"/>
    <x v="5"/>
    <s v="2025-06-19"/>
    <x v="1"/>
    <n v="4533"/>
    <x v="0"/>
    <m/>
    <x v="0"/>
    <m/>
    <x v="186"/>
    <n v="100022985"/>
    <x v="0"/>
    <x v="0"/>
    <s v="Retenções Descontos Judiciais"/>
    <s v="ORI"/>
    <x v="0"/>
    <m/>
    <x v="0"/>
    <x v="0"/>
    <x v="0"/>
    <x v="0"/>
    <x v="0"/>
    <x v="0"/>
    <x v="0"/>
    <x v="0"/>
    <x v="0"/>
    <x v="0"/>
    <x v="0"/>
    <s v="Retenções Descontos Judiciais"/>
    <x v="0"/>
    <x v="0"/>
    <x v="0"/>
    <x v="0"/>
    <x v="2"/>
    <x v="0"/>
    <x v="0"/>
    <x v="0"/>
    <x v="0"/>
    <x v="1"/>
    <x v="0"/>
    <x v="0"/>
    <s v="Transferência pelos descontos retido no salario da senhora Nérida Mascarenhas, do mês de junho 2025, referente ao processo nº 30/2023, conforme anexo."/>
  </r>
  <r>
    <x v="2"/>
    <n v="0"/>
    <n v="0"/>
    <n v="0"/>
    <n v="15163"/>
    <x v="1222"/>
    <x v="0"/>
    <x v="0"/>
    <x v="0"/>
    <s v="80.02.10.24"/>
    <x v="34"/>
    <x v="4"/>
    <x v="4"/>
    <s v="Outros"/>
    <s v="80.02.10"/>
    <s v="Outros"/>
    <s v="80.02.10"/>
    <x v="56"/>
    <x v="0"/>
    <x v="3"/>
    <x v="4"/>
    <x v="1"/>
    <x v="2"/>
    <x v="0"/>
    <x v="0"/>
    <x v="5"/>
    <s v="2025-06-19"/>
    <x v="1"/>
    <n v="15163"/>
    <x v="0"/>
    <m/>
    <x v="0"/>
    <m/>
    <x v="210"/>
    <n v="100478962"/>
    <x v="0"/>
    <x v="0"/>
    <s v="Retenções SIACSA"/>
    <s v="ORI"/>
    <x v="0"/>
    <s v="SIACSA"/>
    <x v="0"/>
    <x v="0"/>
    <x v="0"/>
    <x v="0"/>
    <x v="0"/>
    <x v="0"/>
    <x v="0"/>
    <x v="0"/>
    <x v="0"/>
    <x v="0"/>
    <x v="0"/>
    <s v="Retenções SIACSA"/>
    <x v="0"/>
    <x v="0"/>
    <x v="0"/>
    <x v="0"/>
    <x v="2"/>
    <x v="0"/>
    <x v="0"/>
    <x v="0"/>
    <x v="0"/>
    <x v="1"/>
    <x v="0"/>
    <x v="0"/>
    <s v="Transferência a favor SIACSA dos descontos efetuada nos salário dos funcionários, referente a Janeiro, Fevereiro, Março, Abril e Maio de 2025, conforme justificativo em anexo"/>
  </r>
  <r>
    <x v="0"/>
    <n v="0"/>
    <n v="0"/>
    <n v="0"/>
    <n v="12000"/>
    <x v="1223"/>
    <x v="0"/>
    <x v="1"/>
    <x v="0"/>
    <s v="80.02.10.03"/>
    <x v="32"/>
    <x v="4"/>
    <x v="4"/>
    <s v="Outros"/>
    <s v="80.02.10"/>
    <s v="Outros"/>
    <s v="80.02.10"/>
    <x v="57"/>
    <x v="0"/>
    <x v="6"/>
    <x v="1"/>
    <x v="1"/>
    <x v="2"/>
    <x v="2"/>
    <x v="0"/>
    <x v="6"/>
    <s v="2025-07-23"/>
    <x v="2"/>
    <n v="12000"/>
    <x v="0"/>
    <m/>
    <x v="0"/>
    <m/>
    <x v="66"/>
    <n v="100474708"/>
    <x v="0"/>
    <x v="0"/>
    <s v="Retençoes Pensao Alimenticia"/>
    <s v="ORI"/>
    <x v="0"/>
    <s v="RPA"/>
    <x v="0"/>
    <x v="0"/>
    <x v="0"/>
    <x v="0"/>
    <x v="0"/>
    <x v="0"/>
    <x v="0"/>
    <x v="0"/>
    <x v="0"/>
    <x v="0"/>
    <x v="0"/>
    <s v="Retençoes Pensao Alimenticia"/>
    <x v="0"/>
    <x v="0"/>
    <x v="0"/>
    <x v="0"/>
    <x v="2"/>
    <x v="0"/>
    <x v="0"/>
    <x v="0"/>
    <x v="0"/>
    <x v="1"/>
    <x v="0"/>
    <x v="0"/>
    <s v="RETENCAO OT"/>
  </r>
  <r>
    <x v="1"/>
    <n v="0"/>
    <n v="0"/>
    <n v="0"/>
    <n v="3013634"/>
    <x v="1224"/>
    <x v="0"/>
    <x v="0"/>
    <x v="0"/>
    <s v="01.27.01.06"/>
    <x v="46"/>
    <x v="1"/>
    <x v="1"/>
    <s v="Ordenamento território"/>
    <s v="01.27.01"/>
    <s v="Ordenamento território"/>
    <s v="01.27.01"/>
    <x v="2"/>
    <x v="0"/>
    <x v="0"/>
    <x v="1"/>
    <x v="0"/>
    <x v="1"/>
    <x v="1"/>
    <x v="0"/>
    <x v="6"/>
    <s v="2025-07-15"/>
    <x v="2"/>
    <n v="3013634"/>
    <x v="0"/>
    <m/>
    <x v="0"/>
    <m/>
    <x v="129"/>
    <n v="100478485"/>
    <x v="0"/>
    <x v="0"/>
    <s v="Infraestruturação da Zona do Bácio"/>
    <s v="ORI"/>
    <x v="0"/>
    <m/>
    <x v="0"/>
    <x v="0"/>
    <x v="0"/>
    <x v="0"/>
    <x v="0"/>
    <x v="0"/>
    <x v="0"/>
    <x v="0"/>
    <x v="0"/>
    <x v="0"/>
    <x v="0"/>
    <s v="Infraestruturação da Zona do Bácio"/>
    <x v="0"/>
    <x v="0"/>
    <x v="0"/>
    <x v="0"/>
    <x v="1"/>
    <x v="0"/>
    <x v="0"/>
    <x v="1"/>
    <x v="0"/>
    <x v="0"/>
    <x v="0"/>
    <x v="0"/>
    <s v="Pagamento a favor de Mf Group, referente ao adiantamento correspondendo 30% do valor do contrato de empreitada de obra de construção da vedação de estaleiro Municipal, conforme anexo."/>
  </r>
  <r>
    <x v="0"/>
    <n v="0"/>
    <n v="0"/>
    <n v="0"/>
    <n v="29215"/>
    <x v="1225"/>
    <x v="0"/>
    <x v="0"/>
    <x v="0"/>
    <s v="01.25.04.22"/>
    <x v="9"/>
    <x v="2"/>
    <x v="2"/>
    <s v="Cultura"/>
    <s v="01.25.04"/>
    <s v="Cultura"/>
    <s v="01.25.04"/>
    <x v="4"/>
    <x v="0"/>
    <x v="2"/>
    <x v="3"/>
    <x v="0"/>
    <x v="1"/>
    <x v="0"/>
    <x v="0"/>
    <x v="6"/>
    <s v="2025-07-23"/>
    <x v="2"/>
    <n v="29215"/>
    <x v="0"/>
    <m/>
    <x v="0"/>
    <m/>
    <x v="70"/>
    <n v="100479507"/>
    <x v="0"/>
    <x v="0"/>
    <s v="Atividades culturais e promoção da cultura no Concelho"/>
    <s v="ORI"/>
    <x v="0"/>
    <s v="ACPCC"/>
    <x v="0"/>
    <x v="0"/>
    <x v="0"/>
    <x v="0"/>
    <x v="0"/>
    <x v="0"/>
    <x v="0"/>
    <x v="0"/>
    <x v="0"/>
    <x v="0"/>
    <x v="0"/>
    <s v="Atividades culturais e promoção da cultura no Concelho"/>
    <x v="0"/>
    <x v="0"/>
    <x v="0"/>
    <x v="0"/>
    <x v="1"/>
    <x v="0"/>
    <x v="0"/>
    <x v="0"/>
    <x v="0"/>
    <x v="0"/>
    <x v="0"/>
    <x v="0"/>
    <s v="Liquidação da fatura a favor de AMG, Serviços &amp; Construções, pelo fogo de artificio no âmbito da comemoração do ano novo, conforme anexo. "/>
  </r>
  <r>
    <x v="0"/>
    <n v="0"/>
    <n v="0"/>
    <n v="0"/>
    <n v="69706"/>
    <x v="1226"/>
    <x v="0"/>
    <x v="1"/>
    <x v="0"/>
    <s v="80.02.10.01"/>
    <x v="10"/>
    <x v="4"/>
    <x v="4"/>
    <s v="Outros"/>
    <s v="80.02.10"/>
    <s v="Outros"/>
    <s v="80.02.10"/>
    <x v="55"/>
    <x v="0"/>
    <x v="6"/>
    <x v="1"/>
    <x v="1"/>
    <x v="2"/>
    <x v="2"/>
    <x v="0"/>
    <x v="6"/>
    <s v="2025-07-23"/>
    <x v="2"/>
    <n v="69706"/>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3904"/>
    <x v="1227"/>
    <x v="0"/>
    <x v="1"/>
    <x v="0"/>
    <s v="80.02.10.26"/>
    <x v="35"/>
    <x v="4"/>
    <x v="4"/>
    <s v="Outros"/>
    <s v="80.02.10"/>
    <s v="Outros"/>
    <s v="80.02.10"/>
    <x v="59"/>
    <x v="0"/>
    <x v="6"/>
    <x v="14"/>
    <x v="1"/>
    <x v="2"/>
    <x v="2"/>
    <x v="0"/>
    <x v="6"/>
    <s v="2025-07-23"/>
    <x v="2"/>
    <n v="3904"/>
    <x v="0"/>
    <m/>
    <x v="0"/>
    <m/>
    <x v="106"/>
    <n v="100479277"/>
    <x v="0"/>
    <x v="0"/>
    <s v="Retenção Sansung"/>
    <s v="ORI"/>
    <x v="0"/>
    <s v="RS"/>
    <x v="0"/>
    <x v="0"/>
    <x v="0"/>
    <x v="0"/>
    <x v="0"/>
    <x v="0"/>
    <x v="0"/>
    <x v="0"/>
    <x v="0"/>
    <x v="0"/>
    <x v="0"/>
    <s v="Retenção Sansung"/>
    <x v="0"/>
    <x v="0"/>
    <x v="0"/>
    <x v="0"/>
    <x v="2"/>
    <x v="0"/>
    <x v="0"/>
    <x v="0"/>
    <x v="0"/>
    <x v="1"/>
    <x v="0"/>
    <x v="0"/>
    <s v="RETENCAO OT"/>
  </r>
  <r>
    <x v="0"/>
    <n v="0"/>
    <n v="0"/>
    <n v="0"/>
    <n v="7293"/>
    <x v="1228"/>
    <x v="0"/>
    <x v="1"/>
    <x v="0"/>
    <s v="80.02.01"/>
    <x v="28"/>
    <x v="4"/>
    <x v="4"/>
    <s v="Retenções Iur"/>
    <s v="80.02.01"/>
    <s v="Retenções Iur"/>
    <s v="80.02.01"/>
    <x v="52"/>
    <x v="0"/>
    <x v="6"/>
    <x v="1"/>
    <x v="1"/>
    <x v="2"/>
    <x v="2"/>
    <x v="0"/>
    <x v="6"/>
    <s v="2025-07-28"/>
    <x v="2"/>
    <n v="7293"/>
    <x v="0"/>
    <m/>
    <x v="0"/>
    <m/>
    <x v="9"/>
    <n v="100474696"/>
    <x v="0"/>
    <x v="0"/>
    <s v="Retenções Iur"/>
    <s v="ORI"/>
    <x v="0"/>
    <s v="RIUR"/>
    <x v="0"/>
    <x v="0"/>
    <x v="0"/>
    <x v="0"/>
    <x v="0"/>
    <x v="0"/>
    <x v="0"/>
    <x v="0"/>
    <x v="0"/>
    <x v="0"/>
    <x v="0"/>
    <s v="Retenções Iur"/>
    <x v="0"/>
    <x v="0"/>
    <x v="0"/>
    <x v="0"/>
    <x v="2"/>
    <x v="0"/>
    <x v="0"/>
    <x v="0"/>
    <x v="0"/>
    <x v="1"/>
    <x v="0"/>
    <x v="0"/>
    <s v="RETENCAO OT"/>
  </r>
  <r>
    <x v="0"/>
    <n v="0"/>
    <n v="0"/>
    <n v="0"/>
    <n v="8800"/>
    <x v="1229"/>
    <x v="0"/>
    <x v="1"/>
    <x v="0"/>
    <s v="80.02.10.01"/>
    <x v="10"/>
    <x v="4"/>
    <x v="4"/>
    <s v="Outros"/>
    <s v="80.02.10"/>
    <s v="Outros"/>
    <s v="80.02.10"/>
    <x v="55"/>
    <x v="0"/>
    <x v="6"/>
    <x v="1"/>
    <x v="1"/>
    <x v="2"/>
    <x v="2"/>
    <x v="0"/>
    <x v="6"/>
    <s v="2025-07-28"/>
    <x v="2"/>
    <n v="880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53722"/>
    <x v="1230"/>
    <x v="0"/>
    <x v="1"/>
    <x v="0"/>
    <s v="80.02.01"/>
    <x v="28"/>
    <x v="4"/>
    <x v="4"/>
    <s v="Retenções Iur"/>
    <s v="80.02.01"/>
    <s v="Retenções Iur"/>
    <s v="80.02.01"/>
    <x v="52"/>
    <x v="0"/>
    <x v="6"/>
    <x v="1"/>
    <x v="1"/>
    <x v="2"/>
    <x v="2"/>
    <x v="0"/>
    <x v="6"/>
    <s v="2025-07-23"/>
    <x v="2"/>
    <n v="53722"/>
    <x v="0"/>
    <m/>
    <x v="0"/>
    <m/>
    <x v="9"/>
    <n v="100474696"/>
    <x v="0"/>
    <x v="0"/>
    <s v="Retenções Iur"/>
    <s v="ORI"/>
    <x v="0"/>
    <s v="RIUR"/>
    <x v="0"/>
    <x v="0"/>
    <x v="0"/>
    <x v="0"/>
    <x v="0"/>
    <x v="0"/>
    <x v="0"/>
    <x v="0"/>
    <x v="0"/>
    <x v="0"/>
    <x v="0"/>
    <s v="Retenções Iur"/>
    <x v="0"/>
    <x v="0"/>
    <x v="0"/>
    <x v="0"/>
    <x v="2"/>
    <x v="0"/>
    <x v="0"/>
    <x v="0"/>
    <x v="0"/>
    <x v="1"/>
    <x v="0"/>
    <x v="0"/>
    <s v="RETENCAO OT"/>
  </r>
  <r>
    <x v="0"/>
    <n v="0"/>
    <n v="0"/>
    <n v="0"/>
    <n v="600"/>
    <x v="1231"/>
    <x v="0"/>
    <x v="1"/>
    <x v="0"/>
    <s v="80.02.10.23"/>
    <x v="33"/>
    <x v="4"/>
    <x v="4"/>
    <s v="Outros"/>
    <s v="80.02.10"/>
    <s v="Outros"/>
    <s v="80.02.10"/>
    <x v="58"/>
    <x v="0"/>
    <x v="6"/>
    <x v="1"/>
    <x v="1"/>
    <x v="2"/>
    <x v="2"/>
    <x v="0"/>
    <x v="6"/>
    <s v="2025-07-28"/>
    <x v="2"/>
    <n v="600"/>
    <x v="0"/>
    <m/>
    <x v="0"/>
    <m/>
    <x v="104"/>
    <n v="100478986"/>
    <x v="0"/>
    <x v="0"/>
    <s v="Retenções SISCAP"/>
    <s v="ORI"/>
    <x v="0"/>
    <s v="SISCAP"/>
    <x v="0"/>
    <x v="0"/>
    <x v="0"/>
    <x v="0"/>
    <x v="0"/>
    <x v="0"/>
    <x v="0"/>
    <x v="0"/>
    <x v="0"/>
    <x v="0"/>
    <x v="0"/>
    <s v="Retenções SISCAP"/>
    <x v="0"/>
    <x v="0"/>
    <x v="0"/>
    <x v="0"/>
    <x v="2"/>
    <x v="0"/>
    <x v="0"/>
    <x v="0"/>
    <x v="0"/>
    <x v="1"/>
    <x v="0"/>
    <x v="0"/>
    <s v="RETENCAO OT"/>
  </r>
  <r>
    <x v="0"/>
    <n v="0"/>
    <n v="0"/>
    <n v="0"/>
    <n v="600"/>
    <x v="1232"/>
    <x v="0"/>
    <x v="1"/>
    <x v="0"/>
    <s v="80.02.10.24"/>
    <x v="34"/>
    <x v="4"/>
    <x v="4"/>
    <s v="Outros"/>
    <s v="80.02.10"/>
    <s v="Outros"/>
    <s v="80.02.10"/>
    <x v="58"/>
    <x v="0"/>
    <x v="6"/>
    <x v="1"/>
    <x v="1"/>
    <x v="2"/>
    <x v="2"/>
    <x v="0"/>
    <x v="6"/>
    <s v="2025-07-28"/>
    <x v="2"/>
    <n v="600"/>
    <x v="0"/>
    <m/>
    <x v="0"/>
    <m/>
    <x v="105"/>
    <n v="100478987"/>
    <x v="0"/>
    <x v="0"/>
    <s v="Retenções SIACSA"/>
    <s v="ORI"/>
    <x v="0"/>
    <s v="SIACSA"/>
    <x v="0"/>
    <x v="0"/>
    <x v="0"/>
    <x v="0"/>
    <x v="0"/>
    <x v="0"/>
    <x v="0"/>
    <x v="0"/>
    <x v="0"/>
    <x v="0"/>
    <x v="0"/>
    <s v="Retenções SIACSA"/>
    <x v="0"/>
    <x v="0"/>
    <x v="0"/>
    <x v="0"/>
    <x v="2"/>
    <x v="0"/>
    <x v="0"/>
    <x v="0"/>
    <x v="0"/>
    <x v="1"/>
    <x v="0"/>
    <x v="0"/>
    <s v="RETENCAO OT"/>
  </r>
  <r>
    <x v="0"/>
    <n v="0"/>
    <n v="0"/>
    <n v="0"/>
    <n v="12139"/>
    <x v="1233"/>
    <x v="0"/>
    <x v="1"/>
    <x v="0"/>
    <s v="80.02.01"/>
    <x v="28"/>
    <x v="4"/>
    <x v="4"/>
    <s v="Retenções Iur"/>
    <s v="80.02.01"/>
    <s v="Retenções Iur"/>
    <s v="80.02.01"/>
    <x v="52"/>
    <x v="0"/>
    <x v="6"/>
    <x v="1"/>
    <x v="1"/>
    <x v="2"/>
    <x v="2"/>
    <x v="0"/>
    <x v="6"/>
    <s v="2025-07-23"/>
    <x v="2"/>
    <n v="12139"/>
    <x v="0"/>
    <m/>
    <x v="0"/>
    <m/>
    <x v="9"/>
    <n v="100474696"/>
    <x v="0"/>
    <x v="0"/>
    <s v="Retenções Iur"/>
    <s v="ORI"/>
    <x v="0"/>
    <s v="RIUR"/>
    <x v="0"/>
    <x v="0"/>
    <x v="0"/>
    <x v="0"/>
    <x v="0"/>
    <x v="0"/>
    <x v="0"/>
    <x v="0"/>
    <x v="0"/>
    <x v="0"/>
    <x v="0"/>
    <s v="Retenções Iur"/>
    <x v="0"/>
    <x v="0"/>
    <x v="0"/>
    <x v="0"/>
    <x v="2"/>
    <x v="0"/>
    <x v="0"/>
    <x v="0"/>
    <x v="0"/>
    <x v="1"/>
    <x v="0"/>
    <x v="0"/>
    <s v="RETENCAO OT"/>
  </r>
  <r>
    <x v="0"/>
    <n v="0"/>
    <n v="0"/>
    <n v="0"/>
    <n v="8710"/>
    <x v="1234"/>
    <x v="0"/>
    <x v="1"/>
    <x v="0"/>
    <s v="80.02.10.01"/>
    <x v="10"/>
    <x v="4"/>
    <x v="4"/>
    <s v="Outros"/>
    <s v="80.02.10"/>
    <s v="Outros"/>
    <s v="80.02.10"/>
    <x v="55"/>
    <x v="0"/>
    <x v="6"/>
    <x v="1"/>
    <x v="1"/>
    <x v="2"/>
    <x v="2"/>
    <x v="0"/>
    <x v="6"/>
    <s v="2025-07-23"/>
    <x v="2"/>
    <n v="8710"/>
    <x v="0"/>
    <m/>
    <x v="0"/>
    <m/>
    <x v="89"/>
    <n v="100474706"/>
    <x v="0"/>
    <x v="0"/>
    <s v="Retençoes Previdencia Social"/>
    <s v="ORI"/>
    <x v="0"/>
    <s v="RPS"/>
    <x v="0"/>
    <x v="0"/>
    <x v="0"/>
    <x v="0"/>
    <x v="0"/>
    <x v="0"/>
    <x v="0"/>
    <x v="0"/>
    <x v="0"/>
    <x v="0"/>
    <x v="0"/>
    <s v="Retençoes Previdencia Social"/>
    <x v="0"/>
    <x v="0"/>
    <x v="0"/>
    <x v="0"/>
    <x v="2"/>
    <x v="0"/>
    <x v="0"/>
    <x v="0"/>
    <x v="0"/>
    <x v="1"/>
    <x v="0"/>
    <x v="0"/>
    <s v="RETENCAO OT"/>
  </r>
  <r>
    <x v="1"/>
    <n v="0"/>
    <n v="0"/>
    <n v="0"/>
    <n v="2511"/>
    <x v="1235"/>
    <x v="0"/>
    <x v="0"/>
    <x v="0"/>
    <s v="01.23.04.14"/>
    <x v="24"/>
    <x v="5"/>
    <x v="6"/>
    <s v="Ambiente"/>
    <s v="01.23.04"/>
    <s v="Ambiente"/>
    <s v="01.23.04"/>
    <x v="2"/>
    <x v="0"/>
    <x v="0"/>
    <x v="1"/>
    <x v="0"/>
    <x v="1"/>
    <x v="1"/>
    <x v="0"/>
    <x v="7"/>
    <s v="2025-08-08"/>
    <x v="2"/>
    <n v="2511"/>
    <x v="0"/>
    <m/>
    <x v="0"/>
    <m/>
    <x v="9"/>
    <n v="100474696"/>
    <x v="0"/>
    <x v="1"/>
    <s v="Criação e Manutenção de Espaços Verdes"/>
    <s v="ORI"/>
    <x v="0"/>
    <s v="CMEV"/>
    <x v="0"/>
    <x v="0"/>
    <x v="0"/>
    <x v="0"/>
    <x v="0"/>
    <x v="0"/>
    <x v="0"/>
    <x v="0"/>
    <x v="0"/>
    <x v="0"/>
    <x v="0"/>
    <s v="Criação e Manutenção de Espaços Verdes"/>
    <x v="0"/>
    <x v="0"/>
    <x v="0"/>
    <x v="0"/>
    <x v="1"/>
    <x v="0"/>
    <x v="0"/>
    <x v="0"/>
    <x v="0"/>
    <x v="0"/>
    <x v="1"/>
    <x v="0"/>
    <s v="Pagamento referente a prestação de serviço em jardinagem, durante o mês de julho, 2025, conforme anexo."/>
  </r>
  <r>
    <x v="1"/>
    <n v="0"/>
    <n v="0"/>
    <n v="0"/>
    <n v="14229"/>
    <x v="1235"/>
    <x v="0"/>
    <x v="0"/>
    <x v="0"/>
    <s v="01.23.04.14"/>
    <x v="24"/>
    <x v="5"/>
    <x v="6"/>
    <s v="Ambiente"/>
    <s v="01.23.04"/>
    <s v="Ambiente"/>
    <s v="01.23.04"/>
    <x v="2"/>
    <x v="0"/>
    <x v="0"/>
    <x v="1"/>
    <x v="0"/>
    <x v="1"/>
    <x v="1"/>
    <x v="0"/>
    <x v="7"/>
    <s v="2025-08-08"/>
    <x v="2"/>
    <n v="14229"/>
    <x v="0"/>
    <m/>
    <x v="0"/>
    <m/>
    <x v="211"/>
    <n v="100479973"/>
    <x v="0"/>
    <x v="0"/>
    <s v="Criação e Manutenção de Espaços Verdes"/>
    <s v="ORI"/>
    <x v="0"/>
    <s v="CMEV"/>
    <x v="0"/>
    <x v="0"/>
    <x v="0"/>
    <x v="0"/>
    <x v="0"/>
    <x v="0"/>
    <x v="0"/>
    <x v="0"/>
    <x v="0"/>
    <x v="0"/>
    <x v="0"/>
    <s v="Criação e Manutenção de Espaços Verdes"/>
    <x v="0"/>
    <x v="0"/>
    <x v="0"/>
    <x v="0"/>
    <x v="1"/>
    <x v="0"/>
    <x v="0"/>
    <x v="0"/>
    <x v="0"/>
    <x v="0"/>
    <x v="0"/>
    <x v="0"/>
    <s v="Pagamento referente a prestação de serviço em jardinagem, durante o mês de julho, 2025, conforme anexo."/>
  </r>
  <r>
    <x v="1"/>
    <n v="0"/>
    <n v="0"/>
    <n v="0"/>
    <n v="180000"/>
    <x v="1236"/>
    <x v="0"/>
    <x v="0"/>
    <x v="0"/>
    <s v="01.27.02.15"/>
    <x v="36"/>
    <x v="1"/>
    <x v="1"/>
    <s v="Saneamento básico"/>
    <s v="01.27.02"/>
    <s v="Saneamento básico"/>
    <s v="01.27.02"/>
    <x v="5"/>
    <x v="0"/>
    <x v="0"/>
    <x v="1"/>
    <x v="0"/>
    <x v="1"/>
    <x v="1"/>
    <x v="0"/>
    <x v="7"/>
    <s v="2025-08-28"/>
    <x v="2"/>
    <n v="180000"/>
    <x v="0"/>
    <m/>
    <x v="0"/>
    <m/>
    <x v="32"/>
    <n v="100476920"/>
    <x v="0"/>
    <x v="0"/>
    <s v="Transferência de Residuos Aterro Santiago"/>
    <s v="ORI"/>
    <x v="0"/>
    <m/>
    <x v="0"/>
    <x v="0"/>
    <x v="0"/>
    <x v="0"/>
    <x v="0"/>
    <x v="0"/>
    <x v="0"/>
    <x v="0"/>
    <x v="0"/>
    <x v="0"/>
    <x v="0"/>
    <s v="Transferência de Residuos Aterro Santiago"/>
    <x v="0"/>
    <x v="0"/>
    <x v="0"/>
    <x v="0"/>
    <x v="1"/>
    <x v="0"/>
    <x v="0"/>
    <x v="0"/>
    <x v="0"/>
    <x v="0"/>
    <x v="0"/>
    <x v="0"/>
    <s v="Pagamento referente a aquisição de combustível para viatura afeto a transferência de resíduos para aterro sanitário, conforme anexo."/>
  </r>
  <r>
    <x v="0"/>
    <n v="0"/>
    <n v="0"/>
    <n v="0"/>
    <n v="24000"/>
    <x v="1237"/>
    <x v="0"/>
    <x v="0"/>
    <x v="0"/>
    <s v="03.16.15"/>
    <x v="0"/>
    <x v="0"/>
    <x v="0"/>
    <s v="Direção Financeira"/>
    <s v="03.16.15"/>
    <s v="Direção Financeira"/>
    <s v="03.16.15"/>
    <x v="19"/>
    <x v="0"/>
    <x v="2"/>
    <x v="7"/>
    <x v="0"/>
    <x v="0"/>
    <x v="0"/>
    <x v="0"/>
    <x v="8"/>
    <s v="2025-09-09"/>
    <x v="2"/>
    <n v="24000"/>
    <x v="0"/>
    <m/>
    <x v="0"/>
    <m/>
    <x v="42"/>
    <n v="100476819"/>
    <x v="0"/>
    <x v="0"/>
    <s v="Direção Financeira"/>
    <s v="ORI"/>
    <x v="0"/>
    <m/>
    <x v="0"/>
    <x v="0"/>
    <x v="0"/>
    <x v="0"/>
    <x v="0"/>
    <x v="0"/>
    <x v="0"/>
    <x v="0"/>
    <x v="0"/>
    <x v="0"/>
    <x v="0"/>
    <s v="Direção Financeira"/>
    <x v="0"/>
    <x v="0"/>
    <x v="0"/>
    <x v="0"/>
    <x v="0"/>
    <x v="0"/>
    <x v="0"/>
    <x v="0"/>
    <x v="0"/>
    <x v="0"/>
    <x v="0"/>
    <x v="0"/>
    <s v="Restituição de valores, conforme proposta em anexo."/>
  </r>
  <r>
    <x v="0"/>
    <n v="0"/>
    <n v="0"/>
    <n v="0"/>
    <n v="3500"/>
    <x v="1238"/>
    <x v="0"/>
    <x v="0"/>
    <x v="0"/>
    <s v="03.16.15"/>
    <x v="0"/>
    <x v="0"/>
    <x v="0"/>
    <s v="Direção Financeira"/>
    <s v="03.16.15"/>
    <s v="Direção Financeira"/>
    <s v="03.16.15"/>
    <x v="13"/>
    <x v="0"/>
    <x v="0"/>
    <x v="1"/>
    <x v="0"/>
    <x v="0"/>
    <x v="0"/>
    <x v="0"/>
    <x v="8"/>
    <s v="2025-09-30"/>
    <x v="2"/>
    <n v="3500"/>
    <x v="0"/>
    <m/>
    <x v="0"/>
    <m/>
    <x v="26"/>
    <n v="100474914"/>
    <x v="0"/>
    <x v="0"/>
    <s v="Direção Financeira"/>
    <s v="ORI"/>
    <x v="0"/>
    <m/>
    <x v="0"/>
    <x v="0"/>
    <x v="0"/>
    <x v="0"/>
    <x v="0"/>
    <x v="0"/>
    <x v="0"/>
    <x v="0"/>
    <x v="0"/>
    <x v="0"/>
    <x v="0"/>
    <s v="Direção Financeira"/>
    <x v="0"/>
    <x v="0"/>
    <x v="0"/>
    <x v="0"/>
    <x v="0"/>
    <x v="0"/>
    <x v="0"/>
    <x v="0"/>
    <x v="0"/>
    <x v="0"/>
    <x v="0"/>
    <x v="0"/>
    <s v="Pagamento a favor de Tesoureiro Municipal, pela a aquisição de combustível para a viatura ST-70-UQ, conforme anexo."/>
  </r>
  <r>
    <x v="0"/>
    <n v="0"/>
    <n v="0"/>
    <n v="0"/>
    <n v="97000"/>
    <x v="1239"/>
    <x v="0"/>
    <x v="0"/>
    <x v="0"/>
    <s v="03.16.15"/>
    <x v="0"/>
    <x v="0"/>
    <x v="0"/>
    <s v="Direção Financeira"/>
    <s v="03.16.15"/>
    <s v="Direção Financeira"/>
    <s v="03.16.15"/>
    <x v="13"/>
    <x v="0"/>
    <x v="0"/>
    <x v="1"/>
    <x v="0"/>
    <x v="0"/>
    <x v="0"/>
    <x v="0"/>
    <x v="9"/>
    <s v="2025-10-13"/>
    <x v="3"/>
    <n v="97000"/>
    <x v="0"/>
    <m/>
    <x v="0"/>
    <m/>
    <x v="32"/>
    <n v="100476920"/>
    <x v="0"/>
    <x v="0"/>
    <s v="Direção Financeira"/>
    <s v="ORI"/>
    <x v="0"/>
    <m/>
    <x v="0"/>
    <x v="0"/>
    <x v="0"/>
    <x v="0"/>
    <x v="0"/>
    <x v="0"/>
    <x v="0"/>
    <x v="0"/>
    <x v="0"/>
    <x v="0"/>
    <x v="0"/>
    <s v="Direção Financeira"/>
    <x v="0"/>
    <x v="0"/>
    <x v="0"/>
    <x v="0"/>
    <x v="0"/>
    <x v="0"/>
    <x v="0"/>
    <x v="0"/>
    <x v="0"/>
    <x v="0"/>
    <x v="0"/>
    <x v="0"/>
    <s v="Pagamento referente a aquisição de combustíveis, destinados a viatura afeto aos serviços da CMSM, conforme anexo."/>
  </r>
  <r>
    <x v="0"/>
    <n v="0"/>
    <n v="0"/>
    <n v="0"/>
    <n v="192743"/>
    <x v="1240"/>
    <x v="0"/>
    <x v="0"/>
    <x v="0"/>
    <s v="03.16.15"/>
    <x v="0"/>
    <x v="0"/>
    <x v="0"/>
    <s v="Direção Financeira"/>
    <s v="03.16.15"/>
    <s v="Direção Financeira"/>
    <s v="03.16.15"/>
    <x v="1"/>
    <x v="0"/>
    <x v="0"/>
    <x v="0"/>
    <x v="0"/>
    <x v="0"/>
    <x v="0"/>
    <x v="0"/>
    <x v="10"/>
    <s v="2025-11-24"/>
    <x v="3"/>
    <n v="192743"/>
    <x v="0"/>
    <m/>
    <x v="0"/>
    <m/>
    <x v="9"/>
    <n v="100474696"/>
    <x v="0"/>
    <x v="1"/>
    <s v="Direção Financeira"/>
    <s v="ORI"/>
    <x v="0"/>
    <m/>
    <x v="0"/>
    <x v="0"/>
    <x v="0"/>
    <x v="0"/>
    <x v="0"/>
    <x v="0"/>
    <x v="0"/>
    <x v="0"/>
    <x v="0"/>
    <x v="0"/>
    <x v="0"/>
    <s v="Direção Financeira"/>
    <x v="0"/>
    <x v="0"/>
    <x v="0"/>
    <x v="0"/>
    <x v="0"/>
    <x v="0"/>
    <x v="0"/>
    <x v="0"/>
    <x v="0"/>
    <x v="0"/>
    <x v="1"/>
    <x v="0"/>
    <s v="Pagamento prestação de serviço em Assistência Técnica Residentes, referente ao mês de novembro 2025, conforme anexo. "/>
  </r>
  <r>
    <x v="0"/>
    <n v="0"/>
    <n v="0"/>
    <n v="0"/>
    <n v="9714"/>
    <x v="1240"/>
    <x v="0"/>
    <x v="0"/>
    <x v="0"/>
    <s v="03.16.15"/>
    <x v="0"/>
    <x v="0"/>
    <x v="0"/>
    <s v="Direção Financeira"/>
    <s v="03.16.15"/>
    <s v="Direção Financeira"/>
    <s v="03.16.15"/>
    <x v="46"/>
    <x v="0"/>
    <x v="0"/>
    <x v="1"/>
    <x v="0"/>
    <x v="0"/>
    <x v="0"/>
    <x v="0"/>
    <x v="10"/>
    <s v="2025-11-24"/>
    <x v="3"/>
    <n v="9714"/>
    <x v="0"/>
    <m/>
    <x v="0"/>
    <m/>
    <x v="9"/>
    <n v="100474696"/>
    <x v="0"/>
    <x v="1"/>
    <s v="Direção Financeira"/>
    <s v="ORI"/>
    <x v="0"/>
    <m/>
    <x v="0"/>
    <x v="0"/>
    <x v="0"/>
    <x v="0"/>
    <x v="0"/>
    <x v="0"/>
    <x v="0"/>
    <x v="0"/>
    <x v="0"/>
    <x v="0"/>
    <x v="0"/>
    <s v="Direção Financeira"/>
    <x v="0"/>
    <x v="0"/>
    <x v="0"/>
    <x v="0"/>
    <x v="0"/>
    <x v="0"/>
    <x v="0"/>
    <x v="0"/>
    <x v="0"/>
    <x v="0"/>
    <x v="1"/>
    <x v="0"/>
    <s v="Pagamento prestação de serviço em Assistência Técnica Residentes, referente ao mês de novembro 2025, conforme anexo. "/>
  </r>
  <r>
    <x v="0"/>
    <n v="0"/>
    <n v="0"/>
    <n v="0"/>
    <n v="1092216"/>
    <x v="1240"/>
    <x v="0"/>
    <x v="0"/>
    <x v="0"/>
    <s v="03.16.15"/>
    <x v="0"/>
    <x v="0"/>
    <x v="0"/>
    <s v="Direção Financeira"/>
    <s v="03.16.15"/>
    <s v="Direção Financeira"/>
    <s v="03.16.15"/>
    <x v="1"/>
    <x v="0"/>
    <x v="0"/>
    <x v="0"/>
    <x v="0"/>
    <x v="0"/>
    <x v="0"/>
    <x v="0"/>
    <x v="10"/>
    <s v="2025-11-24"/>
    <x v="3"/>
    <n v="1092216"/>
    <x v="0"/>
    <m/>
    <x v="0"/>
    <m/>
    <x v="26"/>
    <n v="100474914"/>
    <x v="0"/>
    <x v="0"/>
    <s v="Direção Financeira"/>
    <s v="ORI"/>
    <x v="0"/>
    <m/>
    <x v="0"/>
    <x v="0"/>
    <x v="0"/>
    <x v="0"/>
    <x v="0"/>
    <x v="0"/>
    <x v="0"/>
    <x v="0"/>
    <x v="0"/>
    <x v="0"/>
    <x v="0"/>
    <s v="Direção Financeira"/>
    <x v="0"/>
    <x v="0"/>
    <x v="0"/>
    <x v="0"/>
    <x v="0"/>
    <x v="0"/>
    <x v="0"/>
    <x v="0"/>
    <x v="0"/>
    <x v="0"/>
    <x v="0"/>
    <x v="0"/>
    <s v="Pagamento prestação de serviço em Assistência Técnica Residentes, referente ao mês de novembro 2025, conforme anexo. "/>
  </r>
  <r>
    <x v="0"/>
    <n v="0"/>
    <n v="0"/>
    <n v="0"/>
    <n v="55043"/>
    <x v="1240"/>
    <x v="0"/>
    <x v="0"/>
    <x v="0"/>
    <s v="03.16.15"/>
    <x v="0"/>
    <x v="0"/>
    <x v="0"/>
    <s v="Direção Financeira"/>
    <s v="03.16.15"/>
    <s v="Direção Financeira"/>
    <s v="03.16.15"/>
    <x v="46"/>
    <x v="0"/>
    <x v="0"/>
    <x v="1"/>
    <x v="0"/>
    <x v="0"/>
    <x v="0"/>
    <x v="0"/>
    <x v="10"/>
    <s v="2025-11-24"/>
    <x v="3"/>
    <n v="55043"/>
    <x v="0"/>
    <m/>
    <x v="0"/>
    <m/>
    <x v="26"/>
    <n v="100474914"/>
    <x v="0"/>
    <x v="0"/>
    <s v="Direção Financeira"/>
    <s v="ORI"/>
    <x v="0"/>
    <m/>
    <x v="0"/>
    <x v="0"/>
    <x v="0"/>
    <x v="0"/>
    <x v="0"/>
    <x v="0"/>
    <x v="0"/>
    <x v="0"/>
    <x v="0"/>
    <x v="0"/>
    <x v="0"/>
    <s v="Direção Financeira"/>
    <x v="0"/>
    <x v="0"/>
    <x v="0"/>
    <x v="0"/>
    <x v="0"/>
    <x v="0"/>
    <x v="0"/>
    <x v="0"/>
    <x v="0"/>
    <x v="0"/>
    <x v="0"/>
    <x v="0"/>
    <s v="Pagamento prestação de serviço em Assistência Técnica Residentes, referente ao mês de novembro 2025, conforme anexo. "/>
  </r>
  <r>
    <x v="0"/>
    <n v="0"/>
    <n v="0"/>
    <n v="0"/>
    <n v="2000"/>
    <x v="1241"/>
    <x v="0"/>
    <x v="0"/>
    <x v="0"/>
    <s v="03.16.15"/>
    <x v="0"/>
    <x v="0"/>
    <x v="0"/>
    <s v="Direção Financeira"/>
    <s v="03.16.15"/>
    <s v="Direção Financeira"/>
    <s v="03.16.15"/>
    <x v="13"/>
    <x v="0"/>
    <x v="0"/>
    <x v="1"/>
    <x v="0"/>
    <x v="0"/>
    <x v="0"/>
    <x v="0"/>
    <x v="11"/>
    <s v="2025-12-01"/>
    <x v="3"/>
    <n v="2000"/>
    <x v="0"/>
    <m/>
    <x v="0"/>
    <m/>
    <x v="26"/>
    <n v="100474914"/>
    <x v="0"/>
    <x v="0"/>
    <s v="Direção Financeira"/>
    <s v="ORI"/>
    <x v="0"/>
    <m/>
    <x v="0"/>
    <x v="0"/>
    <x v="0"/>
    <x v="0"/>
    <x v="0"/>
    <x v="0"/>
    <x v="0"/>
    <x v="0"/>
    <x v="0"/>
    <x v="0"/>
    <x v="0"/>
    <s v="Direção Financeira"/>
    <x v="0"/>
    <x v="0"/>
    <x v="0"/>
    <x v="0"/>
    <x v="0"/>
    <x v="0"/>
    <x v="0"/>
    <x v="1"/>
    <x v="0"/>
    <x v="0"/>
    <x v="0"/>
    <x v="0"/>
    <s v="Pagamento referente a aquisição de combustível para a viatura afeto ao serviço da CMSM, conforme anexo."/>
  </r>
  <r>
    <x v="0"/>
    <n v="0"/>
    <n v="0"/>
    <n v="0"/>
    <n v="43455"/>
    <x v="1242"/>
    <x v="0"/>
    <x v="0"/>
    <x v="0"/>
    <s v="03.16.02"/>
    <x v="12"/>
    <x v="0"/>
    <x v="0"/>
    <s v="Gabinete do Presidente"/>
    <s v="03.16.02"/>
    <s v="Gabinete do Presidente"/>
    <s v="03.16.02"/>
    <x v="0"/>
    <x v="0"/>
    <x v="0"/>
    <x v="0"/>
    <x v="0"/>
    <x v="0"/>
    <x v="0"/>
    <x v="0"/>
    <x v="10"/>
    <s v="2025-11-05"/>
    <x v="3"/>
    <n v="43455"/>
    <x v="0"/>
    <m/>
    <x v="0"/>
    <m/>
    <x v="212"/>
    <n v="100480002"/>
    <x v="0"/>
    <x v="0"/>
    <s v="Gabinete do Presidente"/>
    <s v="ORI"/>
    <x v="0"/>
    <m/>
    <x v="0"/>
    <x v="0"/>
    <x v="0"/>
    <x v="0"/>
    <x v="0"/>
    <x v="0"/>
    <x v="0"/>
    <x v="0"/>
    <x v="0"/>
    <x v="0"/>
    <x v="0"/>
    <s v="Gabinete do Presidente"/>
    <x v="0"/>
    <x v="0"/>
    <x v="0"/>
    <x v="0"/>
    <x v="0"/>
    <x v="0"/>
    <x v="0"/>
    <x v="0"/>
    <x v="0"/>
    <x v="0"/>
    <x v="0"/>
    <x v="0"/>
    <s v="Pagamento a favor de Viptur- Agência De Viagem &amp; Turismo, referente bilhete de passagem do Sr. Herménio Fernandes, conforme anexo. "/>
  </r>
  <r>
    <x v="1"/>
    <n v="0"/>
    <n v="0"/>
    <n v="0"/>
    <n v="33600"/>
    <x v="1243"/>
    <x v="0"/>
    <x v="0"/>
    <x v="0"/>
    <s v="01.28.01.09"/>
    <x v="8"/>
    <x v="3"/>
    <x v="3"/>
    <s v="Habitação Social"/>
    <s v="01.28.01"/>
    <s v="Habitação Social"/>
    <s v="01.28.01"/>
    <x v="2"/>
    <x v="0"/>
    <x v="0"/>
    <x v="1"/>
    <x v="0"/>
    <x v="1"/>
    <x v="1"/>
    <x v="0"/>
    <x v="11"/>
    <s v="2025-12-02"/>
    <x v="3"/>
    <n v="33600"/>
    <x v="0"/>
    <m/>
    <x v="0"/>
    <m/>
    <x v="213"/>
    <n v="100477455"/>
    <x v="0"/>
    <x v="0"/>
    <s v="Construção e reabilitação de habitação de famílias Vulveraveis"/>
    <s v="ORI"/>
    <x v="0"/>
    <s v="HS"/>
    <x v="0"/>
    <x v="0"/>
    <x v="0"/>
    <x v="0"/>
    <x v="0"/>
    <x v="0"/>
    <x v="0"/>
    <x v="0"/>
    <x v="0"/>
    <x v="0"/>
    <x v="0"/>
    <s v="Construção e reabilitação de habitação de famílias Vulveraveis"/>
    <x v="0"/>
    <x v="0"/>
    <x v="0"/>
    <x v="0"/>
    <x v="1"/>
    <x v="0"/>
    <x v="0"/>
    <x v="0"/>
    <x v="0"/>
    <x v="0"/>
    <x v="0"/>
    <x v="0"/>
    <s v="Pagamento a favor do Sr. Domingos Varela Oliveira, referente ao fabrico de 2 porta para o Polidesportivo em Achada do Monte"/>
  </r>
  <r>
    <x v="0"/>
    <n v="0"/>
    <n v="0"/>
    <n v="0"/>
    <n v="1000"/>
    <x v="1244"/>
    <x v="0"/>
    <x v="0"/>
    <x v="0"/>
    <s v="01.25.05.09"/>
    <x v="14"/>
    <x v="2"/>
    <x v="2"/>
    <s v="Saúde"/>
    <s v="01.25.05"/>
    <s v="Saúde"/>
    <s v="01.25.05"/>
    <x v="3"/>
    <x v="0"/>
    <x v="1"/>
    <x v="2"/>
    <x v="0"/>
    <x v="1"/>
    <x v="0"/>
    <x v="0"/>
    <x v="1"/>
    <s v="2025-01-22"/>
    <x v="0"/>
    <n v="1000"/>
    <x v="0"/>
    <m/>
    <x v="0"/>
    <m/>
    <x v="38"/>
    <n v="100475975"/>
    <x v="0"/>
    <x v="0"/>
    <s v="Apoio a Consultas de Especialidade e Medicamentos"/>
    <s v="ORI"/>
    <x v="0"/>
    <s v="ACE"/>
    <x v="0"/>
    <x v="0"/>
    <x v="0"/>
    <x v="0"/>
    <x v="0"/>
    <x v="0"/>
    <x v="0"/>
    <x v="0"/>
    <x v="0"/>
    <x v="0"/>
    <x v="0"/>
    <s v="Apoio a Consultas de Especialidade e Medicamentos"/>
    <x v="0"/>
    <x v="0"/>
    <x v="0"/>
    <x v="0"/>
    <x v="1"/>
    <x v="0"/>
    <x v="0"/>
    <x v="0"/>
    <x v="0"/>
    <x v="0"/>
    <x v="0"/>
    <x v="0"/>
    <s v="Apoio a favor da senhora Arcângela Furtado, para pagamento transporte a fim de realizar hemodiálise no hospital da Praia, conforme anexo."/>
  </r>
  <r>
    <x v="0"/>
    <n v="0"/>
    <n v="0"/>
    <n v="0"/>
    <n v="32256"/>
    <x v="1245"/>
    <x v="0"/>
    <x v="0"/>
    <x v="0"/>
    <s v="03.16.15"/>
    <x v="0"/>
    <x v="0"/>
    <x v="0"/>
    <s v="Direção Financeira"/>
    <s v="03.16.15"/>
    <s v="Direção Financeira"/>
    <s v="03.16.15"/>
    <x v="40"/>
    <x v="0"/>
    <x v="0"/>
    <x v="1"/>
    <x v="0"/>
    <x v="0"/>
    <x v="0"/>
    <x v="0"/>
    <x v="1"/>
    <s v="2025-01-14"/>
    <x v="0"/>
    <n v="32256"/>
    <x v="0"/>
    <m/>
    <x v="0"/>
    <m/>
    <x v="98"/>
    <n v="100477243"/>
    <x v="0"/>
    <x v="0"/>
    <s v="Direção Financeira"/>
    <s v="ORI"/>
    <x v="0"/>
    <m/>
    <x v="0"/>
    <x v="0"/>
    <x v="0"/>
    <x v="0"/>
    <x v="0"/>
    <x v="0"/>
    <x v="0"/>
    <x v="0"/>
    <x v="0"/>
    <x v="0"/>
    <x v="0"/>
    <s v="Direção Financeira"/>
    <x v="0"/>
    <x v="0"/>
    <x v="0"/>
    <x v="0"/>
    <x v="0"/>
    <x v="0"/>
    <x v="0"/>
    <x v="0"/>
    <x v="0"/>
    <x v="0"/>
    <x v="0"/>
    <x v="0"/>
    <s v="Pagamento a favor de Pensão Gonçalves, pelo serviço de quarto no âmbito da realização do festival de Calheta, confrome anexo.  "/>
  </r>
  <r>
    <x v="0"/>
    <n v="0"/>
    <n v="0"/>
    <n v="0"/>
    <n v="900"/>
    <x v="1246"/>
    <x v="0"/>
    <x v="0"/>
    <x v="0"/>
    <s v="03.16.15"/>
    <x v="0"/>
    <x v="0"/>
    <x v="0"/>
    <s v="Direção Financeira"/>
    <s v="03.16.15"/>
    <s v="Direção Financeira"/>
    <s v="03.16.15"/>
    <x v="39"/>
    <x v="0"/>
    <x v="0"/>
    <x v="0"/>
    <x v="0"/>
    <x v="0"/>
    <x v="0"/>
    <x v="0"/>
    <x v="1"/>
    <s v="2025-01-31"/>
    <x v="0"/>
    <n v="900"/>
    <x v="0"/>
    <m/>
    <x v="0"/>
    <m/>
    <x v="9"/>
    <n v="100474696"/>
    <x v="0"/>
    <x v="1"/>
    <s v="Direção Financeira"/>
    <s v="ORI"/>
    <x v="0"/>
    <m/>
    <x v="0"/>
    <x v="0"/>
    <x v="0"/>
    <x v="0"/>
    <x v="0"/>
    <x v="0"/>
    <x v="0"/>
    <x v="0"/>
    <x v="0"/>
    <x v="0"/>
    <x v="0"/>
    <s v="Direção Financeira"/>
    <x v="0"/>
    <x v="0"/>
    <x v="0"/>
    <x v="0"/>
    <x v="0"/>
    <x v="0"/>
    <x v="0"/>
    <x v="0"/>
    <x v="0"/>
    <x v="0"/>
    <x v="1"/>
    <x v="0"/>
    <s v="Pagamento a favor do Sr. Rolando Rocha Da Luz Tavares, referente ao serviços de som e gravação prestado á Assembleia Municipal na Iª sessão extraordinária da AMSM, confrome anexo."/>
  </r>
  <r>
    <x v="0"/>
    <n v="0"/>
    <n v="0"/>
    <n v="0"/>
    <n v="5100"/>
    <x v="1246"/>
    <x v="0"/>
    <x v="0"/>
    <x v="0"/>
    <s v="03.16.15"/>
    <x v="0"/>
    <x v="0"/>
    <x v="0"/>
    <s v="Direção Financeira"/>
    <s v="03.16.15"/>
    <s v="Direção Financeira"/>
    <s v="03.16.15"/>
    <x v="39"/>
    <x v="0"/>
    <x v="0"/>
    <x v="0"/>
    <x v="0"/>
    <x v="0"/>
    <x v="0"/>
    <x v="0"/>
    <x v="1"/>
    <s v="2025-01-31"/>
    <x v="0"/>
    <n v="5100"/>
    <x v="0"/>
    <m/>
    <x v="0"/>
    <m/>
    <x v="15"/>
    <n v="100476148"/>
    <x v="0"/>
    <x v="0"/>
    <s v="Direção Financeira"/>
    <s v="ORI"/>
    <x v="0"/>
    <m/>
    <x v="0"/>
    <x v="0"/>
    <x v="0"/>
    <x v="0"/>
    <x v="0"/>
    <x v="0"/>
    <x v="0"/>
    <x v="0"/>
    <x v="0"/>
    <x v="0"/>
    <x v="0"/>
    <s v="Direção Financeira"/>
    <x v="0"/>
    <x v="0"/>
    <x v="0"/>
    <x v="0"/>
    <x v="0"/>
    <x v="0"/>
    <x v="0"/>
    <x v="0"/>
    <x v="0"/>
    <x v="0"/>
    <x v="0"/>
    <x v="0"/>
    <s v="Pagamento a favor do Sr. Rolando Rocha Da Luz Tavares, referente ao serviços de som e gravação prestado á Assembleia Municipal na Iª sessão extraordinária da AMSM, confrome anexo."/>
  </r>
  <r>
    <x v="0"/>
    <n v="0"/>
    <n v="0"/>
    <n v="0"/>
    <n v="2400"/>
    <x v="1247"/>
    <x v="0"/>
    <x v="1"/>
    <x v="0"/>
    <s v="80.02.01"/>
    <x v="28"/>
    <x v="4"/>
    <x v="4"/>
    <s v="Retenções Iur"/>
    <s v="80.02.01"/>
    <s v="Retenções Iur"/>
    <s v="80.02.01"/>
    <x v="52"/>
    <x v="0"/>
    <x v="6"/>
    <x v="1"/>
    <x v="1"/>
    <x v="2"/>
    <x v="2"/>
    <x v="0"/>
    <x v="1"/>
    <s v="2025-01-27"/>
    <x v="0"/>
    <n v="2400"/>
    <x v="0"/>
    <m/>
    <x v="0"/>
    <m/>
    <x v="9"/>
    <n v="100474696"/>
    <x v="0"/>
    <x v="0"/>
    <s v="Retenções Iur"/>
    <s v="ORI"/>
    <x v="0"/>
    <s v="RIUR"/>
    <x v="0"/>
    <x v="0"/>
    <x v="0"/>
    <x v="0"/>
    <x v="0"/>
    <x v="0"/>
    <x v="0"/>
    <x v="0"/>
    <x v="0"/>
    <x v="0"/>
    <x v="0"/>
    <s v="Retenções Iur"/>
    <x v="0"/>
    <x v="0"/>
    <x v="0"/>
    <x v="0"/>
    <x v="2"/>
    <x v="0"/>
    <x v="0"/>
    <x v="0"/>
    <x v="0"/>
    <x v="1"/>
    <x v="0"/>
    <x v="0"/>
    <s v="RETENCAO OT"/>
  </r>
  <r>
    <x v="0"/>
    <n v="0"/>
    <n v="0"/>
    <n v="0"/>
    <n v="88860"/>
    <x v="1248"/>
    <x v="0"/>
    <x v="1"/>
    <x v="0"/>
    <s v="80.02.01"/>
    <x v="28"/>
    <x v="4"/>
    <x v="4"/>
    <s v="Retenções Iur"/>
    <s v="80.02.01"/>
    <s v="Retenções Iur"/>
    <s v="80.02.01"/>
    <x v="52"/>
    <x v="0"/>
    <x v="6"/>
    <x v="1"/>
    <x v="1"/>
    <x v="2"/>
    <x v="2"/>
    <x v="0"/>
    <x v="1"/>
    <s v="2025-01-27"/>
    <x v="0"/>
    <n v="88860"/>
    <x v="0"/>
    <m/>
    <x v="0"/>
    <m/>
    <x v="9"/>
    <n v="100474696"/>
    <x v="0"/>
    <x v="0"/>
    <s v="Retenções Iur"/>
    <s v="ORI"/>
    <x v="0"/>
    <s v="RIUR"/>
    <x v="0"/>
    <x v="0"/>
    <x v="0"/>
    <x v="0"/>
    <x v="0"/>
    <x v="0"/>
    <x v="0"/>
    <x v="0"/>
    <x v="0"/>
    <x v="0"/>
    <x v="0"/>
    <s v="Retenções Iur"/>
    <x v="0"/>
    <x v="0"/>
    <x v="0"/>
    <x v="0"/>
    <x v="2"/>
    <x v="0"/>
    <x v="0"/>
    <x v="0"/>
    <x v="0"/>
    <x v="1"/>
    <x v="0"/>
    <x v="0"/>
    <s v="RETENCAO OT"/>
  </r>
  <r>
    <x v="0"/>
    <n v="0"/>
    <n v="0"/>
    <n v="0"/>
    <n v="4533"/>
    <x v="1249"/>
    <x v="0"/>
    <x v="1"/>
    <x v="0"/>
    <s v="80.02.10.21"/>
    <x v="19"/>
    <x v="4"/>
    <x v="4"/>
    <s v="Outros"/>
    <s v="80.02.10"/>
    <s v="Outros"/>
    <s v="80.02.10"/>
    <x v="68"/>
    <x v="0"/>
    <x v="6"/>
    <x v="1"/>
    <x v="1"/>
    <x v="2"/>
    <x v="2"/>
    <x v="0"/>
    <x v="1"/>
    <s v="2025-01-27"/>
    <x v="0"/>
    <n v="4533"/>
    <x v="0"/>
    <m/>
    <x v="0"/>
    <m/>
    <x v="62"/>
    <n v="100478627"/>
    <x v="0"/>
    <x v="0"/>
    <s v="Retenções Descontos Judiciais"/>
    <s v="ORI"/>
    <x v="0"/>
    <m/>
    <x v="0"/>
    <x v="0"/>
    <x v="0"/>
    <x v="0"/>
    <x v="0"/>
    <x v="0"/>
    <x v="0"/>
    <x v="0"/>
    <x v="0"/>
    <x v="0"/>
    <x v="0"/>
    <s v="Retenções Descontos Judiciais"/>
    <x v="0"/>
    <x v="0"/>
    <x v="0"/>
    <x v="0"/>
    <x v="2"/>
    <x v="0"/>
    <x v="0"/>
    <x v="0"/>
    <x v="0"/>
    <x v="1"/>
    <x v="0"/>
    <x v="0"/>
    <s v="RETENCAO OT"/>
  </r>
  <r>
    <x v="0"/>
    <n v="0"/>
    <n v="0"/>
    <n v="0"/>
    <n v="1848"/>
    <x v="1250"/>
    <x v="0"/>
    <x v="1"/>
    <x v="0"/>
    <s v="80.02.01"/>
    <x v="28"/>
    <x v="4"/>
    <x v="4"/>
    <s v="Retenções Iur"/>
    <s v="80.02.01"/>
    <s v="Retenções Iur"/>
    <s v="80.02.01"/>
    <x v="52"/>
    <x v="0"/>
    <x v="6"/>
    <x v="1"/>
    <x v="1"/>
    <x v="2"/>
    <x v="2"/>
    <x v="0"/>
    <x v="1"/>
    <s v="2025-01-31"/>
    <x v="0"/>
    <n v="1848"/>
    <x v="0"/>
    <m/>
    <x v="0"/>
    <m/>
    <x v="9"/>
    <n v="100474696"/>
    <x v="0"/>
    <x v="0"/>
    <s v="Retenções Iur"/>
    <s v="ORI"/>
    <x v="0"/>
    <s v="RIUR"/>
    <x v="0"/>
    <x v="0"/>
    <x v="0"/>
    <x v="0"/>
    <x v="0"/>
    <x v="0"/>
    <x v="0"/>
    <x v="0"/>
    <x v="0"/>
    <x v="0"/>
    <x v="0"/>
    <s v="Retenções Iur"/>
    <x v="0"/>
    <x v="0"/>
    <x v="0"/>
    <x v="0"/>
    <x v="2"/>
    <x v="0"/>
    <x v="0"/>
    <x v="0"/>
    <x v="0"/>
    <x v="1"/>
    <x v="0"/>
    <x v="0"/>
    <s v="RETENCAO OT"/>
  </r>
  <r>
    <x v="0"/>
    <n v="0"/>
    <n v="0"/>
    <n v="0"/>
    <n v="1848"/>
    <x v="1251"/>
    <x v="0"/>
    <x v="1"/>
    <x v="0"/>
    <s v="80.02.01"/>
    <x v="28"/>
    <x v="4"/>
    <x v="4"/>
    <s v="Retenções Iur"/>
    <s v="80.02.01"/>
    <s v="Retenções Iur"/>
    <s v="80.02.01"/>
    <x v="52"/>
    <x v="0"/>
    <x v="6"/>
    <x v="1"/>
    <x v="1"/>
    <x v="2"/>
    <x v="2"/>
    <x v="0"/>
    <x v="1"/>
    <s v="2025-01-27"/>
    <x v="0"/>
    <n v="1848"/>
    <x v="0"/>
    <m/>
    <x v="0"/>
    <m/>
    <x v="9"/>
    <n v="100474696"/>
    <x v="0"/>
    <x v="0"/>
    <s v="Retenções Iur"/>
    <s v="ORI"/>
    <x v="0"/>
    <s v="RIUR"/>
    <x v="0"/>
    <x v="0"/>
    <x v="0"/>
    <x v="0"/>
    <x v="0"/>
    <x v="0"/>
    <x v="0"/>
    <x v="0"/>
    <x v="0"/>
    <x v="0"/>
    <x v="0"/>
    <s v="Retenções Iur"/>
    <x v="0"/>
    <x v="0"/>
    <x v="0"/>
    <x v="0"/>
    <x v="2"/>
    <x v="0"/>
    <x v="0"/>
    <x v="0"/>
    <x v="0"/>
    <x v="1"/>
    <x v="0"/>
    <x v="0"/>
    <s v="RETENCAO OT"/>
  </r>
  <r>
    <x v="0"/>
    <n v="0"/>
    <n v="0"/>
    <n v="0"/>
    <n v="15000"/>
    <x v="1252"/>
    <x v="0"/>
    <x v="0"/>
    <x v="0"/>
    <s v="01.25.04.22"/>
    <x v="9"/>
    <x v="2"/>
    <x v="2"/>
    <s v="Cultura"/>
    <s v="01.25.04"/>
    <s v="Cultura"/>
    <s v="01.25.04"/>
    <x v="4"/>
    <x v="0"/>
    <x v="2"/>
    <x v="3"/>
    <x v="0"/>
    <x v="1"/>
    <x v="0"/>
    <x v="0"/>
    <x v="4"/>
    <s v="2025-03-04"/>
    <x v="0"/>
    <n v="15000"/>
    <x v="0"/>
    <m/>
    <x v="0"/>
    <m/>
    <x v="214"/>
    <n v="100479883"/>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o artista pela participação no festival de cinza no dia 05 de março, na praia de Calhetona, conforme anexo."/>
  </r>
  <r>
    <x v="0"/>
    <n v="0"/>
    <n v="0"/>
    <n v="0"/>
    <n v="3750"/>
    <x v="1253"/>
    <x v="0"/>
    <x v="1"/>
    <x v="0"/>
    <s v="80.02.01"/>
    <x v="28"/>
    <x v="4"/>
    <x v="4"/>
    <s v="Retenções Iur"/>
    <s v="80.02.01"/>
    <s v="Retenções Iur"/>
    <s v="80.02.01"/>
    <x v="52"/>
    <x v="0"/>
    <x v="6"/>
    <x v="1"/>
    <x v="1"/>
    <x v="2"/>
    <x v="2"/>
    <x v="0"/>
    <x v="0"/>
    <s v="2025-02-24"/>
    <x v="0"/>
    <n v="3750"/>
    <x v="0"/>
    <m/>
    <x v="0"/>
    <m/>
    <x v="9"/>
    <n v="100474696"/>
    <x v="0"/>
    <x v="0"/>
    <s v="Retenções Iur"/>
    <s v="ORI"/>
    <x v="0"/>
    <s v="RIUR"/>
    <x v="0"/>
    <x v="0"/>
    <x v="0"/>
    <x v="0"/>
    <x v="0"/>
    <x v="0"/>
    <x v="0"/>
    <x v="0"/>
    <x v="0"/>
    <x v="0"/>
    <x v="0"/>
    <s v="Retenções Iur"/>
    <x v="0"/>
    <x v="0"/>
    <x v="0"/>
    <x v="0"/>
    <x v="2"/>
    <x v="0"/>
    <x v="0"/>
    <x v="0"/>
    <x v="0"/>
    <x v="1"/>
    <x v="0"/>
    <x v="0"/>
    <s v="RETENCAO OT"/>
  </r>
  <r>
    <x v="0"/>
    <n v="0"/>
    <n v="0"/>
    <n v="0"/>
    <n v="152830"/>
    <x v="1254"/>
    <x v="0"/>
    <x v="0"/>
    <x v="0"/>
    <s v="03.16.25"/>
    <x v="21"/>
    <x v="0"/>
    <x v="0"/>
    <s v="Direção dos  Recursos Humanos"/>
    <s v="03.16.25"/>
    <s v="Direção dos  Recursos Humanos"/>
    <s v="03.16.25"/>
    <x v="71"/>
    <x v="0"/>
    <x v="1"/>
    <x v="15"/>
    <x v="0"/>
    <x v="0"/>
    <x v="0"/>
    <x v="0"/>
    <x v="4"/>
    <s v="2025-03-07"/>
    <x v="0"/>
    <n v="152830"/>
    <x v="0"/>
    <m/>
    <x v="0"/>
    <m/>
    <x v="215"/>
    <n v="100348434"/>
    <x v="0"/>
    <x v="0"/>
    <s v="Direção dos  Recursos Humanos"/>
    <s v="ORI"/>
    <x v="0"/>
    <m/>
    <x v="0"/>
    <x v="0"/>
    <x v="0"/>
    <x v="0"/>
    <x v="0"/>
    <x v="0"/>
    <x v="0"/>
    <x v="0"/>
    <x v="0"/>
    <x v="0"/>
    <x v="0"/>
    <s v="Direção dos  Recursos Humanos"/>
    <x v="0"/>
    <x v="0"/>
    <x v="0"/>
    <x v="0"/>
    <x v="0"/>
    <x v="0"/>
    <x v="0"/>
    <x v="0"/>
    <x v="0"/>
    <x v="0"/>
    <x v="0"/>
    <x v="0"/>
    <s v="Liquidação do valor de compensação de pensão de aposentação, pago de forma inexato, conforme proposta em anexo.  "/>
  </r>
  <r>
    <x v="1"/>
    <n v="0"/>
    <n v="0"/>
    <n v="0"/>
    <n v="23020"/>
    <x v="1255"/>
    <x v="0"/>
    <x v="0"/>
    <x v="0"/>
    <s v="01.27.07.09"/>
    <x v="7"/>
    <x v="1"/>
    <x v="1"/>
    <s v="Requalificação Urbana e Habitação 2"/>
    <s v="01.27.07"/>
    <s v="Requalificação Urbana e Habitação 2"/>
    <s v="01.27.07"/>
    <x v="2"/>
    <x v="0"/>
    <x v="0"/>
    <x v="1"/>
    <x v="0"/>
    <x v="1"/>
    <x v="1"/>
    <x v="0"/>
    <x v="4"/>
    <s v="2025-03-11"/>
    <x v="0"/>
    <n v="23020"/>
    <x v="0"/>
    <m/>
    <x v="0"/>
    <m/>
    <x v="12"/>
    <n v="100476460"/>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aquisição de cimento para requalificação urbana e ambiental da praia Veneza, conforme anexo."/>
  </r>
  <r>
    <x v="0"/>
    <n v="0"/>
    <n v="0"/>
    <n v="0"/>
    <n v="2400"/>
    <x v="1256"/>
    <x v="0"/>
    <x v="0"/>
    <x v="0"/>
    <s v="03.16.15"/>
    <x v="0"/>
    <x v="0"/>
    <x v="0"/>
    <s v="Direção Financeira"/>
    <s v="03.16.15"/>
    <s v="Direção Financeira"/>
    <s v="03.16.15"/>
    <x v="0"/>
    <x v="0"/>
    <x v="0"/>
    <x v="0"/>
    <x v="0"/>
    <x v="0"/>
    <x v="0"/>
    <x v="0"/>
    <x v="4"/>
    <s v="2025-03-10"/>
    <x v="0"/>
    <n v="2400"/>
    <x v="0"/>
    <m/>
    <x v="0"/>
    <m/>
    <x v="154"/>
    <n v="100476250"/>
    <x v="0"/>
    <x v="0"/>
    <s v="Direção Financeira"/>
    <s v="ORI"/>
    <x v="0"/>
    <m/>
    <x v="0"/>
    <x v="0"/>
    <x v="0"/>
    <x v="0"/>
    <x v="0"/>
    <x v="0"/>
    <x v="0"/>
    <x v="0"/>
    <x v="0"/>
    <x v="0"/>
    <x v="0"/>
    <s v="Direção Financeira"/>
    <x v="0"/>
    <x v="0"/>
    <x v="0"/>
    <x v="0"/>
    <x v="0"/>
    <x v="0"/>
    <x v="0"/>
    <x v="1"/>
    <x v="0"/>
    <x v="0"/>
    <x v="0"/>
    <x v="0"/>
    <s v="Ajuda de custo a favor do senhor Manuel Martins Pela sua deslocação à Praia no dia 05 e Santa Cruz no dia 08 de março de 2025, em missão de serviço, conforme anexo."/>
  </r>
  <r>
    <x v="1"/>
    <n v="0"/>
    <n v="0"/>
    <n v="0"/>
    <n v="57000"/>
    <x v="1257"/>
    <x v="0"/>
    <x v="0"/>
    <x v="0"/>
    <s v="01.23.04.14"/>
    <x v="24"/>
    <x v="5"/>
    <x v="6"/>
    <s v="Ambiente"/>
    <s v="01.23.04"/>
    <s v="Ambiente"/>
    <s v="01.23.04"/>
    <x v="2"/>
    <x v="0"/>
    <x v="0"/>
    <x v="1"/>
    <x v="0"/>
    <x v="1"/>
    <x v="1"/>
    <x v="0"/>
    <x v="4"/>
    <s v="2025-03-20"/>
    <x v="0"/>
    <n v="57000"/>
    <x v="0"/>
    <m/>
    <x v="0"/>
    <m/>
    <x v="216"/>
    <n v="100404242"/>
    <x v="0"/>
    <x v="0"/>
    <s v="Criação e Manutenção de Espaços Verdes"/>
    <s v="ORI"/>
    <x v="0"/>
    <s v="CMEV"/>
    <x v="0"/>
    <x v="0"/>
    <x v="0"/>
    <x v="0"/>
    <x v="0"/>
    <x v="0"/>
    <x v="0"/>
    <x v="0"/>
    <x v="0"/>
    <x v="0"/>
    <x v="0"/>
    <s v="Criação e Manutenção de Espaços Verdes"/>
    <x v="0"/>
    <x v="0"/>
    <x v="0"/>
    <x v="0"/>
    <x v="1"/>
    <x v="0"/>
    <x v="0"/>
    <x v="0"/>
    <x v="0"/>
    <x v="0"/>
    <x v="0"/>
    <x v="0"/>
    <s v="Pagamento a favor de CÂMARA MUNICIPAL DE SÃO LOURENÇO DOS ÓRGÃOS pela aquisição de plantas emquadrada na atividade do, dia da àrvore e da floresta, comemoração esta ano, sob o lema «Celebrar as Flores e Alimentos», conforme anexo."/>
  </r>
  <r>
    <x v="0"/>
    <n v="0"/>
    <n v="0"/>
    <n v="0"/>
    <n v="1000"/>
    <x v="1258"/>
    <x v="0"/>
    <x v="0"/>
    <x v="0"/>
    <s v="03.16.15"/>
    <x v="0"/>
    <x v="0"/>
    <x v="0"/>
    <s v="Direção Financeira"/>
    <s v="03.16.15"/>
    <s v="Direção Financeira"/>
    <s v="03.16.15"/>
    <x v="0"/>
    <x v="0"/>
    <x v="0"/>
    <x v="0"/>
    <x v="0"/>
    <x v="0"/>
    <x v="0"/>
    <x v="0"/>
    <x v="4"/>
    <s v="2025-03-19"/>
    <x v="0"/>
    <n v="1000"/>
    <x v="0"/>
    <m/>
    <x v="0"/>
    <m/>
    <x v="154"/>
    <n v="100476250"/>
    <x v="0"/>
    <x v="0"/>
    <s v="Direção Financeira"/>
    <s v="ORI"/>
    <x v="0"/>
    <m/>
    <x v="0"/>
    <x v="0"/>
    <x v="0"/>
    <x v="0"/>
    <x v="0"/>
    <x v="0"/>
    <x v="0"/>
    <x v="0"/>
    <x v="0"/>
    <x v="0"/>
    <x v="0"/>
    <s v="Direção Financeira"/>
    <x v="0"/>
    <x v="0"/>
    <x v="0"/>
    <x v="0"/>
    <x v="0"/>
    <x v="0"/>
    <x v="0"/>
    <x v="1"/>
    <x v="0"/>
    <x v="0"/>
    <x v="0"/>
    <x v="0"/>
    <s v="Ajuda de custo a favor do senhor Manuel Martins pela sua deslocação à Tarrafal no dia 13 de março de 2025, em missão de serviço, conforme anexo."/>
  </r>
  <r>
    <x v="2"/>
    <n v="0"/>
    <n v="0"/>
    <n v="0"/>
    <n v="14160"/>
    <x v="1259"/>
    <x v="0"/>
    <x v="0"/>
    <x v="0"/>
    <s v="80.02.10.02"/>
    <x v="29"/>
    <x v="4"/>
    <x v="4"/>
    <s v="Outros"/>
    <s v="80.02.10"/>
    <s v="Outros"/>
    <s v="80.02.10"/>
    <x v="56"/>
    <x v="0"/>
    <x v="3"/>
    <x v="4"/>
    <x v="1"/>
    <x v="2"/>
    <x v="0"/>
    <x v="0"/>
    <x v="4"/>
    <s v="2025-03-27"/>
    <x v="0"/>
    <n v="14160"/>
    <x v="0"/>
    <m/>
    <x v="0"/>
    <m/>
    <x v="93"/>
    <n v="100121448"/>
    <x v="0"/>
    <x v="0"/>
    <s v="Retençoes STAPS"/>
    <s v="ORI"/>
    <x v="0"/>
    <s v="RSND"/>
    <x v="0"/>
    <x v="0"/>
    <x v="0"/>
    <x v="0"/>
    <x v="0"/>
    <x v="0"/>
    <x v="0"/>
    <x v="0"/>
    <x v="0"/>
    <x v="0"/>
    <x v="0"/>
    <s v="Retençoes STAPS"/>
    <x v="0"/>
    <x v="0"/>
    <x v="0"/>
    <x v="0"/>
    <x v="2"/>
    <x v="0"/>
    <x v="0"/>
    <x v="0"/>
    <x v="0"/>
    <x v="1"/>
    <x v="0"/>
    <x v="0"/>
    <s v="Transferência a favor STAPS dos descontos de 1% efetuada nos salário dos funcionários, referente a mês de Fevereiro e Março de 2025, conforme justificativo em anexo."/>
  </r>
  <r>
    <x v="0"/>
    <n v="0"/>
    <n v="0"/>
    <n v="0"/>
    <n v="1400"/>
    <x v="1260"/>
    <x v="0"/>
    <x v="0"/>
    <x v="0"/>
    <s v="03.16.11"/>
    <x v="25"/>
    <x v="0"/>
    <x v="0"/>
    <s v="Direcção de Obras"/>
    <s v="03.16.11"/>
    <s v="Direcção de Obras"/>
    <s v="03.16.11"/>
    <x v="0"/>
    <x v="0"/>
    <x v="0"/>
    <x v="0"/>
    <x v="0"/>
    <x v="0"/>
    <x v="0"/>
    <x v="0"/>
    <x v="2"/>
    <s v="2025-04-04"/>
    <x v="1"/>
    <n v="1400"/>
    <x v="0"/>
    <m/>
    <x v="0"/>
    <m/>
    <x v="168"/>
    <n v="100478458"/>
    <x v="0"/>
    <x v="0"/>
    <s v="Direcção de Obras"/>
    <s v="ORI"/>
    <x v="0"/>
    <m/>
    <x v="0"/>
    <x v="0"/>
    <x v="0"/>
    <x v="0"/>
    <x v="0"/>
    <x v="0"/>
    <x v="0"/>
    <x v="0"/>
    <x v="0"/>
    <x v="0"/>
    <x v="0"/>
    <s v="Direcção de Obras"/>
    <x v="0"/>
    <x v="0"/>
    <x v="0"/>
    <x v="0"/>
    <x v="0"/>
    <x v="0"/>
    <x v="0"/>
    <x v="0"/>
    <x v="0"/>
    <x v="0"/>
    <x v="0"/>
    <x v="0"/>
    <s v="Ajuda de custo a favor do senhor Felisberto Mendonça pela sua deslocação à Praia no dia 06 de março de 2025, em missão de serviço, conforme anexo.   "/>
  </r>
  <r>
    <x v="0"/>
    <n v="0"/>
    <n v="0"/>
    <n v="0"/>
    <n v="3000"/>
    <x v="1261"/>
    <x v="0"/>
    <x v="0"/>
    <x v="0"/>
    <s v="01.25.05.12"/>
    <x v="2"/>
    <x v="2"/>
    <x v="2"/>
    <s v="Saúde"/>
    <s v="01.25.05"/>
    <s v="Saúde"/>
    <s v="01.25.05"/>
    <x v="3"/>
    <x v="0"/>
    <x v="1"/>
    <x v="2"/>
    <x v="0"/>
    <x v="1"/>
    <x v="0"/>
    <x v="0"/>
    <x v="2"/>
    <s v="2025-04-09"/>
    <x v="1"/>
    <n v="3000"/>
    <x v="0"/>
    <m/>
    <x v="0"/>
    <m/>
    <x v="217"/>
    <n v="100476009"/>
    <x v="0"/>
    <x v="0"/>
    <s v="Promoção e Inclusão Social"/>
    <s v="ORI"/>
    <x v="0"/>
    <m/>
    <x v="0"/>
    <x v="0"/>
    <x v="0"/>
    <x v="0"/>
    <x v="0"/>
    <x v="0"/>
    <x v="0"/>
    <x v="0"/>
    <x v="0"/>
    <x v="0"/>
    <x v="0"/>
    <s v="Promoção e Inclusão Social"/>
    <x v="0"/>
    <x v="0"/>
    <x v="0"/>
    <x v="0"/>
    <x v="1"/>
    <x v="0"/>
    <x v="0"/>
    <x v="0"/>
    <x v="0"/>
    <x v="0"/>
    <x v="0"/>
    <x v="0"/>
    <s v="Apoio a favor da senhora Maria Mendes Miranda, referente a uma assistência social, conforme anexo."/>
  </r>
  <r>
    <x v="1"/>
    <n v="0"/>
    <n v="0"/>
    <n v="0"/>
    <n v="200000"/>
    <x v="1262"/>
    <x v="0"/>
    <x v="1"/>
    <x v="0"/>
    <s v="03.03.10"/>
    <x v="15"/>
    <x v="0"/>
    <x v="5"/>
    <s v="Receitas Da Câmara"/>
    <s v="03.03.10"/>
    <s v="Receitas Da Câmara"/>
    <s v="03.03.10"/>
    <x v="37"/>
    <x v="0"/>
    <x v="5"/>
    <x v="10"/>
    <x v="0"/>
    <x v="0"/>
    <x v="2"/>
    <x v="0"/>
    <x v="4"/>
    <s v="2025-03-18"/>
    <x v="0"/>
    <n v="200000"/>
    <x v="0"/>
    <m/>
    <x v="0"/>
    <m/>
    <x v="26"/>
    <n v="100474914"/>
    <x v="0"/>
    <x v="0"/>
    <s v="Receitas Da Câmara"/>
    <s v="EXT"/>
    <x v="0"/>
    <s v="RDC"/>
    <x v="0"/>
    <x v="0"/>
    <x v="0"/>
    <x v="0"/>
    <x v="0"/>
    <x v="0"/>
    <x v="0"/>
    <x v="0"/>
    <x v="0"/>
    <x v="0"/>
    <x v="0"/>
    <s v="Receitas Da Câmara"/>
    <x v="0"/>
    <x v="0"/>
    <x v="0"/>
    <x v="0"/>
    <x v="0"/>
    <x v="0"/>
    <x v="0"/>
    <x v="0"/>
    <x v="0"/>
    <x v="0"/>
    <x v="0"/>
    <x v="0"/>
    <s v="Recebimento de patrocínio da ASA para festival de cinza 2025, conforme anexo. "/>
  </r>
  <r>
    <x v="1"/>
    <n v="0"/>
    <n v="0"/>
    <n v="0"/>
    <n v="20000"/>
    <x v="1263"/>
    <x v="0"/>
    <x v="0"/>
    <x v="0"/>
    <s v="01.25.02.23"/>
    <x v="13"/>
    <x v="2"/>
    <x v="2"/>
    <s v="desporto"/>
    <s v="01.25.02"/>
    <s v="desporto"/>
    <s v="01.25.02"/>
    <x v="2"/>
    <x v="0"/>
    <x v="0"/>
    <x v="1"/>
    <x v="0"/>
    <x v="1"/>
    <x v="1"/>
    <x v="0"/>
    <x v="3"/>
    <s v="2025-05-05"/>
    <x v="1"/>
    <n v="20000"/>
    <x v="0"/>
    <m/>
    <x v="0"/>
    <m/>
    <x v="26"/>
    <n v="10047491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a CMSM, referente a pagamento de prémios aos vencedores da corrida de Atletismo Sénior Masculino a ser realizado no dia 07 de maio de 2025 na Ribeira de São Miguel, conforme anexo."/>
  </r>
  <r>
    <x v="0"/>
    <n v="0"/>
    <n v="0"/>
    <n v="0"/>
    <n v="4156"/>
    <x v="1264"/>
    <x v="0"/>
    <x v="0"/>
    <x v="0"/>
    <s v="03.16.15"/>
    <x v="0"/>
    <x v="0"/>
    <x v="0"/>
    <s v="Direção Financeira"/>
    <s v="03.16.15"/>
    <s v="Direção Financeira"/>
    <s v="03.16.15"/>
    <x v="76"/>
    <x v="0"/>
    <x v="0"/>
    <x v="1"/>
    <x v="0"/>
    <x v="0"/>
    <x v="0"/>
    <x v="0"/>
    <x v="3"/>
    <s v="2025-05-06"/>
    <x v="1"/>
    <n v="4156"/>
    <x v="0"/>
    <m/>
    <x v="0"/>
    <m/>
    <x v="21"/>
    <n v="100479791"/>
    <x v="0"/>
    <x v="0"/>
    <s v="Direção Financeira"/>
    <s v="ORI"/>
    <x v="0"/>
    <m/>
    <x v="0"/>
    <x v="0"/>
    <x v="0"/>
    <x v="0"/>
    <x v="0"/>
    <x v="0"/>
    <x v="0"/>
    <x v="0"/>
    <x v="0"/>
    <x v="0"/>
    <x v="0"/>
    <s v="Direção Financeira"/>
    <x v="0"/>
    <x v="0"/>
    <x v="0"/>
    <x v="0"/>
    <x v="0"/>
    <x v="0"/>
    <x v="0"/>
    <x v="0"/>
    <x v="0"/>
    <x v="0"/>
    <x v="0"/>
    <x v="0"/>
    <s v="Pagamento a favor do Sr. Edmilson Furtado Martins, correspondentes horas extras aquando dos trabalhos de referante a março de 2025, confrome anexo."/>
  </r>
  <r>
    <x v="0"/>
    <n v="0"/>
    <n v="0"/>
    <n v="0"/>
    <n v="1500"/>
    <x v="1265"/>
    <x v="0"/>
    <x v="0"/>
    <x v="0"/>
    <s v="01.25.05.12"/>
    <x v="2"/>
    <x v="2"/>
    <x v="2"/>
    <s v="Saúde"/>
    <s v="01.25.05"/>
    <s v="Saúde"/>
    <s v="01.25.05"/>
    <x v="3"/>
    <x v="0"/>
    <x v="1"/>
    <x v="2"/>
    <x v="0"/>
    <x v="1"/>
    <x v="0"/>
    <x v="0"/>
    <x v="3"/>
    <s v="2025-05-26"/>
    <x v="1"/>
    <n v="1500"/>
    <x v="0"/>
    <m/>
    <x v="0"/>
    <m/>
    <x v="218"/>
    <n v="100476000"/>
    <x v="0"/>
    <x v="0"/>
    <s v="Promoção e Inclusão Social"/>
    <s v="ORI"/>
    <x v="0"/>
    <m/>
    <x v="0"/>
    <x v="0"/>
    <x v="0"/>
    <x v="0"/>
    <x v="0"/>
    <x v="0"/>
    <x v="0"/>
    <x v="0"/>
    <x v="0"/>
    <x v="0"/>
    <x v="0"/>
    <s v="Promoção e Inclusão Social"/>
    <x v="0"/>
    <x v="0"/>
    <x v="0"/>
    <x v="0"/>
    <x v="1"/>
    <x v="0"/>
    <x v="0"/>
    <x v="1"/>
    <x v="0"/>
    <x v="0"/>
    <x v="0"/>
    <x v="0"/>
    <s v="Apoio financeiro a favor da senhora Ambrozina Sanches, conforme anexo."/>
  </r>
  <r>
    <x v="0"/>
    <n v="0"/>
    <n v="0"/>
    <n v="0"/>
    <n v="108"/>
    <x v="1266"/>
    <x v="0"/>
    <x v="0"/>
    <x v="0"/>
    <s v="03.16.25"/>
    <x v="21"/>
    <x v="0"/>
    <x v="0"/>
    <s v="Direção dos  Recursos Humanos"/>
    <s v="03.16.25"/>
    <s v="Direção dos  Recursos Humanos"/>
    <s v="03.16.25"/>
    <x v="8"/>
    <x v="0"/>
    <x v="0"/>
    <x v="0"/>
    <x v="0"/>
    <x v="0"/>
    <x v="0"/>
    <x v="0"/>
    <x v="6"/>
    <s v="2025-07-23"/>
    <x v="2"/>
    <n v="108"/>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7-2025"/>
  </r>
  <r>
    <x v="0"/>
    <n v="0"/>
    <n v="0"/>
    <n v="0"/>
    <n v="15"/>
    <x v="1266"/>
    <x v="0"/>
    <x v="0"/>
    <x v="0"/>
    <s v="03.16.25"/>
    <x v="21"/>
    <x v="0"/>
    <x v="0"/>
    <s v="Direção dos  Recursos Humanos"/>
    <s v="03.16.25"/>
    <s v="Direção dos  Recursos Humanos"/>
    <s v="03.16.25"/>
    <x v="45"/>
    <x v="0"/>
    <x v="0"/>
    <x v="1"/>
    <x v="0"/>
    <x v="0"/>
    <x v="0"/>
    <x v="0"/>
    <x v="6"/>
    <s v="2025-07-23"/>
    <x v="2"/>
    <n v="15"/>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7-2025"/>
  </r>
  <r>
    <x v="0"/>
    <n v="0"/>
    <n v="0"/>
    <n v="0"/>
    <n v="359"/>
    <x v="1266"/>
    <x v="0"/>
    <x v="0"/>
    <x v="0"/>
    <s v="03.16.25"/>
    <x v="21"/>
    <x v="0"/>
    <x v="0"/>
    <s v="Direção dos  Recursos Humanos"/>
    <s v="03.16.25"/>
    <s v="Direção dos  Recursos Humanos"/>
    <s v="03.16.25"/>
    <x v="46"/>
    <x v="0"/>
    <x v="0"/>
    <x v="1"/>
    <x v="0"/>
    <x v="0"/>
    <x v="0"/>
    <x v="0"/>
    <x v="6"/>
    <s v="2025-07-23"/>
    <x v="2"/>
    <n v="359"/>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7-2025"/>
  </r>
  <r>
    <x v="0"/>
    <n v="0"/>
    <n v="0"/>
    <n v="0"/>
    <n v="2656"/>
    <x v="1266"/>
    <x v="0"/>
    <x v="0"/>
    <x v="0"/>
    <s v="03.16.25"/>
    <x v="21"/>
    <x v="0"/>
    <x v="0"/>
    <s v="Direção dos  Recursos Humanos"/>
    <s v="03.16.25"/>
    <s v="Direção dos  Recursos Humanos"/>
    <s v="03.16.25"/>
    <x v="42"/>
    <x v="0"/>
    <x v="0"/>
    <x v="1"/>
    <x v="1"/>
    <x v="0"/>
    <x v="0"/>
    <x v="0"/>
    <x v="6"/>
    <s v="2025-07-23"/>
    <x v="2"/>
    <n v="2656"/>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7-2025"/>
  </r>
  <r>
    <x v="0"/>
    <n v="0"/>
    <n v="0"/>
    <n v="0"/>
    <n v="3188"/>
    <x v="1266"/>
    <x v="0"/>
    <x v="0"/>
    <x v="0"/>
    <s v="03.16.25"/>
    <x v="21"/>
    <x v="0"/>
    <x v="0"/>
    <s v="Direção dos  Recursos Humanos"/>
    <s v="03.16.25"/>
    <s v="Direção dos  Recursos Humanos"/>
    <s v="03.16.25"/>
    <x v="47"/>
    <x v="0"/>
    <x v="0"/>
    <x v="1"/>
    <x v="1"/>
    <x v="0"/>
    <x v="0"/>
    <x v="0"/>
    <x v="6"/>
    <s v="2025-07-23"/>
    <x v="2"/>
    <n v="3188"/>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7-2025"/>
  </r>
  <r>
    <x v="0"/>
    <n v="0"/>
    <n v="0"/>
    <n v="0"/>
    <n v="3895"/>
    <x v="1266"/>
    <x v="0"/>
    <x v="0"/>
    <x v="0"/>
    <s v="03.16.25"/>
    <x v="21"/>
    <x v="0"/>
    <x v="0"/>
    <s v="Direção dos  Recursos Humanos"/>
    <s v="03.16.25"/>
    <s v="Direção dos  Recursos Humanos"/>
    <s v="03.16.25"/>
    <x v="48"/>
    <x v="0"/>
    <x v="0"/>
    <x v="1"/>
    <x v="1"/>
    <x v="0"/>
    <x v="0"/>
    <x v="0"/>
    <x v="6"/>
    <s v="2025-07-23"/>
    <x v="2"/>
    <n v="3895"/>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7-2025"/>
  </r>
  <r>
    <x v="0"/>
    <n v="0"/>
    <n v="0"/>
    <n v="0"/>
    <n v="539"/>
    <x v="1266"/>
    <x v="0"/>
    <x v="0"/>
    <x v="0"/>
    <s v="03.16.25"/>
    <x v="21"/>
    <x v="0"/>
    <x v="0"/>
    <s v="Direção dos  Recursos Humanos"/>
    <s v="03.16.25"/>
    <s v="Direção dos  Recursos Humanos"/>
    <s v="03.16.25"/>
    <x v="70"/>
    <x v="0"/>
    <x v="1"/>
    <x v="15"/>
    <x v="0"/>
    <x v="0"/>
    <x v="0"/>
    <x v="0"/>
    <x v="6"/>
    <s v="2025-07-23"/>
    <x v="2"/>
    <n v="539"/>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7-2025"/>
  </r>
  <r>
    <x v="0"/>
    <n v="0"/>
    <n v="0"/>
    <n v="0"/>
    <n v="10821"/>
    <x v="1266"/>
    <x v="0"/>
    <x v="0"/>
    <x v="0"/>
    <s v="03.16.25"/>
    <x v="21"/>
    <x v="0"/>
    <x v="0"/>
    <s v="Direção dos  Recursos Humanos"/>
    <s v="03.16.25"/>
    <s v="Direção dos  Recursos Humanos"/>
    <s v="03.16.25"/>
    <x v="71"/>
    <x v="0"/>
    <x v="1"/>
    <x v="15"/>
    <x v="0"/>
    <x v="0"/>
    <x v="0"/>
    <x v="0"/>
    <x v="6"/>
    <s v="2025-07-23"/>
    <x v="2"/>
    <n v="10821"/>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7-2025"/>
  </r>
  <r>
    <x v="0"/>
    <n v="0"/>
    <n v="0"/>
    <n v="0"/>
    <n v="3000"/>
    <x v="1267"/>
    <x v="0"/>
    <x v="0"/>
    <x v="0"/>
    <s v="03.16.02"/>
    <x v="12"/>
    <x v="0"/>
    <x v="0"/>
    <s v="Gabinete do Presidente"/>
    <s v="03.16.02"/>
    <s v="Gabinete do Presidente"/>
    <s v="03.16.02"/>
    <x v="0"/>
    <x v="0"/>
    <x v="0"/>
    <x v="0"/>
    <x v="0"/>
    <x v="0"/>
    <x v="0"/>
    <x v="0"/>
    <x v="6"/>
    <s v="2025-07-18"/>
    <x v="2"/>
    <n v="3000"/>
    <x v="0"/>
    <m/>
    <x v="0"/>
    <m/>
    <x v="33"/>
    <n v="100444140"/>
    <x v="0"/>
    <x v="0"/>
    <s v="Gabinete do Presidente"/>
    <s v="ORI"/>
    <x v="0"/>
    <m/>
    <x v="0"/>
    <x v="0"/>
    <x v="0"/>
    <x v="0"/>
    <x v="0"/>
    <x v="0"/>
    <x v="0"/>
    <x v="0"/>
    <x v="0"/>
    <x v="0"/>
    <x v="0"/>
    <s v="Gabinete do Presidente"/>
    <x v="0"/>
    <x v="0"/>
    <x v="0"/>
    <x v="0"/>
    <x v="0"/>
    <x v="0"/>
    <x v="0"/>
    <x v="0"/>
    <x v="0"/>
    <x v="0"/>
    <x v="0"/>
    <x v="0"/>
    <s v="Ajuda de custo a favor do Sr. HERMÉNIO CELSO FERNANDES pela deslocação a cidade da Praia em missão de serviço, conforme anexo."/>
  </r>
  <r>
    <x v="0"/>
    <n v="0"/>
    <n v="0"/>
    <n v="0"/>
    <n v="1800"/>
    <x v="1268"/>
    <x v="0"/>
    <x v="0"/>
    <x v="0"/>
    <s v="03.16.02"/>
    <x v="12"/>
    <x v="0"/>
    <x v="0"/>
    <s v="Gabinete do Presidente"/>
    <s v="03.16.02"/>
    <s v="Gabinete do Presidente"/>
    <s v="03.16.02"/>
    <x v="0"/>
    <x v="0"/>
    <x v="0"/>
    <x v="0"/>
    <x v="0"/>
    <x v="0"/>
    <x v="0"/>
    <x v="0"/>
    <x v="6"/>
    <s v="2025-07-18"/>
    <x v="2"/>
    <n v="1800"/>
    <x v="0"/>
    <m/>
    <x v="0"/>
    <m/>
    <x v="45"/>
    <n v="100478720"/>
    <x v="0"/>
    <x v="0"/>
    <s v="Gabinete do Presidente"/>
    <s v="ORI"/>
    <x v="0"/>
    <m/>
    <x v="0"/>
    <x v="0"/>
    <x v="0"/>
    <x v="0"/>
    <x v="0"/>
    <x v="0"/>
    <x v="0"/>
    <x v="0"/>
    <x v="0"/>
    <x v="0"/>
    <x v="0"/>
    <s v="Gabinete do Presidente"/>
    <x v="0"/>
    <x v="0"/>
    <x v="0"/>
    <x v="0"/>
    <x v="0"/>
    <x v="0"/>
    <x v="0"/>
    <x v="0"/>
    <x v="0"/>
    <x v="0"/>
    <x v="0"/>
    <x v="0"/>
    <s v="Ajuda de custo a favor do Sr. Moises Rosario Landim pela deslocação a cidade da Praia em missão de serviço, conforme anexo."/>
  </r>
  <r>
    <x v="0"/>
    <n v="0"/>
    <n v="0"/>
    <n v="0"/>
    <n v="514"/>
    <x v="1266"/>
    <x v="0"/>
    <x v="0"/>
    <x v="0"/>
    <s v="03.16.25"/>
    <x v="21"/>
    <x v="0"/>
    <x v="0"/>
    <s v="Direção dos  Recursos Humanos"/>
    <s v="03.16.25"/>
    <s v="Direção dos  Recursos Humanos"/>
    <s v="03.16.25"/>
    <x v="8"/>
    <x v="0"/>
    <x v="0"/>
    <x v="0"/>
    <x v="0"/>
    <x v="0"/>
    <x v="0"/>
    <x v="0"/>
    <x v="6"/>
    <s v="2025-07-23"/>
    <x v="2"/>
    <n v="514"/>
    <x v="0"/>
    <m/>
    <x v="0"/>
    <m/>
    <x v="9"/>
    <n v="100474696"/>
    <x v="0"/>
    <x v="1"/>
    <s v="Direção dos  Recursos Humanos"/>
    <s v="ORI"/>
    <x v="0"/>
    <m/>
    <x v="0"/>
    <x v="0"/>
    <x v="0"/>
    <x v="0"/>
    <x v="0"/>
    <x v="0"/>
    <x v="0"/>
    <x v="0"/>
    <x v="0"/>
    <x v="0"/>
    <x v="0"/>
    <s v="Direção dos  Recursos Humanos"/>
    <x v="0"/>
    <x v="0"/>
    <x v="0"/>
    <x v="0"/>
    <x v="0"/>
    <x v="0"/>
    <x v="0"/>
    <x v="0"/>
    <x v="0"/>
    <x v="0"/>
    <x v="1"/>
    <x v="0"/>
    <s v="Pagamento de salário referente a 07-2025"/>
  </r>
  <r>
    <x v="0"/>
    <n v="0"/>
    <n v="0"/>
    <n v="0"/>
    <n v="75"/>
    <x v="1266"/>
    <x v="0"/>
    <x v="0"/>
    <x v="0"/>
    <s v="03.16.25"/>
    <x v="21"/>
    <x v="0"/>
    <x v="0"/>
    <s v="Direção dos  Recursos Humanos"/>
    <s v="03.16.25"/>
    <s v="Direção dos  Recursos Humanos"/>
    <s v="03.16.25"/>
    <x v="45"/>
    <x v="0"/>
    <x v="0"/>
    <x v="1"/>
    <x v="0"/>
    <x v="0"/>
    <x v="0"/>
    <x v="0"/>
    <x v="6"/>
    <s v="2025-07-23"/>
    <x v="2"/>
    <n v="75"/>
    <x v="0"/>
    <m/>
    <x v="0"/>
    <m/>
    <x v="9"/>
    <n v="100474696"/>
    <x v="0"/>
    <x v="1"/>
    <s v="Direção dos  Recursos Humanos"/>
    <s v="ORI"/>
    <x v="0"/>
    <m/>
    <x v="0"/>
    <x v="0"/>
    <x v="0"/>
    <x v="0"/>
    <x v="0"/>
    <x v="0"/>
    <x v="0"/>
    <x v="0"/>
    <x v="0"/>
    <x v="0"/>
    <x v="0"/>
    <s v="Direção dos  Recursos Humanos"/>
    <x v="0"/>
    <x v="0"/>
    <x v="0"/>
    <x v="0"/>
    <x v="0"/>
    <x v="0"/>
    <x v="0"/>
    <x v="0"/>
    <x v="0"/>
    <x v="0"/>
    <x v="1"/>
    <x v="0"/>
    <s v="Pagamento de salário referente a 07-2025"/>
  </r>
  <r>
    <x v="0"/>
    <n v="0"/>
    <n v="0"/>
    <n v="0"/>
    <n v="1706"/>
    <x v="1266"/>
    <x v="0"/>
    <x v="0"/>
    <x v="0"/>
    <s v="03.16.25"/>
    <x v="21"/>
    <x v="0"/>
    <x v="0"/>
    <s v="Direção dos  Recursos Humanos"/>
    <s v="03.16.25"/>
    <s v="Direção dos  Recursos Humanos"/>
    <s v="03.16.25"/>
    <x v="46"/>
    <x v="0"/>
    <x v="0"/>
    <x v="1"/>
    <x v="0"/>
    <x v="0"/>
    <x v="0"/>
    <x v="0"/>
    <x v="6"/>
    <s v="2025-07-23"/>
    <x v="2"/>
    <n v="1706"/>
    <x v="0"/>
    <m/>
    <x v="0"/>
    <m/>
    <x v="9"/>
    <n v="100474696"/>
    <x v="0"/>
    <x v="1"/>
    <s v="Direção dos  Recursos Humanos"/>
    <s v="ORI"/>
    <x v="0"/>
    <m/>
    <x v="0"/>
    <x v="0"/>
    <x v="0"/>
    <x v="0"/>
    <x v="0"/>
    <x v="0"/>
    <x v="0"/>
    <x v="0"/>
    <x v="0"/>
    <x v="0"/>
    <x v="0"/>
    <s v="Direção dos  Recursos Humanos"/>
    <x v="0"/>
    <x v="0"/>
    <x v="0"/>
    <x v="0"/>
    <x v="0"/>
    <x v="0"/>
    <x v="0"/>
    <x v="0"/>
    <x v="0"/>
    <x v="0"/>
    <x v="1"/>
    <x v="0"/>
    <s v="Pagamento de salário referente a 07-2025"/>
  </r>
  <r>
    <x v="0"/>
    <n v="0"/>
    <n v="0"/>
    <n v="0"/>
    <n v="12610"/>
    <x v="1266"/>
    <x v="0"/>
    <x v="0"/>
    <x v="0"/>
    <s v="03.16.25"/>
    <x v="21"/>
    <x v="0"/>
    <x v="0"/>
    <s v="Direção dos  Recursos Humanos"/>
    <s v="03.16.25"/>
    <s v="Direção dos  Recursos Humanos"/>
    <s v="03.16.25"/>
    <x v="42"/>
    <x v="0"/>
    <x v="0"/>
    <x v="1"/>
    <x v="1"/>
    <x v="0"/>
    <x v="0"/>
    <x v="0"/>
    <x v="6"/>
    <s v="2025-07-23"/>
    <x v="2"/>
    <n v="12610"/>
    <x v="0"/>
    <m/>
    <x v="0"/>
    <m/>
    <x v="9"/>
    <n v="100474696"/>
    <x v="0"/>
    <x v="1"/>
    <s v="Direção dos  Recursos Humanos"/>
    <s v="ORI"/>
    <x v="0"/>
    <m/>
    <x v="0"/>
    <x v="0"/>
    <x v="0"/>
    <x v="0"/>
    <x v="0"/>
    <x v="0"/>
    <x v="0"/>
    <x v="0"/>
    <x v="0"/>
    <x v="0"/>
    <x v="0"/>
    <s v="Direção dos  Recursos Humanos"/>
    <x v="0"/>
    <x v="0"/>
    <x v="0"/>
    <x v="0"/>
    <x v="0"/>
    <x v="0"/>
    <x v="0"/>
    <x v="0"/>
    <x v="0"/>
    <x v="0"/>
    <x v="1"/>
    <x v="0"/>
    <s v="Pagamento de salário referente a 07-2025"/>
  </r>
  <r>
    <x v="0"/>
    <n v="0"/>
    <n v="0"/>
    <n v="0"/>
    <n v="15132"/>
    <x v="1266"/>
    <x v="0"/>
    <x v="0"/>
    <x v="0"/>
    <s v="03.16.25"/>
    <x v="21"/>
    <x v="0"/>
    <x v="0"/>
    <s v="Direção dos  Recursos Humanos"/>
    <s v="03.16.25"/>
    <s v="Direção dos  Recursos Humanos"/>
    <s v="03.16.25"/>
    <x v="47"/>
    <x v="0"/>
    <x v="0"/>
    <x v="1"/>
    <x v="1"/>
    <x v="0"/>
    <x v="0"/>
    <x v="0"/>
    <x v="6"/>
    <s v="2025-07-23"/>
    <x v="2"/>
    <n v="15132"/>
    <x v="0"/>
    <m/>
    <x v="0"/>
    <m/>
    <x v="9"/>
    <n v="100474696"/>
    <x v="0"/>
    <x v="1"/>
    <s v="Direção dos  Recursos Humanos"/>
    <s v="ORI"/>
    <x v="0"/>
    <m/>
    <x v="0"/>
    <x v="0"/>
    <x v="0"/>
    <x v="0"/>
    <x v="0"/>
    <x v="0"/>
    <x v="0"/>
    <x v="0"/>
    <x v="0"/>
    <x v="0"/>
    <x v="0"/>
    <s v="Direção dos  Recursos Humanos"/>
    <x v="0"/>
    <x v="0"/>
    <x v="0"/>
    <x v="0"/>
    <x v="0"/>
    <x v="0"/>
    <x v="0"/>
    <x v="0"/>
    <x v="0"/>
    <x v="0"/>
    <x v="1"/>
    <x v="0"/>
    <s v="Pagamento de salário referente a 07-2025"/>
  </r>
  <r>
    <x v="0"/>
    <n v="0"/>
    <n v="0"/>
    <n v="0"/>
    <n v="18490"/>
    <x v="1266"/>
    <x v="0"/>
    <x v="0"/>
    <x v="0"/>
    <s v="03.16.25"/>
    <x v="21"/>
    <x v="0"/>
    <x v="0"/>
    <s v="Direção dos  Recursos Humanos"/>
    <s v="03.16.25"/>
    <s v="Direção dos  Recursos Humanos"/>
    <s v="03.16.25"/>
    <x v="48"/>
    <x v="0"/>
    <x v="0"/>
    <x v="1"/>
    <x v="1"/>
    <x v="0"/>
    <x v="0"/>
    <x v="0"/>
    <x v="6"/>
    <s v="2025-07-23"/>
    <x v="2"/>
    <n v="18490"/>
    <x v="0"/>
    <m/>
    <x v="0"/>
    <m/>
    <x v="9"/>
    <n v="100474696"/>
    <x v="0"/>
    <x v="1"/>
    <s v="Direção dos  Recursos Humanos"/>
    <s v="ORI"/>
    <x v="0"/>
    <m/>
    <x v="0"/>
    <x v="0"/>
    <x v="0"/>
    <x v="0"/>
    <x v="0"/>
    <x v="0"/>
    <x v="0"/>
    <x v="0"/>
    <x v="0"/>
    <x v="0"/>
    <x v="0"/>
    <s v="Direção dos  Recursos Humanos"/>
    <x v="0"/>
    <x v="0"/>
    <x v="0"/>
    <x v="0"/>
    <x v="0"/>
    <x v="0"/>
    <x v="0"/>
    <x v="0"/>
    <x v="0"/>
    <x v="0"/>
    <x v="1"/>
    <x v="0"/>
    <s v="Pagamento de salário referente a 07-2025"/>
  </r>
  <r>
    <x v="0"/>
    <n v="0"/>
    <n v="0"/>
    <n v="0"/>
    <n v="2561"/>
    <x v="1266"/>
    <x v="0"/>
    <x v="0"/>
    <x v="0"/>
    <s v="03.16.25"/>
    <x v="21"/>
    <x v="0"/>
    <x v="0"/>
    <s v="Direção dos  Recursos Humanos"/>
    <s v="03.16.25"/>
    <s v="Direção dos  Recursos Humanos"/>
    <s v="03.16.25"/>
    <x v="70"/>
    <x v="0"/>
    <x v="1"/>
    <x v="15"/>
    <x v="0"/>
    <x v="0"/>
    <x v="0"/>
    <x v="0"/>
    <x v="6"/>
    <s v="2025-07-23"/>
    <x v="2"/>
    <n v="2561"/>
    <x v="0"/>
    <m/>
    <x v="0"/>
    <m/>
    <x v="9"/>
    <n v="100474696"/>
    <x v="0"/>
    <x v="1"/>
    <s v="Direção dos  Recursos Humanos"/>
    <s v="ORI"/>
    <x v="0"/>
    <m/>
    <x v="0"/>
    <x v="0"/>
    <x v="0"/>
    <x v="0"/>
    <x v="0"/>
    <x v="0"/>
    <x v="0"/>
    <x v="0"/>
    <x v="0"/>
    <x v="0"/>
    <x v="0"/>
    <s v="Direção dos  Recursos Humanos"/>
    <x v="0"/>
    <x v="0"/>
    <x v="0"/>
    <x v="0"/>
    <x v="0"/>
    <x v="0"/>
    <x v="0"/>
    <x v="0"/>
    <x v="0"/>
    <x v="0"/>
    <x v="1"/>
    <x v="0"/>
    <s v="Pagamento de salário referente a 07-2025"/>
  </r>
  <r>
    <x v="0"/>
    <n v="0"/>
    <n v="0"/>
    <n v="0"/>
    <n v="51353"/>
    <x v="1266"/>
    <x v="0"/>
    <x v="0"/>
    <x v="0"/>
    <s v="03.16.25"/>
    <x v="21"/>
    <x v="0"/>
    <x v="0"/>
    <s v="Direção dos  Recursos Humanos"/>
    <s v="03.16.25"/>
    <s v="Direção dos  Recursos Humanos"/>
    <s v="03.16.25"/>
    <x v="71"/>
    <x v="0"/>
    <x v="1"/>
    <x v="15"/>
    <x v="0"/>
    <x v="0"/>
    <x v="0"/>
    <x v="0"/>
    <x v="6"/>
    <s v="2025-07-23"/>
    <x v="2"/>
    <n v="51353"/>
    <x v="0"/>
    <m/>
    <x v="0"/>
    <m/>
    <x v="9"/>
    <n v="100474696"/>
    <x v="0"/>
    <x v="1"/>
    <s v="Direção dos  Recursos Humanos"/>
    <s v="ORI"/>
    <x v="0"/>
    <m/>
    <x v="0"/>
    <x v="0"/>
    <x v="0"/>
    <x v="0"/>
    <x v="0"/>
    <x v="0"/>
    <x v="0"/>
    <x v="0"/>
    <x v="0"/>
    <x v="0"/>
    <x v="0"/>
    <s v="Direção dos  Recursos Humanos"/>
    <x v="0"/>
    <x v="0"/>
    <x v="0"/>
    <x v="0"/>
    <x v="0"/>
    <x v="0"/>
    <x v="0"/>
    <x v="0"/>
    <x v="0"/>
    <x v="0"/>
    <x v="1"/>
    <x v="0"/>
    <s v="Pagamento de salário referente a 07-2025"/>
  </r>
  <r>
    <x v="0"/>
    <n v="0"/>
    <n v="0"/>
    <n v="0"/>
    <n v="1"/>
    <x v="1266"/>
    <x v="0"/>
    <x v="0"/>
    <x v="0"/>
    <s v="03.16.25"/>
    <x v="21"/>
    <x v="0"/>
    <x v="0"/>
    <s v="Direção dos  Recursos Humanos"/>
    <s v="03.16.25"/>
    <s v="Direção dos  Recursos Humanos"/>
    <s v="03.16.25"/>
    <x v="8"/>
    <x v="0"/>
    <x v="0"/>
    <x v="0"/>
    <x v="0"/>
    <x v="0"/>
    <x v="0"/>
    <x v="0"/>
    <x v="6"/>
    <s v="2025-07-23"/>
    <x v="2"/>
    <n v="1"/>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7-2025"/>
  </r>
  <r>
    <x v="0"/>
    <n v="0"/>
    <n v="0"/>
    <n v="0"/>
    <n v="0"/>
    <x v="1266"/>
    <x v="0"/>
    <x v="0"/>
    <x v="0"/>
    <s v="03.16.25"/>
    <x v="21"/>
    <x v="0"/>
    <x v="0"/>
    <s v="Direção dos  Recursos Humanos"/>
    <s v="03.16.25"/>
    <s v="Direção dos  Recursos Humanos"/>
    <s v="03.16.25"/>
    <x v="45"/>
    <x v="0"/>
    <x v="0"/>
    <x v="1"/>
    <x v="0"/>
    <x v="0"/>
    <x v="0"/>
    <x v="0"/>
    <x v="6"/>
    <s v="2025-07-23"/>
    <x v="2"/>
    <n v="0"/>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7-2025"/>
  </r>
  <r>
    <x v="0"/>
    <n v="0"/>
    <n v="0"/>
    <n v="0"/>
    <n v="3"/>
    <x v="1266"/>
    <x v="0"/>
    <x v="0"/>
    <x v="0"/>
    <s v="03.16.25"/>
    <x v="21"/>
    <x v="0"/>
    <x v="0"/>
    <s v="Direção dos  Recursos Humanos"/>
    <s v="03.16.25"/>
    <s v="Direção dos  Recursos Humanos"/>
    <s v="03.16.25"/>
    <x v="46"/>
    <x v="0"/>
    <x v="0"/>
    <x v="1"/>
    <x v="0"/>
    <x v="0"/>
    <x v="0"/>
    <x v="0"/>
    <x v="6"/>
    <s v="2025-07-23"/>
    <x v="2"/>
    <n v="3"/>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7-2025"/>
  </r>
  <r>
    <x v="0"/>
    <n v="0"/>
    <n v="0"/>
    <n v="0"/>
    <n v="24"/>
    <x v="1266"/>
    <x v="0"/>
    <x v="0"/>
    <x v="0"/>
    <s v="03.16.25"/>
    <x v="21"/>
    <x v="0"/>
    <x v="0"/>
    <s v="Direção dos  Recursos Humanos"/>
    <s v="03.16.25"/>
    <s v="Direção dos  Recursos Humanos"/>
    <s v="03.16.25"/>
    <x v="42"/>
    <x v="0"/>
    <x v="0"/>
    <x v="1"/>
    <x v="1"/>
    <x v="0"/>
    <x v="0"/>
    <x v="0"/>
    <x v="6"/>
    <s v="2025-07-23"/>
    <x v="2"/>
    <n v="24"/>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7-2025"/>
  </r>
  <r>
    <x v="0"/>
    <n v="0"/>
    <n v="0"/>
    <n v="0"/>
    <n v="29"/>
    <x v="1266"/>
    <x v="0"/>
    <x v="0"/>
    <x v="0"/>
    <s v="03.16.25"/>
    <x v="21"/>
    <x v="0"/>
    <x v="0"/>
    <s v="Direção dos  Recursos Humanos"/>
    <s v="03.16.25"/>
    <s v="Direção dos  Recursos Humanos"/>
    <s v="03.16.25"/>
    <x v="47"/>
    <x v="0"/>
    <x v="0"/>
    <x v="1"/>
    <x v="1"/>
    <x v="0"/>
    <x v="0"/>
    <x v="0"/>
    <x v="6"/>
    <s v="2025-07-23"/>
    <x v="2"/>
    <n v="29"/>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7-2025"/>
  </r>
  <r>
    <x v="0"/>
    <n v="0"/>
    <n v="0"/>
    <n v="0"/>
    <n v="36"/>
    <x v="1266"/>
    <x v="0"/>
    <x v="0"/>
    <x v="0"/>
    <s v="03.16.25"/>
    <x v="21"/>
    <x v="0"/>
    <x v="0"/>
    <s v="Direção dos  Recursos Humanos"/>
    <s v="03.16.25"/>
    <s v="Direção dos  Recursos Humanos"/>
    <s v="03.16.25"/>
    <x v="48"/>
    <x v="0"/>
    <x v="0"/>
    <x v="1"/>
    <x v="1"/>
    <x v="0"/>
    <x v="0"/>
    <x v="0"/>
    <x v="6"/>
    <s v="2025-07-23"/>
    <x v="2"/>
    <n v="36"/>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7-2025"/>
  </r>
  <r>
    <x v="0"/>
    <n v="0"/>
    <n v="0"/>
    <n v="0"/>
    <n v="5"/>
    <x v="1266"/>
    <x v="0"/>
    <x v="0"/>
    <x v="0"/>
    <s v="03.16.25"/>
    <x v="21"/>
    <x v="0"/>
    <x v="0"/>
    <s v="Direção dos  Recursos Humanos"/>
    <s v="03.16.25"/>
    <s v="Direção dos  Recursos Humanos"/>
    <s v="03.16.25"/>
    <x v="70"/>
    <x v="0"/>
    <x v="1"/>
    <x v="15"/>
    <x v="0"/>
    <x v="0"/>
    <x v="0"/>
    <x v="0"/>
    <x v="6"/>
    <s v="2025-07-23"/>
    <x v="2"/>
    <n v="5"/>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7-2025"/>
  </r>
  <r>
    <x v="0"/>
    <n v="0"/>
    <n v="0"/>
    <n v="0"/>
    <n v="102"/>
    <x v="1266"/>
    <x v="0"/>
    <x v="0"/>
    <x v="0"/>
    <s v="03.16.25"/>
    <x v="21"/>
    <x v="0"/>
    <x v="0"/>
    <s v="Direção dos  Recursos Humanos"/>
    <s v="03.16.25"/>
    <s v="Direção dos  Recursos Humanos"/>
    <s v="03.16.25"/>
    <x v="71"/>
    <x v="0"/>
    <x v="1"/>
    <x v="15"/>
    <x v="0"/>
    <x v="0"/>
    <x v="0"/>
    <x v="0"/>
    <x v="6"/>
    <s v="2025-07-23"/>
    <x v="2"/>
    <n v="102"/>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7-2025"/>
  </r>
  <r>
    <x v="0"/>
    <n v="0"/>
    <n v="0"/>
    <n v="0"/>
    <n v="25"/>
    <x v="1266"/>
    <x v="0"/>
    <x v="0"/>
    <x v="0"/>
    <s v="03.16.25"/>
    <x v="21"/>
    <x v="0"/>
    <x v="0"/>
    <s v="Direção dos  Recursos Humanos"/>
    <s v="03.16.25"/>
    <s v="Direção dos  Recursos Humanos"/>
    <s v="03.16.25"/>
    <x v="8"/>
    <x v="0"/>
    <x v="0"/>
    <x v="0"/>
    <x v="0"/>
    <x v="0"/>
    <x v="0"/>
    <x v="0"/>
    <x v="6"/>
    <s v="2025-07-23"/>
    <x v="2"/>
    <n v="25"/>
    <x v="0"/>
    <m/>
    <x v="0"/>
    <m/>
    <x v="66"/>
    <n v="100474708"/>
    <x v="0"/>
    <x v="3"/>
    <s v="Direção dos  Recursos Humanos"/>
    <s v="ORI"/>
    <x v="0"/>
    <m/>
    <x v="0"/>
    <x v="0"/>
    <x v="0"/>
    <x v="0"/>
    <x v="0"/>
    <x v="0"/>
    <x v="0"/>
    <x v="0"/>
    <x v="0"/>
    <x v="0"/>
    <x v="0"/>
    <s v="Direção dos  Recursos Humanos"/>
    <x v="0"/>
    <x v="0"/>
    <x v="0"/>
    <x v="0"/>
    <x v="0"/>
    <x v="0"/>
    <x v="0"/>
    <x v="0"/>
    <x v="0"/>
    <x v="0"/>
    <x v="3"/>
    <x v="0"/>
    <s v="Pagamento de salário referente a 07-2025"/>
  </r>
  <r>
    <x v="0"/>
    <n v="0"/>
    <n v="0"/>
    <n v="0"/>
    <n v="3"/>
    <x v="1266"/>
    <x v="0"/>
    <x v="0"/>
    <x v="0"/>
    <s v="03.16.25"/>
    <x v="21"/>
    <x v="0"/>
    <x v="0"/>
    <s v="Direção dos  Recursos Humanos"/>
    <s v="03.16.25"/>
    <s v="Direção dos  Recursos Humanos"/>
    <s v="03.16.25"/>
    <x v="45"/>
    <x v="0"/>
    <x v="0"/>
    <x v="1"/>
    <x v="0"/>
    <x v="0"/>
    <x v="0"/>
    <x v="0"/>
    <x v="6"/>
    <s v="2025-07-23"/>
    <x v="2"/>
    <n v="3"/>
    <x v="0"/>
    <m/>
    <x v="0"/>
    <m/>
    <x v="66"/>
    <n v="100474708"/>
    <x v="0"/>
    <x v="3"/>
    <s v="Direção dos  Recursos Humanos"/>
    <s v="ORI"/>
    <x v="0"/>
    <m/>
    <x v="0"/>
    <x v="0"/>
    <x v="0"/>
    <x v="0"/>
    <x v="0"/>
    <x v="0"/>
    <x v="0"/>
    <x v="0"/>
    <x v="0"/>
    <x v="0"/>
    <x v="0"/>
    <s v="Direção dos  Recursos Humanos"/>
    <x v="0"/>
    <x v="0"/>
    <x v="0"/>
    <x v="0"/>
    <x v="0"/>
    <x v="0"/>
    <x v="0"/>
    <x v="0"/>
    <x v="0"/>
    <x v="0"/>
    <x v="3"/>
    <x v="0"/>
    <s v="Pagamento de salário referente a 07-2025"/>
  </r>
  <r>
    <x v="0"/>
    <n v="0"/>
    <n v="0"/>
    <n v="0"/>
    <n v="83"/>
    <x v="1266"/>
    <x v="0"/>
    <x v="0"/>
    <x v="0"/>
    <s v="03.16.25"/>
    <x v="21"/>
    <x v="0"/>
    <x v="0"/>
    <s v="Direção dos  Recursos Humanos"/>
    <s v="03.16.25"/>
    <s v="Direção dos  Recursos Humanos"/>
    <s v="03.16.25"/>
    <x v="46"/>
    <x v="0"/>
    <x v="0"/>
    <x v="1"/>
    <x v="0"/>
    <x v="0"/>
    <x v="0"/>
    <x v="0"/>
    <x v="6"/>
    <s v="2025-07-23"/>
    <x v="2"/>
    <n v="83"/>
    <x v="0"/>
    <m/>
    <x v="0"/>
    <m/>
    <x v="66"/>
    <n v="100474708"/>
    <x v="0"/>
    <x v="3"/>
    <s v="Direção dos  Recursos Humanos"/>
    <s v="ORI"/>
    <x v="0"/>
    <m/>
    <x v="0"/>
    <x v="0"/>
    <x v="0"/>
    <x v="0"/>
    <x v="0"/>
    <x v="0"/>
    <x v="0"/>
    <x v="0"/>
    <x v="0"/>
    <x v="0"/>
    <x v="0"/>
    <s v="Direção dos  Recursos Humanos"/>
    <x v="0"/>
    <x v="0"/>
    <x v="0"/>
    <x v="0"/>
    <x v="0"/>
    <x v="0"/>
    <x v="0"/>
    <x v="0"/>
    <x v="0"/>
    <x v="0"/>
    <x v="3"/>
    <x v="0"/>
    <s v="Pagamento de salário referente a 07-2025"/>
  </r>
  <r>
    <x v="0"/>
    <n v="0"/>
    <n v="0"/>
    <n v="0"/>
    <n v="615"/>
    <x v="1266"/>
    <x v="0"/>
    <x v="0"/>
    <x v="0"/>
    <s v="03.16.25"/>
    <x v="21"/>
    <x v="0"/>
    <x v="0"/>
    <s v="Direção dos  Recursos Humanos"/>
    <s v="03.16.25"/>
    <s v="Direção dos  Recursos Humanos"/>
    <s v="03.16.25"/>
    <x v="42"/>
    <x v="0"/>
    <x v="0"/>
    <x v="1"/>
    <x v="1"/>
    <x v="0"/>
    <x v="0"/>
    <x v="0"/>
    <x v="6"/>
    <s v="2025-07-23"/>
    <x v="2"/>
    <n v="615"/>
    <x v="0"/>
    <m/>
    <x v="0"/>
    <m/>
    <x v="66"/>
    <n v="100474708"/>
    <x v="0"/>
    <x v="3"/>
    <s v="Direção dos  Recursos Humanos"/>
    <s v="ORI"/>
    <x v="0"/>
    <m/>
    <x v="0"/>
    <x v="0"/>
    <x v="0"/>
    <x v="0"/>
    <x v="0"/>
    <x v="0"/>
    <x v="0"/>
    <x v="0"/>
    <x v="0"/>
    <x v="0"/>
    <x v="0"/>
    <s v="Direção dos  Recursos Humanos"/>
    <x v="0"/>
    <x v="0"/>
    <x v="0"/>
    <x v="0"/>
    <x v="0"/>
    <x v="0"/>
    <x v="0"/>
    <x v="0"/>
    <x v="0"/>
    <x v="0"/>
    <x v="3"/>
    <x v="0"/>
    <s v="Pagamento de salário referente a 07-2025"/>
  </r>
  <r>
    <x v="0"/>
    <n v="0"/>
    <n v="0"/>
    <n v="0"/>
    <n v="738"/>
    <x v="1266"/>
    <x v="0"/>
    <x v="0"/>
    <x v="0"/>
    <s v="03.16.25"/>
    <x v="21"/>
    <x v="0"/>
    <x v="0"/>
    <s v="Direção dos  Recursos Humanos"/>
    <s v="03.16.25"/>
    <s v="Direção dos  Recursos Humanos"/>
    <s v="03.16.25"/>
    <x v="47"/>
    <x v="0"/>
    <x v="0"/>
    <x v="1"/>
    <x v="1"/>
    <x v="0"/>
    <x v="0"/>
    <x v="0"/>
    <x v="6"/>
    <s v="2025-07-23"/>
    <x v="2"/>
    <n v="738"/>
    <x v="0"/>
    <m/>
    <x v="0"/>
    <m/>
    <x v="66"/>
    <n v="100474708"/>
    <x v="0"/>
    <x v="3"/>
    <s v="Direção dos  Recursos Humanos"/>
    <s v="ORI"/>
    <x v="0"/>
    <m/>
    <x v="0"/>
    <x v="0"/>
    <x v="0"/>
    <x v="0"/>
    <x v="0"/>
    <x v="0"/>
    <x v="0"/>
    <x v="0"/>
    <x v="0"/>
    <x v="0"/>
    <x v="0"/>
    <s v="Direção dos  Recursos Humanos"/>
    <x v="0"/>
    <x v="0"/>
    <x v="0"/>
    <x v="0"/>
    <x v="0"/>
    <x v="0"/>
    <x v="0"/>
    <x v="0"/>
    <x v="0"/>
    <x v="0"/>
    <x v="3"/>
    <x v="0"/>
    <s v="Pagamento de salário referente a 07-2025"/>
  </r>
  <r>
    <x v="0"/>
    <n v="0"/>
    <n v="0"/>
    <n v="0"/>
    <n v="902"/>
    <x v="1266"/>
    <x v="0"/>
    <x v="0"/>
    <x v="0"/>
    <s v="03.16.25"/>
    <x v="21"/>
    <x v="0"/>
    <x v="0"/>
    <s v="Direção dos  Recursos Humanos"/>
    <s v="03.16.25"/>
    <s v="Direção dos  Recursos Humanos"/>
    <s v="03.16.25"/>
    <x v="48"/>
    <x v="0"/>
    <x v="0"/>
    <x v="1"/>
    <x v="1"/>
    <x v="0"/>
    <x v="0"/>
    <x v="0"/>
    <x v="6"/>
    <s v="2025-07-23"/>
    <x v="2"/>
    <n v="902"/>
    <x v="0"/>
    <m/>
    <x v="0"/>
    <m/>
    <x v="66"/>
    <n v="100474708"/>
    <x v="0"/>
    <x v="3"/>
    <s v="Direção dos  Recursos Humanos"/>
    <s v="ORI"/>
    <x v="0"/>
    <m/>
    <x v="0"/>
    <x v="0"/>
    <x v="0"/>
    <x v="0"/>
    <x v="0"/>
    <x v="0"/>
    <x v="0"/>
    <x v="0"/>
    <x v="0"/>
    <x v="0"/>
    <x v="0"/>
    <s v="Direção dos  Recursos Humanos"/>
    <x v="0"/>
    <x v="0"/>
    <x v="0"/>
    <x v="0"/>
    <x v="0"/>
    <x v="0"/>
    <x v="0"/>
    <x v="0"/>
    <x v="0"/>
    <x v="0"/>
    <x v="3"/>
    <x v="0"/>
    <s v="Pagamento de salário referente a 07-2025"/>
  </r>
  <r>
    <x v="0"/>
    <n v="0"/>
    <n v="0"/>
    <n v="0"/>
    <n v="125"/>
    <x v="1266"/>
    <x v="0"/>
    <x v="0"/>
    <x v="0"/>
    <s v="03.16.25"/>
    <x v="21"/>
    <x v="0"/>
    <x v="0"/>
    <s v="Direção dos  Recursos Humanos"/>
    <s v="03.16.25"/>
    <s v="Direção dos  Recursos Humanos"/>
    <s v="03.16.25"/>
    <x v="70"/>
    <x v="0"/>
    <x v="1"/>
    <x v="15"/>
    <x v="0"/>
    <x v="0"/>
    <x v="0"/>
    <x v="0"/>
    <x v="6"/>
    <s v="2025-07-23"/>
    <x v="2"/>
    <n v="125"/>
    <x v="0"/>
    <m/>
    <x v="0"/>
    <m/>
    <x v="66"/>
    <n v="100474708"/>
    <x v="0"/>
    <x v="3"/>
    <s v="Direção dos  Recursos Humanos"/>
    <s v="ORI"/>
    <x v="0"/>
    <m/>
    <x v="0"/>
    <x v="0"/>
    <x v="0"/>
    <x v="0"/>
    <x v="0"/>
    <x v="0"/>
    <x v="0"/>
    <x v="0"/>
    <x v="0"/>
    <x v="0"/>
    <x v="0"/>
    <s v="Direção dos  Recursos Humanos"/>
    <x v="0"/>
    <x v="0"/>
    <x v="0"/>
    <x v="0"/>
    <x v="0"/>
    <x v="0"/>
    <x v="0"/>
    <x v="0"/>
    <x v="0"/>
    <x v="0"/>
    <x v="3"/>
    <x v="0"/>
    <s v="Pagamento de salário referente a 07-2025"/>
  </r>
  <r>
    <x v="0"/>
    <n v="0"/>
    <n v="0"/>
    <n v="0"/>
    <n v="2509"/>
    <x v="1266"/>
    <x v="0"/>
    <x v="0"/>
    <x v="0"/>
    <s v="03.16.25"/>
    <x v="21"/>
    <x v="0"/>
    <x v="0"/>
    <s v="Direção dos  Recursos Humanos"/>
    <s v="03.16.25"/>
    <s v="Direção dos  Recursos Humanos"/>
    <s v="03.16.25"/>
    <x v="71"/>
    <x v="0"/>
    <x v="1"/>
    <x v="15"/>
    <x v="0"/>
    <x v="0"/>
    <x v="0"/>
    <x v="0"/>
    <x v="6"/>
    <s v="2025-07-23"/>
    <x v="2"/>
    <n v="2509"/>
    <x v="0"/>
    <m/>
    <x v="0"/>
    <m/>
    <x v="66"/>
    <n v="100474708"/>
    <x v="0"/>
    <x v="3"/>
    <s v="Direção dos  Recursos Humanos"/>
    <s v="ORI"/>
    <x v="0"/>
    <m/>
    <x v="0"/>
    <x v="0"/>
    <x v="0"/>
    <x v="0"/>
    <x v="0"/>
    <x v="0"/>
    <x v="0"/>
    <x v="0"/>
    <x v="0"/>
    <x v="0"/>
    <x v="0"/>
    <s v="Direção dos  Recursos Humanos"/>
    <x v="0"/>
    <x v="0"/>
    <x v="0"/>
    <x v="0"/>
    <x v="0"/>
    <x v="0"/>
    <x v="0"/>
    <x v="0"/>
    <x v="0"/>
    <x v="0"/>
    <x v="3"/>
    <x v="0"/>
    <s v="Pagamento de salário referente a 07-2025"/>
  </r>
  <r>
    <x v="0"/>
    <n v="0"/>
    <n v="0"/>
    <n v="0"/>
    <n v="41"/>
    <x v="1266"/>
    <x v="0"/>
    <x v="0"/>
    <x v="0"/>
    <s v="03.16.25"/>
    <x v="21"/>
    <x v="0"/>
    <x v="0"/>
    <s v="Direção dos  Recursos Humanos"/>
    <s v="03.16.25"/>
    <s v="Direção dos  Recursos Humanos"/>
    <s v="03.16.25"/>
    <x v="8"/>
    <x v="0"/>
    <x v="0"/>
    <x v="0"/>
    <x v="0"/>
    <x v="0"/>
    <x v="0"/>
    <x v="0"/>
    <x v="6"/>
    <s v="2025-07-23"/>
    <x v="2"/>
    <n v="41"/>
    <x v="0"/>
    <m/>
    <x v="0"/>
    <m/>
    <x v="62"/>
    <n v="100478627"/>
    <x v="0"/>
    <x v="2"/>
    <s v="Direção dos  Recursos Humanos"/>
    <s v="ORI"/>
    <x v="0"/>
    <m/>
    <x v="0"/>
    <x v="0"/>
    <x v="0"/>
    <x v="0"/>
    <x v="0"/>
    <x v="0"/>
    <x v="0"/>
    <x v="0"/>
    <x v="0"/>
    <x v="0"/>
    <x v="0"/>
    <s v="Direção dos  Recursos Humanos"/>
    <x v="0"/>
    <x v="0"/>
    <x v="0"/>
    <x v="0"/>
    <x v="0"/>
    <x v="0"/>
    <x v="0"/>
    <x v="0"/>
    <x v="0"/>
    <x v="0"/>
    <x v="2"/>
    <x v="0"/>
    <s v="Pagamento de salário referente a 07-2025"/>
  </r>
  <r>
    <x v="0"/>
    <n v="0"/>
    <n v="0"/>
    <n v="0"/>
    <n v="6"/>
    <x v="1266"/>
    <x v="0"/>
    <x v="0"/>
    <x v="0"/>
    <s v="03.16.25"/>
    <x v="21"/>
    <x v="0"/>
    <x v="0"/>
    <s v="Direção dos  Recursos Humanos"/>
    <s v="03.16.25"/>
    <s v="Direção dos  Recursos Humanos"/>
    <s v="03.16.25"/>
    <x v="45"/>
    <x v="0"/>
    <x v="0"/>
    <x v="1"/>
    <x v="0"/>
    <x v="0"/>
    <x v="0"/>
    <x v="0"/>
    <x v="6"/>
    <s v="2025-07-23"/>
    <x v="2"/>
    <n v="6"/>
    <x v="0"/>
    <m/>
    <x v="0"/>
    <m/>
    <x v="62"/>
    <n v="100478627"/>
    <x v="0"/>
    <x v="2"/>
    <s v="Direção dos  Recursos Humanos"/>
    <s v="ORI"/>
    <x v="0"/>
    <m/>
    <x v="0"/>
    <x v="0"/>
    <x v="0"/>
    <x v="0"/>
    <x v="0"/>
    <x v="0"/>
    <x v="0"/>
    <x v="0"/>
    <x v="0"/>
    <x v="0"/>
    <x v="0"/>
    <s v="Direção dos  Recursos Humanos"/>
    <x v="0"/>
    <x v="0"/>
    <x v="0"/>
    <x v="0"/>
    <x v="0"/>
    <x v="0"/>
    <x v="0"/>
    <x v="0"/>
    <x v="0"/>
    <x v="0"/>
    <x v="2"/>
    <x v="0"/>
    <s v="Pagamento de salário referente a 07-2025"/>
  </r>
  <r>
    <x v="0"/>
    <n v="0"/>
    <n v="0"/>
    <n v="0"/>
    <n v="137"/>
    <x v="1266"/>
    <x v="0"/>
    <x v="0"/>
    <x v="0"/>
    <s v="03.16.25"/>
    <x v="21"/>
    <x v="0"/>
    <x v="0"/>
    <s v="Direção dos  Recursos Humanos"/>
    <s v="03.16.25"/>
    <s v="Direção dos  Recursos Humanos"/>
    <s v="03.16.25"/>
    <x v="46"/>
    <x v="0"/>
    <x v="0"/>
    <x v="1"/>
    <x v="0"/>
    <x v="0"/>
    <x v="0"/>
    <x v="0"/>
    <x v="6"/>
    <s v="2025-07-23"/>
    <x v="2"/>
    <n v="137"/>
    <x v="0"/>
    <m/>
    <x v="0"/>
    <m/>
    <x v="62"/>
    <n v="100478627"/>
    <x v="0"/>
    <x v="2"/>
    <s v="Direção dos  Recursos Humanos"/>
    <s v="ORI"/>
    <x v="0"/>
    <m/>
    <x v="0"/>
    <x v="0"/>
    <x v="0"/>
    <x v="0"/>
    <x v="0"/>
    <x v="0"/>
    <x v="0"/>
    <x v="0"/>
    <x v="0"/>
    <x v="0"/>
    <x v="0"/>
    <s v="Direção dos  Recursos Humanos"/>
    <x v="0"/>
    <x v="0"/>
    <x v="0"/>
    <x v="0"/>
    <x v="0"/>
    <x v="0"/>
    <x v="0"/>
    <x v="0"/>
    <x v="0"/>
    <x v="0"/>
    <x v="2"/>
    <x v="0"/>
    <s v="Pagamento de salário referente a 07-2025"/>
  </r>
  <r>
    <x v="0"/>
    <n v="0"/>
    <n v="0"/>
    <n v="0"/>
    <n v="1013"/>
    <x v="1266"/>
    <x v="0"/>
    <x v="0"/>
    <x v="0"/>
    <s v="03.16.25"/>
    <x v="21"/>
    <x v="0"/>
    <x v="0"/>
    <s v="Direção dos  Recursos Humanos"/>
    <s v="03.16.25"/>
    <s v="Direção dos  Recursos Humanos"/>
    <s v="03.16.25"/>
    <x v="42"/>
    <x v="0"/>
    <x v="0"/>
    <x v="1"/>
    <x v="1"/>
    <x v="0"/>
    <x v="0"/>
    <x v="0"/>
    <x v="6"/>
    <s v="2025-07-23"/>
    <x v="2"/>
    <n v="1013"/>
    <x v="0"/>
    <m/>
    <x v="0"/>
    <m/>
    <x v="62"/>
    <n v="100478627"/>
    <x v="0"/>
    <x v="2"/>
    <s v="Direção dos  Recursos Humanos"/>
    <s v="ORI"/>
    <x v="0"/>
    <m/>
    <x v="0"/>
    <x v="0"/>
    <x v="0"/>
    <x v="0"/>
    <x v="0"/>
    <x v="0"/>
    <x v="0"/>
    <x v="0"/>
    <x v="0"/>
    <x v="0"/>
    <x v="0"/>
    <s v="Direção dos  Recursos Humanos"/>
    <x v="0"/>
    <x v="0"/>
    <x v="0"/>
    <x v="0"/>
    <x v="0"/>
    <x v="0"/>
    <x v="0"/>
    <x v="0"/>
    <x v="0"/>
    <x v="0"/>
    <x v="2"/>
    <x v="0"/>
    <s v="Pagamento de salário referente a 07-2025"/>
  </r>
  <r>
    <x v="0"/>
    <n v="0"/>
    <n v="0"/>
    <n v="0"/>
    <n v="1216"/>
    <x v="1266"/>
    <x v="0"/>
    <x v="0"/>
    <x v="0"/>
    <s v="03.16.25"/>
    <x v="21"/>
    <x v="0"/>
    <x v="0"/>
    <s v="Direção dos  Recursos Humanos"/>
    <s v="03.16.25"/>
    <s v="Direção dos  Recursos Humanos"/>
    <s v="03.16.25"/>
    <x v="47"/>
    <x v="0"/>
    <x v="0"/>
    <x v="1"/>
    <x v="1"/>
    <x v="0"/>
    <x v="0"/>
    <x v="0"/>
    <x v="6"/>
    <s v="2025-07-23"/>
    <x v="2"/>
    <n v="1216"/>
    <x v="0"/>
    <m/>
    <x v="0"/>
    <m/>
    <x v="62"/>
    <n v="100478627"/>
    <x v="0"/>
    <x v="2"/>
    <s v="Direção dos  Recursos Humanos"/>
    <s v="ORI"/>
    <x v="0"/>
    <m/>
    <x v="0"/>
    <x v="0"/>
    <x v="0"/>
    <x v="0"/>
    <x v="0"/>
    <x v="0"/>
    <x v="0"/>
    <x v="0"/>
    <x v="0"/>
    <x v="0"/>
    <x v="0"/>
    <s v="Direção dos  Recursos Humanos"/>
    <x v="0"/>
    <x v="0"/>
    <x v="0"/>
    <x v="0"/>
    <x v="0"/>
    <x v="0"/>
    <x v="0"/>
    <x v="0"/>
    <x v="0"/>
    <x v="0"/>
    <x v="2"/>
    <x v="0"/>
    <s v="Pagamento de salário referente a 07-2025"/>
  </r>
  <r>
    <x v="0"/>
    <n v="0"/>
    <n v="0"/>
    <n v="0"/>
    <n v="1486"/>
    <x v="1266"/>
    <x v="0"/>
    <x v="0"/>
    <x v="0"/>
    <s v="03.16.25"/>
    <x v="21"/>
    <x v="0"/>
    <x v="0"/>
    <s v="Direção dos  Recursos Humanos"/>
    <s v="03.16.25"/>
    <s v="Direção dos  Recursos Humanos"/>
    <s v="03.16.25"/>
    <x v="48"/>
    <x v="0"/>
    <x v="0"/>
    <x v="1"/>
    <x v="1"/>
    <x v="0"/>
    <x v="0"/>
    <x v="0"/>
    <x v="6"/>
    <s v="2025-07-23"/>
    <x v="2"/>
    <n v="1486"/>
    <x v="0"/>
    <m/>
    <x v="0"/>
    <m/>
    <x v="62"/>
    <n v="100478627"/>
    <x v="0"/>
    <x v="2"/>
    <s v="Direção dos  Recursos Humanos"/>
    <s v="ORI"/>
    <x v="0"/>
    <m/>
    <x v="0"/>
    <x v="0"/>
    <x v="0"/>
    <x v="0"/>
    <x v="0"/>
    <x v="0"/>
    <x v="0"/>
    <x v="0"/>
    <x v="0"/>
    <x v="0"/>
    <x v="0"/>
    <s v="Direção dos  Recursos Humanos"/>
    <x v="0"/>
    <x v="0"/>
    <x v="0"/>
    <x v="0"/>
    <x v="0"/>
    <x v="0"/>
    <x v="0"/>
    <x v="0"/>
    <x v="0"/>
    <x v="0"/>
    <x v="2"/>
    <x v="0"/>
    <s v="Pagamento de salário referente a 07-2025"/>
  </r>
  <r>
    <x v="0"/>
    <n v="0"/>
    <n v="0"/>
    <n v="0"/>
    <n v="205"/>
    <x v="1266"/>
    <x v="0"/>
    <x v="0"/>
    <x v="0"/>
    <s v="03.16.25"/>
    <x v="21"/>
    <x v="0"/>
    <x v="0"/>
    <s v="Direção dos  Recursos Humanos"/>
    <s v="03.16.25"/>
    <s v="Direção dos  Recursos Humanos"/>
    <s v="03.16.25"/>
    <x v="70"/>
    <x v="0"/>
    <x v="1"/>
    <x v="15"/>
    <x v="0"/>
    <x v="0"/>
    <x v="0"/>
    <x v="0"/>
    <x v="6"/>
    <s v="2025-07-23"/>
    <x v="2"/>
    <n v="205"/>
    <x v="0"/>
    <m/>
    <x v="0"/>
    <m/>
    <x v="62"/>
    <n v="100478627"/>
    <x v="0"/>
    <x v="2"/>
    <s v="Direção dos  Recursos Humanos"/>
    <s v="ORI"/>
    <x v="0"/>
    <m/>
    <x v="0"/>
    <x v="0"/>
    <x v="0"/>
    <x v="0"/>
    <x v="0"/>
    <x v="0"/>
    <x v="0"/>
    <x v="0"/>
    <x v="0"/>
    <x v="0"/>
    <x v="0"/>
    <s v="Direção dos  Recursos Humanos"/>
    <x v="0"/>
    <x v="0"/>
    <x v="0"/>
    <x v="0"/>
    <x v="0"/>
    <x v="0"/>
    <x v="0"/>
    <x v="0"/>
    <x v="0"/>
    <x v="0"/>
    <x v="2"/>
    <x v="0"/>
    <s v="Pagamento de salário referente a 07-2025"/>
  </r>
  <r>
    <x v="0"/>
    <n v="0"/>
    <n v="0"/>
    <n v="0"/>
    <n v="4129"/>
    <x v="1266"/>
    <x v="0"/>
    <x v="0"/>
    <x v="0"/>
    <s v="03.16.25"/>
    <x v="21"/>
    <x v="0"/>
    <x v="0"/>
    <s v="Direção dos  Recursos Humanos"/>
    <s v="03.16.25"/>
    <s v="Direção dos  Recursos Humanos"/>
    <s v="03.16.25"/>
    <x v="71"/>
    <x v="0"/>
    <x v="1"/>
    <x v="15"/>
    <x v="0"/>
    <x v="0"/>
    <x v="0"/>
    <x v="0"/>
    <x v="6"/>
    <s v="2025-07-23"/>
    <x v="2"/>
    <n v="4129"/>
    <x v="0"/>
    <m/>
    <x v="0"/>
    <m/>
    <x v="62"/>
    <n v="100478627"/>
    <x v="0"/>
    <x v="2"/>
    <s v="Direção dos  Recursos Humanos"/>
    <s v="ORI"/>
    <x v="0"/>
    <m/>
    <x v="0"/>
    <x v="0"/>
    <x v="0"/>
    <x v="0"/>
    <x v="0"/>
    <x v="0"/>
    <x v="0"/>
    <x v="0"/>
    <x v="0"/>
    <x v="0"/>
    <x v="0"/>
    <s v="Direção dos  Recursos Humanos"/>
    <x v="0"/>
    <x v="0"/>
    <x v="0"/>
    <x v="0"/>
    <x v="0"/>
    <x v="0"/>
    <x v="0"/>
    <x v="0"/>
    <x v="0"/>
    <x v="0"/>
    <x v="2"/>
    <x v="0"/>
    <s v="Pagamento de salário referente a 07-2025"/>
  </r>
  <r>
    <x v="0"/>
    <n v="0"/>
    <n v="0"/>
    <n v="0"/>
    <n v="11105"/>
    <x v="1266"/>
    <x v="0"/>
    <x v="0"/>
    <x v="0"/>
    <s v="03.16.25"/>
    <x v="21"/>
    <x v="0"/>
    <x v="0"/>
    <s v="Direção dos  Recursos Humanos"/>
    <s v="03.16.25"/>
    <s v="Direção dos  Recursos Humanos"/>
    <s v="03.16.25"/>
    <x v="8"/>
    <x v="0"/>
    <x v="0"/>
    <x v="0"/>
    <x v="0"/>
    <x v="0"/>
    <x v="0"/>
    <x v="0"/>
    <x v="6"/>
    <s v="2025-07-23"/>
    <x v="2"/>
    <n v="11105"/>
    <x v="0"/>
    <m/>
    <x v="0"/>
    <m/>
    <x v="26"/>
    <n v="100474914"/>
    <x v="0"/>
    <x v="0"/>
    <s v="Direção dos  Recursos Humanos"/>
    <s v="ORI"/>
    <x v="0"/>
    <m/>
    <x v="0"/>
    <x v="0"/>
    <x v="0"/>
    <x v="0"/>
    <x v="0"/>
    <x v="0"/>
    <x v="0"/>
    <x v="0"/>
    <x v="0"/>
    <x v="0"/>
    <x v="0"/>
    <s v="Direção dos  Recursos Humanos"/>
    <x v="0"/>
    <x v="0"/>
    <x v="0"/>
    <x v="0"/>
    <x v="0"/>
    <x v="0"/>
    <x v="0"/>
    <x v="0"/>
    <x v="0"/>
    <x v="0"/>
    <x v="0"/>
    <x v="0"/>
    <s v="Pagamento de salário referente a 07-2025"/>
  </r>
  <r>
    <x v="0"/>
    <n v="0"/>
    <n v="0"/>
    <n v="0"/>
    <n v="1637"/>
    <x v="1266"/>
    <x v="0"/>
    <x v="0"/>
    <x v="0"/>
    <s v="03.16.25"/>
    <x v="21"/>
    <x v="0"/>
    <x v="0"/>
    <s v="Direção dos  Recursos Humanos"/>
    <s v="03.16.25"/>
    <s v="Direção dos  Recursos Humanos"/>
    <s v="03.16.25"/>
    <x v="45"/>
    <x v="0"/>
    <x v="0"/>
    <x v="1"/>
    <x v="0"/>
    <x v="0"/>
    <x v="0"/>
    <x v="0"/>
    <x v="6"/>
    <s v="2025-07-23"/>
    <x v="2"/>
    <n v="1637"/>
    <x v="0"/>
    <m/>
    <x v="0"/>
    <m/>
    <x v="26"/>
    <n v="100474914"/>
    <x v="0"/>
    <x v="0"/>
    <s v="Direção dos  Recursos Humanos"/>
    <s v="ORI"/>
    <x v="0"/>
    <m/>
    <x v="0"/>
    <x v="0"/>
    <x v="0"/>
    <x v="0"/>
    <x v="0"/>
    <x v="0"/>
    <x v="0"/>
    <x v="0"/>
    <x v="0"/>
    <x v="0"/>
    <x v="0"/>
    <s v="Direção dos  Recursos Humanos"/>
    <x v="0"/>
    <x v="0"/>
    <x v="0"/>
    <x v="0"/>
    <x v="0"/>
    <x v="0"/>
    <x v="0"/>
    <x v="0"/>
    <x v="0"/>
    <x v="0"/>
    <x v="0"/>
    <x v="0"/>
    <s v="Pagamento de salário referente a 07-2025"/>
  </r>
  <r>
    <x v="0"/>
    <n v="0"/>
    <n v="0"/>
    <n v="0"/>
    <n v="36831"/>
    <x v="1266"/>
    <x v="0"/>
    <x v="0"/>
    <x v="0"/>
    <s v="03.16.25"/>
    <x v="21"/>
    <x v="0"/>
    <x v="0"/>
    <s v="Direção dos  Recursos Humanos"/>
    <s v="03.16.25"/>
    <s v="Direção dos  Recursos Humanos"/>
    <s v="03.16.25"/>
    <x v="46"/>
    <x v="0"/>
    <x v="0"/>
    <x v="1"/>
    <x v="0"/>
    <x v="0"/>
    <x v="0"/>
    <x v="0"/>
    <x v="6"/>
    <s v="2025-07-23"/>
    <x v="2"/>
    <n v="36831"/>
    <x v="0"/>
    <m/>
    <x v="0"/>
    <m/>
    <x v="26"/>
    <n v="100474914"/>
    <x v="0"/>
    <x v="0"/>
    <s v="Direção dos  Recursos Humanos"/>
    <s v="ORI"/>
    <x v="0"/>
    <m/>
    <x v="0"/>
    <x v="0"/>
    <x v="0"/>
    <x v="0"/>
    <x v="0"/>
    <x v="0"/>
    <x v="0"/>
    <x v="0"/>
    <x v="0"/>
    <x v="0"/>
    <x v="0"/>
    <s v="Direção dos  Recursos Humanos"/>
    <x v="0"/>
    <x v="0"/>
    <x v="0"/>
    <x v="0"/>
    <x v="0"/>
    <x v="0"/>
    <x v="0"/>
    <x v="0"/>
    <x v="0"/>
    <x v="0"/>
    <x v="0"/>
    <x v="0"/>
    <s v="Pagamento de salário referente a 07-2025"/>
  </r>
  <r>
    <x v="0"/>
    <n v="0"/>
    <n v="0"/>
    <n v="0"/>
    <n v="272127"/>
    <x v="1266"/>
    <x v="0"/>
    <x v="0"/>
    <x v="0"/>
    <s v="03.16.25"/>
    <x v="21"/>
    <x v="0"/>
    <x v="0"/>
    <s v="Direção dos  Recursos Humanos"/>
    <s v="03.16.25"/>
    <s v="Direção dos  Recursos Humanos"/>
    <s v="03.16.25"/>
    <x v="42"/>
    <x v="0"/>
    <x v="0"/>
    <x v="1"/>
    <x v="1"/>
    <x v="0"/>
    <x v="0"/>
    <x v="0"/>
    <x v="6"/>
    <s v="2025-07-23"/>
    <x v="2"/>
    <n v="272127"/>
    <x v="0"/>
    <m/>
    <x v="0"/>
    <m/>
    <x v="26"/>
    <n v="100474914"/>
    <x v="0"/>
    <x v="0"/>
    <s v="Direção dos  Recursos Humanos"/>
    <s v="ORI"/>
    <x v="0"/>
    <m/>
    <x v="0"/>
    <x v="0"/>
    <x v="0"/>
    <x v="0"/>
    <x v="0"/>
    <x v="0"/>
    <x v="0"/>
    <x v="0"/>
    <x v="0"/>
    <x v="0"/>
    <x v="0"/>
    <s v="Direção dos  Recursos Humanos"/>
    <x v="0"/>
    <x v="0"/>
    <x v="0"/>
    <x v="0"/>
    <x v="0"/>
    <x v="0"/>
    <x v="0"/>
    <x v="0"/>
    <x v="0"/>
    <x v="0"/>
    <x v="0"/>
    <x v="0"/>
    <s v="Pagamento de salário referente a 07-2025"/>
  </r>
  <r>
    <x v="0"/>
    <n v="0"/>
    <n v="0"/>
    <n v="0"/>
    <n v="326550"/>
    <x v="1266"/>
    <x v="0"/>
    <x v="0"/>
    <x v="0"/>
    <s v="03.16.25"/>
    <x v="21"/>
    <x v="0"/>
    <x v="0"/>
    <s v="Direção dos  Recursos Humanos"/>
    <s v="03.16.25"/>
    <s v="Direção dos  Recursos Humanos"/>
    <s v="03.16.25"/>
    <x v="47"/>
    <x v="0"/>
    <x v="0"/>
    <x v="1"/>
    <x v="1"/>
    <x v="0"/>
    <x v="0"/>
    <x v="0"/>
    <x v="6"/>
    <s v="2025-07-23"/>
    <x v="2"/>
    <n v="326550"/>
    <x v="0"/>
    <m/>
    <x v="0"/>
    <m/>
    <x v="26"/>
    <n v="100474914"/>
    <x v="0"/>
    <x v="0"/>
    <s v="Direção dos  Recursos Humanos"/>
    <s v="ORI"/>
    <x v="0"/>
    <m/>
    <x v="0"/>
    <x v="0"/>
    <x v="0"/>
    <x v="0"/>
    <x v="0"/>
    <x v="0"/>
    <x v="0"/>
    <x v="0"/>
    <x v="0"/>
    <x v="0"/>
    <x v="0"/>
    <s v="Direção dos  Recursos Humanos"/>
    <x v="0"/>
    <x v="0"/>
    <x v="0"/>
    <x v="0"/>
    <x v="0"/>
    <x v="0"/>
    <x v="0"/>
    <x v="0"/>
    <x v="0"/>
    <x v="0"/>
    <x v="0"/>
    <x v="0"/>
    <s v="Pagamento de salário referente a 07-2025"/>
  </r>
  <r>
    <x v="0"/>
    <n v="0"/>
    <n v="0"/>
    <n v="0"/>
    <n v="399009"/>
    <x v="1266"/>
    <x v="0"/>
    <x v="0"/>
    <x v="0"/>
    <s v="03.16.25"/>
    <x v="21"/>
    <x v="0"/>
    <x v="0"/>
    <s v="Direção dos  Recursos Humanos"/>
    <s v="03.16.25"/>
    <s v="Direção dos  Recursos Humanos"/>
    <s v="03.16.25"/>
    <x v="48"/>
    <x v="0"/>
    <x v="0"/>
    <x v="1"/>
    <x v="1"/>
    <x v="0"/>
    <x v="0"/>
    <x v="0"/>
    <x v="6"/>
    <s v="2025-07-23"/>
    <x v="2"/>
    <n v="399009"/>
    <x v="0"/>
    <m/>
    <x v="0"/>
    <m/>
    <x v="26"/>
    <n v="100474914"/>
    <x v="0"/>
    <x v="0"/>
    <s v="Direção dos  Recursos Humanos"/>
    <s v="ORI"/>
    <x v="0"/>
    <m/>
    <x v="0"/>
    <x v="0"/>
    <x v="0"/>
    <x v="0"/>
    <x v="0"/>
    <x v="0"/>
    <x v="0"/>
    <x v="0"/>
    <x v="0"/>
    <x v="0"/>
    <x v="0"/>
    <s v="Direção dos  Recursos Humanos"/>
    <x v="0"/>
    <x v="0"/>
    <x v="0"/>
    <x v="0"/>
    <x v="0"/>
    <x v="0"/>
    <x v="0"/>
    <x v="0"/>
    <x v="0"/>
    <x v="0"/>
    <x v="0"/>
    <x v="0"/>
    <s v="Pagamento de salário referente a 07-2025"/>
  </r>
  <r>
    <x v="0"/>
    <n v="0"/>
    <n v="0"/>
    <n v="0"/>
    <n v="55283"/>
    <x v="1266"/>
    <x v="0"/>
    <x v="0"/>
    <x v="0"/>
    <s v="03.16.25"/>
    <x v="21"/>
    <x v="0"/>
    <x v="0"/>
    <s v="Direção dos  Recursos Humanos"/>
    <s v="03.16.25"/>
    <s v="Direção dos  Recursos Humanos"/>
    <s v="03.16.25"/>
    <x v="70"/>
    <x v="0"/>
    <x v="1"/>
    <x v="15"/>
    <x v="0"/>
    <x v="0"/>
    <x v="0"/>
    <x v="0"/>
    <x v="6"/>
    <s v="2025-07-23"/>
    <x v="2"/>
    <n v="55283"/>
    <x v="0"/>
    <m/>
    <x v="0"/>
    <m/>
    <x v="26"/>
    <n v="100474914"/>
    <x v="0"/>
    <x v="0"/>
    <s v="Direção dos  Recursos Humanos"/>
    <s v="ORI"/>
    <x v="0"/>
    <m/>
    <x v="0"/>
    <x v="0"/>
    <x v="0"/>
    <x v="0"/>
    <x v="0"/>
    <x v="0"/>
    <x v="0"/>
    <x v="0"/>
    <x v="0"/>
    <x v="0"/>
    <x v="0"/>
    <s v="Direção dos  Recursos Humanos"/>
    <x v="0"/>
    <x v="0"/>
    <x v="0"/>
    <x v="0"/>
    <x v="0"/>
    <x v="0"/>
    <x v="0"/>
    <x v="0"/>
    <x v="0"/>
    <x v="0"/>
    <x v="0"/>
    <x v="0"/>
    <s v="Pagamento de salário referente a 07-2025"/>
  </r>
  <r>
    <x v="0"/>
    <n v="0"/>
    <n v="0"/>
    <n v="0"/>
    <n v="1107979"/>
    <x v="1266"/>
    <x v="0"/>
    <x v="0"/>
    <x v="0"/>
    <s v="03.16.25"/>
    <x v="21"/>
    <x v="0"/>
    <x v="0"/>
    <s v="Direção dos  Recursos Humanos"/>
    <s v="03.16.25"/>
    <s v="Direção dos  Recursos Humanos"/>
    <s v="03.16.25"/>
    <x v="71"/>
    <x v="0"/>
    <x v="1"/>
    <x v="15"/>
    <x v="0"/>
    <x v="0"/>
    <x v="0"/>
    <x v="0"/>
    <x v="6"/>
    <s v="2025-07-23"/>
    <x v="2"/>
    <n v="1107979"/>
    <x v="0"/>
    <m/>
    <x v="0"/>
    <m/>
    <x v="26"/>
    <n v="100474914"/>
    <x v="0"/>
    <x v="0"/>
    <s v="Direção dos  Recursos Humanos"/>
    <s v="ORI"/>
    <x v="0"/>
    <m/>
    <x v="0"/>
    <x v="0"/>
    <x v="0"/>
    <x v="0"/>
    <x v="0"/>
    <x v="0"/>
    <x v="0"/>
    <x v="0"/>
    <x v="0"/>
    <x v="0"/>
    <x v="0"/>
    <s v="Direção dos  Recursos Humanos"/>
    <x v="0"/>
    <x v="0"/>
    <x v="0"/>
    <x v="0"/>
    <x v="0"/>
    <x v="0"/>
    <x v="0"/>
    <x v="0"/>
    <x v="0"/>
    <x v="0"/>
    <x v="0"/>
    <x v="0"/>
    <s v="Pagamento de salário referente a 07-2025"/>
  </r>
  <r>
    <x v="0"/>
    <n v="0"/>
    <n v="0"/>
    <n v="0"/>
    <n v="175320"/>
    <x v="1269"/>
    <x v="0"/>
    <x v="0"/>
    <x v="0"/>
    <s v="01.25.04.22"/>
    <x v="9"/>
    <x v="2"/>
    <x v="2"/>
    <s v="Cultura"/>
    <s v="01.25.04"/>
    <s v="Cultura"/>
    <s v="01.25.04"/>
    <x v="4"/>
    <x v="0"/>
    <x v="2"/>
    <x v="3"/>
    <x v="0"/>
    <x v="1"/>
    <x v="0"/>
    <x v="0"/>
    <x v="7"/>
    <s v="2025-08-04"/>
    <x v="2"/>
    <n v="175320"/>
    <x v="0"/>
    <m/>
    <x v="0"/>
    <m/>
    <x v="221"/>
    <n v="100391561"/>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Oásis Atlântico Praia mar Hotel, para a aquisição de serviço de hospedagem do artista Lunny Johnson Para atuação no festival da Música de Calheta 2025 , conforme anexo."/>
  </r>
  <r>
    <x v="0"/>
    <n v="0"/>
    <n v="0"/>
    <n v="0"/>
    <n v="12000"/>
    <x v="1270"/>
    <x v="0"/>
    <x v="0"/>
    <x v="0"/>
    <s v="01.25.05.12"/>
    <x v="2"/>
    <x v="2"/>
    <x v="2"/>
    <s v="Saúde"/>
    <s v="01.25.05"/>
    <s v="Saúde"/>
    <s v="01.25.05"/>
    <x v="3"/>
    <x v="0"/>
    <x v="1"/>
    <x v="2"/>
    <x v="0"/>
    <x v="1"/>
    <x v="0"/>
    <x v="0"/>
    <x v="7"/>
    <s v="2025-08-26"/>
    <x v="2"/>
    <n v="12000"/>
    <x v="0"/>
    <m/>
    <x v="0"/>
    <m/>
    <x v="222"/>
    <n v="100479992"/>
    <x v="0"/>
    <x v="0"/>
    <s v="Promoção e Inclusão Social"/>
    <s v="ORI"/>
    <x v="0"/>
    <m/>
    <x v="0"/>
    <x v="0"/>
    <x v="0"/>
    <x v="0"/>
    <x v="0"/>
    <x v="0"/>
    <x v="0"/>
    <x v="0"/>
    <x v="0"/>
    <x v="0"/>
    <x v="0"/>
    <s v="Promoção e Inclusão Social"/>
    <x v="0"/>
    <x v="0"/>
    <x v="0"/>
    <x v="0"/>
    <x v="1"/>
    <x v="0"/>
    <x v="0"/>
    <x v="0"/>
    <x v="0"/>
    <x v="0"/>
    <x v="0"/>
    <x v="0"/>
    <s v="Apoio social a favor da senhora Esménia Celso Cardoso Fernandes, conforme anexo."/>
  </r>
  <r>
    <x v="1"/>
    <n v="0"/>
    <n v="0"/>
    <n v="0"/>
    <n v="9000"/>
    <x v="1271"/>
    <x v="0"/>
    <x v="0"/>
    <x v="0"/>
    <s v="01.28.01.10"/>
    <x v="22"/>
    <x v="3"/>
    <x v="3"/>
    <s v="Habitação Social"/>
    <s v="01.28.01"/>
    <s v="Habitação Social"/>
    <s v="01.28.01"/>
    <x v="2"/>
    <x v="0"/>
    <x v="0"/>
    <x v="1"/>
    <x v="0"/>
    <x v="1"/>
    <x v="1"/>
    <x v="0"/>
    <x v="7"/>
    <s v="2025-08-26"/>
    <x v="2"/>
    <n v="9000"/>
    <x v="0"/>
    <m/>
    <x v="0"/>
    <m/>
    <x v="9"/>
    <n v="100474696"/>
    <x v="0"/>
    <x v="1"/>
    <s v="Construção de casas de banho para famílias vulneráveis"/>
    <s v="ORI"/>
    <x v="0"/>
    <s v="CB"/>
    <x v="0"/>
    <x v="0"/>
    <x v="0"/>
    <x v="0"/>
    <x v="0"/>
    <x v="0"/>
    <x v="0"/>
    <x v="0"/>
    <x v="0"/>
    <x v="0"/>
    <x v="0"/>
    <s v="Construção de casas de banho para famílias vulneráveis"/>
    <x v="0"/>
    <x v="0"/>
    <x v="0"/>
    <x v="0"/>
    <x v="1"/>
    <x v="0"/>
    <x v="0"/>
    <x v="0"/>
    <x v="0"/>
    <x v="0"/>
    <x v="1"/>
    <x v="0"/>
    <s v="Pagamento referente a colocação de mosaicos e azulejos na habitação da Sra. Juliana Moreno, residente em Pilão Cão, conforme anexo."/>
  </r>
  <r>
    <x v="1"/>
    <n v="0"/>
    <n v="0"/>
    <n v="0"/>
    <n v="51000"/>
    <x v="1271"/>
    <x v="0"/>
    <x v="0"/>
    <x v="0"/>
    <s v="01.28.01.10"/>
    <x v="22"/>
    <x v="3"/>
    <x v="3"/>
    <s v="Habitação Social"/>
    <s v="01.28.01"/>
    <s v="Habitação Social"/>
    <s v="01.28.01"/>
    <x v="2"/>
    <x v="0"/>
    <x v="0"/>
    <x v="1"/>
    <x v="0"/>
    <x v="1"/>
    <x v="1"/>
    <x v="0"/>
    <x v="7"/>
    <s v="2025-08-26"/>
    <x v="2"/>
    <n v="51000"/>
    <x v="0"/>
    <m/>
    <x v="0"/>
    <m/>
    <x v="59"/>
    <n v="100479950"/>
    <x v="0"/>
    <x v="0"/>
    <s v="Construção de casas de banho para famílias vulneráveis"/>
    <s v="ORI"/>
    <x v="0"/>
    <s v="CB"/>
    <x v="0"/>
    <x v="0"/>
    <x v="0"/>
    <x v="0"/>
    <x v="0"/>
    <x v="0"/>
    <x v="0"/>
    <x v="0"/>
    <x v="0"/>
    <x v="0"/>
    <x v="0"/>
    <s v="Construção de casas de banho para famílias vulneráveis"/>
    <x v="0"/>
    <x v="0"/>
    <x v="0"/>
    <x v="0"/>
    <x v="1"/>
    <x v="0"/>
    <x v="0"/>
    <x v="0"/>
    <x v="0"/>
    <x v="0"/>
    <x v="0"/>
    <x v="0"/>
    <s v="Pagamento referente a colocação de mosaicos e azulejos na habitação da Sra. Juliana Moreno, residente em Pilão Cão, conforme anexo."/>
  </r>
  <r>
    <x v="0"/>
    <n v="0"/>
    <n v="0"/>
    <n v="0"/>
    <n v="1500"/>
    <x v="1272"/>
    <x v="0"/>
    <x v="0"/>
    <x v="0"/>
    <s v="01.25.05.12"/>
    <x v="2"/>
    <x v="2"/>
    <x v="2"/>
    <s v="Saúde"/>
    <s v="01.25.05"/>
    <s v="Saúde"/>
    <s v="01.25.05"/>
    <x v="3"/>
    <x v="0"/>
    <x v="1"/>
    <x v="2"/>
    <x v="0"/>
    <x v="1"/>
    <x v="0"/>
    <x v="0"/>
    <x v="8"/>
    <s v="2025-09-09"/>
    <x v="2"/>
    <n v="1500"/>
    <x v="0"/>
    <m/>
    <x v="0"/>
    <m/>
    <x v="223"/>
    <n v="100479373"/>
    <x v="0"/>
    <x v="0"/>
    <s v="Promoção e Inclusão Social"/>
    <s v="ORI"/>
    <x v="0"/>
    <m/>
    <x v="0"/>
    <x v="0"/>
    <x v="0"/>
    <x v="0"/>
    <x v="0"/>
    <x v="0"/>
    <x v="0"/>
    <x v="0"/>
    <x v="0"/>
    <x v="0"/>
    <x v="0"/>
    <s v="Promoção e Inclusão Social"/>
    <x v="0"/>
    <x v="0"/>
    <x v="0"/>
    <x v="0"/>
    <x v="1"/>
    <x v="0"/>
    <x v="0"/>
    <x v="0"/>
    <x v="0"/>
    <x v="0"/>
    <x v="0"/>
    <x v="0"/>
    <s v="Apoio social, conforme proposta em anexo."/>
  </r>
  <r>
    <x v="1"/>
    <n v="0"/>
    <n v="0"/>
    <n v="0"/>
    <n v="54390"/>
    <x v="1273"/>
    <x v="0"/>
    <x v="0"/>
    <x v="0"/>
    <s v="01.25.02.23"/>
    <x v="13"/>
    <x v="2"/>
    <x v="2"/>
    <s v="desporto"/>
    <s v="01.25.02"/>
    <s v="desporto"/>
    <s v="01.25.02"/>
    <x v="2"/>
    <x v="0"/>
    <x v="0"/>
    <x v="1"/>
    <x v="0"/>
    <x v="1"/>
    <x v="1"/>
    <x v="0"/>
    <x v="10"/>
    <s v="2025-11-12"/>
    <x v="3"/>
    <n v="54390"/>
    <x v="0"/>
    <m/>
    <x v="0"/>
    <m/>
    <x v="184"/>
    <n v="100476730"/>
    <x v="0"/>
    <x v="0"/>
    <s v="Atividades desportivas e promoção do desporto no Concelho"/>
    <s v="ORI"/>
    <x v="0"/>
    <m/>
    <x v="0"/>
    <x v="0"/>
    <x v="0"/>
    <x v="0"/>
    <x v="0"/>
    <x v="0"/>
    <x v="0"/>
    <x v="0"/>
    <x v="0"/>
    <x v="0"/>
    <x v="0"/>
    <s v="Atividades desportivas e promoção do desporto no Concelho"/>
    <x v="0"/>
    <x v="0"/>
    <x v="0"/>
    <x v="0"/>
    <x v="1"/>
    <x v="0"/>
    <x v="0"/>
    <x v="1"/>
    <x v="0"/>
    <x v="0"/>
    <x v="0"/>
    <x v="0"/>
    <s v="Pagamento referente a aquisição de troféus a serem entregues aos finalistas dos torneios futebol Intermunicipal realizado no âmbito  do 28 aniversario do Município, conforme anexo"/>
  </r>
  <r>
    <x v="1"/>
    <n v="0"/>
    <n v="0"/>
    <n v="0"/>
    <n v="114000"/>
    <x v="1274"/>
    <x v="0"/>
    <x v="0"/>
    <x v="0"/>
    <s v="01.27.06.72"/>
    <x v="1"/>
    <x v="1"/>
    <x v="1"/>
    <s v="Requalificação Urbana e habitação"/>
    <s v="01.27.06"/>
    <s v="Requalificação Urbana e habitação"/>
    <s v="01.27.06"/>
    <x v="2"/>
    <x v="0"/>
    <x v="0"/>
    <x v="1"/>
    <x v="0"/>
    <x v="1"/>
    <x v="1"/>
    <x v="0"/>
    <x v="9"/>
    <s v="2025-10-02"/>
    <x v="3"/>
    <n v="114000"/>
    <x v="0"/>
    <m/>
    <x v="0"/>
    <m/>
    <x v="26"/>
    <n v="100474914"/>
    <x v="0"/>
    <x v="0"/>
    <s v="Manutenção e Reabilitação de Edificios Municipais"/>
    <s v="ORI"/>
    <x v="0"/>
    <m/>
    <x v="0"/>
    <x v="0"/>
    <x v="0"/>
    <x v="0"/>
    <x v="0"/>
    <x v="0"/>
    <x v="0"/>
    <x v="0"/>
    <x v="0"/>
    <x v="0"/>
    <x v="0"/>
    <s v="Manutenção e Reabilitação de Edificios Municipais"/>
    <x v="0"/>
    <x v="0"/>
    <x v="0"/>
    <x v="0"/>
    <x v="1"/>
    <x v="0"/>
    <x v="0"/>
    <x v="0"/>
    <x v="0"/>
    <x v="0"/>
    <x v="0"/>
    <x v="0"/>
    <s v="Pagamento a favor do Tesoureiro Municipal, referente as obras da reabilitação do cemitério de casa branca, conforme anexo."/>
  </r>
  <r>
    <x v="0"/>
    <n v="0"/>
    <n v="0"/>
    <n v="0"/>
    <n v="15997"/>
    <x v="1275"/>
    <x v="0"/>
    <x v="0"/>
    <x v="0"/>
    <s v="03.16.15"/>
    <x v="0"/>
    <x v="0"/>
    <x v="0"/>
    <s v="Direção Financeira"/>
    <s v="03.16.15"/>
    <s v="Direção Financeira"/>
    <s v="03.16.15"/>
    <x v="1"/>
    <x v="0"/>
    <x v="0"/>
    <x v="0"/>
    <x v="0"/>
    <x v="0"/>
    <x v="0"/>
    <x v="0"/>
    <x v="9"/>
    <s v="2025-10-27"/>
    <x v="3"/>
    <n v="15997"/>
    <x v="0"/>
    <m/>
    <x v="0"/>
    <m/>
    <x v="9"/>
    <n v="100474696"/>
    <x v="0"/>
    <x v="1"/>
    <s v="Direção Financeira"/>
    <s v="ORI"/>
    <x v="0"/>
    <m/>
    <x v="0"/>
    <x v="0"/>
    <x v="0"/>
    <x v="0"/>
    <x v="0"/>
    <x v="0"/>
    <x v="0"/>
    <x v="0"/>
    <x v="0"/>
    <x v="0"/>
    <x v="0"/>
    <s v="Direção Financeira"/>
    <x v="0"/>
    <x v="0"/>
    <x v="0"/>
    <x v="0"/>
    <x v="0"/>
    <x v="0"/>
    <x v="0"/>
    <x v="0"/>
    <x v="0"/>
    <x v="0"/>
    <x v="1"/>
    <x v="0"/>
    <s v="Pagamento prestação de serviço como Assistente Técnico no Balcão Único da Câmara, referente ao período de 25 de agosto a 30 de  outubro de 2025, conforme anexo."/>
  </r>
  <r>
    <x v="0"/>
    <n v="0"/>
    <n v="0"/>
    <n v="0"/>
    <n v="90651"/>
    <x v="1275"/>
    <x v="0"/>
    <x v="0"/>
    <x v="0"/>
    <s v="03.16.15"/>
    <x v="0"/>
    <x v="0"/>
    <x v="0"/>
    <s v="Direção Financeira"/>
    <s v="03.16.15"/>
    <s v="Direção Financeira"/>
    <s v="03.16.15"/>
    <x v="1"/>
    <x v="0"/>
    <x v="0"/>
    <x v="0"/>
    <x v="0"/>
    <x v="0"/>
    <x v="0"/>
    <x v="0"/>
    <x v="9"/>
    <s v="2025-10-27"/>
    <x v="3"/>
    <n v="90651"/>
    <x v="0"/>
    <m/>
    <x v="0"/>
    <m/>
    <x v="224"/>
    <n v="100479156"/>
    <x v="0"/>
    <x v="0"/>
    <s v="Direção Financeira"/>
    <s v="ORI"/>
    <x v="0"/>
    <m/>
    <x v="0"/>
    <x v="0"/>
    <x v="0"/>
    <x v="0"/>
    <x v="0"/>
    <x v="0"/>
    <x v="0"/>
    <x v="0"/>
    <x v="0"/>
    <x v="0"/>
    <x v="0"/>
    <s v="Direção Financeira"/>
    <x v="0"/>
    <x v="0"/>
    <x v="0"/>
    <x v="0"/>
    <x v="0"/>
    <x v="0"/>
    <x v="0"/>
    <x v="0"/>
    <x v="0"/>
    <x v="0"/>
    <x v="0"/>
    <x v="0"/>
    <s v="Pagamento prestação de serviço como Assistente Técnico no Balcão Único da Câmara, referente ao período de 25 de agosto a 30 de  outubro de 2025, conforme anexo."/>
  </r>
  <r>
    <x v="0"/>
    <n v="0"/>
    <n v="0"/>
    <n v="0"/>
    <n v="4200"/>
    <x v="1276"/>
    <x v="0"/>
    <x v="0"/>
    <x v="0"/>
    <s v="03.16.15"/>
    <x v="0"/>
    <x v="0"/>
    <x v="0"/>
    <s v="Direção Financeira"/>
    <s v="03.16.15"/>
    <s v="Direção Financeira"/>
    <s v="03.16.15"/>
    <x v="0"/>
    <x v="0"/>
    <x v="0"/>
    <x v="0"/>
    <x v="0"/>
    <x v="0"/>
    <x v="0"/>
    <x v="0"/>
    <x v="10"/>
    <s v="2025-11-05"/>
    <x v="3"/>
    <n v="4200"/>
    <x v="0"/>
    <m/>
    <x v="0"/>
    <m/>
    <x v="154"/>
    <n v="100476250"/>
    <x v="0"/>
    <x v="0"/>
    <s v="Direção Financeira"/>
    <s v="ORI"/>
    <x v="0"/>
    <m/>
    <x v="0"/>
    <x v="0"/>
    <x v="0"/>
    <x v="0"/>
    <x v="0"/>
    <x v="0"/>
    <x v="0"/>
    <x v="0"/>
    <x v="0"/>
    <x v="0"/>
    <x v="0"/>
    <s v="Direção Financeira"/>
    <x v="0"/>
    <x v="0"/>
    <x v="0"/>
    <x v="0"/>
    <x v="0"/>
    <x v="0"/>
    <x v="0"/>
    <x v="0"/>
    <x v="0"/>
    <x v="0"/>
    <x v="0"/>
    <x v="0"/>
    <s v="Pagamento a favor do Sr. Manuel Naturino Da Rosa Martins, referente a três deslocação para a cidade da praia, conforme anexo."/>
  </r>
  <r>
    <x v="0"/>
    <n v="0"/>
    <n v="0"/>
    <n v="0"/>
    <n v="5700"/>
    <x v="1277"/>
    <x v="0"/>
    <x v="0"/>
    <x v="0"/>
    <s v="03.16.15"/>
    <x v="0"/>
    <x v="0"/>
    <x v="0"/>
    <s v="Direção Financeira"/>
    <s v="03.16.15"/>
    <s v="Direção Financeira"/>
    <s v="03.16.15"/>
    <x v="1"/>
    <x v="0"/>
    <x v="0"/>
    <x v="0"/>
    <x v="0"/>
    <x v="0"/>
    <x v="0"/>
    <x v="0"/>
    <x v="10"/>
    <s v="2025-11-12"/>
    <x v="3"/>
    <n v="5700"/>
    <x v="0"/>
    <m/>
    <x v="0"/>
    <m/>
    <x v="9"/>
    <n v="100474696"/>
    <x v="0"/>
    <x v="1"/>
    <s v="Direção Financeira"/>
    <s v="ORI"/>
    <x v="0"/>
    <m/>
    <x v="0"/>
    <x v="0"/>
    <x v="0"/>
    <x v="0"/>
    <x v="0"/>
    <x v="0"/>
    <x v="0"/>
    <x v="0"/>
    <x v="0"/>
    <x v="0"/>
    <x v="0"/>
    <s v="Direção Financeira"/>
    <x v="0"/>
    <x v="0"/>
    <x v="0"/>
    <x v="0"/>
    <x v="0"/>
    <x v="0"/>
    <x v="0"/>
    <x v="0"/>
    <x v="0"/>
    <x v="0"/>
    <x v="1"/>
    <x v="0"/>
    <s v="Pagamento a favor da Sra. Simony Ramos Tavares, referente a prestação de serviços de limpeza e manutenção do Centro Multiuso de Achada Bolanha, conforme anexo."/>
  </r>
  <r>
    <x v="0"/>
    <n v="0"/>
    <n v="0"/>
    <n v="0"/>
    <n v="32300"/>
    <x v="1277"/>
    <x v="0"/>
    <x v="0"/>
    <x v="0"/>
    <s v="03.16.15"/>
    <x v="0"/>
    <x v="0"/>
    <x v="0"/>
    <s v="Direção Financeira"/>
    <s v="03.16.15"/>
    <s v="Direção Financeira"/>
    <s v="03.16.15"/>
    <x v="1"/>
    <x v="0"/>
    <x v="0"/>
    <x v="0"/>
    <x v="0"/>
    <x v="0"/>
    <x v="0"/>
    <x v="0"/>
    <x v="10"/>
    <s v="2025-11-12"/>
    <x v="3"/>
    <n v="32300"/>
    <x v="0"/>
    <m/>
    <x v="0"/>
    <m/>
    <x v="225"/>
    <n v="100479954"/>
    <x v="0"/>
    <x v="0"/>
    <s v="Direção Financeira"/>
    <s v="ORI"/>
    <x v="0"/>
    <m/>
    <x v="0"/>
    <x v="0"/>
    <x v="0"/>
    <x v="0"/>
    <x v="0"/>
    <x v="0"/>
    <x v="0"/>
    <x v="0"/>
    <x v="0"/>
    <x v="0"/>
    <x v="0"/>
    <s v="Direção Financeira"/>
    <x v="0"/>
    <x v="0"/>
    <x v="0"/>
    <x v="0"/>
    <x v="0"/>
    <x v="0"/>
    <x v="0"/>
    <x v="0"/>
    <x v="0"/>
    <x v="0"/>
    <x v="0"/>
    <x v="0"/>
    <s v="Pagamento a favor da Sra. Simony Ramos Tavares, referente a prestação de serviços de limpeza e manutenção do Centro Multiuso de Achada Bolanha, conforme anexo."/>
  </r>
  <r>
    <x v="0"/>
    <n v="0"/>
    <n v="0"/>
    <n v="0"/>
    <n v="8300"/>
    <x v="1278"/>
    <x v="0"/>
    <x v="0"/>
    <x v="0"/>
    <s v="03.16.01"/>
    <x v="27"/>
    <x v="0"/>
    <x v="0"/>
    <s v="Assembleia Municipal"/>
    <s v="03.16.01"/>
    <s v="Assembleia Municipal"/>
    <s v="03.16.01"/>
    <x v="40"/>
    <x v="0"/>
    <x v="0"/>
    <x v="1"/>
    <x v="0"/>
    <x v="0"/>
    <x v="0"/>
    <x v="0"/>
    <x v="11"/>
    <s v="2025-12-01"/>
    <x v="3"/>
    <n v="8300"/>
    <x v="0"/>
    <m/>
    <x v="0"/>
    <m/>
    <x v="226"/>
    <n v="100478852"/>
    <x v="0"/>
    <x v="0"/>
    <s v="Assembleia Municipal"/>
    <s v="ORI"/>
    <x v="0"/>
    <s v="AM"/>
    <x v="0"/>
    <x v="0"/>
    <x v="0"/>
    <x v="0"/>
    <x v="0"/>
    <x v="0"/>
    <x v="0"/>
    <x v="0"/>
    <x v="0"/>
    <x v="0"/>
    <x v="0"/>
    <s v="Assembleia Municipal"/>
    <x v="0"/>
    <x v="0"/>
    <x v="0"/>
    <x v="0"/>
    <x v="0"/>
    <x v="0"/>
    <x v="0"/>
    <x v="0"/>
    <x v="0"/>
    <x v="0"/>
    <x v="0"/>
    <x v="0"/>
    <s v="Pagamento referente ao serviço de almoços para a mesa de Assembleia Municipal de São Miguel, conforme anexo."/>
  </r>
  <r>
    <x v="0"/>
    <n v="0"/>
    <n v="0"/>
    <n v="0"/>
    <n v="20000"/>
    <x v="1279"/>
    <x v="0"/>
    <x v="0"/>
    <x v="0"/>
    <s v="01.25.05.12"/>
    <x v="2"/>
    <x v="2"/>
    <x v="2"/>
    <s v="Saúde"/>
    <s v="01.25.05"/>
    <s v="Saúde"/>
    <s v="01.25.05"/>
    <x v="3"/>
    <x v="0"/>
    <x v="1"/>
    <x v="2"/>
    <x v="0"/>
    <x v="1"/>
    <x v="0"/>
    <x v="0"/>
    <x v="11"/>
    <s v="2025-12-31"/>
    <x v="3"/>
    <n v="20000"/>
    <x v="0"/>
    <m/>
    <x v="0"/>
    <m/>
    <x v="227"/>
    <n v="100480050"/>
    <x v="0"/>
    <x v="0"/>
    <s v="Promoção e Inclusão Social"/>
    <s v="ORI"/>
    <x v="0"/>
    <m/>
    <x v="0"/>
    <x v="0"/>
    <x v="0"/>
    <x v="0"/>
    <x v="0"/>
    <x v="0"/>
    <x v="0"/>
    <x v="0"/>
    <x v="0"/>
    <x v="0"/>
    <x v="0"/>
    <s v="Promoção e Inclusão Social"/>
    <x v="0"/>
    <x v="0"/>
    <x v="0"/>
    <x v="0"/>
    <x v="1"/>
    <x v="0"/>
    <x v="0"/>
    <x v="0"/>
    <x v="0"/>
    <x v="0"/>
    <x v="0"/>
    <x v="0"/>
    <s v="Apoio Social a favor do senhor do Sarmento, conforme anexo."/>
  </r>
  <r>
    <x v="0"/>
    <n v="0"/>
    <n v="0"/>
    <n v="0"/>
    <n v="34000"/>
    <x v="1280"/>
    <x v="0"/>
    <x v="1"/>
    <x v="0"/>
    <s v="03.03.10"/>
    <x v="15"/>
    <x v="0"/>
    <x v="5"/>
    <s v="Receitas Da Câmara"/>
    <s v="03.03.10"/>
    <s v="Receitas Da Câmara"/>
    <s v="03.03.10"/>
    <x v="18"/>
    <x v="0"/>
    <x v="4"/>
    <x v="6"/>
    <x v="0"/>
    <x v="0"/>
    <x v="2"/>
    <x v="0"/>
    <x v="11"/>
    <s v="2025-12-23"/>
    <x v="3"/>
    <n v="34000"/>
    <x v="0"/>
    <m/>
    <x v="0"/>
    <m/>
    <x v="26"/>
    <n v="100474914"/>
    <x v="0"/>
    <x v="0"/>
    <s v="Receitas Da Câmara"/>
    <s v="EXT"/>
    <x v="0"/>
    <s v="RDC"/>
    <x v="0"/>
    <x v="0"/>
    <x v="0"/>
    <x v="0"/>
    <x v="0"/>
    <x v="0"/>
    <x v="0"/>
    <x v="0"/>
    <x v="0"/>
    <x v="0"/>
    <x v="0"/>
    <s v="Receitas Da Câmara"/>
    <x v="0"/>
    <x v="0"/>
    <x v="0"/>
    <x v="0"/>
    <x v="0"/>
    <x v="0"/>
    <x v="0"/>
    <x v="0"/>
    <x v="0"/>
    <x v="0"/>
    <x v="0"/>
    <x v="0"/>
    <s v="Reposição crianças vulneráveis referente ao mês de setembro e outubro, conforme anexo. "/>
  </r>
  <r>
    <x v="0"/>
    <n v="0"/>
    <n v="0"/>
    <n v="0"/>
    <n v="205565"/>
    <x v="1281"/>
    <x v="0"/>
    <x v="0"/>
    <x v="0"/>
    <s v="03.16.15"/>
    <x v="0"/>
    <x v="0"/>
    <x v="0"/>
    <s v="Direção Financeira"/>
    <s v="03.16.15"/>
    <s v="Direção Financeira"/>
    <s v="03.16.15"/>
    <x v="1"/>
    <x v="0"/>
    <x v="0"/>
    <x v="0"/>
    <x v="0"/>
    <x v="0"/>
    <x v="0"/>
    <x v="0"/>
    <x v="1"/>
    <s v="2025-01-27"/>
    <x v="0"/>
    <n v="205565"/>
    <x v="0"/>
    <m/>
    <x v="0"/>
    <m/>
    <x v="9"/>
    <n v="100474696"/>
    <x v="0"/>
    <x v="1"/>
    <s v="Direção Financeira"/>
    <s v="ORI"/>
    <x v="0"/>
    <m/>
    <x v="0"/>
    <x v="0"/>
    <x v="0"/>
    <x v="0"/>
    <x v="0"/>
    <x v="0"/>
    <x v="0"/>
    <x v="0"/>
    <x v="0"/>
    <x v="0"/>
    <x v="0"/>
    <s v="Direção Financeira"/>
    <x v="0"/>
    <x v="0"/>
    <x v="0"/>
    <x v="0"/>
    <x v="0"/>
    <x v="0"/>
    <x v="0"/>
    <x v="0"/>
    <x v="0"/>
    <x v="0"/>
    <x v="1"/>
    <x v="0"/>
    <s v="Pagamento prestação de serviço Assistência técnica residentes referente ao mês de janeiro 2025, conforme anexo.   "/>
  </r>
  <r>
    <x v="0"/>
    <n v="0"/>
    <n v="0"/>
    <n v="0"/>
    <n v="7556"/>
    <x v="1281"/>
    <x v="0"/>
    <x v="0"/>
    <x v="0"/>
    <s v="03.16.15"/>
    <x v="0"/>
    <x v="0"/>
    <x v="0"/>
    <s v="Direção Financeira"/>
    <s v="03.16.15"/>
    <s v="Direção Financeira"/>
    <s v="03.16.15"/>
    <x v="46"/>
    <x v="0"/>
    <x v="0"/>
    <x v="1"/>
    <x v="0"/>
    <x v="0"/>
    <x v="0"/>
    <x v="0"/>
    <x v="1"/>
    <s v="2025-01-27"/>
    <x v="0"/>
    <n v="7556"/>
    <x v="0"/>
    <m/>
    <x v="0"/>
    <m/>
    <x v="9"/>
    <n v="100474696"/>
    <x v="0"/>
    <x v="1"/>
    <s v="Direção Financeira"/>
    <s v="ORI"/>
    <x v="0"/>
    <m/>
    <x v="0"/>
    <x v="0"/>
    <x v="0"/>
    <x v="0"/>
    <x v="0"/>
    <x v="0"/>
    <x v="0"/>
    <x v="0"/>
    <x v="0"/>
    <x v="0"/>
    <x v="0"/>
    <s v="Direção Financeira"/>
    <x v="0"/>
    <x v="0"/>
    <x v="0"/>
    <x v="0"/>
    <x v="0"/>
    <x v="0"/>
    <x v="0"/>
    <x v="0"/>
    <x v="0"/>
    <x v="0"/>
    <x v="1"/>
    <x v="0"/>
    <s v="Pagamento prestação de serviço Assistência técnica residentes referente ao mês de janeiro 2025, conforme anexo.   "/>
  </r>
  <r>
    <x v="0"/>
    <n v="0"/>
    <n v="0"/>
    <n v="0"/>
    <n v="1215247"/>
    <x v="1281"/>
    <x v="0"/>
    <x v="0"/>
    <x v="0"/>
    <s v="03.16.15"/>
    <x v="0"/>
    <x v="0"/>
    <x v="0"/>
    <s v="Direção Financeira"/>
    <s v="03.16.15"/>
    <s v="Direção Financeira"/>
    <s v="03.16.15"/>
    <x v="1"/>
    <x v="0"/>
    <x v="0"/>
    <x v="0"/>
    <x v="0"/>
    <x v="0"/>
    <x v="0"/>
    <x v="0"/>
    <x v="1"/>
    <s v="2025-01-27"/>
    <x v="0"/>
    <n v="1215247"/>
    <x v="0"/>
    <m/>
    <x v="0"/>
    <m/>
    <x v="26"/>
    <n v="100474914"/>
    <x v="0"/>
    <x v="0"/>
    <s v="Direção Financeira"/>
    <s v="ORI"/>
    <x v="0"/>
    <m/>
    <x v="0"/>
    <x v="0"/>
    <x v="0"/>
    <x v="0"/>
    <x v="0"/>
    <x v="0"/>
    <x v="0"/>
    <x v="0"/>
    <x v="0"/>
    <x v="0"/>
    <x v="0"/>
    <s v="Direção Financeira"/>
    <x v="0"/>
    <x v="0"/>
    <x v="0"/>
    <x v="0"/>
    <x v="0"/>
    <x v="0"/>
    <x v="0"/>
    <x v="0"/>
    <x v="0"/>
    <x v="0"/>
    <x v="0"/>
    <x v="0"/>
    <s v="Pagamento prestação de serviço Assistência técnica residentes referente ao mês de janeiro 2025, conforme anexo.   "/>
  </r>
  <r>
    <x v="0"/>
    <n v="0"/>
    <n v="0"/>
    <n v="0"/>
    <n v="44664"/>
    <x v="1281"/>
    <x v="0"/>
    <x v="0"/>
    <x v="0"/>
    <s v="03.16.15"/>
    <x v="0"/>
    <x v="0"/>
    <x v="0"/>
    <s v="Direção Financeira"/>
    <s v="03.16.15"/>
    <s v="Direção Financeira"/>
    <s v="03.16.15"/>
    <x v="46"/>
    <x v="0"/>
    <x v="0"/>
    <x v="1"/>
    <x v="0"/>
    <x v="0"/>
    <x v="0"/>
    <x v="0"/>
    <x v="1"/>
    <s v="2025-01-27"/>
    <x v="0"/>
    <n v="44664"/>
    <x v="0"/>
    <m/>
    <x v="0"/>
    <m/>
    <x v="26"/>
    <n v="100474914"/>
    <x v="0"/>
    <x v="0"/>
    <s v="Direção Financeira"/>
    <s v="ORI"/>
    <x v="0"/>
    <m/>
    <x v="0"/>
    <x v="0"/>
    <x v="0"/>
    <x v="0"/>
    <x v="0"/>
    <x v="0"/>
    <x v="0"/>
    <x v="0"/>
    <x v="0"/>
    <x v="0"/>
    <x v="0"/>
    <s v="Direção Financeira"/>
    <x v="0"/>
    <x v="0"/>
    <x v="0"/>
    <x v="0"/>
    <x v="0"/>
    <x v="0"/>
    <x v="0"/>
    <x v="0"/>
    <x v="0"/>
    <x v="0"/>
    <x v="0"/>
    <x v="0"/>
    <s v="Pagamento prestação de serviço Assistência técnica residentes referente ao mês de janeiro 2025, conforme anexo.   "/>
  </r>
  <r>
    <x v="1"/>
    <n v="0"/>
    <n v="0"/>
    <n v="0"/>
    <n v="99284"/>
    <x v="1282"/>
    <x v="0"/>
    <x v="0"/>
    <x v="0"/>
    <s v="01.27.06.72"/>
    <x v="1"/>
    <x v="1"/>
    <x v="1"/>
    <s v="Requalificação Urbana e habitação"/>
    <s v="01.27.06"/>
    <s v="Requalificação Urbana e habitação"/>
    <s v="01.27.06"/>
    <x v="2"/>
    <x v="0"/>
    <x v="0"/>
    <x v="1"/>
    <x v="0"/>
    <x v="1"/>
    <x v="1"/>
    <x v="0"/>
    <x v="1"/>
    <s v="2025-01-31"/>
    <x v="0"/>
    <n v="99284"/>
    <x v="0"/>
    <m/>
    <x v="0"/>
    <m/>
    <x v="171"/>
    <n v="100394868"/>
    <x v="0"/>
    <x v="0"/>
    <s v="Manutenção e Reabilitação de Edificios Municipais"/>
    <s v="ORI"/>
    <x v="0"/>
    <m/>
    <x v="0"/>
    <x v="0"/>
    <x v="0"/>
    <x v="0"/>
    <x v="0"/>
    <x v="0"/>
    <x v="0"/>
    <x v="0"/>
    <x v="0"/>
    <x v="0"/>
    <x v="0"/>
    <s v="Manutenção e Reabilitação de Edificios Municipais"/>
    <x v="0"/>
    <x v="0"/>
    <x v="0"/>
    <x v="0"/>
    <x v="1"/>
    <x v="0"/>
    <x v="0"/>
    <x v="0"/>
    <x v="0"/>
    <x v="0"/>
    <x v="0"/>
    <x v="0"/>
    <s v="Pagamento a favor de SITA - SOCIEDADE INDUSTRIAL DE TINTAS, pela a aquisição de tintas para a pintura do armazém no âmbito do protocolo entre a CMSM e a INCV, conforme anexo."/>
  </r>
  <r>
    <x v="1"/>
    <n v="0"/>
    <n v="0"/>
    <n v="0"/>
    <n v="40000"/>
    <x v="1283"/>
    <x v="0"/>
    <x v="0"/>
    <x v="0"/>
    <s v="01.25.02.26"/>
    <x v="39"/>
    <x v="2"/>
    <x v="2"/>
    <s v="desporto"/>
    <s v="01.25.02"/>
    <s v="desporto"/>
    <s v="01.25.02"/>
    <x v="2"/>
    <x v="0"/>
    <x v="0"/>
    <x v="1"/>
    <x v="0"/>
    <x v="1"/>
    <x v="1"/>
    <x v="0"/>
    <x v="0"/>
    <s v="2025-02-06"/>
    <x v="0"/>
    <n v="40000"/>
    <x v="0"/>
    <m/>
    <x v="0"/>
    <m/>
    <x v="152"/>
    <n v="100400589"/>
    <x v="0"/>
    <x v="0"/>
    <s v="Manutenção de equipamentos desportivos"/>
    <s v="ORI"/>
    <x v="0"/>
    <s v="MED"/>
    <x v="0"/>
    <x v="0"/>
    <x v="0"/>
    <x v="0"/>
    <x v="0"/>
    <x v="0"/>
    <x v="0"/>
    <x v="0"/>
    <x v="0"/>
    <x v="0"/>
    <x v="0"/>
    <s v="Manutenção de equipamentos desportivos"/>
    <x v="0"/>
    <x v="0"/>
    <x v="0"/>
    <x v="0"/>
    <x v="1"/>
    <x v="0"/>
    <x v="0"/>
    <x v="0"/>
    <x v="0"/>
    <x v="0"/>
    <x v="0"/>
    <x v="0"/>
    <s v="Pagamento de uma parte de fatura a favor de JOAQUIM LOPES MOREIRA BRITO, referente a aquisição de equipamentos de futebol e 10 bolas de futsal, conforme anexo."/>
  </r>
  <r>
    <x v="0"/>
    <n v="0"/>
    <n v="0"/>
    <n v="0"/>
    <n v="5500"/>
    <x v="1284"/>
    <x v="0"/>
    <x v="1"/>
    <x v="0"/>
    <s v="03.03.10"/>
    <x v="15"/>
    <x v="0"/>
    <x v="5"/>
    <s v="Receitas Da Câmara"/>
    <s v="03.03.10"/>
    <s v="Receitas Da Câmara"/>
    <s v="03.03.10"/>
    <x v="18"/>
    <x v="0"/>
    <x v="4"/>
    <x v="6"/>
    <x v="0"/>
    <x v="0"/>
    <x v="2"/>
    <x v="0"/>
    <x v="1"/>
    <s v="2025-01-29"/>
    <x v="0"/>
    <n v="5500"/>
    <x v="0"/>
    <m/>
    <x v="0"/>
    <m/>
    <x v="26"/>
    <n v="100474914"/>
    <x v="0"/>
    <x v="0"/>
    <s v="Receitas Da Câmara"/>
    <s v="EXT"/>
    <x v="0"/>
    <s v="RDC"/>
    <x v="0"/>
    <x v="0"/>
    <x v="0"/>
    <x v="0"/>
    <x v="0"/>
    <x v="0"/>
    <x v="0"/>
    <x v="0"/>
    <x v="0"/>
    <x v="0"/>
    <x v="0"/>
    <s v="Receitas Da Câmara"/>
    <x v="0"/>
    <x v="0"/>
    <x v="0"/>
    <x v="0"/>
    <x v="0"/>
    <x v="0"/>
    <x v="0"/>
    <x v="0"/>
    <x v="0"/>
    <x v="0"/>
    <x v="0"/>
    <x v="0"/>
    <s v="Reposição deposito nº 890824845, conforme anexo. "/>
  </r>
  <r>
    <x v="1"/>
    <n v="0"/>
    <n v="0"/>
    <n v="0"/>
    <n v="3000"/>
    <x v="1285"/>
    <x v="0"/>
    <x v="0"/>
    <x v="0"/>
    <s v="01.27.07.09"/>
    <x v="7"/>
    <x v="1"/>
    <x v="1"/>
    <s v="Requalificação Urbana e Habitação 2"/>
    <s v="01.27.07"/>
    <s v="Requalificação Urbana e Habitação 2"/>
    <s v="01.27.07"/>
    <x v="2"/>
    <x v="0"/>
    <x v="0"/>
    <x v="1"/>
    <x v="0"/>
    <x v="1"/>
    <x v="1"/>
    <x v="0"/>
    <x v="0"/>
    <s v="2025-02-19"/>
    <x v="0"/>
    <n v="3000"/>
    <x v="0"/>
    <m/>
    <x v="0"/>
    <m/>
    <x v="9"/>
    <n v="100474696"/>
    <x v="0"/>
    <x v="1"/>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1"/>
    <x v="0"/>
    <s v="Pagamento a favor do Sr. Enrique Lopes Furtado, referente a prestação de serviço de mão de obra (ferreiro), no âmbito dos trabalhos da requalificação urbana e ambiental da Praia de Veneza, confrome anexo."/>
  </r>
  <r>
    <x v="1"/>
    <n v="0"/>
    <n v="0"/>
    <n v="0"/>
    <n v="17000"/>
    <x v="1285"/>
    <x v="0"/>
    <x v="0"/>
    <x v="0"/>
    <s v="01.27.07.09"/>
    <x v="7"/>
    <x v="1"/>
    <x v="1"/>
    <s v="Requalificação Urbana e Habitação 2"/>
    <s v="01.27.07"/>
    <s v="Requalificação Urbana e Habitação 2"/>
    <s v="01.27.07"/>
    <x v="2"/>
    <x v="0"/>
    <x v="0"/>
    <x v="1"/>
    <x v="0"/>
    <x v="1"/>
    <x v="1"/>
    <x v="0"/>
    <x v="0"/>
    <s v="2025-02-19"/>
    <x v="0"/>
    <n v="17000"/>
    <x v="0"/>
    <m/>
    <x v="0"/>
    <m/>
    <x v="228"/>
    <n v="100479869"/>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o Sr. Enrique Lopes Furtado, referente a prestação de serviço de mão de obra (ferreiro), no âmbito dos trabalhos da requalificação urbana e ambiental da Praia de Veneza, confrome anexo."/>
  </r>
  <r>
    <x v="2"/>
    <n v="0"/>
    <n v="0"/>
    <n v="0"/>
    <n v="8233"/>
    <x v="1286"/>
    <x v="0"/>
    <x v="0"/>
    <x v="0"/>
    <s v="80.02.10.21"/>
    <x v="19"/>
    <x v="4"/>
    <x v="4"/>
    <s v="Outros"/>
    <s v="80.02.10"/>
    <s v="Outros"/>
    <s v="80.02.10"/>
    <x v="35"/>
    <x v="0"/>
    <x v="3"/>
    <x v="4"/>
    <x v="1"/>
    <x v="2"/>
    <x v="0"/>
    <x v="0"/>
    <x v="0"/>
    <s v="2025-02-19"/>
    <x v="0"/>
    <n v="8233"/>
    <x v="0"/>
    <m/>
    <x v="0"/>
    <m/>
    <x v="43"/>
    <n v="100023049"/>
    <x v="0"/>
    <x v="0"/>
    <s v="Retenções Descontos Judiciais"/>
    <s v="ORI"/>
    <x v="0"/>
    <m/>
    <x v="0"/>
    <x v="0"/>
    <x v="0"/>
    <x v="0"/>
    <x v="0"/>
    <x v="0"/>
    <x v="0"/>
    <x v="0"/>
    <x v="0"/>
    <x v="0"/>
    <x v="0"/>
    <s v="Retenções Descontos Judiciais"/>
    <x v="0"/>
    <x v="0"/>
    <x v="0"/>
    <x v="0"/>
    <x v="2"/>
    <x v="0"/>
    <x v="0"/>
    <x v="0"/>
    <x v="0"/>
    <x v="1"/>
    <x v="0"/>
    <x v="0"/>
    <s v="Transferência a favor do Tribunal da Comarca do Tarrafal, pelos descontos retidos no salario do Sr. João Cardoso Monteiro referente a Janeiro 2025, conforme documen"/>
  </r>
  <r>
    <x v="0"/>
    <n v="0"/>
    <n v="0"/>
    <n v="0"/>
    <n v="629500"/>
    <x v="1287"/>
    <x v="0"/>
    <x v="0"/>
    <x v="0"/>
    <s v="01.27.04.11"/>
    <x v="26"/>
    <x v="1"/>
    <x v="1"/>
    <s v="Infra-Estruturas e Transportes"/>
    <s v="01.27.04"/>
    <s v="Infra-Estruturas e Transportes"/>
    <s v="01.27.04"/>
    <x v="4"/>
    <x v="0"/>
    <x v="2"/>
    <x v="3"/>
    <x v="0"/>
    <x v="1"/>
    <x v="0"/>
    <x v="0"/>
    <x v="2"/>
    <s v="2025-04-08"/>
    <x v="1"/>
    <n v="629500"/>
    <x v="0"/>
    <m/>
    <x v="0"/>
    <m/>
    <x v="26"/>
    <n v="100474914"/>
    <x v="0"/>
    <x v="0"/>
    <s v="Manutenção de caminhos vicinais e melhoramento de acessos"/>
    <s v="ORI"/>
    <x v="0"/>
    <m/>
    <x v="0"/>
    <x v="0"/>
    <x v="0"/>
    <x v="0"/>
    <x v="0"/>
    <x v="0"/>
    <x v="0"/>
    <x v="0"/>
    <x v="0"/>
    <x v="0"/>
    <x v="0"/>
    <s v="Manutenção de caminhos vicinais e melhoramento de acessos"/>
    <x v="0"/>
    <x v="0"/>
    <x v="0"/>
    <x v="0"/>
    <x v="1"/>
    <x v="0"/>
    <x v="0"/>
    <x v="0"/>
    <x v="0"/>
    <x v="0"/>
    <x v="0"/>
    <x v="0"/>
    <s v="Pagamento a favor do Tesoureiro Municipal, referente as despesas com pessoal nos trabalho de reabilitação de caminho Vicinal, Trilha Serra Malagueta/ Gongon/ Hortelaão, conforme anexo."/>
  </r>
  <r>
    <x v="0"/>
    <n v="0"/>
    <n v="0"/>
    <n v="0"/>
    <n v="40000"/>
    <x v="1288"/>
    <x v="0"/>
    <x v="0"/>
    <x v="0"/>
    <s v="01.25.04.22"/>
    <x v="9"/>
    <x v="2"/>
    <x v="2"/>
    <s v="Cultura"/>
    <s v="01.25.04"/>
    <s v="Cultura"/>
    <s v="01.25.04"/>
    <x v="4"/>
    <x v="0"/>
    <x v="2"/>
    <x v="3"/>
    <x v="0"/>
    <x v="1"/>
    <x v="0"/>
    <x v="0"/>
    <x v="0"/>
    <s v="2025-02-24"/>
    <x v="0"/>
    <n v="40000"/>
    <x v="0"/>
    <m/>
    <x v="0"/>
    <m/>
    <x v="229"/>
    <n v="100479652"/>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Sra. Laudina Morreira Tavares responsével do grupo  ASSOCIAÇÂO AGROMIGUEL, referente a apoio carnavalesco para o desfile na rua, conforme anexo."/>
  </r>
  <r>
    <x v="0"/>
    <n v="0"/>
    <n v="0"/>
    <n v="0"/>
    <n v="5925"/>
    <x v="1289"/>
    <x v="0"/>
    <x v="0"/>
    <x v="0"/>
    <s v="03.16.15"/>
    <x v="0"/>
    <x v="0"/>
    <x v="0"/>
    <s v="Direção Financeira"/>
    <s v="03.16.15"/>
    <s v="Direção Financeira"/>
    <s v="03.16.15"/>
    <x v="0"/>
    <x v="0"/>
    <x v="0"/>
    <x v="0"/>
    <x v="0"/>
    <x v="0"/>
    <x v="0"/>
    <x v="0"/>
    <x v="0"/>
    <s v="2025-02-25"/>
    <x v="0"/>
    <n v="5925"/>
    <x v="0"/>
    <m/>
    <x v="0"/>
    <m/>
    <x v="52"/>
    <n v="100479622"/>
    <x v="0"/>
    <x v="0"/>
    <s v="Direção Financeira"/>
    <s v="ORI"/>
    <x v="0"/>
    <m/>
    <x v="0"/>
    <x v="0"/>
    <x v="0"/>
    <x v="0"/>
    <x v="0"/>
    <x v="0"/>
    <x v="0"/>
    <x v="0"/>
    <x v="0"/>
    <x v="0"/>
    <x v="0"/>
    <s v="Direção Financeira"/>
    <x v="0"/>
    <x v="0"/>
    <x v="0"/>
    <x v="0"/>
    <x v="0"/>
    <x v="0"/>
    <x v="0"/>
    <x v="0"/>
    <x v="0"/>
    <x v="0"/>
    <x v="0"/>
    <x v="0"/>
    <s v="Ajuda de custo a favor da senhora Monica Moreno, pela sua deslocação à Praia nos dias  06, 23, e 31 do mês de janeiro e à Cidade Velha no dia 17 de janeiro de 2025, em missão de serviço, conforme anexo."/>
  </r>
  <r>
    <x v="2"/>
    <n v="0"/>
    <n v="0"/>
    <n v="0"/>
    <n v="35000"/>
    <x v="1290"/>
    <x v="0"/>
    <x v="0"/>
    <x v="0"/>
    <s v="80.02.10.03"/>
    <x v="32"/>
    <x v="4"/>
    <x v="4"/>
    <s v="Outros"/>
    <s v="80.02.10"/>
    <s v="Outros"/>
    <s v="80.02.10"/>
    <x v="66"/>
    <x v="0"/>
    <x v="3"/>
    <x v="4"/>
    <x v="1"/>
    <x v="2"/>
    <x v="0"/>
    <x v="0"/>
    <x v="0"/>
    <s v="2025-02-26"/>
    <x v="0"/>
    <n v="35000"/>
    <x v="0"/>
    <m/>
    <x v="0"/>
    <m/>
    <x v="26"/>
    <n v="100474914"/>
    <x v="0"/>
    <x v="0"/>
    <s v="Retençoes Pensao Alimenticia"/>
    <s v="ORI"/>
    <x v="0"/>
    <s v="RPA"/>
    <x v="0"/>
    <x v="0"/>
    <x v="0"/>
    <x v="0"/>
    <x v="0"/>
    <x v="0"/>
    <x v="0"/>
    <x v="0"/>
    <x v="0"/>
    <x v="0"/>
    <x v="0"/>
    <s v="Retençoes Pensao Alimenticia"/>
    <x v="0"/>
    <x v="0"/>
    <x v="0"/>
    <x v="0"/>
    <x v="2"/>
    <x v="0"/>
    <x v="0"/>
    <x v="0"/>
    <x v="0"/>
    <x v="1"/>
    <x v="0"/>
    <x v="0"/>
    <s v="Transferência, pelos descontos retidos no salario para pensão alimentícia de menor referente ao mês de fevereiro 2025, conforme anexo.  "/>
  </r>
  <r>
    <x v="0"/>
    <n v="0"/>
    <n v="0"/>
    <n v="0"/>
    <n v="8621"/>
    <x v="1291"/>
    <x v="0"/>
    <x v="0"/>
    <x v="0"/>
    <s v="01.25.05.12"/>
    <x v="2"/>
    <x v="2"/>
    <x v="2"/>
    <s v="Saúde"/>
    <s v="01.25.05"/>
    <s v="Saúde"/>
    <s v="01.25.05"/>
    <x v="3"/>
    <x v="0"/>
    <x v="1"/>
    <x v="2"/>
    <x v="0"/>
    <x v="1"/>
    <x v="0"/>
    <x v="0"/>
    <x v="0"/>
    <s v="2025-02-27"/>
    <x v="0"/>
    <n v="8621"/>
    <x v="0"/>
    <m/>
    <x v="0"/>
    <m/>
    <x v="82"/>
    <n v="100479698"/>
    <x v="0"/>
    <x v="0"/>
    <s v="Promoção e Inclusão Social"/>
    <s v="ORI"/>
    <x v="0"/>
    <m/>
    <x v="0"/>
    <x v="0"/>
    <x v="0"/>
    <x v="0"/>
    <x v="0"/>
    <x v="0"/>
    <x v="0"/>
    <x v="0"/>
    <x v="0"/>
    <x v="0"/>
    <x v="0"/>
    <s v="Promoção e Inclusão Social"/>
    <x v="0"/>
    <x v="0"/>
    <x v="0"/>
    <x v="0"/>
    <x v="1"/>
    <x v="0"/>
    <x v="0"/>
    <x v="0"/>
    <x v="0"/>
    <x v="0"/>
    <x v="0"/>
    <x v="0"/>
    <s v="Pagamento a favor da empresa EDEC, referente a comparticipação das dividas de eletricidade da sra. Ana Teresa Mendes, conforme anexo."/>
  </r>
  <r>
    <x v="0"/>
    <n v="0"/>
    <n v="0"/>
    <n v="0"/>
    <n v="800"/>
    <x v="1292"/>
    <x v="0"/>
    <x v="0"/>
    <x v="0"/>
    <s v="03.16.15"/>
    <x v="0"/>
    <x v="0"/>
    <x v="0"/>
    <s v="Direção Financeira"/>
    <s v="03.16.15"/>
    <s v="Direção Financeira"/>
    <s v="03.16.15"/>
    <x v="19"/>
    <x v="0"/>
    <x v="2"/>
    <x v="7"/>
    <x v="0"/>
    <x v="0"/>
    <x v="0"/>
    <x v="0"/>
    <x v="4"/>
    <s v="2025-03-18"/>
    <x v="0"/>
    <n v="800"/>
    <x v="0"/>
    <m/>
    <x v="0"/>
    <m/>
    <x v="230"/>
    <n v="100477952"/>
    <x v="0"/>
    <x v="0"/>
    <s v="Direção Financeira"/>
    <s v="ORI"/>
    <x v="0"/>
    <m/>
    <x v="0"/>
    <x v="0"/>
    <x v="0"/>
    <x v="0"/>
    <x v="0"/>
    <x v="0"/>
    <x v="0"/>
    <x v="0"/>
    <x v="0"/>
    <x v="0"/>
    <x v="0"/>
    <s v="Direção Financeira"/>
    <x v="0"/>
    <x v="0"/>
    <x v="0"/>
    <x v="0"/>
    <x v="0"/>
    <x v="0"/>
    <x v="0"/>
    <x v="0"/>
    <x v="0"/>
    <x v="0"/>
    <x v="0"/>
    <x v="0"/>
    <s v="Restituições a favor da Sra. Elisangela Furtado referente cobrança proviniente da alteração de alvará comercial, conforme anexo."/>
  </r>
  <r>
    <x v="0"/>
    <n v="0"/>
    <n v="0"/>
    <n v="0"/>
    <n v="1000"/>
    <x v="1293"/>
    <x v="0"/>
    <x v="0"/>
    <x v="0"/>
    <s v="03.16.15"/>
    <x v="0"/>
    <x v="0"/>
    <x v="0"/>
    <s v="Direção Financeira"/>
    <s v="03.16.15"/>
    <s v="Direção Financeira"/>
    <s v="03.16.15"/>
    <x v="9"/>
    <x v="0"/>
    <x v="0"/>
    <x v="1"/>
    <x v="0"/>
    <x v="0"/>
    <x v="0"/>
    <x v="0"/>
    <x v="4"/>
    <s v="2025-03-31"/>
    <x v="0"/>
    <n v="1000"/>
    <x v="0"/>
    <m/>
    <x v="0"/>
    <m/>
    <x v="231"/>
    <n v="100476072"/>
    <x v="0"/>
    <x v="0"/>
    <s v="Direção Financeira"/>
    <s v="ORI"/>
    <x v="0"/>
    <m/>
    <x v="0"/>
    <x v="0"/>
    <x v="0"/>
    <x v="0"/>
    <x v="0"/>
    <x v="0"/>
    <x v="0"/>
    <x v="0"/>
    <x v="0"/>
    <x v="0"/>
    <x v="0"/>
    <s v="Direção Financeira"/>
    <x v="0"/>
    <x v="0"/>
    <x v="0"/>
    <x v="0"/>
    <x v="0"/>
    <x v="0"/>
    <x v="0"/>
    <x v="0"/>
    <x v="0"/>
    <x v="0"/>
    <x v="0"/>
    <x v="0"/>
    <s v="Gratificação a favor de da Sr. Mário Jorge De Pina Silva, pelo serviço extra prestado durante a Festival de Cinzas, confo"/>
  </r>
  <r>
    <x v="0"/>
    <n v="0"/>
    <n v="0"/>
    <n v="0"/>
    <n v="5000"/>
    <x v="1294"/>
    <x v="0"/>
    <x v="0"/>
    <x v="0"/>
    <s v="01.25.05.12"/>
    <x v="2"/>
    <x v="2"/>
    <x v="2"/>
    <s v="Saúde"/>
    <s v="01.25.05"/>
    <s v="Saúde"/>
    <s v="01.25.05"/>
    <x v="3"/>
    <x v="0"/>
    <x v="1"/>
    <x v="2"/>
    <x v="0"/>
    <x v="1"/>
    <x v="0"/>
    <x v="0"/>
    <x v="2"/>
    <s v="2025-04-09"/>
    <x v="1"/>
    <n v="5000"/>
    <x v="0"/>
    <m/>
    <x v="0"/>
    <m/>
    <x v="232"/>
    <n v="100478850"/>
    <x v="0"/>
    <x v="0"/>
    <s v="Promoção e Inclusão Social"/>
    <s v="ORI"/>
    <x v="0"/>
    <m/>
    <x v="0"/>
    <x v="0"/>
    <x v="0"/>
    <x v="0"/>
    <x v="0"/>
    <x v="0"/>
    <x v="0"/>
    <x v="0"/>
    <x v="0"/>
    <x v="0"/>
    <x v="0"/>
    <s v="Promoção e Inclusão Social"/>
    <x v="0"/>
    <x v="0"/>
    <x v="0"/>
    <x v="0"/>
    <x v="1"/>
    <x v="0"/>
    <x v="0"/>
    <x v="0"/>
    <x v="0"/>
    <x v="0"/>
    <x v="0"/>
    <x v="0"/>
    <s v="Pagamento a favor de Ópticalia, referente a aquisição de óculos para senhora Diana Pereira, conforme anexo"/>
  </r>
  <r>
    <x v="0"/>
    <n v="0"/>
    <n v="0"/>
    <n v="0"/>
    <n v="1400"/>
    <x v="1295"/>
    <x v="0"/>
    <x v="0"/>
    <x v="0"/>
    <s v="03.16.15"/>
    <x v="0"/>
    <x v="0"/>
    <x v="0"/>
    <s v="Direção Financeira"/>
    <s v="03.16.15"/>
    <s v="Direção Financeira"/>
    <s v="03.16.15"/>
    <x v="0"/>
    <x v="0"/>
    <x v="0"/>
    <x v="0"/>
    <x v="0"/>
    <x v="0"/>
    <x v="0"/>
    <x v="0"/>
    <x v="2"/>
    <s v="2025-04-15"/>
    <x v="1"/>
    <n v="1400"/>
    <x v="0"/>
    <m/>
    <x v="0"/>
    <m/>
    <x v="150"/>
    <n v="100479873"/>
    <x v="0"/>
    <x v="0"/>
    <s v="Direção Financeira"/>
    <s v="ORI"/>
    <x v="0"/>
    <m/>
    <x v="0"/>
    <x v="0"/>
    <x v="0"/>
    <x v="0"/>
    <x v="0"/>
    <x v="0"/>
    <x v="0"/>
    <x v="0"/>
    <x v="0"/>
    <x v="0"/>
    <x v="0"/>
    <s v="Direção Financeira"/>
    <x v="0"/>
    <x v="0"/>
    <x v="0"/>
    <x v="0"/>
    <x v="0"/>
    <x v="0"/>
    <x v="0"/>
    <x v="0"/>
    <x v="0"/>
    <x v="0"/>
    <x v="0"/>
    <x v="0"/>
    <s v="Ajuda de custo a favor da Sr. Adilson Carlos Gomes Tavares, pela sua deslocação a cidade da Praia no dia 11 de abril de 2025, em missão de serviço, conforme anexo."/>
  </r>
  <r>
    <x v="0"/>
    <n v="0"/>
    <n v="0"/>
    <n v="0"/>
    <n v="5800"/>
    <x v="1296"/>
    <x v="0"/>
    <x v="0"/>
    <x v="0"/>
    <s v="03.16.15"/>
    <x v="0"/>
    <x v="0"/>
    <x v="0"/>
    <s v="Direção Financeira"/>
    <s v="03.16.15"/>
    <s v="Direção Financeira"/>
    <s v="03.16.15"/>
    <x v="28"/>
    <x v="0"/>
    <x v="0"/>
    <x v="1"/>
    <x v="0"/>
    <x v="0"/>
    <x v="0"/>
    <x v="0"/>
    <x v="2"/>
    <s v="2025-04-28"/>
    <x v="1"/>
    <n v="5800"/>
    <x v="0"/>
    <m/>
    <x v="0"/>
    <m/>
    <x v="101"/>
    <n v="100392827"/>
    <x v="0"/>
    <x v="0"/>
    <s v="Direção Financeira"/>
    <s v="ORI"/>
    <x v="0"/>
    <m/>
    <x v="0"/>
    <x v="0"/>
    <x v="0"/>
    <x v="0"/>
    <x v="0"/>
    <x v="0"/>
    <x v="0"/>
    <x v="0"/>
    <x v="0"/>
    <x v="0"/>
    <x v="0"/>
    <s v="Direção Financeira"/>
    <x v="0"/>
    <x v="0"/>
    <x v="0"/>
    <x v="0"/>
    <x v="0"/>
    <x v="0"/>
    <x v="0"/>
    <x v="0"/>
    <x v="0"/>
    <x v="0"/>
    <x v="0"/>
    <x v="0"/>
    <s v="Pagamento a favor de SOCIEDADE CONFECCOES ALVES MONTEIRO, pelo bordado nas camisas, uniforme do pessoal de balcão único, conforme anexo."/>
  </r>
  <r>
    <x v="0"/>
    <n v="0"/>
    <n v="0"/>
    <n v="0"/>
    <n v="40131"/>
    <x v="1297"/>
    <x v="0"/>
    <x v="1"/>
    <x v="0"/>
    <s v="80.02.01"/>
    <x v="28"/>
    <x v="4"/>
    <x v="4"/>
    <s v="Retenções Iur"/>
    <s v="80.02.01"/>
    <s v="Retenções Iur"/>
    <s v="80.02.01"/>
    <x v="52"/>
    <x v="0"/>
    <x v="6"/>
    <x v="1"/>
    <x v="1"/>
    <x v="2"/>
    <x v="2"/>
    <x v="0"/>
    <x v="1"/>
    <s v="2025-01-06"/>
    <x v="0"/>
    <n v="40131"/>
    <x v="0"/>
    <m/>
    <x v="0"/>
    <m/>
    <x v="9"/>
    <n v="100474696"/>
    <x v="0"/>
    <x v="0"/>
    <s v="Retenções Iur"/>
    <s v="ORI"/>
    <x v="0"/>
    <s v="RIUR"/>
    <x v="0"/>
    <x v="0"/>
    <x v="0"/>
    <x v="0"/>
    <x v="0"/>
    <x v="0"/>
    <x v="0"/>
    <x v="0"/>
    <x v="0"/>
    <x v="0"/>
    <x v="0"/>
    <s v="Retenções Iur"/>
    <x v="0"/>
    <x v="0"/>
    <x v="0"/>
    <x v="0"/>
    <x v="2"/>
    <x v="0"/>
    <x v="0"/>
    <x v="0"/>
    <x v="0"/>
    <x v="1"/>
    <x v="0"/>
    <x v="0"/>
    <s v="RETENCAO OT"/>
  </r>
  <r>
    <x v="0"/>
    <n v="0"/>
    <n v="0"/>
    <n v="0"/>
    <n v="15000"/>
    <x v="1298"/>
    <x v="0"/>
    <x v="0"/>
    <x v="0"/>
    <s v="03.16.15"/>
    <x v="0"/>
    <x v="0"/>
    <x v="0"/>
    <s v="Direção Financeira"/>
    <s v="03.16.15"/>
    <s v="Direção Financeira"/>
    <s v="03.16.15"/>
    <x v="39"/>
    <x v="0"/>
    <x v="0"/>
    <x v="0"/>
    <x v="0"/>
    <x v="0"/>
    <x v="0"/>
    <x v="0"/>
    <x v="6"/>
    <s v="2025-07-09"/>
    <x v="2"/>
    <n v="15000"/>
    <x v="0"/>
    <m/>
    <x v="0"/>
    <m/>
    <x v="43"/>
    <n v="100023049"/>
    <x v="0"/>
    <x v="0"/>
    <s v="Direção Financeira"/>
    <s v="ORI"/>
    <x v="0"/>
    <m/>
    <x v="0"/>
    <x v="0"/>
    <x v="0"/>
    <x v="0"/>
    <x v="0"/>
    <x v="0"/>
    <x v="0"/>
    <x v="0"/>
    <x v="0"/>
    <x v="0"/>
    <x v="0"/>
    <s v="Direção Financeira"/>
    <x v="0"/>
    <x v="0"/>
    <x v="0"/>
    <x v="0"/>
    <x v="0"/>
    <x v="0"/>
    <x v="0"/>
    <x v="0"/>
    <x v="0"/>
    <x v="0"/>
    <x v="0"/>
    <x v="0"/>
    <s v="Pagamento a favor de TRIBUNAL JUDICIAL DA COMARCA DO TARRAFAL , referente  multa antes aplicada ao Municipio de São Miguel, conforme anexo."/>
  </r>
  <r>
    <x v="0"/>
    <n v="0"/>
    <n v="0"/>
    <n v="0"/>
    <n v="8300"/>
    <x v="1299"/>
    <x v="0"/>
    <x v="1"/>
    <x v="0"/>
    <s v="03.03.10"/>
    <x v="15"/>
    <x v="0"/>
    <x v="5"/>
    <s v="Receitas Da Câmara"/>
    <s v="03.03.10"/>
    <s v="Receitas Da Câmara"/>
    <s v="03.03.10"/>
    <x v="22"/>
    <x v="0"/>
    <x v="0"/>
    <x v="8"/>
    <x v="0"/>
    <x v="0"/>
    <x v="2"/>
    <x v="0"/>
    <x v="6"/>
    <s v="2025-07-02"/>
    <x v="2"/>
    <n v="83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20000"/>
    <x v="1300"/>
    <x v="0"/>
    <x v="0"/>
    <x v="0"/>
    <s v="01.25.02.23"/>
    <x v="13"/>
    <x v="2"/>
    <x v="2"/>
    <s v="desporto"/>
    <s v="01.25.02"/>
    <s v="desporto"/>
    <s v="01.25.02"/>
    <x v="2"/>
    <x v="0"/>
    <x v="0"/>
    <x v="1"/>
    <x v="0"/>
    <x v="1"/>
    <x v="1"/>
    <x v="0"/>
    <x v="3"/>
    <s v="2025-05-06"/>
    <x v="1"/>
    <n v="20000"/>
    <x v="0"/>
    <m/>
    <x v="0"/>
    <m/>
    <x v="53"/>
    <n v="100479876"/>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 aquisição de almoços e refrigerantes servidos a seleção masculina de futebol, no âmbito da participação nos jogos intermunicipal realizado em Assomada comemorado a festa do dia do município de Santa Catarina, conforme anexo."/>
  </r>
  <r>
    <x v="0"/>
    <n v="0"/>
    <n v="0"/>
    <n v="0"/>
    <n v="1656"/>
    <x v="1301"/>
    <x v="0"/>
    <x v="0"/>
    <x v="0"/>
    <s v="03.16.15"/>
    <x v="0"/>
    <x v="0"/>
    <x v="0"/>
    <s v="Direção Financeira"/>
    <s v="03.16.15"/>
    <s v="Direção Financeira"/>
    <s v="03.16.15"/>
    <x v="14"/>
    <x v="0"/>
    <x v="0"/>
    <x v="0"/>
    <x v="0"/>
    <x v="0"/>
    <x v="0"/>
    <x v="0"/>
    <x v="3"/>
    <s v="2025-05-08"/>
    <x v="1"/>
    <n v="1656"/>
    <x v="0"/>
    <m/>
    <x v="0"/>
    <m/>
    <x v="29"/>
    <n v="100391565"/>
    <x v="0"/>
    <x v="0"/>
    <s v="Direção Financeira"/>
    <s v="ORI"/>
    <x v="0"/>
    <m/>
    <x v="0"/>
    <x v="0"/>
    <x v="0"/>
    <x v="0"/>
    <x v="0"/>
    <x v="0"/>
    <x v="0"/>
    <x v="0"/>
    <x v="0"/>
    <x v="0"/>
    <x v="0"/>
    <s v="Direção Financeira"/>
    <x v="0"/>
    <x v="0"/>
    <x v="0"/>
    <x v="0"/>
    <x v="0"/>
    <x v="0"/>
    <x v="0"/>
    <x v="0"/>
    <x v="0"/>
    <x v="0"/>
    <x v="0"/>
    <x v="0"/>
    <s v="Pagamento referente a publicação do B.O IIª série 1/4 pag, extrato de deliberação nº 36/2025 de 08 de abril, que aprova o sr. Gilberto Furtado para nível 2 da remuneração da categoria de técnico júnior, conforme anexo."/>
  </r>
  <r>
    <x v="1"/>
    <n v="0"/>
    <n v="0"/>
    <n v="0"/>
    <n v="516608"/>
    <x v="1302"/>
    <x v="0"/>
    <x v="0"/>
    <x v="0"/>
    <s v="01.27.07.15"/>
    <x v="18"/>
    <x v="1"/>
    <x v="1"/>
    <s v="Requalificação Urbana e Habitação 2"/>
    <s v="01.27.07"/>
    <s v="Requalificação Urbana e Habitação 2"/>
    <s v="01.27.07"/>
    <x v="2"/>
    <x v="0"/>
    <x v="0"/>
    <x v="1"/>
    <x v="0"/>
    <x v="1"/>
    <x v="1"/>
    <x v="0"/>
    <x v="3"/>
    <s v="2025-05-19"/>
    <x v="1"/>
    <n v="516608"/>
    <x v="0"/>
    <m/>
    <x v="0"/>
    <m/>
    <x v="233"/>
    <n v="100479658"/>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referente a aquisição de areia fina, areia grosso e brita para as obras da CMSM, conforme anexo."/>
  </r>
  <r>
    <x v="1"/>
    <n v="0"/>
    <n v="0"/>
    <n v="0"/>
    <n v="4815"/>
    <x v="1303"/>
    <x v="0"/>
    <x v="0"/>
    <x v="0"/>
    <s v="01.27.07.15"/>
    <x v="18"/>
    <x v="1"/>
    <x v="1"/>
    <s v="Requalificação Urbana e Habitação 2"/>
    <s v="01.27.07"/>
    <s v="Requalificação Urbana e Habitação 2"/>
    <s v="01.27.07"/>
    <x v="2"/>
    <x v="0"/>
    <x v="0"/>
    <x v="1"/>
    <x v="0"/>
    <x v="1"/>
    <x v="1"/>
    <x v="0"/>
    <x v="3"/>
    <s v="2025-05-21"/>
    <x v="1"/>
    <n v="4815"/>
    <x v="0"/>
    <m/>
    <x v="0"/>
    <m/>
    <x v="9"/>
    <n v="100474696"/>
    <x v="0"/>
    <x v="1"/>
    <s v="Requalificação urbana e ambiental de Achada Pizarra a Manguinho"/>
    <s v="ORI"/>
    <x v="0"/>
    <s v="RUH"/>
    <x v="0"/>
    <x v="0"/>
    <x v="0"/>
    <x v="0"/>
    <x v="0"/>
    <x v="0"/>
    <x v="0"/>
    <x v="0"/>
    <x v="0"/>
    <x v="0"/>
    <x v="0"/>
    <s v="Requalificação urbana e ambiental de Achada Pizarra a Manguinho"/>
    <x v="0"/>
    <x v="0"/>
    <x v="0"/>
    <x v="0"/>
    <x v="1"/>
    <x v="0"/>
    <x v="0"/>
    <x v="0"/>
    <x v="0"/>
    <x v="0"/>
    <x v="1"/>
    <x v="0"/>
    <s v="Pagamento prestação e serviço  de calcetamento de (188,83m2) no âmbito de trabalho da requalificação urbana e ambiental da cidade (Achada Pizarra e Veneza), conforme anexo."/>
  </r>
  <r>
    <x v="1"/>
    <n v="0"/>
    <n v="0"/>
    <n v="0"/>
    <n v="27286"/>
    <x v="1303"/>
    <x v="0"/>
    <x v="0"/>
    <x v="0"/>
    <s v="01.27.07.15"/>
    <x v="18"/>
    <x v="1"/>
    <x v="1"/>
    <s v="Requalificação Urbana e Habitação 2"/>
    <s v="01.27.07"/>
    <s v="Requalificação Urbana e Habitação 2"/>
    <s v="01.27.07"/>
    <x v="2"/>
    <x v="0"/>
    <x v="0"/>
    <x v="1"/>
    <x v="0"/>
    <x v="1"/>
    <x v="1"/>
    <x v="0"/>
    <x v="3"/>
    <s v="2025-05-21"/>
    <x v="1"/>
    <n v="27286"/>
    <x v="0"/>
    <m/>
    <x v="0"/>
    <m/>
    <x v="234"/>
    <n v="100389594"/>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prestação e serviço  de calcetamento de (188,83m2) no âmbito de trabalho da requalificação urbana e ambiental da cidade (Achada Pizarra e Veneza), conforme anexo."/>
  </r>
  <r>
    <x v="0"/>
    <n v="0"/>
    <n v="0"/>
    <n v="0"/>
    <n v="3750"/>
    <x v="1304"/>
    <x v="0"/>
    <x v="0"/>
    <x v="0"/>
    <s v="03.16.15"/>
    <x v="0"/>
    <x v="0"/>
    <x v="0"/>
    <s v="Direção Financeira"/>
    <s v="03.16.15"/>
    <s v="Direção Financeira"/>
    <s v="03.16.15"/>
    <x v="1"/>
    <x v="0"/>
    <x v="0"/>
    <x v="0"/>
    <x v="0"/>
    <x v="0"/>
    <x v="0"/>
    <x v="0"/>
    <x v="3"/>
    <s v="2025-05-26"/>
    <x v="1"/>
    <n v="3750"/>
    <x v="0"/>
    <m/>
    <x v="0"/>
    <m/>
    <x v="9"/>
    <n v="100474696"/>
    <x v="0"/>
    <x v="1"/>
    <s v="Direção Financeira"/>
    <s v="ORI"/>
    <x v="0"/>
    <m/>
    <x v="0"/>
    <x v="0"/>
    <x v="0"/>
    <x v="0"/>
    <x v="0"/>
    <x v="0"/>
    <x v="0"/>
    <x v="0"/>
    <x v="0"/>
    <x v="0"/>
    <x v="0"/>
    <s v="Direção Financeira"/>
    <x v="0"/>
    <x v="0"/>
    <x v="0"/>
    <x v="0"/>
    <x v="0"/>
    <x v="0"/>
    <x v="0"/>
    <x v="0"/>
    <x v="0"/>
    <x v="0"/>
    <x v="1"/>
    <x v="0"/>
    <s v="Pagamento prestação de serviço referente ao serviços de policia municipal prestado no âmbito da fiscalização duranta o mês de Maio 2025, conforme anexo. "/>
  </r>
  <r>
    <x v="0"/>
    <n v="0"/>
    <n v="0"/>
    <n v="0"/>
    <n v="21250"/>
    <x v="1304"/>
    <x v="0"/>
    <x v="0"/>
    <x v="0"/>
    <s v="03.16.15"/>
    <x v="0"/>
    <x v="0"/>
    <x v="0"/>
    <s v="Direção Financeira"/>
    <s v="03.16.15"/>
    <s v="Direção Financeira"/>
    <s v="03.16.15"/>
    <x v="1"/>
    <x v="0"/>
    <x v="0"/>
    <x v="0"/>
    <x v="0"/>
    <x v="0"/>
    <x v="0"/>
    <x v="0"/>
    <x v="3"/>
    <s v="2025-05-26"/>
    <x v="1"/>
    <n v="21250"/>
    <x v="0"/>
    <m/>
    <x v="0"/>
    <m/>
    <x v="36"/>
    <n v="100476436"/>
    <x v="0"/>
    <x v="0"/>
    <s v="Direção Financeira"/>
    <s v="ORI"/>
    <x v="0"/>
    <m/>
    <x v="0"/>
    <x v="0"/>
    <x v="0"/>
    <x v="0"/>
    <x v="0"/>
    <x v="0"/>
    <x v="0"/>
    <x v="0"/>
    <x v="0"/>
    <x v="0"/>
    <x v="0"/>
    <s v="Direção Financeira"/>
    <x v="0"/>
    <x v="0"/>
    <x v="0"/>
    <x v="0"/>
    <x v="0"/>
    <x v="0"/>
    <x v="0"/>
    <x v="0"/>
    <x v="0"/>
    <x v="0"/>
    <x v="0"/>
    <x v="0"/>
    <s v="Pagamento prestação de serviço referente ao serviços de policia municipal prestado no âmbito da fiscalização duranta o mês de Maio 2025, conforme anexo. "/>
  </r>
  <r>
    <x v="0"/>
    <n v="0"/>
    <n v="0"/>
    <n v="0"/>
    <n v="2850"/>
    <x v="1305"/>
    <x v="0"/>
    <x v="0"/>
    <x v="0"/>
    <s v="03.16.15"/>
    <x v="0"/>
    <x v="0"/>
    <x v="0"/>
    <s v="Direção Financeira"/>
    <s v="03.16.15"/>
    <s v="Direção Financeira"/>
    <s v="03.16.15"/>
    <x v="1"/>
    <x v="0"/>
    <x v="0"/>
    <x v="0"/>
    <x v="0"/>
    <x v="0"/>
    <x v="0"/>
    <x v="0"/>
    <x v="3"/>
    <s v="2025-05-26"/>
    <x v="1"/>
    <n v="2850"/>
    <x v="0"/>
    <m/>
    <x v="0"/>
    <m/>
    <x v="9"/>
    <n v="100474696"/>
    <x v="0"/>
    <x v="1"/>
    <s v="Direção Financeira"/>
    <s v="ORI"/>
    <x v="0"/>
    <m/>
    <x v="0"/>
    <x v="0"/>
    <x v="0"/>
    <x v="0"/>
    <x v="0"/>
    <x v="0"/>
    <x v="0"/>
    <x v="0"/>
    <x v="0"/>
    <x v="0"/>
    <x v="0"/>
    <s v="Direção Financeira"/>
    <x v="0"/>
    <x v="0"/>
    <x v="0"/>
    <x v="0"/>
    <x v="0"/>
    <x v="0"/>
    <x v="0"/>
    <x v="0"/>
    <x v="0"/>
    <x v="0"/>
    <x v="1"/>
    <x v="0"/>
    <s v="Pagamento referente a serviços prestado na casa das artes no âmbito promoção cultura prestado no mês de Maio 2025, conforme anexo"/>
  </r>
  <r>
    <x v="0"/>
    <n v="0"/>
    <n v="0"/>
    <n v="0"/>
    <n v="16150"/>
    <x v="1305"/>
    <x v="0"/>
    <x v="0"/>
    <x v="0"/>
    <s v="03.16.15"/>
    <x v="0"/>
    <x v="0"/>
    <x v="0"/>
    <s v="Direção Financeira"/>
    <s v="03.16.15"/>
    <s v="Direção Financeira"/>
    <s v="03.16.15"/>
    <x v="1"/>
    <x v="0"/>
    <x v="0"/>
    <x v="0"/>
    <x v="0"/>
    <x v="0"/>
    <x v="0"/>
    <x v="0"/>
    <x v="3"/>
    <s v="2025-05-26"/>
    <x v="1"/>
    <n v="16150"/>
    <x v="0"/>
    <m/>
    <x v="0"/>
    <m/>
    <x v="182"/>
    <n v="100475659"/>
    <x v="0"/>
    <x v="0"/>
    <s v="Direção Financeira"/>
    <s v="ORI"/>
    <x v="0"/>
    <m/>
    <x v="0"/>
    <x v="0"/>
    <x v="0"/>
    <x v="0"/>
    <x v="0"/>
    <x v="0"/>
    <x v="0"/>
    <x v="0"/>
    <x v="0"/>
    <x v="0"/>
    <x v="0"/>
    <s v="Direção Financeira"/>
    <x v="0"/>
    <x v="0"/>
    <x v="0"/>
    <x v="0"/>
    <x v="0"/>
    <x v="0"/>
    <x v="0"/>
    <x v="0"/>
    <x v="0"/>
    <x v="0"/>
    <x v="0"/>
    <x v="0"/>
    <s v="Pagamento referente a serviços prestado na casa das artes no âmbito promoção cultura prestado no mês de Maio 2025, conforme anexo"/>
  </r>
  <r>
    <x v="1"/>
    <n v="0"/>
    <n v="0"/>
    <n v="0"/>
    <n v="52532"/>
    <x v="1306"/>
    <x v="0"/>
    <x v="0"/>
    <x v="0"/>
    <s v="01.23.04.14"/>
    <x v="24"/>
    <x v="5"/>
    <x v="6"/>
    <s v="Ambiente"/>
    <s v="01.23.04"/>
    <s v="Ambiente"/>
    <s v="01.23.04"/>
    <x v="2"/>
    <x v="0"/>
    <x v="0"/>
    <x v="1"/>
    <x v="0"/>
    <x v="1"/>
    <x v="1"/>
    <x v="0"/>
    <x v="3"/>
    <s v="2025-05-26"/>
    <x v="1"/>
    <n v="52532"/>
    <x v="0"/>
    <m/>
    <x v="0"/>
    <m/>
    <x v="26"/>
    <n v="100474914"/>
    <x v="0"/>
    <x v="0"/>
    <s v="Criação e Manutenção de Espaços Verdes"/>
    <s v="ORI"/>
    <x v="0"/>
    <s v="CMEV"/>
    <x v="0"/>
    <x v="0"/>
    <x v="0"/>
    <x v="0"/>
    <x v="0"/>
    <x v="0"/>
    <x v="0"/>
    <x v="0"/>
    <x v="0"/>
    <x v="0"/>
    <x v="0"/>
    <s v="Criação e Manutenção de Espaços Verdes"/>
    <x v="0"/>
    <x v="0"/>
    <x v="0"/>
    <x v="0"/>
    <x v="1"/>
    <x v="0"/>
    <x v="0"/>
    <x v="0"/>
    <x v="0"/>
    <x v="0"/>
    <x v="0"/>
    <x v="0"/>
    <s v="Pagamento referente a trabalhos dos espaços verdes realizado, durante o mês de maio de 2025, conforme anexo."/>
  </r>
  <r>
    <x v="1"/>
    <n v="0"/>
    <n v="0"/>
    <n v="0"/>
    <n v="142804.01"/>
    <x v="1307"/>
    <x v="0"/>
    <x v="0"/>
    <x v="0"/>
    <s v="03.16.15"/>
    <x v="0"/>
    <x v="0"/>
    <x v="0"/>
    <s v="Direção Financeira"/>
    <s v="03.16.15"/>
    <s v="Direção Financeira"/>
    <s v="03.16.15"/>
    <x v="67"/>
    <x v="0"/>
    <x v="0"/>
    <x v="1"/>
    <x v="0"/>
    <x v="0"/>
    <x v="1"/>
    <x v="0"/>
    <x v="2"/>
    <s v="2025-04-14"/>
    <x v="1"/>
    <n v="142804.01"/>
    <x v="0"/>
    <m/>
    <x v="0"/>
    <m/>
    <x v="26"/>
    <n v="100474914"/>
    <x v="0"/>
    <x v="0"/>
    <s v="Direção Financeira"/>
    <s v="ORI"/>
    <x v="0"/>
    <m/>
    <x v="0"/>
    <x v="0"/>
    <x v="0"/>
    <x v="0"/>
    <x v="0"/>
    <x v="0"/>
    <x v="0"/>
    <x v="0"/>
    <x v="0"/>
    <x v="0"/>
    <x v="0"/>
    <s v="Direção Financeira"/>
    <x v="0"/>
    <x v="0"/>
    <x v="0"/>
    <x v="0"/>
    <x v="0"/>
    <x v="0"/>
    <x v="0"/>
    <x v="1"/>
    <x v="0"/>
    <x v="0"/>
    <x v="0"/>
    <x v="0"/>
    <s v="Pagamento referente a Regularização de renda/Amortização no mês de abril de 2025, conforme extrato em anexo. "/>
  </r>
  <r>
    <x v="0"/>
    <n v="0"/>
    <n v="0"/>
    <n v="0"/>
    <n v="174449"/>
    <x v="1308"/>
    <x v="0"/>
    <x v="0"/>
    <x v="0"/>
    <s v="03.16.15"/>
    <x v="0"/>
    <x v="0"/>
    <x v="0"/>
    <s v="Direção Financeira"/>
    <s v="03.16.15"/>
    <s v="Direção Financeira"/>
    <s v="03.16.15"/>
    <x v="39"/>
    <x v="0"/>
    <x v="0"/>
    <x v="0"/>
    <x v="0"/>
    <x v="0"/>
    <x v="0"/>
    <x v="0"/>
    <x v="3"/>
    <s v="2025-05-30"/>
    <x v="1"/>
    <n v="174449"/>
    <x v="0"/>
    <m/>
    <x v="0"/>
    <m/>
    <x v="26"/>
    <n v="100474914"/>
    <x v="0"/>
    <x v="0"/>
    <s v="Direção Financeira"/>
    <s v="ORI"/>
    <x v="0"/>
    <m/>
    <x v="0"/>
    <x v="0"/>
    <x v="0"/>
    <x v="0"/>
    <x v="0"/>
    <x v="0"/>
    <x v="0"/>
    <x v="0"/>
    <x v="0"/>
    <x v="0"/>
    <x v="0"/>
    <s v="Direção Financeira"/>
    <x v="0"/>
    <x v="0"/>
    <x v="0"/>
    <x v="0"/>
    <x v="0"/>
    <x v="0"/>
    <x v="0"/>
    <x v="1"/>
    <x v="0"/>
    <x v="0"/>
    <x v="0"/>
    <x v="0"/>
    <s v="Outras despesas maio 2025."/>
  </r>
  <r>
    <x v="0"/>
    <n v="0"/>
    <n v="0"/>
    <n v="0"/>
    <n v="20000"/>
    <x v="1309"/>
    <x v="0"/>
    <x v="0"/>
    <x v="0"/>
    <s v="01.25.04.22"/>
    <x v="9"/>
    <x v="2"/>
    <x v="2"/>
    <s v="Cultura"/>
    <s v="01.25.04"/>
    <s v="Cultura"/>
    <s v="01.25.04"/>
    <x v="4"/>
    <x v="0"/>
    <x v="2"/>
    <x v="3"/>
    <x v="0"/>
    <x v="1"/>
    <x v="0"/>
    <x v="0"/>
    <x v="5"/>
    <s v="2025-06-25"/>
    <x v="1"/>
    <n v="20000"/>
    <x v="0"/>
    <m/>
    <x v="0"/>
    <m/>
    <x v="235"/>
    <n v="100475651"/>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o artista pela participação no evento realizado na 2ª edição do festival de comédia Nhu Puxim, conforme anexo"/>
  </r>
  <r>
    <x v="1"/>
    <n v="0"/>
    <n v="0"/>
    <n v="0"/>
    <n v="750000"/>
    <x v="1310"/>
    <x v="0"/>
    <x v="1"/>
    <x v="0"/>
    <s v="03.03.10"/>
    <x v="15"/>
    <x v="0"/>
    <x v="5"/>
    <s v="Receitas Da Câmara"/>
    <s v="03.03.10"/>
    <s v="Receitas Da Câmara"/>
    <s v="03.03.10"/>
    <x v="33"/>
    <x v="0"/>
    <x v="0"/>
    <x v="1"/>
    <x v="0"/>
    <x v="0"/>
    <x v="2"/>
    <x v="0"/>
    <x v="6"/>
    <s v="2025-07-02"/>
    <x v="2"/>
    <n v="75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
    <x v="1311"/>
    <x v="0"/>
    <x v="1"/>
    <x v="0"/>
    <s v="03.03.10"/>
    <x v="15"/>
    <x v="0"/>
    <x v="5"/>
    <s v="Receitas Da Câmara"/>
    <s v="03.03.10"/>
    <s v="Receitas Da Câmara"/>
    <s v="03.03.10"/>
    <x v="17"/>
    <x v="0"/>
    <x v="4"/>
    <x v="5"/>
    <x v="0"/>
    <x v="0"/>
    <x v="2"/>
    <x v="0"/>
    <x v="6"/>
    <s v="2025-07-02"/>
    <x v="2"/>
    <n v="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1312"/>
    <x v="0"/>
    <x v="1"/>
    <x v="0"/>
    <s v="03.03.10"/>
    <x v="15"/>
    <x v="0"/>
    <x v="5"/>
    <s v="Receitas Da Câmara"/>
    <s v="03.03.10"/>
    <s v="Receitas Da Câmara"/>
    <s v="03.03.10"/>
    <x v="34"/>
    <x v="0"/>
    <x v="4"/>
    <x v="5"/>
    <x v="0"/>
    <x v="0"/>
    <x v="2"/>
    <x v="0"/>
    <x v="6"/>
    <s v="2025-07-02"/>
    <x v="2"/>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196"/>
    <x v="1313"/>
    <x v="0"/>
    <x v="1"/>
    <x v="0"/>
    <s v="03.03.10"/>
    <x v="15"/>
    <x v="0"/>
    <x v="5"/>
    <s v="Receitas Da Câmara"/>
    <s v="03.03.10"/>
    <s v="Receitas Da Câmara"/>
    <s v="03.03.10"/>
    <x v="32"/>
    <x v="0"/>
    <x v="4"/>
    <x v="5"/>
    <x v="0"/>
    <x v="0"/>
    <x v="2"/>
    <x v="0"/>
    <x v="6"/>
    <s v="2025-07-02"/>
    <x v="2"/>
    <n v="2219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10"/>
    <x v="1314"/>
    <x v="0"/>
    <x v="1"/>
    <x v="0"/>
    <s v="03.03.10"/>
    <x v="15"/>
    <x v="0"/>
    <x v="5"/>
    <s v="Receitas Da Câmara"/>
    <s v="03.03.10"/>
    <s v="Receitas Da Câmara"/>
    <s v="03.03.10"/>
    <x v="24"/>
    <x v="0"/>
    <x v="4"/>
    <x v="5"/>
    <x v="0"/>
    <x v="0"/>
    <x v="2"/>
    <x v="0"/>
    <x v="6"/>
    <s v="2025-07-02"/>
    <x v="2"/>
    <n v="25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350"/>
    <x v="1315"/>
    <x v="0"/>
    <x v="1"/>
    <x v="0"/>
    <s v="03.03.10"/>
    <x v="15"/>
    <x v="0"/>
    <x v="5"/>
    <s v="Receitas Da Câmara"/>
    <s v="03.03.10"/>
    <s v="Receitas Da Câmara"/>
    <s v="03.03.10"/>
    <x v="23"/>
    <x v="0"/>
    <x v="4"/>
    <x v="5"/>
    <x v="0"/>
    <x v="0"/>
    <x v="2"/>
    <x v="0"/>
    <x v="6"/>
    <s v="2025-07-02"/>
    <x v="2"/>
    <n v="153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80"/>
    <x v="1316"/>
    <x v="0"/>
    <x v="1"/>
    <x v="0"/>
    <s v="03.03.10"/>
    <x v="15"/>
    <x v="0"/>
    <x v="5"/>
    <s v="Receitas Da Câmara"/>
    <s v="03.03.10"/>
    <s v="Receitas Da Câmara"/>
    <s v="03.03.10"/>
    <x v="16"/>
    <x v="0"/>
    <x v="4"/>
    <x v="5"/>
    <x v="0"/>
    <x v="0"/>
    <x v="2"/>
    <x v="0"/>
    <x v="6"/>
    <s v="2025-07-02"/>
    <x v="2"/>
    <n v="5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675"/>
    <x v="1317"/>
    <x v="0"/>
    <x v="1"/>
    <x v="0"/>
    <s v="03.03.10"/>
    <x v="15"/>
    <x v="0"/>
    <x v="5"/>
    <s v="Receitas Da Câmara"/>
    <s v="03.03.10"/>
    <s v="Receitas Da Câmara"/>
    <s v="03.03.10"/>
    <x v="20"/>
    <x v="0"/>
    <x v="4"/>
    <x v="5"/>
    <x v="0"/>
    <x v="0"/>
    <x v="2"/>
    <x v="0"/>
    <x v="6"/>
    <s v="2025-07-02"/>
    <x v="2"/>
    <n v="66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0"/>
    <x v="1318"/>
    <x v="0"/>
    <x v="1"/>
    <x v="0"/>
    <s v="03.03.10"/>
    <x v="15"/>
    <x v="0"/>
    <x v="5"/>
    <s v="Receitas Da Câmara"/>
    <s v="03.03.10"/>
    <s v="Receitas Da Câmara"/>
    <s v="03.03.10"/>
    <x v="15"/>
    <x v="0"/>
    <x v="4"/>
    <x v="5"/>
    <x v="0"/>
    <x v="0"/>
    <x v="2"/>
    <x v="0"/>
    <x v="6"/>
    <s v="2025-07-02"/>
    <x v="2"/>
    <n v="1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6565"/>
    <x v="1319"/>
    <x v="0"/>
    <x v="1"/>
    <x v="0"/>
    <s v="03.03.10"/>
    <x v="15"/>
    <x v="0"/>
    <x v="5"/>
    <s v="Receitas Da Câmara"/>
    <s v="03.03.10"/>
    <s v="Receitas Da Câmara"/>
    <s v="03.03.10"/>
    <x v="25"/>
    <x v="0"/>
    <x v="0"/>
    <x v="1"/>
    <x v="0"/>
    <x v="0"/>
    <x v="2"/>
    <x v="0"/>
    <x v="6"/>
    <s v="2025-07-02"/>
    <x v="2"/>
    <n v="12656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82849"/>
    <x v="1320"/>
    <x v="0"/>
    <x v="0"/>
    <x v="0"/>
    <s v="03.16.15"/>
    <x v="0"/>
    <x v="0"/>
    <x v="0"/>
    <s v="Direção Financeira"/>
    <s v="03.16.15"/>
    <s v="Direção Financeira"/>
    <s v="03.16.15"/>
    <x v="69"/>
    <x v="0"/>
    <x v="0"/>
    <x v="1"/>
    <x v="0"/>
    <x v="0"/>
    <x v="0"/>
    <x v="0"/>
    <x v="5"/>
    <s v="2025-06-30"/>
    <x v="1"/>
    <n v="1482849"/>
    <x v="0"/>
    <m/>
    <x v="0"/>
    <m/>
    <x v="26"/>
    <n v="100474914"/>
    <x v="0"/>
    <x v="0"/>
    <s v="Direção Financeira"/>
    <s v="ORI"/>
    <x v="0"/>
    <m/>
    <x v="0"/>
    <x v="0"/>
    <x v="0"/>
    <x v="0"/>
    <x v="0"/>
    <x v="0"/>
    <x v="0"/>
    <x v="0"/>
    <x v="0"/>
    <x v="0"/>
    <x v="0"/>
    <s v="Direção Financeira"/>
    <x v="0"/>
    <x v="0"/>
    <x v="0"/>
    <x v="0"/>
    <x v="0"/>
    <x v="0"/>
    <x v="0"/>
    <x v="1"/>
    <x v="0"/>
    <x v="0"/>
    <x v="0"/>
    <x v="0"/>
    <s v="Pagamento juros de empréstimos junho 2025.   "/>
  </r>
  <r>
    <x v="0"/>
    <n v="0"/>
    <n v="0"/>
    <n v="0"/>
    <n v="173332"/>
    <x v="1321"/>
    <x v="0"/>
    <x v="0"/>
    <x v="0"/>
    <s v="01.25.04.22"/>
    <x v="9"/>
    <x v="2"/>
    <x v="2"/>
    <s v="Cultura"/>
    <s v="01.25.04"/>
    <s v="Cultura"/>
    <s v="01.25.04"/>
    <x v="4"/>
    <x v="0"/>
    <x v="2"/>
    <x v="3"/>
    <x v="0"/>
    <x v="1"/>
    <x v="0"/>
    <x v="0"/>
    <x v="6"/>
    <s v="2025-07-31"/>
    <x v="2"/>
    <n v="173332"/>
    <x v="0"/>
    <m/>
    <x v="0"/>
    <m/>
    <x v="236"/>
    <n v="100477788"/>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das faturas nº87,80,68, 41 e 179, referente a aquisição de serviços diversos conforme proposta em anexo."/>
  </r>
  <r>
    <x v="0"/>
    <n v="0"/>
    <n v="0"/>
    <n v="0"/>
    <n v="731"/>
    <x v="1322"/>
    <x v="0"/>
    <x v="0"/>
    <x v="0"/>
    <s v="03.16.20"/>
    <x v="43"/>
    <x v="0"/>
    <x v="0"/>
    <s v="Dir. do Comércio, Indústria, Transporte Feiras e Pesca"/>
    <s v="03.16.20"/>
    <s v="Dir. do Comércio, Indústria, Transporte Feiras e Pesca"/>
    <s v="03.16.20"/>
    <x v="8"/>
    <x v="0"/>
    <x v="0"/>
    <x v="0"/>
    <x v="0"/>
    <x v="0"/>
    <x v="0"/>
    <x v="0"/>
    <x v="7"/>
    <s v="2025-08-26"/>
    <x v="2"/>
    <n v="731"/>
    <x v="0"/>
    <m/>
    <x v="0"/>
    <m/>
    <x v="9"/>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08-2025"/>
  </r>
  <r>
    <x v="0"/>
    <n v="0"/>
    <n v="0"/>
    <n v="0"/>
    <n v="9200"/>
    <x v="1322"/>
    <x v="0"/>
    <x v="0"/>
    <x v="0"/>
    <s v="03.16.20"/>
    <x v="43"/>
    <x v="0"/>
    <x v="0"/>
    <s v="Dir. do Comércio, Indústria, Transporte Feiras e Pesca"/>
    <s v="03.16.20"/>
    <s v="Dir. do Comércio, Indústria, Transporte Feiras e Pesca"/>
    <s v="03.16.20"/>
    <x v="47"/>
    <x v="0"/>
    <x v="0"/>
    <x v="1"/>
    <x v="1"/>
    <x v="0"/>
    <x v="0"/>
    <x v="0"/>
    <x v="7"/>
    <s v="2025-08-26"/>
    <x v="2"/>
    <n v="9200"/>
    <x v="0"/>
    <m/>
    <x v="0"/>
    <m/>
    <x v="9"/>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08-2025"/>
  </r>
  <r>
    <x v="0"/>
    <n v="0"/>
    <n v="0"/>
    <n v="0"/>
    <n v="7314"/>
    <x v="1322"/>
    <x v="0"/>
    <x v="0"/>
    <x v="0"/>
    <s v="03.16.20"/>
    <x v="43"/>
    <x v="0"/>
    <x v="0"/>
    <s v="Dir. do Comércio, Indústria, Transporte Feiras e Pesca"/>
    <s v="03.16.20"/>
    <s v="Dir. do Comércio, Indústria, Transporte Feiras e Pesca"/>
    <s v="03.16.20"/>
    <x v="48"/>
    <x v="0"/>
    <x v="0"/>
    <x v="1"/>
    <x v="1"/>
    <x v="0"/>
    <x v="0"/>
    <x v="0"/>
    <x v="7"/>
    <s v="2025-08-26"/>
    <x v="2"/>
    <n v="7314"/>
    <x v="0"/>
    <m/>
    <x v="0"/>
    <m/>
    <x v="9"/>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08-2025"/>
  </r>
  <r>
    <x v="0"/>
    <n v="0"/>
    <n v="0"/>
    <n v="0"/>
    <n v="348"/>
    <x v="1322"/>
    <x v="0"/>
    <x v="0"/>
    <x v="0"/>
    <s v="03.16.20"/>
    <x v="43"/>
    <x v="0"/>
    <x v="0"/>
    <s v="Dir. do Comércio, Indústria, Transporte Feiras e Pesca"/>
    <s v="03.16.20"/>
    <s v="Dir. do Comércio, Indústria, Transporte Feiras e Pesca"/>
    <s v="03.16.20"/>
    <x v="8"/>
    <x v="0"/>
    <x v="0"/>
    <x v="0"/>
    <x v="0"/>
    <x v="0"/>
    <x v="0"/>
    <x v="0"/>
    <x v="7"/>
    <s v="2025-08-26"/>
    <x v="2"/>
    <n v="348"/>
    <x v="0"/>
    <m/>
    <x v="0"/>
    <m/>
    <x v="89"/>
    <n v="100474706"/>
    <x v="0"/>
    <x v="5"/>
    <s v="Dir. do Comércio, Indústria, Transporte Feiras e Pesca"/>
    <s v="ORI"/>
    <x v="0"/>
    <m/>
    <x v="0"/>
    <x v="0"/>
    <x v="0"/>
    <x v="0"/>
    <x v="0"/>
    <x v="0"/>
    <x v="0"/>
    <x v="0"/>
    <x v="0"/>
    <x v="0"/>
    <x v="0"/>
    <s v="Dir. do Comércio, Indústria, Transporte Feiras e Pesca"/>
    <x v="0"/>
    <x v="0"/>
    <x v="0"/>
    <x v="0"/>
    <x v="0"/>
    <x v="0"/>
    <x v="0"/>
    <x v="0"/>
    <x v="0"/>
    <x v="0"/>
    <x v="5"/>
    <x v="0"/>
    <s v="Pagamento de salário referente a 08-2025"/>
  </r>
  <r>
    <x v="0"/>
    <n v="0"/>
    <n v="0"/>
    <n v="0"/>
    <n v="4381"/>
    <x v="1322"/>
    <x v="0"/>
    <x v="0"/>
    <x v="0"/>
    <s v="03.16.20"/>
    <x v="43"/>
    <x v="0"/>
    <x v="0"/>
    <s v="Dir. do Comércio, Indústria, Transporte Feiras e Pesca"/>
    <s v="03.16.20"/>
    <s v="Dir. do Comércio, Indústria, Transporte Feiras e Pesca"/>
    <s v="03.16.20"/>
    <x v="47"/>
    <x v="0"/>
    <x v="0"/>
    <x v="1"/>
    <x v="1"/>
    <x v="0"/>
    <x v="0"/>
    <x v="0"/>
    <x v="7"/>
    <s v="2025-08-26"/>
    <x v="2"/>
    <n v="4381"/>
    <x v="0"/>
    <m/>
    <x v="0"/>
    <m/>
    <x v="89"/>
    <n v="100474706"/>
    <x v="0"/>
    <x v="5"/>
    <s v="Dir. do Comércio, Indústria, Transporte Feiras e Pesca"/>
    <s v="ORI"/>
    <x v="0"/>
    <m/>
    <x v="0"/>
    <x v="0"/>
    <x v="0"/>
    <x v="0"/>
    <x v="0"/>
    <x v="0"/>
    <x v="0"/>
    <x v="0"/>
    <x v="0"/>
    <x v="0"/>
    <x v="0"/>
    <s v="Dir. do Comércio, Indústria, Transporte Feiras e Pesca"/>
    <x v="0"/>
    <x v="0"/>
    <x v="0"/>
    <x v="0"/>
    <x v="0"/>
    <x v="0"/>
    <x v="0"/>
    <x v="0"/>
    <x v="0"/>
    <x v="0"/>
    <x v="5"/>
    <x v="0"/>
    <s v="Pagamento de salário referente a 08-2025"/>
  </r>
  <r>
    <x v="0"/>
    <n v="0"/>
    <n v="0"/>
    <n v="0"/>
    <n v="3484"/>
    <x v="1322"/>
    <x v="0"/>
    <x v="0"/>
    <x v="0"/>
    <s v="03.16.20"/>
    <x v="43"/>
    <x v="0"/>
    <x v="0"/>
    <s v="Dir. do Comércio, Indústria, Transporte Feiras e Pesca"/>
    <s v="03.16.20"/>
    <s v="Dir. do Comércio, Indústria, Transporte Feiras e Pesca"/>
    <s v="03.16.20"/>
    <x v="48"/>
    <x v="0"/>
    <x v="0"/>
    <x v="1"/>
    <x v="1"/>
    <x v="0"/>
    <x v="0"/>
    <x v="0"/>
    <x v="7"/>
    <s v="2025-08-26"/>
    <x v="2"/>
    <n v="3484"/>
    <x v="0"/>
    <m/>
    <x v="0"/>
    <m/>
    <x v="89"/>
    <n v="100474706"/>
    <x v="0"/>
    <x v="5"/>
    <s v="Dir. do Comércio, Indústria, Transporte Feiras e Pesca"/>
    <s v="ORI"/>
    <x v="0"/>
    <m/>
    <x v="0"/>
    <x v="0"/>
    <x v="0"/>
    <x v="0"/>
    <x v="0"/>
    <x v="0"/>
    <x v="0"/>
    <x v="0"/>
    <x v="0"/>
    <x v="0"/>
    <x v="0"/>
    <s v="Dir. do Comércio, Indústria, Transporte Feiras e Pesca"/>
    <x v="0"/>
    <x v="0"/>
    <x v="0"/>
    <x v="0"/>
    <x v="0"/>
    <x v="0"/>
    <x v="0"/>
    <x v="0"/>
    <x v="0"/>
    <x v="0"/>
    <x v="5"/>
    <x v="0"/>
    <s v="Pagamento de salário referente a 08-2025"/>
  </r>
  <r>
    <x v="0"/>
    <n v="0"/>
    <n v="0"/>
    <n v="0"/>
    <n v="7081"/>
    <x v="1322"/>
    <x v="0"/>
    <x v="0"/>
    <x v="0"/>
    <s v="03.16.20"/>
    <x v="43"/>
    <x v="0"/>
    <x v="0"/>
    <s v="Dir. do Comércio, Indústria, Transporte Feiras e Pesca"/>
    <s v="03.16.20"/>
    <s v="Dir. do Comércio, Indústria, Transporte Feiras e Pesca"/>
    <s v="03.16.20"/>
    <x v="8"/>
    <x v="0"/>
    <x v="0"/>
    <x v="0"/>
    <x v="0"/>
    <x v="0"/>
    <x v="0"/>
    <x v="0"/>
    <x v="7"/>
    <s v="2025-08-26"/>
    <x v="2"/>
    <n v="7081"/>
    <x v="0"/>
    <m/>
    <x v="0"/>
    <m/>
    <x v="26"/>
    <n v="100474914"/>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08-2025"/>
  </r>
  <r>
    <x v="0"/>
    <n v="0"/>
    <n v="0"/>
    <n v="0"/>
    <n v="89081"/>
    <x v="1322"/>
    <x v="0"/>
    <x v="0"/>
    <x v="0"/>
    <s v="03.16.20"/>
    <x v="43"/>
    <x v="0"/>
    <x v="0"/>
    <s v="Dir. do Comércio, Indústria, Transporte Feiras e Pesca"/>
    <s v="03.16.20"/>
    <s v="Dir. do Comércio, Indústria, Transporte Feiras e Pesca"/>
    <s v="03.16.20"/>
    <x v="47"/>
    <x v="0"/>
    <x v="0"/>
    <x v="1"/>
    <x v="1"/>
    <x v="0"/>
    <x v="0"/>
    <x v="0"/>
    <x v="7"/>
    <s v="2025-08-26"/>
    <x v="2"/>
    <n v="89081"/>
    <x v="0"/>
    <m/>
    <x v="0"/>
    <m/>
    <x v="26"/>
    <n v="100474914"/>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08-2025"/>
  </r>
  <r>
    <x v="0"/>
    <n v="0"/>
    <n v="0"/>
    <n v="0"/>
    <n v="70802"/>
    <x v="1322"/>
    <x v="0"/>
    <x v="0"/>
    <x v="0"/>
    <s v="03.16.20"/>
    <x v="43"/>
    <x v="0"/>
    <x v="0"/>
    <s v="Dir. do Comércio, Indústria, Transporte Feiras e Pesca"/>
    <s v="03.16.20"/>
    <s v="Dir. do Comércio, Indústria, Transporte Feiras e Pesca"/>
    <s v="03.16.20"/>
    <x v="48"/>
    <x v="0"/>
    <x v="0"/>
    <x v="1"/>
    <x v="1"/>
    <x v="0"/>
    <x v="0"/>
    <x v="0"/>
    <x v="7"/>
    <s v="2025-08-26"/>
    <x v="2"/>
    <n v="70802"/>
    <x v="0"/>
    <m/>
    <x v="0"/>
    <m/>
    <x v="26"/>
    <n v="100474914"/>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08-2025"/>
  </r>
  <r>
    <x v="0"/>
    <n v="0"/>
    <n v="0"/>
    <n v="0"/>
    <n v="2850"/>
    <x v="1323"/>
    <x v="0"/>
    <x v="0"/>
    <x v="0"/>
    <s v="03.16.15"/>
    <x v="0"/>
    <x v="0"/>
    <x v="0"/>
    <s v="Direção Financeira"/>
    <s v="03.16.15"/>
    <s v="Direção Financeira"/>
    <s v="03.16.15"/>
    <x v="1"/>
    <x v="0"/>
    <x v="0"/>
    <x v="0"/>
    <x v="0"/>
    <x v="0"/>
    <x v="0"/>
    <x v="0"/>
    <x v="7"/>
    <s v="2025-08-27"/>
    <x v="2"/>
    <n v="2850"/>
    <x v="0"/>
    <m/>
    <x v="0"/>
    <m/>
    <x v="9"/>
    <n v="100474696"/>
    <x v="0"/>
    <x v="1"/>
    <s v="Direção Financeira"/>
    <s v="ORI"/>
    <x v="0"/>
    <m/>
    <x v="0"/>
    <x v="0"/>
    <x v="0"/>
    <x v="0"/>
    <x v="0"/>
    <x v="0"/>
    <x v="0"/>
    <x v="0"/>
    <x v="0"/>
    <x v="0"/>
    <x v="0"/>
    <s v="Direção Financeira"/>
    <x v="0"/>
    <x v="0"/>
    <x v="0"/>
    <x v="0"/>
    <x v="0"/>
    <x v="0"/>
    <x v="0"/>
    <x v="0"/>
    <x v="0"/>
    <x v="0"/>
    <x v="1"/>
    <x v="0"/>
    <s v="Pagamento correspondente ao trabalhos na escola das artes referente a agosto de 2025, conforme anexo."/>
  </r>
  <r>
    <x v="0"/>
    <n v="0"/>
    <n v="0"/>
    <n v="0"/>
    <n v="16150"/>
    <x v="1323"/>
    <x v="0"/>
    <x v="0"/>
    <x v="0"/>
    <s v="03.16.15"/>
    <x v="0"/>
    <x v="0"/>
    <x v="0"/>
    <s v="Direção Financeira"/>
    <s v="03.16.15"/>
    <s v="Direção Financeira"/>
    <s v="03.16.15"/>
    <x v="1"/>
    <x v="0"/>
    <x v="0"/>
    <x v="0"/>
    <x v="0"/>
    <x v="0"/>
    <x v="0"/>
    <x v="0"/>
    <x v="7"/>
    <s v="2025-08-27"/>
    <x v="2"/>
    <n v="16150"/>
    <x v="0"/>
    <m/>
    <x v="0"/>
    <m/>
    <x v="182"/>
    <n v="100475659"/>
    <x v="0"/>
    <x v="0"/>
    <s v="Direção Financeira"/>
    <s v="ORI"/>
    <x v="0"/>
    <m/>
    <x v="0"/>
    <x v="0"/>
    <x v="0"/>
    <x v="0"/>
    <x v="0"/>
    <x v="0"/>
    <x v="0"/>
    <x v="0"/>
    <x v="0"/>
    <x v="0"/>
    <x v="0"/>
    <s v="Direção Financeira"/>
    <x v="0"/>
    <x v="0"/>
    <x v="0"/>
    <x v="0"/>
    <x v="0"/>
    <x v="0"/>
    <x v="0"/>
    <x v="0"/>
    <x v="0"/>
    <x v="0"/>
    <x v="0"/>
    <x v="0"/>
    <s v="Pagamento correspondente ao trabalhos na escola das artes referente a agosto de 2025, conforme anexo."/>
  </r>
  <r>
    <x v="0"/>
    <n v="0"/>
    <n v="0"/>
    <n v="0"/>
    <n v="2000"/>
    <x v="1324"/>
    <x v="0"/>
    <x v="0"/>
    <x v="0"/>
    <s v="03.16.15"/>
    <x v="0"/>
    <x v="0"/>
    <x v="0"/>
    <s v="Direção Financeira"/>
    <s v="03.16.15"/>
    <s v="Direção Financeira"/>
    <s v="03.16.15"/>
    <x v="11"/>
    <x v="0"/>
    <x v="0"/>
    <x v="0"/>
    <x v="1"/>
    <x v="0"/>
    <x v="0"/>
    <x v="0"/>
    <x v="7"/>
    <s v="2025-08-29"/>
    <x v="2"/>
    <n v="2000"/>
    <x v="0"/>
    <m/>
    <x v="0"/>
    <m/>
    <x v="82"/>
    <n v="100479698"/>
    <x v="0"/>
    <x v="0"/>
    <s v="Direção Financeira"/>
    <s v="ORI"/>
    <x v="0"/>
    <m/>
    <x v="0"/>
    <x v="0"/>
    <x v="0"/>
    <x v="0"/>
    <x v="0"/>
    <x v="0"/>
    <x v="0"/>
    <x v="0"/>
    <x v="0"/>
    <x v="0"/>
    <x v="0"/>
    <s v="Direção Financeira"/>
    <x v="0"/>
    <x v="0"/>
    <x v="0"/>
    <x v="0"/>
    <x v="0"/>
    <x v="0"/>
    <x v="0"/>
    <x v="0"/>
    <x v="0"/>
    <x v="0"/>
    <x v="0"/>
    <x v="0"/>
    <s v="Pagamento referente a recarga de energia elétrica na Unidade Sanitária de Base principal, conforme anexo."/>
  </r>
  <r>
    <x v="0"/>
    <n v="0"/>
    <n v="0"/>
    <n v="0"/>
    <n v="71893"/>
    <x v="1325"/>
    <x v="0"/>
    <x v="0"/>
    <x v="0"/>
    <s v="03.16.02"/>
    <x v="12"/>
    <x v="0"/>
    <x v="0"/>
    <s v="Gabinete do Presidente"/>
    <s v="03.16.02"/>
    <s v="Gabinete do Presidente"/>
    <s v="03.16.02"/>
    <x v="0"/>
    <x v="0"/>
    <x v="0"/>
    <x v="0"/>
    <x v="0"/>
    <x v="0"/>
    <x v="0"/>
    <x v="0"/>
    <x v="8"/>
    <s v="2025-09-16"/>
    <x v="2"/>
    <n v="71893"/>
    <x v="0"/>
    <m/>
    <x v="0"/>
    <m/>
    <x v="237"/>
    <n v="100479469"/>
    <x v="0"/>
    <x v="0"/>
    <s v="Gabinete do Presidente"/>
    <s v="ORI"/>
    <x v="0"/>
    <m/>
    <x v="0"/>
    <x v="0"/>
    <x v="0"/>
    <x v="0"/>
    <x v="0"/>
    <x v="0"/>
    <x v="0"/>
    <x v="0"/>
    <x v="0"/>
    <x v="0"/>
    <x v="0"/>
    <s v="Gabinete do Presidente"/>
    <x v="0"/>
    <x v="0"/>
    <x v="0"/>
    <x v="0"/>
    <x v="0"/>
    <x v="0"/>
    <x v="0"/>
    <x v="0"/>
    <x v="0"/>
    <x v="0"/>
    <x v="0"/>
    <x v="0"/>
    <s v="Pagamento referente a aquisição e alteração de bilhete passagem TAP Lisboa- Praia para o Presidente da CMSM, Dr. Herménio Fernandes, conforme anexo. "/>
  </r>
  <r>
    <x v="0"/>
    <n v="0"/>
    <n v="0"/>
    <n v="0"/>
    <n v="4"/>
    <x v="1326"/>
    <x v="0"/>
    <x v="0"/>
    <x v="0"/>
    <s v="03.16.23"/>
    <x v="41"/>
    <x v="0"/>
    <x v="0"/>
    <s v="Direção da Educação, Formação Profissional, Emprego"/>
    <s v="03.16.23"/>
    <s v="Direção da Educação, Formação Profissional, Emprego"/>
    <s v="03.16.23"/>
    <x v="45"/>
    <x v="0"/>
    <x v="0"/>
    <x v="1"/>
    <x v="0"/>
    <x v="0"/>
    <x v="0"/>
    <x v="0"/>
    <x v="8"/>
    <s v="2025-09-24"/>
    <x v="2"/>
    <n v="4"/>
    <x v="0"/>
    <m/>
    <x v="0"/>
    <m/>
    <x v="103"/>
    <n v="100474707"/>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09-2025"/>
  </r>
  <r>
    <x v="0"/>
    <n v="0"/>
    <n v="0"/>
    <n v="0"/>
    <n v="2546"/>
    <x v="1326"/>
    <x v="0"/>
    <x v="0"/>
    <x v="0"/>
    <s v="03.16.23"/>
    <x v="41"/>
    <x v="0"/>
    <x v="0"/>
    <s v="Direção da Educação, Formação Profissional, Emprego"/>
    <s v="03.16.23"/>
    <s v="Direção da Educação, Formação Profissional, Emprego"/>
    <s v="03.16.23"/>
    <x v="42"/>
    <x v="0"/>
    <x v="0"/>
    <x v="1"/>
    <x v="1"/>
    <x v="0"/>
    <x v="0"/>
    <x v="0"/>
    <x v="8"/>
    <s v="2025-09-24"/>
    <x v="2"/>
    <n v="2546"/>
    <x v="0"/>
    <m/>
    <x v="0"/>
    <m/>
    <x v="103"/>
    <n v="100474707"/>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09-2025"/>
  </r>
  <r>
    <x v="0"/>
    <n v="0"/>
    <n v="0"/>
    <n v="0"/>
    <n v="111"/>
    <x v="1326"/>
    <x v="0"/>
    <x v="0"/>
    <x v="0"/>
    <s v="03.16.23"/>
    <x v="41"/>
    <x v="0"/>
    <x v="0"/>
    <s v="Direção da Educação, Formação Profissional, Emprego"/>
    <s v="03.16.23"/>
    <s v="Direção da Educação, Formação Profissional, Emprego"/>
    <s v="03.16.23"/>
    <x v="45"/>
    <x v="0"/>
    <x v="0"/>
    <x v="1"/>
    <x v="0"/>
    <x v="0"/>
    <x v="0"/>
    <x v="0"/>
    <x v="8"/>
    <s v="2025-09-24"/>
    <x v="2"/>
    <n v="111"/>
    <x v="0"/>
    <m/>
    <x v="0"/>
    <m/>
    <x v="89"/>
    <n v="100474706"/>
    <x v="0"/>
    <x v="5"/>
    <s v="Direção da Educação, Formação Profissional, Emprego"/>
    <s v="ORI"/>
    <x v="0"/>
    <m/>
    <x v="0"/>
    <x v="0"/>
    <x v="0"/>
    <x v="0"/>
    <x v="0"/>
    <x v="0"/>
    <x v="0"/>
    <x v="0"/>
    <x v="0"/>
    <x v="0"/>
    <x v="0"/>
    <s v="Direção da Educação, Formação Profissional, Emprego"/>
    <x v="0"/>
    <x v="0"/>
    <x v="0"/>
    <x v="0"/>
    <x v="0"/>
    <x v="0"/>
    <x v="0"/>
    <x v="0"/>
    <x v="0"/>
    <x v="0"/>
    <x v="5"/>
    <x v="0"/>
    <s v="Pagamento de salário referente a 09-2025"/>
  </r>
  <r>
    <x v="0"/>
    <n v="0"/>
    <n v="0"/>
    <n v="0"/>
    <n v="70742"/>
    <x v="1326"/>
    <x v="0"/>
    <x v="0"/>
    <x v="0"/>
    <s v="03.16.23"/>
    <x v="41"/>
    <x v="0"/>
    <x v="0"/>
    <s v="Direção da Educação, Formação Profissional, Emprego"/>
    <s v="03.16.23"/>
    <s v="Direção da Educação, Formação Profissional, Emprego"/>
    <s v="03.16.23"/>
    <x v="42"/>
    <x v="0"/>
    <x v="0"/>
    <x v="1"/>
    <x v="1"/>
    <x v="0"/>
    <x v="0"/>
    <x v="0"/>
    <x v="8"/>
    <s v="2025-09-24"/>
    <x v="2"/>
    <n v="70742"/>
    <x v="0"/>
    <m/>
    <x v="0"/>
    <m/>
    <x v="89"/>
    <n v="100474706"/>
    <x v="0"/>
    <x v="5"/>
    <s v="Direção da Educação, Formação Profissional, Emprego"/>
    <s v="ORI"/>
    <x v="0"/>
    <m/>
    <x v="0"/>
    <x v="0"/>
    <x v="0"/>
    <x v="0"/>
    <x v="0"/>
    <x v="0"/>
    <x v="0"/>
    <x v="0"/>
    <x v="0"/>
    <x v="0"/>
    <x v="0"/>
    <s v="Direção da Educação, Formação Profissional, Emprego"/>
    <x v="0"/>
    <x v="0"/>
    <x v="0"/>
    <x v="0"/>
    <x v="0"/>
    <x v="0"/>
    <x v="0"/>
    <x v="0"/>
    <x v="0"/>
    <x v="0"/>
    <x v="5"/>
    <x v="0"/>
    <s v="Pagamento de salário referente a 09-2025"/>
  </r>
  <r>
    <x v="0"/>
    <n v="0"/>
    <n v="0"/>
    <n v="0"/>
    <n v="1285"/>
    <x v="1326"/>
    <x v="0"/>
    <x v="0"/>
    <x v="0"/>
    <s v="03.16.23"/>
    <x v="41"/>
    <x v="0"/>
    <x v="0"/>
    <s v="Direção da Educação, Formação Profissional, Emprego"/>
    <s v="03.16.23"/>
    <s v="Direção da Educação, Formação Profissional, Emprego"/>
    <s v="03.16.23"/>
    <x v="45"/>
    <x v="0"/>
    <x v="0"/>
    <x v="1"/>
    <x v="0"/>
    <x v="0"/>
    <x v="0"/>
    <x v="0"/>
    <x v="8"/>
    <s v="2025-09-24"/>
    <x v="2"/>
    <n v="1285"/>
    <x v="0"/>
    <m/>
    <x v="0"/>
    <m/>
    <x v="2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9-2025"/>
  </r>
  <r>
    <x v="0"/>
    <n v="0"/>
    <n v="0"/>
    <n v="0"/>
    <n v="812380"/>
    <x v="1326"/>
    <x v="0"/>
    <x v="0"/>
    <x v="0"/>
    <s v="03.16.23"/>
    <x v="41"/>
    <x v="0"/>
    <x v="0"/>
    <s v="Direção da Educação, Formação Profissional, Emprego"/>
    <s v="03.16.23"/>
    <s v="Direção da Educação, Formação Profissional, Emprego"/>
    <s v="03.16.23"/>
    <x v="42"/>
    <x v="0"/>
    <x v="0"/>
    <x v="1"/>
    <x v="1"/>
    <x v="0"/>
    <x v="0"/>
    <x v="0"/>
    <x v="8"/>
    <s v="2025-09-24"/>
    <x v="2"/>
    <n v="812380"/>
    <x v="0"/>
    <m/>
    <x v="0"/>
    <m/>
    <x v="2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9-2025"/>
  </r>
  <r>
    <x v="0"/>
    <n v="0"/>
    <n v="0"/>
    <n v="0"/>
    <n v="113"/>
    <x v="1327"/>
    <x v="0"/>
    <x v="0"/>
    <x v="0"/>
    <s v="03.16.25"/>
    <x v="21"/>
    <x v="0"/>
    <x v="0"/>
    <s v="Direção dos  Recursos Humanos"/>
    <s v="03.16.25"/>
    <s v="Direção dos  Recursos Humanos"/>
    <s v="03.16.25"/>
    <x v="8"/>
    <x v="0"/>
    <x v="0"/>
    <x v="0"/>
    <x v="0"/>
    <x v="0"/>
    <x v="0"/>
    <x v="0"/>
    <x v="8"/>
    <s v="2025-09-24"/>
    <x v="2"/>
    <n v="113"/>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9-2025"/>
  </r>
  <r>
    <x v="0"/>
    <n v="0"/>
    <n v="0"/>
    <n v="0"/>
    <n v="378"/>
    <x v="1327"/>
    <x v="0"/>
    <x v="0"/>
    <x v="0"/>
    <s v="03.16.25"/>
    <x v="21"/>
    <x v="0"/>
    <x v="0"/>
    <s v="Direção dos  Recursos Humanos"/>
    <s v="03.16.25"/>
    <s v="Direção dos  Recursos Humanos"/>
    <s v="03.16.25"/>
    <x v="46"/>
    <x v="0"/>
    <x v="0"/>
    <x v="1"/>
    <x v="0"/>
    <x v="0"/>
    <x v="0"/>
    <x v="0"/>
    <x v="8"/>
    <s v="2025-09-24"/>
    <x v="2"/>
    <n v="378"/>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9-2025"/>
  </r>
  <r>
    <x v="0"/>
    <n v="0"/>
    <n v="0"/>
    <n v="0"/>
    <n v="16"/>
    <x v="1327"/>
    <x v="0"/>
    <x v="0"/>
    <x v="0"/>
    <s v="03.16.25"/>
    <x v="21"/>
    <x v="0"/>
    <x v="0"/>
    <s v="Direção dos  Recursos Humanos"/>
    <s v="03.16.25"/>
    <s v="Direção dos  Recursos Humanos"/>
    <s v="03.16.25"/>
    <x v="45"/>
    <x v="0"/>
    <x v="0"/>
    <x v="1"/>
    <x v="0"/>
    <x v="0"/>
    <x v="0"/>
    <x v="0"/>
    <x v="8"/>
    <s v="2025-09-24"/>
    <x v="2"/>
    <n v="16"/>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9-2025"/>
  </r>
  <r>
    <x v="0"/>
    <n v="0"/>
    <n v="0"/>
    <n v="0"/>
    <n v="2530"/>
    <x v="1327"/>
    <x v="0"/>
    <x v="0"/>
    <x v="0"/>
    <s v="03.16.25"/>
    <x v="21"/>
    <x v="0"/>
    <x v="0"/>
    <s v="Direção dos  Recursos Humanos"/>
    <s v="03.16.25"/>
    <s v="Direção dos  Recursos Humanos"/>
    <s v="03.16.25"/>
    <x v="42"/>
    <x v="0"/>
    <x v="0"/>
    <x v="1"/>
    <x v="1"/>
    <x v="0"/>
    <x v="0"/>
    <x v="0"/>
    <x v="8"/>
    <s v="2025-09-24"/>
    <x v="2"/>
    <n v="2530"/>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9-2025"/>
  </r>
  <r>
    <x v="0"/>
    <n v="0"/>
    <n v="0"/>
    <n v="0"/>
    <n v="3352"/>
    <x v="1327"/>
    <x v="0"/>
    <x v="0"/>
    <x v="0"/>
    <s v="03.16.25"/>
    <x v="21"/>
    <x v="0"/>
    <x v="0"/>
    <s v="Direção dos  Recursos Humanos"/>
    <s v="03.16.25"/>
    <s v="Direção dos  Recursos Humanos"/>
    <s v="03.16.25"/>
    <x v="47"/>
    <x v="0"/>
    <x v="0"/>
    <x v="1"/>
    <x v="1"/>
    <x v="0"/>
    <x v="0"/>
    <x v="0"/>
    <x v="8"/>
    <s v="2025-09-24"/>
    <x v="2"/>
    <n v="3352"/>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9-2025"/>
  </r>
  <r>
    <x v="0"/>
    <n v="0"/>
    <n v="0"/>
    <n v="0"/>
    <n v="567"/>
    <x v="1327"/>
    <x v="0"/>
    <x v="0"/>
    <x v="0"/>
    <s v="03.16.25"/>
    <x v="21"/>
    <x v="0"/>
    <x v="0"/>
    <s v="Direção dos  Recursos Humanos"/>
    <s v="03.16.25"/>
    <s v="Direção dos  Recursos Humanos"/>
    <s v="03.16.25"/>
    <x v="70"/>
    <x v="0"/>
    <x v="1"/>
    <x v="15"/>
    <x v="0"/>
    <x v="0"/>
    <x v="0"/>
    <x v="0"/>
    <x v="8"/>
    <s v="2025-09-24"/>
    <x v="2"/>
    <n v="567"/>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9-2025"/>
  </r>
  <r>
    <x v="0"/>
    <n v="0"/>
    <n v="0"/>
    <n v="0"/>
    <n v="4096"/>
    <x v="1327"/>
    <x v="0"/>
    <x v="0"/>
    <x v="0"/>
    <s v="03.16.25"/>
    <x v="21"/>
    <x v="0"/>
    <x v="0"/>
    <s v="Direção dos  Recursos Humanos"/>
    <s v="03.16.25"/>
    <s v="Direção dos  Recursos Humanos"/>
    <s v="03.16.25"/>
    <x v="48"/>
    <x v="0"/>
    <x v="0"/>
    <x v="1"/>
    <x v="1"/>
    <x v="0"/>
    <x v="0"/>
    <x v="0"/>
    <x v="8"/>
    <s v="2025-09-24"/>
    <x v="2"/>
    <n v="4096"/>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9-2025"/>
  </r>
  <r>
    <x v="0"/>
    <n v="0"/>
    <n v="0"/>
    <n v="0"/>
    <n v="11559"/>
    <x v="1327"/>
    <x v="0"/>
    <x v="0"/>
    <x v="0"/>
    <s v="03.16.25"/>
    <x v="21"/>
    <x v="0"/>
    <x v="0"/>
    <s v="Direção dos  Recursos Humanos"/>
    <s v="03.16.25"/>
    <s v="Direção dos  Recursos Humanos"/>
    <s v="03.16.25"/>
    <x v="71"/>
    <x v="0"/>
    <x v="1"/>
    <x v="15"/>
    <x v="0"/>
    <x v="0"/>
    <x v="0"/>
    <x v="0"/>
    <x v="8"/>
    <s v="2025-09-24"/>
    <x v="2"/>
    <n v="11559"/>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9-2025"/>
  </r>
  <r>
    <x v="0"/>
    <n v="0"/>
    <n v="0"/>
    <n v="0"/>
    <n v="506"/>
    <x v="1327"/>
    <x v="0"/>
    <x v="0"/>
    <x v="0"/>
    <s v="03.16.25"/>
    <x v="21"/>
    <x v="0"/>
    <x v="0"/>
    <s v="Direção dos  Recursos Humanos"/>
    <s v="03.16.25"/>
    <s v="Direção dos  Recursos Humanos"/>
    <s v="03.16.25"/>
    <x v="8"/>
    <x v="0"/>
    <x v="0"/>
    <x v="0"/>
    <x v="0"/>
    <x v="0"/>
    <x v="0"/>
    <x v="0"/>
    <x v="8"/>
    <s v="2025-09-24"/>
    <x v="2"/>
    <n v="506"/>
    <x v="0"/>
    <m/>
    <x v="0"/>
    <m/>
    <x v="9"/>
    <n v="100474696"/>
    <x v="0"/>
    <x v="1"/>
    <s v="Direção dos  Recursos Humanos"/>
    <s v="ORI"/>
    <x v="0"/>
    <m/>
    <x v="0"/>
    <x v="0"/>
    <x v="0"/>
    <x v="0"/>
    <x v="0"/>
    <x v="0"/>
    <x v="0"/>
    <x v="0"/>
    <x v="0"/>
    <x v="0"/>
    <x v="0"/>
    <s v="Direção dos  Recursos Humanos"/>
    <x v="0"/>
    <x v="0"/>
    <x v="0"/>
    <x v="0"/>
    <x v="0"/>
    <x v="0"/>
    <x v="0"/>
    <x v="0"/>
    <x v="0"/>
    <x v="0"/>
    <x v="1"/>
    <x v="0"/>
    <s v="Pagamento de salário referente a 09-2025"/>
  </r>
  <r>
    <x v="0"/>
    <n v="0"/>
    <n v="0"/>
    <n v="0"/>
    <n v="1681"/>
    <x v="1327"/>
    <x v="0"/>
    <x v="0"/>
    <x v="0"/>
    <s v="03.16.25"/>
    <x v="21"/>
    <x v="0"/>
    <x v="0"/>
    <s v="Direção dos  Recursos Humanos"/>
    <s v="03.16.25"/>
    <s v="Direção dos  Recursos Humanos"/>
    <s v="03.16.25"/>
    <x v="46"/>
    <x v="0"/>
    <x v="0"/>
    <x v="1"/>
    <x v="0"/>
    <x v="0"/>
    <x v="0"/>
    <x v="0"/>
    <x v="8"/>
    <s v="2025-09-24"/>
    <x v="2"/>
    <n v="1681"/>
    <x v="0"/>
    <m/>
    <x v="0"/>
    <m/>
    <x v="9"/>
    <n v="100474696"/>
    <x v="0"/>
    <x v="1"/>
    <s v="Direção dos  Recursos Humanos"/>
    <s v="ORI"/>
    <x v="0"/>
    <m/>
    <x v="0"/>
    <x v="0"/>
    <x v="0"/>
    <x v="0"/>
    <x v="0"/>
    <x v="0"/>
    <x v="0"/>
    <x v="0"/>
    <x v="0"/>
    <x v="0"/>
    <x v="0"/>
    <s v="Direção dos  Recursos Humanos"/>
    <x v="0"/>
    <x v="0"/>
    <x v="0"/>
    <x v="0"/>
    <x v="0"/>
    <x v="0"/>
    <x v="0"/>
    <x v="0"/>
    <x v="0"/>
    <x v="0"/>
    <x v="1"/>
    <x v="0"/>
    <s v="Pagamento de salário referente a 09-2025"/>
  </r>
  <r>
    <x v="0"/>
    <n v="0"/>
    <n v="0"/>
    <n v="0"/>
    <n v="74"/>
    <x v="1327"/>
    <x v="0"/>
    <x v="0"/>
    <x v="0"/>
    <s v="03.16.25"/>
    <x v="21"/>
    <x v="0"/>
    <x v="0"/>
    <s v="Direção dos  Recursos Humanos"/>
    <s v="03.16.25"/>
    <s v="Direção dos  Recursos Humanos"/>
    <s v="03.16.25"/>
    <x v="45"/>
    <x v="0"/>
    <x v="0"/>
    <x v="1"/>
    <x v="0"/>
    <x v="0"/>
    <x v="0"/>
    <x v="0"/>
    <x v="8"/>
    <s v="2025-09-24"/>
    <x v="2"/>
    <n v="74"/>
    <x v="0"/>
    <m/>
    <x v="0"/>
    <m/>
    <x v="9"/>
    <n v="100474696"/>
    <x v="0"/>
    <x v="1"/>
    <s v="Direção dos  Recursos Humanos"/>
    <s v="ORI"/>
    <x v="0"/>
    <m/>
    <x v="0"/>
    <x v="0"/>
    <x v="0"/>
    <x v="0"/>
    <x v="0"/>
    <x v="0"/>
    <x v="0"/>
    <x v="0"/>
    <x v="0"/>
    <x v="0"/>
    <x v="0"/>
    <s v="Direção dos  Recursos Humanos"/>
    <x v="0"/>
    <x v="0"/>
    <x v="0"/>
    <x v="0"/>
    <x v="0"/>
    <x v="0"/>
    <x v="0"/>
    <x v="0"/>
    <x v="0"/>
    <x v="0"/>
    <x v="1"/>
    <x v="0"/>
    <s v="Pagamento de salário referente a 09-2025"/>
  </r>
  <r>
    <x v="0"/>
    <n v="0"/>
    <n v="0"/>
    <n v="0"/>
    <n v="11253"/>
    <x v="1327"/>
    <x v="0"/>
    <x v="0"/>
    <x v="0"/>
    <s v="03.16.25"/>
    <x v="21"/>
    <x v="0"/>
    <x v="0"/>
    <s v="Direção dos  Recursos Humanos"/>
    <s v="03.16.25"/>
    <s v="Direção dos  Recursos Humanos"/>
    <s v="03.16.25"/>
    <x v="42"/>
    <x v="0"/>
    <x v="0"/>
    <x v="1"/>
    <x v="1"/>
    <x v="0"/>
    <x v="0"/>
    <x v="0"/>
    <x v="8"/>
    <s v="2025-09-24"/>
    <x v="2"/>
    <n v="11253"/>
    <x v="0"/>
    <m/>
    <x v="0"/>
    <m/>
    <x v="9"/>
    <n v="100474696"/>
    <x v="0"/>
    <x v="1"/>
    <s v="Direção dos  Recursos Humanos"/>
    <s v="ORI"/>
    <x v="0"/>
    <m/>
    <x v="0"/>
    <x v="0"/>
    <x v="0"/>
    <x v="0"/>
    <x v="0"/>
    <x v="0"/>
    <x v="0"/>
    <x v="0"/>
    <x v="0"/>
    <x v="0"/>
    <x v="0"/>
    <s v="Direção dos  Recursos Humanos"/>
    <x v="0"/>
    <x v="0"/>
    <x v="0"/>
    <x v="0"/>
    <x v="0"/>
    <x v="0"/>
    <x v="0"/>
    <x v="0"/>
    <x v="0"/>
    <x v="0"/>
    <x v="1"/>
    <x v="0"/>
    <s v="Pagamento de salário referente a 09-2025"/>
  </r>
  <r>
    <x v="0"/>
    <n v="0"/>
    <n v="0"/>
    <n v="0"/>
    <n v="14911"/>
    <x v="1327"/>
    <x v="0"/>
    <x v="0"/>
    <x v="0"/>
    <s v="03.16.25"/>
    <x v="21"/>
    <x v="0"/>
    <x v="0"/>
    <s v="Direção dos  Recursos Humanos"/>
    <s v="03.16.25"/>
    <s v="Direção dos  Recursos Humanos"/>
    <s v="03.16.25"/>
    <x v="47"/>
    <x v="0"/>
    <x v="0"/>
    <x v="1"/>
    <x v="1"/>
    <x v="0"/>
    <x v="0"/>
    <x v="0"/>
    <x v="8"/>
    <s v="2025-09-24"/>
    <x v="2"/>
    <n v="14911"/>
    <x v="0"/>
    <m/>
    <x v="0"/>
    <m/>
    <x v="9"/>
    <n v="100474696"/>
    <x v="0"/>
    <x v="1"/>
    <s v="Direção dos  Recursos Humanos"/>
    <s v="ORI"/>
    <x v="0"/>
    <m/>
    <x v="0"/>
    <x v="0"/>
    <x v="0"/>
    <x v="0"/>
    <x v="0"/>
    <x v="0"/>
    <x v="0"/>
    <x v="0"/>
    <x v="0"/>
    <x v="0"/>
    <x v="0"/>
    <s v="Direção dos  Recursos Humanos"/>
    <x v="0"/>
    <x v="0"/>
    <x v="0"/>
    <x v="0"/>
    <x v="0"/>
    <x v="0"/>
    <x v="0"/>
    <x v="0"/>
    <x v="0"/>
    <x v="0"/>
    <x v="1"/>
    <x v="0"/>
    <s v="Pagamento de salário referente a 09-2025"/>
  </r>
  <r>
    <x v="0"/>
    <n v="0"/>
    <n v="0"/>
    <n v="0"/>
    <n v="2524"/>
    <x v="1327"/>
    <x v="0"/>
    <x v="0"/>
    <x v="0"/>
    <s v="03.16.25"/>
    <x v="21"/>
    <x v="0"/>
    <x v="0"/>
    <s v="Direção dos  Recursos Humanos"/>
    <s v="03.16.25"/>
    <s v="Direção dos  Recursos Humanos"/>
    <s v="03.16.25"/>
    <x v="70"/>
    <x v="0"/>
    <x v="1"/>
    <x v="15"/>
    <x v="0"/>
    <x v="0"/>
    <x v="0"/>
    <x v="0"/>
    <x v="8"/>
    <s v="2025-09-24"/>
    <x v="2"/>
    <n v="2524"/>
    <x v="0"/>
    <m/>
    <x v="0"/>
    <m/>
    <x v="9"/>
    <n v="100474696"/>
    <x v="0"/>
    <x v="1"/>
    <s v="Direção dos  Recursos Humanos"/>
    <s v="ORI"/>
    <x v="0"/>
    <m/>
    <x v="0"/>
    <x v="0"/>
    <x v="0"/>
    <x v="0"/>
    <x v="0"/>
    <x v="0"/>
    <x v="0"/>
    <x v="0"/>
    <x v="0"/>
    <x v="0"/>
    <x v="0"/>
    <s v="Direção dos  Recursos Humanos"/>
    <x v="0"/>
    <x v="0"/>
    <x v="0"/>
    <x v="0"/>
    <x v="0"/>
    <x v="0"/>
    <x v="0"/>
    <x v="0"/>
    <x v="0"/>
    <x v="0"/>
    <x v="1"/>
    <x v="0"/>
    <s v="Pagamento de salário referente a 09-2025"/>
  </r>
  <r>
    <x v="0"/>
    <n v="0"/>
    <n v="0"/>
    <n v="0"/>
    <n v="18219"/>
    <x v="1327"/>
    <x v="0"/>
    <x v="0"/>
    <x v="0"/>
    <s v="03.16.25"/>
    <x v="21"/>
    <x v="0"/>
    <x v="0"/>
    <s v="Direção dos  Recursos Humanos"/>
    <s v="03.16.25"/>
    <s v="Direção dos  Recursos Humanos"/>
    <s v="03.16.25"/>
    <x v="48"/>
    <x v="0"/>
    <x v="0"/>
    <x v="1"/>
    <x v="1"/>
    <x v="0"/>
    <x v="0"/>
    <x v="0"/>
    <x v="8"/>
    <s v="2025-09-24"/>
    <x v="2"/>
    <n v="18219"/>
    <x v="0"/>
    <m/>
    <x v="0"/>
    <m/>
    <x v="9"/>
    <n v="100474696"/>
    <x v="0"/>
    <x v="1"/>
    <s v="Direção dos  Recursos Humanos"/>
    <s v="ORI"/>
    <x v="0"/>
    <m/>
    <x v="0"/>
    <x v="0"/>
    <x v="0"/>
    <x v="0"/>
    <x v="0"/>
    <x v="0"/>
    <x v="0"/>
    <x v="0"/>
    <x v="0"/>
    <x v="0"/>
    <x v="0"/>
    <s v="Direção dos  Recursos Humanos"/>
    <x v="0"/>
    <x v="0"/>
    <x v="0"/>
    <x v="0"/>
    <x v="0"/>
    <x v="0"/>
    <x v="0"/>
    <x v="0"/>
    <x v="0"/>
    <x v="0"/>
    <x v="1"/>
    <x v="0"/>
    <s v="Pagamento de salário referente a 09-2025"/>
  </r>
  <r>
    <x v="0"/>
    <n v="0"/>
    <n v="0"/>
    <n v="0"/>
    <n v="51398"/>
    <x v="1327"/>
    <x v="0"/>
    <x v="0"/>
    <x v="0"/>
    <s v="03.16.25"/>
    <x v="21"/>
    <x v="0"/>
    <x v="0"/>
    <s v="Direção dos  Recursos Humanos"/>
    <s v="03.16.25"/>
    <s v="Direção dos  Recursos Humanos"/>
    <s v="03.16.25"/>
    <x v="71"/>
    <x v="0"/>
    <x v="1"/>
    <x v="15"/>
    <x v="0"/>
    <x v="0"/>
    <x v="0"/>
    <x v="0"/>
    <x v="8"/>
    <s v="2025-09-24"/>
    <x v="2"/>
    <n v="51398"/>
    <x v="0"/>
    <m/>
    <x v="0"/>
    <m/>
    <x v="9"/>
    <n v="100474696"/>
    <x v="0"/>
    <x v="1"/>
    <s v="Direção dos  Recursos Humanos"/>
    <s v="ORI"/>
    <x v="0"/>
    <m/>
    <x v="0"/>
    <x v="0"/>
    <x v="0"/>
    <x v="0"/>
    <x v="0"/>
    <x v="0"/>
    <x v="0"/>
    <x v="0"/>
    <x v="0"/>
    <x v="0"/>
    <x v="0"/>
    <s v="Direção dos  Recursos Humanos"/>
    <x v="0"/>
    <x v="0"/>
    <x v="0"/>
    <x v="0"/>
    <x v="0"/>
    <x v="0"/>
    <x v="0"/>
    <x v="0"/>
    <x v="0"/>
    <x v="0"/>
    <x v="1"/>
    <x v="0"/>
    <s v="Pagamento de salário referente a 09-2025"/>
  </r>
  <r>
    <x v="0"/>
    <n v="0"/>
    <n v="0"/>
    <n v="0"/>
    <n v="1"/>
    <x v="1327"/>
    <x v="0"/>
    <x v="0"/>
    <x v="0"/>
    <s v="03.16.25"/>
    <x v="21"/>
    <x v="0"/>
    <x v="0"/>
    <s v="Direção dos  Recursos Humanos"/>
    <s v="03.16.25"/>
    <s v="Direção dos  Recursos Humanos"/>
    <s v="03.16.25"/>
    <x v="8"/>
    <x v="0"/>
    <x v="0"/>
    <x v="0"/>
    <x v="0"/>
    <x v="0"/>
    <x v="0"/>
    <x v="0"/>
    <x v="8"/>
    <s v="2025-09-24"/>
    <x v="2"/>
    <n v="1"/>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9-2025"/>
  </r>
  <r>
    <x v="0"/>
    <n v="0"/>
    <n v="0"/>
    <n v="0"/>
    <n v="3"/>
    <x v="1327"/>
    <x v="0"/>
    <x v="0"/>
    <x v="0"/>
    <s v="03.16.25"/>
    <x v="21"/>
    <x v="0"/>
    <x v="0"/>
    <s v="Direção dos  Recursos Humanos"/>
    <s v="03.16.25"/>
    <s v="Direção dos  Recursos Humanos"/>
    <s v="03.16.25"/>
    <x v="46"/>
    <x v="0"/>
    <x v="0"/>
    <x v="1"/>
    <x v="0"/>
    <x v="0"/>
    <x v="0"/>
    <x v="0"/>
    <x v="8"/>
    <s v="2025-09-24"/>
    <x v="2"/>
    <n v="3"/>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9-2025"/>
  </r>
  <r>
    <x v="0"/>
    <n v="0"/>
    <n v="0"/>
    <n v="0"/>
    <n v="0"/>
    <x v="1327"/>
    <x v="0"/>
    <x v="0"/>
    <x v="0"/>
    <s v="03.16.25"/>
    <x v="21"/>
    <x v="0"/>
    <x v="0"/>
    <s v="Direção dos  Recursos Humanos"/>
    <s v="03.16.25"/>
    <s v="Direção dos  Recursos Humanos"/>
    <s v="03.16.25"/>
    <x v="45"/>
    <x v="0"/>
    <x v="0"/>
    <x v="1"/>
    <x v="0"/>
    <x v="0"/>
    <x v="0"/>
    <x v="0"/>
    <x v="8"/>
    <s v="2025-09-24"/>
    <x v="2"/>
    <n v="0"/>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9-2025"/>
  </r>
  <r>
    <x v="0"/>
    <n v="0"/>
    <n v="0"/>
    <n v="0"/>
    <n v="22"/>
    <x v="1327"/>
    <x v="0"/>
    <x v="0"/>
    <x v="0"/>
    <s v="03.16.25"/>
    <x v="21"/>
    <x v="0"/>
    <x v="0"/>
    <s v="Direção dos  Recursos Humanos"/>
    <s v="03.16.25"/>
    <s v="Direção dos  Recursos Humanos"/>
    <s v="03.16.25"/>
    <x v="42"/>
    <x v="0"/>
    <x v="0"/>
    <x v="1"/>
    <x v="1"/>
    <x v="0"/>
    <x v="0"/>
    <x v="0"/>
    <x v="8"/>
    <s v="2025-09-24"/>
    <x v="2"/>
    <n v="22"/>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9-2025"/>
  </r>
  <r>
    <x v="0"/>
    <n v="0"/>
    <n v="0"/>
    <n v="0"/>
    <n v="29"/>
    <x v="1327"/>
    <x v="0"/>
    <x v="0"/>
    <x v="0"/>
    <s v="03.16.25"/>
    <x v="21"/>
    <x v="0"/>
    <x v="0"/>
    <s v="Direção dos  Recursos Humanos"/>
    <s v="03.16.25"/>
    <s v="Direção dos  Recursos Humanos"/>
    <s v="03.16.25"/>
    <x v="47"/>
    <x v="0"/>
    <x v="0"/>
    <x v="1"/>
    <x v="1"/>
    <x v="0"/>
    <x v="0"/>
    <x v="0"/>
    <x v="8"/>
    <s v="2025-09-24"/>
    <x v="2"/>
    <n v="29"/>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9-2025"/>
  </r>
  <r>
    <x v="0"/>
    <n v="0"/>
    <n v="0"/>
    <n v="0"/>
    <n v="5"/>
    <x v="1327"/>
    <x v="0"/>
    <x v="0"/>
    <x v="0"/>
    <s v="03.16.25"/>
    <x v="21"/>
    <x v="0"/>
    <x v="0"/>
    <s v="Direção dos  Recursos Humanos"/>
    <s v="03.16.25"/>
    <s v="Direção dos  Recursos Humanos"/>
    <s v="03.16.25"/>
    <x v="70"/>
    <x v="0"/>
    <x v="1"/>
    <x v="15"/>
    <x v="0"/>
    <x v="0"/>
    <x v="0"/>
    <x v="0"/>
    <x v="8"/>
    <s v="2025-09-24"/>
    <x v="2"/>
    <n v="5"/>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9-2025"/>
  </r>
  <r>
    <x v="0"/>
    <n v="0"/>
    <n v="0"/>
    <n v="0"/>
    <n v="36"/>
    <x v="1327"/>
    <x v="0"/>
    <x v="0"/>
    <x v="0"/>
    <s v="03.16.25"/>
    <x v="21"/>
    <x v="0"/>
    <x v="0"/>
    <s v="Direção dos  Recursos Humanos"/>
    <s v="03.16.25"/>
    <s v="Direção dos  Recursos Humanos"/>
    <s v="03.16.25"/>
    <x v="48"/>
    <x v="0"/>
    <x v="0"/>
    <x v="1"/>
    <x v="1"/>
    <x v="0"/>
    <x v="0"/>
    <x v="0"/>
    <x v="8"/>
    <s v="2025-09-24"/>
    <x v="2"/>
    <n v="36"/>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9-2025"/>
  </r>
  <r>
    <x v="0"/>
    <n v="0"/>
    <n v="0"/>
    <n v="0"/>
    <n v="104"/>
    <x v="1327"/>
    <x v="0"/>
    <x v="0"/>
    <x v="0"/>
    <s v="03.16.25"/>
    <x v="21"/>
    <x v="0"/>
    <x v="0"/>
    <s v="Direção dos  Recursos Humanos"/>
    <s v="03.16.25"/>
    <s v="Direção dos  Recursos Humanos"/>
    <s v="03.16.25"/>
    <x v="71"/>
    <x v="0"/>
    <x v="1"/>
    <x v="15"/>
    <x v="0"/>
    <x v="0"/>
    <x v="0"/>
    <x v="0"/>
    <x v="8"/>
    <s v="2025-09-24"/>
    <x v="2"/>
    <n v="104"/>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9-2025"/>
  </r>
  <r>
    <x v="0"/>
    <n v="0"/>
    <n v="0"/>
    <n v="0"/>
    <n v="25"/>
    <x v="1327"/>
    <x v="0"/>
    <x v="0"/>
    <x v="0"/>
    <s v="03.16.25"/>
    <x v="21"/>
    <x v="0"/>
    <x v="0"/>
    <s v="Direção dos  Recursos Humanos"/>
    <s v="03.16.25"/>
    <s v="Direção dos  Recursos Humanos"/>
    <s v="03.16.25"/>
    <x v="8"/>
    <x v="0"/>
    <x v="0"/>
    <x v="0"/>
    <x v="0"/>
    <x v="0"/>
    <x v="0"/>
    <x v="0"/>
    <x v="8"/>
    <s v="2025-09-24"/>
    <x v="2"/>
    <n v="25"/>
    <x v="0"/>
    <m/>
    <x v="0"/>
    <m/>
    <x v="66"/>
    <n v="100474708"/>
    <x v="0"/>
    <x v="3"/>
    <s v="Direção dos  Recursos Humanos"/>
    <s v="ORI"/>
    <x v="0"/>
    <m/>
    <x v="0"/>
    <x v="0"/>
    <x v="0"/>
    <x v="0"/>
    <x v="0"/>
    <x v="0"/>
    <x v="0"/>
    <x v="0"/>
    <x v="0"/>
    <x v="0"/>
    <x v="0"/>
    <s v="Direção dos  Recursos Humanos"/>
    <x v="0"/>
    <x v="0"/>
    <x v="0"/>
    <x v="0"/>
    <x v="0"/>
    <x v="0"/>
    <x v="0"/>
    <x v="0"/>
    <x v="0"/>
    <x v="0"/>
    <x v="3"/>
    <x v="0"/>
    <s v="Pagamento de salário referente a 09-2025"/>
  </r>
  <r>
    <x v="0"/>
    <n v="0"/>
    <n v="0"/>
    <n v="0"/>
    <n v="83"/>
    <x v="1327"/>
    <x v="0"/>
    <x v="0"/>
    <x v="0"/>
    <s v="03.16.25"/>
    <x v="21"/>
    <x v="0"/>
    <x v="0"/>
    <s v="Direção dos  Recursos Humanos"/>
    <s v="03.16.25"/>
    <s v="Direção dos  Recursos Humanos"/>
    <s v="03.16.25"/>
    <x v="46"/>
    <x v="0"/>
    <x v="0"/>
    <x v="1"/>
    <x v="0"/>
    <x v="0"/>
    <x v="0"/>
    <x v="0"/>
    <x v="8"/>
    <s v="2025-09-24"/>
    <x v="2"/>
    <n v="83"/>
    <x v="0"/>
    <m/>
    <x v="0"/>
    <m/>
    <x v="66"/>
    <n v="100474708"/>
    <x v="0"/>
    <x v="3"/>
    <s v="Direção dos  Recursos Humanos"/>
    <s v="ORI"/>
    <x v="0"/>
    <m/>
    <x v="0"/>
    <x v="0"/>
    <x v="0"/>
    <x v="0"/>
    <x v="0"/>
    <x v="0"/>
    <x v="0"/>
    <x v="0"/>
    <x v="0"/>
    <x v="0"/>
    <x v="0"/>
    <s v="Direção dos  Recursos Humanos"/>
    <x v="0"/>
    <x v="0"/>
    <x v="0"/>
    <x v="0"/>
    <x v="0"/>
    <x v="0"/>
    <x v="0"/>
    <x v="0"/>
    <x v="0"/>
    <x v="0"/>
    <x v="3"/>
    <x v="0"/>
    <s v="Pagamento de salário referente a 09-2025"/>
  </r>
  <r>
    <x v="0"/>
    <n v="0"/>
    <n v="0"/>
    <n v="0"/>
    <n v="3"/>
    <x v="1327"/>
    <x v="0"/>
    <x v="0"/>
    <x v="0"/>
    <s v="03.16.25"/>
    <x v="21"/>
    <x v="0"/>
    <x v="0"/>
    <s v="Direção dos  Recursos Humanos"/>
    <s v="03.16.25"/>
    <s v="Direção dos  Recursos Humanos"/>
    <s v="03.16.25"/>
    <x v="45"/>
    <x v="0"/>
    <x v="0"/>
    <x v="1"/>
    <x v="0"/>
    <x v="0"/>
    <x v="0"/>
    <x v="0"/>
    <x v="8"/>
    <s v="2025-09-24"/>
    <x v="2"/>
    <n v="3"/>
    <x v="0"/>
    <m/>
    <x v="0"/>
    <m/>
    <x v="66"/>
    <n v="100474708"/>
    <x v="0"/>
    <x v="3"/>
    <s v="Direção dos  Recursos Humanos"/>
    <s v="ORI"/>
    <x v="0"/>
    <m/>
    <x v="0"/>
    <x v="0"/>
    <x v="0"/>
    <x v="0"/>
    <x v="0"/>
    <x v="0"/>
    <x v="0"/>
    <x v="0"/>
    <x v="0"/>
    <x v="0"/>
    <x v="0"/>
    <s v="Direção dos  Recursos Humanos"/>
    <x v="0"/>
    <x v="0"/>
    <x v="0"/>
    <x v="0"/>
    <x v="0"/>
    <x v="0"/>
    <x v="0"/>
    <x v="0"/>
    <x v="0"/>
    <x v="0"/>
    <x v="3"/>
    <x v="0"/>
    <s v="Pagamento de salário referente a 09-2025"/>
  </r>
  <r>
    <x v="0"/>
    <n v="0"/>
    <n v="0"/>
    <n v="0"/>
    <n v="559"/>
    <x v="1327"/>
    <x v="0"/>
    <x v="0"/>
    <x v="0"/>
    <s v="03.16.25"/>
    <x v="21"/>
    <x v="0"/>
    <x v="0"/>
    <s v="Direção dos  Recursos Humanos"/>
    <s v="03.16.25"/>
    <s v="Direção dos  Recursos Humanos"/>
    <s v="03.16.25"/>
    <x v="42"/>
    <x v="0"/>
    <x v="0"/>
    <x v="1"/>
    <x v="1"/>
    <x v="0"/>
    <x v="0"/>
    <x v="0"/>
    <x v="8"/>
    <s v="2025-09-24"/>
    <x v="2"/>
    <n v="559"/>
    <x v="0"/>
    <m/>
    <x v="0"/>
    <m/>
    <x v="66"/>
    <n v="100474708"/>
    <x v="0"/>
    <x v="3"/>
    <s v="Direção dos  Recursos Humanos"/>
    <s v="ORI"/>
    <x v="0"/>
    <m/>
    <x v="0"/>
    <x v="0"/>
    <x v="0"/>
    <x v="0"/>
    <x v="0"/>
    <x v="0"/>
    <x v="0"/>
    <x v="0"/>
    <x v="0"/>
    <x v="0"/>
    <x v="0"/>
    <s v="Direção dos  Recursos Humanos"/>
    <x v="0"/>
    <x v="0"/>
    <x v="0"/>
    <x v="0"/>
    <x v="0"/>
    <x v="0"/>
    <x v="0"/>
    <x v="0"/>
    <x v="0"/>
    <x v="0"/>
    <x v="3"/>
    <x v="0"/>
    <s v="Pagamento de salário referente a 09-2025"/>
  </r>
  <r>
    <x v="0"/>
    <n v="0"/>
    <n v="0"/>
    <n v="0"/>
    <n v="741"/>
    <x v="1327"/>
    <x v="0"/>
    <x v="0"/>
    <x v="0"/>
    <s v="03.16.25"/>
    <x v="21"/>
    <x v="0"/>
    <x v="0"/>
    <s v="Direção dos  Recursos Humanos"/>
    <s v="03.16.25"/>
    <s v="Direção dos  Recursos Humanos"/>
    <s v="03.16.25"/>
    <x v="47"/>
    <x v="0"/>
    <x v="0"/>
    <x v="1"/>
    <x v="1"/>
    <x v="0"/>
    <x v="0"/>
    <x v="0"/>
    <x v="8"/>
    <s v="2025-09-24"/>
    <x v="2"/>
    <n v="741"/>
    <x v="0"/>
    <m/>
    <x v="0"/>
    <m/>
    <x v="66"/>
    <n v="100474708"/>
    <x v="0"/>
    <x v="3"/>
    <s v="Direção dos  Recursos Humanos"/>
    <s v="ORI"/>
    <x v="0"/>
    <m/>
    <x v="0"/>
    <x v="0"/>
    <x v="0"/>
    <x v="0"/>
    <x v="0"/>
    <x v="0"/>
    <x v="0"/>
    <x v="0"/>
    <x v="0"/>
    <x v="0"/>
    <x v="0"/>
    <s v="Direção dos  Recursos Humanos"/>
    <x v="0"/>
    <x v="0"/>
    <x v="0"/>
    <x v="0"/>
    <x v="0"/>
    <x v="0"/>
    <x v="0"/>
    <x v="0"/>
    <x v="0"/>
    <x v="0"/>
    <x v="3"/>
    <x v="0"/>
    <s v="Pagamento de salário referente a 09-2025"/>
  </r>
  <r>
    <x v="0"/>
    <n v="0"/>
    <n v="0"/>
    <n v="0"/>
    <n v="125"/>
    <x v="1327"/>
    <x v="0"/>
    <x v="0"/>
    <x v="0"/>
    <s v="03.16.25"/>
    <x v="21"/>
    <x v="0"/>
    <x v="0"/>
    <s v="Direção dos  Recursos Humanos"/>
    <s v="03.16.25"/>
    <s v="Direção dos  Recursos Humanos"/>
    <s v="03.16.25"/>
    <x v="70"/>
    <x v="0"/>
    <x v="1"/>
    <x v="15"/>
    <x v="0"/>
    <x v="0"/>
    <x v="0"/>
    <x v="0"/>
    <x v="8"/>
    <s v="2025-09-24"/>
    <x v="2"/>
    <n v="125"/>
    <x v="0"/>
    <m/>
    <x v="0"/>
    <m/>
    <x v="66"/>
    <n v="100474708"/>
    <x v="0"/>
    <x v="3"/>
    <s v="Direção dos  Recursos Humanos"/>
    <s v="ORI"/>
    <x v="0"/>
    <m/>
    <x v="0"/>
    <x v="0"/>
    <x v="0"/>
    <x v="0"/>
    <x v="0"/>
    <x v="0"/>
    <x v="0"/>
    <x v="0"/>
    <x v="0"/>
    <x v="0"/>
    <x v="0"/>
    <s v="Direção dos  Recursos Humanos"/>
    <x v="0"/>
    <x v="0"/>
    <x v="0"/>
    <x v="0"/>
    <x v="0"/>
    <x v="0"/>
    <x v="0"/>
    <x v="0"/>
    <x v="0"/>
    <x v="0"/>
    <x v="3"/>
    <x v="0"/>
    <s v="Pagamento de salário referente a 09-2025"/>
  </r>
  <r>
    <x v="0"/>
    <n v="0"/>
    <n v="0"/>
    <n v="0"/>
    <n v="905"/>
    <x v="1327"/>
    <x v="0"/>
    <x v="0"/>
    <x v="0"/>
    <s v="03.16.25"/>
    <x v="21"/>
    <x v="0"/>
    <x v="0"/>
    <s v="Direção dos  Recursos Humanos"/>
    <s v="03.16.25"/>
    <s v="Direção dos  Recursos Humanos"/>
    <s v="03.16.25"/>
    <x v="48"/>
    <x v="0"/>
    <x v="0"/>
    <x v="1"/>
    <x v="1"/>
    <x v="0"/>
    <x v="0"/>
    <x v="0"/>
    <x v="8"/>
    <s v="2025-09-24"/>
    <x v="2"/>
    <n v="905"/>
    <x v="0"/>
    <m/>
    <x v="0"/>
    <m/>
    <x v="66"/>
    <n v="100474708"/>
    <x v="0"/>
    <x v="3"/>
    <s v="Direção dos  Recursos Humanos"/>
    <s v="ORI"/>
    <x v="0"/>
    <m/>
    <x v="0"/>
    <x v="0"/>
    <x v="0"/>
    <x v="0"/>
    <x v="0"/>
    <x v="0"/>
    <x v="0"/>
    <x v="0"/>
    <x v="0"/>
    <x v="0"/>
    <x v="0"/>
    <s v="Direção dos  Recursos Humanos"/>
    <x v="0"/>
    <x v="0"/>
    <x v="0"/>
    <x v="0"/>
    <x v="0"/>
    <x v="0"/>
    <x v="0"/>
    <x v="0"/>
    <x v="0"/>
    <x v="0"/>
    <x v="3"/>
    <x v="0"/>
    <s v="Pagamento de salário referente a 09-2025"/>
  </r>
  <r>
    <x v="0"/>
    <n v="0"/>
    <n v="0"/>
    <n v="0"/>
    <n v="2559"/>
    <x v="1327"/>
    <x v="0"/>
    <x v="0"/>
    <x v="0"/>
    <s v="03.16.25"/>
    <x v="21"/>
    <x v="0"/>
    <x v="0"/>
    <s v="Direção dos  Recursos Humanos"/>
    <s v="03.16.25"/>
    <s v="Direção dos  Recursos Humanos"/>
    <s v="03.16.25"/>
    <x v="71"/>
    <x v="0"/>
    <x v="1"/>
    <x v="15"/>
    <x v="0"/>
    <x v="0"/>
    <x v="0"/>
    <x v="0"/>
    <x v="8"/>
    <s v="2025-09-24"/>
    <x v="2"/>
    <n v="2559"/>
    <x v="0"/>
    <m/>
    <x v="0"/>
    <m/>
    <x v="66"/>
    <n v="100474708"/>
    <x v="0"/>
    <x v="3"/>
    <s v="Direção dos  Recursos Humanos"/>
    <s v="ORI"/>
    <x v="0"/>
    <m/>
    <x v="0"/>
    <x v="0"/>
    <x v="0"/>
    <x v="0"/>
    <x v="0"/>
    <x v="0"/>
    <x v="0"/>
    <x v="0"/>
    <x v="0"/>
    <x v="0"/>
    <x v="0"/>
    <s v="Direção dos  Recursos Humanos"/>
    <x v="0"/>
    <x v="0"/>
    <x v="0"/>
    <x v="0"/>
    <x v="0"/>
    <x v="0"/>
    <x v="0"/>
    <x v="0"/>
    <x v="0"/>
    <x v="0"/>
    <x v="3"/>
    <x v="0"/>
    <s v="Pagamento de salário referente a 09-2025"/>
  </r>
  <r>
    <x v="0"/>
    <n v="0"/>
    <n v="0"/>
    <n v="0"/>
    <n v="41"/>
    <x v="1327"/>
    <x v="0"/>
    <x v="0"/>
    <x v="0"/>
    <s v="03.16.25"/>
    <x v="21"/>
    <x v="0"/>
    <x v="0"/>
    <s v="Direção dos  Recursos Humanos"/>
    <s v="03.16.25"/>
    <s v="Direção dos  Recursos Humanos"/>
    <s v="03.16.25"/>
    <x v="8"/>
    <x v="0"/>
    <x v="0"/>
    <x v="0"/>
    <x v="0"/>
    <x v="0"/>
    <x v="0"/>
    <x v="0"/>
    <x v="8"/>
    <s v="2025-09-24"/>
    <x v="2"/>
    <n v="41"/>
    <x v="0"/>
    <m/>
    <x v="0"/>
    <m/>
    <x v="62"/>
    <n v="100478627"/>
    <x v="0"/>
    <x v="2"/>
    <s v="Direção dos  Recursos Humanos"/>
    <s v="ORI"/>
    <x v="0"/>
    <m/>
    <x v="0"/>
    <x v="0"/>
    <x v="0"/>
    <x v="0"/>
    <x v="0"/>
    <x v="0"/>
    <x v="0"/>
    <x v="0"/>
    <x v="0"/>
    <x v="0"/>
    <x v="0"/>
    <s v="Direção dos  Recursos Humanos"/>
    <x v="0"/>
    <x v="0"/>
    <x v="0"/>
    <x v="0"/>
    <x v="0"/>
    <x v="0"/>
    <x v="0"/>
    <x v="0"/>
    <x v="0"/>
    <x v="0"/>
    <x v="2"/>
    <x v="0"/>
    <s v="Pagamento de salário referente a 09-2025"/>
  </r>
  <r>
    <x v="0"/>
    <n v="0"/>
    <n v="0"/>
    <n v="0"/>
    <n v="137"/>
    <x v="1327"/>
    <x v="0"/>
    <x v="0"/>
    <x v="0"/>
    <s v="03.16.25"/>
    <x v="21"/>
    <x v="0"/>
    <x v="0"/>
    <s v="Direção dos  Recursos Humanos"/>
    <s v="03.16.25"/>
    <s v="Direção dos  Recursos Humanos"/>
    <s v="03.16.25"/>
    <x v="46"/>
    <x v="0"/>
    <x v="0"/>
    <x v="1"/>
    <x v="0"/>
    <x v="0"/>
    <x v="0"/>
    <x v="0"/>
    <x v="8"/>
    <s v="2025-09-24"/>
    <x v="2"/>
    <n v="137"/>
    <x v="0"/>
    <m/>
    <x v="0"/>
    <m/>
    <x v="62"/>
    <n v="100478627"/>
    <x v="0"/>
    <x v="2"/>
    <s v="Direção dos  Recursos Humanos"/>
    <s v="ORI"/>
    <x v="0"/>
    <m/>
    <x v="0"/>
    <x v="0"/>
    <x v="0"/>
    <x v="0"/>
    <x v="0"/>
    <x v="0"/>
    <x v="0"/>
    <x v="0"/>
    <x v="0"/>
    <x v="0"/>
    <x v="0"/>
    <s v="Direção dos  Recursos Humanos"/>
    <x v="0"/>
    <x v="0"/>
    <x v="0"/>
    <x v="0"/>
    <x v="0"/>
    <x v="0"/>
    <x v="0"/>
    <x v="0"/>
    <x v="0"/>
    <x v="0"/>
    <x v="2"/>
    <x v="0"/>
    <s v="Pagamento de salário referente a 09-2025"/>
  </r>
  <r>
    <x v="0"/>
    <n v="0"/>
    <n v="0"/>
    <n v="0"/>
    <n v="6"/>
    <x v="1327"/>
    <x v="0"/>
    <x v="0"/>
    <x v="0"/>
    <s v="03.16.25"/>
    <x v="21"/>
    <x v="0"/>
    <x v="0"/>
    <s v="Direção dos  Recursos Humanos"/>
    <s v="03.16.25"/>
    <s v="Direção dos  Recursos Humanos"/>
    <s v="03.16.25"/>
    <x v="45"/>
    <x v="0"/>
    <x v="0"/>
    <x v="1"/>
    <x v="0"/>
    <x v="0"/>
    <x v="0"/>
    <x v="0"/>
    <x v="8"/>
    <s v="2025-09-24"/>
    <x v="2"/>
    <n v="6"/>
    <x v="0"/>
    <m/>
    <x v="0"/>
    <m/>
    <x v="62"/>
    <n v="100478627"/>
    <x v="0"/>
    <x v="2"/>
    <s v="Direção dos  Recursos Humanos"/>
    <s v="ORI"/>
    <x v="0"/>
    <m/>
    <x v="0"/>
    <x v="0"/>
    <x v="0"/>
    <x v="0"/>
    <x v="0"/>
    <x v="0"/>
    <x v="0"/>
    <x v="0"/>
    <x v="0"/>
    <x v="0"/>
    <x v="0"/>
    <s v="Direção dos  Recursos Humanos"/>
    <x v="0"/>
    <x v="0"/>
    <x v="0"/>
    <x v="0"/>
    <x v="0"/>
    <x v="0"/>
    <x v="0"/>
    <x v="0"/>
    <x v="0"/>
    <x v="0"/>
    <x v="2"/>
    <x v="0"/>
    <s v="Pagamento de salário referente a 09-2025"/>
  </r>
  <r>
    <x v="0"/>
    <n v="0"/>
    <n v="0"/>
    <n v="0"/>
    <n v="921"/>
    <x v="1327"/>
    <x v="0"/>
    <x v="0"/>
    <x v="0"/>
    <s v="03.16.25"/>
    <x v="21"/>
    <x v="0"/>
    <x v="0"/>
    <s v="Direção dos  Recursos Humanos"/>
    <s v="03.16.25"/>
    <s v="Direção dos  Recursos Humanos"/>
    <s v="03.16.25"/>
    <x v="42"/>
    <x v="0"/>
    <x v="0"/>
    <x v="1"/>
    <x v="1"/>
    <x v="0"/>
    <x v="0"/>
    <x v="0"/>
    <x v="8"/>
    <s v="2025-09-24"/>
    <x v="2"/>
    <n v="921"/>
    <x v="0"/>
    <m/>
    <x v="0"/>
    <m/>
    <x v="62"/>
    <n v="100478627"/>
    <x v="0"/>
    <x v="2"/>
    <s v="Direção dos  Recursos Humanos"/>
    <s v="ORI"/>
    <x v="0"/>
    <m/>
    <x v="0"/>
    <x v="0"/>
    <x v="0"/>
    <x v="0"/>
    <x v="0"/>
    <x v="0"/>
    <x v="0"/>
    <x v="0"/>
    <x v="0"/>
    <x v="0"/>
    <x v="0"/>
    <s v="Direção dos  Recursos Humanos"/>
    <x v="0"/>
    <x v="0"/>
    <x v="0"/>
    <x v="0"/>
    <x v="0"/>
    <x v="0"/>
    <x v="0"/>
    <x v="0"/>
    <x v="0"/>
    <x v="0"/>
    <x v="2"/>
    <x v="0"/>
    <s v="Pagamento de salário referente a 09-2025"/>
  </r>
  <r>
    <x v="0"/>
    <n v="0"/>
    <n v="0"/>
    <n v="0"/>
    <n v="1220"/>
    <x v="1327"/>
    <x v="0"/>
    <x v="0"/>
    <x v="0"/>
    <s v="03.16.25"/>
    <x v="21"/>
    <x v="0"/>
    <x v="0"/>
    <s v="Direção dos  Recursos Humanos"/>
    <s v="03.16.25"/>
    <s v="Direção dos  Recursos Humanos"/>
    <s v="03.16.25"/>
    <x v="47"/>
    <x v="0"/>
    <x v="0"/>
    <x v="1"/>
    <x v="1"/>
    <x v="0"/>
    <x v="0"/>
    <x v="0"/>
    <x v="8"/>
    <s v="2025-09-24"/>
    <x v="2"/>
    <n v="1220"/>
    <x v="0"/>
    <m/>
    <x v="0"/>
    <m/>
    <x v="62"/>
    <n v="100478627"/>
    <x v="0"/>
    <x v="2"/>
    <s v="Direção dos  Recursos Humanos"/>
    <s v="ORI"/>
    <x v="0"/>
    <m/>
    <x v="0"/>
    <x v="0"/>
    <x v="0"/>
    <x v="0"/>
    <x v="0"/>
    <x v="0"/>
    <x v="0"/>
    <x v="0"/>
    <x v="0"/>
    <x v="0"/>
    <x v="0"/>
    <s v="Direção dos  Recursos Humanos"/>
    <x v="0"/>
    <x v="0"/>
    <x v="0"/>
    <x v="0"/>
    <x v="0"/>
    <x v="0"/>
    <x v="0"/>
    <x v="0"/>
    <x v="0"/>
    <x v="0"/>
    <x v="2"/>
    <x v="0"/>
    <s v="Pagamento de salário referente a 09-2025"/>
  </r>
  <r>
    <x v="0"/>
    <n v="0"/>
    <n v="0"/>
    <n v="0"/>
    <n v="206"/>
    <x v="1327"/>
    <x v="0"/>
    <x v="0"/>
    <x v="0"/>
    <s v="03.16.25"/>
    <x v="21"/>
    <x v="0"/>
    <x v="0"/>
    <s v="Direção dos  Recursos Humanos"/>
    <s v="03.16.25"/>
    <s v="Direção dos  Recursos Humanos"/>
    <s v="03.16.25"/>
    <x v="70"/>
    <x v="0"/>
    <x v="1"/>
    <x v="15"/>
    <x v="0"/>
    <x v="0"/>
    <x v="0"/>
    <x v="0"/>
    <x v="8"/>
    <s v="2025-09-24"/>
    <x v="2"/>
    <n v="206"/>
    <x v="0"/>
    <m/>
    <x v="0"/>
    <m/>
    <x v="62"/>
    <n v="100478627"/>
    <x v="0"/>
    <x v="2"/>
    <s v="Direção dos  Recursos Humanos"/>
    <s v="ORI"/>
    <x v="0"/>
    <m/>
    <x v="0"/>
    <x v="0"/>
    <x v="0"/>
    <x v="0"/>
    <x v="0"/>
    <x v="0"/>
    <x v="0"/>
    <x v="0"/>
    <x v="0"/>
    <x v="0"/>
    <x v="0"/>
    <s v="Direção dos  Recursos Humanos"/>
    <x v="0"/>
    <x v="0"/>
    <x v="0"/>
    <x v="0"/>
    <x v="0"/>
    <x v="0"/>
    <x v="0"/>
    <x v="0"/>
    <x v="0"/>
    <x v="0"/>
    <x v="2"/>
    <x v="0"/>
    <s v="Pagamento de salário referente a 09-2025"/>
  </r>
  <r>
    <x v="0"/>
    <n v="0"/>
    <n v="0"/>
    <n v="0"/>
    <n v="1491"/>
    <x v="1327"/>
    <x v="0"/>
    <x v="0"/>
    <x v="0"/>
    <s v="03.16.25"/>
    <x v="21"/>
    <x v="0"/>
    <x v="0"/>
    <s v="Direção dos  Recursos Humanos"/>
    <s v="03.16.25"/>
    <s v="Direção dos  Recursos Humanos"/>
    <s v="03.16.25"/>
    <x v="48"/>
    <x v="0"/>
    <x v="0"/>
    <x v="1"/>
    <x v="1"/>
    <x v="0"/>
    <x v="0"/>
    <x v="0"/>
    <x v="8"/>
    <s v="2025-09-24"/>
    <x v="2"/>
    <n v="1491"/>
    <x v="0"/>
    <m/>
    <x v="0"/>
    <m/>
    <x v="62"/>
    <n v="100478627"/>
    <x v="0"/>
    <x v="2"/>
    <s v="Direção dos  Recursos Humanos"/>
    <s v="ORI"/>
    <x v="0"/>
    <m/>
    <x v="0"/>
    <x v="0"/>
    <x v="0"/>
    <x v="0"/>
    <x v="0"/>
    <x v="0"/>
    <x v="0"/>
    <x v="0"/>
    <x v="0"/>
    <x v="0"/>
    <x v="0"/>
    <s v="Direção dos  Recursos Humanos"/>
    <x v="0"/>
    <x v="0"/>
    <x v="0"/>
    <x v="0"/>
    <x v="0"/>
    <x v="0"/>
    <x v="0"/>
    <x v="0"/>
    <x v="0"/>
    <x v="0"/>
    <x v="2"/>
    <x v="0"/>
    <s v="Pagamento de salário referente a 09-2025"/>
  </r>
  <r>
    <x v="0"/>
    <n v="0"/>
    <n v="0"/>
    <n v="0"/>
    <n v="4211"/>
    <x v="1327"/>
    <x v="0"/>
    <x v="0"/>
    <x v="0"/>
    <s v="03.16.25"/>
    <x v="21"/>
    <x v="0"/>
    <x v="0"/>
    <s v="Direção dos  Recursos Humanos"/>
    <s v="03.16.25"/>
    <s v="Direção dos  Recursos Humanos"/>
    <s v="03.16.25"/>
    <x v="71"/>
    <x v="0"/>
    <x v="1"/>
    <x v="15"/>
    <x v="0"/>
    <x v="0"/>
    <x v="0"/>
    <x v="0"/>
    <x v="8"/>
    <s v="2025-09-24"/>
    <x v="2"/>
    <n v="4211"/>
    <x v="0"/>
    <m/>
    <x v="0"/>
    <m/>
    <x v="62"/>
    <n v="100478627"/>
    <x v="0"/>
    <x v="2"/>
    <s v="Direção dos  Recursos Humanos"/>
    <s v="ORI"/>
    <x v="0"/>
    <m/>
    <x v="0"/>
    <x v="0"/>
    <x v="0"/>
    <x v="0"/>
    <x v="0"/>
    <x v="0"/>
    <x v="0"/>
    <x v="0"/>
    <x v="0"/>
    <x v="0"/>
    <x v="0"/>
    <s v="Direção dos  Recursos Humanos"/>
    <x v="0"/>
    <x v="0"/>
    <x v="0"/>
    <x v="0"/>
    <x v="0"/>
    <x v="0"/>
    <x v="0"/>
    <x v="0"/>
    <x v="0"/>
    <x v="0"/>
    <x v="2"/>
    <x v="0"/>
    <s v="Pagamento de salário referente a 09-2025"/>
  </r>
  <r>
    <x v="0"/>
    <n v="0"/>
    <n v="0"/>
    <n v="0"/>
    <n v="11117"/>
    <x v="1327"/>
    <x v="0"/>
    <x v="0"/>
    <x v="0"/>
    <s v="03.16.25"/>
    <x v="21"/>
    <x v="0"/>
    <x v="0"/>
    <s v="Direção dos  Recursos Humanos"/>
    <s v="03.16.25"/>
    <s v="Direção dos  Recursos Humanos"/>
    <s v="03.16.25"/>
    <x v="8"/>
    <x v="0"/>
    <x v="0"/>
    <x v="0"/>
    <x v="0"/>
    <x v="0"/>
    <x v="0"/>
    <x v="0"/>
    <x v="8"/>
    <s v="2025-09-24"/>
    <x v="2"/>
    <n v="11117"/>
    <x v="0"/>
    <m/>
    <x v="0"/>
    <m/>
    <x v="26"/>
    <n v="100474914"/>
    <x v="0"/>
    <x v="0"/>
    <s v="Direção dos  Recursos Humanos"/>
    <s v="ORI"/>
    <x v="0"/>
    <m/>
    <x v="0"/>
    <x v="0"/>
    <x v="0"/>
    <x v="0"/>
    <x v="0"/>
    <x v="0"/>
    <x v="0"/>
    <x v="0"/>
    <x v="0"/>
    <x v="0"/>
    <x v="0"/>
    <s v="Direção dos  Recursos Humanos"/>
    <x v="0"/>
    <x v="0"/>
    <x v="0"/>
    <x v="0"/>
    <x v="0"/>
    <x v="0"/>
    <x v="0"/>
    <x v="0"/>
    <x v="0"/>
    <x v="0"/>
    <x v="0"/>
    <x v="0"/>
    <s v="Pagamento de salário referente a 09-2025"/>
  </r>
  <r>
    <x v="0"/>
    <n v="0"/>
    <n v="0"/>
    <n v="0"/>
    <n v="36869"/>
    <x v="1327"/>
    <x v="0"/>
    <x v="0"/>
    <x v="0"/>
    <s v="03.16.25"/>
    <x v="21"/>
    <x v="0"/>
    <x v="0"/>
    <s v="Direção dos  Recursos Humanos"/>
    <s v="03.16.25"/>
    <s v="Direção dos  Recursos Humanos"/>
    <s v="03.16.25"/>
    <x v="46"/>
    <x v="0"/>
    <x v="0"/>
    <x v="1"/>
    <x v="0"/>
    <x v="0"/>
    <x v="0"/>
    <x v="0"/>
    <x v="8"/>
    <s v="2025-09-24"/>
    <x v="2"/>
    <n v="36869"/>
    <x v="0"/>
    <m/>
    <x v="0"/>
    <m/>
    <x v="26"/>
    <n v="100474914"/>
    <x v="0"/>
    <x v="0"/>
    <s v="Direção dos  Recursos Humanos"/>
    <s v="ORI"/>
    <x v="0"/>
    <m/>
    <x v="0"/>
    <x v="0"/>
    <x v="0"/>
    <x v="0"/>
    <x v="0"/>
    <x v="0"/>
    <x v="0"/>
    <x v="0"/>
    <x v="0"/>
    <x v="0"/>
    <x v="0"/>
    <s v="Direção dos  Recursos Humanos"/>
    <x v="0"/>
    <x v="0"/>
    <x v="0"/>
    <x v="0"/>
    <x v="0"/>
    <x v="0"/>
    <x v="0"/>
    <x v="0"/>
    <x v="0"/>
    <x v="0"/>
    <x v="0"/>
    <x v="0"/>
    <s v="Pagamento de salário referente a 09-2025"/>
  </r>
  <r>
    <x v="0"/>
    <n v="0"/>
    <n v="0"/>
    <n v="0"/>
    <n v="1638"/>
    <x v="1327"/>
    <x v="0"/>
    <x v="0"/>
    <x v="0"/>
    <s v="03.16.25"/>
    <x v="21"/>
    <x v="0"/>
    <x v="0"/>
    <s v="Direção dos  Recursos Humanos"/>
    <s v="03.16.25"/>
    <s v="Direção dos  Recursos Humanos"/>
    <s v="03.16.25"/>
    <x v="45"/>
    <x v="0"/>
    <x v="0"/>
    <x v="1"/>
    <x v="0"/>
    <x v="0"/>
    <x v="0"/>
    <x v="0"/>
    <x v="8"/>
    <s v="2025-09-24"/>
    <x v="2"/>
    <n v="1638"/>
    <x v="0"/>
    <m/>
    <x v="0"/>
    <m/>
    <x v="26"/>
    <n v="100474914"/>
    <x v="0"/>
    <x v="0"/>
    <s v="Direção dos  Recursos Humanos"/>
    <s v="ORI"/>
    <x v="0"/>
    <m/>
    <x v="0"/>
    <x v="0"/>
    <x v="0"/>
    <x v="0"/>
    <x v="0"/>
    <x v="0"/>
    <x v="0"/>
    <x v="0"/>
    <x v="0"/>
    <x v="0"/>
    <x v="0"/>
    <s v="Direção dos  Recursos Humanos"/>
    <x v="0"/>
    <x v="0"/>
    <x v="0"/>
    <x v="0"/>
    <x v="0"/>
    <x v="0"/>
    <x v="0"/>
    <x v="0"/>
    <x v="0"/>
    <x v="0"/>
    <x v="0"/>
    <x v="0"/>
    <s v="Pagamento de salário referente a 09-2025"/>
  </r>
  <r>
    <x v="0"/>
    <n v="0"/>
    <n v="0"/>
    <n v="0"/>
    <n v="246709"/>
    <x v="1327"/>
    <x v="0"/>
    <x v="0"/>
    <x v="0"/>
    <s v="03.16.25"/>
    <x v="21"/>
    <x v="0"/>
    <x v="0"/>
    <s v="Direção dos  Recursos Humanos"/>
    <s v="03.16.25"/>
    <s v="Direção dos  Recursos Humanos"/>
    <s v="03.16.25"/>
    <x v="42"/>
    <x v="0"/>
    <x v="0"/>
    <x v="1"/>
    <x v="1"/>
    <x v="0"/>
    <x v="0"/>
    <x v="0"/>
    <x v="8"/>
    <s v="2025-09-24"/>
    <x v="2"/>
    <n v="246709"/>
    <x v="0"/>
    <m/>
    <x v="0"/>
    <m/>
    <x v="26"/>
    <n v="100474914"/>
    <x v="0"/>
    <x v="0"/>
    <s v="Direção dos  Recursos Humanos"/>
    <s v="ORI"/>
    <x v="0"/>
    <m/>
    <x v="0"/>
    <x v="0"/>
    <x v="0"/>
    <x v="0"/>
    <x v="0"/>
    <x v="0"/>
    <x v="0"/>
    <x v="0"/>
    <x v="0"/>
    <x v="0"/>
    <x v="0"/>
    <s v="Direção dos  Recursos Humanos"/>
    <x v="0"/>
    <x v="0"/>
    <x v="0"/>
    <x v="0"/>
    <x v="0"/>
    <x v="0"/>
    <x v="0"/>
    <x v="0"/>
    <x v="0"/>
    <x v="0"/>
    <x v="0"/>
    <x v="0"/>
    <s v="Pagamento de salário referente a 09-2025"/>
  </r>
  <r>
    <x v="0"/>
    <n v="0"/>
    <n v="0"/>
    <n v="0"/>
    <n v="326888"/>
    <x v="1327"/>
    <x v="0"/>
    <x v="0"/>
    <x v="0"/>
    <s v="03.16.25"/>
    <x v="21"/>
    <x v="0"/>
    <x v="0"/>
    <s v="Direção dos  Recursos Humanos"/>
    <s v="03.16.25"/>
    <s v="Direção dos  Recursos Humanos"/>
    <s v="03.16.25"/>
    <x v="47"/>
    <x v="0"/>
    <x v="0"/>
    <x v="1"/>
    <x v="1"/>
    <x v="0"/>
    <x v="0"/>
    <x v="0"/>
    <x v="8"/>
    <s v="2025-09-24"/>
    <x v="2"/>
    <n v="326888"/>
    <x v="0"/>
    <m/>
    <x v="0"/>
    <m/>
    <x v="26"/>
    <n v="100474914"/>
    <x v="0"/>
    <x v="0"/>
    <s v="Direção dos  Recursos Humanos"/>
    <s v="ORI"/>
    <x v="0"/>
    <m/>
    <x v="0"/>
    <x v="0"/>
    <x v="0"/>
    <x v="0"/>
    <x v="0"/>
    <x v="0"/>
    <x v="0"/>
    <x v="0"/>
    <x v="0"/>
    <x v="0"/>
    <x v="0"/>
    <s v="Direção dos  Recursos Humanos"/>
    <x v="0"/>
    <x v="0"/>
    <x v="0"/>
    <x v="0"/>
    <x v="0"/>
    <x v="0"/>
    <x v="0"/>
    <x v="0"/>
    <x v="0"/>
    <x v="0"/>
    <x v="0"/>
    <x v="0"/>
    <s v="Pagamento de salário referente a 09-2025"/>
  </r>
  <r>
    <x v="0"/>
    <n v="0"/>
    <n v="0"/>
    <n v="0"/>
    <n v="55340"/>
    <x v="1327"/>
    <x v="0"/>
    <x v="0"/>
    <x v="0"/>
    <s v="03.16.25"/>
    <x v="21"/>
    <x v="0"/>
    <x v="0"/>
    <s v="Direção dos  Recursos Humanos"/>
    <s v="03.16.25"/>
    <s v="Direção dos  Recursos Humanos"/>
    <s v="03.16.25"/>
    <x v="70"/>
    <x v="0"/>
    <x v="1"/>
    <x v="15"/>
    <x v="0"/>
    <x v="0"/>
    <x v="0"/>
    <x v="0"/>
    <x v="8"/>
    <s v="2025-09-24"/>
    <x v="2"/>
    <n v="55340"/>
    <x v="0"/>
    <m/>
    <x v="0"/>
    <m/>
    <x v="26"/>
    <n v="100474914"/>
    <x v="0"/>
    <x v="0"/>
    <s v="Direção dos  Recursos Humanos"/>
    <s v="ORI"/>
    <x v="0"/>
    <m/>
    <x v="0"/>
    <x v="0"/>
    <x v="0"/>
    <x v="0"/>
    <x v="0"/>
    <x v="0"/>
    <x v="0"/>
    <x v="0"/>
    <x v="0"/>
    <x v="0"/>
    <x v="0"/>
    <s v="Direção dos  Recursos Humanos"/>
    <x v="0"/>
    <x v="0"/>
    <x v="0"/>
    <x v="0"/>
    <x v="0"/>
    <x v="0"/>
    <x v="0"/>
    <x v="0"/>
    <x v="0"/>
    <x v="0"/>
    <x v="0"/>
    <x v="0"/>
    <s v="Pagamento de salário referente a 09-2025"/>
  </r>
  <r>
    <x v="0"/>
    <n v="0"/>
    <n v="0"/>
    <n v="0"/>
    <n v="399422"/>
    <x v="1327"/>
    <x v="0"/>
    <x v="0"/>
    <x v="0"/>
    <s v="03.16.25"/>
    <x v="21"/>
    <x v="0"/>
    <x v="0"/>
    <s v="Direção dos  Recursos Humanos"/>
    <s v="03.16.25"/>
    <s v="Direção dos  Recursos Humanos"/>
    <s v="03.16.25"/>
    <x v="48"/>
    <x v="0"/>
    <x v="0"/>
    <x v="1"/>
    <x v="1"/>
    <x v="0"/>
    <x v="0"/>
    <x v="0"/>
    <x v="8"/>
    <s v="2025-09-24"/>
    <x v="2"/>
    <n v="399422"/>
    <x v="0"/>
    <m/>
    <x v="0"/>
    <m/>
    <x v="26"/>
    <n v="100474914"/>
    <x v="0"/>
    <x v="0"/>
    <s v="Direção dos  Recursos Humanos"/>
    <s v="ORI"/>
    <x v="0"/>
    <m/>
    <x v="0"/>
    <x v="0"/>
    <x v="0"/>
    <x v="0"/>
    <x v="0"/>
    <x v="0"/>
    <x v="0"/>
    <x v="0"/>
    <x v="0"/>
    <x v="0"/>
    <x v="0"/>
    <s v="Direção dos  Recursos Humanos"/>
    <x v="0"/>
    <x v="0"/>
    <x v="0"/>
    <x v="0"/>
    <x v="0"/>
    <x v="0"/>
    <x v="0"/>
    <x v="0"/>
    <x v="0"/>
    <x v="0"/>
    <x v="0"/>
    <x v="0"/>
    <s v="Pagamento de salário referente a 09-2025"/>
  </r>
  <r>
    <x v="0"/>
    <n v="0"/>
    <n v="0"/>
    <n v="0"/>
    <n v="1126635"/>
    <x v="1327"/>
    <x v="0"/>
    <x v="0"/>
    <x v="0"/>
    <s v="03.16.25"/>
    <x v="21"/>
    <x v="0"/>
    <x v="0"/>
    <s v="Direção dos  Recursos Humanos"/>
    <s v="03.16.25"/>
    <s v="Direção dos  Recursos Humanos"/>
    <s v="03.16.25"/>
    <x v="71"/>
    <x v="0"/>
    <x v="1"/>
    <x v="15"/>
    <x v="0"/>
    <x v="0"/>
    <x v="0"/>
    <x v="0"/>
    <x v="8"/>
    <s v="2025-09-24"/>
    <x v="2"/>
    <n v="1126635"/>
    <x v="0"/>
    <m/>
    <x v="0"/>
    <m/>
    <x v="26"/>
    <n v="100474914"/>
    <x v="0"/>
    <x v="0"/>
    <s v="Direção dos  Recursos Humanos"/>
    <s v="ORI"/>
    <x v="0"/>
    <m/>
    <x v="0"/>
    <x v="0"/>
    <x v="0"/>
    <x v="0"/>
    <x v="0"/>
    <x v="0"/>
    <x v="0"/>
    <x v="0"/>
    <x v="0"/>
    <x v="0"/>
    <x v="0"/>
    <s v="Direção dos  Recursos Humanos"/>
    <x v="0"/>
    <x v="0"/>
    <x v="0"/>
    <x v="0"/>
    <x v="0"/>
    <x v="0"/>
    <x v="0"/>
    <x v="0"/>
    <x v="0"/>
    <x v="0"/>
    <x v="0"/>
    <x v="0"/>
    <s v="Pagamento de salário referente a 09-2025"/>
  </r>
  <r>
    <x v="0"/>
    <n v="0"/>
    <n v="0"/>
    <n v="0"/>
    <n v="49179"/>
    <x v="1328"/>
    <x v="0"/>
    <x v="0"/>
    <x v="0"/>
    <s v="03.16.02"/>
    <x v="12"/>
    <x v="0"/>
    <x v="0"/>
    <s v="Gabinete do Presidente"/>
    <s v="03.16.02"/>
    <s v="Gabinete do Presidente"/>
    <s v="03.16.02"/>
    <x v="40"/>
    <x v="0"/>
    <x v="0"/>
    <x v="1"/>
    <x v="0"/>
    <x v="0"/>
    <x v="0"/>
    <x v="0"/>
    <x v="9"/>
    <s v="2025-10-23"/>
    <x v="3"/>
    <n v="49179"/>
    <x v="0"/>
    <m/>
    <x v="0"/>
    <m/>
    <x v="238"/>
    <n v="100479531"/>
    <x v="0"/>
    <x v="0"/>
    <s v="Gabinete do Presidente"/>
    <s v="ORI"/>
    <x v="0"/>
    <m/>
    <x v="0"/>
    <x v="0"/>
    <x v="0"/>
    <x v="0"/>
    <x v="0"/>
    <x v="0"/>
    <x v="0"/>
    <x v="0"/>
    <x v="0"/>
    <x v="0"/>
    <x v="0"/>
    <s v="Gabinete do Presidente"/>
    <x v="0"/>
    <x v="0"/>
    <x v="0"/>
    <x v="0"/>
    <x v="0"/>
    <x v="0"/>
    <x v="0"/>
    <x v="0"/>
    <x v="0"/>
    <x v="0"/>
    <x v="0"/>
    <x v="0"/>
    <s v="Pagamento referente a alojamento do senhor Presidente Herménio Fernandes, para 3 noites em Bilbão Espanha, em missão de serviço, conforme anexo."/>
  </r>
  <r>
    <x v="0"/>
    <n v="0"/>
    <n v="0"/>
    <n v="0"/>
    <n v="700"/>
    <x v="1329"/>
    <x v="0"/>
    <x v="0"/>
    <x v="0"/>
    <s v="03.16.15"/>
    <x v="0"/>
    <x v="0"/>
    <x v="0"/>
    <s v="Direção Financeira"/>
    <s v="03.16.15"/>
    <s v="Direção Financeira"/>
    <s v="03.16.15"/>
    <x v="8"/>
    <x v="0"/>
    <x v="0"/>
    <x v="0"/>
    <x v="0"/>
    <x v="0"/>
    <x v="0"/>
    <x v="0"/>
    <x v="10"/>
    <s v="2025-11-25"/>
    <x v="3"/>
    <n v="700"/>
    <x v="0"/>
    <m/>
    <x v="0"/>
    <m/>
    <x v="19"/>
    <n v="100391960"/>
    <x v="0"/>
    <x v="0"/>
    <s v="Direção Financeira"/>
    <s v="ORI"/>
    <x v="0"/>
    <m/>
    <x v="0"/>
    <x v="0"/>
    <x v="0"/>
    <x v="0"/>
    <x v="0"/>
    <x v="0"/>
    <x v="0"/>
    <x v="0"/>
    <x v="0"/>
    <x v="0"/>
    <x v="0"/>
    <s v="Direção Financeira"/>
    <x v="0"/>
    <x v="0"/>
    <x v="0"/>
    <x v="0"/>
    <x v="0"/>
    <x v="0"/>
    <x v="0"/>
    <x v="0"/>
    <x v="0"/>
    <x v="0"/>
    <x v="0"/>
    <x v="0"/>
    <s v="Pagamento a favor de CABO VERDE TELECOM, para recarregamento de Tablet, da técnica do Cadastro Social Único Ana Tavares, conforme anexo."/>
  </r>
  <r>
    <x v="0"/>
    <n v="0"/>
    <n v="0"/>
    <n v="0"/>
    <n v="46300"/>
    <x v="1330"/>
    <x v="0"/>
    <x v="0"/>
    <x v="0"/>
    <s v="01.27.02.11"/>
    <x v="11"/>
    <x v="1"/>
    <x v="1"/>
    <s v="Saneamento básico"/>
    <s v="01.27.02"/>
    <s v="Saneamento básico"/>
    <s v="01.27.02"/>
    <x v="4"/>
    <x v="0"/>
    <x v="2"/>
    <x v="3"/>
    <x v="0"/>
    <x v="1"/>
    <x v="0"/>
    <x v="0"/>
    <x v="11"/>
    <s v="2025-12-24"/>
    <x v="3"/>
    <n v="46300"/>
    <x v="0"/>
    <m/>
    <x v="0"/>
    <m/>
    <x v="98"/>
    <n v="100477243"/>
    <x v="0"/>
    <x v="0"/>
    <s v="Reforço do saneamento básico"/>
    <s v="ORI"/>
    <x v="0"/>
    <m/>
    <x v="0"/>
    <x v="0"/>
    <x v="0"/>
    <x v="0"/>
    <x v="0"/>
    <x v="0"/>
    <x v="0"/>
    <x v="0"/>
    <x v="0"/>
    <x v="0"/>
    <x v="0"/>
    <s v="Reforço do saneamento básico"/>
    <x v="0"/>
    <x v="0"/>
    <x v="0"/>
    <x v="0"/>
    <x v="1"/>
    <x v="0"/>
    <x v="0"/>
    <x v="0"/>
    <x v="0"/>
    <x v="0"/>
    <x v="0"/>
    <x v="0"/>
    <s v="Pagamento a favor de Pensão Gonçalves Sociedade Unipessoal, pela a aquisição de almoços e lanche, servido ao pessoal de maquina e saneamento, conforme anexo."/>
  </r>
  <r>
    <x v="1"/>
    <n v="0"/>
    <n v="0"/>
    <n v="0"/>
    <n v="100296"/>
    <x v="1331"/>
    <x v="0"/>
    <x v="0"/>
    <x v="0"/>
    <s v="03.16.15"/>
    <x v="0"/>
    <x v="0"/>
    <x v="0"/>
    <s v="Direção Financeira"/>
    <s v="03.16.15"/>
    <s v="Direção Financeira"/>
    <s v="03.16.15"/>
    <x v="53"/>
    <x v="0"/>
    <x v="0"/>
    <x v="1"/>
    <x v="0"/>
    <x v="0"/>
    <x v="1"/>
    <x v="0"/>
    <x v="10"/>
    <s v="2025-11-28"/>
    <x v="3"/>
    <n v="100296"/>
    <x v="0"/>
    <m/>
    <x v="0"/>
    <m/>
    <x v="26"/>
    <n v="100474914"/>
    <x v="0"/>
    <x v="0"/>
    <s v="Direção Financeira"/>
    <s v="ORI"/>
    <x v="0"/>
    <m/>
    <x v="0"/>
    <x v="0"/>
    <x v="0"/>
    <x v="0"/>
    <x v="0"/>
    <x v="0"/>
    <x v="0"/>
    <x v="0"/>
    <x v="0"/>
    <x v="0"/>
    <x v="0"/>
    <s v="Direção Financeira"/>
    <x v="0"/>
    <x v="0"/>
    <x v="0"/>
    <x v="0"/>
    <x v="0"/>
    <x v="0"/>
    <x v="0"/>
    <x v="0"/>
    <x v="0"/>
    <x v="0"/>
    <x v="0"/>
    <x v="0"/>
    <s v="Pagamento da Divida a favor de CV Telecom, conforme anexo."/>
  </r>
  <r>
    <x v="1"/>
    <n v="0"/>
    <n v="0"/>
    <n v="0"/>
    <n v="1015800"/>
    <x v="1332"/>
    <x v="0"/>
    <x v="1"/>
    <x v="0"/>
    <s v="03.03.10"/>
    <x v="15"/>
    <x v="0"/>
    <x v="5"/>
    <s v="Receitas Da Câmara"/>
    <s v="03.03.10"/>
    <s v="Receitas Da Câmara"/>
    <s v="03.03.10"/>
    <x v="54"/>
    <x v="0"/>
    <x v="5"/>
    <x v="13"/>
    <x v="0"/>
    <x v="0"/>
    <x v="2"/>
    <x v="0"/>
    <x v="11"/>
    <s v="2025-12-12"/>
    <x v="3"/>
    <n v="1015800"/>
    <x v="0"/>
    <m/>
    <x v="0"/>
    <m/>
    <x v="26"/>
    <n v="100474914"/>
    <x v="0"/>
    <x v="0"/>
    <s v="Receitas Da Câmara"/>
    <s v="EXT"/>
    <x v="0"/>
    <s v="RDC"/>
    <x v="0"/>
    <x v="0"/>
    <x v="0"/>
    <x v="0"/>
    <x v="0"/>
    <x v="0"/>
    <x v="0"/>
    <x v="0"/>
    <x v="0"/>
    <x v="0"/>
    <x v="0"/>
    <s v="Receitas Da Câmara"/>
    <x v="0"/>
    <x v="0"/>
    <x v="0"/>
    <x v="0"/>
    <x v="0"/>
    <x v="0"/>
    <x v="0"/>
    <x v="0"/>
    <x v="0"/>
    <x v="0"/>
    <x v="0"/>
    <x v="0"/>
    <s v="Recebimento de valor 1.015.800$00, conforme anexo."/>
  </r>
  <r>
    <x v="1"/>
    <n v="0"/>
    <n v="0"/>
    <n v="0"/>
    <n v="2400"/>
    <x v="1333"/>
    <x v="0"/>
    <x v="0"/>
    <x v="0"/>
    <s v="01.23.04.14"/>
    <x v="24"/>
    <x v="5"/>
    <x v="6"/>
    <s v="Ambiente"/>
    <s v="01.23.04"/>
    <s v="Ambiente"/>
    <s v="01.23.04"/>
    <x v="2"/>
    <x v="0"/>
    <x v="0"/>
    <x v="1"/>
    <x v="0"/>
    <x v="1"/>
    <x v="1"/>
    <x v="0"/>
    <x v="1"/>
    <s v="2025-01-27"/>
    <x v="0"/>
    <n v="2400"/>
    <x v="0"/>
    <m/>
    <x v="0"/>
    <m/>
    <x v="9"/>
    <n v="100474696"/>
    <x v="0"/>
    <x v="1"/>
    <s v="Criação e Manutenção de Espaços Verdes"/>
    <s v="ORI"/>
    <x v="0"/>
    <s v="CMEV"/>
    <x v="0"/>
    <x v="0"/>
    <x v="0"/>
    <x v="0"/>
    <x v="0"/>
    <x v="0"/>
    <x v="0"/>
    <x v="0"/>
    <x v="0"/>
    <x v="0"/>
    <x v="0"/>
    <s v="Criação e Manutenção de Espaços Verdes"/>
    <x v="0"/>
    <x v="0"/>
    <x v="0"/>
    <x v="0"/>
    <x v="1"/>
    <x v="0"/>
    <x v="0"/>
    <x v="0"/>
    <x v="0"/>
    <x v="0"/>
    <x v="1"/>
    <x v="0"/>
    <s v="Pagamento prestação de serviço em Criação e manutenção de espaço verde referente ao mês de janeiro 2025, conforme anexo.   "/>
  </r>
  <r>
    <x v="1"/>
    <n v="0"/>
    <n v="0"/>
    <n v="0"/>
    <n v="13600"/>
    <x v="1333"/>
    <x v="0"/>
    <x v="0"/>
    <x v="0"/>
    <s v="01.23.04.14"/>
    <x v="24"/>
    <x v="5"/>
    <x v="6"/>
    <s v="Ambiente"/>
    <s v="01.23.04"/>
    <s v="Ambiente"/>
    <s v="01.23.04"/>
    <x v="2"/>
    <x v="0"/>
    <x v="0"/>
    <x v="1"/>
    <x v="0"/>
    <x v="1"/>
    <x v="1"/>
    <x v="0"/>
    <x v="1"/>
    <s v="2025-01-27"/>
    <x v="0"/>
    <n v="13600"/>
    <x v="0"/>
    <m/>
    <x v="0"/>
    <m/>
    <x v="26"/>
    <n v="100474914"/>
    <x v="0"/>
    <x v="0"/>
    <s v="Criação e Manutenção de Espaços Verdes"/>
    <s v="ORI"/>
    <x v="0"/>
    <s v="CMEV"/>
    <x v="0"/>
    <x v="0"/>
    <x v="0"/>
    <x v="0"/>
    <x v="0"/>
    <x v="0"/>
    <x v="0"/>
    <x v="0"/>
    <x v="0"/>
    <x v="0"/>
    <x v="0"/>
    <s v="Criação e Manutenção de Espaços Verdes"/>
    <x v="0"/>
    <x v="0"/>
    <x v="0"/>
    <x v="0"/>
    <x v="1"/>
    <x v="0"/>
    <x v="0"/>
    <x v="0"/>
    <x v="0"/>
    <x v="0"/>
    <x v="0"/>
    <x v="0"/>
    <s v="Pagamento prestação de serviço em Criação e manutenção de espaço verde referente ao mês de janeiro 2025, conforme anexo.   "/>
  </r>
  <r>
    <x v="0"/>
    <n v="0"/>
    <n v="0"/>
    <n v="0"/>
    <n v="50000"/>
    <x v="1334"/>
    <x v="0"/>
    <x v="0"/>
    <x v="0"/>
    <s v="03.16.15"/>
    <x v="0"/>
    <x v="0"/>
    <x v="0"/>
    <s v="Direção Financeira"/>
    <s v="03.16.15"/>
    <s v="Direção Financeira"/>
    <s v="03.16.15"/>
    <x v="40"/>
    <x v="0"/>
    <x v="0"/>
    <x v="1"/>
    <x v="0"/>
    <x v="0"/>
    <x v="0"/>
    <x v="0"/>
    <x v="0"/>
    <s v="2025-02-03"/>
    <x v="0"/>
    <n v="50000"/>
    <x v="0"/>
    <m/>
    <x v="0"/>
    <m/>
    <x v="98"/>
    <n v="100477243"/>
    <x v="0"/>
    <x v="0"/>
    <s v="Direção Financeira"/>
    <s v="ORI"/>
    <x v="0"/>
    <m/>
    <x v="0"/>
    <x v="0"/>
    <x v="0"/>
    <x v="0"/>
    <x v="0"/>
    <x v="0"/>
    <x v="0"/>
    <x v="0"/>
    <x v="0"/>
    <x v="0"/>
    <x v="0"/>
    <s v="Direção Financeira"/>
    <x v="0"/>
    <x v="0"/>
    <x v="0"/>
    <x v="0"/>
    <x v="0"/>
    <x v="0"/>
    <x v="0"/>
    <x v="0"/>
    <x v="0"/>
    <x v="0"/>
    <x v="0"/>
    <x v="0"/>
    <s v="Pagamento de uma parte da fatura a favor de Pensão Gonçalves, pelo alojamento da equipa de filmagem do documento de Fábio Silva por 15 noites, conforme anexo"/>
  </r>
  <r>
    <x v="0"/>
    <n v="0"/>
    <n v="0"/>
    <n v="0"/>
    <n v="2160"/>
    <x v="1335"/>
    <x v="0"/>
    <x v="0"/>
    <x v="0"/>
    <s v="01.25.05.12"/>
    <x v="2"/>
    <x v="2"/>
    <x v="2"/>
    <s v="Saúde"/>
    <s v="01.25.05"/>
    <s v="Saúde"/>
    <s v="01.25.05"/>
    <x v="3"/>
    <x v="0"/>
    <x v="1"/>
    <x v="2"/>
    <x v="0"/>
    <x v="1"/>
    <x v="0"/>
    <x v="0"/>
    <x v="0"/>
    <s v="2025-02-20"/>
    <x v="0"/>
    <n v="2160"/>
    <x v="0"/>
    <m/>
    <x v="0"/>
    <m/>
    <x v="239"/>
    <n v="100479870"/>
    <x v="0"/>
    <x v="0"/>
    <s v="Promoção e Inclusão Social"/>
    <s v="ORI"/>
    <x v="0"/>
    <m/>
    <x v="0"/>
    <x v="0"/>
    <x v="0"/>
    <x v="0"/>
    <x v="0"/>
    <x v="0"/>
    <x v="0"/>
    <x v="0"/>
    <x v="0"/>
    <x v="0"/>
    <x v="0"/>
    <s v="Promoção e Inclusão Social"/>
    <x v="0"/>
    <x v="0"/>
    <x v="0"/>
    <x v="0"/>
    <x v="1"/>
    <x v="0"/>
    <x v="0"/>
    <x v="0"/>
    <x v="0"/>
    <x v="0"/>
    <x v="0"/>
    <x v="0"/>
    <s v="Pagamento a favor de Ona Comércio Geral, referente a aquisição de materias para a realização de fisioterapia aos beneficários, conforme anexo."/>
  </r>
  <r>
    <x v="0"/>
    <n v="0"/>
    <n v="0"/>
    <n v="0"/>
    <n v="3750"/>
    <x v="1336"/>
    <x v="0"/>
    <x v="0"/>
    <x v="0"/>
    <s v="03.16.15"/>
    <x v="0"/>
    <x v="0"/>
    <x v="0"/>
    <s v="Direção Financeira"/>
    <s v="03.16.15"/>
    <s v="Direção Financeira"/>
    <s v="03.16.15"/>
    <x v="1"/>
    <x v="0"/>
    <x v="0"/>
    <x v="0"/>
    <x v="0"/>
    <x v="0"/>
    <x v="0"/>
    <x v="0"/>
    <x v="0"/>
    <s v="2025-02-24"/>
    <x v="0"/>
    <n v="3750"/>
    <x v="0"/>
    <m/>
    <x v="0"/>
    <m/>
    <x v="9"/>
    <n v="100474696"/>
    <x v="0"/>
    <x v="1"/>
    <s v="Direção Financeira"/>
    <s v="ORI"/>
    <x v="0"/>
    <m/>
    <x v="0"/>
    <x v="0"/>
    <x v="0"/>
    <x v="0"/>
    <x v="0"/>
    <x v="0"/>
    <x v="0"/>
    <x v="0"/>
    <x v="0"/>
    <x v="0"/>
    <x v="0"/>
    <s v="Direção Financeira"/>
    <x v="0"/>
    <x v="0"/>
    <x v="0"/>
    <x v="0"/>
    <x v="0"/>
    <x v="0"/>
    <x v="0"/>
    <x v="0"/>
    <x v="0"/>
    <x v="0"/>
    <x v="1"/>
    <x v="0"/>
    <s v="Pagamento prestação de serviço referente ao serviços prestado como policia municipal no âmbito da fiscalização duranta o mês de fevereiro 2025, conforme anexo."/>
  </r>
  <r>
    <x v="0"/>
    <n v="0"/>
    <n v="0"/>
    <n v="0"/>
    <n v="21250"/>
    <x v="1336"/>
    <x v="0"/>
    <x v="0"/>
    <x v="0"/>
    <s v="03.16.15"/>
    <x v="0"/>
    <x v="0"/>
    <x v="0"/>
    <s v="Direção Financeira"/>
    <s v="03.16.15"/>
    <s v="Direção Financeira"/>
    <s v="03.16.15"/>
    <x v="1"/>
    <x v="0"/>
    <x v="0"/>
    <x v="0"/>
    <x v="0"/>
    <x v="0"/>
    <x v="0"/>
    <x v="0"/>
    <x v="0"/>
    <s v="2025-02-24"/>
    <x v="0"/>
    <n v="21250"/>
    <x v="0"/>
    <m/>
    <x v="0"/>
    <m/>
    <x v="36"/>
    <n v="100476436"/>
    <x v="0"/>
    <x v="0"/>
    <s v="Direção Financeira"/>
    <s v="ORI"/>
    <x v="0"/>
    <m/>
    <x v="0"/>
    <x v="0"/>
    <x v="0"/>
    <x v="0"/>
    <x v="0"/>
    <x v="0"/>
    <x v="0"/>
    <x v="0"/>
    <x v="0"/>
    <x v="0"/>
    <x v="0"/>
    <s v="Direção Financeira"/>
    <x v="0"/>
    <x v="0"/>
    <x v="0"/>
    <x v="0"/>
    <x v="0"/>
    <x v="0"/>
    <x v="0"/>
    <x v="0"/>
    <x v="0"/>
    <x v="0"/>
    <x v="0"/>
    <x v="0"/>
    <s v="Pagamento prestação de serviço referente ao serviços prestado como policia municipal no âmbito da fiscalização duranta o mês de fevereiro 2025, conforme anexo."/>
  </r>
  <r>
    <x v="0"/>
    <n v="0"/>
    <n v="0"/>
    <n v="0"/>
    <n v="800"/>
    <x v="1337"/>
    <x v="0"/>
    <x v="1"/>
    <x v="0"/>
    <s v="03.03.10"/>
    <x v="15"/>
    <x v="0"/>
    <x v="5"/>
    <s v="Receitas Da Câmara"/>
    <s v="03.03.10"/>
    <s v="Receitas Da Câmara"/>
    <s v="03.03.10"/>
    <x v="17"/>
    <x v="0"/>
    <x v="4"/>
    <x v="5"/>
    <x v="0"/>
    <x v="0"/>
    <x v="2"/>
    <x v="0"/>
    <x v="0"/>
    <s v="2025-02-27"/>
    <x v="0"/>
    <n v="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
    <x v="1338"/>
    <x v="0"/>
    <x v="1"/>
    <x v="0"/>
    <s v="03.03.10"/>
    <x v="15"/>
    <x v="0"/>
    <x v="5"/>
    <s v="Receitas Da Câmara"/>
    <s v="03.03.10"/>
    <s v="Receitas Da Câmara"/>
    <s v="03.03.10"/>
    <x v="16"/>
    <x v="0"/>
    <x v="4"/>
    <x v="5"/>
    <x v="0"/>
    <x v="0"/>
    <x v="2"/>
    <x v="0"/>
    <x v="0"/>
    <s v="2025-02-27"/>
    <x v="0"/>
    <n v="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50"/>
    <x v="1339"/>
    <x v="0"/>
    <x v="1"/>
    <x v="0"/>
    <s v="03.03.10"/>
    <x v="15"/>
    <x v="0"/>
    <x v="5"/>
    <s v="Receitas Da Câmara"/>
    <s v="03.03.10"/>
    <s v="Receitas Da Câmara"/>
    <s v="03.03.10"/>
    <x v="24"/>
    <x v="0"/>
    <x v="4"/>
    <x v="5"/>
    <x v="0"/>
    <x v="0"/>
    <x v="2"/>
    <x v="0"/>
    <x v="0"/>
    <s v="2025-02-27"/>
    <x v="0"/>
    <n v="26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30"/>
    <x v="1340"/>
    <x v="0"/>
    <x v="1"/>
    <x v="0"/>
    <s v="03.03.10"/>
    <x v="15"/>
    <x v="0"/>
    <x v="5"/>
    <s v="Receitas Da Câmara"/>
    <s v="03.03.10"/>
    <s v="Receitas Da Câmara"/>
    <s v="03.03.10"/>
    <x v="27"/>
    <x v="0"/>
    <x v="4"/>
    <x v="5"/>
    <x v="0"/>
    <x v="0"/>
    <x v="2"/>
    <x v="0"/>
    <x v="0"/>
    <s v="2025-02-27"/>
    <x v="0"/>
    <n v="12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0"/>
    <x v="1341"/>
    <x v="0"/>
    <x v="1"/>
    <x v="0"/>
    <s v="03.03.10"/>
    <x v="15"/>
    <x v="0"/>
    <x v="5"/>
    <s v="Receitas Da Câmara"/>
    <s v="03.03.10"/>
    <s v="Receitas Da Câmara"/>
    <s v="03.03.10"/>
    <x v="36"/>
    <x v="0"/>
    <x v="4"/>
    <x v="9"/>
    <x v="0"/>
    <x v="0"/>
    <x v="2"/>
    <x v="0"/>
    <x v="0"/>
    <s v="2025-02-27"/>
    <x v="0"/>
    <n v="4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400"/>
    <x v="1342"/>
    <x v="0"/>
    <x v="1"/>
    <x v="0"/>
    <s v="03.03.10"/>
    <x v="15"/>
    <x v="0"/>
    <x v="5"/>
    <s v="Receitas Da Câmara"/>
    <s v="03.03.10"/>
    <s v="Receitas Da Câmara"/>
    <s v="03.03.10"/>
    <x v="22"/>
    <x v="0"/>
    <x v="0"/>
    <x v="8"/>
    <x v="0"/>
    <x v="0"/>
    <x v="2"/>
    <x v="0"/>
    <x v="0"/>
    <s v="2025-02-27"/>
    <x v="0"/>
    <n v="5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425"/>
    <x v="1343"/>
    <x v="0"/>
    <x v="1"/>
    <x v="0"/>
    <s v="03.03.10"/>
    <x v="15"/>
    <x v="0"/>
    <x v="5"/>
    <s v="Receitas Da Câmara"/>
    <s v="03.03.10"/>
    <s v="Receitas Da Câmara"/>
    <s v="03.03.10"/>
    <x v="23"/>
    <x v="0"/>
    <x v="4"/>
    <x v="5"/>
    <x v="0"/>
    <x v="0"/>
    <x v="2"/>
    <x v="0"/>
    <x v="0"/>
    <s v="2025-02-27"/>
    <x v="0"/>
    <n v="64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9629"/>
    <x v="1344"/>
    <x v="0"/>
    <x v="1"/>
    <x v="0"/>
    <s v="03.03.10"/>
    <x v="15"/>
    <x v="0"/>
    <x v="5"/>
    <s v="Receitas Da Câmara"/>
    <s v="03.03.10"/>
    <s v="Receitas Da Câmara"/>
    <s v="03.03.10"/>
    <x v="25"/>
    <x v="0"/>
    <x v="0"/>
    <x v="1"/>
    <x v="0"/>
    <x v="0"/>
    <x v="2"/>
    <x v="0"/>
    <x v="0"/>
    <s v="2025-02-27"/>
    <x v="0"/>
    <n v="1962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660"/>
    <x v="1345"/>
    <x v="0"/>
    <x v="1"/>
    <x v="0"/>
    <s v="03.03.10"/>
    <x v="15"/>
    <x v="0"/>
    <x v="5"/>
    <s v="Receitas Da Câmara"/>
    <s v="03.03.10"/>
    <s v="Receitas Da Câmara"/>
    <s v="03.03.10"/>
    <x v="20"/>
    <x v="0"/>
    <x v="4"/>
    <x v="5"/>
    <x v="0"/>
    <x v="0"/>
    <x v="2"/>
    <x v="0"/>
    <x v="0"/>
    <s v="2025-02-27"/>
    <x v="0"/>
    <n v="76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216"/>
    <x v="1346"/>
    <x v="0"/>
    <x v="1"/>
    <x v="0"/>
    <s v="03.03.10"/>
    <x v="15"/>
    <x v="0"/>
    <x v="5"/>
    <s v="Receitas Da Câmara"/>
    <s v="03.03.10"/>
    <s v="Receitas Da Câmara"/>
    <s v="03.03.10"/>
    <x v="32"/>
    <x v="0"/>
    <x v="4"/>
    <x v="5"/>
    <x v="0"/>
    <x v="0"/>
    <x v="2"/>
    <x v="0"/>
    <x v="0"/>
    <s v="2025-02-27"/>
    <x v="0"/>
    <n v="821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200"/>
    <x v="1347"/>
    <x v="0"/>
    <x v="1"/>
    <x v="0"/>
    <s v="03.03.10"/>
    <x v="15"/>
    <x v="0"/>
    <x v="5"/>
    <s v="Receitas Da Câmara"/>
    <s v="03.03.10"/>
    <s v="Receitas Da Câmara"/>
    <s v="03.03.10"/>
    <x v="26"/>
    <x v="0"/>
    <x v="4"/>
    <x v="5"/>
    <x v="0"/>
    <x v="0"/>
    <x v="2"/>
    <x v="0"/>
    <x v="0"/>
    <s v="2025-02-27"/>
    <x v="0"/>
    <n v="7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80"/>
    <x v="1348"/>
    <x v="0"/>
    <x v="1"/>
    <x v="0"/>
    <s v="03.03.10"/>
    <x v="15"/>
    <x v="0"/>
    <x v="5"/>
    <s v="Receitas Da Câmara"/>
    <s v="03.03.10"/>
    <s v="Receitas Da Câmara"/>
    <s v="03.03.10"/>
    <x v="15"/>
    <x v="0"/>
    <x v="4"/>
    <x v="5"/>
    <x v="0"/>
    <x v="0"/>
    <x v="2"/>
    <x v="0"/>
    <x v="0"/>
    <s v="2025-02-27"/>
    <x v="0"/>
    <n v="16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000"/>
    <x v="1349"/>
    <x v="0"/>
    <x v="0"/>
    <x v="0"/>
    <s v="01.23.01.03"/>
    <x v="37"/>
    <x v="5"/>
    <x v="6"/>
    <s v="Género"/>
    <s v="01.23.01"/>
    <s v="Género"/>
    <s v="01.23.01"/>
    <x v="4"/>
    <x v="0"/>
    <x v="2"/>
    <x v="3"/>
    <x v="0"/>
    <x v="1"/>
    <x v="0"/>
    <x v="0"/>
    <x v="4"/>
    <s v="2025-03-06"/>
    <x v="0"/>
    <n v="15000"/>
    <x v="0"/>
    <m/>
    <x v="0"/>
    <m/>
    <x v="9"/>
    <n v="100474696"/>
    <x v="0"/>
    <x v="1"/>
    <s v="Capacitação e formação dos homens e das mulheres"/>
    <s v="ORI"/>
    <x v="0"/>
    <s v="CHM"/>
    <x v="0"/>
    <x v="0"/>
    <x v="0"/>
    <x v="0"/>
    <x v="0"/>
    <x v="0"/>
    <x v="0"/>
    <x v="0"/>
    <x v="0"/>
    <x v="0"/>
    <x v="0"/>
    <s v="Capacitação e formação dos homens e das mulheres"/>
    <x v="0"/>
    <x v="0"/>
    <x v="0"/>
    <x v="0"/>
    <x v="1"/>
    <x v="0"/>
    <x v="0"/>
    <x v="0"/>
    <x v="0"/>
    <x v="0"/>
    <x v="1"/>
    <x v="0"/>
    <s v="Pagamento referente a serviço de formação em confeitaria para 25 mulheres beneficiarias do município, conforme anexo."/>
  </r>
  <r>
    <x v="0"/>
    <n v="0"/>
    <n v="0"/>
    <n v="0"/>
    <n v="85000"/>
    <x v="1349"/>
    <x v="0"/>
    <x v="0"/>
    <x v="0"/>
    <s v="01.23.01.03"/>
    <x v="37"/>
    <x v="5"/>
    <x v="6"/>
    <s v="Género"/>
    <s v="01.23.01"/>
    <s v="Género"/>
    <s v="01.23.01"/>
    <x v="4"/>
    <x v="0"/>
    <x v="2"/>
    <x v="3"/>
    <x v="0"/>
    <x v="1"/>
    <x v="0"/>
    <x v="0"/>
    <x v="4"/>
    <s v="2025-03-06"/>
    <x v="0"/>
    <n v="85000"/>
    <x v="0"/>
    <m/>
    <x v="0"/>
    <m/>
    <x v="112"/>
    <n v="100479893"/>
    <x v="0"/>
    <x v="0"/>
    <s v="Capacitação e formação dos homens e das mulheres"/>
    <s v="ORI"/>
    <x v="0"/>
    <s v="CHM"/>
    <x v="0"/>
    <x v="0"/>
    <x v="0"/>
    <x v="0"/>
    <x v="0"/>
    <x v="0"/>
    <x v="0"/>
    <x v="0"/>
    <x v="0"/>
    <x v="0"/>
    <x v="0"/>
    <s v="Capacitação e formação dos homens e das mulheres"/>
    <x v="0"/>
    <x v="0"/>
    <x v="0"/>
    <x v="0"/>
    <x v="1"/>
    <x v="0"/>
    <x v="0"/>
    <x v="0"/>
    <x v="0"/>
    <x v="0"/>
    <x v="0"/>
    <x v="0"/>
    <s v="Pagamento referente a serviço de formação em confeitaria para 25 mulheres beneficiarias do município, conforme anexo."/>
  </r>
  <r>
    <x v="1"/>
    <n v="0"/>
    <n v="0"/>
    <n v="0"/>
    <n v="10000"/>
    <x v="1350"/>
    <x v="0"/>
    <x v="0"/>
    <x v="0"/>
    <s v="01.25.02.23"/>
    <x v="13"/>
    <x v="2"/>
    <x v="2"/>
    <s v="desporto"/>
    <s v="01.25.02"/>
    <s v="desporto"/>
    <s v="01.25.02"/>
    <x v="2"/>
    <x v="0"/>
    <x v="0"/>
    <x v="1"/>
    <x v="0"/>
    <x v="1"/>
    <x v="1"/>
    <x v="0"/>
    <x v="4"/>
    <s v="2025-03-11"/>
    <x v="0"/>
    <n v="10000"/>
    <x v="0"/>
    <m/>
    <x v="0"/>
    <m/>
    <x v="240"/>
    <n v="10043473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representante da equipa DORENSE, Sra. IVANILDE GOMES BARRETO, referente ao apoio no ambito da participação no torneio de futsal feminina Inter Ilhas, conforme anexo."/>
  </r>
  <r>
    <x v="0"/>
    <n v="0"/>
    <n v="0"/>
    <n v="0"/>
    <n v="2000"/>
    <x v="1351"/>
    <x v="0"/>
    <x v="0"/>
    <x v="0"/>
    <s v="03.16.15"/>
    <x v="0"/>
    <x v="0"/>
    <x v="0"/>
    <s v="Direção Financeira"/>
    <s v="03.16.15"/>
    <s v="Direção Financeira"/>
    <s v="03.16.15"/>
    <x v="0"/>
    <x v="0"/>
    <x v="0"/>
    <x v="0"/>
    <x v="0"/>
    <x v="0"/>
    <x v="0"/>
    <x v="0"/>
    <x v="4"/>
    <s v="2025-03-13"/>
    <x v="0"/>
    <n v="2000"/>
    <x v="0"/>
    <m/>
    <x v="0"/>
    <m/>
    <x v="241"/>
    <n v="100478370"/>
    <x v="0"/>
    <x v="0"/>
    <s v="Direção Financeira"/>
    <s v="ORI"/>
    <x v="0"/>
    <m/>
    <x v="0"/>
    <x v="0"/>
    <x v="0"/>
    <x v="0"/>
    <x v="0"/>
    <x v="0"/>
    <x v="0"/>
    <x v="0"/>
    <x v="0"/>
    <x v="0"/>
    <x v="0"/>
    <s v="Direção Financeira"/>
    <x v="0"/>
    <x v="0"/>
    <x v="0"/>
    <x v="0"/>
    <x v="0"/>
    <x v="0"/>
    <x v="0"/>
    <x v="1"/>
    <x v="0"/>
    <x v="0"/>
    <x v="0"/>
    <x v="0"/>
    <s v="Ajuda de custo a favor da senhora Maria Júlia Furtado, pela sua deslocação a Santa Cruz no dia 26 de janeiro e no dia 26 de fevereiro de 2025, em missão de serviço, conforme anexo."/>
  </r>
  <r>
    <x v="0"/>
    <n v="0"/>
    <n v="0"/>
    <n v="0"/>
    <n v="504825"/>
    <x v="1352"/>
    <x v="0"/>
    <x v="0"/>
    <x v="0"/>
    <s v="01.27.02.11"/>
    <x v="11"/>
    <x v="1"/>
    <x v="1"/>
    <s v="Saneamento básico"/>
    <s v="01.27.02"/>
    <s v="Saneamento básico"/>
    <s v="01.27.02"/>
    <x v="4"/>
    <x v="0"/>
    <x v="2"/>
    <x v="3"/>
    <x v="0"/>
    <x v="1"/>
    <x v="0"/>
    <x v="0"/>
    <x v="4"/>
    <s v="2025-03-28"/>
    <x v="0"/>
    <n v="504825"/>
    <x v="0"/>
    <m/>
    <x v="0"/>
    <m/>
    <x v="26"/>
    <n v="100474914"/>
    <x v="0"/>
    <x v="0"/>
    <s v="Reforço do saneamento básico"/>
    <s v="ORI"/>
    <x v="0"/>
    <m/>
    <x v="0"/>
    <x v="0"/>
    <x v="0"/>
    <x v="0"/>
    <x v="0"/>
    <x v="0"/>
    <x v="0"/>
    <x v="0"/>
    <x v="0"/>
    <x v="0"/>
    <x v="0"/>
    <s v="Reforço do saneamento básico"/>
    <x v="0"/>
    <x v="0"/>
    <x v="0"/>
    <x v="0"/>
    <x v="1"/>
    <x v="0"/>
    <x v="0"/>
    <x v="0"/>
    <x v="0"/>
    <x v="0"/>
    <x v="0"/>
    <x v="0"/>
    <s v="Pagamento de trabalhos de limpeza urbana no âmbito do projeto município saudável, durante  o mês de março de 2025, conforme anexo."/>
  </r>
  <r>
    <x v="0"/>
    <n v="0"/>
    <n v="0"/>
    <n v="0"/>
    <n v="130800"/>
    <x v="1353"/>
    <x v="0"/>
    <x v="0"/>
    <x v="0"/>
    <s v="01.27.04.11"/>
    <x v="26"/>
    <x v="1"/>
    <x v="1"/>
    <s v="Infra-Estruturas e Transportes"/>
    <s v="01.27.04"/>
    <s v="Infra-Estruturas e Transportes"/>
    <s v="01.27.04"/>
    <x v="4"/>
    <x v="0"/>
    <x v="2"/>
    <x v="3"/>
    <x v="0"/>
    <x v="1"/>
    <x v="0"/>
    <x v="0"/>
    <x v="2"/>
    <s v="2025-04-09"/>
    <x v="1"/>
    <n v="130800"/>
    <x v="0"/>
    <m/>
    <x v="0"/>
    <m/>
    <x v="26"/>
    <n v="100474914"/>
    <x v="0"/>
    <x v="0"/>
    <s v="Manutenção de caminhos vicinais e melhoramento de acessos"/>
    <s v="ORI"/>
    <x v="0"/>
    <m/>
    <x v="0"/>
    <x v="0"/>
    <x v="0"/>
    <x v="0"/>
    <x v="0"/>
    <x v="0"/>
    <x v="0"/>
    <x v="0"/>
    <x v="0"/>
    <x v="0"/>
    <x v="0"/>
    <s v="Manutenção de caminhos vicinais e melhoramento de acessos"/>
    <x v="0"/>
    <x v="0"/>
    <x v="0"/>
    <x v="0"/>
    <x v="1"/>
    <x v="0"/>
    <x v="0"/>
    <x v="0"/>
    <x v="0"/>
    <x v="0"/>
    <x v="0"/>
    <x v="0"/>
    <s v="Pagamento a favor do Tesoureiro Municipal, referente as despesas com pessoal nos trabalho de reabilitação de caminho Vicinal, Ribeira /Monte Bode/Achada Cavalo, conforme anexo."/>
  </r>
  <r>
    <x v="0"/>
    <n v="0"/>
    <n v="0"/>
    <n v="0"/>
    <n v="5840"/>
    <x v="1354"/>
    <x v="0"/>
    <x v="1"/>
    <x v="0"/>
    <s v="80.02.10.01"/>
    <x v="10"/>
    <x v="4"/>
    <x v="4"/>
    <s v="Outros"/>
    <s v="80.02.10"/>
    <s v="Outros"/>
    <s v="80.02.10"/>
    <x v="55"/>
    <x v="0"/>
    <x v="6"/>
    <x v="1"/>
    <x v="1"/>
    <x v="2"/>
    <x v="2"/>
    <x v="0"/>
    <x v="1"/>
    <s v="2025-01-27"/>
    <x v="0"/>
    <n v="584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3000"/>
    <x v="1355"/>
    <x v="0"/>
    <x v="0"/>
    <x v="0"/>
    <s v="01.25.05.12"/>
    <x v="2"/>
    <x v="2"/>
    <x v="2"/>
    <s v="Saúde"/>
    <s v="01.25.05"/>
    <s v="Saúde"/>
    <s v="01.25.05"/>
    <x v="3"/>
    <x v="0"/>
    <x v="1"/>
    <x v="2"/>
    <x v="0"/>
    <x v="1"/>
    <x v="0"/>
    <x v="0"/>
    <x v="2"/>
    <s v="2025-04-25"/>
    <x v="1"/>
    <n v="3000"/>
    <x v="0"/>
    <m/>
    <x v="0"/>
    <m/>
    <x v="242"/>
    <n v="100479125"/>
    <x v="0"/>
    <x v="0"/>
    <s v="Promoção e Inclusão Social"/>
    <s v="ORI"/>
    <x v="0"/>
    <m/>
    <x v="0"/>
    <x v="0"/>
    <x v="0"/>
    <x v="0"/>
    <x v="0"/>
    <x v="0"/>
    <x v="0"/>
    <x v="0"/>
    <x v="0"/>
    <x v="0"/>
    <x v="0"/>
    <s v="Promoção e Inclusão Social"/>
    <x v="0"/>
    <x v="0"/>
    <x v="0"/>
    <x v="0"/>
    <x v="1"/>
    <x v="0"/>
    <x v="0"/>
    <x v="0"/>
    <x v="0"/>
    <x v="0"/>
    <x v="0"/>
    <x v="0"/>
    <s v="Apoio social a favor do Sr. Casimiro Socoro Gomes Vaz, conforme anexo."/>
  </r>
  <r>
    <x v="0"/>
    <n v="0"/>
    <n v="0"/>
    <n v="0"/>
    <n v="1400"/>
    <x v="1356"/>
    <x v="0"/>
    <x v="0"/>
    <x v="0"/>
    <s v="03.16.15"/>
    <x v="0"/>
    <x v="0"/>
    <x v="0"/>
    <s v="Direção Financeira"/>
    <s v="03.16.15"/>
    <s v="Direção Financeira"/>
    <s v="03.16.15"/>
    <x v="0"/>
    <x v="0"/>
    <x v="0"/>
    <x v="0"/>
    <x v="0"/>
    <x v="0"/>
    <x v="0"/>
    <x v="0"/>
    <x v="2"/>
    <s v="2025-04-23"/>
    <x v="1"/>
    <n v="1400"/>
    <x v="0"/>
    <m/>
    <x v="0"/>
    <m/>
    <x v="168"/>
    <n v="100478458"/>
    <x v="0"/>
    <x v="0"/>
    <s v="Direção Financeira"/>
    <s v="ORI"/>
    <x v="0"/>
    <m/>
    <x v="0"/>
    <x v="0"/>
    <x v="0"/>
    <x v="0"/>
    <x v="0"/>
    <x v="0"/>
    <x v="0"/>
    <x v="0"/>
    <x v="0"/>
    <x v="0"/>
    <x v="0"/>
    <s v="Direção Financeira"/>
    <x v="0"/>
    <x v="0"/>
    <x v="0"/>
    <x v="0"/>
    <x v="0"/>
    <x v="0"/>
    <x v="0"/>
    <x v="0"/>
    <x v="0"/>
    <x v="0"/>
    <x v="0"/>
    <x v="0"/>
    <s v="Ajuda de custo a favor do senhor Felisberto Mendonça da Silva, pela sua deslocação à Praia no dia 02 de abril de 2025, em missão de serviço, conforme anexo."/>
  </r>
  <r>
    <x v="0"/>
    <n v="0"/>
    <n v="0"/>
    <n v="0"/>
    <n v="12590581"/>
    <x v="1357"/>
    <x v="0"/>
    <x v="1"/>
    <x v="0"/>
    <s v="03.03.10"/>
    <x v="15"/>
    <x v="0"/>
    <x v="5"/>
    <s v="Receitas Da Câmara"/>
    <s v="03.03.10"/>
    <s v="Receitas Da Câmara"/>
    <s v="03.03.10"/>
    <x v="72"/>
    <x v="0"/>
    <x v="5"/>
    <x v="13"/>
    <x v="0"/>
    <x v="0"/>
    <x v="2"/>
    <x v="0"/>
    <x v="2"/>
    <s v="2025-04-24"/>
    <x v="1"/>
    <n v="12590581"/>
    <x v="0"/>
    <m/>
    <x v="0"/>
    <m/>
    <x v="26"/>
    <n v="100474914"/>
    <x v="0"/>
    <x v="0"/>
    <s v="Receitas Da Câmara"/>
    <s v="EXT"/>
    <x v="0"/>
    <s v="RDC"/>
    <x v="0"/>
    <x v="0"/>
    <x v="0"/>
    <x v="0"/>
    <x v="0"/>
    <x v="0"/>
    <x v="0"/>
    <x v="0"/>
    <x v="0"/>
    <x v="0"/>
    <x v="0"/>
    <s v="Receitas Da Câmara"/>
    <x v="0"/>
    <x v="0"/>
    <x v="0"/>
    <x v="0"/>
    <x v="0"/>
    <x v="0"/>
    <x v="0"/>
    <x v="0"/>
    <x v="0"/>
    <x v="0"/>
    <x v="0"/>
    <x v="0"/>
    <s v="Transferência de FFM, abril 2025, conforme anexo."/>
  </r>
  <r>
    <x v="1"/>
    <n v="0"/>
    <n v="0"/>
    <n v="0"/>
    <n v="5663"/>
    <x v="1358"/>
    <x v="0"/>
    <x v="0"/>
    <x v="0"/>
    <s v="01.27.07.15"/>
    <x v="18"/>
    <x v="1"/>
    <x v="1"/>
    <s v="Requalificação Urbana e Habitação 2"/>
    <s v="01.27.07"/>
    <s v="Requalificação Urbana e Habitação 2"/>
    <s v="01.27.07"/>
    <x v="2"/>
    <x v="0"/>
    <x v="0"/>
    <x v="1"/>
    <x v="0"/>
    <x v="1"/>
    <x v="1"/>
    <x v="0"/>
    <x v="3"/>
    <s v="2025-05-21"/>
    <x v="1"/>
    <n v="5663"/>
    <x v="0"/>
    <m/>
    <x v="0"/>
    <m/>
    <x v="9"/>
    <n v="100474696"/>
    <x v="0"/>
    <x v="1"/>
    <s v="Requalificação urbana e ambiental de Achada Pizarra a Manguinho"/>
    <s v="ORI"/>
    <x v="0"/>
    <s v="RUH"/>
    <x v="0"/>
    <x v="0"/>
    <x v="0"/>
    <x v="0"/>
    <x v="0"/>
    <x v="0"/>
    <x v="0"/>
    <x v="0"/>
    <x v="0"/>
    <x v="0"/>
    <x v="0"/>
    <s v="Requalificação urbana e ambiental de Achada Pizarra a Manguinho"/>
    <x v="0"/>
    <x v="0"/>
    <x v="0"/>
    <x v="0"/>
    <x v="1"/>
    <x v="0"/>
    <x v="0"/>
    <x v="0"/>
    <x v="0"/>
    <x v="0"/>
    <x v="1"/>
    <x v="0"/>
    <s v="Pagamento referente a uma parte de serviço de calcetamento de (433m2), no âmbito dos trabalhos da requalificação urbana e ambiental de Achada Pizarra, conforme anexo."/>
  </r>
  <r>
    <x v="1"/>
    <n v="0"/>
    <n v="0"/>
    <n v="0"/>
    <n v="32087"/>
    <x v="1358"/>
    <x v="0"/>
    <x v="0"/>
    <x v="0"/>
    <s v="01.27.07.15"/>
    <x v="18"/>
    <x v="1"/>
    <x v="1"/>
    <s v="Requalificação Urbana e Habitação 2"/>
    <s v="01.27.07"/>
    <s v="Requalificação Urbana e Habitação 2"/>
    <s v="01.27.07"/>
    <x v="2"/>
    <x v="0"/>
    <x v="0"/>
    <x v="1"/>
    <x v="0"/>
    <x v="1"/>
    <x v="1"/>
    <x v="0"/>
    <x v="3"/>
    <s v="2025-05-21"/>
    <x v="1"/>
    <n v="32087"/>
    <x v="0"/>
    <m/>
    <x v="0"/>
    <m/>
    <x v="128"/>
    <n v="100477117"/>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referente a uma parte de serviço de calcetamento de (433m2), no âmbito dos trabalhos da requalificação urbana e ambiental de Achada Pizarra, conforme anexo."/>
  </r>
  <r>
    <x v="0"/>
    <n v="0"/>
    <n v="0"/>
    <n v="0"/>
    <n v="211398"/>
    <x v="1359"/>
    <x v="0"/>
    <x v="0"/>
    <x v="0"/>
    <s v="03.16.15"/>
    <x v="0"/>
    <x v="0"/>
    <x v="0"/>
    <s v="Direção Financeira"/>
    <s v="03.16.15"/>
    <s v="Direção Financeira"/>
    <s v="03.16.15"/>
    <x v="11"/>
    <x v="0"/>
    <x v="0"/>
    <x v="0"/>
    <x v="1"/>
    <x v="0"/>
    <x v="0"/>
    <x v="0"/>
    <x v="3"/>
    <s v="2025-05-30"/>
    <x v="1"/>
    <n v="211398"/>
    <x v="0"/>
    <m/>
    <x v="0"/>
    <m/>
    <x v="82"/>
    <n v="100479698"/>
    <x v="0"/>
    <x v="0"/>
    <s v="Direção Financeira"/>
    <s v="ORI"/>
    <x v="0"/>
    <m/>
    <x v="0"/>
    <x v="0"/>
    <x v="0"/>
    <x v="0"/>
    <x v="0"/>
    <x v="0"/>
    <x v="0"/>
    <x v="0"/>
    <x v="0"/>
    <x v="0"/>
    <x v="0"/>
    <s v="Direção Financeira"/>
    <x v="0"/>
    <x v="0"/>
    <x v="0"/>
    <x v="0"/>
    <x v="0"/>
    <x v="0"/>
    <x v="0"/>
    <x v="0"/>
    <x v="0"/>
    <x v="0"/>
    <x v="0"/>
    <x v="0"/>
    <s v="Pagamento  de valor das faturas a favor de EDEC, referente ao serviço prestado, conforme faturas em anexo."/>
  </r>
  <r>
    <x v="1"/>
    <n v="0"/>
    <n v="0"/>
    <n v="0"/>
    <n v="296000"/>
    <x v="1360"/>
    <x v="0"/>
    <x v="0"/>
    <x v="0"/>
    <s v="01.27.02.15"/>
    <x v="36"/>
    <x v="1"/>
    <x v="1"/>
    <s v="Saneamento básico"/>
    <s v="01.27.02"/>
    <s v="Saneamento básico"/>
    <s v="01.27.02"/>
    <x v="5"/>
    <x v="0"/>
    <x v="0"/>
    <x v="1"/>
    <x v="0"/>
    <x v="1"/>
    <x v="1"/>
    <x v="0"/>
    <x v="5"/>
    <s v="2025-06-02"/>
    <x v="1"/>
    <n v="296000"/>
    <x v="0"/>
    <m/>
    <x v="0"/>
    <m/>
    <x v="51"/>
    <n v="100477889"/>
    <x v="0"/>
    <x v="0"/>
    <s v="Transferência de Residuos Aterro Santiago"/>
    <s v="ORI"/>
    <x v="0"/>
    <m/>
    <x v="0"/>
    <x v="0"/>
    <x v="0"/>
    <x v="0"/>
    <x v="0"/>
    <x v="0"/>
    <x v="0"/>
    <x v="0"/>
    <x v="0"/>
    <x v="0"/>
    <x v="0"/>
    <s v="Transferência de Residuos Aterro Santiago"/>
    <x v="0"/>
    <x v="0"/>
    <x v="0"/>
    <x v="0"/>
    <x v="1"/>
    <x v="0"/>
    <x v="0"/>
    <x v="0"/>
    <x v="0"/>
    <x v="0"/>
    <x v="0"/>
    <x v="0"/>
    <s v="_x0009_Pagamento de uma parte da fatura referente a serviço de transporte de residuo solido para aterro sanitário da praia, conforme anexo.   "/>
  </r>
  <r>
    <x v="1"/>
    <n v="0"/>
    <n v="0"/>
    <n v="0"/>
    <n v="13800"/>
    <x v="1361"/>
    <x v="0"/>
    <x v="0"/>
    <x v="0"/>
    <s v="01.25.02.23"/>
    <x v="13"/>
    <x v="2"/>
    <x v="2"/>
    <s v="desporto"/>
    <s v="01.25.02"/>
    <s v="desporto"/>
    <s v="01.25.02"/>
    <x v="2"/>
    <x v="0"/>
    <x v="0"/>
    <x v="1"/>
    <x v="0"/>
    <x v="1"/>
    <x v="1"/>
    <x v="0"/>
    <x v="5"/>
    <s v="2025-06-09"/>
    <x v="1"/>
    <n v="13800"/>
    <x v="0"/>
    <m/>
    <x v="0"/>
    <m/>
    <x v="184"/>
    <n v="100476730"/>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 aquisição de um par de rede futsal para o polidesportivo de Ponta Verde, conforme anexo."/>
  </r>
  <r>
    <x v="0"/>
    <n v="0"/>
    <n v="0"/>
    <n v="0"/>
    <n v="5000"/>
    <x v="1362"/>
    <x v="0"/>
    <x v="0"/>
    <x v="0"/>
    <s v="03.16.15"/>
    <x v="0"/>
    <x v="0"/>
    <x v="0"/>
    <s v="Direção Financeira"/>
    <s v="03.16.15"/>
    <s v="Direção Financeira"/>
    <s v="03.16.15"/>
    <x v="11"/>
    <x v="0"/>
    <x v="0"/>
    <x v="0"/>
    <x v="1"/>
    <x v="0"/>
    <x v="0"/>
    <x v="0"/>
    <x v="5"/>
    <s v="2025-06-19"/>
    <x v="1"/>
    <n v="5000"/>
    <x v="0"/>
    <m/>
    <x v="0"/>
    <m/>
    <x v="82"/>
    <n v="100479698"/>
    <x v="0"/>
    <x v="0"/>
    <s v="Direção Financeira"/>
    <s v="ORI"/>
    <x v="0"/>
    <m/>
    <x v="0"/>
    <x v="0"/>
    <x v="0"/>
    <x v="0"/>
    <x v="0"/>
    <x v="0"/>
    <x v="0"/>
    <x v="0"/>
    <x v="0"/>
    <x v="0"/>
    <x v="0"/>
    <s v="Direção Financeira"/>
    <x v="0"/>
    <x v="0"/>
    <x v="0"/>
    <x v="0"/>
    <x v="0"/>
    <x v="0"/>
    <x v="0"/>
    <x v="0"/>
    <x v="0"/>
    <x v="0"/>
    <x v="0"/>
    <x v="0"/>
    <s v="Pagamento referente a carregamento de contador nº 01321957175 pertencente a Câmara Municipal de São Miguel, conforme anexo."/>
  </r>
  <r>
    <x v="0"/>
    <n v="0"/>
    <n v="0"/>
    <n v="0"/>
    <n v="1000"/>
    <x v="1363"/>
    <x v="0"/>
    <x v="0"/>
    <x v="0"/>
    <s v="03.16.15"/>
    <x v="0"/>
    <x v="0"/>
    <x v="0"/>
    <s v="Direção Financeira"/>
    <s v="03.16.15"/>
    <s v="Direção Financeira"/>
    <s v="03.16.15"/>
    <x v="50"/>
    <x v="0"/>
    <x v="0"/>
    <x v="1"/>
    <x v="0"/>
    <x v="0"/>
    <x v="0"/>
    <x v="0"/>
    <x v="5"/>
    <s v="2025-06-27"/>
    <x v="1"/>
    <n v="1000"/>
    <x v="0"/>
    <m/>
    <x v="0"/>
    <m/>
    <x v="26"/>
    <n v="100474914"/>
    <x v="0"/>
    <x v="0"/>
    <s v="Direção Financeira"/>
    <s v="ORI"/>
    <x v="0"/>
    <m/>
    <x v="0"/>
    <x v="0"/>
    <x v="0"/>
    <x v="0"/>
    <x v="0"/>
    <x v="0"/>
    <x v="0"/>
    <x v="0"/>
    <x v="0"/>
    <x v="0"/>
    <x v="0"/>
    <s v="Direção Financeira"/>
    <x v="0"/>
    <x v="0"/>
    <x v="0"/>
    <x v="0"/>
    <x v="0"/>
    <x v="0"/>
    <x v="0"/>
    <x v="0"/>
    <x v="0"/>
    <x v="0"/>
    <x v="0"/>
    <x v="0"/>
    <s v="Pagamento a favor do Tesoureiro Municipal, pela a aquisição de pilhas para o comando da viatura St-35-RP, afeto aos serviços da CMSM, conforme anaexo."/>
  </r>
  <r>
    <x v="0"/>
    <n v="0"/>
    <n v="0"/>
    <n v="0"/>
    <n v="121369"/>
    <x v="1364"/>
    <x v="0"/>
    <x v="0"/>
    <x v="0"/>
    <s v="03.16.15"/>
    <x v="0"/>
    <x v="0"/>
    <x v="0"/>
    <s v="Direção Financeira"/>
    <s v="03.16.15"/>
    <s v="Direção Financeira"/>
    <s v="03.16.15"/>
    <x v="1"/>
    <x v="0"/>
    <x v="0"/>
    <x v="0"/>
    <x v="0"/>
    <x v="0"/>
    <x v="0"/>
    <x v="0"/>
    <x v="6"/>
    <s v="2025-07-08"/>
    <x v="2"/>
    <n v="121369"/>
    <x v="0"/>
    <m/>
    <x v="0"/>
    <m/>
    <x v="243"/>
    <n v="100479138"/>
    <x v="0"/>
    <x v="0"/>
    <s v="Direção Financeira"/>
    <s v="ORI"/>
    <x v="0"/>
    <m/>
    <x v="0"/>
    <x v="0"/>
    <x v="0"/>
    <x v="0"/>
    <x v="0"/>
    <x v="0"/>
    <x v="0"/>
    <x v="0"/>
    <x v="0"/>
    <x v="0"/>
    <x v="0"/>
    <s v="Direção Financeira"/>
    <x v="0"/>
    <x v="0"/>
    <x v="0"/>
    <x v="0"/>
    <x v="0"/>
    <x v="0"/>
    <x v="0"/>
    <x v="1"/>
    <x v="0"/>
    <x v="0"/>
    <x v="0"/>
    <x v="0"/>
    <s v="Pagamento a favor nosi referente a prestação de serviço, conforme faturas ema nexo"/>
  </r>
  <r>
    <x v="1"/>
    <n v="0"/>
    <n v="0"/>
    <n v="0"/>
    <n v="4500"/>
    <x v="1365"/>
    <x v="0"/>
    <x v="0"/>
    <x v="0"/>
    <s v="01.28.01.10"/>
    <x v="22"/>
    <x v="3"/>
    <x v="3"/>
    <s v="Habitação Social"/>
    <s v="01.28.01"/>
    <s v="Habitação Social"/>
    <s v="01.28.01"/>
    <x v="2"/>
    <x v="0"/>
    <x v="0"/>
    <x v="1"/>
    <x v="0"/>
    <x v="1"/>
    <x v="1"/>
    <x v="0"/>
    <x v="6"/>
    <s v="2025-07-24"/>
    <x v="2"/>
    <n v="4500"/>
    <x v="0"/>
    <m/>
    <x v="0"/>
    <m/>
    <x v="244"/>
    <n v="100479085"/>
    <x v="0"/>
    <x v="0"/>
    <s v="Construção de casas de banho para famílias vulneráveis"/>
    <s v="ORI"/>
    <x v="0"/>
    <s v="CB"/>
    <x v="0"/>
    <x v="0"/>
    <x v="0"/>
    <x v="0"/>
    <x v="0"/>
    <x v="0"/>
    <x v="0"/>
    <x v="0"/>
    <x v="0"/>
    <x v="0"/>
    <x v="0"/>
    <s v="Construção de casas de banho para famílias vulneráveis"/>
    <x v="0"/>
    <x v="0"/>
    <x v="0"/>
    <x v="0"/>
    <x v="1"/>
    <x v="0"/>
    <x v="0"/>
    <x v="0"/>
    <x v="0"/>
    <x v="0"/>
    <x v="0"/>
    <x v="0"/>
    <s v="Pagamento a favor de Business Center Roberto, referente a uma loiça sanitária para a habitação da Sra. Antónia Pereira, conforme anexo.  "/>
  </r>
  <r>
    <x v="1"/>
    <n v="0"/>
    <n v="0"/>
    <n v="0"/>
    <n v="700000"/>
    <x v="1366"/>
    <x v="0"/>
    <x v="0"/>
    <x v="0"/>
    <s v="01.27.07.15"/>
    <x v="18"/>
    <x v="1"/>
    <x v="1"/>
    <s v="Requalificação Urbana e Habitação 2"/>
    <s v="01.27.07"/>
    <s v="Requalificação Urbana e Habitação 2"/>
    <s v="01.27.07"/>
    <x v="2"/>
    <x v="0"/>
    <x v="0"/>
    <x v="1"/>
    <x v="0"/>
    <x v="1"/>
    <x v="1"/>
    <x v="0"/>
    <x v="6"/>
    <s v="2025-07-24"/>
    <x v="2"/>
    <n v="700000"/>
    <x v="0"/>
    <m/>
    <x v="0"/>
    <m/>
    <x v="41"/>
    <n v="100479232"/>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Liquidação do Contrato e pagamento de uma parte de outro Contrato a favor do senhor Avelino da Veiga, referente a fornecimento de paralelos, para trabalhos da requalificação urbana de Achada Pizarra, conforme anexo. "/>
  </r>
  <r>
    <x v="0"/>
    <n v="0"/>
    <n v="0"/>
    <n v="0"/>
    <n v="278"/>
    <x v="1367"/>
    <x v="0"/>
    <x v="0"/>
    <x v="0"/>
    <s v="03.16.19"/>
    <x v="44"/>
    <x v="0"/>
    <x v="0"/>
    <s v="Direção de Inovação e Desporto"/>
    <s v="03.16.19"/>
    <s v="Direção de Inovação e Desporto"/>
    <s v="03.16.19"/>
    <x v="8"/>
    <x v="0"/>
    <x v="0"/>
    <x v="0"/>
    <x v="0"/>
    <x v="0"/>
    <x v="0"/>
    <x v="0"/>
    <x v="7"/>
    <s v="2025-08-26"/>
    <x v="2"/>
    <n v="278"/>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08-2025"/>
  </r>
  <r>
    <x v="0"/>
    <n v="0"/>
    <n v="0"/>
    <n v="0"/>
    <n v="1007"/>
    <x v="1367"/>
    <x v="0"/>
    <x v="0"/>
    <x v="0"/>
    <s v="03.16.19"/>
    <x v="44"/>
    <x v="0"/>
    <x v="0"/>
    <s v="Direção de Inovação e Desporto"/>
    <s v="03.16.19"/>
    <s v="Direção de Inovação e Desporto"/>
    <s v="03.16.19"/>
    <x v="46"/>
    <x v="0"/>
    <x v="0"/>
    <x v="1"/>
    <x v="0"/>
    <x v="0"/>
    <x v="0"/>
    <x v="0"/>
    <x v="7"/>
    <s v="2025-08-26"/>
    <x v="2"/>
    <n v="1007"/>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08-2025"/>
  </r>
  <r>
    <x v="0"/>
    <n v="0"/>
    <n v="0"/>
    <n v="0"/>
    <n v="7094"/>
    <x v="1367"/>
    <x v="0"/>
    <x v="0"/>
    <x v="0"/>
    <s v="03.16.19"/>
    <x v="44"/>
    <x v="0"/>
    <x v="0"/>
    <s v="Direção de Inovação e Desporto"/>
    <s v="03.16.19"/>
    <s v="Direção de Inovação e Desporto"/>
    <s v="03.16.19"/>
    <x v="42"/>
    <x v="0"/>
    <x v="0"/>
    <x v="1"/>
    <x v="1"/>
    <x v="0"/>
    <x v="0"/>
    <x v="0"/>
    <x v="7"/>
    <s v="2025-08-26"/>
    <x v="2"/>
    <n v="7094"/>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08-2025"/>
  </r>
  <r>
    <x v="0"/>
    <n v="0"/>
    <n v="0"/>
    <n v="0"/>
    <n v="223"/>
    <x v="1367"/>
    <x v="0"/>
    <x v="0"/>
    <x v="0"/>
    <s v="03.16.19"/>
    <x v="44"/>
    <x v="0"/>
    <x v="0"/>
    <s v="Direção de Inovação e Desporto"/>
    <s v="03.16.19"/>
    <s v="Direção de Inovação e Desporto"/>
    <s v="03.16.19"/>
    <x v="8"/>
    <x v="0"/>
    <x v="0"/>
    <x v="0"/>
    <x v="0"/>
    <x v="0"/>
    <x v="0"/>
    <x v="0"/>
    <x v="7"/>
    <s v="2025-08-26"/>
    <x v="2"/>
    <n v="223"/>
    <x v="0"/>
    <m/>
    <x v="0"/>
    <m/>
    <x v="89"/>
    <n v="100474706"/>
    <x v="0"/>
    <x v="5"/>
    <s v="Direção de Inovação e Desporto"/>
    <s v="ORI"/>
    <x v="0"/>
    <m/>
    <x v="0"/>
    <x v="0"/>
    <x v="0"/>
    <x v="0"/>
    <x v="0"/>
    <x v="0"/>
    <x v="0"/>
    <x v="0"/>
    <x v="0"/>
    <x v="0"/>
    <x v="0"/>
    <s v="Direção de Inovação e Desporto"/>
    <x v="0"/>
    <x v="0"/>
    <x v="0"/>
    <x v="0"/>
    <x v="0"/>
    <x v="0"/>
    <x v="0"/>
    <x v="0"/>
    <x v="0"/>
    <x v="0"/>
    <x v="5"/>
    <x v="0"/>
    <s v="Pagamento de salário referente a 08-2025"/>
  </r>
  <r>
    <x v="0"/>
    <n v="0"/>
    <n v="0"/>
    <n v="0"/>
    <n v="808"/>
    <x v="1367"/>
    <x v="0"/>
    <x v="0"/>
    <x v="0"/>
    <s v="03.16.19"/>
    <x v="44"/>
    <x v="0"/>
    <x v="0"/>
    <s v="Direção de Inovação e Desporto"/>
    <s v="03.16.19"/>
    <s v="Direção de Inovação e Desporto"/>
    <s v="03.16.19"/>
    <x v="46"/>
    <x v="0"/>
    <x v="0"/>
    <x v="1"/>
    <x v="0"/>
    <x v="0"/>
    <x v="0"/>
    <x v="0"/>
    <x v="7"/>
    <s v="2025-08-26"/>
    <x v="2"/>
    <n v="808"/>
    <x v="0"/>
    <m/>
    <x v="0"/>
    <m/>
    <x v="89"/>
    <n v="100474706"/>
    <x v="0"/>
    <x v="5"/>
    <s v="Direção de Inovação e Desporto"/>
    <s v="ORI"/>
    <x v="0"/>
    <m/>
    <x v="0"/>
    <x v="0"/>
    <x v="0"/>
    <x v="0"/>
    <x v="0"/>
    <x v="0"/>
    <x v="0"/>
    <x v="0"/>
    <x v="0"/>
    <x v="0"/>
    <x v="0"/>
    <s v="Direção de Inovação e Desporto"/>
    <x v="0"/>
    <x v="0"/>
    <x v="0"/>
    <x v="0"/>
    <x v="0"/>
    <x v="0"/>
    <x v="0"/>
    <x v="0"/>
    <x v="0"/>
    <x v="0"/>
    <x v="5"/>
    <x v="0"/>
    <s v="Pagamento de salário referente a 08-2025"/>
  </r>
  <r>
    <x v="0"/>
    <n v="0"/>
    <n v="0"/>
    <n v="0"/>
    <n v="5689"/>
    <x v="1367"/>
    <x v="0"/>
    <x v="0"/>
    <x v="0"/>
    <s v="03.16.19"/>
    <x v="44"/>
    <x v="0"/>
    <x v="0"/>
    <s v="Direção de Inovação e Desporto"/>
    <s v="03.16.19"/>
    <s v="Direção de Inovação e Desporto"/>
    <s v="03.16.19"/>
    <x v="42"/>
    <x v="0"/>
    <x v="0"/>
    <x v="1"/>
    <x v="1"/>
    <x v="0"/>
    <x v="0"/>
    <x v="0"/>
    <x v="7"/>
    <s v="2025-08-26"/>
    <x v="2"/>
    <n v="5689"/>
    <x v="0"/>
    <m/>
    <x v="0"/>
    <m/>
    <x v="89"/>
    <n v="100474706"/>
    <x v="0"/>
    <x v="5"/>
    <s v="Direção de Inovação e Desporto"/>
    <s v="ORI"/>
    <x v="0"/>
    <m/>
    <x v="0"/>
    <x v="0"/>
    <x v="0"/>
    <x v="0"/>
    <x v="0"/>
    <x v="0"/>
    <x v="0"/>
    <x v="0"/>
    <x v="0"/>
    <x v="0"/>
    <x v="0"/>
    <s v="Direção de Inovação e Desporto"/>
    <x v="0"/>
    <x v="0"/>
    <x v="0"/>
    <x v="0"/>
    <x v="0"/>
    <x v="0"/>
    <x v="0"/>
    <x v="0"/>
    <x v="0"/>
    <x v="0"/>
    <x v="5"/>
    <x v="0"/>
    <s v="Pagamento de salário referente a 08-2025"/>
  </r>
  <r>
    <x v="0"/>
    <n v="0"/>
    <n v="0"/>
    <n v="0"/>
    <n v="4939"/>
    <x v="1367"/>
    <x v="0"/>
    <x v="0"/>
    <x v="0"/>
    <s v="03.16.19"/>
    <x v="44"/>
    <x v="0"/>
    <x v="0"/>
    <s v="Direção de Inovação e Desporto"/>
    <s v="03.16.19"/>
    <s v="Direção de Inovação e Desporto"/>
    <s v="03.16.19"/>
    <x v="8"/>
    <x v="0"/>
    <x v="0"/>
    <x v="0"/>
    <x v="0"/>
    <x v="0"/>
    <x v="0"/>
    <x v="0"/>
    <x v="7"/>
    <s v="2025-08-26"/>
    <x v="2"/>
    <n v="4939"/>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08-2025"/>
  </r>
  <r>
    <x v="0"/>
    <n v="0"/>
    <n v="0"/>
    <n v="0"/>
    <n v="17852"/>
    <x v="1367"/>
    <x v="0"/>
    <x v="0"/>
    <x v="0"/>
    <s v="03.16.19"/>
    <x v="44"/>
    <x v="0"/>
    <x v="0"/>
    <s v="Direção de Inovação e Desporto"/>
    <s v="03.16.19"/>
    <s v="Direção de Inovação e Desporto"/>
    <s v="03.16.19"/>
    <x v="46"/>
    <x v="0"/>
    <x v="0"/>
    <x v="1"/>
    <x v="0"/>
    <x v="0"/>
    <x v="0"/>
    <x v="0"/>
    <x v="7"/>
    <s v="2025-08-26"/>
    <x v="2"/>
    <n v="17852"/>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08-2025"/>
  </r>
  <r>
    <x v="0"/>
    <n v="0"/>
    <n v="0"/>
    <n v="0"/>
    <n v="125617"/>
    <x v="1367"/>
    <x v="0"/>
    <x v="0"/>
    <x v="0"/>
    <s v="03.16.19"/>
    <x v="44"/>
    <x v="0"/>
    <x v="0"/>
    <s v="Direção de Inovação e Desporto"/>
    <s v="03.16.19"/>
    <s v="Direção de Inovação e Desporto"/>
    <s v="03.16.19"/>
    <x v="42"/>
    <x v="0"/>
    <x v="0"/>
    <x v="1"/>
    <x v="1"/>
    <x v="0"/>
    <x v="0"/>
    <x v="0"/>
    <x v="7"/>
    <s v="2025-08-26"/>
    <x v="2"/>
    <n v="125617"/>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08-2025"/>
  </r>
  <r>
    <x v="0"/>
    <n v="0"/>
    <n v="0"/>
    <n v="0"/>
    <n v="754"/>
    <x v="1368"/>
    <x v="0"/>
    <x v="0"/>
    <x v="0"/>
    <s v="03.16.11"/>
    <x v="25"/>
    <x v="0"/>
    <x v="0"/>
    <s v="Direcção de Obras"/>
    <s v="03.16.11"/>
    <s v="Direcção de Obras"/>
    <s v="03.16.11"/>
    <x v="8"/>
    <x v="0"/>
    <x v="0"/>
    <x v="0"/>
    <x v="0"/>
    <x v="0"/>
    <x v="0"/>
    <x v="0"/>
    <x v="8"/>
    <s v="2025-09-24"/>
    <x v="2"/>
    <n v="754"/>
    <x v="0"/>
    <m/>
    <x v="0"/>
    <m/>
    <x v="9"/>
    <n v="100474696"/>
    <x v="0"/>
    <x v="1"/>
    <s v="Direcção de Obras"/>
    <s v="ORI"/>
    <x v="0"/>
    <m/>
    <x v="0"/>
    <x v="0"/>
    <x v="0"/>
    <x v="0"/>
    <x v="0"/>
    <x v="0"/>
    <x v="0"/>
    <x v="0"/>
    <x v="0"/>
    <x v="0"/>
    <x v="0"/>
    <s v="Direcção de Obras"/>
    <x v="0"/>
    <x v="0"/>
    <x v="0"/>
    <x v="0"/>
    <x v="0"/>
    <x v="0"/>
    <x v="0"/>
    <x v="0"/>
    <x v="0"/>
    <x v="0"/>
    <x v="1"/>
    <x v="0"/>
    <s v="Pagamento de salário referente a 09-2025"/>
  </r>
  <r>
    <x v="0"/>
    <n v="0"/>
    <n v="0"/>
    <n v="0"/>
    <n v="883"/>
    <x v="1368"/>
    <x v="0"/>
    <x v="0"/>
    <x v="0"/>
    <s v="03.16.11"/>
    <x v="25"/>
    <x v="0"/>
    <x v="0"/>
    <s v="Direcção de Obras"/>
    <s v="03.16.11"/>
    <s v="Direcção de Obras"/>
    <s v="03.16.11"/>
    <x v="76"/>
    <x v="0"/>
    <x v="0"/>
    <x v="1"/>
    <x v="0"/>
    <x v="0"/>
    <x v="0"/>
    <x v="0"/>
    <x v="8"/>
    <s v="2025-09-24"/>
    <x v="2"/>
    <n v="883"/>
    <x v="0"/>
    <m/>
    <x v="0"/>
    <m/>
    <x v="9"/>
    <n v="100474696"/>
    <x v="0"/>
    <x v="1"/>
    <s v="Direcção de Obras"/>
    <s v="ORI"/>
    <x v="0"/>
    <m/>
    <x v="0"/>
    <x v="0"/>
    <x v="0"/>
    <x v="0"/>
    <x v="0"/>
    <x v="0"/>
    <x v="0"/>
    <x v="0"/>
    <x v="0"/>
    <x v="0"/>
    <x v="0"/>
    <s v="Direcção de Obras"/>
    <x v="0"/>
    <x v="0"/>
    <x v="0"/>
    <x v="0"/>
    <x v="0"/>
    <x v="0"/>
    <x v="0"/>
    <x v="0"/>
    <x v="0"/>
    <x v="0"/>
    <x v="1"/>
    <x v="0"/>
    <s v="Pagamento de salário referente a 09-2025"/>
  </r>
  <r>
    <x v="0"/>
    <n v="0"/>
    <n v="0"/>
    <n v="0"/>
    <n v="24"/>
    <x v="1368"/>
    <x v="0"/>
    <x v="0"/>
    <x v="0"/>
    <s v="03.16.11"/>
    <x v="25"/>
    <x v="0"/>
    <x v="0"/>
    <s v="Direcção de Obras"/>
    <s v="03.16.11"/>
    <s v="Direcção de Obras"/>
    <s v="03.16.11"/>
    <x v="45"/>
    <x v="0"/>
    <x v="0"/>
    <x v="1"/>
    <x v="0"/>
    <x v="0"/>
    <x v="0"/>
    <x v="0"/>
    <x v="8"/>
    <s v="2025-09-24"/>
    <x v="2"/>
    <n v="24"/>
    <x v="0"/>
    <m/>
    <x v="0"/>
    <m/>
    <x v="9"/>
    <n v="100474696"/>
    <x v="0"/>
    <x v="1"/>
    <s v="Direcção de Obras"/>
    <s v="ORI"/>
    <x v="0"/>
    <m/>
    <x v="0"/>
    <x v="0"/>
    <x v="0"/>
    <x v="0"/>
    <x v="0"/>
    <x v="0"/>
    <x v="0"/>
    <x v="0"/>
    <x v="0"/>
    <x v="0"/>
    <x v="0"/>
    <s v="Direcção de Obras"/>
    <x v="0"/>
    <x v="0"/>
    <x v="0"/>
    <x v="0"/>
    <x v="0"/>
    <x v="0"/>
    <x v="0"/>
    <x v="0"/>
    <x v="0"/>
    <x v="0"/>
    <x v="1"/>
    <x v="0"/>
    <s v="Pagamento de salário referente a 09-2025"/>
  </r>
  <r>
    <x v="0"/>
    <n v="0"/>
    <n v="0"/>
    <n v="0"/>
    <n v="2499"/>
    <x v="1368"/>
    <x v="0"/>
    <x v="0"/>
    <x v="0"/>
    <s v="03.16.11"/>
    <x v="25"/>
    <x v="0"/>
    <x v="0"/>
    <s v="Direcção de Obras"/>
    <s v="03.16.11"/>
    <s v="Direcção de Obras"/>
    <s v="03.16.11"/>
    <x v="46"/>
    <x v="0"/>
    <x v="0"/>
    <x v="1"/>
    <x v="0"/>
    <x v="0"/>
    <x v="0"/>
    <x v="0"/>
    <x v="8"/>
    <s v="2025-09-24"/>
    <x v="2"/>
    <n v="2499"/>
    <x v="0"/>
    <m/>
    <x v="0"/>
    <m/>
    <x v="9"/>
    <n v="100474696"/>
    <x v="0"/>
    <x v="1"/>
    <s v="Direcção de Obras"/>
    <s v="ORI"/>
    <x v="0"/>
    <m/>
    <x v="0"/>
    <x v="0"/>
    <x v="0"/>
    <x v="0"/>
    <x v="0"/>
    <x v="0"/>
    <x v="0"/>
    <x v="0"/>
    <x v="0"/>
    <x v="0"/>
    <x v="0"/>
    <s v="Direcção de Obras"/>
    <x v="0"/>
    <x v="0"/>
    <x v="0"/>
    <x v="0"/>
    <x v="0"/>
    <x v="0"/>
    <x v="0"/>
    <x v="0"/>
    <x v="0"/>
    <x v="0"/>
    <x v="1"/>
    <x v="0"/>
    <s v="Pagamento de salário referente a 09-2025"/>
  </r>
  <r>
    <x v="0"/>
    <n v="0"/>
    <n v="0"/>
    <n v="0"/>
    <n v="15899"/>
    <x v="1368"/>
    <x v="0"/>
    <x v="0"/>
    <x v="0"/>
    <s v="03.16.11"/>
    <x v="25"/>
    <x v="0"/>
    <x v="0"/>
    <s v="Direcção de Obras"/>
    <s v="03.16.11"/>
    <s v="Direcção de Obras"/>
    <s v="03.16.11"/>
    <x v="42"/>
    <x v="0"/>
    <x v="0"/>
    <x v="1"/>
    <x v="1"/>
    <x v="0"/>
    <x v="0"/>
    <x v="0"/>
    <x v="8"/>
    <s v="2025-09-24"/>
    <x v="2"/>
    <n v="15899"/>
    <x v="0"/>
    <m/>
    <x v="0"/>
    <m/>
    <x v="9"/>
    <n v="100474696"/>
    <x v="0"/>
    <x v="1"/>
    <s v="Direcção de Obras"/>
    <s v="ORI"/>
    <x v="0"/>
    <m/>
    <x v="0"/>
    <x v="0"/>
    <x v="0"/>
    <x v="0"/>
    <x v="0"/>
    <x v="0"/>
    <x v="0"/>
    <x v="0"/>
    <x v="0"/>
    <x v="0"/>
    <x v="0"/>
    <s v="Direcção de Obras"/>
    <x v="0"/>
    <x v="0"/>
    <x v="0"/>
    <x v="0"/>
    <x v="0"/>
    <x v="0"/>
    <x v="0"/>
    <x v="0"/>
    <x v="0"/>
    <x v="0"/>
    <x v="1"/>
    <x v="0"/>
    <s v="Pagamento de salário referente a 09-2025"/>
  </r>
  <r>
    <x v="0"/>
    <n v="0"/>
    <n v="0"/>
    <n v="0"/>
    <n v="15654"/>
    <x v="1368"/>
    <x v="0"/>
    <x v="0"/>
    <x v="0"/>
    <s v="03.16.11"/>
    <x v="25"/>
    <x v="0"/>
    <x v="0"/>
    <s v="Direcção de Obras"/>
    <s v="03.16.11"/>
    <s v="Direcção de Obras"/>
    <s v="03.16.11"/>
    <x v="47"/>
    <x v="0"/>
    <x v="0"/>
    <x v="1"/>
    <x v="1"/>
    <x v="0"/>
    <x v="0"/>
    <x v="0"/>
    <x v="8"/>
    <s v="2025-09-24"/>
    <x v="2"/>
    <n v="15654"/>
    <x v="0"/>
    <m/>
    <x v="0"/>
    <m/>
    <x v="9"/>
    <n v="100474696"/>
    <x v="0"/>
    <x v="1"/>
    <s v="Direcção de Obras"/>
    <s v="ORI"/>
    <x v="0"/>
    <m/>
    <x v="0"/>
    <x v="0"/>
    <x v="0"/>
    <x v="0"/>
    <x v="0"/>
    <x v="0"/>
    <x v="0"/>
    <x v="0"/>
    <x v="0"/>
    <x v="0"/>
    <x v="0"/>
    <s v="Direcção de Obras"/>
    <x v="0"/>
    <x v="0"/>
    <x v="0"/>
    <x v="0"/>
    <x v="0"/>
    <x v="0"/>
    <x v="0"/>
    <x v="0"/>
    <x v="0"/>
    <x v="0"/>
    <x v="1"/>
    <x v="0"/>
    <s v="Pagamento de salário referente a 09-2025"/>
  </r>
  <r>
    <x v="0"/>
    <n v="0"/>
    <n v="0"/>
    <n v="0"/>
    <n v="7546"/>
    <x v="1368"/>
    <x v="0"/>
    <x v="0"/>
    <x v="0"/>
    <s v="03.16.11"/>
    <x v="25"/>
    <x v="0"/>
    <x v="0"/>
    <s v="Direcção de Obras"/>
    <s v="03.16.11"/>
    <s v="Direcção de Obras"/>
    <s v="03.16.11"/>
    <x v="48"/>
    <x v="0"/>
    <x v="0"/>
    <x v="1"/>
    <x v="1"/>
    <x v="0"/>
    <x v="0"/>
    <x v="0"/>
    <x v="8"/>
    <s v="2025-09-24"/>
    <x v="2"/>
    <n v="7546"/>
    <x v="0"/>
    <m/>
    <x v="0"/>
    <m/>
    <x v="9"/>
    <n v="100474696"/>
    <x v="0"/>
    <x v="1"/>
    <s v="Direcção de Obras"/>
    <s v="ORI"/>
    <x v="0"/>
    <m/>
    <x v="0"/>
    <x v="0"/>
    <x v="0"/>
    <x v="0"/>
    <x v="0"/>
    <x v="0"/>
    <x v="0"/>
    <x v="0"/>
    <x v="0"/>
    <x v="0"/>
    <x v="0"/>
    <s v="Direcção de Obras"/>
    <x v="0"/>
    <x v="0"/>
    <x v="0"/>
    <x v="0"/>
    <x v="0"/>
    <x v="0"/>
    <x v="0"/>
    <x v="0"/>
    <x v="0"/>
    <x v="0"/>
    <x v="1"/>
    <x v="0"/>
    <s v="Pagamento de salário referente a 09-2025"/>
  </r>
  <r>
    <x v="0"/>
    <n v="0"/>
    <n v="0"/>
    <n v="0"/>
    <n v="156"/>
    <x v="1368"/>
    <x v="0"/>
    <x v="0"/>
    <x v="0"/>
    <s v="03.16.11"/>
    <x v="25"/>
    <x v="0"/>
    <x v="0"/>
    <s v="Direcção de Obras"/>
    <s v="03.16.11"/>
    <s v="Direcção de Obras"/>
    <s v="03.16.11"/>
    <x v="8"/>
    <x v="0"/>
    <x v="0"/>
    <x v="0"/>
    <x v="0"/>
    <x v="0"/>
    <x v="0"/>
    <x v="0"/>
    <x v="8"/>
    <s v="2025-09-24"/>
    <x v="2"/>
    <n v="156"/>
    <x v="0"/>
    <m/>
    <x v="0"/>
    <m/>
    <x v="66"/>
    <n v="100474708"/>
    <x v="0"/>
    <x v="3"/>
    <s v="Direcção de Obras"/>
    <s v="ORI"/>
    <x v="0"/>
    <m/>
    <x v="0"/>
    <x v="0"/>
    <x v="0"/>
    <x v="0"/>
    <x v="0"/>
    <x v="0"/>
    <x v="0"/>
    <x v="0"/>
    <x v="0"/>
    <x v="0"/>
    <x v="0"/>
    <s v="Direcção de Obras"/>
    <x v="0"/>
    <x v="0"/>
    <x v="0"/>
    <x v="0"/>
    <x v="0"/>
    <x v="0"/>
    <x v="0"/>
    <x v="0"/>
    <x v="0"/>
    <x v="0"/>
    <x v="3"/>
    <x v="0"/>
    <s v="Pagamento de salário referente a 09-2025"/>
  </r>
  <r>
    <x v="0"/>
    <n v="0"/>
    <n v="0"/>
    <n v="0"/>
    <n v="183"/>
    <x v="1368"/>
    <x v="0"/>
    <x v="0"/>
    <x v="0"/>
    <s v="03.16.11"/>
    <x v="25"/>
    <x v="0"/>
    <x v="0"/>
    <s v="Direcção de Obras"/>
    <s v="03.16.11"/>
    <s v="Direcção de Obras"/>
    <s v="03.16.11"/>
    <x v="76"/>
    <x v="0"/>
    <x v="0"/>
    <x v="1"/>
    <x v="0"/>
    <x v="0"/>
    <x v="0"/>
    <x v="0"/>
    <x v="8"/>
    <s v="2025-09-24"/>
    <x v="2"/>
    <n v="183"/>
    <x v="0"/>
    <m/>
    <x v="0"/>
    <m/>
    <x v="66"/>
    <n v="100474708"/>
    <x v="0"/>
    <x v="3"/>
    <s v="Direcção de Obras"/>
    <s v="ORI"/>
    <x v="0"/>
    <m/>
    <x v="0"/>
    <x v="0"/>
    <x v="0"/>
    <x v="0"/>
    <x v="0"/>
    <x v="0"/>
    <x v="0"/>
    <x v="0"/>
    <x v="0"/>
    <x v="0"/>
    <x v="0"/>
    <s v="Direcção de Obras"/>
    <x v="0"/>
    <x v="0"/>
    <x v="0"/>
    <x v="0"/>
    <x v="0"/>
    <x v="0"/>
    <x v="0"/>
    <x v="0"/>
    <x v="0"/>
    <x v="0"/>
    <x v="3"/>
    <x v="0"/>
    <s v="Pagamento de salário referente a 09-2025"/>
  </r>
  <r>
    <x v="0"/>
    <n v="0"/>
    <n v="0"/>
    <n v="0"/>
    <n v="5"/>
    <x v="1368"/>
    <x v="0"/>
    <x v="0"/>
    <x v="0"/>
    <s v="03.16.11"/>
    <x v="25"/>
    <x v="0"/>
    <x v="0"/>
    <s v="Direcção de Obras"/>
    <s v="03.16.11"/>
    <s v="Direcção de Obras"/>
    <s v="03.16.11"/>
    <x v="45"/>
    <x v="0"/>
    <x v="0"/>
    <x v="1"/>
    <x v="0"/>
    <x v="0"/>
    <x v="0"/>
    <x v="0"/>
    <x v="8"/>
    <s v="2025-09-24"/>
    <x v="2"/>
    <n v="5"/>
    <x v="0"/>
    <m/>
    <x v="0"/>
    <m/>
    <x v="66"/>
    <n v="100474708"/>
    <x v="0"/>
    <x v="3"/>
    <s v="Direcção de Obras"/>
    <s v="ORI"/>
    <x v="0"/>
    <m/>
    <x v="0"/>
    <x v="0"/>
    <x v="0"/>
    <x v="0"/>
    <x v="0"/>
    <x v="0"/>
    <x v="0"/>
    <x v="0"/>
    <x v="0"/>
    <x v="0"/>
    <x v="0"/>
    <s v="Direcção de Obras"/>
    <x v="0"/>
    <x v="0"/>
    <x v="0"/>
    <x v="0"/>
    <x v="0"/>
    <x v="0"/>
    <x v="0"/>
    <x v="0"/>
    <x v="0"/>
    <x v="0"/>
    <x v="3"/>
    <x v="0"/>
    <s v="Pagamento de salário referente a 09-2025"/>
  </r>
  <r>
    <x v="0"/>
    <n v="0"/>
    <n v="0"/>
    <n v="0"/>
    <n v="520"/>
    <x v="1368"/>
    <x v="0"/>
    <x v="0"/>
    <x v="0"/>
    <s v="03.16.11"/>
    <x v="25"/>
    <x v="0"/>
    <x v="0"/>
    <s v="Direcção de Obras"/>
    <s v="03.16.11"/>
    <s v="Direcção de Obras"/>
    <s v="03.16.11"/>
    <x v="46"/>
    <x v="0"/>
    <x v="0"/>
    <x v="1"/>
    <x v="0"/>
    <x v="0"/>
    <x v="0"/>
    <x v="0"/>
    <x v="8"/>
    <s v="2025-09-24"/>
    <x v="2"/>
    <n v="520"/>
    <x v="0"/>
    <m/>
    <x v="0"/>
    <m/>
    <x v="66"/>
    <n v="100474708"/>
    <x v="0"/>
    <x v="3"/>
    <s v="Direcção de Obras"/>
    <s v="ORI"/>
    <x v="0"/>
    <m/>
    <x v="0"/>
    <x v="0"/>
    <x v="0"/>
    <x v="0"/>
    <x v="0"/>
    <x v="0"/>
    <x v="0"/>
    <x v="0"/>
    <x v="0"/>
    <x v="0"/>
    <x v="0"/>
    <s v="Direcção de Obras"/>
    <x v="0"/>
    <x v="0"/>
    <x v="0"/>
    <x v="0"/>
    <x v="0"/>
    <x v="0"/>
    <x v="0"/>
    <x v="0"/>
    <x v="0"/>
    <x v="0"/>
    <x v="3"/>
    <x v="0"/>
    <s v="Pagamento de salário referente a 09-2025"/>
  </r>
  <r>
    <x v="0"/>
    <n v="0"/>
    <n v="0"/>
    <n v="0"/>
    <n v="3307"/>
    <x v="1368"/>
    <x v="0"/>
    <x v="0"/>
    <x v="0"/>
    <s v="03.16.11"/>
    <x v="25"/>
    <x v="0"/>
    <x v="0"/>
    <s v="Direcção de Obras"/>
    <s v="03.16.11"/>
    <s v="Direcção de Obras"/>
    <s v="03.16.11"/>
    <x v="42"/>
    <x v="0"/>
    <x v="0"/>
    <x v="1"/>
    <x v="1"/>
    <x v="0"/>
    <x v="0"/>
    <x v="0"/>
    <x v="8"/>
    <s v="2025-09-24"/>
    <x v="2"/>
    <n v="3307"/>
    <x v="0"/>
    <m/>
    <x v="0"/>
    <m/>
    <x v="66"/>
    <n v="100474708"/>
    <x v="0"/>
    <x v="3"/>
    <s v="Direcção de Obras"/>
    <s v="ORI"/>
    <x v="0"/>
    <m/>
    <x v="0"/>
    <x v="0"/>
    <x v="0"/>
    <x v="0"/>
    <x v="0"/>
    <x v="0"/>
    <x v="0"/>
    <x v="0"/>
    <x v="0"/>
    <x v="0"/>
    <x v="0"/>
    <s v="Direcção de Obras"/>
    <x v="0"/>
    <x v="0"/>
    <x v="0"/>
    <x v="0"/>
    <x v="0"/>
    <x v="0"/>
    <x v="0"/>
    <x v="0"/>
    <x v="0"/>
    <x v="0"/>
    <x v="3"/>
    <x v="0"/>
    <s v="Pagamento de salário referente a 09-2025"/>
  </r>
  <r>
    <x v="0"/>
    <n v="0"/>
    <n v="0"/>
    <n v="0"/>
    <n v="3256"/>
    <x v="1368"/>
    <x v="0"/>
    <x v="0"/>
    <x v="0"/>
    <s v="03.16.11"/>
    <x v="25"/>
    <x v="0"/>
    <x v="0"/>
    <s v="Direcção de Obras"/>
    <s v="03.16.11"/>
    <s v="Direcção de Obras"/>
    <s v="03.16.11"/>
    <x v="47"/>
    <x v="0"/>
    <x v="0"/>
    <x v="1"/>
    <x v="1"/>
    <x v="0"/>
    <x v="0"/>
    <x v="0"/>
    <x v="8"/>
    <s v="2025-09-24"/>
    <x v="2"/>
    <n v="3256"/>
    <x v="0"/>
    <m/>
    <x v="0"/>
    <m/>
    <x v="66"/>
    <n v="100474708"/>
    <x v="0"/>
    <x v="3"/>
    <s v="Direcção de Obras"/>
    <s v="ORI"/>
    <x v="0"/>
    <m/>
    <x v="0"/>
    <x v="0"/>
    <x v="0"/>
    <x v="0"/>
    <x v="0"/>
    <x v="0"/>
    <x v="0"/>
    <x v="0"/>
    <x v="0"/>
    <x v="0"/>
    <x v="0"/>
    <s v="Direcção de Obras"/>
    <x v="0"/>
    <x v="0"/>
    <x v="0"/>
    <x v="0"/>
    <x v="0"/>
    <x v="0"/>
    <x v="0"/>
    <x v="0"/>
    <x v="0"/>
    <x v="0"/>
    <x v="3"/>
    <x v="0"/>
    <s v="Pagamento de salário referente a 09-2025"/>
  </r>
  <r>
    <x v="0"/>
    <n v="0"/>
    <n v="0"/>
    <n v="0"/>
    <n v="1573"/>
    <x v="1368"/>
    <x v="0"/>
    <x v="0"/>
    <x v="0"/>
    <s v="03.16.11"/>
    <x v="25"/>
    <x v="0"/>
    <x v="0"/>
    <s v="Direcção de Obras"/>
    <s v="03.16.11"/>
    <s v="Direcção de Obras"/>
    <s v="03.16.11"/>
    <x v="48"/>
    <x v="0"/>
    <x v="0"/>
    <x v="1"/>
    <x v="1"/>
    <x v="0"/>
    <x v="0"/>
    <x v="0"/>
    <x v="8"/>
    <s v="2025-09-24"/>
    <x v="2"/>
    <n v="1573"/>
    <x v="0"/>
    <m/>
    <x v="0"/>
    <m/>
    <x v="66"/>
    <n v="100474708"/>
    <x v="0"/>
    <x v="3"/>
    <s v="Direcção de Obras"/>
    <s v="ORI"/>
    <x v="0"/>
    <m/>
    <x v="0"/>
    <x v="0"/>
    <x v="0"/>
    <x v="0"/>
    <x v="0"/>
    <x v="0"/>
    <x v="0"/>
    <x v="0"/>
    <x v="0"/>
    <x v="0"/>
    <x v="0"/>
    <s v="Direcção de Obras"/>
    <x v="0"/>
    <x v="0"/>
    <x v="0"/>
    <x v="0"/>
    <x v="0"/>
    <x v="0"/>
    <x v="0"/>
    <x v="0"/>
    <x v="0"/>
    <x v="0"/>
    <x v="3"/>
    <x v="0"/>
    <s v="Pagamento de salário referente a 09-2025"/>
  </r>
  <r>
    <x v="0"/>
    <n v="0"/>
    <n v="0"/>
    <n v="0"/>
    <n v="5"/>
    <x v="1368"/>
    <x v="0"/>
    <x v="0"/>
    <x v="0"/>
    <s v="03.16.11"/>
    <x v="25"/>
    <x v="0"/>
    <x v="0"/>
    <s v="Direcção de Obras"/>
    <s v="03.16.11"/>
    <s v="Direcção de Obras"/>
    <s v="03.16.11"/>
    <x v="8"/>
    <x v="0"/>
    <x v="0"/>
    <x v="0"/>
    <x v="0"/>
    <x v="0"/>
    <x v="0"/>
    <x v="0"/>
    <x v="8"/>
    <s v="2025-09-24"/>
    <x v="2"/>
    <n v="5"/>
    <x v="0"/>
    <m/>
    <x v="0"/>
    <m/>
    <x v="105"/>
    <n v="100478987"/>
    <x v="0"/>
    <x v="9"/>
    <s v="Direcção de Obras"/>
    <s v="ORI"/>
    <x v="0"/>
    <m/>
    <x v="0"/>
    <x v="0"/>
    <x v="0"/>
    <x v="0"/>
    <x v="0"/>
    <x v="0"/>
    <x v="0"/>
    <x v="0"/>
    <x v="0"/>
    <x v="0"/>
    <x v="0"/>
    <s v="Direcção de Obras"/>
    <x v="0"/>
    <x v="0"/>
    <x v="0"/>
    <x v="0"/>
    <x v="0"/>
    <x v="0"/>
    <x v="0"/>
    <x v="0"/>
    <x v="0"/>
    <x v="0"/>
    <x v="9"/>
    <x v="0"/>
    <s v="Pagamento de salário referente a 09-2025"/>
  </r>
  <r>
    <x v="0"/>
    <n v="0"/>
    <n v="0"/>
    <n v="0"/>
    <n v="6"/>
    <x v="1368"/>
    <x v="0"/>
    <x v="0"/>
    <x v="0"/>
    <s v="03.16.11"/>
    <x v="25"/>
    <x v="0"/>
    <x v="0"/>
    <s v="Direcção de Obras"/>
    <s v="03.16.11"/>
    <s v="Direcção de Obras"/>
    <s v="03.16.11"/>
    <x v="76"/>
    <x v="0"/>
    <x v="0"/>
    <x v="1"/>
    <x v="0"/>
    <x v="0"/>
    <x v="0"/>
    <x v="0"/>
    <x v="8"/>
    <s v="2025-09-24"/>
    <x v="2"/>
    <n v="6"/>
    <x v="0"/>
    <m/>
    <x v="0"/>
    <m/>
    <x v="105"/>
    <n v="100478987"/>
    <x v="0"/>
    <x v="9"/>
    <s v="Direcção de Obras"/>
    <s v="ORI"/>
    <x v="0"/>
    <m/>
    <x v="0"/>
    <x v="0"/>
    <x v="0"/>
    <x v="0"/>
    <x v="0"/>
    <x v="0"/>
    <x v="0"/>
    <x v="0"/>
    <x v="0"/>
    <x v="0"/>
    <x v="0"/>
    <s v="Direcção de Obras"/>
    <x v="0"/>
    <x v="0"/>
    <x v="0"/>
    <x v="0"/>
    <x v="0"/>
    <x v="0"/>
    <x v="0"/>
    <x v="0"/>
    <x v="0"/>
    <x v="0"/>
    <x v="9"/>
    <x v="0"/>
    <s v="Pagamento de salário referente a 09-2025"/>
  </r>
  <r>
    <x v="0"/>
    <n v="0"/>
    <n v="0"/>
    <n v="0"/>
    <n v="0"/>
    <x v="1368"/>
    <x v="0"/>
    <x v="0"/>
    <x v="0"/>
    <s v="03.16.11"/>
    <x v="25"/>
    <x v="0"/>
    <x v="0"/>
    <s v="Direcção de Obras"/>
    <s v="03.16.11"/>
    <s v="Direcção de Obras"/>
    <s v="03.16.11"/>
    <x v="45"/>
    <x v="0"/>
    <x v="0"/>
    <x v="1"/>
    <x v="0"/>
    <x v="0"/>
    <x v="0"/>
    <x v="0"/>
    <x v="8"/>
    <s v="2025-09-24"/>
    <x v="2"/>
    <n v="0"/>
    <x v="0"/>
    <m/>
    <x v="0"/>
    <m/>
    <x v="105"/>
    <n v="100478987"/>
    <x v="0"/>
    <x v="9"/>
    <s v="Direcção de Obras"/>
    <s v="ORI"/>
    <x v="0"/>
    <m/>
    <x v="0"/>
    <x v="0"/>
    <x v="0"/>
    <x v="0"/>
    <x v="0"/>
    <x v="0"/>
    <x v="0"/>
    <x v="0"/>
    <x v="0"/>
    <x v="0"/>
    <x v="0"/>
    <s v="Direcção de Obras"/>
    <x v="0"/>
    <x v="0"/>
    <x v="0"/>
    <x v="0"/>
    <x v="0"/>
    <x v="0"/>
    <x v="0"/>
    <x v="0"/>
    <x v="0"/>
    <x v="0"/>
    <x v="9"/>
    <x v="0"/>
    <s v="Pagamento de salário referente a 09-2025"/>
  </r>
  <r>
    <x v="0"/>
    <n v="0"/>
    <n v="0"/>
    <n v="0"/>
    <n v="17"/>
    <x v="1368"/>
    <x v="0"/>
    <x v="0"/>
    <x v="0"/>
    <s v="03.16.11"/>
    <x v="25"/>
    <x v="0"/>
    <x v="0"/>
    <s v="Direcção de Obras"/>
    <s v="03.16.11"/>
    <s v="Direcção de Obras"/>
    <s v="03.16.11"/>
    <x v="46"/>
    <x v="0"/>
    <x v="0"/>
    <x v="1"/>
    <x v="0"/>
    <x v="0"/>
    <x v="0"/>
    <x v="0"/>
    <x v="8"/>
    <s v="2025-09-24"/>
    <x v="2"/>
    <n v="17"/>
    <x v="0"/>
    <m/>
    <x v="0"/>
    <m/>
    <x v="105"/>
    <n v="100478987"/>
    <x v="0"/>
    <x v="9"/>
    <s v="Direcção de Obras"/>
    <s v="ORI"/>
    <x v="0"/>
    <m/>
    <x v="0"/>
    <x v="0"/>
    <x v="0"/>
    <x v="0"/>
    <x v="0"/>
    <x v="0"/>
    <x v="0"/>
    <x v="0"/>
    <x v="0"/>
    <x v="0"/>
    <x v="0"/>
    <s v="Direcção de Obras"/>
    <x v="0"/>
    <x v="0"/>
    <x v="0"/>
    <x v="0"/>
    <x v="0"/>
    <x v="0"/>
    <x v="0"/>
    <x v="0"/>
    <x v="0"/>
    <x v="0"/>
    <x v="9"/>
    <x v="0"/>
    <s v="Pagamento de salário referente a 09-2025"/>
  </r>
  <r>
    <x v="0"/>
    <n v="0"/>
    <n v="0"/>
    <n v="0"/>
    <n v="113"/>
    <x v="1368"/>
    <x v="0"/>
    <x v="0"/>
    <x v="0"/>
    <s v="03.16.11"/>
    <x v="25"/>
    <x v="0"/>
    <x v="0"/>
    <s v="Direcção de Obras"/>
    <s v="03.16.11"/>
    <s v="Direcção de Obras"/>
    <s v="03.16.11"/>
    <x v="42"/>
    <x v="0"/>
    <x v="0"/>
    <x v="1"/>
    <x v="1"/>
    <x v="0"/>
    <x v="0"/>
    <x v="0"/>
    <x v="8"/>
    <s v="2025-09-24"/>
    <x v="2"/>
    <n v="113"/>
    <x v="0"/>
    <m/>
    <x v="0"/>
    <m/>
    <x v="105"/>
    <n v="100478987"/>
    <x v="0"/>
    <x v="9"/>
    <s v="Direcção de Obras"/>
    <s v="ORI"/>
    <x v="0"/>
    <m/>
    <x v="0"/>
    <x v="0"/>
    <x v="0"/>
    <x v="0"/>
    <x v="0"/>
    <x v="0"/>
    <x v="0"/>
    <x v="0"/>
    <x v="0"/>
    <x v="0"/>
    <x v="0"/>
    <s v="Direcção de Obras"/>
    <x v="0"/>
    <x v="0"/>
    <x v="0"/>
    <x v="0"/>
    <x v="0"/>
    <x v="0"/>
    <x v="0"/>
    <x v="0"/>
    <x v="0"/>
    <x v="0"/>
    <x v="9"/>
    <x v="0"/>
    <s v="Pagamento de salário referente a 09-2025"/>
  </r>
  <r>
    <x v="0"/>
    <n v="0"/>
    <n v="0"/>
    <n v="0"/>
    <n v="112"/>
    <x v="1368"/>
    <x v="0"/>
    <x v="0"/>
    <x v="0"/>
    <s v="03.16.11"/>
    <x v="25"/>
    <x v="0"/>
    <x v="0"/>
    <s v="Direcção de Obras"/>
    <s v="03.16.11"/>
    <s v="Direcção de Obras"/>
    <s v="03.16.11"/>
    <x v="47"/>
    <x v="0"/>
    <x v="0"/>
    <x v="1"/>
    <x v="1"/>
    <x v="0"/>
    <x v="0"/>
    <x v="0"/>
    <x v="8"/>
    <s v="2025-09-24"/>
    <x v="2"/>
    <n v="112"/>
    <x v="0"/>
    <m/>
    <x v="0"/>
    <m/>
    <x v="105"/>
    <n v="100478987"/>
    <x v="0"/>
    <x v="9"/>
    <s v="Direcção de Obras"/>
    <s v="ORI"/>
    <x v="0"/>
    <m/>
    <x v="0"/>
    <x v="0"/>
    <x v="0"/>
    <x v="0"/>
    <x v="0"/>
    <x v="0"/>
    <x v="0"/>
    <x v="0"/>
    <x v="0"/>
    <x v="0"/>
    <x v="0"/>
    <s v="Direcção de Obras"/>
    <x v="0"/>
    <x v="0"/>
    <x v="0"/>
    <x v="0"/>
    <x v="0"/>
    <x v="0"/>
    <x v="0"/>
    <x v="0"/>
    <x v="0"/>
    <x v="0"/>
    <x v="9"/>
    <x v="0"/>
    <s v="Pagamento de salário referente a 09-2025"/>
  </r>
  <r>
    <x v="0"/>
    <n v="0"/>
    <n v="0"/>
    <n v="0"/>
    <n v="57"/>
    <x v="1368"/>
    <x v="0"/>
    <x v="0"/>
    <x v="0"/>
    <s v="03.16.11"/>
    <x v="25"/>
    <x v="0"/>
    <x v="0"/>
    <s v="Direcção de Obras"/>
    <s v="03.16.11"/>
    <s v="Direcção de Obras"/>
    <s v="03.16.11"/>
    <x v="48"/>
    <x v="0"/>
    <x v="0"/>
    <x v="1"/>
    <x v="1"/>
    <x v="0"/>
    <x v="0"/>
    <x v="0"/>
    <x v="8"/>
    <s v="2025-09-24"/>
    <x v="2"/>
    <n v="57"/>
    <x v="0"/>
    <m/>
    <x v="0"/>
    <m/>
    <x v="105"/>
    <n v="100478987"/>
    <x v="0"/>
    <x v="9"/>
    <s v="Direcção de Obras"/>
    <s v="ORI"/>
    <x v="0"/>
    <m/>
    <x v="0"/>
    <x v="0"/>
    <x v="0"/>
    <x v="0"/>
    <x v="0"/>
    <x v="0"/>
    <x v="0"/>
    <x v="0"/>
    <x v="0"/>
    <x v="0"/>
    <x v="0"/>
    <s v="Direcção de Obras"/>
    <x v="0"/>
    <x v="0"/>
    <x v="0"/>
    <x v="0"/>
    <x v="0"/>
    <x v="0"/>
    <x v="0"/>
    <x v="0"/>
    <x v="0"/>
    <x v="0"/>
    <x v="9"/>
    <x v="0"/>
    <s v="Pagamento de salário referente a 09-2025"/>
  </r>
  <r>
    <x v="0"/>
    <n v="0"/>
    <n v="0"/>
    <n v="0"/>
    <n v="884"/>
    <x v="1368"/>
    <x v="0"/>
    <x v="0"/>
    <x v="0"/>
    <s v="03.16.11"/>
    <x v="25"/>
    <x v="0"/>
    <x v="0"/>
    <s v="Direcção de Obras"/>
    <s v="03.16.11"/>
    <s v="Direcção de Obras"/>
    <s v="03.16.11"/>
    <x v="8"/>
    <x v="0"/>
    <x v="0"/>
    <x v="0"/>
    <x v="0"/>
    <x v="0"/>
    <x v="0"/>
    <x v="0"/>
    <x v="8"/>
    <s v="2025-09-24"/>
    <x v="2"/>
    <n v="884"/>
    <x v="0"/>
    <m/>
    <x v="0"/>
    <m/>
    <x v="89"/>
    <n v="100474706"/>
    <x v="0"/>
    <x v="5"/>
    <s v="Direcção de Obras"/>
    <s v="ORI"/>
    <x v="0"/>
    <m/>
    <x v="0"/>
    <x v="0"/>
    <x v="0"/>
    <x v="0"/>
    <x v="0"/>
    <x v="0"/>
    <x v="0"/>
    <x v="0"/>
    <x v="0"/>
    <x v="0"/>
    <x v="0"/>
    <s v="Direcção de Obras"/>
    <x v="0"/>
    <x v="0"/>
    <x v="0"/>
    <x v="0"/>
    <x v="0"/>
    <x v="0"/>
    <x v="0"/>
    <x v="0"/>
    <x v="0"/>
    <x v="0"/>
    <x v="5"/>
    <x v="0"/>
    <s v="Pagamento de salário referente a 09-2025"/>
  </r>
  <r>
    <x v="0"/>
    <n v="0"/>
    <n v="0"/>
    <n v="0"/>
    <n v="1036"/>
    <x v="1368"/>
    <x v="0"/>
    <x v="0"/>
    <x v="0"/>
    <s v="03.16.11"/>
    <x v="25"/>
    <x v="0"/>
    <x v="0"/>
    <s v="Direcção de Obras"/>
    <s v="03.16.11"/>
    <s v="Direcção de Obras"/>
    <s v="03.16.11"/>
    <x v="76"/>
    <x v="0"/>
    <x v="0"/>
    <x v="1"/>
    <x v="0"/>
    <x v="0"/>
    <x v="0"/>
    <x v="0"/>
    <x v="8"/>
    <s v="2025-09-24"/>
    <x v="2"/>
    <n v="1036"/>
    <x v="0"/>
    <m/>
    <x v="0"/>
    <m/>
    <x v="89"/>
    <n v="100474706"/>
    <x v="0"/>
    <x v="5"/>
    <s v="Direcção de Obras"/>
    <s v="ORI"/>
    <x v="0"/>
    <m/>
    <x v="0"/>
    <x v="0"/>
    <x v="0"/>
    <x v="0"/>
    <x v="0"/>
    <x v="0"/>
    <x v="0"/>
    <x v="0"/>
    <x v="0"/>
    <x v="0"/>
    <x v="0"/>
    <s v="Direcção de Obras"/>
    <x v="0"/>
    <x v="0"/>
    <x v="0"/>
    <x v="0"/>
    <x v="0"/>
    <x v="0"/>
    <x v="0"/>
    <x v="0"/>
    <x v="0"/>
    <x v="0"/>
    <x v="5"/>
    <x v="0"/>
    <s v="Pagamento de salário referente a 09-2025"/>
  </r>
  <r>
    <x v="0"/>
    <n v="0"/>
    <n v="0"/>
    <n v="0"/>
    <n v="28"/>
    <x v="1368"/>
    <x v="0"/>
    <x v="0"/>
    <x v="0"/>
    <s v="03.16.11"/>
    <x v="25"/>
    <x v="0"/>
    <x v="0"/>
    <s v="Direcção de Obras"/>
    <s v="03.16.11"/>
    <s v="Direcção de Obras"/>
    <s v="03.16.11"/>
    <x v="45"/>
    <x v="0"/>
    <x v="0"/>
    <x v="1"/>
    <x v="0"/>
    <x v="0"/>
    <x v="0"/>
    <x v="0"/>
    <x v="8"/>
    <s v="2025-09-24"/>
    <x v="2"/>
    <n v="28"/>
    <x v="0"/>
    <m/>
    <x v="0"/>
    <m/>
    <x v="89"/>
    <n v="100474706"/>
    <x v="0"/>
    <x v="5"/>
    <s v="Direcção de Obras"/>
    <s v="ORI"/>
    <x v="0"/>
    <m/>
    <x v="0"/>
    <x v="0"/>
    <x v="0"/>
    <x v="0"/>
    <x v="0"/>
    <x v="0"/>
    <x v="0"/>
    <x v="0"/>
    <x v="0"/>
    <x v="0"/>
    <x v="0"/>
    <s v="Direcção de Obras"/>
    <x v="0"/>
    <x v="0"/>
    <x v="0"/>
    <x v="0"/>
    <x v="0"/>
    <x v="0"/>
    <x v="0"/>
    <x v="0"/>
    <x v="0"/>
    <x v="0"/>
    <x v="5"/>
    <x v="0"/>
    <s v="Pagamento de salário referente a 09-2025"/>
  </r>
  <r>
    <x v="0"/>
    <n v="0"/>
    <n v="0"/>
    <n v="0"/>
    <n v="2933"/>
    <x v="1368"/>
    <x v="0"/>
    <x v="0"/>
    <x v="0"/>
    <s v="03.16.11"/>
    <x v="25"/>
    <x v="0"/>
    <x v="0"/>
    <s v="Direcção de Obras"/>
    <s v="03.16.11"/>
    <s v="Direcção de Obras"/>
    <s v="03.16.11"/>
    <x v="46"/>
    <x v="0"/>
    <x v="0"/>
    <x v="1"/>
    <x v="0"/>
    <x v="0"/>
    <x v="0"/>
    <x v="0"/>
    <x v="8"/>
    <s v="2025-09-24"/>
    <x v="2"/>
    <n v="2933"/>
    <x v="0"/>
    <m/>
    <x v="0"/>
    <m/>
    <x v="89"/>
    <n v="100474706"/>
    <x v="0"/>
    <x v="5"/>
    <s v="Direcção de Obras"/>
    <s v="ORI"/>
    <x v="0"/>
    <m/>
    <x v="0"/>
    <x v="0"/>
    <x v="0"/>
    <x v="0"/>
    <x v="0"/>
    <x v="0"/>
    <x v="0"/>
    <x v="0"/>
    <x v="0"/>
    <x v="0"/>
    <x v="0"/>
    <s v="Direcção de Obras"/>
    <x v="0"/>
    <x v="0"/>
    <x v="0"/>
    <x v="0"/>
    <x v="0"/>
    <x v="0"/>
    <x v="0"/>
    <x v="0"/>
    <x v="0"/>
    <x v="0"/>
    <x v="5"/>
    <x v="0"/>
    <s v="Pagamento de salário referente a 09-2025"/>
  </r>
  <r>
    <x v="0"/>
    <n v="0"/>
    <n v="0"/>
    <n v="0"/>
    <n v="18654"/>
    <x v="1368"/>
    <x v="0"/>
    <x v="0"/>
    <x v="0"/>
    <s v="03.16.11"/>
    <x v="25"/>
    <x v="0"/>
    <x v="0"/>
    <s v="Direcção de Obras"/>
    <s v="03.16.11"/>
    <s v="Direcção de Obras"/>
    <s v="03.16.11"/>
    <x v="42"/>
    <x v="0"/>
    <x v="0"/>
    <x v="1"/>
    <x v="1"/>
    <x v="0"/>
    <x v="0"/>
    <x v="0"/>
    <x v="8"/>
    <s v="2025-09-24"/>
    <x v="2"/>
    <n v="18654"/>
    <x v="0"/>
    <m/>
    <x v="0"/>
    <m/>
    <x v="89"/>
    <n v="100474706"/>
    <x v="0"/>
    <x v="5"/>
    <s v="Direcção de Obras"/>
    <s v="ORI"/>
    <x v="0"/>
    <m/>
    <x v="0"/>
    <x v="0"/>
    <x v="0"/>
    <x v="0"/>
    <x v="0"/>
    <x v="0"/>
    <x v="0"/>
    <x v="0"/>
    <x v="0"/>
    <x v="0"/>
    <x v="0"/>
    <s v="Direcção de Obras"/>
    <x v="0"/>
    <x v="0"/>
    <x v="0"/>
    <x v="0"/>
    <x v="0"/>
    <x v="0"/>
    <x v="0"/>
    <x v="0"/>
    <x v="0"/>
    <x v="0"/>
    <x v="5"/>
    <x v="0"/>
    <s v="Pagamento de salário referente a 09-2025"/>
  </r>
  <r>
    <x v="0"/>
    <n v="0"/>
    <n v="0"/>
    <n v="0"/>
    <n v="18366"/>
    <x v="1368"/>
    <x v="0"/>
    <x v="0"/>
    <x v="0"/>
    <s v="03.16.11"/>
    <x v="25"/>
    <x v="0"/>
    <x v="0"/>
    <s v="Direcção de Obras"/>
    <s v="03.16.11"/>
    <s v="Direcção de Obras"/>
    <s v="03.16.11"/>
    <x v="47"/>
    <x v="0"/>
    <x v="0"/>
    <x v="1"/>
    <x v="1"/>
    <x v="0"/>
    <x v="0"/>
    <x v="0"/>
    <x v="8"/>
    <s v="2025-09-24"/>
    <x v="2"/>
    <n v="18366"/>
    <x v="0"/>
    <m/>
    <x v="0"/>
    <m/>
    <x v="89"/>
    <n v="100474706"/>
    <x v="0"/>
    <x v="5"/>
    <s v="Direcção de Obras"/>
    <s v="ORI"/>
    <x v="0"/>
    <m/>
    <x v="0"/>
    <x v="0"/>
    <x v="0"/>
    <x v="0"/>
    <x v="0"/>
    <x v="0"/>
    <x v="0"/>
    <x v="0"/>
    <x v="0"/>
    <x v="0"/>
    <x v="0"/>
    <s v="Direcção de Obras"/>
    <x v="0"/>
    <x v="0"/>
    <x v="0"/>
    <x v="0"/>
    <x v="0"/>
    <x v="0"/>
    <x v="0"/>
    <x v="0"/>
    <x v="0"/>
    <x v="0"/>
    <x v="5"/>
    <x v="0"/>
    <s v="Pagamento de salário referente a 09-2025"/>
  </r>
  <r>
    <x v="0"/>
    <n v="0"/>
    <n v="0"/>
    <n v="0"/>
    <n v="8853"/>
    <x v="1368"/>
    <x v="0"/>
    <x v="0"/>
    <x v="0"/>
    <s v="03.16.11"/>
    <x v="25"/>
    <x v="0"/>
    <x v="0"/>
    <s v="Direcção de Obras"/>
    <s v="03.16.11"/>
    <s v="Direcção de Obras"/>
    <s v="03.16.11"/>
    <x v="48"/>
    <x v="0"/>
    <x v="0"/>
    <x v="1"/>
    <x v="1"/>
    <x v="0"/>
    <x v="0"/>
    <x v="0"/>
    <x v="8"/>
    <s v="2025-09-24"/>
    <x v="2"/>
    <n v="8853"/>
    <x v="0"/>
    <m/>
    <x v="0"/>
    <m/>
    <x v="89"/>
    <n v="100474706"/>
    <x v="0"/>
    <x v="5"/>
    <s v="Direcção de Obras"/>
    <s v="ORI"/>
    <x v="0"/>
    <m/>
    <x v="0"/>
    <x v="0"/>
    <x v="0"/>
    <x v="0"/>
    <x v="0"/>
    <x v="0"/>
    <x v="0"/>
    <x v="0"/>
    <x v="0"/>
    <x v="0"/>
    <x v="0"/>
    <s v="Direcção de Obras"/>
    <x v="0"/>
    <x v="0"/>
    <x v="0"/>
    <x v="0"/>
    <x v="0"/>
    <x v="0"/>
    <x v="0"/>
    <x v="0"/>
    <x v="0"/>
    <x v="0"/>
    <x v="5"/>
    <x v="0"/>
    <s v="Pagamento de salário referente a 09-2025"/>
  </r>
  <r>
    <x v="0"/>
    <n v="0"/>
    <n v="0"/>
    <n v="0"/>
    <n v="10441"/>
    <x v="1368"/>
    <x v="0"/>
    <x v="0"/>
    <x v="0"/>
    <s v="03.16.11"/>
    <x v="25"/>
    <x v="0"/>
    <x v="0"/>
    <s v="Direcção de Obras"/>
    <s v="03.16.11"/>
    <s v="Direcção de Obras"/>
    <s v="03.16.11"/>
    <x v="8"/>
    <x v="0"/>
    <x v="0"/>
    <x v="0"/>
    <x v="0"/>
    <x v="0"/>
    <x v="0"/>
    <x v="0"/>
    <x v="8"/>
    <s v="2025-09-24"/>
    <x v="2"/>
    <n v="10441"/>
    <x v="0"/>
    <m/>
    <x v="0"/>
    <m/>
    <x v="26"/>
    <n v="100474914"/>
    <x v="0"/>
    <x v="0"/>
    <s v="Direcção de Obras"/>
    <s v="ORI"/>
    <x v="0"/>
    <m/>
    <x v="0"/>
    <x v="0"/>
    <x v="0"/>
    <x v="0"/>
    <x v="0"/>
    <x v="0"/>
    <x v="0"/>
    <x v="0"/>
    <x v="0"/>
    <x v="0"/>
    <x v="0"/>
    <s v="Direcção de Obras"/>
    <x v="0"/>
    <x v="0"/>
    <x v="0"/>
    <x v="0"/>
    <x v="0"/>
    <x v="0"/>
    <x v="0"/>
    <x v="0"/>
    <x v="0"/>
    <x v="0"/>
    <x v="0"/>
    <x v="0"/>
    <s v="Pagamento de salário referente a 09-2025"/>
  </r>
  <r>
    <x v="0"/>
    <n v="0"/>
    <n v="0"/>
    <n v="0"/>
    <n v="12225"/>
    <x v="1368"/>
    <x v="0"/>
    <x v="0"/>
    <x v="0"/>
    <s v="03.16.11"/>
    <x v="25"/>
    <x v="0"/>
    <x v="0"/>
    <s v="Direcção de Obras"/>
    <s v="03.16.11"/>
    <s v="Direcção de Obras"/>
    <s v="03.16.11"/>
    <x v="76"/>
    <x v="0"/>
    <x v="0"/>
    <x v="1"/>
    <x v="0"/>
    <x v="0"/>
    <x v="0"/>
    <x v="0"/>
    <x v="8"/>
    <s v="2025-09-24"/>
    <x v="2"/>
    <n v="12225"/>
    <x v="0"/>
    <m/>
    <x v="0"/>
    <m/>
    <x v="26"/>
    <n v="100474914"/>
    <x v="0"/>
    <x v="0"/>
    <s v="Direcção de Obras"/>
    <s v="ORI"/>
    <x v="0"/>
    <m/>
    <x v="0"/>
    <x v="0"/>
    <x v="0"/>
    <x v="0"/>
    <x v="0"/>
    <x v="0"/>
    <x v="0"/>
    <x v="0"/>
    <x v="0"/>
    <x v="0"/>
    <x v="0"/>
    <s v="Direcção de Obras"/>
    <x v="0"/>
    <x v="0"/>
    <x v="0"/>
    <x v="0"/>
    <x v="0"/>
    <x v="0"/>
    <x v="0"/>
    <x v="0"/>
    <x v="0"/>
    <x v="0"/>
    <x v="0"/>
    <x v="0"/>
    <s v="Pagamento de salário referente a 09-2025"/>
  </r>
  <r>
    <x v="0"/>
    <n v="0"/>
    <n v="0"/>
    <n v="0"/>
    <n v="343"/>
    <x v="1368"/>
    <x v="0"/>
    <x v="0"/>
    <x v="0"/>
    <s v="03.16.11"/>
    <x v="25"/>
    <x v="0"/>
    <x v="0"/>
    <s v="Direcção de Obras"/>
    <s v="03.16.11"/>
    <s v="Direcção de Obras"/>
    <s v="03.16.11"/>
    <x v="45"/>
    <x v="0"/>
    <x v="0"/>
    <x v="1"/>
    <x v="0"/>
    <x v="0"/>
    <x v="0"/>
    <x v="0"/>
    <x v="8"/>
    <s v="2025-09-24"/>
    <x v="2"/>
    <n v="343"/>
    <x v="0"/>
    <m/>
    <x v="0"/>
    <m/>
    <x v="26"/>
    <n v="100474914"/>
    <x v="0"/>
    <x v="0"/>
    <s v="Direcção de Obras"/>
    <s v="ORI"/>
    <x v="0"/>
    <m/>
    <x v="0"/>
    <x v="0"/>
    <x v="0"/>
    <x v="0"/>
    <x v="0"/>
    <x v="0"/>
    <x v="0"/>
    <x v="0"/>
    <x v="0"/>
    <x v="0"/>
    <x v="0"/>
    <s v="Direcção de Obras"/>
    <x v="0"/>
    <x v="0"/>
    <x v="0"/>
    <x v="0"/>
    <x v="0"/>
    <x v="0"/>
    <x v="0"/>
    <x v="0"/>
    <x v="0"/>
    <x v="0"/>
    <x v="0"/>
    <x v="0"/>
    <s v="Pagamento de salário referente a 09-2025"/>
  </r>
  <r>
    <x v="0"/>
    <n v="0"/>
    <n v="0"/>
    <n v="0"/>
    <n v="34597"/>
    <x v="1368"/>
    <x v="0"/>
    <x v="0"/>
    <x v="0"/>
    <s v="03.16.11"/>
    <x v="25"/>
    <x v="0"/>
    <x v="0"/>
    <s v="Direcção de Obras"/>
    <s v="03.16.11"/>
    <s v="Direcção de Obras"/>
    <s v="03.16.11"/>
    <x v="46"/>
    <x v="0"/>
    <x v="0"/>
    <x v="1"/>
    <x v="0"/>
    <x v="0"/>
    <x v="0"/>
    <x v="0"/>
    <x v="8"/>
    <s v="2025-09-24"/>
    <x v="2"/>
    <n v="34597"/>
    <x v="0"/>
    <m/>
    <x v="0"/>
    <m/>
    <x v="26"/>
    <n v="100474914"/>
    <x v="0"/>
    <x v="0"/>
    <s v="Direcção de Obras"/>
    <s v="ORI"/>
    <x v="0"/>
    <m/>
    <x v="0"/>
    <x v="0"/>
    <x v="0"/>
    <x v="0"/>
    <x v="0"/>
    <x v="0"/>
    <x v="0"/>
    <x v="0"/>
    <x v="0"/>
    <x v="0"/>
    <x v="0"/>
    <s v="Direcção de Obras"/>
    <x v="0"/>
    <x v="0"/>
    <x v="0"/>
    <x v="0"/>
    <x v="0"/>
    <x v="0"/>
    <x v="0"/>
    <x v="0"/>
    <x v="0"/>
    <x v="0"/>
    <x v="0"/>
    <x v="0"/>
    <s v="Pagamento de salário referente a 09-2025"/>
  </r>
  <r>
    <x v="0"/>
    <n v="0"/>
    <n v="0"/>
    <n v="0"/>
    <n v="220027"/>
    <x v="1368"/>
    <x v="0"/>
    <x v="0"/>
    <x v="0"/>
    <s v="03.16.11"/>
    <x v="25"/>
    <x v="0"/>
    <x v="0"/>
    <s v="Direcção de Obras"/>
    <s v="03.16.11"/>
    <s v="Direcção de Obras"/>
    <s v="03.16.11"/>
    <x v="42"/>
    <x v="0"/>
    <x v="0"/>
    <x v="1"/>
    <x v="1"/>
    <x v="0"/>
    <x v="0"/>
    <x v="0"/>
    <x v="8"/>
    <s v="2025-09-24"/>
    <x v="2"/>
    <n v="220027"/>
    <x v="0"/>
    <m/>
    <x v="0"/>
    <m/>
    <x v="26"/>
    <n v="100474914"/>
    <x v="0"/>
    <x v="0"/>
    <s v="Direcção de Obras"/>
    <s v="ORI"/>
    <x v="0"/>
    <m/>
    <x v="0"/>
    <x v="0"/>
    <x v="0"/>
    <x v="0"/>
    <x v="0"/>
    <x v="0"/>
    <x v="0"/>
    <x v="0"/>
    <x v="0"/>
    <x v="0"/>
    <x v="0"/>
    <s v="Direcção de Obras"/>
    <x v="0"/>
    <x v="0"/>
    <x v="0"/>
    <x v="0"/>
    <x v="0"/>
    <x v="0"/>
    <x v="0"/>
    <x v="0"/>
    <x v="0"/>
    <x v="0"/>
    <x v="0"/>
    <x v="0"/>
    <s v="Pagamento de salário referente a 09-2025"/>
  </r>
  <r>
    <x v="0"/>
    <n v="0"/>
    <n v="0"/>
    <n v="0"/>
    <n v="216641"/>
    <x v="1368"/>
    <x v="0"/>
    <x v="0"/>
    <x v="0"/>
    <s v="03.16.11"/>
    <x v="25"/>
    <x v="0"/>
    <x v="0"/>
    <s v="Direcção de Obras"/>
    <s v="03.16.11"/>
    <s v="Direcção de Obras"/>
    <s v="03.16.11"/>
    <x v="47"/>
    <x v="0"/>
    <x v="0"/>
    <x v="1"/>
    <x v="1"/>
    <x v="0"/>
    <x v="0"/>
    <x v="0"/>
    <x v="8"/>
    <s v="2025-09-24"/>
    <x v="2"/>
    <n v="216641"/>
    <x v="0"/>
    <m/>
    <x v="0"/>
    <m/>
    <x v="26"/>
    <n v="100474914"/>
    <x v="0"/>
    <x v="0"/>
    <s v="Direcção de Obras"/>
    <s v="ORI"/>
    <x v="0"/>
    <m/>
    <x v="0"/>
    <x v="0"/>
    <x v="0"/>
    <x v="0"/>
    <x v="0"/>
    <x v="0"/>
    <x v="0"/>
    <x v="0"/>
    <x v="0"/>
    <x v="0"/>
    <x v="0"/>
    <s v="Direcção de Obras"/>
    <x v="0"/>
    <x v="0"/>
    <x v="0"/>
    <x v="0"/>
    <x v="0"/>
    <x v="0"/>
    <x v="0"/>
    <x v="0"/>
    <x v="0"/>
    <x v="0"/>
    <x v="0"/>
    <x v="0"/>
    <s v="Pagamento de salário referente a 09-2025"/>
  </r>
  <r>
    <x v="0"/>
    <n v="0"/>
    <n v="0"/>
    <n v="0"/>
    <n v="104371"/>
    <x v="1368"/>
    <x v="0"/>
    <x v="0"/>
    <x v="0"/>
    <s v="03.16.11"/>
    <x v="25"/>
    <x v="0"/>
    <x v="0"/>
    <s v="Direcção de Obras"/>
    <s v="03.16.11"/>
    <s v="Direcção de Obras"/>
    <s v="03.16.11"/>
    <x v="48"/>
    <x v="0"/>
    <x v="0"/>
    <x v="1"/>
    <x v="1"/>
    <x v="0"/>
    <x v="0"/>
    <x v="0"/>
    <x v="8"/>
    <s v="2025-09-24"/>
    <x v="2"/>
    <n v="104371"/>
    <x v="0"/>
    <m/>
    <x v="0"/>
    <m/>
    <x v="26"/>
    <n v="100474914"/>
    <x v="0"/>
    <x v="0"/>
    <s v="Direcção de Obras"/>
    <s v="ORI"/>
    <x v="0"/>
    <m/>
    <x v="0"/>
    <x v="0"/>
    <x v="0"/>
    <x v="0"/>
    <x v="0"/>
    <x v="0"/>
    <x v="0"/>
    <x v="0"/>
    <x v="0"/>
    <x v="0"/>
    <x v="0"/>
    <s v="Direcção de Obras"/>
    <x v="0"/>
    <x v="0"/>
    <x v="0"/>
    <x v="0"/>
    <x v="0"/>
    <x v="0"/>
    <x v="0"/>
    <x v="0"/>
    <x v="0"/>
    <x v="0"/>
    <x v="0"/>
    <x v="0"/>
    <s v="Pagamento de salário referente a 09-2025"/>
  </r>
  <r>
    <x v="0"/>
    <n v="0"/>
    <n v="0"/>
    <n v="0"/>
    <n v="4950"/>
    <x v="1369"/>
    <x v="0"/>
    <x v="1"/>
    <x v="0"/>
    <s v="03.03.10"/>
    <x v="15"/>
    <x v="0"/>
    <x v="5"/>
    <s v="Receitas Da Câmara"/>
    <s v="03.03.10"/>
    <s v="Receitas Da Câmara"/>
    <s v="03.03.10"/>
    <x v="24"/>
    <x v="0"/>
    <x v="4"/>
    <x v="5"/>
    <x v="0"/>
    <x v="0"/>
    <x v="2"/>
    <x v="0"/>
    <x v="8"/>
    <s v="2025-09-22"/>
    <x v="2"/>
    <n v="49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0"/>
    <x v="1370"/>
    <x v="0"/>
    <x v="1"/>
    <x v="0"/>
    <s v="03.03.10"/>
    <x v="15"/>
    <x v="0"/>
    <x v="5"/>
    <s v="Receitas Da Câmara"/>
    <s v="03.03.10"/>
    <s v="Receitas Da Câmara"/>
    <s v="03.03.10"/>
    <x v="16"/>
    <x v="0"/>
    <x v="4"/>
    <x v="5"/>
    <x v="0"/>
    <x v="0"/>
    <x v="2"/>
    <x v="0"/>
    <x v="8"/>
    <s v="2025-09-23"/>
    <x v="2"/>
    <n v="1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600"/>
    <x v="1371"/>
    <x v="0"/>
    <x v="1"/>
    <x v="0"/>
    <s v="03.03.10"/>
    <x v="15"/>
    <x v="0"/>
    <x v="5"/>
    <s v="Receitas Da Câmara"/>
    <s v="03.03.10"/>
    <s v="Receitas Da Câmara"/>
    <s v="03.03.10"/>
    <x v="22"/>
    <x v="0"/>
    <x v="0"/>
    <x v="8"/>
    <x v="0"/>
    <x v="0"/>
    <x v="2"/>
    <x v="0"/>
    <x v="8"/>
    <s v="2025-09-23"/>
    <x v="2"/>
    <n v="5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375"/>
    <x v="1372"/>
    <x v="0"/>
    <x v="1"/>
    <x v="0"/>
    <s v="03.03.10"/>
    <x v="15"/>
    <x v="0"/>
    <x v="5"/>
    <s v="Receitas Da Câmara"/>
    <s v="03.03.10"/>
    <s v="Receitas Da Câmara"/>
    <s v="03.03.10"/>
    <x v="25"/>
    <x v="0"/>
    <x v="0"/>
    <x v="1"/>
    <x v="0"/>
    <x v="0"/>
    <x v="2"/>
    <x v="0"/>
    <x v="8"/>
    <s v="2025-09-23"/>
    <x v="2"/>
    <n v="63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00"/>
    <x v="1373"/>
    <x v="0"/>
    <x v="1"/>
    <x v="0"/>
    <s v="03.03.10"/>
    <x v="15"/>
    <x v="0"/>
    <x v="5"/>
    <s v="Receitas Da Câmara"/>
    <s v="03.03.10"/>
    <s v="Receitas Da Câmara"/>
    <s v="03.03.10"/>
    <x v="43"/>
    <x v="0"/>
    <x v="4"/>
    <x v="11"/>
    <x v="0"/>
    <x v="0"/>
    <x v="2"/>
    <x v="0"/>
    <x v="8"/>
    <s v="2025-09-23"/>
    <x v="2"/>
    <n v="27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50"/>
    <x v="1374"/>
    <x v="0"/>
    <x v="1"/>
    <x v="0"/>
    <s v="03.03.10"/>
    <x v="15"/>
    <x v="0"/>
    <x v="5"/>
    <s v="Receitas Da Câmara"/>
    <s v="03.03.10"/>
    <s v="Receitas Da Câmara"/>
    <s v="03.03.10"/>
    <x v="20"/>
    <x v="0"/>
    <x v="4"/>
    <x v="5"/>
    <x v="0"/>
    <x v="0"/>
    <x v="2"/>
    <x v="0"/>
    <x v="8"/>
    <s v="2025-09-23"/>
    <x v="2"/>
    <n v="24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
    <x v="1375"/>
    <x v="0"/>
    <x v="1"/>
    <x v="0"/>
    <s v="03.03.10"/>
    <x v="15"/>
    <x v="0"/>
    <x v="5"/>
    <s v="Receitas Da Câmara"/>
    <s v="03.03.10"/>
    <s v="Receitas Da Câmara"/>
    <s v="03.03.10"/>
    <x v="30"/>
    <x v="0"/>
    <x v="4"/>
    <x v="5"/>
    <x v="0"/>
    <x v="0"/>
    <x v="2"/>
    <x v="0"/>
    <x v="8"/>
    <s v="2025-09-24"/>
    <x v="2"/>
    <n v="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700"/>
    <x v="1376"/>
    <x v="0"/>
    <x v="1"/>
    <x v="0"/>
    <s v="03.03.10"/>
    <x v="15"/>
    <x v="0"/>
    <x v="5"/>
    <s v="Receitas Da Câmara"/>
    <s v="03.03.10"/>
    <s v="Receitas Da Câmara"/>
    <s v="03.03.10"/>
    <x v="27"/>
    <x v="0"/>
    <x v="4"/>
    <x v="5"/>
    <x v="0"/>
    <x v="0"/>
    <x v="2"/>
    <x v="0"/>
    <x v="8"/>
    <s v="2025-09-24"/>
    <x v="2"/>
    <n v="17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610"/>
    <x v="1377"/>
    <x v="0"/>
    <x v="1"/>
    <x v="0"/>
    <s v="03.03.10"/>
    <x v="15"/>
    <x v="0"/>
    <x v="5"/>
    <s v="Receitas Da Câmara"/>
    <s v="03.03.10"/>
    <s v="Receitas Da Câmara"/>
    <s v="03.03.10"/>
    <x v="24"/>
    <x v="0"/>
    <x v="4"/>
    <x v="5"/>
    <x v="0"/>
    <x v="0"/>
    <x v="2"/>
    <x v="0"/>
    <x v="8"/>
    <s v="2025-09-24"/>
    <x v="2"/>
    <n v="56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00"/>
    <x v="1378"/>
    <x v="0"/>
    <x v="1"/>
    <x v="0"/>
    <s v="03.03.10"/>
    <x v="15"/>
    <x v="0"/>
    <x v="5"/>
    <s v="Receitas Da Câmara"/>
    <s v="03.03.10"/>
    <s v="Receitas Da Câmara"/>
    <s v="03.03.10"/>
    <x v="22"/>
    <x v="0"/>
    <x v="0"/>
    <x v="8"/>
    <x v="0"/>
    <x v="0"/>
    <x v="2"/>
    <x v="0"/>
    <x v="8"/>
    <s v="2025-09-24"/>
    <x v="2"/>
    <n v="1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2"/>
    <x v="1379"/>
    <x v="0"/>
    <x v="1"/>
    <x v="0"/>
    <s v="03.03.10"/>
    <x v="15"/>
    <x v="0"/>
    <x v="5"/>
    <s v="Receitas Da Câmara"/>
    <s v="03.03.10"/>
    <s v="Receitas Da Câmara"/>
    <s v="03.03.10"/>
    <x v="31"/>
    <x v="0"/>
    <x v="4"/>
    <x v="5"/>
    <x v="0"/>
    <x v="0"/>
    <x v="2"/>
    <x v="0"/>
    <x v="8"/>
    <s v="2025-09-24"/>
    <x v="2"/>
    <n v="62"/>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675000"/>
    <x v="1380"/>
    <x v="0"/>
    <x v="1"/>
    <x v="0"/>
    <s v="03.03.10"/>
    <x v="15"/>
    <x v="0"/>
    <x v="5"/>
    <s v="Receitas Da Câmara"/>
    <s v="03.03.10"/>
    <s v="Receitas Da Câmara"/>
    <s v="03.03.10"/>
    <x v="33"/>
    <x v="0"/>
    <x v="0"/>
    <x v="1"/>
    <x v="0"/>
    <x v="0"/>
    <x v="2"/>
    <x v="0"/>
    <x v="8"/>
    <s v="2025-09-24"/>
    <x v="2"/>
    <n v="675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0471"/>
    <x v="1381"/>
    <x v="0"/>
    <x v="1"/>
    <x v="0"/>
    <s v="03.03.10"/>
    <x v="15"/>
    <x v="0"/>
    <x v="5"/>
    <s v="Receitas Da Câmara"/>
    <s v="03.03.10"/>
    <s v="Receitas Da Câmara"/>
    <s v="03.03.10"/>
    <x v="25"/>
    <x v="0"/>
    <x v="0"/>
    <x v="1"/>
    <x v="0"/>
    <x v="0"/>
    <x v="2"/>
    <x v="0"/>
    <x v="8"/>
    <s v="2025-09-24"/>
    <x v="2"/>
    <n v="50471"/>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0"/>
    <x v="1382"/>
    <x v="0"/>
    <x v="1"/>
    <x v="0"/>
    <s v="03.03.10"/>
    <x v="15"/>
    <x v="0"/>
    <x v="5"/>
    <s v="Receitas Da Câmara"/>
    <s v="03.03.10"/>
    <s v="Receitas Da Câmara"/>
    <s v="03.03.10"/>
    <x v="36"/>
    <x v="0"/>
    <x v="4"/>
    <x v="9"/>
    <x v="0"/>
    <x v="0"/>
    <x v="2"/>
    <x v="0"/>
    <x v="8"/>
    <s v="2025-09-24"/>
    <x v="2"/>
    <n v="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0"/>
    <x v="1383"/>
    <x v="0"/>
    <x v="1"/>
    <x v="0"/>
    <s v="03.03.10"/>
    <x v="15"/>
    <x v="0"/>
    <x v="5"/>
    <s v="Receitas Da Câmara"/>
    <s v="03.03.10"/>
    <s v="Receitas Da Câmara"/>
    <s v="03.03.10"/>
    <x v="16"/>
    <x v="0"/>
    <x v="4"/>
    <x v="5"/>
    <x v="0"/>
    <x v="0"/>
    <x v="2"/>
    <x v="0"/>
    <x v="8"/>
    <s v="2025-09-24"/>
    <x v="2"/>
    <n v="2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90"/>
    <x v="1384"/>
    <x v="0"/>
    <x v="1"/>
    <x v="0"/>
    <s v="03.03.10"/>
    <x v="15"/>
    <x v="0"/>
    <x v="5"/>
    <s v="Receitas Da Câmara"/>
    <s v="03.03.10"/>
    <s v="Receitas Da Câmara"/>
    <s v="03.03.10"/>
    <x v="20"/>
    <x v="0"/>
    <x v="4"/>
    <x v="5"/>
    <x v="0"/>
    <x v="0"/>
    <x v="2"/>
    <x v="0"/>
    <x v="8"/>
    <s v="2025-09-24"/>
    <x v="2"/>
    <n v="52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0"/>
    <x v="1385"/>
    <x v="0"/>
    <x v="1"/>
    <x v="0"/>
    <s v="03.03.10"/>
    <x v="15"/>
    <x v="0"/>
    <x v="5"/>
    <s v="Receitas Da Câmara"/>
    <s v="03.03.10"/>
    <s v="Receitas Da Câmara"/>
    <s v="03.03.10"/>
    <x v="22"/>
    <x v="0"/>
    <x v="0"/>
    <x v="8"/>
    <x v="0"/>
    <x v="0"/>
    <x v="2"/>
    <x v="0"/>
    <x v="8"/>
    <s v="2025-09-25"/>
    <x v="2"/>
    <n v="1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0"/>
    <x v="1386"/>
    <x v="0"/>
    <x v="1"/>
    <x v="0"/>
    <s v="03.03.10"/>
    <x v="15"/>
    <x v="0"/>
    <x v="5"/>
    <s v="Receitas Da Câmara"/>
    <s v="03.03.10"/>
    <s v="Receitas Da Câmara"/>
    <s v="03.03.10"/>
    <x v="16"/>
    <x v="0"/>
    <x v="4"/>
    <x v="5"/>
    <x v="0"/>
    <x v="0"/>
    <x v="2"/>
    <x v="0"/>
    <x v="8"/>
    <s v="2025-09-25"/>
    <x v="2"/>
    <n v="1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90"/>
    <x v="1387"/>
    <x v="0"/>
    <x v="1"/>
    <x v="0"/>
    <s v="03.03.10"/>
    <x v="15"/>
    <x v="0"/>
    <x v="5"/>
    <s v="Receitas Da Câmara"/>
    <s v="03.03.10"/>
    <s v="Receitas Da Câmara"/>
    <s v="03.03.10"/>
    <x v="27"/>
    <x v="0"/>
    <x v="4"/>
    <x v="5"/>
    <x v="0"/>
    <x v="0"/>
    <x v="2"/>
    <x v="0"/>
    <x v="8"/>
    <s v="2025-09-25"/>
    <x v="2"/>
    <n v="279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30000"/>
    <x v="1388"/>
    <x v="0"/>
    <x v="1"/>
    <x v="0"/>
    <s v="03.03.10"/>
    <x v="15"/>
    <x v="0"/>
    <x v="5"/>
    <s v="Receitas Da Câmara"/>
    <s v="03.03.10"/>
    <s v="Receitas Da Câmara"/>
    <s v="03.03.10"/>
    <x v="33"/>
    <x v="0"/>
    <x v="0"/>
    <x v="1"/>
    <x v="0"/>
    <x v="0"/>
    <x v="2"/>
    <x v="0"/>
    <x v="8"/>
    <s v="2025-09-25"/>
    <x v="2"/>
    <n v="3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200"/>
    <x v="1389"/>
    <x v="0"/>
    <x v="1"/>
    <x v="0"/>
    <s v="03.03.10"/>
    <x v="15"/>
    <x v="0"/>
    <x v="5"/>
    <s v="Receitas Da Câmara"/>
    <s v="03.03.10"/>
    <s v="Receitas Da Câmara"/>
    <s v="03.03.10"/>
    <x v="26"/>
    <x v="0"/>
    <x v="4"/>
    <x v="5"/>
    <x v="0"/>
    <x v="0"/>
    <x v="2"/>
    <x v="0"/>
    <x v="8"/>
    <s v="2025-09-25"/>
    <x v="2"/>
    <n v="7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90"/>
    <x v="1390"/>
    <x v="0"/>
    <x v="1"/>
    <x v="0"/>
    <s v="03.03.10"/>
    <x v="15"/>
    <x v="0"/>
    <x v="5"/>
    <s v="Receitas Da Câmara"/>
    <s v="03.03.10"/>
    <s v="Receitas Da Câmara"/>
    <s v="03.03.10"/>
    <x v="24"/>
    <x v="0"/>
    <x v="4"/>
    <x v="5"/>
    <x v="0"/>
    <x v="0"/>
    <x v="2"/>
    <x v="0"/>
    <x v="8"/>
    <s v="2025-09-25"/>
    <x v="2"/>
    <n v="27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80"/>
    <x v="1391"/>
    <x v="0"/>
    <x v="1"/>
    <x v="0"/>
    <s v="03.03.10"/>
    <x v="15"/>
    <x v="0"/>
    <x v="5"/>
    <s v="Receitas Da Câmara"/>
    <s v="03.03.10"/>
    <s v="Receitas Da Câmara"/>
    <s v="03.03.10"/>
    <x v="15"/>
    <x v="0"/>
    <x v="4"/>
    <x v="5"/>
    <x v="0"/>
    <x v="0"/>
    <x v="2"/>
    <x v="0"/>
    <x v="8"/>
    <s v="2025-09-25"/>
    <x v="2"/>
    <n v="2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460"/>
    <x v="1392"/>
    <x v="0"/>
    <x v="1"/>
    <x v="0"/>
    <s v="03.03.10"/>
    <x v="15"/>
    <x v="0"/>
    <x v="5"/>
    <s v="Receitas Da Câmara"/>
    <s v="03.03.10"/>
    <s v="Receitas Da Câmara"/>
    <s v="03.03.10"/>
    <x v="20"/>
    <x v="0"/>
    <x v="4"/>
    <x v="5"/>
    <x v="0"/>
    <x v="0"/>
    <x v="2"/>
    <x v="0"/>
    <x v="8"/>
    <s v="2025-09-25"/>
    <x v="2"/>
    <n v="54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70"/>
    <x v="1393"/>
    <x v="0"/>
    <x v="1"/>
    <x v="0"/>
    <s v="03.03.10"/>
    <x v="15"/>
    <x v="0"/>
    <x v="5"/>
    <s v="Receitas Da Câmara"/>
    <s v="03.03.10"/>
    <s v="Receitas Da Câmara"/>
    <s v="03.03.10"/>
    <x v="32"/>
    <x v="0"/>
    <x v="4"/>
    <x v="5"/>
    <x v="0"/>
    <x v="0"/>
    <x v="2"/>
    <x v="0"/>
    <x v="8"/>
    <s v="2025-09-25"/>
    <x v="2"/>
    <n v="36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186"/>
    <x v="1394"/>
    <x v="0"/>
    <x v="1"/>
    <x v="0"/>
    <s v="03.03.10"/>
    <x v="15"/>
    <x v="0"/>
    <x v="5"/>
    <s v="Receitas Da Câmara"/>
    <s v="03.03.10"/>
    <s v="Receitas Da Câmara"/>
    <s v="03.03.10"/>
    <x v="25"/>
    <x v="0"/>
    <x v="0"/>
    <x v="1"/>
    <x v="0"/>
    <x v="0"/>
    <x v="2"/>
    <x v="0"/>
    <x v="8"/>
    <s v="2025-09-25"/>
    <x v="2"/>
    <n v="1018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450"/>
    <x v="1395"/>
    <x v="0"/>
    <x v="1"/>
    <x v="0"/>
    <s v="03.03.10"/>
    <x v="15"/>
    <x v="0"/>
    <x v="5"/>
    <s v="Receitas Da Câmara"/>
    <s v="03.03.10"/>
    <s v="Receitas Da Câmara"/>
    <s v="03.03.10"/>
    <x v="23"/>
    <x v="0"/>
    <x v="4"/>
    <x v="5"/>
    <x v="0"/>
    <x v="0"/>
    <x v="2"/>
    <x v="0"/>
    <x v="8"/>
    <s v="2025-09-25"/>
    <x v="2"/>
    <n v="104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157"/>
    <x v="1396"/>
    <x v="0"/>
    <x v="1"/>
    <x v="0"/>
    <s v="80.02.01"/>
    <x v="28"/>
    <x v="4"/>
    <x v="4"/>
    <s v="Retenções Iur"/>
    <s v="80.02.01"/>
    <s v="Retenções Iur"/>
    <s v="80.02.01"/>
    <x v="52"/>
    <x v="0"/>
    <x v="6"/>
    <x v="1"/>
    <x v="1"/>
    <x v="2"/>
    <x v="2"/>
    <x v="0"/>
    <x v="8"/>
    <s v="2025-09-24"/>
    <x v="2"/>
    <n v="5157"/>
    <x v="0"/>
    <m/>
    <x v="0"/>
    <m/>
    <x v="9"/>
    <n v="100474696"/>
    <x v="0"/>
    <x v="0"/>
    <s v="Retenções Iur"/>
    <s v="ORI"/>
    <x v="0"/>
    <s v="RIUR"/>
    <x v="0"/>
    <x v="0"/>
    <x v="0"/>
    <x v="0"/>
    <x v="0"/>
    <x v="0"/>
    <x v="0"/>
    <x v="0"/>
    <x v="0"/>
    <x v="0"/>
    <x v="0"/>
    <s v="Retenções Iur"/>
    <x v="0"/>
    <x v="0"/>
    <x v="0"/>
    <x v="0"/>
    <x v="2"/>
    <x v="0"/>
    <x v="0"/>
    <x v="0"/>
    <x v="0"/>
    <x v="1"/>
    <x v="0"/>
    <x v="0"/>
    <s v="RETENCAO OT"/>
  </r>
  <r>
    <x v="1"/>
    <n v="0"/>
    <n v="0"/>
    <n v="0"/>
    <n v="934900"/>
    <x v="1397"/>
    <x v="0"/>
    <x v="0"/>
    <x v="0"/>
    <s v="01.27.07.09"/>
    <x v="7"/>
    <x v="1"/>
    <x v="1"/>
    <s v="Requalificação Urbana e Habitação 2"/>
    <s v="01.27.07"/>
    <s v="Requalificação Urbana e Habitação 2"/>
    <s v="01.27.07"/>
    <x v="2"/>
    <x v="0"/>
    <x v="0"/>
    <x v="1"/>
    <x v="0"/>
    <x v="1"/>
    <x v="1"/>
    <x v="0"/>
    <x v="9"/>
    <s v="2025-10-21"/>
    <x v="3"/>
    <n v="934900"/>
    <x v="0"/>
    <m/>
    <x v="0"/>
    <m/>
    <x v="132"/>
    <n v="100479497"/>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Liquidação de proposta a favor de Transporte Comércio E Serviços J. Gonçalves, referente serviço de transporte, conforme anexo."/>
  </r>
  <r>
    <x v="0"/>
    <n v="0"/>
    <n v="0"/>
    <n v="0"/>
    <n v="1361"/>
    <x v="1398"/>
    <x v="0"/>
    <x v="0"/>
    <x v="0"/>
    <s v="03.16.22"/>
    <x v="42"/>
    <x v="0"/>
    <x v="0"/>
    <s v="Direção da Habitação"/>
    <s v="03.16.22"/>
    <s v="Direção da Habitação"/>
    <s v="03.16.22"/>
    <x v="8"/>
    <x v="0"/>
    <x v="0"/>
    <x v="0"/>
    <x v="0"/>
    <x v="0"/>
    <x v="0"/>
    <x v="0"/>
    <x v="9"/>
    <s v="2025-10-24"/>
    <x v="3"/>
    <n v="1361"/>
    <x v="0"/>
    <m/>
    <x v="0"/>
    <m/>
    <x v="9"/>
    <n v="100474696"/>
    <x v="0"/>
    <x v="1"/>
    <s v="Direção da Habitação"/>
    <s v="ORI"/>
    <x v="0"/>
    <m/>
    <x v="0"/>
    <x v="0"/>
    <x v="0"/>
    <x v="0"/>
    <x v="0"/>
    <x v="0"/>
    <x v="0"/>
    <x v="0"/>
    <x v="0"/>
    <x v="0"/>
    <x v="0"/>
    <s v="Direção da Habitação"/>
    <x v="0"/>
    <x v="0"/>
    <x v="0"/>
    <x v="0"/>
    <x v="0"/>
    <x v="0"/>
    <x v="0"/>
    <x v="0"/>
    <x v="0"/>
    <x v="0"/>
    <x v="1"/>
    <x v="0"/>
    <s v="Pagamento de salário referente a 10-2025"/>
  </r>
  <r>
    <x v="0"/>
    <n v="0"/>
    <n v="0"/>
    <n v="0"/>
    <n v="13618"/>
    <x v="1398"/>
    <x v="0"/>
    <x v="0"/>
    <x v="0"/>
    <s v="03.16.22"/>
    <x v="42"/>
    <x v="0"/>
    <x v="0"/>
    <s v="Direção da Habitação"/>
    <s v="03.16.22"/>
    <s v="Direção da Habitação"/>
    <s v="03.16.22"/>
    <x v="48"/>
    <x v="0"/>
    <x v="0"/>
    <x v="1"/>
    <x v="1"/>
    <x v="0"/>
    <x v="0"/>
    <x v="0"/>
    <x v="9"/>
    <s v="2025-10-24"/>
    <x v="3"/>
    <n v="13618"/>
    <x v="0"/>
    <m/>
    <x v="0"/>
    <m/>
    <x v="9"/>
    <n v="100474696"/>
    <x v="0"/>
    <x v="1"/>
    <s v="Direção da Habitação"/>
    <s v="ORI"/>
    <x v="0"/>
    <m/>
    <x v="0"/>
    <x v="0"/>
    <x v="0"/>
    <x v="0"/>
    <x v="0"/>
    <x v="0"/>
    <x v="0"/>
    <x v="0"/>
    <x v="0"/>
    <x v="0"/>
    <x v="0"/>
    <s v="Direção da Habitação"/>
    <x v="0"/>
    <x v="0"/>
    <x v="0"/>
    <x v="0"/>
    <x v="0"/>
    <x v="0"/>
    <x v="0"/>
    <x v="0"/>
    <x v="0"/>
    <x v="0"/>
    <x v="1"/>
    <x v="0"/>
    <s v="Pagamento de salário referente a 10-2025"/>
  </r>
  <r>
    <x v="0"/>
    <n v="0"/>
    <n v="0"/>
    <n v="0"/>
    <n v="890"/>
    <x v="1398"/>
    <x v="0"/>
    <x v="0"/>
    <x v="0"/>
    <s v="03.16.22"/>
    <x v="42"/>
    <x v="0"/>
    <x v="0"/>
    <s v="Direção da Habitação"/>
    <s v="03.16.22"/>
    <s v="Direção da Habitação"/>
    <s v="03.16.22"/>
    <x v="8"/>
    <x v="0"/>
    <x v="0"/>
    <x v="0"/>
    <x v="0"/>
    <x v="0"/>
    <x v="0"/>
    <x v="0"/>
    <x v="9"/>
    <s v="2025-10-24"/>
    <x v="3"/>
    <n v="890"/>
    <x v="0"/>
    <m/>
    <x v="0"/>
    <m/>
    <x v="89"/>
    <n v="100474706"/>
    <x v="0"/>
    <x v="5"/>
    <s v="Direção da Habitação"/>
    <s v="ORI"/>
    <x v="0"/>
    <m/>
    <x v="0"/>
    <x v="0"/>
    <x v="0"/>
    <x v="0"/>
    <x v="0"/>
    <x v="0"/>
    <x v="0"/>
    <x v="0"/>
    <x v="0"/>
    <x v="0"/>
    <x v="0"/>
    <s v="Direção da Habitação"/>
    <x v="0"/>
    <x v="0"/>
    <x v="0"/>
    <x v="0"/>
    <x v="0"/>
    <x v="0"/>
    <x v="0"/>
    <x v="0"/>
    <x v="0"/>
    <x v="0"/>
    <x v="5"/>
    <x v="0"/>
    <s v="Pagamento de salário referente a 10-2025"/>
  </r>
  <r>
    <x v="0"/>
    <n v="0"/>
    <n v="0"/>
    <n v="0"/>
    <n v="8902"/>
    <x v="1398"/>
    <x v="0"/>
    <x v="0"/>
    <x v="0"/>
    <s v="03.16.22"/>
    <x v="42"/>
    <x v="0"/>
    <x v="0"/>
    <s v="Direção da Habitação"/>
    <s v="03.16.22"/>
    <s v="Direção da Habitação"/>
    <s v="03.16.22"/>
    <x v="48"/>
    <x v="0"/>
    <x v="0"/>
    <x v="1"/>
    <x v="1"/>
    <x v="0"/>
    <x v="0"/>
    <x v="0"/>
    <x v="9"/>
    <s v="2025-10-24"/>
    <x v="3"/>
    <n v="8902"/>
    <x v="0"/>
    <m/>
    <x v="0"/>
    <m/>
    <x v="89"/>
    <n v="100474706"/>
    <x v="0"/>
    <x v="5"/>
    <s v="Direção da Habitação"/>
    <s v="ORI"/>
    <x v="0"/>
    <m/>
    <x v="0"/>
    <x v="0"/>
    <x v="0"/>
    <x v="0"/>
    <x v="0"/>
    <x v="0"/>
    <x v="0"/>
    <x v="0"/>
    <x v="0"/>
    <x v="0"/>
    <x v="0"/>
    <s v="Direção da Habitação"/>
    <x v="0"/>
    <x v="0"/>
    <x v="0"/>
    <x v="0"/>
    <x v="0"/>
    <x v="0"/>
    <x v="0"/>
    <x v="0"/>
    <x v="0"/>
    <x v="0"/>
    <x v="5"/>
    <x v="0"/>
    <s v="Pagamento de salário referente a 10-2025"/>
  </r>
  <r>
    <x v="0"/>
    <n v="0"/>
    <n v="0"/>
    <n v="0"/>
    <n v="9989"/>
    <x v="1398"/>
    <x v="0"/>
    <x v="0"/>
    <x v="0"/>
    <s v="03.16.22"/>
    <x v="42"/>
    <x v="0"/>
    <x v="0"/>
    <s v="Direção da Habitação"/>
    <s v="03.16.22"/>
    <s v="Direção da Habitação"/>
    <s v="03.16.22"/>
    <x v="8"/>
    <x v="0"/>
    <x v="0"/>
    <x v="0"/>
    <x v="0"/>
    <x v="0"/>
    <x v="0"/>
    <x v="0"/>
    <x v="9"/>
    <s v="2025-10-24"/>
    <x v="3"/>
    <n v="9989"/>
    <x v="0"/>
    <m/>
    <x v="0"/>
    <m/>
    <x v="26"/>
    <n v="100474914"/>
    <x v="0"/>
    <x v="0"/>
    <s v="Direção da Habitação"/>
    <s v="ORI"/>
    <x v="0"/>
    <m/>
    <x v="0"/>
    <x v="0"/>
    <x v="0"/>
    <x v="0"/>
    <x v="0"/>
    <x v="0"/>
    <x v="0"/>
    <x v="0"/>
    <x v="0"/>
    <x v="0"/>
    <x v="0"/>
    <s v="Direção da Habitação"/>
    <x v="0"/>
    <x v="0"/>
    <x v="0"/>
    <x v="0"/>
    <x v="0"/>
    <x v="0"/>
    <x v="0"/>
    <x v="0"/>
    <x v="0"/>
    <x v="0"/>
    <x v="0"/>
    <x v="0"/>
    <s v="Pagamento de salário referente a 10-2025"/>
  </r>
  <r>
    <x v="0"/>
    <n v="0"/>
    <n v="0"/>
    <n v="0"/>
    <n v="99880"/>
    <x v="1398"/>
    <x v="0"/>
    <x v="0"/>
    <x v="0"/>
    <s v="03.16.22"/>
    <x v="42"/>
    <x v="0"/>
    <x v="0"/>
    <s v="Direção da Habitação"/>
    <s v="03.16.22"/>
    <s v="Direção da Habitação"/>
    <s v="03.16.22"/>
    <x v="48"/>
    <x v="0"/>
    <x v="0"/>
    <x v="1"/>
    <x v="1"/>
    <x v="0"/>
    <x v="0"/>
    <x v="0"/>
    <x v="9"/>
    <s v="2025-10-24"/>
    <x v="3"/>
    <n v="99880"/>
    <x v="0"/>
    <m/>
    <x v="0"/>
    <m/>
    <x v="26"/>
    <n v="100474914"/>
    <x v="0"/>
    <x v="0"/>
    <s v="Direção da Habitação"/>
    <s v="ORI"/>
    <x v="0"/>
    <m/>
    <x v="0"/>
    <x v="0"/>
    <x v="0"/>
    <x v="0"/>
    <x v="0"/>
    <x v="0"/>
    <x v="0"/>
    <x v="0"/>
    <x v="0"/>
    <x v="0"/>
    <x v="0"/>
    <s v="Direção da Habitação"/>
    <x v="0"/>
    <x v="0"/>
    <x v="0"/>
    <x v="0"/>
    <x v="0"/>
    <x v="0"/>
    <x v="0"/>
    <x v="0"/>
    <x v="0"/>
    <x v="0"/>
    <x v="0"/>
    <x v="0"/>
    <s v="Pagamento de salário referente a 10-2025"/>
  </r>
  <r>
    <x v="0"/>
    <n v="0"/>
    <n v="0"/>
    <n v="0"/>
    <n v="1000"/>
    <x v="1399"/>
    <x v="0"/>
    <x v="0"/>
    <x v="0"/>
    <s v="03.16.15"/>
    <x v="0"/>
    <x v="0"/>
    <x v="0"/>
    <s v="Direção Financeira"/>
    <s v="03.16.15"/>
    <s v="Direção Financeira"/>
    <s v="03.16.15"/>
    <x v="0"/>
    <x v="0"/>
    <x v="0"/>
    <x v="0"/>
    <x v="0"/>
    <x v="0"/>
    <x v="0"/>
    <x v="0"/>
    <x v="9"/>
    <s v="2025-10-24"/>
    <x v="3"/>
    <n v="1000"/>
    <x v="0"/>
    <m/>
    <x v="0"/>
    <m/>
    <x v="208"/>
    <n v="100475419"/>
    <x v="0"/>
    <x v="0"/>
    <s v="Direção Financeira"/>
    <s v="ORI"/>
    <x v="0"/>
    <m/>
    <x v="0"/>
    <x v="0"/>
    <x v="0"/>
    <x v="0"/>
    <x v="0"/>
    <x v="0"/>
    <x v="0"/>
    <x v="0"/>
    <x v="0"/>
    <x v="0"/>
    <x v="0"/>
    <s v="Direção Financeira"/>
    <x v="0"/>
    <x v="0"/>
    <x v="0"/>
    <x v="0"/>
    <x v="0"/>
    <x v="0"/>
    <x v="0"/>
    <x v="0"/>
    <x v="0"/>
    <x v="0"/>
    <x v="0"/>
    <x v="0"/>
    <s v="Subsidio de transporte a favor da Sra. Anila Maria Correia Rodrigues, pele deslocação a cidade da praia."/>
  </r>
  <r>
    <x v="1"/>
    <n v="0"/>
    <n v="0"/>
    <n v="0"/>
    <n v="50000"/>
    <x v="1400"/>
    <x v="0"/>
    <x v="0"/>
    <x v="0"/>
    <s v="01.25.02.23"/>
    <x v="13"/>
    <x v="2"/>
    <x v="2"/>
    <s v="desporto"/>
    <s v="01.25.02"/>
    <s v="desporto"/>
    <s v="01.25.02"/>
    <x v="2"/>
    <x v="0"/>
    <x v="0"/>
    <x v="1"/>
    <x v="0"/>
    <x v="1"/>
    <x v="1"/>
    <x v="0"/>
    <x v="9"/>
    <s v="2025-10-29"/>
    <x v="3"/>
    <n v="50000"/>
    <x v="0"/>
    <m/>
    <x v="0"/>
    <m/>
    <x v="152"/>
    <n v="100400589"/>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 aquisição de 02 conjuntos de equipamentos de futebol entregues as localidades de Espinho branco e Achada Espinho branco, conforme anexo."/>
  </r>
  <r>
    <x v="0"/>
    <n v="0"/>
    <n v="0"/>
    <n v="0"/>
    <n v="108060"/>
    <x v="1401"/>
    <x v="0"/>
    <x v="0"/>
    <x v="0"/>
    <s v="01.27.02.11"/>
    <x v="11"/>
    <x v="1"/>
    <x v="1"/>
    <s v="Saneamento básico"/>
    <s v="01.27.02"/>
    <s v="Saneamento básico"/>
    <s v="01.27.02"/>
    <x v="4"/>
    <x v="0"/>
    <x v="2"/>
    <x v="3"/>
    <x v="0"/>
    <x v="1"/>
    <x v="0"/>
    <x v="0"/>
    <x v="10"/>
    <s v="2025-11-10"/>
    <x v="3"/>
    <n v="108060"/>
    <x v="0"/>
    <m/>
    <x v="0"/>
    <m/>
    <x v="245"/>
    <n v="100392566"/>
    <x v="0"/>
    <x v="0"/>
    <s v="Reforço do saneamento básico"/>
    <s v="ORI"/>
    <x v="0"/>
    <m/>
    <x v="0"/>
    <x v="0"/>
    <x v="0"/>
    <x v="0"/>
    <x v="0"/>
    <x v="0"/>
    <x v="0"/>
    <x v="0"/>
    <x v="0"/>
    <x v="0"/>
    <x v="0"/>
    <s v="Reforço do saneamento básico"/>
    <x v="0"/>
    <x v="0"/>
    <x v="0"/>
    <x v="0"/>
    <x v="1"/>
    <x v="0"/>
    <x v="0"/>
    <x v="0"/>
    <x v="0"/>
    <x v="0"/>
    <x v="0"/>
    <x v="0"/>
    <s v="Pagamento referente a aquisição de bota segurança e luvas proteção de pele destinado ao serviço de saneamento da CMSM, conforme anexo."/>
  </r>
  <r>
    <x v="0"/>
    <n v="0"/>
    <n v="0"/>
    <n v="0"/>
    <n v="2850"/>
    <x v="1402"/>
    <x v="0"/>
    <x v="1"/>
    <x v="0"/>
    <s v="80.02.01"/>
    <x v="28"/>
    <x v="4"/>
    <x v="4"/>
    <s v="Retenções Iur"/>
    <s v="80.02.01"/>
    <s v="Retenções Iur"/>
    <s v="80.02.01"/>
    <x v="52"/>
    <x v="0"/>
    <x v="6"/>
    <x v="1"/>
    <x v="1"/>
    <x v="2"/>
    <x v="2"/>
    <x v="0"/>
    <x v="6"/>
    <s v="2025-07-31"/>
    <x v="2"/>
    <n v="2850"/>
    <x v="0"/>
    <m/>
    <x v="0"/>
    <m/>
    <x v="9"/>
    <n v="100474696"/>
    <x v="0"/>
    <x v="0"/>
    <s v="Retenções Iur"/>
    <s v="ORI"/>
    <x v="0"/>
    <s v="RIUR"/>
    <x v="0"/>
    <x v="0"/>
    <x v="0"/>
    <x v="0"/>
    <x v="0"/>
    <x v="0"/>
    <x v="0"/>
    <x v="0"/>
    <x v="0"/>
    <x v="0"/>
    <x v="0"/>
    <s v="Retenções Iur"/>
    <x v="0"/>
    <x v="0"/>
    <x v="0"/>
    <x v="0"/>
    <x v="2"/>
    <x v="0"/>
    <x v="0"/>
    <x v="0"/>
    <x v="0"/>
    <x v="1"/>
    <x v="0"/>
    <x v="0"/>
    <s v="RETENCAO OT"/>
  </r>
  <r>
    <x v="0"/>
    <n v="0"/>
    <n v="0"/>
    <n v="0"/>
    <n v="2850"/>
    <x v="1403"/>
    <x v="0"/>
    <x v="1"/>
    <x v="0"/>
    <s v="80.02.01"/>
    <x v="28"/>
    <x v="4"/>
    <x v="4"/>
    <s v="Retenções Iur"/>
    <s v="80.02.01"/>
    <s v="Retenções Iur"/>
    <s v="80.02.01"/>
    <x v="52"/>
    <x v="0"/>
    <x v="6"/>
    <x v="1"/>
    <x v="1"/>
    <x v="2"/>
    <x v="2"/>
    <x v="0"/>
    <x v="6"/>
    <s v="2025-07-31"/>
    <x v="2"/>
    <n v="2850"/>
    <x v="0"/>
    <m/>
    <x v="0"/>
    <m/>
    <x v="9"/>
    <n v="100474696"/>
    <x v="0"/>
    <x v="0"/>
    <s v="Retenções Iur"/>
    <s v="ORI"/>
    <x v="0"/>
    <s v="RIUR"/>
    <x v="0"/>
    <x v="0"/>
    <x v="0"/>
    <x v="0"/>
    <x v="0"/>
    <x v="0"/>
    <x v="0"/>
    <x v="0"/>
    <x v="0"/>
    <x v="0"/>
    <x v="0"/>
    <s v="Retenções Iur"/>
    <x v="0"/>
    <x v="0"/>
    <x v="0"/>
    <x v="0"/>
    <x v="2"/>
    <x v="0"/>
    <x v="0"/>
    <x v="0"/>
    <x v="0"/>
    <x v="1"/>
    <x v="0"/>
    <x v="0"/>
    <s v="RETENCAO OT"/>
  </r>
  <r>
    <x v="0"/>
    <n v="0"/>
    <n v="0"/>
    <n v="0"/>
    <n v="2408"/>
    <x v="1404"/>
    <x v="0"/>
    <x v="0"/>
    <x v="0"/>
    <s v="01.25.05.09"/>
    <x v="14"/>
    <x v="2"/>
    <x v="2"/>
    <s v="Saúde"/>
    <s v="01.25.05"/>
    <s v="Saúde"/>
    <s v="01.25.05"/>
    <x v="3"/>
    <x v="0"/>
    <x v="1"/>
    <x v="2"/>
    <x v="0"/>
    <x v="1"/>
    <x v="0"/>
    <x v="0"/>
    <x v="10"/>
    <s v="2025-11-21"/>
    <x v="3"/>
    <n v="2408"/>
    <x v="0"/>
    <m/>
    <x v="0"/>
    <m/>
    <x v="46"/>
    <n v="100476294"/>
    <x v="0"/>
    <x v="0"/>
    <s v="Apoio a Consultas de Especialidade e Medicamentos"/>
    <s v="ORI"/>
    <x v="0"/>
    <s v="ACE"/>
    <x v="0"/>
    <x v="0"/>
    <x v="0"/>
    <x v="0"/>
    <x v="0"/>
    <x v="0"/>
    <x v="0"/>
    <x v="0"/>
    <x v="0"/>
    <x v="0"/>
    <x v="0"/>
    <s v="Apoio a Consultas de Especialidade e Medicamentos"/>
    <x v="0"/>
    <x v="0"/>
    <x v="0"/>
    <x v="0"/>
    <x v="1"/>
    <x v="0"/>
    <x v="0"/>
    <x v="0"/>
    <x v="0"/>
    <x v="0"/>
    <x v="0"/>
    <x v="0"/>
    <s v="Pagamento referente a aquisição de medicamento da senhora Auxilia Maria da Veiga Gomes, conforme anexo."/>
  </r>
  <r>
    <x v="1"/>
    <n v="0"/>
    <n v="0"/>
    <n v="0"/>
    <n v="1785"/>
    <x v="1405"/>
    <x v="0"/>
    <x v="0"/>
    <x v="0"/>
    <s v="01.27.07.09"/>
    <x v="7"/>
    <x v="1"/>
    <x v="1"/>
    <s v="Requalificação Urbana e Habitação 2"/>
    <s v="01.27.07"/>
    <s v="Requalificação Urbana e Habitação 2"/>
    <s v="01.27.07"/>
    <x v="2"/>
    <x v="0"/>
    <x v="0"/>
    <x v="1"/>
    <x v="0"/>
    <x v="1"/>
    <x v="1"/>
    <x v="0"/>
    <x v="10"/>
    <s v="2025-11-26"/>
    <x v="3"/>
    <n v="1785"/>
    <x v="0"/>
    <m/>
    <x v="0"/>
    <m/>
    <x v="9"/>
    <n v="100474696"/>
    <x v="0"/>
    <x v="1"/>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1"/>
    <x v="0"/>
    <s v="Pagamento a favor do Sr. JOSE MARIA SANCHES FERNANDES, referente a prestação de serviço de calcetamento (70m2) no âmbito dos trabalhos da Requalificação Urbana e Ambiental de Veneza, conforme anexo."/>
  </r>
  <r>
    <x v="1"/>
    <n v="0"/>
    <n v="0"/>
    <n v="0"/>
    <n v="10115"/>
    <x v="1405"/>
    <x v="0"/>
    <x v="0"/>
    <x v="0"/>
    <s v="01.27.07.09"/>
    <x v="7"/>
    <x v="1"/>
    <x v="1"/>
    <s v="Requalificação Urbana e Habitação 2"/>
    <s v="01.27.07"/>
    <s v="Requalificação Urbana e Habitação 2"/>
    <s v="01.27.07"/>
    <x v="2"/>
    <x v="0"/>
    <x v="0"/>
    <x v="1"/>
    <x v="0"/>
    <x v="1"/>
    <x v="1"/>
    <x v="0"/>
    <x v="10"/>
    <s v="2025-11-26"/>
    <x v="3"/>
    <n v="10115"/>
    <x v="0"/>
    <m/>
    <x v="0"/>
    <m/>
    <x v="234"/>
    <n v="100389594"/>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o Sr. JOSE MARIA SANCHES FERNANDES, referente a prestação de serviço de calcetamento (70m2) no âmbito dos trabalhos da Requalificação Urbana e Ambiental de Veneza, conforme anexo."/>
  </r>
  <r>
    <x v="0"/>
    <n v="0"/>
    <n v="0"/>
    <n v="0"/>
    <n v="675"/>
    <x v="1406"/>
    <x v="0"/>
    <x v="0"/>
    <x v="0"/>
    <s v="03.16.15"/>
    <x v="0"/>
    <x v="0"/>
    <x v="0"/>
    <s v="Direção Financeira"/>
    <s v="03.16.15"/>
    <s v="Direção Financeira"/>
    <s v="03.16.15"/>
    <x v="1"/>
    <x v="0"/>
    <x v="0"/>
    <x v="0"/>
    <x v="0"/>
    <x v="0"/>
    <x v="0"/>
    <x v="0"/>
    <x v="10"/>
    <s v="2025-11-26"/>
    <x v="3"/>
    <n v="675"/>
    <x v="0"/>
    <m/>
    <x v="0"/>
    <m/>
    <x v="9"/>
    <n v="100474696"/>
    <x v="0"/>
    <x v="1"/>
    <s v="Direção Financeira"/>
    <s v="ORI"/>
    <x v="0"/>
    <m/>
    <x v="0"/>
    <x v="0"/>
    <x v="0"/>
    <x v="0"/>
    <x v="0"/>
    <x v="0"/>
    <x v="0"/>
    <x v="0"/>
    <x v="0"/>
    <x v="0"/>
    <x v="0"/>
    <s v="Direção Financeira"/>
    <x v="0"/>
    <x v="0"/>
    <x v="0"/>
    <x v="0"/>
    <x v="0"/>
    <x v="0"/>
    <x v="0"/>
    <x v="0"/>
    <x v="0"/>
    <x v="0"/>
    <x v="1"/>
    <x v="0"/>
    <s v="Pagamento a favor do Sr. Artur Jorge Varela Da Rosa, referente aos trabalhos na Delegação do Ministério da Agricultura em Achada Portinho, conforme anexo."/>
  </r>
  <r>
    <x v="0"/>
    <n v="0"/>
    <n v="0"/>
    <n v="0"/>
    <n v="3825"/>
    <x v="1406"/>
    <x v="0"/>
    <x v="0"/>
    <x v="0"/>
    <s v="03.16.15"/>
    <x v="0"/>
    <x v="0"/>
    <x v="0"/>
    <s v="Direção Financeira"/>
    <s v="03.16.15"/>
    <s v="Direção Financeira"/>
    <s v="03.16.15"/>
    <x v="1"/>
    <x v="0"/>
    <x v="0"/>
    <x v="0"/>
    <x v="0"/>
    <x v="0"/>
    <x v="0"/>
    <x v="0"/>
    <x v="10"/>
    <s v="2025-11-26"/>
    <x v="3"/>
    <n v="3825"/>
    <x v="0"/>
    <m/>
    <x v="0"/>
    <m/>
    <x v="246"/>
    <n v="100479715"/>
    <x v="0"/>
    <x v="0"/>
    <s v="Direção Financeira"/>
    <s v="ORI"/>
    <x v="0"/>
    <m/>
    <x v="0"/>
    <x v="0"/>
    <x v="0"/>
    <x v="0"/>
    <x v="0"/>
    <x v="0"/>
    <x v="0"/>
    <x v="0"/>
    <x v="0"/>
    <x v="0"/>
    <x v="0"/>
    <s v="Direção Financeira"/>
    <x v="0"/>
    <x v="0"/>
    <x v="0"/>
    <x v="0"/>
    <x v="0"/>
    <x v="0"/>
    <x v="0"/>
    <x v="0"/>
    <x v="0"/>
    <x v="0"/>
    <x v="0"/>
    <x v="0"/>
    <s v="Pagamento a favor do Sr. Artur Jorge Varela Da Rosa, referente aos trabalhos na Delegação do Ministério da Agricultura em Achada Portinho, conforme anexo."/>
  </r>
  <r>
    <x v="1"/>
    <n v="0"/>
    <n v="0"/>
    <n v="0"/>
    <n v="49600"/>
    <x v="1407"/>
    <x v="0"/>
    <x v="0"/>
    <x v="0"/>
    <s v="01.25.02.26"/>
    <x v="39"/>
    <x v="2"/>
    <x v="2"/>
    <s v="desporto"/>
    <s v="01.25.02"/>
    <s v="desporto"/>
    <s v="01.25.02"/>
    <x v="2"/>
    <x v="0"/>
    <x v="0"/>
    <x v="1"/>
    <x v="0"/>
    <x v="1"/>
    <x v="1"/>
    <x v="0"/>
    <x v="11"/>
    <s v="2025-12-02"/>
    <x v="3"/>
    <n v="49600"/>
    <x v="0"/>
    <m/>
    <x v="0"/>
    <m/>
    <x v="213"/>
    <n v="100477455"/>
    <x v="0"/>
    <x v="0"/>
    <s v="Manutenção de equipamentos desportivos"/>
    <s v="ORI"/>
    <x v="0"/>
    <s v="MED"/>
    <x v="0"/>
    <x v="0"/>
    <x v="0"/>
    <x v="0"/>
    <x v="0"/>
    <x v="0"/>
    <x v="0"/>
    <x v="0"/>
    <x v="0"/>
    <x v="0"/>
    <x v="0"/>
    <s v="Manutenção de equipamentos desportivos"/>
    <x v="0"/>
    <x v="0"/>
    <x v="0"/>
    <x v="0"/>
    <x v="1"/>
    <x v="0"/>
    <x v="0"/>
    <x v="0"/>
    <x v="0"/>
    <x v="0"/>
    <x v="0"/>
    <x v="0"/>
    <s v="Pagamento a favor do Sr. Domingos Varela Oliveira, referente ao fabrico de 2 portas para a Placa desportiva em Achada Monte, conforme anexo."/>
  </r>
  <r>
    <x v="0"/>
    <n v="0"/>
    <n v="0"/>
    <n v="0"/>
    <n v="278"/>
    <x v="1408"/>
    <x v="0"/>
    <x v="0"/>
    <x v="0"/>
    <s v="03.16.19"/>
    <x v="44"/>
    <x v="0"/>
    <x v="0"/>
    <s v="Direção de Inovação e Desporto"/>
    <s v="03.16.19"/>
    <s v="Direção de Inovação e Desporto"/>
    <s v="03.16.19"/>
    <x v="8"/>
    <x v="0"/>
    <x v="0"/>
    <x v="0"/>
    <x v="0"/>
    <x v="0"/>
    <x v="0"/>
    <x v="0"/>
    <x v="11"/>
    <s v="2025-12-11"/>
    <x v="3"/>
    <n v="278"/>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12-2025"/>
  </r>
  <r>
    <x v="0"/>
    <n v="0"/>
    <n v="0"/>
    <n v="0"/>
    <n v="1007"/>
    <x v="1408"/>
    <x v="0"/>
    <x v="0"/>
    <x v="0"/>
    <s v="03.16.19"/>
    <x v="44"/>
    <x v="0"/>
    <x v="0"/>
    <s v="Direção de Inovação e Desporto"/>
    <s v="03.16.19"/>
    <s v="Direção de Inovação e Desporto"/>
    <s v="03.16.19"/>
    <x v="46"/>
    <x v="0"/>
    <x v="0"/>
    <x v="1"/>
    <x v="0"/>
    <x v="0"/>
    <x v="0"/>
    <x v="0"/>
    <x v="11"/>
    <s v="2025-12-11"/>
    <x v="3"/>
    <n v="1007"/>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12-2025"/>
  </r>
  <r>
    <x v="0"/>
    <n v="0"/>
    <n v="0"/>
    <n v="0"/>
    <n v="7094"/>
    <x v="1408"/>
    <x v="0"/>
    <x v="0"/>
    <x v="0"/>
    <s v="03.16.19"/>
    <x v="44"/>
    <x v="0"/>
    <x v="0"/>
    <s v="Direção de Inovação e Desporto"/>
    <s v="03.16.19"/>
    <s v="Direção de Inovação e Desporto"/>
    <s v="03.16.19"/>
    <x v="42"/>
    <x v="0"/>
    <x v="0"/>
    <x v="1"/>
    <x v="1"/>
    <x v="0"/>
    <x v="0"/>
    <x v="0"/>
    <x v="11"/>
    <s v="2025-12-11"/>
    <x v="3"/>
    <n v="7094"/>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12-2025"/>
  </r>
  <r>
    <x v="0"/>
    <n v="0"/>
    <n v="0"/>
    <n v="0"/>
    <n v="223"/>
    <x v="1408"/>
    <x v="0"/>
    <x v="0"/>
    <x v="0"/>
    <s v="03.16.19"/>
    <x v="44"/>
    <x v="0"/>
    <x v="0"/>
    <s v="Direção de Inovação e Desporto"/>
    <s v="03.16.19"/>
    <s v="Direção de Inovação e Desporto"/>
    <s v="03.16.19"/>
    <x v="8"/>
    <x v="0"/>
    <x v="0"/>
    <x v="0"/>
    <x v="0"/>
    <x v="0"/>
    <x v="0"/>
    <x v="0"/>
    <x v="11"/>
    <s v="2025-12-11"/>
    <x v="3"/>
    <n v="223"/>
    <x v="0"/>
    <m/>
    <x v="0"/>
    <m/>
    <x v="89"/>
    <n v="100474706"/>
    <x v="0"/>
    <x v="5"/>
    <s v="Direção de Inovação e Desporto"/>
    <s v="ORI"/>
    <x v="0"/>
    <m/>
    <x v="0"/>
    <x v="0"/>
    <x v="0"/>
    <x v="0"/>
    <x v="0"/>
    <x v="0"/>
    <x v="0"/>
    <x v="0"/>
    <x v="0"/>
    <x v="0"/>
    <x v="0"/>
    <s v="Direção de Inovação e Desporto"/>
    <x v="0"/>
    <x v="0"/>
    <x v="0"/>
    <x v="0"/>
    <x v="0"/>
    <x v="0"/>
    <x v="0"/>
    <x v="0"/>
    <x v="0"/>
    <x v="0"/>
    <x v="5"/>
    <x v="0"/>
    <s v="Pagamento de salário referente a 12-2025"/>
  </r>
  <r>
    <x v="0"/>
    <n v="0"/>
    <n v="0"/>
    <n v="0"/>
    <n v="808"/>
    <x v="1408"/>
    <x v="0"/>
    <x v="0"/>
    <x v="0"/>
    <s v="03.16.19"/>
    <x v="44"/>
    <x v="0"/>
    <x v="0"/>
    <s v="Direção de Inovação e Desporto"/>
    <s v="03.16.19"/>
    <s v="Direção de Inovação e Desporto"/>
    <s v="03.16.19"/>
    <x v="46"/>
    <x v="0"/>
    <x v="0"/>
    <x v="1"/>
    <x v="0"/>
    <x v="0"/>
    <x v="0"/>
    <x v="0"/>
    <x v="11"/>
    <s v="2025-12-11"/>
    <x v="3"/>
    <n v="808"/>
    <x v="0"/>
    <m/>
    <x v="0"/>
    <m/>
    <x v="89"/>
    <n v="100474706"/>
    <x v="0"/>
    <x v="5"/>
    <s v="Direção de Inovação e Desporto"/>
    <s v="ORI"/>
    <x v="0"/>
    <m/>
    <x v="0"/>
    <x v="0"/>
    <x v="0"/>
    <x v="0"/>
    <x v="0"/>
    <x v="0"/>
    <x v="0"/>
    <x v="0"/>
    <x v="0"/>
    <x v="0"/>
    <x v="0"/>
    <s v="Direção de Inovação e Desporto"/>
    <x v="0"/>
    <x v="0"/>
    <x v="0"/>
    <x v="0"/>
    <x v="0"/>
    <x v="0"/>
    <x v="0"/>
    <x v="0"/>
    <x v="0"/>
    <x v="0"/>
    <x v="5"/>
    <x v="0"/>
    <s v="Pagamento de salário referente a 12-2025"/>
  </r>
  <r>
    <x v="0"/>
    <n v="0"/>
    <n v="0"/>
    <n v="0"/>
    <n v="5689"/>
    <x v="1408"/>
    <x v="0"/>
    <x v="0"/>
    <x v="0"/>
    <s v="03.16.19"/>
    <x v="44"/>
    <x v="0"/>
    <x v="0"/>
    <s v="Direção de Inovação e Desporto"/>
    <s v="03.16.19"/>
    <s v="Direção de Inovação e Desporto"/>
    <s v="03.16.19"/>
    <x v="42"/>
    <x v="0"/>
    <x v="0"/>
    <x v="1"/>
    <x v="1"/>
    <x v="0"/>
    <x v="0"/>
    <x v="0"/>
    <x v="11"/>
    <s v="2025-12-11"/>
    <x v="3"/>
    <n v="5689"/>
    <x v="0"/>
    <m/>
    <x v="0"/>
    <m/>
    <x v="89"/>
    <n v="100474706"/>
    <x v="0"/>
    <x v="5"/>
    <s v="Direção de Inovação e Desporto"/>
    <s v="ORI"/>
    <x v="0"/>
    <m/>
    <x v="0"/>
    <x v="0"/>
    <x v="0"/>
    <x v="0"/>
    <x v="0"/>
    <x v="0"/>
    <x v="0"/>
    <x v="0"/>
    <x v="0"/>
    <x v="0"/>
    <x v="0"/>
    <s v="Direção de Inovação e Desporto"/>
    <x v="0"/>
    <x v="0"/>
    <x v="0"/>
    <x v="0"/>
    <x v="0"/>
    <x v="0"/>
    <x v="0"/>
    <x v="0"/>
    <x v="0"/>
    <x v="0"/>
    <x v="5"/>
    <x v="0"/>
    <s v="Pagamento de salário referente a 12-2025"/>
  </r>
  <r>
    <x v="0"/>
    <n v="0"/>
    <n v="0"/>
    <n v="0"/>
    <n v="4939"/>
    <x v="1408"/>
    <x v="0"/>
    <x v="0"/>
    <x v="0"/>
    <s v="03.16.19"/>
    <x v="44"/>
    <x v="0"/>
    <x v="0"/>
    <s v="Direção de Inovação e Desporto"/>
    <s v="03.16.19"/>
    <s v="Direção de Inovação e Desporto"/>
    <s v="03.16.19"/>
    <x v="8"/>
    <x v="0"/>
    <x v="0"/>
    <x v="0"/>
    <x v="0"/>
    <x v="0"/>
    <x v="0"/>
    <x v="0"/>
    <x v="11"/>
    <s v="2025-12-11"/>
    <x v="3"/>
    <n v="4939"/>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12-2025"/>
  </r>
  <r>
    <x v="0"/>
    <n v="0"/>
    <n v="0"/>
    <n v="0"/>
    <n v="17852"/>
    <x v="1408"/>
    <x v="0"/>
    <x v="0"/>
    <x v="0"/>
    <s v="03.16.19"/>
    <x v="44"/>
    <x v="0"/>
    <x v="0"/>
    <s v="Direção de Inovação e Desporto"/>
    <s v="03.16.19"/>
    <s v="Direção de Inovação e Desporto"/>
    <s v="03.16.19"/>
    <x v="46"/>
    <x v="0"/>
    <x v="0"/>
    <x v="1"/>
    <x v="0"/>
    <x v="0"/>
    <x v="0"/>
    <x v="0"/>
    <x v="11"/>
    <s v="2025-12-11"/>
    <x v="3"/>
    <n v="17852"/>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12-2025"/>
  </r>
  <r>
    <x v="0"/>
    <n v="0"/>
    <n v="0"/>
    <n v="0"/>
    <n v="125617"/>
    <x v="1408"/>
    <x v="0"/>
    <x v="0"/>
    <x v="0"/>
    <s v="03.16.19"/>
    <x v="44"/>
    <x v="0"/>
    <x v="0"/>
    <s v="Direção de Inovação e Desporto"/>
    <s v="03.16.19"/>
    <s v="Direção de Inovação e Desporto"/>
    <s v="03.16.19"/>
    <x v="42"/>
    <x v="0"/>
    <x v="0"/>
    <x v="1"/>
    <x v="1"/>
    <x v="0"/>
    <x v="0"/>
    <x v="0"/>
    <x v="11"/>
    <s v="2025-12-11"/>
    <x v="3"/>
    <n v="125617"/>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12-2025"/>
  </r>
  <r>
    <x v="0"/>
    <n v="0"/>
    <n v="0"/>
    <n v="0"/>
    <n v="559"/>
    <x v="1409"/>
    <x v="0"/>
    <x v="0"/>
    <x v="0"/>
    <s v="03.16.17"/>
    <x v="45"/>
    <x v="0"/>
    <x v="0"/>
    <s v="Direção Proteção Civil"/>
    <s v="03.16.17"/>
    <s v="Direção Proteção Civil"/>
    <s v="03.16.17"/>
    <x v="76"/>
    <x v="0"/>
    <x v="0"/>
    <x v="1"/>
    <x v="0"/>
    <x v="0"/>
    <x v="0"/>
    <x v="0"/>
    <x v="11"/>
    <s v="2025-12-11"/>
    <x v="3"/>
    <n v="559"/>
    <x v="0"/>
    <m/>
    <x v="0"/>
    <m/>
    <x v="9"/>
    <n v="100474696"/>
    <x v="0"/>
    <x v="1"/>
    <s v="Direção Proteção Civil"/>
    <s v="ORI"/>
    <x v="0"/>
    <m/>
    <x v="0"/>
    <x v="0"/>
    <x v="0"/>
    <x v="0"/>
    <x v="0"/>
    <x v="0"/>
    <x v="0"/>
    <x v="0"/>
    <x v="0"/>
    <x v="0"/>
    <x v="0"/>
    <s v="Direção Proteção Civil"/>
    <x v="0"/>
    <x v="0"/>
    <x v="0"/>
    <x v="0"/>
    <x v="0"/>
    <x v="0"/>
    <x v="0"/>
    <x v="0"/>
    <x v="0"/>
    <x v="0"/>
    <x v="1"/>
    <x v="0"/>
    <s v="Pagamento de salário referente a 12-2025"/>
  </r>
  <r>
    <x v="0"/>
    <n v="0"/>
    <n v="0"/>
    <n v="0"/>
    <n v="202"/>
    <x v="1409"/>
    <x v="0"/>
    <x v="0"/>
    <x v="0"/>
    <s v="03.16.17"/>
    <x v="45"/>
    <x v="0"/>
    <x v="0"/>
    <s v="Direção Proteção Civil"/>
    <s v="03.16.17"/>
    <s v="Direção Proteção Civil"/>
    <s v="03.16.17"/>
    <x v="46"/>
    <x v="0"/>
    <x v="0"/>
    <x v="1"/>
    <x v="0"/>
    <x v="0"/>
    <x v="0"/>
    <x v="0"/>
    <x v="11"/>
    <s v="2025-12-11"/>
    <x v="3"/>
    <n v="202"/>
    <x v="0"/>
    <m/>
    <x v="0"/>
    <m/>
    <x v="9"/>
    <n v="100474696"/>
    <x v="0"/>
    <x v="1"/>
    <s v="Direção Proteção Civil"/>
    <s v="ORI"/>
    <x v="0"/>
    <m/>
    <x v="0"/>
    <x v="0"/>
    <x v="0"/>
    <x v="0"/>
    <x v="0"/>
    <x v="0"/>
    <x v="0"/>
    <x v="0"/>
    <x v="0"/>
    <x v="0"/>
    <x v="0"/>
    <s v="Direção Proteção Civil"/>
    <x v="0"/>
    <x v="0"/>
    <x v="0"/>
    <x v="0"/>
    <x v="0"/>
    <x v="0"/>
    <x v="0"/>
    <x v="0"/>
    <x v="0"/>
    <x v="0"/>
    <x v="1"/>
    <x v="0"/>
    <s v="Pagamento de salário referente a 12-2025"/>
  </r>
  <r>
    <x v="0"/>
    <n v="0"/>
    <n v="0"/>
    <n v="0"/>
    <n v="3079"/>
    <x v="1409"/>
    <x v="0"/>
    <x v="0"/>
    <x v="0"/>
    <s v="03.16.17"/>
    <x v="45"/>
    <x v="0"/>
    <x v="0"/>
    <s v="Direção Proteção Civil"/>
    <s v="03.16.17"/>
    <s v="Direção Proteção Civil"/>
    <s v="03.16.17"/>
    <x v="42"/>
    <x v="0"/>
    <x v="0"/>
    <x v="1"/>
    <x v="1"/>
    <x v="0"/>
    <x v="0"/>
    <x v="0"/>
    <x v="11"/>
    <s v="2025-12-11"/>
    <x v="3"/>
    <n v="3079"/>
    <x v="0"/>
    <m/>
    <x v="0"/>
    <m/>
    <x v="9"/>
    <n v="100474696"/>
    <x v="0"/>
    <x v="1"/>
    <s v="Direção Proteção Civil"/>
    <s v="ORI"/>
    <x v="0"/>
    <m/>
    <x v="0"/>
    <x v="0"/>
    <x v="0"/>
    <x v="0"/>
    <x v="0"/>
    <x v="0"/>
    <x v="0"/>
    <x v="0"/>
    <x v="0"/>
    <x v="0"/>
    <x v="0"/>
    <s v="Direção Proteção Civil"/>
    <x v="0"/>
    <x v="0"/>
    <x v="0"/>
    <x v="0"/>
    <x v="0"/>
    <x v="0"/>
    <x v="0"/>
    <x v="0"/>
    <x v="0"/>
    <x v="0"/>
    <x v="1"/>
    <x v="0"/>
    <s v="Pagamento de salário referente a 12-2025"/>
  </r>
  <r>
    <x v="0"/>
    <n v="0"/>
    <n v="0"/>
    <n v="0"/>
    <n v="87"/>
    <x v="1409"/>
    <x v="0"/>
    <x v="0"/>
    <x v="0"/>
    <s v="03.16.17"/>
    <x v="45"/>
    <x v="0"/>
    <x v="0"/>
    <s v="Direção Proteção Civil"/>
    <s v="03.16.17"/>
    <s v="Direção Proteção Civil"/>
    <s v="03.16.17"/>
    <x v="76"/>
    <x v="0"/>
    <x v="0"/>
    <x v="1"/>
    <x v="0"/>
    <x v="0"/>
    <x v="0"/>
    <x v="0"/>
    <x v="11"/>
    <s v="2025-12-11"/>
    <x v="3"/>
    <n v="87"/>
    <x v="0"/>
    <m/>
    <x v="0"/>
    <m/>
    <x v="104"/>
    <n v="100478986"/>
    <x v="0"/>
    <x v="10"/>
    <s v="Direção Proteção Civil"/>
    <s v="ORI"/>
    <x v="0"/>
    <m/>
    <x v="0"/>
    <x v="0"/>
    <x v="0"/>
    <x v="0"/>
    <x v="0"/>
    <x v="0"/>
    <x v="0"/>
    <x v="0"/>
    <x v="0"/>
    <x v="0"/>
    <x v="0"/>
    <s v="Direção Proteção Civil"/>
    <x v="0"/>
    <x v="0"/>
    <x v="0"/>
    <x v="0"/>
    <x v="0"/>
    <x v="0"/>
    <x v="0"/>
    <x v="0"/>
    <x v="0"/>
    <x v="0"/>
    <x v="10"/>
    <x v="0"/>
    <s v="Pagamento de salário referente a 12-2025"/>
  </r>
  <r>
    <x v="0"/>
    <n v="0"/>
    <n v="0"/>
    <n v="0"/>
    <n v="31"/>
    <x v="1409"/>
    <x v="0"/>
    <x v="0"/>
    <x v="0"/>
    <s v="03.16.17"/>
    <x v="45"/>
    <x v="0"/>
    <x v="0"/>
    <s v="Direção Proteção Civil"/>
    <s v="03.16.17"/>
    <s v="Direção Proteção Civil"/>
    <s v="03.16.17"/>
    <x v="46"/>
    <x v="0"/>
    <x v="0"/>
    <x v="1"/>
    <x v="0"/>
    <x v="0"/>
    <x v="0"/>
    <x v="0"/>
    <x v="11"/>
    <s v="2025-12-11"/>
    <x v="3"/>
    <n v="31"/>
    <x v="0"/>
    <m/>
    <x v="0"/>
    <m/>
    <x v="104"/>
    <n v="100478986"/>
    <x v="0"/>
    <x v="10"/>
    <s v="Direção Proteção Civil"/>
    <s v="ORI"/>
    <x v="0"/>
    <m/>
    <x v="0"/>
    <x v="0"/>
    <x v="0"/>
    <x v="0"/>
    <x v="0"/>
    <x v="0"/>
    <x v="0"/>
    <x v="0"/>
    <x v="0"/>
    <x v="0"/>
    <x v="0"/>
    <s v="Direção Proteção Civil"/>
    <x v="0"/>
    <x v="0"/>
    <x v="0"/>
    <x v="0"/>
    <x v="0"/>
    <x v="0"/>
    <x v="0"/>
    <x v="0"/>
    <x v="0"/>
    <x v="0"/>
    <x v="10"/>
    <x v="0"/>
    <s v="Pagamento de salário referente a 12-2025"/>
  </r>
  <r>
    <x v="0"/>
    <n v="0"/>
    <n v="0"/>
    <n v="0"/>
    <n v="482"/>
    <x v="1409"/>
    <x v="0"/>
    <x v="0"/>
    <x v="0"/>
    <s v="03.16.17"/>
    <x v="45"/>
    <x v="0"/>
    <x v="0"/>
    <s v="Direção Proteção Civil"/>
    <s v="03.16.17"/>
    <s v="Direção Proteção Civil"/>
    <s v="03.16.17"/>
    <x v="42"/>
    <x v="0"/>
    <x v="0"/>
    <x v="1"/>
    <x v="1"/>
    <x v="0"/>
    <x v="0"/>
    <x v="0"/>
    <x v="11"/>
    <s v="2025-12-11"/>
    <x v="3"/>
    <n v="482"/>
    <x v="0"/>
    <m/>
    <x v="0"/>
    <m/>
    <x v="104"/>
    <n v="100478986"/>
    <x v="0"/>
    <x v="10"/>
    <s v="Direção Proteção Civil"/>
    <s v="ORI"/>
    <x v="0"/>
    <m/>
    <x v="0"/>
    <x v="0"/>
    <x v="0"/>
    <x v="0"/>
    <x v="0"/>
    <x v="0"/>
    <x v="0"/>
    <x v="0"/>
    <x v="0"/>
    <x v="0"/>
    <x v="0"/>
    <s v="Direção Proteção Civil"/>
    <x v="0"/>
    <x v="0"/>
    <x v="0"/>
    <x v="0"/>
    <x v="0"/>
    <x v="0"/>
    <x v="0"/>
    <x v="0"/>
    <x v="0"/>
    <x v="0"/>
    <x v="10"/>
    <x v="0"/>
    <s v="Pagamento de salário referente a 12-2025"/>
  </r>
  <r>
    <x v="0"/>
    <n v="0"/>
    <n v="0"/>
    <n v="0"/>
    <n v="1282"/>
    <x v="1409"/>
    <x v="0"/>
    <x v="0"/>
    <x v="0"/>
    <s v="03.16.17"/>
    <x v="45"/>
    <x v="0"/>
    <x v="0"/>
    <s v="Direção Proteção Civil"/>
    <s v="03.16.17"/>
    <s v="Direção Proteção Civil"/>
    <s v="03.16.17"/>
    <x v="76"/>
    <x v="0"/>
    <x v="0"/>
    <x v="1"/>
    <x v="0"/>
    <x v="0"/>
    <x v="0"/>
    <x v="0"/>
    <x v="11"/>
    <s v="2025-12-11"/>
    <x v="3"/>
    <n v="1282"/>
    <x v="0"/>
    <m/>
    <x v="0"/>
    <m/>
    <x v="89"/>
    <n v="100474706"/>
    <x v="0"/>
    <x v="5"/>
    <s v="Direção Proteção Civil"/>
    <s v="ORI"/>
    <x v="0"/>
    <m/>
    <x v="0"/>
    <x v="0"/>
    <x v="0"/>
    <x v="0"/>
    <x v="0"/>
    <x v="0"/>
    <x v="0"/>
    <x v="0"/>
    <x v="0"/>
    <x v="0"/>
    <x v="0"/>
    <s v="Direção Proteção Civil"/>
    <x v="0"/>
    <x v="0"/>
    <x v="0"/>
    <x v="0"/>
    <x v="0"/>
    <x v="0"/>
    <x v="0"/>
    <x v="0"/>
    <x v="0"/>
    <x v="0"/>
    <x v="5"/>
    <x v="0"/>
    <s v="Pagamento de salário referente a 12-2025"/>
  </r>
  <r>
    <x v="0"/>
    <n v="0"/>
    <n v="0"/>
    <n v="0"/>
    <n v="464"/>
    <x v="1409"/>
    <x v="0"/>
    <x v="0"/>
    <x v="0"/>
    <s v="03.16.17"/>
    <x v="45"/>
    <x v="0"/>
    <x v="0"/>
    <s v="Direção Proteção Civil"/>
    <s v="03.16.17"/>
    <s v="Direção Proteção Civil"/>
    <s v="03.16.17"/>
    <x v="46"/>
    <x v="0"/>
    <x v="0"/>
    <x v="1"/>
    <x v="0"/>
    <x v="0"/>
    <x v="0"/>
    <x v="0"/>
    <x v="11"/>
    <s v="2025-12-11"/>
    <x v="3"/>
    <n v="464"/>
    <x v="0"/>
    <m/>
    <x v="0"/>
    <m/>
    <x v="89"/>
    <n v="100474706"/>
    <x v="0"/>
    <x v="5"/>
    <s v="Direção Proteção Civil"/>
    <s v="ORI"/>
    <x v="0"/>
    <m/>
    <x v="0"/>
    <x v="0"/>
    <x v="0"/>
    <x v="0"/>
    <x v="0"/>
    <x v="0"/>
    <x v="0"/>
    <x v="0"/>
    <x v="0"/>
    <x v="0"/>
    <x v="0"/>
    <s v="Direção Proteção Civil"/>
    <x v="0"/>
    <x v="0"/>
    <x v="0"/>
    <x v="0"/>
    <x v="0"/>
    <x v="0"/>
    <x v="0"/>
    <x v="0"/>
    <x v="0"/>
    <x v="0"/>
    <x v="5"/>
    <x v="0"/>
    <s v="Pagamento de salário referente a 12-2025"/>
  </r>
  <r>
    <x v="0"/>
    <n v="0"/>
    <n v="0"/>
    <n v="0"/>
    <n v="7054"/>
    <x v="1409"/>
    <x v="0"/>
    <x v="0"/>
    <x v="0"/>
    <s v="03.16.17"/>
    <x v="45"/>
    <x v="0"/>
    <x v="0"/>
    <s v="Direção Proteção Civil"/>
    <s v="03.16.17"/>
    <s v="Direção Proteção Civil"/>
    <s v="03.16.17"/>
    <x v="42"/>
    <x v="0"/>
    <x v="0"/>
    <x v="1"/>
    <x v="1"/>
    <x v="0"/>
    <x v="0"/>
    <x v="0"/>
    <x v="11"/>
    <s v="2025-12-11"/>
    <x v="3"/>
    <n v="7054"/>
    <x v="0"/>
    <m/>
    <x v="0"/>
    <m/>
    <x v="89"/>
    <n v="100474706"/>
    <x v="0"/>
    <x v="5"/>
    <s v="Direção Proteção Civil"/>
    <s v="ORI"/>
    <x v="0"/>
    <m/>
    <x v="0"/>
    <x v="0"/>
    <x v="0"/>
    <x v="0"/>
    <x v="0"/>
    <x v="0"/>
    <x v="0"/>
    <x v="0"/>
    <x v="0"/>
    <x v="0"/>
    <x v="0"/>
    <s v="Direção Proteção Civil"/>
    <x v="0"/>
    <x v="0"/>
    <x v="0"/>
    <x v="0"/>
    <x v="0"/>
    <x v="0"/>
    <x v="0"/>
    <x v="0"/>
    <x v="0"/>
    <x v="0"/>
    <x v="5"/>
    <x v="0"/>
    <s v="Pagamento de salário referente a 12-2025"/>
  </r>
  <r>
    <x v="0"/>
    <n v="0"/>
    <n v="0"/>
    <n v="0"/>
    <n v="87"/>
    <x v="1409"/>
    <x v="0"/>
    <x v="0"/>
    <x v="0"/>
    <s v="03.16.17"/>
    <x v="45"/>
    <x v="0"/>
    <x v="0"/>
    <s v="Direção Proteção Civil"/>
    <s v="03.16.17"/>
    <s v="Direção Proteção Civil"/>
    <s v="03.16.17"/>
    <x v="76"/>
    <x v="0"/>
    <x v="0"/>
    <x v="1"/>
    <x v="0"/>
    <x v="0"/>
    <x v="0"/>
    <x v="0"/>
    <x v="11"/>
    <s v="2025-12-11"/>
    <x v="3"/>
    <n v="87"/>
    <x v="0"/>
    <m/>
    <x v="0"/>
    <m/>
    <x v="105"/>
    <n v="100478987"/>
    <x v="0"/>
    <x v="9"/>
    <s v="Direção Proteção Civil"/>
    <s v="ORI"/>
    <x v="0"/>
    <m/>
    <x v="0"/>
    <x v="0"/>
    <x v="0"/>
    <x v="0"/>
    <x v="0"/>
    <x v="0"/>
    <x v="0"/>
    <x v="0"/>
    <x v="0"/>
    <x v="0"/>
    <x v="0"/>
    <s v="Direção Proteção Civil"/>
    <x v="0"/>
    <x v="0"/>
    <x v="0"/>
    <x v="0"/>
    <x v="0"/>
    <x v="0"/>
    <x v="0"/>
    <x v="0"/>
    <x v="0"/>
    <x v="0"/>
    <x v="9"/>
    <x v="0"/>
    <s v="Pagamento de salário referente a 12-2025"/>
  </r>
  <r>
    <x v="0"/>
    <n v="0"/>
    <n v="0"/>
    <n v="0"/>
    <n v="31"/>
    <x v="1409"/>
    <x v="0"/>
    <x v="0"/>
    <x v="0"/>
    <s v="03.16.17"/>
    <x v="45"/>
    <x v="0"/>
    <x v="0"/>
    <s v="Direção Proteção Civil"/>
    <s v="03.16.17"/>
    <s v="Direção Proteção Civil"/>
    <s v="03.16.17"/>
    <x v="46"/>
    <x v="0"/>
    <x v="0"/>
    <x v="1"/>
    <x v="0"/>
    <x v="0"/>
    <x v="0"/>
    <x v="0"/>
    <x v="11"/>
    <s v="2025-12-11"/>
    <x v="3"/>
    <n v="31"/>
    <x v="0"/>
    <m/>
    <x v="0"/>
    <m/>
    <x v="105"/>
    <n v="100478987"/>
    <x v="0"/>
    <x v="9"/>
    <s v="Direção Proteção Civil"/>
    <s v="ORI"/>
    <x v="0"/>
    <m/>
    <x v="0"/>
    <x v="0"/>
    <x v="0"/>
    <x v="0"/>
    <x v="0"/>
    <x v="0"/>
    <x v="0"/>
    <x v="0"/>
    <x v="0"/>
    <x v="0"/>
    <x v="0"/>
    <s v="Direção Proteção Civil"/>
    <x v="0"/>
    <x v="0"/>
    <x v="0"/>
    <x v="0"/>
    <x v="0"/>
    <x v="0"/>
    <x v="0"/>
    <x v="0"/>
    <x v="0"/>
    <x v="0"/>
    <x v="9"/>
    <x v="0"/>
    <s v="Pagamento de salário referente a 12-2025"/>
  </r>
  <r>
    <x v="0"/>
    <n v="0"/>
    <n v="0"/>
    <n v="0"/>
    <n v="482"/>
    <x v="1409"/>
    <x v="0"/>
    <x v="0"/>
    <x v="0"/>
    <s v="03.16.17"/>
    <x v="45"/>
    <x v="0"/>
    <x v="0"/>
    <s v="Direção Proteção Civil"/>
    <s v="03.16.17"/>
    <s v="Direção Proteção Civil"/>
    <s v="03.16.17"/>
    <x v="42"/>
    <x v="0"/>
    <x v="0"/>
    <x v="1"/>
    <x v="1"/>
    <x v="0"/>
    <x v="0"/>
    <x v="0"/>
    <x v="11"/>
    <s v="2025-12-11"/>
    <x v="3"/>
    <n v="482"/>
    <x v="0"/>
    <m/>
    <x v="0"/>
    <m/>
    <x v="105"/>
    <n v="100478987"/>
    <x v="0"/>
    <x v="9"/>
    <s v="Direção Proteção Civil"/>
    <s v="ORI"/>
    <x v="0"/>
    <m/>
    <x v="0"/>
    <x v="0"/>
    <x v="0"/>
    <x v="0"/>
    <x v="0"/>
    <x v="0"/>
    <x v="0"/>
    <x v="0"/>
    <x v="0"/>
    <x v="0"/>
    <x v="0"/>
    <s v="Direção Proteção Civil"/>
    <x v="0"/>
    <x v="0"/>
    <x v="0"/>
    <x v="0"/>
    <x v="0"/>
    <x v="0"/>
    <x v="0"/>
    <x v="0"/>
    <x v="0"/>
    <x v="0"/>
    <x v="9"/>
    <x v="0"/>
    <s v="Pagamento de salário referente a 12-2025"/>
  </r>
  <r>
    <x v="0"/>
    <n v="0"/>
    <n v="0"/>
    <n v="0"/>
    <n v="17985"/>
    <x v="1409"/>
    <x v="0"/>
    <x v="0"/>
    <x v="0"/>
    <s v="03.16.17"/>
    <x v="45"/>
    <x v="0"/>
    <x v="0"/>
    <s v="Direção Proteção Civil"/>
    <s v="03.16.17"/>
    <s v="Direção Proteção Civil"/>
    <s v="03.16.17"/>
    <x v="76"/>
    <x v="0"/>
    <x v="0"/>
    <x v="1"/>
    <x v="0"/>
    <x v="0"/>
    <x v="0"/>
    <x v="0"/>
    <x v="11"/>
    <s v="2025-12-11"/>
    <x v="3"/>
    <n v="17985"/>
    <x v="0"/>
    <m/>
    <x v="0"/>
    <m/>
    <x v="26"/>
    <n v="100474914"/>
    <x v="0"/>
    <x v="0"/>
    <s v="Direção Proteção Civil"/>
    <s v="ORI"/>
    <x v="0"/>
    <m/>
    <x v="0"/>
    <x v="0"/>
    <x v="0"/>
    <x v="0"/>
    <x v="0"/>
    <x v="0"/>
    <x v="0"/>
    <x v="0"/>
    <x v="0"/>
    <x v="0"/>
    <x v="0"/>
    <s v="Direção Proteção Civil"/>
    <x v="0"/>
    <x v="0"/>
    <x v="0"/>
    <x v="0"/>
    <x v="0"/>
    <x v="0"/>
    <x v="0"/>
    <x v="0"/>
    <x v="0"/>
    <x v="0"/>
    <x v="0"/>
    <x v="0"/>
    <s v="Pagamento de salário referente a 12-2025"/>
  </r>
  <r>
    <x v="0"/>
    <n v="0"/>
    <n v="0"/>
    <n v="0"/>
    <n v="6522"/>
    <x v="1409"/>
    <x v="0"/>
    <x v="0"/>
    <x v="0"/>
    <s v="03.16.17"/>
    <x v="45"/>
    <x v="0"/>
    <x v="0"/>
    <s v="Direção Proteção Civil"/>
    <s v="03.16.17"/>
    <s v="Direção Proteção Civil"/>
    <s v="03.16.17"/>
    <x v="46"/>
    <x v="0"/>
    <x v="0"/>
    <x v="1"/>
    <x v="0"/>
    <x v="0"/>
    <x v="0"/>
    <x v="0"/>
    <x v="11"/>
    <s v="2025-12-11"/>
    <x v="3"/>
    <n v="6522"/>
    <x v="0"/>
    <m/>
    <x v="0"/>
    <m/>
    <x v="26"/>
    <n v="100474914"/>
    <x v="0"/>
    <x v="0"/>
    <s v="Direção Proteção Civil"/>
    <s v="ORI"/>
    <x v="0"/>
    <m/>
    <x v="0"/>
    <x v="0"/>
    <x v="0"/>
    <x v="0"/>
    <x v="0"/>
    <x v="0"/>
    <x v="0"/>
    <x v="0"/>
    <x v="0"/>
    <x v="0"/>
    <x v="0"/>
    <s v="Direção Proteção Civil"/>
    <x v="0"/>
    <x v="0"/>
    <x v="0"/>
    <x v="0"/>
    <x v="0"/>
    <x v="0"/>
    <x v="0"/>
    <x v="0"/>
    <x v="0"/>
    <x v="0"/>
    <x v="0"/>
    <x v="0"/>
    <s v="Pagamento de salário referente a 12-2025"/>
  </r>
  <r>
    <x v="0"/>
    <n v="0"/>
    <n v="0"/>
    <n v="0"/>
    <n v="98903"/>
    <x v="1409"/>
    <x v="0"/>
    <x v="0"/>
    <x v="0"/>
    <s v="03.16.17"/>
    <x v="45"/>
    <x v="0"/>
    <x v="0"/>
    <s v="Direção Proteção Civil"/>
    <s v="03.16.17"/>
    <s v="Direção Proteção Civil"/>
    <s v="03.16.17"/>
    <x v="42"/>
    <x v="0"/>
    <x v="0"/>
    <x v="1"/>
    <x v="1"/>
    <x v="0"/>
    <x v="0"/>
    <x v="0"/>
    <x v="11"/>
    <s v="2025-12-11"/>
    <x v="3"/>
    <n v="98903"/>
    <x v="0"/>
    <m/>
    <x v="0"/>
    <m/>
    <x v="26"/>
    <n v="100474914"/>
    <x v="0"/>
    <x v="0"/>
    <s v="Direção Proteção Civil"/>
    <s v="ORI"/>
    <x v="0"/>
    <m/>
    <x v="0"/>
    <x v="0"/>
    <x v="0"/>
    <x v="0"/>
    <x v="0"/>
    <x v="0"/>
    <x v="0"/>
    <x v="0"/>
    <x v="0"/>
    <x v="0"/>
    <x v="0"/>
    <s v="Direção Proteção Civil"/>
    <x v="0"/>
    <x v="0"/>
    <x v="0"/>
    <x v="0"/>
    <x v="0"/>
    <x v="0"/>
    <x v="0"/>
    <x v="0"/>
    <x v="0"/>
    <x v="0"/>
    <x v="0"/>
    <x v="0"/>
    <s v="Pagamento de salário referente a 12-2025"/>
  </r>
  <r>
    <x v="0"/>
    <n v="0"/>
    <n v="0"/>
    <n v="0"/>
    <n v="4"/>
    <x v="1410"/>
    <x v="0"/>
    <x v="0"/>
    <x v="0"/>
    <s v="03.16.16"/>
    <x v="53"/>
    <x v="0"/>
    <x v="0"/>
    <s v="Direção Ambiente e Saneamento "/>
    <s v="03.16.16"/>
    <s v="Direção Ambiente e Saneamento "/>
    <s v="03.16.16"/>
    <x v="76"/>
    <x v="0"/>
    <x v="0"/>
    <x v="1"/>
    <x v="0"/>
    <x v="0"/>
    <x v="0"/>
    <x v="0"/>
    <x v="11"/>
    <s v="2025-12-11"/>
    <x v="3"/>
    <n v="4"/>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12-2025"/>
  </r>
  <r>
    <x v="0"/>
    <n v="0"/>
    <n v="0"/>
    <n v="0"/>
    <n v="0"/>
    <x v="1410"/>
    <x v="0"/>
    <x v="0"/>
    <x v="0"/>
    <s v="03.16.16"/>
    <x v="53"/>
    <x v="0"/>
    <x v="0"/>
    <s v="Direção Ambiente e Saneamento "/>
    <s v="03.16.16"/>
    <s v="Direção Ambiente e Saneamento "/>
    <s v="03.16.16"/>
    <x v="45"/>
    <x v="0"/>
    <x v="0"/>
    <x v="1"/>
    <x v="0"/>
    <x v="0"/>
    <x v="0"/>
    <x v="0"/>
    <x v="11"/>
    <s v="2025-12-11"/>
    <x v="3"/>
    <n v="0"/>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12-2025"/>
  </r>
  <r>
    <x v="0"/>
    <n v="0"/>
    <n v="0"/>
    <n v="0"/>
    <n v="15"/>
    <x v="1410"/>
    <x v="0"/>
    <x v="0"/>
    <x v="0"/>
    <s v="03.16.16"/>
    <x v="53"/>
    <x v="0"/>
    <x v="0"/>
    <s v="Direção Ambiente e Saneamento "/>
    <s v="03.16.16"/>
    <s v="Direção Ambiente e Saneamento "/>
    <s v="03.16.16"/>
    <x v="46"/>
    <x v="0"/>
    <x v="0"/>
    <x v="1"/>
    <x v="0"/>
    <x v="0"/>
    <x v="0"/>
    <x v="0"/>
    <x v="11"/>
    <s v="2025-12-11"/>
    <x v="3"/>
    <n v="15"/>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12-2025"/>
  </r>
  <r>
    <x v="0"/>
    <n v="0"/>
    <n v="0"/>
    <n v="0"/>
    <n v="643"/>
    <x v="1410"/>
    <x v="0"/>
    <x v="0"/>
    <x v="0"/>
    <s v="03.16.16"/>
    <x v="53"/>
    <x v="0"/>
    <x v="0"/>
    <s v="Direção Ambiente e Saneamento "/>
    <s v="03.16.16"/>
    <s v="Direção Ambiente e Saneamento "/>
    <s v="03.16.16"/>
    <x v="42"/>
    <x v="0"/>
    <x v="0"/>
    <x v="1"/>
    <x v="1"/>
    <x v="0"/>
    <x v="0"/>
    <x v="0"/>
    <x v="11"/>
    <s v="2025-12-11"/>
    <x v="3"/>
    <n v="643"/>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12-2025"/>
  </r>
  <r>
    <x v="0"/>
    <n v="0"/>
    <n v="0"/>
    <n v="0"/>
    <n v="14"/>
    <x v="1410"/>
    <x v="0"/>
    <x v="0"/>
    <x v="0"/>
    <s v="03.16.16"/>
    <x v="53"/>
    <x v="0"/>
    <x v="0"/>
    <s v="Direção Ambiente e Saneamento "/>
    <s v="03.16.16"/>
    <s v="Direção Ambiente e Saneamento "/>
    <s v="03.16.16"/>
    <x v="76"/>
    <x v="0"/>
    <x v="0"/>
    <x v="1"/>
    <x v="0"/>
    <x v="0"/>
    <x v="0"/>
    <x v="0"/>
    <x v="11"/>
    <s v="2025-12-11"/>
    <x v="3"/>
    <n v="14"/>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12-2025"/>
  </r>
  <r>
    <x v="0"/>
    <n v="0"/>
    <n v="0"/>
    <n v="0"/>
    <n v="1"/>
    <x v="1410"/>
    <x v="0"/>
    <x v="0"/>
    <x v="0"/>
    <s v="03.16.16"/>
    <x v="53"/>
    <x v="0"/>
    <x v="0"/>
    <s v="Direção Ambiente e Saneamento "/>
    <s v="03.16.16"/>
    <s v="Direção Ambiente e Saneamento "/>
    <s v="03.16.16"/>
    <x v="45"/>
    <x v="0"/>
    <x v="0"/>
    <x v="1"/>
    <x v="0"/>
    <x v="0"/>
    <x v="0"/>
    <x v="0"/>
    <x v="11"/>
    <s v="2025-12-11"/>
    <x v="3"/>
    <n v="1"/>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12-2025"/>
  </r>
  <r>
    <x v="0"/>
    <n v="0"/>
    <n v="0"/>
    <n v="0"/>
    <n v="50"/>
    <x v="1410"/>
    <x v="0"/>
    <x v="0"/>
    <x v="0"/>
    <s v="03.16.16"/>
    <x v="53"/>
    <x v="0"/>
    <x v="0"/>
    <s v="Direção Ambiente e Saneamento "/>
    <s v="03.16.16"/>
    <s v="Direção Ambiente e Saneamento "/>
    <s v="03.16.16"/>
    <x v="46"/>
    <x v="0"/>
    <x v="0"/>
    <x v="1"/>
    <x v="0"/>
    <x v="0"/>
    <x v="0"/>
    <x v="0"/>
    <x v="11"/>
    <s v="2025-12-11"/>
    <x v="3"/>
    <n v="50"/>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12-2025"/>
  </r>
  <r>
    <x v="0"/>
    <n v="0"/>
    <n v="0"/>
    <n v="0"/>
    <n v="2059"/>
    <x v="1410"/>
    <x v="0"/>
    <x v="0"/>
    <x v="0"/>
    <s v="03.16.16"/>
    <x v="53"/>
    <x v="0"/>
    <x v="0"/>
    <s v="Direção Ambiente e Saneamento "/>
    <s v="03.16.16"/>
    <s v="Direção Ambiente e Saneamento "/>
    <s v="03.16.16"/>
    <x v="42"/>
    <x v="0"/>
    <x v="0"/>
    <x v="1"/>
    <x v="1"/>
    <x v="0"/>
    <x v="0"/>
    <x v="0"/>
    <x v="11"/>
    <s v="2025-12-11"/>
    <x v="3"/>
    <n v="2059"/>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12-2025"/>
  </r>
  <r>
    <x v="0"/>
    <n v="0"/>
    <n v="0"/>
    <n v="0"/>
    <n v="1"/>
    <x v="1410"/>
    <x v="0"/>
    <x v="0"/>
    <x v="0"/>
    <s v="03.16.16"/>
    <x v="53"/>
    <x v="0"/>
    <x v="0"/>
    <s v="Direção Ambiente e Saneamento "/>
    <s v="03.16.16"/>
    <s v="Direção Ambiente e Saneamento "/>
    <s v="03.16.16"/>
    <x v="76"/>
    <x v="0"/>
    <x v="0"/>
    <x v="1"/>
    <x v="0"/>
    <x v="0"/>
    <x v="0"/>
    <x v="0"/>
    <x v="11"/>
    <s v="2025-12-11"/>
    <x v="3"/>
    <n v="1"/>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12-2025"/>
  </r>
  <r>
    <x v="0"/>
    <n v="0"/>
    <n v="0"/>
    <n v="0"/>
    <n v="0"/>
    <x v="1410"/>
    <x v="0"/>
    <x v="0"/>
    <x v="0"/>
    <s v="03.16.16"/>
    <x v="53"/>
    <x v="0"/>
    <x v="0"/>
    <s v="Direção Ambiente e Saneamento "/>
    <s v="03.16.16"/>
    <s v="Direção Ambiente e Saneamento "/>
    <s v="03.16.16"/>
    <x v="45"/>
    <x v="0"/>
    <x v="0"/>
    <x v="1"/>
    <x v="0"/>
    <x v="0"/>
    <x v="0"/>
    <x v="0"/>
    <x v="11"/>
    <s v="2025-12-11"/>
    <x v="3"/>
    <n v="0"/>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12-2025"/>
  </r>
  <r>
    <x v="0"/>
    <n v="0"/>
    <n v="0"/>
    <n v="0"/>
    <n v="5"/>
    <x v="1410"/>
    <x v="0"/>
    <x v="0"/>
    <x v="0"/>
    <s v="03.16.16"/>
    <x v="53"/>
    <x v="0"/>
    <x v="0"/>
    <s v="Direção Ambiente e Saneamento "/>
    <s v="03.16.16"/>
    <s v="Direção Ambiente e Saneamento "/>
    <s v="03.16.16"/>
    <x v="46"/>
    <x v="0"/>
    <x v="0"/>
    <x v="1"/>
    <x v="0"/>
    <x v="0"/>
    <x v="0"/>
    <x v="0"/>
    <x v="11"/>
    <s v="2025-12-11"/>
    <x v="3"/>
    <n v="5"/>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12-2025"/>
  </r>
  <r>
    <x v="0"/>
    <n v="0"/>
    <n v="0"/>
    <n v="0"/>
    <n v="224"/>
    <x v="1410"/>
    <x v="0"/>
    <x v="0"/>
    <x v="0"/>
    <s v="03.16.16"/>
    <x v="53"/>
    <x v="0"/>
    <x v="0"/>
    <s v="Direção Ambiente e Saneamento "/>
    <s v="03.16.16"/>
    <s v="Direção Ambiente e Saneamento "/>
    <s v="03.16.16"/>
    <x v="42"/>
    <x v="0"/>
    <x v="0"/>
    <x v="1"/>
    <x v="1"/>
    <x v="0"/>
    <x v="0"/>
    <x v="0"/>
    <x v="11"/>
    <s v="2025-12-11"/>
    <x v="3"/>
    <n v="224"/>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12-2025"/>
  </r>
  <r>
    <x v="0"/>
    <n v="0"/>
    <n v="0"/>
    <n v="0"/>
    <n v="60"/>
    <x v="1410"/>
    <x v="0"/>
    <x v="0"/>
    <x v="0"/>
    <s v="03.16.16"/>
    <x v="53"/>
    <x v="0"/>
    <x v="0"/>
    <s v="Direção Ambiente e Saneamento "/>
    <s v="03.16.16"/>
    <s v="Direção Ambiente e Saneamento "/>
    <s v="03.16.16"/>
    <x v="76"/>
    <x v="0"/>
    <x v="0"/>
    <x v="1"/>
    <x v="0"/>
    <x v="0"/>
    <x v="0"/>
    <x v="0"/>
    <x v="11"/>
    <s v="2025-12-11"/>
    <x v="3"/>
    <n v="60"/>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12-2025"/>
  </r>
  <r>
    <x v="0"/>
    <n v="0"/>
    <n v="0"/>
    <n v="0"/>
    <n v="7"/>
    <x v="1410"/>
    <x v="0"/>
    <x v="0"/>
    <x v="0"/>
    <s v="03.16.16"/>
    <x v="53"/>
    <x v="0"/>
    <x v="0"/>
    <s v="Direção Ambiente e Saneamento "/>
    <s v="03.16.16"/>
    <s v="Direção Ambiente e Saneamento "/>
    <s v="03.16.16"/>
    <x v="45"/>
    <x v="0"/>
    <x v="0"/>
    <x v="1"/>
    <x v="0"/>
    <x v="0"/>
    <x v="0"/>
    <x v="0"/>
    <x v="11"/>
    <s v="2025-12-11"/>
    <x v="3"/>
    <n v="7"/>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12-2025"/>
  </r>
  <r>
    <x v="0"/>
    <n v="0"/>
    <n v="0"/>
    <n v="0"/>
    <n v="213"/>
    <x v="1410"/>
    <x v="0"/>
    <x v="0"/>
    <x v="0"/>
    <s v="03.16.16"/>
    <x v="53"/>
    <x v="0"/>
    <x v="0"/>
    <s v="Direção Ambiente e Saneamento "/>
    <s v="03.16.16"/>
    <s v="Direção Ambiente e Saneamento "/>
    <s v="03.16.16"/>
    <x v="46"/>
    <x v="0"/>
    <x v="0"/>
    <x v="1"/>
    <x v="0"/>
    <x v="0"/>
    <x v="0"/>
    <x v="0"/>
    <x v="11"/>
    <s v="2025-12-11"/>
    <x v="3"/>
    <n v="213"/>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12-2025"/>
  </r>
  <r>
    <x v="0"/>
    <n v="0"/>
    <n v="0"/>
    <n v="0"/>
    <n v="8720"/>
    <x v="1410"/>
    <x v="0"/>
    <x v="0"/>
    <x v="0"/>
    <s v="03.16.16"/>
    <x v="53"/>
    <x v="0"/>
    <x v="0"/>
    <s v="Direção Ambiente e Saneamento "/>
    <s v="03.16.16"/>
    <s v="Direção Ambiente e Saneamento "/>
    <s v="03.16.16"/>
    <x v="42"/>
    <x v="0"/>
    <x v="0"/>
    <x v="1"/>
    <x v="1"/>
    <x v="0"/>
    <x v="0"/>
    <x v="0"/>
    <x v="11"/>
    <s v="2025-12-11"/>
    <x v="3"/>
    <n v="8720"/>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12-2025"/>
  </r>
  <r>
    <x v="0"/>
    <n v="0"/>
    <n v="0"/>
    <n v="0"/>
    <n v="6"/>
    <x v="1410"/>
    <x v="0"/>
    <x v="0"/>
    <x v="0"/>
    <s v="03.16.16"/>
    <x v="53"/>
    <x v="0"/>
    <x v="0"/>
    <s v="Direção Ambiente e Saneamento "/>
    <s v="03.16.16"/>
    <s v="Direção Ambiente e Saneamento "/>
    <s v="03.16.16"/>
    <x v="76"/>
    <x v="0"/>
    <x v="0"/>
    <x v="1"/>
    <x v="0"/>
    <x v="0"/>
    <x v="0"/>
    <x v="0"/>
    <x v="11"/>
    <s v="2025-12-11"/>
    <x v="3"/>
    <n v="6"/>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12-2025"/>
  </r>
  <r>
    <x v="0"/>
    <n v="0"/>
    <n v="0"/>
    <n v="0"/>
    <n v="0"/>
    <x v="1410"/>
    <x v="0"/>
    <x v="0"/>
    <x v="0"/>
    <s v="03.16.16"/>
    <x v="53"/>
    <x v="0"/>
    <x v="0"/>
    <s v="Direção Ambiente e Saneamento "/>
    <s v="03.16.16"/>
    <s v="Direção Ambiente e Saneamento "/>
    <s v="03.16.16"/>
    <x v="45"/>
    <x v="0"/>
    <x v="0"/>
    <x v="1"/>
    <x v="0"/>
    <x v="0"/>
    <x v="0"/>
    <x v="0"/>
    <x v="11"/>
    <s v="2025-12-11"/>
    <x v="3"/>
    <n v="0"/>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12-2025"/>
  </r>
  <r>
    <x v="0"/>
    <n v="0"/>
    <n v="0"/>
    <n v="0"/>
    <n v="23"/>
    <x v="1410"/>
    <x v="0"/>
    <x v="0"/>
    <x v="0"/>
    <s v="03.16.16"/>
    <x v="53"/>
    <x v="0"/>
    <x v="0"/>
    <s v="Direção Ambiente e Saneamento "/>
    <s v="03.16.16"/>
    <s v="Direção Ambiente e Saneamento "/>
    <s v="03.16.16"/>
    <x v="46"/>
    <x v="0"/>
    <x v="0"/>
    <x v="1"/>
    <x v="0"/>
    <x v="0"/>
    <x v="0"/>
    <x v="0"/>
    <x v="11"/>
    <s v="2025-12-11"/>
    <x v="3"/>
    <n v="23"/>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12-2025"/>
  </r>
  <r>
    <x v="0"/>
    <n v="0"/>
    <n v="0"/>
    <n v="0"/>
    <n v="961"/>
    <x v="1410"/>
    <x v="0"/>
    <x v="0"/>
    <x v="0"/>
    <s v="03.16.16"/>
    <x v="53"/>
    <x v="0"/>
    <x v="0"/>
    <s v="Direção Ambiente e Saneamento "/>
    <s v="03.16.16"/>
    <s v="Direção Ambiente e Saneamento "/>
    <s v="03.16.16"/>
    <x v="42"/>
    <x v="0"/>
    <x v="0"/>
    <x v="1"/>
    <x v="1"/>
    <x v="0"/>
    <x v="0"/>
    <x v="0"/>
    <x v="11"/>
    <s v="2025-12-11"/>
    <x v="3"/>
    <n v="961"/>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12-2025"/>
  </r>
  <r>
    <x v="0"/>
    <n v="0"/>
    <n v="0"/>
    <n v="0"/>
    <n v="490"/>
    <x v="1410"/>
    <x v="0"/>
    <x v="0"/>
    <x v="0"/>
    <s v="03.16.16"/>
    <x v="53"/>
    <x v="0"/>
    <x v="0"/>
    <s v="Direção Ambiente e Saneamento "/>
    <s v="03.16.16"/>
    <s v="Direção Ambiente e Saneamento "/>
    <s v="03.16.16"/>
    <x v="76"/>
    <x v="0"/>
    <x v="0"/>
    <x v="1"/>
    <x v="0"/>
    <x v="0"/>
    <x v="0"/>
    <x v="0"/>
    <x v="11"/>
    <s v="2025-12-11"/>
    <x v="3"/>
    <n v="490"/>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12-2025"/>
  </r>
  <r>
    <x v="0"/>
    <n v="0"/>
    <n v="0"/>
    <n v="0"/>
    <n v="61"/>
    <x v="1410"/>
    <x v="0"/>
    <x v="0"/>
    <x v="0"/>
    <s v="03.16.16"/>
    <x v="53"/>
    <x v="0"/>
    <x v="0"/>
    <s v="Direção Ambiente e Saneamento "/>
    <s v="03.16.16"/>
    <s v="Direção Ambiente e Saneamento "/>
    <s v="03.16.16"/>
    <x v="45"/>
    <x v="0"/>
    <x v="0"/>
    <x v="1"/>
    <x v="0"/>
    <x v="0"/>
    <x v="0"/>
    <x v="0"/>
    <x v="11"/>
    <s v="2025-12-11"/>
    <x v="3"/>
    <n v="61"/>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12-2025"/>
  </r>
  <r>
    <x v="0"/>
    <n v="0"/>
    <n v="0"/>
    <n v="0"/>
    <n v="1737"/>
    <x v="1410"/>
    <x v="0"/>
    <x v="0"/>
    <x v="0"/>
    <s v="03.16.16"/>
    <x v="53"/>
    <x v="0"/>
    <x v="0"/>
    <s v="Direção Ambiente e Saneamento "/>
    <s v="03.16.16"/>
    <s v="Direção Ambiente e Saneamento "/>
    <s v="03.16.16"/>
    <x v="46"/>
    <x v="0"/>
    <x v="0"/>
    <x v="1"/>
    <x v="0"/>
    <x v="0"/>
    <x v="0"/>
    <x v="0"/>
    <x v="11"/>
    <s v="2025-12-11"/>
    <x v="3"/>
    <n v="1737"/>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12-2025"/>
  </r>
  <r>
    <x v="0"/>
    <n v="0"/>
    <n v="0"/>
    <n v="0"/>
    <n v="70893"/>
    <x v="1410"/>
    <x v="0"/>
    <x v="0"/>
    <x v="0"/>
    <s v="03.16.16"/>
    <x v="53"/>
    <x v="0"/>
    <x v="0"/>
    <s v="Direção Ambiente e Saneamento "/>
    <s v="03.16.16"/>
    <s v="Direção Ambiente e Saneamento "/>
    <s v="03.16.16"/>
    <x v="42"/>
    <x v="0"/>
    <x v="0"/>
    <x v="1"/>
    <x v="1"/>
    <x v="0"/>
    <x v="0"/>
    <x v="0"/>
    <x v="11"/>
    <s v="2025-12-11"/>
    <x v="3"/>
    <n v="70893"/>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12-2025"/>
  </r>
  <r>
    <x v="0"/>
    <n v="0"/>
    <n v="0"/>
    <n v="0"/>
    <n v="5758"/>
    <x v="1410"/>
    <x v="0"/>
    <x v="0"/>
    <x v="0"/>
    <s v="03.16.16"/>
    <x v="53"/>
    <x v="0"/>
    <x v="0"/>
    <s v="Direção Ambiente e Saneamento "/>
    <s v="03.16.16"/>
    <s v="Direção Ambiente e Saneamento "/>
    <s v="03.16.16"/>
    <x v="76"/>
    <x v="0"/>
    <x v="0"/>
    <x v="1"/>
    <x v="0"/>
    <x v="0"/>
    <x v="0"/>
    <x v="0"/>
    <x v="11"/>
    <s v="2025-12-11"/>
    <x v="3"/>
    <n v="5758"/>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12-2025"/>
  </r>
  <r>
    <x v="0"/>
    <n v="0"/>
    <n v="0"/>
    <n v="0"/>
    <n v="731"/>
    <x v="1410"/>
    <x v="0"/>
    <x v="0"/>
    <x v="0"/>
    <s v="03.16.16"/>
    <x v="53"/>
    <x v="0"/>
    <x v="0"/>
    <s v="Direção Ambiente e Saneamento "/>
    <s v="03.16.16"/>
    <s v="Direção Ambiente e Saneamento "/>
    <s v="03.16.16"/>
    <x v="45"/>
    <x v="0"/>
    <x v="0"/>
    <x v="1"/>
    <x v="0"/>
    <x v="0"/>
    <x v="0"/>
    <x v="0"/>
    <x v="11"/>
    <s v="2025-12-11"/>
    <x v="3"/>
    <n v="731"/>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12-2025"/>
  </r>
  <r>
    <x v="0"/>
    <n v="0"/>
    <n v="0"/>
    <n v="0"/>
    <n v="20373"/>
    <x v="1410"/>
    <x v="0"/>
    <x v="0"/>
    <x v="0"/>
    <s v="03.16.16"/>
    <x v="53"/>
    <x v="0"/>
    <x v="0"/>
    <s v="Direção Ambiente e Saneamento "/>
    <s v="03.16.16"/>
    <s v="Direção Ambiente e Saneamento "/>
    <s v="03.16.16"/>
    <x v="46"/>
    <x v="0"/>
    <x v="0"/>
    <x v="1"/>
    <x v="0"/>
    <x v="0"/>
    <x v="0"/>
    <x v="0"/>
    <x v="11"/>
    <s v="2025-12-11"/>
    <x v="3"/>
    <n v="20373"/>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12-2025"/>
  </r>
  <r>
    <x v="0"/>
    <n v="0"/>
    <n v="0"/>
    <n v="0"/>
    <n v="831267"/>
    <x v="1410"/>
    <x v="0"/>
    <x v="0"/>
    <x v="0"/>
    <s v="03.16.16"/>
    <x v="53"/>
    <x v="0"/>
    <x v="0"/>
    <s v="Direção Ambiente e Saneamento "/>
    <s v="03.16.16"/>
    <s v="Direção Ambiente e Saneamento "/>
    <s v="03.16.16"/>
    <x v="42"/>
    <x v="0"/>
    <x v="0"/>
    <x v="1"/>
    <x v="1"/>
    <x v="0"/>
    <x v="0"/>
    <x v="0"/>
    <x v="11"/>
    <s v="2025-12-11"/>
    <x v="3"/>
    <n v="831267"/>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12-2025"/>
  </r>
  <r>
    <x v="0"/>
    <n v="0"/>
    <n v="0"/>
    <n v="0"/>
    <n v="2383"/>
    <x v="1411"/>
    <x v="0"/>
    <x v="0"/>
    <x v="0"/>
    <s v="03.16.15"/>
    <x v="0"/>
    <x v="0"/>
    <x v="0"/>
    <s v="Direção Financeira"/>
    <s v="03.16.15"/>
    <s v="Direção Financeira"/>
    <s v="03.16.15"/>
    <x v="9"/>
    <x v="0"/>
    <x v="0"/>
    <x v="1"/>
    <x v="0"/>
    <x v="0"/>
    <x v="0"/>
    <x v="0"/>
    <x v="11"/>
    <s v="2025-12-11"/>
    <x v="3"/>
    <n v="2383"/>
    <x v="0"/>
    <m/>
    <x v="0"/>
    <m/>
    <x v="9"/>
    <n v="100474696"/>
    <x v="0"/>
    <x v="1"/>
    <s v="Direção Financeira"/>
    <s v="ORI"/>
    <x v="0"/>
    <m/>
    <x v="0"/>
    <x v="0"/>
    <x v="0"/>
    <x v="0"/>
    <x v="0"/>
    <x v="0"/>
    <x v="0"/>
    <x v="0"/>
    <x v="0"/>
    <x v="0"/>
    <x v="0"/>
    <s v="Direção Financeira"/>
    <x v="0"/>
    <x v="0"/>
    <x v="0"/>
    <x v="0"/>
    <x v="0"/>
    <x v="0"/>
    <x v="0"/>
    <x v="0"/>
    <x v="0"/>
    <x v="0"/>
    <x v="1"/>
    <x v="0"/>
    <s v="Pagamento de salário referente a 12-2025"/>
  </r>
  <r>
    <x v="0"/>
    <n v="0"/>
    <n v="0"/>
    <n v="0"/>
    <n v="55"/>
    <x v="1411"/>
    <x v="0"/>
    <x v="0"/>
    <x v="0"/>
    <s v="03.16.15"/>
    <x v="0"/>
    <x v="0"/>
    <x v="0"/>
    <s v="Direção Financeira"/>
    <s v="03.16.15"/>
    <s v="Direção Financeira"/>
    <s v="03.16.15"/>
    <x v="45"/>
    <x v="0"/>
    <x v="0"/>
    <x v="1"/>
    <x v="0"/>
    <x v="0"/>
    <x v="0"/>
    <x v="0"/>
    <x v="11"/>
    <s v="2025-12-11"/>
    <x v="3"/>
    <n v="55"/>
    <x v="0"/>
    <m/>
    <x v="0"/>
    <m/>
    <x v="9"/>
    <n v="100474696"/>
    <x v="0"/>
    <x v="1"/>
    <s v="Direção Financeira"/>
    <s v="ORI"/>
    <x v="0"/>
    <m/>
    <x v="0"/>
    <x v="0"/>
    <x v="0"/>
    <x v="0"/>
    <x v="0"/>
    <x v="0"/>
    <x v="0"/>
    <x v="0"/>
    <x v="0"/>
    <x v="0"/>
    <x v="0"/>
    <s v="Direção Financeira"/>
    <x v="0"/>
    <x v="0"/>
    <x v="0"/>
    <x v="0"/>
    <x v="0"/>
    <x v="0"/>
    <x v="0"/>
    <x v="0"/>
    <x v="0"/>
    <x v="0"/>
    <x v="1"/>
    <x v="0"/>
    <s v="Pagamento de salário referente a 12-2025"/>
  </r>
  <r>
    <x v="0"/>
    <n v="0"/>
    <n v="0"/>
    <n v="0"/>
    <n v="3385"/>
    <x v="1411"/>
    <x v="0"/>
    <x v="0"/>
    <x v="0"/>
    <s v="03.16.15"/>
    <x v="0"/>
    <x v="0"/>
    <x v="0"/>
    <s v="Direção Financeira"/>
    <s v="03.16.15"/>
    <s v="Direção Financeira"/>
    <s v="03.16.15"/>
    <x v="46"/>
    <x v="0"/>
    <x v="0"/>
    <x v="1"/>
    <x v="0"/>
    <x v="0"/>
    <x v="0"/>
    <x v="0"/>
    <x v="11"/>
    <s v="2025-12-11"/>
    <x v="3"/>
    <n v="3385"/>
    <x v="0"/>
    <m/>
    <x v="0"/>
    <m/>
    <x v="9"/>
    <n v="100474696"/>
    <x v="0"/>
    <x v="1"/>
    <s v="Direção Financeira"/>
    <s v="ORI"/>
    <x v="0"/>
    <m/>
    <x v="0"/>
    <x v="0"/>
    <x v="0"/>
    <x v="0"/>
    <x v="0"/>
    <x v="0"/>
    <x v="0"/>
    <x v="0"/>
    <x v="0"/>
    <x v="0"/>
    <x v="0"/>
    <s v="Direção Financeira"/>
    <x v="0"/>
    <x v="0"/>
    <x v="0"/>
    <x v="0"/>
    <x v="0"/>
    <x v="0"/>
    <x v="0"/>
    <x v="0"/>
    <x v="0"/>
    <x v="0"/>
    <x v="1"/>
    <x v="0"/>
    <s v="Pagamento de salário referente a 12-2025"/>
  </r>
  <r>
    <x v="0"/>
    <n v="0"/>
    <n v="0"/>
    <n v="0"/>
    <n v="30023"/>
    <x v="1411"/>
    <x v="0"/>
    <x v="0"/>
    <x v="0"/>
    <s v="03.16.15"/>
    <x v="0"/>
    <x v="0"/>
    <x v="0"/>
    <s v="Direção Financeira"/>
    <s v="03.16.15"/>
    <s v="Direção Financeira"/>
    <s v="03.16.15"/>
    <x v="42"/>
    <x v="0"/>
    <x v="0"/>
    <x v="1"/>
    <x v="1"/>
    <x v="0"/>
    <x v="0"/>
    <x v="0"/>
    <x v="11"/>
    <s v="2025-12-11"/>
    <x v="3"/>
    <n v="30023"/>
    <x v="0"/>
    <m/>
    <x v="0"/>
    <m/>
    <x v="9"/>
    <n v="100474696"/>
    <x v="0"/>
    <x v="1"/>
    <s v="Direção Financeira"/>
    <s v="ORI"/>
    <x v="0"/>
    <m/>
    <x v="0"/>
    <x v="0"/>
    <x v="0"/>
    <x v="0"/>
    <x v="0"/>
    <x v="0"/>
    <x v="0"/>
    <x v="0"/>
    <x v="0"/>
    <x v="0"/>
    <x v="0"/>
    <s v="Direção Financeira"/>
    <x v="0"/>
    <x v="0"/>
    <x v="0"/>
    <x v="0"/>
    <x v="0"/>
    <x v="0"/>
    <x v="0"/>
    <x v="0"/>
    <x v="0"/>
    <x v="0"/>
    <x v="1"/>
    <x v="0"/>
    <s v="Pagamento de salário referente a 12-2025"/>
  </r>
  <r>
    <x v="0"/>
    <n v="0"/>
    <n v="0"/>
    <n v="0"/>
    <n v="18274"/>
    <x v="1411"/>
    <x v="0"/>
    <x v="0"/>
    <x v="0"/>
    <s v="03.16.15"/>
    <x v="0"/>
    <x v="0"/>
    <x v="0"/>
    <s v="Direção Financeira"/>
    <s v="03.16.15"/>
    <s v="Direção Financeira"/>
    <s v="03.16.15"/>
    <x v="47"/>
    <x v="0"/>
    <x v="0"/>
    <x v="1"/>
    <x v="1"/>
    <x v="0"/>
    <x v="0"/>
    <x v="0"/>
    <x v="11"/>
    <s v="2025-12-11"/>
    <x v="3"/>
    <n v="18274"/>
    <x v="0"/>
    <m/>
    <x v="0"/>
    <m/>
    <x v="9"/>
    <n v="100474696"/>
    <x v="0"/>
    <x v="1"/>
    <s v="Direção Financeira"/>
    <s v="ORI"/>
    <x v="0"/>
    <m/>
    <x v="0"/>
    <x v="0"/>
    <x v="0"/>
    <x v="0"/>
    <x v="0"/>
    <x v="0"/>
    <x v="0"/>
    <x v="0"/>
    <x v="0"/>
    <x v="0"/>
    <x v="0"/>
    <s v="Direção Financeira"/>
    <x v="0"/>
    <x v="0"/>
    <x v="0"/>
    <x v="0"/>
    <x v="0"/>
    <x v="0"/>
    <x v="0"/>
    <x v="0"/>
    <x v="0"/>
    <x v="0"/>
    <x v="1"/>
    <x v="0"/>
    <s v="Pagamento de salário referente a 12-2025"/>
  </r>
  <r>
    <x v="0"/>
    <n v="0"/>
    <n v="0"/>
    <n v="0"/>
    <n v="528"/>
    <x v="1411"/>
    <x v="0"/>
    <x v="0"/>
    <x v="0"/>
    <s v="03.16.15"/>
    <x v="0"/>
    <x v="0"/>
    <x v="0"/>
    <s v="Direção Financeira"/>
    <s v="03.16.15"/>
    <s v="Direção Financeira"/>
    <s v="03.16.15"/>
    <x v="9"/>
    <x v="0"/>
    <x v="0"/>
    <x v="1"/>
    <x v="0"/>
    <x v="0"/>
    <x v="0"/>
    <x v="0"/>
    <x v="11"/>
    <s v="2025-12-11"/>
    <x v="3"/>
    <n v="528"/>
    <x v="0"/>
    <m/>
    <x v="0"/>
    <m/>
    <x v="66"/>
    <n v="100474708"/>
    <x v="0"/>
    <x v="3"/>
    <s v="Direção Financeira"/>
    <s v="ORI"/>
    <x v="0"/>
    <m/>
    <x v="0"/>
    <x v="0"/>
    <x v="0"/>
    <x v="0"/>
    <x v="0"/>
    <x v="0"/>
    <x v="0"/>
    <x v="0"/>
    <x v="0"/>
    <x v="0"/>
    <x v="0"/>
    <s v="Direção Financeira"/>
    <x v="0"/>
    <x v="0"/>
    <x v="0"/>
    <x v="0"/>
    <x v="0"/>
    <x v="0"/>
    <x v="0"/>
    <x v="0"/>
    <x v="0"/>
    <x v="0"/>
    <x v="3"/>
    <x v="0"/>
    <s v="Pagamento de salário referente a 12-2025"/>
  </r>
  <r>
    <x v="0"/>
    <n v="0"/>
    <n v="0"/>
    <n v="0"/>
    <n v="12"/>
    <x v="1411"/>
    <x v="0"/>
    <x v="0"/>
    <x v="0"/>
    <s v="03.16.15"/>
    <x v="0"/>
    <x v="0"/>
    <x v="0"/>
    <s v="Direção Financeira"/>
    <s v="03.16.15"/>
    <s v="Direção Financeira"/>
    <s v="03.16.15"/>
    <x v="45"/>
    <x v="0"/>
    <x v="0"/>
    <x v="1"/>
    <x v="0"/>
    <x v="0"/>
    <x v="0"/>
    <x v="0"/>
    <x v="11"/>
    <s v="2025-12-11"/>
    <x v="3"/>
    <n v="12"/>
    <x v="0"/>
    <m/>
    <x v="0"/>
    <m/>
    <x v="66"/>
    <n v="100474708"/>
    <x v="0"/>
    <x v="3"/>
    <s v="Direção Financeira"/>
    <s v="ORI"/>
    <x v="0"/>
    <m/>
    <x v="0"/>
    <x v="0"/>
    <x v="0"/>
    <x v="0"/>
    <x v="0"/>
    <x v="0"/>
    <x v="0"/>
    <x v="0"/>
    <x v="0"/>
    <x v="0"/>
    <x v="0"/>
    <s v="Direção Financeira"/>
    <x v="0"/>
    <x v="0"/>
    <x v="0"/>
    <x v="0"/>
    <x v="0"/>
    <x v="0"/>
    <x v="0"/>
    <x v="0"/>
    <x v="0"/>
    <x v="0"/>
    <x v="3"/>
    <x v="0"/>
    <s v="Pagamento de salário referente a 12-2025"/>
  </r>
  <r>
    <x v="0"/>
    <n v="0"/>
    <n v="0"/>
    <n v="0"/>
    <n v="750"/>
    <x v="1411"/>
    <x v="0"/>
    <x v="0"/>
    <x v="0"/>
    <s v="03.16.15"/>
    <x v="0"/>
    <x v="0"/>
    <x v="0"/>
    <s v="Direção Financeira"/>
    <s v="03.16.15"/>
    <s v="Direção Financeira"/>
    <s v="03.16.15"/>
    <x v="46"/>
    <x v="0"/>
    <x v="0"/>
    <x v="1"/>
    <x v="0"/>
    <x v="0"/>
    <x v="0"/>
    <x v="0"/>
    <x v="11"/>
    <s v="2025-12-11"/>
    <x v="3"/>
    <n v="750"/>
    <x v="0"/>
    <m/>
    <x v="0"/>
    <m/>
    <x v="66"/>
    <n v="100474708"/>
    <x v="0"/>
    <x v="3"/>
    <s v="Direção Financeira"/>
    <s v="ORI"/>
    <x v="0"/>
    <m/>
    <x v="0"/>
    <x v="0"/>
    <x v="0"/>
    <x v="0"/>
    <x v="0"/>
    <x v="0"/>
    <x v="0"/>
    <x v="0"/>
    <x v="0"/>
    <x v="0"/>
    <x v="0"/>
    <s v="Direção Financeira"/>
    <x v="0"/>
    <x v="0"/>
    <x v="0"/>
    <x v="0"/>
    <x v="0"/>
    <x v="0"/>
    <x v="0"/>
    <x v="0"/>
    <x v="0"/>
    <x v="0"/>
    <x v="3"/>
    <x v="0"/>
    <s v="Pagamento de salário referente a 12-2025"/>
  </r>
  <r>
    <x v="0"/>
    <n v="0"/>
    <n v="0"/>
    <n v="0"/>
    <n v="6657"/>
    <x v="1411"/>
    <x v="0"/>
    <x v="0"/>
    <x v="0"/>
    <s v="03.16.15"/>
    <x v="0"/>
    <x v="0"/>
    <x v="0"/>
    <s v="Direção Financeira"/>
    <s v="03.16.15"/>
    <s v="Direção Financeira"/>
    <s v="03.16.15"/>
    <x v="42"/>
    <x v="0"/>
    <x v="0"/>
    <x v="1"/>
    <x v="1"/>
    <x v="0"/>
    <x v="0"/>
    <x v="0"/>
    <x v="11"/>
    <s v="2025-12-11"/>
    <x v="3"/>
    <n v="6657"/>
    <x v="0"/>
    <m/>
    <x v="0"/>
    <m/>
    <x v="66"/>
    <n v="100474708"/>
    <x v="0"/>
    <x v="3"/>
    <s v="Direção Financeira"/>
    <s v="ORI"/>
    <x v="0"/>
    <m/>
    <x v="0"/>
    <x v="0"/>
    <x v="0"/>
    <x v="0"/>
    <x v="0"/>
    <x v="0"/>
    <x v="0"/>
    <x v="0"/>
    <x v="0"/>
    <x v="0"/>
    <x v="0"/>
    <s v="Direção Financeira"/>
    <x v="0"/>
    <x v="0"/>
    <x v="0"/>
    <x v="0"/>
    <x v="0"/>
    <x v="0"/>
    <x v="0"/>
    <x v="0"/>
    <x v="0"/>
    <x v="0"/>
    <x v="3"/>
    <x v="0"/>
    <s v="Pagamento de salário referente a 12-2025"/>
  </r>
  <r>
    <x v="0"/>
    <n v="0"/>
    <n v="0"/>
    <n v="0"/>
    <n v="4053"/>
    <x v="1411"/>
    <x v="0"/>
    <x v="0"/>
    <x v="0"/>
    <s v="03.16.15"/>
    <x v="0"/>
    <x v="0"/>
    <x v="0"/>
    <s v="Direção Financeira"/>
    <s v="03.16.15"/>
    <s v="Direção Financeira"/>
    <s v="03.16.15"/>
    <x v="47"/>
    <x v="0"/>
    <x v="0"/>
    <x v="1"/>
    <x v="1"/>
    <x v="0"/>
    <x v="0"/>
    <x v="0"/>
    <x v="11"/>
    <s v="2025-12-11"/>
    <x v="3"/>
    <n v="4053"/>
    <x v="0"/>
    <m/>
    <x v="0"/>
    <m/>
    <x v="66"/>
    <n v="100474708"/>
    <x v="0"/>
    <x v="3"/>
    <s v="Direção Financeira"/>
    <s v="ORI"/>
    <x v="0"/>
    <m/>
    <x v="0"/>
    <x v="0"/>
    <x v="0"/>
    <x v="0"/>
    <x v="0"/>
    <x v="0"/>
    <x v="0"/>
    <x v="0"/>
    <x v="0"/>
    <x v="0"/>
    <x v="0"/>
    <s v="Direção Financeira"/>
    <x v="0"/>
    <x v="0"/>
    <x v="0"/>
    <x v="0"/>
    <x v="0"/>
    <x v="0"/>
    <x v="0"/>
    <x v="0"/>
    <x v="0"/>
    <x v="0"/>
    <x v="3"/>
    <x v="0"/>
    <s v="Pagamento de salário referente a 12-2025"/>
  </r>
  <r>
    <x v="0"/>
    <n v="0"/>
    <n v="0"/>
    <n v="0"/>
    <n v="3069"/>
    <x v="1411"/>
    <x v="0"/>
    <x v="0"/>
    <x v="0"/>
    <s v="03.16.15"/>
    <x v="0"/>
    <x v="0"/>
    <x v="0"/>
    <s v="Direção Financeira"/>
    <s v="03.16.15"/>
    <s v="Direção Financeira"/>
    <s v="03.16.15"/>
    <x v="9"/>
    <x v="0"/>
    <x v="0"/>
    <x v="1"/>
    <x v="0"/>
    <x v="0"/>
    <x v="0"/>
    <x v="0"/>
    <x v="11"/>
    <s v="2025-12-11"/>
    <x v="3"/>
    <n v="3069"/>
    <x v="0"/>
    <m/>
    <x v="0"/>
    <m/>
    <x v="89"/>
    <n v="100474706"/>
    <x v="0"/>
    <x v="5"/>
    <s v="Direção Financeira"/>
    <s v="ORI"/>
    <x v="0"/>
    <m/>
    <x v="0"/>
    <x v="0"/>
    <x v="0"/>
    <x v="0"/>
    <x v="0"/>
    <x v="0"/>
    <x v="0"/>
    <x v="0"/>
    <x v="0"/>
    <x v="0"/>
    <x v="0"/>
    <s v="Direção Financeira"/>
    <x v="0"/>
    <x v="0"/>
    <x v="0"/>
    <x v="0"/>
    <x v="0"/>
    <x v="0"/>
    <x v="0"/>
    <x v="0"/>
    <x v="0"/>
    <x v="0"/>
    <x v="5"/>
    <x v="0"/>
    <s v="Pagamento de salário referente a 12-2025"/>
  </r>
  <r>
    <x v="0"/>
    <n v="0"/>
    <n v="0"/>
    <n v="0"/>
    <n v="71"/>
    <x v="1411"/>
    <x v="0"/>
    <x v="0"/>
    <x v="0"/>
    <s v="03.16.15"/>
    <x v="0"/>
    <x v="0"/>
    <x v="0"/>
    <s v="Direção Financeira"/>
    <s v="03.16.15"/>
    <s v="Direção Financeira"/>
    <s v="03.16.15"/>
    <x v="45"/>
    <x v="0"/>
    <x v="0"/>
    <x v="1"/>
    <x v="0"/>
    <x v="0"/>
    <x v="0"/>
    <x v="0"/>
    <x v="11"/>
    <s v="2025-12-11"/>
    <x v="3"/>
    <n v="71"/>
    <x v="0"/>
    <m/>
    <x v="0"/>
    <m/>
    <x v="89"/>
    <n v="100474706"/>
    <x v="0"/>
    <x v="5"/>
    <s v="Direção Financeira"/>
    <s v="ORI"/>
    <x v="0"/>
    <m/>
    <x v="0"/>
    <x v="0"/>
    <x v="0"/>
    <x v="0"/>
    <x v="0"/>
    <x v="0"/>
    <x v="0"/>
    <x v="0"/>
    <x v="0"/>
    <x v="0"/>
    <x v="0"/>
    <s v="Direção Financeira"/>
    <x v="0"/>
    <x v="0"/>
    <x v="0"/>
    <x v="0"/>
    <x v="0"/>
    <x v="0"/>
    <x v="0"/>
    <x v="0"/>
    <x v="0"/>
    <x v="0"/>
    <x v="5"/>
    <x v="0"/>
    <s v="Pagamento de salário referente a 12-2025"/>
  </r>
  <r>
    <x v="0"/>
    <n v="0"/>
    <n v="0"/>
    <n v="0"/>
    <n v="4360"/>
    <x v="1411"/>
    <x v="0"/>
    <x v="0"/>
    <x v="0"/>
    <s v="03.16.15"/>
    <x v="0"/>
    <x v="0"/>
    <x v="0"/>
    <s v="Direção Financeira"/>
    <s v="03.16.15"/>
    <s v="Direção Financeira"/>
    <s v="03.16.15"/>
    <x v="46"/>
    <x v="0"/>
    <x v="0"/>
    <x v="1"/>
    <x v="0"/>
    <x v="0"/>
    <x v="0"/>
    <x v="0"/>
    <x v="11"/>
    <s v="2025-12-11"/>
    <x v="3"/>
    <n v="4360"/>
    <x v="0"/>
    <m/>
    <x v="0"/>
    <m/>
    <x v="89"/>
    <n v="100474706"/>
    <x v="0"/>
    <x v="5"/>
    <s v="Direção Financeira"/>
    <s v="ORI"/>
    <x v="0"/>
    <m/>
    <x v="0"/>
    <x v="0"/>
    <x v="0"/>
    <x v="0"/>
    <x v="0"/>
    <x v="0"/>
    <x v="0"/>
    <x v="0"/>
    <x v="0"/>
    <x v="0"/>
    <x v="0"/>
    <s v="Direção Financeira"/>
    <x v="0"/>
    <x v="0"/>
    <x v="0"/>
    <x v="0"/>
    <x v="0"/>
    <x v="0"/>
    <x v="0"/>
    <x v="0"/>
    <x v="0"/>
    <x v="0"/>
    <x v="5"/>
    <x v="0"/>
    <s v="Pagamento de salário referente a 12-2025"/>
  </r>
  <r>
    <x v="0"/>
    <n v="0"/>
    <n v="0"/>
    <n v="0"/>
    <n v="38669"/>
    <x v="1411"/>
    <x v="0"/>
    <x v="0"/>
    <x v="0"/>
    <s v="03.16.15"/>
    <x v="0"/>
    <x v="0"/>
    <x v="0"/>
    <s v="Direção Financeira"/>
    <s v="03.16.15"/>
    <s v="Direção Financeira"/>
    <s v="03.16.15"/>
    <x v="42"/>
    <x v="0"/>
    <x v="0"/>
    <x v="1"/>
    <x v="1"/>
    <x v="0"/>
    <x v="0"/>
    <x v="0"/>
    <x v="11"/>
    <s v="2025-12-11"/>
    <x v="3"/>
    <n v="38669"/>
    <x v="0"/>
    <m/>
    <x v="0"/>
    <m/>
    <x v="89"/>
    <n v="100474706"/>
    <x v="0"/>
    <x v="5"/>
    <s v="Direção Financeira"/>
    <s v="ORI"/>
    <x v="0"/>
    <m/>
    <x v="0"/>
    <x v="0"/>
    <x v="0"/>
    <x v="0"/>
    <x v="0"/>
    <x v="0"/>
    <x v="0"/>
    <x v="0"/>
    <x v="0"/>
    <x v="0"/>
    <x v="0"/>
    <s v="Direção Financeira"/>
    <x v="0"/>
    <x v="0"/>
    <x v="0"/>
    <x v="0"/>
    <x v="0"/>
    <x v="0"/>
    <x v="0"/>
    <x v="0"/>
    <x v="0"/>
    <x v="0"/>
    <x v="5"/>
    <x v="0"/>
    <s v="Pagamento de salário referente a 12-2025"/>
  </r>
  <r>
    <x v="0"/>
    <n v="0"/>
    <n v="0"/>
    <n v="0"/>
    <n v="23537"/>
    <x v="1411"/>
    <x v="0"/>
    <x v="0"/>
    <x v="0"/>
    <s v="03.16.15"/>
    <x v="0"/>
    <x v="0"/>
    <x v="0"/>
    <s v="Direção Financeira"/>
    <s v="03.16.15"/>
    <s v="Direção Financeira"/>
    <s v="03.16.15"/>
    <x v="47"/>
    <x v="0"/>
    <x v="0"/>
    <x v="1"/>
    <x v="1"/>
    <x v="0"/>
    <x v="0"/>
    <x v="0"/>
    <x v="11"/>
    <s v="2025-12-11"/>
    <x v="3"/>
    <n v="23537"/>
    <x v="0"/>
    <m/>
    <x v="0"/>
    <m/>
    <x v="89"/>
    <n v="100474706"/>
    <x v="0"/>
    <x v="5"/>
    <s v="Direção Financeira"/>
    <s v="ORI"/>
    <x v="0"/>
    <m/>
    <x v="0"/>
    <x v="0"/>
    <x v="0"/>
    <x v="0"/>
    <x v="0"/>
    <x v="0"/>
    <x v="0"/>
    <x v="0"/>
    <x v="0"/>
    <x v="0"/>
    <x v="0"/>
    <s v="Direção Financeira"/>
    <x v="0"/>
    <x v="0"/>
    <x v="0"/>
    <x v="0"/>
    <x v="0"/>
    <x v="0"/>
    <x v="0"/>
    <x v="0"/>
    <x v="0"/>
    <x v="0"/>
    <x v="5"/>
    <x v="0"/>
    <s v="Pagamento de salário referente a 12-2025"/>
  </r>
  <r>
    <x v="0"/>
    <n v="0"/>
    <n v="0"/>
    <n v="0"/>
    <n v="37020"/>
    <x v="1411"/>
    <x v="0"/>
    <x v="0"/>
    <x v="0"/>
    <s v="03.16.15"/>
    <x v="0"/>
    <x v="0"/>
    <x v="0"/>
    <s v="Direção Financeira"/>
    <s v="03.16.15"/>
    <s v="Direção Financeira"/>
    <s v="03.16.15"/>
    <x v="9"/>
    <x v="0"/>
    <x v="0"/>
    <x v="1"/>
    <x v="0"/>
    <x v="0"/>
    <x v="0"/>
    <x v="0"/>
    <x v="11"/>
    <s v="2025-12-11"/>
    <x v="3"/>
    <n v="37020"/>
    <x v="0"/>
    <m/>
    <x v="0"/>
    <m/>
    <x v="26"/>
    <n v="100474914"/>
    <x v="0"/>
    <x v="0"/>
    <s v="Direção Financeira"/>
    <s v="ORI"/>
    <x v="0"/>
    <m/>
    <x v="0"/>
    <x v="0"/>
    <x v="0"/>
    <x v="0"/>
    <x v="0"/>
    <x v="0"/>
    <x v="0"/>
    <x v="0"/>
    <x v="0"/>
    <x v="0"/>
    <x v="0"/>
    <s v="Direção Financeira"/>
    <x v="0"/>
    <x v="0"/>
    <x v="0"/>
    <x v="0"/>
    <x v="0"/>
    <x v="0"/>
    <x v="0"/>
    <x v="0"/>
    <x v="0"/>
    <x v="0"/>
    <x v="0"/>
    <x v="0"/>
    <s v="Pagamento de salário referente a 12-2025"/>
  </r>
  <r>
    <x v="0"/>
    <n v="0"/>
    <n v="0"/>
    <n v="0"/>
    <n v="862"/>
    <x v="1411"/>
    <x v="0"/>
    <x v="0"/>
    <x v="0"/>
    <s v="03.16.15"/>
    <x v="0"/>
    <x v="0"/>
    <x v="0"/>
    <s v="Direção Financeira"/>
    <s v="03.16.15"/>
    <s v="Direção Financeira"/>
    <s v="03.16.15"/>
    <x v="45"/>
    <x v="0"/>
    <x v="0"/>
    <x v="1"/>
    <x v="0"/>
    <x v="0"/>
    <x v="0"/>
    <x v="0"/>
    <x v="11"/>
    <s v="2025-12-11"/>
    <x v="3"/>
    <n v="862"/>
    <x v="0"/>
    <m/>
    <x v="0"/>
    <m/>
    <x v="26"/>
    <n v="100474914"/>
    <x v="0"/>
    <x v="0"/>
    <s v="Direção Financeira"/>
    <s v="ORI"/>
    <x v="0"/>
    <m/>
    <x v="0"/>
    <x v="0"/>
    <x v="0"/>
    <x v="0"/>
    <x v="0"/>
    <x v="0"/>
    <x v="0"/>
    <x v="0"/>
    <x v="0"/>
    <x v="0"/>
    <x v="0"/>
    <s v="Direção Financeira"/>
    <x v="0"/>
    <x v="0"/>
    <x v="0"/>
    <x v="0"/>
    <x v="0"/>
    <x v="0"/>
    <x v="0"/>
    <x v="0"/>
    <x v="0"/>
    <x v="0"/>
    <x v="0"/>
    <x v="0"/>
    <s v="Pagamento de salário referente a 12-2025"/>
  </r>
  <r>
    <x v="0"/>
    <n v="0"/>
    <n v="0"/>
    <n v="0"/>
    <n v="52587"/>
    <x v="1411"/>
    <x v="0"/>
    <x v="0"/>
    <x v="0"/>
    <s v="03.16.15"/>
    <x v="0"/>
    <x v="0"/>
    <x v="0"/>
    <s v="Direção Financeira"/>
    <s v="03.16.15"/>
    <s v="Direção Financeira"/>
    <s v="03.16.15"/>
    <x v="46"/>
    <x v="0"/>
    <x v="0"/>
    <x v="1"/>
    <x v="0"/>
    <x v="0"/>
    <x v="0"/>
    <x v="0"/>
    <x v="11"/>
    <s v="2025-12-11"/>
    <x v="3"/>
    <n v="52587"/>
    <x v="0"/>
    <m/>
    <x v="0"/>
    <m/>
    <x v="26"/>
    <n v="100474914"/>
    <x v="0"/>
    <x v="0"/>
    <s v="Direção Financeira"/>
    <s v="ORI"/>
    <x v="0"/>
    <m/>
    <x v="0"/>
    <x v="0"/>
    <x v="0"/>
    <x v="0"/>
    <x v="0"/>
    <x v="0"/>
    <x v="0"/>
    <x v="0"/>
    <x v="0"/>
    <x v="0"/>
    <x v="0"/>
    <s v="Direção Financeira"/>
    <x v="0"/>
    <x v="0"/>
    <x v="0"/>
    <x v="0"/>
    <x v="0"/>
    <x v="0"/>
    <x v="0"/>
    <x v="0"/>
    <x v="0"/>
    <x v="0"/>
    <x v="0"/>
    <x v="0"/>
    <s v="Pagamento de salário referente a 12-2025"/>
  </r>
  <r>
    <x v="0"/>
    <n v="0"/>
    <n v="0"/>
    <n v="0"/>
    <n v="466313"/>
    <x v="1411"/>
    <x v="0"/>
    <x v="0"/>
    <x v="0"/>
    <s v="03.16.15"/>
    <x v="0"/>
    <x v="0"/>
    <x v="0"/>
    <s v="Direção Financeira"/>
    <s v="03.16.15"/>
    <s v="Direção Financeira"/>
    <s v="03.16.15"/>
    <x v="42"/>
    <x v="0"/>
    <x v="0"/>
    <x v="1"/>
    <x v="1"/>
    <x v="0"/>
    <x v="0"/>
    <x v="0"/>
    <x v="11"/>
    <s v="2025-12-11"/>
    <x v="3"/>
    <n v="466313"/>
    <x v="0"/>
    <m/>
    <x v="0"/>
    <m/>
    <x v="26"/>
    <n v="100474914"/>
    <x v="0"/>
    <x v="0"/>
    <s v="Direção Financeira"/>
    <s v="ORI"/>
    <x v="0"/>
    <m/>
    <x v="0"/>
    <x v="0"/>
    <x v="0"/>
    <x v="0"/>
    <x v="0"/>
    <x v="0"/>
    <x v="0"/>
    <x v="0"/>
    <x v="0"/>
    <x v="0"/>
    <x v="0"/>
    <s v="Direção Financeira"/>
    <x v="0"/>
    <x v="0"/>
    <x v="0"/>
    <x v="0"/>
    <x v="0"/>
    <x v="0"/>
    <x v="0"/>
    <x v="0"/>
    <x v="0"/>
    <x v="0"/>
    <x v="0"/>
    <x v="0"/>
    <s v="Pagamento de salário referente a 12-2025"/>
  </r>
  <r>
    <x v="0"/>
    <n v="0"/>
    <n v="0"/>
    <n v="0"/>
    <n v="283798"/>
    <x v="1411"/>
    <x v="0"/>
    <x v="0"/>
    <x v="0"/>
    <s v="03.16.15"/>
    <x v="0"/>
    <x v="0"/>
    <x v="0"/>
    <s v="Direção Financeira"/>
    <s v="03.16.15"/>
    <s v="Direção Financeira"/>
    <s v="03.16.15"/>
    <x v="47"/>
    <x v="0"/>
    <x v="0"/>
    <x v="1"/>
    <x v="1"/>
    <x v="0"/>
    <x v="0"/>
    <x v="0"/>
    <x v="11"/>
    <s v="2025-12-11"/>
    <x v="3"/>
    <n v="283798"/>
    <x v="0"/>
    <m/>
    <x v="0"/>
    <m/>
    <x v="26"/>
    <n v="100474914"/>
    <x v="0"/>
    <x v="0"/>
    <s v="Direção Financeira"/>
    <s v="ORI"/>
    <x v="0"/>
    <m/>
    <x v="0"/>
    <x v="0"/>
    <x v="0"/>
    <x v="0"/>
    <x v="0"/>
    <x v="0"/>
    <x v="0"/>
    <x v="0"/>
    <x v="0"/>
    <x v="0"/>
    <x v="0"/>
    <s v="Direção Financeira"/>
    <x v="0"/>
    <x v="0"/>
    <x v="0"/>
    <x v="0"/>
    <x v="0"/>
    <x v="0"/>
    <x v="0"/>
    <x v="0"/>
    <x v="0"/>
    <x v="0"/>
    <x v="0"/>
    <x v="0"/>
    <s v="Pagamento de salário referente a 12-2025"/>
  </r>
  <r>
    <x v="0"/>
    <n v="0"/>
    <n v="0"/>
    <n v="0"/>
    <n v="12828"/>
    <x v="1412"/>
    <x v="0"/>
    <x v="0"/>
    <x v="0"/>
    <s v="03.16.13"/>
    <x v="51"/>
    <x v="0"/>
    <x v="0"/>
    <s v="Unidade Gestão de Aquisições"/>
    <s v="03.16.13"/>
    <s v="Unidade Gestão de Aquisições"/>
    <s v="03.16.13"/>
    <x v="42"/>
    <x v="0"/>
    <x v="0"/>
    <x v="1"/>
    <x v="1"/>
    <x v="0"/>
    <x v="0"/>
    <x v="0"/>
    <x v="11"/>
    <s v="2025-12-11"/>
    <x v="3"/>
    <n v="12828"/>
    <x v="0"/>
    <m/>
    <x v="0"/>
    <m/>
    <x v="9"/>
    <n v="100474696"/>
    <x v="0"/>
    <x v="1"/>
    <s v="Unidade Gestão de Aquisições"/>
    <s v="ORI"/>
    <x v="0"/>
    <s v="UGA"/>
    <x v="0"/>
    <x v="0"/>
    <x v="0"/>
    <x v="0"/>
    <x v="0"/>
    <x v="0"/>
    <x v="0"/>
    <x v="0"/>
    <x v="0"/>
    <x v="0"/>
    <x v="0"/>
    <s v="Unidade Gestão de Aquisições"/>
    <x v="0"/>
    <x v="0"/>
    <x v="0"/>
    <x v="0"/>
    <x v="0"/>
    <x v="0"/>
    <x v="0"/>
    <x v="0"/>
    <x v="0"/>
    <x v="0"/>
    <x v="1"/>
    <x v="0"/>
    <s v="Pagamento de salário referente a 12-2025"/>
  </r>
  <r>
    <x v="0"/>
    <n v="0"/>
    <n v="0"/>
    <n v="0"/>
    <n v="8973"/>
    <x v="1412"/>
    <x v="0"/>
    <x v="0"/>
    <x v="0"/>
    <s v="03.16.13"/>
    <x v="51"/>
    <x v="0"/>
    <x v="0"/>
    <s v="Unidade Gestão de Aquisições"/>
    <s v="03.16.13"/>
    <s v="Unidade Gestão de Aquisições"/>
    <s v="03.16.13"/>
    <x v="42"/>
    <x v="0"/>
    <x v="0"/>
    <x v="1"/>
    <x v="1"/>
    <x v="0"/>
    <x v="0"/>
    <x v="0"/>
    <x v="11"/>
    <s v="2025-12-11"/>
    <x v="3"/>
    <n v="8973"/>
    <x v="0"/>
    <m/>
    <x v="0"/>
    <m/>
    <x v="89"/>
    <n v="100474706"/>
    <x v="0"/>
    <x v="5"/>
    <s v="Unidade Gestão de Aquisições"/>
    <s v="ORI"/>
    <x v="0"/>
    <s v="UGA"/>
    <x v="0"/>
    <x v="0"/>
    <x v="0"/>
    <x v="0"/>
    <x v="0"/>
    <x v="0"/>
    <x v="0"/>
    <x v="0"/>
    <x v="0"/>
    <x v="0"/>
    <x v="0"/>
    <s v="Unidade Gestão de Aquisições"/>
    <x v="0"/>
    <x v="0"/>
    <x v="0"/>
    <x v="0"/>
    <x v="0"/>
    <x v="0"/>
    <x v="0"/>
    <x v="0"/>
    <x v="0"/>
    <x v="0"/>
    <x v="5"/>
    <x v="0"/>
    <s v="Pagamento de salário referente a 12-2025"/>
  </r>
  <r>
    <x v="0"/>
    <n v="0"/>
    <n v="0"/>
    <n v="0"/>
    <n v="90357"/>
    <x v="1412"/>
    <x v="0"/>
    <x v="0"/>
    <x v="0"/>
    <s v="03.16.13"/>
    <x v="51"/>
    <x v="0"/>
    <x v="0"/>
    <s v="Unidade Gestão de Aquisições"/>
    <s v="03.16.13"/>
    <s v="Unidade Gestão de Aquisições"/>
    <s v="03.16.13"/>
    <x v="42"/>
    <x v="0"/>
    <x v="0"/>
    <x v="1"/>
    <x v="1"/>
    <x v="0"/>
    <x v="0"/>
    <x v="0"/>
    <x v="11"/>
    <s v="2025-12-11"/>
    <x v="3"/>
    <n v="90357"/>
    <x v="0"/>
    <m/>
    <x v="0"/>
    <m/>
    <x v="26"/>
    <n v="100474914"/>
    <x v="0"/>
    <x v="0"/>
    <s v="Unidade Gestão de Aquisições"/>
    <s v="ORI"/>
    <x v="0"/>
    <s v="UGA"/>
    <x v="0"/>
    <x v="0"/>
    <x v="0"/>
    <x v="0"/>
    <x v="0"/>
    <x v="0"/>
    <x v="0"/>
    <x v="0"/>
    <x v="0"/>
    <x v="0"/>
    <x v="0"/>
    <s v="Unidade Gestão de Aquisições"/>
    <x v="0"/>
    <x v="0"/>
    <x v="0"/>
    <x v="0"/>
    <x v="0"/>
    <x v="0"/>
    <x v="0"/>
    <x v="0"/>
    <x v="0"/>
    <x v="0"/>
    <x v="0"/>
    <x v="0"/>
    <s v="Pagamento de salário referente a 12-2025"/>
  </r>
  <r>
    <x v="0"/>
    <n v="0"/>
    <n v="0"/>
    <n v="0"/>
    <n v="851"/>
    <x v="1413"/>
    <x v="0"/>
    <x v="0"/>
    <x v="0"/>
    <s v="03.16.12"/>
    <x v="55"/>
    <x v="0"/>
    <x v="0"/>
    <s v="Direcção de Urbanismo"/>
    <s v="03.16.12"/>
    <s v="Direcção de Urbanismo"/>
    <s v="03.16.12"/>
    <x v="8"/>
    <x v="0"/>
    <x v="0"/>
    <x v="0"/>
    <x v="0"/>
    <x v="0"/>
    <x v="0"/>
    <x v="0"/>
    <x v="11"/>
    <s v="2025-12-11"/>
    <x v="3"/>
    <n v="851"/>
    <x v="0"/>
    <m/>
    <x v="0"/>
    <m/>
    <x v="9"/>
    <n v="100474696"/>
    <x v="0"/>
    <x v="1"/>
    <s v="Direcção de Urbanismo"/>
    <s v="ORI"/>
    <x v="0"/>
    <m/>
    <x v="0"/>
    <x v="0"/>
    <x v="0"/>
    <x v="0"/>
    <x v="0"/>
    <x v="0"/>
    <x v="0"/>
    <x v="0"/>
    <x v="0"/>
    <x v="0"/>
    <x v="0"/>
    <s v="Direcção de Urbanismo"/>
    <x v="0"/>
    <x v="0"/>
    <x v="0"/>
    <x v="0"/>
    <x v="0"/>
    <x v="0"/>
    <x v="0"/>
    <x v="0"/>
    <x v="0"/>
    <x v="0"/>
    <x v="1"/>
    <x v="0"/>
    <s v="Pagamento de salário referente a 12-2025"/>
  </r>
  <r>
    <x v="0"/>
    <n v="0"/>
    <n v="0"/>
    <n v="0"/>
    <n v="533"/>
    <x v="1413"/>
    <x v="0"/>
    <x v="0"/>
    <x v="0"/>
    <s v="03.16.12"/>
    <x v="55"/>
    <x v="0"/>
    <x v="0"/>
    <s v="Direcção de Urbanismo"/>
    <s v="03.16.12"/>
    <s v="Direcção de Urbanismo"/>
    <s v="03.16.12"/>
    <x v="76"/>
    <x v="0"/>
    <x v="0"/>
    <x v="1"/>
    <x v="0"/>
    <x v="0"/>
    <x v="0"/>
    <x v="0"/>
    <x v="11"/>
    <s v="2025-12-11"/>
    <x v="3"/>
    <n v="533"/>
    <x v="0"/>
    <m/>
    <x v="0"/>
    <m/>
    <x v="9"/>
    <n v="100474696"/>
    <x v="0"/>
    <x v="1"/>
    <s v="Direcção de Urbanismo"/>
    <s v="ORI"/>
    <x v="0"/>
    <m/>
    <x v="0"/>
    <x v="0"/>
    <x v="0"/>
    <x v="0"/>
    <x v="0"/>
    <x v="0"/>
    <x v="0"/>
    <x v="0"/>
    <x v="0"/>
    <x v="0"/>
    <x v="0"/>
    <s v="Direcção de Urbanismo"/>
    <x v="0"/>
    <x v="0"/>
    <x v="0"/>
    <x v="0"/>
    <x v="0"/>
    <x v="0"/>
    <x v="0"/>
    <x v="0"/>
    <x v="0"/>
    <x v="0"/>
    <x v="1"/>
    <x v="0"/>
    <s v="Pagamento de salário referente a 12-2025"/>
  </r>
  <r>
    <x v="0"/>
    <n v="0"/>
    <n v="0"/>
    <n v="0"/>
    <n v="5078"/>
    <x v="1413"/>
    <x v="0"/>
    <x v="0"/>
    <x v="0"/>
    <s v="03.16.12"/>
    <x v="55"/>
    <x v="0"/>
    <x v="0"/>
    <s v="Direcção de Urbanismo"/>
    <s v="03.16.12"/>
    <s v="Direcção de Urbanismo"/>
    <s v="03.16.12"/>
    <x v="42"/>
    <x v="0"/>
    <x v="0"/>
    <x v="1"/>
    <x v="1"/>
    <x v="0"/>
    <x v="0"/>
    <x v="0"/>
    <x v="11"/>
    <s v="2025-12-11"/>
    <x v="3"/>
    <n v="5078"/>
    <x v="0"/>
    <m/>
    <x v="0"/>
    <m/>
    <x v="9"/>
    <n v="100474696"/>
    <x v="0"/>
    <x v="1"/>
    <s v="Direcção de Urbanismo"/>
    <s v="ORI"/>
    <x v="0"/>
    <m/>
    <x v="0"/>
    <x v="0"/>
    <x v="0"/>
    <x v="0"/>
    <x v="0"/>
    <x v="0"/>
    <x v="0"/>
    <x v="0"/>
    <x v="0"/>
    <x v="0"/>
    <x v="0"/>
    <s v="Direcção de Urbanismo"/>
    <x v="0"/>
    <x v="0"/>
    <x v="0"/>
    <x v="0"/>
    <x v="0"/>
    <x v="0"/>
    <x v="0"/>
    <x v="0"/>
    <x v="0"/>
    <x v="0"/>
    <x v="1"/>
    <x v="0"/>
    <s v="Pagamento de salário referente a 12-2025"/>
  </r>
  <r>
    <x v="0"/>
    <n v="0"/>
    <n v="0"/>
    <n v="0"/>
    <n v="8517"/>
    <x v="1413"/>
    <x v="0"/>
    <x v="0"/>
    <x v="0"/>
    <s v="03.16.12"/>
    <x v="55"/>
    <x v="0"/>
    <x v="0"/>
    <s v="Direcção de Urbanismo"/>
    <s v="03.16.12"/>
    <s v="Direcção de Urbanismo"/>
    <s v="03.16.12"/>
    <x v="48"/>
    <x v="0"/>
    <x v="0"/>
    <x v="1"/>
    <x v="1"/>
    <x v="0"/>
    <x v="0"/>
    <x v="0"/>
    <x v="11"/>
    <s v="2025-12-11"/>
    <x v="3"/>
    <n v="8517"/>
    <x v="0"/>
    <m/>
    <x v="0"/>
    <m/>
    <x v="9"/>
    <n v="100474696"/>
    <x v="0"/>
    <x v="1"/>
    <s v="Direcção de Urbanismo"/>
    <s v="ORI"/>
    <x v="0"/>
    <m/>
    <x v="0"/>
    <x v="0"/>
    <x v="0"/>
    <x v="0"/>
    <x v="0"/>
    <x v="0"/>
    <x v="0"/>
    <x v="0"/>
    <x v="0"/>
    <x v="0"/>
    <x v="0"/>
    <s v="Direcção de Urbanismo"/>
    <x v="0"/>
    <x v="0"/>
    <x v="0"/>
    <x v="0"/>
    <x v="0"/>
    <x v="0"/>
    <x v="0"/>
    <x v="0"/>
    <x v="0"/>
    <x v="0"/>
    <x v="1"/>
    <x v="0"/>
    <s v="Pagamento de salário referente a 12-2025"/>
  </r>
  <r>
    <x v="0"/>
    <n v="0"/>
    <n v="0"/>
    <n v="0"/>
    <n v="888"/>
    <x v="1413"/>
    <x v="0"/>
    <x v="0"/>
    <x v="0"/>
    <s v="03.16.12"/>
    <x v="55"/>
    <x v="0"/>
    <x v="0"/>
    <s v="Direcção de Urbanismo"/>
    <s v="03.16.12"/>
    <s v="Direcção de Urbanismo"/>
    <s v="03.16.12"/>
    <x v="8"/>
    <x v="0"/>
    <x v="0"/>
    <x v="0"/>
    <x v="0"/>
    <x v="0"/>
    <x v="0"/>
    <x v="0"/>
    <x v="11"/>
    <s v="2025-12-11"/>
    <x v="3"/>
    <n v="888"/>
    <x v="0"/>
    <m/>
    <x v="0"/>
    <m/>
    <x v="89"/>
    <n v="100474706"/>
    <x v="0"/>
    <x v="5"/>
    <s v="Direcção de Urbanismo"/>
    <s v="ORI"/>
    <x v="0"/>
    <m/>
    <x v="0"/>
    <x v="0"/>
    <x v="0"/>
    <x v="0"/>
    <x v="0"/>
    <x v="0"/>
    <x v="0"/>
    <x v="0"/>
    <x v="0"/>
    <x v="0"/>
    <x v="0"/>
    <s v="Direcção de Urbanismo"/>
    <x v="0"/>
    <x v="0"/>
    <x v="0"/>
    <x v="0"/>
    <x v="0"/>
    <x v="0"/>
    <x v="0"/>
    <x v="0"/>
    <x v="0"/>
    <x v="0"/>
    <x v="5"/>
    <x v="0"/>
    <s v="Pagamento de salário referente a 12-2025"/>
  </r>
  <r>
    <x v="0"/>
    <n v="0"/>
    <n v="0"/>
    <n v="0"/>
    <n v="556"/>
    <x v="1413"/>
    <x v="0"/>
    <x v="0"/>
    <x v="0"/>
    <s v="03.16.12"/>
    <x v="55"/>
    <x v="0"/>
    <x v="0"/>
    <s v="Direcção de Urbanismo"/>
    <s v="03.16.12"/>
    <s v="Direcção de Urbanismo"/>
    <s v="03.16.12"/>
    <x v="76"/>
    <x v="0"/>
    <x v="0"/>
    <x v="1"/>
    <x v="0"/>
    <x v="0"/>
    <x v="0"/>
    <x v="0"/>
    <x v="11"/>
    <s v="2025-12-11"/>
    <x v="3"/>
    <n v="556"/>
    <x v="0"/>
    <m/>
    <x v="0"/>
    <m/>
    <x v="89"/>
    <n v="100474706"/>
    <x v="0"/>
    <x v="5"/>
    <s v="Direcção de Urbanismo"/>
    <s v="ORI"/>
    <x v="0"/>
    <m/>
    <x v="0"/>
    <x v="0"/>
    <x v="0"/>
    <x v="0"/>
    <x v="0"/>
    <x v="0"/>
    <x v="0"/>
    <x v="0"/>
    <x v="0"/>
    <x v="0"/>
    <x v="0"/>
    <s v="Direcção de Urbanismo"/>
    <x v="0"/>
    <x v="0"/>
    <x v="0"/>
    <x v="0"/>
    <x v="0"/>
    <x v="0"/>
    <x v="0"/>
    <x v="0"/>
    <x v="0"/>
    <x v="0"/>
    <x v="5"/>
    <x v="0"/>
    <s v="Pagamento de salário referente a 12-2025"/>
  </r>
  <r>
    <x v="0"/>
    <n v="0"/>
    <n v="0"/>
    <n v="0"/>
    <n v="5300"/>
    <x v="1413"/>
    <x v="0"/>
    <x v="0"/>
    <x v="0"/>
    <s v="03.16.12"/>
    <x v="55"/>
    <x v="0"/>
    <x v="0"/>
    <s v="Direcção de Urbanismo"/>
    <s v="03.16.12"/>
    <s v="Direcção de Urbanismo"/>
    <s v="03.16.12"/>
    <x v="42"/>
    <x v="0"/>
    <x v="0"/>
    <x v="1"/>
    <x v="1"/>
    <x v="0"/>
    <x v="0"/>
    <x v="0"/>
    <x v="11"/>
    <s v="2025-12-11"/>
    <x v="3"/>
    <n v="5300"/>
    <x v="0"/>
    <m/>
    <x v="0"/>
    <m/>
    <x v="89"/>
    <n v="100474706"/>
    <x v="0"/>
    <x v="5"/>
    <s v="Direcção de Urbanismo"/>
    <s v="ORI"/>
    <x v="0"/>
    <m/>
    <x v="0"/>
    <x v="0"/>
    <x v="0"/>
    <x v="0"/>
    <x v="0"/>
    <x v="0"/>
    <x v="0"/>
    <x v="0"/>
    <x v="0"/>
    <x v="0"/>
    <x v="0"/>
    <s v="Direcção de Urbanismo"/>
    <x v="0"/>
    <x v="0"/>
    <x v="0"/>
    <x v="0"/>
    <x v="0"/>
    <x v="0"/>
    <x v="0"/>
    <x v="0"/>
    <x v="0"/>
    <x v="0"/>
    <x v="5"/>
    <x v="0"/>
    <s v="Pagamento de salário referente a 12-2025"/>
  </r>
  <r>
    <x v="0"/>
    <n v="0"/>
    <n v="0"/>
    <n v="0"/>
    <n v="8888"/>
    <x v="1413"/>
    <x v="0"/>
    <x v="0"/>
    <x v="0"/>
    <s v="03.16.12"/>
    <x v="55"/>
    <x v="0"/>
    <x v="0"/>
    <s v="Direcção de Urbanismo"/>
    <s v="03.16.12"/>
    <s v="Direcção de Urbanismo"/>
    <s v="03.16.12"/>
    <x v="48"/>
    <x v="0"/>
    <x v="0"/>
    <x v="1"/>
    <x v="1"/>
    <x v="0"/>
    <x v="0"/>
    <x v="0"/>
    <x v="11"/>
    <s v="2025-12-11"/>
    <x v="3"/>
    <n v="8888"/>
    <x v="0"/>
    <m/>
    <x v="0"/>
    <m/>
    <x v="89"/>
    <n v="100474706"/>
    <x v="0"/>
    <x v="5"/>
    <s v="Direcção de Urbanismo"/>
    <s v="ORI"/>
    <x v="0"/>
    <m/>
    <x v="0"/>
    <x v="0"/>
    <x v="0"/>
    <x v="0"/>
    <x v="0"/>
    <x v="0"/>
    <x v="0"/>
    <x v="0"/>
    <x v="0"/>
    <x v="0"/>
    <x v="0"/>
    <s v="Direcção de Urbanismo"/>
    <x v="0"/>
    <x v="0"/>
    <x v="0"/>
    <x v="0"/>
    <x v="0"/>
    <x v="0"/>
    <x v="0"/>
    <x v="0"/>
    <x v="0"/>
    <x v="0"/>
    <x v="5"/>
    <x v="0"/>
    <s v="Pagamento de salário referente a 12-2025"/>
  </r>
  <r>
    <x v="0"/>
    <n v="0"/>
    <n v="0"/>
    <n v="0"/>
    <n v="10501"/>
    <x v="1413"/>
    <x v="0"/>
    <x v="0"/>
    <x v="0"/>
    <s v="03.16.12"/>
    <x v="55"/>
    <x v="0"/>
    <x v="0"/>
    <s v="Direcção de Urbanismo"/>
    <s v="03.16.12"/>
    <s v="Direcção de Urbanismo"/>
    <s v="03.16.12"/>
    <x v="8"/>
    <x v="0"/>
    <x v="0"/>
    <x v="0"/>
    <x v="0"/>
    <x v="0"/>
    <x v="0"/>
    <x v="0"/>
    <x v="11"/>
    <s v="2025-12-11"/>
    <x v="3"/>
    <n v="10501"/>
    <x v="0"/>
    <m/>
    <x v="0"/>
    <m/>
    <x v="26"/>
    <n v="100474914"/>
    <x v="0"/>
    <x v="0"/>
    <s v="Direcção de Urbanismo"/>
    <s v="ORI"/>
    <x v="0"/>
    <m/>
    <x v="0"/>
    <x v="0"/>
    <x v="0"/>
    <x v="0"/>
    <x v="0"/>
    <x v="0"/>
    <x v="0"/>
    <x v="0"/>
    <x v="0"/>
    <x v="0"/>
    <x v="0"/>
    <s v="Direcção de Urbanismo"/>
    <x v="0"/>
    <x v="0"/>
    <x v="0"/>
    <x v="0"/>
    <x v="0"/>
    <x v="0"/>
    <x v="0"/>
    <x v="0"/>
    <x v="0"/>
    <x v="0"/>
    <x v="0"/>
    <x v="0"/>
    <s v="Pagamento de salário referente a 12-2025"/>
  </r>
  <r>
    <x v="0"/>
    <n v="0"/>
    <n v="0"/>
    <n v="0"/>
    <n v="6578"/>
    <x v="1413"/>
    <x v="0"/>
    <x v="0"/>
    <x v="0"/>
    <s v="03.16.12"/>
    <x v="55"/>
    <x v="0"/>
    <x v="0"/>
    <s v="Direcção de Urbanismo"/>
    <s v="03.16.12"/>
    <s v="Direcção de Urbanismo"/>
    <s v="03.16.12"/>
    <x v="76"/>
    <x v="0"/>
    <x v="0"/>
    <x v="1"/>
    <x v="0"/>
    <x v="0"/>
    <x v="0"/>
    <x v="0"/>
    <x v="11"/>
    <s v="2025-12-11"/>
    <x v="3"/>
    <n v="6578"/>
    <x v="0"/>
    <m/>
    <x v="0"/>
    <m/>
    <x v="26"/>
    <n v="100474914"/>
    <x v="0"/>
    <x v="0"/>
    <s v="Direcção de Urbanismo"/>
    <s v="ORI"/>
    <x v="0"/>
    <m/>
    <x v="0"/>
    <x v="0"/>
    <x v="0"/>
    <x v="0"/>
    <x v="0"/>
    <x v="0"/>
    <x v="0"/>
    <x v="0"/>
    <x v="0"/>
    <x v="0"/>
    <x v="0"/>
    <s v="Direcção de Urbanismo"/>
    <x v="0"/>
    <x v="0"/>
    <x v="0"/>
    <x v="0"/>
    <x v="0"/>
    <x v="0"/>
    <x v="0"/>
    <x v="0"/>
    <x v="0"/>
    <x v="0"/>
    <x v="0"/>
    <x v="0"/>
    <s v="Pagamento de salário referente a 12-2025"/>
  </r>
  <r>
    <x v="0"/>
    <n v="0"/>
    <n v="0"/>
    <n v="0"/>
    <n v="62622"/>
    <x v="1413"/>
    <x v="0"/>
    <x v="0"/>
    <x v="0"/>
    <s v="03.16.12"/>
    <x v="55"/>
    <x v="0"/>
    <x v="0"/>
    <s v="Direcção de Urbanismo"/>
    <s v="03.16.12"/>
    <s v="Direcção de Urbanismo"/>
    <s v="03.16.12"/>
    <x v="42"/>
    <x v="0"/>
    <x v="0"/>
    <x v="1"/>
    <x v="1"/>
    <x v="0"/>
    <x v="0"/>
    <x v="0"/>
    <x v="11"/>
    <s v="2025-12-11"/>
    <x v="3"/>
    <n v="62622"/>
    <x v="0"/>
    <m/>
    <x v="0"/>
    <m/>
    <x v="26"/>
    <n v="100474914"/>
    <x v="0"/>
    <x v="0"/>
    <s v="Direcção de Urbanismo"/>
    <s v="ORI"/>
    <x v="0"/>
    <m/>
    <x v="0"/>
    <x v="0"/>
    <x v="0"/>
    <x v="0"/>
    <x v="0"/>
    <x v="0"/>
    <x v="0"/>
    <x v="0"/>
    <x v="0"/>
    <x v="0"/>
    <x v="0"/>
    <s v="Direcção de Urbanismo"/>
    <x v="0"/>
    <x v="0"/>
    <x v="0"/>
    <x v="0"/>
    <x v="0"/>
    <x v="0"/>
    <x v="0"/>
    <x v="0"/>
    <x v="0"/>
    <x v="0"/>
    <x v="0"/>
    <x v="0"/>
    <s v="Pagamento de salário referente a 12-2025"/>
  </r>
  <r>
    <x v="0"/>
    <n v="0"/>
    <n v="0"/>
    <n v="0"/>
    <n v="104995"/>
    <x v="1413"/>
    <x v="0"/>
    <x v="0"/>
    <x v="0"/>
    <s v="03.16.12"/>
    <x v="55"/>
    <x v="0"/>
    <x v="0"/>
    <s v="Direcção de Urbanismo"/>
    <s v="03.16.12"/>
    <s v="Direcção de Urbanismo"/>
    <s v="03.16.12"/>
    <x v="48"/>
    <x v="0"/>
    <x v="0"/>
    <x v="1"/>
    <x v="1"/>
    <x v="0"/>
    <x v="0"/>
    <x v="0"/>
    <x v="11"/>
    <s v="2025-12-11"/>
    <x v="3"/>
    <n v="104995"/>
    <x v="0"/>
    <m/>
    <x v="0"/>
    <m/>
    <x v="26"/>
    <n v="100474914"/>
    <x v="0"/>
    <x v="0"/>
    <s v="Direcção de Urbanismo"/>
    <s v="ORI"/>
    <x v="0"/>
    <m/>
    <x v="0"/>
    <x v="0"/>
    <x v="0"/>
    <x v="0"/>
    <x v="0"/>
    <x v="0"/>
    <x v="0"/>
    <x v="0"/>
    <x v="0"/>
    <x v="0"/>
    <x v="0"/>
    <s v="Direcção de Urbanismo"/>
    <x v="0"/>
    <x v="0"/>
    <x v="0"/>
    <x v="0"/>
    <x v="0"/>
    <x v="0"/>
    <x v="0"/>
    <x v="0"/>
    <x v="0"/>
    <x v="0"/>
    <x v="0"/>
    <x v="0"/>
    <s v="Pagamento de salário referente a 12-2025"/>
  </r>
  <r>
    <x v="0"/>
    <n v="0"/>
    <n v="0"/>
    <n v="0"/>
    <n v="1176"/>
    <x v="1414"/>
    <x v="0"/>
    <x v="0"/>
    <x v="0"/>
    <s v="03.16.02"/>
    <x v="12"/>
    <x v="0"/>
    <x v="0"/>
    <s v="Gabinete do Presidente"/>
    <s v="03.16.02"/>
    <s v="Gabinete do Presidente"/>
    <s v="03.16.02"/>
    <x v="8"/>
    <x v="0"/>
    <x v="0"/>
    <x v="0"/>
    <x v="0"/>
    <x v="0"/>
    <x v="0"/>
    <x v="0"/>
    <x v="11"/>
    <s v="2025-12-11"/>
    <x v="3"/>
    <n v="1176"/>
    <x v="0"/>
    <m/>
    <x v="0"/>
    <m/>
    <x v="9"/>
    <n v="100474696"/>
    <x v="0"/>
    <x v="1"/>
    <s v="Gabinete do Presidente"/>
    <s v="ORI"/>
    <x v="0"/>
    <m/>
    <x v="0"/>
    <x v="0"/>
    <x v="0"/>
    <x v="0"/>
    <x v="0"/>
    <x v="0"/>
    <x v="0"/>
    <x v="0"/>
    <x v="0"/>
    <x v="0"/>
    <x v="0"/>
    <s v="Gabinete do Presidente"/>
    <x v="0"/>
    <x v="0"/>
    <x v="0"/>
    <x v="0"/>
    <x v="0"/>
    <x v="0"/>
    <x v="0"/>
    <x v="0"/>
    <x v="0"/>
    <x v="0"/>
    <x v="1"/>
    <x v="0"/>
    <s v="Pagamento de salário referente a 12-2025"/>
  </r>
  <r>
    <x v="0"/>
    <n v="0"/>
    <n v="0"/>
    <n v="0"/>
    <n v="1764"/>
    <x v="1414"/>
    <x v="0"/>
    <x v="0"/>
    <x v="0"/>
    <s v="03.16.02"/>
    <x v="12"/>
    <x v="0"/>
    <x v="0"/>
    <s v="Gabinete do Presidente"/>
    <s v="03.16.02"/>
    <s v="Gabinete do Presidente"/>
    <s v="03.16.02"/>
    <x v="60"/>
    <x v="0"/>
    <x v="0"/>
    <x v="1"/>
    <x v="0"/>
    <x v="0"/>
    <x v="0"/>
    <x v="0"/>
    <x v="11"/>
    <s v="2025-12-11"/>
    <x v="3"/>
    <n v="1764"/>
    <x v="0"/>
    <m/>
    <x v="0"/>
    <m/>
    <x v="9"/>
    <n v="100474696"/>
    <x v="0"/>
    <x v="1"/>
    <s v="Gabinete do Presidente"/>
    <s v="ORI"/>
    <x v="0"/>
    <m/>
    <x v="0"/>
    <x v="0"/>
    <x v="0"/>
    <x v="0"/>
    <x v="0"/>
    <x v="0"/>
    <x v="0"/>
    <x v="0"/>
    <x v="0"/>
    <x v="0"/>
    <x v="0"/>
    <s v="Gabinete do Presidente"/>
    <x v="0"/>
    <x v="0"/>
    <x v="0"/>
    <x v="0"/>
    <x v="0"/>
    <x v="0"/>
    <x v="0"/>
    <x v="0"/>
    <x v="0"/>
    <x v="0"/>
    <x v="1"/>
    <x v="0"/>
    <s v="Pagamento de salário referente a 12-2025"/>
  </r>
  <r>
    <x v="0"/>
    <n v="0"/>
    <n v="0"/>
    <n v="0"/>
    <n v="6054"/>
    <x v="1414"/>
    <x v="0"/>
    <x v="0"/>
    <x v="0"/>
    <s v="03.16.02"/>
    <x v="12"/>
    <x v="0"/>
    <x v="0"/>
    <s v="Gabinete do Presidente"/>
    <s v="03.16.02"/>
    <s v="Gabinete do Presidente"/>
    <s v="03.16.02"/>
    <x v="46"/>
    <x v="0"/>
    <x v="0"/>
    <x v="1"/>
    <x v="0"/>
    <x v="0"/>
    <x v="0"/>
    <x v="0"/>
    <x v="11"/>
    <s v="2025-12-11"/>
    <x v="3"/>
    <n v="6054"/>
    <x v="0"/>
    <m/>
    <x v="0"/>
    <m/>
    <x v="9"/>
    <n v="100474696"/>
    <x v="0"/>
    <x v="1"/>
    <s v="Gabinete do Presidente"/>
    <s v="ORI"/>
    <x v="0"/>
    <m/>
    <x v="0"/>
    <x v="0"/>
    <x v="0"/>
    <x v="0"/>
    <x v="0"/>
    <x v="0"/>
    <x v="0"/>
    <x v="0"/>
    <x v="0"/>
    <x v="0"/>
    <x v="0"/>
    <s v="Gabinete do Presidente"/>
    <x v="0"/>
    <x v="0"/>
    <x v="0"/>
    <x v="0"/>
    <x v="0"/>
    <x v="0"/>
    <x v="0"/>
    <x v="0"/>
    <x v="0"/>
    <x v="0"/>
    <x v="1"/>
    <x v="0"/>
    <s v="Pagamento de salário referente a 12-2025"/>
  </r>
  <r>
    <x v="0"/>
    <n v="0"/>
    <n v="0"/>
    <n v="0"/>
    <n v="42351"/>
    <x v="1414"/>
    <x v="0"/>
    <x v="0"/>
    <x v="0"/>
    <s v="03.16.02"/>
    <x v="12"/>
    <x v="0"/>
    <x v="0"/>
    <s v="Gabinete do Presidente"/>
    <s v="03.16.02"/>
    <s v="Gabinete do Presidente"/>
    <s v="03.16.02"/>
    <x v="48"/>
    <x v="0"/>
    <x v="0"/>
    <x v="1"/>
    <x v="1"/>
    <x v="0"/>
    <x v="0"/>
    <x v="0"/>
    <x v="11"/>
    <s v="2025-12-11"/>
    <x v="3"/>
    <n v="42351"/>
    <x v="0"/>
    <m/>
    <x v="0"/>
    <m/>
    <x v="9"/>
    <n v="100474696"/>
    <x v="0"/>
    <x v="1"/>
    <s v="Gabinete do Presidente"/>
    <s v="ORI"/>
    <x v="0"/>
    <m/>
    <x v="0"/>
    <x v="0"/>
    <x v="0"/>
    <x v="0"/>
    <x v="0"/>
    <x v="0"/>
    <x v="0"/>
    <x v="0"/>
    <x v="0"/>
    <x v="0"/>
    <x v="0"/>
    <s v="Gabinete do Presidente"/>
    <x v="0"/>
    <x v="0"/>
    <x v="0"/>
    <x v="0"/>
    <x v="0"/>
    <x v="0"/>
    <x v="0"/>
    <x v="0"/>
    <x v="0"/>
    <x v="0"/>
    <x v="1"/>
    <x v="0"/>
    <s v="Pagamento de salário referente a 12-2025"/>
  </r>
  <r>
    <x v="0"/>
    <n v="0"/>
    <n v="0"/>
    <n v="0"/>
    <n v="897"/>
    <x v="1414"/>
    <x v="0"/>
    <x v="0"/>
    <x v="0"/>
    <s v="03.16.02"/>
    <x v="12"/>
    <x v="0"/>
    <x v="0"/>
    <s v="Gabinete do Presidente"/>
    <s v="03.16.02"/>
    <s v="Gabinete do Presidente"/>
    <s v="03.16.02"/>
    <x v="8"/>
    <x v="0"/>
    <x v="0"/>
    <x v="0"/>
    <x v="0"/>
    <x v="0"/>
    <x v="0"/>
    <x v="0"/>
    <x v="11"/>
    <s v="2025-12-11"/>
    <x v="3"/>
    <n v="897"/>
    <x v="0"/>
    <m/>
    <x v="0"/>
    <m/>
    <x v="89"/>
    <n v="100474706"/>
    <x v="0"/>
    <x v="5"/>
    <s v="Gabinete do Presidente"/>
    <s v="ORI"/>
    <x v="0"/>
    <m/>
    <x v="0"/>
    <x v="0"/>
    <x v="0"/>
    <x v="0"/>
    <x v="0"/>
    <x v="0"/>
    <x v="0"/>
    <x v="0"/>
    <x v="0"/>
    <x v="0"/>
    <x v="0"/>
    <s v="Gabinete do Presidente"/>
    <x v="0"/>
    <x v="0"/>
    <x v="0"/>
    <x v="0"/>
    <x v="0"/>
    <x v="0"/>
    <x v="0"/>
    <x v="0"/>
    <x v="0"/>
    <x v="0"/>
    <x v="5"/>
    <x v="0"/>
    <s v="Pagamento de salário referente a 12-2025"/>
  </r>
  <r>
    <x v="0"/>
    <n v="0"/>
    <n v="0"/>
    <n v="0"/>
    <n v="1346"/>
    <x v="1414"/>
    <x v="0"/>
    <x v="0"/>
    <x v="0"/>
    <s v="03.16.02"/>
    <x v="12"/>
    <x v="0"/>
    <x v="0"/>
    <s v="Gabinete do Presidente"/>
    <s v="03.16.02"/>
    <s v="Gabinete do Presidente"/>
    <s v="03.16.02"/>
    <x v="60"/>
    <x v="0"/>
    <x v="0"/>
    <x v="1"/>
    <x v="0"/>
    <x v="0"/>
    <x v="0"/>
    <x v="0"/>
    <x v="11"/>
    <s v="2025-12-11"/>
    <x v="3"/>
    <n v="1346"/>
    <x v="0"/>
    <m/>
    <x v="0"/>
    <m/>
    <x v="89"/>
    <n v="100474706"/>
    <x v="0"/>
    <x v="5"/>
    <s v="Gabinete do Presidente"/>
    <s v="ORI"/>
    <x v="0"/>
    <m/>
    <x v="0"/>
    <x v="0"/>
    <x v="0"/>
    <x v="0"/>
    <x v="0"/>
    <x v="0"/>
    <x v="0"/>
    <x v="0"/>
    <x v="0"/>
    <x v="0"/>
    <x v="0"/>
    <s v="Gabinete do Presidente"/>
    <x v="0"/>
    <x v="0"/>
    <x v="0"/>
    <x v="0"/>
    <x v="0"/>
    <x v="0"/>
    <x v="0"/>
    <x v="0"/>
    <x v="0"/>
    <x v="0"/>
    <x v="5"/>
    <x v="0"/>
    <s v="Pagamento de salário referente a 12-2025"/>
  </r>
  <r>
    <x v="0"/>
    <n v="0"/>
    <n v="0"/>
    <n v="0"/>
    <n v="4618"/>
    <x v="1414"/>
    <x v="0"/>
    <x v="0"/>
    <x v="0"/>
    <s v="03.16.02"/>
    <x v="12"/>
    <x v="0"/>
    <x v="0"/>
    <s v="Gabinete do Presidente"/>
    <s v="03.16.02"/>
    <s v="Gabinete do Presidente"/>
    <s v="03.16.02"/>
    <x v="46"/>
    <x v="0"/>
    <x v="0"/>
    <x v="1"/>
    <x v="0"/>
    <x v="0"/>
    <x v="0"/>
    <x v="0"/>
    <x v="11"/>
    <s v="2025-12-11"/>
    <x v="3"/>
    <n v="4618"/>
    <x v="0"/>
    <m/>
    <x v="0"/>
    <m/>
    <x v="89"/>
    <n v="100474706"/>
    <x v="0"/>
    <x v="5"/>
    <s v="Gabinete do Presidente"/>
    <s v="ORI"/>
    <x v="0"/>
    <m/>
    <x v="0"/>
    <x v="0"/>
    <x v="0"/>
    <x v="0"/>
    <x v="0"/>
    <x v="0"/>
    <x v="0"/>
    <x v="0"/>
    <x v="0"/>
    <x v="0"/>
    <x v="0"/>
    <s v="Gabinete do Presidente"/>
    <x v="0"/>
    <x v="0"/>
    <x v="0"/>
    <x v="0"/>
    <x v="0"/>
    <x v="0"/>
    <x v="0"/>
    <x v="0"/>
    <x v="0"/>
    <x v="0"/>
    <x v="5"/>
    <x v="0"/>
    <s v="Pagamento de salário referente a 12-2025"/>
  </r>
  <r>
    <x v="0"/>
    <n v="0"/>
    <n v="0"/>
    <n v="0"/>
    <n v="32309"/>
    <x v="1414"/>
    <x v="0"/>
    <x v="0"/>
    <x v="0"/>
    <s v="03.16.02"/>
    <x v="12"/>
    <x v="0"/>
    <x v="0"/>
    <s v="Gabinete do Presidente"/>
    <s v="03.16.02"/>
    <s v="Gabinete do Presidente"/>
    <s v="03.16.02"/>
    <x v="48"/>
    <x v="0"/>
    <x v="0"/>
    <x v="1"/>
    <x v="1"/>
    <x v="0"/>
    <x v="0"/>
    <x v="0"/>
    <x v="11"/>
    <s v="2025-12-11"/>
    <x v="3"/>
    <n v="32309"/>
    <x v="0"/>
    <m/>
    <x v="0"/>
    <m/>
    <x v="89"/>
    <n v="100474706"/>
    <x v="0"/>
    <x v="5"/>
    <s v="Gabinete do Presidente"/>
    <s v="ORI"/>
    <x v="0"/>
    <m/>
    <x v="0"/>
    <x v="0"/>
    <x v="0"/>
    <x v="0"/>
    <x v="0"/>
    <x v="0"/>
    <x v="0"/>
    <x v="0"/>
    <x v="0"/>
    <x v="0"/>
    <x v="0"/>
    <s v="Gabinete do Presidente"/>
    <x v="0"/>
    <x v="0"/>
    <x v="0"/>
    <x v="0"/>
    <x v="0"/>
    <x v="0"/>
    <x v="0"/>
    <x v="0"/>
    <x v="0"/>
    <x v="0"/>
    <x v="5"/>
    <x v="0"/>
    <s v="Pagamento de salário referente a 12-2025"/>
  </r>
  <r>
    <x v="0"/>
    <n v="0"/>
    <n v="0"/>
    <n v="0"/>
    <n v="11527"/>
    <x v="1414"/>
    <x v="0"/>
    <x v="0"/>
    <x v="0"/>
    <s v="03.16.02"/>
    <x v="12"/>
    <x v="0"/>
    <x v="0"/>
    <s v="Gabinete do Presidente"/>
    <s v="03.16.02"/>
    <s v="Gabinete do Presidente"/>
    <s v="03.16.02"/>
    <x v="8"/>
    <x v="0"/>
    <x v="0"/>
    <x v="0"/>
    <x v="0"/>
    <x v="0"/>
    <x v="0"/>
    <x v="0"/>
    <x v="11"/>
    <s v="2025-12-11"/>
    <x v="3"/>
    <n v="11527"/>
    <x v="0"/>
    <m/>
    <x v="0"/>
    <m/>
    <x v="26"/>
    <n v="100474914"/>
    <x v="0"/>
    <x v="0"/>
    <s v="Gabinete do Presidente"/>
    <s v="ORI"/>
    <x v="0"/>
    <m/>
    <x v="0"/>
    <x v="0"/>
    <x v="0"/>
    <x v="0"/>
    <x v="0"/>
    <x v="0"/>
    <x v="0"/>
    <x v="0"/>
    <x v="0"/>
    <x v="0"/>
    <x v="0"/>
    <s v="Gabinete do Presidente"/>
    <x v="0"/>
    <x v="0"/>
    <x v="0"/>
    <x v="0"/>
    <x v="0"/>
    <x v="0"/>
    <x v="0"/>
    <x v="0"/>
    <x v="0"/>
    <x v="0"/>
    <x v="0"/>
    <x v="0"/>
    <s v="Pagamento de salário referente a 12-2025"/>
  </r>
  <r>
    <x v="0"/>
    <n v="0"/>
    <n v="0"/>
    <n v="0"/>
    <n v="17290"/>
    <x v="1414"/>
    <x v="0"/>
    <x v="0"/>
    <x v="0"/>
    <s v="03.16.02"/>
    <x v="12"/>
    <x v="0"/>
    <x v="0"/>
    <s v="Gabinete do Presidente"/>
    <s v="03.16.02"/>
    <s v="Gabinete do Presidente"/>
    <s v="03.16.02"/>
    <x v="60"/>
    <x v="0"/>
    <x v="0"/>
    <x v="1"/>
    <x v="0"/>
    <x v="0"/>
    <x v="0"/>
    <x v="0"/>
    <x v="11"/>
    <s v="2025-12-11"/>
    <x v="3"/>
    <n v="17290"/>
    <x v="0"/>
    <m/>
    <x v="0"/>
    <m/>
    <x v="26"/>
    <n v="100474914"/>
    <x v="0"/>
    <x v="0"/>
    <s v="Gabinete do Presidente"/>
    <s v="ORI"/>
    <x v="0"/>
    <m/>
    <x v="0"/>
    <x v="0"/>
    <x v="0"/>
    <x v="0"/>
    <x v="0"/>
    <x v="0"/>
    <x v="0"/>
    <x v="0"/>
    <x v="0"/>
    <x v="0"/>
    <x v="0"/>
    <s v="Gabinete do Presidente"/>
    <x v="0"/>
    <x v="0"/>
    <x v="0"/>
    <x v="0"/>
    <x v="0"/>
    <x v="0"/>
    <x v="0"/>
    <x v="0"/>
    <x v="0"/>
    <x v="0"/>
    <x v="0"/>
    <x v="0"/>
    <s v="Pagamento de salário referente a 12-2025"/>
  </r>
  <r>
    <x v="0"/>
    <n v="0"/>
    <n v="0"/>
    <n v="0"/>
    <n v="59328"/>
    <x v="1414"/>
    <x v="0"/>
    <x v="0"/>
    <x v="0"/>
    <s v="03.16.02"/>
    <x v="12"/>
    <x v="0"/>
    <x v="0"/>
    <s v="Gabinete do Presidente"/>
    <s v="03.16.02"/>
    <s v="Gabinete do Presidente"/>
    <s v="03.16.02"/>
    <x v="46"/>
    <x v="0"/>
    <x v="0"/>
    <x v="1"/>
    <x v="0"/>
    <x v="0"/>
    <x v="0"/>
    <x v="0"/>
    <x v="11"/>
    <s v="2025-12-11"/>
    <x v="3"/>
    <n v="59328"/>
    <x v="0"/>
    <m/>
    <x v="0"/>
    <m/>
    <x v="26"/>
    <n v="100474914"/>
    <x v="0"/>
    <x v="0"/>
    <s v="Gabinete do Presidente"/>
    <s v="ORI"/>
    <x v="0"/>
    <m/>
    <x v="0"/>
    <x v="0"/>
    <x v="0"/>
    <x v="0"/>
    <x v="0"/>
    <x v="0"/>
    <x v="0"/>
    <x v="0"/>
    <x v="0"/>
    <x v="0"/>
    <x v="0"/>
    <s v="Gabinete do Presidente"/>
    <x v="0"/>
    <x v="0"/>
    <x v="0"/>
    <x v="0"/>
    <x v="0"/>
    <x v="0"/>
    <x v="0"/>
    <x v="0"/>
    <x v="0"/>
    <x v="0"/>
    <x v="0"/>
    <x v="0"/>
    <s v="Pagamento de salário referente a 12-2025"/>
  </r>
  <r>
    <x v="0"/>
    <n v="0"/>
    <n v="0"/>
    <n v="0"/>
    <n v="414969"/>
    <x v="1414"/>
    <x v="0"/>
    <x v="0"/>
    <x v="0"/>
    <s v="03.16.02"/>
    <x v="12"/>
    <x v="0"/>
    <x v="0"/>
    <s v="Gabinete do Presidente"/>
    <s v="03.16.02"/>
    <s v="Gabinete do Presidente"/>
    <s v="03.16.02"/>
    <x v="48"/>
    <x v="0"/>
    <x v="0"/>
    <x v="1"/>
    <x v="1"/>
    <x v="0"/>
    <x v="0"/>
    <x v="0"/>
    <x v="11"/>
    <s v="2025-12-11"/>
    <x v="3"/>
    <n v="414969"/>
    <x v="0"/>
    <m/>
    <x v="0"/>
    <m/>
    <x v="26"/>
    <n v="100474914"/>
    <x v="0"/>
    <x v="0"/>
    <s v="Gabinete do Presidente"/>
    <s v="ORI"/>
    <x v="0"/>
    <m/>
    <x v="0"/>
    <x v="0"/>
    <x v="0"/>
    <x v="0"/>
    <x v="0"/>
    <x v="0"/>
    <x v="0"/>
    <x v="0"/>
    <x v="0"/>
    <x v="0"/>
    <x v="0"/>
    <s v="Gabinete do Presidente"/>
    <x v="0"/>
    <x v="0"/>
    <x v="0"/>
    <x v="0"/>
    <x v="0"/>
    <x v="0"/>
    <x v="0"/>
    <x v="0"/>
    <x v="0"/>
    <x v="0"/>
    <x v="0"/>
    <x v="0"/>
    <s v="Pagamento de salário referente a 12-2025"/>
  </r>
  <r>
    <x v="1"/>
    <n v="0"/>
    <n v="0"/>
    <n v="0"/>
    <n v="10200"/>
    <x v="1415"/>
    <x v="0"/>
    <x v="0"/>
    <x v="0"/>
    <s v="01.27.07.09"/>
    <x v="7"/>
    <x v="1"/>
    <x v="1"/>
    <s v="Requalificação Urbana e Habitação 2"/>
    <s v="01.27.07"/>
    <s v="Requalificação Urbana e Habitação 2"/>
    <s v="01.27.07"/>
    <x v="2"/>
    <x v="0"/>
    <x v="0"/>
    <x v="1"/>
    <x v="0"/>
    <x v="1"/>
    <x v="1"/>
    <x v="0"/>
    <x v="11"/>
    <s v="2025-12-12"/>
    <x v="3"/>
    <n v="10200"/>
    <x v="0"/>
    <m/>
    <x v="0"/>
    <m/>
    <x v="9"/>
    <n v="100474696"/>
    <x v="0"/>
    <x v="1"/>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1"/>
    <x v="0"/>
    <s v="Pagamento a favor da Ineida Correia Fernandes, pela a prestação de serviço de mão de obra a referente  meses de agosto setembro e outubro trabalhos da requalificação urbana e ambiental da praia de Veneza, conforme anexo. "/>
  </r>
  <r>
    <x v="1"/>
    <n v="0"/>
    <n v="0"/>
    <n v="0"/>
    <n v="57800"/>
    <x v="1415"/>
    <x v="0"/>
    <x v="0"/>
    <x v="0"/>
    <s v="01.27.07.09"/>
    <x v="7"/>
    <x v="1"/>
    <x v="1"/>
    <s v="Requalificação Urbana e Habitação 2"/>
    <s v="01.27.07"/>
    <s v="Requalificação Urbana e Habitação 2"/>
    <s v="01.27.07"/>
    <x v="2"/>
    <x v="0"/>
    <x v="0"/>
    <x v="1"/>
    <x v="0"/>
    <x v="1"/>
    <x v="1"/>
    <x v="0"/>
    <x v="11"/>
    <s v="2025-12-12"/>
    <x v="3"/>
    <n v="57800"/>
    <x v="0"/>
    <m/>
    <x v="0"/>
    <m/>
    <x v="247"/>
    <n v="100479933"/>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a Ineida Correia Fernandes, pela a prestação de serviço de mão de obra a referente  meses de agosto setembro e outubro trabalhos da requalificação urbana e ambiental da praia de Veneza, conforme anexo. "/>
  </r>
  <r>
    <x v="2"/>
    <n v="0"/>
    <n v="0"/>
    <n v="0"/>
    <n v="4533"/>
    <x v="1416"/>
    <x v="0"/>
    <x v="0"/>
    <x v="0"/>
    <s v="80.02.10.21"/>
    <x v="19"/>
    <x v="4"/>
    <x v="4"/>
    <s v="Outros"/>
    <s v="80.02.10"/>
    <s v="Outros"/>
    <s v="80.02.10"/>
    <x v="35"/>
    <x v="0"/>
    <x v="3"/>
    <x v="4"/>
    <x v="1"/>
    <x v="2"/>
    <x v="0"/>
    <x v="0"/>
    <x v="11"/>
    <s v="2025-12-12"/>
    <x v="3"/>
    <n v="4533"/>
    <x v="0"/>
    <m/>
    <x v="0"/>
    <m/>
    <x v="186"/>
    <n v="100022985"/>
    <x v="0"/>
    <x v="0"/>
    <s v="Retenções Descontos Judiciais"/>
    <s v="ORI"/>
    <x v="0"/>
    <m/>
    <x v="0"/>
    <x v="0"/>
    <x v="0"/>
    <x v="0"/>
    <x v="0"/>
    <x v="0"/>
    <x v="0"/>
    <x v="0"/>
    <x v="0"/>
    <x v="0"/>
    <x v="0"/>
    <s v="Retenções Descontos Judiciais"/>
    <x v="0"/>
    <x v="0"/>
    <x v="0"/>
    <x v="0"/>
    <x v="2"/>
    <x v="0"/>
    <x v="0"/>
    <x v="0"/>
    <x v="0"/>
    <x v="1"/>
    <x v="0"/>
    <x v="0"/>
    <s v="Transferência pelos descontos retido no salario da senhora Nérida Mascarenhas, no mês de novembro de 2025, referente ao processo nº 30/2023, conforme anexo"/>
  </r>
  <r>
    <x v="0"/>
    <n v="0"/>
    <n v="0"/>
    <n v="0"/>
    <n v="10834"/>
    <x v="1417"/>
    <x v="0"/>
    <x v="1"/>
    <x v="0"/>
    <s v="80.02.01"/>
    <x v="28"/>
    <x v="4"/>
    <x v="4"/>
    <s v="Retenções Iur"/>
    <s v="80.02.01"/>
    <s v="Retenções Iur"/>
    <s v="80.02.01"/>
    <x v="52"/>
    <x v="0"/>
    <x v="6"/>
    <x v="1"/>
    <x v="1"/>
    <x v="2"/>
    <x v="2"/>
    <x v="0"/>
    <x v="10"/>
    <s v="2025-11-20"/>
    <x v="3"/>
    <n v="10834"/>
    <x v="0"/>
    <m/>
    <x v="0"/>
    <m/>
    <x v="9"/>
    <n v="100474696"/>
    <x v="0"/>
    <x v="0"/>
    <s v="Retenções Iur"/>
    <s v="ORI"/>
    <x v="0"/>
    <s v="RIUR"/>
    <x v="0"/>
    <x v="0"/>
    <x v="0"/>
    <x v="0"/>
    <x v="0"/>
    <x v="0"/>
    <x v="0"/>
    <x v="0"/>
    <x v="0"/>
    <x v="0"/>
    <x v="0"/>
    <s v="Retenções Iur"/>
    <x v="0"/>
    <x v="0"/>
    <x v="0"/>
    <x v="0"/>
    <x v="2"/>
    <x v="0"/>
    <x v="0"/>
    <x v="0"/>
    <x v="0"/>
    <x v="1"/>
    <x v="0"/>
    <x v="0"/>
    <s v="RETENCAO OT"/>
  </r>
  <r>
    <x v="0"/>
    <n v="0"/>
    <n v="0"/>
    <n v="0"/>
    <n v="8213"/>
    <x v="1418"/>
    <x v="0"/>
    <x v="1"/>
    <x v="0"/>
    <s v="80.02.10.01"/>
    <x v="10"/>
    <x v="4"/>
    <x v="4"/>
    <s v="Outros"/>
    <s v="80.02.10"/>
    <s v="Outros"/>
    <s v="80.02.10"/>
    <x v="55"/>
    <x v="0"/>
    <x v="6"/>
    <x v="1"/>
    <x v="1"/>
    <x v="2"/>
    <x v="2"/>
    <x v="0"/>
    <x v="10"/>
    <s v="2025-11-20"/>
    <x v="3"/>
    <n v="82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8379"/>
    <x v="1419"/>
    <x v="0"/>
    <x v="1"/>
    <x v="0"/>
    <s v="80.02.01"/>
    <x v="28"/>
    <x v="4"/>
    <x v="4"/>
    <s v="Retenções Iur"/>
    <s v="80.02.01"/>
    <s v="Retenções Iur"/>
    <s v="80.02.01"/>
    <x v="52"/>
    <x v="0"/>
    <x v="6"/>
    <x v="1"/>
    <x v="1"/>
    <x v="2"/>
    <x v="2"/>
    <x v="0"/>
    <x v="10"/>
    <s v="2025-11-20"/>
    <x v="3"/>
    <n v="8379"/>
    <x v="0"/>
    <m/>
    <x v="0"/>
    <m/>
    <x v="9"/>
    <n v="100474696"/>
    <x v="0"/>
    <x v="0"/>
    <s v="Retenções Iur"/>
    <s v="ORI"/>
    <x v="0"/>
    <s v="RIUR"/>
    <x v="0"/>
    <x v="0"/>
    <x v="0"/>
    <x v="0"/>
    <x v="0"/>
    <x v="0"/>
    <x v="0"/>
    <x v="0"/>
    <x v="0"/>
    <x v="0"/>
    <x v="0"/>
    <s v="Retenções Iur"/>
    <x v="0"/>
    <x v="0"/>
    <x v="0"/>
    <x v="0"/>
    <x v="2"/>
    <x v="0"/>
    <x v="0"/>
    <x v="0"/>
    <x v="0"/>
    <x v="1"/>
    <x v="0"/>
    <x v="0"/>
    <s v="RETENCAO OT"/>
  </r>
  <r>
    <x v="0"/>
    <n v="0"/>
    <n v="0"/>
    <n v="0"/>
    <n v="6720"/>
    <x v="1420"/>
    <x v="0"/>
    <x v="1"/>
    <x v="0"/>
    <s v="80.02.10.01"/>
    <x v="10"/>
    <x v="4"/>
    <x v="4"/>
    <s v="Outros"/>
    <s v="80.02.10"/>
    <s v="Outros"/>
    <s v="80.02.10"/>
    <x v="55"/>
    <x v="0"/>
    <x v="6"/>
    <x v="1"/>
    <x v="1"/>
    <x v="2"/>
    <x v="2"/>
    <x v="0"/>
    <x v="10"/>
    <s v="2025-11-20"/>
    <x v="3"/>
    <n v="672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848"/>
    <x v="1421"/>
    <x v="0"/>
    <x v="0"/>
    <x v="0"/>
    <s v="01.27.02.11"/>
    <x v="11"/>
    <x v="1"/>
    <x v="1"/>
    <s v="Saneamento básico"/>
    <s v="01.27.02"/>
    <s v="Saneamento básico"/>
    <s v="01.27.02"/>
    <x v="4"/>
    <x v="0"/>
    <x v="2"/>
    <x v="3"/>
    <x v="0"/>
    <x v="1"/>
    <x v="0"/>
    <x v="0"/>
    <x v="1"/>
    <s v="2025-01-29"/>
    <x v="0"/>
    <n v="1848"/>
    <x v="0"/>
    <m/>
    <x v="0"/>
    <m/>
    <x v="9"/>
    <n v="100474696"/>
    <x v="0"/>
    <x v="1"/>
    <s v="Reforço do saneamento básico"/>
    <s v="ORI"/>
    <x v="0"/>
    <m/>
    <x v="0"/>
    <x v="0"/>
    <x v="0"/>
    <x v="0"/>
    <x v="0"/>
    <x v="0"/>
    <x v="0"/>
    <x v="0"/>
    <x v="0"/>
    <x v="0"/>
    <x v="0"/>
    <s v="Reforço do saneamento básico"/>
    <x v="0"/>
    <x v="0"/>
    <x v="0"/>
    <x v="0"/>
    <x v="1"/>
    <x v="0"/>
    <x v="0"/>
    <x v="0"/>
    <x v="0"/>
    <x v="0"/>
    <x v="1"/>
    <x v="0"/>
    <s v="Pagamento a favor da senhora Inàcia Sanches de Pina, referente a trabalhos de limpeza urbana realizado  no âmbito do projeto Município Saudável, conforme anexo. "/>
  </r>
  <r>
    <x v="0"/>
    <n v="0"/>
    <n v="0"/>
    <n v="0"/>
    <n v="10472"/>
    <x v="1421"/>
    <x v="0"/>
    <x v="0"/>
    <x v="0"/>
    <s v="01.27.02.11"/>
    <x v="11"/>
    <x v="1"/>
    <x v="1"/>
    <s v="Saneamento básico"/>
    <s v="01.27.02"/>
    <s v="Saneamento básico"/>
    <s v="01.27.02"/>
    <x v="4"/>
    <x v="0"/>
    <x v="2"/>
    <x v="3"/>
    <x v="0"/>
    <x v="1"/>
    <x v="0"/>
    <x v="0"/>
    <x v="1"/>
    <s v="2025-01-29"/>
    <x v="0"/>
    <n v="10472"/>
    <x v="0"/>
    <m/>
    <x v="0"/>
    <m/>
    <x v="248"/>
    <n v="100479859"/>
    <x v="0"/>
    <x v="0"/>
    <s v="Reforço do saneamento básico"/>
    <s v="ORI"/>
    <x v="0"/>
    <m/>
    <x v="0"/>
    <x v="0"/>
    <x v="0"/>
    <x v="0"/>
    <x v="0"/>
    <x v="0"/>
    <x v="0"/>
    <x v="0"/>
    <x v="0"/>
    <x v="0"/>
    <x v="0"/>
    <s v="Reforço do saneamento básico"/>
    <x v="0"/>
    <x v="0"/>
    <x v="0"/>
    <x v="0"/>
    <x v="1"/>
    <x v="0"/>
    <x v="0"/>
    <x v="0"/>
    <x v="0"/>
    <x v="0"/>
    <x v="0"/>
    <x v="0"/>
    <s v="Pagamento a favor da senhora Inàcia Sanches de Pina, referente a trabalhos de limpeza urbana realizado  no âmbito do projeto Município Saudável, conforme anexo. "/>
  </r>
  <r>
    <x v="0"/>
    <n v="0"/>
    <n v="0"/>
    <n v="0"/>
    <n v="1000"/>
    <x v="1422"/>
    <x v="0"/>
    <x v="0"/>
    <x v="0"/>
    <s v="01.25.05.09"/>
    <x v="14"/>
    <x v="2"/>
    <x v="2"/>
    <s v="Saúde"/>
    <s v="01.25.05"/>
    <s v="Saúde"/>
    <s v="01.25.05"/>
    <x v="3"/>
    <x v="0"/>
    <x v="1"/>
    <x v="2"/>
    <x v="0"/>
    <x v="1"/>
    <x v="0"/>
    <x v="0"/>
    <x v="1"/>
    <s v="2025-01-31"/>
    <x v="0"/>
    <n v="1000"/>
    <x v="0"/>
    <m/>
    <x v="0"/>
    <m/>
    <x v="38"/>
    <n v="100475975"/>
    <x v="0"/>
    <x v="0"/>
    <s v="Apoio a Consultas de Especialidade e Medicamentos"/>
    <s v="ORI"/>
    <x v="0"/>
    <s v="ACE"/>
    <x v="0"/>
    <x v="0"/>
    <x v="0"/>
    <x v="0"/>
    <x v="0"/>
    <x v="0"/>
    <x v="0"/>
    <x v="0"/>
    <x v="0"/>
    <x v="0"/>
    <x v="0"/>
    <s v="Apoio a Consultas de Especialidade e Medicamentos"/>
    <x v="0"/>
    <x v="0"/>
    <x v="0"/>
    <x v="0"/>
    <x v="1"/>
    <x v="0"/>
    <x v="0"/>
    <x v="0"/>
    <x v="0"/>
    <x v="0"/>
    <x v="0"/>
    <x v="0"/>
    <s v="Pagmento a favor de Arcangela Mendes Furtado, referente realização de hemodiálise, no hospital Agostinho Neto, conforme anexo."/>
  </r>
  <r>
    <x v="0"/>
    <n v="0"/>
    <n v="0"/>
    <n v="0"/>
    <n v="1527987"/>
    <x v="1423"/>
    <x v="0"/>
    <x v="0"/>
    <x v="0"/>
    <s v="03.16.15"/>
    <x v="0"/>
    <x v="0"/>
    <x v="0"/>
    <s v="Direção Financeira"/>
    <s v="03.16.15"/>
    <s v="Direção Financeira"/>
    <s v="03.16.15"/>
    <x v="69"/>
    <x v="0"/>
    <x v="0"/>
    <x v="1"/>
    <x v="0"/>
    <x v="0"/>
    <x v="0"/>
    <x v="0"/>
    <x v="1"/>
    <s v="2025-01-31"/>
    <x v="0"/>
    <n v="1527987"/>
    <x v="0"/>
    <m/>
    <x v="0"/>
    <m/>
    <x v="26"/>
    <n v="100474914"/>
    <x v="0"/>
    <x v="0"/>
    <s v="Direção Financeira"/>
    <s v="ORI"/>
    <x v="0"/>
    <m/>
    <x v="0"/>
    <x v="0"/>
    <x v="0"/>
    <x v="0"/>
    <x v="0"/>
    <x v="0"/>
    <x v="0"/>
    <x v="0"/>
    <x v="0"/>
    <x v="0"/>
    <x v="0"/>
    <s v="Direção Financeira"/>
    <x v="0"/>
    <x v="0"/>
    <x v="0"/>
    <x v="0"/>
    <x v="0"/>
    <x v="0"/>
    <x v="0"/>
    <x v="0"/>
    <x v="0"/>
    <x v="0"/>
    <x v="0"/>
    <x v="0"/>
    <s v="Despesas com Juros, referente ao mês de Janeiro."/>
  </r>
  <r>
    <x v="1"/>
    <n v="0"/>
    <n v="0"/>
    <n v="0"/>
    <n v="31800"/>
    <x v="1424"/>
    <x v="0"/>
    <x v="0"/>
    <x v="0"/>
    <s v="01.27.07.15"/>
    <x v="18"/>
    <x v="1"/>
    <x v="1"/>
    <s v="Requalificação Urbana e Habitação 2"/>
    <s v="01.27.07"/>
    <s v="Requalificação Urbana e Habitação 2"/>
    <s v="01.27.07"/>
    <x v="2"/>
    <x v="0"/>
    <x v="0"/>
    <x v="1"/>
    <x v="0"/>
    <x v="1"/>
    <x v="1"/>
    <x v="0"/>
    <x v="4"/>
    <s v="2025-03-03"/>
    <x v="0"/>
    <n v="31800"/>
    <x v="0"/>
    <m/>
    <x v="0"/>
    <m/>
    <x v="26"/>
    <n v="100474914"/>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referente a trabalhos de requalificação urbana e ambiental de Achada Pizarra e Praia de Veneza, conforme anexo"/>
  </r>
  <r>
    <x v="0"/>
    <n v="0"/>
    <n v="0"/>
    <n v="0"/>
    <n v="4050"/>
    <x v="1425"/>
    <x v="0"/>
    <x v="1"/>
    <x v="0"/>
    <s v="80.02.01"/>
    <x v="28"/>
    <x v="4"/>
    <x v="4"/>
    <s v="Retenções Iur"/>
    <s v="80.02.01"/>
    <s v="Retenções Iur"/>
    <s v="80.02.01"/>
    <x v="52"/>
    <x v="0"/>
    <x v="6"/>
    <x v="1"/>
    <x v="1"/>
    <x v="2"/>
    <x v="2"/>
    <x v="0"/>
    <x v="0"/>
    <s v="2025-02-26"/>
    <x v="0"/>
    <n v="4050"/>
    <x v="0"/>
    <m/>
    <x v="0"/>
    <m/>
    <x v="9"/>
    <n v="100474696"/>
    <x v="0"/>
    <x v="0"/>
    <s v="Retenções Iur"/>
    <s v="ORI"/>
    <x v="0"/>
    <s v="RIUR"/>
    <x v="0"/>
    <x v="0"/>
    <x v="0"/>
    <x v="0"/>
    <x v="0"/>
    <x v="0"/>
    <x v="0"/>
    <x v="0"/>
    <x v="0"/>
    <x v="0"/>
    <x v="0"/>
    <s v="Retenções Iur"/>
    <x v="0"/>
    <x v="0"/>
    <x v="0"/>
    <x v="0"/>
    <x v="2"/>
    <x v="0"/>
    <x v="0"/>
    <x v="0"/>
    <x v="0"/>
    <x v="1"/>
    <x v="0"/>
    <x v="0"/>
    <s v="RETENCAO OT"/>
  </r>
  <r>
    <x v="0"/>
    <n v="0"/>
    <n v="0"/>
    <n v="0"/>
    <n v="64000"/>
    <x v="1426"/>
    <x v="0"/>
    <x v="0"/>
    <x v="0"/>
    <s v="03.16.15"/>
    <x v="0"/>
    <x v="0"/>
    <x v="0"/>
    <s v="Direção Financeira"/>
    <s v="03.16.15"/>
    <s v="Direção Financeira"/>
    <s v="03.16.15"/>
    <x v="41"/>
    <x v="0"/>
    <x v="0"/>
    <x v="0"/>
    <x v="0"/>
    <x v="0"/>
    <x v="0"/>
    <x v="0"/>
    <x v="2"/>
    <s v="2025-04-02"/>
    <x v="1"/>
    <n v="64000"/>
    <x v="0"/>
    <m/>
    <x v="0"/>
    <m/>
    <x v="249"/>
    <n v="100479322"/>
    <x v="0"/>
    <x v="0"/>
    <s v="Direção Financeira"/>
    <s v="ORI"/>
    <x v="0"/>
    <m/>
    <x v="0"/>
    <x v="0"/>
    <x v="0"/>
    <x v="0"/>
    <x v="0"/>
    <x v="0"/>
    <x v="0"/>
    <x v="0"/>
    <x v="0"/>
    <x v="0"/>
    <x v="0"/>
    <s v="Direção Financeira"/>
    <x v="0"/>
    <x v="0"/>
    <x v="0"/>
    <x v="0"/>
    <x v="0"/>
    <x v="0"/>
    <x v="0"/>
    <x v="0"/>
    <x v="0"/>
    <x v="0"/>
    <x v="0"/>
    <x v="0"/>
    <s v="Pagamento referente a aquisição de serviço de substituições de aparelhos de ar condicionado no Paços do Concelho, conforme anexo."/>
  </r>
  <r>
    <x v="0"/>
    <n v="0"/>
    <n v="0"/>
    <n v="0"/>
    <n v="9200"/>
    <x v="1427"/>
    <x v="0"/>
    <x v="0"/>
    <x v="0"/>
    <s v="01.25.05.12"/>
    <x v="2"/>
    <x v="2"/>
    <x v="2"/>
    <s v="Saúde"/>
    <s v="01.25.05"/>
    <s v="Saúde"/>
    <s v="01.25.05"/>
    <x v="3"/>
    <x v="0"/>
    <x v="1"/>
    <x v="2"/>
    <x v="0"/>
    <x v="1"/>
    <x v="0"/>
    <x v="0"/>
    <x v="2"/>
    <s v="2025-04-08"/>
    <x v="1"/>
    <n v="9200"/>
    <x v="0"/>
    <m/>
    <x v="0"/>
    <m/>
    <x v="250"/>
    <n v="100479911"/>
    <x v="0"/>
    <x v="0"/>
    <s v="Promoção e Inclusão Social"/>
    <s v="ORI"/>
    <x v="0"/>
    <m/>
    <x v="0"/>
    <x v="0"/>
    <x v="0"/>
    <x v="0"/>
    <x v="0"/>
    <x v="0"/>
    <x v="0"/>
    <x v="0"/>
    <x v="0"/>
    <x v="0"/>
    <x v="0"/>
    <s v="Promoção e Inclusão Social"/>
    <x v="0"/>
    <x v="0"/>
    <x v="0"/>
    <x v="0"/>
    <x v="1"/>
    <x v="0"/>
    <x v="0"/>
    <x v="0"/>
    <x v="0"/>
    <x v="0"/>
    <x v="0"/>
    <x v="0"/>
    <s v="Apoio Social a favor da Sra. Elizabeth Maria Gomes Coelho, conforme anexo."/>
  </r>
  <r>
    <x v="0"/>
    <n v="0"/>
    <n v="0"/>
    <n v="0"/>
    <n v="5000"/>
    <x v="1428"/>
    <x v="0"/>
    <x v="1"/>
    <x v="0"/>
    <s v="03.03.10"/>
    <x v="15"/>
    <x v="0"/>
    <x v="5"/>
    <s v="Receitas Da Câmara"/>
    <s v="03.03.10"/>
    <s v="Receitas Da Câmara"/>
    <s v="03.03.10"/>
    <x v="18"/>
    <x v="0"/>
    <x v="4"/>
    <x v="6"/>
    <x v="0"/>
    <x v="0"/>
    <x v="2"/>
    <x v="0"/>
    <x v="4"/>
    <s v="2025-03-21"/>
    <x v="0"/>
    <n v="5000"/>
    <x v="0"/>
    <m/>
    <x v="0"/>
    <m/>
    <x v="26"/>
    <n v="100474914"/>
    <x v="0"/>
    <x v="0"/>
    <s v="Receitas Da Câmara"/>
    <s v="EXT"/>
    <x v="0"/>
    <s v="RDC"/>
    <x v="0"/>
    <x v="0"/>
    <x v="0"/>
    <x v="0"/>
    <x v="0"/>
    <x v="0"/>
    <x v="0"/>
    <x v="0"/>
    <x v="0"/>
    <x v="0"/>
    <x v="0"/>
    <s v="Receitas Da Câmara"/>
    <x v="0"/>
    <x v="0"/>
    <x v="0"/>
    <x v="0"/>
    <x v="0"/>
    <x v="0"/>
    <x v="0"/>
    <x v="0"/>
    <x v="0"/>
    <x v="0"/>
    <x v="0"/>
    <x v="0"/>
    <s v="Reposição de salario Amelia Soares Gomes Almeida, conforme anexo."/>
  </r>
  <r>
    <x v="1"/>
    <n v="0"/>
    <n v="0"/>
    <n v="0"/>
    <n v="100000"/>
    <x v="1429"/>
    <x v="0"/>
    <x v="0"/>
    <x v="0"/>
    <s v="01.25.02.23"/>
    <x v="13"/>
    <x v="2"/>
    <x v="2"/>
    <s v="desporto"/>
    <s v="01.25.02"/>
    <s v="desporto"/>
    <s v="01.25.02"/>
    <x v="2"/>
    <x v="0"/>
    <x v="0"/>
    <x v="1"/>
    <x v="0"/>
    <x v="1"/>
    <x v="1"/>
    <x v="0"/>
    <x v="2"/>
    <s v="2025-04-30"/>
    <x v="1"/>
    <n v="100000"/>
    <x v="0"/>
    <m/>
    <x v="0"/>
    <m/>
    <x v="251"/>
    <n v="100478516"/>
    <x v="0"/>
    <x v="0"/>
    <s v="Atividades desportivas e promoção do desporto no Concelho"/>
    <s v="ORI"/>
    <x v="0"/>
    <m/>
    <x v="0"/>
    <x v="0"/>
    <x v="0"/>
    <x v="0"/>
    <x v="0"/>
    <x v="0"/>
    <x v="0"/>
    <x v="0"/>
    <x v="0"/>
    <x v="0"/>
    <x v="0"/>
    <s v="Atividades desportivas e promoção do desporto no Concelho"/>
    <x v="0"/>
    <x v="0"/>
    <x v="0"/>
    <x v="0"/>
    <x v="1"/>
    <x v="0"/>
    <x v="0"/>
    <x v="0"/>
    <x v="0"/>
    <x v="0"/>
    <x v="0"/>
    <x v="0"/>
    <s v="Subsidio a favor de Clube Desportivo Juventude Unidos Norte, referente a  época desportiva 2024/2025, conforme anexo. "/>
  </r>
  <r>
    <x v="0"/>
    <n v="0"/>
    <n v="0"/>
    <n v="0"/>
    <n v="1400"/>
    <x v="1430"/>
    <x v="0"/>
    <x v="0"/>
    <x v="0"/>
    <s v="03.16.15"/>
    <x v="0"/>
    <x v="0"/>
    <x v="0"/>
    <s v="Direção Financeira"/>
    <s v="03.16.15"/>
    <s v="Direção Financeira"/>
    <s v="03.16.15"/>
    <x v="0"/>
    <x v="0"/>
    <x v="0"/>
    <x v="0"/>
    <x v="0"/>
    <x v="0"/>
    <x v="0"/>
    <x v="0"/>
    <x v="3"/>
    <s v="2025-05-16"/>
    <x v="1"/>
    <n v="1400"/>
    <x v="0"/>
    <m/>
    <x v="0"/>
    <m/>
    <x v="27"/>
    <n v="100458633"/>
    <x v="0"/>
    <x v="0"/>
    <s v="Direção Financeira"/>
    <s v="ORI"/>
    <x v="0"/>
    <m/>
    <x v="0"/>
    <x v="0"/>
    <x v="0"/>
    <x v="0"/>
    <x v="0"/>
    <x v="0"/>
    <x v="0"/>
    <x v="0"/>
    <x v="0"/>
    <x v="0"/>
    <x v="0"/>
    <s v="Direção Financeira"/>
    <x v="0"/>
    <x v="0"/>
    <x v="0"/>
    <x v="0"/>
    <x v="0"/>
    <x v="0"/>
    <x v="0"/>
    <x v="0"/>
    <x v="0"/>
    <x v="0"/>
    <x v="0"/>
    <x v="0"/>
    <s v="Ajuda de custo a favor da Sr. JOAQUIM LINO MENDES TAVARES NUNES, pela sua deslocação à cidade da Praia nos dia 13 de Maio de 2025, em missão de serviço, conforme anexo."/>
  </r>
  <r>
    <x v="0"/>
    <n v="0"/>
    <n v="0"/>
    <n v="0"/>
    <n v="16"/>
    <x v="1431"/>
    <x v="0"/>
    <x v="0"/>
    <x v="0"/>
    <s v="03.16.16"/>
    <x v="53"/>
    <x v="0"/>
    <x v="0"/>
    <s v="Direção Ambiente e Saneamento "/>
    <s v="03.16.16"/>
    <s v="Direção Ambiente e Saneamento "/>
    <s v="03.16.16"/>
    <x v="76"/>
    <x v="0"/>
    <x v="0"/>
    <x v="1"/>
    <x v="0"/>
    <x v="0"/>
    <x v="0"/>
    <x v="0"/>
    <x v="7"/>
    <s v="2025-08-26"/>
    <x v="2"/>
    <n v="16"/>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8-2025"/>
  </r>
  <r>
    <x v="0"/>
    <n v="0"/>
    <n v="0"/>
    <n v="0"/>
    <n v="1"/>
    <x v="1431"/>
    <x v="0"/>
    <x v="0"/>
    <x v="0"/>
    <s v="03.16.16"/>
    <x v="53"/>
    <x v="0"/>
    <x v="0"/>
    <s v="Direção Ambiente e Saneamento "/>
    <s v="03.16.16"/>
    <s v="Direção Ambiente e Saneamento "/>
    <s v="03.16.16"/>
    <x v="45"/>
    <x v="0"/>
    <x v="0"/>
    <x v="1"/>
    <x v="0"/>
    <x v="0"/>
    <x v="0"/>
    <x v="0"/>
    <x v="7"/>
    <s v="2025-08-26"/>
    <x v="2"/>
    <n v="1"/>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8-2025"/>
  </r>
  <r>
    <x v="0"/>
    <n v="0"/>
    <n v="0"/>
    <n v="0"/>
    <n v="61"/>
    <x v="1431"/>
    <x v="0"/>
    <x v="0"/>
    <x v="0"/>
    <s v="03.16.16"/>
    <x v="53"/>
    <x v="0"/>
    <x v="0"/>
    <s v="Direção Ambiente e Saneamento "/>
    <s v="03.16.16"/>
    <s v="Direção Ambiente e Saneamento "/>
    <s v="03.16.16"/>
    <x v="46"/>
    <x v="0"/>
    <x v="0"/>
    <x v="1"/>
    <x v="0"/>
    <x v="0"/>
    <x v="0"/>
    <x v="0"/>
    <x v="7"/>
    <s v="2025-08-26"/>
    <x v="2"/>
    <n v="61"/>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8-2025"/>
  </r>
  <r>
    <x v="0"/>
    <n v="0"/>
    <n v="0"/>
    <n v="0"/>
    <n v="1245"/>
    <x v="1431"/>
    <x v="0"/>
    <x v="0"/>
    <x v="0"/>
    <s v="03.16.16"/>
    <x v="53"/>
    <x v="0"/>
    <x v="0"/>
    <s v="Direção Ambiente e Saneamento "/>
    <s v="03.16.16"/>
    <s v="Direção Ambiente e Saneamento "/>
    <s v="03.16.16"/>
    <x v="42"/>
    <x v="0"/>
    <x v="0"/>
    <x v="1"/>
    <x v="1"/>
    <x v="0"/>
    <x v="0"/>
    <x v="0"/>
    <x v="7"/>
    <s v="2025-08-26"/>
    <x v="2"/>
    <n v="1245"/>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8-2025"/>
  </r>
  <r>
    <x v="0"/>
    <n v="0"/>
    <n v="0"/>
    <n v="0"/>
    <n v="12000"/>
    <x v="1432"/>
    <x v="0"/>
    <x v="0"/>
    <x v="0"/>
    <s v="03.16.02"/>
    <x v="12"/>
    <x v="0"/>
    <x v="0"/>
    <s v="Gabinete do Presidente"/>
    <s v="03.16.02"/>
    <s v="Gabinete do Presidente"/>
    <s v="03.16.02"/>
    <x v="0"/>
    <x v="0"/>
    <x v="0"/>
    <x v="0"/>
    <x v="0"/>
    <x v="0"/>
    <x v="0"/>
    <x v="0"/>
    <x v="3"/>
    <s v="2025-05-22"/>
    <x v="1"/>
    <n v="12000"/>
    <x v="0"/>
    <m/>
    <x v="0"/>
    <m/>
    <x v="33"/>
    <n v="100444140"/>
    <x v="0"/>
    <x v="0"/>
    <s v="Gabinete do Presidente"/>
    <s v="ORI"/>
    <x v="0"/>
    <m/>
    <x v="0"/>
    <x v="0"/>
    <x v="0"/>
    <x v="0"/>
    <x v="0"/>
    <x v="0"/>
    <x v="0"/>
    <x v="0"/>
    <x v="0"/>
    <x v="0"/>
    <x v="0"/>
    <s v="Gabinete do Presidente"/>
    <x v="0"/>
    <x v="0"/>
    <x v="0"/>
    <x v="0"/>
    <x v="0"/>
    <x v="0"/>
    <x v="0"/>
    <x v="0"/>
    <x v="0"/>
    <x v="0"/>
    <x v="0"/>
    <x v="0"/>
    <s v="Ajuda de custo a favor do Sr. HERMÉNIO CELSO SILVA GOMES FERNANDES, pela sua deslocação á Praia/Mindelo/Porto Novo no dia 15 até 16 de maio de 2025, em missão de serviço, conforme anexo."/>
  </r>
  <r>
    <x v="0"/>
    <n v="0"/>
    <n v="0"/>
    <n v="0"/>
    <n v="3450"/>
    <x v="1433"/>
    <x v="0"/>
    <x v="1"/>
    <x v="0"/>
    <s v="80.02.01"/>
    <x v="28"/>
    <x v="4"/>
    <x v="4"/>
    <s v="Retenções Iur"/>
    <s v="80.02.01"/>
    <s v="Retenções Iur"/>
    <s v="80.02.01"/>
    <x v="52"/>
    <x v="0"/>
    <x v="6"/>
    <x v="1"/>
    <x v="1"/>
    <x v="2"/>
    <x v="2"/>
    <x v="0"/>
    <x v="3"/>
    <s v="2025-05-30"/>
    <x v="1"/>
    <n v="3450"/>
    <x v="0"/>
    <m/>
    <x v="0"/>
    <m/>
    <x v="9"/>
    <n v="100474696"/>
    <x v="0"/>
    <x v="0"/>
    <s v="Retenções Iur"/>
    <s v="ORI"/>
    <x v="0"/>
    <s v="RIUR"/>
    <x v="0"/>
    <x v="0"/>
    <x v="0"/>
    <x v="0"/>
    <x v="0"/>
    <x v="0"/>
    <x v="0"/>
    <x v="0"/>
    <x v="0"/>
    <x v="0"/>
    <x v="0"/>
    <s v="Retenções Iur"/>
    <x v="0"/>
    <x v="0"/>
    <x v="0"/>
    <x v="0"/>
    <x v="2"/>
    <x v="0"/>
    <x v="0"/>
    <x v="0"/>
    <x v="0"/>
    <x v="1"/>
    <x v="0"/>
    <x v="0"/>
    <s v="RETENCAO OT"/>
  </r>
  <r>
    <x v="0"/>
    <n v="0"/>
    <n v="0"/>
    <n v="0"/>
    <n v="4650"/>
    <x v="1434"/>
    <x v="0"/>
    <x v="1"/>
    <x v="0"/>
    <s v="80.02.01"/>
    <x v="28"/>
    <x v="4"/>
    <x v="4"/>
    <s v="Retenções Iur"/>
    <s v="80.02.01"/>
    <s v="Retenções Iur"/>
    <s v="80.02.01"/>
    <x v="52"/>
    <x v="0"/>
    <x v="6"/>
    <x v="1"/>
    <x v="1"/>
    <x v="2"/>
    <x v="2"/>
    <x v="0"/>
    <x v="3"/>
    <s v="2025-05-05"/>
    <x v="1"/>
    <n v="4650"/>
    <x v="0"/>
    <m/>
    <x v="0"/>
    <m/>
    <x v="9"/>
    <n v="100474696"/>
    <x v="0"/>
    <x v="0"/>
    <s v="Retenções Iur"/>
    <s v="ORI"/>
    <x v="0"/>
    <s v="RIUR"/>
    <x v="0"/>
    <x v="0"/>
    <x v="0"/>
    <x v="0"/>
    <x v="0"/>
    <x v="0"/>
    <x v="0"/>
    <x v="0"/>
    <x v="0"/>
    <x v="0"/>
    <x v="0"/>
    <s v="Retenções Iur"/>
    <x v="0"/>
    <x v="0"/>
    <x v="0"/>
    <x v="0"/>
    <x v="2"/>
    <x v="0"/>
    <x v="0"/>
    <x v="0"/>
    <x v="0"/>
    <x v="1"/>
    <x v="0"/>
    <x v="0"/>
    <s v="RETENCAO OT"/>
  </r>
  <r>
    <x v="0"/>
    <n v="0"/>
    <n v="0"/>
    <n v="0"/>
    <n v="25492"/>
    <x v="1435"/>
    <x v="0"/>
    <x v="0"/>
    <x v="0"/>
    <s v="03.16.15"/>
    <x v="0"/>
    <x v="0"/>
    <x v="0"/>
    <s v="Direção Financeira"/>
    <s v="03.16.15"/>
    <s v="Direção Financeira"/>
    <s v="03.16.15"/>
    <x v="0"/>
    <x v="0"/>
    <x v="0"/>
    <x v="0"/>
    <x v="0"/>
    <x v="0"/>
    <x v="0"/>
    <x v="0"/>
    <x v="5"/>
    <s v="2025-06-10"/>
    <x v="1"/>
    <n v="25492"/>
    <x v="0"/>
    <m/>
    <x v="0"/>
    <m/>
    <x v="0"/>
    <n v="100426451"/>
    <x v="0"/>
    <x v="0"/>
    <s v="Direção Financeira"/>
    <s v="ORI"/>
    <x v="0"/>
    <m/>
    <x v="0"/>
    <x v="0"/>
    <x v="0"/>
    <x v="0"/>
    <x v="0"/>
    <x v="0"/>
    <x v="0"/>
    <x v="0"/>
    <x v="0"/>
    <x v="0"/>
    <x v="0"/>
    <s v="Direção Financeira"/>
    <x v="0"/>
    <x v="0"/>
    <x v="0"/>
    <x v="0"/>
    <x v="0"/>
    <x v="0"/>
    <x v="0"/>
    <x v="0"/>
    <x v="0"/>
    <x v="0"/>
    <x v="0"/>
    <x v="0"/>
    <s v="Pagamento a favor do Sr. CARLOS ARMANDO ROCHA FERNANDES, relativamente ás horas extras realizados no mês de Dezembro de 2024, Fevereiro e Março de 2025 , conforme anexo."/>
  </r>
  <r>
    <x v="0"/>
    <n v="0"/>
    <n v="0"/>
    <n v="0"/>
    <n v="761"/>
    <x v="1436"/>
    <x v="0"/>
    <x v="0"/>
    <x v="0"/>
    <s v="03.16.11"/>
    <x v="25"/>
    <x v="0"/>
    <x v="0"/>
    <s v="Direcção de Obras"/>
    <s v="03.16.11"/>
    <s v="Direcção de Obras"/>
    <s v="03.16.11"/>
    <x v="8"/>
    <x v="0"/>
    <x v="0"/>
    <x v="0"/>
    <x v="0"/>
    <x v="0"/>
    <x v="0"/>
    <x v="0"/>
    <x v="6"/>
    <s v="2025-07-23"/>
    <x v="2"/>
    <n v="761"/>
    <x v="0"/>
    <m/>
    <x v="0"/>
    <m/>
    <x v="9"/>
    <n v="100474696"/>
    <x v="0"/>
    <x v="1"/>
    <s v="Direcção de Obras"/>
    <s v="ORI"/>
    <x v="0"/>
    <m/>
    <x v="0"/>
    <x v="0"/>
    <x v="0"/>
    <x v="0"/>
    <x v="0"/>
    <x v="0"/>
    <x v="0"/>
    <x v="0"/>
    <x v="0"/>
    <x v="0"/>
    <x v="0"/>
    <s v="Direcção de Obras"/>
    <x v="0"/>
    <x v="0"/>
    <x v="0"/>
    <x v="0"/>
    <x v="0"/>
    <x v="0"/>
    <x v="0"/>
    <x v="0"/>
    <x v="0"/>
    <x v="0"/>
    <x v="1"/>
    <x v="0"/>
    <s v="Pagamento de salário referente a 07-2025"/>
  </r>
  <r>
    <x v="0"/>
    <n v="0"/>
    <n v="0"/>
    <n v="0"/>
    <n v="891"/>
    <x v="1436"/>
    <x v="0"/>
    <x v="0"/>
    <x v="0"/>
    <s v="03.16.11"/>
    <x v="25"/>
    <x v="0"/>
    <x v="0"/>
    <s v="Direcção de Obras"/>
    <s v="03.16.11"/>
    <s v="Direcção de Obras"/>
    <s v="03.16.11"/>
    <x v="76"/>
    <x v="0"/>
    <x v="0"/>
    <x v="1"/>
    <x v="0"/>
    <x v="0"/>
    <x v="0"/>
    <x v="0"/>
    <x v="6"/>
    <s v="2025-07-23"/>
    <x v="2"/>
    <n v="891"/>
    <x v="0"/>
    <m/>
    <x v="0"/>
    <m/>
    <x v="9"/>
    <n v="100474696"/>
    <x v="0"/>
    <x v="1"/>
    <s v="Direcção de Obras"/>
    <s v="ORI"/>
    <x v="0"/>
    <m/>
    <x v="0"/>
    <x v="0"/>
    <x v="0"/>
    <x v="0"/>
    <x v="0"/>
    <x v="0"/>
    <x v="0"/>
    <x v="0"/>
    <x v="0"/>
    <x v="0"/>
    <x v="0"/>
    <s v="Direcção de Obras"/>
    <x v="0"/>
    <x v="0"/>
    <x v="0"/>
    <x v="0"/>
    <x v="0"/>
    <x v="0"/>
    <x v="0"/>
    <x v="0"/>
    <x v="0"/>
    <x v="0"/>
    <x v="1"/>
    <x v="0"/>
    <s v="Pagamento de salário referente a 07-2025"/>
  </r>
  <r>
    <x v="0"/>
    <n v="0"/>
    <n v="0"/>
    <n v="0"/>
    <n v="24"/>
    <x v="1436"/>
    <x v="0"/>
    <x v="0"/>
    <x v="0"/>
    <s v="03.16.11"/>
    <x v="25"/>
    <x v="0"/>
    <x v="0"/>
    <s v="Direcção de Obras"/>
    <s v="03.16.11"/>
    <s v="Direcção de Obras"/>
    <s v="03.16.11"/>
    <x v="45"/>
    <x v="0"/>
    <x v="0"/>
    <x v="1"/>
    <x v="0"/>
    <x v="0"/>
    <x v="0"/>
    <x v="0"/>
    <x v="6"/>
    <s v="2025-07-23"/>
    <x v="2"/>
    <n v="24"/>
    <x v="0"/>
    <m/>
    <x v="0"/>
    <m/>
    <x v="9"/>
    <n v="100474696"/>
    <x v="0"/>
    <x v="1"/>
    <s v="Direcção de Obras"/>
    <s v="ORI"/>
    <x v="0"/>
    <m/>
    <x v="0"/>
    <x v="0"/>
    <x v="0"/>
    <x v="0"/>
    <x v="0"/>
    <x v="0"/>
    <x v="0"/>
    <x v="0"/>
    <x v="0"/>
    <x v="0"/>
    <x v="0"/>
    <s v="Direcção de Obras"/>
    <x v="0"/>
    <x v="0"/>
    <x v="0"/>
    <x v="0"/>
    <x v="0"/>
    <x v="0"/>
    <x v="0"/>
    <x v="0"/>
    <x v="0"/>
    <x v="0"/>
    <x v="1"/>
    <x v="0"/>
    <s v="Pagamento de salário referente a 07-2025"/>
  </r>
  <r>
    <x v="0"/>
    <n v="0"/>
    <n v="0"/>
    <n v="0"/>
    <n v="2522"/>
    <x v="1436"/>
    <x v="0"/>
    <x v="0"/>
    <x v="0"/>
    <s v="03.16.11"/>
    <x v="25"/>
    <x v="0"/>
    <x v="0"/>
    <s v="Direcção de Obras"/>
    <s v="03.16.11"/>
    <s v="Direcção de Obras"/>
    <s v="03.16.11"/>
    <x v="46"/>
    <x v="0"/>
    <x v="0"/>
    <x v="1"/>
    <x v="0"/>
    <x v="0"/>
    <x v="0"/>
    <x v="0"/>
    <x v="6"/>
    <s v="2025-07-23"/>
    <x v="2"/>
    <n v="2522"/>
    <x v="0"/>
    <m/>
    <x v="0"/>
    <m/>
    <x v="9"/>
    <n v="100474696"/>
    <x v="0"/>
    <x v="1"/>
    <s v="Direcção de Obras"/>
    <s v="ORI"/>
    <x v="0"/>
    <m/>
    <x v="0"/>
    <x v="0"/>
    <x v="0"/>
    <x v="0"/>
    <x v="0"/>
    <x v="0"/>
    <x v="0"/>
    <x v="0"/>
    <x v="0"/>
    <x v="0"/>
    <x v="0"/>
    <s v="Direcção de Obras"/>
    <x v="0"/>
    <x v="0"/>
    <x v="0"/>
    <x v="0"/>
    <x v="0"/>
    <x v="0"/>
    <x v="0"/>
    <x v="0"/>
    <x v="0"/>
    <x v="0"/>
    <x v="1"/>
    <x v="0"/>
    <s v="Pagamento de salário referente a 07-2025"/>
  </r>
  <r>
    <x v="0"/>
    <n v="0"/>
    <n v="0"/>
    <n v="0"/>
    <n v="16045"/>
    <x v="1436"/>
    <x v="0"/>
    <x v="0"/>
    <x v="0"/>
    <s v="03.16.11"/>
    <x v="25"/>
    <x v="0"/>
    <x v="0"/>
    <s v="Direcção de Obras"/>
    <s v="03.16.11"/>
    <s v="Direcção de Obras"/>
    <s v="03.16.11"/>
    <x v="42"/>
    <x v="0"/>
    <x v="0"/>
    <x v="1"/>
    <x v="1"/>
    <x v="0"/>
    <x v="0"/>
    <x v="0"/>
    <x v="6"/>
    <s v="2025-07-23"/>
    <x v="2"/>
    <n v="16045"/>
    <x v="0"/>
    <m/>
    <x v="0"/>
    <m/>
    <x v="9"/>
    <n v="100474696"/>
    <x v="0"/>
    <x v="1"/>
    <s v="Direcção de Obras"/>
    <s v="ORI"/>
    <x v="0"/>
    <m/>
    <x v="0"/>
    <x v="0"/>
    <x v="0"/>
    <x v="0"/>
    <x v="0"/>
    <x v="0"/>
    <x v="0"/>
    <x v="0"/>
    <x v="0"/>
    <x v="0"/>
    <x v="0"/>
    <s v="Direcção de Obras"/>
    <x v="0"/>
    <x v="0"/>
    <x v="0"/>
    <x v="0"/>
    <x v="0"/>
    <x v="0"/>
    <x v="0"/>
    <x v="0"/>
    <x v="0"/>
    <x v="0"/>
    <x v="1"/>
    <x v="0"/>
    <s v="Pagamento de salário referente a 07-2025"/>
  </r>
  <r>
    <x v="0"/>
    <n v="0"/>
    <n v="0"/>
    <n v="0"/>
    <n v="16118"/>
    <x v="1436"/>
    <x v="0"/>
    <x v="0"/>
    <x v="0"/>
    <s v="03.16.11"/>
    <x v="25"/>
    <x v="0"/>
    <x v="0"/>
    <s v="Direcção de Obras"/>
    <s v="03.16.11"/>
    <s v="Direcção de Obras"/>
    <s v="03.16.11"/>
    <x v="47"/>
    <x v="0"/>
    <x v="0"/>
    <x v="1"/>
    <x v="1"/>
    <x v="0"/>
    <x v="0"/>
    <x v="0"/>
    <x v="6"/>
    <s v="2025-07-23"/>
    <x v="2"/>
    <n v="16118"/>
    <x v="0"/>
    <m/>
    <x v="0"/>
    <m/>
    <x v="9"/>
    <n v="100474696"/>
    <x v="0"/>
    <x v="1"/>
    <s v="Direcção de Obras"/>
    <s v="ORI"/>
    <x v="0"/>
    <m/>
    <x v="0"/>
    <x v="0"/>
    <x v="0"/>
    <x v="0"/>
    <x v="0"/>
    <x v="0"/>
    <x v="0"/>
    <x v="0"/>
    <x v="0"/>
    <x v="0"/>
    <x v="0"/>
    <s v="Direcção de Obras"/>
    <x v="0"/>
    <x v="0"/>
    <x v="0"/>
    <x v="0"/>
    <x v="0"/>
    <x v="0"/>
    <x v="0"/>
    <x v="0"/>
    <x v="0"/>
    <x v="0"/>
    <x v="1"/>
    <x v="0"/>
    <s v="Pagamento de salário referente a 07-2025"/>
  </r>
  <r>
    <x v="0"/>
    <n v="0"/>
    <n v="0"/>
    <n v="0"/>
    <n v="7616"/>
    <x v="1436"/>
    <x v="0"/>
    <x v="0"/>
    <x v="0"/>
    <s v="03.16.11"/>
    <x v="25"/>
    <x v="0"/>
    <x v="0"/>
    <s v="Direcção de Obras"/>
    <s v="03.16.11"/>
    <s v="Direcção de Obras"/>
    <s v="03.16.11"/>
    <x v="48"/>
    <x v="0"/>
    <x v="0"/>
    <x v="1"/>
    <x v="1"/>
    <x v="0"/>
    <x v="0"/>
    <x v="0"/>
    <x v="6"/>
    <s v="2025-07-23"/>
    <x v="2"/>
    <n v="7616"/>
    <x v="0"/>
    <m/>
    <x v="0"/>
    <m/>
    <x v="9"/>
    <n v="100474696"/>
    <x v="0"/>
    <x v="1"/>
    <s v="Direcção de Obras"/>
    <s v="ORI"/>
    <x v="0"/>
    <m/>
    <x v="0"/>
    <x v="0"/>
    <x v="0"/>
    <x v="0"/>
    <x v="0"/>
    <x v="0"/>
    <x v="0"/>
    <x v="0"/>
    <x v="0"/>
    <x v="0"/>
    <x v="0"/>
    <s v="Direcção de Obras"/>
    <x v="0"/>
    <x v="0"/>
    <x v="0"/>
    <x v="0"/>
    <x v="0"/>
    <x v="0"/>
    <x v="0"/>
    <x v="0"/>
    <x v="0"/>
    <x v="0"/>
    <x v="1"/>
    <x v="0"/>
    <s v="Pagamento de salário referente a 07-2025"/>
  </r>
  <r>
    <x v="0"/>
    <n v="0"/>
    <n v="0"/>
    <n v="0"/>
    <n v="155"/>
    <x v="1436"/>
    <x v="0"/>
    <x v="0"/>
    <x v="0"/>
    <s v="03.16.11"/>
    <x v="25"/>
    <x v="0"/>
    <x v="0"/>
    <s v="Direcção de Obras"/>
    <s v="03.16.11"/>
    <s v="Direcção de Obras"/>
    <s v="03.16.11"/>
    <x v="8"/>
    <x v="0"/>
    <x v="0"/>
    <x v="0"/>
    <x v="0"/>
    <x v="0"/>
    <x v="0"/>
    <x v="0"/>
    <x v="6"/>
    <s v="2025-07-23"/>
    <x v="2"/>
    <n v="155"/>
    <x v="0"/>
    <m/>
    <x v="0"/>
    <m/>
    <x v="66"/>
    <n v="100474708"/>
    <x v="0"/>
    <x v="3"/>
    <s v="Direcção de Obras"/>
    <s v="ORI"/>
    <x v="0"/>
    <m/>
    <x v="0"/>
    <x v="0"/>
    <x v="0"/>
    <x v="0"/>
    <x v="0"/>
    <x v="0"/>
    <x v="0"/>
    <x v="0"/>
    <x v="0"/>
    <x v="0"/>
    <x v="0"/>
    <s v="Direcção de Obras"/>
    <x v="0"/>
    <x v="0"/>
    <x v="0"/>
    <x v="0"/>
    <x v="0"/>
    <x v="0"/>
    <x v="0"/>
    <x v="0"/>
    <x v="0"/>
    <x v="0"/>
    <x v="3"/>
    <x v="0"/>
    <s v="Pagamento de salário referente a 07-2025"/>
  </r>
  <r>
    <x v="0"/>
    <n v="0"/>
    <n v="0"/>
    <n v="0"/>
    <n v="182"/>
    <x v="1436"/>
    <x v="0"/>
    <x v="0"/>
    <x v="0"/>
    <s v="03.16.11"/>
    <x v="25"/>
    <x v="0"/>
    <x v="0"/>
    <s v="Direcção de Obras"/>
    <s v="03.16.11"/>
    <s v="Direcção de Obras"/>
    <s v="03.16.11"/>
    <x v="76"/>
    <x v="0"/>
    <x v="0"/>
    <x v="1"/>
    <x v="0"/>
    <x v="0"/>
    <x v="0"/>
    <x v="0"/>
    <x v="6"/>
    <s v="2025-07-23"/>
    <x v="2"/>
    <n v="182"/>
    <x v="0"/>
    <m/>
    <x v="0"/>
    <m/>
    <x v="66"/>
    <n v="100474708"/>
    <x v="0"/>
    <x v="3"/>
    <s v="Direcção de Obras"/>
    <s v="ORI"/>
    <x v="0"/>
    <m/>
    <x v="0"/>
    <x v="0"/>
    <x v="0"/>
    <x v="0"/>
    <x v="0"/>
    <x v="0"/>
    <x v="0"/>
    <x v="0"/>
    <x v="0"/>
    <x v="0"/>
    <x v="0"/>
    <s v="Direcção de Obras"/>
    <x v="0"/>
    <x v="0"/>
    <x v="0"/>
    <x v="0"/>
    <x v="0"/>
    <x v="0"/>
    <x v="0"/>
    <x v="0"/>
    <x v="0"/>
    <x v="0"/>
    <x v="3"/>
    <x v="0"/>
    <s v="Pagamento de salário referente a 07-2025"/>
  </r>
  <r>
    <x v="0"/>
    <n v="0"/>
    <n v="0"/>
    <n v="0"/>
    <n v="5"/>
    <x v="1436"/>
    <x v="0"/>
    <x v="0"/>
    <x v="0"/>
    <s v="03.16.11"/>
    <x v="25"/>
    <x v="0"/>
    <x v="0"/>
    <s v="Direcção de Obras"/>
    <s v="03.16.11"/>
    <s v="Direcção de Obras"/>
    <s v="03.16.11"/>
    <x v="45"/>
    <x v="0"/>
    <x v="0"/>
    <x v="1"/>
    <x v="0"/>
    <x v="0"/>
    <x v="0"/>
    <x v="0"/>
    <x v="6"/>
    <s v="2025-07-23"/>
    <x v="2"/>
    <n v="5"/>
    <x v="0"/>
    <m/>
    <x v="0"/>
    <m/>
    <x v="66"/>
    <n v="100474708"/>
    <x v="0"/>
    <x v="3"/>
    <s v="Direcção de Obras"/>
    <s v="ORI"/>
    <x v="0"/>
    <m/>
    <x v="0"/>
    <x v="0"/>
    <x v="0"/>
    <x v="0"/>
    <x v="0"/>
    <x v="0"/>
    <x v="0"/>
    <x v="0"/>
    <x v="0"/>
    <x v="0"/>
    <x v="0"/>
    <s v="Direcção de Obras"/>
    <x v="0"/>
    <x v="0"/>
    <x v="0"/>
    <x v="0"/>
    <x v="0"/>
    <x v="0"/>
    <x v="0"/>
    <x v="0"/>
    <x v="0"/>
    <x v="0"/>
    <x v="3"/>
    <x v="0"/>
    <s v="Pagamento de salário referente a 07-2025"/>
  </r>
  <r>
    <x v="0"/>
    <n v="0"/>
    <n v="0"/>
    <n v="0"/>
    <n v="516"/>
    <x v="1436"/>
    <x v="0"/>
    <x v="0"/>
    <x v="0"/>
    <s v="03.16.11"/>
    <x v="25"/>
    <x v="0"/>
    <x v="0"/>
    <s v="Direcção de Obras"/>
    <s v="03.16.11"/>
    <s v="Direcção de Obras"/>
    <s v="03.16.11"/>
    <x v="46"/>
    <x v="0"/>
    <x v="0"/>
    <x v="1"/>
    <x v="0"/>
    <x v="0"/>
    <x v="0"/>
    <x v="0"/>
    <x v="6"/>
    <s v="2025-07-23"/>
    <x v="2"/>
    <n v="516"/>
    <x v="0"/>
    <m/>
    <x v="0"/>
    <m/>
    <x v="66"/>
    <n v="100474708"/>
    <x v="0"/>
    <x v="3"/>
    <s v="Direcção de Obras"/>
    <s v="ORI"/>
    <x v="0"/>
    <m/>
    <x v="0"/>
    <x v="0"/>
    <x v="0"/>
    <x v="0"/>
    <x v="0"/>
    <x v="0"/>
    <x v="0"/>
    <x v="0"/>
    <x v="0"/>
    <x v="0"/>
    <x v="0"/>
    <s v="Direcção de Obras"/>
    <x v="0"/>
    <x v="0"/>
    <x v="0"/>
    <x v="0"/>
    <x v="0"/>
    <x v="0"/>
    <x v="0"/>
    <x v="0"/>
    <x v="0"/>
    <x v="0"/>
    <x v="3"/>
    <x v="0"/>
    <s v="Pagamento de salário referente a 07-2025"/>
  </r>
  <r>
    <x v="0"/>
    <n v="0"/>
    <n v="0"/>
    <n v="0"/>
    <n v="3283"/>
    <x v="1436"/>
    <x v="0"/>
    <x v="0"/>
    <x v="0"/>
    <s v="03.16.11"/>
    <x v="25"/>
    <x v="0"/>
    <x v="0"/>
    <s v="Direcção de Obras"/>
    <s v="03.16.11"/>
    <s v="Direcção de Obras"/>
    <s v="03.16.11"/>
    <x v="42"/>
    <x v="0"/>
    <x v="0"/>
    <x v="1"/>
    <x v="1"/>
    <x v="0"/>
    <x v="0"/>
    <x v="0"/>
    <x v="6"/>
    <s v="2025-07-23"/>
    <x v="2"/>
    <n v="3283"/>
    <x v="0"/>
    <m/>
    <x v="0"/>
    <m/>
    <x v="66"/>
    <n v="100474708"/>
    <x v="0"/>
    <x v="3"/>
    <s v="Direcção de Obras"/>
    <s v="ORI"/>
    <x v="0"/>
    <m/>
    <x v="0"/>
    <x v="0"/>
    <x v="0"/>
    <x v="0"/>
    <x v="0"/>
    <x v="0"/>
    <x v="0"/>
    <x v="0"/>
    <x v="0"/>
    <x v="0"/>
    <x v="0"/>
    <s v="Direcção de Obras"/>
    <x v="0"/>
    <x v="0"/>
    <x v="0"/>
    <x v="0"/>
    <x v="0"/>
    <x v="0"/>
    <x v="0"/>
    <x v="0"/>
    <x v="0"/>
    <x v="0"/>
    <x v="3"/>
    <x v="0"/>
    <s v="Pagamento de salário referente a 07-2025"/>
  </r>
  <r>
    <x v="0"/>
    <n v="0"/>
    <n v="0"/>
    <n v="0"/>
    <n v="3298"/>
    <x v="1436"/>
    <x v="0"/>
    <x v="0"/>
    <x v="0"/>
    <s v="03.16.11"/>
    <x v="25"/>
    <x v="0"/>
    <x v="0"/>
    <s v="Direcção de Obras"/>
    <s v="03.16.11"/>
    <s v="Direcção de Obras"/>
    <s v="03.16.11"/>
    <x v="47"/>
    <x v="0"/>
    <x v="0"/>
    <x v="1"/>
    <x v="1"/>
    <x v="0"/>
    <x v="0"/>
    <x v="0"/>
    <x v="6"/>
    <s v="2025-07-23"/>
    <x v="2"/>
    <n v="3298"/>
    <x v="0"/>
    <m/>
    <x v="0"/>
    <m/>
    <x v="66"/>
    <n v="100474708"/>
    <x v="0"/>
    <x v="3"/>
    <s v="Direcção de Obras"/>
    <s v="ORI"/>
    <x v="0"/>
    <m/>
    <x v="0"/>
    <x v="0"/>
    <x v="0"/>
    <x v="0"/>
    <x v="0"/>
    <x v="0"/>
    <x v="0"/>
    <x v="0"/>
    <x v="0"/>
    <x v="0"/>
    <x v="0"/>
    <s v="Direcção de Obras"/>
    <x v="0"/>
    <x v="0"/>
    <x v="0"/>
    <x v="0"/>
    <x v="0"/>
    <x v="0"/>
    <x v="0"/>
    <x v="0"/>
    <x v="0"/>
    <x v="0"/>
    <x v="3"/>
    <x v="0"/>
    <s v="Pagamento de salário referente a 07-2025"/>
  </r>
  <r>
    <x v="0"/>
    <n v="0"/>
    <n v="0"/>
    <n v="0"/>
    <n v="1561"/>
    <x v="1436"/>
    <x v="0"/>
    <x v="0"/>
    <x v="0"/>
    <s v="03.16.11"/>
    <x v="25"/>
    <x v="0"/>
    <x v="0"/>
    <s v="Direcção de Obras"/>
    <s v="03.16.11"/>
    <s v="Direcção de Obras"/>
    <s v="03.16.11"/>
    <x v="48"/>
    <x v="0"/>
    <x v="0"/>
    <x v="1"/>
    <x v="1"/>
    <x v="0"/>
    <x v="0"/>
    <x v="0"/>
    <x v="6"/>
    <s v="2025-07-23"/>
    <x v="2"/>
    <n v="1561"/>
    <x v="0"/>
    <m/>
    <x v="0"/>
    <m/>
    <x v="66"/>
    <n v="100474708"/>
    <x v="0"/>
    <x v="3"/>
    <s v="Direcção de Obras"/>
    <s v="ORI"/>
    <x v="0"/>
    <m/>
    <x v="0"/>
    <x v="0"/>
    <x v="0"/>
    <x v="0"/>
    <x v="0"/>
    <x v="0"/>
    <x v="0"/>
    <x v="0"/>
    <x v="0"/>
    <x v="0"/>
    <x v="0"/>
    <s v="Direcção de Obras"/>
    <x v="0"/>
    <x v="0"/>
    <x v="0"/>
    <x v="0"/>
    <x v="0"/>
    <x v="0"/>
    <x v="0"/>
    <x v="0"/>
    <x v="0"/>
    <x v="0"/>
    <x v="3"/>
    <x v="0"/>
    <s v="Pagamento de salário referente a 07-2025"/>
  </r>
  <r>
    <x v="0"/>
    <n v="0"/>
    <n v="0"/>
    <n v="0"/>
    <n v="5"/>
    <x v="1436"/>
    <x v="0"/>
    <x v="0"/>
    <x v="0"/>
    <s v="03.16.11"/>
    <x v="25"/>
    <x v="0"/>
    <x v="0"/>
    <s v="Direcção de Obras"/>
    <s v="03.16.11"/>
    <s v="Direcção de Obras"/>
    <s v="03.16.11"/>
    <x v="8"/>
    <x v="0"/>
    <x v="0"/>
    <x v="0"/>
    <x v="0"/>
    <x v="0"/>
    <x v="0"/>
    <x v="0"/>
    <x v="6"/>
    <s v="2025-07-23"/>
    <x v="2"/>
    <n v="5"/>
    <x v="0"/>
    <m/>
    <x v="0"/>
    <m/>
    <x v="105"/>
    <n v="100478987"/>
    <x v="0"/>
    <x v="9"/>
    <s v="Direcção de Obras"/>
    <s v="ORI"/>
    <x v="0"/>
    <m/>
    <x v="0"/>
    <x v="0"/>
    <x v="0"/>
    <x v="0"/>
    <x v="0"/>
    <x v="0"/>
    <x v="0"/>
    <x v="0"/>
    <x v="0"/>
    <x v="0"/>
    <x v="0"/>
    <s v="Direcção de Obras"/>
    <x v="0"/>
    <x v="0"/>
    <x v="0"/>
    <x v="0"/>
    <x v="0"/>
    <x v="0"/>
    <x v="0"/>
    <x v="0"/>
    <x v="0"/>
    <x v="0"/>
    <x v="9"/>
    <x v="0"/>
    <s v="Pagamento de salário referente a 07-2025"/>
  </r>
  <r>
    <x v="0"/>
    <n v="0"/>
    <n v="0"/>
    <n v="0"/>
    <n v="6"/>
    <x v="1436"/>
    <x v="0"/>
    <x v="0"/>
    <x v="0"/>
    <s v="03.16.11"/>
    <x v="25"/>
    <x v="0"/>
    <x v="0"/>
    <s v="Direcção de Obras"/>
    <s v="03.16.11"/>
    <s v="Direcção de Obras"/>
    <s v="03.16.11"/>
    <x v="76"/>
    <x v="0"/>
    <x v="0"/>
    <x v="1"/>
    <x v="0"/>
    <x v="0"/>
    <x v="0"/>
    <x v="0"/>
    <x v="6"/>
    <s v="2025-07-23"/>
    <x v="2"/>
    <n v="6"/>
    <x v="0"/>
    <m/>
    <x v="0"/>
    <m/>
    <x v="105"/>
    <n v="100478987"/>
    <x v="0"/>
    <x v="9"/>
    <s v="Direcção de Obras"/>
    <s v="ORI"/>
    <x v="0"/>
    <m/>
    <x v="0"/>
    <x v="0"/>
    <x v="0"/>
    <x v="0"/>
    <x v="0"/>
    <x v="0"/>
    <x v="0"/>
    <x v="0"/>
    <x v="0"/>
    <x v="0"/>
    <x v="0"/>
    <s v="Direcção de Obras"/>
    <x v="0"/>
    <x v="0"/>
    <x v="0"/>
    <x v="0"/>
    <x v="0"/>
    <x v="0"/>
    <x v="0"/>
    <x v="0"/>
    <x v="0"/>
    <x v="0"/>
    <x v="9"/>
    <x v="0"/>
    <s v="Pagamento de salário referente a 07-2025"/>
  </r>
  <r>
    <x v="0"/>
    <n v="0"/>
    <n v="0"/>
    <n v="0"/>
    <n v="0"/>
    <x v="1436"/>
    <x v="0"/>
    <x v="0"/>
    <x v="0"/>
    <s v="03.16.11"/>
    <x v="25"/>
    <x v="0"/>
    <x v="0"/>
    <s v="Direcção de Obras"/>
    <s v="03.16.11"/>
    <s v="Direcção de Obras"/>
    <s v="03.16.11"/>
    <x v="45"/>
    <x v="0"/>
    <x v="0"/>
    <x v="1"/>
    <x v="0"/>
    <x v="0"/>
    <x v="0"/>
    <x v="0"/>
    <x v="6"/>
    <s v="2025-07-23"/>
    <x v="2"/>
    <n v="0"/>
    <x v="0"/>
    <m/>
    <x v="0"/>
    <m/>
    <x v="105"/>
    <n v="100478987"/>
    <x v="0"/>
    <x v="9"/>
    <s v="Direcção de Obras"/>
    <s v="ORI"/>
    <x v="0"/>
    <m/>
    <x v="0"/>
    <x v="0"/>
    <x v="0"/>
    <x v="0"/>
    <x v="0"/>
    <x v="0"/>
    <x v="0"/>
    <x v="0"/>
    <x v="0"/>
    <x v="0"/>
    <x v="0"/>
    <s v="Direcção de Obras"/>
    <x v="0"/>
    <x v="0"/>
    <x v="0"/>
    <x v="0"/>
    <x v="0"/>
    <x v="0"/>
    <x v="0"/>
    <x v="0"/>
    <x v="0"/>
    <x v="0"/>
    <x v="9"/>
    <x v="0"/>
    <s v="Pagamento de salário referente a 07-2025"/>
  </r>
  <r>
    <x v="0"/>
    <n v="0"/>
    <n v="0"/>
    <n v="0"/>
    <n v="17"/>
    <x v="1436"/>
    <x v="0"/>
    <x v="0"/>
    <x v="0"/>
    <s v="03.16.11"/>
    <x v="25"/>
    <x v="0"/>
    <x v="0"/>
    <s v="Direcção de Obras"/>
    <s v="03.16.11"/>
    <s v="Direcção de Obras"/>
    <s v="03.16.11"/>
    <x v="46"/>
    <x v="0"/>
    <x v="0"/>
    <x v="1"/>
    <x v="0"/>
    <x v="0"/>
    <x v="0"/>
    <x v="0"/>
    <x v="6"/>
    <s v="2025-07-23"/>
    <x v="2"/>
    <n v="17"/>
    <x v="0"/>
    <m/>
    <x v="0"/>
    <m/>
    <x v="105"/>
    <n v="100478987"/>
    <x v="0"/>
    <x v="9"/>
    <s v="Direcção de Obras"/>
    <s v="ORI"/>
    <x v="0"/>
    <m/>
    <x v="0"/>
    <x v="0"/>
    <x v="0"/>
    <x v="0"/>
    <x v="0"/>
    <x v="0"/>
    <x v="0"/>
    <x v="0"/>
    <x v="0"/>
    <x v="0"/>
    <x v="0"/>
    <s v="Direcção de Obras"/>
    <x v="0"/>
    <x v="0"/>
    <x v="0"/>
    <x v="0"/>
    <x v="0"/>
    <x v="0"/>
    <x v="0"/>
    <x v="0"/>
    <x v="0"/>
    <x v="0"/>
    <x v="9"/>
    <x v="0"/>
    <s v="Pagamento de salário referente a 07-2025"/>
  </r>
  <r>
    <x v="0"/>
    <n v="0"/>
    <n v="0"/>
    <n v="0"/>
    <n v="113"/>
    <x v="1436"/>
    <x v="0"/>
    <x v="0"/>
    <x v="0"/>
    <s v="03.16.11"/>
    <x v="25"/>
    <x v="0"/>
    <x v="0"/>
    <s v="Direcção de Obras"/>
    <s v="03.16.11"/>
    <s v="Direcção de Obras"/>
    <s v="03.16.11"/>
    <x v="42"/>
    <x v="0"/>
    <x v="0"/>
    <x v="1"/>
    <x v="1"/>
    <x v="0"/>
    <x v="0"/>
    <x v="0"/>
    <x v="6"/>
    <s v="2025-07-23"/>
    <x v="2"/>
    <n v="113"/>
    <x v="0"/>
    <m/>
    <x v="0"/>
    <m/>
    <x v="105"/>
    <n v="100478987"/>
    <x v="0"/>
    <x v="9"/>
    <s v="Direcção de Obras"/>
    <s v="ORI"/>
    <x v="0"/>
    <m/>
    <x v="0"/>
    <x v="0"/>
    <x v="0"/>
    <x v="0"/>
    <x v="0"/>
    <x v="0"/>
    <x v="0"/>
    <x v="0"/>
    <x v="0"/>
    <x v="0"/>
    <x v="0"/>
    <s v="Direcção de Obras"/>
    <x v="0"/>
    <x v="0"/>
    <x v="0"/>
    <x v="0"/>
    <x v="0"/>
    <x v="0"/>
    <x v="0"/>
    <x v="0"/>
    <x v="0"/>
    <x v="0"/>
    <x v="9"/>
    <x v="0"/>
    <s v="Pagamento de salário referente a 07-2025"/>
  </r>
  <r>
    <x v="0"/>
    <n v="0"/>
    <n v="0"/>
    <n v="0"/>
    <n v="113"/>
    <x v="1436"/>
    <x v="0"/>
    <x v="0"/>
    <x v="0"/>
    <s v="03.16.11"/>
    <x v="25"/>
    <x v="0"/>
    <x v="0"/>
    <s v="Direcção de Obras"/>
    <s v="03.16.11"/>
    <s v="Direcção de Obras"/>
    <s v="03.16.11"/>
    <x v="47"/>
    <x v="0"/>
    <x v="0"/>
    <x v="1"/>
    <x v="1"/>
    <x v="0"/>
    <x v="0"/>
    <x v="0"/>
    <x v="6"/>
    <s v="2025-07-23"/>
    <x v="2"/>
    <n v="113"/>
    <x v="0"/>
    <m/>
    <x v="0"/>
    <m/>
    <x v="105"/>
    <n v="100478987"/>
    <x v="0"/>
    <x v="9"/>
    <s v="Direcção de Obras"/>
    <s v="ORI"/>
    <x v="0"/>
    <m/>
    <x v="0"/>
    <x v="0"/>
    <x v="0"/>
    <x v="0"/>
    <x v="0"/>
    <x v="0"/>
    <x v="0"/>
    <x v="0"/>
    <x v="0"/>
    <x v="0"/>
    <x v="0"/>
    <s v="Direcção de Obras"/>
    <x v="0"/>
    <x v="0"/>
    <x v="0"/>
    <x v="0"/>
    <x v="0"/>
    <x v="0"/>
    <x v="0"/>
    <x v="0"/>
    <x v="0"/>
    <x v="0"/>
    <x v="9"/>
    <x v="0"/>
    <s v="Pagamento de salário referente a 07-2025"/>
  </r>
  <r>
    <x v="0"/>
    <n v="0"/>
    <n v="0"/>
    <n v="0"/>
    <n v="56"/>
    <x v="1436"/>
    <x v="0"/>
    <x v="0"/>
    <x v="0"/>
    <s v="03.16.11"/>
    <x v="25"/>
    <x v="0"/>
    <x v="0"/>
    <s v="Direcção de Obras"/>
    <s v="03.16.11"/>
    <s v="Direcção de Obras"/>
    <s v="03.16.11"/>
    <x v="48"/>
    <x v="0"/>
    <x v="0"/>
    <x v="1"/>
    <x v="1"/>
    <x v="0"/>
    <x v="0"/>
    <x v="0"/>
    <x v="6"/>
    <s v="2025-07-23"/>
    <x v="2"/>
    <n v="56"/>
    <x v="0"/>
    <m/>
    <x v="0"/>
    <m/>
    <x v="105"/>
    <n v="100478987"/>
    <x v="0"/>
    <x v="9"/>
    <s v="Direcção de Obras"/>
    <s v="ORI"/>
    <x v="0"/>
    <m/>
    <x v="0"/>
    <x v="0"/>
    <x v="0"/>
    <x v="0"/>
    <x v="0"/>
    <x v="0"/>
    <x v="0"/>
    <x v="0"/>
    <x v="0"/>
    <x v="0"/>
    <x v="0"/>
    <s v="Direcção de Obras"/>
    <x v="0"/>
    <x v="0"/>
    <x v="0"/>
    <x v="0"/>
    <x v="0"/>
    <x v="0"/>
    <x v="0"/>
    <x v="0"/>
    <x v="0"/>
    <x v="0"/>
    <x v="9"/>
    <x v="0"/>
    <s v="Pagamento de salário referente a 07-2025"/>
  </r>
  <r>
    <x v="0"/>
    <n v="0"/>
    <n v="0"/>
    <n v="0"/>
    <n v="885"/>
    <x v="1436"/>
    <x v="0"/>
    <x v="0"/>
    <x v="0"/>
    <s v="03.16.11"/>
    <x v="25"/>
    <x v="0"/>
    <x v="0"/>
    <s v="Direcção de Obras"/>
    <s v="03.16.11"/>
    <s v="Direcção de Obras"/>
    <s v="03.16.11"/>
    <x v="8"/>
    <x v="0"/>
    <x v="0"/>
    <x v="0"/>
    <x v="0"/>
    <x v="0"/>
    <x v="0"/>
    <x v="0"/>
    <x v="6"/>
    <s v="2025-07-23"/>
    <x v="2"/>
    <n v="885"/>
    <x v="0"/>
    <m/>
    <x v="0"/>
    <m/>
    <x v="89"/>
    <n v="100474706"/>
    <x v="0"/>
    <x v="5"/>
    <s v="Direcção de Obras"/>
    <s v="ORI"/>
    <x v="0"/>
    <m/>
    <x v="0"/>
    <x v="0"/>
    <x v="0"/>
    <x v="0"/>
    <x v="0"/>
    <x v="0"/>
    <x v="0"/>
    <x v="0"/>
    <x v="0"/>
    <x v="0"/>
    <x v="0"/>
    <s v="Direcção de Obras"/>
    <x v="0"/>
    <x v="0"/>
    <x v="0"/>
    <x v="0"/>
    <x v="0"/>
    <x v="0"/>
    <x v="0"/>
    <x v="0"/>
    <x v="0"/>
    <x v="0"/>
    <x v="5"/>
    <x v="0"/>
    <s v="Pagamento de salário referente a 07-2025"/>
  </r>
  <r>
    <x v="0"/>
    <n v="0"/>
    <n v="0"/>
    <n v="0"/>
    <n v="1037"/>
    <x v="1436"/>
    <x v="0"/>
    <x v="0"/>
    <x v="0"/>
    <s v="03.16.11"/>
    <x v="25"/>
    <x v="0"/>
    <x v="0"/>
    <s v="Direcção de Obras"/>
    <s v="03.16.11"/>
    <s v="Direcção de Obras"/>
    <s v="03.16.11"/>
    <x v="76"/>
    <x v="0"/>
    <x v="0"/>
    <x v="1"/>
    <x v="0"/>
    <x v="0"/>
    <x v="0"/>
    <x v="0"/>
    <x v="6"/>
    <s v="2025-07-23"/>
    <x v="2"/>
    <n v="1037"/>
    <x v="0"/>
    <m/>
    <x v="0"/>
    <m/>
    <x v="89"/>
    <n v="100474706"/>
    <x v="0"/>
    <x v="5"/>
    <s v="Direcção de Obras"/>
    <s v="ORI"/>
    <x v="0"/>
    <m/>
    <x v="0"/>
    <x v="0"/>
    <x v="0"/>
    <x v="0"/>
    <x v="0"/>
    <x v="0"/>
    <x v="0"/>
    <x v="0"/>
    <x v="0"/>
    <x v="0"/>
    <x v="0"/>
    <s v="Direcção de Obras"/>
    <x v="0"/>
    <x v="0"/>
    <x v="0"/>
    <x v="0"/>
    <x v="0"/>
    <x v="0"/>
    <x v="0"/>
    <x v="0"/>
    <x v="0"/>
    <x v="0"/>
    <x v="5"/>
    <x v="0"/>
    <s v="Pagamento de salário referente a 07-2025"/>
  </r>
  <r>
    <x v="0"/>
    <n v="0"/>
    <n v="0"/>
    <n v="0"/>
    <n v="28"/>
    <x v="1436"/>
    <x v="0"/>
    <x v="0"/>
    <x v="0"/>
    <s v="03.16.11"/>
    <x v="25"/>
    <x v="0"/>
    <x v="0"/>
    <s v="Direcção de Obras"/>
    <s v="03.16.11"/>
    <s v="Direcção de Obras"/>
    <s v="03.16.11"/>
    <x v="45"/>
    <x v="0"/>
    <x v="0"/>
    <x v="1"/>
    <x v="0"/>
    <x v="0"/>
    <x v="0"/>
    <x v="0"/>
    <x v="6"/>
    <s v="2025-07-23"/>
    <x v="2"/>
    <n v="28"/>
    <x v="0"/>
    <m/>
    <x v="0"/>
    <m/>
    <x v="89"/>
    <n v="100474706"/>
    <x v="0"/>
    <x v="5"/>
    <s v="Direcção de Obras"/>
    <s v="ORI"/>
    <x v="0"/>
    <m/>
    <x v="0"/>
    <x v="0"/>
    <x v="0"/>
    <x v="0"/>
    <x v="0"/>
    <x v="0"/>
    <x v="0"/>
    <x v="0"/>
    <x v="0"/>
    <x v="0"/>
    <x v="0"/>
    <s v="Direcção de Obras"/>
    <x v="0"/>
    <x v="0"/>
    <x v="0"/>
    <x v="0"/>
    <x v="0"/>
    <x v="0"/>
    <x v="0"/>
    <x v="0"/>
    <x v="0"/>
    <x v="0"/>
    <x v="5"/>
    <x v="0"/>
    <s v="Pagamento de salário referente a 07-2025"/>
  </r>
  <r>
    <x v="0"/>
    <n v="0"/>
    <n v="0"/>
    <n v="0"/>
    <n v="2935"/>
    <x v="1436"/>
    <x v="0"/>
    <x v="0"/>
    <x v="0"/>
    <s v="03.16.11"/>
    <x v="25"/>
    <x v="0"/>
    <x v="0"/>
    <s v="Direcção de Obras"/>
    <s v="03.16.11"/>
    <s v="Direcção de Obras"/>
    <s v="03.16.11"/>
    <x v="46"/>
    <x v="0"/>
    <x v="0"/>
    <x v="1"/>
    <x v="0"/>
    <x v="0"/>
    <x v="0"/>
    <x v="0"/>
    <x v="6"/>
    <s v="2025-07-23"/>
    <x v="2"/>
    <n v="2935"/>
    <x v="0"/>
    <m/>
    <x v="0"/>
    <m/>
    <x v="89"/>
    <n v="100474706"/>
    <x v="0"/>
    <x v="5"/>
    <s v="Direcção de Obras"/>
    <s v="ORI"/>
    <x v="0"/>
    <m/>
    <x v="0"/>
    <x v="0"/>
    <x v="0"/>
    <x v="0"/>
    <x v="0"/>
    <x v="0"/>
    <x v="0"/>
    <x v="0"/>
    <x v="0"/>
    <x v="0"/>
    <x v="0"/>
    <s v="Direcção de Obras"/>
    <x v="0"/>
    <x v="0"/>
    <x v="0"/>
    <x v="0"/>
    <x v="0"/>
    <x v="0"/>
    <x v="0"/>
    <x v="0"/>
    <x v="0"/>
    <x v="0"/>
    <x v="5"/>
    <x v="0"/>
    <s v="Pagamento de salário referente a 07-2025"/>
  </r>
  <r>
    <x v="0"/>
    <n v="0"/>
    <n v="0"/>
    <n v="0"/>
    <n v="18668"/>
    <x v="1436"/>
    <x v="0"/>
    <x v="0"/>
    <x v="0"/>
    <s v="03.16.11"/>
    <x v="25"/>
    <x v="0"/>
    <x v="0"/>
    <s v="Direcção de Obras"/>
    <s v="03.16.11"/>
    <s v="Direcção de Obras"/>
    <s v="03.16.11"/>
    <x v="42"/>
    <x v="0"/>
    <x v="0"/>
    <x v="1"/>
    <x v="1"/>
    <x v="0"/>
    <x v="0"/>
    <x v="0"/>
    <x v="6"/>
    <s v="2025-07-23"/>
    <x v="2"/>
    <n v="18668"/>
    <x v="0"/>
    <m/>
    <x v="0"/>
    <m/>
    <x v="89"/>
    <n v="100474706"/>
    <x v="0"/>
    <x v="5"/>
    <s v="Direcção de Obras"/>
    <s v="ORI"/>
    <x v="0"/>
    <m/>
    <x v="0"/>
    <x v="0"/>
    <x v="0"/>
    <x v="0"/>
    <x v="0"/>
    <x v="0"/>
    <x v="0"/>
    <x v="0"/>
    <x v="0"/>
    <x v="0"/>
    <x v="0"/>
    <s v="Direcção de Obras"/>
    <x v="0"/>
    <x v="0"/>
    <x v="0"/>
    <x v="0"/>
    <x v="0"/>
    <x v="0"/>
    <x v="0"/>
    <x v="0"/>
    <x v="0"/>
    <x v="0"/>
    <x v="5"/>
    <x v="0"/>
    <s v="Pagamento de salário referente a 07-2025"/>
  </r>
  <r>
    <x v="0"/>
    <n v="0"/>
    <n v="0"/>
    <n v="0"/>
    <n v="18752"/>
    <x v="1436"/>
    <x v="0"/>
    <x v="0"/>
    <x v="0"/>
    <s v="03.16.11"/>
    <x v="25"/>
    <x v="0"/>
    <x v="0"/>
    <s v="Direcção de Obras"/>
    <s v="03.16.11"/>
    <s v="Direcção de Obras"/>
    <s v="03.16.11"/>
    <x v="47"/>
    <x v="0"/>
    <x v="0"/>
    <x v="1"/>
    <x v="1"/>
    <x v="0"/>
    <x v="0"/>
    <x v="0"/>
    <x v="6"/>
    <s v="2025-07-23"/>
    <x v="2"/>
    <n v="18752"/>
    <x v="0"/>
    <m/>
    <x v="0"/>
    <m/>
    <x v="89"/>
    <n v="100474706"/>
    <x v="0"/>
    <x v="5"/>
    <s v="Direcção de Obras"/>
    <s v="ORI"/>
    <x v="0"/>
    <m/>
    <x v="0"/>
    <x v="0"/>
    <x v="0"/>
    <x v="0"/>
    <x v="0"/>
    <x v="0"/>
    <x v="0"/>
    <x v="0"/>
    <x v="0"/>
    <x v="0"/>
    <x v="0"/>
    <s v="Direcção de Obras"/>
    <x v="0"/>
    <x v="0"/>
    <x v="0"/>
    <x v="0"/>
    <x v="0"/>
    <x v="0"/>
    <x v="0"/>
    <x v="0"/>
    <x v="0"/>
    <x v="0"/>
    <x v="5"/>
    <x v="0"/>
    <s v="Pagamento de salário referente a 07-2025"/>
  </r>
  <r>
    <x v="0"/>
    <n v="0"/>
    <n v="0"/>
    <n v="0"/>
    <n v="8860"/>
    <x v="1436"/>
    <x v="0"/>
    <x v="0"/>
    <x v="0"/>
    <s v="03.16.11"/>
    <x v="25"/>
    <x v="0"/>
    <x v="0"/>
    <s v="Direcção de Obras"/>
    <s v="03.16.11"/>
    <s v="Direcção de Obras"/>
    <s v="03.16.11"/>
    <x v="48"/>
    <x v="0"/>
    <x v="0"/>
    <x v="1"/>
    <x v="1"/>
    <x v="0"/>
    <x v="0"/>
    <x v="0"/>
    <x v="6"/>
    <s v="2025-07-23"/>
    <x v="2"/>
    <n v="8860"/>
    <x v="0"/>
    <m/>
    <x v="0"/>
    <m/>
    <x v="89"/>
    <n v="100474706"/>
    <x v="0"/>
    <x v="5"/>
    <s v="Direcção de Obras"/>
    <s v="ORI"/>
    <x v="0"/>
    <m/>
    <x v="0"/>
    <x v="0"/>
    <x v="0"/>
    <x v="0"/>
    <x v="0"/>
    <x v="0"/>
    <x v="0"/>
    <x v="0"/>
    <x v="0"/>
    <x v="0"/>
    <x v="0"/>
    <s v="Direcção de Obras"/>
    <x v="0"/>
    <x v="0"/>
    <x v="0"/>
    <x v="0"/>
    <x v="0"/>
    <x v="0"/>
    <x v="0"/>
    <x v="0"/>
    <x v="0"/>
    <x v="0"/>
    <x v="5"/>
    <x v="0"/>
    <s v="Pagamento de salário referente a 07-2025"/>
  </r>
  <r>
    <x v="0"/>
    <n v="0"/>
    <n v="0"/>
    <n v="0"/>
    <n v="10434"/>
    <x v="1436"/>
    <x v="0"/>
    <x v="0"/>
    <x v="0"/>
    <s v="03.16.11"/>
    <x v="25"/>
    <x v="0"/>
    <x v="0"/>
    <s v="Direcção de Obras"/>
    <s v="03.16.11"/>
    <s v="Direcção de Obras"/>
    <s v="03.16.11"/>
    <x v="8"/>
    <x v="0"/>
    <x v="0"/>
    <x v="0"/>
    <x v="0"/>
    <x v="0"/>
    <x v="0"/>
    <x v="0"/>
    <x v="6"/>
    <s v="2025-07-23"/>
    <x v="2"/>
    <n v="10434"/>
    <x v="0"/>
    <m/>
    <x v="0"/>
    <m/>
    <x v="26"/>
    <n v="100474914"/>
    <x v="0"/>
    <x v="0"/>
    <s v="Direcção de Obras"/>
    <s v="ORI"/>
    <x v="0"/>
    <m/>
    <x v="0"/>
    <x v="0"/>
    <x v="0"/>
    <x v="0"/>
    <x v="0"/>
    <x v="0"/>
    <x v="0"/>
    <x v="0"/>
    <x v="0"/>
    <x v="0"/>
    <x v="0"/>
    <s v="Direcção de Obras"/>
    <x v="0"/>
    <x v="0"/>
    <x v="0"/>
    <x v="0"/>
    <x v="0"/>
    <x v="0"/>
    <x v="0"/>
    <x v="0"/>
    <x v="0"/>
    <x v="0"/>
    <x v="0"/>
    <x v="0"/>
    <s v="Pagamento de salário referente a 07-2025"/>
  </r>
  <r>
    <x v="0"/>
    <n v="0"/>
    <n v="0"/>
    <n v="0"/>
    <n v="12217"/>
    <x v="1436"/>
    <x v="0"/>
    <x v="0"/>
    <x v="0"/>
    <s v="03.16.11"/>
    <x v="25"/>
    <x v="0"/>
    <x v="0"/>
    <s v="Direcção de Obras"/>
    <s v="03.16.11"/>
    <s v="Direcção de Obras"/>
    <s v="03.16.11"/>
    <x v="76"/>
    <x v="0"/>
    <x v="0"/>
    <x v="1"/>
    <x v="0"/>
    <x v="0"/>
    <x v="0"/>
    <x v="0"/>
    <x v="6"/>
    <s v="2025-07-23"/>
    <x v="2"/>
    <n v="12217"/>
    <x v="0"/>
    <m/>
    <x v="0"/>
    <m/>
    <x v="26"/>
    <n v="100474914"/>
    <x v="0"/>
    <x v="0"/>
    <s v="Direcção de Obras"/>
    <s v="ORI"/>
    <x v="0"/>
    <m/>
    <x v="0"/>
    <x v="0"/>
    <x v="0"/>
    <x v="0"/>
    <x v="0"/>
    <x v="0"/>
    <x v="0"/>
    <x v="0"/>
    <x v="0"/>
    <x v="0"/>
    <x v="0"/>
    <s v="Direcção de Obras"/>
    <x v="0"/>
    <x v="0"/>
    <x v="0"/>
    <x v="0"/>
    <x v="0"/>
    <x v="0"/>
    <x v="0"/>
    <x v="0"/>
    <x v="0"/>
    <x v="0"/>
    <x v="0"/>
    <x v="0"/>
    <s v="Pagamento de salário referente a 07-2025"/>
  </r>
  <r>
    <x v="0"/>
    <n v="0"/>
    <n v="0"/>
    <n v="0"/>
    <n v="343"/>
    <x v="1436"/>
    <x v="0"/>
    <x v="0"/>
    <x v="0"/>
    <s v="03.16.11"/>
    <x v="25"/>
    <x v="0"/>
    <x v="0"/>
    <s v="Direcção de Obras"/>
    <s v="03.16.11"/>
    <s v="Direcção de Obras"/>
    <s v="03.16.11"/>
    <x v="45"/>
    <x v="0"/>
    <x v="0"/>
    <x v="1"/>
    <x v="0"/>
    <x v="0"/>
    <x v="0"/>
    <x v="0"/>
    <x v="6"/>
    <s v="2025-07-23"/>
    <x v="2"/>
    <n v="343"/>
    <x v="0"/>
    <m/>
    <x v="0"/>
    <m/>
    <x v="26"/>
    <n v="100474914"/>
    <x v="0"/>
    <x v="0"/>
    <s v="Direcção de Obras"/>
    <s v="ORI"/>
    <x v="0"/>
    <m/>
    <x v="0"/>
    <x v="0"/>
    <x v="0"/>
    <x v="0"/>
    <x v="0"/>
    <x v="0"/>
    <x v="0"/>
    <x v="0"/>
    <x v="0"/>
    <x v="0"/>
    <x v="0"/>
    <s v="Direcção de Obras"/>
    <x v="0"/>
    <x v="0"/>
    <x v="0"/>
    <x v="0"/>
    <x v="0"/>
    <x v="0"/>
    <x v="0"/>
    <x v="0"/>
    <x v="0"/>
    <x v="0"/>
    <x v="0"/>
    <x v="0"/>
    <s v="Pagamento de salário referente a 07-2025"/>
  </r>
  <r>
    <x v="0"/>
    <n v="0"/>
    <n v="0"/>
    <n v="0"/>
    <n v="34576"/>
    <x v="1436"/>
    <x v="0"/>
    <x v="0"/>
    <x v="0"/>
    <s v="03.16.11"/>
    <x v="25"/>
    <x v="0"/>
    <x v="0"/>
    <s v="Direcção de Obras"/>
    <s v="03.16.11"/>
    <s v="Direcção de Obras"/>
    <s v="03.16.11"/>
    <x v="46"/>
    <x v="0"/>
    <x v="0"/>
    <x v="1"/>
    <x v="0"/>
    <x v="0"/>
    <x v="0"/>
    <x v="0"/>
    <x v="6"/>
    <s v="2025-07-23"/>
    <x v="2"/>
    <n v="34576"/>
    <x v="0"/>
    <m/>
    <x v="0"/>
    <m/>
    <x v="26"/>
    <n v="100474914"/>
    <x v="0"/>
    <x v="0"/>
    <s v="Direcção de Obras"/>
    <s v="ORI"/>
    <x v="0"/>
    <m/>
    <x v="0"/>
    <x v="0"/>
    <x v="0"/>
    <x v="0"/>
    <x v="0"/>
    <x v="0"/>
    <x v="0"/>
    <x v="0"/>
    <x v="0"/>
    <x v="0"/>
    <x v="0"/>
    <s v="Direcção de Obras"/>
    <x v="0"/>
    <x v="0"/>
    <x v="0"/>
    <x v="0"/>
    <x v="0"/>
    <x v="0"/>
    <x v="0"/>
    <x v="0"/>
    <x v="0"/>
    <x v="0"/>
    <x v="0"/>
    <x v="0"/>
    <s v="Pagamento de salário referente a 07-2025"/>
  </r>
  <r>
    <x v="0"/>
    <n v="0"/>
    <n v="0"/>
    <n v="0"/>
    <n v="219891"/>
    <x v="1436"/>
    <x v="0"/>
    <x v="0"/>
    <x v="0"/>
    <s v="03.16.11"/>
    <x v="25"/>
    <x v="0"/>
    <x v="0"/>
    <s v="Direcção de Obras"/>
    <s v="03.16.11"/>
    <s v="Direcção de Obras"/>
    <s v="03.16.11"/>
    <x v="42"/>
    <x v="0"/>
    <x v="0"/>
    <x v="1"/>
    <x v="1"/>
    <x v="0"/>
    <x v="0"/>
    <x v="0"/>
    <x v="6"/>
    <s v="2025-07-23"/>
    <x v="2"/>
    <n v="219891"/>
    <x v="0"/>
    <m/>
    <x v="0"/>
    <m/>
    <x v="26"/>
    <n v="100474914"/>
    <x v="0"/>
    <x v="0"/>
    <s v="Direcção de Obras"/>
    <s v="ORI"/>
    <x v="0"/>
    <m/>
    <x v="0"/>
    <x v="0"/>
    <x v="0"/>
    <x v="0"/>
    <x v="0"/>
    <x v="0"/>
    <x v="0"/>
    <x v="0"/>
    <x v="0"/>
    <x v="0"/>
    <x v="0"/>
    <s v="Direcção de Obras"/>
    <x v="0"/>
    <x v="0"/>
    <x v="0"/>
    <x v="0"/>
    <x v="0"/>
    <x v="0"/>
    <x v="0"/>
    <x v="0"/>
    <x v="0"/>
    <x v="0"/>
    <x v="0"/>
    <x v="0"/>
    <s v="Pagamento de salário referente a 07-2025"/>
  </r>
  <r>
    <x v="0"/>
    <n v="0"/>
    <n v="0"/>
    <n v="0"/>
    <n v="220881"/>
    <x v="1436"/>
    <x v="0"/>
    <x v="0"/>
    <x v="0"/>
    <s v="03.16.11"/>
    <x v="25"/>
    <x v="0"/>
    <x v="0"/>
    <s v="Direcção de Obras"/>
    <s v="03.16.11"/>
    <s v="Direcção de Obras"/>
    <s v="03.16.11"/>
    <x v="47"/>
    <x v="0"/>
    <x v="0"/>
    <x v="1"/>
    <x v="1"/>
    <x v="0"/>
    <x v="0"/>
    <x v="0"/>
    <x v="6"/>
    <s v="2025-07-23"/>
    <x v="2"/>
    <n v="220881"/>
    <x v="0"/>
    <m/>
    <x v="0"/>
    <m/>
    <x v="26"/>
    <n v="100474914"/>
    <x v="0"/>
    <x v="0"/>
    <s v="Direcção de Obras"/>
    <s v="ORI"/>
    <x v="0"/>
    <m/>
    <x v="0"/>
    <x v="0"/>
    <x v="0"/>
    <x v="0"/>
    <x v="0"/>
    <x v="0"/>
    <x v="0"/>
    <x v="0"/>
    <x v="0"/>
    <x v="0"/>
    <x v="0"/>
    <s v="Direcção de Obras"/>
    <x v="0"/>
    <x v="0"/>
    <x v="0"/>
    <x v="0"/>
    <x v="0"/>
    <x v="0"/>
    <x v="0"/>
    <x v="0"/>
    <x v="0"/>
    <x v="0"/>
    <x v="0"/>
    <x v="0"/>
    <s v="Pagamento de salário referente a 07-2025"/>
  </r>
  <r>
    <x v="0"/>
    <n v="0"/>
    <n v="0"/>
    <n v="0"/>
    <n v="104307"/>
    <x v="1436"/>
    <x v="0"/>
    <x v="0"/>
    <x v="0"/>
    <s v="03.16.11"/>
    <x v="25"/>
    <x v="0"/>
    <x v="0"/>
    <s v="Direcção de Obras"/>
    <s v="03.16.11"/>
    <s v="Direcção de Obras"/>
    <s v="03.16.11"/>
    <x v="48"/>
    <x v="0"/>
    <x v="0"/>
    <x v="1"/>
    <x v="1"/>
    <x v="0"/>
    <x v="0"/>
    <x v="0"/>
    <x v="6"/>
    <s v="2025-07-23"/>
    <x v="2"/>
    <n v="104307"/>
    <x v="0"/>
    <m/>
    <x v="0"/>
    <m/>
    <x v="26"/>
    <n v="100474914"/>
    <x v="0"/>
    <x v="0"/>
    <s v="Direcção de Obras"/>
    <s v="ORI"/>
    <x v="0"/>
    <m/>
    <x v="0"/>
    <x v="0"/>
    <x v="0"/>
    <x v="0"/>
    <x v="0"/>
    <x v="0"/>
    <x v="0"/>
    <x v="0"/>
    <x v="0"/>
    <x v="0"/>
    <x v="0"/>
    <s v="Direcção de Obras"/>
    <x v="0"/>
    <x v="0"/>
    <x v="0"/>
    <x v="0"/>
    <x v="0"/>
    <x v="0"/>
    <x v="0"/>
    <x v="0"/>
    <x v="0"/>
    <x v="0"/>
    <x v="0"/>
    <x v="0"/>
    <s v="Pagamento de salário referente a 07-2025"/>
  </r>
  <r>
    <x v="1"/>
    <n v="0"/>
    <n v="0"/>
    <n v="0"/>
    <n v="157000"/>
    <x v="1437"/>
    <x v="0"/>
    <x v="0"/>
    <x v="0"/>
    <s v="01.27.07.09"/>
    <x v="7"/>
    <x v="1"/>
    <x v="1"/>
    <s v="Requalificação Urbana e Habitação 2"/>
    <s v="01.27.07"/>
    <s v="Requalificação Urbana e Habitação 2"/>
    <s v="01.27.07"/>
    <x v="2"/>
    <x v="0"/>
    <x v="0"/>
    <x v="1"/>
    <x v="0"/>
    <x v="1"/>
    <x v="1"/>
    <x v="0"/>
    <x v="6"/>
    <s v="2025-07-31"/>
    <x v="2"/>
    <n v="157000"/>
    <x v="0"/>
    <m/>
    <x v="0"/>
    <m/>
    <x v="252"/>
    <n v="100479563"/>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e Eletricidade De Baixa E Média Tensão, referente a elaboração do projeto de eletricidade, no âmbito dos trabalhos da requalificação Urbana e Ambiente da praia de Veneza, conforme anexo.  "/>
  </r>
  <r>
    <x v="0"/>
    <n v="0"/>
    <n v="0"/>
    <n v="0"/>
    <n v="2850"/>
    <x v="1438"/>
    <x v="0"/>
    <x v="0"/>
    <x v="0"/>
    <s v="03.16.15"/>
    <x v="0"/>
    <x v="0"/>
    <x v="0"/>
    <s v="Direção Financeira"/>
    <s v="03.16.15"/>
    <s v="Direção Financeira"/>
    <s v="03.16.15"/>
    <x v="1"/>
    <x v="0"/>
    <x v="0"/>
    <x v="0"/>
    <x v="0"/>
    <x v="0"/>
    <x v="0"/>
    <x v="0"/>
    <x v="6"/>
    <s v="2025-07-31"/>
    <x v="2"/>
    <n v="2850"/>
    <x v="0"/>
    <m/>
    <x v="0"/>
    <m/>
    <x v="9"/>
    <n v="100474696"/>
    <x v="0"/>
    <x v="1"/>
    <s v="Direção Financeira"/>
    <s v="ORI"/>
    <x v="0"/>
    <m/>
    <x v="0"/>
    <x v="0"/>
    <x v="0"/>
    <x v="0"/>
    <x v="0"/>
    <x v="0"/>
    <x v="0"/>
    <x v="0"/>
    <x v="0"/>
    <x v="0"/>
    <x v="0"/>
    <s v="Direção Financeira"/>
    <x v="0"/>
    <x v="0"/>
    <x v="0"/>
    <x v="0"/>
    <x v="0"/>
    <x v="0"/>
    <x v="0"/>
    <x v="0"/>
    <x v="0"/>
    <x v="0"/>
    <x v="1"/>
    <x v="0"/>
    <s v="Pagamento favor de Jose Anildo Furtado, correspondentes aos trabalhos na Escola das Artes referente a julho de 2025, conforme anexo."/>
  </r>
  <r>
    <x v="0"/>
    <n v="0"/>
    <n v="0"/>
    <n v="0"/>
    <n v="16150"/>
    <x v="1438"/>
    <x v="0"/>
    <x v="0"/>
    <x v="0"/>
    <s v="03.16.15"/>
    <x v="0"/>
    <x v="0"/>
    <x v="0"/>
    <s v="Direção Financeira"/>
    <s v="03.16.15"/>
    <s v="Direção Financeira"/>
    <s v="03.16.15"/>
    <x v="1"/>
    <x v="0"/>
    <x v="0"/>
    <x v="0"/>
    <x v="0"/>
    <x v="0"/>
    <x v="0"/>
    <x v="0"/>
    <x v="6"/>
    <s v="2025-07-31"/>
    <x v="2"/>
    <n v="16150"/>
    <x v="0"/>
    <m/>
    <x v="0"/>
    <m/>
    <x v="182"/>
    <n v="100475659"/>
    <x v="0"/>
    <x v="0"/>
    <s v="Direção Financeira"/>
    <s v="ORI"/>
    <x v="0"/>
    <m/>
    <x v="0"/>
    <x v="0"/>
    <x v="0"/>
    <x v="0"/>
    <x v="0"/>
    <x v="0"/>
    <x v="0"/>
    <x v="0"/>
    <x v="0"/>
    <x v="0"/>
    <x v="0"/>
    <s v="Direção Financeira"/>
    <x v="0"/>
    <x v="0"/>
    <x v="0"/>
    <x v="0"/>
    <x v="0"/>
    <x v="0"/>
    <x v="0"/>
    <x v="0"/>
    <x v="0"/>
    <x v="0"/>
    <x v="0"/>
    <x v="0"/>
    <s v="Pagamento favor de Jose Anildo Furtado, correspondentes aos trabalhos na Escola das Artes referente a julho de 2025, conforme anexo."/>
  </r>
  <r>
    <x v="0"/>
    <n v="0"/>
    <n v="0"/>
    <n v="0"/>
    <n v="68860"/>
    <x v="1439"/>
    <x v="0"/>
    <x v="0"/>
    <x v="0"/>
    <s v="01.27.02.11"/>
    <x v="11"/>
    <x v="1"/>
    <x v="1"/>
    <s v="Saneamento básico"/>
    <s v="01.27.02"/>
    <s v="Saneamento básico"/>
    <s v="01.27.02"/>
    <x v="4"/>
    <x v="0"/>
    <x v="2"/>
    <x v="3"/>
    <x v="0"/>
    <x v="1"/>
    <x v="0"/>
    <x v="0"/>
    <x v="7"/>
    <s v="2025-08-18"/>
    <x v="2"/>
    <n v="68860"/>
    <x v="0"/>
    <m/>
    <x v="0"/>
    <m/>
    <x v="148"/>
    <n v="100479525"/>
    <x v="0"/>
    <x v="0"/>
    <s v="Reforço do saneamento básico"/>
    <s v="ORI"/>
    <x v="0"/>
    <m/>
    <x v="0"/>
    <x v="0"/>
    <x v="0"/>
    <x v="0"/>
    <x v="0"/>
    <x v="0"/>
    <x v="0"/>
    <x v="0"/>
    <x v="0"/>
    <x v="0"/>
    <x v="0"/>
    <s v="Reforço do saneamento básico"/>
    <x v="0"/>
    <x v="0"/>
    <x v="0"/>
    <x v="0"/>
    <x v="1"/>
    <x v="0"/>
    <x v="0"/>
    <x v="0"/>
    <x v="0"/>
    <x v="0"/>
    <x v="0"/>
    <x v="0"/>
    <s v="Pagamento referente a serviço de manuseamento/handling carga convencional/ validação de BL do camião renault de recolha de resíduos e urbanos oferecido a CMSM, conforme anexo."/>
  </r>
  <r>
    <x v="2"/>
    <n v="0"/>
    <n v="0"/>
    <n v="0"/>
    <n v="4533"/>
    <x v="1440"/>
    <x v="0"/>
    <x v="0"/>
    <x v="0"/>
    <s v="80.02.10.21"/>
    <x v="19"/>
    <x v="4"/>
    <x v="4"/>
    <s v="Outros"/>
    <s v="80.02.10"/>
    <s v="Outros"/>
    <s v="80.02.10"/>
    <x v="35"/>
    <x v="0"/>
    <x v="3"/>
    <x v="4"/>
    <x v="1"/>
    <x v="2"/>
    <x v="0"/>
    <x v="0"/>
    <x v="9"/>
    <s v="2025-10-22"/>
    <x v="3"/>
    <n v="4533"/>
    <x v="0"/>
    <m/>
    <x v="0"/>
    <m/>
    <x v="186"/>
    <n v="100022985"/>
    <x v="0"/>
    <x v="0"/>
    <s v="Retenções Descontos Judiciais"/>
    <s v="ORI"/>
    <x v="0"/>
    <m/>
    <x v="0"/>
    <x v="0"/>
    <x v="0"/>
    <x v="0"/>
    <x v="0"/>
    <x v="0"/>
    <x v="0"/>
    <x v="0"/>
    <x v="0"/>
    <x v="0"/>
    <x v="0"/>
    <s v="Retenções Descontos Judiciais"/>
    <x v="0"/>
    <x v="0"/>
    <x v="0"/>
    <x v="0"/>
    <x v="2"/>
    <x v="0"/>
    <x v="0"/>
    <x v="1"/>
    <x v="0"/>
    <x v="1"/>
    <x v="0"/>
    <x v="0"/>
    <s v="Transferência pelos descontos retido no salario da senhora Nérida Mascarenhas, no mês de agosto de 2025, referente ao processo nº 30/2023, conforme anexo.    "/>
  </r>
  <r>
    <x v="0"/>
    <n v="0"/>
    <n v="0"/>
    <n v="0"/>
    <n v="1800"/>
    <x v="1441"/>
    <x v="0"/>
    <x v="0"/>
    <x v="0"/>
    <s v="03.16.15"/>
    <x v="0"/>
    <x v="0"/>
    <x v="0"/>
    <s v="Direção Financeira"/>
    <s v="03.16.15"/>
    <s v="Direção Financeira"/>
    <s v="03.16.15"/>
    <x v="0"/>
    <x v="0"/>
    <x v="0"/>
    <x v="0"/>
    <x v="0"/>
    <x v="0"/>
    <x v="0"/>
    <x v="0"/>
    <x v="6"/>
    <s v="2025-07-25"/>
    <x v="2"/>
    <n v="1800"/>
    <x v="0"/>
    <m/>
    <x v="0"/>
    <m/>
    <x v="16"/>
    <n v="100477691"/>
    <x v="0"/>
    <x v="0"/>
    <s v="Direção Financeira"/>
    <s v="ORI"/>
    <x v="0"/>
    <m/>
    <x v="0"/>
    <x v="0"/>
    <x v="0"/>
    <x v="0"/>
    <x v="0"/>
    <x v="0"/>
    <x v="0"/>
    <x v="0"/>
    <x v="0"/>
    <x v="0"/>
    <x v="0"/>
    <s v="Direção Financeira"/>
    <x v="0"/>
    <x v="0"/>
    <x v="0"/>
    <x v="0"/>
    <x v="0"/>
    <x v="0"/>
    <x v="0"/>
    <x v="0"/>
    <x v="0"/>
    <x v="0"/>
    <x v="0"/>
    <x v="0"/>
    <s v="Ajuda de custo a favor do Sr. Austelino Cardoso Martins pela sua deslocação para Cidade de Praia nos dias 22 em missão de serviço, conforme anexo. "/>
  </r>
  <r>
    <x v="0"/>
    <n v="0"/>
    <n v="0"/>
    <n v="0"/>
    <n v="1800"/>
    <x v="1442"/>
    <x v="0"/>
    <x v="0"/>
    <x v="0"/>
    <s v="03.16.15"/>
    <x v="0"/>
    <x v="0"/>
    <x v="0"/>
    <s v="Direção Financeira"/>
    <s v="03.16.15"/>
    <s v="Direção Financeira"/>
    <s v="03.16.15"/>
    <x v="0"/>
    <x v="0"/>
    <x v="0"/>
    <x v="0"/>
    <x v="0"/>
    <x v="0"/>
    <x v="0"/>
    <x v="0"/>
    <x v="6"/>
    <s v="2025-07-25"/>
    <x v="2"/>
    <n v="1800"/>
    <x v="0"/>
    <m/>
    <x v="0"/>
    <m/>
    <x v="253"/>
    <n v="100454775"/>
    <x v="0"/>
    <x v="0"/>
    <s v="Direção Financeira"/>
    <s v="ORI"/>
    <x v="0"/>
    <m/>
    <x v="0"/>
    <x v="0"/>
    <x v="0"/>
    <x v="0"/>
    <x v="0"/>
    <x v="0"/>
    <x v="0"/>
    <x v="0"/>
    <x v="0"/>
    <x v="0"/>
    <x v="0"/>
    <s v="Direção Financeira"/>
    <x v="0"/>
    <x v="0"/>
    <x v="0"/>
    <x v="0"/>
    <x v="0"/>
    <x v="0"/>
    <x v="0"/>
    <x v="0"/>
    <x v="0"/>
    <x v="0"/>
    <x v="0"/>
    <x v="0"/>
    <s v="Ajuda de custo a favor do Sr. ELAINE BENUDIA LIMA pela sua deslocação para Cidade de Praia no dia 22 em missão de serviço, conforme anexo."/>
  </r>
  <r>
    <x v="0"/>
    <n v="0"/>
    <n v="0"/>
    <n v="0"/>
    <n v="9000"/>
    <x v="1443"/>
    <x v="0"/>
    <x v="1"/>
    <x v="0"/>
    <s v="80.02.01"/>
    <x v="28"/>
    <x v="4"/>
    <x v="4"/>
    <s v="Retenções Iur"/>
    <s v="80.02.01"/>
    <s v="Retenções Iur"/>
    <s v="80.02.01"/>
    <x v="52"/>
    <x v="0"/>
    <x v="6"/>
    <x v="1"/>
    <x v="1"/>
    <x v="2"/>
    <x v="2"/>
    <x v="0"/>
    <x v="8"/>
    <s v="2025-09-19"/>
    <x v="2"/>
    <n v="9000"/>
    <x v="0"/>
    <m/>
    <x v="0"/>
    <m/>
    <x v="9"/>
    <n v="100474696"/>
    <x v="0"/>
    <x v="0"/>
    <s v="Retenções Iur"/>
    <s v="ORI"/>
    <x v="0"/>
    <s v="RIUR"/>
    <x v="0"/>
    <x v="0"/>
    <x v="0"/>
    <x v="0"/>
    <x v="0"/>
    <x v="0"/>
    <x v="0"/>
    <x v="0"/>
    <x v="0"/>
    <x v="0"/>
    <x v="0"/>
    <s v="Retenções Iur"/>
    <x v="0"/>
    <x v="0"/>
    <x v="0"/>
    <x v="0"/>
    <x v="2"/>
    <x v="0"/>
    <x v="0"/>
    <x v="0"/>
    <x v="0"/>
    <x v="1"/>
    <x v="0"/>
    <x v="0"/>
    <s v="RETENCAO OT"/>
  </r>
  <r>
    <x v="1"/>
    <n v="0"/>
    <n v="0"/>
    <n v="0"/>
    <n v="100296"/>
    <x v="1444"/>
    <x v="0"/>
    <x v="0"/>
    <x v="0"/>
    <s v="03.16.15"/>
    <x v="0"/>
    <x v="0"/>
    <x v="0"/>
    <s v="Direção Financeira"/>
    <s v="03.16.15"/>
    <s v="Direção Financeira"/>
    <s v="03.16.15"/>
    <x v="53"/>
    <x v="0"/>
    <x v="0"/>
    <x v="1"/>
    <x v="0"/>
    <x v="0"/>
    <x v="1"/>
    <x v="0"/>
    <x v="8"/>
    <s v="2025-09-30"/>
    <x v="2"/>
    <n v="100296"/>
    <x v="0"/>
    <m/>
    <x v="0"/>
    <m/>
    <x v="26"/>
    <n v="100474914"/>
    <x v="0"/>
    <x v="0"/>
    <s v="Direção Financeira"/>
    <s v="ORI"/>
    <x v="0"/>
    <m/>
    <x v="0"/>
    <x v="0"/>
    <x v="0"/>
    <x v="0"/>
    <x v="0"/>
    <x v="0"/>
    <x v="0"/>
    <x v="0"/>
    <x v="0"/>
    <x v="0"/>
    <x v="0"/>
    <s v="Direção Financeira"/>
    <x v="0"/>
    <x v="0"/>
    <x v="0"/>
    <x v="0"/>
    <x v="0"/>
    <x v="0"/>
    <x v="0"/>
    <x v="0"/>
    <x v="0"/>
    <x v="0"/>
    <x v="0"/>
    <x v="0"/>
    <s v="Pagamento da divida a favor de CV Telecom referente a prestação setembro 2025, conforme anexo."/>
  </r>
  <r>
    <x v="1"/>
    <n v="0"/>
    <n v="0"/>
    <n v="0"/>
    <n v="75000"/>
    <x v="1445"/>
    <x v="0"/>
    <x v="0"/>
    <x v="0"/>
    <s v="01.25.02.23"/>
    <x v="13"/>
    <x v="2"/>
    <x v="2"/>
    <s v="desporto"/>
    <s v="01.25.02"/>
    <s v="desporto"/>
    <s v="01.25.02"/>
    <x v="2"/>
    <x v="0"/>
    <x v="0"/>
    <x v="1"/>
    <x v="0"/>
    <x v="1"/>
    <x v="1"/>
    <x v="0"/>
    <x v="9"/>
    <s v="2025-10-23"/>
    <x v="3"/>
    <n v="75000"/>
    <x v="0"/>
    <m/>
    <x v="0"/>
    <m/>
    <x v="163"/>
    <n v="100476990"/>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o Academia Do Desporto Educação E Cultura, 50% da proposta, referente ao subsidio da época desportiva 2025-2023, conforme anexo."/>
  </r>
  <r>
    <x v="1"/>
    <n v="0"/>
    <n v="0"/>
    <n v="0"/>
    <n v="75000"/>
    <x v="1446"/>
    <x v="0"/>
    <x v="0"/>
    <x v="0"/>
    <s v="01.25.02.23"/>
    <x v="13"/>
    <x v="2"/>
    <x v="2"/>
    <s v="desporto"/>
    <s v="01.25.02"/>
    <s v="desporto"/>
    <s v="01.25.02"/>
    <x v="2"/>
    <x v="0"/>
    <x v="0"/>
    <x v="1"/>
    <x v="0"/>
    <x v="1"/>
    <x v="1"/>
    <x v="0"/>
    <x v="9"/>
    <s v="2025-10-23"/>
    <x v="3"/>
    <n v="75000"/>
    <x v="0"/>
    <m/>
    <x v="0"/>
    <m/>
    <x v="254"/>
    <n v="100478006"/>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Associação  Desportiva De  Flor Jovem, 50% da proposta, referente ao subsidio da época desportiva 2025-2023, conforme anexo. "/>
  </r>
  <r>
    <x v="0"/>
    <n v="0"/>
    <n v="0"/>
    <n v="0"/>
    <n v="10400"/>
    <x v="1447"/>
    <x v="0"/>
    <x v="0"/>
    <x v="0"/>
    <s v="01.25.05.09"/>
    <x v="14"/>
    <x v="2"/>
    <x v="2"/>
    <s v="Saúde"/>
    <s v="01.25.05"/>
    <s v="Saúde"/>
    <s v="01.25.05"/>
    <x v="3"/>
    <x v="0"/>
    <x v="1"/>
    <x v="2"/>
    <x v="0"/>
    <x v="1"/>
    <x v="0"/>
    <x v="0"/>
    <x v="10"/>
    <s v="2025-11-20"/>
    <x v="3"/>
    <n v="10400"/>
    <x v="0"/>
    <m/>
    <x v="0"/>
    <m/>
    <x v="255"/>
    <n v="100397553"/>
    <x v="0"/>
    <x v="0"/>
    <s v="Apoio a Consultas de Especialidade e Medicamentos"/>
    <s v="ORI"/>
    <x v="0"/>
    <s v="ACE"/>
    <x v="0"/>
    <x v="0"/>
    <x v="0"/>
    <x v="0"/>
    <x v="0"/>
    <x v="0"/>
    <x v="0"/>
    <x v="0"/>
    <x v="0"/>
    <x v="0"/>
    <x v="0"/>
    <s v="Apoio a Consultas de Especialidade e Medicamentos"/>
    <x v="0"/>
    <x v="0"/>
    <x v="0"/>
    <x v="0"/>
    <x v="1"/>
    <x v="0"/>
    <x v="0"/>
    <x v="0"/>
    <x v="0"/>
    <x v="0"/>
    <x v="0"/>
    <x v="0"/>
    <s v="Apoio para realização de exame Medico do senhor Alexandre Miranda, conforme anexo."/>
  </r>
  <r>
    <x v="0"/>
    <n v="0"/>
    <n v="0"/>
    <n v="0"/>
    <n v="54840"/>
    <x v="1448"/>
    <x v="0"/>
    <x v="0"/>
    <x v="0"/>
    <s v="01.25.05.12"/>
    <x v="2"/>
    <x v="2"/>
    <x v="2"/>
    <s v="Saúde"/>
    <s v="01.25.05"/>
    <s v="Saúde"/>
    <s v="01.25.05"/>
    <x v="3"/>
    <x v="0"/>
    <x v="1"/>
    <x v="2"/>
    <x v="0"/>
    <x v="1"/>
    <x v="0"/>
    <x v="0"/>
    <x v="10"/>
    <s v="2025-11-24"/>
    <x v="3"/>
    <n v="54840"/>
    <x v="0"/>
    <m/>
    <x v="0"/>
    <m/>
    <x v="256"/>
    <n v="100394892"/>
    <x v="0"/>
    <x v="0"/>
    <s v="Promoção e Inclusão Social"/>
    <s v="ORI"/>
    <x v="0"/>
    <m/>
    <x v="0"/>
    <x v="0"/>
    <x v="0"/>
    <x v="0"/>
    <x v="0"/>
    <x v="0"/>
    <x v="0"/>
    <x v="0"/>
    <x v="0"/>
    <x v="0"/>
    <x v="0"/>
    <s v="Promoção e Inclusão Social"/>
    <x v="0"/>
    <x v="0"/>
    <x v="0"/>
    <x v="0"/>
    <x v="1"/>
    <x v="0"/>
    <x v="0"/>
    <x v="0"/>
    <x v="0"/>
    <x v="0"/>
    <x v="0"/>
    <x v="0"/>
    <s v="Pagamento a favor de AGRO CENTRO, referente reposição de agua para as famílias de Cruz de Polião e Polião Flamengos, conforme anexo."/>
  </r>
  <r>
    <x v="1"/>
    <n v="0"/>
    <n v="0"/>
    <n v="0"/>
    <n v="180000"/>
    <x v="1449"/>
    <x v="0"/>
    <x v="0"/>
    <x v="0"/>
    <s v="01.27.07.09"/>
    <x v="7"/>
    <x v="1"/>
    <x v="1"/>
    <s v="Requalificação Urbana e Habitação 2"/>
    <s v="01.27.07"/>
    <s v="Requalificação Urbana e Habitação 2"/>
    <s v="01.27.07"/>
    <x v="2"/>
    <x v="0"/>
    <x v="0"/>
    <x v="1"/>
    <x v="0"/>
    <x v="1"/>
    <x v="1"/>
    <x v="0"/>
    <x v="11"/>
    <s v="2025-12-05"/>
    <x v="3"/>
    <n v="180000"/>
    <x v="0"/>
    <m/>
    <x v="0"/>
    <m/>
    <x v="32"/>
    <n v="100476920"/>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e Felisberto Carvalho, para obras de requalificação urbana e ambiental de veneza, conforme anexo."/>
  </r>
  <r>
    <x v="0"/>
    <n v="0"/>
    <n v="0"/>
    <n v="0"/>
    <n v="13"/>
    <x v="1431"/>
    <x v="0"/>
    <x v="0"/>
    <x v="0"/>
    <s v="03.16.16"/>
    <x v="53"/>
    <x v="0"/>
    <x v="0"/>
    <s v="Direção Ambiente e Saneamento "/>
    <s v="03.16.16"/>
    <s v="Direção Ambiente e Saneamento "/>
    <s v="03.16.16"/>
    <x v="76"/>
    <x v="0"/>
    <x v="0"/>
    <x v="1"/>
    <x v="0"/>
    <x v="0"/>
    <x v="0"/>
    <x v="0"/>
    <x v="7"/>
    <s v="2025-08-26"/>
    <x v="2"/>
    <n v="13"/>
    <x v="0"/>
    <m/>
    <x v="0"/>
    <m/>
    <x v="106"/>
    <n v="100479277"/>
    <x v="0"/>
    <x v="6"/>
    <s v="Direção Ambiente e Saneamento "/>
    <s v="ORI"/>
    <x v="0"/>
    <m/>
    <x v="0"/>
    <x v="0"/>
    <x v="0"/>
    <x v="0"/>
    <x v="0"/>
    <x v="0"/>
    <x v="0"/>
    <x v="0"/>
    <x v="0"/>
    <x v="0"/>
    <x v="0"/>
    <s v="Direção Ambiente e Saneamento "/>
    <x v="0"/>
    <x v="0"/>
    <x v="0"/>
    <x v="0"/>
    <x v="0"/>
    <x v="0"/>
    <x v="0"/>
    <x v="0"/>
    <x v="0"/>
    <x v="0"/>
    <x v="6"/>
    <x v="0"/>
    <s v="Pagamento de salário referente a 08-2025"/>
  </r>
  <r>
    <x v="0"/>
    <n v="0"/>
    <n v="0"/>
    <n v="0"/>
    <n v="0"/>
    <x v="1431"/>
    <x v="0"/>
    <x v="0"/>
    <x v="0"/>
    <s v="03.16.16"/>
    <x v="53"/>
    <x v="0"/>
    <x v="0"/>
    <s v="Direção Ambiente e Saneamento "/>
    <s v="03.16.16"/>
    <s v="Direção Ambiente e Saneamento "/>
    <s v="03.16.16"/>
    <x v="45"/>
    <x v="0"/>
    <x v="0"/>
    <x v="1"/>
    <x v="0"/>
    <x v="0"/>
    <x v="0"/>
    <x v="0"/>
    <x v="7"/>
    <s v="2025-08-26"/>
    <x v="2"/>
    <n v="0"/>
    <x v="0"/>
    <m/>
    <x v="0"/>
    <m/>
    <x v="106"/>
    <n v="100479277"/>
    <x v="0"/>
    <x v="6"/>
    <s v="Direção Ambiente e Saneamento "/>
    <s v="ORI"/>
    <x v="0"/>
    <m/>
    <x v="0"/>
    <x v="0"/>
    <x v="0"/>
    <x v="0"/>
    <x v="0"/>
    <x v="0"/>
    <x v="0"/>
    <x v="0"/>
    <x v="0"/>
    <x v="0"/>
    <x v="0"/>
    <s v="Direção Ambiente e Saneamento "/>
    <x v="0"/>
    <x v="0"/>
    <x v="0"/>
    <x v="0"/>
    <x v="0"/>
    <x v="0"/>
    <x v="0"/>
    <x v="0"/>
    <x v="0"/>
    <x v="0"/>
    <x v="6"/>
    <x v="0"/>
    <s v="Pagamento de salário referente a 08-2025"/>
  </r>
  <r>
    <x v="0"/>
    <n v="0"/>
    <n v="0"/>
    <n v="0"/>
    <n v="50"/>
    <x v="1431"/>
    <x v="0"/>
    <x v="0"/>
    <x v="0"/>
    <s v="03.16.16"/>
    <x v="53"/>
    <x v="0"/>
    <x v="0"/>
    <s v="Direção Ambiente e Saneamento "/>
    <s v="03.16.16"/>
    <s v="Direção Ambiente e Saneamento "/>
    <s v="03.16.16"/>
    <x v="46"/>
    <x v="0"/>
    <x v="0"/>
    <x v="1"/>
    <x v="0"/>
    <x v="0"/>
    <x v="0"/>
    <x v="0"/>
    <x v="7"/>
    <s v="2025-08-26"/>
    <x v="2"/>
    <n v="50"/>
    <x v="0"/>
    <m/>
    <x v="0"/>
    <m/>
    <x v="106"/>
    <n v="100479277"/>
    <x v="0"/>
    <x v="6"/>
    <s v="Direção Ambiente e Saneamento "/>
    <s v="ORI"/>
    <x v="0"/>
    <m/>
    <x v="0"/>
    <x v="0"/>
    <x v="0"/>
    <x v="0"/>
    <x v="0"/>
    <x v="0"/>
    <x v="0"/>
    <x v="0"/>
    <x v="0"/>
    <x v="0"/>
    <x v="0"/>
    <s v="Direção Ambiente e Saneamento "/>
    <x v="0"/>
    <x v="0"/>
    <x v="0"/>
    <x v="0"/>
    <x v="0"/>
    <x v="0"/>
    <x v="0"/>
    <x v="0"/>
    <x v="0"/>
    <x v="0"/>
    <x v="6"/>
    <x v="0"/>
    <s v="Pagamento de salário referente a 08-2025"/>
  </r>
  <r>
    <x v="0"/>
    <n v="0"/>
    <n v="0"/>
    <n v="0"/>
    <n v="1013"/>
    <x v="1431"/>
    <x v="0"/>
    <x v="0"/>
    <x v="0"/>
    <s v="03.16.16"/>
    <x v="53"/>
    <x v="0"/>
    <x v="0"/>
    <s v="Direção Ambiente e Saneamento "/>
    <s v="03.16.16"/>
    <s v="Direção Ambiente e Saneamento "/>
    <s v="03.16.16"/>
    <x v="42"/>
    <x v="0"/>
    <x v="0"/>
    <x v="1"/>
    <x v="1"/>
    <x v="0"/>
    <x v="0"/>
    <x v="0"/>
    <x v="7"/>
    <s v="2025-08-26"/>
    <x v="2"/>
    <n v="1013"/>
    <x v="0"/>
    <m/>
    <x v="0"/>
    <m/>
    <x v="106"/>
    <n v="100479277"/>
    <x v="0"/>
    <x v="6"/>
    <s v="Direção Ambiente e Saneamento "/>
    <s v="ORI"/>
    <x v="0"/>
    <m/>
    <x v="0"/>
    <x v="0"/>
    <x v="0"/>
    <x v="0"/>
    <x v="0"/>
    <x v="0"/>
    <x v="0"/>
    <x v="0"/>
    <x v="0"/>
    <x v="0"/>
    <x v="0"/>
    <s v="Direção Ambiente e Saneamento "/>
    <x v="0"/>
    <x v="0"/>
    <x v="0"/>
    <x v="0"/>
    <x v="0"/>
    <x v="0"/>
    <x v="0"/>
    <x v="0"/>
    <x v="0"/>
    <x v="0"/>
    <x v="6"/>
    <x v="0"/>
    <s v="Pagamento de salário referente a 08-2025"/>
  </r>
  <r>
    <x v="0"/>
    <n v="0"/>
    <n v="0"/>
    <n v="0"/>
    <n v="28"/>
    <x v="1431"/>
    <x v="0"/>
    <x v="0"/>
    <x v="0"/>
    <s v="03.16.16"/>
    <x v="53"/>
    <x v="0"/>
    <x v="0"/>
    <s v="Direção Ambiente e Saneamento "/>
    <s v="03.16.16"/>
    <s v="Direção Ambiente e Saneamento "/>
    <s v="03.16.16"/>
    <x v="76"/>
    <x v="0"/>
    <x v="0"/>
    <x v="1"/>
    <x v="0"/>
    <x v="0"/>
    <x v="0"/>
    <x v="0"/>
    <x v="7"/>
    <s v="2025-08-26"/>
    <x v="2"/>
    <n v="28"/>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08-2025"/>
  </r>
  <r>
    <x v="0"/>
    <n v="0"/>
    <n v="0"/>
    <n v="0"/>
    <n v="1"/>
    <x v="1431"/>
    <x v="0"/>
    <x v="0"/>
    <x v="0"/>
    <s v="03.16.16"/>
    <x v="53"/>
    <x v="0"/>
    <x v="0"/>
    <s v="Direção Ambiente e Saneamento "/>
    <s v="03.16.16"/>
    <s v="Direção Ambiente e Saneamento "/>
    <s v="03.16.16"/>
    <x v="45"/>
    <x v="0"/>
    <x v="0"/>
    <x v="1"/>
    <x v="0"/>
    <x v="0"/>
    <x v="0"/>
    <x v="0"/>
    <x v="7"/>
    <s v="2025-08-26"/>
    <x v="2"/>
    <n v="1"/>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08-2025"/>
  </r>
  <r>
    <x v="0"/>
    <n v="0"/>
    <n v="0"/>
    <n v="0"/>
    <n v="109"/>
    <x v="1431"/>
    <x v="0"/>
    <x v="0"/>
    <x v="0"/>
    <s v="03.16.16"/>
    <x v="53"/>
    <x v="0"/>
    <x v="0"/>
    <s v="Direção Ambiente e Saneamento "/>
    <s v="03.16.16"/>
    <s v="Direção Ambiente e Saneamento "/>
    <s v="03.16.16"/>
    <x v="46"/>
    <x v="0"/>
    <x v="0"/>
    <x v="1"/>
    <x v="0"/>
    <x v="0"/>
    <x v="0"/>
    <x v="0"/>
    <x v="7"/>
    <s v="2025-08-26"/>
    <x v="2"/>
    <n v="109"/>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08-2025"/>
  </r>
  <r>
    <x v="0"/>
    <n v="0"/>
    <n v="0"/>
    <n v="0"/>
    <n v="2222"/>
    <x v="1431"/>
    <x v="0"/>
    <x v="0"/>
    <x v="0"/>
    <s v="03.16.16"/>
    <x v="53"/>
    <x v="0"/>
    <x v="0"/>
    <s v="Direção Ambiente e Saneamento "/>
    <s v="03.16.16"/>
    <s v="Direção Ambiente e Saneamento "/>
    <s v="03.16.16"/>
    <x v="42"/>
    <x v="0"/>
    <x v="0"/>
    <x v="1"/>
    <x v="1"/>
    <x v="0"/>
    <x v="0"/>
    <x v="0"/>
    <x v="7"/>
    <s v="2025-08-26"/>
    <x v="2"/>
    <n v="2222"/>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08-2025"/>
  </r>
  <r>
    <x v="0"/>
    <n v="0"/>
    <n v="0"/>
    <n v="0"/>
    <n v="2"/>
    <x v="1431"/>
    <x v="0"/>
    <x v="0"/>
    <x v="0"/>
    <s v="03.16.16"/>
    <x v="53"/>
    <x v="0"/>
    <x v="0"/>
    <s v="Direção Ambiente e Saneamento "/>
    <s v="03.16.16"/>
    <s v="Direção Ambiente e Saneamento "/>
    <s v="03.16.16"/>
    <x v="76"/>
    <x v="0"/>
    <x v="0"/>
    <x v="1"/>
    <x v="0"/>
    <x v="0"/>
    <x v="0"/>
    <x v="0"/>
    <x v="7"/>
    <s v="2025-08-26"/>
    <x v="2"/>
    <n v="2"/>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08-2025"/>
  </r>
  <r>
    <x v="0"/>
    <n v="0"/>
    <n v="0"/>
    <n v="0"/>
    <n v="0"/>
    <x v="1431"/>
    <x v="0"/>
    <x v="0"/>
    <x v="0"/>
    <s v="03.16.16"/>
    <x v="53"/>
    <x v="0"/>
    <x v="0"/>
    <s v="Direção Ambiente e Saneamento "/>
    <s v="03.16.16"/>
    <s v="Direção Ambiente e Saneamento "/>
    <s v="03.16.16"/>
    <x v="45"/>
    <x v="0"/>
    <x v="0"/>
    <x v="1"/>
    <x v="0"/>
    <x v="0"/>
    <x v="0"/>
    <x v="0"/>
    <x v="7"/>
    <s v="2025-08-26"/>
    <x v="2"/>
    <n v="0"/>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08-2025"/>
  </r>
  <r>
    <x v="0"/>
    <n v="0"/>
    <n v="0"/>
    <n v="0"/>
    <n v="10"/>
    <x v="1431"/>
    <x v="0"/>
    <x v="0"/>
    <x v="0"/>
    <s v="03.16.16"/>
    <x v="53"/>
    <x v="0"/>
    <x v="0"/>
    <s v="Direção Ambiente e Saneamento "/>
    <s v="03.16.16"/>
    <s v="Direção Ambiente e Saneamento "/>
    <s v="03.16.16"/>
    <x v="46"/>
    <x v="0"/>
    <x v="0"/>
    <x v="1"/>
    <x v="0"/>
    <x v="0"/>
    <x v="0"/>
    <x v="0"/>
    <x v="7"/>
    <s v="2025-08-26"/>
    <x v="2"/>
    <n v="10"/>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08-2025"/>
  </r>
  <r>
    <x v="0"/>
    <n v="0"/>
    <n v="0"/>
    <n v="0"/>
    <n v="218"/>
    <x v="1431"/>
    <x v="0"/>
    <x v="0"/>
    <x v="0"/>
    <s v="03.16.16"/>
    <x v="53"/>
    <x v="0"/>
    <x v="0"/>
    <s v="Direção Ambiente e Saneamento "/>
    <s v="03.16.16"/>
    <s v="Direção Ambiente e Saneamento "/>
    <s v="03.16.16"/>
    <x v="42"/>
    <x v="0"/>
    <x v="0"/>
    <x v="1"/>
    <x v="1"/>
    <x v="0"/>
    <x v="0"/>
    <x v="0"/>
    <x v="7"/>
    <s v="2025-08-26"/>
    <x v="2"/>
    <n v="218"/>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08-2025"/>
  </r>
  <r>
    <x v="0"/>
    <n v="0"/>
    <n v="0"/>
    <n v="0"/>
    <n v="110"/>
    <x v="1431"/>
    <x v="0"/>
    <x v="0"/>
    <x v="0"/>
    <s v="03.16.16"/>
    <x v="53"/>
    <x v="0"/>
    <x v="0"/>
    <s v="Direção Ambiente e Saneamento "/>
    <s v="03.16.16"/>
    <s v="Direção Ambiente e Saneamento "/>
    <s v="03.16.16"/>
    <x v="76"/>
    <x v="0"/>
    <x v="0"/>
    <x v="1"/>
    <x v="0"/>
    <x v="0"/>
    <x v="0"/>
    <x v="0"/>
    <x v="7"/>
    <s v="2025-08-26"/>
    <x v="2"/>
    <n v="110"/>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8-2025"/>
  </r>
  <r>
    <x v="0"/>
    <n v="0"/>
    <n v="0"/>
    <n v="0"/>
    <n v="7"/>
    <x v="1431"/>
    <x v="0"/>
    <x v="0"/>
    <x v="0"/>
    <s v="03.16.16"/>
    <x v="53"/>
    <x v="0"/>
    <x v="0"/>
    <s v="Direção Ambiente e Saneamento "/>
    <s v="03.16.16"/>
    <s v="Direção Ambiente e Saneamento "/>
    <s v="03.16.16"/>
    <x v="45"/>
    <x v="0"/>
    <x v="0"/>
    <x v="1"/>
    <x v="0"/>
    <x v="0"/>
    <x v="0"/>
    <x v="0"/>
    <x v="7"/>
    <s v="2025-08-26"/>
    <x v="2"/>
    <n v="7"/>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8-2025"/>
  </r>
  <r>
    <x v="0"/>
    <n v="0"/>
    <n v="0"/>
    <n v="0"/>
    <n v="418"/>
    <x v="1431"/>
    <x v="0"/>
    <x v="0"/>
    <x v="0"/>
    <s v="03.16.16"/>
    <x v="53"/>
    <x v="0"/>
    <x v="0"/>
    <s v="Direção Ambiente e Saneamento "/>
    <s v="03.16.16"/>
    <s v="Direção Ambiente e Saneamento "/>
    <s v="03.16.16"/>
    <x v="46"/>
    <x v="0"/>
    <x v="0"/>
    <x v="1"/>
    <x v="0"/>
    <x v="0"/>
    <x v="0"/>
    <x v="0"/>
    <x v="7"/>
    <s v="2025-08-26"/>
    <x v="2"/>
    <n v="418"/>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8-2025"/>
  </r>
  <r>
    <x v="0"/>
    <n v="0"/>
    <n v="0"/>
    <n v="0"/>
    <n v="8465"/>
    <x v="1431"/>
    <x v="0"/>
    <x v="0"/>
    <x v="0"/>
    <s v="03.16.16"/>
    <x v="53"/>
    <x v="0"/>
    <x v="0"/>
    <s v="Direção Ambiente e Saneamento "/>
    <s v="03.16.16"/>
    <s v="Direção Ambiente e Saneamento "/>
    <s v="03.16.16"/>
    <x v="42"/>
    <x v="0"/>
    <x v="0"/>
    <x v="1"/>
    <x v="1"/>
    <x v="0"/>
    <x v="0"/>
    <x v="0"/>
    <x v="7"/>
    <s v="2025-08-26"/>
    <x v="2"/>
    <n v="8465"/>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8-2025"/>
  </r>
  <r>
    <x v="0"/>
    <n v="0"/>
    <n v="0"/>
    <n v="0"/>
    <n v="923"/>
    <x v="1431"/>
    <x v="0"/>
    <x v="0"/>
    <x v="0"/>
    <s v="03.16.16"/>
    <x v="53"/>
    <x v="0"/>
    <x v="0"/>
    <s v="Direção Ambiente e Saneamento "/>
    <s v="03.16.16"/>
    <s v="Direção Ambiente e Saneamento "/>
    <s v="03.16.16"/>
    <x v="76"/>
    <x v="0"/>
    <x v="0"/>
    <x v="1"/>
    <x v="0"/>
    <x v="0"/>
    <x v="0"/>
    <x v="0"/>
    <x v="7"/>
    <s v="2025-08-26"/>
    <x v="2"/>
    <n v="923"/>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08-2025"/>
  </r>
  <r>
    <x v="0"/>
    <n v="0"/>
    <n v="0"/>
    <n v="0"/>
    <n v="60"/>
    <x v="1431"/>
    <x v="0"/>
    <x v="0"/>
    <x v="0"/>
    <s v="03.16.16"/>
    <x v="53"/>
    <x v="0"/>
    <x v="0"/>
    <s v="Direção Ambiente e Saneamento "/>
    <s v="03.16.16"/>
    <s v="Direção Ambiente e Saneamento "/>
    <s v="03.16.16"/>
    <x v="45"/>
    <x v="0"/>
    <x v="0"/>
    <x v="1"/>
    <x v="0"/>
    <x v="0"/>
    <x v="0"/>
    <x v="0"/>
    <x v="7"/>
    <s v="2025-08-26"/>
    <x v="2"/>
    <n v="60"/>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08-2025"/>
  </r>
  <r>
    <x v="0"/>
    <n v="0"/>
    <n v="0"/>
    <n v="0"/>
    <n v="3511"/>
    <x v="1431"/>
    <x v="0"/>
    <x v="0"/>
    <x v="0"/>
    <s v="03.16.16"/>
    <x v="53"/>
    <x v="0"/>
    <x v="0"/>
    <s v="Direção Ambiente e Saneamento "/>
    <s v="03.16.16"/>
    <s v="Direção Ambiente e Saneamento "/>
    <s v="03.16.16"/>
    <x v="46"/>
    <x v="0"/>
    <x v="0"/>
    <x v="1"/>
    <x v="0"/>
    <x v="0"/>
    <x v="0"/>
    <x v="0"/>
    <x v="7"/>
    <s v="2025-08-26"/>
    <x v="2"/>
    <n v="3511"/>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08-2025"/>
  </r>
  <r>
    <x v="0"/>
    <n v="0"/>
    <n v="0"/>
    <n v="0"/>
    <n v="71042"/>
    <x v="1431"/>
    <x v="0"/>
    <x v="0"/>
    <x v="0"/>
    <s v="03.16.16"/>
    <x v="53"/>
    <x v="0"/>
    <x v="0"/>
    <s v="Direção Ambiente e Saneamento "/>
    <s v="03.16.16"/>
    <s v="Direção Ambiente e Saneamento "/>
    <s v="03.16.16"/>
    <x v="42"/>
    <x v="0"/>
    <x v="0"/>
    <x v="1"/>
    <x v="1"/>
    <x v="0"/>
    <x v="0"/>
    <x v="0"/>
    <x v="7"/>
    <s v="2025-08-26"/>
    <x v="2"/>
    <n v="71042"/>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08-2025"/>
  </r>
  <r>
    <x v="0"/>
    <n v="0"/>
    <n v="0"/>
    <n v="0"/>
    <n v="12"/>
    <x v="1431"/>
    <x v="0"/>
    <x v="0"/>
    <x v="0"/>
    <s v="03.16.16"/>
    <x v="53"/>
    <x v="0"/>
    <x v="0"/>
    <s v="Direção Ambiente e Saneamento "/>
    <s v="03.16.16"/>
    <s v="Direção Ambiente e Saneamento "/>
    <s v="03.16.16"/>
    <x v="76"/>
    <x v="0"/>
    <x v="0"/>
    <x v="1"/>
    <x v="0"/>
    <x v="0"/>
    <x v="0"/>
    <x v="0"/>
    <x v="7"/>
    <s v="2025-08-26"/>
    <x v="2"/>
    <n v="12"/>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08-2025"/>
  </r>
  <r>
    <x v="0"/>
    <n v="0"/>
    <n v="0"/>
    <n v="0"/>
    <n v="0"/>
    <x v="1431"/>
    <x v="0"/>
    <x v="0"/>
    <x v="0"/>
    <s v="03.16.16"/>
    <x v="53"/>
    <x v="0"/>
    <x v="0"/>
    <s v="Direção Ambiente e Saneamento "/>
    <s v="03.16.16"/>
    <s v="Direção Ambiente e Saneamento "/>
    <s v="03.16.16"/>
    <x v="45"/>
    <x v="0"/>
    <x v="0"/>
    <x v="1"/>
    <x v="0"/>
    <x v="0"/>
    <x v="0"/>
    <x v="0"/>
    <x v="7"/>
    <s v="2025-08-26"/>
    <x v="2"/>
    <n v="0"/>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08-2025"/>
  </r>
  <r>
    <x v="0"/>
    <n v="0"/>
    <n v="0"/>
    <n v="0"/>
    <n v="46"/>
    <x v="1431"/>
    <x v="0"/>
    <x v="0"/>
    <x v="0"/>
    <s v="03.16.16"/>
    <x v="53"/>
    <x v="0"/>
    <x v="0"/>
    <s v="Direção Ambiente e Saneamento "/>
    <s v="03.16.16"/>
    <s v="Direção Ambiente e Saneamento "/>
    <s v="03.16.16"/>
    <x v="46"/>
    <x v="0"/>
    <x v="0"/>
    <x v="1"/>
    <x v="0"/>
    <x v="0"/>
    <x v="0"/>
    <x v="0"/>
    <x v="7"/>
    <s v="2025-08-26"/>
    <x v="2"/>
    <n v="46"/>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08-2025"/>
  </r>
  <r>
    <x v="0"/>
    <n v="0"/>
    <n v="0"/>
    <n v="0"/>
    <n v="932"/>
    <x v="1431"/>
    <x v="0"/>
    <x v="0"/>
    <x v="0"/>
    <s v="03.16.16"/>
    <x v="53"/>
    <x v="0"/>
    <x v="0"/>
    <s v="Direção Ambiente e Saneamento "/>
    <s v="03.16.16"/>
    <s v="Direção Ambiente e Saneamento "/>
    <s v="03.16.16"/>
    <x v="42"/>
    <x v="0"/>
    <x v="0"/>
    <x v="1"/>
    <x v="1"/>
    <x v="0"/>
    <x v="0"/>
    <x v="0"/>
    <x v="7"/>
    <s v="2025-08-26"/>
    <x v="2"/>
    <n v="932"/>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08-2025"/>
  </r>
  <r>
    <x v="0"/>
    <n v="0"/>
    <n v="0"/>
    <n v="0"/>
    <n v="11174"/>
    <x v="1431"/>
    <x v="0"/>
    <x v="0"/>
    <x v="0"/>
    <s v="03.16.16"/>
    <x v="53"/>
    <x v="0"/>
    <x v="0"/>
    <s v="Direção Ambiente e Saneamento "/>
    <s v="03.16.16"/>
    <s v="Direção Ambiente e Saneamento "/>
    <s v="03.16.16"/>
    <x v="76"/>
    <x v="0"/>
    <x v="0"/>
    <x v="1"/>
    <x v="0"/>
    <x v="0"/>
    <x v="0"/>
    <x v="0"/>
    <x v="7"/>
    <s v="2025-08-26"/>
    <x v="2"/>
    <n v="11174"/>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8-2025"/>
  </r>
  <r>
    <x v="0"/>
    <n v="0"/>
    <n v="0"/>
    <n v="0"/>
    <n v="731"/>
    <x v="1431"/>
    <x v="0"/>
    <x v="0"/>
    <x v="0"/>
    <s v="03.16.16"/>
    <x v="53"/>
    <x v="0"/>
    <x v="0"/>
    <s v="Direção Ambiente e Saneamento "/>
    <s v="03.16.16"/>
    <s v="Direção Ambiente e Saneamento "/>
    <s v="03.16.16"/>
    <x v="45"/>
    <x v="0"/>
    <x v="0"/>
    <x v="1"/>
    <x v="0"/>
    <x v="0"/>
    <x v="0"/>
    <x v="0"/>
    <x v="7"/>
    <s v="2025-08-26"/>
    <x v="2"/>
    <n v="731"/>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8-2025"/>
  </r>
  <r>
    <x v="0"/>
    <n v="0"/>
    <n v="0"/>
    <n v="0"/>
    <n v="42470"/>
    <x v="1431"/>
    <x v="0"/>
    <x v="0"/>
    <x v="0"/>
    <s v="03.16.16"/>
    <x v="53"/>
    <x v="0"/>
    <x v="0"/>
    <s v="Direção Ambiente e Saneamento "/>
    <s v="03.16.16"/>
    <s v="Direção Ambiente e Saneamento "/>
    <s v="03.16.16"/>
    <x v="46"/>
    <x v="0"/>
    <x v="0"/>
    <x v="1"/>
    <x v="0"/>
    <x v="0"/>
    <x v="0"/>
    <x v="0"/>
    <x v="7"/>
    <s v="2025-08-26"/>
    <x v="2"/>
    <n v="42470"/>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8-2025"/>
  </r>
  <r>
    <x v="0"/>
    <n v="0"/>
    <n v="0"/>
    <n v="0"/>
    <n v="859058"/>
    <x v="1431"/>
    <x v="0"/>
    <x v="0"/>
    <x v="0"/>
    <s v="03.16.16"/>
    <x v="53"/>
    <x v="0"/>
    <x v="0"/>
    <s v="Direção Ambiente e Saneamento "/>
    <s v="03.16.16"/>
    <s v="Direção Ambiente e Saneamento "/>
    <s v="03.16.16"/>
    <x v="42"/>
    <x v="0"/>
    <x v="0"/>
    <x v="1"/>
    <x v="1"/>
    <x v="0"/>
    <x v="0"/>
    <x v="0"/>
    <x v="7"/>
    <s v="2025-08-26"/>
    <x v="2"/>
    <n v="859058"/>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8-2025"/>
  </r>
  <r>
    <x v="0"/>
    <n v="0"/>
    <n v="0"/>
    <n v="0"/>
    <n v="2500"/>
    <x v="1450"/>
    <x v="0"/>
    <x v="1"/>
    <x v="0"/>
    <s v="03.03.10"/>
    <x v="15"/>
    <x v="0"/>
    <x v="5"/>
    <s v="Receitas Da Câmara"/>
    <s v="03.03.10"/>
    <s v="Receitas Da Câmara"/>
    <s v="03.03.10"/>
    <x v="18"/>
    <x v="0"/>
    <x v="4"/>
    <x v="6"/>
    <x v="0"/>
    <x v="0"/>
    <x v="2"/>
    <x v="0"/>
    <x v="11"/>
    <s v="2025-12-12"/>
    <x v="3"/>
    <n v="2500"/>
    <x v="0"/>
    <m/>
    <x v="0"/>
    <m/>
    <x v="26"/>
    <n v="100474914"/>
    <x v="0"/>
    <x v="0"/>
    <s v="Receitas Da Câmara"/>
    <s v="EXT"/>
    <x v="0"/>
    <s v="RDC"/>
    <x v="0"/>
    <x v="0"/>
    <x v="0"/>
    <x v="0"/>
    <x v="0"/>
    <x v="0"/>
    <x v="0"/>
    <x v="0"/>
    <x v="0"/>
    <x v="0"/>
    <x v="0"/>
    <s v="Receitas Da Câmara"/>
    <x v="0"/>
    <x v="0"/>
    <x v="0"/>
    <x v="0"/>
    <x v="0"/>
    <x v="0"/>
    <x v="0"/>
    <x v="0"/>
    <x v="0"/>
    <x v="0"/>
    <x v="0"/>
    <x v="0"/>
    <s v="Reposição crianças vulneráveis, conforme anexo."/>
  </r>
  <r>
    <x v="0"/>
    <n v="0"/>
    <n v="0"/>
    <n v="0"/>
    <n v="4000"/>
    <x v="1451"/>
    <x v="0"/>
    <x v="1"/>
    <x v="0"/>
    <s v="03.03.10"/>
    <x v="15"/>
    <x v="0"/>
    <x v="5"/>
    <s v="Receitas Da Câmara"/>
    <s v="03.03.10"/>
    <s v="Receitas Da Câmara"/>
    <s v="03.03.10"/>
    <x v="36"/>
    <x v="0"/>
    <x v="4"/>
    <x v="9"/>
    <x v="0"/>
    <x v="0"/>
    <x v="2"/>
    <x v="0"/>
    <x v="11"/>
    <s v="2025-12-22"/>
    <x v="3"/>
    <n v="4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46"/>
    <x v="1452"/>
    <x v="0"/>
    <x v="1"/>
    <x v="0"/>
    <s v="03.03.10"/>
    <x v="15"/>
    <x v="0"/>
    <x v="5"/>
    <s v="Receitas Da Câmara"/>
    <s v="03.03.10"/>
    <s v="Receitas Da Câmara"/>
    <s v="03.03.10"/>
    <x v="32"/>
    <x v="0"/>
    <x v="4"/>
    <x v="5"/>
    <x v="0"/>
    <x v="0"/>
    <x v="2"/>
    <x v="0"/>
    <x v="11"/>
    <s v="2025-12-22"/>
    <x v="3"/>
    <n v="524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920"/>
    <x v="1453"/>
    <x v="0"/>
    <x v="1"/>
    <x v="0"/>
    <s v="03.03.10"/>
    <x v="15"/>
    <x v="0"/>
    <x v="5"/>
    <s v="Receitas Da Câmara"/>
    <s v="03.03.10"/>
    <s v="Receitas Da Câmara"/>
    <s v="03.03.10"/>
    <x v="27"/>
    <x v="0"/>
    <x v="4"/>
    <x v="5"/>
    <x v="0"/>
    <x v="0"/>
    <x v="2"/>
    <x v="0"/>
    <x v="11"/>
    <s v="2025-12-22"/>
    <x v="3"/>
    <n v="1092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76648"/>
    <x v="1454"/>
    <x v="0"/>
    <x v="1"/>
    <x v="0"/>
    <s v="03.03.10"/>
    <x v="15"/>
    <x v="0"/>
    <x v="5"/>
    <s v="Receitas Da Câmara"/>
    <s v="03.03.10"/>
    <s v="Receitas Da Câmara"/>
    <s v="03.03.10"/>
    <x v="33"/>
    <x v="0"/>
    <x v="0"/>
    <x v="1"/>
    <x v="0"/>
    <x v="0"/>
    <x v="2"/>
    <x v="0"/>
    <x v="11"/>
    <s v="2025-12-22"/>
    <x v="3"/>
    <n v="7664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
    <x v="1455"/>
    <x v="0"/>
    <x v="1"/>
    <x v="0"/>
    <s v="03.03.10"/>
    <x v="15"/>
    <x v="0"/>
    <x v="5"/>
    <s v="Receitas Da Câmara"/>
    <s v="03.03.10"/>
    <s v="Receitas Da Câmara"/>
    <s v="03.03.10"/>
    <x v="30"/>
    <x v="0"/>
    <x v="4"/>
    <x v="5"/>
    <x v="0"/>
    <x v="0"/>
    <x v="2"/>
    <x v="0"/>
    <x v="11"/>
    <s v="2025-12-22"/>
    <x v="3"/>
    <n v="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60"/>
    <x v="1456"/>
    <x v="0"/>
    <x v="1"/>
    <x v="0"/>
    <s v="03.03.10"/>
    <x v="15"/>
    <x v="0"/>
    <x v="5"/>
    <s v="Receitas Da Câmara"/>
    <s v="03.03.10"/>
    <s v="Receitas Da Câmara"/>
    <s v="03.03.10"/>
    <x v="15"/>
    <x v="0"/>
    <x v="4"/>
    <x v="5"/>
    <x v="0"/>
    <x v="0"/>
    <x v="2"/>
    <x v="0"/>
    <x v="11"/>
    <s v="2025-12-22"/>
    <x v="3"/>
    <n v="27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00"/>
    <x v="1457"/>
    <x v="0"/>
    <x v="1"/>
    <x v="0"/>
    <s v="03.03.10"/>
    <x v="15"/>
    <x v="0"/>
    <x v="5"/>
    <s v="Receitas Da Câmara"/>
    <s v="03.03.10"/>
    <s v="Receitas Da Câmara"/>
    <s v="03.03.10"/>
    <x v="26"/>
    <x v="0"/>
    <x v="4"/>
    <x v="5"/>
    <x v="0"/>
    <x v="0"/>
    <x v="2"/>
    <x v="0"/>
    <x v="11"/>
    <s v="2025-12-22"/>
    <x v="3"/>
    <n v="1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10"/>
    <x v="1458"/>
    <x v="0"/>
    <x v="1"/>
    <x v="0"/>
    <s v="03.03.10"/>
    <x v="15"/>
    <x v="0"/>
    <x v="5"/>
    <s v="Receitas Da Câmara"/>
    <s v="03.03.10"/>
    <s v="Receitas Da Câmara"/>
    <s v="03.03.10"/>
    <x v="24"/>
    <x v="0"/>
    <x v="4"/>
    <x v="5"/>
    <x v="0"/>
    <x v="0"/>
    <x v="2"/>
    <x v="0"/>
    <x v="11"/>
    <s v="2025-12-22"/>
    <x v="3"/>
    <n v="52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0"/>
    <x v="1459"/>
    <x v="0"/>
    <x v="1"/>
    <x v="0"/>
    <s v="03.03.10"/>
    <x v="15"/>
    <x v="0"/>
    <x v="5"/>
    <s v="Receitas Da Câmara"/>
    <s v="03.03.10"/>
    <s v="Receitas Da Câmara"/>
    <s v="03.03.10"/>
    <x v="22"/>
    <x v="0"/>
    <x v="0"/>
    <x v="8"/>
    <x v="0"/>
    <x v="0"/>
    <x v="2"/>
    <x v="0"/>
    <x v="11"/>
    <s v="2025-12-22"/>
    <x v="3"/>
    <n v="4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670"/>
    <x v="1460"/>
    <x v="0"/>
    <x v="1"/>
    <x v="0"/>
    <s v="03.03.10"/>
    <x v="15"/>
    <x v="0"/>
    <x v="5"/>
    <s v="Receitas Da Câmara"/>
    <s v="03.03.10"/>
    <s v="Receitas Da Câmara"/>
    <s v="03.03.10"/>
    <x v="20"/>
    <x v="0"/>
    <x v="4"/>
    <x v="5"/>
    <x v="0"/>
    <x v="0"/>
    <x v="2"/>
    <x v="0"/>
    <x v="11"/>
    <s v="2025-12-22"/>
    <x v="3"/>
    <n v="146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0964"/>
    <x v="1461"/>
    <x v="0"/>
    <x v="1"/>
    <x v="0"/>
    <s v="03.03.10"/>
    <x v="15"/>
    <x v="0"/>
    <x v="5"/>
    <s v="Receitas Da Câmara"/>
    <s v="03.03.10"/>
    <s v="Receitas Da Câmara"/>
    <s v="03.03.10"/>
    <x v="25"/>
    <x v="0"/>
    <x v="0"/>
    <x v="1"/>
    <x v="0"/>
    <x v="0"/>
    <x v="2"/>
    <x v="0"/>
    <x v="11"/>
    <s v="2025-12-22"/>
    <x v="3"/>
    <n v="9096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40"/>
    <x v="1462"/>
    <x v="0"/>
    <x v="1"/>
    <x v="0"/>
    <s v="03.03.10"/>
    <x v="15"/>
    <x v="0"/>
    <x v="5"/>
    <s v="Receitas Da Câmara"/>
    <s v="03.03.10"/>
    <s v="Receitas Da Câmara"/>
    <s v="03.03.10"/>
    <x v="16"/>
    <x v="0"/>
    <x v="4"/>
    <x v="5"/>
    <x v="0"/>
    <x v="0"/>
    <x v="2"/>
    <x v="0"/>
    <x v="11"/>
    <s v="2025-12-22"/>
    <x v="3"/>
    <n v="4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3"/>
    <x v="1463"/>
    <x v="0"/>
    <x v="1"/>
    <x v="0"/>
    <s v="03.03.10"/>
    <x v="15"/>
    <x v="0"/>
    <x v="5"/>
    <s v="Receitas Da Câmara"/>
    <s v="03.03.10"/>
    <s v="Receitas Da Câmara"/>
    <s v="03.03.10"/>
    <x v="31"/>
    <x v="0"/>
    <x v="4"/>
    <x v="5"/>
    <x v="0"/>
    <x v="0"/>
    <x v="2"/>
    <x v="0"/>
    <x v="11"/>
    <s v="2025-12-22"/>
    <x v="3"/>
    <n v="40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300"/>
    <x v="1464"/>
    <x v="0"/>
    <x v="1"/>
    <x v="0"/>
    <s v="03.03.10"/>
    <x v="15"/>
    <x v="0"/>
    <x v="5"/>
    <s v="Receitas Da Câmara"/>
    <s v="03.03.10"/>
    <s v="Receitas Da Câmara"/>
    <s v="03.03.10"/>
    <x v="23"/>
    <x v="0"/>
    <x v="4"/>
    <x v="5"/>
    <x v="0"/>
    <x v="0"/>
    <x v="2"/>
    <x v="0"/>
    <x v="11"/>
    <s v="2025-12-22"/>
    <x v="3"/>
    <n v="7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1465"/>
    <x v="0"/>
    <x v="1"/>
    <x v="0"/>
    <s v="03.03.10"/>
    <x v="15"/>
    <x v="0"/>
    <x v="5"/>
    <s v="Receitas Da Câmara"/>
    <s v="03.03.10"/>
    <s v="Receitas Da Câmara"/>
    <s v="03.03.10"/>
    <x v="34"/>
    <x v="0"/>
    <x v="4"/>
    <x v="5"/>
    <x v="0"/>
    <x v="0"/>
    <x v="2"/>
    <x v="0"/>
    <x v="11"/>
    <s v="2025-12-29"/>
    <x v="3"/>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8430"/>
    <x v="1466"/>
    <x v="0"/>
    <x v="1"/>
    <x v="0"/>
    <s v="03.03.10"/>
    <x v="15"/>
    <x v="0"/>
    <x v="5"/>
    <s v="Receitas Da Câmara"/>
    <s v="03.03.10"/>
    <s v="Receitas Da Câmara"/>
    <s v="03.03.10"/>
    <x v="25"/>
    <x v="0"/>
    <x v="0"/>
    <x v="1"/>
    <x v="0"/>
    <x v="0"/>
    <x v="2"/>
    <x v="0"/>
    <x v="11"/>
    <s v="2025-12-29"/>
    <x v="3"/>
    <n v="784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50"/>
    <x v="1467"/>
    <x v="0"/>
    <x v="1"/>
    <x v="0"/>
    <s v="03.03.10"/>
    <x v="15"/>
    <x v="0"/>
    <x v="5"/>
    <s v="Receitas Da Câmara"/>
    <s v="03.03.10"/>
    <s v="Receitas Da Câmara"/>
    <s v="03.03.10"/>
    <x v="63"/>
    <x v="0"/>
    <x v="0"/>
    <x v="8"/>
    <x v="0"/>
    <x v="0"/>
    <x v="2"/>
    <x v="0"/>
    <x v="11"/>
    <s v="2025-12-29"/>
    <x v="3"/>
    <n v="7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
    <x v="1468"/>
    <x v="0"/>
    <x v="1"/>
    <x v="0"/>
    <s v="03.03.10"/>
    <x v="15"/>
    <x v="0"/>
    <x v="5"/>
    <s v="Receitas Da Câmara"/>
    <s v="03.03.10"/>
    <s v="Receitas Da Câmara"/>
    <s v="03.03.10"/>
    <x v="16"/>
    <x v="0"/>
    <x v="4"/>
    <x v="5"/>
    <x v="0"/>
    <x v="0"/>
    <x v="2"/>
    <x v="0"/>
    <x v="11"/>
    <s v="2025-12-29"/>
    <x v="3"/>
    <n v="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320"/>
    <x v="1469"/>
    <x v="0"/>
    <x v="1"/>
    <x v="0"/>
    <s v="03.03.10"/>
    <x v="15"/>
    <x v="0"/>
    <x v="5"/>
    <s v="Receitas Da Câmara"/>
    <s v="03.03.10"/>
    <s v="Receitas Da Câmara"/>
    <s v="03.03.10"/>
    <x v="30"/>
    <x v="0"/>
    <x v="4"/>
    <x v="5"/>
    <x v="0"/>
    <x v="0"/>
    <x v="2"/>
    <x v="0"/>
    <x v="11"/>
    <s v="2025-12-29"/>
    <x v="3"/>
    <n v="53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920"/>
    <x v="1470"/>
    <x v="0"/>
    <x v="1"/>
    <x v="0"/>
    <s v="03.03.10"/>
    <x v="15"/>
    <x v="0"/>
    <x v="5"/>
    <s v="Receitas Da Câmara"/>
    <s v="03.03.10"/>
    <s v="Receitas Da Câmara"/>
    <s v="03.03.10"/>
    <x v="20"/>
    <x v="0"/>
    <x v="4"/>
    <x v="5"/>
    <x v="0"/>
    <x v="0"/>
    <x v="2"/>
    <x v="0"/>
    <x v="11"/>
    <s v="2025-12-29"/>
    <x v="3"/>
    <n v="159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600"/>
    <x v="1471"/>
    <x v="0"/>
    <x v="1"/>
    <x v="0"/>
    <s v="03.03.10"/>
    <x v="15"/>
    <x v="0"/>
    <x v="5"/>
    <s v="Receitas Da Câmara"/>
    <s v="03.03.10"/>
    <s v="Receitas Da Câmara"/>
    <s v="03.03.10"/>
    <x v="26"/>
    <x v="0"/>
    <x v="4"/>
    <x v="5"/>
    <x v="0"/>
    <x v="0"/>
    <x v="2"/>
    <x v="0"/>
    <x v="11"/>
    <s v="2025-12-29"/>
    <x v="3"/>
    <n v="21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7"/>
    <x v="1472"/>
    <x v="0"/>
    <x v="1"/>
    <x v="0"/>
    <s v="03.03.10"/>
    <x v="15"/>
    <x v="0"/>
    <x v="5"/>
    <s v="Receitas Da Câmara"/>
    <s v="03.03.10"/>
    <s v="Receitas Da Câmara"/>
    <s v="03.03.10"/>
    <x v="31"/>
    <x v="0"/>
    <x v="4"/>
    <x v="5"/>
    <x v="0"/>
    <x v="0"/>
    <x v="2"/>
    <x v="0"/>
    <x v="11"/>
    <s v="2025-12-29"/>
    <x v="3"/>
    <n v="287"/>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9220"/>
    <x v="1473"/>
    <x v="0"/>
    <x v="1"/>
    <x v="0"/>
    <s v="03.03.10"/>
    <x v="15"/>
    <x v="0"/>
    <x v="5"/>
    <s v="Receitas Da Câmara"/>
    <s v="03.03.10"/>
    <s v="Receitas Da Câmara"/>
    <s v="03.03.10"/>
    <x v="23"/>
    <x v="0"/>
    <x v="4"/>
    <x v="5"/>
    <x v="0"/>
    <x v="0"/>
    <x v="2"/>
    <x v="0"/>
    <x v="11"/>
    <s v="2025-12-29"/>
    <x v="3"/>
    <n v="192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00"/>
    <x v="1474"/>
    <x v="0"/>
    <x v="1"/>
    <x v="0"/>
    <s v="03.03.10"/>
    <x v="15"/>
    <x v="0"/>
    <x v="5"/>
    <s v="Receitas Da Câmara"/>
    <s v="03.03.10"/>
    <s v="Receitas Da Câmara"/>
    <s v="03.03.10"/>
    <x v="65"/>
    <x v="0"/>
    <x v="4"/>
    <x v="5"/>
    <x v="0"/>
    <x v="0"/>
    <x v="2"/>
    <x v="0"/>
    <x v="11"/>
    <s v="2025-12-29"/>
    <x v="3"/>
    <n v="1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650"/>
    <x v="1475"/>
    <x v="0"/>
    <x v="1"/>
    <x v="0"/>
    <s v="03.03.10"/>
    <x v="15"/>
    <x v="0"/>
    <x v="5"/>
    <s v="Receitas Da Câmara"/>
    <s v="03.03.10"/>
    <s v="Receitas Da Câmara"/>
    <s v="03.03.10"/>
    <x v="24"/>
    <x v="0"/>
    <x v="4"/>
    <x v="5"/>
    <x v="0"/>
    <x v="0"/>
    <x v="2"/>
    <x v="0"/>
    <x v="11"/>
    <s v="2025-12-29"/>
    <x v="3"/>
    <n v="1165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50000"/>
    <x v="1476"/>
    <x v="0"/>
    <x v="1"/>
    <x v="0"/>
    <s v="03.03.10"/>
    <x v="15"/>
    <x v="0"/>
    <x v="5"/>
    <s v="Receitas Da Câmara"/>
    <s v="03.03.10"/>
    <s v="Receitas Da Câmara"/>
    <s v="03.03.10"/>
    <x v="33"/>
    <x v="0"/>
    <x v="0"/>
    <x v="1"/>
    <x v="0"/>
    <x v="0"/>
    <x v="2"/>
    <x v="0"/>
    <x v="11"/>
    <s v="2025-12-29"/>
    <x v="3"/>
    <n v="5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553"/>
    <x v="1477"/>
    <x v="0"/>
    <x v="1"/>
    <x v="0"/>
    <s v="03.03.10"/>
    <x v="15"/>
    <x v="0"/>
    <x v="5"/>
    <s v="Receitas Da Câmara"/>
    <s v="03.03.10"/>
    <s v="Receitas Da Câmara"/>
    <s v="03.03.10"/>
    <x v="32"/>
    <x v="0"/>
    <x v="4"/>
    <x v="5"/>
    <x v="0"/>
    <x v="0"/>
    <x v="2"/>
    <x v="0"/>
    <x v="11"/>
    <s v="2025-12-29"/>
    <x v="3"/>
    <n v="555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870"/>
    <x v="1478"/>
    <x v="0"/>
    <x v="1"/>
    <x v="0"/>
    <s v="03.03.10"/>
    <x v="15"/>
    <x v="0"/>
    <x v="5"/>
    <s v="Receitas Da Câmara"/>
    <s v="03.03.10"/>
    <s v="Receitas Da Câmara"/>
    <s v="03.03.10"/>
    <x v="27"/>
    <x v="0"/>
    <x v="4"/>
    <x v="5"/>
    <x v="0"/>
    <x v="0"/>
    <x v="2"/>
    <x v="0"/>
    <x v="11"/>
    <s v="2025-12-29"/>
    <x v="3"/>
    <n v="128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840"/>
    <x v="1479"/>
    <x v="0"/>
    <x v="1"/>
    <x v="0"/>
    <s v="03.03.10"/>
    <x v="15"/>
    <x v="0"/>
    <x v="5"/>
    <s v="Receitas Da Câmara"/>
    <s v="03.03.10"/>
    <s v="Receitas Da Câmara"/>
    <s v="03.03.10"/>
    <x v="15"/>
    <x v="0"/>
    <x v="4"/>
    <x v="5"/>
    <x v="0"/>
    <x v="0"/>
    <x v="2"/>
    <x v="0"/>
    <x v="11"/>
    <s v="2025-12-29"/>
    <x v="3"/>
    <n v="38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0083"/>
    <x v="1480"/>
    <x v="0"/>
    <x v="0"/>
    <x v="0"/>
    <s v="03.16.15"/>
    <x v="0"/>
    <x v="0"/>
    <x v="0"/>
    <s v="Direção Financeira"/>
    <s v="03.16.15"/>
    <s v="Direção Financeira"/>
    <s v="03.16.15"/>
    <x v="39"/>
    <x v="0"/>
    <x v="0"/>
    <x v="0"/>
    <x v="0"/>
    <x v="0"/>
    <x v="0"/>
    <x v="0"/>
    <x v="10"/>
    <s v="2025-11-28"/>
    <x v="3"/>
    <n v="90083"/>
    <x v="0"/>
    <m/>
    <x v="0"/>
    <m/>
    <x v="26"/>
    <n v="100474914"/>
    <x v="0"/>
    <x v="0"/>
    <s v="Direção Financeira"/>
    <s v="ORI"/>
    <x v="0"/>
    <m/>
    <x v="0"/>
    <x v="0"/>
    <x v="0"/>
    <x v="0"/>
    <x v="0"/>
    <x v="0"/>
    <x v="0"/>
    <x v="0"/>
    <x v="0"/>
    <x v="0"/>
    <x v="0"/>
    <s v="Direção Financeira"/>
    <x v="0"/>
    <x v="0"/>
    <x v="0"/>
    <x v="0"/>
    <x v="0"/>
    <x v="0"/>
    <x v="0"/>
    <x v="1"/>
    <x v="0"/>
    <x v="0"/>
    <x v="0"/>
    <x v="0"/>
    <s v="Pagamento despesas bancárias novembro 2025."/>
  </r>
  <r>
    <x v="1"/>
    <n v="0"/>
    <n v="0"/>
    <n v="0"/>
    <n v="1000000"/>
    <x v="1481"/>
    <x v="0"/>
    <x v="1"/>
    <x v="0"/>
    <s v="03.03.10"/>
    <x v="15"/>
    <x v="0"/>
    <x v="5"/>
    <s v="Receitas Da Câmara"/>
    <s v="03.03.10"/>
    <s v="Receitas Da Câmara"/>
    <s v="03.03.10"/>
    <x v="37"/>
    <x v="0"/>
    <x v="5"/>
    <x v="10"/>
    <x v="0"/>
    <x v="0"/>
    <x v="2"/>
    <x v="0"/>
    <x v="11"/>
    <s v="2025-12-08"/>
    <x v="3"/>
    <n v="1000000"/>
    <x v="0"/>
    <m/>
    <x v="0"/>
    <m/>
    <x v="26"/>
    <n v="100474914"/>
    <x v="0"/>
    <x v="0"/>
    <s v="Receitas Da Câmara"/>
    <s v="EXT"/>
    <x v="0"/>
    <s v="RDC"/>
    <x v="0"/>
    <x v="0"/>
    <x v="0"/>
    <x v="0"/>
    <x v="0"/>
    <x v="0"/>
    <x v="0"/>
    <x v="0"/>
    <x v="0"/>
    <x v="0"/>
    <x v="0"/>
    <s v="Receitas Da Câmara"/>
    <x v="0"/>
    <x v="0"/>
    <x v="0"/>
    <x v="0"/>
    <x v="0"/>
    <x v="0"/>
    <x v="0"/>
    <x v="0"/>
    <x v="0"/>
    <x v="0"/>
    <x v="0"/>
    <x v="0"/>
    <s v="Recebimento de donativo de Moave, SA conforme anexo."/>
  </r>
  <r>
    <x v="1"/>
    <n v="0"/>
    <n v="0"/>
    <n v="0"/>
    <n v="62500"/>
    <x v="1482"/>
    <x v="0"/>
    <x v="1"/>
    <x v="0"/>
    <s v="03.03.10"/>
    <x v="15"/>
    <x v="0"/>
    <x v="5"/>
    <s v="Receitas Da Câmara"/>
    <s v="03.03.10"/>
    <s v="Receitas Da Câmara"/>
    <s v="03.03.10"/>
    <x v="37"/>
    <x v="0"/>
    <x v="5"/>
    <x v="10"/>
    <x v="0"/>
    <x v="0"/>
    <x v="2"/>
    <x v="0"/>
    <x v="11"/>
    <s v="2025-12-09"/>
    <x v="3"/>
    <n v="62500"/>
    <x v="0"/>
    <m/>
    <x v="0"/>
    <m/>
    <x v="26"/>
    <n v="100474914"/>
    <x v="0"/>
    <x v="0"/>
    <s v="Receitas Da Câmara"/>
    <s v="EXT"/>
    <x v="0"/>
    <s v="RDC"/>
    <x v="0"/>
    <x v="0"/>
    <x v="0"/>
    <x v="0"/>
    <x v="0"/>
    <x v="0"/>
    <x v="0"/>
    <x v="0"/>
    <x v="0"/>
    <x v="0"/>
    <x v="0"/>
    <s v="Receitas Da Câmara"/>
    <x v="0"/>
    <x v="0"/>
    <x v="0"/>
    <x v="0"/>
    <x v="0"/>
    <x v="0"/>
    <x v="0"/>
    <x v="0"/>
    <x v="0"/>
    <x v="0"/>
    <x v="0"/>
    <x v="0"/>
    <s v="Recebimento de patrocínio para idosos na festa de Natal, conforme anexo."/>
  </r>
  <r>
    <x v="0"/>
    <n v="0"/>
    <n v="0"/>
    <n v="0"/>
    <n v="42145"/>
    <x v="1483"/>
    <x v="0"/>
    <x v="0"/>
    <x v="0"/>
    <s v="03.16.15"/>
    <x v="0"/>
    <x v="0"/>
    <x v="0"/>
    <s v="Direção Financeira"/>
    <s v="03.16.15"/>
    <s v="Direção Financeira"/>
    <s v="03.16.15"/>
    <x v="38"/>
    <x v="0"/>
    <x v="0"/>
    <x v="1"/>
    <x v="0"/>
    <x v="0"/>
    <x v="0"/>
    <x v="0"/>
    <x v="1"/>
    <s v="2025-01-22"/>
    <x v="0"/>
    <n v="42145"/>
    <x v="0"/>
    <m/>
    <x v="0"/>
    <m/>
    <x v="257"/>
    <n v="100477217"/>
    <x v="0"/>
    <x v="0"/>
    <s v="Direção Financeira"/>
    <s v="ORI"/>
    <x v="0"/>
    <m/>
    <x v="0"/>
    <x v="0"/>
    <x v="0"/>
    <x v="0"/>
    <x v="0"/>
    <x v="0"/>
    <x v="0"/>
    <x v="0"/>
    <x v="0"/>
    <x v="0"/>
    <x v="0"/>
    <s v="Direção Financeira"/>
    <x v="0"/>
    <x v="0"/>
    <x v="0"/>
    <x v="0"/>
    <x v="0"/>
    <x v="0"/>
    <x v="0"/>
    <x v="0"/>
    <x v="0"/>
    <x v="0"/>
    <x v="0"/>
    <x v="0"/>
    <s v="Pagamento referente a aquisição de matérias de eletricidade para a instalação do posto de carregamento  elétrico das viaturas elétricas afetos aos serviços da CMSM, conforme anexo.  "/>
  </r>
  <r>
    <x v="0"/>
    <n v="0"/>
    <n v="0"/>
    <n v="0"/>
    <n v="180000"/>
    <x v="1484"/>
    <x v="0"/>
    <x v="0"/>
    <x v="0"/>
    <s v="03.16.15"/>
    <x v="0"/>
    <x v="0"/>
    <x v="0"/>
    <s v="Direção Financeira"/>
    <s v="03.16.15"/>
    <s v="Direção Financeira"/>
    <s v="03.16.15"/>
    <x v="13"/>
    <x v="0"/>
    <x v="0"/>
    <x v="1"/>
    <x v="0"/>
    <x v="0"/>
    <x v="0"/>
    <x v="0"/>
    <x v="1"/>
    <s v="2025-01-23"/>
    <x v="0"/>
    <n v="180000"/>
    <x v="0"/>
    <m/>
    <x v="0"/>
    <m/>
    <x v="32"/>
    <n v="100476920"/>
    <x v="0"/>
    <x v="0"/>
    <s v="Direção Financeira"/>
    <s v="ORI"/>
    <x v="0"/>
    <m/>
    <x v="0"/>
    <x v="0"/>
    <x v="0"/>
    <x v="0"/>
    <x v="0"/>
    <x v="0"/>
    <x v="0"/>
    <x v="0"/>
    <x v="0"/>
    <x v="0"/>
    <x v="0"/>
    <s v="Direção Financeira"/>
    <x v="0"/>
    <x v="0"/>
    <x v="0"/>
    <x v="0"/>
    <x v="0"/>
    <x v="0"/>
    <x v="0"/>
    <x v="0"/>
    <x v="0"/>
    <x v="0"/>
    <x v="0"/>
    <x v="0"/>
    <s v="Pagamento a favor de Felisberto Carvalho Auto, pela aquisição de combustiveis destinados a viatura aos serviços da CMSM, confrome anexo."/>
  </r>
  <r>
    <x v="0"/>
    <n v="0"/>
    <n v="0"/>
    <n v="0"/>
    <n v="3750"/>
    <x v="1485"/>
    <x v="0"/>
    <x v="0"/>
    <x v="0"/>
    <s v="03.16.15"/>
    <x v="0"/>
    <x v="0"/>
    <x v="0"/>
    <s v="Direção Financeira"/>
    <s v="03.16.15"/>
    <s v="Direção Financeira"/>
    <s v="03.16.15"/>
    <x v="1"/>
    <x v="0"/>
    <x v="0"/>
    <x v="0"/>
    <x v="0"/>
    <x v="0"/>
    <x v="0"/>
    <x v="0"/>
    <x v="1"/>
    <s v="2025-01-28"/>
    <x v="0"/>
    <n v="3750"/>
    <x v="0"/>
    <m/>
    <x v="0"/>
    <m/>
    <x v="9"/>
    <n v="100474696"/>
    <x v="0"/>
    <x v="1"/>
    <s v="Direção Financeira"/>
    <s v="ORI"/>
    <x v="0"/>
    <m/>
    <x v="0"/>
    <x v="0"/>
    <x v="0"/>
    <x v="0"/>
    <x v="0"/>
    <x v="0"/>
    <x v="0"/>
    <x v="0"/>
    <x v="0"/>
    <x v="0"/>
    <x v="0"/>
    <s v="Direção Financeira"/>
    <x v="0"/>
    <x v="0"/>
    <x v="0"/>
    <x v="0"/>
    <x v="0"/>
    <x v="0"/>
    <x v="0"/>
    <x v="0"/>
    <x v="0"/>
    <x v="0"/>
    <x v="1"/>
    <x v="0"/>
    <s v="Pagamento correspondentes aos serviços prestados como policia municipal no âmbito da fiscalização durante o mês janeiro de 2025, conforme anexo."/>
  </r>
  <r>
    <x v="0"/>
    <n v="0"/>
    <n v="0"/>
    <n v="0"/>
    <n v="21250"/>
    <x v="1485"/>
    <x v="0"/>
    <x v="0"/>
    <x v="0"/>
    <s v="03.16.15"/>
    <x v="0"/>
    <x v="0"/>
    <x v="0"/>
    <s v="Direção Financeira"/>
    <s v="03.16.15"/>
    <s v="Direção Financeira"/>
    <s v="03.16.15"/>
    <x v="1"/>
    <x v="0"/>
    <x v="0"/>
    <x v="0"/>
    <x v="0"/>
    <x v="0"/>
    <x v="0"/>
    <x v="0"/>
    <x v="1"/>
    <s v="2025-01-28"/>
    <x v="0"/>
    <n v="21250"/>
    <x v="0"/>
    <m/>
    <x v="0"/>
    <m/>
    <x v="206"/>
    <n v="100479712"/>
    <x v="0"/>
    <x v="0"/>
    <s v="Direção Financeira"/>
    <s v="ORI"/>
    <x v="0"/>
    <m/>
    <x v="0"/>
    <x v="0"/>
    <x v="0"/>
    <x v="0"/>
    <x v="0"/>
    <x v="0"/>
    <x v="0"/>
    <x v="0"/>
    <x v="0"/>
    <x v="0"/>
    <x v="0"/>
    <s v="Direção Financeira"/>
    <x v="0"/>
    <x v="0"/>
    <x v="0"/>
    <x v="0"/>
    <x v="0"/>
    <x v="0"/>
    <x v="0"/>
    <x v="0"/>
    <x v="0"/>
    <x v="0"/>
    <x v="0"/>
    <x v="0"/>
    <s v="Pagamento correspondentes aos serviços prestados como policia municipal no âmbito da fiscalização durante o mês janeiro de 2025, conforme anexo."/>
  </r>
  <r>
    <x v="1"/>
    <n v="0"/>
    <n v="0"/>
    <n v="0"/>
    <n v="500000"/>
    <x v="1486"/>
    <x v="0"/>
    <x v="0"/>
    <x v="0"/>
    <s v="03.16.15"/>
    <x v="0"/>
    <x v="0"/>
    <x v="0"/>
    <s v="Direção Financeira"/>
    <s v="03.16.15"/>
    <s v="Direção Financeira"/>
    <s v="03.16.15"/>
    <x v="53"/>
    <x v="0"/>
    <x v="0"/>
    <x v="1"/>
    <x v="0"/>
    <x v="0"/>
    <x v="1"/>
    <x v="0"/>
    <x v="0"/>
    <s v="2025-02-04"/>
    <x v="0"/>
    <n v="500000"/>
    <x v="0"/>
    <m/>
    <x v="0"/>
    <m/>
    <x v="88"/>
    <n v="100389093"/>
    <x v="0"/>
    <x v="0"/>
    <s v="Direção Financeira"/>
    <s v="ORI"/>
    <x v="0"/>
    <m/>
    <x v="0"/>
    <x v="0"/>
    <x v="0"/>
    <x v="0"/>
    <x v="0"/>
    <x v="0"/>
    <x v="0"/>
    <x v="0"/>
    <x v="0"/>
    <x v="0"/>
    <x v="0"/>
    <s v="Direção Financeira"/>
    <x v="0"/>
    <x v="0"/>
    <x v="0"/>
    <x v="0"/>
    <x v="0"/>
    <x v="0"/>
    <x v="0"/>
    <x v="0"/>
    <x v="0"/>
    <x v="0"/>
    <x v="0"/>
    <x v="0"/>
    <s v="Pagamento a favor do Banco de Fomento Internacional, S.A, referente a reembolso da primeira prestações mensais por forma a garantir a liquidação do adiantamento recebido no âmbito de contrato de arrendamento, conforme anexo."/>
  </r>
  <r>
    <x v="0"/>
    <n v="0"/>
    <n v="0"/>
    <n v="0"/>
    <n v="4000"/>
    <x v="1487"/>
    <x v="0"/>
    <x v="0"/>
    <x v="0"/>
    <s v="03.16.15"/>
    <x v="0"/>
    <x v="0"/>
    <x v="0"/>
    <s v="Direção Financeira"/>
    <s v="03.16.15"/>
    <s v="Direção Financeira"/>
    <s v="03.16.15"/>
    <x v="0"/>
    <x v="0"/>
    <x v="0"/>
    <x v="0"/>
    <x v="0"/>
    <x v="0"/>
    <x v="0"/>
    <x v="0"/>
    <x v="0"/>
    <s v="2025-02-17"/>
    <x v="0"/>
    <n v="4000"/>
    <x v="0"/>
    <m/>
    <x v="0"/>
    <m/>
    <x v="208"/>
    <n v="100475419"/>
    <x v="0"/>
    <x v="0"/>
    <s v="Direção Financeira"/>
    <s v="ORI"/>
    <x v="0"/>
    <m/>
    <x v="0"/>
    <x v="0"/>
    <x v="0"/>
    <x v="0"/>
    <x v="0"/>
    <x v="0"/>
    <x v="0"/>
    <x v="0"/>
    <x v="0"/>
    <x v="0"/>
    <x v="0"/>
    <s v="Direção Financeira"/>
    <x v="0"/>
    <x v="0"/>
    <x v="0"/>
    <x v="0"/>
    <x v="0"/>
    <x v="0"/>
    <x v="0"/>
    <x v="0"/>
    <x v="0"/>
    <x v="0"/>
    <x v="0"/>
    <x v="0"/>
    <s v="Ajuda de custo a favor da senhora Anila Rodrigues pela sua deslocação à Praia nos dias 18 e 19 de fevereiro de 2025, em missão de serviço, conforme anexo."/>
  </r>
  <r>
    <x v="0"/>
    <n v="0"/>
    <n v="0"/>
    <n v="0"/>
    <n v="180000"/>
    <x v="1488"/>
    <x v="0"/>
    <x v="0"/>
    <x v="0"/>
    <s v="03.16.15"/>
    <x v="0"/>
    <x v="0"/>
    <x v="0"/>
    <s v="Direção Financeira"/>
    <s v="03.16.15"/>
    <s v="Direção Financeira"/>
    <s v="03.16.15"/>
    <x v="13"/>
    <x v="0"/>
    <x v="0"/>
    <x v="1"/>
    <x v="0"/>
    <x v="0"/>
    <x v="0"/>
    <x v="0"/>
    <x v="0"/>
    <s v="2025-02-27"/>
    <x v="0"/>
    <n v="180000"/>
    <x v="0"/>
    <m/>
    <x v="0"/>
    <m/>
    <x v="32"/>
    <n v="100476920"/>
    <x v="0"/>
    <x v="0"/>
    <s v="Direção Financeira"/>
    <s v="ORI"/>
    <x v="0"/>
    <m/>
    <x v="0"/>
    <x v="0"/>
    <x v="0"/>
    <x v="0"/>
    <x v="0"/>
    <x v="0"/>
    <x v="0"/>
    <x v="0"/>
    <x v="0"/>
    <x v="0"/>
    <x v="0"/>
    <s v="Direção Financeira"/>
    <x v="0"/>
    <x v="0"/>
    <x v="0"/>
    <x v="0"/>
    <x v="0"/>
    <x v="0"/>
    <x v="0"/>
    <x v="0"/>
    <x v="0"/>
    <x v="0"/>
    <x v="0"/>
    <x v="0"/>
    <s v="Pagamento a favor de Felisberto Carvalho, pela a aquisição de combustivel para os serviços da CMSM, conforme anexo."/>
  </r>
  <r>
    <x v="0"/>
    <n v="0"/>
    <n v="0"/>
    <n v="0"/>
    <n v="4000"/>
    <x v="1489"/>
    <x v="0"/>
    <x v="0"/>
    <x v="0"/>
    <s v="03.16.15"/>
    <x v="0"/>
    <x v="0"/>
    <x v="0"/>
    <s v="Direção Financeira"/>
    <s v="03.16.15"/>
    <s v="Direção Financeira"/>
    <s v="03.16.15"/>
    <x v="10"/>
    <x v="0"/>
    <x v="0"/>
    <x v="0"/>
    <x v="1"/>
    <x v="0"/>
    <x v="0"/>
    <x v="0"/>
    <x v="0"/>
    <s v="2025-02-27"/>
    <x v="0"/>
    <n v="4000"/>
    <x v="0"/>
    <m/>
    <x v="0"/>
    <m/>
    <x v="26"/>
    <n v="100474914"/>
    <x v="0"/>
    <x v="0"/>
    <s v="Direção Financeira"/>
    <s v="ORI"/>
    <x v="0"/>
    <m/>
    <x v="0"/>
    <x v="0"/>
    <x v="0"/>
    <x v="0"/>
    <x v="0"/>
    <x v="0"/>
    <x v="0"/>
    <x v="0"/>
    <x v="0"/>
    <x v="0"/>
    <x v="0"/>
    <s v="Direção Financeira"/>
    <x v="0"/>
    <x v="0"/>
    <x v="0"/>
    <x v="0"/>
    <x v="0"/>
    <x v="0"/>
    <x v="0"/>
    <x v="0"/>
    <x v="0"/>
    <x v="0"/>
    <x v="0"/>
    <x v="0"/>
    <s v="Pagamento a favor de Tesoureiro Municipal, pela aquisição de caixas de água destinada ao gabinete do presidente, conforme anexo."/>
  </r>
  <r>
    <x v="1"/>
    <n v="0"/>
    <n v="0"/>
    <n v="0"/>
    <n v="300000"/>
    <x v="1490"/>
    <x v="0"/>
    <x v="1"/>
    <x v="0"/>
    <s v="03.03.10"/>
    <x v="15"/>
    <x v="0"/>
    <x v="5"/>
    <s v="Receitas Da Câmara"/>
    <s v="03.03.10"/>
    <s v="Receitas Da Câmara"/>
    <s v="03.03.10"/>
    <x v="54"/>
    <x v="0"/>
    <x v="5"/>
    <x v="13"/>
    <x v="0"/>
    <x v="0"/>
    <x v="2"/>
    <x v="0"/>
    <x v="0"/>
    <s v="2025-02-19"/>
    <x v="0"/>
    <n v="300000"/>
    <x v="0"/>
    <m/>
    <x v="0"/>
    <m/>
    <x v="26"/>
    <n v="100474914"/>
    <x v="0"/>
    <x v="0"/>
    <s v="Receitas Da Câmara"/>
    <s v="EXT"/>
    <x v="0"/>
    <s v="RDC"/>
    <x v="0"/>
    <x v="0"/>
    <x v="0"/>
    <x v="0"/>
    <x v="0"/>
    <x v="0"/>
    <x v="0"/>
    <x v="0"/>
    <x v="0"/>
    <x v="0"/>
    <x v="0"/>
    <s v="Receitas Da Câmara"/>
    <x v="0"/>
    <x v="0"/>
    <x v="0"/>
    <x v="0"/>
    <x v="0"/>
    <x v="0"/>
    <x v="0"/>
    <x v="0"/>
    <x v="0"/>
    <x v="0"/>
    <x v="0"/>
    <x v="0"/>
    <s v="Recebimento de apoio financeiro, conforme anexo."/>
  </r>
  <r>
    <x v="0"/>
    <n v="0"/>
    <n v="0"/>
    <n v="0"/>
    <n v="12000"/>
    <x v="1491"/>
    <x v="0"/>
    <x v="0"/>
    <x v="0"/>
    <s v="01.25.04.22"/>
    <x v="9"/>
    <x v="2"/>
    <x v="2"/>
    <s v="Cultura"/>
    <s v="01.25.04"/>
    <s v="Cultura"/>
    <s v="01.25.04"/>
    <x v="4"/>
    <x v="0"/>
    <x v="2"/>
    <x v="3"/>
    <x v="0"/>
    <x v="1"/>
    <x v="0"/>
    <x v="0"/>
    <x v="4"/>
    <s v="2025-03-04"/>
    <x v="0"/>
    <n v="12000"/>
    <x v="0"/>
    <m/>
    <x v="0"/>
    <m/>
    <x v="258"/>
    <n v="100479890"/>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o artista pela participação no festival de cinza no dia 05 de março, na praia de Calhetona, conforme anexo. "/>
  </r>
  <r>
    <x v="0"/>
    <n v="0"/>
    <n v="0"/>
    <n v="0"/>
    <n v="3000"/>
    <x v="1492"/>
    <x v="0"/>
    <x v="0"/>
    <x v="0"/>
    <s v="03.16.11"/>
    <x v="25"/>
    <x v="0"/>
    <x v="0"/>
    <s v="Direcção de Obras"/>
    <s v="03.16.11"/>
    <s v="Direcção de Obras"/>
    <s v="03.16.11"/>
    <x v="0"/>
    <x v="0"/>
    <x v="0"/>
    <x v="0"/>
    <x v="0"/>
    <x v="0"/>
    <x v="0"/>
    <x v="0"/>
    <x v="4"/>
    <s v="2025-03-25"/>
    <x v="0"/>
    <n v="3000"/>
    <x v="0"/>
    <m/>
    <x v="0"/>
    <m/>
    <x v="185"/>
    <n v="100433332"/>
    <x v="0"/>
    <x v="0"/>
    <s v="Direcção de Obras"/>
    <s v="ORI"/>
    <x v="0"/>
    <m/>
    <x v="0"/>
    <x v="0"/>
    <x v="0"/>
    <x v="0"/>
    <x v="0"/>
    <x v="0"/>
    <x v="0"/>
    <x v="0"/>
    <x v="0"/>
    <x v="0"/>
    <x v="0"/>
    <s v="Direcção de Obras"/>
    <x v="0"/>
    <x v="0"/>
    <x v="0"/>
    <x v="0"/>
    <x v="0"/>
    <x v="0"/>
    <x v="0"/>
    <x v="0"/>
    <x v="0"/>
    <x v="0"/>
    <x v="0"/>
    <x v="0"/>
    <s v="Ajuda de custo a favor do senhor Albertino Pina, pela sua deslocação à Praia no dia 25 de março de 2025, em missão de serviço, conforme anexo."/>
  </r>
  <r>
    <x v="0"/>
    <n v="0"/>
    <n v="0"/>
    <n v="0"/>
    <n v="220618"/>
    <x v="1493"/>
    <x v="0"/>
    <x v="0"/>
    <x v="0"/>
    <s v="03.16.15"/>
    <x v="0"/>
    <x v="0"/>
    <x v="0"/>
    <s v="Direção Financeira"/>
    <s v="03.16.15"/>
    <s v="Direção Financeira"/>
    <s v="03.16.15"/>
    <x v="1"/>
    <x v="0"/>
    <x v="0"/>
    <x v="0"/>
    <x v="0"/>
    <x v="0"/>
    <x v="0"/>
    <x v="0"/>
    <x v="4"/>
    <s v="2025-03-26"/>
    <x v="0"/>
    <n v="220618"/>
    <x v="0"/>
    <m/>
    <x v="0"/>
    <m/>
    <x v="9"/>
    <n v="100474696"/>
    <x v="0"/>
    <x v="1"/>
    <s v="Direção Financeira"/>
    <s v="ORI"/>
    <x v="0"/>
    <m/>
    <x v="0"/>
    <x v="0"/>
    <x v="0"/>
    <x v="0"/>
    <x v="0"/>
    <x v="0"/>
    <x v="0"/>
    <x v="0"/>
    <x v="0"/>
    <x v="0"/>
    <x v="0"/>
    <s v="Direção Financeira"/>
    <x v="0"/>
    <x v="0"/>
    <x v="0"/>
    <x v="0"/>
    <x v="0"/>
    <x v="0"/>
    <x v="0"/>
    <x v="0"/>
    <x v="0"/>
    <x v="0"/>
    <x v="1"/>
    <x v="0"/>
    <s v="Pagamento prestação de serviço em Assistência Técnica Residentes, referente ao mês de março 2025, conforme anexo."/>
  </r>
  <r>
    <x v="0"/>
    <n v="0"/>
    <n v="0"/>
    <n v="0"/>
    <n v="10232"/>
    <x v="1493"/>
    <x v="0"/>
    <x v="0"/>
    <x v="0"/>
    <s v="03.16.15"/>
    <x v="0"/>
    <x v="0"/>
    <x v="0"/>
    <s v="Direção Financeira"/>
    <s v="03.16.15"/>
    <s v="Direção Financeira"/>
    <s v="03.16.15"/>
    <x v="76"/>
    <x v="0"/>
    <x v="0"/>
    <x v="1"/>
    <x v="0"/>
    <x v="0"/>
    <x v="0"/>
    <x v="0"/>
    <x v="4"/>
    <s v="2025-03-26"/>
    <x v="0"/>
    <n v="10232"/>
    <x v="0"/>
    <m/>
    <x v="0"/>
    <m/>
    <x v="9"/>
    <n v="100474696"/>
    <x v="0"/>
    <x v="1"/>
    <s v="Direção Financeira"/>
    <s v="ORI"/>
    <x v="0"/>
    <m/>
    <x v="0"/>
    <x v="0"/>
    <x v="0"/>
    <x v="0"/>
    <x v="0"/>
    <x v="0"/>
    <x v="0"/>
    <x v="0"/>
    <x v="0"/>
    <x v="0"/>
    <x v="0"/>
    <s v="Direção Financeira"/>
    <x v="0"/>
    <x v="0"/>
    <x v="0"/>
    <x v="0"/>
    <x v="0"/>
    <x v="0"/>
    <x v="0"/>
    <x v="0"/>
    <x v="0"/>
    <x v="0"/>
    <x v="1"/>
    <x v="0"/>
    <s v="Pagamento prestação de serviço em Assistência Técnica Residentes, referente ao mês de março 2025, conforme anexo."/>
  </r>
  <r>
    <x v="0"/>
    <n v="0"/>
    <n v="0"/>
    <n v="0"/>
    <n v="57975"/>
    <x v="1493"/>
    <x v="0"/>
    <x v="0"/>
    <x v="0"/>
    <s v="03.16.15"/>
    <x v="0"/>
    <x v="0"/>
    <x v="0"/>
    <s v="Direção Financeira"/>
    <s v="03.16.15"/>
    <s v="Direção Financeira"/>
    <s v="03.16.15"/>
    <x v="76"/>
    <x v="0"/>
    <x v="0"/>
    <x v="1"/>
    <x v="0"/>
    <x v="0"/>
    <x v="0"/>
    <x v="0"/>
    <x v="4"/>
    <s v="2025-03-26"/>
    <x v="0"/>
    <n v="57975"/>
    <x v="0"/>
    <m/>
    <x v="0"/>
    <m/>
    <x v="26"/>
    <n v="100474914"/>
    <x v="0"/>
    <x v="0"/>
    <s v="Direção Financeira"/>
    <s v="ORI"/>
    <x v="0"/>
    <m/>
    <x v="0"/>
    <x v="0"/>
    <x v="0"/>
    <x v="0"/>
    <x v="0"/>
    <x v="0"/>
    <x v="0"/>
    <x v="0"/>
    <x v="0"/>
    <x v="0"/>
    <x v="0"/>
    <s v="Direção Financeira"/>
    <x v="0"/>
    <x v="0"/>
    <x v="0"/>
    <x v="0"/>
    <x v="0"/>
    <x v="0"/>
    <x v="0"/>
    <x v="0"/>
    <x v="0"/>
    <x v="0"/>
    <x v="0"/>
    <x v="0"/>
    <s v="Pagamento prestação de serviço em Assistência Técnica Residentes, referente ao mês de março 2025, conforme anexo."/>
  </r>
  <r>
    <x v="0"/>
    <n v="0"/>
    <n v="0"/>
    <n v="0"/>
    <n v="1250173"/>
    <x v="1493"/>
    <x v="0"/>
    <x v="0"/>
    <x v="0"/>
    <s v="03.16.15"/>
    <x v="0"/>
    <x v="0"/>
    <x v="0"/>
    <s v="Direção Financeira"/>
    <s v="03.16.15"/>
    <s v="Direção Financeira"/>
    <s v="03.16.15"/>
    <x v="1"/>
    <x v="0"/>
    <x v="0"/>
    <x v="0"/>
    <x v="0"/>
    <x v="0"/>
    <x v="0"/>
    <x v="0"/>
    <x v="4"/>
    <s v="2025-03-26"/>
    <x v="0"/>
    <n v="1250173"/>
    <x v="0"/>
    <m/>
    <x v="0"/>
    <m/>
    <x v="26"/>
    <n v="100474914"/>
    <x v="0"/>
    <x v="0"/>
    <s v="Direção Financeira"/>
    <s v="ORI"/>
    <x v="0"/>
    <m/>
    <x v="0"/>
    <x v="0"/>
    <x v="0"/>
    <x v="0"/>
    <x v="0"/>
    <x v="0"/>
    <x v="0"/>
    <x v="0"/>
    <x v="0"/>
    <x v="0"/>
    <x v="0"/>
    <s v="Direção Financeira"/>
    <x v="0"/>
    <x v="0"/>
    <x v="0"/>
    <x v="0"/>
    <x v="0"/>
    <x v="0"/>
    <x v="0"/>
    <x v="0"/>
    <x v="0"/>
    <x v="0"/>
    <x v="0"/>
    <x v="0"/>
    <s v="Pagamento prestação de serviço em Assistência Técnica Residentes, referente ao mês de março 2025, conforme anexo."/>
  </r>
  <r>
    <x v="0"/>
    <n v="0"/>
    <n v="0"/>
    <n v="0"/>
    <n v="8375"/>
    <x v="1494"/>
    <x v="0"/>
    <x v="1"/>
    <x v="0"/>
    <s v="03.03.10"/>
    <x v="15"/>
    <x v="0"/>
    <x v="5"/>
    <s v="Receitas Da Câmara"/>
    <s v="03.03.10"/>
    <s v="Receitas Da Câmara"/>
    <s v="03.03.10"/>
    <x v="20"/>
    <x v="0"/>
    <x v="4"/>
    <x v="5"/>
    <x v="0"/>
    <x v="0"/>
    <x v="2"/>
    <x v="0"/>
    <x v="4"/>
    <s v="2025-03-26"/>
    <x v="0"/>
    <n v="83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83"/>
    <x v="1495"/>
    <x v="0"/>
    <x v="1"/>
    <x v="0"/>
    <s v="03.03.10"/>
    <x v="15"/>
    <x v="0"/>
    <x v="5"/>
    <s v="Receitas Da Câmara"/>
    <s v="03.03.10"/>
    <s v="Receitas Da Câmara"/>
    <s v="03.03.10"/>
    <x v="32"/>
    <x v="0"/>
    <x v="4"/>
    <x v="5"/>
    <x v="0"/>
    <x v="0"/>
    <x v="2"/>
    <x v="0"/>
    <x v="4"/>
    <s v="2025-03-26"/>
    <x v="0"/>
    <n v="258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0"/>
    <x v="1496"/>
    <x v="0"/>
    <x v="1"/>
    <x v="0"/>
    <s v="03.03.10"/>
    <x v="15"/>
    <x v="0"/>
    <x v="5"/>
    <s v="Receitas Da Câmara"/>
    <s v="03.03.10"/>
    <s v="Receitas Da Câmara"/>
    <s v="03.03.10"/>
    <x v="22"/>
    <x v="0"/>
    <x v="0"/>
    <x v="8"/>
    <x v="0"/>
    <x v="0"/>
    <x v="2"/>
    <x v="0"/>
    <x v="4"/>
    <s v="2025-03-26"/>
    <x v="0"/>
    <n v="3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400"/>
    <x v="1497"/>
    <x v="0"/>
    <x v="1"/>
    <x v="0"/>
    <s v="03.03.10"/>
    <x v="15"/>
    <x v="0"/>
    <x v="5"/>
    <s v="Receitas Da Câmara"/>
    <s v="03.03.10"/>
    <s v="Receitas Da Câmara"/>
    <s v="03.03.10"/>
    <x v="26"/>
    <x v="0"/>
    <x v="4"/>
    <x v="5"/>
    <x v="0"/>
    <x v="0"/>
    <x v="2"/>
    <x v="0"/>
    <x v="4"/>
    <s v="2025-03-26"/>
    <x v="0"/>
    <n v="364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67500"/>
    <x v="1498"/>
    <x v="0"/>
    <x v="1"/>
    <x v="0"/>
    <s v="03.03.10"/>
    <x v="15"/>
    <x v="0"/>
    <x v="5"/>
    <s v="Receitas Da Câmara"/>
    <s v="03.03.10"/>
    <s v="Receitas Da Câmara"/>
    <s v="03.03.10"/>
    <x v="33"/>
    <x v="0"/>
    <x v="0"/>
    <x v="1"/>
    <x v="0"/>
    <x v="0"/>
    <x v="2"/>
    <x v="0"/>
    <x v="4"/>
    <s v="2025-03-26"/>
    <x v="0"/>
    <n v="67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370"/>
    <x v="1499"/>
    <x v="0"/>
    <x v="1"/>
    <x v="0"/>
    <s v="03.03.10"/>
    <x v="15"/>
    <x v="0"/>
    <x v="5"/>
    <s v="Receitas Da Câmara"/>
    <s v="03.03.10"/>
    <s v="Receitas Da Câmara"/>
    <s v="03.03.10"/>
    <x v="24"/>
    <x v="0"/>
    <x v="4"/>
    <x v="5"/>
    <x v="0"/>
    <x v="0"/>
    <x v="2"/>
    <x v="0"/>
    <x v="4"/>
    <s v="2025-03-26"/>
    <x v="0"/>
    <n v="23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0"/>
    <x v="1500"/>
    <x v="0"/>
    <x v="1"/>
    <x v="0"/>
    <s v="03.03.10"/>
    <x v="15"/>
    <x v="0"/>
    <x v="5"/>
    <s v="Receitas Da Câmara"/>
    <s v="03.03.10"/>
    <s v="Receitas Da Câmara"/>
    <s v="03.03.10"/>
    <x v="16"/>
    <x v="0"/>
    <x v="4"/>
    <x v="5"/>
    <x v="0"/>
    <x v="0"/>
    <x v="2"/>
    <x v="0"/>
    <x v="4"/>
    <s v="2025-03-26"/>
    <x v="0"/>
    <n v="5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0364"/>
    <x v="1501"/>
    <x v="0"/>
    <x v="1"/>
    <x v="0"/>
    <s v="03.03.10"/>
    <x v="15"/>
    <x v="0"/>
    <x v="5"/>
    <s v="Receitas Da Câmara"/>
    <s v="03.03.10"/>
    <s v="Receitas Da Câmara"/>
    <s v="03.03.10"/>
    <x v="25"/>
    <x v="0"/>
    <x v="0"/>
    <x v="1"/>
    <x v="0"/>
    <x v="0"/>
    <x v="2"/>
    <x v="0"/>
    <x v="4"/>
    <s v="2025-03-26"/>
    <x v="0"/>
    <n v="5036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300"/>
    <x v="1502"/>
    <x v="0"/>
    <x v="1"/>
    <x v="0"/>
    <s v="03.03.10"/>
    <x v="15"/>
    <x v="0"/>
    <x v="5"/>
    <s v="Receitas Da Câmara"/>
    <s v="03.03.10"/>
    <s v="Receitas Da Câmara"/>
    <s v="03.03.10"/>
    <x v="15"/>
    <x v="0"/>
    <x v="4"/>
    <x v="5"/>
    <x v="0"/>
    <x v="0"/>
    <x v="2"/>
    <x v="0"/>
    <x v="4"/>
    <s v="2025-03-26"/>
    <x v="0"/>
    <n v="3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150"/>
    <x v="1503"/>
    <x v="0"/>
    <x v="1"/>
    <x v="0"/>
    <s v="03.03.10"/>
    <x v="15"/>
    <x v="0"/>
    <x v="5"/>
    <s v="Receitas Da Câmara"/>
    <s v="03.03.10"/>
    <s v="Receitas Da Câmara"/>
    <s v="03.03.10"/>
    <x v="77"/>
    <x v="0"/>
    <x v="4"/>
    <x v="5"/>
    <x v="0"/>
    <x v="0"/>
    <x v="2"/>
    <x v="0"/>
    <x v="4"/>
    <s v="2025-03-26"/>
    <x v="0"/>
    <n v="31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06"/>
    <x v="1504"/>
    <x v="0"/>
    <x v="1"/>
    <x v="0"/>
    <s v="03.03.10"/>
    <x v="15"/>
    <x v="0"/>
    <x v="5"/>
    <s v="Receitas Da Câmara"/>
    <s v="03.03.10"/>
    <s v="Receitas Da Câmara"/>
    <s v="03.03.10"/>
    <x v="27"/>
    <x v="0"/>
    <x v="4"/>
    <x v="5"/>
    <x v="0"/>
    <x v="0"/>
    <x v="2"/>
    <x v="0"/>
    <x v="4"/>
    <s v="2025-03-26"/>
    <x v="0"/>
    <n v="80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80"/>
    <x v="1505"/>
    <x v="0"/>
    <x v="1"/>
    <x v="0"/>
    <s v="03.03.10"/>
    <x v="15"/>
    <x v="0"/>
    <x v="5"/>
    <s v="Receitas Da Câmara"/>
    <s v="03.03.10"/>
    <s v="Receitas Da Câmara"/>
    <s v="03.03.10"/>
    <x v="15"/>
    <x v="0"/>
    <x v="4"/>
    <x v="5"/>
    <x v="0"/>
    <x v="0"/>
    <x v="2"/>
    <x v="0"/>
    <x v="4"/>
    <s v="2025-03-27"/>
    <x v="0"/>
    <n v="228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0000"/>
    <x v="1506"/>
    <x v="0"/>
    <x v="1"/>
    <x v="0"/>
    <s v="03.03.10"/>
    <x v="15"/>
    <x v="0"/>
    <x v="5"/>
    <s v="Receitas Da Câmara"/>
    <s v="03.03.10"/>
    <s v="Receitas Da Câmara"/>
    <s v="03.03.10"/>
    <x v="33"/>
    <x v="0"/>
    <x v="0"/>
    <x v="1"/>
    <x v="0"/>
    <x v="0"/>
    <x v="2"/>
    <x v="0"/>
    <x v="4"/>
    <s v="2025-03-27"/>
    <x v="0"/>
    <n v="1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00"/>
    <x v="1507"/>
    <x v="0"/>
    <x v="1"/>
    <x v="0"/>
    <s v="03.03.10"/>
    <x v="15"/>
    <x v="0"/>
    <x v="5"/>
    <s v="Receitas Da Câmara"/>
    <s v="03.03.10"/>
    <s v="Receitas Da Câmara"/>
    <s v="03.03.10"/>
    <x v="34"/>
    <x v="0"/>
    <x v="4"/>
    <x v="5"/>
    <x v="0"/>
    <x v="0"/>
    <x v="2"/>
    <x v="0"/>
    <x v="4"/>
    <s v="2025-03-27"/>
    <x v="0"/>
    <n v="2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
    <x v="1508"/>
    <x v="0"/>
    <x v="1"/>
    <x v="0"/>
    <s v="03.03.10"/>
    <x v="15"/>
    <x v="0"/>
    <x v="5"/>
    <s v="Receitas Da Câmara"/>
    <s v="03.03.10"/>
    <s v="Receitas Da Câmara"/>
    <s v="03.03.10"/>
    <x v="16"/>
    <x v="0"/>
    <x v="4"/>
    <x v="5"/>
    <x v="0"/>
    <x v="0"/>
    <x v="2"/>
    <x v="0"/>
    <x v="4"/>
    <s v="2025-03-27"/>
    <x v="0"/>
    <n v="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390"/>
    <x v="1509"/>
    <x v="0"/>
    <x v="1"/>
    <x v="0"/>
    <s v="03.03.10"/>
    <x v="15"/>
    <x v="0"/>
    <x v="5"/>
    <s v="Receitas Da Câmara"/>
    <s v="03.03.10"/>
    <s v="Receitas Da Câmara"/>
    <s v="03.03.10"/>
    <x v="27"/>
    <x v="0"/>
    <x v="4"/>
    <x v="5"/>
    <x v="0"/>
    <x v="0"/>
    <x v="2"/>
    <x v="0"/>
    <x v="4"/>
    <s v="2025-03-27"/>
    <x v="0"/>
    <n v="133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3804"/>
    <x v="1510"/>
    <x v="0"/>
    <x v="1"/>
    <x v="0"/>
    <s v="03.03.10"/>
    <x v="15"/>
    <x v="0"/>
    <x v="5"/>
    <s v="Receitas Da Câmara"/>
    <s v="03.03.10"/>
    <s v="Receitas Da Câmara"/>
    <s v="03.03.10"/>
    <x v="25"/>
    <x v="0"/>
    <x v="0"/>
    <x v="1"/>
    <x v="0"/>
    <x v="0"/>
    <x v="2"/>
    <x v="0"/>
    <x v="4"/>
    <s v="2025-03-27"/>
    <x v="0"/>
    <n v="2380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900"/>
    <x v="1511"/>
    <x v="0"/>
    <x v="1"/>
    <x v="0"/>
    <s v="03.03.10"/>
    <x v="15"/>
    <x v="0"/>
    <x v="5"/>
    <s v="Receitas Da Câmara"/>
    <s v="03.03.10"/>
    <s v="Receitas Da Câmara"/>
    <s v="03.03.10"/>
    <x v="22"/>
    <x v="0"/>
    <x v="0"/>
    <x v="8"/>
    <x v="0"/>
    <x v="0"/>
    <x v="2"/>
    <x v="0"/>
    <x v="4"/>
    <s v="2025-03-27"/>
    <x v="0"/>
    <n v="8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450"/>
    <x v="1512"/>
    <x v="0"/>
    <x v="1"/>
    <x v="0"/>
    <s v="03.03.10"/>
    <x v="15"/>
    <x v="0"/>
    <x v="5"/>
    <s v="Receitas Da Câmara"/>
    <s v="03.03.10"/>
    <s v="Receitas Da Câmara"/>
    <s v="03.03.10"/>
    <x v="23"/>
    <x v="0"/>
    <x v="4"/>
    <x v="5"/>
    <x v="0"/>
    <x v="0"/>
    <x v="2"/>
    <x v="0"/>
    <x v="4"/>
    <s v="2025-03-27"/>
    <x v="0"/>
    <n v="104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00"/>
    <x v="1513"/>
    <x v="0"/>
    <x v="1"/>
    <x v="0"/>
    <s v="03.03.10"/>
    <x v="15"/>
    <x v="0"/>
    <x v="5"/>
    <s v="Receitas Da Câmara"/>
    <s v="03.03.10"/>
    <s v="Receitas Da Câmara"/>
    <s v="03.03.10"/>
    <x v="32"/>
    <x v="0"/>
    <x v="4"/>
    <x v="5"/>
    <x v="0"/>
    <x v="0"/>
    <x v="2"/>
    <x v="0"/>
    <x v="4"/>
    <s v="2025-03-27"/>
    <x v="0"/>
    <n v="2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390"/>
    <x v="1514"/>
    <x v="0"/>
    <x v="1"/>
    <x v="0"/>
    <s v="03.03.10"/>
    <x v="15"/>
    <x v="0"/>
    <x v="5"/>
    <s v="Receitas Da Câmara"/>
    <s v="03.03.10"/>
    <s v="Receitas Da Câmara"/>
    <s v="03.03.10"/>
    <x v="24"/>
    <x v="0"/>
    <x v="4"/>
    <x v="5"/>
    <x v="0"/>
    <x v="0"/>
    <x v="2"/>
    <x v="0"/>
    <x v="4"/>
    <s v="2025-03-27"/>
    <x v="0"/>
    <n v="23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200"/>
    <x v="1515"/>
    <x v="0"/>
    <x v="1"/>
    <x v="0"/>
    <s v="03.03.10"/>
    <x v="15"/>
    <x v="0"/>
    <x v="5"/>
    <s v="Receitas Da Câmara"/>
    <s v="03.03.10"/>
    <s v="Receitas Da Câmara"/>
    <s v="03.03.10"/>
    <x v="26"/>
    <x v="0"/>
    <x v="4"/>
    <x v="5"/>
    <x v="0"/>
    <x v="0"/>
    <x v="2"/>
    <x v="0"/>
    <x v="4"/>
    <s v="2025-03-27"/>
    <x v="0"/>
    <n v="7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175"/>
    <x v="1516"/>
    <x v="0"/>
    <x v="1"/>
    <x v="0"/>
    <s v="03.03.10"/>
    <x v="15"/>
    <x v="0"/>
    <x v="5"/>
    <s v="Receitas Da Câmara"/>
    <s v="03.03.10"/>
    <s v="Receitas Da Câmara"/>
    <s v="03.03.10"/>
    <x v="20"/>
    <x v="0"/>
    <x v="4"/>
    <x v="5"/>
    <x v="0"/>
    <x v="0"/>
    <x v="2"/>
    <x v="0"/>
    <x v="4"/>
    <s v="2025-03-27"/>
    <x v="0"/>
    <n v="61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450"/>
    <x v="1517"/>
    <x v="0"/>
    <x v="1"/>
    <x v="0"/>
    <s v="03.03.10"/>
    <x v="15"/>
    <x v="0"/>
    <x v="5"/>
    <s v="Receitas Da Câmara"/>
    <s v="03.03.10"/>
    <s v="Receitas Da Câmara"/>
    <s v="03.03.10"/>
    <x v="24"/>
    <x v="0"/>
    <x v="4"/>
    <x v="5"/>
    <x v="0"/>
    <x v="0"/>
    <x v="2"/>
    <x v="0"/>
    <x v="4"/>
    <s v="2025-03-31"/>
    <x v="0"/>
    <n v="124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080"/>
    <x v="1518"/>
    <x v="0"/>
    <x v="1"/>
    <x v="0"/>
    <s v="03.03.10"/>
    <x v="15"/>
    <x v="0"/>
    <x v="5"/>
    <s v="Receitas Da Câmara"/>
    <s v="03.03.10"/>
    <s v="Receitas Da Câmara"/>
    <s v="03.03.10"/>
    <x v="15"/>
    <x v="0"/>
    <x v="4"/>
    <x v="5"/>
    <x v="0"/>
    <x v="0"/>
    <x v="2"/>
    <x v="0"/>
    <x v="4"/>
    <s v="2025-03-31"/>
    <x v="0"/>
    <n v="70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910"/>
    <x v="1519"/>
    <x v="0"/>
    <x v="1"/>
    <x v="0"/>
    <s v="03.03.10"/>
    <x v="15"/>
    <x v="0"/>
    <x v="5"/>
    <s v="Receitas Da Câmara"/>
    <s v="03.03.10"/>
    <s v="Receitas Da Câmara"/>
    <s v="03.03.10"/>
    <x v="20"/>
    <x v="0"/>
    <x v="4"/>
    <x v="5"/>
    <x v="0"/>
    <x v="0"/>
    <x v="2"/>
    <x v="0"/>
    <x v="4"/>
    <s v="2025-03-31"/>
    <x v="0"/>
    <n v="259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00"/>
    <x v="1520"/>
    <x v="0"/>
    <x v="1"/>
    <x v="0"/>
    <s v="03.03.10"/>
    <x v="15"/>
    <x v="0"/>
    <x v="5"/>
    <s v="Receitas Da Câmara"/>
    <s v="03.03.10"/>
    <s v="Receitas Da Câmara"/>
    <s v="03.03.10"/>
    <x v="26"/>
    <x v="0"/>
    <x v="4"/>
    <x v="5"/>
    <x v="0"/>
    <x v="0"/>
    <x v="2"/>
    <x v="0"/>
    <x v="4"/>
    <s v="2025-03-31"/>
    <x v="0"/>
    <n v="4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625"/>
    <x v="1521"/>
    <x v="0"/>
    <x v="1"/>
    <x v="0"/>
    <s v="03.03.10"/>
    <x v="15"/>
    <x v="0"/>
    <x v="5"/>
    <s v="Receitas Da Câmara"/>
    <s v="03.03.10"/>
    <s v="Receitas Da Câmara"/>
    <s v="03.03.10"/>
    <x v="23"/>
    <x v="0"/>
    <x v="4"/>
    <x v="5"/>
    <x v="0"/>
    <x v="0"/>
    <x v="2"/>
    <x v="0"/>
    <x v="4"/>
    <s v="2025-03-31"/>
    <x v="0"/>
    <n v="186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274"/>
    <x v="1522"/>
    <x v="0"/>
    <x v="1"/>
    <x v="0"/>
    <s v="03.03.10"/>
    <x v="15"/>
    <x v="0"/>
    <x v="5"/>
    <s v="Receitas Da Câmara"/>
    <s v="03.03.10"/>
    <s v="Receitas Da Câmara"/>
    <s v="03.03.10"/>
    <x v="25"/>
    <x v="0"/>
    <x v="0"/>
    <x v="1"/>
    <x v="0"/>
    <x v="0"/>
    <x v="2"/>
    <x v="0"/>
    <x v="4"/>
    <s v="2025-03-31"/>
    <x v="0"/>
    <n v="1227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490"/>
    <x v="1523"/>
    <x v="0"/>
    <x v="1"/>
    <x v="0"/>
    <s v="03.03.10"/>
    <x v="15"/>
    <x v="0"/>
    <x v="5"/>
    <s v="Receitas Da Câmara"/>
    <s v="03.03.10"/>
    <s v="Receitas Da Câmara"/>
    <s v="03.03.10"/>
    <x v="27"/>
    <x v="0"/>
    <x v="4"/>
    <x v="5"/>
    <x v="0"/>
    <x v="0"/>
    <x v="2"/>
    <x v="0"/>
    <x v="4"/>
    <s v="2025-03-31"/>
    <x v="0"/>
    <n v="204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00"/>
    <x v="1524"/>
    <x v="0"/>
    <x v="1"/>
    <x v="0"/>
    <s v="03.03.10"/>
    <x v="15"/>
    <x v="0"/>
    <x v="5"/>
    <s v="Receitas Da Câmara"/>
    <s v="03.03.10"/>
    <s v="Receitas Da Câmara"/>
    <s v="03.03.10"/>
    <x v="64"/>
    <x v="0"/>
    <x v="4"/>
    <x v="9"/>
    <x v="0"/>
    <x v="0"/>
    <x v="2"/>
    <x v="0"/>
    <x v="4"/>
    <s v="2025-03-31"/>
    <x v="0"/>
    <n v="1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300"/>
    <x v="1525"/>
    <x v="0"/>
    <x v="1"/>
    <x v="0"/>
    <s v="03.03.10"/>
    <x v="15"/>
    <x v="0"/>
    <x v="5"/>
    <s v="Receitas Da Câmara"/>
    <s v="03.03.10"/>
    <s v="Receitas Da Câmara"/>
    <s v="03.03.10"/>
    <x v="22"/>
    <x v="0"/>
    <x v="0"/>
    <x v="8"/>
    <x v="0"/>
    <x v="0"/>
    <x v="2"/>
    <x v="0"/>
    <x v="4"/>
    <s v="2025-03-31"/>
    <x v="0"/>
    <n v="8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0"/>
    <x v="1526"/>
    <x v="0"/>
    <x v="1"/>
    <x v="0"/>
    <s v="03.03.10"/>
    <x v="15"/>
    <x v="0"/>
    <x v="5"/>
    <s v="Receitas Da Câmara"/>
    <s v="03.03.10"/>
    <s v="Receitas Da Câmara"/>
    <s v="03.03.10"/>
    <x v="16"/>
    <x v="0"/>
    <x v="4"/>
    <x v="5"/>
    <x v="0"/>
    <x v="0"/>
    <x v="2"/>
    <x v="0"/>
    <x v="4"/>
    <s v="2025-03-31"/>
    <x v="0"/>
    <n v="4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000"/>
    <x v="1527"/>
    <x v="0"/>
    <x v="0"/>
    <x v="0"/>
    <s v="01.25.01.17"/>
    <x v="56"/>
    <x v="2"/>
    <x v="2"/>
    <s v="Educação"/>
    <s v="01.25.01"/>
    <s v="Educação"/>
    <s v="01.25.01"/>
    <x v="4"/>
    <x v="0"/>
    <x v="2"/>
    <x v="3"/>
    <x v="0"/>
    <x v="1"/>
    <x v="0"/>
    <x v="0"/>
    <x v="2"/>
    <s v="2025-04-09"/>
    <x v="1"/>
    <n v="30000"/>
    <x v="0"/>
    <m/>
    <x v="0"/>
    <m/>
    <x v="259"/>
    <n v="100383553"/>
    <x v="0"/>
    <x v="0"/>
    <s v="Incentivo ao ensino superior"/>
    <s v="ORI"/>
    <x v="0"/>
    <s v="IES"/>
    <x v="0"/>
    <x v="0"/>
    <x v="0"/>
    <x v="0"/>
    <x v="0"/>
    <x v="0"/>
    <x v="0"/>
    <x v="0"/>
    <x v="0"/>
    <x v="0"/>
    <x v="0"/>
    <s v="Incentivo ao ensino superior"/>
    <x v="0"/>
    <x v="0"/>
    <x v="0"/>
    <x v="0"/>
    <x v="1"/>
    <x v="0"/>
    <x v="0"/>
    <x v="0"/>
    <x v="0"/>
    <x v="0"/>
    <x v="0"/>
    <x v="0"/>
    <s v="Pagamento a favor da Universidade Cabo Verde, referente a divida do aluno José da Veiga, conforme anexo."/>
  </r>
  <r>
    <x v="1"/>
    <n v="0"/>
    <n v="0"/>
    <n v="0"/>
    <n v="4273708"/>
    <x v="1528"/>
    <x v="0"/>
    <x v="1"/>
    <x v="0"/>
    <s v="03.03.10"/>
    <x v="15"/>
    <x v="0"/>
    <x v="5"/>
    <s v="Receitas Da Câmara"/>
    <s v="03.03.10"/>
    <s v="Receitas Da Câmara"/>
    <s v="03.03.10"/>
    <x v="54"/>
    <x v="0"/>
    <x v="5"/>
    <x v="13"/>
    <x v="0"/>
    <x v="0"/>
    <x v="2"/>
    <x v="0"/>
    <x v="2"/>
    <s v="2025-04-08"/>
    <x v="1"/>
    <n v="4273708"/>
    <x v="0"/>
    <m/>
    <x v="0"/>
    <m/>
    <x v="26"/>
    <n v="100474914"/>
    <x v="0"/>
    <x v="0"/>
    <s v="Receitas Da Câmara"/>
    <s v="EXT"/>
    <x v="0"/>
    <s v="RDC"/>
    <x v="0"/>
    <x v="0"/>
    <x v="0"/>
    <x v="0"/>
    <x v="0"/>
    <x v="0"/>
    <x v="0"/>
    <x v="0"/>
    <x v="0"/>
    <x v="0"/>
    <x v="0"/>
    <s v="Receitas Da Câmara"/>
    <x v="0"/>
    <x v="0"/>
    <x v="0"/>
    <x v="0"/>
    <x v="0"/>
    <x v="0"/>
    <x v="0"/>
    <x v="0"/>
    <x v="0"/>
    <x v="0"/>
    <x v="0"/>
    <x v="0"/>
    <s v="Recebimento de fundo turismo, para pagamento dos trabalhos de estradas de acesso a comunidade dos Rebelados, conforme anexo"/>
  </r>
  <r>
    <x v="1"/>
    <n v="0"/>
    <n v="0"/>
    <n v="0"/>
    <n v="106000"/>
    <x v="1529"/>
    <x v="0"/>
    <x v="0"/>
    <x v="0"/>
    <s v="01.27.07.15"/>
    <x v="18"/>
    <x v="1"/>
    <x v="1"/>
    <s v="Requalificação Urbana e Habitação 2"/>
    <s v="01.27.07"/>
    <s v="Requalificação Urbana e Habitação 2"/>
    <s v="01.27.07"/>
    <x v="2"/>
    <x v="0"/>
    <x v="0"/>
    <x v="1"/>
    <x v="0"/>
    <x v="1"/>
    <x v="1"/>
    <x v="0"/>
    <x v="3"/>
    <s v="2025-05-21"/>
    <x v="1"/>
    <n v="106000"/>
    <x v="0"/>
    <m/>
    <x v="0"/>
    <m/>
    <x v="26"/>
    <n v="100474914"/>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referente a trabalhos de requalificação urbana e ambiental da cidade, conforme anexo."/>
  </r>
  <r>
    <x v="1"/>
    <n v="0"/>
    <n v="0"/>
    <n v="0"/>
    <n v="40000"/>
    <x v="1530"/>
    <x v="0"/>
    <x v="0"/>
    <x v="0"/>
    <s v="01.27.06.72"/>
    <x v="1"/>
    <x v="1"/>
    <x v="1"/>
    <s v="Requalificação Urbana e habitação"/>
    <s v="01.27.06"/>
    <s v="Requalificação Urbana e habitação"/>
    <s v="01.27.06"/>
    <x v="2"/>
    <x v="0"/>
    <x v="0"/>
    <x v="1"/>
    <x v="0"/>
    <x v="1"/>
    <x v="1"/>
    <x v="0"/>
    <x v="5"/>
    <s v="2025-06-05"/>
    <x v="1"/>
    <n v="40000"/>
    <x v="0"/>
    <m/>
    <x v="0"/>
    <m/>
    <x v="114"/>
    <n v="100479294"/>
    <x v="0"/>
    <x v="0"/>
    <s v="Manutenção e Reabilitação de Edificios Municipais"/>
    <s v="ORI"/>
    <x v="0"/>
    <m/>
    <x v="0"/>
    <x v="0"/>
    <x v="0"/>
    <x v="0"/>
    <x v="0"/>
    <x v="0"/>
    <x v="0"/>
    <x v="0"/>
    <x v="0"/>
    <x v="0"/>
    <x v="0"/>
    <s v="Manutenção e Reabilitação de Edificios Municipais"/>
    <x v="0"/>
    <x v="0"/>
    <x v="0"/>
    <x v="0"/>
    <x v="1"/>
    <x v="0"/>
    <x v="0"/>
    <x v="0"/>
    <x v="0"/>
    <x v="0"/>
    <x v="0"/>
    <x v="0"/>
    <s v="Pagamento a favor da empresa Da Rosa Canalizações, referente a reabilitação de casas de banho de estádio municipal e polivalente em Achada Portinho, conforme proposta em anexo."/>
  </r>
  <r>
    <x v="0"/>
    <n v="0"/>
    <n v="0"/>
    <n v="0"/>
    <n v="1400"/>
    <x v="1531"/>
    <x v="0"/>
    <x v="0"/>
    <x v="0"/>
    <s v="03.16.15"/>
    <x v="0"/>
    <x v="0"/>
    <x v="0"/>
    <s v="Direção Financeira"/>
    <s v="03.16.15"/>
    <s v="Direção Financeira"/>
    <s v="03.16.15"/>
    <x v="0"/>
    <x v="0"/>
    <x v="0"/>
    <x v="0"/>
    <x v="0"/>
    <x v="0"/>
    <x v="0"/>
    <x v="0"/>
    <x v="5"/>
    <s v="2025-06-12"/>
    <x v="1"/>
    <n v="1400"/>
    <x v="0"/>
    <m/>
    <x v="0"/>
    <m/>
    <x v="27"/>
    <n v="100458633"/>
    <x v="0"/>
    <x v="0"/>
    <s v="Direção Financeira"/>
    <s v="ORI"/>
    <x v="0"/>
    <m/>
    <x v="0"/>
    <x v="0"/>
    <x v="0"/>
    <x v="0"/>
    <x v="0"/>
    <x v="0"/>
    <x v="0"/>
    <x v="0"/>
    <x v="0"/>
    <x v="0"/>
    <x v="0"/>
    <s v="Direção Financeira"/>
    <x v="0"/>
    <x v="0"/>
    <x v="0"/>
    <x v="0"/>
    <x v="0"/>
    <x v="0"/>
    <x v="0"/>
    <x v="0"/>
    <x v="0"/>
    <x v="0"/>
    <x v="0"/>
    <x v="0"/>
    <s v="Ajuda de custo a favor do senhor Joaquim Lino Mendes Tavares, pela sua deslocação à Praia no dia 09 de junho de 2025, a fim fazer levantamento  da viatura ST-87-ZB, na oficina do translux, conforme anexo.  "/>
  </r>
  <r>
    <x v="0"/>
    <n v="0"/>
    <n v="0"/>
    <n v="0"/>
    <n v="27324"/>
    <x v="1532"/>
    <x v="0"/>
    <x v="0"/>
    <x v="0"/>
    <s v="03.16.15"/>
    <x v="0"/>
    <x v="0"/>
    <x v="0"/>
    <s v="Direção Financeira"/>
    <s v="03.16.15"/>
    <s v="Direção Financeira"/>
    <s v="03.16.15"/>
    <x v="14"/>
    <x v="0"/>
    <x v="0"/>
    <x v="0"/>
    <x v="0"/>
    <x v="0"/>
    <x v="0"/>
    <x v="0"/>
    <x v="5"/>
    <s v="2025-06-19"/>
    <x v="1"/>
    <n v="27324"/>
    <x v="0"/>
    <m/>
    <x v="0"/>
    <m/>
    <x v="29"/>
    <n v="100391565"/>
    <x v="0"/>
    <x v="0"/>
    <s v="Direção Financeira"/>
    <s v="ORI"/>
    <x v="0"/>
    <m/>
    <x v="0"/>
    <x v="0"/>
    <x v="0"/>
    <x v="0"/>
    <x v="0"/>
    <x v="0"/>
    <x v="0"/>
    <x v="0"/>
    <x v="0"/>
    <x v="0"/>
    <x v="0"/>
    <s v="Direção Financeira"/>
    <x v="0"/>
    <x v="0"/>
    <x v="0"/>
    <x v="0"/>
    <x v="0"/>
    <x v="0"/>
    <x v="0"/>
    <x v="0"/>
    <x v="0"/>
    <x v="0"/>
    <x v="0"/>
    <x v="0"/>
    <s v="Pagamento referente a publicação de B.O Iª série, 1/2 pág- deliberação nº 7/2025 de 30 de abril, publicação de alteração da tabela de preço de terrenos Municipais  alienados, redução de preço de terreno no município de SM, conforme anexo."/>
  </r>
  <r>
    <x v="2"/>
    <n v="0"/>
    <n v="0"/>
    <n v="0"/>
    <n v="2150"/>
    <x v="1533"/>
    <x v="0"/>
    <x v="0"/>
    <x v="0"/>
    <s v="80.02.10.26"/>
    <x v="35"/>
    <x v="4"/>
    <x v="4"/>
    <s v="Outros"/>
    <s v="80.02.10"/>
    <s v="Outros"/>
    <s v="80.02.10"/>
    <x v="74"/>
    <x v="0"/>
    <x v="3"/>
    <x v="16"/>
    <x v="1"/>
    <x v="2"/>
    <x v="0"/>
    <x v="0"/>
    <x v="5"/>
    <s v="2025-06-23"/>
    <x v="1"/>
    <n v="2150"/>
    <x v="0"/>
    <m/>
    <x v="0"/>
    <m/>
    <x v="164"/>
    <n v="100479234"/>
    <x v="0"/>
    <x v="0"/>
    <s v="Retenção Sansung"/>
    <s v="ORI"/>
    <x v="0"/>
    <s v="RS"/>
    <x v="0"/>
    <x v="0"/>
    <x v="0"/>
    <x v="0"/>
    <x v="0"/>
    <x v="0"/>
    <x v="0"/>
    <x v="0"/>
    <x v="0"/>
    <x v="0"/>
    <x v="0"/>
    <s v="Retenção Sansung"/>
    <x v="0"/>
    <x v="0"/>
    <x v="0"/>
    <x v="0"/>
    <x v="2"/>
    <x v="0"/>
    <x v="0"/>
    <x v="0"/>
    <x v="0"/>
    <x v="1"/>
    <x v="0"/>
    <x v="0"/>
    <s v="Transferência dos descontos efetuada nos salário dos funcionários, referente o pagamento dos equipamento eletrônico, a favor da M&amp;J Tech, referente a Junho de 2025, conforme justificativo em anexo."/>
  </r>
  <r>
    <x v="1"/>
    <n v="0"/>
    <n v="0"/>
    <n v="0"/>
    <n v="13500"/>
    <x v="1534"/>
    <x v="0"/>
    <x v="0"/>
    <x v="0"/>
    <s v="01.27.07.15"/>
    <x v="18"/>
    <x v="1"/>
    <x v="1"/>
    <s v="Requalificação Urbana e Habitação 2"/>
    <s v="01.27.07"/>
    <s v="Requalificação Urbana e Habitação 2"/>
    <s v="01.27.07"/>
    <x v="2"/>
    <x v="0"/>
    <x v="0"/>
    <x v="1"/>
    <x v="0"/>
    <x v="1"/>
    <x v="1"/>
    <x v="0"/>
    <x v="5"/>
    <s v="2025-06-27"/>
    <x v="1"/>
    <n v="13500"/>
    <x v="0"/>
    <m/>
    <x v="0"/>
    <m/>
    <x v="9"/>
    <n v="100474696"/>
    <x v="0"/>
    <x v="1"/>
    <s v="Requalificação urbana e ambiental de Achada Pizarra a Manguinho"/>
    <s v="ORI"/>
    <x v="0"/>
    <s v="RUH"/>
    <x v="0"/>
    <x v="0"/>
    <x v="0"/>
    <x v="0"/>
    <x v="0"/>
    <x v="0"/>
    <x v="0"/>
    <x v="0"/>
    <x v="0"/>
    <x v="0"/>
    <x v="0"/>
    <s v="Requalificação urbana e ambiental de Achada Pizarra a Manguinho"/>
    <x v="0"/>
    <x v="0"/>
    <x v="0"/>
    <x v="0"/>
    <x v="1"/>
    <x v="0"/>
    <x v="0"/>
    <x v="0"/>
    <x v="0"/>
    <x v="0"/>
    <x v="1"/>
    <x v="0"/>
    <s v="Liquidação da proposta referente a prestação de serviço, no âmbito dos trabalhos da requalificação urbana de Achada Batalha e Orla Marítima da Cidade, conforme anexo."/>
  </r>
  <r>
    <x v="1"/>
    <n v="0"/>
    <n v="0"/>
    <n v="0"/>
    <n v="76500"/>
    <x v="1534"/>
    <x v="0"/>
    <x v="0"/>
    <x v="0"/>
    <s v="01.27.07.15"/>
    <x v="18"/>
    <x v="1"/>
    <x v="1"/>
    <s v="Requalificação Urbana e Habitação 2"/>
    <s v="01.27.07"/>
    <s v="Requalificação Urbana e Habitação 2"/>
    <s v="01.27.07"/>
    <x v="2"/>
    <x v="0"/>
    <x v="0"/>
    <x v="1"/>
    <x v="0"/>
    <x v="1"/>
    <x v="1"/>
    <x v="0"/>
    <x v="5"/>
    <s v="2025-06-27"/>
    <x v="1"/>
    <n v="76500"/>
    <x v="0"/>
    <m/>
    <x v="0"/>
    <m/>
    <x v="156"/>
    <n v="100479575"/>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Liquidação da proposta referente a prestação de serviço, no âmbito dos trabalhos da requalificação urbana de Achada Batalha e Orla Marítima da Cidade, conforme anexo."/>
  </r>
  <r>
    <x v="0"/>
    <n v="0"/>
    <n v="0"/>
    <n v="0"/>
    <n v="8030"/>
    <x v="1535"/>
    <x v="0"/>
    <x v="1"/>
    <x v="0"/>
    <s v="03.03.10"/>
    <x v="15"/>
    <x v="0"/>
    <x v="5"/>
    <s v="Receitas Da Câmara"/>
    <s v="03.03.10"/>
    <s v="Receitas Da Câmara"/>
    <s v="03.03.10"/>
    <x v="15"/>
    <x v="0"/>
    <x v="4"/>
    <x v="5"/>
    <x v="0"/>
    <x v="0"/>
    <x v="2"/>
    <x v="0"/>
    <x v="5"/>
    <s v="2025-06-17"/>
    <x v="1"/>
    <n v="80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8057"/>
    <x v="1536"/>
    <x v="0"/>
    <x v="1"/>
    <x v="0"/>
    <s v="03.03.10"/>
    <x v="15"/>
    <x v="0"/>
    <x v="5"/>
    <s v="Receitas Da Câmara"/>
    <s v="03.03.10"/>
    <s v="Receitas Da Câmara"/>
    <s v="03.03.10"/>
    <x v="25"/>
    <x v="0"/>
    <x v="0"/>
    <x v="1"/>
    <x v="0"/>
    <x v="0"/>
    <x v="2"/>
    <x v="0"/>
    <x v="5"/>
    <s v="2025-06-17"/>
    <x v="1"/>
    <n v="58057"/>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875"/>
    <x v="1537"/>
    <x v="0"/>
    <x v="1"/>
    <x v="0"/>
    <s v="03.03.10"/>
    <x v="15"/>
    <x v="0"/>
    <x v="5"/>
    <s v="Receitas Da Câmara"/>
    <s v="03.03.10"/>
    <s v="Receitas Da Câmara"/>
    <s v="03.03.10"/>
    <x v="20"/>
    <x v="0"/>
    <x v="4"/>
    <x v="5"/>
    <x v="0"/>
    <x v="0"/>
    <x v="2"/>
    <x v="0"/>
    <x v="5"/>
    <s v="2025-06-17"/>
    <x v="1"/>
    <n v="118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00"/>
    <x v="1538"/>
    <x v="0"/>
    <x v="1"/>
    <x v="0"/>
    <s v="03.03.10"/>
    <x v="15"/>
    <x v="0"/>
    <x v="5"/>
    <s v="Receitas Da Câmara"/>
    <s v="03.03.10"/>
    <s v="Receitas Da Câmara"/>
    <s v="03.03.10"/>
    <x v="65"/>
    <x v="0"/>
    <x v="4"/>
    <x v="5"/>
    <x v="0"/>
    <x v="0"/>
    <x v="2"/>
    <x v="0"/>
    <x v="5"/>
    <s v="2025-06-17"/>
    <x v="1"/>
    <n v="15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750000"/>
    <x v="1539"/>
    <x v="0"/>
    <x v="1"/>
    <x v="0"/>
    <s v="03.03.10"/>
    <x v="15"/>
    <x v="0"/>
    <x v="5"/>
    <s v="Receitas Da Câmara"/>
    <s v="03.03.10"/>
    <s v="Receitas Da Câmara"/>
    <s v="03.03.10"/>
    <x v="33"/>
    <x v="0"/>
    <x v="0"/>
    <x v="1"/>
    <x v="0"/>
    <x v="0"/>
    <x v="2"/>
    <x v="0"/>
    <x v="5"/>
    <s v="2025-06-17"/>
    <x v="1"/>
    <n v="75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80"/>
    <x v="1540"/>
    <x v="0"/>
    <x v="1"/>
    <x v="0"/>
    <s v="03.03.10"/>
    <x v="15"/>
    <x v="0"/>
    <x v="5"/>
    <s v="Receitas Da Câmara"/>
    <s v="03.03.10"/>
    <s v="Receitas Da Câmara"/>
    <s v="03.03.10"/>
    <x v="30"/>
    <x v="0"/>
    <x v="4"/>
    <x v="5"/>
    <x v="0"/>
    <x v="0"/>
    <x v="2"/>
    <x v="0"/>
    <x v="5"/>
    <s v="2025-06-17"/>
    <x v="1"/>
    <n v="1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60"/>
    <x v="1541"/>
    <x v="0"/>
    <x v="1"/>
    <x v="0"/>
    <s v="03.03.10"/>
    <x v="15"/>
    <x v="0"/>
    <x v="5"/>
    <s v="Receitas Da Câmara"/>
    <s v="03.03.10"/>
    <s v="Receitas Da Câmara"/>
    <s v="03.03.10"/>
    <x v="24"/>
    <x v="0"/>
    <x v="4"/>
    <x v="5"/>
    <x v="0"/>
    <x v="0"/>
    <x v="2"/>
    <x v="0"/>
    <x v="5"/>
    <s v="2025-06-17"/>
    <x v="1"/>
    <n v="28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20"/>
    <x v="1542"/>
    <x v="0"/>
    <x v="1"/>
    <x v="0"/>
    <s v="03.03.10"/>
    <x v="15"/>
    <x v="0"/>
    <x v="5"/>
    <s v="Receitas Da Câmara"/>
    <s v="03.03.10"/>
    <s v="Receitas Da Câmara"/>
    <s v="03.03.10"/>
    <x v="16"/>
    <x v="0"/>
    <x v="4"/>
    <x v="5"/>
    <x v="0"/>
    <x v="0"/>
    <x v="2"/>
    <x v="0"/>
    <x v="5"/>
    <s v="2025-06-17"/>
    <x v="1"/>
    <n v="8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379"/>
    <x v="1543"/>
    <x v="0"/>
    <x v="1"/>
    <x v="0"/>
    <s v="03.03.10"/>
    <x v="15"/>
    <x v="0"/>
    <x v="5"/>
    <s v="Receitas Da Câmara"/>
    <s v="03.03.10"/>
    <s v="Receitas Da Câmara"/>
    <s v="03.03.10"/>
    <x v="32"/>
    <x v="0"/>
    <x v="4"/>
    <x v="5"/>
    <x v="0"/>
    <x v="0"/>
    <x v="2"/>
    <x v="0"/>
    <x v="5"/>
    <s v="2025-06-17"/>
    <x v="1"/>
    <n v="1137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41"/>
    <x v="1544"/>
    <x v="0"/>
    <x v="1"/>
    <x v="0"/>
    <s v="03.03.10"/>
    <x v="15"/>
    <x v="0"/>
    <x v="5"/>
    <s v="Receitas Da Câmara"/>
    <s v="03.03.10"/>
    <s v="Receitas Da Câmara"/>
    <s v="03.03.10"/>
    <x v="31"/>
    <x v="0"/>
    <x v="4"/>
    <x v="5"/>
    <x v="0"/>
    <x v="0"/>
    <x v="2"/>
    <x v="0"/>
    <x v="5"/>
    <s v="2025-06-17"/>
    <x v="1"/>
    <n v="341"/>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475"/>
    <x v="1545"/>
    <x v="0"/>
    <x v="1"/>
    <x v="0"/>
    <s v="03.03.10"/>
    <x v="15"/>
    <x v="0"/>
    <x v="5"/>
    <s v="Receitas Da Câmara"/>
    <s v="03.03.10"/>
    <s v="Receitas Da Câmara"/>
    <s v="03.03.10"/>
    <x v="23"/>
    <x v="0"/>
    <x v="4"/>
    <x v="5"/>
    <x v="0"/>
    <x v="0"/>
    <x v="2"/>
    <x v="0"/>
    <x v="5"/>
    <s v="2025-06-17"/>
    <x v="1"/>
    <n v="364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
    <x v="1546"/>
    <x v="0"/>
    <x v="1"/>
    <x v="0"/>
    <s v="03.03.10"/>
    <x v="15"/>
    <x v="0"/>
    <x v="5"/>
    <s v="Receitas Da Câmara"/>
    <s v="03.03.10"/>
    <s v="Receitas Da Câmara"/>
    <s v="03.03.10"/>
    <x v="17"/>
    <x v="0"/>
    <x v="4"/>
    <x v="5"/>
    <x v="0"/>
    <x v="0"/>
    <x v="2"/>
    <x v="0"/>
    <x v="5"/>
    <s v="2025-06-17"/>
    <x v="1"/>
    <n v="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50"/>
    <x v="1547"/>
    <x v="0"/>
    <x v="1"/>
    <x v="0"/>
    <s v="03.03.10"/>
    <x v="15"/>
    <x v="0"/>
    <x v="5"/>
    <s v="Receitas Da Câmara"/>
    <s v="03.03.10"/>
    <s v="Receitas Da Câmara"/>
    <s v="03.03.10"/>
    <x v="63"/>
    <x v="0"/>
    <x v="0"/>
    <x v="8"/>
    <x v="0"/>
    <x v="0"/>
    <x v="2"/>
    <x v="0"/>
    <x v="5"/>
    <s v="2025-06-17"/>
    <x v="1"/>
    <n v="7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800"/>
    <x v="1548"/>
    <x v="0"/>
    <x v="1"/>
    <x v="0"/>
    <s v="03.03.10"/>
    <x v="15"/>
    <x v="0"/>
    <x v="5"/>
    <s v="Receitas Da Câmara"/>
    <s v="03.03.10"/>
    <s v="Receitas Da Câmara"/>
    <s v="03.03.10"/>
    <x v="22"/>
    <x v="0"/>
    <x v="0"/>
    <x v="8"/>
    <x v="0"/>
    <x v="0"/>
    <x v="2"/>
    <x v="0"/>
    <x v="5"/>
    <s v="2025-06-17"/>
    <x v="1"/>
    <n v="6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800"/>
    <x v="1549"/>
    <x v="0"/>
    <x v="1"/>
    <x v="0"/>
    <s v="03.03.10"/>
    <x v="15"/>
    <x v="0"/>
    <x v="5"/>
    <s v="Receitas Da Câmara"/>
    <s v="03.03.10"/>
    <s v="Receitas Da Câmara"/>
    <s v="03.03.10"/>
    <x v="26"/>
    <x v="0"/>
    <x v="4"/>
    <x v="5"/>
    <x v="0"/>
    <x v="0"/>
    <x v="2"/>
    <x v="0"/>
    <x v="5"/>
    <s v="2025-06-17"/>
    <x v="1"/>
    <n v="10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535"/>
    <x v="1550"/>
    <x v="0"/>
    <x v="1"/>
    <x v="0"/>
    <s v="03.03.10"/>
    <x v="15"/>
    <x v="0"/>
    <x v="5"/>
    <s v="Receitas Da Câmara"/>
    <s v="03.03.10"/>
    <s v="Receitas Da Câmara"/>
    <s v="03.03.10"/>
    <x v="27"/>
    <x v="0"/>
    <x v="4"/>
    <x v="5"/>
    <x v="0"/>
    <x v="0"/>
    <x v="2"/>
    <x v="0"/>
    <x v="5"/>
    <s v="2025-06-17"/>
    <x v="1"/>
    <n v="853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500"/>
    <x v="1551"/>
    <x v="0"/>
    <x v="0"/>
    <x v="0"/>
    <s v="03.16.15"/>
    <x v="0"/>
    <x v="0"/>
    <x v="0"/>
    <s v="Direção Financeira"/>
    <s v="03.16.15"/>
    <s v="Direção Financeira"/>
    <s v="03.16.15"/>
    <x v="46"/>
    <x v="0"/>
    <x v="0"/>
    <x v="1"/>
    <x v="0"/>
    <x v="0"/>
    <x v="0"/>
    <x v="0"/>
    <x v="6"/>
    <s v="2025-07-18"/>
    <x v="2"/>
    <n v="11500"/>
    <x v="0"/>
    <m/>
    <x v="0"/>
    <m/>
    <x v="136"/>
    <n v="100463625"/>
    <x v="0"/>
    <x v="0"/>
    <s v="Direção Financeira"/>
    <s v="ORI"/>
    <x v="0"/>
    <m/>
    <x v="0"/>
    <x v="0"/>
    <x v="0"/>
    <x v="0"/>
    <x v="0"/>
    <x v="0"/>
    <x v="0"/>
    <x v="0"/>
    <x v="0"/>
    <x v="0"/>
    <x v="0"/>
    <s v="Direção Financeira"/>
    <x v="0"/>
    <x v="0"/>
    <x v="0"/>
    <x v="0"/>
    <x v="0"/>
    <x v="0"/>
    <x v="0"/>
    <x v="0"/>
    <x v="0"/>
    <x v="0"/>
    <x v="0"/>
    <x v="0"/>
    <s v="Pagamento  de subsidio a favor da Sra. IVALDINA MENDES VAZ, referente aos serviços de inspeção durante o mês de junho de 2025, conforme anexo."/>
  </r>
  <r>
    <x v="0"/>
    <n v="0"/>
    <n v="0"/>
    <n v="0"/>
    <n v="131997"/>
    <x v="1552"/>
    <x v="0"/>
    <x v="0"/>
    <x v="0"/>
    <s v="03.16.15"/>
    <x v="0"/>
    <x v="0"/>
    <x v="0"/>
    <s v="Direção Financeira"/>
    <s v="03.16.15"/>
    <s v="Direção Financeira"/>
    <s v="03.16.15"/>
    <x v="39"/>
    <x v="0"/>
    <x v="0"/>
    <x v="0"/>
    <x v="0"/>
    <x v="0"/>
    <x v="0"/>
    <x v="0"/>
    <x v="6"/>
    <s v="2025-07-29"/>
    <x v="2"/>
    <n v="131997"/>
    <x v="0"/>
    <m/>
    <x v="0"/>
    <m/>
    <x v="26"/>
    <n v="100474914"/>
    <x v="0"/>
    <x v="0"/>
    <s v="Direção Financeira"/>
    <s v="ORI"/>
    <x v="0"/>
    <m/>
    <x v="0"/>
    <x v="0"/>
    <x v="0"/>
    <x v="0"/>
    <x v="0"/>
    <x v="0"/>
    <x v="0"/>
    <x v="0"/>
    <x v="0"/>
    <x v="0"/>
    <x v="0"/>
    <s v="Direção Financeira"/>
    <x v="0"/>
    <x v="0"/>
    <x v="0"/>
    <x v="0"/>
    <x v="0"/>
    <x v="0"/>
    <x v="0"/>
    <x v="1"/>
    <x v="0"/>
    <x v="0"/>
    <x v="0"/>
    <x v="0"/>
    <s v="Pagamento outras despesas bancárias, julho 2025"/>
  </r>
  <r>
    <x v="0"/>
    <n v="0"/>
    <n v="0"/>
    <n v="0"/>
    <n v="1200"/>
    <x v="1553"/>
    <x v="0"/>
    <x v="0"/>
    <x v="0"/>
    <s v="01.27.02.11"/>
    <x v="11"/>
    <x v="1"/>
    <x v="1"/>
    <s v="Saneamento básico"/>
    <s v="01.27.02"/>
    <s v="Saneamento básico"/>
    <s v="01.27.02"/>
    <x v="4"/>
    <x v="0"/>
    <x v="2"/>
    <x v="3"/>
    <x v="0"/>
    <x v="1"/>
    <x v="0"/>
    <x v="0"/>
    <x v="8"/>
    <s v="2025-09-02"/>
    <x v="2"/>
    <n v="1200"/>
    <x v="0"/>
    <m/>
    <x v="0"/>
    <m/>
    <x v="26"/>
    <n v="100474914"/>
    <x v="0"/>
    <x v="0"/>
    <s v="Reforço do saneamento básico"/>
    <s v="ORI"/>
    <x v="0"/>
    <m/>
    <x v="0"/>
    <x v="0"/>
    <x v="0"/>
    <x v="0"/>
    <x v="0"/>
    <x v="0"/>
    <x v="0"/>
    <x v="0"/>
    <x v="0"/>
    <x v="0"/>
    <x v="0"/>
    <s v="Reforço do saneamento básico"/>
    <x v="0"/>
    <x v="0"/>
    <x v="0"/>
    <x v="0"/>
    <x v="1"/>
    <x v="0"/>
    <x v="0"/>
    <x v="0"/>
    <x v="0"/>
    <x v="0"/>
    <x v="0"/>
    <x v="0"/>
    <s v="Pagamento referente a aquisição de luvas, destinados ao serviço de saneamento, conforme anexo."/>
  </r>
  <r>
    <x v="0"/>
    <n v="0"/>
    <n v="0"/>
    <n v="0"/>
    <n v="2850"/>
    <x v="1554"/>
    <x v="0"/>
    <x v="0"/>
    <x v="0"/>
    <s v="01.27.02.11"/>
    <x v="11"/>
    <x v="1"/>
    <x v="1"/>
    <s v="Saneamento básico"/>
    <s v="01.27.02"/>
    <s v="Saneamento básico"/>
    <s v="01.27.02"/>
    <x v="4"/>
    <x v="0"/>
    <x v="2"/>
    <x v="3"/>
    <x v="0"/>
    <x v="1"/>
    <x v="0"/>
    <x v="0"/>
    <x v="8"/>
    <s v="2025-09-15"/>
    <x v="2"/>
    <n v="2850"/>
    <x v="0"/>
    <m/>
    <x v="0"/>
    <m/>
    <x v="9"/>
    <n v="100474696"/>
    <x v="0"/>
    <x v="1"/>
    <s v="Reforço do saneamento básico"/>
    <s v="ORI"/>
    <x v="0"/>
    <m/>
    <x v="0"/>
    <x v="0"/>
    <x v="0"/>
    <x v="0"/>
    <x v="0"/>
    <x v="0"/>
    <x v="0"/>
    <x v="0"/>
    <x v="0"/>
    <x v="0"/>
    <x v="0"/>
    <s v="Reforço do saneamento básico"/>
    <x v="0"/>
    <x v="0"/>
    <x v="0"/>
    <x v="0"/>
    <x v="1"/>
    <x v="0"/>
    <x v="0"/>
    <x v="0"/>
    <x v="0"/>
    <x v="0"/>
    <x v="1"/>
    <x v="0"/>
    <s v="Pagamento referente a serviço prestado durante o mês de agosto de 2025, conforme anexo."/>
  </r>
  <r>
    <x v="0"/>
    <n v="0"/>
    <n v="0"/>
    <n v="0"/>
    <n v="16150"/>
    <x v="1554"/>
    <x v="0"/>
    <x v="0"/>
    <x v="0"/>
    <s v="01.27.02.11"/>
    <x v="11"/>
    <x v="1"/>
    <x v="1"/>
    <s v="Saneamento básico"/>
    <s v="01.27.02"/>
    <s v="Saneamento básico"/>
    <s v="01.27.02"/>
    <x v="4"/>
    <x v="0"/>
    <x v="2"/>
    <x v="3"/>
    <x v="0"/>
    <x v="1"/>
    <x v="0"/>
    <x v="0"/>
    <x v="8"/>
    <s v="2025-09-15"/>
    <x v="2"/>
    <n v="16150"/>
    <x v="0"/>
    <m/>
    <x v="0"/>
    <m/>
    <x v="225"/>
    <n v="100479954"/>
    <x v="0"/>
    <x v="0"/>
    <s v="Reforço do saneamento básico"/>
    <s v="ORI"/>
    <x v="0"/>
    <m/>
    <x v="0"/>
    <x v="0"/>
    <x v="0"/>
    <x v="0"/>
    <x v="0"/>
    <x v="0"/>
    <x v="0"/>
    <x v="0"/>
    <x v="0"/>
    <x v="0"/>
    <x v="0"/>
    <s v="Reforço do saneamento básico"/>
    <x v="0"/>
    <x v="0"/>
    <x v="0"/>
    <x v="0"/>
    <x v="1"/>
    <x v="0"/>
    <x v="0"/>
    <x v="0"/>
    <x v="0"/>
    <x v="0"/>
    <x v="0"/>
    <x v="0"/>
    <s v="Pagamento referente a serviço prestado durante o mês de agosto de 2025, conforme anexo."/>
  </r>
  <r>
    <x v="0"/>
    <n v="0"/>
    <n v="0"/>
    <n v="0"/>
    <n v="9391"/>
    <x v="1555"/>
    <x v="0"/>
    <x v="0"/>
    <x v="0"/>
    <s v="03.16.10"/>
    <x v="47"/>
    <x v="0"/>
    <x v="0"/>
    <s v="Delegações Municipais "/>
    <s v="03.16.10"/>
    <s v="Delegações Municipais "/>
    <s v="03.16.10"/>
    <x v="42"/>
    <x v="0"/>
    <x v="0"/>
    <x v="1"/>
    <x v="1"/>
    <x v="0"/>
    <x v="0"/>
    <x v="0"/>
    <x v="8"/>
    <s v="2025-09-24"/>
    <x v="2"/>
    <n v="9391"/>
    <x v="0"/>
    <m/>
    <x v="0"/>
    <m/>
    <x v="9"/>
    <n v="100474696"/>
    <x v="0"/>
    <x v="1"/>
    <s v="Delegações Municipais "/>
    <s v="ORI"/>
    <x v="0"/>
    <m/>
    <x v="0"/>
    <x v="0"/>
    <x v="0"/>
    <x v="0"/>
    <x v="0"/>
    <x v="0"/>
    <x v="0"/>
    <x v="0"/>
    <x v="0"/>
    <x v="0"/>
    <x v="0"/>
    <s v="Delegações Municipais "/>
    <x v="0"/>
    <x v="0"/>
    <x v="0"/>
    <x v="0"/>
    <x v="0"/>
    <x v="0"/>
    <x v="0"/>
    <x v="0"/>
    <x v="0"/>
    <x v="0"/>
    <x v="1"/>
    <x v="0"/>
    <s v="Pagamento de salário referente a 09-2025"/>
  </r>
  <r>
    <x v="0"/>
    <n v="0"/>
    <n v="0"/>
    <n v="0"/>
    <n v="11224"/>
    <x v="1555"/>
    <x v="0"/>
    <x v="0"/>
    <x v="0"/>
    <s v="03.16.10"/>
    <x v="47"/>
    <x v="0"/>
    <x v="0"/>
    <s v="Delegações Municipais "/>
    <s v="03.16.10"/>
    <s v="Delegações Municipais "/>
    <s v="03.16.10"/>
    <x v="42"/>
    <x v="0"/>
    <x v="0"/>
    <x v="1"/>
    <x v="1"/>
    <x v="0"/>
    <x v="0"/>
    <x v="0"/>
    <x v="8"/>
    <s v="2025-09-24"/>
    <x v="2"/>
    <n v="11224"/>
    <x v="0"/>
    <m/>
    <x v="0"/>
    <m/>
    <x v="89"/>
    <n v="100474706"/>
    <x v="0"/>
    <x v="5"/>
    <s v="Delegações Municipais "/>
    <s v="ORI"/>
    <x v="0"/>
    <m/>
    <x v="0"/>
    <x v="0"/>
    <x v="0"/>
    <x v="0"/>
    <x v="0"/>
    <x v="0"/>
    <x v="0"/>
    <x v="0"/>
    <x v="0"/>
    <x v="0"/>
    <x v="0"/>
    <s v="Delegações Municipais "/>
    <x v="0"/>
    <x v="0"/>
    <x v="0"/>
    <x v="0"/>
    <x v="0"/>
    <x v="0"/>
    <x v="0"/>
    <x v="0"/>
    <x v="0"/>
    <x v="0"/>
    <x v="5"/>
    <x v="0"/>
    <s v="Pagamento de salário referente a 09-2025"/>
  </r>
  <r>
    <x v="0"/>
    <n v="0"/>
    <n v="0"/>
    <n v="0"/>
    <n v="119680"/>
    <x v="1555"/>
    <x v="0"/>
    <x v="0"/>
    <x v="0"/>
    <s v="03.16.10"/>
    <x v="47"/>
    <x v="0"/>
    <x v="0"/>
    <s v="Delegações Municipais "/>
    <s v="03.16.10"/>
    <s v="Delegações Municipais "/>
    <s v="03.16.10"/>
    <x v="42"/>
    <x v="0"/>
    <x v="0"/>
    <x v="1"/>
    <x v="1"/>
    <x v="0"/>
    <x v="0"/>
    <x v="0"/>
    <x v="8"/>
    <s v="2025-09-24"/>
    <x v="2"/>
    <n v="119680"/>
    <x v="0"/>
    <m/>
    <x v="0"/>
    <m/>
    <x v="26"/>
    <n v="100474914"/>
    <x v="0"/>
    <x v="0"/>
    <s v="Delegações Municipais "/>
    <s v="ORI"/>
    <x v="0"/>
    <m/>
    <x v="0"/>
    <x v="0"/>
    <x v="0"/>
    <x v="0"/>
    <x v="0"/>
    <x v="0"/>
    <x v="0"/>
    <x v="0"/>
    <x v="0"/>
    <x v="0"/>
    <x v="0"/>
    <s v="Delegações Municipais "/>
    <x v="0"/>
    <x v="0"/>
    <x v="0"/>
    <x v="0"/>
    <x v="0"/>
    <x v="0"/>
    <x v="0"/>
    <x v="0"/>
    <x v="0"/>
    <x v="0"/>
    <x v="0"/>
    <x v="0"/>
    <s v="Pagamento de salário referente a 09-2025"/>
  </r>
  <r>
    <x v="0"/>
    <n v="0"/>
    <n v="0"/>
    <n v="0"/>
    <n v="3000"/>
    <x v="1556"/>
    <x v="0"/>
    <x v="0"/>
    <x v="0"/>
    <s v="03.16.15"/>
    <x v="0"/>
    <x v="0"/>
    <x v="0"/>
    <s v="Direção Financeira"/>
    <s v="03.16.15"/>
    <s v="Direção Financeira"/>
    <s v="03.16.15"/>
    <x v="38"/>
    <x v="0"/>
    <x v="0"/>
    <x v="1"/>
    <x v="0"/>
    <x v="0"/>
    <x v="0"/>
    <x v="0"/>
    <x v="9"/>
    <s v="2025-10-29"/>
    <x v="3"/>
    <n v="3000"/>
    <x v="0"/>
    <m/>
    <x v="0"/>
    <m/>
    <x v="26"/>
    <n v="100474914"/>
    <x v="0"/>
    <x v="0"/>
    <s v="Direção Financeira"/>
    <s v="ORI"/>
    <x v="0"/>
    <m/>
    <x v="0"/>
    <x v="0"/>
    <x v="0"/>
    <x v="0"/>
    <x v="0"/>
    <x v="0"/>
    <x v="0"/>
    <x v="0"/>
    <x v="0"/>
    <x v="0"/>
    <x v="0"/>
    <s v="Direção Financeira"/>
    <x v="0"/>
    <x v="0"/>
    <x v="0"/>
    <x v="0"/>
    <x v="0"/>
    <x v="0"/>
    <x v="0"/>
    <x v="1"/>
    <x v="0"/>
    <x v="0"/>
    <x v="0"/>
    <x v="0"/>
    <s v="Pagamento referente a aquisição de bomba de embreagem, para a viatura, conforme anexo."/>
  </r>
  <r>
    <x v="1"/>
    <n v="0"/>
    <n v="0"/>
    <n v="0"/>
    <n v="897000"/>
    <x v="1557"/>
    <x v="0"/>
    <x v="0"/>
    <x v="0"/>
    <s v="01.27.07.09"/>
    <x v="7"/>
    <x v="1"/>
    <x v="1"/>
    <s v="Requalificação Urbana e Habitação 2"/>
    <s v="01.27.07"/>
    <s v="Requalificação Urbana e Habitação 2"/>
    <s v="01.27.07"/>
    <x v="2"/>
    <x v="0"/>
    <x v="0"/>
    <x v="1"/>
    <x v="0"/>
    <x v="1"/>
    <x v="1"/>
    <x v="0"/>
    <x v="10"/>
    <s v="2025-11-25"/>
    <x v="3"/>
    <n v="897000"/>
    <x v="0"/>
    <m/>
    <x v="0"/>
    <m/>
    <x v="139"/>
    <n v="100449034"/>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20% de adiantamento do contrato de empreitada de obra de reabilitação do fontenário e construção do parque infantil e fitness parque de praia de Veneza, conforme anexo."/>
  </r>
  <r>
    <x v="1"/>
    <n v="0"/>
    <n v="0"/>
    <n v="0"/>
    <n v="108545"/>
    <x v="1558"/>
    <x v="0"/>
    <x v="0"/>
    <x v="0"/>
    <s v="01.25.02.26"/>
    <x v="39"/>
    <x v="2"/>
    <x v="2"/>
    <s v="desporto"/>
    <s v="01.25.02"/>
    <s v="desporto"/>
    <s v="01.25.02"/>
    <x v="2"/>
    <x v="0"/>
    <x v="0"/>
    <x v="1"/>
    <x v="0"/>
    <x v="1"/>
    <x v="1"/>
    <x v="0"/>
    <x v="11"/>
    <s v="2025-12-01"/>
    <x v="3"/>
    <n v="108545"/>
    <x v="0"/>
    <m/>
    <x v="0"/>
    <m/>
    <x v="244"/>
    <n v="100479085"/>
    <x v="0"/>
    <x v="0"/>
    <s v="Manutenção de equipamentos desportivos"/>
    <s v="ORI"/>
    <x v="0"/>
    <s v="MED"/>
    <x v="0"/>
    <x v="0"/>
    <x v="0"/>
    <x v="0"/>
    <x v="0"/>
    <x v="0"/>
    <x v="0"/>
    <x v="0"/>
    <x v="0"/>
    <x v="0"/>
    <x v="0"/>
    <s v="Manutenção de equipamentos desportivos"/>
    <x v="0"/>
    <x v="0"/>
    <x v="0"/>
    <x v="0"/>
    <x v="1"/>
    <x v="0"/>
    <x v="0"/>
    <x v="0"/>
    <x v="0"/>
    <x v="0"/>
    <x v="0"/>
    <x v="0"/>
    <s v="Pagamento a favor de Business Center Roberto, referente a aquisição de material para construção do portão da placa desportiva de flamengos, conforme anexo."/>
  </r>
  <r>
    <x v="1"/>
    <n v="0"/>
    <n v="0"/>
    <n v="0"/>
    <n v="500000"/>
    <x v="1559"/>
    <x v="0"/>
    <x v="0"/>
    <x v="0"/>
    <s v="01.27.07.09"/>
    <x v="7"/>
    <x v="1"/>
    <x v="1"/>
    <s v="Requalificação Urbana e Habitação 2"/>
    <s v="01.27.07"/>
    <s v="Requalificação Urbana e Habitação 2"/>
    <s v="01.27.07"/>
    <x v="2"/>
    <x v="0"/>
    <x v="0"/>
    <x v="1"/>
    <x v="0"/>
    <x v="1"/>
    <x v="1"/>
    <x v="0"/>
    <x v="11"/>
    <s v="2025-12-19"/>
    <x v="3"/>
    <n v="500000"/>
    <x v="0"/>
    <m/>
    <x v="0"/>
    <m/>
    <x v="260"/>
    <n v="100475220"/>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da 2ª parcela da fatura referente a aquisição de tubos para a drenagem de águas pluviais de praia de Veneza, conforme anexo"/>
  </r>
  <r>
    <x v="0"/>
    <n v="0"/>
    <n v="0"/>
    <n v="0"/>
    <n v="2850"/>
    <x v="1560"/>
    <x v="0"/>
    <x v="0"/>
    <x v="0"/>
    <s v="03.16.15"/>
    <x v="0"/>
    <x v="0"/>
    <x v="0"/>
    <s v="Direção Financeira"/>
    <s v="03.16.15"/>
    <s v="Direção Financeira"/>
    <s v="03.16.15"/>
    <x v="1"/>
    <x v="0"/>
    <x v="0"/>
    <x v="0"/>
    <x v="0"/>
    <x v="0"/>
    <x v="0"/>
    <x v="0"/>
    <x v="11"/>
    <s v="2025-12-31"/>
    <x v="3"/>
    <n v="2850"/>
    <x v="0"/>
    <m/>
    <x v="0"/>
    <m/>
    <x v="9"/>
    <n v="100474696"/>
    <x v="0"/>
    <x v="1"/>
    <s v="Direção Financeira"/>
    <s v="ORI"/>
    <x v="0"/>
    <m/>
    <x v="0"/>
    <x v="0"/>
    <x v="0"/>
    <x v="0"/>
    <x v="0"/>
    <x v="0"/>
    <x v="0"/>
    <x v="0"/>
    <x v="0"/>
    <x v="0"/>
    <x v="0"/>
    <s v="Direção Financeira"/>
    <x v="0"/>
    <x v="0"/>
    <x v="0"/>
    <x v="0"/>
    <x v="0"/>
    <x v="0"/>
    <x v="0"/>
    <x v="0"/>
    <x v="0"/>
    <x v="0"/>
    <x v="1"/>
    <x v="0"/>
    <s v="Pagamento a favor de Jose Anildo Furtado, pelo serviço prestado durante mês de Dezembro de 2025, conforme anexo."/>
  </r>
  <r>
    <x v="0"/>
    <n v="0"/>
    <n v="0"/>
    <n v="0"/>
    <n v="16150"/>
    <x v="1560"/>
    <x v="0"/>
    <x v="0"/>
    <x v="0"/>
    <s v="03.16.15"/>
    <x v="0"/>
    <x v="0"/>
    <x v="0"/>
    <s v="Direção Financeira"/>
    <s v="03.16.15"/>
    <s v="Direção Financeira"/>
    <s v="03.16.15"/>
    <x v="1"/>
    <x v="0"/>
    <x v="0"/>
    <x v="0"/>
    <x v="0"/>
    <x v="0"/>
    <x v="0"/>
    <x v="0"/>
    <x v="11"/>
    <s v="2025-12-31"/>
    <x v="3"/>
    <n v="16150"/>
    <x v="0"/>
    <m/>
    <x v="0"/>
    <m/>
    <x v="182"/>
    <n v="100475659"/>
    <x v="0"/>
    <x v="0"/>
    <s v="Direção Financeira"/>
    <s v="ORI"/>
    <x v="0"/>
    <m/>
    <x v="0"/>
    <x v="0"/>
    <x v="0"/>
    <x v="0"/>
    <x v="0"/>
    <x v="0"/>
    <x v="0"/>
    <x v="0"/>
    <x v="0"/>
    <x v="0"/>
    <x v="0"/>
    <s v="Direção Financeira"/>
    <x v="0"/>
    <x v="0"/>
    <x v="0"/>
    <x v="0"/>
    <x v="0"/>
    <x v="0"/>
    <x v="0"/>
    <x v="0"/>
    <x v="0"/>
    <x v="0"/>
    <x v="0"/>
    <x v="0"/>
    <s v="Pagamento a favor de Jose Anildo Furtado, pelo serviço prestado durante mês de Dezembro de 2025, conforme anexo."/>
  </r>
  <r>
    <x v="1"/>
    <n v="0"/>
    <n v="0"/>
    <n v="0"/>
    <n v="666666"/>
    <x v="1561"/>
    <x v="0"/>
    <x v="1"/>
    <x v="0"/>
    <s v="03.03.10"/>
    <x v="15"/>
    <x v="0"/>
    <x v="5"/>
    <s v="Receitas Da Câmara"/>
    <s v="03.03.10"/>
    <s v="Receitas Da Câmara"/>
    <s v="03.03.10"/>
    <x v="54"/>
    <x v="0"/>
    <x v="5"/>
    <x v="13"/>
    <x v="0"/>
    <x v="0"/>
    <x v="2"/>
    <x v="0"/>
    <x v="11"/>
    <s v="2025-12-01"/>
    <x v="3"/>
    <n v="666666"/>
    <x v="0"/>
    <m/>
    <x v="0"/>
    <m/>
    <x v="26"/>
    <n v="100474914"/>
    <x v="0"/>
    <x v="0"/>
    <s v="Receitas Da Câmara"/>
    <s v="EXT"/>
    <x v="0"/>
    <s v="RDC"/>
    <x v="0"/>
    <x v="0"/>
    <x v="0"/>
    <x v="0"/>
    <x v="0"/>
    <x v="0"/>
    <x v="0"/>
    <x v="0"/>
    <x v="0"/>
    <x v="0"/>
    <x v="0"/>
    <s v="Receitas Da Câmara"/>
    <x v="0"/>
    <x v="0"/>
    <x v="0"/>
    <x v="0"/>
    <x v="0"/>
    <x v="0"/>
    <x v="0"/>
    <x v="0"/>
    <x v="0"/>
    <x v="0"/>
    <x v="0"/>
    <x v="0"/>
    <s v="Recebimento  transporte escolar, conforme anexo."/>
  </r>
  <r>
    <x v="0"/>
    <n v="0"/>
    <n v="0"/>
    <n v="0"/>
    <n v="3750"/>
    <x v="1562"/>
    <x v="0"/>
    <x v="0"/>
    <x v="0"/>
    <s v="03.16.15"/>
    <x v="0"/>
    <x v="0"/>
    <x v="0"/>
    <s v="Direção Financeira"/>
    <s v="03.16.15"/>
    <s v="Direção Financeira"/>
    <s v="03.16.15"/>
    <x v="1"/>
    <x v="0"/>
    <x v="0"/>
    <x v="0"/>
    <x v="0"/>
    <x v="0"/>
    <x v="0"/>
    <x v="0"/>
    <x v="0"/>
    <s v="2025-02-24"/>
    <x v="0"/>
    <n v="3750"/>
    <x v="0"/>
    <m/>
    <x v="0"/>
    <m/>
    <x v="9"/>
    <n v="100474696"/>
    <x v="0"/>
    <x v="1"/>
    <s v="Direção Financeira"/>
    <s v="ORI"/>
    <x v="0"/>
    <m/>
    <x v="0"/>
    <x v="0"/>
    <x v="0"/>
    <x v="0"/>
    <x v="0"/>
    <x v="0"/>
    <x v="0"/>
    <x v="0"/>
    <x v="0"/>
    <x v="0"/>
    <x v="0"/>
    <s v="Direção Financeira"/>
    <x v="0"/>
    <x v="0"/>
    <x v="0"/>
    <x v="0"/>
    <x v="0"/>
    <x v="0"/>
    <x v="0"/>
    <x v="0"/>
    <x v="0"/>
    <x v="0"/>
    <x v="1"/>
    <x v="0"/>
    <s v="Pagamento prestação de serviço referente ao serviços de policia municipal prestado no âmbito da fiscalização duranta o mês de fevereiro 2025, conforme anexo."/>
  </r>
  <r>
    <x v="0"/>
    <n v="0"/>
    <n v="0"/>
    <n v="0"/>
    <n v="6000"/>
    <x v="1563"/>
    <x v="0"/>
    <x v="0"/>
    <x v="0"/>
    <s v="03.16.15"/>
    <x v="0"/>
    <x v="0"/>
    <x v="0"/>
    <s v="Direção Financeira"/>
    <s v="03.16.15"/>
    <s v="Direção Financeira"/>
    <s v="03.16.15"/>
    <x v="12"/>
    <x v="0"/>
    <x v="0"/>
    <x v="1"/>
    <x v="0"/>
    <x v="0"/>
    <x v="0"/>
    <x v="0"/>
    <x v="0"/>
    <s v="2025-02-10"/>
    <x v="0"/>
    <n v="6000"/>
    <x v="0"/>
    <m/>
    <x v="0"/>
    <m/>
    <x v="29"/>
    <n v="100391565"/>
    <x v="0"/>
    <x v="0"/>
    <s v="Direção Financeira"/>
    <s v="ORI"/>
    <x v="0"/>
    <m/>
    <x v="0"/>
    <x v="0"/>
    <x v="0"/>
    <x v="0"/>
    <x v="0"/>
    <x v="0"/>
    <x v="0"/>
    <x v="0"/>
    <x v="0"/>
    <x v="0"/>
    <x v="0"/>
    <s v="Direção Financeira"/>
    <x v="0"/>
    <x v="0"/>
    <x v="0"/>
    <x v="0"/>
    <x v="0"/>
    <x v="0"/>
    <x v="0"/>
    <x v="0"/>
    <x v="0"/>
    <x v="0"/>
    <x v="0"/>
    <x v="0"/>
    <s v="Pagamento referente a aquisição de livro ponto para a Delegação de Achada Monte da CMSM, conforme anexo."/>
  </r>
  <r>
    <x v="0"/>
    <n v="0"/>
    <n v="0"/>
    <n v="0"/>
    <n v="1000"/>
    <x v="1564"/>
    <x v="0"/>
    <x v="0"/>
    <x v="0"/>
    <s v="01.25.05.09"/>
    <x v="14"/>
    <x v="2"/>
    <x v="2"/>
    <s v="Saúde"/>
    <s v="01.25.05"/>
    <s v="Saúde"/>
    <s v="01.25.05"/>
    <x v="3"/>
    <x v="0"/>
    <x v="1"/>
    <x v="2"/>
    <x v="0"/>
    <x v="1"/>
    <x v="0"/>
    <x v="0"/>
    <x v="0"/>
    <s v="2025-02-10"/>
    <x v="0"/>
    <n v="1000"/>
    <x v="0"/>
    <m/>
    <x v="0"/>
    <m/>
    <x v="38"/>
    <n v="100475975"/>
    <x v="0"/>
    <x v="0"/>
    <s v="Apoio a Consultas de Especialidade e Medicamentos"/>
    <s v="ORI"/>
    <x v="0"/>
    <s v="ACE"/>
    <x v="0"/>
    <x v="0"/>
    <x v="0"/>
    <x v="0"/>
    <x v="0"/>
    <x v="0"/>
    <x v="0"/>
    <x v="0"/>
    <x v="0"/>
    <x v="0"/>
    <x v="0"/>
    <s v="Apoio a Consultas de Especialidade e Medicamentos"/>
    <x v="0"/>
    <x v="0"/>
    <x v="0"/>
    <x v="0"/>
    <x v="1"/>
    <x v="0"/>
    <x v="0"/>
    <x v="0"/>
    <x v="0"/>
    <x v="0"/>
    <x v="0"/>
    <x v="0"/>
    <s v="Apoio a  favor da senhora Arcângela Furtado para pagamento transporte a fim de realizar Hemodialise no hospital da Praia, conforme anexo."/>
  </r>
  <r>
    <x v="0"/>
    <n v="0"/>
    <n v="0"/>
    <n v="0"/>
    <n v="21250"/>
    <x v="1562"/>
    <x v="0"/>
    <x v="0"/>
    <x v="0"/>
    <s v="03.16.15"/>
    <x v="0"/>
    <x v="0"/>
    <x v="0"/>
    <s v="Direção Financeira"/>
    <s v="03.16.15"/>
    <s v="Direção Financeira"/>
    <s v="03.16.15"/>
    <x v="1"/>
    <x v="0"/>
    <x v="0"/>
    <x v="0"/>
    <x v="0"/>
    <x v="0"/>
    <x v="0"/>
    <x v="0"/>
    <x v="0"/>
    <s v="2025-02-24"/>
    <x v="0"/>
    <n v="21250"/>
    <x v="0"/>
    <m/>
    <x v="0"/>
    <m/>
    <x v="135"/>
    <n v="100475767"/>
    <x v="0"/>
    <x v="0"/>
    <s v="Direção Financeira"/>
    <s v="ORI"/>
    <x v="0"/>
    <m/>
    <x v="0"/>
    <x v="0"/>
    <x v="0"/>
    <x v="0"/>
    <x v="0"/>
    <x v="0"/>
    <x v="0"/>
    <x v="0"/>
    <x v="0"/>
    <x v="0"/>
    <x v="0"/>
    <s v="Direção Financeira"/>
    <x v="0"/>
    <x v="0"/>
    <x v="0"/>
    <x v="0"/>
    <x v="0"/>
    <x v="0"/>
    <x v="0"/>
    <x v="0"/>
    <x v="0"/>
    <x v="0"/>
    <x v="0"/>
    <x v="0"/>
    <s v="Pagamento prestação de serviço referente ao serviços de policia municipal prestado no âmbito da fiscalização duranta o mês de fevereiro 2025, conforme anexo."/>
  </r>
  <r>
    <x v="2"/>
    <n v="0"/>
    <n v="0"/>
    <n v="0"/>
    <n v="35000"/>
    <x v="1565"/>
    <x v="0"/>
    <x v="0"/>
    <x v="0"/>
    <s v="80.02.10.03"/>
    <x v="32"/>
    <x v="4"/>
    <x v="4"/>
    <s v="Outros"/>
    <s v="80.02.10"/>
    <s v="Outros"/>
    <s v="80.02.10"/>
    <x v="66"/>
    <x v="0"/>
    <x v="3"/>
    <x v="4"/>
    <x v="1"/>
    <x v="2"/>
    <x v="0"/>
    <x v="0"/>
    <x v="1"/>
    <s v="2025-01-27"/>
    <x v="0"/>
    <n v="35000"/>
    <x v="0"/>
    <m/>
    <x v="0"/>
    <m/>
    <x v="26"/>
    <n v="100474914"/>
    <x v="0"/>
    <x v="0"/>
    <s v="Retençoes Pensao Alimenticia"/>
    <s v="ORI"/>
    <x v="0"/>
    <s v="RPA"/>
    <x v="0"/>
    <x v="0"/>
    <x v="0"/>
    <x v="0"/>
    <x v="0"/>
    <x v="0"/>
    <x v="0"/>
    <x v="0"/>
    <x v="0"/>
    <x v="0"/>
    <x v="0"/>
    <s v="Retençoes Pensao Alimenticia"/>
    <x v="0"/>
    <x v="0"/>
    <x v="0"/>
    <x v="0"/>
    <x v="2"/>
    <x v="0"/>
    <x v="0"/>
    <x v="1"/>
    <x v="0"/>
    <x v="1"/>
    <x v="0"/>
    <x v="0"/>
    <s v="Transferência, pelos descontos retidos no salario para pensão alimentícia de menor referente ao mês de janeiro 2025, conforme anexo. "/>
  </r>
  <r>
    <x v="0"/>
    <n v="0"/>
    <n v="0"/>
    <n v="0"/>
    <n v="6750"/>
    <x v="1566"/>
    <x v="0"/>
    <x v="1"/>
    <x v="0"/>
    <s v="80.02.01"/>
    <x v="28"/>
    <x v="4"/>
    <x v="4"/>
    <s v="Retenções Iur"/>
    <s v="80.02.01"/>
    <s v="Retenções Iur"/>
    <s v="80.02.01"/>
    <x v="52"/>
    <x v="0"/>
    <x v="6"/>
    <x v="1"/>
    <x v="1"/>
    <x v="2"/>
    <x v="2"/>
    <x v="0"/>
    <x v="0"/>
    <s v="2025-02-27"/>
    <x v="0"/>
    <n v="6750"/>
    <x v="0"/>
    <m/>
    <x v="0"/>
    <m/>
    <x v="9"/>
    <n v="100474696"/>
    <x v="0"/>
    <x v="0"/>
    <s v="Retenções Iur"/>
    <s v="ORI"/>
    <x v="0"/>
    <s v="RIUR"/>
    <x v="0"/>
    <x v="0"/>
    <x v="0"/>
    <x v="0"/>
    <x v="0"/>
    <x v="0"/>
    <x v="0"/>
    <x v="0"/>
    <x v="0"/>
    <x v="0"/>
    <x v="0"/>
    <s v="Retenções Iur"/>
    <x v="0"/>
    <x v="0"/>
    <x v="0"/>
    <x v="0"/>
    <x v="2"/>
    <x v="0"/>
    <x v="0"/>
    <x v="0"/>
    <x v="0"/>
    <x v="1"/>
    <x v="0"/>
    <x v="0"/>
    <s v="RETENCAO OT"/>
  </r>
  <r>
    <x v="0"/>
    <n v="0"/>
    <n v="0"/>
    <n v="0"/>
    <n v="12800"/>
    <x v="1567"/>
    <x v="0"/>
    <x v="0"/>
    <x v="0"/>
    <s v="03.16.15"/>
    <x v="0"/>
    <x v="0"/>
    <x v="0"/>
    <s v="Direção Financeira"/>
    <s v="03.16.15"/>
    <s v="Direção Financeira"/>
    <s v="03.16.15"/>
    <x v="50"/>
    <x v="0"/>
    <x v="0"/>
    <x v="1"/>
    <x v="0"/>
    <x v="0"/>
    <x v="0"/>
    <x v="0"/>
    <x v="4"/>
    <s v="2025-03-28"/>
    <x v="0"/>
    <n v="12800"/>
    <x v="0"/>
    <m/>
    <x v="0"/>
    <m/>
    <x v="261"/>
    <n v="100479496"/>
    <x v="0"/>
    <x v="0"/>
    <s v="Direção Financeira"/>
    <s v="ORI"/>
    <x v="0"/>
    <m/>
    <x v="0"/>
    <x v="0"/>
    <x v="0"/>
    <x v="0"/>
    <x v="0"/>
    <x v="0"/>
    <x v="0"/>
    <x v="0"/>
    <x v="0"/>
    <x v="0"/>
    <x v="0"/>
    <s v="Direção Financeira"/>
    <x v="0"/>
    <x v="0"/>
    <x v="0"/>
    <x v="0"/>
    <x v="0"/>
    <x v="0"/>
    <x v="0"/>
    <x v="0"/>
    <x v="0"/>
    <x v="0"/>
    <x v="0"/>
    <x v="0"/>
    <s v="Pagamento referente a aquisição de um micro-ondas 12 copos e 12 taças, destinada a serviços da CMSM, conforme  anexo."/>
  </r>
  <r>
    <x v="1"/>
    <n v="0"/>
    <n v="0"/>
    <n v="0"/>
    <n v="182391"/>
    <x v="1568"/>
    <x v="0"/>
    <x v="0"/>
    <x v="0"/>
    <s v="01.28.01.09"/>
    <x v="8"/>
    <x v="3"/>
    <x v="3"/>
    <s v="Habitação Social"/>
    <s v="01.28.01"/>
    <s v="Habitação Social"/>
    <s v="01.28.01"/>
    <x v="2"/>
    <x v="0"/>
    <x v="0"/>
    <x v="1"/>
    <x v="0"/>
    <x v="1"/>
    <x v="1"/>
    <x v="0"/>
    <x v="2"/>
    <s v="2025-04-09"/>
    <x v="1"/>
    <n v="182391"/>
    <x v="0"/>
    <m/>
    <x v="0"/>
    <m/>
    <x v="262"/>
    <n v="100391283"/>
    <x v="0"/>
    <x v="0"/>
    <s v="Construção e reabilitação de habitação de famílias Vulveraveis"/>
    <s v="ORI"/>
    <x v="0"/>
    <s v="HS"/>
    <x v="0"/>
    <x v="0"/>
    <x v="0"/>
    <x v="0"/>
    <x v="0"/>
    <x v="0"/>
    <x v="0"/>
    <x v="0"/>
    <x v="0"/>
    <x v="0"/>
    <x v="0"/>
    <s v="Construção e reabilitação de habitação de famílias Vulveraveis"/>
    <x v="0"/>
    <x v="0"/>
    <x v="0"/>
    <x v="0"/>
    <x v="1"/>
    <x v="0"/>
    <x v="0"/>
    <x v="0"/>
    <x v="0"/>
    <x v="0"/>
    <x v="0"/>
    <x v="0"/>
    <s v="Pagamento referente a aquisição de 90 Teias (lusaletes) e parafusos para habitação da sra. Domingas Sanches, residente em Achada Pizarra, conforme anexo."/>
  </r>
  <r>
    <x v="0"/>
    <n v="0"/>
    <n v="0"/>
    <n v="0"/>
    <n v="3750"/>
    <x v="1569"/>
    <x v="0"/>
    <x v="0"/>
    <x v="0"/>
    <s v="03.16.15"/>
    <x v="0"/>
    <x v="0"/>
    <x v="0"/>
    <s v="Direção Financeira"/>
    <s v="03.16.15"/>
    <s v="Direção Financeira"/>
    <s v="03.16.15"/>
    <x v="1"/>
    <x v="0"/>
    <x v="0"/>
    <x v="0"/>
    <x v="0"/>
    <x v="0"/>
    <x v="0"/>
    <x v="0"/>
    <x v="2"/>
    <s v="2025-04-28"/>
    <x v="1"/>
    <n v="3750"/>
    <x v="0"/>
    <m/>
    <x v="0"/>
    <m/>
    <x v="9"/>
    <n v="100474696"/>
    <x v="0"/>
    <x v="1"/>
    <s v="Direção Financeira"/>
    <s v="ORI"/>
    <x v="0"/>
    <m/>
    <x v="0"/>
    <x v="0"/>
    <x v="0"/>
    <x v="0"/>
    <x v="0"/>
    <x v="0"/>
    <x v="0"/>
    <x v="0"/>
    <x v="0"/>
    <x v="0"/>
    <x v="0"/>
    <s v="Direção Financeira"/>
    <x v="0"/>
    <x v="0"/>
    <x v="0"/>
    <x v="0"/>
    <x v="0"/>
    <x v="0"/>
    <x v="0"/>
    <x v="0"/>
    <x v="0"/>
    <x v="0"/>
    <x v="1"/>
    <x v="0"/>
    <s v="Pagamento prestação de serviço referente ao serviços de policia municipal prestado no âmbito da fiscalização duranta o mês de Abril 2025, conforme anexo.  "/>
  </r>
  <r>
    <x v="0"/>
    <n v="0"/>
    <n v="0"/>
    <n v="0"/>
    <n v="21250"/>
    <x v="1569"/>
    <x v="0"/>
    <x v="0"/>
    <x v="0"/>
    <s v="03.16.15"/>
    <x v="0"/>
    <x v="0"/>
    <x v="0"/>
    <s v="Direção Financeira"/>
    <s v="03.16.15"/>
    <s v="Direção Financeira"/>
    <s v="03.16.15"/>
    <x v="1"/>
    <x v="0"/>
    <x v="0"/>
    <x v="0"/>
    <x v="0"/>
    <x v="0"/>
    <x v="0"/>
    <x v="0"/>
    <x v="2"/>
    <s v="2025-04-28"/>
    <x v="1"/>
    <n v="21250"/>
    <x v="0"/>
    <m/>
    <x v="0"/>
    <m/>
    <x v="206"/>
    <n v="100479712"/>
    <x v="0"/>
    <x v="0"/>
    <s v="Direção Financeira"/>
    <s v="ORI"/>
    <x v="0"/>
    <m/>
    <x v="0"/>
    <x v="0"/>
    <x v="0"/>
    <x v="0"/>
    <x v="0"/>
    <x v="0"/>
    <x v="0"/>
    <x v="0"/>
    <x v="0"/>
    <x v="0"/>
    <x v="0"/>
    <s v="Direção Financeira"/>
    <x v="0"/>
    <x v="0"/>
    <x v="0"/>
    <x v="0"/>
    <x v="0"/>
    <x v="0"/>
    <x v="0"/>
    <x v="0"/>
    <x v="0"/>
    <x v="0"/>
    <x v="0"/>
    <x v="0"/>
    <s v="Pagamento prestação de serviço referente ao serviços de policia municipal prestado no âmbito da fiscalização duranta o mês de Abril 2025, conforme anexo.  "/>
  </r>
  <r>
    <x v="0"/>
    <n v="0"/>
    <n v="0"/>
    <n v="0"/>
    <n v="3000"/>
    <x v="1570"/>
    <x v="0"/>
    <x v="0"/>
    <x v="0"/>
    <s v="03.16.11"/>
    <x v="25"/>
    <x v="0"/>
    <x v="0"/>
    <s v="Direcção de Obras"/>
    <s v="03.16.11"/>
    <s v="Direcção de Obras"/>
    <s v="03.16.11"/>
    <x v="0"/>
    <x v="0"/>
    <x v="0"/>
    <x v="0"/>
    <x v="0"/>
    <x v="0"/>
    <x v="0"/>
    <x v="0"/>
    <x v="3"/>
    <s v="2025-05-07"/>
    <x v="1"/>
    <n v="3000"/>
    <x v="0"/>
    <m/>
    <x v="0"/>
    <m/>
    <x v="185"/>
    <n v="100433332"/>
    <x v="0"/>
    <x v="0"/>
    <s v="Direcção de Obras"/>
    <s v="ORI"/>
    <x v="0"/>
    <m/>
    <x v="0"/>
    <x v="0"/>
    <x v="0"/>
    <x v="0"/>
    <x v="0"/>
    <x v="0"/>
    <x v="0"/>
    <x v="0"/>
    <x v="0"/>
    <x v="0"/>
    <x v="0"/>
    <s v="Direcção de Obras"/>
    <x v="0"/>
    <x v="0"/>
    <x v="0"/>
    <x v="0"/>
    <x v="0"/>
    <x v="0"/>
    <x v="0"/>
    <x v="0"/>
    <x v="0"/>
    <x v="0"/>
    <x v="0"/>
    <x v="0"/>
    <s v="Ajuda de custo a favor da Sr. ALBERTINO JÚLIO AURORA LOPES FERNANDES PINA, pela sua deslocação à cidade da Praia no dia 02 de Maio de 2025, em missão de serviço, conforme anexo. "/>
  </r>
  <r>
    <x v="0"/>
    <n v="0"/>
    <n v="0"/>
    <n v="0"/>
    <n v="300000"/>
    <x v="1571"/>
    <x v="0"/>
    <x v="0"/>
    <x v="0"/>
    <s v="03.16.15"/>
    <x v="0"/>
    <x v="0"/>
    <x v="0"/>
    <s v="Direção Financeira"/>
    <s v="03.16.15"/>
    <s v="Direção Financeira"/>
    <s v="03.16.15"/>
    <x v="38"/>
    <x v="0"/>
    <x v="0"/>
    <x v="1"/>
    <x v="0"/>
    <x v="0"/>
    <x v="0"/>
    <x v="0"/>
    <x v="3"/>
    <s v="2025-05-09"/>
    <x v="1"/>
    <n v="300000"/>
    <x v="0"/>
    <m/>
    <x v="0"/>
    <m/>
    <x v="60"/>
    <n v="100479096"/>
    <x v="0"/>
    <x v="0"/>
    <s v="Direção Financeira"/>
    <s v="ORI"/>
    <x v="0"/>
    <m/>
    <x v="0"/>
    <x v="0"/>
    <x v="0"/>
    <x v="0"/>
    <x v="0"/>
    <x v="0"/>
    <x v="0"/>
    <x v="0"/>
    <x v="0"/>
    <x v="0"/>
    <x v="0"/>
    <s v="Direção Financeira"/>
    <x v="0"/>
    <x v="0"/>
    <x v="0"/>
    <x v="0"/>
    <x v="0"/>
    <x v="0"/>
    <x v="0"/>
    <x v="0"/>
    <x v="0"/>
    <x v="0"/>
    <x v="0"/>
    <x v="0"/>
    <s v="Pagamento a favor da empresa Preco Piquinoti Comercio Pecas, pela aquisição de caixa de direção, camara traseiro e sensor de Ac para a viatura ST-35-RP da CMSM, conforme anexo."/>
  </r>
  <r>
    <x v="0"/>
    <n v="0"/>
    <n v="0"/>
    <n v="0"/>
    <n v="99000"/>
    <x v="1572"/>
    <x v="0"/>
    <x v="0"/>
    <x v="0"/>
    <s v="01.28.03.06"/>
    <x v="20"/>
    <x v="3"/>
    <x v="3"/>
    <s v="Proteção Social"/>
    <s v="01.28.03"/>
    <s v="Proteção Social"/>
    <s v="01.28.03"/>
    <x v="4"/>
    <x v="0"/>
    <x v="2"/>
    <x v="3"/>
    <x v="0"/>
    <x v="1"/>
    <x v="0"/>
    <x v="0"/>
    <x v="3"/>
    <s v="2025-05-27"/>
    <x v="1"/>
    <n v="99000"/>
    <x v="0"/>
    <m/>
    <x v="0"/>
    <m/>
    <x v="26"/>
    <n v="100474914"/>
    <x v="0"/>
    <x v="0"/>
    <s v="Apoio a Crianças Vulneráveis "/>
    <s v="ORI"/>
    <x v="0"/>
    <s v="ACV"/>
    <x v="0"/>
    <x v="0"/>
    <x v="0"/>
    <x v="0"/>
    <x v="0"/>
    <x v="0"/>
    <x v="0"/>
    <x v="0"/>
    <x v="0"/>
    <x v="0"/>
    <x v="0"/>
    <s v="Apoio a Crianças Vulneráveis "/>
    <x v="0"/>
    <x v="0"/>
    <x v="0"/>
    <x v="0"/>
    <x v="1"/>
    <x v="0"/>
    <x v="0"/>
    <x v="0"/>
    <x v="0"/>
    <x v="0"/>
    <x v="0"/>
    <x v="0"/>
    <s v="Apoio concedido a favor das crianças vulneráveis referente ao mês de maio de 2025, conforme anexo. "/>
  </r>
  <r>
    <x v="0"/>
    <n v="0"/>
    <n v="0"/>
    <n v="0"/>
    <n v="4207"/>
    <x v="1573"/>
    <x v="0"/>
    <x v="0"/>
    <x v="0"/>
    <s v="01.25.05.12"/>
    <x v="2"/>
    <x v="2"/>
    <x v="2"/>
    <s v="Saúde"/>
    <s v="01.25.05"/>
    <s v="Saúde"/>
    <s v="01.25.05"/>
    <x v="3"/>
    <x v="0"/>
    <x v="1"/>
    <x v="2"/>
    <x v="0"/>
    <x v="1"/>
    <x v="0"/>
    <x v="0"/>
    <x v="6"/>
    <s v="2025-07-01"/>
    <x v="2"/>
    <n v="4207"/>
    <x v="0"/>
    <m/>
    <x v="0"/>
    <m/>
    <x v="82"/>
    <n v="100479698"/>
    <x v="0"/>
    <x v="0"/>
    <s v="Promoção e Inclusão Social"/>
    <s v="ORI"/>
    <x v="0"/>
    <m/>
    <x v="0"/>
    <x v="0"/>
    <x v="0"/>
    <x v="0"/>
    <x v="0"/>
    <x v="0"/>
    <x v="0"/>
    <x v="0"/>
    <x v="0"/>
    <x v="0"/>
    <x v="0"/>
    <s v="Promoção e Inclusão Social"/>
    <x v="0"/>
    <x v="0"/>
    <x v="0"/>
    <x v="0"/>
    <x v="1"/>
    <x v="0"/>
    <x v="0"/>
    <x v="0"/>
    <x v="0"/>
    <x v="0"/>
    <x v="0"/>
    <x v="0"/>
    <s v="Pagamento a favor de EDEC, referente Apoio Social da Sra. Cesaltina Pereira Gomes, conforme anexo."/>
  </r>
  <r>
    <x v="0"/>
    <n v="0"/>
    <n v="0"/>
    <n v="0"/>
    <n v="15000"/>
    <x v="1574"/>
    <x v="0"/>
    <x v="0"/>
    <x v="0"/>
    <s v="01.25.03.12"/>
    <x v="52"/>
    <x v="2"/>
    <x v="2"/>
    <s v="Emprego e Formação profissional"/>
    <s v="01.25.03"/>
    <s v="Emprego e Formação profissional"/>
    <s v="01.25.03"/>
    <x v="4"/>
    <x v="0"/>
    <x v="2"/>
    <x v="3"/>
    <x v="0"/>
    <x v="1"/>
    <x v="0"/>
    <x v="0"/>
    <x v="6"/>
    <s v="2025-07-01"/>
    <x v="2"/>
    <n v="15000"/>
    <x v="0"/>
    <m/>
    <x v="0"/>
    <m/>
    <x v="263"/>
    <n v="100479947"/>
    <x v="0"/>
    <x v="0"/>
    <s v="Estágios Profissionais e Promoção de Emprego"/>
    <s v="ORI"/>
    <x v="0"/>
    <m/>
    <x v="0"/>
    <x v="0"/>
    <x v="0"/>
    <x v="0"/>
    <x v="0"/>
    <x v="0"/>
    <x v="0"/>
    <x v="0"/>
    <x v="0"/>
    <x v="0"/>
    <x v="0"/>
    <s v="Estágios Profissionais e Promoção de Emprego"/>
    <x v="0"/>
    <x v="0"/>
    <x v="0"/>
    <x v="0"/>
    <x v="1"/>
    <x v="0"/>
    <x v="0"/>
    <x v="0"/>
    <x v="0"/>
    <x v="0"/>
    <x v="0"/>
    <x v="0"/>
    <s v="Apoio Social a favor do Sr. Carlos Alberto Landim, para reforço de negocio, conforme anexo."/>
  </r>
  <r>
    <x v="0"/>
    <n v="0"/>
    <n v="0"/>
    <n v="0"/>
    <n v="890"/>
    <x v="1575"/>
    <x v="0"/>
    <x v="0"/>
    <x v="0"/>
    <s v="03.16.22"/>
    <x v="42"/>
    <x v="0"/>
    <x v="0"/>
    <s v="Direção da Habitação"/>
    <s v="03.16.22"/>
    <s v="Direção da Habitação"/>
    <s v="03.16.22"/>
    <x v="8"/>
    <x v="0"/>
    <x v="0"/>
    <x v="0"/>
    <x v="0"/>
    <x v="0"/>
    <x v="0"/>
    <x v="0"/>
    <x v="7"/>
    <s v="2025-08-26"/>
    <x v="2"/>
    <n v="890"/>
    <x v="0"/>
    <m/>
    <x v="0"/>
    <m/>
    <x v="89"/>
    <n v="100474706"/>
    <x v="0"/>
    <x v="5"/>
    <s v="Direção da Habitação"/>
    <s v="ORI"/>
    <x v="0"/>
    <m/>
    <x v="0"/>
    <x v="0"/>
    <x v="0"/>
    <x v="0"/>
    <x v="0"/>
    <x v="0"/>
    <x v="0"/>
    <x v="0"/>
    <x v="0"/>
    <x v="0"/>
    <x v="0"/>
    <s v="Direção da Habitação"/>
    <x v="0"/>
    <x v="0"/>
    <x v="0"/>
    <x v="0"/>
    <x v="0"/>
    <x v="0"/>
    <x v="0"/>
    <x v="0"/>
    <x v="0"/>
    <x v="0"/>
    <x v="5"/>
    <x v="0"/>
    <s v="Pagamento de salário referente a 08-2025"/>
  </r>
  <r>
    <x v="0"/>
    <n v="0"/>
    <n v="0"/>
    <n v="0"/>
    <n v="8902"/>
    <x v="1575"/>
    <x v="0"/>
    <x v="0"/>
    <x v="0"/>
    <s v="03.16.22"/>
    <x v="42"/>
    <x v="0"/>
    <x v="0"/>
    <s v="Direção da Habitação"/>
    <s v="03.16.22"/>
    <s v="Direção da Habitação"/>
    <s v="03.16.22"/>
    <x v="48"/>
    <x v="0"/>
    <x v="0"/>
    <x v="1"/>
    <x v="1"/>
    <x v="0"/>
    <x v="0"/>
    <x v="0"/>
    <x v="7"/>
    <s v="2025-08-26"/>
    <x v="2"/>
    <n v="8902"/>
    <x v="0"/>
    <m/>
    <x v="0"/>
    <m/>
    <x v="89"/>
    <n v="100474706"/>
    <x v="0"/>
    <x v="5"/>
    <s v="Direção da Habitação"/>
    <s v="ORI"/>
    <x v="0"/>
    <m/>
    <x v="0"/>
    <x v="0"/>
    <x v="0"/>
    <x v="0"/>
    <x v="0"/>
    <x v="0"/>
    <x v="0"/>
    <x v="0"/>
    <x v="0"/>
    <x v="0"/>
    <x v="0"/>
    <s v="Direção da Habitação"/>
    <x v="0"/>
    <x v="0"/>
    <x v="0"/>
    <x v="0"/>
    <x v="0"/>
    <x v="0"/>
    <x v="0"/>
    <x v="0"/>
    <x v="0"/>
    <x v="0"/>
    <x v="5"/>
    <x v="0"/>
    <s v="Pagamento de salário referente a 08-2025"/>
  </r>
  <r>
    <x v="0"/>
    <n v="0"/>
    <n v="0"/>
    <n v="0"/>
    <n v="40000"/>
    <x v="1576"/>
    <x v="0"/>
    <x v="0"/>
    <x v="0"/>
    <s v="01.25.04.22"/>
    <x v="9"/>
    <x v="2"/>
    <x v="2"/>
    <s v="Cultura"/>
    <s v="01.25.04"/>
    <s v="Cultura"/>
    <s v="01.25.04"/>
    <x v="4"/>
    <x v="0"/>
    <x v="2"/>
    <x v="3"/>
    <x v="0"/>
    <x v="1"/>
    <x v="0"/>
    <x v="0"/>
    <x v="7"/>
    <s v="2025-08-11"/>
    <x v="2"/>
    <n v="40000"/>
    <x v="0"/>
    <m/>
    <x v="0"/>
    <m/>
    <x v="264"/>
    <n v="100479641"/>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tuação do artista Alberto Tavares, conforme proposta em anexo."/>
  </r>
  <r>
    <x v="0"/>
    <n v="0"/>
    <n v="0"/>
    <n v="0"/>
    <n v="1361"/>
    <x v="1575"/>
    <x v="0"/>
    <x v="0"/>
    <x v="0"/>
    <s v="03.16.22"/>
    <x v="42"/>
    <x v="0"/>
    <x v="0"/>
    <s v="Direção da Habitação"/>
    <s v="03.16.22"/>
    <s v="Direção da Habitação"/>
    <s v="03.16.22"/>
    <x v="8"/>
    <x v="0"/>
    <x v="0"/>
    <x v="0"/>
    <x v="0"/>
    <x v="0"/>
    <x v="0"/>
    <x v="0"/>
    <x v="7"/>
    <s v="2025-08-26"/>
    <x v="2"/>
    <n v="1361"/>
    <x v="0"/>
    <m/>
    <x v="0"/>
    <m/>
    <x v="9"/>
    <n v="100474696"/>
    <x v="0"/>
    <x v="1"/>
    <s v="Direção da Habitação"/>
    <s v="ORI"/>
    <x v="0"/>
    <m/>
    <x v="0"/>
    <x v="0"/>
    <x v="0"/>
    <x v="0"/>
    <x v="0"/>
    <x v="0"/>
    <x v="0"/>
    <x v="0"/>
    <x v="0"/>
    <x v="0"/>
    <x v="0"/>
    <s v="Direção da Habitação"/>
    <x v="0"/>
    <x v="0"/>
    <x v="0"/>
    <x v="0"/>
    <x v="0"/>
    <x v="0"/>
    <x v="0"/>
    <x v="0"/>
    <x v="0"/>
    <x v="0"/>
    <x v="1"/>
    <x v="0"/>
    <s v="Pagamento de salário referente a 08-2025"/>
  </r>
  <r>
    <x v="0"/>
    <n v="0"/>
    <n v="0"/>
    <n v="0"/>
    <n v="13618"/>
    <x v="1575"/>
    <x v="0"/>
    <x v="0"/>
    <x v="0"/>
    <s v="03.16.22"/>
    <x v="42"/>
    <x v="0"/>
    <x v="0"/>
    <s v="Direção da Habitação"/>
    <s v="03.16.22"/>
    <s v="Direção da Habitação"/>
    <s v="03.16.22"/>
    <x v="48"/>
    <x v="0"/>
    <x v="0"/>
    <x v="1"/>
    <x v="1"/>
    <x v="0"/>
    <x v="0"/>
    <x v="0"/>
    <x v="7"/>
    <s v="2025-08-26"/>
    <x v="2"/>
    <n v="13618"/>
    <x v="0"/>
    <m/>
    <x v="0"/>
    <m/>
    <x v="9"/>
    <n v="100474696"/>
    <x v="0"/>
    <x v="1"/>
    <s v="Direção da Habitação"/>
    <s v="ORI"/>
    <x v="0"/>
    <m/>
    <x v="0"/>
    <x v="0"/>
    <x v="0"/>
    <x v="0"/>
    <x v="0"/>
    <x v="0"/>
    <x v="0"/>
    <x v="0"/>
    <x v="0"/>
    <x v="0"/>
    <x v="0"/>
    <s v="Direção da Habitação"/>
    <x v="0"/>
    <x v="0"/>
    <x v="0"/>
    <x v="0"/>
    <x v="0"/>
    <x v="0"/>
    <x v="0"/>
    <x v="0"/>
    <x v="0"/>
    <x v="0"/>
    <x v="1"/>
    <x v="0"/>
    <s v="Pagamento de salário referente a 08-2025"/>
  </r>
  <r>
    <x v="0"/>
    <n v="0"/>
    <n v="0"/>
    <n v="0"/>
    <n v="9989"/>
    <x v="1575"/>
    <x v="0"/>
    <x v="0"/>
    <x v="0"/>
    <s v="03.16.22"/>
    <x v="42"/>
    <x v="0"/>
    <x v="0"/>
    <s v="Direção da Habitação"/>
    <s v="03.16.22"/>
    <s v="Direção da Habitação"/>
    <s v="03.16.22"/>
    <x v="8"/>
    <x v="0"/>
    <x v="0"/>
    <x v="0"/>
    <x v="0"/>
    <x v="0"/>
    <x v="0"/>
    <x v="0"/>
    <x v="7"/>
    <s v="2025-08-26"/>
    <x v="2"/>
    <n v="9989"/>
    <x v="0"/>
    <m/>
    <x v="0"/>
    <m/>
    <x v="26"/>
    <n v="100474914"/>
    <x v="0"/>
    <x v="0"/>
    <s v="Direção da Habitação"/>
    <s v="ORI"/>
    <x v="0"/>
    <m/>
    <x v="0"/>
    <x v="0"/>
    <x v="0"/>
    <x v="0"/>
    <x v="0"/>
    <x v="0"/>
    <x v="0"/>
    <x v="0"/>
    <x v="0"/>
    <x v="0"/>
    <x v="0"/>
    <s v="Direção da Habitação"/>
    <x v="0"/>
    <x v="0"/>
    <x v="0"/>
    <x v="0"/>
    <x v="0"/>
    <x v="0"/>
    <x v="0"/>
    <x v="0"/>
    <x v="0"/>
    <x v="0"/>
    <x v="0"/>
    <x v="0"/>
    <s v="Pagamento de salário referente a 08-2025"/>
  </r>
  <r>
    <x v="0"/>
    <n v="0"/>
    <n v="0"/>
    <n v="0"/>
    <n v="99880"/>
    <x v="1575"/>
    <x v="0"/>
    <x v="0"/>
    <x v="0"/>
    <s v="03.16.22"/>
    <x v="42"/>
    <x v="0"/>
    <x v="0"/>
    <s v="Direção da Habitação"/>
    <s v="03.16.22"/>
    <s v="Direção da Habitação"/>
    <s v="03.16.22"/>
    <x v="48"/>
    <x v="0"/>
    <x v="0"/>
    <x v="1"/>
    <x v="1"/>
    <x v="0"/>
    <x v="0"/>
    <x v="0"/>
    <x v="7"/>
    <s v="2025-08-26"/>
    <x v="2"/>
    <n v="99880"/>
    <x v="0"/>
    <m/>
    <x v="0"/>
    <m/>
    <x v="26"/>
    <n v="100474914"/>
    <x v="0"/>
    <x v="0"/>
    <s v="Direção da Habitação"/>
    <s v="ORI"/>
    <x v="0"/>
    <m/>
    <x v="0"/>
    <x v="0"/>
    <x v="0"/>
    <x v="0"/>
    <x v="0"/>
    <x v="0"/>
    <x v="0"/>
    <x v="0"/>
    <x v="0"/>
    <x v="0"/>
    <x v="0"/>
    <s v="Direção da Habitação"/>
    <x v="0"/>
    <x v="0"/>
    <x v="0"/>
    <x v="0"/>
    <x v="0"/>
    <x v="0"/>
    <x v="0"/>
    <x v="0"/>
    <x v="0"/>
    <x v="0"/>
    <x v="0"/>
    <x v="0"/>
    <s v="Pagamento de salário referente a 08-2025"/>
  </r>
  <r>
    <x v="0"/>
    <n v="0"/>
    <n v="0"/>
    <n v="0"/>
    <n v="402176"/>
    <x v="1577"/>
    <x v="0"/>
    <x v="0"/>
    <x v="0"/>
    <s v="01.27.02.11"/>
    <x v="11"/>
    <x v="1"/>
    <x v="1"/>
    <s v="Saneamento básico"/>
    <s v="01.27.02"/>
    <s v="Saneamento básico"/>
    <s v="01.27.02"/>
    <x v="4"/>
    <x v="0"/>
    <x v="2"/>
    <x v="3"/>
    <x v="0"/>
    <x v="1"/>
    <x v="0"/>
    <x v="0"/>
    <x v="8"/>
    <s v="2025-09-04"/>
    <x v="2"/>
    <n v="402176"/>
    <x v="0"/>
    <m/>
    <x v="0"/>
    <m/>
    <x v="26"/>
    <n v="100474914"/>
    <x v="0"/>
    <x v="0"/>
    <s v="Reforço do saneamento básico"/>
    <s v="ORI"/>
    <x v="0"/>
    <m/>
    <x v="0"/>
    <x v="0"/>
    <x v="0"/>
    <x v="0"/>
    <x v="0"/>
    <x v="0"/>
    <x v="0"/>
    <x v="0"/>
    <x v="0"/>
    <x v="0"/>
    <x v="0"/>
    <s v="Reforço do saneamento básico"/>
    <x v="0"/>
    <x v="0"/>
    <x v="0"/>
    <x v="0"/>
    <x v="1"/>
    <x v="0"/>
    <x v="0"/>
    <x v="0"/>
    <x v="0"/>
    <x v="0"/>
    <x v="0"/>
    <x v="0"/>
    <s v="Pagamento referente a trabalhos de limpeza urbana no âmbito do projeto Município Saudável durante mês de agosto 2025, conforme anexo."/>
  </r>
  <r>
    <x v="0"/>
    <n v="0"/>
    <n v="0"/>
    <n v="0"/>
    <n v="5000"/>
    <x v="1578"/>
    <x v="0"/>
    <x v="0"/>
    <x v="0"/>
    <s v="01.25.03.09"/>
    <x v="6"/>
    <x v="2"/>
    <x v="2"/>
    <s v="Emprego e Formação profissional"/>
    <s v="01.25.03"/>
    <s v="Emprego e Formação profissional"/>
    <s v="01.25.03"/>
    <x v="4"/>
    <x v="0"/>
    <x v="2"/>
    <x v="3"/>
    <x v="0"/>
    <x v="1"/>
    <x v="0"/>
    <x v="0"/>
    <x v="8"/>
    <s v="2025-09-04"/>
    <x v="2"/>
    <n v="5000"/>
    <x v="0"/>
    <m/>
    <x v="0"/>
    <m/>
    <x v="265"/>
    <n v="100479994"/>
    <x v="0"/>
    <x v="0"/>
    <s v="Apoio a formação profissional"/>
    <s v="ORI"/>
    <x v="0"/>
    <m/>
    <x v="0"/>
    <x v="0"/>
    <x v="0"/>
    <x v="0"/>
    <x v="0"/>
    <x v="0"/>
    <x v="0"/>
    <x v="0"/>
    <x v="0"/>
    <x v="0"/>
    <x v="0"/>
    <s v="Apoio a formação profissional"/>
    <x v="0"/>
    <x v="0"/>
    <x v="0"/>
    <x v="0"/>
    <x v="1"/>
    <x v="0"/>
    <x v="0"/>
    <x v="0"/>
    <x v="0"/>
    <x v="0"/>
    <x v="0"/>
    <x v="0"/>
    <s v="Apoio a favor da senhora Augusta Oliveira referente a  formação profissional da filha Micaela Tavares, Conforme anexo."/>
  </r>
  <r>
    <x v="0"/>
    <n v="0"/>
    <n v="0"/>
    <n v="0"/>
    <n v="4800"/>
    <x v="1579"/>
    <x v="0"/>
    <x v="0"/>
    <x v="0"/>
    <s v="01.25.05.12"/>
    <x v="2"/>
    <x v="2"/>
    <x v="2"/>
    <s v="Saúde"/>
    <s v="01.25.05"/>
    <s v="Saúde"/>
    <s v="01.25.05"/>
    <x v="3"/>
    <x v="0"/>
    <x v="1"/>
    <x v="2"/>
    <x v="0"/>
    <x v="1"/>
    <x v="0"/>
    <x v="0"/>
    <x v="8"/>
    <s v="2025-09-04"/>
    <x v="2"/>
    <n v="4800"/>
    <x v="0"/>
    <m/>
    <x v="0"/>
    <m/>
    <x v="71"/>
    <n v="100399700"/>
    <x v="0"/>
    <x v="0"/>
    <s v="Promoção e Inclusão Social"/>
    <s v="ORI"/>
    <x v="0"/>
    <m/>
    <x v="0"/>
    <x v="0"/>
    <x v="0"/>
    <x v="0"/>
    <x v="0"/>
    <x v="0"/>
    <x v="0"/>
    <x v="0"/>
    <x v="0"/>
    <x v="0"/>
    <x v="0"/>
    <s v="Promoção e Inclusão Social"/>
    <x v="0"/>
    <x v="0"/>
    <x v="0"/>
    <x v="0"/>
    <x v="1"/>
    <x v="0"/>
    <x v="0"/>
    <x v="0"/>
    <x v="0"/>
    <x v="0"/>
    <x v="0"/>
    <x v="0"/>
    <s v="Subsidio transporte a favor do senhor Vital Gonçalves, para realização fisioterapia domiciliar dos doentes, do concelho de São Miguel, nos dias 04, 07, 11, 14, 15, 18, 21, 25 e 28 de setembro de 2025, conforme anexo"/>
  </r>
  <r>
    <x v="1"/>
    <n v="0"/>
    <n v="0"/>
    <n v="0"/>
    <n v="1125000"/>
    <x v="1580"/>
    <x v="0"/>
    <x v="1"/>
    <x v="0"/>
    <s v="03.03.10"/>
    <x v="15"/>
    <x v="0"/>
    <x v="5"/>
    <s v="Receitas Da Câmara"/>
    <s v="03.03.10"/>
    <s v="Receitas Da Câmara"/>
    <s v="03.03.10"/>
    <x v="37"/>
    <x v="0"/>
    <x v="5"/>
    <x v="10"/>
    <x v="0"/>
    <x v="0"/>
    <x v="2"/>
    <x v="0"/>
    <x v="7"/>
    <s v="2025-08-07"/>
    <x v="2"/>
    <n v="1125000"/>
    <x v="0"/>
    <m/>
    <x v="0"/>
    <m/>
    <x v="26"/>
    <n v="100474914"/>
    <x v="0"/>
    <x v="0"/>
    <s v="Receitas Da Câmara"/>
    <s v="EXT"/>
    <x v="0"/>
    <s v="RDC"/>
    <x v="0"/>
    <x v="0"/>
    <x v="0"/>
    <x v="0"/>
    <x v="0"/>
    <x v="0"/>
    <x v="0"/>
    <x v="0"/>
    <x v="0"/>
    <x v="0"/>
    <x v="0"/>
    <s v="Receitas Da Câmara"/>
    <x v="0"/>
    <x v="0"/>
    <x v="0"/>
    <x v="0"/>
    <x v="0"/>
    <x v="0"/>
    <x v="0"/>
    <x v="0"/>
    <x v="0"/>
    <x v="0"/>
    <x v="0"/>
    <x v="0"/>
    <s v="Recebimentos da Cabo Verde Telecom, referente a patrocínio do festival da cidade 2025, conforme extrato em anexo  "/>
  </r>
  <r>
    <x v="1"/>
    <n v="0"/>
    <n v="0"/>
    <n v="0"/>
    <n v="80960"/>
    <x v="1581"/>
    <x v="0"/>
    <x v="0"/>
    <x v="0"/>
    <s v="01.27.02.15"/>
    <x v="36"/>
    <x v="1"/>
    <x v="1"/>
    <s v="Saneamento básico"/>
    <s v="01.27.02"/>
    <s v="Saneamento básico"/>
    <s v="01.27.02"/>
    <x v="5"/>
    <x v="0"/>
    <x v="0"/>
    <x v="1"/>
    <x v="0"/>
    <x v="1"/>
    <x v="1"/>
    <x v="0"/>
    <x v="9"/>
    <s v="2025-10-01"/>
    <x v="3"/>
    <n v="80960"/>
    <x v="0"/>
    <m/>
    <x v="0"/>
    <m/>
    <x v="77"/>
    <n v="100478657"/>
    <x v="0"/>
    <x v="0"/>
    <s v="Transferência de Residuos Aterro Santiago"/>
    <s v="ORI"/>
    <x v="0"/>
    <m/>
    <x v="0"/>
    <x v="0"/>
    <x v="0"/>
    <x v="0"/>
    <x v="0"/>
    <x v="0"/>
    <x v="0"/>
    <x v="0"/>
    <x v="0"/>
    <x v="0"/>
    <x v="0"/>
    <s v="Transferência de Residuos Aterro Santiago"/>
    <x v="0"/>
    <x v="0"/>
    <x v="0"/>
    <x v="0"/>
    <x v="1"/>
    <x v="0"/>
    <x v="0"/>
    <x v="0"/>
    <x v="0"/>
    <x v="0"/>
    <x v="0"/>
    <x v="0"/>
    <s v="Pagamento a favor da Translux Comercio E Serviços, pela aquisição de serviços de manutenção de pneus e óleo de motor de viatura afeto ao serviço da CMSM, conforme anexo.  "/>
  </r>
  <r>
    <x v="1"/>
    <n v="0"/>
    <n v="0"/>
    <n v="0"/>
    <n v="2063104"/>
    <x v="1582"/>
    <x v="0"/>
    <x v="0"/>
    <x v="0"/>
    <s v="03.16.15"/>
    <x v="0"/>
    <x v="0"/>
    <x v="0"/>
    <s v="Direção Financeira"/>
    <s v="03.16.15"/>
    <s v="Direção Financeira"/>
    <s v="03.16.15"/>
    <x v="67"/>
    <x v="0"/>
    <x v="0"/>
    <x v="1"/>
    <x v="0"/>
    <x v="0"/>
    <x v="1"/>
    <x v="0"/>
    <x v="8"/>
    <s v="2025-09-01"/>
    <x v="2"/>
    <n v="2063104"/>
    <x v="0"/>
    <m/>
    <x v="0"/>
    <m/>
    <x v="26"/>
    <n v="100474914"/>
    <x v="0"/>
    <x v="0"/>
    <s v="Direção Financeira"/>
    <s v="ORI"/>
    <x v="0"/>
    <m/>
    <x v="0"/>
    <x v="0"/>
    <x v="0"/>
    <x v="0"/>
    <x v="0"/>
    <x v="0"/>
    <x v="0"/>
    <x v="0"/>
    <x v="0"/>
    <x v="0"/>
    <x v="0"/>
    <s v="Direção Financeira"/>
    <x v="0"/>
    <x v="0"/>
    <x v="0"/>
    <x v="0"/>
    <x v="0"/>
    <x v="0"/>
    <x v="0"/>
    <x v="1"/>
    <x v="0"/>
    <x v="0"/>
    <x v="0"/>
    <x v="0"/>
    <s v="Despesas com amortização do empréstimo referente ao mês de agosto 2025, conforme anexo. "/>
  </r>
  <r>
    <x v="1"/>
    <n v="0"/>
    <n v="0"/>
    <n v="0"/>
    <n v="400000"/>
    <x v="1583"/>
    <x v="0"/>
    <x v="0"/>
    <x v="0"/>
    <s v="01.27.07.09"/>
    <x v="7"/>
    <x v="1"/>
    <x v="1"/>
    <s v="Requalificação Urbana e Habitação 2"/>
    <s v="01.27.07"/>
    <s v="Requalificação Urbana e Habitação 2"/>
    <s v="01.27.07"/>
    <x v="2"/>
    <x v="0"/>
    <x v="0"/>
    <x v="1"/>
    <x v="0"/>
    <x v="1"/>
    <x v="1"/>
    <x v="0"/>
    <x v="9"/>
    <s v="2025-10-21"/>
    <x v="3"/>
    <n v="400000"/>
    <x v="0"/>
    <m/>
    <x v="0"/>
    <m/>
    <x v="266"/>
    <n v="100477291"/>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uma parte de contrato referente a iluminação na obra de requalificação da Praia de Veneza, conforme anexo."/>
  </r>
  <r>
    <x v="0"/>
    <n v="0"/>
    <n v="0"/>
    <n v="0"/>
    <n v="3450"/>
    <x v="1584"/>
    <x v="0"/>
    <x v="0"/>
    <x v="0"/>
    <s v="03.16.15"/>
    <x v="0"/>
    <x v="0"/>
    <x v="0"/>
    <s v="Direção Financeira"/>
    <s v="03.16.15"/>
    <s v="Direção Financeira"/>
    <s v="03.16.15"/>
    <x v="38"/>
    <x v="0"/>
    <x v="0"/>
    <x v="1"/>
    <x v="0"/>
    <x v="0"/>
    <x v="0"/>
    <x v="0"/>
    <x v="9"/>
    <s v="2025-10-30"/>
    <x v="3"/>
    <n v="3450"/>
    <x v="0"/>
    <m/>
    <x v="0"/>
    <m/>
    <x v="26"/>
    <n v="100474914"/>
    <x v="0"/>
    <x v="0"/>
    <s v="Direção Financeira"/>
    <s v="ORI"/>
    <x v="0"/>
    <m/>
    <x v="0"/>
    <x v="0"/>
    <x v="0"/>
    <x v="0"/>
    <x v="0"/>
    <x v="0"/>
    <x v="0"/>
    <x v="0"/>
    <x v="0"/>
    <x v="0"/>
    <x v="0"/>
    <s v="Direção Financeira"/>
    <x v="0"/>
    <x v="0"/>
    <x v="0"/>
    <x v="0"/>
    <x v="0"/>
    <x v="0"/>
    <x v="0"/>
    <x v="0"/>
    <x v="0"/>
    <x v="0"/>
    <x v="0"/>
    <x v="0"/>
    <s v="Pagamento referente a aquisição de jogos de pastilha travão para viatura ST-70-UQ, afeto ao serviço da CMSM, conforme anexo."/>
  </r>
  <r>
    <x v="0"/>
    <n v="0"/>
    <n v="0"/>
    <n v="0"/>
    <n v="10000"/>
    <x v="1585"/>
    <x v="0"/>
    <x v="0"/>
    <x v="0"/>
    <s v="01.25.05.12"/>
    <x v="2"/>
    <x v="2"/>
    <x v="2"/>
    <s v="Saúde"/>
    <s v="01.25.05"/>
    <s v="Saúde"/>
    <s v="01.25.05"/>
    <x v="3"/>
    <x v="0"/>
    <x v="1"/>
    <x v="2"/>
    <x v="0"/>
    <x v="1"/>
    <x v="0"/>
    <x v="0"/>
    <x v="11"/>
    <s v="2025-12-16"/>
    <x v="3"/>
    <n v="10000"/>
    <x v="0"/>
    <m/>
    <x v="0"/>
    <m/>
    <x v="267"/>
    <n v="100389863"/>
    <x v="0"/>
    <x v="0"/>
    <s v="Promoção e Inclusão Social"/>
    <s v="ORI"/>
    <x v="0"/>
    <m/>
    <x v="0"/>
    <x v="0"/>
    <x v="0"/>
    <x v="0"/>
    <x v="0"/>
    <x v="0"/>
    <x v="0"/>
    <x v="0"/>
    <x v="0"/>
    <x v="0"/>
    <x v="0"/>
    <s v="Promoção e Inclusão Social"/>
    <x v="0"/>
    <x v="0"/>
    <x v="0"/>
    <x v="0"/>
    <x v="1"/>
    <x v="0"/>
    <x v="0"/>
    <x v="0"/>
    <x v="0"/>
    <x v="0"/>
    <x v="0"/>
    <x v="0"/>
    <s v="Apoio social a favor da representante Sra. CONSTANTINA PEREIRA MORAIS ESTRELA MONTERO da equipa multidisciplinar de apoio educação inclusiva, conforme anexo."/>
  </r>
  <r>
    <x v="0"/>
    <n v="0"/>
    <n v="0"/>
    <n v="0"/>
    <n v="363000"/>
    <x v="1586"/>
    <x v="0"/>
    <x v="0"/>
    <x v="0"/>
    <s v="01.27.04.03"/>
    <x v="23"/>
    <x v="1"/>
    <x v="1"/>
    <s v="Infra-Estruturas e Transportes"/>
    <s v="01.27.04"/>
    <s v="Infra-Estruturas e Transportes"/>
    <s v="01.27.04"/>
    <x v="4"/>
    <x v="0"/>
    <x v="2"/>
    <x v="3"/>
    <x v="0"/>
    <x v="1"/>
    <x v="0"/>
    <x v="0"/>
    <x v="11"/>
    <s v="2025-12-24"/>
    <x v="3"/>
    <n v="363000"/>
    <x v="0"/>
    <m/>
    <x v="0"/>
    <m/>
    <x v="26"/>
    <n v="100474914"/>
    <x v="0"/>
    <x v="0"/>
    <s v="Plano de emergencia da epoca de chuvas"/>
    <s v="ORI"/>
    <x v="0"/>
    <m/>
    <x v="0"/>
    <x v="0"/>
    <x v="0"/>
    <x v="0"/>
    <x v="0"/>
    <x v="0"/>
    <x v="0"/>
    <x v="0"/>
    <x v="0"/>
    <x v="0"/>
    <x v="0"/>
    <s v="Plano de emergencia da epoca de chuvas"/>
    <x v="0"/>
    <x v="0"/>
    <x v="0"/>
    <x v="0"/>
    <x v="1"/>
    <x v="0"/>
    <x v="0"/>
    <x v="0"/>
    <x v="0"/>
    <x v="0"/>
    <x v="0"/>
    <x v="0"/>
    <s v="Despesa com pessoal nos trabalhos de limpeza da estrada de Pilão Cão, conforme anexo."/>
  </r>
  <r>
    <x v="0"/>
    <n v="0"/>
    <n v="0"/>
    <n v="0"/>
    <n v="27377"/>
    <x v="1587"/>
    <x v="0"/>
    <x v="1"/>
    <x v="0"/>
    <s v="03.03.10"/>
    <x v="15"/>
    <x v="0"/>
    <x v="5"/>
    <s v="Receitas Da Câmara"/>
    <s v="03.03.10"/>
    <s v="Receitas Da Câmara"/>
    <s v="03.03.10"/>
    <x v="25"/>
    <x v="0"/>
    <x v="0"/>
    <x v="1"/>
    <x v="0"/>
    <x v="0"/>
    <x v="2"/>
    <x v="0"/>
    <x v="11"/>
    <s v="2025-12-19"/>
    <x v="3"/>
    <n v="27377"/>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4870"/>
    <x v="1588"/>
    <x v="0"/>
    <x v="1"/>
    <x v="0"/>
    <s v="03.03.10"/>
    <x v="15"/>
    <x v="0"/>
    <x v="5"/>
    <s v="Receitas Da Câmara"/>
    <s v="03.03.10"/>
    <s v="Receitas Da Câmara"/>
    <s v="03.03.10"/>
    <x v="32"/>
    <x v="0"/>
    <x v="4"/>
    <x v="5"/>
    <x v="0"/>
    <x v="0"/>
    <x v="2"/>
    <x v="0"/>
    <x v="11"/>
    <s v="2025-12-19"/>
    <x v="3"/>
    <n v="48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00"/>
    <x v="1589"/>
    <x v="0"/>
    <x v="1"/>
    <x v="0"/>
    <s v="03.03.10"/>
    <x v="15"/>
    <x v="0"/>
    <x v="5"/>
    <s v="Receitas Da Câmara"/>
    <s v="03.03.10"/>
    <s v="Receitas Da Câmara"/>
    <s v="03.03.10"/>
    <x v="65"/>
    <x v="0"/>
    <x v="4"/>
    <x v="5"/>
    <x v="0"/>
    <x v="0"/>
    <x v="2"/>
    <x v="0"/>
    <x v="11"/>
    <s v="2025-12-19"/>
    <x v="3"/>
    <n v="1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7556"/>
    <x v="1590"/>
    <x v="0"/>
    <x v="1"/>
    <x v="0"/>
    <s v="03.03.10"/>
    <x v="15"/>
    <x v="0"/>
    <x v="5"/>
    <s v="Receitas Da Câmara"/>
    <s v="03.03.10"/>
    <s v="Receitas Da Câmara"/>
    <s v="03.03.10"/>
    <x v="23"/>
    <x v="0"/>
    <x v="4"/>
    <x v="5"/>
    <x v="0"/>
    <x v="0"/>
    <x v="2"/>
    <x v="0"/>
    <x v="11"/>
    <s v="2025-12-19"/>
    <x v="3"/>
    <n v="3755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110"/>
    <x v="1591"/>
    <x v="0"/>
    <x v="1"/>
    <x v="0"/>
    <s v="03.03.10"/>
    <x v="15"/>
    <x v="0"/>
    <x v="5"/>
    <s v="Receitas Da Câmara"/>
    <s v="03.03.10"/>
    <s v="Receitas Da Câmara"/>
    <s v="03.03.10"/>
    <x v="27"/>
    <x v="0"/>
    <x v="4"/>
    <x v="5"/>
    <x v="0"/>
    <x v="0"/>
    <x v="2"/>
    <x v="0"/>
    <x v="11"/>
    <s v="2025-12-19"/>
    <x v="3"/>
    <n v="91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50"/>
    <x v="1592"/>
    <x v="0"/>
    <x v="1"/>
    <x v="0"/>
    <s v="03.03.10"/>
    <x v="15"/>
    <x v="0"/>
    <x v="5"/>
    <s v="Receitas Da Câmara"/>
    <s v="03.03.10"/>
    <s v="Receitas Da Câmara"/>
    <s v="03.03.10"/>
    <x v="63"/>
    <x v="0"/>
    <x v="0"/>
    <x v="8"/>
    <x v="0"/>
    <x v="0"/>
    <x v="2"/>
    <x v="0"/>
    <x v="11"/>
    <s v="2025-12-19"/>
    <x v="3"/>
    <n v="7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700"/>
    <x v="1593"/>
    <x v="0"/>
    <x v="1"/>
    <x v="0"/>
    <s v="03.03.10"/>
    <x v="15"/>
    <x v="0"/>
    <x v="5"/>
    <s v="Receitas Da Câmara"/>
    <s v="03.03.10"/>
    <s v="Receitas Da Câmara"/>
    <s v="03.03.10"/>
    <x v="22"/>
    <x v="0"/>
    <x v="0"/>
    <x v="8"/>
    <x v="0"/>
    <x v="0"/>
    <x v="2"/>
    <x v="0"/>
    <x v="11"/>
    <s v="2025-12-19"/>
    <x v="3"/>
    <n v="8700"/>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2750"/>
    <x v="1594"/>
    <x v="0"/>
    <x v="1"/>
    <x v="0"/>
    <s v="03.03.10"/>
    <x v="15"/>
    <x v="0"/>
    <x v="5"/>
    <s v="Receitas Da Câmara"/>
    <s v="03.03.10"/>
    <s v="Receitas Da Câmara"/>
    <s v="03.03.10"/>
    <x v="20"/>
    <x v="0"/>
    <x v="4"/>
    <x v="5"/>
    <x v="0"/>
    <x v="0"/>
    <x v="2"/>
    <x v="0"/>
    <x v="11"/>
    <s v="2025-12-19"/>
    <x v="3"/>
    <n v="27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50"/>
    <x v="1595"/>
    <x v="0"/>
    <x v="1"/>
    <x v="0"/>
    <s v="03.03.10"/>
    <x v="15"/>
    <x v="0"/>
    <x v="5"/>
    <s v="Receitas Da Câmara"/>
    <s v="03.03.10"/>
    <s v="Receitas Da Câmara"/>
    <s v="03.03.10"/>
    <x v="24"/>
    <x v="0"/>
    <x v="4"/>
    <x v="5"/>
    <x v="0"/>
    <x v="0"/>
    <x v="2"/>
    <x v="0"/>
    <x v="11"/>
    <s v="2025-12-19"/>
    <x v="3"/>
    <n v="2450"/>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2400"/>
    <x v="1596"/>
    <x v="0"/>
    <x v="1"/>
    <x v="0"/>
    <s v="03.03.10"/>
    <x v="15"/>
    <x v="0"/>
    <x v="5"/>
    <s v="Receitas Da Câmara"/>
    <s v="03.03.10"/>
    <s v="Receitas Da Câmara"/>
    <s v="03.03.10"/>
    <x v="15"/>
    <x v="0"/>
    <x v="4"/>
    <x v="5"/>
    <x v="0"/>
    <x v="0"/>
    <x v="2"/>
    <x v="0"/>
    <x v="11"/>
    <s v="2025-12-19"/>
    <x v="3"/>
    <n v="2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20"/>
    <x v="1597"/>
    <x v="0"/>
    <x v="1"/>
    <x v="0"/>
    <s v="03.03.10"/>
    <x v="15"/>
    <x v="0"/>
    <x v="5"/>
    <s v="Receitas Da Câmara"/>
    <s v="03.03.10"/>
    <s v="Receitas Da Câmara"/>
    <s v="03.03.10"/>
    <x v="16"/>
    <x v="0"/>
    <x v="4"/>
    <x v="5"/>
    <x v="0"/>
    <x v="0"/>
    <x v="2"/>
    <x v="0"/>
    <x v="11"/>
    <s v="2025-12-19"/>
    <x v="3"/>
    <n v="7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0"/>
    <x v="1598"/>
    <x v="0"/>
    <x v="1"/>
    <x v="0"/>
    <s v="03.03.10"/>
    <x v="15"/>
    <x v="0"/>
    <x v="5"/>
    <s v="Receitas Da Câmara"/>
    <s v="03.03.10"/>
    <s v="Receitas Da Câmara"/>
    <s v="03.03.10"/>
    <x v="16"/>
    <x v="0"/>
    <x v="4"/>
    <x v="5"/>
    <x v="0"/>
    <x v="0"/>
    <x v="2"/>
    <x v="0"/>
    <x v="11"/>
    <s v="2025-12-24"/>
    <x v="3"/>
    <n v="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23"/>
    <x v="1599"/>
    <x v="0"/>
    <x v="1"/>
    <x v="0"/>
    <s v="03.03.10"/>
    <x v="15"/>
    <x v="0"/>
    <x v="5"/>
    <s v="Receitas Da Câmara"/>
    <s v="03.03.10"/>
    <s v="Receitas Da Câmara"/>
    <s v="03.03.10"/>
    <x v="32"/>
    <x v="0"/>
    <x v="4"/>
    <x v="5"/>
    <x v="0"/>
    <x v="0"/>
    <x v="2"/>
    <x v="0"/>
    <x v="11"/>
    <s v="2025-12-24"/>
    <x v="3"/>
    <n v="262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15"/>
    <x v="1600"/>
    <x v="0"/>
    <x v="1"/>
    <x v="0"/>
    <s v="03.03.10"/>
    <x v="15"/>
    <x v="0"/>
    <x v="5"/>
    <s v="Receitas Da Câmara"/>
    <s v="03.03.10"/>
    <s v="Receitas Da Câmara"/>
    <s v="03.03.10"/>
    <x v="20"/>
    <x v="0"/>
    <x v="4"/>
    <x v="5"/>
    <x v="0"/>
    <x v="0"/>
    <x v="2"/>
    <x v="0"/>
    <x v="11"/>
    <s v="2025-12-24"/>
    <x v="3"/>
    <n v="251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1601"/>
    <x v="0"/>
    <x v="1"/>
    <x v="0"/>
    <s v="03.03.10"/>
    <x v="15"/>
    <x v="0"/>
    <x v="5"/>
    <s v="Receitas Da Câmara"/>
    <s v="03.03.10"/>
    <s v="Receitas Da Câmara"/>
    <s v="03.03.10"/>
    <x v="34"/>
    <x v="0"/>
    <x v="4"/>
    <x v="5"/>
    <x v="0"/>
    <x v="0"/>
    <x v="2"/>
    <x v="0"/>
    <x v="11"/>
    <s v="2025-12-24"/>
    <x v="3"/>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686"/>
    <x v="1602"/>
    <x v="0"/>
    <x v="1"/>
    <x v="0"/>
    <s v="03.03.10"/>
    <x v="15"/>
    <x v="0"/>
    <x v="5"/>
    <s v="Receitas Da Câmara"/>
    <s v="03.03.10"/>
    <s v="Receitas Da Câmara"/>
    <s v="03.03.10"/>
    <x v="25"/>
    <x v="0"/>
    <x v="0"/>
    <x v="1"/>
    <x v="0"/>
    <x v="0"/>
    <x v="2"/>
    <x v="0"/>
    <x v="11"/>
    <s v="2025-12-24"/>
    <x v="3"/>
    <n v="1168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50"/>
    <x v="1603"/>
    <x v="0"/>
    <x v="1"/>
    <x v="0"/>
    <s v="03.03.10"/>
    <x v="15"/>
    <x v="0"/>
    <x v="5"/>
    <s v="Receitas Da Câmara"/>
    <s v="03.03.10"/>
    <s v="Receitas Da Câmara"/>
    <s v="03.03.10"/>
    <x v="15"/>
    <x v="0"/>
    <x v="4"/>
    <x v="5"/>
    <x v="0"/>
    <x v="0"/>
    <x v="2"/>
    <x v="0"/>
    <x v="11"/>
    <s v="2025-12-24"/>
    <x v="3"/>
    <n v="27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9540"/>
    <x v="1604"/>
    <x v="0"/>
    <x v="1"/>
    <x v="0"/>
    <s v="03.03.10"/>
    <x v="15"/>
    <x v="0"/>
    <x v="5"/>
    <s v="Receitas Da Câmara"/>
    <s v="03.03.10"/>
    <s v="Receitas Da Câmara"/>
    <s v="03.03.10"/>
    <x v="20"/>
    <x v="0"/>
    <x v="4"/>
    <x v="5"/>
    <x v="0"/>
    <x v="0"/>
    <x v="2"/>
    <x v="0"/>
    <x v="11"/>
    <s v="2025-12-30"/>
    <x v="3"/>
    <n v="195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90"/>
    <x v="1605"/>
    <x v="0"/>
    <x v="1"/>
    <x v="0"/>
    <s v="03.03.10"/>
    <x v="15"/>
    <x v="0"/>
    <x v="5"/>
    <s v="Receitas Da Câmara"/>
    <s v="03.03.10"/>
    <s v="Receitas Da Câmara"/>
    <s v="03.03.10"/>
    <x v="27"/>
    <x v="0"/>
    <x v="4"/>
    <x v="5"/>
    <x v="0"/>
    <x v="0"/>
    <x v="2"/>
    <x v="0"/>
    <x v="11"/>
    <s v="2025-12-30"/>
    <x v="3"/>
    <n v="9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920"/>
    <x v="1606"/>
    <x v="0"/>
    <x v="1"/>
    <x v="0"/>
    <s v="03.03.10"/>
    <x v="15"/>
    <x v="0"/>
    <x v="5"/>
    <s v="Receitas Da Câmara"/>
    <s v="03.03.10"/>
    <s v="Receitas Da Câmara"/>
    <s v="03.03.10"/>
    <x v="15"/>
    <x v="0"/>
    <x v="4"/>
    <x v="5"/>
    <x v="0"/>
    <x v="0"/>
    <x v="2"/>
    <x v="0"/>
    <x v="11"/>
    <s v="2025-12-30"/>
    <x v="3"/>
    <n v="49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600"/>
    <x v="1607"/>
    <x v="0"/>
    <x v="1"/>
    <x v="0"/>
    <s v="03.03.10"/>
    <x v="15"/>
    <x v="0"/>
    <x v="5"/>
    <s v="Receitas Da Câmara"/>
    <s v="03.03.10"/>
    <s v="Receitas Da Câmara"/>
    <s v="03.03.10"/>
    <x v="22"/>
    <x v="0"/>
    <x v="0"/>
    <x v="8"/>
    <x v="0"/>
    <x v="0"/>
    <x v="2"/>
    <x v="0"/>
    <x v="11"/>
    <s v="2025-12-30"/>
    <x v="3"/>
    <n v="14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800"/>
    <x v="1608"/>
    <x v="0"/>
    <x v="1"/>
    <x v="0"/>
    <s v="03.03.10"/>
    <x v="15"/>
    <x v="0"/>
    <x v="5"/>
    <s v="Receitas Da Câmara"/>
    <s v="03.03.10"/>
    <s v="Receitas Da Câmara"/>
    <s v="03.03.10"/>
    <x v="26"/>
    <x v="0"/>
    <x v="4"/>
    <x v="5"/>
    <x v="0"/>
    <x v="0"/>
    <x v="2"/>
    <x v="0"/>
    <x v="11"/>
    <s v="2025-12-30"/>
    <x v="3"/>
    <n v="16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280"/>
    <x v="1609"/>
    <x v="0"/>
    <x v="1"/>
    <x v="0"/>
    <s v="03.03.10"/>
    <x v="15"/>
    <x v="0"/>
    <x v="5"/>
    <s v="Receitas Da Câmara"/>
    <s v="03.03.10"/>
    <s v="Receitas Da Câmara"/>
    <s v="03.03.10"/>
    <x v="24"/>
    <x v="0"/>
    <x v="4"/>
    <x v="5"/>
    <x v="0"/>
    <x v="0"/>
    <x v="2"/>
    <x v="0"/>
    <x v="11"/>
    <s v="2025-12-30"/>
    <x v="3"/>
    <n v="8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40"/>
    <x v="1610"/>
    <x v="0"/>
    <x v="1"/>
    <x v="0"/>
    <s v="03.03.10"/>
    <x v="15"/>
    <x v="0"/>
    <x v="5"/>
    <s v="Receitas Da Câmara"/>
    <s v="03.03.10"/>
    <s v="Receitas Da Câmara"/>
    <s v="03.03.10"/>
    <x v="16"/>
    <x v="0"/>
    <x v="4"/>
    <x v="5"/>
    <x v="0"/>
    <x v="0"/>
    <x v="2"/>
    <x v="0"/>
    <x v="11"/>
    <s v="2025-12-30"/>
    <x v="3"/>
    <n v="54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30000"/>
    <x v="1611"/>
    <x v="0"/>
    <x v="1"/>
    <x v="0"/>
    <s v="03.03.10"/>
    <x v="15"/>
    <x v="0"/>
    <x v="5"/>
    <s v="Receitas Da Câmara"/>
    <s v="03.03.10"/>
    <s v="Receitas Da Câmara"/>
    <s v="03.03.10"/>
    <x v="33"/>
    <x v="0"/>
    <x v="0"/>
    <x v="1"/>
    <x v="0"/>
    <x v="0"/>
    <x v="2"/>
    <x v="0"/>
    <x v="11"/>
    <s v="2025-12-30"/>
    <x v="3"/>
    <n v="3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190"/>
    <x v="1612"/>
    <x v="0"/>
    <x v="1"/>
    <x v="0"/>
    <s v="03.03.10"/>
    <x v="15"/>
    <x v="0"/>
    <x v="5"/>
    <s v="Receitas Da Câmara"/>
    <s v="03.03.10"/>
    <s v="Receitas Da Câmara"/>
    <s v="03.03.10"/>
    <x v="23"/>
    <x v="0"/>
    <x v="4"/>
    <x v="5"/>
    <x v="0"/>
    <x v="0"/>
    <x v="2"/>
    <x v="0"/>
    <x v="11"/>
    <s v="2025-12-30"/>
    <x v="3"/>
    <n v="151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4775"/>
    <x v="1613"/>
    <x v="0"/>
    <x v="1"/>
    <x v="0"/>
    <s v="03.03.10"/>
    <x v="15"/>
    <x v="0"/>
    <x v="5"/>
    <s v="Receitas Da Câmara"/>
    <s v="03.03.10"/>
    <s v="Receitas Da Câmara"/>
    <s v="03.03.10"/>
    <x v="25"/>
    <x v="0"/>
    <x v="0"/>
    <x v="1"/>
    <x v="0"/>
    <x v="0"/>
    <x v="2"/>
    <x v="0"/>
    <x v="11"/>
    <s v="2025-12-30"/>
    <x v="3"/>
    <n v="1047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585"/>
    <x v="1614"/>
    <x v="0"/>
    <x v="1"/>
    <x v="0"/>
    <s v="03.03.10"/>
    <x v="15"/>
    <x v="0"/>
    <x v="5"/>
    <s v="Receitas Da Câmara"/>
    <s v="03.03.10"/>
    <s v="Receitas Da Câmara"/>
    <s v="03.03.10"/>
    <x v="20"/>
    <x v="0"/>
    <x v="4"/>
    <x v="5"/>
    <x v="0"/>
    <x v="0"/>
    <x v="2"/>
    <x v="0"/>
    <x v="11"/>
    <s v="2025-12-31"/>
    <x v="3"/>
    <n v="4585"/>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1680"/>
    <x v="1615"/>
    <x v="0"/>
    <x v="1"/>
    <x v="0"/>
    <s v="03.03.10"/>
    <x v="15"/>
    <x v="0"/>
    <x v="5"/>
    <s v="Receitas Da Câmara"/>
    <s v="03.03.10"/>
    <s v="Receitas Da Câmara"/>
    <s v="03.03.10"/>
    <x v="15"/>
    <x v="0"/>
    <x v="4"/>
    <x v="5"/>
    <x v="0"/>
    <x v="0"/>
    <x v="2"/>
    <x v="0"/>
    <x v="11"/>
    <s v="2025-12-31"/>
    <x v="3"/>
    <n v="1680"/>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200"/>
    <x v="1616"/>
    <x v="0"/>
    <x v="1"/>
    <x v="0"/>
    <s v="03.03.10"/>
    <x v="15"/>
    <x v="0"/>
    <x v="5"/>
    <s v="Receitas Da Câmara"/>
    <s v="03.03.10"/>
    <s v="Receitas Da Câmara"/>
    <s v="03.03.10"/>
    <x v="16"/>
    <x v="0"/>
    <x v="4"/>
    <x v="5"/>
    <x v="0"/>
    <x v="0"/>
    <x v="2"/>
    <x v="0"/>
    <x v="11"/>
    <s v="2025-12-31"/>
    <x v="3"/>
    <n v="200"/>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7593"/>
    <x v="1617"/>
    <x v="0"/>
    <x v="1"/>
    <x v="0"/>
    <s v="03.03.10"/>
    <x v="15"/>
    <x v="0"/>
    <x v="5"/>
    <s v="Receitas Da Câmara"/>
    <s v="03.03.10"/>
    <s v="Receitas Da Câmara"/>
    <s v="03.03.10"/>
    <x v="32"/>
    <x v="0"/>
    <x v="4"/>
    <x v="5"/>
    <x v="0"/>
    <x v="0"/>
    <x v="2"/>
    <x v="0"/>
    <x v="11"/>
    <s v="2025-12-31"/>
    <x v="3"/>
    <n v="759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40"/>
    <x v="1618"/>
    <x v="0"/>
    <x v="1"/>
    <x v="0"/>
    <s v="03.03.10"/>
    <x v="15"/>
    <x v="0"/>
    <x v="5"/>
    <s v="Receitas Da Câmara"/>
    <s v="03.03.10"/>
    <s v="Receitas Da Câmara"/>
    <s v="03.03.10"/>
    <x v="27"/>
    <x v="0"/>
    <x v="4"/>
    <x v="5"/>
    <x v="0"/>
    <x v="0"/>
    <x v="2"/>
    <x v="0"/>
    <x v="11"/>
    <s v="2025-12-31"/>
    <x v="3"/>
    <n v="1440"/>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5400"/>
    <x v="1619"/>
    <x v="0"/>
    <x v="1"/>
    <x v="0"/>
    <s v="03.03.10"/>
    <x v="15"/>
    <x v="0"/>
    <x v="5"/>
    <s v="Receitas Da Câmara"/>
    <s v="03.03.10"/>
    <s v="Receitas Da Câmara"/>
    <s v="03.03.10"/>
    <x v="22"/>
    <x v="0"/>
    <x v="0"/>
    <x v="8"/>
    <x v="0"/>
    <x v="0"/>
    <x v="2"/>
    <x v="0"/>
    <x v="11"/>
    <s v="2025-12-31"/>
    <x v="3"/>
    <n v="5400"/>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12790"/>
    <x v="1620"/>
    <x v="0"/>
    <x v="1"/>
    <x v="0"/>
    <s v="03.03.10"/>
    <x v="15"/>
    <x v="0"/>
    <x v="5"/>
    <s v="Receitas Da Câmara"/>
    <s v="03.03.10"/>
    <s v="Receitas Da Câmara"/>
    <s v="03.03.10"/>
    <x v="23"/>
    <x v="0"/>
    <x v="4"/>
    <x v="5"/>
    <x v="0"/>
    <x v="0"/>
    <x v="2"/>
    <x v="0"/>
    <x v="11"/>
    <s v="2025-12-31"/>
    <x v="3"/>
    <n v="127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200"/>
    <x v="1621"/>
    <x v="0"/>
    <x v="1"/>
    <x v="0"/>
    <s v="03.03.10"/>
    <x v="15"/>
    <x v="0"/>
    <x v="5"/>
    <s v="Receitas Da Câmara"/>
    <s v="03.03.10"/>
    <s v="Receitas Da Câmara"/>
    <s v="03.03.10"/>
    <x v="26"/>
    <x v="0"/>
    <x v="4"/>
    <x v="5"/>
    <x v="0"/>
    <x v="0"/>
    <x v="2"/>
    <x v="0"/>
    <x v="11"/>
    <s v="2025-12-31"/>
    <x v="3"/>
    <n v="7200"/>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163380"/>
    <x v="1622"/>
    <x v="0"/>
    <x v="1"/>
    <x v="0"/>
    <s v="03.03.10"/>
    <x v="15"/>
    <x v="0"/>
    <x v="5"/>
    <s v="Receitas Da Câmara"/>
    <s v="03.03.10"/>
    <s v="Receitas Da Câmara"/>
    <s v="03.03.10"/>
    <x v="24"/>
    <x v="0"/>
    <x v="4"/>
    <x v="5"/>
    <x v="0"/>
    <x v="0"/>
    <x v="2"/>
    <x v="0"/>
    <x v="11"/>
    <s v="2025-12-31"/>
    <x v="3"/>
    <n v="163380"/>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4870"/>
    <x v="1623"/>
    <x v="0"/>
    <x v="1"/>
    <x v="0"/>
    <s v="03.03.10"/>
    <x v="15"/>
    <x v="0"/>
    <x v="5"/>
    <s v="Receitas Da Câmara"/>
    <s v="03.03.10"/>
    <s v="Receitas Da Câmara"/>
    <s v="03.03.10"/>
    <x v="30"/>
    <x v="0"/>
    <x v="4"/>
    <x v="5"/>
    <x v="0"/>
    <x v="0"/>
    <x v="2"/>
    <x v="0"/>
    <x v="11"/>
    <s v="2025-12-31"/>
    <x v="3"/>
    <n v="48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649"/>
    <x v="1624"/>
    <x v="0"/>
    <x v="1"/>
    <x v="0"/>
    <s v="03.03.10"/>
    <x v="15"/>
    <x v="0"/>
    <x v="5"/>
    <s v="Receitas Da Câmara"/>
    <s v="03.03.10"/>
    <s v="Receitas Da Câmara"/>
    <s v="03.03.10"/>
    <x v="25"/>
    <x v="0"/>
    <x v="0"/>
    <x v="1"/>
    <x v="0"/>
    <x v="0"/>
    <x v="2"/>
    <x v="0"/>
    <x v="11"/>
    <s v="2025-12-31"/>
    <x v="3"/>
    <n v="964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76050"/>
    <x v="1625"/>
    <x v="0"/>
    <x v="0"/>
    <x v="0"/>
    <s v="03.16.15"/>
    <x v="0"/>
    <x v="0"/>
    <x v="0"/>
    <s v="Direção Financeira"/>
    <s v="03.16.15"/>
    <s v="Direção Financeira"/>
    <s v="03.16.15"/>
    <x v="41"/>
    <x v="0"/>
    <x v="0"/>
    <x v="0"/>
    <x v="0"/>
    <x v="0"/>
    <x v="0"/>
    <x v="0"/>
    <x v="1"/>
    <s v="2025-01-06"/>
    <x v="0"/>
    <n v="376050"/>
    <x v="0"/>
    <m/>
    <x v="0"/>
    <m/>
    <x v="77"/>
    <n v="100478657"/>
    <x v="0"/>
    <x v="0"/>
    <s v="Direção Financeira"/>
    <s v="ORI"/>
    <x v="0"/>
    <m/>
    <x v="0"/>
    <x v="0"/>
    <x v="0"/>
    <x v="0"/>
    <x v="0"/>
    <x v="0"/>
    <x v="0"/>
    <x v="0"/>
    <x v="0"/>
    <x v="0"/>
    <x v="0"/>
    <s v="Direção Financeira"/>
    <x v="0"/>
    <x v="0"/>
    <x v="0"/>
    <x v="0"/>
    <x v="0"/>
    <x v="0"/>
    <x v="0"/>
    <x v="0"/>
    <x v="0"/>
    <x v="0"/>
    <x v="0"/>
    <x v="0"/>
    <s v="Pagamento referente a aquisição de pintura bate-chapa da viatura ST-06-WS, e reparação de chassi, pintura, almofada, mudança de pneu e substituição de retentor de cambota  da viatura ST-29-MJ, afeto aos serviços da CMSM, conforme anexo."/>
  </r>
  <r>
    <x v="0"/>
    <n v="0"/>
    <n v="0"/>
    <n v="0"/>
    <n v="100000"/>
    <x v="1626"/>
    <x v="0"/>
    <x v="0"/>
    <x v="0"/>
    <s v="03.16.15"/>
    <x v="0"/>
    <x v="0"/>
    <x v="0"/>
    <s v="Direção Financeira"/>
    <s v="03.16.15"/>
    <s v="Direção Financeira"/>
    <s v="03.16.15"/>
    <x v="13"/>
    <x v="0"/>
    <x v="0"/>
    <x v="1"/>
    <x v="0"/>
    <x v="0"/>
    <x v="0"/>
    <x v="0"/>
    <x v="1"/>
    <s v="2025-01-15"/>
    <x v="0"/>
    <n v="100000"/>
    <x v="0"/>
    <m/>
    <x v="0"/>
    <m/>
    <x v="32"/>
    <n v="100476920"/>
    <x v="0"/>
    <x v="0"/>
    <s v="Direção Financeira"/>
    <s v="ORI"/>
    <x v="0"/>
    <m/>
    <x v="0"/>
    <x v="0"/>
    <x v="0"/>
    <x v="0"/>
    <x v="0"/>
    <x v="0"/>
    <x v="0"/>
    <x v="0"/>
    <x v="0"/>
    <x v="0"/>
    <x v="0"/>
    <s v="Direção Financeira"/>
    <x v="0"/>
    <x v="0"/>
    <x v="0"/>
    <x v="0"/>
    <x v="0"/>
    <x v="0"/>
    <x v="0"/>
    <x v="0"/>
    <x v="0"/>
    <x v="0"/>
    <x v="0"/>
    <x v="0"/>
    <s v="Pagamento referente a aquisição de combustíveis, destinados a viatura afeto aos serviço da CMSM, conforme anexo. "/>
  </r>
  <r>
    <x v="0"/>
    <n v="0"/>
    <n v="0"/>
    <n v="0"/>
    <n v="8750"/>
    <x v="1627"/>
    <x v="0"/>
    <x v="0"/>
    <x v="0"/>
    <s v="01.26.03.18"/>
    <x v="57"/>
    <x v="6"/>
    <x v="7"/>
    <s v="Turismo"/>
    <s v="01.26.03"/>
    <s v="Turismo"/>
    <s v="01.26.03"/>
    <x v="1"/>
    <x v="0"/>
    <x v="0"/>
    <x v="0"/>
    <x v="0"/>
    <x v="1"/>
    <x v="0"/>
    <x v="0"/>
    <x v="0"/>
    <s v="2025-02-27"/>
    <x v="0"/>
    <n v="8750"/>
    <x v="0"/>
    <m/>
    <x v="0"/>
    <m/>
    <x v="26"/>
    <n v="100474914"/>
    <x v="0"/>
    <x v="0"/>
    <s v="Feira das artes, delicias do mar, do milho e do agro-negócio"/>
    <s v="ORI"/>
    <x v="0"/>
    <s v="FAMMN"/>
    <x v="0"/>
    <x v="0"/>
    <x v="0"/>
    <x v="0"/>
    <x v="0"/>
    <x v="0"/>
    <x v="0"/>
    <x v="0"/>
    <x v="0"/>
    <x v="0"/>
    <x v="0"/>
    <s v="Feira das artes, delicias do mar, do milho e do agro-negócio"/>
    <x v="0"/>
    <x v="0"/>
    <x v="0"/>
    <x v="0"/>
    <x v="1"/>
    <x v="0"/>
    <x v="0"/>
    <x v="0"/>
    <x v="0"/>
    <x v="0"/>
    <x v="0"/>
    <x v="0"/>
    <s v="Pagamento a favor da tesouraria para aquisição de 15 tubos e 50 elétrodos, para confeção  de 5 caixas /grelhas para transporte de animais nas realizações das feiras, conforme anexo."/>
  </r>
  <r>
    <x v="1"/>
    <n v="0"/>
    <n v="0"/>
    <n v="0"/>
    <n v="811834"/>
    <x v="1628"/>
    <x v="0"/>
    <x v="0"/>
    <x v="0"/>
    <s v="01.27.07.15"/>
    <x v="18"/>
    <x v="1"/>
    <x v="1"/>
    <s v="Requalificação Urbana e Habitação 2"/>
    <s v="01.27.07"/>
    <s v="Requalificação Urbana e Habitação 2"/>
    <s v="01.27.07"/>
    <x v="2"/>
    <x v="0"/>
    <x v="0"/>
    <x v="1"/>
    <x v="0"/>
    <x v="1"/>
    <x v="1"/>
    <x v="0"/>
    <x v="0"/>
    <s v="2025-02-28"/>
    <x v="0"/>
    <n v="811834"/>
    <x v="0"/>
    <m/>
    <x v="0"/>
    <m/>
    <x v="6"/>
    <n v="100479678"/>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a favor de Mai-Comercio Geral, pela a aquisição de serviços de mavimentação de terra nas obras de construção de campo relvado de Manguinho, conforme anexo. "/>
  </r>
  <r>
    <x v="0"/>
    <n v="0"/>
    <n v="0"/>
    <n v="0"/>
    <n v="3750"/>
    <x v="1629"/>
    <x v="0"/>
    <x v="1"/>
    <x v="0"/>
    <s v="80.02.01"/>
    <x v="28"/>
    <x v="4"/>
    <x v="4"/>
    <s v="Retenções Iur"/>
    <s v="80.02.01"/>
    <s v="Retenções Iur"/>
    <s v="80.02.01"/>
    <x v="52"/>
    <x v="0"/>
    <x v="6"/>
    <x v="1"/>
    <x v="1"/>
    <x v="2"/>
    <x v="2"/>
    <x v="0"/>
    <x v="0"/>
    <s v="2025-02-24"/>
    <x v="0"/>
    <n v="3750"/>
    <x v="0"/>
    <m/>
    <x v="0"/>
    <m/>
    <x v="9"/>
    <n v="100474696"/>
    <x v="0"/>
    <x v="0"/>
    <s v="Retenções Iur"/>
    <s v="ORI"/>
    <x v="0"/>
    <s v="RIUR"/>
    <x v="0"/>
    <x v="0"/>
    <x v="0"/>
    <x v="0"/>
    <x v="0"/>
    <x v="0"/>
    <x v="0"/>
    <x v="0"/>
    <x v="0"/>
    <x v="0"/>
    <x v="0"/>
    <s v="Retenções Iur"/>
    <x v="0"/>
    <x v="0"/>
    <x v="0"/>
    <x v="0"/>
    <x v="2"/>
    <x v="0"/>
    <x v="0"/>
    <x v="0"/>
    <x v="0"/>
    <x v="1"/>
    <x v="0"/>
    <x v="0"/>
    <s v="RETENCAO OT"/>
  </r>
  <r>
    <x v="0"/>
    <n v="0"/>
    <n v="0"/>
    <n v="0"/>
    <n v="4500"/>
    <x v="1630"/>
    <x v="0"/>
    <x v="0"/>
    <x v="0"/>
    <s v="01.25.05.12"/>
    <x v="2"/>
    <x v="2"/>
    <x v="2"/>
    <s v="Saúde"/>
    <s v="01.25.05"/>
    <s v="Saúde"/>
    <s v="01.25.05"/>
    <x v="3"/>
    <x v="0"/>
    <x v="1"/>
    <x v="2"/>
    <x v="0"/>
    <x v="1"/>
    <x v="0"/>
    <x v="0"/>
    <x v="4"/>
    <s v="2025-03-28"/>
    <x v="0"/>
    <n v="4500"/>
    <x v="0"/>
    <m/>
    <x v="0"/>
    <m/>
    <x v="9"/>
    <n v="100474696"/>
    <x v="0"/>
    <x v="1"/>
    <s v="Promoção e Inclusão Social"/>
    <s v="ORI"/>
    <x v="0"/>
    <m/>
    <x v="0"/>
    <x v="0"/>
    <x v="0"/>
    <x v="0"/>
    <x v="0"/>
    <x v="0"/>
    <x v="0"/>
    <x v="0"/>
    <x v="0"/>
    <x v="0"/>
    <x v="0"/>
    <s v="Promoção e Inclusão Social"/>
    <x v="0"/>
    <x v="0"/>
    <x v="0"/>
    <x v="0"/>
    <x v="1"/>
    <x v="0"/>
    <x v="0"/>
    <x v="0"/>
    <x v="0"/>
    <x v="0"/>
    <x v="1"/>
    <x v="0"/>
    <s v="Pagamento serviço de realização de fisioterapia domiciliar referente ao mês de março de 2025, conforme anexo."/>
  </r>
  <r>
    <x v="0"/>
    <n v="0"/>
    <n v="0"/>
    <n v="0"/>
    <n v="25500"/>
    <x v="1630"/>
    <x v="0"/>
    <x v="0"/>
    <x v="0"/>
    <s v="01.25.05.12"/>
    <x v="2"/>
    <x v="2"/>
    <x v="2"/>
    <s v="Saúde"/>
    <s v="01.25.05"/>
    <s v="Saúde"/>
    <s v="01.25.05"/>
    <x v="3"/>
    <x v="0"/>
    <x v="1"/>
    <x v="2"/>
    <x v="0"/>
    <x v="1"/>
    <x v="0"/>
    <x v="0"/>
    <x v="4"/>
    <s v="2025-03-28"/>
    <x v="0"/>
    <n v="25500"/>
    <x v="0"/>
    <m/>
    <x v="0"/>
    <m/>
    <x v="71"/>
    <n v="100399700"/>
    <x v="0"/>
    <x v="0"/>
    <s v="Promoção e Inclusão Social"/>
    <s v="ORI"/>
    <x v="0"/>
    <m/>
    <x v="0"/>
    <x v="0"/>
    <x v="0"/>
    <x v="0"/>
    <x v="0"/>
    <x v="0"/>
    <x v="0"/>
    <x v="0"/>
    <x v="0"/>
    <x v="0"/>
    <x v="0"/>
    <s v="Promoção e Inclusão Social"/>
    <x v="0"/>
    <x v="0"/>
    <x v="0"/>
    <x v="0"/>
    <x v="1"/>
    <x v="0"/>
    <x v="0"/>
    <x v="0"/>
    <x v="0"/>
    <x v="0"/>
    <x v="0"/>
    <x v="0"/>
    <s v="Pagamento serviço de realização de fisioterapia domiciliar referente ao mês de março de 2025, conforme anexo."/>
  </r>
  <r>
    <x v="0"/>
    <n v="0"/>
    <n v="0"/>
    <n v="0"/>
    <n v="3312"/>
    <x v="1631"/>
    <x v="0"/>
    <x v="0"/>
    <x v="0"/>
    <s v="03.16.15"/>
    <x v="0"/>
    <x v="0"/>
    <x v="0"/>
    <s v="Direção Financeira"/>
    <s v="03.16.15"/>
    <s v="Direção Financeira"/>
    <s v="03.16.15"/>
    <x v="14"/>
    <x v="0"/>
    <x v="0"/>
    <x v="0"/>
    <x v="0"/>
    <x v="0"/>
    <x v="0"/>
    <x v="0"/>
    <x v="2"/>
    <s v="2025-04-11"/>
    <x v="1"/>
    <n v="3312"/>
    <x v="0"/>
    <m/>
    <x v="0"/>
    <m/>
    <x v="29"/>
    <n v="100391565"/>
    <x v="0"/>
    <x v="0"/>
    <s v="Direção Financeira"/>
    <s v="ORI"/>
    <x v="0"/>
    <m/>
    <x v="0"/>
    <x v="0"/>
    <x v="0"/>
    <x v="0"/>
    <x v="0"/>
    <x v="0"/>
    <x v="0"/>
    <x v="0"/>
    <x v="0"/>
    <x v="0"/>
    <x v="0"/>
    <s v="Direção Financeira"/>
    <x v="0"/>
    <x v="0"/>
    <x v="0"/>
    <x v="0"/>
    <x v="0"/>
    <x v="0"/>
    <x v="0"/>
    <x v="0"/>
    <x v="0"/>
    <x v="0"/>
    <x v="0"/>
    <x v="0"/>
    <s v="Pagamento referente a publicação B.O II Serie, Extrato de deliberação Nº 35/ 2025 de 08 de Abril ( Fim de comissão de diretor do Saneamento e Proteção Civil e nomeação, em comissão Ordinária de serviço, o Sr. José Anildo Nunes Fernandes Furtado para Diretor do Sanemanto, Ambiente e Energia na CMSM, conforme anexo."/>
  </r>
  <r>
    <x v="0"/>
    <n v="0"/>
    <n v="0"/>
    <n v="0"/>
    <n v="70080"/>
    <x v="1632"/>
    <x v="0"/>
    <x v="0"/>
    <x v="0"/>
    <s v="03.16.15"/>
    <x v="0"/>
    <x v="0"/>
    <x v="0"/>
    <s v="Direção Financeira"/>
    <s v="03.16.15"/>
    <s v="Direção Financeira"/>
    <s v="03.16.15"/>
    <x v="78"/>
    <x v="0"/>
    <x v="0"/>
    <x v="1"/>
    <x v="0"/>
    <x v="0"/>
    <x v="0"/>
    <x v="0"/>
    <x v="2"/>
    <s v="2025-04-14"/>
    <x v="1"/>
    <n v="70080"/>
    <x v="0"/>
    <m/>
    <x v="0"/>
    <m/>
    <x v="51"/>
    <n v="100477889"/>
    <x v="0"/>
    <x v="0"/>
    <s v="Direção Financeira"/>
    <s v="ORI"/>
    <x v="0"/>
    <m/>
    <x v="0"/>
    <x v="0"/>
    <x v="0"/>
    <x v="0"/>
    <x v="0"/>
    <x v="0"/>
    <x v="0"/>
    <x v="0"/>
    <x v="0"/>
    <x v="0"/>
    <x v="0"/>
    <s v="Direção Financeira"/>
    <x v="0"/>
    <x v="0"/>
    <x v="0"/>
    <x v="0"/>
    <x v="0"/>
    <x v="0"/>
    <x v="0"/>
    <x v="0"/>
    <x v="0"/>
    <x v="0"/>
    <x v="0"/>
    <x v="0"/>
    <s v="Pagamento a favor da empresa Dany Midia, pelo serviço de impressão de instrumentos para assembleia municipal, conforme anexo."/>
  </r>
  <r>
    <x v="0"/>
    <n v="0"/>
    <n v="0"/>
    <n v="0"/>
    <n v="1584"/>
    <x v="1633"/>
    <x v="0"/>
    <x v="0"/>
    <x v="0"/>
    <s v="03.16.25"/>
    <x v="21"/>
    <x v="0"/>
    <x v="0"/>
    <s v="Direção dos  Recursos Humanos"/>
    <s v="03.16.25"/>
    <s v="Direção dos  Recursos Humanos"/>
    <s v="03.16.25"/>
    <x v="42"/>
    <x v="0"/>
    <x v="0"/>
    <x v="1"/>
    <x v="1"/>
    <x v="0"/>
    <x v="0"/>
    <x v="0"/>
    <x v="3"/>
    <s v="2025-05-06"/>
    <x v="1"/>
    <n v="1584"/>
    <x v="0"/>
    <m/>
    <x v="0"/>
    <m/>
    <x v="9"/>
    <n v="100474696"/>
    <x v="0"/>
    <x v="1"/>
    <s v="Direção dos  Recursos Humanos"/>
    <s v="ORI"/>
    <x v="0"/>
    <m/>
    <x v="0"/>
    <x v="0"/>
    <x v="0"/>
    <x v="0"/>
    <x v="0"/>
    <x v="0"/>
    <x v="0"/>
    <x v="0"/>
    <x v="0"/>
    <x v="0"/>
    <x v="0"/>
    <s v="Direção dos  Recursos Humanos"/>
    <x v="0"/>
    <x v="0"/>
    <x v="0"/>
    <x v="0"/>
    <x v="0"/>
    <x v="0"/>
    <x v="0"/>
    <x v="0"/>
    <x v="0"/>
    <x v="0"/>
    <x v="1"/>
    <x v="0"/>
    <s v="Pagamento a favor de Mónica Sofia Neves Moreno, correspondentes a 14 de dias de salario na categoria de Diretora do Turismo e investimentos na Câmara Municipal de São Miguel e com efeitos a partir do dia 16 de abril  de 2025, conforme anexo."/>
  </r>
  <r>
    <x v="0"/>
    <n v="0"/>
    <n v="0"/>
    <n v="0"/>
    <n v="3834"/>
    <x v="1633"/>
    <x v="0"/>
    <x v="0"/>
    <x v="0"/>
    <s v="03.16.25"/>
    <x v="21"/>
    <x v="0"/>
    <x v="0"/>
    <s v="Direção dos  Recursos Humanos"/>
    <s v="03.16.25"/>
    <s v="Direção dos  Recursos Humanos"/>
    <s v="03.16.25"/>
    <x v="42"/>
    <x v="0"/>
    <x v="0"/>
    <x v="1"/>
    <x v="1"/>
    <x v="0"/>
    <x v="0"/>
    <x v="0"/>
    <x v="3"/>
    <s v="2025-05-06"/>
    <x v="1"/>
    <n v="3834"/>
    <x v="0"/>
    <m/>
    <x v="0"/>
    <m/>
    <x v="89"/>
    <n v="100474706"/>
    <x v="0"/>
    <x v="5"/>
    <s v="Direção dos  Recursos Humanos"/>
    <s v="ORI"/>
    <x v="0"/>
    <m/>
    <x v="0"/>
    <x v="0"/>
    <x v="0"/>
    <x v="0"/>
    <x v="0"/>
    <x v="0"/>
    <x v="0"/>
    <x v="0"/>
    <x v="0"/>
    <x v="0"/>
    <x v="0"/>
    <s v="Direção dos  Recursos Humanos"/>
    <x v="0"/>
    <x v="0"/>
    <x v="0"/>
    <x v="0"/>
    <x v="0"/>
    <x v="0"/>
    <x v="0"/>
    <x v="0"/>
    <x v="0"/>
    <x v="0"/>
    <x v="5"/>
    <x v="0"/>
    <s v="Pagamento a favor de Mónica Sofia Neves Moreno, correspondentes a 14 de dias de salario na categoria de Diretora do Turismo e investimentos na Câmara Municipal de São Miguel e com efeitos a partir do dia 16 de abril  de 2025, conforme anexo."/>
  </r>
  <r>
    <x v="0"/>
    <n v="0"/>
    <n v="0"/>
    <n v="0"/>
    <n v="42504"/>
    <x v="1633"/>
    <x v="0"/>
    <x v="0"/>
    <x v="0"/>
    <s v="03.16.25"/>
    <x v="21"/>
    <x v="0"/>
    <x v="0"/>
    <s v="Direção dos  Recursos Humanos"/>
    <s v="03.16.25"/>
    <s v="Direção dos  Recursos Humanos"/>
    <s v="03.16.25"/>
    <x v="42"/>
    <x v="0"/>
    <x v="0"/>
    <x v="1"/>
    <x v="1"/>
    <x v="0"/>
    <x v="0"/>
    <x v="0"/>
    <x v="3"/>
    <s v="2025-05-06"/>
    <x v="1"/>
    <n v="42504"/>
    <x v="0"/>
    <m/>
    <x v="0"/>
    <m/>
    <x v="52"/>
    <n v="100479622"/>
    <x v="0"/>
    <x v="0"/>
    <s v="Direção dos  Recursos Humanos"/>
    <s v="ORI"/>
    <x v="0"/>
    <m/>
    <x v="0"/>
    <x v="0"/>
    <x v="0"/>
    <x v="0"/>
    <x v="0"/>
    <x v="0"/>
    <x v="0"/>
    <x v="0"/>
    <x v="0"/>
    <x v="0"/>
    <x v="0"/>
    <s v="Direção dos  Recursos Humanos"/>
    <x v="0"/>
    <x v="0"/>
    <x v="0"/>
    <x v="0"/>
    <x v="0"/>
    <x v="0"/>
    <x v="0"/>
    <x v="0"/>
    <x v="0"/>
    <x v="0"/>
    <x v="0"/>
    <x v="0"/>
    <s v="Pagamento a favor de Mónica Sofia Neves Moreno, correspondentes a 14 de dias de salario na categoria de Diretora do Turismo e investimentos na Câmara Municipal de São Miguel e com efeitos a partir do dia 16 de abril  de 2025, conforme anexo."/>
  </r>
  <r>
    <x v="0"/>
    <n v="0"/>
    <n v="0"/>
    <n v="0"/>
    <n v="1125"/>
    <x v="1634"/>
    <x v="0"/>
    <x v="0"/>
    <x v="0"/>
    <s v="03.16.15"/>
    <x v="0"/>
    <x v="0"/>
    <x v="0"/>
    <s v="Direção Financeira"/>
    <s v="03.16.15"/>
    <s v="Direção Financeira"/>
    <s v="03.16.15"/>
    <x v="0"/>
    <x v="0"/>
    <x v="0"/>
    <x v="0"/>
    <x v="0"/>
    <x v="0"/>
    <x v="0"/>
    <x v="0"/>
    <x v="3"/>
    <s v="2025-05-08"/>
    <x v="1"/>
    <n v="1125"/>
    <x v="0"/>
    <m/>
    <x v="0"/>
    <m/>
    <x v="52"/>
    <n v="100479622"/>
    <x v="0"/>
    <x v="0"/>
    <s v="Direção Financeira"/>
    <s v="ORI"/>
    <x v="0"/>
    <m/>
    <x v="0"/>
    <x v="0"/>
    <x v="0"/>
    <x v="0"/>
    <x v="0"/>
    <x v="0"/>
    <x v="0"/>
    <x v="0"/>
    <x v="0"/>
    <x v="0"/>
    <x v="0"/>
    <s v="Direção Financeira"/>
    <x v="0"/>
    <x v="0"/>
    <x v="0"/>
    <x v="0"/>
    <x v="0"/>
    <x v="0"/>
    <x v="0"/>
    <x v="0"/>
    <x v="0"/>
    <x v="0"/>
    <x v="0"/>
    <x v="0"/>
    <s v="Ajuda de custo a favor da Sra. Mónica Sofia Neves Moreno, pela sua deslocação à cidade da Sta Catarina no dia 15 de Abril de 2025, em missão de serviço, conforme anexo."/>
  </r>
  <r>
    <x v="0"/>
    <n v="0"/>
    <n v="0"/>
    <n v="0"/>
    <n v="5400"/>
    <x v="1635"/>
    <x v="0"/>
    <x v="0"/>
    <x v="0"/>
    <s v="01.25.05.12"/>
    <x v="2"/>
    <x v="2"/>
    <x v="2"/>
    <s v="Saúde"/>
    <s v="01.25.05"/>
    <s v="Saúde"/>
    <s v="01.25.05"/>
    <x v="3"/>
    <x v="0"/>
    <x v="1"/>
    <x v="2"/>
    <x v="0"/>
    <x v="1"/>
    <x v="0"/>
    <x v="0"/>
    <x v="3"/>
    <s v="2025-05-14"/>
    <x v="1"/>
    <n v="5400"/>
    <x v="0"/>
    <m/>
    <x v="0"/>
    <m/>
    <x v="71"/>
    <n v="100399700"/>
    <x v="0"/>
    <x v="0"/>
    <s v="Promoção e Inclusão Social"/>
    <s v="ORI"/>
    <x v="0"/>
    <m/>
    <x v="0"/>
    <x v="0"/>
    <x v="0"/>
    <x v="0"/>
    <x v="0"/>
    <x v="0"/>
    <x v="0"/>
    <x v="0"/>
    <x v="0"/>
    <x v="0"/>
    <x v="0"/>
    <s v="Promoção e Inclusão Social"/>
    <x v="0"/>
    <x v="0"/>
    <x v="0"/>
    <x v="0"/>
    <x v="1"/>
    <x v="0"/>
    <x v="0"/>
    <x v="0"/>
    <x v="0"/>
    <x v="0"/>
    <x v="0"/>
    <x v="0"/>
    <s v="Subsidio transporte a favor do sr. Vital Gonçalves, nos dias 01, 04, 11, 15, 18, 22, 25 e 29, do mês de maio, para realização de fisioterapia domiciliar dos doentes, com necessidades de fisioterapia, no concelho de SM, conforme anexo. "/>
  </r>
  <r>
    <x v="0"/>
    <n v="0"/>
    <n v="0"/>
    <n v="0"/>
    <n v="180000"/>
    <x v="1636"/>
    <x v="0"/>
    <x v="0"/>
    <x v="0"/>
    <s v="01.28.03.07"/>
    <x v="17"/>
    <x v="3"/>
    <x v="3"/>
    <s v="Proteção Social"/>
    <s v="01.28.03"/>
    <s v="Proteção Social"/>
    <s v="01.28.03"/>
    <x v="4"/>
    <x v="0"/>
    <x v="2"/>
    <x v="3"/>
    <x v="0"/>
    <x v="1"/>
    <x v="0"/>
    <x v="0"/>
    <x v="3"/>
    <s v="2025-05-15"/>
    <x v="1"/>
    <n v="180000"/>
    <x v="0"/>
    <m/>
    <x v="0"/>
    <m/>
    <x v="32"/>
    <n v="100476920"/>
    <x v="0"/>
    <x v="0"/>
    <s v="Transporte escolar"/>
    <s v="ORI"/>
    <x v="0"/>
    <s v="TE"/>
    <x v="0"/>
    <x v="0"/>
    <x v="0"/>
    <x v="0"/>
    <x v="0"/>
    <x v="0"/>
    <x v="0"/>
    <x v="0"/>
    <x v="0"/>
    <x v="0"/>
    <x v="0"/>
    <s v="Transporte escolar"/>
    <x v="0"/>
    <x v="0"/>
    <x v="0"/>
    <x v="0"/>
    <x v="1"/>
    <x v="0"/>
    <x v="0"/>
    <x v="0"/>
    <x v="0"/>
    <x v="0"/>
    <x v="0"/>
    <x v="0"/>
    <s v="Pagamento a favor de Felisberto Carvalho, pela aquisição de combustivel destinado ao transporte escolar da CMSM, conforme anexo."/>
  </r>
  <r>
    <x v="0"/>
    <n v="0"/>
    <n v="0"/>
    <n v="0"/>
    <n v="214494"/>
    <x v="1637"/>
    <x v="0"/>
    <x v="0"/>
    <x v="0"/>
    <s v="03.16.15"/>
    <x v="0"/>
    <x v="0"/>
    <x v="0"/>
    <s v="Direção Financeira"/>
    <s v="03.16.15"/>
    <s v="Direção Financeira"/>
    <s v="03.16.15"/>
    <x v="1"/>
    <x v="0"/>
    <x v="0"/>
    <x v="0"/>
    <x v="0"/>
    <x v="0"/>
    <x v="0"/>
    <x v="0"/>
    <x v="3"/>
    <s v="2025-05-26"/>
    <x v="1"/>
    <n v="214494"/>
    <x v="0"/>
    <m/>
    <x v="0"/>
    <m/>
    <x v="9"/>
    <n v="100474696"/>
    <x v="0"/>
    <x v="1"/>
    <s v="Direção Financeira"/>
    <s v="ORI"/>
    <x v="0"/>
    <m/>
    <x v="0"/>
    <x v="0"/>
    <x v="0"/>
    <x v="0"/>
    <x v="0"/>
    <x v="0"/>
    <x v="0"/>
    <x v="0"/>
    <x v="0"/>
    <x v="0"/>
    <x v="0"/>
    <s v="Direção Financeira"/>
    <x v="0"/>
    <x v="0"/>
    <x v="0"/>
    <x v="0"/>
    <x v="0"/>
    <x v="0"/>
    <x v="0"/>
    <x v="0"/>
    <x v="0"/>
    <x v="0"/>
    <x v="1"/>
    <x v="0"/>
    <s v="Pagamento prestação de serviço em Assistência Técnica Residentes, referente ao mês de maio de 2025, conforme anexo.  "/>
  </r>
  <r>
    <x v="0"/>
    <n v="0"/>
    <n v="0"/>
    <n v="0"/>
    <n v="11480"/>
    <x v="1637"/>
    <x v="0"/>
    <x v="0"/>
    <x v="0"/>
    <s v="03.16.15"/>
    <x v="0"/>
    <x v="0"/>
    <x v="0"/>
    <s v="Direção Financeira"/>
    <s v="03.16.15"/>
    <s v="Direção Financeira"/>
    <s v="03.16.15"/>
    <x v="75"/>
    <x v="0"/>
    <x v="0"/>
    <x v="1"/>
    <x v="0"/>
    <x v="0"/>
    <x v="0"/>
    <x v="0"/>
    <x v="3"/>
    <s v="2025-05-26"/>
    <x v="1"/>
    <n v="11480"/>
    <x v="0"/>
    <m/>
    <x v="0"/>
    <m/>
    <x v="9"/>
    <n v="100474696"/>
    <x v="0"/>
    <x v="1"/>
    <s v="Direção Financeira"/>
    <s v="ORI"/>
    <x v="0"/>
    <m/>
    <x v="0"/>
    <x v="0"/>
    <x v="0"/>
    <x v="0"/>
    <x v="0"/>
    <x v="0"/>
    <x v="0"/>
    <x v="0"/>
    <x v="0"/>
    <x v="0"/>
    <x v="0"/>
    <s v="Direção Financeira"/>
    <x v="0"/>
    <x v="0"/>
    <x v="0"/>
    <x v="0"/>
    <x v="0"/>
    <x v="0"/>
    <x v="0"/>
    <x v="0"/>
    <x v="0"/>
    <x v="0"/>
    <x v="1"/>
    <x v="0"/>
    <s v="Pagamento prestação de serviço em Assistência Técnica Residentes, referente ao mês de maio de 2025, conforme anexo.  "/>
  </r>
  <r>
    <x v="0"/>
    <n v="0"/>
    <n v="0"/>
    <n v="0"/>
    <n v="1215468"/>
    <x v="1637"/>
    <x v="0"/>
    <x v="0"/>
    <x v="0"/>
    <s v="03.16.15"/>
    <x v="0"/>
    <x v="0"/>
    <x v="0"/>
    <s v="Direção Financeira"/>
    <s v="03.16.15"/>
    <s v="Direção Financeira"/>
    <s v="03.16.15"/>
    <x v="1"/>
    <x v="0"/>
    <x v="0"/>
    <x v="0"/>
    <x v="0"/>
    <x v="0"/>
    <x v="0"/>
    <x v="0"/>
    <x v="3"/>
    <s v="2025-05-26"/>
    <x v="1"/>
    <n v="1215468"/>
    <x v="0"/>
    <m/>
    <x v="0"/>
    <m/>
    <x v="26"/>
    <n v="100474914"/>
    <x v="0"/>
    <x v="0"/>
    <s v="Direção Financeira"/>
    <s v="ORI"/>
    <x v="0"/>
    <m/>
    <x v="0"/>
    <x v="0"/>
    <x v="0"/>
    <x v="0"/>
    <x v="0"/>
    <x v="0"/>
    <x v="0"/>
    <x v="0"/>
    <x v="0"/>
    <x v="0"/>
    <x v="0"/>
    <s v="Direção Financeira"/>
    <x v="0"/>
    <x v="0"/>
    <x v="0"/>
    <x v="0"/>
    <x v="0"/>
    <x v="0"/>
    <x v="0"/>
    <x v="0"/>
    <x v="0"/>
    <x v="0"/>
    <x v="0"/>
    <x v="0"/>
    <s v="Pagamento prestação de serviço em Assistência Técnica Residentes, referente ao mês de maio de 2025, conforme anexo.  "/>
  </r>
  <r>
    <x v="0"/>
    <n v="0"/>
    <n v="0"/>
    <n v="0"/>
    <n v="65049"/>
    <x v="1637"/>
    <x v="0"/>
    <x v="0"/>
    <x v="0"/>
    <s v="03.16.15"/>
    <x v="0"/>
    <x v="0"/>
    <x v="0"/>
    <s v="Direção Financeira"/>
    <s v="03.16.15"/>
    <s v="Direção Financeira"/>
    <s v="03.16.15"/>
    <x v="75"/>
    <x v="0"/>
    <x v="0"/>
    <x v="1"/>
    <x v="0"/>
    <x v="0"/>
    <x v="0"/>
    <x v="0"/>
    <x v="3"/>
    <s v="2025-05-26"/>
    <x v="1"/>
    <n v="65049"/>
    <x v="0"/>
    <m/>
    <x v="0"/>
    <m/>
    <x v="26"/>
    <n v="100474914"/>
    <x v="0"/>
    <x v="0"/>
    <s v="Direção Financeira"/>
    <s v="ORI"/>
    <x v="0"/>
    <m/>
    <x v="0"/>
    <x v="0"/>
    <x v="0"/>
    <x v="0"/>
    <x v="0"/>
    <x v="0"/>
    <x v="0"/>
    <x v="0"/>
    <x v="0"/>
    <x v="0"/>
    <x v="0"/>
    <s v="Direção Financeira"/>
    <x v="0"/>
    <x v="0"/>
    <x v="0"/>
    <x v="0"/>
    <x v="0"/>
    <x v="0"/>
    <x v="0"/>
    <x v="0"/>
    <x v="0"/>
    <x v="0"/>
    <x v="0"/>
    <x v="0"/>
    <s v="Pagamento prestação de serviço em Assistência Técnica Residentes, referente ao mês de maio de 2025, conforme anexo.  "/>
  </r>
  <r>
    <x v="1"/>
    <n v="0"/>
    <n v="0"/>
    <n v="0"/>
    <n v="2000"/>
    <x v="1638"/>
    <x v="0"/>
    <x v="0"/>
    <x v="0"/>
    <s v="01.25.02.23"/>
    <x v="13"/>
    <x v="2"/>
    <x v="2"/>
    <s v="desporto"/>
    <s v="01.25.02"/>
    <s v="desporto"/>
    <s v="01.25.02"/>
    <x v="2"/>
    <x v="0"/>
    <x v="0"/>
    <x v="1"/>
    <x v="0"/>
    <x v="1"/>
    <x v="1"/>
    <x v="0"/>
    <x v="3"/>
    <s v="2025-05-30"/>
    <x v="1"/>
    <n v="2000"/>
    <x v="0"/>
    <m/>
    <x v="0"/>
    <m/>
    <x v="268"/>
    <n v="100479895"/>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a Sra. Raissa Ivone De Carvalho Fernandes representate da Equip Adr Rock Feminino para custear o deslocamento a cidade da Praia  no âmbito da participação no jogo da primeira mão do Play of do Campeonato de basquetebol feminino, conforme anexo."/>
  </r>
  <r>
    <x v="1"/>
    <n v="0"/>
    <n v="0"/>
    <n v="0"/>
    <n v="4763"/>
    <x v="1639"/>
    <x v="0"/>
    <x v="0"/>
    <x v="0"/>
    <s v="01.27.07.09"/>
    <x v="7"/>
    <x v="1"/>
    <x v="1"/>
    <s v="Requalificação Urbana e Habitação 2"/>
    <s v="01.27.07"/>
    <s v="Requalificação Urbana e Habitação 2"/>
    <s v="01.27.07"/>
    <x v="2"/>
    <x v="0"/>
    <x v="0"/>
    <x v="1"/>
    <x v="0"/>
    <x v="1"/>
    <x v="1"/>
    <x v="0"/>
    <x v="8"/>
    <s v="2025-09-08"/>
    <x v="2"/>
    <n v="4763"/>
    <x v="0"/>
    <m/>
    <x v="0"/>
    <m/>
    <x v="269"/>
    <n v="100476443"/>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serviço de soldadura em metal, confecção de tubo Hidráulico, e união metálico da viatura conforme anexo."/>
  </r>
  <r>
    <x v="0"/>
    <n v="0"/>
    <n v="0"/>
    <n v="0"/>
    <n v="10000"/>
    <x v="1640"/>
    <x v="0"/>
    <x v="0"/>
    <x v="0"/>
    <s v="03.16.15"/>
    <x v="0"/>
    <x v="0"/>
    <x v="0"/>
    <s v="Direção Financeira"/>
    <s v="03.16.15"/>
    <s v="Direção Financeira"/>
    <s v="03.16.15"/>
    <x v="13"/>
    <x v="0"/>
    <x v="0"/>
    <x v="1"/>
    <x v="0"/>
    <x v="0"/>
    <x v="0"/>
    <x v="0"/>
    <x v="5"/>
    <s v="2025-06-05"/>
    <x v="1"/>
    <n v="10000"/>
    <x v="0"/>
    <m/>
    <x v="0"/>
    <m/>
    <x v="270"/>
    <n v="100479936"/>
    <x v="0"/>
    <x v="0"/>
    <s v="Direção Financeira"/>
    <s v="ORI"/>
    <x v="0"/>
    <m/>
    <x v="0"/>
    <x v="0"/>
    <x v="0"/>
    <x v="0"/>
    <x v="0"/>
    <x v="0"/>
    <x v="0"/>
    <x v="0"/>
    <x v="0"/>
    <x v="0"/>
    <x v="0"/>
    <s v="Direção Financeira"/>
    <x v="0"/>
    <x v="0"/>
    <x v="0"/>
    <x v="0"/>
    <x v="0"/>
    <x v="0"/>
    <x v="0"/>
    <x v="0"/>
    <x v="0"/>
    <x v="0"/>
    <x v="0"/>
    <x v="0"/>
    <s v="Pagamento referente a aquisição de combustíveis, para a viatura ST-87-ZB, conforme proposta em anexo."/>
  </r>
  <r>
    <x v="0"/>
    <n v="0"/>
    <n v="0"/>
    <n v="0"/>
    <n v="57100"/>
    <x v="1641"/>
    <x v="0"/>
    <x v="0"/>
    <x v="0"/>
    <s v="01.27.02.11"/>
    <x v="11"/>
    <x v="1"/>
    <x v="1"/>
    <s v="Saneamento básico"/>
    <s v="01.27.02"/>
    <s v="Saneamento básico"/>
    <s v="01.27.02"/>
    <x v="4"/>
    <x v="0"/>
    <x v="2"/>
    <x v="3"/>
    <x v="0"/>
    <x v="1"/>
    <x v="0"/>
    <x v="0"/>
    <x v="5"/>
    <s v="2025-06-05"/>
    <x v="1"/>
    <n v="57100"/>
    <x v="0"/>
    <m/>
    <x v="0"/>
    <m/>
    <x v="26"/>
    <n v="100474914"/>
    <x v="0"/>
    <x v="0"/>
    <s v="Reforço do saneamento básico"/>
    <s v="ORI"/>
    <x v="0"/>
    <m/>
    <x v="0"/>
    <x v="0"/>
    <x v="0"/>
    <x v="0"/>
    <x v="0"/>
    <x v="0"/>
    <x v="0"/>
    <x v="0"/>
    <x v="0"/>
    <x v="0"/>
    <x v="0"/>
    <s v="Reforço do saneamento básico"/>
    <x v="0"/>
    <x v="0"/>
    <x v="0"/>
    <x v="0"/>
    <x v="1"/>
    <x v="0"/>
    <x v="0"/>
    <x v="0"/>
    <x v="0"/>
    <x v="0"/>
    <x v="0"/>
    <x v="0"/>
    <s v="Pagamento de trabalhos de limpeza da estrada de acesso -Ribeireta, Calheta São Miguel, durante o mês de Fevereiro 2025, conforme anexo"/>
  </r>
  <r>
    <x v="1"/>
    <n v="0"/>
    <n v="0"/>
    <n v="0"/>
    <n v="7882"/>
    <x v="1642"/>
    <x v="0"/>
    <x v="0"/>
    <x v="0"/>
    <s v="01.27.07.15"/>
    <x v="18"/>
    <x v="1"/>
    <x v="1"/>
    <s v="Requalificação Urbana e Habitação 2"/>
    <s v="01.27.07"/>
    <s v="Requalificação Urbana e Habitação 2"/>
    <s v="01.27.07"/>
    <x v="2"/>
    <x v="0"/>
    <x v="0"/>
    <x v="1"/>
    <x v="0"/>
    <x v="1"/>
    <x v="1"/>
    <x v="0"/>
    <x v="5"/>
    <s v="2025-06-05"/>
    <x v="1"/>
    <n v="7882"/>
    <x v="0"/>
    <m/>
    <x v="0"/>
    <m/>
    <x v="9"/>
    <n v="100474696"/>
    <x v="0"/>
    <x v="1"/>
    <s v="Requalificação urbana e ambiental de Achada Pizarra a Manguinho"/>
    <s v="ORI"/>
    <x v="0"/>
    <s v="RUH"/>
    <x v="0"/>
    <x v="0"/>
    <x v="0"/>
    <x v="0"/>
    <x v="0"/>
    <x v="0"/>
    <x v="0"/>
    <x v="0"/>
    <x v="0"/>
    <x v="0"/>
    <x v="0"/>
    <s v="Requalificação urbana e ambiental de Achada Pizarra a Manguinho"/>
    <x v="0"/>
    <x v="0"/>
    <x v="0"/>
    <x v="0"/>
    <x v="1"/>
    <x v="0"/>
    <x v="0"/>
    <x v="0"/>
    <x v="0"/>
    <x v="0"/>
    <x v="1"/>
    <x v="0"/>
    <s v="Liquidação da proposta referente a de serviço de calcetamento de (618.192m2), no âmbito dos trabalhos da requalificação urbana e ambiental de Achada Pizarra, conforme anexo. "/>
  </r>
  <r>
    <x v="1"/>
    <n v="0"/>
    <n v="0"/>
    <n v="0"/>
    <n v="44664"/>
    <x v="1642"/>
    <x v="0"/>
    <x v="0"/>
    <x v="0"/>
    <s v="01.27.07.15"/>
    <x v="18"/>
    <x v="1"/>
    <x v="1"/>
    <s v="Requalificação Urbana e Habitação 2"/>
    <s v="01.27.07"/>
    <s v="Requalificação Urbana e Habitação 2"/>
    <s v="01.27.07"/>
    <x v="2"/>
    <x v="0"/>
    <x v="0"/>
    <x v="1"/>
    <x v="0"/>
    <x v="1"/>
    <x v="1"/>
    <x v="0"/>
    <x v="5"/>
    <s v="2025-06-05"/>
    <x v="1"/>
    <n v="44664"/>
    <x v="0"/>
    <m/>
    <x v="0"/>
    <m/>
    <x v="271"/>
    <n v="100476015"/>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Liquidação da proposta referente a de serviço de calcetamento de (618.192m2), no âmbito dos trabalhos da requalificação urbana e ambiental de Achada Pizarra, conforme anexo. "/>
  </r>
  <r>
    <x v="0"/>
    <n v="0"/>
    <n v="0"/>
    <n v="0"/>
    <n v="1000"/>
    <x v="1643"/>
    <x v="0"/>
    <x v="0"/>
    <x v="0"/>
    <s v="03.16.15"/>
    <x v="0"/>
    <x v="0"/>
    <x v="0"/>
    <s v="Direção Financeira"/>
    <s v="03.16.15"/>
    <s v="Direção Financeira"/>
    <s v="03.16.15"/>
    <x v="0"/>
    <x v="0"/>
    <x v="0"/>
    <x v="0"/>
    <x v="0"/>
    <x v="0"/>
    <x v="0"/>
    <x v="0"/>
    <x v="5"/>
    <s v="2025-06-23"/>
    <x v="1"/>
    <n v="1000"/>
    <x v="0"/>
    <m/>
    <x v="0"/>
    <m/>
    <x v="241"/>
    <n v="100478370"/>
    <x v="0"/>
    <x v="0"/>
    <s v="Direção Financeira"/>
    <s v="ORI"/>
    <x v="0"/>
    <m/>
    <x v="0"/>
    <x v="0"/>
    <x v="0"/>
    <x v="0"/>
    <x v="0"/>
    <x v="0"/>
    <x v="0"/>
    <x v="0"/>
    <x v="0"/>
    <x v="0"/>
    <x v="0"/>
    <s v="Direção Financeira"/>
    <x v="0"/>
    <x v="0"/>
    <x v="0"/>
    <x v="0"/>
    <x v="0"/>
    <x v="0"/>
    <x v="0"/>
    <x v="0"/>
    <x v="0"/>
    <x v="0"/>
    <x v="0"/>
    <x v="0"/>
    <s v="Ajuda de custo a favor da senhora Maria Julia Furtado pela sua deslocação à Santa Cruz no dia 20 de junho de 2025, em missão de serviço, conforme anexo."/>
  </r>
  <r>
    <x v="0"/>
    <n v="0"/>
    <n v="0"/>
    <n v="0"/>
    <n v="13500"/>
    <x v="1644"/>
    <x v="0"/>
    <x v="1"/>
    <x v="0"/>
    <s v="80.02.01"/>
    <x v="28"/>
    <x v="4"/>
    <x v="4"/>
    <s v="Retenções Iur"/>
    <s v="80.02.01"/>
    <s v="Retenções Iur"/>
    <s v="80.02.01"/>
    <x v="52"/>
    <x v="0"/>
    <x v="6"/>
    <x v="1"/>
    <x v="1"/>
    <x v="2"/>
    <x v="2"/>
    <x v="0"/>
    <x v="5"/>
    <s v="2025-06-27"/>
    <x v="1"/>
    <n v="13500"/>
    <x v="0"/>
    <m/>
    <x v="0"/>
    <m/>
    <x v="9"/>
    <n v="100474696"/>
    <x v="0"/>
    <x v="0"/>
    <s v="Retenções Iur"/>
    <s v="ORI"/>
    <x v="0"/>
    <s v="RIUR"/>
    <x v="0"/>
    <x v="0"/>
    <x v="0"/>
    <x v="0"/>
    <x v="0"/>
    <x v="0"/>
    <x v="0"/>
    <x v="0"/>
    <x v="0"/>
    <x v="0"/>
    <x v="0"/>
    <s v="Retenções Iur"/>
    <x v="0"/>
    <x v="0"/>
    <x v="0"/>
    <x v="0"/>
    <x v="2"/>
    <x v="0"/>
    <x v="0"/>
    <x v="0"/>
    <x v="0"/>
    <x v="1"/>
    <x v="0"/>
    <x v="0"/>
    <s v="RETENCAO OT"/>
  </r>
  <r>
    <x v="0"/>
    <n v="0"/>
    <n v="0"/>
    <n v="0"/>
    <n v="500"/>
    <x v="1645"/>
    <x v="0"/>
    <x v="0"/>
    <x v="0"/>
    <s v="03.16.15"/>
    <x v="0"/>
    <x v="0"/>
    <x v="0"/>
    <s v="Direção Financeira"/>
    <s v="03.16.15"/>
    <s v="Direção Financeira"/>
    <s v="03.16.15"/>
    <x v="50"/>
    <x v="0"/>
    <x v="0"/>
    <x v="1"/>
    <x v="0"/>
    <x v="0"/>
    <x v="0"/>
    <x v="0"/>
    <x v="6"/>
    <s v="2025-07-28"/>
    <x v="2"/>
    <n v="500"/>
    <x v="0"/>
    <m/>
    <x v="0"/>
    <m/>
    <x v="272"/>
    <n v="100475205"/>
    <x v="0"/>
    <x v="0"/>
    <s v="Direção Financeira"/>
    <s v="ORI"/>
    <x v="0"/>
    <m/>
    <x v="0"/>
    <x v="0"/>
    <x v="0"/>
    <x v="0"/>
    <x v="0"/>
    <x v="0"/>
    <x v="0"/>
    <x v="0"/>
    <x v="0"/>
    <x v="0"/>
    <x v="0"/>
    <s v="Direção Financeira"/>
    <x v="0"/>
    <x v="0"/>
    <x v="0"/>
    <x v="0"/>
    <x v="0"/>
    <x v="0"/>
    <x v="0"/>
    <x v="0"/>
    <x v="0"/>
    <x v="0"/>
    <x v="0"/>
    <x v="0"/>
    <s v="Pagamento a favor do Sra. Maria Gorrete Delgado Freire, pela compra de dois suporte destinado a conserto de quiosque no mercado municipal, conforme anexo."/>
  </r>
  <r>
    <x v="1"/>
    <n v="0"/>
    <n v="0"/>
    <n v="0"/>
    <n v="50220"/>
    <x v="1646"/>
    <x v="0"/>
    <x v="0"/>
    <x v="0"/>
    <s v="01.23.04.14"/>
    <x v="24"/>
    <x v="5"/>
    <x v="6"/>
    <s v="Ambiente"/>
    <s v="01.23.04"/>
    <s v="Ambiente"/>
    <s v="01.23.04"/>
    <x v="2"/>
    <x v="0"/>
    <x v="0"/>
    <x v="1"/>
    <x v="0"/>
    <x v="1"/>
    <x v="1"/>
    <x v="0"/>
    <x v="6"/>
    <s v="2025-07-28"/>
    <x v="2"/>
    <n v="50220"/>
    <x v="0"/>
    <m/>
    <x v="0"/>
    <m/>
    <x v="26"/>
    <n v="100474914"/>
    <x v="0"/>
    <x v="0"/>
    <s v="Criação e Manutenção de Espaços Verdes"/>
    <s v="ORI"/>
    <x v="0"/>
    <s v="CMEV"/>
    <x v="0"/>
    <x v="0"/>
    <x v="0"/>
    <x v="0"/>
    <x v="0"/>
    <x v="0"/>
    <x v="0"/>
    <x v="0"/>
    <x v="0"/>
    <x v="0"/>
    <x v="0"/>
    <s v="Criação e Manutenção de Espaços Verdes"/>
    <x v="0"/>
    <x v="0"/>
    <x v="0"/>
    <x v="0"/>
    <x v="1"/>
    <x v="0"/>
    <x v="0"/>
    <x v="0"/>
    <x v="0"/>
    <x v="0"/>
    <x v="0"/>
    <x v="0"/>
    <s v="Pagamento a favor do Tesoureiro Municipal, referente  prestação de serviço dos espaços verdes referente ao mês de julho 2025, conforme anexo.  "/>
  </r>
  <r>
    <x v="0"/>
    <n v="0"/>
    <n v="0"/>
    <n v="0"/>
    <n v="24679"/>
    <x v="1647"/>
    <x v="0"/>
    <x v="0"/>
    <x v="0"/>
    <s v="03.16.15"/>
    <x v="0"/>
    <x v="0"/>
    <x v="0"/>
    <s v="Direção Financeira"/>
    <s v="03.16.15"/>
    <s v="Direção Financeira"/>
    <s v="03.16.15"/>
    <x v="10"/>
    <x v="0"/>
    <x v="0"/>
    <x v="0"/>
    <x v="1"/>
    <x v="0"/>
    <x v="0"/>
    <x v="0"/>
    <x v="6"/>
    <s v="2025-07-29"/>
    <x v="2"/>
    <n v="24679"/>
    <x v="0"/>
    <m/>
    <x v="0"/>
    <m/>
    <x v="166"/>
    <n v="100478288"/>
    <x v="0"/>
    <x v="0"/>
    <s v="Direção Financeira"/>
    <s v="ORI"/>
    <x v="0"/>
    <m/>
    <x v="0"/>
    <x v="0"/>
    <x v="0"/>
    <x v="0"/>
    <x v="0"/>
    <x v="0"/>
    <x v="0"/>
    <x v="0"/>
    <x v="0"/>
    <x v="0"/>
    <x v="0"/>
    <s v="Direção Financeira"/>
    <x v="0"/>
    <x v="0"/>
    <x v="0"/>
    <x v="0"/>
    <x v="0"/>
    <x v="0"/>
    <x v="0"/>
    <x v="0"/>
    <x v="0"/>
    <x v="0"/>
    <x v="0"/>
    <x v="0"/>
    <s v="Pagamento a favor de Bonatura - Produção E Comercialização Agua, pela a aquisição de agua para os serviços da CMSM, conforme anexo."/>
  </r>
  <r>
    <x v="0"/>
    <n v="0"/>
    <n v="0"/>
    <n v="0"/>
    <n v="509956"/>
    <x v="1648"/>
    <x v="0"/>
    <x v="0"/>
    <x v="0"/>
    <s v="01.27.02.11"/>
    <x v="11"/>
    <x v="1"/>
    <x v="1"/>
    <s v="Saneamento básico"/>
    <s v="01.27.02"/>
    <s v="Saneamento básico"/>
    <s v="01.27.02"/>
    <x v="4"/>
    <x v="0"/>
    <x v="2"/>
    <x v="3"/>
    <x v="0"/>
    <x v="1"/>
    <x v="0"/>
    <x v="0"/>
    <x v="8"/>
    <s v="2025-09-25"/>
    <x v="2"/>
    <n v="509956"/>
    <x v="0"/>
    <m/>
    <x v="0"/>
    <m/>
    <x v="26"/>
    <n v="100474914"/>
    <x v="0"/>
    <x v="0"/>
    <s v="Reforço do saneamento básico"/>
    <s v="ORI"/>
    <x v="0"/>
    <m/>
    <x v="0"/>
    <x v="0"/>
    <x v="0"/>
    <x v="0"/>
    <x v="0"/>
    <x v="0"/>
    <x v="0"/>
    <x v="0"/>
    <x v="0"/>
    <x v="0"/>
    <x v="0"/>
    <s v="Reforço do saneamento básico"/>
    <x v="0"/>
    <x v="0"/>
    <x v="0"/>
    <x v="0"/>
    <x v="1"/>
    <x v="0"/>
    <x v="0"/>
    <x v="0"/>
    <x v="0"/>
    <x v="0"/>
    <x v="0"/>
    <x v="0"/>
    <s v="Pagamento referente a trabalhos de limpeza urbana no âmbito do projeto Município Saudável, durante o mês de setembro de 2025, conforme anexo."/>
  </r>
  <r>
    <x v="0"/>
    <n v="0"/>
    <n v="0"/>
    <n v="0"/>
    <n v="18000"/>
    <x v="1649"/>
    <x v="0"/>
    <x v="0"/>
    <x v="0"/>
    <s v="01.28.03.07"/>
    <x v="17"/>
    <x v="3"/>
    <x v="3"/>
    <s v="Proteção Social"/>
    <s v="01.28.03"/>
    <s v="Proteção Social"/>
    <s v="01.28.03"/>
    <x v="4"/>
    <x v="0"/>
    <x v="2"/>
    <x v="3"/>
    <x v="0"/>
    <x v="1"/>
    <x v="0"/>
    <x v="0"/>
    <x v="9"/>
    <s v="2025-10-01"/>
    <x v="3"/>
    <n v="18000"/>
    <x v="0"/>
    <m/>
    <x v="0"/>
    <m/>
    <x v="9"/>
    <n v="100474696"/>
    <x v="0"/>
    <x v="1"/>
    <s v="Transporte escolar"/>
    <s v="ORI"/>
    <x v="0"/>
    <s v="TE"/>
    <x v="0"/>
    <x v="0"/>
    <x v="0"/>
    <x v="0"/>
    <x v="0"/>
    <x v="0"/>
    <x v="0"/>
    <x v="0"/>
    <x v="0"/>
    <x v="0"/>
    <x v="0"/>
    <s v="Transporte escolar"/>
    <x v="0"/>
    <x v="0"/>
    <x v="0"/>
    <x v="0"/>
    <x v="1"/>
    <x v="0"/>
    <x v="0"/>
    <x v="0"/>
    <x v="0"/>
    <x v="0"/>
    <x v="1"/>
    <x v="0"/>
    <s v="Pagamento referente a deslocação feita com os estudantes de Aguadinha durante o mês de maio e junho do ano letivo 2024/2025."/>
  </r>
  <r>
    <x v="0"/>
    <n v="0"/>
    <n v="0"/>
    <n v="0"/>
    <n v="102000"/>
    <x v="1649"/>
    <x v="0"/>
    <x v="0"/>
    <x v="0"/>
    <s v="01.28.03.07"/>
    <x v="17"/>
    <x v="3"/>
    <x v="3"/>
    <s v="Proteção Social"/>
    <s v="01.28.03"/>
    <s v="Proteção Social"/>
    <s v="01.28.03"/>
    <x v="4"/>
    <x v="0"/>
    <x v="2"/>
    <x v="3"/>
    <x v="0"/>
    <x v="1"/>
    <x v="0"/>
    <x v="0"/>
    <x v="9"/>
    <s v="2025-10-01"/>
    <x v="3"/>
    <n v="102000"/>
    <x v="0"/>
    <m/>
    <x v="0"/>
    <m/>
    <x v="95"/>
    <n v="100479206"/>
    <x v="0"/>
    <x v="0"/>
    <s v="Transporte escolar"/>
    <s v="ORI"/>
    <x v="0"/>
    <s v="TE"/>
    <x v="0"/>
    <x v="0"/>
    <x v="0"/>
    <x v="0"/>
    <x v="0"/>
    <x v="0"/>
    <x v="0"/>
    <x v="0"/>
    <x v="0"/>
    <x v="0"/>
    <x v="0"/>
    <s v="Transporte escolar"/>
    <x v="0"/>
    <x v="0"/>
    <x v="0"/>
    <x v="0"/>
    <x v="1"/>
    <x v="0"/>
    <x v="0"/>
    <x v="0"/>
    <x v="0"/>
    <x v="0"/>
    <x v="0"/>
    <x v="0"/>
    <s v="Pagamento referente a deslocação feita com os estudantes de Aguadinha durante o mês de maio e junho do ano letivo 2024/2025."/>
  </r>
  <r>
    <x v="0"/>
    <n v="0"/>
    <n v="0"/>
    <n v="0"/>
    <n v="2000"/>
    <x v="1650"/>
    <x v="0"/>
    <x v="0"/>
    <x v="0"/>
    <s v="03.16.15"/>
    <x v="0"/>
    <x v="0"/>
    <x v="0"/>
    <s v="Direção Financeira"/>
    <s v="03.16.15"/>
    <s v="Direção Financeira"/>
    <s v="03.16.15"/>
    <x v="0"/>
    <x v="0"/>
    <x v="0"/>
    <x v="0"/>
    <x v="0"/>
    <x v="0"/>
    <x v="0"/>
    <x v="0"/>
    <x v="9"/>
    <s v="2025-10-22"/>
    <x v="3"/>
    <n v="2000"/>
    <x v="0"/>
    <m/>
    <x v="0"/>
    <m/>
    <x v="208"/>
    <n v="100475419"/>
    <x v="0"/>
    <x v="0"/>
    <s v="Direção Financeira"/>
    <s v="ORI"/>
    <x v="0"/>
    <m/>
    <x v="0"/>
    <x v="0"/>
    <x v="0"/>
    <x v="0"/>
    <x v="0"/>
    <x v="0"/>
    <x v="0"/>
    <x v="0"/>
    <x v="0"/>
    <x v="0"/>
    <x v="0"/>
    <s v="Direção Financeira"/>
    <x v="0"/>
    <x v="0"/>
    <x v="0"/>
    <x v="0"/>
    <x v="0"/>
    <x v="0"/>
    <x v="0"/>
    <x v="0"/>
    <x v="0"/>
    <x v="0"/>
    <x v="0"/>
    <x v="0"/>
    <s v="Ajuda de custo a favor da senhora Anila Rodrigues, pela sua deslocação à Praia no dia 17 de outubro de 2025, afim de participar numa  formação, conforme anexo."/>
  </r>
  <r>
    <x v="0"/>
    <n v="0"/>
    <n v="0"/>
    <n v="0"/>
    <n v="3000"/>
    <x v="1651"/>
    <x v="0"/>
    <x v="0"/>
    <x v="0"/>
    <s v="01.25.05.12"/>
    <x v="2"/>
    <x v="2"/>
    <x v="2"/>
    <s v="Saúde"/>
    <s v="01.25.05"/>
    <s v="Saúde"/>
    <s v="01.25.05"/>
    <x v="3"/>
    <x v="0"/>
    <x v="1"/>
    <x v="2"/>
    <x v="0"/>
    <x v="1"/>
    <x v="0"/>
    <x v="0"/>
    <x v="9"/>
    <s v="2025-10-22"/>
    <x v="3"/>
    <n v="3000"/>
    <x v="0"/>
    <m/>
    <x v="0"/>
    <m/>
    <x v="82"/>
    <n v="100479698"/>
    <x v="0"/>
    <x v="0"/>
    <s v="Promoção e Inclusão Social"/>
    <s v="ORI"/>
    <x v="0"/>
    <m/>
    <x v="0"/>
    <x v="0"/>
    <x v="0"/>
    <x v="0"/>
    <x v="0"/>
    <x v="0"/>
    <x v="0"/>
    <x v="0"/>
    <x v="0"/>
    <x v="0"/>
    <x v="0"/>
    <s v="Promoção e Inclusão Social"/>
    <x v="0"/>
    <x v="0"/>
    <x v="0"/>
    <x v="0"/>
    <x v="1"/>
    <x v="0"/>
    <x v="0"/>
    <x v="0"/>
    <x v="0"/>
    <x v="0"/>
    <x v="0"/>
    <x v="0"/>
    <s v="Pagamento a favor de EDECV, referente a recarga de energia elétrica, no jardim infantil de Porto, conforme anexo."/>
  </r>
  <r>
    <x v="0"/>
    <n v="0"/>
    <n v="0"/>
    <n v="0"/>
    <n v="2850"/>
    <x v="1652"/>
    <x v="0"/>
    <x v="1"/>
    <x v="0"/>
    <s v="80.02.01"/>
    <x v="28"/>
    <x v="4"/>
    <x v="4"/>
    <s v="Retenções Iur"/>
    <s v="80.02.01"/>
    <s v="Retenções Iur"/>
    <s v="80.02.01"/>
    <x v="52"/>
    <x v="0"/>
    <x v="6"/>
    <x v="1"/>
    <x v="1"/>
    <x v="2"/>
    <x v="2"/>
    <x v="0"/>
    <x v="9"/>
    <s v="2025-10-30"/>
    <x v="3"/>
    <n v="2850"/>
    <x v="0"/>
    <m/>
    <x v="0"/>
    <m/>
    <x v="9"/>
    <n v="100474696"/>
    <x v="0"/>
    <x v="0"/>
    <s v="Retenções Iur"/>
    <s v="ORI"/>
    <x v="0"/>
    <s v="RIUR"/>
    <x v="0"/>
    <x v="0"/>
    <x v="0"/>
    <x v="0"/>
    <x v="0"/>
    <x v="0"/>
    <x v="0"/>
    <x v="0"/>
    <x v="0"/>
    <x v="0"/>
    <x v="0"/>
    <s v="Retenções Iur"/>
    <x v="0"/>
    <x v="0"/>
    <x v="0"/>
    <x v="0"/>
    <x v="2"/>
    <x v="0"/>
    <x v="0"/>
    <x v="0"/>
    <x v="0"/>
    <x v="1"/>
    <x v="0"/>
    <x v="0"/>
    <s v="RETENCAO OT"/>
  </r>
  <r>
    <x v="0"/>
    <n v="0"/>
    <n v="0"/>
    <n v="0"/>
    <n v="3825"/>
    <x v="1653"/>
    <x v="0"/>
    <x v="1"/>
    <x v="0"/>
    <s v="80.02.01"/>
    <x v="28"/>
    <x v="4"/>
    <x v="4"/>
    <s v="Retenções Iur"/>
    <s v="80.02.01"/>
    <s v="Retenções Iur"/>
    <s v="80.02.01"/>
    <x v="52"/>
    <x v="0"/>
    <x v="6"/>
    <x v="1"/>
    <x v="1"/>
    <x v="2"/>
    <x v="2"/>
    <x v="0"/>
    <x v="9"/>
    <s v="2025-10-09"/>
    <x v="3"/>
    <n v="3825"/>
    <x v="0"/>
    <m/>
    <x v="0"/>
    <m/>
    <x v="9"/>
    <n v="100474696"/>
    <x v="0"/>
    <x v="0"/>
    <s v="Retenções Iur"/>
    <s v="ORI"/>
    <x v="0"/>
    <s v="RIUR"/>
    <x v="0"/>
    <x v="0"/>
    <x v="0"/>
    <x v="0"/>
    <x v="0"/>
    <x v="0"/>
    <x v="0"/>
    <x v="0"/>
    <x v="0"/>
    <x v="0"/>
    <x v="0"/>
    <s v="Retenções Iur"/>
    <x v="0"/>
    <x v="0"/>
    <x v="0"/>
    <x v="0"/>
    <x v="2"/>
    <x v="0"/>
    <x v="0"/>
    <x v="0"/>
    <x v="0"/>
    <x v="1"/>
    <x v="0"/>
    <x v="0"/>
    <s v="RETENCAO OT"/>
  </r>
  <r>
    <x v="0"/>
    <n v="0"/>
    <n v="0"/>
    <n v="0"/>
    <n v="51345"/>
    <x v="1654"/>
    <x v="0"/>
    <x v="1"/>
    <x v="0"/>
    <s v="80.02.01"/>
    <x v="28"/>
    <x v="4"/>
    <x v="4"/>
    <s v="Retenções Iur"/>
    <s v="80.02.01"/>
    <s v="Retenções Iur"/>
    <s v="80.02.01"/>
    <x v="52"/>
    <x v="0"/>
    <x v="6"/>
    <x v="1"/>
    <x v="1"/>
    <x v="2"/>
    <x v="2"/>
    <x v="0"/>
    <x v="10"/>
    <s v="2025-11-20"/>
    <x v="3"/>
    <n v="51345"/>
    <x v="0"/>
    <m/>
    <x v="0"/>
    <m/>
    <x v="9"/>
    <n v="100474696"/>
    <x v="0"/>
    <x v="0"/>
    <s v="Retenções Iur"/>
    <s v="ORI"/>
    <x v="0"/>
    <s v="RIUR"/>
    <x v="0"/>
    <x v="0"/>
    <x v="0"/>
    <x v="0"/>
    <x v="0"/>
    <x v="0"/>
    <x v="0"/>
    <x v="0"/>
    <x v="0"/>
    <x v="0"/>
    <x v="0"/>
    <s v="Retenções Iur"/>
    <x v="0"/>
    <x v="0"/>
    <x v="0"/>
    <x v="0"/>
    <x v="2"/>
    <x v="0"/>
    <x v="0"/>
    <x v="0"/>
    <x v="0"/>
    <x v="1"/>
    <x v="0"/>
    <x v="0"/>
    <s v="RETENCAO OT"/>
  </r>
  <r>
    <x v="0"/>
    <n v="0"/>
    <n v="0"/>
    <n v="0"/>
    <n v="39170"/>
    <x v="1655"/>
    <x v="0"/>
    <x v="1"/>
    <x v="0"/>
    <s v="80.02.10.01"/>
    <x v="10"/>
    <x v="4"/>
    <x v="4"/>
    <s v="Outros"/>
    <s v="80.02.10"/>
    <s v="Outros"/>
    <s v="80.02.10"/>
    <x v="55"/>
    <x v="0"/>
    <x v="6"/>
    <x v="1"/>
    <x v="1"/>
    <x v="2"/>
    <x v="2"/>
    <x v="0"/>
    <x v="10"/>
    <s v="2025-11-20"/>
    <x v="3"/>
    <n v="3917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500000"/>
    <x v="1656"/>
    <x v="0"/>
    <x v="0"/>
    <x v="0"/>
    <s v="01.25.04.22"/>
    <x v="9"/>
    <x v="2"/>
    <x v="2"/>
    <s v="Cultura"/>
    <s v="01.25.04"/>
    <s v="Cultura"/>
    <s v="01.25.04"/>
    <x v="4"/>
    <x v="0"/>
    <x v="2"/>
    <x v="3"/>
    <x v="0"/>
    <x v="1"/>
    <x v="0"/>
    <x v="0"/>
    <x v="11"/>
    <s v="2025-12-23"/>
    <x v="3"/>
    <n v="500000"/>
    <x v="0"/>
    <m/>
    <x v="0"/>
    <m/>
    <x v="273"/>
    <n v="100478859"/>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participação na 4ª gala  SCM, conforme proposta em anexo."/>
  </r>
  <r>
    <x v="1"/>
    <n v="0"/>
    <n v="0"/>
    <n v="0"/>
    <n v="21420"/>
    <x v="1657"/>
    <x v="0"/>
    <x v="0"/>
    <x v="0"/>
    <s v="01.25.02.26"/>
    <x v="39"/>
    <x v="2"/>
    <x v="2"/>
    <s v="desporto"/>
    <s v="01.25.02"/>
    <s v="desporto"/>
    <s v="01.25.02"/>
    <x v="2"/>
    <x v="0"/>
    <x v="0"/>
    <x v="1"/>
    <x v="0"/>
    <x v="1"/>
    <x v="1"/>
    <x v="0"/>
    <x v="1"/>
    <s v="2025-01-23"/>
    <x v="0"/>
    <n v="21420"/>
    <x v="0"/>
    <m/>
    <x v="0"/>
    <m/>
    <x v="274"/>
    <n v="100479307"/>
    <x v="0"/>
    <x v="0"/>
    <s v="Manutenção de equipamentos desportivos"/>
    <s v="ORI"/>
    <x v="0"/>
    <s v="MED"/>
    <x v="0"/>
    <x v="0"/>
    <x v="0"/>
    <x v="0"/>
    <x v="0"/>
    <x v="0"/>
    <x v="0"/>
    <x v="0"/>
    <x v="0"/>
    <x v="0"/>
    <x v="0"/>
    <s v="Manutenção de equipamentos desportivos"/>
    <x v="0"/>
    <x v="0"/>
    <x v="0"/>
    <x v="0"/>
    <x v="1"/>
    <x v="0"/>
    <x v="0"/>
    <x v="0"/>
    <x v="0"/>
    <x v="0"/>
    <x v="0"/>
    <x v="0"/>
    <s v="Pagamento a favor de Afribo Alimentar, Lda, referente a quisição de lonas para a cobertura do cabine dos jogadores/Suplentes do Estádio Municipal, conforme anexo."/>
  </r>
  <r>
    <x v="0"/>
    <n v="0"/>
    <n v="0"/>
    <n v="0"/>
    <n v="2400"/>
    <x v="1658"/>
    <x v="0"/>
    <x v="0"/>
    <x v="0"/>
    <s v="03.16.15"/>
    <x v="0"/>
    <x v="0"/>
    <x v="0"/>
    <s v="Direção Financeira"/>
    <s v="03.16.15"/>
    <s v="Direção Financeira"/>
    <s v="03.16.15"/>
    <x v="0"/>
    <x v="0"/>
    <x v="0"/>
    <x v="0"/>
    <x v="0"/>
    <x v="0"/>
    <x v="0"/>
    <x v="0"/>
    <x v="0"/>
    <s v="2025-02-05"/>
    <x v="0"/>
    <n v="2400"/>
    <x v="0"/>
    <m/>
    <x v="0"/>
    <m/>
    <x v="27"/>
    <n v="100458633"/>
    <x v="0"/>
    <x v="0"/>
    <s v="Direção Financeira"/>
    <s v="ORI"/>
    <x v="0"/>
    <m/>
    <x v="0"/>
    <x v="0"/>
    <x v="0"/>
    <x v="0"/>
    <x v="0"/>
    <x v="0"/>
    <x v="0"/>
    <x v="0"/>
    <x v="0"/>
    <x v="0"/>
    <x v="0"/>
    <s v="Direção Financeira"/>
    <x v="0"/>
    <x v="0"/>
    <x v="0"/>
    <x v="0"/>
    <x v="0"/>
    <x v="0"/>
    <x v="0"/>
    <x v="0"/>
    <x v="0"/>
    <x v="0"/>
    <x v="0"/>
    <x v="0"/>
    <s v="Subsidio de transporte e ajuda de custo a favor do Sr. JOAQUIM LINO MENDES TAVARES NUNES, pela sua deslocação à Praia , em missão de serviço, conforme anexo."/>
  </r>
  <r>
    <x v="1"/>
    <n v="0"/>
    <n v="0"/>
    <n v="0"/>
    <n v="750"/>
    <x v="1659"/>
    <x v="0"/>
    <x v="0"/>
    <x v="0"/>
    <s v="01.25.02.26"/>
    <x v="39"/>
    <x v="2"/>
    <x v="2"/>
    <s v="desporto"/>
    <s v="01.25.02"/>
    <s v="desporto"/>
    <s v="01.25.02"/>
    <x v="2"/>
    <x v="0"/>
    <x v="0"/>
    <x v="1"/>
    <x v="0"/>
    <x v="1"/>
    <x v="1"/>
    <x v="0"/>
    <x v="0"/>
    <s v="2025-02-06"/>
    <x v="0"/>
    <n v="750"/>
    <x v="0"/>
    <m/>
    <x v="0"/>
    <m/>
    <x v="9"/>
    <n v="100474696"/>
    <x v="0"/>
    <x v="1"/>
    <s v="Manutenção de equipamentos desportivos"/>
    <s v="ORI"/>
    <x v="0"/>
    <s v="MED"/>
    <x v="0"/>
    <x v="0"/>
    <x v="0"/>
    <x v="0"/>
    <x v="0"/>
    <x v="0"/>
    <x v="0"/>
    <x v="0"/>
    <x v="0"/>
    <x v="0"/>
    <x v="0"/>
    <s v="Manutenção de equipamentos desportivos"/>
    <x v="0"/>
    <x v="0"/>
    <x v="0"/>
    <x v="0"/>
    <x v="1"/>
    <x v="0"/>
    <x v="0"/>
    <x v="0"/>
    <x v="0"/>
    <x v="0"/>
    <x v="1"/>
    <x v="0"/>
    <s v="Pagamento referente a serviço de manutenção de relvado do Estádio Municipal, conforme anexo."/>
  </r>
  <r>
    <x v="1"/>
    <n v="0"/>
    <n v="0"/>
    <n v="0"/>
    <n v="4250"/>
    <x v="1659"/>
    <x v="0"/>
    <x v="0"/>
    <x v="0"/>
    <s v="01.25.02.26"/>
    <x v="39"/>
    <x v="2"/>
    <x v="2"/>
    <s v="desporto"/>
    <s v="01.25.02"/>
    <s v="desporto"/>
    <s v="01.25.02"/>
    <x v="2"/>
    <x v="0"/>
    <x v="0"/>
    <x v="1"/>
    <x v="0"/>
    <x v="1"/>
    <x v="1"/>
    <x v="0"/>
    <x v="0"/>
    <s v="2025-02-06"/>
    <x v="0"/>
    <n v="4250"/>
    <x v="0"/>
    <m/>
    <x v="0"/>
    <m/>
    <x v="275"/>
    <n v="100478279"/>
    <x v="0"/>
    <x v="0"/>
    <s v="Manutenção de equipamentos desportivos"/>
    <s v="ORI"/>
    <x v="0"/>
    <s v="MED"/>
    <x v="0"/>
    <x v="0"/>
    <x v="0"/>
    <x v="0"/>
    <x v="0"/>
    <x v="0"/>
    <x v="0"/>
    <x v="0"/>
    <x v="0"/>
    <x v="0"/>
    <x v="0"/>
    <s v="Manutenção de equipamentos desportivos"/>
    <x v="0"/>
    <x v="0"/>
    <x v="0"/>
    <x v="0"/>
    <x v="1"/>
    <x v="0"/>
    <x v="0"/>
    <x v="0"/>
    <x v="0"/>
    <x v="0"/>
    <x v="0"/>
    <x v="0"/>
    <s v="Pagamento referente a serviço de manutenção de relvado do Estádio Municipal, conforme anexo."/>
  </r>
  <r>
    <x v="0"/>
    <n v="0"/>
    <n v="0"/>
    <n v="0"/>
    <n v="82544"/>
    <x v="1660"/>
    <x v="0"/>
    <x v="1"/>
    <x v="0"/>
    <s v="03.03.10"/>
    <x v="15"/>
    <x v="0"/>
    <x v="5"/>
    <s v="Receitas Da Câmara"/>
    <s v="03.03.10"/>
    <s v="Receitas Da Câmara"/>
    <s v="03.03.10"/>
    <x v="18"/>
    <x v="0"/>
    <x v="4"/>
    <x v="6"/>
    <x v="0"/>
    <x v="0"/>
    <x v="2"/>
    <x v="0"/>
    <x v="1"/>
    <s v="2025-01-27"/>
    <x v="0"/>
    <n v="82544"/>
    <x v="0"/>
    <m/>
    <x v="0"/>
    <m/>
    <x v="26"/>
    <n v="100474914"/>
    <x v="0"/>
    <x v="0"/>
    <s v="Receitas Da Câmara"/>
    <s v="EXT"/>
    <x v="0"/>
    <s v="RDC"/>
    <x v="0"/>
    <x v="0"/>
    <x v="0"/>
    <x v="0"/>
    <x v="0"/>
    <x v="0"/>
    <x v="0"/>
    <x v="0"/>
    <x v="0"/>
    <x v="0"/>
    <x v="0"/>
    <s v="Receitas Da Câmara"/>
    <x v="0"/>
    <x v="0"/>
    <x v="0"/>
    <x v="0"/>
    <x v="0"/>
    <x v="0"/>
    <x v="0"/>
    <x v="0"/>
    <x v="0"/>
    <x v="0"/>
    <x v="0"/>
    <x v="0"/>
    <s v="Reposição deposito nº 889213575, conforme anexo."/>
  </r>
  <r>
    <x v="0"/>
    <n v="0"/>
    <n v="0"/>
    <n v="0"/>
    <n v="8280"/>
    <x v="1661"/>
    <x v="0"/>
    <x v="0"/>
    <x v="0"/>
    <s v="03.16.01"/>
    <x v="27"/>
    <x v="0"/>
    <x v="0"/>
    <s v="Assembleia Municipal"/>
    <s v="03.16.01"/>
    <s v="Assembleia Municipal"/>
    <s v="03.16.01"/>
    <x v="14"/>
    <x v="0"/>
    <x v="0"/>
    <x v="0"/>
    <x v="0"/>
    <x v="0"/>
    <x v="0"/>
    <x v="0"/>
    <x v="0"/>
    <s v="2025-02-11"/>
    <x v="0"/>
    <n v="8280"/>
    <x v="0"/>
    <m/>
    <x v="0"/>
    <m/>
    <x v="29"/>
    <n v="100391565"/>
    <x v="0"/>
    <x v="0"/>
    <s v="Assembleia Municipal"/>
    <s v="ORI"/>
    <x v="0"/>
    <s v="AM"/>
    <x v="0"/>
    <x v="0"/>
    <x v="0"/>
    <x v="0"/>
    <x v="0"/>
    <x v="0"/>
    <x v="0"/>
    <x v="0"/>
    <x v="0"/>
    <x v="0"/>
    <x v="0"/>
    <s v="Assembleia Municipal"/>
    <x v="0"/>
    <x v="0"/>
    <x v="0"/>
    <x v="0"/>
    <x v="0"/>
    <x v="0"/>
    <x v="0"/>
    <x v="0"/>
    <x v="0"/>
    <x v="0"/>
    <x v="0"/>
    <x v="0"/>
    <s v="Pagamento a favor de INCV, referente publicação B.O IIª SÉRIE. 1 pág.-testo Assembleia Municipal nº 03/2025 de 17 de janaeiro, confrome ane"/>
  </r>
  <r>
    <x v="0"/>
    <n v="0"/>
    <n v="0"/>
    <n v="0"/>
    <n v="1000"/>
    <x v="1662"/>
    <x v="0"/>
    <x v="0"/>
    <x v="0"/>
    <s v="03.16.15"/>
    <x v="0"/>
    <x v="0"/>
    <x v="0"/>
    <s v="Direção Financeira"/>
    <s v="03.16.15"/>
    <s v="Direção Financeira"/>
    <s v="03.16.15"/>
    <x v="10"/>
    <x v="0"/>
    <x v="0"/>
    <x v="0"/>
    <x v="1"/>
    <x v="0"/>
    <x v="0"/>
    <x v="0"/>
    <x v="0"/>
    <s v="2025-02-28"/>
    <x v="0"/>
    <n v="1000"/>
    <x v="0"/>
    <m/>
    <x v="0"/>
    <m/>
    <x v="26"/>
    <n v="100474914"/>
    <x v="0"/>
    <x v="0"/>
    <s v="Direção Financeira"/>
    <s v="ORI"/>
    <x v="0"/>
    <m/>
    <x v="0"/>
    <x v="0"/>
    <x v="0"/>
    <x v="0"/>
    <x v="0"/>
    <x v="0"/>
    <x v="0"/>
    <x v="0"/>
    <x v="0"/>
    <x v="0"/>
    <x v="0"/>
    <s v="Direção Financeira"/>
    <x v="0"/>
    <x v="0"/>
    <x v="0"/>
    <x v="0"/>
    <x v="0"/>
    <x v="0"/>
    <x v="0"/>
    <x v="0"/>
    <x v="0"/>
    <x v="0"/>
    <x v="0"/>
    <x v="0"/>
    <s v="Pagamento a favor de Tesoureiro Municipal, pela aquisição de duas caixas de água para gabinete do Presidente da Camara, conforme anexo."/>
  </r>
  <r>
    <x v="0"/>
    <n v="0"/>
    <n v="0"/>
    <n v="0"/>
    <n v="5000"/>
    <x v="1663"/>
    <x v="0"/>
    <x v="0"/>
    <x v="0"/>
    <s v="01.25.03.12"/>
    <x v="52"/>
    <x v="2"/>
    <x v="2"/>
    <s v="Emprego e Formação profissional"/>
    <s v="01.25.03"/>
    <s v="Emprego e Formação profissional"/>
    <s v="01.25.03"/>
    <x v="4"/>
    <x v="0"/>
    <x v="2"/>
    <x v="3"/>
    <x v="0"/>
    <x v="1"/>
    <x v="0"/>
    <x v="0"/>
    <x v="4"/>
    <s v="2025-03-04"/>
    <x v="0"/>
    <n v="5000"/>
    <x v="0"/>
    <m/>
    <x v="0"/>
    <m/>
    <x v="276"/>
    <n v="100479891"/>
    <x v="0"/>
    <x v="0"/>
    <s v="Estágios Profissionais e Promoção de Emprego"/>
    <s v="ORI"/>
    <x v="0"/>
    <m/>
    <x v="0"/>
    <x v="0"/>
    <x v="0"/>
    <x v="0"/>
    <x v="0"/>
    <x v="0"/>
    <x v="0"/>
    <x v="0"/>
    <x v="0"/>
    <x v="0"/>
    <x v="0"/>
    <s v="Estágios Profissionais e Promoção de Emprego"/>
    <x v="0"/>
    <x v="0"/>
    <x v="0"/>
    <x v="0"/>
    <x v="1"/>
    <x v="0"/>
    <x v="0"/>
    <x v="0"/>
    <x v="0"/>
    <x v="0"/>
    <x v="0"/>
    <x v="0"/>
    <s v="Subsidio de estagio a favor do senhor Silvino Gomes Gonçalves, conforme anexo."/>
  </r>
  <r>
    <x v="2"/>
    <n v="0"/>
    <n v="0"/>
    <n v="0"/>
    <n v="4533"/>
    <x v="1664"/>
    <x v="0"/>
    <x v="0"/>
    <x v="0"/>
    <s v="80.02.10.21"/>
    <x v="19"/>
    <x v="4"/>
    <x v="4"/>
    <s v="Outros"/>
    <s v="80.02.10"/>
    <s v="Outros"/>
    <s v="80.02.10"/>
    <x v="35"/>
    <x v="0"/>
    <x v="3"/>
    <x v="4"/>
    <x v="1"/>
    <x v="2"/>
    <x v="0"/>
    <x v="0"/>
    <x v="4"/>
    <s v="2025-03-27"/>
    <x v="0"/>
    <n v="4533"/>
    <x v="0"/>
    <m/>
    <x v="0"/>
    <m/>
    <x v="277"/>
    <n v="100454327"/>
    <x v="0"/>
    <x v="0"/>
    <s v="Retenções Descontos Judiciais"/>
    <s v="ORI"/>
    <x v="0"/>
    <m/>
    <x v="0"/>
    <x v="0"/>
    <x v="0"/>
    <x v="0"/>
    <x v="0"/>
    <x v="0"/>
    <x v="0"/>
    <x v="0"/>
    <x v="0"/>
    <x v="0"/>
    <x v="0"/>
    <s v="Retenções Descontos Judiciais"/>
    <x v="0"/>
    <x v="0"/>
    <x v="0"/>
    <x v="0"/>
    <x v="2"/>
    <x v="0"/>
    <x v="0"/>
    <x v="0"/>
    <x v="0"/>
    <x v="1"/>
    <x v="0"/>
    <x v="0"/>
    <s v="Transferência dos descontos retido no salario da senhora Nérida Mascarenhas, referente ao mês de março 2025, do processo nº 30/2023, conforme anexo. "/>
  </r>
  <r>
    <x v="0"/>
    <n v="0"/>
    <n v="0"/>
    <n v="0"/>
    <n v="1000"/>
    <x v="1665"/>
    <x v="0"/>
    <x v="0"/>
    <x v="0"/>
    <s v="01.25.05.12"/>
    <x v="2"/>
    <x v="2"/>
    <x v="2"/>
    <s v="Saúde"/>
    <s v="01.25.05"/>
    <s v="Saúde"/>
    <s v="01.25.05"/>
    <x v="3"/>
    <x v="0"/>
    <x v="1"/>
    <x v="2"/>
    <x v="0"/>
    <x v="1"/>
    <x v="0"/>
    <x v="0"/>
    <x v="4"/>
    <s v="2025-03-31"/>
    <x v="0"/>
    <n v="1000"/>
    <x v="0"/>
    <m/>
    <x v="0"/>
    <m/>
    <x v="38"/>
    <n v="100475975"/>
    <x v="0"/>
    <x v="0"/>
    <s v="Promoção e Inclusão Social"/>
    <s v="ORI"/>
    <x v="0"/>
    <m/>
    <x v="0"/>
    <x v="0"/>
    <x v="0"/>
    <x v="0"/>
    <x v="0"/>
    <x v="0"/>
    <x v="0"/>
    <x v="0"/>
    <x v="0"/>
    <x v="0"/>
    <x v="0"/>
    <s v="Promoção e Inclusão Social"/>
    <x v="0"/>
    <x v="0"/>
    <x v="0"/>
    <x v="0"/>
    <x v="1"/>
    <x v="0"/>
    <x v="0"/>
    <x v="0"/>
    <x v="0"/>
    <x v="0"/>
    <x v="0"/>
    <x v="0"/>
    <s v="Apoio a favor da senhora Arcângela Furtado para pagamento de transporte a fim de realizar hemodialise, conforme anexo."/>
  </r>
  <r>
    <x v="1"/>
    <n v="0"/>
    <n v="0"/>
    <n v="0"/>
    <n v="151500"/>
    <x v="1666"/>
    <x v="0"/>
    <x v="0"/>
    <x v="0"/>
    <s v="01.27.07.15"/>
    <x v="18"/>
    <x v="1"/>
    <x v="1"/>
    <s v="Requalificação Urbana e Habitação 2"/>
    <s v="01.27.07"/>
    <s v="Requalificação Urbana e Habitação 2"/>
    <s v="01.27.07"/>
    <x v="2"/>
    <x v="0"/>
    <x v="0"/>
    <x v="1"/>
    <x v="0"/>
    <x v="1"/>
    <x v="1"/>
    <x v="0"/>
    <x v="2"/>
    <s v="2025-04-02"/>
    <x v="1"/>
    <n v="151500"/>
    <x v="0"/>
    <m/>
    <x v="0"/>
    <m/>
    <x v="74"/>
    <n v="100478380"/>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referente a serviços de transporte de matérias para as obras de requalificação urbana e ambiental de Achada Pizara, conforme anexo. "/>
  </r>
  <r>
    <x v="0"/>
    <n v="0"/>
    <n v="0"/>
    <n v="0"/>
    <n v="980"/>
    <x v="1667"/>
    <x v="0"/>
    <x v="0"/>
    <x v="0"/>
    <s v="03.16.15"/>
    <x v="0"/>
    <x v="0"/>
    <x v="0"/>
    <s v="Direção Financeira"/>
    <s v="03.16.15"/>
    <s v="Direção Financeira"/>
    <s v="03.16.15"/>
    <x v="8"/>
    <x v="0"/>
    <x v="0"/>
    <x v="0"/>
    <x v="0"/>
    <x v="0"/>
    <x v="0"/>
    <x v="0"/>
    <x v="2"/>
    <s v="2025-04-04"/>
    <x v="1"/>
    <n v="980"/>
    <x v="0"/>
    <m/>
    <x v="0"/>
    <m/>
    <x v="19"/>
    <n v="100391960"/>
    <x v="0"/>
    <x v="0"/>
    <s v="Direção Financeira"/>
    <s v="ORI"/>
    <x v="0"/>
    <m/>
    <x v="0"/>
    <x v="0"/>
    <x v="0"/>
    <x v="0"/>
    <x v="0"/>
    <x v="0"/>
    <x v="0"/>
    <x v="0"/>
    <x v="0"/>
    <x v="0"/>
    <x v="0"/>
    <s v="Direção Financeira"/>
    <x v="0"/>
    <x v="0"/>
    <x v="0"/>
    <x v="0"/>
    <x v="0"/>
    <x v="0"/>
    <x v="0"/>
    <x v="0"/>
    <x v="0"/>
    <x v="0"/>
    <x v="0"/>
    <x v="0"/>
    <s v="Pagamento referente a dois carregamento de internet destinado ao equipamento para serviço gabinete técnico direção de obra, conforme anexo."/>
  </r>
  <r>
    <x v="1"/>
    <n v="0"/>
    <n v="0"/>
    <n v="0"/>
    <n v="100000"/>
    <x v="1668"/>
    <x v="0"/>
    <x v="0"/>
    <x v="0"/>
    <s v="01.27.07.09"/>
    <x v="7"/>
    <x v="1"/>
    <x v="1"/>
    <s v="Requalificação Urbana e Habitação 2"/>
    <s v="01.27.07"/>
    <s v="Requalificação Urbana e Habitação 2"/>
    <s v="01.27.07"/>
    <x v="2"/>
    <x v="0"/>
    <x v="0"/>
    <x v="1"/>
    <x v="0"/>
    <x v="1"/>
    <x v="1"/>
    <x v="0"/>
    <x v="2"/>
    <s v="2025-04-11"/>
    <x v="1"/>
    <n v="100000"/>
    <x v="0"/>
    <m/>
    <x v="0"/>
    <m/>
    <x v="49"/>
    <n v="100477593"/>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uma parte do serviço prestado na construção de muros de drenagem e betonagem da placa do basquetebol, no âmbito da requalificação da Praia de Veneza, conforme anexo."/>
  </r>
  <r>
    <x v="0"/>
    <n v="0"/>
    <n v="0"/>
    <n v="0"/>
    <n v="1400"/>
    <x v="1669"/>
    <x v="0"/>
    <x v="0"/>
    <x v="0"/>
    <s v="03.16.15"/>
    <x v="0"/>
    <x v="0"/>
    <x v="0"/>
    <s v="Direção Financeira"/>
    <s v="03.16.15"/>
    <s v="Direção Financeira"/>
    <s v="03.16.15"/>
    <x v="0"/>
    <x v="0"/>
    <x v="0"/>
    <x v="0"/>
    <x v="0"/>
    <x v="0"/>
    <x v="0"/>
    <x v="0"/>
    <x v="2"/>
    <s v="2025-04-15"/>
    <x v="1"/>
    <n v="1400"/>
    <x v="0"/>
    <m/>
    <x v="0"/>
    <m/>
    <x v="168"/>
    <n v="100478458"/>
    <x v="0"/>
    <x v="0"/>
    <s v="Direção Financeira"/>
    <s v="ORI"/>
    <x v="0"/>
    <m/>
    <x v="0"/>
    <x v="0"/>
    <x v="0"/>
    <x v="0"/>
    <x v="0"/>
    <x v="0"/>
    <x v="0"/>
    <x v="0"/>
    <x v="0"/>
    <x v="0"/>
    <x v="0"/>
    <s v="Direção Financeira"/>
    <x v="0"/>
    <x v="0"/>
    <x v="0"/>
    <x v="0"/>
    <x v="0"/>
    <x v="0"/>
    <x v="0"/>
    <x v="0"/>
    <x v="0"/>
    <x v="0"/>
    <x v="0"/>
    <x v="0"/>
    <s v="Ajuda de custo a favor da Sr. Felisberto Furtado, pela sua deslocação a cidade da Praia, em missão de serviço, conforme anexo."/>
  </r>
  <r>
    <x v="0"/>
    <n v="0"/>
    <n v="0"/>
    <n v="0"/>
    <n v="10950"/>
    <x v="1670"/>
    <x v="0"/>
    <x v="0"/>
    <x v="0"/>
    <s v="03.16.15"/>
    <x v="0"/>
    <x v="0"/>
    <x v="0"/>
    <s v="Direção Financeira"/>
    <s v="03.16.15"/>
    <s v="Direção Financeira"/>
    <s v="03.16.15"/>
    <x v="1"/>
    <x v="0"/>
    <x v="0"/>
    <x v="0"/>
    <x v="0"/>
    <x v="0"/>
    <x v="0"/>
    <x v="0"/>
    <x v="2"/>
    <s v="2025-04-25"/>
    <x v="1"/>
    <n v="10950"/>
    <x v="0"/>
    <m/>
    <x v="0"/>
    <m/>
    <x v="9"/>
    <n v="100474696"/>
    <x v="0"/>
    <x v="1"/>
    <s v="Direção Financeira"/>
    <s v="ORI"/>
    <x v="0"/>
    <m/>
    <x v="0"/>
    <x v="0"/>
    <x v="0"/>
    <x v="0"/>
    <x v="0"/>
    <x v="0"/>
    <x v="0"/>
    <x v="0"/>
    <x v="0"/>
    <x v="0"/>
    <x v="0"/>
    <s v="Direção Financeira"/>
    <x v="0"/>
    <x v="0"/>
    <x v="0"/>
    <x v="0"/>
    <x v="0"/>
    <x v="0"/>
    <x v="0"/>
    <x v="0"/>
    <x v="0"/>
    <x v="0"/>
    <x v="1"/>
    <x v="0"/>
    <s v="Pagamento prestação de serviço em acompanhamento familiar dos beneficiários do programa de inclusão no concelho de SM, durante o mês de abril de 2025, conforme anexo."/>
  </r>
  <r>
    <x v="0"/>
    <n v="0"/>
    <n v="0"/>
    <n v="0"/>
    <n v="62050"/>
    <x v="1670"/>
    <x v="0"/>
    <x v="0"/>
    <x v="0"/>
    <s v="03.16.15"/>
    <x v="0"/>
    <x v="0"/>
    <x v="0"/>
    <s v="Direção Financeira"/>
    <s v="03.16.15"/>
    <s v="Direção Financeira"/>
    <s v="03.16.15"/>
    <x v="1"/>
    <x v="0"/>
    <x v="0"/>
    <x v="0"/>
    <x v="0"/>
    <x v="0"/>
    <x v="0"/>
    <x v="0"/>
    <x v="2"/>
    <s v="2025-04-25"/>
    <x v="1"/>
    <n v="62050"/>
    <x v="0"/>
    <m/>
    <x v="0"/>
    <m/>
    <x v="94"/>
    <n v="100477334"/>
    <x v="0"/>
    <x v="0"/>
    <s v="Direção Financeira"/>
    <s v="ORI"/>
    <x v="0"/>
    <m/>
    <x v="0"/>
    <x v="0"/>
    <x v="0"/>
    <x v="0"/>
    <x v="0"/>
    <x v="0"/>
    <x v="0"/>
    <x v="0"/>
    <x v="0"/>
    <x v="0"/>
    <x v="0"/>
    <s v="Direção Financeira"/>
    <x v="0"/>
    <x v="0"/>
    <x v="0"/>
    <x v="0"/>
    <x v="0"/>
    <x v="0"/>
    <x v="0"/>
    <x v="0"/>
    <x v="0"/>
    <x v="0"/>
    <x v="0"/>
    <x v="0"/>
    <s v="Pagamento prestação de serviço em acompanhamento familiar dos beneficiários do programa de inclusão no concelho de SM, durante o mês de abril de 2025, conforme anexo."/>
  </r>
  <r>
    <x v="0"/>
    <n v="0"/>
    <n v="0"/>
    <n v="0"/>
    <n v="3480"/>
    <x v="1671"/>
    <x v="0"/>
    <x v="0"/>
    <x v="0"/>
    <s v="03.16.15"/>
    <x v="0"/>
    <x v="0"/>
    <x v="0"/>
    <s v="Direção Financeira"/>
    <s v="03.16.15"/>
    <s v="Direção Financeira"/>
    <s v="03.16.15"/>
    <x v="38"/>
    <x v="0"/>
    <x v="0"/>
    <x v="1"/>
    <x v="0"/>
    <x v="0"/>
    <x v="0"/>
    <x v="0"/>
    <x v="2"/>
    <s v="2025-04-30"/>
    <x v="1"/>
    <n v="3480"/>
    <x v="0"/>
    <m/>
    <x v="0"/>
    <m/>
    <x v="73"/>
    <n v="100393611"/>
    <x v="0"/>
    <x v="0"/>
    <s v="Direção Financeira"/>
    <s v="ORI"/>
    <x v="0"/>
    <m/>
    <x v="0"/>
    <x v="0"/>
    <x v="0"/>
    <x v="0"/>
    <x v="0"/>
    <x v="0"/>
    <x v="0"/>
    <x v="0"/>
    <x v="0"/>
    <x v="0"/>
    <x v="0"/>
    <s v="Direção Financeira"/>
    <x v="0"/>
    <x v="0"/>
    <x v="0"/>
    <x v="0"/>
    <x v="0"/>
    <x v="0"/>
    <x v="0"/>
    <x v="0"/>
    <x v="0"/>
    <x v="0"/>
    <x v="0"/>
    <x v="0"/>
    <s v="Pagamento a favor de Casa Guga, pela a aquisição de calço de travão de mão para a viatura ST-06-WS afeto as obras da CMSMS, conforme anexo."/>
  </r>
  <r>
    <x v="1"/>
    <n v="0"/>
    <n v="0"/>
    <n v="0"/>
    <n v="15000"/>
    <x v="1672"/>
    <x v="0"/>
    <x v="0"/>
    <x v="0"/>
    <s v="01.25.02.26"/>
    <x v="39"/>
    <x v="2"/>
    <x v="2"/>
    <s v="desporto"/>
    <s v="01.25.02"/>
    <s v="desporto"/>
    <s v="01.25.02"/>
    <x v="2"/>
    <x v="0"/>
    <x v="0"/>
    <x v="1"/>
    <x v="0"/>
    <x v="1"/>
    <x v="1"/>
    <x v="0"/>
    <x v="3"/>
    <s v="2025-05-02"/>
    <x v="1"/>
    <n v="15000"/>
    <x v="0"/>
    <m/>
    <x v="0"/>
    <m/>
    <x v="119"/>
    <n v="100479701"/>
    <x v="0"/>
    <x v="0"/>
    <s v="Manutenção de equipamentos desportivos"/>
    <s v="ORI"/>
    <x v="0"/>
    <s v="MED"/>
    <x v="0"/>
    <x v="0"/>
    <x v="0"/>
    <x v="0"/>
    <x v="0"/>
    <x v="0"/>
    <x v="0"/>
    <x v="0"/>
    <x v="0"/>
    <x v="0"/>
    <x v="0"/>
    <s v="Manutenção de equipamentos desportivos"/>
    <x v="0"/>
    <x v="0"/>
    <x v="0"/>
    <x v="0"/>
    <x v="1"/>
    <x v="0"/>
    <x v="0"/>
    <x v="0"/>
    <x v="0"/>
    <x v="0"/>
    <x v="0"/>
    <x v="0"/>
    <s v="Pagamento referente a 03 lavagem de dos equipamentos da seleção de futsal e da seleção de futebol masculina de São Miguel no âmbito da participação nos torneios realizado em Santa Catarina comemorado a dia município, conforme anexo."/>
  </r>
  <r>
    <x v="1"/>
    <n v="0"/>
    <n v="0"/>
    <n v="0"/>
    <n v="11778659"/>
    <x v="1673"/>
    <x v="0"/>
    <x v="1"/>
    <x v="0"/>
    <s v="03.03.10"/>
    <x v="15"/>
    <x v="0"/>
    <x v="5"/>
    <s v="Receitas Da Câmara"/>
    <s v="03.03.10"/>
    <s v="Receitas Da Câmara"/>
    <s v="03.03.10"/>
    <x v="54"/>
    <x v="0"/>
    <x v="5"/>
    <x v="13"/>
    <x v="0"/>
    <x v="0"/>
    <x v="2"/>
    <x v="0"/>
    <x v="2"/>
    <s v="2025-04-08"/>
    <x v="1"/>
    <n v="11778659"/>
    <x v="0"/>
    <m/>
    <x v="0"/>
    <m/>
    <x v="26"/>
    <n v="100474914"/>
    <x v="0"/>
    <x v="0"/>
    <s v="Receitas Da Câmara"/>
    <s v="EXT"/>
    <x v="0"/>
    <s v="RDC"/>
    <x v="0"/>
    <x v="0"/>
    <x v="0"/>
    <x v="0"/>
    <x v="0"/>
    <x v="0"/>
    <x v="0"/>
    <x v="0"/>
    <x v="0"/>
    <x v="0"/>
    <x v="0"/>
    <s v="Receitas Da Câmara"/>
    <x v="0"/>
    <x v="0"/>
    <x v="0"/>
    <x v="0"/>
    <x v="0"/>
    <x v="0"/>
    <x v="0"/>
    <x v="0"/>
    <x v="0"/>
    <x v="0"/>
    <x v="0"/>
    <x v="0"/>
    <s v="Recebimento de fundo turismo, para pagamento dos trabalhos de reabilitação de estradas rurais, conforme anexo "/>
  </r>
  <r>
    <x v="0"/>
    <n v="0"/>
    <n v="0"/>
    <n v="0"/>
    <n v="30000"/>
    <x v="1674"/>
    <x v="0"/>
    <x v="1"/>
    <x v="0"/>
    <s v="80.02.01"/>
    <x v="28"/>
    <x v="4"/>
    <x v="4"/>
    <s v="Retenções Iur"/>
    <s v="80.02.01"/>
    <s v="Retenções Iur"/>
    <s v="80.02.01"/>
    <x v="52"/>
    <x v="0"/>
    <x v="6"/>
    <x v="1"/>
    <x v="1"/>
    <x v="2"/>
    <x v="2"/>
    <x v="0"/>
    <x v="2"/>
    <s v="2025-04-08"/>
    <x v="1"/>
    <n v="30000"/>
    <x v="0"/>
    <m/>
    <x v="0"/>
    <m/>
    <x v="9"/>
    <n v="100474696"/>
    <x v="0"/>
    <x v="0"/>
    <s v="Retenções Iur"/>
    <s v="ORI"/>
    <x v="0"/>
    <s v="RIUR"/>
    <x v="0"/>
    <x v="0"/>
    <x v="0"/>
    <x v="0"/>
    <x v="0"/>
    <x v="0"/>
    <x v="0"/>
    <x v="0"/>
    <x v="0"/>
    <x v="0"/>
    <x v="0"/>
    <s v="Retenções Iur"/>
    <x v="0"/>
    <x v="0"/>
    <x v="0"/>
    <x v="0"/>
    <x v="2"/>
    <x v="0"/>
    <x v="0"/>
    <x v="0"/>
    <x v="0"/>
    <x v="1"/>
    <x v="0"/>
    <x v="0"/>
    <s v="RETENCAO OT"/>
  </r>
  <r>
    <x v="0"/>
    <n v="0"/>
    <n v="0"/>
    <n v="0"/>
    <n v="1000"/>
    <x v="1675"/>
    <x v="0"/>
    <x v="0"/>
    <x v="0"/>
    <s v="01.25.05.12"/>
    <x v="2"/>
    <x v="2"/>
    <x v="2"/>
    <s v="Saúde"/>
    <s v="01.25.05"/>
    <s v="Saúde"/>
    <s v="01.25.05"/>
    <x v="3"/>
    <x v="0"/>
    <x v="1"/>
    <x v="2"/>
    <x v="0"/>
    <x v="1"/>
    <x v="0"/>
    <x v="0"/>
    <x v="3"/>
    <s v="2025-05-24"/>
    <x v="1"/>
    <n v="1000"/>
    <x v="0"/>
    <m/>
    <x v="0"/>
    <m/>
    <x v="38"/>
    <n v="100475975"/>
    <x v="0"/>
    <x v="0"/>
    <s v="Promoção e Inclusão Social"/>
    <s v="ORI"/>
    <x v="0"/>
    <m/>
    <x v="0"/>
    <x v="0"/>
    <x v="0"/>
    <x v="0"/>
    <x v="0"/>
    <x v="0"/>
    <x v="0"/>
    <x v="0"/>
    <x v="0"/>
    <x v="0"/>
    <x v="0"/>
    <s v="Promoção e Inclusão Social"/>
    <x v="0"/>
    <x v="0"/>
    <x v="0"/>
    <x v="0"/>
    <x v="1"/>
    <x v="0"/>
    <x v="0"/>
    <x v="0"/>
    <x v="0"/>
    <x v="0"/>
    <x v="0"/>
    <x v="0"/>
    <s v="Apoio a favor da senhora Arcângela Furtado, para pagamento transporte  a fim de realizar hemodialise no hospital Agostinho Neto, conforme anexo."/>
  </r>
  <r>
    <x v="0"/>
    <n v="0"/>
    <n v="0"/>
    <n v="0"/>
    <n v="1400"/>
    <x v="1676"/>
    <x v="0"/>
    <x v="0"/>
    <x v="0"/>
    <s v="03.16.15"/>
    <x v="0"/>
    <x v="0"/>
    <x v="0"/>
    <s v="Direção Financeira"/>
    <s v="03.16.15"/>
    <s v="Direção Financeira"/>
    <s v="03.16.15"/>
    <x v="0"/>
    <x v="0"/>
    <x v="0"/>
    <x v="0"/>
    <x v="0"/>
    <x v="0"/>
    <x v="0"/>
    <x v="0"/>
    <x v="5"/>
    <s v="2025-06-02"/>
    <x v="1"/>
    <n v="1400"/>
    <x v="0"/>
    <m/>
    <x v="0"/>
    <m/>
    <x v="68"/>
    <n v="100432269"/>
    <x v="0"/>
    <x v="0"/>
    <s v="Direção Financeira"/>
    <s v="ORI"/>
    <x v="0"/>
    <m/>
    <x v="0"/>
    <x v="0"/>
    <x v="0"/>
    <x v="0"/>
    <x v="0"/>
    <x v="0"/>
    <x v="0"/>
    <x v="0"/>
    <x v="0"/>
    <x v="0"/>
    <x v="0"/>
    <s v="Direção Financeira"/>
    <x v="0"/>
    <x v="0"/>
    <x v="0"/>
    <x v="0"/>
    <x v="0"/>
    <x v="0"/>
    <x v="0"/>
    <x v="0"/>
    <x v="0"/>
    <x v="0"/>
    <x v="0"/>
    <x v="0"/>
    <s v="Ajuda de custo a favor da Sr. HERCULANO PEREIRA FERNANDES, pela sua deslocação à cidade da Praia no dia 31 de Maio de 2025, em missão de serviço, conforme anexo."/>
  </r>
  <r>
    <x v="0"/>
    <n v="0"/>
    <n v="0"/>
    <n v="0"/>
    <n v="1400"/>
    <x v="1677"/>
    <x v="0"/>
    <x v="0"/>
    <x v="0"/>
    <s v="03.16.15"/>
    <x v="0"/>
    <x v="0"/>
    <x v="0"/>
    <s v="Direção Financeira"/>
    <s v="03.16.15"/>
    <s v="Direção Financeira"/>
    <s v="03.16.15"/>
    <x v="0"/>
    <x v="0"/>
    <x v="0"/>
    <x v="0"/>
    <x v="0"/>
    <x v="0"/>
    <x v="0"/>
    <x v="0"/>
    <x v="5"/>
    <s v="2025-06-05"/>
    <x v="1"/>
    <n v="1400"/>
    <x v="0"/>
    <m/>
    <x v="0"/>
    <m/>
    <x v="154"/>
    <n v="100476250"/>
    <x v="0"/>
    <x v="0"/>
    <s v="Direção Financeira"/>
    <s v="ORI"/>
    <x v="0"/>
    <m/>
    <x v="0"/>
    <x v="0"/>
    <x v="0"/>
    <x v="0"/>
    <x v="0"/>
    <x v="0"/>
    <x v="0"/>
    <x v="0"/>
    <x v="0"/>
    <x v="0"/>
    <x v="0"/>
    <s v="Direção Financeira"/>
    <x v="0"/>
    <x v="0"/>
    <x v="0"/>
    <x v="0"/>
    <x v="0"/>
    <x v="0"/>
    <x v="0"/>
    <x v="0"/>
    <x v="0"/>
    <x v="0"/>
    <x v="0"/>
    <x v="0"/>
    <s v="Ajuda de custo a favor do senhor Manuel Naturino Da Rosa Martins pela sua deslocação á cidade de Praia/Cidade Velha no dia 01 de Junho, conforme anexo."/>
  </r>
  <r>
    <x v="0"/>
    <n v="0"/>
    <n v="0"/>
    <n v="0"/>
    <n v="95921"/>
    <x v="1678"/>
    <x v="0"/>
    <x v="1"/>
    <x v="0"/>
    <s v="03.03.10"/>
    <x v="15"/>
    <x v="0"/>
    <x v="5"/>
    <s v="Receitas Da Câmara"/>
    <s v="03.03.10"/>
    <s v="Receitas Da Câmara"/>
    <s v="03.03.10"/>
    <x v="72"/>
    <x v="0"/>
    <x v="5"/>
    <x v="13"/>
    <x v="0"/>
    <x v="0"/>
    <x v="2"/>
    <x v="0"/>
    <x v="3"/>
    <s v="2025-05-27"/>
    <x v="1"/>
    <n v="95921"/>
    <x v="0"/>
    <m/>
    <x v="0"/>
    <m/>
    <x v="26"/>
    <n v="100474914"/>
    <x v="0"/>
    <x v="0"/>
    <s v="Receitas Da Câmara"/>
    <s v="EXT"/>
    <x v="0"/>
    <s v="RDC"/>
    <x v="0"/>
    <x v="0"/>
    <x v="0"/>
    <x v="0"/>
    <x v="0"/>
    <x v="0"/>
    <x v="0"/>
    <x v="0"/>
    <x v="0"/>
    <x v="0"/>
    <x v="0"/>
    <s v="Receitas Da Câmara"/>
    <x v="0"/>
    <x v="0"/>
    <x v="0"/>
    <x v="0"/>
    <x v="0"/>
    <x v="0"/>
    <x v="0"/>
    <x v="0"/>
    <x v="0"/>
    <x v="0"/>
    <x v="0"/>
    <x v="0"/>
    <s v="Transferência de Duodécimo, conforme anexo"/>
  </r>
  <r>
    <x v="0"/>
    <n v="0"/>
    <n v="0"/>
    <n v="0"/>
    <n v="100296"/>
    <x v="1679"/>
    <x v="0"/>
    <x v="0"/>
    <x v="0"/>
    <s v="03.16.15"/>
    <x v="0"/>
    <x v="0"/>
    <x v="0"/>
    <s v="Direção Financeira"/>
    <s v="03.16.15"/>
    <s v="Direção Financeira"/>
    <s v="03.16.15"/>
    <x v="8"/>
    <x v="0"/>
    <x v="0"/>
    <x v="0"/>
    <x v="0"/>
    <x v="0"/>
    <x v="0"/>
    <x v="0"/>
    <x v="3"/>
    <s v="2025-05-30"/>
    <x v="1"/>
    <n v="100296"/>
    <x v="0"/>
    <m/>
    <x v="0"/>
    <m/>
    <x v="26"/>
    <n v="100474914"/>
    <x v="0"/>
    <x v="0"/>
    <s v="Direção Financeira"/>
    <s v="ORI"/>
    <x v="0"/>
    <m/>
    <x v="0"/>
    <x v="0"/>
    <x v="0"/>
    <x v="0"/>
    <x v="0"/>
    <x v="0"/>
    <x v="0"/>
    <x v="0"/>
    <x v="0"/>
    <x v="0"/>
    <x v="0"/>
    <s v="Direção Financeira"/>
    <x v="0"/>
    <x v="0"/>
    <x v="0"/>
    <x v="0"/>
    <x v="0"/>
    <x v="0"/>
    <x v="0"/>
    <x v="1"/>
    <x v="0"/>
    <x v="0"/>
    <x v="0"/>
    <x v="0"/>
    <s v="pagamento comunicações cvtelecom maio 2025."/>
  </r>
  <r>
    <x v="0"/>
    <n v="0"/>
    <n v="0"/>
    <n v="0"/>
    <n v="182000"/>
    <x v="1680"/>
    <x v="0"/>
    <x v="0"/>
    <x v="0"/>
    <s v="01.25.04.22"/>
    <x v="9"/>
    <x v="2"/>
    <x v="2"/>
    <s v="Cultura"/>
    <s v="01.25.04"/>
    <s v="Cultura"/>
    <s v="01.25.04"/>
    <x v="4"/>
    <x v="0"/>
    <x v="2"/>
    <x v="3"/>
    <x v="0"/>
    <x v="1"/>
    <x v="0"/>
    <x v="0"/>
    <x v="5"/>
    <s v="2025-06-23"/>
    <x v="1"/>
    <n v="182000"/>
    <x v="0"/>
    <m/>
    <x v="0"/>
    <m/>
    <x v="278"/>
    <n v="100479940"/>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a Ku Bo- Comercio E Serviços Sociedade Unipessoal, Lda, referente a atuação dos humoristas no evento ( Henrique, Carlos, Jailson, Iven, Nito, Tikay, Jando, Ruben, Elton), conforme anexo."/>
  </r>
  <r>
    <x v="1"/>
    <n v="0"/>
    <n v="0"/>
    <n v="0"/>
    <n v="2850"/>
    <x v="1681"/>
    <x v="0"/>
    <x v="0"/>
    <x v="0"/>
    <s v="01.27.06.72"/>
    <x v="1"/>
    <x v="1"/>
    <x v="1"/>
    <s v="Requalificação Urbana e habitação"/>
    <s v="01.27.06"/>
    <s v="Requalificação Urbana e habitação"/>
    <s v="01.27.06"/>
    <x v="2"/>
    <x v="0"/>
    <x v="0"/>
    <x v="1"/>
    <x v="0"/>
    <x v="1"/>
    <x v="1"/>
    <x v="0"/>
    <x v="6"/>
    <s v="2025-07-18"/>
    <x v="2"/>
    <n v="2850"/>
    <x v="0"/>
    <m/>
    <x v="0"/>
    <m/>
    <x v="9"/>
    <n v="100474696"/>
    <x v="0"/>
    <x v="1"/>
    <s v="Manutenção e Reabilitação de Edificios Municipais"/>
    <s v="ORI"/>
    <x v="0"/>
    <m/>
    <x v="0"/>
    <x v="0"/>
    <x v="0"/>
    <x v="0"/>
    <x v="0"/>
    <x v="0"/>
    <x v="0"/>
    <x v="0"/>
    <x v="0"/>
    <x v="0"/>
    <x v="0"/>
    <s v="Manutenção e Reabilitação de Edificios Municipais"/>
    <x v="0"/>
    <x v="0"/>
    <x v="0"/>
    <x v="0"/>
    <x v="1"/>
    <x v="0"/>
    <x v="0"/>
    <x v="0"/>
    <x v="0"/>
    <x v="0"/>
    <x v="1"/>
    <x v="0"/>
    <s v="Pagamento a favor do Sr. correspondentes aos serviços prestados no Centro Multiuso de Achada Bolanha referente a março de 2025, conforme anexo."/>
  </r>
  <r>
    <x v="1"/>
    <n v="0"/>
    <n v="0"/>
    <n v="0"/>
    <n v="16150"/>
    <x v="1681"/>
    <x v="0"/>
    <x v="0"/>
    <x v="0"/>
    <s v="01.27.06.72"/>
    <x v="1"/>
    <x v="1"/>
    <x v="1"/>
    <s v="Requalificação Urbana e habitação"/>
    <s v="01.27.06"/>
    <s v="Requalificação Urbana e habitação"/>
    <s v="01.27.06"/>
    <x v="2"/>
    <x v="0"/>
    <x v="0"/>
    <x v="1"/>
    <x v="0"/>
    <x v="1"/>
    <x v="1"/>
    <x v="0"/>
    <x v="6"/>
    <s v="2025-07-18"/>
    <x v="2"/>
    <n v="16150"/>
    <x v="0"/>
    <m/>
    <x v="0"/>
    <m/>
    <x v="225"/>
    <n v="100479954"/>
    <x v="0"/>
    <x v="0"/>
    <s v="Manutenção e Reabilitação de Edificios Municipais"/>
    <s v="ORI"/>
    <x v="0"/>
    <m/>
    <x v="0"/>
    <x v="0"/>
    <x v="0"/>
    <x v="0"/>
    <x v="0"/>
    <x v="0"/>
    <x v="0"/>
    <x v="0"/>
    <x v="0"/>
    <x v="0"/>
    <x v="0"/>
    <s v="Manutenção e Reabilitação de Edificios Municipais"/>
    <x v="0"/>
    <x v="0"/>
    <x v="0"/>
    <x v="0"/>
    <x v="1"/>
    <x v="0"/>
    <x v="0"/>
    <x v="0"/>
    <x v="0"/>
    <x v="0"/>
    <x v="0"/>
    <x v="0"/>
    <s v="Pagamento a favor do Sr. correspondentes aos serviços prestados no Centro Multiuso de Achada Bolanha referente a março de 2025, conforme anexo."/>
  </r>
  <r>
    <x v="0"/>
    <n v="0"/>
    <n v="0"/>
    <n v="0"/>
    <n v="50927"/>
    <x v="1682"/>
    <x v="0"/>
    <x v="0"/>
    <x v="0"/>
    <s v="03.16.15"/>
    <x v="0"/>
    <x v="0"/>
    <x v="0"/>
    <s v="Direção Financeira"/>
    <s v="03.16.15"/>
    <s v="Direção Financeira"/>
    <s v="03.16.15"/>
    <x v="12"/>
    <x v="0"/>
    <x v="0"/>
    <x v="1"/>
    <x v="0"/>
    <x v="0"/>
    <x v="0"/>
    <x v="0"/>
    <x v="6"/>
    <s v="2025-07-22"/>
    <x v="2"/>
    <n v="50927"/>
    <x v="0"/>
    <m/>
    <x v="0"/>
    <m/>
    <x v="29"/>
    <n v="100391565"/>
    <x v="0"/>
    <x v="0"/>
    <s v="Direção Financeira"/>
    <s v="ORI"/>
    <x v="0"/>
    <m/>
    <x v="0"/>
    <x v="0"/>
    <x v="0"/>
    <x v="0"/>
    <x v="0"/>
    <x v="0"/>
    <x v="0"/>
    <x v="0"/>
    <x v="0"/>
    <x v="0"/>
    <x v="0"/>
    <s v="Direção Financeira"/>
    <x v="0"/>
    <x v="0"/>
    <x v="0"/>
    <x v="0"/>
    <x v="0"/>
    <x v="0"/>
    <x v="0"/>
    <x v="0"/>
    <x v="0"/>
    <x v="0"/>
    <x v="0"/>
    <x v="0"/>
    <s v="Pagamento a favor INCV, pelas aquisições de cadernetas de cobrança, conforme anexo."/>
  </r>
  <r>
    <x v="0"/>
    <n v="0"/>
    <n v="0"/>
    <n v="0"/>
    <n v="13042"/>
    <x v="1683"/>
    <x v="0"/>
    <x v="0"/>
    <x v="0"/>
    <s v="03.16.15"/>
    <x v="0"/>
    <x v="0"/>
    <x v="0"/>
    <s v="Direção Financeira"/>
    <s v="03.16.15"/>
    <s v="Direção Financeira"/>
    <s v="03.16.15"/>
    <x v="44"/>
    <x v="0"/>
    <x v="2"/>
    <x v="12"/>
    <x v="0"/>
    <x v="0"/>
    <x v="0"/>
    <x v="0"/>
    <x v="6"/>
    <s v="2025-07-22"/>
    <x v="2"/>
    <n v="13042"/>
    <x v="0"/>
    <m/>
    <x v="0"/>
    <m/>
    <x v="65"/>
    <n v="100394431"/>
    <x v="0"/>
    <x v="0"/>
    <s v="Direção Financeira"/>
    <s v="ORI"/>
    <x v="0"/>
    <m/>
    <x v="0"/>
    <x v="0"/>
    <x v="0"/>
    <x v="0"/>
    <x v="0"/>
    <x v="0"/>
    <x v="0"/>
    <x v="0"/>
    <x v="0"/>
    <x v="0"/>
    <x v="0"/>
    <s v="Direção Financeira"/>
    <x v="0"/>
    <x v="0"/>
    <x v="0"/>
    <x v="0"/>
    <x v="0"/>
    <x v="0"/>
    <x v="0"/>
    <x v="0"/>
    <x v="0"/>
    <x v="0"/>
    <x v="0"/>
    <x v="0"/>
    <s v="Pagamento a favor de GARANTIA, pelo seguro de automóvel BMW X5 ST-35-RP, conforme anexo."/>
  </r>
  <r>
    <x v="0"/>
    <n v="0"/>
    <n v="0"/>
    <n v="0"/>
    <n v="3000"/>
    <x v="1684"/>
    <x v="0"/>
    <x v="0"/>
    <x v="0"/>
    <s v="03.16.15"/>
    <x v="0"/>
    <x v="0"/>
    <x v="0"/>
    <s v="Direção Financeira"/>
    <s v="03.16.15"/>
    <s v="Direção Financeira"/>
    <s v="03.16.15"/>
    <x v="10"/>
    <x v="0"/>
    <x v="0"/>
    <x v="0"/>
    <x v="1"/>
    <x v="0"/>
    <x v="0"/>
    <x v="0"/>
    <x v="6"/>
    <s v="2025-07-30"/>
    <x v="2"/>
    <n v="3000"/>
    <x v="0"/>
    <m/>
    <x v="0"/>
    <m/>
    <x v="26"/>
    <n v="100474914"/>
    <x v="0"/>
    <x v="0"/>
    <s v="Direção Financeira"/>
    <s v="ORI"/>
    <x v="0"/>
    <m/>
    <x v="0"/>
    <x v="0"/>
    <x v="0"/>
    <x v="0"/>
    <x v="0"/>
    <x v="0"/>
    <x v="0"/>
    <x v="0"/>
    <x v="0"/>
    <x v="0"/>
    <x v="0"/>
    <s v="Direção Financeira"/>
    <x v="0"/>
    <x v="0"/>
    <x v="0"/>
    <x v="0"/>
    <x v="0"/>
    <x v="0"/>
    <x v="0"/>
    <x v="0"/>
    <x v="0"/>
    <x v="0"/>
    <x v="0"/>
    <x v="0"/>
    <s v="Pagamento a favor de Tesoureiro Municipal, pela a aquisição de água para os serviços da CMSM, conforme anexo."/>
  </r>
  <r>
    <x v="0"/>
    <n v="0"/>
    <n v="0"/>
    <n v="0"/>
    <n v="208333"/>
    <x v="1685"/>
    <x v="0"/>
    <x v="0"/>
    <x v="0"/>
    <s v="01.25.04.22"/>
    <x v="9"/>
    <x v="2"/>
    <x v="2"/>
    <s v="Cultura"/>
    <s v="01.25.04"/>
    <s v="Cultura"/>
    <s v="01.25.04"/>
    <x v="4"/>
    <x v="0"/>
    <x v="2"/>
    <x v="3"/>
    <x v="0"/>
    <x v="1"/>
    <x v="0"/>
    <x v="0"/>
    <x v="7"/>
    <s v="2025-08-08"/>
    <x v="2"/>
    <n v="208333"/>
    <x v="0"/>
    <m/>
    <x v="0"/>
    <m/>
    <x v="279"/>
    <n v="100479958"/>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tuação do artista Màrcia Cruz, no festival da Música de Calheta São Miguel 2025, conforme anexo."/>
  </r>
  <r>
    <x v="0"/>
    <n v="0"/>
    <n v="0"/>
    <n v="0"/>
    <n v="416400"/>
    <x v="1686"/>
    <x v="0"/>
    <x v="0"/>
    <x v="0"/>
    <s v="03.16.15"/>
    <x v="0"/>
    <x v="0"/>
    <x v="0"/>
    <s v="Direção Financeira"/>
    <s v="03.16.15"/>
    <s v="Direção Financeira"/>
    <s v="03.16.15"/>
    <x v="50"/>
    <x v="0"/>
    <x v="0"/>
    <x v="1"/>
    <x v="0"/>
    <x v="0"/>
    <x v="0"/>
    <x v="0"/>
    <x v="7"/>
    <s v="2025-08-18"/>
    <x v="2"/>
    <n v="416400"/>
    <x v="0"/>
    <m/>
    <x v="0"/>
    <m/>
    <x v="280"/>
    <n v="100392078"/>
    <x v="0"/>
    <x v="0"/>
    <s v="Direção Financeira"/>
    <s v="ORI"/>
    <x v="0"/>
    <m/>
    <x v="0"/>
    <x v="0"/>
    <x v="0"/>
    <x v="0"/>
    <x v="0"/>
    <x v="0"/>
    <x v="0"/>
    <x v="0"/>
    <x v="0"/>
    <x v="0"/>
    <x v="0"/>
    <s v="Direção Financeira"/>
    <x v="0"/>
    <x v="0"/>
    <x v="0"/>
    <x v="0"/>
    <x v="0"/>
    <x v="0"/>
    <x v="0"/>
    <x v="0"/>
    <x v="0"/>
    <x v="0"/>
    <x v="0"/>
    <x v="0"/>
    <s v="Pagamento referente a aquisição de 3 AC Westpoint Split Inverter de 24 K para Balcão Único e salão Nobre da CMSM e 3AC Westpoint Split Inverter de 9K para gabinete do CMSM, conforme anexo. "/>
  </r>
  <r>
    <x v="0"/>
    <n v="0"/>
    <n v="0"/>
    <n v="0"/>
    <n v="1900"/>
    <x v="1687"/>
    <x v="0"/>
    <x v="0"/>
    <x v="0"/>
    <s v="03.16.15"/>
    <x v="0"/>
    <x v="0"/>
    <x v="0"/>
    <s v="Direção Financeira"/>
    <s v="03.16.15"/>
    <s v="Direção Financeira"/>
    <s v="03.16.15"/>
    <x v="39"/>
    <x v="0"/>
    <x v="0"/>
    <x v="0"/>
    <x v="0"/>
    <x v="0"/>
    <x v="0"/>
    <x v="0"/>
    <x v="8"/>
    <s v="2025-09-16"/>
    <x v="2"/>
    <n v="1900"/>
    <x v="0"/>
    <m/>
    <x v="0"/>
    <m/>
    <x v="26"/>
    <n v="100474914"/>
    <x v="0"/>
    <x v="0"/>
    <s v="Direção Financeira"/>
    <s v="ORI"/>
    <x v="0"/>
    <m/>
    <x v="0"/>
    <x v="0"/>
    <x v="0"/>
    <x v="0"/>
    <x v="0"/>
    <x v="0"/>
    <x v="0"/>
    <x v="0"/>
    <x v="0"/>
    <x v="0"/>
    <x v="0"/>
    <s v="Direção Financeira"/>
    <x v="0"/>
    <x v="0"/>
    <x v="0"/>
    <x v="0"/>
    <x v="0"/>
    <x v="0"/>
    <x v="0"/>
    <x v="0"/>
    <x v="0"/>
    <x v="0"/>
    <x v="0"/>
    <x v="0"/>
    <s v="Pagamento a favor da Tesouraria Municipal, referente a bloqueamento e aluguer do parque auto, da viatura ST- 93-UQ, conforme anexo. "/>
  </r>
  <r>
    <x v="0"/>
    <n v="0"/>
    <n v="0"/>
    <n v="0"/>
    <n v="180000"/>
    <x v="1688"/>
    <x v="0"/>
    <x v="0"/>
    <x v="0"/>
    <s v="03.16.15"/>
    <x v="0"/>
    <x v="0"/>
    <x v="0"/>
    <s v="Direção Financeira"/>
    <s v="03.16.15"/>
    <s v="Direção Financeira"/>
    <s v="03.16.15"/>
    <x v="13"/>
    <x v="0"/>
    <x v="0"/>
    <x v="1"/>
    <x v="0"/>
    <x v="0"/>
    <x v="0"/>
    <x v="0"/>
    <x v="8"/>
    <s v="2025-09-26"/>
    <x v="2"/>
    <n v="180000"/>
    <x v="0"/>
    <m/>
    <x v="0"/>
    <m/>
    <x v="32"/>
    <n v="100476920"/>
    <x v="0"/>
    <x v="0"/>
    <s v="Direção Financeira"/>
    <s v="ORI"/>
    <x v="0"/>
    <m/>
    <x v="0"/>
    <x v="0"/>
    <x v="0"/>
    <x v="0"/>
    <x v="0"/>
    <x v="0"/>
    <x v="0"/>
    <x v="0"/>
    <x v="0"/>
    <x v="0"/>
    <x v="0"/>
    <s v="Direção Financeira"/>
    <x v="0"/>
    <x v="0"/>
    <x v="0"/>
    <x v="0"/>
    <x v="0"/>
    <x v="0"/>
    <x v="0"/>
    <x v="0"/>
    <x v="0"/>
    <x v="0"/>
    <x v="0"/>
    <x v="0"/>
    <s v="Pagamento a favor de Felisberto Carvalho, pela aquisição de combustíveis, destinados a viatura afeto aos serviços da CMSM, conforme anexo."/>
  </r>
  <r>
    <x v="0"/>
    <n v="0"/>
    <n v="0"/>
    <n v="0"/>
    <n v="333080"/>
    <x v="1689"/>
    <x v="0"/>
    <x v="0"/>
    <x v="0"/>
    <s v="03.16.15"/>
    <x v="0"/>
    <x v="0"/>
    <x v="0"/>
    <s v="Direção Financeira"/>
    <s v="03.16.15"/>
    <s v="Direção Financeira"/>
    <s v="03.16.15"/>
    <x v="50"/>
    <x v="0"/>
    <x v="0"/>
    <x v="1"/>
    <x v="0"/>
    <x v="0"/>
    <x v="0"/>
    <x v="0"/>
    <x v="9"/>
    <s v="2025-10-30"/>
    <x v="3"/>
    <n v="333080"/>
    <x v="0"/>
    <m/>
    <x v="0"/>
    <m/>
    <x v="78"/>
    <n v="100479924"/>
    <x v="0"/>
    <x v="0"/>
    <s v="Direção Financeira"/>
    <s v="ORI"/>
    <x v="0"/>
    <m/>
    <x v="0"/>
    <x v="0"/>
    <x v="0"/>
    <x v="0"/>
    <x v="0"/>
    <x v="0"/>
    <x v="0"/>
    <x v="0"/>
    <x v="0"/>
    <x v="0"/>
    <x v="0"/>
    <s v="Direção Financeira"/>
    <x v="0"/>
    <x v="0"/>
    <x v="0"/>
    <x v="0"/>
    <x v="0"/>
    <x v="0"/>
    <x v="0"/>
    <x v="0"/>
    <x v="0"/>
    <x v="0"/>
    <x v="0"/>
    <x v="0"/>
    <s v="Pagamento a favor de Freexauto. Lda, referente a remanescente da compra do processo leasing veiculo 100% elétrico Geely RADAR ST-AC-88, conforme anexo."/>
  </r>
  <r>
    <x v="0"/>
    <n v="0"/>
    <n v="0"/>
    <n v="0"/>
    <n v="96552"/>
    <x v="1690"/>
    <x v="0"/>
    <x v="0"/>
    <x v="0"/>
    <s v="03.16.02"/>
    <x v="12"/>
    <x v="0"/>
    <x v="0"/>
    <s v="Gabinete do Presidente"/>
    <s v="03.16.02"/>
    <s v="Gabinete do Presidente"/>
    <s v="03.16.02"/>
    <x v="0"/>
    <x v="0"/>
    <x v="0"/>
    <x v="0"/>
    <x v="0"/>
    <x v="0"/>
    <x v="0"/>
    <x v="0"/>
    <x v="9"/>
    <s v="2025-10-31"/>
    <x v="3"/>
    <n v="96552"/>
    <x v="0"/>
    <m/>
    <x v="0"/>
    <m/>
    <x v="97"/>
    <n v="100475805"/>
    <x v="0"/>
    <x v="0"/>
    <s v="Gabinete do Presidente"/>
    <s v="ORI"/>
    <x v="0"/>
    <m/>
    <x v="0"/>
    <x v="0"/>
    <x v="0"/>
    <x v="0"/>
    <x v="0"/>
    <x v="0"/>
    <x v="0"/>
    <x v="0"/>
    <x v="0"/>
    <x v="0"/>
    <x v="0"/>
    <s v="Gabinete do Presidente"/>
    <x v="0"/>
    <x v="0"/>
    <x v="0"/>
    <x v="0"/>
    <x v="0"/>
    <x v="0"/>
    <x v="0"/>
    <x v="0"/>
    <x v="0"/>
    <x v="0"/>
    <x v="0"/>
    <x v="0"/>
    <s v="Pagamento bilhete passagem de regresso do senhor Presidente Herménio Fernandes, de Suíça, Espanha Cabo verde, em missão de serviço conforme anexo."/>
  </r>
  <r>
    <x v="0"/>
    <n v="0"/>
    <n v="0"/>
    <n v="0"/>
    <n v="2850"/>
    <x v="1691"/>
    <x v="0"/>
    <x v="1"/>
    <x v="0"/>
    <s v="80.02.01"/>
    <x v="28"/>
    <x v="4"/>
    <x v="4"/>
    <s v="Retenções Iur"/>
    <s v="80.02.01"/>
    <s v="Retenções Iur"/>
    <s v="80.02.01"/>
    <x v="52"/>
    <x v="0"/>
    <x v="6"/>
    <x v="1"/>
    <x v="1"/>
    <x v="2"/>
    <x v="2"/>
    <x v="0"/>
    <x v="9"/>
    <s v="2025-10-27"/>
    <x v="3"/>
    <n v="2850"/>
    <x v="0"/>
    <m/>
    <x v="0"/>
    <m/>
    <x v="9"/>
    <n v="100474696"/>
    <x v="0"/>
    <x v="0"/>
    <s v="Retenções Iur"/>
    <s v="ORI"/>
    <x v="0"/>
    <s v="RIUR"/>
    <x v="0"/>
    <x v="0"/>
    <x v="0"/>
    <x v="0"/>
    <x v="0"/>
    <x v="0"/>
    <x v="0"/>
    <x v="0"/>
    <x v="0"/>
    <x v="0"/>
    <x v="0"/>
    <s v="Retenções Iur"/>
    <x v="0"/>
    <x v="0"/>
    <x v="0"/>
    <x v="0"/>
    <x v="2"/>
    <x v="0"/>
    <x v="0"/>
    <x v="0"/>
    <x v="0"/>
    <x v="1"/>
    <x v="0"/>
    <x v="0"/>
    <s v="RETENCAO OT"/>
  </r>
  <r>
    <x v="0"/>
    <n v="0"/>
    <n v="0"/>
    <n v="0"/>
    <n v="86729"/>
    <x v="1692"/>
    <x v="0"/>
    <x v="1"/>
    <x v="0"/>
    <s v="80.02.01"/>
    <x v="28"/>
    <x v="4"/>
    <x v="4"/>
    <s v="Retenções Iur"/>
    <s v="80.02.01"/>
    <s v="Retenções Iur"/>
    <s v="80.02.01"/>
    <x v="52"/>
    <x v="0"/>
    <x v="6"/>
    <x v="1"/>
    <x v="1"/>
    <x v="2"/>
    <x v="2"/>
    <x v="0"/>
    <x v="9"/>
    <s v="2025-10-27"/>
    <x v="3"/>
    <n v="86729"/>
    <x v="0"/>
    <m/>
    <x v="0"/>
    <m/>
    <x v="9"/>
    <n v="100474696"/>
    <x v="0"/>
    <x v="0"/>
    <s v="Retenções Iur"/>
    <s v="ORI"/>
    <x v="0"/>
    <s v="RIUR"/>
    <x v="0"/>
    <x v="0"/>
    <x v="0"/>
    <x v="0"/>
    <x v="0"/>
    <x v="0"/>
    <x v="0"/>
    <x v="0"/>
    <x v="0"/>
    <x v="0"/>
    <x v="0"/>
    <s v="Retenções Iur"/>
    <x v="0"/>
    <x v="0"/>
    <x v="0"/>
    <x v="0"/>
    <x v="2"/>
    <x v="0"/>
    <x v="0"/>
    <x v="0"/>
    <x v="0"/>
    <x v="1"/>
    <x v="0"/>
    <x v="0"/>
    <s v="RETENCAO OT"/>
  </r>
  <r>
    <x v="0"/>
    <n v="0"/>
    <n v="0"/>
    <n v="0"/>
    <n v="4533"/>
    <x v="1693"/>
    <x v="0"/>
    <x v="1"/>
    <x v="0"/>
    <s v="80.02.10.21"/>
    <x v="19"/>
    <x v="4"/>
    <x v="4"/>
    <s v="Outros"/>
    <s v="80.02.10"/>
    <s v="Outros"/>
    <s v="80.02.10"/>
    <x v="68"/>
    <x v="0"/>
    <x v="6"/>
    <x v="1"/>
    <x v="1"/>
    <x v="2"/>
    <x v="2"/>
    <x v="0"/>
    <x v="9"/>
    <s v="2025-10-27"/>
    <x v="3"/>
    <n v="4533"/>
    <x v="0"/>
    <m/>
    <x v="0"/>
    <m/>
    <x v="62"/>
    <n v="100478627"/>
    <x v="0"/>
    <x v="0"/>
    <s v="Retenções Descontos Judiciais"/>
    <s v="ORI"/>
    <x v="0"/>
    <m/>
    <x v="0"/>
    <x v="0"/>
    <x v="0"/>
    <x v="0"/>
    <x v="0"/>
    <x v="0"/>
    <x v="0"/>
    <x v="0"/>
    <x v="0"/>
    <x v="0"/>
    <x v="0"/>
    <s v="Retenções Descontos Judiciais"/>
    <x v="0"/>
    <x v="0"/>
    <x v="0"/>
    <x v="0"/>
    <x v="2"/>
    <x v="0"/>
    <x v="0"/>
    <x v="0"/>
    <x v="0"/>
    <x v="1"/>
    <x v="0"/>
    <x v="0"/>
    <s v="RETENCAO OT"/>
  </r>
  <r>
    <x v="0"/>
    <n v="0"/>
    <n v="0"/>
    <n v="0"/>
    <n v="4557"/>
    <x v="1694"/>
    <x v="0"/>
    <x v="1"/>
    <x v="0"/>
    <s v="03.03.10"/>
    <x v="15"/>
    <x v="0"/>
    <x v="5"/>
    <s v="Receitas Da Câmara"/>
    <s v="03.03.10"/>
    <s v="Receitas Da Câmara"/>
    <s v="03.03.10"/>
    <x v="36"/>
    <x v="0"/>
    <x v="4"/>
    <x v="9"/>
    <x v="0"/>
    <x v="0"/>
    <x v="2"/>
    <x v="0"/>
    <x v="9"/>
    <s v="2025-10-28"/>
    <x v="3"/>
    <n v="4557"/>
    <x v="0"/>
    <m/>
    <x v="0"/>
    <m/>
    <x v="26"/>
    <n v="100474914"/>
    <x v="0"/>
    <x v="0"/>
    <s v="Receitas Da Câmara"/>
    <s v="EXT"/>
    <x v="0"/>
    <s v="RDC"/>
    <x v="0"/>
    <x v="0"/>
    <x v="0"/>
    <x v="0"/>
    <x v="0"/>
    <x v="0"/>
    <x v="0"/>
    <x v="0"/>
    <x v="0"/>
    <x v="0"/>
    <x v="0"/>
    <s v="Receitas Da Câmara"/>
    <x v="0"/>
    <x v="0"/>
    <x v="0"/>
    <x v="0"/>
    <x v="0"/>
    <x v="0"/>
    <x v="0"/>
    <x v="0"/>
    <x v="0"/>
    <x v="0"/>
    <x v="0"/>
    <x v="0"/>
    <s v="Recebimento de renda Edmilson Adriano Calheta, conforme anexo."/>
  </r>
  <r>
    <x v="0"/>
    <n v="0"/>
    <n v="0"/>
    <n v="0"/>
    <n v="93300"/>
    <x v="1695"/>
    <x v="0"/>
    <x v="0"/>
    <x v="0"/>
    <s v="03.16.15"/>
    <x v="0"/>
    <x v="0"/>
    <x v="0"/>
    <s v="Direção Financeira"/>
    <s v="03.16.15"/>
    <s v="Direção Financeira"/>
    <s v="03.16.15"/>
    <x v="1"/>
    <x v="0"/>
    <x v="0"/>
    <x v="0"/>
    <x v="0"/>
    <x v="0"/>
    <x v="0"/>
    <x v="0"/>
    <x v="10"/>
    <s v="2025-11-18"/>
    <x v="3"/>
    <n v="93300"/>
    <x v="0"/>
    <m/>
    <x v="0"/>
    <m/>
    <x v="281"/>
    <n v="100435875"/>
    <x v="0"/>
    <x v="0"/>
    <s v="Direção Financeira"/>
    <s v="ORI"/>
    <x v="0"/>
    <m/>
    <x v="0"/>
    <x v="0"/>
    <x v="0"/>
    <x v="0"/>
    <x v="0"/>
    <x v="0"/>
    <x v="0"/>
    <x v="0"/>
    <x v="0"/>
    <x v="0"/>
    <x v="0"/>
    <s v="Direção Financeira"/>
    <x v="0"/>
    <x v="0"/>
    <x v="0"/>
    <x v="0"/>
    <x v="0"/>
    <x v="0"/>
    <x v="0"/>
    <x v="0"/>
    <x v="0"/>
    <x v="0"/>
    <x v="0"/>
    <x v="0"/>
    <s v="Pagamento a favor de JEIZA LUCENA CARDOSO BARBOSA TAVARES, referente a prestação de serviço, conforme anexo."/>
  </r>
  <r>
    <x v="0"/>
    <n v="0"/>
    <n v="0"/>
    <n v="0"/>
    <n v="2850"/>
    <x v="1696"/>
    <x v="0"/>
    <x v="0"/>
    <x v="0"/>
    <s v="03.16.15"/>
    <x v="0"/>
    <x v="0"/>
    <x v="0"/>
    <s v="Direção Financeira"/>
    <s v="03.16.15"/>
    <s v="Direção Financeira"/>
    <s v="03.16.15"/>
    <x v="1"/>
    <x v="0"/>
    <x v="0"/>
    <x v="0"/>
    <x v="0"/>
    <x v="0"/>
    <x v="0"/>
    <x v="0"/>
    <x v="10"/>
    <s v="2025-11-20"/>
    <x v="3"/>
    <n v="2850"/>
    <x v="0"/>
    <m/>
    <x v="0"/>
    <m/>
    <x v="9"/>
    <n v="100474696"/>
    <x v="0"/>
    <x v="1"/>
    <s v="Direção Financeira"/>
    <s v="ORI"/>
    <x v="0"/>
    <m/>
    <x v="0"/>
    <x v="0"/>
    <x v="0"/>
    <x v="0"/>
    <x v="0"/>
    <x v="0"/>
    <x v="0"/>
    <x v="0"/>
    <x v="0"/>
    <x v="0"/>
    <x v="0"/>
    <s v="Direção Financeira"/>
    <x v="0"/>
    <x v="0"/>
    <x v="0"/>
    <x v="0"/>
    <x v="0"/>
    <x v="0"/>
    <x v="0"/>
    <x v="0"/>
    <x v="0"/>
    <x v="0"/>
    <x v="1"/>
    <x v="0"/>
    <s v="Pagamento correspondente aos serviço prestado  no Balcão Único Social referente ao mês de novembro de 2025, conforme anexo.   "/>
  </r>
  <r>
    <x v="0"/>
    <n v="0"/>
    <n v="0"/>
    <n v="0"/>
    <n v="16150"/>
    <x v="1696"/>
    <x v="0"/>
    <x v="0"/>
    <x v="0"/>
    <s v="03.16.15"/>
    <x v="0"/>
    <x v="0"/>
    <x v="0"/>
    <s v="Direção Financeira"/>
    <s v="03.16.15"/>
    <s v="Direção Financeira"/>
    <s v="03.16.15"/>
    <x v="1"/>
    <x v="0"/>
    <x v="0"/>
    <x v="0"/>
    <x v="0"/>
    <x v="0"/>
    <x v="0"/>
    <x v="0"/>
    <x v="10"/>
    <s v="2025-11-20"/>
    <x v="3"/>
    <n v="16150"/>
    <x v="0"/>
    <m/>
    <x v="0"/>
    <m/>
    <x v="282"/>
    <n v="100480014"/>
    <x v="0"/>
    <x v="0"/>
    <s v="Direção Financeira"/>
    <s v="ORI"/>
    <x v="0"/>
    <m/>
    <x v="0"/>
    <x v="0"/>
    <x v="0"/>
    <x v="0"/>
    <x v="0"/>
    <x v="0"/>
    <x v="0"/>
    <x v="0"/>
    <x v="0"/>
    <x v="0"/>
    <x v="0"/>
    <s v="Direção Financeira"/>
    <x v="0"/>
    <x v="0"/>
    <x v="0"/>
    <x v="0"/>
    <x v="0"/>
    <x v="0"/>
    <x v="0"/>
    <x v="0"/>
    <x v="0"/>
    <x v="0"/>
    <x v="0"/>
    <x v="0"/>
    <s v="Pagamento correspondente aos serviço prestado  no Balcão Único Social referente ao mês de novembro de 2025, conforme anexo.   "/>
  </r>
  <r>
    <x v="0"/>
    <n v="0"/>
    <n v="0"/>
    <n v="0"/>
    <n v="7999"/>
    <x v="1697"/>
    <x v="0"/>
    <x v="1"/>
    <x v="0"/>
    <s v="80.02.01"/>
    <x v="28"/>
    <x v="4"/>
    <x v="4"/>
    <s v="Retenções Iur"/>
    <s v="80.02.01"/>
    <s v="Retenções Iur"/>
    <s v="80.02.01"/>
    <x v="52"/>
    <x v="0"/>
    <x v="6"/>
    <x v="1"/>
    <x v="1"/>
    <x v="2"/>
    <x v="2"/>
    <x v="0"/>
    <x v="10"/>
    <s v="2025-11-20"/>
    <x v="3"/>
    <n v="7999"/>
    <x v="0"/>
    <m/>
    <x v="0"/>
    <m/>
    <x v="9"/>
    <n v="100474696"/>
    <x v="0"/>
    <x v="0"/>
    <s v="Retenções Iur"/>
    <s v="ORI"/>
    <x v="0"/>
    <s v="RIUR"/>
    <x v="0"/>
    <x v="0"/>
    <x v="0"/>
    <x v="0"/>
    <x v="0"/>
    <x v="0"/>
    <x v="0"/>
    <x v="0"/>
    <x v="0"/>
    <x v="0"/>
    <x v="0"/>
    <s v="Retenções Iur"/>
    <x v="0"/>
    <x v="0"/>
    <x v="0"/>
    <x v="0"/>
    <x v="2"/>
    <x v="0"/>
    <x v="0"/>
    <x v="0"/>
    <x v="0"/>
    <x v="1"/>
    <x v="0"/>
    <x v="0"/>
    <s v="RETENCAO OT"/>
  </r>
  <r>
    <x v="0"/>
    <n v="0"/>
    <n v="0"/>
    <n v="0"/>
    <n v="12825"/>
    <x v="1698"/>
    <x v="0"/>
    <x v="1"/>
    <x v="0"/>
    <s v="80.02.01"/>
    <x v="28"/>
    <x v="4"/>
    <x v="4"/>
    <s v="Retenções Iur"/>
    <s v="80.02.01"/>
    <s v="Retenções Iur"/>
    <s v="80.02.01"/>
    <x v="52"/>
    <x v="0"/>
    <x v="6"/>
    <x v="1"/>
    <x v="1"/>
    <x v="2"/>
    <x v="2"/>
    <x v="0"/>
    <x v="11"/>
    <s v="2025-12-17"/>
    <x v="3"/>
    <n v="12825"/>
    <x v="0"/>
    <m/>
    <x v="0"/>
    <m/>
    <x v="9"/>
    <n v="100474696"/>
    <x v="0"/>
    <x v="0"/>
    <s v="Retenções Iur"/>
    <s v="ORI"/>
    <x v="0"/>
    <s v="RIUR"/>
    <x v="0"/>
    <x v="0"/>
    <x v="0"/>
    <x v="0"/>
    <x v="0"/>
    <x v="0"/>
    <x v="0"/>
    <x v="0"/>
    <x v="0"/>
    <x v="0"/>
    <x v="0"/>
    <s v="Retenções Iur"/>
    <x v="0"/>
    <x v="0"/>
    <x v="0"/>
    <x v="0"/>
    <x v="2"/>
    <x v="0"/>
    <x v="0"/>
    <x v="0"/>
    <x v="0"/>
    <x v="1"/>
    <x v="0"/>
    <x v="0"/>
    <s v="RETENCAO OT"/>
  </r>
  <r>
    <x v="0"/>
    <n v="0"/>
    <n v="0"/>
    <n v="0"/>
    <n v="124900"/>
    <x v="1699"/>
    <x v="0"/>
    <x v="0"/>
    <x v="0"/>
    <s v="03.16.15"/>
    <x v="0"/>
    <x v="0"/>
    <x v="0"/>
    <s v="Direção Financeira"/>
    <s v="03.16.15"/>
    <s v="Direção Financeira"/>
    <s v="03.16.15"/>
    <x v="12"/>
    <x v="0"/>
    <x v="0"/>
    <x v="1"/>
    <x v="0"/>
    <x v="0"/>
    <x v="0"/>
    <x v="0"/>
    <x v="11"/>
    <s v="2025-12-31"/>
    <x v="3"/>
    <n v="124900"/>
    <x v="0"/>
    <m/>
    <x v="0"/>
    <m/>
    <x v="120"/>
    <n v="100479413"/>
    <x v="0"/>
    <x v="0"/>
    <s v="Direção Financeira"/>
    <s v="ORI"/>
    <x v="0"/>
    <m/>
    <x v="0"/>
    <x v="0"/>
    <x v="0"/>
    <x v="0"/>
    <x v="0"/>
    <x v="0"/>
    <x v="0"/>
    <x v="0"/>
    <x v="0"/>
    <x v="0"/>
    <x v="0"/>
    <s v="Direção Financeira"/>
    <x v="0"/>
    <x v="0"/>
    <x v="0"/>
    <x v="0"/>
    <x v="0"/>
    <x v="0"/>
    <x v="0"/>
    <x v="0"/>
    <x v="0"/>
    <x v="0"/>
    <x v="0"/>
    <x v="0"/>
    <s v="Pagamento referente a aquisição de tinteiro para o gabinete técnico e Balcão Único de Atendimento, conforme anexo."/>
  </r>
  <r>
    <x v="0"/>
    <n v="0"/>
    <n v="0"/>
    <n v="0"/>
    <n v="21250"/>
    <x v="1700"/>
    <x v="0"/>
    <x v="0"/>
    <x v="0"/>
    <s v="03.16.15"/>
    <x v="0"/>
    <x v="0"/>
    <x v="0"/>
    <s v="Direção Financeira"/>
    <s v="03.16.15"/>
    <s v="Direção Financeira"/>
    <s v="03.16.15"/>
    <x v="1"/>
    <x v="0"/>
    <x v="0"/>
    <x v="0"/>
    <x v="0"/>
    <x v="0"/>
    <x v="0"/>
    <x v="0"/>
    <x v="0"/>
    <s v="2025-02-24"/>
    <x v="0"/>
    <n v="21250"/>
    <x v="0"/>
    <m/>
    <x v="0"/>
    <m/>
    <x v="96"/>
    <n v="100479490"/>
    <x v="0"/>
    <x v="0"/>
    <s v="Direção Financeira"/>
    <s v="ORI"/>
    <x v="0"/>
    <m/>
    <x v="0"/>
    <x v="0"/>
    <x v="0"/>
    <x v="0"/>
    <x v="0"/>
    <x v="0"/>
    <x v="0"/>
    <x v="0"/>
    <x v="0"/>
    <x v="0"/>
    <x v="0"/>
    <s v="Direção Financeira"/>
    <x v="0"/>
    <x v="0"/>
    <x v="0"/>
    <x v="0"/>
    <x v="0"/>
    <x v="0"/>
    <x v="0"/>
    <x v="0"/>
    <x v="0"/>
    <x v="0"/>
    <x v="0"/>
    <x v="0"/>
    <s v="Pagamento prestação de serviço referente ao serviços de policia municipal prestado no âmbito da fiscalização duranta o mês de fevereiro 2025, conforme anexo.  "/>
  </r>
  <r>
    <x v="0"/>
    <n v="0"/>
    <n v="0"/>
    <n v="0"/>
    <n v="6300"/>
    <x v="1701"/>
    <x v="0"/>
    <x v="0"/>
    <x v="0"/>
    <s v="03.16.15"/>
    <x v="0"/>
    <x v="0"/>
    <x v="0"/>
    <s v="Direção Financeira"/>
    <s v="03.16.15"/>
    <s v="Direção Financeira"/>
    <s v="03.16.15"/>
    <x v="0"/>
    <x v="0"/>
    <x v="0"/>
    <x v="0"/>
    <x v="0"/>
    <x v="0"/>
    <x v="0"/>
    <x v="0"/>
    <x v="1"/>
    <s v="2025-01-24"/>
    <x v="0"/>
    <n v="6300"/>
    <x v="0"/>
    <m/>
    <x v="0"/>
    <m/>
    <x v="283"/>
    <n v="100447033"/>
    <x v="0"/>
    <x v="0"/>
    <s v="Direção Financeira"/>
    <s v="ORI"/>
    <x v="0"/>
    <m/>
    <x v="0"/>
    <x v="0"/>
    <x v="0"/>
    <x v="0"/>
    <x v="0"/>
    <x v="0"/>
    <x v="0"/>
    <x v="0"/>
    <x v="0"/>
    <x v="0"/>
    <x v="0"/>
    <s v="Direção Financeira"/>
    <x v="0"/>
    <x v="0"/>
    <x v="0"/>
    <x v="0"/>
    <x v="0"/>
    <x v="0"/>
    <x v="0"/>
    <x v="0"/>
    <x v="0"/>
    <x v="0"/>
    <x v="0"/>
    <x v="0"/>
    <s v="Pagamento a favor do Sr. Emanuel Correia, referente ajuda de custo e subsidio de transporte, confrome anexo."/>
  </r>
  <r>
    <x v="0"/>
    <n v="0"/>
    <n v="0"/>
    <n v="0"/>
    <n v="3400"/>
    <x v="1702"/>
    <x v="0"/>
    <x v="0"/>
    <x v="0"/>
    <s v="03.16.15"/>
    <x v="0"/>
    <x v="0"/>
    <x v="0"/>
    <s v="Direção Financeira"/>
    <s v="03.16.15"/>
    <s v="Direção Financeira"/>
    <s v="03.16.15"/>
    <x v="0"/>
    <x v="0"/>
    <x v="0"/>
    <x v="0"/>
    <x v="0"/>
    <x v="0"/>
    <x v="0"/>
    <x v="0"/>
    <x v="0"/>
    <s v="2025-02-05"/>
    <x v="0"/>
    <n v="3400"/>
    <x v="0"/>
    <m/>
    <x v="0"/>
    <m/>
    <x v="68"/>
    <n v="100432269"/>
    <x v="0"/>
    <x v="0"/>
    <s v="Direção Financeira"/>
    <s v="ORI"/>
    <x v="0"/>
    <m/>
    <x v="0"/>
    <x v="0"/>
    <x v="0"/>
    <x v="0"/>
    <x v="0"/>
    <x v="0"/>
    <x v="0"/>
    <x v="0"/>
    <x v="0"/>
    <x v="0"/>
    <x v="0"/>
    <s v="Direção Financeira"/>
    <x v="0"/>
    <x v="0"/>
    <x v="0"/>
    <x v="0"/>
    <x v="0"/>
    <x v="0"/>
    <x v="0"/>
    <x v="0"/>
    <x v="0"/>
    <x v="0"/>
    <x v="0"/>
    <x v="0"/>
    <s v="Ajuda de custo a favor do senhor Herculano Fernandes, pela sua deslocação à Praia no dia 31 de janeiro de 2025 e à São Lourenço dos Órgãos nos dias 18 e 25 de janeiro de 2025, em missão de serviço, conforme anexo."/>
  </r>
  <r>
    <x v="0"/>
    <n v="0"/>
    <n v="0"/>
    <n v="0"/>
    <n v="1000"/>
    <x v="1703"/>
    <x v="0"/>
    <x v="0"/>
    <x v="0"/>
    <s v="03.16.15"/>
    <x v="0"/>
    <x v="0"/>
    <x v="0"/>
    <s v="Direção Financeira"/>
    <s v="03.16.15"/>
    <s v="Direção Financeira"/>
    <s v="03.16.15"/>
    <x v="0"/>
    <x v="0"/>
    <x v="0"/>
    <x v="0"/>
    <x v="0"/>
    <x v="0"/>
    <x v="0"/>
    <x v="0"/>
    <x v="0"/>
    <s v="2025-02-05"/>
    <x v="0"/>
    <n v="1000"/>
    <x v="0"/>
    <m/>
    <x v="0"/>
    <m/>
    <x v="67"/>
    <n v="100404863"/>
    <x v="0"/>
    <x v="0"/>
    <s v="Direção Financeira"/>
    <s v="ORI"/>
    <x v="0"/>
    <m/>
    <x v="0"/>
    <x v="0"/>
    <x v="0"/>
    <x v="0"/>
    <x v="0"/>
    <x v="0"/>
    <x v="0"/>
    <x v="0"/>
    <x v="0"/>
    <x v="0"/>
    <x v="0"/>
    <s v="Direção Financeira"/>
    <x v="0"/>
    <x v="0"/>
    <x v="0"/>
    <x v="0"/>
    <x v="0"/>
    <x v="0"/>
    <x v="0"/>
    <x v="0"/>
    <x v="0"/>
    <x v="0"/>
    <x v="0"/>
    <x v="0"/>
    <s v="Ajuda de custo a favor do senhor Francisco Cardoso, pela sua deslocação à São Lourenço dos Órgãos no dia 31 de janeiro de 2025, em missão de serviço, conforme anexo.   "/>
  </r>
  <r>
    <x v="1"/>
    <n v="0"/>
    <n v="0"/>
    <n v="0"/>
    <n v="81800"/>
    <x v="1704"/>
    <x v="0"/>
    <x v="0"/>
    <x v="0"/>
    <s v="01.28.01.09"/>
    <x v="8"/>
    <x v="3"/>
    <x v="3"/>
    <s v="Habitação Social"/>
    <s v="01.28.01"/>
    <s v="Habitação Social"/>
    <s v="01.28.01"/>
    <x v="2"/>
    <x v="0"/>
    <x v="0"/>
    <x v="1"/>
    <x v="0"/>
    <x v="1"/>
    <x v="1"/>
    <x v="0"/>
    <x v="0"/>
    <s v="2025-02-03"/>
    <x v="0"/>
    <n v="81800"/>
    <x v="0"/>
    <m/>
    <x v="0"/>
    <m/>
    <x v="12"/>
    <n v="100476460"/>
    <x v="0"/>
    <x v="0"/>
    <s v="Construção e reabilitação de habitação de famílias Vulveraveis"/>
    <s v="ORI"/>
    <x v="0"/>
    <s v="HS"/>
    <x v="0"/>
    <x v="0"/>
    <x v="0"/>
    <x v="0"/>
    <x v="0"/>
    <x v="0"/>
    <x v="0"/>
    <x v="0"/>
    <x v="0"/>
    <x v="0"/>
    <x v="0"/>
    <s v="Construção e reabilitação de habitação de famílias Vulveraveis"/>
    <x v="0"/>
    <x v="0"/>
    <x v="0"/>
    <x v="0"/>
    <x v="1"/>
    <x v="0"/>
    <x v="0"/>
    <x v="0"/>
    <x v="0"/>
    <x v="0"/>
    <x v="0"/>
    <x v="0"/>
    <s v="Pagamento referente a aquisição de ferro para apoio a autoconstrução assistida as famílias vulneráveis, conforme anexo."/>
  </r>
  <r>
    <x v="0"/>
    <n v="0"/>
    <n v="0"/>
    <n v="0"/>
    <n v="30000"/>
    <x v="1705"/>
    <x v="0"/>
    <x v="0"/>
    <x v="0"/>
    <s v="01.25.01.17"/>
    <x v="56"/>
    <x v="2"/>
    <x v="2"/>
    <s v="Educação"/>
    <s v="01.25.01"/>
    <s v="Educação"/>
    <s v="01.25.01"/>
    <x v="4"/>
    <x v="0"/>
    <x v="2"/>
    <x v="3"/>
    <x v="0"/>
    <x v="1"/>
    <x v="0"/>
    <x v="0"/>
    <x v="0"/>
    <s v="2025-02-04"/>
    <x v="0"/>
    <n v="30000"/>
    <x v="0"/>
    <m/>
    <x v="0"/>
    <m/>
    <x v="284"/>
    <n v="100479866"/>
    <x v="0"/>
    <x v="0"/>
    <s v="Incentivo ao ensino superior"/>
    <s v="ORI"/>
    <x v="0"/>
    <s v="IES"/>
    <x v="0"/>
    <x v="0"/>
    <x v="0"/>
    <x v="0"/>
    <x v="0"/>
    <x v="0"/>
    <x v="0"/>
    <x v="0"/>
    <x v="0"/>
    <x v="0"/>
    <x v="0"/>
    <s v="Incentivo ao ensino superior"/>
    <x v="0"/>
    <x v="0"/>
    <x v="0"/>
    <x v="0"/>
    <x v="1"/>
    <x v="0"/>
    <x v="0"/>
    <x v="0"/>
    <x v="0"/>
    <x v="0"/>
    <x v="0"/>
    <x v="0"/>
    <s v="Apoio Social a favor de Monica Robalo Batista, para pagamento de dividas escular, conforme anexo."/>
  </r>
  <r>
    <x v="1"/>
    <n v="0"/>
    <n v="0"/>
    <n v="0"/>
    <n v="58000"/>
    <x v="1706"/>
    <x v="0"/>
    <x v="0"/>
    <x v="0"/>
    <s v="01.27.06.41"/>
    <x v="16"/>
    <x v="1"/>
    <x v="1"/>
    <s v="Requalificação Urbana e habitação"/>
    <s v="01.27.06"/>
    <s v="Requalificação Urbana e habitação"/>
    <s v="01.27.06"/>
    <x v="29"/>
    <x v="0"/>
    <x v="0"/>
    <x v="1"/>
    <x v="0"/>
    <x v="1"/>
    <x v="1"/>
    <x v="0"/>
    <x v="0"/>
    <s v="2025-02-06"/>
    <x v="0"/>
    <n v="58000"/>
    <x v="0"/>
    <m/>
    <x v="0"/>
    <m/>
    <x v="114"/>
    <n v="100479294"/>
    <x v="0"/>
    <x v="0"/>
    <s v="Reabilitação de Jardins Infantis e Escolas do EBI"/>
    <s v="ORI"/>
    <x v="0"/>
    <s v="RJEBI"/>
    <x v="0"/>
    <x v="0"/>
    <x v="0"/>
    <x v="0"/>
    <x v="0"/>
    <x v="0"/>
    <x v="0"/>
    <x v="0"/>
    <x v="0"/>
    <x v="0"/>
    <x v="0"/>
    <s v="Reabilitação de Jardins Infantis e Escolas do EBI"/>
    <x v="0"/>
    <x v="0"/>
    <x v="0"/>
    <x v="0"/>
    <x v="1"/>
    <x v="0"/>
    <x v="0"/>
    <x v="0"/>
    <x v="0"/>
    <x v="0"/>
    <x v="0"/>
    <x v="0"/>
    <s v="Pagamento a favor de Empresa Da Rosa Canalização E Comercio pela aquisição de serviços de mão de obra de manutenção e reparação de casa de banho nos jardins de Pedrabarro, Veneza, Ponta Verde e Achada Espinho Branco, da CMSM, confrome anexo. "/>
  </r>
  <r>
    <x v="0"/>
    <n v="0"/>
    <n v="0"/>
    <n v="0"/>
    <n v="4000"/>
    <x v="1707"/>
    <x v="0"/>
    <x v="0"/>
    <x v="0"/>
    <s v="01.25.01.17"/>
    <x v="56"/>
    <x v="2"/>
    <x v="2"/>
    <s v="Educação"/>
    <s v="01.25.01"/>
    <s v="Educação"/>
    <s v="01.25.01"/>
    <x v="4"/>
    <x v="0"/>
    <x v="2"/>
    <x v="3"/>
    <x v="0"/>
    <x v="1"/>
    <x v="0"/>
    <x v="0"/>
    <x v="0"/>
    <s v="2025-02-07"/>
    <x v="0"/>
    <n v="4000"/>
    <x v="0"/>
    <m/>
    <x v="0"/>
    <m/>
    <x v="35"/>
    <n v="100479785"/>
    <x v="0"/>
    <x v="0"/>
    <s v="Incentivo ao ensino superior"/>
    <s v="ORI"/>
    <x v="0"/>
    <s v="IES"/>
    <x v="0"/>
    <x v="0"/>
    <x v="0"/>
    <x v="0"/>
    <x v="0"/>
    <x v="0"/>
    <x v="0"/>
    <x v="0"/>
    <x v="0"/>
    <x v="0"/>
    <x v="0"/>
    <s v="Incentivo ao ensino superior"/>
    <x v="0"/>
    <x v="0"/>
    <x v="0"/>
    <x v="0"/>
    <x v="1"/>
    <x v="0"/>
    <x v="0"/>
    <x v="0"/>
    <x v="0"/>
    <x v="0"/>
    <x v="0"/>
    <x v="0"/>
    <s v="Apoio a favor do senhor Adilson Cabral para pagamento renda a fim de frequentar o ensino superior, conforme anexo."/>
  </r>
  <r>
    <x v="0"/>
    <n v="0"/>
    <n v="0"/>
    <n v="0"/>
    <n v="60000"/>
    <x v="1708"/>
    <x v="0"/>
    <x v="0"/>
    <x v="0"/>
    <s v="01.25.04.22"/>
    <x v="9"/>
    <x v="2"/>
    <x v="2"/>
    <s v="Cultura"/>
    <s v="01.25.04"/>
    <s v="Cultura"/>
    <s v="01.25.04"/>
    <x v="4"/>
    <x v="0"/>
    <x v="2"/>
    <x v="3"/>
    <x v="0"/>
    <x v="1"/>
    <x v="0"/>
    <x v="0"/>
    <x v="0"/>
    <s v="2025-02-24"/>
    <x v="0"/>
    <n v="60000"/>
    <x v="0"/>
    <m/>
    <x v="0"/>
    <m/>
    <x v="285"/>
    <n v="100433590"/>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Sra. AMÁLIA LANDIM FERNANDES responsével do grupo AGRUPAMRNTO Nº2 LICEU e EBI de VENEZA e PONTA VERDE, referente a apoio carnavalesco para o desfile na rua, conforme anexo.   "/>
  </r>
  <r>
    <x v="0"/>
    <n v="0"/>
    <n v="0"/>
    <n v="0"/>
    <n v="3750"/>
    <x v="1700"/>
    <x v="0"/>
    <x v="0"/>
    <x v="0"/>
    <s v="03.16.15"/>
    <x v="0"/>
    <x v="0"/>
    <x v="0"/>
    <s v="Direção Financeira"/>
    <s v="03.16.15"/>
    <s v="Direção Financeira"/>
    <s v="03.16.15"/>
    <x v="1"/>
    <x v="0"/>
    <x v="0"/>
    <x v="0"/>
    <x v="0"/>
    <x v="0"/>
    <x v="0"/>
    <x v="0"/>
    <x v="0"/>
    <s v="2025-02-24"/>
    <x v="0"/>
    <n v="3750"/>
    <x v="0"/>
    <m/>
    <x v="0"/>
    <m/>
    <x v="9"/>
    <n v="100474696"/>
    <x v="0"/>
    <x v="1"/>
    <s v="Direção Financeira"/>
    <s v="ORI"/>
    <x v="0"/>
    <m/>
    <x v="0"/>
    <x v="0"/>
    <x v="0"/>
    <x v="0"/>
    <x v="0"/>
    <x v="0"/>
    <x v="0"/>
    <x v="0"/>
    <x v="0"/>
    <x v="0"/>
    <x v="0"/>
    <s v="Direção Financeira"/>
    <x v="0"/>
    <x v="0"/>
    <x v="0"/>
    <x v="0"/>
    <x v="0"/>
    <x v="0"/>
    <x v="0"/>
    <x v="0"/>
    <x v="0"/>
    <x v="0"/>
    <x v="1"/>
    <x v="0"/>
    <s v="Pagamento prestação de serviço referente ao serviços de policia municipal prestado no âmbito da fiscalização duranta o mês de fevereiro 2025, conforme anexo.  "/>
  </r>
  <r>
    <x v="0"/>
    <n v="0"/>
    <n v="0"/>
    <n v="0"/>
    <n v="80000"/>
    <x v="1709"/>
    <x v="0"/>
    <x v="0"/>
    <x v="0"/>
    <s v="01.25.04.22"/>
    <x v="9"/>
    <x v="2"/>
    <x v="2"/>
    <s v="Cultura"/>
    <s v="01.25.04"/>
    <s v="Cultura"/>
    <s v="01.25.04"/>
    <x v="4"/>
    <x v="0"/>
    <x v="2"/>
    <x v="3"/>
    <x v="0"/>
    <x v="1"/>
    <x v="0"/>
    <x v="0"/>
    <x v="4"/>
    <s v="2025-03-18"/>
    <x v="0"/>
    <n v="80000"/>
    <x v="0"/>
    <m/>
    <x v="0"/>
    <m/>
    <x v="286"/>
    <n v="100477820"/>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pela atuação do artista Mito Kaskas no Festival de Cinza realizado na Praia de Calhetona, no dia 05 de março de 2025, conforme anexo."/>
  </r>
  <r>
    <x v="0"/>
    <n v="0"/>
    <n v="0"/>
    <n v="0"/>
    <n v="1708"/>
    <x v="1710"/>
    <x v="0"/>
    <x v="0"/>
    <x v="0"/>
    <s v="01.25.05.09"/>
    <x v="14"/>
    <x v="2"/>
    <x v="2"/>
    <s v="Saúde"/>
    <s v="01.25.05"/>
    <s v="Saúde"/>
    <s v="01.25.05"/>
    <x v="3"/>
    <x v="0"/>
    <x v="1"/>
    <x v="2"/>
    <x v="0"/>
    <x v="1"/>
    <x v="0"/>
    <x v="0"/>
    <x v="3"/>
    <s v="2025-05-21"/>
    <x v="1"/>
    <n v="1708"/>
    <x v="0"/>
    <m/>
    <x v="0"/>
    <m/>
    <x v="46"/>
    <n v="100476294"/>
    <x v="0"/>
    <x v="0"/>
    <s v="Apoio a Consultas de Especialidade e Medicamentos"/>
    <s v="ORI"/>
    <x v="0"/>
    <s v="ACE"/>
    <x v="0"/>
    <x v="0"/>
    <x v="0"/>
    <x v="0"/>
    <x v="0"/>
    <x v="0"/>
    <x v="0"/>
    <x v="0"/>
    <x v="0"/>
    <x v="0"/>
    <x v="0"/>
    <s v="Apoio a Consultas de Especialidade e Medicamentos"/>
    <x v="0"/>
    <x v="0"/>
    <x v="0"/>
    <x v="0"/>
    <x v="1"/>
    <x v="0"/>
    <x v="0"/>
    <x v="0"/>
    <x v="0"/>
    <x v="0"/>
    <x v="0"/>
    <x v="0"/>
    <s v="Pagamento a favor de Farmácia São Miguel referente a aquisição de medicamento da senhora Maria Semedo, conforme anexo."/>
  </r>
  <r>
    <x v="1"/>
    <n v="0"/>
    <n v="0"/>
    <n v="0"/>
    <n v="9700"/>
    <x v="1711"/>
    <x v="0"/>
    <x v="0"/>
    <x v="0"/>
    <s v="01.27.07.15"/>
    <x v="18"/>
    <x v="1"/>
    <x v="1"/>
    <s v="Requalificação Urbana e Habitação 2"/>
    <s v="01.27.07"/>
    <s v="Requalificação Urbana e Habitação 2"/>
    <s v="01.27.07"/>
    <x v="2"/>
    <x v="0"/>
    <x v="0"/>
    <x v="1"/>
    <x v="0"/>
    <x v="1"/>
    <x v="1"/>
    <x v="0"/>
    <x v="2"/>
    <s v="2025-04-30"/>
    <x v="1"/>
    <n v="9700"/>
    <x v="0"/>
    <m/>
    <x v="0"/>
    <m/>
    <x v="115"/>
    <n v="100478793"/>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referente a aquisição de serviços de confeção do tubo para a maquina pá carregadora afeto as obras da CMSM, conforme anexo"/>
  </r>
  <r>
    <x v="1"/>
    <n v="0"/>
    <n v="0"/>
    <n v="0"/>
    <n v="300888"/>
    <x v="1712"/>
    <x v="0"/>
    <x v="0"/>
    <x v="0"/>
    <s v="03.16.15"/>
    <x v="0"/>
    <x v="0"/>
    <x v="0"/>
    <s v="Direção Financeira"/>
    <s v="03.16.15"/>
    <s v="Direção Financeira"/>
    <s v="03.16.15"/>
    <x v="53"/>
    <x v="0"/>
    <x v="0"/>
    <x v="1"/>
    <x v="0"/>
    <x v="0"/>
    <x v="1"/>
    <x v="0"/>
    <x v="4"/>
    <s v="2025-03-28"/>
    <x v="0"/>
    <n v="300888"/>
    <x v="0"/>
    <m/>
    <x v="0"/>
    <m/>
    <x v="26"/>
    <n v="100474914"/>
    <x v="0"/>
    <x v="0"/>
    <s v="Direção Financeira"/>
    <s v="ORI"/>
    <x v="0"/>
    <m/>
    <x v="0"/>
    <x v="0"/>
    <x v="0"/>
    <x v="0"/>
    <x v="0"/>
    <x v="0"/>
    <x v="0"/>
    <x v="0"/>
    <x v="0"/>
    <x v="0"/>
    <x v="0"/>
    <s v="Direção Financeira"/>
    <x v="0"/>
    <x v="0"/>
    <x v="0"/>
    <x v="0"/>
    <x v="0"/>
    <x v="0"/>
    <x v="0"/>
    <x v="1"/>
    <x v="0"/>
    <x v="0"/>
    <x v="0"/>
    <x v="0"/>
    <s v="Pagamento a favor de CV Telecom, referente pagamento das Divida."/>
  </r>
  <r>
    <x v="1"/>
    <n v="0"/>
    <n v="0"/>
    <n v="0"/>
    <n v="16551055"/>
    <x v="1713"/>
    <x v="0"/>
    <x v="0"/>
    <x v="0"/>
    <s v="03.16.15"/>
    <x v="0"/>
    <x v="0"/>
    <x v="0"/>
    <s v="Direção Financeira"/>
    <s v="03.16.15"/>
    <s v="Direção Financeira"/>
    <s v="03.16.15"/>
    <x v="67"/>
    <x v="0"/>
    <x v="0"/>
    <x v="1"/>
    <x v="0"/>
    <x v="0"/>
    <x v="1"/>
    <x v="0"/>
    <x v="4"/>
    <s v="2025-03-31"/>
    <x v="0"/>
    <n v="16551055"/>
    <x v="0"/>
    <m/>
    <x v="0"/>
    <m/>
    <x v="26"/>
    <n v="100474914"/>
    <x v="0"/>
    <x v="0"/>
    <s v="Direção Financeira"/>
    <s v="ORI"/>
    <x v="0"/>
    <m/>
    <x v="0"/>
    <x v="0"/>
    <x v="0"/>
    <x v="0"/>
    <x v="0"/>
    <x v="0"/>
    <x v="0"/>
    <x v="0"/>
    <x v="0"/>
    <x v="0"/>
    <x v="0"/>
    <s v="Direção Financeira"/>
    <x v="0"/>
    <x v="0"/>
    <x v="0"/>
    <x v="0"/>
    <x v="0"/>
    <x v="0"/>
    <x v="0"/>
    <x v="0"/>
    <x v="0"/>
    <x v="0"/>
    <x v="0"/>
    <x v="0"/>
    <s v="Pagamento amortização de empréstimos obtidos março 2025."/>
  </r>
  <r>
    <x v="1"/>
    <n v="0"/>
    <n v="0"/>
    <n v="0"/>
    <n v="8000"/>
    <x v="1714"/>
    <x v="0"/>
    <x v="0"/>
    <x v="0"/>
    <s v="01.25.02.23"/>
    <x v="13"/>
    <x v="2"/>
    <x v="2"/>
    <s v="desporto"/>
    <s v="01.25.02"/>
    <s v="desporto"/>
    <s v="01.25.02"/>
    <x v="2"/>
    <x v="0"/>
    <x v="0"/>
    <x v="1"/>
    <x v="0"/>
    <x v="1"/>
    <x v="1"/>
    <x v="0"/>
    <x v="3"/>
    <s v="2025-05-02"/>
    <x v="1"/>
    <n v="8000"/>
    <x v="0"/>
    <m/>
    <x v="0"/>
    <m/>
    <x v="96"/>
    <n v="100479490"/>
    <x v="0"/>
    <x v="0"/>
    <s v="Atividades desportivas e promoção do desporto no Concelho"/>
    <s v="ORI"/>
    <x v="0"/>
    <m/>
    <x v="0"/>
    <x v="0"/>
    <x v="0"/>
    <x v="0"/>
    <x v="0"/>
    <x v="0"/>
    <x v="0"/>
    <x v="0"/>
    <x v="0"/>
    <x v="0"/>
    <x v="0"/>
    <s v="Atividades desportivas e promoção do desporto no Concelho"/>
    <x v="0"/>
    <x v="0"/>
    <x v="0"/>
    <x v="0"/>
    <x v="1"/>
    <x v="0"/>
    <x v="0"/>
    <x v="0"/>
    <x v="0"/>
    <x v="0"/>
    <x v="0"/>
    <x v="0"/>
    <s v="Apoio a seleção masculina de futebol, no âmbito da participação nos jogos intermunicipal realizado em Assomada comemoração festa do dia do município de Santa Catarina, conforme anexo."/>
  </r>
  <r>
    <x v="0"/>
    <n v="0"/>
    <n v="0"/>
    <n v="0"/>
    <n v="4156"/>
    <x v="1715"/>
    <x v="0"/>
    <x v="0"/>
    <x v="0"/>
    <s v="03.16.15"/>
    <x v="0"/>
    <x v="0"/>
    <x v="0"/>
    <s v="Direção Financeira"/>
    <s v="03.16.15"/>
    <s v="Direção Financeira"/>
    <s v="03.16.15"/>
    <x v="76"/>
    <x v="0"/>
    <x v="0"/>
    <x v="1"/>
    <x v="0"/>
    <x v="0"/>
    <x v="0"/>
    <x v="0"/>
    <x v="3"/>
    <s v="2025-05-06"/>
    <x v="1"/>
    <n v="4156"/>
    <x v="0"/>
    <m/>
    <x v="0"/>
    <m/>
    <x v="22"/>
    <n v="100479788"/>
    <x v="0"/>
    <x v="0"/>
    <s v="Direção Financeira"/>
    <s v="ORI"/>
    <x v="0"/>
    <m/>
    <x v="0"/>
    <x v="0"/>
    <x v="0"/>
    <x v="0"/>
    <x v="0"/>
    <x v="0"/>
    <x v="0"/>
    <x v="0"/>
    <x v="0"/>
    <x v="0"/>
    <x v="0"/>
    <s v="Direção Financeira"/>
    <x v="0"/>
    <x v="0"/>
    <x v="0"/>
    <x v="0"/>
    <x v="0"/>
    <x v="0"/>
    <x v="0"/>
    <x v="0"/>
    <x v="0"/>
    <x v="0"/>
    <x v="0"/>
    <x v="0"/>
    <s v="Pagamento a favor do Sr. Pedro Arcanjo Correia , correspondentes horas extras aquando dos trabalhos de referante a março de 2025, confrome anexo."/>
  </r>
  <r>
    <x v="1"/>
    <n v="0"/>
    <n v="0"/>
    <n v="0"/>
    <n v="2850"/>
    <x v="1716"/>
    <x v="0"/>
    <x v="0"/>
    <x v="0"/>
    <s v="01.23.04.14"/>
    <x v="24"/>
    <x v="5"/>
    <x v="6"/>
    <s v="Ambiente"/>
    <s v="01.23.04"/>
    <s v="Ambiente"/>
    <s v="01.23.04"/>
    <x v="2"/>
    <x v="0"/>
    <x v="0"/>
    <x v="1"/>
    <x v="0"/>
    <x v="1"/>
    <x v="1"/>
    <x v="0"/>
    <x v="3"/>
    <s v="2025-05-06"/>
    <x v="1"/>
    <n v="2850"/>
    <x v="0"/>
    <m/>
    <x v="0"/>
    <m/>
    <x v="9"/>
    <n v="100474696"/>
    <x v="0"/>
    <x v="1"/>
    <s v="Criação e Manutenção de Espaços Verdes"/>
    <s v="ORI"/>
    <x v="0"/>
    <s v="CMEV"/>
    <x v="0"/>
    <x v="0"/>
    <x v="0"/>
    <x v="0"/>
    <x v="0"/>
    <x v="0"/>
    <x v="0"/>
    <x v="0"/>
    <x v="0"/>
    <x v="0"/>
    <x v="0"/>
    <s v="Criação e Manutenção de Espaços Verdes"/>
    <x v="0"/>
    <x v="0"/>
    <x v="0"/>
    <x v="0"/>
    <x v="1"/>
    <x v="0"/>
    <x v="0"/>
    <x v="0"/>
    <x v="0"/>
    <x v="0"/>
    <x v="1"/>
    <x v="0"/>
    <s v="Pagamento a favor da senhora Elsa Varela, correspondente trabalhos realizados realizado na praça de pilão Cão, referente a abril de 2025, conforme anexo."/>
  </r>
  <r>
    <x v="1"/>
    <n v="0"/>
    <n v="0"/>
    <n v="0"/>
    <n v="16150"/>
    <x v="1716"/>
    <x v="0"/>
    <x v="0"/>
    <x v="0"/>
    <s v="01.23.04.14"/>
    <x v="24"/>
    <x v="5"/>
    <x v="6"/>
    <s v="Ambiente"/>
    <s v="01.23.04"/>
    <s v="Ambiente"/>
    <s v="01.23.04"/>
    <x v="2"/>
    <x v="0"/>
    <x v="0"/>
    <x v="1"/>
    <x v="0"/>
    <x v="1"/>
    <x v="1"/>
    <x v="0"/>
    <x v="3"/>
    <s v="2025-05-06"/>
    <x v="1"/>
    <n v="16150"/>
    <x v="0"/>
    <m/>
    <x v="0"/>
    <m/>
    <x v="287"/>
    <n v="100479921"/>
    <x v="0"/>
    <x v="0"/>
    <s v="Criação e Manutenção de Espaços Verdes"/>
    <s v="ORI"/>
    <x v="0"/>
    <s v="CMEV"/>
    <x v="0"/>
    <x v="0"/>
    <x v="0"/>
    <x v="0"/>
    <x v="0"/>
    <x v="0"/>
    <x v="0"/>
    <x v="0"/>
    <x v="0"/>
    <x v="0"/>
    <x v="0"/>
    <s v="Criação e Manutenção de Espaços Verdes"/>
    <x v="0"/>
    <x v="0"/>
    <x v="0"/>
    <x v="0"/>
    <x v="1"/>
    <x v="0"/>
    <x v="0"/>
    <x v="0"/>
    <x v="0"/>
    <x v="0"/>
    <x v="0"/>
    <x v="0"/>
    <s v="Pagamento a favor da senhora Elsa Varela, correspondente trabalhos realizados realizado na praça de pilão Cão, referente a abril de 2025, conforme anexo."/>
  </r>
  <r>
    <x v="0"/>
    <n v="0"/>
    <n v="0"/>
    <n v="0"/>
    <n v="8000"/>
    <x v="1717"/>
    <x v="0"/>
    <x v="0"/>
    <x v="0"/>
    <s v="03.16.15"/>
    <x v="0"/>
    <x v="0"/>
    <x v="0"/>
    <s v="Direção Financeira"/>
    <s v="03.16.15"/>
    <s v="Direção Financeira"/>
    <s v="03.16.15"/>
    <x v="0"/>
    <x v="0"/>
    <x v="0"/>
    <x v="0"/>
    <x v="0"/>
    <x v="0"/>
    <x v="0"/>
    <x v="0"/>
    <x v="3"/>
    <s v="2025-05-06"/>
    <x v="1"/>
    <n v="8000"/>
    <x v="0"/>
    <m/>
    <x v="0"/>
    <m/>
    <x v="127"/>
    <n v="100476245"/>
    <x v="0"/>
    <x v="0"/>
    <s v="Direção Financeira"/>
    <s v="ORI"/>
    <x v="0"/>
    <m/>
    <x v="0"/>
    <x v="0"/>
    <x v="0"/>
    <x v="0"/>
    <x v="0"/>
    <x v="0"/>
    <x v="0"/>
    <x v="0"/>
    <x v="0"/>
    <x v="0"/>
    <x v="0"/>
    <s v="Direção Financeira"/>
    <x v="0"/>
    <x v="0"/>
    <x v="0"/>
    <x v="0"/>
    <x v="0"/>
    <x v="0"/>
    <x v="0"/>
    <x v="0"/>
    <x v="0"/>
    <x v="0"/>
    <x v="0"/>
    <x v="0"/>
    <s v="Ajuda de custo a favor da SR. Adilson Do Rosario Fernandes Silva, pela sua deslocação à cidade da Praia nos dia 14 e 27 de março e nos dia 17 e 25 de abril de 2025, em missão de serviço, conforme anexo."/>
  </r>
  <r>
    <x v="1"/>
    <n v="0"/>
    <n v="0"/>
    <n v="0"/>
    <n v="3750"/>
    <x v="1718"/>
    <x v="0"/>
    <x v="0"/>
    <x v="0"/>
    <s v="01.27.07.15"/>
    <x v="18"/>
    <x v="1"/>
    <x v="1"/>
    <s v="Requalificação Urbana e Habitação 2"/>
    <s v="01.27.07"/>
    <s v="Requalificação Urbana e Habitação 2"/>
    <s v="01.27.07"/>
    <x v="2"/>
    <x v="0"/>
    <x v="0"/>
    <x v="1"/>
    <x v="0"/>
    <x v="1"/>
    <x v="1"/>
    <x v="0"/>
    <x v="3"/>
    <s v="2025-05-15"/>
    <x v="1"/>
    <n v="3750"/>
    <x v="0"/>
    <m/>
    <x v="0"/>
    <m/>
    <x v="9"/>
    <n v="100474696"/>
    <x v="0"/>
    <x v="1"/>
    <s v="Requalificação urbana e ambiental de Achada Pizarra a Manguinho"/>
    <s v="ORI"/>
    <x v="0"/>
    <s v="RUH"/>
    <x v="0"/>
    <x v="0"/>
    <x v="0"/>
    <x v="0"/>
    <x v="0"/>
    <x v="0"/>
    <x v="0"/>
    <x v="0"/>
    <x v="0"/>
    <x v="0"/>
    <x v="0"/>
    <s v="Requalificação urbana e ambiental de Achada Pizarra a Manguinho"/>
    <x v="0"/>
    <x v="0"/>
    <x v="0"/>
    <x v="0"/>
    <x v="1"/>
    <x v="0"/>
    <x v="0"/>
    <x v="0"/>
    <x v="0"/>
    <x v="0"/>
    <x v="1"/>
    <x v="0"/>
    <s v="Pagamento referente a prestação de serviço, no âmbito dos trabalhos da requalificação urbana de encosta  Achada Pizarra, conforme anexo."/>
  </r>
  <r>
    <x v="1"/>
    <n v="0"/>
    <n v="0"/>
    <n v="0"/>
    <n v="21250"/>
    <x v="1718"/>
    <x v="0"/>
    <x v="0"/>
    <x v="0"/>
    <s v="01.27.07.15"/>
    <x v="18"/>
    <x v="1"/>
    <x v="1"/>
    <s v="Requalificação Urbana e Habitação 2"/>
    <s v="01.27.07"/>
    <s v="Requalificação Urbana e Habitação 2"/>
    <s v="01.27.07"/>
    <x v="2"/>
    <x v="0"/>
    <x v="0"/>
    <x v="1"/>
    <x v="0"/>
    <x v="1"/>
    <x v="1"/>
    <x v="0"/>
    <x v="3"/>
    <s v="2025-05-15"/>
    <x v="1"/>
    <n v="21250"/>
    <x v="0"/>
    <m/>
    <x v="0"/>
    <m/>
    <x v="288"/>
    <n v="100479925"/>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referente a prestação de serviço, no âmbito dos trabalhos da requalificação urbana de encosta  Achada Pizarra, conforme anexo."/>
  </r>
  <r>
    <x v="0"/>
    <n v="0"/>
    <n v="0"/>
    <n v="0"/>
    <n v="9471"/>
    <x v="1719"/>
    <x v="0"/>
    <x v="1"/>
    <x v="0"/>
    <s v="80.02.01"/>
    <x v="28"/>
    <x v="4"/>
    <x v="4"/>
    <s v="Retenções Iur"/>
    <s v="80.02.01"/>
    <s v="Retenções Iur"/>
    <s v="80.02.01"/>
    <x v="52"/>
    <x v="0"/>
    <x v="6"/>
    <x v="1"/>
    <x v="1"/>
    <x v="2"/>
    <x v="2"/>
    <x v="0"/>
    <x v="2"/>
    <s v="2025-04-11"/>
    <x v="1"/>
    <n v="9471"/>
    <x v="0"/>
    <m/>
    <x v="0"/>
    <m/>
    <x v="9"/>
    <n v="100474696"/>
    <x v="0"/>
    <x v="0"/>
    <s v="Retenções Iur"/>
    <s v="ORI"/>
    <x v="0"/>
    <s v="RIUR"/>
    <x v="0"/>
    <x v="0"/>
    <x v="0"/>
    <x v="0"/>
    <x v="0"/>
    <x v="0"/>
    <x v="0"/>
    <x v="0"/>
    <x v="0"/>
    <x v="0"/>
    <x v="0"/>
    <s v="Retenções Iur"/>
    <x v="0"/>
    <x v="0"/>
    <x v="0"/>
    <x v="0"/>
    <x v="2"/>
    <x v="0"/>
    <x v="0"/>
    <x v="0"/>
    <x v="0"/>
    <x v="1"/>
    <x v="0"/>
    <x v="0"/>
    <s v="RETENCAO OT"/>
  </r>
  <r>
    <x v="0"/>
    <n v="0"/>
    <n v="0"/>
    <n v="0"/>
    <n v="300"/>
    <x v="1720"/>
    <x v="0"/>
    <x v="0"/>
    <x v="0"/>
    <s v="03.16.15"/>
    <x v="0"/>
    <x v="0"/>
    <x v="0"/>
    <s v="Direção Financeira"/>
    <s v="03.16.15"/>
    <s v="Direção Financeira"/>
    <s v="03.16.15"/>
    <x v="41"/>
    <x v="0"/>
    <x v="0"/>
    <x v="0"/>
    <x v="0"/>
    <x v="0"/>
    <x v="0"/>
    <x v="0"/>
    <x v="5"/>
    <s v="2025-06-06"/>
    <x v="1"/>
    <n v="300"/>
    <x v="0"/>
    <m/>
    <x v="0"/>
    <m/>
    <x v="26"/>
    <n v="100474914"/>
    <x v="0"/>
    <x v="0"/>
    <s v="Direção Financeira"/>
    <s v="ORI"/>
    <x v="0"/>
    <m/>
    <x v="0"/>
    <x v="0"/>
    <x v="0"/>
    <x v="0"/>
    <x v="0"/>
    <x v="0"/>
    <x v="0"/>
    <x v="0"/>
    <x v="0"/>
    <x v="0"/>
    <x v="0"/>
    <s v="Direção Financeira"/>
    <x v="0"/>
    <x v="0"/>
    <x v="0"/>
    <x v="0"/>
    <x v="0"/>
    <x v="0"/>
    <x v="0"/>
    <x v="0"/>
    <x v="0"/>
    <x v="0"/>
    <x v="0"/>
    <x v="0"/>
    <s v="Pagamento referente a aquisição de 02 (dois) abraçadeira para reparação da viatura ST-24-RG afeto aos serviços da CMSM, conforme anexo."/>
  </r>
  <r>
    <x v="0"/>
    <n v="0"/>
    <n v="0"/>
    <n v="0"/>
    <n v="3000"/>
    <x v="1721"/>
    <x v="0"/>
    <x v="0"/>
    <x v="0"/>
    <s v="03.16.15"/>
    <x v="0"/>
    <x v="0"/>
    <x v="0"/>
    <s v="Direção Financeira"/>
    <s v="03.16.15"/>
    <s v="Direção Financeira"/>
    <s v="03.16.15"/>
    <x v="11"/>
    <x v="0"/>
    <x v="0"/>
    <x v="0"/>
    <x v="1"/>
    <x v="0"/>
    <x v="0"/>
    <x v="0"/>
    <x v="5"/>
    <s v="2025-06-13"/>
    <x v="1"/>
    <n v="3000"/>
    <x v="0"/>
    <m/>
    <x v="0"/>
    <m/>
    <x v="82"/>
    <n v="100479698"/>
    <x v="0"/>
    <x v="0"/>
    <s v="Direção Financeira"/>
    <s v="ORI"/>
    <x v="0"/>
    <m/>
    <x v="0"/>
    <x v="0"/>
    <x v="0"/>
    <x v="0"/>
    <x v="0"/>
    <x v="0"/>
    <x v="0"/>
    <x v="0"/>
    <x v="0"/>
    <x v="0"/>
    <x v="0"/>
    <s v="Direção Financeira"/>
    <x v="0"/>
    <x v="0"/>
    <x v="0"/>
    <x v="0"/>
    <x v="0"/>
    <x v="0"/>
    <x v="0"/>
    <x v="0"/>
    <x v="0"/>
    <x v="0"/>
    <x v="0"/>
    <x v="0"/>
    <s v="Pagamento a favor de EDEC, referente a recarga de energia elétrica, no jardim infantil de Ponta Verde, conforme anexo."/>
  </r>
  <r>
    <x v="0"/>
    <n v="0"/>
    <n v="0"/>
    <n v="0"/>
    <n v="5000"/>
    <x v="1722"/>
    <x v="0"/>
    <x v="0"/>
    <x v="0"/>
    <s v="03.16.15"/>
    <x v="0"/>
    <x v="0"/>
    <x v="0"/>
    <s v="Direção Financeira"/>
    <s v="03.16.15"/>
    <s v="Direção Financeira"/>
    <s v="03.16.15"/>
    <x v="11"/>
    <x v="0"/>
    <x v="0"/>
    <x v="0"/>
    <x v="1"/>
    <x v="0"/>
    <x v="0"/>
    <x v="0"/>
    <x v="5"/>
    <s v="2025-06-13"/>
    <x v="1"/>
    <n v="5000"/>
    <x v="0"/>
    <m/>
    <x v="0"/>
    <m/>
    <x v="82"/>
    <n v="100479698"/>
    <x v="0"/>
    <x v="0"/>
    <s v="Direção Financeira"/>
    <s v="ORI"/>
    <x v="0"/>
    <m/>
    <x v="0"/>
    <x v="0"/>
    <x v="0"/>
    <x v="0"/>
    <x v="0"/>
    <x v="0"/>
    <x v="0"/>
    <x v="0"/>
    <x v="0"/>
    <x v="0"/>
    <x v="0"/>
    <s v="Direção Financeira"/>
    <x v="0"/>
    <x v="0"/>
    <x v="0"/>
    <x v="0"/>
    <x v="0"/>
    <x v="0"/>
    <x v="0"/>
    <x v="0"/>
    <x v="0"/>
    <x v="0"/>
    <x v="0"/>
    <x v="0"/>
    <s v="Pagamento a favor de EDEC, referente a recarga de energia elétrica do Espaço Jovem de Achada Monte, conforme anexo."/>
  </r>
  <r>
    <x v="1"/>
    <n v="0"/>
    <n v="0"/>
    <n v="0"/>
    <n v="28582"/>
    <x v="1723"/>
    <x v="0"/>
    <x v="0"/>
    <x v="0"/>
    <s v="01.25.02.23"/>
    <x v="13"/>
    <x v="2"/>
    <x v="2"/>
    <s v="desporto"/>
    <s v="01.25.02"/>
    <s v="desporto"/>
    <s v="01.25.02"/>
    <x v="2"/>
    <x v="0"/>
    <x v="0"/>
    <x v="1"/>
    <x v="0"/>
    <x v="1"/>
    <x v="1"/>
    <x v="0"/>
    <x v="5"/>
    <s v="2025-06-20"/>
    <x v="1"/>
    <n v="28582"/>
    <x v="0"/>
    <m/>
    <x v="0"/>
    <m/>
    <x v="90"/>
    <n v="100391468"/>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o SENNA SPORT CABO VERDE, referente a aquisição dos troféus desportivos a serem entregues aos finalista do torneio de futsal a ser realizado em Ponta verde, conforme anexo. "/>
  </r>
  <r>
    <x v="1"/>
    <n v="0"/>
    <n v="0"/>
    <n v="0"/>
    <n v="16950"/>
    <x v="1724"/>
    <x v="0"/>
    <x v="0"/>
    <x v="0"/>
    <s v="01.28.01.10"/>
    <x v="22"/>
    <x v="3"/>
    <x v="3"/>
    <s v="Habitação Social"/>
    <s v="01.28.01"/>
    <s v="Habitação Social"/>
    <s v="01.28.01"/>
    <x v="2"/>
    <x v="0"/>
    <x v="0"/>
    <x v="1"/>
    <x v="0"/>
    <x v="1"/>
    <x v="1"/>
    <x v="0"/>
    <x v="5"/>
    <s v="2025-06-25"/>
    <x v="1"/>
    <n v="16950"/>
    <x v="0"/>
    <m/>
    <x v="0"/>
    <m/>
    <x v="9"/>
    <n v="100474696"/>
    <x v="0"/>
    <x v="1"/>
    <s v="Construção de casas de banho para famílias vulneráveis"/>
    <s v="ORI"/>
    <x v="0"/>
    <s v="CB"/>
    <x v="0"/>
    <x v="0"/>
    <x v="0"/>
    <x v="0"/>
    <x v="0"/>
    <x v="0"/>
    <x v="0"/>
    <x v="0"/>
    <x v="0"/>
    <x v="0"/>
    <x v="0"/>
    <s v="Construção de casas de banho para famílias vulneráveis"/>
    <x v="0"/>
    <x v="0"/>
    <x v="0"/>
    <x v="0"/>
    <x v="1"/>
    <x v="0"/>
    <x v="0"/>
    <x v="0"/>
    <x v="0"/>
    <x v="0"/>
    <x v="1"/>
    <x v="0"/>
    <s v="Pagamento a favor do Sr. Adilson Mendes Pereira, referente a colocação de mosaicos e canalização nas casas de banho das senhoras Gunda, Militina, Mena e Candinha em Achada Bolanha e Achada Espinho Branco, conforme anexo. "/>
  </r>
  <r>
    <x v="1"/>
    <n v="0"/>
    <n v="0"/>
    <n v="0"/>
    <n v="96050"/>
    <x v="1724"/>
    <x v="0"/>
    <x v="0"/>
    <x v="0"/>
    <s v="01.28.01.10"/>
    <x v="22"/>
    <x v="3"/>
    <x v="3"/>
    <s v="Habitação Social"/>
    <s v="01.28.01"/>
    <s v="Habitação Social"/>
    <s v="01.28.01"/>
    <x v="2"/>
    <x v="0"/>
    <x v="0"/>
    <x v="1"/>
    <x v="0"/>
    <x v="1"/>
    <x v="1"/>
    <x v="0"/>
    <x v="5"/>
    <s v="2025-06-25"/>
    <x v="1"/>
    <n v="96050"/>
    <x v="0"/>
    <m/>
    <x v="0"/>
    <m/>
    <x v="176"/>
    <n v="100479878"/>
    <x v="0"/>
    <x v="0"/>
    <s v="Construção de casas de banho para famílias vulneráveis"/>
    <s v="ORI"/>
    <x v="0"/>
    <s v="CB"/>
    <x v="0"/>
    <x v="0"/>
    <x v="0"/>
    <x v="0"/>
    <x v="0"/>
    <x v="0"/>
    <x v="0"/>
    <x v="0"/>
    <x v="0"/>
    <x v="0"/>
    <x v="0"/>
    <s v="Construção de casas de banho para famílias vulneráveis"/>
    <x v="0"/>
    <x v="0"/>
    <x v="0"/>
    <x v="0"/>
    <x v="1"/>
    <x v="0"/>
    <x v="0"/>
    <x v="0"/>
    <x v="0"/>
    <x v="0"/>
    <x v="0"/>
    <x v="0"/>
    <s v="Pagamento a favor do Sr. Adilson Mendes Pereira, referente a colocação de mosaicos e canalização nas casas de banho das senhoras Gunda, Militina, Mena e Candinha em Achada Bolanha e Achada Espinho Branco, conforme anexo. "/>
  </r>
  <r>
    <x v="0"/>
    <n v="0"/>
    <n v="0"/>
    <n v="0"/>
    <n v="13000"/>
    <x v="1725"/>
    <x v="0"/>
    <x v="0"/>
    <x v="0"/>
    <s v="01.25.05.12"/>
    <x v="2"/>
    <x v="2"/>
    <x v="2"/>
    <s v="Saúde"/>
    <s v="01.25.05"/>
    <s v="Saúde"/>
    <s v="01.25.05"/>
    <x v="3"/>
    <x v="0"/>
    <x v="1"/>
    <x v="2"/>
    <x v="0"/>
    <x v="1"/>
    <x v="0"/>
    <x v="0"/>
    <x v="6"/>
    <s v="2025-07-01"/>
    <x v="2"/>
    <n v="13000"/>
    <x v="0"/>
    <m/>
    <x v="0"/>
    <m/>
    <x v="289"/>
    <n v="100476946"/>
    <x v="0"/>
    <x v="0"/>
    <s v="Promoção e Inclusão Social"/>
    <s v="ORI"/>
    <x v="0"/>
    <m/>
    <x v="0"/>
    <x v="0"/>
    <x v="0"/>
    <x v="0"/>
    <x v="0"/>
    <x v="0"/>
    <x v="0"/>
    <x v="0"/>
    <x v="0"/>
    <x v="0"/>
    <x v="0"/>
    <s v="Promoção e Inclusão Social"/>
    <x v="0"/>
    <x v="0"/>
    <x v="0"/>
    <x v="0"/>
    <x v="1"/>
    <x v="0"/>
    <x v="0"/>
    <x v="0"/>
    <x v="0"/>
    <x v="0"/>
    <x v="0"/>
    <x v="0"/>
    <s v="Pagamento a favor de ADS referente a divida contraída pela Sra Engrácia Lopes Tavares, residente em Achada do Monte, conforme anexo."/>
  </r>
  <r>
    <x v="1"/>
    <n v="0"/>
    <n v="0"/>
    <n v="0"/>
    <n v="33000"/>
    <x v="1726"/>
    <x v="0"/>
    <x v="0"/>
    <x v="0"/>
    <s v="01.28.01.09"/>
    <x v="8"/>
    <x v="3"/>
    <x v="3"/>
    <s v="Habitação Social"/>
    <s v="01.28.01"/>
    <s v="Habitação Social"/>
    <s v="01.28.01"/>
    <x v="2"/>
    <x v="0"/>
    <x v="0"/>
    <x v="1"/>
    <x v="0"/>
    <x v="1"/>
    <x v="1"/>
    <x v="0"/>
    <x v="6"/>
    <s v="2025-07-16"/>
    <x v="2"/>
    <n v="33000"/>
    <x v="0"/>
    <m/>
    <x v="0"/>
    <m/>
    <x v="290"/>
    <n v="100395018"/>
    <x v="0"/>
    <x v="0"/>
    <s v="Construção e reabilitação de habitação de famílias Vulveraveis"/>
    <s v="ORI"/>
    <x v="0"/>
    <s v="HS"/>
    <x v="0"/>
    <x v="0"/>
    <x v="0"/>
    <x v="0"/>
    <x v="0"/>
    <x v="0"/>
    <x v="0"/>
    <x v="0"/>
    <x v="0"/>
    <x v="0"/>
    <x v="0"/>
    <s v="Construção e reabilitação de habitação de famílias Vulveraveis"/>
    <x v="0"/>
    <x v="0"/>
    <x v="0"/>
    <x v="0"/>
    <x v="1"/>
    <x v="0"/>
    <x v="0"/>
    <x v="0"/>
    <x v="0"/>
    <x v="0"/>
    <x v="0"/>
    <x v="0"/>
    <s v="Pagamento referente a aquisição de materiais, para reabilitação de de habitação da Sra. Domingas Sanches, conforme proposta em anexo."/>
  </r>
  <r>
    <x v="0"/>
    <n v="0"/>
    <n v="0"/>
    <n v="0"/>
    <n v="1000"/>
    <x v="1727"/>
    <x v="0"/>
    <x v="0"/>
    <x v="0"/>
    <s v="01.25.05.09"/>
    <x v="14"/>
    <x v="2"/>
    <x v="2"/>
    <s v="Saúde"/>
    <s v="01.25.05"/>
    <s v="Saúde"/>
    <s v="01.25.05"/>
    <x v="3"/>
    <x v="0"/>
    <x v="1"/>
    <x v="2"/>
    <x v="0"/>
    <x v="1"/>
    <x v="0"/>
    <x v="0"/>
    <x v="6"/>
    <s v="2025-07-07"/>
    <x v="2"/>
    <n v="1000"/>
    <x v="0"/>
    <m/>
    <x v="0"/>
    <m/>
    <x v="38"/>
    <n v="100475975"/>
    <x v="0"/>
    <x v="0"/>
    <s v="Apoio a Consultas de Especialidade e Medicamentos"/>
    <s v="ORI"/>
    <x v="0"/>
    <s v="ACE"/>
    <x v="0"/>
    <x v="0"/>
    <x v="0"/>
    <x v="0"/>
    <x v="0"/>
    <x v="0"/>
    <x v="0"/>
    <x v="0"/>
    <x v="0"/>
    <x v="0"/>
    <x v="0"/>
    <s v="Apoio a Consultas de Especialidade e Medicamentos"/>
    <x v="0"/>
    <x v="0"/>
    <x v="0"/>
    <x v="0"/>
    <x v="1"/>
    <x v="0"/>
    <x v="0"/>
    <x v="1"/>
    <x v="0"/>
    <x v="0"/>
    <x v="0"/>
    <x v="0"/>
    <s v="Apoio para pagamento de transporte para realização de hemodiálise no hospital Agostinho Neto, conforme anexo."/>
  </r>
  <r>
    <x v="1"/>
    <n v="0"/>
    <n v="0"/>
    <n v="0"/>
    <n v="35000"/>
    <x v="1728"/>
    <x v="0"/>
    <x v="0"/>
    <x v="0"/>
    <s v="01.25.02.23"/>
    <x v="13"/>
    <x v="2"/>
    <x v="2"/>
    <s v="desporto"/>
    <s v="01.25.02"/>
    <s v="desporto"/>
    <s v="01.25.02"/>
    <x v="2"/>
    <x v="0"/>
    <x v="0"/>
    <x v="1"/>
    <x v="0"/>
    <x v="1"/>
    <x v="1"/>
    <x v="0"/>
    <x v="6"/>
    <s v="2025-07-25"/>
    <x v="2"/>
    <n v="35000"/>
    <x v="0"/>
    <m/>
    <x v="0"/>
    <m/>
    <x v="26"/>
    <n v="10047491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os vencedores da corrida de atletismo, conforme proposta em anexo."/>
  </r>
  <r>
    <x v="1"/>
    <n v="0"/>
    <n v="0"/>
    <n v="0"/>
    <n v="4763"/>
    <x v="1729"/>
    <x v="0"/>
    <x v="0"/>
    <x v="0"/>
    <s v="01.27.07.09"/>
    <x v="7"/>
    <x v="1"/>
    <x v="1"/>
    <s v="Requalificação Urbana e Habitação 2"/>
    <s v="01.27.07"/>
    <s v="Requalificação Urbana e Habitação 2"/>
    <s v="01.27.07"/>
    <x v="2"/>
    <x v="0"/>
    <x v="0"/>
    <x v="1"/>
    <x v="0"/>
    <x v="1"/>
    <x v="1"/>
    <x v="0"/>
    <x v="8"/>
    <s v="2025-09-08"/>
    <x v="2"/>
    <n v="4763"/>
    <x v="0"/>
    <m/>
    <x v="0"/>
    <m/>
    <x v="26"/>
    <n v="100474914"/>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serviço de soldadura em metal, confecção de tubo Hidráulico, e união metálico da viatura conforme anexo."/>
  </r>
  <r>
    <x v="0"/>
    <n v="0"/>
    <n v="0"/>
    <n v="0"/>
    <n v="5000"/>
    <x v="1730"/>
    <x v="0"/>
    <x v="0"/>
    <x v="0"/>
    <s v="01.25.04.22"/>
    <x v="9"/>
    <x v="2"/>
    <x v="2"/>
    <s v="Cultura"/>
    <s v="01.25.04"/>
    <s v="Cultura"/>
    <s v="01.25.04"/>
    <x v="4"/>
    <x v="0"/>
    <x v="2"/>
    <x v="3"/>
    <x v="0"/>
    <x v="1"/>
    <x v="0"/>
    <x v="0"/>
    <x v="7"/>
    <s v="2025-08-14"/>
    <x v="2"/>
    <n v="5000"/>
    <x v="0"/>
    <m/>
    <x v="0"/>
    <m/>
    <x v="291"/>
    <n v="100476790"/>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pelos serviços de VIP nos dias 08 e 09 de agosto no âmbito da realização do festival Calheta 2025, conforme anexo"/>
  </r>
  <r>
    <x v="0"/>
    <n v="0"/>
    <n v="0"/>
    <n v="0"/>
    <n v="8000"/>
    <x v="1731"/>
    <x v="0"/>
    <x v="0"/>
    <x v="0"/>
    <s v="03.16.11"/>
    <x v="25"/>
    <x v="0"/>
    <x v="0"/>
    <s v="Direcção de Obras"/>
    <s v="03.16.11"/>
    <s v="Direcção de Obras"/>
    <s v="03.16.11"/>
    <x v="0"/>
    <x v="0"/>
    <x v="0"/>
    <x v="0"/>
    <x v="0"/>
    <x v="0"/>
    <x v="0"/>
    <x v="0"/>
    <x v="8"/>
    <s v="2025-09-24"/>
    <x v="2"/>
    <n v="8000"/>
    <x v="0"/>
    <m/>
    <x v="0"/>
    <m/>
    <x v="185"/>
    <n v="100433332"/>
    <x v="0"/>
    <x v="0"/>
    <s v="Direcção de Obras"/>
    <s v="ORI"/>
    <x v="0"/>
    <m/>
    <x v="0"/>
    <x v="0"/>
    <x v="0"/>
    <x v="0"/>
    <x v="0"/>
    <x v="0"/>
    <x v="0"/>
    <x v="0"/>
    <x v="0"/>
    <x v="0"/>
    <x v="0"/>
    <s v="Direcção de Obras"/>
    <x v="0"/>
    <x v="0"/>
    <x v="0"/>
    <x v="0"/>
    <x v="0"/>
    <x v="0"/>
    <x v="0"/>
    <x v="0"/>
    <x v="0"/>
    <x v="0"/>
    <x v="0"/>
    <x v="0"/>
    <s v="Ajuda de custo a favor do Sr. Albertino Pina pela sua deslocação em missão de serviço a cidade da Assomada no dia 06/09 e Praia no dia 17,18/09 de 2025, conforme justificativo em anexo. "/>
  </r>
  <r>
    <x v="0"/>
    <n v="0"/>
    <n v="0"/>
    <n v="0"/>
    <n v="1000"/>
    <x v="1732"/>
    <x v="0"/>
    <x v="0"/>
    <x v="0"/>
    <s v="01.25.05.12"/>
    <x v="2"/>
    <x v="2"/>
    <x v="2"/>
    <s v="Saúde"/>
    <s v="01.25.05"/>
    <s v="Saúde"/>
    <s v="01.25.05"/>
    <x v="3"/>
    <x v="0"/>
    <x v="1"/>
    <x v="2"/>
    <x v="0"/>
    <x v="1"/>
    <x v="0"/>
    <x v="0"/>
    <x v="9"/>
    <s v="2025-10-15"/>
    <x v="3"/>
    <n v="1000"/>
    <x v="0"/>
    <m/>
    <x v="0"/>
    <m/>
    <x v="38"/>
    <n v="100475975"/>
    <x v="0"/>
    <x v="0"/>
    <s v="Promoção e Inclusão Social"/>
    <s v="ORI"/>
    <x v="0"/>
    <m/>
    <x v="0"/>
    <x v="0"/>
    <x v="0"/>
    <x v="0"/>
    <x v="0"/>
    <x v="0"/>
    <x v="0"/>
    <x v="0"/>
    <x v="0"/>
    <x v="0"/>
    <x v="0"/>
    <s v="Promoção e Inclusão Social"/>
    <x v="0"/>
    <x v="0"/>
    <x v="0"/>
    <x v="0"/>
    <x v="1"/>
    <x v="0"/>
    <x v="0"/>
    <x v="0"/>
    <x v="0"/>
    <x v="0"/>
    <x v="0"/>
    <x v="0"/>
    <s v="Apoio a favor da senhora Arcângela Mendes Furtado, para pagamento transporte a fim de realizar hemodiálise, na cidade da Praia, conforme anexo."/>
  </r>
  <r>
    <x v="1"/>
    <n v="0"/>
    <n v="0"/>
    <n v="0"/>
    <n v="3000"/>
    <x v="1733"/>
    <x v="0"/>
    <x v="0"/>
    <x v="0"/>
    <s v="01.27.06.72"/>
    <x v="1"/>
    <x v="1"/>
    <x v="1"/>
    <s v="Requalificação Urbana e habitação"/>
    <s v="01.27.06"/>
    <s v="Requalificação Urbana e habitação"/>
    <s v="01.27.06"/>
    <x v="2"/>
    <x v="0"/>
    <x v="0"/>
    <x v="1"/>
    <x v="0"/>
    <x v="1"/>
    <x v="1"/>
    <x v="0"/>
    <x v="9"/>
    <s v="2025-10-22"/>
    <x v="3"/>
    <n v="3000"/>
    <x v="0"/>
    <m/>
    <x v="0"/>
    <m/>
    <x v="9"/>
    <n v="100474696"/>
    <x v="0"/>
    <x v="1"/>
    <s v="Manutenção e Reabilitação de Edificios Municipais"/>
    <s v="ORI"/>
    <x v="0"/>
    <m/>
    <x v="0"/>
    <x v="0"/>
    <x v="0"/>
    <x v="0"/>
    <x v="0"/>
    <x v="0"/>
    <x v="0"/>
    <x v="0"/>
    <x v="0"/>
    <x v="0"/>
    <x v="0"/>
    <s v="Manutenção e Reabilitação de Edificios Municipais"/>
    <x v="0"/>
    <x v="0"/>
    <x v="0"/>
    <x v="0"/>
    <x v="1"/>
    <x v="0"/>
    <x v="0"/>
    <x v="0"/>
    <x v="0"/>
    <x v="0"/>
    <x v="1"/>
    <x v="0"/>
    <s v="Pagamento a favor do Sr. Milton Cesar Furtado Pina, referente a pintura de 3 gabinetes nas instalações da CMSM, conforme anexo. "/>
  </r>
  <r>
    <x v="1"/>
    <n v="0"/>
    <n v="0"/>
    <n v="0"/>
    <n v="17000"/>
    <x v="1733"/>
    <x v="0"/>
    <x v="0"/>
    <x v="0"/>
    <s v="01.27.06.72"/>
    <x v="1"/>
    <x v="1"/>
    <x v="1"/>
    <s v="Requalificação Urbana e habitação"/>
    <s v="01.27.06"/>
    <s v="Requalificação Urbana e habitação"/>
    <s v="01.27.06"/>
    <x v="2"/>
    <x v="0"/>
    <x v="0"/>
    <x v="1"/>
    <x v="0"/>
    <x v="1"/>
    <x v="1"/>
    <x v="0"/>
    <x v="9"/>
    <s v="2025-10-22"/>
    <x v="3"/>
    <n v="17000"/>
    <x v="0"/>
    <m/>
    <x v="0"/>
    <m/>
    <x v="292"/>
    <n v="100477314"/>
    <x v="0"/>
    <x v="0"/>
    <s v="Manutenção e Reabilitação de Edificios Municipais"/>
    <s v="ORI"/>
    <x v="0"/>
    <m/>
    <x v="0"/>
    <x v="0"/>
    <x v="0"/>
    <x v="0"/>
    <x v="0"/>
    <x v="0"/>
    <x v="0"/>
    <x v="0"/>
    <x v="0"/>
    <x v="0"/>
    <x v="0"/>
    <s v="Manutenção e Reabilitação de Edificios Municipais"/>
    <x v="0"/>
    <x v="0"/>
    <x v="0"/>
    <x v="0"/>
    <x v="1"/>
    <x v="0"/>
    <x v="0"/>
    <x v="0"/>
    <x v="0"/>
    <x v="0"/>
    <x v="0"/>
    <x v="0"/>
    <s v="Pagamento a favor do Sr. Milton Cesar Furtado Pina, referente a pintura de 3 gabinetes nas instalações da CMSM, conforme anexo. "/>
  </r>
  <r>
    <x v="0"/>
    <n v="0"/>
    <n v="0"/>
    <n v="0"/>
    <n v="2760"/>
    <x v="1734"/>
    <x v="0"/>
    <x v="0"/>
    <x v="0"/>
    <s v="03.16.15"/>
    <x v="0"/>
    <x v="0"/>
    <x v="0"/>
    <s v="Direção Financeira"/>
    <s v="03.16.15"/>
    <s v="Direção Financeira"/>
    <s v="03.16.15"/>
    <x v="51"/>
    <x v="0"/>
    <x v="0"/>
    <x v="1"/>
    <x v="0"/>
    <x v="0"/>
    <x v="0"/>
    <x v="0"/>
    <x v="8"/>
    <s v="2025-09-17"/>
    <x v="2"/>
    <n v="2760"/>
    <x v="0"/>
    <m/>
    <x v="0"/>
    <m/>
    <x v="26"/>
    <n v="100474914"/>
    <x v="0"/>
    <x v="0"/>
    <s v="Direção Financeira"/>
    <s v="ORI"/>
    <x v="0"/>
    <m/>
    <x v="0"/>
    <x v="0"/>
    <x v="0"/>
    <x v="0"/>
    <x v="0"/>
    <x v="0"/>
    <x v="0"/>
    <x v="0"/>
    <x v="0"/>
    <x v="0"/>
    <x v="0"/>
    <s v="Direção Financeira"/>
    <x v="0"/>
    <x v="0"/>
    <x v="0"/>
    <x v="0"/>
    <x v="0"/>
    <x v="0"/>
    <x v="0"/>
    <x v="1"/>
    <x v="0"/>
    <x v="0"/>
    <x v="0"/>
    <x v="0"/>
    <s v="Pagamento referente aquisição de filtro de gasóleo e filtro de ar, destinado à viatura ST-24-RQ, afeto ao serviço da CMSM, conforme anexo."/>
  </r>
  <r>
    <x v="0"/>
    <n v="0"/>
    <n v="0"/>
    <n v="0"/>
    <n v="1400"/>
    <x v="1735"/>
    <x v="0"/>
    <x v="0"/>
    <x v="0"/>
    <s v="03.16.15"/>
    <x v="0"/>
    <x v="0"/>
    <x v="0"/>
    <s v="Direção Financeira"/>
    <s v="03.16.15"/>
    <s v="Direção Financeira"/>
    <s v="03.16.15"/>
    <x v="0"/>
    <x v="0"/>
    <x v="0"/>
    <x v="0"/>
    <x v="0"/>
    <x v="0"/>
    <x v="0"/>
    <x v="0"/>
    <x v="10"/>
    <s v="2025-11-24"/>
    <x v="3"/>
    <n v="1400"/>
    <x v="0"/>
    <m/>
    <x v="0"/>
    <m/>
    <x v="27"/>
    <n v="100458633"/>
    <x v="0"/>
    <x v="0"/>
    <s v="Direção Financeira"/>
    <s v="ORI"/>
    <x v="0"/>
    <m/>
    <x v="0"/>
    <x v="0"/>
    <x v="0"/>
    <x v="0"/>
    <x v="0"/>
    <x v="0"/>
    <x v="0"/>
    <x v="0"/>
    <x v="0"/>
    <x v="0"/>
    <x v="0"/>
    <s v="Direção Financeira"/>
    <x v="0"/>
    <x v="0"/>
    <x v="0"/>
    <x v="0"/>
    <x v="0"/>
    <x v="0"/>
    <x v="0"/>
    <x v="0"/>
    <x v="0"/>
    <x v="0"/>
    <x v="0"/>
    <x v="0"/>
    <s v="Ajuda de custo a favor do senhor Joaquim Lino Tavares, pela sua deslocação à Praia no dia 28 de outubro de 2025, em missão de serviço, conforme anexo."/>
  </r>
  <r>
    <x v="0"/>
    <n v="0"/>
    <n v="0"/>
    <n v="0"/>
    <n v="56484"/>
    <x v="1736"/>
    <x v="0"/>
    <x v="0"/>
    <x v="0"/>
    <s v="01.25.04.22"/>
    <x v="9"/>
    <x v="2"/>
    <x v="2"/>
    <s v="Cultura"/>
    <s v="01.25.04"/>
    <s v="Cultura"/>
    <s v="01.25.04"/>
    <x v="4"/>
    <x v="0"/>
    <x v="2"/>
    <x v="3"/>
    <x v="0"/>
    <x v="1"/>
    <x v="0"/>
    <x v="0"/>
    <x v="10"/>
    <s v="2025-11-26"/>
    <x v="3"/>
    <n v="56484"/>
    <x v="0"/>
    <m/>
    <x v="0"/>
    <m/>
    <x v="98"/>
    <n v="100477243"/>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lojamento e alimentação dos artistas DJ tubarão, Keila e Carlos Andrade, conforme anexo. "/>
  </r>
  <r>
    <x v="0"/>
    <n v="0"/>
    <n v="0"/>
    <n v="0"/>
    <n v="43235"/>
    <x v="1737"/>
    <x v="0"/>
    <x v="1"/>
    <x v="0"/>
    <s v="80.02.01"/>
    <x v="28"/>
    <x v="4"/>
    <x v="4"/>
    <s v="Retenções Iur"/>
    <s v="80.02.01"/>
    <s v="Retenções Iur"/>
    <s v="80.02.01"/>
    <x v="52"/>
    <x v="0"/>
    <x v="6"/>
    <x v="1"/>
    <x v="1"/>
    <x v="2"/>
    <x v="2"/>
    <x v="0"/>
    <x v="9"/>
    <s v="2025-10-31"/>
    <x v="3"/>
    <n v="43235"/>
    <x v="0"/>
    <m/>
    <x v="0"/>
    <m/>
    <x v="9"/>
    <n v="100474696"/>
    <x v="0"/>
    <x v="0"/>
    <s v="Retenções Iur"/>
    <s v="ORI"/>
    <x v="0"/>
    <s v="RIUR"/>
    <x v="0"/>
    <x v="0"/>
    <x v="0"/>
    <x v="0"/>
    <x v="0"/>
    <x v="0"/>
    <x v="0"/>
    <x v="0"/>
    <x v="0"/>
    <x v="0"/>
    <x v="0"/>
    <s v="Retenções Iur"/>
    <x v="0"/>
    <x v="0"/>
    <x v="0"/>
    <x v="0"/>
    <x v="2"/>
    <x v="0"/>
    <x v="0"/>
    <x v="0"/>
    <x v="0"/>
    <x v="1"/>
    <x v="0"/>
    <x v="0"/>
    <s v="RETENCAO OT"/>
  </r>
  <r>
    <x v="1"/>
    <n v="0"/>
    <n v="0"/>
    <n v="0"/>
    <n v="44254"/>
    <x v="1738"/>
    <x v="0"/>
    <x v="0"/>
    <x v="0"/>
    <s v="01.27.06.72"/>
    <x v="1"/>
    <x v="1"/>
    <x v="1"/>
    <s v="Requalificação Urbana e habitação"/>
    <s v="01.27.06"/>
    <s v="Requalificação Urbana e habitação"/>
    <s v="01.27.06"/>
    <x v="2"/>
    <x v="0"/>
    <x v="0"/>
    <x v="1"/>
    <x v="0"/>
    <x v="1"/>
    <x v="1"/>
    <x v="0"/>
    <x v="11"/>
    <s v="2025-12-11"/>
    <x v="3"/>
    <n v="44254"/>
    <x v="0"/>
    <m/>
    <x v="0"/>
    <m/>
    <x v="171"/>
    <n v="100394868"/>
    <x v="0"/>
    <x v="0"/>
    <s v="Manutenção e Reabilitação de Edificios Municipais"/>
    <s v="ORI"/>
    <x v="0"/>
    <m/>
    <x v="0"/>
    <x v="0"/>
    <x v="0"/>
    <x v="0"/>
    <x v="0"/>
    <x v="0"/>
    <x v="0"/>
    <x v="0"/>
    <x v="0"/>
    <x v="0"/>
    <x v="0"/>
    <s v="Manutenção e Reabilitação de Edificios Municipais"/>
    <x v="0"/>
    <x v="0"/>
    <x v="0"/>
    <x v="0"/>
    <x v="1"/>
    <x v="0"/>
    <x v="0"/>
    <x v="0"/>
    <x v="0"/>
    <x v="0"/>
    <x v="0"/>
    <x v="0"/>
    <s v="pagamento a favor de SITA, pela a aquisição de tintas a pintura da delegação do Ministério de agricultura e Ambiental Município de Achada Portinho, conforme anexo."/>
  </r>
  <r>
    <x v="1"/>
    <n v="0"/>
    <n v="0"/>
    <n v="0"/>
    <n v="333334"/>
    <x v="1739"/>
    <x v="0"/>
    <x v="1"/>
    <x v="0"/>
    <s v="03.03.10"/>
    <x v="15"/>
    <x v="0"/>
    <x v="5"/>
    <s v="Receitas Da Câmara"/>
    <s v="03.03.10"/>
    <s v="Receitas Da Câmara"/>
    <s v="03.03.10"/>
    <x v="54"/>
    <x v="0"/>
    <x v="5"/>
    <x v="13"/>
    <x v="0"/>
    <x v="0"/>
    <x v="2"/>
    <x v="0"/>
    <x v="10"/>
    <s v="2025-11-27"/>
    <x v="3"/>
    <n v="333334"/>
    <x v="0"/>
    <m/>
    <x v="0"/>
    <m/>
    <x v="26"/>
    <n v="100474914"/>
    <x v="0"/>
    <x v="0"/>
    <s v="Receitas Da Câmara"/>
    <s v="EXT"/>
    <x v="0"/>
    <s v="RDC"/>
    <x v="0"/>
    <x v="0"/>
    <x v="0"/>
    <x v="0"/>
    <x v="0"/>
    <x v="0"/>
    <x v="0"/>
    <x v="0"/>
    <x v="0"/>
    <x v="0"/>
    <x v="0"/>
    <s v="Receitas Da Câmara"/>
    <x v="0"/>
    <x v="0"/>
    <x v="0"/>
    <x v="0"/>
    <x v="0"/>
    <x v="0"/>
    <x v="0"/>
    <x v="0"/>
    <x v="0"/>
    <x v="0"/>
    <x v="0"/>
    <x v="0"/>
    <s v="Recebimento  transporte escolar, conforme anexo."/>
  </r>
  <r>
    <x v="1"/>
    <n v="0"/>
    <n v="0"/>
    <n v="0"/>
    <n v="7000"/>
    <x v="1740"/>
    <x v="0"/>
    <x v="0"/>
    <x v="0"/>
    <s v="01.25.02.23"/>
    <x v="13"/>
    <x v="2"/>
    <x v="2"/>
    <s v="desporto"/>
    <s v="01.25.02"/>
    <s v="desporto"/>
    <s v="01.25.02"/>
    <x v="2"/>
    <x v="0"/>
    <x v="0"/>
    <x v="1"/>
    <x v="0"/>
    <x v="1"/>
    <x v="1"/>
    <x v="0"/>
    <x v="1"/>
    <s v="2025-01-08"/>
    <x v="0"/>
    <n v="7000"/>
    <x v="0"/>
    <m/>
    <x v="0"/>
    <m/>
    <x v="25"/>
    <n v="100477347"/>
    <x v="0"/>
    <x v="0"/>
    <s v="Atividades desportivas e promoção do desporto no Concelho"/>
    <s v="ORI"/>
    <x v="0"/>
    <m/>
    <x v="0"/>
    <x v="0"/>
    <x v="0"/>
    <x v="0"/>
    <x v="0"/>
    <x v="0"/>
    <x v="0"/>
    <x v="0"/>
    <x v="0"/>
    <x v="0"/>
    <x v="0"/>
    <s v="Atividades desportivas e promoção do desporto no Concelho"/>
    <x v="0"/>
    <x v="0"/>
    <x v="0"/>
    <x v="0"/>
    <x v="1"/>
    <x v="0"/>
    <x v="0"/>
    <x v="0"/>
    <x v="0"/>
    <x v="0"/>
    <x v="0"/>
    <x v="0"/>
    <s v="Apoio a favor do senhor Iderlindo Furtado, para seleção masculina de futebol de São Miguel no âmbito da participação no torneio Internacional a ser realizado no Município do Tarrafal, conforme anexo."/>
  </r>
  <r>
    <x v="0"/>
    <n v="0"/>
    <n v="0"/>
    <n v="0"/>
    <n v="69000"/>
    <x v="1741"/>
    <x v="0"/>
    <x v="0"/>
    <x v="0"/>
    <s v="03.16.15"/>
    <x v="0"/>
    <x v="0"/>
    <x v="0"/>
    <s v="Direção Financeira"/>
    <s v="03.16.15"/>
    <s v="Direção Financeira"/>
    <s v="03.16.15"/>
    <x v="39"/>
    <x v="0"/>
    <x v="0"/>
    <x v="0"/>
    <x v="0"/>
    <x v="0"/>
    <x v="0"/>
    <x v="0"/>
    <x v="1"/>
    <s v="2025-01-31"/>
    <x v="0"/>
    <n v="69000"/>
    <x v="0"/>
    <m/>
    <x v="0"/>
    <m/>
    <x v="77"/>
    <n v="100478657"/>
    <x v="0"/>
    <x v="0"/>
    <s v="Direção Financeira"/>
    <s v="ORI"/>
    <x v="0"/>
    <m/>
    <x v="0"/>
    <x v="0"/>
    <x v="0"/>
    <x v="0"/>
    <x v="0"/>
    <x v="0"/>
    <x v="0"/>
    <x v="0"/>
    <x v="0"/>
    <x v="0"/>
    <x v="0"/>
    <s v="Direção Financeira"/>
    <x v="0"/>
    <x v="0"/>
    <x v="0"/>
    <x v="0"/>
    <x v="0"/>
    <x v="0"/>
    <x v="0"/>
    <x v="0"/>
    <x v="0"/>
    <x v="0"/>
    <x v="0"/>
    <x v="0"/>
    <s v="Pagamento referente a prestação de serviço de limpeza do armazém da INCV, conforme proposta em anexo"/>
  </r>
  <r>
    <x v="0"/>
    <n v="0"/>
    <n v="0"/>
    <n v="0"/>
    <n v="2000"/>
    <x v="1742"/>
    <x v="0"/>
    <x v="0"/>
    <x v="0"/>
    <s v="01.25.05.09"/>
    <x v="14"/>
    <x v="2"/>
    <x v="2"/>
    <s v="Saúde"/>
    <s v="01.25.05"/>
    <s v="Saúde"/>
    <s v="01.25.05"/>
    <x v="3"/>
    <x v="0"/>
    <x v="1"/>
    <x v="2"/>
    <x v="0"/>
    <x v="1"/>
    <x v="0"/>
    <x v="0"/>
    <x v="0"/>
    <s v="2025-02-07"/>
    <x v="0"/>
    <n v="2000"/>
    <x v="0"/>
    <m/>
    <x v="0"/>
    <m/>
    <x v="293"/>
    <n v="100476238"/>
    <x v="0"/>
    <x v="0"/>
    <s v="Apoio a Consultas de Especialidade e Medicamentos"/>
    <s v="ORI"/>
    <x v="0"/>
    <s v="ACE"/>
    <x v="0"/>
    <x v="0"/>
    <x v="0"/>
    <x v="0"/>
    <x v="0"/>
    <x v="0"/>
    <x v="0"/>
    <x v="0"/>
    <x v="0"/>
    <x v="0"/>
    <x v="0"/>
    <s v="Apoio a Consultas de Especialidade e Medicamentos"/>
    <x v="0"/>
    <x v="0"/>
    <x v="0"/>
    <x v="0"/>
    <x v="1"/>
    <x v="0"/>
    <x v="0"/>
    <x v="0"/>
    <x v="0"/>
    <x v="0"/>
    <x v="0"/>
    <x v="0"/>
    <s v="Apoio a favor do senhor Carlos Semedo, para aquisição de medicamentos, conforme anexo."/>
  </r>
  <r>
    <x v="0"/>
    <n v="0"/>
    <n v="0"/>
    <n v="0"/>
    <n v="1400"/>
    <x v="1743"/>
    <x v="0"/>
    <x v="0"/>
    <x v="0"/>
    <s v="03.16.15"/>
    <x v="0"/>
    <x v="0"/>
    <x v="0"/>
    <s v="Direção Financeira"/>
    <s v="03.16.15"/>
    <s v="Direção Financeira"/>
    <s v="03.16.15"/>
    <x v="0"/>
    <x v="0"/>
    <x v="0"/>
    <x v="0"/>
    <x v="0"/>
    <x v="0"/>
    <x v="0"/>
    <x v="0"/>
    <x v="0"/>
    <s v="2025-02-10"/>
    <x v="0"/>
    <n v="1400"/>
    <x v="0"/>
    <m/>
    <x v="0"/>
    <m/>
    <x v="27"/>
    <n v="100458633"/>
    <x v="0"/>
    <x v="0"/>
    <s v="Direção Financeira"/>
    <s v="ORI"/>
    <x v="0"/>
    <m/>
    <x v="0"/>
    <x v="0"/>
    <x v="0"/>
    <x v="0"/>
    <x v="0"/>
    <x v="0"/>
    <x v="0"/>
    <x v="0"/>
    <x v="0"/>
    <x v="0"/>
    <x v="0"/>
    <s v="Direção Financeira"/>
    <x v="0"/>
    <x v="0"/>
    <x v="0"/>
    <x v="0"/>
    <x v="0"/>
    <x v="0"/>
    <x v="0"/>
    <x v="0"/>
    <x v="0"/>
    <x v="0"/>
    <x v="0"/>
    <x v="0"/>
    <s v="Ajuda de custo a favor do senhor JOAQUIM LINO MENDES TAVARES NUNES, pela sua deslocação à Praia no dia 07 de Fevereiro de 2025, em missão de serviço, conforme anexo."/>
  </r>
  <r>
    <x v="0"/>
    <n v="0"/>
    <n v="0"/>
    <n v="0"/>
    <n v="5470"/>
    <x v="1744"/>
    <x v="0"/>
    <x v="0"/>
    <x v="0"/>
    <s v="03.16.15"/>
    <x v="0"/>
    <x v="0"/>
    <x v="0"/>
    <s v="Direção Financeira"/>
    <s v="03.16.15"/>
    <s v="Direção Financeira"/>
    <s v="03.16.15"/>
    <x v="11"/>
    <x v="0"/>
    <x v="0"/>
    <x v="0"/>
    <x v="1"/>
    <x v="0"/>
    <x v="0"/>
    <x v="0"/>
    <x v="0"/>
    <s v="2025-02-12"/>
    <x v="0"/>
    <n v="5470"/>
    <x v="0"/>
    <m/>
    <x v="0"/>
    <m/>
    <x v="82"/>
    <n v="100479698"/>
    <x v="0"/>
    <x v="0"/>
    <s v="Direção Financeira"/>
    <s v="ORI"/>
    <x v="0"/>
    <m/>
    <x v="0"/>
    <x v="0"/>
    <x v="0"/>
    <x v="0"/>
    <x v="0"/>
    <x v="0"/>
    <x v="0"/>
    <x v="0"/>
    <x v="0"/>
    <x v="0"/>
    <x v="0"/>
    <s v="Direção Financeira"/>
    <x v="0"/>
    <x v="0"/>
    <x v="0"/>
    <x v="0"/>
    <x v="0"/>
    <x v="0"/>
    <x v="0"/>
    <x v="0"/>
    <x v="0"/>
    <x v="0"/>
    <x v="0"/>
    <x v="0"/>
    <s v="Pagamento referente a aquisição de recarregamento de energia do contador nº 14265337148, conforme anexo."/>
  </r>
  <r>
    <x v="0"/>
    <n v="0"/>
    <n v="0"/>
    <n v="0"/>
    <n v="3750"/>
    <x v="1745"/>
    <x v="0"/>
    <x v="1"/>
    <x v="0"/>
    <s v="80.02.01"/>
    <x v="28"/>
    <x v="4"/>
    <x v="4"/>
    <s v="Retenções Iur"/>
    <s v="80.02.01"/>
    <s v="Retenções Iur"/>
    <s v="80.02.01"/>
    <x v="52"/>
    <x v="0"/>
    <x v="6"/>
    <x v="1"/>
    <x v="1"/>
    <x v="2"/>
    <x v="2"/>
    <x v="0"/>
    <x v="1"/>
    <s v="2025-01-28"/>
    <x v="0"/>
    <n v="3750"/>
    <x v="0"/>
    <m/>
    <x v="0"/>
    <m/>
    <x v="9"/>
    <n v="100474696"/>
    <x v="0"/>
    <x v="0"/>
    <s v="Retenções Iur"/>
    <s v="ORI"/>
    <x v="0"/>
    <s v="RIUR"/>
    <x v="0"/>
    <x v="0"/>
    <x v="0"/>
    <x v="0"/>
    <x v="0"/>
    <x v="0"/>
    <x v="0"/>
    <x v="0"/>
    <x v="0"/>
    <x v="0"/>
    <x v="0"/>
    <s v="Retenções Iur"/>
    <x v="0"/>
    <x v="0"/>
    <x v="0"/>
    <x v="0"/>
    <x v="2"/>
    <x v="0"/>
    <x v="0"/>
    <x v="0"/>
    <x v="0"/>
    <x v="1"/>
    <x v="0"/>
    <x v="0"/>
    <s v="RETENCAO OT"/>
  </r>
  <r>
    <x v="2"/>
    <n v="0"/>
    <n v="0"/>
    <n v="0"/>
    <n v="14286"/>
    <x v="1746"/>
    <x v="0"/>
    <x v="0"/>
    <x v="0"/>
    <s v="80.02.10.02"/>
    <x v="29"/>
    <x v="4"/>
    <x v="4"/>
    <s v="Outros"/>
    <s v="80.02.10"/>
    <s v="Outros"/>
    <s v="80.02.10"/>
    <x v="56"/>
    <x v="0"/>
    <x v="3"/>
    <x v="4"/>
    <x v="1"/>
    <x v="2"/>
    <x v="0"/>
    <x v="0"/>
    <x v="0"/>
    <s v="2025-02-19"/>
    <x v="0"/>
    <n v="14286"/>
    <x v="0"/>
    <m/>
    <x v="0"/>
    <m/>
    <x v="93"/>
    <n v="100121448"/>
    <x v="0"/>
    <x v="0"/>
    <s v="Retençoes STAPS"/>
    <s v="ORI"/>
    <x v="0"/>
    <s v="RSND"/>
    <x v="0"/>
    <x v="0"/>
    <x v="0"/>
    <x v="0"/>
    <x v="0"/>
    <x v="0"/>
    <x v="0"/>
    <x v="0"/>
    <x v="0"/>
    <x v="0"/>
    <x v="0"/>
    <s v="Retençoes STAPS"/>
    <x v="0"/>
    <x v="0"/>
    <x v="0"/>
    <x v="0"/>
    <x v="2"/>
    <x v="0"/>
    <x v="0"/>
    <x v="0"/>
    <x v="0"/>
    <x v="1"/>
    <x v="0"/>
    <x v="0"/>
    <s v="Transferência a favor STAPS dos descontos de 1% efetuada nos salário dos funcionários, referente a mês de Dezembro de 2024 e Janeiro de 2025, conforme justificativo em anexo."/>
  </r>
  <r>
    <x v="0"/>
    <n v="0"/>
    <n v="0"/>
    <n v="0"/>
    <n v="3800"/>
    <x v="1747"/>
    <x v="0"/>
    <x v="0"/>
    <x v="0"/>
    <s v="03.16.11"/>
    <x v="25"/>
    <x v="0"/>
    <x v="0"/>
    <s v="Direcção de Obras"/>
    <s v="03.16.11"/>
    <s v="Direcção de Obras"/>
    <s v="03.16.11"/>
    <x v="0"/>
    <x v="0"/>
    <x v="0"/>
    <x v="0"/>
    <x v="0"/>
    <x v="0"/>
    <x v="0"/>
    <x v="0"/>
    <x v="0"/>
    <s v="2025-02-19"/>
    <x v="0"/>
    <n v="3800"/>
    <x v="0"/>
    <m/>
    <x v="0"/>
    <m/>
    <x v="168"/>
    <n v="100478458"/>
    <x v="0"/>
    <x v="0"/>
    <s v="Direcção de Obras"/>
    <s v="ORI"/>
    <x v="0"/>
    <m/>
    <x v="0"/>
    <x v="0"/>
    <x v="0"/>
    <x v="0"/>
    <x v="0"/>
    <x v="0"/>
    <x v="0"/>
    <x v="0"/>
    <x v="0"/>
    <x v="0"/>
    <x v="0"/>
    <s v="Direcção de Obras"/>
    <x v="0"/>
    <x v="0"/>
    <x v="0"/>
    <x v="0"/>
    <x v="0"/>
    <x v="0"/>
    <x v="0"/>
    <x v="0"/>
    <x v="0"/>
    <x v="0"/>
    <x v="0"/>
    <x v="0"/>
    <s v="Ajuda de custo a favor do Sr. Felisberto Furtado  Silva Mendonca, pela sua deslocação em missão de serviço a cidade da Praia no dia 29/01/25, 15/02/25 e santa Cruz 11/02/25, conforme justificativo em anexo."/>
  </r>
  <r>
    <x v="0"/>
    <n v="0"/>
    <n v="0"/>
    <n v="0"/>
    <n v="1848"/>
    <x v="1748"/>
    <x v="0"/>
    <x v="0"/>
    <x v="0"/>
    <s v="01.27.02.11"/>
    <x v="11"/>
    <x v="1"/>
    <x v="1"/>
    <s v="Saneamento básico"/>
    <s v="01.27.02"/>
    <s v="Saneamento básico"/>
    <s v="01.27.02"/>
    <x v="4"/>
    <x v="0"/>
    <x v="2"/>
    <x v="3"/>
    <x v="0"/>
    <x v="1"/>
    <x v="0"/>
    <x v="0"/>
    <x v="0"/>
    <s v="2025-02-24"/>
    <x v="0"/>
    <n v="1848"/>
    <x v="0"/>
    <m/>
    <x v="0"/>
    <m/>
    <x v="9"/>
    <n v="100474696"/>
    <x v="0"/>
    <x v="1"/>
    <s v="Reforço do saneamento básico"/>
    <s v="ORI"/>
    <x v="0"/>
    <m/>
    <x v="0"/>
    <x v="0"/>
    <x v="0"/>
    <x v="0"/>
    <x v="0"/>
    <x v="0"/>
    <x v="0"/>
    <x v="0"/>
    <x v="0"/>
    <x v="0"/>
    <x v="0"/>
    <s v="Reforço do saneamento básico"/>
    <x v="0"/>
    <x v="0"/>
    <x v="0"/>
    <x v="0"/>
    <x v="1"/>
    <x v="0"/>
    <x v="0"/>
    <x v="0"/>
    <x v="0"/>
    <x v="0"/>
    <x v="1"/>
    <x v="0"/>
    <s v="Pagamento a favor da senhora Juvina Cabral, referente a trabalhos de limpeza urbana realizado no âmbito do projeto município saudável, conforme anexo."/>
  </r>
  <r>
    <x v="0"/>
    <n v="0"/>
    <n v="0"/>
    <n v="0"/>
    <n v="10472"/>
    <x v="1748"/>
    <x v="0"/>
    <x v="0"/>
    <x v="0"/>
    <s v="01.27.02.11"/>
    <x v="11"/>
    <x v="1"/>
    <x v="1"/>
    <s v="Saneamento básico"/>
    <s v="01.27.02"/>
    <s v="Saneamento básico"/>
    <s v="01.27.02"/>
    <x v="4"/>
    <x v="0"/>
    <x v="2"/>
    <x v="3"/>
    <x v="0"/>
    <x v="1"/>
    <x v="0"/>
    <x v="0"/>
    <x v="0"/>
    <s v="2025-02-24"/>
    <x v="0"/>
    <n v="10472"/>
    <x v="0"/>
    <m/>
    <x v="0"/>
    <m/>
    <x v="294"/>
    <n v="100477907"/>
    <x v="0"/>
    <x v="0"/>
    <s v="Reforço do saneamento básico"/>
    <s v="ORI"/>
    <x v="0"/>
    <m/>
    <x v="0"/>
    <x v="0"/>
    <x v="0"/>
    <x v="0"/>
    <x v="0"/>
    <x v="0"/>
    <x v="0"/>
    <x v="0"/>
    <x v="0"/>
    <x v="0"/>
    <x v="0"/>
    <s v="Reforço do saneamento básico"/>
    <x v="0"/>
    <x v="0"/>
    <x v="0"/>
    <x v="0"/>
    <x v="1"/>
    <x v="0"/>
    <x v="0"/>
    <x v="0"/>
    <x v="0"/>
    <x v="0"/>
    <x v="0"/>
    <x v="0"/>
    <s v="Pagamento a favor da senhora Juvina Cabral, referente a trabalhos de limpeza urbana realizado no âmbito do projeto município saudável, conforme anexo."/>
  </r>
  <r>
    <x v="2"/>
    <n v="0"/>
    <n v="0"/>
    <n v="0"/>
    <n v="4533"/>
    <x v="1749"/>
    <x v="0"/>
    <x v="0"/>
    <x v="0"/>
    <s v="80.02.10.21"/>
    <x v="19"/>
    <x v="4"/>
    <x v="4"/>
    <s v="Outros"/>
    <s v="80.02.10"/>
    <s v="Outros"/>
    <s v="80.02.10"/>
    <x v="35"/>
    <x v="0"/>
    <x v="3"/>
    <x v="4"/>
    <x v="1"/>
    <x v="2"/>
    <x v="0"/>
    <x v="0"/>
    <x v="0"/>
    <s v="2025-02-25"/>
    <x v="0"/>
    <n v="4533"/>
    <x v="0"/>
    <m/>
    <x v="0"/>
    <m/>
    <x v="277"/>
    <n v="100454327"/>
    <x v="0"/>
    <x v="0"/>
    <s v="Retenções Descontos Judiciais"/>
    <s v="ORI"/>
    <x v="0"/>
    <m/>
    <x v="0"/>
    <x v="0"/>
    <x v="0"/>
    <x v="0"/>
    <x v="0"/>
    <x v="0"/>
    <x v="0"/>
    <x v="0"/>
    <x v="0"/>
    <x v="0"/>
    <x v="0"/>
    <s v="Retenções Descontos Judiciais"/>
    <x v="0"/>
    <x v="0"/>
    <x v="0"/>
    <x v="0"/>
    <x v="2"/>
    <x v="0"/>
    <x v="0"/>
    <x v="0"/>
    <x v="0"/>
    <x v="1"/>
    <x v="0"/>
    <x v="0"/>
    <s v="Transferência, pelos descontos retidos no salario da Sra. Nerida do Rosário Gomes Sanches Mascarenhas, referente ao mês de fevereiro 2025, conforme anexo."/>
  </r>
  <r>
    <x v="0"/>
    <n v="0"/>
    <n v="0"/>
    <n v="0"/>
    <n v="18697"/>
    <x v="1750"/>
    <x v="0"/>
    <x v="0"/>
    <x v="0"/>
    <s v="03.16.15"/>
    <x v="0"/>
    <x v="0"/>
    <x v="0"/>
    <s v="Direção Financeira"/>
    <s v="03.16.15"/>
    <s v="Direção Financeira"/>
    <s v="03.16.15"/>
    <x v="44"/>
    <x v="0"/>
    <x v="2"/>
    <x v="12"/>
    <x v="0"/>
    <x v="0"/>
    <x v="0"/>
    <x v="0"/>
    <x v="4"/>
    <s v="2025-03-21"/>
    <x v="0"/>
    <n v="18697"/>
    <x v="0"/>
    <m/>
    <x v="0"/>
    <m/>
    <x v="65"/>
    <n v="100394431"/>
    <x v="0"/>
    <x v="0"/>
    <s v="Direção Financeira"/>
    <s v="ORI"/>
    <x v="0"/>
    <m/>
    <x v="0"/>
    <x v="0"/>
    <x v="0"/>
    <x v="0"/>
    <x v="0"/>
    <x v="0"/>
    <x v="0"/>
    <x v="0"/>
    <x v="0"/>
    <x v="0"/>
    <x v="0"/>
    <s v="Direção Financeira"/>
    <x v="0"/>
    <x v="0"/>
    <x v="0"/>
    <x v="0"/>
    <x v="0"/>
    <x v="0"/>
    <x v="0"/>
    <x v="0"/>
    <x v="0"/>
    <x v="0"/>
    <x v="0"/>
    <x v="0"/>
    <s v="Pagamento a favor de GARANTIA, referente seguro automovel da viatura ST-94-OL, conforme anaexo."/>
  </r>
  <r>
    <x v="0"/>
    <n v="0"/>
    <n v="0"/>
    <n v="0"/>
    <n v="1000"/>
    <x v="1751"/>
    <x v="0"/>
    <x v="0"/>
    <x v="0"/>
    <s v="03.16.15"/>
    <x v="0"/>
    <x v="0"/>
    <x v="0"/>
    <s v="Direção Financeira"/>
    <s v="03.16.15"/>
    <s v="Direção Financeira"/>
    <s v="03.16.15"/>
    <x v="0"/>
    <x v="0"/>
    <x v="0"/>
    <x v="0"/>
    <x v="0"/>
    <x v="0"/>
    <x v="0"/>
    <x v="0"/>
    <x v="2"/>
    <s v="2025-04-07"/>
    <x v="1"/>
    <n v="1000"/>
    <x v="0"/>
    <m/>
    <x v="0"/>
    <m/>
    <x v="68"/>
    <n v="100432269"/>
    <x v="0"/>
    <x v="0"/>
    <s v="Direção Financeira"/>
    <s v="ORI"/>
    <x v="0"/>
    <m/>
    <x v="0"/>
    <x v="0"/>
    <x v="0"/>
    <x v="0"/>
    <x v="0"/>
    <x v="0"/>
    <x v="0"/>
    <x v="0"/>
    <x v="0"/>
    <x v="0"/>
    <x v="0"/>
    <s v="Direção Financeira"/>
    <x v="0"/>
    <x v="0"/>
    <x v="0"/>
    <x v="0"/>
    <x v="0"/>
    <x v="0"/>
    <x v="0"/>
    <x v="0"/>
    <x v="0"/>
    <x v="0"/>
    <x v="0"/>
    <x v="0"/>
    <s v="Ajuda de custo a favor do senhor Herculano Fernandes, pela sua deslocação à cidade de São Lourenço dos Órgãos, no dia 07 de abril de 2025, em missão de serviço, conforme anexo."/>
  </r>
  <r>
    <x v="0"/>
    <n v="0"/>
    <n v="0"/>
    <n v="0"/>
    <n v="3750"/>
    <x v="1752"/>
    <x v="0"/>
    <x v="0"/>
    <x v="0"/>
    <s v="03.16.15"/>
    <x v="0"/>
    <x v="0"/>
    <x v="0"/>
    <s v="Direção Financeira"/>
    <s v="03.16.15"/>
    <s v="Direção Financeira"/>
    <s v="03.16.15"/>
    <x v="1"/>
    <x v="0"/>
    <x v="0"/>
    <x v="0"/>
    <x v="0"/>
    <x v="0"/>
    <x v="0"/>
    <x v="0"/>
    <x v="4"/>
    <s v="2025-03-28"/>
    <x v="0"/>
    <n v="3750"/>
    <x v="0"/>
    <m/>
    <x v="0"/>
    <m/>
    <x v="9"/>
    <n v="100474696"/>
    <x v="0"/>
    <x v="1"/>
    <s v="Direção Financeira"/>
    <s v="ORI"/>
    <x v="0"/>
    <m/>
    <x v="0"/>
    <x v="0"/>
    <x v="0"/>
    <x v="0"/>
    <x v="0"/>
    <x v="0"/>
    <x v="0"/>
    <x v="0"/>
    <x v="0"/>
    <x v="0"/>
    <x v="0"/>
    <s v="Direção Financeira"/>
    <x v="0"/>
    <x v="0"/>
    <x v="0"/>
    <x v="0"/>
    <x v="0"/>
    <x v="0"/>
    <x v="0"/>
    <x v="0"/>
    <x v="0"/>
    <x v="0"/>
    <x v="1"/>
    <x v="0"/>
    <s v="Pagamento prestação de serviço referente ao serviços de policia municipal prestado no âmbito da fiscalização duranta o mês de Março 2025, conforme anexo."/>
  </r>
  <r>
    <x v="0"/>
    <n v="0"/>
    <n v="0"/>
    <n v="0"/>
    <n v="21250"/>
    <x v="1752"/>
    <x v="0"/>
    <x v="0"/>
    <x v="0"/>
    <s v="03.16.15"/>
    <x v="0"/>
    <x v="0"/>
    <x v="0"/>
    <s v="Direção Financeira"/>
    <s v="03.16.15"/>
    <s v="Direção Financeira"/>
    <s v="03.16.15"/>
    <x v="1"/>
    <x v="0"/>
    <x v="0"/>
    <x v="0"/>
    <x v="0"/>
    <x v="0"/>
    <x v="0"/>
    <x v="0"/>
    <x v="4"/>
    <s v="2025-03-28"/>
    <x v="0"/>
    <n v="21250"/>
    <x v="0"/>
    <m/>
    <x v="0"/>
    <m/>
    <x v="135"/>
    <n v="100475767"/>
    <x v="0"/>
    <x v="0"/>
    <s v="Direção Financeira"/>
    <s v="ORI"/>
    <x v="0"/>
    <m/>
    <x v="0"/>
    <x v="0"/>
    <x v="0"/>
    <x v="0"/>
    <x v="0"/>
    <x v="0"/>
    <x v="0"/>
    <x v="0"/>
    <x v="0"/>
    <x v="0"/>
    <x v="0"/>
    <s v="Direção Financeira"/>
    <x v="0"/>
    <x v="0"/>
    <x v="0"/>
    <x v="0"/>
    <x v="0"/>
    <x v="0"/>
    <x v="0"/>
    <x v="0"/>
    <x v="0"/>
    <x v="0"/>
    <x v="0"/>
    <x v="0"/>
    <s v="Pagamento prestação de serviço referente ao serviços de policia municipal prestado no âmbito da fiscalização duranta o mês de Março 2025, conforme anexo."/>
  </r>
  <r>
    <x v="0"/>
    <n v="0"/>
    <n v="0"/>
    <n v="0"/>
    <n v="1000"/>
    <x v="1753"/>
    <x v="0"/>
    <x v="0"/>
    <x v="0"/>
    <s v="03.16.15"/>
    <x v="0"/>
    <x v="0"/>
    <x v="0"/>
    <s v="Direção Financeira"/>
    <s v="03.16.15"/>
    <s v="Direção Financeira"/>
    <s v="03.16.15"/>
    <x v="0"/>
    <x v="0"/>
    <x v="0"/>
    <x v="0"/>
    <x v="0"/>
    <x v="0"/>
    <x v="0"/>
    <x v="0"/>
    <x v="4"/>
    <s v="2025-03-31"/>
    <x v="0"/>
    <n v="1000"/>
    <x v="0"/>
    <m/>
    <x v="0"/>
    <m/>
    <x v="67"/>
    <n v="100404863"/>
    <x v="0"/>
    <x v="0"/>
    <s v="Direção Financeira"/>
    <s v="ORI"/>
    <x v="0"/>
    <m/>
    <x v="0"/>
    <x v="0"/>
    <x v="0"/>
    <x v="0"/>
    <x v="0"/>
    <x v="0"/>
    <x v="0"/>
    <x v="0"/>
    <x v="0"/>
    <x v="0"/>
    <x v="0"/>
    <s v="Direção Financeira"/>
    <x v="0"/>
    <x v="0"/>
    <x v="0"/>
    <x v="0"/>
    <x v="0"/>
    <x v="0"/>
    <x v="0"/>
    <x v="1"/>
    <x v="0"/>
    <x v="0"/>
    <x v="0"/>
    <x v="0"/>
    <s v="Ajuda de custo a favor do senhor Francisco Cardoso, pela sua deslocação à cidade São Lourenço dos Órgãos no dia 28 de março de 2025, conforme anexo"/>
  </r>
  <r>
    <x v="1"/>
    <n v="0"/>
    <n v="0"/>
    <n v="0"/>
    <n v="9471"/>
    <x v="1754"/>
    <x v="0"/>
    <x v="0"/>
    <x v="0"/>
    <s v="01.27.07.15"/>
    <x v="18"/>
    <x v="1"/>
    <x v="1"/>
    <s v="Requalificação Urbana e Habitação 2"/>
    <s v="01.27.07"/>
    <s v="Requalificação Urbana e Habitação 2"/>
    <s v="01.27.07"/>
    <x v="2"/>
    <x v="0"/>
    <x v="0"/>
    <x v="1"/>
    <x v="0"/>
    <x v="1"/>
    <x v="1"/>
    <x v="0"/>
    <x v="2"/>
    <s v="2025-04-11"/>
    <x v="1"/>
    <n v="9471"/>
    <x v="0"/>
    <m/>
    <x v="0"/>
    <m/>
    <x v="9"/>
    <n v="100474696"/>
    <x v="0"/>
    <x v="1"/>
    <s v="Requalificação urbana e ambiental de Achada Pizarra a Manguinho"/>
    <s v="ORI"/>
    <x v="0"/>
    <s v="RUH"/>
    <x v="0"/>
    <x v="0"/>
    <x v="0"/>
    <x v="0"/>
    <x v="0"/>
    <x v="0"/>
    <x v="0"/>
    <x v="0"/>
    <x v="0"/>
    <x v="0"/>
    <x v="0"/>
    <s v="Requalificação urbana e ambiental de Achada Pizarra a Manguinho"/>
    <x v="0"/>
    <x v="0"/>
    <x v="0"/>
    <x v="0"/>
    <x v="1"/>
    <x v="0"/>
    <x v="0"/>
    <x v="0"/>
    <x v="0"/>
    <x v="0"/>
    <x v="1"/>
    <x v="0"/>
    <s v="Pagamento a favor da senhor José Manuel Tavares, referente a serviços de calcetamento numa área  de 374.395m2, no âmbito de trabalhos da requalificação urbana e ambiental da comunidade Rebelados Achada Pizarra, conforme anexo. "/>
  </r>
  <r>
    <x v="1"/>
    <n v="0"/>
    <n v="0"/>
    <n v="0"/>
    <n v="53666"/>
    <x v="1754"/>
    <x v="0"/>
    <x v="0"/>
    <x v="0"/>
    <s v="01.27.07.15"/>
    <x v="18"/>
    <x v="1"/>
    <x v="1"/>
    <s v="Requalificação Urbana e Habitação 2"/>
    <s v="01.27.07"/>
    <s v="Requalificação Urbana e Habitação 2"/>
    <s v="01.27.07"/>
    <x v="2"/>
    <x v="0"/>
    <x v="0"/>
    <x v="1"/>
    <x v="0"/>
    <x v="1"/>
    <x v="1"/>
    <x v="0"/>
    <x v="2"/>
    <s v="2025-04-11"/>
    <x v="1"/>
    <n v="53666"/>
    <x v="0"/>
    <m/>
    <x v="0"/>
    <m/>
    <x v="295"/>
    <n v="100376715"/>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a favor da senhor José Manuel Tavares, referente a serviços de calcetamento numa área  de 374.395m2, no âmbito de trabalhos da requalificação urbana e ambiental da comunidade Rebelados Achada Pizarra, conforme anexo. "/>
  </r>
  <r>
    <x v="0"/>
    <n v="0"/>
    <n v="0"/>
    <n v="0"/>
    <n v="500"/>
    <x v="1755"/>
    <x v="0"/>
    <x v="1"/>
    <x v="0"/>
    <s v="03.03.10"/>
    <x v="15"/>
    <x v="0"/>
    <x v="5"/>
    <s v="Receitas Da Câmara"/>
    <s v="03.03.10"/>
    <s v="Receitas Da Câmara"/>
    <s v="03.03.10"/>
    <x v="18"/>
    <x v="0"/>
    <x v="4"/>
    <x v="6"/>
    <x v="0"/>
    <x v="0"/>
    <x v="2"/>
    <x v="0"/>
    <x v="4"/>
    <s v="2025-03-26"/>
    <x v="0"/>
    <n v="500"/>
    <x v="0"/>
    <m/>
    <x v="0"/>
    <m/>
    <x v="26"/>
    <n v="100474914"/>
    <x v="0"/>
    <x v="0"/>
    <s v="Receitas Da Câmara"/>
    <s v="EXT"/>
    <x v="0"/>
    <s v="RDC"/>
    <x v="0"/>
    <x v="0"/>
    <x v="0"/>
    <x v="0"/>
    <x v="0"/>
    <x v="0"/>
    <x v="0"/>
    <x v="0"/>
    <x v="0"/>
    <x v="0"/>
    <x v="0"/>
    <s v="Receitas Da Câmara"/>
    <x v="0"/>
    <x v="0"/>
    <x v="0"/>
    <x v="0"/>
    <x v="0"/>
    <x v="0"/>
    <x v="0"/>
    <x v="0"/>
    <x v="0"/>
    <x v="0"/>
    <x v="0"/>
    <x v="0"/>
    <s v="Reposição da diferença do dia 26/02/2025, conforme anexo."/>
  </r>
  <r>
    <x v="1"/>
    <n v="0"/>
    <n v="0"/>
    <n v="0"/>
    <n v="1281501"/>
    <x v="1756"/>
    <x v="0"/>
    <x v="0"/>
    <x v="0"/>
    <s v="01.27.06.72"/>
    <x v="1"/>
    <x v="1"/>
    <x v="1"/>
    <s v="Requalificação Urbana e habitação"/>
    <s v="01.27.06"/>
    <s v="Requalificação Urbana e habitação"/>
    <s v="01.27.06"/>
    <x v="2"/>
    <x v="0"/>
    <x v="0"/>
    <x v="1"/>
    <x v="0"/>
    <x v="1"/>
    <x v="1"/>
    <x v="0"/>
    <x v="2"/>
    <s v="2025-04-25"/>
    <x v="1"/>
    <n v="1281501"/>
    <x v="0"/>
    <m/>
    <x v="0"/>
    <m/>
    <x v="201"/>
    <n v="100477849"/>
    <x v="0"/>
    <x v="0"/>
    <s v="Manutenção e Reabilitação de Edificios Municipais"/>
    <s v="ORI"/>
    <x v="0"/>
    <m/>
    <x v="0"/>
    <x v="0"/>
    <x v="0"/>
    <x v="0"/>
    <x v="0"/>
    <x v="0"/>
    <x v="0"/>
    <x v="0"/>
    <x v="0"/>
    <x v="0"/>
    <x v="0"/>
    <s v="Manutenção e Reabilitação de Edificios Municipais"/>
    <x v="0"/>
    <x v="0"/>
    <x v="0"/>
    <x v="0"/>
    <x v="1"/>
    <x v="0"/>
    <x v="0"/>
    <x v="0"/>
    <x v="0"/>
    <x v="0"/>
    <x v="0"/>
    <x v="0"/>
    <s v="Pagamento a favor de Zegos Art &amp; Confeccoes, pela aquisição de serviços de trabalhos a mais nos obras de construção de mercadadinhos de Veneza, Achada Pizara e Porto, conforme anexo."/>
  </r>
  <r>
    <x v="1"/>
    <n v="0"/>
    <n v="0"/>
    <n v="0"/>
    <n v="149639"/>
    <x v="1757"/>
    <x v="0"/>
    <x v="0"/>
    <x v="0"/>
    <s v="01.27.07.15"/>
    <x v="18"/>
    <x v="1"/>
    <x v="1"/>
    <s v="Requalificação Urbana e Habitação 2"/>
    <s v="01.27.07"/>
    <s v="Requalificação Urbana e Habitação 2"/>
    <s v="01.27.07"/>
    <x v="2"/>
    <x v="0"/>
    <x v="0"/>
    <x v="1"/>
    <x v="0"/>
    <x v="1"/>
    <x v="1"/>
    <x v="0"/>
    <x v="2"/>
    <s v="2025-04-29"/>
    <x v="1"/>
    <n v="149639"/>
    <x v="0"/>
    <m/>
    <x v="0"/>
    <m/>
    <x v="60"/>
    <n v="100479096"/>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a favor de Preco Piquinoti Comercio Pecas, pela a aquisição de peças para a viatura ST-06-WS afeto as obras da CMSM, conforme anexo."/>
  </r>
  <r>
    <x v="0"/>
    <n v="0"/>
    <n v="0"/>
    <n v="0"/>
    <n v="5000"/>
    <x v="1758"/>
    <x v="0"/>
    <x v="0"/>
    <x v="0"/>
    <s v="01.25.05.12"/>
    <x v="2"/>
    <x v="2"/>
    <x v="2"/>
    <s v="Saúde"/>
    <s v="01.25.05"/>
    <s v="Saúde"/>
    <s v="01.25.05"/>
    <x v="3"/>
    <x v="0"/>
    <x v="1"/>
    <x v="2"/>
    <x v="0"/>
    <x v="1"/>
    <x v="0"/>
    <x v="0"/>
    <x v="3"/>
    <s v="2025-05-02"/>
    <x v="1"/>
    <n v="5000"/>
    <x v="0"/>
    <m/>
    <x v="0"/>
    <m/>
    <x v="87"/>
    <n v="100479474"/>
    <x v="0"/>
    <x v="0"/>
    <s v="Promoção e Inclusão Social"/>
    <s v="ORI"/>
    <x v="0"/>
    <m/>
    <x v="0"/>
    <x v="0"/>
    <x v="0"/>
    <x v="0"/>
    <x v="0"/>
    <x v="0"/>
    <x v="0"/>
    <x v="0"/>
    <x v="0"/>
    <x v="0"/>
    <x v="0"/>
    <s v="Promoção e Inclusão Social"/>
    <x v="0"/>
    <x v="0"/>
    <x v="0"/>
    <x v="0"/>
    <x v="1"/>
    <x v="0"/>
    <x v="0"/>
    <x v="0"/>
    <x v="0"/>
    <x v="0"/>
    <x v="0"/>
    <x v="0"/>
    <s v="Pagamento referente a almoços servidos ao staff da organização da feira de saúde realizado pela associação mar % em parceria com a Câmara Municipal no Centro Histórico de Porto de Calheta no dia 26 de abril de 2025, conforme anexo."/>
  </r>
  <r>
    <x v="0"/>
    <n v="0"/>
    <n v="0"/>
    <n v="0"/>
    <n v="1323"/>
    <x v="1759"/>
    <x v="0"/>
    <x v="1"/>
    <x v="0"/>
    <s v="80.02.01"/>
    <x v="28"/>
    <x v="4"/>
    <x v="4"/>
    <s v="Retenções Iur"/>
    <s v="80.02.01"/>
    <s v="Retenções Iur"/>
    <s v="80.02.01"/>
    <x v="52"/>
    <x v="0"/>
    <x v="6"/>
    <x v="1"/>
    <x v="1"/>
    <x v="2"/>
    <x v="2"/>
    <x v="0"/>
    <x v="2"/>
    <s v="2025-04-25"/>
    <x v="1"/>
    <n v="1323"/>
    <x v="0"/>
    <m/>
    <x v="0"/>
    <m/>
    <x v="9"/>
    <n v="100474696"/>
    <x v="0"/>
    <x v="0"/>
    <s v="Retenções Iur"/>
    <s v="ORI"/>
    <x v="0"/>
    <s v="RIUR"/>
    <x v="0"/>
    <x v="0"/>
    <x v="0"/>
    <x v="0"/>
    <x v="0"/>
    <x v="0"/>
    <x v="0"/>
    <x v="0"/>
    <x v="0"/>
    <x v="0"/>
    <x v="0"/>
    <s v="Retenções Iur"/>
    <x v="0"/>
    <x v="0"/>
    <x v="0"/>
    <x v="0"/>
    <x v="2"/>
    <x v="0"/>
    <x v="0"/>
    <x v="0"/>
    <x v="0"/>
    <x v="1"/>
    <x v="0"/>
    <x v="0"/>
    <s v="RETENCAO OT"/>
  </r>
  <r>
    <x v="0"/>
    <n v="0"/>
    <n v="0"/>
    <n v="0"/>
    <n v="9000"/>
    <x v="1760"/>
    <x v="0"/>
    <x v="1"/>
    <x v="0"/>
    <s v="80.02.10.03"/>
    <x v="32"/>
    <x v="4"/>
    <x v="4"/>
    <s v="Outros"/>
    <s v="80.02.10"/>
    <s v="Outros"/>
    <s v="80.02.10"/>
    <x v="57"/>
    <x v="0"/>
    <x v="6"/>
    <x v="1"/>
    <x v="1"/>
    <x v="2"/>
    <x v="2"/>
    <x v="0"/>
    <x v="2"/>
    <s v="2025-04-25"/>
    <x v="1"/>
    <n v="9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76739"/>
    <x v="1761"/>
    <x v="0"/>
    <x v="1"/>
    <x v="0"/>
    <s v="80.02.10.01"/>
    <x v="10"/>
    <x v="4"/>
    <x v="4"/>
    <s v="Outros"/>
    <s v="80.02.10"/>
    <s v="Outros"/>
    <s v="80.02.10"/>
    <x v="55"/>
    <x v="0"/>
    <x v="6"/>
    <x v="1"/>
    <x v="1"/>
    <x v="2"/>
    <x v="2"/>
    <x v="0"/>
    <x v="2"/>
    <s v="2025-04-25"/>
    <x v="1"/>
    <n v="76739"/>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2550"/>
    <x v="1762"/>
    <x v="0"/>
    <x v="1"/>
    <x v="0"/>
    <s v="80.02.10.02"/>
    <x v="29"/>
    <x v="4"/>
    <x v="4"/>
    <s v="Outros"/>
    <s v="80.02.10"/>
    <s v="Outros"/>
    <s v="80.02.10"/>
    <x v="58"/>
    <x v="0"/>
    <x v="6"/>
    <x v="1"/>
    <x v="1"/>
    <x v="2"/>
    <x v="2"/>
    <x v="0"/>
    <x v="2"/>
    <s v="2025-04-25"/>
    <x v="1"/>
    <n v="2550"/>
    <x v="0"/>
    <m/>
    <x v="0"/>
    <m/>
    <x v="103"/>
    <n v="100474707"/>
    <x v="0"/>
    <x v="0"/>
    <s v="Retençoes STAPS"/>
    <s v="ORI"/>
    <x v="0"/>
    <s v="RSND"/>
    <x v="0"/>
    <x v="0"/>
    <x v="0"/>
    <x v="0"/>
    <x v="0"/>
    <x v="0"/>
    <x v="0"/>
    <x v="0"/>
    <x v="0"/>
    <x v="0"/>
    <x v="0"/>
    <s v="Retençoes STAPS"/>
    <x v="0"/>
    <x v="0"/>
    <x v="0"/>
    <x v="0"/>
    <x v="2"/>
    <x v="0"/>
    <x v="0"/>
    <x v="0"/>
    <x v="0"/>
    <x v="1"/>
    <x v="0"/>
    <x v="0"/>
    <s v="RETENCAO OT"/>
  </r>
  <r>
    <x v="0"/>
    <n v="0"/>
    <n v="0"/>
    <n v="0"/>
    <n v="230"/>
    <x v="1763"/>
    <x v="0"/>
    <x v="1"/>
    <x v="0"/>
    <s v="80.02.10.23"/>
    <x v="33"/>
    <x v="4"/>
    <x v="4"/>
    <s v="Outros"/>
    <s v="80.02.10"/>
    <s v="Outros"/>
    <s v="80.02.10"/>
    <x v="58"/>
    <x v="0"/>
    <x v="6"/>
    <x v="1"/>
    <x v="1"/>
    <x v="2"/>
    <x v="2"/>
    <x v="0"/>
    <x v="2"/>
    <s v="2025-04-25"/>
    <x v="1"/>
    <n v="230"/>
    <x v="0"/>
    <m/>
    <x v="0"/>
    <m/>
    <x v="104"/>
    <n v="100478986"/>
    <x v="0"/>
    <x v="0"/>
    <s v="Retenções SISCAP"/>
    <s v="ORI"/>
    <x v="0"/>
    <s v="SISCAP"/>
    <x v="0"/>
    <x v="0"/>
    <x v="0"/>
    <x v="0"/>
    <x v="0"/>
    <x v="0"/>
    <x v="0"/>
    <x v="0"/>
    <x v="0"/>
    <x v="0"/>
    <x v="0"/>
    <s v="Retenções SISCAP"/>
    <x v="0"/>
    <x v="0"/>
    <x v="0"/>
    <x v="0"/>
    <x v="2"/>
    <x v="0"/>
    <x v="0"/>
    <x v="0"/>
    <x v="0"/>
    <x v="1"/>
    <x v="0"/>
    <x v="0"/>
    <s v="RETENCAO OT"/>
  </r>
  <r>
    <x v="0"/>
    <n v="0"/>
    <n v="0"/>
    <n v="0"/>
    <n v="990"/>
    <x v="1764"/>
    <x v="0"/>
    <x v="1"/>
    <x v="0"/>
    <s v="80.02.10.24"/>
    <x v="34"/>
    <x v="4"/>
    <x v="4"/>
    <s v="Outros"/>
    <s v="80.02.10"/>
    <s v="Outros"/>
    <s v="80.02.10"/>
    <x v="58"/>
    <x v="0"/>
    <x v="6"/>
    <x v="1"/>
    <x v="1"/>
    <x v="2"/>
    <x v="2"/>
    <x v="0"/>
    <x v="2"/>
    <s v="2025-04-25"/>
    <x v="1"/>
    <n v="990"/>
    <x v="0"/>
    <m/>
    <x v="0"/>
    <m/>
    <x v="105"/>
    <n v="100478987"/>
    <x v="0"/>
    <x v="0"/>
    <s v="Retenções SIACSA"/>
    <s v="ORI"/>
    <x v="0"/>
    <s v="SIACSA"/>
    <x v="0"/>
    <x v="0"/>
    <x v="0"/>
    <x v="0"/>
    <x v="0"/>
    <x v="0"/>
    <x v="0"/>
    <x v="0"/>
    <x v="0"/>
    <x v="0"/>
    <x v="0"/>
    <s v="Retenções SIACSA"/>
    <x v="0"/>
    <x v="0"/>
    <x v="0"/>
    <x v="0"/>
    <x v="2"/>
    <x v="0"/>
    <x v="0"/>
    <x v="0"/>
    <x v="0"/>
    <x v="1"/>
    <x v="0"/>
    <x v="0"/>
    <s v="RETENCAO OT"/>
  </r>
  <r>
    <x v="0"/>
    <n v="0"/>
    <n v="0"/>
    <n v="0"/>
    <n v="1076"/>
    <x v="1765"/>
    <x v="0"/>
    <x v="1"/>
    <x v="0"/>
    <s v="80.02.10.26"/>
    <x v="35"/>
    <x v="4"/>
    <x v="4"/>
    <s v="Outros"/>
    <s v="80.02.10"/>
    <s v="Outros"/>
    <s v="80.02.10"/>
    <x v="59"/>
    <x v="0"/>
    <x v="6"/>
    <x v="14"/>
    <x v="1"/>
    <x v="2"/>
    <x v="2"/>
    <x v="0"/>
    <x v="2"/>
    <s v="2025-04-25"/>
    <x v="1"/>
    <n v="1076"/>
    <x v="0"/>
    <m/>
    <x v="0"/>
    <m/>
    <x v="106"/>
    <n v="100479277"/>
    <x v="0"/>
    <x v="0"/>
    <s v="Retenção Sansung"/>
    <s v="ORI"/>
    <x v="0"/>
    <s v="RS"/>
    <x v="0"/>
    <x v="0"/>
    <x v="0"/>
    <x v="0"/>
    <x v="0"/>
    <x v="0"/>
    <x v="0"/>
    <x v="0"/>
    <x v="0"/>
    <x v="0"/>
    <x v="0"/>
    <s v="Retenção Sansung"/>
    <x v="0"/>
    <x v="0"/>
    <x v="0"/>
    <x v="0"/>
    <x v="2"/>
    <x v="0"/>
    <x v="0"/>
    <x v="0"/>
    <x v="0"/>
    <x v="1"/>
    <x v="0"/>
    <x v="0"/>
    <s v="RETENCAO OT"/>
  </r>
  <r>
    <x v="0"/>
    <n v="0"/>
    <n v="0"/>
    <n v="0"/>
    <n v="10834"/>
    <x v="1766"/>
    <x v="0"/>
    <x v="1"/>
    <x v="0"/>
    <s v="80.02.01"/>
    <x v="28"/>
    <x v="4"/>
    <x v="4"/>
    <s v="Retenções Iur"/>
    <s v="80.02.01"/>
    <s v="Retenções Iur"/>
    <s v="80.02.01"/>
    <x v="52"/>
    <x v="0"/>
    <x v="6"/>
    <x v="1"/>
    <x v="1"/>
    <x v="2"/>
    <x v="2"/>
    <x v="0"/>
    <x v="2"/>
    <s v="2025-04-25"/>
    <x v="1"/>
    <n v="10834"/>
    <x v="0"/>
    <m/>
    <x v="0"/>
    <m/>
    <x v="9"/>
    <n v="100474696"/>
    <x v="0"/>
    <x v="0"/>
    <s v="Retenções Iur"/>
    <s v="ORI"/>
    <x v="0"/>
    <s v="RIUR"/>
    <x v="0"/>
    <x v="0"/>
    <x v="0"/>
    <x v="0"/>
    <x v="0"/>
    <x v="0"/>
    <x v="0"/>
    <x v="0"/>
    <x v="0"/>
    <x v="0"/>
    <x v="0"/>
    <s v="Retenções Iur"/>
    <x v="0"/>
    <x v="0"/>
    <x v="0"/>
    <x v="0"/>
    <x v="2"/>
    <x v="0"/>
    <x v="0"/>
    <x v="0"/>
    <x v="0"/>
    <x v="1"/>
    <x v="0"/>
    <x v="0"/>
    <s v="RETENCAO OT"/>
  </r>
  <r>
    <x v="0"/>
    <n v="0"/>
    <n v="0"/>
    <n v="0"/>
    <n v="19413"/>
    <x v="1767"/>
    <x v="0"/>
    <x v="1"/>
    <x v="0"/>
    <s v="80.02.10.01"/>
    <x v="10"/>
    <x v="4"/>
    <x v="4"/>
    <s v="Outros"/>
    <s v="80.02.10"/>
    <s v="Outros"/>
    <s v="80.02.10"/>
    <x v="55"/>
    <x v="0"/>
    <x v="6"/>
    <x v="1"/>
    <x v="1"/>
    <x v="2"/>
    <x v="2"/>
    <x v="0"/>
    <x v="2"/>
    <s v="2025-04-25"/>
    <x v="1"/>
    <n v="194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690"/>
    <x v="1768"/>
    <x v="0"/>
    <x v="1"/>
    <x v="0"/>
    <s v="80.02.10.02"/>
    <x v="29"/>
    <x v="4"/>
    <x v="4"/>
    <s v="Outros"/>
    <s v="80.02.10"/>
    <s v="Outros"/>
    <s v="80.02.10"/>
    <x v="58"/>
    <x v="0"/>
    <x v="6"/>
    <x v="1"/>
    <x v="1"/>
    <x v="2"/>
    <x v="2"/>
    <x v="0"/>
    <x v="2"/>
    <s v="2025-04-25"/>
    <x v="1"/>
    <n v="690"/>
    <x v="0"/>
    <m/>
    <x v="0"/>
    <m/>
    <x v="103"/>
    <n v="100474707"/>
    <x v="0"/>
    <x v="0"/>
    <s v="Retençoes STAPS"/>
    <s v="ORI"/>
    <x v="0"/>
    <s v="RSND"/>
    <x v="0"/>
    <x v="0"/>
    <x v="0"/>
    <x v="0"/>
    <x v="0"/>
    <x v="0"/>
    <x v="0"/>
    <x v="0"/>
    <x v="0"/>
    <x v="0"/>
    <x v="0"/>
    <s v="Retençoes STAPS"/>
    <x v="0"/>
    <x v="0"/>
    <x v="0"/>
    <x v="0"/>
    <x v="2"/>
    <x v="0"/>
    <x v="0"/>
    <x v="0"/>
    <x v="0"/>
    <x v="1"/>
    <x v="0"/>
    <x v="0"/>
    <s v="RETENCAO OT"/>
  </r>
  <r>
    <x v="0"/>
    <n v="0"/>
    <n v="0"/>
    <n v="0"/>
    <n v="9391"/>
    <x v="1769"/>
    <x v="0"/>
    <x v="1"/>
    <x v="0"/>
    <s v="80.02.01"/>
    <x v="28"/>
    <x v="4"/>
    <x v="4"/>
    <s v="Retenções Iur"/>
    <s v="80.02.01"/>
    <s v="Retenções Iur"/>
    <s v="80.02.01"/>
    <x v="52"/>
    <x v="0"/>
    <x v="6"/>
    <x v="1"/>
    <x v="1"/>
    <x v="2"/>
    <x v="2"/>
    <x v="0"/>
    <x v="2"/>
    <s v="2025-04-25"/>
    <x v="1"/>
    <n v="9391"/>
    <x v="0"/>
    <m/>
    <x v="0"/>
    <m/>
    <x v="9"/>
    <n v="100474696"/>
    <x v="0"/>
    <x v="0"/>
    <s v="Retenções Iur"/>
    <s v="ORI"/>
    <x v="0"/>
    <s v="RIUR"/>
    <x v="0"/>
    <x v="0"/>
    <x v="0"/>
    <x v="0"/>
    <x v="0"/>
    <x v="0"/>
    <x v="0"/>
    <x v="0"/>
    <x v="0"/>
    <x v="0"/>
    <x v="0"/>
    <s v="Retenções Iur"/>
    <x v="0"/>
    <x v="0"/>
    <x v="0"/>
    <x v="0"/>
    <x v="2"/>
    <x v="0"/>
    <x v="0"/>
    <x v="0"/>
    <x v="0"/>
    <x v="1"/>
    <x v="0"/>
    <x v="0"/>
    <s v="RETENCAO OT"/>
  </r>
  <r>
    <x v="0"/>
    <n v="0"/>
    <n v="0"/>
    <n v="0"/>
    <n v="11224"/>
    <x v="1770"/>
    <x v="0"/>
    <x v="1"/>
    <x v="0"/>
    <s v="80.02.10.01"/>
    <x v="10"/>
    <x v="4"/>
    <x v="4"/>
    <s v="Outros"/>
    <s v="80.02.10"/>
    <s v="Outros"/>
    <s v="80.02.10"/>
    <x v="55"/>
    <x v="0"/>
    <x v="6"/>
    <x v="1"/>
    <x v="1"/>
    <x v="2"/>
    <x v="2"/>
    <x v="0"/>
    <x v="2"/>
    <s v="2025-04-25"/>
    <x v="1"/>
    <n v="11224"/>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5157"/>
    <x v="1771"/>
    <x v="0"/>
    <x v="1"/>
    <x v="0"/>
    <s v="80.02.01"/>
    <x v="28"/>
    <x v="4"/>
    <x v="4"/>
    <s v="Retenções Iur"/>
    <s v="80.02.01"/>
    <s v="Retenções Iur"/>
    <s v="80.02.01"/>
    <x v="52"/>
    <x v="0"/>
    <x v="6"/>
    <x v="1"/>
    <x v="1"/>
    <x v="2"/>
    <x v="2"/>
    <x v="0"/>
    <x v="2"/>
    <s v="2025-04-25"/>
    <x v="1"/>
    <n v="5157"/>
    <x v="0"/>
    <m/>
    <x v="0"/>
    <m/>
    <x v="9"/>
    <n v="100474696"/>
    <x v="0"/>
    <x v="0"/>
    <s v="Retenções Iur"/>
    <s v="ORI"/>
    <x v="0"/>
    <s v="RIUR"/>
    <x v="0"/>
    <x v="0"/>
    <x v="0"/>
    <x v="0"/>
    <x v="0"/>
    <x v="0"/>
    <x v="0"/>
    <x v="0"/>
    <x v="0"/>
    <x v="0"/>
    <x v="0"/>
    <s v="Retenções Iur"/>
    <x v="0"/>
    <x v="0"/>
    <x v="0"/>
    <x v="0"/>
    <x v="2"/>
    <x v="0"/>
    <x v="0"/>
    <x v="0"/>
    <x v="0"/>
    <x v="1"/>
    <x v="0"/>
    <x v="0"/>
    <s v="RETENCAO OT"/>
  </r>
  <r>
    <x v="0"/>
    <n v="0"/>
    <n v="0"/>
    <n v="0"/>
    <n v="14979"/>
    <x v="1772"/>
    <x v="0"/>
    <x v="1"/>
    <x v="0"/>
    <s v="80.02.01"/>
    <x v="28"/>
    <x v="4"/>
    <x v="4"/>
    <s v="Retenções Iur"/>
    <s v="80.02.01"/>
    <s v="Retenções Iur"/>
    <s v="80.02.01"/>
    <x v="52"/>
    <x v="0"/>
    <x v="6"/>
    <x v="1"/>
    <x v="1"/>
    <x v="2"/>
    <x v="2"/>
    <x v="0"/>
    <x v="2"/>
    <s v="2025-04-25"/>
    <x v="1"/>
    <n v="14979"/>
    <x v="0"/>
    <m/>
    <x v="0"/>
    <m/>
    <x v="9"/>
    <n v="100474696"/>
    <x v="0"/>
    <x v="0"/>
    <s v="Retenções Iur"/>
    <s v="ORI"/>
    <x v="0"/>
    <s v="RIUR"/>
    <x v="0"/>
    <x v="0"/>
    <x v="0"/>
    <x v="0"/>
    <x v="0"/>
    <x v="0"/>
    <x v="0"/>
    <x v="0"/>
    <x v="0"/>
    <x v="0"/>
    <x v="0"/>
    <s v="Retenções Iur"/>
    <x v="0"/>
    <x v="0"/>
    <x v="0"/>
    <x v="0"/>
    <x v="2"/>
    <x v="0"/>
    <x v="0"/>
    <x v="0"/>
    <x v="0"/>
    <x v="1"/>
    <x v="0"/>
    <x v="0"/>
    <s v="RETENCAO OT"/>
  </r>
  <r>
    <x v="0"/>
    <n v="0"/>
    <n v="0"/>
    <n v="0"/>
    <n v="15632"/>
    <x v="1773"/>
    <x v="0"/>
    <x v="1"/>
    <x v="0"/>
    <s v="80.02.10.01"/>
    <x v="10"/>
    <x v="4"/>
    <x v="4"/>
    <s v="Outros"/>
    <s v="80.02.10"/>
    <s v="Outros"/>
    <s v="80.02.10"/>
    <x v="55"/>
    <x v="0"/>
    <x v="6"/>
    <x v="1"/>
    <x v="1"/>
    <x v="2"/>
    <x v="2"/>
    <x v="0"/>
    <x v="2"/>
    <s v="2025-04-25"/>
    <x v="1"/>
    <n v="15632"/>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3085"/>
    <x v="1774"/>
    <x v="0"/>
    <x v="1"/>
    <x v="0"/>
    <s v="80.02.01"/>
    <x v="28"/>
    <x v="4"/>
    <x v="4"/>
    <s v="Retenções Iur"/>
    <s v="80.02.01"/>
    <s v="Retenções Iur"/>
    <s v="80.02.01"/>
    <x v="52"/>
    <x v="0"/>
    <x v="6"/>
    <x v="1"/>
    <x v="1"/>
    <x v="2"/>
    <x v="2"/>
    <x v="0"/>
    <x v="2"/>
    <s v="2025-04-25"/>
    <x v="1"/>
    <n v="3085"/>
    <x v="0"/>
    <m/>
    <x v="0"/>
    <m/>
    <x v="9"/>
    <n v="100474696"/>
    <x v="0"/>
    <x v="0"/>
    <s v="Retenções Iur"/>
    <s v="ORI"/>
    <x v="0"/>
    <s v="RIUR"/>
    <x v="0"/>
    <x v="0"/>
    <x v="0"/>
    <x v="0"/>
    <x v="0"/>
    <x v="0"/>
    <x v="0"/>
    <x v="0"/>
    <x v="0"/>
    <x v="0"/>
    <x v="0"/>
    <s v="Retenções Iur"/>
    <x v="0"/>
    <x v="0"/>
    <x v="0"/>
    <x v="0"/>
    <x v="2"/>
    <x v="0"/>
    <x v="0"/>
    <x v="0"/>
    <x v="0"/>
    <x v="1"/>
    <x v="0"/>
    <x v="0"/>
    <s v="RETENCAO OT"/>
  </r>
  <r>
    <x v="0"/>
    <n v="0"/>
    <n v="0"/>
    <n v="0"/>
    <n v="6800"/>
    <x v="1775"/>
    <x v="0"/>
    <x v="1"/>
    <x v="0"/>
    <s v="80.02.10.01"/>
    <x v="10"/>
    <x v="4"/>
    <x v="4"/>
    <s v="Outros"/>
    <s v="80.02.10"/>
    <s v="Outros"/>
    <s v="80.02.10"/>
    <x v="55"/>
    <x v="0"/>
    <x v="6"/>
    <x v="1"/>
    <x v="1"/>
    <x v="2"/>
    <x v="2"/>
    <x v="0"/>
    <x v="2"/>
    <s v="2025-04-25"/>
    <x v="1"/>
    <n v="680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600"/>
    <x v="1776"/>
    <x v="0"/>
    <x v="1"/>
    <x v="0"/>
    <s v="80.02.10.23"/>
    <x v="33"/>
    <x v="4"/>
    <x v="4"/>
    <s v="Outros"/>
    <s v="80.02.10"/>
    <s v="Outros"/>
    <s v="80.02.10"/>
    <x v="58"/>
    <x v="0"/>
    <x v="6"/>
    <x v="1"/>
    <x v="1"/>
    <x v="2"/>
    <x v="2"/>
    <x v="0"/>
    <x v="2"/>
    <s v="2025-04-25"/>
    <x v="1"/>
    <n v="600"/>
    <x v="0"/>
    <m/>
    <x v="0"/>
    <m/>
    <x v="104"/>
    <n v="100478986"/>
    <x v="0"/>
    <x v="0"/>
    <s v="Retenções SISCAP"/>
    <s v="ORI"/>
    <x v="0"/>
    <s v="SISCAP"/>
    <x v="0"/>
    <x v="0"/>
    <x v="0"/>
    <x v="0"/>
    <x v="0"/>
    <x v="0"/>
    <x v="0"/>
    <x v="0"/>
    <x v="0"/>
    <x v="0"/>
    <x v="0"/>
    <s v="Retenções SISCAP"/>
    <x v="0"/>
    <x v="0"/>
    <x v="0"/>
    <x v="0"/>
    <x v="2"/>
    <x v="0"/>
    <x v="0"/>
    <x v="0"/>
    <x v="0"/>
    <x v="1"/>
    <x v="0"/>
    <x v="0"/>
    <s v="RETENCAO OT"/>
  </r>
  <r>
    <x v="0"/>
    <n v="0"/>
    <n v="0"/>
    <n v="0"/>
    <n v="850"/>
    <x v="1777"/>
    <x v="0"/>
    <x v="1"/>
    <x v="0"/>
    <s v="80.02.10.24"/>
    <x v="34"/>
    <x v="4"/>
    <x v="4"/>
    <s v="Outros"/>
    <s v="80.02.10"/>
    <s v="Outros"/>
    <s v="80.02.10"/>
    <x v="58"/>
    <x v="0"/>
    <x v="6"/>
    <x v="1"/>
    <x v="1"/>
    <x v="2"/>
    <x v="2"/>
    <x v="0"/>
    <x v="2"/>
    <s v="2025-04-25"/>
    <x v="1"/>
    <n v="850"/>
    <x v="0"/>
    <m/>
    <x v="0"/>
    <m/>
    <x v="105"/>
    <n v="100478987"/>
    <x v="0"/>
    <x v="0"/>
    <s v="Retenções SIACSA"/>
    <s v="ORI"/>
    <x v="0"/>
    <s v="SIACSA"/>
    <x v="0"/>
    <x v="0"/>
    <x v="0"/>
    <x v="0"/>
    <x v="0"/>
    <x v="0"/>
    <x v="0"/>
    <x v="0"/>
    <x v="0"/>
    <x v="0"/>
    <x v="0"/>
    <s v="Retenções SIACSA"/>
    <x v="0"/>
    <x v="0"/>
    <x v="0"/>
    <x v="0"/>
    <x v="2"/>
    <x v="0"/>
    <x v="0"/>
    <x v="0"/>
    <x v="0"/>
    <x v="1"/>
    <x v="0"/>
    <x v="0"/>
    <s v="RETENCAO OT"/>
  </r>
  <r>
    <x v="0"/>
    <n v="0"/>
    <n v="0"/>
    <n v="0"/>
    <n v="12000"/>
    <x v="1778"/>
    <x v="0"/>
    <x v="0"/>
    <x v="0"/>
    <s v="03.16.15"/>
    <x v="0"/>
    <x v="0"/>
    <x v="0"/>
    <s v="Direção Financeira"/>
    <s v="03.16.15"/>
    <s v="Direção Financeira"/>
    <s v="03.16.15"/>
    <x v="11"/>
    <x v="0"/>
    <x v="0"/>
    <x v="0"/>
    <x v="1"/>
    <x v="0"/>
    <x v="0"/>
    <x v="0"/>
    <x v="3"/>
    <s v="2025-05-02"/>
    <x v="1"/>
    <n v="12000"/>
    <x v="0"/>
    <m/>
    <x v="0"/>
    <m/>
    <x v="82"/>
    <n v="100479698"/>
    <x v="0"/>
    <x v="0"/>
    <s v="Direção Financeira"/>
    <s v="ORI"/>
    <x v="0"/>
    <m/>
    <x v="0"/>
    <x v="0"/>
    <x v="0"/>
    <x v="0"/>
    <x v="0"/>
    <x v="0"/>
    <x v="0"/>
    <x v="0"/>
    <x v="0"/>
    <x v="0"/>
    <x v="0"/>
    <s v="Direção Financeira"/>
    <x v="0"/>
    <x v="0"/>
    <x v="0"/>
    <x v="0"/>
    <x v="0"/>
    <x v="0"/>
    <x v="0"/>
    <x v="0"/>
    <x v="0"/>
    <x v="0"/>
    <x v="0"/>
    <x v="0"/>
    <s v="Pagamento a favor de EDECV, correspodente a recarregamento de energias nos contadores prépago do Mercado Municipal, referente ao perio de 02 maio a 31 de maio de 2025"/>
  </r>
  <r>
    <x v="0"/>
    <n v="0"/>
    <n v="0"/>
    <n v="0"/>
    <n v="148896"/>
    <x v="1779"/>
    <x v="0"/>
    <x v="0"/>
    <x v="0"/>
    <s v="03.16.15"/>
    <x v="0"/>
    <x v="0"/>
    <x v="0"/>
    <s v="Direção Financeira"/>
    <s v="03.16.15"/>
    <s v="Direção Financeira"/>
    <s v="03.16.15"/>
    <x v="51"/>
    <x v="0"/>
    <x v="0"/>
    <x v="1"/>
    <x v="0"/>
    <x v="0"/>
    <x v="0"/>
    <x v="0"/>
    <x v="3"/>
    <s v="2025-05-02"/>
    <x v="1"/>
    <n v="148896"/>
    <x v="0"/>
    <m/>
    <x v="0"/>
    <m/>
    <x v="108"/>
    <n v="100479452"/>
    <x v="0"/>
    <x v="0"/>
    <s v="Direção Financeira"/>
    <s v="ORI"/>
    <x v="0"/>
    <m/>
    <x v="0"/>
    <x v="0"/>
    <x v="0"/>
    <x v="0"/>
    <x v="0"/>
    <x v="0"/>
    <x v="0"/>
    <x v="0"/>
    <x v="0"/>
    <x v="0"/>
    <x v="0"/>
    <s v="Direção Financeira"/>
    <x v="0"/>
    <x v="0"/>
    <x v="0"/>
    <x v="0"/>
    <x v="0"/>
    <x v="0"/>
    <x v="0"/>
    <x v="0"/>
    <x v="0"/>
    <x v="0"/>
    <x v="0"/>
    <x v="0"/>
    <s v="Pagamento referente a serviços de manutenção de pneus, serviços de lavagem e higienização das viaturas da CMSM, conforme anexo."/>
  </r>
  <r>
    <x v="0"/>
    <n v="0"/>
    <n v="0"/>
    <n v="0"/>
    <n v="4000"/>
    <x v="1780"/>
    <x v="0"/>
    <x v="0"/>
    <x v="0"/>
    <s v="03.16.15"/>
    <x v="0"/>
    <x v="0"/>
    <x v="0"/>
    <s v="Direção Financeira"/>
    <s v="03.16.15"/>
    <s v="Direção Financeira"/>
    <s v="03.16.15"/>
    <x v="38"/>
    <x v="0"/>
    <x v="0"/>
    <x v="1"/>
    <x v="0"/>
    <x v="0"/>
    <x v="0"/>
    <x v="0"/>
    <x v="3"/>
    <s v="2025-05-06"/>
    <x v="1"/>
    <n v="4000"/>
    <x v="0"/>
    <m/>
    <x v="0"/>
    <m/>
    <x v="26"/>
    <n v="100474914"/>
    <x v="0"/>
    <x v="0"/>
    <s v="Direção Financeira"/>
    <s v="ORI"/>
    <x v="0"/>
    <m/>
    <x v="0"/>
    <x v="0"/>
    <x v="0"/>
    <x v="0"/>
    <x v="0"/>
    <x v="0"/>
    <x v="0"/>
    <x v="0"/>
    <x v="0"/>
    <x v="0"/>
    <x v="0"/>
    <s v="Direção Financeira"/>
    <x v="0"/>
    <x v="0"/>
    <x v="0"/>
    <x v="0"/>
    <x v="0"/>
    <x v="0"/>
    <x v="0"/>
    <x v="0"/>
    <x v="0"/>
    <x v="0"/>
    <x v="0"/>
    <x v="0"/>
    <s v="Pagamento a favor do Tesoureiro Municipal, pela a aquisição de 1 rede e escape para a viatura ST-06-WS afeto as obras da CMSM, conforme anexo. "/>
  </r>
  <r>
    <x v="0"/>
    <n v="0"/>
    <n v="0"/>
    <n v="0"/>
    <n v="1000"/>
    <x v="1781"/>
    <x v="0"/>
    <x v="0"/>
    <x v="0"/>
    <s v="03.16.15"/>
    <x v="0"/>
    <x v="0"/>
    <x v="0"/>
    <s v="Direção Financeira"/>
    <s v="03.16.15"/>
    <s v="Direção Financeira"/>
    <s v="03.16.15"/>
    <x v="0"/>
    <x v="0"/>
    <x v="0"/>
    <x v="0"/>
    <x v="0"/>
    <x v="0"/>
    <x v="0"/>
    <x v="0"/>
    <x v="3"/>
    <s v="2025-05-07"/>
    <x v="1"/>
    <n v="1000"/>
    <x v="0"/>
    <m/>
    <x v="0"/>
    <m/>
    <x v="27"/>
    <n v="100458633"/>
    <x v="0"/>
    <x v="0"/>
    <s v="Direção Financeira"/>
    <s v="ORI"/>
    <x v="0"/>
    <m/>
    <x v="0"/>
    <x v="0"/>
    <x v="0"/>
    <x v="0"/>
    <x v="0"/>
    <x v="0"/>
    <x v="0"/>
    <x v="0"/>
    <x v="0"/>
    <x v="0"/>
    <x v="0"/>
    <s v="Direção Financeira"/>
    <x v="0"/>
    <x v="0"/>
    <x v="0"/>
    <x v="0"/>
    <x v="0"/>
    <x v="0"/>
    <x v="0"/>
    <x v="0"/>
    <x v="0"/>
    <x v="0"/>
    <x v="0"/>
    <x v="0"/>
    <s v="Ajuda de custo a favor da SR. JOAQUIM LINO MENDES TAVARES NUNES, pela sua deslocação à cidade da Santa Cruz no dia 30 de Abril de 2025, em missão de serviço, conforme anexo."/>
  </r>
  <r>
    <x v="0"/>
    <n v="0"/>
    <n v="0"/>
    <n v="0"/>
    <n v="3750"/>
    <x v="1782"/>
    <x v="0"/>
    <x v="1"/>
    <x v="0"/>
    <s v="80.02.01"/>
    <x v="28"/>
    <x v="4"/>
    <x v="4"/>
    <s v="Retenções Iur"/>
    <s v="80.02.01"/>
    <s v="Retenções Iur"/>
    <s v="80.02.01"/>
    <x v="52"/>
    <x v="0"/>
    <x v="6"/>
    <x v="1"/>
    <x v="1"/>
    <x v="2"/>
    <x v="2"/>
    <x v="0"/>
    <x v="2"/>
    <s v="2025-04-28"/>
    <x v="1"/>
    <n v="3750"/>
    <x v="0"/>
    <m/>
    <x v="0"/>
    <m/>
    <x v="9"/>
    <n v="100474696"/>
    <x v="0"/>
    <x v="0"/>
    <s v="Retenções Iur"/>
    <s v="ORI"/>
    <x v="0"/>
    <s v="RIUR"/>
    <x v="0"/>
    <x v="0"/>
    <x v="0"/>
    <x v="0"/>
    <x v="0"/>
    <x v="0"/>
    <x v="0"/>
    <x v="0"/>
    <x v="0"/>
    <x v="0"/>
    <x v="0"/>
    <s v="Retenções Iur"/>
    <x v="0"/>
    <x v="0"/>
    <x v="0"/>
    <x v="0"/>
    <x v="2"/>
    <x v="0"/>
    <x v="0"/>
    <x v="0"/>
    <x v="0"/>
    <x v="1"/>
    <x v="0"/>
    <x v="0"/>
    <s v="RETENCAO OT"/>
  </r>
  <r>
    <x v="0"/>
    <n v="0"/>
    <n v="0"/>
    <n v="0"/>
    <n v="30000"/>
    <x v="1783"/>
    <x v="0"/>
    <x v="0"/>
    <x v="0"/>
    <s v="01.25.04.22"/>
    <x v="9"/>
    <x v="2"/>
    <x v="2"/>
    <s v="Cultura"/>
    <s v="01.25.04"/>
    <s v="Cultura"/>
    <s v="01.25.04"/>
    <x v="4"/>
    <x v="0"/>
    <x v="2"/>
    <x v="3"/>
    <x v="0"/>
    <x v="1"/>
    <x v="0"/>
    <x v="0"/>
    <x v="3"/>
    <s v="2025-05-19"/>
    <x v="1"/>
    <n v="30000"/>
    <x v="0"/>
    <m/>
    <x v="0"/>
    <m/>
    <x v="264"/>
    <n v="100479641"/>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o senhor José Luiz Tavares referente a participação do artista, no evento no dia 12 de abril de 2025, no espaço cantinho Dimingo Dencho, conforme anexo. "/>
  </r>
  <r>
    <x v="0"/>
    <n v="0"/>
    <n v="0"/>
    <n v="0"/>
    <n v="2800"/>
    <x v="1784"/>
    <x v="0"/>
    <x v="0"/>
    <x v="0"/>
    <s v="03.16.15"/>
    <x v="0"/>
    <x v="0"/>
    <x v="0"/>
    <s v="Direção Financeira"/>
    <s v="03.16.15"/>
    <s v="Direção Financeira"/>
    <s v="03.16.15"/>
    <x v="1"/>
    <x v="0"/>
    <x v="0"/>
    <x v="0"/>
    <x v="0"/>
    <x v="0"/>
    <x v="0"/>
    <x v="0"/>
    <x v="3"/>
    <s v="2025-05-19"/>
    <x v="1"/>
    <n v="2800"/>
    <x v="0"/>
    <m/>
    <x v="0"/>
    <m/>
    <x v="296"/>
    <n v="100440666"/>
    <x v="0"/>
    <x v="0"/>
    <s v="Direção Financeira"/>
    <s v="ORI"/>
    <x v="0"/>
    <m/>
    <x v="0"/>
    <x v="0"/>
    <x v="0"/>
    <x v="0"/>
    <x v="0"/>
    <x v="0"/>
    <x v="0"/>
    <x v="0"/>
    <x v="0"/>
    <x v="0"/>
    <x v="0"/>
    <s v="Direção Financeira"/>
    <x v="0"/>
    <x v="0"/>
    <x v="0"/>
    <x v="0"/>
    <x v="0"/>
    <x v="0"/>
    <x v="0"/>
    <x v="0"/>
    <x v="0"/>
    <x v="0"/>
    <x v="0"/>
    <x v="0"/>
    <s v="Ajuda de custo e subsidio de transporte a favor da Sr. AGUIDA BENEDITA DA VEIGA VAZ, pela sua deslocação à cidade da Assomada no dia 19 de maio de 2025, em missão de serviço, conforme anexo."/>
  </r>
  <r>
    <x v="0"/>
    <n v="0"/>
    <n v="0"/>
    <n v="0"/>
    <n v="4680"/>
    <x v="1785"/>
    <x v="0"/>
    <x v="0"/>
    <x v="0"/>
    <s v="03.16.15"/>
    <x v="0"/>
    <x v="0"/>
    <x v="0"/>
    <s v="Direção Financeira"/>
    <s v="03.16.15"/>
    <s v="Direção Financeira"/>
    <s v="03.16.15"/>
    <x v="19"/>
    <x v="0"/>
    <x v="2"/>
    <x v="7"/>
    <x v="0"/>
    <x v="0"/>
    <x v="0"/>
    <x v="0"/>
    <x v="5"/>
    <s v="2025-06-06"/>
    <x v="1"/>
    <n v="4680"/>
    <x v="0"/>
    <m/>
    <x v="0"/>
    <m/>
    <x v="297"/>
    <n v="100414943"/>
    <x v="0"/>
    <x v="0"/>
    <s v="Direção Financeira"/>
    <s v="ORI"/>
    <x v="0"/>
    <m/>
    <x v="0"/>
    <x v="0"/>
    <x v="0"/>
    <x v="0"/>
    <x v="0"/>
    <x v="0"/>
    <x v="0"/>
    <x v="0"/>
    <x v="0"/>
    <x v="0"/>
    <x v="0"/>
    <s v="Direção Financeira"/>
    <x v="0"/>
    <x v="0"/>
    <x v="0"/>
    <x v="0"/>
    <x v="0"/>
    <x v="0"/>
    <x v="0"/>
    <x v="0"/>
    <x v="0"/>
    <x v="0"/>
    <x v="0"/>
    <x v="0"/>
    <s v="Restituições a favor do Sor. EDUARDO PEREIRA LOPES, referente a cobrança a mais do IUP, conforme anexo."/>
  </r>
  <r>
    <x v="0"/>
    <n v="0"/>
    <n v="0"/>
    <n v="0"/>
    <n v="3750"/>
    <x v="1786"/>
    <x v="0"/>
    <x v="1"/>
    <x v="0"/>
    <s v="80.02.01"/>
    <x v="28"/>
    <x v="4"/>
    <x v="4"/>
    <s v="Retenções Iur"/>
    <s v="80.02.01"/>
    <s v="Retenções Iur"/>
    <s v="80.02.01"/>
    <x v="52"/>
    <x v="0"/>
    <x v="6"/>
    <x v="1"/>
    <x v="1"/>
    <x v="2"/>
    <x v="2"/>
    <x v="0"/>
    <x v="3"/>
    <s v="2025-05-30"/>
    <x v="1"/>
    <n v="3750"/>
    <x v="0"/>
    <m/>
    <x v="0"/>
    <m/>
    <x v="9"/>
    <n v="100474696"/>
    <x v="0"/>
    <x v="0"/>
    <s v="Retenções Iur"/>
    <s v="ORI"/>
    <x v="0"/>
    <s v="RIUR"/>
    <x v="0"/>
    <x v="0"/>
    <x v="0"/>
    <x v="0"/>
    <x v="0"/>
    <x v="0"/>
    <x v="0"/>
    <x v="0"/>
    <x v="0"/>
    <x v="0"/>
    <x v="0"/>
    <s v="Retenções Iur"/>
    <x v="0"/>
    <x v="0"/>
    <x v="0"/>
    <x v="0"/>
    <x v="2"/>
    <x v="0"/>
    <x v="0"/>
    <x v="0"/>
    <x v="0"/>
    <x v="1"/>
    <x v="0"/>
    <x v="0"/>
    <s v="RETENCAO OT"/>
  </r>
  <r>
    <x v="0"/>
    <n v="0"/>
    <n v="0"/>
    <n v="0"/>
    <n v="128510"/>
    <x v="1787"/>
    <x v="0"/>
    <x v="0"/>
    <x v="0"/>
    <s v="03.16.15"/>
    <x v="0"/>
    <x v="0"/>
    <x v="0"/>
    <s v="Direção Financeira"/>
    <s v="03.16.15"/>
    <s v="Direção Financeira"/>
    <s v="03.16.15"/>
    <x v="12"/>
    <x v="0"/>
    <x v="0"/>
    <x v="1"/>
    <x v="0"/>
    <x v="0"/>
    <x v="0"/>
    <x v="0"/>
    <x v="5"/>
    <s v="2025-06-25"/>
    <x v="1"/>
    <n v="128510"/>
    <x v="0"/>
    <m/>
    <x v="0"/>
    <m/>
    <x v="120"/>
    <n v="100479413"/>
    <x v="0"/>
    <x v="0"/>
    <s v="Direção Financeira"/>
    <s v="ORI"/>
    <x v="0"/>
    <m/>
    <x v="0"/>
    <x v="0"/>
    <x v="0"/>
    <x v="0"/>
    <x v="0"/>
    <x v="0"/>
    <x v="0"/>
    <x v="0"/>
    <x v="0"/>
    <x v="0"/>
    <x v="0"/>
    <s v="Direção Financeira"/>
    <x v="0"/>
    <x v="0"/>
    <x v="0"/>
    <x v="0"/>
    <x v="0"/>
    <x v="0"/>
    <x v="0"/>
    <x v="0"/>
    <x v="0"/>
    <x v="0"/>
    <x v="0"/>
    <x v="0"/>
    <s v="Pagamento referente a aquisição de toner para gabinete de contabilidade, tinteiro para gabinete da escola do mar e para serviços da CMSM, conforme anexo."/>
  </r>
  <r>
    <x v="1"/>
    <n v="0"/>
    <n v="0"/>
    <n v="0"/>
    <n v="24340"/>
    <x v="1788"/>
    <x v="0"/>
    <x v="0"/>
    <x v="0"/>
    <s v="01.28.01.10"/>
    <x v="22"/>
    <x v="3"/>
    <x v="3"/>
    <s v="Habitação Social"/>
    <s v="01.28.01"/>
    <s v="Habitação Social"/>
    <s v="01.28.01"/>
    <x v="2"/>
    <x v="0"/>
    <x v="0"/>
    <x v="1"/>
    <x v="0"/>
    <x v="1"/>
    <x v="1"/>
    <x v="0"/>
    <x v="6"/>
    <s v="2025-07-01"/>
    <x v="2"/>
    <n v="24340"/>
    <x v="0"/>
    <m/>
    <x v="0"/>
    <m/>
    <x v="12"/>
    <n v="100476460"/>
    <x v="0"/>
    <x v="0"/>
    <s v="Construção de casas de banho para famílias vulneráveis"/>
    <s v="ORI"/>
    <x v="0"/>
    <s v="CB"/>
    <x v="0"/>
    <x v="0"/>
    <x v="0"/>
    <x v="0"/>
    <x v="0"/>
    <x v="0"/>
    <x v="0"/>
    <x v="0"/>
    <x v="0"/>
    <x v="0"/>
    <x v="0"/>
    <s v="Construção de casas de banho para famílias vulneráveis"/>
    <x v="0"/>
    <x v="0"/>
    <x v="0"/>
    <x v="0"/>
    <x v="1"/>
    <x v="0"/>
    <x v="0"/>
    <x v="0"/>
    <x v="0"/>
    <x v="0"/>
    <x v="0"/>
    <x v="0"/>
    <s v="Pagamento a favor de Eco Produções, referente a aquisição de 8 ferro de 12mm, 20 ferro 8mm e 3kg de arrame recozido para construção de fossa séptica nas habitações das Sras. Domingas Sanches Vaz, Jacinta Correia e Catarina dos Santos, residente em Achada Monte, conforme anexo."/>
  </r>
  <r>
    <x v="0"/>
    <n v="0"/>
    <n v="0"/>
    <n v="0"/>
    <n v="118921"/>
    <x v="1789"/>
    <x v="0"/>
    <x v="0"/>
    <x v="0"/>
    <s v="03.16.15"/>
    <x v="0"/>
    <x v="0"/>
    <x v="0"/>
    <s v="Direção Financeira"/>
    <s v="03.16.15"/>
    <s v="Direção Financeira"/>
    <s v="03.16.15"/>
    <x v="38"/>
    <x v="0"/>
    <x v="0"/>
    <x v="1"/>
    <x v="0"/>
    <x v="0"/>
    <x v="0"/>
    <x v="0"/>
    <x v="6"/>
    <s v="2025-07-07"/>
    <x v="2"/>
    <n v="118921"/>
    <x v="0"/>
    <m/>
    <x v="0"/>
    <m/>
    <x v="60"/>
    <n v="100479096"/>
    <x v="0"/>
    <x v="0"/>
    <s v="Direção Financeira"/>
    <s v="ORI"/>
    <x v="0"/>
    <m/>
    <x v="0"/>
    <x v="0"/>
    <x v="0"/>
    <x v="0"/>
    <x v="0"/>
    <x v="0"/>
    <x v="0"/>
    <x v="0"/>
    <x v="0"/>
    <x v="0"/>
    <x v="0"/>
    <s v="Direção Financeira"/>
    <x v="0"/>
    <x v="0"/>
    <x v="0"/>
    <x v="0"/>
    <x v="0"/>
    <x v="0"/>
    <x v="0"/>
    <x v="1"/>
    <x v="0"/>
    <x v="0"/>
    <x v="0"/>
    <x v="0"/>
    <s v="Pagamento a favor de Preco Piquinoti Comercio Pecas Auto, referente a aquisição de peças, conforme anexo.   "/>
  </r>
  <r>
    <x v="0"/>
    <n v="0"/>
    <n v="0"/>
    <n v="0"/>
    <n v="168522"/>
    <x v="1790"/>
    <x v="0"/>
    <x v="0"/>
    <x v="0"/>
    <s v="03.16.15"/>
    <x v="0"/>
    <x v="0"/>
    <x v="0"/>
    <s v="Direção Financeira"/>
    <s v="03.16.15"/>
    <s v="Direção Financeira"/>
    <s v="03.16.15"/>
    <x v="39"/>
    <x v="0"/>
    <x v="0"/>
    <x v="0"/>
    <x v="0"/>
    <x v="0"/>
    <x v="0"/>
    <x v="0"/>
    <x v="6"/>
    <s v="2025-07-15"/>
    <x v="2"/>
    <n v="168522"/>
    <x v="0"/>
    <m/>
    <x v="0"/>
    <m/>
    <x v="148"/>
    <n v="100479525"/>
    <x v="0"/>
    <x v="0"/>
    <s v="Direção Financeira"/>
    <s v="ORI"/>
    <x v="0"/>
    <m/>
    <x v="0"/>
    <x v="0"/>
    <x v="0"/>
    <x v="0"/>
    <x v="0"/>
    <x v="0"/>
    <x v="0"/>
    <x v="0"/>
    <x v="0"/>
    <x v="0"/>
    <x v="0"/>
    <s v="Direção Financeira"/>
    <x v="0"/>
    <x v="0"/>
    <x v="0"/>
    <x v="0"/>
    <x v="0"/>
    <x v="0"/>
    <x v="0"/>
    <x v="0"/>
    <x v="0"/>
    <x v="0"/>
    <x v="0"/>
    <x v="0"/>
    <s v="Pagamento 50% do valor da proposta, referente a serviços de frete maritimo da viatura ambulância, conforme proposta em anexo."/>
  </r>
  <r>
    <x v="0"/>
    <n v="0"/>
    <n v="0"/>
    <n v="0"/>
    <n v="640"/>
    <x v="1791"/>
    <x v="0"/>
    <x v="0"/>
    <x v="0"/>
    <s v="03.16.15"/>
    <x v="0"/>
    <x v="0"/>
    <x v="0"/>
    <s v="Direção Financeira"/>
    <s v="03.16.15"/>
    <s v="Direção Financeira"/>
    <s v="03.16.15"/>
    <x v="50"/>
    <x v="0"/>
    <x v="0"/>
    <x v="1"/>
    <x v="0"/>
    <x v="0"/>
    <x v="0"/>
    <x v="0"/>
    <x v="6"/>
    <s v="2025-07-16"/>
    <x v="2"/>
    <n v="640"/>
    <x v="0"/>
    <m/>
    <x v="0"/>
    <m/>
    <x v="283"/>
    <n v="100447033"/>
    <x v="0"/>
    <x v="0"/>
    <s v="Direção Financeira"/>
    <s v="ORI"/>
    <x v="0"/>
    <m/>
    <x v="0"/>
    <x v="0"/>
    <x v="0"/>
    <x v="0"/>
    <x v="0"/>
    <x v="0"/>
    <x v="0"/>
    <x v="0"/>
    <x v="0"/>
    <x v="0"/>
    <x v="0"/>
    <s v="Direção Financeira"/>
    <x v="0"/>
    <x v="0"/>
    <x v="0"/>
    <x v="0"/>
    <x v="0"/>
    <x v="0"/>
    <x v="0"/>
    <x v="0"/>
    <x v="0"/>
    <x v="0"/>
    <x v="0"/>
    <x v="0"/>
    <s v="Pagamento a favor do Sr. EMANUEL CORREIA SEMEDO, referente a devolução pela compra de tapetes para Câmara Municipal, conforme anexo. "/>
  </r>
  <r>
    <x v="0"/>
    <n v="0"/>
    <n v="0"/>
    <n v="0"/>
    <n v="1186"/>
    <x v="1792"/>
    <x v="0"/>
    <x v="0"/>
    <x v="0"/>
    <s v="03.16.17"/>
    <x v="45"/>
    <x v="0"/>
    <x v="0"/>
    <s v="Direção Proteção Civil"/>
    <s v="03.16.17"/>
    <s v="Direção Proteção Civil"/>
    <s v="03.16.17"/>
    <x v="76"/>
    <x v="0"/>
    <x v="0"/>
    <x v="1"/>
    <x v="0"/>
    <x v="0"/>
    <x v="0"/>
    <x v="0"/>
    <x v="6"/>
    <s v="2025-07-28"/>
    <x v="2"/>
    <n v="1186"/>
    <x v="0"/>
    <m/>
    <x v="0"/>
    <m/>
    <x v="9"/>
    <n v="100474696"/>
    <x v="0"/>
    <x v="1"/>
    <s v="Direção Proteção Civil"/>
    <s v="ORI"/>
    <x v="0"/>
    <m/>
    <x v="0"/>
    <x v="0"/>
    <x v="0"/>
    <x v="0"/>
    <x v="0"/>
    <x v="0"/>
    <x v="0"/>
    <x v="0"/>
    <x v="0"/>
    <x v="0"/>
    <x v="0"/>
    <s v="Direção Proteção Civil"/>
    <x v="0"/>
    <x v="0"/>
    <x v="0"/>
    <x v="0"/>
    <x v="0"/>
    <x v="0"/>
    <x v="0"/>
    <x v="0"/>
    <x v="0"/>
    <x v="0"/>
    <x v="1"/>
    <x v="0"/>
    <s v="Pagamento de salário referente a 07-2025"/>
  </r>
  <r>
    <x v="0"/>
    <n v="0"/>
    <n v="0"/>
    <n v="0"/>
    <n v="1152"/>
    <x v="1792"/>
    <x v="0"/>
    <x v="0"/>
    <x v="0"/>
    <s v="03.16.17"/>
    <x v="45"/>
    <x v="0"/>
    <x v="0"/>
    <s v="Direção Proteção Civil"/>
    <s v="03.16.17"/>
    <s v="Direção Proteção Civil"/>
    <s v="03.16.17"/>
    <x v="46"/>
    <x v="0"/>
    <x v="0"/>
    <x v="1"/>
    <x v="0"/>
    <x v="0"/>
    <x v="0"/>
    <x v="0"/>
    <x v="6"/>
    <s v="2025-07-28"/>
    <x v="2"/>
    <n v="1152"/>
    <x v="0"/>
    <m/>
    <x v="0"/>
    <m/>
    <x v="9"/>
    <n v="100474696"/>
    <x v="0"/>
    <x v="1"/>
    <s v="Direção Proteção Civil"/>
    <s v="ORI"/>
    <x v="0"/>
    <m/>
    <x v="0"/>
    <x v="0"/>
    <x v="0"/>
    <x v="0"/>
    <x v="0"/>
    <x v="0"/>
    <x v="0"/>
    <x v="0"/>
    <x v="0"/>
    <x v="0"/>
    <x v="0"/>
    <s v="Direção Proteção Civil"/>
    <x v="0"/>
    <x v="0"/>
    <x v="0"/>
    <x v="0"/>
    <x v="0"/>
    <x v="0"/>
    <x v="0"/>
    <x v="0"/>
    <x v="0"/>
    <x v="0"/>
    <x v="1"/>
    <x v="0"/>
    <s v="Pagamento de salário referente a 07-2025"/>
  </r>
  <r>
    <x v="0"/>
    <n v="0"/>
    <n v="0"/>
    <n v="0"/>
    <n v="4955"/>
    <x v="1792"/>
    <x v="0"/>
    <x v="0"/>
    <x v="0"/>
    <s v="03.16.17"/>
    <x v="45"/>
    <x v="0"/>
    <x v="0"/>
    <s v="Direção Proteção Civil"/>
    <s v="03.16.17"/>
    <s v="Direção Proteção Civil"/>
    <s v="03.16.17"/>
    <x v="42"/>
    <x v="0"/>
    <x v="0"/>
    <x v="1"/>
    <x v="1"/>
    <x v="0"/>
    <x v="0"/>
    <x v="0"/>
    <x v="6"/>
    <s v="2025-07-28"/>
    <x v="2"/>
    <n v="4955"/>
    <x v="0"/>
    <m/>
    <x v="0"/>
    <m/>
    <x v="9"/>
    <n v="100474696"/>
    <x v="0"/>
    <x v="1"/>
    <s v="Direção Proteção Civil"/>
    <s v="ORI"/>
    <x v="0"/>
    <m/>
    <x v="0"/>
    <x v="0"/>
    <x v="0"/>
    <x v="0"/>
    <x v="0"/>
    <x v="0"/>
    <x v="0"/>
    <x v="0"/>
    <x v="0"/>
    <x v="0"/>
    <x v="0"/>
    <s v="Direção Proteção Civil"/>
    <x v="0"/>
    <x v="0"/>
    <x v="0"/>
    <x v="0"/>
    <x v="0"/>
    <x v="0"/>
    <x v="0"/>
    <x v="0"/>
    <x v="0"/>
    <x v="0"/>
    <x v="1"/>
    <x v="0"/>
    <s v="Pagamento de salário referente a 07-2025"/>
  </r>
  <r>
    <x v="0"/>
    <n v="0"/>
    <n v="0"/>
    <n v="0"/>
    <n v="97"/>
    <x v="1792"/>
    <x v="0"/>
    <x v="0"/>
    <x v="0"/>
    <s v="03.16.17"/>
    <x v="45"/>
    <x v="0"/>
    <x v="0"/>
    <s v="Direção Proteção Civil"/>
    <s v="03.16.17"/>
    <s v="Direção Proteção Civil"/>
    <s v="03.16.17"/>
    <x v="76"/>
    <x v="0"/>
    <x v="0"/>
    <x v="1"/>
    <x v="0"/>
    <x v="0"/>
    <x v="0"/>
    <x v="0"/>
    <x v="6"/>
    <s v="2025-07-28"/>
    <x v="2"/>
    <n v="97"/>
    <x v="0"/>
    <m/>
    <x v="0"/>
    <m/>
    <x v="104"/>
    <n v="100478986"/>
    <x v="0"/>
    <x v="10"/>
    <s v="Direção Proteção Civil"/>
    <s v="ORI"/>
    <x v="0"/>
    <m/>
    <x v="0"/>
    <x v="0"/>
    <x v="0"/>
    <x v="0"/>
    <x v="0"/>
    <x v="0"/>
    <x v="0"/>
    <x v="0"/>
    <x v="0"/>
    <x v="0"/>
    <x v="0"/>
    <s v="Direção Proteção Civil"/>
    <x v="0"/>
    <x v="0"/>
    <x v="0"/>
    <x v="0"/>
    <x v="0"/>
    <x v="0"/>
    <x v="0"/>
    <x v="0"/>
    <x v="0"/>
    <x v="0"/>
    <x v="10"/>
    <x v="0"/>
    <s v="Pagamento de salário referente a 07-2025"/>
  </r>
  <r>
    <x v="0"/>
    <n v="0"/>
    <n v="0"/>
    <n v="0"/>
    <n v="94"/>
    <x v="1792"/>
    <x v="0"/>
    <x v="0"/>
    <x v="0"/>
    <s v="03.16.17"/>
    <x v="45"/>
    <x v="0"/>
    <x v="0"/>
    <s v="Direção Proteção Civil"/>
    <s v="03.16.17"/>
    <s v="Direção Proteção Civil"/>
    <s v="03.16.17"/>
    <x v="46"/>
    <x v="0"/>
    <x v="0"/>
    <x v="1"/>
    <x v="0"/>
    <x v="0"/>
    <x v="0"/>
    <x v="0"/>
    <x v="6"/>
    <s v="2025-07-28"/>
    <x v="2"/>
    <n v="94"/>
    <x v="0"/>
    <m/>
    <x v="0"/>
    <m/>
    <x v="104"/>
    <n v="100478986"/>
    <x v="0"/>
    <x v="10"/>
    <s v="Direção Proteção Civil"/>
    <s v="ORI"/>
    <x v="0"/>
    <m/>
    <x v="0"/>
    <x v="0"/>
    <x v="0"/>
    <x v="0"/>
    <x v="0"/>
    <x v="0"/>
    <x v="0"/>
    <x v="0"/>
    <x v="0"/>
    <x v="0"/>
    <x v="0"/>
    <s v="Direção Proteção Civil"/>
    <x v="0"/>
    <x v="0"/>
    <x v="0"/>
    <x v="0"/>
    <x v="0"/>
    <x v="0"/>
    <x v="0"/>
    <x v="0"/>
    <x v="0"/>
    <x v="0"/>
    <x v="10"/>
    <x v="0"/>
    <s v="Pagamento de salário referente a 07-2025"/>
  </r>
  <r>
    <x v="0"/>
    <n v="0"/>
    <n v="0"/>
    <n v="0"/>
    <n v="409"/>
    <x v="1792"/>
    <x v="0"/>
    <x v="0"/>
    <x v="0"/>
    <s v="03.16.17"/>
    <x v="45"/>
    <x v="0"/>
    <x v="0"/>
    <s v="Direção Proteção Civil"/>
    <s v="03.16.17"/>
    <s v="Direção Proteção Civil"/>
    <s v="03.16.17"/>
    <x v="42"/>
    <x v="0"/>
    <x v="0"/>
    <x v="1"/>
    <x v="1"/>
    <x v="0"/>
    <x v="0"/>
    <x v="0"/>
    <x v="6"/>
    <s v="2025-07-28"/>
    <x v="2"/>
    <n v="409"/>
    <x v="0"/>
    <m/>
    <x v="0"/>
    <m/>
    <x v="104"/>
    <n v="100478986"/>
    <x v="0"/>
    <x v="10"/>
    <s v="Direção Proteção Civil"/>
    <s v="ORI"/>
    <x v="0"/>
    <m/>
    <x v="0"/>
    <x v="0"/>
    <x v="0"/>
    <x v="0"/>
    <x v="0"/>
    <x v="0"/>
    <x v="0"/>
    <x v="0"/>
    <x v="0"/>
    <x v="0"/>
    <x v="0"/>
    <s v="Direção Proteção Civil"/>
    <x v="0"/>
    <x v="0"/>
    <x v="0"/>
    <x v="0"/>
    <x v="0"/>
    <x v="0"/>
    <x v="0"/>
    <x v="0"/>
    <x v="0"/>
    <x v="0"/>
    <x v="10"/>
    <x v="0"/>
    <s v="Pagamento de salário referente a 07-2025"/>
  </r>
  <r>
    <x v="0"/>
    <n v="0"/>
    <n v="0"/>
    <n v="0"/>
    <n v="1431"/>
    <x v="1792"/>
    <x v="0"/>
    <x v="0"/>
    <x v="0"/>
    <s v="03.16.17"/>
    <x v="45"/>
    <x v="0"/>
    <x v="0"/>
    <s v="Direção Proteção Civil"/>
    <s v="03.16.17"/>
    <s v="Direção Proteção Civil"/>
    <s v="03.16.17"/>
    <x v="76"/>
    <x v="0"/>
    <x v="0"/>
    <x v="1"/>
    <x v="0"/>
    <x v="0"/>
    <x v="0"/>
    <x v="0"/>
    <x v="6"/>
    <s v="2025-07-28"/>
    <x v="2"/>
    <n v="1431"/>
    <x v="0"/>
    <m/>
    <x v="0"/>
    <m/>
    <x v="89"/>
    <n v="100474706"/>
    <x v="0"/>
    <x v="5"/>
    <s v="Direção Proteção Civil"/>
    <s v="ORI"/>
    <x v="0"/>
    <m/>
    <x v="0"/>
    <x v="0"/>
    <x v="0"/>
    <x v="0"/>
    <x v="0"/>
    <x v="0"/>
    <x v="0"/>
    <x v="0"/>
    <x v="0"/>
    <x v="0"/>
    <x v="0"/>
    <s v="Direção Proteção Civil"/>
    <x v="0"/>
    <x v="0"/>
    <x v="0"/>
    <x v="0"/>
    <x v="0"/>
    <x v="0"/>
    <x v="0"/>
    <x v="0"/>
    <x v="0"/>
    <x v="0"/>
    <x v="5"/>
    <x v="0"/>
    <s v="Pagamento de salário referente a 07-2025"/>
  </r>
  <r>
    <x v="0"/>
    <n v="0"/>
    <n v="0"/>
    <n v="0"/>
    <n v="1390"/>
    <x v="1792"/>
    <x v="0"/>
    <x v="0"/>
    <x v="0"/>
    <s v="03.16.17"/>
    <x v="45"/>
    <x v="0"/>
    <x v="0"/>
    <s v="Direção Proteção Civil"/>
    <s v="03.16.17"/>
    <s v="Direção Proteção Civil"/>
    <s v="03.16.17"/>
    <x v="46"/>
    <x v="0"/>
    <x v="0"/>
    <x v="1"/>
    <x v="0"/>
    <x v="0"/>
    <x v="0"/>
    <x v="0"/>
    <x v="6"/>
    <s v="2025-07-28"/>
    <x v="2"/>
    <n v="1390"/>
    <x v="0"/>
    <m/>
    <x v="0"/>
    <m/>
    <x v="89"/>
    <n v="100474706"/>
    <x v="0"/>
    <x v="5"/>
    <s v="Direção Proteção Civil"/>
    <s v="ORI"/>
    <x v="0"/>
    <m/>
    <x v="0"/>
    <x v="0"/>
    <x v="0"/>
    <x v="0"/>
    <x v="0"/>
    <x v="0"/>
    <x v="0"/>
    <x v="0"/>
    <x v="0"/>
    <x v="0"/>
    <x v="0"/>
    <s v="Direção Proteção Civil"/>
    <x v="0"/>
    <x v="0"/>
    <x v="0"/>
    <x v="0"/>
    <x v="0"/>
    <x v="0"/>
    <x v="0"/>
    <x v="0"/>
    <x v="0"/>
    <x v="0"/>
    <x v="5"/>
    <x v="0"/>
    <s v="Pagamento de salário referente a 07-2025"/>
  </r>
  <r>
    <x v="0"/>
    <n v="0"/>
    <n v="0"/>
    <n v="0"/>
    <n v="5979"/>
    <x v="1792"/>
    <x v="0"/>
    <x v="0"/>
    <x v="0"/>
    <s v="03.16.17"/>
    <x v="45"/>
    <x v="0"/>
    <x v="0"/>
    <s v="Direção Proteção Civil"/>
    <s v="03.16.17"/>
    <s v="Direção Proteção Civil"/>
    <s v="03.16.17"/>
    <x v="42"/>
    <x v="0"/>
    <x v="0"/>
    <x v="1"/>
    <x v="1"/>
    <x v="0"/>
    <x v="0"/>
    <x v="0"/>
    <x v="6"/>
    <s v="2025-07-28"/>
    <x v="2"/>
    <n v="5979"/>
    <x v="0"/>
    <m/>
    <x v="0"/>
    <m/>
    <x v="89"/>
    <n v="100474706"/>
    <x v="0"/>
    <x v="5"/>
    <s v="Direção Proteção Civil"/>
    <s v="ORI"/>
    <x v="0"/>
    <m/>
    <x v="0"/>
    <x v="0"/>
    <x v="0"/>
    <x v="0"/>
    <x v="0"/>
    <x v="0"/>
    <x v="0"/>
    <x v="0"/>
    <x v="0"/>
    <x v="0"/>
    <x v="0"/>
    <s v="Direção Proteção Civil"/>
    <x v="0"/>
    <x v="0"/>
    <x v="0"/>
    <x v="0"/>
    <x v="0"/>
    <x v="0"/>
    <x v="0"/>
    <x v="0"/>
    <x v="0"/>
    <x v="0"/>
    <x v="5"/>
    <x v="0"/>
    <s v="Pagamento de salário referente a 07-2025"/>
  </r>
  <r>
    <x v="0"/>
    <n v="0"/>
    <n v="0"/>
    <n v="0"/>
    <n v="97"/>
    <x v="1792"/>
    <x v="0"/>
    <x v="0"/>
    <x v="0"/>
    <s v="03.16.17"/>
    <x v="45"/>
    <x v="0"/>
    <x v="0"/>
    <s v="Direção Proteção Civil"/>
    <s v="03.16.17"/>
    <s v="Direção Proteção Civil"/>
    <s v="03.16.17"/>
    <x v="76"/>
    <x v="0"/>
    <x v="0"/>
    <x v="1"/>
    <x v="0"/>
    <x v="0"/>
    <x v="0"/>
    <x v="0"/>
    <x v="6"/>
    <s v="2025-07-28"/>
    <x v="2"/>
    <n v="97"/>
    <x v="0"/>
    <m/>
    <x v="0"/>
    <m/>
    <x v="105"/>
    <n v="100478987"/>
    <x v="0"/>
    <x v="9"/>
    <s v="Direção Proteção Civil"/>
    <s v="ORI"/>
    <x v="0"/>
    <m/>
    <x v="0"/>
    <x v="0"/>
    <x v="0"/>
    <x v="0"/>
    <x v="0"/>
    <x v="0"/>
    <x v="0"/>
    <x v="0"/>
    <x v="0"/>
    <x v="0"/>
    <x v="0"/>
    <s v="Direção Proteção Civil"/>
    <x v="0"/>
    <x v="0"/>
    <x v="0"/>
    <x v="0"/>
    <x v="0"/>
    <x v="0"/>
    <x v="0"/>
    <x v="0"/>
    <x v="0"/>
    <x v="0"/>
    <x v="9"/>
    <x v="0"/>
    <s v="Pagamento de salário referente a 07-2025"/>
  </r>
  <r>
    <x v="0"/>
    <n v="0"/>
    <n v="0"/>
    <n v="0"/>
    <n v="94"/>
    <x v="1792"/>
    <x v="0"/>
    <x v="0"/>
    <x v="0"/>
    <s v="03.16.17"/>
    <x v="45"/>
    <x v="0"/>
    <x v="0"/>
    <s v="Direção Proteção Civil"/>
    <s v="03.16.17"/>
    <s v="Direção Proteção Civil"/>
    <s v="03.16.17"/>
    <x v="46"/>
    <x v="0"/>
    <x v="0"/>
    <x v="1"/>
    <x v="0"/>
    <x v="0"/>
    <x v="0"/>
    <x v="0"/>
    <x v="6"/>
    <s v="2025-07-28"/>
    <x v="2"/>
    <n v="94"/>
    <x v="0"/>
    <m/>
    <x v="0"/>
    <m/>
    <x v="105"/>
    <n v="100478987"/>
    <x v="0"/>
    <x v="9"/>
    <s v="Direção Proteção Civil"/>
    <s v="ORI"/>
    <x v="0"/>
    <m/>
    <x v="0"/>
    <x v="0"/>
    <x v="0"/>
    <x v="0"/>
    <x v="0"/>
    <x v="0"/>
    <x v="0"/>
    <x v="0"/>
    <x v="0"/>
    <x v="0"/>
    <x v="0"/>
    <s v="Direção Proteção Civil"/>
    <x v="0"/>
    <x v="0"/>
    <x v="0"/>
    <x v="0"/>
    <x v="0"/>
    <x v="0"/>
    <x v="0"/>
    <x v="0"/>
    <x v="0"/>
    <x v="0"/>
    <x v="9"/>
    <x v="0"/>
    <s v="Pagamento de salário referente a 07-2025"/>
  </r>
  <r>
    <x v="0"/>
    <n v="0"/>
    <n v="0"/>
    <n v="0"/>
    <n v="409"/>
    <x v="1792"/>
    <x v="0"/>
    <x v="0"/>
    <x v="0"/>
    <s v="03.16.17"/>
    <x v="45"/>
    <x v="0"/>
    <x v="0"/>
    <s v="Direção Proteção Civil"/>
    <s v="03.16.17"/>
    <s v="Direção Proteção Civil"/>
    <s v="03.16.17"/>
    <x v="42"/>
    <x v="0"/>
    <x v="0"/>
    <x v="1"/>
    <x v="1"/>
    <x v="0"/>
    <x v="0"/>
    <x v="0"/>
    <x v="6"/>
    <s v="2025-07-28"/>
    <x v="2"/>
    <n v="409"/>
    <x v="0"/>
    <m/>
    <x v="0"/>
    <m/>
    <x v="105"/>
    <n v="100478987"/>
    <x v="0"/>
    <x v="9"/>
    <s v="Direção Proteção Civil"/>
    <s v="ORI"/>
    <x v="0"/>
    <m/>
    <x v="0"/>
    <x v="0"/>
    <x v="0"/>
    <x v="0"/>
    <x v="0"/>
    <x v="0"/>
    <x v="0"/>
    <x v="0"/>
    <x v="0"/>
    <x v="0"/>
    <x v="0"/>
    <s v="Direção Proteção Civil"/>
    <x v="0"/>
    <x v="0"/>
    <x v="0"/>
    <x v="0"/>
    <x v="0"/>
    <x v="0"/>
    <x v="0"/>
    <x v="0"/>
    <x v="0"/>
    <x v="0"/>
    <x v="9"/>
    <x v="0"/>
    <s v="Pagamento de salário referente a 07-2025"/>
  </r>
  <r>
    <x v="0"/>
    <n v="0"/>
    <n v="0"/>
    <n v="0"/>
    <n v="23523"/>
    <x v="1792"/>
    <x v="0"/>
    <x v="0"/>
    <x v="0"/>
    <s v="03.16.17"/>
    <x v="45"/>
    <x v="0"/>
    <x v="0"/>
    <s v="Direção Proteção Civil"/>
    <s v="03.16.17"/>
    <s v="Direção Proteção Civil"/>
    <s v="03.16.17"/>
    <x v="76"/>
    <x v="0"/>
    <x v="0"/>
    <x v="1"/>
    <x v="0"/>
    <x v="0"/>
    <x v="0"/>
    <x v="0"/>
    <x v="6"/>
    <s v="2025-07-28"/>
    <x v="2"/>
    <n v="23523"/>
    <x v="0"/>
    <m/>
    <x v="0"/>
    <m/>
    <x v="26"/>
    <n v="100474914"/>
    <x v="0"/>
    <x v="0"/>
    <s v="Direção Proteção Civil"/>
    <s v="ORI"/>
    <x v="0"/>
    <m/>
    <x v="0"/>
    <x v="0"/>
    <x v="0"/>
    <x v="0"/>
    <x v="0"/>
    <x v="0"/>
    <x v="0"/>
    <x v="0"/>
    <x v="0"/>
    <x v="0"/>
    <x v="0"/>
    <s v="Direção Proteção Civil"/>
    <x v="0"/>
    <x v="0"/>
    <x v="0"/>
    <x v="0"/>
    <x v="0"/>
    <x v="0"/>
    <x v="0"/>
    <x v="0"/>
    <x v="0"/>
    <x v="0"/>
    <x v="0"/>
    <x v="0"/>
    <s v="Pagamento de salário referente a 07-2025"/>
  </r>
  <r>
    <x v="0"/>
    <n v="0"/>
    <n v="0"/>
    <n v="0"/>
    <n v="22853"/>
    <x v="1792"/>
    <x v="0"/>
    <x v="0"/>
    <x v="0"/>
    <s v="03.16.17"/>
    <x v="45"/>
    <x v="0"/>
    <x v="0"/>
    <s v="Direção Proteção Civil"/>
    <s v="03.16.17"/>
    <s v="Direção Proteção Civil"/>
    <s v="03.16.17"/>
    <x v="46"/>
    <x v="0"/>
    <x v="0"/>
    <x v="1"/>
    <x v="0"/>
    <x v="0"/>
    <x v="0"/>
    <x v="0"/>
    <x v="6"/>
    <s v="2025-07-28"/>
    <x v="2"/>
    <n v="22853"/>
    <x v="0"/>
    <m/>
    <x v="0"/>
    <m/>
    <x v="26"/>
    <n v="100474914"/>
    <x v="0"/>
    <x v="0"/>
    <s v="Direção Proteção Civil"/>
    <s v="ORI"/>
    <x v="0"/>
    <m/>
    <x v="0"/>
    <x v="0"/>
    <x v="0"/>
    <x v="0"/>
    <x v="0"/>
    <x v="0"/>
    <x v="0"/>
    <x v="0"/>
    <x v="0"/>
    <x v="0"/>
    <x v="0"/>
    <s v="Direção Proteção Civil"/>
    <x v="0"/>
    <x v="0"/>
    <x v="0"/>
    <x v="0"/>
    <x v="0"/>
    <x v="0"/>
    <x v="0"/>
    <x v="0"/>
    <x v="0"/>
    <x v="0"/>
    <x v="0"/>
    <x v="0"/>
    <s v="Pagamento de salário referente a 07-2025"/>
  </r>
  <r>
    <x v="0"/>
    <n v="0"/>
    <n v="0"/>
    <n v="0"/>
    <n v="98248"/>
    <x v="1792"/>
    <x v="0"/>
    <x v="0"/>
    <x v="0"/>
    <s v="03.16.17"/>
    <x v="45"/>
    <x v="0"/>
    <x v="0"/>
    <s v="Direção Proteção Civil"/>
    <s v="03.16.17"/>
    <s v="Direção Proteção Civil"/>
    <s v="03.16.17"/>
    <x v="42"/>
    <x v="0"/>
    <x v="0"/>
    <x v="1"/>
    <x v="1"/>
    <x v="0"/>
    <x v="0"/>
    <x v="0"/>
    <x v="6"/>
    <s v="2025-07-28"/>
    <x v="2"/>
    <n v="98248"/>
    <x v="0"/>
    <m/>
    <x v="0"/>
    <m/>
    <x v="26"/>
    <n v="100474914"/>
    <x v="0"/>
    <x v="0"/>
    <s v="Direção Proteção Civil"/>
    <s v="ORI"/>
    <x v="0"/>
    <m/>
    <x v="0"/>
    <x v="0"/>
    <x v="0"/>
    <x v="0"/>
    <x v="0"/>
    <x v="0"/>
    <x v="0"/>
    <x v="0"/>
    <x v="0"/>
    <x v="0"/>
    <x v="0"/>
    <s v="Direção Proteção Civil"/>
    <x v="0"/>
    <x v="0"/>
    <x v="0"/>
    <x v="0"/>
    <x v="0"/>
    <x v="0"/>
    <x v="0"/>
    <x v="0"/>
    <x v="0"/>
    <x v="0"/>
    <x v="0"/>
    <x v="0"/>
    <s v="Pagamento de salário referente a 07-2025"/>
  </r>
  <r>
    <x v="1"/>
    <n v="0"/>
    <n v="0"/>
    <n v="0"/>
    <n v="50000"/>
    <x v="1793"/>
    <x v="0"/>
    <x v="0"/>
    <x v="0"/>
    <s v="01.25.02.23"/>
    <x v="13"/>
    <x v="2"/>
    <x v="2"/>
    <s v="desporto"/>
    <s v="01.25.02"/>
    <s v="desporto"/>
    <s v="01.25.02"/>
    <x v="2"/>
    <x v="0"/>
    <x v="0"/>
    <x v="1"/>
    <x v="0"/>
    <x v="1"/>
    <x v="1"/>
    <x v="0"/>
    <x v="7"/>
    <s v="2025-08-01"/>
    <x v="2"/>
    <n v="50000"/>
    <x v="0"/>
    <m/>
    <x v="0"/>
    <m/>
    <x v="152"/>
    <n v="100400589"/>
    <x v="0"/>
    <x v="0"/>
    <s v="Atividades desportivas e promoção do desporto no Concelho"/>
    <s v="ORI"/>
    <x v="0"/>
    <m/>
    <x v="0"/>
    <x v="0"/>
    <x v="0"/>
    <x v="0"/>
    <x v="0"/>
    <x v="0"/>
    <x v="0"/>
    <x v="0"/>
    <x v="0"/>
    <x v="0"/>
    <x v="0"/>
    <s v="Atividades desportivas e promoção do desporto no Concelho"/>
    <x v="0"/>
    <x v="0"/>
    <x v="0"/>
    <x v="0"/>
    <x v="1"/>
    <x v="0"/>
    <x v="0"/>
    <x v="0"/>
    <x v="0"/>
    <x v="0"/>
    <x v="0"/>
    <x v="0"/>
    <s v="Pagamento de uma parte do valor da proposta, referente a aquisição de equipamentos desportivos, conforme proposta em anexo."/>
  </r>
  <r>
    <x v="0"/>
    <n v="0"/>
    <n v="0"/>
    <n v="0"/>
    <n v="94004"/>
    <x v="1794"/>
    <x v="0"/>
    <x v="0"/>
    <x v="0"/>
    <s v="01.27.02.11"/>
    <x v="11"/>
    <x v="1"/>
    <x v="1"/>
    <s v="Saneamento básico"/>
    <s v="01.27.02"/>
    <s v="Saneamento básico"/>
    <s v="01.27.02"/>
    <x v="4"/>
    <x v="0"/>
    <x v="2"/>
    <x v="3"/>
    <x v="0"/>
    <x v="1"/>
    <x v="0"/>
    <x v="0"/>
    <x v="6"/>
    <s v="2025-07-30"/>
    <x v="2"/>
    <n v="94004"/>
    <x v="0"/>
    <m/>
    <x v="0"/>
    <m/>
    <x v="9"/>
    <n v="100474696"/>
    <x v="0"/>
    <x v="1"/>
    <s v="Reforço do saneamento básico"/>
    <s v="ORI"/>
    <x v="0"/>
    <m/>
    <x v="0"/>
    <x v="0"/>
    <x v="0"/>
    <x v="0"/>
    <x v="0"/>
    <x v="0"/>
    <x v="0"/>
    <x v="0"/>
    <x v="0"/>
    <x v="0"/>
    <x v="0"/>
    <s v="Reforço do saneamento básico"/>
    <x v="0"/>
    <x v="0"/>
    <x v="0"/>
    <x v="0"/>
    <x v="1"/>
    <x v="0"/>
    <x v="0"/>
    <x v="0"/>
    <x v="0"/>
    <x v="0"/>
    <x v="1"/>
    <x v="0"/>
    <s v="Pagamento prestação de serviço, julho 2025, conforme folha em anexo."/>
  </r>
  <r>
    <x v="0"/>
    <n v="0"/>
    <n v="0"/>
    <n v="0"/>
    <n v="4533"/>
    <x v="1794"/>
    <x v="0"/>
    <x v="0"/>
    <x v="0"/>
    <s v="01.27.02.11"/>
    <x v="11"/>
    <x v="1"/>
    <x v="1"/>
    <s v="Saneamento básico"/>
    <s v="01.27.02"/>
    <s v="Saneamento básico"/>
    <s v="01.27.02"/>
    <x v="4"/>
    <x v="0"/>
    <x v="2"/>
    <x v="3"/>
    <x v="0"/>
    <x v="1"/>
    <x v="0"/>
    <x v="0"/>
    <x v="6"/>
    <s v="2025-07-30"/>
    <x v="2"/>
    <n v="4533"/>
    <x v="0"/>
    <m/>
    <x v="0"/>
    <m/>
    <x v="62"/>
    <n v="100478627"/>
    <x v="0"/>
    <x v="2"/>
    <s v="Reforço do saneamento básico"/>
    <s v="ORI"/>
    <x v="0"/>
    <m/>
    <x v="0"/>
    <x v="0"/>
    <x v="0"/>
    <x v="0"/>
    <x v="0"/>
    <x v="0"/>
    <x v="0"/>
    <x v="0"/>
    <x v="0"/>
    <x v="0"/>
    <x v="0"/>
    <s v="Reforço do saneamento básico"/>
    <x v="0"/>
    <x v="0"/>
    <x v="0"/>
    <x v="0"/>
    <x v="1"/>
    <x v="0"/>
    <x v="0"/>
    <x v="0"/>
    <x v="0"/>
    <x v="0"/>
    <x v="2"/>
    <x v="0"/>
    <s v="Pagamento prestação de serviço, julho 2025, conforme folha em anexo."/>
  </r>
  <r>
    <x v="0"/>
    <n v="0"/>
    <n v="0"/>
    <n v="0"/>
    <n v="528157"/>
    <x v="1794"/>
    <x v="0"/>
    <x v="0"/>
    <x v="0"/>
    <s v="01.27.02.11"/>
    <x v="11"/>
    <x v="1"/>
    <x v="1"/>
    <s v="Saneamento básico"/>
    <s v="01.27.02"/>
    <s v="Saneamento básico"/>
    <s v="01.27.02"/>
    <x v="4"/>
    <x v="0"/>
    <x v="2"/>
    <x v="3"/>
    <x v="0"/>
    <x v="1"/>
    <x v="0"/>
    <x v="0"/>
    <x v="6"/>
    <s v="2025-07-30"/>
    <x v="2"/>
    <n v="528157"/>
    <x v="0"/>
    <m/>
    <x v="0"/>
    <m/>
    <x v="26"/>
    <n v="100474914"/>
    <x v="0"/>
    <x v="0"/>
    <s v="Reforço do saneamento básico"/>
    <s v="ORI"/>
    <x v="0"/>
    <m/>
    <x v="0"/>
    <x v="0"/>
    <x v="0"/>
    <x v="0"/>
    <x v="0"/>
    <x v="0"/>
    <x v="0"/>
    <x v="0"/>
    <x v="0"/>
    <x v="0"/>
    <x v="0"/>
    <s v="Reforço do saneamento básico"/>
    <x v="0"/>
    <x v="0"/>
    <x v="0"/>
    <x v="0"/>
    <x v="1"/>
    <x v="0"/>
    <x v="0"/>
    <x v="0"/>
    <x v="0"/>
    <x v="0"/>
    <x v="0"/>
    <x v="0"/>
    <s v="Pagamento prestação de serviço, julho 2025, conforme folha em anexo."/>
  </r>
  <r>
    <x v="0"/>
    <n v="0"/>
    <n v="0"/>
    <n v="0"/>
    <n v="400000"/>
    <x v="1795"/>
    <x v="0"/>
    <x v="0"/>
    <x v="0"/>
    <s v="01.25.04.22"/>
    <x v="9"/>
    <x v="2"/>
    <x v="2"/>
    <s v="Cultura"/>
    <s v="01.25.04"/>
    <s v="Cultura"/>
    <s v="01.25.04"/>
    <x v="4"/>
    <x v="0"/>
    <x v="2"/>
    <x v="3"/>
    <x v="0"/>
    <x v="1"/>
    <x v="0"/>
    <x v="0"/>
    <x v="7"/>
    <s v="2025-08-08"/>
    <x v="2"/>
    <n v="400000"/>
    <x v="0"/>
    <m/>
    <x v="0"/>
    <m/>
    <x v="298"/>
    <n v="100479978"/>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tuação do artista Daniel Freire, conforme proposta em anexo.   "/>
  </r>
  <r>
    <x v="1"/>
    <n v="0"/>
    <n v="0"/>
    <n v="0"/>
    <n v="2550"/>
    <x v="1796"/>
    <x v="0"/>
    <x v="0"/>
    <x v="0"/>
    <s v="01.25.02.26"/>
    <x v="39"/>
    <x v="2"/>
    <x v="2"/>
    <s v="desporto"/>
    <s v="01.25.02"/>
    <s v="desporto"/>
    <s v="01.25.02"/>
    <x v="2"/>
    <x v="0"/>
    <x v="0"/>
    <x v="1"/>
    <x v="0"/>
    <x v="1"/>
    <x v="1"/>
    <x v="0"/>
    <x v="9"/>
    <s v="2025-10-22"/>
    <x v="3"/>
    <n v="2550"/>
    <x v="0"/>
    <m/>
    <x v="0"/>
    <m/>
    <x v="9"/>
    <n v="100474696"/>
    <x v="0"/>
    <x v="1"/>
    <s v="Manutenção de equipamentos desportivos"/>
    <s v="ORI"/>
    <x v="0"/>
    <s v="MED"/>
    <x v="0"/>
    <x v="0"/>
    <x v="0"/>
    <x v="0"/>
    <x v="0"/>
    <x v="0"/>
    <x v="0"/>
    <x v="0"/>
    <x v="0"/>
    <x v="0"/>
    <x v="0"/>
    <s v="Manutenção de equipamentos desportivos"/>
    <x v="0"/>
    <x v="0"/>
    <x v="0"/>
    <x v="0"/>
    <x v="1"/>
    <x v="0"/>
    <x v="0"/>
    <x v="0"/>
    <x v="0"/>
    <x v="0"/>
    <x v="1"/>
    <x v="0"/>
    <s v="Pagamento referente a aquisição de produtos e lavagem de coletes e equipamento desportivos no âmbito dos torneios de futbol inter-zona e inter Municipal, conforme anexo. "/>
  </r>
  <r>
    <x v="1"/>
    <n v="0"/>
    <n v="0"/>
    <n v="0"/>
    <n v="14450"/>
    <x v="1796"/>
    <x v="0"/>
    <x v="0"/>
    <x v="0"/>
    <s v="01.25.02.26"/>
    <x v="39"/>
    <x v="2"/>
    <x v="2"/>
    <s v="desporto"/>
    <s v="01.25.02"/>
    <s v="desporto"/>
    <s v="01.25.02"/>
    <x v="2"/>
    <x v="0"/>
    <x v="0"/>
    <x v="1"/>
    <x v="0"/>
    <x v="1"/>
    <x v="1"/>
    <x v="0"/>
    <x v="9"/>
    <s v="2025-10-22"/>
    <x v="3"/>
    <n v="14450"/>
    <x v="0"/>
    <m/>
    <x v="0"/>
    <m/>
    <x v="119"/>
    <n v="100479701"/>
    <x v="0"/>
    <x v="0"/>
    <s v="Manutenção de equipamentos desportivos"/>
    <s v="ORI"/>
    <x v="0"/>
    <s v="MED"/>
    <x v="0"/>
    <x v="0"/>
    <x v="0"/>
    <x v="0"/>
    <x v="0"/>
    <x v="0"/>
    <x v="0"/>
    <x v="0"/>
    <x v="0"/>
    <x v="0"/>
    <x v="0"/>
    <s v="Manutenção de equipamentos desportivos"/>
    <x v="0"/>
    <x v="0"/>
    <x v="0"/>
    <x v="0"/>
    <x v="1"/>
    <x v="0"/>
    <x v="0"/>
    <x v="0"/>
    <x v="0"/>
    <x v="0"/>
    <x v="0"/>
    <x v="0"/>
    <s v="Pagamento referente a aquisição de produtos e lavagem de coletes e equipamento desportivos no âmbito dos torneios de futbol inter-zona e inter Municipal, conforme anexo. "/>
  </r>
  <r>
    <x v="1"/>
    <n v="0"/>
    <n v="0"/>
    <n v="0"/>
    <n v="300000"/>
    <x v="1797"/>
    <x v="0"/>
    <x v="0"/>
    <x v="0"/>
    <s v="03.16.15"/>
    <x v="0"/>
    <x v="0"/>
    <x v="0"/>
    <s v="Direção Financeira"/>
    <s v="03.16.15"/>
    <s v="Direção Financeira"/>
    <s v="03.16.15"/>
    <x v="53"/>
    <x v="0"/>
    <x v="0"/>
    <x v="1"/>
    <x v="0"/>
    <x v="0"/>
    <x v="1"/>
    <x v="0"/>
    <x v="9"/>
    <s v="2025-10-28"/>
    <x v="3"/>
    <n v="300000"/>
    <x v="0"/>
    <m/>
    <x v="0"/>
    <m/>
    <x v="299"/>
    <n v="100479937"/>
    <x v="0"/>
    <x v="0"/>
    <s v="Direção Financeira"/>
    <s v="ORI"/>
    <x v="0"/>
    <m/>
    <x v="0"/>
    <x v="0"/>
    <x v="0"/>
    <x v="0"/>
    <x v="0"/>
    <x v="0"/>
    <x v="0"/>
    <x v="0"/>
    <x v="0"/>
    <x v="0"/>
    <x v="0"/>
    <s v="Direção Financeira"/>
    <x v="0"/>
    <x v="0"/>
    <x v="0"/>
    <x v="0"/>
    <x v="0"/>
    <x v="0"/>
    <x v="0"/>
    <x v="0"/>
    <x v="0"/>
    <x v="0"/>
    <x v="0"/>
    <x v="0"/>
    <s v="Pagamento a favor de Long Wei Construção Civil E Comercio Lda, referente a serviços de iluminação de Natal, 2024, conforme anexo.  "/>
  </r>
  <r>
    <x v="0"/>
    <n v="0"/>
    <n v="0"/>
    <n v="0"/>
    <n v="26000"/>
    <x v="1798"/>
    <x v="0"/>
    <x v="0"/>
    <x v="0"/>
    <s v="03.16.15"/>
    <x v="0"/>
    <x v="0"/>
    <x v="0"/>
    <s v="Direção Financeira"/>
    <s v="03.16.15"/>
    <s v="Direção Financeira"/>
    <s v="03.16.15"/>
    <x v="0"/>
    <x v="0"/>
    <x v="0"/>
    <x v="0"/>
    <x v="0"/>
    <x v="0"/>
    <x v="0"/>
    <x v="0"/>
    <x v="9"/>
    <s v="2025-10-31"/>
    <x v="3"/>
    <n v="26000"/>
    <x v="0"/>
    <m/>
    <x v="0"/>
    <m/>
    <x v="52"/>
    <n v="100479622"/>
    <x v="0"/>
    <x v="0"/>
    <s v="Direção Financeira"/>
    <s v="ORI"/>
    <x v="0"/>
    <m/>
    <x v="0"/>
    <x v="0"/>
    <x v="0"/>
    <x v="0"/>
    <x v="0"/>
    <x v="0"/>
    <x v="0"/>
    <x v="0"/>
    <x v="0"/>
    <x v="0"/>
    <x v="0"/>
    <s v="Direção Financeira"/>
    <x v="0"/>
    <x v="0"/>
    <x v="0"/>
    <x v="0"/>
    <x v="0"/>
    <x v="0"/>
    <x v="0"/>
    <x v="0"/>
    <x v="0"/>
    <x v="0"/>
    <x v="0"/>
    <x v="0"/>
    <s v="Ajuda de custo a favor da Sra. Mónica Sofia Neves Moreno, referente a 13 deslocação para cidade da Praia, em missão de serviço, conforme anexo. "/>
  </r>
  <r>
    <x v="0"/>
    <n v="0"/>
    <n v="0"/>
    <n v="0"/>
    <n v="12828"/>
    <x v="1799"/>
    <x v="0"/>
    <x v="1"/>
    <x v="0"/>
    <s v="80.02.01"/>
    <x v="28"/>
    <x v="4"/>
    <x v="4"/>
    <s v="Retenções Iur"/>
    <s v="80.02.01"/>
    <s v="Retenções Iur"/>
    <s v="80.02.01"/>
    <x v="52"/>
    <x v="0"/>
    <x v="6"/>
    <x v="1"/>
    <x v="1"/>
    <x v="2"/>
    <x v="2"/>
    <x v="0"/>
    <x v="9"/>
    <s v="2025-10-24"/>
    <x v="3"/>
    <n v="12828"/>
    <x v="0"/>
    <m/>
    <x v="0"/>
    <m/>
    <x v="9"/>
    <n v="100474696"/>
    <x v="0"/>
    <x v="0"/>
    <s v="Retenções Iur"/>
    <s v="ORI"/>
    <x v="0"/>
    <s v="RIUR"/>
    <x v="0"/>
    <x v="0"/>
    <x v="0"/>
    <x v="0"/>
    <x v="0"/>
    <x v="0"/>
    <x v="0"/>
    <x v="0"/>
    <x v="0"/>
    <x v="0"/>
    <x v="0"/>
    <s v="Retenções Iur"/>
    <x v="0"/>
    <x v="0"/>
    <x v="0"/>
    <x v="0"/>
    <x v="2"/>
    <x v="0"/>
    <x v="0"/>
    <x v="0"/>
    <x v="0"/>
    <x v="1"/>
    <x v="0"/>
    <x v="0"/>
    <s v="RETENCAO OT"/>
  </r>
  <r>
    <x v="0"/>
    <n v="0"/>
    <n v="0"/>
    <n v="0"/>
    <n v="8973"/>
    <x v="1800"/>
    <x v="0"/>
    <x v="1"/>
    <x v="0"/>
    <s v="80.02.10.01"/>
    <x v="10"/>
    <x v="4"/>
    <x v="4"/>
    <s v="Outros"/>
    <s v="80.02.10"/>
    <s v="Outros"/>
    <s v="80.02.10"/>
    <x v="55"/>
    <x v="0"/>
    <x v="6"/>
    <x v="1"/>
    <x v="1"/>
    <x v="2"/>
    <x v="2"/>
    <x v="0"/>
    <x v="9"/>
    <s v="2025-10-24"/>
    <x v="3"/>
    <n v="897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662"/>
    <x v="1801"/>
    <x v="0"/>
    <x v="1"/>
    <x v="0"/>
    <s v="80.02.01"/>
    <x v="28"/>
    <x v="4"/>
    <x v="4"/>
    <s v="Retenções Iur"/>
    <s v="80.02.01"/>
    <s v="Retenções Iur"/>
    <s v="80.02.01"/>
    <x v="52"/>
    <x v="0"/>
    <x v="6"/>
    <x v="1"/>
    <x v="1"/>
    <x v="2"/>
    <x v="2"/>
    <x v="0"/>
    <x v="9"/>
    <s v="2025-10-24"/>
    <x v="3"/>
    <n v="662"/>
    <x v="0"/>
    <m/>
    <x v="0"/>
    <m/>
    <x v="9"/>
    <n v="100474696"/>
    <x v="0"/>
    <x v="0"/>
    <s v="Retenções Iur"/>
    <s v="ORI"/>
    <x v="0"/>
    <s v="RIUR"/>
    <x v="0"/>
    <x v="0"/>
    <x v="0"/>
    <x v="0"/>
    <x v="0"/>
    <x v="0"/>
    <x v="0"/>
    <x v="0"/>
    <x v="0"/>
    <x v="0"/>
    <x v="0"/>
    <s v="Retenções Iur"/>
    <x v="0"/>
    <x v="0"/>
    <x v="0"/>
    <x v="0"/>
    <x v="2"/>
    <x v="0"/>
    <x v="0"/>
    <x v="0"/>
    <x v="0"/>
    <x v="1"/>
    <x v="0"/>
    <x v="0"/>
    <s v="RETENCAO OT"/>
  </r>
  <r>
    <x v="0"/>
    <n v="0"/>
    <n v="0"/>
    <n v="0"/>
    <n v="9000"/>
    <x v="1802"/>
    <x v="0"/>
    <x v="1"/>
    <x v="0"/>
    <s v="80.02.10.03"/>
    <x v="32"/>
    <x v="4"/>
    <x v="4"/>
    <s v="Outros"/>
    <s v="80.02.10"/>
    <s v="Outros"/>
    <s v="80.02.10"/>
    <x v="57"/>
    <x v="0"/>
    <x v="6"/>
    <x v="1"/>
    <x v="1"/>
    <x v="2"/>
    <x v="2"/>
    <x v="0"/>
    <x v="9"/>
    <s v="2025-10-24"/>
    <x v="3"/>
    <n v="9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75477"/>
    <x v="1803"/>
    <x v="0"/>
    <x v="1"/>
    <x v="0"/>
    <s v="80.02.10.01"/>
    <x v="10"/>
    <x v="4"/>
    <x v="4"/>
    <s v="Outros"/>
    <s v="80.02.10"/>
    <s v="Outros"/>
    <s v="80.02.10"/>
    <x v="55"/>
    <x v="0"/>
    <x v="6"/>
    <x v="1"/>
    <x v="1"/>
    <x v="2"/>
    <x v="2"/>
    <x v="0"/>
    <x v="9"/>
    <s v="2025-10-24"/>
    <x v="3"/>
    <n v="75477"/>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2360"/>
    <x v="1804"/>
    <x v="0"/>
    <x v="1"/>
    <x v="0"/>
    <s v="80.02.10.02"/>
    <x v="29"/>
    <x v="4"/>
    <x v="4"/>
    <s v="Outros"/>
    <s v="80.02.10"/>
    <s v="Outros"/>
    <s v="80.02.10"/>
    <x v="58"/>
    <x v="0"/>
    <x v="6"/>
    <x v="1"/>
    <x v="1"/>
    <x v="2"/>
    <x v="2"/>
    <x v="0"/>
    <x v="9"/>
    <s v="2025-10-24"/>
    <x v="3"/>
    <n v="2360"/>
    <x v="0"/>
    <m/>
    <x v="0"/>
    <m/>
    <x v="103"/>
    <n v="100474707"/>
    <x v="0"/>
    <x v="0"/>
    <s v="Retençoes STAPS"/>
    <s v="ORI"/>
    <x v="0"/>
    <s v="RSND"/>
    <x v="0"/>
    <x v="0"/>
    <x v="0"/>
    <x v="0"/>
    <x v="0"/>
    <x v="0"/>
    <x v="0"/>
    <x v="0"/>
    <x v="0"/>
    <x v="0"/>
    <x v="0"/>
    <s v="Retençoes STAPS"/>
    <x v="0"/>
    <x v="0"/>
    <x v="0"/>
    <x v="0"/>
    <x v="2"/>
    <x v="0"/>
    <x v="0"/>
    <x v="0"/>
    <x v="0"/>
    <x v="1"/>
    <x v="0"/>
    <x v="0"/>
    <s v="RETENCAO OT"/>
  </r>
  <r>
    <x v="0"/>
    <n v="0"/>
    <n v="0"/>
    <n v="0"/>
    <n v="230"/>
    <x v="1805"/>
    <x v="0"/>
    <x v="1"/>
    <x v="0"/>
    <s v="80.02.10.23"/>
    <x v="33"/>
    <x v="4"/>
    <x v="4"/>
    <s v="Outros"/>
    <s v="80.02.10"/>
    <s v="Outros"/>
    <s v="80.02.10"/>
    <x v="58"/>
    <x v="0"/>
    <x v="6"/>
    <x v="1"/>
    <x v="1"/>
    <x v="2"/>
    <x v="2"/>
    <x v="0"/>
    <x v="9"/>
    <s v="2025-10-24"/>
    <x v="3"/>
    <n v="230"/>
    <x v="0"/>
    <m/>
    <x v="0"/>
    <m/>
    <x v="104"/>
    <n v="100478986"/>
    <x v="0"/>
    <x v="0"/>
    <s v="Retenções SISCAP"/>
    <s v="ORI"/>
    <x v="0"/>
    <s v="SISCAP"/>
    <x v="0"/>
    <x v="0"/>
    <x v="0"/>
    <x v="0"/>
    <x v="0"/>
    <x v="0"/>
    <x v="0"/>
    <x v="0"/>
    <x v="0"/>
    <x v="0"/>
    <x v="0"/>
    <s v="Retenções SISCAP"/>
    <x v="0"/>
    <x v="0"/>
    <x v="0"/>
    <x v="0"/>
    <x v="2"/>
    <x v="0"/>
    <x v="0"/>
    <x v="0"/>
    <x v="0"/>
    <x v="1"/>
    <x v="0"/>
    <x v="0"/>
    <s v="RETENCAO OT"/>
  </r>
  <r>
    <x v="0"/>
    <n v="0"/>
    <n v="0"/>
    <n v="0"/>
    <n v="990"/>
    <x v="1806"/>
    <x v="0"/>
    <x v="1"/>
    <x v="0"/>
    <s v="80.02.10.24"/>
    <x v="34"/>
    <x v="4"/>
    <x v="4"/>
    <s v="Outros"/>
    <s v="80.02.10"/>
    <s v="Outros"/>
    <s v="80.02.10"/>
    <x v="58"/>
    <x v="0"/>
    <x v="6"/>
    <x v="1"/>
    <x v="1"/>
    <x v="2"/>
    <x v="2"/>
    <x v="0"/>
    <x v="9"/>
    <s v="2025-10-24"/>
    <x v="3"/>
    <n v="990"/>
    <x v="0"/>
    <m/>
    <x v="0"/>
    <m/>
    <x v="105"/>
    <n v="100478987"/>
    <x v="0"/>
    <x v="0"/>
    <s v="Retenções SIACSA"/>
    <s v="ORI"/>
    <x v="0"/>
    <s v="SIACSA"/>
    <x v="0"/>
    <x v="0"/>
    <x v="0"/>
    <x v="0"/>
    <x v="0"/>
    <x v="0"/>
    <x v="0"/>
    <x v="0"/>
    <x v="0"/>
    <x v="0"/>
    <x v="0"/>
    <s v="Retenções SIACSA"/>
    <x v="0"/>
    <x v="0"/>
    <x v="0"/>
    <x v="0"/>
    <x v="2"/>
    <x v="0"/>
    <x v="0"/>
    <x v="0"/>
    <x v="0"/>
    <x v="1"/>
    <x v="0"/>
    <x v="0"/>
    <s v="RETENCAO OT"/>
  </r>
  <r>
    <x v="0"/>
    <n v="0"/>
    <n v="0"/>
    <n v="0"/>
    <n v="70186"/>
    <x v="1807"/>
    <x v="0"/>
    <x v="1"/>
    <x v="0"/>
    <s v="80.02.10.01"/>
    <x v="10"/>
    <x v="4"/>
    <x v="4"/>
    <s v="Outros"/>
    <s v="80.02.10"/>
    <s v="Outros"/>
    <s v="80.02.10"/>
    <x v="55"/>
    <x v="0"/>
    <x v="6"/>
    <x v="1"/>
    <x v="1"/>
    <x v="2"/>
    <x v="2"/>
    <x v="0"/>
    <x v="9"/>
    <s v="2025-10-24"/>
    <x v="3"/>
    <n v="70186"/>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2550"/>
    <x v="1808"/>
    <x v="0"/>
    <x v="1"/>
    <x v="0"/>
    <s v="80.02.10.02"/>
    <x v="29"/>
    <x v="4"/>
    <x v="4"/>
    <s v="Outros"/>
    <s v="80.02.10"/>
    <s v="Outros"/>
    <s v="80.02.10"/>
    <x v="58"/>
    <x v="0"/>
    <x v="6"/>
    <x v="1"/>
    <x v="1"/>
    <x v="2"/>
    <x v="2"/>
    <x v="0"/>
    <x v="9"/>
    <s v="2025-10-24"/>
    <x v="3"/>
    <n v="2550"/>
    <x v="0"/>
    <m/>
    <x v="0"/>
    <m/>
    <x v="103"/>
    <n v="100474707"/>
    <x v="0"/>
    <x v="0"/>
    <s v="Retençoes STAPS"/>
    <s v="ORI"/>
    <x v="0"/>
    <s v="RSND"/>
    <x v="0"/>
    <x v="0"/>
    <x v="0"/>
    <x v="0"/>
    <x v="0"/>
    <x v="0"/>
    <x v="0"/>
    <x v="0"/>
    <x v="0"/>
    <x v="0"/>
    <x v="0"/>
    <s v="Retençoes STAPS"/>
    <x v="0"/>
    <x v="0"/>
    <x v="0"/>
    <x v="0"/>
    <x v="2"/>
    <x v="0"/>
    <x v="0"/>
    <x v="0"/>
    <x v="0"/>
    <x v="1"/>
    <x v="0"/>
    <x v="0"/>
    <s v="RETENCAO OT"/>
  </r>
  <r>
    <x v="0"/>
    <n v="0"/>
    <n v="0"/>
    <n v="0"/>
    <n v="10834"/>
    <x v="1809"/>
    <x v="0"/>
    <x v="1"/>
    <x v="0"/>
    <s v="80.02.01"/>
    <x v="28"/>
    <x v="4"/>
    <x v="4"/>
    <s v="Retenções Iur"/>
    <s v="80.02.01"/>
    <s v="Retenções Iur"/>
    <s v="80.02.01"/>
    <x v="52"/>
    <x v="0"/>
    <x v="6"/>
    <x v="1"/>
    <x v="1"/>
    <x v="2"/>
    <x v="2"/>
    <x v="0"/>
    <x v="9"/>
    <s v="2025-10-24"/>
    <x v="3"/>
    <n v="10834"/>
    <x v="0"/>
    <m/>
    <x v="0"/>
    <m/>
    <x v="9"/>
    <n v="100474696"/>
    <x v="0"/>
    <x v="0"/>
    <s v="Retenções Iur"/>
    <s v="ORI"/>
    <x v="0"/>
    <s v="RIUR"/>
    <x v="0"/>
    <x v="0"/>
    <x v="0"/>
    <x v="0"/>
    <x v="0"/>
    <x v="0"/>
    <x v="0"/>
    <x v="0"/>
    <x v="0"/>
    <x v="0"/>
    <x v="0"/>
    <s v="Retenções Iur"/>
    <x v="0"/>
    <x v="0"/>
    <x v="0"/>
    <x v="0"/>
    <x v="2"/>
    <x v="0"/>
    <x v="0"/>
    <x v="0"/>
    <x v="0"/>
    <x v="1"/>
    <x v="0"/>
    <x v="0"/>
    <s v="RETENCAO OT"/>
  </r>
  <r>
    <x v="0"/>
    <n v="0"/>
    <n v="0"/>
    <n v="0"/>
    <n v="8213"/>
    <x v="1810"/>
    <x v="0"/>
    <x v="1"/>
    <x v="0"/>
    <s v="80.02.10.01"/>
    <x v="10"/>
    <x v="4"/>
    <x v="4"/>
    <s v="Outros"/>
    <s v="80.02.10"/>
    <s v="Outros"/>
    <s v="80.02.10"/>
    <x v="55"/>
    <x v="0"/>
    <x v="6"/>
    <x v="1"/>
    <x v="1"/>
    <x v="2"/>
    <x v="2"/>
    <x v="0"/>
    <x v="9"/>
    <s v="2025-10-24"/>
    <x v="3"/>
    <n v="82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9275"/>
    <x v="1811"/>
    <x v="0"/>
    <x v="1"/>
    <x v="0"/>
    <s v="80.02.01"/>
    <x v="28"/>
    <x v="4"/>
    <x v="4"/>
    <s v="Retenções Iur"/>
    <s v="80.02.01"/>
    <s v="Retenções Iur"/>
    <s v="80.02.01"/>
    <x v="52"/>
    <x v="0"/>
    <x v="6"/>
    <x v="1"/>
    <x v="1"/>
    <x v="2"/>
    <x v="2"/>
    <x v="0"/>
    <x v="9"/>
    <s v="2025-10-24"/>
    <x v="3"/>
    <n v="19275"/>
    <x v="0"/>
    <m/>
    <x v="0"/>
    <m/>
    <x v="9"/>
    <n v="100474696"/>
    <x v="0"/>
    <x v="0"/>
    <s v="Retenções Iur"/>
    <s v="ORI"/>
    <x v="0"/>
    <s v="RIUR"/>
    <x v="0"/>
    <x v="0"/>
    <x v="0"/>
    <x v="0"/>
    <x v="0"/>
    <x v="0"/>
    <x v="0"/>
    <x v="0"/>
    <x v="0"/>
    <x v="0"/>
    <x v="0"/>
    <s v="Retenções Iur"/>
    <x v="0"/>
    <x v="0"/>
    <x v="0"/>
    <x v="0"/>
    <x v="2"/>
    <x v="0"/>
    <x v="0"/>
    <x v="0"/>
    <x v="0"/>
    <x v="1"/>
    <x v="0"/>
    <x v="0"/>
    <s v="RETENCAO OT"/>
  </r>
  <r>
    <x v="0"/>
    <n v="0"/>
    <n v="0"/>
    <n v="0"/>
    <n v="27760"/>
    <x v="1812"/>
    <x v="0"/>
    <x v="1"/>
    <x v="0"/>
    <s v="80.02.10.01"/>
    <x v="10"/>
    <x v="4"/>
    <x v="4"/>
    <s v="Outros"/>
    <s v="80.02.10"/>
    <s v="Outros"/>
    <s v="80.02.10"/>
    <x v="55"/>
    <x v="0"/>
    <x v="6"/>
    <x v="1"/>
    <x v="1"/>
    <x v="2"/>
    <x v="2"/>
    <x v="0"/>
    <x v="9"/>
    <s v="2025-10-24"/>
    <x v="3"/>
    <n v="2776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90"/>
    <x v="1813"/>
    <x v="0"/>
    <x v="1"/>
    <x v="0"/>
    <s v="80.02.10.02"/>
    <x v="29"/>
    <x v="4"/>
    <x v="4"/>
    <s v="Outros"/>
    <s v="80.02.10"/>
    <s v="Outros"/>
    <s v="80.02.10"/>
    <x v="58"/>
    <x v="0"/>
    <x v="6"/>
    <x v="1"/>
    <x v="1"/>
    <x v="2"/>
    <x v="2"/>
    <x v="0"/>
    <x v="9"/>
    <s v="2025-10-24"/>
    <x v="3"/>
    <n v="190"/>
    <x v="0"/>
    <m/>
    <x v="0"/>
    <m/>
    <x v="103"/>
    <n v="100474707"/>
    <x v="0"/>
    <x v="0"/>
    <s v="Retençoes STAPS"/>
    <s v="ORI"/>
    <x v="0"/>
    <s v="RSND"/>
    <x v="0"/>
    <x v="0"/>
    <x v="0"/>
    <x v="0"/>
    <x v="0"/>
    <x v="0"/>
    <x v="0"/>
    <x v="0"/>
    <x v="0"/>
    <x v="0"/>
    <x v="0"/>
    <s v="Retençoes STAPS"/>
    <x v="0"/>
    <x v="0"/>
    <x v="0"/>
    <x v="0"/>
    <x v="2"/>
    <x v="0"/>
    <x v="0"/>
    <x v="0"/>
    <x v="0"/>
    <x v="1"/>
    <x v="0"/>
    <x v="0"/>
    <s v="RETENCAO OT"/>
  </r>
  <r>
    <x v="0"/>
    <n v="0"/>
    <n v="0"/>
    <n v="0"/>
    <n v="14979"/>
    <x v="1814"/>
    <x v="0"/>
    <x v="1"/>
    <x v="0"/>
    <s v="80.02.01"/>
    <x v="28"/>
    <x v="4"/>
    <x v="4"/>
    <s v="Retenções Iur"/>
    <s v="80.02.01"/>
    <s v="Retenções Iur"/>
    <s v="80.02.01"/>
    <x v="52"/>
    <x v="0"/>
    <x v="6"/>
    <x v="1"/>
    <x v="1"/>
    <x v="2"/>
    <x v="2"/>
    <x v="0"/>
    <x v="9"/>
    <s v="2025-10-24"/>
    <x v="3"/>
    <n v="14979"/>
    <x v="0"/>
    <m/>
    <x v="0"/>
    <m/>
    <x v="9"/>
    <n v="100474696"/>
    <x v="0"/>
    <x v="0"/>
    <s v="Retenções Iur"/>
    <s v="ORI"/>
    <x v="0"/>
    <s v="RIUR"/>
    <x v="0"/>
    <x v="0"/>
    <x v="0"/>
    <x v="0"/>
    <x v="0"/>
    <x v="0"/>
    <x v="0"/>
    <x v="0"/>
    <x v="0"/>
    <x v="0"/>
    <x v="0"/>
    <s v="Retenções Iur"/>
    <x v="0"/>
    <x v="0"/>
    <x v="0"/>
    <x v="0"/>
    <x v="2"/>
    <x v="0"/>
    <x v="0"/>
    <x v="0"/>
    <x v="0"/>
    <x v="1"/>
    <x v="0"/>
    <x v="0"/>
    <s v="RETENCAO OT"/>
  </r>
  <r>
    <x v="0"/>
    <n v="0"/>
    <n v="0"/>
    <n v="0"/>
    <n v="9792"/>
    <x v="1815"/>
    <x v="0"/>
    <x v="1"/>
    <x v="0"/>
    <s v="80.02.10.01"/>
    <x v="10"/>
    <x v="4"/>
    <x v="4"/>
    <s v="Outros"/>
    <s v="80.02.10"/>
    <s v="Outros"/>
    <s v="80.02.10"/>
    <x v="55"/>
    <x v="0"/>
    <x v="6"/>
    <x v="1"/>
    <x v="1"/>
    <x v="2"/>
    <x v="2"/>
    <x v="0"/>
    <x v="9"/>
    <s v="2025-10-24"/>
    <x v="3"/>
    <n v="9792"/>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20000"/>
    <x v="1816"/>
    <x v="0"/>
    <x v="0"/>
    <x v="0"/>
    <s v="01.25.05.12"/>
    <x v="2"/>
    <x v="2"/>
    <x v="2"/>
    <s v="Saúde"/>
    <s v="01.25.05"/>
    <s v="Saúde"/>
    <s v="01.25.05"/>
    <x v="3"/>
    <x v="0"/>
    <x v="1"/>
    <x v="2"/>
    <x v="0"/>
    <x v="1"/>
    <x v="0"/>
    <x v="0"/>
    <x v="9"/>
    <s v="2025-10-31"/>
    <x v="3"/>
    <n v="20000"/>
    <x v="0"/>
    <m/>
    <x v="0"/>
    <m/>
    <x v="300"/>
    <n v="100448738"/>
    <x v="0"/>
    <x v="0"/>
    <s v="Promoção e Inclusão Social"/>
    <s v="ORI"/>
    <x v="0"/>
    <m/>
    <x v="0"/>
    <x v="0"/>
    <x v="0"/>
    <x v="0"/>
    <x v="0"/>
    <x v="0"/>
    <x v="0"/>
    <x v="0"/>
    <x v="0"/>
    <x v="0"/>
    <x v="0"/>
    <s v="Promoção e Inclusão Social"/>
    <x v="0"/>
    <x v="0"/>
    <x v="0"/>
    <x v="0"/>
    <x v="1"/>
    <x v="0"/>
    <x v="0"/>
    <x v="0"/>
    <x v="0"/>
    <x v="0"/>
    <x v="0"/>
    <x v="0"/>
    <s v="Apoio a favor da senhora Dilma Rocha, para transladação do falecido  Ersilindo Rodrigues em Dakar/Cabo Verde, conforme anexo."/>
  </r>
  <r>
    <x v="0"/>
    <n v="0"/>
    <n v="0"/>
    <n v="0"/>
    <n v="8379"/>
    <x v="1817"/>
    <x v="0"/>
    <x v="1"/>
    <x v="0"/>
    <s v="80.02.01"/>
    <x v="28"/>
    <x v="4"/>
    <x v="4"/>
    <s v="Retenções Iur"/>
    <s v="80.02.01"/>
    <s v="Retenções Iur"/>
    <s v="80.02.01"/>
    <x v="52"/>
    <x v="0"/>
    <x v="6"/>
    <x v="1"/>
    <x v="1"/>
    <x v="2"/>
    <x v="2"/>
    <x v="0"/>
    <x v="9"/>
    <s v="2025-10-24"/>
    <x v="3"/>
    <n v="8379"/>
    <x v="0"/>
    <m/>
    <x v="0"/>
    <m/>
    <x v="9"/>
    <n v="100474696"/>
    <x v="0"/>
    <x v="0"/>
    <s v="Retenções Iur"/>
    <s v="ORI"/>
    <x v="0"/>
    <s v="RIUR"/>
    <x v="0"/>
    <x v="0"/>
    <x v="0"/>
    <x v="0"/>
    <x v="0"/>
    <x v="0"/>
    <x v="0"/>
    <x v="0"/>
    <x v="0"/>
    <x v="0"/>
    <x v="0"/>
    <s v="Retenções Iur"/>
    <x v="0"/>
    <x v="0"/>
    <x v="0"/>
    <x v="0"/>
    <x v="2"/>
    <x v="0"/>
    <x v="0"/>
    <x v="0"/>
    <x v="0"/>
    <x v="1"/>
    <x v="0"/>
    <x v="0"/>
    <s v="RETENCAO OT"/>
  </r>
  <r>
    <x v="0"/>
    <n v="0"/>
    <n v="0"/>
    <n v="0"/>
    <n v="6720"/>
    <x v="1818"/>
    <x v="0"/>
    <x v="1"/>
    <x v="0"/>
    <s v="80.02.10.01"/>
    <x v="10"/>
    <x v="4"/>
    <x v="4"/>
    <s v="Outros"/>
    <s v="80.02.10"/>
    <s v="Outros"/>
    <s v="80.02.10"/>
    <x v="55"/>
    <x v="0"/>
    <x v="6"/>
    <x v="1"/>
    <x v="1"/>
    <x v="2"/>
    <x v="2"/>
    <x v="0"/>
    <x v="9"/>
    <s v="2025-10-24"/>
    <x v="3"/>
    <n v="672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420"/>
    <x v="1819"/>
    <x v="0"/>
    <x v="0"/>
    <x v="0"/>
    <s v="03.16.15"/>
    <x v="0"/>
    <x v="0"/>
    <x v="0"/>
    <s v="Direção Financeira"/>
    <s v="03.16.15"/>
    <s v="Direção Financeira"/>
    <s v="03.16.15"/>
    <x v="50"/>
    <x v="0"/>
    <x v="0"/>
    <x v="1"/>
    <x v="0"/>
    <x v="0"/>
    <x v="0"/>
    <x v="0"/>
    <x v="10"/>
    <s v="2025-11-12"/>
    <x v="3"/>
    <n v="420"/>
    <x v="0"/>
    <m/>
    <x v="0"/>
    <m/>
    <x v="26"/>
    <n v="100474914"/>
    <x v="0"/>
    <x v="0"/>
    <s v="Direção Financeira"/>
    <s v="ORI"/>
    <x v="0"/>
    <m/>
    <x v="0"/>
    <x v="0"/>
    <x v="0"/>
    <x v="0"/>
    <x v="0"/>
    <x v="0"/>
    <x v="0"/>
    <x v="0"/>
    <x v="0"/>
    <x v="0"/>
    <x v="0"/>
    <s v="Direção Financeira"/>
    <x v="0"/>
    <x v="0"/>
    <x v="0"/>
    <x v="0"/>
    <x v="0"/>
    <x v="0"/>
    <x v="0"/>
    <x v="0"/>
    <x v="0"/>
    <x v="0"/>
    <x v="0"/>
    <x v="0"/>
    <s v="Despesa paga a favor do Tesoureiro Municipal, pela confecção de chave destinado a viatura ST-BE-47, conforme anexo."/>
  </r>
  <r>
    <x v="0"/>
    <n v="0"/>
    <n v="0"/>
    <n v="0"/>
    <n v="219317"/>
    <x v="1820"/>
    <x v="0"/>
    <x v="0"/>
    <x v="0"/>
    <s v="03.16.15"/>
    <x v="0"/>
    <x v="0"/>
    <x v="0"/>
    <s v="Direção Financeira"/>
    <s v="03.16.15"/>
    <s v="Direção Financeira"/>
    <s v="03.16.15"/>
    <x v="38"/>
    <x v="0"/>
    <x v="0"/>
    <x v="1"/>
    <x v="0"/>
    <x v="0"/>
    <x v="0"/>
    <x v="0"/>
    <x v="11"/>
    <s v="2025-12-01"/>
    <x v="3"/>
    <n v="219317"/>
    <x v="0"/>
    <m/>
    <x v="0"/>
    <m/>
    <x v="60"/>
    <n v="100479096"/>
    <x v="0"/>
    <x v="0"/>
    <s v="Direção Financeira"/>
    <s v="ORI"/>
    <x v="0"/>
    <m/>
    <x v="0"/>
    <x v="0"/>
    <x v="0"/>
    <x v="0"/>
    <x v="0"/>
    <x v="0"/>
    <x v="0"/>
    <x v="0"/>
    <x v="0"/>
    <x v="0"/>
    <x v="0"/>
    <s v="Direção Financeira"/>
    <x v="0"/>
    <x v="0"/>
    <x v="0"/>
    <x v="0"/>
    <x v="0"/>
    <x v="0"/>
    <x v="0"/>
    <x v="0"/>
    <x v="0"/>
    <x v="0"/>
    <x v="0"/>
    <x v="0"/>
    <s v="Pagamento referente a aquisição de peças para a viatura ST-35-RT afeto aos serviços da CMSM, conforme anexo."/>
  </r>
  <r>
    <x v="0"/>
    <n v="0"/>
    <n v="0"/>
    <n v="0"/>
    <n v="35000"/>
    <x v="1821"/>
    <x v="0"/>
    <x v="0"/>
    <x v="0"/>
    <s v="01.25.05.09"/>
    <x v="14"/>
    <x v="2"/>
    <x v="2"/>
    <s v="Saúde"/>
    <s v="01.25.05"/>
    <s v="Saúde"/>
    <s v="01.25.05"/>
    <x v="3"/>
    <x v="0"/>
    <x v="1"/>
    <x v="2"/>
    <x v="0"/>
    <x v="1"/>
    <x v="0"/>
    <x v="0"/>
    <x v="11"/>
    <s v="2025-12-22"/>
    <x v="3"/>
    <n v="35000"/>
    <x v="0"/>
    <m/>
    <x v="0"/>
    <m/>
    <x v="301"/>
    <n v="100392423"/>
    <x v="0"/>
    <x v="0"/>
    <s v="Apoio a Consultas de Especialidade e Medicamentos"/>
    <s v="ORI"/>
    <x v="0"/>
    <s v="ACE"/>
    <x v="0"/>
    <x v="0"/>
    <x v="0"/>
    <x v="0"/>
    <x v="0"/>
    <x v="0"/>
    <x v="0"/>
    <x v="0"/>
    <x v="0"/>
    <x v="0"/>
    <x v="0"/>
    <s v="Apoio a Consultas de Especialidade e Medicamentos"/>
    <x v="0"/>
    <x v="0"/>
    <x v="0"/>
    <x v="0"/>
    <x v="1"/>
    <x v="0"/>
    <x v="0"/>
    <x v="0"/>
    <x v="0"/>
    <x v="0"/>
    <x v="0"/>
    <x v="0"/>
    <s v="Apoio para realização de consulta, conforme proposta em anexo."/>
  </r>
  <r>
    <x v="0"/>
    <n v="0"/>
    <n v="0"/>
    <n v="0"/>
    <n v="14979"/>
    <x v="1822"/>
    <x v="0"/>
    <x v="1"/>
    <x v="0"/>
    <s v="80.02.01"/>
    <x v="28"/>
    <x v="4"/>
    <x v="4"/>
    <s v="Retenções Iur"/>
    <s v="80.02.01"/>
    <s v="Retenções Iur"/>
    <s v="80.02.01"/>
    <x v="52"/>
    <x v="0"/>
    <x v="6"/>
    <x v="1"/>
    <x v="1"/>
    <x v="2"/>
    <x v="2"/>
    <x v="0"/>
    <x v="11"/>
    <s v="2025-12-11"/>
    <x v="3"/>
    <n v="14979"/>
    <x v="0"/>
    <m/>
    <x v="0"/>
    <m/>
    <x v="9"/>
    <n v="100474696"/>
    <x v="0"/>
    <x v="0"/>
    <s v="Retenções Iur"/>
    <s v="ORI"/>
    <x v="0"/>
    <s v="RIUR"/>
    <x v="0"/>
    <x v="0"/>
    <x v="0"/>
    <x v="0"/>
    <x v="0"/>
    <x v="0"/>
    <x v="0"/>
    <x v="0"/>
    <x v="0"/>
    <x v="0"/>
    <x v="0"/>
    <s v="Retenções Iur"/>
    <x v="0"/>
    <x v="0"/>
    <x v="0"/>
    <x v="0"/>
    <x v="2"/>
    <x v="0"/>
    <x v="0"/>
    <x v="0"/>
    <x v="0"/>
    <x v="1"/>
    <x v="0"/>
    <x v="0"/>
    <s v="RETENCAO OT"/>
  </r>
  <r>
    <x v="0"/>
    <n v="0"/>
    <n v="0"/>
    <n v="0"/>
    <n v="9792"/>
    <x v="1823"/>
    <x v="0"/>
    <x v="1"/>
    <x v="0"/>
    <s v="80.02.10.01"/>
    <x v="10"/>
    <x v="4"/>
    <x v="4"/>
    <s v="Outros"/>
    <s v="80.02.10"/>
    <s v="Outros"/>
    <s v="80.02.10"/>
    <x v="55"/>
    <x v="0"/>
    <x v="6"/>
    <x v="1"/>
    <x v="1"/>
    <x v="2"/>
    <x v="2"/>
    <x v="0"/>
    <x v="11"/>
    <s v="2025-12-11"/>
    <x v="3"/>
    <n v="9792"/>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7245"/>
    <x v="1824"/>
    <x v="0"/>
    <x v="1"/>
    <x v="0"/>
    <s v="80.02.01"/>
    <x v="28"/>
    <x v="4"/>
    <x v="4"/>
    <s v="Retenções Iur"/>
    <s v="80.02.01"/>
    <s v="Retenções Iur"/>
    <s v="80.02.01"/>
    <x v="52"/>
    <x v="0"/>
    <x v="6"/>
    <x v="1"/>
    <x v="1"/>
    <x v="2"/>
    <x v="2"/>
    <x v="0"/>
    <x v="11"/>
    <s v="2025-12-11"/>
    <x v="3"/>
    <n v="17245"/>
    <x v="0"/>
    <m/>
    <x v="0"/>
    <m/>
    <x v="9"/>
    <n v="100474696"/>
    <x v="0"/>
    <x v="0"/>
    <s v="Retenções Iur"/>
    <s v="ORI"/>
    <x v="0"/>
    <s v="RIUR"/>
    <x v="0"/>
    <x v="0"/>
    <x v="0"/>
    <x v="0"/>
    <x v="0"/>
    <x v="0"/>
    <x v="0"/>
    <x v="0"/>
    <x v="0"/>
    <x v="0"/>
    <x v="0"/>
    <s v="Retenções Iur"/>
    <x v="0"/>
    <x v="0"/>
    <x v="0"/>
    <x v="0"/>
    <x v="2"/>
    <x v="0"/>
    <x v="0"/>
    <x v="0"/>
    <x v="0"/>
    <x v="1"/>
    <x v="0"/>
    <x v="0"/>
    <s v="RETENCAO OT"/>
  </r>
  <r>
    <x v="0"/>
    <n v="0"/>
    <n v="0"/>
    <n v="0"/>
    <n v="8213"/>
    <x v="1825"/>
    <x v="0"/>
    <x v="1"/>
    <x v="0"/>
    <s v="80.02.10.01"/>
    <x v="10"/>
    <x v="4"/>
    <x v="4"/>
    <s v="Outros"/>
    <s v="80.02.10"/>
    <s v="Outros"/>
    <s v="80.02.10"/>
    <x v="55"/>
    <x v="0"/>
    <x v="6"/>
    <x v="1"/>
    <x v="1"/>
    <x v="2"/>
    <x v="2"/>
    <x v="0"/>
    <x v="11"/>
    <s v="2025-12-11"/>
    <x v="3"/>
    <n v="82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2828"/>
    <x v="1826"/>
    <x v="0"/>
    <x v="1"/>
    <x v="0"/>
    <s v="80.02.01"/>
    <x v="28"/>
    <x v="4"/>
    <x v="4"/>
    <s v="Retenções Iur"/>
    <s v="80.02.01"/>
    <s v="Retenções Iur"/>
    <s v="80.02.01"/>
    <x v="52"/>
    <x v="0"/>
    <x v="6"/>
    <x v="1"/>
    <x v="1"/>
    <x v="2"/>
    <x v="2"/>
    <x v="0"/>
    <x v="11"/>
    <s v="2025-12-11"/>
    <x v="3"/>
    <n v="12828"/>
    <x v="0"/>
    <m/>
    <x v="0"/>
    <m/>
    <x v="9"/>
    <n v="100474696"/>
    <x v="0"/>
    <x v="0"/>
    <s v="Retenções Iur"/>
    <s v="ORI"/>
    <x v="0"/>
    <s v="RIUR"/>
    <x v="0"/>
    <x v="0"/>
    <x v="0"/>
    <x v="0"/>
    <x v="0"/>
    <x v="0"/>
    <x v="0"/>
    <x v="0"/>
    <x v="0"/>
    <x v="0"/>
    <x v="0"/>
    <s v="Retenções Iur"/>
    <x v="0"/>
    <x v="0"/>
    <x v="0"/>
    <x v="0"/>
    <x v="2"/>
    <x v="0"/>
    <x v="0"/>
    <x v="0"/>
    <x v="0"/>
    <x v="1"/>
    <x v="0"/>
    <x v="0"/>
    <s v="RETENCAO OT"/>
  </r>
  <r>
    <x v="0"/>
    <n v="0"/>
    <n v="0"/>
    <n v="0"/>
    <n v="8973"/>
    <x v="1827"/>
    <x v="0"/>
    <x v="1"/>
    <x v="0"/>
    <s v="80.02.10.01"/>
    <x v="10"/>
    <x v="4"/>
    <x v="4"/>
    <s v="Outros"/>
    <s v="80.02.10"/>
    <s v="Outros"/>
    <s v="80.02.10"/>
    <x v="55"/>
    <x v="0"/>
    <x v="6"/>
    <x v="1"/>
    <x v="1"/>
    <x v="2"/>
    <x v="2"/>
    <x v="0"/>
    <x v="11"/>
    <s v="2025-12-11"/>
    <x v="3"/>
    <n v="897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662"/>
    <x v="1828"/>
    <x v="0"/>
    <x v="1"/>
    <x v="0"/>
    <s v="80.02.01"/>
    <x v="28"/>
    <x v="4"/>
    <x v="4"/>
    <s v="Retenções Iur"/>
    <s v="80.02.01"/>
    <s v="Retenções Iur"/>
    <s v="80.02.01"/>
    <x v="52"/>
    <x v="0"/>
    <x v="6"/>
    <x v="1"/>
    <x v="1"/>
    <x v="2"/>
    <x v="2"/>
    <x v="0"/>
    <x v="11"/>
    <s v="2025-12-11"/>
    <x v="3"/>
    <n v="662"/>
    <x v="0"/>
    <m/>
    <x v="0"/>
    <m/>
    <x v="9"/>
    <n v="100474696"/>
    <x v="0"/>
    <x v="0"/>
    <s v="Retenções Iur"/>
    <s v="ORI"/>
    <x v="0"/>
    <s v="RIUR"/>
    <x v="0"/>
    <x v="0"/>
    <x v="0"/>
    <x v="0"/>
    <x v="0"/>
    <x v="0"/>
    <x v="0"/>
    <x v="0"/>
    <x v="0"/>
    <x v="0"/>
    <x v="0"/>
    <s v="Retenções Iur"/>
    <x v="0"/>
    <x v="0"/>
    <x v="0"/>
    <x v="0"/>
    <x v="2"/>
    <x v="0"/>
    <x v="0"/>
    <x v="0"/>
    <x v="0"/>
    <x v="1"/>
    <x v="0"/>
    <x v="0"/>
    <s v="RETENCAO OT"/>
  </r>
  <r>
    <x v="0"/>
    <n v="0"/>
    <n v="0"/>
    <n v="0"/>
    <n v="9000"/>
    <x v="1829"/>
    <x v="0"/>
    <x v="1"/>
    <x v="0"/>
    <s v="80.02.10.03"/>
    <x v="32"/>
    <x v="4"/>
    <x v="4"/>
    <s v="Outros"/>
    <s v="80.02.10"/>
    <s v="Outros"/>
    <s v="80.02.10"/>
    <x v="57"/>
    <x v="0"/>
    <x v="6"/>
    <x v="1"/>
    <x v="1"/>
    <x v="2"/>
    <x v="2"/>
    <x v="0"/>
    <x v="11"/>
    <s v="2025-12-11"/>
    <x v="3"/>
    <n v="9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73181"/>
    <x v="1830"/>
    <x v="0"/>
    <x v="1"/>
    <x v="0"/>
    <s v="80.02.10.01"/>
    <x v="10"/>
    <x v="4"/>
    <x v="4"/>
    <s v="Outros"/>
    <s v="80.02.10"/>
    <s v="Outros"/>
    <s v="80.02.10"/>
    <x v="55"/>
    <x v="0"/>
    <x v="6"/>
    <x v="1"/>
    <x v="1"/>
    <x v="2"/>
    <x v="2"/>
    <x v="0"/>
    <x v="11"/>
    <s v="2025-12-11"/>
    <x v="3"/>
    <n v="73181"/>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2124"/>
    <x v="1831"/>
    <x v="0"/>
    <x v="1"/>
    <x v="0"/>
    <s v="80.02.10.02"/>
    <x v="29"/>
    <x v="4"/>
    <x v="4"/>
    <s v="Outros"/>
    <s v="80.02.10"/>
    <s v="Outros"/>
    <s v="80.02.10"/>
    <x v="58"/>
    <x v="0"/>
    <x v="6"/>
    <x v="1"/>
    <x v="1"/>
    <x v="2"/>
    <x v="2"/>
    <x v="0"/>
    <x v="11"/>
    <s v="2025-12-11"/>
    <x v="3"/>
    <n v="2124"/>
    <x v="0"/>
    <m/>
    <x v="0"/>
    <m/>
    <x v="103"/>
    <n v="100474707"/>
    <x v="0"/>
    <x v="0"/>
    <s v="Retençoes STAPS"/>
    <s v="ORI"/>
    <x v="0"/>
    <s v="RSND"/>
    <x v="0"/>
    <x v="0"/>
    <x v="0"/>
    <x v="0"/>
    <x v="0"/>
    <x v="0"/>
    <x v="0"/>
    <x v="0"/>
    <x v="0"/>
    <x v="0"/>
    <x v="0"/>
    <s v="Retençoes STAPS"/>
    <x v="0"/>
    <x v="0"/>
    <x v="0"/>
    <x v="0"/>
    <x v="2"/>
    <x v="0"/>
    <x v="0"/>
    <x v="0"/>
    <x v="0"/>
    <x v="1"/>
    <x v="0"/>
    <x v="0"/>
    <s v="RETENCAO OT"/>
  </r>
  <r>
    <x v="0"/>
    <n v="0"/>
    <n v="0"/>
    <n v="0"/>
    <n v="230"/>
    <x v="1832"/>
    <x v="0"/>
    <x v="1"/>
    <x v="0"/>
    <s v="80.02.10.23"/>
    <x v="33"/>
    <x v="4"/>
    <x v="4"/>
    <s v="Outros"/>
    <s v="80.02.10"/>
    <s v="Outros"/>
    <s v="80.02.10"/>
    <x v="58"/>
    <x v="0"/>
    <x v="6"/>
    <x v="1"/>
    <x v="1"/>
    <x v="2"/>
    <x v="2"/>
    <x v="0"/>
    <x v="11"/>
    <s v="2025-12-11"/>
    <x v="3"/>
    <n v="230"/>
    <x v="0"/>
    <m/>
    <x v="0"/>
    <m/>
    <x v="104"/>
    <n v="100478986"/>
    <x v="0"/>
    <x v="0"/>
    <s v="Retenções SISCAP"/>
    <s v="ORI"/>
    <x v="0"/>
    <s v="SISCAP"/>
    <x v="0"/>
    <x v="0"/>
    <x v="0"/>
    <x v="0"/>
    <x v="0"/>
    <x v="0"/>
    <x v="0"/>
    <x v="0"/>
    <x v="0"/>
    <x v="0"/>
    <x v="0"/>
    <s v="Retenções SISCAP"/>
    <x v="0"/>
    <x v="0"/>
    <x v="0"/>
    <x v="0"/>
    <x v="2"/>
    <x v="0"/>
    <x v="0"/>
    <x v="0"/>
    <x v="0"/>
    <x v="1"/>
    <x v="0"/>
    <x v="0"/>
    <s v="RETENCAO OT"/>
  </r>
  <r>
    <x v="0"/>
    <n v="0"/>
    <n v="0"/>
    <n v="0"/>
    <n v="990"/>
    <x v="1833"/>
    <x v="0"/>
    <x v="1"/>
    <x v="0"/>
    <s v="80.02.10.24"/>
    <x v="34"/>
    <x v="4"/>
    <x v="4"/>
    <s v="Outros"/>
    <s v="80.02.10"/>
    <s v="Outros"/>
    <s v="80.02.10"/>
    <x v="58"/>
    <x v="0"/>
    <x v="6"/>
    <x v="1"/>
    <x v="1"/>
    <x v="2"/>
    <x v="2"/>
    <x v="0"/>
    <x v="11"/>
    <s v="2025-12-11"/>
    <x v="3"/>
    <n v="990"/>
    <x v="0"/>
    <m/>
    <x v="0"/>
    <m/>
    <x v="105"/>
    <n v="100478987"/>
    <x v="0"/>
    <x v="0"/>
    <s v="Retenções SIACSA"/>
    <s v="ORI"/>
    <x v="0"/>
    <s v="SIACSA"/>
    <x v="0"/>
    <x v="0"/>
    <x v="0"/>
    <x v="0"/>
    <x v="0"/>
    <x v="0"/>
    <x v="0"/>
    <x v="0"/>
    <x v="0"/>
    <x v="0"/>
    <x v="0"/>
    <s v="Retenções SIACSA"/>
    <x v="0"/>
    <x v="0"/>
    <x v="0"/>
    <x v="0"/>
    <x v="2"/>
    <x v="0"/>
    <x v="0"/>
    <x v="0"/>
    <x v="0"/>
    <x v="1"/>
    <x v="0"/>
    <x v="0"/>
    <s v="RETENCAO OT"/>
  </r>
  <r>
    <x v="0"/>
    <n v="0"/>
    <n v="0"/>
    <n v="0"/>
    <n v="14979"/>
    <x v="1834"/>
    <x v="0"/>
    <x v="1"/>
    <x v="0"/>
    <s v="80.02.01"/>
    <x v="28"/>
    <x v="4"/>
    <x v="4"/>
    <s v="Retenções Iur"/>
    <s v="80.02.01"/>
    <s v="Retenções Iur"/>
    <s v="80.02.01"/>
    <x v="52"/>
    <x v="0"/>
    <x v="6"/>
    <x v="1"/>
    <x v="1"/>
    <x v="2"/>
    <x v="2"/>
    <x v="0"/>
    <x v="11"/>
    <s v="2025-12-11"/>
    <x v="3"/>
    <n v="14979"/>
    <x v="0"/>
    <m/>
    <x v="0"/>
    <m/>
    <x v="9"/>
    <n v="100474696"/>
    <x v="0"/>
    <x v="0"/>
    <s v="Retenções Iur"/>
    <s v="ORI"/>
    <x v="0"/>
    <s v="RIUR"/>
    <x v="0"/>
    <x v="0"/>
    <x v="0"/>
    <x v="0"/>
    <x v="0"/>
    <x v="0"/>
    <x v="0"/>
    <x v="0"/>
    <x v="0"/>
    <x v="0"/>
    <x v="0"/>
    <s v="Retenções Iur"/>
    <x v="0"/>
    <x v="0"/>
    <x v="0"/>
    <x v="0"/>
    <x v="2"/>
    <x v="0"/>
    <x v="0"/>
    <x v="0"/>
    <x v="0"/>
    <x v="1"/>
    <x v="0"/>
    <x v="0"/>
    <s v="RETENCAO OT"/>
  </r>
  <r>
    <x v="0"/>
    <n v="0"/>
    <n v="0"/>
    <n v="0"/>
    <n v="15632"/>
    <x v="1835"/>
    <x v="0"/>
    <x v="1"/>
    <x v="0"/>
    <s v="80.02.10.01"/>
    <x v="10"/>
    <x v="4"/>
    <x v="4"/>
    <s v="Outros"/>
    <s v="80.02.10"/>
    <s v="Outros"/>
    <s v="80.02.10"/>
    <x v="55"/>
    <x v="0"/>
    <x v="6"/>
    <x v="1"/>
    <x v="1"/>
    <x v="2"/>
    <x v="2"/>
    <x v="0"/>
    <x v="11"/>
    <s v="2025-12-11"/>
    <x v="3"/>
    <n v="15632"/>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4109"/>
    <x v="1836"/>
    <x v="0"/>
    <x v="1"/>
    <x v="0"/>
    <s v="80.02.01"/>
    <x v="28"/>
    <x v="4"/>
    <x v="4"/>
    <s v="Retenções Iur"/>
    <s v="80.02.01"/>
    <s v="Retenções Iur"/>
    <s v="80.02.01"/>
    <x v="52"/>
    <x v="0"/>
    <x v="6"/>
    <x v="1"/>
    <x v="1"/>
    <x v="2"/>
    <x v="2"/>
    <x v="0"/>
    <x v="11"/>
    <s v="2025-12-11"/>
    <x v="3"/>
    <n v="14109"/>
    <x v="0"/>
    <m/>
    <x v="0"/>
    <m/>
    <x v="9"/>
    <n v="100474696"/>
    <x v="0"/>
    <x v="0"/>
    <s v="Retenções Iur"/>
    <s v="ORI"/>
    <x v="0"/>
    <s v="RIUR"/>
    <x v="0"/>
    <x v="0"/>
    <x v="0"/>
    <x v="0"/>
    <x v="0"/>
    <x v="0"/>
    <x v="0"/>
    <x v="0"/>
    <x v="0"/>
    <x v="0"/>
    <x v="0"/>
    <s v="Retenções Iur"/>
    <x v="0"/>
    <x v="0"/>
    <x v="0"/>
    <x v="0"/>
    <x v="2"/>
    <x v="0"/>
    <x v="0"/>
    <x v="0"/>
    <x v="0"/>
    <x v="1"/>
    <x v="0"/>
    <x v="0"/>
    <s v="RETENCAO OT"/>
  </r>
  <r>
    <x v="0"/>
    <n v="0"/>
    <n v="0"/>
    <n v="0"/>
    <n v="20373"/>
    <x v="1837"/>
    <x v="0"/>
    <x v="1"/>
    <x v="0"/>
    <s v="80.02.10.01"/>
    <x v="10"/>
    <x v="4"/>
    <x v="4"/>
    <s v="Outros"/>
    <s v="80.02.10"/>
    <s v="Outros"/>
    <s v="80.02.10"/>
    <x v="55"/>
    <x v="0"/>
    <x v="6"/>
    <x v="1"/>
    <x v="1"/>
    <x v="2"/>
    <x v="2"/>
    <x v="0"/>
    <x v="11"/>
    <s v="2025-12-11"/>
    <x v="3"/>
    <n v="2037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460"/>
    <x v="1838"/>
    <x v="0"/>
    <x v="1"/>
    <x v="0"/>
    <s v="80.02.10.02"/>
    <x v="29"/>
    <x v="4"/>
    <x v="4"/>
    <s v="Outros"/>
    <s v="80.02.10"/>
    <s v="Outros"/>
    <s v="80.02.10"/>
    <x v="58"/>
    <x v="0"/>
    <x v="6"/>
    <x v="1"/>
    <x v="1"/>
    <x v="2"/>
    <x v="2"/>
    <x v="0"/>
    <x v="11"/>
    <s v="2025-12-11"/>
    <x v="3"/>
    <n v="460"/>
    <x v="0"/>
    <m/>
    <x v="0"/>
    <m/>
    <x v="103"/>
    <n v="100474707"/>
    <x v="0"/>
    <x v="0"/>
    <s v="Retençoes STAPS"/>
    <s v="ORI"/>
    <x v="0"/>
    <s v="RSND"/>
    <x v="0"/>
    <x v="0"/>
    <x v="0"/>
    <x v="0"/>
    <x v="0"/>
    <x v="0"/>
    <x v="0"/>
    <x v="0"/>
    <x v="0"/>
    <x v="0"/>
    <x v="0"/>
    <s v="Retençoes STAPS"/>
    <x v="0"/>
    <x v="0"/>
    <x v="0"/>
    <x v="0"/>
    <x v="2"/>
    <x v="0"/>
    <x v="0"/>
    <x v="0"/>
    <x v="0"/>
    <x v="1"/>
    <x v="0"/>
    <x v="0"/>
    <s v="RETENCAO OT"/>
  </r>
  <r>
    <x v="0"/>
    <n v="0"/>
    <n v="0"/>
    <n v="0"/>
    <n v="5157"/>
    <x v="1839"/>
    <x v="0"/>
    <x v="1"/>
    <x v="0"/>
    <s v="80.02.01"/>
    <x v="28"/>
    <x v="4"/>
    <x v="4"/>
    <s v="Retenções Iur"/>
    <s v="80.02.01"/>
    <s v="Retenções Iur"/>
    <s v="80.02.01"/>
    <x v="52"/>
    <x v="0"/>
    <x v="6"/>
    <x v="1"/>
    <x v="1"/>
    <x v="2"/>
    <x v="2"/>
    <x v="0"/>
    <x v="11"/>
    <s v="2025-12-11"/>
    <x v="3"/>
    <n v="5157"/>
    <x v="0"/>
    <m/>
    <x v="0"/>
    <m/>
    <x v="9"/>
    <n v="100474696"/>
    <x v="0"/>
    <x v="0"/>
    <s v="Retenções Iur"/>
    <s v="ORI"/>
    <x v="0"/>
    <s v="RIUR"/>
    <x v="0"/>
    <x v="0"/>
    <x v="0"/>
    <x v="0"/>
    <x v="0"/>
    <x v="0"/>
    <x v="0"/>
    <x v="0"/>
    <x v="0"/>
    <x v="0"/>
    <x v="0"/>
    <s v="Retenções Iur"/>
    <x v="0"/>
    <x v="0"/>
    <x v="0"/>
    <x v="0"/>
    <x v="2"/>
    <x v="0"/>
    <x v="0"/>
    <x v="0"/>
    <x v="0"/>
    <x v="1"/>
    <x v="0"/>
    <x v="0"/>
    <s v="RETENCAO OT"/>
  </r>
  <r>
    <x v="0"/>
    <n v="0"/>
    <n v="0"/>
    <n v="0"/>
    <n v="10834"/>
    <x v="1840"/>
    <x v="0"/>
    <x v="1"/>
    <x v="0"/>
    <s v="80.02.01"/>
    <x v="28"/>
    <x v="4"/>
    <x v="4"/>
    <s v="Retenções Iur"/>
    <s v="80.02.01"/>
    <s v="Retenções Iur"/>
    <s v="80.02.01"/>
    <x v="52"/>
    <x v="0"/>
    <x v="6"/>
    <x v="1"/>
    <x v="1"/>
    <x v="2"/>
    <x v="2"/>
    <x v="0"/>
    <x v="11"/>
    <s v="2025-12-11"/>
    <x v="3"/>
    <n v="10834"/>
    <x v="0"/>
    <m/>
    <x v="0"/>
    <m/>
    <x v="9"/>
    <n v="100474696"/>
    <x v="0"/>
    <x v="0"/>
    <s v="Retenções Iur"/>
    <s v="ORI"/>
    <x v="0"/>
    <s v="RIUR"/>
    <x v="0"/>
    <x v="0"/>
    <x v="0"/>
    <x v="0"/>
    <x v="0"/>
    <x v="0"/>
    <x v="0"/>
    <x v="0"/>
    <x v="0"/>
    <x v="0"/>
    <x v="0"/>
    <s v="Retenções Iur"/>
    <x v="0"/>
    <x v="0"/>
    <x v="0"/>
    <x v="0"/>
    <x v="2"/>
    <x v="0"/>
    <x v="0"/>
    <x v="0"/>
    <x v="0"/>
    <x v="1"/>
    <x v="0"/>
    <x v="0"/>
    <s v="RETENCAO OT"/>
  </r>
  <r>
    <x v="0"/>
    <n v="0"/>
    <n v="0"/>
    <n v="0"/>
    <n v="8213"/>
    <x v="1841"/>
    <x v="0"/>
    <x v="1"/>
    <x v="0"/>
    <s v="80.02.10.01"/>
    <x v="10"/>
    <x v="4"/>
    <x v="4"/>
    <s v="Outros"/>
    <s v="80.02.10"/>
    <s v="Outros"/>
    <s v="80.02.10"/>
    <x v="55"/>
    <x v="0"/>
    <x v="6"/>
    <x v="1"/>
    <x v="1"/>
    <x v="2"/>
    <x v="2"/>
    <x v="0"/>
    <x v="11"/>
    <s v="2025-12-11"/>
    <x v="3"/>
    <n v="82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9391"/>
    <x v="1842"/>
    <x v="0"/>
    <x v="1"/>
    <x v="0"/>
    <s v="80.02.01"/>
    <x v="28"/>
    <x v="4"/>
    <x v="4"/>
    <s v="Retenções Iur"/>
    <s v="80.02.01"/>
    <s v="Retenções Iur"/>
    <s v="80.02.01"/>
    <x v="52"/>
    <x v="0"/>
    <x v="6"/>
    <x v="1"/>
    <x v="1"/>
    <x v="2"/>
    <x v="2"/>
    <x v="0"/>
    <x v="11"/>
    <s v="2025-12-11"/>
    <x v="3"/>
    <n v="9391"/>
    <x v="0"/>
    <m/>
    <x v="0"/>
    <m/>
    <x v="9"/>
    <n v="100474696"/>
    <x v="0"/>
    <x v="0"/>
    <s v="Retenções Iur"/>
    <s v="ORI"/>
    <x v="0"/>
    <s v="RIUR"/>
    <x v="0"/>
    <x v="0"/>
    <x v="0"/>
    <x v="0"/>
    <x v="0"/>
    <x v="0"/>
    <x v="0"/>
    <x v="0"/>
    <x v="0"/>
    <x v="0"/>
    <x v="0"/>
    <s v="Retenções Iur"/>
    <x v="0"/>
    <x v="0"/>
    <x v="0"/>
    <x v="0"/>
    <x v="2"/>
    <x v="0"/>
    <x v="0"/>
    <x v="0"/>
    <x v="0"/>
    <x v="1"/>
    <x v="0"/>
    <x v="0"/>
    <s v="RETENCAO OT"/>
  </r>
  <r>
    <x v="0"/>
    <n v="0"/>
    <n v="0"/>
    <n v="0"/>
    <n v="11224"/>
    <x v="1843"/>
    <x v="0"/>
    <x v="1"/>
    <x v="0"/>
    <s v="80.02.10.01"/>
    <x v="10"/>
    <x v="4"/>
    <x v="4"/>
    <s v="Outros"/>
    <s v="80.02.10"/>
    <s v="Outros"/>
    <s v="80.02.10"/>
    <x v="55"/>
    <x v="0"/>
    <x v="6"/>
    <x v="1"/>
    <x v="1"/>
    <x v="2"/>
    <x v="2"/>
    <x v="0"/>
    <x v="11"/>
    <s v="2025-12-11"/>
    <x v="3"/>
    <n v="11224"/>
    <x v="0"/>
    <m/>
    <x v="0"/>
    <m/>
    <x v="89"/>
    <n v="100474706"/>
    <x v="0"/>
    <x v="0"/>
    <s v="Retençoes Previdencia Social"/>
    <s v="ORI"/>
    <x v="0"/>
    <s v="RPS"/>
    <x v="0"/>
    <x v="0"/>
    <x v="0"/>
    <x v="0"/>
    <x v="0"/>
    <x v="0"/>
    <x v="0"/>
    <x v="0"/>
    <x v="0"/>
    <x v="0"/>
    <x v="0"/>
    <s v="Retençoes Previdencia Social"/>
    <x v="0"/>
    <x v="0"/>
    <x v="0"/>
    <x v="0"/>
    <x v="2"/>
    <x v="0"/>
    <x v="0"/>
    <x v="0"/>
    <x v="0"/>
    <x v="1"/>
    <x v="0"/>
    <x v="0"/>
    <s v="RETENCAO OT"/>
  </r>
  <r>
    <x v="1"/>
    <n v="0"/>
    <n v="0"/>
    <n v="0"/>
    <n v="605695"/>
    <x v="1844"/>
    <x v="0"/>
    <x v="0"/>
    <x v="0"/>
    <s v="01.27.07.09"/>
    <x v="7"/>
    <x v="1"/>
    <x v="1"/>
    <s v="Requalificação Urbana e Habitação 2"/>
    <s v="01.27.07"/>
    <s v="Requalificação Urbana e Habitação 2"/>
    <s v="01.27.07"/>
    <x v="2"/>
    <x v="0"/>
    <x v="0"/>
    <x v="1"/>
    <x v="0"/>
    <x v="1"/>
    <x v="1"/>
    <x v="0"/>
    <x v="1"/>
    <s v="2025-01-31"/>
    <x v="0"/>
    <n v="605695"/>
    <x v="0"/>
    <m/>
    <x v="0"/>
    <m/>
    <x v="129"/>
    <n v="100478485"/>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Liquidação de Auto Nº1 a favor de MF Grupo referente a requalificação urbana e ambiental de Kizomba rua nº02 Veneza, São Miguel, conforme anexo."/>
  </r>
  <r>
    <x v="0"/>
    <n v="0"/>
    <n v="0"/>
    <n v="0"/>
    <n v="4000"/>
    <x v="1845"/>
    <x v="0"/>
    <x v="0"/>
    <x v="0"/>
    <s v="03.16.15"/>
    <x v="0"/>
    <x v="0"/>
    <x v="0"/>
    <s v="Direção Financeira"/>
    <s v="03.16.15"/>
    <s v="Direção Financeira"/>
    <s v="03.16.15"/>
    <x v="11"/>
    <x v="0"/>
    <x v="0"/>
    <x v="0"/>
    <x v="1"/>
    <x v="0"/>
    <x v="0"/>
    <x v="0"/>
    <x v="0"/>
    <s v="2025-02-03"/>
    <x v="0"/>
    <n v="4000"/>
    <x v="0"/>
    <m/>
    <x v="0"/>
    <m/>
    <x v="82"/>
    <n v="100479698"/>
    <x v="0"/>
    <x v="0"/>
    <s v="Direção Financeira"/>
    <s v="ORI"/>
    <x v="0"/>
    <m/>
    <x v="0"/>
    <x v="0"/>
    <x v="0"/>
    <x v="0"/>
    <x v="0"/>
    <x v="0"/>
    <x v="0"/>
    <x v="0"/>
    <x v="0"/>
    <x v="0"/>
    <x v="0"/>
    <s v="Direção Financeira"/>
    <x v="0"/>
    <x v="0"/>
    <x v="0"/>
    <x v="0"/>
    <x v="0"/>
    <x v="0"/>
    <x v="0"/>
    <x v="0"/>
    <x v="0"/>
    <x v="0"/>
    <x v="0"/>
    <x v="0"/>
    <s v="Pagamento a favor EDECV, destinado a recarga de energia elétrica no jardim infantil de Porto, confrome anexo."/>
  </r>
  <r>
    <x v="0"/>
    <n v="0"/>
    <n v="0"/>
    <n v="0"/>
    <n v="8213"/>
    <x v="1846"/>
    <x v="0"/>
    <x v="0"/>
    <x v="0"/>
    <s v="03.16.30"/>
    <x v="40"/>
    <x v="0"/>
    <x v="0"/>
    <s v="Gabinete de Relações Externas"/>
    <s v="03.16.30"/>
    <s v="Gabinete de Relações Externas"/>
    <s v="03.16.30"/>
    <x v="42"/>
    <x v="0"/>
    <x v="0"/>
    <x v="1"/>
    <x v="1"/>
    <x v="0"/>
    <x v="0"/>
    <x v="0"/>
    <x v="9"/>
    <s v="2025-10-24"/>
    <x v="3"/>
    <n v="8213"/>
    <x v="0"/>
    <m/>
    <x v="0"/>
    <m/>
    <x v="89"/>
    <n v="100474706"/>
    <x v="0"/>
    <x v="5"/>
    <s v="Gabinete de Relações Externas"/>
    <s v="ORI"/>
    <x v="0"/>
    <s v="GRE"/>
    <x v="0"/>
    <x v="0"/>
    <x v="0"/>
    <x v="0"/>
    <x v="0"/>
    <x v="0"/>
    <x v="0"/>
    <x v="0"/>
    <x v="0"/>
    <x v="0"/>
    <x v="0"/>
    <s v="Gabinete de Relações Externas"/>
    <x v="0"/>
    <x v="0"/>
    <x v="0"/>
    <x v="0"/>
    <x v="0"/>
    <x v="0"/>
    <x v="0"/>
    <x v="0"/>
    <x v="0"/>
    <x v="0"/>
    <x v="5"/>
    <x v="0"/>
    <s v="Pagamento de salário referente a 10-2025"/>
  </r>
  <r>
    <x v="1"/>
    <n v="0"/>
    <n v="0"/>
    <n v="0"/>
    <n v="333334"/>
    <x v="1847"/>
    <x v="0"/>
    <x v="1"/>
    <x v="0"/>
    <s v="03.03.10"/>
    <x v="15"/>
    <x v="0"/>
    <x v="5"/>
    <s v="Receitas Da Câmara"/>
    <s v="03.03.10"/>
    <s v="Receitas Da Câmara"/>
    <s v="03.03.10"/>
    <x v="54"/>
    <x v="0"/>
    <x v="5"/>
    <x v="13"/>
    <x v="0"/>
    <x v="0"/>
    <x v="2"/>
    <x v="0"/>
    <x v="1"/>
    <s v="2025-01-30"/>
    <x v="0"/>
    <n v="333334"/>
    <x v="0"/>
    <m/>
    <x v="0"/>
    <m/>
    <x v="26"/>
    <n v="100474914"/>
    <x v="0"/>
    <x v="0"/>
    <s v="Receitas Da Câmara"/>
    <s v="EXT"/>
    <x v="0"/>
    <s v="RDC"/>
    <x v="0"/>
    <x v="0"/>
    <x v="0"/>
    <x v="0"/>
    <x v="0"/>
    <x v="0"/>
    <x v="0"/>
    <x v="0"/>
    <x v="0"/>
    <x v="0"/>
    <x v="0"/>
    <s v="Receitas Da Câmara"/>
    <x v="0"/>
    <x v="0"/>
    <x v="0"/>
    <x v="0"/>
    <x v="0"/>
    <x v="0"/>
    <x v="0"/>
    <x v="0"/>
    <x v="0"/>
    <x v="0"/>
    <x v="0"/>
    <x v="0"/>
    <s v="Recebimento de Transporte escolar D, conforme anexo."/>
  </r>
  <r>
    <x v="0"/>
    <n v="0"/>
    <n v="0"/>
    <n v="0"/>
    <n v="1000"/>
    <x v="1848"/>
    <x v="0"/>
    <x v="0"/>
    <x v="0"/>
    <s v="03.16.15"/>
    <x v="0"/>
    <x v="0"/>
    <x v="0"/>
    <s v="Direção Financeira"/>
    <s v="03.16.15"/>
    <s v="Direção Financeira"/>
    <s v="03.16.15"/>
    <x v="0"/>
    <x v="0"/>
    <x v="0"/>
    <x v="0"/>
    <x v="0"/>
    <x v="0"/>
    <x v="0"/>
    <x v="0"/>
    <x v="0"/>
    <s v="2025-02-20"/>
    <x v="0"/>
    <n v="1000"/>
    <x v="0"/>
    <m/>
    <x v="0"/>
    <m/>
    <x v="67"/>
    <n v="100404863"/>
    <x v="0"/>
    <x v="0"/>
    <s v="Direção Financeira"/>
    <s v="ORI"/>
    <x v="0"/>
    <m/>
    <x v="0"/>
    <x v="0"/>
    <x v="0"/>
    <x v="0"/>
    <x v="0"/>
    <x v="0"/>
    <x v="0"/>
    <x v="0"/>
    <x v="0"/>
    <x v="0"/>
    <x v="0"/>
    <s v="Direção Financeira"/>
    <x v="0"/>
    <x v="0"/>
    <x v="0"/>
    <x v="0"/>
    <x v="0"/>
    <x v="0"/>
    <x v="0"/>
    <x v="0"/>
    <x v="0"/>
    <x v="0"/>
    <x v="0"/>
    <x v="0"/>
    <s v="Ajuda de custo a favor do Sr. FRANCISCO GOMES CARDOSO, pela sua deslocação em missão de serviço a cidade da Assomada no dia 15/02/2025, conforme justificativo em anexo."/>
  </r>
  <r>
    <x v="0"/>
    <n v="0"/>
    <n v="0"/>
    <n v="0"/>
    <n v="1000"/>
    <x v="1849"/>
    <x v="0"/>
    <x v="0"/>
    <x v="0"/>
    <s v="03.16.15"/>
    <x v="0"/>
    <x v="0"/>
    <x v="0"/>
    <s v="Direção Financeira"/>
    <s v="03.16.15"/>
    <s v="Direção Financeira"/>
    <s v="03.16.15"/>
    <x v="0"/>
    <x v="0"/>
    <x v="0"/>
    <x v="0"/>
    <x v="0"/>
    <x v="0"/>
    <x v="0"/>
    <x v="0"/>
    <x v="4"/>
    <s v="2025-03-03"/>
    <x v="0"/>
    <n v="1000"/>
    <x v="0"/>
    <m/>
    <x v="0"/>
    <m/>
    <x v="154"/>
    <n v="100476250"/>
    <x v="0"/>
    <x v="0"/>
    <s v="Direção Financeira"/>
    <s v="ORI"/>
    <x v="0"/>
    <m/>
    <x v="0"/>
    <x v="0"/>
    <x v="0"/>
    <x v="0"/>
    <x v="0"/>
    <x v="0"/>
    <x v="0"/>
    <x v="0"/>
    <x v="0"/>
    <x v="0"/>
    <x v="0"/>
    <s v="Direção Financeira"/>
    <x v="0"/>
    <x v="0"/>
    <x v="0"/>
    <x v="0"/>
    <x v="0"/>
    <x v="0"/>
    <x v="0"/>
    <x v="0"/>
    <x v="0"/>
    <x v="0"/>
    <x v="0"/>
    <x v="0"/>
    <s v="Ajuda de custo a favor do senhor Manuel Maturino Martins, pela sua deslocação à Santa Cruz no dia 01 de março de 2025, em missão  de serviço, conforme anexo. _x000d__x000a__x000d__x000a__x000d__x000a__x000d__x000a_"/>
  </r>
  <r>
    <x v="1"/>
    <n v="0"/>
    <n v="0"/>
    <n v="0"/>
    <n v="7500000"/>
    <x v="1850"/>
    <x v="0"/>
    <x v="1"/>
    <x v="0"/>
    <s v="03.03.10"/>
    <x v="15"/>
    <x v="0"/>
    <x v="5"/>
    <s v="Receitas Da Câmara"/>
    <s v="03.03.10"/>
    <s v="Receitas Da Câmara"/>
    <s v="03.03.10"/>
    <x v="79"/>
    <x v="0"/>
    <x v="5"/>
    <x v="13"/>
    <x v="0"/>
    <x v="0"/>
    <x v="2"/>
    <x v="0"/>
    <x v="0"/>
    <s v="2025-02-13"/>
    <x v="0"/>
    <n v="7500000"/>
    <x v="0"/>
    <m/>
    <x v="0"/>
    <m/>
    <x v="26"/>
    <n v="100474914"/>
    <x v="0"/>
    <x v="0"/>
    <s v="Receitas Da Câmara"/>
    <s v="EXT"/>
    <x v="0"/>
    <s v="RDC"/>
    <x v="0"/>
    <x v="0"/>
    <x v="0"/>
    <x v="0"/>
    <x v="0"/>
    <x v="0"/>
    <x v="0"/>
    <x v="0"/>
    <x v="0"/>
    <x v="0"/>
    <x v="0"/>
    <s v="Receitas Da Câmara"/>
    <x v="0"/>
    <x v="0"/>
    <x v="0"/>
    <x v="0"/>
    <x v="0"/>
    <x v="0"/>
    <x v="0"/>
    <x v="0"/>
    <x v="0"/>
    <x v="0"/>
    <x v="0"/>
    <x v="0"/>
    <s v="Transferência de utilização, conforme anexo."/>
  </r>
  <r>
    <x v="0"/>
    <n v="0"/>
    <n v="0"/>
    <n v="0"/>
    <n v="1000"/>
    <x v="1851"/>
    <x v="0"/>
    <x v="0"/>
    <x v="0"/>
    <s v="03.16.15"/>
    <x v="0"/>
    <x v="0"/>
    <x v="0"/>
    <s v="Direção Financeira"/>
    <s v="03.16.15"/>
    <s v="Direção Financeira"/>
    <s v="03.16.15"/>
    <x v="0"/>
    <x v="0"/>
    <x v="0"/>
    <x v="0"/>
    <x v="0"/>
    <x v="0"/>
    <x v="0"/>
    <x v="0"/>
    <x v="2"/>
    <s v="2025-04-01"/>
    <x v="1"/>
    <n v="1000"/>
    <x v="0"/>
    <m/>
    <x v="0"/>
    <m/>
    <x v="241"/>
    <n v="100478370"/>
    <x v="0"/>
    <x v="0"/>
    <s v="Direção Financeira"/>
    <s v="ORI"/>
    <x v="0"/>
    <m/>
    <x v="0"/>
    <x v="0"/>
    <x v="0"/>
    <x v="0"/>
    <x v="0"/>
    <x v="0"/>
    <x v="0"/>
    <x v="0"/>
    <x v="0"/>
    <x v="0"/>
    <x v="0"/>
    <s v="Direção Financeira"/>
    <x v="0"/>
    <x v="0"/>
    <x v="0"/>
    <x v="0"/>
    <x v="0"/>
    <x v="0"/>
    <x v="0"/>
    <x v="0"/>
    <x v="0"/>
    <x v="0"/>
    <x v="0"/>
    <x v="0"/>
    <s v="Ajuda de custo a favor da senhora Maria júlia furtado, pela sua deslocação à santa Cruz no dia 01 de abril de 2025, em missão de serviço, conforme anexo."/>
  </r>
  <r>
    <x v="0"/>
    <n v="0"/>
    <n v="0"/>
    <n v="0"/>
    <n v="1500"/>
    <x v="1852"/>
    <x v="0"/>
    <x v="0"/>
    <x v="0"/>
    <s v="03.16.15"/>
    <x v="0"/>
    <x v="0"/>
    <x v="0"/>
    <s v="Direção Financeira"/>
    <s v="03.16.15"/>
    <s v="Direção Financeira"/>
    <s v="03.16.15"/>
    <x v="0"/>
    <x v="0"/>
    <x v="0"/>
    <x v="0"/>
    <x v="0"/>
    <x v="0"/>
    <x v="0"/>
    <x v="0"/>
    <x v="2"/>
    <s v="2025-04-07"/>
    <x v="1"/>
    <n v="1500"/>
    <x v="0"/>
    <m/>
    <x v="0"/>
    <m/>
    <x v="302"/>
    <n v="100458556"/>
    <x v="0"/>
    <x v="0"/>
    <s v="Direção Financeira"/>
    <s v="ORI"/>
    <x v="0"/>
    <m/>
    <x v="0"/>
    <x v="0"/>
    <x v="0"/>
    <x v="0"/>
    <x v="0"/>
    <x v="0"/>
    <x v="0"/>
    <x v="0"/>
    <x v="0"/>
    <x v="0"/>
    <x v="0"/>
    <s v="Direção Financeira"/>
    <x v="0"/>
    <x v="0"/>
    <x v="0"/>
    <x v="0"/>
    <x v="0"/>
    <x v="0"/>
    <x v="0"/>
    <x v="0"/>
    <x v="0"/>
    <x v="0"/>
    <x v="0"/>
    <x v="0"/>
    <s v="Ajuda de custo e subsidio transporte a favor da senhora Isabel Cabral, pela sua deslocação de Tarrafal, no dia 07 de abril de 2025 a fim de realizar serviços na CMSM, conforme anexo. "/>
  </r>
  <r>
    <x v="0"/>
    <n v="0"/>
    <n v="0"/>
    <n v="0"/>
    <n v="10834"/>
    <x v="1846"/>
    <x v="0"/>
    <x v="0"/>
    <x v="0"/>
    <s v="03.16.30"/>
    <x v="40"/>
    <x v="0"/>
    <x v="0"/>
    <s v="Gabinete de Relações Externas"/>
    <s v="03.16.30"/>
    <s v="Gabinete de Relações Externas"/>
    <s v="03.16.30"/>
    <x v="42"/>
    <x v="0"/>
    <x v="0"/>
    <x v="1"/>
    <x v="1"/>
    <x v="0"/>
    <x v="0"/>
    <x v="0"/>
    <x v="9"/>
    <s v="2025-10-24"/>
    <x v="3"/>
    <n v="10834"/>
    <x v="0"/>
    <m/>
    <x v="0"/>
    <m/>
    <x v="9"/>
    <n v="100474696"/>
    <x v="0"/>
    <x v="1"/>
    <s v="Gabinete de Relações Externas"/>
    <s v="ORI"/>
    <x v="0"/>
    <s v="GRE"/>
    <x v="0"/>
    <x v="0"/>
    <x v="0"/>
    <x v="0"/>
    <x v="0"/>
    <x v="0"/>
    <x v="0"/>
    <x v="0"/>
    <x v="0"/>
    <x v="0"/>
    <x v="0"/>
    <s v="Gabinete de Relações Externas"/>
    <x v="0"/>
    <x v="0"/>
    <x v="0"/>
    <x v="0"/>
    <x v="0"/>
    <x v="0"/>
    <x v="0"/>
    <x v="0"/>
    <x v="0"/>
    <x v="0"/>
    <x v="1"/>
    <x v="0"/>
    <s v="Pagamento de salário referente a 10-2025"/>
  </r>
  <r>
    <x v="1"/>
    <n v="0"/>
    <n v="0"/>
    <n v="0"/>
    <n v="100000"/>
    <x v="1853"/>
    <x v="0"/>
    <x v="0"/>
    <x v="0"/>
    <s v="01.27.07.09"/>
    <x v="7"/>
    <x v="1"/>
    <x v="1"/>
    <s v="Requalificação Urbana e Habitação 2"/>
    <s v="01.27.07"/>
    <s v="Requalificação Urbana e Habitação 2"/>
    <s v="01.27.07"/>
    <x v="2"/>
    <x v="0"/>
    <x v="0"/>
    <x v="1"/>
    <x v="0"/>
    <x v="1"/>
    <x v="1"/>
    <x v="0"/>
    <x v="3"/>
    <s v="2025-05-22"/>
    <x v="1"/>
    <n v="100000"/>
    <x v="0"/>
    <m/>
    <x v="0"/>
    <m/>
    <x v="49"/>
    <n v="100477593"/>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e Renato Moreira -Construção Civil   referente a uma parte do serviço prestado na construção de muros de drenagem e betonagem da placa do basquetebol, no âmbito da requalificação da Praia de Veneza, conforme anexo. "/>
  </r>
  <r>
    <x v="0"/>
    <n v="0"/>
    <n v="0"/>
    <n v="0"/>
    <n v="3000"/>
    <x v="1854"/>
    <x v="0"/>
    <x v="0"/>
    <x v="0"/>
    <s v="01.25.03.12"/>
    <x v="52"/>
    <x v="2"/>
    <x v="2"/>
    <s v="Emprego e Formação profissional"/>
    <s v="01.25.03"/>
    <s v="Emprego e Formação profissional"/>
    <s v="01.25.03"/>
    <x v="4"/>
    <x v="0"/>
    <x v="2"/>
    <x v="3"/>
    <x v="0"/>
    <x v="1"/>
    <x v="0"/>
    <x v="0"/>
    <x v="5"/>
    <s v="2025-06-09"/>
    <x v="1"/>
    <n v="3000"/>
    <x v="0"/>
    <m/>
    <x v="0"/>
    <m/>
    <x v="303"/>
    <n v="100479938"/>
    <x v="0"/>
    <x v="0"/>
    <s v="Estágios Profissionais e Promoção de Emprego"/>
    <s v="ORI"/>
    <x v="0"/>
    <m/>
    <x v="0"/>
    <x v="0"/>
    <x v="0"/>
    <x v="0"/>
    <x v="0"/>
    <x v="0"/>
    <x v="0"/>
    <x v="0"/>
    <x v="0"/>
    <x v="0"/>
    <x v="0"/>
    <s v="Estágios Profissionais e Promoção de Emprego"/>
    <x v="0"/>
    <x v="0"/>
    <x v="0"/>
    <x v="0"/>
    <x v="1"/>
    <x v="0"/>
    <x v="0"/>
    <x v="0"/>
    <x v="0"/>
    <x v="0"/>
    <x v="0"/>
    <x v="0"/>
    <s v="Apoio a favor da Sra. Celeine Maria Correia Varela, para pagamento de subsidio de transporte, conforme nexo."/>
  </r>
  <r>
    <x v="0"/>
    <n v="0"/>
    <n v="0"/>
    <n v="0"/>
    <n v="10000"/>
    <x v="1855"/>
    <x v="0"/>
    <x v="0"/>
    <x v="0"/>
    <s v="01.25.04.22"/>
    <x v="9"/>
    <x v="2"/>
    <x v="2"/>
    <s v="Cultura"/>
    <s v="01.25.04"/>
    <s v="Cultura"/>
    <s v="01.25.04"/>
    <x v="4"/>
    <x v="0"/>
    <x v="2"/>
    <x v="3"/>
    <x v="0"/>
    <x v="1"/>
    <x v="0"/>
    <x v="0"/>
    <x v="6"/>
    <s v="2025-07-03"/>
    <x v="2"/>
    <n v="10000"/>
    <x v="0"/>
    <m/>
    <x v="0"/>
    <m/>
    <x v="25"/>
    <n v="100477347"/>
    <x v="0"/>
    <x v="0"/>
    <s v="Atividades culturais e promoção da cultura no Concelho"/>
    <s v="ORI"/>
    <x v="0"/>
    <s v="ACPCC"/>
    <x v="0"/>
    <x v="0"/>
    <x v="0"/>
    <x v="0"/>
    <x v="0"/>
    <x v="0"/>
    <x v="0"/>
    <x v="0"/>
    <x v="0"/>
    <x v="0"/>
    <x v="0"/>
    <s v="Atividades culturais e promoção da cultura no Concelho"/>
    <x v="0"/>
    <x v="0"/>
    <x v="0"/>
    <x v="0"/>
    <x v="1"/>
    <x v="0"/>
    <x v="0"/>
    <x v="0"/>
    <x v="0"/>
    <x v="0"/>
    <x v="0"/>
    <x v="0"/>
    <s v="Apoio concedido para realização de atividades comemorativas de 50 anos da independência de Cabo Verde, conforme proposta em anexo."/>
  </r>
  <r>
    <x v="0"/>
    <n v="0"/>
    <n v="0"/>
    <n v="0"/>
    <n v="20000"/>
    <x v="1856"/>
    <x v="0"/>
    <x v="0"/>
    <x v="0"/>
    <s v="03.16.15"/>
    <x v="0"/>
    <x v="0"/>
    <x v="0"/>
    <s v="Direção Financeira"/>
    <s v="03.16.15"/>
    <s v="Direção Financeira"/>
    <s v="03.16.15"/>
    <x v="41"/>
    <x v="0"/>
    <x v="0"/>
    <x v="0"/>
    <x v="0"/>
    <x v="0"/>
    <x v="0"/>
    <x v="0"/>
    <x v="6"/>
    <s v="2025-07-16"/>
    <x v="2"/>
    <n v="20000"/>
    <x v="0"/>
    <m/>
    <x v="0"/>
    <m/>
    <x v="55"/>
    <n v="100477538"/>
    <x v="0"/>
    <x v="0"/>
    <s v="Direção Financeira"/>
    <s v="ORI"/>
    <x v="0"/>
    <m/>
    <x v="0"/>
    <x v="0"/>
    <x v="0"/>
    <x v="0"/>
    <x v="0"/>
    <x v="0"/>
    <x v="0"/>
    <x v="0"/>
    <x v="0"/>
    <x v="0"/>
    <x v="0"/>
    <s v="Direção Financeira"/>
    <x v="0"/>
    <x v="0"/>
    <x v="0"/>
    <x v="0"/>
    <x v="0"/>
    <x v="0"/>
    <x v="0"/>
    <x v="0"/>
    <x v="0"/>
    <x v="0"/>
    <x v="0"/>
    <x v="0"/>
    <s v="Pagamento a favor da Oficina Mecânica Andre, pela a aquisição de serviço de reparação e troca de bomba de engrenagem das Viatura ST-27-RU e ST-24-RG da CMSM, conforme anexo. "/>
  </r>
  <r>
    <x v="1"/>
    <n v="0"/>
    <n v="0"/>
    <n v="0"/>
    <n v="500000"/>
    <x v="1857"/>
    <x v="0"/>
    <x v="0"/>
    <x v="0"/>
    <s v="03.16.15"/>
    <x v="0"/>
    <x v="0"/>
    <x v="0"/>
    <s v="Direção Financeira"/>
    <s v="03.16.15"/>
    <s v="Direção Financeira"/>
    <s v="03.16.15"/>
    <x v="53"/>
    <x v="0"/>
    <x v="0"/>
    <x v="1"/>
    <x v="0"/>
    <x v="0"/>
    <x v="1"/>
    <x v="0"/>
    <x v="6"/>
    <s v="2025-07-16"/>
    <x v="2"/>
    <n v="500000"/>
    <x v="0"/>
    <m/>
    <x v="0"/>
    <m/>
    <x v="88"/>
    <n v="100389093"/>
    <x v="0"/>
    <x v="0"/>
    <s v="Direção Financeira"/>
    <s v="ORI"/>
    <x v="0"/>
    <m/>
    <x v="0"/>
    <x v="0"/>
    <x v="0"/>
    <x v="0"/>
    <x v="0"/>
    <x v="0"/>
    <x v="0"/>
    <x v="0"/>
    <x v="0"/>
    <x v="0"/>
    <x v="0"/>
    <s v="Direção Financeira"/>
    <x v="0"/>
    <x v="0"/>
    <x v="0"/>
    <x v="0"/>
    <x v="0"/>
    <x v="0"/>
    <x v="0"/>
    <x v="0"/>
    <x v="0"/>
    <x v="0"/>
    <x v="0"/>
    <x v="0"/>
    <s v="Pagamento a favor do Banco de Fomento Internacional, S.A, referente a liquidação do adiantamento recebido no âmbito de contrato de arrendamento, conforme anexo."/>
  </r>
  <r>
    <x v="0"/>
    <n v="0"/>
    <n v="0"/>
    <n v="0"/>
    <n v="700"/>
    <x v="1858"/>
    <x v="0"/>
    <x v="0"/>
    <x v="0"/>
    <s v="03.16.15"/>
    <x v="0"/>
    <x v="0"/>
    <x v="0"/>
    <s v="Direção Financeira"/>
    <s v="03.16.15"/>
    <s v="Direção Financeira"/>
    <s v="03.16.15"/>
    <x v="8"/>
    <x v="0"/>
    <x v="0"/>
    <x v="0"/>
    <x v="0"/>
    <x v="0"/>
    <x v="0"/>
    <x v="0"/>
    <x v="6"/>
    <s v="2025-07-22"/>
    <x v="2"/>
    <n v="700"/>
    <x v="0"/>
    <m/>
    <x v="0"/>
    <m/>
    <x v="19"/>
    <n v="100391960"/>
    <x v="0"/>
    <x v="0"/>
    <s v="Direção Financeira"/>
    <s v="ORI"/>
    <x v="0"/>
    <m/>
    <x v="0"/>
    <x v="0"/>
    <x v="0"/>
    <x v="0"/>
    <x v="0"/>
    <x v="0"/>
    <x v="0"/>
    <x v="0"/>
    <x v="0"/>
    <x v="0"/>
    <x v="0"/>
    <s v="Direção Financeira"/>
    <x v="0"/>
    <x v="0"/>
    <x v="0"/>
    <x v="0"/>
    <x v="0"/>
    <x v="0"/>
    <x v="0"/>
    <x v="0"/>
    <x v="0"/>
    <x v="0"/>
    <x v="0"/>
    <x v="0"/>
    <s v="Pagamento a favor da CABO VERDE TELECOM, para recarregamento do tablet, da técnica do Cadastro Social Único, Ana Tavares, conforme anexo."/>
  </r>
  <r>
    <x v="0"/>
    <n v="0"/>
    <n v="0"/>
    <n v="0"/>
    <n v="5000"/>
    <x v="1859"/>
    <x v="0"/>
    <x v="0"/>
    <x v="0"/>
    <s v="01.25.03.12"/>
    <x v="52"/>
    <x v="2"/>
    <x v="2"/>
    <s v="Emprego e Formação profissional"/>
    <s v="01.25.03"/>
    <s v="Emprego e Formação profissional"/>
    <s v="01.25.03"/>
    <x v="4"/>
    <x v="0"/>
    <x v="2"/>
    <x v="3"/>
    <x v="0"/>
    <x v="1"/>
    <x v="0"/>
    <x v="0"/>
    <x v="6"/>
    <s v="2025-07-23"/>
    <x v="2"/>
    <n v="5000"/>
    <x v="0"/>
    <m/>
    <x v="0"/>
    <m/>
    <x v="276"/>
    <n v="100479891"/>
    <x v="0"/>
    <x v="0"/>
    <s v="Estágios Profissionais e Promoção de Emprego"/>
    <s v="ORI"/>
    <x v="0"/>
    <m/>
    <x v="0"/>
    <x v="0"/>
    <x v="0"/>
    <x v="0"/>
    <x v="0"/>
    <x v="0"/>
    <x v="0"/>
    <x v="0"/>
    <x v="0"/>
    <x v="0"/>
    <x v="0"/>
    <s v="Estágios Profissionais e Promoção de Emprego"/>
    <x v="0"/>
    <x v="0"/>
    <x v="0"/>
    <x v="0"/>
    <x v="1"/>
    <x v="0"/>
    <x v="0"/>
    <x v="0"/>
    <x v="0"/>
    <x v="0"/>
    <x v="0"/>
    <x v="0"/>
    <s v="Pagamento a favor do Sr. Silvino Gomes Gonçalves, referente comparticipação do estagio referente julho de 2025, conforme anexo."/>
  </r>
  <r>
    <x v="0"/>
    <n v="0"/>
    <n v="0"/>
    <n v="0"/>
    <n v="10000"/>
    <x v="1860"/>
    <x v="0"/>
    <x v="0"/>
    <x v="0"/>
    <s v="01.25.05.12"/>
    <x v="2"/>
    <x v="2"/>
    <x v="2"/>
    <s v="Saúde"/>
    <s v="01.25.05"/>
    <s v="Saúde"/>
    <s v="01.25.05"/>
    <x v="3"/>
    <x v="0"/>
    <x v="1"/>
    <x v="2"/>
    <x v="0"/>
    <x v="1"/>
    <x v="0"/>
    <x v="0"/>
    <x v="6"/>
    <s v="2025-07-30"/>
    <x v="2"/>
    <n v="10000"/>
    <x v="0"/>
    <m/>
    <x v="0"/>
    <m/>
    <x v="304"/>
    <n v="100479961"/>
    <x v="0"/>
    <x v="0"/>
    <s v="Promoção e Inclusão Social"/>
    <s v="ORI"/>
    <x v="0"/>
    <m/>
    <x v="0"/>
    <x v="0"/>
    <x v="0"/>
    <x v="0"/>
    <x v="0"/>
    <x v="0"/>
    <x v="0"/>
    <x v="0"/>
    <x v="0"/>
    <x v="0"/>
    <x v="0"/>
    <s v="Promoção e Inclusão Social"/>
    <x v="0"/>
    <x v="0"/>
    <x v="0"/>
    <x v="0"/>
    <x v="1"/>
    <x v="0"/>
    <x v="0"/>
    <x v="0"/>
    <x v="0"/>
    <x v="0"/>
    <x v="0"/>
    <x v="0"/>
    <s v="Apoio para consulta de especialidade, conforme proposta em anexo."/>
  </r>
  <r>
    <x v="0"/>
    <n v="0"/>
    <n v="0"/>
    <n v="0"/>
    <n v="83615"/>
    <x v="1846"/>
    <x v="0"/>
    <x v="0"/>
    <x v="0"/>
    <s v="03.16.30"/>
    <x v="40"/>
    <x v="0"/>
    <x v="0"/>
    <s v="Gabinete de Relações Externas"/>
    <s v="03.16.30"/>
    <s v="Gabinete de Relações Externas"/>
    <s v="03.16.30"/>
    <x v="42"/>
    <x v="0"/>
    <x v="0"/>
    <x v="1"/>
    <x v="1"/>
    <x v="0"/>
    <x v="0"/>
    <x v="0"/>
    <x v="9"/>
    <s v="2025-10-24"/>
    <x v="3"/>
    <n v="83615"/>
    <x v="0"/>
    <m/>
    <x v="0"/>
    <m/>
    <x v="26"/>
    <n v="100474914"/>
    <x v="0"/>
    <x v="0"/>
    <s v="Gabinete de Relações Externas"/>
    <s v="ORI"/>
    <x v="0"/>
    <s v="GRE"/>
    <x v="0"/>
    <x v="0"/>
    <x v="0"/>
    <x v="0"/>
    <x v="0"/>
    <x v="0"/>
    <x v="0"/>
    <x v="0"/>
    <x v="0"/>
    <x v="0"/>
    <x v="0"/>
    <s v="Gabinete de Relações Externas"/>
    <x v="0"/>
    <x v="0"/>
    <x v="0"/>
    <x v="0"/>
    <x v="0"/>
    <x v="0"/>
    <x v="0"/>
    <x v="0"/>
    <x v="0"/>
    <x v="0"/>
    <x v="0"/>
    <x v="0"/>
    <s v="Pagamento de salário referente a 10-2025"/>
  </r>
  <r>
    <x v="0"/>
    <n v="0"/>
    <n v="0"/>
    <n v="0"/>
    <n v="2000"/>
    <x v="1861"/>
    <x v="0"/>
    <x v="0"/>
    <x v="0"/>
    <s v="03.16.15"/>
    <x v="0"/>
    <x v="0"/>
    <x v="0"/>
    <s v="Direção Financeira"/>
    <s v="03.16.15"/>
    <s v="Direção Financeira"/>
    <s v="03.16.15"/>
    <x v="0"/>
    <x v="0"/>
    <x v="0"/>
    <x v="0"/>
    <x v="0"/>
    <x v="0"/>
    <x v="0"/>
    <x v="0"/>
    <x v="9"/>
    <s v="2025-10-30"/>
    <x v="3"/>
    <n v="2000"/>
    <x v="0"/>
    <m/>
    <x v="0"/>
    <m/>
    <x v="208"/>
    <n v="100475419"/>
    <x v="0"/>
    <x v="0"/>
    <s v="Direção Financeira"/>
    <s v="ORI"/>
    <x v="0"/>
    <m/>
    <x v="0"/>
    <x v="0"/>
    <x v="0"/>
    <x v="0"/>
    <x v="0"/>
    <x v="0"/>
    <x v="0"/>
    <x v="0"/>
    <x v="0"/>
    <x v="0"/>
    <x v="0"/>
    <s v="Direção Financeira"/>
    <x v="0"/>
    <x v="0"/>
    <x v="0"/>
    <x v="0"/>
    <x v="0"/>
    <x v="0"/>
    <x v="0"/>
    <x v="0"/>
    <x v="0"/>
    <x v="0"/>
    <x v="0"/>
    <x v="0"/>
    <s v="Ajuda de custo a favor do senhora Anila Rodrigues, pela sua deslocação à Praia no dia 29 de outubro de 2025, afim de fazer levantamento de documento em Tribunal de Contas, conforme anexo"/>
  </r>
  <r>
    <x v="1"/>
    <n v="0"/>
    <n v="0"/>
    <n v="0"/>
    <n v="26578"/>
    <x v="1862"/>
    <x v="0"/>
    <x v="0"/>
    <x v="0"/>
    <s v="03.16.15"/>
    <x v="0"/>
    <x v="0"/>
    <x v="0"/>
    <s v="Direção Financeira"/>
    <s v="03.16.15"/>
    <s v="Direção Financeira"/>
    <s v="03.16.15"/>
    <x v="53"/>
    <x v="0"/>
    <x v="0"/>
    <x v="1"/>
    <x v="0"/>
    <x v="0"/>
    <x v="1"/>
    <x v="0"/>
    <x v="10"/>
    <s v="2025-11-25"/>
    <x v="3"/>
    <n v="26578"/>
    <x v="0"/>
    <m/>
    <x v="0"/>
    <m/>
    <x v="82"/>
    <n v="100479698"/>
    <x v="0"/>
    <x v="0"/>
    <s v="Direção Financeira"/>
    <s v="ORI"/>
    <x v="0"/>
    <m/>
    <x v="0"/>
    <x v="0"/>
    <x v="0"/>
    <x v="0"/>
    <x v="0"/>
    <x v="0"/>
    <x v="0"/>
    <x v="0"/>
    <x v="0"/>
    <x v="0"/>
    <x v="0"/>
    <s v="Direção Financeira"/>
    <x v="0"/>
    <x v="0"/>
    <x v="0"/>
    <x v="0"/>
    <x v="0"/>
    <x v="0"/>
    <x v="0"/>
    <x v="0"/>
    <x v="0"/>
    <x v="0"/>
    <x v="0"/>
    <x v="0"/>
    <s v="Pagamento a favor de EDECV, referente a divida da Associação Biodiversidade de São Miguel em Achada Portinho futura Instalação da Delegação do Ministério de Agricultura de Ambiental em São Miguel, conforme anexo.  "/>
  </r>
  <r>
    <x v="1"/>
    <n v="0"/>
    <n v="0"/>
    <n v="0"/>
    <n v="1848"/>
    <x v="1863"/>
    <x v="0"/>
    <x v="0"/>
    <x v="0"/>
    <s v="01.23.04.14"/>
    <x v="24"/>
    <x v="5"/>
    <x v="6"/>
    <s v="Ambiente"/>
    <s v="01.23.04"/>
    <s v="Ambiente"/>
    <s v="01.23.04"/>
    <x v="2"/>
    <x v="0"/>
    <x v="0"/>
    <x v="1"/>
    <x v="0"/>
    <x v="1"/>
    <x v="1"/>
    <x v="0"/>
    <x v="1"/>
    <s v="2025-01-27"/>
    <x v="0"/>
    <n v="1848"/>
    <x v="0"/>
    <m/>
    <x v="0"/>
    <m/>
    <x v="9"/>
    <n v="100474696"/>
    <x v="0"/>
    <x v="1"/>
    <s v="Criação e Manutenção de Espaços Verdes"/>
    <s v="ORI"/>
    <x v="0"/>
    <s v="CMEV"/>
    <x v="0"/>
    <x v="0"/>
    <x v="0"/>
    <x v="0"/>
    <x v="0"/>
    <x v="0"/>
    <x v="0"/>
    <x v="0"/>
    <x v="0"/>
    <x v="0"/>
    <x v="0"/>
    <s v="Criação e Manutenção de Espaços Verdes"/>
    <x v="0"/>
    <x v="0"/>
    <x v="0"/>
    <x v="0"/>
    <x v="1"/>
    <x v="0"/>
    <x v="0"/>
    <x v="0"/>
    <x v="0"/>
    <x v="0"/>
    <x v="1"/>
    <x v="0"/>
    <s v="Pagamento a favor da senhora Filomena Lopes referente ao trabalhos dos espaços verdes, realizados durante o mês de janeiro 2025, conforme anexo"/>
  </r>
  <r>
    <x v="1"/>
    <n v="0"/>
    <n v="0"/>
    <n v="0"/>
    <n v="10472"/>
    <x v="1863"/>
    <x v="0"/>
    <x v="0"/>
    <x v="0"/>
    <s v="01.23.04.14"/>
    <x v="24"/>
    <x v="5"/>
    <x v="6"/>
    <s v="Ambiente"/>
    <s v="01.23.04"/>
    <s v="Ambiente"/>
    <s v="01.23.04"/>
    <x v="2"/>
    <x v="0"/>
    <x v="0"/>
    <x v="1"/>
    <x v="0"/>
    <x v="1"/>
    <x v="1"/>
    <x v="0"/>
    <x v="1"/>
    <s v="2025-01-27"/>
    <x v="0"/>
    <n v="10472"/>
    <x v="0"/>
    <m/>
    <x v="0"/>
    <m/>
    <x v="305"/>
    <n v="100477043"/>
    <x v="0"/>
    <x v="0"/>
    <s v="Criação e Manutenção de Espaços Verdes"/>
    <s v="ORI"/>
    <x v="0"/>
    <s v="CMEV"/>
    <x v="0"/>
    <x v="0"/>
    <x v="0"/>
    <x v="0"/>
    <x v="0"/>
    <x v="0"/>
    <x v="0"/>
    <x v="0"/>
    <x v="0"/>
    <x v="0"/>
    <x v="0"/>
    <s v="Criação e Manutenção de Espaços Verdes"/>
    <x v="0"/>
    <x v="0"/>
    <x v="0"/>
    <x v="0"/>
    <x v="1"/>
    <x v="0"/>
    <x v="0"/>
    <x v="0"/>
    <x v="0"/>
    <x v="0"/>
    <x v="0"/>
    <x v="0"/>
    <s v="Pagamento a favor da senhora Filomena Lopes referente ao trabalhos dos espaços verdes, realizados durante o mês de janeiro 2025, conforme anexo"/>
  </r>
  <r>
    <x v="0"/>
    <n v="0"/>
    <n v="0"/>
    <n v="0"/>
    <n v="20000"/>
    <x v="1864"/>
    <x v="0"/>
    <x v="0"/>
    <x v="0"/>
    <s v="01.25.03.12"/>
    <x v="52"/>
    <x v="2"/>
    <x v="2"/>
    <s v="Emprego e Formação profissional"/>
    <s v="01.25.03"/>
    <s v="Emprego e Formação profissional"/>
    <s v="01.25.03"/>
    <x v="4"/>
    <x v="0"/>
    <x v="2"/>
    <x v="3"/>
    <x v="0"/>
    <x v="1"/>
    <x v="0"/>
    <x v="0"/>
    <x v="7"/>
    <s v="2025-08-25"/>
    <x v="2"/>
    <n v="20000"/>
    <x v="0"/>
    <m/>
    <x v="0"/>
    <m/>
    <x v="276"/>
    <n v="100479891"/>
    <x v="0"/>
    <x v="0"/>
    <s v="Estágios Profissionais e Promoção de Emprego"/>
    <s v="ORI"/>
    <x v="0"/>
    <m/>
    <x v="0"/>
    <x v="0"/>
    <x v="0"/>
    <x v="0"/>
    <x v="0"/>
    <x v="0"/>
    <x v="0"/>
    <x v="0"/>
    <x v="0"/>
    <x v="0"/>
    <x v="0"/>
    <s v="Estágios Profissionais e Promoção de Emprego"/>
    <x v="0"/>
    <x v="0"/>
    <x v="0"/>
    <x v="0"/>
    <x v="1"/>
    <x v="0"/>
    <x v="0"/>
    <x v="0"/>
    <x v="0"/>
    <x v="0"/>
    <x v="0"/>
    <x v="0"/>
    <s v="Subsidio de estagio a favor do senhor Silvino Gomes Gonçalves, referente ao mês de agosto 2025, conforme anexo."/>
  </r>
  <r>
    <x v="0"/>
    <n v="0"/>
    <n v="0"/>
    <n v="0"/>
    <n v="1179"/>
    <x v="1865"/>
    <x v="0"/>
    <x v="1"/>
    <x v="0"/>
    <s v="80.02.01"/>
    <x v="28"/>
    <x v="4"/>
    <x v="4"/>
    <s v="Retenções Iur"/>
    <s v="80.02.01"/>
    <s v="Retenções Iur"/>
    <s v="80.02.01"/>
    <x v="52"/>
    <x v="0"/>
    <x v="6"/>
    <x v="1"/>
    <x v="1"/>
    <x v="2"/>
    <x v="2"/>
    <x v="0"/>
    <x v="1"/>
    <s v="2025-01-27"/>
    <x v="0"/>
    <n v="1179"/>
    <x v="0"/>
    <m/>
    <x v="0"/>
    <m/>
    <x v="9"/>
    <n v="100474696"/>
    <x v="0"/>
    <x v="0"/>
    <s v="Retenções Iur"/>
    <s v="ORI"/>
    <x v="0"/>
    <s v="RIUR"/>
    <x v="0"/>
    <x v="0"/>
    <x v="0"/>
    <x v="0"/>
    <x v="0"/>
    <x v="0"/>
    <x v="0"/>
    <x v="0"/>
    <x v="0"/>
    <x v="0"/>
    <x v="0"/>
    <s v="Retenções Iur"/>
    <x v="0"/>
    <x v="0"/>
    <x v="0"/>
    <x v="0"/>
    <x v="2"/>
    <x v="0"/>
    <x v="0"/>
    <x v="0"/>
    <x v="0"/>
    <x v="1"/>
    <x v="0"/>
    <x v="0"/>
    <s v="RETENCAO OT"/>
  </r>
  <r>
    <x v="0"/>
    <n v="0"/>
    <n v="0"/>
    <n v="0"/>
    <n v="8233"/>
    <x v="1866"/>
    <x v="0"/>
    <x v="1"/>
    <x v="0"/>
    <s v="80.02.10.21"/>
    <x v="19"/>
    <x v="4"/>
    <x v="4"/>
    <s v="Outros"/>
    <s v="80.02.10"/>
    <s v="Outros"/>
    <s v="80.02.10"/>
    <x v="68"/>
    <x v="0"/>
    <x v="6"/>
    <x v="1"/>
    <x v="1"/>
    <x v="2"/>
    <x v="2"/>
    <x v="0"/>
    <x v="1"/>
    <s v="2025-01-27"/>
    <x v="0"/>
    <n v="8233"/>
    <x v="0"/>
    <m/>
    <x v="0"/>
    <m/>
    <x v="62"/>
    <n v="100478627"/>
    <x v="0"/>
    <x v="0"/>
    <s v="Retenções Descontos Judiciais"/>
    <s v="ORI"/>
    <x v="0"/>
    <m/>
    <x v="0"/>
    <x v="0"/>
    <x v="0"/>
    <x v="0"/>
    <x v="0"/>
    <x v="0"/>
    <x v="0"/>
    <x v="0"/>
    <x v="0"/>
    <x v="0"/>
    <x v="0"/>
    <s v="Retenções Descontos Judiciais"/>
    <x v="0"/>
    <x v="0"/>
    <x v="0"/>
    <x v="0"/>
    <x v="2"/>
    <x v="0"/>
    <x v="0"/>
    <x v="0"/>
    <x v="0"/>
    <x v="1"/>
    <x v="0"/>
    <x v="0"/>
    <s v="RETENCAO OT"/>
  </r>
  <r>
    <x v="0"/>
    <n v="0"/>
    <n v="0"/>
    <n v="0"/>
    <n v="72633"/>
    <x v="1867"/>
    <x v="0"/>
    <x v="1"/>
    <x v="0"/>
    <s v="80.02.01"/>
    <x v="28"/>
    <x v="4"/>
    <x v="4"/>
    <s v="Retenções Iur"/>
    <s v="80.02.01"/>
    <s v="Retenções Iur"/>
    <s v="80.02.01"/>
    <x v="52"/>
    <x v="0"/>
    <x v="6"/>
    <x v="1"/>
    <x v="1"/>
    <x v="2"/>
    <x v="2"/>
    <x v="0"/>
    <x v="1"/>
    <s v="2025-01-27"/>
    <x v="0"/>
    <n v="72633"/>
    <x v="0"/>
    <m/>
    <x v="0"/>
    <m/>
    <x v="9"/>
    <n v="100474696"/>
    <x v="0"/>
    <x v="0"/>
    <s v="Retenções Iur"/>
    <s v="ORI"/>
    <x v="0"/>
    <s v="RIUR"/>
    <x v="0"/>
    <x v="0"/>
    <x v="0"/>
    <x v="0"/>
    <x v="0"/>
    <x v="0"/>
    <x v="0"/>
    <x v="0"/>
    <x v="0"/>
    <x v="0"/>
    <x v="0"/>
    <s v="Retenções Iur"/>
    <x v="0"/>
    <x v="0"/>
    <x v="0"/>
    <x v="0"/>
    <x v="2"/>
    <x v="0"/>
    <x v="0"/>
    <x v="0"/>
    <x v="0"/>
    <x v="1"/>
    <x v="0"/>
    <x v="0"/>
    <s v="RETENCAO OT"/>
  </r>
  <r>
    <x v="0"/>
    <n v="0"/>
    <n v="0"/>
    <n v="0"/>
    <n v="500"/>
    <x v="1868"/>
    <x v="0"/>
    <x v="0"/>
    <x v="0"/>
    <s v="03.16.15"/>
    <x v="0"/>
    <x v="0"/>
    <x v="0"/>
    <s v="Direção Financeira"/>
    <s v="03.16.15"/>
    <s v="Direção Financeira"/>
    <s v="03.16.15"/>
    <x v="10"/>
    <x v="0"/>
    <x v="0"/>
    <x v="0"/>
    <x v="1"/>
    <x v="0"/>
    <x v="0"/>
    <x v="0"/>
    <x v="0"/>
    <s v="2025-02-19"/>
    <x v="0"/>
    <n v="500"/>
    <x v="0"/>
    <m/>
    <x v="0"/>
    <m/>
    <x v="26"/>
    <n v="100474914"/>
    <x v="0"/>
    <x v="0"/>
    <s v="Direção Financeira"/>
    <s v="ORI"/>
    <x v="0"/>
    <m/>
    <x v="0"/>
    <x v="0"/>
    <x v="0"/>
    <x v="0"/>
    <x v="0"/>
    <x v="0"/>
    <x v="0"/>
    <x v="0"/>
    <x v="0"/>
    <x v="0"/>
    <x v="0"/>
    <s v="Direção Financeira"/>
    <x v="0"/>
    <x v="0"/>
    <x v="0"/>
    <x v="0"/>
    <x v="0"/>
    <x v="0"/>
    <x v="0"/>
    <x v="0"/>
    <x v="0"/>
    <x v="0"/>
    <x v="0"/>
    <x v="0"/>
    <s v="Pagamento a favor da Tesoureiro Municipal, pela a aquisição de uma caixa de água destinada ao gabinte do presidente da Camara, conforme anexo."/>
  </r>
  <r>
    <x v="0"/>
    <n v="0"/>
    <n v="0"/>
    <n v="0"/>
    <n v="1000"/>
    <x v="1869"/>
    <x v="0"/>
    <x v="0"/>
    <x v="0"/>
    <s v="03.16.15"/>
    <x v="0"/>
    <x v="0"/>
    <x v="0"/>
    <s v="Direção Financeira"/>
    <s v="03.16.15"/>
    <s v="Direção Financeira"/>
    <s v="03.16.15"/>
    <x v="9"/>
    <x v="0"/>
    <x v="0"/>
    <x v="1"/>
    <x v="0"/>
    <x v="0"/>
    <x v="0"/>
    <x v="0"/>
    <x v="4"/>
    <s v="2025-03-31"/>
    <x v="0"/>
    <n v="1000"/>
    <x v="0"/>
    <m/>
    <x v="0"/>
    <m/>
    <x v="206"/>
    <n v="100479712"/>
    <x v="0"/>
    <x v="0"/>
    <s v="Direção Financeira"/>
    <s v="ORI"/>
    <x v="0"/>
    <m/>
    <x v="0"/>
    <x v="0"/>
    <x v="0"/>
    <x v="0"/>
    <x v="0"/>
    <x v="0"/>
    <x v="0"/>
    <x v="0"/>
    <x v="0"/>
    <x v="0"/>
    <x v="0"/>
    <s v="Direção Financeira"/>
    <x v="0"/>
    <x v="0"/>
    <x v="0"/>
    <x v="0"/>
    <x v="0"/>
    <x v="0"/>
    <x v="0"/>
    <x v="0"/>
    <x v="0"/>
    <x v="0"/>
    <x v="0"/>
    <x v="0"/>
    <s v="Gratificação a favor de da Sr. Odair Furtado Lopes, pelo serviço extra prestado durante a Festival de Cinzas, conforme anexo."/>
  </r>
  <r>
    <x v="0"/>
    <n v="0"/>
    <n v="0"/>
    <n v="0"/>
    <n v="2850"/>
    <x v="1870"/>
    <x v="0"/>
    <x v="0"/>
    <x v="0"/>
    <s v="03.16.15"/>
    <x v="0"/>
    <x v="0"/>
    <x v="0"/>
    <s v="Direção Financeira"/>
    <s v="03.16.15"/>
    <s v="Direção Financeira"/>
    <s v="03.16.15"/>
    <x v="1"/>
    <x v="0"/>
    <x v="0"/>
    <x v="0"/>
    <x v="0"/>
    <x v="0"/>
    <x v="0"/>
    <x v="0"/>
    <x v="3"/>
    <s v="2025-05-06"/>
    <x v="1"/>
    <n v="2850"/>
    <x v="0"/>
    <m/>
    <x v="0"/>
    <m/>
    <x v="9"/>
    <n v="100474696"/>
    <x v="0"/>
    <x v="1"/>
    <s v="Direção Financeira"/>
    <s v="ORI"/>
    <x v="0"/>
    <m/>
    <x v="0"/>
    <x v="0"/>
    <x v="0"/>
    <x v="0"/>
    <x v="0"/>
    <x v="0"/>
    <x v="0"/>
    <x v="0"/>
    <x v="0"/>
    <x v="0"/>
    <x v="0"/>
    <s v="Direção Financeira"/>
    <x v="0"/>
    <x v="0"/>
    <x v="0"/>
    <x v="0"/>
    <x v="0"/>
    <x v="0"/>
    <x v="0"/>
    <x v="0"/>
    <x v="0"/>
    <x v="0"/>
    <x v="1"/>
    <x v="0"/>
    <s v="Pagamento a favor do Sr. Ivaldina Vaz Rodrigues, correspondentes os trabalhos de referente a março de 2025, conforme anexo."/>
  </r>
  <r>
    <x v="0"/>
    <n v="0"/>
    <n v="0"/>
    <n v="0"/>
    <n v="16150"/>
    <x v="1870"/>
    <x v="0"/>
    <x v="0"/>
    <x v="0"/>
    <s v="03.16.15"/>
    <x v="0"/>
    <x v="0"/>
    <x v="0"/>
    <s v="Direção Financeira"/>
    <s v="03.16.15"/>
    <s v="Direção Financeira"/>
    <s v="03.16.15"/>
    <x v="1"/>
    <x v="0"/>
    <x v="0"/>
    <x v="0"/>
    <x v="0"/>
    <x v="0"/>
    <x v="0"/>
    <x v="0"/>
    <x v="3"/>
    <s v="2025-05-06"/>
    <x v="1"/>
    <n v="16150"/>
    <x v="0"/>
    <m/>
    <x v="0"/>
    <m/>
    <x v="306"/>
    <n v="100478465"/>
    <x v="0"/>
    <x v="0"/>
    <s v="Direção Financeira"/>
    <s v="ORI"/>
    <x v="0"/>
    <m/>
    <x v="0"/>
    <x v="0"/>
    <x v="0"/>
    <x v="0"/>
    <x v="0"/>
    <x v="0"/>
    <x v="0"/>
    <x v="0"/>
    <x v="0"/>
    <x v="0"/>
    <x v="0"/>
    <s v="Direção Financeira"/>
    <x v="0"/>
    <x v="0"/>
    <x v="0"/>
    <x v="0"/>
    <x v="0"/>
    <x v="0"/>
    <x v="0"/>
    <x v="0"/>
    <x v="0"/>
    <x v="0"/>
    <x v="0"/>
    <x v="0"/>
    <s v="Pagamento a favor do Sr. Ivaldina Vaz Rodrigues, correspondentes os trabalhos de referente a março de 2025, conforme anexo."/>
  </r>
  <r>
    <x v="0"/>
    <n v="0"/>
    <n v="0"/>
    <n v="0"/>
    <n v="5400"/>
    <x v="1871"/>
    <x v="0"/>
    <x v="0"/>
    <x v="0"/>
    <s v="01.25.05.12"/>
    <x v="2"/>
    <x v="2"/>
    <x v="2"/>
    <s v="Saúde"/>
    <s v="01.25.05"/>
    <s v="Saúde"/>
    <s v="01.25.05"/>
    <x v="3"/>
    <x v="0"/>
    <x v="1"/>
    <x v="2"/>
    <x v="0"/>
    <x v="1"/>
    <x v="0"/>
    <x v="0"/>
    <x v="5"/>
    <s v="2025-06-03"/>
    <x v="1"/>
    <n v="5400"/>
    <x v="0"/>
    <m/>
    <x v="0"/>
    <m/>
    <x v="71"/>
    <n v="100399700"/>
    <x v="0"/>
    <x v="0"/>
    <s v="Promoção e Inclusão Social"/>
    <s v="ORI"/>
    <x v="0"/>
    <m/>
    <x v="0"/>
    <x v="0"/>
    <x v="0"/>
    <x v="0"/>
    <x v="0"/>
    <x v="0"/>
    <x v="0"/>
    <x v="0"/>
    <x v="0"/>
    <x v="0"/>
    <x v="0"/>
    <s v="Promoção e Inclusão Social"/>
    <x v="0"/>
    <x v="0"/>
    <x v="0"/>
    <x v="0"/>
    <x v="1"/>
    <x v="0"/>
    <x v="0"/>
    <x v="0"/>
    <x v="0"/>
    <x v="0"/>
    <x v="0"/>
    <x v="0"/>
    <s v="Subsidio a favor do senhor do senhor Vital Gonçalves, para pagamento transporte nos dias 01, 05, 08, 12, 15, 19, 22, 26 e 29 de junho, a fim de realizar fisioterapia domiciliar dos doentes no concelho de SM, conforme anexo."/>
  </r>
  <r>
    <x v="1"/>
    <n v="0"/>
    <n v="0"/>
    <n v="0"/>
    <n v="300000"/>
    <x v="1872"/>
    <x v="0"/>
    <x v="0"/>
    <x v="0"/>
    <s v="01.27.06.72"/>
    <x v="1"/>
    <x v="1"/>
    <x v="1"/>
    <s v="Requalificação Urbana e habitação"/>
    <s v="01.27.06"/>
    <s v="Requalificação Urbana e habitação"/>
    <s v="01.27.06"/>
    <x v="2"/>
    <x v="0"/>
    <x v="0"/>
    <x v="1"/>
    <x v="0"/>
    <x v="1"/>
    <x v="1"/>
    <x v="0"/>
    <x v="5"/>
    <s v="2025-06-10"/>
    <x v="1"/>
    <n v="300000"/>
    <x v="0"/>
    <m/>
    <x v="0"/>
    <m/>
    <x v="70"/>
    <n v="100479507"/>
    <x v="0"/>
    <x v="0"/>
    <s v="Manutenção e Reabilitação de Edificios Municipais"/>
    <s v="ORI"/>
    <x v="0"/>
    <m/>
    <x v="0"/>
    <x v="0"/>
    <x v="0"/>
    <x v="0"/>
    <x v="0"/>
    <x v="0"/>
    <x v="0"/>
    <x v="0"/>
    <x v="0"/>
    <x v="0"/>
    <x v="0"/>
    <s v="Manutenção e Reabilitação de Edificios Municipais"/>
    <x v="0"/>
    <x v="0"/>
    <x v="0"/>
    <x v="0"/>
    <x v="1"/>
    <x v="0"/>
    <x v="0"/>
    <x v="0"/>
    <x v="0"/>
    <x v="0"/>
    <x v="0"/>
    <x v="0"/>
    <s v="Pagamento a favor de AMG, Serviços &amp; Construções, pela realização de empreitada de reabilitação do mercado municipal de Achada Portinho, conforme anexo."/>
  </r>
  <r>
    <x v="0"/>
    <n v="0"/>
    <n v="0"/>
    <n v="0"/>
    <n v="180000"/>
    <x v="1873"/>
    <x v="0"/>
    <x v="0"/>
    <x v="0"/>
    <s v="03.16.15"/>
    <x v="0"/>
    <x v="0"/>
    <x v="0"/>
    <s v="Direção Financeira"/>
    <s v="03.16.15"/>
    <s v="Direção Financeira"/>
    <s v="03.16.15"/>
    <x v="13"/>
    <x v="0"/>
    <x v="0"/>
    <x v="1"/>
    <x v="0"/>
    <x v="0"/>
    <x v="0"/>
    <x v="0"/>
    <x v="5"/>
    <s v="2025-06-23"/>
    <x v="1"/>
    <n v="180000"/>
    <x v="0"/>
    <m/>
    <x v="0"/>
    <m/>
    <x v="32"/>
    <n v="100476920"/>
    <x v="0"/>
    <x v="0"/>
    <s v="Direção Financeira"/>
    <s v="ORI"/>
    <x v="0"/>
    <m/>
    <x v="0"/>
    <x v="0"/>
    <x v="0"/>
    <x v="0"/>
    <x v="0"/>
    <x v="0"/>
    <x v="0"/>
    <x v="0"/>
    <x v="0"/>
    <x v="0"/>
    <x v="0"/>
    <s v="Direção Financeira"/>
    <x v="0"/>
    <x v="0"/>
    <x v="0"/>
    <x v="0"/>
    <x v="0"/>
    <x v="0"/>
    <x v="0"/>
    <x v="0"/>
    <x v="0"/>
    <x v="0"/>
    <x v="0"/>
    <x v="0"/>
    <s v="Pagamento referente a aquisição de combustível para as viaturas afetos aos serviços da CMSM, conforme anexo."/>
  </r>
  <r>
    <x v="0"/>
    <n v="0"/>
    <n v="0"/>
    <n v="0"/>
    <n v="5000"/>
    <x v="1874"/>
    <x v="0"/>
    <x v="0"/>
    <x v="0"/>
    <s v="01.25.04.22"/>
    <x v="9"/>
    <x v="2"/>
    <x v="2"/>
    <s v="Cultura"/>
    <s v="01.25.04"/>
    <s v="Cultura"/>
    <s v="01.25.04"/>
    <x v="4"/>
    <x v="0"/>
    <x v="2"/>
    <x v="3"/>
    <x v="0"/>
    <x v="1"/>
    <x v="0"/>
    <x v="0"/>
    <x v="5"/>
    <s v="2025-06-25"/>
    <x v="1"/>
    <n v="5000"/>
    <x v="0"/>
    <m/>
    <x v="0"/>
    <m/>
    <x v="307"/>
    <n v="100479944"/>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pela participação no evento realizado na 2ª edição do festival de comédia Nho Puxim, conforme anexo."/>
  </r>
  <r>
    <x v="0"/>
    <n v="0"/>
    <n v="0"/>
    <n v="0"/>
    <n v="17932"/>
    <x v="1875"/>
    <x v="0"/>
    <x v="0"/>
    <x v="0"/>
    <s v="01.23.01.03"/>
    <x v="37"/>
    <x v="5"/>
    <x v="6"/>
    <s v="Género"/>
    <s v="01.23.01"/>
    <s v="Género"/>
    <s v="01.23.01"/>
    <x v="4"/>
    <x v="0"/>
    <x v="2"/>
    <x v="3"/>
    <x v="0"/>
    <x v="1"/>
    <x v="0"/>
    <x v="0"/>
    <x v="5"/>
    <s v="2025-06-26"/>
    <x v="1"/>
    <n v="17932"/>
    <x v="0"/>
    <m/>
    <x v="0"/>
    <m/>
    <x v="98"/>
    <n v="100477243"/>
    <x v="0"/>
    <x v="0"/>
    <s v="Capacitação e formação dos homens e das mulheres"/>
    <s v="ORI"/>
    <x v="0"/>
    <s v="CHM"/>
    <x v="0"/>
    <x v="0"/>
    <x v="0"/>
    <x v="0"/>
    <x v="0"/>
    <x v="0"/>
    <x v="0"/>
    <x v="0"/>
    <x v="0"/>
    <x v="0"/>
    <x v="0"/>
    <s v="Capacitação e formação dos homens e das mulheres"/>
    <x v="0"/>
    <x v="0"/>
    <x v="0"/>
    <x v="0"/>
    <x v="1"/>
    <x v="0"/>
    <x v="0"/>
    <x v="0"/>
    <x v="0"/>
    <x v="0"/>
    <x v="0"/>
    <x v="0"/>
    <s v="Pagamento referente hospedagem da formadora Kilion Orico, no âmbito da formação de culinária realizada pela CMSM, conforme anexo."/>
  </r>
  <r>
    <x v="1"/>
    <n v="0"/>
    <n v="0"/>
    <n v="0"/>
    <n v="25455"/>
    <x v="1876"/>
    <x v="0"/>
    <x v="0"/>
    <x v="0"/>
    <s v="01.27.06.72"/>
    <x v="1"/>
    <x v="1"/>
    <x v="1"/>
    <s v="Requalificação Urbana e habitação"/>
    <s v="01.27.06"/>
    <s v="Requalificação Urbana e habitação"/>
    <s v="01.27.06"/>
    <x v="2"/>
    <x v="0"/>
    <x v="0"/>
    <x v="1"/>
    <x v="0"/>
    <x v="1"/>
    <x v="1"/>
    <x v="0"/>
    <x v="6"/>
    <s v="2025-07-23"/>
    <x v="2"/>
    <n v="25455"/>
    <x v="0"/>
    <m/>
    <x v="0"/>
    <m/>
    <x v="70"/>
    <n v="100479507"/>
    <x v="0"/>
    <x v="0"/>
    <s v="Manutenção e Reabilitação de Edificios Municipais"/>
    <s v="ORI"/>
    <x v="0"/>
    <m/>
    <x v="0"/>
    <x v="0"/>
    <x v="0"/>
    <x v="0"/>
    <x v="0"/>
    <x v="0"/>
    <x v="0"/>
    <x v="0"/>
    <x v="0"/>
    <x v="0"/>
    <x v="0"/>
    <s v="Manutenção e Reabilitação de Edificios Municipais"/>
    <x v="0"/>
    <x v="0"/>
    <x v="0"/>
    <x v="0"/>
    <x v="1"/>
    <x v="0"/>
    <x v="0"/>
    <x v="0"/>
    <x v="0"/>
    <x v="0"/>
    <x v="0"/>
    <x v="0"/>
    <s v="Liquidação da proposta referente a reabilitação de mercado municipal, conforme proposta em anexo,"/>
  </r>
  <r>
    <x v="1"/>
    <n v="0"/>
    <n v="0"/>
    <n v="0"/>
    <n v="360000"/>
    <x v="1877"/>
    <x v="0"/>
    <x v="0"/>
    <x v="0"/>
    <s v="01.27.02.15"/>
    <x v="36"/>
    <x v="1"/>
    <x v="1"/>
    <s v="Saneamento básico"/>
    <s v="01.27.02"/>
    <s v="Saneamento básico"/>
    <s v="01.27.02"/>
    <x v="5"/>
    <x v="0"/>
    <x v="0"/>
    <x v="1"/>
    <x v="0"/>
    <x v="1"/>
    <x v="1"/>
    <x v="0"/>
    <x v="6"/>
    <s v="2025-07-23"/>
    <x v="2"/>
    <n v="360000"/>
    <x v="0"/>
    <m/>
    <x v="0"/>
    <m/>
    <x v="308"/>
    <n v="100477690"/>
    <x v="0"/>
    <x v="0"/>
    <s v="Transferência de Residuos Aterro Santiago"/>
    <s v="ORI"/>
    <x v="0"/>
    <m/>
    <x v="0"/>
    <x v="0"/>
    <x v="0"/>
    <x v="0"/>
    <x v="0"/>
    <x v="0"/>
    <x v="0"/>
    <x v="0"/>
    <x v="0"/>
    <x v="0"/>
    <x v="0"/>
    <s v="Transferência de Residuos Aterro Santiago"/>
    <x v="0"/>
    <x v="0"/>
    <x v="0"/>
    <x v="0"/>
    <x v="1"/>
    <x v="0"/>
    <x v="0"/>
    <x v="0"/>
    <x v="0"/>
    <x v="0"/>
    <x v="0"/>
    <x v="0"/>
    <s v="Pagamento a favor de Automendes, pela aquisição de Penus, conforme anexo.   "/>
  </r>
  <r>
    <x v="0"/>
    <n v="0"/>
    <n v="0"/>
    <n v="0"/>
    <n v="5000"/>
    <x v="1878"/>
    <x v="0"/>
    <x v="0"/>
    <x v="0"/>
    <s v="01.25.05.09"/>
    <x v="14"/>
    <x v="2"/>
    <x v="2"/>
    <s v="Saúde"/>
    <s v="01.25.05"/>
    <s v="Saúde"/>
    <s v="01.25.05"/>
    <x v="3"/>
    <x v="0"/>
    <x v="1"/>
    <x v="2"/>
    <x v="0"/>
    <x v="1"/>
    <x v="0"/>
    <x v="0"/>
    <x v="7"/>
    <s v="2025-08-12"/>
    <x v="2"/>
    <n v="5000"/>
    <x v="0"/>
    <m/>
    <x v="0"/>
    <m/>
    <x v="38"/>
    <n v="100475975"/>
    <x v="0"/>
    <x v="0"/>
    <s v="Apoio a Consultas de Especialidade e Medicamentos"/>
    <s v="ORI"/>
    <x v="0"/>
    <s v="ACE"/>
    <x v="0"/>
    <x v="0"/>
    <x v="0"/>
    <x v="0"/>
    <x v="0"/>
    <x v="0"/>
    <x v="0"/>
    <x v="0"/>
    <x v="0"/>
    <x v="0"/>
    <x v="0"/>
    <s v="Apoio a Consultas de Especialidade e Medicamentos"/>
    <x v="0"/>
    <x v="0"/>
    <x v="0"/>
    <x v="0"/>
    <x v="1"/>
    <x v="0"/>
    <x v="0"/>
    <x v="0"/>
    <x v="0"/>
    <x v="0"/>
    <x v="0"/>
    <x v="0"/>
    <s v="Apoio para consulta, conforme proposta em anexo."/>
  </r>
  <r>
    <x v="0"/>
    <n v="0"/>
    <n v="0"/>
    <n v="0"/>
    <n v="3120"/>
    <x v="1879"/>
    <x v="0"/>
    <x v="0"/>
    <x v="0"/>
    <s v="03.16.15"/>
    <x v="0"/>
    <x v="0"/>
    <x v="0"/>
    <s v="Direção Financeira"/>
    <s v="03.16.15"/>
    <s v="Direção Financeira"/>
    <s v="03.16.15"/>
    <x v="19"/>
    <x v="0"/>
    <x v="2"/>
    <x v="7"/>
    <x v="0"/>
    <x v="0"/>
    <x v="0"/>
    <x v="0"/>
    <x v="7"/>
    <s v="2025-08-18"/>
    <x v="2"/>
    <n v="3120"/>
    <x v="0"/>
    <m/>
    <x v="0"/>
    <m/>
    <x v="309"/>
    <n v="100479988"/>
    <x v="0"/>
    <x v="0"/>
    <s v="Direção Financeira"/>
    <s v="ORI"/>
    <x v="0"/>
    <m/>
    <x v="0"/>
    <x v="0"/>
    <x v="0"/>
    <x v="0"/>
    <x v="0"/>
    <x v="0"/>
    <x v="0"/>
    <x v="0"/>
    <x v="0"/>
    <x v="0"/>
    <x v="0"/>
    <s v="Direção Financeira"/>
    <x v="0"/>
    <x v="0"/>
    <x v="0"/>
    <x v="0"/>
    <x v="0"/>
    <x v="0"/>
    <x v="0"/>
    <x v="0"/>
    <x v="0"/>
    <x v="0"/>
    <x v="0"/>
    <x v="0"/>
    <s v="Restituição a favor da senhora Hirondina Carvalho referente a taxa de lixo pago indevido, conforme anexo."/>
  </r>
  <r>
    <x v="1"/>
    <n v="0"/>
    <n v="0"/>
    <n v="0"/>
    <n v="2053343"/>
    <x v="1880"/>
    <x v="0"/>
    <x v="0"/>
    <x v="0"/>
    <s v="03.16.15"/>
    <x v="0"/>
    <x v="0"/>
    <x v="0"/>
    <s v="Direção Financeira"/>
    <s v="03.16.15"/>
    <s v="Direção Financeira"/>
    <s v="03.16.15"/>
    <x v="67"/>
    <x v="0"/>
    <x v="0"/>
    <x v="1"/>
    <x v="0"/>
    <x v="0"/>
    <x v="1"/>
    <x v="0"/>
    <x v="6"/>
    <s v="2025-07-29"/>
    <x v="2"/>
    <n v="2053343"/>
    <x v="0"/>
    <m/>
    <x v="0"/>
    <m/>
    <x v="26"/>
    <n v="100474914"/>
    <x v="0"/>
    <x v="0"/>
    <s v="Direção Financeira"/>
    <s v="ORI"/>
    <x v="0"/>
    <m/>
    <x v="0"/>
    <x v="0"/>
    <x v="0"/>
    <x v="0"/>
    <x v="0"/>
    <x v="0"/>
    <x v="0"/>
    <x v="0"/>
    <x v="0"/>
    <x v="0"/>
    <x v="0"/>
    <s v="Direção Financeira"/>
    <x v="0"/>
    <x v="0"/>
    <x v="0"/>
    <x v="0"/>
    <x v="0"/>
    <x v="0"/>
    <x v="0"/>
    <x v="1"/>
    <x v="0"/>
    <x v="0"/>
    <x v="0"/>
    <x v="0"/>
    <s v="Pagamento amortização empréstimos obtidos, julho 2025."/>
  </r>
  <r>
    <x v="0"/>
    <n v="0"/>
    <n v="0"/>
    <n v="0"/>
    <n v="1524917"/>
    <x v="1881"/>
    <x v="0"/>
    <x v="0"/>
    <x v="0"/>
    <s v="03.16.15"/>
    <x v="0"/>
    <x v="0"/>
    <x v="0"/>
    <s v="Direção Financeira"/>
    <s v="03.16.15"/>
    <s v="Direção Financeira"/>
    <s v="03.16.15"/>
    <x v="69"/>
    <x v="0"/>
    <x v="0"/>
    <x v="1"/>
    <x v="0"/>
    <x v="0"/>
    <x v="0"/>
    <x v="0"/>
    <x v="6"/>
    <s v="2025-07-29"/>
    <x v="2"/>
    <n v="1524917"/>
    <x v="0"/>
    <m/>
    <x v="0"/>
    <m/>
    <x v="26"/>
    <n v="100474914"/>
    <x v="0"/>
    <x v="0"/>
    <s v="Direção Financeira"/>
    <s v="ORI"/>
    <x v="0"/>
    <m/>
    <x v="0"/>
    <x v="0"/>
    <x v="0"/>
    <x v="0"/>
    <x v="0"/>
    <x v="0"/>
    <x v="0"/>
    <x v="0"/>
    <x v="0"/>
    <x v="0"/>
    <x v="0"/>
    <s v="Direção Financeira"/>
    <x v="0"/>
    <x v="0"/>
    <x v="0"/>
    <x v="0"/>
    <x v="0"/>
    <x v="0"/>
    <x v="0"/>
    <x v="1"/>
    <x v="0"/>
    <x v="0"/>
    <x v="0"/>
    <x v="0"/>
    <s v="Pagamento juros empréstimos obtidos, julho 2025."/>
  </r>
  <r>
    <x v="0"/>
    <n v="0"/>
    <n v="0"/>
    <n v="0"/>
    <n v="10000"/>
    <x v="1882"/>
    <x v="0"/>
    <x v="0"/>
    <x v="0"/>
    <s v="03.16.15"/>
    <x v="0"/>
    <x v="0"/>
    <x v="0"/>
    <s v="Direção Financeira"/>
    <s v="03.16.15"/>
    <s v="Direção Financeira"/>
    <s v="03.16.15"/>
    <x v="11"/>
    <x v="0"/>
    <x v="0"/>
    <x v="0"/>
    <x v="1"/>
    <x v="0"/>
    <x v="0"/>
    <x v="0"/>
    <x v="8"/>
    <s v="2025-09-02"/>
    <x v="2"/>
    <n v="10000"/>
    <x v="0"/>
    <m/>
    <x v="0"/>
    <m/>
    <x v="33"/>
    <n v="100444140"/>
    <x v="0"/>
    <x v="0"/>
    <s v="Direção Financeira"/>
    <s v="ORI"/>
    <x v="0"/>
    <m/>
    <x v="0"/>
    <x v="0"/>
    <x v="0"/>
    <x v="0"/>
    <x v="0"/>
    <x v="0"/>
    <x v="0"/>
    <x v="0"/>
    <x v="0"/>
    <x v="0"/>
    <x v="0"/>
    <s v="Direção Financeira"/>
    <x v="0"/>
    <x v="0"/>
    <x v="0"/>
    <x v="0"/>
    <x v="0"/>
    <x v="0"/>
    <x v="0"/>
    <x v="0"/>
    <x v="0"/>
    <x v="0"/>
    <x v="0"/>
    <x v="0"/>
    <s v="Restituição referente a valor de carregamento de energia para o contador nº 14298918153, cliente Herménio Fernandes, conforme anexo."/>
  </r>
  <r>
    <x v="0"/>
    <n v="0"/>
    <n v="0"/>
    <n v="0"/>
    <n v="46216"/>
    <x v="1883"/>
    <x v="0"/>
    <x v="0"/>
    <x v="0"/>
    <s v="01.28.03.07"/>
    <x v="17"/>
    <x v="3"/>
    <x v="3"/>
    <s v="Proteção Social"/>
    <s v="01.28.03"/>
    <s v="Proteção Social"/>
    <s v="01.28.03"/>
    <x v="4"/>
    <x v="0"/>
    <x v="2"/>
    <x v="3"/>
    <x v="0"/>
    <x v="1"/>
    <x v="0"/>
    <x v="0"/>
    <x v="8"/>
    <s v="2025-09-03"/>
    <x v="2"/>
    <n v="46216"/>
    <x v="0"/>
    <m/>
    <x v="0"/>
    <m/>
    <x v="197"/>
    <n v="100391760"/>
    <x v="0"/>
    <x v="0"/>
    <s v="Transporte escolar"/>
    <s v="ORI"/>
    <x v="0"/>
    <s v="TE"/>
    <x v="0"/>
    <x v="0"/>
    <x v="0"/>
    <x v="0"/>
    <x v="0"/>
    <x v="0"/>
    <x v="0"/>
    <x v="0"/>
    <x v="0"/>
    <x v="0"/>
    <x v="0"/>
    <s v="Transporte escolar"/>
    <x v="0"/>
    <x v="0"/>
    <x v="0"/>
    <x v="0"/>
    <x v="1"/>
    <x v="0"/>
    <x v="0"/>
    <x v="0"/>
    <x v="0"/>
    <x v="0"/>
    <x v="0"/>
    <x v="0"/>
    <s v="Pagamento referente a aquisição de peças da viaturas ST-35-RT afeto ao transporte escolar da CMSM, conforme anexo. "/>
  </r>
  <r>
    <x v="1"/>
    <n v="0"/>
    <n v="0"/>
    <n v="0"/>
    <n v="28000"/>
    <x v="1884"/>
    <x v="0"/>
    <x v="0"/>
    <x v="0"/>
    <s v="01.27.06.72"/>
    <x v="1"/>
    <x v="1"/>
    <x v="1"/>
    <s v="Requalificação Urbana e habitação"/>
    <s v="01.27.06"/>
    <s v="Requalificação Urbana e habitação"/>
    <s v="01.27.06"/>
    <x v="2"/>
    <x v="0"/>
    <x v="0"/>
    <x v="1"/>
    <x v="0"/>
    <x v="1"/>
    <x v="1"/>
    <x v="0"/>
    <x v="8"/>
    <s v="2025-09-26"/>
    <x v="2"/>
    <n v="28000"/>
    <x v="0"/>
    <m/>
    <x v="0"/>
    <m/>
    <x v="70"/>
    <n v="100479507"/>
    <x v="0"/>
    <x v="0"/>
    <s v="Manutenção e Reabilitação de Edificios Municipais"/>
    <s v="ORI"/>
    <x v="0"/>
    <m/>
    <x v="0"/>
    <x v="0"/>
    <x v="0"/>
    <x v="0"/>
    <x v="0"/>
    <x v="0"/>
    <x v="0"/>
    <x v="0"/>
    <x v="0"/>
    <x v="0"/>
    <x v="0"/>
    <s v="Manutenção e Reabilitação de Edificios Municipais"/>
    <x v="0"/>
    <x v="0"/>
    <x v="0"/>
    <x v="0"/>
    <x v="1"/>
    <x v="0"/>
    <x v="0"/>
    <x v="0"/>
    <x v="0"/>
    <x v="0"/>
    <x v="0"/>
    <x v="0"/>
    <s v="Pagamento referente a serviço de pintura de Salão Nobre da CMSM, conforme anexo."/>
  </r>
  <r>
    <x v="0"/>
    <n v="0"/>
    <n v="0"/>
    <n v="0"/>
    <n v="19056"/>
    <x v="1885"/>
    <x v="0"/>
    <x v="0"/>
    <x v="0"/>
    <s v="03.16.15"/>
    <x v="0"/>
    <x v="0"/>
    <x v="0"/>
    <s v="Direção Financeira"/>
    <s v="03.16.15"/>
    <s v="Direção Financeira"/>
    <s v="03.16.15"/>
    <x v="44"/>
    <x v="0"/>
    <x v="2"/>
    <x v="12"/>
    <x v="0"/>
    <x v="0"/>
    <x v="0"/>
    <x v="0"/>
    <x v="8"/>
    <s v="2025-09-30"/>
    <x v="2"/>
    <n v="19056"/>
    <x v="0"/>
    <m/>
    <x v="0"/>
    <m/>
    <x v="65"/>
    <n v="100394431"/>
    <x v="0"/>
    <x v="0"/>
    <s v="Direção Financeira"/>
    <s v="ORI"/>
    <x v="0"/>
    <m/>
    <x v="0"/>
    <x v="0"/>
    <x v="0"/>
    <x v="0"/>
    <x v="0"/>
    <x v="0"/>
    <x v="0"/>
    <x v="0"/>
    <x v="0"/>
    <x v="0"/>
    <x v="0"/>
    <s v="Direção Financeira"/>
    <x v="0"/>
    <x v="0"/>
    <x v="0"/>
    <x v="0"/>
    <x v="0"/>
    <x v="0"/>
    <x v="0"/>
    <x v="0"/>
    <x v="0"/>
    <x v="0"/>
    <x v="0"/>
    <x v="0"/>
    <s v="Pagamento a favor de GARANTIA pelo seguro de automóvel DAF CF ST-20-XE, conforme anexo."/>
  </r>
  <r>
    <x v="0"/>
    <n v="0"/>
    <n v="0"/>
    <n v="0"/>
    <n v="13626"/>
    <x v="1886"/>
    <x v="0"/>
    <x v="0"/>
    <x v="0"/>
    <s v="01.28.03.07"/>
    <x v="17"/>
    <x v="3"/>
    <x v="3"/>
    <s v="Proteção Social"/>
    <s v="01.28.03"/>
    <s v="Proteção Social"/>
    <s v="01.28.03"/>
    <x v="4"/>
    <x v="0"/>
    <x v="2"/>
    <x v="3"/>
    <x v="0"/>
    <x v="1"/>
    <x v="0"/>
    <x v="0"/>
    <x v="8"/>
    <s v="2025-09-30"/>
    <x v="2"/>
    <n v="13626"/>
    <x v="0"/>
    <m/>
    <x v="0"/>
    <m/>
    <x v="310"/>
    <n v="100394885"/>
    <x v="0"/>
    <x v="0"/>
    <s v="Transporte escolar"/>
    <s v="ORI"/>
    <x v="0"/>
    <s v="TE"/>
    <x v="0"/>
    <x v="0"/>
    <x v="0"/>
    <x v="0"/>
    <x v="0"/>
    <x v="0"/>
    <x v="0"/>
    <x v="0"/>
    <x v="0"/>
    <x v="0"/>
    <x v="0"/>
    <s v="Transporte escolar"/>
    <x v="0"/>
    <x v="0"/>
    <x v="0"/>
    <x v="0"/>
    <x v="1"/>
    <x v="0"/>
    <x v="0"/>
    <x v="0"/>
    <x v="0"/>
    <x v="0"/>
    <x v="0"/>
    <x v="0"/>
    <s v="Pagamento a favor de Caetano one CV Lda, pela a aquisição de jogo dublo de correia a viatura ST-35-RT afeto ao transporte escolar da CMSM , conforme anexo."/>
  </r>
  <r>
    <x v="0"/>
    <n v="0"/>
    <n v="0"/>
    <n v="0"/>
    <n v="2850"/>
    <x v="1887"/>
    <x v="0"/>
    <x v="0"/>
    <x v="0"/>
    <s v="03.16.15"/>
    <x v="0"/>
    <x v="0"/>
    <x v="0"/>
    <s v="Direção Financeira"/>
    <s v="03.16.15"/>
    <s v="Direção Financeira"/>
    <s v="03.16.15"/>
    <x v="1"/>
    <x v="0"/>
    <x v="0"/>
    <x v="0"/>
    <x v="0"/>
    <x v="0"/>
    <x v="0"/>
    <x v="0"/>
    <x v="9"/>
    <s v="2025-10-27"/>
    <x v="3"/>
    <n v="2850"/>
    <x v="0"/>
    <m/>
    <x v="0"/>
    <m/>
    <x v="9"/>
    <n v="100474696"/>
    <x v="0"/>
    <x v="1"/>
    <s v="Direção Financeira"/>
    <s v="ORI"/>
    <x v="0"/>
    <m/>
    <x v="0"/>
    <x v="0"/>
    <x v="0"/>
    <x v="0"/>
    <x v="0"/>
    <x v="0"/>
    <x v="0"/>
    <x v="0"/>
    <x v="0"/>
    <x v="0"/>
    <x v="0"/>
    <s v="Direção Financeira"/>
    <x v="0"/>
    <x v="0"/>
    <x v="0"/>
    <x v="0"/>
    <x v="0"/>
    <x v="0"/>
    <x v="0"/>
    <x v="0"/>
    <x v="0"/>
    <x v="0"/>
    <x v="1"/>
    <x v="0"/>
    <s v="Pagamento prestação de serviço na área social referente ao mês de outubro de 2025, conforme anexo."/>
  </r>
  <r>
    <x v="0"/>
    <n v="0"/>
    <n v="0"/>
    <n v="0"/>
    <n v="16150"/>
    <x v="1887"/>
    <x v="0"/>
    <x v="0"/>
    <x v="0"/>
    <s v="03.16.15"/>
    <x v="0"/>
    <x v="0"/>
    <x v="0"/>
    <s v="Direção Financeira"/>
    <s v="03.16.15"/>
    <s v="Direção Financeira"/>
    <s v="03.16.15"/>
    <x v="1"/>
    <x v="0"/>
    <x v="0"/>
    <x v="0"/>
    <x v="0"/>
    <x v="0"/>
    <x v="0"/>
    <x v="0"/>
    <x v="9"/>
    <s v="2025-10-27"/>
    <x v="3"/>
    <n v="16150"/>
    <x v="0"/>
    <m/>
    <x v="0"/>
    <m/>
    <x v="282"/>
    <n v="100480014"/>
    <x v="0"/>
    <x v="0"/>
    <s v="Direção Financeira"/>
    <s v="ORI"/>
    <x v="0"/>
    <m/>
    <x v="0"/>
    <x v="0"/>
    <x v="0"/>
    <x v="0"/>
    <x v="0"/>
    <x v="0"/>
    <x v="0"/>
    <x v="0"/>
    <x v="0"/>
    <x v="0"/>
    <x v="0"/>
    <s v="Direção Financeira"/>
    <x v="0"/>
    <x v="0"/>
    <x v="0"/>
    <x v="0"/>
    <x v="0"/>
    <x v="0"/>
    <x v="0"/>
    <x v="0"/>
    <x v="0"/>
    <x v="0"/>
    <x v="0"/>
    <x v="0"/>
    <s v="Pagamento prestação de serviço na área social referente ao mês de outubro de 2025, conforme anexo."/>
  </r>
  <r>
    <x v="0"/>
    <n v="0"/>
    <n v="0"/>
    <n v="0"/>
    <n v="180000"/>
    <x v="1888"/>
    <x v="0"/>
    <x v="0"/>
    <x v="0"/>
    <s v="03.16.15"/>
    <x v="0"/>
    <x v="0"/>
    <x v="0"/>
    <s v="Direção Financeira"/>
    <s v="03.16.15"/>
    <s v="Direção Financeira"/>
    <s v="03.16.15"/>
    <x v="13"/>
    <x v="0"/>
    <x v="0"/>
    <x v="1"/>
    <x v="0"/>
    <x v="0"/>
    <x v="0"/>
    <x v="0"/>
    <x v="9"/>
    <s v="2025-10-29"/>
    <x v="3"/>
    <n v="180000"/>
    <x v="0"/>
    <m/>
    <x v="0"/>
    <m/>
    <x v="32"/>
    <n v="100476920"/>
    <x v="0"/>
    <x v="0"/>
    <s v="Direção Financeira"/>
    <s v="ORI"/>
    <x v="0"/>
    <m/>
    <x v="0"/>
    <x v="0"/>
    <x v="0"/>
    <x v="0"/>
    <x v="0"/>
    <x v="0"/>
    <x v="0"/>
    <x v="0"/>
    <x v="0"/>
    <x v="0"/>
    <x v="0"/>
    <s v="Direção Financeira"/>
    <x v="0"/>
    <x v="0"/>
    <x v="0"/>
    <x v="0"/>
    <x v="0"/>
    <x v="0"/>
    <x v="0"/>
    <x v="0"/>
    <x v="0"/>
    <x v="0"/>
    <x v="0"/>
    <x v="0"/>
    <s v="Pagamento referente a aquisição de combustíveis, destinados á viaturas afeto aos serviços da CMSM, conforme anexo."/>
  </r>
  <r>
    <x v="1"/>
    <n v="0"/>
    <n v="0"/>
    <n v="0"/>
    <n v="25007700"/>
    <x v="1889"/>
    <x v="0"/>
    <x v="1"/>
    <x v="0"/>
    <s v="03.03.10"/>
    <x v="15"/>
    <x v="0"/>
    <x v="5"/>
    <s v="Receitas Da Câmara"/>
    <s v="03.03.10"/>
    <s v="Receitas Da Câmara"/>
    <s v="03.03.10"/>
    <x v="54"/>
    <x v="0"/>
    <x v="5"/>
    <x v="13"/>
    <x v="0"/>
    <x v="0"/>
    <x v="2"/>
    <x v="0"/>
    <x v="9"/>
    <s v="2025-10-21"/>
    <x v="3"/>
    <n v="25007700"/>
    <x v="0"/>
    <m/>
    <x v="0"/>
    <m/>
    <x v="26"/>
    <n v="100474914"/>
    <x v="0"/>
    <x v="0"/>
    <s v="Receitas Da Câmara"/>
    <s v="EXT"/>
    <x v="0"/>
    <s v="RDC"/>
    <x v="0"/>
    <x v="0"/>
    <x v="0"/>
    <x v="0"/>
    <x v="0"/>
    <x v="0"/>
    <x v="0"/>
    <x v="0"/>
    <x v="0"/>
    <x v="0"/>
    <x v="0"/>
    <s v="Receitas Da Câmara"/>
    <x v="0"/>
    <x v="0"/>
    <x v="0"/>
    <x v="0"/>
    <x v="0"/>
    <x v="0"/>
    <x v="0"/>
    <x v="0"/>
    <x v="0"/>
    <x v="0"/>
    <x v="0"/>
    <x v="0"/>
    <s v="Recebimento de FAC1, conforme anexo."/>
  </r>
  <r>
    <x v="0"/>
    <n v="0"/>
    <n v="0"/>
    <n v="0"/>
    <n v="7000"/>
    <x v="1890"/>
    <x v="0"/>
    <x v="0"/>
    <x v="0"/>
    <s v="03.16.15"/>
    <x v="0"/>
    <x v="0"/>
    <x v="0"/>
    <s v="Direção Financeira"/>
    <s v="03.16.15"/>
    <s v="Direção Financeira"/>
    <s v="03.16.15"/>
    <x v="0"/>
    <x v="0"/>
    <x v="0"/>
    <x v="0"/>
    <x v="0"/>
    <x v="0"/>
    <x v="0"/>
    <x v="0"/>
    <x v="10"/>
    <s v="2025-11-18"/>
    <x v="3"/>
    <n v="7000"/>
    <x v="0"/>
    <m/>
    <x v="0"/>
    <m/>
    <x v="168"/>
    <n v="100478458"/>
    <x v="0"/>
    <x v="0"/>
    <s v="Direção Financeira"/>
    <s v="ORI"/>
    <x v="0"/>
    <m/>
    <x v="0"/>
    <x v="0"/>
    <x v="0"/>
    <x v="0"/>
    <x v="0"/>
    <x v="0"/>
    <x v="0"/>
    <x v="0"/>
    <x v="0"/>
    <x v="0"/>
    <x v="0"/>
    <s v="Direção Financeira"/>
    <x v="0"/>
    <x v="0"/>
    <x v="0"/>
    <x v="0"/>
    <x v="0"/>
    <x v="0"/>
    <x v="0"/>
    <x v="0"/>
    <x v="0"/>
    <x v="0"/>
    <x v="0"/>
    <x v="0"/>
    <s v="Pagamento de ajuda de custo a favor do Sr. Felisberto Mendonca, referente a 05 viagem em missão para a cidade da Praia, conforme anexo."/>
  </r>
  <r>
    <x v="0"/>
    <n v="0"/>
    <n v="0"/>
    <n v="0"/>
    <n v="3000"/>
    <x v="1891"/>
    <x v="0"/>
    <x v="0"/>
    <x v="0"/>
    <s v="01.25.05.12"/>
    <x v="2"/>
    <x v="2"/>
    <x v="2"/>
    <s v="Saúde"/>
    <s v="01.25.05"/>
    <s v="Saúde"/>
    <s v="01.25.05"/>
    <x v="3"/>
    <x v="0"/>
    <x v="1"/>
    <x v="2"/>
    <x v="0"/>
    <x v="1"/>
    <x v="0"/>
    <x v="0"/>
    <x v="10"/>
    <s v="2025-11-19"/>
    <x v="3"/>
    <n v="3000"/>
    <x v="0"/>
    <m/>
    <x v="0"/>
    <m/>
    <x v="311"/>
    <n v="100082273"/>
    <x v="0"/>
    <x v="0"/>
    <s v="Promoção e Inclusão Social"/>
    <s v="ORI"/>
    <x v="0"/>
    <m/>
    <x v="0"/>
    <x v="0"/>
    <x v="0"/>
    <x v="0"/>
    <x v="0"/>
    <x v="0"/>
    <x v="0"/>
    <x v="0"/>
    <x v="0"/>
    <x v="0"/>
    <x v="0"/>
    <s v="Promoção e Inclusão Social"/>
    <x v="0"/>
    <x v="0"/>
    <x v="0"/>
    <x v="0"/>
    <x v="1"/>
    <x v="0"/>
    <x v="0"/>
    <x v="0"/>
    <x v="0"/>
    <x v="0"/>
    <x v="0"/>
    <x v="0"/>
    <s v="Apoio a favor da senhora Ermelinda Semedo, no âmbito das chuvas torrenciais do dia 13 e 14 de novembro, conforme anexo. "/>
  </r>
  <r>
    <x v="0"/>
    <n v="0"/>
    <n v="0"/>
    <n v="0"/>
    <n v="4965"/>
    <x v="1892"/>
    <x v="0"/>
    <x v="1"/>
    <x v="0"/>
    <s v="80.02.01"/>
    <x v="28"/>
    <x v="4"/>
    <x v="4"/>
    <s v="Retenções Iur"/>
    <s v="80.02.01"/>
    <s v="Retenções Iur"/>
    <s v="80.02.01"/>
    <x v="52"/>
    <x v="0"/>
    <x v="6"/>
    <x v="1"/>
    <x v="1"/>
    <x v="2"/>
    <x v="2"/>
    <x v="0"/>
    <x v="9"/>
    <s v="2025-10-09"/>
    <x v="3"/>
    <n v="4965"/>
    <x v="0"/>
    <m/>
    <x v="0"/>
    <m/>
    <x v="9"/>
    <n v="100474696"/>
    <x v="0"/>
    <x v="0"/>
    <s v="Retenções Iur"/>
    <s v="ORI"/>
    <x v="0"/>
    <s v="RIUR"/>
    <x v="0"/>
    <x v="0"/>
    <x v="0"/>
    <x v="0"/>
    <x v="0"/>
    <x v="0"/>
    <x v="0"/>
    <x v="0"/>
    <x v="0"/>
    <x v="0"/>
    <x v="0"/>
    <s v="Retenções Iur"/>
    <x v="0"/>
    <x v="0"/>
    <x v="0"/>
    <x v="0"/>
    <x v="2"/>
    <x v="0"/>
    <x v="0"/>
    <x v="0"/>
    <x v="0"/>
    <x v="1"/>
    <x v="0"/>
    <x v="0"/>
    <s v="RETENCAO OT"/>
  </r>
  <r>
    <x v="0"/>
    <n v="0"/>
    <n v="0"/>
    <n v="0"/>
    <n v="180000"/>
    <x v="1893"/>
    <x v="0"/>
    <x v="0"/>
    <x v="0"/>
    <s v="03.16.15"/>
    <x v="0"/>
    <x v="0"/>
    <x v="0"/>
    <s v="Direção Financeira"/>
    <s v="03.16.15"/>
    <s v="Direção Financeira"/>
    <s v="03.16.15"/>
    <x v="13"/>
    <x v="0"/>
    <x v="0"/>
    <x v="1"/>
    <x v="0"/>
    <x v="0"/>
    <x v="0"/>
    <x v="0"/>
    <x v="0"/>
    <s v="2025-02-17"/>
    <x v="0"/>
    <n v="180000"/>
    <x v="0"/>
    <m/>
    <x v="0"/>
    <m/>
    <x v="32"/>
    <n v="100476920"/>
    <x v="0"/>
    <x v="0"/>
    <s v="Direção Financeira"/>
    <s v="ORI"/>
    <x v="0"/>
    <m/>
    <x v="0"/>
    <x v="0"/>
    <x v="0"/>
    <x v="0"/>
    <x v="0"/>
    <x v="0"/>
    <x v="0"/>
    <x v="0"/>
    <x v="0"/>
    <x v="0"/>
    <x v="0"/>
    <s v="Direção Financeira"/>
    <x v="0"/>
    <x v="0"/>
    <x v="0"/>
    <x v="0"/>
    <x v="0"/>
    <x v="0"/>
    <x v="0"/>
    <x v="0"/>
    <x v="0"/>
    <x v="0"/>
    <x v="0"/>
    <x v="0"/>
    <s v="Pagamento a favor de Felisberto Carvalho Auto, pela a aquisição de combustivel destinados as viaturas afetos aos serviços da CMSM, conforme anexo."/>
  </r>
  <r>
    <x v="0"/>
    <n v="0"/>
    <n v="0"/>
    <n v="0"/>
    <n v="87580"/>
    <x v="1894"/>
    <x v="0"/>
    <x v="1"/>
    <x v="0"/>
    <s v="80.02.01"/>
    <x v="28"/>
    <x v="4"/>
    <x v="4"/>
    <s v="Retenções Iur"/>
    <s v="80.02.01"/>
    <s v="Retenções Iur"/>
    <s v="80.02.01"/>
    <x v="52"/>
    <x v="0"/>
    <x v="6"/>
    <x v="1"/>
    <x v="1"/>
    <x v="2"/>
    <x v="2"/>
    <x v="0"/>
    <x v="0"/>
    <s v="2025-02-24"/>
    <x v="0"/>
    <n v="87580"/>
    <x v="0"/>
    <m/>
    <x v="0"/>
    <m/>
    <x v="9"/>
    <n v="100474696"/>
    <x v="0"/>
    <x v="0"/>
    <s v="Retenções Iur"/>
    <s v="ORI"/>
    <x v="0"/>
    <s v="RIUR"/>
    <x v="0"/>
    <x v="0"/>
    <x v="0"/>
    <x v="0"/>
    <x v="0"/>
    <x v="0"/>
    <x v="0"/>
    <x v="0"/>
    <x v="0"/>
    <x v="0"/>
    <x v="0"/>
    <s v="Retenções Iur"/>
    <x v="0"/>
    <x v="0"/>
    <x v="0"/>
    <x v="0"/>
    <x v="2"/>
    <x v="0"/>
    <x v="0"/>
    <x v="0"/>
    <x v="0"/>
    <x v="1"/>
    <x v="0"/>
    <x v="0"/>
    <s v="RETENCAO OT"/>
  </r>
  <r>
    <x v="0"/>
    <n v="0"/>
    <n v="0"/>
    <n v="0"/>
    <n v="4533"/>
    <x v="1895"/>
    <x v="0"/>
    <x v="1"/>
    <x v="0"/>
    <s v="80.02.10.21"/>
    <x v="19"/>
    <x v="4"/>
    <x v="4"/>
    <s v="Outros"/>
    <s v="80.02.10"/>
    <s v="Outros"/>
    <s v="80.02.10"/>
    <x v="68"/>
    <x v="0"/>
    <x v="6"/>
    <x v="1"/>
    <x v="1"/>
    <x v="2"/>
    <x v="2"/>
    <x v="0"/>
    <x v="0"/>
    <s v="2025-02-24"/>
    <x v="0"/>
    <n v="4533"/>
    <x v="0"/>
    <m/>
    <x v="0"/>
    <m/>
    <x v="62"/>
    <n v="100478627"/>
    <x v="0"/>
    <x v="0"/>
    <s v="Retenções Descontos Judiciais"/>
    <s v="ORI"/>
    <x v="0"/>
    <m/>
    <x v="0"/>
    <x v="0"/>
    <x v="0"/>
    <x v="0"/>
    <x v="0"/>
    <x v="0"/>
    <x v="0"/>
    <x v="0"/>
    <x v="0"/>
    <x v="0"/>
    <x v="0"/>
    <s v="Retenções Descontos Judiciais"/>
    <x v="0"/>
    <x v="0"/>
    <x v="0"/>
    <x v="0"/>
    <x v="2"/>
    <x v="0"/>
    <x v="0"/>
    <x v="0"/>
    <x v="0"/>
    <x v="1"/>
    <x v="0"/>
    <x v="0"/>
    <s v="RETENCAO OT"/>
  </r>
  <r>
    <x v="1"/>
    <n v="0"/>
    <n v="0"/>
    <n v="0"/>
    <n v="300000"/>
    <x v="1896"/>
    <x v="0"/>
    <x v="0"/>
    <x v="0"/>
    <s v="01.27.07.09"/>
    <x v="7"/>
    <x v="1"/>
    <x v="1"/>
    <s v="Requalificação Urbana e Habitação 2"/>
    <s v="01.27.07"/>
    <s v="Requalificação Urbana e Habitação 2"/>
    <s v="01.27.07"/>
    <x v="2"/>
    <x v="0"/>
    <x v="0"/>
    <x v="1"/>
    <x v="0"/>
    <x v="1"/>
    <x v="1"/>
    <x v="0"/>
    <x v="0"/>
    <s v="2025-02-27"/>
    <x v="0"/>
    <n v="300000"/>
    <x v="0"/>
    <m/>
    <x v="0"/>
    <m/>
    <x v="12"/>
    <n v="100476460"/>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e Eco Produçoes Lda, pela a aquisição de 120 vara de ferro de 16 para a construção de PH no âmbito da requalificação urbana e amnietal de Praia de Veneza, conforme anexo. "/>
  </r>
  <r>
    <x v="0"/>
    <n v="0"/>
    <n v="0"/>
    <n v="0"/>
    <n v="21000"/>
    <x v="1897"/>
    <x v="0"/>
    <x v="0"/>
    <x v="0"/>
    <s v="03.16.15"/>
    <x v="0"/>
    <x v="0"/>
    <x v="0"/>
    <s v="Direção Financeira"/>
    <s v="03.16.15"/>
    <s v="Direção Financeira"/>
    <s v="03.16.15"/>
    <x v="51"/>
    <x v="0"/>
    <x v="0"/>
    <x v="1"/>
    <x v="0"/>
    <x v="0"/>
    <x v="0"/>
    <x v="0"/>
    <x v="4"/>
    <s v="2025-03-03"/>
    <x v="0"/>
    <n v="21000"/>
    <x v="0"/>
    <m/>
    <x v="0"/>
    <m/>
    <x v="312"/>
    <n v="100477943"/>
    <x v="0"/>
    <x v="0"/>
    <s v="Direção Financeira"/>
    <s v="ORI"/>
    <x v="0"/>
    <m/>
    <x v="0"/>
    <x v="0"/>
    <x v="0"/>
    <x v="0"/>
    <x v="0"/>
    <x v="0"/>
    <x v="0"/>
    <x v="0"/>
    <x v="0"/>
    <x v="0"/>
    <x v="0"/>
    <s v="Direção Financeira"/>
    <x v="0"/>
    <x v="0"/>
    <x v="0"/>
    <x v="0"/>
    <x v="0"/>
    <x v="0"/>
    <x v="0"/>
    <x v="0"/>
    <x v="0"/>
    <x v="0"/>
    <x v="0"/>
    <x v="0"/>
    <s v="Pagamento referente a aquisição de Gas 410A 10Kg para reparação de Ar condicionado na Câmara Municipal, conforme anexo."/>
  </r>
  <r>
    <x v="0"/>
    <n v="0"/>
    <n v="0"/>
    <n v="0"/>
    <n v="450"/>
    <x v="1898"/>
    <x v="0"/>
    <x v="0"/>
    <x v="0"/>
    <s v="03.16.15"/>
    <x v="0"/>
    <x v="0"/>
    <x v="0"/>
    <s v="Direção Financeira"/>
    <s v="03.16.15"/>
    <s v="Direção Financeira"/>
    <s v="03.16.15"/>
    <x v="1"/>
    <x v="0"/>
    <x v="0"/>
    <x v="0"/>
    <x v="0"/>
    <x v="0"/>
    <x v="0"/>
    <x v="0"/>
    <x v="4"/>
    <s v="2025-03-03"/>
    <x v="0"/>
    <n v="450"/>
    <x v="0"/>
    <m/>
    <x v="0"/>
    <m/>
    <x v="9"/>
    <n v="100474696"/>
    <x v="0"/>
    <x v="1"/>
    <s v="Direção Financeira"/>
    <s v="ORI"/>
    <x v="0"/>
    <m/>
    <x v="0"/>
    <x v="0"/>
    <x v="0"/>
    <x v="0"/>
    <x v="0"/>
    <x v="0"/>
    <x v="0"/>
    <x v="0"/>
    <x v="0"/>
    <x v="0"/>
    <x v="0"/>
    <s v="Direção Financeira"/>
    <x v="0"/>
    <x v="0"/>
    <x v="0"/>
    <x v="0"/>
    <x v="0"/>
    <x v="0"/>
    <x v="0"/>
    <x v="0"/>
    <x v="0"/>
    <x v="0"/>
    <x v="1"/>
    <x v="0"/>
    <s v="Pagamento referente a diferença de salario recebido no mês de fevereiro de 2025, conforme anexo."/>
  </r>
  <r>
    <x v="0"/>
    <n v="0"/>
    <n v="0"/>
    <n v="0"/>
    <n v="2550"/>
    <x v="1898"/>
    <x v="0"/>
    <x v="0"/>
    <x v="0"/>
    <s v="03.16.15"/>
    <x v="0"/>
    <x v="0"/>
    <x v="0"/>
    <s v="Direção Financeira"/>
    <s v="03.16.15"/>
    <s v="Direção Financeira"/>
    <s v="03.16.15"/>
    <x v="1"/>
    <x v="0"/>
    <x v="0"/>
    <x v="0"/>
    <x v="0"/>
    <x v="0"/>
    <x v="0"/>
    <x v="0"/>
    <x v="4"/>
    <s v="2025-03-03"/>
    <x v="0"/>
    <n v="2550"/>
    <x v="0"/>
    <m/>
    <x v="0"/>
    <m/>
    <x v="313"/>
    <n v="100476129"/>
    <x v="0"/>
    <x v="0"/>
    <s v="Direção Financeira"/>
    <s v="ORI"/>
    <x v="0"/>
    <m/>
    <x v="0"/>
    <x v="0"/>
    <x v="0"/>
    <x v="0"/>
    <x v="0"/>
    <x v="0"/>
    <x v="0"/>
    <x v="0"/>
    <x v="0"/>
    <x v="0"/>
    <x v="0"/>
    <s v="Direção Financeira"/>
    <x v="0"/>
    <x v="0"/>
    <x v="0"/>
    <x v="0"/>
    <x v="0"/>
    <x v="0"/>
    <x v="0"/>
    <x v="0"/>
    <x v="0"/>
    <x v="0"/>
    <x v="0"/>
    <x v="0"/>
    <s v="Pagamento referente a diferença de salario recebido no mês de fevereiro de 2025, conforme anexo."/>
  </r>
  <r>
    <x v="1"/>
    <n v="0"/>
    <n v="0"/>
    <n v="0"/>
    <n v="730000"/>
    <x v="1899"/>
    <x v="0"/>
    <x v="0"/>
    <x v="0"/>
    <s v="01.27.06.72"/>
    <x v="1"/>
    <x v="1"/>
    <x v="1"/>
    <s v="Requalificação Urbana e habitação"/>
    <s v="01.27.06"/>
    <s v="Requalificação Urbana e habitação"/>
    <s v="01.27.06"/>
    <x v="2"/>
    <x v="0"/>
    <x v="0"/>
    <x v="1"/>
    <x v="0"/>
    <x v="1"/>
    <x v="1"/>
    <x v="0"/>
    <x v="4"/>
    <s v="2025-03-04"/>
    <x v="0"/>
    <n v="730000"/>
    <x v="0"/>
    <m/>
    <x v="0"/>
    <m/>
    <x v="70"/>
    <n v="100479507"/>
    <x v="0"/>
    <x v="0"/>
    <s v="Manutenção e Reabilitação de Edificios Municipais"/>
    <s v="ORI"/>
    <x v="0"/>
    <m/>
    <x v="0"/>
    <x v="0"/>
    <x v="0"/>
    <x v="0"/>
    <x v="0"/>
    <x v="0"/>
    <x v="0"/>
    <x v="0"/>
    <x v="0"/>
    <x v="0"/>
    <x v="0"/>
    <s v="Manutenção e Reabilitação de Edificios Municipais"/>
    <x v="0"/>
    <x v="0"/>
    <x v="0"/>
    <x v="0"/>
    <x v="1"/>
    <x v="0"/>
    <x v="0"/>
    <x v="0"/>
    <x v="0"/>
    <x v="0"/>
    <x v="0"/>
    <x v="0"/>
    <s v="Pagamento referente a empreitada de reabilitação  de mercado municipal de Achada Portinho, conforme proposta em anexo."/>
  </r>
  <r>
    <x v="0"/>
    <n v="0"/>
    <n v="0"/>
    <n v="0"/>
    <n v="9000"/>
    <x v="1900"/>
    <x v="0"/>
    <x v="0"/>
    <x v="0"/>
    <s v="03.16.15"/>
    <x v="0"/>
    <x v="0"/>
    <x v="0"/>
    <s v="Direção Financeira"/>
    <s v="03.16.15"/>
    <s v="Direção Financeira"/>
    <s v="03.16.15"/>
    <x v="0"/>
    <x v="0"/>
    <x v="0"/>
    <x v="0"/>
    <x v="0"/>
    <x v="0"/>
    <x v="0"/>
    <x v="0"/>
    <x v="4"/>
    <s v="2025-03-31"/>
    <x v="0"/>
    <n v="9000"/>
    <x v="0"/>
    <m/>
    <x v="0"/>
    <m/>
    <x v="208"/>
    <n v="100475419"/>
    <x v="0"/>
    <x v="0"/>
    <s v="Direção Financeira"/>
    <s v="ORI"/>
    <x v="0"/>
    <m/>
    <x v="0"/>
    <x v="0"/>
    <x v="0"/>
    <x v="0"/>
    <x v="0"/>
    <x v="0"/>
    <x v="0"/>
    <x v="0"/>
    <x v="0"/>
    <x v="0"/>
    <x v="0"/>
    <s v="Direção Financeira"/>
    <x v="0"/>
    <x v="0"/>
    <x v="0"/>
    <x v="0"/>
    <x v="0"/>
    <x v="0"/>
    <x v="0"/>
    <x v="0"/>
    <x v="0"/>
    <x v="0"/>
    <x v="0"/>
    <x v="0"/>
    <s v="Ajuda de custo e subsidio transporte a favor da senhora Anila Rodrigues pela sua deslocação à Praia no dia 31 de março, e nos dias 1 e 2 de abril de 2025, em missão de serviço, conforme anexo."/>
  </r>
  <r>
    <x v="0"/>
    <n v="0"/>
    <n v="0"/>
    <n v="0"/>
    <n v="4000"/>
    <x v="1901"/>
    <x v="0"/>
    <x v="0"/>
    <x v="0"/>
    <s v="03.16.15"/>
    <x v="0"/>
    <x v="0"/>
    <x v="0"/>
    <s v="Direção Financeira"/>
    <s v="03.16.15"/>
    <s v="Direção Financeira"/>
    <s v="03.16.15"/>
    <x v="11"/>
    <x v="0"/>
    <x v="0"/>
    <x v="0"/>
    <x v="1"/>
    <x v="0"/>
    <x v="0"/>
    <x v="0"/>
    <x v="2"/>
    <s v="2025-04-02"/>
    <x v="1"/>
    <n v="4000"/>
    <x v="0"/>
    <m/>
    <x v="0"/>
    <m/>
    <x v="82"/>
    <n v="100479698"/>
    <x v="0"/>
    <x v="0"/>
    <s v="Direção Financeira"/>
    <s v="ORI"/>
    <x v="0"/>
    <m/>
    <x v="0"/>
    <x v="0"/>
    <x v="0"/>
    <x v="0"/>
    <x v="0"/>
    <x v="0"/>
    <x v="0"/>
    <x v="0"/>
    <x v="0"/>
    <x v="0"/>
    <x v="0"/>
    <s v="Direção Financeira"/>
    <x v="0"/>
    <x v="0"/>
    <x v="0"/>
    <x v="0"/>
    <x v="0"/>
    <x v="0"/>
    <x v="0"/>
    <x v="0"/>
    <x v="0"/>
    <x v="0"/>
    <x v="0"/>
    <x v="0"/>
    <s v="Pagamento referente a aquisição de recarga de energia no jardim de Ponta Verde, conforme anexo."/>
  </r>
  <r>
    <x v="0"/>
    <n v="0"/>
    <n v="0"/>
    <n v="0"/>
    <n v="2800"/>
    <x v="1902"/>
    <x v="0"/>
    <x v="0"/>
    <x v="0"/>
    <s v="03.16.11"/>
    <x v="25"/>
    <x v="0"/>
    <x v="0"/>
    <s v="Direcção de Obras"/>
    <s v="03.16.11"/>
    <s v="Direcção de Obras"/>
    <s v="03.16.11"/>
    <x v="0"/>
    <x v="0"/>
    <x v="0"/>
    <x v="0"/>
    <x v="0"/>
    <x v="0"/>
    <x v="0"/>
    <x v="0"/>
    <x v="2"/>
    <s v="2025-04-04"/>
    <x v="1"/>
    <n v="2800"/>
    <x v="0"/>
    <m/>
    <x v="0"/>
    <m/>
    <x v="168"/>
    <n v="100478458"/>
    <x v="0"/>
    <x v="0"/>
    <s v="Direcção de Obras"/>
    <s v="ORI"/>
    <x v="0"/>
    <m/>
    <x v="0"/>
    <x v="0"/>
    <x v="0"/>
    <x v="0"/>
    <x v="0"/>
    <x v="0"/>
    <x v="0"/>
    <x v="0"/>
    <x v="0"/>
    <x v="0"/>
    <x v="0"/>
    <s v="Direcção de Obras"/>
    <x v="0"/>
    <x v="0"/>
    <x v="0"/>
    <x v="0"/>
    <x v="0"/>
    <x v="0"/>
    <x v="0"/>
    <x v="0"/>
    <x v="0"/>
    <x v="0"/>
    <x v="0"/>
    <x v="0"/>
    <s v="Ajuda de custo a favor do senhor Felisberto Mendonça pela sua deslocação à Praia nos dia 03 e 04 de abril de 2025, em missão de serviço, conforme anexo."/>
  </r>
  <r>
    <x v="0"/>
    <n v="0"/>
    <n v="0"/>
    <n v="0"/>
    <n v="5670"/>
    <x v="1903"/>
    <x v="0"/>
    <x v="0"/>
    <x v="0"/>
    <s v="03.16.25"/>
    <x v="21"/>
    <x v="0"/>
    <x v="0"/>
    <s v="Direção dos  Recursos Humanos"/>
    <s v="03.16.25"/>
    <s v="Direção dos  Recursos Humanos"/>
    <s v="03.16.25"/>
    <x v="80"/>
    <x v="0"/>
    <x v="0"/>
    <x v="1"/>
    <x v="0"/>
    <x v="0"/>
    <x v="0"/>
    <x v="0"/>
    <x v="3"/>
    <s v="2025-05-05"/>
    <x v="1"/>
    <n v="5670"/>
    <x v="0"/>
    <m/>
    <x v="0"/>
    <m/>
    <x v="314"/>
    <n v="100479461"/>
    <x v="0"/>
    <x v="0"/>
    <s v="Direção dos  Recursos Humanos"/>
    <s v="ORI"/>
    <x v="0"/>
    <m/>
    <x v="0"/>
    <x v="0"/>
    <x v="0"/>
    <x v="0"/>
    <x v="0"/>
    <x v="0"/>
    <x v="0"/>
    <x v="0"/>
    <x v="0"/>
    <x v="0"/>
    <x v="0"/>
    <s v="Direção dos  Recursos Humanos"/>
    <x v="0"/>
    <x v="0"/>
    <x v="0"/>
    <x v="0"/>
    <x v="0"/>
    <x v="0"/>
    <x v="0"/>
    <x v="0"/>
    <x v="0"/>
    <x v="0"/>
    <x v="0"/>
    <x v="0"/>
    <s v="Pagamento de retroativo a favor da senhora Maria da Conceição Soares Lopes referente implementação de PCCS janeiro-2012 a outubro 2014, conforme anexo.   "/>
  </r>
  <r>
    <x v="0"/>
    <n v="0"/>
    <n v="0"/>
    <n v="0"/>
    <n v="4400"/>
    <x v="1904"/>
    <x v="0"/>
    <x v="0"/>
    <x v="0"/>
    <s v="03.16.15"/>
    <x v="0"/>
    <x v="0"/>
    <x v="0"/>
    <s v="Direção Financeira"/>
    <s v="03.16.15"/>
    <s v="Direção Financeira"/>
    <s v="03.16.15"/>
    <x v="10"/>
    <x v="0"/>
    <x v="0"/>
    <x v="0"/>
    <x v="1"/>
    <x v="0"/>
    <x v="0"/>
    <x v="0"/>
    <x v="3"/>
    <s v="2025-05-19"/>
    <x v="1"/>
    <n v="4400"/>
    <x v="0"/>
    <m/>
    <x v="0"/>
    <m/>
    <x v="166"/>
    <n v="100478288"/>
    <x v="0"/>
    <x v="0"/>
    <s v="Direção Financeira"/>
    <s v="ORI"/>
    <x v="0"/>
    <m/>
    <x v="0"/>
    <x v="0"/>
    <x v="0"/>
    <x v="0"/>
    <x v="0"/>
    <x v="0"/>
    <x v="0"/>
    <x v="0"/>
    <x v="0"/>
    <x v="0"/>
    <x v="0"/>
    <s v="Direção Financeira"/>
    <x v="0"/>
    <x v="0"/>
    <x v="0"/>
    <x v="0"/>
    <x v="0"/>
    <x v="0"/>
    <x v="0"/>
    <x v="0"/>
    <x v="0"/>
    <x v="0"/>
    <x v="0"/>
    <x v="0"/>
    <s v="Pagamento favor de Bonatura - Producao E Comercializacao Agua, pela aquisição de 12 pack Garrafas de agua 0,5 litros, conforme anexo."/>
  </r>
  <r>
    <x v="0"/>
    <n v="0"/>
    <n v="0"/>
    <n v="0"/>
    <n v="10950"/>
    <x v="1905"/>
    <x v="0"/>
    <x v="0"/>
    <x v="0"/>
    <s v="03.16.15"/>
    <x v="0"/>
    <x v="0"/>
    <x v="0"/>
    <s v="Direção Financeira"/>
    <s v="03.16.15"/>
    <s v="Direção Financeira"/>
    <s v="03.16.15"/>
    <x v="1"/>
    <x v="0"/>
    <x v="0"/>
    <x v="0"/>
    <x v="0"/>
    <x v="0"/>
    <x v="0"/>
    <x v="0"/>
    <x v="3"/>
    <s v="2025-05-28"/>
    <x v="1"/>
    <n v="10950"/>
    <x v="0"/>
    <m/>
    <x v="0"/>
    <m/>
    <x v="9"/>
    <n v="100474696"/>
    <x v="0"/>
    <x v="1"/>
    <s v="Direção Financeira"/>
    <s v="ORI"/>
    <x v="0"/>
    <m/>
    <x v="0"/>
    <x v="0"/>
    <x v="0"/>
    <x v="0"/>
    <x v="0"/>
    <x v="0"/>
    <x v="0"/>
    <x v="0"/>
    <x v="0"/>
    <x v="0"/>
    <x v="0"/>
    <s v="Direção Financeira"/>
    <x v="0"/>
    <x v="0"/>
    <x v="0"/>
    <x v="0"/>
    <x v="0"/>
    <x v="0"/>
    <x v="0"/>
    <x v="0"/>
    <x v="0"/>
    <x v="0"/>
    <x v="1"/>
    <x v="0"/>
    <s v="Pagamento de salario a favor do Tecnico Emanuel Jesus Gomes Silva, referente a mês de maio de 2025, confrome anexo. "/>
  </r>
  <r>
    <x v="0"/>
    <n v="0"/>
    <n v="0"/>
    <n v="0"/>
    <n v="62050"/>
    <x v="1905"/>
    <x v="0"/>
    <x v="0"/>
    <x v="0"/>
    <s v="03.16.15"/>
    <x v="0"/>
    <x v="0"/>
    <x v="0"/>
    <s v="Direção Financeira"/>
    <s v="03.16.15"/>
    <s v="Direção Financeira"/>
    <s v="03.16.15"/>
    <x v="1"/>
    <x v="0"/>
    <x v="0"/>
    <x v="0"/>
    <x v="0"/>
    <x v="0"/>
    <x v="0"/>
    <x v="0"/>
    <x v="3"/>
    <s v="2025-05-28"/>
    <x v="1"/>
    <n v="62050"/>
    <x v="0"/>
    <m/>
    <x v="0"/>
    <m/>
    <x v="94"/>
    <n v="100477334"/>
    <x v="0"/>
    <x v="0"/>
    <s v="Direção Financeira"/>
    <s v="ORI"/>
    <x v="0"/>
    <m/>
    <x v="0"/>
    <x v="0"/>
    <x v="0"/>
    <x v="0"/>
    <x v="0"/>
    <x v="0"/>
    <x v="0"/>
    <x v="0"/>
    <x v="0"/>
    <x v="0"/>
    <x v="0"/>
    <s v="Direção Financeira"/>
    <x v="0"/>
    <x v="0"/>
    <x v="0"/>
    <x v="0"/>
    <x v="0"/>
    <x v="0"/>
    <x v="0"/>
    <x v="0"/>
    <x v="0"/>
    <x v="0"/>
    <x v="0"/>
    <x v="0"/>
    <s v="Pagamento de salario a favor do Tecnico Emanuel Jesus Gomes Silva, referente a mês de maio de 2025, confrome anexo. "/>
  </r>
  <r>
    <x v="0"/>
    <n v="0"/>
    <n v="0"/>
    <n v="0"/>
    <n v="5400"/>
    <x v="1906"/>
    <x v="0"/>
    <x v="0"/>
    <x v="0"/>
    <s v="03.16.02"/>
    <x v="12"/>
    <x v="0"/>
    <x v="0"/>
    <s v="Gabinete do Presidente"/>
    <s v="03.16.02"/>
    <s v="Gabinete do Presidente"/>
    <s v="03.16.02"/>
    <x v="0"/>
    <x v="0"/>
    <x v="0"/>
    <x v="0"/>
    <x v="0"/>
    <x v="0"/>
    <x v="0"/>
    <x v="0"/>
    <x v="3"/>
    <s v="2025-05-29"/>
    <x v="1"/>
    <n v="5400"/>
    <x v="0"/>
    <m/>
    <x v="0"/>
    <m/>
    <x v="45"/>
    <n v="100478720"/>
    <x v="0"/>
    <x v="0"/>
    <s v="Gabinete do Presidente"/>
    <s v="ORI"/>
    <x v="0"/>
    <m/>
    <x v="0"/>
    <x v="0"/>
    <x v="0"/>
    <x v="0"/>
    <x v="0"/>
    <x v="0"/>
    <x v="0"/>
    <x v="0"/>
    <x v="0"/>
    <x v="0"/>
    <x v="0"/>
    <s v="Gabinete do Presidente"/>
    <x v="0"/>
    <x v="0"/>
    <x v="0"/>
    <x v="0"/>
    <x v="0"/>
    <x v="0"/>
    <x v="0"/>
    <x v="0"/>
    <x v="0"/>
    <x v="0"/>
    <x v="0"/>
    <x v="0"/>
    <s v="Ajuda de custo a favor da Sr. Moises Rosario Leal Gomes Landim, pela sua deslocação à cidade da Praia nos dia 20 21 e 27 de Maio de 2025, em missão de serviço, conforme anexo."/>
  </r>
  <r>
    <x v="0"/>
    <n v="0"/>
    <n v="0"/>
    <n v="0"/>
    <n v="3000"/>
    <x v="1907"/>
    <x v="0"/>
    <x v="0"/>
    <x v="0"/>
    <s v="01.25.05.09"/>
    <x v="14"/>
    <x v="2"/>
    <x v="2"/>
    <s v="Saúde"/>
    <s v="01.25.05"/>
    <s v="Saúde"/>
    <s v="01.25.05"/>
    <x v="3"/>
    <x v="0"/>
    <x v="1"/>
    <x v="2"/>
    <x v="0"/>
    <x v="1"/>
    <x v="0"/>
    <x v="0"/>
    <x v="6"/>
    <s v="2025-07-03"/>
    <x v="2"/>
    <n v="3000"/>
    <x v="0"/>
    <m/>
    <x v="0"/>
    <m/>
    <x v="315"/>
    <n v="100475768"/>
    <x v="0"/>
    <x v="0"/>
    <s v="Apoio a Consultas de Especialidade e Medicamentos"/>
    <s v="ORI"/>
    <x v="0"/>
    <s v="ACE"/>
    <x v="0"/>
    <x v="0"/>
    <x v="0"/>
    <x v="0"/>
    <x v="0"/>
    <x v="0"/>
    <x v="0"/>
    <x v="0"/>
    <x v="0"/>
    <x v="0"/>
    <x v="0"/>
    <s v="Apoio a Consultas de Especialidade e Medicamentos"/>
    <x v="0"/>
    <x v="0"/>
    <x v="0"/>
    <x v="0"/>
    <x v="1"/>
    <x v="0"/>
    <x v="0"/>
    <x v="0"/>
    <x v="0"/>
    <x v="0"/>
    <x v="0"/>
    <x v="0"/>
    <s v="Apoio social a favor da Sra. Leny Suzy Furtado Semedo, para exame de especialidade da Sra. Maria Socorro Furtado, conforme anexo."/>
  </r>
  <r>
    <x v="0"/>
    <n v="0"/>
    <n v="0"/>
    <n v="0"/>
    <n v="2100"/>
    <x v="1908"/>
    <x v="0"/>
    <x v="1"/>
    <x v="0"/>
    <s v="03.03.10"/>
    <x v="15"/>
    <x v="0"/>
    <x v="5"/>
    <s v="Receitas Da Câmara"/>
    <s v="03.03.10"/>
    <s v="Receitas Da Câmara"/>
    <s v="03.03.10"/>
    <x v="22"/>
    <x v="0"/>
    <x v="0"/>
    <x v="8"/>
    <x v="0"/>
    <x v="0"/>
    <x v="2"/>
    <x v="0"/>
    <x v="5"/>
    <s v="2025-06-18"/>
    <x v="1"/>
    <n v="2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0"/>
    <x v="1909"/>
    <x v="0"/>
    <x v="1"/>
    <x v="0"/>
    <s v="03.03.10"/>
    <x v="15"/>
    <x v="0"/>
    <x v="5"/>
    <s v="Receitas Da Câmara"/>
    <s v="03.03.10"/>
    <s v="Receitas Da Câmara"/>
    <s v="03.03.10"/>
    <x v="27"/>
    <x v="0"/>
    <x v="4"/>
    <x v="5"/>
    <x v="0"/>
    <x v="0"/>
    <x v="2"/>
    <x v="0"/>
    <x v="5"/>
    <s v="2025-06-18"/>
    <x v="1"/>
    <n v="60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20000"/>
    <x v="1910"/>
    <x v="0"/>
    <x v="1"/>
    <x v="0"/>
    <s v="03.03.10"/>
    <x v="15"/>
    <x v="0"/>
    <x v="5"/>
    <s v="Receitas Da Câmara"/>
    <s v="03.03.10"/>
    <s v="Receitas Da Câmara"/>
    <s v="03.03.10"/>
    <x v="33"/>
    <x v="0"/>
    <x v="0"/>
    <x v="1"/>
    <x v="0"/>
    <x v="0"/>
    <x v="2"/>
    <x v="0"/>
    <x v="5"/>
    <s v="2025-06-18"/>
    <x v="1"/>
    <n v="2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9885"/>
    <x v="1911"/>
    <x v="0"/>
    <x v="1"/>
    <x v="0"/>
    <s v="03.03.10"/>
    <x v="15"/>
    <x v="0"/>
    <x v="5"/>
    <s v="Receitas Da Câmara"/>
    <s v="03.03.10"/>
    <s v="Receitas Da Câmara"/>
    <s v="03.03.10"/>
    <x v="25"/>
    <x v="0"/>
    <x v="0"/>
    <x v="1"/>
    <x v="0"/>
    <x v="0"/>
    <x v="2"/>
    <x v="0"/>
    <x v="5"/>
    <s v="2025-06-18"/>
    <x v="1"/>
    <n v="4988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90"/>
    <x v="1912"/>
    <x v="0"/>
    <x v="1"/>
    <x v="0"/>
    <s v="03.03.10"/>
    <x v="15"/>
    <x v="0"/>
    <x v="5"/>
    <s v="Receitas Da Câmara"/>
    <s v="03.03.10"/>
    <s v="Receitas Da Câmara"/>
    <s v="03.03.10"/>
    <x v="24"/>
    <x v="0"/>
    <x v="4"/>
    <x v="5"/>
    <x v="0"/>
    <x v="0"/>
    <x v="2"/>
    <x v="0"/>
    <x v="5"/>
    <s v="2025-06-18"/>
    <x v="1"/>
    <n v="24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
    <x v="1913"/>
    <x v="0"/>
    <x v="1"/>
    <x v="0"/>
    <s v="03.03.10"/>
    <x v="15"/>
    <x v="0"/>
    <x v="5"/>
    <s v="Receitas Da Câmara"/>
    <s v="03.03.10"/>
    <s v="Receitas Da Câmara"/>
    <s v="03.03.10"/>
    <x v="16"/>
    <x v="0"/>
    <x v="4"/>
    <x v="5"/>
    <x v="0"/>
    <x v="0"/>
    <x v="2"/>
    <x v="0"/>
    <x v="5"/>
    <s v="2025-06-18"/>
    <x v="1"/>
    <n v="1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740"/>
    <x v="1914"/>
    <x v="0"/>
    <x v="1"/>
    <x v="0"/>
    <s v="03.03.10"/>
    <x v="15"/>
    <x v="0"/>
    <x v="5"/>
    <s v="Receitas Da Câmara"/>
    <s v="03.03.10"/>
    <s v="Receitas Da Câmara"/>
    <s v="03.03.10"/>
    <x v="20"/>
    <x v="0"/>
    <x v="4"/>
    <x v="5"/>
    <x v="0"/>
    <x v="0"/>
    <x v="2"/>
    <x v="0"/>
    <x v="5"/>
    <s v="2025-06-18"/>
    <x v="1"/>
    <n v="37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83"/>
    <x v="1915"/>
    <x v="0"/>
    <x v="1"/>
    <x v="0"/>
    <s v="03.03.10"/>
    <x v="15"/>
    <x v="0"/>
    <x v="5"/>
    <s v="Receitas Da Câmara"/>
    <s v="03.03.10"/>
    <s v="Receitas Da Câmara"/>
    <s v="03.03.10"/>
    <x v="32"/>
    <x v="0"/>
    <x v="4"/>
    <x v="5"/>
    <x v="0"/>
    <x v="0"/>
    <x v="2"/>
    <x v="0"/>
    <x v="5"/>
    <s v="2025-06-18"/>
    <x v="1"/>
    <n v="258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
    <x v="1916"/>
    <x v="0"/>
    <x v="1"/>
    <x v="0"/>
    <s v="03.03.10"/>
    <x v="15"/>
    <x v="0"/>
    <x v="5"/>
    <s v="Receitas Da Câmara"/>
    <s v="03.03.10"/>
    <s v="Receitas Da Câmara"/>
    <s v="03.03.10"/>
    <x v="17"/>
    <x v="0"/>
    <x v="4"/>
    <x v="5"/>
    <x v="0"/>
    <x v="0"/>
    <x v="2"/>
    <x v="0"/>
    <x v="5"/>
    <s v="2025-06-19"/>
    <x v="1"/>
    <n v="4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465500"/>
    <x v="1917"/>
    <x v="0"/>
    <x v="1"/>
    <x v="0"/>
    <s v="03.03.10"/>
    <x v="15"/>
    <x v="0"/>
    <x v="5"/>
    <s v="Receitas Da Câmara"/>
    <s v="03.03.10"/>
    <s v="Receitas Da Câmara"/>
    <s v="03.03.10"/>
    <x v="33"/>
    <x v="0"/>
    <x v="0"/>
    <x v="1"/>
    <x v="0"/>
    <x v="0"/>
    <x v="2"/>
    <x v="0"/>
    <x v="5"/>
    <s v="2025-06-19"/>
    <x v="1"/>
    <n v="1465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40"/>
    <x v="1918"/>
    <x v="0"/>
    <x v="1"/>
    <x v="0"/>
    <s v="03.03.10"/>
    <x v="15"/>
    <x v="0"/>
    <x v="5"/>
    <s v="Receitas Da Câmara"/>
    <s v="03.03.10"/>
    <s v="Receitas Da Câmara"/>
    <s v="03.03.10"/>
    <x v="16"/>
    <x v="0"/>
    <x v="4"/>
    <x v="5"/>
    <x v="0"/>
    <x v="0"/>
    <x v="2"/>
    <x v="0"/>
    <x v="5"/>
    <s v="2025-06-19"/>
    <x v="1"/>
    <n v="3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80"/>
    <x v="1919"/>
    <x v="0"/>
    <x v="1"/>
    <x v="0"/>
    <s v="03.03.10"/>
    <x v="15"/>
    <x v="0"/>
    <x v="5"/>
    <s v="Receitas Da Câmara"/>
    <s v="03.03.10"/>
    <s v="Receitas Da Câmara"/>
    <s v="03.03.10"/>
    <x v="15"/>
    <x v="0"/>
    <x v="4"/>
    <x v="5"/>
    <x v="0"/>
    <x v="0"/>
    <x v="2"/>
    <x v="0"/>
    <x v="5"/>
    <s v="2025-06-19"/>
    <x v="1"/>
    <n v="10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911"/>
    <x v="1920"/>
    <x v="0"/>
    <x v="1"/>
    <x v="0"/>
    <s v="03.03.10"/>
    <x v="15"/>
    <x v="0"/>
    <x v="5"/>
    <s v="Receitas Da Câmara"/>
    <s v="03.03.10"/>
    <s v="Receitas Da Câmara"/>
    <s v="03.03.10"/>
    <x v="25"/>
    <x v="0"/>
    <x v="0"/>
    <x v="1"/>
    <x v="0"/>
    <x v="0"/>
    <x v="2"/>
    <x v="0"/>
    <x v="5"/>
    <s v="2025-06-19"/>
    <x v="1"/>
    <n v="60911"/>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00"/>
    <x v="1921"/>
    <x v="0"/>
    <x v="1"/>
    <x v="0"/>
    <s v="03.03.10"/>
    <x v="15"/>
    <x v="0"/>
    <x v="5"/>
    <s v="Receitas Da Câmara"/>
    <s v="03.03.10"/>
    <s v="Receitas Da Câmara"/>
    <s v="03.03.10"/>
    <x v="26"/>
    <x v="0"/>
    <x v="4"/>
    <x v="5"/>
    <x v="0"/>
    <x v="0"/>
    <x v="2"/>
    <x v="0"/>
    <x v="5"/>
    <s v="2025-06-19"/>
    <x v="1"/>
    <n v="2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735"/>
    <x v="1922"/>
    <x v="0"/>
    <x v="1"/>
    <x v="0"/>
    <s v="03.03.10"/>
    <x v="15"/>
    <x v="0"/>
    <x v="5"/>
    <s v="Receitas Da Câmara"/>
    <s v="03.03.10"/>
    <s v="Receitas Da Câmara"/>
    <s v="03.03.10"/>
    <x v="20"/>
    <x v="0"/>
    <x v="4"/>
    <x v="5"/>
    <x v="0"/>
    <x v="0"/>
    <x v="2"/>
    <x v="0"/>
    <x v="5"/>
    <s v="2025-06-19"/>
    <x v="1"/>
    <n v="673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90"/>
    <x v="1923"/>
    <x v="0"/>
    <x v="1"/>
    <x v="0"/>
    <s v="03.03.10"/>
    <x v="15"/>
    <x v="0"/>
    <x v="5"/>
    <s v="Receitas Da Câmara"/>
    <s v="03.03.10"/>
    <s v="Receitas Da Câmara"/>
    <s v="03.03.10"/>
    <x v="27"/>
    <x v="0"/>
    <x v="4"/>
    <x v="5"/>
    <x v="0"/>
    <x v="0"/>
    <x v="2"/>
    <x v="0"/>
    <x v="5"/>
    <s v="2025-06-19"/>
    <x v="1"/>
    <n v="15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383"/>
    <x v="1924"/>
    <x v="0"/>
    <x v="1"/>
    <x v="0"/>
    <s v="03.03.10"/>
    <x v="15"/>
    <x v="0"/>
    <x v="5"/>
    <s v="Receitas Da Câmara"/>
    <s v="03.03.10"/>
    <s v="Receitas Da Câmara"/>
    <s v="03.03.10"/>
    <x v="32"/>
    <x v="0"/>
    <x v="4"/>
    <x v="5"/>
    <x v="0"/>
    <x v="0"/>
    <x v="2"/>
    <x v="0"/>
    <x v="5"/>
    <s v="2025-06-19"/>
    <x v="1"/>
    <n v="1038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0"/>
    <x v="1925"/>
    <x v="0"/>
    <x v="1"/>
    <x v="0"/>
    <s v="03.03.10"/>
    <x v="15"/>
    <x v="0"/>
    <x v="5"/>
    <s v="Receitas Da Câmara"/>
    <s v="03.03.10"/>
    <s v="Receitas Da Câmara"/>
    <s v="03.03.10"/>
    <x v="22"/>
    <x v="0"/>
    <x v="0"/>
    <x v="8"/>
    <x v="0"/>
    <x v="0"/>
    <x v="2"/>
    <x v="0"/>
    <x v="5"/>
    <s v="2025-06-19"/>
    <x v="1"/>
    <n v="4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390"/>
    <x v="1926"/>
    <x v="0"/>
    <x v="1"/>
    <x v="0"/>
    <s v="03.03.10"/>
    <x v="15"/>
    <x v="0"/>
    <x v="5"/>
    <s v="Receitas Da Câmara"/>
    <s v="03.03.10"/>
    <s v="Receitas Da Câmara"/>
    <s v="03.03.10"/>
    <x v="24"/>
    <x v="0"/>
    <x v="4"/>
    <x v="5"/>
    <x v="0"/>
    <x v="0"/>
    <x v="2"/>
    <x v="0"/>
    <x v="5"/>
    <s v="2025-06-19"/>
    <x v="1"/>
    <n v="23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0"/>
    <x v="1927"/>
    <x v="0"/>
    <x v="0"/>
    <x v="0"/>
    <s v="01.25.05.09"/>
    <x v="14"/>
    <x v="2"/>
    <x v="2"/>
    <s v="Saúde"/>
    <s v="01.25.05"/>
    <s v="Saúde"/>
    <s v="01.25.05"/>
    <x v="3"/>
    <x v="0"/>
    <x v="1"/>
    <x v="2"/>
    <x v="0"/>
    <x v="1"/>
    <x v="0"/>
    <x v="0"/>
    <x v="6"/>
    <s v="2025-07-18"/>
    <x v="2"/>
    <n v="6000"/>
    <x v="0"/>
    <m/>
    <x v="0"/>
    <m/>
    <x v="316"/>
    <n v="100479956"/>
    <x v="0"/>
    <x v="0"/>
    <s v="Apoio a Consultas de Especialidade e Medicamentos"/>
    <s v="ORI"/>
    <x v="0"/>
    <s v="ACE"/>
    <x v="0"/>
    <x v="0"/>
    <x v="0"/>
    <x v="0"/>
    <x v="0"/>
    <x v="0"/>
    <x v="0"/>
    <x v="0"/>
    <x v="0"/>
    <x v="0"/>
    <x v="0"/>
    <s v="Apoio a Consultas de Especialidade e Medicamentos"/>
    <x v="0"/>
    <x v="0"/>
    <x v="0"/>
    <x v="0"/>
    <x v="1"/>
    <x v="0"/>
    <x v="0"/>
    <x v="0"/>
    <x v="0"/>
    <x v="0"/>
    <x v="0"/>
    <x v="0"/>
    <s v="Apoio social a favor  da Sra. Neusa Cristina Landim Tavares, para tratamento medico/fisioterapia, conforme anexo."/>
  </r>
  <r>
    <x v="0"/>
    <n v="0"/>
    <n v="0"/>
    <n v="0"/>
    <n v="1050"/>
    <x v="1928"/>
    <x v="0"/>
    <x v="1"/>
    <x v="0"/>
    <s v="80.02.01"/>
    <x v="28"/>
    <x v="4"/>
    <x v="4"/>
    <s v="Retenções Iur"/>
    <s v="80.02.01"/>
    <s v="Retenções Iur"/>
    <s v="80.02.01"/>
    <x v="52"/>
    <x v="0"/>
    <x v="6"/>
    <x v="1"/>
    <x v="1"/>
    <x v="2"/>
    <x v="2"/>
    <x v="0"/>
    <x v="7"/>
    <s v="2025-08-07"/>
    <x v="2"/>
    <n v="1050"/>
    <x v="0"/>
    <m/>
    <x v="0"/>
    <m/>
    <x v="9"/>
    <n v="100474696"/>
    <x v="0"/>
    <x v="0"/>
    <s v="Retenções Iur"/>
    <s v="ORI"/>
    <x v="0"/>
    <s v="RIUR"/>
    <x v="0"/>
    <x v="0"/>
    <x v="0"/>
    <x v="0"/>
    <x v="0"/>
    <x v="0"/>
    <x v="0"/>
    <x v="0"/>
    <x v="0"/>
    <x v="0"/>
    <x v="0"/>
    <s v="Retenções Iur"/>
    <x v="0"/>
    <x v="0"/>
    <x v="0"/>
    <x v="0"/>
    <x v="2"/>
    <x v="0"/>
    <x v="0"/>
    <x v="0"/>
    <x v="0"/>
    <x v="1"/>
    <x v="0"/>
    <x v="0"/>
    <s v="RETENCAO OT"/>
  </r>
  <r>
    <x v="0"/>
    <n v="0"/>
    <n v="0"/>
    <n v="0"/>
    <n v="278"/>
    <x v="1929"/>
    <x v="0"/>
    <x v="0"/>
    <x v="0"/>
    <s v="03.16.19"/>
    <x v="44"/>
    <x v="0"/>
    <x v="0"/>
    <s v="Direção de Inovação e Desporto"/>
    <s v="03.16.19"/>
    <s v="Direção de Inovação e Desporto"/>
    <s v="03.16.19"/>
    <x v="8"/>
    <x v="0"/>
    <x v="0"/>
    <x v="0"/>
    <x v="0"/>
    <x v="0"/>
    <x v="0"/>
    <x v="0"/>
    <x v="8"/>
    <s v="2025-09-24"/>
    <x v="2"/>
    <n v="278"/>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09-2025"/>
  </r>
  <r>
    <x v="0"/>
    <n v="0"/>
    <n v="0"/>
    <n v="0"/>
    <n v="1007"/>
    <x v="1929"/>
    <x v="0"/>
    <x v="0"/>
    <x v="0"/>
    <s v="03.16.19"/>
    <x v="44"/>
    <x v="0"/>
    <x v="0"/>
    <s v="Direção de Inovação e Desporto"/>
    <s v="03.16.19"/>
    <s v="Direção de Inovação e Desporto"/>
    <s v="03.16.19"/>
    <x v="46"/>
    <x v="0"/>
    <x v="0"/>
    <x v="1"/>
    <x v="0"/>
    <x v="0"/>
    <x v="0"/>
    <x v="0"/>
    <x v="8"/>
    <s v="2025-09-24"/>
    <x v="2"/>
    <n v="1007"/>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09-2025"/>
  </r>
  <r>
    <x v="0"/>
    <n v="0"/>
    <n v="0"/>
    <n v="0"/>
    <n v="7094"/>
    <x v="1929"/>
    <x v="0"/>
    <x v="0"/>
    <x v="0"/>
    <s v="03.16.19"/>
    <x v="44"/>
    <x v="0"/>
    <x v="0"/>
    <s v="Direção de Inovação e Desporto"/>
    <s v="03.16.19"/>
    <s v="Direção de Inovação e Desporto"/>
    <s v="03.16.19"/>
    <x v="42"/>
    <x v="0"/>
    <x v="0"/>
    <x v="1"/>
    <x v="1"/>
    <x v="0"/>
    <x v="0"/>
    <x v="0"/>
    <x v="8"/>
    <s v="2025-09-24"/>
    <x v="2"/>
    <n v="7094"/>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09-2025"/>
  </r>
  <r>
    <x v="0"/>
    <n v="0"/>
    <n v="0"/>
    <n v="0"/>
    <n v="223"/>
    <x v="1929"/>
    <x v="0"/>
    <x v="0"/>
    <x v="0"/>
    <s v="03.16.19"/>
    <x v="44"/>
    <x v="0"/>
    <x v="0"/>
    <s v="Direção de Inovação e Desporto"/>
    <s v="03.16.19"/>
    <s v="Direção de Inovação e Desporto"/>
    <s v="03.16.19"/>
    <x v="8"/>
    <x v="0"/>
    <x v="0"/>
    <x v="0"/>
    <x v="0"/>
    <x v="0"/>
    <x v="0"/>
    <x v="0"/>
    <x v="8"/>
    <s v="2025-09-24"/>
    <x v="2"/>
    <n v="223"/>
    <x v="0"/>
    <m/>
    <x v="0"/>
    <m/>
    <x v="89"/>
    <n v="100474706"/>
    <x v="0"/>
    <x v="5"/>
    <s v="Direção de Inovação e Desporto"/>
    <s v="ORI"/>
    <x v="0"/>
    <m/>
    <x v="0"/>
    <x v="0"/>
    <x v="0"/>
    <x v="0"/>
    <x v="0"/>
    <x v="0"/>
    <x v="0"/>
    <x v="0"/>
    <x v="0"/>
    <x v="0"/>
    <x v="0"/>
    <s v="Direção de Inovação e Desporto"/>
    <x v="0"/>
    <x v="0"/>
    <x v="0"/>
    <x v="0"/>
    <x v="0"/>
    <x v="0"/>
    <x v="0"/>
    <x v="0"/>
    <x v="0"/>
    <x v="0"/>
    <x v="5"/>
    <x v="0"/>
    <s v="Pagamento de salário referente a 09-2025"/>
  </r>
  <r>
    <x v="0"/>
    <n v="0"/>
    <n v="0"/>
    <n v="0"/>
    <n v="808"/>
    <x v="1929"/>
    <x v="0"/>
    <x v="0"/>
    <x v="0"/>
    <s v="03.16.19"/>
    <x v="44"/>
    <x v="0"/>
    <x v="0"/>
    <s v="Direção de Inovação e Desporto"/>
    <s v="03.16.19"/>
    <s v="Direção de Inovação e Desporto"/>
    <s v="03.16.19"/>
    <x v="46"/>
    <x v="0"/>
    <x v="0"/>
    <x v="1"/>
    <x v="0"/>
    <x v="0"/>
    <x v="0"/>
    <x v="0"/>
    <x v="8"/>
    <s v="2025-09-24"/>
    <x v="2"/>
    <n v="808"/>
    <x v="0"/>
    <m/>
    <x v="0"/>
    <m/>
    <x v="89"/>
    <n v="100474706"/>
    <x v="0"/>
    <x v="5"/>
    <s v="Direção de Inovação e Desporto"/>
    <s v="ORI"/>
    <x v="0"/>
    <m/>
    <x v="0"/>
    <x v="0"/>
    <x v="0"/>
    <x v="0"/>
    <x v="0"/>
    <x v="0"/>
    <x v="0"/>
    <x v="0"/>
    <x v="0"/>
    <x v="0"/>
    <x v="0"/>
    <s v="Direção de Inovação e Desporto"/>
    <x v="0"/>
    <x v="0"/>
    <x v="0"/>
    <x v="0"/>
    <x v="0"/>
    <x v="0"/>
    <x v="0"/>
    <x v="0"/>
    <x v="0"/>
    <x v="0"/>
    <x v="5"/>
    <x v="0"/>
    <s v="Pagamento de salário referente a 09-2025"/>
  </r>
  <r>
    <x v="0"/>
    <n v="0"/>
    <n v="0"/>
    <n v="0"/>
    <n v="5689"/>
    <x v="1929"/>
    <x v="0"/>
    <x v="0"/>
    <x v="0"/>
    <s v="03.16.19"/>
    <x v="44"/>
    <x v="0"/>
    <x v="0"/>
    <s v="Direção de Inovação e Desporto"/>
    <s v="03.16.19"/>
    <s v="Direção de Inovação e Desporto"/>
    <s v="03.16.19"/>
    <x v="42"/>
    <x v="0"/>
    <x v="0"/>
    <x v="1"/>
    <x v="1"/>
    <x v="0"/>
    <x v="0"/>
    <x v="0"/>
    <x v="8"/>
    <s v="2025-09-24"/>
    <x v="2"/>
    <n v="5689"/>
    <x v="0"/>
    <m/>
    <x v="0"/>
    <m/>
    <x v="89"/>
    <n v="100474706"/>
    <x v="0"/>
    <x v="5"/>
    <s v="Direção de Inovação e Desporto"/>
    <s v="ORI"/>
    <x v="0"/>
    <m/>
    <x v="0"/>
    <x v="0"/>
    <x v="0"/>
    <x v="0"/>
    <x v="0"/>
    <x v="0"/>
    <x v="0"/>
    <x v="0"/>
    <x v="0"/>
    <x v="0"/>
    <x v="0"/>
    <s v="Direção de Inovação e Desporto"/>
    <x v="0"/>
    <x v="0"/>
    <x v="0"/>
    <x v="0"/>
    <x v="0"/>
    <x v="0"/>
    <x v="0"/>
    <x v="0"/>
    <x v="0"/>
    <x v="0"/>
    <x v="5"/>
    <x v="0"/>
    <s v="Pagamento de salário referente a 09-2025"/>
  </r>
  <r>
    <x v="0"/>
    <n v="0"/>
    <n v="0"/>
    <n v="0"/>
    <n v="4939"/>
    <x v="1929"/>
    <x v="0"/>
    <x v="0"/>
    <x v="0"/>
    <s v="03.16.19"/>
    <x v="44"/>
    <x v="0"/>
    <x v="0"/>
    <s v="Direção de Inovação e Desporto"/>
    <s v="03.16.19"/>
    <s v="Direção de Inovação e Desporto"/>
    <s v="03.16.19"/>
    <x v="8"/>
    <x v="0"/>
    <x v="0"/>
    <x v="0"/>
    <x v="0"/>
    <x v="0"/>
    <x v="0"/>
    <x v="0"/>
    <x v="8"/>
    <s v="2025-09-24"/>
    <x v="2"/>
    <n v="4939"/>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09-2025"/>
  </r>
  <r>
    <x v="0"/>
    <n v="0"/>
    <n v="0"/>
    <n v="0"/>
    <n v="17852"/>
    <x v="1929"/>
    <x v="0"/>
    <x v="0"/>
    <x v="0"/>
    <s v="03.16.19"/>
    <x v="44"/>
    <x v="0"/>
    <x v="0"/>
    <s v="Direção de Inovação e Desporto"/>
    <s v="03.16.19"/>
    <s v="Direção de Inovação e Desporto"/>
    <s v="03.16.19"/>
    <x v="46"/>
    <x v="0"/>
    <x v="0"/>
    <x v="1"/>
    <x v="0"/>
    <x v="0"/>
    <x v="0"/>
    <x v="0"/>
    <x v="8"/>
    <s v="2025-09-24"/>
    <x v="2"/>
    <n v="17852"/>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09-2025"/>
  </r>
  <r>
    <x v="0"/>
    <n v="0"/>
    <n v="0"/>
    <n v="0"/>
    <n v="125617"/>
    <x v="1929"/>
    <x v="0"/>
    <x v="0"/>
    <x v="0"/>
    <s v="03.16.19"/>
    <x v="44"/>
    <x v="0"/>
    <x v="0"/>
    <s v="Direção de Inovação e Desporto"/>
    <s v="03.16.19"/>
    <s v="Direção de Inovação e Desporto"/>
    <s v="03.16.19"/>
    <x v="42"/>
    <x v="0"/>
    <x v="0"/>
    <x v="1"/>
    <x v="1"/>
    <x v="0"/>
    <x v="0"/>
    <x v="0"/>
    <x v="8"/>
    <s v="2025-09-24"/>
    <x v="2"/>
    <n v="125617"/>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09-2025"/>
  </r>
  <r>
    <x v="0"/>
    <n v="0"/>
    <n v="0"/>
    <n v="0"/>
    <n v="80000"/>
    <x v="1930"/>
    <x v="0"/>
    <x v="0"/>
    <x v="0"/>
    <s v="03.16.15"/>
    <x v="0"/>
    <x v="0"/>
    <x v="0"/>
    <s v="Direção Financeira"/>
    <s v="03.16.15"/>
    <s v="Direção Financeira"/>
    <s v="03.16.15"/>
    <x v="13"/>
    <x v="0"/>
    <x v="0"/>
    <x v="1"/>
    <x v="0"/>
    <x v="0"/>
    <x v="0"/>
    <x v="0"/>
    <x v="9"/>
    <s v="2025-10-02"/>
    <x v="3"/>
    <n v="80000"/>
    <x v="0"/>
    <m/>
    <x v="0"/>
    <m/>
    <x v="32"/>
    <n v="100476920"/>
    <x v="0"/>
    <x v="0"/>
    <s v="Direção Financeira"/>
    <s v="ORI"/>
    <x v="0"/>
    <m/>
    <x v="0"/>
    <x v="0"/>
    <x v="0"/>
    <x v="0"/>
    <x v="0"/>
    <x v="0"/>
    <x v="0"/>
    <x v="0"/>
    <x v="0"/>
    <x v="0"/>
    <x v="0"/>
    <s v="Direção Financeira"/>
    <x v="0"/>
    <x v="0"/>
    <x v="0"/>
    <x v="0"/>
    <x v="0"/>
    <x v="0"/>
    <x v="0"/>
    <x v="0"/>
    <x v="0"/>
    <x v="0"/>
    <x v="0"/>
    <x v="0"/>
    <s v="Pagamento a favor de Felisberto Carvalho Auto, pela aquisição de combustíveis destinados a viatura afeto aos serviços da CMSM. conforme anexo."/>
  </r>
  <r>
    <x v="1"/>
    <n v="0"/>
    <n v="0"/>
    <n v="0"/>
    <n v="44250"/>
    <x v="1931"/>
    <x v="0"/>
    <x v="0"/>
    <x v="0"/>
    <s v="01.25.02.23"/>
    <x v="13"/>
    <x v="2"/>
    <x v="2"/>
    <s v="desporto"/>
    <s v="01.25.02"/>
    <s v="desporto"/>
    <s v="01.25.02"/>
    <x v="2"/>
    <x v="0"/>
    <x v="0"/>
    <x v="1"/>
    <x v="0"/>
    <x v="1"/>
    <x v="1"/>
    <x v="0"/>
    <x v="9"/>
    <s v="2025-10-22"/>
    <x v="3"/>
    <n v="44250"/>
    <x v="0"/>
    <m/>
    <x v="0"/>
    <m/>
    <x v="9"/>
    <n v="100474696"/>
    <x v="0"/>
    <x v="1"/>
    <s v="Atividades desportivas e promoção do desporto no Concelho"/>
    <s v="ORI"/>
    <x v="0"/>
    <m/>
    <x v="0"/>
    <x v="0"/>
    <x v="0"/>
    <x v="0"/>
    <x v="0"/>
    <x v="0"/>
    <x v="0"/>
    <x v="0"/>
    <x v="0"/>
    <x v="0"/>
    <x v="0"/>
    <s v="Atividades desportivas e promoção do desporto no Concelho"/>
    <x v="0"/>
    <x v="0"/>
    <x v="0"/>
    <x v="0"/>
    <x v="1"/>
    <x v="0"/>
    <x v="0"/>
    <x v="0"/>
    <x v="0"/>
    <x v="0"/>
    <x v="1"/>
    <x v="0"/>
    <s v="Pagamento referente a serviços de mão de obra da reabilitação do polivalente de Espinho Branco, conforme anexo. "/>
  </r>
  <r>
    <x v="1"/>
    <n v="0"/>
    <n v="0"/>
    <n v="0"/>
    <n v="250750"/>
    <x v="1931"/>
    <x v="0"/>
    <x v="0"/>
    <x v="0"/>
    <s v="01.25.02.23"/>
    <x v="13"/>
    <x v="2"/>
    <x v="2"/>
    <s v="desporto"/>
    <s v="01.25.02"/>
    <s v="desporto"/>
    <s v="01.25.02"/>
    <x v="2"/>
    <x v="0"/>
    <x v="0"/>
    <x v="1"/>
    <x v="0"/>
    <x v="1"/>
    <x v="1"/>
    <x v="0"/>
    <x v="9"/>
    <s v="2025-10-22"/>
    <x v="3"/>
    <n v="250750"/>
    <x v="0"/>
    <m/>
    <x v="0"/>
    <m/>
    <x v="317"/>
    <n v="100478060"/>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 serviços de mão de obra da reabilitação do polivalente de Espinho Branco, conforme anexo. "/>
  </r>
  <r>
    <x v="0"/>
    <n v="0"/>
    <n v="0"/>
    <n v="0"/>
    <n v="2850"/>
    <x v="1932"/>
    <x v="0"/>
    <x v="1"/>
    <x v="0"/>
    <s v="80.02.01"/>
    <x v="28"/>
    <x v="4"/>
    <x v="4"/>
    <s v="Retenções Iur"/>
    <s v="80.02.01"/>
    <s v="Retenções Iur"/>
    <s v="80.02.01"/>
    <x v="52"/>
    <x v="0"/>
    <x v="6"/>
    <x v="1"/>
    <x v="1"/>
    <x v="2"/>
    <x v="2"/>
    <x v="0"/>
    <x v="10"/>
    <s v="2025-11-27"/>
    <x v="3"/>
    <n v="2850"/>
    <x v="0"/>
    <m/>
    <x v="0"/>
    <m/>
    <x v="9"/>
    <n v="100474696"/>
    <x v="0"/>
    <x v="0"/>
    <s v="Retenções Iur"/>
    <s v="ORI"/>
    <x v="0"/>
    <s v="RIUR"/>
    <x v="0"/>
    <x v="0"/>
    <x v="0"/>
    <x v="0"/>
    <x v="0"/>
    <x v="0"/>
    <x v="0"/>
    <x v="0"/>
    <x v="0"/>
    <x v="0"/>
    <x v="0"/>
    <s v="Retenções Iur"/>
    <x v="0"/>
    <x v="0"/>
    <x v="0"/>
    <x v="0"/>
    <x v="2"/>
    <x v="0"/>
    <x v="0"/>
    <x v="0"/>
    <x v="0"/>
    <x v="1"/>
    <x v="0"/>
    <x v="0"/>
    <s v="RETENCAO OT"/>
  </r>
  <r>
    <x v="0"/>
    <n v="0"/>
    <n v="0"/>
    <n v="0"/>
    <n v="43977"/>
    <x v="1933"/>
    <x v="0"/>
    <x v="1"/>
    <x v="0"/>
    <s v="80.02.01"/>
    <x v="28"/>
    <x v="4"/>
    <x v="4"/>
    <s v="Retenções Iur"/>
    <s v="80.02.01"/>
    <s v="Retenções Iur"/>
    <s v="80.02.01"/>
    <x v="52"/>
    <x v="0"/>
    <x v="6"/>
    <x v="1"/>
    <x v="1"/>
    <x v="2"/>
    <x v="2"/>
    <x v="0"/>
    <x v="10"/>
    <s v="2025-11-20"/>
    <x v="3"/>
    <n v="43977"/>
    <x v="0"/>
    <m/>
    <x v="0"/>
    <m/>
    <x v="9"/>
    <n v="100474696"/>
    <x v="0"/>
    <x v="0"/>
    <s v="Retenções Iur"/>
    <s v="ORI"/>
    <x v="0"/>
    <s v="RIUR"/>
    <x v="0"/>
    <x v="0"/>
    <x v="0"/>
    <x v="0"/>
    <x v="0"/>
    <x v="0"/>
    <x v="0"/>
    <x v="0"/>
    <x v="0"/>
    <x v="0"/>
    <x v="0"/>
    <s v="Retenções Iur"/>
    <x v="0"/>
    <x v="0"/>
    <x v="0"/>
    <x v="0"/>
    <x v="2"/>
    <x v="0"/>
    <x v="0"/>
    <x v="0"/>
    <x v="0"/>
    <x v="1"/>
    <x v="0"/>
    <x v="0"/>
    <s v="RETENCAO OT"/>
  </r>
  <r>
    <x v="0"/>
    <n v="0"/>
    <n v="0"/>
    <n v="0"/>
    <n v="9000"/>
    <x v="1934"/>
    <x v="0"/>
    <x v="1"/>
    <x v="0"/>
    <s v="80.02.10.03"/>
    <x v="32"/>
    <x v="4"/>
    <x v="4"/>
    <s v="Outros"/>
    <s v="80.02.10"/>
    <s v="Outros"/>
    <s v="80.02.10"/>
    <x v="57"/>
    <x v="0"/>
    <x v="6"/>
    <x v="1"/>
    <x v="1"/>
    <x v="2"/>
    <x v="2"/>
    <x v="0"/>
    <x v="10"/>
    <s v="2025-11-20"/>
    <x v="3"/>
    <n v="9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51165"/>
    <x v="1935"/>
    <x v="0"/>
    <x v="1"/>
    <x v="0"/>
    <s v="80.02.10.01"/>
    <x v="10"/>
    <x v="4"/>
    <x v="4"/>
    <s v="Outros"/>
    <s v="80.02.10"/>
    <s v="Outros"/>
    <s v="80.02.10"/>
    <x v="55"/>
    <x v="0"/>
    <x v="6"/>
    <x v="1"/>
    <x v="1"/>
    <x v="2"/>
    <x v="2"/>
    <x v="0"/>
    <x v="10"/>
    <s v="2025-11-20"/>
    <x v="3"/>
    <n v="51165"/>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310"/>
    <x v="1936"/>
    <x v="0"/>
    <x v="1"/>
    <x v="0"/>
    <s v="80.02.10.24"/>
    <x v="34"/>
    <x v="4"/>
    <x v="4"/>
    <s v="Outros"/>
    <s v="80.02.10"/>
    <s v="Outros"/>
    <s v="80.02.10"/>
    <x v="58"/>
    <x v="0"/>
    <x v="6"/>
    <x v="1"/>
    <x v="1"/>
    <x v="2"/>
    <x v="2"/>
    <x v="0"/>
    <x v="10"/>
    <s v="2025-11-20"/>
    <x v="3"/>
    <n v="310"/>
    <x v="0"/>
    <m/>
    <x v="0"/>
    <m/>
    <x v="105"/>
    <n v="100478987"/>
    <x v="0"/>
    <x v="0"/>
    <s v="Retenções SIACSA"/>
    <s v="ORI"/>
    <x v="0"/>
    <s v="SIACSA"/>
    <x v="0"/>
    <x v="0"/>
    <x v="0"/>
    <x v="0"/>
    <x v="0"/>
    <x v="0"/>
    <x v="0"/>
    <x v="0"/>
    <x v="0"/>
    <x v="0"/>
    <x v="0"/>
    <s v="Retenções SIACSA"/>
    <x v="0"/>
    <x v="0"/>
    <x v="0"/>
    <x v="0"/>
    <x v="2"/>
    <x v="0"/>
    <x v="0"/>
    <x v="0"/>
    <x v="0"/>
    <x v="1"/>
    <x v="0"/>
    <x v="0"/>
    <s v="RETENCAO OT"/>
  </r>
  <r>
    <x v="0"/>
    <n v="0"/>
    <n v="0"/>
    <n v="0"/>
    <n v="14979"/>
    <x v="1937"/>
    <x v="0"/>
    <x v="1"/>
    <x v="0"/>
    <s v="80.02.01"/>
    <x v="28"/>
    <x v="4"/>
    <x v="4"/>
    <s v="Retenções Iur"/>
    <s v="80.02.01"/>
    <s v="Retenções Iur"/>
    <s v="80.02.01"/>
    <x v="52"/>
    <x v="0"/>
    <x v="6"/>
    <x v="1"/>
    <x v="1"/>
    <x v="2"/>
    <x v="2"/>
    <x v="0"/>
    <x v="10"/>
    <s v="2025-11-20"/>
    <x v="3"/>
    <n v="14979"/>
    <x v="0"/>
    <m/>
    <x v="0"/>
    <m/>
    <x v="9"/>
    <n v="100474696"/>
    <x v="0"/>
    <x v="0"/>
    <s v="Retenções Iur"/>
    <s v="ORI"/>
    <x v="0"/>
    <s v="RIUR"/>
    <x v="0"/>
    <x v="0"/>
    <x v="0"/>
    <x v="0"/>
    <x v="0"/>
    <x v="0"/>
    <x v="0"/>
    <x v="0"/>
    <x v="0"/>
    <x v="0"/>
    <x v="0"/>
    <s v="Retenções Iur"/>
    <x v="0"/>
    <x v="0"/>
    <x v="0"/>
    <x v="0"/>
    <x v="2"/>
    <x v="0"/>
    <x v="0"/>
    <x v="0"/>
    <x v="0"/>
    <x v="1"/>
    <x v="0"/>
    <x v="0"/>
    <s v="RETENCAO OT"/>
  </r>
  <r>
    <x v="0"/>
    <n v="0"/>
    <n v="0"/>
    <n v="0"/>
    <n v="9792"/>
    <x v="1938"/>
    <x v="0"/>
    <x v="1"/>
    <x v="0"/>
    <s v="80.02.10.01"/>
    <x v="10"/>
    <x v="4"/>
    <x v="4"/>
    <s v="Outros"/>
    <s v="80.02.10"/>
    <s v="Outros"/>
    <s v="80.02.10"/>
    <x v="55"/>
    <x v="0"/>
    <x v="6"/>
    <x v="1"/>
    <x v="1"/>
    <x v="2"/>
    <x v="2"/>
    <x v="0"/>
    <x v="10"/>
    <s v="2025-11-20"/>
    <x v="3"/>
    <n v="9792"/>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7245"/>
    <x v="1939"/>
    <x v="0"/>
    <x v="1"/>
    <x v="0"/>
    <s v="80.02.01"/>
    <x v="28"/>
    <x v="4"/>
    <x v="4"/>
    <s v="Retenções Iur"/>
    <s v="80.02.01"/>
    <s v="Retenções Iur"/>
    <s v="80.02.01"/>
    <x v="52"/>
    <x v="0"/>
    <x v="6"/>
    <x v="1"/>
    <x v="1"/>
    <x v="2"/>
    <x v="2"/>
    <x v="0"/>
    <x v="10"/>
    <s v="2025-11-20"/>
    <x v="3"/>
    <n v="17245"/>
    <x v="0"/>
    <m/>
    <x v="0"/>
    <m/>
    <x v="9"/>
    <n v="100474696"/>
    <x v="0"/>
    <x v="0"/>
    <s v="Retenções Iur"/>
    <s v="ORI"/>
    <x v="0"/>
    <s v="RIUR"/>
    <x v="0"/>
    <x v="0"/>
    <x v="0"/>
    <x v="0"/>
    <x v="0"/>
    <x v="0"/>
    <x v="0"/>
    <x v="0"/>
    <x v="0"/>
    <x v="0"/>
    <x v="0"/>
    <s v="Retenções Iur"/>
    <x v="0"/>
    <x v="0"/>
    <x v="0"/>
    <x v="0"/>
    <x v="2"/>
    <x v="0"/>
    <x v="0"/>
    <x v="0"/>
    <x v="0"/>
    <x v="1"/>
    <x v="0"/>
    <x v="0"/>
    <s v="RETENCAO OT"/>
  </r>
  <r>
    <x v="0"/>
    <n v="0"/>
    <n v="0"/>
    <n v="0"/>
    <n v="8213"/>
    <x v="1940"/>
    <x v="0"/>
    <x v="1"/>
    <x v="0"/>
    <s v="80.02.10.01"/>
    <x v="10"/>
    <x v="4"/>
    <x v="4"/>
    <s v="Outros"/>
    <s v="80.02.10"/>
    <s v="Outros"/>
    <s v="80.02.10"/>
    <x v="55"/>
    <x v="0"/>
    <x v="6"/>
    <x v="1"/>
    <x v="1"/>
    <x v="2"/>
    <x v="2"/>
    <x v="0"/>
    <x v="10"/>
    <s v="2025-11-20"/>
    <x v="3"/>
    <n v="82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0834"/>
    <x v="1941"/>
    <x v="0"/>
    <x v="1"/>
    <x v="0"/>
    <s v="80.02.01"/>
    <x v="28"/>
    <x v="4"/>
    <x v="4"/>
    <s v="Retenções Iur"/>
    <s v="80.02.01"/>
    <s v="Retenções Iur"/>
    <s v="80.02.01"/>
    <x v="52"/>
    <x v="0"/>
    <x v="6"/>
    <x v="1"/>
    <x v="1"/>
    <x v="2"/>
    <x v="2"/>
    <x v="0"/>
    <x v="10"/>
    <s v="2025-11-20"/>
    <x v="3"/>
    <n v="10834"/>
    <x v="0"/>
    <m/>
    <x v="0"/>
    <m/>
    <x v="9"/>
    <n v="100474696"/>
    <x v="0"/>
    <x v="0"/>
    <s v="Retenções Iur"/>
    <s v="ORI"/>
    <x v="0"/>
    <s v="RIUR"/>
    <x v="0"/>
    <x v="0"/>
    <x v="0"/>
    <x v="0"/>
    <x v="0"/>
    <x v="0"/>
    <x v="0"/>
    <x v="0"/>
    <x v="0"/>
    <x v="0"/>
    <x v="0"/>
    <s v="Retenções Iur"/>
    <x v="0"/>
    <x v="0"/>
    <x v="0"/>
    <x v="0"/>
    <x v="2"/>
    <x v="0"/>
    <x v="0"/>
    <x v="0"/>
    <x v="0"/>
    <x v="1"/>
    <x v="0"/>
    <x v="0"/>
    <s v="RETENCAO OT"/>
  </r>
  <r>
    <x v="0"/>
    <n v="0"/>
    <n v="0"/>
    <n v="0"/>
    <n v="8213"/>
    <x v="1942"/>
    <x v="0"/>
    <x v="1"/>
    <x v="0"/>
    <s v="80.02.10.01"/>
    <x v="10"/>
    <x v="4"/>
    <x v="4"/>
    <s v="Outros"/>
    <s v="80.02.10"/>
    <s v="Outros"/>
    <s v="80.02.10"/>
    <x v="55"/>
    <x v="0"/>
    <x v="6"/>
    <x v="1"/>
    <x v="1"/>
    <x v="2"/>
    <x v="2"/>
    <x v="0"/>
    <x v="10"/>
    <s v="2025-11-20"/>
    <x v="3"/>
    <n v="82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9391"/>
    <x v="1943"/>
    <x v="0"/>
    <x v="1"/>
    <x v="0"/>
    <s v="80.02.01"/>
    <x v="28"/>
    <x v="4"/>
    <x v="4"/>
    <s v="Retenções Iur"/>
    <s v="80.02.01"/>
    <s v="Retenções Iur"/>
    <s v="80.02.01"/>
    <x v="52"/>
    <x v="0"/>
    <x v="6"/>
    <x v="1"/>
    <x v="1"/>
    <x v="2"/>
    <x v="2"/>
    <x v="0"/>
    <x v="10"/>
    <s v="2025-11-20"/>
    <x v="3"/>
    <n v="9391"/>
    <x v="0"/>
    <m/>
    <x v="0"/>
    <m/>
    <x v="9"/>
    <n v="100474696"/>
    <x v="0"/>
    <x v="0"/>
    <s v="Retenções Iur"/>
    <s v="ORI"/>
    <x v="0"/>
    <s v="RIUR"/>
    <x v="0"/>
    <x v="0"/>
    <x v="0"/>
    <x v="0"/>
    <x v="0"/>
    <x v="0"/>
    <x v="0"/>
    <x v="0"/>
    <x v="0"/>
    <x v="0"/>
    <x v="0"/>
    <s v="Retenções Iur"/>
    <x v="0"/>
    <x v="0"/>
    <x v="0"/>
    <x v="0"/>
    <x v="2"/>
    <x v="0"/>
    <x v="0"/>
    <x v="0"/>
    <x v="0"/>
    <x v="1"/>
    <x v="0"/>
    <x v="0"/>
    <s v="RETENCAO OT"/>
  </r>
  <r>
    <x v="0"/>
    <n v="0"/>
    <n v="0"/>
    <n v="0"/>
    <n v="11224"/>
    <x v="1944"/>
    <x v="0"/>
    <x v="1"/>
    <x v="0"/>
    <s v="80.02.10.01"/>
    <x v="10"/>
    <x v="4"/>
    <x v="4"/>
    <s v="Outros"/>
    <s v="80.02.10"/>
    <s v="Outros"/>
    <s v="80.02.10"/>
    <x v="55"/>
    <x v="0"/>
    <x v="6"/>
    <x v="1"/>
    <x v="1"/>
    <x v="2"/>
    <x v="2"/>
    <x v="0"/>
    <x v="10"/>
    <s v="2025-11-20"/>
    <x v="3"/>
    <n v="11224"/>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68787"/>
    <x v="1945"/>
    <x v="0"/>
    <x v="1"/>
    <x v="0"/>
    <s v="80.02.10.01"/>
    <x v="10"/>
    <x v="4"/>
    <x v="4"/>
    <s v="Outros"/>
    <s v="80.02.10"/>
    <s v="Outros"/>
    <s v="80.02.10"/>
    <x v="55"/>
    <x v="0"/>
    <x v="6"/>
    <x v="1"/>
    <x v="1"/>
    <x v="2"/>
    <x v="2"/>
    <x v="0"/>
    <x v="10"/>
    <s v="2025-11-20"/>
    <x v="3"/>
    <n v="68787"/>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2550"/>
    <x v="1946"/>
    <x v="0"/>
    <x v="1"/>
    <x v="0"/>
    <s v="80.02.10.02"/>
    <x v="29"/>
    <x v="4"/>
    <x v="4"/>
    <s v="Outros"/>
    <s v="80.02.10"/>
    <s v="Outros"/>
    <s v="80.02.10"/>
    <x v="58"/>
    <x v="0"/>
    <x v="6"/>
    <x v="1"/>
    <x v="1"/>
    <x v="2"/>
    <x v="2"/>
    <x v="0"/>
    <x v="10"/>
    <s v="2025-11-20"/>
    <x v="3"/>
    <n v="2550"/>
    <x v="0"/>
    <m/>
    <x v="0"/>
    <m/>
    <x v="103"/>
    <n v="100474707"/>
    <x v="0"/>
    <x v="0"/>
    <s v="Retençoes STAPS"/>
    <s v="ORI"/>
    <x v="0"/>
    <s v="RSND"/>
    <x v="0"/>
    <x v="0"/>
    <x v="0"/>
    <x v="0"/>
    <x v="0"/>
    <x v="0"/>
    <x v="0"/>
    <x v="0"/>
    <x v="0"/>
    <x v="0"/>
    <x v="0"/>
    <s v="Retençoes STAPS"/>
    <x v="0"/>
    <x v="0"/>
    <x v="0"/>
    <x v="0"/>
    <x v="2"/>
    <x v="0"/>
    <x v="0"/>
    <x v="0"/>
    <x v="0"/>
    <x v="1"/>
    <x v="0"/>
    <x v="0"/>
    <s v="RETENCAO OT"/>
  </r>
  <r>
    <x v="0"/>
    <n v="0"/>
    <n v="0"/>
    <n v="0"/>
    <n v="10000"/>
    <x v="1947"/>
    <x v="0"/>
    <x v="0"/>
    <x v="0"/>
    <s v="01.25.04.22"/>
    <x v="9"/>
    <x v="2"/>
    <x v="2"/>
    <s v="Cultura"/>
    <s v="01.25.04"/>
    <s v="Cultura"/>
    <s v="01.25.04"/>
    <x v="4"/>
    <x v="0"/>
    <x v="2"/>
    <x v="3"/>
    <x v="0"/>
    <x v="1"/>
    <x v="0"/>
    <x v="0"/>
    <x v="11"/>
    <s v="2025-12-18"/>
    <x v="3"/>
    <n v="10000"/>
    <x v="0"/>
    <m/>
    <x v="0"/>
    <m/>
    <x v="318"/>
    <n v="100480041"/>
    <x v="0"/>
    <x v="0"/>
    <s v="Atividades culturais e promoção da cultura no Concelho"/>
    <s v="ORI"/>
    <x v="0"/>
    <s v="ACPCC"/>
    <x v="0"/>
    <x v="0"/>
    <x v="0"/>
    <x v="0"/>
    <x v="0"/>
    <x v="0"/>
    <x v="0"/>
    <x v="0"/>
    <x v="0"/>
    <x v="0"/>
    <x v="0"/>
    <s v="Atividades culturais e promoção da cultura no Concelho"/>
    <x v="0"/>
    <x v="0"/>
    <x v="0"/>
    <x v="0"/>
    <x v="1"/>
    <x v="0"/>
    <x v="0"/>
    <x v="0"/>
    <x v="0"/>
    <x v="0"/>
    <x v="0"/>
    <x v="0"/>
    <s v="Apoio a favor de representante Sr. Zé Lito Barbosa Fernandes, para realização de Festa de de Natal Solidário para realização da Festa de Natal para as crianças de Achada frente-Praia, conforme anexo."/>
  </r>
  <r>
    <x v="1"/>
    <n v="0"/>
    <n v="0"/>
    <n v="0"/>
    <n v="108392"/>
    <x v="1948"/>
    <x v="0"/>
    <x v="0"/>
    <x v="0"/>
    <s v="01.27.07.09"/>
    <x v="7"/>
    <x v="1"/>
    <x v="1"/>
    <s v="Requalificação Urbana e Habitação 2"/>
    <s v="01.27.07"/>
    <s v="Requalificação Urbana e Habitação 2"/>
    <s v="01.27.07"/>
    <x v="2"/>
    <x v="0"/>
    <x v="0"/>
    <x v="1"/>
    <x v="0"/>
    <x v="1"/>
    <x v="1"/>
    <x v="0"/>
    <x v="1"/>
    <s v="2025-01-09"/>
    <x v="0"/>
    <n v="108392"/>
    <x v="0"/>
    <m/>
    <x v="0"/>
    <m/>
    <x v="60"/>
    <n v="100479096"/>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ar da Preco Piquinoti Comercio Peças Auto, para a aquisição de Kit de embraiagem e 2 boia de suspensão para a viatura ST-87-ZB afeto as obras da CMSM, conforme anexo. "/>
  </r>
  <r>
    <x v="0"/>
    <n v="0"/>
    <n v="0"/>
    <n v="0"/>
    <n v="1000"/>
    <x v="1949"/>
    <x v="0"/>
    <x v="0"/>
    <x v="0"/>
    <s v="03.16.15"/>
    <x v="0"/>
    <x v="0"/>
    <x v="0"/>
    <s v="Direção Financeira"/>
    <s v="03.16.15"/>
    <s v="Direção Financeira"/>
    <s v="03.16.15"/>
    <x v="0"/>
    <x v="0"/>
    <x v="0"/>
    <x v="0"/>
    <x v="0"/>
    <x v="0"/>
    <x v="0"/>
    <x v="0"/>
    <x v="0"/>
    <s v="2025-02-03"/>
    <x v="0"/>
    <n v="1000"/>
    <x v="0"/>
    <m/>
    <x v="0"/>
    <m/>
    <x v="68"/>
    <n v="100432269"/>
    <x v="0"/>
    <x v="0"/>
    <s v="Direção Financeira"/>
    <s v="ORI"/>
    <x v="0"/>
    <m/>
    <x v="0"/>
    <x v="0"/>
    <x v="0"/>
    <x v="0"/>
    <x v="0"/>
    <x v="0"/>
    <x v="0"/>
    <x v="0"/>
    <x v="0"/>
    <x v="0"/>
    <x v="0"/>
    <s v="Direção Financeira"/>
    <x v="0"/>
    <x v="0"/>
    <x v="0"/>
    <x v="0"/>
    <x v="0"/>
    <x v="0"/>
    <x v="0"/>
    <x v="0"/>
    <x v="0"/>
    <x v="0"/>
    <x v="0"/>
    <x v="0"/>
    <s v="Ajuda de custos a favor do Sr. HERCULANO PEREIRA FERNANDES, pela sua deslocação à Santa Catarina no dia 1 Fevereiro de 2025, em missão de serviço, conforme anexo."/>
  </r>
  <r>
    <x v="0"/>
    <n v="0"/>
    <n v="0"/>
    <n v="0"/>
    <n v="17312"/>
    <x v="1950"/>
    <x v="0"/>
    <x v="0"/>
    <x v="0"/>
    <s v="03.16.15"/>
    <x v="0"/>
    <x v="0"/>
    <x v="0"/>
    <s v="Direção Financeira"/>
    <s v="03.16.15"/>
    <s v="Direção Financeira"/>
    <s v="03.16.15"/>
    <x v="38"/>
    <x v="0"/>
    <x v="0"/>
    <x v="1"/>
    <x v="0"/>
    <x v="0"/>
    <x v="0"/>
    <x v="0"/>
    <x v="1"/>
    <s v="2025-01-09"/>
    <x v="0"/>
    <n v="17312"/>
    <x v="0"/>
    <m/>
    <x v="0"/>
    <m/>
    <x v="60"/>
    <n v="100479096"/>
    <x v="0"/>
    <x v="0"/>
    <s v="Direção Financeira"/>
    <s v="ORI"/>
    <x v="0"/>
    <m/>
    <x v="0"/>
    <x v="0"/>
    <x v="0"/>
    <x v="0"/>
    <x v="0"/>
    <x v="0"/>
    <x v="0"/>
    <x v="0"/>
    <x v="0"/>
    <x v="0"/>
    <x v="0"/>
    <s v="Direção Financeira"/>
    <x v="0"/>
    <x v="0"/>
    <x v="0"/>
    <x v="0"/>
    <x v="0"/>
    <x v="0"/>
    <x v="0"/>
    <x v="0"/>
    <x v="0"/>
    <x v="0"/>
    <x v="0"/>
    <x v="0"/>
    <s v="Pagamento a favar da Preco Piquinoti Comercio Peças Auto, para a aquisição de 1 mãozinha exterior lado condutor para viatura ford St-03-QJ afeto aos serviços da CMSM, conforme anexo."/>
  </r>
  <r>
    <x v="0"/>
    <n v="0"/>
    <n v="0"/>
    <n v="0"/>
    <n v="126728"/>
    <x v="1951"/>
    <x v="0"/>
    <x v="0"/>
    <x v="0"/>
    <s v="03.16.15"/>
    <x v="0"/>
    <x v="0"/>
    <x v="0"/>
    <s v="Direção Financeira"/>
    <s v="03.16.15"/>
    <s v="Direção Financeira"/>
    <s v="03.16.15"/>
    <x v="1"/>
    <x v="0"/>
    <x v="0"/>
    <x v="0"/>
    <x v="0"/>
    <x v="0"/>
    <x v="0"/>
    <x v="0"/>
    <x v="0"/>
    <s v="2025-02-05"/>
    <x v="0"/>
    <n v="126728"/>
    <x v="0"/>
    <m/>
    <x v="0"/>
    <m/>
    <x v="319"/>
    <n v="100477200"/>
    <x v="0"/>
    <x v="0"/>
    <s v="Direção Financeira"/>
    <s v="ORI"/>
    <x v="0"/>
    <m/>
    <x v="0"/>
    <x v="0"/>
    <x v="0"/>
    <x v="0"/>
    <x v="0"/>
    <x v="0"/>
    <x v="0"/>
    <x v="0"/>
    <x v="0"/>
    <x v="0"/>
    <x v="0"/>
    <s v="Direção Financeira"/>
    <x v="0"/>
    <x v="0"/>
    <x v="0"/>
    <x v="0"/>
    <x v="0"/>
    <x v="0"/>
    <x v="0"/>
    <x v="0"/>
    <x v="0"/>
    <x v="0"/>
    <x v="0"/>
    <x v="0"/>
    <s v="Pagamento a favor de T.Com, Tecnologias E Conhecimento, pelo prestação de serviços informáticos, confrome anexo."/>
  </r>
  <r>
    <x v="0"/>
    <n v="0"/>
    <n v="0"/>
    <n v="0"/>
    <n v="1400"/>
    <x v="1952"/>
    <x v="0"/>
    <x v="0"/>
    <x v="0"/>
    <s v="03.16.15"/>
    <x v="0"/>
    <x v="0"/>
    <x v="0"/>
    <s v="Direção Financeira"/>
    <s v="03.16.15"/>
    <s v="Direção Financeira"/>
    <s v="03.16.15"/>
    <x v="0"/>
    <x v="0"/>
    <x v="0"/>
    <x v="0"/>
    <x v="0"/>
    <x v="0"/>
    <x v="0"/>
    <x v="0"/>
    <x v="0"/>
    <s v="2025-02-20"/>
    <x v="0"/>
    <n v="1400"/>
    <x v="0"/>
    <m/>
    <x v="0"/>
    <m/>
    <x v="20"/>
    <n v="100475647"/>
    <x v="0"/>
    <x v="0"/>
    <s v="Direção Financeira"/>
    <s v="ORI"/>
    <x v="0"/>
    <m/>
    <x v="0"/>
    <x v="0"/>
    <x v="0"/>
    <x v="0"/>
    <x v="0"/>
    <x v="0"/>
    <x v="0"/>
    <x v="0"/>
    <x v="0"/>
    <x v="0"/>
    <x v="0"/>
    <s v="Direção Financeira"/>
    <x v="0"/>
    <x v="0"/>
    <x v="0"/>
    <x v="0"/>
    <x v="0"/>
    <x v="0"/>
    <x v="0"/>
    <x v="0"/>
    <x v="0"/>
    <x v="0"/>
    <x v="0"/>
    <x v="0"/>
    <s v="Ajuda de custo a favor do Sr. Adilson Daniel Gomes Correia, pela sua deslocação em missão de serviço a cidade da Assomada no dia 29/01/2025, conforme justificativo em anexo."/>
  </r>
  <r>
    <x v="0"/>
    <n v="0"/>
    <n v="0"/>
    <n v="0"/>
    <n v="15000"/>
    <x v="1953"/>
    <x v="0"/>
    <x v="0"/>
    <x v="0"/>
    <s v="01.25.04.22"/>
    <x v="9"/>
    <x v="2"/>
    <x v="2"/>
    <s v="Cultura"/>
    <s v="01.25.04"/>
    <s v="Cultura"/>
    <s v="01.25.04"/>
    <x v="4"/>
    <x v="0"/>
    <x v="2"/>
    <x v="3"/>
    <x v="0"/>
    <x v="1"/>
    <x v="0"/>
    <x v="0"/>
    <x v="4"/>
    <s v="2025-03-04"/>
    <x v="0"/>
    <n v="15000"/>
    <x v="0"/>
    <m/>
    <x v="0"/>
    <m/>
    <x v="320"/>
    <n v="100479880"/>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o artista pela participação no festival de cinza no dia 05 de março, na praia de Calhetona, conforme anexo."/>
  </r>
  <r>
    <x v="0"/>
    <n v="0"/>
    <n v="0"/>
    <n v="0"/>
    <n v="12000"/>
    <x v="1954"/>
    <x v="0"/>
    <x v="0"/>
    <x v="0"/>
    <s v="01.25.04.22"/>
    <x v="9"/>
    <x v="2"/>
    <x v="2"/>
    <s v="Cultura"/>
    <s v="01.25.04"/>
    <s v="Cultura"/>
    <s v="01.25.04"/>
    <x v="4"/>
    <x v="0"/>
    <x v="2"/>
    <x v="3"/>
    <x v="0"/>
    <x v="1"/>
    <x v="0"/>
    <x v="0"/>
    <x v="4"/>
    <s v="2025-03-04"/>
    <x v="0"/>
    <n v="12000"/>
    <x v="0"/>
    <m/>
    <x v="0"/>
    <m/>
    <x v="321"/>
    <n v="100479886"/>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o artista pela participação no festival de cinza no dia 05 de março, na praia de Calhetona, conforme anexo."/>
  </r>
  <r>
    <x v="0"/>
    <n v="0"/>
    <n v="0"/>
    <n v="0"/>
    <n v="60000"/>
    <x v="1955"/>
    <x v="0"/>
    <x v="0"/>
    <x v="0"/>
    <s v="01.25.04.22"/>
    <x v="9"/>
    <x v="2"/>
    <x v="2"/>
    <s v="Cultura"/>
    <s v="01.25.04"/>
    <s v="Cultura"/>
    <s v="01.25.04"/>
    <x v="4"/>
    <x v="0"/>
    <x v="2"/>
    <x v="3"/>
    <x v="0"/>
    <x v="1"/>
    <x v="0"/>
    <x v="0"/>
    <x v="4"/>
    <s v="2025-03-04"/>
    <x v="0"/>
    <n v="60000"/>
    <x v="0"/>
    <m/>
    <x v="0"/>
    <m/>
    <x v="322"/>
    <n v="100479887"/>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o artista pela participação no festival de cinza no dia 05 de março, na praia de Calhetona, conforme anexo."/>
  </r>
  <r>
    <x v="0"/>
    <n v="0"/>
    <n v="0"/>
    <n v="0"/>
    <n v="300000"/>
    <x v="1956"/>
    <x v="0"/>
    <x v="0"/>
    <x v="0"/>
    <s v="03.16.15"/>
    <x v="0"/>
    <x v="0"/>
    <x v="0"/>
    <s v="Direção Financeira"/>
    <s v="03.16.15"/>
    <s v="Direção Financeira"/>
    <s v="03.16.15"/>
    <x v="12"/>
    <x v="0"/>
    <x v="0"/>
    <x v="1"/>
    <x v="0"/>
    <x v="0"/>
    <x v="0"/>
    <x v="0"/>
    <x v="4"/>
    <s v="2025-03-07"/>
    <x v="0"/>
    <n v="300000"/>
    <x v="0"/>
    <m/>
    <x v="0"/>
    <m/>
    <x v="155"/>
    <n v="100479488"/>
    <x v="0"/>
    <x v="0"/>
    <s v="Direção Financeira"/>
    <s v="ORI"/>
    <x v="0"/>
    <m/>
    <x v="0"/>
    <x v="0"/>
    <x v="0"/>
    <x v="0"/>
    <x v="0"/>
    <x v="0"/>
    <x v="0"/>
    <x v="0"/>
    <x v="0"/>
    <x v="0"/>
    <x v="0"/>
    <s v="Direção Financeira"/>
    <x v="0"/>
    <x v="0"/>
    <x v="0"/>
    <x v="0"/>
    <x v="0"/>
    <x v="0"/>
    <x v="0"/>
    <x v="0"/>
    <x v="0"/>
    <x v="0"/>
    <x v="0"/>
    <x v="0"/>
    <s v="Pagamento referente a aquisição de cadeiras prara o centro multiuso da Achada Bolanha, conforme anexo."/>
  </r>
  <r>
    <x v="1"/>
    <n v="0"/>
    <n v="0"/>
    <n v="0"/>
    <n v="44000"/>
    <x v="1957"/>
    <x v="0"/>
    <x v="0"/>
    <x v="0"/>
    <s v="01.27.07.09"/>
    <x v="7"/>
    <x v="1"/>
    <x v="1"/>
    <s v="Requalificação Urbana e Habitação 2"/>
    <s v="01.27.07"/>
    <s v="Requalificação Urbana e Habitação 2"/>
    <s v="01.27.07"/>
    <x v="2"/>
    <x v="0"/>
    <x v="0"/>
    <x v="1"/>
    <x v="0"/>
    <x v="1"/>
    <x v="1"/>
    <x v="0"/>
    <x v="4"/>
    <s v="2025-03-07"/>
    <x v="0"/>
    <n v="44000"/>
    <x v="0"/>
    <m/>
    <x v="0"/>
    <m/>
    <x v="323"/>
    <n v="100479360"/>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aquisição de serviço de transporte de matérias para as obras de requalificação urbana e ambiental de Praia de Veneza, conforme anexo."/>
  </r>
  <r>
    <x v="0"/>
    <n v="0"/>
    <n v="0"/>
    <n v="0"/>
    <n v="343000"/>
    <x v="1958"/>
    <x v="0"/>
    <x v="0"/>
    <x v="0"/>
    <s v="03.16.15"/>
    <x v="0"/>
    <x v="0"/>
    <x v="0"/>
    <s v="Direção Financeira"/>
    <s v="03.16.15"/>
    <s v="Direção Financeira"/>
    <s v="03.16.15"/>
    <x v="81"/>
    <x v="0"/>
    <x v="2"/>
    <x v="17"/>
    <x v="0"/>
    <x v="0"/>
    <x v="0"/>
    <x v="0"/>
    <x v="4"/>
    <s v="2025-03-10"/>
    <x v="0"/>
    <n v="343000"/>
    <x v="0"/>
    <m/>
    <x v="0"/>
    <m/>
    <x v="324"/>
    <n v="100392327"/>
    <x v="0"/>
    <x v="0"/>
    <s v="Direção Financeira"/>
    <s v="ORI"/>
    <x v="0"/>
    <m/>
    <x v="0"/>
    <x v="0"/>
    <x v="0"/>
    <x v="0"/>
    <x v="0"/>
    <x v="0"/>
    <x v="0"/>
    <x v="0"/>
    <x v="0"/>
    <x v="0"/>
    <x v="0"/>
    <s v="Direção Financeira"/>
    <x v="0"/>
    <x v="0"/>
    <x v="0"/>
    <x v="0"/>
    <x v="0"/>
    <x v="0"/>
    <x v="0"/>
    <x v="1"/>
    <x v="0"/>
    <x v="0"/>
    <x v="0"/>
    <x v="0"/>
    <s v="Pagamento referente ao montante das indeminizações paga pelo fundo da garantia Automóvel, conforme relatório da peritagem dos danos matérias no veículos ST-04-GX e ST-97-GZ, conforme anexo.  "/>
  </r>
  <r>
    <x v="0"/>
    <n v="0"/>
    <n v="0"/>
    <n v="0"/>
    <n v="21250"/>
    <x v="1959"/>
    <x v="0"/>
    <x v="0"/>
    <x v="0"/>
    <s v="03.16.15"/>
    <x v="0"/>
    <x v="0"/>
    <x v="0"/>
    <s v="Direção Financeira"/>
    <s v="03.16.15"/>
    <s v="Direção Financeira"/>
    <s v="03.16.15"/>
    <x v="1"/>
    <x v="0"/>
    <x v="0"/>
    <x v="0"/>
    <x v="0"/>
    <x v="0"/>
    <x v="0"/>
    <x v="0"/>
    <x v="4"/>
    <s v="2025-03-28"/>
    <x v="0"/>
    <n v="21250"/>
    <x v="0"/>
    <m/>
    <x v="0"/>
    <m/>
    <x v="206"/>
    <n v="100479712"/>
    <x v="0"/>
    <x v="0"/>
    <s v="Direção Financeira"/>
    <s v="ORI"/>
    <x v="0"/>
    <m/>
    <x v="0"/>
    <x v="0"/>
    <x v="0"/>
    <x v="0"/>
    <x v="0"/>
    <x v="0"/>
    <x v="0"/>
    <x v="0"/>
    <x v="0"/>
    <x v="0"/>
    <x v="0"/>
    <s v="Direção Financeira"/>
    <x v="0"/>
    <x v="0"/>
    <x v="0"/>
    <x v="0"/>
    <x v="0"/>
    <x v="0"/>
    <x v="0"/>
    <x v="0"/>
    <x v="0"/>
    <x v="0"/>
    <x v="0"/>
    <x v="0"/>
    <s v="Pagamento prestação de serviço referente ao serviços de policia municipal prestado no âmbito da fiscalização duranta o mês de Março 2025, conforme anexo. "/>
  </r>
  <r>
    <x v="0"/>
    <n v="0"/>
    <n v="0"/>
    <n v="0"/>
    <n v="3750"/>
    <x v="1959"/>
    <x v="0"/>
    <x v="0"/>
    <x v="0"/>
    <s v="03.16.15"/>
    <x v="0"/>
    <x v="0"/>
    <x v="0"/>
    <s v="Direção Financeira"/>
    <s v="03.16.15"/>
    <s v="Direção Financeira"/>
    <s v="03.16.15"/>
    <x v="1"/>
    <x v="0"/>
    <x v="0"/>
    <x v="0"/>
    <x v="0"/>
    <x v="0"/>
    <x v="0"/>
    <x v="0"/>
    <x v="4"/>
    <s v="2025-03-28"/>
    <x v="0"/>
    <n v="3750"/>
    <x v="0"/>
    <m/>
    <x v="0"/>
    <m/>
    <x v="9"/>
    <n v="100474696"/>
    <x v="0"/>
    <x v="1"/>
    <s v="Direção Financeira"/>
    <s v="ORI"/>
    <x v="0"/>
    <m/>
    <x v="0"/>
    <x v="0"/>
    <x v="0"/>
    <x v="0"/>
    <x v="0"/>
    <x v="0"/>
    <x v="0"/>
    <x v="0"/>
    <x v="0"/>
    <x v="0"/>
    <x v="0"/>
    <s v="Direção Financeira"/>
    <x v="0"/>
    <x v="0"/>
    <x v="0"/>
    <x v="0"/>
    <x v="0"/>
    <x v="0"/>
    <x v="0"/>
    <x v="0"/>
    <x v="0"/>
    <x v="0"/>
    <x v="1"/>
    <x v="0"/>
    <s v="Pagamento prestação de serviço referente ao serviços de policia municipal prestado no âmbito da fiscalização duranta o mês de Março 2025, conforme anexo. "/>
  </r>
  <r>
    <x v="0"/>
    <n v="0"/>
    <n v="0"/>
    <n v="0"/>
    <n v="2402"/>
    <x v="1960"/>
    <x v="0"/>
    <x v="1"/>
    <x v="0"/>
    <s v="80.02.01"/>
    <x v="28"/>
    <x v="4"/>
    <x v="4"/>
    <s v="Retenções Iur"/>
    <s v="80.02.01"/>
    <s v="Retenções Iur"/>
    <s v="80.02.01"/>
    <x v="52"/>
    <x v="0"/>
    <x v="6"/>
    <x v="1"/>
    <x v="1"/>
    <x v="2"/>
    <x v="2"/>
    <x v="0"/>
    <x v="4"/>
    <s v="2025-03-31"/>
    <x v="0"/>
    <n v="2402"/>
    <x v="0"/>
    <m/>
    <x v="0"/>
    <m/>
    <x v="9"/>
    <n v="100474696"/>
    <x v="0"/>
    <x v="0"/>
    <s v="Retenções Iur"/>
    <s v="ORI"/>
    <x v="0"/>
    <s v="RIUR"/>
    <x v="0"/>
    <x v="0"/>
    <x v="0"/>
    <x v="0"/>
    <x v="0"/>
    <x v="0"/>
    <x v="0"/>
    <x v="0"/>
    <x v="0"/>
    <x v="0"/>
    <x v="0"/>
    <s v="Retenções Iur"/>
    <x v="0"/>
    <x v="0"/>
    <x v="0"/>
    <x v="0"/>
    <x v="2"/>
    <x v="0"/>
    <x v="0"/>
    <x v="0"/>
    <x v="0"/>
    <x v="1"/>
    <x v="0"/>
    <x v="0"/>
    <s v="RETENCAO OT"/>
  </r>
  <r>
    <x v="0"/>
    <n v="0"/>
    <n v="0"/>
    <n v="0"/>
    <n v="3312"/>
    <x v="1961"/>
    <x v="0"/>
    <x v="0"/>
    <x v="0"/>
    <s v="03.16.15"/>
    <x v="0"/>
    <x v="0"/>
    <x v="0"/>
    <s v="Direção Financeira"/>
    <s v="03.16.15"/>
    <s v="Direção Financeira"/>
    <s v="03.16.15"/>
    <x v="14"/>
    <x v="0"/>
    <x v="0"/>
    <x v="0"/>
    <x v="0"/>
    <x v="0"/>
    <x v="0"/>
    <x v="0"/>
    <x v="5"/>
    <s v="2025-06-27"/>
    <x v="1"/>
    <n v="3312"/>
    <x v="0"/>
    <m/>
    <x v="0"/>
    <m/>
    <x v="29"/>
    <n v="100391565"/>
    <x v="0"/>
    <x v="0"/>
    <s v="Direção Financeira"/>
    <s v="ORI"/>
    <x v="0"/>
    <m/>
    <x v="0"/>
    <x v="0"/>
    <x v="0"/>
    <x v="0"/>
    <x v="0"/>
    <x v="0"/>
    <x v="0"/>
    <x v="0"/>
    <x v="0"/>
    <x v="0"/>
    <x v="0"/>
    <s v="Direção Financeira"/>
    <x v="0"/>
    <x v="0"/>
    <x v="0"/>
    <x v="0"/>
    <x v="0"/>
    <x v="0"/>
    <x v="0"/>
    <x v="0"/>
    <x v="0"/>
    <x v="0"/>
    <x v="0"/>
    <x v="0"/>
    <s v="Pagamento referente a publicação de B.O IIª série, 1/4 pág extrato de deliberação nº 101/2025 de 23 de junho que aprova promoção dos senhores Anabela Cardoso, Maria Izabel Galinha, Ana Teresa Mendes, Edna Pina e Evanildo Silveira, conforme anexo. "/>
  </r>
  <r>
    <x v="1"/>
    <n v="0"/>
    <n v="0"/>
    <n v="0"/>
    <n v="110000"/>
    <x v="1962"/>
    <x v="0"/>
    <x v="0"/>
    <x v="0"/>
    <s v="01.27.07.09"/>
    <x v="7"/>
    <x v="1"/>
    <x v="1"/>
    <s v="Requalificação Urbana e Habitação 2"/>
    <s v="01.27.07"/>
    <s v="Requalificação Urbana e Habitação 2"/>
    <s v="01.27.07"/>
    <x v="2"/>
    <x v="0"/>
    <x v="0"/>
    <x v="1"/>
    <x v="0"/>
    <x v="1"/>
    <x v="1"/>
    <x v="0"/>
    <x v="5"/>
    <s v="2025-06-30"/>
    <x v="1"/>
    <n v="110000"/>
    <x v="0"/>
    <m/>
    <x v="0"/>
    <m/>
    <x v="138"/>
    <n v="100478943"/>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aquisição de 100 saco de cimento para a obra de requalificação urbana e ambiental de Praia de Veneza , conforme anexo. "/>
  </r>
  <r>
    <x v="0"/>
    <n v="0"/>
    <n v="0"/>
    <n v="0"/>
    <n v="20000"/>
    <x v="1963"/>
    <x v="0"/>
    <x v="0"/>
    <x v="0"/>
    <s v="01.25.04.22"/>
    <x v="9"/>
    <x v="2"/>
    <x v="2"/>
    <s v="Cultura"/>
    <s v="01.25.04"/>
    <s v="Cultura"/>
    <s v="01.25.04"/>
    <x v="4"/>
    <x v="0"/>
    <x v="2"/>
    <x v="3"/>
    <x v="0"/>
    <x v="1"/>
    <x v="0"/>
    <x v="0"/>
    <x v="3"/>
    <s v="2025-05-19"/>
    <x v="1"/>
    <n v="20000"/>
    <x v="0"/>
    <m/>
    <x v="0"/>
    <m/>
    <x v="325"/>
    <n v="100476725"/>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o senhora Máxima Cardoso referente a participação do artista, no evento no dia 12 de abril de 2025, no espaço cantinho Dimingo Dencho, conforme anexo."/>
  </r>
  <r>
    <x v="0"/>
    <n v="0"/>
    <n v="0"/>
    <n v="0"/>
    <n v="4500"/>
    <x v="1964"/>
    <x v="0"/>
    <x v="1"/>
    <x v="0"/>
    <s v="80.02.01"/>
    <x v="28"/>
    <x v="4"/>
    <x v="4"/>
    <s v="Retenções Iur"/>
    <s v="80.02.01"/>
    <s v="Retenções Iur"/>
    <s v="80.02.01"/>
    <x v="52"/>
    <x v="0"/>
    <x v="6"/>
    <x v="1"/>
    <x v="1"/>
    <x v="2"/>
    <x v="2"/>
    <x v="0"/>
    <x v="5"/>
    <s v="2025-06-03"/>
    <x v="1"/>
    <n v="4500"/>
    <x v="0"/>
    <m/>
    <x v="0"/>
    <m/>
    <x v="9"/>
    <n v="100474696"/>
    <x v="0"/>
    <x v="0"/>
    <s v="Retenções Iur"/>
    <s v="ORI"/>
    <x v="0"/>
    <s v="RIUR"/>
    <x v="0"/>
    <x v="0"/>
    <x v="0"/>
    <x v="0"/>
    <x v="0"/>
    <x v="0"/>
    <x v="0"/>
    <x v="0"/>
    <x v="0"/>
    <x v="0"/>
    <x v="0"/>
    <s v="Retenções Iur"/>
    <x v="0"/>
    <x v="0"/>
    <x v="0"/>
    <x v="0"/>
    <x v="2"/>
    <x v="0"/>
    <x v="0"/>
    <x v="0"/>
    <x v="0"/>
    <x v="1"/>
    <x v="0"/>
    <x v="0"/>
    <s v="RETENCAO OT"/>
  </r>
  <r>
    <x v="0"/>
    <n v="0"/>
    <n v="0"/>
    <n v="0"/>
    <n v="242737"/>
    <x v="1965"/>
    <x v="0"/>
    <x v="0"/>
    <x v="0"/>
    <s v="03.16.15"/>
    <x v="0"/>
    <x v="0"/>
    <x v="0"/>
    <s v="Direção Financeira"/>
    <s v="03.16.15"/>
    <s v="Direção Financeira"/>
    <s v="03.16.15"/>
    <x v="1"/>
    <x v="0"/>
    <x v="0"/>
    <x v="0"/>
    <x v="0"/>
    <x v="0"/>
    <x v="0"/>
    <x v="0"/>
    <x v="6"/>
    <s v="2025-07-10"/>
    <x v="2"/>
    <n v="242737"/>
    <x v="0"/>
    <m/>
    <x v="0"/>
    <m/>
    <x v="243"/>
    <n v="100479138"/>
    <x v="0"/>
    <x v="0"/>
    <s v="Direção Financeira"/>
    <s v="ORI"/>
    <x v="0"/>
    <m/>
    <x v="0"/>
    <x v="0"/>
    <x v="0"/>
    <x v="0"/>
    <x v="0"/>
    <x v="0"/>
    <x v="0"/>
    <x v="0"/>
    <x v="0"/>
    <x v="0"/>
    <x v="0"/>
    <s v="Direção Financeira"/>
    <x v="0"/>
    <x v="0"/>
    <x v="0"/>
    <x v="0"/>
    <x v="0"/>
    <x v="0"/>
    <x v="0"/>
    <x v="0"/>
    <x v="0"/>
    <x v="0"/>
    <x v="0"/>
    <x v="0"/>
    <s v="Pagamento referente a prestação de serviço, conforme faturas ema nexo"/>
  </r>
  <r>
    <x v="0"/>
    <n v="0"/>
    <n v="0"/>
    <n v="0"/>
    <n v="47018"/>
    <x v="1966"/>
    <x v="0"/>
    <x v="0"/>
    <x v="0"/>
    <s v="03.16.15"/>
    <x v="0"/>
    <x v="0"/>
    <x v="0"/>
    <s v="Direção Financeira"/>
    <s v="03.16.15"/>
    <s v="Direção Financeira"/>
    <s v="03.16.15"/>
    <x v="1"/>
    <x v="0"/>
    <x v="0"/>
    <x v="0"/>
    <x v="0"/>
    <x v="0"/>
    <x v="0"/>
    <x v="0"/>
    <x v="6"/>
    <s v="2025-07-10"/>
    <x v="2"/>
    <n v="47018"/>
    <x v="0"/>
    <m/>
    <x v="0"/>
    <m/>
    <x v="243"/>
    <n v="100479138"/>
    <x v="0"/>
    <x v="0"/>
    <s v="Direção Financeira"/>
    <s v="ORI"/>
    <x v="0"/>
    <m/>
    <x v="0"/>
    <x v="0"/>
    <x v="0"/>
    <x v="0"/>
    <x v="0"/>
    <x v="0"/>
    <x v="0"/>
    <x v="0"/>
    <x v="0"/>
    <x v="0"/>
    <x v="0"/>
    <s v="Direção Financeira"/>
    <x v="0"/>
    <x v="0"/>
    <x v="0"/>
    <x v="0"/>
    <x v="0"/>
    <x v="0"/>
    <x v="0"/>
    <x v="0"/>
    <x v="0"/>
    <x v="0"/>
    <x v="0"/>
    <x v="0"/>
    <s v="Pagamento a favor nosi referente a prestação de serviço, conforme faturas ema nexo"/>
  </r>
  <r>
    <x v="1"/>
    <n v="0"/>
    <n v="0"/>
    <n v="0"/>
    <n v="28130"/>
    <x v="1967"/>
    <x v="0"/>
    <x v="0"/>
    <x v="0"/>
    <s v="01.28.01.10"/>
    <x v="22"/>
    <x v="3"/>
    <x v="3"/>
    <s v="Habitação Social"/>
    <s v="01.28.01"/>
    <s v="Habitação Social"/>
    <s v="01.28.01"/>
    <x v="2"/>
    <x v="0"/>
    <x v="0"/>
    <x v="1"/>
    <x v="0"/>
    <x v="1"/>
    <x v="1"/>
    <x v="0"/>
    <x v="6"/>
    <s v="2025-07-24"/>
    <x v="2"/>
    <n v="28130"/>
    <x v="0"/>
    <m/>
    <x v="0"/>
    <m/>
    <x v="244"/>
    <n v="100479085"/>
    <x v="0"/>
    <x v="0"/>
    <s v="Construção de casas de banho para famílias vulneráveis"/>
    <s v="ORI"/>
    <x v="0"/>
    <s v="CB"/>
    <x v="0"/>
    <x v="0"/>
    <x v="0"/>
    <x v="0"/>
    <x v="0"/>
    <x v="0"/>
    <x v="0"/>
    <x v="0"/>
    <x v="0"/>
    <x v="0"/>
    <x v="0"/>
    <s v="Construção de casas de banho para famílias vulneráveis"/>
    <x v="0"/>
    <x v="0"/>
    <x v="0"/>
    <x v="0"/>
    <x v="1"/>
    <x v="0"/>
    <x v="0"/>
    <x v="0"/>
    <x v="0"/>
    <x v="0"/>
    <x v="0"/>
    <x v="0"/>
    <s v="Pagamento a favor de Business Center Roberto, referente a matérias de casa de banho para habitação da Sra. Juliana Moreno, conforme anexo."/>
  </r>
  <r>
    <x v="1"/>
    <n v="0"/>
    <n v="0"/>
    <n v="0"/>
    <n v="100000"/>
    <x v="1968"/>
    <x v="0"/>
    <x v="0"/>
    <x v="0"/>
    <s v="01.27.07.15"/>
    <x v="18"/>
    <x v="1"/>
    <x v="1"/>
    <s v="Requalificação Urbana e Habitação 2"/>
    <s v="01.27.07"/>
    <s v="Requalificação Urbana e Habitação 2"/>
    <s v="01.27.07"/>
    <x v="2"/>
    <x v="0"/>
    <x v="0"/>
    <x v="1"/>
    <x v="0"/>
    <x v="1"/>
    <x v="1"/>
    <x v="0"/>
    <x v="6"/>
    <s v="2025-07-24"/>
    <x v="2"/>
    <n v="100000"/>
    <x v="0"/>
    <m/>
    <x v="0"/>
    <m/>
    <x v="41"/>
    <n v="100479232"/>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a favor do senhor Avelino da Veiga, referente a fornecimento de paralelos, para trabalhos da requalificação urbana de Achada Pizarra e Veneza, conforme anexo. "/>
  </r>
  <r>
    <x v="1"/>
    <n v="0"/>
    <n v="0"/>
    <n v="0"/>
    <n v="160000"/>
    <x v="1969"/>
    <x v="0"/>
    <x v="0"/>
    <x v="0"/>
    <s v="01.27.07.09"/>
    <x v="7"/>
    <x v="1"/>
    <x v="1"/>
    <s v="Requalificação Urbana e Habitação 2"/>
    <s v="01.27.07"/>
    <s v="Requalificação Urbana e Habitação 2"/>
    <s v="01.27.07"/>
    <x v="2"/>
    <x v="0"/>
    <x v="0"/>
    <x v="1"/>
    <x v="0"/>
    <x v="1"/>
    <x v="1"/>
    <x v="0"/>
    <x v="7"/>
    <s v="2025-08-07"/>
    <x v="2"/>
    <n v="160000"/>
    <x v="0"/>
    <m/>
    <x v="0"/>
    <m/>
    <x v="74"/>
    <n v="100478380"/>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aquisição de serviços de transporte de matérias de construção para as obras de requalificação urbana e ambiental de Praia de Veneza, conforme anexo."/>
  </r>
  <r>
    <x v="0"/>
    <n v="0"/>
    <n v="0"/>
    <n v="0"/>
    <n v="30000"/>
    <x v="1970"/>
    <x v="0"/>
    <x v="0"/>
    <x v="0"/>
    <s v="01.25.04.22"/>
    <x v="9"/>
    <x v="2"/>
    <x v="2"/>
    <s v="Cultura"/>
    <s v="01.25.04"/>
    <s v="Cultura"/>
    <s v="01.25.04"/>
    <x v="4"/>
    <x v="0"/>
    <x v="2"/>
    <x v="3"/>
    <x v="0"/>
    <x v="1"/>
    <x v="0"/>
    <x v="0"/>
    <x v="7"/>
    <s v="2025-08-11"/>
    <x v="2"/>
    <n v="30000"/>
    <x v="0"/>
    <m/>
    <x v="0"/>
    <m/>
    <x v="326"/>
    <n v="100463616"/>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tuação do artista Fico Correia, conforme proposta em anexo."/>
  </r>
  <r>
    <x v="0"/>
    <n v="0"/>
    <n v="0"/>
    <n v="0"/>
    <n v="1944"/>
    <x v="1971"/>
    <x v="0"/>
    <x v="1"/>
    <x v="0"/>
    <s v="03.03.10"/>
    <x v="15"/>
    <x v="0"/>
    <x v="5"/>
    <s v="Receitas Da Câmara"/>
    <s v="03.03.10"/>
    <s v="Receitas Da Câmara"/>
    <s v="03.03.10"/>
    <x v="15"/>
    <x v="0"/>
    <x v="4"/>
    <x v="5"/>
    <x v="0"/>
    <x v="0"/>
    <x v="2"/>
    <x v="0"/>
    <x v="5"/>
    <s v="2025-06-05"/>
    <x v="1"/>
    <n v="1944"/>
    <x v="0"/>
    <m/>
    <x v="0"/>
    <m/>
    <x v="26"/>
    <n v="100474914"/>
    <x v="0"/>
    <x v="0"/>
    <s v="Receitas Da Câmara"/>
    <s v="EXT"/>
    <x v="0"/>
    <s v="RDC"/>
    <x v="0"/>
    <x v="0"/>
    <x v="0"/>
    <x v="0"/>
    <x v="0"/>
    <x v="0"/>
    <x v="0"/>
    <x v="0"/>
    <x v="0"/>
    <x v="0"/>
    <x v="0"/>
    <s v="Receitas Da Câmara"/>
    <x v="0"/>
    <x v="0"/>
    <x v="0"/>
    <x v="0"/>
    <x v="0"/>
    <x v="0"/>
    <x v="0"/>
    <x v="0"/>
    <x v="0"/>
    <x v="0"/>
    <x v="0"/>
    <x v="0"/>
    <s v="Deposito não identificado nº 992315058, conforme anexo."/>
  </r>
  <r>
    <x v="0"/>
    <n v="0"/>
    <n v="0"/>
    <n v="0"/>
    <n v="12590581"/>
    <x v="1972"/>
    <x v="0"/>
    <x v="1"/>
    <x v="0"/>
    <s v="03.03.10"/>
    <x v="15"/>
    <x v="0"/>
    <x v="5"/>
    <s v="Receitas Da Câmara"/>
    <s v="03.03.10"/>
    <s v="Receitas Da Câmara"/>
    <s v="03.03.10"/>
    <x v="72"/>
    <x v="0"/>
    <x v="5"/>
    <x v="13"/>
    <x v="0"/>
    <x v="0"/>
    <x v="2"/>
    <x v="0"/>
    <x v="5"/>
    <s v="2025-06-18"/>
    <x v="1"/>
    <n v="12590581"/>
    <x v="0"/>
    <m/>
    <x v="0"/>
    <m/>
    <x v="26"/>
    <n v="100474914"/>
    <x v="0"/>
    <x v="0"/>
    <s v="Receitas Da Câmara"/>
    <s v="EXT"/>
    <x v="0"/>
    <s v="RDC"/>
    <x v="0"/>
    <x v="0"/>
    <x v="0"/>
    <x v="0"/>
    <x v="0"/>
    <x v="0"/>
    <x v="0"/>
    <x v="0"/>
    <x v="0"/>
    <x v="0"/>
    <x v="0"/>
    <s v="Receitas Da Câmara"/>
    <x v="0"/>
    <x v="0"/>
    <x v="0"/>
    <x v="0"/>
    <x v="0"/>
    <x v="0"/>
    <x v="0"/>
    <x v="0"/>
    <x v="0"/>
    <x v="0"/>
    <x v="0"/>
    <x v="0"/>
    <s v="Transferência de FFM referente ao mês de junho 2025, conforme anexo."/>
  </r>
  <r>
    <x v="0"/>
    <n v="0"/>
    <n v="0"/>
    <n v="0"/>
    <n v="3000"/>
    <x v="1973"/>
    <x v="0"/>
    <x v="0"/>
    <x v="0"/>
    <s v="03.16.15"/>
    <x v="0"/>
    <x v="0"/>
    <x v="0"/>
    <s v="Direção Financeira"/>
    <s v="03.16.15"/>
    <s v="Direção Financeira"/>
    <s v="03.16.15"/>
    <x v="0"/>
    <x v="0"/>
    <x v="0"/>
    <x v="0"/>
    <x v="0"/>
    <x v="0"/>
    <x v="0"/>
    <x v="0"/>
    <x v="9"/>
    <s v="2025-10-02"/>
    <x v="3"/>
    <n v="3000"/>
    <x v="0"/>
    <m/>
    <x v="0"/>
    <m/>
    <x v="208"/>
    <n v="100475419"/>
    <x v="0"/>
    <x v="0"/>
    <s v="Direção Financeira"/>
    <s v="ORI"/>
    <x v="0"/>
    <m/>
    <x v="0"/>
    <x v="0"/>
    <x v="0"/>
    <x v="0"/>
    <x v="0"/>
    <x v="0"/>
    <x v="0"/>
    <x v="0"/>
    <x v="0"/>
    <x v="0"/>
    <x v="0"/>
    <s v="Direção Financeira"/>
    <x v="0"/>
    <x v="0"/>
    <x v="0"/>
    <x v="0"/>
    <x v="0"/>
    <x v="0"/>
    <x v="0"/>
    <x v="0"/>
    <x v="0"/>
    <x v="0"/>
    <x v="0"/>
    <x v="0"/>
    <s v="Ajuda de custo e subsidio transporte a favor da senhora Anila Rodrigues, pela sua deslocação à Praia no dia 02 de outubro de 2025, a fim de fazer consulta em tribunal de contas, conforme anexo."/>
  </r>
  <r>
    <x v="0"/>
    <n v="0"/>
    <n v="0"/>
    <n v="0"/>
    <n v="62896"/>
    <x v="1974"/>
    <x v="0"/>
    <x v="0"/>
    <x v="0"/>
    <s v="03.16.15"/>
    <x v="0"/>
    <x v="0"/>
    <x v="0"/>
    <s v="Direção Financeira"/>
    <s v="03.16.15"/>
    <s v="Direção Financeira"/>
    <s v="03.16.15"/>
    <x v="19"/>
    <x v="0"/>
    <x v="2"/>
    <x v="7"/>
    <x v="0"/>
    <x v="0"/>
    <x v="0"/>
    <x v="0"/>
    <x v="9"/>
    <s v="2025-10-22"/>
    <x v="3"/>
    <n v="62896"/>
    <x v="0"/>
    <m/>
    <x v="0"/>
    <m/>
    <x v="327"/>
    <n v="100480010"/>
    <x v="0"/>
    <x v="0"/>
    <s v="Direção Financeira"/>
    <s v="ORI"/>
    <x v="0"/>
    <m/>
    <x v="0"/>
    <x v="0"/>
    <x v="0"/>
    <x v="0"/>
    <x v="0"/>
    <x v="0"/>
    <x v="0"/>
    <x v="0"/>
    <x v="0"/>
    <x v="0"/>
    <x v="0"/>
    <s v="Direção Financeira"/>
    <x v="0"/>
    <x v="0"/>
    <x v="0"/>
    <x v="0"/>
    <x v="0"/>
    <x v="0"/>
    <x v="0"/>
    <x v="0"/>
    <x v="0"/>
    <x v="0"/>
    <x v="0"/>
    <x v="0"/>
    <s v="Restituição a favor do senhor Antonio Cabral, referente a reajustamento de imposto sobre regularização terreno em Hortelã, conforme anexo."/>
  </r>
  <r>
    <x v="1"/>
    <n v="0"/>
    <n v="0"/>
    <n v="0"/>
    <n v="75000"/>
    <x v="1975"/>
    <x v="0"/>
    <x v="0"/>
    <x v="0"/>
    <s v="01.25.02.23"/>
    <x v="13"/>
    <x v="2"/>
    <x v="2"/>
    <s v="desporto"/>
    <s v="01.25.02"/>
    <s v="desporto"/>
    <s v="01.25.02"/>
    <x v="2"/>
    <x v="0"/>
    <x v="0"/>
    <x v="1"/>
    <x v="0"/>
    <x v="1"/>
    <x v="1"/>
    <x v="0"/>
    <x v="9"/>
    <s v="2025-10-23"/>
    <x v="3"/>
    <n v="75000"/>
    <x v="0"/>
    <m/>
    <x v="0"/>
    <m/>
    <x v="251"/>
    <n v="100478516"/>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Clube Desportivo Juventude Unidos Norte, 50% da proposta, referente ao subsidio da época desportiva 2025-2023, conforme anexo. "/>
  </r>
  <r>
    <x v="0"/>
    <n v="0"/>
    <n v="0"/>
    <n v="0"/>
    <n v="8000"/>
    <x v="1976"/>
    <x v="0"/>
    <x v="0"/>
    <x v="0"/>
    <s v="01.27.02.11"/>
    <x v="11"/>
    <x v="1"/>
    <x v="1"/>
    <s v="Saneamento básico"/>
    <s v="01.27.02"/>
    <s v="Saneamento básico"/>
    <s v="01.27.02"/>
    <x v="4"/>
    <x v="0"/>
    <x v="2"/>
    <x v="3"/>
    <x v="0"/>
    <x v="1"/>
    <x v="0"/>
    <x v="0"/>
    <x v="9"/>
    <s v="2025-10-30"/>
    <x v="3"/>
    <n v="8000"/>
    <x v="0"/>
    <m/>
    <x v="0"/>
    <m/>
    <x v="328"/>
    <n v="100478784"/>
    <x v="0"/>
    <x v="0"/>
    <s v="Reforço do saneamento básico"/>
    <s v="ORI"/>
    <x v="0"/>
    <m/>
    <x v="0"/>
    <x v="0"/>
    <x v="0"/>
    <x v="0"/>
    <x v="0"/>
    <x v="0"/>
    <x v="0"/>
    <x v="0"/>
    <x v="0"/>
    <x v="0"/>
    <x v="0"/>
    <s v="Reforço do saneamento básico"/>
    <x v="0"/>
    <x v="0"/>
    <x v="0"/>
    <x v="0"/>
    <x v="1"/>
    <x v="0"/>
    <x v="0"/>
    <x v="0"/>
    <x v="0"/>
    <x v="0"/>
    <x v="0"/>
    <x v="0"/>
    <s v="Pagamento referente a aquisição de vinil para contentores, conforme anexo."/>
  </r>
  <r>
    <x v="0"/>
    <n v="0"/>
    <n v="0"/>
    <n v="0"/>
    <n v="31025"/>
    <x v="1977"/>
    <x v="0"/>
    <x v="1"/>
    <x v="0"/>
    <s v="03.03.10"/>
    <x v="15"/>
    <x v="0"/>
    <x v="5"/>
    <s v="Receitas Da Câmara"/>
    <s v="03.03.10"/>
    <s v="Receitas Da Câmara"/>
    <s v="03.03.10"/>
    <x v="18"/>
    <x v="0"/>
    <x v="4"/>
    <x v="6"/>
    <x v="0"/>
    <x v="0"/>
    <x v="2"/>
    <x v="0"/>
    <x v="9"/>
    <s v="2025-10-31"/>
    <x v="3"/>
    <n v="31025"/>
    <x v="0"/>
    <m/>
    <x v="0"/>
    <m/>
    <x v="26"/>
    <n v="100474914"/>
    <x v="0"/>
    <x v="0"/>
    <s v="Receitas Da Câmara"/>
    <s v="EXT"/>
    <x v="0"/>
    <s v="RDC"/>
    <x v="0"/>
    <x v="0"/>
    <x v="0"/>
    <x v="0"/>
    <x v="0"/>
    <x v="0"/>
    <x v="0"/>
    <x v="0"/>
    <x v="0"/>
    <x v="0"/>
    <x v="0"/>
    <s v="Receitas Da Câmara"/>
    <x v="0"/>
    <x v="0"/>
    <x v="0"/>
    <x v="0"/>
    <x v="0"/>
    <x v="0"/>
    <x v="0"/>
    <x v="0"/>
    <x v="0"/>
    <x v="0"/>
    <x v="0"/>
    <x v="0"/>
    <s v="Reposição da 2ª prestação Adiantamento salario Emanuel Silva, conforme anexo."/>
  </r>
  <r>
    <x v="0"/>
    <n v="0"/>
    <n v="0"/>
    <n v="0"/>
    <n v="1000"/>
    <x v="1978"/>
    <x v="0"/>
    <x v="0"/>
    <x v="0"/>
    <s v="01.25.05.12"/>
    <x v="2"/>
    <x v="2"/>
    <x v="2"/>
    <s v="Saúde"/>
    <s v="01.25.05"/>
    <s v="Saúde"/>
    <s v="01.25.05"/>
    <x v="3"/>
    <x v="0"/>
    <x v="1"/>
    <x v="2"/>
    <x v="0"/>
    <x v="1"/>
    <x v="0"/>
    <x v="0"/>
    <x v="10"/>
    <s v="2025-11-19"/>
    <x v="3"/>
    <n v="1000"/>
    <x v="0"/>
    <m/>
    <x v="0"/>
    <m/>
    <x v="38"/>
    <n v="100475975"/>
    <x v="0"/>
    <x v="0"/>
    <s v="Promoção e Inclusão Social"/>
    <s v="ORI"/>
    <x v="0"/>
    <m/>
    <x v="0"/>
    <x v="0"/>
    <x v="0"/>
    <x v="0"/>
    <x v="0"/>
    <x v="0"/>
    <x v="0"/>
    <x v="0"/>
    <x v="0"/>
    <x v="0"/>
    <x v="0"/>
    <s v="Promoção e Inclusão Social"/>
    <x v="0"/>
    <x v="0"/>
    <x v="0"/>
    <x v="0"/>
    <x v="1"/>
    <x v="0"/>
    <x v="0"/>
    <x v="0"/>
    <x v="0"/>
    <x v="0"/>
    <x v="0"/>
    <x v="0"/>
    <s v="Apoio a favor da senhora Arcângela Mendes Furtado, para pagamento transporte a fim de realizar exame medico, conforme anexo."/>
  </r>
  <r>
    <x v="0"/>
    <n v="0"/>
    <n v="0"/>
    <n v="0"/>
    <n v="5700"/>
    <x v="1979"/>
    <x v="0"/>
    <x v="1"/>
    <x v="0"/>
    <s v="80.02.01"/>
    <x v="28"/>
    <x v="4"/>
    <x v="4"/>
    <s v="Retenções Iur"/>
    <s v="80.02.01"/>
    <s v="Retenções Iur"/>
    <s v="80.02.01"/>
    <x v="52"/>
    <x v="0"/>
    <x v="6"/>
    <x v="1"/>
    <x v="1"/>
    <x v="2"/>
    <x v="2"/>
    <x v="0"/>
    <x v="6"/>
    <s v="2025-07-01"/>
    <x v="2"/>
    <n v="5700"/>
    <x v="0"/>
    <m/>
    <x v="0"/>
    <m/>
    <x v="9"/>
    <n v="100474696"/>
    <x v="0"/>
    <x v="0"/>
    <s v="Retenções Iur"/>
    <s v="ORI"/>
    <x v="0"/>
    <s v="RIUR"/>
    <x v="0"/>
    <x v="0"/>
    <x v="0"/>
    <x v="0"/>
    <x v="0"/>
    <x v="0"/>
    <x v="0"/>
    <x v="0"/>
    <x v="0"/>
    <x v="0"/>
    <x v="0"/>
    <s v="Retenções Iur"/>
    <x v="0"/>
    <x v="0"/>
    <x v="0"/>
    <x v="0"/>
    <x v="2"/>
    <x v="0"/>
    <x v="0"/>
    <x v="0"/>
    <x v="0"/>
    <x v="1"/>
    <x v="0"/>
    <x v="0"/>
    <s v="RETENCAO OT"/>
  </r>
  <r>
    <x v="0"/>
    <n v="0"/>
    <n v="0"/>
    <n v="0"/>
    <n v="3000"/>
    <x v="1980"/>
    <x v="0"/>
    <x v="0"/>
    <x v="0"/>
    <s v="03.16.15"/>
    <x v="0"/>
    <x v="0"/>
    <x v="0"/>
    <s v="Direção Financeira"/>
    <s v="03.16.15"/>
    <s v="Direção Financeira"/>
    <s v="03.16.15"/>
    <x v="11"/>
    <x v="0"/>
    <x v="0"/>
    <x v="0"/>
    <x v="1"/>
    <x v="0"/>
    <x v="0"/>
    <x v="0"/>
    <x v="10"/>
    <s v="2025-11-19"/>
    <x v="3"/>
    <n v="3000"/>
    <x v="0"/>
    <m/>
    <x v="0"/>
    <m/>
    <x v="82"/>
    <n v="100479698"/>
    <x v="0"/>
    <x v="0"/>
    <s v="Direção Financeira"/>
    <s v="ORI"/>
    <x v="0"/>
    <m/>
    <x v="0"/>
    <x v="0"/>
    <x v="0"/>
    <x v="0"/>
    <x v="0"/>
    <x v="0"/>
    <x v="0"/>
    <x v="0"/>
    <x v="0"/>
    <x v="0"/>
    <x v="0"/>
    <s v="Direção Financeira"/>
    <x v="0"/>
    <x v="0"/>
    <x v="0"/>
    <x v="0"/>
    <x v="0"/>
    <x v="0"/>
    <x v="0"/>
    <x v="0"/>
    <x v="0"/>
    <x v="0"/>
    <x v="0"/>
    <x v="0"/>
    <s v="Pagamento referente a aquisição de energia para o contador pré-pago nº 14265370792 do polivalente de Achada Bolanha, conforme anexo."/>
  </r>
  <r>
    <x v="1"/>
    <n v="0"/>
    <n v="0"/>
    <n v="0"/>
    <n v="7000"/>
    <x v="1981"/>
    <x v="0"/>
    <x v="0"/>
    <x v="0"/>
    <s v="01.28.01.09"/>
    <x v="8"/>
    <x v="3"/>
    <x v="3"/>
    <s v="Habitação Social"/>
    <s v="01.28.01"/>
    <s v="Habitação Social"/>
    <s v="01.28.01"/>
    <x v="2"/>
    <x v="0"/>
    <x v="0"/>
    <x v="1"/>
    <x v="0"/>
    <x v="1"/>
    <x v="1"/>
    <x v="0"/>
    <x v="10"/>
    <s v="2025-11-20"/>
    <x v="3"/>
    <n v="7000"/>
    <x v="0"/>
    <m/>
    <x v="0"/>
    <m/>
    <x v="329"/>
    <n v="100480029"/>
    <x v="0"/>
    <x v="0"/>
    <s v="Construção e reabilitação de habitação de famílias Vulveraveis"/>
    <s v="ORI"/>
    <x v="0"/>
    <s v="HS"/>
    <x v="0"/>
    <x v="0"/>
    <x v="0"/>
    <x v="0"/>
    <x v="0"/>
    <x v="0"/>
    <x v="0"/>
    <x v="0"/>
    <x v="0"/>
    <x v="0"/>
    <x v="0"/>
    <s v="Construção e reabilitação de habitação de famílias Vulveraveis"/>
    <x v="0"/>
    <x v="0"/>
    <x v="0"/>
    <x v="0"/>
    <x v="1"/>
    <x v="0"/>
    <x v="0"/>
    <x v="0"/>
    <x v="0"/>
    <x v="0"/>
    <x v="0"/>
    <x v="0"/>
    <s v="Apoio a favor da Maria Domingas Vaz Monteiro, para aquisição de matérias para proteger o teto da moradia, conforme anexo."/>
  </r>
  <r>
    <x v="0"/>
    <n v="0"/>
    <n v="0"/>
    <n v="0"/>
    <n v="60816"/>
    <x v="1982"/>
    <x v="0"/>
    <x v="0"/>
    <x v="0"/>
    <s v="03.16.15"/>
    <x v="0"/>
    <x v="0"/>
    <x v="0"/>
    <s v="Direção Financeira"/>
    <s v="03.16.15"/>
    <s v="Direção Financeira"/>
    <s v="03.16.15"/>
    <x v="10"/>
    <x v="0"/>
    <x v="0"/>
    <x v="0"/>
    <x v="1"/>
    <x v="0"/>
    <x v="0"/>
    <x v="0"/>
    <x v="11"/>
    <s v="2025-12-01"/>
    <x v="3"/>
    <n v="60816"/>
    <x v="0"/>
    <m/>
    <x v="0"/>
    <m/>
    <x v="166"/>
    <n v="100478288"/>
    <x v="0"/>
    <x v="0"/>
    <s v="Direção Financeira"/>
    <s v="ORI"/>
    <x v="0"/>
    <m/>
    <x v="0"/>
    <x v="0"/>
    <x v="0"/>
    <x v="0"/>
    <x v="0"/>
    <x v="0"/>
    <x v="0"/>
    <x v="0"/>
    <x v="0"/>
    <x v="0"/>
    <x v="0"/>
    <s v="Direção Financeira"/>
    <x v="0"/>
    <x v="0"/>
    <x v="0"/>
    <x v="0"/>
    <x v="0"/>
    <x v="0"/>
    <x v="0"/>
    <x v="0"/>
    <x v="0"/>
    <x v="0"/>
    <x v="0"/>
    <x v="0"/>
    <s v="Pagamento referente a aquisição de águas para os serviços da CMSM, conforme anexo."/>
  </r>
  <r>
    <x v="0"/>
    <n v="0"/>
    <n v="0"/>
    <n v="0"/>
    <n v="1000"/>
    <x v="1983"/>
    <x v="0"/>
    <x v="0"/>
    <x v="0"/>
    <s v="03.16.15"/>
    <x v="0"/>
    <x v="0"/>
    <x v="0"/>
    <s v="Direção Financeira"/>
    <s v="03.16.15"/>
    <s v="Direção Financeira"/>
    <s v="03.16.15"/>
    <x v="0"/>
    <x v="0"/>
    <x v="0"/>
    <x v="0"/>
    <x v="0"/>
    <x v="0"/>
    <x v="0"/>
    <x v="0"/>
    <x v="11"/>
    <s v="2025-12-04"/>
    <x v="3"/>
    <n v="1000"/>
    <x v="0"/>
    <m/>
    <x v="0"/>
    <m/>
    <x v="27"/>
    <n v="100458633"/>
    <x v="0"/>
    <x v="0"/>
    <s v="Direção Financeira"/>
    <s v="ORI"/>
    <x v="0"/>
    <m/>
    <x v="0"/>
    <x v="0"/>
    <x v="0"/>
    <x v="0"/>
    <x v="0"/>
    <x v="0"/>
    <x v="0"/>
    <x v="0"/>
    <x v="0"/>
    <x v="0"/>
    <x v="0"/>
    <s v="Direção Financeira"/>
    <x v="0"/>
    <x v="0"/>
    <x v="0"/>
    <x v="0"/>
    <x v="0"/>
    <x v="0"/>
    <x v="0"/>
    <x v="0"/>
    <x v="0"/>
    <x v="0"/>
    <x v="0"/>
    <x v="0"/>
    <s v="Ajuda de custo a favor do senhor Joaquim Lino Nunes, pela sua deslocação à Santa Cruz, no dia 25 de novembro de 2025, em missão de serviço, conforme anexo."/>
  </r>
  <r>
    <x v="0"/>
    <n v="0"/>
    <n v="0"/>
    <n v="0"/>
    <n v="7000"/>
    <x v="1984"/>
    <x v="0"/>
    <x v="0"/>
    <x v="0"/>
    <s v="01.25.01.17"/>
    <x v="56"/>
    <x v="2"/>
    <x v="2"/>
    <s v="Educação"/>
    <s v="01.25.01"/>
    <s v="Educação"/>
    <s v="01.25.01"/>
    <x v="4"/>
    <x v="0"/>
    <x v="2"/>
    <x v="3"/>
    <x v="0"/>
    <x v="1"/>
    <x v="0"/>
    <x v="0"/>
    <x v="11"/>
    <s v="2025-12-10"/>
    <x v="3"/>
    <n v="7000"/>
    <x v="0"/>
    <m/>
    <x v="0"/>
    <m/>
    <x v="330"/>
    <n v="100480038"/>
    <x v="0"/>
    <x v="0"/>
    <s v="Incentivo ao ensino superior"/>
    <s v="ORI"/>
    <x v="0"/>
    <s v="IES"/>
    <x v="0"/>
    <x v="0"/>
    <x v="0"/>
    <x v="0"/>
    <x v="0"/>
    <x v="0"/>
    <x v="0"/>
    <x v="0"/>
    <x v="0"/>
    <x v="0"/>
    <x v="0"/>
    <s v="Incentivo ao ensino superior"/>
    <x v="0"/>
    <x v="0"/>
    <x v="0"/>
    <x v="0"/>
    <x v="1"/>
    <x v="0"/>
    <x v="0"/>
    <x v="0"/>
    <x v="0"/>
    <x v="0"/>
    <x v="0"/>
    <x v="0"/>
    <s v="Apoio a favor da senhora Benedita Gomes Sanches para pagamento transporte escolar do filho Fábio Miguel Varela, conforme anexo."/>
  </r>
  <r>
    <x v="1"/>
    <n v="0"/>
    <n v="0"/>
    <n v="0"/>
    <n v="1153894"/>
    <x v="1985"/>
    <x v="0"/>
    <x v="0"/>
    <x v="0"/>
    <s v="01.28.01.09"/>
    <x v="8"/>
    <x v="3"/>
    <x v="3"/>
    <s v="Habitação Social"/>
    <s v="01.28.01"/>
    <s v="Habitação Social"/>
    <s v="01.28.01"/>
    <x v="2"/>
    <x v="0"/>
    <x v="0"/>
    <x v="1"/>
    <x v="0"/>
    <x v="1"/>
    <x v="1"/>
    <x v="0"/>
    <x v="11"/>
    <s v="2025-12-17"/>
    <x v="3"/>
    <n v="1153894"/>
    <x v="0"/>
    <m/>
    <x v="0"/>
    <m/>
    <x v="331"/>
    <n v="100480021"/>
    <x v="0"/>
    <x v="0"/>
    <s v="Construção e reabilitação de habitação de famílias Vulveraveis"/>
    <s v="ORI"/>
    <x v="0"/>
    <s v="HS"/>
    <x v="0"/>
    <x v="0"/>
    <x v="0"/>
    <x v="0"/>
    <x v="0"/>
    <x v="0"/>
    <x v="0"/>
    <x v="0"/>
    <x v="0"/>
    <x v="0"/>
    <x v="0"/>
    <s v="Construção e reabilitação de habitação de famílias Vulveraveis"/>
    <x v="0"/>
    <x v="0"/>
    <x v="0"/>
    <x v="0"/>
    <x v="1"/>
    <x v="0"/>
    <x v="0"/>
    <x v="0"/>
    <x v="0"/>
    <x v="0"/>
    <x v="0"/>
    <x v="0"/>
    <s v="Pagamento a favor da Branco Construções, referente ao pagamento de parte de auto Nº1 da empreitada de obra de requalificação urbana de ambiental de aldeamento de Rebelado e Construção de casa de Palha, conforme anexo."/>
  </r>
  <r>
    <x v="1"/>
    <n v="0"/>
    <n v="0"/>
    <n v="0"/>
    <n v="100000"/>
    <x v="1986"/>
    <x v="0"/>
    <x v="0"/>
    <x v="0"/>
    <s v="01.25.02.23"/>
    <x v="13"/>
    <x v="2"/>
    <x v="2"/>
    <s v="desporto"/>
    <s v="01.25.02"/>
    <s v="desporto"/>
    <s v="01.25.02"/>
    <x v="2"/>
    <x v="0"/>
    <x v="0"/>
    <x v="1"/>
    <x v="0"/>
    <x v="1"/>
    <x v="1"/>
    <x v="0"/>
    <x v="1"/>
    <s v="2025-01-17"/>
    <x v="0"/>
    <n v="100000"/>
    <x v="0"/>
    <m/>
    <x v="0"/>
    <m/>
    <x v="332"/>
    <n v="100475797"/>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Associação Juvenil Amigos de Calheta, referente ao subsidio da época desportiva de 2024/2025, conforme anexo. "/>
  </r>
  <r>
    <x v="0"/>
    <n v="0"/>
    <n v="0"/>
    <n v="0"/>
    <n v="210341"/>
    <x v="1987"/>
    <x v="0"/>
    <x v="0"/>
    <x v="0"/>
    <s v="03.16.15"/>
    <x v="0"/>
    <x v="0"/>
    <x v="0"/>
    <s v="Direção Financeira"/>
    <s v="03.16.15"/>
    <s v="Direção Financeira"/>
    <s v="03.16.15"/>
    <x v="1"/>
    <x v="0"/>
    <x v="0"/>
    <x v="0"/>
    <x v="0"/>
    <x v="0"/>
    <x v="0"/>
    <x v="0"/>
    <x v="5"/>
    <s v="2025-06-19"/>
    <x v="1"/>
    <n v="210341"/>
    <x v="0"/>
    <m/>
    <x v="0"/>
    <m/>
    <x v="9"/>
    <n v="100474696"/>
    <x v="0"/>
    <x v="1"/>
    <s v="Direção Financeira"/>
    <s v="ORI"/>
    <x v="0"/>
    <m/>
    <x v="0"/>
    <x v="0"/>
    <x v="0"/>
    <x v="0"/>
    <x v="0"/>
    <x v="0"/>
    <x v="0"/>
    <x v="0"/>
    <x v="0"/>
    <x v="0"/>
    <x v="0"/>
    <s v="Direção Financeira"/>
    <x v="0"/>
    <x v="0"/>
    <x v="0"/>
    <x v="0"/>
    <x v="0"/>
    <x v="0"/>
    <x v="0"/>
    <x v="0"/>
    <x v="0"/>
    <x v="0"/>
    <x v="1"/>
    <x v="0"/>
    <s v="Pagamento prestação de serviço em assistência técnica residentes referente ao mês de junho 2025, conforme anexo"/>
  </r>
  <r>
    <x v="0"/>
    <n v="0"/>
    <n v="0"/>
    <n v="0"/>
    <n v="10527"/>
    <x v="1987"/>
    <x v="0"/>
    <x v="0"/>
    <x v="0"/>
    <s v="03.16.15"/>
    <x v="0"/>
    <x v="0"/>
    <x v="0"/>
    <s v="Direção Financeira"/>
    <s v="03.16.15"/>
    <s v="Direção Financeira"/>
    <s v="03.16.15"/>
    <x v="46"/>
    <x v="0"/>
    <x v="0"/>
    <x v="1"/>
    <x v="0"/>
    <x v="0"/>
    <x v="0"/>
    <x v="0"/>
    <x v="5"/>
    <s v="2025-06-19"/>
    <x v="1"/>
    <n v="10527"/>
    <x v="0"/>
    <m/>
    <x v="0"/>
    <m/>
    <x v="9"/>
    <n v="100474696"/>
    <x v="0"/>
    <x v="1"/>
    <s v="Direção Financeira"/>
    <s v="ORI"/>
    <x v="0"/>
    <m/>
    <x v="0"/>
    <x v="0"/>
    <x v="0"/>
    <x v="0"/>
    <x v="0"/>
    <x v="0"/>
    <x v="0"/>
    <x v="0"/>
    <x v="0"/>
    <x v="0"/>
    <x v="0"/>
    <s v="Direção Financeira"/>
    <x v="0"/>
    <x v="0"/>
    <x v="0"/>
    <x v="0"/>
    <x v="0"/>
    <x v="0"/>
    <x v="0"/>
    <x v="0"/>
    <x v="0"/>
    <x v="0"/>
    <x v="1"/>
    <x v="0"/>
    <s v="Pagamento prestação de serviço em assistência técnica residentes referente ao mês de junho 2025, conforme anexo"/>
  </r>
  <r>
    <x v="0"/>
    <n v="0"/>
    <n v="0"/>
    <n v="0"/>
    <n v="40000"/>
    <x v="1988"/>
    <x v="0"/>
    <x v="0"/>
    <x v="0"/>
    <s v="01.25.03.12"/>
    <x v="52"/>
    <x v="2"/>
    <x v="2"/>
    <s v="Emprego e Formação profissional"/>
    <s v="01.25.03"/>
    <s v="Emprego e Formação profissional"/>
    <s v="01.25.03"/>
    <x v="4"/>
    <x v="0"/>
    <x v="2"/>
    <x v="3"/>
    <x v="0"/>
    <x v="1"/>
    <x v="0"/>
    <x v="0"/>
    <x v="0"/>
    <s v="2025-02-04"/>
    <x v="0"/>
    <n v="40000"/>
    <x v="0"/>
    <m/>
    <x v="0"/>
    <m/>
    <x v="333"/>
    <n v="100451923"/>
    <x v="0"/>
    <x v="0"/>
    <s v="Estágios Profissionais e Promoção de Emprego"/>
    <s v="ORI"/>
    <x v="0"/>
    <m/>
    <x v="0"/>
    <x v="0"/>
    <x v="0"/>
    <x v="0"/>
    <x v="0"/>
    <x v="0"/>
    <x v="0"/>
    <x v="0"/>
    <x v="0"/>
    <x v="0"/>
    <x v="0"/>
    <s v="Estágios Profissionais e Promoção de Emprego"/>
    <x v="0"/>
    <x v="0"/>
    <x v="0"/>
    <x v="0"/>
    <x v="1"/>
    <x v="0"/>
    <x v="0"/>
    <x v="0"/>
    <x v="0"/>
    <x v="0"/>
    <x v="0"/>
    <x v="0"/>
    <s v="Apoio Social a favor de ZOLEICA FERNANDES, para reforço de Negócios, conforme anexo."/>
  </r>
  <r>
    <x v="0"/>
    <n v="0"/>
    <n v="0"/>
    <n v="0"/>
    <n v="7200"/>
    <x v="1989"/>
    <x v="0"/>
    <x v="0"/>
    <x v="0"/>
    <s v="03.16.02"/>
    <x v="12"/>
    <x v="0"/>
    <x v="0"/>
    <s v="Gabinete do Presidente"/>
    <s v="03.16.02"/>
    <s v="Gabinete do Presidente"/>
    <s v="03.16.02"/>
    <x v="0"/>
    <x v="0"/>
    <x v="0"/>
    <x v="0"/>
    <x v="0"/>
    <x v="0"/>
    <x v="0"/>
    <x v="0"/>
    <x v="0"/>
    <s v="2025-02-05"/>
    <x v="0"/>
    <n v="7200"/>
    <x v="0"/>
    <m/>
    <x v="0"/>
    <m/>
    <x v="45"/>
    <n v="100478720"/>
    <x v="0"/>
    <x v="0"/>
    <s v="Gabinete do Presidente"/>
    <s v="ORI"/>
    <x v="0"/>
    <m/>
    <x v="0"/>
    <x v="0"/>
    <x v="0"/>
    <x v="0"/>
    <x v="0"/>
    <x v="0"/>
    <x v="0"/>
    <x v="0"/>
    <x v="0"/>
    <x v="0"/>
    <x v="0"/>
    <s v="Gabinete do Presidente"/>
    <x v="0"/>
    <x v="0"/>
    <x v="0"/>
    <x v="0"/>
    <x v="0"/>
    <x v="0"/>
    <x v="0"/>
    <x v="0"/>
    <x v="0"/>
    <x v="0"/>
    <x v="0"/>
    <x v="0"/>
    <s v="Ajuda de custo a favor do Sr. Moises Rosario Leal Gomes Landim, pela sua deslocação à Praia , em missão de serviço, conforme anexo."/>
  </r>
  <r>
    <x v="0"/>
    <n v="0"/>
    <n v="0"/>
    <n v="0"/>
    <n v="1000"/>
    <x v="1990"/>
    <x v="0"/>
    <x v="0"/>
    <x v="0"/>
    <s v="03.16.15"/>
    <x v="0"/>
    <x v="0"/>
    <x v="0"/>
    <s v="Direção Financeira"/>
    <s v="03.16.15"/>
    <s v="Direção Financeira"/>
    <s v="03.16.15"/>
    <x v="0"/>
    <x v="0"/>
    <x v="0"/>
    <x v="0"/>
    <x v="0"/>
    <x v="0"/>
    <x v="0"/>
    <x v="0"/>
    <x v="0"/>
    <s v="2025-02-24"/>
    <x v="0"/>
    <n v="1000"/>
    <x v="0"/>
    <m/>
    <x v="0"/>
    <m/>
    <x v="67"/>
    <n v="100404863"/>
    <x v="0"/>
    <x v="0"/>
    <s v="Direção Financeira"/>
    <s v="ORI"/>
    <x v="0"/>
    <m/>
    <x v="0"/>
    <x v="0"/>
    <x v="0"/>
    <x v="0"/>
    <x v="0"/>
    <x v="0"/>
    <x v="0"/>
    <x v="0"/>
    <x v="0"/>
    <x v="0"/>
    <x v="0"/>
    <s v="Direção Financeira"/>
    <x v="0"/>
    <x v="0"/>
    <x v="0"/>
    <x v="0"/>
    <x v="0"/>
    <x v="0"/>
    <x v="0"/>
    <x v="0"/>
    <x v="0"/>
    <x v="0"/>
    <x v="0"/>
    <x v="0"/>
    <s v="Ajuda de custo a favor do senhor Francisco Gomes Cardoso, pela sua deslocação à cidade de Assomada no dia 04 de fevereiro de 2025, em missão de serviço, conforme anexo. "/>
  </r>
  <r>
    <x v="1"/>
    <n v="0"/>
    <n v="0"/>
    <n v="0"/>
    <n v="333333"/>
    <x v="1991"/>
    <x v="0"/>
    <x v="1"/>
    <x v="0"/>
    <s v="03.03.10"/>
    <x v="15"/>
    <x v="0"/>
    <x v="5"/>
    <s v="Receitas Da Câmara"/>
    <s v="03.03.10"/>
    <s v="Receitas Da Câmara"/>
    <s v="03.03.10"/>
    <x v="54"/>
    <x v="0"/>
    <x v="5"/>
    <x v="13"/>
    <x v="0"/>
    <x v="0"/>
    <x v="2"/>
    <x v="0"/>
    <x v="4"/>
    <s v="2025-03-27"/>
    <x v="0"/>
    <n v="333333"/>
    <x v="0"/>
    <m/>
    <x v="0"/>
    <m/>
    <x v="26"/>
    <n v="100474914"/>
    <x v="0"/>
    <x v="0"/>
    <s v="Receitas Da Câmara"/>
    <s v="EXT"/>
    <x v="0"/>
    <s v="RDC"/>
    <x v="0"/>
    <x v="0"/>
    <x v="0"/>
    <x v="0"/>
    <x v="0"/>
    <x v="0"/>
    <x v="0"/>
    <x v="0"/>
    <x v="0"/>
    <x v="0"/>
    <x v="0"/>
    <s v="Receitas Da Câmara"/>
    <x v="0"/>
    <x v="0"/>
    <x v="0"/>
    <x v="0"/>
    <x v="0"/>
    <x v="0"/>
    <x v="0"/>
    <x v="0"/>
    <x v="0"/>
    <x v="0"/>
    <x v="0"/>
    <x v="0"/>
    <s v="Recebimento de Transporte escolar, conforme anexo."/>
  </r>
  <r>
    <x v="0"/>
    <n v="0"/>
    <n v="0"/>
    <n v="0"/>
    <n v="7778"/>
    <x v="1992"/>
    <x v="0"/>
    <x v="1"/>
    <x v="0"/>
    <s v="03.03.10"/>
    <x v="15"/>
    <x v="0"/>
    <x v="5"/>
    <s v="Receitas Da Câmara"/>
    <s v="03.03.10"/>
    <s v="Receitas Da Câmara"/>
    <s v="03.03.10"/>
    <x v="36"/>
    <x v="0"/>
    <x v="4"/>
    <x v="9"/>
    <x v="0"/>
    <x v="0"/>
    <x v="2"/>
    <x v="0"/>
    <x v="4"/>
    <s v="2025-03-14"/>
    <x v="0"/>
    <n v="7778"/>
    <x v="0"/>
    <m/>
    <x v="0"/>
    <m/>
    <x v="26"/>
    <n v="100474914"/>
    <x v="0"/>
    <x v="0"/>
    <s v="Receitas Da Câmara"/>
    <s v="EXT"/>
    <x v="0"/>
    <s v="RDC"/>
    <x v="0"/>
    <x v="0"/>
    <x v="0"/>
    <x v="0"/>
    <x v="0"/>
    <x v="0"/>
    <x v="0"/>
    <x v="0"/>
    <x v="0"/>
    <x v="0"/>
    <x v="0"/>
    <s v="Receitas Da Câmara"/>
    <x v="0"/>
    <x v="0"/>
    <x v="0"/>
    <x v="0"/>
    <x v="0"/>
    <x v="0"/>
    <x v="0"/>
    <x v="0"/>
    <x v="0"/>
    <x v="0"/>
    <x v="0"/>
    <x v="0"/>
    <s v="Recebimento, Roc 1500000511 RFB CMSM, conforme anexo."/>
  </r>
  <r>
    <x v="0"/>
    <n v="0"/>
    <n v="0"/>
    <n v="0"/>
    <n v="138611"/>
    <x v="1993"/>
    <x v="0"/>
    <x v="0"/>
    <x v="0"/>
    <s v="03.16.15"/>
    <x v="0"/>
    <x v="0"/>
    <x v="0"/>
    <s v="Direção Financeira"/>
    <s v="03.16.15"/>
    <s v="Direção Financeira"/>
    <s v="03.16.15"/>
    <x v="0"/>
    <x v="0"/>
    <x v="0"/>
    <x v="0"/>
    <x v="0"/>
    <x v="0"/>
    <x v="0"/>
    <x v="0"/>
    <x v="2"/>
    <s v="2025-04-25"/>
    <x v="1"/>
    <n v="138611"/>
    <x v="0"/>
    <m/>
    <x v="0"/>
    <m/>
    <x v="238"/>
    <n v="100479531"/>
    <x v="0"/>
    <x v="0"/>
    <s v="Direção Financeira"/>
    <s v="ORI"/>
    <x v="0"/>
    <m/>
    <x v="0"/>
    <x v="0"/>
    <x v="0"/>
    <x v="0"/>
    <x v="0"/>
    <x v="0"/>
    <x v="0"/>
    <x v="0"/>
    <x v="0"/>
    <x v="0"/>
    <x v="0"/>
    <s v="Direção Financeira"/>
    <x v="0"/>
    <x v="0"/>
    <x v="0"/>
    <x v="0"/>
    <x v="0"/>
    <x v="0"/>
    <x v="0"/>
    <x v="0"/>
    <x v="0"/>
    <x v="0"/>
    <x v="0"/>
    <x v="0"/>
    <s v="Pagamento bilhete de viagem Praia Lisboa Praia, Pela deslocação, da senhora Anila Rodrigues, conforme fatura em anexo. "/>
  </r>
  <r>
    <x v="0"/>
    <n v="0"/>
    <n v="0"/>
    <n v="0"/>
    <n v="1400"/>
    <x v="1994"/>
    <x v="0"/>
    <x v="0"/>
    <x v="0"/>
    <s v="03.16.15"/>
    <x v="0"/>
    <x v="0"/>
    <x v="0"/>
    <s v="Direção Financeira"/>
    <s v="03.16.15"/>
    <s v="Direção Financeira"/>
    <s v="03.16.15"/>
    <x v="0"/>
    <x v="0"/>
    <x v="0"/>
    <x v="0"/>
    <x v="0"/>
    <x v="0"/>
    <x v="0"/>
    <x v="0"/>
    <x v="2"/>
    <s v="2025-04-28"/>
    <x v="1"/>
    <n v="1400"/>
    <x v="0"/>
    <m/>
    <x v="0"/>
    <m/>
    <x v="334"/>
    <n v="100476021"/>
    <x v="0"/>
    <x v="0"/>
    <s v="Direção Financeira"/>
    <s v="ORI"/>
    <x v="0"/>
    <m/>
    <x v="0"/>
    <x v="0"/>
    <x v="0"/>
    <x v="0"/>
    <x v="0"/>
    <x v="0"/>
    <x v="0"/>
    <x v="0"/>
    <x v="0"/>
    <x v="0"/>
    <x v="0"/>
    <s v="Direção Financeira"/>
    <x v="0"/>
    <x v="0"/>
    <x v="0"/>
    <x v="0"/>
    <x v="0"/>
    <x v="0"/>
    <x v="0"/>
    <x v="0"/>
    <x v="0"/>
    <x v="0"/>
    <x v="0"/>
    <x v="0"/>
    <s v="Pagamento de ajuda de custo a favor do Sr. Edmilson Adriano Leal Tavares pela sua deslocação a Praia, em missão de serviço, conforme anexo"/>
  </r>
  <r>
    <x v="0"/>
    <n v="0"/>
    <n v="0"/>
    <n v="0"/>
    <n v="4000"/>
    <x v="1995"/>
    <x v="0"/>
    <x v="0"/>
    <x v="0"/>
    <s v="03.16.15"/>
    <x v="0"/>
    <x v="0"/>
    <x v="0"/>
    <s v="Direção Financeira"/>
    <s v="03.16.15"/>
    <s v="Direção Financeira"/>
    <s v="03.16.15"/>
    <x v="11"/>
    <x v="0"/>
    <x v="0"/>
    <x v="0"/>
    <x v="1"/>
    <x v="0"/>
    <x v="0"/>
    <x v="0"/>
    <x v="3"/>
    <s v="2025-05-19"/>
    <x v="1"/>
    <n v="4000"/>
    <x v="0"/>
    <m/>
    <x v="0"/>
    <m/>
    <x v="82"/>
    <n v="100479698"/>
    <x v="0"/>
    <x v="0"/>
    <s v="Direção Financeira"/>
    <s v="ORI"/>
    <x v="0"/>
    <m/>
    <x v="0"/>
    <x v="0"/>
    <x v="0"/>
    <x v="0"/>
    <x v="0"/>
    <x v="0"/>
    <x v="0"/>
    <x v="0"/>
    <x v="0"/>
    <x v="0"/>
    <x v="0"/>
    <s v="Direção Financeira"/>
    <x v="0"/>
    <x v="0"/>
    <x v="0"/>
    <x v="0"/>
    <x v="0"/>
    <x v="0"/>
    <x v="0"/>
    <x v="0"/>
    <x v="0"/>
    <x v="0"/>
    <x v="0"/>
    <x v="0"/>
    <s v="Pagamento referente a recarga de energia elétrica na unidade sanitária  de base de pilão Cão, conforme anexo."/>
  </r>
  <r>
    <x v="0"/>
    <n v="0"/>
    <n v="0"/>
    <n v="0"/>
    <n v="1400"/>
    <x v="1996"/>
    <x v="0"/>
    <x v="0"/>
    <x v="0"/>
    <s v="03.16.15"/>
    <x v="0"/>
    <x v="0"/>
    <x v="0"/>
    <s v="Direção Financeira"/>
    <s v="03.16.15"/>
    <s v="Direção Financeira"/>
    <s v="03.16.15"/>
    <x v="0"/>
    <x v="0"/>
    <x v="0"/>
    <x v="0"/>
    <x v="0"/>
    <x v="0"/>
    <x v="0"/>
    <x v="0"/>
    <x v="3"/>
    <s v="2025-05-21"/>
    <x v="1"/>
    <n v="1400"/>
    <x v="0"/>
    <m/>
    <x v="0"/>
    <m/>
    <x v="175"/>
    <n v="100479787"/>
    <x v="0"/>
    <x v="0"/>
    <s v="Direção Financeira"/>
    <s v="ORI"/>
    <x v="0"/>
    <m/>
    <x v="0"/>
    <x v="0"/>
    <x v="0"/>
    <x v="0"/>
    <x v="0"/>
    <x v="0"/>
    <x v="0"/>
    <x v="0"/>
    <x v="0"/>
    <x v="0"/>
    <x v="0"/>
    <s v="Direção Financeira"/>
    <x v="0"/>
    <x v="0"/>
    <x v="0"/>
    <x v="0"/>
    <x v="0"/>
    <x v="0"/>
    <x v="0"/>
    <x v="0"/>
    <x v="0"/>
    <x v="0"/>
    <x v="0"/>
    <x v="0"/>
    <s v="Ajuda de custo a favor do Sr. Florinda Lopes Semedo, pela sua deslocação á Praia no dia 16 de maio de 2025, em missão de serviço, conforme anexo."/>
  </r>
  <r>
    <x v="0"/>
    <n v="0"/>
    <n v="0"/>
    <n v="0"/>
    <n v="59648"/>
    <x v="1987"/>
    <x v="0"/>
    <x v="0"/>
    <x v="0"/>
    <s v="03.16.15"/>
    <x v="0"/>
    <x v="0"/>
    <x v="0"/>
    <s v="Direção Financeira"/>
    <s v="03.16.15"/>
    <s v="Direção Financeira"/>
    <s v="03.16.15"/>
    <x v="46"/>
    <x v="0"/>
    <x v="0"/>
    <x v="1"/>
    <x v="0"/>
    <x v="0"/>
    <x v="0"/>
    <x v="0"/>
    <x v="5"/>
    <s v="2025-06-19"/>
    <x v="1"/>
    <n v="59648"/>
    <x v="0"/>
    <m/>
    <x v="0"/>
    <m/>
    <x v="26"/>
    <n v="100474914"/>
    <x v="0"/>
    <x v="0"/>
    <s v="Direção Financeira"/>
    <s v="ORI"/>
    <x v="0"/>
    <m/>
    <x v="0"/>
    <x v="0"/>
    <x v="0"/>
    <x v="0"/>
    <x v="0"/>
    <x v="0"/>
    <x v="0"/>
    <x v="0"/>
    <x v="0"/>
    <x v="0"/>
    <x v="0"/>
    <s v="Direção Financeira"/>
    <x v="0"/>
    <x v="0"/>
    <x v="0"/>
    <x v="0"/>
    <x v="0"/>
    <x v="0"/>
    <x v="0"/>
    <x v="0"/>
    <x v="0"/>
    <x v="0"/>
    <x v="0"/>
    <x v="0"/>
    <s v="Pagamento prestação de serviço em assistência técnica residentes referente ao mês de junho 2025, conforme anexo"/>
  </r>
  <r>
    <x v="0"/>
    <n v="0"/>
    <n v="0"/>
    <n v="0"/>
    <n v="1191935"/>
    <x v="1987"/>
    <x v="0"/>
    <x v="0"/>
    <x v="0"/>
    <s v="03.16.15"/>
    <x v="0"/>
    <x v="0"/>
    <x v="0"/>
    <s v="Direção Financeira"/>
    <s v="03.16.15"/>
    <s v="Direção Financeira"/>
    <s v="03.16.15"/>
    <x v="1"/>
    <x v="0"/>
    <x v="0"/>
    <x v="0"/>
    <x v="0"/>
    <x v="0"/>
    <x v="0"/>
    <x v="0"/>
    <x v="5"/>
    <s v="2025-06-19"/>
    <x v="1"/>
    <n v="1191935"/>
    <x v="0"/>
    <m/>
    <x v="0"/>
    <m/>
    <x v="26"/>
    <n v="100474914"/>
    <x v="0"/>
    <x v="0"/>
    <s v="Direção Financeira"/>
    <s v="ORI"/>
    <x v="0"/>
    <m/>
    <x v="0"/>
    <x v="0"/>
    <x v="0"/>
    <x v="0"/>
    <x v="0"/>
    <x v="0"/>
    <x v="0"/>
    <x v="0"/>
    <x v="0"/>
    <x v="0"/>
    <x v="0"/>
    <s v="Direção Financeira"/>
    <x v="0"/>
    <x v="0"/>
    <x v="0"/>
    <x v="0"/>
    <x v="0"/>
    <x v="0"/>
    <x v="0"/>
    <x v="0"/>
    <x v="0"/>
    <x v="0"/>
    <x v="0"/>
    <x v="0"/>
    <s v="Pagamento prestação de serviço em assistência técnica residentes referente ao mês de junho 2025, conforme anexo"/>
  </r>
  <r>
    <x v="0"/>
    <n v="0"/>
    <n v="0"/>
    <n v="0"/>
    <n v="180000"/>
    <x v="1997"/>
    <x v="0"/>
    <x v="0"/>
    <x v="0"/>
    <s v="03.16.15"/>
    <x v="0"/>
    <x v="0"/>
    <x v="0"/>
    <s v="Direção Financeira"/>
    <s v="03.16.15"/>
    <s v="Direção Financeira"/>
    <s v="03.16.15"/>
    <x v="13"/>
    <x v="0"/>
    <x v="0"/>
    <x v="1"/>
    <x v="0"/>
    <x v="0"/>
    <x v="0"/>
    <x v="0"/>
    <x v="6"/>
    <s v="2025-07-10"/>
    <x v="2"/>
    <n v="180000"/>
    <x v="0"/>
    <m/>
    <x v="0"/>
    <m/>
    <x v="32"/>
    <n v="100476920"/>
    <x v="0"/>
    <x v="0"/>
    <s v="Direção Financeira"/>
    <s v="ORI"/>
    <x v="0"/>
    <m/>
    <x v="0"/>
    <x v="0"/>
    <x v="0"/>
    <x v="0"/>
    <x v="0"/>
    <x v="0"/>
    <x v="0"/>
    <x v="0"/>
    <x v="0"/>
    <x v="0"/>
    <x v="0"/>
    <s v="Direção Financeira"/>
    <x v="0"/>
    <x v="0"/>
    <x v="0"/>
    <x v="0"/>
    <x v="0"/>
    <x v="0"/>
    <x v="0"/>
    <x v="0"/>
    <x v="0"/>
    <x v="0"/>
    <x v="0"/>
    <x v="0"/>
    <s v="Pagamento a favor de Felisberto Carvalho Auto referente a aquisição de combustível destinados as viaturas da CMSM, conforme anexo."/>
  </r>
  <r>
    <x v="1"/>
    <n v="0"/>
    <n v="0"/>
    <n v="0"/>
    <n v="61000"/>
    <x v="1998"/>
    <x v="0"/>
    <x v="0"/>
    <x v="0"/>
    <s v="01.27.02.15"/>
    <x v="36"/>
    <x v="1"/>
    <x v="1"/>
    <s v="Saneamento básico"/>
    <s v="01.27.02"/>
    <s v="Saneamento básico"/>
    <s v="01.27.02"/>
    <x v="5"/>
    <x v="0"/>
    <x v="0"/>
    <x v="1"/>
    <x v="0"/>
    <x v="1"/>
    <x v="1"/>
    <x v="0"/>
    <x v="5"/>
    <s v="2025-06-02"/>
    <x v="1"/>
    <n v="61000"/>
    <x v="0"/>
    <m/>
    <x v="0"/>
    <m/>
    <x v="335"/>
    <n v="100479917"/>
    <x v="0"/>
    <x v="0"/>
    <s v="Transferência de Residuos Aterro Santiago"/>
    <s v="ORI"/>
    <x v="0"/>
    <m/>
    <x v="0"/>
    <x v="0"/>
    <x v="0"/>
    <x v="0"/>
    <x v="0"/>
    <x v="0"/>
    <x v="0"/>
    <x v="0"/>
    <x v="0"/>
    <x v="0"/>
    <x v="0"/>
    <s v="Transferência de Residuos Aterro Santiago"/>
    <x v="0"/>
    <x v="0"/>
    <x v="0"/>
    <x v="0"/>
    <x v="1"/>
    <x v="0"/>
    <x v="0"/>
    <x v="0"/>
    <x v="0"/>
    <x v="0"/>
    <x v="0"/>
    <x v="0"/>
    <s v="Pagamento a favor de empresa Eta Construção, pelo serviço de transporte de lixo para aterro sanitário, conforme anexo."/>
  </r>
  <r>
    <x v="0"/>
    <n v="0"/>
    <n v="0"/>
    <n v="0"/>
    <n v="3000"/>
    <x v="1999"/>
    <x v="0"/>
    <x v="0"/>
    <x v="0"/>
    <s v="01.25.05.12"/>
    <x v="2"/>
    <x v="2"/>
    <x v="2"/>
    <s v="Saúde"/>
    <s v="01.25.05"/>
    <s v="Saúde"/>
    <s v="01.25.05"/>
    <x v="3"/>
    <x v="0"/>
    <x v="1"/>
    <x v="2"/>
    <x v="0"/>
    <x v="1"/>
    <x v="0"/>
    <x v="0"/>
    <x v="6"/>
    <s v="2025-07-14"/>
    <x v="2"/>
    <n v="3000"/>
    <x v="0"/>
    <m/>
    <x v="0"/>
    <m/>
    <x v="336"/>
    <n v="100478958"/>
    <x v="0"/>
    <x v="0"/>
    <s v="Promoção e Inclusão Social"/>
    <s v="ORI"/>
    <x v="0"/>
    <m/>
    <x v="0"/>
    <x v="0"/>
    <x v="0"/>
    <x v="0"/>
    <x v="0"/>
    <x v="0"/>
    <x v="0"/>
    <x v="0"/>
    <x v="0"/>
    <x v="0"/>
    <x v="0"/>
    <s v="Promoção e Inclusão Social"/>
    <x v="0"/>
    <x v="0"/>
    <x v="0"/>
    <x v="0"/>
    <x v="1"/>
    <x v="0"/>
    <x v="0"/>
    <x v="0"/>
    <x v="0"/>
    <x v="0"/>
    <x v="0"/>
    <x v="0"/>
    <s v="Apoio para realização de funeral, conforme proposta em anexo."/>
  </r>
  <r>
    <x v="0"/>
    <n v="0"/>
    <n v="0"/>
    <n v="0"/>
    <n v="258"/>
    <x v="2000"/>
    <x v="0"/>
    <x v="0"/>
    <x v="0"/>
    <s v="03.16.15"/>
    <x v="0"/>
    <x v="0"/>
    <x v="0"/>
    <s v="Direção Financeira"/>
    <s v="03.16.15"/>
    <s v="Direção Financeira"/>
    <s v="03.16.15"/>
    <x v="76"/>
    <x v="0"/>
    <x v="0"/>
    <x v="1"/>
    <x v="0"/>
    <x v="0"/>
    <x v="0"/>
    <x v="0"/>
    <x v="7"/>
    <s v="2025-08-26"/>
    <x v="2"/>
    <n v="258"/>
    <x v="0"/>
    <m/>
    <x v="0"/>
    <m/>
    <x v="66"/>
    <n v="100474708"/>
    <x v="0"/>
    <x v="3"/>
    <s v="Direção Financeira"/>
    <s v="ORI"/>
    <x v="0"/>
    <m/>
    <x v="0"/>
    <x v="0"/>
    <x v="0"/>
    <x v="0"/>
    <x v="0"/>
    <x v="0"/>
    <x v="0"/>
    <x v="0"/>
    <x v="0"/>
    <x v="0"/>
    <x v="0"/>
    <s v="Direção Financeira"/>
    <x v="0"/>
    <x v="0"/>
    <x v="0"/>
    <x v="0"/>
    <x v="0"/>
    <x v="0"/>
    <x v="0"/>
    <x v="0"/>
    <x v="0"/>
    <x v="0"/>
    <x v="3"/>
    <x v="0"/>
    <s v="Pagamento de salário referente a 08-2025"/>
  </r>
  <r>
    <x v="0"/>
    <n v="0"/>
    <n v="0"/>
    <n v="0"/>
    <n v="491"/>
    <x v="2000"/>
    <x v="0"/>
    <x v="0"/>
    <x v="0"/>
    <s v="03.16.15"/>
    <x v="0"/>
    <x v="0"/>
    <x v="0"/>
    <s v="Direção Financeira"/>
    <s v="03.16.15"/>
    <s v="Direção Financeira"/>
    <s v="03.16.15"/>
    <x v="9"/>
    <x v="0"/>
    <x v="0"/>
    <x v="1"/>
    <x v="0"/>
    <x v="0"/>
    <x v="0"/>
    <x v="0"/>
    <x v="7"/>
    <s v="2025-08-26"/>
    <x v="2"/>
    <n v="491"/>
    <x v="0"/>
    <m/>
    <x v="0"/>
    <m/>
    <x v="66"/>
    <n v="100474708"/>
    <x v="0"/>
    <x v="3"/>
    <s v="Direção Financeira"/>
    <s v="ORI"/>
    <x v="0"/>
    <m/>
    <x v="0"/>
    <x v="0"/>
    <x v="0"/>
    <x v="0"/>
    <x v="0"/>
    <x v="0"/>
    <x v="0"/>
    <x v="0"/>
    <x v="0"/>
    <x v="0"/>
    <x v="0"/>
    <s v="Direção Financeira"/>
    <x v="0"/>
    <x v="0"/>
    <x v="0"/>
    <x v="0"/>
    <x v="0"/>
    <x v="0"/>
    <x v="0"/>
    <x v="0"/>
    <x v="0"/>
    <x v="0"/>
    <x v="3"/>
    <x v="0"/>
    <s v="Pagamento de salário referente a 08-2025"/>
  </r>
  <r>
    <x v="0"/>
    <n v="0"/>
    <n v="0"/>
    <n v="0"/>
    <n v="384"/>
    <x v="2000"/>
    <x v="0"/>
    <x v="0"/>
    <x v="0"/>
    <s v="03.16.15"/>
    <x v="0"/>
    <x v="0"/>
    <x v="0"/>
    <s v="Direção Financeira"/>
    <s v="03.16.15"/>
    <s v="Direção Financeira"/>
    <s v="03.16.15"/>
    <x v="46"/>
    <x v="0"/>
    <x v="0"/>
    <x v="1"/>
    <x v="0"/>
    <x v="0"/>
    <x v="0"/>
    <x v="0"/>
    <x v="7"/>
    <s v="2025-08-26"/>
    <x v="2"/>
    <n v="384"/>
    <x v="0"/>
    <m/>
    <x v="0"/>
    <m/>
    <x v="66"/>
    <n v="100474708"/>
    <x v="0"/>
    <x v="3"/>
    <s v="Direção Financeira"/>
    <s v="ORI"/>
    <x v="0"/>
    <m/>
    <x v="0"/>
    <x v="0"/>
    <x v="0"/>
    <x v="0"/>
    <x v="0"/>
    <x v="0"/>
    <x v="0"/>
    <x v="0"/>
    <x v="0"/>
    <x v="0"/>
    <x v="0"/>
    <s v="Direção Financeira"/>
    <x v="0"/>
    <x v="0"/>
    <x v="0"/>
    <x v="0"/>
    <x v="0"/>
    <x v="0"/>
    <x v="0"/>
    <x v="0"/>
    <x v="0"/>
    <x v="0"/>
    <x v="3"/>
    <x v="0"/>
    <s v="Pagamento de salário referente a 08-2025"/>
  </r>
  <r>
    <x v="0"/>
    <n v="0"/>
    <n v="0"/>
    <n v="0"/>
    <n v="12"/>
    <x v="2000"/>
    <x v="0"/>
    <x v="0"/>
    <x v="0"/>
    <s v="03.16.15"/>
    <x v="0"/>
    <x v="0"/>
    <x v="0"/>
    <s v="Direção Financeira"/>
    <s v="03.16.15"/>
    <s v="Direção Financeira"/>
    <s v="03.16.15"/>
    <x v="45"/>
    <x v="0"/>
    <x v="0"/>
    <x v="1"/>
    <x v="0"/>
    <x v="0"/>
    <x v="0"/>
    <x v="0"/>
    <x v="7"/>
    <s v="2025-08-26"/>
    <x v="2"/>
    <n v="12"/>
    <x v="0"/>
    <m/>
    <x v="0"/>
    <m/>
    <x v="66"/>
    <n v="100474708"/>
    <x v="0"/>
    <x v="3"/>
    <s v="Direção Financeira"/>
    <s v="ORI"/>
    <x v="0"/>
    <m/>
    <x v="0"/>
    <x v="0"/>
    <x v="0"/>
    <x v="0"/>
    <x v="0"/>
    <x v="0"/>
    <x v="0"/>
    <x v="0"/>
    <x v="0"/>
    <x v="0"/>
    <x v="0"/>
    <s v="Direção Financeira"/>
    <x v="0"/>
    <x v="0"/>
    <x v="0"/>
    <x v="0"/>
    <x v="0"/>
    <x v="0"/>
    <x v="0"/>
    <x v="0"/>
    <x v="0"/>
    <x v="0"/>
    <x v="3"/>
    <x v="0"/>
    <s v="Pagamento de salário referente a 08-2025"/>
  </r>
  <r>
    <x v="0"/>
    <n v="0"/>
    <n v="0"/>
    <n v="0"/>
    <n v="6724"/>
    <x v="2000"/>
    <x v="0"/>
    <x v="0"/>
    <x v="0"/>
    <s v="03.16.15"/>
    <x v="0"/>
    <x v="0"/>
    <x v="0"/>
    <s v="Direção Financeira"/>
    <s v="03.16.15"/>
    <s v="Direção Financeira"/>
    <s v="03.16.15"/>
    <x v="42"/>
    <x v="0"/>
    <x v="0"/>
    <x v="1"/>
    <x v="1"/>
    <x v="0"/>
    <x v="0"/>
    <x v="0"/>
    <x v="7"/>
    <s v="2025-08-26"/>
    <x v="2"/>
    <n v="6724"/>
    <x v="0"/>
    <m/>
    <x v="0"/>
    <m/>
    <x v="66"/>
    <n v="100474708"/>
    <x v="0"/>
    <x v="3"/>
    <s v="Direção Financeira"/>
    <s v="ORI"/>
    <x v="0"/>
    <m/>
    <x v="0"/>
    <x v="0"/>
    <x v="0"/>
    <x v="0"/>
    <x v="0"/>
    <x v="0"/>
    <x v="0"/>
    <x v="0"/>
    <x v="0"/>
    <x v="0"/>
    <x v="0"/>
    <s v="Direção Financeira"/>
    <x v="0"/>
    <x v="0"/>
    <x v="0"/>
    <x v="0"/>
    <x v="0"/>
    <x v="0"/>
    <x v="0"/>
    <x v="0"/>
    <x v="0"/>
    <x v="0"/>
    <x v="3"/>
    <x v="0"/>
    <s v="Pagamento de salário referente a 08-2025"/>
  </r>
  <r>
    <x v="0"/>
    <n v="0"/>
    <n v="0"/>
    <n v="0"/>
    <n v="4131"/>
    <x v="2000"/>
    <x v="0"/>
    <x v="0"/>
    <x v="0"/>
    <s v="03.16.15"/>
    <x v="0"/>
    <x v="0"/>
    <x v="0"/>
    <s v="Direção Financeira"/>
    <s v="03.16.15"/>
    <s v="Direção Financeira"/>
    <s v="03.16.15"/>
    <x v="47"/>
    <x v="0"/>
    <x v="0"/>
    <x v="1"/>
    <x v="1"/>
    <x v="0"/>
    <x v="0"/>
    <x v="0"/>
    <x v="7"/>
    <s v="2025-08-26"/>
    <x v="2"/>
    <n v="4131"/>
    <x v="0"/>
    <m/>
    <x v="0"/>
    <m/>
    <x v="66"/>
    <n v="100474708"/>
    <x v="0"/>
    <x v="3"/>
    <s v="Direção Financeira"/>
    <s v="ORI"/>
    <x v="0"/>
    <m/>
    <x v="0"/>
    <x v="0"/>
    <x v="0"/>
    <x v="0"/>
    <x v="0"/>
    <x v="0"/>
    <x v="0"/>
    <x v="0"/>
    <x v="0"/>
    <x v="0"/>
    <x v="0"/>
    <s v="Direção Financeira"/>
    <x v="0"/>
    <x v="0"/>
    <x v="0"/>
    <x v="0"/>
    <x v="0"/>
    <x v="0"/>
    <x v="0"/>
    <x v="0"/>
    <x v="0"/>
    <x v="0"/>
    <x v="3"/>
    <x v="0"/>
    <s v="Pagamento de salário referente a 08-2025"/>
  </r>
  <r>
    <x v="0"/>
    <n v="0"/>
    <n v="0"/>
    <n v="0"/>
    <n v="37500"/>
    <x v="2001"/>
    <x v="0"/>
    <x v="0"/>
    <x v="0"/>
    <s v="01.25.04.22"/>
    <x v="9"/>
    <x v="2"/>
    <x v="2"/>
    <s v="Cultura"/>
    <s v="01.25.04"/>
    <s v="Cultura"/>
    <s v="01.25.04"/>
    <x v="4"/>
    <x v="0"/>
    <x v="2"/>
    <x v="3"/>
    <x v="0"/>
    <x v="1"/>
    <x v="0"/>
    <x v="0"/>
    <x v="7"/>
    <s v="2025-08-07"/>
    <x v="2"/>
    <n v="37500"/>
    <x v="0"/>
    <m/>
    <x v="0"/>
    <m/>
    <x v="337"/>
    <n v="100479691"/>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quisição de materiais para a vedação do espaço praia de Calhetona, para a realização do festival de Calheta 2025, conforme proposta em anexo.   "/>
  </r>
  <r>
    <x v="0"/>
    <n v="0"/>
    <n v="0"/>
    <n v="0"/>
    <n v="1495"/>
    <x v="2000"/>
    <x v="0"/>
    <x v="0"/>
    <x v="0"/>
    <s v="03.16.15"/>
    <x v="0"/>
    <x v="0"/>
    <x v="0"/>
    <s v="Direção Financeira"/>
    <s v="03.16.15"/>
    <s v="Direção Financeira"/>
    <s v="03.16.15"/>
    <x v="76"/>
    <x v="0"/>
    <x v="0"/>
    <x v="1"/>
    <x v="0"/>
    <x v="0"/>
    <x v="0"/>
    <x v="0"/>
    <x v="7"/>
    <s v="2025-08-26"/>
    <x v="2"/>
    <n v="1495"/>
    <x v="0"/>
    <m/>
    <x v="0"/>
    <m/>
    <x v="89"/>
    <n v="100474706"/>
    <x v="0"/>
    <x v="5"/>
    <s v="Direção Financeira"/>
    <s v="ORI"/>
    <x v="0"/>
    <m/>
    <x v="0"/>
    <x v="0"/>
    <x v="0"/>
    <x v="0"/>
    <x v="0"/>
    <x v="0"/>
    <x v="0"/>
    <x v="0"/>
    <x v="0"/>
    <x v="0"/>
    <x v="0"/>
    <s v="Direção Financeira"/>
    <x v="0"/>
    <x v="0"/>
    <x v="0"/>
    <x v="0"/>
    <x v="0"/>
    <x v="0"/>
    <x v="0"/>
    <x v="0"/>
    <x v="0"/>
    <x v="0"/>
    <x v="5"/>
    <x v="0"/>
    <s v="Pagamento de salário referente a 08-2025"/>
  </r>
  <r>
    <x v="0"/>
    <n v="0"/>
    <n v="0"/>
    <n v="0"/>
    <n v="2839"/>
    <x v="2000"/>
    <x v="0"/>
    <x v="0"/>
    <x v="0"/>
    <s v="03.16.15"/>
    <x v="0"/>
    <x v="0"/>
    <x v="0"/>
    <s v="Direção Financeira"/>
    <s v="03.16.15"/>
    <s v="Direção Financeira"/>
    <s v="03.16.15"/>
    <x v="9"/>
    <x v="0"/>
    <x v="0"/>
    <x v="1"/>
    <x v="0"/>
    <x v="0"/>
    <x v="0"/>
    <x v="0"/>
    <x v="7"/>
    <s v="2025-08-26"/>
    <x v="2"/>
    <n v="2839"/>
    <x v="0"/>
    <m/>
    <x v="0"/>
    <m/>
    <x v="89"/>
    <n v="100474706"/>
    <x v="0"/>
    <x v="5"/>
    <s v="Direção Financeira"/>
    <s v="ORI"/>
    <x v="0"/>
    <m/>
    <x v="0"/>
    <x v="0"/>
    <x v="0"/>
    <x v="0"/>
    <x v="0"/>
    <x v="0"/>
    <x v="0"/>
    <x v="0"/>
    <x v="0"/>
    <x v="0"/>
    <x v="0"/>
    <s v="Direção Financeira"/>
    <x v="0"/>
    <x v="0"/>
    <x v="0"/>
    <x v="0"/>
    <x v="0"/>
    <x v="0"/>
    <x v="0"/>
    <x v="0"/>
    <x v="0"/>
    <x v="0"/>
    <x v="5"/>
    <x v="0"/>
    <s v="Pagamento de salário referente a 08-2025"/>
  </r>
  <r>
    <x v="0"/>
    <n v="0"/>
    <n v="0"/>
    <n v="0"/>
    <n v="2221"/>
    <x v="2000"/>
    <x v="0"/>
    <x v="0"/>
    <x v="0"/>
    <s v="03.16.15"/>
    <x v="0"/>
    <x v="0"/>
    <x v="0"/>
    <s v="Direção Financeira"/>
    <s v="03.16.15"/>
    <s v="Direção Financeira"/>
    <s v="03.16.15"/>
    <x v="46"/>
    <x v="0"/>
    <x v="0"/>
    <x v="1"/>
    <x v="0"/>
    <x v="0"/>
    <x v="0"/>
    <x v="0"/>
    <x v="7"/>
    <s v="2025-08-26"/>
    <x v="2"/>
    <n v="2221"/>
    <x v="0"/>
    <m/>
    <x v="0"/>
    <m/>
    <x v="89"/>
    <n v="100474706"/>
    <x v="0"/>
    <x v="5"/>
    <s v="Direção Financeira"/>
    <s v="ORI"/>
    <x v="0"/>
    <m/>
    <x v="0"/>
    <x v="0"/>
    <x v="0"/>
    <x v="0"/>
    <x v="0"/>
    <x v="0"/>
    <x v="0"/>
    <x v="0"/>
    <x v="0"/>
    <x v="0"/>
    <x v="0"/>
    <s v="Direção Financeira"/>
    <x v="0"/>
    <x v="0"/>
    <x v="0"/>
    <x v="0"/>
    <x v="0"/>
    <x v="0"/>
    <x v="0"/>
    <x v="0"/>
    <x v="0"/>
    <x v="0"/>
    <x v="5"/>
    <x v="0"/>
    <s v="Pagamento de salário referente a 08-2025"/>
  </r>
  <r>
    <x v="0"/>
    <n v="0"/>
    <n v="0"/>
    <n v="0"/>
    <n v="72"/>
    <x v="2000"/>
    <x v="0"/>
    <x v="0"/>
    <x v="0"/>
    <s v="03.16.15"/>
    <x v="0"/>
    <x v="0"/>
    <x v="0"/>
    <s v="Direção Financeira"/>
    <s v="03.16.15"/>
    <s v="Direção Financeira"/>
    <s v="03.16.15"/>
    <x v="45"/>
    <x v="0"/>
    <x v="0"/>
    <x v="1"/>
    <x v="0"/>
    <x v="0"/>
    <x v="0"/>
    <x v="0"/>
    <x v="7"/>
    <s v="2025-08-26"/>
    <x v="2"/>
    <n v="72"/>
    <x v="0"/>
    <m/>
    <x v="0"/>
    <m/>
    <x v="89"/>
    <n v="100474706"/>
    <x v="0"/>
    <x v="5"/>
    <s v="Direção Financeira"/>
    <s v="ORI"/>
    <x v="0"/>
    <m/>
    <x v="0"/>
    <x v="0"/>
    <x v="0"/>
    <x v="0"/>
    <x v="0"/>
    <x v="0"/>
    <x v="0"/>
    <x v="0"/>
    <x v="0"/>
    <x v="0"/>
    <x v="0"/>
    <s v="Direção Financeira"/>
    <x v="0"/>
    <x v="0"/>
    <x v="0"/>
    <x v="0"/>
    <x v="0"/>
    <x v="0"/>
    <x v="0"/>
    <x v="0"/>
    <x v="0"/>
    <x v="0"/>
    <x v="5"/>
    <x v="0"/>
    <s v="Pagamento de salário referente a 08-2025"/>
  </r>
  <r>
    <x v="0"/>
    <n v="0"/>
    <n v="0"/>
    <n v="0"/>
    <n v="38849"/>
    <x v="2000"/>
    <x v="0"/>
    <x v="0"/>
    <x v="0"/>
    <s v="03.16.15"/>
    <x v="0"/>
    <x v="0"/>
    <x v="0"/>
    <s v="Direção Financeira"/>
    <s v="03.16.15"/>
    <s v="Direção Financeira"/>
    <s v="03.16.15"/>
    <x v="42"/>
    <x v="0"/>
    <x v="0"/>
    <x v="1"/>
    <x v="1"/>
    <x v="0"/>
    <x v="0"/>
    <x v="0"/>
    <x v="7"/>
    <s v="2025-08-26"/>
    <x v="2"/>
    <n v="38849"/>
    <x v="0"/>
    <m/>
    <x v="0"/>
    <m/>
    <x v="89"/>
    <n v="100474706"/>
    <x v="0"/>
    <x v="5"/>
    <s v="Direção Financeira"/>
    <s v="ORI"/>
    <x v="0"/>
    <m/>
    <x v="0"/>
    <x v="0"/>
    <x v="0"/>
    <x v="0"/>
    <x v="0"/>
    <x v="0"/>
    <x v="0"/>
    <x v="0"/>
    <x v="0"/>
    <x v="0"/>
    <x v="0"/>
    <s v="Direção Financeira"/>
    <x v="0"/>
    <x v="0"/>
    <x v="0"/>
    <x v="0"/>
    <x v="0"/>
    <x v="0"/>
    <x v="0"/>
    <x v="0"/>
    <x v="0"/>
    <x v="0"/>
    <x v="5"/>
    <x v="0"/>
    <s v="Pagamento de salário referente a 08-2025"/>
  </r>
  <r>
    <x v="0"/>
    <n v="0"/>
    <n v="0"/>
    <n v="0"/>
    <n v="23854"/>
    <x v="2000"/>
    <x v="0"/>
    <x v="0"/>
    <x v="0"/>
    <s v="03.16.15"/>
    <x v="0"/>
    <x v="0"/>
    <x v="0"/>
    <s v="Direção Financeira"/>
    <s v="03.16.15"/>
    <s v="Direção Financeira"/>
    <s v="03.16.15"/>
    <x v="47"/>
    <x v="0"/>
    <x v="0"/>
    <x v="1"/>
    <x v="1"/>
    <x v="0"/>
    <x v="0"/>
    <x v="0"/>
    <x v="7"/>
    <s v="2025-08-26"/>
    <x v="2"/>
    <n v="23854"/>
    <x v="0"/>
    <m/>
    <x v="0"/>
    <m/>
    <x v="89"/>
    <n v="100474706"/>
    <x v="0"/>
    <x v="5"/>
    <s v="Direção Financeira"/>
    <s v="ORI"/>
    <x v="0"/>
    <m/>
    <x v="0"/>
    <x v="0"/>
    <x v="0"/>
    <x v="0"/>
    <x v="0"/>
    <x v="0"/>
    <x v="0"/>
    <x v="0"/>
    <x v="0"/>
    <x v="0"/>
    <x v="0"/>
    <s v="Direção Financeira"/>
    <x v="0"/>
    <x v="0"/>
    <x v="0"/>
    <x v="0"/>
    <x v="0"/>
    <x v="0"/>
    <x v="0"/>
    <x v="0"/>
    <x v="0"/>
    <x v="0"/>
    <x v="5"/>
    <x v="0"/>
    <s v="Pagamento de salário referente a 08-2025"/>
  </r>
  <r>
    <x v="0"/>
    <n v="0"/>
    <n v="0"/>
    <n v="0"/>
    <n v="2166"/>
    <x v="2000"/>
    <x v="0"/>
    <x v="0"/>
    <x v="0"/>
    <s v="03.16.15"/>
    <x v="0"/>
    <x v="0"/>
    <x v="0"/>
    <s v="Direção Financeira"/>
    <s v="03.16.15"/>
    <s v="Direção Financeira"/>
    <s v="03.16.15"/>
    <x v="9"/>
    <x v="0"/>
    <x v="0"/>
    <x v="1"/>
    <x v="0"/>
    <x v="0"/>
    <x v="0"/>
    <x v="0"/>
    <x v="7"/>
    <s v="2025-08-26"/>
    <x v="2"/>
    <n v="2166"/>
    <x v="0"/>
    <m/>
    <x v="0"/>
    <m/>
    <x v="9"/>
    <n v="100474696"/>
    <x v="0"/>
    <x v="1"/>
    <s v="Direção Financeira"/>
    <s v="ORI"/>
    <x v="0"/>
    <m/>
    <x v="0"/>
    <x v="0"/>
    <x v="0"/>
    <x v="0"/>
    <x v="0"/>
    <x v="0"/>
    <x v="0"/>
    <x v="0"/>
    <x v="0"/>
    <x v="0"/>
    <x v="0"/>
    <s v="Direção Financeira"/>
    <x v="0"/>
    <x v="0"/>
    <x v="0"/>
    <x v="0"/>
    <x v="0"/>
    <x v="0"/>
    <x v="0"/>
    <x v="0"/>
    <x v="0"/>
    <x v="0"/>
    <x v="1"/>
    <x v="0"/>
    <s v="Pagamento de salário referente a 08-2025"/>
  </r>
  <r>
    <x v="0"/>
    <n v="0"/>
    <n v="0"/>
    <n v="0"/>
    <n v="1140"/>
    <x v="2000"/>
    <x v="0"/>
    <x v="0"/>
    <x v="0"/>
    <s v="03.16.15"/>
    <x v="0"/>
    <x v="0"/>
    <x v="0"/>
    <s v="Direção Financeira"/>
    <s v="03.16.15"/>
    <s v="Direção Financeira"/>
    <s v="03.16.15"/>
    <x v="76"/>
    <x v="0"/>
    <x v="0"/>
    <x v="1"/>
    <x v="0"/>
    <x v="0"/>
    <x v="0"/>
    <x v="0"/>
    <x v="7"/>
    <s v="2025-08-26"/>
    <x v="2"/>
    <n v="1140"/>
    <x v="0"/>
    <m/>
    <x v="0"/>
    <m/>
    <x v="9"/>
    <n v="100474696"/>
    <x v="0"/>
    <x v="1"/>
    <s v="Direção Financeira"/>
    <s v="ORI"/>
    <x v="0"/>
    <m/>
    <x v="0"/>
    <x v="0"/>
    <x v="0"/>
    <x v="0"/>
    <x v="0"/>
    <x v="0"/>
    <x v="0"/>
    <x v="0"/>
    <x v="0"/>
    <x v="0"/>
    <x v="0"/>
    <s v="Direção Financeira"/>
    <x v="0"/>
    <x v="0"/>
    <x v="0"/>
    <x v="0"/>
    <x v="0"/>
    <x v="0"/>
    <x v="0"/>
    <x v="0"/>
    <x v="0"/>
    <x v="0"/>
    <x v="1"/>
    <x v="0"/>
    <s v="Pagamento de salário referente a 08-2025"/>
  </r>
  <r>
    <x v="0"/>
    <n v="0"/>
    <n v="0"/>
    <n v="0"/>
    <n v="1694"/>
    <x v="2000"/>
    <x v="0"/>
    <x v="0"/>
    <x v="0"/>
    <s v="03.16.15"/>
    <x v="0"/>
    <x v="0"/>
    <x v="0"/>
    <s v="Direção Financeira"/>
    <s v="03.16.15"/>
    <s v="Direção Financeira"/>
    <s v="03.16.15"/>
    <x v="46"/>
    <x v="0"/>
    <x v="0"/>
    <x v="1"/>
    <x v="0"/>
    <x v="0"/>
    <x v="0"/>
    <x v="0"/>
    <x v="7"/>
    <s v="2025-08-26"/>
    <x v="2"/>
    <n v="1694"/>
    <x v="0"/>
    <m/>
    <x v="0"/>
    <m/>
    <x v="9"/>
    <n v="100474696"/>
    <x v="0"/>
    <x v="1"/>
    <s v="Direção Financeira"/>
    <s v="ORI"/>
    <x v="0"/>
    <m/>
    <x v="0"/>
    <x v="0"/>
    <x v="0"/>
    <x v="0"/>
    <x v="0"/>
    <x v="0"/>
    <x v="0"/>
    <x v="0"/>
    <x v="0"/>
    <x v="0"/>
    <x v="0"/>
    <s v="Direção Financeira"/>
    <x v="0"/>
    <x v="0"/>
    <x v="0"/>
    <x v="0"/>
    <x v="0"/>
    <x v="0"/>
    <x v="0"/>
    <x v="0"/>
    <x v="0"/>
    <x v="0"/>
    <x v="1"/>
    <x v="0"/>
    <s v="Pagamento de salário referente a 08-2025"/>
  </r>
  <r>
    <x v="0"/>
    <n v="0"/>
    <n v="0"/>
    <n v="0"/>
    <n v="55"/>
    <x v="2000"/>
    <x v="0"/>
    <x v="0"/>
    <x v="0"/>
    <s v="03.16.15"/>
    <x v="0"/>
    <x v="0"/>
    <x v="0"/>
    <s v="Direção Financeira"/>
    <s v="03.16.15"/>
    <s v="Direção Financeira"/>
    <s v="03.16.15"/>
    <x v="45"/>
    <x v="0"/>
    <x v="0"/>
    <x v="1"/>
    <x v="0"/>
    <x v="0"/>
    <x v="0"/>
    <x v="0"/>
    <x v="7"/>
    <s v="2025-08-26"/>
    <x v="2"/>
    <n v="55"/>
    <x v="0"/>
    <m/>
    <x v="0"/>
    <m/>
    <x v="9"/>
    <n v="100474696"/>
    <x v="0"/>
    <x v="1"/>
    <s v="Direção Financeira"/>
    <s v="ORI"/>
    <x v="0"/>
    <m/>
    <x v="0"/>
    <x v="0"/>
    <x v="0"/>
    <x v="0"/>
    <x v="0"/>
    <x v="0"/>
    <x v="0"/>
    <x v="0"/>
    <x v="0"/>
    <x v="0"/>
    <x v="0"/>
    <s v="Direção Financeira"/>
    <x v="0"/>
    <x v="0"/>
    <x v="0"/>
    <x v="0"/>
    <x v="0"/>
    <x v="0"/>
    <x v="0"/>
    <x v="0"/>
    <x v="0"/>
    <x v="0"/>
    <x v="1"/>
    <x v="0"/>
    <s v="Pagamento de salário referente a 08-2025"/>
  </r>
  <r>
    <x v="0"/>
    <n v="0"/>
    <n v="0"/>
    <n v="0"/>
    <n v="29635"/>
    <x v="2000"/>
    <x v="0"/>
    <x v="0"/>
    <x v="0"/>
    <s v="03.16.15"/>
    <x v="0"/>
    <x v="0"/>
    <x v="0"/>
    <s v="Direção Financeira"/>
    <s v="03.16.15"/>
    <s v="Direção Financeira"/>
    <s v="03.16.15"/>
    <x v="42"/>
    <x v="0"/>
    <x v="0"/>
    <x v="1"/>
    <x v="1"/>
    <x v="0"/>
    <x v="0"/>
    <x v="0"/>
    <x v="7"/>
    <s v="2025-08-26"/>
    <x v="2"/>
    <n v="29635"/>
    <x v="0"/>
    <m/>
    <x v="0"/>
    <m/>
    <x v="9"/>
    <n v="100474696"/>
    <x v="0"/>
    <x v="1"/>
    <s v="Direção Financeira"/>
    <s v="ORI"/>
    <x v="0"/>
    <m/>
    <x v="0"/>
    <x v="0"/>
    <x v="0"/>
    <x v="0"/>
    <x v="0"/>
    <x v="0"/>
    <x v="0"/>
    <x v="0"/>
    <x v="0"/>
    <x v="0"/>
    <x v="0"/>
    <s v="Direção Financeira"/>
    <x v="0"/>
    <x v="0"/>
    <x v="0"/>
    <x v="0"/>
    <x v="0"/>
    <x v="0"/>
    <x v="0"/>
    <x v="0"/>
    <x v="0"/>
    <x v="0"/>
    <x v="1"/>
    <x v="0"/>
    <s v="Pagamento de salário referente a 08-2025"/>
  </r>
  <r>
    <x v="0"/>
    <n v="0"/>
    <n v="0"/>
    <n v="0"/>
    <n v="18197"/>
    <x v="2000"/>
    <x v="0"/>
    <x v="0"/>
    <x v="0"/>
    <s v="03.16.15"/>
    <x v="0"/>
    <x v="0"/>
    <x v="0"/>
    <s v="Direção Financeira"/>
    <s v="03.16.15"/>
    <s v="Direção Financeira"/>
    <s v="03.16.15"/>
    <x v="47"/>
    <x v="0"/>
    <x v="0"/>
    <x v="1"/>
    <x v="1"/>
    <x v="0"/>
    <x v="0"/>
    <x v="0"/>
    <x v="7"/>
    <s v="2025-08-26"/>
    <x v="2"/>
    <n v="18197"/>
    <x v="0"/>
    <m/>
    <x v="0"/>
    <m/>
    <x v="9"/>
    <n v="100474696"/>
    <x v="0"/>
    <x v="1"/>
    <s v="Direção Financeira"/>
    <s v="ORI"/>
    <x v="0"/>
    <m/>
    <x v="0"/>
    <x v="0"/>
    <x v="0"/>
    <x v="0"/>
    <x v="0"/>
    <x v="0"/>
    <x v="0"/>
    <x v="0"/>
    <x v="0"/>
    <x v="0"/>
    <x v="0"/>
    <s v="Direção Financeira"/>
    <x v="0"/>
    <x v="0"/>
    <x v="0"/>
    <x v="0"/>
    <x v="0"/>
    <x v="0"/>
    <x v="0"/>
    <x v="0"/>
    <x v="0"/>
    <x v="0"/>
    <x v="1"/>
    <x v="0"/>
    <s v="Pagamento de salário referente a 08-2025"/>
  </r>
  <r>
    <x v="0"/>
    <n v="0"/>
    <n v="0"/>
    <n v="0"/>
    <n v="17773"/>
    <x v="2000"/>
    <x v="0"/>
    <x v="0"/>
    <x v="0"/>
    <s v="03.16.15"/>
    <x v="0"/>
    <x v="0"/>
    <x v="0"/>
    <s v="Direção Financeira"/>
    <s v="03.16.15"/>
    <s v="Direção Financeira"/>
    <s v="03.16.15"/>
    <x v="76"/>
    <x v="0"/>
    <x v="0"/>
    <x v="1"/>
    <x v="0"/>
    <x v="0"/>
    <x v="0"/>
    <x v="0"/>
    <x v="7"/>
    <s v="2025-08-26"/>
    <x v="2"/>
    <n v="17773"/>
    <x v="0"/>
    <m/>
    <x v="0"/>
    <m/>
    <x v="26"/>
    <n v="100474914"/>
    <x v="0"/>
    <x v="0"/>
    <s v="Direção Financeira"/>
    <s v="ORI"/>
    <x v="0"/>
    <m/>
    <x v="0"/>
    <x v="0"/>
    <x v="0"/>
    <x v="0"/>
    <x v="0"/>
    <x v="0"/>
    <x v="0"/>
    <x v="0"/>
    <x v="0"/>
    <x v="0"/>
    <x v="0"/>
    <s v="Direção Financeira"/>
    <x v="0"/>
    <x v="0"/>
    <x v="0"/>
    <x v="0"/>
    <x v="0"/>
    <x v="0"/>
    <x v="0"/>
    <x v="0"/>
    <x v="0"/>
    <x v="0"/>
    <x v="0"/>
    <x v="0"/>
    <s v="Pagamento de salário referente a 08-2025"/>
  </r>
  <r>
    <x v="0"/>
    <n v="0"/>
    <n v="0"/>
    <n v="0"/>
    <n v="33754"/>
    <x v="2000"/>
    <x v="0"/>
    <x v="0"/>
    <x v="0"/>
    <s v="03.16.15"/>
    <x v="0"/>
    <x v="0"/>
    <x v="0"/>
    <s v="Direção Financeira"/>
    <s v="03.16.15"/>
    <s v="Direção Financeira"/>
    <s v="03.16.15"/>
    <x v="9"/>
    <x v="0"/>
    <x v="0"/>
    <x v="1"/>
    <x v="0"/>
    <x v="0"/>
    <x v="0"/>
    <x v="0"/>
    <x v="7"/>
    <s v="2025-08-26"/>
    <x v="2"/>
    <n v="33754"/>
    <x v="0"/>
    <m/>
    <x v="0"/>
    <m/>
    <x v="26"/>
    <n v="100474914"/>
    <x v="0"/>
    <x v="0"/>
    <s v="Direção Financeira"/>
    <s v="ORI"/>
    <x v="0"/>
    <m/>
    <x v="0"/>
    <x v="0"/>
    <x v="0"/>
    <x v="0"/>
    <x v="0"/>
    <x v="0"/>
    <x v="0"/>
    <x v="0"/>
    <x v="0"/>
    <x v="0"/>
    <x v="0"/>
    <s v="Direção Financeira"/>
    <x v="0"/>
    <x v="0"/>
    <x v="0"/>
    <x v="0"/>
    <x v="0"/>
    <x v="0"/>
    <x v="0"/>
    <x v="0"/>
    <x v="0"/>
    <x v="0"/>
    <x v="0"/>
    <x v="0"/>
    <s v="Pagamento de salário referente a 08-2025"/>
  </r>
  <r>
    <x v="0"/>
    <n v="0"/>
    <n v="0"/>
    <n v="0"/>
    <n v="26406"/>
    <x v="2000"/>
    <x v="0"/>
    <x v="0"/>
    <x v="0"/>
    <s v="03.16.15"/>
    <x v="0"/>
    <x v="0"/>
    <x v="0"/>
    <s v="Direção Financeira"/>
    <s v="03.16.15"/>
    <s v="Direção Financeira"/>
    <s v="03.16.15"/>
    <x v="46"/>
    <x v="0"/>
    <x v="0"/>
    <x v="1"/>
    <x v="0"/>
    <x v="0"/>
    <x v="0"/>
    <x v="0"/>
    <x v="7"/>
    <s v="2025-08-26"/>
    <x v="2"/>
    <n v="26406"/>
    <x v="0"/>
    <m/>
    <x v="0"/>
    <m/>
    <x v="26"/>
    <n v="100474914"/>
    <x v="0"/>
    <x v="0"/>
    <s v="Direção Financeira"/>
    <s v="ORI"/>
    <x v="0"/>
    <m/>
    <x v="0"/>
    <x v="0"/>
    <x v="0"/>
    <x v="0"/>
    <x v="0"/>
    <x v="0"/>
    <x v="0"/>
    <x v="0"/>
    <x v="0"/>
    <x v="0"/>
    <x v="0"/>
    <s v="Direção Financeira"/>
    <x v="0"/>
    <x v="0"/>
    <x v="0"/>
    <x v="0"/>
    <x v="0"/>
    <x v="0"/>
    <x v="0"/>
    <x v="0"/>
    <x v="0"/>
    <x v="0"/>
    <x v="0"/>
    <x v="0"/>
    <s v="Pagamento de salário referente a 08-2025"/>
  </r>
  <r>
    <x v="0"/>
    <n v="0"/>
    <n v="0"/>
    <n v="0"/>
    <n v="861"/>
    <x v="2000"/>
    <x v="0"/>
    <x v="0"/>
    <x v="0"/>
    <s v="03.16.15"/>
    <x v="0"/>
    <x v="0"/>
    <x v="0"/>
    <s v="Direção Financeira"/>
    <s v="03.16.15"/>
    <s v="Direção Financeira"/>
    <s v="03.16.15"/>
    <x v="45"/>
    <x v="0"/>
    <x v="0"/>
    <x v="1"/>
    <x v="0"/>
    <x v="0"/>
    <x v="0"/>
    <x v="0"/>
    <x v="7"/>
    <s v="2025-08-26"/>
    <x v="2"/>
    <n v="861"/>
    <x v="0"/>
    <m/>
    <x v="0"/>
    <m/>
    <x v="26"/>
    <n v="100474914"/>
    <x v="0"/>
    <x v="0"/>
    <s v="Direção Financeira"/>
    <s v="ORI"/>
    <x v="0"/>
    <m/>
    <x v="0"/>
    <x v="0"/>
    <x v="0"/>
    <x v="0"/>
    <x v="0"/>
    <x v="0"/>
    <x v="0"/>
    <x v="0"/>
    <x v="0"/>
    <x v="0"/>
    <x v="0"/>
    <s v="Direção Financeira"/>
    <x v="0"/>
    <x v="0"/>
    <x v="0"/>
    <x v="0"/>
    <x v="0"/>
    <x v="0"/>
    <x v="0"/>
    <x v="0"/>
    <x v="0"/>
    <x v="0"/>
    <x v="0"/>
    <x v="0"/>
    <s v="Pagamento de salário referente a 08-2025"/>
  </r>
  <r>
    <x v="0"/>
    <n v="0"/>
    <n v="0"/>
    <n v="0"/>
    <n v="461754"/>
    <x v="2000"/>
    <x v="0"/>
    <x v="0"/>
    <x v="0"/>
    <s v="03.16.15"/>
    <x v="0"/>
    <x v="0"/>
    <x v="0"/>
    <s v="Direção Financeira"/>
    <s v="03.16.15"/>
    <s v="Direção Financeira"/>
    <s v="03.16.15"/>
    <x v="42"/>
    <x v="0"/>
    <x v="0"/>
    <x v="1"/>
    <x v="1"/>
    <x v="0"/>
    <x v="0"/>
    <x v="0"/>
    <x v="7"/>
    <s v="2025-08-26"/>
    <x v="2"/>
    <n v="461754"/>
    <x v="0"/>
    <m/>
    <x v="0"/>
    <m/>
    <x v="26"/>
    <n v="100474914"/>
    <x v="0"/>
    <x v="0"/>
    <s v="Direção Financeira"/>
    <s v="ORI"/>
    <x v="0"/>
    <m/>
    <x v="0"/>
    <x v="0"/>
    <x v="0"/>
    <x v="0"/>
    <x v="0"/>
    <x v="0"/>
    <x v="0"/>
    <x v="0"/>
    <x v="0"/>
    <x v="0"/>
    <x v="0"/>
    <s v="Direção Financeira"/>
    <x v="0"/>
    <x v="0"/>
    <x v="0"/>
    <x v="0"/>
    <x v="0"/>
    <x v="0"/>
    <x v="0"/>
    <x v="0"/>
    <x v="0"/>
    <x v="0"/>
    <x v="0"/>
    <x v="0"/>
    <s v="Pagamento de salário referente a 08-2025"/>
  </r>
  <r>
    <x v="0"/>
    <n v="0"/>
    <n v="0"/>
    <n v="0"/>
    <n v="283480"/>
    <x v="2000"/>
    <x v="0"/>
    <x v="0"/>
    <x v="0"/>
    <s v="03.16.15"/>
    <x v="0"/>
    <x v="0"/>
    <x v="0"/>
    <s v="Direção Financeira"/>
    <s v="03.16.15"/>
    <s v="Direção Financeira"/>
    <s v="03.16.15"/>
    <x v="47"/>
    <x v="0"/>
    <x v="0"/>
    <x v="1"/>
    <x v="1"/>
    <x v="0"/>
    <x v="0"/>
    <x v="0"/>
    <x v="7"/>
    <s v="2025-08-26"/>
    <x v="2"/>
    <n v="283480"/>
    <x v="0"/>
    <m/>
    <x v="0"/>
    <m/>
    <x v="26"/>
    <n v="100474914"/>
    <x v="0"/>
    <x v="0"/>
    <s v="Direção Financeira"/>
    <s v="ORI"/>
    <x v="0"/>
    <m/>
    <x v="0"/>
    <x v="0"/>
    <x v="0"/>
    <x v="0"/>
    <x v="0"/>
    <x v="0"/>
    <x v="0"/>
    <x v="0"/>
    <x v="0"/>
    <x v="0"/>
    <x v="0"/>
    <s v="Direção Financeira"/>
    <x v="0"/>
    <x v="0"/>
    <x v="0"/>
    <x v="0"/>
    <x v="0"/>
    <x v="0"/>
    <x v="0"/>
    <x v="0"/>
    <x v="0"/>
    <x v="0"/>
    <x v="0"/>
    <x v="0"/>
    <s v="Pagamento de salário referente a 08-2025"/>
  </r>
  <r>
    <x v="0"/>
    <n v="0"/>
    <n v="0"/>
    <n v="0"/>
    <n v="1000"/>
    <x v="2002"/>
    <x v="0"/>
    <x v="0"/>
    <x v="0"/>
    <s v="01.25.05.12"/>
    <x v="2"/>
    <x v="2"/>
    <x v="2"/>
    <s v="Saúde"/>
    <s v="01.25.05"/>
    <s v="Saúde"/>
    <s v="01.25.05"/>
    <x v="3"/>
    <x v="0"/>
    <x v="1"/>
    <x v="2"/>
    <x v="0"/>
    <x v="1"/>
    <x v="0"/>
    <x v="0"/>
    <x v="8"/>
    <s v="2025-09-10"/>
    <x v="2"/>
    <n v="1000"/>
    <x v="0"/>
    <m/>
    <x v="0"/>
    <m/>
    <x v="38"/>
    <n v="100475975"/>
    <x v="0"/>
    <x v="0"/>
    <s v="Promoção e Inclusão Social"/>
    <s v="ORI"/>
    <x v="0"/>
    <m/>
    <x v="0"/>
    <x v="0"/>
    <x v="0"/>
    <x v="0"/>
    <x v="0"/>
    <x v="0"/>
    <x v="0"/>
    <x v="0"/>
    <x v="0"/>
    <x v="0"/>
    <x v="0"/>
    <s v="Promoção e Inclusão Social"/>
    <x v="0"/>
    <x v="0"/>
    <x v="0"/>
    <x v="0"/>
    <x v="1"/>
    <x v="0"/>
    <x v="0"/>
    <x v="0"/>
    <x v="0"/>
    <x v="0"/>
    <x v="0"/>
    <x v="0"/>
    <s v="Apoio social a favor da senhora Arcângela Furtado, conforme anexo."/>
  </r>
  <r>
    <x v="0"/>
    <n v="0"/>
    <n v="0"/>
    <n v="0"/>
    <n v="7000"/>
    <x v="2003"/>
    <x v="0"/>
    <x v="0"/>
    <x v="0"/>
    <s v="01.25.04.22"/>
    <x v="9"/>
    <x v="2"/>
    <x v="2"/>
    <s v="Cultura"/>
    <s v="01.25.04"/>
    <s v="Cultura"/>
    <s v="01.25.04"/>
    <x v="4"/>
    <x v="0"/>
    <x v="2"/>
    <x v="3"/>
    <x v="0"/>
    <x v="1"/>
    <x v="0"/>
    <x v="0"/>
    <x v="8"/>
    <s v="2025-09-11"/>
    <x v="2"/>
    <n v="7000"/>
    <x v="0"/>
    <m/>
    <x v="0"/>
    <m/>
    <x v="116"/>
    <n v="10047998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Manuel Lima Mendonça, referente gratificação pela atuação artística no encerramento da semana da Juventude, conforme anexo."/>
  </r>
  <r>
    <x v="1"/>
    <n v="0"/>
    <n v="0"/>
    <n v="0"/>
    <n v="106375"/>
    <x v="2004"/>
    <x v="0"/>
    <x v="0"/>
    <x v="0"/>
    <s v="01.27.02.15"/>
    <x v="36"/>
    <x v="1"/>
    <x v="1"/>
    <s v="Saneamento básico"/>
    <s v="01.27.02"/>
    <s v="Saneamento básico"/>
    <s v="01.27.02"/>
    <x v="5"/>
    <x v="0"/>
    <x v="0"/>
    <x v="1"/>
    <x v="0"/>
    <x v="1"/>
    <x v="1"/>
    <x v="0"/>
    <x v="9"/>
    <s v="2025-10-01"/>
    <x v="3"/>
    <n v="106375"/>
    <x v="0"/>
    <m/>
    <x v="0"/>
    <m/>
    <x v="77"/>
    <n v="100478657"/>
    <x v="0"/>
    <x v="0"/>
    <s v="Transferência de Residuos Aterro Santiago"/>
    <s v="ORI"/>
    <x v="0"/>
    <m/>
    <x v="0"/>
    <x v="0"/>
    <x v="0"/>
    <x v="0"/>
    <x v="0"/>
    <x v="0"/>
    <x v="0"/>
    <x v="0"/>
    <x v="0"/>
    <x v="0"/>
    <x v="0"/>
    <s v="Transferência de Residuos Aterro Santiago"/>
    <x v="0"/>
    <x v="0"/>
    <x v="0"/>
    <x v="0"/>
    <x v="1"/>
    <x v="0"/>
    <x v="0"/>
    <x v="0"/>
    <x v="0"/>
    <x v="0"/>
    <x v="0"/>
    <x v="0"/>
    <s v="Pagamento a favor da Translux Comercio E Serviços, pela aquisição de serviços de lavagem e higienização de viaturas afeto ao serviço da CMSM, conforme anexo."/>
  </r>
  <r>
    <x v="0"/>
    <n v="0"/>
    <n v="0"/>
    <n v="0"/>
    <n v="5388"/>
    <x v="2005"/>
    <x v="0"/>
    <x v="0"/>
    <x v="0"/>
    <s v="01.25.05.12"/>
    <x v="2"/>
    <x v="2"/>
    <x v="2"/>
    <s v="Saúde"/>
    <s v="01.25.05"/>
    <s v="Saúde"/>
    <s v="01.25.05"/>
    <x v="3"/>
    <x v="0"/>
    <x v="1"/>
    <x v="2"/>
    <x v="0"/>
    <x v="1"/>
    <x v="0"/>
    <x v="0"/>
    <x v="9"/>
    <s v="2025-10-01"/>
    <x v="3"/>
    <n v="5388"/>
    <x v="0"/>
    <m/>
    <x v="0"/>
    <m/>
    <x v="338"/>
    <n v="100480004"/>
    <x v="0"/>
    <x v="0"/>
    <s v="Promoção e Inclusão Social"/>
    <s v="ORI"/>
    <x v="0"/>
    <m/>
    <x v="0"/>
    <x v="0"/>
    <x v="0"/>
    <x v="0"/>
    <x v="0"/>
    <x v="0"/>
    <x v="0"/>
    <x v="0"/>
    <x v="0"/>
    <x v="0"/>
    <x v="0"/>
    <s v="Promoção e Inclusão Social"/>
    <x v="0"/>
    <x v="0"/>
    <x v="0"/>
    <x v="0"/>
    <x v="1"/>
    <x v="0"/>
    <x v="0"/>
    <x v="0"/>
    <x v="0"/>
    <x v="0"/>
    <x v="0"/>
    <x v="0"/>
    <s v="Apoio a favor da senhora Teresa de Pina, para regularização de divida de água, conforme anexo."/>
  </r>
  <r>
    <x v="0"/>
    <n v="0"/>
    <n v="0"/>
    <n v="0"/>
    <n v="4500"/>
    <x v="2006"/>
    <x v="0"/>
    <x v="0"/>
    <x v="0"/>
    <s v="01.25.05.12"/>
    <x v="2"/>
    <x v="2"/>
    <x v="2"/>
    <s v="Saúde"/>
    <s v="01.25.05"/>
    <s v="Saúde"/>
    <s v="01.25.05"/>
    <x v="3"/>
    <x v="0"/>
    <x v="1"/>
    <x v="2"/>
    <x v="0"/>
    <x v="1"/>
    <x v="0"/>
    <x v="0"/>
    <x v="11"/>
    <s v="2025-12-01"/>
    <x v="3"/>
    <n v="4500"/>
    <x v="0"/>
    <m/>
    <x v="0"/>
    <m/>
    <x v="9"/>
    <n v="100474696"/>
    <x v="0"/>
    <x v="1"/>
    <s v="Promoção e Inclusão Social"/>
    <s v="ORI"/>
    <x v="0"/>
    <m/>
    <x v="0"/>
    <x v="0"/>
    <x v="0"/>
    <x v="0"/>
    <x v="0"/>
    <x v="0"/>
    <x v="0"/>
    <x v="0"/>
    <x v="0"/>
    <x v="0"/>
    <x v="0"/>
    <s v="Promoção e Inclusão Social"/>
    <x v="0"/>
    <x v="0"/>
    <x v="0"/>
    <x v="0"/>
    <x v="1"/>
    <x v="0"/>
    <x v="0"/>
    <x v="0"/>
    <x v="0"/>
    <x v="0"/>
    <x v="1"/>
    <x v="0"/>
    <s v="Pagamento a favor do senhor Vital Gonçalves, referente a serviço de realização de fisioterapia domiciliar á 25 pessoas vulneráveis, do concelho de SM, conforme anexo."/>
  </r>
  <r>
    <x v="1"/>
    <n v="0"/>
    <n v="0"/>
    <n v="0"/>
    <n v="500"/>
    <x v="2007"/>
    <x v="0"/>
    <x v="0"/>
    <x v="0"/>
    <s v="01.25.02.26"/>
    <x v="39"/>
    <x v="2"/>
    <x v="2"/>
    <s v="desporto"/>
    <s v="01.25.02"/>
    <s v="desporto"/>
    <s v="01.25.02"/>
    <x v="2"/>
    <x v="0"/>
    <x v="0"/>
    <x v="1"/>
    <x v="0"/>
    <x v="1"/>
    <x v="1"/>
    <x v="0"/>
    <x v="10"/>
    <s v="2025-11-25"/>
    <x v="3"/>
    <n v="500"/>
    <x v="0"/>
    <m/>
    <x v="0"/>
    <m/>
    <x v="339"/>
    <n v="100478842"/>
    <x v="0"/>
    <x v="0"/>
    <s v="Manutenção de equipamentos desportivos"/>
    <s v="ORI"/>
    <x v="0"/>
    <s v="MED"/>
    <x v="0"/>
    <x v="0"/>
    <x v="0"/>
    <x v="0"/>
    <x v="0"/>
    <x v="0"/>
    <x v="0"/>
    <x v="0"/>
    <x v="0"/>
    <x v="0"/>
    <x v="0"/>
    <s v="Manutenção de equipamentos desportivos"/>
    <x v="0"/>
    <x v="0"/>
    <x v="0"/>
    <x v="0"/>
    <x v="1"/>
    <x v="0"/>
    <x v="0"/>
    <x v="0"/>
    <x v="0"/>
    <x v="0"/>
    <x v="0"/>
    <x v="0"/>
    <s v="Pagamento referente a aquisição de água para serviços de reabilitação de campo de Flamengos, conforme anexo."/>
  </r>
  <r>
    <x v="0"/>
    <n v="0"/>
    <n v="0"/>
    <n v="0"/>
    <n v="25500"/>
    <x v="2006"/>
    <x v="0"/>
    <x v="0"/>
    <x v="0"/>
    <s v="01.25.05.12"/>
    <x v="2"/>
    <x v="2"/>
    <x v="2"/>
    <s v="Saúde"/>
    <s v="01.25.05"/>
    <s v="Saúde"/>
    <s v="01.25.05"/>
    <x v="3"/>
    <x v="0"/>
    <x v="1"/>
    <x v="2"/>
    <x v="0"/>
    <x v="1"/>
    <x v="0"/>
    <x v="0"/>
    <x v="11"/>
    <s v="2025-12-01"/>
    <x v="3"/>
    <n v="25500"/>
    <x v="0"/>
    <m/>
    <x v="0"/>
    <m/>
    <x v="71"/>
    <n v="100399700"/>
    <x v="0"/>
    <x v="0"/>
    <s v="Promoção e Inclusão Social"/>
    <s v="ORI"/>
    <x v="0"/>
    <m/>
    <x v="0"/>
    <x v="0"/>
    <x v="0"/>
    <x v="0"/>
    <x v="0"/>
    <x v="0"/>
    <x v="0"/>
    <x v="0"/>
    <x v="0"/>
    <x v="0"/>
    <x v="0"/>
    <s v="Promoção e Inclusão Social"/>
    <x v="0"/>
    <x v="0"/>
    <x v="0"/>
    <x v="0"/>
    <x v="1"/>
    <x v="0"/>
    <x v="0"/>
    <x v="0"/>
    <x v="0"/>
    <x v="0"/>
    <x v="0"/>
    <x v="0"/>
    <s v="Pagamento a favor do senhor Vital Gonçalves, referente a serviço de realização de fisioterapia domiciliar á 25 pessoas vulneráveis, do concelho de SM, conforme anexo."/>
  </r>
  <r>
    <x v="0"/>
    <n v="0"/>
    <n v="0"/>
    <n v="0"/>
    <n v="15000"/>
    <x v="2008"/>
    <x v="0"/>
    <x v="0"/>
    <x v="0"/>
    <s v="01.25.04.22"/>
    <x v="9"/>
    <x v="2"/>
    <x v="2"/>
    <s v="Cultura"/>
    <s v="01.25.04"/>
    <s v="Cultura"/>
    <s v="01.25.04"/>
    <x v="4"/>
    <x v="0"/>
    <x v="2"/>
    <x v="3"/>
    <x v="0"/>
    <x v="1"/>
    <x v="0"/>
    <x v="0"/>
    <x v="1"/>
    <s v="2025-01-06"/>
    <x v="0"/>
    <n v="15000"/>
    <x v="0"/>
    <m/>
    <x v="0"/>
    <m/>
    <x v="340"/>
    <n v="100463693"/>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tuação na noite de passagem do ano, conforme proposta em anexo. "/>
  </r>
  <r>
    <x v="0"/>
    <n v="0"/>
    <n v="0"/>
    <n v="0"/>
    <n v="50000"/>
    <x v="2009"/>
    <x v="0"/>
    <x v="0"/>
    <x v="0"/>
    <s v="01.25.04.22"/>
    <x v="9"/>
    <x v="2"/>
    <x v="2"/>
    <s v="Cultura"/>
    <s v="01.25.04"/>
    <s v="Cultura"/>
    <s v="01.25.04"/>
    <x v="4"/>
    <x v="0"/>
    <x v="2"/>
    <x v="3"/>
    <x v="0"/>
    <x v="1"/>
    <x v="0"/>
    <x v="0"/>
    <x v="1"/>
    <s v="2025-01-06"/>
    <x v="0"/>
    <n v="50000"/>
    <x v="0"/>
    <m/>
    <x v="0"/>
    <m/>
    <x v="341"/>
    <n v="10047984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tuação na noite de passagem do ano, conforme proposta em anexo. "/>
  </r>
  <r>
    <x v="0"/>
    <n v="0"/>
    <n v="0"/>
    <n v="0"/>
    <n v="12000"/>
    <x v="2010"/>
    <x v="0"/>
    <x v="0"/>
    <x v="0"/>
    <s v="03.16.15"/>
    <x v="0"/>
    <x v="0"/>
    <x v="0"/>
    <s v="Direção Financeira"/>
    <s v="03.16.15"/>
    <s v="Direção Financeira"/>
    <s v="03.16.15"/>
    <x v="11"/>
    <x v="0"/>
    <x v="0"/>
    <x v="0"/>
    <x v="1"/>
    <x v="0"/>
    <x v="0"/>
    <x v="0"/>
    <x v="0"/>
    <s v="2025-02-27"/>
    <x v="0"/>
    <n v="12000"/>
    <x v="0"/>
    <m/>
    <x v="0"/>
    <m/>
    <x v="82"/>
    <n v="100479698"/>
    <x v="0"/>
    <x v="0"/>
    <s v="Direção Financeira"/>
    <s v="ORI"/>
    <x v="0"/>
    <m/>
    <x v="0"/>
    <x v="0"/>
    <x v="0"/>
    <x v="0"/>
    <x v="0"/>
    <x v="0"/>
    <x v="0"/>
    <x v="0"/>
    <x v="0"/>
    <x v="0"/>
    <x v="0"/>
    <s v="Direção Financeira"/>
    <x v="0"/>
    <x v="0"/>
    <x v="0"/>
    <x v="0"/>
    <x v="0"/>
    <x v="0"/>
    <x v="0"/>
    <x v="0"/>
    <x v="0"/>
    <x v="0"/>
    <x v="0"/>
    <x v="0"/>
    <s v="Pagamento referente a aquisição de energias nos contadores pré-pago do Mercado Municipal nas áreas de peixaria, talho, quiosque , referente  ao período de 27 de fevereiro de 27 a 27 de março, 2025, conforme anexo."/>
  </r>
  <r>
    <x v="0"/>
    <n v="0"/>
    <n v="0"/>
    <n v="0"/>
    <n v="232107"/>
    <x v="2011"/>
    <x v="0"/>
    <x v="0"/>
    <x v="0"/>
    <s v="03.16.15"/>
    <x v="0"/>
    <x v="0"/>
    <x v="0"/>
    <s v="Direção Financeira"/>
    <s v="03.16.15"/>
    <s v="Direção Financeira"/>
    <s v="03.16.15"/>
    <x v="38"/>
    <x v="0"/>
    <x v="0"/>
    <x v="1"/>
    <x v="0"/>
    <x v="0"/>
    <x v="0"/>
    <x v="0"/>
    <x v="1"/>
    <s v="2025-01-31"/>
    <x v="0"/>
    <n v="232107"/>
    <x v="0"/>
    <m/>
    <x v="0"/>
    <m/>
    <x v="60"/>
    <n v="100479096"/>
    <x v="0"/>
    <x v="0"/>
    <s v="Direção Financeira"/>
    <s v="ORI"/>
    <x v="0"/>
    <m/>
    <x v="0"/>
    <x v="0"/>
    <x v="0"/>
    <x v="0"/>
    <x v="0"/>
    <x v="0"/>
    <x v="0"/>
    <x v="0"/>
    <x v="0"/>
    <x v="0"/>
    <x v="0"/>
    <s v="Direção Financeira"/>
    <x v="0"/>
    <x v="0"/>
    <x v="0"/>
    <x v="0"/>
    <x v="0"/>
    <x v="0"/>
    <x v="0"/>
    <x v="0"/>
    <x v="0"/>
    <x v="0"/>
    <x v="0"/>
    <x v="0"/>
    <s v="Pagamento a favor da Preco Piquinoti Comercio Pecas Auto, para a aquisição de kit completo parte baixo para a viatura ST-03-QJ, viatura afeto aos serviços da CMSM, conforme anexo."/>
  </r>
  <r>
    <x v="1"/>
    <n v="0"/>
    <n v="0"/>
    <n v="0"/>
    <n v="3000"/>
    <x v="2012"/>
    <x v="0"/>
    <x v="0"/>
    <x v="0"/>
    <s v="01.27.07.08"/>
    <x v="58"/>
    <x v="1"/>
    <x v="1"/>
    <s v="Requalificação Urbana e Habitação 2"/>
    <s v="01.27.07"/>
    <s v="Requalificação Urbana e Habitação 2"/>
    <s v="01.27.07"/>
    <x v="2"/>
    <x v="0"/>
    <x v="0"/>
    <x v="1"/>
    <x v="0"/>
    <x v="1"/>
    <x v="1"/>
    <x v="0"/>
    <x v="4"/>
    <s v="2025-03-03"/>
    <x v="0"/>
    <n v="3000"/>
    <x v="0"/>
    <m/>
    <x v="0"/>
    <m/>
    <x v="73"/>
    <n v="100393611"/>
    <x v="0"/>
    <x v="0"/>
    <s v="Construção do campo de Achada Bolanha"/>
    <s v="ORI"/>
    <x v="0"/>
    <s v="CAB"/>
    <x v="0"/>
    <x v="0"/>
    <x v="0"/>
    <x v="0"/>
    <x v="0"/>
    <x v="0"/>
    <x v="0"/>
    <x v="0"/>
    <x v="0"/>
    <x v="0"/>
    <x v="0"/>
    <s v="Construção do campo de Achada Bolanha"/>
    <x v="0"/>
    <x v="0"/>
    <x v="0"/>
    <x v="0"/>
    <x v="1"/>
    <x v="0"/>
    <x v="0"/>
    <x v="0"/>
    <x v="0"/>
    <x v="0"/>
    <x v="0"/>
    <x v="0"/>
    <s v="Pagamento referente a aquisição de pastilha para a viatura ST-27-RU, afeto as obras da CMSM, conforme anexo."/>
  </r>
  <r>
    <x v="0"/>
    <n v="0"/>
    <n v="0"/>
    <n v="0"/>
    <n v="93000"/>
    <x v="2013"/>
    <x v="0"/>
    <x v="0"/>
    <x v="0"/>
    <s v="01.28.03.06"/>
    <x v="20"/>
    <x v="3"/>
    <x v="3"/>
    <s v="Proteção Social"/>
    <s v="01.28.03"/>
    <s v="Proteção Social"/>
    <s v="01.28.03"/>
    <x v="4"/>
    <x v="0"/>
    <x v="2"/>
    <x v="3"/>
    <x v="0"/>
    <x v="1"/>
    <x v="0"/>
    <x v="0"/>
    <x v="4"/>
    <s v="2025-03-26"/>
    <x v="0"/>
    <n v="93000"/>
    <x v="0"/>
    <m/>
    <x v="0"/>
    <m/>
    <x v="26"/>
    <n v="100474914"/>
    <x v="0"/>
    <x v="0"/>
    <s v="Apoio a Crianças Vulneráveis "/>
    <s v="ORI"/>
    <x v="0"/>
    <s v="ACV"/>
    <x v="0"/>
    <x v="0"/>
    <x v="0"/>
    <x v="0"/>
    <x v="0"/>
    <x v="0"/>
    <x v="0"/>
    <x v="0"/>
    <x v="0"/>
    <x v="0"/>
    <x v="0"/>
    <s v="Apoio a Crianças Vulneráveis "/>
    <x v="0"/>
    <x v="0"/>
    <x v="0"/>
    <x v="0"/>
    <x v="1"/>
    <x v="0"/>
    <x v="0"/>
    <x v="0"/>
    <x v="0"/>
    <x v="0"/>
    <x v="0"/>
    <x v="0"/>
    <s v="Apoio concedido a favor das crianças vulneráveis, referente ao mês de março 2025, conforme anexo."/>
  </r>
  <r>
    <x v="0"/>
    <n v="0"/>
    <n v="0"/>
    <n v="0"/>
    <n v="1000"/>
    <x v="2014"/>
    <x v="0"/>
    <x v="0"/>
    <x v="0"/>
    <s v="03.16.15"/>
    <x v="0"/>
    <x v="0"/>
    <x v="0"/>
    <s v="Direção Financeira"/>
    <s v="03.16.15"/>
    <s v="Direção Financeira"/>
    <s v="03.16.15"/>
    <x v="0"/>
    <x v="0"/>
    <x v="0"/>
    <x v="0"/>
    <x v="0"/>
    <x v="0"/>
    <x v="0"/>
    <x v="0"/>
    <x v="2"/>
    <s v="2025-04-30"/>
    <x v="1"/>
    <n v="1000"/>
    <x v="0"/>
    <m/>
    <x v="0"/>
    <m/>
    <x v="31"/>
    <n v="100479425"/>
    <x v="0"/>
    <x v="0"/>
    <s v="Direção Financeira"/>
    <s v="ORI"/>
    <x v="0"/>
    <m/>
    <x v="0"/>
    <x v="0"/>
    <x v="0"/>
    <x v="0"/>
    <x v="0"/>
    <x v="0"/>
    <x v="0"/>
    <x v="0"/>
    <x v="0"/>
    <x v="0"/>
    <x v="0"/>
    <s v="Direção Financeira"/>
    <x v="0"/>
    <x v="0"/>
    <x v="0"/>
    <x v="0"/>
    <x v="0"/>
    <x v="0"/>
    <x v="0"/>
    <x v="0"/>
    <x v="0"/>
    <x v="0"/>
    <x v="0"/>
    <x v="0"/>
    <s v="Ajuda de custo a favor do SR. Domingos Gomes De Barros, pela sua deslocação à Tarrafal, no dia 23 de abril de 2025 com a depotada Municipal, conforme anexo."/>
  </r>
  <r>
    <x v="1"/>
    <n v="0"/>
    <n v="0"/>
    <n v="0"/>
    <n v="1374545"/>
    <x v="2015"/>
    <x v="0"/>
    <x v="0"/>
    <x v="0"/>
    <s v="01.27.06.72"/>
    <x v="1"/>
    <x v="1"/>
    <x v="1"/>
    <s v="Requalificação Urbana e habitação"/>
    <s v="01.27.06"/>
    <s v="Requalificação Urbana e habitação"/>
    <s v="01.27.06"/>
    <x v="2"/>
    <x v="0"/>
    <x v="0"/>
    <x v="1"/>
    <x v="0"/>
    <x v="1"/>
    <x v="1"/>
    <x v="0"/>
    <x v="3"/>
    <s v="2025-05-20"/>
    <x v="1"/>
    <n v="1374545"/>
    <x v="0"/>
    <m/>
    <x v="0"/>
    <m/>
    <x v="70"/>
    <n v="100479507"/>
    <x v="0"/>
    <x v="0"/>
    <s v="Manutenção e Reabilitação de Edificios Municipais"/>
    <s v="ORI"/>
    <x v="0"/>
    <m/>
    <x v="0"/>
    <x v="0"/>
    <x v="0"/>
    <x v="0"/>
    <x v="0"/>
    <x v="0"/>
    <x v="0"/>
    <x v="0"/>
    <x v="0"/>
    <x v="0"/>
    <x v="0"/>
    <s v="Manutenção e Reabilitação de Edificios Municipais"/>
    <x v="0"/>
    <x v="0"/>
    <x v="0"/>
    <x v="0"/>
    <x v="1"/>
    <x v="0"/>
    <x v="0"/>
    <x v="1"/>
    <x v="0"/>
    <x v="0"/>
    <x v="0"/>
    <x v="0"/>
    <s v="Pagamento a favor de AMG, Serviços &amp; Construções, referente empreitada de reabilitação do mercado municipal de Achada portinho, conforme anexo"/>
  </r>
  <r>
    <x v="0"/>
    <n v="0"/>
    <n v="0"/>
    <n v="0"/>
    <n v="180000"/>
    <x v="2016"/>
    <x v="0"/>
    <x v="0"/>
    <x v="0"/>
    <s v="01.28.03.07"/>
    <x v="17"/>
    <x v="3"/>
    <x v="3"/>
    <s v="Proteção Social"/>
    <s v="01.28.03"/>
    <s v="Proteção Social"/>
    <s v="01.28.03"/>
    <x v="4"/>
    <x v="0"/>
    <x v="2"/>
    <x v="3"/>
    <x v="0"/>
    <x v="1"/>
    <x v="0"/>
    <x v="0"/>
    <x v="3"/>
    <s v="2025-05-22"/>
    <x v="1"/>
    <n v="180000"/>
    <x v="0"/>
    <m/>
    <x v="0"/>
    <m/>
    <x v="32"/>
    <n v="100476920"/>
    <x v="0"/>
    <x v="0"/>
    <s v="Transporte escolar"/>
    <s v="ORI"/>
    <x v="0"/>
    <s v="TE"/>
    <x v="0"/>
    <x v="0"/>
    <x v="0"/>
    <x v="0"/>
    <x v="0"/>
    <x v="0"/>
    <x v="0"/>
    <x v="0"/>
    <x v="0"/>
    <x v="0"/>
    <x v="0"/>
    <s v="Transporte escolar"/>
    <x v="0"/>
    <x v="0"/>
    <x v="0"/>
    <x v="0"/>
    <x v="1"/>
    <x v="0"/>
    <x v="0"/>
    <x v="0"/>
    <x v="0"/>
    <x v="0"/>
    <x v="0"/>
    <x v="0"/>
    <s v="Pagamento referente a aquisição de combustível destinado as viaturas de transporte escolar, conforme anexo."/>
  </r>
  <r>
    <x v="0"/>
    <n v="0"/>
    <n v="0"/>
    <n v="0"/>
    <n v="4430"/>
    <x v="2017"/>
    <x v="0"/>
    <x v="0"/>
    <x v="0"/>
    <s v="03.16.15"/>
    <x v="0"/>
    <x v="0"/>
    <x v="0"/>
    <s v="Direção Financeira"/>
    <s v="03.16.15"/>
    <s v="Direção Financeira"/>
    <s v="03.16.15"/>
    <x v="39"/>
    <x v="0"/>
    <x v="0"/>
    <x v="0"/>
    <x v="0"/>
    <x v="0"/>
    <x v="0"/>
    <x v="0"/>
    <x v="6"/>
    <s v="2025-07-02"/>
    <x v="2"/>
    <n v="4430"/>
    <x v="0"/>
    <m/>
    <x v="0"/>
    <m/>
    <x v="342"/>
    <n v="100478955"/>
    <x v="0"/>
    <x v="0"/>
    <s v="Direção Financeira"/>
    <s v="ORI"/>
    <x v="0"/>
    <m/>
    <x v="0"/>
    <x v="0"/>
    <x v="0"/>
    <x v="0"/>
    <x v="0"/>
    <x v="0"/>
    <x v="0"/>
    <x v="0"/>
    <x v="0"/>
    <x v="0"/>
    <x v="0"/>
    <s v="Direção Financeira"/>
    <x v="0"/>
    <x v="0"/>
    <x v="0"/>
    <x v="0"/>
    <x v="0"/>
    <x v="0"/>
    <x v="0"/>
    <x v="0"/>
    <x v="0"/>
    <x v="0"/>
    <x v="0"/>
    <x v="0"/>
    <s v="Pagamento a favor da Sra. Ermelinda Emilio Mendes Lopes Varela, referente as despesas, confrome anexo."/>
  </r>
  <r>
    <x v="0"/>
    <n v="0"/>
    <n v="0"/>
    <n v="0"/>
    <n v="420"/>
    <x v="2018"/>
    <x v="0"/>
    <x v="1"/>
    <x v="0"/>
    <s v="03.03.10"/>
    <x v="15"/>
    <x v="0"/>
    <x v="5"/>
    <s v="Receitas Da Câmara"/>
    <s v="03.03.10"/>
    <s v="Receitas Da Câmara"/>
    <s v="03.03.10"/>
    <x v="34"/>
    <x v="0"/>
    <x v="4"/>
    <x v="5"/>
    <x v="0"/>
    <x v="0"/>
    <x v="2"/>
    <x v="0"/>
    <x v="5"/>
    <s v="2025-06-24"/>
    <x v="1"/>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0"/>
    <x v="2019"/>
    <x v="0"/>
    <x v="1"/>
    <x v="0"/>
    <s v="03.03.10"/>
    <x v="15"/>
    <x v="0"/>
    <x v="5"/>
    <s v="Receitas Da Câmara"/>
    <s v="03.03.10"/>
    <s v="Receitas Da Câmara"/>
    <s v="03.03.10"/>
    <x v="27"/>
    <x v="0"/>
    <x v="4"/>
    <x v="5"/>
    <x v="0"/>
    <x v="0"/>
    <x v="2"/>
    <x v="0"/>
    <x v="5"/>
    <s v="2025-06-24"/>
    <x v="1"/>
    <n v="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80"/>
    <x v="2020"/>
    <x v="0"/>
    <x v="1"/>
    <x v="0"/>
    <s v="03.03.10"/>
    <x v="15"/>
    <x v="0"/>
    <x v="5"/>
    <s v="Receitas Da Câmara"/>
    <s v="03.03.10"/>
    <s v="Receitas Da Câmara"/>
    <s v="03.03.10"/>
    <x v="15"/>
    <x v="0"/>
    <x v="4"/>
    <x v="5"/>
    <x v="0"/>
    <x v="0"/>
    <x v="2"/>
    <x v="0"/>
    <x v="5"/>
    <s v="2025-06-24"/>
    <x v="1"/>
    <n v="2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888"/>
    <x v="2021"/>
    <x v="0"/>
    <x v="1"/>
    <x v="0"/>
    <s v="03.03.10"/>
    <x v="15"/>
    <x v="0"/>
    <x v="5"/>
    <s v="Receitas Da Câmara"/>
    <s v="03.03.10"/>
    <s v="Receitas Da Câmara"/>
    <s v="03.03.10"/>
    <x v="25"/>
    <x v="0"/>
    <x v="0"/>
    <x v="1"/>
    <x v="0"/>
    <x v="0"/>
    <x v="2"/>
    <x v="0"/>
    <x v="5"/>
    <s v="2025-06-24"/>
    <x v="1"/>
    <n v="2888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00"/>
    <x v="2022"/>
    <x v="0"/>
    <x v="1"/>
    <x v="0"/>
    <s v="03.03.10"/>
    <x v="15"/>
    <x v="0"/>
    <x v="5"/>
    <s v="Receitas Da Câmara"/>
    <s v="03.03.10"/>
    <s v="Receitas Da Câmara"/>
    <s v="03.03.10"/>
    <x v="26"/>
    <x v="0"/>
    <x v="4"/>
    <x v="5"/>
    <x v="0"/>
    <x v="0"/>
    <x v="2"/>
    <x v="0"/>
    <x v="5"/>
    <s v="2025-06-24"/>
    <x v="1"/>
    <n v="2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960"/>
    <x v="2023"/>
    <x v="0"/>
    <x v="1"/>
    <x v="0"/>
    <s v="03.03.10"/>
    <x v="15"/>
    <x v="0"/>
    <x v="5"/>
    <s v="Receitas Da Câmara"/>
    <s v="03.03.10"/>
    <s v="Receitas Da Câmara"/>
    <s v="03.03.10"/>
    <x v="20"/>
    <x v="0"/>
    <x v="4"/>
    <x v="5"/>
    <x v="0"/>
    <x v="0"/>
    <x v="2"/>
    <x v="0"/>
    <x v="5"/>
    <s v="2025-06-24"/>
    <x v="1"/>
    <n v="39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10"/>
    <x v="2024"/>
    <x v="0"/>
    <x v="1"/>
    <x v="0"/>
    <s v="03.03.10"/>
    <x v="15"/>
    <x v="0"/>
    <x v="5"/>
    <s v="Receitas Da Câmara"/>
    <s v="03.03.10"/>
    <s v="Receitas Da Câmara"/>
    <s v="03.03.10"/>
    <x v="24"/>
    <x v="0"/>
    <x v="4"/>
    <x v="5"/>
    <x v="0"/>
    <x v="0"/>
    <x v="2"/>
    <x v="0"/>
    <x v="5"/>
    <s v="2025-06-24"/>
    <x v="1"/>
    <n v="28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0"/>
    <x v="2025"/>
    <x v="0"/>
    <x v="1"/>
    <x v="0"/>
    <s v="03.03.10"/>
    <x v="15"/>
    <x v="0"/>
    <x v="5"/>
    <s v="Receitas Da Câmara"/>
    <s v="03.03.10"/>
    <s v="Receitas Da Câmara"/>
    <s v="03.03.10"/>
    <x v="16"/>
    <x v="0"/>
    <x v="4"/>
    <x v="5"/>
    <x v="0"/>
    <x v="0"/>
    <x v="2"/>
    <x v="0"/>
    <x v="5"/>
    <s v="2025-06-24"/>
    <x v="1"/>
    <n v="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2750"/>
    <x v="2026"/>
    <x v="0"/>
    <x v="1"/>
    <x v="0"/>
    <s v="03.03.10"/>
    <x v="15"/>
    <x v="0"/>
    <x v="5"/>
    <s v="Receitas Da Câmara"/>
    <s v="03.03.10"/>
    <s v="Receitas Da Câmara"/>
    <s v="03.03.10"/>
    <x v="23"/>
    <x v="0"/>
    <x v="4"/>
    <x v="5"/>
    <x v="0"/>
    <x v="0"/>
    <x v="2"/>
    <x v="0"/>
    <x v="5"/>
    <s v="2025-06-24"/>
    <x v="1"/>
    <n v="627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140"/>
    <x v="2027"/>
    <x v="0"/>
    <x v="0"/>
    <x v="0"/>
    <s v="03.16.15"/>
    <x v="0"/>
    <x v="0"/>
    <x v="0"/>
    <s v="Direção Financeira"/>
    <s v="03.16.15"/>
    <s v="Direção Financeira"/>
    <s v="03.16.15"/>
    <x v="14"/>
    <x v="0"/>
    <x v="0"/>
    <x v="0"/>
    <x v="0"/>
    <x v="0"/>
    <x v="0"/>
    <x v="0"/>
    <x v="6"/>
    <s v="2025-07-16"/>
    <x v="2"/>
    <n v="4140"/>
    <x v="0"/>
    <m/>
    <x v="0"/>
    <m/>
    <x v="29"/>
    <n v="100391565"/>
    <x v="0"/>
    <x v="0"/>
    <s v="Direção Financeira"/>
    <s v="ORI"/>
    <x v="0"/>
    <m/>
    <x v="0"/>
    <x v="0"/>
    <x v="0"/>
    <x v="0"/>
    <x v="0"/>
    <x v="0"/>
    <x v="0"/>
    <x v="0"/>
    <x v="0"/>
    <x v="0"/>
    <x v="0"/>
    <s v="Direção Financeira"/>
    <x v="0"/>
    <x v="0"/>
    <x v="0"/>
    <x v="0"/>
    <x v="0"/>
    <x v="0"/>
    <x v="0"/>
    <x v="0"/>
    <x v="0"/>
    <x v="0"/>
    <x v="0"/>
    <x v="0"/>
    <s v="Pagamento referente a publicação de B.O IIª série, 1/2 pág- deliberação nº 60/2025 de 11 de Março, Fim de comissão do função de coordenador do gabinete UGA, para Função de Secretário Municipal da Câmara Municipal de São Miguel, conforme anexo."/>
  </r>
  <r>
    <x v="0"/>
    <n v="0"/>
    <n v="0"/>
    <n v="0"/>
    <n v="90000"/>
    <x v="2028"/>
    <x v="0"/>
    <x v="0"/>
    <x v="0"/>
    <s v="01.25.04.22"/>
    <x v="9"/>
    <x v="2"/>
    <x v="2"/>
    <s v="Cultura"/>
    <s v="01.25.04"/>
    <s v="Cultura"/>
    <s v="01.25.04"/>
    <x v="4"/>
    <x v="0"/>
    <x v="2"/>
    <x v="3"/>
    <x v="0"/>
    <x v="1"/>
    <x v="0"/>
    <x v="0"/>
    <x v="7"/>
    <s v="2025-08-18"/>
    <x v="2"/>
    <n v="90000"/>
    <x v="0"/>
    <m/>
    <x v="0"/>
    <m/>
    <x v="343"/>
    <n v="100479987"/>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o senhor apresentador Carlos Andrade, no âmbito da realização de festival Calheta 2025, conforme anexo."/>
  </r>
  <r>
    <x v="0"/>
    <n v="0"/>
    <n v="0"/>
    <n v="0"/>
    <n v="100000"/>
    <x v="2029"/>
    <x v="0"/>
    <x v="1"/>
    <x v="0"/>
    <s v="03.03.10"/>
    <x v="15"/>
    <x v="0"/>
    <x v="5"/>
    <s v="Receitas Da Câmara"/>
    <s v="03.03.10"/>
    <s v="Receitas Da Câmara"/>
    <s v="03.03.10"/>
    <x v="15"/>
    <x v="0"/>
    <x v="4"/>
    <x v="5"/>
    <x v="0"/>
    <x v="0"/>
    <x v="2"/>
    <x v="0"/>
    <x v="6"/>
    <s v="2025-07-25"/>
    <x v="2"/>
    <n v="100000"/>
    <x v="0"/>
    <m/>
    <x v="0"/>
    <m/>
    <x v="26"/>
    <n v="100474914"/>
    <x v="0"/>
    <x v="0"/>
    <s v="Receitas Da Câmara"/>
    <s v="EXT"/>
    <x v="0"/>
    <s v="RDC"/>
    <x v="0"/>
    <x v="0"/>
    <x v="0"/>
    <x v="0"/>
    <x v="0"/>
    <x v="0"/>
    <x v="0"/>
    <x v="0"/>
    <x v="0"/>
    <x v="0"/>
    <x v="0"/>
    <s v="Receitas Da Câmara"/>
    <x v="0"/>
    <x v="0"/>
    <x v="0"/>
    <x v="0"/>
    <x v="0"/>
    <x v="0"/>
    <x v="0"/>
    <x v="0"/>
    <x v="0"/>
    <x v="0"/>
    <x v="0"/>
    <x v="0"/>
    <s v="Deposito não identificado &quot;R24- transf p/ NIB 000500000038470310197&quot;, conforme anexo."/>
  </r>
  <r>
    <x v="1"/>
    <n v="0"/>
    <n v="0"/>
    <n v="0"/>
    <n v="381263"/>
    <x v="2030"/>
    <x v="0"/>
    <x v="1"/>
    <x v="0"/>
    <s v="03.03.10"/>
    <x v="15"/>
    <x v="0"/>
    <x v="5"/>
    <s v="Receitas Da Câmara"/>
    <s v="03.03.10"/>
    <s v="Receitas Da Câmara"/>
    <s v="03.03.10"/>
    <x v="54"/>
    <x v="0"/>
    <x v="5"/>
    <x v="13"/>
    <x v="0"/>
    <x v="0"/>
    <x v="2"/>
    <x v="0"/>
    <x v="6"/>
    <s v="2025-07-28"/>
    <x v="2"/>
    <n v="381263"/>
    <x v="0"/>
    <m/>
    <x v="0"/>
    <m/>
    <x v="26"/>
    <n v="100474914"/>
    <x v="0"/>
    <x v="0"/>
    <s v="Receitas Da Câmara"/>
    <s v="EXT"/>
    <x v="0"/>
    <s v="RDC"/>
    <x v="0"/>
    <x v="0"/>
    <x v="0"/>
    <x v="0"/>
    <x v="0"/>
    <x v="0"/>
    <x v="0"/>
    <x v="0"/>
    <x v="0"/>
    <x v="0"/>
    <x v="0"/>
    <s v="Receitas Da Câmara"/>
    <x v="0"/>
    <x v="0"/>
    <x v="0"/>
    <x v="0"/>
    <x v="0"/>
    <x v="0"/>
    <x v="0"/>
    <x v="0"/>
    <x v="0"/>
    <x v="0"/>
    <x v="0"/>
    <x v="0"/>
    <s v="Recebimento de 1ª tranche, conforme anexo."/>
  </r>
  <r>
    <x v="0"/>
    <n v="0"/>
    <n v="0"/>
    <n v="0"/>
    <n v="5828"/>
    <x v="2031"/>
    <x v="0"/>
    <x v="0"/>
    <x v="0"/>
    <s v="03.16.20"/>
    <x v="43"/>
    <x v="0"/>
    <x v="0"/>
    <s v="Dir. do Comércio, Indústria, Transporte Feiras e Pesca"/>
    <s v="03.16.20"/>
    <s v="Dir. do Comércio, Indústria, Transporte Feiras e Pesca"/>
    <s v="03.16.20"/>
    <x v="48"/>
    <x v="0"/>
    <x v="0"/>
    <x v="1"/>
    <x v="1"/>
    <x v="0"/>
    <x v="0"/>
    <x v="0"/>
    <x v="5"/>
    <s v="2025-06-18"/>
    <x v="1"/>
    <n v="5828"/>
    <x v="0"/>
    <m/>
    <x v="0"/>
    <m/>
    <x v="9"/>
    <n v="100474696"/>
    <x v="0"/>
    <x v="1"/>
    <s v="Dir. do Comércio, Indústria, Transporte Feiras e Pesca"/>
    <s v="ORI"/>
    <x v="0"/>
    <m/>
    <x v="0"/>
    <x v="0"/>
    <x v="0"/>
    <x v="0"/>
    <x v="0"/>
    <x v="0"/>
    <x v="0"/>
    <x v="0"/>
    <x v="0"/>
    <x v="0"/>
    <x v="0"/>
    <s v="Dir. do Comércio, Indústria, Transporte Feiras e Pesca"/>
    <x v="0"/>
    <x v="0"/>
    <x v="0"/>
    <x v="0"/>
    <x v="0"/>
    <x v="0"/>
    <x v="0"/>
    <x v="1"/>
    <x v="0"/>
    <x v="0"/>
    <x v="1"/>
    <x v="0"/>
    <s v="Pagamento salario junho 2025"/>
  </r>
  <r>
    <x v="0"/>
    <n v="0"/>
    <n v="0"/>
    <n v="0"/>
    <n v="583"/>
    <x v="2031"/>
    <x v="0"/>
    <x v="0"/>
    <x v="0"/>
    <s v="03.16.20"/>
    <x v="43"/>
    <x v="0"/>
    <x v="0"/>
    <s v="Dir. do Comércio, Indústria, Transporte Feiras e Pesca"/>
    <s v="03.16.20"/>
    <s v="Dir. do Comércio, Indústria, Transporte Feiras e Pesca"/>
    <s v="03.16.20"/>
    <x v="8"/>
    <x v="0"/>
    <x v="0"/>
    <x v="0"/>
    <x v="0"/>
    <x v="0"/>
    <x v="0"/>
    <x v="0"/>
    <x v="5"/>
    <s v="2025-06-18"/>
    <x v="1"/>
    <n v="583"/>
    <x v="0"/>
    <m/>
    <x v="0"/>
    <m/>
    <x v="9"/>
    <n v="100474696"/>
    <x v="0"/>
    <x v="1"/>
    <s v="Dir. do Comércio, Indústria, Transporte Feiras e Pesca"/>
    <s v="ORI"/>
    <x v="0"/>
    <m/>
    <x v="0"/>
    <x v="0"/>
    <x v="0"/>
    <x v="0"/>
    <x v="0"/>
    <x v="0"/>
    <x v="0"/>
    <x v="0"/>
    <x v="0"/>
    <x v="0"/>
    <x v="0"/>
    <s v="Dir. do Comércio, Indústria, Transporte Feiras e Pesca"/>
    <x v="0"/>
    <x v="0"/>
    <x v="0"/>
    <x v="0"/>
    <x v="0"/>
    <x v="0"/>
    <x v="0"/>
    <x v="1"/>
    <x v="0"/>
    <x v="0"/>
    <x v="1"/>
    <x v="0"/>
    <s v="Pagamento salario junho 2025"/>
  </r>
  <r>
    <x v="0"/>
    <n v="0"/>
    <n v="0"/>
    <n v="0"/>
    <n v="6411"/>
    <x v="2032"/>
    <x v="0"/>
    <x v="1"/>
    <x v="0"/>
    <s v="80.02.01"/>
    <x v="28"/>
    <x v="4"/>
    <x v="4"/>
    <s v="Retenções Iur"/>
    <s v="80.02.01"/>
    <s v="Retenções Iur"/>
    <s v="80.02.01"/>
    <x v="52"/>
    <x v="0"/>
    <x v="6"/>
    <x v="1"/>
    <x v="1"/>
    <x v="2"/>
    <x v="2"/>
    <x v="0"/>
    <x v="5"/>
    <s v="2025-06-18"/>
    <x v="1"/>
    <n v="6411"/>
    <x v="0"/>
    <m/>
    <x v="0"/>
    <m/>
    <x v="9"/>
    <n v="100474696"/>
    <x v="0"/>
    <x v="0"/>
    <s v="Retenções Iur"/>
    <s v="ORI"/>
    <x v="0"/>
    <s v="RIUR"/>
    <x v="0"/>
    <x v="0"/>
    <x v="0"/>
    <x v="0"/>
    <x v="0"/>
    <x v="0"/>
    <x v="0"/>
    <x v="0"/>
    <x v="0"/>
    <x v="0"/>
    <x v="0"/>
    <s v="Retenções Iur"/>
    <x v="0"/>
    <x v="0"/>
    <x v="0"/>
    <x v="0"/>
    <x v="2"/>
    <x v="0"/>
    <x v="0"/>
    <x v="0"/>
    <x v="0"/>
    <x v="1"/>
    <x v="0"/>
    <x v="0"/>
    <s v="RETENCAO OT"/>
  </r>
  <r>
    <x v="0"/>
    <n v="0"/>
    <n v="0"/>
    <n v="0"/>
    <n v="75772"/>
    <x v="2031"/>
    <x v="0"/>
    <x v="0"/>
    <x v="0"/>
    <s v="03.16.20"/>
    <x v="43"/>
    <x v="0"/>
    <x v="0"/>
    <s v="Dir. do Comércio, Indústria, Transporte Feiras e Pesca"/>
    <s v="03.16.20"/>
    <s v="Dir. do Comércio, Indústria, Transporte Feiras e Pesca"/>
    <s v="03.16.20"/>
    <x v="48"/>
    <x v="0"/>
    <x v="0"/>
    <x v="1"/>
    <x v="1"/>
    <x v="0"/>
    <x v="0"/>
    <x v="0"/>
    <x v="5"/>
    <s v="2025-06-18"/>
    <x v="1"/>
    <n v="75772"/>
    <x v="0"/>
    <m/>
    <x v="0"/>
    <m/>
    <x v="26"/>
    <n v="100474914"/>
    <x v="0"/>
    <x v="0"/>
    <s v="Dir. do Comércio, Indústria, Transporte Feiras e Pesca"/>
    <s v="ORI"/>
    <x v="0"/>
    <m/>
    <x v="0"/>
    <x v="0"/>
    <x v="0"/>
    <x v="0"/>
    <x v="0"/>
    <x v="0"/>
    <x v="0"/>
    <x v="0"/>
    <x v="0"/>
    <x v="0"/>
    <x v="0"/>
    <s v="Dir. do Comércio, Indústria, Transporte Feiras e Pesca"/>
    <x v="0"/>
    <x v="0"/>
    <x v="0"/>
    <x v="0"/>
    <x v="0"/>
    <x v="0"/>
    <x v="0"/>
    <x v="1"/>
    <x v="0"/>
    <x v="0"/>
    <x v="0"/>
    <x v="0"/>
    <s v="Pagamento salario junho 2025"/>
  </r>
  <r>
    <x v="0"/>
    <n v="0"/>
    <n v="0"/>
    <n v="0"/>
    <n v="7577"/>
    <x v="2031"/>
    <x v="0"/>
    <x v="0"/>
    <x v="0"/>
    <s v="03.16.20"/>
    <x v="43"/>
    <x v="0"/>
    <x v="0"/>
    <s v="Dir. do Comércio, Indústria, Transporte Feiras e Pesca"/>
    <s v="03.16.20"/>
    <s v="Dir. do Comércio, Indústria, Transporte Feiras e Pesca"/>
    <s v="03.16.20"/>
    <x v="8"/>
    <x v="0"/>
    <x v="0"/>
    <x v="0"/>
    <x v="0"/>
    <x v="0"/>
    <x v="0"/>
    <x v="0"/>
    <x v="5"/>
    <s v="2025-06-18"/>
    <x v="1"/>
    <n v="7577"/>
    <x v="0"/>
    <m/>
    <x v="0"/>
    <m/>
    <x v="26"/>
    <n v="100474914"/>
    <x v="0"/>
    <x v="0"/>
    <s v="Dir. do Comércio, Indústria, Transporte Feiras e Pesca"/>
    <s v="ORI"/>
    <x v="0"/>
    <m/>
    <x v="0"/>
    <x v="0"/>
    <x v="0"/>
    <x v="0"/>
    <x v="0"/>
    <x v="0"/>
    <x v="0"/>
    <x v="0"/>
    <x v="0"/>
    <x v="0"/>
    <x v="0"/>
    <s v="Dir. do Comércio, Indústria, Transporte Feiras e Pesca"/>
    <x v="0"/>
    <x v="0"/>
    <x v="0"/>
    <x v="0"/>
    <x v="0"/>
    <x v="0"/>
    <x v="0"/>
    <x v="1"/>
    <x v="0"/>
    <x v="0"/>
    <x v="0"/>
    <x v="0"/>
    <s v="Pagamento salario junho 2025"/>
  </r>
  <r>
    <x v="0"/>
    <n v="0"/>
    <n v="0"/>
    <n v="0"/>
    <n v="75772"/>
    <x v="2033"/>
    <x v="0"/>
    <x v="0"/>
    <x v="0"/>
    <s v="03.16.20"/>
    <x v="43"/>
    <x v="0"/>
    <x v="0"/>
    <s v="Dir. do Comércio, Indústria, Transporte Feiras e Pesca"/>
    <s v="03.16.20"/>
    <s v="Dir. do Comércio, Indústria, Transporte Feiras e Pesca"/>
    <s v="03.16.20"/>
    <x v="48"/>
    <x v="0"/>
    <x v="0"/>
    <x v="1"/>
    <x v="1"/>
    <x v="0"/>
    <x v="0"/>
    <x v="0"/>
    <x v="6"/>
    <s v="2025-07-23"/>
    <x v="2"/>
    <n v="75772"/>
    <x v="0"/>
    <m/>
    <x v="0"/>
    <m/>
    <x v="26"/>
    <n v="100474914"/>
    <x v="0"/>
    <x v="0"/>
    <s v="Dir. do Comércio, Indústria, Transporte Feiras e Pesca"/>
    <s v="ORI"/>
    <x v="0"/>
    <m/>
    <x v="0"/>
    <x v="0"/>
    <x v="0"/>
    <x v="0"/>
    <x v="0"/>
    <x v="0"/>
    <x v="0"/>
    <x v="0"/>
    <x v="0"/>
    <x v="0"/>
    <x v="0"/>
    <s v="Dir. do Comércio, Indústria, Transporte Feiras e Pesca"/>
    <x v="0"/>
    <x v="0"/>
    <x v="0"/>
    <x v="0"/>
    <x v="0"/>
    <x v="0"/>
    <x v="0"/>
    <x v="1"/>
    <x v="0"/>
    <x v="0"/>
    <x v="0"/>
    <x v="0"/>
    <s v="Pagamento salario julho 2025."/>
  </r>
  <r>
    <x v="0"/>
    <n v="0"/>
    <n v="0"/>
    <n v="0"/>
    <n v="7577"/>
    <x v="2033"/>
    <x v="0"/>
    <x v="0"/>
    <x v="0"/>
    <s v="03.16.20"/>
    <x v="43"/>
    <x v="0"/>
    <x v="0"/>
    <s v="Dir. do Comércio, Indústria, Transporte Feiras e Pesca"/>
    <s v="03.16.20"/>
    <s v="Dir. do Comércio, Indústria, Transporte Feiras e Pesca"/>
    <s v="03.16.20"/>
    <x v="8"/>
    <x v="0"/>
    <x v="0"/>
    <x v="0"/>
    <x v="0"/>
    <x v="0"/>
    <x v="0"/>
    <x v="0"/>
    <x v="6"/>
    <s v="2025-07-23"/>
    <x v="2"/>
    <n v="7577"/>
    <x v="0"/>
    <m/>
    <x v="0"/>
    <m/>
    <x v="26"/>
    <n v="100474914"/>
    <x v="0"/>
    <x v="0"/>
    <s v="Dir. do Comércio, Indústria, Transporte Feiras e Pesca"/>
    <s v="ORI"/>
    <x v="0"/>
    <m/>
    <x v="0"/>
    <x v="0"/>
    <x v="0"/>
    <x v="0"/>
    <x v="0"/>
    <x v="0"/>
    <x v="0"/>
    <x v="0"/>
    <x v="0"/>
    <x v="0"/>
    <x v="0"/>
    <s v="Dir. do Comércio, Indústria, Transporte Feiras e Pesca"/>
    <x v="0"/>
    <x v="0"/>
    <x v="0"/>
    <x v="0"/>
    <x v="0"/>
    <x v="0"/>
    <x v="0"/>
    <x v="1"/>
    <x v="0"/>
    <x v="0"/>
    <x v="0"/>
    <x v="0"/>
    <s v="Pagamento salario julho 2025."/>
  </r>
  <r>
    <x v="0"/>
    <n v="0"/>
    <n v="0"/>
    <n v="0"/>
    <n v="5828"/>
    <x v="2034"/>
    <x v="0"/>
    <x v="0"/>
    <x v="0"/>
    <s v="03.16.20"/>
    <x v="43"/>
    <x v="0"/>
    <x v="0"/>
    <s v="Dir. do Comércio, Indústria, Transporte Feiras e Pesca"/>
    <s v="03.16.20"/>
    <s v="Dir. do Comércio, Indústria, Transporte Feiras e Pesca"/>
    <s v="03.16.20"/>
    <x v="48"/>
    <x v="0"/>
    <x v="0"/>
    <x v="1"/>
    <x v="1"/>
    <x v="0"/>
    <x v="0"/>
    <x v="0"/>
    <x v="3"/>
    <s v="2025-05-28"/>
    <x v="1"/>
    <n v="5828"/>
    <x v="0"/>
    <m/>
    <x v="0"/>
    <m/>
    <x v="9"/>
    <n v="100474696"/>
    <x v="0"/>
    <x v="1"/>
    <s v="Dir. do Comércio, Indústria, Transporte Feiras e Pesca"/>
    <s v="ORI"/>
    <x v="0"/>
    <m/>
    <x v="0"/>
    <x v="0"/>
    <x v="0"/>
    <x v="0"/>
    <x v="0"/>
    <x v="0"/>
    <x v="0"/>
    <x v="0"/>
    <x v="0"/>
    <x v="0"/>
    <x v="0"/>
    <s v="Dir. do Comércio, Indústria, Transporte Feiras e Pesca"/>
    <x v="0"/>
    <x v="0"/>
    <x v="0"/>
    <x v="0"/>
    <x v="0"/>
    <x v="0"/>
    <x v="0"/>
    <x v="1"/>
    <x v="0"/>
    <x v="0"/>
    <x v="1"/>
    <x v="0"/>
    <s v="Pagamento salario julho 2025."/>
  </r>
  <r>
    <x v="0"/>
    <n v="0"/>
    <n v="0"/>
    <n v="0"/>
    <n v="583"/>
    <x v="2034"/>
    <x v="0"/>
    <x v="0"/>
    <x v="0"/>
    <s v="03.16.20"/>
    <x v="43"/>
    <x v="0"/>
    <x v="0"/>
    <s v="Dir. do Comércio, Indústria, Transporte Feiras e Pesca"/>
    <s v="03.16.20"/>
    <s v="Dir. do Comércio, Indústria, Transporte Feiras e Pesca"/>
    <s v="03.16.20"/>
    <x v="8"/>
    <x v="0"/>
    <x v="0"/>
    <x v="0"/>
    <x v="0"/>
    <x v="0"/>
    <x v="0"/>
    <x v="0"/>
    <x v="3"/>
    <s v="2025-05-28"/>
    <x v="1"/>
    <n v="583"/>
    <x v="0"/>
    <m/>
    <x v="0"/>
    <m/>
    <x v="9"/>
    <n v="100474696"/>
    <x v="0"/>
    <x v="1"/>
    <s v="Dir. do Comércio, Indústria, Transporte Feiras e Pesca"/>
    <s v="ORI"/>
    <x v="0"/>
    <m/>
    <x v="0"/>
    <x v="0"/>
    <x v="0"/>
    <x v="0"/>
    <x v="0"/>
    <x v="0"/>
    <x v="0"/>
    <x v="0"/>
    <x v="0"/>
    <x v="0"/>
    <x v="0"/>
    <s v="Dir. do Comércio, Indústria, Transporte Feiras e Pesca"/>
    <x v="0"/>
    <x v="0"/>
    <x v="0"/>
    <x v="0"/>
    <x v="0"/>
    <x v="0"/>
    <x v="0"/>
    <x v="1"/>
    <x v="0"/>
    <x v="0"/>
    <x v="1"/>
    <x v="0"/>
    <s v="Pagamento salario julho 2025."/>
  </r>
  <r>
    <x v="0"/>
    <n v="0"/>
    <n v="0"/>
    <n v="0"/>
    <n v="5828"/>
    <x v="2033"/>
    <x v="0"/>
    <x v="0"/>
    <x v="0"/>
    <s v="03.16.20"/>
    <x v="43"/>
    <x v="0"/>
    <x v="0"/>
    <s v="Dir. do Comércio, Indústria, Transporte Feiras e Pesca"/>
    <s v="03.16.20"/>
    <s v="Dir. do Comércio, Indústria, Transporte Feiras e Pesca"/>
    <s v="03.16.20"/>
    <x v="48"/>
    <x v="0"/>
    <x v="0"/>
    <x v="1"/>
    <x v="1"/>
    <x v="0"/>
    <x v="0"/>
    <x v="0"/>
    <x v="6"/>
    <s v="2025-07-23"/>
    <x v="2"/>
    <n v="5828"/>
    <x v="0"/>
    <m/>
    <x v="0"/>
    <m/>
    <x v="9"/>
    <n v="100474696"/>
    <x v="0"/>
    <x v="1"/>
    <s v="Dir. do Comércio, Indústria, Transporte Feiras e Pesca"/>
    <s v="ORI"/>
    <x v="0"/>
    <m/>
    <x v="0"/>
    <x v="0"/>
    <x v="0"/>
    <x v="0"/>
    <x v="0"/>
    <x v="0"/>
    <x v="0"/>
    <x v="0"/>
    <x v="0"/>
    <x v="0"/>
    <x v="0"/>
    <s v="Dir. do Comércio, Indústria, Transporte Feiras e Pesca"/>
    <x v="0"/>
    <x v="0"/>
    <x v="0"/>
    <x v="0"/>
    <x v="0"/>
    <x v="0"/>
    <x v="0"/>
    <x v="1"/>
    <x v="0"/>
    <x v="0"/>
    <x v="1"/>
    <x v="0"/>
    <s v="Pagamento salario julho 2025."/>
  </r>
  <r>
    <x v="0"/>
    <n v="0"/>
    <n v="0"/>
    <n v="0"/>
    <n v="583"/>
    <x v="2033"/>
    <x v="0"/>
    <x v="0"/>
    <x v="0"/>
    <s v="03.16.20"/>
    <x v="43"/>
    <x v="0"/>
    <x v="0"/>
    <s v="Dir. do Comércio, Indústria, Transporte Feiras e Pesca"/>
    <s v="03.16.20"/>
    <s v="Dir. do Comércio, Indústria, Transporte Feiras e Pesca"/>
    <s v="03.16.20"/>
    <x v="8"/>
    <x v="0"/>
    <x v="0"/>
    <x v="0"/>
    <x v="0"/>
    <x v="0"/>
    <x v="0"/>
    <x v="0"/>
    <x v="6"/>
    <s v="2025-07-23"/>
    <x v="2"/>
    <n v="583"/>
    <x v="0"/>
    <m/>
    <x v="0"/>
    <m/>
    <x v="9"/>
    <n v="100474696"/>
    <x v="0"/>
    <x v="1"/>
    <s v="Dir. do Comércio, Indústria, Transporte Feiras e Pesca"/>
    <s v="ORI"/>
    <x v="0"/>
    <m/>
    <x v="0"/>
    <x v="0"/>
    <x v="0"/>
    <x v="0"/>
    <x v="0"/>
    <x v="0"/>
    <x v="0"/>
    <x v="0"/>
    <x v="0"/>
    <x v="0"/>
    <x v="0"/>
    <s v="Dir. do Comércio, Indústria, Transporte Feiras e Pesca"/>
    <x v="0"/>
    <x v="0"/>
    <x v="0"/>
    <x v="0"/>
    <x v="0"/>
    <x v="0"/>
    <x v="0"/>
    <x v="1"/>
    <x v="0"/>
    <x v="0"/>
    <x v="1"/>
    <x v="0"/>
    <s v="Pagamento salario julho 2025."/>
  </r>
  <r>
    <x v="0"/>
    <n v="0"/>
    <n v="0"/>
    <n v="0"/>
    <n v="6411"/>
    <x v="2035"/>
    <x v="0"/>
    <x v="1"/>
    <x v="0"/>
    <s v="80.02.01"/>
    <x v="28"/>
    <x v="4"/>
    <x v="4"/>
    <s v="Retenções Iur"/>
    <s v="80.02.01"/>
    <s v="Retenções Iur"/>
    <s v="80.02.01"/>
    <x v="52"/>
    <x v="0"/>
    <x v="6"/>
    <x v="1"/>
    <x v="1"/>
    <x v="2"/>
    <x v="2"/>
    <x v="0"/>
    <x v="6"/>
    <s v="2025-07-23"/>
    <x v="2"/>
    <n v="6411"/>
    <x v="0"/>
    <m/>
    <x v="0"/>
    <m/>
    <x v="9"/>
    <n v="100474696"/>
    <x v="0"/>
    <x v="0"/>
    <s v="Retenções Iur"/>
    <s v="ORI"/>
    <x v="0"/>
    <s v="RIUR"/>
    <x v="0"/>
    <x v="0"/>
    <x v="0"/>
    <x v="0"/>
    <x v="0"/>
    <x v="0"/>
    <x v="0"/>
    <x v="0"/>
    <x v="0"/>
    <x v="0"/>
    <x v="0"/>
    <s v="Retenções Iur"/>
    <x v="0"/>
    <x v="0"/>
    <x v="0"/>
    <x v="0"/>
    <x v="2"/>
    <x v="0"/>
    <x v="0"/>
    <x v="0"/>
    <x v="0"/>
    <x v="1"/>
    <x v="0"/>
    <x v="0"/>
    <s v="RETENCAO OT"/>
  </r>
  <r>
    <x v="0"/>
    <n v="0"/>
    <n v="0"/>
    <n v="0"/>
    <n v="6411"/>
    <x v="2036"/>
    <x v="0"/>
    <x v="1"/>
    <x v="0"/>
    <s v="80.02.01"/>
    <x v="28"/>
    <x v="4"/>
    <x v="4"/>
    <s v="Retenções Iur"/>
    <s v="80.02.01"/>
    <s v="Retenções Iur"/>
    <s v="80.02.01"/>
    <x v="52"/>
    <x v="0"/>
    <x v="6"/>
    <x v="1"/>
    <x v="1"/>
    <x v="2"/>
    <x v="2"/>
    <x v="0"/>
    <x v="3"/>
    <s v="2025-05-28"/>
    <x v="1"/>
    <n v="6411"/>
    <x v="0"/>
    <m/>
    <x v="0"/>
    <m/>
    <x v="9"/>
    <n v="100474696"/>
    <x v="0"/>
    <x v="0"/>
    <s v="Retenções Iur"/>
    <s v="ORI"/>
    <x v="0"/>
    <s v="RIUR"/>
    <x v="0"/>
    <x v="0"/>
    <x v="0"/>
    <x v="0"/>
    <x v="0"/>
    <x v="0"/>
    <x v="0"/>
    <x v="0"/>
    <x v="0"/>
    <x v="0"/>
    <x v="0"/>
    <s v="Retenções Iur"/>
    <x v="0"/>
    <x v="0"/>
    <x v="0"/>
    <x v="0"/>
    <x v="2"/>
    <x v="0"/>
    <x v="0"/>
    <x v="0"/>
    <x v="0"/>
    <x v="1"/>
    <x v="0"/>
    <x v="0"/>
    <s v="RETENCAO OT"/>
  </r>
  <r>
    <x v="0"/>
    <n v="0"/>
    <n v="0"/>
    <n v="0"/>
    <n v="75772"/>
    <x v="2034"/>
    <x v="0"/>
    <x v="0"/>
    <x v="0"/>
    <s v="03.16.20"/>
    <x v="43"/>
    <x v="0"/>
    <x v="0"/>
    <s v="Dir. do Comércio, Indústria, Transporte Feiras e Pesca"/>
    <s v="03.16.20"/>
    <s v="Dir. do Comércio, Indústria, Transporte Feiras e Pesca"/>
    <s v="03.16.20"/>
    <x v="48"/>
    <x v="0"/>
    <x v="0"/>
    <x v="1"/>
    <x v="1"/>
    <x v="0"/>
    <x v="0"/>
    <x v="0"/>
    <x v="3"/>
    <s v="2025-05-28"/>
    <x v="1"/>
    <n v="75772"/>
    <x v="0"/>
    <m/>
    <x v="0"/>
    <m/>
    <x v="26"/>
    <n v="100474914"/>
    <x v="0"/>
    <x v="0"/>
    <s v="Dir. do Comércio, Indústria, Transporte Feiras e Pesca"/>
    <s v="ORI"/>
    <x v="0"/>
    <m/>
    <x v="0"/>
    <x v="0"/>
    <x v="0"/>
    <x v="0"/>
    <x v="0"/>
    <x v="0"/>
    <x v="0"/>
    <x v="0"/>
    <x v="0"/>
    <x v="0"/>
    <x v="0"/>
    <s v="Dir. do Comércio, Indústria, Transporte Feiras e Pesca"/>
    <x v="0"/>
    <x v="0"/>
    <x v="0"/>
    <x v="0"/>
    <x v="0"/>
    <x v="0"/>
    <x v="0"/>
    <x v="1"/>
    <x v="0"/>
    <x v="0"/>
    <x v="0"/>
    <x v="0"/>
    <s v="Pagamento salario julho 2025."/>
  </r>
  <r>
    <x v="0"/>
    <n v="0"/>
    <n v="0"/>
    <n v="0"/>
    <n v="7577"/>
    <x v="2034"/>
    <x v="0"/>
    <x v="0"/>
    <x v="0"/>
    <s v="03.16.20"/>
    <x v="43"/>
    <x v="0"/>
    <x v="0"/>
    <s v="Dir. do Comércio, Indústria, Transporte Feiras e Pesca"/>
    <s v="03.16.20"/>
    <s v="Dir. do Comércio, Indústria, Transporte Feiras e Pesca"/>
    <s v="03.16.20"/>
    <x v="8"/>
    <x v="0"/>
    <x v="0"/>
    <x v="0"/>
    <x v="0"/>
    <x v="0"/>
    <x v="0"/>
    <x v="0"/>
    <x v="3"/>
    <s v="2025-05-28"/>
    <x v="1"/>
    <n v="7577"/>
    <x v="0"/>
    <m/>
    <x v="0"/>
    <m/>
    <x v="26"/>
    <n v="100474914"/>
    <x v="0"/>
    <x v="0"/>
    <s v="Dir. do Comércio, Indústria, Transporte Feiras e Pesca"/>
    <s v="ORI"/>
    <x v="0"/>
    <m/>
    <x v="0"/>
    <x v="0"/>
    <x v="0"/>
    <x v="0"/>
    <x v="0"/>
    <x v="0"/>
    <x v="0"/>
    <x v="0"/>
    <x v="0"/>
    <x v="0"/>
    <x v="0"/>
    <s v="Dir. do Comércio, Indústria, Transporte Feiras e Pesca"/>
    <x v="0"/>
    <x v="0"/>
    <x v="0"/>
    <x v="0"/>
    <x v="0"/>
    <x v="0"/>
    <x v="0"/>
    <x v="1"/>
    <x v="0"/>
    <x v="0"/>
    <x v="0"/>
    <x v="0"/>
    <s v="Pagamento salario julho 2025."/>
  </r>
  <r>
    <x v="0"/>
    <n v="0"/>
    <n v="0"/>
    <n v="0"/>
    <n v="150544"/>
    <x v="2037"/>
    <x v="0"/>
    <x v="0"/>
    <x v="0"/>
    <s v="01.25.04.22"/>
    <x v="9"/>
    <x v="2"/>
    <x v="2"/>
    <s v="Cultura"/>
    <s v="01.25.04"/>
    <s v="Cultura"/>
    <s v="01.25.04"/>
    <x v="4"/>
    <x v="0"/>
    <x v="2"/>
    <x v="3"/>
    <x v="0"/>
    <x v="1"/>
    <x v="0"/>
    <x v="0"/>
    <x v="8"/>
    <s v="2025-09-30"/>
    <x v="2"/>
    <n v="150544"/>
    <x v="0"/>
    <m/>
    <x v="0"/>
    <m/>
    <x v="98"/>
    <n v="100477243"/>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serviços de alojamento e refeição servidas e transporte, conforme anexo."/>
  </r>
  <r>
    <x v="1"/>
    <n v="0"/>
    <n v="0"/>
    <n v="0"/>
    <n v="4466"/>
    <x v="2038"/>
    <x v="0"/>
    <x v="0"/>
    <x v="0"/>
    <s v="01.27.07.09"/>
    <x v="7"/>
    <x v="1"/>
    <x v="1"/>
    <s v="Requalificação Urbana e Habitação 2"/>
    <s v="01.27.07"/>
    <s v="Requalificação Urbana e Habitação 2"/>
    <s v="01.27.07"/>
    <x v="2"/>
    <x v="0"/>
    <x v="0"/>
    <x v="1"/>
    <x v="0"/>
    <x v="1"/>
    <x v="1"/>
    <x v="0"/>
    <x v="9"/>
    <s v="2025-10-22"/>
    <x v="3"/>
    <n v="4466"/>
    <x v="0"/>
    <m/>
    <x v="0"/>
    <m/>
    <x v="9"/>
    <n v="100474696"/>
    <x v="0"/>
    <x v="1"/>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1"/>
    <x v="0"/>
    <s v="Pagamento a favor do Sr. Justiniano Gomes Lopes Correia, referente a prestação de serviço de calcetamento, no âmbito dos trabalhos da requalificação Urbana e Ambiental de Veneza, conforme anexo."/>
  </r>
  <r>
    <x v="1"/>
    <n v="0"/>
    <n v="0"/>
    <n v="0"/>
    <n v="25301"/>
    <x v="2038"/>
    <x v="0"/>
    <x v="0"/>
    <x v="0"/>
    <s v="01.27.07.09"/>
    <x v="7"/>
    <x v="1"/>
    <x v="1"/>
    <s v="Requalificação Urbana e Habitação 2"/>
    <s v="01.27.07"/>
    <s v="Requalificação Urbana e Habitação 2"/>
    <s v="01.27.07"/>
    <x v="2"/>
    <x v="0"/>
    <x v="0"/>
    <x v="1"/>
    <x v="0"/>
    <x v="1"/>
    <x v="1"/>
    <x v="0"/>
    <x v="9"/>
    <s v="2025-10-22"/>
    <x v="3"/>
    <n v="25301"/>
    <x v="0"/>
    <m/>
    <x v="0"/>
    <m/>
    <x v="128"/>
    <n v="100477117"/>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o Sr. Justiniano Gomes Lopes Correia, referente a prestação de serviço de calcetamento, no âmbito dos trabalhos da requalificação Urbana e Ambiental de Veneza, conforme anexo."/>
  </r>
  <r>
    <x v="1"/>
    <n v="0"/>
    <n v="0"/>
    <n v="0"/>
    <n v="4284"/>
    <x v="2039"/>
    <x v="0"/>
    <x v="0"/>
    <x v="0"/>
    <s v="01.27.07.09"/>
    <x v="7"/>
    <x v="1"/>
    <x v="1"/>
    <s v="Requalificação Urbana e Habitação 2"/>
    <s v="01.27.07"/>
    <s v="Requalificação Urbana e Habitação 2"/>
    <s v="01.27.07"/>
    <x v="2"/>
    <x v="0"/>
    <x v="0"/>
    <x v="1"/>
    <x v="0"/>
    <x v="1"/>
    <x v="1"/>
    <x v="0"/>
    <x v="9"/>
    <s v="2025-10-22"/>
    <x v="3"/>
    <n v="4284"/>
    <x v="0"/>
    <m/>
    <x v="0"/>
    <m/>
    <x v="9"/>
    <n v="100474696"/>
    <x v="0"/>
    <x v="1"/>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1"/>
    <x v="0"/>
    <s v="Pagamento a favor do Sr. FELISMINO VAZ SANCHES     , referente a prestação de serviço de calcetamento, no âmbito dos trabalhos da requalificação Urbana e Ambiental de Veneza, conforme anexo.  "/>
  </r>
  <r>
    <x v="1"/>
    <n v="0"/>
    <n v="0"/>
    <n v="0"/>
    <n v="24276"/>
    <x v="2039"/>
    <x v="0"/>
    <x v="0"/>
    <x v="0"/>
    <s v="01.27.07.09"/>
    <x v="7"/>
    <x v="1"/>
    <x v="1"/>
    <s v="Requalificação Urbana e Habitação 2"/>
    <s v="01.27.07"/>
    <s v="Requalificação Urbana e Habitação 2"/>
    <s v="01.27.07"/>
    <x v="2"/>
    <x v="0"/>
    <x v="0"/>
    <x v="1"/>
    <x v="0"/>
    <x v="1"/>
    <x v="1"/>
    <x v="0"/>
    <x v="9"/>
    <s v="2025-10-22"/>
    <x v="3"/>
    <n v="24276"/>
    <x v="0"/>
    <m/>
    <x v="0"/>
    <m/>
    <x v="344"/>
    <n v="100036345"/>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o Sr. FELISMINO VAZ SANCHES     , referente a prestação de serviço de calcetamento, no âmbito dos trabalhos da requalificação Urbana e Ambiental de Veneza, conforme anexo.  "/>
  </r>
  <r>
    <x v="0"/>
    <n v="0"/>
    <n v="0"/>
    <n v="0"/>
    <n v="9814"/>
    <x v="2040"/>
    <x v="0"/>
    <x v="0"/>
    <x v="0"/>
    <s v="03.16.15"/>
    <x v="0"/>
    <x v="0"/>
    <x v="0"/>
    <s v="Direção Financeira"/>
    <s v="03.16.15"/>
    <s v="Direção Financeira"/>
    <s v="03.16.15"/>
    <x v="76"/>
    <x v="0"/>
    <x v="0"/>
    <x v="1"/>
    <x v="0"/>
    <x v="0"/>
    <x v="0"/>
    <x v="0"/>
    <x v="9"/>
    <s v="2025-10-29"/>
    <x v="3"/>
    <n v="9814"/>
    <x v="0"/>
    <m/>
    <x v="0"/>
    <m/>
    <x v="0"/>
    <n v="100426451"/>
    <x v="0"/>
    <x v="0"/>
    <s v="Direção Financeira"/>
    <s v="ORI"/>
    <x v="0"/>
    <m/>
    <x v="0"/>
    <x v="0"/>
    <x v="0"/>
    <x v="0"/>
    <x v="0"/>
    <x v="0"/>
    <x v="0"/>
    <x v="0"/>
    <x v="0"/>
    <x v="0"/>
    <x v="0"/>
    <s v="Direção Financeira"/>
    <x v="0"/>
    <x v="0"/>
    <x v="0"/>
    <x v="0"/>
    <x v="0"/>
    <x v="0"/>
    <x v="0"/>
    <x v="0"/>
    <x v="0"/>
    <x v="0"/>
    <x v="0"/>
    <x v="0"/>
    <s v="Pagamento a favor do senhor Carlos Fernandes referente às horas Extras realizado durante o mês de agosto e setembro de 2025, conforme anexo."/>
  </r>
  <r>
    <x v="0"/>
    <n v="0"/>
    <n v="0"/>
    <n v="0"/>
    <n v="2900"/>
    <x v="2041"/>
    <x v="0"/>
    <x v="1"/>
    <x v="0"/>
    <s v="03.03.10"/>
    <x v="15"/>
    <x v="0"/>
    <x v="5"/>
    <s v="Receitas Da Câmara"/>
    <s v="03.03.10"/>
    <s v="Receitas Da Câmara"/>
    <s v="03.03.10"/>
    <x v="22"/>
    <x v="0"/>
    <x v="0"/>
    <x v="8"/>
    <x v="0"/>
    <x v="0"/>
    <x v="2"/>
    <x v="0"/>
    <x v="9"/>
    <s v="2025-10-09"/>
    <x v="3"/>
    <n v="2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0"/>
    <x v="2042"/>
    <x v="0"/>
    <x v="1"/>
    <x v="0"/>
    <s v="03.03.10"/>
    <x v="15"/>
    <x v="0"/>
    <x v="5"/>
    <s v="Receitas Da Câmara"/>
    <s v="03.03.10"/>
    <s v="Receitas Da Câmara"/>
    <s v="03.03.10"/>
    <x v="36"/>
    <x v="0"/>
    <x v="4"/>
    <x v="9"/>
    <x v="0"/>
    <x v="0"/>
    <x v="2"/>
    <x v="0"/>
    <x v="9"/>
    <s v="2025-10-09"/>
    <x v="3"/>
    <n v="6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20"/>
    <x v="2043"/>
    <x v="0"/>
    <x v="1"/>
    <x v="0"/>
    <s v="03.03.10"/>
    <x v="15"/>
    <x v="0"/>
    <x v="5"/>
    <s v="Receitas Da Câmara"/>
    <s v="03.03.10"/>
    <s v="Receitas Da Câmara"/>
    <s v="03.03.10"/>
    <x v="24"/>
    <x v="0"/>
    <x v="4"/>
    <x v="5"/>
    <x v="0"/>
    <x v="0"/>
    <x v="2"/>
    <x v="0"/>
    <x v="9"/>
    <s v="2025-10-09"/>
    <x v="3"/>
    <n v="252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610000"/>
    <x v="2044"/>
    <x v="0"/>
    <x v="1"/>
    <x v="0"/>
    <s v="03.03.10"/>
    <x v="15"/>
    <x v="0"/>
    <x v="5"/>
    <s v="Receitas Da Câmara"/>
    <s v="03.03.10"/>
    <s v="Receitas Da Câmara"/>
    <s v="03.03.10"/>
    <x v="33"/>
    <x v="0"/>
    <x v="0"/>
    <x v="1"/>
    <x v="0"/>
    <x v="0"/>
    <x v="2"/>
    <x v="0"/>
    <x v="9"/>
    <s v="2025-10-09"/>
    <x v="3"/>
    <n v="61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0"/>
    <x v="2045"/>
    <x v="0"/>
    <x v="1"/>
    <x v="0"/>
    <s v="03.03.10"/>
    <x v="15"/>
    <x v="0"/>
    <x v="5"/>
    <s v="Receitas Da Câmara"/>
    <s v="03.03.10"/>
    <s v="Receitas Da Câmara"/>
    <s v="03.03.10"/>
    <x v="15"/>
    <x v="0"/>
    <x v="4"/>
    <x v="5"/>
    <x v="0"/>
    <x v="0"/>
    <x v="2"/>
    <x v="0"/>
    <x v="9"/>
    <s v="2025-10-09"/>
    <x v="3"/>
    <n v="1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50"/>
    <x v="2046"/>
    <x v="0"/>
    <x v="1"/>
    <x v="0"/>
    <s v="03.03.10"/>
    <x v="15"/>
    <x v="0"/>
    <x v="5"/>
    <s v="Receitas Da Câmara"/>
    <s v="03.03.10"/>
    <s v="Receitas Da Câmara"/>
    <s v="03.03.10"/>
    <x v="20"/>
    <x v="0"/>
    <x v="4"/>
    <x v="5"/>
    <x v="0"/>
    <x v="0"/>
    <x v="2"/>
    <x v="0"/>
    <x v="9"/>
    <s v="2025-10-09"/>
    <x v="3"/>
    <n v="21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130"/>
    <x v="2047"/>
    <x v="0"/>
    <x v="1"/>
    <x v="0"/>
    <s v="03.03.10"/>
    <x v="15"/>
    <x v="0"/>
    <x v="5"/>
    <s v="Receitas Da Câmara"/>
    <s v="03.03.10"/>
    <s v="Receitas Da Câmara"/>
    <s v="03.03.10"/>
    <x v="32"/>
    <x v="0"/>
    <x v="4"/>
    <x v="5"/>
    <x v="0"/>
    <x v="0"/>
    <x v="2"/>
    <x v="0"/>
    <x v="9"/>
    <s v="2025-10-09"/>
    <x v="3"/>
    <n v="121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762"/>
    <x v="2048"/>
    <x v="0"/>
    <x v="1"/>
    <x v="0"/>
    <s v="03.03.10"/>
    <x v="15"/>
    <x v="0"/>
    <x v="5"/>
    <s v="Receitas Da Câmara"/>
    <s v="03.03.10"/>
    <s v="Receitas Da Câmara"/>
    <s v="03.03.10"/>
    <x v="25"/>
    <x v="0"/>
    <x v="0"/>
    <x v="1"/>
    <x v="0"/>
    <x v="0"/>
    <x v="2"/>
    <x v="0"/>
    <x v="9"/>
    <s v="2025-10-09"/>
    <x v="3"/>
    <n v="2476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0"/>
    <x v="2049"/>
    <x v="0"/>
    <x v="1"/>
    <x v="0"/>
    <s v="03.03.10"/>
    <x v="15"/>
    <x v="0"/>
    <x v="5"/>
    <s v="Receitas Da Câmara"/>
    <s v="03.03.10"/>
    <s v="Receitas Da Câmara"/>
    <s v="03.03.10"/>
    <x v="16"/>
    <x v="0"/>
    <x v="4"/>
    <x v="5"/>
    <x v="0"/>
    <x v="0"/>
    <x v="2"/>
    <x v="0"/>
    <x v="9"/>
    <s v="2025-10-09"/>
    <x v="3"/>
    <n v="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050"/>
    <x v="2050"/>
    <x v="0"/>
    <x v="1"/>
    <x v="0"/>
    <s v="03.03.10"/>
    <x v="15"/>
    <x v="0"/>
    <x v="5"/>
    <s v="Receitas Da Câmara"/>
    <s v="03.03.10"/>
    <s v="Receitas Da Câmara"/>
    <s v="03.03.10"/>
    <x v="23"/>
    <x v="0"/>
    <x v="4"/>
    <x v="5"/>
    <x v="0"/>
    <x v="0"/>
    <x v="2"/>
    <x v="0"/>
    <x v="9"/>
    <s v="2025-10-09"/>
    <x v="3"/>
    <n v="220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60"/>
    <x v="2051"/>
    <x v="0"/>
    <x v="1"/>
    <x v="0"/>
    <s v="03.03.10"/>
    <x v="15"/>
    <x v="0"/>
    <x v="5"/>
    <s v="Receitas Da Câmara"/>
    <s v="03.03.10"/>
    <s v="Receitas Da Câmara"/>
    <s v="03.03.10"/>
    <x v="16"/>
    <x v="0"/>
    <x v="4"/>
    <x v="5"/>
    <x v="0"/>
    <x v="0"/>
    <x v="2"/>
    <x v="0"/>
    <x v="9"/>
    <s v="2025-10-10"/>
    <x v="3"/>
    <n v="4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0"/>
    <x v="2052"/>
    <x v="0"/>
    <x v="1"/>
    <x v="0"/>
    <s v="03.03.10"/>
    <x v="15"/>
    <x v="0"/>
    <x v="5"/>
    <s v="Receitas Da Câmara"/>
    <s v="03.03.10"/>
    <s v="Receitas Da Câmara"/>
    <s v="03.03.10"/>
    <x v="36"/>
    <x v="0"/>
    <x v="4"/>
    <x v="9"/>
    <x v="0"/>
    <x v="0"/>
    <x v="2"/>
    <x v="0"/>
    <x v="9"/>
    <s v="2025-10-10"/>
    <x v="3"/>
    <n v="4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200"/>
    <x v="2053"/>
    <x v="0"/>
    <x v="1"/>
    <x v="0"/>
    <s v="03.03.10"/>
    <x v="15"/>
    <x v="0"/>
    <x v="5"/>
    <s v="Receitas Da Câmara"/>
    <s v="03.03.10"/>
    <s v="Receitas Da Câmara"/>
    <s v="03.03.10"/>
    <x v="26"/>
    <x v="0"/>
    <x v="4"/>
    <x v="5"/>
    <x v="0"/>
    <x v="0"/>
    <x v="2"/>
    <x v="0"/>
    <x v="9"/>
    <s v="2025-10-10"/>
    <x v="3"/>
    <n v="7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7677"/>
    <x v="2054"/>
    <x v="0"/>
    <x v="1"/>
    <x v="0"/>
    <s v="03.03.10"/>
    <x v="15"/>
    <x v="0"/>
    <x v="5"/>
    <s v="Receitas Da Câmara"/>
    <s v="03.03.10"/>
    <s v="Receitas Da Câmara"/>
    <s v="03.03.10"/>
    <x v="25"/>
    <x v="0"/>
    <x v="0"/>
    <x v="1"/>
    <x v="0"/>
    <x v="0"/>
    <x v="2"/>
    <x v="0"/>
    <x v="9"/>
    <s v="2025-10-10"/>
    <x v="3"/>
    <n v="67677"/>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535"/>
    <x v="2055"/>
    <x v="0"/>
    <x v="1"/>
    <x v="0"/>
    <s v="03.03.10"/>
    <x v="15"/>
    <x v="0"/>
    <x v="5"/>
    <s v="Receitas Da Câmara"/>
    <s v="03.03.10"/>
    <s v="Receitas Da Câmara"/>
    <s v="03.03.10"/>
    <x v="20"/>
    <x v="0"/>
    <x v="4"/>
    <x v="5"/>
    <x v="0"/>
    <x v="0"/>
    <x v="2"/>
    <x v="0"/>
    <x v="9"/>
    <s v="2025-10-10"/>
    <x v="3"/>
    <n v="953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425"/>
    <x v="2056"/>
    <x v="0"/>
    <x v="1"/>
    <x v="0"/>
    <s v="03.03.10"/>
    <x v="15"/>
    <x v="0"/>
    <x v="5"/>
    <s v="Receitas Da Câmara"/>
    <s v="03.03.10"/>
    <s v="Receitas Da Câmara"/>
    <s v="03.03.10"/>
    <x v="23"/>
    <x v="0"/>
    <x v="4"/>
    <x v="5"/>
    <x v="0"/>
    <x v="0"/>
    <x v="2"/>
    <x v="0"/>
    <x v="9"/>
    <s v="2025-10-10"/>
    <x v="3"/>
    <n v="64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300"/>
    <x v="2057"/>
    <x v="0"/>
    <x v="1"/>
    <x v="0"/>
    <s v="03.03.10"/>
    <x v="15"/>
    <x v="0"/>
    <x v="5"/>
    <s v="Receitas Da Câmara"/>
    <s v="03.03.10"/>
    <s v="Receitas Da Câmara"/>
    <s v="03.03.10"/>
    <x v="22"/>
    <x v="0"/>
    <x v="0"/>
    <x v="8"/>
    <x v="0"/>
    <x v="0"/>
    <x v="2"/>
    <x v="0"/>
    <x v="9"/>
    <s v="2025-10-10"/>
    <x v="3"/>
    <n v="5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829"/>
    <x v="2058"/>
    <x v="0"/>
    <x v="1"/>
    <x v="0"/>
    <s v="03.03.10"/>
    <x v="15"/>
    <x v="0"/>
    <x v="5"/>
    <s v="Receitas Da Câmara"/>
    <s v="03.03.10"/>
    <s v="Receitas Da Câmara"/>
    <s v="03.03.10"/>
    <x v="32"/>
    <x v="0"/>
    <x v="4"/>
    <x v="5"/>
    <x v="0"/>
    <x v="0"/>
    <x v="2"/>
    <x v="0"/>
    <x v="9"/>
    <s v="2025-10-10"/>
    <x v="3"/>
    <n v="782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790"/>
    <x v="2059"/>
    <x v="0"/>
    <x v="1"/>
    <x v="0"/>
    <s v="03.03.10"/>
    <x v="15"/>
    <x v="0"/>
    <x v="5"/>
    <s v="Receitas Da Câmara"/>
    <s v="03.03.10"/>
    <s v="Receitas Da Câmara"/>
    <s v="03.03.10"/>
    <x v="27"/>
    <x v="0"/>
    <x v="4"/>
    <x v="5"/>
    <x v="0"/>
    <x v="0"/>
    <x v="2"/>
    <x v="0"/>
    <x v="9"/>
    <s v="2025-10-10"/>
    <x v="3"/>
    <n v="57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370"/>
    <x v="2060"/>
    <x v="0"/>
    <x v="1"/>
    <x v="0"/>
    <s v="03.03.10"/>
    <x v="15"/>
    <x v="0"/>
    <x v="5"/>
    <s v="Receitas Da Câmara"/>
    <s v="03.03.10"/>
    <s v="Receitas Da Câmara"/>
    <s v="03.03.10"/>
    <x v="24"/>
    <x v="0"/>
    <x v="4"/>
    <x v="5"/>
    <x v="0"/>
    <x v="0"/>
    <x v="2"/>
    <x v="0"/>
    <x v="9"/>
    <s v="2025-10-10"/>
    <x v="3"/>
    <n v="23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180"/>
    <x v="2061"/>
    <x v="0"/>
    <x v="1"/>
    <x v="0"/>
    <s v="03.03.10"/>
    <x v="15"/>
    <x v="0"/>
    <x v="5"/>
    <s v="Receitas Da Câmara"/>
    <s v="03.03.10"/>
    <s v="Receitas Da Câmara"/>
    <s v="03.03.10"/>
    <x v="15"/>
    <x v="0"/>
    <x v="4"/>
    <x v="5"/>
    <x v="0"/>
    <x v="0"/>
    <x v="2"/>
    <x v="0"/>
    <x v="9"/>
    <s v="2025-10-10"/>
    <x v="3"/>
    <n v="51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366"/>
    <x v="2062"/>
    <x v="0"/>
    <x v="1"/>
    <x v="0"/>
    <s v="03.03.10"/>
    <x v="15"/>
    <x v="0"/>
    <x v="5"/>
    <s v="Receitas Da Câmara"/>
    <s v="03.03.10"/>
    <s v="Receitas Da Câmara"/>
    <s v="03.03.10"/>
    <x v="32"/>
    <x v="0"/>
    <x v="4"/>
    <x v="5"/>
    <x v="0"/>
    <x v="0"/>
    <x v="2"/>
    <x v="0"/>
    <x v="9"/>
    <s v="2025-10-20"/>
    <x v="3"/>
    <n v="336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9800"/>
    <x v="2063"/>
    <x v="0"/>
    <x v="1"/>
    <x v="0"/>
    <s v="03.03.10"/>
    <x v="15"/>
    <x v="0"/>
    <x v="5"/>
    <s v="Receitas Da Câmara"/>
    <s v="03.03.10"/>
    <s v="Receitas Da Câmara"/>
    <s v="03.03.10"/>
    <x v="23"/>
    <x v="0"/>
    <x v="4"/>
    <x v="5"/>
    <x v="0"/>
    <x v="0"/>
    <x v="2"/>
    <x v="0"/>
    <x v="9"/>
    <s v="2025-10-20"/>
    <x v="3"/>
    <n v="19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725"/>
    <x v="2064"/>
    <x v="0"/>
    <x v="1"/>
    <x v="0"/>
    <s v="03.03.10"/>
    <x v="15"/>
    <x v="0"/>
    <x v="5"/>
    <s v="Receitas Da Câmara"/>
    <s v="03.03.10"/>
    <s v="Receitas Da Câmara"/>
    <s v="03.03.10"/>
    <x v="20"/>
    <x v="0"/>
    <x v="4"/>
    <x v="5"/>
    <x v="0"/>
    <x v="0"/>
    <x v="2"/>
    <x v="0"/>
    <x v="9"/>
    <s v="2025-10-20"/>
    <x v="3"/>
    <n v="37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853"/>
    <x v="2065"/>
    <x v="0"/>
    <x v="1"/>
    <x v="0"/>
    <s v="03.03.10"/>
    <x v="15"/>
    <x v="0"/>
    <x v="5"/>
    <s v="Receitas Da Câmara"/>
    <s v="03.03.10"/>
    <s v="Receitas Da Câmara"/>
    <s v="03.03.10"/>
    <x v="25"/>
    <x v="0"/>
    <x v="0"/>
    <x v="1"/>
    <x v="0"/>
    <x v="0"/>
    <x v="2"/>
    <x v="0"/>
    <x v="9"/>
    <s v="2025-10-20"/>
    <x v="3"/>
    <n v="785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90"/>
    <x v="2066"/>
    <x v="0"/>
    <x v="1"/>
    <x v="0"/>
    <s v="03.03.10"/>
    <x v="15"/>
    <x v="0"/>
    <x v="5"/>
    <s v="Receitas Da Câmara"/>
    <s v="03.03.10"/>
    <s v="Receitas Da Câmara"/>
    <s v="03.03.10"/>
    <x v="27"/>
    <x v="0"/>
    <x v="4"/>
    <x v="5"/>
    <x v="0"/>
    <x v="0"/>
    <x v="2"/>
    <x v="0"/>
    <x v="9"/>
    <s v="2025-10-20"/>
    <x v="3"/>
    <n v="15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060"/>
    <x v="2067"/>
    <x v="0"/>
    <x v="1"/>
    <x v="0"/>
    <s v="03.03.10"/>
    <x v="15"/>
    <x v="0"/>
    <x v="5"/>
    <s v="Receitas Da Câmara"/>
    <s v="03.03.10"/>
    <s v="Receitas Da Câmara"/>
    <s v="03.03.10"/>
    <x v="24"/>
    <x v="0"/>
    <x v="4"/>
    <x v="5"/>
    <x v="0"/>
    <x v="0"/>
    <x v="2"/>
    <x v="0"/>
    <x v="9"/>
    <s v="2025-10-20"/>
    <x v="3"/>
    <n v="50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360"/>
    <x v="2068"/>
    <x v="0"/>
    <x v="1"/>
    <x v="0"/>
    <s v="03.03.10"/>
    <x v="15"/>
    <x v="0"/>
    <x v="5"/>
    <s v="Receitas Da Câmara"/>
    <s v="03.03.10"/>
    <s v="Receitas Da Câmara"/>
    <s v="03.03.10"/>
    <x v="26"/>
    <x v="0"/>
    <x v="4"/>
    <x v="5"/>
    <x v="0"/>
    <x v="0"/>
    <x v="2"/>
    <x v="0"/>
    <x v="9"/>
    <s v="2025-10-20"/>
    <x v="3"/>
    <n v="6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80"/>
    <x v="2069"/>
    <x v="0"/>
    <x v="1"/>
    <x v="0"/>
    <s v="03.03.10"/>
    <x v="15"/>
    <x v="0"/>
    <x v="5"/>
    <s v="Receitas Da Câmara"/>
    <s v="03.03.10"/>
    <s v="Receitas Da Câmara"/>
    <s v="03.03.10"/>
    <x v="15"/>
    <x v="0"/>
    <x v="4"/>
    <x v="5"/>
    <x v="0"/>
    <x v="0"/>
    <x v="2"/>
    <x v="0"/>
    <x v="9"/>
    <s v="2025-10-20"/>
    <x v="3"/>
    <n v="16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00"/>
    <x v="2070"/>
    <x v="0"/>
    <x v="1"/>
    <x v="0"/>
    <s v="03.03.10"/>
    <x v="15"/>
    <x v="0"/>
    <x v="5"/>
    <s v="Receitas Da Câmara"/>
    <s v="03.03.10"/>
    <s v="Receitas Da Câmara"/>
    <s v="03.03.10"/>
    <x v="22"/>
    <x v="0"/>
    <x v="0"/>
    <x v="8"/>
    <x v="0"/>
    <x v="0"/>
    <x v="2"/>
    <x v="0"/>
    <x v="9"/>
    <s v="2025-10-20"/>
    <x v="3"/>
    <n v="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80"/>
    <x v="2071"/>
    <x v="0"/>
    <x v="1"/>
    <x v="0"/>
    <s v="03.03.10"/>
    <x v="15"/>
    <x v="0"/>
    <x v="5"/>
    <s v="Receitas Da Câmara"/>
    <s v="03.03.10"/>
    <s v="Receitas Da Câmara"/>
    <s v="03.03.10"/>
    <x v="16"/>
    <x v="0"/>
    <x v="4"/>
    <x v="5"/>
    <x v="0"/>
    <x v="0"/>
    <x v="2"/>
    <x v="0"/>
    <x v="9"/>
    <s v="2025-10-20"/>
    <x v="3"/>
    <n v="38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9640000"/>
    <x v="2072"/>
    <x v="0"/>
    <x v="1"/>
    <x v="0"/>
    <s v="03.03.10"/>
    <x v="15"/>
    <x v="0"/>
    <x v="5"/>
    <s v="Receitas Da Câmara"/>
    <s v="03.03.10"/>
    <s v="Receitas Da Câmara"/>
    <s v="03.03.10"/>
    <x v="33"/>
    <x v="0"/>
    <x v="0"/>
    <x v="1"/>
    <x v="0"/>
    <x v="0"/>
    <x v="2"/>
    <x v="0"/>
    <x v="9"/>
    <s v="2025-10-21"/>
    <x v="3"/>
    <n v="964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0"/>
    <x v="2073"/>
    <x v="0"/>
    <x v="1"/>
    <x v="0"/>
    <s v="03.03.10"/>
    <x v="15"/>
    <x v="0"/>
    <x v="5"/>
    <s v="Receitas Da Câmara"/>
    <s v="03.03.10"/>
    <s v="Receitas Da Câmara"/>
    <s v="03.03.10"/>
    <x v="22"/>
    <x v="0"/>
    <x v="0"/>
    <x v="8"/>
    <x v="0"/>
    <x v="0"/>
    <x v="2"/>
    <x v="0"/>
    <x v="9"/>
    <s v="2025-10-21"/>
    <x v="3"/>
    <n v="3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0"/>
    <x v="2074"/>
    <x v="0"/>
    <x v="1"/>
    <x v="0"/>
    <s v="03.03.10"/>
    <x v="15"/>
    <x v="0"/>
    <x v="5"/>
    <s v="Receitas Da Câmara"/>
    <s v="03.03.10"/>
    <s v="Receitas Da Câmara"/>
    <s v="03.03.10"/>
    <x v="16"/>
    <x v="0"/>
    <x v="4"/>
    <x v="5"/>
    <x v="0"/>
    <x v="0"/>
    <x v="2"/>
    <x v="0"/>
    <x v="9"/>
    <s v="2025-10-21"/>
    <x v="3"/>
    <n v="2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465"/>
    <x v="2075"/>
    <x v="0"/>
    <x v="1"/>
    <x v="0"/>
    <s v="03.03.10"/>
    <x v="15"/>
    <x v="0"/>
    <x v="5"/>
    <s v="Receitas Da Câmara"/>
    <s v="03.03.10"/>
    <s v="Receitas Da Câmara"/>
    <s v="03.03.10"/>
    <x v="20"/>
    <x v="0"/>
    <x v="4"/>
    <x v="5"/>
    <x v="0"/>
    <x v="0"/>
    <x v="2"/>
    <x v="0"/>
    <x v="9"/>
    <s v="2025-10-21"/>
    <x v="3"/>
    <n v="346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366"/>
    <x v="2076"/>
    <x v="0"/>
    <x v="1"/>
    <x v="0"/>
    <s v="03.03.10"/>
    <x v="15"/>
    <x v="0"/>
    <x v="5"/>
    <s v="Receitas Da Câmara"/>
    <s v="03.03.10"/>
    <s v="Receitas Da Câmara"/>
    <s v="03.03.10"/>
    <x v="32"/>
    <x v="0"/>
    <x v="4"/>
    <x v="5"/>
    <x v="0"/>
    <x v="0"/>
    <x v="2"/>
    <x v="0"/>
    <x v="9"/>
    <s v="2025-10-21"/>
    <x v="3"/>
    <n v="336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09"/>
    <x v="2077"/>
    <x v="0"/>
    <x v="1"/>
    <x v="0"/>
    <s v="03.03.10"/>
    <x v="15"/>
    <x v="0"/>
    <x v="5"/>
    <s v="Receitas Da Câmara"/>
    <s v="03.03.10"/>
    <s v="Receitas Da Câmara"/>
    <s v="03.03.10"/>
    <x v="31"/>
    <x v="0"/>
    <x v="4"/>
    <x v="5"/>
    <x v="0"/>
    <x v="0"/>
    <x v="2"/>
    <x v="0"/>
    <x v="9"/>
    <s v="2025-10-21"/>
    <x v="3"/>
    <n v="80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310"/>
    <x v="2078"/>
    <x v="0"/>
    <x v="1"/>
    <x v="0"/>
    <s v="03.03.10"/>
    <x v="15"/>
    <x v="0"/>
    <x v="5"/>
    <s v="Receitas Da Câmara"/>
    <s v="03.03.10"/>
    <s v="Receitas Da Câmara"/>
    <s v="03.03.10"/>
    <x v="25"/>
    <x v="0"/>
    <x v="0"/>
    <x v="1"/>
    <x v="0"/>
    <x v="0"/>
    <x v="2"/>
    <x v="0"/>
    <x v="9"/>
    <s v="2025-10-21"/>
    <x v="3"/>
    <n v="203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80"/>
    <x v="2079"/>
    <x v="0"/>
    <x v="1"/>
    <x v="0"/>
    <s v="03.03.10"/>
    <x v="15"/>
    <x v="0"/>
    <x v="5"/>
    <s v="Receitas Da Câmara"/>
    <s v="03.03.10"/>
    <s v="Receitas Da Câmara"/>
    <s v="03.03.10"/>
    <x v="30"/>
    <x v="0"/>
    <x v="4"/>
    <x v="5"/>
    <x v="0"/>
    <x v="0"/>
    <x v="2"/>
    <x v="0"/>
    <x v="9"/>
    <s v="2025-10-21"/>
    <x v="3"/>
    <n v="1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
    <x v="2080"/>
    <x v="0"/>
    <x v="1"/>
    <x v="0"/>
    <s v="03.03.10"/>
    <x v="15"/>
    <x v="0"/>
    <x v="5"/>
    <s v="Receitas Da Câmara"/>
    <s v="03.03.10"/>
    <s v="Receitas Da Câmara"/>
    <s v="03.03.10"/>
    <x v="27"/>
    <x v="0"/>
    <x v="4"/>
    <x v="5"/>
    <x v="0"/>
    <x v="0"/>
    <x v="2"/>
    <x v="0"/>
    <x v="9"/>
    <s v="2025-10-21"/>
    <x v="3"/>
    <n v="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220"/>
    <x v="2081"/>
    <x v="0"/>
    <x v="1"/>
    <x v="0"/>
    <s v="03.03.10"/>
    <x v="15"/>
    <x v="0"/>
    <x v="5"/>
    <s v="Receitas Da Câmara"/>
    <s v="03.03.10"/>
    <s v="Receitas Da Câmara"/>
    <s v="03.03.10"/>
    <x v="20"/>
    <x v="0"/>
    <x v="4"/>
    <x v="5"/>
    <x v="0"/>
    <x v="0"/>
    <x v="2"/>
    <x v="0"/>
    <x v="9"/>
    <s v="2025-10-22"/>
    <x v="3"/>
    <n v="132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2909"/>
    <x v="2082"/>
    <x v="0"/>
    <x v="1"/>
    <x v="0"/>
    <s v="03.03.10"/>
    <x v="15"/>
    <x v="0"/>
    <x v="5"/>
    <s v="Receitas Da Câmara"/>
    <s v="03.03.10"/>
    <s v="Receitas Da Câmara"/>
    <s v="03.03.10"/>
    <x v="25"/>
    <x v="0"/>
    <x v="0"/>
    <x v="1"/>
    <x v="0"/>
    <x v="0"/>
    <x v="2"/>
    <x v="0"/>
    <x v="9"/>
    <s v="2025-10-22"/>
    <x v="3"/>
    <n v="8290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440"/>
    <x v="2083"/>
    <x v="0"/>
    <x v="1"/>
    <x v="0"/>
    <s v="03.03.10"/>
    <x v="15"/>
    <x v="0"/>
    <x v="5"/>
    <s v="Receitas Da Câmara"/>
    <s v="03.03.10"/>
    <s v="Receitas Da Câmara"/>
    <s v="03.03.10"/>
    <x v="24"/>
    <x v="0"/>
    <x v="4"/>
    <x v="5"/>
    <x v="0"/>
    <x v="0"/>
    <x v="2"/>
    <x v="0"/>
    <x v="9"/>
    <s v="2025-10-22"/>
    <x v="3"/>
    <n v="54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800"/>
    <x v="2084"/>
    <x v="0"/>
    <x v="1"/>
    <x v="0"/>
    <s v="03.03.10"/>
    <x v="15"/>
    <x v="0"/>
    <x v="5"/>
    <s v="Receitas Da Câmara"/>
    <s v="03.03.10"/>
    <s v="Receitas Da Câmara"/>
    <s v="03.03.10"/>
    <x v="26"/>
    <x v="0"/>
    <x v="4"/>
    <x v="5"/>
    <x v="0"/>
    <x v="0"/>
    <x v="2"/>
    <x v="0"/>
    <x v="9"/>
    <s v="2025-10-22"/>
    <x v="3"/>
    <n v="108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65200"/>
    <x v="2085"/>
    <x v="0"/>
    <x v="1"/>
    <x v="0"/>
    <s v="03.03.10"/>
    <x v="15"/>
    <x v="0"/>
    <x v="5"/>
    <s v="Receitas Da Câmara"/>
    <s v="03.03.10"/>
    <s v="Receitas Da Câmara"/>
    <s v="03.03.10"/>
    <x v="33"/>
    <x v="0"/>
    <x v="0"/>
    <x v="1"/>
    <x v="0"/>
    <x v="0"/>
    <x v="2"/>
    <x v="0"/>
    <x v="9"/>
    <s v="2025-10-22"/>
    <x v="3"/>
    <n v="65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80"/>
    <x v="2086"/>
    <x v="0"/>
    <x v="1"/>
    <x v="0"/>
    <s v="03.03.10"/>
    <x v="15"/>
    <x v="0"/>
    <x v="5"/>
    <s v="Receitas Da Câmara"/>
    <s v="03.03.10"/>
    <s v="Receitas Da Câmara"/>
    <s v="03.03.10"/>
    <x v="16"/>
    <x v="0"/>
    <x v="4"/>
    <x v="5"/>
    <x v="0"/>
    <x v="0"/>
    <x v="2"/>
    <x v="0"/>
    <x v="9"/>
    <s v="2025-10-22"/>
    <x v="3"/>
    <n v="6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29"/>
    <x v="2087"/>
    <x v="0"/>
    <x v="1"/>
    <x v="0"/>
    <s v="03.03.10"/>
    <x v="15"/>
    <x v="0"/>
    <x v="5"/>
    <s v="Receitas Da Câmara"/>
    <s v="03.03.10"/>
    <s v="Receitas Da Câmara"/>
    <s v="03.03.10"/>
    <x v="32"/>
    <x v="0"/>
    <x v="4"/>
    <x v="5"/>
    <x v="0"/>
    <x v="0"/>
    <x v="2"/>
    <x v="0"/>
    <x v="9"/>
    <s v="2025-10-22"/>
    <x v="3"/>
    <n v="602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680"/>
    <x v="2088"/>
    <x v="0"/>
    <x v="1"/>
    <x v="0"/>
    <s v="03.03.10"/>
    <x v="15"/>
    <x v="0"/>
    <x v="5"/>
    <s v="Receitas Da Câmara"/>
    <s v="03.03.10"/>
    <s v="Receitas Da Câmara"/>
    <s v="03.03.10"/>
    <x v="27"/>
    <x v="0"/>
    <x v="4"/>
    <x v="5"/>
    <x v="0"/>
    <x v="0"/>
    <x v="2"/>
    <x v="0"/>
    <x v="9"/>
    <s v="2025-10-22"/>
    <x v="3"/>
    <n v="46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200"/>
    <x v="2089"/>
    <x v="0"/>
    <x v="1"/>
    <x v="0"/>
    <s v="03.03.10"/>
    <x v="15"/>
    <x v="0"/>
    <x v="5"/>
    <s v="Receitas Da Câmara"/>
    <s v="03.03.10"/>
    <s v="Receitas Da Câmara"/>
    <s v="03.03.10"/>
    <x v="22"/>
    <x v="0"/>
    <x v="0"/>
    <x v="8"/>
    <x v="0"/>
    <x v="0"/>
    <x v="2"/>
    <x v="0"/>
    <x v="9"/>
    <s v="2025-10-22"/>
    <x v="3"/>
    <n v="6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3450"/>
    <x v="2090"/>
    <x v="0"/>
    <x v="1"/>
    <x v="0"/>
    <s v="03.03.10"/>
    <x v="15"/>
    <x v="0"/>
    <x v="5"/>
    <s v="Receitas Da Câmara"/>
    <s v="03.03.10"/>
    <s v="Receitas Da Câmara"/>
    <s v="03.03.10"/>
    <x v="23"/>
    <x v="0"/>
    <x v="4"/>
    <x v="5"/>
    <x v="0"/>
    <x v="0"/>
    <x v="2"/>
    <x v="0"/>
    <x v="9"/>
    <s v="2025-10-22"/>
    <x v="3"/>
    <n v="334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160"/>
    <x v="2091"/>
    <x v="0"/>
    <x v="1"/>
    <x v="0"/>
    <s v="03.03.10"/>
    <x v="15"/>
    <x v="0"/>
    <x v="5"/>
    <s v="Receitas Da Câmara"/>
    <s v="03.03.10"/>
    <s v="Receitas Da Câmara"/>
    <s v="03.03.10"/>
    <x v="15"/>
    <x v="0"/>
    <x v="4"/>
    <x v="5"/>
    <x v="0"/>
    <x v="0"/>
    <x v="2"/>
    <x v="0"/>
    <x v="9"/>
    <s v="2025-10-22"/>
    <x v="3"/>
    <n v="51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150"/>
    <x v="2092"/>
    <x v="0"/>
    <x v="1"/>
    <x v="0"/>
    <s v="03.03.10"/>
    <x v="15"/>
    <x v="0"/>
    <x v="5"/>
    <s v="Receitas Da Câmara"/>
    <s v="03.03.10"/>
    <s v="Receitas Da Câmara"/>
    <s v="03.03.10"/>
    <x v="24"/>
    <x v="0"/>
    <x v="4"/>
    <x v="5"/>
    <x v="0"/>
    <x v="0"/>
    <x v="2"/>
    <x v="0"/>
    <x v="9"/>
    <s v="2025-10-24"/>
    <x v="3"/>
    <n v="51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425"/>
    <x v="2093"/>
    <x v="0"/>
    <x v="1"/>
    <x v="0"/>
    <s v="03.03.10"/>
    <x v="15"/>
    <x v="0"/>
    <x v="5"/>
    <s v="Receitas Da Câmara"/>
    <s v="03.03.10"/>
    <s v="Receitas Da Câmara"/>
    <s v="03.03.10"/>
    <x v="23"/>
    <x v="0"/>
    <x v="4"/>
    <x v="5"/>
    <x v="0"/>
    <x v="0"/>
    <x v="2"/>
    <x v="0"/>
    <x v="9"/>
    <s v="2025-10-24"/>
    <x v="3"/>
    <n v="144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20"/>
    <x v="2094"/>
    <x v="0"/>
    <x v="1"/>
    <x v="0"/>
    <s v="03.03.10"/>
    <x v="15"/>
    <x v="0"/>
    <x v="5"/>
    <s v="Receitas Da Câmara"/>
    <s v="03.03.10"/>
    <s v="Receitas Da Câmara"/>
    <s v="03.03.10"/>
    <x v="16"/>
    <x v="0"/>
    <x v="4"/>
    <x v="5"/>
    <x v="0"/>
    <x v="0"/>
    <x v="2"/>
    <x v="0"/>
    <x v="9"/>
    <s v="2025-10-24"/>
    <x v="3"/>
    <n v="32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212901"/>
    <x v="2095"/>
    <x v="0"/>
    <x v="1"/>
    <x v="0"/>
    <s v="03.03.10"/>
    <x v="15"/>
    <x v="0"/>
    <x v="5"/>
    <s v="Receitas Da Câmara"/>
    <s v="03.03.10"/>
    <s v="Receitas Da Câmara"/>
    <s v="03.03.10"/>
    <x v="33"/>
    <x v="0"/>
    <x v="0"/>
    <x v="1"/>
    <x v="0"/>
    <x v="0"/>
    <x v="2"/>
    <x v="0"/>
    <x v="9"/>
    <s v="2025-10-24"/>
    <x v="3"/>
    <n v="212901"/>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825"/>
    <x v="2096"/>
    <x v="0"/>
    <x v="1"/>
    <x v="0"/>
    <s v="03.03.10"/>
    <x v="15"/>
    <x v="0"/>
    <x v="5"/>
    <s v="Receitas Da Câmara"/>
    <s v="03.03.10"/>
    <s v="Receitas Da Câmara"/>
    <s v="03.03.10"/>
    <x v="25"/>
    <x v="0"/>
    <x v="0"/>
    <x v="1"/>
    <x v="0"/>
    <x v="0"/>
    <x v="2"/>
    <x v="0"/>
    <x v="9"/>
    <s v="2025-10-24"/>
    <x v="3"/>
    <n v="38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0"/>
    <x v="2097"/>
    <x v="0"/>
    <x v="1"/>
    <x v="0"/>
    <s v="03.03.10"/>
    <x v="15"/>
    <x v="0"/>
    <x v="5"/>
    <s v="Receitas Da Câmara"/>
    <s v="03.03.10"/>
    <s v="Receitas Da Câmara"/>
    <s v="03.03.10"/>
    <x v="15"/>
    <x v="0"/>
    <x v="4"/>
    <x v="5"/>
    <x v="0"/>
    <x v="0"/>
    <x v="2"/>
    <x v="0"/>
    <x v="9"/>
    <s v="2025-10-24"/>
    <x v="3"/>
    <n v="1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970"/>
    <x v="2098"/>
    <x v="0"/>
    <x v="1"/>
    <x v="0"/>
    <s v="03.03.10"/>
    <x v="15"/>
    <x v="0"/>
    <x v="5"/>
    <s v="Receitas Da Câmara"/>
    <s v="03.03.10"/>
    <s v="Receitas Da Câmara"/>
    <s v="03.03.10"/>
    <x v="32"/>
    <x v="0"/>
    <x v="4"/>
    <x v="5"/>
    <x v="0"/>
    <x v="0"/>
    <x v="2"/>
    <x v="0"/>
    <x v="9"/>
    <s v="2025-10-24"/>
    <x v="3"/>
    <n v="29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400"/>
    <x v="2099"/>
    <x v="0"/>
    <x v="1"/>
    <x v="0"/>
    <s v="03.03.10"/>
    <x v="15"/>
    <x v="0"/>
    <x v="5"/>
    <s v="Receitas Da Câmara"/>
    <s v="03.03.10"/>
    <s v="Receitas Da Câmara"/>
    <s v="03.03.10"/>
    <x v="20"/>
    <x v="0"/>
    <x v="4"/>
    <x v="5"/>
    <x v="0"/>
    <x v="0"/>
    <x v="2"/>
    <x v="0"/>
    <x v="9"/>
    <s v="2025-10-24"/>
    <x v="3"/>
    <n v="3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000"/>
    <x v="2100"/>
    <x v="0"/>
    <x v="0"/>
    <x v="0"/>
    <s v="01.28.03.07"/>
    <x v="17"/>
    <x v="3"/>
    <x v="3"/>
    <s v="Proteção Social"/>
    <s v="01.28.03"/>
    <s v="Proteção Social"/>
    <s v="01.28.03"/>
    <x v="4"/>
    <x v="0"/>
    <x v="2"/>
    <x v="3"/>
    <x v="0"/>
    <x v="1"/>
    <x v="0"/>
    <x v="0"/>
    <x v="10"/>
    <s v="2025-11-20"/>
    <x v="3"/>
    <n v="180000"/>
    <x v="0"/>
    <m/>
    <x v="0"/>
    <m/>
    <x v="32"/>
    <n v="100476920"/>
    <x v="0"/>
    <x v="0"/>
    <s v="Transporte escolar"/>
    <s v="ORI"/>
    <x v="0"/>
    <s v="TE"/>
    <x v="0"/>
    <x v="0"/>
    <x v="0"/>
    <x v="0"/>
    <x v="0"/>
    <x v="0"/>
    <x v="0"/>
    <x v="0"/>
    <x v="0"/>
    <x v="0"/>
    <x v="0"/>
    <s v="Transporte escolar"/>
    <x v="0"/>
    <x v="0"/>
    <x v="0"/>
    <x v="0"/>
    <x v="1"/>
    <x v="0"/>
    <x v="0"/>
    <x v="0"/>
    <x v="0"/>
    <x v="0"/>
    <x v="0"/>
    <x v="0"/>
    <s v="Pagamento referente a aquisição de combustíveis, destinados ás viaturas afeto ao transporte escolar da CMSM, conforme anexo."/>
  </r>
  <r>
    <x v="0"/>
    <n v="0"/>
    <n v="0"/>
    <n v="0"/>
    <n v="4140"/>
    <x v="2101"/>
    <x v="0"/>
    <x v="0"/>
    <x v="0"/>
    <s v="03.16.15"/>
    <x v="0"/>
    <x v="0"/>
    <x v="0"/>
    <s v="Direção Financeira"/>
    <s v="03.16.15"/>
    <s v="Direção Financeira"/>
    <s v="03.16.15"/>
    <x v="14"/>
    <x v="0"/>
    <x v="0"/>
    <x v="0"/>
    <x v="0"/>
    <x v="0"/>
    <x v="0"/>
    <x v="0"/>
    <x v="11"/>
    <s v="2025-12-22"/>
    <x v="3"/>
    <n v="4140"/>
    <x v="0"/>
    <m/>
    <x v="0"/>
    <m/>
    <x v="29"/>
    <n v="100391565"/>
    <x v="0"/>
    <x v="0"/>
    <s v="Direção Financeira"/>
    <s v="ORI"/>
    <x v="0"/>
    <m/>
    <x v="0"/>
    <x v="0"/>
    <x v="0"/>
    <x v="0"/>
    <x v="0"/>
    <x v="0"/>
    <x v="0"/>
    <x v="0"/>
    <x v="0"/>
    <x v="0"/>
    <x v="0"/>
    <s v="Direção Financeira"/>
    <x v="0"/>
    <x v="0"/>
    <x v="0"/>
    <x v="0"/>
    <x v="0"/>
    <x v="0"/>
    <x v="0"/>
    <x v="0"/>
    <x v="0"/>
    <x v="0"/>
    <x v="0"/>
    <x v="0"/>
    <s v="Pagamento referente a publicação do B.O, para promoção da senhora Anila Rodrigues, conforme anexo."/>
  </r>
  <r>
    <x v="0"/>
    <n v="0"/>
    <n v="0"/>
    <n v="0"/>
    <n v="10350"/>
    <x v="2102"/>
    <x v="0"/>
    <x v="0"/>
    <x v="0"/>
    <s v="03.16.15"/>
    <x v="0"/>
    <x v="0"/>
    <x v="0"/>
    <s v="Direção Financeira"/>
    <s v="03.16.15"/>
    <s v="Direção Financeira"/>
    <s v="03.16.15"/>
    <x v="51"/>
    <x v="0"/>
    <x v="0"/>
    <x v="1"/>
    <x v="0"/>
    <x v="0"/>
    <x v="0"/>
    <x v="0"/>
    <x v="11"/>
    <s v="2025-12-17"/>
    <x v="3"/>
    <n v="10350"/>
    <x v="0"/>
    <m/>
    <x v="0"/>
    <m/>
    <x v="73"/>
    <n v="100393611"/>
    <x v="0"/>
    <x v="0"/>
    <s v="Direção Financeira"/>
    <s v="ORI"/>
    <x v="0"/>
    <m/>
    <x v="0"/>
    <x v="0"/>
    <x v="0"/>
    <x v="0"/>
    <x v="0"/>
    <x v="0"/>
    <x v="0"/>
    <x v="0"/>
    <x v="0"/>
    <x v="0"/>
    <x v="0"/>
    <s v="Direção Financeira"/>
    <x v="0"/>
    <x v="0"/>
    <x v="0"/>
    <x v="0"/>
    <x v="0"/>
    <x v="0"/>
    <x v="0"/>
    <x v="0"/>
    <x v="0"/>
    <x v="0"/>
    <x v="0"/>
    <x v="0"/>
    <s v="Pagamento a favor de CASA GUGA, pela a aquisição de 3 par de pastilhas para as viaturas afetos aos serviços da CMSM, conforme anexo."/>
  </r>
  <r>
    <x v="0"/>
    <n v="0"/>
    <n v="0"/>
    <n v="0"/>
    <n v="4750"/>
    <x v="2103"/>
    <x v="0"/>
    <x v="0"/>
    <x v="0"/>
    <s v="03.16.15"/>
    <x v="0"/>
    <x v="0"/>
    <x v="0"/>
    <s v="Direção Financeira"/>
    <s v="03.16.15"/>
    <s v="Direção Financeira"/>
    <s v="03.16.15"/>
    <x v="38"/>
    <x v="0"/>
    <x v="0"/>
    <x v="1"/>
    <x v="0"/>
    <x v="0"/>
    <x v="0"/>
    <x v="0"/>
    <x v="0"/>
    <s v="2025-02-10"/>
    <x v="0"/>
    <n v="4750"/>
    <x v="0"/>
    <m/>
    <x v="0"/>
    <m/>
    <x v="197"/>
    <n v="100391760"/>
    <x v="0"/>
    <x v="0"/>
    <s v="Direção Financeira"/>
    <s v="ORI"/>
    <x v="0"/>
    <m/>
    <x v="0"/>
    <x v="0"/>
    <x v="0"/>
    <x v="0"/>
    <x v="0"/>
    <x v="0"/>
    <x v="0"/>
    <x v="0"/>
    <x v="0"/>
    <x v="0"/>
    <x v="0"/>
    <s v="Direção Financeira"/>
    <x v="0"/>
    <x v="0"/>
    <x v="0"/>
    <x v="0"/>
    <x v="0"/>
    <x v="0"/>
    <x v="0"/>
    <x v="0"/>
    <x v="0"/>
    <x v="0"/>
    <x v="0"/>
    <x v="0"/>
    <s v="Pagamento referente a aquisição de lâmpada para manutenção da viatura ST-93-UQ, afeto ao serviço da CMSM, conforme anexo."/>
  </r>
  <r>
    <x v="1"/>
    <n v="0"/>
    <n v="0"/>
    <n v="0"/>
    <n v="281800"/>
    <x v="2104"/>
    <x v="0"/>
    <x v="0"/>
    <x v="0"/>
    <s v="01.27.07.15"/>
    <x v="18"/>
    <x v="1"/>
    <x v="1"/>
    <s v="Requalificação Urbana e Habitação 2"/>
    <s v="01.27.07"/>
    <s v="Requalificação Urbana e Habitação 2"/>
    <s v="01.27.07"/>
    <x v="2"/>
    <x v="0"/>
    <x v="0"/>
    <x v="1"/>
    <x v="0"/>
    <x v="1"/>
    <x v="1"/>
    <x v="0"/>
    <x v="3"/>
    <s v="2025-05-21"/>
    <x v="1"/>
    <n v="281800"/>
    <x v="0"/>
    <m/>
    <x v="0"/>
    <m/>
    <x v="26"/>
    <n v="100474914"/>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de trabalhos da requalificação urbana e ambiental da cidade (Achada Pizarra), durante o mês de fevereiro 2025, conforme anexo"/>
  </r>
  <r>
    <x v="1"/>
    <n v="0"/>
    <n v="0"/>
    <n v="0"/>
    <n v="100000"/>
    <x v="2105"/>
    <x v="0"/>
    <x v="0"/>
    <x v="0"/>
    <s v="01.25.02.23"/>
    <x v="13"/>
    <x v="2"/>
    <x v="2"/>
    <s v="desporto"/>
    <s v="01.25.02"/>
    <s v="desporto"/>
    <s v="01.25.02"/>
    <x v="2"/>
    <x v="0"/>
    <x v="0"/>
    <x v="1"/>
    <x v="0"/>
    <x v="1"/>
    <x v="1"/>
    <x v="0"/>
    <x v="1"/>
    <s v="2025-01-23"/>
    <x v="0"/>
    <n v="100000"/>
    <x v="0"/>
    <m/>
    <x v="0"/>
    <m/>
    <x v="345"/>
    <n v="100479856"/>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Clube Desportivo Flor Jovem, referente ao subsidio da época desportiva de 2024/2025, conforme anexo."/>
  </r>
  <r>
    <x v="0"/>
    <n v="0"/>
    <n v="0"/>
    <n v="0"/>
    <n v="5250"/>
    <x v="2106"/>
    <x v="0"/>
    <x v="0"/>
    <x v="0"/>
    <s v="03.16.25"/>
    <x v="21"/>
    <x v="0"/>
    <x v="0"/>
    <s v="Direção dos  Recursos Humanos"/>
    <s v="03.16.25"/>
    <s v="Direção dos  Recursos Humanos"/>
    <s v="03.16.25"/>
    <x v="0"/>
    <x v="0"/>
    <x v="0"/>
    <x v="0"/>
    <x v="0"/>
    <x v="0"/>
    <x v="0"/>
    <x v="0"/>
    <x v="1"/>
    <s v="2025-01-24"/>
    <x v="0"/>
    <n v="5250"/>
    <x v="0"/>
    <m/>
    <x v="0"/>
    <m/>
    <x v="296"/>
    <n v="100440666"/>
    <x v="0"/>
    <x v="0"/>
    <s v="Direção dos  Recursos Humanos"/>
    <s v="ORI"/>
    <x v="0"/>
    <m/>
    <x v="0"/>
    <x v="0"/>
    <x v="0"/>
    <x v="0"/>
    <x v="0"/>
    <x v="0"/>
    <x v="0"/>
    <x v="0"/>
    <x v="0"/>
    <x v="0"/>
    <x v="0"/>
    <s v="Direção dos  Recursos Humanos"/>
    <x v="0"/>
    <x v="0"/>
    <x v="0"/>
    <x v="0"/>
    <x v="0"/>
    <x v="0"/>
    <x v="0"/>
    <x v="0"/>
    <x v="0"/>
    <x v="0"/>
    <x v="0"/>
    <x v="0"/>
    <s v="Pagamento a favor do Sra. AGUIDA BENEDITA DA VEIGA VAZ, referente ajuda de custo e subsidio de transporte, confrome anexo."/>
  </r>
  <r>
    <x v="1"/>
    <n v="0"/>
    <n v="0"/>
    <n v="0"/>
    <n v="140640"/>
    <x v="2107"/>
    <x v="0"/>
    <x v="0"/>
    <x v="0"/>
    <s v="01.27.07.15"/>
    <x v="18"/>
    <x v="1"/>
    <x v="1"/>
    <s v="Requalificação Urbana e Habitação 2"/>
    <s v="01.27.07"/>
    <s v="Requalificação Urbana e Habitação 2"/>
    <s v="01.27.07"/>
    <x v="2"/>
    <x v="0"/>
    <x v="0"/>
    <x v="1"/>
    <x v="0"/>
    <x v="1"/>
    <x v="1"/>
    <x v="0"/>
    <x v="0"/>
    <s v="2025-02-05"/>
    <x v="0"/>
    <n v="140640"/>
    <x v="0"/>
    <m/>
    <x v="0"/>
    <m/>
    <x v="74"/>
    <n v="100478380"/>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a favor de Gomes Tavares, Transporte, Comercio E Servicos, pelo serviço de aluguer de viatura para transporte de materias no âmbito das obras de requalificação urbana e ambiental de Achada Pizarra, conforme anexo."/>
  </r>
  <r>
    <x v="0"/>
    <n v="0"/>
    <n v="0"/>
    <n v="0"/>
    <n v="22274"/>
    <x v="2108"/>
    <x v="0"/>
    <x v="0"/>
    <x v="0"/>
    <s v="03.16.15"/>
    <x v="0"/>
    <x v="0"/>
    <x v="0"/>
    <s v="Direção Financeira"/>
    <s v="03.16.15"/>
    <s v="Direção Financeira"/>
    <s v="03.16.15"/>
    <x v="10"/>
    <x v="0"/>
    <x v="0"/>
    <x v="0"/>
    <x v="1"/>
    <x v="0"/>
    <x v="0"/>
    <x v="0"/>
    <x v="0"/>
    <s v="2025-02-06"/>
    <x v="0"/>
    <n v="22274"/>
    <x v="0"/>
    <m/>
    <x v="0"/>
    <m/>
    <x v="33"/>
    <n v="100444140"/>
    <x v="0"/>
    <x v="0"/>
    <s v="Direção Financeira"/>
    <s v="ORI"/>
    <x v="0"/>
    <m/>
    <x v="0"/>
    <x v="0"/>
    <x v="0"/>
    <x v="0"/>
    <x v="0"/>
    <x v="0"/>
    <x v="0"/>
    <x v="0"/>
    <x v="0"/>
    <x v="0"/>
    <x v="0"/>
    <s v="Direção Financeira"/>
    <x v="0"/>
    <x v="0"/>
    <x v="0"/>
    <x v="0"/>
    <x v="0"/>
    <x v="0"/>
    <x v="0"/>
    <x v="0"/>
    <x v="0"/>
    <x v="0"/>
    <x v="0"/>
    <x v="0"/>
    <s v="Pagamento a favor do Sr. HERMÉNIO CELSO FERNANDES, referente pagamento de agua a favor de ADS, confrome anexo."/>
  </r>
  <r>
    <x v="0"/>
    <n v="0"/>
    <n v="0"/>
    <n v="0"/>
    <n v="182406"/>
    <x v="2109"/>
    <x v="0"/>
    <x v="0"/>
    <x v="0"/>
    <s v="01.28.03.07"/>
    <x v="17"/>
    <x v="3"/>
    <x v="3"/>
    <s v="Proteção Social"/>
    <s v="01.28.03"/>
    <s v="Proteção Social"/>
    <s v="01.28.03"/>
    <x v="4"/>
    <x v="0"/>
    <x v="2"/>
    <x v="3"/>
    <x v="0"/>
    <x v="1"/>
    <x v="0"/>
    <x v="0"/>
    <x v="0"/>
    <s v="2025-02-13"/>
    <x v="0"/>
    <n v="182406"/>
    <x v="0"/>
    <m/>
    <x v="0"/>
    <m/>
    <x v="197"/>
    <n v="100391760"/>
    <x v="0"/>
    <x v="0"/>
    <s v="Transporte escolar"/>
    <s v="ORI"/>
    <x v="0"/>
    <s v="TE"/>
    <x v="0"/>
    <x v="0"/>
    <x v="0"/>
    <x v="0"/>
    <x v="0"/>
    <x v="0"/>
    <x v="0"/>
    <x v="0"/>
    <x v="0"/>
    <x v="0"/>
    <x v="0"/>
    <s v="Transporte escolar"/>
    <x v="0"/>
    <x v="0"/>
    <x v="0"/>
    <x v="0"/>
    <x v="1"/>
    <x v="0"/>
    <x v="0"/>
    <x v="0"/>
    <x v="0"/>
    <x v="0"/>
    <x v="0"/>
    <x v="0"/>
    <s v="Pagamento a favor da Caetano Auto Cv,Sa, pela a aquisição de peças para reparação da viatura ST-76-QP afeto aos transporte escolar da CMSM, confrome anexo."/>
  </r>
  <r>
    <x v="0"/>
    <n v="0"/>
    <n v="0"/>
    <n v="0"/>
    <n v="1848"/>
    <x v="2110"/>
    <x v="0"/>
    <x v="1"/>
    <x v="0"/>
    <s v="80.02.01"/>
    <x v="28"/>
    <x v="4"/>
    <x v="4"/>
    <s v="Retenções Iur"/>
    <s v="80.02.01"/>
    <s v="Retenções Iur"/>
    <s v="80.02.01"/>
    <x v="52"/>
    <x v="0"/>
    <x v="6"/>
    <x v="1"/>
    <x v="1"/>
    <x v="2"/>
    <x v="2"/>
    <x v="0"/>
    <x v="1"/>
    <s v="2025-01-29"/>
    <x v="0"/>
    <n v="1848"/>
    <x v="0"/>
    <m/>
    <x v="0"/>
    <m/>
    <x v="9"/>
    <n v="100474696"/>
    <x v="0"/>
    <x v="0"/>
    <s v="Retenções Iur"/>
    <s v="ORI"/>
    <x v="0"/>
    <s v="RIUR"/>
    <x v="0"/>
    <x v="0"/>
    <x v="0"/>
    <x v="0"/>
    <x v="0"/>
    <x v="0"/>
    <x v="0"/>
    <x v="0"/>
    <x v="0"/>
    <x v="0"/>
    <x v="0"/>
    <s v="Retenções Iur"/>
    <x v="0"/>
    <x v="0"/>
    <x v="0"/>
    <x v="0"/>
    <x v="2"/>
    <x v="0"/>
    <x v="0"/>
    <x v="0"/>
    <x v="0"/>
    <x v="1"/>
    <x v="0"/>
    <x v="0"/>
    <s v="RETENCAO OT"/>
  </r>
  <r>
    <x v="1"/>
    <n v="0"/>
    <n v="0"/>
    <n v="0"/>
    <n v="28600"/>
    <x v="2111"/>
    <x v="0"/>
    <x v="0"/>
    <x v="0"/>
    <s v="01.27.07.09"/>
    <x v="7"/>
    <x v="1"/>
    <x v="1"/>
    <s v="Requalificação Urbana e Habitação 2"/>
    <s v="01.27.07"/>
    <s v="Requalificação Urbana e Habitação 2"/>
    <s v="01.27.07"/>
    <x v="2"/>
    <x v="0"/>
    <x v="0"/>
    <x v="1"/>
    <x v="0"/>
    <x v="1"/>
    <x v="1"/>
    <x v="0"/>
    <x v="2"/>
    <s v="2025-04-11"/>
    <x v="1"/>
    <n v="28600"/>
    <x v="0"/>
    <m/>
    <x v="0"/>
    <m/>
    <x v="12"/>
    <n v="100476460"/>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empresa Eco-Produções, referente a aquisição de 20 sacos de cimento e arrames, para trabalhos construção da passagem Hidráulica, no âmbito dos trabalhos da requalificação ambiental da Praia de Veneza, conforme anexo."/>
  </r>
  <r>
    <x v="0"/>
    <n v="0"/>
    <n v="0"/>
    <n v="0"/>
    <n v="2850"/>
    <x v="2112"/>
    <x v="0"/>
    <x v="0"/>
    <x v="0"/>
    <s v="03.16.15"/>
    <x v="0"/>
    <x v="0"/>
    <x v="0"/>
    <s v="Direção Financeira"/>
    <s v="03.16.15"/>
    <s v="Direção Financeira"/>
    <s v="03.16.15"/>
    <x v="1"/>
    <x v="0"/>
    <x v="0"/>
    <x v="0"/>
    <x v="0"/>
    <x v="0"/>
    <x v="0"/>
    <x v="0"/>
    <x v="2"/>
    <s v="2025-04-28"/>
    <x v="1"/>
    <n v="2850"/>
    <x v="0"/>
    <m/>
    <x v="0"/>
    <m/>
    <x v="9"/>
    <n v="100474696"/>
    <x v="0"/>
    <x v="1"/>
    <s v="Direção Financeira"/>
    <s v="ORI"/>
    <x v="0"/>
    <m/>
    <x v="0"/>
    <x v="0"/>
    <x v="0"/>
    <x v="0"/>
    <x v="0"/>
    <x v="0"/>
    <x v="0"/>
    <x v="0"/>
    <x v="0"/>
    <x v="0"/>
    <x v="0"/>
    <s v="Direção Financeira"/>
    <x v="0"/>
    <x v="0"/>
    <x v="0"/>
    <x v="0"/>
    <x v="0"/>
    <x v="0"/>
    <x v="0"/>
    <x v="0"/>
    <x v="0"/>
    <x v="0"/>
    <x v="1"/>
    <x v="0"/>
    <s v="Pagamento referente a serviços prestado na casa das artes no âmbito promoção cultura prestado no mês de Abril 2025, conforme anexo."/>
  </r>
  <r>
    <x v="0"/>
    <n v="0"/>
    <n v="0"/>
    <n v="0"/>
    <n v="16150"/>
    <x v="2112"/>
    <x v="0"/>
    <x v="0"/>
    <x v="0"/>
    <s v="03.16.15"/>
    <x v="0"/>
    <x v="0"/>
    <x v="0"/>
    <s v="Direção Financeira"/>
    <s v="03.16.15"/>
    <s v="Direção Financeira"/>
    <s v="03.16.15"/>
    <x v="1"/>
    <x v="0"/>
    <x v="0"/>
    <x v="0"/>
    <x v="0"/>
    <x v="0"/>
    <x v="0"/>
    <x v="0"/>
    <x v="2"/>
    <s v="2025-04-28"/>
    <x v="1"/>
    <n v="16150"/>
    <x v="0"/>
    <m/>
    <x v="0"/>
    <m/>
    <x v="182"/>
    <n v="100475659"/>
    <x v="0"/>
    <x v="0"/>
    <s v="Direção Financeira"/>
    <s v="ORI"/>
    <x v="0"/>
    <m/>
    <x v="0"/>
    <x v="0"/>
    <x v="0"/>
    <x v="0"/>
    <x v="0"/>
    <x v="0"/>
    <x v="0"/>
    <x v="0"/>
    <x v="0"/>
    <x v="0"/>
    <x v="0"/>
    <s v="Direção Financeira"/>
    <x v="0"/>
    <x v="0"/>
    <x v="0"/>
    <x v="0"/>
    <x v="0"/>
    <x v="0"/>
    <x v="0"/>
    <x v="0"/>
    <x v="0"/>
    <x v="0"/>
    <x v="0"/>
    <x v="0"/>
    <s v="Pagamento referente a serviços prestado na casa das artes no âmbito promoção cultura prestado no mês de Abril 2025, conforme anexo."/>
  </r>
  <r>
    <x v="0"/>
    <n v="0"/>
    <n v="0"/>
    <n v="0"/>
    <n v="1650"/>
    <x v="2113"/>
    <x v="0"/>
    <x v="0"/>
    <x v="0"/>
    <s v="01.25.05.12"/>
    <x v="2"/>
    <x v="2"/>
    <x v="2"/>
    <s v="Saúde"/>
    <s v="01.25.05"/>
    <s v="Saúde"/>
    <s v="01.25.05"/>
    <x v="3"/>
    <x v="0"/>
    <x v="1"/>
    <x v="2"/>
    <x v="0"/>
    <x v="1"/>
    <x v="0"/>
    <x v="0"/>
    <x v="3"/>
    <s v="2025-05-30"/>
    <x v="1"/>
    <n v="1650"/>
    <x v="0"/>
    <m/>
    <x v="0"/>
    <m/>
    <x v="5"/>
    <n v="100475629"/>
    <x v="0"/>
    <x v="0"/>
    <s v="Promoção e Inclusão Social"/>
    <s v="ORI"/>
    <x v="0"/>
    <m/>
    <x v="0"/>
    <x v="0"/>
    <x v="0"/>
    <x v="0"/>
    <x v="0"/>
    <x v="0"/>
    <x v="0"/>
    <x v="0"/>
    <x v="0"/>
    <x v="0"/>
    <x v="0"/>
    <s v="Promoção e Inclusão Social"/>
    <x v="0"/>
    <x v="0"/>
    <x v="0"/>
    <x v="0"/>
    <x v="1"/>
    <x v="0"/>
    <x v="0"/>
    <x v="0"/>
    <x v="0"/>
    <x v="0"/>
    <x v="0"/>
    <x v="0"/>
    <s v="Pagamento a favor de Ldinámico, referente a aquisição de uma botija de gás butano de 12,5kg, para jardim infantil de Veneza, conforme anexo."/>
  </r>
  <r>
    <x v="0"/>
    <n v="0"/>
    <n v="0"/>
    <n v="0"/>
    <n v="12000"/>
    <x v="2114"/>
    <x v="0"/>
    <x v="0"/>
    <x v="0"/>
    <s v="01.25.05.12"/>
    <x v="2"/>
    <x v="2"/>
    <x v="2"/>
    <s v="Saúde"/>
    <s v="01.25.05"/>
    <s v="Saúde"/>
    <s v="01.25.05"/>
    <x v="3"/>
    <x v="0"/>
    <x v="1"/>
    <x v="2"/>
    <x v="0"/>
    <x v="1"/>
    <x v="0"/>
    <x v="0"/>
    <x v="5"/>
    <s v="2025-06-05"/>
    <x v="1"/>
    <n v="12000"/>
    <x v="0"/>
    <m/>
    <x v="0"/>
    <m/>
    <x v="346"/>
    <n v="100479607"/>
    <x v="0"/>
    <x v="0"/>
    <s v="Promoção e Inclusão Social"/>
    <s v="ORI"/>
    <x v="0"/>
    <m/>
    <x v="0"/>
    <x v="0"/>
    <x v="0"/>
    <x v="0"/>
    <x v="0"/>
    <x v="0"/>
    <x v="0"/>
    <x v="0"/>
    <x v="0"/>
    <x v="0"/>
    <x v="0"/>
    <s v="Promoção e Inclusão Social"/>
    <x v="0"/>
    <x v="0"/>
    <x v="0"/>
    <x v="0"/>
    <x v="1"/>
    <x v="0"/>
    <x v="0"/>
    <x v="0"/>
    <x v="0"/>
    <x v="0"/>
    <x v="0"/>
    <x v="0"/>
    <s v="Pagamento a favor da Sra. Maria Do Rosário Horta Semedo, referente ao pagamento de 2 meses de aluguer (abril e maio) do jardim infantil de Pedra larga, conforme anexo."/>
  </r>
  <r>
    <x v="0"/>
    <n v="0"/>
    <n v="0"/>
    <n v="0"/>
    <n v="3750"/>
    <x v="2115"/>
    <x v="0"/>
    <x v="1"/>
    <x v="0"/>
    <s v="80.02.01"/>
    <x v="28"/>
    <x v="4"/>
    <x v="4"/>
    <s v="Retenções Iur"/>
    <s v="80.02.01"/>
    <s v="Retenções Iur"/>
    <s v="80.02.01"/>
    <x v="52"/>
    <x v="0"/>
    <x v="6"/>
    <x v="1"/>
    <x v="1"/>
    <x v="2"/>
    <x v="2"/>
    <x v="0"/>
    <x v="3"/>
    <s v="2025-05-26"/>
    <x v="1"/>
    <n v="3750"/>
    <x v="0"/>
    <m/>
    <x v="0"/>
    <m/>
    <x v="9"/>
    <n v="100474696"/>
    <x v="0"/>
    <x v="0"/>
    <s v="Retenções Iur"/>
    <s v="ORI"/>
    <x v="0"/>
    <s v="RIUR"/>
    <x v="0"/>
    <x v="0"/>
    <x v="0"/>
    <x v="0"/>
    <x v="0"/>
    <x v="0"/>
    <x v="0"/>
    <x v="0"/>
    <x v="0"/>
    <x v="0"/>
    <x v="0"/>
    <s v="Retenções Iur"/>
    <x v="0"/>
    <x v="0"/>
    <x v="0"/>
    <x v="0"/>
    <x v="2"/>
    <x v="0"/>
    <x v="0"/>
    <x v="0"/>
    <x v="0"/>
    <x v="1"/>
    <x v="0"/>
    <x v="0"/>
    <s v="RETENCAO OT"/>
  </r>
  <r>
    <x v="0"/>
    <n v="0"/>
    <n v="0"/>
    <n v="0"/>
    <n v="3750"/>
    <x v="2116"/>
    <x v="0"/>
    <x v="1"/>
    <x v="0"/>
    <s v="80.02.01"/>
    <x v="28"/>
    <x v="4"/>
    <x v="4"/>
    <s v="Retenções Iur"/>
    <s v="80.02.01"/>
    <s v="Retenções Iur"/>
    <s v="80.02.01"/>
    <x v="52"/>
    <x v="0"/>
    <x v="6"/>
    <x v="1"/>
    <x v="1"/>
    <x v="2"/>
    <x v="2"/>
    <x v="0"/>
    <x v="3"/>
    <s v="2025-05-26"/>
    <x v="1"/>
    <n v="3750"/>
    <x v="0"/>
    <m/>
    <x v="0"/>
    <m/>
    <x v="9"/>
    <n v="100474696"/>
    <x v="0"/>
    <x v="0"/>
    <s v="Retenções Iur"/>
    <s v="ORI"/>
    <x v="0"/>
    <s v="RIUR"/>
    <x v="0"/>
    <x v="0"/>
    <x v="0"/>
    <x v="0"/>
    <x v="0"/>
    <x v="0"/>
    <x v="0"/>
    <x v="0"/>
    <x v="0"/>
    <x v="0"/>
    <x v="0"/>
    <s v="Retenções Iur"/>
    <x v="0"/>
    <x v="0"/>
    <x v="0"/>
    <x v="0"/>
    <x v="2"/>
    <x v="0"/>
    <x v="0"/>
    <x v="0"/>
    <x v="0"/>
    <x v="1"/>
    <x v="0"/>
    <x v="0"/>
    <s v="RETENCAO OT"/>
  </r>
  <r>
    <x v="0"/>
    <n v="0"/>
    <n v="0"/>
    <n v="0"/>
    <n v="3750"/>
    <x v="2117"/>
    <x v="0"/>
    <x v="0"/>
    <x v="0"/>
    <s v="01.27.02.11"/>
    <x v="11"/>
    <x v="1"/>
    <x v="1"/>
    <s v="Saneamento básico"/>
    <s v="01.27.02"/>
    <s v="Saneamento básico"/>
    <s v="01.27.02"/>
    <x v="4"/>
    <x v="0"/>
    <x v="2"/>
    <x v="3"/>
    <x v="0"/>
    <x v="1"/>
    <x v="0"/>
    <x v="0"/>
    <x v="5"/>
    <s v="2025-06-11"/>
    <x v="1"/>
    <n v="3750"/>
    <x v="0"/>
    <m/>
    <x v="0"/>
    <m/>
    <x v="9"/>
    <n v="100474696"/>
    <x v="0"/>
    <x v="1"/>
    <s v="Reforço do saneamento básico"/>
    <s v="ORI"/>
    <x v="0"/>
    <m/>
    <x v="0"/>
    <x v="0"/>
    <x v="0"/>
    <x v="0"/>
    <x v="0"/>
    <x v="0"/>
    <x v="0"/>
    <x v="0"/>
    <x v="0"/>
    <x v="0"/>
    <x v="0"/>
    <s v="Reforço do saneamento básico"/>
    <x v="0"/>
    <x v="0"/>
    <x v="0"/>
    <x v="0"/>
    <x v="1"/>
    <x v="0"/>
    <x v="0"/>
    <x v="0"/>
    <x v="0"/>
    <x v="0"/>
    <x v="1"/>
    <x v="0"/>
    <s v="Pagamento a favor do Sr. Celestino Mendes Barbosa, referente a prestação de serviço, no âmbito dos trabalhos de limpeza de poço e caminhos em Monte Bode, conforme anexo."/>
  </r>
  <r>
    <x v="0"/>
    <n v="0"/>
    <n v="0"/>
    <n v="0"/>
    <n v="21250"/>
    <x v="2117"/>
    <x v="0"/>
    <x v="0"/>
    <x v="0"/>
    <s v="01.27.02.11"/>
    <x v="11"/>
    <x v="1"/>
    <x v="1"/>
    <s v="Saneamento básico"/>
    <s v="01.27.02"/>
    <s v="Saneamento básico"/>
    <s v="01.27.02"/>
    <x v="4"/>
    <x v="0"/>
    <x v="2"/>
    <x v="3"/>
    <x v="0"/>
    <x v="1"/>
    <x v="0"/>
    <x v="0"/>
    <x v="5"/>
    <s v="2025-06-11"/>
    <x v="1"/>
    <n v="21250"/>
    <x v="0"/>
    <m/>
    <x v="0"/>
    <m/>
    <x v="347"/>
    <n v="100479179"/>
    <x v="0"/>
    <x v="0"/>
    <s v="Reforço do saneamento básico"/>
    <s v="ORI"/>
    <x v="0"/>
    <m/>
    <x v="0"/>
    <x v="0"/>
    <x v="0"/>
    <x v="0"/>
    <x v="0"/>
    <x v="0"/>
    <x v="0"/>
    <x v="0"/>
    <x v="0"/>
    <x v="0"/>
    <x v="0"/>
    <s v="Reforço do saneamento básico"/>
    <x v="0"/>
    <x v="0"/>
    <x v="0"/>
    <x v="0"/>
    <x v="1"/>
    <x v="0"/>
    <x v="0"/>
    <x v="0"/>
    <x v="0"/>
    <x v="0"/>
    <x v="0"/>
    <x v="0"/>
    <s v="Pagamento a favor do Sr. Celestino Mendes Barbosa, referente a prestação de serviço, no âmbito dos trabalhos de limpeza de poço e caminhos em Monte Bode, conforme anexo."/>
  </r>
  <r>
    <x v="0"/>
    <n v="0"/>
    <n v="0"/>
    <n v="0"/>
    <n v="142600"/>
    <x v="2118"/>
    <x v="0"/>
    <x v="0"/>
    <x v="0"/>
    <s v="01.27.04.11"/>
    <x v="26"/>
    <x v="1"/>
    <x v="1"/>
    <s v="Infra-Estruturas e Transportes"/>
    <s v="01.27.04"/>
    <s v="Infra-Estruturas e Transportes"/>
    <s v="01.27.04"/>
    <x v="4"/>
    <x v="0"/>
    <x v="2"/>
    <x v="3"/>
    <x v="0"/>
    <x v="1"/>
    <x v="0"/>
    <x v="0"/>
    <x v="5"/>
    <s v="2025-06-25"/>
    <x v="1"/>
    <n v="142600"/>
    <x v="0"/>
    <m/>
    <x v="0"/>
    <m/>
    <x v="26"/>
    <n v="100474914"/>
    <x v="0"/>
    <x v="0"/>
    <s v="Manutenção de caminhos vicinais e melhoramento de acessos"/>
    <s v="ORI"/>
    <x v="0"/>
    <m/>
    <x v="0"/>
    <x v="0"/>
    <x v="0"/>
    <x v="0"/>
    <x v="0"/>
    <x v="0"/>
    <x v="0"/>
    <x v="0"/>
    <x v="0"/>
    <x v="0"/>
    <x v="0"/>
    <s v="Manutenção de caminhos vicinais e melhoramento de acessos"/>
    <x v="0"/>
    <x v="0"/>
    <x v="0"/>
    <x v="0"/>
    <x v="1"/>
    <x v="0"/>
    <x v="0"/>
    <x v="0"/>
    <x v="0"/>
    <x v="0"/>
    <x v="0"/>
    <x v="0"/>
    <s v="Pagamento a favor do Tesoureiro Municipal, referente despesas com pessoal nos trabalho : mato Correia/Àgua de boi/Xáxa, reabilitação de caminho vicinal, conforme anexo."/>
  </r>
  <r>
    <x v="0"/>
    <n v="0"/>
    <n v="0"/>
    <n v="0"/>
    <n v="20000"/>
    <x v="2119"/>
    <x v="0"/>
    <x v="0"/>
    <x v="0"/>
    <s v="01.25.05.12"/>
    <x v="2"/>
    <x v="2"/>
    <x v="2"/>
    <s v="Saúde"/>
    <s v="01.25.05"/>
    <s v="Saúde"/>
    <s v="01.25.05"/>
    <x v="3"/>
    <x v="0"/>
    <x v="1"/>
    <x v="2"/>
    <x v="0"/>
    <x v="1"/>
    <x v="0"/>
    <x v="0"/>
    <x v="6"/>
    <s v="2025-07-01"/>
    <x v="2"/>
    <n v="20000"/>
    <x v="0"/>
    <m/>
    <x v="0"/>
    <m/>
    <x v="232"/>
    <n v="100478850"/>
    <x v="0"/>
    <x v="0"/>
    <s v="Promoção e Inclusão Social"/>
    <s v="ORI"/>
    <x v="0"/>
    <m/>
    <x v="0"/>
    <x v="0"/>
    <x v="0"/>
    <x v="0"/>
    <x v="0"/>
    <x v="0"/>
    <x v="0"/>
    <x v="0"/>
    <x v="0"/>
    <x v="0"/>
    <x v="0"/>
    <s v="Promoção e Inclusão Social"/>
    <x v="0"/>
    <x v="0"/>
    <x v="0"/>
    <x v="0"/>
    <x v="1"/>
    <x v="0"/>
    <x v="0"/>
    <x v="0"/>
    <x v="0"/>
    <x v="0"/>
    <x v="0"/>
    <x v="0"/>
    <s v="Pagamento a favor de Opticália, referente a apoio para compra de óculos da senhora Gracinda Almeida, Casimira Moreno, Belany Mendes, e senhora Adelina Correia, conforme anexo."/>
  </r>
  <r>
    <x v="0"/>
    <n v="0"/>
    <n v="0"/>
    <n v="0"/>
    <n v="22500"/>
    <x v="2120"/>
    <x v="0"/>
    <x v="1"/>
    <x v="0"/>
    <s v="80.02.01"/>
    <x v="28"/>
    <x v="4"/>
    <x v="4"/>
    <s v="Retenções Iur"/>
    <s v="80.02.01"/>
    <s v="Retenções Iur"/>
    <s v="80.02.01"/>
    <x v="52"/>
    <x v="0"/>
    <x v="6"/>
    <x v="1"/>
    <x v="1"/>
    <x v="2"/>
    <x v="2"/>
    <x v="0"/>
    <x v="5"/>
    <s v="2025-06-25"/>
    <x v="1"/>
    <n v="22500"/>
    <x v="0"/>
    <m/>
    <x v="0"/>
    <m/>
    <x v="9"/>
    <n v="100474696"/>
    <x v="0"/>
    <x v="0"/>
    <s v="Retenções Iur"/>
    <s v="ORI"/>
    <x v="0"/>
    <s v="RIUR"/>
    <x v="0"/>
    <x v="0"/>
    <x v="0"/>
    <x v="0"/>
    <x v="0"/>
    <x v="0"/>
    <x v="0"/>
    <x v="0"/>
    <x v="0"/>
    <x v="0"/>
    <x v="0"/>
    <s v="Retenções Iur"/>
    <x v="0"/>
    <x v="0"/>
    <x v="0"/>
    <x v="0"/>
    <x v="2"/>
    <x v="0"/>
    <x v="0"/>
    <x v="0"/>
    <x v="0"/>
    <x v="1"/>
    <x v="0"/>
    <x v="0"/>
    <s v="RETENCAO OT"/>
  </r>
  <r>
    <x v="0"/>
    <n v="0"/>
    <n v="0"/>
    <n v="0"/>
    <n v="1030460"/>
    <x v="2121"/>
    <x v="0"/>
    <x v="0"/>
    <x v="0"/>
    <s v="01.25.04.22"/>
    <x v="9"/>
    <x v="2"/>
    <x v="2"/>
    <s v="Cultura"/>
    <s v="01.25.04"/>
    <s v="Cultura"/>
    <s v="01.25.04"/>
    <x v="4"/>
    <x v="0"/>
    <x v="2"/>
    <x v="3"/>
    <x v="0"/>
    <x v="1"/>
    <x v="0"/>
    <x v="0"/>
    <x v="7"/>
    <s v="2025-08-05"/>
    <x v="2"/>
    <n v="1030460"/>
    <x v="0"/>
    <m/>
    <x v="0"/>
    <m/>
    <x v="237"/>
    <n v="100479469"/>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quisição de bilhetes de passagem da bando do artista Lunny Johnson, para o festival de música Calheta 2025, conforme proposta em anexo."/>
  </r>
  <r>
    <x v="0"/>
    <n v="0"/>
    <n v="0"/>
    <n v="0"/>
    <n v="10500"/>
    <x v="2122"/>
    <x v="0"/>
    <x v="1"/>
    <x v="0"/>
    <s v="03.03.10"/>
    <x v="15"/>
    <x v="0"/>
    <x v="5"/>
    <s v="Receitas Da Câmara"/>
    <s v="03.03.10"/>
    <s v="Receitas Da Câmara"/>
    <s v="03.03.10"/>
    <x v="22"/>
    <x v="0"/>
    <x v="0"/>
    <x v="8"/>
    <x v="0"/>
    <x v="0"/>
    <x v="2"/>
    <x v="0"/>
    <x v="5"/>
    <s v="2025-06-30"/>
    <x v="1"/>
    <n v="10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400"/>
    <x v="2123"/>
    <x v="0"/>
    <x v="1"/>
    <x v="0"/>
    <s v="03.03.10"/>
    <x v="15"/>
    <x v="0"/>
    <x v="5"/>
    <s v="Receitas Da Câmara"/>
    <s v="03.03.10"/>
    <s v="Receitas Da Câmara"/>
    <s v="03.03.10"/>
    <x v="20"/>
    <x v="0"/>
    <x v="4"/>
    <x v="5"/>
    <x v="0"/>
    <x v="0"/>
    <x v="2"/>
    <x v="0"/>
    <x v="5"/>
    <s v="2025-06-30"/>
    <x v="1"/>
    <n v="3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
    <x v="2124"/>
    <x v="0"/>
    <x v="1"/>
    <x v="0"/>
    <s v="03.03.10"/>
    <x v="15"/>
    <x v="0"/>
    <x v="5"/>
    <s v="Receitas Da Câmara"/>
    <s v="03.03.10"/>
    <s v="Receitas Da Câmara"/>
    <s v="03.03.10"/>
    <x v="17"/>
    <x v="0"/>
    <x v="4"/>
    <x v="5"/>
    <x v="0"/>
    <x v="0"/>
    <x v="2"/>
    <x v="0"/>
    <x v="5"/>
    <s v="2025-06-30"/>
    <x v="1"/>
    <n v="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8105"/>
    <x v="2125"/>
    <x v="0"/>
    <x v="1"/>
    <x v="0"/>
    <s v="03.03.10"/>
    <x v="15"/>
    <x v="0"/>
    <x v="5"/>
    <s v="Receitas Da Câmara"/>
    <s v="03.03.10"/>
    <s v="Receitas Da Câmara"/>
    <s v="03.03.10"/>
    <x v="25"/>
    <x v="0"/>
    <x v="0"/>
    <x v="1"/>
    <x v="0"/>
    <x v="0"/>
    <x v="2"/>
    <x v="0"/>
    <x v="5"/>
    <s v="2025-06-30"/>
    <x v="1"/>
    <n v="15810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00"/>
    <x v="2126"/>
    <x v="0"/>
    <x v="1"/>
    <x v="0"/>
    <s v="03.03.10"/>
    <x v="15"/>
    <x v="0"/>
    <x v="5"/>
    <s v="Receitas Da Câmara"/>
    <s v="03.03.10"/>
    <s v="Receitas Da Câmara"/>
    <s v="03.03.10"/>
    <x v="64"/>
    <x v="0"/>
    <x v="4"/>
    <x v="9"/>
    <x v="0"/>
    <x v="0"/>
    <x v="2"/>
    <x v="0"/>
    <x v="5"/>
    <s v="2025-06-30"/>
    <x v="1"/>
    <n v="1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050"/>
    <x v="2127"/>
    <x v="0"/>
    <x v="1"/>
    <x v="0"/>
    <s v="03.03.10"/>
    <x v="15"/>
    <x v="0"/>
    <x v="5"/>
    <s v="Receitas Da Câmara"/>
    <s v="03.03.10"/>
    <s v="Receitas Da Câmara"/>
    <s v="03.03.10"/>
    <x v="23"/>
    <x v="0"/>
    <x v="4"/>
    <x v="5"/>
    <x v="0"/>
    <x v="0"/>
    <x v="2"/>
    <x v="0"/>
    <x v="5"/>
    <s v="2025-06-30"/>
    <x v="1"/>
    <n v="80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00"/>
    <x v="2128"/>
    <x v="0"/>
    <x v="1"/>
    <x v="0"/>
    <s v="03.03.10"/>
    <x v="15"/>
    <x v="0"/>
    <x v="5"/>
    <s v="Receitas Da Câmara"/>
    <s v="03.03.10"/>
    <s v="Receitas Da Câmara"/>
    <s v="03.03.10"/>
    <x v="16"/>
    <x v="0"/>
    <x v="4"/>
    <x v="5"/>
    <x v="0"/>
    <x v="0"/>
    <x v="2"/>
    <x v="0"/>
    <x v="5"/>
    <s v="2025-06-30"/>
    <x v="1"/>
    <n v="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136"/>
    <x v="2129"/>
    <x v="0"/>
    <x v="1"/>
    <x v="0"/>
    <s v="03.03.10"/>
    <x v="15"/>
    <x v="0"/>
    <x v="5"/>
    <s v="Receitas Da Câmara"/>
    <s v="03.03.10"/>
    <s v="Receitas Da Câmara"/>
    <s v="03.03.10"/>
    <x v="32"/>
    <x v="0"/>
    <x v="4"/>
    <x v="5"/>
    <x v="0"/>
    <x v="0"/>
    <x v="2"/>
    <x v="0"/>
    <x v="5"/>
    <s v="2025-06-30"/>
    <x v="1"/>
    <n v="1213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0"/>
    <x v="2130"/>
    <x v="0"/>
    <x v="1"/>
    <x v="0"/>
    <s v="03.03.10"/>
    <x v="15"/>
    <x v="0"/>
    <x v="5"/>
    <s v="Receitas Da Câmara"/>
    <s v="03.03.10"/>
    <s v="Receitas Da Câmara"/>
    <s v="03.03.10"/>
    <x v="15"/>
    <x v="0"/>
    <x v="4"/>
    <x v="5"/>
    <x v="0"/>
    <x v="0"/>
    <x v="2"/>
    <x v="0"/>
    <x v="5"/>
    <s v="2025-06-30"/>
    <x v="1"/>
    <n v="12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513050"/>
    <x v="2131"/>
    <x v="0"/>
    <x v="1"/>
    <x v="0"/>
    <s v="03.03.10"/>
    <x v="15"/>
    <x v="0"/>
    <x v="5"/>
    <s v="Receitas Da Câmara"/>
    <s v="03.03.10"/>
    <s v="Receitas Da Câmara"/>
    <s v="03.03.10"/>
    <x v="33"/>
    <x v="0"/>
    <x v="0"/>
    <x v="1"/>
    <x v="0"/>
    <x v="0"/>
    <x v="2"/>
    <x v="0"/>
    <x v="5"/>
    <s v="2025-06-30"/>
    <x v="1"/>
    <n v="15130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810"/>
    <x v="2132"/>
    <x v="0"/>
    <x v="1"/>
    <x v="0"/>
    <s v="03.03.10"/>
    <x v="15"/>
    <x v="0"/>
    <x v="5"/>
    <s v="Receitas Da Câmara"/>
    <s v="03.03.10"/>
    <s v="Receitas Da Câmara"/>
    <s v="03.03.10"/>
    <x v="24"/>
    <x v="0"/>
    <x v="4"/>
    <x v="5"/>
    <x v="0"/>
    <x v="0"/>
    <x v="2"/>
    <x v="0"/>
    <x v="5"/>
    <s v="2025-06-30"/>
    <x v="1"/>
    <n v="78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3294"/>
    <x v="2133"/>
    <x v="0"/>
    <x v="0"/>
    <x v="0"/>
    <s v="03.16.15"/>
    <x v="0"/>
    <x v="0"/>
    <x v="0"/>
    <s v="Direção Financeira"/>
    <s v="03.16.15"/>
    <s v="Direção Financeira"/>
    <s v="03.16.15"/>
    <x v="44"/>
    <x v="0"/>
    <x v="2"/>
    <x v="12"/>
    <x v="0"/>
    <x v="0"/>
    <x v="0"/>
    <x v="0"/>
    <x v="6"/>
    <s v="2025-07-15"/>
    <x v="2"/>
    <n v="63294"/>
    <x v="0"/>
    <m/>
    <x v="0"/>
    <m/>
    <x v="348"/>
    <n v="100479952"/>
    <x v="0"/>
    <x v="0"/>
    <s v="Direção Financeira"/>
    <s v="ORI"/>
    <x v="0"/>
    <m/>
    <x v="0"/>
    <x v="0"/>
    <x v="0"/>
    <x v="0"/>
    <x v="0"/>
    <x v="0"/>
    <x v="0"/>
    <x v="0"/>
    <x v="0"/>
    <x v="0"/>
    <x v="0"/>
    <s v="Direção Financeira"/>
    <x v="0"/>
    <x v="0"/>
    <x v="0"/>
    <x v="0"/>
    <x v="0"/>
    <x v="0"/>
    <x v="0"/>
    <x v="0"/>
    <x v="0"/>
    <x v="0"/>
    <x v="0"/>
    <x v="0"/>
    <s v="Pagamento referente a seguros de acidente de trabalho, conforme anexo."/>
  </r>
  <r>
    <x v="0"/>
    <n v="0"/>
    <n v="0"/>
    <n v="0"/>
    <n v="187200"/>
    <x v="2134"/>
    <x v="0"/>
    <x v="0"/>
    <x v="0"/>
    <s v="01.25.04.22"/>
    <x v="9"/>
    <x v="2"/>
    <x v="2"/>
    <s v="Cultura"/>
    <s v="01.25.04"/>
    <s v="Cultura"/>
    <s v="01.25.04"/>
    <x v="4"/>
    <x v="0"/>
    <x v="2"/>
    <x v="3"/>
    <x v="0"/>
    <x v="1"/>
    <x v="0"/>
    <x v="0"/>
    <x v="7"/>
    <s v="2025-08-08"/>
    <x v="2"/>
    <n v="187200"/>
    <x v="0"/>
    <m/>
    <x v="0"/>
    <m/>
    <x v="349"/>
    <n v="10047997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serviço de segurança, no festival da Música de Calheta 2025, conforme anexo.  "/>
  </r>
  <r>
    <x v="0"/>
    <n v="0"/>
    <n v="0"/>
    <n v="0"/>
    <n v="6000"/>
    <x v="2135"/>
    <x v="0"/>
    <x v="0"/>
    <x v="0"/>
    <s v="01.25.04.22"/>
    <x v="9"/>
    <x v="2"/>
    <x v="2"/>
    <s v="Cultura"/>
    <s v="01.25.04"/>
    <s v="Cultura"/>
    <s v="01.25.04"/>
    <x v="4"/>
    <x v="0"/>
    <x v="2"/>
    <x v="3"/>
    <x v="0"/>
    <x v="1"/>
    <x v="0"/>
    <x v="0"/>
    <x v="7"/>
    <s v="2025-08-14"/>
    <x v="2"/>
    <n v="6000"/>
    <x v="0"/>
    <m/>
    <x v="0"/>
    <m/>
    <x v="350"/>
    <n v="100475906"/>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pelos serviços prestados na venda dos freepass no dia 09 de agosto _x000d__x000a_no âmbito da realização do festival Calheta 2025, conforme anexo"/>
  </r>
  <r>
    <x v="0"/>
    <n v="0"/>
    <n v="0"/>
    <n v="0"/>
    <n v="2000"/>
    <x v="2136"/>
    <x v="0"/>
    <x v="0"/>
    <x v="0"/>
    <s v="03.16.15"/>
    <x v="0"/>
    <x v="0"/>
    <x v="0"/>
    <s v="Direção Financeira"/>
    <s v="03.16.15"/>
    <s v="Direção Financeira"/>
    <s v="03.16.15"/>
    <x v="0"/>
    <x v="0"/>
    <x v="0"/>
    <x v="0"/>
    <x v="0"/>
    <x v="0"/>
    <x v="0"/>
    <x v="0"/>
    <x v="7"/>
    <s v="2025-08-22"/>
    <x v="2"/>
    <n v="2000"/>
    <x v="0"/>
    <m/>
    <x v="0"/>
    <m/>
    <x v="204"/>
    <n v="100476248"/>
    <x v="0"/>
    <x v="0"/>
    <s v="Direção Financeira"/>
    <s v="ORI"/>
    <x v="0"/>
    <m/>
    <x v="0"/>
    <x v="0"/>
    <x v="0"/>
    <x v="0"/>
    <x v="0"/>
    <x v="0"/>
    <x v="0"/>
    <x v="0"/>
    <x v="0"/>
    <x v="0"/>
    <x v="0"/>
    <s v="Direção Financeira"/>
    <x v="0"/>
    <x v="0"/>
    <x v="0"/>
    <x v="0"/>
    <x v="0"/>
    <x v="0"/>
    <x v="0"/>
    <x v="0"/>
    <x v="0"/>
    <x v="0"/>
    <x v="0"/>
    <x v="0"/>
    <s v="Pagamento ajuda de custo, deslocação a cidade da Praia, conforme proposta em anexo."/>
  </r>
  <r>
    <x v="2"/>
    <n v="0"/>
    <n v="0"/>
    <n v="0"/>
    <n v="35000"/>
    <x v="2137"/>
    <x v="0"/>
    <x v="0"/>
    <x v="0"/>
    <s v="80.02.10.03"/>
    <x v="32"/>
    <x v="4"/>
    <x v="4"/>
    <s v="Outros"/>
    <s v="80.02.10"/>
    <s v="Outros"/>
    <s v="80.02.10"/>
    <x v="66"/>
    <x v="0"/>
    <x v="3"/>
    <x v="4"/>
    <x v="1"/>
    <x v="2"/>
    <x v="0"/>
    <x v="0"/>
    <x v="8"/>
    <s v="2025-09-01"/>
    <x v="2"/>
    <n v="35000"/>
    <x v="0"/>
    <m/>
    <x v="0"/>
    <m/>
    <x v="26"/>
    <n v="100474914"/>
    <x v="0"/>
    <x v="0"/>
    <s v="Retençoes Pensao Alimenticia"/>
    <s v="ORI"/>
    <x v="0"/>
    <s v="RPA"/>
    <x v="0"/>
    <x v="0"/>
    <x v="0"/>
    <x v="0"/>
    <x v="0"/>
    <x v="0"/>
    <x v="0"/>
    <x v="0"/>
    <x v="0"/>
    <x v="0"/>
    <x v="0"/>
    <s v="Retençoes Pensao Alimenticia"/>
    <x v="0"/>
    <x v="0"/>
    <x v="0"/>
    <x v="0"/>
    <x v="2"/>
    <x v="0"/>
    <x v="0"/>
    <x v="1"/>
    <x v="0"/>
    <x v="1"/>
    <x v="0"/>
    <x v="0"/>
    <s v="Pagamento pensão alimentícia, conforme proposta em anexo."/>
  </r>
  <r>
    <x v="0"/>
    <n v="0"/>
    <n v="0"/>
    <n v="0"/>
    <n v="10"/>
    <x v="2138"/>
    <x v="0"/>
    <x v="0"/>
    <x v="0"/>
    <s v="03.16.16"/>
    <x v="53"/>
    <x v="0"/>
    <x v="0"/>
    <s v="Direção Ambiente e Saneamento "/>
    <s v="03.16.16"/>
    <s v="Direção Ambiente e Saneamento "/>
    <s v="03.16.16"/>
    <x v="76"/>
    <x v="0"/>
    <x v="0"/>
    <x v="1"/>
    <x v="0"/>
    <x v="0"/>
    <x v="0"/>
    <x v="0"/>
    <x v="8"/>
    <s v="2025-09-24"/>
    <x v="2"/>
    <n v="10"/>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9-2025"/>
  </r>
  <r>
    <x v="0"/>
    <n v="0"/>
    <n v="0"/>
    <n v="0"/>
    <n v="1"/>
    <x v="2138"/>
    <x v="0"/>
    <x v="0"/>
    <x v="0"/>
    <s v="03.16.16"/>
    <x v="53"/>
    <x v="0"/>
    <x v="0"/>
    <s v="Direção Ambiente e Saneamento "/>
    <s v="03.16.16"/>
    <s v="Direção Ambiente e Saneamento "/>
    <s v="03.16.16"/>
    <x v="45"/>
    <x v="0"/>
    <x v="0"/>
    <x v="1"/>
    <x v="0"/>
    <x v="0"/>
    <x v="0"/>
    <x v="0"/>
    <x v="8"/>
    <s v="2025-09-24"/>
    <x v="2"/>
    <n v="1"/>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9-2025"/>
  </r>
  <r>
    <x v="0"/>
    <n v="0"/>
    <n v="0"/>
    <n v="0"/>
    <n v="43"/>
    <x v="2138"/>
    <x v="0"/>
    <x v="0"/>
    <x v="0"/>
    <s v="03.16.16"/>
    <x v="53"/>
    <x v="0"/>
    <x v="0"/>
    <s v="Direção Ambiente e Saneamento "/>
    <s v="03.16.16"/>
    <s v="Direção Ambiente e Saneamento "/>
    <s v="03.16.16"/>
    <x v="46"/>
    <x v="0"/>
    <x v="0"/>
    <x v="1"/>
    <x v="0"/>
    <x v="0"/>
    <x v="0"/>
    <x v="0"/>
    <x v="8"/>
    <s v="2025-09-24"/>
    <x v="2"/>
    <n v="43"/>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9-2025"/>
  </r>
  <r>
    <x v="0"/>
    <n v="0"/>
    <n v="0"/>
    <n v="0"/>
    <n v="1269"/>
    <x v="2138"/>
    <x v="0"/>
    <x v="0"/>
    <x v="0"/>
    <s v="03.16.16"/>
    <x v="53"/>
    <x v="0"/>
    <x v="0"/>
    <s v="Direção Ambiente e Saneamento "/>
    <s v="03.16.16"/>
    <s v="Direção Ambiente e Saneamento "/>
    <s v="03.16.16"/>
    <x v="42"/>
    <x v="0"/>
    <x v="0"/>
    <x v="1"/>
    <x v="1"/>
    <x v="0"/>
    <x v="0"/>
    <x v="0"/>
    <x v="8"/>
    <s v="2025-09-24"/>
    <x v="2"/>
    <n v="1269"/>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9-2025"/>
  </r>
  <r>
    <x v="0"/>
    <n v="0"/>
    <n v="0"/>
    <n v="0"/>
    <n v="18"/>
    <x v="2138"/>
    <x v="0"/>
    <x v="0"/>
    <x v="0"/>
    <s v="03.16.16"/>
    <x v="53"/>
    <x v="0"/>
    <x v="0"/>
    <s v="Direção Ambiente e Saneamento "/>
    <s v="03.16.16"/>
    <s v="Direção Ambiente e Saneamento "/>
    <s v="03.16.16"/>
    <x v="76"/>
    <x v="0"/>
    <x v="0"/>
    <x v="1"/>
    <x v="0"/>
    <x v="0"/>
    <x v="0"/>
    <x v="0"/>
    <x v="8"/>
    <s v="2025-09-24"/>
    <x v="2"/>
    <n v="18"/>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09-2025"/>
  </r>
  <r>
    <x v="0"/>
    <n v="0"/>
    <n v="0"/>
    <n v="0"/>
    <n v="1"/>
    <x v="2138"/>
    <x v="0"/>
    <x v="0"/>
    <x v="0"/>
    <s v="03.16.16"/>
    <x v="53"/>
    <x v="0"/>
    <x v="0"/>
    <s v="Direção Ambiente e Saneamento "/>
    <s v="03.16.16"/>
    <s v="Direção Ambiente e Saneamento "/>
    <s v="03.16.16"/>
    <x v="45"/>
    <x v="0"/>
    <x v="0"/>
    <x v="1"/>
    <x v="0"/>
    <x v="0"/>
    <x v="0"/>
    <x v="0"/>
    <x v="8"/>
    <s v="2025-09-24"/>
    <x v="2"/>
    <n v="1"/>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09-2025"/>
  </r>
  <r>
    <x v="0"/>
    <n v="0"/>
    <n v="0"/>
    <n v="0"/>
    <n v="77"/>
    <x v="2138"/>
    <x v="0"/>
    <x v="0"/>
    <x v="0"/>
    <s v="03.16.16"/>
    <x v="53"/>
    <x v="0"/>
    <x v="0"/>
    <s v="Direção Ambiente e Saneamento "/>
    <s v="03.16.16"/>
    <s v="Direção Ambiente e Saneamento "/>
    <s v="03.16.16"/>
    <x v="46"/>
    <x v="0"/>
    <x v="0"/>
    <x v="1"/>
    <x v="0"/>
    <x v="0"/>
    <x v="0"/>
    <x v="0"/>
    <x v="8"/>
    <s v="2025-09-24"/>
    <x v="2"/>
    <n v="77"/>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09-2025"/>
  </r>
  <r>
    <x v="0"/>
    <n v="0"/>
    <n v="0"/>
    <n v="0"/>
    <n v="2264"/>
    <x v="2138"/>
    <x v="0"/>
    <x v="0"/>
    <x v="0"/>
    <s v="03.16.16"/>
    <x v="53"/>
    <x v="0"/>
    <x v="0"/>
    <s v="Direção Ambiente e Saneamento "/>
    <s v="03.16.16"/>
    <s v="Direção Ambiente e Saneamento "/>
    <s v="03.16.16"/>
    <x v="42"/>
    <x v="0"/>
    <x v="0"/>
    <x v="1"/>
    <x v="1"/>
    <x v="0"/>
    <x v="0"/>
    <x v="0"/>
    <x v="8"/>
    <s v="2025-09-24"/>
    <x v="2"/>
    <n v="2264"/>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09-2025"/>
  </r>
  <r>
    <x v="0"/>
    <n v="0"/>
    <n v="0"/>
    <n v="0"/>
    <n v="1"/>
    <x v="2138"/>
    <x v="0"/>
    <x v="0"/>
    <x v="0"/>
    <s v="03.16.16"/>
    <x v="53"/>
    <x v="0"/>
    <x v="0"/>
    <s v="Direção Ambiente e Saneamento "/>
    <s v="03.16.16"/>
    <s v="Direção Ambiente e Saneamento "/>
    <s v="03.16.16"/>
    <x v="76"/>
    <x v="0"/>
    <x v="0"/>
    <x v="1"/>
    <x v="0"/>
    <x v="0"/>
    <x v="0"/>
    <x v="0"/>
    <x v="8"/>
    <s v="2025-09-24"/>
    <x v="2"/>
    <n v="1"/>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09-2025"/>
  </r>
  <r>
    <x v="0"/>
    <n v="0"/>
    <n v="0"/>
    <n v="0"/>
    <n v="0"/>
    <x v="2138"/>
    <x v="0"/>
    <x v="0"/>
    <x v="0"/>
    <s v="03.16.16"/>
    <x v="53"/>
    <x v="0"/>
    <x v="0"/>
    <s v="Direção Ambiente e Saneamento "/>
    <s v="03.16.16"/>
    <s v="Direção Ambiente e Saneamento "/>
    <s v="03.16.16"/>
    <x v="45"/>
    <x v="0"/>
    <x v="0"/>
    <x v="1"/>
    <x v="0"/>
    <x v="0"/>
    <x v="0"/>
    <x v="0"/>
    <x v="8"/>
    <s v="2025-09-24"/>
    <x v="2"/>
    <n v="0"/>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09-2025"/>
  </r>
  <r>
    <x v="0"/>
    <n v="0"/>
    <n v="0"/>
    <n v="0"/>
    <n v="7"/>
    <x v="2138"/>
    <x v="0"/>
    <x v="0"/>
    <x v="0"/>
    <s v="03.16.16"/>
    <x v="53"/>
    <x v="0"/>
    <x v="0"/>
    <s v="Direção Ambiente e Saneamento "/>
    <s v="03.16.16"/>
    <s v="Direção Ambiente e Saneamento "/>
    <s v="03.16.16"/>
    <x v="46"/>
    <x v="0"/>
    <x v="0"/>
    <x v="1"/>
    <x v="0"/>
    <x v="0"/>
    <x v="0"/>
    <x v="0"/>
    <x v="8"/>
    <s v="2025-09-24"/>
    <x v="2"/>
    <n v="7"/>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09-2025"/>
  </r>
  <r>
    <x v="0"/>
    <n v="0"/>
    <n v="0"/>
    <n v="0"/>
    <n v="222"/>
    <x v="2138"/>
    <x v="0"/>
    <x v="0"/>
    <x v="0"/>
    <s v="03.16.16"/>
    <x v="53"/>
    <x v="0"/>
    <x v="0"/>
    <s v="Direção Ambiente e Saneamento "/>
    <s v="03.16.16"/>
    <s v="Direção Ambiente e Saneamento "/>
    <s v="03.16.16"/>
    <x v="42"/>
    <x v="0"/>
    <x v="0"/>
    <x v="1"/>
    <x v="1"/>
    <x v="0"/>
    <x v="0"/>
    <x v="0"/>
    <x v="8"/>
    <s v="2025-09-24"/>
    <x v="2"/>
    <n v="222"/>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09-2025"/>
  </r>
  <r>
    <x v="0"/>
    <n v="0"/>
    <n v="0"/>
    <n v="0"/>
    <n v="69"/>
    <x v="2138"/>
    <x v="0"/>
    <x v="0"/>
    <x v="0"/>
    <s v="03.16.16"/>
    <x v="53"/>
    <x v="0"/>
    <x v="0"/>
    <s v="Direção Ambiente e Saneamento "/>
    <s v="03.16.16"/>
    <s v="Direção Ambiente e Saneamento "/>
    <s v="03.16.16"/>
    <x v="76"/>
    <x v="0"/>
    <x v="0"/>
    <x v="1"/>
    <x v="0"/>
    <x v="0"/>
    <x v="0"/>
    <x v="0"/>
    <x v="8"/>
    <s v="2025-09-24"/>
    <x v="2"/>
    <n v="69"/>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9-2025"/>
  </r>
  <r>
    <x v="0"/>
    <n v="0"/>
    <n v="0"/>
    <n v="0"/>
    <n v="7"/>
    <x v="2138"/>
    <x v="0"/>
    <x v="0"/>
    <x v="0"/>
    <s v="03.16.16"/>
    <x v="53"/>
    <x v="0"/>
    <x v="0"/>
    <s v="Direção Ambiente e Saneamento "/>
    <s v="03.16.16"/>
    <s v="Direção Ambiente e Saneamento "/>
    <s v="03.16.16"/>
    <x v="45"/>
    <x v="0"/>
    <x v="0"/>
    <x v="1"/>
    <x v="0"/>
    <x v="0"/>
    <x v="0"/>
    <x v="0"/>
    <x v="8"/>
    <s v="2025-09-24"/>
    <x v="2"/>
    <n v="7"/>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9-2025"/>
  </r>
  <r>
    <x v="0"/>
    <n v="0"/>
    <n v="0"/>
    <n v="0"/>
    <n v="295"/>
    <x v="2138"/>
    <x v="0"/>
    <x v="0"/>
    <x v="0"/>
    <s v="03.16.16"/>
    <x v="53"/>
    <x v="0"/>
    <x v="0"/>
    <s v="Direção Ambiente e Saneamento "/>
    <s v="03.16.16"/>
    <s v="Direção Ambiente e Saneamento "/>
    <s v="03.16.16"/>
    <x v="46"/>
    <x v="0"/>
    <x v="0"/>
    <x v="1"/>
    <x v="0"/>
    <x v="0"/>
    <x v="0"/>
    <x v="0"/>
    <x v="8"/>
    <s v="2025-09-24"/>
    <x v="2"/>
    <n v="295"/>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9-2025"/>
  </r>
  <r>
    <x v="0"/>
    <n v="0"/>
    <n v="0"/>
    <n v="0"/>
    <n v="8629"/>
    <x v="2138"/>
    <x v="0"/>
    <x v="0"/>
    <x v="0"/>
    <s v="03.16.16"/>
    <x v="53"/>
    <x v="0"/>
    <x v="0"/>
    <s v="Direção Ambiente e Saneamento "/>
    <s v="03.16.16"/>
    <s v="Direção Ambiente e Saneamento "/>
    <s v="03.16.16"/>
    <x v="42"/>
    <x v="0"/>
    <x v="0"/>
    <x v="1"/>
    <x v="1"/>
    <x v="0"/>
    <x v="0"/>
    <x v="0"/>
    <x v="8"/>
    <s v="2025-09-24"/>
    <x v="2"/>
    <n v="8629"/>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9-2025"/>
  </r>
  <r>
    <x v="0"/>
    <n v="0"/>
    <n v="0"/>
    <n v="0"/>
    <n v="7"/>
    <x v="2138"/>
    <x v="0"/>
    <x v="0"/>
    <x v="0"/>
    <s v="03.16.16"/>
    <x v="53"/>
    <x v="0"/>
    <x v="0"/>
    <s v="Direção Ambiente e Saneamento "/>
    <s v="03.16.16"/>
    <s v="Direção Ambiente e Saneamento "/>
    <s v="03.16.16"/>
    <x v="76"/>
    <x v="0"/>
    <x v="0"/>
    <x v="1"/>
    <x v="0"/>
    <x v="0"/>
    <x v="0"/>
    <x v="0"/>
    <x v="8"/>
    <s v="2025-09-24"/>
    <x v="2"/>
    <n v="7"/>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09-2025"/>
  </r>
  <r>
    <x v="0"/>
    <n v="0"/>
    <n v="0"/>
    <n v="0"/>
    <n v="0"/>
    <x v="2138"/>
    <x v="0"/>
    <x v="0"/>
    <x v="0"/>
    <s v="03.16.16"/>
    <x v="53"/>
    <x v="0"/>
    <x v="0"/>
    <s v="Direção Ambiente e Saneamento "/>
    <s v="03.16.16"/>
    <s v="Direção Ambiente e Saneamento "/>
    <s v="03.16.16"/>
    <x v="45"/>
    <x v="0"/>
    <x v="0"/>
    <x v="1"/>
    <x v="0"/>
    <x v="0"/>
    <x v="0"/>
    <x v="0"/>
    <x v="8"/>
    <s v="2025-09-24"/>
    <x v="2"/>
    <n v="0"/>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09-2025"/>
  </r>
  <r>
    <x v="0"/>
    <n v="0"/>
    <n v="0"/>
    <n v="0"/>
    <n v="32"/>
    <x v="2138"/>
    <x v="0"/>
    <x v="0"/>
    <x v="0"/>
    <s v="03.16.16"/>
    <x v="53"/>
    <x v="0"/>
    <x v="0"/>
    <s v="Direção Ambiente e Saneamento "/>
    <s v="03.16.16"/>
    <s v="Direção Ambiente e Saneamento "/>
    <s v="03.16.16"/>
    <x v="46"/>
    <x v="0"/>
    <x v="0"/>
    <x v="1"/>
    <x v="0"/>
    <x v="0"/>
    <x v="0"/>
    <x v="0"/>
    <x v="8"/>
    <s v="2025-09-24"/>
    <x v="2"/>
    <n v="32"/>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09-2025"/>
  </r>
  <r>
    <x v="0"/>
    <n v="0"/>
    <n v="0"/>
    <n v="0"/>
    <n v="945"/>
    <x v="2138"/>
    <x v="0"/>
    <x v="0"/>
    <x v="0"/>
    <s v="03.16.16"/>
    <x v="53"/>
    <x v="0"/>
    <x v="0"/>
    <s v="Direção Ambiente e Saneamento "/>
    <s v="03.16.16"/>
    <s v="Direção Ambiente e Saneamento "/>
    <s v="03.16.16"/>
    <x v="42"/>
    <x v="0"/>
    <x v="0"/>
    <x v="1"/>
    <x v="1"/>
    <x v="0"/>
    <x v="0"/>
    <x v="0"/>
    <x v="8"/>
    <s v="2025-09-24"/>
    <x v="2"/>
    <n v="945"/>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09-2025"/>
  </r>
  <r>
    <x v="0"/>
    <n v="0"/>
    <n v="0"/>
    <n v="0"/>
    <n v="587"/>
    <x v="2138"/>
    <x v="0"/>
    <x v="0"/>
    <x v="0"/>
    <s v="03.16.16"/>
    <x v="53"/>
    <x v="0"/>
    <x v="0"/>
    <s v="Direção Ambiente e Saneamento "/>
    <s v="03.16.16"/>
    <s v="Direção Ambiente e Saneamento "/>
    <s v="03.16.16"/>
    <x v="76"/>
    <x v="0"/>
    <x v="0"/>
    <x v="1"/>
    <x v="0"/>
    <x v="0"/>
    <x v="0"/>
    <x v="0"/>
    <x v="8"/>
    <s v="2025-09-24"/>
    <x v="2"/>
    <n v="587"/>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09-2025"/>
  </r>
  <r>
    <x v="0"/>
    <n v="0"/>
    <n v="0"/>
    <n v="0"/>
    <n v="61"/>
    <x v="2138"/>
    <x v="0"/>
    <x v="0"/>
    <x v="0"/>
    <s v="03.16.16"/>
    <x v="53"/>
    <x v="0"/>
    <x v="0"/>
    <s v="Direção Ambiente e Saneamento "/>
    <s v="03.16.16"/>
    <s v="Direção Ambiente e Saneamento "/>
    <s v="03.16.16"/>
    <x v="45"/>
    <x v="0"/>
    <x v="0"/>
    <x v="1"/>
    <x v="0"/>
    <x v="0"/>
    <x v="0"/>
    <x v="0"/>
    <x v="8"/>
    <s v="2025-09-24"/>
    <x v="2"/>
    <n v="61"/>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09-2025"/>
  </r>
  <r>
    <x v="0"/>
    <n v="0"/>
    <n v="0"/>
    <n v="0"/>
    <n v="2511"/>
    <x v="2138"/>
    <x v="0"/>
    <x v="0"/>
    <x v="0"/>
    <s v="03.16.16"/>
    <x v="53"/>
    <x v="0"/>
    <x v="0"/>
    <s v="Direção Ambiente e Saneamento "/>
    <s v="03.16.16"/>
    <s v="Direção Ambiente e Saneamento "/>
    <s v="03.16.16"/>
    <x v="46"/>
    <x v="0"/>
    <x v="0"/>
    <x v="1"/>
    <x v="0"/>
    <x v="0"/>
    <x v="0"/>
    <x v="0"/>
    <x v="8"/>
    <s v="2025-09-24"/>
    <x v="2"/>
    <n v="2511"/>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09-2025"/>
  </r>
  <r>
    <x v="0"/>
    <n v="0"/>
    <n v="0"/>
    <n v="0"/>
    <n v="73281"/>
    <x v="2138"/>
    <x v="0"/>
    <x v="0"/>
    <x v="0"/>
    <s v="03.16.16"/>
    <x v="53"/>
    <x v="0"/>
    <x v="0"/>
    <s v="Direção Ambiente e Saneamento "/>
    <s v="03.16.16"/>
    <s v="Direção Ambiente e Saneamento "/>
    <s v="03.16.16"/>
    <x v="42"/>
    <x v="0"/>
    <x v="0"/>
    <x v="1"/>
    <x v="1"/>
    <x v="0"/>
    <x v="0"/>
    <x v="0"/>
    <x v="8"/>
    <s v="2025-09-24"/>
    <x v="2"/>
    <n v="73281"/>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09-2025"/>
  </r>
  <r>
    <x v="0"/>
    <n v="0"/>
    <n v="0"/>
    <n v="0"/>
    <n v="6975"/>
    <x v="2138"/>
    <x v="0"/>
    <x v="0"/>
    <x v="0"/>
    <s v="03.16.16"/>
    <x v="53"/>
    <x v="0"/>
    <x v="0"/>
    <s v="Direção Ambiente e Saneamento "/>
    <s v="03.16.16"/>
    <s v="Direção Ambiente e Saneamento "/>
    <s v="03.16.16"/>
    <x v="76"/>
    <x v="0"/>
    <x v="0"/>
    <x v="1"/>
    <x v="0"/>
    <x v="0"/>
    <x v="0"/>
    <x v="0"/>
    <x v="8"/>
    <s v="2025-09-24"/>
    <x v="2"/>
    <n v="6975"/>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9-2025"/>
  </r>
  <r>
    <x v="0"/>
    <n v="0"/>
    <n v="0"/>
    <n v="0"/>
    <n v="730"/>
    <x v="2138"/>
    <x v="0"/>
    <x v="0"/>
    <x v="0"/>
    <s v="03.16.16"/>
    <x v="53"/>
    <x v="0"/>
    <x v="0"/>
    <s v="Direção Ambiente e Saneamento "/>
    <s v="03.16.16"/>
    <s v="Direção Ambiente e Saneamento "/>
    <s v="03.16.16"/>
    <x v="45"/>
    <x v="0"/>
    <x v="0"/>
    <x v="1"/>
    <x v="0"/>
    <x v="0"/>
    <x v="0"/>
    <x v="0"/>
    <x v="8"/>
    <s v="2025-09-24"/>
    <x v="2"/>
    <n v="730"/>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9-2025"/>
  </r>
  <r>
    <x v="0"/>
    <n v="0"/>
    <n v="0"/>
    <n v="0"/>
    <n v="29784"/>
    <x v="2138"/>
    <x v="0"/>
    <x v="0"/>
    <x v="0"/>
    <s v="03.16.16"/>
    <x v="53"/>
    <x v="0"/>
    <x v="0"/>
    <s v="Direção Ambiente e Saneamento "/>
    <s v="03.16.16"/>
    <s v="Direção Ambiente e Saneamento "/>
    <s v="03.16.16"/>
    <x v="46"/>
    <x v="0"/>
    <x v="0"/>
    <x v="1"/>
    <x v="0"/>
    <x v="0"/>
    <x v="0"/>
    <x v="0"/>
    <x v="8"/>
    <s v="2025-09-24"/>
    <x v="2"/>
    <n v="29784"/>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9-2025"/>
  </r>
  <r>
    <x v="0"/>
    <n v="0"/>
    <n v="0"/>
    <n v="0"/>
    <n v="868890"/>
    <x v="2138"/>
    <x v="0"/>
    <x v="0"/>
    <x v="0"/>
    <s v="03.16.16"/>
    <x v="53"/>
    <x v="0"/>
    <x v="0"/>
    <s v="Direção Ambiente e Saneamento "/>
    <s v="03.16.16"/>
    <s v="Direção Ambiente e Saneamento "/>
    <s v="03.16.16"/>
    <x v="42"/>
    <x v="0"/>
    <x v="0"/>
    <x v="1"/>
    <x v="1"/>
    <x v="0"/>
    <x v="0"/>
    <x v="0"/>
    <x v="8"/>
    <s v="2025-09-24"/>
    <x v="2"/>
    <n v="868890"/>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9-2025"/>
  </r>
  <r>
    <x v="0"/>
    <n v="0"/>
    <n v="0"/>
    <n v="0"/>
    <n v="99000"/>
    <x v="2139"/>
    <x v="0"/>
    <x v="0"/>
    <x v="0"/>
    <s v="01.28.03.06"/>
    <x v="20"/>
    <x v="3"/>
    <x v="3"/>
    <s v="Proteção Social"/>
    <s v="01.28.03"/>
    <s v="Proteção Social"/>
    <s v="01.28.03"/>
    <x v="4"/>
    <x v="0"/>
    <x v="2"/>
    <x v="3"/>
    <x v="0"/>
    <x v="1"/>
    <x v="0"/>
    <x v="0"/>
    <x v="9"/>
    <s v="2025-10-28"/>
    <x v="3"/>
    <n v="99000"/>
    <x v="0"/>
    <m/>
    <x v="0"/>
    <m/>
    <x v="26"/>
    <n v="100474914"/>
    <x v="0"/>
    <x v="0"/>
    <s v="Apoio a Crianças Vulneráveis "/>
    <s v="ORI"/>
    <x v="0"/>
    <s v="ACV"/>
    <x v="0"/>
    <x v="0"/>
    <x v="0"/>
    <x v="0"/>
    <x v="0"/>
    <x v="0"/>
    <x v="0"/>
    <x v="0"/>
    <x v="0"/>
    <x v="0"/>
    <x v="0"/>
    <s v="Apoio a Crianças Vulneráveis "/>
    <x v="0"/>
    <x v="0"/>
    <x v="0"/>
    <x v="0"/>
    <x v="1"/>
    <x v="0"/>
    <x v="0"/>
    <x v="0"/>
    <x v="0"/>
    <x v="0"/>
    <x v="0"/>
    <x v="0"/>
    <s v="Apoio concedido  a favor das crianças vulneráveis, referente ao mês de outubro de 2025, conforme anexo."/>
  </r>
  <r>
    <x v="0"/>
    <n v="0"/>
    <n v="0"/>
    <n v="0"/>
    <n v="4000"/>
    <x v="2140"/>
    <x v="0"/>
    <x v="0"/>
    <x v="0"/>
    <s v="03.16.15"/>
    <x v="0"/>
    <x v="0"/>
    <x v="0"/>
    <s v="Direção Financeira"/>
    <s v="03.16.15"/>
    <s v="Direção Financeira"/>
    <s v="03.16.15"/>
    <x v="0"/>
    <x v="0"/>
    <x v="0"/>
    <x v="0"/>
    <x v="0"/>
    <x v="0"/>
    <x v="0"/>
    <x v="0"/>
    <x v="9"/>
    <s v="2025-10-31"/>
    <x v="3"/>
    <n v="4000"/>
    <x v="0"/>
    <m/>
    <x v="0"/>
    <m/>
    <x v="127"/>
    <n v="100476245"/>
    <x v="0"/>
    <x v="0"/>
    <s v="Direção Financeira"/>
    <s v="ORI"/>
    <x v="0"/>
    <m/>
    <x v="0"/>
    <x v="0"/>
    <x v="0"/>
    <x v="0"/>
    <x v="0"/>
    <x v="0"/>
    <x v="0"/>
    <x v="0"/>
    <x v="0"/>
    <x v="0"/>
    <x v="0"/>
    <s v="Direção Financeira"/>
    <x v="0"/>
    <x v="0"/>
    <x v="0"/>
    <x v="0"/>
    <x v="0"/>
    <x v="0"/>
    <x v="0"/>
    <x v="0"/>
    <x v="0"/>
    <x v="0"/>
    <x v="0"/>
    <x v="0"/>
    <s v="Ajuda de custo a favor do senhor Adilsom Fernandes, pela sua deslocação à Praia no dia 29 e 31 de outubro de 2025, afim de fazer levantamento de documento em Tribunal de Contas, conforme anexo."/>
  </r>
  <r>
    <x v="1"/>
    <n v="0"/>
    <n v="0"/>
    <n v="0"/>
    <n v="133780"/>
    <x v="2141"/>
    <x v="0"/>
    <x v="0"/>
    <x v="0"/>
    <s v="01.27.07.01"/>
    <x v="59"/>
    <x v="1"/>
    <x v="1"/>
    <s v="Requalificação Urbana e Habitação 2"/>
    <s v="01.27.07"/>
    <s v="Requalificação Urbana e Habitação 2"/>
    <s v="01.27.07"/>
    <x v="2"/>
    <x v="0"/>
    <x v="0"/>
    <x v="1"/>
    <x v="0"/>
    <x v="1"/>
    <x v="1"/>
    <x v="0"/>
    <x v="10"/>
    <s v="2025-11-18"/>
    <x v="3"/>
    <n v="133780"/>
    <x v="0"/>
    <m/>
    <x v="0"/>
    <m/>
    <x v="351"/>
    <n v="100479601"/>
    <x v="0"/>
    <x v="0"/>
    <s v="Construção da Estrada de Mato Dentro"/>
    <s v="ORI"/>
    <x v="0"/>
    <m/>
    <x v="0"/>
    <x v="0"/>
    <x v="0"/>
    <x v="0"/>
    <x v="0"/>
    <x v="0"/>
    <x v="0"/>
    <x v="0"/>
    <x v="0"/>
    <x v="0"/>
    <x v="0"/>
    <s v="Construção da Estrada de Mato Dentro"/>
    <x v="0"/>
    <x v="0"/>
    <x v="0"/>
    <x v="0"/>
    <x v="1"/>
    <x v="0"/>
    <x v="0"/>
    <x v="0"/>
    <x v="0"/>
    <x v="0"/>
    <x v="0"/>
    <x v="0"/>
    <s v="Pagamento a favor de Indústria Comércio Gabriel, referente serviço de construção de passagem aéreo em madeira em Ribeira de principal e Mato Dento, conforme anexo."/>
  </r>
  <r>
    <x v="0"/>
    <n v="0"/>
    <n v="0"/>
    <n v="0"/>
    <n v="1000"/>
    <x v="2142"/>
    <x v="0"/>
    <x v="0"/>
    <x v="0"/>
    <s v="03.16.15"/>
    <x v="0"/>
    <x v="0"/>
    <x v="0"/>
    <s v="Direção Financeira"/>
    <s v="03.16.15"/>
    <s v="Direção Financeira"/>
    <s v="03.16.15"/>
    <x v="0"/>
    <x v="0"/>
    <x v="0"/>
    <x v="0"/>
    <x v="0"/>
    <x v="0"/>
    <x v="0"/>
    <x v="0"/>
    <x v="11"/>
    <s v="2025-12-03"/>
    <x v="3"/>
    <n v="1000"/>
    <x v="0"/>
    <m/>
    <x v="0"/>
    <m/>
    <x v="154"/>
    <n v="100476250"/>
    <x v="0"/>
    <x v="0"/>
    <s v="Direção Financeira"/>
    <s v="ORI"/>
    <x v="0"/>
    <m/>
    <x v="0"/>
    <x v="0"/>
    <x v="0"/>
    <x v="0"/>
    <x v="0"/>
    <x v="0"/>
    <x v="0"/>
    <x v="0"/>
    <x v="0"/>
    <x v="0"/>
    <x v="0"/>
    <s v="Direção Financeira"/>
    <x v="0"/>
    <x v="0"/>
    <x v="0"/>
    <x v="0"/>
    <x v="0"/>
    <x v="0"/>
    <x v="0"/>
    <x v="0"/>
    <x v="0"/>
    <x v="0"/>
    <x v="0"/>
    <x v="0"/>
    <s v="Ajuda de custo a favor do senhor Manuel Naturino Martins, pela sua deslocação à Cidade de São Salvador do Mundo no dia 23 de novembro de 2025, afim de transportar grupo desportivo, conforme anexo."/>
  </r>
  <r>
    <x v="1"/>
    <n v="0"/>
    <n v="0"/>
    <n v="0"/>
    <n v="180000"/>
    <x v="2143"/>
    <x v="0"/>
    <x v="0"/>
    <x v="0"/>
    <s v="01.27.07.09"/>
    <x v="7"/>
    <x v="1"/>
    <x v="1"/>
    <s v="Requalificação Urbana e Habitação 2"/>
    <s v="01.27.07"/>
    <s v="Requalificação Urbana e Habitação 2"/>
    <s v="01.27.07"/>
    <x v="2"/>
    <x v="0"/>
    <x v="0"/>
    <x v="1"/>
    <x v="0"/>
    <x v="1"/>
    <x v="1"/>
    <x v="0"/>
    <x v="11"/>
    <s v="2025-12-11"/>
    <x v="3"/>
    <n v="180000"/>
    <x v="0"/>
    <m/>
    <x v="0"/>
    <m/>
    <x v="32"/>
    <n v="100476920"/>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e Felisberto Carvalho, pela aquisição de combustíveis destinados a viaturas e máquinas afetos as obras de requalificação urbana e ambiental de Praia de veneza, conforme anexo."/>
  </r>
  <r>
    <x v="1"/>
    <n v="0"/>
    <n v="0"/>
    <n v="0"/>
    <n v="2092703"/>
    <x v="2144"/>
    <x v="0"/>
    <x v="0"/>
    <x v="0"/>
    <s v="03.16.15"/>
    <x v="0"/>
    <x v="0"/>
    <x v="0"/>
    <s v="Direção Financeira"/>
    <s v="03.16.15"/>
    <s v="Direção Financeira"/>
    <s v="03.16.15"/>
    <x v="67"/>
    <x v="0"/>
    <x v="0"/>
    <x v="1"/>
    <x v="0"/>
    <x v="0"/>
    <x v="1"/>
    <x v="0"/>
    <x v="10"/>
    <s v="2025-11-01"/>
    <x v="3"/>
    <n v="2092703"/>
    <x v="0"/>
    <m/>
    <x v="0"/>
    <m/>
    <x v="26"/>
    <n v="100474914"/>
    <x v="0"/>
    <x v="0"/>
    <s v="Direção Financeira"/>
    <s v="ORI"/>
    <x v="0"/>
    <m/>
    <x v="0"/>
    <x v="0"/>
    <x v="0"/>
    <x v="0"/>
    <x v="0"/>
    <x v="0"/>
    <x v="0"/>
    <x v="0"/>
    <x v="0"/>
    <x v="0"/>
    <x v="0"/>
    <s v="Direção Financeira"/>
    <x v="0"/>
    <x v="0"/>
    <x v="0"/>
    <x v="0"/>
    <x v="0"/>
    <x v="0"/>
    <x v="0"/>
    <x v="1"/>
    <x v="0"/>
    <x v="0"/>
    <x v="0"/>
    <x v="0"/>
    <s v="Pagamento amortização empréstimos obtidos novembro 2025."/>
  </r>
  <r>
    <x v="0"/>
    <n v="0"/>
    <n v="0"/>
    <n v="0"/>
    <n v="1000"/>
    <x v="2145"/>
    <x v="0"/>
    <x v="0"/>
    <x v="0"/>
    <s v="01.25.05.12"/>
    <x v="2"/>
    <x v="2"/>
    <x v="2"/>
    <s v="Saúde"/>
    <s v="01.25.05"/>
    <s v="Saúde"/>
    <s v="01.25.05"/>
    <x v="3"/>
    <x v="0"/>
    <x v="1"/>
    <x v="2"/>
    <x v="0"/>
    <x v="1"/>
    <x v="0"/>
    <x v="0"/>
    <x v="1"/>
    <s v="2025-01-22"/>
    <x v="0"/>
    <n v="1000"/>
    <x v="0"/>
    <m/>
    <x v="0"/>
    <m/>
    <x v="352"/>
    <n v="100479852"/>
    <x v="0"/>
    <x v="0"/>
    <s v="Promoção e Inclusão Social"/>
    <s v="ORI"/>
    <x v="0"/>
    <m/>
    <x v="0"/>
    <x v="0"/>
    <x v="0"/>
    <x v="0"/>
    <x v="0"/>
    <x v="0"/>
    <x v="0"/>
    <x v="0"/>
    <x v="0"/>
    <x v="0"/>
    <x v="0"/>
    <s v="Promoção e Inclusão Social"/>
    <x v="0"/>
    <x v="0"/>
    <x v="0"/>
    <x v="0"/>
    <x v="1"/>
    <x v="0"/>
    <x v="0"/>
    <x v="0"/>
    <x v="0"/>
    <x v="0"/>
    <x v="0"/>
    <x v="0"/>
    <s v="Apoio social a favor da Anilsa Da Conceição Furtado Garcia, conforme anexo."/>
  </r>
  <r>
    <x v="1"/>
    <n v="0"/>
    <n v="0"/>
    <n v="0"/>
    <n v="299120"/>
    <x v="2146"/>
    <x v="0"/>
    <x v="0"/>
    <x v="0"/>
    <s v="03.16.15"/>
    <x v="0"/>
    <x v="0"/>
    <x v="0"/>
    <s v="Direção Financeira"/>
    <s v="03.16.15"/>
    <s v="Direção Financeira"/>
    <s v="03.16.15"/>
    <x v="53"/>
    <x v="0"/>
    <x v="0"/>
    <x v="1"/>
    <x v="0"/>
    <x v="0"/>
    <x v="1"/>
    <x v="0"/>
    <x v="1"/>
    <s v="2025-01-31"/>
    <x v="0"/>
    <n v="299120"/>
    <x v="0"/>
    <m/>
    <x v="0"/>
    <m/>
    <x v="353"/>
    <n v="100477569"/>
    <x v="0"/>
    <x v="0"/>
    <s v="Direção Financeira"/>
    <s v="ORI"/>
    <x v="0"/>
    <m/>
    <x v="0"/>
    <x v="0"/>
    <x v="0"/>
    <x v="0"/>
    <x v="0"/>
    <x v="0"/>
    <x v="0"/>
    <x v="0"/>
    <x v="0"/>
    <x v="0"/>
    <x v="0"/>
    <s v="Direção Financeira"/>
    <x v="0"/>
    <x v="0"/>
    <x v="0"/>
    <x v="0"/>
    <x v="0"/>
    <x v="0"/>
    <x v="0"/>
    <x v="0"/>
    <x v="0"/>
    <x v="0"/>
    <x v="0"/>
    <x v="0"/>
    <s v="Pagamento referente a refeições servidas, conforme proposta em anexo."/>
  </r>
  <r>
    <x v="0"/>
    <n v="0"/>
    <n v="0"/>
    <n v="0"/>
    <n v="15000"/>
    <x v="2147"/>
    <x v="0"/>
    <x v="0"/>
    <x v="0"/>
    <s v="03.16.15"/>
    <x v="0"/>
    <x v="0"/>
    <x v="0"/>
    <s v="Direção Financeira"/>
    <s v="03.16.15"/>
    <s v="Direção Financeira"/>
    <s v="03.16.15"/>
    <x v="13"/>
    <x v="0"/>
    <x v="0"/>
    <x v="1"/>
    <x v="0"/>
    <x v="0"/>
    <x v="0"/>
    <x v="0"/>
    <x v="1"/>
    <s v="2025-01-31"/>
    <x v="0"/>
    <n v="15000"/>
    <x v="0"/>
    <m/>
    <x v="0"/>
    <m/>
    <x v="26"/>
    <n v="100474914"/>
    <x v="0"/>
    <x v="0"/>
    <s v="Direção Financeira"/>
    <s v="ORI"/>
    <x v="0"/>
    <m/>
    <x v="0"/>
    <x v="0"/>
    <x v="0"/>
    <x v="0"/>
    <x v="0"/>
    <x v="0"/>
    <x v="0"/>
    <x v="0"/>
    <x v="0"/>
    <x v="0"/>
    <x v="0"/>
    <s v="Direção Financeira"/>
    <x v="0"/>
    <x v="0"/>
    <x v="0"/>
    <x v="0"/>
    <x v="0"/>
    <x v="0"/>
    <x v="0"/>
    <x v="0"/>
    <x v="0"/>
    <x v="0"/>
    <x v="0"/>
    <x v="0"/>
    <s v="Pagamento a favor da Tesouraria Municipal referente a aquisição de combustível para as viaturas afetos aos serviços da CMSM, conforme anexo. "/>
  </r>
  <r>
    <x v="1"/>
    <n v="0"/>
    <n v="0"/>
    <n v="0"/>
    <n v="31000"/>
    <x v="2148"/>
    <x v="0"/>
    <x v="0"/>
    <x v="0"/>
    <s v="01.26.02.07"/>
    <x v="60"/>
    <x v="6"/>
    <x v="7"/>
    <s v="Pesca"/>
    <s v="01.26.02"/>
    <s v="Pesca"/>
    <s v="01.26.02"/>
    <x v="5"/>
    <x v="0"/>
    <x v="0"/>
    <x v="1"/>
    <x v="0"/>
    <x v="1"/>
    <x v="1"/>
    <x v="0"/>
    <x v="4"/>
    <s v="2025-03-03"/>
    <x v="0"/>
    <n v="31000"/>
    <x v="0"/>
    <m/>
    <x v="0"/>
    <m/>
    <x v="354"/>
    <n v="100212824"/>
    <x v="0"/>
    <x v="0"/>
    <s v="Apoio para Aquisição de Materiais de Pescas e Botes"/>
    <s v="ORI"/>
    <x v="0"/>
    <m/>
    <x v="0"/>
    <x v="0"/>
    <x v="0"/>
    <x v="0"/>
    <x v="0"/>
    <x v="0"/>
    <x v="0"/>
    <x v="0"/>
    <x v="0"/>
    <x v="0"/>
    <x v="0"/>
    <s v="Apoio para Aquisição de Materiais de Pescas e Botes"/>
    <x v="0"/>
    <x v="0"/>
    <x v="0"/>
    <x v="0"/>
    <x v="1"/>
    <x v="0"/>
    <x v="0"/>
    <x v="0"/>
    <x v="0"/>
    <x v="0"/>
    <x v="0"/>
    <x v="0"/>
    <s v="Apoio para realização de atividade no âmbito no dia nacional dos pescadores e Peixeiras, conforme anexo.   Alterar Descrição do Cabimento"/>
  </r>
  <r>
    <x v="1"/>
    <n v="0"/>
    <n v="0"/>
    <n v="0"/>
    <n v="300000"/>
    <x v="2149"/>
    <x v="0"/>
    <x v="0"/>
    <x v="0"/>
    <s v="03.16.15"/>
    <x v="0"/>
    <x v="0"/>
    <x v="0"/>
    <s v="Direção Financeira"/>
    <s v="03.16.15"/>
    <s v="Direção Financeira"/>
    <s v="03.16.15"/>
    <x v="53"/>
    <x v="0"/>
    <x v="0"/>
    <x v="1"/>
    <x v="0"/>
    <x v="0"/>
    <x v="1"/>
    <x v="0"/>
    <x v="5"/>
    <s v="2025-06-05"/>
    <x v="1"/>
    <n v="300000"/>
    <x v="0"/>
    <m/>
    <x v="0"/>
    <m/>
    <x v="299"/>
    <n v="100479937"/>
    <x v="0"/>
    <x v="0"/>
    <s v="Direção Financeira"/>
    <s v="ORI"/>
    <x v="0"/>
    <m/>
    <x v="0"/>
    <x v="0"/>
    <x v="0"/>
    <x v="0"/>
    <x v="0"/>
    <x v="0"/>
    <x v="0"/>
    <x v="0"/>
    <x v="0"/>
    <x v="0"/>
    <x v="0"/>
    <s v="Direção Financeira"/>
    <x v="0"/>
    <x v="0"/>
    <x v="0"/>
    <x v="0"/>
    <x v="0"/>
    <x v="0"/>
    <x v="0"/>
    <x v="0"/>
    <x v="0"/>
    <x v="0"/>
    <x v="0"/>
    <x v="0"/>
    <s v="Pagamento referente a serviços de iluminação de Natal, 2024, conforme anexo."/>
  </r>
  <r>
    <x v="0"/>
    <n v="0"/>
    <n v="0"/>
    <n v="0"/>
    <n v="35250"/>
    <x v="2150"/>
    <x v="0"/>
    <x v="1"/>
    <x v="0"/>
    <s v="80.02.01"/>
    <x v="28"/>
    <x v="4"/>
    <x v="4"/>
    <s v="Retenções Iur"/>
    <s v="80.02.01"/>
    <s v="Retenções Iur"/>
    <s v="80.02.01"/>
    <x v="52"/>
    <x v="0"/>
    <x v="6"/>
    <x v="1"/>
    <x v="1"/>
    <x v="2"/>
    <x v="2"/>
    <x v="0"/>
    <x v="3"/>
    <s v="2025-05-19"/>
    <x v="1"/>
    <n v="35250"/>
    <x v="0"/>
    <m/>
    <x v="0"/>
    <m/>
    <x v="9"/>
    <n v="100474696"/>
    <x v="0"/>
    <x v="0"/>
    <s v="Retenções Iur"/>
    <s v="ORI"/>
    <x v="0"/>
    <s v="RIUR"/>
    <x v="0"/>
    <x v="0"/>
    <x v="0"/>
    <x v="0"/>
    <x v="0"/>
    <x v="0"/>
    <x v="0"/>
    <x v="0"/>
    <x v="0"/>
    <x v="0"/>
    <x v="0"/>
    <s v="Retenções Iur"/>
    <x v="0"/>
    <x v="0"/>
    <x v="0"/>
    <x v="0"/>
    <x v="2"/>
    <x v="0"/>
    <x v="0"/>
    <x v="0"/>
    <x v="0"/>
    <x v="1"/>
    <x v="0"/>
    <x v="0"/>
    <s v="RETENCAO OT"/>
  </r>
  <r>
    <x v="0"/>
    <n v="0"/>
    <n v="0"/>
    <n v="0"/>
    <n v="4300"/>
    <x v="2151"/>
    <x v="0"/>
    <x v="0"/>
    <x v="0"/>
    <s v="03.16.15"/>
    <x v="0"/>
    <x v="0"/>
    <x v="0"/>
    <s v="Direção Financeira"/>
    <s v="03.16.15"/>
    <s v="Direção Financeira"/>
    <s v="03.16.15"/>
    <x v="40"/>
    <x v="0"/>
    <x v="0"/>
    <x v="1"/>
    <x v="0"/>
    <x v="0"/>
    <x v="0"/>
    <x v="0"/>
    <x v="2"/>
    <s v="2025-04-09"/>
    <x v="1"/>
    <n v="4300"/>
    <x v="0"/>
    <m/>
    <x v="0"/>
    <m/>
    <x v="98"/>
    <n v="100477243"/>
    <x v="0"/>
    <x v="0"/>
    <s v="Direção Financeira"/>
    <s v="ORI"/>
    <x v="0"/>
    <m/>
    <x v="0"/>
    <x v="0"/>
    <x v="0"/>
    <x v="0"/>
    <x v="0"/>
    <x v="0"/>
    <x v="0"/>
    <x v="0"/>
    <x v="0"/>
    <x v="0"/>
    <x v="0"/>
    <s v="Direção Financeira"/>
    <x v="0"/>
    <x v="0"/>
    <x v="0"/>
    <x v="0"/>
    <x v="0"/>
    <x v="0"/>
    <x v="0"/>
    <x v="0"/>
    <x v="0"/>
    <x v="0"/>
    <x v="0"/>
    <x v="0"/>
    <s v="Pagamento referente a almoço servida a bancada de Assembleia Municipal da CMSM, no âmbito da visita do concelho de SM, conforme anexo.  "/>
  </r>
  <r>
    <x v="0"/>
    <n v="0"/>
    <n v="0"/>
    <n v="0"/>
    <n v="5000"/>
    <x v="2152"/>
    <x v="0"/>
    <x v="0"/>
    <x v="0"/>
    <s v="03.16.15"/>
    <x v="0"/>
    <x v="0"/>
    <x v="0"/>
    <s v="Direção Financeira"/>
    <s v="03.16.15"/>
    <s v="Direção Financeira"/>
    <s v="03.16.15"/>
    <x v="11"/>
    <x v="0"/>
    <x v="0"/>
    <x v="0"/>
    <x v="1"/>
    <x v="0"/>
    <x v="0"/>
    <x v="0"/>
    <x v="2"/>
    <s v="2025-04-21"/>
    <x v="1"/>
    <n v="5000"/>
    <x v="0"/>
    <m/>
    <x v="0"/>
    <m/>
    <x v="82"/>
    <n v="100479698"/>
    <x v="0"/>
    <x v="0"/>
    <s v="Direção Financeira"/>
    <s v="ORI"/>
    <x v="0"/>
    <m/>
    <x v="0"/>
    <x v="0"/>
    <x v="0"/>
    <x v="0"/>
    <x v="0"/>
    <x v="0"/>
    <x v="0"/>
    <x v="0"/>
    <x v="0"/>
    <x v="0"/>
    <x v="0"/>
    <s v="Direção Financeira"/>
    <x v="0"/>
    <x v="0"/>
    <x v="0"/>
    <x v="0"/>
    <x v="0"/>
    <x v="0"/>
    <x v="0"/>
    <x v="1"/>
    <x v="0"/>
    <x v="0"/>
    <x v="0"/>
    <x v="0"/>
    <s v="Pagamento a favor de EDEC, referente pagamento de energia electrica, conforme anexo."/>
  </r>
  <r>
    <x v="0"/>
    <n v="0"/>
    <n v="0"/>
    <n v="0"/>
    <n v="600"/>
    <x v="2153"/>
    <x v="0"/>
    <x v="0"/>
    <x v="0"/>
    <s v="03.16.15"/>
    <x v="0"/>
    <x v="0"/>
    <x v="0"/>
    <s v="Direção Financeira"/>
    <s v="03.16.15"/>
    <s v="Direção Financeira"/>
    <s v="03.16.15"/>
    <x v="39"/>
    <x v="0"/>
    <x v="0"/>
    <x v="0"/>
    <x v="0"/>
    <x v="0"/>
    <x v="0"/>
    <x v="0"/>
    <x v="5"/>
    <s v="2025-06-06"/>
    <x v="1"/>
    <n v="600"/>
    <x v="0"/>
    <m/>
    <x v="0"/>
    <m/>
    <x v="355"/>
    <n v="100479348"/>
    <x v="0"/>
    <x v="0"/>
    <s v="Direção Financeira"/>
    <s v="ORI"/>
    <x v="0"/>
    <m/>
    <x v="0"/>
    <x v="0"/>
    <x v="0"/>
    <x v="0"/>
    <x v="0"/>
    <x v="0"/>
    <x v="0"/>
    <x v="0"/>
    <x v="0"/>
    <x v="0"/>
    <x v="0"/>
    <s v="Direção Financeira"/>
    <x v="0"/>
    <x v="0"/>
    <x v="0"/>
    <x v="0"/>
    <x v="0"/>
    <x v="0"/>
    <x v="0"/>
    <x v="0"/>
    <x v="0"/>
    <x v="0"/>
    <x v="0"/>
    <x v="0"/>
    <s v="Despesa pago a favor Loja Nunu Comercio Geral, conforme anexo"/>
  </r>
  <r>
    <x v="0"/>
    <n v="0"/>
    <n v="0"/>
    <n v="0"/>
    <n v="11980"/>
    <x v="2154"/>
    <x v="0"/>
    <x v="0"/>
    <x v="0"/>
    <s v="03.16.15"/>
    <x v="0"/>
    <x v="0"/>
    <x v="0"/>
    <s v="Direção Financeira"/>
    <s v="03.16.15"/>
    <s v="Direção Financeira"/>
    <s v="03.16.15"/>
    <x v="40"/>
    <x v="0"/>
    <x v="0"/>
    <x v="1"/>
    <x v="0"/>
    <x v="0"/>
    <x v="0"/>
    <x v="0"/>
    <x v="5"/>
    <s v="2025-06-12"/>
    <x v="1"/>
    <n v="11980"/>
    <x v="0"/>
    <m/>
    <x v="0"/>
    <m/>
    <x v="188"/>
    <n v="100478577"/>
    <x v="0"/>
    <x v="0"/>
    <s v="Direção Financeira"/>
    <s v="ORI"/>
    <x v="0"/>
    <m/>
    <x v="0"/>
    <x v="0"/>
    <x v="0"/>
    <x v="0"/>
    <x v="0"/>
    <x v="0"/>
    <x v="0"/>
    <x v="0"/>
    <x v="0"/>
    <x v="0"/>
    <x v="0"/>
    <s v="Direção Financeira"/>
    <x v="0"/>
    <x v="0"/>
    <x v="0"/>
    <x v="0"/>
    <x v="0"/>
    <x v="0"/>
    <x v="0"/>
    <x v="0"/>
    <x v="0"/>
    <x v="0"/>
    <x v="0"/>
    <x v="0"/>
    <s v="Pagamento a favor de Emps Empresa Moreira Prestacao Servico, pelo almoço convivio no âmbito de encontro com emigrantes, conforme anexo."/>
  </r>
  <r>
    <x v="0"/>
    <n v="0"/>
    <n v="0"/>
    <n v="0"/>
    <n v="1080"/>
    <x v="2155"/>
    <x v="0"/>
    <x v="1"/>
    <x v="0"/>
    <s v="03.03.10"/>
    <x v="15"/>
    <x v="0"/>
    <x v="5"/>
    <s v="Receitas Da Câmara"/>
    <s v="03.03.10"/>
    <s v="Receitas Da Câmara"/>
    <s v="03.03.10"/>
    <x v="15"/>
    <x v="0"/>
    <x v="4"/>
    <x v="5"/>
    <x v="0"/>
    <x v="0"/>
    <x v="2"/>
    <x v="0"/>
    <x v="5"/>
    <s v="2025-06-03"/>
    <x v="1"/>
    <n v="10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0"/>
    <x v="2156"/>
    <x v="0"/>
    <x v="1"/>
    <x v="0"/>
    <s v="03.03.10"/>
    <x v="15"/>
    <x v="0"/>
    <x v="5"/>
    <s v="Receitas Da Câmara"/>
    <s v="03.03.10"/>
    <s v="Receitas Da Câmara"/>
    <s v="03.03.10"/>
    <x v="16"/>
    <x v="0"/>
    <x v="4"/>
    <x v="5"/>
    <x v="0"/>
    <x v="0"/>
    <x v="2"/>
    <x v="0"/>
    <x v="5"/>
    <s v="2025-06-03"/>
    <x v="1"/>
    <n v="1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00"/>
    <x v="2157"/>
    <x v="0"/>
    <x v="1"/>
    <x v="0"/>
    <s v="03.03.10"/>
    <x v="15"/>
    <x v="0"/>
    <x v="5"/>
    <s v="Receitas Da Câmara"/>
    <s v="03.03.10"/>
    <s v="Receitas Da Câmara"/>
    <s v="03.03.10"/>
    <x v="26"/>
    <x v="0"/>
    <x v="4"/>
    <x v="5"/>
    <x v="0"/>
    <x v="0"/>
    <x v="2"/>
    <x v="0"/>
    <x v="5"/>
    <s v="2025-06-03"/>
    <x v="1"/>
    <n v="24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635973"/>
    <x v="2158"/>
    <x v="0"/>
    <x v="1"/>
    <x v="0"/>
    <s v="03.03.10"/>
    <x v="15"/>
    <x v="0"/>
    <x v="5"/>
    <s v="Receitas Da Câmara"/>
    <s v="03.03.10"/>
    <s v="Receitas Da Câmara"/>
    <s v="03.03.10"/>
    <x v="33"/>
    <x v="0"/>
    <x v="0"/>
    <x v="1"/>
    <x v="0"/>
    <x v="0"/>
    <x v="2"/>
    <x v="0"/>
    <x v="5"/>
    <s v="2025-06-03"/>
    <x v="1"/>
    <n v="63597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210"/>
    <x v="2159"/>
    <x v="0"/>
    <x v="1"/>
    <x v="0"/>
    <s v="03.03.10"/>
    <x v="15"/>
    <x v="0"/>
    <x v="5"/>
    <s v="Receitas Da Câmara"/>
    <s v="03.03.10"/>
    <s v="Receitas Da Câmara"/>
    <s v="03.03.10"/>
    <x v="20"/>
    <x v="0"/>
    <x v="4"/>
    <x v="5"/>
    <x v="0"/>
    <x v="0"/>
    <x v="2"/>
    <x v="0"/>
    <x v="5"/>
    <s v="2025-06-03"/>
    <x v="1"/>
    <n v="72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90"/>
    <x v="2160"/>
    <x v="0"/>
    <x v="1"/>
    <x v="0"/>
    <s v="03.03.10"/>
    <x v="15"/>
    <x v="0"/>
    <x v="5"/>
    <s v="Receitas Da Câmara"/>
    <s v="03.03.10"/>
    <s v="Receitas Da Câmara"/>
    <s v="03.03.10"/>
    <x v="27"/>
    <x v="0"/>
    <x v="4"/>
    <x v="5"/>
    <x v="0"/>
    <x v="0"/>
    <x v="2"/>
    <x v="0"/>
    <x v="5"/>
    <s v="2025-06-03"/>
    <x v="1"/>
    <n v="15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1206"/>
    <x v="2161"/>
    <x v="0"/>
    <x v="1"/>
    <x v="0"/>
    <s v="03.03.10"/>
    <x v="15"/>
    <x v="0"/>
    <x v="5"/>
    <s v="Receitas Da Câmara"/>
    <s v="03.03.10"/>
    <s v="Receitas Da Câmara"/>
    <s v="03.03.10"/>
    <x v="25"/>
    <x v="0"/>
    <x v="0"/>
    <x v="1"/>
    <x v="0"/>
    <x v="0"/>
    <x v="2"/>
    <x v="0"/>
    <x v="5"/>
    <s v="2025-06-03"/>
    <x v="1"/>
    <n v="12120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00"/>
    <x v="2162"/>
    <x v="0"/>
    <x v="1"/>
    <x v="0"/>
    <s v="03.03.10"/>
    <x v="15"/>
    <x v="0"/>
    <x v="5"/>
    <s v="Receitas Da Câmara"/>
    <s v="03.03.10"/>
    <s v="Receitas Da Câmara"/>
    <s v="03.03.10"/>
    <x v="22"/>
    <x v="0"/>
    <x v="0"/>
    <x v="8"/>
    <x v="0"/>
    <x v="0"/>
    <x v="2"/>
    <x v="0"/>
    <x v="5"/>
    <s v="2025-06-03"/>
    <x v="1"/>
    <n v="1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00"/>
    <x v="2163"/>
    <x v="0"/>
    <x v="1"/>
    <x v="0"/>
    <s v="03.03.10"/>
    <x v="15"/>
    <x v="0"/>
    <x v="5"/>
    <s v="Receitas Da Câmara"/>
    <s v="03.03.10"/>
    <s v="Receitas Da Câmara"/>
    <s v="03.03.10"/>
    <x v="24"/>
    <x v="0"/>
    <x v="4"/>
    <x v="5"/>
    <x v="0"/>
    <x v="0"/>
    <x v="2"/>
    <x v="0"/>
    <x v="5"/>
    <s v="2025-06-03"/>
    <x v="1"/>
    <n v="2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
    <x v="2164"/>
    <x v="0"/>
    <x v="1"/>
    <x v="0"/>
    <s v="03.03.10"/>
    <x v="15"/>
    <x v="0"/>
    <x v="5"/>
    <s v="Receitas Da Câmara"/>
    <s v="03.03.10"/>
    <s v="Receitas Da Câmara"/>
    <s v="03.03.10"/>
    <x v="17"/>
    <x v="0"/>
    <x v="4"/>
    <x v="5"/>
    <x v="0"/>
    <x v="0"/>
    <x v="2"/>
    <x v="0"/>
    <x v="5"/>
    <s v="2025-06-03"/>
    <x v="1"/>
    <n v="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00"/>
    <x v="2165"/>
    <x v="0"/>
    <x v="1"/>
    <x v="0"/>
    <s v="03.03.10"/>
    <x v="15"/>
    <x v="0"/>
    <x v="5"/>
    <s v="Receitas Da Câmara"/>
    <s v="03.03.10"/>
    <s v="Receitas Da Câmara"/>
    <s v="03.03.10"/>
    <x v="64"/>
    <x v="0"/>
    <x v="4"/>
    <x v="9"/>
    <x v="0"/>
    <x v="0"/>
    <x v="2"/>
    <x v="0"/>
    <x v="5"/>
    <s v="2025-06-03"/>
    <x v="1"/>
    <n v="1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00"/>
    <x v="2166"/>
    <x v="0"/>
    <x v="1"/>
    <x v="0"/>
    <s v="03.03.10"/>
    <x v="15"/>
    <x v="0"/>
    <x v="5"/>
    <s v="Receitas Da Câmara"/>
    <s v="03.03.10"/>
    <s v="Receitas Da Câmara"/>
    <s v="03.03.10"/>
    <x v="21"/>
    <x v="0"/>
    <x v="4"/>
    <x v="5"/>
    <x v="0"/>
    <x v="0"/>
    <x v="2"/>
    <x v="0"/>
    <x v="5"/>
    <s v="2025-06-03"/>
    <x v="1"/>
    <n v="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055"/>
    <x v="2167"/>
    <x v="0"/>
    <x v="1"/>
    <x v="0"/>
    <s v="03.03.10"/>
    <x v="15"/>
    <x v="0"/>
    <x v="5"/>
    <s v="Receitas Da Câmara"/>
    <s v="03.03.10"/>
    <s v="Receitas Da Câmara"/>
    <s v="03.03.10"/>
    <x v="23"/>
    <x v="0"/>
    <x v="4"/>
    <x v="5"/>
    <x v="0"/>
    <x v="0"/>
    <x v="2"/>
    <x v="0"/>
    <x v="5"/>
    <s v="2025-06-04"/>
    <x v="1"/>
    <n v="2605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263"/>
    <x v="2168"/>
    <x v="0"/>
    <x v="1"/>
    <x v="0"/>
    <s v="03.03.10"/>
    <x v="15"/>
    <x v="0"/>
    <x v="5"/>
    <s v="Receitas Da Câmara"/>
    <s v="03.03.10"/>
    <s v="Receitas Da Câmara"/>
    <s v="03.03.10"/>
    <x v="32"/>
    <x v="0"/>
    <x v="4"/>
    <x v="5"/>
    <x v="0"/>
    <x v="0"/>
    <x v="2"/>
    <x v="0"/>
    <x v="5"/>
    <s v="2025-06-04"/>
    <x v="1"/>
    <n v="926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50"/>
    <x v="2169"/>
    <x v="0"/>
    <x v="1"/>
    <x v="0"/>
    <s v="03.03.10"/>
    <x v="15"/>
    <x v="0"/>
    <x v="5"/>
    <s v="Receitas Da Câmara"/>
    <s v="03.03.10"/>
    <s v="Receitas Da Câmara"/>
    <s v="03.03.10"/>
    <x v="24"/>
    <x v="0"/>
    <x v="4"/>
    <x v="5"/>
    <x v="0"/>
    <x v="0"/>
    <x v="2"/>
    <x v="0"/>
    <x v="5"/>
    <s v="2025-06-04"/>
    <x v="1"/>
    <n v="25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1200"/>
    <x v="2170"/>
    <x v="0"/>
    <x v="1"/>
    <x v="0"/>
    <s v="03.03.10"/>
    <x v="15"/>
    <x v="0"/>
    <x v="5"/>
    <s v="Receitas Da Câmara"/>
    <s v="03.03.10"/>
    <s v="Receitas Da Câmara"/>
    <s v="03.03.10"/>
    <x v="15"/>
    <x v="0"/>
    <x v="4"/>
    <x v="5"/>
    <x v="0"/>
    <x v="0"/>
    <x v="2"/>
    <x v="0"/>
    <x v="5"/>
    <s v="2025-06-04"/>
    <x v="1"/>
    <n v="31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600"/>
    <x v="2171"/>
    <x v="0"/>
    <x v="1"/>
    <x v="0"/>
    <s v="03.03.10"/>
    <x v="15"/>
    <x v="0"/>
    <x v="5"/>
    <s v="Receitas Da Câmara"/>
    <s v="03.03.10"/>
    <s v="Receitas Da Câmara"/>
    <s v="03.03.10"/>
    <x v="22"/>
    <x v="0"/>
    <x v="0"/>
    <x v="8"/>
    <x v="0"/>
    <x v="0"/>
    <x v="2"/>
    <x v="0"/>
    <x v="5"/>
    <s v="2025-06-04"/>
    <x v="1"/>
    <n v="5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25"/>
    <x v="2172"/>
    <x v="0"/>
    <x v="1"/>
    <x v="0"/>
    <s v="03.03.10"/>
    <x v="15"/>
    <x v="0"/>
    <x v="5"/>
    <s v="Receitas Da Câmara"/>
    <s v="03.03.10"/>
    <s v="Receitas Da Câmara"/>
    <s v="03.03.10"/>
    <x v="20"/>
    <x v="0"/>
    <x v="4"/>
    <x v="5"/>
    <x v="0"/>
    <x v="0"/>
    <x v="2"/>
    <x v="0"/>
    <x v="5"/>
    <s v="2025-06-04"/>
    <x v="1"/>
    <n v="15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
    <x v="2173"/>
    <x v="0"/>
    <x v="1"/>
    <x v="0"/>
    <s v="03.03.10"/>
    <x v="15"/>
    <x v="0"/>
    <x v="5"/>
    <s v="Receitas Da Câmara"/>
    <s v="03.03.10"/>
    <s v="Receitas Da Câmara"/>
    <s v="03.03.10"/>
    <x v="17"/>
    <x v="0"/>
    <x v="4"/>
    <x v="5"/>
    <x v="0"/>
    <x v="0"/>
    <x v="2"/>
    <x v="0"/>
    <x v="5"/>
    <s v="2025-06-04"/>
    <x v="1"/>
    <n v="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0870"/>
    <x v="2174"/>
    <x v="0"/>
    <x v="1"/>
    <x v="0"/>
    <s v="03.03.10"/>
    <x v="15"/>
    <x v="0"/>
    <x v="5"/>
    <s v="Receitas Da Câmara"/>
    <s v="03.03.10"/>
    <s v="Receitas Da Câmara"/>
    <s v="03.03.10"/>
    <x v="25"/>
    <x v="0"/>
    <x v="0"/>
    <x v="1"/>
    <x v="0"/>
    <x v="0"/>
    <x v="2"/>
    <x v="0"/>
    <x v="5"/>
    <s v="2025-06-04"/>
    <x v="1"/>
    <n v="808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0"/>
    <x v="2175"/>
    <x v="0"/>
    <x v="1"/>
    <x v="0"/>
    <s v="03.03.10"/>
    <x v="15"/>
    <x v="0"/>
    <x v="5"/>
    <s v="Receitas Da Câmara"/>
    <s v="03.03.10"/>
    <s v="Receitas Da Câmara"/>
    <s v="03.03.10"/>
    <x v="16"/>
    <x v="0"/>
    <x v="4"/>
    <x v="5"/>
    <x v="0"/>
    <x v="0"/>
    <x v="2"/>
    <x v="0"/>
    <x v="5"/>
    <s v="2025-06-04"/>
    <x v="1"/>
    <n v="2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5"/>
    <x v="2176"/>
    <x v="0"/>
    <x v="1"/>
    <x v="0"/>
    <s v="03.03.10"/>
    <x v="15"/>
    <x v="0"/>
    <x v="5"/>
    <s v="Receitas Da Câmara"/>
    <s v="03.03.10"/>
    <s v="Receitas Da Câmara"/>
    <s v="03.03.10"/>
    <x v="43"/>
    <x v="0"/>
    <x v="4"/>
    <x v="11"/>
    <x v="0"/>
    <x v="0"/>
    <x v="2"/>
    <x v="0"/>
    <x v="5"/>
    <s v="2025-06-04"/>
    <x v="1"/>
    <n v="225"/>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675000"/>
    <x v="2177"/>
    <x v="0"/>
    <x v="1"/>
    <x v="0"/>
    <s v="03.03.10"/>
    <x v="15"/>
    <x v="0"/>
    <x v="5"/>
    <s v="Receitas Da Câmara"/>
    <s v="03.03.10"/>
    <s v="Receitas Da Câmara"/>
    <s v="03.03.10"/>
    <x v="33"/>
    <x v="0"/>
    <x v="0"/>
    <x v="1"/>
    <x v="0"/>
    <x v="0"/>
    <x v="2"/>
    <x v="0"/>
    <x v="5"/>
    <s v="2025-06-04"/>
    <x v="1"/>
    <n v="675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400"/>
    <x v="2178"/>
    <x v="0"/>
    <x v="1"/>
    <x v="0"/>
    <s v="03.03.10"/>
    <x v="15"/>
    <x v="0"/>
    <x v="5"/>
    <s v="Receitas Da Câmara"/>
    <s v="03.03.10"/>
    <s v="Receitas Da Câmara"/>
    <s v="03.03.10"/>
    <x v="22"/>
    <x v="0"/>
    <x v="0"/>
    <x v="8"/>
    <x v="0"/>
    <x v="0"/>
    <x v="2"/>
    <x v="0"/>
    <x v="6"/>
    <s v="2025-07-07"/>
    <x v="2"/>
    <n v="5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0"/>
    <x v="2179"/>
    <x v="0"/>
    <x v="1"/>
    <x v="0"/>
    <s v="03.03.10"/>
    <x v="15"/>
    <x v="0"/>
    <x v="5"/>
    <s v="Receitas Da Câmara"/>
    <s v="03.03.10"/>
    <s v="Receitas Da Câmara"/>
    <s v="03.03.10"/>
    <x v="20"/>
    <x v="0"/>
    <x v="4"/>
    <x v="5"/>
    <x v="0"/>
    <x v="0"/>
    <x v="2"/>
    <x v="0"/>
    <x v="6"/>
    <s v="2025-07-07"/>
    <x v="2"/>
    <n v="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175"/>
    <x v="2180"/>
    <x v="0"/>
    <x v="1"/>
    <x v="0"/>
    <s v="03.03.10"/>
    <x v="15"/>
    <x v="0"/>
    <x v="5"/>
    <s v="Receitas Da Câmara"/>
    <s v="03.03.10"/>
    <s v="Receitas Da Câmara"/>
    <s v="03.03.10"/>
    <x v="23"/>
    <x v="0"/>
    <x v="4"/>
    <x v="5"/>
    <x v="0"/>
    <x v="0"/>
    <x v="2"/>
    <x v="0"/>
    <x v="6"/>
    <s v="2025-07-07"/>
    <x v="2"/>
    <n v="81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
    <x v="2181"/>
    <x v="0"/>
    <x v="1"/>
    <x v="0"/>
    <s v="03.03.10"/>
    <x v="15"/>
    <x v="0"/>
    <x v="5"/>
    <s v="Receitas Da Câmara"/>
    <s v="03.03.10"/>
    <s v="Receitas Da Câmara"/>
    <s v="03.03.10"/>
    <x v="16"/>
    <x v="0"/>
    <x v="4"/>
    <x v="5"/>
    <x v="0"/>
    <x v="0"/>
    <x v="2"/>
    <x v="0"/>
    <x v="6"/>
    <s v="2025-07-07"/>
    <x v="2"/>
    <n v="1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23"/>
    <x v="2182"/>
    <x v="0"/>
    <x v="1"/>
    <x v="0"/>
    <s v="03.03.10"/>
    <x v="15"/>
    <x v="0"/>
    <x v="5"/>
    <s v="Receitas Da Câmara"/>
    <s v="03.03.10"/>
    <s v="Receitas Da Câmara"/>
    <s v="03.03.10"/>
    <x v="32"/>
    <x v="0"/>
    <x v="4"/>
    <x v="5"/>
    <x v="0"/>
    <x v="0"/>
    <x v="2"/>
    <x v="0"/>
    <x v="6"/>
    <s v="2025-07-07"/>
    <x v="2"/>
    <n v="262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00"/>
    <x v="2183"/>
    <x v="0"/>
    <x v="1"/>
    <x v="0"/>
    <s v="03.03.10"/>
    <x v="15"/>
    <x v="0"/>
    <x v="5"/>
    <s v="Receitas Da Câmara"/>
    <s v="03.03.10"/>
    <s v="Receitas Da Câmara"/>
    <s v="03.03.10"/>
    <x v="43"/>
    <x v="0"/>
    <x v="4"/>
    <x v="11"/>
    <x v="0"/>
    <x v="0"/>
    <x v="2"/>
    <x v="0"/>
    <x v="6"/>
    <s v="2025-07-07"/>
    <x v="2"/>
    <n v="7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600"/>
    <x v="2184"/>
    <x v="0"/>
    <x v="1"/>
    <x v="0"/>
    <s v="03.03.10"/>
    <x v="15"/>
    <x v="0"/>
    <x v="5"/>
    <s v="Receitas Da Câmara"/>
    <s v="03.03.10"/>
    <s v="Receitas Da Câmara"/>
    <s v="03.03.10"/>
    <x v="15"/>
    <x v="0"/>
    <x v="4"/>
    <x v="5"/>
    <x v="0"/>
    <x v="0"/>
    <x v="2"/>
    <x v="0"/>
    <x v="6"/>
    <s v="2025-07-07"/>
    <x v="2"/>
    <n v="30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217"/>
    <x v="2185"/>
    <x v="0"/>
    <x v="1"/>
    <x v="0"/>
    <s v="03.03.10"/>
    <x v="15"/>
    <x v="0"/>
    <x v="5"/>
    <s v="Receitas Da Câmara"/>
    <s v="03.03.10"/>
    <s v="Receitas Da Câmara"/>
    <s v="03.03.10"/>
    <x v="25"/>
    <x v="0"/>
    <x v="0"/>
    <x v="1"/>
    <x v="0"/>
    <x v="0"/>
    <x v="2"/>
    <x v="0"/>
    <x v="6"/>
    <s v="2025-07-07"/>
    <x v="2"/>
    <n v="12217"/>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990"/>
    <x v="2186"/>
    <x v="0"/>
    <x v="1"/>
    <x v="0"/>
    <s v="03.03.10"/>
    <x v="15"/>
    <x v="0"/>
    <x v="5"/>
    <s v="Receitas Da Câmara"/>
    <s v="03.03.10"/>
    <s v="Receitas Da Câmara"/>
    <s v="03.03.10"/>
    <x v="24"/>
    <x v="0"/>
    <x v="4"/>
    <x v="5"/>
    <x v="0"/>
    <x v="0"/>
    <x v="2"/>
    <x v="0"/>
    <x v="6"/>
    <s v="2025-07-07"/>
    <x v="2"/>
    <n v="49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0000"/>
    <x v="2187"/>
    <x v="0"/>
    <x v="0"/>
    <x v="0"/>
    <s v="01.25.04.22"/>
    <x v="9"/>
    <x v="2"/>
    <x v="2"/>
    <s v="Cultura"/>
    <s v="01.25.04"/>
    <s v="Cultura"/>
    <s v="01.25.04"/>
    <x v="4"/>
    <x v="0"/>
    <x v="2"/>
    <x v="3"/>
    <x v="0"/>
    <x v="1"/>
    <x v="0"/>
    <x v="0"/>
    <x v="6"/>
    <s v="2025-07-24"/>
    <x v="2"/>
    <n v="100000"/>
    <x v="0"/>
    <m/>
    <x v="0"/>
    <m/>
    <x v="356"/>
    <n v="100479957"/>
    <x v="0"/>
    <x v="0"/>
    <s v="Atividades culturais e promoção da cultura no Concelho"/>
    <s v="ORI"/>
    <x v="0"/>
    <s v="ACPCC"/>
    <x v="0"/>
    <x v="0"/>
    <x v="0"/>
    <x v="0"/>
    <x v="0"/>
    <x v="0"/>
    <x v="0"/>
    <x v="0"/>
    <x v="0"/>
    <x v="0"/>
    <x v="0"/>
    <s v="Atividades culturais e promoção da cultura no Concelho"/>
    <x v="0"/>
    <x v="0"/>
    <x v="0"/>
    <x v="0"/>
    <x v="1"/>
    <x v="0"/>
    <x v="0"/>
    <x v="0"/>
    <x v="0"/>
    <x v="0"/>
    <x v="0"/>
    <x v="0"/>
    <s v="Pag referente a gratificação pela atuação no festival de Calheta 2025, conforme proposta em anexo."/>
  </r>
  <r>
    <x v="0"/>
    <n v="0"/>
    <n v="0"/>
    <n v="0"/>
    <n v="1400"/>
    <x v="2188"/>
    <x v="0"/>
    <x v="0"/>
    <x v="0"/>
    <s v="03.16.15"/>
    <x v="0"/>
    <x v="0"/>
    <x v="0"/>
    <s v="Direção Financeira"/>
    <s v="03.16.15"/>
    <s v="Direção Financeira"/>
    <s v="03.16.15"/>
    <x v="0"/>
    <x v="0"/>
    <x v="0"/>
    <x v="0"/>
    <x v="0"/>
    <x v="0"/>
    <x v="0"/>
    <x v="0"/>
    <x v="7"/>
    <s v="2025-08-08"/>
    <x v="2"/>
    <n v="1400"/>
    <x v="0"/>
    <m/>
    <x v="0"/>
    <m/>
    <x v="150"/>
    <n v="100479873"/>
    <x v="0"/>
    <x v="0"/>
    <s v="Direção Financeira"/>
    <s v="ORI"/>
    <x v="0"/>
    <m/>
    <x v="0"/>
    <x v="0"/>
    <x v="0"/>
    <x v="0"/>
    <x v="0"/>
    <x v="0"/>
    <x v="0"/>
    <x v="0"/>
    <x v="0"/>
    <x v="0"/>
    <x v="0"/>
    <s v="Direção Financeira"/>
    <x v="0"/>
    <x v="0"/>
    <x v="0"/>
    <x v="0"/>
    <x v="0"/>
    <x v="0"/>
    <x v="0"/>
    <x v="0"/>
    <x v="0"/>
    <x v="0"/>
    <x v="0"/>
    <x v="0"/>
    <s v="Ajuda de custo a favor do senhor Adilson Tavares, pela sua deslocação á Praia no dia 07 de agosto de 2025, a fim de transportar artigos de proteção civil, conforme anexo."/>
  </r>
  <r>
    <x v="0"/>
    <n v="0"/>
    <n v="0"/>
    <n v="0"/>
    <n v="214544"/>
    <x v="2189"/>
    <x v="0"/>
    <x v="0"/>
    <x v="0"/>
    <s v="03.16.15"/>
    <x v="0"/>
    <x v="0"/>
    <x v="0"/>
    <s v="Direção Financeira"/>
    <s v="03.16.15"/>
    <s v="Direção Financeira"/>
    <s v="03.16.15"/>
    <x v="38"/>
    <x v="0"/>
    <x v="0"/>
    <x v="1"/>
    <x v="0"/>
    <x v="0"/>
    <x v="0"/>
    <x v="0"/>
    <x v="7"/>
    <s v="2025-08-18"/>
    <x v="2"/>
    <n v="214544"/>
    <x v="0"/>
    <m/>
    <x v="0"/>
    <m/>
    <x v="60"/>
    <n v="100479096"/>
    <x v="0"/>
    <x v="0"/>
    <s v="Direção Financeira"/>
    <s v="ORI"/>
    <x v="0"/>
    <m/>
    <x v="0"/>
    <x v="0"/>
    <x v="0"/>
    <x v="0"/>
    <x v="0"/>
    <x v="0"/>
    <x v="0"/>
    <x v="0"/>
    <x v="0"/>
    <x v="0"/>
    <x v="0"/>
    <s v="Direção Financeira"/>
    <x v="0"/>
    <x v="0"/>
    <x v="0"/>
    <x v="0"/>
    <x v="0"/>
    <x v="0"/>
    <x v="0"/>
    <x v="0"/>
    <x v="0"/>
    <x v="0"/>
    <x v="0"/>
    <x v="0"/>
    <s v="Pagamento referente a aquisição de peças para a reparação da viatura ST-35-RP afeto aos serviços da CMSM, conforme anexo."/>
  </r>
  <r>
    <x v="0"/>
    <n v="0"/>
    <n v="0"/>
    <n v="0"/>
    <n v="197500"/>
    <x v="2190"/>
    <x v="0"/>
    <x v="0"/>
    <x v="0"/>
    <s v="03.16.02"/>
    <x v="12"/>
    <x v="0"/>
    <x v="0"/>
    <s v="Gabinete do Presidente"/>
    <s v="03.16.02"/>
    <s v="Gabinete do Presidente"/>
    <s v="03.16.02"/>
    <x v="0"/>
    <x v="0"/>
    <x v="0"/>
    <x v="0"/>
    <x v="0"/>
    <x v="0"/>
    <x v="0"/>
    <x v="0"/>
    <x v="8"/>
    <s v="2025-09-30"/>
    <x v="2"/>
    <n v="197500"/>
    <x v="0"/>
    <m/>
    <x v="0"/>
    <m/>
    <x v="33"/>
    <n v="100444140"/>
    <x v="0"/>
    <x v="0"/>
    <s v="Gabinete do Presidente"/>
    <s v="ORI"/>
    <x v="0"/>
    <m/>
    <x v="0"/>
    <x v="0"/>
    <x v="0"/>
    <x v="0"/>
    <x v="0"/>
    <x v="0"/>
    <x v="0"/>
    <x v="0"/>
    <x v="0"/>
    <x v="0"/>
    <x v="0"/>
    <s v="Gabinete do Presidente"/>
    <x v="0"/>
    <x v="0"/>
    <x v="0"/>
    <x v="0"/>
    <x v="0"/>
    <x v="0"/>
    <x v="0"/>
    <x v="0"/>
    <x v="0"/>
    <x v="0"/>
    <x v="0"/>
    <x v="0"/>
    <s v="Ajuda de custo a favor do Sr. HERMÉNIO CELSO FERNANDES pela sua deslocação em missão de serviço em Portugal, nos dia 10 e 11/09, 17 a 22/09 e 2 a 15/10 de 2025 conforme justificativo em anexo. "/>
  </r>
  <r>
    <x v="0"/>
    <n v="0"/>
    <n v="0"/>
    <n v="0"/>
    <n v="1500"/>
    <x v="2191"/>
    <x v="0"/>
    <x v="1"/>
    <x v="0"/>
    <s v="80.02.01"/>
    <x v="28"/>
    <x v="4"/>
    <x v="4"/>
    <s v="Retenções Iur"/>
    <s v="80.02.01"/>
    <s v="Retenções Iur"/>
    <s v="80.02.01"/>
    <x v="52"/>
    <x v="0"/>
    <x v="6"/>
    <x v="1"/>
    <x v="1"/>
    <x v="2"/>
    <x v="2"/>
    <x v="0"/>
    <x v="8"/>
    <s v="2025-09-19"/>
    <x v="2"/>
    <n v="1500"/>
    <x v="0"/>
    <m/>
    <x v="0"/>
    <m/>
    <x v="9"/>
    <n v="100474696"/>
    <x v="0"/>
    <x v="0"/>
    <s v="Retenções Iur"/>
    <s v="ORI"/>
    <x v="0"/>
    <s v="RIUR"/>
    <x v="0"/>
    <x v="0"/>
    <x v="0"/>
    <x v="0"/>
    <x v="0"/>
    <x v="0"/>
    <x v="0"/>
    <x v="0"/>
    <x v="0"/>
    <x v="0"/>
    <x v="0"/>
    <s v="Retenções Iur"/>
    <x v="0"/>
    <x v="0"/>
    <x v="0"/>
    <x v="0"/>
    <x v="2"/>
    <x v="0"/>
    <x v="0"/>
    <x v="0"/>
    <x v="0"/>
    <x v="1"/>
    <x v="0"/>
    <x v="0"/>
    <s v="RETENCAO OT"/>
  </r>
  <r>
    <x v="0"/>
    <n v="0"/>
    <n v="0"/>
    <n v="0"/>
    <n v="2850"/>
    <x v="2192"/>
    <x v="0"/>
    <x v="1"/>
    <x v="0"/>
    <s v="80.02.01"/>
    <x v="28"/>
    <x v="4"/>
    <x v="4"/>
    <s v="Retenções Iur"/>
    <s v="80.02.01"/>
    <s v="Retenções Iur"/>
    <s v="80.02.01"/>
    <x v="52"/>
    <x v="0"/>
    <x v="6"/>
    <x v="1"/>
    <x v="1"/>
    <x v="2"/>
    <x v="2"/>
    <x v="0"/>
    <x v="8"/>
    <s v="2025-09-23"/>
    <x v="2"/>
    <n v="2850"/>
    <x v="0"/>
    <m/>
    <x v="0"/>
    <m/>
    <x v="9"/>
    <n v="100474696"/>
    <x v="0"/>
    <x v="0"/>
    <s v="Retenções Iur"/>
    <s v="ORI"/>
    <x v="0"/>
    <s v="RIUR"/>
    <x v="0"/>
    <x v="0"/>
    <x v="0"/>
    <x v="0"/>
    <x v="0"/>
    <x v="0"/>
    <x v="0"/>
    <x v="0"/>
    <x v="0"/>
    <x v="0"/>
    <x v="0"/>
    <s v="Retenções Iur"/>
    <x v="0"/>
    <x v="0"/>
    <x v="0"/>
    <x v="0"/>
    <x v="2"/>
    <x v="0"/>
    <x v="0"/>
    <x v="0"/>
    <x v="0"/>
    <x v="1"/>
    <x v="0"/>
    <x v="0"/>
    <s v="RETENCAO OT"/>
  </r>
  <r>
    <x v="0"/>
    <n v="0"/>
    <n v="0"/>
    <n v="0"/>
    <n v="100566"/>
    <x v="2193"/>
    <x v="0"/>
    <x v="1"/>
    <x v="0"/>
    <s v="80.02.01"/>
    <x v="28"/>
    <x v="4"/>
    <x v="4"/>
    <s v="Retenções Iur"/>
    <s v="80.02.01"/>
    <s v="Retenções Iur"/>
    <s v="80.02.01"/>
    <x v="52"/>
    <x v="0"/>
    <x v="6"/>
    <x v="1"/>
    <x v="1"/>
    <x v="2"/>
    <x v="2"/>
    <x v="0"/>
    <x v="8"/>
    <s v="2025-09-24"/>
    <x v="2"/>
    <n v="100566"/>
    <x v="0"/>
    <m/>
    <x v="0"/>
    <m/>
    <x v="9"/>
    <n v="100474696"/>
    <x v="0"/>
    <x v="0"/>
    <s v="Retenções Iur"/>
    <s v="ORI"/>
    <x v="0"/>
    <s v="RIUR"/>
    <x v="0"/>
    <x v="0"/>
    <x v="0"/>
    <x v="0"/>
    <x v="0"/>
    <x v="0"/>
    <x v="0"/>
    <x v="0"/>
    <x v="0"/>
    <x v="0"/>
    <x v="0"/>
    <s v="Retenções Iur"/>
    <x v="0"/>
    <x v="0"/>
    <x v="0"/>
    <x v="0"/>
    <x v="2"/>
    <x v="0"/>
    <x v="0"/>
    <x v="0"/>
    <x v="0"/>
    <x v="1"/>
    <x v="0"/>
    <x v="0"/>
    <s v="RETENCAO OT"/>
  </r>
  <r>
    <x v="1"/>
    <n v="0"/>
    <n v="0"/>
    <n v="0"/>
    <n v="1848"/>
    <x v="2194"/>
    <x v="0"/>
    <x v="0"/>
    <x v="0"/>
    <s v="01.23.04.14"/>
    <x v="24"/>
    <x v="5"/>
    <x v="6"/>
    <s v="Ambiente"/>
    <s v="01.23.04"/>
    <s v="Ambiente"/>
    <s v="01.23.04"/>
    <x v="2"/>
    <x v="0"/>
    <x v="0"/>
    <x v="1"/>
    <x v="0"/>
    <x v="1"/>
    <x v="1"/>
    <x v="0"/>
    <x v="1"/>
    <s v="2025-01-27"/>
    <x v="0"/>
    <n v="1848"/>
    <x v="0"/>
    <m/>
    <x v="0"/>
    <m/>
    <x v="9"/>
    <n v="100474696"/>
    <x v="0"/>
    <x v="1"/>
    <s v="Criação e Manutenção de Espaços Verdes"/>
    <s v="ORI"/>
    <x v="0"/>
    <s v="CMEV"/>
    <x v="0"/>
    <x v="0"/>
    <x v="0"/>
    <x v="0"/>
    <x v="0"/>
    <x v="0"/>
    <x v="0"/>
    <x v="0"/>
    <x v="0"/>
    <x v="0"/>
    <x v="0"/>
    <s v="Criação e Manutenção de Espaços Verdes"/>
    <x v="0"/>
    <x v="0"/>
    <x v="0"/>
    <x v="0"/>
    <x v="1"/>
    <x v="0"/>
    <x v="0"/>
    <x v="0"/>
    <x v="0"/>
    <x v="0"/>
    <x v="1"/>
    <x v="0"/>
    <s v="Pagamento a favor da senhora Arlinda da Veiga referente ao trabalhos dos espaços verdes, realizados durante o mês de janeiro 2025, conforme anexo "/>
  </r>
  <r>
    <x v="1"/>
    <n v="0"/>
    <n v="0"/>
    <n v="0"/>
    <n v="10472"/>
    <x v="2194"/>
    <x v="0"/>
    <x v="0"/>
    <x v="0"/>
    <s v="01.23.04.14"/>
    <x v="24"/>
    <x v="5"/>
    <x v="6"/>
    <s v="Ambiente"/>
    <s v="01.23.04"/>
    <s v="Ambiente"/>
    <s v="01.23.04"/>
    <x v="2"/>
    <x v="0"/>
    <x v="0"/>
    <x v="1"/>
    <x v="0"/>
    <x v="1"/>
    <x v="1"/>
    <x v="0"/>
    <x v="1"/>
    <s v="2025-01-27"/>
    <x v="0"/>
    <n v="10472"/>
    <x v="0"/>
    <m/>
    <x v="0"/>
    <m/>
    <x v="357"/>
    <n v="100478770"/>
    <x v="0"/>
    <x v="0"/>
    <s v="Criação e Manutenção de Espaços Verdes"/>
    <s v="ORI"/>
    <x v="0"/>
    <s v="CMEV"/>
    <x v="0"/>
    <x v="0"/>
    <x v="0"/>
    <x v="0"/>
    <x v="0"/>
    <x v="0"/>
    <x v="0"/>
    <x v="0"/>
    <x v="0"/>
    <x v="0"/>
    <x v="0"/>
    <s v="Criação e Manutenção de Espaços Verdes"/>
    <x v="0"/>
    <x v="0"/>
    <x v="0"/>
    <x v="0"/>
    <x v="1"/>
    <x v="0"/>
    <x v="0"/>
    <x v="0"/>
    <x v="0"/>
    <x v="0"/>
    <x v="0"/>
    <x v="0"/>
    <s v="Pagamento a favor da senhora Arlinda da Veiga referente ao trabalhos dos espaços verdes, realizados durante o mês de janeiro 2025, conforme anexo "/>
  </r>
  <r>
    <x v="0"/>
    <n v="0"/>
    <n v="0"/>
    <n v="0"/>
    <n v="123500"/>
    <x v="2195"/>
    <x v="0"/>
    <x v="0"/>
    <x v="0"/>
    <s v="03.16.15"/>
    <x v="0"/>
    <x v="0"/>
    <x v="0"/>
    <s v="Direção Financeira"/>
    <s v="03.16.15"/>
    <s v="Direção Financeira"/>
    <s v="03.16.15"/>
    <x v="82"/>
    <x v="0"/>
    <x v="0"/>
    <x v="1"/>
    <x v="0"/>
    <x v="0"/>
    <x v="0"/>
    <x v="0"/>
    <x v="3"/>
    <s v="2025-05-06"/>
    <x v="1"/>
    <n v="123500"/>
    <x v="0"/>
    <m/>
    <x v="0"/>
    <m/>
    <x v="159"/>
    <n v="100478381"/>
    <x v="0"/>
    <x v="0"/>
    <s v="Direção Financeira"/>
    <s v="ORI"/>
    <x v="0"/>
    <m/>
    <x v="0"/>
    <x v="0"/>
    <x v="0"/>
    <x v="0"/>
    <x v="0"/>
    <x v="0"/>
    <x v="0"/>
    <x v="0"/>
    <x v="0"/>
    <x v="0"/>
    <x v="0"/>
    <s v="Direção Financeira"/>
    <x v="0"/>
    <x v="0"/>
    <x v="0"/>
    <x v="0"/>
    <x v="0"/>
    <x v="0"/>
    <x v="0"/>
    <x v="0"/>
    <x v="0"/>
    <x v="0"/>
    <x v="0"/>
    <x v="0"/>
    <s v="Pagamento referente a aquisição de matérias de higiene e limpeza para o paço do concelho, conforme anexo."/>
  </r>
  <r>
    <x v="0"/>
    <n v="0"/>
    <n v="0"/>
    <n v="0"/>
    <n v="16560"/>
    <x v="2196"/>
    <x v="0"/>
    <x v="0"/>
    <x v="0"/>
    <s v="03.16.01"/>
    <x v="27"/>
    <x v="0"/>
    <x v="0"/>
    <s v="Assembleia Municipal"/>
    <s v="03.16.01"/>
    <s v="Assembleia Municipal"/>
    <s v="03.16.01"/>
    <x v="14"/>
    <x v="0"/>
    <x v="0"/>
    <x v="0"/>
    <x v="0"/>
    <x v="0"/>
    <x v="0"/>
    <x v="0"/>
    <x v="0"/>
    <s v="2025-02-11"/>
    <x v="0"/>
    <n v="16560"/>
    <x v="0"/>
    <m/>
    <x v="0"/>
    <m/>
    <x v="29"/>
    <n v="100391565"/>
    <x v="0"/>
    <x v="0"/>
    <s v="Assembleia Municipal"/>
    <s v="ORI"/>
    <x v="0"/>
    <s v="AM"/>
    <x v="0"/>
    <x v="0"/>
    <x v="0"/>
    <x v="0"/>
    <x v="0"/>
    <x v="0"/>
    <x v="0"/>
    <x v="0"/>
    <x v="0"/>
    <x v="0"/>
    <x v="0"/>
    <s v="Assembleia Municipal"/>
    <x v="0"/>
    <x v="0"/>
    <x v="0"/>
    <x v="0"/>
    <x v="0"/>
    <x v="0"/>
    <x v="0"/>
    <x v="0"/>
    <x v="0"/>
    <x v="0"/>
    <x v="0"/>
    <x v="0"/>
    <s v="Pagamento a favor de INCV, referente publicação B.O IIª SÉRIE. 1 pág.-testo Assembleia Municipal nº 04/2025 de 17 de janaeiro, confrome anexo."/>
  </r>
  <r>
    <x v="0"/>
    <n v="0"/>
    <n v="0"/>
    <n v="0"/>
    <n v="1400"/>
    <x v="2197"/>
    <x v="0"/>
    <x v="0"/>
    <x v="0"/>
    <s v="03.16.15"/>
    <x v="0"/>
    <x v="0"/>
    <x v="0"/>
    <s v="Direção Financeira"/>
    <s v="03.16.15"/>
    <s v="Direção Financeira"/>
    <s v="03.16.15"/>
    <x v="0"/>
    <x v="0"/>
    <x v="0"/>
    <x v="0"/>
    <x v="0"/>
    <x v="0"/>
    <x v="0"/>
    <x v="0"/>
    <x v="0"/>
    <s v="2025-02-19"/>
    <x v="0"/>
    <n v="1400"/>
    <x v="0"/>
    <m/>
    <x v="0"/>
    <m/>
    <x v="154"/>
    <n v="100476250"/>
    <x v="0"/>
    <x v="0"/>
    <s v="Direção Financeira"/>
    <s v="ORI"/>
    <x v="0"/>
    <m/>
    <x v="0"/>
    <x v="0"/>
    <x v="0"/>
    <x v="0"/>
    <x v="0"/>
    <x v="0"/>
    <x v="0"/>
    <x v="0"/>
    <x v="0"/>
    <x v="0"/>
    <x v="0"/>
    <s v="Direção Financeira"/>
    <x v="0"/>
    <x v="0"/>
    <x v="0"/>
    <x v="0"/>
    <x v="0"/>
    <x v="0"/>
    <x v="0"/>
    <x v="0"/>
    <x v="0"/>
    <x v="0"/>
    <x v="0"/>
    <x v="0"/>
    <s v="Ajuda de custo a favor do Sr. Manuel Naturino Da Rosa Martins, pela sua deslocação em missão de serviço a cidade da Praia no dia 03/02/2025, conforme justificativo em anexo."/>
  </r>
  <r>
    <x v="0"/>
    <n v="0"/>
    <n v="0"/>
    <n v="0"/>
    <n v="48450"/>
    <x v="2198"/>
    <x v="0"/>
    <x v="0"/>
    <x v="0"/>
    <s v="03.16.15"/>
    <x v="0"/>
    <x v="0"/>
    <x v="0"/>
    <s v="Direção Financeira"/>
    <s v="03.16.15"/>
    <s v="Direção Financeira"/>
    <s v="03.16.15"/>
    <x v="40"/>
    <x v="0"/>
    <x v="0"/>
    <x v="1"/>
    <x v="0"/>
    <x v="0"/>
    <x v="0"/>
    <x v="0"/>
    <x v="4"/>
    <s v="2025-03-03"/>
    <x v="0"/>
    <n v="48450"/>
    <x v="0"/>
    <m/>
    <x v="0"/>
    <m/>
    <x v="358"/>
    <n v="100479879"/>
    <x v="0"/>
    <x v="0"/>
    <s v="Direção Financeira"/>
    <s v="ORI"/>
    <x v="0"/>
    <m/>
    <x v="0"/>
    <x v="0"/>
    <x v="0"/>
    <x v="0"/>
    <x v="0"/>
    <x v="0"/>
    <x v="0"/>
    <x v="0"/>
    <x v="0"/>
    <x v="0"/>
    <x v="0"/>
    <s v="Direção Financeira"/>
    <x v="0"/>
    <x v="0"/>
    <x v="0"/>
    <x v="0"/>
    <x v="0"/>
    <x v="0"/>
    <x v="0"/>
    <x v="0"/>
    <x v="0"/>
    <x v="0"/>
    <x v="0"/>
    <x v="0"/>
    <s v="pagamento referente a aquisição de porco destinado a preparo de almoço da tomada de pose dos eleitos municipais conforme anexo."/>
  </r>
  <r>
    <x v="0"/>
    <n v="0"/>
    <n v="0"/>
    <n v="0"/>
    <n v="2800"/>
    <x v="2199"/>
    <x v="0"/>
    <x v="0"/>
    <x v="0"/>
    <s v="03.16.15"/>
    <x v="0"/>
    <x v="0"/>
    <x v="0"/>
    <s v="Direção Financeira"/>
    <s v="03.16.15"/>
    <s v="Direção Financeira"/>
    <s v="03.16.15"/>
    <x v="0"/>
    <x v="0"/>
    <x v="0"/>
    <x v="0"/>
    <x v="0"/>
    <x v="0"/>
    <x v="0"/>
    <x v="0"/>
    <x v="4"/>
    <s v="2025-03-04"/>
    <x v="0"/>
    <n v="2800"/>
    <x v="0"/>
    <m/>
    <x v="0"/>
    <m/>
    <x v="27"/>
    <n v="100458633"/>
    <x v="0"/>
    <x v="0"/>
    <s v="Direção Financeira"/>
    <s v="ORI"/>
    <x v="0"/>
    <m/>
    <x v="0"/>
    <x v="0"/>
    <x v="0"/>
    <x v="0"/>
    <x v="0"/>
    <x v="0"/>
    <x v="0"/>
    <x v="0"/>
    <x v="0"/>
    <x v="0"/>
    <x v="0"/>
    <s v="Direção Financeira"/>
    <x v="0"/>
    <x v="0"/>
    <x v="0"/>
    <x v="0"/>
    <x v="0"/>
    <x v="0"/>
    <x v="0"/>
    <x v="0"/>
    <x v="0"/>
    <x v="0"/>
    <x v="0"/>
    <x v="0"/>
    <s v="Ajuda de custo a favor do senhor Joaquim Lino Mendes Tavares, pela sua deslocação à Praia nos dias 27 e 28 de fevereiro de 2025, em missão de serviço, conforme anexo."/>
  </r>
  <r>
    <x v="0"/>
    <n v="0"/>
    <n v="0"/>
    <n v="0"/>
    <n v="70000"/>
    <x v="2200"/>
    <x v="0"/>
    <x v="0"/>
    <x v="0"/>
    <s v="01.28.03.07"/>
    <x v="17"/>
    <x v="3"/>
    <x v="3"/>
    <s v="Proteção Social"/>
    <s v="01.28.03"/>
    <s v="Proteção Social"/>
    <s v="01.28.03"/>
    <x v="4"/>
    <x v="0"/>
    <x v="2"/>
    <x v="3"/>
    <x v="0"/>
    <x v="1"/>
    <x v="0"/>
    <x v="0"/>
    <x v="4"/>
    <s v="2025-03-06"/>
    <x v="0"/>
    <n v="70000"/>
    <x v="0"/>
    <m/>
    <x v="0"/>
    <m/>
    <x v="55"/>
    <n v="100477538"/>
    <x v="0"/>
    <x v="0"/>
    <s v="Transporte escolar"/>
    <s v="ORI"/>
    <x v="0"/>
    <s v="TE"/>
    <x v="0"/>
    <x v="0"/>
    <x v="0"/>
    <x v="0"/>
    <x v="0"/>
    <x v="0"/>
    <x v="0"/>
    <x v="0"/>
    <x v="0"/>
    <x v="0"/>
    <x v="0"/>
    <s v="Transporte escolar"/>
    <x v="0"/>
    <x v="0"/>
    <x v="0"/>
    <x v="0"/>
    <x v="1"/>
    <x v="0"/>
    <x v="0"/>
    <x v="0"/>
    <x v="0"/>
    <x v="0"/>
    <x v="0"/>
    <x v="0"/>
    <s v="Pagamento referente a aquisição de serviço de reparação das viaturas afetos ao transporte da CMSM, conforme anexo."/>
  </r>
  <r>
    <x v="1"/>
    <n v="0"/>
    <n v="0"/>
    <n v="0"/>
    <n v="45000"/>
    <x v="2201"/>
    <x v="0"/>
    <x v="0"/>
    <x v="0"/>
    <s v="01.27.07.15"/>
    <x v="18"/>
    <x v="1"/>
    <x v="1"/>
    <s v="Requalificação Urbana e Habitação 2"/>
    <s v="01.27.07"/>
    <s v="Requalificação Urbana e Habitação 2"/>
    <s v="01.27.07"/>
    <x v="2"/>
    <x v="0"/>
    <x v="0"/>
    <x v="1"/>
    <x v="0"/>
    <x v="1"/>
    <x v="1"/>
    <x v="0"/>
    <x v="4"/>
    <s v="2025-03-06"/>
    <x v="0"/>
    <n v="45000"/>
    <x v="0"/>
    <m/>
    <x v="0"/>
    <m/>
    <x v="55"/>
    <n v="100477538"/>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referente a aquisição de serviço de reparação das viaturas afetos as obras da CMSM, conforme anexo.  "/>
  </r>
  <r>
    <x v="1"/>
    <n v="0"/>
    <n v="0"/>
    <n v="0"/>
    <n v="5850000"/>
    <x v="2202"/>
    <x v="0"/>
    <x v="1"/>
    <x v="0"/>
    <s v="03.03.10"/>
    <x v="15"/>
    <x v="0"/>
    <x v="5"/>
    <s v="Receitas Da Câmara"/>
    <s v="03.03.10"/>
    <s v="Receitas Da Câmara"/>
    <s v="03.03.10"/>
    <x v="54"/>
    <x v="0"/>
    <x v="5"/>
    <x v="13"/>
    <x v="0"/>
    <x v="0"/>
    <x v="2"/>
    <x v="0"/>
    <x v="0"/>
    <s v="2025-02-25"/>
    <x v="0"/>
    <n v="5850000"/>
    <x v="0"/>
    <m/>
    <x v="0"/>
    <m/>
    <x v="26"/>
    <n v="100474914"/>
    <x v="0"/>
    <x v="0"/>
    <s v="Receitas Da Câmara"/>
    <s v="EXT"/>
    <x v="0"/>
    <s v="RDC"/>
    <x v="0"/>
    <x v="0"/>
    <x v="0"/>
    <x v="0"/>
    <x v="0"/>
    <x v="0"/>
    <x v="0"/>
    <x v="0"/>
    <x v="0"/>
    <x v="0"/>
    <x v="0"/>
    <s v="Receitas Da Câmara"/>
    <x v="0"/>
    <x v="0"/>
    <x v="0"/>
    <x v="0"/>
    <x v="0"/>
    <x v="0"/>
    <x v="0"/>
    <x v="0"/>
    <x v="0"/>
    <x v="0"/>
    <x v="0"/>
    <x v="0"/>
    <s v="Depósito de valores nº240945, transferência de ANAS, conforme anexo."/>
  </r>
  <r>
    <x v="0"/>
    <n v="0"/>
    <n v="0"/>
    <n v="0"/>
    <n v="15050075"/>
    <x v="2203"/>
    <x v="0"/>
    <x v="1"/>
    <x v="0"/>
    <s v="03.03.10"/>
    <x v="15"/>
    <x v="0"/>
    <x v="5"/>
    <s v="Receitas Da Câmara"/>
    <s v="03.03.10"/>
    <s v="Receitas Da Câmara"/>
    <s v="03.03.10"/>
    <x v="72"/>
    <x v="0"/>
    <x v="5"/>
    <x v="13"/>
    <x v="0"/>
    <x v="0"/>
    <x v="2"/>
    <x v="0"/>
    <x v="0"/>
    <s v="2025-02-26"/>
    <x v="0"/>
    <n v="15050075"/>
    <x v="0"/>
    <m/>
    <x v="0"/>
    <m/>
    <x v="26"/>
    <n v="100474914"/>
    <x v="0"/>
    <x v="0"/>
    <s v="Receitas Da Câmara"/>
    <s v="EXT"/>
    <x v="0"/>
    <s v="RDC"/>
    <x v="0"/>
    <x v="0"/>
    <x v="0"/>
    <x v="0"/>
    <x v="0"/>
    <x v="0"/>
    <x v="0"/>
    <x v="0"/>
    <x v="0"/>
    <x v="0"/>
    <x v="0"/>
    <s v="Receitas Da Câmara"/>
    <x v="0"/>
    <x v="0"/>
    <x v="0"/>
    <x v="0"/>
    <x v="0"/>
    <x v="0"/>
    <x v="0"/>
    <x v="0"/>
    <x v="0"/>
    <x v="0"/>
    <x v="0"/>
    <x v="0"/>
    <s v="Transferência de FFM fevereiro 2025, conforme anexo."/>
  </r>
  <r>
    <x v="0"/>
    <n v="0"/>
    <n v="0"/>
    <n v="0"/>
    <n v="1400"/>
    <x v="2204"/>
    <x v="0"/>
    <x v="0"/>
    <x v="0"/>
    <s v="03.16.15"/>
    <x v="0"/>
    <x v="0"/>
    <x v="0"/>
    <s v="Direção Financeira"/>
    <s v="03.16.15"/>
    <s v="Direção Financeira"/>
    <s v="03.16.15"/>
    <x v="0"/>
    <x v="0"/>
    <x v="0"/>
    <x v="0"/>
    <x v="0"/>
    <x v="0"/>
    <x v="0"/>
    <x v="0"/>
    <x v="4"/>
    <s v="2025-03-13"/>
    <x v="0"/>
    <n v="1400"/>
    <x v="0"/>
    <m/>
    <x v="0"/>
    <m/>
    <x v="154"/>
    <n v="100476250"/>
    <x v="0"/>
    <x v="0"/>
    <s v="Direção Financeira"/>
    <s v="ORI"/>
    <x v="0"/>
    <m/>
    <x v="0"/>
    <x v="0"/>
    <x v="0"/>
    <x v="0"/>
    <x v="0"/>
    <x v="0"/>
    <x v="0"/>
    <x v="0"/>
    <x v="0"/>
    <x v="0"/>
    <x v="0"/>
    <s v="Direção Financeira"/>
    <x v="0"/>
    <x v="0"/>
    <x v="0"/>
    <x v="0"/>
    <x v="0"/>
    <x v="0"/>
    <x v="0"/>
    <x v="0"/>
    <x v="0"/>
    <x v="0"/>
    <x v="0"/>
    <x v="0"/>
    <s v="Ajuda de custo a favor do senhor Manuel Maturino da Rosa, pela sua deslocação  à Praia no dia 06 de março de 2025, em missão de serviço conforme anexo."/>
  </r>
  <r>
    <x v="0"/>
    <n v="0"/>
    <n v="0"/>
    <n v="0"/>
    <n v="90000"/>
    <x v="2205"/>
    <x v="0"/>
    <x v="0"/>
    <x v="0"/>
    <s v="01.28.03.07"/>
    <x v="17"/>
    <x v="3"/>
    <x v="3"/>
    <s v="Proteção Social"/>
    <s v="01.28.03"/>
    <s v="Proteção Social"/>
    <s v="01.28.03"/>
    <x v="4"/>
    <x v="0"/>
    <x v="2"/>
    <x v="3"/>
    <x v="0"/>
    <x v="1"/>
    <x v="0"/>
    <x v="0"/>
    <x v="4"/>
    <s v="2025-03-19"/>
    <x v="0"/>
    <n v="90000"/>
    <x v="0"/>
    <m/>
    <x v="0"/>
    <m/>
    <x v="32"/>
    <n v="100476920"/>
    <x v="0"/>
    <x v="0"/>
    <s v="Transporte escolar"/>
    <s v="ORI"/>
    <x v="0"/>
    <s v="TE"/>
    <x v="0"/>
    <x v="0"/>
    <x v="0"/>
    <x v="0"/>
    <x v="0"/>
    <x v="0"/>
    <x v="0"/>
    <x v="0"/>
    <x v="0"/>
    <x v="0"/>
    <x v="0"/>
    <s v="Transporte escolar"/>
    <x v="0"/>
    <x v="0"/>
    <x v="0"/>
    <x v="0"/>
    <x v="1"/>
    <x v="0"/>
    <x v="0"/>
    <x v="0"/>
    <x v="0"/>
    <x v="0"/>
    <x v="0"/>
    <x v="0"/>
    <s v="Pagamento de combustível, para transporte escolar conforme proposta em anexo."/>
  </r>
  <r>
    <x v="0"/>
    <n v="0"/>
    <n v="0"/>
    <n v="0"/>
    <n v="1000"/>
    <x v="2206"/>
    <x v="0"/>
    <x v="0"/>
    <x v="0"/>
    <s v="01.25.05.12"/>
    <x v="2"/>
    <x v="2"/>
    <x v="2"/>
    <s v="Saúde"/>
    <s v="01.25.05"/>
    <s v="Saúde"/>
    <s v="01.25.05"/>
    <x v="3"/>
    <x v="0"/>
    <x v="1"/>
    <x v="2"/>
    <x v="0"/>
    <x v="1"/>
    <x v="0"/>
    <x v="0"/>
    <x v="4"/>
    <s v="2025-03-21"/>
    <x v="0"/>
    <n v="1000"/>
    <x v="0"/>
    <m/>
    <x v="0"/>
    <m/>
    <x v="38"/>
    <n v="100475975"/>
    <x v="0"/>
    <x v="0"/>
    <s v="Promoção e Inclusão Social"/>
    <s v="ORI"/>
    <x v="0"/>
    <m/>
    <x v="0"/>
    <x v="0"/>
    <x v="0"/>
    <x v="0"/>
    <x v="0"/>
    <x v="0"/>
    <x v="0"/>
    <x v="0"/>
    <x v="0"/>
    <x v="0"/>
    <x v="0"/>
    <s v="Promoção e Inclusão Social"/>
    <x v="0"/>
    <x v="0"/>
    <x v="0"/>
    <x v="0"/>
    <x v="1"/>
    <x v="0"/>
    <x v="0"/>
    <x v="0"/>
    <x v="0"/>
    <x v="0"/>
    <x v="0"/>
    <x v="0"/>
    <s v="Apoio social a favor da Sra. Arcangela Mendes Furtado, para assistencia social, conforme anexo."/>
  </r>
  <r>
    <x v="0"/>
    <n v="0"/>
    <n v="0"/>
    <n v="0"/>
    <n v="21000"/>
    <x v="2207"/>
    <x v="0"/>
    <x v="0"/>
    <x v="0"/>
    <s v="03.16.15"/>
    <x v="0"/>
    <x v="0"/>
    <x v="0"/>
    <s v="Direção Financeira"/>
    <s v="03.16.15"/>
    <s v="Direção Financeira"/>
    <s v="03.16.15"/>
    <x v="50"/>
    <x v="0"/>
    <x v="0"/>
    <x v="1"/>
    <x v="0"/>
    <x v="0"/>
    <x v="0"/>
    <x v="0"/>
    <x v="4"/>
    <s v="2025-03-21"/>
    <x v="0"/>
    <n v="21000"/>
    <x v="0"/>
    <m/>
    <x v="0"/>
    <m/>
    <x v="359"/>
    <n v="100476878"/>
    <x v="0"/>
    <x v="0"/>
    <s v="Direção Financeira"/>
    <s v="ORI"/>
    <x v="0"/>
    <m/>
    <x v="0"/>
    <x v="0"/>
    <x v="0"/>
    <x v="0"/>
    <x v="0"/>
    <x v="0"/>
    <x v="0"/>
    <x v="0"/>
    <x v="0"/>
    <x v="0"/>
    <x v="0"/>
    <s v="Direção Financeira"/>
    <x v="0"/>
    <x v="0"/>
    <x v="0"/>
    <x v="0"/>
    <x v="0"/>
    <x v="0"/>
    <x v="0"/>
    <x v="0"/>
    <x v="0"/>
    <x v="0"/>
    <x v="0"/>
    <x v="0"/>
    <s v="Pagamento a favor de da Sra. Maria Rosa Mendes Tavares, pela aquisição de brindes para o gabinete do Presidente da CMSM, conforme anexo."/>
  </r>
  <r>
    <x v="0"/>
    <n v="0"/>
    <n v="0"/>
    <n v="0"/>
    <n v="47500"/>
    <x v="2208"/>
    <x v="0"/>
    <x v="0"/>
    <x v="0"/>
    <s v="03.16.15"/>
    <x v="0"/>
    <x v="0"/>
    <x v="0"/>
    <s v="Direção Financeira"/>
    <s v="03.16.15"/>
    <s v="Direção Financeira"/>
    <s v="03.16.15"/>
    <x v="50"/>
    <x v="0"/>
    <x v="0"/>
    <x v="1"/>
    <x v="0"/>
    <x v="0"/>
    <x v="0"/>
    <x v="0"/>
    <x v="4"/>
    <s v="2025-03-21"/>
    <x v="0"/>
    <n v="47500"/>
    <x v="0"/>
    <m/>
    <x v="0"/>
    <m/>
    <x v="360"/>
    <n v="100479457"/>
    <x v="0"/>
    <x v="0"/>
    <s v="Direção Financeira"/>
    <s v="ORI"/>
    <x v="0"/>
    <m/>
    <x v="0"/>
    <x v="0"/>
    <x v="0"/>
    <x v="0"/>
    <x v="0"/>
    <x v="0"/>
    <x v="0"/>
    <x v="0"/>
    <x v="0"/>
    <x v="0"/>
    <x v="0"/>
    <s v="Direção Financeira"/>
    <x v="0"/>
    <x v="0"/>
    <x v="0"/>
    <x v="0"/>
    <x v="0"/>
    <x v="0"/>
    <x v="0"/>
    <x v="0"/>
    <x v="0"/>
    <x v="0"/>
    <x v="0"/>
    <x v="0"/>
    <s v="Pagamento a favor de da Sra. Maria De Jesus Nascimento Mendes Tavares, pela aquisição de brindes para o gabinete do Presidente da CMSM, conforme anexo."/>
  </r>
  <r>
    <x v="0"/>
    <n v="0"/>
    <n v="0"/>
    <n v="0"/>
    <n v="7600"/>
    <x v="2209"/>
    <x v="0"/>
    <x v="0"/>
    <x v="0"/>
    <s v="03.16.15"/>
    <x v="0"/>
    <x v="0"/>
    <x v="0"/>
    <s v="Direção Financeira"/>
    <s v="03.16.15"/>
    <s v="Direção Financeira"/>
    <s v="03.16.15"/>
    <x v="0"/>
    <x v="0"/>
    <x v="0"/>
    <x v="0"/>
    <x v="0"/>
    <x v="0"/>
    <x v="0"/>
    <x v="0"/>
    <x v="8"/>
    <s v="2025-09-15"/>
    <x v="2"/>
    <n v="7600"/>
    <x v="0"/>
    <m/>
    <x v="0"/>
    <m/>
    <x v="2"/>
    <n v="100476675"/>
    <x v="0"/>
    <x v="0"/>
    <s v="Direção Financeira"/>
    <s v="ORI"/>
    <x v="0"/>
    <m/>
    <x v="0"/>
    <x v="0"/>
    <x v="0"/>
    <x v="0"/>
    <x v="0"/>
    <x v="0"/>
    <x v="0"/>
    <x v="0"/>
    <x v="0"/>
    <x v="0"/>
    <x v="0"/>
    <s v="Direção Financeira"/>
    <x v="0"/>
    <x v="0"/>
    <x v="0"/>
    <x v="0"/>
    <x v="0"/>
    <x v="0"/>
    <x v="0"/>
    <x v="0"/>
    <x v="0"/>
    <x v="0"/>
    <x v="0"/>
    <x v="0"/>
    <s v="Ajuda de custo e subsidio de transporte a favor do Sr. José Jorge Fernandes Tavares pela sua deslocação a cidade Praia em missão de serviço. "/>
  </r>
  <r>
    <x v="0"/>
    <n v="0"/>
    <n v="0"/>
    <n v="0"/>
    <n v="12100"/>
    <x v="2210"/>
    <x v="0"/>
    <x v="1"/>
    <x v="0"/>
    <s v="03.03.10"/>
    <x v="15"/>
    <x v="0"/>
    <x v="5"/>
    <s v="Receitas Da Câmara"/>
    <s v="03.03.10"/>
    <s v="Receitas Da Câmara"/>
    <s v="03.03.10"/>
    <x v="15"/>
    <x v="0"/>
    <x v="4"/>
    <x v="5"/>
    <x v="0"/>
    <x v="0"/>
    <x v="2"/>
    <x v="0"/>
    <x v="4"/>
    <s v="2025-03-04"/>
    <x v="0"/>
    <n v="12100"/>
    <x v="0"/>
    <m/>
    <x v="0"/>
    <m/>
    <x v="26"/>
    <n v="100474914"/>
    <x v="0"/>
    <x v="0"/>
    <s v="Receitas Da Câmara"/>
    <s v="EXT"/>
    <x v="0"/>
    <s v="RDC"/>
    <x v="0"/>
    <x v="0"/>
    <x v="0"/>
    <x v="0"/>
    <x v="0"/>
    <x v="0"/>
    <x v="0"/>
    <x v="0"/>
    <x v="0"/>
    <x v="0"/>
    <x v="0"/>
    <s v="Receitas Da Câmara"/>
    <x v="0"/>
    <x v="0"/>
    <x v="0"/>
    <x v="0"/>
    <x v="0"/>
    <x v="0"/>
    <x v="0"/>
    <x v="0"/>
    <x v="0"/>
    <x v="0"/>
    <x v="0"/>
    <x v="0"/>
    <s v="Recebimento referente a Regularização movimento não aplicados e Acerto de despesas, conforme anexo."/>
  </r>
  <r>
    <x v="0"/>
    <n v="0"/>
    <n v="0"/>
    <n v="0"/>
    <n v="14756962"/>
    <x v="2211"/>
    <x v="0"/>
    <x v="1"/>
    <x v="0"/>
    <s v="03.03.10"/>
    <x v="15"/>
    <x v="0"/>
    <x v="5"/>
    <s v="Receitas Da Câmara"/>
    <s v="03.03.10"/>
    <s v="Receitas Da Câmara"/>
    <s v="03.03.10"/>
    <x v="72"/>
    <x v="0"/>
    <x v="5"/>
    <x v="13"/>
    <x v="0"/>
    <x v="0"/>
    <x v="2"/>
    <x v="0"/>
    <x v="4"/>
    <s v="2025-03-11"/>
    <x v="0"/>
    <n v="14756962"/>
    <x v="0"/>
    <m/>
    <x v="0"/>
    <m/>
    <x v="26"/>
    <n v="100474914"/>
    <x v="0"/>
    <x v="0"/>
    <s v="Receitas Da Câmara"/>
    <s v="EXT"/>
    <x v="0"/>
    <s v="RDC"/>
    <x v="0"/>
    <x v="0"/>
    <x v="0"/>
    <x v="0"/>
    <x v="0"/>
    <x v="0"/>
    <x v="0"/>
    <x v="0"/>
    <x v="0"/>
    <x v="0"/>
    <x v="0"/>
    <s v="Receitas Da Câmara"/>
    <x v="0"/>
    <x v="0"/>
    <x v="0"/>
    <x v="0"/>
    <x v="0"/>
    <x v="0"/>
    <x v="0"/>
    <x v="0"/>
    <x v="0"/>
    <x v="0"/>
    <x v="0"/>
    <x v="0"/>
    <s v="Transferência de adiantamento de FFM, conforme anexo."/>
  </r>
  <r>
    <x v="0"/>
    <n v="0"/>
    <n v="0"/>
    <n v="0"/>
    <n v="1400"/>
    <x v="2212"/>
    <x v="0"/>
    <x v="0"/>
    <x v="0"/>
    <s v="03.16.15"/>
    <x v="0"/>
    <x v="0"/>
    <x v="0"/>
    <s v="Direção Financeira"/>
    <s v="03.16.15"/>
    <s v="Direção Financeira"/>
    <s v="03.16.15"/>
    <x v="0"/>
    <x v="0"/>
    <x v="0"/>
    <x v="0"/>
    <x v="0"/>
    <x v="0"/>
    <x v="0"/>
    <x v="0"/>
    <x v="3"/>
    <s v="2025-05-19"/>
    <x v="1"/>
    <n v="1400"/>
    <x v="0"/>
    <m/>
    <x v="0"/>
    <m/>
    <x v="154"/>
    <n v="100476250"/>
    <x v="0"/>
    <x v="0"/>
    <s v="Direção Financeira"/>
    <s v="ORI"/>
    <x v="0"/>
    <m/>
    <x v="0"/>
    <x v="0"/>
    <x v="0"/>
    <x v="0"/>
    <x v="0"/>
    <x v="0"/>
    <x v="0"/>
    <x v="0"/>
    <x v="0"/>
    <x v="0"/>
    <x v="0"/>
    <s v="Direção Financeira"/>
    <x v="0"/>
    <x v="0"/>
    <x v="0"/>
    <x v="0"/>
    <x v="0"/>
    <x v="0"/>
    <x v="0"/>
    <x v="0"/>
    <x v="0"/>
    <x v="0"/>
    <x v="0"/>
    <x v="0"/>
    <s v="Ajuda de custo a favor do senhor Manuel Martins, pela sua deslocação á Praia no dia 17 de maio de 2025, em missão de serviço, conforme anexo."/>
  </r>
  <r>
    <x v="0"/>
    <n v="0"/>
    <n v="0"/>
    <n v="0"/>
    <n v="5796"/>
    <x v="2213"/>
    <x v="0"/>
    <x v="0"/>
    <x v="0"/>
    <s v="03.16.15"/>
    <x v="0"/>
    <x v="0"/>
    <x v="0"/>
    <s v="Direção Financeira"/>
    <s v="03.16.15"/>
    <s v="Direção Financeira"/>
    <s v="03.16.15"/>
    <x v="14"/>
    <x v="0"/>
    <x v="0"/>
    <x v="0"/>
    <x v="0"/>
    <x v="0"/>
    <x v="0"/>
    <x v="0"/>
    <x v="3"/>
    <s v="2025-05-29"/>
    <x v="1"/>
    <n v="5796"/>
    <x v="0"/>
    <m/>
    <x v="0"/>
    <m/>
    <x v="29"/>
    <n v="100391565"/>
    <x v="0"/>
    <x v="0"/>
    <s v="Direção Financeira"/>
    <s v="ORI"/>
    <x v="0"/>
    <m/>
    <x v="0"/>
    <x v="0"/>
    <x v="0"/>
    <x v="0"/>
    <x v="0"/>
    <x v="0"/>
    <x v="0"/>
    <x v="0"/>
    <x v="0"/>
    <x v="0"/>
    <x v="0"/>
    <s v="Direção Financeira"/>
    <x v="0"/>
    <x v="0"/>
    <x v="0"/>
    <x v="0"/>
    <x v="0"/>
    <x v="0"/>
    <x v="0"/>
    <x v="0"/>
    <x v="0"/>
    <x v="0"/>
    <x v="0"/>
    <x v="0"/>
    <s v="Pagamento referente a publicação do B.O IIª serie, 1/2 página-extrato de deliberação nº 81/2025 de 13 de maio de 2025 que aprova a promoção dos funcionários da CMSM, Carlos Alberto Sanches, José Pedro Semedo, Ivan Ortet, Maria Júlia Furtado, Cacilda Furtado e Hirondina Fernandes, conforme anexo."/>
  </r>
  <r>
    <x v="0"/>
    <n v="0"/>
    <n v="0"/>
    <n v="0"/>
    <n v="4500"/>
    <x v="2214"/>
    <x v="0"/>
    <x v="1"/>
    <x v="0"/>
    <s v="80.02.01"/>
    <x v="28"/>
    <x v="4"/>
    <x v="4"/>
    <s v="Retenções Iur"/>
    <s v="80.02.01"/>
    <s v="Retenções Iur"/>
    <s v="80.02.01"/>
    <x v="52"/>
    <x v="0"/>
    <x v="6"/>
    <x v="1"/>
    <x v="1"/>
    <x v="2"/>
    <x v="2"/>
    <x v="0"/>
    <x v="3"/>
    <s v="2025-05-06"/>
    <x v="1"/>
    <n v="4500"/>
    <x v="0"/>
    <m/>
    <x v="0"/>
    <m/>
    <x v="9"/>
    <n v="100474696"/>
    <x v="0"/>
    <x v="0"/>
    <s v="Retenções Iur"/>
    <s v="ORI"/>
    <x v="0"/>
    <s v="RIUR"/>
    <x v="0"/>
    <x v="0"/>
    <x v="0"/>
    <x v="0"/>
    <x v="0"/>
    <x v="0"/>
    <x v="0"/>
    <x v="0"/>
    <x v="0"/>
    <x v="0"/>
    <x v="0"/>
    <s v="Retenções Iur"/>
    <x v="0"/>
    <x v="0"/>
    <x v="0"/>
    <x v="0"/>
    <x v="2"/>
    <x v="0"/>
    <x v="0"/>
    <x v="0"/>
    <x v="0"/>
    <x v="1"/>
    <x v="0"/>
    <x v="0"/>
    <s v="RETENCAO OT"/>
  </r>
  <r>
    <x v="0"/>
    <n v="0"/>
    <n v="0"/>
    <n v="0"/>
    <n v="2850"/>
    <x v="2215"/>
    <x v="0"/>
    <x v="1"/>
    <x v="0"/>
    <s v="80.02.01"/>
    <x v="28"/>
    <x v="4"/>
    <x v="4"/>
    <s v="Retenções Iur"/>
    <s v="80.02.01"/>
    <s v="Retenções Iur"/>
    <s v="80.02.01"/>
    <x v="52"/>
    <x v="0"/>
    <x v="6"/>
    <x v="1"/>
    <x v="1"/>
    <x v="2"/>
    <x v="2"/>
    <x v="0"/>
    <x v="3"/>
    <s v="2025-05-06"/>
    <x v="1"/>
    <n v="2850"/>
    <x v="0"/>
    <m/>
    <x v="0"/>
    <m/>
    <x v="9"/>
    <n v="100474696"/>
    <x v="0"/>
    <x v="0"/>
    <s v="Retenções Iur"/>
    <s v="ORI"/>
    <x v="0"/>
    <s v="RIUR"/>
    <x v="0"/>
    <x v="0"/>
    <x v="0"/>
    <x v="0"/>
    <x v="0"/>
    <x v="0"/>
    <x v="0"/>
    <x v="0"/>
    <x v="0"/>
    <x v="0"/>
    <x v="0"/>
    <s v="Retenções Iur"/>
    <x v="0"/>
    <x v="0"/>
    <x v="0"/>
    <x v="0"/>
    <x v="2"/>
    <x v="0"/>
    <x v="0"/>
    <x v="0"/>
    <x v="0"/>
    <x v="1"/>
    <x v="0"/>
    <x v="0"/>
    <s v="RETENCAO OT"/>
  </r>
  <r>
    <x v="1"/>
    <n v="0"/>
    <n v="0"/>
    <n v="0"/>
    <n v="36600"/>
    <x v="2216"/>
    <x v="0"/>
    <x v="0"/>
    <x v="0"/>
    <s v="01.25.02.23"/>
    <x v="13"/>
    <x v="2"/>
    <x v="2"/>
    <s v="desporto"/>
    <s v="01.25.02"/>
    <s v="desporto"/>
    <s v="01.25.02"/>
    <x v="2"/>
    <x v="0"/>
    <x v="0"/>
    <x v="1"/>
    <x v="0"/>
    <x v="1"/>
    <x v="1"/>
    <x v="0"/>
    <x v="5"/>
    <s v="2025-06-20"/>
    <x v="1"/>
    <n v="36600"/>
    <x v="0"/>
    <m/>
    <x v="0"/>
    <m/>
    <x v="37"/>
    <n v="10047913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o Asso sport comercio, referente a aquisição de prémios e materias desportivo adquiridos para aos finalistas do torneio futsal realizado em Ribeireta, materias desportivos para a seleção Municipal e equipa Adr- Rock, conforme anexo.   "/>
  </r>
  <r>
    <x v="1"/>
    <n v="0"/>
    <n v="0"/>
    <n v="0"/>
    <n v="1500"/>
    <x v="2217"/>
    <x v="0"/>
    <x v="0"/>
    <x v="0"/>
    <s v="01.27.06.72"/>
    <x v="1"/>
    <x v="1"/>
    <x v="1"/>
    <s v="Requalificação Urbana e habitação"/>
    <s v="01.27.06"/>
    <s v="Requalificação Urbana e habitação"/>
    <s v="01.27.06"/>
    <x v="2"/>
    <x v="0"/>
    <x v="0"/>
    <x v="1"/>
    <x v="0"/>
    <x v="1"/>
    <x v="1"/>
    <x v="0"/>
    <x v="8"/>
    <s v="2025-09-19"/>
    <x v="2"/>
    <n v="1500"/>
    <x v="0"/>
    <m/>
    <x v="0"/>
    <m/>
    <x v="9"/>
    <n v="100474696"/>
    <x v="0"/>
    <x v="1"/>
    <s v="Manutenção e Reabilitação de Edificios Municipais"/>
    <s v="ORI"/>
    <x v="0"/>
    <m/>
    <x v="0"/>
    <x v="0"/>
    <x v="0"/>
    <x v="0"/>
    <x v="0"/>
    <x v="0"/>
    <x v="0"/>
    <x v="0"/>
    <x v="0"/>
    <x v="0"/>
    <x v="0"/>
    <s v="Manutenção e Reabilitação de Edificios Municipais"/>
    <x v="0"/>
    <x v="0"/>
    <x v="0"/>
    <x v="0"/>
    <x v="1"/>
    <x v="0"/>
    <x v="0"/>
    <x v="0"/>
    <x v="0"/>
    <x v="0"/>
    <x v="1"/>
    <x v="0"/>
    <s v="Pagamento referente a serviços de pintura de edifício para instalação da pró empresa SM, conforme anexo. "/>
  </r>
  <r>
    <x v="0"/>
    <n v="0"/>
    <n v="0"/>
    <n v="0"/>
    <n v="2400"/>
    <x v="2218"/>
    <x v="0"/>
    <x v="0"/>
    <x v="0"/>
    <s v="03.16.15"/>
    <x v="0"/>
    <x v="0"/>
    <x v="0"/>
    <s v="Direção Financeira"/>
    <s v="03.16.15"/>
    <s v="Direção Financeira"/>
    <s v="03.16.15"/>
    <x v="0"/>
    <x v="0"/>
    <x v="0"/>
    <x v="0"/>
    <x v="0"/>
    <x v="0"/>
    <x v="0"/>
    <x v="0"/>
    <x v="6"/>
    <s v="2025-07-01"/>
    <x v="2"/>
    <n v="2400"/>
    <x v="0"/>
    <m/>
    <x v="0"/>
    <m/>
    <x v="154"/>
    <n v="100476250"/>
    <x v="0"/>
    <x v="0"/>
    <s v="Direção Financeira"/>
    <s v="ORI"/>
    <x v="0"/>
    <m/>
    <x v="0"/>
    <x v="0"/>
    <x v="0"/>
    <x v="0"/>
    <x v="0"/>
    <x v="0"/>
    <x v="0"/>
    <x v="0"/>
    <x v="0"/>
    <x v="0"/>
    <x v="0"/>
    <s v="Direção Financeira"/>
    <x v="0"/>
    <x v="0"/>
    <x v="0"/>
    <x v="0"/>
    <x v="0"/>
    <x v="0"/>
    <x v="0"/>
    <x v="0"/>
    <x v="0"/>
    <x v="0"/>
    <x v="0"/>
    <x v="0"/>
    <s v="Ajuda de custo a favor do Sr. Manuel Naturino Da Rosa Martins pela sua deslocação a cidade da Assomada e da Praia nos dia 12 e 20 de junho de 2025, conforme anexo."/>
  </r>
  <r>
    <x v="1"/>
    <n v="0"/>
    <n v="0"/>
    <n v="0"/>
    <n v="8500"/>
    <x v="2217"/>
    <x v="0"/>
    <x v="0"/>
    <x v="0"/>
    <s v="01.27.06.72"/>
    <x v="1"/>
    <x v="1"/>
    <x v="1"/>
    <s v="Requalificação Urbana e habitação"/>
    <s v="01.27.06"/>
    <s v="Requalificação Urbana e habitação"/>
    <s v="01.27.06"/>
    <x v="2"/>
    <x v="0"/>
    <x v="0"/>
    <x v="1"/>
    <x v="0"/>
    <x v="1"/>
    <x v="1"/>
    <x v="0"/>
    <x v="8"/>
    <s v="2025-09-19"/>
    <x v="2"/>
    <n v="8500"/>
    <x v="0"/>
    <m/>
    <x v="0"/>
    <m/>
    <x v="361"/>
    <n v="100479999"/>
    <x v="0"/>
    <x v="0"/>
    <s v="Manutenção e Reabilitação de Edificios Municipais"/>
    <s v="ORI"/>
    <x v="0"/>
    <m/>
    <x v="0"/>
    <x v="0"/>
    <x v="0"/>
    <x v="0"/>
    <x v="0"/>
    <x v="0"/>
    <x v="0"/>
    <x v="0"/>
    <x v="0"/>
    <x v="0"/>
    <x v="0"/>
    <s v="Manutenção e Reabilitação de Edificios Municipais"/>
    <x v="0"/>
    <x v="0"/>
    <x v="0"/>
    <x v="0"/>
    <x v="1"/>
    <x v="0"/>
    <x v="0"/>
    <x v="0"/>
    <x v="0"/>
    <x v="0"/>
    <x v="0"/>
    <x v="0"/>
    <s v="Pagamento referente a serviços de pintura de edifício para instalação da pró empresa SM, conforme anexo. "/>
  </r>
  <r>
    <x v="0"/>
    <n v="0"/>
    <n v="0"/>
    <n v="0"/>
    <n v="4500"/>
    <x v="2219"/>
    <x v="0"/>
    <x v="0"/>
    <x v="0"/>
    <s v="01.25.05.12"/>
    <x v="2"/>
    <x v="2"/>
    <x v="2"/>
    <s v="Saúde"/>
    <s v="01.25.05"/>
    <s v="Saúde"/>
    <s v="01.25.05"/>
    <x v="3"/>
    <x v="0"/>
    <x v="1"/>
    <x v="2"/>
    <x v="0"/>
    <x v="1"/>
    <x v="0"/>
    <x v="0"/>
    <x v="9"/>
    <s v="2025-10-02"/>
    <x v="3"/>
    <n v="4500"/>
    <x v="0"/>
    <m/>
    <x v="0"/>
    <m/>
    <x v="9"/>
    <n v="100474696"/>
    <x v="0"/>
    <x v="1"/>
    <s v="Promoção e Inclusão Social"/>
    <s v="ORI"/>
    <x v="0"/>
    <m/>
    <x v="0"/>
    <x v="0"/>
    <x v="0"/>
    <x v="0"/>
    <x v="0"/>
    <x v="0"/>
    <x v="0"/>
    <x v="0"/>
    <x v="0"/>
    <x v="0"/>
    <x v="0"/>
    <s v="Promoção e Inclusão Social"/>
    <x v="0"/>
    <x v="0"/>
    <x v="0"/>
    <x v="0"/>
    <x v="1"/>
    <x v="0"/>
    <x v="0"/>
    <x v="0"/>
    <x v="0"/>
    <x v="0"/>
    <x v="1"/>
    <x v="0"/>
    <s v="Pagamento referente prestação de serviço de fisioterapia domiciliar à 25 pessoas vulneráveis, do Concelho de São Miguel, conforme anexo. "/>
  </r>
  <r>
    <x v="0"/>
    <n v="0"/>
    <n v="0"/>
    <n v="0"/>
    <n v="25500"/>
    <x v="2219"/>
    <x v="0"/>
    <x v="0"/>
    <x v="0"/>
    <s v="01.25.05.12"/>
    <x v="2"/>
    <x v="2"/>
    <x v="2"/>
    <s v="Saúde"/>
    <s v="01.25.05"/>
    <s v="Saúde"/>
    <s v="01.25.05"/>
    <x v="3"/>
    <x v="0"/>
    <x v="1"/>
    <x v="2"/>
    <x v="0"/>
    <x v="1"/>
    <x v="0"/>
    <x v="0"/>
    <x v="9"/>
    <s v="2025-10-02"/>
    <x v="3"/>
    <n v="25500"/>
    <x v="0"/>
    <m/>
    <x v="0"/>
    <m/>
    <x v="71"/>
    <n v="100399700"/>
    <x v="0"/>
    <x v="0"/>
    <s v="Promoção e Inclusão Social"/>
    <s v="ORI"/>
    <x v="0"/>
    <m/>
    <x v="0"/>
    <x v="0"/>
    <x v="0"/>
    <x v="0"/>
    <x v="0"/>
    <x v="0"/>
    <x v="0"/>
    <x v="0"/>
    <x v="0"/>
    <x v="0"/>
    <x v="0"/>
    <s v="Promoção e Inclusão Social"/>
    <x v="0"/>
    <x v="0"/>
    <x v="0"/>
    <x v="0"/>
    <x v="1"/>
    <x v="0"/>
    <x v="0"/>
    <x v="0"/>
    <x v="0"/>
    <x v="0"/>
    <x v="0"/>
    <x v="0"/>
    <s v="Pagamento referente prestação de serviço de fisioterapia domiciliar à 25 pessoas vulneráveis, do Concelho de São Miguel, conforme anexo. "/>
  </r>
  <r>
    <x v="0"/>
    <n v="0"/>
    <n v="0"/>
    <n v="0"/>
    <n v="731"/>
    <x v="2220"/>
    <x v="0"/>
    <x v="0"/>
    <x v="0"/>
    <s v="03.16.20"/>
    <x v="43"/>
    <x v="0"/>
    <x v="0"/>
    <s v="Dir. do Comércio, Indústria, Transporte Feiras e Pesca"/>
    <s v="03.16.20"/>
    <s v="Dir. do Comércio, Indústria, Transporte Feiras e Pesca"/>
    <s v="03.16.20"/>
    <x v="8"/>
    <x v="0"/>
    <x v="0"/>
    <x v="0"/>
    <x v="0"/>
    <x v="0"/>
    <x v="0"/>
    <x v="0"/>
    <x v="9"/>
    <s v="2025-10-24"/>
    <x v="3"/>
    <n v="731"/>
    <x v="0"/>
    <m/>
    <x v="0"/>
    <m/>
    <x v="9"/>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10-2025"/>
  </r>
  <r>
    <x v="0"/>
    <n v="0"/>
    <n v="0"/>
    <n v="0"/>
    <n v="9200"/>
    <x v="2220"/>
    <x v="0"/>
    <x v="0"/>
    <x v="0"/>
    <s v="03.16.20"/>
    <x v="43"/>
    <x v="0"/>
    <x v="0"/>
    <s v="Dir. do Comércio, Indústria, Transporte Feiras e Pesca"/>
    <s v="03.16.20"/>
    <s v="Dir. do Comércio, Indústria, Transporte Feiras e Pesca"/>
    <s v="03.16.20"/>
    <x v="47"/>
    <x v="0"/>
    <x v="0"/>
    <x v="1"/>
    <x v="1"/>
    <x v="0"/>
    <x v="0"/>
    <x v="0"/>
    <x v="9"/>
    <s v="2025-10-24"/>
    <x v="3"/>
    <n v="9200"/>
    <x v="0"/>
    <m/>
    <x v="0"/>
    <m/>
    <x v="9"/>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10-2025"/>
  </r>
  <r>
    <x v="0"/>
    <n v="0"/>
    <n v="0"/>
    <n v="0"/>
    <n v="7314"/>
    <x v="2220"/>
    <x v="0"/>
    <x v="0"/>
    <x v="0"/>
    <s v="03.16.20"/>
    <x v="43"/>
    <x v="0"/>
    <x v="0"/>
    <s v="Dir. do Comércio, Indústria, Transporte Feiras e Pesca"/>
    <s v="03.16.20"/>
    <s v="Dir. do Comércio, Indústria, Transporte Feiras e Pesca"/>
    <s v="03.16.20"/>
    <x v="48"/>
    <x v="0"/>
    <x v="0"/>
    <x v="1"/>
    <x v="1"/>
    <x v="0"/>
    <x v="0"/>
    <x v="0"/>
    <x v="9"/>
    <s v="2025-10-24"/>
    <x v="3"/>
    <n v="7314"/>
    <x v="0"/>
    <m/>
    <x v="0"/>
    <m/>
    <x v="9"/>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10-2025"/>
  </r>
  <r>
    <x v="0"/>
    <n v="0"/>
    <n v="0"/>
    <n v="0"/>
    <n v="348"/>
    <x v="2220"/>
    <x v="0"/>
    <x v="0"/>
    <x v="0"/>
    <s v="03.16.20"/>
    <x v="43"/>
    <x v="0"/>
    <x v="0"/>
    <s v="Dir. do Comércio, Indústria, Transporte Feiras e Pesca"/>
    <s v="03.16.20"/>
    <s v="Dir. do Comércio, Indústria, Transporte Feiras e Pesca"/>
    <s v="03.16.20"/>
    <x v="8"/>
    <x v="0"/>
    <x v="0"/>
    <x v="0"/>
    <x v="0"/>
    <x v="0"/>
    <x v="0"/>
    <x v="0"/>
    <x v="9"/>
    <s v="2025-10-24"/>
    <x v="3"/>
    <n v="348"/>
    <x v="0"/>
    <m/>
    <x v="0"/>
    <m/>
    <x v="89"/>
    <n v="100474706"/>
    <x v="0"/>
    <x v="5"/>
    <s v="Dir. do Comércio, Indústria, Transporte Feiras e Pesca"/>
    <s v="ORI"/>
    <x v="0"/>
    <m/>
    <x v="0"/>
    <x v="0"/>
    <x v="0"/>
    <x v="0"/>
    <x v="0"/>
    <x v="0"/>
    <x v="0"/>
    <x v="0"/>
    <x v="0"/>
    <x v="0"/>
    <x v="0"/>
    <s v="Dir. do Comércio, Indústria, Transporte Feiras e Pesca"/>
    <x v="0"/>
    <x v="0"/>
    <x v="0"/>
    <x v="0"/>
    <x v="0"/>
    <x v="0"/>
    <x v="0"/>
    <x v="0"/>
    <x v="0"/>
    <x v="0"/>
    <x v="5"/>
    <x v="0"/>
    <s v="Pagamento de salário referente a 10-2025"/>
  </r>
  <r>
    <x v="0"/>
    <n v="0"/>
    <n v="0"/>
    <n v="0"/>
    <n v="4381"/>
    <x v="2220"/>
    <x v="0"/>
    <x v="0"/>
    <x v="0"/>
    <s v="03.16.20"/>
    <x v="43"/>
    <x v="0"/>
    <x v="0"/>
    <s v="Dir. do Comércio, Indústria, Transporte Feiras e Pesca"/>
    <s v="03.16.20"/>
    <s v="Dir. do Comércio, Indústria, Transporte Feiras e Pesca"/>
    <s v="03.16.20"/>
    <x v="47"/>
    <x v="0"/>
    <x v="0"/>
    <x v="1"/>
    <x v="1"/>
    <x v="0"/>
    <x v="0"/>
    <x v="0"/>
    <x v="9"/>
    <s v="2025-10-24"/>
    <x v="3"/>
    <n v="4381"/>
    <x v="0"/>
    <m/>
    <x v="0"/>
    <m/>
    <x v="89"/>
    <n v="100474706"/>
    <x v="0"/>
    <x v="5"/>
    <s v="Dir. do Comércio, Indústria, Transporte Feiras e Pesca"/>
    <s v="ORI"/>
    <x v="0"/>
    <m/>
    <x v="0"/>
    <x v="0"/>
    <x v="0"/>
    <x v="0"/>
    <x v="0"/>
    <x v="0"/>
    <x v="0"/>
    <x v="0"/>
    <x v="0"/>
    <x v="0"/>
    <x v="0"/>
    <s v="Dir. do Comércio, Indústria, Transporte Feiras e Pesca"/>
    <x v="0"/>
    <x v="0"/>
    <x v="0"/>
    <x v="0"/>
    <x v="0"/>
    <x v="0"/>
    <x v="0"/>
    <x v="0"/>
    <x v="0"/>
    <x v="0"/>
    <x v="5"/>
    <x v="0"/>
    <s v="Pagamento de salário referente a 10-2025"/>
  </r>
  <r>
    <x v="0"/>
    <n v="0"/>
    <n v="0"/>
    <n v="0"/>
    <n v="3484"/>
    <x v="2220"/>
    <x v="0"/>
    <x v="0"/>
    <x v="0"/>
    <s v="03.16.20"/>
    <x v="43"/>
    <x v="0"/>
    <x v="0"/>
    <s v="Dir. do Comércio, Indústria, Transporte Feiras e Pesca"/>
    <s v="03.16.20"/>
    <s v="Dir. do Comércio, Indústria, Transporte Feiras e Pesca"/>
    <s v="03.16.20"/>
    <x v="48"/>
    <x v="0"/>
    <x v="0"/>
    <x v="1"/>
    <x v="1"/>
    <x v="0"/>
    <x v="0"/>
    <x v="0"/>
    <x v="9"/>
    <s v="2025-10-24"/>
    <x v="3"/>
    <n v="3484"/>
    <x v="0"/>
    <m/>
    <x v="0"/>
    <m/>
    <x v="89"/>
    <n v="100474706"/>
    <x v="0"/>
    <x v="5"/>
    <s v="Dir. do Comércio, Indústria, Transporte Feiras e Pesca"/>
    <s v="ORI"/>
    <x v="0"/>
    <m/>
    <x v="0"/>
    <x v="0"/>
    <x v="0"/>
    <x v="0"/>
    <x v="0"/>
    <x v="0"/>
    <x v="0"/>
    <x v="0"/>
    <x v="0"/>
    <x v="0"/>
    <x v="0"/>
    <s v="Dir. do Comércio, Indústria, Transporte Feiras e Pesca"/>
    <x v="0"/>
    <x v="0"/>
    <x v="0"/>
    <x v="0"/>
    <x v="0"/>
    <x v="0"/>
    <x v="0"/>
    <x v="0"/>
    <x v="0"/>
    <x v="0"/>
    <x v="5"/>
    <x v="0"/>
    <s v="Pagamento de salário referente a 10-2025"/>
  </r>
  <r>
    <x v="0"/>
    <n v="0"/>
    <n v="0"/>
    <n v="0"/>
    <n v="7081"/>
    <x v="2220"/>
    <x v="0"/>
    <x v="0"/>
    <x v="0"/>
    <s v="03.16.20"/>
    <x v="43"/>
    <x v="0"/>
    <x v="0"/>
    <s v="Dir. do Comércio, Indústria, Transporte Feiras e Pesca"/>
    <s v="03.16.20"/>
    <s v="Dir. do Comércio, Indústria, Transporte Feiras e Pesca"/>
    <s v="03.16.20"/>
    <x v="8"/>
    <x v="0"/>
    <x v="0"/>
    <x v="0"/>
    <x v="0"/>
    <x v="0"/>
    <x v="0"/>
    <x v="0"/>
    <x v="9"/>
    <s v="2025-10-24"/>
    <x v="3"/>
    <n v="7081"/>
    <x v="0"/>
    <m/>
    <x v="0"/>
    <m/>
    <x v="26"/>
    <n v="100474914"/>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10-2025"/>
  </r>
  <r>
    <x v="0"/>
    <n v="0"/>
    <n v="0"/>
    <n v="0"/>
    <n v="89081"/>
    <x v="2220"/>
    <x v="0"/>
    <x v="0"/>
    <x v="0"/>
    <s v="03.16.20"/>
    <x v="43"/>
    <x v="0"/>
    <x v="0"/>
    <s v="Dir. do Comércio, Indústria, Transporte Feiras e Pesca"/>
    <s v="03.16.20"/>
    <s v="Dir. do Comércio, Indústria, Transporte Feiras e Pesca"/>
    <s v="03.16.20"/>
    <x v="47"/>
    <x v="0"/>
    <x v="0"/>
    <x v="1"/>
    <x v="1"/>
    <x v="0"/>
    <x v="0"/>
    <x v="0"/>
    <x v="9"/>
    <s v="2025-10-24"/>
    <x v="3"/>
    <n v="89081"/>
    <x v="0"/>
    <m/>
    <x v="0"/>
    <m/>
    <x v="26"/>
    <n v="100474914"/>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10-2025"/>
  </r>
  <r>
    <x v="0"/>
    <n v="0"/>
    <n v="0"/>
    <n v="0"/>
    <n v="70802"/>
    <x v="2220"/>
    <x v="0"/>
    <x v="0"/>
    <x v="0"/>
    <s v="03.16.20"/>
    <x v="43"/>
    <x v="0"/>
    <x v="0"/>
    <s v="Dir. do Comércio, Indústria, Transporte Feiras e Pesca"/>
    <s v="03.16.20"/>
    <s v="Dir. do Comércio, Indústria, Transporte Feiras e Pesca"/>
    <s v="03.16.20"/>
    <x v="48"/>
    <x v="0"/>
    <x v="0"/>
    <x v="1"/>
    <x v="1"/>
    <x v="0"/>
    <x v="0"/>
    <x v="0"/>
    <x v="9"/>
    <s v="2025-10-24"/>
    <x v="3"/>
    <n v="70802"/>
    <x v="0"/>
    <m/>
    <x v="0"/>
    <m/>
    <x v="26"/>
    <n v="100474914"/>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10-2025"/>
  </r>
  <r>
    <x v="0"/>
    <n v="0"/>
    <n v="0"/>
    <n v="0"/>
    <n v="23000"/>
    <x v="2221"/>
    <x v="0"/>
    <x v="0"/>
    <x v="0"/>
    <s v="03.16.15"/>
    <x v="0"/>
    <x v="0"/>
    <x v="0"/>
    <s v="Direção Financeira"/>
    <s v="03.16.15"/>
    <s v="Direção Financeira"/>
    <s v="03.16.15"/>
    <x v="76"/>
    <x v="0"/>
    <x v="0"/>
    <x v="1"/>
    <x v="0"/>
    <x v="0"/>
    <x v="0"/>
    <x v="0"/>
    <x v="9"/>
    <s v="2025-10-27"/>
    <x v="3"/>
    <n v="23000"/>
    <x v="0"/>
    <m/>
    <x v="0"/>
    <m/>
    <x v="136"/>
    <n v="100463625"/>
    <x v="0"/>
    <x v="0"/>
    <s v="Direção Financeira"/>
    <s v="ORI"/>
    <x v="0"/>
    <m/>
    <x v="0"/>
    <x v="0"/>
    <x v="0"/>
    <x v="0"/>
    <x v="0"/>
    <x v="0"/>
    <x v="0"/>
    <x v="0"/>
    <x v="0"/>
    <x v="0"/>
    <x v="0"/>
    <s v="Direção Financeira"/>
    <x v="0"/>
    <x v="0"/>
    <x v="0"/>
    <x v="0"/>
    <x v="0"/>
    <x v="0"/>
    <x v="0"/>
    <x v="0"/>
    <x v="0"/>
    <x v="0"/>
    <x v="0"/>
    <x v="0"/>
    <s v="Pagamento a favor da Sra. IVALDINA MENDES VAZ, referente a inspeções sanitárias realizadas durante o mês de Julho e Agosto de 2025, conforme anexo."/>
  </r>
  <r>
    <x v="0"/>
    <n v="0"/>
    <n v="0"/>
    <n v="0"/>
    <n v="77225"/>
    <x v="2222"/>
    <x v="0"/>
    <x v="1"/>
    <x v="0"/>
    <s v="03.03.10"/>
    <x v="15"/>
    <x v="0"/>
    <x v="5"/>
    <s v="Receitas Da Câmara"/>
    <s v="03.03.10"/>
    <s v="Receitas Da Câmara"/>
    <s v="03.03.10"/>
    <x v="72"/>
    <x v="0"/>
    <x v="5"/>
    <x v="13"/>
    <x v="0"/>
    <x v="0"/>
    <x v="2"/>
    <x v="0"/>
    <x v="9"/>
    <s v="2025-10-15"/>
    <x v="3"/>
    <n v="77225"/>
    <x v="0"/>
    <m/>
    <x v="0"/>
    <m/>
    <x v="26"/>
    <n v="100474914"/>
    <x v="0"/>
    <x v="0"/>
    <s v="Receitas Da Câmara"/>
    <s v="EXT"/>
    <x v="0"/>
    <s v="RDC"/>
    <x v="0"/>
    <x v="0"/>
    <x v="0"/>
    <x v="0"/>
    <x v="0"/>
    <x v="0"/>
    <x v="0"/>
    <x v="0"/>
    <x v="0"/>
    <x v="0"/>
    <x v="0"/>
    <s v="Receitas Da Câmara"/>
    <x v="0"/>
    <x v="0"/>
    <x v="0"/>
    <x v="0"/>
    <x v="0"/>
    <x v="0"/>
    <x v="0"/>
    <x v="0"/>
    <x v="0"/>
    <x v="0"/>
    <x v="0"/>
    <x v="0"/>
    <s v="Recebimento rateio março a junho, conforme anexo."/>
  </r>
  <r>
    <x v="0"/>
    <n v="0"/>
    <n v="0"/>
    <n v="0"/>
    <n v="5157"/>
    <x v="2223"/>
    <x v="0"/>
    <x v="1"/>
    <x v="0"/>
    <s v="80.02.01"/>
    <x v="28"/>
    <x v="4"/>
    <x v="4"/>
    <s v="Retenções Iur"/>
    <s v="80.02.01"/>
    <s v="Retenções Iur"/>
    <s v="80.02.01"/>
    <x v="52"/>
    <x v="0"/>
    <x v="6"/>
    <x v="1"/>
    <x v="1"/>
    <x v="2"/>
    <x v="2"/>
    <x v="0"/>
    <x v="6"/>
    <s v="2025-07-23"/>
    <x v="2"/>
    <n v="5157"/>
    <x v="0"/>
    <m/>
    <x v="0"/>
    <m/>
    <x v="9"/>
    <n v="100474696"/>
    <x v="0"/>
    <x v="0"/>
    <s v="Retenções Iur"/>
    <s v="ORI"/>
    <x v="0"/>
    <s v="RIUR"/>
    <x v="0"/>
    <x v="0"/>
    <x v="0"/>
    <x v="0"/>
    <x v="0"/>
    <x v="0"/>
    <x v="0"/>
    <x v="0"/>
    <x v="0"/>
    <x v="0"/>
    <x v="0"/>
    <s v="Retenções Iur"/>
    <x v="0"/>
    <x v="0"/>
    <x v="0"/>
    <x v="0"/>
    <x v="2"/>
    <x v="0"/>
    <x v="0"/>
    <x v="0"/>
    <x v="0"/>
    <x v="1"/>
    <x v="0"/>
    <x v="0"/>
    <s v="RETENCAO OT"/>
  </r>
  <r>
    <x v="0"/>
    <n v="0"/>
    <n v="0"/>
    <n v="0"/>
    <n v="80"/>
    <x v="2224"/>
    <x v="0"/>
    <x v="1"/>
    <x v="0"/>
    <s v="03.03.10"/>
    <x v="15"/>
    <x v="0"/>
    <x v="5"/>
    <s v="Receitas Da Câmara"/>
    <s v="03.03.10"/>
    <s v="Receitas Da Câmara"/>
    <s v="03.03.10"/>
    <x v="16"/>
    <x v="0"/>
    <x v="4"/>
    <x v="5"/>
    <x v="0"/>
    <x v="0"/>
    <x v="2"/>
    <x v="0"/>
    <x v="10"/>
    <s v="2025-11-04"/>
    <x v="3"/>
    <n v="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40"/>
    <x v="2225"/>
    <x v="0"/>
    <x v="1"/>
    <x v="0"/>
    <s v="03.03.10"/>
    <x v="15"/>
    <x v="0"/>
    <x v="5"/>
    <s v="Receitas Da Câmara"/>
    <s v="03.03.10"/>
    <s v="Receitas Da Câmara"/>
    <s v="03.03.10"/>
    <x v="20"/>
    <x v="0"/>
    <x v="4"/>
    <x v="5"/>
    <x v="0"/>
    <x v="0"/>
    <x v="2"/>
    <x v="0"/>
    <x v="10"/>
    <s v="2025-11-04"/>
    <x v="3"/>
    <n v="22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80"/>
    <x v="2226"/>
    <x v="0"/>
    <x v="1"/>
    <x v="0"/>
    <s v="03.03.10"/>
    <x v="15"/>
    <x v="0"/>
    <x v="5"/>
    <s v="Receitas Da Câmara"/>
    <s v="03.03.10"/>
    <s v="Receitas Da Câmara"/>
    <s v="03.03.10"/>
    <x v="15"/>
    <x v="0"/>
    <x v="4"/>
    <x v="5"/>
    <x v="0"/>
    <x v="0"/>
    <x v="2"/>
    <x v="0"/>
    <x v="10"/>
    <s v="2025-11-04"/>
    <x v="3"/>
    <n v="10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500"/>
    <x v="2227"/>
    <x v="0"/>
    <x v="1"/>
    <x v="0"/>
    <s v="03.03.10"/>
    <x v="15"/>
    <x v="0"/>
    <x v="5"/>
    <s v="Receitas Da Câmara"/>
    <s v="03.03.10"/>
    <s v="Receitas Da Câmara"/>
    <s v="03.03.10"/>
    <x v="27"/>
    <x v="0"/>
    <x v="4"/>
    <x v="5"/>
    <x v="0"/>
    <x v="0"/>
    <x v="2"/>
    <x v="0"/>
    <x v="10"/>
    <s v="2025-11-04"/>
    <x v="3"/>
    <n v="13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128"/>
    <x v="2228"/>
    <x v="0"/>
    <x v="1"/>
    <x v="0"/>
    <s v="03.03.10"/>
    <x v="15"/>
    <x v="0"/>
    <x v="5"/>
    <s v="Receitas Da Câmara"/>
    <s v="03.03.10"/>
    <s v="Receitas Da Câmara"/>
    <s v="03.03.10"/>
    <x v="25"/>
    <x v="0"/>
    <x v="0"/>
    <x v="1"/>
    <x v="0"/>
    <x v="0"/>
    <x v="2"/>
    <x v="0"/>
    <x v="10"/>
    <s v="2025-11-04"/>
    <x v="3"/>
    <n v="13128"/>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01978"/>
    <x v="2229"/>
    <x v="0"/>
    <x v="1"/>
    <x v="0"/>
    <s v="03.03.10"/>
    <x v="15"/>
    <x v="0"/>
    <x v="5"/>
    <s v="Receitas Da Câmara"/>
    <s v="03.03.10"/>
    <s v="Receitas Da Câmara"/>
    <s v="03.03.10"/>
    <x v="33"/>
    <x v="0"/>
    <x v="0"/>
    <x v="1"/>
    <x v="0"/>
    <x v="0"/>
    <x v="2"/>
    <x v="0"/>
    <x v="10"/>
    <s v="2025-11-04"/>
    <x v="3"/>
    <n v="10197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83"/>
    <x v="2230"/>
    <x v="0"/>
    <x v="1"/>
    <x v="0"/>
    <s v="03.03.10"/>
    <x v="15"/>
    <x v="0"/>
    <x v="5"/>
    <s v="Receitas Da Câmara"/>
    <s v="03.03.10"/>
    <s v="Receitas Da Câmara"/>
    <s v="03.03.10"/>
    <x v="32"/>
    <x v="0"/>
    <x v="4"/>
    <x v="5"/>
    <x v="0"/>
    <x v="0"/>
    <x v="2"/>
    <x v="0"/>
    <x v="10"/>
    <s v="2025-11-06"/>
    <x v="3"/>
    <n v="258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80"/>
    <x v="2231"/>
    <x v="0"/>
    <x v="1"/>
    <x v="0"/>
    <s v="03.03.10"/>
    <x v="15"/>
    <x v="0"/>
    <x v="5"/>
    <s v="Receitas Da Câmara"/>
    <s v="03.03.10"/>
    <s v="Receitas Da Câmara"/>
    <s v="03.03.10"/>
    <x v="16"/>
    <x v="0"/>
    <x v="4"/>
    <x v="5"/>
    <x v="0"/>
    <x v="0"/>
    <x v="2"/>
    <x v="0"/>
    <x v="10"/>
    <s v="2025-11-06"/>
    <x v="3"/>
    <n v="5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00"/>
    <x v="2232"/>
    <x v="0"/>
    <x v="1"/>
    <x v="0"/>
    <s v="03.03.10"/>
    <x v="15"/>
    <x v="0"/>
    <x v="5"/>
    <s v="Receitas Da Câmara"/>
    <s v="03.03.10"/>
    <s v="Receitas Da Câmara"/>
    <s v="03.03.10"/>
    <x v="26"/>
    <x v="0"/>
    <x v="4"/>
    <x v="5"/>
    <x v="0"/>
    <x v="0"/>
    <x v="2"/>
    <x v="0"/>
    <x v="10"/>
    <s v="2025-11-06"/>
    <x v="3"/>
    <n v="2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060"/>
    <x v="2233"/>
    <x v="0"/>
    <x v="1"/>
    <x v="0"/>
    <s v="03.03.10"/>
    <x v="15"/>
    <x v="0"/>
    <x v="5"/>
    <s v="Receitas Da Câmara"/>
    <s v="03.03.10"/>
    <s v="Receitas Da Câmara"/>
    <s v="03.03.10"/>
    <x v="20"/>
    <x v="0"/>
    <x v="4"/>
    <x v="5"/>
    <x v="0"/>
    <x v="0"/>
    <x v="2"/>
    <x v="0"/>
    <x v="10"/>
    <s v="2025-11-06"/>
    <x v="3"/>
    <n v="110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0"/>
    <x v="2234"/>
    <x v="0"/>
    <x v="1"/>
    <x v="0"/>
    <s v="03.03.10"/>
    <x v="15"/>
    <x v="0"/>
    <x v="5"/>
    <s v="Receitas Da Câmara"/>
    <s v="03.03.10"/>
    <s v="Receitas Da Câmara"/>
    <s v="03.03.10"/>
    <x v="31"/>
    <x v="0"/>
    <x v="4"/>
    <x v="5"/>
    <x v="0"/>
    <x v="0"/>
    <x v="2"/>
    <x v="0"/>
    <x v="10"/>
    <s v="2025-11-06"/>
    <x v="3"/>
    <n v="1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2235"/>
    <x v="0"/>
    <x v="1"/>
    <x v="0"/>
    <s v="03.03.10"/>
    <x v="15"/>
    <x v="0"/>
    <x v="5"/>
    <s v="Receitas Da Câmara"/>
    <s v="03.03.10"/>
    <s v="Receitas Da Câmara"/>
    <s v="03.03.10"/>
    <x v="34"/>
    <x v="0"/>
    <x v="4"/>
    <x v="5"/>
    <x v="0"/>
    <x v="0"/>
    <x v="2"/>
    <x v="0"/>
    <x v="10"/>
    <s v="2025-11-06"/>
    <x v="3"/>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4720"/>
    <x v="2236"/>
    <x v="0"/>
    <x v="1"/>
    <x v="0"/>
    <s v="03.03.10"/>
    <x v="15"/>
    <x v="0"/>
    <x v="5"/>
    <s v="Receitas Da Câmara"/>
    <s v="03.03.10"/>
    <s v="Receitas Da Câmara"/>
    <s v="03.03.10"/>
    <x v="36"/>
    <x v="0"/>
    <x v="4"/>
    <x v="9"/>
    <x v="0"/>
    <x v="0"/>
    <x v="2"/>
    <x v="0"/>
    <x v="10"/>
    <s v="2025-11-06"/>
    <x v="3"/>
    <n v="947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840"/>
    <x v="2237"/>
    <x v="0"/>
    <x v="1"/>
    <x v="0"/>
    <s v="03.03.10"/>
    <x v="15"/>
    <x v="0"/>
    <x v="5"/>
    <s v="Receitas Da Câmara"/>
    <s v="03.03.10"/>
    <s v="Receitas Da Câmara"/>
    <s v="03.03.10"/>
    <x v="30"/>
    <x v="0"/>
    <x v="4"/>
    <x v="5"/>
    <x v="0"/>
    <x v="0"/>
    <x v="2"/>
    <x v="0"/>
    <x v="10"/>
    <s v="2025-11-06"/>
    <x v="3"/>
    <n v="38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0"/>
    <x v="2238"/>
    <x v="0"/>
    <x v="1"/>
    <x v="0"/>
    <s v="03.03.10"/>
    <x v="15"/>
    <x v="0"/>
    <x v="5"/>
    <s v="Receitas Da Câmara"/>
    <s v="03.03.10"/>
    <s v="Receitas Da Câmara"/>
    <s v="03.03.10"/>
    <x v="22"/>
    <x v="0"/>
    <x v="0"/>
    <x v="8"/>
    <x v="0"/>
    <x v="0"/>
    <x v="2"/>
    <x v="0"/>
    <x v="10"/>
    <s v="2025-11-06"/>
    <x v="3"/>
    <n v="3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00"/>
    <x v="2239"/>
    <x v="0"/>
    <x v="1"/>
    <x v="0"/>
    <s v="03.03.10"/>
    <x v="15"/>
    <x v="0"/>
    <x v="5"/>
    <s v="Receitas Da Câmara"/>
    <s v="03.03.10"/>
    <s v="Receitas Da Câmara"/>
    <s v="03.03.10"/>
    <x v="27"/>
    <x v="0"/>
    <x v="4"/>
    <x v="5"/>
    <x v="0"/>
    <x v="0"/>
    <x v="2"/>
    <x v="0"/>
    <x v="10"/>
    <s v="2025-11-06"/>
    <x v="3"/>
    <n v="3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480"/>
    <x v="2240"/>
    <x v="0"/>
    <x v="1"/>
    <x v="0"/>
    <s v="03.03.10"/>
    <x v="15"/>
    <x v="0"/>
    <x v="5"/>
    <s v="Receitas Da Câmara"/>
    <s v="03.03.10"/>
    <s v="Receitas Da Câmara"/>
    <s v="03.03.10"/>
    <x v="24"/>
    <x v="0"/>
    <x v="4"/>
    <x v="5"/>
    <x v="0"/>
    <x v="0"/>
    <x v="2"/>
    <x v="0"/>
    <x v="10"/>
    <s v="2025-11-06"/>
    <x v="3"/>
    <n v="44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5285"/>
    <x v="2241"/>
    <x v="0"/>
    <x v="1"/>
    <x v="0"/>
    <s v="03.03.10"/>
    <x v="15"/>
    <x v="0"/>
    <x v="5"/>
    <s v="Receitas Da Câmara"/>
    <s v="03.03.10"/>
    <s v="Receitas Da Câmara"/>
    <s v="03.03.10"/>
    <x v="25"/>
    <x v="0"/>
    <x v="0"/>
    <x v="1"/>
    <x v="0"/>
    <x v="0"/>
    <x v="2"/>
    <x v="0"/>
    <x v="10"/>
    <s v="2025-11-06"/>
    <x v="3"/>
    <n v="8528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00"/>
    <x v="2242"/>
    <x v="0"/>
    <x v="1"/>
    <x v="0"/>
    <s v="03.03.10"/>
    <x v="15"/>
    <x v="0"/>
    <x v="5"/>
    <s v="Receitas Da Câmara"/>
    <s v="03.03.10"/>
    <s v="Receitas Da Câmara"/>
    <s v="03.03.10"/>
    <x v="27"/>
    <x v="0"/>
    <x v="4"/>
    <x v="5"/>
    <x v="0"/>
    <x v="0"/>
    <x v="2"/>
    <x v="0"/>
    <x v="10"/>
    <s v="2025-11-07"/>
    <x v="3"/>
    <n v="1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60"/>
    <x v="2243"/>
    <x v="0"/>
    <x v="1"/>
    <x v="0"/>
    <s v="03.03.10"/>
    <x v="15"/>
    <x v="0"/>
    <x v="5"/>
    <s v="Receitas Da Câmara"/>
    <s v="03.03.10"/>
    <s v="Receitas Da Câmara"/>
    <s v="03.03.10"/>
    <x v="24"/>
    <x v="0"/>
    <x v="4"/>
    <x v="5"/>
    <x v="0"/>
    <x v="0"/>
    <x v="2"/>
    <x v="0"/>
    <x v="10"/>
    <s v="2025-11-07"/>
    <x v="3"/>
    <n v="27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2244"/>
    <x v="0"/>
    <x v="1"/>
    <x v="0"/>
    <s v="03.03.10"/>
    <x v="15"/>
    <x v="0"/>
    <x v="5"/>
    <s v="Receitas Da Câmara"/>
    <s v="03.03.10"/>
    <s v="Receitas Da Câmara"/>
    <s v="03.03.10"/>
    <x v="15"/>
    <x v="0"/>
    <x v="4"/>
    <x v="5"/>
    <x v="0"/>
    <x v="0"/>
    <x v="2"/>
    <x v="0"/>
    <x v="10"/>
    <s v="2025-11-07"/>
    <x v="3"/>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304"/>
    <x v="2245"/>
    <x v="0"/>
    <x v="1"/>
    <x v="0"/>
    <s v="03.03.10"/>
    <x v="15"/>
    <x v="0"/>
    <x v="5"/>
    <s v="Receitas Da Câmara"/>
    <s v="03.03.10"/>
    <s v="Receitas Da Câmara"/>
    <s v="03.03.10"/>
    <x v="25"/>
    <x v="0"/>
    <x v="0"/>
    <x v="1"/>
    <x v="0"/>
    <x v="0"/>
    <x v="2"/>
    <x v="0"/>
    <x v="10"/>
    <s v="2025-11-07"/>
    <x v="3"/>
    <n v="2630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96"/>
    <x v="2246"/>
    <x v="0"/>
    <x v="1"/>
    <x v="0"/>
    <s v="03.03.10"/>
    <x v="15"/>
    <x v="0"/>
    <x v="5"/>
    <s v="Receitas Da Câmara"/>
    <s v="03.03.10"/>
    <s v="Receitas Da Câmara"/>
    <s v="03.03.10"/>
    <x v="31"/>
    <x v="0"/>
    <x v="4"/>
    <x v="5"/>
    <x v="0"/>
    <x v="0"/>
    <x v="2"/>
    <x v="0"/>
    <x v="10"/>
    <s v="2025-11-07"/>
    <x v="3"/>
    <n v="49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0"/>
    <x v="2247"/>
    <x v="0"/>
    <x v="1"/>
    <x v="0"/>
    <s v="03.03.10"/>
    <x v="15"/>
    <x v="0"/>
    <x v="5"/>
    <s v="Receitas Da Câmara"/>
    <s v="03.03.10"/>
    <s v="Receitas Da Câmara"/>
    <s v="03.03.10"/>
    <x v="16"/>
    <x v="0"/>
    <x v="4"/>
    <x v="5"/>
    <x v="0"/>
    <x v="0"/>
    <x v="2"/>
    <x v="0"/>
    <x v="10"/>
    <s v="2025-11-07"/>
    <x v="3"/>
    <n v="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25"/>
    <x v="2248"/>
    <x v="0"/>
    <x v="1"/>
    <x v="0"/>
    <s v="03.03.10"/>
    <x v="15"/>
    <x v="0"/>
    <x v="5"/>
    <s v="Receitas Da Câmara"/>
    <s v="03.03.10"/>
    <s v="Receitas Da Câmara"/>
    <s v="03.03.10"/>
    <x v="20"/>
    <x v="0"/>
    <x v="4"/>
    <x v="5"/>
    <x v="0"/>
    <x v="0"/>
    <x v="2"/>
    <x v="0"/>
    <x v="10"/>
    <s v="2025-11-07"/>
    <x v="3"/>
    <n v="9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06"/>
    <x v="2249"/>
    <x v="0"/>
    <x v="1"/>
    <x v="0"/>
    <s v="03.03.10"/>
    <x v="15"/>
    <x v="0"/>
    <x v="5"/>
    <s v="Receitas Da Câmara"/>
    <s v="03.03.10"/>
    <s v="Receitas Da Câmara"/>
    <s v="03.03.10"/>
    <x v="32"/>
    <x v="0"/>
    <x v="4"/>
    <x v="5"/>
    <x v="0"/>
    <x v="0"/>
    <x v="2"/>
    <x v="0"/>
    <x v="10"/>
    <s v="2025-11-07"/>
    <x v="3"/>
    <n v="520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750"/>
    <x v="2250"/>
    <x v="0"/>
    <x v="1"/>
    <x v="0"/>
    <s v="03.03.10"/>
    <x v="15"/>
    <x v="0"/>
    <x v="5"/>
    <s v="Receitas Da Câmara"/>
    <s v="03.03.10"/>
    <s v="Receitas Da Câmara"/>
    <s v="03.03.10"/>
    <x v="27"/>
    <x v="0"/>
    <x v="4"/>
    <x v="5"/>
    <x v="0"/>
    <x v="0"/>
    <x v="2"/>
    <x v="0"/>
    <x v="10"/>
    <s v="2025-11-10"/>
    <x v="3"/>
    <n v="37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310"/>
    <x v="2251"/>
    <x v="0"/>
    <x v="1"/>
    <x v="0"/>
    <s v="03.03.10"/>
    <x v="15"/>
    <x v="0"/>
    <x v="5"/>
    <s v="Receitas Da Câmara"/>
    <s v="03.03.10"/>
    <s v="Receitas Da Câmara"/>
    <s v="03.03.10"/>
    <x v="24"/>
    <x v="0"/>
    <x v="4"/>
    <x v="5"/>
    <x v="0"/>
    <x v="0"/>
    <x v="2"/>
    <x v="0"/>
    <x v="10"/>
    <s v="2025-11-10"/>
    <x v="3"/>
    <n v="73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00"/>
    <x v="2252"/>
    <x v="0"/>
    <x v="1"/>
    <x v="0"/>
    <s v="03.03.10"/>
    <x v="15"/>
    <x v="0"/>
    <x v="5"/>
    <s v="Receitas Da Câmara"/>
    <s v="03.03.10"/>
    <s v="Receitas Da Câmara"/>
    <s v="03.03.10"/>
    <x v="65"/>
    <x v="0"/>
    <x v="4"/>
    <x v="5"/>
    <x v="0"/>
    <x v="0"/>
    <x v="2"/>
    <x v="0"/>
    <x v="10"/>
    <s v="2025-11-10"/>
    <x v="3"/>
    <n v="1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300"/>
    <x v="2253"/>
    <x v="0"/>
    <x v="1"/>
    <x v="0"/>
    <s v="03.03.10"/>
    <x v="15"/>
    <x v="0"/>
    <x v="5"/>
    <s v="Receitas Da Câmara"/>
    <s v="03.03.10"/>
    <s v="Receitas Da Câmara"/>
    <s v="03.03.10"/>
    <x v="22"/>
    <x v="0"/>
    <x v="0"/>
    <x v="8"/>
    <x v="0"/>
    <x v="0"/>
    <x v="2"/>
    <x v="0"/>
    <x v="10"/>
    <s v="2025-11-10"/>
    <x v="3"/>
    <n v="6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715"/>
    <x v="2254"/>
    <x v="0"/>
    <x v="1"/>
    <x v="0"/>
    <s v="03.03.10"/>
    <x v="15"/>
    <x v="0"/>
    <x v="5"/>
    <s v="Receitas Da Câmara"/>
    <s v="03.03.10"/>
    <s v="Receitas Da Câmara"/>
    <s v="03.03.10"/>
    <x v="20"/>
    <x v="0"/>
    <x v="4"/>
    <x v="5"/>
    <x v="0"/>
    <x v="0"/>
    <x v="2"/>
    <x v="0"/>
    <x v="10"/>
    <s v="2025-11-10"/>
    <x v="3"/>
    <n v="371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265"/>
    <x v="2255"/>
    <x v="0"/>
    <x v="1"/>
    <x v="0"/>
    <s v="03.03.10"/>
    <x v="15"/>
    <x v="0"/>
    <x v="5"/>
    <s v="Receitas Da Câmara"/>
    <s v="03.03.10"/>
    <s v="Receitas Da Câmara"/>
    <s v="03.03.10"/>
    <x v="32"/>
    <x v="0"/>
    <x v="4"/>
    <x v="5"/>
    <x v="0"/>
    <x v="0"/>
    <x v="2"/>
    <x v="0"/>
    <x v="10"/>
    <s v="2025-11-10"/>
    <x v="3"/>
    <n v="1426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2256"/>
    <x v="0"/>
    <x v="1"/>
    <x v="0"/>
    <s v="03.03.10"/>
    <x v="15"/>
    <x v="0"/>
    <x v="5"/>
    <s v="Receitas Da Câmara"/>
    <s v="03.03.10"/>
    <s v="Receitas Da Câmara"/>
    <s v="03.03.10"/>
    <x v="15"/>
    <x v="0"/>
    <x v="4"/>
    <x v="5"/>
    <x v="0"/>
    <x v="0"/>
    <x v="2"/>
    <x v="0"/>
    <x v="10"/>
    <s v="2025-11-10"/>
    <x v="3"/>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50"/>
    <x v="2257"/>
    <x v="0"/>
    <x v="1"/>
    <x v="0"/>
    <s v="03.03.10"/>
    <x v="15"/>
    <x v="0"/>
    <x v="5"/>
    <s v="Receitas Da Câmara"/>
    <s v="03.03.10"/>
    <s v="Receitas Da Câmara"/>
    <s v="03.03.10"/>
    <x v="63"/>
    <x v="0"/>
    <x v="0"/>
    <x v="8"/>
    <x v="0"/>
    <x v="0"/>
    <x v="2"/>
    <x v="0"/>
    <x v="10"/>
    <s v="2025-11-10"/>
    <x v="3"/>
    <n v="7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0"/>
    <x v="2258"/>
    <x v="0"/>
    <x v="1"/>
    <x v="0"/>
    <s v="03.03.10"/>
    <x v="15"/>
    <x v="0"/>
    <x v="5"/>
    <s v="Receitas Da Câmara"/>
    <s v="03.03.10"/>
    <s v="Receitas Da Câmara"/>
    <s v="03.03.10"/>
    <x v="16"/>
    <x v="0"/>
    <x v="4"/>
    <x v="5"/>
    <x v="0"/>
    <x v="0"/>
    <x v="2"/>
    <x v="0"/>
    <x v="10"/>
    <s v="2025-11-10"/>
    <x v="3"/>
    <n v="2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425"/>
    <x v="2259"/>
    <x v="0"/>
    <x v="1"/>
    <x v="0"/>
    <s v="03.03.10"/>
    <x v="15"/>
    <x v="0"/>
    <x v="5"/>
    <s v="Receitas Da Câmara"/>
    <s v="03.03.10"/>
    <s v="Receitas Da Câmara"/>
    <s v="03.03.10"/>
    <x v="23"/>
    <x v="0"/>
    <x v="4"/>
    <x v="5"/>
    <x v="0"/>
    <x v="0"/>
    <x v="2"/>
    <x v="0"/>
    <x v="10"/>
    <s v="2025-11-10"/>
    <x v="3"/>
    <n v="64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0"/>
    <x v="2260"/>
    <x v="0"/>
    <x v="1"/>
    <x v="0"/>
    <s v="03.03.10"/>
    <x v="15"/>
    <x v="0"/>
    <x v="5"/>
    <s v="Receitas Da Câmara"/>
    <s v="03.03.10"/>
    <s v="Receitas Da Câmara"/>
    <s v="03.03.10"/>
    <x v="22"/>
    <x v="0"/>
    <x v="0"/>
    <x v="8"/>
    <x v="0"/>
    <x v="0"/>
    <x v="2"/>
    <x v="0"/>
    <x v="10"/>
    <s v="2025-11-13"/>
    <x v="3"/>
    <n v="1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925"/>
    <x v="2261"/>
    <x v="0"/>
    <x v="1"/>
    <x v="0"/>
    <s v="03.03.10"/>
    <x v="15"/>
    <x v="0"/>
    <x v="5"/>
    <s v="Receitas Da Câmara"/>
    <s v="03.03.10"/>
    <s v="Receitas Da Câmara"/>
    <s v="03.03.10"/>
    <x v="20"/>
    <x v="0"/>
    <x v="4"/>
    <x v="5"/>
    <x v="0"/>
    <x v="0"/>
    <x v="2"/>
    <x v="0"/>
    <x v="10"/>
    <s v="2025-11-13"/>
    <x v="3"/>
    <n v="49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9"/>
    <x v="2262"/>
    <x v="0"/>
    <x v="1"/>
    <x v="0"/>
    <s v="03.03.10"/>
    <x v="15"/>
    <x v="0"/>
    <x v="5"/>
    <s v="Receitas Da Câmara"/>
    <s v="03.03.10"/>
    <s v="Receitas Da Câmara"/>
    <s v="03.03.10"/>
    <x v="31"/>
    <x v="0"/>
    <x v="4"/>
    <x v="5"/>
    <x v="0"/>
    <x v="0"/>
    <x v="2"/>
    <x v="0"/>
    <x v="10"/>
    <s v="2025-11-13"/>
    <x v="3"/>
    <n v="27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593"/>
    <x v="2263"/>
    <x v="0"/>
    <x v="1"/>
    <x v="0"/>
    <s v="03.03.10"/>
    <x v="15"/>
    <x v="0"/>
    <x v="5"/>
    <s v="Receitas Da Câmara"/>
    <s v="03.03.10"/>
    <s v="Receitas Da Câmara"/>
    <s v="03.03.10"/>
    <x v="32"/>
    <x v="0"/>
    <x v="4"/>
    <x v="5"/>
    <x v="0"/>
    <x v="0"/>
    <x v="2"/>
    <x v="0"/>
    <x v="10"/>
    <s v="2025-11-13"/>
    <x v="3"/>
    <n v="559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896"/>
    <x v="2264"/>
    <x v="0"/>
    <x v="1"/>
    <x v="0"/>
    <s v="03.03.10"/>
    <x v="15"/>
    <x v="0"/>
    <x v="5"/>
    <s v="Receitas Da Câmara"/>
    <s v="03.03.10"/>
    <s v="Receitas Da Câmara"/>
    <s v="03.03.10"/>
    <x v="25"/>
    <x v="0"/>
    <x v="0"/>
    <x v="1"/>
    <x v="0"/>
    <x v="0"/>
    <x v="2"/>
    <x v="0"/>
    <x v="10"/>
    <s v="2025-11-13"/>
    <x v="3"/>
    <n v="2689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0"/>
    <x v="2265"/>
    <x v="0"/>
    <x v="1"/>
    <x v="0"/>
    <s v="03.03.10"/>
    <x v="15"/>
    <x v="0"/>
    <x v="5"/>
    <s v="Receitas Da Câmara"/>
    <s v="03.03.10"/>
    <s v="Receitas Da Câmara"/>
    <s v="03.03.10"/>
    <x v="16"/>
    <x v="0"/>
    <x v="4"/>
    <x v="5"/>
    <x v="0"/>
    <x v="0"/>
    <x v="2"/>
    <x v="0"/>
    <x v="10"/>
    <s v="2025-11-13"/>
    <x v="3"/>
    <n v="26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250000"/>
    <x v="2266"/>
    <x v="0"/>
    <x v="1"/>
    <x v="0"/>
    <s v="03.03.10"/>
    <x v="15"/>
    <x v="0"/>
    <x v="5"/>
    <s v="Receitas Da Câmara"/>
    <s v="03.03.10"/>
    <s v="Receitas Da Câmara"/>
    <s v="03.03.10"/>
    <x v="33"/>
    <x v="0"/>
    <x v="0"/>
    <x v="1"/>
    <x v="0"/>
    <x v="0"/>
    <x v="2"/>
    <x v="0"/>
    <x v="10"/>
    <s v="2025-11-13"/>
    <x v="3"/>
    <n v="25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0"/>
    <x v="2267"/>
    <x v="0"/>
    <x v="1"/>
    <x v="0"/>
    <s v="03.03.10"/>
    <x v="15"/>
    <x v="0"/>
    <x v="5"/>
    <s v="Receitas Da Câmara"/>
    <s v="03.03.10"/>
    <s v="Receitas Da Câmara"/>
    <s v="03.03.10"/>
    <x v="16"/>
    <x v="0"/>
    <x v="4"/>
    <x v="5"/>
    <x v="0"/>
    <x v="0"/>
    <x v="2"/>
    <x v="0"/>
    <x v="10"/>
    <s v="2025-11-14"/>
    <x v="3"/>
    <n v="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90"/>
    <x v="2268"/>
    <x v="0"/>
    <x v="1"/>
    <x v="0"/>
    <s v="03.03.10"/>
    <x v="15"/>
    <x v="0"/>
    <x v="5"/>
    <s v="Receitas Da Câmara"/>
    <s v="03.03.10"/>
    <s v="Receitas Da Câmara"/>
    <s v="03.03.10"/>
    <x v="20"/>
    <x v="0"/>
    <x v="4"/>
    <x v="5"/>
    <x v="0"/>
    <x v="0"/>
    <x v="2"/>
    <x v="0"/>
    <x v="10"/>
    <s v="2025-11-14"/>
    <x v="3"/>
    <n v="12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400"/>
    <x v="2269"/>
    <x v="0"/>
    <x v="1"/>
    <x v="0"/>
    <s v="03.03.10"/>
    <x v="15"/>
    <x v="0"/>
    <x v="5"/>
    <s v="Receitas Da Câmara"/>
    <s v="03.03.10"/>
    <s v="Receitas Da Câmara"/>
    <s v="03.03.10"/>
    <x v="23"/>
    <x v="0"/>
    <x v="4"/>
    <x v="5"/>
    <x v="0"/>
    <x v="0"/>
    <x v="2"/>
    <x v="0"/>
    <x v="10"/>
    <s v="2025-11-14"/>
    <x v="3"/>
    <n v="84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5000"/>
    <x v="2270"/>
    <x v="0"/>
    <x v="1"/>
    <x v="0"/>
    <s v="03.03.10"/>
    <x v="15"/>
    <x v="0"/>
    <x v="5"/>
    <s v="Receitas Da Câmara"/>
    <s v="03.03.10"/>
    <s v="Receitas Da Câmara"/>
    <s v="03.03.10"/>
    <x v="33"/>
    <x v="0"/>
    <x v="0"/>
    <x v="1"/>
    <x v="0"/>
    <x v="0"/>
    <x v="2"/>
    <x v="0"/>
    <x v="10"/>
    <s v="2025-11-14"/>
    <x v="3"/>
    <n v="5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2271"/>
    <x v="0"/>
    <x v="1"/>
    <x v="0"/>
    <s v="03.03.10"/>
    <x v="15"/>
    <x v="0"/>
    <x v="5"/>
    <s v="Receitas Da Câmara"/>
    <s v="03.03.10"/>
    <s v="Receitas Da Câmara"/>
    <s v="03.03.10"/>
    <x v="15"/>
    <x v="0"/>
    <x v="4"/>
    <x v="5"/>
    <x v="0"/>
    <x v="0"/>
    <x v="2"/>
    <x v="0"/>
    <x v="10"/>
    <s v="2025-11-14"/>
    <x v="3"/>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38"/>
    <x v="2272"/>
    <x v="0"/>
    <x v="1"/>
    <x v="0"/>
    <s v="03.03.10"/>
    <x v="15"/>
    <x v="0"/>
    <x v="5"/>
    <s v="Receitas Da Câmara"/>
    <s v="03.03.10"/>
    <s v="Receitas Da Câmara"/>
    <s v="03.03.10"/>
    <x v="25"/>
    <x v="0"/>
    <x v="0"/>
    <x v="1"/>
    <x v="0"/>
    <x v="0"/>
    <x v="2"/>
    <x v="0"/>
    <x v="10"/>
    <s v="2025-11-14"/>
    <x v="3"/>
    <n v="63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40"/>
    <x v="2273"/>
    <x v="0"/>
    <x v="1"/>
    <x v="0"/>
    <s v="03.03.10"/>
    <x v="15"/>
    <x v="0"/>
    <x v="5"/>
    <s v="Receitas Da Câmara"/>
    <s v="03.03.10"/>
    <s v="Receitas Da Câmara"/>
    <s v="03.03.10"/>
    <x v="34"/>
    <x v="0"/>
    <x v="4"/>
    <x v="5"/>
    <x v="0"/>
    <x v="0"/>
    <x v="2"/>
    <x v="0"/>
    <x v="10"/>
    <s v="2025-11-17"/>
    <x v="3"/>
    <n v="8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800"/>
    <x v="2274"/>
    <x v="0"/>
    <x v="1"/>
    <x v="0"/>
    <s v="03.03.10"/>
    <x v="15"/>
    <x v="0"/>
    <x v="5"/>
    <s v="Receitas Da Câmara"/>
    <s v="03.03.10"/>
    <s v="Receitas Da Câmara"/>
    <s v="03.03.10"/>
    <x v="22"/>
    <x v="0"/>
    <x v="0"/>
    <x v="8"/>
    <x v="0"/>
    <x v="0"/>
    <x v="2"/>
    <x v="0"/>
    <x v="10"/>
    <s v="2025-11-17"/>
    <x v="3"/>
    <n v="3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812"/>
    <x v="2275"/>
    <x v="0"/>
    <x v="1"/>
    <x v="0"/>
    <s v="03.03.10"/>
    <x v="15"/>
    <x v="0"/>
    <x v="5"/>
    <s v="Receitas Da Câmara"/>
    <s v="03.03.10"/>
    <s v="Receitas Da Câmara"/>
    <s v="03.03.10"/>
    <x v="32"/>
    <x v="0"/>
    <x v="4"/>
    <x v="5"/>
    <x v="0"/>
    <x v="0"/>
    <x v="2"/>
    <x v="0"/>
    <x v="10"/>
    <s v="2025-11-17"/>
    <x v="3"/>
    <n v="681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25"/>
    <x v="2276"/>
    <x v="0"/>
    <x v="1"/>
    <x v="0"/>
    <s v="03.03.10"/>
    <x v="15"/>
    <x v="0"/>
    <x v="5"/>
    <s v="Receitas Da Câmara"/>
    <s v="03.03.10"/>
    <s v="Receitas Da Câmara"/>
    <s v="03.03.10"/>
    <x v="23"/>
    <x v="0"/>
    <x v="4"/>
    <x v="5"/>
    <x v="0"/>
    <x v="0"/>
    <x v="2"/>
    <x v="0"/>
    <x v="10"/>
    <s v="2025-11-17"/>
    <x v="3"/>
    <n v="40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0839"/>
    <x v="2277"/>
    <x v="0"/>
    <x v="1"/>
    <x v="0"/>
    <s v="03.03.10"/>
    <x v="15"/>
    <x v="0"/>
    <x v="5"/>
    <s v="Receitas Da Câmara"/>
    <s v="03.03.10"/>
    <s v="Receitas Da Câmara"/>
    <s v="03.03.10"/>
    <x v="25"/>
    <x v="0"/>
    <x v="0"/>
    <x v="1"/>
    <x v="0"/>
    <x v="0"/>
    <x v="2"/>
    <x v="0"/>
    <x v="10"/>
    <s v="2025-11-17"/>
    <x v="3"/>
    <n v="7083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0"/>
    <x v="2278"/>
    <x v="0"/>
    <x v="1"/>
    <x v="0"/>
    <s v="03.03.10"/>
    <x v="15"/>
    <x v="0"/>
    <x v="5"/>
    <s v="Receitas Da Câmara"/>
    <s v="03.03.10"/>
    <s v="Receitas Da Câmara"/>
    <s v="03.03.10"/>
    <x v="16"/>
    <x v="0"/>
    <x v="4"/>
    <x v="5"/>
    <x v="0"/>
    <x v="0"/>
    <x v="2"/>
    <x v="0"/>
    <x v="10"/>
    <s v="2025-11-17"/>
    <x v="3"/>
    <n v="2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0"/>
    <x v="2279"/>
    <x v="0"/>
    <x v="1"/>
    <x v="0"/>
    <s v="03.03.10"/>
    <x v="15"/>
    <x v="0"/>
    <x v="5"/>
    <s v="Receitas Da Câmara"/>
    <s v="03.03.10"/>
    <s v="Receitas Da Câmara"/>
    <s v="03.03.10"/>
    <x v="27"/>
    <x v="0"/>
    <x v="4"/>
    <x v="5"/>
    <x v="0"/>
    <x v="0"/>
    <x v="2"/>
    <x v="0"/>
    <x v="10"/>
    <s v="2025-11-17"/>
    <x v="3"/>
    <n v="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100"/>
    <x v="2280"/>
    <x v="0"/>
    <x v="1"/>
    <x v="0"/>
    <s v="03.03.10"/>
    <x v="15"/>
    <x v="0"/>
    <x v="5"/>
    <s v="Receitas Da Câmara"/>
    <s v="03.03.10"/>
    <s v="Receitas Da Câmara"/>
    <s v="03.03.10"/>
    <x v="20"/>
    <x v="0"/>
    <x v="4"/>
    <x v="5"/>
    <x v="0"/>
    <x v="0"/>
    <x v="2"/>
    <x v="0"/>
    <x v="10"/>
    <s v="2025-11-17"/>
    <x v="3"/>
    <n v="3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2281"/>
    <x v="0"/>
    <x v="1"/>
    <x v="0"/>
    <s v="03.03.10"/>
    <x v="15"/>
    <x v="0"/>
    <x v="5"/>
    <s v="Receitas Da Câmara"/>
    <s v="03.03.10"/>
    <s v="Receitas Da Câmara"/>
    <s v="03.03.10"/>
    <x v="15"/>
    <x v="0"/>
    <x v="4"/>
    <x v="5"/>
    <x v="0"/>
    <x v="0"/>
    <x v="2"/>
    <x v="0"/>
    <x v="10"/>
    <s v="2025-11-17"/>
    <x v="3"/>
    <n v="6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402487"/>
    <x v="2282"/>
    <x v="0"/>
    <x v="1"/>
    <x v="0"/>
    <s v="03.03.10"/>
    <x v="15"/>
    <x v="0"/>
    <x v="5"/>
    <s v="Receitas Da Câmara"/>
    <s v="03.03.10"/>
    <s v="Receitas Da Câmara"/>
    <s v="03.03.10"/>
    <x v="33"/>
    <x v="0"/>
    <x v="0"/>
    <x v="1"/>
    <x v="0"/>
    <x v="0"/>
    <x v="2"/>
    <x v="0"/>
    <x v="10"/>
    <s v="2025-11-17"/>
    <x v="3"/>
    <n v="1402487"/>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0"/>
    <x v="2283"/>
    <x v="0"/>
    <x v="1"/>
    <x v="0"/>
    <s v="03.03.10"/>
    <x v="15"/>
    <x v="0"/>
    <x v="5"/>
    <s v="Receitas Da Câmara"/>
    <s v="03.03.10"/>
    <s v="Receitas Da Câmara"/>
    <s v="03.03.10"/>
    <x v="24"/>
    <x v="0"/>
    <x v="4"/>
    <x v="5"/>
    <x v="0"/>
    <x v="0"/>
    <x v="2"/>
    <x v="0"/>
    <x v="10"/>
    <s v="2025-11-17"/>
    <x v="3"/>
    <n v="3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750"/>
    <x v="2284"/>
    <x v="0"/>
    <x v="0"/>
    <x v="0"/>
    <s v="01.25.05.12"/>
    <x v="2"/>
    <x v="2"/>
    <x v="2"/>
    <s v="Saúde"/>
    <s v="01.25.05"/>
    <s v="Saúde"/>
    <s v="01.25.05"/>
    <x v="3"/>
    <x v="0"/>
    <x v="1"/>
    <x v="2"/>
    <x v="0"/>
    <x v="1"/>
    <x v="0"/>
    <x v="0"/>
    <x v="11"/>
    <s v="2025-12-05"/>
    <x v="3"/>
    <n v="1750"/>
    <x v="0"/>
    <m/>
    <x v="0"/>
    <m/>
    <x v="5"/>
    <n v="100475629"/>
    <x v="0"/>
    <x v="0"/>
    <s v="Promoção e Inclusão Social"/>
    <s v="ORI"/>
    <x v="0"/>
    <m/>
    <x v="0"/>
    <x v="0"/>
    <x v="0"/>
    <x v="0"/>
    <x v="0"/>
    <x v="0"/>
    <x v="0"/>
    <x v="0"/>
    <x v="0"/>
    <x v="0"/>
    <x v="0"/>
    <s v="Promoção e Inclusão Social"/>
    <x v="0"/>
    <x v="0"/>
    <x v="0"/>
    <x v="0"/>
    <x v="1"/>
    <x v="0"/>
    <x v="0"/>
    <x v="0"/>
    <x v="0"/>
    <x v="0"/>
    <x v="0"/>
    <x v="0"/>
    <s v="Pagamento a favor de Ldinámico,referente a aquisição de uma garrafa de gás butano de 12,5kg para jardim de Ponta verde, conforme anexo."/>
  </r>
  <r>
    <x v="0"/>
    <n v="0"/>
    <n v="0"/>
    <n v="0"/>
    <n v="9159"/>
    <x v="2285"/>
    <x v="0"/>
    <x v="0"/>
    <x v="0"/>
    <s v="03.16.15"/>
    <x v="0"/>
    <x v="0"/>
    <x v="0"/>
    <s v="Direção Financeira"/>
    <s v="03.16.15"/>
    <s v="Direção Financeira"/>
    <s v="03.16.15"/>
    <x v="51"/>
    <x v="0"/>
    <x v="0"/>
    <x v="1"/>
    <x v="0"/>
    <x v="0"/>
    <x v="0"/>
    <x v="0"/>
    <x v="11"/>
    <s v="2025-12-11"/>
    <x v="3"/>
    <n v="9159"/>
    <x v="0"/>
    <m/>
    <x v="0"/>
    <m/>
    <x v="197"/>
    <n v="100391760"/>
    <x v="0"/>
    <x v="0"/>
    <s v="Direção Financeira"/>
    <s v="ORI"/>
    <x v="0"/>
    <m/>
    <x v="0"/>
    <x v="0"/>
    <x v="0"/>
    <x v="0"/>
    <x v="0"/>
    <x v="0"/>
    <x v="0"/>
    <x v="0"/>
    <x v="0"/>
    <x v="0"/>
    <x v="0"/>
    <s v="Direção Financeira"/>
    <x v="0"/>
    <x v="0"/>
    <x v="0"/>
    <x v="0"/>
    <x v="0"/>
    <x v="0"/>
    <x v="0"/>
    <x v="0"/>
    <x v="0"/>
    <x v="0"/>
    <x v="0"/>
    <x v="0"/>
    <s v="Pagamento a favor de Caetano Aut, pela a aquisição de jogo de pastilha de travão para a viatura St-90-Ol, afeto aos serviços da CMSM, conforme anexo."/>
  </r>
  <r>
    <x v="0"/>
    <n v="0"/>
    <n v="0"/>
    <n v="0"/>
    <n v="2850"/>
    <x v="2286"/>
    <x v="0"/>
    <x v="1"/>
    <x v="0"/>
    <s v="80.02.01"/>
    <x v="28"/>
    <x v="4"/>
    <x v="4"/>
    <s v="Retenções Iur"/>
    <s v="80.02.01"/>
    <s v="Retenções Iur"/>
    <s v="80.02.01"/>
    <x v="52"/>
    <x v="0"/>
    <x v="6"/>
    <x v="1"/>
    <x v="1"/>
    <x v="2"/>
    <x v="2"/>
    <x v="0"/>
    <x v="11"/>
    <s v="2025-12-12"/>
    <x v="3"/>
    <n v="2850"/>
    <x v="0"/>
    <m/>
    <x v="0"/>
    <m/>
    <x v="9"/>
    <n v="100474696"/>
    <x v="0"/>
    <x v="0"/>
    <s v="Retenções Iur"/>
    <s v="ORI"/>
    <x v="0"/>
    <s v="RIUR"/>
    <x v="0"/>
    <x v="0"/>
    <x v="0"/>
    <x v="0"/>
    <x v="0"/>
    <x v="0"/>
    <x v="0"/>
    <x v="0"/>
    <x v="0"/>
    <x v="0"/>
    <x v="0"/>
    <s v="Retenções Iur"/>
    <x v="0"/>
    <x v="0"/>
    <x v="0"/>
    <x v="0"/>
    <x v="2"/>
    <x v="0"/>
    <x v="0"/>
    <x v="0"/>
    <x v="0"/>
    <x v="1"/>
    <x v="0"/>
    <x v="0"/>
    <s v="RETENCAO OT"/>
  </r>
  <r>
    <x v="0"/>
    <n v="0"/>
    <n v="0"/>
    <n v="0"/>
    <n v="220524"/>
    <x v="2287"/>
    <x v="0"/>
    <x v="1"/>
    <x v="0"/>
    <s v="80.02.01"/>
    <x v="28"/>
    <x v="4"/>
    <x v="4"/>
    <s v="Retenções Iur"/>
    <s v="80.02.01"/>
    <s v="Retenções Iur"/>
    <s v="80.02.01"/>
    <x v="52"/>
    <x v="0"/>
    <x v="6"/>
    <x v="1"/>
    <x v="1"/>
    <x v="2"/>
    <x v="2"/>
    <x v="0"/>
    <x v="11"/>
    <s v="2025-12-12"/>
    <x v="3"/>
    <n v="220524"/>
    <x v="0"/>
    <m/>
    <x v="0"/>
    <m/>
    <x v="9"/>
    <n v="100474696"/>
    <x v="0"/>
    <x v="0"/>
    <s v="Retenções Iur"/>
    <s v="ORI"/>
    <x v="0"/>
    <s v="RIUR"/>
    <x v="0"/>
    <x v="0"/>
    <x v="0"/>
    <x v="0"/>
    <x v="0"/>
    <x v="0"/>
    <x v="0"/>
    <x v="0"/>
    <x v="0"/>
    <x v="0"/>
    <x v="0"/>
    <s v="Retenções Iur"/>
    <x v="0"/>
    <x v="0"/>
    <x v="0"/>
    <x v="0"/>
    <x v="2"/>
    <x v="0"/>
    <x v="0"/>
    <x v="0"/>
    <x v="0"/>
    <x v="1"/>
    <x v="0"/>
    <x v="0"/>
    <s v="RETENCAO OT"/>
  </r>
  <r>
    <x v="1"/>
    <n v="0"/>
    <n v="0"/>
    <n v="0"/>
    <n v="10000000"/>
    <x v="2288"/>
    <x v="0"/>
    <x v="0"/>
    <x v="0"/>
    <s v="03.16.15"/>
    <x v="0"/>
    <x v="0"/>
    <x v="0"/>
    <s v="Direção Financeira"/>
    <s v="03.16.15"/>
    <s v="Direção Financeira"/>
    <s v="03.16.15"/>
    <x v="53"/>
    <x v="0"/>
    <x v="0"/>
    <x v="1"/>
    <x v="0"/>
    <x v="0"/>
    <x v="1"/>
    <x v="0"/>
    <x v="0"/>
    <s v="2025-02-04"/>
    <x v="0"/>
    <n v="10000000"/>
    <x v="0"/>
    <m/>
    <x v="0"/>
    <m/>
    <x v="362"/>
    <n v="100478565"/>
    <x v="0"/>
    <x v="0"/>
    <s v="Direção Financeira"/>
    <s v="ORI"/>
    <x v="0"/>
    <m/>
    <x v="0"/>
    <x v="0"/>
    <x v="0"/>
    <x v="0"/>
    <x v="0"/>
    <x v="0"/>
    <x v="0"/>
    <x v="0"/>
    <x v="0"/>
    <x v="0"/>
    <x v="0"/>
    <s v="Direção Financeira"/>
    <x v="0"/>
    <x v="0"/>
    <x v="0"/>
    <x v="0"/>
    <x v="0"/>
    <x v="0"/>
    <x v="0"/>
    <x v="0"/>
    <x v="0"/>
    <x v="0"/>
    <x v="0"/>
    <x v="0"/>
    <s v="Pagamento referente a trabalhos complementares da empreitada da construção de rede de adução e de distribuição, construção de estações elevatórias, construção e reabilitação de reservatório, na ribeira de São Miguel, conforme auto em anexo."/>
  </r>
  <r>
    <x v="0"/>
    <n v="0"/>
    <n v="0"/>
    <n v="0"/>
    <n v="2400"/>
    <x v="2289"/>
    <x v="0"/>
    <x v="0"/>
    <x v="0"/>
    <s v="03.16.15"/>
    <x v="0"/>
    <x v="0"/>
    <x v="0"/>
    <s v="Direção Financeira"/>
    <s v="03.16.15"/>
    <s v="Direção Financeira"/>
    <s v="03.16.15"/>
    <x v="0"/>
    <x v="0"/>
    <x v="0"/>
    <x v="0"/>
    <x v="0"/>
    <x v="0"/>
    <x v="0"/>
    <x v="0"/>
    <x v="0"/>
    <s v="2025-02-06"/>
    <x v="0"/>
    <n v="2400"/>
    <x v="0"/>
    <m/>
    <x v="0"/>
    <m/>
    <x v="175"/>
    <n v="100479787"/>
    <x v="0"/>
    <x v="0"/>
    <s v="Direção Financeira"/>
    <s v="ORI"/>
    <x v="0"/>
    <m/>
    <x v="0"/>
    <x v="0"/>
    <x v="0"/>
    <x v="0"/>
    <x v="0"/>
    <x v="0"/>
    <x v="0"/>
    <x v="0"/>
    <x v="0"/>
    <x v="0"/>
    <x v="0"/>
    <s v="Direção Financeira"/>
    <x v="0"/>
    <x v="0"/>
    <x v="0"/>
    <x v="0"/>
    <x v="0"/>
    <x v="0"/>
    <x v="0"/>
    <x v="0"/>
    <x v="0"/>
    <x v="0"/>
    <x v="0"/>
    <x v="0"/>
    <s v="Subsidio de transporte e ajuda de custo a favor do Sr. Florinda Lopes Semedo, pela sua deslocação à Praia , em missão de serviço, conforme anexo."/>
  </r>
  <r>
    <x v="0"/>
    <n v="0"/>
    <n v="0"/>
    <n v="0"/>
    <n v="139197"/>
    <x v="2290"/>
    <x v="0"/>
    <x v="0"/>
    <x v="0"/>
    <s v="03.16.15"/>
    <x v="0"/>
    <x v="0"/>
    <x v="0"/>
    <s v="Direção Financeira"/>
    <s v="03.16.15"/>
    <s v="Direção Financeira"/>
    <s v="03.16.15"/>
    <x v="39"/>
    <x v="0"/>
    <x v="0"/>
    <x v="0"/>
    <x v="0"/>
    <x v="0"/>
    <x v="0"/>
    <x v="0"/>
    <x v="1"/>
    <s v="2025-01-31"/>
    <x v="0"/>
    <n v="139197"/>
    <x v="0"/>
    <m/>
    <x v="0"/>
    <m/>
    <x v="26"/>
    <n v="100474914"/>
    <x v="0"/>
    <x v="0"/>
    <s v="Direção Financeira"/>
    <s v="ORI"/>
    <x v="0"/>
    <m/>
    <x v="0"/>
    <x v="0"/>
    <x v="0"/>
    <x v="0"/>
    <x v="0"/>
    <x v="0"/>
    <x v="0"/>
    <x v="0"/>
    <x v="0"/>
    <x v="0"/>
    <x v="0"/>
    <s v="Direção Financeira"/>
    <x v="0"/>
    <x v="0"/>
    <x v="0"/>
    <x v="0"/>
    <x v="0"/>
    <x v="0"/>
    <x v="0"/>
    <x v="1"/>
    <x v="0"/>
    <x v="0"/>
    <x v="0"/>
    <x v="0"/>
    <s v="Despesas com despesas bancarias referente ao mês de Janeiro."/>
  </r>
  <r>
    <x v="0"/>
    <n v="0"/>
    <n v="0"/>
    <n v="0"/>
    <n v="3600"/>
    <x v="2291"/>
    <x v="0"/>
    <x v="0"/>
    <x v="0"/>
    <s v="03.16.15"/>
    <x v="0"/>
    <x v="0"/>
    <x v="0"/>
    <s v="Direção Financeira"/>
    <s v="03.16.15"/>
    <s v="Direção Financeira"/>
    <s v="03.16.15"/>
    <x v="0"/>
    <x v="0"/>
    <x v="0"/>
    <x v="0"/>
    <x v="0"/>
    <x v="0"/>
    <x v="0"/>
    <x v="0"/>
    <x v="0"/>
    <s v="2025-02-17"/>
    <x v="0"/>
    <n v="3600"/>
    <x v="0"/>
    <m/>
    <x v="0"/>
    <m/>
    <x v="363"/>
    <n v="100475653"/>
    <x v="0"/>
    <x v="0"/>
    <s v="Direção Financeira"/>
    <s v="ORI"/>
    <x v="0"/>
    <m/>
    <x v="0"/>
    <x v="0"/>
    <x v="0"/>
    <x v="0"/>
    <x v="0"/>
    <x v="0"/>
    <x v="0"/>
    <x v="0"/>
    <x v="0"/>
    <x v="0"/>
    <x v="0"/>
    <s v="Direção Financeira"/>
    <x v="0"/>
    <x v="0"/>
    <x v="0"/>
    <x v="0"/>
    <x v="0"/>
    <x v="0"/>
    <x v="0"/>
    <x v="0"/>
    <x v="0"/>
    <x v="0"/>
    <x v="0"/>
    <x v="0"/>
    <s v="Ajuda de custo a favor da senhora Silvia Fernandes pela sua deslocação à Praia nos dias 18 e 19 de fevereiro de 2025, em missão de serviço, conforme anexo."/>
  </r>
  <r>
    <x v="0"/>
    <n v="0"/>
    <n v="0"/>
    <n v="0"/>
    <n v="1848"/>
    <x v="2292"/>
    <x v="0"/>
    <x v="1"/>
    <x v="0"/>
    <s v="80.02.01"/>
    <x v="28"/>
    <x v="4"/>
    <x v="4"/>
    <s v="Retenções Iur"/>
    <s v="80.02.01"/>
    <s v="Retenções Iur"/>
    <s v="80.02.01"/>
    <x v="52"/>
    <x v="0"/>
    <x v="6"/>
    <x v="1"/>
    <x v="1"/>
    <x v="2"/>
    <x v="2"/>
    <x v="0"/>
    <x v="1"/>
    <s v="2025-01-29"/>
    <x v="0"/>
    <n v="1848"/>
    <x v="0"/>
    <m/>
    <x v="0"/>
    <m/>
    <x v="9"/>
    <n v="100474696"/>
    <x v="0"/>
    <x v="0"/>
    <s v="Retenções Iur"/>
    <s v="ORI"/>
    <x v="0"/>
    <s v="RIUR"/>
    <x v="0"/>
    <x v="0"/>
    <x v="0"/>
    <x v="0"/>
    <x v="0"/>
    <x v="0"/>
    <x v="0"/>
    <x v="0"/>
    <x v="0"/>
    <x v="0"/>
    <x v="0"/>
    <s v="Retenções Iur"/>
    <x v="0"/>
    <x v="0"/>
    <x v="0"/>
    <x v="0"/>
    <x v="2"/>
    <x v="0"/>
    <x v="0"/>
    <x v="0"/>
    <x v="0"/>
    <x v="1"/>
    <x v="0"/>
    <x v="0"/>
    <s v="RETENCAO OT"/>
  </r>
  <r>
    <x v="0"/>
    <n v="0"/>
    <n v="0"/>
    <n v="0"/>
    <n v="1848"/>
    <x v="2293"/>
    <x v="0"/>
    <x v="1"/>
    <x v="0"/>
    <s v="80.02.01"/>
    <x v="28"/>
    <x v="4"/>
    <x v="4"/>
    <s v="Retenções Iur"/>
    <s v="80.02.01"/>
    <s v="Retenções Iur"/>
    <s v="80.02.01"/>
    <x v="52"/>
    <x v="0"/>
    <x v="6"/>
    <x v="1"/>
    <x v="1"/>
    <x v="2"/>
    <x v="2"/>
    <x v="0"/>
    <x v="1"/>
    <s v="2025-01-29"/>
    <x v="0"/>
    <n v="1848"/>
    <x v="0"/>
    <m/>
    <x v="0"/>
    <m/>
    <x v="9"/>
    <n v="100474696"/>
    <x v="0"/>
    <x v="0"/>
    <s v="Retenções Iur"/>
    <s v="ORI"/>
    <x v="0"/>
    <s v="RIUR"/>
    <x v="0"/>
    <x v="0"/>
    <x v="0"/>
    <x v="0"/>
    <x v="0"/>
    <x v="0"/>
    <x v="0"/>
    <x v="0"/>
    <x v="0"/>
    <x v="0"/>
    <x v="0"/>
    <s v="Retenções Iur"/>
    <x v="0"/>
    <x v="0"/>
    <x v="0"/>
    <x v="0"/>
    <x v="2"/>
    <x v="0"/>
    <x v="0"/>
    <x v="0"/>
    <x v="0"/>
    <x v="1"/>
    <x v="0"/>
    <x v="0"/>
    <s v="RETENCAO OT"/>
  </r>
  <r>
    <x v="0"/>
    <n v="0"/>
    <n v="0"/>
    <n v="0"/>
    <n v="32000"/>
    <x v="2294"/>
    <x v="0"/>
    <x v="0"/>
    <x v="0"/>
    <s v="03.16.15"/>
    <x v="0"/>
    <x v="0"/>
    <x v="0"/>
    <s v="Direção Financeira"/>
    <s v="03.16.15"/>
    <s v="Direção Financeira"/>
    <s v="03.16.15"/>
    <x v="40"/>
    <x v="0"/>
    <x v="0"/>
    <x v="1"/>
    <x v="0"/>
    <x v="0"/>
    <x v="0"/>
    <x v="0"/>
    <x v="4"/>
    <s v="2025-03-13"/>
    <x v="0"/>
    <n v="32000"/>
    <x v="0"/>
    <m/>
    <x v="0"/>
    <m/>
    <x v="53"/>
    <n v="100479876"/>
    <x v="0"/>
    <x v="0"/>
    <s v="Direção Financeira"/>
    <s v="ORI"/>
    <x v="0"/>
    <m/>
    <x v="0"/>
    <x v="0"/>
    <x v="0"/>
    <x v="0"/>
    <x v="0"/>
    <x v="0"/>
    <x v="0"/>
    <x v="0"/>
    <x v="0"/>
    <x v="0"/>
    <x v="0"/>
    <s v="Direção Financeira"/>
    <x v="0"/>
    <x v="0"/>
    <x v="0"/>
    <x v="0"/>
    <x v="0"/>
    <x v="0"/>
    <x v="0"/>
    <x v="0"/>
    <x v="0"/>
    <x v="0"/>
    <x v="0"/>
    <x v="0"/>
    <s v="_x0009_Pagamento a favor de do Sr. Amaro De Pina Carvalho Tavares, referente a aquisição de almoço servida no âmbito da atividade com as mulheres afeto aos serviços de saneamento emquadrada no programa Março mês da Mulher, conforme anexo.  "/>
  </r>
  <r>
    <x v="0"/>
    <n v="0"/>
    <n v="0"/>
    <n v="0"/>
    <n v="5675"/>
    <x v="2295"/>
    <x v="0"/>
    <x v="0"/>
    <x v="0"/>
    <s v="01.25.05.12"/>
    <x v="2"/>
    <x v="2"/>
    <x v="2"/>
    <s v="Saúde"/>
    <s v="01.25.05"/>
    <s v="Saúde"/>
    <s v="01.25.05"/>
    <x v="3"/>
    <x v="0"/>
    <x v="1"/>
    <x v="2"/>
    <x v="0"/>
    <x v="1"/>
    <x v="0"/>
    <x v="0"/>
    <x v="4"/>
    <s v="2025-03-19"/>
    <x v="0"/>
    <n v="5675"/>
    <x v="0"/>
    <m/>
    <x v="0"/>
    <m/>
    <x v="32"/>
    <n v="100476920"/>
    <x v="0"/>
    <x v="0"/>
    <s v="Promoção e Inclusão Social"/>
    <s v="ORI"/>
    <x v="0"/>
    <m/>
    <x v="0"/>
    <x v="0"/>
    <x v="0"/>
    <x v="0"/>
    <x v="0"/>
    <x v="0"/>
    <x v="0"/>
    <x v="0"/>
    <x v="0"/>
    <x v="0"/>
    <x v="0"/>
    <s v="Promoção e Inclusão Social"/>
    <x v="0"/>
    <x v="0"/>
    <x v="0"/>
    <x v="0"/>
    <x v="1"/>
    <x v="0"/>
    <x v="0"/>
    <x v="0"/>
    <x v="0"/>
    <x v="0"/>
    <x v="0"/>
    <x v="0"/>
    <s v="Pagamento a favor da empresa Felisberto Carvalho, referente a aquisiçãod um gaz e acessórios para o Sr. Adão Gomes Correia, conforme anexo."/>
  </r>
  <r>
    <x v="0"/>
    <n v="0"/>
    <n v="0"/>
    <n v="0"/>
    <n v="117622"/>
    <x v="2296"/>
    <x v="0"/>
    <x v="0"/>
    <x v="0"/>
    <s v="03.16.15"/>
    <x v="0"/>
    <x v="0"/>
    <x v="0"/>
    <s v="Direção Financeira"/>
    <s v="03.16.15"/>
    <s v="Direção Financeira"/>
    <s v="03.16.15"/>
    <x v="39"/>
    <x v="0"/>
    <x v="0"/>
    <x v="0"/>
    <x v="0"/>
    <x v="0"/>
    <x v="0"/>
    <x v="0"/>
    <x v="0"/>
    <s v="2025-02-27"/>
    <x v="0"/>
    <n v="117622"/>
    <x v="0"/>
    <m/>
    <x v="0"/>
    <m/>
    <x v="26"/>
    <n v="100474914"/>
    <x v="0"/>
    <x v="0"/>
    <s v="Direção Financeira"/>
    <s v="ORI"/>
    <x v="0"/>
    <m/>
    <x v="0"/>
    <x v="0"/>
    <x v="0"/>
    <x v="0"/>
    <x v="0"/>
    <x v="0"/>
    <x v="0"/>
    <x v="0"/>
    <x v="0"/>
    <x v="0"/>
    <x v="0"/>
    <s v="Direção Financeira"/>
    <x v="0"/>
    <x v="0"/>
    <x v="0"/>
    <x v="0"/>
    <x v="0"/>
    <x v="0"/>
    <x v="0"/>
    <x v="1"/>
    <x v="0"/>
    <x v="0"/>
    <x v="0"/>
    <x v="0"/>
    <s v="Pagamento outros serviços bancários fevereiro 2025. "/>
  </r>
  <r>
    <x v="1"/>
    <n v="0"/>
    <n v="0"/>
    <n v="0"/>
    <n v="56000"/>
    <x v="2297"/>
    <x v="0"/>
    <x v="0"/>
    <x v="0"/>
    <s v="01.28.01.09"/>
    <x v="8"/>
    <x v="3"/>
    <x v="3"/>
    <s v="Habitação Social"/>
    <s v="01.28.01"/>
    <s v="Habitação Social"/>
    <s v="01.28.01"/>
    <x v="2"/>
    <x v="0"/>
    <x v="0"/>
    <x v="1"/>
    <x v="0"/>
    <x v="1"/>
    <x v="1"/>
    <x v="0"/>
    <x v="2"/>
    <s v="2025-04-08"/>
    <x v="1"/>
    <n v="56000"/>
    <x v="0"/>
    <m/>
    <x v="0"/>
    <m/>
    <x v="364"/>
    <n v="100479912"/>
    <x v="0"/>
    <x v="0"/>
    <s v="Construção e reabilitação de habitação de famílias Vulveraveis"/>
    <s v="ORI"/>
    <x v="0"/>
    <s v="HS"/>
    <x v="0"/>
    <x v="0"/>
    <x v="0"/>
    <x v="0"/>
    <x v="0"/>
    <x v="0"/>
    <x v="0"/>
    <x v="0"/>
    <x v="0"/>
    <x v="0"/>
    <x v="0"/>
    <s v="Construção e reabilitação de habitação de famílias Vulveraveis"/>
    <x v="0"/>
    <x v="0"/>
    <x v="0"/>
    <x v="0"/>
    <x v="1"/>
    <x v="0"/>
    <x v="0"/>
    <x v="0"/>
    <x v="0"/>
    <x v="0"/>
    <x v="0"/>
    <x v="0"/>
    <s v="Pagamento a favor da senhora Benvinda da Veiga referente a aquisição de cariz para construção de casa palha em Achada Espinho Branco, conforme anexo. "/>
  </r>
  <r>
    <x v="0"/>
    <n v="0"/>
    <n v="0"/>
    <n v="0"/>
    <n v="2000"/>
    <x v="2298"/>
    <x v="0"/>
    <x v="0"/>
    <x v="0"/>
    <s v="03.16.15"/>
    <x v="0"/>
    <x v="0"/>
    <x v="0"/>
    <s v="Direção Financeira"/>
    <s v="03.16.15"/>
    <s v="Direção Financeira"/>
    <s v="03.16.15"/>
    <x v="11"/>
    <x v="0"/>
    <x v="0"/>
    <x v="0"/>
    <x v="1"/>
    <x v="0"/>
    <x v="0"/>
    <x v="0"/>
    <x v="3"/>
    <s v="2025-05-15"/>
    <x v="1"/>
    <n v="2000"/>
    <x v="0"/>
    <m/>
    <x v="0"/>
    <m/>
    <x v="82"/>
    <n v="100479698"/>
    <x v="0"/>
    <x v="0"/>
    <s v="Direção Financeira"/>
    <s v="ORI"/>
    <x v="0"/>
    <m/>
    <x v="0"/>
    <x v="0"/>
    <x v="0"/>
    <x v="0"/>
    <x v="0"/>
    <x v="0"/>
    <x v="0"/>
    <x v="0"/>
    <x v="0"/>
    <x v="0"/>
    <x v="0"/>
    <s v="Direção Financeira"/>
    <x v="0"/>
    <x v="0"/>
    <x v="0"/>
    <x v="0"/>
    <x v="0"/>
    <x v="0"/>
    <x v="0"/>
    <x v="0"/>
    <x v="0"/>
    <x v="0"/>
    <x v="0"/>
    <x v="0"/>
    <s v="Pagamento a favor de EDEC, referente carregamento do poste de iluminação, de energia Pré-Pago ao Polidesportivo de Achada Monte, conforme anexo."/>
  </r>
  <r>
    <x v="1"/>
    <n v="0"/>
    <n v="0"/>
    <n v="0"/>
    <n v="3450"/>
    <x v="2299"/>
    <x v="0"/>
    <x v="0"/>
    <x v="0"/>
    <s v="01.27.07.15"/>
    <x v="18"/>
    <x v="1"/>
    <x v="1"/>
    <s v="Requalificação Urbana e Habitação 2"/>
    <s v="01.27.07"/>
    <s v="Requalificação Urbana e Habitação 2"/>
    <s v="01.27.07"/>
    <x v="2"/>
    <x v="0"/>
    <x v="0"/>
    <x v="1"/>
    <x v="0"/>
    <x v="1"/>
    <x v="1"/>
    <x v="0"/>
    <x v="3"/>
    <s v="2025-05-15"/>
    <x v="1"/>
    <n v="3450"/>
    <x v="0"/>
    <m/>
    <x v="0"/>
    <m/>
    <x v="9"/>
    <n v="100474696"/>
    <x v="0"/>
    <x v="1"/>
    <s v="Requalificação urbana e ambiental de Achada Pizarra a Manguinho"/>
    <s v="ORI"/>
    <x v="0"/>
    <s v="RUH"/>
    <x v="0"/>
    <x v="0"/>
    <x v="0"/>
    <x v="0"/>
    <x v="0"/>
    <x v="0"/>
    <x v="0"/>
    <x v="0"/>
    <x v="0"/>
    <x v="0"/>
    <x v="0"/>
    <s v="Requalificação urbana e ambiental de Achada Pizarra a Manguinho"/>
    <x v="0"/>
    <x v="0"/>
    <x v="0"/>
    <x v="0"/>
    <x v="1"/>
    <x v="0"/>
    <x v="0"/>
    <x v="0"/>
    <x v="0"/>
    <x v="0"/>
    <x v="1"/>
    <x v="0"/>
    <s v="Pagamento prestação de serviço de mão de obra, no âmbito dos trabalhos da requalificação urbana de Achada Pizarra- Rebelados, conforme anexo. "/>
  </r>
  <r>
    <x v="1"/>
    <n v="0"/>
    <n v="0"/>
    <n v="0"/>
    <n v="19550"/>
    <x v="2299"/>
    <x v="0"/>
    <x v="0"/>
    <x v="0"/>
    <s v="01.27.07.15"/>
    <x v="18"/>
    <x v="1"/>
    <x v="1"/>
    <s v="Requalificação Urbana e Habitação 2"/>
    <s v="01.27.07"/>
    <s v="Requalificação Urbana e Habitação 2"/>
    <s v="01.27.07"/>
    <x v="2"/>
    <x v="0"/>
    <x v="0"/>
    <x v="1"/>
    <x v="0"/>
    <x v="1"/>
    <x v="1"/>
    <x v="0"/>
    <x v="3"/>
    <s v="2025-05-15"/>
    <x v="1"/>
    <n v="19550"/>
    <x v="0"/>
    <m/>
    <x v="0"/>
    <m/>
    <x v="365"/>
    <n v="100399470"/>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prestação de serviço de mão de obra, no âmbito dos trabalhos da requalificação urbana de Achada Pizarra- Rebelados, conforme anexo. "/>
  </r>
  <r>
    <x v="0"/>
    <n v="0"/>
    <n v="0"/>
    <n v="0"/>
    <n v="1400"/>
    <x v="2300"/>
    <x v="0"/>
    <x v="0"/>
    <x v="0"/>
    <s v="03.16.15"/>
    <x v="0"/>
    <x v="0"/>
    <x v="0"/>
    <s v="Direção Financeira"/>
    <s v="03.16.15"/>
    <s v="Direção Financeira"/>
    <s v="03.16.15"/>
    <x v="0"/>
    <x v="0"/>
    <x v="0"/>
    <x v="0"/>
    <x v="0"/>
    <x v="0"/>
    <x v="0"/>
    <x v="0"/>
    <x v="3"/>
    <s v="2025-05-19"/>
    <x v="1"/>
    <n v="1400"/>
    <x v="0"/>
    <m/>
    <x v="0"/>
    <m/>
    <x v="154"/>
    <n v="100476250"/>
    <x v="0"/>
    <x v="0"/>
    <s v="Direção Financeira"/>
    <s v="ORI"/>
    <x v="0"/>
    <m/>
    <x v="0"/>
    <x v="0"/>
    <x v="0"/>
    <x v="0"/>
    <x v="0"/>
    <x v="0"/>
    <x v="0"/>
    <x v="0"/>
    <x v="0"/>
    <x v="0"/>
    <x v="0"/>
    <s v="Direção Financeira"/>
    <x v="0"/>
    <x v="0"/>
    <x v="0"/>
    <x v="0"/>
    <x v="0"/>
    <x v="0"/>
    <x v="0"/>
    <x v="0"/>
    <x v="0"/>
    <x v="0"/>
    <x v="0"/>
    <x v="0"/>
    <s v="Ajuda de custo a favor da Sr. Manuel Naturino Da Rosa Martins, pela sua deslocação à cidade da Praia nos dia 15 de Maio de 2025, em missão de serviço, conforme anexo."/>
  </r>
  <r>
    <x v="0"/>
    <n v="0"/>
    <n v="0"/>
    <n v="0"/>
    <n v="1456"/>
    <x v="2301"/>
    <x v="0"/>
    <x v="0"/>
    <x v="0"/>
    <s v="03.16.15"/>
    <x v="0"/>
    <x v="0"/>
    <x v="0"/>
    <s v="Direção Financeira"/>
    <s v="03.16.15"/>
    <s v="Direção Financeira"/>
    <s v="03.16.15"/>
    <x v="19"/>
    <x v="0"/>
    <x v="2"/>
    <x v="7"/>
    <x v="0"/>
    <x v="0"/>
    <x v="0"/>
    <x v="0"/>
    <x v="5"/>
    <s v="2025-06-06"/>
    <x v="1"/>
    <n v="1456"/>
    <x v="0"/>
    <m/>
    <x v="0"/>
    <m/>
    <x v="26"/>
    <n v="100474914"/>
    <x v="0"/>
    <x v="0"/>
    <s v="Direção Financeira"/>
    <s v="ORI"/>
    <x v="0"/>
    <m/>
    <x v="0"/>
    <x v="0"/>
    <x v="0"/>
    <x v="0"/>
    <x v="0"/>
    <x v="0"/>
    <x v="0"/>
    <x v="0"/>
    <x v="0"/>
    <x v="0"/>
    <x v="0"/>
    <s v="Direção Financeira"/>
    <x v="0"/>
    <x v="0"/>
    <x v="0"/>
    <x v="0"/>
    <x v="0"/>
    <x v="0"/>
    <x v="0"/>
    <x v="0"/>
    <x v="0"/>
    <x v="0"/>
    <x v="0"/>
    <x v="0"/>
    <s v="Restituição do valor depositado na conta Câmara no dia 06 de maio referente a casa do cidadão, conforme anexo."/>
  </r>
  <r>
    <x v="1"/>
    <n v="0"/>
    <n v="0"/>
    <n v="0"/>
    <n v="500000"/>
    <x v="2302"/>
    <x v="0"/>
    <x v="0"/>
    <x v="0"/>
    <s v="01.27.02.15"/>
    <x v="36"/>
    <x v="1"/>
    <x v="1"/>
    <s v="Saneamento básico"/>
    <s v="01.27.02"/>
    <s v="Saneamento básico"/>
    <s v="01.27.02"/>
    <x v="5"/>
    <x v="0"/>
    <x v="0"/>
    <x v="1"/>
    <x v="0"/>
    <x v="1"/>
    <x v="1"/>
    <x v="0"/>
    <x v="5"/>
    <s v="2025-06-05"/>
    <x v="1"/>
    <n v="500000"/>
    <x v="0"/>
    <m/>
    <x v="0"/>
    <m/>
    <x v="148"/>
    <n v="100479525"/>
    <x v="0"/>
    <x v="0"/>
    <s v="Transferência de Residuos Aterro Santiago"/>
    <s v="ORI"/>
    <x v="0"/>
    <m/>
    <x v="0"/>
    <x v="0"/>
    <x v="0"/>
    <x v="0"/>
    <x v="0"/>
    <x v="0"/>
    <x v="0"/>
    <x v="0"/>
    <x v="0"/>
    <x v="0"/>
    <x v="0"/>
    <s v="Transferência de Residuos Aterro Santiago"/>
    <x v="0"/>
    <x v="0"/>
    <x v="0"/>
    <x v="0"/>
    <x v="1"/>
    <x v="0"/>
    <x v="0"/>
    <x v="0"/>
    <x v="0"/>
    <x v="0"/>
    <x v="0"/>
    <x v="0"/>
    <s v="Pagamento de uma parte de proposta a favor All Trans Transitários, pela aquisição de serviços de transporte de viaturas pertencentes a CMSM, conforme anexo"/>
  </r>
  <r>
    <x v="0"/>
    <n v="0"/>
    <n v="0"/>
    <n v="0"/>
    <n v="4800"/>
    <x v="2303"/>
    <x v="0"/>
    <x v="1"/>
    <x v="0"/>
    <s v="80.02.01"/>
    <x v="28"/>
    <x v="4"/>
    <x v="4"/>
    <s v="Retenções Iur"/>
    <s v="80.02.01"/>
    <s v="Retenções Iur"/>
    <s v="80.02.01"/>
    <x v="52"/>
    <x v="0"/>
    <x v="6"/>
    <x v="1"/>
    <x v="1"/>
    <x v="2"/>
    <x v="2"/>
    <x v="0"/>
    <x v="3"/>
    <s v="2025-05-22"/>
    <x v="1"/>
    <n v="4800"/>
    <x v="0"/>
    <m/>
    <x v="0"/>
    <m/>
    <x v="9"/>
    <n v="100474696"/>
    <x v="0"/>
    <x v="0"/>
    <s v="Retenções Iur"/>
    <s v="ORI"/>
    <x v="0"/>
    <s v="RIUR"/>
    <x v="0"/>
    <x v="0"/>
    <x v="0"/>
    <x v="0"/>
    <x v="0"/>
    <x v="0"/>
    <x v="0"/>
    <x v="0"/>
    <x v="0"/>
    <x v="0"/>
    <x v="0"/>
    <s v="Retenções Iur"/>
    <x v="0"/>
    <x v="0"/>
    <x v="0"/>
    <x v="0"/>
    <x v="2"/>
    <x v="0"/>
    <x v="0"/>
    <x v="0"/>
    <x v="0"/>
    <x v="1"/>
    <x v="0"/>
    <x v="0"/>
    <s v="RETENCAO OT"/>
  </r>
  <r>
    <x v="0"/>
    <n v="0"/>
    <n v="0"/>
    <n v="0"/>
    <n v="300"/>
    <x v="2304"/>
    <x v="0"/>
    <x v="1"/>
    <x v="0"/>
    <s v="80.02.01"/>
    <x v="28"/>
    <x v="4"/>
    <x v="4"/>
    <s v="Retenções Iur"/>
    <s v="80.02.01"/>
    <s v="Retenções Iur"/>
    <s v="80.02.01"/>
    <x v="52"/>
    <x v="0"/>
    <x v="6"/>
    <x v="1"/>
    <x v="1"/>
    <x v="2"/>
    <x v="2"/>
    <x v="0"/>
    <x v="3"/>
    <s v="2025-05-23"/>
    <x v="1"/>
    <n v="300"/>
    <x v="0"/>
    <m/>
    <x v="0"/>
    <m/>
    <x v="9"/>
    <n v="100474696"/>
    <x v="0"/>
    <x v="0"/>
    <s v="Retenções Iur"/>
    <s v="ORI"/>
    <x v="0"/>
    <s v="RIUR"/>
    <x v="0"/>
    <x v="0"/>
    <x v="0"/>
    <x v="0"/>
    <x v="0"/>
    <x v="0"/>
    <x v="0"/>
    <x v="0"/>
    <x v="0"/>
    <x v="0"/>
    <x v="0"/>
    <s v="Retenções Iur"/>
    <x v="0"/>
    <x v="0"/>
    <x v="0"/>
    <x v="0"/>
    <x v="2"/>
    <x v="0"/>
    <x v="0"/>
    <x v="0"/>
    <x v="0"/>
    <x v="1"/>
    <x v="0"/>
    <x v="0"/>
    <s v="RETENCAO OT"/>
  </r>
  <r>
    <x v="1"/>
    <n v="0"/>
    <n v="0"/>
    <n v="0"/>
    <n v="35000"/>
    <x v="2305"/>
    <x v="0"/>
    <x v="0"/>
    <x v="0"/>
    <s v="01.25.02.23"/>
    <x v="13"/>
    <x v="2"/>
    <x v="2"/>
    <s v="desporto"/>
    <s v="01.25.02"/>
    <s v="desporto"/>
    <s v="01.25.02"/>
    <x v="2"/>
    <x v="0"/>
    <x v="0"/>
    <x v="1"/>
    <x v="0"/>
    <x v="1"/>
    <x v="1"/>
    <x v="0"/>
    <x v="5"/>
    <s v="2025-06-20"/>
    <x v="1"/>
    <n v="35000"/>
    <x v="0"/>
    <m/>
    <x v="0"/>
    <m/>
    <x v="26"/>
    <n v="10047491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o Tesoureiro Municipal, referente ao pagamento de prémios aos vencedores do concurso da pesca desportiva e da corrida de natação a ser realizado em Ponta verde, conforme anexo."/>
  </r>
  <r>
    <x v="0"/>
    <n v="0"/>
    <n v="0"/>
    <n v="0"/>
    <n v="114000"/>
    <x v="2306"/>
    <x v="0"/>
    <x v="0"/>
    <x v="0"/>
    <s v="01.25.04.22"/>
    <x v="9"/>
    <x v="2"/>
    <x v="2"/>
    <s v="Cultura"/>
    <s v="01.25.04"/>
    <s v="Cultura"/>
    <s v="01.25.04"/>
    <x v="4"/>
    <x v="0"/>
    <x v="2"/>
    <x v="3"/>
    <x v="0"/>
    <x v="1"/>
    <x v="0"/>
    <x v="0"/>
    <x v="5"/>
    <s v="2025-06-20"/>
    <x v="1"/>
    <n v="114000"/>
    <x v="0"/>
    <m/>
    <x v="0"/>
    <m/>
    <x v="26"/>
    <n v="100474914"/>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referente a premiação dos concorrentes e apresentador e membros de júri dos pequenos bailarinos, conforme a descrição da tabela em anexo."/>
  </r>
  <r>
    <x v="0"/>
    <n v="0"/>
    <n v="0"/>
    <n v="0"/>
    <n v="30000"/>
    <x v="2307"/>
    <x v="0"/>
    <x v="0"/>
    <x v="0"/>
    <s v="01.25.04.22"/>
    <x v="9"/>
    <x v="2"/>
    <x v="2"/>
    <s v="Cultura"/>
    <s v="01.25.04"/>
    <s v="Cultura"/>
    <s v="01.25.04"/>
    <x v="4"/>
    <x v="0"/>
    <x v="2"/>
    <x v="3"/>
    <x v="0"/>
    <x v="1"/>
    <x v="0"/>
    <x v="0"/>
    <x v="7"/>
    <s v="2025-08-11"/>
    <x v="2"/>
    <n v="30000"/>
    <x v="0"/>
    <m/>
    <x v="0"/>
    <m/>
    <x v="366"/>
    <n v="100479885"/>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tuação do apresentador Nelson Monteiro, conforme proposta em anexo."/>
  </r>
  <r>
    <x v="0"/>
    <n v="0"/>
    <n v="0"/>
    <n v="0"/>
    <n v="31500"/>
    <x v="2308"/>
    <x v="0"/>
    <x v="0"/>
    <x v="0"/>
    <s v="03.16.15"/>
    <x v="0"/>
    <x v="0"/>
    <x v="0"/>
    <s v="Direção Financeira"/>
    <s v="03.16.15"/>
    <s v="Direção Financeira"/>
    <s v="03.16.15"/>
    <x v="0"/>
    <x v="0"/>
    <x v="0"/>
    <x v="0"/>
    <x v="0"/>
    <x v="0"/>
    <x v="0"/>
    <x v="0"/>
    <x v="6"/>
    <s v="2025-07-01"/>
    <x v="2"/>
    <n v="31500"/>
    <x v="0"/>
    <m/>
    <x v="0"/>
    <m/>
    <x v="33"/>
    <n v="100444140"/>
    <x v="0"/>
    <x v="0"/>
    <s v="Direção Financeira"/>
    <s v="ORI"/>
    <x v="0"/>
    <m/>
    <x v="0"/>
    <x v="0"/>
    <x v="0"/>
    <x v="0"/>
    <x v="0"/>
    <x v="0"/>
    <x v="0"/>
    <x v="0"/>
    <x v="0"/>
    <x v="0"/>
    <x v="0"/>
    <s v="Direção Financeira"/>
    <x v="0"/>
    <x v="0"/>
    <x v="0"/>
    <x v="0"/>
    <x v="0"/>
    <x v="0"/>
    <x v="0"/>
    <x v="0"/>
    <x v="0"/>
    <x v="0"/>
    <x v="0"/>
    <x v="0"/>
    <s v="Pagamento referente a ajudas de custo, pela deslocação feita á ilha do Sal, conforme anexo."/>
  </r>
  <r>
    <x v="0"/>
    <n v="0"/>
    <n v="0"/>
    <n v="0"/>
    <n v="62300"/>
    <x v="2309"/>
    <x v="0"/>
    <x v="0"/>
    <x v="0"/>
    <s v="01.25.04.22"/>
    <x v="9"/>
    <x v="2"/>
    <x v="2"/>
    <s v="Cultura"/>
    <s v="01.25.04"/>
    <s v="Cultura"/>
    <s v="01.25.04"/>
    <x v="4"/>
    <x v="0"/>
    <x v="2"/>
    <x v="3"/>
    <x v="0"/>
    <x v="1"/>
    <x v="0"/>
    <x v="0"/>
    <x v="7"/>
    <s v="2025-08-12"/>
    <x v="2"/>
    <n v="62300"/>
    <x v="0"/>
    <m/>
    <x v="0"/>
    <m/>
    <x v="87"/>
    <n v="10047947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lmoços servidos a Policia Nacional e Municipal, conforme proposta em anexo."/>
  </r>
  <r>
    <x v="1"/>
    <n v="0"/>
    <n v="0"/>
    <n v="0"/>
    <n v="50220"/>
    <x v="2310"/>
    <x v="0"/>
    <x v="0"/>
    <x v="0"/>
    <s v="01.23.04.14"/>
    <x v="24"/>
    <x v="5"/>
    <x v="6"/>
    <s v="Ambiente"/>
    <s v="01.23.04"/>
    <s v="Ambiente"/>
    <s v="01.23.04"/>
    <x v="2"/>
    <x v="0"/>
    <x v="0"/>
    <x v="1"/>
    <x v="0"/>
    <x v="1"/>
    <x v="1"/>
    <x v="0"/>
    <x v="9"/>
    <s v="2025-10-24"/>
    <x v="3"/>
    <n v="50220"/>
    <x v="0"/>
    <m/>
    <x v="0"/>
    <m/>
    <x v="26"/>
    <n v="100474914"/>
    <x v="0"/>
    <x v="0"/>
    <s v="Criação e Manutenção de Espaços Verdes"/>
    <s v="ORI"/>
    <x v="0"/>
    <s v="CMEV"/>
    <x v="0"/>
    <x v="0"/>
    <x v="0"/>
    <x v="0"/>
    <x v="0"/>
    <x v="0"/>
    <x v="0"/>
    <x v="0"/>
    <x v="0"/>
    <x v="0"/>
    <x v="0"/>
    <s v="Criação e Manutenção de Espaços Verdes"/>
    <x v="0"/>
    <x v="0"/>
    <x v="0"/>
    <x v="0"/>
    <x v="1"/>
    <x v="0"/>
    <x v="0"/>
    <x v="0"/>
    <x v="0"/>
    <x v="0"/>
    <x v="0"/>
    <x v="0"/>
    <s v="Pagamento referente a trabalhos dos espaços verdes realizado, durante o mês de outubro de 2025, conforme anexo"/>
  </r>
  <r>
    <x v="2"/>
    <n v="0"/>
    <n v="0"/>
    <n v="0"/>
    <n v="35000"/>
    <x v="2311"/>
    <x v="0"/>
    <x v="0"/>
    <x v="0"/>
    <s v="80.02.10.03"/>
    <x v="32"/>
    <x v="4"/>
    <x v="4"/>
    <s v="Outros"/>
    <s v="80.02.10"/>
    <s v="Outros"/>
    <s v="80.02.10"/>
    <x v="66"/>
    <x v="0"/>
    <x v="3"/>
    <x v="4"/>
    <x v="1"/>
    <x v="2"/>
    <x v="0"/>
    <x v="0"/>
    <x v="9"/>
    <s v="2025-10-30"/>
    <x v="3"/>
    <n v="35000"/>
    <x v="0"/>
    <m/>
    <x v="0"/>
    <m/>
    <x v="26"/>
    <n v="100474914"/>
    <x v="0"/>
    <x v="0"/>
    <s v="Retençoes Pensao Alimenticia"/>
    <s v="ORI"/>
    <x v="0"/>
    <s v="RPA"/>
    <x v="0"/>
    <x v="0"/>
    <x v="0"/>
    <x v="0"/>
    <x v="0"/>
    <x v="0"/>
    <x v="0"/>
    <x v="0"/>
    <x v="0"/>
    <x v="0"/>
    <x v="0"/>
    <s v="Retençoes Pensao Alimenticia"/>
    <x v="0"/>
    <x v="0"/>
    <x v="0"/>
    <x v="0"/>
    <x v="2"/>
    <x v="0"/>
    <x v="0"/>
    <x v="0"/>
    <x v="0"/>
    <x v="1"/>
    <x v="0"/>
    <x v="0"/>
    <s v="Transferência de pensão dos menores  descontado no salario referente ao mês de outubro 2025, conforme anexo.  "/>
  </r>
  <r>
    <x v="0"/>
    <n v="0"/>
    <n v="0"/>
    <n v="0"/>
    <n v="10644"/>
    <x v="2312"/>
    <x v="0"/>
    <x v="0"/>
    <x v="0"/>
    <s v="03.16.02"/>
    <x v="12"/>
    <x v="0"/>
    <x v="0"/>
    <s v="Gabinete do Presidente"/>
    <s v="03.16.02"/>
    <s v="Gabinete do Presidente"/>
    <s v="03.16.02"/>
    <x v="0"/>
    <x v="0"/>
    <x v="0"/>
    <x v="0"/>
    <x v="0"/>
    <x v="0"/>
    <x v="0"/>
    <x v="0"/>
    <x v="10"/>
    <s v="2025-11-07"/>
    <x v="3"/>
    <n v="10644"/>
    <x v="0"/>
    <m/>
    <x v="0"/>
    <m/>
    <x v="97"/>
    <n v="100475805"/>
    <x v="0"/>
    <x v="0"/>
    <s v="Gabinete do Presidente"/>
    <s v="ORI"/>
    <x v="0"/>
    <m/>
    <x v="0"/>
    <x v="0"/>
    <x v="0"/>
    <x v="0"/>
    <x v="0"/>
    <x v="0"/>
    <x v="0"/>
    <x v="0"/>
    <x v="0"/>
    <x v="0"/>
    <x v="0"/>
    <s v="Gabinete do Presidente"/>
    <x v="0"/>
    <x v="0"/>
    <x v="0"/>
    <x v="0"/>
    <x v="0"/>
    <x v="0"/>
    <x v="0"/>
    <x v="0"/>
    <x v="0"/>
    <x v="0"/>
    <x v="0"/>
    <x v="0"/>
    <s v="Pagamento referente a reajuste de bilhete passagem do senhor Presidente Herménio Fernandes, conforme anexo"/>
  </r>
  <r>
    <x v="0"/>
    <n v="0"/>
    <n v="0"/>
    <n v="0"/>
    <n v="61568"/>
    <x v="2313"/>
    <x v="0"/>
    <x v="1"/>
    <x v="0"/>
    <s v="03.03.10"/>
    <x v="15"/>
    <x v="0"/>
    <x v="5"/>
    <s v="Receitas Da Câmara"/>
    <s v="03.03.10"/>
    <s v="Receitas Da Câmara"/>
    <s v="03.03.10"/>
    <x v="25"/>
    <x v="0"/>
    <x v="0"/>
    <x v="1"/>
    <x v="0"/>
    <x v="0"/>
    <x v="2"/>
    <x v="0"/>
    <x v="9"/>
    <s v="2025-10-15"/>
    <x v="3"/>
    <n v="6156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400"/>
    <x v="2314"/>
    <x v="0"/>
    <x v="1"/>
    <x v="0"/>
    <s v="03.03.10"/>
    <x v="15"/>
    <x v="0"/>
    <x v="5"/>
    <s v="Receitas Da Câmara"/>
    <s v="03.03.10"/>
    <s v="Receitas Da Câmara"/>
    <s v="03.03.10"/>
    <x v="22"/>
    <x v="0"/>
    <x v="0"/>
    <x v="8"/>
    <x v="0"/>
    <x v="0"/>
    <x v="2"/>
    <x v="0"/>
    <x v="9"/>
    <s v="2025-10-15"/>
    <x v="3"/>
    <n v="3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00"/>
    <x v="2315"/>
    <x v="0"/>
    <x v="1"/>
    <x v="0"/>
    <s v="03.03.10"/>
    <x v="15"/>
    <x v="0"/>
    <x v="5"/>
    <s v="Receitas Da Câmara"/>
    <s v="03.03.10"/>
    <s v="Receitas Da Câmara"/>
    <s v="03.03.10"/>
    <x v="26"/>
    <x v="0"/>
    <x v="4"/>
    <x v="5"/>
    <x v="0"/>
    <x v="0"/>
    <x v="2"/>
    <x v="0"/>
    <x v="9"/>
    <s v="2025-10-15"/>
    <x v="3"/>
    <n v="4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335"/>
    <x v="2316"/>
    <x v="0"/>
    <x v="1"/>
    <x v="0"/>
    <s v="03.03.10"/>
    <x v="15"/>
    <x v="0"/>
    <x v="5"/>
    <s v="Receitas Da Câmara"/>
    <s v="03.03.10"/>
    <s v="Receitas Da Câmara"/>
    <s v="03.03.10"/>
    <x v="20"/>
    <x v="0"/>
    <x v="4"/>
    <x v="5"/>
    <x v="0"/>
    <x v="0"/>
    <x v="2"/>
    <x v="0"/>
    <x v="9"/>
    <s v="2025-10-15"/>
    <x v="3"/>
    <n v="733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0"/>
    <x v="2317"/>
    <x v="0"/>
    <x v="1"/>
    <x v="0"/>
    <s v="03.03.10"/>
    <x v="15"/>
    <x v="0"/>
    <x v="5"/>
    <s v="Receitas Da Câmara"/>
    <s v="03.03.10"/>
    <s v="Receitas Da Câmara"/>
    <s v="03.03.10"/>
    <x v="16"/>
    <x v="0"/>
    <x v="4"/>
    <x v="5"/>
    <x v="0"/>
    <x v="0"/>
    <x v="2"/>
    <x v="0"/>
    <x v="9"/>
    <s v="2025-10-15"/>
    <x v="3"/>
    <n v="2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90"/>
    <x v="2318"/>
    <x v="0"/>
    <x v="1"/>
    <x v="0"/>
    <s v="03.03.10"/>
    <x v="15"/>
    <x v="0"/>
    <x v="5"/>
    <s v="Receitas Da Câmara"/>
    <s v="03.03.10"/>
    <s v="Receitas Da Câmara"/>
    <s v="03.03.10"/>
    <x v="27"/>
    <x v="0"/>
    <x v="4"/>
    <x v="5"/>
    <x v="0"/>
    <x v="0"/>
    <x v="2"/>
    <x v="0"/>
    <x v="9"/>
    <s v="2025-10-15"/>
    <x v="3"/>
    <n v="36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400"/>
    <x v="2319"/>
    <x v="0"/>
    <x v="1"/>
    <x v="0"/>
    <s v="03.03.10"/>
    <x v="15"/>
    <x v="0"/>
    <x v="5"/>
    <s v="Receitas Da Câmara"/>
    <s v="03.03.10"/>
    <s v="Receitas Da Câmara"/>
    <s v="03.03.10"/>
    <x v="24"/>
    <x v="0"/>
    <x v="4"/>
    <x v="5"/>
    <x v="0"/>
    <x v="0"/>
    <x v="2"/>
    <x v="0"/>
    <x v="9"/>
    <s v="2025-10-15"/>
    <x v="3"/>
    <n v="5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80"/>
    <x v="2320"/>
    <x v="0"/>
    <x v="1"/>
    <x v="0"/>
    <s v="03.03.10"/>
    <x v="15"/>
    <x v="0"/>
    <x v="5"/>
    <s v="Receitas Da Câmara"/>
    <s v="03.03.10"/>
    <s v="Receitas Da Câmara"/>
    <s v="03.03.10"/>
    <x v="15"/>
    <x v="0"/>
    <x v="4"/>
    <x v="5"/>
    <x v="0"/>
    <x v="0"/>
    <x v="2"/>
    <x v="0"/>
    <x v="9"/>
    <s v="2025-10-15"/>
    <x v="3"/>
    <n v="10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375"/>
    <x v="2321"/>
    <x v="0"/>
    <x v="1"/>
    <x v="0"/>
    <s v="03.03.10"/>
    <x v="15"/>
    <x v="0"/>
    <x v="5"/>
    <s v="Receitas Da Câmara"/>
    <s v="03.03.10"/>
    <s v="Receitas Da Câmara"/>
    <s v="03.03.10"/>
    <x v="23"/>
    <x v="0"/>
    <x v="4"/>
    <x v="5"/>
    <x v="0"/>
    <x v="0"/>
    <x v="2"/>
    <x v="0"/>
    <x v="9"/>
    <s v="2025-10-17"/>
    <x v="3"/>
    <n v="63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83"/>
    <x v="2322"/>
    <x v="0"/>
    <x v="1"/>
    <x v="0"/>
    <s v="03.03.10"/>
    <x v="15"/>
    <x v="0"/>
    <x v="5"/>
    <s v="Receitas Da Câmara"/>
    <s v="03.03.10"/>
    <s v="Receitas Da Câmara"/>
    <s v="03.03.10"/>
    <x v="62"/>
    <x v="0"/>
    <x v="4"/>
    <x v="11"/>
    <x v="0"/>
    <x v="0"/>
    <x v="2"/>
    <x v="0"/>
    <x v="9"/>
    <s v="2025-10-17"/>
    <x v="3"/>
    <n v="38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970"/>
    <x v="2323"/>
    <x v="0"/>
    <x v="1"/>
    <x v="0"/>
    <s v="03.03.10"/>
    <x v="15"/>
    <x v="0"/>
    <x v="5"/>
    <s v="Receitas Da Câmara"/>
    <s v="03.03.10"/>
    <s v="Receitas Da Câmara"/>
    <s v="03.03.10"/>
    <x v="24"/>
    <x v="0"/>
    <x v="4"/>
    <x v="5"/>
    <x v="0"/>
    <x v="0"/>
    <x v="2"/>
    <x v="0"/>
    <x v="9"/>
    <s v="2025-10-17"/>
    <x v="3"/>
    <n v="49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
    <x v="2324"/>
    <x v="0"/>
    <x v="1"/>
    <x v="0"/>
    <s v="03.03.10"/>
    <x v="15"/>
    <x v="0"/>
    <x v="5"/>
    <s v="Receitas Da Câmara"/>
    <s v="03.03.10"/>
    <s v="Receitas Da Câmara"/>
    <s v="03.03.10"/>
    <x v="16"/>
    <x v="0"/>
    <x v="4"/>
    <x v="5"/>
    <x v="0"/>
    <x v="0"/>
    <x v="2"/>
    <x v="0"/>
    <x v="9"/>
    <s v="2025-10-17"/>
    <x v="3"/>
    <n v="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7"/>
    <x v="2325"/>
    <x v="0"/>
    <x v="1"/>
    <x v="0"/>
    <s v="03.03.10"/>
    <x v="15"/>
    <x v="0"/>
    <x v="5"/>
    <s v="Receitas Da Câmara"/>
    <s v="03.03.10"/>
    <s v="Receitas Da Câmara"/>
    <s v="03.03.10"/>
    <x v="61"/>
    <x v="0"/>
    <x v="4"/>
    <x v="11"/>
    <x v="0"/>
    <x v="0"/>
    <x v="2"/>
    <x v="0"/>
    <x v="9"/>
    <s v="2025-10-17"/>
    <x v="3"/>
    <n v="287"/>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9015"/>
    <x v="2326"/>
    <x v="0"/>
    <x v="1"/>
    <x v="0"/>
    <s v="03.03.10"/>
    <x v="15"/>
    <x v="0"/>
    <x v="5"/>
    <s v="Receitas Da Câmara"/>
    <s v="03.03.10"/>
    <s v="Receitas Da Câmara"/>
    <s v="03.03.10"/>
    <x v="25"/>
    <x v="0"/>
    <x v="0"/>
    <x v="1"/>
    <x v="0"/>
    <x v="0"/>
    <x v="2"/>
    <x v="0"/>
    <x v="9"/>
    <s v="2025-10-17"/>
    <x v="3"/>
    <n v="3901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800"/>
    <x v="2327"/>
    <x v="0"/>
    <x v="1"/>
    <x v="0"/>
    <s v="03.03.10"/>
    <x v="15"/>
    <x v="0"/>
    <x v="5"/>
    <s v="Receitas Da Câmara"/>
    <s v="03.03.10"/>
    <s v="Receitas Da Câmara"/>
    <s v="03.03.10"/>
    <x v="20"/>
    <x v="0"/>
    <x v="4"/>
    <x v="5"/>
    <x v="0"/>
    <x v="0"/>
    <x v="2"/>
    <x v="0"/>
    <x v="9"/>
    <s v="2025-10-17"/>
    <x v="3"/>
    <n v="5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600"/>
    <x v="2328"/>
    <x v="0"/>
    <x v="1"/>
    <x v="0"/>
    <s v="03.03.10"/>
    <x v="15"/>
    <x v="0"/>
    <x v="5"/>
    <s v="Receitas Da Câmara"/>
    <s v="03.03.10"/>
    <s v="Receitas Da Câmara"/>
    <s v="03.03.10"/>
    <x v="22"/>
    <x v="0"/>
    <x v="0"/>
    <x v="8"/>
    <x v="0"/>
    <x v="0"/>
    <x v="2"/>
    <x v="0"/>
    <x v="9"/>
    <s v="2025-10-29"/>
    <x v="3"/>
    <n v="12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945"/>
    <x v="2329"/>
    <x v="0"/>
    <x v="1"/>
    <x v="0"/>
    <s v="03.03.10"/>
    <x v="15"/>
    <x v="0"/>
    <x v="5"/>
    <s v="Receitas Da Câmara"/>
    <s v="03.03.10"/>
    <s v="Receitas Da Câmara"/>
    <s v="03.03.10"/>
    <x v="25"/>
    <x v="0"/>
    <x v="0"/>
    <x v="1"/>
    <x v="0"/>
    <x v="0"/>
    <x v="2"/>
    <x v="0"/>
    <x v="9"/>
    <s v="2025-10-29"/>
    <x v="3"/>
    <n v="694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00"/>
    <x v="2330"/>
    <x v="0"/>
    <x v="1"/>
    <x v="0"/>
    <s v="03.03.10"/>
    <x v="15"/>
    <x v="0"/>
    <x v="5"/>
    <s v="Receitas Da Câmara"/>
    <s v="03.03.10"/>
    <s v="Receitas Da Câmara"/>
    <s v="03.03.10"/>
    <x v="27"/>
    <x v="0"/>
    <x v="4"/>
    <x v="5"/>
    <x v="0"/>
    <x v="0"/>
    <x v="2"/>
    <x v="0"/>
    <x v="9"/>
    <s v="2025-10-29"/>
    <x v="3"/>
    <n v="1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500"/>
    <x v="2331"/>
    <x v="0"/>
    <x v="1"/>
    <x v="0"/>
    <s v="03.03.10"/>
    <x v="15"/>
    <x v="0"/>
    <x v="5"/>
    <s v="Receitas Da Câmara"/>
    <s v="03.03.10"/>
    <s v="Receitas Da Câmara"/>
    <s v="03.03.10"/>
    <x v="24"/>
    <x v="0"/>
    <x v="4"/>
    <x v="5"/>
    <x v="0"/>
    <x v="0"/>
    <x v="2"/>
    <x v="0"/>
    <x v="9"/>
    <s v="2025-10-29"/>
    <x v="3"/>
    <n v="5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0"/>
    <x v="2332"/>
    <x v="0"/>
    <x v="1"/>
    <x v="0"/>
    <s v="03.03.10"/>
    <x v="15"/>
    <x v="0"/>
    <x v="5"/>
    <s v="Receitas Da Câmara"/>
    <s v="03.03.10"/>
    <s v="Receitas Da Câmara"/>
    <s v="03.03.10"/>
    <x v="16"/>
    <x v="0"/>
    <x v="4"/>
    <x v="5"/>
    <x v="0"/>
    <x v="0"/>
    <x v="2"/>
    <x v="0"/>
    <x v="9"/>
    <s v="2025-10-29"/>
    <x v="3"/>
    <n v="2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25"/>
    <x v="2333"/>
    <x v="0"/>
    <x v="1"/>
    <x v="0"/>
    <s v="03.03.10"/>
    <x v="15"/>
    <x v="0"/>
    <x v="5"/>
    <s v="Receitas Da Câmara"/>
    <s v="03.03.10"/>
    <s v="Receitas Da Câmara"/>
    <s v="03.03.10"/>
    <x v="20"/>
    <x v="0"/>
    <x v="4"/>
    <x v="5"/>
    <x v="0"/>
    <x v="0"/>
    <x v="2"/>
    <x v="0"/>
    <x v="9"/>
    <s v="2025-10-29"/>
    <x v="3"/>
    <n v="9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25"/>
    <x v="2334"/>
    <x v="0"/>
    <x v="1"/>
    <x v="0"/>
    <s v="03.03.10"/>
    <x v="15"/>
    <x v="0"/>
    <x v="5"/>
    <s v="Receitas Da Câmara"/>
    <s v="03.03.10"/>
    <s v="Receitas Da Câmara"/>
    <s v="03.03.10"/>
    <x v="23"/>
    <x v="0"/>
    <x v="4"/>
    <x v="5"/>
    <x v="0"/>
    <x v="0"/>
    <x v="2"/>
    <x v="0"/>
    <x v="9"/>
    <s v="2025-10-29"/>
    <x v="3"/>
    <n v="40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2335"/>
    <x v="0"/>
    <x v="1"/>
    <x v="0"/>
    <s v="03.03.10"/>
    <x v="15"/>
    <x v="0"/>
    <x v="5"/>
    <s v="Receitas Da Câmara"/>
    <s v="03.03.10"/>
    <s v="Receitas Da Câmara"/>
    <s v="03.03.10"/>
    <x v="15"/>
    <x v="0"/>
    <x v="4"/>
    <x v="5"/>
    <x v="0"/>
    <x v="0"/>
    <x v="2"/>
    <x v="0"/>
    <x v="9"/>
    <s v="2025-10-29"/>
    <x v="3"/>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0"/>
    <x v="2336"/>
    <x v="0"/>
    <x v="0"/>
    <x v="0"/>
    <s v="03.16.15"/>
    <x v="0"/>
    <x v="0"/>
    <x v="0"/>
    <s v="Direção Financeira"/>
    <s v="03.16.15"/>
    <s v="Direção Financeira"/>
    <s v="03.16.15"/>
    <x v="0"/>
    <x v="0"/>
    <x v="0"/>
    <x v="0"/>
    <x v="0"/>
    <x v="0"/>
    <x v="0"/>
    <x v="0"/>
    <x v="11"/>
    <s v="2025-12-15"/>
    <x v="3"/>
    <n v="2000"/>
    <x v="0"/>
    <m/>
    <x v="0"/>
    <m/>
    <x v="0"/>
    <n v="100426451"/>
    <x v="0"/>
    <x v="0"/>
    <s v="Direção Financeira"/>
    <s v="ORI"/>
    <x v="0"/>
    <m/>
    <x v="0"/>
    <x v="0"/>
    <x v="0"/>
    <x v="0"/>
    <x v="0"/>
    <x v="0"/>
    <x v="0"/>
    <x v="0"/>
    <x v="0"/>
    <x v="0"/>
    <x v="0"/>
    <s v="Direção Financeira"/>
    <x v="0"/>
    <x v="0"/>
    <x v="0"/>
    <x v="0"/>
    <x v="0"/>
    <x v="0"/>
    <x v="0"/>
    <x v="0"/>
    <x v="0"/>
    <x v="0"/>
    <x v="0"/>
    <x v="0"/>
    <s v="Ajuda de custo a favor da Sr. CARLOS ARMANDO ROCHA FERNANDES, pela sua deslocação á cidade da Santa Catarina nos dias, 03 e 09 de dezembro de 2025, em missão de serviço, conforme anexo."/>
  </r>
  <r>
    <x v="0"/>
    <n v="0"/>
    <n v="0"/>
    <n v="0"/>
    <n v="2000"/>
    <x v="2337"/>
    <x v="0"/>
    <x v="0"/>
    <x v="0"/>
    <s v="03.16.15"/>
    <x v="0"/>
    <x v="0"/>
    <x v="0"/>
    <s v="Direção Financeira"/>
    <s v="03.16.15"/>
    <s v="Direção Financeira"/>
    <s v="03.16.15"/>
    <x v="0"/>
    <x v="0"/>
    <x v="0"/>
    <x v="0"/>
    <x v="0"/>
    <x v="0"/>
    <x v="0"/>
    <x v="0"/>
    <x v="11"/>
    <s v="2025-12-15"/>
    <x v="3"/>
    <n v="2000"/>
    <x v="0"/>
    <m/>
    <x v="0"/>
    <m/>
    <x v="52"/>
    <n v="100479622"/>
    <x v="0"/>
    <x v="0"/>
    <s v="Direção Financeira"/>
    <s v="ORI"/>
    <x v="0"/>
    <m/>
    <x v="0"/>
    <x v="0"/>
    <x v="0"/>
    <x v="0"/>
    <x v="0"/>
    <x v="0"/>
    <x v="0"/>
    <x v="0"/>
    <x v="0"/>
    <x v="0"/>
    <x v="0"/>
    <s v="Direção Financeira"/>
    <x v="0"/>
    <x v="0"/>
    <x v="0"/>
    <x v="0"/>
    <x v="0"/>
    <x v="0"/>
    <x v="0"/>
    <x v="0"/>
    <x v="0"/>
    <x v="0"/>
    <x v="0"/>
    <x v="0"/>
    <s v="Ajuda de custo a favor da senhora Monica Sofia Moreno, pela sua deslocação à cidade da Praia no dia 20 de novembro de 2025, afim de participar no Fórum Nacional da Juventude, conforme anexo."/>
  </r>
  <r>
    <x v="0"/>
    <n v="0"/>
    <n v="0"/>
    <n v="0"/>
    <n v="1640472"/>
    <x v="2338"/>
    <x v="0"/>
    <x v="0"/>
    <x v="0"/>
    <s v="03.16.15"/>
    <x v="0"/>
    <x v="0"/>
    <x v="0"/>
    <s v="Direção Financeira"/>
    <s v="03.16.15"/>
    <s v="Direção Financeira"/>
    <s v="03.16.15"/>
    <x v="69"/>
    <x v="0"/>
    <x v="0"/>
    <x v="1"/>
    <x v="0"/>
    <x v="0"/>
    <x v="0"/>
    <x v="0"/>
    <x v="10"/>
    <s v="2025-11-28"/>
    <x v="3"/>
    <n v="1640472"/>
    <x v="0"/>
    <m/>
    <x v="0"/>
    <m/>
    <x v="26"/>
    <n v="100474914"/>
    <x v="0"/>
    <x v="0"/>
    <s v="Direção Financeira"/>
    <s v="ORI"/>
    <x v="0"/>
    <m/>
    <x v="0"/>
    <x v="0"/>
    <x v="0"/>
    <x v="0"/>
    <x v="0"/>
    <x v="0"/>
    <x v="0"/>
    <x v="0"/>
    <x v="0"/>
    <x v="0"/>
    <x v="0"/>
    <s v="Direção Financeira"/>
    <x v="0"/>
    <x v="0"/>
    <x v="0"/>
    <x v="0"/>
    <x v="0"/>
    <x v="0"/>
    <x v="0"/>
    <x v="1"/>
    <x v="0"/>
    <x v="0"/>
    <x v="0"/>
    <x v="0"/>
    <s v="Pagamento juros novembro 2025."/>
  </r>
  <r>
    <x v="0"/>
    <n v="0"/>
    <n v="0"/>
    <n v="0"/>
    <n v="12000"/>
    <x v="2339"/>
    <x v="0"/>
    <x v="0"/>
    <x v="0"/>
    <s v="01.25.04.22"/>
    <x v="9"/>
    <x v="2"/>
    <x v="2"/>
    <s v="Cultura"/>
    <s v="01.25.04"/>
    <s v="Cultura"/>
    <s v="01.25.04"/>
    <x v="4"/>
    <x v="0"/>
    <x v="2"/>
    <x v="3"/>
    <x v="0"/>
    <x v="1"/>
    <x v="0"/>
    <x v="0"/>
    <x v="4"/>
    <s v="2025-03-04"/>
    <x v="0"/>
    <n v="12000"/>
    <x v="0"/>
    <m/>
    <x v="0"/>
    <m/>
    <x v="367"/>
    <n v="100479882"/>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o artista pela participação no festival de cinza no dia 05 de março, na praia de Calhetona, conforme anexo."/>
  </r>
  <r>
    <x v="0"/>
    <n v="0"/>
    <n v="0"/>
    <n v="0"/>
    <n v="1950"/>
    <x v="2340"/>
    <x v="0"/>
    <x v="0"/>
    <x v="0"/>
    <s v="01.27.04.11"/>
    <x v="26"/>
    <x v="1"/>
    <x v="1"/>
    <s v="Infra-Estruturas e Transportes"/>
    <s v="01.27.04"/>
    <s v="Infra-Estruturas e Transportes"/>
    <s v="01.27.04"/>
    <x v="4"/>
    <x v="0"/>
    <x v="2"/>
    <x v="3"/>
    <x v="0"/>
    <x v="1"/>
    <x v="0"/>
    <x v="0"/>
    <x v="4"/>
    <s v="2025-03-14"/>
    <x v="0"/>
    <n v="1950"/>
    <x v="0"/>
    <m/>
    <x v="0"/>
    <m/>
    <x v="9"/>
    <n v="100474696"/>
    <x v="0"/>
    <x v="1"/>
    <s v="Manutenção de caminhos vicinais e melhoramento de acessos"/>
    <s v="ORI"/>
    <x v="0"/>
    <m/>
    <x v="0"/>
    <x v="0"/>
    <x v="0"/>
    <x v="0"/>
    <x v="0"/>
    <x v="0"/>
    <x v="0"/>
    <x v="0"/>
    <x v="0"/>
    <x v="0"/>
    <x v="0"/>
    <s v="Manutenção de caminhos vicinais e melhoramento de acessos"/>
    <x v="0"/>
    <x v="0"/>
    <x v="0"/>
    <x v="0"/>
    <x v="1"/>
    <x v="0"/>
    <x v="0"/>
    <x v="0"/>
    <x v="0"/>
    <x v="0"/>
    <x v="1"/>
    <x v="0"/>
    <s v="Pagamento referente ao trabalho de manutenção das calçadas da estrada barragem Cutelo Gomes/Forno, conforme anexo."/>
  </r>
  <r>
    <x v="0"/>
    <n v="0"/>
    <n v="0"/>
    <n v="0"/>
    <n v="11050"/>
    <x v="2340"/>
    <x v="0"/>
    <x v="0"/>
    <x v="0"/>
    <s v="01.27.04.11"/>
    <x v="26"/>
    <x v="1"/>
    <x v="1"/>
    <s v="Infra-Estruturas e Transportes"/>
    <s v="01.27.04"/>
    <s v="Infra-Estruturas e Transportes"/>
    <s v="01.27.04"/>
    <x v="4"/>
    <x v="0"/>
    <x v="2"/>
    <x v="3"/>
    <x v="0"/>
    <x v="1"/>
    <x v="0"/>
    <x v="0"/>
    <x v="4"/>
    <s v="2025-03-14"/>
    <x v="0"/>
    <n v="11050"/>
    <x v="0"/>
    <m/>
    <x v="0"/>
    <m/>
    <x v="368"/>
    <n v="100479896"/>
    <x v="0"/>
    <x v="0"/>
    <s v="Manutenção de caminhos vicinais e melhoramento de acessos"/>
    <s v="ORI"/>
    <x v="0"/>
    <m/>
    <x v="0"/>
    <x v="0"/>
    <x v="0"/>
    <x v="0"/>
    <x v="0"/>
    <x v="0"/>
    <x v="0"/>
    <x v="0"/>
    <x v="0"/>
    <x v="0"/>
    <x v="0"/>
    <s v="Manutenção de caminhos vicinais e melhoramento de acessos"/>
    <x v="0"/>
    <x v="0"/>
    <x v="0"/>
    <x v="0"/>
    <x v="1"/>
    <x v="0"/>
    <x v="0"/>
    <x v="0"/>
    <x v="0"/>
    <x v="0"/>
    <x v="0"/>
    <x v="0"/>
    <s v="Pagamento referente ao trabalho de manutenção das calçadas da estrada barragem Cutelo Gomes/Forno, conforme anexo."/>
  </r>
  <r>
    <x v="0"/>
    <n v="0"/>
    <n v="0"/>
    <n v="0"/>
    <n v="300000"/>
    <x v="2341"/>
    <x v="0"/>
    <x v="0"/>
    <x v="0"/>
    <s v="01.25.04.22"/>
    <x v="9"/>
    <x v="2"/>
    <x v="2"/>
    <s v="Cultura"/>
    <s v="01.25.04"/>
    <s v="Cultura"/>
    <s v="01.25.04"/>
    <x v="4"/>
    <x v="0"/>
    <x v="2"/>
    <x v="3"/>
    <x v="0"/>
    <x v="1"/>
    <x v="0"/>
    <x v="0"/>
    <x v="4"/>
    <s v="2025-03-27"/>
    <x v="0"/>
    <n v="300000"/>
    <x v="0"/>
    <m/>
    <x v="0"/>
    <m/>
    <x v="369"/>
    <n v="100479901"/>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Gracelino Pina Martins, referente gratificaçãoa de atuação dos grupo LIKE A BOSS(BIG Z LEO PERREIRA), no festival de Cinzas , conforme anexo."/>
  </r>
  <r>
    <x v="0"/>
    <n v="0"/>
    <n v="0"/>
    <n v="0"/>
    <n v="1000"/>
    <x v="2342"/>
    <x v="0"/>
    <x v="0"/>
    <x v="0"/>
    <s v="03.16.15"/>
    <x v="0"/>
    <x v="0"/>
    <x v="0"/>
    <s v="Direção Financeira"/>
    <s v="03.16.15"/>
    <s v="Direção Financeira"/>
    <s v="03.16.15"/>
    <x v="0"/>
    <x v="0"/>
    <x v="0"/>
    <x v="0"/>
    <x v="0"/>
    <x v="0"/>
    <x v="0"/>
    <x v="0"/>
    <x v="2"/>
    <s v="2025-04-28"/>
    <x v="1"/>
    <n v="1000"/>
    <x v="0"/>
    <m/>
    <x v="0"/>
    <m/>
    <x v="68"/>
    <n v="100432269"/>
    <x v="0"/>
    <x v="0"/>
    <s v="Direção Financeira"/>
    <s v="ORI"/>
    <x v="0"/>
    <m/>
    <x v="0"/>
    <x v="0"/>
    <x v="0"/>
    <x v="0"/>
    <x v="0"/>
    <x v="0"/>
    <x v="0"/>
    <x v="0"/>
    <x v="0"/>
    <x v="0"/>
    <x v="0"/>
    <s v="Direção Financeira"/>
    <x v="0"/>
    <x v="0"/>
    <x v="0"/>
    <x v="0"/>
    <x v="0"/>
    <x v="0"/>
    <x v="0"/>
    <x v="0"/>
    <x v="0"/>
    <x v="0"/>
    <x v="0"/>
    <x v="0"/>
    <s v="Ajuda de custo a favor do senhor Herculano Fernandes, pela sua deslocação à Santa Cruz, no dia 27 de abril de 2025, a participar no torneio liga dos talentos, conforme anexo."/>
  </r>
  <r>
    <x v="0"/>
    <n v="0"/>
    <n v="0"/>
    <n v="0"/>
    <n v="2000"/>
    <x v="2343"/>
    <x v="0"/>
    <x v="1"/>
    <x v="0"/>
    <s v="03.03.10"/>
    <x v="15"/>
    <x v="0"/>
    <x v="5"/>
    <s v="Receitas Da Câmara"/>
    <s v="03.03.10"/>
    <s v="Receitas Da Câmara"/>
    <s v="03.03.10"/>
    <x v="22"/>
    <x v="0"/>
    <x v="0"/>
    <x v="8"/>
    <x v="0"/>
    <x v="0"/>
    <x v="2"/>
    <x v="0"/>
    <x v="2"/>
    <s v="2025-04-03"/>
    <x v="1"/>
    <n v="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075"/>
    <x v="2344"/>
    <x v="0"/>
    <x v="1"/>
    <x v="0"/>
    <s v="03.03.10"/>
    <x v="15"/>
    <x v="0"/>
    <x v="5"/>
    <s v="Receitas Da Câmara"/>
    <s v="03.03.10"/>
    <s v="Receitas Da Câmara"/>
    <s v="03.03.10"/>
    <x v="23"/>
    <x v="0"/>
    <x v="4"/>
    <x v="5"/>
    <x v="0"/>
    <x v="0"/>
    <x v="2"/>
    <x v="0"/>
    <x v="2"/>
    <s v="2025-04-03"/>
    <x v="1"/>
    <n v="130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0"/>
    <x v="2345"/>
    <x v="0"/>
    <x v="1"/>
    <x v="0"/>
    <s v="03.03.10"/>
    <x v="15"/>
    <x v="0"/>
    <x v="5"/>
    <s v="Receitas Da Câmara"/>
    <s v="03.03.10"/>
    <s v="Receitas Da Câmara"/>
    <s v="03.03.10"/>
    <x v="15"/>
    <x v="0"/>
    <x v="4"/>
    <x v="5"/>
    <x v="0"/>
    <x v="0"/>
    <x v="2"/>
    <x v="0"/>
    <x v="2"/>
    <s v="2025-04-03"/>
    <x v="1"/>
    <n v="1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505"/>
    <x v="2346"/>
    <x v="0"/>
    <x v="1"/>
    <x v="0"/>
    <s v="03.03.10"/>
    <x v="15"/>
    <x v="0"/>
    <x v="5"/>
    <s v="Receitas Da Câmara"/>
    <s v="03.03.10"/>
    <s v="Receitas Da Câmara"/>
    <s v="03.03.10"/>
    <x v="25"/>
    <x v="0"/>
    <x v="0"/>
    <x v="1"/>
    <x v="0"/>
    <x v="0"/>
    <x v="2"/>
    <x v="0"/>
    <x v="2"/>
    <s v="2025-04-03"/>
    <x v="1"/>
    <n v="850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300"/>
    <x v="2347"/>
    <x v="0"/>
    <x v="1"/>
    <x v="0"/>
    <s v="03.03.10"/>
    <x v="15"/>
    <x v="0"/>
    <x v="5"/>
    <s v="Receitas Da Câmara"/>
    <s v="03.03.10"/>
    <s v="Receitas Da Câmara"/>
    <s v="03.03.10"/>
    <x v="27"/>
    <x v="0"/>
    <x v="4"/>
    <x v="5"/>
    <x v="0"/>
    <x v="0"/>
    <x v="2"/>
    <x v="0"/>
    <x v="2"/>
    <s v="2025-04-03"/>
    <x v="1"/>
    <n v="2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0"/>
    <x v="2348"/>
    <x v="0"/>
    <x v="1"/>
    <x v="0"/>
    <s v="03.03.10"/>
    <x v="15"/>
    <x v="0"/>
    <x v="5"/>
    <s v="Receitas Da Câmara"/>
    <s v="03.03.10"/>
    <s v="Receitas Da Câmara"/>
    <s v="03.03.10"/>
    <x v="16"/>
    <x v="0"/>
    <x v="4"/>
    <x v="5"/>
    <x v="0"/>
    <x v="0"/>
    <x v="2"/>
    <x v="0"/>
    <x v="2"/>
    <s v="2025-04-03"/>
    <x v="1"/>
    <n v="1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900"/>
    <x v="2349"/>
    <x v="0"/>
    <x v="1"/>
    <x v="0"/>
    <s v="03.03.10"/>
    <x v="15"/>
    <x v="0"/>
    <x v="5"/>
    <s v="Receitas Da Câmara"/>
    <s v="03.03.10"/>
    <s v="Receitas Da Câmara"/>
    <s v="03.03.10"/>
    <x v="20"/>
    <x v="0"/>
    <x v="4"/>
    <x v="5"/>
    <x v="0"/>
    <x v="0"/>
    <x v="2"/>
    <x v="0"/>
    <x v="2"/>
    <s v="2025-04-03"/>
    <x v="1"/>
    <n v="3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725"/>
    <x v="2350"/>
    <x v="0"/>
    <x v="1"/>
    <x v="0"/>
    <s v="03.03.10"/>
    <x v="15"/>
    <x v="0"/>
    <x v="5"/>
    <s v="Receitas Da Câmara"/>
    <s v="03.03.10"/>
    <s v="Receitas Da Câmara"/>
    <s v="03.03.10"/>
    <x v="23"/>
    <x v="0"/>
    <x v="4"/>
    <x v="5"/>
    <x v="0"/>
    <x v="0"/>
    <x v="2"/>
    <x v="0"/>
    <x v="2"/>
    <s v="2025-04-07"/>
    <x v="1"/>
    <n v="137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80"/>
    <x v="2351"/>
    <x v="0"/>
    <x v="1"/>
    <x v="0"/>
    <s v="03.03.10"/>
    <x v="15"/>
    <x v="0"/>
    <x v="5"/>
    <s v="Receitas Da Câmara"/>
    <s v="03.03.10"/>
    <s v="Receitas Da Câmara"/>
    <s v="03.03.10"/>
    <x v="15"/>
    <x v="0"/>
    <x v="4"/>
    <x v="5"/>
    <x v="0"/>
    <x v="0"/>
    <x v="2"/>
    <x v="0"/>
    <x v="2"/>
    <s v="2025-04-07"/>
    <x v="1"/>
    <n v="2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0"/>
    <x v="2352"/>
    <x v="0"/>
    <x v="1"/>
    <x v="0"/>
    <s v="03.03.10"/>
    <x v="15"/>
    <x v="0"/>
    <x v="5"/>
    <s v="Receitas Da Câmara"/>
    <s v="03.03.10"/>
    <s v="Receitas Da Câmara"/>
    <s v="03.03.10"/>
    <x v="16"/>
    <x v="0"/>
    <x v="4"/>
    <x v="5"/>
    <x v="0"/>
    <x v="0"/>
    <x v="2"/>
    <x v="0"/>
    <x v="2"/>
    <s v="2025-04-07"/>
    <x v="1"/>
    <n v="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290"/>
    <x v="2353"/>
    <x v="0"/>
    <x v="1"/>
    <x v="0"/>
    <s v="03.03.10"/>
    <x v="15"/>
    <x v="0"/>
    <x v="5"/>
    <s v="Receitas Da Câmara"/>
    <s v="03.03.10"/>
    <s v="Receitas Da Câmara"/>
    <s v="03.03.10"/>
    <x v="27"/>
    <x v="0"/>
    <x v="4"/>
    <x v="5"/>
    <x v="0"/>
    <x v="0"/>
    <x v="2"/>
    <x v="0"/>
    <x v="2"/>
    <s v="2025-04-07"/>
    <x v="1"/>
    <n v="32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380"/>
    <x v="2354"/>
    <x v="0"/>
    <x v="1"/>
    <x v="0"/>
    <s v="03.03.10"/>
    <x v="15"/>
    <x v="0"/>
    <x v="5"/>
    <s v="Receitas Da Câmara"/>
    <s v="03.03.10"/>
    <s v="Receitas Da Câmara"/>
    <s v="03.03.10"/>
    <x v="24"/>
    <x v="0"/>
    <x v="4"/>
    <x v="5"/>
    <x v="0"/>
    <x v="0"/>
    <x v="2"/>
    <x v="0"/>
    <x v="2"/>
    <s v="2025-04-07"/>
    <x v="1"/>
    <n v="43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300"/>
    <x v="2355"/>
    <x v="0"/>
    <x v="1"/>
    <x v="0"/>
    <s v="03.03.10"/>
    <x v="15"/>
    <x v="0"/>
    <x v="5"/>
    <s v="Receitas Da Câmara"/>
    <s v="03.03.10"/>
    <s v="Receitas Da Câmara"/>
    <s v="03.03.10"/>
    <x v="17"/>
    <x v="0"/>
    <x v="4"/>
    <x v="5"/>
    <x v="0"/>
    <x v="0"/>
    <x v="2"/>
    <x v="0"/>
    <x v="2"/>
    <s v="2025-04-07"/>
    <x v="1"/>
    <n v="11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0"/>
    <x v="2356"/>
    <x v="0"/>
    <x v="1"/>
    <x v="0"/>
    <s v="03.03.10"/>
    <x v="15"/>
    <x v="0"/>
    <x v="5"/>
    <s v="Receitas Da Câmara"/>
    <s v="03.03.10"/>
    <s v="Receitas Da Câmara"/>
    <s v="03.03.10"/>
    <x v="26"/>
    <x v="0"/>
    <x v="4"/>
    <x v="5"/>
    <x v="0"/>
    <x v="0"/>
    <x v="2"/>
    <x v="0"/>
    <x v="2"/>
    <s v="2025-04-07"/>
    <x v="1"/>
    <n v="6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485"/>
    <x v="2357"/>
    <x v="0"/>
    <x v="1"/>
    <x v="0"/>
    <s v="03.03.10"/>
    <x v="15"/>
    <x v="0"/>
    <x v="5"/>
    <s v="Receitas Da Câmara"/>
    <s v="03.03.10"/>
    <s v="Receitas Da Câmara"/>
    <s v="03.03.10"/>
    <x v="20"/>
    <x v="0"/>
    <x v="4"/>
    <x v="5"/>
    <x v="0"/>
    <x v="0"/>
    <x v="2"/>
    <x v="0"/>
    <x v="2"/>
    <s v="2025-04-07"/>
    <x v="1"/>
    <n v="848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999"/>
    <x v="2358"/>
    <x v="0"/>
    <x v="1"/>
    <x v="0"/>
    <s v="03.03.10"/>
    <x v="15"/>
    <x v="0"/>
    <x v="5"/>
    <s v="Receitas Da Câmara"/>
    <s v="03.03.10"/>
    <s v="Receitas Da Câmara"/>
    <s v="03.03.10"/>
    <x v="32"/>
    <x v="0"/>
    <x v="4"/>
    <x v="5"/>
    <x v="0"/>
    <x v="0"/>
    <x v="2"/>
    <x v="0"/>
    <x v="2"/>
    <s v="2025-04-07"/>
    <x v="1"/>
    <n v="899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5291"/>
    <x v="2359"/>
    <x v="0"/>
    <x v="1"/>
    <x v="0"/>
    <s v="03.03.10"/>
    <x v="15"/>
    <x v="0"/>
    <x v="5"/>
    <s v="Receitas Da Câmara"/>
    <s v="03.03.10"/>
    <s v="Receitas Da Câmara"/>
    <s v="03.03.10"/>
    <x v="25"/>
    <x v="0"/>
    <x v="0"/>
    <x v="1"/>
    <x v="0"/>
    <x v="0"/>
    <x v="2"/>
    <x v="0"/>
    <x v="2"/>
    <s v="2025-04-07"/>
    <x v="1"/>
    <n v="65291"/>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800"/>
    <x v="2360"/>
    <x v="0"/>
    <x v="1"/>
    <x v="0"/>
    <s v="03.03.10"/>
    <x v="15"/>
    <x v="0"/>
    <x v="5"/>
    <s v="Receitas Da Câmara"/>
    <s v="03.03.10"/>
    <s v="Receitas Da Câmara"/>
    <s v="03.03.10"/>
    <x v="22"/>
    <x v="0"/>
    <x v="0"/>
    <x v="8"/>
    <x v="0"/>
    <x v="0"/>
    <x v="2"/>
    <x v="0"/>
    <x v="2"/>
    <s v="2025-04-07"/>
    <x v="1"/>
    <n v="5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391"/>
    <x v="2361"/>
    <x v="0"/>
    <x v="1"/>
    <x v="0"/>
    <s v="03.03.10"/>
    <x v="15"/>
    <x v="0"/>
    <x v="5"/>
    <s v="Receitas Da Câmara"/>
    <s v="03.03.10"/>
    <s v="Receitas Da Câmara"/>
    <s v="03.03.10"/>
    <x v="31"/>
    <x v="0"/>
    <x v="4"/>
    <x v="5"/>
    <x v="0"/>
    <x v="0"/>
    <x v="2"/>
    <x v="0"/>
    <x v="2"/>
    <s v="2025-04-07"/>
    <x v="1"/>
    <n v="8391"/>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80"/>
    <x v="2362"/>
    <x v="0"/>
    <x v="1"/>
    <x v="0"/>
    <s v="03.03.10"/>
    <x v="15"/>
    <x v="0"/>
    <x v="5"/>
    <s v="Receitas Da Câmara"/>
    <s v="03.03.10"/>
    <s v="Receitas Da Câmara"/>
    <s v="03.03.10"/>
    <x v="30"/>
    <x v="0"/>
    <x v="4"/>
    <x v="5"/>
    <x v="0"/>
    <x v="0"/>
    <x v="2"/>
    <x v="0"/>
    <x v="2"/>
    <s v="2025-04-07"/>
    <x v="1"/>
    <n v="1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900"/>
    <x v="2363"/>
    <x v="0"/>
    <x v="1"/>
    <x v="0"/>
    <s v="03.03.10"/>
    <x v="15"/>
    <x v="0"/>
    <x v="5"/>
    <s v="Receitas Da Câmara"/>
    <s v="03.03.10"/>
    <s v="Receitas Da Câmara"/>
    <s v="03.03.10"/>
    <x v="22"/>
    <x v="0"/>
    <x v="0"/>
    <x v="8"/>
    <x v="0"/>
    <x v="0"/>
    <x v="2"/>
    <x v="0"/>
    <x v="2"/>
    <s v="2025-04-11"/>
    <x v="1"/>
    <n v="16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80"/>
    <x v="2364"/>
    <x v="0"/>
    <x v="1"/>
    <x v="0"/>
    <s v="03.03.10"/>
    <x v="15"/>
    <x v="0"/>
    <x v="5"/>
    <s v="Receitas Da Câmara"/>
    <s v="03.03.10"/>
    <s v="Receitas Da Câmara"/>
    <s v="03.03.10"/>
    <x v="15"/>
    <x v="0"/>
    <x v="4"/>
    <x v="5"/>
    <x v="0"/>
    <x v="0"/>
    <x v="2"/>
    <x v="0"/>
    <x v="2"/>
    <s v="2025-04-11"/>
    <x v="1"/>
    <n v="228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5000"/>
    <x v="2365"/>
    <x v="0"/>
    <x v="1"/>
    <x v="0"/>
    <s v="03.03.10"/>
    <x v="15"/>
    <x v="0"/>
    <x v="5"/>
    <s v="Receitas Da Câmara"/>
    <s v="03.03.10"/>
    <s v="Receitas Da Câmara"/>
    <s v="03.03.10"/>
    <x v="33"/>
    <x v="0"/>
    <x v="0"/>
    <x v="1"/>
    <x v="0"/>
    <x v="0"/>
    <x v="2"/>
    <x v="0"/>
    <x v="2"/>
    <s v="2025-04-11"/>
    <x v="1"/>
    <n v="5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40"/>
    <x v="2366"/>
    <x v="0"/>
    <x v="1"/>
    <x v="0"/>
    <s v="03.03.10"/>
    <x v="15"/>
    <x v="0"/>
    <x v="5"/>
    <s v="Receitas Da Câmara"/>
    <s v="03.03.10"/>
    <s v="Receitas Da Câmara"/>
    <s v="03.03.10"/>
    <x v="16"/>
    <x v="0"/>
    <x v="4"/>
    <x v="5"/>
    <x v="0"/>
    <x v="0"/>
    <x v="2"/>
    <x v="0"/>
    <x v="2"/>
    <s v="2025-04-11"/>
    <x v="1"/>
    <n v="3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700"/>
    <x v="2367"/>
    <x v="0"/>
    <x v="1"/>
    <x v="0"/>
    <s v="03.03.10"/>
    <x v="15"/>
    <x v="0"/>
    <x v="5"/>
    <s v="Receitas Da Câmara"/>
    <s v="03.03.10"/>
    <s v="Receitas Da Câmara"/>
    <s v="03.03.10"/>
    <x v="23"/>
    <x v="0"/>
    <x v="4"/>
    <x v="5"/>
    <x v="0"/>
    <x v="0"/>
    <x v="2"/>
    <x v="0"/>
    <x v="2"/>
    <s v="2025-04-11"/>
    <x v="1"/>
    <n v="157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297"/>
    <x v="2368"/>
    <x v="0"/>
    <x v="1"/>
    <x v="0"/>
    <s v="03.03.10"/>
    <x v="15"/>
    <x v="0"/>
    <x v="5"/>
    <s v="Receitas Da Câmara"/>
    <s v="03.03.10"/>
    <s v="Receitas Da Câmara"/>
    <s v="03.03.10"/>
    <x v="25"/>
    <x v="0"/>
    <x v="0"/>
    <x v="1"/>
    <x v="0"/>
    <x v="0"/>
    <x v="2"/>
    <x v="0"/>
    <x v="2"/>
    <s v="2025-04-11"/>
    <x v="1"/>
    <n v="60297"/>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250"/>
    <x v="2369"/>
    <x v="0"/>
    <x v="1"/>
    <x v="0"/>
    <s v="03.03.10"/>
    <x v="15"/>
    <x v="0"/>
    <x v="5"/>
    <s v="Receitas Da Câmara"/>
    <s v="03.03.10"/>
    <s v="Receitas Da Câmara"/>
    <s v="03.03.10"/>
    <x v="20"/>
    <x v="0"/>
    <x v="4"/>
    <x v="5"/>
    <x v="0"/>
    <x v="0"/>
    <x v="2"/>
    <x v="0"/>
    <x v="2"/>
    <s v="2025-04-11"/>
    <x v="1"/>
    <n v="102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8"/>
    <x v="2370"/>
    <x v="0"/>
    <x v="1"/>
    <x v="0"/>
    <s v="03.03.10"/>
    <x v="15"/>
    <x v="0"/>
    <x v="5"/>
    <s v="Receitas Da Câmara"/>
    <s v="03.03.10"/>
    <s v="Receitas Da Câmara"/>
    <s v="03.03.10"/>
    <x v="31"/>
    <x v="0"/>
    <x v="4"/>
    <x v="5"/>
    <x v="0"/>
    <x v="0"/>
    <x v="2"/>
    <x v="0"/>
    <x v="2"/>
    <s v="2025-04-11"/>
    <x v="1"/>
    <n v="24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613"/>
    <x v="2371"/>
    <x v="0"/>
    <x v="1"/>
    <x v="0"/>
    <s v="03.03.10"/>
    <x v="15"/>
    <x v="0"/>
    <x v="5"/>
    <s v="Receitas Da Câmara"/>
    <s v="03.03.10"/>
    <s v="Receitas Da Câmara"/>
    <s v="03.03.10"/>
    <x v="26"/>
    <x v="0"/>
    <x v="4"/>
    <x v="5"/>
    <x v="0"/>
    <x v="0"/>
    <x v="2"/>
    <x v="0"/>
    <x v="2"/>
    <s v="2025-04-11"/>
    <x v="1"/>
    <n v="2661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425"/>
    <x v="2372"/>
    <x v="0"/>
    <x v="1"/>
    <x v="0"/>
    <s v="03.03.10"/>
    <x v="15"/>
    <x v="0"/>
    <x v="5"/>
    <s v="Receitas Da Câmara"/>
    <s v="03.03.10"/>
    <s v="Receitas Da Câmara"/>
    <s v="03.03.10"/>
    <x v="27"/>
    <x v="0"/>
    <x v="4"/>
    <x v="5"/>
    <x v="0"/>
    <x v="0"/>
    <x v="2"/>
    <x v="0"/>
    <x v="2"/>
    <s v="2025-04-11"/>
    <x v="1"/>
    <n v="54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00"/>
    <x v="2373"/>
    <x v="0"/>
    <x v="1"/>
    <x v="0"/>
    <s v="03.03.10"/>
    <x v="15"/>
    <x v="0"/>
    <x v="5"/>
    <s v="Receitas Da Câmara"/>
    <s v="03.03.10"/>
    <s v="Receitas Da Câmara"/>
    <s v="03.03.10"/>
    <x v="24"/>
    <x v="0"/>
    <x v="4"/>
    <x v="5"/>
    <x v="0"/>
    <x v="0"/>
    <x v="2"/>
    <x v="0"/>
    <x v="2"/>
    <s v="2025-04-11"/>
    <x v="1"/>
    <n v="27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706"/>
    <x v="2374"/>
    <x v="0"/>
    <x v="1"/>
    <x v="0"/>
    <s v="03.03.10"/>
    <x v="15"/>
    <x v="0"/>
    <x v="5"/>
    <s v="Receitas Da Câmara"/>
    <s v="03.03.10"/>
    <s v="Receitas Da Câmara"/>
    <s v="03.03.10"/>
    <x v="25"/>
    <x v="0"/>
    <x v="0"/>
    <x v="1"/>
    <x v="0"/>
    <x v="0"/>
    <x v="2"/>
    <x v="0"/>
    <x v="2"/>
    <s v="2025-04-15"/>
    <x v="1"/>
    <n v="1670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735"/>
    <x v="2375"/>
    <x v="0"/>
    <x v="1"/>
    <x v="0"/>
    <s v="03.03.10"/>
    <x v="15"/>
    <x v="0"/>
    <x v="5"/>
    <s v="Receitas Da Câmara"/>
    <s v="03.03.10"/>
    <s v="Receitas Da Câmara"/>
    <s v="03.03.10"/>
    <x v="20"/>
    <x v="0"/>
    <x v="4"/>
    <x v="5"/>
    <x v="0"/>
    <x v="0"/>
    <x v="2"/>
    <x v="0"/>
    <x v="2"/>
    <s v="2025-04-15"/>
    <x v="1"/>
    <n v="673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100"/>
    <x v="2376"/>
    <x v="0"/>
    <x v="1"/>
    <x v="0"/>
    <s v="03.03.10"/>
    <x v="15"/>
    <x v="0"/>
    <x v="5"/>
    <s v="Receitas Da Câmara"/>
    <s v="03.03.10"/>
    <s v="Receitas Da Câmara"/>
    <s v="03.03.10"/>
    <x v="22"/>
    <x v="0"/>
    <x v="0"/>
    <x v="8"/>
    <x v="0"/>
    <x v="0"/>
    <x v="2"/>
    <x v="0"/>
    <x v="2"/>
    <s v="2025-04-15"/>
    <x v="1"/>
    <n v="4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910"/>
    <x v="2377"/>
    <x v="0"/>
    <x v="1"/>
    <x v="0"/>
    <s v="03.03.10"/>
    <x v="15"/>
    <x v="0"/>
    <x v="5"/>
    <s v="Receitas Da Câmara"/>
    <s v="03.03.10"/>
    <s v="Receitas Da Câmara"/>
    <s v="03.03.10"/>
    <x v="24"/>
    <x v="0"/>
    <x v="4"/>
    <x v="5"/>
    <x v="0"/>
    <x v="0"/>
    <x v="2"/>
    <x v="0"/>
    <x v="2"/>
    <s v="2025-04-15"/>
    <x v="1"/>
    <n v="79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80"/>
    <x v="2378"/>
    <x v="0"/>
    <x v="1"/>
    <x v="0"/>
    <s v="03.03.10"/>
    <x v="15"/>
    <x v="0"/>
    <x v="5"/>
    <s v="Receitas Da Câmara"/>
    <s v="03.03.10"/>
    <s v="Receitas Da Câmara"/>
    <s v="03.03.10"/>
    <x v="15"/>
    <x v="0"/>
    <x v="4"/>
    <x v="5"/>
    <x v="0"/>
    <x v="0"/>
    <x v="2"/>
    <x v="0"/>
    <x v="2"/>
    <s v="2025-04-15"/>
    <x v="1"/>
    <n v="28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850"/>
    <x v="2379"/>
    <x v="0"/>
    <x v="1"/>
    <x v="0"/>
    <s v="03.03.10"/>
    <x v="15"/>
    <x v="0"/>
    <x v="5"/>
    <s v="Receitas Da Câmara"/>
    <s v="03.03.10"/>
    <s v="Receitas Da Câmara"/>
    <s v="03.03.10"/>
    <x v="23"/>
    <x v="0"/>
    <x v="4"/>
    <x v="5"/>
    <x v="0"/>
    <x v="0"/>
    <x v="2"/>
    <x v="0"/>
    <x v="2"/>
    <s v="2025-04-15"/>
    <x v="1"/>
    <n v="188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0"/>
    <x v="2380"/>
    <x v="0"/>
    <x v="1"/>
    <x v="0"/>
    <s v="03.03.10"/>
    <x v="15"/>
    <x v="0"/>
    <x v="5"/>
    <s v="Receitas Da Câmara"/>
    <s v="03.03.10"/>
    <s v="Receitas Da Câmara"/>
    <s v="03.03.10"/>
    <x v="16"/>
    <x v="0"/>
    <x v="4"/>
    <x v="5"/>
    <x v="0"/>
    <x v="0"/>
    <x v="2"/>
    <x v="0"/>
    <x v="2"/>
    <s v="2025-04-15"/>
    <x v="1"/>
    <n v="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820"/>
    <x v="2381"/>
    <x v="0"/>
    <x v="1"/>
    <x v="0"/>
    <s v="03.03.10"/>
    <x v="15"/>
    <x v="0"/>
    <x v="5"/>
    <s v="Receitas Da Câmara"/>
    <s v="03.03.10"/>
    <s v="Receitas Da Câmara"/>
    <s v="03.03.10"/>
    <x v="26"/>
    <x v="0"/>
    <x v="4"/>
    <x v="5"/>
    <x v="0"/>
    <x v="0"/>
    <x v="2"/>
    <x v="0"/>
    <x v="2"/>
    <s v="2025-04-15"/>
    <x v="1"/>
    <n v="138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902"/>
    <x v="2382"/>
    <x v="0"/>
    <x v="1"/>
    <x v="0"/>
    <s v="03.03.10"/>
    <x v="15"/>
    <x v="0"/>
    <x v="5"/>
    <s v="Receitas Da Câmara"/>
    <s v="03.03.10"/>
    <s v="Receitas Da Câmara"/>
    <s v="03.03.10"/>
    <x v="27"/>
    <x v="0"/>
    <x v="4"/>
    <x v="5"/>
    <x v="0"/>
    <x v="0"/>
    <x v="2"/>
    <x v="0"/>
    <x v="2"/>
    <s v="2025-04-15"/>
    <x v="1"/>
    <n v="1490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
    <x v="2383"/>
    <x v="0"/>
    <x v="1"/>
    <x v="0"/>
    <s v="03.03.10"/>
    <x v="15"/>
    <x v="0"/>
    <x v="5"/>
    <s v="Receitas Da Câmara"/>
    <s v="03.03.10"/>
    <s v="Receitas Da Câmara"/>
    <s v="03.03.10"/>
    <x v="30"/>
    <x v="0"/>
    <x v="4"/>
    <x v="5"/>
    <x v="0"/>
    <x v="0"/>
    <x v="2"/>
    <x v="0"/>
    <x v="2"/>
    <s v="2025-04-28"/>
    <x v="1"/>
    <n v="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140"/>
    <x v="2384"/>
    <x v="0"/>
    <x v="1"/>
    <x v="0"/>
    <s v="03.03.10"/>
    <x v="15"/>
    <x v="0"/>
    <x v="5"/>
    <s v="Receitas Da Câmara"/>
    <s v="03.03.10"/>
    <s v="Receitas Da Câmara"/>
    <s v="03.03.10"/>
    <x v="32"/>
    <x v="0"/>
    <x v="4"/>
    <x v="5"/>
    <x v="0"/>
    <x v="0"/>
    <x v="2"/>
    <x v="0"/>
    <x v="2"/>
    <s v="2025-04-28"/>
    <x v="1"/>
    <n v="101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7689"/>
    <x v="2385"/>
    <x v="0"/>
    <x v="1"/>
    <x v="0"/>
    <s v="03.03.10"/>
    <x v="15"/>
    <x v="0"/>
    <x v="5"/>
    <s v="Receitas Da Câmara"/>
    <s v="03.03.10"/>
    <s v="Receitas Da Câmara"/>
    <s v="03.03.10"/>
    <x v="23"/>
    <x v="0"/>
    <x v="4"/>
    <x v="5"/>
    <x v="0"/>
    <x v="0"/>
    <x v="2"/>
    <x v="0"/>
    <x v="2"/>
    <s v="2025-04-28"/>
    <x v="1"/>
    <n v="1768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60"/>
    <x v="2386"/>
    <x v="0"/>
    <x v="1"/>
    <x v="0"/>
    <s v="03.03.10"/>
    <x v="15"/>
    <x v="0"/>
    <x v="5"/>
    <s v="Receitas Da Câmara"/>
    <s v="03.03.10"/>
    <s v="Receitas Da Câmara"/>
    <s v="03.03.10"/>
    <x v="16"/>
    <x v="0"/>
    <x v="4"/>
    <x v="5"/>
    <x v="0"/>
    <x v="0"/>
    <x v="2"/>
    <x v="0"/>
    <x v="2"/>
    <s v="2025-04-28"/>
    <x v="1"/>
    <n v="9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325"/>
    <x v="2387"/>
    <x v="0"/>
    <x v="1"/>
    <x v="0"/>
    <s v="03.03.10"/>
    <x v="15"/>
    <x v="0"/>
    <x v="5"/>
    <s v="Receitas Da Câmara"/>
    <s v="03.03.10"/>
    <s v="Receitas Da Câmara"/>
    <s v="03.03.10"/>
    <x v="20"/>
    <x v="0"/>
    <x v="4"/>
    <x v="5"/>
    <x v="0"/>
    <x v="0"/>
    <x v="2"/>
    <x v="0"/>
    <x v="2"/>
    <s v="2025-04-28"/>
    <x v="1"/>
    <n v="93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9"/>
    <x v="2388"/>
    <x v="0"/>
    <x v="1"/>
    <x v="0"/>
    <s v="03.03.10"/>
    <x v="15"/>
    <x v="0"/>
    <x v="5"/>
    <s v="Receitas Da Câmara"/>
    <s v="03.03.10"/>
    <s v="Receitas Da Câmara"/>
    <s v="03.03.10"/>
    <x v="31"/>
    <x v="0"/>
    <x v="4"/>
    <x v="5"/>
    <x v="0"/>
    <x v="0"/>
    <x v="2"/>
    <x v="0"/>
    <x v="2"/>
    <s v="2025-04-28"/>
    <x v="1"/>
    <n v="27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580"/>
    <x v="2389"/>
    <x v="0"/>
    <x v="1"/>
    <x v="0"/>
    <s v="03.03.10"/>
    <x v="15"/>
    <x v="0"/>
    <x v="5"/>
    <s v="Receitas Da Câmara"/>
    <s v="03.03.10"/>
    <s v="Receitas Da Câmara"/>
    <s v="03.03.10"/>
    <x v="15"/>
    <x v="0"/>
    <x v="4"/>
    <x v="5"/>
    <x v="0"/>
    <x v="0"/>
    <x v="2"/>
    <x v="0"/>
    <x v="2"/>
    <s v="2025-04-28"/>
    <x v="1"/>
    <n v="558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0400"/>
    <x v="2390"/>
    <x v="0"/>
    <x v="1"/>
    <x v="0"/>
    <s v="03.03.10"/>
    <x v="15"/>
    <x v="0"/>
    <x v="5"/>
    <s v="Receitas Da Câmara"/>
    <s v="03.03.10"/>
    <s v="Receitas Da Câmara"/>
    <s v="03.03.10"/>
    <x v="33"/>
    <x v="0"/>
    <x v="0"/>
    <x v="1"/>
    <x v="0"/>
    <x v="0"/>
    <x v="2"/>
    <x v="0"/>
    <x v="2"/>
    <s v="2025-04-28"/>
    <x v="1"/>
    <n v="10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60"/>
    <x v="2391"/>
    <x v="0"/>
    <x v="1"/>
    <x v="0"/>
    <s v="03.03.10"/>
    <x v="15"/>
    <x v="0"/>
    <x v="5"/>
    <s v="Receitas Da Câmara"/>
    <s v="03.03.10"/>
    <s v="Receitas Da Câmara"/>
    <s v="03.03.10"/>
    <x v="24"/>
    <x v="0"/>
    <x v="4"/>
    <x v="5"/>
    <x v="0"/>
    <x v="0"/>
    <x v="2"/>
    <x v="0"/>
    <x v="2"/>
    <s v="2025-04-28"/>
    <x v="1"/>
    <n v="52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400"/>
    <x v="2392"/>
    <x v="0"/>
    <x v="1"/>
    <x v="0"/>
    <s v="03.03.10"/>
    <x v="15"/>
    <x v="0"/>
    <x v="5"/>
    <s v="Receitas Da Câmara"/>
    <s v="03.03.10"/>
    <s v="Receitas Da Câmara"/>
    <s v="03.03.10"/>
    <x v="22"/>
    <x v="0"/>
    <x v="0"/>
    <x v="8"/>
    <x v="0"/>
    <x v="0"/>
    <x v="2"/>
    <x v="0"/>
    <x v="2"/>
    <s v="2025-04-28"/>
    <x v="1"/>
    <n v="22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6479"/>
    <x v="2393"/>
    <x v="0"/>
    <x v="1"/>
    <x v="0"/>
    <s v="03.03.10"/>
    <x v="15"/>
    <x v="0"/>
    <x v="5"/>
    <s v="Receitas Da Câmara"/>
    <s v="03.03.10"/>
    <s v="Receitas Da Câmara"/>
    <s v="03.03.10"/>
    <x v="25"/>
    <x v="0"/>
    <x v="0"/>
    <x v="1"/>
    <x v="0"/>
    <x v="0"/>
    <x v="2"/>
    <x v="0"/>
    <x v="2"/>
    <s v="2025-04-28"/>
    <x v="1"/>
    <n v="9647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00"/>
    <x v="2394"/>
    <x v="0"/>
    <x v="0"/>
    <x v="0"/>
    <s v="03.16.15"/>
    <x v="0"/>
    <x v="0"/>
    <x v="0"/>
    <s v="Direção Financeira"/>
    <s v="03.16.15"/>
    <s v="Direção Financeira"/>
    <s v="03.16.15"/>
    <x v="8"/>
    <x v="0"/>
    <x v="0"/>
    <x v="0"/>
    <x v="0"/>
    <x v="0"/>
    <x v="0"/>
    <x v="0"/>
    <x v="3"/>
    <s v="2025-05-19"/>
    <x v="1"/>
    <n v="1000"/>
    <x v="0"/>
    <m/>
    <x v="0"/>
    <m/>
    <x v="26"/>
    <n v="100474914"/>
    <x v="0"/>
    <x v="0"/>
    <s v="Direção Financeira"/>
    <s v="ORI"/>
    <x v="0"/>
    <m/>
    <x v="0"/>
    <x v="0"/>
    <x v="0"/>
    <x v="0"/>
    <x v="0"/>
    <x v="0"/>
    <x v="0"/>
    <x v="0"/>
    <x v="0"/>
    <x v="0"/>
    <x v="0"/>
    <s v="Direção Financeira"/>
    <x v="0"/>
    <x v="0"/>
    <x v="0"/>
    <x v="0"/>
    <x v="0"/>
    <x v="0"/>
    <x v="0"/>
    <x v="0"/>
    <x v="0"/>
    <x v="0"/>
    <x v="0"/>
    <x v="0"/>
    <s v="Pagamento favor de Tesoureiro Municipal, pela recarga Flex destinada aos serviços do gabinete de comunicação e imagem no âmbito da Transmissão da seção de Assembleia, conforme anexo. "/>
  </r>
  <r>
    <x v="1"/>
    <n v="0"/>
    <n v="0"/>
    <n v="0"/>
    <n v="500000"/>
    <x v="2395"/>
    <x v="0"/>
    <x v="0"/>
    <x v="0"/>
    <s v="03.16.15"/>
    <x v="0"/>
    <x v="0"/>
    <x v="0"/>
    <s v="Direção Financeira"/>
    <s v="03.16.15"/>
    <s v="Direção Financeira"/>
    <s v="03.16.15"/>
    <x v="53"/>
    <x v="0"/>
    <x v="0"/>
    <x v="1"/>
    <x v="0"/>
    <x v="0"/>
    <x v="1"/>
    <x v="0"/>
    <x v="3"/>
    <s v="2025-05-23"/>
    <x v="1"/>
    <n v="500000"/>
    <x v="0"/>
    <m/>
    <x v="0"/>
    <m/>
    <x v="88"/>
    <n v="100389093"/>
    <x v="0"/>
    <x v="0"/>
    <s v="Direção Financeira"/>
    <s v="ORI"/>
    <x v="0"/>
    <m/>
    <x v="0"/>
    <x v="0"/>
    <x v="0"/>
    <x v="0"/>
    <x v="0"/>
    <x v="0"/>
    <x v="0"/>
    <x v="0"/>
    <x v="0"/>
    <x v="0"/>
    <x v="0"/>
    <s v="Direção Financeira"/>
    <x v="0"/>
    <x v="0"/>
    <x v="0"/>
    <x v="0"/>
    <x v="0"/>
    <x v="0"/>
    <x v="0"/>
    <x v="0"/>
    <x v="0"/>
    <x v="0"/>
    <x v="0"/>
    <x v="0"/>
    <s v="Pagamento a favor do Banco de Fomento Internacional, S.A, referente a quarta prestações do reembolso mensais por forma a garantir a liquidação do adiantamento recebido no âmbito de contrato de arrendamento, conforme anexo."/>
  </r>
  <r>
    <x v="0"/>
    <n v="0"/>
    <n v="0"/>
    <n v="0"/>
    <n v="5325"/>
    <x v="2396"/>
    <x v="0"/>
    <x v="1"/>
    <x v="0"/>
    <s v="80.02.01"/>
    <x v="28"/>
    <x v="4"/>
    <x v="4"/>
    <s v="Retenções Iur"/>
    <s v="80.02.01"/>
    <s v="Retenções Iur"/>
    <s v="80.02.01"/>
    <x v="52"/>
    <x v="0"/>
    <x v="6"/>
    <x v="1"/>
    <x v="1"/>
    <x v="2"/>
    <x v="2"/>
    <x v="0"/>
    <x v="3"/>
    <s v="2025-05-30"/>
    <x v="1"/>
    <n v="5325"/>
    <x v="0"/>
    <m/>
    <x v="0"/>
    <m/>
    <x v="9"/>
    <n v="100474696"/>
    <x v="0"/>
    <x v="0"/>
    <s v="Retenções Iur"/>
    <s v="ORI"/>
    <x v="0"/>
    <s v="RIUR"/>
    <x v="0"/>
    <x v="0"/>
    <x v="0"/>
    <x v="0"/>
    <x v="0"/>
    <x v="0"/>
    <x v="0"/>
    <x v="0"/>
    <x v="0"/>
    <x v="0"/>
    <x v="0"/>
    <s v="Retenções Iur"/>
    <x v="0"/>
    <x v="0"/>
    <x v="0"/>
    <x v="0"/>
    <x v="2"/>
    <x v="0"/>
    <x v="0"/>
    <x v="0"/>
    <x v="0"/>
    <x v="1"/>
    <x v="0"/>
    <x v="0"/>
    <s v="RETENCAO OT"/>
  </r>
  <r>
    <x v="0"/>
    <n v="0"/>
    <n v="0"/>
    <n v="0"/>
    <n v="1907"/>
    <x v="2397"/>
    <x v="0"/>
    <x v="0"/>
    <x v="0"/>
    <s v="01.25.05.09"/>
    <x v="14"/>
    <x v="2"/>
    <x v="2"/>
    <s v="Saúde"/>
    <s v="01.25.05"/>
    <s v="Saúde"/>
    <s v="01.25.05"/>
    <x v="3"/>
    <x v="0"/>
    <x v="1"/>
    <x v="2"/>
    <x v="0"/>
    <x v="1"/>
    <x v="0"/>
    <x v="0"/>
    <x v="5"/>
    <s v="2025-06-09"/>
    <x v="1"/>
    <n v="1907"/>
    <x v="0"/>
    <m/>
    <x v="0"/>
    <m/>
    <x v="46"/>
    <n v="100476294"/>
    <x v="0"/>
    <x v="0"/>
    <s v="Apoio a Consultas de Especialidade e Medicamentos"/>
    <s v="ORI"/>
    <x v="0"/>
    <s v="ACE"/>
    <x v="0"/>
    <x v="0"/>
    <x v="0"/>
    <x v="0"/>
    <x v="0"/>
    <x v="0"/>
    <x v="0"/>
    <x v="0"/>
    <x v="0"/>
    <x v="0"/>
    <x v="0"/>
    <s v="Apoio a Consultas de Especialidade e Medicamentos"/>
    <x v="0"/>
    <x v="0"/>
    <x v="0"/>
    <x v="0"/>
    <x v="1"/>
    <x v="0"/>
    <x v="0"/>
    <x v="0"/>
    <x v="0"/>
    <x v="0"/>
    <x v="0"/>
    <x v="0"/>
    <s v="Pagamento a favor da Farmácia Calheta São Miguel, referente compra de medicamento do Sr. Anildo Monteiro Tavares, conforme anexo."/>
  </r>
  <r>
    <x v="0"/>
    <n v="0"/>
    <n v="0"/>
    <n v="0"/>
    <n v="15269"/>
    <x v="2398"/>
    <x v="0"/>
    <x v="0"/>
    <x v="0"/>
    <s v="03.16.15"/>
    <x v="0"/>
    <x v="0"/>
    <x v="0"/>
    <s v="Direção Financeira"/>
    <s v="03.16.15"/>
    <s v="Direção Financeira"/>
    <s v="03.16.15"/>
    <x v="38"/>
    <x v="0"/>
    <x v="0"/>
    <x v="1"/>
    <x v="0"/>
    <x v="0"/>
    <x v="0"/>
    <x v="0"/>
    <x v="5"/>
    <s v="2025-06-11"/>
    <x v="1"/>
    <n v="15269"/>
    <x v="0"/>
    <m/>
    <x v="0"/>
    <m/>
    <x v="197"/>
    <n v="100391760"/>
    <x v="0"/>
    <x v="0"/>
    <s v="Direção Financeira"/>
    <s v="ORI"/>
    <x v="0"/>
    <m/>
    <x v="0"/>
    <x v="0"/>
    <x v="0"/>
    <x v="0"/>
    <x v="0"/>
    <x v="0"/>
    <x v="0"/>
    <x v="0"/>
    <x v="0"/>
    <x v="0"/>
    <x v="0"/>
    <s v="Direção Financeira"/>
    <x v="0"/>
    <x v="0"/>
    <x v="0"/>
    <x v="0"/>
    <x v="0"/>
    <x v="0"/>
    <x v="0"/>
    <x v="0"/>
    <x v="0"/>
    <x v="0"/>
    <x v="0"/>
    <x v="0"/>
    <s v="Pagamento a favor de Caetano Auto Cv, para a aquisição de 1 jogo de Pastilhas travão de frente da viatura Dyna 280 ST-06-WS afeto aos serviços da CMSM, conforme anexo."/>
  </r>
  <r>
    <x v="0"/>
    <n v="0"/>
    <n v="0"/>
    <n v="0"/>
    <n v="2850"/>
    <x v="2399"/>
    <x v="0"/>
    <x v="1"/>
    <x v="0"/>
    <s v="80.02.01"/>
    <x v="28"/>
    <x v="4"/>
    <x v="4"/>
    <s v="Retenções Iur"/>
    <s v="80.02.01"/>
    <s v="Retenções Iur"/>
    <s v="80.02.01"/>
    <x v="52"/>
    <x v="0"/>
    <x v="6"/>
    <x v="1"/>
    <x v="1"/>
    <x v="2"/>
    <x v="2"/>
    <x v="0"/>
    <x v="5"/>
    <s v="2025-06-19"/>
    <x v="1"/>
    <n v="2850"/>
    <x v="0"/>
    <m/>
    <x v="0"/>
    <m/>
    <x v="9"/>
    <n v="100474696"/>
    <x v="0"/>
    <x v="0"/>
    <s v="Retenções Iur"/>
    <s v="ORI"/>
    <x v="0"/>
    <s v="RIUR"/>
    <x v="0"/>
    <x v="0"/>
    <x v="0"/>
    <x v="0"/>
    <x v="0"/>
    <x v="0"/>
    <x v="0"/>
    <x v="0"/>
    <x v="0"/>
    <x v="0"/>
    <x v="0"/>
    <s v="Retenções Iur"/>
    <x v="0"/>
    <x v="0"/>
    <x v="0"/>
    <x v="0"/>
    <x v="2"/>
    <x v="0"/>
    <x v="0"/>
    <x v="0"/>
    <x v="0"/>
    <x v="1"/>
    <x v="0"/>
    <x v="0"/>
    <s v="RETENCAO OT"/>
  </r>
  <r>
    <x v="0"/>
    <n v="0"/>
    <n v="0"/>
    <n v="0"/>
    <n v="100079"/>
    <x v="2400"/>
    <x v="0"/>
    <x v="1"/>
    <x v="0"/>
    <s v="80.02.01"/>
    <x v="28"/>
    <x v="4"/>
    <x v="4"/>
    <s v="Retenções Iur"/>
    <s v="80.02.01"/>
    <s v="Retenções Iur"/>
    <s v="80.02.01"/>
    <x v="52"/>
    <x v="0"/>
    <x v="6"/>
    <x v="1"/>
    <x v="1"/>
    <x v="2"/>
    <x v="2"/>
    <x v="0"/>
    <x v="5"/>
    <s v="2025-06-18"/>
    <x v="1"/>
    <n v="100079"/>
    <x v="0"/>
    <m/>
    <x v="0"/>
    <m/>
    <x v="9"/>
    <n v="100474696"/>
    <x v="0"/>
    <x v="0"/>
    <s v="Retenções Iur"/>
    <s v="ORI"/>
    <x v="0"/>
    <s v="RIUR"/>
    <x v="0"/>
    <x v="0"/>
    <x v="0"/>
    <x v="0"/>
    <x v="0"/>
    <x v="0"/>
    <x v="0"/>
    <x v="0"/>
    <x v="0"/>
    <x v="0"/>
    <x v="0"/>
    <s v="Retenções Iur"/>
    <x v="0"/>
    <x v="0"/>
    <x v="0"/>
    <x v="0"/>
    <x v="2"/>
    <x v="0"/>
    <x v="0"/>
    <x v="0"/>
    <x v="0"/>
    <x v="1"/>
    <x v="0"/>
    <x v="0"/>
    <s v="RETENCAO OT"/>
  </r>
  <r>
    <x v="0"/>
    <n v="0"/>
    <n v="0"/>
    <n v="0"/>
    <n v="200"/>
    <x v="2401"/>
    <x v="0"/>
    <x v="1"/>
    <x v="0"/>
    <s v="80.02.10.09"/>
    <x v="61"/>
    <x v="4"/>
    <x v="4"/>
    <s v="Outros"/>
    <s v="80.02.10"/>
    <s v="Outros"/>
    <s v="80.02.10"/>
    <x v="59"/>
    <x v="0"/>
    <x v="6"/>
    <x v="14"/>
    <x v="1"/>
    <x v="2"/>
    <x v="2"/>
    <x v="0"/>
    <x v="5"/>
    <s v="2025-06-18"/>
    <x v="1"/>
    <n v="200"/>
    <x v="0"/>
    <m/>
    <x v="0"/>
    <m/>
    <x v="220"/>
    <n v="100474802"/>
    <x v="0"/>
    <x v="0"/>
    <s v="Retenções Reposição"/>
    <s v="ORI"/>
    <x v="0"/>
    <s v="RR"/>
    <x v="0"/>
    <x v="0"/>
    <x v="0"/>
    <x v="0"/>
    <x v="0"/>
    <x v="0"/>
    <x v="0"/>
    <x v="0"/>
    <x v="0"/>
    <x v="0"/>
    <x v="0"/>
    <s v="Retenções Reposição"/>
    <x v="0"/>
    <x v="0"/>
    <x v="0"/>
    <x v="0"/>
    <x v="2"/>
    <x v="0"/>
    <x v="0"/>
    <x v="0"/>
    <x v="0"/>
    <x v="1"/>
    <x v="0"/>
    <x v="0"/>
    <s v="RETENCAO OT"/>
  </r>
  <r>
    <x v="0"/>
    <n v="0"/>
    <n v="0"/>
    <n v="0"/>
    <n v="8233"/>
    <x v="2402"/>
    <x v="0"/>
    <x v="1"/>
    <x v="0"/>
    <s v="80.02.10.21"/>
    <x v="19"/>
    <x v="4"/>
    <x v="4"/>
    <s v="Outros"/>
    <s v="80.02.10"/>
    <s v="Outros"/>
    <s v="80.02.10"/>
    <x v="68"/>
    <x v="0"/>
    <x v="6"/>
    <x v="1"/>
    <x v="1"/>
    <x v="2"/>
    <x v="2"/>
    <x v="0"/>
    <x v="5"/>
    <s v="2025-06-18"/>
    <x v="1"/>
    <n v="8233"/>
    <x v="0"/>
    <m/>
    <x v="0"/>
    <m/>
    <x v="62"/>
    <n v="100478627"/>
    <x v="0"/>
    <x v="0"/>
    <s v="Retenções Descontos Judiciais"/>
    <s v="ORI"/>
    <x v="0"/>
    <m/>
    <x v="0"/>
    <x v="0"/>
    <x v="0"/>
    <x v="0"/>
    <x v="0"/>
    <x v="0"/>
    <x v="0"/>
    <x v="0"/>
    <x v="0"/>
    <x v="0"/>
    <x v="0"/>
    <s v="Retenções Descontos Judiciais"/>
    <x v="0"/>
    <x v="0"/>
    <x v="0"/>
    <x v="0"/>
    <x v="2"/>
    <x v="0"/>
    <x v="0"/>
    <x v="0"/>
    <x v="0"/>
    <x v="1"/>
    <x v="0"/>
    <x v="0"/>
    <s v="RETENCAO OT"/>
  </r>
  <r>
    <x v="0"/>
    <n v="0"/>
    <n v="0"/>
    <n v="0"/>
    <n v="5000"/>
    <x v="2403"/>
    <x v="0"/>
    <x v="1"/>
    <x v="0"/>
    <s v="80.02.10.03"/>
    <x v="32"/>
    <x v="4"/>
    <x v="4"/>
    <s v="Outros"/>
    <s v="80.02.10"/>
    <s v="Outros"/>
    <s v="80.02.10"/>
    <x v="57"/>
    <x v="0"/>
    <x v="6"/>
    <x v="1"/>
    <x v="1"/>
    <x v="2"/>
    <x v="2"/>
    <x v="0"/>
    <x v="5"/>
    <s v="2025-06-18"/>
    <x v="1"/>
    <n v="5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10834"/>
    <x v="2404"/>
    <x v="0"/>
    <x v="1"/>
    <x v="0"/>
    <s v="80.02.01"/>
    <x v="28"/>
    <x v="4"/>
    <x v="4"/>
    <s v="Retenções Iur"/>
    <s v="80.02.01"/>
    <s v="Retenções Iur"/>
    <s v="80.02.01"/>
    <x v="52"/>
    <x v="0"/>
    <x v="6"/>
    <x v="1"/>
    <x v="1"/>
    <x v="2"/>
    <x v="2"/>
    <x v="0"/>
    <x v="5"/>
    <s v="2025-06-18"/>
    <x v="1"/>
    <n v="10834"/>
    <x v="0"/>
    <m/>
    <x v="0"/>
    <m/>
    <x v="9"/>
    <n v="100474696"/>
    <x v="0"/>
    <x v="0"/>
    <s v="Retenções Iur"/>
    <s v="ORI"/>
    <x v="0"/>
    <s v="RIUR"/>
    <x v="0"/>
    <x v="0"/>
    <x v="0"/>
    <x v="0"/>
    <x v="0"/>
    <x v="0"/>
    <x v="0"/>
    <x v="0"/>
    <x v="0"/>
    <x v="0"/>
    <x v="0"/>
    <s v="Retenções Iur"/>
    <x v="0"/>
    <x v="0"/>
    <x v="0"/>
    <x v="0"/>
    <x v="2"/>
    <x v="0"/>
    <x v="0"/>
    <x v="0"/>
    <x v="0"/>
    <x v="1"/>
    <x v="0"/>
    <x v="0"/>
    <s v="RETENCAO OT"/>
  </r>
  <r>
    <x v="0"/>
    <n v="0"/>
    <n v="0"/>
    <n v="0"/>
    <n v="8213"/>
    <x v="2405"/>
    <x v="0"/>
    <x v="1"/>
    <x v="0"/>
    <s v="80.02.10.01"/>
    <x v="10"/>
    <x v="4"/>
    <x v="4"/>
    <s v="Outros"/>
    <s v="80.02.10"/>
    <s v="Outros"/>
    <s v="80.02.10"/>
    <x v="55"/>
    <x v="0"/>
    <x v="6"/>
    <x v="1"/>
    <x v="1"/>
    <x v="2"/>
    <x v="2"/>
    <x v="0"/>
    <x v="5"/>
    <s v="2025-06-18"/>
    <x v="1"/>
    <n v="82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0834"/>
    <x v="2406"/>
    <x v="0"/>
    <x v="1"/>
    <x v="0"/>
    <s v="80.02.01"/>
    <x v="28"/>
    <x v="4"/>
    <x v="4"/>
    <s v="Retenções Iur"/>
    <s v="80.02.01"/>
    <s v="Retenções Iur"/>
    <s v="80.02.01"/>
    <x v="52"/>
    <x v="0"/>
    <x v="6"/>
    <x v="1"/>
    <x v="1"/>
    <x v="2"/>
    <x v="2"/>
    <x v="0"/>
    <x v="5"/>
    <s v="2025-06-18"/>
    <x v="1"/>
    <n v="10834"/>
    <x v="0"/>
    <m/>
    <x v="0"/>
    <m/>
    <x v="9"/>
    <n v="100474696"/>
    <x v="0"/>
    <x v="0"/>
    <s v="Retenções Iur"/>
    <s v="ORI"/>
    <x v="0"/>
    <s v="RIUR"/>
    <x v="0"/>
    <x v="0"/>
    <x v="0"/>
    <x v="0"/>
    <x v="0"/>
    <x v="0"/>
    <x v="0"/>
    <x v="0"/>
    <x v="0"/>
    <x v="0"/>
    <x v="0"/>
    <s v="Retenções Iur"/>
    <x v="0"/>
    <x v="0"/>
    <x v="0"/>
    <x v="0"/>
    <x v="2"/>
    <x v="0"/>
    <x v="0"/>
    <x v="0"/>
    <x v="0"/>
    <x v="1"/>
    <x v="0"/>
    <x v="0"/>
    <s v="RETENCAO OT"/>
  </r>
  <r>
    <x v="0"/>
    <n v="0"/>
    <n v="0"/>
    <n v="0"/>
    <n v="8213"/>
    <x v="2407"/>
    <x v="0"/>
    <x v="1"/>
    <x v="0"/>
    <s v="80.02.10.01"/>
    <x v="10"/>
    <x v="4"/>
    <x v="4"/>
    <s v="Outros"/>
    <s v="80.02.10"/>
    <s v="Outros"/>
    <s v="80.02.10"/>
    <x v="55"/>
    <x v="0"/>
    <x v="6"/>
    <x v="1"/>
    <x v="1"/>
    <x v="2"/>
    <x v="2"/>
    <x v="0"/>
    <x v="5"/>
    <s v="2025-06-18"/>
    <x v="1"/>
    <n v="82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4979"/>
    <x v="2408"/>
    <x v="0"/>
    <x v="1"/>
    <x v="0"/>
    <s v="80.02.01"/>
    <x v="28"/>
    <x v="4"/>
    <x v="4"/>
    <s v="Retenções Iur"/>
    <s v="80.02.01"/>
    <s v="Retenções Iur"/>
    <s v="80.02.01"/>
    <x v="52"/>
    <x v="0"/>
    <x v="6"/>
    <x v="1"/>
    <x v="1"/>
    <x v="2"/>
    <x v="2"/>
    <x v="0"/>
    <x v="5"/>
    <s v="2025-06-18"/>
    <x v="1"/>
    <n v="14979"/>
    <x v="0"/>
    <m/>
    <x v="0"/>
    <m/>
    <x v="9"/>
    <n v="100474696"/>
    <x v="0"/>
    <x v="0"/>
    <s v="Retenções Iur"/>
    <s v="ORI"/>
    <x v="0"/>
    <s v="RIUR"/>
    <x v="0"/>
    <x v="0"/>
    <x v="0"/>
    <x v="0"/>
    <x v="0"/>
    <x v="0"/>
    <x v="0"/>
    <x v="0"/>
    <x v="0"/>
    <x v="0"/>
    <x v="0"/>
    <s v="Retenções Iur"/>
    <x v="0"/>
    <x v="0"/>
    <x v="0"/>
    <x v="0"/>
    <x v="2"/>
    <x v="0"/>
    <x v="0"/>
    <x v="0"/>
    <x v="0"/>
    <x v="1"/>
    <x v="0"/>
    <x v="0"/>
    <s v="RETENCAO OT"/>
  </r>
  <r>
    <x v="0"/>
    <n v="0"/>
    <n v="0"/>
    <n v="0"/>
    <n v="9792"/>
    <x v="2409"/>
    <x v="0"/>
    <x v="1"/>
    <x v="0"/>
    <s v="80.02.10.01"/>
    <x v="10"/>
    <x v="4"/>
    <x v="4"/>
    <s v="Outros"/>
    <s v="80.02.10"/>
    <s v="Outros"/>
    <s v="80.02.10"/>
    <x v="55"/>
    <x v="0"/>
    <x v="6"/>
    <x v="1"/>
    <x v="1"/>
    <x v="2"/>
    <x v="2"/>
    <x v="0"/>
    <x v="5"/>
    <s v="2025-06-18"/>
    <x v="1"/>
    <n v="9792"/>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0834"/>
    <x v="2410"/>
    <x v="0"/>
    <x v="1"/>
    <x v="0"/>
    <s v="80.02.01"/>
    <x v="28"/>
    <x v="4"/>
    <x v="4"/>
    <s v="Retenções Iur"/>
    <s v="80.02.01"/>
    <s v="Retenções Iur"/>
    <s v="80.02.01"/>
    <x v="52"/>
    <x v="0"/>
    <x v="6"/>
    <x v="1"/>
    <x v="1"/>
    <x v="2"/>
    <x v="2"/>
    <x v="0"/>
    <x v="5"/>
    <s v="2025-06-18"/>
    <x v="1"/>
    <n v="10834"/>
    <x v="0"/>
    <m/>
    <x v="0"/>
    <m/>
    <x v="9"/>
    <n v="100474696"/>
    <x v="0"/>
    <x v="0"/>
    <s v="Retenções Iur"/>
    <s v="ORI"/>
    <x v="0"/>
    <s v="RIUR"/>
    <x v="0"/>
    <x v="0"/>
    <x v="0"/>
    <x v="0"/>
    <x v="0"/>
    <x v="0"/>
    <x v="0"/>
    <x v="0"/>
    <x v="0"/>
    <x v="0"/>
    <x v="0"/>
    <s v="Retenções Iur"/>
    <x v="0"/>
    <x v="0"/>
    <x v="0"/>
    <x v="0"/>
    <x v="2"/>
    <x v="0"/>
    <x v="0"/>
    <x v="0"/>
    <x v="0"/>
    <x v="1"/>
    <x v="0"/>
    <x v="0"/>
    <s v="RETENCAO OT"/>
  </r>
  <r>
    <x v="0"/>
    <n v="0"/>
    <n v="0"/>
    <n v="0"/>
    <n v="8213"/>
    <x v="2411"/>
    <x v="0"/>
    <x v="1"/>
    <x v="0"/>
    <s v="80.02.10.01"/>
    <x v="10"/>
    <x v="4"/>
    <x v="4"/>
    <s v="Outros"/>
    <s v="80.02.10"/>
    <s v="Outros"/>
    <s v="80.02.10"/>
    <x v="55"/>
    <x v="0"/>
    <x v="6"/>
    <x v="1"/>
    <x v="1"/>
    <x v="2"/>
    <x v="2"/>
    <x v="0"/>
    <x v="5"/>
    <s v="2025-06-18"/>
    <x v="1"/>
    <n v="82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4979"/>
    <x v="2412"/>
    <x v="0"/>
    <x v="1"/>
    <x v="0"/>
    <s v="80.02.01"/>
    <x v="28"/>
    <x v="4"/>
    <x v="4"/>
    <s v="Retenções Iur"/>
    <s v="80.02.01"/>
    <s v="Retenções Iur"/>
    <s v="80.02.01"/>
    <x v="52"/>
    <x v="0"/>
    <x v="6"/>
    <x v="1"/>
    <x v="1"/>
    <x v="2"/>
    <x v="2"/>
    <x v="0"/>
    <x v="5"/>
    <s v="2025-06-18"/>
    <x v="1"/>
    <n v="14979"/>
    <x v="0"/>
    <m/>
    <x v="0"/>
    <m/>
    <x v="9"/>
    <n v="100474696"/>
    <x v="0"/>
    <x v="0"/>
    <s v="Retenções Iur"/>
    <s v="ORI"/>
    <x v="0"/>
    <s v="RIUR"/>
    <x v="0"/>
    <x v="0"/>
    <x v="0"/>
    <x v="0"/>
    <x v="0"/>
    <x v="0"/>
    <x v="0"/>
    <x v="0"/>
    <x v="0"/>
    <x v="0"/>
    <x v="0"/>
    <s v="Retenções Iur"/>
    <x v="0"/>
    <x v="0"/>
    <x v="0"/>
    <x v="0"/>
    <x v="2"/>
    <x v="0"/>
    <x v="0"/>
    <x v="0"/>
    <x v="0"/>
    <x v="1"/>
    <x v="0"/>
    <x v="0"/>
    <s v="RETENCAO OT"/>
  </r>
  <r>
    <x v="0"/>
    <n v="0"/>
    <n v="0"/>
    <n v="0"/>
    <n v="15632"/>
    <x v="2413"/>
    <x v="0"/>
    <x v="1"/>
    <x v="0"/>
    <s v="80.02.10.01"/>
    <x v="10"/>
    <x v="4"/>
    <x v="4"/>
    <s v="Outros"/>
    <s v="80.02.10"/>
    <s v="Outros"/>
    <s v="80.02.10"/>
    <x v="55"/>
    <x v="0"/>
    <x v="6"/>
    <x v="1"/>
    <x v="1"/>
    <x v="2"/>
    <x v="2"/>
    <x v="0"/>
    <x v="5"/>
    <s v="2025-06-18"/>
    <x v="1"/>
    <n v="15632"/>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51887"/>
    <x v="2414"/>
    <x v="0"/>
    <x v="1"/>
    <x v="0"/>
    <s v="80.02.01"/>
    <x v="28"/>
    <x v="4"/>
    <x v="4"/>
    <s v="Retenções Iur"/>
    <s v="80.02.01"/>
    <s v="Retenções Iur"/>
    <s v="80.02.01"/>
    <x v="52"/>
    <x v="0"/>
    <x v="6"/>
    <x v="1"/>
    <x v="1"/>
    <x v="2"/>
    <x v="2"/>
    <x v="0"/>
    <x v="5"/>
    <s v="2025-06-18"/>
    <x v="1"/>
    <n v="51887"/>
    <x v="0"/>
    <m/>
    <x v="0"/>
    <m/>
    <x v="9"/>
    <n v="100474696"/>
    <x v="0"/>
    <x v="0"/>
    <s v="Retenções Iur"/>
    <s v="ORI"/>
    <x v="0"/>
    <s v="RIUR"/>
    <x v="0"/>
    <x v="0"/>
    <x v="0"/>
    <x v="0"/>
    <x v="0"/>
    <x v="0"/>
    <x v="0"/>
    <x v="0"/>
    <x v="0"/>
    <x v="0"/>
    <x v="0"/>
    <s v="Retenções Iur"/>
    <x v="0"/>
    <x v="0"/>
    <x v="0"/>
    <x v="0"/>
    <x v="2"/>
    <x v="0"/>
    <x v="0"/>
    <x v="0"/>
    <x v="0"/>
    <x v="1"/>
    <x v="0"/>
    <x v="0"/>
    <s v="RETENCAO OT"/>
  </r>
  <r>
    <x v="0"/>
    <n v="0"/>
    <n v="0"/>
    <n v="0"/>
    <n v="12000"/>
    <x v="2415"/>
    <x v="0"/>
    <x v="1"/>
    <x v="0"/>
    <s v="80.02.10.03"/>
    <x v="32"/>
    <x v="4"/>
    <x v="4"/>
    <s v="Outros"/>
    <s v="80.02.10"/>
    <s v="Outros"/>
    <s v="80.02.10"/>
    <x v="57"/>
    <x v="0"/>
    <x v="6"/>
    <x v="1"/>
    <x v="1"/>
    <x v="2"/>
    <x v="2"/>
    <x v="0"/>
    <x v="5"/>
    <s v="2025-06-18"/>
    <x v="1"/>
    <n v="12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68247"/>
    <x v="2416"/>
    <x v="0"/>
    <x v="1"/>
    <x v="0"/>
    <s v="80.02.10.01"/>
    <x v="10"/>
    <x v="4"/>
    <x v="4"/>
    <s v="Outros"/>
    <s v="80.02.10"/>
    <s v="Outros"/>
    <s v="80.02.10"/>
    <x v="55"/>
    <x v="0"/>
    <x v="6"/>
    <x v="1"/>
    <x v="1"/>
    <x v="2"/>
    <x v="2"/>
    <x v="0"/>
    <x v="5"/>
    <s v="2025-06-18"/>
    <x v="1"/>
    <n v="68247"/>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662"/>
    <x v="2417"/>
    <x v="0"/>
    <x v="1"/>
    <x v="0"/>
    <s v="80.02.01"/>
    <x v="28"/>
    <x v="4"/>
    <x v="4"/>
    <s v="Retenções Iur"/>
    <s v="80.02.01"/>
    <s v="Retenções Iur"/>
    <s v="80.02.01"/>
    <x v="52"/>
    <x v="0"/>
    <x v="6"/>
    <x v="1"/>
    <x v="1"/>
    <x v="2"/>
    <x v="2"/>
    <x v="0"/>
    <x v="5"/>
    <s v="2025-06-18"/>
    <x v="1"/>
    <n v="662"/>
    <x v="0"/>
    <m/>
    <x v="0"/>
    <m/>
    <x v="9"/>
    <n v="100474696"/>
    <x v="0"/>
    <x v="0"/>
    <s v="Retenções Iur"/>
    <s v="ORI"/>
    <x v="0"/>
    <s v="RIUR"/>
    <x v="0"/>
    <x v="0"/>
    <x v="0"/>
    <x v="0"/>
    <x v="0"/>
    <x v="0"/>
    <x v="0"/>
    <x v="0"/>
    <x v="0"/>
    <x v="0"/>
    <x v="0"/>
    <s v="Retenções Iur"/>
    <x v="0"/>
    <x v="0"/>
    <x v="0"/>
    <x v="0"/>
    <x v="2"/>
    <x v="0"/>
    <x v="0"/>
    <x v="0"/>
    <x v="0"/>
    <x v="1"/>
    <x v="0"/>
    <x v="0"/>
    <s v="RETENCAO OT"/>
  </r>
  <r>
    <x v="0"/>
    <n v="0"/>
    <n v="0"/>
    <n v="0"/>
    <n v="5000"/>
    <x v="2418"/>
    <x v="0"/>
    <x v="1"/>
    <x v="0"/>
    <s v="80.02.10.09"/>
    <x v="61"/>
    <x v="4"/>
    <x v="4"/>
    <s v="Outros"/>
    <s v="80.02.10"/>
    <s v="Outros"/>
    <s v="80.02.10"/>
    <x v="59"/>
    <x v="0"/>
    <x v="6"/>
    <x v="14"/>
    <x v="1"/>
    <x v="2"/>
    <x v="2"/>
    <x v="0"/>
    <x v="5"/>
    <s v="2025-06-18"/>
    <x v="1"/>
    <n v="5000"/>
    <x v="0"/>
    <m/>
    <x v="0"/>
    <m/>
    <x v="220"/>
    <n v="100474802"/>
    <x v="0"/>
    <x v="0"/>
    <s v="Retenções Reposição"/>
    <s v="ORI"/>
    <x v="0"/>
    <s v="RR"/>
    <x v="0"/>
    <x v="0"/>
    <x v="0"/>
    <x v="0"/>
    <x v="0"/>
    <x v="0"/>
    <x v="0"/>
    <x v="0"/>
    <x v="0"/>
    <x v="0"/>
    <x v="0"/>
    <s v="Retenções Reposição"/>
    <x v="0"/>
    <x v="0"/>
    <x v="0"/>
    <x v="0"/>
    <x v="2"/>
    <x v="0"/>
    <x v="0"/>
    <x v="0"/>
    <x v="0"/>
    <x v="1"/>
    <x v="0"/>
    <x v="0"/>
    <s v="RETENCAO OT"/>
  </r>
  <r>
    <x v="0"/>
    <n v="0"/>
    <n v="0"/>
    <n v="0"/>
    <n v="75764"/>
    <x v="2419"/>
    <x v="0"/>
    <x v="1"/>
    <x v="0"/>
    <s v="80.02.10.01"/>
    <x v="10"/>
    <x v="4"/>
    <x v="4"/>
    <s v="Outros"/>
    <s v="80.02.10"/>
    <s v="Outros"/>
    <s v="80.02.10"/>
    <x v="55"/>
    <x v="0"/>
    <x v="6"/>
    <x v="1"/>
    <x v="1"/>
    <x v="2"/>
    <x v="2"/>
    <x v="0"/>
    <x v="5"/>
    <s v="2025-06-18"/>
    <x v="1"/>
    <n v="75764"/>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2965"/>
    <x v="2420"/>
    <x v="0"/>
    <x v="1"/>
    <x v="0"/>
    <s v="80.02.10.02"/>
    <x v="29"/>
    <x v="4"/>
    <x v="4"/>
    <s v="Outros"/>
    <s v="80.02.10"/>
    <s v="Outros"/>
    <s v="80.02.10"/>
    <x v="58"/>
    <x v="0"/>
    <x v="6"/>
    <x v="1"/>
    <x v="1"/>
    <x v="2"/>
    <x v="2"/>
    <x v="0"/>
    <x v="5"/>
    <s v="2025-06-18"/>
    <x v="1"/>
    <n v="2965"/>
    <x v="0"/>
    <m/>
    <x v="0"/>
    <m/>
    <x v="103"/>
    <n v="100474707"/>
    <x v="0"/>
    <x v="0"/>
    <s v="Retençoes STAPS"/>
    <s v="ORI"/>
    <x v="0"/>
    <s v="RSND"/>
    <x v="0"/>
    <x v="0"/>
    <x v="0"/>
    <x v="0"/>
    <x v="0"/>
    <x v="0"/>
    <x v="0"/>
    <x v="0"/>
    <x v="0"/>
    <x v="0"/>
    <x v="0"/>
    <s v="Retençoes STAPS"/>
    <x v="0"/>
    <x v="0"/>
    <x v="0"/>
    <x v="0"/>
    <x v="2"/>
    <x v="0"/>
    <x v="0"/>
    <x v="0"/>
    <x v="0"/>
    <x v="1"/>
    <x v="0"/>
    <x v="0"/>
    <s v="RETENCAO OT"/>
  </r>
  <r>
    <x v="0"/>
    <n v="0"/>
    <n v="0"/>
    <n v="0"/>
    <n v="310"/>
    <x v="2421"/>
    <x v="0"/>
    <x v="1"/>
    <x v="0"/>
    <s v="80.02.10.24"/>
    <x v="34"/>
    <x v="4"/>
    <x v="4"/>
    <s v="Outros"/>
    <s v="80.02.10"/>
    <s v="Outros"/>
    <s v="80.02.10"/>
    <x v="58"/>
    <x v="0"/>
    <x v="6"/>
    <x v="1"/>
    <x v="1"/>
    <x v="2"/>
    <x v="2"/>
    <x v="0"/>
    <x v="5"/>
    <s v="2025-06-18"/>
    <x v="1"/>
    <n v="310"/>
    <x v="0"/>
    <m/>
    <x v="0"/>
    <m/>
    <x v="105"/>
    <n v="100478987"/>
    <x v="0"/>
    <x v="0"/>
    <s v="Retenções SIACSA"/>
    <s v="ORI"/>
    <x v="0"/>
    <s v="SIACSA"/>
    <x v="0"/>
    <x v="0"/>
    <x v="0"/>
    <x v="0"/>
    <x v="0"/>
    <x v="0"/>
    <x v="0"/>
    <x v="0"/>
    <x v="0"/>
    <x v="0"/>
    <x v="0"/>
    <s v="Retenções SIACSA"/>
    <x v="0"/>
    <x v="0"/>
    <x v="0"/>
    <x v="0"/>
    <x v="2"/>
    <x v="0"/>
    <x v="0"/>
    <x v="0"/>
    <x v="0"/>
    <x v="1"/>
    <x v="0"/>
    <x v="0"/>
    <s v="RETENCAO OT"/>
  </r>
  <r>
    <x v="0"/>
    <n v="0"/>
    <n v="0"/>
    <n v="0"/>
    <n v="1074"/>
    <x v="2422"/>
    <x v="0"/>
    <x v="1"/>
    <x v="0"/>
    <s v="80.02.10.26"/>
    <x v="35"/>
    <x v="4"/>
    <x v="4"/>
    <s v="Outros"/>
    <s v="80.02.10"/>
    <s v="Outros"/>
    <s v="80.02.10"/>
    <x v="59"/>
    <x v="0"/>
    <x v="6"/>
    <x v="14"/>
    <x v="1"/>
    <x v="2"/>
    <x v="2"/>
    <x v="0"/>
    <x v="5"/>
    <s v="2025-06-18"/>
    <x v="1"/>
    <n v="1074"/>
    <x v="0"/>
    <m/>
    <x v="0"/>
    <m/>
    <x v="106"/>
    <n v="100479277"/>
    <x v="0"/>
    <x v="0"/>
    <s v="Retenção Sansung"/>
    <s v="ORI"/>
    <x v="0"/>
    <s v="RS"/>
    <x v="0"/>
    <x v="0"/>
    <x v="0"/>
    <x v="0"/>
    <x v="0"/>
    <x v="0"/>
    <x v="0"/>
    <x v="0"/>
    <x v="0"/>
    <x v="0"/>
    <x v="0"/>
    <s v="Retenção Sansung"/>
    <x v="0"/>
    <x v="0"/>
    <x v="0"/>
    <x v="0"/>
    <x v="2"/>
    <x v="0"/>
    <x v="0"/>
    <x v="0"/>
    <x v="0"/>
    <x v="1"/>
    <x v="0"/>
    <x v="0"/>
    <s v="RETENCAO OT"/>
  </r>
  <r>
    <x v="1"/>
    <n v="0"/>
    <n v="0"/>
    <n v="0"/>
    <n v="337395"/>
    <x v="2423"/>
    <x v="0"/>
    <x v="0"/>
    <x v="0"/>
    <s v="01.28.04.06"/>
    <x v="62"/>
    <x v="3"/>
    <x v="3"/>
    <s v="Gestão de Recursos Hidricos"/>
    <s v="01.28.04"/>
    <s v="Gestão de Recursos Hidricos"/>
    <s v="01.28.04"/>
    <x v="5"/>
    <x v="0"/>
    <x v="0"/>
    <x v="1"/>
    <x v="0"/>
    <x v="1"/>
    <x v="1"/>
    <x v="0"/>
    <x v="1"/>
    <s v="2025-01-06"/>
    <x v="0"/>
    <n v="337395"/>
    <x v="0"/>
    <m/>
    <x v="0"/>
    <m/>
    <x v="266"/>
    <n v="100477291"/>
    <x v="0"/>
    <x v="0"/>
    <s v="Ligações domiciliarias de água na Ribeira de Flamengos e Ribeira de São Miguel"/>
    <s v="ORI"/>
    <x v="0"/>
    <s v="PA"/>
    <x v="0"/>
    <x v="0"/>
    <x v="0"/>
    <x v="0"/>
    <x v="0"/>
    <x v="0"/>
    <x v="0"/>
    <x v="0"/>
    <x v="0"/>
    <x v="0"/>
    <x v="0"/>
    <s v="Ligações domiciliarias de água na Ribeira de Flamengos e Ribeira de São Miguel"/>
    <x v="0"/>
    <x v="0"/>
    <x v="0"/>
    <x v="0"/>
    <x v="1"/>
    <x v="0"/>
    <x v="0"/>
    <x v="0"/>
    <x v="0"/>
    <x v="0"/>
    <x v="0"/>
    <x v="0"/>
    <s v="Pagamento referente a aquisição de matérias de ligação domiciliaria de água em Flamengos, conforme anexo."/>
  </r>
  <r>
    <x v="0"/>
    <n v="0"/>
    <n v="0"/>
    <n v="0"/>
    <n v="10000"/>
    <x v="2424"/>
    <x v="0"/>
    <x v="0"/>
    <x v="0"/>
    <s v="01.25.04.22"/>
    <x v="9"/>
    <x v="2"/>
    <x v="2"/>
    <s v="Cultura"/>
    <s v="01.25.04"/>
    <s v="Cultura"/>
    <s v="01.25.04"/>
    <x v="4"/>
    <x v="0"/>
    <x v="2"/>
    <x v="3"/>
    <x v="0"/>
    <x v="1"/>
    <x v="0"/>
    <x v="0"/>
    <x v="1"/>
    <s v="2025-01-06"/>
    <x v="0"/>
    <n v="10000"/>
    <x v="0"/>
    <m/>
    <x v="0"/>
    <m/>
    <x v="370"/>
    <n v="100479689"/>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tuação na noite de passagem do ano, conforme proposta em anexo. "/>
  </r>
  <r>
    <x v="0"/>
    <n v="0"/>
    <n v="0"/>
    <n v="0"/>
    <n v="15000"/>
    <x v="2425"/>
    <x v="0"/>
    <x v="0"/>
    <x v="0"/>
    <s v="01.25.04.22"/>
    <x v="9"/>
    <x v="2"/>
    <x v="2"/>
    <s v="Cultura"/>
    <s v="01.25.04"/>
    <s v="Cultura"/>
    <s v="01.25.04"/>
    <x v="4"/>
    <x v="0"/>
    <x v="2"/>
    <x v="3"/>
    <x v="0"/>
    <x v="1"/>
    <x v="0"/>
    <x v="0"/>
    <x v="1"/>
    <s v="2025-01-06"/>
    <x v="0"/>
    <n v="15000"/>
    <x v="0"/>
    <m/>
    <x v="0"/>
    <m/>
    <x v="326"/>
    <n v="100463616"/>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tuação na noite de passagem do ano, conforme proposta em anexo. "/>
  </r>
  <r>
    <x v="0"/>
    <n v="0"/>
    <n v="0"/>
    <n v="0"/>
    <n v="12000"/>
    <x v="2426"/>
    <x v="0"/>
    <x v="0"/>
    <x v="0"/>
    <s v="03.16.15"/>
    <x v="0"/>
    <x v="0"/>
    <x v="0"/>
    <s v="Direção Financeira"/>
    <s v="03.16.15"/>
    <s v="Direção Financeira"/>
    <s v="03.16.15"/>
    <x v="11"/>
    <x v="0"/>
    <x v="0"/>
    <x v="0"/>
    <x v="1"/>
    <x v="0"/>
    <x v="0"/>
    <x v="0"/>
    <x v="1"/>
    <s v="2025-01-08"/>
    <x v="0"/>
    <n v="12000"/>
    <x v="0"/>
    <m/>
    <x v="0"/>
    <m/>
    <x v="82"/>
    <n v="100479698"/>
    <x v="0"/>
    <x v="0"/>
    <s v="Direção Financeira"/>
    <s v="ORI"/>
    <x v="0"/>
    <m/>
    <x v="0"/>
    <x v="0"/>
    <x v="0"/>
    <x v="0"/>
    <x v="0"/>
    <x v="0"/>
    <x v="0"/>
    <x v="0"/>
    <x v="0"/>
    <x v="0"/>
    <x v="0"/>
    <s v="Direção Financeira"/>
    <x v="0"/>
    <x v="0"/>
    <x v="0"/>
    <x v="0"/>
    <x v="0"/>
    <x v="0"/>
    <x v="0"/>
    <x v="0"/>
    <x v="0"/>
    <x v="0"/>
    <x v="0"/>
    <x v="0"/>
    <s v="Pagamento referente a aquisição de recarga de energia nos contadores pré-pago do Mercado Municipal, nas áreas de (peixaria, talho, quiosques e iluminação interna da mesma), referente ao período de 08 de janeiro a 31 de janeiro de 2025, conforme anexo. "/>
  </r>
  <r>
    <x v="0"/>
    <n v="0"/>
    <n v="0"/>
    <n v="0"/>
    <n v="1848"/>
    <x v="2427"/>
    <x v="0"/>
    <x v="0"/>
    <x v="0"/>
    <s v="01.27.02.11"/>
    <x v="11"/>
    <x v="1"/>
    <x v="1"/>
    <s v="Saneamento básico"/>
    <s v="01.27.02"/>
    <s v="Saneamento básico"/>
    <s v="01.27.02"/>
    <x v="4"/>
    <x v="0"/>
    <x v="2"/>
    <x v="3"/>
    <x v="0"/>
    <x v="1"/>
    <x v="0"/>
    <x v="0"/>
    <x v="1"/>
    <s v="2025-01-29"/>
    <x v="0"/>
    <n v="1848"/>
    <x v="0"/>
    <m/>
    <x v="0"/>
    <m/>
    <x v="9"/>
    <n v="100474696"/>
    <x v="0"/>
    <x v="1"/>
    <s v="Reforço do saneamento básico"/>
    <s v="ORI"/>
    <x v="0"/>
    <m/>
    <x v="0"/>
    <x v="0"/>
    <x v="0"/>
    <x v="0"/>
    <x v="0"/>
    <x v="0"/>
    <x v="0"/>
    <x v="0"/>
    <x v="0"/>
    <x v="0"/>
    <x v="0"/>
    <s v="Reforço do saneamento básico"/>
    <x v="0"/>
    <x v="0"/>
    <x v="0"/>
    <x v="0"/>
    <x v="1"/>
    <x v="0"/>
    <x v="0"/>
    <x v="0"/>
    <x v="0"/>
    <x v="0"/>
    <x v="1"/>
    <x v="0"/>
    <s v="Pagamento a favor da senhora Indira de Jesus Sanches, referente ao trabalhos de limpeza urbana realizado no âmbito do projeto Município Saudável, conforme anexo."/>
  </r>
  <r>
    <x v="0"/>
    <n v="0"/>
    <n v="0"/>
    <n v="0"/>
    <n v="10472"/>
    <x v="2427"/>
    <x v="0"/>
    <x v="0"/>
    <x v="0"/>
    <s v="01.27.02.11"/>
    <x v="11"/>
    <x v="1"/>
    <x v="1"/>
    <s v="Saneamento básico"/>
    <s v="01.27.02"/>
    <s v="Saneamento básico"/>
    <s v="01.27.02"/>
    <x v="4"/>
    <x v="0"/>
    <x v="2"/>
    <x v="3"/>
    <x v="0"/>
    <x v="1"/>
    <x v="0"/>
    <x v="0"/>
    <x v="1"/>
    <s v="2025-01-29"/>
    <x v="0"/>
    <n v="10472"/>
    <x v="0"/>
    <m/>
    <x v="0"/>
    <m/>
    <x v="371"/>
    <n v="100479862"/>
    <x v="0"/>
    <x v="0"/>
    <s v="Reforço do saneamento básico"/>
    <s v="ORI"/>
    <x v="0"/>
    <m/>
    <x v="0"/>
    <x v="0"/>
    <x v="0"/>
    <x v="0"/>
    <x v="0"/>
    <x v="0"/>
    <x v="0"/>
    <x v="0"/>
    <x v="0"/>
    <x v="0"/>
    <x v="0"/>
    <s v="Reforço do saneamento básico"/>
    <x v="0"/>
    <x v="0"/>
    <x v="0"/>
    <x v="0"/>
    <x v="1"/>
    <x v="0"/>
    <x v="0"/>
    <x v="0"/>
    <x v="0"/>
    <x v="0"/>
    <x v="0"/>
    <x v="0"/>
    <s v="Pagamento a favor da senhora Indira de Jesus Sanches, referente ao trabalhos de limpeza urbana realizado no âmbito do projeto Município Saudável, conforme anexo."/>
  </r>
  <r>
    <x v="0"/>
    <n v="0"/>
    <n v="0"/>
    <n v="0"/>
    <n v="4000"/>
    <x v="2428"/>
    <x v="0"/>
    <x v="0"/>
    <x v="0"/>
    <s v="01.25.01.17"/>
    <x v="56"/>
    <x v="2"/>
    <x v="2"/>
    <s v="Educação"/>
    <s v="01.25.01"/>
    <s v="Educação"/>
    <s v="01.25.01"/>
    <x v="4"/>
    <x v="0"/>
    <x v="2"/>
    <x v="3"/>
    <x v="0"/>
    <x v="1"/>
    <x v="0"/>
    <x v="0"/>
    <x v="0"/>
    <s v="2025-02-07"/>
    <x v="0"/>
    <n v="4000"/>
    <x v="0"/>
    <m/>
    <x v="0"/>
    <m/>
    <x v="372"/>
    <n v="100479868"/>
    <x v="0"/>
    <x v="0"/>
    <s v="Incentivo ao ensino superior"/>
    <s v="ORI"/>
    <x v="0"/>
    <s v="IES"/>
    <x v="0"/>
    <x v="0"/>
    <x v="0"/>
    <x v="0"/>
    <x v="0"/>
    <x v="0"/>
    <x v="0"/>
    <x v="0"/>
    <x v="0"/>
    <x v="0"/>
    <x v="0"/>
    <s v="Incentivo ao ensino superior"/>
    <x v="0"/>
    <x v="0"/>
    <x v="0"/>
    <x v="0"/>
    <x v="1"/>
    <x v="0"/>
    <x v="0"/>
    <x v="0"/>
    <x v="0"/>
    <x v="0"/>
    <x v="0"/>
    <x v="0"/>
    <s v="Apoio a favor do senhor Nelson Furtado para pagamento renda a fim de  frequentar o ensino superior, conforme anexo."/>
  </r>
  <r>
    <x v="0"/>
    <n v="0"/>
    <n v="0"/>
    <n v="0"/>
    <n v="20000"/>
    <x v="2429"/>
    <x v="0"/>
    <x v="0"/>
    <x v="0"/>
    <s v="01.25.04.22"/>
    <x v="9"/>
    <x v="2"/>
    <x v="2"/>
    <s v="Cultura"/>
    <s v="01.25.04"/>
    <s v="Cultura"/>
    <s v="01.25.04"/>
    <x v="4"/>
    <x v="0"/>
    <x v="2"/>
    <x v="3"/>
    <x v="0"/>
    <x v="1"/>
    <x v="0"/>
    <x v="0"/>
    <x v="0"/>
    <s v="2025-02-24"/>
    <x v="0"/>
    <n v="20000"/>
    <x v="0"/>
    <m/>
    <x v="0"/>
    <m/>
    <x v="373"/>
    <n v="100476482"/>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Sr. José Mário Monteiro Fernandes responsével do grupo BATUCADA, referente a apoio carnavalesco para o desfile na rua, conforme anexo. "/>
  </r>
  <r>
    <x v="0"/>
    <n v="0"/>
    <n v="0"/>
    <n v="0"/>
    <n v="7409"/>
    <x v="2430"/>
    <x v="0"/>
    <x v="0"/>
    <x v="0"/>
    <s v="01.27.02.11"/>
    <x v="11"/>
    <x v="1"/>
    <x v="1"/>
    <s v="Saneamento básico"/>
    <s v="01.27.02"/>
    <s v="Saneamento básico"/>
    <s v="01.27.02"/>
    <x v="4"/>
    <x v="0"/>
    <x v="2"/>
    <x v="3"/>
    <x v="0"/>
    <x v="1"/>
    <x v="0"/>
    <x v="0"/>
    <x v="4"/>
    <s v="2025-03-07"/>
    <x v="0"/>
    <n v="7409"/>
    <x v="0"/>
    <m/>
    <x v="0"/>
    <m/>
    <x v="9"/>
    <n v="100474696"/>
    <x v="0"/>
    <x v="1"/>
    <s v="Reforço do saneamento básico"/>
    <s v="ORI"/>
    <x v="0"/>
    <m/>
    <x v="0"/>
    <x v="0"/>
    <x v="0"/>
    <x v="0"/>
    <x v="0"/>
    <x v="0"/>
    <x v="0"/>
    <x v="0"/>
    <x v="0"/>
    <x v="0"/>
    <x v="0"/>
    <s v="Reforço do saneamento básico"/>
    <x v="0"/>
    <x v="0"/>
    <x v="0"/>
    <x v="0"/>
    <x v="1"/>
    <x v="0"/>
    <x v="0"/>
    <x v="0"/>
    <x v="0"/>
    <x v="0"/>
    <x v="1"/>
    <x v="0"/>
    <s v="Pagamento prestação de serviço referente a 18 dias do mês de dezembro, janeiro e fevereiro, conforme anexo."/>
  </r>
  <r>
    <x v="0"/>
    <n v="0"/>
    <n v="0"/>
    <n v="0"/>
    <n v="41985"/>
    <x v="2430"/>
    <x v="0"/>
    <x v="0"/>
    <x v="0"/>
    <s v="01.27.02.11"/>
    <x v="11"/>
    <x v="1"/>
    <x v="1"/>
    <s v="Saneamento básico"/>
    <s v="01.27.02"/>
    <s v="Saneamento básico"/>
    <s v="01.27.02"/>
    <x v="4"/>
    <x v="0"/>
    <x v="2"/>
    <x v="3"/>
    <x v="0"/>
    <x v="1"/>
    <x v="0"/>
    <x v="0"/>
    <x v="4"/>
    <s v="2025-03-07"/>
    <x v="0"/>
    <n v="41985"/>
    <x v="0"/>
    <m/>
    <x v="0"/>
    <m/>
    <x v="225"/>
    <n v="100479894"/>
    <x v="0"/>
    <x v="0"/>
    <s v="Reforço do saneamento básico"/>
    <s v="ORI"/>
    <x v="0"/>
    <m/>
    <x v="0"/>
    <x v="0"/>
    <x v="0"/>
    <x v="0"/>
    <x v="0"/>
    <x v="0"/>
    <x v="0"/>
    <x v="0"/>
    <x v="0"/>
    <x v="0"/>
    <x v="0"/>
    <s v="Reforço do saneamento básico"/>
    <x v="0"/>
    <x v="0"/>
    <x v="0"/>
    <x v="0"/>
    <x v="1"/>
    <x v="0"/>
    <x v="0"/>
    <x v="0"/>
    <x v="0"/>
    <x v="0"/>
    <x v="0"/>
    <x v="0"/>
    <s v="Pagamento prestação de serviço referente a 18 dias do mês de dezembro, janeiro e fevereiro, conforme anexo."/>
  </r>
  <r>
    <x v="0"/>
    <n v="0"/>
    <n v="0"/>
    <n v="0"/>
    <n v="1200"/>
    <x v="2431"/>
    <x v="0"/>
    <x v="0"/>
    <x v="0"/>
    <s v="03.16.15"/>
    <x v="0"/>
    <x v="0"/>
    <x v="0"/>
    <s v="Direção Financeira"/>
    <s v="03.16.15"/>
    <s v="Direção Financeira"/>
    <s v="03.16.15"/>
    <x v="38"/>
    <x v="0"/>
    <x v="0"/>
    <x v="1"/>
    <x v="0"/>
    <x v="0"/>
    <x v="0"/>
    <x v="0"/>
    <x v="4"/>
    <s v="2025-03-14"/>
    <x v="0"/>
    <n v="1200"/>
    <x v="0"/>
    <m/>
    <x v="0"/>
    <m/>
    <x v="26"/>
    <n v="100474914"/>
    <x v="0"/>
    <x v="0"/>
    <s v="Direção Financeira"/>
    <s v="ORI"/>
    <x v="0"/>
    <m/>
    <x v="0"/>
    <x v="0"/>
    <x v="0"/>
    <x v="0"/>
    <x v="0"/>
    <x v="0"/>
    <x v="0"/>
    <x v="0"/>
    <x v="0"/>
    <x v="0"/>
    <x v="0"/>
    <s v="Direção Financeira"/>
    <x v="0"/>
    <x v="0"/>
    <x v="0"/>
    <x v="0"/>
    <x v="0"/>
    <x v="0"/>
    <x v="0"/>
    <x v="0"/>
    <x v="0"/>
    <x v="0"/>
    <x v="0"/>
    <x v="0"/>
    <s v="Pagamento a favor de Tesoureiro Municipal, pela a aquisição de 4 perno para a viatura ST-22-RG afeto aos serviços da CMSM, conforme anexo."/>
  </r>
  <r>
    <x v="0"/>
    <n v="0"/>
    <n v="0"/>
    <n v="0"/>
    <n v="1800"/>
    <x v="2432"/>
    <x v="0"/>
    <x v="0"/>
    <x v="0"/>
    <s v="03.16.15"/>
    <x v="0"/>
    <x v="0"/>
    <x v="0"/>
    <s v="Direção Financeira"/>
    <s v="03.16.15"/>
    <s v="Direção Financeira"/>
    <s v="03.16.15"/>
    <x v="0"/>
    <x v="0"/>
    <x v="0"/>
    <x v="0"/>
    <x v="0"/>
    <x v="0"/>
    <x v="0"/>
    <x v="0"/>
    <x v="4"/>
    <s v="2025-03-21"/>
    <x v="0"/>
    <n v="1800"/>
    <x v="0"/>
    <m/>
    <x v="0"/>
    <m/>
    <x v="16"/>
    <n v="100477691"/>
    <x v="0"/>
    <x v="0"/>
    <s v="Direção Financeira"/>
    <s v="ORI"/>
    <x v="0"/>
    <m/>
    <x v="0"/>
    <x v="0"/>
    <x v="0"/>
    <x v="0"/>
    <x v="0"/>
    <x v="0"/>
    <x v="0"/>
    <x v="0"/>
    <x v="0"/>
    <x v="0"/>
    <x v="0"/>
    <s v="Direção Financeira"/>
    <x v="0"/>
    <x v="0"/>
    <x v="0"/>
    <x v="0"/>
    <x v="0"/>
    <x v="0"/>
    <x v="0"/>
    <x v="0"/>
    <x v="0"/>
    <x v="0"/>
    <x v="0"/>
    <x v="0"/>
    <s v="Ajuda de custo a favor do Sr. Austelino Cardoso Martins, pela sua deslocação à cidade da Prai, em missão de serviço, conforme anexo."/>
  </r>
  <r>
    <x v="0"/>
    <n v="0"/>
    <n v="0"/>
    <n v="0"/>
    <n v="12000"/>
    <x v="2433"/>
    <x v="0"/>
    <x v="0"/>
    <x v="0"/>
    <s v="03.16.15"/>
    <x v="0"/>
    <x v="0"/>
    <x v="0"/>
    <s v="Direção Financeira"/>
    <s v="03.16.15"/>
    <s v="Direção Financeira"/>
    <s v="03.16.15"/>
    <x v="0"/>
    <x v="0"/>
    <x v="0"/>
    <x v="0"/>
    <x v="0"/>
    <x v="0"/>
    <x v="0"/>
    <x v="0"/>
    <x v="4"/>
    <s v="2025-03-27"/>
    <x v="0"/>
    <n v="12000"/>
    <x v="0"/>
    <m/>
    <x v="0"/>
    <m/>
    <x v="185"/>
    <n v="100433332"/>
    <x v="0"/>
    <x v="0"/>
    <s v="Direção Financeira"/>
    <s v="ORI"/>
    <x v="0"/>
    <m/>
    <x v="0"/>
    <x v="0"/>
    <x v="0"/>
    <x v="0"/>
    <x v="0"/>
    <x v="0"/>
    <x v="0"/>
    <x v="0"/>
    <x v="0"/>
    <x v="0"/>
    <x v="0"/>
    <s v="Direção Financeira"/>
    <x v="0"/>
    <x v="0"/>
    <x v="0"/>
    <x v="0"/>
    <x v="0"/>
    <x v="0"/>
    <x v="0"/>
    <x v="0"/>
    <x v="0"/>
    <x v="0"/>
    <x v="0"/>
    <x v="0"/>
    <s v="Ajuda de custo a favor do Sr. ALBERTINO JÚLIO AURORA PINA, pela sua deslocação à cidade da Praia nos dia 1 a 4 de Abril de 2025, em missão de serviço, conforme anexo."/>
  </r>
  <r>
    <x v="0"/>
    <n v="0"/>
    <n v="0"/>
    <n v="0"/>
    <n v="3750"/>
    <x v="2434"/>
    <x v="0"/>
    <x v="1"/>
    <x v="0"/>
    <s v="80.02.01"/>
    <x v="28"/>
    <x v="4"/>
    <x v="4"/>
    <s v="Retenções Iur"/>
    <s v="80.02.01"/>
    <s v="Retenções Iur"/>
    <s v="80.02.01"/>
    <x v="52"/>
    <x v="0"/>
    <x v="6"/>
    <x v="1"/>
    <x v="1"/>
    <x v="2"/>
    <x v="2"/>
    <x v="0"/>
    <x v="4"/>
    <s v="2025-03-03"/>
    <x v="0"/>
    <n v="3750"/>
    <x v="0"/>
    <m/>
    <x v="0"/>
    <m/>
    <x v="9"/>
    <n v="100474696"/>
    <x v="0"/>
    <x v="0"/>
    <s v="Retenções Iur"/>
    <s v="ORI"/>
    <x v="0"/>
    <s v="RIUR"/>
    <x v="0"/>
    <x v="0"/>
    <x v="0"/>
    <x v="0"/>
    <x v="0"/>
    <x v="0"/>
    <x v="0"/>
    <x v="0"/>
    <x v="0"/>
    <x v="0"/>
    <x v="0"/>
    <s v="Retenções Iur"/>
    <x v="0"/>
    <x v="0"/>
    <x v="0"/>
    <x v="0"/>
    <x v="2"/>
    <x v="0"/>
    <x v="0"/>
    <x v="0"/>
    <x v="0"/>
    <x v="1"/>
    <x v="0"/>
    <x v="0"/>
    <s v="RETENCAO OT"/>
  </r>
  <r>
    <x v="0"/>
    <n v="0"/>
    <n v="0"/>
    <n v="0"/>
    <n v="562"/>
    <x v="2435"/>
    <x v="0"/>
    <x v="0"/>
    <x v="0"/>
    <s v="03.16.24"/>
    <x v="49"/>
    <x v="0"/>
    <x v="0"/>
    <s v="Direcao da Familia, Inclusão, Género e Saúde"/>
    <s v="03.16.24"/>
    <s v="Direcao da Familia, Inclusão, Género e Saúde"/>
    <s v="03.16.24"/>
    <x v="46"/>
    <x v="0"/>
    <x v="0"/>
    <x v="1"/>
    <x v="0"/>
    <x v="0"/>
    <x v="0"/>
    <x v="0"/>
    <x v="8"/>
    <s v="2025-09-24"/>
    <x v="2"/>
    <n v="562"/>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9-2025"/>
  </r>
  <r>
    <x v="0"/>
    <n v="0"/>
    <n v="0"/>
    <n v="0"/>
    <n v="6799"/>
    <x v="2435"/>
    <x v="0"/>
    <x v="0"/>
    <x v="0"/>
    <s v="03.16.24"/>
    <x v="49"/>
    <x v="0"/>
    <x v="0"/>
    <s v="Direcao da Familia, Inclusão, Género e Saúde"/>
    <s v="03.16.24"/>
    <s v="Direcao da Familia, Inclusão, Género e Saúde"/>
    <s v="03.16.24"/>
    <x v="42"/>
    <x v="0"/>
    <x v="0"/>
    <x v="1"/>
    <x v="1"/>
    <x v="0"/>
    <x v="0"/>
    <x v="0"/>
    <x v="8"/>
    <s v="2025-09-24"/>
    <x v="2"/>
    <n v="6799"/>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9-2025"/>
  </r>
  <r>
    <x v="0"/>
    <n v="0"/>
    <n v="0"/>
    <n v="0"/>
    <n v="11914"/>
    <x v="2435"/>
    <x v="0"/>
    <x v="0"/>
    <x v="0"/>
    <s v="03.16.24"/>
    <x v="49"/>
    <x v="0"/>
    <x v="0"/>
    <s v="Direcao da Familia, Inclusão, Género e Saúde"/>
    <s v="03.16.24"/>
    <s v="Direcao da Familia, Inclusão, Género e Saúde"/>
    <s v="03.16.24"/>
    <x v="47"/>
    <x v="0"/>
    <x v="0"/>
    <x v="1"/>
    <x v="1"/>
    <x v="0"/>
    <x v="0"/>
    <x v="0"/>
    <x v="8"/>
    <s v="2025-09-24"/>
    <x v="2"/>
    <n v="11914"/>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9-2025"/>
  </r>
  <r>
    <x v="0"/>
    <n v="0"/>
    <n v="0"/>
    <n v="0"/>
    <n v="508096"/>
    <x v="2436"/>
    <x v="0"/>
    <x v="0"/>
    <x v="0"/>
    <s v="01.27.02.11"/>
    <x v="11"/>
    <x v="1"/>
    <x v="1"/>
    <s v="Saneamento básico"/>
    <s v="01.27.02"/>
    <s v="Saneamento básico"/>
    <s v="01.27.02"/>
    <x v="4"/>
    <x v="0"/>
    <x v="2"/>
    <x v="3"/>
    <x v="0"/>
    <x v="1"/>
    <x v="0"/>
    <x v="0"/>
    <x v="3"/>
    <s v="2025-05-27"/>
    <x v="1"/>
    <n v="508096"/>
    <x v="0"/>
    <m/>
    <x v="0"/>
    <m/>
    <x v="26"/>
    <n v="100474914"/>
    <x v="0"/>
    <x v="0"/>
    <s v="Reforço do saneamento básico"/>
    <s v="ORI"/>
    <x v="0"/>
    <m/>
    <x v="0"/>
    <x v="0"/>
    <x v="0"/>
    <x v="0"/>
    <x v="0"/>
    <x v="0"/>
    <x v="0"/>
    <x v="0"/>
    <x v="0"/>
    <x v="0"/>
    <x v="0"/>
    <s v="Reforço do saneamento básico"/>
    <x v="0"/>
    <x v="0"/>
    <x v="0"/>
    <x v="0"/>
    <x v="1"/>
    <x v="0"/>
    <x v="0"/>
    <x v="0"/>
    <x v="0"/>
    <x v="0"/>
    <x v="0"/>
    <x v="0"/>
    <s v="Pagamento referente a trabalhos de limpeza urbana no âmbito do projeto Município saudável, durante o mês de maio de 2025, conforme anexo."/>
  </r>
  <r>
    <x v="0"/>
    <n v="0"/>
    <n v="0"/>
    <n v="0"/>
    <n v="20700"/>
    <x v="2437"/>
    <x v="0"/>
    <x v="0"/>
    <x v="0"/>
    <s v="03.16.15"/>
    <x v="0"/>
    <x v="0"/>
    <x v="0"/>
    <s v="Direção Financeira"/>
    <s v="03.16.15"/>
    <s v="Direção Financeira"/>
    <s v="03.16.15"/>
    <x v="41"/>
    <x v="0"/>
    <x v="0"/>
    <x v="0"/>
    <x v="0"/>
    <x v="0"/>
    <x v="0"/>
    <x v="0"/>
    <x v="2"/>
    <s v="2025-04-09"/>
    <x v="1"/>
    <n v="20700"/>
    <x v="0"/>
    <m/>
    <x v="0"/>
    <m/>
    <x v="77"/>
    <n v="100478657"/>
    <x v="0"/>
    <x v="0"/>
    <s v="Direção Financeira"/>
    <s v="ORI"/>
    <x v="0"/>
    <m/>
    <x v="0"/>
    <x v="0"/>
    <x v="0"/>
    <x v="0"/>
    <x v="0"/>
    <x v="0"/>
    <x v="0"/>
    <x v="0"/>
    <x v="0"/>
    <x v="0"/>
    <x v="0"/>
    <s v="Direção Financeira"/>
    <x v="0"/>
    <x v="0"/>
    <x v="0"/>
    <x v="0"/>
    <x v="0"/>
    <x v="0"/>
    <x v="0"/>
    <x v="0"/>
    <x v="0"/>
    <x v="0"/>
    <x v="0"/>
    <x v="0"/>
    <s v="Pagamento a favor da empresa Translux Comercio E Servicos, pela a aquisição de serviços de reparação de macaco de rampa e montagem na Porta maquina da CMSM, conforme anexo."/>
  </r>
  <r>
    <x v="0"/>
    <n v="0"/>
    <n v="0"/>
    <n v="0"/>
    <n v="166750"/>
    <x v="2438"/>
    <x v="0"/>
    <x v="0"/>
    <x v="0"/>
    <s v="03.16.15"/>
    <x v="0"/>
    <x v="0"/>
    <x v="0"/>
    <s v="Direção Financeira"/>
    <s v="03.16.15"/>
    <s v="Direção Financeira"/>
    <s v="03.16.15"/>
    <x v="41"/>
    <x v="0"/>
    <x v="0"/>
    <x v="0"/>
    <x v="0"/>
    <x v="0"/>
    <x v="0"/>
    <x v="0"/>
    <x v="5"/>
    <s v="2025-06-30"/>
    <x v="1"/>
    <n v="166750"/>
    <x v="0"/>
    <m/>
    <x v="0"/>
    <m/>
    <x v="77"/>
    <n v="100478657"/>
    <x v="0"/>
    <x v="0"/>
    <s v="Direção Financeira"/>
    <s v="ORI"/>
    <x v="0"/>
    <m/>
    <x v="0"/>
    <x v="0"/>
    <x v="0"/>
    <x v="0"/>
    <x v="0"/>
    <x v="0"/>
    <x v="0"/>
    <x v="0"/>
    <x v="0"/>
    <x v="0"/>
    <x v="0"/>
    <s v="Direção Financeira"/>
    <x v="0"/>
    <x v="0"/>
    <x v="0"/>
    <x v="0"/>
    <x v="0"/>
    <x v="0"/>
    <x v="0"/>
    <x v="0"/>
    <x v="0"/>
    <x v="0"/>
    <x v="0"/>
    <x v="0"/>
    <s v="Pagamento referente a serviços de reparação de viaturas, conforme proposta em anexo."/>
  </r>
  <r>
    <x v="0"/>
    <n v="0"/>
    <n v="0"/>
    <n v="0"/>
    <n v="3000"/>
    <x v="2439"/>
    <x v="0"/>
    <x v="0"/>
    <x v="0"/>
    <s v="01.25.05.12"/>
    <x v="2"/>
    <x v="2"/>
    <x v="2"/>
    <s v="Saúde"/>
    <s v="01.25.05"/>
    <s v="Saúde"/>
    <s v="01.25.05"/>
    <x v="3"/>
    <x v="0"/>
    <x v="1"/>
    <x v="2"/>
    <x v="0"/>
    <x v="1"/>
    <x v="0"/>
    <x v="0"/>
    <x v="6"/>
    <s v="2025-07-21"/>
    <x v="2"/>
    <n v="3000"/>
    <x v="0"/>
    <m/>
    <x v="0"/>
    <m/>
    <x v="374"/>
    <n v="100478726"/>
    <x v="0"/>
    <x v="0"/>
    <s v="Promoção e Inclusão Social"/>
    <s v="ORI"/>
    <x v="0"/>
    <m/>
    <x v="0"/>
    <x v="0"/>
    <x v="0"/>
    <x v="0"/>
    <x v="0"/>
    <x v="0"/>
    <x v="0"/>
    <x v="0"/>
    <x v="0"/>
    <x v="0"/>
    <x v="0"/>
    <s v="Promoção e Inclusão Social"/>
    <x v="0"/>
    <x v="0"/>
    <x v="0"/>
    <x v="0"/>
    <x v="1"/>
    <x v="0"/>
    <x v="0"/>
    <x v="0"/>
    <x v="0"/>
    <x v="0"/>
    <x v="0"/>
    <x v="0"/>
    <s v="Apoio social favor da Sra. Maria Lourdes Andrade Varela, conforme anexo."/>
  </r>
  <r>
    <x v="0"/>
    <n v="0"/>
    <n v="0"/>
    <n v="0"/>
    <n v="5000"/>
    <x v="2440"/>
    <x v="0"/>
    <x v="0"/>
    <x v="0"/>
    <s v="03.16.15"/>
    <x v="0"/>
    <x v="0"/>
    <x v="0"/>
    <s v="Direção Financeira"/>
    <s v="03.16.15"/>
    <s v="Direção Financeira"/>
    <s v="03.16.15"/>
    <x v="13"/>
    <x v="0"/>
    <x v="0"/>
    <x v="1"/>
    <x v="0"/>
    <x v="0"/>
    <x v="0"/>
    <x v="0"/>
    <x v="6"/>
    <s v="2025-07-21"/>
    <x v="2"/>
    <n v="5000"/>
    <x v="0"/>
    <m/>
    <x v="0"/>
    <m/>
    <x v="26"/>
    <n v="100474914"/>
    <x v="0"/>
    <x v="0"/>
    <s v="Direção Financeira"/>
    <s v="ORI"/>
    <x v="0"/>
    <m/>
    <x v="0"/>
    <x v="0"/>
    <x v="0"/>
    <x v="0"/>
    <x v="0"/>
    <x v="0"/>
    <x v="0"/>
    <x v="0"/>
    <x v="0"/>
    <x v="0"/>
    <x v="0"/>
    <s v="Direção Financeira"/>
    <x v="0"/>
    <x v="0"/>
    <x v="0"/>
    <x v="0"/>
    <x v="0"/>
    <x v="0"/>
    <x v="0"/>
    <x v="0"/>
    <x v="0"/>
    <x v="0"/>
    <x v="0"/>
    <x v="0"/>
    <s v="Pagamento a favor de Tesoureiro Municipal, pela a aquisição de combustível para a viatura ST-AX-47, afeto a transferência de resíduos sólidos e urbanos da CMSM, conforme anexo."/>
  </r>
  <r>
    <x v="0"/>
    <n v="0"/>
    <n v="0"/>
    <n v="0"/>
    <n v="180000"/>
    <x v="2441"/>
    <x v="0"/>
    <x v="0"/>
    <x v="0"/>
    <s v="03.16.15"/>
    <x v="0"/>
    <x v="0"/>
    <x v="0"/>
    <s v="Direção Financeira"/>
    <s v="03.16.15"/>
    <s v="Direção Financeira"/>
    <s v="03.16.15"/>
    <x v="13"/>
    <x v="0"/>
    <x v="0"/>
    <x v="1"/>
    <x v="0"/>
    <x v="0"/>
    <x v="0"/>
    <x v="0"/>
    <x v="6"/>
    <s v="2025-07-23"/>
    <x v="2"/>
    <n v="180000"/>
    <x v="0"/>
    <m/>
    <x v="0"/>
    <m/>
    <x v="32"/>
    <n v="100476920"/>
    <x v="0"/>
    <x v="0"/>
    <s v="Direção Financeira"/>
    <s v="ORI"/>
    <x v="0"/>
    <m/>
    <x v="0"/>
    <x v="0"/>
    <x v="0"/>
    <x v="0"/>
    <x v="0"/>
    <x v="0"/>
    <x v="0"/>
    <x v="0"/>
    <x v="0"/>
    <x v="0"/>
    <x v="0"/>
    <s v="Direção Financeira"/>
    <x v="0"/>
    <x v="0"/>
    <x v="0"/>
    <x v="0"/>
    <x v="0"/>
    <x v="0"/>
    <x v="0"/>
    <x v="0"/>
    <x v="0"/>
    <x v="0"/>
    <x v="0"/>
    <x v="0"/>
    <s v="Pagamento a favor de Felisberto Carvalho Auto, pela aquisição de combustíveis destinados as viatura afeto aos serviços da CMSM, conforme anexo."/>
  </r>
  <r>
    <x v="0"/>
    <n v="0"/>
    <n v="0"/>
    <n v="0"/>
    <n v="6750"/>
    <x v="2442"/>
    <x v="0"/>
    <x v="0"/>
    <x v="0"/>
    <s v="03.16.15"/>
    <x v="0"/>
    <x v="0"/>
    <x v="0"/>
    <s v="Direção Financeira"/>
    <s v="03.16.15"/>
    <s v="Direção Financeira"/>
    <s v="03.16.15"/>
    <x v="44"/>
    <x v="0"/>
    <x v="2"/>
    <x v="12"/>
    <x v="0"/>
    <x v="0"/>
    <x v="0"/>
    <x v="0"/>
    <x v="7"/>
    <s v="2025-08-19"/>
    <x v="2"/>
    <n v="6750"/>
    <x v="0"/>
    <m/>
    <x v="0"/>
    <m/>
    <x v="65"/>
    <n v="100394431"/>
    <x v="0"/>
    <x v="0"/>
    <s v="Direção Financeira"/>
    <s v="ORI"/>
    <x v="0"/>
    <m/>
    <x v="0"/>
    <x v="0"/>
    <x v="0"/>
    <x v="0"/>
    <x v="0"/>
    <x v="0"/>
    <x v="0"/>
    <x v="0"/>
    <x v="0"/>
    <x v="0"/>
    <x v="0"/>
    <s v="Direção Financeira"/>
    <x v="0"/>
    <x v="0"/>
    <x v="0"/>
    <x v="0"/>
    <x v="0"/>
    <x v="0"/>
    <x v="0"/>
    <x v="0"/>
    <x v="0"/>
    <x v="0"/>
    <x v="0"/>
    <x v="0"/>
    <s v="Pagamento referente a premio de seguros da viatura Ford Ranger ST-03-QJ, conforme anexo."/>
  </r>
  <r>
    <x v="0"/>
    <n v="0"/>
    <n v="0"/>
    <n v="0"/>
    <n v="5"/>
    <x v="2435"/>
    <x v="0"/>
    <x v="0"/>
    <x v="0"/>
    <s v="03.16.24"/>
    <x v="49"/>
    <x v="0"/>
    <x v="0"/>
    <s v="Direcao da Familia, Inclusão, Género e Saúde"/>
    <s v="03.16.24"/>
    <s v="Direcao da Familia, Inclusão, Género e Saúde"/>
    <s v="03.16.24"/>
    <x v="46"/>
    <x v="0"/>
    <x v="0"/>
    <x v="1"/>
    <x v="0"/>
    <x v="0"/>
    <x v="0"/>
    <x v="0"/>
    <x v="8"/>
    <s v="2025-09-24"/>
    <x v="2"/>
    <n v="5"/>
    <x v="0"/>
    <m/>
    <x v="0"/>
    <m/>
    <x v="103"/>
    <n v="100474707"/>
    <x v="0"/>
    <x v="4"/>
    <s v="Direcao da Familia, Inclusão, Género e Saúde"/>
    <s v="ORI"/>
    <x v="0"/>
    <m/>
    <x v="0"/>
    <x v="0"/>
    <x v="0"/>
    <x v="0"/>
    <x v="0"/>
    <x v="0"/>
    <x v="0"/>
    <x v="0"/>
    <x v="0"/>
    <x v="0"/>
    <x v="0"/>
    <s v="Direcao da Familia, Inclusão, Género e Saúde"/>
    <x v="0"/>
    <x v="0"/>
    <x v="0"/>
    <x v="0"/>
    <x v="0"/>
    <x v="0"/>
    <x v="0"/>
    <x v="0"/>
    <x v="0"/>
    <x v="0"/>
    <x v="4"/>
    <x v="0"/>
    <s v="Pagamento de salário referente a 09-2025"/>
  </r>
  <r>
    <x v="0"/>
    <n v="0"/>
    <n v="0"/>
    <n v="0"/>
    <n v="67"/>
    <x v="2435"/>
    <x v="0"/>
    <x v="0"/>
    <x v="0"/>
    <s v="03.16.24"/>
    <x v="49"/>
    <x v="0"/>
    <x v="0"/>
    <s v="Direcao da Familia, Inclusão, Género e Saúde"/>
    <s v="03.16.24"/>
    <s v="Direcao da Familia, Inclusão, Género e Saúde"/>
    <s v="03.16.24"/>
    <x v="42"/>
    <x v="0"/>
    <x v="0"/>
    <x v="1"/>
    <x v="1"/>
    <x v="0"/>
    <x v="0"/>
    <x v="0"/>
    <x v="8"/>
    <s v="2025-09-24"/>
    <x v="2"/>
    <n v="67"/>
    <x v="0"/>
    <m/>
    <x v="0"/>
    <m/>
    <x v="103"/>
    <n v="100474707"/>
    <x v="0"/>
    <x v="4"/>
    <s v="Direcao da Familia, Inclusão, Género e Saúde"/>
    <s v="ORI"/>
    <x v="0"/>
    <m/>
    <x v="0"/>
    <x v="0"/>
    <x v="0"/>
    <x v="0"/>
    <x v="0"/>
    <x v="0"/>
    <x v="0"/>
    <x v="0"/>
    <x v="0"/>
    <x v="0"/>
    <x v="0"/>
    <s v="Direcao da Familia, Inclusão, Género e Saúde"/>
    <x v="0"/>
    <x v="0"/>
    <x v="0"/>
    <x v="0"/>
    <x v="0"/>
    <x v="0"/>
    <x v="0"/>
    <x v="0"/>
    <x v="0"/>
    <x v="0"/>
    <x v="4"/>
    <x v="0"/>
    <s v="Pagamento de salário referente a 09-2025"/>
  </r>
  <r>
    <x v="0"/>
    <n v="0"/>
    <n v="0"/>
    <n v="0"/>
    <n v="118"/>
    <x v="2435"/>
    <x v="0"/>
    <x v="0"/>
    <x v="0"/>
    <s v="03.16.24"/>
    <x v="49"/>
    <x v="0"/>
    <x v="0"/>
    <s v="Direcao da Familia, Inclusão, Género e Saúde"/>
    <s v="03.16.24"/>
    <s v="Direcao da Familia, Inclusão, Género e Saúde"/>
    <s v="03.16.24"/>
    <x v="47"/>
    <x v="0"/>
    <x v="0"/>
    <x v="1"/>
    <x v="1"/>
    <x v="0"/>
    <x v="0"/>
    <x v="0"/>
    <x v="8"/>
    <s v="2025-09-24"/>
    <x v="2"/>
    <n v="118"/>
    <x v="0"/>
    <m/>
    <x v="0"/>
    <m/>
    <x v="103"/>
    <n v="100474707"/>
    <x v="0"/>
    <x v="4"/>
    <s v="Direcao da Familia, Inclusão, Género e Saúde"/>
    <s v="ORI"/>
    <x v="0"/>
    <m/>
    <x v="0"/>
    <x v="0"/>
    <x v="0"/>
    <x v="0"/>
    <x v="0"/>
    <x v="0"/>
    <x v="0"/>
    <x v="0"/>
    <x v="0"/>
    <x v="0"/>
    <x v="0"/>
    <s v="Direcao da Familia, Inclusão, Género e Saúde"/>
    <x v="0"/>
    <x v="0"/>
    <x v="0"/>
    <x v="0"/>
    <x v="0"/>
    <x v="0"/>
    <x v="0"/>
    <x v="0"/>
    <x v="0"/>
    <x v="0"/>
    <x v="4"/>
    <x v="0"/>
    <s v="Pagamento de salário referente a 09-2025"/>
  </r>
  <r>
    <x v="0"/>
    <n v="0"/>
    <n v="0"/>
    <n v="0"/>
    <n v="854"/>
    <x v="2435"/>
    <x v="0"/>
    <x v="0"/>
    <x v="0"/>
    <s v="03.16.24"/>
    <x v="49"/>
    <x v="0"/>
    <x v="0"/>
    <s v="Direcao da Familia, Inclusão, Género e Saúde"/>
    <s v="03.16.24"/>
    <s v="Direcao da Familia, Inclusão, Género e Saúde"/>
    <s v="03.16.24"/>
    <x v="46"/>
    <x v="0"/>
    <x v="0"/>
    <x v="1"/>
    <x v="0"/>
    <x v="0"/>
    <x v="0"/>
    <x v="0"/>
    <x v="8"/>
    <s v="2025-09-24"/>
    <x v="2"/>
    <n v="854"/>
    <x v="0"/>
    <m/>
    <x v="0"/>
    <m/>
    <x v="89"/>
    <n v="100474706"/>
    <x v="0"/>
    <x v="5"/>
    <s v="Direcao da Familia, Inclusão, Género e Saúde"/>
    <s v="ORI"/>
    <x v="0"/>
    <m/>
    <x v="0"/>
    <x v="0"/>
    <x v="0"/>
    <x v="0"/>
    <x v="0"/>
    <x v="0"/>
    <x v="0"/>
    <x v="0"/>
    <x v="0"/>
    <x v="0"/>
    <x v="0"/>
    <s v="Direcao da Familia, Inclusão, Género e Saúde"/>
    <x v="0"/>
    <x v="0"/>
    <x v="0"/>
    <x v="0"/>
    <x v="0"/>
    <x v="0"/>
    <x v="0"/>
    <x v="0"/>
    <x v="0"/>
    <x v="0"/>
    <x v="5"/>
    <x v="0"/>
    <s v="Pagamento de salário referente a 09-2025"/>
  </r>
  <r>
    <x v="0"/>
    <n v="0"/>
    <n v="0"/>
    <n v="0"/>
    <n v="10329"/>
    <x v="2435"/>
    <x v="0"/>
    <x v="0"/>
    <x v="0"/>
    <s v="03.16.24"/>
    <x v="49"/>
    <x v="0"/>
    <x v="0"/>
    <s v="Direcao da Familia, Inclusão, Género e Saúde"/>
    <s v="03.16.24"/>
    <s v="Direcao da Familia, Inclusão, Género e Saúde"/>
    <s v="03.16.24"/>
    <x v="42"/>
    <x v="0"/>
    <x v="0"/>
    <x v="1"/>
    <x v="1"/>
    <x v="0"/>
    <x v="0"/>
    <x v="0"/>
    <x v="8"/>
    <s v="2025-09-24"/>
    <x v="2"/>
    <n v="10329"/>
    <x v="0"/>
    <m/>
    <x v="0"/>
    <m/>
    <x v="89"/>
    <n v="100474706"/>
    <x v="0"/>
    <x v="5"/>
    <s v="Direcao da Familia, Inclusão, Género e Saúde"/>
    <s v="ORI"/>
    <x v="0"/>
    <m/>
    <x v="0"/>
    <x v="0"/>
    <x v="0"/>
    <x v="0"/>
    <x v="0"/>
    <x v="0"/>
    <x v="0"/>
    <x v="0"/>
    <x v="0"/>
    <x v="0"/>
    <x v="0"/>
    <s v="Direcao da Familia, Inclusão, Género e Saúde"/>
    <x v="0"/>
    <x v="0"/>
    <x v="0"/>
    <x v="0"/>
    <x v="0"/>
    <x v="0"/>
    <x v="0"/>
    <x v="0"/>
    <x v="0"/>
    <x v="0"/>
    <x v="5"/>
    <x v="0"/>
    <s v="Pagamento de salário referente a 09-2025"/>
  </r>
  <r>
    <x v="0"/>
    <n v="0"/>
    <n v="0"/>
    <n v="0"/>
    <n v="18097"/>
    <x v="2435"/>
    <x v="0"/>
    <x v="0"/>
    <x v="0"/>
    <s v="03.16.24"/>
    <x v="49"/>
    <x v="0"/>
    <x v="0"/>
    <s v="Direcao da Familia, Inclusão, Género e Saúde"/>
    <s v="03.16.24"/>
    <s v="Direcao da Familia, Inclusão, Género e Saúde"/>
    <s v="03.16.24"/>
    <x v="47"/>
    <x v="0"/>
    <x v="0"/>
    <x v="1"/>
    <x v="1"/>
    <x v="0"/>
    <x v="0"/>
    <x v="0"/>
    <x v="8"/>
    <s v="2025-09-24"/>
    <x v="2"/>
    <n v="18097"/>
    <x v="0"/>
    <m/>
    <x v="0"/>
    <m/>
    <x v="89"/>
    <n v="100474706"/>
    <x v="0"/>
    <x v="5"/>
    <s v="Direcao da Familia, Inclusão, Género e Saúde"/>
    <s v="ORI"/>
    <x v="0"/>
    <m/>
    <x v="0"/>
    <x v="0"/>
    <x v="0"/>
    <x v="0"/>
    <x v="0"/>
    <x v="0"/>
    <x v="0"/>
    <x v="0"/>
    <x v="0"/>
    <x v="0"/>
    <x v="0"/>
    <s v="Direcao da Familia, Inclusão, Género e Saúde"/>
    <x v="0"/>
    <x v="0"/>
    <x v="0"/>
    <x v="0"/>
    <x v="0"/>
    <x v="0"/>
    <x v="0"/>
    <x v="0"/>
    <x v="0"/>
    <x v="0"/>
    <x v="5"/>
    <x v="0"/>
    <s v="Pagamento de salário referente a 09-2025"/>
  </r>
  <r>
    <x v="0"/>
    <n v="0"/>
    <n v="0"/>
    <n v="0"/>
    <n v="9579"/>
    <x v="2435"/>
    <x v="0"/>
    <x v="0"/>
    <x v="0"/>
    <s v="03.16.24"/>
    <x v="49"/>
    <x v="0"/>
    <x v="0"/>
    <s v="Direcao da Familia, Inclusão, Género e Saúde"/>
    <s v="03.16.24"/>
    <s v="Direcao da Familia, Inclusão, Género e Saúde"/>
    <s v="03.16.24"/>
    <x v="46"/>
    <x v="0"/>
    <x v="0"/>
    <x v="1"/>
    <x v="0"/>
    <x v="0"/>
    <x v="0"/>
    <x v="0"/>
    <x v="8"/>
    <s v="2025-09-24"/>
    <x v="2"/>
    <n v="9579"/>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09-2025"/>
  </r>
  <r>
    <x v="0"/>
    <n v="0"/>
    <n v="0"/>
    <n v="0"/>
    <n v="115805"/>
    <x v="2435"/>
    <x v="0"/>
    <x v="0"/>
    <x v="0"/>
    <s v="03.16.24"/>
    <x v="49"/>
    <x v="0"/>
    <x v="0"/>
    <s v="Direcao da Familia, Inclusão, Género e Saúde"/>
    <s v="03.16.24"/>
    <s v="Direcao da Familia, Inclusão, Género e Saúde"/>
    <s v="03.16.24"/>
    <x v="42"/>
    <x v="0"/>
    <x v="0"/>
    <x v="1"/>
    <x v="1"/>
    <x v="0"/>
    <x v="0"/>
    <x v="0"/>
    <x v="8"/>
    <s v="2025-09-24"/>
    <x v="2"/>
    <n v="115805"/>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09-2025"/>
  </r>
  <r>
    <x v="0"/>
    <n v="0"/>
    <n v="0"/>
    <n v="0"/>
    <n v="202871"/>
    <x v="2435"/>
    <x v="0"/>
    <x v="0"/>
    <x v="0"/>
    <s v="03.16.24"/>
    <x v="49"/>
    <x v="0"/>
    <x v="0"/>
    <s v="Direcao da Familia, Inclusão, Género e Saúde"/>
    <s v="03.16.24"/>
    <s v="Direcao da Familia, Inclusão, Género e Saúde"/>
    <s v="03.16.24"/>
    <x v="47"/>
    <x v="0"/>
    <x v="0"/>
    <x v="1"/>
    <x v="1"/>
    <x v="0"/>
    <x v="0"/>
    <x v="0"/>
    <x v="8"/>
    <s v="2025-09-24"/>
    <x v="2"/>
    <n v="202871"/>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09-2025"/>
  </r>
  <r>
    <x v="0"/>
    <n v="0"/>
    <n v="0"/>
    <n v="0"/>
    <n v="50000"/>
    <x v="2443"/>
    <x v="0"/>
    <x v="0"/>
    <x v="0"/>
    <s v="01.25.03.12"/>
    <x v="52"/>
    <x v="2"/>
    <x v="2"/>
    <s v="Emprego e Formação profissional"/>
    <s v="01.25.03"/>
    <s v="Emprego e Formação profissional"/>
    <s v="01.25.03"/>
    <x v="4"/>
    <x v="0"/>
    <x v="2"/>
    <x v="3"/>
    <x v="0"/>
    <x v="1"/>
    <x v="0"/>
    <x v="0"/>
    <x v="8"/>
    <s v="2025-09-30"/>
    <x v="2"/>
    <n v="50000"/>
    <x v="0"/>
    <m/>
    <x v="0"/>
    <m/>
    <x v="375"/>
    <n v="100480003"/>
    <x v="0"/>
    <x v="0"/>
    <s v="Estágios Profissionais e Promoção de Emprego"/>
    <s v="ORI"/>
    <x v="0"/>
    <m/>
    <x v="0"/>
    <x v="0"/>
    <x v="0"/>
    <x v="0"/>
    <x v="0"/>
    <x v="0"/>
    <x v="0"/>
    <x v="0"/>
    <x v="0"/>
    <x v="0"/>
    <x v="0"/>
    <s v="Estágios Profissionais e Promoção de Emprego"/>
    <x v="0"/>
    <x v="0"/>
    <x v="0"/>
    <x v="0"/>
    <x v="1"/>
    <x v="0"/>
    <x v="0"/>
    <x v="0"/>
    <x v="0"/>
    <x v="0"/>
    <x v="0"/>
    <x v="0"/>
    <s v="Pagamento a favor de Academia Sintaxy, referente a frequência do curso de curta duração em Introdução á Programação, beneficiado 40 jovens do município de São Miguel em Santa Catarina dos dias 2 a 5 de Setembro, conforme anexo."/>
  </r>
  <r>
    <x v="0"/>
    <n v="0"/>
    <n v="0"/>
    <n v="0"/>
    <n v="2587"/>
    <x v="2444"/>
    <x v="0"/>
    <x v="1"/>
    <x v="0"/>
    <s v="80.02.01"/>
    <x v="28"/>
    <x v="4"/>
    <x v="4"/>
    <s v="Retenções Iur"/>
    <s v="80.02.01"/>
    <s v="Retenções Iur"/>
    <s v="80.02.01"/>
    <x v="52"/>
    <x v="0"/>
    <x v="6"/>
    <x v="1"/>
    <x v="1"/>
    <x v="2"/>
    <x v="2"/>
    <x v="0"/>
    <x v="7"/>
    <s v="2025-08-12"/>
    <x v="2"/>
    <n v="2587"/>
    <x v="0"/>
    <m/>
    <x v="0"/>
    <m/>
    <x v="9"/>
    <n v="100474696"/>
    <x v="0"/>
    <x v="0"/>
    <s v="Retenções Iur"/>
    <s v="ORI"/>
    <x v="0"/>
    <s v="RIUR"/>
    <x v="0"/>
    <x v="0"/>
    <x v="0"/>
    <x v="0"/>
    <x v="0"/>
    <x v="0"/>
    <x v="0"/>
    <x v="0"/>
    <x v="0"/>
    <x v="0"/>
    <x v="0"/>
    <s v="Retenções Iur"/>
    <x v="0"/>
    <x v="0"/>
    <x v="0"/>
    <x v="0"/>
    <x v="2"/>
    <x v="0"/>
    <x v="0"/>
    <x v="0"/>
    <x v="0"/>
    <x v="1"/>
    <x v="0"/>
    <x v="0"/>
    <s v="RETENCAO OT"/>
  </r>
  <r>
    <x v="0"/>
    <n v="0"/>
    <n v="0"/>
    <n v="0"/>
    <n v="213259"/>
    <x v="2445"/>
    <x v="0"/>
    <x v="1"/>
    <x v="0"/>
    <s v="80.02.01"/>
    <x v="28"/>
    <x v="4"/>
    <x v="4"/>
    <s v="Retenções Iur"/>
    <s v="80.02.01"/>
    <s v="Retenções Iur"/>
    <s v="80.02.01"/>
    <x v="52"/>
    <x v="0"/>
    <x v="6"/>
    <x v="1"/>
    <x v="1"/>
    <x v="2"/>
    <x v="2"/>
    <x v="0"/>
    <x v="8"/>
    <s v="2025-09-23"/>
    <x v="2"/>
    <n v="213259"/>
    <x v="0"/>
    <m/>
    <x v="0"/>
    <m/>
    <x v="9"/>
    <n v="100474696"/>
    <x v="0"/>
    <x v="0"/>
    <s v="Retenções Iur"/>
    <s v="ORI"/>
    <x v="0"/>
    <s v="RIUR"/>
    <x v="0"/>
    <x v="0"/>
    <x v="0"/>
    <x v="0"/>
    <x v="0"/>
    <x v="0"/>
    <x v="0"/>
    <x v="0"/>
    <x v="0"/>
    <x v="0"/>
    <x v="0"/>
    <s v="Retenções Iur"/>
    <x v="0"/>
    <x v="0"/>
    <x v="0"/>
    <x v="0"/>
    <x v="2"/>
    <x v="0"/>
    <x v="0"/>
    <x v="0"/>
    <x v="0"/>
    <x v="1"/>
    <x v="0"/>
    <x v="0"/>
    <s v="RETENCAO OT"/>
  </r>
  <r>
    <x v="0"/>
    <n v="0"/>
    <n v="0"/>
    <n v="0"/>
    <n v="93513"/>
    <x v="2446"/>
    <x v="0"/>
    <x v="1"/>
    <x v="0"/>
    <s v="80.02.01"/>
    <x v="28"/>
    <x v="4"/>
    <x v="4"/>
    <s v="Retenções Iur"/>
    <s v="80.02.01"/>
    <s v="Retenções Iur"/>
    <s v="80.02.01"/>
    <x v="52"/>
    <x v="0"/>
    <x v="6"/>
    <x v="1"/>
    <x v="1"/>
    <x v="2"/>
    <x v="2"/>
    <x v="0"/>
    <x v="8"/>
    <s v="2025-09-23"/>
    <x v="2"/>
    <n v="93513"/>
    <x v="0"/>
    <m/>
    <x v="0"/>
    <m/>
    <x v="9"/>
    <n v="100474696"/>
    <x v="0"/>
    <x v="0"/>
    <s v="Retenções Iur"/>
    <s v="ORI"/>
    <x v="0"/>
    <s v="RIUR"/>
    <x v="0"/>
    <x v="0"/>
    <x v="0"/>
    <x v="0"/>
    <x v="0"/>
    <x v="0"/>
    <x v="0"/>
    <x v="0"/>
    <x v="0"/>
    <x v="0"/>
    <x v="0"/>
    <s v="Retenções Iur"/>
    <x v="0"/>
    <x v="0"/>
    <x v="0"/>
    <x v="0"/>
    <x v="2"/>
    <x v="0"/>
    <x v="0"/>
    <x v="0"/>
    <x v="0"/>
    <x v="1"/>
    <x v="0"/>
    <x v="0"/>
    <s v="RETENCAO OT"/>
  </r>
  <r>
    <x v="0"/>
    <n v="0"/>
    <n v="0"/>
    <n v="0"/>
    <n v="4533"/>
    <x v="2447"/>
    <x v="0"/>
    <x v="1"/>
    <x v="0"/>
    <s v="80.02.10.21"/>
    <x v="19"/>
    <x v="4"/>
    <x v="4"/>
    <s v="Outros"/>
    <s v="80.02.10"/>
    <s v="Outros"/>
    <s v="80.02.10"/>
    <x v="68"/>
    <x v="0"/>
    <x v="6"/>
    <x v="1"/>
    <x v="1"/>
    <x v="2"/>
    <x v="2"/>
    <x v="0"/>
    <x v="8"/>
    <s v="2025-09-23"/>
    <x v="2"/>
    <n v="4533"/>
    <x v="0"/>
    <m/>
    <x v="0"/>
    <m/>
    <x v="62"/>
    <n v="100478627"/>
    <x v="0"/>
    <x v="0"/>
    <s v="Retenções Descontos Judiciais"/>
    <s v="ORI"/>
    <x v="0"/>
    <m/>
    <x v="0"/>
    <x v="0"/>
    <x v="0"/>
    <x v="0"/>
    <x v="0"/>
    <x v="0"/>
    <x v="0"/>
    <x v="0"/>
    <x v="0"/>
    <x v="0"/>
    <x v="0"/>
    <s v="Retenções Descontos Judiciais"/>
    <x v="0"/>
    <x v="0"/>
    <x v="0"/>
    <x v="0"/>
    <x v="2"/>
    <x v="0"/>
    <x v="0"/>
    <x v="0"/>
    <x v="0"/>
    <x v="1"/>
    <x v="0"/>
    <x v="0"/>
    <s v="RETENCAO OT"/>
  </r>
  <r>
    <x v="0"/>
    <n v="0"/>
    <n v="0"/>
    <n v="0"/>
    <n v="200"/>
    <x v="2448"/>
    <x v="0"/>
    <x v="1"/>
    <x v="0"/>
    <s v="80.02.10.09"/>
    <x v="61"/>
    <x v="4"/>
    <x v="4"/>
    <s v="Outros"/>
    <s v="80.02.10"/>
    <s v="Outros"/>
    <s v="80.02.10"/>
    <x v="59"/>
    <x v="0"/>
    <x v="6"/>
    <x v="14"/>
    <x v="1"/>
    <x v="2"/>
    <x v="2"/>
    <x v="0"/>
    <x v="8"/>
    <s v="2025-09-24"/>
    <x v="2"/>
    <n v="200"/>
    <x v="0"/>
    <m/>
    <x v="0"/>
    <m/>
    <x v="220"/>
    <n v="100474802"/>
    <x v="0"/>
    <x v="0"/>
    <s v="Retenções Reposição"/>
    <s v="ORI"/>
    <x v="0"/>
    <s v="RR"/>
    <x v="0"/>
    <x v="0"/>
    <x v="0"/>
    <x v="0"/>
    <x v="0"/>
    <x v="0"/>
    <x v="0"/>
    <x v="0"/>
    <x v="0"/>
    <x v="0"/>
    <x v="0"/>
    <s v="Retenções Reposição"/>
    <x v="0"/>
    <x v="0"/>
    <x v="0"/>
    <x v="0"/>
    <x v="2"/>
    <x v="0"/>
    <x v="0"/>
    <x v="0"/>
    <x v="0"/>
    <x v="1"/>
    <x v="0"/>
    <x v="0"/>
    <s v="RETENCAO OT"/>
  </r>
  <r>
    <x v="0"/>
    <n v="0"/>
    <n v="0"/>
    <n v="0"/>
    <n v="8233"/>
    <x v="2449"/>
    <x v="0"/>
    <x v="1"/>
    <x v="0"/>
    <s v="80.02.10.21"/>
    <x v="19"/>
    <x v="4"/>
    <x v="4"/>
    <s v="Outros"/>
    <s v="80.02.10"/>
    <s v="Outros"/>
    <s v="80.02.10"/>
    <x v="68"/>
    <x v="0"/>
    <x v="6"/>
    <x v="1"/>
    <x v="1"/>
    <x v="2"/>
    <x v="2"/>
    <x v="0"/>
    <x v="8"/>
    <s v="2025-09-24"/>
    <x v="2"/>
    <n v="8233"/>
    <x v="0"/>
    <m/>
    <x v="0"/>
    <m/>
    <x v="62"/>
    <n v="100478627"/>
    <x v="0"/>
    <x v="0"/>
    <s v="Retenções Descontos Judiciais"/>
    <s v="ORI"/>
    <x v="0"/>
    <m/>
    <x v="0"/>
    <x v="0"/>
    <x v="0"/>
    <x v="0"/>
    <x v="0"/>
    <x v="0"/>
    <x v="0"/>
    <x v="0"/>
    <x v="0"/>
    <x v="0"/>
    <x v="0"/>
    <s v="Retenções Descontos Judiciais"/>
    <x v="0"/>
    <x v="0"/>
    <x v="0"/>
    <x v="0"/>
    <x v="2"/>
    <x v="0"/>
    <x v="0"/>
    <x v="0"/>
    <x v="0"/>
    <x v="1"/>
    <x v="0"/>
    <x v="0"/>
    <s v="RETENCAO OT"/>
  </r>
  <r>
    <x v="0"/>
    <n v="0"/>
    <n v="0"/>
    <n v="0"/>
    <n v="5000"/>
    <x v="2450"/>
    <x v="0"/>
    <x v="1"/>
    <x v="0"/>
    <s v="80.02.10.03"/>
    <x v="32"/>
    <x v="4"/>
    <x v="4"/>
    <s v="Outros"/>
    <s v="80.02.10"/>
    <s v="Outros"/>
    <s v="80.02.10"/>
    <x v="57"/>
    <x v="0"/>
    <x v="6"/>
    <x v="1"/>
    <x v="1"/>
    <x v="2"/>
    <x v="2"/>
    <x v="0"/>
    <x v="8"/>
    <s v="2025-09-24"/>
    <x v="2"/>
    <n v="5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53326"/>
    <x v="2451"/>
    <x v="0"/>
    <x v="1"/>
    <x v="0"/>
    <s v="80.02.01"/>
    <x v="28"/>
    <x v="4"/>
    <x v="4"/>
    <s v="Retenções Iur"/>
    <s v="80.02.01"/>
    <s v="Retenções Iur"/>
    <s v="80.02.01"/>
    <x v="52"/>
    <x v="0"/>
    <x v="6"/>
    <x v="1"/>
    <x v="1"/>
    <x v="2"/>
    <x v="2"/>
    <x v="0"/>
    <x v="8"/>
    <s v="2025-09-24"/>
    <x v="2"/>
    <n v="53326"/>
    <x v="0"/>
    <m/>
    <x v="0"/>
    <m/>
    <x v="9"/>
    <n v="100474696"/>
    <x v="0"/>
    <x v="0"/>
    <s v="Retenções Iur"/>
    <s v="ORI"/>
    <x v="0"/>
    <s v="RIUR"/>
    <x v="0"/>
    <x v="0"/>
    <x v="0"/>
    <x v="0"/>
    <x v="0"/>
    <x v="0"/>
    <x v="0"/>
    <x v="0"/>
    <x v="0"/>
    <x v="0"/>
    <x v="0"/>
    <s v="Retenções Iur"/>
    <x v="0"/>
    <x v="0"/>
    <x v="0"/>
    <x v="0"/>
    <x v="2"/>
    <x v="0"/>
    <x v="0"/>
    <x v="0"/>
    <x v="0"/>
    <x v="1"/>
    <x v="0"/>
    <x v="0"/>
    <s v="RETENCAO OT"/>
  </r>
  <r>
    <x v="0"/>
    <n v="0"/>
    <n v="0"/>
    <n v="0"/>
    <n v="12000"/>
    <x v="2452"/>
    <x v="0"/>
    <x v="1"/>
    <x v="0"/>
    <s v="80.02.10.03"/>
    <x v="32"/>
    <x v="4"/>
    <x v="4"/>
    <s v="Outros"/>
    <s v="80.02.10"/>
    <s v="Outros"/>
    <s v="80.02.10"/>
    <x v="57"/>
    <x v="0"/>
    <x v="6"/>
    <x v="1"/>
    <x v="1"/>
    <x v="2"/>
    <x v="2"/>
    <x v="0"/>
    <x v="8"/>
    <s v="2025-09-24"/>
    <x v="2"/>
    <n v="12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69581"/>
    <x v="2453"/>
    <x v="0"/>
    <x v="1"/>
    <x v="0"/>
    <s v="80.02.10.01"/>
    <x v="10"/>
    <x v="4"/>
    <x v="4"/>
    <s v="Outros"/>
    <s v="80.02.10"/>
    <s v="Outros"/>
    <s v="80.02.10"/>
    <x v="55"/>
    <x v="0"/>
    <x v="6"/>
    <x v="1"/>
    <x v="1"/>
    <x v="2"/>
    <x v="2"/>
    <x v="0"/>
    <x v="8"/>
    <s v="2025-09-24"/>
    <x v="2"/>
    <n v="69581"/>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4979"/>
    <x v="2454"/>
    <x v="0"/>
    <x v="1"/>
    <x v="0"/>
    <s v="80.02.01"/>
    <x v="28"/>
    <x v="4"/>
    <x v="4"/>
    <s v="Retenções Iur"/>
    <s v="80.02.01"/>
    <s v="Retenções Iur"/>
    <s v="80.02.01"/>
    <x v="52"/>
    <x v="0"/>
    <x v="6"/>
    <x v="1"/>
    <x v="1"/>
    <x v="2"/>
    <x v="2"/>
    <x v="0"/>
    <x v="8"/>
    <s v="2025-09-24"/>
    <x v="2"/>
    <n v="14979"/>
    <x v="0"/>
    <m/>
    <x v="0"/>
    <m/>
    <x v="9"/>
    <n v="100474696"/>
    <x v="0"/>
    <x v="0"/>
    <s v="Retenções Iur"/>
    <s v="ORI"/>
    <x v="0"/>
    <s v="RIUR"/>
    <x v="0"/>
    <x v="0"/>
    <x v="0"/>
    <x v="0"/>
    <x v="0"/>
    <x v="0"/>
    <x v="0"/>
    <x v="0"/>
    <x v="0"/>
    <x v="0"/>
    <x v="0"/>
    <s v="Retenções Iur"/>
    <x v="0"/>
    <x v="0"/>
    <x v="0"/>
    <x v="0"/>
    <x v="2"/>
    <x v="0"/>
    <x v="0"/>
    <x v="0"/>
    <x v="0"/>
    <x v="1"/>
    <x v="0"/>
    <x v="0"/>
    <s v="RETENCAO OT"/>
  </r>
  <r>
    <x v="0"/>
    <n v="0"/>
    <n v="0"/>
    <n v="0"/>
    <n v="15632"/>
    <x v="2455"/>
    <x v="0"/>
    <x v="1"/>
    <x v="0"/>
    <s v="80.02.10.01"/>
    <x v="10"/>
    <x v="4"/>
    <x v="4"/>
    <s v="Outros"/>
    <s v="80.02.10"/>
    <s v="Outros"/>
    <s v="80.02.10"/>
    <x v="55"/>
    <x v="0"/>
    <x v="6"/>
    <x v="1"/>
    <x v="1"/>
    <x v="2"/>
    <x v="2"/>
    <x v="0"/>
    <x v="8"/>
    <s v="2025-09-24"/>
    <x v="2"/>
    <n v="15632"/>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43259"/>
    <x v="2456"/>
    <x v="0"/>
    <x v="1"/>
    <x v="0"/>
    <s v="80.02.01"/>
    <x v="28"/>
    <x v="4"/>
    <x v="4"/>
    <s v="Retenções Iur"/>
    <s v="80.02.01"/>
    <s v="Retenções Iur"/>
    <s v="80.02.01"/>
    <x v="52"/>
    <x v="0"/>
    <x v="6"/>
    <x v="1"/>
    <x v="1"/>
    <x v="2"/>
    <x v="2"/>
    <x v="0"/>
    <x v="8"/>
    <s v="2025-09-24"/>
    <x v="2"/>
    <n v="43259"/>
    <x v="0"/>
    <m/>
    <x v="0"/>
    <m/>
    <x v="9"/>
    <n v="100474696"/>
    <x v="0"/>
    <x v="0"/>
    <s v="Retenções Iur"/>
    <s v="ORI"/>
    <x v="0"/>
    <s v="RIUR"/>
    <x v="0"/>
    <x v="0"/>
    <x v="0"/>
    <x v="0"/>
    <x v="0"/>
    <x v="0"/>
    <x v="0"/>
    <x v="0"/>
    <x v="0"/>
    <x v="0"/>
    <x v="0"/>
    <s v="Retenções Iur"/>
    <x v="0"/>
    <x v="0"/>
    <x v="0"/>
    <x v="0"/>
    <x v="2"/>
    <x v="0"/>
    <x v="0"/>
    <x v="0"/>
    <x v="0"/>
    <x v="1"/>
    <x v="0"/>
    <x v="0"/>
    <s v="RETENCAO OT"/>
  </r>
  <r>
    <x v="0"/>
    <n v="0"/>
    <n v="0"/>
    <n v="0"/>
    <n v="9000"/>
    <x v="2457"/>
    <x v="0"/>
    <x v="1"/>
    <x v="0"/>
    <s v="80.02.10.03"/>
    <x v="32"/>
    <x v="4"/>
    <x v="4"/>
    <s v="Outros"/>
    <s v="80.02.10"/>
    <s v="Outros"/>
    <s v="80.02.10"/>
    <x v="57"/>
    <x v="0"/>
    <x v="6"/>
    <x v="1"/>
    <x v="1"/>
    <x v="2"/>
    <x v="2"/>
    <x v="0"/>
    <x v="8"/>
    <s v="2025-09-24"/>
    <x v="2"/>
    <n v="9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50754"/>
    <x v="2458"/>
    <x v="0"/>
    <x v="1"/>
    <x v="0"/>
    <s v="80.02.10.01"/>
    <x v="10"/>
    <x v="4"/>
    <x v="4"/>
    <s v="Outros"/>
    <s v="80.02.10"/>
    <s v="Outros"/>
    <s v="80.02.10"/>
    <x v="55"/>
    <x v="0"/>
    <x v="6"/>
    <x v="1"/>
    <x v="1"/>
    <x v="2"/>
    <x v="2"/>
    <x v="0"/>
    <x v="8"/>
    <s v="2025-09-24"/>
    <x v="2"/>
    <n v="50754"/>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310"/>
    <x v="2459"/>
    <x v="0"/>
    <x v="1"/>
    <x v="0"/>
    <s v="80.02.10.24"/>
    <x v="34"/>
    <x v="4"/>
    <x v="4"/>
    <s v="Outros"/>
    <s v="80.02.10"/>
    <s v="Outros"/>
    <s v="80.02.10"/>
    <x v="58"/>
    <x v="0"/>
    <x v="6"/>
    <x v="1"/>
    <x v="1"/>
    <x v="2"/>
    <x v="2"/>
    <x v="0"/>
    <x v="8"/>
    <s v="2025-09-24"/>
    <x v="2"/>
    <n v="310"/>
    <x v="0"/>
    <m/>
    <x v="0"/>
    <m/>
    <x v="105"/>
    <n v="100478987"/>
    <x v="0"/>
    <x v="0"/>
    <s v="Retenções SIACSA"/>
    <s v="ORI"/>
    <x v="0"/>
    <s v="SIACSA"/>
    <x v="0"/>
    <x v="0"/>
    <x v="0"/>
    <x v="0"/>
    <x v="0"/>
    <x v="0"/>
    <x v="0"/>
    <x v="0"/>
    <x v="0"/>
    <x v="0"/>
    <x v="0"/>
    <s v="Retenções SIACSA"/>
    <x v="0"/>
    <x v="0"/>
    <x v="0"/>
    <x v="0"/>
    <x v="2"/>
    <x v="0"/>
    <x v="0"/>
    <x v="0"/>
    <x v="0"/>
    <x v="1"/>
    <x v="0"/>
    <x v="0"/>
    <s v="RETENCAO OT"/>
  </r>
  <r>
    <x v="0"/>
    <n v="0"/>
    <n v="0"/>
    <n v="0"/>
    <n v="1323"/>
    <x v="2460"/>
    <x v="0"/>
    <x v="1"/>
    <x v="0"/>
    <s v="80.02.01"/>
    <x v="28"/>
    <x v="4"/>
    <x v="4"/>
    <s v="Retenções Iur"/>
    <s v="80.02.01"/>
    <s v="Retenções Iur"/>
    <s v="80.02.01"/>
    <x v="52"/>
    <x v="0"/>
    <x v="6"/>
    <x v="1"/>
    <x v="1"/>
    <x v="2"/>
    <x v="2"/>
    <x v="0"/>
    <x v="8"/>
    <s v="2025-09-24"/>
    <x v="2"/>
    <n v="1323"/>
    <x v="0"/>
    <m/>
    <x v="0"/>
    <m/>
    <x v="9"/>
    <n v="100474696"/>
    <x v="0"/>
    <x v="0"/>
    <s v="Retenções Iur"/>
    <s v="ORI"/>
    <x v="0"/>
    <s v="RIUR"/>
    <x v="0"/>
    <x v="0"/>
    <x v="0"/>
    <x v="0"/>
    <x v="0"/>
    <x v="0"/>
    <x v="0"/>
    <x v="0"/>
    <x v="0"/>
    <x v="0"/>
    <x v="0"/>
    <s v="Retenções Iur"/>
    <x v="0"/>
    <x v="0"/>
    <x v="0"/>
    <x v="0"/>
    <x v="2"/>
    <x v="0"/>
    <x v="0"/>
    <x v="0"/>
    <x v="0"/>
    <x v="1"/>
    <x v="0"/>
    <x v="0"/>
    <s v="RETENCAO OT"/>
  </r>
  <r>
    <x v="0"/>
    <n v="0"/>
    <n v="0"/>
    <n v="0"/>
    <n v="9000"/>
    <x v="2461"/>
    <x v="0"/>
    <x v="1"/>
    <x v="0"/>
    <s v="80.02.10.03"/>
    <x v="32"/>
    <x v="4"/>
    <x v="4"/>
    <s v="Outros"/>
    <s v="80.02.10"/>
    <s v="Outros"/>
    <s v="80.02.10"/>
    <x v="57"/>
    <x v="0"/>
    <x v="6"/>
    <x v="1"/>
    <x v="1"/>
    <x v="2"/>
    <x v="2"/>
    <x v="0"/>
    <x v="8"/>
    <s v="2025-09-24"/>
    <x v="2"/>
    <n v="9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76440"/>
    <x v="2462"/>
    <x v="0"/>
    <x v="1"/>
    <x v="0"/>
    <s v="80.02.10.01"/>
    <x v="10"/>
    <x v="4"/>
    <x v="4"/>
    <s v="Outros"/>
    <s v="80.02.10"/>
    <s v="Outros"/>
    <s v="80.02.10"/>
    <x v="55"/>
    <x v="0"/>
    <x v="6"/>
    <x v="1"/>
    <x v="1"/>
    <x v="2"/>
    <x v="2"/>
    <x v="0"/>
    <x v="8"/>
    <s v="2025-09-24"/>
    <x v="2"/>
    <n v="7644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2360"/>
    <x v="2463"/>
    <x v="0"/>
    <x v="1"/>
    <x v="0"/>
    <s v="80.02.10.02"/>
    <x v="29"/>
    <x v="4"/>
    <x v="4"/>
    <s v="Outros"/>
    <s v="80.02.10"/>
    <s v="Outros"/>
    <s v="80.02.10"/>
    <x v="58"/>
    <x v="0"/>
    <x v="6"/>
    <x v="1"/>
    <x v="1"/>
    <x v="2"/>
    <x v="2"/>
    <x v="0"/>
    <x v="8"/>
    <s v="2025-09-24"/>
    <x v="2"/>
    <n v="2360"/>
    <x v="0"/>
    <m/>
    <x v="0"/>
    <m/>
    <x v="103"/>
    <n v="100474707"/>
    <x v="0"/>
    <x v="0"/>
    <s v="Retençoes STAPS"/>
    <s v="ORI"/>
    <x v="0"/>
    <s v="RSND"/>
    <x v="0"/>
    <x v="0"/>
    <x v="0"/>
    <x v="0"/>
    <x v="0"/>
    <x v="0"/>
    <x v="0"/>
    <x v="0"/>
    <x v="0"/>
    <x v="0"/>
    <x v="0"/>
    <s v="Retençoes STAPS"/>
    <x v="0"/>
    <x v="0"/>
    <x v="0"/>
    <x v="0"/>
    <x v="2"/>
    <x v="0"/>
    <x v="0"/>
    <x v="0"/>
    <x v="0"/>
    <x v="1"/>
    <x v="0"/>
    <x v="0"/>
    <s v="RETENCAO OT"/>
  </r>
  <r>
    <x v="0"/>
    <n v="0"/>
    <n v="0"/>
    <n v="0"/>
    <n v="230"/>
    <x v="2464"/>
    <x v="0"/>
    <x v="1"/>
    <x v="0"/>
    <s v="80.02.10.23"/>
    <x v="33"/>
    <x v="4"/>
    <x v="4"/>
    <s v="Outros"/>
    <s v="80.02.10"/>
    <s v="Outros"/>
    <s v="80.02.10"/>
    <x v="58"/>
    <x v="0"/>
    <x v="6"/>
    <x v="1"/>
    <x v="1"/>
    <x v="2"/>
    <x v="2"/>
    <x v="0"/>
    <x v="8"/>
    <s v="2025-09-24"/>
    <x v="2"/>
    <n v="230"/>
    <x v="0"/>
    <m/>
    <x v="0"/>
    <m/>
    <x v="104"/>
    <n v="100478986"/>
    <x v="0"/>
    <x v="0"/>
    <s v="Retenções SISCAP"/>
    <s v="ORI"/>
    <x v="0"/>
    <s v="SISCAP"/>
    <x v="0"/>
    <x v="0"/>
    <x v="0"/>
    <x v="0"/>
    <x v="0"/>
    <x v="0"/>
    <x v="0"/>
    <x v="0"/>
    <x v="0"/>
    <x v="0"/>
    <x v="0"/>
    <s v="Retenções SISCAP"/>
    <x v="0"/>
    <x v="0"/>
    <x v="0"/>
    <x v="0"/>
    <x v="2"/>
    <x v="0"/>
    <x v="0"/>
    <x v="0"/>
    <x v="0"/>
    <x v="1"/>
    <x v="0"/>
    <x v="0"/>
    <s v="RETENCAO OT"/>
  </r>
  <r>
    <x v="0"/>
    <n v="0"/>
    <n v="0"/>
    <n v="0"/>
    <n v="984"/>
    <x v="2465"/>
    <x v="0"/>
    <x v="1"/>
    <x v="0"/>
    <s v="80.02.10.24"/>
    <x v="34"/>
    <x v="4"/>
    <x v="4"/>
    <s v="Outros"/>
    <s v="80.02.10"/>
    <s v="Outros"/>
    <s v="80.02.10"/>
    <x v="58"/>
    <x v="0"/>
    <x v="6"/>
    <x v="1"/>
    <x v="1"/>
    <x v="2"/>
    <x v="2"/>
    <x v="0"/>
    <x v="8"/>
    <s v="2025-09-24"/>
    <x v="2"/>
    <n v="984"/>
    <x v="0"/>
    <m/>
    <x v="0"/>
    <m/>
    <x v="105"/>
    <n v="100478987"/>
    <x v="0"/>
    <x v="0"/>
    <s v="Retenções SIACSA"/>
    <s v="ORI"/>
    <x v="0"/>
    <s v="SIACSA"/>
    <x v="0"/>
    <x v="0"/>
    <x v="0"/>
    <x v="0"/>
    <x v="0"/>
    <x v="0"/>
    <x v="0"/>
    <x v="0"/>
    <x v="0"/>
    <x v="0"/>
    <x v="0"/>
    <s v="Retenções SIACSA"/>
    <x v="0"/>
    <x v="0"/>
    <x v="0"/>
    <x v="0"/>
    <x v="2"/>
    <x v="0"/>
    <x v="0"/>
    <x v="0"/>
    <x v="0"/>
    <x v="1"/>
    <x v="0"/>
    <x v="0"/>
    <s v="RETENCAO OT"/>
  </r>
  <r>
    <x v="0"/>
    <n v="0"/>
    <n v="0"/>
    <n v="0"/>
    <n v="3657"/>
    <x v="2466"/>
    <x v="0"/>
    <x v="1"/>
    <x v="0"/>
    <s v="80.02.01"/>
    <x v="28"/>
    <x v="4"/>
    <x v="4"/>
    <s v="Retenções Iur"/>
    <s v="80.02.01"/>
    <s v="Retenções Iur"/>
    <s v="80.02.01"/>
    <x v="52"/>
    <x v="0"/>
    <x v="6"/>
    <x v="1"/>
    <x v="1"/>
    <x v="2"/>
    <x v="2"/>
    <x v="0"/>
    <x v="8"/>
    <s v="2025-09-24"/>
    <x v="2"/>
    <n v="3657"/>
    <x v="0"/>
    <m/>
    <x v="0"/>
    <m/>
    <x v="9"/>
    <n v="100474696"/>
    <x v="0"/>
    <x v="0"/>
    <s v="Retenções Iur"/>
    <s v="ORI"/>
    <x v="0"/>
    <s v="RIUR"/>
    <x v="0"/>
    <x v="0"/>
    <x v="0"/>
    <x v="0"/>
    <x v="0"/>
    <x v="0"/>
    <x v="0"/>
    <x v="0"/>
    <x v="0"/>
    <x v="0"/>
    <x v="0"/>
    <s v="Retenções Iur"/>
    <x v="0"/>
    <x v="0"/>
    <x v="0"/>
    <x v="0"/>
    <x v="2"/>
    <x v="0"/>
    <x v="0"/>
    <x v="0"/>
    <x v="0"/>
    <x v="1"/>
    <x v="0"/>
    <x v="0"/>
    <s v="RETENCAO OT"/>
  </r>
  <r>
    <x v="0"/>
    <n v="0"/>
    <n v="0"/>
    <n v="0"/>
    <n v="8800"/>
    <x v="2467"/>
    <x v="0"/>
    <x v="1"/>
    <x v="0"/>
    <s v="80.02.10.01"/>
    <x v="10"/>
    <x v="4"/>
    <x v="4"/>
    <s v="Outros"/>
    <s v="80.02.10"/>
    <s v="Outros"/>
    <s v="80.02.10"/>
    <x v="55"/>
    <x v="0"/>
    <x v="6"/>
    <x v="1"/>
    <x v="1"/>
    <x v="2"/>
    <x v="2"/>
    <x v="0"/>
    <x v="8"/>
    <s v="2025-09-24"/>
    <x v="2"/>
    <n v="880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600"/>
    <x v="2468"/>
    <x v="0"/>
    <x v="1"/>
    <x v="0"/>
    <s v="80.02.10.23"/>
    <x v="33"/>
    <x v="4"/>
    <x v="4"/>
    <s v="Outros"/>
    <s v="80.02.10"/>
    <s v="Outros"/>
    <s v="80.02.10"/>
    <x v="58"/>
    <x v="0"/>
    <x v="6"/>
    <x v="1"/>
    <x v="1"/>
    <x v="2"/>
    <x v="2"/>
    <x v="0"/>
    <x v="8"/>
    <s v="2025-09-24"/>
    <x v="2"/>
    <n v="600"/>
    <x v="0"/>
    <m/>
    <x v="0"/>
    <m/>
    <x v="104"/>
    <n v="100478986"/>
    <x v="0"/>
    <x v="0"/>
    <s v="Retenções SISCAP"/>
    <s v="ORI"/>
    <x v="0"/>
    <s v="SISCAP"/>
    <x v="0"/>
    <x v="0"/>
    <x v="0"/>
    <x v="0"/>
    <x v="0"/>
    <x v="0"/>
    <x v="0"/>
    <x v="0"/>
    <x v="0"/>
    <x v="0"/>
    <x v="0"/>
    <s v="Retenções SISCAP"/>
    <x v="0"/>
    <x v="0"/>
    <x v="0"/>
    <x v="0"/>
    <x v="2"/>
    <x v="0"/>
    <x v="0"/>
    <x v="0"/>
    <x v="0"/>
    <x v="1"/>
    <x v="0"/>
    <x v="0"/>
    <s v="RETENCAO OT"/>
  </r>
  <r>
    <x v="0"/>
    <n v="0"/>
    <n v="0"/>
    <n v="0"/>
    <n v="600"/>
    <x v="2469"/>
    <x v="0"/>
    <x v="1"/>
    <x v="0"/>
    <s v="80.02.10.24"/>
    <x v="34"/>
    <x v="4"/>
    <x v="4"/>
    <s v="Outros"/>
    <s v="80.02.10"/>
    <s v="Outros"/>
    <s v="80.02.10"/>
    <x v="58"/>
    <x v="0"/>
    <x v="6"/>
    <x v="1"/>
    <x v="1"/>
    <x v="2"/>
    <x v="2"/>
    <x v="0"/>
    <x v="8"/>
    <s v="2025-09-24"/>
    <x v="2"/>
    <n v="600"/>
    <x v="0"/>
    <m/>
    <x v="0"/>
    <m/>
    <x v="105"/>
    <n v="100478987"/>
    <x v="0"/>
    <x v="0"/>
    <s v="Retenções SIACSA"/>
    <s v="ORI"/>
    <x v="0"/>
    <s v="SIACSA"/>
    <x v="0"/>
    <x v="0"/>
    <x v="0"/>
    <x v="0"/>
    <x v="0"/>
    <x v="0"/>
    <x v="0"/>
    <x v="0"/>
    <x v="0"/>
    <x v="0"/>
    <x v="0"/>
    <s v="Retenções SIACSA"/>
    <x v="0"/>
    <x v="0"/>
    <x v="0"/>
    <x v="0"/>
    <x v="2"/>
    <x v="0"/>
    <x v="0"/>
    <x v="0"/>
    <x v="0"/>
    <x v="1"/>
    <x v="0"/>
    <x v="0"/>
    <s v="RETENCAO OT"/>
  </r>
  <r>
    <x v="0"/>
    <n v="0"/>
    <n v="0"/>
    <n v="0"/>
    <n v="8379"/>
    <x v="2470"/>
    <x v="0"/>
    <x v="1"/>
    <x v="0"/>
    <s v="80.02.01"/>
    <x v="28"/>
    <x v="4"/>
    <x v="4"/>
    <s v="Retenções Iur"/>
    <s v="80.02.01"/>
    <s v="Retenções Iur"/>
    <s v="80.02.01"/>
    <x v="52"/>
    <x v="0"/>
    <x v="6"/>
    <x v="1"/>
    <x v="1"/>
    <x v="2"/>
    <x v="2"/>
    <x v="0"/>
    <x v="8"/>
    <s v="2025-09-24"/>
    <x v="2"/>
    <n v="8379"/>
    <x v="0"/>
    <m/>
    <x v="0"/>
    <m/>
    <x v="9"/>
    <n v="100474696"/>
    <x v="0"/>
    <x v="0"/>
    <s v="Retenções Iur"/>
    <s v="ORI"/>
    <x v="0"/>
    <s v="RIUR"/>
    <x v="0"/>
    <x v="0"/>
    <x v="0"/>
    <x v="0"/>
    <x v="0"/>
    <x v="0"/>
    <x v="0"/>
    <x v="0"/>
    <x v="0"/>
    <x v="0"/>
    <x v="0"/>
    <s v="Retenções Iur"/>
    <x v="0"/>
    <x v="0"/>
    <x v="0"/>
    <x v="0"/>
    <x v="2"/>
    <x v="0"/>
    <x v="0"/>
    <x v="0"/>
    <x v="0"/>
    <x v="1"/>
    <x v="0"/>
    <x v="0"/>
    <s v="RETENCAO OT"/>
  </r>
  <r>
    <x v="0"/>
    <n v="0"/>
    <n v="0"/>
    <n v="0"/>
    <n v="6720"/>
    <x v="2471"/>
    <x v="0"/>
    <x v="1"/>
    <x v="0"/>
    <s v="80.02.10.01"/>
    <x v="10"/>
    <x v="4"/>
    <x v="4"/>
    <s v="Outros"/>
    <s v="80.02.10"/>
    <s v="Outros"/>
    <s v="80.02.10"/>
    <x v="55"/>
    <x v="0"/>
    <x v="6"/>
    <x v="1"/>
    <x v="1"/>
    <x v="2"/>
    <x v="2"/>
    <x v="0"/>
    <x v="8"/>
    <s v="2025-09-24"/>
    <x v="2"/>
    <n v="672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9275"/>
    <x v="2472"/>
    <x v="0"/>
    <x v="1"/>
    <x v="0"/>
    <s v="80.02.01"/>
    <x v="28"/>
    <x v="4"/>
    <x v="4"/>
    <s v="Retenções Iur"/>
    <s v="80.02.01"/>
    <s v="Retenções Iur"/>
    <s v="80.02.01"/>
    <x v="52"/>
    <x v="0"/>
    <x v="6"/>
    <x v="1"/>
    <x v="1"/>
    <x v="2"/>
    <x v="2"/>
    <x v="0"/>
    <x v="8"/>
    <s v="2025-09-24"/>
    <x v="2"/>
    <n v="19275"/>
    <x v="0"/>
    <m/>
    <x v="0"/>
    <m/>
    <x v="9"/>
    <n v="100474696"/>
    <x v="0"/>
    <x v="0"/>
    <s v="Retenções Iur"/>
    <s v="ORI"/>
    <x v="0"/>
    <s v="RIUR"/>
    <x v="0"/>
    <x v="0"/>
    <x v="0"/>
    <x v="0"/>
    <x v="0"/>
    <x v="0"/>
    <x v="0"/>
    <x v="0"/>
    <x v="0"/>
    <x v="0"/>
    <x v="0"/>
    <s v="Retenções Iur"/>
    <x v="0"/>
    <x v="0"/>
    <x v="0"/>
    <x v="0"/>
    <x v="2"/>
    <x v="0"/>
    <x v="0"/>
    <x v="0"/>
    <x v="0"/>
    <x v="1"/>
    <x v="0"/>
    <x v="0"/>
    <s v="RETENCAO OT"/>
  </r>
  <r>
    <x v="0"/>
    <n v="0"/>
    <n v="0"/>
    <n v="0"/>
    <n v="29280"/>
    <x v="2473"/>
    <x v="0"/>
    <x v="1"/>
    <x v="0"/>
    <s v="80.02.10.01"/>
    <x v="10"/>
    <x v="4"/>
    <x v="4"/>
    <s v="Outros"/>
    <s v="80.02.10"/>
    <s v="Outros"/>
    <s v="80.02.10"/>
    <x v="55"/>
    <x v="0"/>
    <x v="6"/>
    <x v="1"/>
    <x v="1"/>
    <x v="2"/>
    <x v="2"/>
    <x v="0"/>
    <x v="8"/>
    <s v="2025-09-24"/>
    <x v="2"/>
    <n v="2928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90"/>
    <x v="2474"/>
    <x v="0"/>
    <x v="1"/>
    <x v="0"/>
    <s v="80.02.10.02"/>
    <x v="29"/>
    <x v="4"/>
    <x v="4"/>
    <s v="Outros"/>
    <s v="80.02.10"/>
    <s v="Outros"/>
    <s v="80.02.10"/>
    <x v="58"/>
    <x v="0"/>
    <x v="6"/>
    <x v="1"/>
    <x v="1"/>
    <x v="2"/>
    <x v="2"/>
    <x v="0"/>
    <x v="8"/>
    <s v="2025-09-24"/>
    <x v="2"/>
    <n v="190"/>
    <x v="0"/>
    <m/>
    <x v="0"/>
    <m/>
    <x v="103"/>
    <n v="100474707"/>
    <x v="0"/>
    <x v="0"/>
    <s v="Retençoes STAPS"/>
    <s v="ORI"/>
    <x v="0"/>
    <s v="RSND"/>
    <x v="0"/>
    <x v="0"/>
    <x v="0"/>
    <x v="0"/>
    <x v="0"/>
    <x v="0"/>
    <x v="0"/>
    <x v="0"/>
    <x v="0"/>
    <x v="0"/>
    <x v="0"/>
    <s v="Retençoes STAPS"/>
    <x v="0"/>
    <x v="0"/>
    <x v="0"/>
    <x v="0"/>
    <x v="2"/>
    <x v="0"/>
    <x v="0"/>
    <x v="0"/>
    <x v="0"/>
    <x v="1"/>
    <x v="0"/>
    <x v="0"/>
    <s v="RETENCAO OT"/>
  </r>
  <r>
    <x v="0"/>
    <n v="0"/>
    <n v="0"/>
    <n v="0"/>
    <n v="10834"/>
    <x v="2475"/>
    <x v="0"/>
    <x v="1"/>
    <x v="0"/>
    <s v="80.02.01"/>
    <x v="28"/>
    <x v="4"/>
    <x v="4"/>
    <s v="Retenções Iur"/>
    <s v="80.02.01"/>
    <s v="Retenções Iur"/>
    <s v="80.02.01"/>
    <x v="52"/>
    <x v="0"/>
    <x v="6"/>
    <x v="1"/>
    <x v="1"/>
    <x v="2"/>
    <x v="2"/>
    <x v="0"/>
    <x v="8"/>
    <s v="2025-09-24"/>
    <x v="2"/>
    <n v="10834"/>
    <x v="0"/>
    <m/>
    <x v="0"/>
    <m/>
    <x v="9"/>
    <n v="100474696"/>
    <x v="0"/>
    <x v="0"/>
    <s v="Retenções Iur"/>
    <s v="ORI"/>
    <x v="0"/>
    <s v="RIUR"/>
    <x v="0"/>
    <x v="0"/>
    <x v="0"/>
    <x v="0"/>
    <x v="0"/>
    <x v="0"/>
    <x v="0"/>
    <x v="0"/>
    <x v="0"/>
    <x v="0"/>
    <x v="0"/>
    <s v="Retenções Iur"/>
    <x v="0"/>
    <x v="0"/>
    <x v="0"/>
    <x v="0"/>
    <x v="2"/>
    <x v="0"/>
    <x v="0"/>
    <x v="0"/>
    <x v="0"/>
    <x v="1"/>
    <x v="0"/>
    <x v="0"/>
    <s v="RETENCAO OT"/>
  </r>
  <r>
    <x v="0"/>
    <n v="0"/>
    <n v="0"/>
    <n v="0"/>
    <n v="8213"/>
    <x v="2476"/>
    <x v="0"/>
    <x v="1"/>
    <x v="0"/>
    <s v="80.02.10.01"/>
    <x v="10"/>
    <x v="4"/>
    <x v="4"/>
    <s v="Outros"/>
    <s v="80.02.10"/>
    <s v="Outros"/>
    <s v="80.02.10"/>
    <x v="55"/>
    <x v="0"/>
    <x v="6"/>
    <x v="1"/>
    <x v="1"/>
    <x v="2"/>
    <x v="2"/>
    <x v="0"/>
    <x v="8"/>
    <s v="2025-09-24"/>
    <x v="2"/>
    <n v="82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2000"/>
    <x v="2477"/>
    <x v="0"/>
    <x v="0"/>
    <x v="0"/>
    <s v="03.16.15"/>
    <x v="0"/>
    <x v="0"/>
    <x v="0"/>
    <s v="Direção Financeira"/>
    <s v="03.16.15"/>
    <s v="Direção Financeira"/>
    <s v="03.16.15"/>
    <x v="13"/>
    <x v="0"/>
    <x v="0"/>
    <x v="1"/>
    <x v="0"/>
    <x v="0"/>
    <x v="0"/>
    <x v="0"/>
    <x v="9"/>
    <s v="2025-10-30"/>
    <x v="3"/>
    <n v="2000"/>
    <x v="0"/>
    <m/>
    <x v="0"/>
    <m/>
    <x v="203"/>
    <n v="100479466"/>
    <x v="0"/>
    <x v="0"/>
    <s v="Direção Financeira"/>
    <s v="ORI"/>
    <x v="0"/>
    <m/>
    <x v="0"/>
    <x v="0"/>
    <x v="0"/>
    <x v="0"/>
    <x v="0"/>
    <x v="0"/>
    <x v="0"/>
    <x v="0"/>
    <x v="0"/>
    <x v="0"/>
    <x v="0"/>
    <s v="Direção Financeira"/>
    <x v="0"/>
    <x v="0"/>
    <x v="0"/>
    <x v="0"/>
    <x v="0"/>
    <x v="0"/>
    <x v="0"/>
    <x v="0"/>
    <x v="0"/>
    <x v="0"/>
    <x v="0"/>
    <x v="0"/>
    <s v="Devolução a favor do senhor Helton Joao Correia Lopes, referente a valor pago na aquisição de combustível, conforme anexo."/>
  </r>
  <r>
    <x v="0"/>
    <n v="0"/>
    <n v="0"/>
    <n v="0"/>
    <n v="5000"/>
    <x v="2478"/>
    <x v="0"/>
    <x v="1"/>
    <x v="0"/>
    <s v="03.03.10"/>
    <x v="15"/>
    <x v="0"/>
    <x v="5"/>
    <s v="Receitas Da Câmara"/>
    <s v="03.03.10"/>
    <s v="Receitas Da Câmara"/>
    <s v="03.03.10"/>
    <x v="18"/>
    <x v="0"/>
    <x v="4"/>
    <x v="6"/>
    <x v="0"/>
    <x v="0"/>
    <x v="2"/>
    <x v="0"/>
    <x v="9"/>
    <s v="2025-10-21"/>
    <x v="3"/>
    <n v="5000"/>
    <x v="0"/>
    <m/>
    <x v="0"/>
    <m/>
    <x v="26"/>
    <n v="100474914"/>
    <x v="0"/>
    <x v="0"/>
    <s v="Receitas Da Câmara"/>
    <s v="EXT"/>
    <x v="0"/>
    <s v="RDC"/>
    <x v="0"/>
    <x v="0"/>
    <x v="0"/>
    <x v="0"/>
    <x v="0"/>
    <x v="0"/>
    <x v="0"/>
    <x v="0"/>
    <x v="0"/>
    <x v="0"/>
    <x v="0"/>
    <s v="Receitas Da Câmara"/>
    <x v="0"/>
    <x v="0"/>
    <x v="0"/>
    <x v="0"/>
    <x v="0"/>
    <x v="0"/>
    <x v="0"/>
    <x v="0"/>
    <x v="0"/>
    <x v="0"/>
    <x v="0"/>
    <x v="0"/>
    <s v="Reposição de salario Amélia Soares Almeida referente a outubro 2025, conforme anexo."/>
  </r>
  <r>
    <x v="0"/>
    <n v="0"/>
    <n v="0"/>
    <n v="0"/>
    <n v="15050075"/>
    <x v="2479"/>
    <x v="0"/>
    <x v="1"/>
    <x v="0"/>
    <s v="03.03.10"/>
    <x v="15"/>
    <x v="0"/>
    <x v="5"/>
    <s v="Receitas Da Câmara"/>
    <s v="03.03.10"/>
    <s v="Receitas Da Câmara"/>
    <s v="03.03.10"/>
    <x v="72"/>
    <x v="0"/>
    <x v="5"/>
    <x v="13"/>
    <x v="0"/>
    <x v="0"/>
    <x v="2"/>
    <x v="0"/>
    <x v="9"/>
    <s v="2025-10-27"/>
    <x v="3"/>
    <n v="15050075"/>
    <x v="0"/>
    <m/>
    <x v="0"/>
    <m/>
    <x v="26"/>
    <n v="100474914"/>
    <x v="0"/>
    <x v="0"/>
    <s v="Receitas Da Câmara"/>
    <s v="EXT"/>
    <x v="0"/>
    <s v="RDC"/>
    <x v="0"/>
    <x v="0"/>
    <x v="0"/>
    <x v="0"/>
    <x v="0"/>
    <x v="0"/>
    <x v="0"/>
    <x v="0"/>
    <x v="0"/>
    <x v="0"/>
    <x v="0"/>
    <s v="Receitas Da Câmara"/>
    <x v="0"/>
    <x v="0"/>
    <x v="0"/>
    <x v="0"/>
    <x v="0"/>
    <x v="0"/>
    <x v="0"/>
    <x v="0"/>
    <x v="0"/>
    <x v="0"/>
    <x v="0"/>
    <x v="0"/>
    <s v="Transferência de FFM, referente ao mês de outubro de 2025, conforme anexo."/>
  </r>
  <r>
    <x v="0"/>
    <n v="0"/>
    <n v="0"/>
    <n v="0"/>
    <n v="559236"/>
    <x v="2480"/>
    <x v="0"/>
    <x v="0"/>
    <x v="0"/>
    <s v="01.27.02.11"/>
    <x v="11"/>
    <x v="1"/>
    <x v="1"/>
    <s v="Saneamento básico"/>
    <s v="01.27.02"/>
    <s v="Saneamento básico"/>
    <s v="01.27.02"/>
    <x v="4"/>
    <x v="0"/>
    <x v="2"/>
    <x v="3"/>
    <x v="0"/>
    <x v="1"/>
    <x v="0"/>
    <x v="0"/>
    <x v="10"/>
    <s v="2025-11-26"/>
    <x v="3"/>
    <n v="559236"/>
    <x v="0"/>
    <m/>
    <x v="0"/>
    <m/>
    <x v="26"/>
    <n v="100474914"/>
    <x v="0"/>
    <x v="0"/>
    <s v="Reforço do saneamento básico"/>
    <s v="ORI"/>
    <x v="0"/>
    <m/>
    <x v="0"/>
    <x v="0"/>
    <x v="0"/>
    <x v="0"/>
    <x v="0"/>
    <x v="0"/>
    <x v="0"/>
    <x v="0"/>
    <x v="0"/>
    <x v="0"/>
    <x v="0"/>
    <s v="Reforço do saneamento básico"/>
    <x v="0"/>
    <x v="0"/>
    <x v="0"/>
    <x v="0"/>
    <x v="1"/>
    <x v="0"/>
    <x v="0"/>
    <x v="0"/>
    <x v="0"/>
    <x v="0"/>
    <x v="0"/>
    <x v="0"/>
    <s v="Pagamento referente a trabalhos de limpeza urbana no âmbito do projeto Munícipio saudável, durante o mês de novembro de 2025, conforme anexo."/>
  </r>
  <r>
    <x v="0"/>
    <n v="0"/>
    <n v="0"/>
    <n v="0"/>
    <n v="20000"/>
    <x v="2481"/>
    <x v="0"/>
    <x v="0"/>
    <x v="0"/>
    <s v="01.25.05.09"/>
    <x v="14"/>
    <x v="2"/>
    <x v="2"/>
    <s v="Saúde"/>
    <s v="01.25.05"/>
    <s v="Saúde"/>
    <s v="01.25.05"/>
    <x v="3"/>
    <x v="0"/>
    <x v="1"/>
    <x v="2"/>
    <x v="0"/>
    <x v="1"/>
    <x v="0"/>
    <x v="0"/>
    <x v="10"/>
    <s v="2025-11-28"/>
    <x v="3"/>
    <n v="20000"/>
    <x v="0"/>
    <m/>
    <x v="0"/>
    <m/>
    <x v="376"/>
    <n v="100480033"/>
    <x v="0"/>
    <x v="0"/>
    <s v="Apoio a Consultas de Especialidade e Medicamentos"/>
    <s v="ORI"/>
    <x v="0"/>
    <s v="ACE"/>
    <x v="0"/>
    <x v="0"/>
    <x v="0"/>
    <x v="0"/>
    <x v="0"/>
    <x v="0"/>
    <x v="0"/>
    <x v="0"/>
    <x v="0"/>
    <x v="0"/>
    <x v="0"/>
    <s v="Apoio a Consultas de Especialidade e Medicamentos"/>
    <x v="0"/>
    <x v="0"/>
    <x v="0"/>
    <x v="0"/>
    <x v="1"/>
    <x v="0"/>
    <x v="0"/>
    <x v="0"/>
    <x v="0"/>
    <x v="0"/>
    <x v="0"/>
    <x v="0"/>
    <s v="Apoio social a favor da Sra. Angela Sofia De Barros Rodrigues, para evacuação em Dakar de uma criança, conforme anexo."/>
  </r>
  <r>
    <x v="0"/>
    <n v="0"/>
    <n v="0"/>
    <n v="0"/>
    <n v="675"/>
    <x v="2482"/>
    <x v="0"/>
    <x v="1"/>
    <x v="0"/>
    <s v="80.02.01"/>
    <x v="28"/>
    <x v="4"/>
    <x v="4"/>
    <s v="Retenções Iur"/>
    <s v="80.02.01"/>
    <s v="Retenções Iur"/>
    <s v="80.02.01"/>
    <x v="52"/>
    <x v="0"/>
    <x v="6"/>
    <x v="1"/>
    <x v="1"/>
    <x v="2"/>
    <x v="2"/>
    <x v="0"/>
    <x v="10"/>
    <s v="2025-11-26"/>
    <x v="3"/>
    <n v="675"/>
    <x v="0"/>
    <m/>
    <x v="0"/>
    <m/>
    <x v="9"/>
    <n v="100474696"/>
    <x v="0"/>
    <x v="0"/>
    <s v="Retenções Iur"/>
    <s v="ORI"/>
    <x v="0"/>
    <s v="RIUR"/>
    <x v="0"/>
    <x v="0"/>
    <x v="0"/>
    <x v="0"/>
    <x v="0"/>
    <x v="0"/>
    <x v="0"/>
    <x v="0"/>
    <x v="0"/>
    <x v="0"/>
    <x v="0"/>
    <s v="Retenções Iur"/>
    <x v="0"/>
    <x v="0"/>
    <x v="0"/>
    <x v="0"/>
    <x v="2"/>
    <x v="0"/>
    <x v="0"/>
    <x v="0"/>
    <x v="0"/>
    <x v="1"/>
    <x v="0"/>
    <x v="0"/>
    <s v="RETENCAO OT"/>
  </r>
  <r>
    <x v="0"/>
    <n v="0"/>
    <n v="0"/>
    <n v="0"/>
    <n v="1125"/>
    <x v="2483"/>
    <x v="0"/>
    <x v="1"/>
    <x v="0"/>
    <s v="80.02.01"/>
    <x v="28"/>
    <x v="4"/>
    <x v="4"/>
    <s v="Retenções Iur"/>
    <s v="80.02.01"/>
    <s v="Retenções Iur"/>
    <s v="80.02.01"/>
    <x v="52"/>
    <x v="0"/>
    <x v="6"/>
    <x v="1"/>
    <x v="1"/>
    <x v="2"/>
    <x v="2"/>
    <x v="0"/>
    <x v="10"/>
    <s v="2025-11-26"/>
    <x v="3"/>
    <n v="1125"/>
    <x v="0"/>
    <m/>
    <x v="0"/>
    <m/>
    <x v="9"/>
    <n v="100474696"/>
    <x v="0"/>
    <x v="0"/>
    <s v="Retenções Iur"/>
    <s v="ORI"/>
    <x v="0"/>
    <s v="RIUR"/>
    <x v="0"/>
    <x v="0"/>
    <x v="0"/>
    <x v="0"/>
    <x v="0"/>
    <x v="0"/>
    <x v="0"/>
    <x v="0"/>
    <x v="0"/>
    <x v="0"/>
    <x v="0"/>
    <s v="Retenções Iur"/>
    <x v="0"/>
    <x v="0"/>
    <x v="0"/>
    <x v="0"/>
    <x v="2"/>
    <x v="0"/>
    <x v="0"/>
    <x v="0"/>
    <x v="0"/>
    <x v="1"/>
    <x v="0"/>
    <x v="0"/>
    <s v="RETENCAO OT"/>
  </r>
  <r>
    <x v="0"/>
    <n v="0"/>
    <n v="0"/>
    <n v="0"/>
    <n v="4000"/>
    <x v="2484"/>
    <x v="0"/>
    <x v="0"/>
    <x v="0"/>
    <s v="03.16.15"/>
    <x v="0"/>
    <x v="0"/>
    <x v="0"/>
    <s v="Direção Financeira"/>
    <s v="03.16.15"/>
    <s v="Direção Financeira"/>
    <s v="03.16.15"/>
    <x v="40"/>
    <x v="0"/>
    <x v="0"/>
    <x v="1"/>
    <x v="0"/>
    <x v="0"/>
    <x v="0"/>
    <x v="0"/>
    <x v="11"/>
    <s v="2025-12-04"/>
    <x v="3"/>
    <n v="4000"/>
    <x v="0"/>
    <m/>
    <x v="0"/>
    <m/>
    <x v="26"/>
    <n v="100474914"/>
    <x v="0"/>
    <x v="0"/>
    <s v="Direção Financeira"/>
    <s v="ORI"/>
    <x v="0"/>
    <m/>
    <x v="0"/>
    <x v="0"/>
    <x v="0"/>
    <x v="0"/>
    <x v="0"/>
    <x v="0"/>
    <x v="0"/>
    <x v="0"/>
    <x v="0"/>
    <x v="0"/>
    <x v="0"/>
    <s v="Direção Financeira"/>
    <x v="0"/>
    <x v="0"/>
    <x v="0"/>
    <x v="0"/>
    <x v="0"/>
    <x v="0"/>
    <x v="0"/>
    <x v="0"/>
    <x v="0"/>
    <x v="0"/>
    <x v="0"/>
    <x v="0"/>
    <s v="Pagamento referente a aquisição de artigos para Câmara Municipal de São Miguel, conforme anexo."/>
  </r>
  <r>
    <x v="0"/>
    <n v="0"/>
    <n v="0"/>
    <n v="0"/>
    <n v="750"/>
    <x v="2485"/>
    <x v="0"/>
    <x v="1"/>
    <x v="0"/>
    <s v="80.02.01"/>
    <x v="28"/>
    <x v="4"/>
    <x v="4"/>
    <s v="Retenções Iur"/>
    <s v="80.02.01"/>
    <s v="Retenções Iur"/>
    <s v="80.02.01"/>
    <x v="52"/>
    <x v="0"/>
    <x v="6"/>
    <x v="1"/>
    <x v="1"/>
    <x v="2"/>
    <x v="2"/>
    <x v="0"/>
    <x v="10"/>
    <s v="2025-11-19"/>
    <x v="3"/>
    <n v="750"/>
    <x v="0"/>
    <m/>
    <x v="0"/>
    <m/>
    <x v="9"/>
    <n v="100474696"/>
    <x v="0"/>
    <x v="0"/>
    <s v="Retenções Iur"/>
    <s v="ORI"/>
    <x v="0"/>
    <s v="RIUR"/>
    <x v="0"/>
    <x v="0"/>
    <x v="0"/>
    <x v="0"/>
    <x v="0"/>
    <x v="0"/>
    <x v="0"/>
    <x v="0"/>
    <x v="0"/>
    <x v="0"/>
    <x v="0"/>
    <s v="Retenções Iur"/>
    <x v="0"/>
    <x v="0"/>
    <x v="0"/>
    <x v="0"/>
    <x v="2"/>
    <x v="0"/>
    <x v="0"/>
    <x v="0"/>
    <x v="0"/>
    <x v="1"/>
    <x v="0"/>
    <x v="0"/>
    <s v="RETENCAO OT"/>
  </r>
  <r>
    <x v="0"/>
    <n v="0"/>
    <n v="0"/>
    <n v="0"/>
    <n v="40148"/>
    <x v="2486"/>
    <x v="0"/>
    <x v="0"/>
    <x v="0"/>
    <s v="03.16.15"/>
    <x v="0"/>
    <x v="0"/>
    <x v="0"/>
    <s v="Direção Financeira"/>
    <s v="03.16.15"/>
    <s v="Direção Financeira"/>
    <s v="03.16.15"/>
    <x v="44"/>
    <x v="0"/>
    <x v="2"/>
    <x v="12"/>
    <x v="0"/>
    <x v="0"/>
    <x v="0"/>
    <x v="0"/>
    <x v="11"/>
    <s v="2025-12-29"/>
    <x v="3"/>
    <n v="40148"/>
    <x v="0"/>
    <m/>
    <x v="0"/>
    <m/>
    <x v="348"/>
    <n v="100479952"/>
    <x v="0"/>
    <x v="0"/>
    <s v="Direção Financeira"/>
    <s v="ORI"/>
    <x v="0"/>
    <m/>
    <x v="0"/>
    <x v="0"/>
    <x v="0"/>
    <x v="0"/>
    <x v="0"/>
    <x v="0"/>
    <x v="0"/>
    <x v="0"/>
    <x v="0"/>
    <x v="0"/>
    <x v="0"/>
    <s v="Direção Financeira"/>
    <x v="0"/>
    <x v="0"/>
    <x v="0"/>
    <x v="0"/>
    <x v="0"/>
    <x v="0"/>
    <x v="0"/>
    <x v="0"/>
    <x v="0"/>
    <x v="0"/>
    <x v="0"/>
    <x v="0"/>
    <s v="Pagamento referente á premio de seguro das viaturas ST-BE-47 e a viatura ST-AX-47, conforme anexo."/>
  </r>
  <r>
    <x v="0"/>
    <n v="0"/>
    <n v="0"/>
    <n v="0"/>
    <n v="4000"/>
    <x v="2487"/>
    <x v="0"/>
    <x v="0"/>
    <x v="0"/>
    <s v="01.25.04.22"/>
    <x v="9"/>
    <x v="2"/>
    <x v="2"/>
    <s v="Cultura"/>
    <s v="01.25.04"/>
    <s v="Cultura"/>
    <s v="01.25.04"/>
    <x v="4"/>
    <x v="0"/>
    <x v="2"/>
    <x v="3"/>
    <x v="0"/>
    <x v="1"/>
    <x v="0"/>
    <x v="0"/>
    <x v="11"/>
    <s v="2025-12-31"/>
    <x v="3"/>
    <n v="4000"/>
    <x v="0"/>
    <m/>
    <x v="0"/>
    <m/>
    <x v="377"/>
    <n v="100477582"/>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a Sra. Dulce Helena Mendes Cardoso, pelo serviço prestado durante festival de 2025. "/>
  </r>
  <r>
    <x v="0"/>
    <n v="0"/>
    <n v="0"/>
    <n v="0"/>
    <n v="1000"/>
    <x v="2488"/>
    <x v="0"/>
    <x v="0"/>
    <x v="0"/>
    <s v="03.16.16"/>
    <x v="53"/>
    <x v="0"/>
    <x v="0"/>
    <s v="Direção Ambiente e Saneamento "/>
    <s v="03.16.16"/>
    <s v="Direção Ambiente e Saneamento "/>
    <s v="03.16.16"/>
    <x v="0"/>
    <x v="0"/>
    <x v="0"/>
    <x v="0"/>
    <x v="0"/>
    <x v="0"/>
    <x v="0"/>
    <x v="0"/>
    <x v="11"/>
    <s v="2025-12-31"/>
    <x v="3"/>
    <n v="1000"/>
    <x v="0"/>
    <m/>
    <x v="0"/>
    <m/>
    <x v="68"/>
    <n v="100432269"/>
    <x v="0"/>
    <x v="0"/>
    <s v="Direção Ambiente e Saneamento "/>
    <s v="ORI"/>
    <x v="0"/>
    <m/>
    <x v="0"/>
    <x v="0"/>
    <x v="0"/>
    <x v="0"/>
    <x v="0"/>
    <x v="0"/>
    <x v="0"/>
    <x v="0"/>
    <x v="0"/>
    <x v="0"/>
    <x v="0"/>
    <s v="Direção Ambiente e Saneamento "/>
    <x v="0"/>
    <x v="0"/>
    <x v="0"/>
    <x v="0"/>
    <x v="0"/>
    <x v="0"/>
    <x v="0"/>
    <x v="0"/>
    <x v="0"/>
    <x v="0"/>
    <x v="0"/>
    <x v="0"/>
    <s v="Ajuda de custo a favor do Sr. HERCULANO PEREIRA FERNANDES, referente deslocação em missão de serviços a cidade de Santa Cruz, no dia 10 de dezembro de 2025, conforme anexo."/>
  </r>
  <r>
    <x v="1"/>
    <n v="0"/>
    <n v="0"/>
    <n v="0"/>
    <n v="225000"/>
    <x v="2489"/>
    <x v="0"/>
    <x v="1"/>
    <x v="0"/>
    <s v="03.03.10"/>
    <x v="15"/>
    <x v="0"/>
    <x v="5"/>
    <s v="Receitas Da Câmara"/>
    <s v="03.03.10"/>
    <s v="Receitas Da Câmara"/>
    <s v="03.03.10"/>
    <x v="54"/>
    <x v="0"/>
    <x v="5"/>
    <x v="13"/>
    <x v="0"/>
    <x v="0"/>
    <x v="2"/>
    <x v="0"/>
    <x v="11"/>
    <s v="2025-12-22"/>
    <x v="3"/>
    <n v="225000"/>
    <x v="0"/>
    <m/>
    <x v="0"/>
    <m/>
    <x v="26"/>
    <n v="100474914"/>
    <x v="0"/>
    <x v="0"/>
    <s v="Receitas Da Câmara"/>
    <s v="EXT"/>
    <x v="0"/>
    <s v="RDC"/>
    <x v="0"/>
    <x v="0"/>
    <x v="0"/>
    <x v="0"/>
    <x v="0"/>
    <x v="0"/>
    <x v="0"/>
    <x v="0"/>
    <x v="0"/>
    <x v="0"/>
    <x v="0"/>
    <s v="Receitas Da Câmara"/>
    <x v="0"/>
    <x v="0"/>
    <x v="0"/>
    <x v="0"/>
    <x v="0"/>
    <x v="0"/>
    <x v="0"/>
    <x v="0"/>
    <x v="0"/>
    <x v="0"/>
    <x v="0"/>
    <x v="0"/>
    <s v="Recebimento de FAC3 conforme anexo."/>
  </r>
  <r>
    <x v="0"/>
    <n v="0"/>
    <n v="0"/>
    <n v="0"/>
    <n v="1400"/>
    <x v="2490"/>
    <x v="0"/>
    <x v="0"/>
    <x v="0"/>
    <s v="03.16.17"/>
    <x v="45"/>
    <x v="0"/>
    <x v="0"/>
    <s v="Direção Proteção Civil"/>
    <s v="03.16.17"/>
    <s v="Direção Proteção Civil"/>
    <s v="03.16.17"/>
    <x v="0"/>
    <x v="0"/>
    <x v="0"/>
    <x v="0"/>
    <x v="0"/>
    <x v="0"/>
    <x v="0"/>
    <x v="0"/>
    <x v="1"/>
    <s v="2025-01-27"/>
    <x v="0"/>
    <n v="1400"/>
    <x v="0"/>
    <m/>
    <x v="0"/>
    <m/>
    <x v="334"/>
    <n v="100476021"/>
    <x v="0"/>
    <x v="0"/>
    <s v="Direção Proteção Civil"/>
    <s v="ORI"/>
    <x v="0"/>
    <m/>
    <x v="0"/>
    <x v="0"/>
    <x v="0"/>
    <x v="0"/>
    <x v="0"/>
    <x v="0"/>
    <x v="0"/>
    <x v="0"/>
    <x v="0"/>
    <x v="0"/>
    <x v="0"/>
    <s v="Direção Proteção Civil"/>
    <x v="0"/>
    <x v="0"/>
    <x v="0"/>
    <x v="0"/>
    <x v="0"/>
    <x v="0"/>
    <x v="0"/>
    <x v="0"/>
    <x v="0"/>
    <x v="0"/>
    <x v="0"/>
    <x v="0"/>
    <s v="Ajuda de custo a favor do Sr. Edmilson Adriano Leal Tavares, pela sua deslocação à Praia no dia 01 de Outubro de 2024, em missão de serviço conforme anexo. "/>
  </r>
  <r>
    <x v="0"/>
    <n v="0"/>
    <n v="0"/>
    <n v="0"/>
    <n v="7778"/>
    <x v="2491"/>
    <x v="0"/>
    <x v="1"/>
    <x v="0"/>
    <s v="03.03.10"/>
    <x v="15"/>
    <x v="0"/>
    <x v="5"/>
    <s v="Receitas Da Câmara"/>
    <s v="03.03.10"/>
    <s v="Receitas Da Câmara"/>
    <s v="03.03.10"/>
    <x v="64"/>
    <x v="0"/>
    <x v="4"/>
    <x v="9"/>
    <x v="0"/>
    <x v="0"/>
    <x v="2"/>
    <x v="0"/>
    <x v="1"/>
    <s v="2025-01-15"/>
    <x v="0"/>
    <n v="7778"/>
    <x v="0"/>
    <m/>
    <x v="0"/>
    <m/>
    <x v="26"/>
    <n v="100474914"/>
    <x v="0"/>
    <x v="0"/>
    <s v="Receitas Da Câmara"/>
    <s v="EXT"/>
    <x v="0"/>
    <s v="RDC"/>
    <x v="0"/>
    <x v="0"/>
    <x v="0"/>
    <x v="0"/>
    <x v="0"/>
    <x v="0"/>
    <x v="0"/>
    <x v="0"/>
    <x v="0"/>
    <x v="0"/>
    <x v="0"/>
    <s v="Receitas Da Câmara"/>
    <x v="0"/>
    <x v="0"/>
    <x v="0"/>
    <x v="0"/>
    <x v="0"/>
    <x v="0"/>
    <x v="0"/>
    <x v="0"/>
    <x v="0"/>
    <x v="0"/>
    <x v="0"/>
    <x v="0"/>
    <s v="Recebimento, ROC 1500000023RFB Câmara MSM, conforme anexo."/>
  </r>
  <r>
    <x v="0"/>
    <n v="0"/>
    <n v="0"/>
    <n v="0"/>
    <n v="5"/>
    <x v="2492"/>
    <x v="0"/>
    <x v="0"/>
    <x v="0"/>
    <s v="03.16.16"/>
    <x v="53"/>
    <x v="0"/>
    <x v="0"/>
    <s v="Direção Ambiente e Saneamento "/>
    <s v="03.16.16"/>
    <s v="Direção Ambiente e Saneamento "/>
    <s v="03.16.16"/>
    <x v="76"/>
    <x v="0"/>
    <x v="0"/>
    <x v="1"/>
    <x v="0"/>
    <x v="0"/>
    <x v="0"/>
    <x v="0"/>
    <x v="0"/>
    <s v="2025-02-20"/>
    <x v="0"/>
    <n v="5"/>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2-2025"/>
  </r>
  <r>
    <x v="0"/>
    <n v="0"/>
    <n v="0"/>
    <n v="0"/>
    <n v="51"/>
    <x v="2492"/>
    <x v="0"/>
    <x v="0"/>
    <x v="0"/>
    <s v="03.16.16"/>
    <x v="53"/>
    <x v="0"/>
    <x v="0"/>
    <s v="Direção Ambiente e Saneamento "/>
    <s v="03.16.16"/>
    <s v="Direção Ambiente e Saneamento "/>
    <s v="03.16.16"/>
    <x v="46"/>
    <x v="0"/>
    <x v="0"/>
    <x v="1"/>
    <x v="0"/>
    <x v="0"/>
    <x v="0"/>
    <x v="0"/>
    <x v="0"/>
    <s v="2025-02-20"/>
    <x v="0"/>
    <n v="51"/>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2-2025"/>
  </r>
  <r>
    <x v="0"/>
    <n v="0"/>
    <n v="0"/>
    <n v="0"/>
    <n v="1"/>
    <x v="2492"/>
    <x v="0"/>
    <x v="0"/>
    <x v="0"/>
    <s v="03.16.16"/>
    <x v="53"/>
    <x v="0"/>
    <x v="0"/>
    <s v="Direção Ambiente e Saneamento "/>
    <s v="03.16.16"/>
    <s v="Direção Ambiente e Saneamento "/>
    <s v="03.16.16"/>
    <x v="45"/>
    <x v="0"/>
    <x v="0"/>
    <x v="1"/>
    <x v="0"/>
    <x v="0"/>
    <x v="0"/>
    <x v="0"/>
    <x v="0"/>
    <s v="2025-02-20"/>
    <x v="0"/>
    <n v="1"/>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2-2025"/>
  </r>
  <r>
    <x v="0"/>
    <n v="0"/>
    <n v="0"/>
    <n v="0"/>
    <n v="1266"/>
    <x v="2492"/>
    <x v="0"/>
    <x v="0"/>
    <x v="0"/>
    <s v="03.16.16"/>
    <x v="53"/>
    <x v="0"/>
    <x v="0"/>
    <s v="Direção Ambiente e Saneamento "/>
    <s v="03.16.16"/>
    <s v="Direção Ambiente e Saneamento "/>
    <s v="03.16.16"/>
    <x v="42"/>
    <x v="0"/>
    <x v="0"/>
    <x v="1"/>
    <x v="1"/>
    <x v="0"/>
    <x v="0"/>
    <x v="0"/>
    <x v="0"/>
    <s v="2025-02-20"/>
    <x v="0"/>
    <n v="1266"/>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2-2025"/>
  </r>
  <r>
    <x v="0"/>
    <n v="0"/>
    <n v="0"/>
    <n v="0"/>
    <n v="36"/>
    <x v="2492"/>
    <x v="0"/>
    <x v="0"/>
    <x v="0"/>
    <s v="03.16.16"/>
    <x v="53"/>
    <x v="0"/>
    <x v="0"/>
    <s v="Direção Ambiente e Saneamento "/>
    <s v="03.16.16"/>
    <s v="Direção Ambiente e Saneamento "/>
    <s v="03.16.16"/>
    <x v="76"/>
    <x v="0"/>
    <x v="0"/>
    <x v="1"/>
    <x v="0"/>
    <x v="0"/>
    <x v="0"/>
    <x v="0"/>
    <x v="0"/>
    <s v="2025-02-20"/>
    <x v="0"/>
    <n v="36"/>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2-2025"/>
  </r>
  <r>
    <x v="0"/>
    <n v="0"/>
    <n v="0"/>
    <n v="0"/>
    <n v="352"/>
    <x v="2492"/>
    <x v="0"/>
    <x v="0"/>
    <x v="0"/>
    <s v="03.16.16"/>
    <x v="53"/>
    <x v="0"/>
    <x v="0"/>
    <s v="Direção Ambiente e Saneamento "/>
    <s v="03.16.16"/>
    <s v="Direção Ambiente e Saneamento "/>
    <s v="03.16.16"/>
    <x v="46"/>
    <x v="0"/>
    <x v="0"/>
    <x v="1"/>
    <x v="0"/>
    <x v="0"/>
    <x v="0"/>
    <x v="0"/>
    <x v="0"/>
    <s v="2025-02-20"/>
    <x v="0"/>
    <n v="352"/>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2-2025"/>
  </r>
  <r>
    <x v="0"/>
    <n v="0"/>
    <n v="0"/>
    <n v="0"/>
    <n v="7"/>
    <x v="2492"/>
    <x v="0"/>
    <x v="0"/>
    <x v="0"/>
    <s v="03.16.16"/>
    <x v="53"/>
    <x v="0"/>
    <x v="0"/>
    <s v="Direção Ambiente e Saneamento "/>
    <s v="03.16.16"/>
    <s v="Direção Ambiente e Saneamento "/>
    <s v="03.16.16"/>
    <x v="45"/>
    <x v="0"/>
    <x v="0"/>
    <x v="1"/>
    <x v="0"/>
    <x v="0"/>
    <x v="0"/>
    <x v="0"/>
    <x v="0"/>
    <s v="2025-02-20"/>
    <x v="0"/>
    <n v="7"/>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2-2025"/>
  </r>
  <r>
    <x v="0"/>
    <n v="0"/>
    <n v="0"/>
    <n v="0"/>
    <n v="8605"/>
    <x v="2492"/>
    <x v="0"/>
    <x v="0"/>
    <x v="0"/>
    <s v="03.16.16"/>
    <x v="53"/>
    <x v="0"/>
    <x v="0"/>
    <s v="Direção Ambiente e Saneamento "/>
    <s v="03.16.16"/>
    <s v="Direção Ambiente e Saneamento "/>
    <s v="03.16.16"/>
    <x v="42"/>
    <x v="0"/>
    <x v="0"/>
    <x v="1"/>
    <x v="1"/>
    <x v="0"/>
    <x v="0"/>
    <x v="0"/>
    <x v="0"/>
    <s v="2025-02-20"/>
    <x v="0"/>
    <n v="8605"/>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2-2025"/>
  </r>
  <r>
    <x v="0"/>
    <n v="0"/>
    <n v="0"/>
    <n v="0"/>
    <n v="3667"/>
    <x v="2492"/>
    <x v="0"/>
    <x v="0"/>
    <x v="0"/>
    <s v="03.16.16"/>
    <x v="53"/>
    <x v="0"/>
    <x v="0"/>
    <s v="Direção Ambiente e Saneamento "/>
    <s v="03.16.16"/>
    <s v="Direção Ambiente e Saneamento "/>
    <s v="03.16.16"/>
    <x v="76"/>
    <x v="0"/>
    <x v="0"/>
    <x v="1"/>
    <x v="0"/>
    <x v="0"/>
    <x v="0"/>
    <x v="0"/>
    <x v="0"/>
    <s v="2025-02-20"/>
    <x v="0"/>
    <n v="3667"/>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2-2025"/>
  </r>
  <r>
    <x v="0"/>
    <n v="0"/>
    <n v="0"/>
    <n v="0"/>
    <n v="35503"/>
    <x v="2492"/>
    <x v="0"/>
    <x v="0"/>
    <x v="0"/>
    <s v="03.16.16"/>
    <x v="53"/>
    <x v="0"/>
    <x v="0"/>
    <s v="Direção Ambiente e Saneamento "/>
    <s v="03.16.16"/>
    <s v="Direção Ambiente e Saneamento "/>
    <s v="03.16.16"/>
    <x v="46"/>
    <x v="0"/>
    <x v="0"/>
    <x v="1"/>
    <x v="0"/>
    <x v="0"/>
    <x v="0"/>
    <x v="0"/>
    <x v="0"/>
    <s v="2025-02-20"/>
    <x v="0"/>
    <n v="35503"/>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2-2025"/>
  </r>
  <r>
    <x v="0"/>
    <n v="0"/>
    <n v="0"/>
    <n v="0"/>
    <n v="729"/>
    <x v="2492"/>
    <x v="0"/>
    <x v="0"/>
    <x v="0"/>
    <s v="03.16.16"/>
    <x v="53"/>
    <x v="0"/>
    <x v="0"/>
    <s v="Direção Ambiente e Saneamento "/>
    <s v="03.16.16"/>
    <s v="Direção Ambiente e Saneamento "/>
    <s v="03.16.16"/>
    <x v="45"/>
    <x v="0"/>
    <x v="0"/>
    <x v="1"/>
    <x v="0"/>
    <x v="0"/>
    <x v="0"/>
    <x v="0"/>
    <x v="0"/>
    <s v="2025-02-20"/>
    <x v="0"/>
    <n v="729"/>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2-2025"/>
  </r>
  <r>
    <x v="0"/>
    <n v="0"/>
    <n v="0"/>
    <n v="0"/>
    <n v="865517"/>
    <x v="2492"/>
    <x v="0"/>
    <x v="0"/>
    <x v="0"/>
    <s v="03.16.16"/>
    <x v="53"/>
    <x v="0"/>
    <x v="0"/>
    <s v="Direção Ambiente e Saneamento "/>
    <s v="03.16.16"/>
    <s v="Direção Ambiente e Saneamento "/>
    <s v="03.16.16"/>
    <x v="42"/>
    <x v="0"/>
    <x v="0"/>
    <x v="1"/>
    <x v="1"/>
    <x v="0"/>
    <x v="0"/>
    <x v="0"/>
    <x v="0"/>
    <s v="2025-02-20"/>
    <x v="0"/>
    <n v="865517"/>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2-2025"/>
  </r>
  <r>
    <x v="0"/>
    <n v="0"/>
    <n v="0"/>
    <n v="0"/>
    <n v="31724"/>
    <x v="2493"/>
    <x v="0"/>
    <x v="0"/>
    <x v="0"/>
    <s v="03.16.25"/>
    <x v="21"/>
    <x v="0"/>
    <x v="0"/>
    <s v="Direção dos  Recursos Humanos"/>
    <s v="03.16.25"/>
    <s v="Direção dos  Recursos Humanos"/>
    <s v="03.16.25"/>
    <x v="71"/>
    <x v="0"/>
    <x v="1"/>
    <x v="15"/>
    <x v="0"/>
    <x v="0"/>
    <x v="0"/>
    <x v="0"/>
    <x v="0"/>
    <s v="2025-02-21"/>
    <x v="0"/>
    <n v="31724"/>
    <x v="0"/>
    <m/>
    <x v="0"/>
    <m/>
    <x v="9"/>
    <n v="100474696"/>
    <x v="0"/>
    <x v="1"/>
    <s v="Direção dos  Recursos Humanos"/>
    <s v="ORI"/>
    <x v="0"/>
    <m/>
    <x v="0"/>
    <x v="0"/>
    <x v="0"/>
    <x v="0"/>
    <x v="0"/>
    <x v="0"/>
    <x v="0"/>
    <x v="0"/>
    <x v="0"/>
    <x v="0"/>
    <x v="0"/>
    <s v="Direção dos  Recursos Humanos"/>
    <x v="0"/>
    <x v="0"/>
    <x v="0"/>
    <x v="0"/>
    <x v="0"/>
    <x v="0"/>
    <x v="0"/>
    <x v="0"/>
    <x v="0"/>
    <x v="0"/>
    <x v="1"/>
    <x v="0"/>
    <s v="Pagamento de salário referente a 02-2025"/>
  </r>
  <r>
    <x v="0"/>
    <n v="0"/>
    <n v="0"/>
    <n v="0"/>
    <n v="331"/>
    <x v="2493"/>
    <x v="0"/>
    <x v="0"/>
    <x v="0"/>
    <s v="03.16.25"/>
    <x v="21"/>
    <x v="0"/>
    <x v="0"/>
    <s v="Direção dos  Recursos Humanos"/>
    <s v="03.16.25"/>
    <s v="Direção dos  Recursos Humanos"/>
    <s v="03.16.25"/>
    <x v="8"/>
    <x v="0"/>
    <x v="0"/>
    <x v="0"/>
    <x v="0"/>
    <x v="0"/>
    <x v="0"/>
    <x v="0"/>
    <x v="0"/>
    <s v="2025-02-21"/>
    <x v="0"/>
    <n v="331"/>
    <x v="0"/>
    <m/>
    <x v="0"/>
    <m/>
    <x v="9"/>
    <n v="100474696"/>
    <x v="0"/>
    <x v="1"/>
    <s v="Direção dos  Recursos Humanos"/>
    <s v="ORI"/>
    <x v="0"/>
    <m/>
    <x v="0"/>
    <x v="0"/>
    <x v="0"/>
    <x v="0"/>
    <x v="0"/>
    <x v="0"/>
    <x v="0"/>
    <x v="0"/>
    <x v="0"/>
    <x v="0"/>
    <x v="0"/>
    <s v="Direção dos  Recursos Humanos"/>
    <x v="0"/>
    <x v="0"/>
    <x v="0"/>
    <x v="0"/>
    <x v="0"/>
    <x v="0"/>
    <x v="0"/>
    <x v="0"/>
    <x v="0"/>
    <x v="0"/>
    <x v="1"/>
    <x v="0"/>
    <s v="Pagamento de salário referente a 02-2025"/>
  </r>
  <r>
    <x v="0"/>
    <n v="0"/>
    <n v="0"/>
    <n v="0"/>
    <n v="104"/>
    <x v="2493"/>
    <x v="0"/>
    <x v="0"/>
    <x v="0"/>
    <s v="03.16.25"/>
    <x v="21"/>
    <x v="0"/>
    <x v="0"/>
    <s v="Direção dos  Recursos Humanos"/>
    <s v="03.16.25"/>
    <s v="Direção dos  Recursos Humanos"/>
    <s v="03.16.25"/>
    <x v="46"/>
    <x v="0"/>
    <x v="0"/>
    <x v="1"/>
    <x v="0"/>
    <x v="0"/>
    <x v="0"/>
    <x v="0"/>
    <x v="0"/>
    <s v="2025-02-21"/>
    <x v="0"/>
    <n v="104"/>
    <x v="0"/>
    <m/>
    <x v="0"/>
    <m/>
    <x v="9"/>
    <n v="100474696"/>
    <x v="0"/>
    <x v="1"/>
    <s v="Direção dos  Recursos Humanos"/>
    <s v="ORI"/>
    <x v="0"/>
    <m/>
    <x v="0"/>
    <x v="0"/>
    <x v="0"/>
    <x v="0"/>
    <x v="0"/>
    <x v="0"/>
    <x v="0"/>
    <x v="0"/>
    <x v="0"/>
    <x v="0"/>
    <x v="0"/>
    <s v="Direção dos  Recursos Humanos"/>
    <x v="0"/>
    <x v="0"/>
    <x v="0"/>
    <x v="0"/>
    <x v="0"/>
    <x v="0"/>
    <x v="0"/>
    <x v="0"/>
    <x v="0"/>
    <x v="0"/>
    <x v="1"/>
    <x v="0"/>
    <s v="Pagamento de salário referente a 02-2025"/>
  </r>
  <r>
    <x v="0"/>
    <n v="0"/>
    <n v="0"/>
    <n v="0"/>
    <n v="70"/>
    <x v="2493"/>
    <x v="0"/>
    <x v="0"/>
    <x v="0"/>
    <s v="03.16.25"/>
    <x v="21"/>
    <x v="0"/>
    <x v="0"/>
    <s v="Direção dos  Recursos Humanos"/>
    <s v="03.16.25"/>
    <s v="Direção dos  Recursos Humanos"/>
    <s v="03.16.25"/>
    <x v="45"/>
    <x v="0"/>
    <x v="0"/>
    <x v="1"/>
    <x v="0"/>
    <x v="0"/>
    <x v="0"/>
    <x v="0"/>
    <x v="0"/>
    <s v="2025-02-21"/>
    <x v="0"/>
    <n v="70"/>
    <x v="0"/>
    <m/>
    <x v="0"/>
    <m/>
    <x v="9"/>
    <n v="100474696"/>
    <x v="0"/>
    <x v="1"/>
    <s v="Direção dos  Recursos Humanos"/>
    <s v="ORI"/>
    <x v="0"/>
    <m/>
    <x v="0"/>
    <x v="0"/>
    <x v="0"/>
    <x v="0"/>
    <x v="0"/>
    <x v="0"/>
    <x v="0"/>
    <x v="0"/>
    <x v="0"/>
    <x v="0"/>
    <x v="0"/>
    <s v="Direção dos  Recursos Humanos"/>
    <x v="0"/>
    <x v="0"/>
    <x v="0"/>
    <x v="0"/>
    <x v="0"/>
    <x v="0"/>
    <x v="0"/>
    <x v="0"/>
    <x v="0"/>
    <x v="0"/>
    <x v="1"/>
    <x v="0"/>
    <s v="Pagamento de salário referente a 02-2025"/>
  </r>
  <r>
    <x v="0"/>
    <n v="0"/>
    <n v="0"/>
    <n v="0"/>
    <n v="677"/>
    <x v="2493"/>
    <x v="0"/>
    <x v="0"/>
    <x v="0"/>
    <s v="03.16.25"/>
    <x v="21"/>
    <x v="0"/>
    <x v="0"/>
    <s v="Direção dos  Recursos Humanos"/>
    <s v="03.16.25"/>
    <s v="Direção dos  Recursos Humanos"/>
    <s v="03.16.25"/>
    <x v="42"/>
    <x v="0"/>
    <x v="0"/>
    <x v="1"/>
    <x v="1"/>
    <x v="0"/>
    <x v="0"/>
    <x v="0"/>
    <x v="0"/>
    <s v="2025-02-21"/>
    <x v="0"/>
    <n v="677"/>
    <x v="0"/>
    <m/>
    <x v="0"/>
    <m/>
    <x v="9"/>
    <n v="100474696"/>
    <x v="0"/>
    <x v="1"/>
    <s v="Direção dos  Recursos Humanos"/>
    <s v="ORI"/>
    <x v="0"/>
    <m/>
    <x v="0"/>
    <x v="0"/>
    <x v="0"/>
    <x v="0"/>
    <x v="0"/>
    <x v="0"/>
    <x v="0"/>
    <x v="0"/>
    <x v="0"/>
    <x v="0"/>
    <x v="0"/>
    <s v="Direção dos  Recursos Humanos"/>
    <x v="0"/>
    <x v="0"/>
    <x v="0"/>
    <x v="0"/>
    <x v="0"/>
    <x v="0"/>
    <x v="0"/>
    <x v="0"/>
    <x v="0"/>
    <x v="0"/>
    <x v="1"/>
    <x v="0"/>
    <s v="Pagamento de salário referente a 02-2025"/>
  </r>
  <r>
    <x v="0"/>
    <n v="0"/>
    <n v="0"/>
    <n v="0"/>
    <n v="9491"/>
    <x v="2493"/>
    <x v="0"/>
    <x v="0"/>
    <x v="0"/>
    <s v="03.16.25"/>
    <x v="21"/>
    <x v="0"/>
    <x v="0"/>
    <s v="Direção dos  Recursos Humanos"/>
    <s v="03.16.25"/>
    <s v="Direção dos  Recursos Humanos"/>
    <s v="03.16.25"/>
    <x v="47"/>
    <x v="0"/>
    <x v="0"/>
    <x v="1"/>
    <x v="1"/>
    <x v="0"/>
    <x v="0"/>
    <x v="0"/>
    <x v="0"/>
    <s v="2025-02-21"/>
    <x v="0"/>
    <n v="9491"/>
    <x v="0"/>
    <m/>
    <x v="0"/>
    <m/>
    <x v="9"/>
    <n v="100474696"/>
    <x v="0"/>
    <x v="1"/>
    <s v="Direção dos  Recursos Humanos"/>
    <s v="ORI"/>
    <x v="0"/>
    <m/>
    <x v="0"/>
    <x v="0"/>
    <x v="0"/>
    <x v="0"/>
    <x v="0"/>
    <x v="0"/>
    <x v="0"/>
    <x v="0"/>
    <x v="0"/>
    <x v="0"/>
    <x v="0"/>
    <s v="Direção dos  Recursos Humanos"/>
    <x v="0"/>
    <x v="0"/>
    <x v="0"/>
    <x v="0"/>
    <x v="0"/>
    <x v="0"/>
    <x v="0"/>
    <x v="0"/>
    <x v="0"/>
    <x v="0"/>
    <x v="1"/>
    <x v="0"/>
    <s v="Pagamento de salário referente a 02-2025"/>
  </r>
  <r>
    <x v="0"/>
    <n v="0"/>
    <n v="0"/>
    <n v="0"/>
    <n v="3319"/>
    <x v="2493"/>
    <x v="0"/>
    <x v="0"/>
    <x v="0"/>
    <s v="03.16.25"/>
    <x v="21"/>
    <x v="0"/>
    <x v="0"/>
    <s v="Direção dos  Recursos Humanos"/>
    <s v="03.16.25"/>
    <s v="Direção dos  Recursos Humanos"/>
    <s v="03.16.25"/>
    <x v="48"/>
    <x v="0"/>
    <x v="0"/>
    <x v="1"/>
    <x v="1"/>
    <x v="0"/>
    <x v="0"/>
    <x v="0"/>
    <x v="0"/>
    <s v="2025-02-21"/>
    <x v="0"/>
    <n v="3319"/>
    <x v="0"/>
    <m/>
    <x v="0"/>
    <m/>
    <x v="9"/>
    <n v="100474696"/>
    <x v="0"/>
    <x v="1"/>
    <s v="Direção dos  Recursos Humanos"/>
    <s v="ORI"/>
    <x v="0"/>
    <m/>
    <x v="0"/>
    <x v="0"/>
    <x v="0"/>
    <x v="0"/>
    <x v="0"/>
    <x v="0"/>
    <x v="0"/>
    <x v="0"/>
    <x v="0"/>
    <x v="0"/>
    <x v="0"/>
    <s v="Direção dos  Recursos Humanos"/>
    <x v="0"/>
    <x v="0"/>
    <x v="0"/>
    <x v="0"/>
    <x v="0"/>
    <x v="0"/>
    <x v="0"/>
    <x v="0"/>
    <x v="0"/>
    <x v="0"/>
    <x v="1"/>
    <x v="0"/>
    <s v="Pagamento de salário referente a 02-2025"/>
  </r>
  <r>
    <x v="0"/>
    <n v="0"/>
    <n v="0"/>
    <n v="0"/>
    <n v="1652"/>
    <x v="2493"/>
    <x v="0"/>
    <x v="0"/>
    <x v="0"/>
    <s v="03.16.25"/>
    <x v="21"/>
    <x v="0"/>
    <x v="0"/>
    <s v="Direção dos  Recursos Humanos"/>
    <s v="03.16.25"/>
    <s v="Direção dos  Recursos Humanos"/>
    <s v="03.16.25"/>
    <x v="70"/>
    <x v="0"/>
    <x v="1"/>
    <x v="15"/>
    <x v="0"/>
    <x v="0"/>
    <x v="0"/>
    <x v="0"/>
    <x v="0"/>
    <s v="2025-02-21"/>
    <x v="0"/>
    <n v="1652"/>
    <x v="0"/>
    <m/>
    <x v="0"/>
    <m/>
    <x v="9"/>
    <n v="100474696"/>
    <x v="0"/>
    <x v="1"/>
    <s v="Direção dos  Recursos Humanos"/>
    <s v="ORI"/>
    <x v="0"/>
    <m/>
    <x v="0"/>
    <x v="0"/>
    <x v="0"/>
    <x v="0"/>
    <x v="0"/>
    <x v="0"/>
    <x v="0"/>
    <x v="0"/>
    <x v="0"/>
    <x v="0"/>
    <x v="0"/>
    <s v="Direção dos  Recursos Humanos"/>
    <x v="0"/>
    <x v="0"/>
    <x v="0"/>
    <x v="0"/>
    <x v="0"/>
    <x v="0"/>
    <x v="0"/>
    <x v="0"/>
    <x v="0"/>
    <x v="0"/>
    <x v="1"/>
    <x v="0"/>
    <s v="Pagamento de salário referente a 02-2025"/>
  </r>
  <r>
    <x v="0"/>
    <n v="0"/>
    <n v="0"/>
    <n v="0"/>
    <n v="10834"/>
    <x v="2494"/>
    <x v="0"/>
    <x v="0"/>
    <x v="0"/>
    <s v="03.16.13"/>
    <x v="51"/>
    <x v="0"/>
    <x v="0"/>
    <s v="Unidade Gestão de Aquisições"/>
    <s v="03.16.13"/>
    <s v="Unidade Gestão de Aquisições"/>
    <s v="03.16.13"/>
    <x v="42"/>
    <x v="0"/>
    <x v="0"/>
    <x v="1"/>
    <x v="1"/>
    <x v="0"/>
    <x v="0"/>
    <x v="0"/>
    <x v="0"/>
    <s v="2025-02-20"/>
    <x v="0"/>
    <n v="10834"/>
    <x v="0"/>
    <m/>
    <x v="0"/>
    <m/>
    <x v="9"/>
    <n v="100474696"/>
    <x v="0"/>
    <x v="1"/>
    <s v="Unidade Gestão de Aquisições"/>
    <s v="ORI"/>
    <x v="0"/>
    <s v="UGA"/>
    <x v="0"/>
    <x v="0"/>
    <x v="0"/>
    <x v="0"/>
    <x v="0"/>
    <x v="0"/>
    <x v="0"/>
    <x v="0"/>
    <x v="0"/>
    <x v="0"/>
    <x v="0"/>
    <s v="Unidade Gestão de Aquisições"/>
    <x v="0"/>
    <x v="0"/>
    <x v="0"/>
    <x v="0"/>
    <x v="0"/>
    <x v="0"/>
    <x v="0"/>
    <x v="0"/>
    <x v="0"/>
    <x v="0"/>
    <x v="1"/>
    <x v="0"/>
    <s v="Pagamento de salário referente a 02-2025"/>
  </r>
  <r>
    <x v="0"/>
    <n v="0"/>
    <n v="0"/>
    <n v="0"/>
    <n v="83615"/>
    <x v="2494"/>
    <x v="0"/>
    <x v="0"/>
    <x v="0"/>
    <s v="03.16.13"/>
    <x v="51"/>
    <x v="0"/>
    <x v="0"/>
    <s v="Unidade Gestão de Aquisições"/>
    <s v="03.16.13"/>
    <s v="Unidade Gestão de Aquisições"/>
    <s v="03.16.13"/>
    <x v="42"/>
    <x v="0"/>
    <x v="0"/>
    <x v="1"/>
    <x v="1"/>
    <x v="0"/>
    <x v="0"/>
    <x v="0"/>
    <x v="0"/>
    <s v="2025-02-20"/>
    <x v="0"/>
    <n v="83615"/>
    <x v="0"/>
    <m/>
    <x v="0"/>
    <m/>
    <x v="26"/>
    <n v="100474914"/>
    <x v="0"/>
    <x v="0"/>
    <s v="Unidade Gestão de Aquisições"/>
    <s v="ORI"/>
    <x v="0"/>
    <s v="UGA"/>
    <x v="0"/>
    <x v="0"/>
    <x v="0"/>
    <x v="0"/>
    <x v="0"/>
    <x v="0"/>
    <x v="0"/>
    <x v="0"/>
    <x v="0"/>
    <x v="0"/>
    <x v="0"/>
    <s v="Unidade Gestão de Aquisições"/>
    <x v="0"/>
    <x v="0"/>
    <x v="0"/>
    <x v="0"/>
    <x v="0"/>
    <x v="0"/>
    <x v="0"/>
    <x v="0"/>
    <x v="0"/>
    <x v="0"/>
    <x v="0"/>
    <x v="0"/>
    <s v="Pagamento de salário referente a 02-2025"/>
  </r>
  <r>
    <x v="0"/>
    <n v="0"/>
    <n v="0"/>
    <n v="0"/>
    <n v="882"/>
    <x v="2495"/>
    <x v="0"/>
    <x v="0"/>
    <x v="0"/>
    <s v="03.16.12"/>
    <x v="55"/>
    <x v="0"/>
    <x v="0"/>
    <s v="Direcção de Urbanismo"/>
    <s v="03.16.12"/>
    <s v="Direcção de Urbanismo"/>
    <s v="03.16.12"/>
    <x v="8"/>
    <x v="0"/>
    <x v="0"/>
    <x v="0"/>
    <x v="0"/>
    <x v="0"/>
    <x v="0"/>
    <x v="0"/>
    <x v="0"/>
    <s v="2025-02-20"/>
    <x v="0"/>
    <n v="882"/>
    <x v="0"/>
    <m/>
    <x v="0"/>
    <m/>
    <x v="9"/>
    <n v="100474696"/>
    <x v="0"/>
    <x v="1"/>
    <s v="Direcção de Urbanismo"/>
    <s v="ORI"/>
    <x v="0"/>
    <m/>
    <x v="0"/>
    <x v="0"/>
    <x v="0"/>
    <x v="0"/>
    <x v="0"/>
    <x v="0"/>
    <x v="0"/>
    <x v="0"/>
    <x v="0"/>
    <x v="0"/>
    <x v="0"/>
    <s v="Direcção de Urbanismo"/>
    <x v="0"/>
    <x v="0"/>
    <x v="0"/>
    <x v="0"/>
    <x v="0"/>
    <x v="0"/>
    <x v="0"/>
    <x v="0"/>
    <x v="0"/>
    <x v="0"/>
    <x v="1"/>
    <x v="0"/>
    <s v="Pagamento de salário referente a 02-2025"/>
  </r>
  <r>
    <x v="0"/>
    <n v="0"/>
    <n v="0"/>
    <n v="0"/>
    <n v="5266"/>
    <x v="2495"/>
    <x v="0"/>
    <x v="0"/>
    <x v="0"/>
    <s v="03.16.12"/>
    <x v="55"/>
    <x v="0"/>
    <x v="0"/>
    <s v="Direcção de Urbanismo"/>
    <s v="03.16.12"/>
    <s v="Direcção de Urbanismo"/>
    <s v="03.16.12"/>
    <x v="42"/>
    <x v="0"/>
    <x v="0"/>
    <x v="1"/>
    <x v="1"/>
    <x v="0"/>
    <x v="0"/>
    <x v="0"/>
    <x v="0"/>
    <s v="2025-02-20"/>
    <x v="0"/>
    <n v="5266"/>
    <x v="0"/>
    <m/>
    <x v="0"/>
    <m/>
    <x v="9"/>
    <n v="100474696"/>
    <x v="0"/>
    <x v="1"/>
    <s v="Direcção de Urbanismo"/>
    <s v="ORI"/>
    <x v="0"/>
    <m/>
    <x v="0"/>
    <x v="0"/>
    <x v="0"/>
    <x v="0"/>
    <x v="0"/>
    <x v="0"/>
    <x v="0"/>
    <x v="0"/>
    <x v="0"/>
    <x v="0"/>
    <x v="0"/>
    <s v="Direcção de Urbanismo"/>
    <x v="0"/>
    <x v="0"/>
    <x v="0"/>
    <x v="0"/>
    <x v="0"/>
    <x v="0"/>
    <x v="0"/>
    <x v="0"/>
    <x v="0"/>
    <x v="0"/>
    <x v="1"/>
    <x v="0"/>
    <s v="Pagamento de salário referente a 02-2025"/>
  </r>
  <r>
    <x v="0"/>
    <n v="0"/>
    <n v="0"/>
    <n v="0"/>
    <n v="8831"/>
    <x v="2495"/>
    <x v="0"/>
    <x v="0"/>
    <x v="0"/>
    <s v="03.16.12"/>
    <x v="55"/>
    <x v="0"/>
    <x v="0"/>
    <s v="Direcção de Urbanismo"/>
    <s v="03.16.12"/>
    <s v="Direcção de Urbanismo"/>
    <s v="03.16.12"/>
    <x v="48"/>
    <x v="0"/>
    <x v="0"/>
    <x v="1"/>
    <x v="1"/>
    <x v="0"/>
    <x v="0"/>
    <x v="0"/>
    <x v="0"/>
    <s v="2025-02-20"/>
    <x v="0"/>
    <n v="8831"/>
    <x v="0"/>
    <m/>
    <x v="0"/>
    <m/>
    <x v="9"/>
    <n v="100474696"/>
    <x v="0"/>
    <x v="1"/>
    <s v="Direcção de Urbanismo"/>
    <s v="ORI"/>
    <x v="0"/>
    <m/>
    <x v="0"/>
    <x v="0"/>
    <x v="0"/>
    <x v="0"/>
    <x v="0"/>
    <x v="0"/>
    <x v="0"/>
    <x v="0"/>
    <x v="0"/>
    <x v="0"/>
    <x v="0"/>
    <s v="Direcção de Urbanismo"/>
    <x v="0"/>
    <x v="0"/>
    <x v="0"/>
    <x v="0"/>
    <x v="0"/>
    <x v="0"/>
    <x v="0"/>
    <x v="0"/>
    <x v="0"/>
    <x v="0"/>
    <x v="1"/>
    <x v="0"/>
    <s v="Pagamento de salário referente a 02-2025"/>
  </r>
  <r>
    <x v="0"/>
    <n v="0"/>
    <n v="0"/>
    <n v="0"/>
    <n v="10437"/>
    <x v="2495"/>
    <x v="0"/>
    <x v="0"/>
    <x v="0"/>
    <s v="03.16.12"/>
    <x v="55"/>
    <x v="0"/>
    <x v="0"/>
    <s v="Direcção de Urbanismo"/>
    <s v="03.16.12"/>
    <s v="Direcção de Urbanismo"/>
    <s v="03.16.12"/>
    <x v="8"/>
    <x v="0"/>
    <x v="0"/>
    <x v="0"/>
    <x v="0"/>
    <x v="0"/>
    <x v="0"/>
    <x v="0"/>
    <x v="0"/>
    <s v="2025-02-20"/>
    <x v="0"/>
    <n v="10437"/>
    <x v="0"/>
    <m/>
    <x v="0"/>
    <m/>
    <x v="26"/>
    <n v="100474914"/>
    <x v="0"/>
    <x v="0"/>
    <s v="Direcção de Urbanismo"/>
    <s v="ORI"/>
    <x v="0"/>
    <m/>
    <x v="0"/>
    <x v="0"/>
    <x v="0"/>
    <x v="0"/>
    <x v="0"/>
    <x v="0"/>
    <x v="0"/>
    <x v="0"/>
    <x v="0"/>
    <x v="0"/>
    <x v="0"/>
    <s v="Direcção de Urbanismo"/>
    <x v="0"/>
    <x v="0"/>
    <x v="0"/>
    <x v="0"/>
    <x v="0"/>
    <x v="0"/>
    <x v="0"/>
    <x v="0"/>
    <x v="0"/>
    <x v="0"/>
    <x v="0"/>
    <x v="0"/>
    <s v="Pagamento de salário referente a 02-2025"/>
  </r>
  <r>
    <x v="0"/>
    <n v="0"/>
    <n v="0"/>
    <n v="0"/>
    <n v="62239"/>
    <x v="2495"/>
    <x v="0"/>
    <x v="0"/>
    <x v="0"/>
    <s v="03.16.12"/>
    <x v="55"/>
    <x v="0"/>
    <x v="0"/>
    <s v="Direcção de Urbanismo"/>
    <s v="03.16.12"/>
    <s v="Direcção de Urbanismo"/>
    <s v="03.16.12"/>
    <x v="42"/>
    <x v="0"/>
    <x v="0"/>
    <x v="1"/>
    <x v="1"/>
    <x v="0"/>
    <x v="0"/>
    <x v="0"/>
    <x v="0"/>
    <s v="2025-02-20"/>
    <x v="0"/>
    <n v="62239"/>
    <x v="0"/>
    <m/>
    <x v="0"/>
    <m/>
    <x v="26"/>
    <n v="100474914"/>
    <x v="0"/>
    <x v="0"/>
    <s v="Direcção de Urbanismo"/>
    <s v="ORI"/>
    <x v="0"/>
    <m/>
    <x v="0"/>
    <x v="0"/>
    <x v="0"/>
    <x v="0"/>
    <x v="0"/>
    <x v="0"/>
    <x v="0"/>
    <x v="0"/>
    <x v="0"/>
    <x v="0"/>
    <x v="0"/>
    <s v="Direcção de Urbanismo"/>
    <x v="0"/>
    <x v="0"/>
    <x v="0"/>
    <x v="0"/>
    <x v="0"/>
    <x v="0"/>
    <x v="0"/>
    <x v="0"/>
    <x v="0"/>
    <x v="0"/>
    <x v="0"/>
    <x v="0"/>
    <s v="Pagamento de salário referente a 02-2025"/>
  </r>
  <r>
    <x v="0"/>
    <n v="0"/>
    <n v="0"/>
    <n v="0"/>
    <n v="104353"/>
    <x v="2495"/>
    <x v="0"/>
    <x v="0"/>
    <x v="0"/>
    <s v="03.16.12"/>
    <x v="55"/>
    <x v="0"/>
    <x v="0"/>
    <s v="Direcção de Urbanismo"/>
    <s v="03.16.12"/>
    <s v="Direcção de Urbanismo"/>
    <s v="03.16.12"/>
    <x v="48"/>
    <x v="0"/>
    <x v="0"/>
    <x v="1"/>
    <x v="1"/>
    <x v="0"/>
    <x v="0"/>
    <x v="0"/>
    <x v="0"/>
    <s v="2025-02-20"/>
    <x v="0"/>
    <n v="104353"/>
    <x v="0"/>
    <m/>
    <x v="0"/>
    <m/>
    <x v="26"/>
    <n v="100474914"/>
    <x v="0"/>
    <x v="0"/>
    <s v="Direcção de Urbanismo"/>
    <s v="ORI"/>
    <x v="0"/>
    <m/>
    <x v="0"/>
    <x v="0"/>
    <x v="0"/>
    <x v="0"/>
    <x v="0"/>
    <x v="0"/>
    <x v="0"/>
    <x v="0"/>
    <x v="0"/>
    <x v="0"/>
    <x v="0"/>
    <s v="Direcção de Urbanismo"/>
    <x v="0"/>
    <x v="0"/>
    <x v="0"/>
    <x v="0"/>
    <x v="0"/>
    <x v="0"/>
    <x v="0"/>
    <x v="0"/>
    <x v="0"/>
    <x v="0"/>
    <x v="0"/>
    <x v="0"/>
    <s v="Pagamento de salário referente a 02-2025"/>
  </r>
  <r>
    <x v="0"/>
    <n v="0"/>
    <n v="0"/>
    <n v="0"/>
    <n v="660"/>
    <x v="2496"/>
    <x v="0"/>
    <x v="0"/>
    <x v="0"/>
    <s v="03.16.15"/>
    <x v="0"/>
    <x v="0"/>
    <x v="0"/>
    <s v="Direção Financeira"/>
    <s v="03.16.15"/>
    <s v="Direção Financeira"/>
    <s v="03.16.15"/>
    <x v="76"/>
    <x v="0"/>
    <x v="0"/>
    <x v="1"/>
    <x v="0"/>
    <x v="0"/>
    <x v="0"/>
    <x v="0"/>
    <x v="0"/>
    <s v="2025-02-21"/>
    <x v="0"/>
    <n v="660"/>
    <x v="0"/>
    <m/>
    <x v="0"/>
    <m/>
    <x v="9"/>
    <n v="100474696"/>
    <x v="0"/>
    <x v="1"/>
    <s v="Direção Financeira"/>
    <s v="ORI"/>
    <x v="0"/>
    <m/>
    <x v="0"/>
    <x v="0"/>
    <x v="0"/>
    <x v="0"/>
    <x v="0"/>
    <x v="0"/>
    <x v="0"/>
    <x v="0"/>
    <x v="0"/>
    <x v="0"/>
    <x v="0"/>
    <s v="Direção Financeira"/>
    <x v="0"/>
    <x v="0"/>
    <x v="0"/>
    <x v="0"/>
    <x v="0"/>
    <x v="0"/>
    <x v="0"/>
    <x v="0"/>
    <x v="0"/>
    <x v="0"/>
    <x v="1"/>
    <x v="0"/>
    <s v="Pagamento de salário referente a 02-2025"/>
  </r>
  <r>
    <x v="0"/>
    <n v="0"/>
    <n v="0"/>
    <n v="0"/>
    <n v="2308"/>
    <x v="2496"/>
    <x v="0"/>
    <x v="0"/>
    <x v="0"/>
    <s v="03.16.15"/>
    <x v="0"/>
    <x v="0"/>
    <x v="0"/>
    <s v="Direção Financeira"/>
    <s v="03.16.15"/>
    <s v="Direção Financeira"/>
    <s v="03.16.15"/>
    <x v="9"/>
    <x v="0"/>
    <x v="0"/>
    <x v="1"/>
    <x v="0"/>
    <x v="0"/>
    <x v="0"/>
    <x v="0"/>
    <x v="0"/>
    <s v="2025-02-21"/>
    <x v="0"/>
    <n v="2308"/>
    <x v="0"/>
    <m/>
    <x v="0"/>
    <m/>
    <x v="9"/>
    <n v="100474696"/>
    <x v="0"/>
    <x v="1"/>
    <s v="Direção Financeira"/>
    <s v="ORI"/>
    <x v="0"/>
    <m/>
    <x v="0"/>
    <x v="0"/>
    <x v="0"/>
    <x v="0"/>
    <x v="0"/>
    <x v="0"/>
    <x v="0"/>
    <x v="0"/>
    <x v="0"/>
    <x v="0"/>
    <x v="0"/>
    <s v="Direção Financeira"/>
    <x v="0"/>
    <x v="0"/>
    <x v="0"/>
    <x v="0"/>
    <x v="0"/>
    <x v="0"/>
    <x v="0"/>
    <x v="0"/>
    <x v="0"/>
    <x v="0"/>
    <x v="1"/>
    <x v="0"/>
    <s v="Pagamento de salário referente a 02-2025"/>
  </r>
  <r>
    <x v="0"/>
    <n v="0"/>
    <n v="0"/>
    <n v="0"/>
    <n v="3259"/>
    <x v="2496"/>
    <x v="0"/>
    <x v="0"/>
    <x v="0"/>
    <s v="03.16.15"/>
    <x v="0"/>
    <x v="0"/>
    <x v="0"/>
    <s v="Direção Financeira"/>
    <s v="03.16.15"/>
    <s v="Direção Financeira"/>
    <s v="03.16.15"/>
    <x v="46"/>
    <x v="0"/>
    <x v="0"/>
    <x v="1"/>
    <x v="0"/>
    <x v="0"/>
    <x v="0"/>
    <x v="0"/>
    <x v="0"/>
    <s v="2025-02-21"/>
    <x v="0"/>
    <n v="3259"/>
    <x v="0"/>
    <m/>
    <x v="0"/>
    <m/>
    <x v="9"/>
    <n v="100474696"/>
    <x v="0"/>
    <x v="1"/>
    <s v="Direção Financeira"/>
    <s v="ORI"/>
    <x v="0"/>
    <m/>
    <x v="0"/>
    <x v="0"/>
    <x v="0"/>
    <x v="0"/>
    <x v="0"/>
    <x v="0"/>
    <x v="0"/>
    <x v="0"/>
    <x v="0"/>
    <x v="0"/>
    <x v="0"/>
    <s v="Direção Financeira"/>
    <x v="0"/>
    <x v="0"/>
    <x v="0"/>
    <x v="0"/>
    <x v="0"/>
    <x v="0"/>
    <x v="0"/>
    <x v="0"/>
    <x v="0"/>
    <x v="0"/>
    <x v="1"/>
    <x v="0"/>
    <s v="Pagamento de salário referente a 02-2025"/>
  </r>
  <r>
    <x v="0"/>
    <n v="0"/>
    <n v="0"/>
    <n v="0"/>
    <n v="76"/>
    <x v="2496"/>
    <x v="0"/>
    <x v="0"/>
    <x v="0"/>
    <s v="03.16.15"/>
    <x v="0"/>
    <x v="0"/>
    <x v="0"/>
    <s v="Direção Financeira"/>
    <s v="03.16.15"/>
    <s v="Direção Financeira"/>
    <s v="03.16.15"/>
    <x v="45"/>
    <x v="0"/>
    <x v="0"/>
    <x v="1"/>
    <x v="0"/>
    <x v="0"/>
    <x v="0"/>
    <x v="0"/>
    <x v="0"/>
    <s v="2025-02-21"/>
    <x v="0"/>
    <n v="76"/>
    <x v="0"/>
    <m/>
    <x v="0"/>
    <m/>
    <x v="9"/>
    <n v="100474696"/>
    <x v="0"/>
    <x v="1"/>
    <s v="Direção Financeira"/>
    <s v="ORI"/>
    <x v="0"/>
    <m/>
    <x v="0"/>
    <x v="0"/>
    <x v="0"/>
    <x v="0"/>
    <x v="0"/>
    <x v="0"/>
    <x v="0"/>
    <x v="0"/>
    <x v="0"/>
    <x v="0"/>
    <x v="0"/>
    <s v="Direção Financeira"/>
    <x v="0"/>
    <x v="0"/>
    <x v="0"/>
    <x v="0"/>
    <x v="0"/>
    <x v="0"/>
    <x v="0"/>
    <x v="0"/>
    <x v="0"/>
    <x v="0"/>
    <x v="1"/>
    <x v="0"/>
    <s v="Pagamento de salário referente a 02-2025"/>
  </r>
  <r>
    <x v="0"/>
    <n v="0"/>
    <n v="0"/>
    <n v="0"/>
    <n v="45756"/>
    <x v="2496"/>
    <x v="0"/>
    <x v="0"/>
    <x v="0"/>
    <s v="03.16.15"/>
    <x v="0"/>
    <x v="0"/>
    <x v="0"/>
    <s v="Direção Financeira"/>
    <s v="03.16.15"/>
    <s v="Direção Financeira"/>
    <s v="03.16.15"/>
    <x v="42"/>
    <x v="0"/>
    <x v="0"/>
    <x v="1"/>
    <x v="1"/>
    <x v="0"/>
    <x v="0"/>
    <x v="0"/>
    <x v="0"/>
    <s v="2025-02-21"/>
    <x v="0"/>
    <n v="45756"/>
    <x v="0"/>
    <m/>
    <x v="0"/>
    <m/>
    <x v="9"/>
    <n v="100474696"/>
    <x v="0"/>
    <x v="1"/>
    <s v="Direção Financeira"/>
    <s v="ORI"/>
    <x v="0"/>
    <m/>
    <x v="0"/>
    <x v="0"/>
    <x v="0"/>
    <x v="0"/>
    <x v="0"/>
    <x v="0"/>
    <x v="0"/>
    <x v="0"/>
    <x v="0"/>
    <x v="0"/>
    <x v="0"/>
    <s v="Direção Financeira"/>
    <x v="0"/>
    <x v="0"/>
    <x v="0"/>
    <x v="0"/>
    <x v="0"/>
    <x v="0"/>
    <x v="0"/>
    <x v="0"/>
    <x v="0"/>
    <x v="0"/>
    <x v="1"/>
    <x v="0"/>
    <s v="Pagamento de salário referente a 02-2025"/>
  </r>
  <r>
    <x v="0"/>
    <n v="0"/>
    <n v="0"/>
    <n v="0"/>
    <n v="20574"/>
    <x v="2496"/>
    <x v="0"/>
    <x v="0"/>
    <x v="0"/>
    <s v="03.16.15"/>
    <x v="0"/>
    <x v="0"/>
    <x v="0"/>
    <s v="Direção Financeira"/>
    <s v="03.16.15"/>
    <s v="Direção Financeira"/>
    <s v="03.16.15"/>
    <x v="47"/>
    <x v="0"/>
    <x v="0"/>
    <x v="1"/>
    <x v="1"/>
    <x v="0"/>
    <x v="0"/>
    <x v="0"/>
    <x v="0"/>
    <s v="2025-02-21"/>
    <x v="0"/>
    <n v="20574"/>
    <x v="0"/>
    <m/>
    <x v="0"/>
    <m/>
    <x v="9"/>
    <n v="100474696"/>
    <x v="0"/>
    <x v="1"/>
    <s v="Direção Financeira"/>
    <s v="ORI"/>
    <x v="0"/>
    <m/>
    <x v="0"/>
    <x v="0"/>
    <x v="0"/>
    <x v="0"/>
    <x v="0"/>
    <x v="0"/>
    <x v="0"/>
    <x v="0"/>
    <x v="0"/>
    <x v="0"/>
    <x v="0"/>
    <s v="Direção Financeira"/>
    <x v="0"/>
    <x v="0"/>
    <x v="0"/>
    <x v="0"/>
    <x v="0"/>
    <x v="0"/>
    <x v="0"/>
    <x v="0"/>
    <x v="0"/>
    <x v="0"/>
    <x v="1"/>
    <x v="0"/>
    <s v="Pagamento de salário referente a 02-2025"/>
  </r>
  <r>
    <x v="0"/>
    <n v="0"/>
    <n v="0"/>
    <n v="0"/>
    <n v="109"/>
    <x v="2496"/>
    <x v="0"/>
    <x v="0"/>
    <x v="0"/>
    <s v="03.16.15"/>
    <x v="0"/>
    <x v="0"/>
    <x v="0"/>
    <s v="Direção Financeira"/>
    <s v="03.16.15"/>
    <s v="Direção Financeira"/>
    <s v="03.16.15"/>
    <x v="76"/>
    <x v="0"/>
    <x v="0"/>
    <x v="1"/>
    <x v="0"/>
    <x v="0"/>
    <x v="0"/>
    <x v="0"/>
    <x v="0"/>
    <s v="2025-02-21"/>
    <x v="0"/>
    <n v="109"/>
    <x v="0"/>
    <m/>
    <x v="0"/>
    <m/>
    <x v="66"/>
    <n v="100474708"/>
    <x v="0"/>
    <x v="3"/>
    <s v="Direção Financeira"/>
    <s v="ORI"/>
    <x v="0"/>
    <m/>
    <x v="0"/>
    <x v="0"/>
    <x v="0"/>
    <x v="0"/>
    <x v="0"/>
    <x v="0"/>
    <x v="0"/>
    <x v="0"/>
    <x v="0"/>
    <x v="0"/>
    <x v="0"/>
    <s v="Direção Financeira"/>
    <x v="0"/>
    <x v="0"/>
    <x v="0"/>
    <x v="0"/>
    <x v="0"/>
    <x v="0"/>
    <x v="0"/>
    <x v="0"/>
    <x v="0"/>
    <x v="0"/>
    <x v="3"/>
    <x v="0"/>
    <s v="Pagamento de salário referente a 02-2025"/>
  </r>
  <r>
    <x v="0"/>
    <n v="0"/>
    <n v="0"/>
    <n v="0"/>
    <n v="381"/>
    <x v="2496"/>
    <x v="0"/>
    <x v="0"/>
    <x v="0"/>
    <s v="03.16.15"/>
    <x v="0"/>
    <x v="0"/>
    <x v="0"/>
    <s v="Direção Financeira"/>
    <s v="03.16.15"/>
    <s v="Direção Financeira"/>
    <s v="03.16.15"/>
    <x v="9"/>
    <x v="0"/>
    <x v="0"/>
    <x v="1"/>
    <x v="0"/>
    <x v="0"/>
    <x v="0"/>
    <x v="0"/>
    <x v="0"/>
    <s v="2025-02-21"/>
    <x v="0"/>
    <n v="381"/>
    <x v="0"/>
    <m/>
    <x v="0"/>
    <m/>
    <x v="66"/>
    <n v="100474708"/>
    <x v="0"/>
    <x v="3"/>
    <s v="Direção Financeira"/>
    <s v="ORI"/>
    <x v="0"/>
    <m/>
    <x v="0"/>
    <x v="0"/>
    <x v="0"/>
    <x v="0"/>
    <x v="0"/>
    <x v="0"/>
    <x v="0"/>
    <x v="0"/>
    <x v="0"/>
    <x v="0"/>
    <x v="0"/>
    <s v="Direção Financeira"/>
    <x v="0"/>
    <x v="0"/>
    <x v="0"/>
    <x v="0"/>
    <x v="0"/>
    <x v="0"/>
    <x v="0"/>
    <x v="0"/>
    <x v="0"/>
    <x v="0"/>
    <x v="3"/>
    <x v="0"/>
    <s v="Pagamento de salário referente a 02-2025"/>
  </r>
  <r>
    <x v="0"/>
    <n v="0"/>
    <n v="0"/>
    <n v="0"/>
    <n v="538"/>
    <x v="2496"/>
    <x v="0"/>
    <x v="0"/>
    <x v="0"/>
    <s v="03.16.15"/>
    <x v="0"/>
    <x v="0"/>
    <x v="0"/>
    <s v="Direção Financeira"/>
    <s v="03.16.15"/>
    <s v="Direção Financeira"/>
    <s v="03.16.15"/>
    <x v="46"/>
    <x v="0"/>
    <x v="0"/>
    <x v="1"/>
    <x v="0"/>
    <x v="0"/>
    <x v="0"/>
    <x v="0"/>
    <x v="0"/>
    <s v="2025-02-21"/>
    <x v="0"/>
    <n v="538"/>
    <x v="0"/>
    <m/>
    <x v="0"/>
    <m/>
    <x v="66"/>
    <n v="100474708"/>
    <x v="0"/>
    <x v="3"/>
    <s v="Direção Financeira"/>
    <s v="ORI"/>
    <x v="0"/>
    <m/>
    <x v="0"/>
    <x v="0"/>
    <x v="0"/>
    <x v="0"/>
    <x v="0"/>
    <x v="0"/>
    <x v="0"/>
    <x v="0"/>
    <x v="0"/>
    <x v="0"/>
    <x v="0"/>
    <s v="Direção Financeira"/>
    <x v="0"/>
    <x v="0"/>
    <x v="0"/>
    <x v="0"/>
    <x v="0"/>
    <x v="0"/>
    <x v="0"/>
    <x v="0"/>
    <x v="0"/>
    <x v="0"/>
    <x v="3"/>
    <x v="0"/>
    <s v="Pagamento de salário referente a 02-2025"/>
  </r>
  <r>
    <x v="0"/>
    <n v="0"/>
    <n v="0"/>
    <n v="0"/>
    <n v="12"/>
    <x v="2496"/>
    <x v="0"/>
    <x v="0"/>
    <x v="0"/>
    <s v="03.16.15"/>
    <x v="0"/>
    <x v="0"/>
    <x v="0"/>
    <s v="Direção Financeira"/>
    <s v="03.16.15"/>
    <s v="Direção Financeira"/>
    <s v="03.16.15"/>
    <x v="45"/>
    <x v="0"/>
    <x v="0"/>
    <x v="1"/>
    <x v="0"/>
    <x v="0"/>
    <x v="0"/>
    <x v="0"/>
    <x v="0"/>
    <s v="2025-02-21"/>
    <x v="0"/>
    <n v="12"/>
    <x v="0"/>
    <m/>
    <x v="0"/>
    <m/>
    <x v="66"/>
    <n v="100474708"/>
    <x v="0"/>
    <x v="3"/>
    <s v="Direção Financeira"/>
    <s v="ORI"/>
    <x v="0"/>
    <m/>
    <x v="0"/>
    <x v="0"/>
    <x v="0"/>
    <x v="0"/>
    <x v="0"/>
    <x v="0"/>
    <x v="0"/>
    <x v="0"/>
    <x v="0"/>
    <x v="0"/>
    <x v="0"/>
    <s v="Direção Financeira"/>
    <x v="0"/>
    <x v="0"/>
    <x v="0"/>
    <x v="0"/>
    <x v="0"/>
    <x v="0"/>
    <x v="0"/>
    <x v="0"/>
    <x v="0"/>
    <x v="0"/>
    <x v="3"/>
    <x v="0"/>
    <s v="Pagamento de salário referente a 02-2025"/>
  </r>
  <r>
    <x v="0"/>
    <n v="0"/>
    <n v="0"/>
    <n v="0"/>
    <n v="7559"/>
    <x v="2496"/>
    <x v="0"/>
    <x v="0"/>
    <x v="0"/>
    <s v="03.16.15"/>
    <x v="0"/>
    <x v="0"/>
    <x v="0"/>
    <s v="Direção Financeira"/>
    <s v="03.16.15"/>
    <s v="Direção Financeira"/>
    <s v="03.16.15"/>
    <x v="42"/>
    <x v="0"/>
    <x v="0"/>
    <x v="1"/>
    <x v="1"/>
    <x v="0"/>
    <x v="0"/>
    <x v="0"/>
    <x v="0"/>
    <s v="2025-02-21"/>
    <x v="0"/>
    <n v="7559"/>
    <x v="0"/>
    <m/>
    <x v="0"/>
    <m/>
    <x v="66"/>
    <n v="100474708"/>
    <x v="0"/>
    <x v="3"/>
    <s v="Direção Financeira"/>
    <s v="ORI"/>
    <x v="0"/>
    <m/>
    <x v="0"/>
    <x v="0"/>
    <x v="0"/>
    <x v="0"/>
    <x v="0"/>
    <x v="0"/>
    <x v="0"/>
    <x v="0"/>
    <x v="0"/>
    <x v="0"/>
    <x v="0"/>
    <s v="Direção Financeira"/>
    <x v="0"/>
    <x v="0"/>
    <x v="0"/>
    <x v="0"/>
    <x v="0"/>
    <x v="0"/>
    <x v="0"/>
    <x v="0"/>
    <x v="0"/>
    <x v="0"/>
    <x v="3"/>
    <x v="0"/>
    <s v="Pagamento de salário referente a 02-2025"/>
  </r>
  <r>
    <x v="0"/>
    <n v="0"/>
    <n v="0"/>
    <n v="0"/>
    <n v="3401"/>
    <x v="2496"/>
    <x v="0"/>
    <x v="0"/>
    <x v="0"/>
    <s v="03.16.15"/>
    <x v="0"/>
    <x v="0"/>
    <x v="0"/>
    <s v="Direção Financeira"/>
    <s v="03.16.15"/>
    <s v="Direção Financeira"/>
    <s v="03.16.15"/>
    <x v="47"/>
    <x v="0"/>
    <x v="0"/>
    <x v="1"/>
    <x v="1"/>
    <x v="0"/>
    <x v="0"/>
    <x v="0"/>
    <x v="0"/>
    <s v="2025-02-21"/>
    <x v="0"/>
    <n v="3401"/>
    <x v="0"/>
    <m/>
    <x v="0"/>
    <m/>
    <x v="66"/>
    <n v="100474708"/>
    <x v="0"/>
    <x v="3"/>
    <s v="Direção Financeira"/>
    <s v="ORI"/>
    <x v="0"/>
    <m/>
    <x v="0"/>
    <x v="0"/>
    <x v="0"/>
    <x v="0"/>
    <x v="0"/>
    <x v="0"/>
    <x v="0"/>
    <x v="0"/>
    <x v="0"/>
    <x v="0"/>
    <x v="0"/>
    <s v="Direção Financeira"/>
    <x v="0"/>
    <x v="0"/>
    <x v="0"/>
    <x v="0"/>
    <x v="0"/>
    <x v="0"/>
    <x v="0"/>
    <x v="0"/>
    <x v="0"/>
    <x v="0"/>
    <x v="3"/>
    <x v="0"/>
    <s v="Pagamento de salário referente a 02-2025"/>
  </r>
  <r>
    <x v="0"/>
    <n v="0"/>
    <n v="0"/>
    <n v="0"/>
    <n v="9391"/>
    <x v="2497"/>
    <x v="0"/>
    <x v="0"/>
    <x v="0"/>
    <s v="03.16.10"/>
    <x v="47"/>
    <x v="0"/>
    <x v="0"/>
    <s v="Delegações Municipais "/>
    <s v="03.16.10"/>
    <s v="Delegações Municipais "/>
    <s v="03.16.10"/>
    <x v="42"/>
    <x v="0"/>
    <x v="0"/>
    <x v="1"/>
    <x v="1"/>
    <x v="0"/>
    <x v="0"/>
    <x v="0"/>
    <x v="0"/>
    <s v="2025-02-20"/>
    <x v="0"/>
    <n v="9391"/>
    <x v="0"/>
    <m/>
    <x v="0"/>
    <m/>
    <x v="9"/>
    <n v="100474696"/>
    <x v="0"/>
    <x v="1"/>
    <s v="Delegações Municipais "/>
    <s v="ORI"/>
    <x v="0"/>
    <m/>
    <x v="0"/>
    <x v="0"/>
    <x v="0"/>
    <x v="0"/>
    <x v="0"/>
    <x v="0"/>
    <x v="0"/>
    <x v="0"/>
    <x v="0"/>
    <x v="0"/>
    <x v="0"/>
    <s v="Delegações Municipais "/>
    <x v="0"/>
    <x v="0"/>
    <x v="0"/>
    <x v="0"/>
    <x v="0"/>
    <x v="0"/>
    <x v="0"/>
    <x v="0"/>
    <x v="0"/>
    <x v="0"/>
    <x v="1"/>
    <x v="0"/>
    <s v="Pagamento de salário referente a 02-2025"/>
  </r>
  <r>
    <x v="0"/>
    <n v="0"/>
    <n v="0"/>
    <n v="0"/>
    <n v="119680"/>
    <x v="2497"/>
    <x v="0"/>
    <x v="0"/>
    <x v="0"/>
    <s v="03.16.10"/>
    <x v="47"/>
    <x v="0"/>
    <x v="0"/>
    <s v="Delegações Municipais "/>
    <s v="03.16.10"/>
    <s v="Delegações Municipais "/>
    <s v="03.16.10"/>
    <x v="42"/>
    <x v="0"/>
    <x v="0"/>
    <x v="1"/>
    <x v="1"/>
    <x v="0"/>
    <x v="0"/>
    <x v="0"/>
    <x v="0"/>
    <s v="2025-02-20"/>
    <x v="0"/>
    <n v="119680"/>
    <x v="0"/>
    <m/>
    <x v="0"/>
    <m/>
    <x v="26"/>
    <n v="100474914"/>
    <x v="0"/>
    <x v="0"/>
    <s v="Delegações Municipais "/>
    <s v="ORI"/>
    <x v="0"/>
    <m/>
    <x v="0"/>
    <x v="0"/>
    <x v="0"/>
    <x v="0"/>
    <x v="0"/>
    <x v="0"/>
    <x v="0"/>
    <x v="0"/>
    <x v="0"/>
    <x v="0"/>
    <x v="0"/>
    <s v="Delegações Municipais "/>
    <x v="0"/>
    <x v="0"/>
    <x v="0"/>
    <x v="0"/>
    <x v="0"/>
    <x v="0"/>
    <x v="0"/>
    <x v="0"/>
    <x v="0"/>
    <x v="0"/>
    <x v="0"/>
    <x v="0"/>
    <s v="Pagamento de salário referente a 02-2025"/>
  </r>
  <r>
    <x v="0"/>
    <n v="0"/>
    <n v="0"/>
    <n v="0"/>
    <n v="1063"/>
    <x v="2498"/>
    <x v="0"/>
    <x v="0"/>
    <x v="0"/>
    <s v="03.16.02"/>
    <x v="12"/>
    <x v="0"/>
    <x v="0"/>
    <s v="Gabinete do Presidente"/>
    <s v="03.16.02"/>
    <s v="Gabinete do Presidente"/>
    <s v="03.16.02"/>
    <x v="8"/>
    <x v="0"/>
    <x v="0"/>
    <x v="0"/>
    <x v="0"/>
    <x v="0"/>
    <x v="0"/>
    <x v="0"/>
    <x v="0"/>
    <s v="2025-02-20"/>
    <x v="0"/>
    <n v="1063"/>
    <x v="0"/>
    <m/>
    <x v="0"/>
    <m/>
    <x v="9"/>
    <n v="100474696"/>
    <x v="0"/>
    <x v="1"/>
    <s v="Gabinete do Presidente"/>
    <s v="ORI"/>
    <x v="0"/>
    <m/>
    <x v="0"/>
    <x v="0"/>
    <x v="0"/>
    <x v="0"/>
    <x v="0"/>
    <x v="0"/>
    <x v="0"/>
    <x v="0"/>
    <x v="0"/>
    <x v="0"/>
    <x v="0"/>
    <s v="Gabinete do Presidente"/>
    <x v="0"/>
    <x v="0"/>
    <x v="0"/>
    <x v="0"/>
    <x v="0"/>
    <x v="0"/>
    <x v="0"/>
    <x v="0"/>
    <x v="0"/>
    <x v="0"/>
    <x v="1"/>
    <x v="0"/>
    <s v="Pagamento de salário referente a 02-2025"/>
  </r>
  <r>
    <x v="0"/>
    <n v="0"/>
    <n v="0"/>
    <n v="0"/>
    <n v="1595"/>
    <x v="2498"/>
    <x v="0"/>
    <x v="0"/>
    <x v="0"/>
    <s v="03.16.02"/>
    <x v="12"/>
    <x v="0"/>
    <x v="0"/>
    <s v="Gabinete do Presidente"/>
    <s v="03.16.02"/>
    <s v="Gabinete do Presidente"/>
    <s v="03.16.02"/>
    <x v="60"/>
    <x v="0"/>
    <x v="0"/>
    <x v="1"/>
    <x v="0"/>
    <x v="0"/>
    <x v="0"/>
    <x v="0"/>
    <x v="0"/>
    <s v="2025-02-20"/>
    <x v="0"/>
    <n v="1595"/>
    <x v="0"/>
    <m/>
    <x v="0"/>
    <m/>
    <x v="9"/>
    <n v="100474696"/>
    <x v="0"/>
    <x v="1"/>
    <s v="Gabinete do Presidente"/>
    <s v="ORI"/>
    <x v="0"/>
    <m/>
    <x v="0"/>
    <x v="0"/>
    <x v="0"/>
    <x v="0"/>
    <x v="0"/>
    <x v="0"/>
    <x v="0"/>
    <x v="0"/>
    <x v="0"/>
    <x v="0"/>
    <x v="0"/>
    <s v="Gabinete do Presidente"/>
    <x v="0"/>
    <x v="0"/>
    <x v="0"/>
    <x v="0"/>
    <x v="0"/>
    <x v="0"/>
    <x v="0"/>
    <x v="0"/>
    <x v="0"/>
    <x v="0"/>
    <x v="1"/>
    <x v="0"/>
    <s v="Pagamento de salário referente a 02-2025"/>
  </r>
  <r>
    <x v="0"/>
    <n v="0"/>
    <n v="0"/>
    <n v="0"/>
    <n v="5474"/>
    <x v="2498"/>
    <x v="0"/>
    <x v="0"/>
    <x v="0"/>
    <s v="03.16.02"/>
    <x v="12"/>
    <x v="0"/>
    <x v="0"/>
    <s v="Gabinete do Presidente"/>
    <s v="03.16.02"/>
    <s v="Gabinete do Presidente"/>
    <s v="03.16.02"/>
    <x v="46"/>
    <x v="0"/>
    <x v="0"/>
    <x v="1"/>
    <x v="0"/>
    <x v="0"/>
    <x v="0"/>
    <x v="0"/>
    <x v="0"/>
    <s v="2025-02-20"/>
    <x v="0"/>
    <n v="5474"/>
    <x v="0"/>
    <m/>
    <x v="0"/>
    <m/>
    <x v="9"/>
    <n v="100474696"/>
    <x v="0"/>
    <x v="1"/>
    <s v="Gabinete do Presidente"/>
    <s v="ORI"/>
    <x v="0"/>
    <m/>
    <x v="0"/>
    <x v="0"/>
    <x v="0"/>
    <x v="0"/>
    <x v="0"/>
    <x v="0"/>
    <x v="0"/>
    <x v="0"/>
    <x v="0"/>
    <x v="0"/>
    <x v="0"/>
    <s v="Gabinete do Presidente"/>
    <x v="0"/>
    <x v="0"/>
    <x v="0"/>
    <x v="0"/>
    <x v="0"/>
    <x v="0"/>
    <x v="0"/>
    <x v="0"/>
    <x v="0"/>
    <x v="0"/>
    <x v="1"/>
    <x v="0"/>
    <s v="Pagamento de salário referente a 02-2025"/>
  </r>
  <r>
    <x v="0"/>
    <n v="0"/>
    <n v="0"/>
    <n v="0"/>
    <n v="29011"/>
    <x v="2498"/>
    <x v="0"/>
    <x v="0"/>
    <x v="0"/>
    <s v="03.16.02"/>
    <x v="12"/>
    <x v="0"/>
    <x v="0"/>
    <s v="Gabinete do Presidente"/>
    <s v="03.16.02"/>
    <s v="Gabinete do Presidente"/>
    <s v="03.16.02"/>
    <x v="48"/>
    <x v="0"/>
    <x v="0"/>
    <x v="1"/>
    <x v="1"/>
    <x v="0"/>
    <x v="0"/>
    <x v="0"/>
    <x v="0"/>
    <s v="2025-02-20"/>
    <x v="0"/>
    <n v="29011"/>
    <x v="0"/>
    <m/>
    <x v="0"/>
    <m/>
    <x v="9"/>
    <n v="100474696"/>
    <x v="0"/>
    <x v="1"/>
    <s v="Gabinete do Presidente"/>
    <s v="ORI"/>
    <x v="0"/>
    <m/>
    <x v="0"/>
    <x v="0"/>
    <x v="0"/>
    <x v="0"/>
    <x v="0"/>
    <x v="0"/>
    <x v="0"/>
    <x v="0"/>
    <x v="0"/>
    <x v="0"/>
    <x v="0"/>
    <s v="Gabinete do Presidente"/>
    <x v="0"/>
    <x v="0"/>
    <x v="0"/>
    <x v="0"/>
    <x v="0"/>
    <x v="0"/>
    <x v="0"/>
    <x v="0"/>
    <x v="0"/>
    <x v="0"/>
    <x v="1"/>
    <x v="0"/>
    <s v="Pagamento de salário referente a 02-2025"/>
  </r>
  <r>
    <x v="0"/>
    <n v="0"/>
    <n v="0"/>
    <n v="0"/>
    <n v="11551"/>
    <x v="2498"/>
    <x v="0"/>
    <x v="0"/>
    <x v="0"/>
    <s v="03.16.02"/>
    <x v="12"/>
    <x v="0"/>
    <x v="0"/>
    <s v="Gabinete do Presidente"/>
    <s v="03.16.02"/>
    <s v="Gabinete do Presidente"/>
    <s v="03.16.02"/>
    <x v="8"/>
    <x v="0"/>
    <x v="0"/>
    <x v="0"/>
    <x v="0"/>
    <x v="0"/>
    <x v="0"/>
    <x v="0"/>
    <x v="0"/>
    <s v="2025-02-20"/>
    <x v="0"/>
    <n v="11551"/>
    <x v="0"/>
    <m/>
    <x v="0"/>
    <m/>
    <x v="26"/>
    <n v="100474914"/>
    <x v="0"/>
    <x v="0"/>
    <s v="Gabinete do Presidente"/>
    <s v="ORI"/>
    <x v="0"/>
    <m/>
    <x v="0"/>
    <x v="0"/>
    <x v="0"/>
    <x v="0"/>
    <x v="0"/>
    <x v="0"/>
    <x v="0"/>
    <x v="0"/>
    <x v="0"/>
    <x v="0"/>
    <x v="0"/>
    <s v="Gabinete do Presidente"/>
    <x v="0"/>
    <x v="0"/>
    <x v="0"/>
    <x v="0"/>
    <x v="0"/>
    <x v="0"/>
    <x v="0"/>
    <x v="0"/>
    <x v="0"/>
    <x v="0"/>
    <x v="0"/>
    <x v="0"/>
    <s v="Pagamento de salário referente a 02-2025"/>
  </r>
  <r>
    <x v="0"/>
    <n v="0"/>
    <n v="0"/>
    <n v="0"/>
    <n v="17325"/>
    <x v="2498"/>
    <x v="0"/>
    <x v="0"/>
    <x v="0"/>
    <s v="03.16.02"/>
    <x v="12"/>
    <x v="0"/>
    <x v="0"/>
    <s v="Gabinete do Presidente"/>
    <s v="03.16.02"/>
    <s v="Gabinete do Presidente"/>
    <s v="03.16.02"/>
    <x v="60"/>
    <x v="0"/>
    <x v="0"/>
    <x v="1"/>
    <x v="0"/>
    <x v="0"/>
    <x v="0"/>
    <x v="0"/>
    <x v="0"/>
    <s v="2025-02-20"/>
    <x v="0"/>
    <n v="17325"/>
    <x v="0"/>
    <m/>
    <x v="0"/>
    <m/>
    <x v="26"/>
    <n v="100474914"/>
    <x v="0"/>
    <x v="0"/>
    <s v="Gabinete do Presidente"/>
    <s v="ORI"/>
    <x v="0"/>
    <m/>
    <x v="0"/>
    <x v="0"/>
    <x v="0"/>
    <x v="0"/>
    <x v="0"/>
    <x v="0"/>
    <x v="0"/>
    <x v="0"/>
    <x v="0"/>
    <x v="0"/>
    <x v="0"/>
    <s v="Gabinete do Presidente"/>
    <x v="0"/>
    <x v="0"/>
    <x v="0"/>
    <x v="0"/>
    <x v="0"/>
    <x v="0"/>
    <x v="0"/>
    <x v="0"/>
    <x v="0"/>
    <x v="0"/>
    <x v="0"/>
    <x v="0"/>
    <s v="Pagamento de salário referente a 02-2025"/>
  </r>
  <r>
    <x v="0"/>
    <n v="0"/>
    <n v="0"/>
    <n v="0"/>
    <n v="59446"/>
    <x v="2498"/>
    <x v="0"/>
    <x v="0"/>
    <x v="0"/>
    <s v="03.16.02"/>
    <x v="12"/>
    <x v="0"/>
    <x v="0"/>
    <s v="Gabinete do Presidente"/>
    <s v="03.16.02"/>
    <s v="Gabinete do Presidente"/>
    <s v="03.16.02"/>
    <x v="46"/>
    <x v="0"/>
    <x v="0"/>
    <x v="1"/>
    <x v="0"/>
    <x v="0"/>
    <x v="0"/>
    <x v="0"/>
    <x v="0"/>
    <s v="2025-02-20"/>
    <x v="0"/>
    <n v="59446"/>
    <x v="0"/>
    <m/>
    <x v="0"/>
    <m/>
    <x v="26"/>
    <n v="100474914"/>
    <x v="0"/>
    <x v="0"/>
    <s v="Gabinete do Presidente"/>
    <s v="ORI"/>
    <x v="0"/>
    <m/>
    <x v="0"/>
    <x v="0"/>
    <x v="0"/>
    <x v="0"/>
    <x v="0"/>
    <x v="0"/>
    <x v="0"/>
    <x v="0"/>
    <x v="0"/>
    <x v="0"/>
    <x v="0"/>
    <s v="Gabinete do Presidente"/>
    <x v="0"/>
    <x v="0"/>
    <x v="0"/>
    <x v="0"/>
    <x v="0"/>
    <x v="0"/>
    <x v="0"/>
    <x v="0"/>
    <x v="0"/>
    <x v="0"/>
    <x v="0"/>
    <x v="0"/>
    <s v="Pagamento de salário referente a 02-2025"/>
  </r>
  <r>
    <x v="0"/>
    <n v="0"/>
    <n v="0"/>
    <n v="0"/>
    <n v="314989"/>
    <x v="2498"/>
    <x v="0"/>
    <x v="0"/>
    <x v="0"/>
    <s v="03.16.02"/>
    <x v="12"/>
    <x v="0"/>
    <x v="0"/>
    <s v="Gabinete do Presidente"/>
    <s v="03.16.02"/>
    <s v="Gabinete do Presidente"/>
    <s v="03.16.02"/>
    <x v="48"/>
    <x v="0"/>
    <x v="0"/>
    <x v="1"/>
    <x v="1"/>
    <x v="0"/>
    <x v="0"/>
    <x v="0"/>
    <x v="0"/>
    <s v="2025-02-20"/>
    <x v="0"/>
    <n v="314989"/>
    <x v="0"/>
    <m/>
    <x v="0"/>
    <m/>
    <x v="26"/>
    <n v="100474914"/>
    <x v="0"/>
    <x v="0"/>
    <s v="Gabinete do Presidente"/>
    <s v="ORI"/>
    <x v="0"/>
    <m/>
    <x v="0"/>
    <x v="0"/>
    <x v="0"/>
    <x v="0"/>
    <x v="0"/>
    <x v="0"/>
    <x v="0"/>
    <x v="0"/>
    <x v="0"/>
    <x v="0"/>
    <x v="0"/>
    <s v="Gabinete do Presidente"/>
    <x v="0"/>
    <x v="0"/>
    <x v="0"/>
    <x v="0"/>
    <x v="0"/>
    <x v="0"/>
    <x v="0"/>
    <x v="0"/>
    <x v="0"/>
    <x v="0"/>
    <x v="0"/>
    <x v="0"/>
    <s v="Pagamento de salário referente a 02-2025"/>
  </r>
  <r>
    <x v="0"/>
    <n v="0"/>
    <n v="0"/>
    <n v="0"/>
    <n v="8760"/>
    <x v="2496"/>
    <x v="0"/>
    <x v="0"/>
    <x v="0"/>
    <s v="03.16.15"/>
    <x v="0"/>
    <x v="0"/>
    <x v="0"/>
    <s v="Direção Financeira"/>
    <s v="03.16.15"/>
    <s v="Direção Financeira"/>
    <s v="03.16.15"/>
    <x v="76"/>
    <x v="0"/>
    <x v="0"/>
    <x v="1"/>
    <x v="0"/>
    <x v="0"/>
    <x v="0"/>
    <x v="0"/>
    <x v="0"/>
    <s v="2025-02-21"/>
    <x v="0"/>
    <n v="8760"/>
    <x v="0"/>
    <m/>
    <x v="0"/>
    <m/>
    <x v="26"/>
    <n v="100474914"/>
    <x v="0"/>
    <x v="0"/>
    <s v="Direção Financeira"/>
    <s v="ORI"/>
    <x v="0"/>
    <m/>
    <x v="0"/>
    <x v="0"/>
    <x v="0"/>
    <x v="0"/>
    <x v="0"/>
    <x v="0"/>
    <x v="0"/>
    <x v="0"/>
    <x v="0"/>
    <x v="0"/>
    <x v="0"/>
    <s v="Direção Financeira"/>
    <x v="0"/>
    <x v="0"/>
    <x v="0"/>
    <x v="0"/>
    <x v="0"/>
    <x v="0"/>
    <x v="0"/>
    <x v="0"/>
    <x v="0"/>
    <x v="0"/>
    <x v="0"/>
    <x v="0"/>
    <s v="Pagamento de salário referente a 02-2025"/>
  </r>
  <r>
    <x v="0"/>
    <n v="0"/>
    <n v="0"/>
    <n v="0"/>
    <n v="30599"/>
    <x v="2496"/>
    <x v="0"/>
    <x v="0"/>
    <x v="0"/>
    <s v="03.16.15"/>
    <x v="0"/>
    <x v="0"/>
    <x v="0"/>
    <s v="Direção Financeira"/>
    <s v="03.16.15"/>
    <s v="Direção Financeira"/>
    <s v="03.16.15"/>
    <x v="9"/>
    <x v="0"/>
    <x v="0"/>
    <x v="1"/>
    <x v="0"/>
    <x v="0"/>
    <x v="0"/>
    <x v="0"/>
    <x v="0"/>
    <s v="2025-02-21"/>
    <x v="0"/>
    <n v="30599"/>
    <x v="0"/>
    <m/>
    <x v="0"/>
    <m/>
    <x v="26"/>
    <n v="100474914"/>
    <x v="0"/>
    <x v="0"/>
    <s v="Direção Financeira"/>
    <s v="ORI"/>
    <x v="0"/>
    <m/>
    <x v="0"/>
    <x v="0"/>
    <x v="0"/>
    <x v="0"/>
    <x v="0"/>
    <x v="0"/>
    <x v="0"/>
    <x v="0"/>
    <x v="0"/>
    <x v="0"/>
    <x v="0"/>
    <s v="Direção Financeira"/>
    <x v="0"/>
    <x v="0"/>
    <x v="0"/>
    <x v="0"/>
    <x v="0"/>
    <x v="0"/>
    <x v="0"/>
    <x v="0"/>
    <x v="0"/>
    <x v="0"/>
    <x v="0"/>
    <x v="0"/>
    <s v="Pagamento de salário referente a 02-2025"/>
  </r>
  <r>
    <x v="0"/>
    <n v="0"/>
    <n v="0"/>
    <n v="0"/>
    <n v="43203"/>
    <x v="2496"/>
    <x v="0"/>
    <x v="0"/>
    <x v="0"/>
    <s v="03.16.15"/>
    <x v="0"/>
    <x v="0"/>
    <x v="0"/>
    <s v="Direção Financeira"/>
    <s v="03.16.15"/>
    <s v="Direção Financeira"/>
    <s v="03.16.15"/>
    <x v="46"/>
    <x v="0"/>
    <x v="0"/>
    <x v="1"/>
    <x v="0"/>
    <x v="0"/>
    <x v="0"/>
    <x v="0"/>
    <x v="0"/>
    <s v="2025-02-21"/>
    <x v="0"/>
    <n v="43203"/>
    <x v="0"/>
    <m/>
    <x v="0"/>
    <m/>
    <x v="26"/>
    <n v="100474914"/>
    <x v="0"/>
    <x v="0"/>
    <s v="Direção Financeira"/>
    <s v="ORI"/>
    <x v="0"/>
    <m/>
    <x v="0"/>
    <x v="0"/>
    <x v="0"/>
    <x v="0"/>
    <x v="0"/>
    <x v="0"/>
    <x v="0"/>
    <x v="0"/>
    <x v="0"/>
    <x v="0"/>
    <x v="0"/>
    <s v="Direção Financeira"/>
    <x v="0"/>
    <x v="0"/>
    <x v="0"/>
    <x v="0"/>
    <x v="0"/>
    <x v="0"/>
    <x v="0"/>
    <x v="0"/>
    <x v="0"/>
    <x v="0"/>
    <x v="0"/>
    <x v="0"/>
    <s v="Pagamento de salário referente a 02-2025"/>
  </r>
  <r>
    <x v="0"/>
    <n v="0"/>
    <n v="0"/>
    <n v="0"/>
    <n v="1020"/>
    <x v="2496"/>
    <x v="0"/>
    <x v="0"/>
    <x v="0"/>
    <s v="03.16.15"/>
    <x v="0"/>
    <x v="0"/>
    <x v="0"/>
    <s v="Direção Financeira"/>
    <s v="03.16.15"/>
    <s v="Direção Financeira"/>
    <s v="03.16.15"/>
    <x v="45"/>
    <x v="0"/>
    <x v="0"/>
    <x v="1"/>
    <x v="0"/>
    <x v="0"/>
    <x v="0"/>
    <x v="0"/>
    <x v="0"/>
    <s v="2025-02-21"/>
    <x v="0"/>
    <n v="1020"/>
    <x v="0"/>
    <m/>
    <x v="0"/>
    <m/>
    <x v="26"/>
    <n v="100474914"/>
    <x v="0"/>
    <x v="0"/>
    <s v="Direção Financeira"/>
    <s v="ORI"/>
    <x v="0"/>
    <m/>
    <x v="0"/>
    <x v="0"/>
    <x v="0"/>
    <x v="0"/>
    <x v="0"/>
    <x v="0"/>
    <x v="0"/>
    <x v="0"/>
    <x v="0"/>
    <x v="0"/>
    <x v="0"/>
    <s v="Direção Financeira"/>
    <x v="0"/>
    <x v="0"/>
    <x v="0"/>
    <x v="0"/>
    <x v="0"/>
    <x v="0"/>
    <x v="0"/>
    <x v="0"/>
    <x v="0"/>
    <x v="0"/>
    <x v="0"/>
    <x v="0"/>
    <s v="Pagamento de salário referente a 02-2025"/>
  </r>
  <r>
    <x v="0"/>
    <n v="0"/>
    <n v="0"/>
    <n v="0"/>
    <n v="606412"/>
    <x v="2496"/>
    <x v="0"/>
    <x v="0"/>
    <x v="0"/>
    <s v="03.16.15"/>
    <x v="0"/>
    <x v="0"/>
    <x v="0"/>
    <s v="Direção Financeira"/>
    <s v="03.16.15"/>
    <s v="Direção Financeira"/>
    <s v="03.16.15"/>
    <x v="42"/>
    <x v="0"/>
    <x v="0"/>
    <x v="1"/>
    <x v="1"/>
    <x v="0"/>
    <x v="0"/>
    <x v="0"/>
    <x v="0"/>
    <s v="2025-02-21"/>
    <x v="0"/>
    <n v="606412"/>
    <x v="0"/>
    <m/>
    <x v="0"/>
    <m/>
    <x v="26"/>
    <n v="100474914"/>
    <x v="0"/>
    <x v="0"/>
    <s v="Direção Financeira"/>
    <s v="ORI"/>
    <x v="0"/>
    <m/>
    <x v="0"/>
    <x v="0"/>
    <x v="0"/>
    <x v="0"/>
    <x v="0"/>
    <x v="0"/>
    <x v="0"/>
    <x v="0"/>
    <x v="0"/>
    <x v="0"/>
    <x v="0"/>
    <s v="Direção Financeira"/>
    <x v="0"/>
    <x v="0"/>
    <x v="0"/>
    <x v="0"/>
    <x v="0"/>
    <x v="0"/>
    <x v="0"/>
    <x v="0"/>
    <x v="0"/>
    <x v="0"/>
    <x v="0"/>
    <x v="0"/>
    <s v="Pagamento de salário referente a 02-2025"/>
  </r>
  <r>
    <x v="0"/>
    <n v="0"/>
    <n v="0"/>
    <n v="0"/>
    <n v="272614"/>
    <x v="2496"/>
    <x v="0"/>
    <x v="0"/>
    <x v="0"/>
    <s v="03.16.15"/>
    <x v="0"/>
    <x v="0"/>
    <x v="0"/>
    <s v="Direção Financeira"/>
    <s v="03.16.15"/>
    <s v="Direção Financeira"/>
    <s v="03.16.15"/>
    <x v="47"/>
    <x v="0"/>
    <x v="0"/>
    <x v="1"/>
    <x v="1"/>
    <x v="0"/>
    <x v="0"/>
    <x v="0"/>
    <x v="0"/>
    <s v="2025-02-21"/>
    <x v="0"/>
    <n v="272614"/>
    <x v="0"/>
    <m/>
    <x v="0"/>
    <m/>
    <x v="26"/>
    <n v="100474914"/>
    <x v="0"/>
    <x v="0"/>
    <s v="Direção Financeira"/>
    <s v="ORI"/>
    <x v="0"/>
    <m/>
    <x v="0"/>
    <x v="0"/>
    <x v="0"/>
    <x v="0"/>
    <x v="0"/>
    <x v="0"/>
    <x v="0"/>
    <x v="0"/>
    <x v="0"/>
    <x v="0"/>
    <x v="0"/>
    <s v="Direção Financeira"/>
    <x v="0"/>
    <x v="0"/>
    <x v="0"/>
    <x v="0"/>
    <x v="0"/>
    <x v="0"/>
    <x v="0"/>
    <x v="0"/>
    <x v="0"/>
    <x v="0"/>
    <x v="0"/>
    <x v="0"/>
    <s v="Pagamento de salário referente a 02-2025"/>
  </r>
  <r>
    <x v="0"/>
    <n v="0"/>
    <n v="0"/>
    <n v="0"/>
    <n v="11360"/>
    <x v="2493"/>
    <x v="0"/>
    <x v="0"/>
    <x v="0"/>
    <s v="03.16.25"/>
    <x v="21"/>
    <x v="0"/>
    <x v="0"/>
    <s v="Direção dos  Recursos Humanos"/>
    <s v="03.16.25"/>
    <s v="Direção dos  Recursos Humanos"/>
    <s v="03.16.25"/>
    <x v="8"/>
    <x v="0"/>
    <x v="0"/>
    <x v="0"/>
    <x v="0"/>
    <x v="0"/>
    <x v="0"/>
    <x v="0"/>
    <x v="0"/>
    <s v="2025-02-21"/>
    <x v="0"/>
    <n v="11360"/>
    <x v="0"/>
    <m/>
    <x v="0"/>
    <m/>
    <x v="26"/>
    <n v="100474914"/>
    <x v="0"/>
    <x v="0"/>
    <s v="Direção dos  Recursos Humanos"/>
    <s v="ORI"/>
    <x v="0"/>
    <m/>
    <x v="0"/>
    <x v="0"/>
    <x v="0"/>
    <x v="0"/>
    <x v="0"/>
    <x v="0"/>
    <x v="0"/>
    <x v="0"/>
    <x v="0"/>
    <x v="0"/>
    <x v="0"/>
    <s v="Direção dos  Recursos Humanos"/>
    <x v="0"/>
    <x v="0"/>
    <x v="0"/>
    <x v="0"/>
    <x v="0"/>
    <x v="0"/>
    <x v="0"/>
    <x v="0"/>
    <x v="0"/>
    <x v="0"/>
    <x v="0"/>
    <x v="0"/>
    <s v="Pagamento de salário referente a 02-2025"/>
  </r>
  <r>
    <x v="0"/>
    <n v="0"/>
    <n v="0"/>
    <n v="0"/>
    <n v="3575"/>
    <x v="2493"/>
    <x v="0"/>
    <x v="0"/>
    <x v="0"/>
    <s v="03.16.25"/>
    <x v="21"/>
    <x v="0"/>
    <x v="0"/>
    <s v="Direção dos  Recursos Humanos"/>
    <s v="03.16.25"/>
    <s v="Direção dos  Recursos Humanos"/>
    <s v="03.16.25"/>
    <x v="46"/>
    <x v="0"/>
    <x v="0"/>
    <x v="1"/>
    <x v="0"/>
    <x v="0"/>
    <x v="0"/>
    <x v="0"/>
    <x v="0"/>
    <s v="2025-02-21"/>
    <x v="0"/>
    <n v="3575"/>
    <x v="0"/>
    <m/>
    <x v="0"/>
    <m/>
    <x v="26"/>
    <n v="100474914"/>
    <x v="0"/>
    <x v="0"/>
    <s v="Direção dos  Recursos Humanos"/>
    <s v="ORI"/>
    <x v="0"/>
    <m/>
    <x v="0"/>
    <x v="0"/>
    <x v="0"/>
    <x v="0"/>
    <x v="0"/>
    <x v="0"/>
    <x v="0"/>
    <x v="0"/>
    <x v="0"/>
    <x v="0"/>
    <x v="0"/>
    <s v="Direção dos  Recursos Humanos"/>
    <x v="0"/>
    <x v="0"/>
    <x v="0"/>
    <x v="0"/>
    <x v="0"/>
    <x v="0"/>
    <x v="0"/>
    <x v="0"/>
    <x v="0"/>
    <x v="0"/>
    <x v="0"/>
    <x v="0"/>
    <s v="Pagamento de salário referente a 02-2025"/>
  </r>
  <r>
    <x v="0"/>
    <n v="0"/>
    <n v="0"/>
    <n v="0"/>
    <n v="2416"/>
    <x v="2493"/>
    <x v="0"/>
    <x v="0"/>
    <x v="0"/>
    <s v="03.16.25"/>
    <x v="21"/>
    <x v="0"/>
    <x v="0"/>
    <s v="Direção dos  Recursos Humanos"/>
    <s v="03.16.25"/>
    <s v="Direção dos  Recursos Humanos"/>
    <s v="03.16.25"/>
    <x v="45"/>
    <x v="0"/>
    <x v="0"/>
    <x v="1"/>
    <x v="0"/>
    <x v="0"/>
    <x v="0"/>
    <x v="0"/>
    <x v="0"/>
    <s v="2025-02-21"/>
    <x v="0"/>
    <n v="2416"/>
    <x v="0"/>
    <m/>
    <x v="0"/>
    <m/>
    <x v="26"/>
    <n v="100474914"/>
    <x v="0"/>
    <x v="0"/>
    <s v="Direção dos  Recursos Humanos"/>
    <s v="ORI"/>
    <x v="0"/>
    <m/>
    <x v="0"/>
    <x v="0"/>
    <x v="0"/>
    <x v="0"/>
    <x v="0"/>
    <x v="0"/>
    <x v="0"/>
    <x v="0"/>
    <x v="0"/>
    <x v="0"/>
    <x v="0"/>
    <s v="Direção dos  Recursos Humanos"/>
    <x v="0"/>
    <x v="0"/>
    <x v="0"/>
    <x v="0"/>
    <x v="0"/>
    <x v="0"/>
    <x v="0"/>
    <x v="0"/>
    <x v="0"/>
    <x v="0"/>
    <x v="0"/>
    <x v="0"/>
    <s v="Pagamento de salário referente a 02-2025"/>
  </r>
  <r>
    <x v="0"/>
    <n v="0"/>
    <n v="0"/>
    <n v="0"/>
    <n v="23199"/>
    <x v="2493"/>
    <x v="0"/>
    <x v="0"/>
    <x v="0"/>
    <s v="03.16.25"/>
    <x v="21"/>
    <x v="0"/>
    <x v="0"/>
    <s v="Direção dos  Recursos Humanos"/>
    <s v="03.16.25"/>
    <s v="Direção dos  Recursos Humanos"/>
    <s v="03.16.25"/>
    <x v="42"/>
    <x v="0"/>
    <x v="0"/>
    <x v="1"/>
    <x v="1"/>
    <x v="0"/>
    <x v="0"/>
    <x v="0"/>
    <x v="0"/>
    <s v="2025-02-21"/>
    <x v="0"/>
    <n v="23199"/>
    <x v="0"/>
    <m/>
    <x v="0"/>
    <m/>
    <x v="26"/>
    <n v="100474914"/>
    <x v="0"/>
    <x v="0"/>
    <s v="Direção dos  Recursos Humanos"/>
    <s v="ORI"/>
    <x v="0"/>
    <m/>
    <x v="0"/>
    <x v="0"/>
    <x v="0"/>
    <x v="0"/>
    <x v="0"/>
    <x v="0"/>
    <x v="0"/>
    <x v="0"/>
    <x v="0"/>
    <x v="0"/>
    <x v="0"/>
    <s v="Direção dos  Recursos Humanos"/>
    <x v="0"/>
    <x v="0"/>
    <x v="0"/>
    <x v="0"/>
    <x v="0"/>
    <x v="0"/>
    <x v="0"/>
    <x v="0"/>
    <x v="0"/>
    <x v="0"/>
    <x v="0"/>
    <x v="0"/>
    <s v="Pagamento de salário referente a 02-2025"/>
  </r>
  <r>
    <x v="0"/>
    <n v="0"/>
    <n v="0"/>
    <n v="0"/>
    <n v="324709"/>
    <x v="2493"/>
    <x v="0"/>
    <x v="0"/>
    <x v="0"/>
    <s v="03.16.25"/>
    <x v="21"/>
    <x v="0"/>
    <x v="0"/>
    <s v="Direção dos  Recursos Humanos"/>
    <s v="03.16.25"/>
    <s v="Direção dos  Recursos Humanos"/>
    <s v="03.16.25"/>
    <x v="47"/>
    <x v="0"/>
    <x v="0"/>
    <x v="1"/>
    <x v="1"/>
    <x v="0"/>
    <x v="0"/>
    <x v="0"/>
    <x v="0"/>
    <s v="2025-02-21"/>
    <x v="0"/>
    <n v="324709"/>
    <x v="0"/>
    <m/>
    <x v="0"/>
    <m/>
    <x v="26"/>
    <n v="100474914"/>
    <x v="0"/>
    <x v="0"/>
    <s v="Direção dos  Recursos Humanos"/>
    <s v="ORI"/>
    <x v="0"/>
    <m/>
    <x v="0"/>
    <x v="0"/>
    <x v="0"/>
    <x v="0"/>
    <x v="0"/>
    <x v="0"/>
    <x v="0"/>
    <x v="0"/>
    <x v="0"/>
    <x v="0"/>
    <x v="0"/>
    <s v="Direção dos  Recursos Humanos"/>
    <x v="0"/>
    <x v="0"/>
    <x v="0"/>
    <x v="0"/>
    <x v="0"/>
    <x v="0"/>
    <x v="0"/>
    <x v="0"/>
    <x v="0"/>
    <x v="0"/>
    <x v="0"/>
    <x v="0"/>
    <s v="Pagamento de salário referente a 02-2025"/>
  </r>
  <r>
    <x v="0"/>
    <n v="0"/>
    <n v="0"/>
    <n v="0"/>
    <n v="113557"/>
    <x v="2493"/>
    <x v="0"/>
    <x v="0"/>
    <x v="0"/>
    <s v="03.16.25"/>
    <x v="21"/>
    <x v="0"/>
    <x v="0"/>
    <s v="Direção dos  Recursos Humanos"/>
    <s v="03.16.25"/>
    <s v="Direção dos  Recursos Humanos"/>
    <s v="03.16.25"/>
    <x v="48"/>
    <x v="0"/>
    <x v="0"/>
    <x v="1"/>
    <x v="1"/>
    <x v="0"/>
    <x v="0"/>
    <x v="0"/>
    <x v="0"/>
    <s v="2025-02-21"/>
    <x v="0"/>
    <n v="113557"/>
    <x v="0"/>
    <m/>
    <x v="0"/>
    <m/>
    <x v="26"/>
    <n v="100474914"/>
    <x v="0"/>
    <x v="0"/>
    <s v="Direção dos  Recursos Humanos"/>
    <s v="ORI"/>
    <x v="0"/>
    <m/>
    <x v="0"/>
    <x v="0"/>
    <x v="0"/>
    <x v="0"/>
    <x v="0"/>
    <x v="0"/>
    <x v="0"/>
    <x v="0"/>
    <x v="0"/>
    <x v="0"/>
    <x v="0"/>
    <s v="Direção dos  Recursos Humanos"/>
    <x v="0"/>
    <x v="0"/>
    <x v="0"/>
    <x v="0"/>
    <x v="0"/>
    <x v="0"/>
    <x v="0"/>
    <x v="0"/>
    <x v="0"/>
    <x v="0"/>
    <x v="0"/>
    <x v="0"/>
    <s v="Pagamento de salário referente a 02-2025"/>
  </r>
  <r>
    <x v="0"/>
    <n v="0"/>
    <n v="0"/>
    <n v="0"/>
    <n v="56542"/>
    <x v="2493"/>
    <x v="0"/>
    <x v="0"/>
    <x v="0"/>
    <s v="03.16.25"/>
    <x v="21"/>
    <x v="0"/>
    <x v="0"/>
    <s v="Direção dos  Recursos Humanos"/>
    <s v="03.16.25"/>
    <s v="Direção dos  Recursos Humanos"/>
    <s v="03.16.25"/>
    <x v="70"/>
    <x v="0"/>
    <x v="1"/>
    <x v="15"/>
    <x v="0"/>
    <x v="0"/>
    <x v="0"/>
    <x v="0"/>
    <x v="0"/>
    <s v="2025-02-21"/>
    <x v="0"/>
    <n v="56542"/>
    <x v="0"/>
    <m/>
    <x v="0"/>
    <m/>
    <x v="26"/>
    <n v="100474914"/>
    <x v="0"/>
    <x v="0"/>
    <s v="Direção dos  Recursos Humanos"/>
    <s v="ORI"/>
    <x v="0"/>
    <m/>
    <x v="0"/>
    <x v="0"/>
    <x v="0"/>
    <x v="0"/>
    <x v="0"/>
    <x v="0"/>
    <x v="0"/>
    <x v="0"/>
    <x v="0"/>
    <x v="0"/>
    <x v="0"/>
    <s v="Direção dos  Recursos Humanos"/>
    <x v="0"/>
    <x v="0"/>
    <x v="0"/>
    <x v="0"/>
    <x v="0"/>
    <x v="0"/>
    <x v="0"/>
    <x v="0"/>
    <x v="0"/>
    <x v="0"/>
    <x v="0"/>
    <x v="0"/>
    <s v="Pagamento de salário referente a 02-2025"/>
  </r>
  <r>
    <x v="0"/>
    <n v="0"/>
    <n v="0"/>
    <n v="0"/>
    <n v="1085145"/>
    <x v="2493"/>
    <x v="0"/>
    <x v="0"/>
    <x v="0"/>
    <s v="03.16.25"/>
    <x v="21"/>
    <x v="0"/>
    <x v="0"/>
    <s v="Direção dos  Recursos Humanos"/>
    <s v="03.16.25"/>
    <s v="Direção dos  Recursos Humanos"/>
    <s v="03.16.25"/>
    <x v="71"/>
    <x v="0"/>
    <x v="1"/>
    <x v="15"/>
    <x v="0"/>
    <x v="0"/>
    <x v="0"/>
    <x v="0"/>
    <x v="0"/>
    <s v="2025-02-21"/>
    <x v="0"/>
    <n v="1085145"/>
    <x v="0"/>
    <m/>
    <x v="0"/>
    <m/>
    <x v="26"/>
    <n v="100474914"/>
    <x v="0"/>
    <x v="0"/>
    <s v="Direção dos  Recursos Humanos"/>
    <s v="ORI"/>
    <x v="0"/>
    <m/>
    <x v="0"/>
    <x v="0"/>
    <x v="0"/>
    <x v="0"/>
    <x v="0"/>
    <x v="0"/>
    <x v="0"/>
    <x v="0"/>
    <x v="0"/>
    <x v="0"/>
    <x v="0"/>
    <s v="Direção dos  Recursos Humanos"/>
    <x v="0"/>
    <x v="0"/>
    <x v="0"/>
    <x v="0"/>
    <x v="0"/>
    <x v="0"/>
    <x v="0"/>
    <x v="0"/>
    <x v="0"/>
    <x v="0"/>
    <x v="0"/>
    <x v="0"/>
    <s v="Pagamento de salário referente a 02-2025"/>
  </r>
  <r>
    <x v="0"/>
    <n v="0"/>
    <n v="0"/>
    <n v="0"/>
    <n v="130535"/>
    <x v="2499"/>
    <x v="0"/>
    <x v="0"/>
    <x v="0"/>
    <s v="03.16.15"/>
    <x v="0"/>
    <x v="0"/>
    <x v="0"/>
    <s v="Direção Financeira"/>
    <s v="03.16.15"/>
    <s v="Direção Financeira"/>
    <s v="03.16.15"/>
    <x v="38"/>
    <x v="0"/>
    <x v="0"/>
    <x v="1"/>
    <x v="0"/>
    <x v="0"/>
    <x v="0"/>
    <x v="0"/>
    <x v="0"/>
    <s v="2025-02-24"/>
    <x v="0"/>
    <n v="130535"/>
    <x v="0"/>
    <m/>
    <x v="0"/>
    <m/>
    <x v="197"/>
    <n v="100391760"/>
    <x v="0"/>
    <x v="0"/>
    <s v="Direção Financeira"/>
    <s v="ORI"/>
    <x v="0"/>
    <m/>
    <x v="0"/>
    <x v="0"/>
    <x v="0"/>
    <x v="0"/>
    <x v="0"/>
    <x v="0"/>
    <x v="0"/>
    <x v="0"/>
    <x v="0"/>
    <x v="0"/>
    <x v="0"/>
    <s v="Direção Financeira"/>
    <x v="0"/>
    <x v="0"/>
    <x v="0"/>
    <x v="0"/>
    <x v="0"/>
    <x v="0"/>
    <x v="0"/>
    <x v="0"/>
    <x v="0"/>
    <x v="0"/>
    <x v="0"/>
    <x v="0"/>
    <s v="Pagamento a favor da Caetano Auto,  pela a aquisição de peças para a reparação da viatura ST-76-QP afeto aos transporte escolar da CMSM, conforme anexo."/>
  </r>
  <r>
    <x v="0"/>
    <n v="0"/>
    <n v="0"/>
    <n v="0"/>
    <n v="14000"/>
    <x v="2500"/>
    <x v="0"/>
    <x v="0"/>
    <x v="0"/>
    <s v="03.16.13"/>
    <x v="51"/>
    <x v="0"/>
    <x v="0"/>
    <s v="Unidade Gestão de Aquisições"/>
    <s v="03.16.13"/>
    <s v="Unidade Gestão de Aquisições"/>
    <s v="03.16.13"/>
    <x v="0"/>
    <x v="0"/>
    <x v="0"/>
    <x v="0"/>
    <x v="0"/>
    <x v="0"/>
    <x v="0"/>
    <x v="0"/>
    <x v="0"/>
    <s v="2025-02-28"/>
    <x v="0"/>
    <n v="14000"/>
    <x v="0"/>
    <m/>
    <x v="0"/>
    <m/>
    <x v="127"/>
    <n v="100476245"/>
    <x v="0"/>
    <x v="0"/>
    <s v="Unidade Gestão de Aquisições"/>
    <s v="ORI"/>
    <x v="0"/>
    <s v="UGA"/>
    <x v="0"/>
    <x v="0"/>
    <x v="0"/>
    <x v="0"/>
    <x v="0"/>
    <x v="0"/>
    <x v="0"/>
    <x v="0"/>
    <x v="0"/>
    <x v="0"/>
    <x v="0"/>
    <s v="Unidade Gestão de Aquisições"/>
    <x v="0"/>
    <x v="0"/>
    <x v="0"/>
    <x v="0"/>
    <x v="0"/>
    <x v="0"/>
    <x v="0"/>
    <x v="0"/>
    <x v="0"/>
    <x v="0"/>
    <x v="0"/>
    <x v="0"/>
    <s v="Ajuda de custo a favor do senhor Adilson de Rosairo Fernandes Silva pela sua deslocação à Praia nos dias 09, 11, 18, e 23 do mês de janeiro, e nos dias 04, 10, e 19 de fevereiro de 2025, em missão de serviço, conforme anexo."/>
  </r>
  <r>
    <x v="0"/>
    <n v="0"/>
    <n v="0"/>
    <n v="0"/>
    <n v="3312"/>
    <x v="2501"/>
    <x v="0"/>
    <x v="0"/>
    <x v="0"/>
    <s v="03.16.15"/>
    <x v="0"/>
    <x v="0"/>
    <x v="0"/>
    <s v="Direção Financeira"/>
    <s v="03.16.15"/>
    <s v="Direção Financeira"/>
    <s v="03.16.15"/>
    <x v="14"/>
    <x v="0"/>
    <x v="0"/>
    <x v="0"/>
    <x v="0"/>
    <x v="0"/>
    <x v="0"/>
    <x v="0"/>
    <x v="4"/>
    <s v="2025-03-04"/>
    <x v="0"/>
    <n v="3312"/>
    <x v="0"/>
    <m/>
    <x v="0"/>
    <m/>
    <x v="29"/>
    <n v="100391565"/>
    <x v="0"/>
    <x v="0"/>
    <s v="Direção Financeira"/>
    <s v="ORI"/>
    <x v="0"/>
    <m/>
    <x v="0"/>
    <x v="0"/>
    <x v="0"/>
    <x v="0"/>
    <x v="0"/>
    <x v="0"/>
    <x v="0"/>
    <x v="0"/>
    <x v="0"/>
    <x v="0"/>
    <x v="0"/>
    <s v="Direção Financeira"/>
    <x v="0"/>
    <x v="0"/>
    <x v="0"/>
    <x v="0"/>
    <x v="0"/>
    <x v="0"/>
    <x v="0"/>
    <x v="0"/>
    <x v="0"/>
    <x v="0"/>
    <x v="0"/>
    <x v="0"/>
    <s v="Pagamento referente a publicação B.O II Serie, Extrato de deliberação Nº 380/ 2024 de 03 de junho que aprova nomeação de senhor Arnaldo Borges Monteiro, Agente principal da  Policia Nacional, para exercer o cargo de Diretor da Policia Nacional de SM, conforme anexo."/>
  </r>
  <r>
    <x v="0"/>
    <n v="0"/>
    <n v="0"/>
    <n v="0"/>
    <n v="12000"/>
    <x v="2502"/>
    <x v="0"/>
    <x v="0"/>
    <x v="0"/>
    <s v="01.25.04.22"/>
    <x v="9"/>
    <x v="2"/>
    <x v="2"/>
    <s v="Cultura"/>
    <s v="01.25.04"/>
    <s v="Cultura"/>
    <s v="01.25.04"/>
    <x v="4"/>
    <x v="0"/>
    <x v="2"/>
    <x v="3"/>
    <x v="0"/>
    <x v="1"/>
    <x v="0"/>
    <x v="0"/>
    <x v="4"/>
    <s v="2025-03-04"/>
    <x v="0"/>
    <n v="12000"/>
    <x v="0"/>
    <m/>
    <x v="0"/>
    <m/>
    <x v="149"/>
    <n v="100479847"/>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o artista pela participação no festival de cinza no dia 05 de março, na praia de Calhetona, conforme anexo. "/>
  </r>
  <r>
    <x v="0"/>
    <n v="0"/>
    <n v="0"/>
    <n v="0"/>
    <n v="12000"/>
    <x v="2503"/>
    <x v="0"/>
    <x v="0"/>
    <x v="0"/>
    <s v="01.25.04.22"/>
    <x v="9"/>
    <x v="2"/>
    <x v="2"/>
    <s v="Cultura"/>
    <s v="01.25.04"/>
    <s v="Cultura"/>
    <s v="01.25.04"/>
    <x v="4"/>
    <x v="0"/>
    <x v="2"/>
    <x v="3"/>
    <x v="0"/>
    <x v="1"/>
    <x v="0"/>
    <x v="0"/>
    <x v="4"/>
    <s v="2025-03-04"/>
    <x v="0"/>
    <n v="12000"/>
    <x v="0"/>
    <m/>
    <x v="0"/>
    <m/>
    <x v="378"/>
    <n v="100479737"/>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o artista pela participação no festival de cinza no dia 05 de março, na praia de Calhetona, conforme anexo. "/>
  </r>
  <r>
    <x v="0"/>
    <n v="0"/>
    <n v="0"/>
    <n v="0"/>
    <n v="4400"/>
    <x v="2504"/>
    <x v="0"/>
    <x v="0"/>
    <x v="0"/>
    <s v="03.16.15"/>
    <x v="0"/>
    <x v="0"/>
    <x v="0"/>
    <s v="Direção Financeira"/>
    <s v="03.16.15"/>
    <s v="Direção Financeira"/>
    <s v="03.16.15"/>
    <x v="10"/>
    <x v="0"/>
    <x v="0"/>
    <x v="0"/>
    <x v="1"/>
    <x v="0"/>
    <x v="0"/>
    <x v="0"/>
    <x v="4"/>
    <s v="2025-03-04"/>
    <x v="0"/>
    <n v="4400"/>
    <x v="0"/>
    <m/>
    <x v="0"/>
    <m/>
    <x v="166"/>
    <n v="100478288"/>
    <x v="0"/>
    <x v="0"/>
    <s v="Direção Financeira"/>
    <s v="ORI"/>
    <x v="0"/>
    <m/>
    <x v="0"/>
    <x v="0"/>
    <x v="0"/>
    <x v="0"/>
    <x v="0"/>
    <x v="0"/>
    <x v="0"/>
    <x v="0"/>
    <x v="0"/>
    <x v="0"/>
    <x v="0"/>
    <s v="Direção Financeira"/>
    <x v="0"/>
    <x v="0"/>
    <x v="0"/>
    <x v="0"/>
    <x v="0"/>
    <x v="0"/>
    <x v="0"/>
    <x v="0"/>
    <x v="0"/>
    <x v="0"/>
    <x v="0"/>
    <x v="0"/>
    <s v="Pagamento referente a aquisição de 10 caixa de agua para realização do festival de cinza da CMSM, conforme anexo."/>
  </r>
  <r>
    <x v="0"/>
    <n v="0"/>
    <n v="0"/>
    <n v="0"/>
    <n v="1848"/>
    <x v="2505"/>
    <x v="0"/>
    <x v="1"/>
    <x v="0"/>
    <s v="80.02.01"/>
    <x v="28"/>
    <x v="4"/>
    <x v="4"/>
    <s v="Retenções Iur"/>
    <s v="80.02.01"/>
    <s v="Retenções Iur"/>
    <s v="80.02.01"/>
    <x v="52"/>
    <x v="0"/>
    <x v="6"/>
    <x v="1"/>
    <x v="1"/>
    <x v="2"/>
    <x v="2"/>
    <x v="0"/>
    <x v="0"/>
    <s v="2025-02-27"/>
    <x v="0"/>
    <n v="1848"/>
    <x v="0"/>
    <m/>
    <x v="0"/>
    <m/>
    <x v="9"/>
    <n v="100474696"/>
    <x v="0"/>
    <x v="0"/>
    <s v="Retenções Iur"/>
    <s v="ORI"/>
    <x v="0"/>
    <s v="RIUR"/>
    <x v="0"/>
    <x v="0"/>
    <x v="0"/>
    <x v="0"/>
    <x v="0"/>
    <x v="0"/>
    <x v="0"/>
    <x v="0"/>
    <x v="0"/>
    <x v="0"/>
    <x v="0"/>
    <s v="Retenções Iur"/>
    <x v="0"/>
    <x v="0"/>
    <x v="0"/>
    <x v="0"/>
    <x v="2"/>
    <x v="0"/>
    <x v="0"/>
    <x v="0"/>
    <x v="0"/>
    <x v="1"/>
    <x v="0"/>
    <x v="0"/>
    <s v="RETENCAO OT"/>
  </r>
  <r>
    <x v="0"/>
    <n v="0"/>
    <n v="0"/>
    <n v="0"/>
    <n v="15825"/>
    <x v="2506"/>
    <x v="0"/>
    <x v="0"/>
    <x v="0"/>
    <s v="01.27.02.11"/>
    <x v="11"/>
    <x v="1"/>
    <x v="1"/>
    <s v="Saneamento básico"/>
    <s v="01.27.02"/>
    <s v="Saneamento básico"/>
    <s v="01.27.02"/>
    <x v="4"/>
    <x v="0"/>
    <x v="2"/>
    <x v="3"/>
    <x v="0"/>
    <x v="1"/>
    <x v="0"/>
    <x v="0"/>
    <x v="4"/>
    <s v="2025-03-20"/>
    <x v="0"/>
    <n v="15825"/>
    <x v="0"/>
    <m/>
    <x v="0"/>
    <m/>
    <x v="98"/>
    <n v="100477243"/>
    <x v="0"/>
    <x v="0"/>
    <s v="Reforço do saneamento básico"/>
    <s v="ORI"/>
    <x v="0"/>
    <m/>
    <x v="0"/>
    <x v="0"/>
    <x v="0"/>
    <x v="0"/>
    <x v="0"/>
    <x v="0"/>
    <x v="0"/>
    <x v="0"/>
    <x v="0"/>
    <x v="0"/>
    <x v="0"/>
    <s v="Reforço do saneamento básico"/>
    <x v="0"/>
    <x v="0"/>
    <x v="0"/>
    <x v="0"/>
    <x v="1"/>
    <x v="0"/>
    <x v="0"/>
    <x v="0"/>
    <x v="0"/>
    <x v="0"/>
    <x v="0"/>
    <x v="0"/>
    <s v="Pagamento de uma parte da fatura referente a refeição servida ao pessoal na recolha de lixo, conforme anexo. "/>
  </r>
  <r>
    <x v="1"/>
    <n v="0"/>
    <n v="0"/>
    <n v="0"/>
    <n v="500000"/>
    <x v="2507"/>
    <x v="0"/>
    <x v="0"/>
    <x v="0"/>
    <s v="01.27.06.72"/>
    <x v="1"/>
    <x v="1"/>
    <x v="1"/>
    <s v="Requalificação Urbana e habitação"/>
    <s v="01.27.06"/>
    <s v="Requalificação Urbana e habitação"/>
    <s v="01.27.06"/>
    <x v="2"/>
    <x v="0"/>
    <x v="0"/>
    <x v="1"/>
    <x v="0"/>
    <x v="1"/>
    <x v="1"/>
    <x v="0"/>
    <x v="2"/>
    <s v="2025-04-10"/>
    <x v="1"/>
    <n v="500000"/>
    <x v="0"/>
    <m/>
    <x v="0"/>
    <m/>
    <x v="70"/>
    <n v="100479507"/>
    <x v="0"/>
    <x v="0"/>
    <s v="Manutenção e Reabilitação de Edificios Municipais"/>
    <s v="ORI"/>
    <x v="0"/>
    <m/>
    <x v="0"/>
    <x v="0"/>
    <x v="0"/>
    <x v="0"/>
    <x v="0"/>
    <x v="0"/>
    <x v="0"/>
    <x v="0"/>
    <x v="0"/>
    <x v="0"/>
    <x v="0"/>
    <s v="Manutenção e Reabilitação de Edificios Municipais"/>
    <x v="0"/>
    <x v="0"/>
    <x v="0"/>
    <x v="0"/>
    <x v="1"/>
    <x v="0"/>
    <x v="0"/>
    <x v="0"/>
    <x v="0"/>
    <x v="0"/>
    <x v="0"/>
    <x v="0"/>
    <s v="Pagamento a favor da empresa AMG, Serviços &amp; Construções, pela a realização de empreitada de reabilitação do mercado municipal de Achada Portinho, conforme anexo."/>
  </r>
  <r>
    <x v="0"/>
    <n v="0"/>
    <n v="0"/>
    <n v="0"/>
    <n v="96000"/>
    <x v="2508"/>
    <x v="0"/>
    <x v="0"/>
    <x v="0"/>
    <s v="01.28.03.06"/>
    <x v="20"/>
    <x v="3"/>
    <x v="3"/>
    <s v="Proteção Social"/>
    <s v="01.28.03"/>
    <s v="Proteção Social"/>
    <s v="01.28.03"/>
    <x v="4"/>
    <x v="0"/>
    <x v="2"/>
    <x v="3"/>
    <x v="0"/>
    <x v="1"/>
    <x v="0"/>
    <x v="0"/>
    <x v="2"/>
    <s v="2025-04-25"/>
    <x v="1"/>
    <n v="96000"/>
    <x v="0"/>
    <m/>
    <x v="0"/>
    <m/>
    <x v="26"/>
    <n v="100474914"/>
    <x v="0"/>
    <x v="0"/>
    <s v="Apoio a Crianças Vulneráveis "/>
    <s v="ORI"/>
    <x v="0"/>
    <s v="ACV"/>
    <x v="0"/>
    <x v="0"/>
    <x v="0"/>
    <x v="0"/>
    <x v="0"/>
    <x v="0"/>
    <x v="0"/>
    <x v="0"/>
    <x v="0"/>
    <x v="0"/>
    <x v="0"/>
    <s v="Apoio a Crianças Vulneráveis "/>
    <x v="0"/>
    <x v="0"/>
    <x v="0"/>
    <x v="0"/>
    <x v="1"/>
    <x v="0"/>
    <x v="0"/>
    <x v="0"/>
    <x v="0"/>
    <x v="0"/>
    <x v="0"/>
    <x v="0"/>
    <s v="Apoio concedido a favor das crianças vulneráveis, referente ao mês de abril de 2025, conforme anexo."/>
  </r>
  <r>
    <x v="1"/>
    <n v="0"/>
    <n v="0"/>
    <n v="0"/>
    <n v="286000"/>
    <x v="2509"/>
    <x v="0"/>
    <x v="0"/>
    <x v="0"/>
    <s v="01.27.07.09"/>
    <x v="7"/>
    <x v="1"/>
    <x v="1"/>
    <s v="Requalificação Urbana e Habitação 2"/>
    <s v="01.27.07"/>
    <s v="Requalificação Urbana e Habitação 2"/>
    <s v="01.27.07"/>
    <x v="2"/>
    <x v="0"/>
    <x v="0"/>
    <x v="1"/>
    <x v="0"/>
    <x v="1"/>
    <x v="1"/>
    <x v="0"/>
    <x v="3"/>
    <s v="2025-05-12"/>
    <x v="1"/>
    <n v="286000"/>
    <x v="0"/>
    <m/>
    <x v="0"/>
    <m/>
    <x v="12"/>
    <n v="100476460"/>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aquisição de 260 saco de cimento para a obra de construção de PH no âmbito da requalificação urbana e ambiental de praia de Veneza, conforme anexo."/>
  </r>
  <r>
    <x v="0"/>
    <n v="0"/>
    <n v="0"/>
    <n v="0"/>
    <n v="4000"/>
    <x v="2510"/>
    <x v="0"/>
    <x v="0"/>
    <x v="0"/>
    <s v="03.16.15"/>
    <x v="0"/>
    <x v="0"/>
    <x v="0"/>
    <s v="Direção Financeira"/>
    <s v="03.16.15"/>
    <s v="Direção Financeira"/>
    <s v="03.16.15"/>
    <x v="11"/>
    <x v="0"/>
    <x v="0"/>
    <x v="0"/>
    <x v="1"/>
    <x v="0"/>
    <x v="0"/>
    <x v="0"/>
    <x v="3"/>
    <s v="2025-05-14"/>
    <x v="1"/>
    <n v="4000"/>
    <x v="0"/>
    <m/>
    <x v="0"/>
    <m/>
    <x v="82"/>
    <n v="100479698"/>
    <x v="0"/>
    <x v="0"/>
    <s v="Direção Financeira"/>
    <s v="ORI"/>
    <x v="0"/>
    <m/>
    <x v="0"/>
    <x v="0"/>
    <x v="0"/>
    <x v="0"/>
    <x v="0"/>
    <x v="0"/>
    <x v="0"/>
    <x v="0"/>
    <x v="0"/>
    <x v="0"/>
    <x v="0"/>
    <s v="Direção Financeira"/>
    <x v="0"/>
    <x v="0"/>
    <x v="0"/>
    <x v="0"/>
    <x v="0"/>
    <x v="0"/>
    <x v="0"/>
    <x v="0"/>
    <x v="0"/>
    <x v="0"/>
    <x v="0"/>
    <x v="0"/>
    <s v="Pagamento referente a aquisição de energia elétrica, para o jardim infantil do porto, conforme anexo."/>
  </r>
  <r>
    <x v="0"/>
    <n v="0"/>
    <n v="0"/>
    <n v="0"/>
    <n v="3750"/>
    <x v="2511"/>
    <x v="0"/>
    <x v="1"/>
    <x v="0"/>
    <s v="80.02.01"/>
    <x v="28"/>
    <x v="4"/>
    <x v="4"/>
    <s v="Retenções Iur"/>
    <s v="80.02.01"/>
    <s v="Retenções Iur"/>
    <s v="80.02.01"/>
    <x v="52"/>
    <x v="0"/>
    <x v="6"/>
    <x v="1"/>
    <x v="1"/>
    <x v="2"/>
    <x v="2"/>
    <x v="0"/>
    <x v="2"/>
    <s v="2025-04-28"/>
    <x v="1"/>
    <n v="3750"/>
    <x v="0"/>
    <m/>
    <x v="0"/>
    <m/>
    <x v="9"/>
    <n v="100474696"/>
    <x v="0"/>
    <x v="0"/>
    <s v="Retenções Iur"/>
    <s v="ORI"/>
    <x v="0"/>
    <s v="RIUR"/>
    <x v="0"/>
    <x v="0"/>
    <x v="0"/>
    <x v="0"/>
    <x v="0"/>
    <x v="0"/>
    <x v="0"/>
    <x v="0"/>
    <x v="0"/>
    <x v="0"/>
    <x v="0"/>
    <s v="Retenções Iur"/>
    <x v="0"/>
    <x v="0"/>
    <x v="0"/>
    <x v="0"/>
    <x v="2"/>
    <x v="0"/>
    <x v="0"/>
    <x v="0"/>
    <x v="0"/>
    <x v="1"/>
    <x v="0"/>
    <x v="0"/>
    <s v="RETENCAO OT"/>
  </r>
  <r>
    <x v="0"/>
    <n v="0"/>
    <n v="0"/>
    <n v="0"/>
    <n v="1400"/>
    <x v="2512"/>
    <x v="0"/>
    <x v="0"/>
    <x v="0"/>
    <s v="03.16.15"/>
    <x v="0"/>
    <x v="0"/>
    <x v="0"/>
    <s v="Direção Financeira"/>
    <s v="03.16.15"/>
    <s v="Direção Financeira"/>
    <s v="03.16.15"/>
    <x v="8"/>
    <x v="0"/>
    <x v="0"/>
    <x v="0"/>
    <x v="0"/>
    <x v="0"/>
    <x v="0"/>
    <x v="0"/>
    <x v="3"/>
    <s v="2025-05-23"/>
    <x v="1"/>
    <n v="1400"/>
    <x v="0"/>
    <m/>
    <x v="0"/>
    <m/>
    <x v="19"/>
    <n v="100391960"/>
    <x v="0"/>
    <x v="0"/>
    <s v="Direção Financeira"/>
    <s v="ORI"/>
    <x v="0"/>
    <m/>
    <x v="0"/>
    <x v="0"/>
    <x v="0"/>
    <x v="0"/>
    <x v="0"/>
    <x v="0"/>
    <x v="0"/>
    <x v="0"/>
    <x v="0"/>
    <x v="0"/>
    <x v="0"/>
    <s v="Direção Financeira"/>
    <x v="0"/>
    <x v="0"/>
    <x v="0"/>
    <x v="0"/>
    <x v="0"/>
    <x v="0"/>
    <x v="0"/>
    <x v="0"/>
    <x v="0"/>
    <x v="0"/>
    <x v="0"/>
    <x v="0"/>
    <s v="Pagamento referente a recarga de tabletes, dos técnicos do cadastro social único, conforme anexo."/>
  </r>
  <r>
    <x v="0"/>
    <n v="0"/>
    <n v="0"/>
    <n v="0"/>
    <n v="2960"/>
    <x v="2513"/>
    <x v="0"/>
    <x v="0"/>
    <x v="0"/>
    <s v="03.16.15"/>
    <x v="0"/>
    <x v="0"/>
    <x v="0"/>
    <s v="Direção Financeira"/>
    <s v="03.16.15"/>
    <s v="Direção Financeira"/>
    <s v="03.16.15"/>
    <x v="40"/>
    <x v="0"/>
    <x v="0"/>
    <x v="1"/>
    <x v="0"/>
    <x v="0"/>
    <x v="0"/>
    <x v="0"/>
    <x v="3"/>
    <s v="2025-05-23"/>
    <x v="1"/>
    <n v="2960"/>
    <x v="0"/>
    <m/>
    <x v="0"/>
    <m/>
    <x v="26"/>
    <n v="100474914"/>
    <x v="0"/>
    <x v="0"/>
    <s v="Direção Financeira"/>
    <s v="ORI"/>
    <x v="0"/>
    <m/>
    <x v="0"/>
    <x v="0"/>
    <x v="0"/>
    <x v="0"/>
    <x v="0"/>
    <x v="0"/>
    <x v="0"/>
    <x v="0"/>
    <x v="0"/>
    <x v="0"/>
    <x v="0"/>
    <s v="Direção Financeira"/>
    <x v="0"/>
    <x v="0"/>
    <x v="0"/>
    <x v="0"/>
    <x v="0"/>
    <x v="0"/>
    <x v="0"/>
    <x v="0"/>
    <x v="0"/>
    <x v="0"/>
    <x v="0"/>
    <x v="0"/>
    <s v="Pagamento a favor do Tesoureiro Municipal, referente três almoços aos parceiros estrangeiros de visita ao Conselho de São Miguel, conforme anexo."/>
  </r>
  <r>
    <x v="0"/>
    <n v="0"/>
    <n v="0"/>
    <n v="0"/>
    <n v="1400"/>
    <x v="2514"/>
    <x v="0"/>
    <x v="0"/>
    <x v="0"/>
    <s v="03.16.15"/>
    <x v="0"/>
    <x v="0"/>
    <x v="0"/>
    <s v="Direção Financeira"/>
    <s v="03.16.15"/>
    <s v="Direção Financeira"/>
    <s v="03.16.15"/>
    <x v="0"/>
    <x v="0"/>
    <x v="0"/>
    <x v="0"/>
    <x v="0"/>
    <x v="0"/>
    <x v="0"/>
    <x v="0"/>
    <x v="3"/>
    <s v="2025-05-28"/>
    <x v="1"/>
    <n v="1400"/>
    <x v="0"/>
    <m/>
    <x v="0"/>
    <m/>
    <x v="67"/>
    <n v="100404863"/>
    <x v="0"/>
    <x v="0"/>
    <s v="Direção Financeira"/>
    <s v="ORI"/>
    <x v="0"/>
    <m/>
    <x v="0"/>
    <x v="0"/>
    <x v="0"/>
    <x v="0"/>
    <x v="0"/>
    <x v="0"/>
    <x v="0"/>
    <x v="0"/>
    <x v="0"/>
    <x v="0"/>
    <x v="0"/>
    <s v="Direção Financeira"/>
    <x v="0"/>
    <x v="0"/>
    <x v="0"/>
    <x v="0"/>
    <x v="0"/>
    <x v="0"/>
    <x v="0"/>
    <x v="0"/>
    <x v="0"/>
    <x v="0"/>
    <x v="0"/>
    <x v="0"/>
    <s v="Ajuda de custo a favor do senhor Francisco Cardoso, pela sua deslocação á Praia no dia 27 de maio de 2025, a fim de transportar estudantes numa visita de estudos ao centro Tecnológico da Praia, conforme anexo. "/>
  </r>
  <r>
    <x v="1"/>
    <n v="0"/>
    <n v="0"/>
    <n v="0"/>
    <n v="520833"/>
    <x v="2515"/>
    <x v="0"/>
    <x v="0"/>
    <x v="0"/>
    <s v="01.27.06.72"/>
    <x v="1"/>
    <x v="1"/>
    <x v="1"/>
    <s v="Requalificação Urbana e habitação"/>
    <s v="01.27.06"/>
    <s v="Requalificação Urbana e habitação"/>
    <s v="01.27.06"/>
    <x v="2"/>
    <x v="0"/>
    <x v="0"/>
    <x v="1"/>
    <x v="0"/>
    <x v="1"/>
    <x v="1"/>
    <x v="0"/>
    <x v="5"/>
    <s v="2025-06-30"/>
    <x v="1"/>
    <n v="520833"/>
    <x v="0"/>
    <m/>
    <x v="0"/>
    <m/>
    <x v="70"/>
    <n v="100479507"/>
    <x v="0"/>
    <x v="0"/>
    <s v="Manutenção e Reabilitação de Edificios Municipais"/>
    <s v="ORI"/>
    <x v="0"/>
    <m/>
    <x v="0"/>
    <x v="0"/>
    <x v="0"/>
    <x v="0"/>
    <x v="0"/>
    <x v="0"/>
    <x v="0"/>
    <x v="0"/>
    <x v="0"/>
    <x v="0"/>
    <x v="0"/>
    <s v="Manutenção e Reabilitação de Edificios Municipais"/>
    <x v="0"/>
    <x v="0"/>
    <x v="0"/>
    <x v="0"/>
    <x v="1"/>
    <x v="0"/>
    <x v="0"/>
    <x v="0"/>
    <x v="0"/>
    <x v="0"/>
    <x v="0"/>
    <x v="0"/>
    <s v="Pagamento a favor da AMG, Serviços &amp; Construções, referente a reabilitação de Mercado Municipal, conforme anexo."/>
  </r>
  <r>
    <x v="1"/>
    <n v="0"/>
    <n v="0"/>
    <n v="0"/>
    <n v="16000"/>
    <x v="2516"/>
    <x v="0"/>
    <x v="0"/>
    <x v="0"/>
    <s v="01.25.02.23"/>
    <x v="13"/>
    <x v="2"/>
    <x v="2"/>
    <s v="desporto"/>
    <s v="01.25.02"/>
    <s v="desporto"/>
    <s v="01.25.02"/>
    <x v="2"/>
    <x v="0"/>
    <x v="0"/>
    <x v="1"/>
    <x v="0"/>
    <x v="1"/>
    <x v="1"/>
    <x v="0"/>
    <x v="5"/>
    <s v="2025-06-20"/>
    <x v="1"/>
    <n v="16000"/>
    <x v="0"/>
    <m/>
    <x v="0"/>
    <m/>
    <x v="26"/>
    <n v="10047491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o Tesoureiro Municipal, referente ao pagamento de prémios aos vencedores de jogos de carta e Oril a ser realizado em Ponta verde, conforme anexo. "/>
  </r>
  <r>
    <x v="1"/>
    <n v="0"/>
    <n v="0"/>
    <n v="0"/>
    <n v="79050"/>
    <x v="2517"/>
    <x v="0"/>
    <x v="0"/>
    <x v="0"/>
    <s v="01.28.01.09"/>
    <x v="8"/>
    <x v="3"/>
    <x v="3"/>
    <s v="Habitação Social"/>
    <s v="01.28.01"/>
    <s v="Habitação Social"/>
    <s v="01.28.01"/>
    <x v="2"/>
    <x v="0"/>
    <x v="0"/>
    <x v="1"/>
    <x v="0"/>
    <x v="1"/>
    <x v="1"/>
    <x v="0"/>
    <x v="5"/>
    <s v="2025-06-30"/>
    <x v="1"/>
    <n v="79050"/>
    <x v="0"/>
    <m/>
    <x v="0"/>
    <m/>
    <x v="379"/>
    <n v="100478964"/>
    <x v="0"/>
    <x v="0"/>
    <s v="Construção e reabilitação de habitação de famílias Vulveraveis"/>
    <s v="ORI"/>
    <x v="0"/>
    <s v="HS"/>
    <x v="0"/>
    <x v="0"/>
    <x v="0"/>
    <x v="0"/>
    <x v="0"/>
    <x v="0"/>
    <x v="0"/>
    <x v="0"/>
    <x v="0"/>
    <x v="0"/>
    <x v="0"/>
    <s v="Construção e reabilitação de habitação de famílias Vulveraveis"/>
    <x v="0"/>
    <x v="0"/>
    <x v="0"/>
    <x v="0"/>
    <x v="1"/>
    <x v="0"/>
    <x v="0"/>
    <x v="0"/>
    <x v="0"/>
    <x v="0"/>
    <x v="0"/>
    <x v="0"/>
    <s v="Pagamento a favor da Jose Almeida Carpintaria Comercio Marcenaria, referente a confecionamento e colocação de portas e janelas das Sra. Maria de Fatima Furtado, conforme anexo"/>
  </r>
  <r>
    <x v="1"/>
    <n v="0"/>
    <n v="0"/>
    <n v="0"/>
    <n v="40000"/>
    <x v="2518"/>
    <x v="0"/>
    <x v="0"/>
    <x v="0"/>
    <s v="01.28.01.09"/>
    <x v="8"/>
    <x v="3"/>
    <x v="3"/>
    <s v="Habitação Social"/>
    <s v="01.28.01"/>
    <s v="Habitação Social"/>
    <s v="01.28.01"/>
    <x v="2"/>
    <x v="0"/>
    <x v="0"/>
    <x v="1"/>
    <x v="0"/>
    <x v="1"/>
    <x v="1"/>
    <x v="0"/>
    <x v="6"/>
    <s v="2025-07-01"/>
    <x v="2"/>
    <n v="40000"/>
    <x v="0"/>
    <m/>
    <x v="0"/>
    <m/>
    <x v="377"/>
    <n v="100477582"/>
    <x v="0"/>
    <x v="0"/>
    <s v="Construção e reabilitação de habitação de famílias Vulveraveis"/>
    <s v="ORI"/>
    <x v="0"/>
    <s v="HS"/>
    <x v="0"/>
    <x v="0"/>
    <x v="0"/>
    <x v="0"/>
    <x v="0"/>
    <x v="0"/>
    <x v="0"/>
    <x v="0"/>
    <x v="0"/>
    <x v="0"/>
    <x v="0"/>
    <s v="Construção e reabilitação de habitação de famílias Vulveraveis"/>
    <x v="0"/>
    <x v="0"/>
    <x v="0"/>
    <x v="0"/>
    <x v="1"/>
    <x v="0"/>
    <x v="0"/>
    <x v="0"/>
    <x v="0"/>
    <x v="0"/>
    <x v="0"/>
    <x v="0"/>
    <s v="Pagamento a favor da Sra. Dulce Helena Mendes Cardoso, referente apoio a autoconstrução Assistida, conforme anexo."/>
  </r>
  <r>
    <x v="0"/>
    <n v="0"/>
    <n v="0"/>
    <n v="0"/>
    <n v="1800"/>
    <x v="2519"/>
    <x v="0"/>
    <x v="1"/>
    <x v="0"/>
    <s v="80.02.01"/>
    <x v="28"/>
    <x v="4"/>
    <x v="4"/>
    <s v="Retenções Iur"/>
    <s v="80.02.01"/>
    <s v="Retenções Iur"/>
    <s v="80.02.01"/>
    <x v="52"/>
    <x v="0"/>
    <x v="6"/>
    <x v="1"/>
    <x v="1"/>
    <x v="2"/>
    <x v="2"/>
    <x v="0"/>
    <x v="5"/>
    <s v="2025-06-26"/>
    <x v="1"/>
    <n v="1800"/>
    <x v="0"/>
    <m/>
    <x v="0"/>
    <m/>
    <x v="9"/>
    <n v="100474696"/>
    <x v="0"/>
    <x v="0"/>
    <s v="Retenções Iur"/>
    <s v="ORI"/>
    <x v="0"/>
    <s v="RIUR"/>
    <x v="0"/>
    <x v="0"/>
    <x v="0"/>
    <x v="0"/>
    <x v="0"/>
    <x v="0"/>
    <x v="0"/>
    <x v="0"/>
    <x v="0"/>
    <x v="0"/>
    <x v="0"/>
    <s v="Retenções Iur"/>
    <x v="0"/>
    <x v="0"/>
    <x v="0"/>
    <x v="0"/>
    <x v="2"/>
    <x v="0"/>
    <x v="0"/>
    <x v="0"/>
    <x v="0"/>
    <x v="1"/>
    <x v="0"/>
    <x v="0"/>
    <s v="RETENCAO OT"/>
  </r>
  <r>
    <x v="1"/>
    <n v="0"/>
    <n v="0"/>
    <n v="0"/>
    <n v="6188"/>
    <x v="2520"/>
    <x v="0"/>
    <x v="0"/>
    <x v="0"/>
    <s v="01.28.01.10"/>
    <x v="22"/>
    <x v="3"/>
    <x v="3"/>
    <s v="Habitação Social"/>
    <s v="01.28.01"/>
    <s v="Habitação Social"/>
    <s v="01.28.01"/>
    <x v="2"/>
    <x v="0"/>
    <x v="0"/>
    <x v="1"/>
    <x v="0"/>
    <x v="1"/>
    <x v="1"/>
    <x v="0"/>
    <x v="6"/>
    <s v="2025-07-01"/>
    <x v="2"/>
    <n v="6188"/>
    <x v="0"/>
    <m/>
    <x v="0"/>
    <m/>
    <x v="9"/>
    <n v="100474696"/>
    <x v="0"/>
    <x v="1"/>
    <s v="Construção de casas de banho para famílias vulneráveis"/>
    <s v="ORI"/>
    <x v="0"/>
    <s v="CB"/>
    <x v="0"/>
    <x v="0"/>
    <x v="0"/>
    <x v="0"/>
    <x v="0"/>
    <x v="0"/>
    <x v="0"/>
    <x v="0"/>
    <x v="0"/>
    <x v="0"/>
    <x v="0"/>
    <s v="Construção de casas de banho para famílias vulneráveis"/>
    <x v="0"/>
    <x v="0"/>
    <x v="0"/>
    <x v="0"/>
    <x v="1"/>
    <x v="0"/>
    <x v="0"/>
    <x v="0"/>
    <x v="0"/>
    <x v="0"/>
    <x v="1"/>
    <x v="0"/>
    <s v="Pagamento a favor do Vargas Zezito Lopes De Barros, referente aos trabalhos de construção de casas de banho da Sra. Antónia Mendes Pereira e Juliana Moreno, conforme anexo. "/>
  </r>
  <r>
    <x v="1"/>
    <n v="0"/>
    <n v="0"/>
    <n v="0"/>
    <n v="35062"/>
    <x v="2520"/>
    <x v="0"/>
    <x v="0"/>
    <x v="0"/>
    <s v="01.28.01.10"/>
    <x v="22"/>
    <x v="3"/>
    <x v="3"/>
    <s v="Habitação Social"/>
    <s v="01.28.01"/>
    <s v="Habitação Social"/>
    <s v="01.28.01"/>
    <x v="2"/>
    <x v="0"/>
    <x v="0"/>
    <x v="1"/>
    <x v="0"/>
    <x v="1"/>
    <x v="1"/>
    <x v="0"/>
    <x v="6"/>
    <s v="2025-07-01"/>
    <x v="2"/>
    <n v="35062"/>
    <x v="0"/>
    <m/>
    <x v="0"/>
    <m/>
    <x v="59"/>
    <n v="100479950"/>
    <x v="0"/>
    <x v="0"/>
    <s v="Construção de casas de banho para famílias vulneráveis"/>
    <s v="ORI"/>
    <x v="0"/>
    <s v="CB"/>
    <x v="0"/>
    <x v="0"/>
    <x v="0"/>
    <x v="0"/>
    <x v="0"/>
    <x v="0"/>
    <x v="0"/>
    <x v="0"/>
    <x v="0"/>
    <x v="0"/>
    <x v="0"/>
    <s v="Construção de casas de banho para famílias vulneráveis"/>
    <x v="0"/>
    <x v="0"/>
    <x v="0"/>
    <x v="0"/>
    <x v="1"/>
    <x v="0"/>
    <x v="0"/>
    <x v="0"/>
    <x v="0"/>
    <x v="0"/>
    <x v="0"/>
    <x v="0"/>
    <s v="Pagamento a favor do Vargas Zezito Lopes De Barros, referente aos trabalhos de construção de casas de banho da Sra. Antónia Mendes Pereira e Juliana Moreno, conforme anexo. "/>
  </r>
  <r>
    <x v="0"/>
    <n v="0"/>
    <n v="0"/>
    <n v="0"/>
    <n v="5379"/>
    <x v="2521"/>
    <x v="0"/>
    <x v="1"/>
    <x v="0"/>
    <s v="80.02.01"/>
    <x v="28"/>
    <x v="4"/>
    <x v="4"/>
    <s v="Retenções Iur"/>
    <s v="80.02.01"/>
    <s v="Retenções Iur"/>
    <s v="80.02.01"/>
    <x v="52"/>
    <x v="0"/>
    <x v="6"/>
    <x v="1"/>
    <x v="1"/>
    <x v="2"/>
    <x v="2"/>
    <x v="0"/>
    <x v="5"/>
    <s v="2025-06-05"/>
    <x v="1"/>
    <n v="5379"/>
    <x v="0"/>
    <m/>
    <x v="0"/>
    <m/>
    <x v="9"/>
    <n v="100474696"/>
    <x v="0"/>
    <x v="0"/>
    <s v="Retenções Iur"/>
    <s v="ORI"/>
    <x v="0"/>
    <s v="RIUR"/>
    <x v="0"/>
    <x v="0"/>
    <x v="0"/>
    <x v="0"/>
    <x v="0"/>
    <x v="0"/>
    <x v="0"/>
    <x v="0"/>
    <x v="0"/>
    <x v="0"/>
    <x v="0"/>
    <s v="Retenções Iur"/>
    <x v="0"/>
    <x v="0"/>
    <x v="0"/>
    <x v="0"/>
    <x v="2"/>
    <x v="0"/>
    <x v="0"/>
    <x v="0"/>
    <x v="0"/>
    <x v="1"/>
    <x v="0"/>
    <x v="0"/>
    <s v="RETENCAO OT"/>
  </r>
  <r>
    <x v="0"/>
    <n v="0"/>
    <n v="0"/>
    <n v="0"/>
    <n v="5297"/>
    <x v="2522"/>
    <x v="0"/>
    <x v="1"/>
    <x v="0"/>
    <s v="80.02.01"/>
    <x v="28"/>
    <x v="4"/>
    <x v="4"/>
    <s v="Retenções Iur"/>
    <s v="80.02.01"/>
    <s v="Retenções Iur"/>
    <s v="80.02.01"/>
    <x v="52"/>
    <x v="0"/>
    <x v="6"/>
    <x v="1"/>
    <x v="1"/>
    <x v="2"/>
    <x v="2"/>
    <x v="0"/>
    <x v="5"/>
    <s v="2025-06-05"/>
    <x v="1"/>
    <n v="5297"/>
    <x v="0"/>
    <m/>
    <x v="0"/>
    <m/>
    <x v="9"/>
    <n v="100474696"/>
    <x v="0"/>
    <x v="0"/>
    <s v="Retenções Iur"/>
    <s v="ORI"/>
    <x v="0"/>
    <s v="RIUR"/>
    <x v="0"/>
    <x v="0"/>
    <x v="0"/>
    <x v="0"/>
    <x v="0"/>
    <x v="0"/>
    <x v="0"/>
    <x v="0"/>
    <x v="0"/>
    <x v="0"/>
    <x v="0"/>
    <s v="Retenções Iur"/>
    <x v="0"/>
    <x v="0"/>
    <x v="0"/>
    <x v="0"/>
    <x v="2"/>
    <x v="0"/>
    <x v="0"/>
    <x v="0"/>
    <x v="0"/>
    <x v="1"/>
    <x v="0"/>
    <x v="0"/>
    <s v="RETENCAO OT"/>
  </r>
  <r>
    <x v="0"/>
    <n v="0"/>
    <n v="0"/>
    <n v="0"/>
    <n v="10000"/>
    <x v="2523"/>
    <x v="0"/>
    <x v="0"/>
    <x v="0"/>
    <s v="03.16.15"/>
    <x v="0"/>
    <x v="0"/>
    <x v="0"/>
    <s v="Direção Financeira"/>
    <s v="03.16.15"/>
    <s v="Direção Financeira"/>
    <s v="03.16.15"/>
    <x v="11"/>
    <x v="0"/>
    <x v="0"/>
    <x v="0"/>
    <x v="1"/>
    <x v="0"/>
    <x v="0"/>
    <x v="0"/>
    <x v="6"/>
    <s v="2025-07-15"/>
    <x v="2"/>
    <n v="10000"/>
    <x v="0"/>
    <m/>
    <x v="0"/>
    <m/>
    <x v="82"/>
    <n v="100479698"/>
    <x v="0"/>
    <x v="0"/>
    <s v="Direção Financeira"/>
    <s v="ORI"/>
    <x v="0"/>
    <m/>
    <x v="0"/>
    <x v="0"/>
    <x v="0"/>
    <x v="0"/>
    <x v="0"/>
    <x v="0"/>
    <x v="0"/>
    <x v="0"/>
    <x v="0"/>
    <x v="0"/>
    <x v="0"/>
    <s v="Direção Financeira"/>
    <x v="0"/>
    <x v="0"/>
    <x v="0"/>
    <x v="0"/>
    <x v="0"/>
    <x v="0"/>
    <x v="0"/>
    <x v="0"/>
    <x v="0"/>
    <x v="0"/>
    <x v="0"/>
    <x v="0"/>
    <s v="Pagamento a favor de EDECV, referente energia para residencial do Sr. Presidente."/>
  </r>
  <r>
    <x v="0"/>
    <n v="0"/>
    <n v="0"/>
    <n v="0"/>
    <n v="4500"/>
    <x v="2524"/>
    <x v="0"/>
    <x v="0"/>
    <x v="0"/>
    <s v="01.25.05.12"/>
    <x v="2"/>
    <x v="2"/>
    <x v="2"/>
    <s v="Saúde"/>
    <s v="01.25.05"/>
    <s v="Saúde"/>
    <s v="01.25.05"/>
    <x v="3"/>
    <x v="0"/>
    <x v="1"/>
    <x v="2"/>
    <x v="0"/>
    <x v="1"/>
    <x v="0"/>
    <x v="0"/>
    <x v="6"/>
    <s v="2025-07-16"/>
    <x v="2"/>
    <n v="4500"/>
    <x v="0"/>
    <m/>
    <x v="0"/>
    <m/>
    <x v="9"/>
    <n v="100474696"/>
    <x v="0"/>
    <x v="1"/>
    <s v="Promoção e Inclusão Social"/>
    <s v="ORI"/>
    <x v="0"/>
    <m/>
    <x v="0"/>
    <x v="0"/>
    <x v="0"/>
    <x v="0"/>
    <x v="0"/>
    <x v="0"/>
    <x v="0"/>
    <x v="0"/>
    <x v="0"/>
    <x v="0"/>
    <x v="0"/>
    <s v="Promoção e Inclusão Social"/>
    <x v="0"/>
    <x v="0"/>
    <x v="0"/>
    <x v="0"/>
    <x v="1"/>
    <x v="0"/>
    <x v="0"/>
    <x v="0"/>
    <x v="0"/>
    <x v="0"/>
    <x v="1"/>
    <x v="0"/>
    <s v="Pagamento referente prestação de serviço de fisioterapia domiciliar à 20 pessoas vulneráveis, do Concelho de São Miguel no mês de Junho do ano 2025, conforme anexo."/>
  </r>
  <r>
    <x v="0"/>
    <n v="0"/>
    <n v="0"/>
    <n v="0"/>
    <n v="25500"/>
    <x v="2524"/>
    <x v="0"/>
    <x v="0"/>
    <x v="0"/>
    <s v="01.25.05.12"/>
    <x v="2"/>
    <x v="2"/>
    <x v="2"/>
    <s v="Saúde"/>
    <s v="01.25.05"/>
    <s v="Saúde"/>
    <s v="01.25.05"/>
    <x v="3"/>
    <x v="0"/>
    <x v="1"/>
    <x v="2"/>
    <x v="0"/>
    <x v="1"/>
    <x v="0"/>
    <x v="0"/>
    <x v="6"/>
    <s v="2025-07-16"/>
    <x v="2"/>
    <n v="25500"/>
    <x v="0"/>
    <m/>
    <x v="0"/>
    <m/>
    <x v="71"/>
    <n v="100399700"/>
    <x v="0"/>
    <x v="0"/>
    <s v="Promoção e Inclusão Social"/>
    <s v="ORI"/>
    <x v="0"/>
    <m/>
    <x v="0"/>
    <x v="0"/>
    <x v="0"/>
    <x v="0"/>
    <x v="0"/>
    <x v="0"/>
    <x v="0"/>
    <x v="0"/>
    <x v="0"/>
    <x v="0"/>
    <x v="0"/>
    <s v="Promoção e Inclusão Social"/>
    <x v="0"/>
    <x v="0"/>
    <x v="0"/>
    <x v="0"/>
    <x v="1"/>
    <x v="0"/>
    <x v="0"/>
    <x v="0"/>
    <x v="0"/>
    <x v="0"/>
    <x v="0"/>
    <x v="0"/>
    <s v="Pagamento referente prestação de serviço de fisioterapia domiciliar à 20 pessoas vulneráveis, do Concelho de São Miguel no mês de Junho do ano 2025, conforme anexo."/>
  </r>
  <r>
    <x v="0"/>
    <n v="0"/>
    <n v="0"/>
    <n v="0"/>
    <n v="5400"/>
    <x v="2525"/>
    <x v="0"/>
    <x v="0"/>
    <x v="0"/>
    <s v="01.25.05.12"/>
    <x v="2"/>
    <x v="2"/>
    <x v="2"/>
    <s v="Saúde"/>
    <s v="01.25.05"/>
    <s v="Saúde"/>
    <s v="01.25.05"/>
    <x v="3"/>
    <x v="0"/>
    <x v="1"/>
    <x v="2"/>
    <x v="0"/>
    <x v="1"/>
    <x v="0"/>
    <x v="0"/>
    <x v="6"/>
    <s v="2025-07-16"/>
    <x v="2"/>
    <n v="5400"/>
    <x v="0"/>
    <m/>
    <x v="0"/>
    <m/>
    <x v="71"/>
    <n v="100399700"/>
    <x v="0"/>
    <x v="0"/>
    <s v="Promoção e Inclusão Social"/>
    <s v="ORI"/>
    <x v="0"/>
    <m/>
    <x v="0"/>
    <x v="0"/>
    <x v="0"/>
    <x v="0"/>
    <x v="0"/>
    <x v="0"/>
    <x v="0"/>
    <x v="0"/>
    <x v="0"/>
    <x v="0"/>
    <x v="0"/>
    <s v="Promoção e Inclusão Social"/>
    <x v="0"/>
    <x v="0"/>
    <x v="0"/>
    <x v="0"/>
    <x v="1"/>
    <x v="0"/>
    <x v="0"/>
    <x v="0"/>
    <x v="0"/>
    <x v="0"/>
    <x v="0"/>
    <x v="0"/>
    <s v="Subsidio transporte a favor do sr. Vital Gonçalves, nos dias 03, 06, 10, 13, 17, 20, 24, 27 e 31, do mês de Junho, para realização de fisioterapia domiciliar dos doentes, com necessidades de fisioterapia, no concelho de SM, conforme anexo."/>
  </r>
  <r>
    <x v="1"/>
    <n v="0"/>
    <n v="0"/>
    <n v="0"/>
    <n v="26042"/>
    <x v="2526"/>
    <x v="0"/>
    <x v="0"/>
    <x v="0"/>
    <s v="01.25.02.23"/>
    <x v="13"/>
    <x v="2"/>
    <x v="2"/>
    <s v="desporto"/>
    <s v="01.25.02"/>
    <s v="desporto"/>
    <s v="01.25.02"/>
    <x v="2"/>
    <x v="0"/>
    <x v="0"/>
    <x v="1"/>
    <x v="0"/>
    <x v="1"/>
    <x v="1"/>
    <x v="0"/>
    <x v="6"/>
    <s v="2025-07-24"/>
    <x v="2"/>
    <n v="26042"/>
    <x v="0"/>
    <m/>
    <x v="0"/>
    <m/>
    <x v="279"/>
    <n v="100479958"/>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Giga Lanche, pelo aluguer de pula pula, no âmbito da comemoração ao dia dias crianças, conforme anexo."/>
  </r>
  <r>
    <x v="1"/>
    <n v="0"/>
    <n v="0"/>
    <n v="0"/>
    <n v="39800"/>
    <x v="2527"/>
    <x v="0"/>
    <x v="0"/>
    <x v="0"/>
    <s v="01.25.02.23"/>
    <x v="13"/>
    <x v="2"/>
    <x v="2"/>
    <s v="desporto"/>
    <s v="01.25.02"/>
    <s v="desporto"/>
    <s v="01.25.02"/>
    <x v="2"/>
    <x v="0"/>
    <x v="0"/>
    <x v="1"/>
    <x v="0"/>
    <x v="1"/>
    <x v="1"/>
    <x v="0"/>
    <x v="6"/>
    <s v="2025-07-25"/>
    <x v="2"/>
    <n v="39800"/>
    <x v="0"/>
    <m/>
    <x v="0"/>
    <m/>
    <x v="37"/>
    <n v="10047913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 aquisição de materiais desportivos, conforme proposta em anexo.  "/>
  </r>
  <r>
    <x v="0"/>
    <n v="0"/>
    <n v="0"/>
    <n v="0"/>
    <n v="1036017"/>
    <x v="2528"/>
    <x v="0"/>
    <x v="0"/>
    <x v="0"/>
    <s v="01.25.04.22"/>
    <x v="9"/>
    <x v="2"/>
    <x v="2"/>
    <s v="Cultura"/>
    <s v="01.25.04"/>
    <s v="Cultura"/>
    <s v="01.25.04"/>
    <x v="4"/>
    <x v="0"/>
    <x v="2"/>
    <x v="3"/>
    <x v="0"/>
    <x v="1"/>
    <x v="0"/>
    <x v="0"/>
    <x v="7"/>
    <s v="2025-08-05"/>
    <x v="2"/>
    <n v="1036017"/>
    <x v="0"/>
    <m/>
    <x v="0"/>
    <m/>
    <x v="380"/>
    <n v="100479962"/>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produção do festival, serviço de estadia e perdiam, serviço de banda suporte e serviço de ensaios dos artistas, para o festival de música Calheta 2025, conforme proposta em anexo."/>
  </r>
  <r>
    <x v="0"/>
    <n v="0"/>
    <n v="0"/>
    <n v="0"/>
    <n v="1400"/>
    <x v="2529"/>
    <x v="0"/>
    <x v="0"/>
    <x v="0"/>
    <s v="03.16.15"/>
    <x v="0"/>
    <x v="0"/>
    <x v="0"/>
    <s v="Direção Financeira"/>
    <s v="03.16.15"/>
    <s v="Direção Financeira"/>
    <s v="03.16.15"/>
    <x v="0"/>
    <x v="0"/>
    <x v="0"/>
    <x v="0"/>
    <x v="0"/>
    <x v="0"/>
    <x v="0"/>
    <x v="0"/>
    <x v="7"/>
    <s v="2025-08-18"/>
    <x v="2"/>
    <n v="1400"/>
    <x v="0"/>
    <m/>
    <x v="0"/>
    <m/>
    <x v="154"/>
    <n v="100476250"/>
    <x v="0"/>
    <x v="0"/>
    <s v="Direção Financeira"/>
    <s v="ORI"/>
    <x v="0"/>
    <m/>
    <x v="0"/>
    <x v="0"/>
    <x v="0"/>
    <x v="0"/>
    <x v="0"/>
    <x v="0"/>
    <x v="0"/>
    <x v="0"/>
    <x v="0"/>
    <x v="0"/>
    <x v="0"/>
    <s v="Direção Financeira"/>
    <x v="0"/>
    <x v="0"/>
    <x v="0"/>
    <x v="0"/>
    <x v="0"/>
    <x v="0"/>
    <x v="0"/>
    <x v="0"/>
    <x v="0"/>
    <x v="0"/>
    <x v="0"/>
    <x v="0"/>
    <s v="Ajuda de custo a favor do senhor Manuel Martins, pela sua deslocação à Praia no dia 17 de agosto de 2025, a fim de transportar jovens de Pilão Cão, conforme anexo."/>
  </r>
  <r>
    <x v="0"/>
    <n v="0"/>
    <n v="0"/>
    <n v="0"/>
    <n v="3000"/>
    <x v="2530"/>
    <x v="0"/>
    <x v="0"/>
    <x v="0"/>
    <s v="03.16.15"/>
    <x v="0"/>
    <x v="0"/>
    <x v="0"/>
    <s v="Direção Financeira"/>
    <s v="03.16.15"/>
    <s v="Direção Financeira"/>
    <s v="03.16.15"/>
    <x v="0"/>
    <x v="0"/>
    <x v="0"/>
    <x v="0"/>
    <x v="0"/>
    <x v="0"/>
    <x v="0"/>
    <x v="0"/>
    <x v="8"/>
    <s v="2025-09-30"/>
    <x v="2"/>
    <n v="3000"/>
    <x v="0"/>
    <m/>
    <x v="0"/>
    <m/>
    <x v="208"/>
    <n v="100475419"/>
    <x v="0"/>
    <x v="0"/>
    <s v="Direção Financeira"/>
    <s v="ORI"/>
    <x v="0"/>
    <m/>
    <x v="0"/>
    <x v="0"/>
    <x v="0"/>
    <x v="0"/>
    <x v="0"/>
    <x v="0"/>
    <x v="0"/>
    <x v="0"/>
    <x v="0"/>
    <x v="0"/>
    <x v="0"/>
    <s v="Direção Financeira"/>
    <x v="0"/>
    <x v="0"/>
    <x v="0"/>
    <x v="0"/>
    <x v="0"/>
    <x v="0"/>
    <x v="0"/>
    <x v="0"/>
    <x v="0"/>
    <x v="0"/>
    <x v="0"/>
    <x v="0"/>
    <s v="Ajuda de custo e subsidio transporte a favor da senhora Anila Rodrigues, pala sua deslocação á Praia no dia 01 de outubro de 2025 a fim de realizar consulta de arquivos em Tribunal de Contas, conforme anexo. "/>
  </r>
  <r>
    <x v="0"/>
    <n v="0"/>
    <n v="0"/>
    <n v="0"/>
    <n v="6600"/>
    <x v="2531"/>
    <x v="0"/>
    <x v="0"/>
    <x v="0"/>
    <s v="03.16.15"/>
    <x v="0"/>
    <x v="0"/>
    <x v="0"/>
    <s v="Direção Financeira"/>
    <s v="03.16.15"/>
    <s v="Direção Financeira"/>
    <s v="03.16.15"/>
    <x v="0"/>
    <x v="0"/>
    <x v="0"/>
    <x v="0"/>
    <x v="0"/>
    <x v="0"/>
    <x v="0"/>
    <x v="0"/>
    <x v="9"/>
    <s v="2025-10-01"/>
    <x v="3"/>
    <n v="6600"/>
    <x v="0"/>
    <m/>
    <x v="0"/>
    <m/>
    <x v="154"/>
    <n v="100476250"/>
    <x v="0"/>
    <x v="0"/>
    <s v="Direção Financeira"/>
    <s v="ORI"/>
    <x v="0"/>
    <m/>
    <x v="0"/>
    <x v="0"/>
    <x v="0"/>
    <x v="0"/>
    <x v="0"/>
    <x v="0"/>
    <x v="0"/>
    <x v="0"/>
    <x v="0"/>
    <x v="0"/>
    <x v="0"/>
    <s v="Direção Financeira"/>
    <x v="0"/>
    <x v="0"/>
    <x v="0"/>
    <x v="0"/>
    <x v="0"/>
    <x v="0"/>
    <x v="0"/>
    <x v="0"/>
    <x v="0"/>
    <x v="0"/>
    <x v="0"/>
    <x v="0"/>
    <s v="Ajuda de custo a favor do senhor Manuel Naturino, pela sua deslocação à praia nos dias 18, 24, de agosto e 06 e 07 de setembro, e á Tarrafal no dia 17 de agosto, em missão de serviço conforme anexo."/>
  </r>
  <r>
    <x v="0"/>
    <n v="0"/>
    <n v="0"/>
    <n v="0"/>
    <n v="3750"/>
    <x v="2532"/>
    <x v="0"/>
    <x v="1"/>
    <x v="0"/>
    <s v="80.02.01"/>
    <x v="28"/>
    <x v="4"/>
    <x v="4"/>
    <s v="Retenções Iur"/>
    <s v="80.02.01"/>
    <s v="Retenções Iur"/>
    <s v="80.02.01"/>
    <x v="52"/>
    <x v="0"/>
    <x v="6"/>
    <x v="1"/>
    <x v="1"/>
    <x v="2"/>
    <x v="2"/>
    <x v="0"/>
    <x v="10"/>
    <s v="2025-11-19"/>
    <x v="3"/>
    <n v="3750"/>
    <x v="0"/>
    <m/>
    <x v="0"/>
    <m/>
    <x v="9"/>
    <n v="100474696"/>
    <x v="0"/>
    <x v="0"/>
    <s v="Retenções Iur"/>
    <s v="ORI"/>
    <x v="0"/>
    <s v="RIUR"/>
    <x v="0"/>
    <x v="0"/>
    <x v="0"/>
    <x v="0"/>
    <x v="0"/>
    <x v="0"/>
    <x v="0"/>
    <x v="0"/>
    <x v="0"/>
    <x v="0"/>
    <x v="0"/>
    <s v="Retenções Iur"/>
    <x v="0"/>
    <x v="0"/>
    <x v="0"/>
    <x v="0"/>
    <x v="2"/>
    <x v="0"/>
    <x v="0"/>
    <x v="0"/>
    <x v="0"/>
    <x v="1"/>
    <x v="0"/>
    <x v="0"/>
    <s v="RETENCAO OT"/>
  </r>
  <r>
    <x v="1"/>
    <n v="0"/>
    <n v="0"/>
    <n v="0"/>
    <n v="279450"/>
    <x v="2533"/>
    <x v="0"/>
    <x v="0"/>
    <x v="0"/>
    <s v="01.28.04.06"/>
    <x v="62"/>
    <x v="3"/>
    <x v="3"/>
    <s v="Gestão de Recursos Hidricos"/>
    <s v="01.28.04"/>
    <s v="Gestão de Recursos Hidricos"/>
    <s v="01.28.04"/>
    <x v="5"/>
    <x v="0"/>
    <x v="0"/>
    <x v="1"/>
    <x v="0"/>
    <x v="1"/>
    <x v="1"/>
    <x v="0"/>
    <x v="10"/>
    <s v="2025-11-18"/>
    <x v="3"/>
    <n v="279450"/>
    <x v="0"/>
    <m/>
    <x v="0"/>
    <m/>
    <x v="331"/>
    <n v="100480021"/>
    <x v="0"/>
    <x v="0"/>
    <s v="Ligações domiciliarias de água na Ribeira de Flamengos e Ribeira de São Miguel"/>
    <s v="ORI"/>
    <x v="0"/>
    <s v="PA"/>
    <x v="0"/>
    <x v="0"/>
    <x v="0"/>
    <x v="0"/>
    <x v="0"/>
    <x v="0"/>
    <x v="0"/>
    <x v="0"/>
    <x v="0"/>
    <x v="0"/>
    <x v="0"/>
    <s v="Ligações domiciliarias de água na Ribeira de Flamengos e Ribeira de São Miguel"/>
    <x v="0"/>
    <x v="0"/>
    <x v="0"/>
    <x v="0"/>
    <x v="1"/>
    <x v="0"/>
    <x v="0"/>
    <x v="0"/>
    <x v="0"/>
    <x v="0"/>
    <x v="0"/>
    <x v="0"/>
    <s v="Pagamento a favor de Branco Construções, referente aluguer de equipamento Mini-Giratória para abertura de valas, conforme anexo.  "/>
  </r>
  <r>
    <x v="1"/>
    <n v="0"/>
    <n v="0"/>
    <n v="0"/>
    <n v="3184"/>
    <x v="2534"/>
    <x v="0"/>
    <x v="0"/>
    <x v="0"/>
    <s v="01.28.04.06"/>
    <x v="62"/>
    <x v="3"/>
    <x v="3"/>
    <s v="Gestão de Recursos Hidricos"/>
    <s v="01.28.04"/>
    <s v="Gestão de Recursos Hidricos"/>
    <s v="01.28.04"/>
    <x v="5"/>
    <x v="0"/>
    <x v="0"/>
    <x v="1"/>
    <x v="0"/>
    <x v="1"/>
    <x v="1"/>
    <x v="0"/>
    <x v="1"/>
    <s v="2025-01-08"/>
    <x v="0"/>
    <n v="3184"/>
    <x v="0"/>
    <m/>
    <x v="0"/>
    <m/>
    <x v="289"/>
    <n v="100476946"/>
    <x v="0"/>
    <x v="0"/>
    <s v="Ligações domiciliarias de água na Ribeira de Flamengos e Ribeira de São Miguel"/>
    <s v="ORI"/>
    <x v="0"/>
    <s v="PA"/>
    <x v="0"/>
    <x v="0"/>
    <x v="0"/>
    <x v="0"/>
    <x v="0"/>
    <x v="0"/>
    <x v="0"/>
    <x v="0"/>
    <x v="0"/>
    <x v="0"/>
    <x v="0"/>
    <s v="Ligações domiciliarias de água na Ribeira de Flamengos e Ribeira de São Miguel"/>
    <x v="0"/>
    <x v="0"/>
    <x v="0"/>
    <x v="0"/>
    <x v="1"/>
    <x v="0"/>
    <x v="0"/>
    <x v="0"/>
    <x v="0"/>
    <x v="0"/>
    <x v="0"/>
    <x v="0"/>
    <s v="Pagamento a favor ADS, referente a contrato de ligação de água para as famílias na localidade de Flamengos, conforme anexo. "/>
  </r>
  <r>
    <x v="0"/>
    <n v="0"/>
    <n v="0"/>
    <n v="0"/>
    <n v="37150"/>
    <x v="2535"/>
    <x v="0"/>
    <x v="0"/>
    <x v="0"/>
    <s v="03.16.15"/>
    <x v="0"/>
    <x v="0"/>
    <x v="0"/>
    <s v="Direção Financeira"/>
    <s v="03.16.15"/>
    <s v="Direção Financeira"/>
    <s v="03.16.15"/>
    <x v="12"/>
    <x v="0"/>
    <x v="0"/>
    <x v="1"/>
    <x v="0"/>
    <x v="0"/>
    <x v="0"/>
    <x v="0"/>
    <x v="1"/>
    <s v="2025-01-08"/>
    <x v="0"/>
    <n v="37150"/>
    <x v="0"/>
    <m/>
    <x v="0"/>
    <m/>
    <x v="381"/>
    <n v="100388090"/>
    <x v="0"/>
    <x v="0"/>
    <s v="Direção Financeira"/>
    <s v="ORI"/>
    <x v="0"/>
    <m/>
    <x v="0"/>
    <x v="0"/>
    <x v="0"/>
    <x v="0"/>
    <x v="0"/>
    <x v="0"/>
    <x v="0"/>
    <x v="0"/>
    <x v="0"/>
    <x v="0"/>
    <x v="0"/>
    <s v="Direção Financeira"/>
    <x v="0"/>
    <x v="0"/>
    <x v="0"/>
    <x v="0"/>
    <x v="0"/>
    <x v="0"/>
    <x v="0"/>
    <x v="0"/>
    <x v="0"/>
    <x v="0"/>
    <x v="0"/>
    <x v="0"/>
    <s v="Pgamento a favor de DIOCESANA CENTER, pela aquisição de consumiveis(papel de copia esferográficas e clipes) destinada aos serviços da Câmara, conforme anexo."/>
  </r>
  <r>
    <x v="0"/>
    <n v="0"/>
    <n v="0"/>
    <n v="0"/>
    <n v="22400"/>
    <x v="2536"/>
    <x v="0"/>
    <x v="0"/>
    <x v="0"/>
    <s v="01.27.02.11"/>
    <x v="11"/>
    <x v="1"/>
    <x v="1"/>
    <s v="Saneamento básico"/>
    <s v="01.27.02"/>
    <s v="Saneamento básico"/>
    <s v="01.27.02"/>
    <x v="4"/>
    <x v="0"/>
    <x v="2"/>
    <x v="3"/>
    <x v="0"/>
    <x v="1"/>
    <x v="0"/>
    <x v="0"/>
    <x v="1"/>
    <s v="2025-01-28"/>
    <x v="0"/>
    <n v="22400"/>
    <x v="0"/>
    <m/>
    <x v="0"/>
    <m/>
    <x v="382"/>
    <n v="100479857"/>
    <x v="0"/>
    <x v="0"/>
    <s v="Reforço do saneamento básico"/>
    <s v="ORI"/>
    <x v="0"/>
    <m/>
    <x v="0"/>
    <x v="0"/>
    <x v="0"/>
    <x v="0"/>
    <x v="0"/>
    <x v="0"/>
    <x v="0"/>
    <x v="0"/>
    <x v="0"/>
    <x v="0"/>
    <x v="0"/>
    <s v="Reforço do saneamento básico"/>
    <x v="0"/>
    <x v="0"/>
    <x v="0"/>
    <x v="0"/>
    <x v="1"/>
    <x v="0"/>
    <x v="0"/>
    <x v="0"/>
    <x v="0"/>
    <x v="0"/>
    <x v="0"/>
    <x v="0"/>
    <s v="Pagamento referente a aquisição de sete par de bota para o pessoal de recolha de resíduos sólidos e urbanos da CMSM, conforme anexo."/>
  </r>
  <r>
    <x v="0"/>
    <n v="0"/>
    <n v="0"/>
    <n v="0"/>
    <n v="180000"/>
    <x v="2537"/>
    <x v="0"/>
    <x v="0"/>
    <x v="0"/>
    <s v="03.16.15"/>
    <x v="0"/>
    <x v="0"/>
    <x v="0"/>
    <s v="Direção Financeira"/>
    <s v="03.16.15"/>
    <s v="Direção Financeira"/>
    <s v="03.16.15"/>
    <x v="13"/>
    <x v="0"/>
    <x v="0"/>
    <x v="1"/>
    <x v="0"/>
    <x v="0"/>
    <x v="0"/>
    <x v="0"/>
    <x v="1"/>
    <s v="2025-01-28"/>
    <x v="0"/>
    <n v="180000"/>
    <x v="0"/>
    <m/>
    <x v="0"/>
    <m/>
    <x v="32"/>
    <n v="100476920"/>
    <x v="0"/>
    <x v="0"/>
    <s v="Direção Financeira"/>
    <s v="ORI"/>
    <x v="0"/>
    <m/>
    <x v="0"/>
    <x v="0"/>
    <x v="0"/>
    <x v="0"/>
    <x v="0"/>
    <x v="0"/>
    <x v="0"/>
    <x v="0"/>
    <x v="0"/>
    <x v="0"/>
    <x v="0"/>
    <s v="Direção Financeira"/>
    <x v="0"/>
    <x v="0"/>
    <x v="0"/>
    <x v="0"/>
    <x v="0"/>
    <x v="0"/>
    <x v="0"/>
    <x v="0"/>
    <x v="0"/>
    <x v="0"/>
    <x v="0"/>
    <x v="0"/>
    <s v="Pagamento referente a aquisição de combustíveis para os serviços da CMSM, conforme anexo."/>
  </r>
  <r>
    <x v="1"/>
    <n v="0"/>
    <n v="0"/>
    <n v="0"/>
    <n v="4533"/>
    <x v="2538"/>
    <x v="0"/>
    <x v="0"/>
    <x v="0"/>
    <s v="03.16.15"/>
    <x v="0"/>
    <x v="0"/>
    <x v="0"/>
    <s v="Direção Financeira"/>
    <s v="03.16.15"/>
    <s v="Direção Financeira"/>
    <s v="03.16.15"/>
    <x v="53"/>
    <x v="0"/>
    <x v="0"/>
    <x v="1"/>
    <x v="0"/>
    <x v="0"/>
    <x v="1"/>
    <x v="0"/>
    <x v="1"/>
    <s v="2025-01-30"/>
    <x v="0"/>
    <n v="4533"/>
    <x v="0"/>
    <m/>
    <x v="0"/>
    <m/>
    <x v="277"/>
    <n v="100454327"/>
    <x v="0"/>
    <x v="0"/>
    <s v="Direção Financeira"/>
    <s v="ORI"/>
    <x v="0"/>
    <m/>
    <x v="0"/>
    <x v="0"/>
    <x v="0"/>
    <x v="0"/>
    <x v="0"/>
    <x v="0"/>
    <x v="0"/>
    <x v="0"/>
    <x v="0"/>
    <x v="0"/>
    <x v="0"/>
    <s v="Direção Financeira"/>
    <x v="0"/>
    <x v="0"/>
    <x v="0"/>
    <x v="0"/>
    <x v="0"/>
    <x v="0"/>
    <x v="0"/>
    <x v="0"/>
    <x v="0"/>
    <x v="0"/>
    <x v="0"/>
    <x v="0"/>
    <s v="Transferência, pelos descontos retidos no salário da Sra. Nerida do Rosário Gomes Sanches Mascarenhas, referente ao mês de Dezembro 2024, conforme anexo"/>
  </r>
  <r>
    <x v="0"/>
    <n v="0"/>
    <n v="0"/>
    <n v="0"/>
    <n v="5750"/>
    <x v="2539"/>
    <x v="0"/>
    <x v="0"/>
    <x v="0"/>
    <s v="03.16.15"/>
    <x v="0"/>
    <x v="0"/>
    <x v="0"/>
    <s v="Direção Financeira"/>
    <s v="03.16.15"/>
    <s v="Direção Financeira"/>
    <s v="03.16.15"/>
    <x v="51"/>
    <x v="0"/>
    <x v="0"/>
    <x v="1"/>
    <x v="0"/>
    <x v="0"/>
    <x v="0"/>
    <x v="0"/>
    <x v="4"/>
    <s v="2025-03-21"/>
    <x v="0"/>
    <n v="5750"/>
    <x v="0"/>
    <m/>
    <x v="0"/>
    <m/>
    <x v="383"/>
    <n v="100478563"/>
    <x v="0"/>
    <x v="0"/>
    <s v="Direção Financeira"/>
    <s v="ORI"/>
    <x v="0"/>
    <m/>
    <x v="0"/>
    <x v="0"/>
    <x v="0"/>
    <x v="0"/>
    <x v="0"/>
    <x v="0"/>
    <x v="0"/>
    <x v="0"/>
    <x v="0"/>
    <x v="0"/>
    <x v="0"/>
    <s v="Direção Financeira"/>
    <x v="0"/>
    <x v="0"/>
    <x v="0"/>
    <x v="0"/>
    <x v="0"/>
    <x v="0"/>
    <x v="0"/>
    <x v="0"/>
    <x v="0"/>
    <x v="0"/>
    <x v="0"/>
    <x v="0"/>
    <s v="Pagamento a favor de Nclauto E Nautica Lda pela a aquisição de um oringue 25 para a maquina pa carregadora afeto as obras da CMSM, conforme anexo."/>
  </r>
  <r>
    <x v="0"/>
    <n v="0"/>
    <n v="0"/>
    <n v="0"/>
    <n v="136260"/>
    <x v="2540"/>
    <x v="0"/>
    <x v="0"/>
    <x v="0"/>
    <s v="03.16.15"/>
    <x v="0"/>
    <x v="0"/>
    <x v="0"/>
    <s v="Direção Financeira"/>
    <s v="03.16.15"/>
    <s v="Direção Financeira"/>
    <s v="03.16.15"/>
    <x v="40"/>
    <x v="0"/>
    <x v="0"/>
    <x v="1"/>
    <x v="0"/>
    <x v="0"/>
    <x v="0"/>
    <x v="0"/>
    <x v="0"/>
    <s v="2025-02-06"/>
    <x v="0"/>
    <n v="136260"/>
    <x v="0"/>
    <m/>
    <x v="0"/>
    <m/>
    <x v="353"/>
    <n v="100477569"/>
    <x v="0"/>
    <x v="0"/>
    <s v="Direção Financeira"/>
    <s v="ORI"/>
    <x v="0"/>
    <m/>
    <x v="0"/>
    <x v="0"/>
    <x v="0"/>
    <x v="0"/>
    <x v="0"/>
    <x v="0"/>
    <x v="0"/>
    <x v="0"/>
    <x v="0"/>
    <x v="0"/>
    <x v="0"/>
    <s v="Direção Financeira"/>
    <x v="0"/>
    <x v="0"/>
    <x v="0"/>
    <x v="0"/>
    <x v="0"/>
    <x v="0"/>
    <x v="0"/>
    <x v="0"/>
    <x v="0"/>
    <x v="0"/>
    <x v="0"/>
    <x v="0"/>
    <s v="Pagamento a favor de Li Ponta, Sociedade Unipessoal, Lda, pela aquisição de almoço servidos a CMSM, conforme anexo."/>
  </r>
  <r>
    <x v="0"/>
    <n v="0"/>
    <n v="0"/>
    <n v="0"/>
    <n v="90375"/>
    <x v="2541"/>
    <x v="0"/>
    <x v="0"/>
    <x v="0"/>
    <s v="01.25.04.22"/>
    <x v="9"/>
    <x v="2"/>
    <x v="2"/>
    <s v="Cultura"/>
    <s v="01.25.04"/>
    <s v="Cultura"/>
    <s v="01.25.04"/>
    <x v="4"/>
    <x v="0"/>
    <x v="2"/>
    <x v="3"/>
    <x v="0"/>
    <x v="1"/>
    <x v="0"/>
    <x v="0"/>
    <x v="0"/>
    <s v="2025-02-24"/>
    <x v="0"/>
    <n v="90375"/>
    <x v="0"/>
    <m/>
    <x v="0"/>
    <m/>
    <x v="70"/>
    <n v="100479507"/>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de uma parcela da fatura a favor de AMG, Serviços &amp; Construções, pelo fogo de artificio no âmbito da comemoração do ano novo, conforme anexo.   "/>
  </r>
  <r>
    <x v="0"/>
    <n v="0"/>
    <n v="0"/>
    <n v="0"/>
    <n v="4050"/>
    <x v="2542"/>
    <x v="0"/>
    <x v="0"/>
    <x v="0"/>
    <s v="03.16.15"/>
    <x v="0"/>
    <x v="0"/>
    <x v="0"/>
    <s v="Direção Financeira"/>
    <s v="03.16.15"/>
    <s v="Direção Financeira"/>
    <s v="03.16.15"/>
    <x v="1"/>
    <x v="0"/>
    <x v="0"/>
    <x v="0"/>
    <x v="0"/>
    <x v="0"/>
    <x v="0"/>
    <x v="0"/>
    <x v="0"/>
    <s v="2025-02-26"/>
    <x v="0"/>
    <n v="4050"/>
    <x v="0"/>
    <m/>
    <x v="0"/>
    <m/>
    <x v="9"/>
    <n v="100474696"/>
    <x v="0"/>
    <x v="1"/>
    <s v="Direção Financeira"/>
    <s v="ORI"/>
    <x v="0"/>
    <m/>
    <x v="0"/>
    <x v="0"/>
    <x v="0"/>
    <x v="0"/>
    <x v="0"/>
    <x v="0"/>
    <x v="0"/>
    <x v="0"/>
    <x v="0"/>
    <x v="0"/>
    <x v="0"/>
    <s v="Direção Financeira"/>
    <x v="0"/>
    <x v="0"/>
    <x v="0"/>
    <x v="0"/>
    <x v="0"/>
    <x v="0"/>
    <x v="0"/>
    <x v="0"/>
    <x v="0"/>
    <x v="0"/>
    <x v="1"/>
    <x v="0"/>
    <s v="Pagamento referente a serviço prestado de condutor auto pesado, referente ao mês de fevereiro 2025"/>
  </r>
  <r>
    <x v="0"/>
    <n v="0"/>
    <n v="0"/>
    <n v="0"/>
    <n v="28544"/>
    <x v="2542"/>
    <x v="0"/>
    <x v="0"/>
    <x v="0"/>
    <s v="03.16.15"/>
    <x v="0"/>
    <x v="0"/>
    <x v="0"/>
    <s v="Direção Financeira"/>
    <s v="03.16.15"/>
    <s v="Direção Financeira"/>
    <s v="03.16.15"/>
    <x v="1"/>
    <x v="0"/>
    <x v="0"/>
    <x v="0"/>
    <x v="0"/>
    <x v="0"/>
    <x v="0"/>
    <x v="0"/>
    <x v="0"/>
    <s v="2025-02-26"/>
    <x v="0"/>
    <n v="28544"/>
    <x v="0"/>
    <m/>
    <x v="0"/>
    <m/>
    <x v="154"/>
    <n v="100476250"/>
    <x v="0"/>
    <x v="0"/>
    <s v="Direção Financeira"/>
    <s v="ORI"/>
    <x v="0"/>
    <m/>
    <x v="0"/>
    <x v="0"/>
    <x v="0"/>
    <x v="0"/>
    <x v="0"/>
    <x v="0"/>
    <x v="0"/>
    <x v="0"/>
    <x v="0"/>
    <x v="0"/>
    <x v="0"/>
    <s v="Direção Financeira"/>
    <x v="0"/>
    <x v="0"/>
    <x v="0"/>
    <x v="0"/>
    <x v="0"/>
    <x v="0"/>
    <x v="0"/>
    <x v="0"/>
    <x v="0"/>
    <x v="0"/>
    <x v="0"/>
    <x v="0"/>
    <s v="Pagamento referente a serviço prestado de condutor auto pesado, referente ao mês de fevereiro 2025"/>
  </r>
  <r>
    <x v="0"/>
    <n v="0"/>
    <n v="0"/>
    <n v="0"/>
    <n v="1848"/>
    <x v="2543"/>
    <x v="0"/>
    <x v="1"/>
    <x v="0"/>
    <s v="80.02.01"/>
    <x v="28"/>
    <x v="4"/>
    <x v="4"/>
    <s v="Retenções Iur"/>
    <s v="80.02.01"/>
    <s v="Retenções Iur"/>
    <s v="80.02.01"/>
    <x v="52"/>
    <x v="0"/>
    <x v="6"/>
    <x v="1"/>
    <x v="1"/>
    <x v="2"/>
    <x v="2"/>
    <x v="0"/>
    <x v="1"/>
    <s v="2025-01-27"/>
    <x v="0"/>
    <n v="1848"/>
    <x v="0"/>
    <m/>
    <x v="0"/>
    <m/>
    <x v="9"/>
    <n v="100474696"/>
    <x v="0"/>
    <x v="0"/>
    <s v="Retenções Iur"/>
    <s v="ORI"/>
    <x v="0"/>
    <s v="RIUR"/>
    <x v="0"/>
    <x v="0"/>
    <x v="0"/>
    <x v="0"/>
    <x v="0"/>
    <x v="0"/>
    <x v="0"/>
    <x v="0"/>
    <x v="0"/>
    <x v="0"/>
    <x v="0"/>
    <s v="Retenções Iur"/>
    <x v="0"/>
    <x v="0"/>
    <x v="0"/>
    <x v="0"/>
    <x v="2"/>
    <x v="0"/>
    <x v="0"/>
    <x v="0"/>
    <x v="0"/>
    <x v="1"/>
    <x v="0"/>
    <x v="0"/>
    <s v="RETENCAO OT"/>
  </r>
  <r>
    <x v="0"/>
    <n v="0"/>
    <n v="0"/>
    <n v="0"/>
    <n v="250000"/>
    <x v="2544"/>
    <x v="0"/>
    <x v="0"/>
    <x v="0"/>
    <s v="01.25.04.22"/>
    <x v="9"/>
    <x v="2"/>
    <x v="2"/>
    <s v="Cultura"/>
    <s v="01.25.04"/>
    <s v="Cultura"/>
    <s v="01.25.04"/>
    <x v="4"/>
    <x v="0"/>
    <x v="2"/>
    <x v="3"/>
    <x v="0"/>
    <x v="1"/>
    <x v="0"/>
    <x v="0"/>
    <x v="4"/>
    <s v="2025-03-04"/>
    <x v="0"/>
    <n v="250000"/>
    <x v="0"/>
    <m/>
    <x v="0"/>
    <m/>
    <x v="153"/>
    <n v="100478628"/>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luguer de palco e som, no âmbito da comemoração do ano novo, conforme fatura em anexo."/>
  </r>
  <r>
    <x v="0"/>
    <n v="0"/>
    <n v="0"/>
    <n v="0"/>
    <n v="1400"/>
    <x v="2545"/>
    <x v="0"/>
    <x v="0"/>
    <x v="0"/>
    <s v="03.16.15"/>
    <x v="0"/>
    <x v="0"/>
    <x v="0"/>
    <s v="Direção Financeira"/>
    <s v="03.16.15"/>
    <s v="Direção Financeira"/>
    <s v="03.16.15"/>
    <x v="8"/>
    <x v="0"/>
    <x v="0"/>
    <x v="0"/>
    <x v="0"/>
    <x v="0"/>
    <x v="0"/>
    <x v="0"/>
    <x v="4"/>
    <s v="2025-03-24"/>
    <x v="0"/>
    <n v="1400"/>
    <x v="0"/>
    <m/>
    <x v="0"/>
    <m/>
    <x v="19"/>
    <n v="100391960"/>
    <x v="0"/>
    <x v="0"/>
    <s v="Direção Financeira"/>
    <s v="ORI"/>
    <x v="0"/>
    <m/>
    <x v="0"/>
    <x v="0"/>
    <x v="0"/>
    <x v="0"/>
    <x v="0"/>
    <x v="0"/>
    <x v="0"/>
    <x v="0"/>
    <x v="0"/>
    <x v="0"/>
    <x v="0"/>
    <s v="Direção Financeira"/>
    <x v="0"/>
    <x v="0"/>
    <x v="0"/>
    <x v="0"/>
    <x v="0"/>
    <x v="0"/>
    <x v="0"/>
    <x v="0"/>
    <x v="0"/>
    <x v="0"/>
    <x v="0"/>
    <x v="0"/>
    <s v="Pagamento referente a recarga de internet dados nos tablets dos técnicos, conforme anexo."/>
  </r>
  <r>
    <x v="1"/>
    <n v="0"/>
    <n v="0"/>
    <n v="0"/>
    <n v="333333"/>
    <x v="2546"/>
    <x v="0"/>
    <x v="1"/>
    <x v="0"/>
    <s v="03.03.10"/>
    <x v="15"/>
    <x v="0"/>
    <x v="5"/>
    <s v="Receitas Da Câmara"/>
    <s v="03.03.10"/>
    <s v="Receitas Da Câmara"/>
    <s v="03.03.10"/>
    <x v="54"/>
    <x v="0"/>
    <x v="5"/>
    <x v="13"/>
    <x v="0"/>
    <x v="0"/>
    <x v="2"/>
    <x v="0"/>
    <x v="0"/>
    <s v="2025-02-20"/>
    <x v="0"/>
    <n v="333333"/>
    <x v="0"/>
    <m/>
    <x v="0"/>
    <m/>
    <x v="26"/>
    <n v="100474914"/>
    <x v="0"/>
    <x v="0"/>
    <s v="Receitas Da Câmara"/>
    <s v="EXT"/>
    <x v="0"/>
    <s v="RDC"/>
    <x v="0"/>
    <x v="0"/>
    <x v="0"/>
    <x v="0"/>
    <x v="0"/>
    <x v="0"/>
    <x v="0"/>
    <x v="0"/>
    <x v="0"/>
    <x v="0"/>
    <x v="0"/>
    <s v="Receitas Da Câmara"/>
    <x v="0"/>
    <x v="0"/>
    <x v="0"/>
    <x v="0"/>
    <x v="0"/>
    <x v="0"/>
    <x v="0"/>
    <x v="0"/>
    <x v="0"/>
    <x v="0"/>
    <x v="0"/>
    <x v="0"/>
    <s v="Recebimento de transporte escolar, conforme anexo."/>
  </r>
  <r>
    <x v="1"/>
    <n v="0"/>
    <n v="0"/>
    <n v="0"/>
    <n v="4313057"/>
    <x v="2547"/>
    <x v="0"/>
    <x v="0"/>
    <x v="0"/>
    <s v="01.28.04.05"/>
    <x v="5"/>
    <x v="3"/>
    <x v="3"/>
    <s v="Gestão de Recursos Hidricos"/>
    <s v="01.28.04"/>
    <s v="Gestão de Recursos Hidricos"/>
    <s v="01.28.04"/>
    <x v="5"/>
    <x v="0"/>
    <x v="0"/>
    <x v="1"/>
    <x v="0"/>
    <x v="1"/>
    <x v="1"/>
    <x v="0"/>
    <x v="4"/>
    <s v="2025-03-25"/>
    <x v="0"/>
    <n v="4313057"/>
    <x v="0"/>
    <m/>
    <x v="0"/>
    <m/>
    <x v="384"/>
    <n v="100356873"/>
    <x v="0"/>
    <x v="0"/>
    <s v="Extenção de rede de água em Flamengos e Ribeira de São Miguel"/>
    <s v="ORI"/>
    <x v="0"/>
    <s v="PA"/>
    <x v="0"/>
    <x v="0"/>
    <x v="0"/>
    <x v="0"/>
    <x v="0"/>
    <x v="0"/>
    <x v="0"/>
    <x v="0"/>
    <x v="0"/>
    <x v="0"/>
    <x v="0"/>
    <s v="Extenção de rede de água em Flamengos e Ribeira de São Miguel"/>
    <x v="0"/>
    <x v="0"/>
    <x v="0"/>
    <x v="0"/>
    <x v="1"/>
    <x v="0"/>
    <x v="0"/>
    <x v="0"/>
    <x v="0"/>
    <x v="0"/>
    <x v="0"/>
    <x v="0"/>
    <s v="Liquidação da adenda ao contrato de empreitada da obra de construção de 9Km de rede de distribuição de água em ribeira de Flamengos, conforme auto de medição nº1  em anexo.    "/>
  </r>
  <r>
    <x v="0"/>
    <n v="0"/>
    <n v="0"/>
    <n v="0"/>
    <n v="21500"/>
    <x v="2548"/>
    <x v="0"/>
    <x v="0"/>
    <x v="0"/>
    <s v="01.25.04.22"/>
    <x v="9"/>
    <x v="2"/>
    <x v="2"/>
    <s v="Cultura"/>
    <s v="01.25.04"/>
    <s v="Cultura"/>
    <s v="01.25.04"/>
    <x v="4"/>
    <x v="0"/>
    <x v="2"/>
    <x v="3"/>
    <x v="0"/>
    <x v="1"/>
    <x v="0"/>
    <x v="0"/>
    <x v="4"/>
    <s v="2025-03-27"/>
    <x v="0"/>
    <n v="21500"/>
    <x v="0"/>
    <m/>
    <x v="0"/>
    <m/>
    <x v="193"/>
    <n v="100434233"/>
    <x v="0"/>
    <x v="0"/>
    <s v="Atividades culturais e promoção da cultura no Concelho"/>
    <s v="ORI"/>
    <x v="0"/>
    <s v="ACPCC"/>
    <x v="0"/>
    <x v="0"/>
    <x v="0"/>
    <x v="0"/>
    <x v="0"/>
    <x v="0"/>
    <x v="0"/>
    <x v="0"/>
    <x v="0"/>
    <x v="0"/>
    <x v="0"/>
    <s v="Atividades culturais e promoção da cultura no Concelho"/>
    <x v="0"/>
    <x v="0"/>
    <x v="0"/>
    <x v="0"/>
    <x v="1"/>
    <x v="0"/>
    <x v="0"/>
    <x v="0"/>
    <x v="0"/>
    <x v="0"/>
    <x v="0"/>
    <x v="0"/>
    <s v="Pagamentoa favor do Sr. ELÍSIO ALCIDES PIRES BARRETO, pela a aquisição do Festival de Cinzas realizado na Praia de Calhetona, conforme anexo."/>
  </r>
  <r>
    <x v="1"/>
    <n v="0"/>
    <n v="0"/>
    <n v="0"/>
    <n v="17798"/>
    <x v="2549"/>
    <x v="0"/>
    <x v="0"/>
    <x v="0"/>
    <s v="01.23.04.14"/>
    <x v="24"/>
    <x v="5"/>
    <x v="6"/>
    <s v="Ambiente"/>
    <s v="01.23.04"/>
    <s v="Ambiente"/>
    <s v="01.23.04"/>
    <x v="2"/>
    <x v="0"/>
    <x v="0"/>
    <x v="1"/>
    <x v="0"/>
    <x v="1"/>
    <x v="1"/>
    <x v="0"/>
    <x v="4"/>
    <s v="2025-03-27"/>
    <x v="0"/>
    <n v="17798"/>
    <x v="0"/>
    <m/>
    <x v="0"/>
    <m/>
    <x v="342"/>
    <n v="100478955"/>
    <x v="0"/>
    <x v="0"/>
    <s v="Criação e Manutenção de Espaços Verdes"/>
    <s v="ORI"/>
    <x v="0"/>
    <s v="CMEV"/>
    <x v="0"/>
    <x v="0"/>
    <x v="0"/>
    <x v="0"/>
    <x v="0"/>
    <x v="0"/>
    <x v="0"/>
    <x v="0"/>
    <x v="0"/>
    <x v="0"/>
    <x v="0"/>
    <s v="Criação e Manutenção de Espaços Verdes"/>
    <x v="0"/>
    <x v="0"/>
    <x v="0"/>
    <x v="0"/>
    <x v="1"/>
    <x v="0"/>
    <x v="0"/>
    <x v="0"/>
    <x v="0"/>
    <x v="0"/>
    <x v="0"/>
    <x v="0"/>
    <s v="Pagamento a favor da senhora Ermelinda Varela pela aquisição de rede para a vedação de espaço verdes da CMSM, conforme anexo. "/>
  </r>
  <r>
    <x v="0"/>
    <n v="0"/>
    <n v="0"/>
    <n v="0"/>
    <n v="5000"/>
    <x v="2550"/>
    <x v="0"/>
    <x v="0"/>
    <x v="0"/>
    <s v="01.25.05.12"/>
    <x v="2"/>
    <x v="2"/>
    <x v="2"/>
    <s v="Saúde"/>
    <s v="01.25.05"/>
    <s v="Saúde"/>
    <s v="01.25.05"/>
    <x v="3"/>
    <x v="0"/>
    <x v="1"/>
    <x v="2"/>
    <x v="0"/>
    <x v="1"/>
    <x v="0"/>
    <x v="0"/>
    <x v="2"/>
    <s v="2025-04-09"/>
    <x v="1"/>
    <n v="5000"/>
    <x v="0"/>
    <m/>
    <x v="0"/>
    <m/>
    <x v="385"/>
    <n v="100478269"/>
    <x v="0"/>
    <x v="0"/>
    <s v="Promoção e Inclusão Social"/>
    <s v="ORI"/>
    <x v="0"/>
    <m/>
    <x v="0"/>
    <x v="0"/>
    <x v="0"/>
    <x v="0"/>
    <x v="0"/>
    <x v="0"/>
    <x v="0"/>
    <x v="0"/>
    <x v="0"/>
    <x v="0"/>
    <x v="0"/>
    <s v="Promoção e Inclusão Social"/>
    <x v="0"/>
    <x v="0"/>
    <x v="0"/>
    <x v="0"/>
    <x v="1"/>
    <x v="0"/>
    <x v="0"/>
    <x v="0"/>
    <x v="0"/>
    <x v="0"/>
    <x v="0"/>
    <x v="0"/>
    <s v="Apoio a favor da senhora Neida da Conceição Fernandes, para aquisição de óculos, conforme anexo"/>
  </r>
  <r>
    <x v="0"/>
    <n v="0"/>
    <n v="0"/>
    <n v="0"/>
    <n v="54675"/>
    <x v="2551"/>
    <x v="0"/>
    <x v="0"/>
    <x v="0"/>
    <s v="03.16.15"/>
    <x v="0"/>
    <x v="0"/>
    <x v="0"/>
    <s v="Direção Financeira"/>
    <s v="03.16.15"/>
    <s v="Direção Financeira"/>
    <s v="03.16.15"/>
    <x v="78"/>
    <x v="0"/>
    <x v="0"/>
    <x v="1"/>
    <x v="0"/>
    <x v="0"/>
    <x v="0"/>
    <x v="0"/>
    <x v="3"/>
    <s v="2025-05-22"/>
    <x v="1"/>
    <n v="54675"/>
    <x v="0"/>
    <m/>
    <x v="0"/>
    <m/>
    <x v="51"/>
    <n v="100477889"/>
    <x v="0"/>
    <x v="0"/>
    <s v="Direção Financeira"/>
    <s v="ORI"/>
    <x v="0"/>
    <m/>
    <x v="0"/>
    <x v="0"/>
    <x v="0"/>
    <x v="0"/>
    <x v="0"/>
    <x v="0"/>
    <x v="0"/>
    <x v="0"/>
    <x v="0"/>
    <x v="0"/>
    <x v="0"/>
    <s v="Direção Financeira"/>
    <x v="0"/>
    <x v="0"/>
    <x v="0"/>
    <x v="0"/>
    <x v="0"/>
    <x v="0"/>
    <x v="0"/>
    <x v="0"/>
    <x v="0"/>
    <x v="0"/>
    <x v="0"/>
    <x v="0"/>
    <s v="Pagamento de uma parte da fatura referente a serviço de encadernação e impressão dos documentos suporte para terceira seção Assembleia Municipal, conforme anexo."/>
  </r>
  <r>
    <x v="0"/>
    <n v="0"/>
    <n v="0"/>
    <n v="0"/>
    <n v="66700"/>
    <x v="2552"/>
    <x v="0"/>
    <x v="0"/>
    <x v="0"/>
    <s v="01.28.03.07"/>
    <x v="17"/>
    <x v="3"/>
    <x v="3"/>
    <s v="Proteção Social"/>
    <s v="01.28.03"/>
    <s v="Proteção Social"/>
    <s v="01.28.03"/>
    <x v="4"/>
    <x v="0"/>
    <x v="2"/>
    <x v="3"/>
    <x v="0"/>
    <x v="1"/>
    <x v="0"/>
    <x v="0"/>
    <x v="3"/>
    <s v="2025-05-22"/>
    <x v="1"/>
    <n v="66700"/>
    <x v="0"/>
    <m/>
    <x v="0"/>
    <m/>
    <x v="73"/>
    <n v="100393611"/>
    <x v="0"/>
    <x v="0"/>
    <s v="Transporte escolar"/>
    <s v="ORI"/>
    <x v="0"/>
    <s v="TE"/>
    <x v="0"/>
    <x v="0"/>
    <x v="0"/>
    <x v="0"/>
    <x v="0"/>
    <x v="0"/>
    <x v="0"/>
    <x v="0"/>
    <x v="0"/>
    <x v="0"/>
    <x v="0"/>
    <s v="Transporte escolar"/>
    <x v="0"/>
    <x v="0"/>
    <x v="0"/>
    <x v="0"/>
    <x v="1"/>
    <x v="0"/>
    <x v="0"/>
    <x v="0"/>
    <x v="0"/>
    <x v="0"/>
    <x v="0"/>
    <x v="0"/>
    <s v="Pagamentoa favor de CASA GUGA - COMERCIO E REPRESENTAÇÕES, para a aquisição de 2 boaia de ar e amortecedor para a viatura ST-89-TL afeto ao transporte escolar da CMSM, conforme anexo."/>
  </r>
  <r>
    <x v="0"/>
    <n v="0"/>
    <n v="0"/>
    <n v="0"/>
    <n v="4035"/>
    <x v="2553"/>
    <x v="0"/>
    <x v="0"/>
    <x v="0"/>
    <s v="03.16.15"/>
    <x v="0"/>
    <x v="0"/>
    <x v="0"/>
    <s v="Direção Financeira"/>
    <s v="03.16.15"/>
    <s v="Direção Financeira"/>
    <s v="03.16.15"/>
    <x v="50"/>
    <x v="0"/>
    <x v="0"/>
    <x v="1"/>
    <x v="0"/>
    <x v="0"/>
    <x v="0"/>
    <x v="0"/>
    <x v="5"/>
    <s v="2025-06-12"/>
    <x v="1"/>
    <n v="4035"/>
    <x v="0"/>
    <m/>
    <x v="0"/>
    <m/>
    <x v="26"/>
    <n v="100474914"/>
    <x v="0"/>
    <x v="0"/>
    <s v="Direção Financeira"/>
    <s v="ORI"/>
    <x v="0"/>
    <m/>
    <x v="0"/>
    <x v="0"/>
    <x v="0"/>
    <x v="0"/>
    <x v="0"/>
    <x v="0"/>
    <x v="0"/>
    <x v="0"/>
    <x v="0"/>
    <x v="0"/>
    <x v="0"/>
    <s v="Direção Financeira"/>
    <x v="0"/>
    <x v="0"/>
    <x v="0"/>
    <x v="0"/>
    <x v="0"/>
    <x v="0"/>
    <x v="0"/>
    <x v="0"/>
    <x v="0"/>
    <x v="0"/>
    <x v="0"/>
    <x v="0"/>
    <s v="Pagamento a favor do Tesoureiro Municipal, pela compra de copos para gabinete de presidente , conforme anexo"/>
  </r>
  <r>
    <x v="0"/>
    <n v="0"/>
    <n v="0"/>
    <n v="0"/>
    <n v="180000"/>
    <x v="2554"/>
    <x v="0"/>
    <x v="0"/>
    <x v="0"/>
    <s v="03.16.15"/>
    <x v="0"/>
    <x v="0"/>
    <x v="0"/>
    <s v="Direção Financeira"/>
    <s v="03.16.15"/>
    <s v="Direção Financeira"/>
    <s v="03.16.15"/>
    <x v="13"/>
    <x v="0"/>
    <x v="0"/>
    <x v="1"/>
    <x v="0"/>
    <x v="0"/>
    <x v="0"/>
    <x v="0"/>
    <x v="6"/>
    <s v="2025-07-03"/>
    <x v="2"/>
    <n v="180000"/>
    <x v="0"/>
    <m/>
    <x v="0"/>
    <m/>
    <x v="32"/>
    <n v="100476920"/>
    <x v="0"/>
    <x v="0"/>
    <s v="Direção Financeira"/>
    <s v="ORI"/>
    <x v="0"/>
    <m/>
    <x v="0"/>
    <x v="0"/>
    <x v="0"/>
    <x v="0"/>
    <x v="0"/>
    <x v="0"/>
    <x v="0"/>
    <x v="0"/>
    <x v="0"/>
    <x v="0"/>
    <x v="0"/>
    <s v="Direção Financeira"/>
    <x v="0"/>
    <x v="0"/>
    <x v="0"/>
    <x v="0"/>
    <x v="0"/>
    <x v="0"/>
    <x v="0"/>
    <x v="0"/>
    <x v="0"/>
    <x v="0"/>
    <x v="0"/>
    <x v="0"/>
    <s v="Pagamento a favor de Felisberto Carvalho Auto, pela aquisição de combustiveis destinados as viaturas afetos aos serviços da Cãmara, conforme anexo."/>
  </r>
  <r>
    <x v="0"/>
    <n v="0"/>
    <n v="0"/>
    <n v="0"/>
    <n v="114600"/>
    <x v="2555"/>
    <x v="0"/>
    <x v="0"/>
    <x v="0"/>
    <s v="01.25.04.22"/>
    <x v="9"/>
    <x v="2"/>
    <x v="2"/>
    <s v="Cultura"/>
    <s v="01.25.04"/>
    <s v="Cultura"/>
    <s v="01.25.04"/>
    <x v="4"/>
    <x v="0"/>
    <x v="2"/>
    <x v="3"/>
    <x v="0"/>
    <x v="1"/>
    <x v="0"/>
    <x v="0"/>
    <x v="6"/>
    <s v="2025-07-09"/>
    <x v="2"/>
    <n v="114600"/>
    <x v="0"/>
    <m/>
    <x v="0"/>
    <m/>
    <x v="97"/>
    <n v="100475805"/>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Multiviagens Tours, referente bilhete de passagem do Sr. Carlos Andrade no percurso Lisboa/Praia/Lisboa, conforme anexo."/>
  </r>
  <r>
    <x v="0"/>
    <n v="0"/>
    <n v="0"/>
    <n v="0"/>
    <n v="1000"/>
    <x v="2556"/>
    <x v="0"/>
    <x v="0"/>
    <x v="0"/>
    <s v="03.16.15"/>
    <x v="0"/>
    <x v="0"/>
    <x v="0"/>
    <s v="Direção Financeira"/>
    <s v="03.16.15"/>
    <s v="Direção Financeira"/>
    <s v="03.16.15"/>
    <x v="0"/>
    <x v="0"/>
    <x v="0"/>
    <x v="0"/>
    <x v="0"/>
    <x v="0"/>
    <x v="0"/>
    <x v="0"/>
    <x v="6"/>
    <s v="2025-07-22"/>
    <x v="2"/>
    <n v="1000"/>
    <x v="0"/>
    <m/>
    <x v="0"/>
    <m/>
    <x v="154"/>
    <n v="100476250"/>
    <x v="0"/>
    <x v="0"/>
    <s v="Direção Financeira"/>
    <s v="ORI"/>
    <x v="0"/>
    <m/>
    <x v="0"/>
    <x v="0"/>
    <x v="0"/>
    <x v="0"/>
    <x v="0"/>
    <x v="0"/>
    <x v="0"/>
    <x v="0"/>
    <x v="0"/>
    <x v="0"/>
    <x v="0"/>
    <s v="Direção Financeira"/>
    <x v="0"/>
    <x v="0"/>
    <x v="0"/>
    <x v="0"/>
    <x v="0"/>
    <x v="0"/>
    <x v="0"/>
    <x v="0"/>
    <x v="0"/>
    <x v="0"/>
    <x v="0"/>
    <x v="0"/>
    <s v="Ajuda de custo a favor do Sr. Manuel Naturino Da Rosa Martins pela sua deslocação para Cidade de Santa Cruz em missão de serviço, conforme anexo."/>
  </r>
  <r>
    <x v="0"/>
    <n v="0"/>
    <n v="0"/>
    <n v="0"/>
    <n v="1000"/>
    <x v="2557"/>
    <x v="0"/>
    <x v="0"/>
    <x v="0"/>
    <s v="03.16.15"/>
    <x v="0"/>
    <x v="0"/>
    <x v="0"/>
    <s v="Direção Financeira"/>
    <s v="03.16.15"/>
    <s v="Direção Financeira"/>
    <s v="03.16.15"/>
    <x v="0"/>
    <x v="0"/>
    <x v="0"/>
    <x v="0"/>
    <x v="0"/>
    <x v="0"/>
    <x v="0"/>
    <x v="0"/>
    <x v="6"/>
    <s v="2025-07-22"/>
    <x v="2"/>
    <n v="1000"/>
    <x v="0"/>
    <m/>
    <x v="0"/>
    <m/>
    <x v="386"/>
    <n v="100476020"/>
    <x v="0"/>
    <x v="0"/>
    <s v="Direção Financeira"/>
    <s v="ORI"/>
    <x v="0"/>
    <m/>
    <x v="0"/>
    <x v="0"/>
    <x v="0"/>
    <x v="0"/>
    <x v="0"/>
    <x v="0"/>
    <x v="0"/>
    <x v="0"/>
    <x v="0"/>
    <x v="0"/>
    <x v="0"/>
    <s v="Direção Financeira"/>
    <x v="0"/>
    <x v="0"/>
    <x v="0"/>
    <x v="0"/>
    <x v="0"/>
    <x v="0"/>
    <x v="0"/>
    <x v="0"/>
    <x v="0"/>
    <x v="0"/>
    <x v="0"/>
    <x v="0"/>
    <s v="Ajuda de custo a favor do Sr. Lito Admar Barbosa Semedo pela sua deslocação para Cidade de Assomada em missão de serviço no dia 4 de julho de 2025, conforme anexo."/>
  </r>
  <r>
    <x v="0"/>
    <n v="0"/>
    <n v="0"/>
    <n v="0"/>
    <n v="10000"/>
    <x v="2558"/>
    <x v="0"/>
    <x v="0"/>
    <x v="0"/>
    <s v="03.16.15"/>
    <x v="0"/>
    <x v="0"/>
    <x v="0"/>
    <s v="Direção Financeira"/>
    <s v="03.16.15"/>
    <s v="Direção Financeira"/>
    <s v="03.16.15"/>
    <x v="11"/>
    <x v="0"/>
    <x v="0"/>
    <x v="0"/>
    <x v="1"/>
    <x v="0"/>
    <x v="0"/>
    <x v="0"/>
    <x v="6"/>
    <s v="2025-07-25"/>
    <x v="2"/>
    <n v="10000"/>
    <x v="0"/>
    <m/>
    <x v="0"/>
    <m/>
    <x v="82"/>
    <n v="100479698"/>
    <x v="0"/>
    <x v="0"/>
    <s v="Direção Financeira"/>
    <s v="ORI"/>
    <x v="0"/>
    <m/>
    <x v="0"/>
    <x v="0"/>
    <x v="0"/>
    <x v="0"/>
    <x v="0"/>
    <x v="0"/>
    <x v="0"/>
    <x v="0"/>
    <x v="0"/>
    <x v="0"/>
    <x v="0"/>
    <s v="Direção Financeira"/>
    <x v="0"/>
    <x v="0"/>
    <x v="0"/>
    <x v="0"/>
    <x v="0"/>
    <x v="0"/>
    <x v="0"/>
    <x v="0"/>
    <x v="0"/>
    <x v="0"/>
    <x v="0"/>
    <x v="0"/>
    <s v="Pagamento eletricidade conforme proposta em anexo."/>
  </r>
  <r>
    <x v="0"/>
    <n v="0"/>
    <n v="0"/>
    <n v="0"/>
    <n v="1380"/>
    <x v="2559"/>
    <x v="0"/>
    <x v="0"/>
    <x v="0"/>
    <s v="03.16.15"/>
    <x v="0"/>
    <x v="0"/>
    <x v="0"/>
    <s v="Direção Financeira"/>
    <s v="03.16.15"/>
    <s v="Direção Financeira"/>
    <s v="03.16.15"/>
    <x v="38"/>
    <x v="0"/>
    <x v="0"/>
    <x v="1"/>
    <x v="0"/>
    <x v="0"/>
    <x v="0"/>
    <x v="0"/>
    <x v="6"/>
    <s v="2025-07-28"/>
    <x v="2"/>
    <n v="1380"/>
    <x v="0"/>
    <m/>
    <x v="0"/>
    <m/>
    <x v="26"/>
    <n v="100474914"/>
    <x v="0"/>
    <x v="0"/>
    <s v="Direção Financeira"/>
    <s v="ORI"/>
    <x v="0"/>
    <m/>
    <x v="0"/>
    <x v="0"/>
    <x v="0"/>
    <x v="0"/>
    <x v="0"/>
    <x v="0"/>
    <x v="0"/>
    <x v="0"/>
    <x v="0"/>
    <x v="0"/>
    <x v="0"/>
    <s v="Direção Financeira"/>
    <x v="0"/>
    <x v="0"/>
    <x v="0"/>
    <x v="0"/>
    <x v="0"/>
    <x v="0"/>
    <x v="0"/>
    <x v="0"/>
    <x v="0"/>
    <x v="0"/>
    <x v="0"/>
    <x v="0"/>
    <s v="Pagamento a favor de Tesoureiro Municipal, pela a aquisição de um tubo de travão para a viatura ST-29-MJ, afeto aos serviços da CMSM, conforme anexo."/>
  </r>
  <r>
    <x v="0"/>
    <n v="0"/>
    <n v="0"/>
    <n v="0"/>
    <n v="2850"/>
    <x v="2560"/>
    <x v="0"/>
    <x v="1"/>
    <x v="0"/>
    <s v="80.02.01"/>
    <x v="28"/>
    <x v="4"/>
    <x v="4"/>
    <s v="Retenções Iur"/>
    <s v="80.02.01"/>
    <s v="Retenções Iur"/>
    <s v="80.02.01"/>
    <x v="52"/>
    <x v="0"/>
    <x v="6"/>
    <x v="1"/>
    <x v="1"/>
    <x v="2"/>
    <x v="2"/>
    <x v="0"/>
    <x v="6"/>
    <s v="2025-07-18"/>
    <x v="2"/>
    <n v="2850"/>
    <x v="0"/>
    <m/>
    <x v="0"/>
    <m/>
    <x v="9"/>
    <n v="100474696"/>
    <x v="0"/>
    <x v="0"/>
    <s v="Retenções Iur"/>
    <s v="ORI"/>
    <x v="0"/>
    <s v="RIUR"/>
    <x v="0"/>
    <x v="0"/>
    <x v="0"/>
    <x v="0"/>
    <x v="0"/>
    <x v="0"/>
    <x v="0"/>
    <x v="0"/>
    <x v="0"/>
    <x v="0"/>
    <x v="0"/>
    <s v="Retenções Iur"/>
    <x v="0"/>
    <x v="0"/>
    <x v="0"/>
    <x v="0"/>
    <x v="2"/>
    <x v="0"/>
    <x v="0"/>
    <x v="0"/>
    <x v="0"/>
    <x v="1"/>
    <x v="0"/>
    <x v="0"/>
    <s v="RETENCAO OT"/>
  </r>
  <r>
    <x v="0"/>
    <n v="0"/>
    <n v="0"/>
    <n v="0"/>
    <n v="4500"/>
    <x v="2561"/>
    <x v="0"/>
    <x v="1"/>
    <x v="0"/>
    <s v="80.02.01"/>
    <x v="28"/>
    <x v="4"/>
    <x v="4"/>
    <s v="Retenções Iur"/>
    <s v="80.02.01"/>
    <s v="Retenções Iur"/>
    <s v="80.02.01"/>
    <x v="52"/>
    <x v="0"/>
    <x v="6"/>
    <x v="1"/>
    <x v="1"/>
    <x v="2"/>
    <x v="2"/>
    <x v="0"/>
    <x v="6"/>
    <s v="2025-07-16"/>
    <x v="2"/>
    <n v="4500"/>
    <x v="0"/>
    <m/>
    <x v="0"/>
    <m/>
    <x v="9"/>
    <n v="100474696"/>
    <x v="0"/>
    <x v="0"/>
    <s v="Retenções Iur"/>
    <s v="ORI"/>
    <x v="0"/>
    <s v="RIUR"/>
    <x v="0"/>
    <x v="0"/>
    <x v="0"/>
    <x v="0"/>
    <x v="0"/>
    <x v="0"/>
    <x v="0"/>
    <x v="0"/>
    <x v="0"/>
    <x v="0"/>
    <x v="0"/>
    <s v="Retenções Iur"/>
    <x v="0"/>
    <x v="0"/>
    <x v="0"/>
    <x v="0"/>
    <x v="2"/>
    <x v="0"/>
    <x v="0"/>
    <x v="0"/>
    <x v="0"/>
    <x v="1"/>
    <x v="0"/>
    <x v="0"/>
    <s v="RETENCAO OT"/>
  </r>
  <r>
    <x v="0"/>
    <n v="0"/>
    <n v="0"/>
    <n v="0"/>
    <n v="172236"/>
    <x v="2562"/>
    <x v="0"/>
    <x v="0"/>
    <x v="0"/>
    <s v="03.16.15"/>
    <x v="0"/>
    <x v="0"/>
    <x v="0"/>
    <s v="Direção Financeira"/>
    <s v="03.16.15"/>
    <s v="Direção Financeira"/>
    <s v="03.16.15"/>
    <x v="12"/>
    <x v="0"/>
    <x v="0"/>
    <x v="1"/>
    <x v="0"/>
    <x v="0"/>
    <x v="0"/>
    <x v="0"/>
    <x v="7"/>
    <s v="2025-08-13"/>
    <x v="2"/>
    <n v="172236"/>
    <x v="0"/>
    <m/>
    <x v="0"/>
    <m/>
    <x v="110"/>
    <n v="100392191"/>
    <x v="0"/>
    <x v="0"/>
    <s v="Direção Financeira"/>
    <s v="ORI"/>
    <x v="0"/>
    <m/>
    <x v="0"/>
    <x v="0"/>
    <x v="0"/>
    <x v="0"/>
    <x v="0"/>
    <x v="0"/>
    <x v="0"/>
    <x v="0"/>
    <x v="0"/>
    <x v="0"/>
    <x v="0"/>
    <s v="Direção Financeira"/>
    <x v="0"/>
    <x v="0"/>
    <x v="0"/>
    <x v="0"/>
    <x v="0"/>
    <x v="0"/>
    <x v="0"/>
    <x v="0"/>
    <x v="0"/>
    <x v="0"/>
    <x v="0"/>
    <x v="0"/>
    <s v="Pagamento referente a aquisição de 2 computador para gabinete da contabilidade da CMSM, conforme anexo."/>
  </r>
  <r>
    <x v="1"/>
    <n v="0"/>
    <n v="0"/>
    <n v="0"/>
    <n v="333333"/>
    <x v="2563"/>
    <x v="0"/>
    <x v="1"/>
    <x v="0"/>
    <s v="03.03.10"/>
    <x v="15"/>
    <x v="0"/>
    <x v="5"/>
    <s v="Receitas Da Câmara"/>
    <s v="03.03.10"/>
    <s v="Receitas Da Câmara"/>
    <s v="03.03.10"/>
    <x v="54"/>
    <x v="0"/>
    <x v="5"/>
    <x v="13"/>
    <x v="0"/>
    <x v="0"/>
    <x v="2"/>
    <x v="0"/>
    <x v="5"/>
    <s v="2025-06-03"/>
    <x v="1"/>
    <n v="333333"/>
    <x v="0"/>
    <m/>
    <x v="0"/>
    <m/>
    <x v="26"/>
    <n v="100474914"/>
    <x v="0"/>
    <x v="0"/>
    <s v="Receitas Da Câmara"/>
    <s v="EXT"/>
    <x v="0"/>
    <s v="RDC"/>
    <x v="0"/>
    <x v="0"/>
    <x v="0"/>
    <x v="0"/>
    <x v="0"/>
    <x v="0"/>
    <x v="0"/>
    <x v="0"/>
    <x v="0"/>
    <x v="0"/>
    <x v="0"/>
    <s v="Receitas Da Câmara"/>
    <x v="0"/>
    <x v="0"/>
    <x v="0"/>
    <x v="0"/>
    <x v="0"/>
    <x v="0"/>
    <x v="0"/>
    <x v="0"/>
    <x v="0"/>
    <x v="0"/>
    <x v="0"/>
    <x v="0"/>
    <s v="Recebimento transporte escolar, conforme anexo."/>
  </r>
  <r>
    <x v="0"/>
    <n v="0"/>
    <n v="0"/>
    <n v="0"/>
    <n v="8175"/>
    <x v="2564"/>
    <x v="0"/>
    <x v="1"/>
    <x v="0"/>
    <s v="03.03.10"/>
    <x v="15"/>
    <x v="0"/>
    <x v="5"/>
    <s v="Receitas Da Câmara"/>
    <s v="03.03.10"/>
    <s v="Receitas Da Câmara"/>
    <s v="03.03.10"/>
    <x v="23"/>
    <x v="0"/>
    <x v="4"/>
    <x v="5"/>
    <x v="0"/>
    <x v="0"/>
    <x v="2"/>
    <x v="0"/>
    <x v="7"/>
    <s v="2025-08-04"/>
    <x v="2"/>
    <n v="81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200"/>
    <x v="2565"/>
    <x v="0"/>
    <x v="1"/>
    <x v="0"/>
    <s v="03.03.10"/>
    <x v="15"/>
    <x v="0"/>
    <x v="5"/>
    <s v="Receitas Da Câmara"/>
    <s v="03.03.10"/>
    <s v="Receitas Da Câmara"/>
    <s v="03.03.10"/>
    <x v="26"/>
    <x v="0"/>
    <x v="4"/>
    <x v="5"/>
    <x v="0"/>
    <x v="0"/>
    <x v="2"/>
    <x v="0"/>
    <x v="7"/>
    <s v="2025-08-04"/>
    <x v="2"/>
    <n v="7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650"/>
    <x v="2566"/>
    <x v="0"/>
    <x v="1"/>
    <x v="0"/>
    <s v="03.03.10"/>
    <x v="15"/>
    <x v="0"/>
    <x v="5"/>
    <s v="Receitas Da Câmara"/>
    <s v="03.03.10"/>
    <s v="Receitas Da Câmara"/>
    <s v="03.03.10"/>
    <x v="27"/>
    <x v="0"/>
    <x v="4"/>
    <x v="5"/>
    <x v="0"/>
    <x v="0"/>
    <x v="2"/>
    <x v="0"/>
    <x v="7"/>
    <s v="2025-08-04"/>
    <x v="2"/>
    <n v="46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60"/>
    <x v="2567"/>
    <x v="0"/>
    <x v="1"/>
    <x v="0"/>
    <s v="03.03.10"/>
    <x v="15"/>
    <x v="0"/>
    <x v="5"/>
    <s v="Receitas Da Câmara"/>
    <s v="03.03.10"/>
    <s v="Receitas Da Câmara"/>
    <s v="03.03.10"/>
    <x v="16"/>
    <x v="0"/>
    <x v="4"/>
    <x v="5"/>
    <x v="0"/>
    <x v="0"/>
    <x v="2"/>
    <x v="0"/>
    <x v="7"/>
    <s v="2025-08-04"/>
    <x v="2"/>
    <n v="8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80"/>
    <x v="2568"/>
    <x v="0"/>
    <x v="1"/>
    <x v="0"/>
    <s v="03.03.10"/>
    <x v="15"/>
    <x v="0"/>
    <x v="5"/>
    <s v="Receitas Da Câmara"/>
    <s v="03.03.10"/>
    <s v="Receitas Da Câmara"/>
    <s v="03.03.10"/>
    <x v="30"/>
    <x v="0"/>
    <x v="4"/>
    <x v="5"/>
    <x v="0"/>
    <x v="0"/>
    <x v="2"/>
    <x v="0"/>
    <x v="7"/>
    <s v="2025-08-04"/>
    <x v="2"/>
    <n v="10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4200"/>
    <x v="2569"/>
    <x v="0"/>
    <x v="1"/>
    <x v="0"/>
    <s v="03.03.10"/>
    <x v="15"/>
    <x v="0"/>
    <x v="5"/>
    <s v="Receitas Da Câmara"/>
    <s v="03.03.10"/>
    <s v="Receitas Da Câmara"/>
    <s v="03.03.10"/>
    <x v="22"/>
    <x v="0"/>
    <x v="0"/>
    <x v="8"/>
    <x v="0"/>
    <x v="0"/>
    <x v="2"/>
    <x v="0"/>
    <x v="7"/>
    <s v="2025-08-04"/>
    <x v="2"/>
    <n v="34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940"/>
    <x v="2570"/>
    <x v="0"/>
    <x v="1"/>
    <x v="0"/>
    <s v="03.03.10"/>
    <x v="15"/>
    <x v="0"/>
    <x v="5"/>
    <s v="Receitas Da Câmara"/>
    <s v="03.03.10"/>
    <s v="Receitas Da Câmara"/>
    <s v="03.03.10"/>
    <x v="20"/>
    <x v="0"/>
    <x v="4"/>
    <x v="5"/>
    <x v="0"/>
    <x v="0"/>
    <x v="2"/>
    <x v="0"/>
    <x v="7"/>
    <s v="2025-08-04"/>
    <x v="2"/>
    <n v="119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323"/>
    <x v="2571"/>
    <x v="0"/>
    <x v="1"/>
    <x v="0"/>
    <s v="03.03.10"/>
    <x v="15"/>
    <x v="0"/>
    <x v="5"/>
    <s v="Receitas Da Câmara"/>
    <s v="03.03.10"/>
    <s v="Receitas Da Câmara"/>
    <s v="03.03.10"/>
    <x v="32"/>
    <x v="0"/>
    <x v="4"/>
    <x v="5"/>
    <x v="0"/>
    <x v="0"/>
    <x v="2"/>
    <x v="0"/>
    <x v="7"/>
    <s v="2025-08-04"/>
    <x v="2"/>
    <n v="932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200"/>
    <x v="2572"/>
    <x v="0"/>
    <x v="1"/>
    <x v="0"/>
    <s v="03.03.10"/>
    <x v="15"/>
    <x v="0"/>
    <x v="5"/>
    <s v="Receitas Da Câmara"/>
    <s v="03.03.10"/>
    <s v="Receitas Da Câmara"/>
    <s v="03.03.10"/>
    <x v="24"/>
    <x v="0"/>
    <x v="4"/>
    <x v="5"/>
    <x v="0"/>
    <x v="0"/>
    <x v="2"/>
    <x v="0"/>
    <x v="7"/>
    <s v="2025-08-04"/>
    <x v="2"/>
    <n v="6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1303"/>
    <x v="2573"/>
    <x v="0"/>
    <x v="1"/>
    <x v="0"/>
    <s v="03.03.10"/>
    <x v="15"/>
    <x v="0"/>
    <x v="5"/>
    <s v="Receitas Da Câmara"/>
    <s v="03.03.10"/>
    <s v="Receitas Da Câmara"/>
    <s v="03.03.10"/>
    <x v="25"/>
    <x v="0"/>
    <x v="0"/>
    <x v="1"/>
    <x v="0"/>
    <x v="0"/>
    <x v="2"/>
    <x v="0"/>
    <x v="7"/>
    <s v="2025-08-04"/>
    <x v="2"/>
    <n v="13130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140"/>
    <x v="2574"/>
    <x v="0"/>
    <x v="1"/>
    <x v="0"/>
    <s v="03.03.10"/>
    <x v="15"/>
    <x v="0"/>
    <x v="5"/>
    <s v="Receitas Da Câmara"/>
    <s v="03.03.10"/>
    <s v="Receitas Da Câmara"/>
    <s v="03.03.10"/>
    <x v="15"/>
    <x v="0"/>
    <x v="4"/>
    <x v="5"/>
    <x v="0"/>
    <x v="0"/>
    <x v="2"/>
    <x v="0"/>
    <x v="7"/>
    <s v="2025-08-04"/>
    <x v="2"/>
    <n v="111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00"/>
    <x v="2575"/>
    <x v="0"/>
    <x v="1"/>
    <x v="0"/>
    <s v="03.03.10"/>
    <x v="15"/>
    <x v="0"/>
    <x v="5"/>
    <s v="Receitas Da Câmara"/>
    <s v="03.03.10"/>
    <s v="Receitas Da Câmara"/>
    <s v="03.03.10"/>
    <x v="43"/>
    <x v="0"/>
    <x v="4"/>
    <x v="11"/>
    <x v="0"/>
    <x v="0"/>
    <x v="2"/>
    <x v="0"/>
    <x v="7"/>
    <s v="2025-08-04"/>
    <x v="2"/>
    <n v="27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325"/>
    <x v="2576"/>
    <x v="0"/>
    <x v="1"/>
    <x v="0"/>
    <s v="03.03.10"/>
    <x v="15"/>
    <x v="0"/>
    <x v="5"/>
    <s v="Receitas Da Câmara"/>
    <s v="03.03.10"/>
    <s v="Receitas Da Câmara"/>
    <s v="03.03.10"/>
    <x v="23"/>
    <x v="0"/>
    <x v="4"/>
    <x v="5"/>
    <x v="0"/>
    <x v="0"/>
    <x v="2"/>
    <x v="0"/>
    <x v="7"/>
    <s v="2025-08-05"/>
    <x v="2"/>
    <n v="11325"/>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636600"/>
    <x v="2577"/>
    <x v="0"/>
    <x v="1"/>
    <x v="0"/>
    <s v="03.03.10"/>
    <x v="15"/>
    <x v="0"/>
    <x v="5"/>
    <s v="Receitas Da Câmara"/>
    <s v="03.03.10"/>
    <s v="Receitas Da Câmara"/>
    <s v="03.03.10"/>
    <x v="33"/>
    <x v="0"/>
    <x v="0"/>
    <x v="1"/>
    <x v="0"/>
    <x v="0"/>
    <x v="2"/>
    <x v="0"/>
    <x v="7"/>
    <s v="2025-08-05"/>
    <x v="2"/>
    <n v="636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25"/>
    <x v="2578"/>
    <x v="0"/>
    <x v="1"/>
    <x v="0"/>
    <s v="03.03.10"/>
    <x v="15"/>
    <x v="0"/>
    <x v="5"/>
    <s v="Receitas Da Câmara"/>
    <s v="03.03.10"/>
    <s v="Receitas Da Câmara"/>
    <s v="03.03.10"/>
    <x v="20"/>
    <x v="0"/>
    <x v="4"/>
    <x v="5"/>
    <x v="0"/>
    <x v="0"/>
    <x v="2"/>
    <x v="0"/>
    <x v="7"/>
    <s v="2025-08-05"/>
    <x v="2"/>
    <n v="40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00"/>
    <x v="2579"/>
    <x v="0"/>
    <x v="1"/>
    <x v="0"/>
    <s v="03.03.10"/>
    <x v="15"/>
    <x v="0"/>
    <x v="5"/>
    <s v="Receitas Da Câmara"/>
    <s v="03.03.10"/>
    <s v="Receitas Da Câmara"/>
    <s v="03.03.10"/>
    <x v="65"/>
    <x v="0"/>
    <x v="4"/>
    <x v="5"/>
    <x v="0"/>
    <x v="0"/>
    <x v="2"/>
    <x v="0"/>
    <x v="7"/>
    <s v="2025-08-05"/>
    <x v="2"/>
    <n v="1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3180"/>
    <x v="2580"/>
    <x v="0"/>
    <x v="1"/>
    <x v="0"/>
    <s v="03.03.10"/>
    <x v="15"/>
    <x v="0"/>
    <x v="5"/>
    <s v="Receitas Da Câmara"/>
    <s v="03.03.10"/>
    <s v="Receitas Da Câmara"/>
    <s v="03.03.10"/>
    <x v="24"/>
    <x v="0"/>
    <x v="4"/>
    <x v="5"/>
    <x v="0"/>
    <x v="0"/>
    <x v="2"/>
    <x v="0"/>
    <x v="7"/>
    <s v="2025-08-05"/>
    <x v="2"/>
    <n v="1531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950"/>
    <x v="2581"/>
    <x v="0"/>
    <x v="1"/>
    <x v="0"/>
    <s v="03.03.10"/>
    <x v="15"/>
    <x v="0"/>
    <x v="5"/>
    <s v="Receitas Da Câmara"/>
    <s v="03.03.10"/>
    <s v="Receitas Da Câmara"/>
    <s v="03.03.10"/>
    <x v="15"/>
    <x v="0"/>
    <x v="4"/>
    <x v="5"/>
    <x v="0"/>
    <x v="0"/>
    <x v="2"/>
    <x v="0"/>
    <x v="7"/>
    <s v="2025-08-05"/>
    <x v="2"/>
    <n v="39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50"/>
    <x v="2582"/>
    <x v="0"/>
    <x v="1"/>
    <x v="0"/>
    <s v="03.03.10"/>
    <x v="15"/>
    <x v="0"/>
    <x v="5"/>
    <s v="Receitas Da Câmara"/>
    <s v="03.03.10"/>
    <s v="Receitas Da Câmara"/>
    <s v="03.03.10"/>
    <x v="63"/>
    <x v="0"/>
    <x v="0"/>
    <x v="8"/>
    <x v="0"/>
    <x v="0"/>
    <x v="2"/>
    <x v="0"/>
    <x v="7"/>
    <s v="2025-08-05"/>
    <x v="2"/>
    <n v="7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100"/>
    <x v="2583"/>
    <x v="0"/>
    <x v="1"/>
    <x v="0"/>
    <s v="03.03.10"/>
    <x v="15"/>
    <x v="0"/>
    <x v="5"/>
    <s v="Receitas Da Câmara"/>
    <s v="03.03.10"/>
    <s v="Receitas Da Câmara"/>
    <s v="03.03.10"/>
    <x v="22"/>
    <x v="0"/>
    <x v="0"/>
    <x v="8"/>
    <x v="0"/>
    <x v="0"/>
    <x v="2"/>
    <x v="0"/>
    <x v="7"/>
    <s v="2025-08-05"/>
    <x v="2"/>
    <n v="12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6269"/>
    <x v="2584"/>
    <x v="0"/>
    <x v="1"/>
    <x v="0"/>
    <s v="03.03.10"/>
    <x v="15"/>
    <x v="0"/>
    <x v="5"/>
    <s v="Receitas Da Câmara"/>
    <s v="03.03.10"/>
    <s v="Receitas Da Câmara"/>
    <s v="03.03.10"/>
    <x v="25"/>
    <x v="0"/>
    <x v="0"/>
    <x v="1"/>
    <x v="0"/>
    <x v="0"/>
    <x v="2"/>
    <x v="0"/>
    <x v="7"/>
    <s v="2025-08-05"/>
    <x v="2"/>
    <n v="10626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80"/>
    <x v="2585"/>
    <x v="0"/>
    <x v="1"/>
    <x v="0"/>
    <s v="03.03.10"/>
    <x v="15"/>
    <x v="0"/>
    <x v="5"/>
    <s v="Receitas Da Câmara"/>
    <s v="03.03.10"/>
    <s v="Receitas Da Câmara"/>
    <s v="03.03.10"/>
    <x v="16"/>
    <x v="0"/>
    <x v="4"/>
    <x v="5"/>
    <x v="0"/>
    <x v="0"/>
    <x v="2"/>
    <x v="0"/>
    <x v="7"/>
    <s v="2025-08-05"/>
    <x v="2"/>
    <n v="3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6360"/>
    <x v="2586"/>
    <x v="0"/>
    <x v="1"/>
    <x v="0"/>
    <s v="03.03.10"/>
    <x v="15"/>
    <x v="0"/>
    <x v="5"/>
    <s v="Receitas Da Câmara"/>
    <s v="03.03.10"/>
    <s v="Receitas Da Câmara"/>
    <s v="03.03.10"/>
    <x v="27"/>
    <x v="0"/>
    <x v="4"/>
    <x v="5"/>
    <x v="0"/>
    <x v="0"/>
    <x v="2"/>
    <x v="0"/>
    <x v="7"/>
    <s v="2025-08-05"/>
    <x v="2"/>
    <n v="46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76"/>
    <x v="2587"/>
    <x v="0"/>
    <x v="1"/>
    <x v="0"/>
    <s v="03.03.10"/>
    <x v="15"/>
    <x v="0"/>
    <x v="5"/>
    <s v="Receitas Da Câmara"/>
    <s v="03.03.10"/>
    <s v="Receitas Da Câmara"/>
    <s v="03.03.10"/>
    <x v="32"/>
    <x v="0"/>
    <x v="4"/>
    <x v="5"/>
    <x v="0"/>
    <x v="0"/>
    <x v="2"/>
    <x v="0"/>
    <x v="7"/>
    <s v="2025-08-05"/>
    <x v="2"/>
    <n v="427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50"/>
    <x v="2588"/>
    <x v="0"/>
    <x v="1"/>
    <x v="0"/>
    <s v="03.03.10"/>
    <x v="15"/>
    <x v="0"/>
    <x v="5"/>
    <s v="Receitas Da Câmara"/>
    <s v="03.03.10"/>
    <s v="Receitas Da Câmara"/>
    <s v="03.03.10"/>
    <x v="63"/>
    <x v="0"/>
    <x v="0"/>
    <x v="8"/>
    <x v="0"/>
    <x v="0"/>
    <x v="2"/>
    <x v="0"/>
    <x v="7"/>
    <s v="2025-08-08"/>
    <x v="2"/>
    <n v="7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2589"/>
    <x v="0"/>
    <x v="1"/>
    <x v="0"/>
    <s v="03.03.10"/>
    <x v="15"/>
    <x v="0"/>
    <x v="5"/>
    <s v="Receitas Da Câmara"/>
    <s v="03.03.10"/>
    <s v="Receitas Da Câmara"/>
    <s v="03.03.10"/>
    <x v="16"/>
    <x v="0"/>
    <x v="4"/>
    <x v="5"/>
    <x v="0"/>
    <x v="0"/>
    <x v="2"/>
    <x v="0"/>
    <x v="7"/>
    <s v="2025-08-08"/>
    <x v="2"/>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
    <x v="2590"/>
    <x v="0"/>
    <x v="1"/>
    <x v="0"/>
    <s v="03.03.10"/>
    <x v="15"/>
    <x v="0"/>
    <x v="5"/>
    <s v="Receitas Da Câmara"/>
    <s v="03.03.10"/>
    <s v="Receitas Da Câmara"/>
    <s v="03.03.10"/>
    <x v="62"/>
    <x v="0"/>
    <x v="4"/>
    <x v="11"/>
    <x v="0"/>
    <x v="0"/>
    <x v="2"/>
    <x v="0"/>
    <x v="7"/>
    <s v="2025-08-08"/>
    <x v="2"/>
    <n v="2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40"/>
    <x v="2591"/>
    <x v="0"/>
    <x v="1"/>
    <x v="0"/>
    <s v="03.03.10"/>
    <x v="15"/>
    <x v="0"/>
    <x v="5"/>
    <s v="Receitas Da Câmara"/>
    <s v="03.03.10"/>
    <s v="Receitas Da Câmara"/>
    <s v="03.03.10"/>
    <x v="34"/>
    <x v="0"/>
    <x v="4"/>
    <x v="5"/>
    <x v="0"/>
    <x v="0"/>
    <x v="2"/>
    <x v="0"/>
    <x v="7"/>
    <s v="2025-08-08"/>
    <x v="2"/>
    <n v="8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25"/>
    <x v="2592"/>
    <x v="0"/>
    <x v="1"/>
    <x v="0"/>
    <s v="03.03.10"/>
    <x v="15"/>
    <x v="0"/>
    <x v="5"/>
    <s v="Receitas Da Câmara"/>
    <s v="03.03.10"/>
    <s v="Receitas Da Câmara"/>
    <s v="03.03.10"/>
    <x v="23"/>
    <x v="0"/>
    <x v="4"/>
    <x v="5"/>
    <x v="0"/>
    <x v="0"/>
    <x v="2"/>
    <x v="0"/>
    <x v="7"/>
    <s v="2025-08-08"/>
    <x v="2"/>
    <n v="40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750"/>
    <x v="2593"/>
    <x v="0"/>
    <x v="1"/>
    <x v="0"/>
    <s v="03.03.10"/>
    <x v="15"/>
    <x v="0"/>
    <x v="5"/>
    <s v="Receitas Da Câmara"/>
    <s v="03.03.10"/>
    <s v="Receitas Da Câmara"/>
    <s v="03.03.10"/>
    <x v="27"/>
    <x v="0"/>
    <x v="4"/>
    <x v="5"/>
    <x v="0"/>
    <x v="0"/>
    <x v="2"/>
    <x v="0"/>
    <x v="7"/>
    <s v="2025-08-08"/>
    <x v="2"/>
    <n v="37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2594"/>
    <x v="0"/>
    <x v="1"/>
    <x v="0"/>
    <s v="03.03.10"/>
    <x v="15"/>
    <x v="0"/>
    <x v="5"/>
    <s v="Receitas Da Câmara"/>
    <s v="03.03.10"/>
    <s v="Receitas Da Câmara"/>
    <s v="03.03.10"/>
    <x v="15"/>
    <x v="0"/>
    <x v="4"/>
    <x v="5"/>
    <x v="0"/>
    <x v="0"/>
    <x v="2"/>
    <x v="0"/>
    <x v="7"/>
    <s v="2025-08-08"/>
    <x v="2"/>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8"/>
    <x v="2595"/>
    <x v="0"/>
    <x v="1"/>
    <x v="0"/>
    <s v="03.03.10"/>
    <x v="15"/>
    <x v="0"/>
    <x v="5"/>
    <s v="Receitas Da Câmara"/>
    <s v="03.03.10"/>
    <s v="Receitas Da Câmara"/>
    <s v="03.03.10"/>
    <x v="61"/>
    <x v="0"/>
    <x v="4"/>
    <x v="11"/>
    <x v="0"/>
    <x v="0"/>
    <x v="2"/>
    <x v="0"/>
    <x v="7"/>
    <s v="2025-08-08"/>
    <x v="2"/>
    <n v="3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9502"/>
    <x v="2596"/>
    <x v="0"/>
    <x v="1"/>
    <x v="0"/>
    <s v="03.03.10"/>
    <x v="15"/>
    <x v="0"/>
    <x v="5"/>
    <s v="Receitas Da Câmara"/>
    <s v="03.03.10"/>
    <s v="Receitas Da Câmara"/>
    <s v="03.03.10"/>
    <x v="25"/>
    <x v="0"/>
    <x v="0"/>
    <x v="1"/>
    <x v="0"/>
    <x v="0"/>
    <x v="2"/>
    <x v="0"/>
    <x v="7"/>
    <s v="2025-08-08"/>
    <x v="2"/>
    <n v="6950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75"/>
    <x v="2597"/>
    <x v="0"/>
    <x v="1"/>
    <x v="0"/>
    <s v="03.03.10"/>
    <x v="15"/>
    <x v="0"/>
    <x v="5"/>
    <s v="Receitas Da Câmara"/>
    <s v="03.03.10"/>
    <s v="Receitas Da Câmara"/>
    <s v="03.03.10"/>
    <x v="20"/>
    <x v="0"/>
    <x v="4"/>
    <x v="5"/>
    <x v="0"/>
    <x v="0"/>
    <x v="2"/>
    <x v="0"/>
    <x v="7"/>
    <s v="2025-08-08"/>
    <x v="2"/>
    <n v="27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612"/>
    <x v="2598"/>
    <x v="0"/>
    <x v="1"/>
    <x v="0"/>
    <s v="03.03.10"/>
    <x v="15"/>
    <x v="0"/>
    <x v="5"/>
    <s v="Receitas Da Câmara"/>
    <s v="03.03.10"/>
    <s v="Receitas Da Câmara"/>
    <s v="03.03.10"/>
    <x v="32"/>
    <x v="0"/>
    <x v="4"/>
    <x v="5"/>
    <x v="0"/>
    <x v="0"/>
    <x v="2"/>
    <x v="0"/>
    <x v="7"/>
    <s v="2025-08-08"/>
    <x v="2"/>
    <n v="861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5790"/>
    <x v="2599"/>
    <x v="0"/>
    <x v="1"/>
    <x v="0"/>
    <s v="03.03.10"/>
    <x v="15"/>
    <x v="0"/>
    <x v="5"/>
    <s v="Receitas Da Câmara"/>
    <s v="03.03.10"/>
    <s v="Receitas Da Câmara"/>
    <s v="03.03.10"/>
    <x v="24"/>
    <x v="0"/>
    <x v="4"/>
    <x v="5"/>
    <x v="0"/>
    <x v="0"/>
    <x v="2"/>
    <x v="0"/>
    <x v="7"/>
    <s v="2025-08-08"/>
    <x v="2"/>
    <n v="6579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333000"/>
    <x v="2600"/>
    <x v="0"/>
    <x v="1"/>
    <x v="0"/>
    <s v="03.03.10"/>
    <x v="15"/>
    <x v="0"/>
    <x v="5"/>
    <s v="Receitas Da Câmara"/>
    <s v="03.03.10"/>
    <s v="Receitas Da Câmara"/>
    <s v="03.03.10"/>
    <x v="33"/>
    <x v="0"/>
    <x v="0"/>
    <x v="1"/>
    <x v="0"/>
    <x v="0"/>
    <x v="2"/>
    <x v="0"/>
    <x v="7"/>
    <s v="2025-08-08"/>
    <x v="2"/>
    <n v="333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3100"/>
    <x v="2601"/>
    <x v="0"/>
    <x v="1"/>
    <x v="0"/>
    <s v="03.03.10"/>
    <x v="15"/>
    <x v="0"/>
    <x v="5"/>
    <s v="Receitas Da Câmara"/>
    <s v="03.03.10"/>
    <s v="Receitas Da Câmara"/>
    <s v="03.03.10"/>
    <x v="22"/>
    <x v="0"/>
    <x v="0"/>
    <x v="8"/>
    <x v="0"/>
    <x v="0"/>
    <x v="2"/>
    <x v="0"/>
    <x v="7"/>
    <s v="2025-08-08"/>
    <x v="2"/>
    <n v="23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00"/>
    <x v="2602"/>
    <x v="0"/>
    <x v="1"/>
    <x v="0"/>
    <s v="03.03.10"/>
    <x v="15"/>
    <x v="0"/>
    <x v="5"/>
    <s v="Receitas Da Câmara"/>
    <s v="03.03.10"/>
    <s v="Receitas Da Câmara"/>
    <s v="03.03.10"/>
    <x v="65"/>
    <x v="0"/>
    <x v="4"/>
    <x v="5"/>
    <x v="0"/>
    <x v="0"/>
    <x v="2"/>
    <x v="0"/>
    <x v="7"/>
    <s v="2025-08-08"/>
    <x v="2"/>
    <n v="1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90"/>
    <x v="2603"/>
    <x v="0"/>
    <x v="1"/>
    <x v="0"/>
    <s v="03.03.10"/>
    <x v="15"/>
    <x v="0"/>
    <x v="5"/>
    <s v="Receitas Da Câmara"/>
    <s v="03.03.10"/>
    <s v="Receitas Da Câmara"/>
    <s v="03.03.10"/>
    <x v="24"/>
    <x v="0"/>
    <x v="4"/>
    <x v="5"/>
    <x v="0"/>
    <x v="0"/>
    <x v="2"/>
    <x v="0"/>
    <x v="7"/>
    <s v="2025-08-13"/>
    <x v="2"/>
    <n v="25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5"/>
    <x v="2604"/>
    <x v="0"/>
    <x v="1"/>
    <x v="0"/>
    <s v="03.03.10"/>
    <x v="15"/>
    <x v="0"/>
    <x v="5"/>
    <s v="Receitas Da Câmara"/>
    <s v="03.03.10"/>
    <s v="Receitas Da Câmara"/>
    <s v="03.03.10"/>
    <x v="20"/>
    <x v="0"/>
    <x v="4"/>
    <x v="5"/>
    <x v="0"/>
    <x v="0"/>
    <x v="2"/>
    <x v="0"/>
    <x v="7"/>
    <s v="2025-08-13"/>
    <x v="2"/>
    <n v="420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25"/>
    <x v="2605"/>
    <x v="0"/>
    <x v="1"/>
    <x v="0"/>
    <s v="03.03.10"/>
    <x v="15"/>
    <x v="0"/>
    <x v="5"/>
    <s v="Receitas Da Câmara"/>
    <s v="03.03.10"/>
    <s v="Receitas Da Câmara"/>
    <s v="03.03.10"/>
    <x v="43"/>
    <x v="0"/>
    <x v="4"/>
    <x v="11"/>
    <x v="0"/>
    <x v="0"/>
    <x v="2"/>
    <x v="0"/>
    <x v="7"/>
    <s v="2025-08-13"/>
    <x v="2"/>
    <n v="8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800"/>
    <x v="2606"/>
    <x v="0"/>
    <x v="1"/>
    <x v="0"/>
    <s v="03.03.10"/>
    <x v="15"/>
    <x v="0"/>
    <x v="5"/>
    <s v="Receitas Da Câmara"/>
    <s v="03.03.10"/>
    <s v="Receitas Da Câmara"/>
    <s v="03.03.10"/>
    <x v="22"/>
    <x v="0"/>
    <x v="0"/>
    <x v="8"/>
    <x v="0"/>
    <x v="0"/>
    <x v="2"/>
    <x v="0"/>
    <x v="7"/>
    <s v="2025-08-13"/>
    <x v="2"/>
    <n v="7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0"/>
    <x v="2607"/>
    <x v="0"/>
    <x v="1"/>
    <x v="0"/>
    <s v="03.03.10"/>
    <x v="15"/>
    <x v="0"/>
    <x v="5"/>
    <s v="Receitas Da Câmara"/>
    <s v="03.03.10"/>
    <s v="Receitas Da Câmara"/>
    <s v="03.03.10"/>
    <x v="16"/>
    <x v="0"/>
    <x v="4"/>
    <x v="5"/>
    <x v="0"/>
    <x v="0"/>
    <x v="2"/>
    <x v="0"/>
    <x v="7"/>
    <s v="2025-08-13"/>
    <x v="2"/>
    <n v="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2608"/>
    <x v="0"/>
    <x v="1"/>
    <x v="0"/>
    <s v="03.03.10"/>
    <x v="15"/>
    <x v="0"/>
    <x v="5"/>
    <s v="Receitas Da Câmara"/>
    <s v="03.03.10"/>
    <s v="Receitas Da Câmara"/>
    <s v="03.03.10"/>
    <x v="34"/>
    <x v="0"/>
    <x v="4"/>
    <x v="5"/>
    <x v="0"/>
    <x v="0"/>
    <x v="2"/>
    <x v="0"/>
    <x v="7"/>
    <s v="2025-08-13"/>
    <x v="2"/>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9068"/>
    <x v="2609"/>
    <x v="0"/>
    <x v="1"/>
    <x v="0"/>
    <s v="03.03.10"/>
    <x v="15"/>
    <x v="0"/>
    <x v="5"/>
    <s v="Receitas Da Câmara"/>
    <s v="03.03.10"/>
    <s v="Receitas Da Câmara"/>
    <s v="03.03.10"/>
    <x v="15"/>
    <x v="0"/>
    <x v="4"/>
    <x v="5"/>
    <x v="0"/>
    <x v="0"/>
    <x v="2"/>
    <x v="0"/>
    <x v="7"/>
    <s v="2025-08-13"/>
    <x v="2"/>
    <n v="1906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9925"/>
    <x v="2610"/>
    <x v="0"/>
    <x v="1"/>
    <x v="0"/>
    <s v="03.03.10"/>
    <x v="15"/>
    <x v="0"/>
    <x v="5"/>
    <s v="Receitas Da Câmara"/>
    <s v="03.03.10"/>
    <s v="Receitas Da Câmara"/>
    <s v="03.03.10"/>
    <x v="23"/>
    <x v="0"/>
    <x v="4"/>
    <x v="5"/>
    <x v="0"/>
    <x v="0"/>
    <x v="2"/>
    <x v="0"/>
    <x v="7"/>
    <s v="2025-08-13"/>
    <x v="2"/>
    <n v="199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9534"/>
    <x v="2611"/>
    <x v="0"/>
    <x v="1"/>
    <x v="0"/>
    <s v="03.03.10"/>
    <x v="15"/>
    <x v="0"/>
    <x v="5"/>
    <s v="Receitas Da Câmara"/>
    <s v="03.03.10"/>
    <s v="Receitas Da Câmara"/>
    <s v="03.03.10"/>
    <x v="25"/>
    <x v="0"/>
    <x v="0"/>
    <x v="1"/>
    <x v="0"/>
    <x v="0"/>
    <x v="2"/>
    <x v="0"/>
    <x v="7"/>
    <s v="2025-08-13"/>
    <x v="2"/>
    <n v="6953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00"/>
    <x v="2612"/>
    <x v="0"/>
    <x v="1"/>
    <x v="0"/>
    <s v="03.03.10"/>
    <x v="15"/>
    <x v="0"/>
    <x v="5"/>
    <s v="Receitas Da Câmara"/>
    <s v="03.03.10"/>
    <s v="Receitas Da Câmara"/>
    <s v="03.03.10"/>
    <x v="36"/>
    <x v="0"/>
    <x v="4"/>
    <x v="9"/>
    <x v="0"/>
    <x v="0"/>
    <x v="2"/>
    <x v="0"/>
    <x v="7"/>
    <s v="2025-08-13"/>
    <x v="2"/>
    <n v="3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00"/>
    <x v="2613"/>
    <x v="0"/>
    <x v="1"/>
    <x v="0"/>
    <s v="03.03.10"/>
    <x v="15"/>
    <x v="0"/>
    <x v="5"/>
    <s v="Receitas Da Câmara"/>
    <s v="03.03.10"/>
    <s v="Receitas Da Câmara"/>
    <s v="03.03.10"/>
    <x v="32"/>
    <x v="0"/>
    <x v="4"/>
    <x v="5"/>
    <x v="0"/>
    <x v="0"/>
    <x v="2"/>
    <x v="0"/>
    <x v="7"/>
    <s v="2025-08-13"/>
    <x v="2"/>
    <n v="2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530"/>
    <x v="2614"/>
    <x v="0"/>
    <x v="1"/>
    <x v="0"/>
    <s v="03.03.10"/>
    <x v="15"/>
    <x v="0"/>
    <x v="5"/>
    <s v="Receitas Da Câmara"/>
    <s v="03.03.10"/>
    <s v="Receitas Da Câmara"/>
    <s v="03.03.10"/>
    <x v="24"/>
    <x v="0"/>
    <x v="4"/>
    <x v="5"/>
    <x v="0"/>
    <x v="0"/>
    <x v="2"/>
    <x v="0"/>
    <x v="7"/>
    <s v="2025-08-14"/>
    <x v="2"/>
    <n v="35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900"/>
    <x v="2615"/>
    <x v="0"/>
    <x v="1"/>
    <x v="0"/>
    <s v="03.03.10"/>
    <x v="15"/>
    <x v="0"/>
    <x v="5"/>
    <s v="Receitas Da Câmara"/>
    <s v="03.03.10"/>
    <s v="Receitas Da Câmara"/>
    <s v="03.03.10"/>
    <x v="22"/>
    <x v="0"/>
    <x v="0"/>
    <x v="8"/>
    <x v="0"/>
    <x v="0"/>
    <x v="2"/>
    <x v="0"/>
    <x v="7"/>
    <s v="2025-08-14"/>
    <x v="2"/>
    <n v="8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50"/>
    <x v="2616"/>
    <x v="0"/>
    <x v="1"/>
    <x v="0"/>
    <s v="03.03.10"/>
    <x v="15"/>
    <x v="0"/>
    <x v="5"/>
    <s v="Receitas Da Câmara"/>
    <s v="03.03.10"/>
    <s v="Receitas Da Câmara"/>
    <s v="03.03.10"/>
    <x v="43"/>
    <x v="0"/>
    <x v="4"/>
    <x v="11"/>
    <x v="0"/>
    <x v="0"/>
    <x v="2"/>
    <x v="0"/>
    <x v="7"/>
    <s v="2025-08-14"/>
    <x v="2"/>
    <n v="13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75"/>
    <x v="2617"/>
    <x v="0"/>
    <x v="1"/>
    <x v="0"/>
    <s v="03.03.10"/>
    <x v="15"/>
    <x v="0"/>
    <x v="5"/>
    <s v="Receitas Da Câmara"/>
    <s v="03.03.10"/>
    <s v="Receitas Da Câmara"/>
    <s v="03.03.10"/>
    <x v="20"/>
    <x v="0"/>
    <x v="4"/>
    <x v="5"/>
    <x v="0"/>
    <x v="0"/>
    <x v="2"/>
    <x v="0"/>
    <x v="7"/>
    <s v="2025-08-14"/>
    <x v="2"/>
    <n v="52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7592"/>
    <x v="2618"/>
    <x v="0"/>
    <x v="1"/>
    <x v="0"/>
    <s v="03.03.10"/>
    <x v="15"/>
    <x v="0"/>
    <x v="5"/>
    <s v="Receitas Da Câmara"/>
    <s v="03.03.10"/>
    <s v="Receitas Da Câmara"/>
    <s v="03.03.10"/>
    <x v="25"/>
    <x v="0"/>
    <x v="0"/>
    <x v="1"/>
    <x v="0"/>
    <x v="0"/>
    <x v="2"/>
    <x v="0"/>
    <x v="7"/>
    <s v="2025-08-14"/>
    <x v="2"/>
    <n v="5759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2619"/>
    <x v="0"/>
    <x v="1"/>
    <x v="0"/>
    <s v="03.03.10"/>
    <x v="15"/>
    <x v="0"/>
    <x v="5"/>
    <s v="Receitas Da Câmara"/>
    <s v="03.03.10"/>
    <s v="Receitas Da Câmara"/>
    <s v="03.03.10"/>
    <x v="16"/>
    <x v="0"/>
    <x v="4"/>
    <x v="5"/>
    <x v="0"/>
    <x v="0"/>
    <x v="2"/>
    <x v="0"/>
    <x v="7"/>
    <s v="2025-08-14"/>
    <x v="2"/>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970"/>
    <x v="2620"/>
    <x v="0"/>
    <x v="1"/>
    <x v="0"/>
    <s v="03.03.10"/>
    <x v="15"/>
    <x v="0"/>
    <x v="5"/>
    <s v="Receitas Da Câmara"/>
    <s v="03.03.10"/>
    <s v="Receitas Da Câmara"/>
    <s v="03.03.10"/>
    <x v="32"/>
    <x v="0"/>
    <x v="4"/>
    <x v="5"/>
    <x v="0"/>
    <x v="0"/>
    <x v="2"/>
    <x v="0"/>
    <x v="7"/>
    <s v="2025-08-14"/>
    <x v="2"/>
    <n v="29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3900"/>
    <x v="2621"/>
    <x v="0"/>
    <x v="1"/>
    <x v="0"/>
    <s v="03.03.10"/>
    <x v="15"/>
    <x v="0"/>
    <x v="5"/>
    <s v="Receitas Da Câmara"/>
    <s v="03.03.10"/>
    <s v="Receitas Da Câmara"/>
    <s v="03.03.10"/>
    <x v="22"/>
    <x v="0"/>
    <x v="0"/>
    <x v="8"/>
    <x v="0"/>
    <x v="0"/>
    <x v="2"/>
    <x v="0"/>
    <x v="7"/>
    <s v="2025-08-18"/>
    <x v="2"/>
    <n v="23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625"/>
    <x v="2622"/>
    <x v="0"/>
    <x v="1"/>
    <x v="0"/>
    <s v="03.03.10"/>
    <x v="15"/>
    <x v="0"/>
    <x v="5"/>
    <s v="Receitas Da Câmara"/>
    <s v="03.03.10"/>
    <s v="Receitas Da Câmara"/>
    <s v="03.03.10"/>
    <x v="20"/>
    <x v="0"/>
    <x v="4"/>
    <x v="5"/>
    <x v="0"/>
    <x v="0"/>
    <x v="2"/>
    <x v="0"/>
    <x v="7"/>
    <s v="2025-08-18"/>
    <x v="2"/>
    <n v="106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00"/>
    <x v="2623"/>
    <x v="0"/>
    <x v="1"/>
    <x v="0"/>
    <s v="03.03.10"/>
    <x v="15"/>
    <x v="0"/>
    <x v="5"/>
    <s v="Receitas Da Câmara"/>
    <s v="03.03.10"/>
    <s v="Receitas Da Câmara"/>
    <s v="03.03.10"/>
    <x v="31"/>
    <x v="0"/>
    <x v="4"/>
    <x v="5"/>
    <x v="0"/>
    <x v="0"/>
    <x v="2"/>
    <x v="0"/>
    <x v="7"/>
    <s v="2025-08-18"/>
    <x v="2"/>
    <n v="27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180"/>
    <x v="2624"/>
    <x v="0"/>
    <x v="1"/>
    <x v="0"/>
    <s v="03.03.10"/>
    <x v="15"/>
    <x v="0"/>
    <x v="5"/>
    <s v="Receitas Da Câmara"/>
    <s v="03.03.10"/>
    <s v="Receitas Da Câmara"/>
    <s v="03.03.10"/>
    <x v="15"/>
    <x v="0"/>
    <x v="4"/>
    <x v="5"/>
    <x v="0"/>
    <x v="0"/>
    <x v="2"/>
    <x v="0"/>
    <x v="7"/>
    <s v="2025-08-18"/>
    <x v="2"/>
    <n v="31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950"/>
    <x v="2625"/>
    <x v="0"/>
    <x v="1"/>
    <x v="0"/>
    <s v="03.03.10"/>
    <x v="15"/>
    <x v="0"/>
    <x v="5"/>
    <s v="Receitas Da Câmara"/>
    <s v="03.03.10"/>
    <s v="Receitas Da Câmara"/>
    <s v="03.03.10"/>
    <x v="24"/>
    <x v="0"/>
    <x v="4"/>
    <x v="5"/>
    <x v="0"/>
    <x v="0"/>
    <x v="2"/>
    <x v="0"/>
    <x v="7"/>
    <s v="2025-08-18"/>
    <x v="2"/>
    <n v="69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261"/>
    <x v="2626"/>
    <x v="0"/>
    <x v="1"/>
    <x v="0"/>
    <s v="03.03.10"/>
    <x v="15"/>
    <x v="0"/>
    <x v="5"/>
    <s v="Receitas Da Câmara"/>
    <s v="03.03.10"/>
    <s v="Receitas Da Câmara"/>
    <s v="03.03.10"/>
    <x v="32"/>
    <x v="0"/>
    <x v="4"/>
    <x v="5"/>
    <x v="0"/>
    <x v="0"/>
    <x v="2"/>
    <x v="0"/>
    <x v="7"/>
    <s v="2025-08-18"/>
    <x v="2"/>
    <n v="30261"/>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6073"/>
    <x v="2627"/>
    <x v="0"/>
    <x v="1"/>
    <x v="0"/>
    <s v="03.03.10"/>
    <x v="15"/>
    <x v="0"/>
    <x v="5"/>
    <s v="Receitas Da Câmara"/>
    <s v="03.03.10"/>
    <s v="Receitas Da Câmara"/>
    <s v="03.03.10"/>
    <x v="25"/>
    <x v="0"/>
    <x v="0"/>
    <x v="1"/>
    <x v="0"/>
    <x v="0"/>
    <x v="2"/>
    <x v="0"/>
    <x v="7"/>
    <s v="2025-08-18"/>
    <x v="2"/>
    <n v="21607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80"/>
    <x v="2628"/>
    <x v="0"/>
    <x v="1"/>
    <x v="0"/>
    <s v="03.03.10"/>
    <x v="15"/>
    <x v="0"/>
    <x v="5"/>
    <s v="Receitas Da Câmara"/>
    <s v="03.03.10"/>
    <s v="Receitas Da Câmara"/>
    <s v="03.03.10"/>
    <x v="16"/>
    <x v="0"/>
    <x v="4"/>
    <x v="5"/>
    <x v="0"/>
    <x v="0"/>
    <x v="2"/>
    <x v="0"/>
    <x v="7"/>
    <s v="2025-08-18"/>
    <x v="2"/>
    <n v="11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760"/>
    <x v="2629"/>
    <x v="0"/>
    <x v="1"/>
    <x v="0"/>
    <s v="03.03.10"/>
    <x v="15"/>
    <x v="0"/>
    <x v="5"/>
    <s v="Receitas Da Câmara"/>
    <s v="03.03.10"/>
    <s v="Receitas Da Câmara"/>
    <s v="03.03.10"/>
    <x v="30"/>
    <x v="0"/>
    <x v="4"/>
    <x v="5"/>
    <x v="0"/>
    <x v="0"/>
    <x v="2"/>
    <x v="0"/>
    <x v="7"/>
    <s v="2025-08-18"/>
    <x v="2"/>
    <n v="47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8525"/>
    <x v="2630"/>
    <x v="0"/>
    <x v="1"/>
    <x v="0"/>
    <s v="03.03.10"/>
    <x v="15"/>
    <x v="0"/>
    <x v="5"/>
    <s v="Receitas Da Câmara"/>
    <s v="03.03.10"/>
    <s v="Receitas Da Câmara"/>
    <s v="03.03.10"/>
    <x v="23"/>
    <x v="0"/>
    <x v="4"/>
    <x v="5"/>
    <x v="0"/>
    <x v="0"/>
    <x v="2"/>
    <x v="0"/>
    <x v="7"/>
    <s v="2025-08-18"/>
    <x v="2"/>
    <n v="385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140"/>
    <x v="2631"/>
    <x v="0"/>
    <x v="1"/>
    <x v="0"/>
    <s v="03.03.10"/>
    <x v="15"/>
    <x v="0"/>
    <x v="5"/>
    <s v="Receitas Da Câmara"/>
    <s v="03.03.10"/>
    <s v="Receitas Da Câmara"/>
    <s v="03.03.10"/>
    <x v="27"/>
    <x v="0"/>
    <x v="4"/>
    <x v="5"/>
    <x v="0"/>
    <x v="0"/>
    <x v="2"/>
    <x v="0"/>
    <x v="7"/>
    <s v="2025-08-18"/>
    <x v="2"/>
    <n v="91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00"/>
    <x v="2632"/>
    <x v="0"/>
    <x v="1"/>
    <x v="0"/>
    <s v="03.03.10"/>
    <x v="15"/>
    <x v="0"/>
    <x v="5"/>
    <s v="Receitas Da Câmara"/>
    <s v="03.03.10"/>
    <s v="Receitas Da Câmara"/>
    <s v="03.03.10"/>
    <x v="36"/>
    <x v="0"/>
    <x v="4"/>
    <x v="9"/>
    <x v="0"/>
    <x v="0"/>
    <x v="2"/>
    <x v="0"/>
    <x v="7"/>
    <s v="2025-08-19"/>
    <x v="2"/>
    <n v="1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425"/>
    <x v="2633"/>
    <x v="0"/>
    <x v="1"/>
    <x v="0"/>
    <s v="03.03.10"/>
    <x v="15"/>
    <x v="0"/>
    <x v="5"/>
    <s v="Receitas Da Câmara"/>
    <s v="03.03.10"/>
    <s v="Receitas Da Câmara"/>
    <s v="03.03.10"/>
    <x v="23"/>
    <x v="0"/>
    <x v="4"/>
    <x v="5"/>
    <x v="0"/>
    <x v="0"/>
    <x v="2"/>
    <x v="0"/>
    <x v="7"/>
    <s v="2025-08-19"/>
    <x v="2"/>
    <n v="124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725"/>
    <x v="2634"/>
    <x v="0"/>
    <x v="1"/>
    <x v="0"/>
    <s v="03.03.10"/>
    <x v="15"/>
    <x v="0"/>
    <x v="5"/>
    <s v="Receitas Da Câmara"/>
    <s v="03.03.10"/>
    <s v="Receitas Da Câmara"/>
    <s v="03.03.10"/>
    <x v="20"/>
    <x v="0"/>
    <x v="4"/>
    <x v="5"/>
    <x v="0"/>
    <x v="0"/>
    <x v="2"/>
    <x v="0"/>
    <x v="7"/>
    <s v="2025-08-19"/>
    <x v="2"/>
    <n v="37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550"/>
    <x v="2635"/>
    <x v="0"/>
    <x v="1"/>
    <x v="0"/>
    <s v="03.03.10"/>
    <x v="15"/>
    <x v="0"/>
    <x v="5"/>
    <s v="Receitas Da Câmara"/>
    <s v="03.03.10"/>
    <s v="Receitas Da Câmara"/>
    <s v="03.03.10"/>
    <x v="24"/>
    <x v="0"/>
    <x v="4"/>
    <x v="5"/>
    <x v="0"/>
    <x v="0"/>
    <x v="2"/>
    <x v="0"/>
    <x v="7"/>
    <s v="2025-08-19"/>
    <x v="2"/>
    <n v="95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4"/>
    <x v="2636"/>
    <x v="0"/>
    <x v="1"/>
    <x v="0"/>
    <s v="03.03.10"/>
    <x v="15"/>
    <x v="0"/>
    <x v="5"/>
    <s v="Receitas Da Câmara"/>
    <s v="03.03.10"/>
    <s v="Receitas Da Câmara"/>
    <s v="03.03.10"/>
    <x v="62"/>
    <x v="0"/>
    <x v="4"/>
    <x v="11"/>
    <x v="0"/>
    <x v="0"/>
    <x v="2"/>
    <x v="0"/>
    <x v="7"/>
    <s v="2025-08-19"/>
    <x v="2"/>
    <n v="6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76846"/>
    <x v="2637"/>
    <x v="0"/>
    <x v="1"/>
    <x v="0"/>
    <s v="03.03.10"/>
    <x v="15"/>
    <x v="0"/>
    <x v="5"/>
    <s v="Receitas Da Câmara"/>
    <s v="03.03.10"/>
    <s v="Receitas Da Câmara"/>
    <s v="03.03.10"/>
    <x v="25"/>
    <x v="0"/>
    <x v="0"/>
    <x v="1"/>
    <x v="0"/>
    <x v="0"/>
    <x v="2"/>
    <x v="0"/>
    <x v="7"/>
    <s v="2025-08-19"/>
    <x v="2"/>
    <n v="17684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700"/>
    <x v="2638"/>
    <x v="0"/>
    <x v="1"/>
    <x v="0"/>
    <s v="03.03.10"/>
    <x v="15"/>
    <x v="0"/>
    <x v="5"/>
    <s v="Receitas Da Câmara"/>
    <s v="03.03.10"/>
    <s v="Receitas Da Câmara"/>
    <s v="03.03.10"/>
    <x v="22"/>
    <x v="0"/>
    <x v="0"/>
    <x v="8"/>
    <x v="0"/>
    <x v="0"/>
    <x v="2"/>
    <x v="0"/>
    <x v="7"/>
    <s v="2025-08-19"/>
    <x v="2"/>
    <n v="87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10"/>
    <x v="2639"/>
    <x v="0"/>
    <x v="1"/>
    <x v="0"/>
    <s v="03.03.10"/>
    <x v="15"/>
    <x v="0"/>
    <x v="5"/>
    <s v="Receitas Da Câmara"/>
    <s v="03.03.10"/>
    <s v="Receitas Da Câmara"/>
    <s v="03.03.10"/>
    <x v="32"/>
    <x v="0"/>
    <x v="4"/>
    <x v="5"/>
    <x v="0"/>
    <x v="0"/>
    <x v="2"/>
    <x v="0"/>
    <x v="7"/>
    <s v="2025-08-19"/>
    <x v="2"/>
    <n v="30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6"/>
    <x v="2640"/>
    <x v="0"/>
    <x v="1"/>
    <x v="0"/>
    <s v="03.03.10"/>
    <x v="15"/>
    <x v="0"/>
    <x v="5"/>
    <s v="Receitas Da Câmara"/>
    <s v="03.03.10"/>
    <s v="Receitas Da Câmara"/>
    <s v="03.03.10"/>
    <x v="61"/>
    <x v="0"/>
    <x v="4"/>
    <x v="11"/>
    <x v="0"/>
    <x v="0"/>
    <x v="2"/>
    <x v="0"/>
    <x v="7"/>
    <s v="2025-08-19"/>
    <x v="2"/>
    <n v="96"/>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33750"/>
    <x v="2641"/>
    <x v="0"/>
    <x v="1"/>
    <x v="0"/>
    <s v="03.03.10"/>
    <x v="15"/>
    <x v="0"/>
    <x v="5"/>
    <s v="Receitas Da Câmara"/>
    <s v="03.03.10"/>
    <s v="Receitas Da Câmara"/>
    <s v="03.03.10"/>
    <x v="33"/>
    <x v="0"/>
    <x v="0"/>
    <x v="1"/>
    <x v="0"/>
    <x v="0"/>
    <x v="2"/>
    <x v="0"/>
    <x v="7"/>
    <s v="2025-08-19"/>
    <x v="2"/>
    <n v="337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
    <x v="2642"/>
    <x v="0"/>
    <x v="1"/>
    <x v="0"/>
    <s v="03.03.10"/>
    <x v="15"/>
    <x v="0"/>
    <x v="5"/>
    <s v="Receitas Da Câmara"/>
    <s v="03.03.10"/>
    <s v="Receitas Da Câmara"/>
    <s v="03.03.10"/>
    <x v="16"/>
    <x v="0"/>
    <x v="4"/>
    <x v="5"/>
    <x v="0"/>
    <x v="0"/>
    <x v="2"/>
    <x v="0"/>
    <x v="7"/>
    <s v="2025-08-19"/>
    <x v="2"/>
    <n v="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950"/>
    <x v="2643"/>
    <x v="0"/>
    <x v="1"/>
    <x v="0"/>
    <s v="03.03.10"/>
    <x v="15"/>
    <x v="0"/>
    <x v="5"/>
    <s v="Receitas Da Câmara"/>
    <s v="03.03.10"/>
    <s v="Receitas Da Câmara"/>
    <s v="03.03.10"/>
    <x v="15"/>
    <x v="0"/>
    <x v="4"/>
    <x v="5"/>
    <x v="0"/>
    <x v="0"/>
    <x v="2"/>
    <x v="0"/>
    <x v="7"/>
    <s v="2025-08-19"/>
    <x v="2"/>
    <n v="39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10"/>
    <x v="2644"/>
    <x v="0"/>
    <x v="1"/>
    <x v="0"/>
    <s v="03.03.10"/>
    <x v="15"/>
    <x v="0"/>
    <x v="5"/>
    <s v="Receitas Da Câmara"/>
    <s v="03.03.10"/>
    <s v="Receitas Da Câmara"/>
    <s v="03.03.10"/>
    <x v="32"/>
    <x v="0"/>
    <x v="4"/>
    <x v="5"/>
    <x v="0"/>
    <x v="0"/>
    <x v="2"/>
    <x v="0"/>
    <x v="7"/>
    <s v="2025-08-22"/>
    <x v="2"/>
    <n v="30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995"/>
    <x v="2645"/>
    <x v="0"/>
    <x v="1"/>
    <x v="0"/>
    <s v="03.03.10"/>
    <x v="15"/>
    <x v="0"/>
    <x v="5"/>
    <s v="Receitas Da Câmara"/>
    <s v="03.03.10"/>
    <s v="Receitas Da Câmara"/>
    <s v="03.03.10"/>
    <x v="23"/>
    <x v="0"/>
    <x v="4"/>
    <x v="5"/>
    <x v="0"/>
    <x v="0"/>
    <x v="2"/>
    <x v="0"/>
    <x v="7"/>
    <s v="2025-08-22"/>
    <x v="2"/>
    <n v="399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
    <x v="2646"/>
    <x v="0"/>
    <x v="1"/>
    <x v="0"/>
    <s v="03.03.10"/>
    <x v="15"/>
    <x v="0"/>
    <x v="5"/>
    <s v="Receitas Da Câmara"/>
    <s v="03.03.10"/>
    <s v="Receitas Da Câmara"/>
    <s v="03.03.10"/>
    <x v="16"/>
    <x v="0"/>
    <x v="4"/>
    <x v="5"/>
    <x v="0"/>
    <x v="0"/>
    <x v="2"/>
    <x v="0"/>
    <x v="7"/>
    <s v="2025-08-22"/>
    <x v="2"/>
    <n v="1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7266"/>
    <x v="2647"/>
    <x v="0"/>
    <x v="1"/>
    <x v="0"/>
    <s v="03.03.10"/>
    <x v="15"/>
    <x v="0"/>
    <x v="5"/>
    <s v="Receitas Da Câmara"/>
    <s v="03.03.10"/>
    <s v="Receitas Da Câmara"/>
    <s v="03.03.10"/>
    <x v="25"/>
    <x v="0"/>
    <x v="0"/>
    <x v="1"/>
    <x v="0"/>
    <x v="0"/>
    <x v="2"/>
    <x v="0"/>
    <x v="7"/>
    <s v="2025-08-22"/>
    <x v="2"/>
    <n v="5726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00"/>
    <x v="2648"/>
    <x v="0"/>
    <x v="1"/>
    <x v="0"/>
    <s v="03.03.10"/>
    <x v="15"/>
    <x v="0"/>
    <x v="5"/>
    <s v="Receitas Da Câmara"/>
    <s v="03.03.10"/>
    <s v="Receitas Da Câmara"/>
    <s v="03.03.10"/>
    <x v="24"/>
    <x v="0"/>
    <x v="4"/>
    <x v="5"/>
    <x v="0"/>
    <x v="0"/>
    <x v="2"/>
    <x v="0"/>
    <x v="7"/>
    <s v="2025-08-22"/>
    <x v="2"/>
    <n v="3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900"/>
    <x v="2649"/>
    <x v="0"/>
    <x v="1"/>
    <x v="0"/>
    <s v="03.03.10"/>
    <x v="15"/>
    <x v="0"/>
    <x v="5"/>
    <s v="Receitas Da Câmara"/>
    <s v="03.03.10"/>
    <s v="Receitas Da Câmara"/>
    <s v="03.03.10"/>
    <x v="22"/>
    <x v="0"/>
    <x v="0"/>
    <x v="8"/>
    <x v="0"/>
    <x v="0"/>
    <x v="2"/>
    <x v="0"/>
    <x v="7"/>
    <s v="2025-08-22"/>
    <x v="2"/>
    <n v="2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25"/>
    <x v="2650"/>
    <x v="0"/>
    <x v="1"/>
    <x v="0"/>
    <s v="03.03.10"/>
    <x v="15"/>
    <x v="0"/>
    <x v="5"/>
    <s v="Receitas Da Câmara"/>
    <s v="03.03.10"/>
    <s v="Receitas Da Câmara"/>
    <s v="03.03.10"/>
    <x v="20"/>
    <x v="0"/>
    <x v="4"/>
    <x v="5"/>
    <x v="0"/>
    <x v="0"/>
    <x v="2"/>
    <x v="0"/>
    <x v="7"/>
    <s v="2025-08-22"/>
    <x v="2"/>
    <n v="18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2651"/>
    <x v="0"/>
    <x v="1"/>
    <x v="0"/>
    <s v="03.03.10"/>
    <x v="15"/>
    <x v="0"/>
    <x v="5"/>
    <s v="Receitas Da Câmara"/>
    <s v="03.03.10"/>
    <s v="Receitas Da Câmara"/>
    <s v="03.03.10"/>
    <x v="15"/>
    <x v="0"/>
    <x v="4"/>
    <x v="5"/>
    <x v="0"/>
    <x v="0"/>
    <x v="2"/>
    <x v="0"/>
    <x v="7"/>
    <s v="2025-08-22"/>
    <x v="2"/>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00"/>
    <x v="2652"/>
    <x v="0"/>
    <x v="1"/>
    <x v="0"/>
    <s v="03.03.10"/>
    <x v="15"/>
    <x v="0"/>
    <x v="5"/>
    <s v="Receitas Da Câmara"/>
    <s v="03.03.10"/>
    <s v="Receitas Da Câmara"/>
    <s v="03.03.10"/>
    <x v="27"/>
    <x v="0"/>
    <x v="4"/>
    <x v="5"/>
    <x v="0"/>
    <x v="0"/>
    <x v="2"/>
    <x v="0"/>
    <x v="7"/>
    <s v="2025-08-22"/>
    <x v="2"/>
    <n v="3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00"/>
    <x v="2653"/>
    <x v="0"/>
    <x v="1"/>
    <x v="0"/>
    <s v="03.03.10"/>
    <x v="15"/>
    <x v="0"/>
    <x v="5"/>
    <s v="Receitas Da Câmara"/>
    <s v="03.03.10"/>
    <s v="Receitas Da Câmara"/>
    <s v="03.03.10"/>
    <x v="27"/>
    <x v="0"/>
    <x v="4"/>
    <x v="5"/>
    <x v="0"/>
    <x v="0"/>
    <x v="2"/>
    <x v="0"/>
    <x v="7"/>
    <s v="2025-08-28"/>
    <x v="2"/>
    <n v="1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9040"/>
    <x v="2654"/>
    <x v="0"/>
    <x v="1"/>
    <x v="0"/>
    <s v="03.03.10"/>
    <x v="15"/>
    <x v="0"/>
    <x v="5"/>
    <s v="Receitas Da Câmara"/>
    <s v="03.03.10"/>
    <s v="Receitas Da Câmara"/>
    <s v="03.03.10"/>
    <x v="25"/>
    <x v="0"/>
    <x v="0"/>
    <x v="1"/>
    <x v="0"/>
    <x v="0"/>
    <x v="2"/>
    <x v="0"/>
    <x v="7"/>
    <s v="2025-08-28"/>
    <x v="2"/>
    <n v="490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0"/>
    <x v="2655"/>
    <x v="0"/>
    <x v="1"/>
    <x v="0"/>
    <s v="03.03.10"/>
    <x v="15"/>
    <x v="0"/>
    <x v="5"/>
    <s v="Receitas Da Câmara"/>
    <s v="03.03.10"/>
    <s v="Receitas Da Câmara"/>
    <s v="03.03.10"/>
    <x v="22"/>
    <x v="0"/>
    <x v="0"/>
    <x v="8"/>
    <x v="0"/>
    <x v="0"/>
    <x v="2"/>
    <x v="0"/>
    <x v="7"/>
    <s v="2025-08-28"/>
    <x v="2"/>
    <n v="1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0"/>
    <x v="2656"/>
    <x v="0"/>
    <x v="1"/>
    <x v="0"/>
    <s v="03.03.10"/>
    <x v="15"/>
    <x v="0"/>
    <x v="5"/>
    <s v="Receitas Da Câmara"/>
    <s v="03.03.10"/>
    <s v="Receitas Da Câmara"/>
    <s v="03.03.10"/>
    <x v="16"/>
    <x v="0"/>
    <x v="4"/>
    <x v="5"/>
    <x v="0"/>
    <x v="0"/>
    <x v="2"/>
    <x v="0"/>
    <x v="7"/>
    <s v="2025-08-28"/>
    <x v="2"/>
    <n v="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506"/>
    <x v="2657"/>
    <x v="0"/>
    <x v="1"/>
    <x v="0"/>
    <s v="03.03.10"/>
    <x v="15"/>
    <x v="0"/>
    <x v="5"/>
    <s v="Receitas Da Câmara"/>
    <s v="03.03.10"/>
    <s v="Receitas Da Câmara"/>
    <s v="03.03.10"/>
    <x v="32"/>
    <x v="0"/>
    <x v="4"/>
    <x v="5"/>
    <x v="0"/>
    <x v="0"/>
    <x v="2"/>
    <x v="0"/>
    <x v="7"/>
    <s v="2025-08-28"/>
    <x v="2"/>
    <n v="550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450"/>
    <x v="2658"/>
    <x v="0"/>
    <x v="1"/>
    <x v="0"/>
    <s v="03.03.10"/>
    <x v="15"/>
    <x v="0"/>
    <x v="5"/>
    <s v="Receitas Da Câmara"/>
    <s v="03.03.10"/>
    <s v="Receitas Da Câmara"/>
    <s v="03.03.10"/>
    <x v="23"/>
    <x v="0"/>
    <x v="4"/>
    <x v="5"/>
    <x v="0"/>
    <x v="0"/>
    <x v="2"/>
    <x v="0"/>
    <x v="7"/>
    <s v="2025-08-28"/>
    <x v="2"/>
    <n v="104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75"/>
    <x v="2659"/>
    <x v="0"/>
    <x v="1"/>
    <x v="0"/>
    <s v="03.03.10"/>
    <x v="15"/>
    <x v="0"/>
    <x v="5"/>
    <s v="Receitas Da Câmara"/>
    <s v="03.03.10"/>
    <s v="Receitas Da Câmara"/>
    <s v="03.03.10"/>
    <x v="20"/>
    <x v="0"/>
    <x v="4"/>
    <x v="5"/>
    <x v="0"/>
    <x v="0"/>
    <x v="2"/>
    <x v="0"/>
    <x v="7"/>
    <s v="2025-08-28"/>
    <x v="2"/>
    <n v="24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70"/>
    <x v="2660"/>
    <x v="0"/>
    <x v="1"/>
    <x v="0"/>
    <s v="03.03.10"/>
    <x v="15"/>
    <x v="0"/>
    <x v="5"/>
    <s v="Receitas Da Câmara"/>
    <s v="03.03.10"/>
    <s v="Receitas Da Câmara"/>
    <s v="03.03.10"/>
    <x v="24"/>
    <x v="0"/>
    <x v="4"/>
    <x v="5"/>
    <x v="0"/>
    <x v="0"/>
    <x v="2"/>
    <x v="0"/>
    <x v="7"/>
    <s v="2025-08-28"/>
    <x v="2"/>
    <n v="30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0"/>
    <x v="2661"/>
    <x v="0"/>
    <x v="1"/>
    <x v="0"/>
    <s v="03.03.10"/>
    <x v="15"/>
    <x v="0"/>
    <x v="5"/>
    <s v="Receitas Da Câmara"/>
    <s v="03.03.10"/>
    <s v="Receitas Da Câmara"/>
    <s v="03.03.10"/>
    <x v="15"/>
    <x v="0"/>
    <x v="4"/>
    <x v="5"/>
    <x v="0"/>
    <x v="0"/>
    <x v="2"/>
    <x v="0"/>
    <x v="7"/>
    <s v="2025-08-28"/>
    <x v="2"/>
    <n v="12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56150"/>
    <x v="2662"/>
    <x v="0"/>
    <x v="0"/>
    <x v="0"/>
    <s v="01.28.01.10"/>
    <x v="22"/>
    <x v="3"/>
    <x v="3"/>
    <s v="Habitação Social"/>
    <s v="01.28.01"/>
    <s v="Habitação Social"/>
    <s v="01.28.01"/>
    <x v="2"/>
    <x v="0"/>
    <x v="0"/>
    <x v="1"/>
    <x v="0"/>
    <x v="1"/>
    <x v="1"/>
    <x v="0"/>
    <x v="8"/>
    <s v="2025-09-12"/>
    <x v="2"/>
    <n v="56150"/>
    <x v="0"/>
    <m/>
    <x v="0"/>
    <m/>
    <x v="244"/>
    <n v="100479085"/>
    <x v="0"/>
    <x v="0"/>
    <s v="Construção de casas de banho para famílias vulneráveis"/>
    <s v="ORI"/>
    <x v="0"/>
    <s v="CB"/>
    <x v="0"/>
    <x v="0"/>
    <x v="0"/>
    <x v="0"/>
    <x v="0"/>
    <x v="0"/>
    <x v="0"/>
    <x v="0"/>
    <x v="0"/>
    <x v="0"/>
    <x v="0"/>
    <s v="Construção de casas de banho para famílias vulneráveis"/>
    <x v="0"/>
    <x v="0"/>
    <x v="0"/>
    <x v="0"/>
    <x v="1"/>
    <x v="0"/>
    <x v="0"/>
    <x v="0"/>
    <x v="0"/>
    <x v="0"/>
    <x v="0"/>
    <x v="0"/>
    <s v="Aquisição de material de casa de banho, para habitação de famílias vulneráveis, conforme proposta em anexo."/>
  </r>
  <r>
    <x v="1"/>
    <n v="0"/>
    <n v="0"/>
    <n v="0"/>
    <n v="295000"/>
    <x v="2663"/>
    <x v="0"/>
    <x v="0"/>
    <x v="0"/>
    <s v="01.27.07.15"/>
    <x v="18"/>
    <x v="1"/>
    <x v="1"/>
    <s v="Requalificação Urbana e Habitação 2"/>
    <s v="01.27.07"/>
    <s v="Requalificação Urbana e Habitação 2"/>
    <s v="01.27.07"/>
    <x v="2"/>
    <x v="0"/>
    <x v="0"/>
    <x v="1"/>
    <x v="0"/>
    <x v="1"/>
    <x v="1"/>
    <x v="0"/>
    <x v="9"/>
    <s v="2025-10-20"/>
    <x v="3"/>
    <n v="295000"/>
    <x v="0"/>
    <m/>
    <x v="0"/>
    <m/>
    <x v="387"/>
    <n v="100479943"/>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referente a fornecimento de inertes para trabalhos da construção de muros de proteção na encosta de Achada Pizarra, conforme anexo. "/>
  </r>
  <r>
    <x v="0"/>
    <n v="0"/>
    <n v="0"/>
    <n v="0"/>
    <n v="60000"/>
    <x v="2664"/>
    <x v="0"/>
    <x v="0"/>
    <x v="0"/>
    <s v="03.16.15"/>
    <x v="0"/>
    <x v="0"/>
    <x v="0"/>
    <s v="Direção Financeira"/>
    <s v="03.16.15"/>
    <s v="Direção Financeira"/>
    <s v="03.16.15"/>
    <x v="8"/>
    <x v="0"/>
    <x v="0"/>
    <x v="0"/>
    <x v="0"/>
    <x v="0"/>
    <x v="0"/>
    <x v="0"/>
    <x v="9"/>
    <s v="2025-10-30"/>
    <x v="3"/>
    <n v="60000"/>
    <x v="0"/>
    <m/>
    <x v="0"/>
    <m/>
    <x v="388"/>
    <n v="100476232"/>
    <x v="0"/>
    <x v="0"/>
    <s v="Direção Financeira"/>
    <s v="ORI"/>
    <x v="0"/>
    <m/>
    <x v="0"/>
    <x v="0"/>
    <x v="0"/>
    <x v="0"/>
    <x v="0"/>
    <x v="0"/>
    <x v="0"/>
    <x v="0"/>
    <x v="0"/>
    <x v="0"/>
    <x v="0"/>
    <s v="Direção Financeira"/>
    <x v="0"/>
    <x v="0"/>
    <x v="0"/>
    <x v="0"/>
    <x v="0"/>
    <x v="0"/>
    <x v="0"/>
    <x v="0"/>
    <x v="0"/>
    <x v="0"/>
    <x v="0"/>
    <x v="0"/>
    <s v="Pagamento referente a primeira prestação do patrocínio do caderno &quot;Município em destaque&quot;, conforme anexo."/>
  </r>
  <r>
    <x v="0"/>
    <n v="0"/>
    <n v="0"/>
    <n v="0"/>
    <n v="180000"/>
    <x v="2665"/>
    <x v="0"/>
    <x v="0"/>
    <x v="0"/>
    <s v="01.27.04.03"/>
    <x v="23"/>
    <x v="1"/>
    <x v="1"/>
    <s v="Infra-Estruturas e Transportes"/>
    <s v="01.27.04"/>
    <s v="Infra-Estruturas e Transportes"/>
    <s v="01.27.04"/>
    <x v="4"/>
    <x v="0"/>
    <x v="2"/>
    <x v="3"/>
    <x v="0"/>
    <x v="1"/>
    <x v="0"/>
    <x v="0"/>
    <x v="9"/>
    <s v="2025-10-22"/>
    <x v="3"/>
    <n v="180000"/>
    <x v="0"/>
    <m/>
    <x v="0"/>
    <m/>
    <x v="32"/>
    <n v="100476920"/>
    <x v="0"/>
    <x v="0"/>
    <s v="Plano de emergencia da epoca de chuvas"/>
    <s v="ORI"/>
    <x v="0"/>
    <m/>
    <x v="0"/>
    <x v="0"/>
    <x v="0"/>
    <x v="0"/>
    <x v="0"/>
    <x v="0"/>
    <x v="0"/>
    <x v="0"/>
    <x v="0"/>
    <x v="0"/>
    <x v="0"/>
    <s v="Plano de emergencia da epoca de chuvas"/>
    <x v="0"/>
    <x v="0"/>
    <x v="0"/>
    <x v="0"/>
    <x v="1"/>
    <x v="0"/>
    <x v="0"/>
    <x v="0"/>
    <x v="0"/>
    <x v="0"/>
    <x v="0"/>
    <x v="0"/>
    <s v="Pagamento a favor de Felisberto Carvalho, pela compra de combustível destina a abastecer as viaturas e maquinas da CMSM, conforme anexo."/>
  </r>
  <r>
    <x v="0"/>
    <n v="0"/>
    <n v="0"/>
    <n v="0"/>
    <n v="7000"/>
    <x v="2666"/>
    <x v="0"/>
    <x v="0"/>
    <x v="0"/>
    <s v="03.16.15"/>
    <x v="0"/>
    <x v="0"/>
    <x v="0"/>
    <s v="Direção Financeira"/>
    <s v="03.16.15"/>
    <s v="Direção Financeira"/>
    <s v="03.16.15"/>
    <x v="0"/>
    <x v="0"/>
    <x v="0"/>
    <x v="0"/>
    <x v="0"/>
    <x v="0"/>
    <x v="0"/>
    <x v="0"/>
    <x v="9"/>
    <s v="2025-10-24"/>
    <x v="3"/>
    <n v="7000"/>
    <x v="0"/>
    <m/>
    <x v="0"/>
    <m/>
    <x v="107"/>
    <n v="100477537"/>
    <x v="0"/>
    <x v="0"/>
    <s v="Direção Financeira"/>
    <s v="ORI"/>
    <x v="0"/>
    <m/>
    <x v="0"/>
    <x v="0"/>
    <x v="0"/>
    <x v="0"/>
    <x v="0"/>
    <x v="0"/>
    <x v="0"/>
    <x v="0"/>
    <x v="0"/>
    <x v="0"/>
    <x v="0"/>
    <s v="Direção Financeira"/>
    <x v="0"/>
    <x v="0"/>
    <x v="0"/>
    <x v="0"/>
    <x v="0"/>
    <x v="0"/>
    <x v="0"/>
    <x v="0"/>
    <x v="0"/>
    <x v="0"/>
    <x v="0"/>
    <x v="0"/>
    <s v="Ajuda de custo e subsidio transporte a favor do senhor Daniel Correia pela sua deslocação à Praia nos dias 15 a 17 de outubro de 2025, afim de participar no Congresso Internacional de Quadros Cabo-Verdianos, conforme anexo."/>
  </r>
  <r>
    <x v="1"/>
    <n v="0"/>
    <n v="0"/>
    <n v="0"/>
    <n v="500000"/>
    <x v="2667"/>
    <x v="0"/>
    <x v="0"/>
    <x v="0"/>
    <s v="03.16.15"/>
    <x v="0"/>
    <x v="0"/>
    <x v="0"/>
    <s v="Direção Financeira"/>
    <s v="03.16.15"/>
    <s v="Direção Financeira"/>
    <s v="03.16.15"/>
    <x v="53"/>
    <x v="0"/>
    <x v="0"/>
    <x v="1"/>
    <x v="0"/>
    <x v="0"/>
    <x v="1"/>
    <x v="0"/>
    <x v="11"/>
    <s v="2025-12-11"/>
    <x v="3"/>
    <n v="500000"/>
    <x v="0"/>
    <m/>
    <x v="0"/>
    <m/>
    <x v="88"/>
    <n v="100389093"/>
    <x v="0"/>
    <x v="0"/>
    <s v="Direção Financeira"/>
    <s v="ORI"/>
    <x v="0"/>
    <m/>
    <x v="0"/>
    <x v="0"/>
    <x v="0"/>
    <x v="0"/>
    <x v="0"/>
    <x v="0"/>
    <x v="0"/>
    <x v="0"/>
    <x v="0"/>
    <x v="0"/>
    <x v="0"/>
    <s v="Direção Financeira"/>
    <x v="0"/>
    <x v="0"/>
    <x v="0"/>
    <x v="0"/>
    <x v="0"/>
    <x v="0"/>
    <x v="0"/>
    <x v="0"/>
    <x v="0"/>
    <x v="0"/>
    <x v="0"/>
    <x v="0"/>
    <s v="Pagamento a favor do Banco de Fomento Internacional, S.A, referente a sexta prestações do reembolso mensais por forma a garantir a liquidação do adiantamento recebido no âmbito de contrato de arrendamento, conforme anexo. "/>
  </r>
  <r>
    <x v="0"/>
    <n v="0"/>
    <n v="0"/>
    <n v="0"/>
    <n v="825"/>
    <x v="2668"/>
    <x v="0"/>
    <x v="0"/>
    <x v="0"/>
    <s v="03.16.15"/>
    <x v="0"/>
    <x v="0"/>
    <x v="0"/>
    <s v="Direção Financeira"/>
    <s v="03.16.15"/>
    <s v="Direção Financeira"/>
    <s v="03.16.15"/>
    <x v="49"/>
    <x v="0"/>
    <x v="0"/>
    <x v="0"/>
    <x v="0"/>
    <x v="0"/>
    <x v="0"/>
    <x v="0"/>
    <x v="11"/>
    <s v="2025-12-31"/>
    <x v="3"/>
    <n v="825"/>
    <x v="0"/>
    <m/>
    <x v="0"/>
    <m/>
    <x v="9"/>
    <n v="100474696"/>
    <x v="0"/>
    <x v="1"/>
    <s v="Direção Financeira"/>
    <s v="ORI"/>
    <x v="0"/>
    <m/>
    <x v="0"/>
    <x v="0"/>
    <x v="0"/>
    <x v="0"/>
    <x v="0"/>
    <x v="0"/>
    <x v="0"/>
    <x v="0"/>
    <x v="0"/>
    <x v="0"/>
    <x v="0"/>
    <s v="Direção Financeira"/>
    <x v="0"/>
    <x v="0"/>
    <x v="0"/>
    <x v="0"/>
    <x v="0"/>
    <x v="0"/>
    <x v="0"/>
    <x v="0"/>
    <x v="0"/>
    <x v="0"/>
    <x v="1"/>
    <x v="0"/>
    <s v="Pagamento a favor do Sr. Aires Albertino Semedo Furtado, pelo serviço de transporte no percurso Calheta/Praia, conforme anexo."/>
  </r>
  <r>
    <x v="0"/>
    <n v="0"/>
    <n v="0"/>
    <n v="0"/>
    <n v="4675"/>
    <x v="2668"/>
    <x v="0"/>
    <x v="0"/>
    <x v="0"/>
    <s v="03.16.15"/>
    <x v="0"/>
    <x v="0"/>
    <x v="0"/>
    <s v="Direção Financeira"/>
    <s v="03.16.15"/>
    <s v="Direção Financeira"/>
    <s v="03.16.15"/>
    <x v="49"/>
    <x v="0"/>
    <x v="0"/>
    <x v="0"/>
    <x v="0"/>
    <x v="0"/>
    <x v="0"/>
    <x v="0"/>
    <x v="11"/>
    <s v="2025-12-31"/>
    <x v="3"/>
    <n v="4675"/>
    <x v="0"/>
    <m/>
    <x v="0"/>
    <m/>
    <x v="14"/>
    <n v="100477721"/>
    <x v="0"/>
    <x v="0"/>
    <s v="Direção Financeira"/>
    <s v="ORI"/>
    <x v="0"/>
    <m/>
    <x v="0"/>
    <x v="0"/>
    <x v="0"/>
    <x v="0"/>
    <x v="0"/>
    <x v="0"/>
    <x v="0"/>
    <x v="0"/>
    <x v="0"/>
    <x v="0"/>
    <x v="0"/>
    <s v="Direção Financeira"/>
    <x v="0"/>
    <x v="0"/>
    <x v="0"/>
    <x v="0"/>
    <x v="0"/>
    <x v="0"/>
    <x v="0"/>
    <x v="0"/>
    <x v="0"/>
    <x v="0"/>
    <x v="0"/>
    <x v="0"/>
    <s v="Pagamento a favor do Sr. Aires Albertino Semedo Furtado, pelo serviço de transporte no percurso Calheta/Praia, conforme anexo."/>
  </r>
  <r>
    <x v="0"/>
    <n v="0"/>
    <n v="0"/>
    <n v="0"/>
    <n v="338"/>
    <x v="2669"/>
    <x v="0"/>
    <x v="0"/>
    <x v="0"/>
    <s v="03.16.25"/>
    <x v="21"/>
    <x v="0"/>
    <x v="0"/>
    <s v="Direção dos  Recursos Humanos"/>
    <s v="03.16.25"/>
    <s v="Direção dos  Recursos Humanos"/>
    <s v="03.16.25"/>
    <x v="8"/>
    <x v="0"/>
    <x v="0"/>
    <x v="0"/>
    <x v="0"/>
    <x v="0"/>
    <x v="0"/>
    <x v="0"/>
    <x v="1"/>
    <s v="2025-01-27"/>
    <x v="0"/>
    <n v="338"/>
    <x v="0"/>
    <m/>
    <x v="0"/>
    <m/>
    <x v="9"/>
    <n v="100474696"/>
    <x v="0"/>
    <x v="1"/>
    <s v="Direção dos  Recursos Humanos"/>
    <s v="ORI"/>
    <x v="0"/>
    <m/>
    <x v="0"/>
    <x v="0"/>
    <x v="0"/>
    <x v="0"/>
    <x v="0"/>
    <x v="0"/>
    <x v="0"/>
    <x v="0"/>
    <x v="0"/>
    <x v="0"/>
    <x v="0"/>
    <s v="Direção dos  Recursos Humanos"/>
    <x v="0"/>
    <x v="0"/>
    <x v="0"/>
    <x v="0"/>
    <x v="0"/>
    <x v="0"/>
    <x v="0"/>
    <x v="0"/>
    <x v="0"/>
    <x v="0"/>
    <x v="1"/>
    <x v="0"/>
    <s v="Pagamento de salário referente a 01-2025"/>
  </r>
  <r>
    <x v="0"/>
    <n v="0"/>
    <n v="0"/>
    <n v="0"/>
    <n v="77"/>
    <x v="2669"/>
    <x v="0"/>
    <x v="0"/>
    <x v="0"/>
    <s v="03.16.25"/>
    <x v="21"/>
    <x v="0"/>
    <x v="0"/>
    <s v="Direção dos  Recursos Humanos"/>
    <s v="03.16.25"/>
    <s v="Direção dos  Recursos Humanos"/>
    <s v="03.16.25"/>
    <x v="45"/>
    <x v="0"/>
    <x v="0"/>
    <x v="1"/>
    <x v="0"/>
    <x v="0"/>
    <x v="0"/>
    <x v="0"/>
    <x v="1"/>
    <s v="2025-01-27"/>
    <x v="0"/>
    <n v="77"/>
    <x v="0"/>
    <m/>
    <x v="0"/>
    <m/>
    <x v="9"/>
    <n v="100474696"/>
    <x v="0"/>
    <x v="1"/>
    <s v="Direção dos  Recursos Humanos"/>
    <s v="ORI"/>
    <x v="0"/>
    <m/>
    <x v="0"/>
    <x v="0"/>
    <x v="0"/>
    <x v="0"/>
    <x v="0"/>
    <x v="0"/>
    <x v="0"/>
    <x v="0"/>
    <x v="0"/>
    <x v="0"/>
    <x v="0"/>
    <s v="Direção dos  Recursos Humanos"/>
    <x v="0"/>
    <x v="0"/>
    <x v="0"/>
    <x v="0"/>
    <x v="0"/>
    <x v="0"/>
    <x v="0"/>
    <x v="0"/>
    <x v="0"/>
    <x v="0"/>
    <x v="1"/>
    <x v="0"/>
    <s v="Pagamento de salário referente a 01-2025"/>
  </r>
  <r>
    <x v="0"/>
    <n v="0"/>
    <n v="0"/>
    <n v="0"/>
    <n v="690"/>
    <x v="2669"/>
    <x v="0"/>
    <x v="0"/>
    <x v="0"/>
    <s v="03.16.25"/>
    <x v="21"/>
    <x v="0"/>
    <x v="0"/>
    <s v="Direção dos  Recursos Humanos"/>
    <s v="03.16.25"/>
    <s v="Direção dos  Recursos Humanos"/>
    <s v="03.16.25"/>
    <x v="42"/>
    <x v="0"/>
    <x v="0"/>
    <x v="1"/>
    <x v="1"/>
    <x v="0"/>
    <x v="0"/>
    <x v="0"/>
    <x v="1"/>
    <s v="2025-01-27"/>
    <x v="0"/>
    <n v="690"/>
    <x v="0"/>
    <m/>
    <x v="0"/>
    <m/>
    <x v="9"/>
    <n v="100474696"/>
    <x v="0"/>
    <x v="1"/>
    <s v="Direção dos  Recursos Humanos"/>
    <s v="ORI"/>
    <x v="0"/>
    <m/>
    <x v="0"/>
    <x v="0"/>
    <x v="0"/>
    <x v="0"/>
    <x v="0"/>
    <x v="0"/>
    <x v="0"/>
    <x v="0"/>
    <x v="0"/>
    <x v="0"/>
    <x v="0"/>
    <s v="Direção dos  Recursos Humanos"/>
    <x v="0"/>
    <x v="0"/>
    <x v="0"/>
    <x v="0"/>
    <x v="0"/>
    <x v="0"/>
    <x v="0"/>
    <x v="0"/>
    <x v="0"/>
    <x v="0"/>
    <x v="1"/>
    <x v="0"/>
    <s v="Pagamento de salário referente a 01-2025"/>
  </r>
  <r>
    <x v="0"/>
    <n v="0"/>
    <n v="0"/>
    <n v="0"/>
    <n v="9666"/>
    <x v="2669"/>
    <x v="0"/>
    <x v="0"/>
    <x v="0"/>
    <s v="03.16.25"/>
    <x v="21"/>
    <x v="0"/>
    <x v="0"/>
    <s v="Direção dos  Recursos Humanos"/>
    <s v="03.16.25"/>
    <s v="Direção dos  Recursos Humanos"/>
    <s v="03.16.25"/>
    <x v="47"/>
    <x v="0"/>
    <x v="0"/>
    <x v="1"/>
    <x v="1"/>
    <x v="0"/>
    <x v="0"/>
    <x v="0"/>
    <x v="1"/>
    <s v="2025-01-27"/>
    <x v="0"/>
    <n v="9666"/>
    <x v="0"/>
    <m/>
    <x v="0"/>
    <m/>
    <x v="9"/>
    <n v="100474696"/>
    <x v="0"/>
    <x v="1"/>
    <s v="Direção dos  Recursos Humanos"/>
    <s v="ORI"/>
    <x v="0"/>
    <m/>
    <x v="0"/>
    <x v="0"/>
    <x v="0"/>
    <x v="0"/>
    <x v="0"/>
    <x v="0"/>
    <x v="0"/>
    <x v="0"/>
    <x v="0"/>
    <x v="0"/>
    <x v="0"/>
    <s v="Direção dos  Recursos Humanos"/>
    <x v="0"/>
    <x v="0"/>
    <x v="0"/>
    <x v="0"/>
    <x v="0"/>
    <x v="0"/>
    <x v="0"/>
    <x v="0"/>
    <x v="0"/>
    <x v="0"/>
    <x v="1"/>
    <x v="0"/>
    <s v="Pagamento de salário referente a 01-2025"/>
  </r>
  <r>
    <x v="0"/>
    <n v="0"/>
    <n v="0"/>
    <n v="0"/>
    <n v="3380"/>
    <x v="2669"/>
    <x v="0"/>
    <x v="0"/>
    <x v="0"/>
    <s v="03.16.25"/>
    <x v="21"/>
    <x v="0"/>
    <x v="0"/>
    <s v="Direção dos  Recursos Humanos"/>
    <s v="03.16.25"/>
    <s v="Direção dos  Recursos Humanos"/>
    <s v="03.16.25"/>
    <x v="48"/>
    <x v="0"/>
    <x v="0"/>
    <x v="1"/>
    <x v="1"/>
    <x v="0"/>
    <x v="0"/>
    <x v="0"/>
    <x v="1"/>
    <s v="2025-01-27"/>
    <x v="0"/>
    <n v="3380"/>
    <x v="0"/>
    <m/>
    <x v="0"/>
    <m/>
    <x v="9"/>
    <n v="100474696"/>
    <x v="0"/>
    <x v="1"/>
    <s v="Direção dos  Recursos Humanos"/>
    <s v="ORI"/>
    <x v="0"/>
    <m/>
    <x v="0"/>
    <x v="0"/>
    <x v="0"/>
    <x v="0"/>
    <x v="0"/>
    <x v="0"/>
    <x v="0"/>
    <x v="0"/>
    <x v="0"/>
    <x v="0"/>
    <x v="0"/>
    <s v="Direção dos  Recursos Humanos"/>
    <x v="0"/>
    <x v="0"/>
    <x v="0"/>
    <x v="0"/>
    <x v="0"/>
    <x v="0"/>
    <x v="0"/>
    <x v="0"/>
    <x v="0"/>
    <x v="0"/>
    <x v="1"/>
    <x v="0"/>
    <s v="Pagamento de salário referente a 01-2025"/>
  </r>
  <r>
    <x v="0"/>
    <n v="0"/>
    <n v="0"/>
    <n v="0"/>
    <n v="1683"/>
    <x v="2669"/>
    <x v="0"/>
    <x v="0"/>
    <x v="0"/>
    <s v="03.16.25"/>
    <x v="21"/>
    <x v="0"/>
    <x v="0"/>
    <s v="Direção dos  Recursos Humanos"/>
    <s v="03.16.25"/>
    <s v="Direção dos  Recursos Humanos"/>
    <s v="03.16.25"/>
    <x v="70"/>
    <x v="0"/>
    <x v="1"/>
    <x v="15"/>
    <x v="0"/>
    <x v="0"/>
    <x v="0"/>
    <x v="0"/>
    <x v="1"/>
    <s v="2025-01-27"/>
    <x v="0"/>
    <n v="1683"/>
    <x v="0"/>
    <m/>
    <x v="0"/>
    <m/>
    <x v="9"/>
    <n v="100474696"/>
    <x v="0"/>
    <x v="1"/>
    <s v="Direção dos  Recursos Humanos"/>
    <s v="ORI"/>
    <x v="0"/>
    <m/>
    <x v="0"/>
    <x v="0"/>
    <x v="0"/>
    <x v="0"/>
    <x v="0"/>
    <x v="0"/>
    <x v="0"/>
    <x v="0"/>
    <x v="0"/>
    <x v="0"/>
    <x v="0"/>
    <s v="Direção dos  Recursos Humanos"/>
    <x v="0"/>
    <x v="0"/>
    <x v="0"/>
    <x v="0"/>
    <x v="0"/>
    <x v="0"/>
    <x v="0"/>
    <x v="0"/>
    <x v="0"/>
    <x v="0"/>
    <x v="1"/>
    <x v="0"/>
    <s v="Pagamento de salário referente a 01-2025"/>
  </r>
  <r>
    <x v="0"/>
    <n v="0"/>
    <n v="0"/>
    <n v="0"/>
    <n v="30935"/>
    <x v="2669"/>
    <x v="0"/>
    <x v="0"/>
    <x v="0"/>
    <s v="03.16.25"/>
    <x v="21"/>
    <x v="0"/>
    <x v="0"/>
    <s v="Direção dos  Recursos Humanos"/>
    <s v="03.16.25"/>
    <s v="Direção dos  Recursos Humanos"/>
    <s v="03.16.25"/>
    <x v="71"/>
    <x v="0"/>
    <x v="1"/>
    <x v="15"/>
    <x v="0"/>
    <x v="0"/>
    <x v="0"/>
    <x v="0"/>
    <x v="1"/>
    <s v="2025-01-27"/>
    <x v="0"/>
    <n v="30935"/>
    <x v="0"/>
    <m/>
    <x v="0"/>
    <m/>
    <x v="9"/>
    <n v="100474696"/>
    <x v="0"/>
    <x v="1"/>
    <s v="Direção dos  Recursos Humanos"/>
    <s v="ORI"/>
    <x v="0"/>
    <m/>
    <x v="0"/>
    <x v="0"/>
    <x v="0"/>
    <x v="0"/>
    <x v="0"/>
    <x v="0"/>
    <x v="0"/>
    <x v="0"/>
    <x v="0"/>
    <x v="0"/>
    <x v="0"/>
    <s v="Direção dos  Recursos Humanos"/>
    <x v="0"/>
    <x v="0"/>
    <x v="0"/>
    <x v="0"/>
    <x v="0"/>
    <x v="0"/>
    <x v="0"/>
    <x v="0"/>
    <x v="0"/>
    <x v="0"/>
    <x v="1"/>
    <x v="0"/>
    <s v="Pagamento de salário referente a 01-2025"/>
  </r>
  <r>
    <x v="0"/>
    <n v="0"/>
    <n v="0"/>
    <n v="0"/>
    <n v="11395"/>
    <x v="2669"/>
    <x v="0"/>
    <x v="0"/>
    <x v="0"/>
    <s v="03.16.25"/>
    <x v="21"/>
    <x v="0"/>
    <x v="0"/>
    <s v="Direção dos  Recursos Humanos"/>
    <s v="03.16.25"/>
    <s v="Direção dos  Recursos Humanos"/>
    <s v="03.16.25"/>
    <x v="8"/>
    <x v="0"/>
    <x v="0"/>
    <x v="0"/>
    <x v="0"/>
    <x v="0"/>
    <x v="0"/>
    <x v="0"/>
    <x v="1"/>
    <s v="2025-01-27"/>
    <x v="0"/>
    <n v="11395"/>
    <x v="0"/>
    <m/>
    <x v="0"/>
    <m/>
    <x v="26"/>
    <n v="100474914"/>
    <x v="0"/>
    <x v="0"/>
    <s v="Direção dos  Recursos Humanos"/>
    <s v="ORI"/>
    <x v="0"/>
    <m/>
    <x v="0"/>
    <x v="0"/>
    <x v="0"/>
    <x v="0"/>
    <x v="0"/>
    <x v="0"/>
    <x v="0"/>
    <x v="0"/>
    <x v="0"/>
    <x v="0"/>
    <x v="0"/>
    <s v="Direção dos  Recursos Humanos"/>
    <x v="0"/>
    <x v="0"/>
    <x v="0"/>
    <x v="0"/>
    <x v="0"/>
    <x v="0"/>
    <x v="0"/>
    <x v="0"/>
    <x v="0"/>
    <x v="0"/>
    <x v="0"/>
    <x v="0"/>
    <s v="Pagamento de salário referente a 01-2025"/>
  </r>
  <r>
    <x v="0"/>
    <n v="0"/>
    <n v="0"/>
    <n v="0"/>
    <n v="2608"/>
    <x v="2669"/>
    <x v="0"/>
    <x v="0"/>
    <x v="0"/>
    <s v="03.16.25"/>
    <x v="21"/>
    <x v="0"/>
    <x v="0"/>
    <s v="Direção dos  Recursos Humanos"/>
    <s v="03.16.25"/>
    <s v="Direção dos  Recursos Humanos"/>
    <s v="03.16.25"/>
    <x v="45"/>
    <x v="0"/>
    <x v="0"/>
    <x v="1"/>
    <x v="0"/>
    <x v="0"/>
    <x v="0"/>
    <x v="0"/>
    <x v="1"/>
    <s v="2025-01-27"/>
    <x v="0"/>
    <n v="2608"/>
    <x v="0"/>
    <m/>
    <x v="0"/>
    <m/>
    <x v="26"/>
    <n v="100474914"/>
    <x v="0"/>
    <x v="0"/>
    <s v="Direção dos  Recursos Humanos"/>
    <s v="ORI"/>
    <x v="0"/>
    <m/>
    <x v="0"/>
    <x v="0"/>
    <x v="0"/>
    <x v="0"/>
    <x v="0"/>
    <x v="0"/>
    <x v="0"/>
    <x v="0"/>
    <x v="0"/>
    <x v="0"/>
    <x v="0"/>
    <s v="Direção dos  Recursos Humanos"/>
    <x v="0"/>
    <x v="0"/>
    <x v="0"/>
    <x v="0"/>
    <x v="0"/>
    <x v="0"/>
    <x v="0"/>
    <x v="0"/>
    <x v="0"/>
    <x v="0"/>
    <x v="0"/>
    <x v="0"/>
    <s v="Pagamento de salário referente a 01-2025"/>
  </r>
  <r>
    <x v="0"/>
    <n v="0"/>
    <n v="0"/>
    <n v="0"/>
    <n v="23271"/>
    <x v="2669"/>
    <x v="0"/>
    <x v="0"/>
    <x v="0"/>
    <s v="03.16.25"/>
    <x v="21"/>
    <x v="0"/>
    <x v="0"/>
    <s v="Direção dos  Recursos Humanos"/>
    <s v="03.16.25"/>
    <s v="Direção dos  Recursos Humanos"/>
    <s v="03.16.25"/>
    <x v="42"/>
    <x v="0"/>
    <x v="0"/>
    <x v="1"/>
    <x v="1"/>
    <x v="0"/>
    <x v="0"/>
    <x v="0"/>
    <x v="1"/>
    <s v="2025-01-27"/>
    <x v="0"/>
    <n v="23271"/>
    <x v="0"/>
    <m/>
    <x v="0"/>
    <m/>
    <x v="26"/>
    <n v="100474914"/>
    <x v="0"/>
    <x v="0"/>
    <s v="Direção dos  Recursos Humanos"/>
    <s v="ORI"/>
    <x v="0"/>
    <m/>
    <x v="0"/>
    <x v="0"/>
    <x v="0"/>
    <x v="0"/>
    <x v="0"/>
    <x v="0"/>
    <x v="0"/>
    <x v="0"/>
    <x v="0"/>
    <x v="0"/>
    <x v="0"/>
    <s v="Direção dos  Recursos Humanos"/>
    <x v="0"/>
    <x v="0"/>
    <x v="0"/>
    <x v="0"/>
    <x v="0"/>
    <x v="0"/>
    <x v="0"/>
    <x v="0"/>
    <x v="0"/>
    <x v="0"/>
    <x v="0"/>
    <x v="0"/>
    <s v="Pagamento de salário referente a 01-2025"/>
  </r>
  <r>
    <x v="0"/>
    <n v="0"/>
    <n v="0"/>
    <n v="0"/>
    <n v="325736"/>
    <x v="2669"/>
    <x v="0"/>
    <x v="0"/>
    <x v="0"/>
    <s v="03.16.25"/>
    <x v="21"/>
    <x v="0"/>
    <x v="0"/>
    <s v="Direção dos  Recursos Humanos"/>
    <s v="03.16.25"/>
    <s v="Direção dos  Recursos Humanos"/>
    <s v="03.16.25"/>
    <x v="47"/>
    <x v="0"/>
    <x v="0"/>
    <x v="1"/>
    <x v="1"/>
    <x v="0"/>
    <x v="0"/>
    <x v="0"/>
    <x v="1"/>
    <s v="2025-01-27"/>
    <x v="0"/>
    <n v="325736"/>
    <x v="0"/>
    <m/>
    <x v="0"/>
    <m/>
    <x v="26"/>
    <n v="100474914"/>
    <x v="0"/>
    <x v="0"/>
    <s v="Direção dos  Recursos Humanos"/>
    <s v="ORI"/>
    <x v="0"/>
    <m/>
    <x v="0"/>
    <x v="0"/>
    <x v="0"/>
    <x v="0"/>
    <x v="0"/>
    <x v="0"/>
    <x v="0"/>
    <x v="0"/>
    <x v="0"/>
    <x v="0"/>
    <x v="0"/>
    <s v="Direção dos  Recursos Humanos"/>
    <x v="0"/>
    <x v="0"/>
    <x v="0"/>
    <x v="0"/>
    <x v="0"/>
    <x v="0"/>
    <x v="0"/>
    <x v="0"/>
    <x v="0"/>
    <x v="0"/>
    <x v="0"/>
    <x v="0"/>
    <s v="Pagamento de salário referente a 01-2025"/>
  </r>
  <r>
    <x v="0"/>
    <n v="0"/>
    <n v="0"/>
    <n v="0"/>
    <n v="113917"/>
    <x v="2669"/>
    <x v="0"/>
    <x v="0"/>
    <x v="0"/>
    <s v="03.16.25"/>
    <x v="21"/>
    <x v="0"/>
    <x v="0"/>
    <s v="Direção dos  Recursos Humanos"/>
    <s v="03.16.25"/>
    <s v="Direção dos  Recursos Humanos"/>
    <s v="03.16.25"/>
    <x v="48"/>
    <x v="0"/>
    <x v="0"/>
    <x v="1"/>
    <x v="1"/>
    <x v="0"/>
    <x v="0"/>
    <x v="0"/>
    <x v="1"/>
    <s v="2025-01-27"/>
    <x v="0"/>
    <n v="113917"/>
    <x v="0"/>
    <m/>
    <x v="0"/>
    <m/>
    <x v="26"/>
    <n v="100474914"/>
    <x v="0"/>
    <x v="0"/>
    <s v="Direção dos  Recursos Humanos"/>
    <s v="ORI"/>
    <x v="0"/>
    <m/>
    <x v="0"/>
    <x v="0"/>
    <x v="0"/>
    <x v="0"/>
    <x v="0"/>
    <x v="0"/>
    <x v="0"/>
    <x v="0"/>
    <x v="0"/>
    <x v="0"/>
    <x v="0"/>
    <s v="Direção dos  Recursos Humanos"/>
    <x v="0"/>
    <x v="0"/>
    <x v="0"/>
    <x v="0"/>
    <x v="0"/>
    <x v="0"/>
    <x v="0"/>
    <x v="0"/>
    <x v="0"/>
    <x v="0"/>
    <x v="0"/>
    <x v="0"/>
    <s v="Pagamento de salário referente a 01-2025"/>
  </r>
  <r>
    <x v="0"/>
    <n v="0"/>
    <n v="0"/>
    <n v="0"/>
    <n v="56722"/>
    <x v="2669"/>
    <x v="0"/>
    <x v="0"/>
    <x v="0"/>
    <s v="03.16.25"/>
    <x v="21"/>
    <x v="0"/>
    <x v="0"/>
    <s v="Direção dos  Recursos Humanos"/>
    <s v="03.16.25"/>
    <s v="Direção dos  Recursos Humanos"/>
    <s v="03.16.25"/>
    <x v="70"/>
    <x v="0"/>
    <x v="1"/>
    <x v="15"/>
    <x v="0"/>
    <x v="0"/>
    <x v="0"/>
    <x v="0"/>
    <x v="1"/>
    <s v="2025-01-27"/>
    <x v="0"/>
    <n v="56722"/>
    <x v="0"/>
    <m/>
    <x v="0"/>
    <m/>
    <x v="26"/>
    <n v="100474914"/>
    <x v="0"/>
    <x v="0"/>
    <s v="Direção dos  Recursos Humanos"/>
    <s v="ORI"/>
    <x v="0"/>
    <m/>
    <x v="0"/>
    <x v="0"/>
    <x v="0"/>
    <x v="0"/>
    <x v="0"/>
    <x v="0"/>
    <x v="0"/>
    <x v="0"/>
    <x v="0"/>
    <x v="0"/>
    <x v="0"/>
    <s v="Direção dos  Recursos Humanos"/>
    <x v="0"/>
    <x v="0"/>
    <x v="0"/>
    <x v="0"/>
    <x v="0"/>
    <x v="0"/>
    <x v="0"/>
    <x v="0"/>
    <x v="0"/>
    <x v="0"/>
    <x v="0"/>
    <x v="0"/>
    <s v="Pagamento de salário referente a 01-2025"/>
  </r>
  <r>
    <x v="0"/>
    <n v="0"/>
    <n v="0"/>
    <n v="0"/>
    <n v="1042414"/>
    <x v="2669"/>
    <x v="0"/>
    <x v="0"/>
    <x v="0"/>
    <s v="03.16.25"/>
    <x v="21"/>
    <x v="0"/>
    <x v="0"/>
    <s v="Direção dos  Recursos Humanos"/>
    <s v="03.16.25"/>
    <s v="Direção dos  Recursos Humanos"/>
    <s v="03.16.25"/>
    <x v="71"/>
    <x v="0"/>
    <x v="1"/>
    <x v="15"/>
    <x v="0"/>
    <x v="0"/>
    <x v="0"/>
    <x v="0"/>
    <x v="1"/>
    <s v="2025-01-27"/>
    <x v="0"/>
    <n v="1042414"/>
    <x v="0"/>
    <m/>
    <x v="0"/>
    <m/>
    <x v="26"/>
    <n v="100474914"/>
    <x v="0"/>
    <x v="0"/>
    <s v="Direção dos  Recursos Humanos"/>
    <s v="ORI"/>
    <x v="0"/>
    <m/>
    <x v="0"/>
    <x v="0"/>
    <x v="0"/>
    <x v="0"/>
    <x v="0"/>
    <x v="0"/>
    <x v="0"/>
    <x v="0"/>
    <x v="0"/>
    <x v="0"/>
    <x v="0"/>
    <s v="Direção dos  Recursos Humanos"/>
    <x v="0"/>
    <x v="0"/>
    <x v="0"/>
    <x v="0"/>
    <x v="0"/>
    <x v="0"/>
    <x v="0"/>
    <x v="0"/>
    <x v="0"/>
    <x v="0"/>
    <x v="0"/>
    <x v="0"/>
    <s v="Pagamento de salário referente a 01-2025"/>
  </r>
  <r>
    <x v="1"/>
    <n v="0"/>
    <n v="0"/>
    <n v="0"/>
    <n v="2400"/>
    <x v="2670"/>
    <x v="0"/>
    <x v="0"/>
    <x v="0"/>
    <s v="01.23.04.14"/>
    <x v="24"/>
    <x v="5"/>
    <x v="6"/>
    <s v="Ambiente"/>
    <s v="01.23.04"/>
    <s v="Ambiente"/>
    <s v="01.23.04"/>
    <x v="2"/>
    <x v="0"/>
    <x v="0"/>
    <x v="1"/>
    <x v="0"/>
    <x v="1"/>
    <x v="1"/>
    <x v="0"/>
    <x v="0"/>
    <s v="2025-02-24"/>
    <x v="0"/>
    <n v="2400"/>
    <x v="0"/>
    <m/>
    <x v="0"/>
    <m/>
    <x v="9"/>
    <n v="100474696"/>
    <x v="0"/>
    <x v="1"/>
    <s v="Criação e Manutenção de Espaços Verdes"/>
    <s v="ORI"/>
    <x v="0"/>
    <s v="CMEV"/>
    <x v="0"/>
    <x v="0"/>
    <x v="0"/>
    <x v="0"/>
    <x v="0"/>
    <x v="0"/>
    <x v="0"/>
    <x v="0"/>
    <x v="0"/>
    <x v="0"/>
    <x v="0"/>
    <s v="Criação e Manutenção de Espaços Verdes"/>
    <x v="0"/>
    <x v="0"/>
    <x v="0"/>
    <x v="0"/>
    <x v="1"/>
    <x v="0"/>
    <x v="0"/>
    <x v="0"/>
    <x v="0"/>
    <x v="0"/>
    <x v="1"/>
    <x v="0"/>
    <s v="Pagamento prestação de serviço em criação e manutenção de espaço verdes referente ao mês de fevereiro 2025, conforme anexo."/>
  </r>
  <r>
    <x v="1"/>
    <n v="0"/>
    <n v="0"/>
    <n v="0"/>
    <n v="74290"/>
    <x v="2671"/>
    <x v="0"/>
    <x v="0"/>
    <x v="0"/>
    <s v="01.27.07.09"/>
    <x v="7"/>
    <x v="1"/>
    <x v="1"/>
    <s v="Requalificação Urbana e Habitação 2"/>
    <s v="01.27.07"/>
    <s v="Requalificação Urbana e Habitação 2"/>
    <s v="01.27.07"/>
    <x v="2"/>
    <x v="0"/>
    <x v="0"/>
    <x v="1"/>
    <x v="0"/>
    <x v="1"/>
    <x v="1"/>
    <x v="0"/>
    <x v="0"/>
    <s v="2025-02-06"/>
    <x v="0"/>
    <n v="74290"/>
    <x v="0"/>
    <m/>
    <x v="0"/>
    <m/>
    <x v="77"/>
    <n v="100478657"/>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e Translux Comercio E Servicos, pelo a aquisição de serviços de reparação da viatura ST-06-WS afeto as obras da CMSM, confrome anexo."/>
  </r>
  <r>
    <x v="0"/>
    <n v="0"/>
    <n v="0"/>
    <n v="0"/>
    <n v="10800"/>
    <x v="2672"/>
    <x v="0"/>
    <x v="1"/>
    <x v="0"/>
    <s v="80.02.01"/>
    <x v="28"/>
    <x v="4"/>
    <x v="4"/>
    <s v="Retenções Iur"/>
    <s v="80.02.01"/>
    <s v="Retenções Iur"/>
    <s v="80.02.01"/>
    <x v="52"/>
    <x v="0"/>
    <x v="6"/>
    <x v="1"/>
    <x v="1"/>
    <x v="2"/>
    <x v="2"/>
    <x v="0"/>
    <x v="1"/>
    <s v="2025-01-08"/>
    <x v="0"/>
    <n v="10800"/>
    <x v="0"/>
    <m/>
    <x v="0"/>
    <m/>
    <x v="9"/>
    <n v="100474696"/>
    <x v="0"/>
    <x v="0"/>
    <s v="Retenções Iur"/>
    <s v="ORI"/>
    <x v="0"/>
    <s v="RIUR"/>
    <x v="0"/>
    <x v="0"/>
    <x v="0"/>
    <x v="0"/>
    <x v="0"/>
    <x v="0"/>
    <x v="0"/>
    <x v="0"/>
    <x v="0"/>
    <x v="0"/>
    <x v="0"/>
    <s v="Retenções Iur"/>
    <x v="0"/>
    <x v="0"/>
    <x v="0"/>
    <x v="0"/>
    <x v="2"/>
    <x v="0"/>
    <x v="0"/>
    <x v="0"/>
    <x v="0"/>
    <x v="1"/>
    <x v="0"/>
    <x v="0"/>
    <s v="RETENCAO OT"/>
  </r>
  <r>
    <x v="1"/>
    <n v="0"/>
    <n v="0"/>
    <n v="0"/>
    <n v="13600"/>
    <x v="2670"/>
    <x v="0"/>
    <x v="0"/>
    <x v="0"/>
    <s v="01.23.04.14"/>
    <x v="24"/>
    <x v="5"/>
    <x v="6"/>
    <s v="Ambiente"/>
    <s v="01.23.04"/>
    <s v="Ambiente"/>
    <s v="01.23.04"/>
    <x v="2"/>
    <x v="0"/>
    <x v="0"/>
    <x v="1"/>
    <x v="0"/>
    <x v="1"/>
    <x v="1"/>
    <x v="0"/>
    <x v="0"/>
    <s v="2025-02-24"/>
    <x v="0"/>
    <n v="13600"/>
    <x v="0"/>
    <m/>
    <x v="0"/>
    <m/>
    <x v="26"/>
    <n v="100474914"/>
    <x v="0"/>
    <x v="0"/>
    <s v="Criação e Manutenção de Espaços Verdes"/>
    <s v="ORI"/>
    <x v="0"/>
    <s v="CMEV"/>
    <x v="0"/>
    <x v="0"/>
    <x v="0"/>
    <x v="0"/>
    <x v="0"/>
    <x v="0"/>
    <x v="0"/>
    <x v="0"/>
    <x v="0"/>
    <x v="0"/>
    <x v="0"/>
    <s v="Criação e Manutenção de Espaços Verdes"/>
    <x v="0"/>
    <x v="0"/>
    <x v="0"/>
    <x v="0"/>
    <x v="1"/>
    <x v="0"/>
    <x v="0"/>
    <x v="0"/>
    <x v="0"/>
    <x v="0"/>
    <x v="0"/>
    <x v="0"/>
    <s v="Pagamento prestação de serviço em criação e manutenção de espaço verdes referente ao mês de fevereiro 2025, conforme anexo."/>
  </r>
  <r>
    <x v="0"/>
    <n v="0"/>
    <n v="0"/>
    <n v="0"/>
    <n v="1500"/>
    <x v="2673"/>
    <x v="0"/>
    <x v="0"/>
    <x v="0"/>
    <s v="03.16.15"/>
    <x v="0"/>
    <x v="0"/>
    <x v="0"/>
    <s v="Direção Financeira"/>
    <s v="03.16.15"/>
    <s v="Direção Financeira"/>
    <s v="03.16.15"/>
    <x v="39"/>
    <x v="0"/>
    <x v="0"/>
    <x v="0"/>
    <x v="0"/>
    <x v="0"/>
    <x v="0"/>
    <x v="0"/>
    <x v="0"/>
    <s v="2025-02-26"/>
    <x v="0"/>
    <n v="1500"/>
    <x v="0"/>
    <m/>
    <x v="0"/>
    <m/>
    <x v="26"/>
    <n v="100474914"/>
    <x v="0"/>
    <x v="0"/>
    <s v="Direção Financeira"/>
    <s v="ORI"/>
    <x v="0"/>
    <m/>
    <x v="0"/>
    <x v="0"/>
    <x v="0"/>
    <x v="0"/>
    <x v="0"/>
    <x v="0"/>
    <x v="0"/>
    <x v="0"/>
    <x v="0"/>
    <x v="0"/>
    <x v="0"/>
    <s v="Direção Financeira"/>
    <x v="0"/>
    <x v="0"/>
    <x v="0"/>
    <x v="0"/>
    <x v="0"/>
    <x v="0"/>
    <x v="0"/>
    <x v="0"/>
    <x v="0"/>
    <x v="0"/>
    <x v="0"/>
    <x v="0"/>
    <s v="Pagamento a favor de Tesoureiro Municipal, referente 3 reconhecimento de Assinaturas, conforme anexo."/>
  </r>
  <r>
    <x v="0"/>
    <n v="0"/>
    <n v="0"/>
    <n v="0"/>
    <n v="401529"/>
    <x v="2674"/>
    <x v="0"/>
    <x v="0"/>
    <x v="0"/>
    <s v="01.27.02.11"/>
    <x v="11"/>
    <x v="1"/>
    <x v="1"/>
    <s v="Saneamento básico"/>
    <s v="01.27.02"/>
    <s v="Saneamento básico"/>
    <s v="01.27.02"/>
    <x v="4"/>
    <x v="0"/>
    <x v="2"/>
    <x v="3"/>
    <x v="0"/>
    <x v="1"/>
    <x v="0"/>
    <x v="0"/>
    <x v="0"/>
    <s v="2025-02-27"/>
    <x v="0"/>
    <n v="401529"/>
    <x v="0"/>
    <m/>
    <x v="0"/>
    <m/>
    <x v="26"/>
    <n v="100474914"/>
    <x v="0"/>
    <x v="0"/>
    <s v="Reforço do saneamento básico"/>
    <s v="ORI"/>
    <x v="0"/>
    <m/>
    <x v="0"/>
    <x v="0"/>
    <x v="0"/>
    <x v="0"/>
    <x v="0"/>
    <x v="0"/>
    <x v="0"/>
    <x v="0"/>
    <x v="0"/>
    <x v="0"/>
    <x v="0"/>
    <s v="Reforço do saneamento básico"/>
    <x v="0"/>
    <x v="0"/>
    <x v="0"/>
    <x v="0"/>
    <x v="1"/>
    <x v="0"/>
    <x v="0"/>
    <x v="0"/>
    <x v="0"/>
    <x v="0"/>
    <x v="0"/>
    <x v="0"/>
    <s v="Pagamento  referente a trabalhos de limpeza urbana no âmbito do Projeto Município Saudável, durante o mês de fevereiro de 2025, conforme anexo."/>
  </r>
  <r>
    <x v="0"/>
    <n v="0"/>
    <n v="0"/>
    <n v="0"/>
    <n v="36000"/>
    <x v="2675"/>
    <x v="0"/>
    <x v="0"/>
    <x v="0"/>
    <s v="01.25.04.22"/>
    <x v="9"/>
    <x v="2"/>
    <x v="2"/>
    <s v="Cultura"/>
    <s v="01.25.04"/>
    <s v="Cultura"/>
    <s v="01.25.04"/>
    <x v="4"/>
    <x v="0"/>
    <x v="2"/>
    <x v="3"/>
    <x v="0"/>
    <x v="1"/>
    <x v="0"/>
    <x v="0"/>
    <x v="4"/>
    <s v="2025-03-04"/>
    <x v="0"/>
    <n v="36000"/>
    <x v="0"/>
    <m/>
    <x v="0"/>
    <m/>
    <x v="389"/>
    <n v="100477869"/>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o artista pela participação no festival de cinza no dia 05 de março, na praia de Calhetona, conforme anexo."/>
  </r>
  <r>
    <x v="0"/>
    <n v="0"/>
    <n v="0"/>
    <n v="0"/>
    <n v="50000"/>
    <x v="2676"/>
    <x v="0"/>
    <x v="0"/>
    <x v="0"/>
    <s v="01.25.04.22"/>
    <x v="9"/>
    <x v="2"/>
    <x v="2"/>
    <s v="Cultura"/>
    <s v="01.25.04"/>
    <s v="Cultura"/>
    <s v="01.25.04"/>
    <x v="4"/>
    <x v="0"/>
    <x v="2"/>
    <x v="3"/>
    <x v="0"/>
    <x v="1"/>
    <x v="0"/>
    <x v="0"/>
    <x v="4"/>
    <s v="2025-03-04"/>
    <x v="0"/>
    <n v="50000"/>
    <x v="0"/>
    <m/>
    <x v="0"/>
    <m/>
    <x v="341"/>
    <n v="100479844"/>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o artista pela participação no festival de cinza no dia 05 de março, na praia de Calhetona, conforme anexo."/>
  </r>
  <r>
    <x v="0"/>
    <n v="0"/>
    <n v="0"/>
    <n v="0"/>
    <n v="60000"/>
    <x v="2677"/>
    <x v="0"/>
    <x v="0"/>
    <x v="0"/>
    <s v="01.25.04.22"/>
    <x v="9"/>
    <x v="2"/>
    <x v="2"/>
    <s v="Cultura"/>
    <s v="01.25.04"/>
    <s v="Cultura"/>
    <s v="01.25.04"/>
    <x v="4"/>
    <x v="0"/>
    <x v="2"/>
    <x v="3"/>
    <x v="0"/>
    <x v="1"/>
    <x v="0"/>
    <x v="0"/>
    <x v="4"/>
    <s v="2025-03-04"/>
    <x v="0"/>
    <n v="60000"/>
    <x v="0"/>
    <m/>
    <x v="0"/>
    <m/>
    <x v="390"/>
    <n v="100479888"/>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o artista pela participação no festival de cinza no dia 05 de março, na praia de Calhetona, conforme anexo."/>
  </r>
  <r>
    <x v="0"/>
    <n v="0"/>
    <n v="0"/>
    <n v="0"/>
    <n v="42166"/>
    <x v="2678"/>
    <x v="0"/>
    <x v="1"/>
    <x v="0"/>
    <s v="03.03.10"/>
    <x v="15"/>
    <x v="0"/>
    <x v="5"/>
    <s v="Receitas Da Câmara"/>
    <s v="03.03.10"/>
    <s v="Receitas Da Câmara"/>
    <s v="03.03.10"/>
    <x v="25"/>
    <x v="0"/>
    <x v="0"/>
    <x v="1"/>
    <x v="0"/>
    <x v="0"/>
    <x v="2"/>
    <x v="0"/>
    <x v="0"/>
    <s v="2025-02-11"/>
    <x v="0"/>
    <n v="4216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0"/>
    <x v="2679"/>
    <x v="0"/>
    <x v="1"/>
    <x v="0"/>
    <s v="03.03.10"/>
    <x v="15"/>
    <x v="0"/>
    <x v="5"/>
    <s v="Receitas Da Câmara"/>
    <s v="03.03.10"/>
    <s v="Receitas Da Câmara"/>
    <s v="03.03.10"/>
    <x v="27"/>
    <x v="0"/>
    <x v="4"/>
    <x v="5"/>
    <x v="0"/>
    <x v="0"/>
    <x v="2"/>
    <x v="0"/>
    <x v="0"/>
    <s v="2025-02-11"/>
    <x v="0"/>
    <n v="6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600"/>
    <x v="2680"/>
    <x v="0"/>
    <x v="1"/>
    <x v="0"/>
    <s v="03.03.10"/>
    <x v="15"/>
    <x v="0"/>
    <x v="5"/>
    <s v="Receitas Da Câmara"/>
    <s v="03.03.10"/>
    <s v="Receitas Da Câmara"/>
    <s v="03.03.10"/>
    <x v="22"/>
    <x v="0"/>
    <x v="0"/>
    <x v="8"/>
    <x v="0"/>
    <x v="0"/>
    <x v="2"/>
    <x v="0"/>
    <x v="0"/>
    <s v="2025-02-11"/>
    <x v="0"/>
    <n v="5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0"/>
    <x v="2681"/>
    <x v="0"/>
    <x v="1"/>
    <x v="0"/>
    <s v="03.03.10"/>
    <x v="15"/>
    <x v="0"/>
    <x v="5"/>
    <s v="Receitas Da Câmara"/>
    <s v="03.03.10"/>
    <s v="Receitas Da Câmara"/>
    <s v="03.03.10"/>
    <x v="16"/>
    <x v="0"/>
    <x v="4"/>
    <x v="5"/>
    <x v="0"/>
    <x v="0"/>
    <x v="2"/>
    <x v="0"/>
    <x v="0"/>
    <s v="2025-02-11"/>
    <x v="0"/>
    <n v="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600"/>
    <x v="2682"/>
    <x v="0"/>
    <x v="1"/>
    <x v="0"/>
    <s v="03.03.10"/>
    <x v="15"/>
    <x v="0"/>
    <x v="5"/>
    <s v="Receitas Da Câmara"/>
    <s v="03.03.10"/>
    <s v="Receitas Da Câmara"/>
    <s v="03.03.10"/>
    <x v="20"/>
    <x v="0"/>
    <x v="4"/>
    <x v="5"/>
    <x v="0"/>
    <x v="0"/>
    <x v="2"/>
    <x v="0"/>
    <x v="0"/>
    <s v="2025-02-11"/>
    <x v="0"/>
    <n v="4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136"/>
    <x v="2683"/>
    <x v="0"/>
    <x v="1"/>
    <x v="0"/>
    <s v="03.03.10"/>
    <x v="15"/>
    <x v="0"/>
    <x v="5"/>
    <s v="Receitas Da Câmara"/>
    <s v="03.03.10"/>
    <s v="Receitas Da Câmara"/>
    <s v="03.03.10"/>
    <x v="32"/>
    <x v="0"/>
    <x v="4"/>
    <x v="5"/>
    <x v="0"/>
    <x v="0"/>
    <x v="2"/>
    <x v="0"/>
    <x v="0"/>
    <s v="2025-02-11"/>
    <x v="0"/>
    <n v="813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100"/>
    <x v="2684"/>
    <x v="0"/>
    <x v="1"/>
    <x v="0"/>
    <s v="03.03.10"/>
    <x v="15"/>
    <x v="0"/>
    <x v="5"/>
    <s v="Receitas Da Câmara"/>
    <s v="03.03.10"/>
    <s v="Receitas Da Câmara"/>
    <s v="03.03.10"/>
    <x v="24"/>
    <x v="0"/>
    <x v="4"/>
    <x v="5"/>
    <x v="0"/>
    <x v="0"/>
    <x v="2"/>
    <x v="0"/>
    <x v="0"/>
    <s v="2025-02-11"/>
    <x v="0"/>
    <n v="3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7800"/>
    <x v="2685"/>
    <x v="0"/>
    <x v="1"/>
    <x v="0"/>
    <s v="03.03.10"/>
    <x v="15"/>
    <x v="0"/>
    <x v="5"/>
    <s v="Receitas Da Câmara"/>
    <s v="03.03.10"/>
    <s v="Receitas Da Câmara"/>
    <s v="03.03.10"/>
    <x v="17"/>
    <x v="0"/>
    <x v="4"/>
    <x v="5"/>
    <x v="0"/>
    <x v="0"/>
    <x v="2"/>
    <x v="0"/>
    <x v="0"/>
    <s v="2025-02-11"/>
    <x v="0"/>
    <n v="378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60000"/>
    <x v="2686"/>
    <x v="0"/>
    <x v="0"/>
    <x v="0"/>
    <s v="01.27.07.15"/>
    <x v="18"/>
    <x v="1"/>
    <x v="1"/>
    <s v="Requalificação Urbana e Habitação 2"/>
    <s v="01.27.07"/>
    <s v="Requalificação Urbana e Habitação 2"/>
    <s v="01.27.07"/>
    <x v="2"/>
    <x v="0"/>
    <x v="0"/>
    <x v="1"/>
    <x v="0"/>
    <x v="1"/>
    <x v="1"/>
    <x v="0"/>
    <x v="4"/>
    <s v="2025-03-06"/>
    <x v="0"/>
    <n v="60000"/>
    <x v="0"/>
    <m/>
    <x v="0"/>
    <m/>
    <x v="55"/>
    <n v="100477538"/>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referente a aquisição de serviço de conserto de arranque de tubo hidráulica da maquina pa carregadora e insolada de balde da maquina retro escavadora da CMSM, conforme anexo  "/>
  </r>
  <r>
    <x v="0"/>
    <n v="0"/>
    <n v="0"/>
    <n v="0"/>
    <n v="6000"/>
    <x v="2687"/>
    <x v="0"/>
    <x v="1"/>
    <x v="0"/>
    <s v="03.03.10"/>
    <x v="15"/>
    <x v="0"/>
    <x v="5"/>
    <s v="Receitas Da Câmara"/>
    <s v="03.03.10"/>
    <s v="Receitas Da Câmara"/>
    <s v="03.03.10"/>
    <x v="36"/>
    <x v="0"/>
    <x v="4"/>
    <x v="9"/>
    <x v="0"/>
    <x v="0"/>
    <x v="2"/>
    <x v="0"/>
    <x v="0"/>
    <s v="2025-02-17"/>
    <x v="0"/>
    <n v="6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2688"/>
    <x v="0"/>
    <x v="1"/>
    <x v="0"/>
    <s v="03.03.10"/>
    <x v="15"/>
    <x v="0"/>
    <x v="5"/>
    <s v="Receitas Da Câmara"/>
    <s v="03.03.10"/>
    <s v="Receitas Da Câmara"/>
    <s v="03.03.10"/>
    <x v="16"/>
    <x v="0"/>
    <x v="4"/>
    <x v="5"/>
    <x v="0"/>
    <x v="0"/>
    <x v="2"/>
    <x v="0"/>
    <x v="0"/>
    <s v="2025-02-17"/>
    <x v="0"/>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260"/>
    <x v="2689"/>
    <x v="0"/>
    <x v="1"/>
    <x v="0"/>
    <s v="03.03.10"/>
    <x v="15"/>
    <x v="0"/>
    <x v="5"/>
    <s v="Receitas Da Câmara"/>
    <s v="03.03.10"/>
    <s v="Receitas Da Câmara"/>
    <s v="03.03.10"/>
    <x v="32"/>
    <x v="0"/>
    <x v="4"/>
    <x v="5"/>
    <x v="0"/>
    <x v="0"/>
    <x v="2"/>
    <x v="0"/>
    <x v="0"/>
    <s v="2025-02-17"/>
    <x v="0"/>
    <n v="72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7388"/>
    <x v="2690"/>
    <x v="0"/>
    <x v="1"/>
    <x v="0"/>
    <s v="03.03.10"/>
    <x v="15"/>
    <x v="0"/>
    <x v="5"/>
    <s v="Receitas Da Câmara"/>
    <s v="03.03.10"/>
    <s v="Receitas Da Câmara"/>
    <s v="03.03.10"/>
    <x v="25"/>
    <x v="0"/>
    <x v="0"/>
    <x v="1"/>
    <x v="0"/>
    <x v="0"/>
    <x v="2"/>
    <x v="0"/>
    <x v="0"/>
    <s v="2025-02-17"/>
    <x v="0"/>
    <n v="5738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60"/>
    <x v="2691"/>
    <x v="0"/>
    <x v="1"/>
    <x v="0"/>
    <s v="03.03.10"/>
    <x v="15"/>
    <x v="0"/>
    <x v="5"/>
    <s v="Receitas Da Câmara"/>
    <s v="03.03.10"/>
    <s v="Receitas Da Câmara"/>
    <s v="03.03.10"/>
    <x v="15"/>
    <x v="0"/>
    <x v="4"/>
    <x v="5"/>
    <x v="0"/>
    <x v="0"/>
    <x v="2"/>
    <x v="0"/>
    <x v="0"/>
    <s v="2025-02-17"/>
    <x v="0"/>
    <n v="21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360"/>
    <x v="2692"/>
    <x v="0"/>
    <x v="1"/>
    <x v="0"/>
    <s v="03.03.10"/>
    <x v="15"/>
    <x v="0"/>
    <x v="5"/>
    <s v="Receitas Da Câmara"/>
    <s v="03.03.10"/>
    <s v="Receitas Da Câmara"/>
    <s v="03.03.10"/>
    <x v="20"/>
    <x v="0"/>
    <x v="4"/>
    <x v="5"/>
    <x v="0"/>
    <x v="0"/>
    <x v="2"/>
    <x v="0"/>
    <x v="0"/>
    <s v="2025-02-17"/>
    <x v="0"/>
    <n v="7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0"/>
    <x v="2693"/>
    <x v="0"/>
    <x v="1"/>
    <x v="0"/>
    <s v="03.03.10"/>
    <x v="15"/>
    <x v="0"/>
    <x v="5"/>
    <s v="Receitas Da Câmara"/>
    <s v="03.03.10"/>
    <s v="Receitas Da Câmara"/>
    <s v="03.03.10"/>
    <x v="17"/>
    <x v="0"/>
    <x v="4"/>
    <x v="5"/>
    <x v="0"/>
    <x v="0"/>
    <x v="2"/>
    <x v="0"/>
    <x v="0"/>
    <s v="2025-02-17"/>
    <x v="0"/>
    <n v="1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2694"/>
    <x v="0"/>
    <x v="1"/>
    <x v="0"/>
    <s v="03.03.10"/>
    <x v="15"/>
    <x v="0"/>
    <x v="5"/>
    <s v="Receitas Da Câmara"/>
    <s v="03.03.10"/>
    <s v="Receitas Da Câmara"/>
    <s v="03.03.10"/>
    <x v="34"/>
    <x v="0"/>
    <x v="4"/>
    <x v="5"/>
    <x v="0"/>
    <x v="0"/>
    <x v="2"/>
    <x v="0"/>
    <x v="0"/>
    <s v="2025-02-17"/>
    <x v="0"/>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800"/>
    <x v="2695"/>
    <x v="0"/>
    <x v="1"/>
    <x v="0"/>
    <s v="03.03.10"/>
    <x v="15"/>
    <x v="0"/>
    <x v="5"/>
    <s v="Receitas Da Câmara"/>
    <s v="03.03.10"/>
    <s v="Receitas Da Câmara"/>
    <s v="03.03.10"/>
    <x v="22"/>
    <x v="0"/>
    <x v="0"/>
    <x v="8"/>
    <x v="0"/>
    <x v="0"/>
    <x v="2"/>
    <x v="0"/>
    <x v="0"/>
    <s v="2025-02-17"/>
    <x v="0"/>
    <n v="18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200"/>
    <x v="2696"/>
    <x v="0"/>
    <x v="1"/>
    <x v="0"/>
    <s v="03.03.10"/>
    <x v="15"/>
    <x v="0"/>
    <x v="5"/>
    <s v="Receitas Da Câmara"/>
    <s v="03.03.10"/>
    <s v="Receitas Da Câmara"/>
    <s v="03.03.10"/>
    <x v="26"/>
    <x v="0"/>
    <x v="4"/>
    <x v="5"/>
    <x v="0"/>
    <x v="0"/>
    <x v="2"/>
    <x v="0"/>
    <x v="0"/>
    <s v="2025-02-17"/>
    <x v="0"/>
    <n v="7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90"/>
    <x v="2697"/>
    <x v="0"/>
    <x v="1"/>
    <x v="0"/>
    <s v="03.03.10"/>
    <x v="15"/>
    <x v="0"/>
    <x v="5"/>
    <s v="Receitas Da Câmara"/>
    <s v="03.03.10"/>
    <s v="Receitas Da Câmara"/>
    <s v="03.03.10"/>
    <x v="27"/>
    <x v="0"/>
    <x v="4"/>
    <x v="5"/>
    <x v="0"/>
    <x v="0"/>
    <x v="2"/>
    <x v="0"/>
    <x v="0"/>
    <s v="2025-02-17"/>
    <x v="0"/>
    <n v="27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2698"/>
    <x v="0"/>
    <x v="1"/>
    <x v="0"/>
    <s v="03.03.10"/>
    <x v="15"/>
    <x v="0"/>
    <x v="5"/>
    <s v="Receitas Da Câmara"/>
    <s v="03.03.10"/>
    <s v="Receitas Da Câmara"/>
    <s v="03.03.10"/>
    <x v="34"/>
    <x v="0"/>
    <x v="4"/>
    <x v="5"/>
    <x v="0"/>
    <x v="0"/>
    <x v="2"/>
    <x v="0"/>
    <x v="0"/>
    <s v="2025-02-19"/>
    <x v="0"/>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2699"/>
    <x v="0"/>
    <x v="1"/>
    <x v="0"/>
    <s v="03.03.10"/>
    <x v="15"/>
    <x v="0"/>
    <x v="5"/>
    <s v="Receitas Da Câmara"/>
    <s v="03.03.10"/>
    <s v="Receitas Da Câmara"/>
    <s v="03.03.10"/>
    <x v="16"/>
    <x v="0"/>
    <x v="4"/>
    <x v="5"/>
    <x v="0"/>
    <x v="0"/>
    <x v="2"/>
    <x v="0"/>
    <x v="0"/>
    <s v="2025-02-19"/>
    <x v="0"/>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550"/>
    <x v="2700"/>
    <x v="0"/>
    <x v="1"/>
    <x v="0"/>
    <s v="03.03.10"/>
    <x v="15"/>
    <x v="0"/>
    <x v="5"/>
    <s v="Receitas Da Câmara"/>
    <s v="03.03.10"/>
    <s v="Receitas Da Câmara"/>
    <s v="03.03.10"/>
    <x v="20"/>
    <x v="0"/>
    <x v="4"/>
    <x v="5"/>
    <x v="0"/>
    <x v="0"/>
    <x v="2"/>
    <x v="0"/>
    <x v="0"/>
    <s v="2025-02-19"/>
    <x v="0"/>
    <n v="65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00"/>
    <x v="2701"/>
    <x v="0"/>
    <x v="1"/>
    <x v="0"/>
    <s v="03.03.10"/>
    <x v="15"/>
    <x v="0"/>
    <x v="5"/>
    <s v="Receitas Da Câmara"/>
    <s v="03.03.10"/>
    <s v="Receitas Da Câmara"/>
    <s v="03.03.10"/>
    <x v="17"/>
    <x v="0"/>
    <x v="4"/>
    <x v="5"/>
    <x v="0"/>
    <x v="0"/>
    <x v="2"/>
    <x v="0"/>
    <x v="0"/>
    <s v="2025-02-19"/>
    <x v="0"/>
    <n v="3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0"/>
    <x v="2702"/>
    <x v="0"/>
    <x v="1"/>
    <x v="0"/>
    <s v="03.03.10"/>
    <x v="15"/>
    <x v="0"/>
    <x v="5"/>
    <s v="Receitas Da Câmara"/>
    <s v="03.03.10"/>
    <s v="Receitas Da Câmara"/>
    <s v="03.03.10"/>
    <x v="22"/>
    <x v="0"/>
    <x v="0"/>
    <x v="8"/>
    <x v="0"/>
    <x v="0"/>
    <x v="2"/>
    <x v="0"/>
    <x v="0"/>
    <s v="2025-02-19"/>
    <x v="0"/>
    <n v="1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4238"/>
    <x v="2703"/>
    <x v="0"/>
    <x v="1"/>
    <x v="0"/>
    <s v="03.03.10"/>
    <x v="15"/>
    <x v="0"/>
    <x v="5"/>
    <s v="Receitas Da Câmara"/>
    <s v="03.03.10"/>
    <s v="Receitas Da Câmara"/>
    <s v="03.03.10"/>
    <x v="25"/>
    <x v="0"/>
    <x v="0"/>
    <x v="1"/>
    <x v="0"/>
    <x v="0"/>
    <x v="2"/>
    <x v="0"/>
    <x v="0"/>
    <s v="2025-02-19"/>
    <x v="0"/>
    <n v="4423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0"/>
    <x v="2704"/>
    <x v="0"/>
    <x v="1"/>
    <x v="0"/>
    <s v="03.03.10"/>
    <x v="15"/>
    <x v="0"/>
    <x v="5"/>
    <s v="Receitas Da Câmara"/>
    <s v="03.03.10"/>
    <s v="Receitas Da Câmara"/>
    <s v="03.03.10"/>
    <x v="16"/>
    <x v="0"/>
    <x v="4"/>
    <x v="5"/>
    <x v="0"/>
    <x v="0"/>
    <x v="2"/>
    <x v="0"/>
    <x v="0"/>
    <s v="2025-02-21"/>
    <x v="0"/>
    <n v="4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725"/>
    <x v="2705"/>
    <x v="0"/>
    <x v="1"/>
    <x v="0"/>
    <s v="03.03.10"/>
    <x v="15"/>
    <x v="0"/>
    <x v="5"/>
    <s v="Receitas Da Câmara"/>
    <s v="03.03.10"/>
    <s v="Receitas Da Câmara"/>
    <s v="03.03.10"/>
    <x v="23"/>
    <x v="0"/>
    <x v="4"/>
    <x v="5"/>
    <x v="0"/>
    <x v="0"/>
    <x v="2"/>
    <x v="0"/>
    <x v="0"/>
    <s v="2025-02-21"/>
    <x v="0"/>
    <n v="227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00"/>
    <x v="2706"/>
    <x v="0"/>
    <x v="1"/>
    <x v="0"/>
    <s v="03.03.10"/>
    <x v="15"/>
    <x v="0"/>
    <x v="5"/>
    <s v="Receitas Da Câmara"/>
    <s v="03.03.10"/>
    <s v="Receitas Da Câmara"/>
    <s v="03.03.10"/>
    <x v="24"/>
    <x v="0"/>
    <x v="4"/>
    <x v="5"/>
    <x v="0"/>
    <x v="0"/>
    <x v="2"/>
    <x v="0"/>
    <x v="0"/>
    <s v="2025-02-21"/>
    <x v="0"/>
    <n v="2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705"/>
    <x v="2707"/>
    <x v="0"/>
    <x v="1"/>
    <x v="0"/>
    <s v="03.03.10"/>
    <x v="15"/>
    <x v="0"/>
    <x v="5"/>
    <s v="Receitas Da Câmara"/>
    <s v="03.03.10"/>
    <s v="Receitas Da Câmara"/>
    <s v="03.03.10"/>
    <x v="25"/>
    <x v="0"/>
    <x v="0"/>
    <x v="1"/>
    <x v="0"/>
    <x v="0"/>
    <x v="2"/>
    <x v="0"/>
    <x v="0"/>
    <s v="2025-02-21"/>
    <x v="0"/>
    <n v="3070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091"/>
    <x v="2708"/>
    <x v="0"/>
    <x v="1"/>
    <x v="0"/>
    <s v="03.03.10"/>
    <x v="15"/>
    <x v="0"/>
    <x v="5"/>
    <s v="Receitas Da Câmara"/>
    <s v="03.03.10"/>
    <s v="Receitas Da Câmara"/>
    <s v="03.03.10"/>
    <x v="20"/>
    <x v="0"/>
    <x v="4"/>
    <x v="5"/>
    <x v="0"/>
    <x v="0"/>
    <x v="2"/>
    <x v="0"/>
    <x v="0"/>
    <s v="2025-02-21"/>
    <x v="0"/>
    <n v="10091"/>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570"/>
    <x v="2709"/>
    <x v="0"/>
    <x v="1"/>
    <x v="0"/>
    <s v="03.03.10"/>
    <x v="15"/>
    <x v="0"/>
    <x v="5"/>
    <s v="Receitas Da Câmara"/>
    <s v="03.03.10"/>
    <s v="Receitas Da Câmara"/>
    <s v="03.03.10"/>
    <x v="32"/>
    <x v="0"/>
    <x v="4"/>
    <x v="5"/>
    <x v="0"/>
    <x v="0"/>
    <x v="2"/>
    <x v="0"/>
    <x v="0"/>
    <s v="2025-02-21"/>
    <x v="0"/>
    <n v="95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0"/>
    <x v="2710"/>
    <x v="0"/>
    <x v="1"/>
    <x v="0"/>
    <s v="03.03.10"/>
    <x v="15"/>
    <x v="0"/>
    <x v="5"/>
    <s v="Receitas Da Câmara"/>
    <s v="03.03.10"/>
    <s v="Receitas Da Câmara"/>
    <s v="03.03.10"/>
    <x v="15"/>
    <x v="0"/>
    <x v="4"/>
    <x v="5"/>
    <x v="0"/>
    <x v="0"/>
    <x v="2"/>
    <x v="0"/>
    <x v="0"/>
    <s v="2025-02-21"/>
    <x v="0"/>
    <n v="1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300"/>
    <x v="2711"/>
    <x v="0"/>
    <x v="1"/>
    <x v="0"/>
    <s v="03.03.10"/>
    <x v="15"/>
    <x v="0"/>
    <x v="5"/>
    <s v="Receitas Da Câmara"/>
    <s v="03.03.10"/>
    <s v="Receitas Da Câmara"/>
    <s v="03.03.10"/>
    <x v="22"/>
    <x v="0"/>
    <x v="0"/>
    <x v="8"/>
    <x v="0"/>
    <x v="0"/>
    <x v="2"/>
    <x v="0"/>
    <x v="0"/>
    <s v="2025-02-21"/>
    <x v="0"/>
    <n v="9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0"/>
    <x v="2712"/>
    <x v="0"/>
    <x v="0"/>
    <x v="0"/>
    <s v="03.16.15"/>
    <x v="0"/>
    <x v="0"/>
    <x v="0"/>
    <s v="Direção Financeira"/>
    <s v="03.16.15"/>
    <s v="Direção Financeira"/>
    <s v="03.16.15"/>
    <x v="1"/>
    <x v="0"/>
    <x v="0"/>
    <x v="0"/>
    <x v="0"/>
    <x v="0"/>
    <x v="0"/>
    <x v="0"/>
    <x v="4"/>
    <s v="2025-03-07"/>
    <x v="0"/>
    <n v="4000"/>
    <x v="0"/>
    <m/>
    <x v="0"/>
    <m/>
    <x v="154"/>
    <n v="100476250"/>
    <x v="0"/>
    <x v="0"/>
    <s v="Direção Financeira"/>
    <s v="ORI"/>
    <x v="0"/>
    <m/>
    <x v="0"/>
    <x v="0"/>
    <x v="0"/>
    <x v="0"/>
    <x v="0"/>
    <x v="0"/>
    <x v="0"/>
    <x v="0"/>
    <x v="0"/>
    <x v="0"/>
    <x v="0"/>
    <s v="Direção Financeira"/>
    <x v="0"/>
    <x v="0"/>
    <x v="0"/>
    <x v="0"/>
    <x v="0"/>
    <x v="0"/>
    <x v="0"/>
    <x v="0"/>
    <x v="0"/>
    <x v="0"/>
    <x v="0"/>
    <x v="0"/>
    <s v="Pagamento referente a diferença de salario recebido em relação a proposta de pagamento , do mês de fevereiro 2024, conforme anexo."/>
  </r>
  <r>
    <x v="0"/>
    <n v="0"/>
    <n v="0"/>
    <n v="0"/>
    <n v="2000"/>
    <x v="2713"/>
    <x v="0"/>
    <x v="0"/>
    <x v="0"/>
    <s v="03.16.15"/>
    <x v="0"/>
    <x v="0"/>
    <x v="0"/>
    <s v="Direção Financeira"/>
    <s v="03.16.15"/>
    <s v="Direção Financeira"/>
    <s v="03.16.15"/>
    <x v="10"/>
    <x v="0"/>
    <x v="0"/>
    <x v="0"/>
    <x v="1"/>
    <x v="0"/>
    <x v="0"/>
    <x v="0"/>
    <x v="4"/>
    <s v="2025-03-14"/>
    <x v="0"/>
    <n v="2000"/>
    <x v="0"/>
    <m/>
    <x v="0"/>
    <m/>
    <x v="26"/>
    <n v="100474914"/>
    <x v="0"/>
    <x v="0"/>
    <s v="Direção Financeira"/>
    <s v="ORI"/>
    <x v="0"/>
    <m/>
    <x v="0"/>
    <x v="0"/>
    <x v="0"/>
    <x v="0"/>
    <x v="0"/>
    <x v="0"/>
    <x v="0"/>
    <x v="0"/>
    <x v="0"/>
    <x v="0"/>
    <x v="0"/>
    <s v="Direção Financeira"/>
    <x v="0"/>
    <x v="0"/>
    <x v="0"/>
    <x v="0"/>
    <x v="0"/>
    <x v="0"/>
    <x v="0"/>
    <x v="0"/>
    <x v="0"/>
    <x v="0"/>
    <x v="0"/>
    <x v="0"/>
    <s v="Pagamento a favor da Tesoureiro Municipal, pela compra de quatro caixa de água, conforme anexo."/>
  </r>
  <r>
    <x v="0"/>
    <n v="0"/>
    <n v="0"/>
    <n v="0"/>
    <n v="3900"/>
    <x v="2714"/>
    <x v="0"/>
    <x v="1"/>
    <x v="0"/>
    <s v="80.02.01"/>
    <x v="28"/>
    <x v="4"/>
    <x v="4"/>
    <s v="Retenções Iur"/>
    <s v="80.02.01"/>
    <s v="Retenções Iur"/>
    <s v="80.02.01"/>
    <x v="52"/>
    <x v="0"/>
    <x v="6"/>
    <x v="1"/>
    <x v="1"/>
    <x v="2"/>
    <x v="2"/>
    <x v="0"/>
    <x v="2"/>
    <s v="2025-04-04"/>
    <x v="1"/>
    <n v="3900"/>
    <x v="0"/>
    <m/>
    <x v="0"/>
    <m/>
    <x v="9"/>
    <n v="100474696"/>
    <x v="0"/>
    <x v="0"/>
    <s v="Retenções Iur"/>
    <s v="ORI"/>
    <x v="0"/>
    <s v="RIUR"/>
    <x v="0"/>
    <x v="0"/>
    <x v="0"/>
    <x v="0"/>
    <x v="0"/>
    <x v="0"/>
    <x v="0"/>
    <x v="0"/>
    <x v="0"/>
    <x v="0"/>
    <x v="0"/>
    <s v="Retenções Iur"/>
    <x v="0"/>
    <x v="0"/>
    <x v="0"/>
    <x v="0"/>
    <x v="2"/>
    <x v="0"/>
    <x v="0"/>
    <x v="0"/>
    <x v="0"/>
    <x v="1"/>
    <x v="0"/>
    <x v="0"/>
    <s v="RETENCAO OT"/>
  </r>
  <r>
    <x v="0"/>
    <n v="0"/>
    <n v="0"/>
    <n v="0"/>
    <n v="3450"/>
    <x v="2715"/>
    <x v="0"/>
    <x v="1"/>
    <x v="0"/>
    <s v="80.02.01"/>
    <x v="28"/>
    <x v="4"/>
    <x v="4"/>
    <s v="Retenções Iur"/>
    <s v="80.02.01"/>
    <s v="Retenções Iur"/>
    <s v="80.02.01"/>
    <x v="52"/>
    <x v="0"/>
    <x v="6"/>
    <x v="1"/>
    <x v="1"/>
    <x v="2"/>
    <x v="2"/>
    <x v="0"/>
    <x v="3"/>
    <s v="2025-05-15"/>
    <x v="1"/>
    <n v="3450"/>
    <x v="0"/>
    <m/>
    <x v="0"/>
    <m/>
    <x v="9"/>
    <n v="100474696"/>
    <x v="0"/>
    <x v="0"/>
    <s v="Retenções Iur"/>
    <s v="ORI"/>
    <x v="0"/>
    <s v="RIUR"/>
    <x v="0"/>
    <x v="0"/>
    <x v="0"/>
    <x v="0"/>
    <x v="0"/>
    <x v="0"/>
    <x v="0"/>
    <x v="0"/>
    <x v="0"/>
    <x v="0"/>
    <x v="0"/>
    <s v="Retenções Iur"/>
    <x v="0"/>
    <x v="0"/>
    <x v="0"/>
    <x v="0"/>
    <x v="2"/>
    <x v="0"/>
    <x v="0"/>
    <x v="0"/>
    <x v="0"/>
    <x v="1"/>
    <x v="0"/>
    <x v="0"/>
    <s v="RETENCAO OT"/>
  </r>
  <r>
    <x v="0"/>
    <n v="0"/>
    <n v="0"/>
    <n v="0"/>
    <n v="3750"/>
    <x v="2716"/>
    <x v="0"/>
    <x v="1"/>
    <x v="0"/>
    <s v="80.02.01"/>
    <x v="28"/>
    <x v="4"/>
    <x v="4"/>
    <s v="Retenções Iur"/>
    <s v="80.02.01"/>
    <s v="Retenções Iur"/>
    <s v="80.02.01"/>
    <x v="52"/>
    <x v="0"/>
    <x v="6"/>
    <x v="1"/>
    <x v="1"/>
    <x v="2"/>
    <x v="2"/>
    <x v="0"/>
    <x v="3"/>
    <s v="2025-05-15"/>
    <x v="1"/>
    <n v="3750"/>
    <x v="0"/>
    <m/>
    <x v="0"/>
    <m/>
    <x v="9"/>
    <n v="100474696"/>
    <x v="0"/>
    <x v="0"/>
    <s v="Retenções Iur"/>
    <s v="ORI"/>
    <x v="0"/>
    <s v="RIUR"/>
    <x v="0"/>
    <x v="0"/>
    <x v="0"/>
    <x v="0"/>
    <x v="0"/>
    <x v="0"/>
    <x v="0"/>
    <x v="0"/>
    <x v="0"/>
    <x v="0"/>
    <x v="0"/>
    <s v="Retenções Iur"/>
    <x v="0"/>
    <x v="0"/>
    <x v="0"/>
    <x v="0"/>
    <x v="2"/>
    <x v="0"/>
    <x v="0"/>
    <x v="0"/>
    <x v="0"/>
    <x v="1"/>
    <x v="0"/>
    <x v="0"/>
    <s v="RETENCAO OT"/>
  </r>
  <r>
    <x v="0"/>
    <n v="0"/>
    <n v="0"/>
    <n v="0"/>
    <n v="5000"/>
    <x v="2717"/>
    <x v="0"/>
    <x v="0"/>
    <x v="0"/>
    <s v="03.16.15"/>
    <x v="0"/>
    <x v="0"/>
    <x v="0"/>
    <s v="Direção Financeira"/>
    <s v="03.16.15"/>
    <s v="Direção Financeira"/>
    <s v="03.16.15"/>
    <x v="38"/>
    <x v="0"/>
    <x v="0"/>
    <x v="1"/>
    <x v="0"/>
    <x v="0"/>
    <x v="0"/>
    <x v="0"/>
    <x v="5"/>
    <s v="2025-06-09"/>
    <x v="1"/>
    <n v="5000"/>
    <x v="0"/>
    <m/>
    <x v="0"/>
    <m/>
    <x v="391"/>
    <n v="100478803"/>
    <x v="0"/>
    <x v="0"/>
    <s v="Direção Financeira"/>
    <s v="ORI"/>
    <x v="0"/>
    <m/>
    <x v="0"/>
    <x v="0"/>
    <x v="0"/>
    <x v="0"/>
    <x v="0"/>
    <x v="0"/>
    <x v="0"/>
    <x v="0"/>
    <x v="0"/>
    <x v="0"/>
    <x v="0"/>
    <s v="Direção Financeira"/>
    <x v="0"/>
    <x v="0"/>
    <x v="0"/>
    <x v="0"/>
    <x v="0"/>
    <x v="0"/>
    <x v="0"/>
    <x v="0"/>
    <x v="0"/>
    <x v="0"/>
    <x v="0"/>
    <x v="0"/>
    <s v="Pagamento a favor de Oficina Eletro Auto Comercio Alassane, referente a aquisição de jogo de escova e concerto do motor de arranque e para motor da viatura ST-06-WS afeto as obras da CMSM, conforma nexo."/>
  </r>
  <r>
    <x v="0"/>
    <n v="0"/>
    <n v="0"/>
    <n v="0"/>
    <n v="300000"/>
    <x v="2718"/>
    <x v="0"/>
    <x v="0"/>
    <x v="0"/>
    <s v="03.16.15"/>
    <x v="0"/>
    <x v="0"/>
    <x v="0"/>
    <s v="Direção Financeira"/>
    <s v="03.16.15"/>
    <s v="Direção Financeira"/>
    <s v="03.16.15"/>
    <x v="38"/>
    <x v="0"/>
    <x v="0"/>
    <x v="1"/>
    <x v="0"/>
    <x v="0"/>
    <x v="0"/>
    <x v="0"/>
    <x v="5"/>
    <s v="2025-06-10"/>
    <x v="1"/>
    <n v="300000"/>
    <x v="0"/>
    <m/>
    <x v="0"/>
    <m/>
    <x v="60"/>
    <n v="100479096"/>
    <x v="0"/>
    <x v="0"/>
    <s v="Direção Financeira"/>
    <s v="ORI"/>
    <x v="0"/>
    <m/>
    <x v="0"/>
    <x v="0"/>
    <x v="0"/>
    <x v="0"/>
    <x v="0"/>
    <x v="0"/>
    <x v="0"/>
    <x v="0"/>
    <x v="0"/>
    <x v="0"/>
    <x v="0"/>
    <s v="Direção Financeira"/>
    <x v="0"/>
    <x v="0"/>
    <x v="0"/>
    <x v="0"/>
    <x v="0"/>
    <x v="0"/>
    <x v="0"/>
    <x v="0"/>
    <x v="0"/>
    <x v="0"/>
    <x v="0"/>
    <x v="0"/>
    <s v="Pagamento de uma parte da fatura a favor da empresa Preço Piquinoti Comercio Peças Auto, referente a aquisição de caixa de direção, camara traseira e sensor de Ac para a viatura ST-35-RP da CMSM, conforme anexo. "/>
  </r>
  <r>
    <x v="0"/>
    <n v="0"/>
    <n v="0"/>
    <n v="0"/>
    <n v="27000"/>
    <x v="2719"/>
    <x v="0"/>
    <x v="1"/>
    <x v="0"/>
    <s v="80.02.01"/>
    <x v="28"/>
    <x v="4"/>
    <x v="4"/>
    <s v="Retenções Iur"/>
    <s v="80.02.01"/>
    <s v="Retenções Iur"/>
    <s v="80.02.01"/>
    <x v="52"/>
    <x v="0"/>
    <x v="6"/>
    <x v="1"/>
    <x v="1"/>
    <x v="2"/>
    <x v="2"/>
    <x v="0"/>
    <x v="2"/>
    <s v="2025-04-28"/>
    <x v="1"/>
    <n v="27000"/>
    <x v="0"/>
    <m/>
    <x v="0"/>
    <m/>
    <x v="9"/>
    <n v="100474696"/>
    <x v="0"/>
    <x v="0"/>
    <s v="Retenções Iur"/>
    <s v="ORI"/>
    <x v="0"/>
    <s v="RIUR"/>
    <x v="0"/>
    <x v="0"/>
    <x v="0"/>
    <x v="0"/>
    <x v="0"/>
    <x v="0"/>
    <x v="0"/>
    <x v="0"/>
    <x v="0"/>
    <x v="0"/>
    <x v="0"/>
    <s v="Retenções Iur"/>
    <x v="0"/>
    <x v="0"/>
    <x v="0"/>
    <x v="0"/>
    <x v="2"/>
    <x v="0"/>
    <x v="0"/>
    <x v="0"/>
    <x v="0"/>
    <x v="1"/>
    <x v="0"/>
    <x v="0"/>
    <s v="RETENCAO OT"/>
  </r>
  <r>
    <x v="0"/>
    <n v="0"/>
    <n v="0"/>
    <n v="0"/>
    <n v="9589"/>
    <x v="2720"/>
    <x v="0"/>
    <x v="0"/>
    <x v="0"/>
    <s v="03.16.15"/>
    <x v="0"/>
    <x v="0"/>
    <x v="0"/>
    <s v="Direção Financeira"/>
    <s v="03.16.15"/>
    <s v="Direção Financeira"/>
    <s v="03.16.15"/>
    <x v="38"/>
    <x v="0"/>
    <x v="0"/>
    <x v="1"/>
    <x v="0"/>
    <x v="0"/>
    <x v="0"/>
    <x v="0"/>
    <x v="5"/>
    <s v="2025-06-11"/>
    <x v="1"/>
    <n v="9589"/>
    <x v="0"/>
    <m/>
    <x v="0"/>
    <m/>
    <x v="197"/>
    <n v="100391760"/>
    <x v="0"/>
    <x v="0"/>
    <s v="Direção Financeira"/>
    <s v="ORI"/>
    <x v="0"/>
    <m/>
    <x v="0"/>
    <x v="0"/>
    <x v="0"/>
    <x v="0"/>
    <x v="0"/>
    <x v="0"/>
    <x v="0"/>
    <x v="0"/>
    <x v="0"/>
    <x v="0"/>
    <x v="0"/>
    <s v="Direção Financeira"/>
    <x v="0"/>
    <x v="0"/>
    <x v="0"/>
    <x v="0"/>
    <x v="0"/>
    <x v="0"/>
    <x v="0"/>
    <x v="0"/>
    <x v="0"/>
    <x v="0"/>
    <x v="0"/>
    <x v="0"/>
    <s v="Pagamento a favor de Caetano Auto Cv, para a aquisição de 1 jogo de Pastilhas travão de frente da viatura ST-93-UQ afeto aos serviços da CMSM, conforme anexo."/>
  </r>
  <r>
    <x v="0"/>
    <n v="0"/>
    <n v="0"/>
    <n v="0"/>
    <n v="29800"/>
    <x v="2721"/>
    <x v="0"/>
    <x v="0"/>
    <x v="0"/>
    <s v="03.16.15"/>
    <x v="0"/>
    <x v="0"/>
    <x v="0"/>
    <s v="Direção Financeira"/>
    <s v="03.16.15"/>
    <s v="Direção Financeira"/>
    <s v="03.16.15"/>
    <x v="40"/>
    <x v="0"/>
    <x v="0"/>
    <x v="1"/>
    <x v="0"/>
    <x v="0"/>
    <x v="0"/>
    <x v="0"/>
    <x v="5"/>
    <s v="2025-06-12"/>
    <x v="1"/>
    <n v="29800"/>
    <x v="0"/>
    <m/>
    <x v="0"/>
    <m/>
    <x v="392"/>
    <n v="100479574"/>
    <x v="0"/>
    <x v="0"/>
    <s v="Direção Financeira"/>
    <s v="ORI"/>
    <x v="0"/>
    <m/>
    <x v="0"/>
    <x v="0"/>
    <x v="0"/>
    <x v="0"/>
    <x v="0"/>
    <x v="0"/>
    <x v="0"/>
    <x v="0"/>
    <x v="0"/>
    <x v="0"/>
    <x v="0"/>
    <s v="Direção Financeira"/>
    <x v="0"/>
    <x v="0"/>
    <x v="0"/>
    <x v="0"/>
    <x v="0"/>
    <x v="0"/>
    <x v="0"/>
    <x v="0"/>
    <x v="0"/>
    <x v="0"/>
    <x v="0"/>
    <x v="0"/>
    <s v="Pagamento referente a aquisição de almoço servido ao pessoal de fiscalização municipal no âmbito das inspeção aos estabelecimentos comercias, conforme anexo. "/>
  </r>
  <r>
    <x v="0"/>
    <n v="0"/>
    <n v="0"/>
    <n v="0"/>
    <n v="5400"/>
    <x v="2722"/>
    <x v="0"/>
    <x v="0"/>
    <x v="0"/>
    <s v="03.16.15"/>
    <x v="0"/>
    <x v="0"/>
    <x v="0"/>
    <s v="Direção Financeira"/>
    <s v="03.16.15"/>
    <s v="Direção Financeira"/>
    <s v="03.16.15"/>
    <x v="28"/>
    <x v="0"/>
    <x v="0"/>
    <x v="1"/>
    <x v="0"/>
    <x v="0"/>
    <x v="0"/>
    <x v="0"/>
    <x v="5"/>
    <s v="2025-06-20"/>
    <x v="1"/>
    <n v="5400"/>
    <x v="0"/>
    <m/>
    <x v="0"/>
    <m/>
    <x v="393"/>
    <n v="100478280"/>
    <x v="0"/>
    <x v="0"/>
    <s v="Direção Financeira"/>
    <s v="ORI"/>
    <x v="0"/>
    <m/>
    <x v="0"/>
    <x v="0"/>
    <x v="0"/>
    <x v="0"/>
    <x v="0"/>
    <x v="0"/>
    <x v="0"/>
    <x v="0"/>
    <x v="0"/>
    <x v="0"/>
    <x v="0"/>
    <s v="Direção Financeira"/>
    <x v="0"/>
    <x v="0"/>
    <x v="0"/>
    <x v="0"/>
    <x v="0"/>
    <x v="0"/>
    <x v="0"/>
    <x v="0"/>
    <x v="0"/>
    <x v="0"/>
    <x v="0"/>
    <x v="0"/>
    <s v="Pagamento a favor da MP-Multiserviços referente a aquisição  de serviço de confissão de carimbo para a Policia Municipal da CMSM, conforme anexo. "/>
  </r>
  <r>
    <x v="0"/>
    <n v="0"/>
    <n v="0"/>
    <n v="0"/>
    <n v="74445"/>
    <x v="2723"/>
    <x v="0"/>
    <x v="0"/>
    <x v="0"/>
    <s v="03.16.01"/>
    <x v="27"/>
    <x v="0"/>
    <x v="0"/>
    <s v="Assembleia Municipal"/>
    <s v="03.16.01"/>
    <s v="Assembleia Municipal"/>
    <s v="03.16.01"/>
    <x v="14"/>
    <x v="0"/>
    <x v="0"/>
    <x v="0"/>
    <x v="0"/>
    <x v="0"/>
    <x v="0"/>
    <x v="0"/>
    <x v="5"/>
    <s v="2025-06-27"/>
    <x v="1"/>
    <n v="74445"/>
    <x v="0"/>
    <m/>
    <x v="0"/>
    <m/>
    <x v="51"/>
    <n v="100477889"/>
    <x v="0"/>
    <x v="0"/>
    <s v="Assembleia Municipal"/>
    <s v="ORI"/>
    <x v="0"/>
    <s v="AM"/>
    <x v="0"/>
    <x v="0"/>
    <x v="0"/>
    <x v="0"/>
    <x v="0"/>
    <x v="0"/>
    <x v="0"/>
    <x v="0"/>
    <x v="0"/>
    <x v="0"/>
    <x v="0"/>
    <s v="Assembleia Municipal"/>
    <x v="0"/>
    <x v="0"/>
    <x v="0"/>
    <x v="0"/>
    <x v="0"/>
    <x v="0"/>
    <x v="0"/>
    <x v="0"/>
    <x v="0"/>
    <x v="0"/>
    <x v="0"/>
    <x v="0"/>
    <s v="Liquidação da  fatura referente a serviço de encadernação e impressão dos documentos suporte para terceira seção Assembleia Municipal, conforme anexo."/>
  </r>
  <r>
    <x v="0"/>
    <n v="0"/>
    <n v="0"/>
    <n v="0"/>
    <n v="8000"/>
    <x v="2724"/>
    <x v="0"/>
    <x v="0"/>
    <x v="0"/>
    <s v="03.16.15"/>
    <x v="0"/>
    <x v="0"/>
    <x v="0"/>
    <s v="Direção Financeira"/>
    <s v="03.16.15"/>
    <s v="Direção Financeira"/>
    <s v="03.16.15"/>
    <x v="11"/>
    <x v="0"/>
    <x v="0"/>
    <x v="0"/>
    <x v="1"/>
    <x v="0"/>
    <x v="0"/>
    <x v="0"/>
    <x v="5"/>
    <s v="2025-06-27"/>
    <x v="1"/>
    <n v="8000"/>
    <x v="0"/>
    <m/>
    <x v="0"/>
    <m/>
    <x v="82"/>
    <n v="100479698"/>
    <x v="0"/>
    <x v="0"/>
    <s v="Direção Financeira"/>
    <s v="ORI"/>
    <x v="0"/>
    <m/>
    <x v="0"/>
    <x v="0"/>
    <x v="0"/>
    <x v="0"/>
    <x v="0"/>
    <x v="0"/>
    <x v="0"/>
    <x v="0"/>
    <x v="0"/>
    <x v="0"/>
    <x v="0"/>
    <s v="Direção Financeira"/>
    <x v="0"/>
    <x v="0"/>
    <x v="0"/>
    <x v="0"/>
    <x v="0"/>
    <x v="0"/>
    <x v="0"/>
    <x v="0"/>
    <x v="0"/>
    <x v="0"/>
    <x v="0"/>
    <x v="0"/>
    <s v="Pagamento referente a carregamento de energia no Centro Multiuso de Achada Bolanha sob o código de contador nº 14298924763, conforme anexo. "/>
  </r>
  <r>
    <x v="1"/>
    <n v="0"/>
    <n v="0"/>
    <n v="0"/>
    <n v="5700"/>
    <x v="2725"/>
    <x v="0"/>
    <x v="0"/>
    <x v="0"/>
    <s v="01.27.06.72"/>
    <x v="1"/>
    <x v="1"/>
    <x v="1"/>
    <s v="Requalificação Urbana e habitação"/>
    <s v="01.27.06"/>
    <s v="Requalificação Urbana e habitação"/>
    <s v="01.27.06"/>
    <x v="2"/>
    <x v="0"/>
    <x v="0"/>
    <x v="1"/>
    <x v="0"/>
    <x v="1"/>
    <x v="1"/>
    <x v="0"/>
    <x v="6"/>
    <s v="2025-07-01"/>
    <x v="2"/>
    <n v="5700"/>
    <x v="0"/>
    <m/>
    <x v="0"/>
    <m/>
    <x v="9"/>
    <n v="100474696"/>
    <x v="0"/>
    <x v="1"/>
    <s v="Manutenção e Reabilitação de Edificios Municipais"/>
    <s v="ORI"/>
    <x v="0"/>
    <m/>
    <x v="0"/>
    <x v="0"/>
    <x v="0"/>
    <x v="0"/>
    <x v="0"/>
    <x v="0"/>
    <x v="0"/>
    <x v="0"/>
    <x v="0"/>
    <x v="0"/>
    <x v="0"/>
    <s v="Manutenção e Reabilitação de Edificios Municipais"/>
    <x v="0"/>
    <x v="0"/>
    <x v="0"/>
    <x v="0"/>
    <x v="1"/>
    <x v="0"/>
    <x v="0"/>
    <x v="0"/>
    <x v="0"/>
    <x v="0"/>
    <x v="1"/>
    <x v="0"/>
    <s v="Pagamento referente a prestação de serviço de reparação de avarias diversos, no centro histórico de Calheta e Paços de Concelho, conforme anexo. "/>
  </r>
  <r>
    <x v="1"/>
    <n v="0"/>
    <n v="0"/>
    <n v="0"/>
    <n v="32300"/>
    <x v="2725"/>
    <x v="0"/>
    <x v="0"/>
    <x v="0"/>
    <s v="01.27.06.72"/>
    <x v="1"/>
    <x v="1"/>
    <x v="1"/>
    <s v="Requalificação Urbana e habitação"/>
    <s v="01.27.06"/>
    <s v="Requalificação Urbana e habitação"/>
    <s v="01.27.06"/>
    <x v="2"/>
    <x v="0"/>
    <x v="0"/>
    <x v="1"/>
    <x v="0"/>
    <x v="1"/>
    <x v="1"/>
    <x v="0"/>
    <x v="6"/>
    <s v="2025-07-01"/>
    <x v="2"/>
    <n v="32300"/>
    <x v="0"/>
    <m/>
    <x v="0"/>
    <m/>
    <x v="64"/>
    <n v="100441951"/>
    <x v="0"/>
    <x v="0"/>
    <s v="Manutenção e Reabilitação de Edificios Municipais"/>
    <s v="ORI"/>
    <x v="0"/>
    <m/>
    <x v="0"/>
    <x v="0"/>
    <x v="0"/>
    <x v="0"/>
    <x v="0"/>
    <x v="0"/>
    <x v="0"/>
    <x v="0"/>
    <x v="0"/>
    <x v="0"/>
    <x v="0"/>
    <s v="Manutenção e Reabilitação de Edificios Municipais"/>
    <x v="0"/>
    <x v="0"/>
    <x v="0"/>
    <x v="0"/>
    <x v="1"/>
    <x v="0"/>
    <x v="0"/>
    <x v="0"/>
    <x v="0"/>
    <x v="0"/>
    <x v="0"/>
    <x v="0"/>
    <s v="Pagamento referente a prestação de serviço de reparação de avarias diversos, no centro histórico de Calheta e Paços de Concelho, conforme anexo. "/>
  </r>
  <r>
    <x v="0"/>
    <n v="0"/>
    <n v="0"/>
    <n v="0"/>
    <n v="9000"/>
    <x v="2726"/>
    <x v="0"/>
    <x v="1"/>
    <x v="0"/>
    <s v="80.02.01"/>
    <x v="28"/>
    <x v="4"/>
    <x v="4"/>
    <s v="Retenções Iur"/>
    <s v="80.02.01"/>
    <s v="Retenções Iur"/>
    <s v="80.02.01"/>
    <x v="52"/>
    <x v="0"/>
    <x v="6"/>
    <x v="1"/>
    <x v="1"/>
    <x v="2"/>
    <x v="2"/>
    <x v="0"/>
    <x v="5"/>
    <s v="2025-06-13"/>
    <x v="1"/>
    <n v="9000"/>
    <x v="0"/>
    <m/>
    <x v="0"/>
    <m/>
    <x v="9"/>
    <n v="100474696"/>
    <x v="0"/>
    <x v="0"/>
    <s v="Retenções Iur"/>
    <s v="ORI"/>
    <x v="0"/>
    <s v="RIUR"/>
    <x v="0"/>
    <x v="0"/>
    <x v="0"/>
    <x v="0"/>
    <x v="0"/>
    <x v="0"/>
    <x v="0"/>
    <x v="0"/>
    <x v="0"/>
    <x v="0"/>
    <x v="0"/>
    <s v="Retenções Iur"/>
    <x v="0"/>
    <x v="0"/>
    <x v="0"/>
    <x v="0"/>
    <x v="2"/>
    <x v="0"/>
    <x v="0"/>
    <x v="0"/>
    <x v="0"/>
    <x v="1"/>
    <x v="0"/>
    <x v="0"/>
    <s v="RETENCAO OT"/>
  </r>
  <r>
    <x v="0"/>
    <n v="0"/>
    <n v="0"/>
    <n v="0"/>
    <n v="3750"/>
    <x v="2727"/>
    <x v="0"/>
    <x v="1"/>
    <x v="0"/>
    <s v="80.02.01"/>
    <x v="28"/>
    <x v="4"/>
    <x v="4"/>
    <s v="Retenções Iur"/>
    <s v="80.02.01"/>
    <s v="Retenções Iur"/>
    <s v="80.02.01"/>
    <x v="52"/>
    <x v="0"/>
    <x v="6"/>
    <x v="1"/>
    <x v="1"/>
    <x v="2"/>
    <x v="2"/>
    <x v="0"/>
    <x v="5"/>
    <s v="2025-06-11"/>
    <x v="1"/>
    <n v="3750"/>
    <x v="0"/>
    <m/>
    <x v="0"/>
    <m/>
    <x v="9"/>
    <n v="100474696"/>
    <x v="0"/>
    <x v="0"/>
    <s v="Retenções Iur"/>
    <s v="ORI"/>
    <x v="0"/>
    <s v="RIUR"/>
    <x v="0"/>
    <x v="0"/>
    <x v="0"/>
    <x v="0"/>
    <x v="0"/>
    <x v="0"/>
    <x v="0"/>
    <x v="0"/>
    <x v="0"/>
    <x v="0"/>
    <x v="0"/>
    <s v="Retenções Iur"/>
    <x v="0"/>
    <x v="0"/>
    <x v="0"/>
    <x v="0"/>
    <x v="2"/>
    <x v="0"/>
    <x v="0"/>
    <x v="0"/>
    <x v="0"/>
    <x v="1"/>
    <x v="0"/>
    <x v="0"/>
    <s v="RETENCAO OT"/>
  </r>
  <r>
    <x v="0"/>
    <n v="0"/>
    <n v="0"/>
    <n v="0"/>
    <n v="2250"/>
    <x v="2728"/>
    <x v="0"/>
    <x v="1"/>
    <x v="0"/>
    <s v="80.02.01"/>
    <x v="28"/>
    <x v="4"/>
    <x v="4"/>
    <s v="Retenções Iur"/>
    <s v="80.02.01"/>
    <s v="Retenções Iur"/>
    <s v="80.02.01"/>
    <x v="52"/>
    <x v="0"/>
    <x v="6"/>
    <x v="1"/>
    <x v="1"/>
    <x v="2"/>
    <x v="2"/>
    <x v="0"/>
    <x v="5"/>
    <s v="2025-06-10"/>
    <x v="1"/>
    <n v="2250"/>
    <x v="0"/>
    <m/>
    <x v="0"/>
    <m/>
    <x v="9"/>
    <n v="100474696"/>
    <x v="0"/>
    <x v="0"/>
    <s v="Retenções Iur"/>
    <s v="ORI"/>
    <x v="0"/>
    <s v="RIUR"/>
    <x v="0"/>
    <x v="0"/>
    <x v="0"/>
    <x v="0"/>
    <x v="0"/>
    <x v="0"/>
    <x v="0"/>
    <x v="0"/>
    <x v="0"/>
    <x v="0"/>
    <x v="0"/>
    <s v="Retenções Iur"/>
    <x v="0"/>
    <x v="0"/>
    <x v="0"/>
    <x v="0"/>
    <x v="2"/>
    <x v="0"/>
    <x v="0"/>
    <x v="0"/>
    <x v="0"/>
    <x v="1"/>
    <x v="0"/>
    <x v="0"/>
    <s v="RETENCAO OT"/>
  </r>
  <r>
    <x v="1"/>
    <n v="0"/>
    <n v="0"/>
    <n v="0"/>
    <n v="148056"/>
    <x v="2729"/>
    <x v="0"/>
    <x v="0"/>
    <x v="0"/>
    <s v="01.24.08.12"/>
    <x v="63"/>
    <x v="7"/>
    <x v="8"/>
    <s v="Reforma do Estado e da Administração Pública"/>
    <s v="01.24.08"/>
    <s v="Reforma do Estado e da Administração Pública"/>
    <s v="01.24.08"/>
    <x v="2"/>
    <x v="0"/>
    <x v="0"/>
    <x v="1"/>
    <x v="0"/>
    <x v="1"/>
    <x v="1"/>
    <x v="0"/>
    <x v="6"/>
    <s v="2025-07-15"/>
    <x v="2"/>
    <n v="148056"/>
    <x v="0"/>
    <m/>
    <x v="0"/>
    <m/>
    <x v="110"/>
    <n v="100392191"/>
    <x v="0"/>
    <x v="0"/>
    <s v="Instalação de Policia Municipal"/>
    <s v="ORI"/>
    <x v="0"/>
    <s v="PM"/>
    <x v="0"/>
    <x v="0"/>
    <x v="0"/>
    <x v="0"/>
    <x v="0"/>
    <x v="0"/>
    <x v="0"/>
    <x v="0"/>
    <x v="0"/>
    <x v="0"/>
    <x v="0"/>
    <s v="Instalação de Policia Municipal"/>
    <x v="0"/>
    <x v="0"/>
    <x v="0"/>
    <x v="0"/>
    <x v="1"/>
    <x v="0"/>
    <x v="0"/>
    <x v="0"/>
    <x v="0"/>
    <x v="0"/>
    <x v="0"/>
    <x v="0"/>
    <s v="Pagamento referente a aquisição de computadores para o gabinete do diretor da policia municipal, conforme proposta em anexo."/>
  </r>
  <r>
    <x v="0"/>
    <n v="0"/>
    <n v="0"/>
    <n v="0"/>
    <n v="11850"/>
    <x v="2730"/>
    <x v="0"/>
    <x v="0"/>
    <x v="0"/>
    <s v="01.25.04.22"/>
    <x v="9"/>
    <x v="2"/>
    <x v="2"/>
    <s v="Cultura"/>
    <s v="01.25.04"/>
    <s v="Cultura"/>
    <s v="01.25.04"/>
    <x v="4"/>
    <x v="0"/>
    <x v="2"/>
    <x v="3"/>
    <x v="0"/>
    <x v="1"/>
    <x v="0"/>
    <x v="0"/>
    <x v="6"/>
    <s v="2025-07-18"/>
    <x v="2"/>
    <n v="11850"/>
    <x v="0"/>
    <m/>
    <x v="0"/>
    <m/>
    <x v="9"/>
    <n v="100474696"/>
    <x v="0"/>
    <x v="1"/>
    <s v="Atividades culturais e promoção da cultura no Concelho"/>
    <s v="ORI"/>
    <x v="0"/>
    <s v="ACPCC"/>
    <x v="0"/>
    <x v="0"/>
    <x v="0"/>
    <x v="0"/>
    <x v="0"/>
    <x v="0"/>
    <x v="0"/>
    <x v="0"/>
    <x v="0"/>
    <x v="0"/>
    <x v="0"/>
    <s v="Atividades culturais e promoção da cultura no Concelho"/>
    <x v="0"/>
    <x v="0"/>
    <x v="0"/>
    <x v="0"/>
    <x v="1"/>
    <x v="0"/>
    <x v="0"/>
    <x v="0"/>
    <x v="0"/>
    <x v="0"/>
    <x v="1"/>
    <x v="0"/>
    <s v="Pagamento de 50% da proposta a favor do Sr. Jeordanio Celestiano Goncalves Garcia, referente a prestação dos serviços de som, conforme anexo."/>
  </r>
  <r>
    <x v="0"/>
    <n v="0"/>
    <n v="0"/>
    <n v="0"/>
    <n v="67150"/>
    <x v="2730"/>
    <x v="0"/>
    <x v="0"/>
    <x v="0"/>
    <s v="01.25.04.22"/>
    <x v="9"/>
    <x v="2"/>
    <x v="2"/>
    <s v="Cultura"/>
    <s v="01.25.04"/>
    <s v="Cultura"/>
    <s v="01.25.04"/>
    <x v="4"/>
    <x v="0"/>
    <x v="2"/>
    <x v="3"/>
    <x v="0"/>
    <x v="1"/>
    <x v="0"/>
    <x v="0"/>
    <x v="6"/>
    <s v="2025-07-18"/>
    <x v="2"/>
    <n v="67150"/>
    <x v="0"/>
    <m/>
    <x v="0"/>
    <m/>
    <x v="123"/>
    <n v="10047685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de 50% da proposta a favor do Sr. Jeordanio Celestiano Goncalves Garcia, referente a prestação dos serviços de som, conforme anexo."/>
  </r>
  <r>
    <x v="0"/>
    <n v="0"/>
    <n v="0"/>
    <n v="0"/>
    <n v="12900"/>
    <x v="2731"/>
    <x v="0"/>
    <x v="0"/>
    <x v="0"/>
    <s v="03.16.15"/>
    <x v="0"/>
    <x v="0"/>
    <x v="0"/>
    <s v="Direção Financeira"/>
    <s v="03.16.15"/>
    <s v="Direção Financeira"/>
    <s v="03.16.15"/>
    <x v="50"/>
    <x v="0"/>
    <x v="0"/>
    <x v="1"/>
    <x v="0"/>
    <x v="0"/>
    <x v="0"/>
    <x v="0"/>
    <x v="6"/>
    <s v="2025-07-18"/>
    <x v="2"/>
    <n v="12900"/>
    <x v="0"/>
    <m/>
    <x v="0"/>
    <m/>
    <x v="328"/>
    <n v="100478784"/>
    <x v="0"/>
    <x v="0"/>
    <s v="Direção Financeira"/>
    <s v="ORI"/>
    <x v="0"/>
    <m/>
    <x v="0"/>
    <x v="0"/>
    <x v="0"/>
    <x v="0"/>
    <x v="0"/>
    <x v="0"/>
    <x v="0"/>
    <x v="0"/>
    <x v="0"/>
    <x v="0"/>
    <x v="0"/>
    <s v="Direção Financeira"/>
    <x v="0"/>
    <x v="0"/>
    <x v="0"/>
    <x v="0"/>
    <x v="0"/>
    <x v="0"/>
    <x v="0"/>
    <x v="0"/>
    <x v="0"/>
    <x v="0"/>
    <x v="0"/>
    <x v="0"/>
    <s v="Pagamento referente a confeição de placa refletor, conforme proposta em anexo."/>
  </r>
  <r>
    <x v="0"/>
    <n v="0"/>
    <n v="0"/>
    <n v="0"/>
    <n v="1000"/>
    <x v="2732"/>
    <x v="0"/>
    <x v="0"/>
    <x v="0"/>
    <s v="03.16.15"/>
    <x v="0"/>
    <x v="0"/>
    <x v="0"/>
    <s v="Direção Financeira"/>
    <s v="03.16.15"/>
    <s v="Direção Financeira"/>
    <s v="03.16.15"/>
    <x v="0"/>
    <x v="0"/>
    <x v="0"/>
    <x v="0"/>
    <x v="0"/>
    <x v="0"/>
    <x v="0"/>
    <x v="0"/>
    <x v="6"/>
    <s v="2025-07-23"/>
    <x v="2"/>
    <n v="1000"/>
    <x v="0"/>
    <m/>
    <x v="0"/>
    <m/>
    <x v="386"/>
    <n v="100476020"/>
    <x v="0"/>
    <x v="0"/>
    <s v="Direção Financeira"/>
    <s v="ORI"/>
    <x v="0"/>
    <m/>
    <x v="0"/>
    <x v="0"/>
    <x v="0"/>
    <x v="0"/>
    <x v="0"/>
    <x v="0"/>
    <x v="0"/>
    <x v="0"/>
    <x v="0"/>
    <x v="0"/>
    <x v="0"/>
    <s v="Direção Financeira"/>
    <x v="0"/>
    <x v="0"/>
    <x v="0"/>
    <x v="0"/>
    <x v="0"/>
    <x v="0"/>
    <x v="0"/>
    <x v="0"/>
    <x v="0"/>
    <x v="0"/>
    <x v="0"/>
    <x v="0"/>
    <s v="Ajuda de custo a favor do Sr. Lito Admar Barbosa Semedo pela sua deslocação para Cidade de Assomada em missão de serviço  no dia 11 de julho de 2025, conforme anexo.  "/>
  </r>
  <r>
    <x v="0"/>
    <n v="0"/>
    <n v="0"/>
    <n v="0"/>
    <n v="43679"/>
    <x v="2733"/>
    <x v="0"/>
    <x v="0"/>
    <x v="0"/>
    <s v="03.16.15"/>
    <x v="0"/>
    <x v="0"/>
    <x v="0"/>
    <s v="Direção Financeira"/>
    <s v="03.16.15"/>
    <s v="Direção Financeira"/>
    <s v="03.16.15"/>
    <x v="44"/>
    <x v="0"/>
    <x v="2"/>
    <x v="12"/>
    <x v="0"/>
    <x v="0"/>
    <x v="0"/>
    <x v="0"/>
    <x v="7"/>
    <s v="2025-08-06"/>
    <x v="2"/>
    <n v="43679"/>
    <x v="0"/>
    <m/>
    <x v="0"/>
    <m/>
    <x v="348"/>
    <n v="100479952"/>
    <x v="0"/>
    <x v="0"/>
    <s v="Direção Financeira"/>
    <s v="ORI"/>
    <x v="0"/>
    <m/>
    <x v="0"/>
    <x v="0"/>
    <x v="0"/>
    <x v="0"/>
    <x v="0"/>
    <x v="0"/>
    <x v="0"/>
    <x v="0"/>
    <x v="0"/>
    <x v="0"/>
    <x v="0"/>
    <s v="Direção Financeira"/>
    <x v="0"/>
    <x v="0"/>
    <x v="0"/>
    <x v="0"/>
    <x v="0"/>
    <x v="0"/>
    <x v="0"/>
    <x v="0"/>
    <x v="0"/>
    <x v="0"/>
    <x v="0"/>
    <x v="0"/>
    <s v="Pagamento seguros viatura ST-AX-31, conforme proposta em anexo."/>
  </r>
  <r>
    <x v="0"/>
    <n v="0"/>
    <n v="0"/>
    <n v="0"/>
    <n v="35000"/>
    <x v="2734"/>
    <x v="0"/>
    <x v="0"/>
    <x v="0"/>
    <s v="01.25.04.22"/>
    <x v="9"/>
    <x v="2"/>
    <x v="2"/>
    <s v="Cultura"/>
    <s v="01.25.04"/>
    <s v="Cultura"/>
    <s v="01.25.04"/>
    <x v="4"/>
    <x v="0"/>
    <x v="2"/>
    <x v="3"/>
    <x v="0"/>
    <x v="1"/>
    <x v="0"/>
    <x v="0"/>
    <x v="7"/>
    <s v="2025-08-11"/>
    <x v="2"/>
    <n v="35000"/>
    <x v="0"/>
    <m/>
    <x v="0"/>
    <m/>
    <x v="394"/>
    <n v="100479980"/>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tuação do apresentador Clouvis Oracy Oliveira Cruz, conforme proposta em anexo."/>
  </r>
  <r>
    <x v="0"/>
    <n v="0"/>
    <n v="0"/>
    <n v="0"/>
    <n v="30000"/>
    <x v="2735"/>
    <x v="0"/>
    <x v="0"/>
    <x v="0"/>
    <s v="01.25.04.22"/>
    <x v="9"/>
    <x v="2"/>
    <x v="2"/>
    <s v="Cultura"/>
    <s v="01.25.04"/>
    <s v="Cultura"/>
    <s v="01.25.04"/>
    <x v="4"/>
    <x v="0"/>
    <x v="2"/>
    <x v="3"/>
    <x v="0"/>
    <x v="1"/>
    <x v="0"/>
    <x v="0"/>
    <x v="7"/>
    <s v="2025-08-12"/>
    <x v="2"/>
    <n v="30000"/>
    <x v="0"/>
    <m/>
    <x v="0"/>
    <m/>
    <x v="387"/>
    <n v="100479943"/>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grupo nós cultura, conforme proposta em anexo."/>
  </r>
  <r>
    <x v="0"/>
    <n v="0"/>
    <n v="0"/>
    <n v="0"/>
    <n v="1000"/>
    <x v="2736"/>
    <x v="0"/>
    <x v="0"/>
    <x v="0"/>
    <s v="03.16.15"/>
    <x v="0"/>
    <x v="0"/>
    <x v="0"/>
    <s v="Direção Financeira"/>
    <s v="03.16.15"/>
    <s v="Direção Financeira"/>
    <s v="03.16.15"/>
    <x v="0"/>
    <x v="0"/>
    <x v="0"/>
    <x v="0"/>
    <x v="0"/>
    <x v="0"/>
    <x v="0"/>
    <x v="0"/>
    <x v="8"/>
    <s v="2025-09-16"/>
    <x v="2"/>
    <n v="1000"/>
    <x v="0"/>
    <m/>
    <x v="0"/>
    <m/>
    <x v="150"/>
    <n v="100479873"/>
    <x v="0"/>
    <x v="0"/>
    <s v="Direção Financeira"/>
    <s v="ORI"/>
    <x v="0"/>
    <m/>
    <x v="0"/>
    <x v="0"/>
    <x v="0"/>
    <x v="0"/>
    <x v="0"/>
    <x v="0"/>
    <x v="0"/>
    <x v="0"/>
    <x v="0"/>
    <x v="0"/>
    <x v="0"/>
    <s v="Direção Financeira"/>
    <x v="0"/>
    <x v="0"/>
    <x v="0"/>
    <x v="0"/>
    <x v="0"/>
    <x v="0"/>
    <x v="0"/>
    <x v="0"/>
    <x v="0"/>
    <x v="0"/>
    <x v="0"/>
    <x v="0"/>
    <s v="Ajuda de custo a favor do Sr. Adilson Carlos Tavares, referente a sua deslocação á Assomada no dia 15 de setembro de 2025, a fim de fazer levantamento da viatura ST-93-UQ, conforme anexo."/>
  </r>
  <r>
    <x v="0"/>
    <n v="0"/>
    <n v="0"/>
    <n v="0"/>
    <n v="3000"/>
    <x v="2737"/>
    <x v="0"/>
    <x v="1"/>
    <x v="0"/>
    <s v="80.02.01"/>
    <x v="28"/>
    <x v="4"/>
    <x v="4"/>
    <s v="Retenções Iur"/>
    <s v="80.02.01"/>
    <s v="Retenções Iur"/>
    <s v="80.02.01"/>
    <x v="52"/>
    <x v="0"/>
    <x v="6"/>
    <x v="1"/>
    <x v="1"/>
    <x v="2"/>
    <x v="2"/>
    <x v="0"/>
    <x v="7"/>
    <s v="2025-08-08"/>
    <x v="2"/>
    <n v="3000"/>
    <x v="0"/>
    <m/>
    <x v="0"/>
    <m/>
    <x v="9"/>
    <n v="100474696"/>
    <x v="0"/>
    <x v="0"/>
    <s v="Retenções Iur"/>
    <s v="ORI"/>
    <x v="0"/>
    <s v="RIUR"/>
    <x v="0"/>
    <x v="0"/>
    <x v="0"/>
    <x v="0"/>
    <x v="0"/>
    <x v="0"/>
    <x v="0"/>
    <x v="0"/>
    <x v="0"/>
    <x v="0"/>
    <x v="0"/>
    <s v="Retenções Iur"/>
    <x v="0"/>
    <x v="0"/>
    <x v="0"/>
    <x v="0"/>
    <x v="2"/>
    <x v="0"/>
    <x v="0"/>
    <x v="0"/>
    <x v="0"/>
    <x v="1"/>
    <x v="0"/>
    <x v="0"/>
    <s v="RETENCAO OT"/>
  </r>
  <r>
    <x v="0"/>
    <n v="0"/>
    <n v="0"/>
    <n v="0"/>
    <n v="56000"/>
    <x v="2738"/>
    <x v="0"/>
    <x v="0"/>
    <x v="0"/>
    <s v="03.16.15"/>
    <x v="0"/>
    <x v="0"/>
    <x v="0"/>
    <s v="Direção Financeira"/>
    <s v="03.16.15"/>
    <s v="Direção Financeira"/>
    <s v="03.16.15"/>
    <x v="38"/>
    <x v="0"/>
    <x v="0"/>
    <x v="1"/>
    <x v="0"/>
    <x v="0"/>
    <x v="0"/>
    <x v="0"/>
    <x v="8"/>
    <s v="2025-09-30"/>
    <x v="2"/>
    <n v="56000"/>
    <x v="0"/>
    <m/>
    <x v="0"/>
    <m/>
    <x v="383"/>
    <n v="100478563"/>
    <x v="0"/>
    <x v="0"/>
    <s v="Direção Financeira"/>
    <s v="ORI"/>
    <x v="0"/>
    <m/>
    <x v="0"/>
    <x v="0"/>
    <x v="0"/>
    <x v="0"/>
    <x v="0"/>
    <x v="0"/>
    <x v="0"/>
    <x v="0"/>
    <x v="0"/>
    <x v="0"/>
    <x v="0"/>
    <s v="Direção Financeira"/>
    <x v="0"/>
    <x v="0"/>
    <x v="0"/>
    <x v="0"/>
    <x v="0"/>
    <x v="0"/>
    <x v="0"/>
    <x v="0"/>
    <x v="0"/>
    <x v="0"/>
    <x v="0"/>
    <x v="0"/>
    <s v="Pagamento a favor de Nclauto E Nautica Lda, referente a aquisição de pneu Aplus 315/35 R20 para viatura ST-35-RP, conforme anexo."/>
  </r>
  <r>
    <x v="0"/>
    <n v="0"/>
    <n v="0"/>
    <n v="0"/>
    <n v="8000"/>
    <x v="2739"/>
    <x v="0"/>
    <x v="1"/>
    <x v="0"/>
    <s v="03.03.10"/>
    <x v="15"/>
    <x v="0"/>
    <x v="5"/>
    <s v="Receitas Da Câmara"/>
    <s v="03.03.10"/>
    <s v="Receitas Da Câmara"/>
    <s v="03.03.10"/>
    <x v="26"/>
    <x v="0"/>
    <x v="4"/>
    <x v="5"/>
    <x v="0"/>
    <x v="0"/>
    <x v="2"/>
    <x v="0"/>
    <x v="9"/>
    <s v="2025-10-08"/>
    <x v="3"/>
    <n v="80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75000"/>
    <x v="2740"/>
    <x v="0"/>
    <x v="0"/>
    <x v="0"/>
    <s v="01.25.02.23"/>
    <x v="13"/>
    <x v="2"/>
    <x v="2"/>
    <s v="desporto"/>
    <s v="01.25.02"/>
    <s v="desporto"/>
    <s v="01.25.02"/>
    <x v="2"/>
    <x v="0"/>
    <x v="0"/>
    <x v="1"/>
    <x v="0"/>
    <x v="1"/>
    <x v="1"/>
    <x v="0"/>
    <x v="9"/>
    <s v="2025-10-23"/>
    <x v="3"/>
    <n v="75000"/>
    <x v="0"/>
    <m/>
    <x v="0"/>
    <m/>
    <x v="332"/>
    <n v="100475797"/>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o Associação Juvenil Amigos de Calheta, 50% da proposta, referente ao subsidio da época desportiva 2025-2023, conforme anexo."/>
  </r>
  <r>
    <x v="0"/>
    <n v="0"/>
    <n v="0"/>
    <n v="0"/>
    <n v="2400"/>
    <x v="2741"/>
    <x v="0"/>
    <x v="0"/>
    <x v="0"/>
    <s v="03.16.15"/>
    <x v="0"/>
    <x v="0"/>
    <x v="0"/>
    <s v="Direção Financeira"/>
    <s v="03.16.15"/>
    <s v="Direção Financeira"/>
    <s v="03.16.15"/>
    <x v="0"/>
    <x v="0"/>
    <x v="0"/>
    <x v="0"/>
    <x v="0"/>
    <x v="0"/>
    <x v="0"/>
    <x v="0"/>
    <x v="9"/>
    <s v="2025-10-22"/>
    <x v="3"/>
    <n v="2400"/>
    <x v="0"/>
    <m/>
    <x v="0"/>
    <m/>
    <x v="154"/>
    <n v="100476250"/>
    <x v="0"/>
    <x v="0"/>
    <s v="Direção Financeira"/>
    <s v="ORI"/>
    <x v="0"/>
    <m/>
    <x v="0"/>
    <x v="0"/>
    <x v="0"/>
    <x v="0"/>
    <x v="0"/>
    <x v="0"/>
    <x v="0"/>
    <x v="0"/>
    <x v="0"/>
    <x v="0"/>
    <x v="0"/>
    <s v="Direção Financeira"/>
    <x v="0"/>
    <x v="0"/>
    <x v="0"/>
    <x v="0"/>
    <x v="0"/>
    <x v="0"/>
    <x v="0"/>
    <x v="1"/>
    <x v="0"/>
    <x v="0"/>
    <x v="0"/>
    <x v="0"/>
    <s v="Ajuda de custo a favor do senhor Manuel Naturino da Rosa pela sua deslocação à Fazenda de Esperança no dia 19 de outubro e a Santa Cruz no dia 11 de outubro, a fim de transportar clube desportivo AJAC, conforme anexo. "/>
  </r>
  <r>
    <x v="0"/>
    <n v="0"/>
    <n v="0"/>
    <n v="0"/>
    <n v="1079"/>
    <x v="2742"/>
    <x v="0"/>
    <x v="0"/>
    <x v="0"/>
    <s v="03.16.15"/>
    <x v="0"/>
    <x v="0"/>
    <x v="0"/>
    <s v="Direção Financeira"/>
    <s v="03.16.15"/>
    <s v="Direção Financeira"/>
    <s v="03.16.15"/>
    <x v="76"/>
    <x v="0"/>
    <x v="0"/>
    <x v="1"/>
    <x v="0"/>
    <x v="0"/>
    <x v="0"/>
    <x v="0"/>
    <x v="9"/>
    <s v="2025-10-24"/>
    <x v="3"/>
    <n v="1079"/>
    <x v="0"/>
    <m/>
    <x v="0"/>
    <m/>
    <x v="9"/>
    <n v="100474696"/>
    <x v="0"/>
    <x v="1"/>
    <s v="Direção Financeira"/>
    <s v="ORI"/>
    <x v="0"/>
    <m/>
    <x v="0"/>
    <x v="0"/>
    <x v="0"/>
    <x v="0"/>
    <x v="0"/>
    <x v="0"/>
    <x v="0"/>
    <x v="0"/>
    <x v="0"/>
    <x v="0"/>
    <x v="0"/>
    <s v="Direção Financeira"/>
    <x v="0"/>
    <x v="0"/>
    <x v="0"/>
    <x v="0"/>
    <x v="0"/>
    <x v="0"/>
    <x v="0"/>
    <x v="0"/>
    <x v="0"/>
    <x v="0"/>
    <x v="1"/>
    <x v="0"/>
    <s v="Pagamento de salário referente a 10-2025"/>
  </r>
  <r>
    <x v="0"/>
    <n v="0"/>
    <n v="0"/>
    <n v="0"/>
    <n v="2240"/>
    <x v="2742"/>
    <x v="0"/>
    <x v="0"/>
    <x v="0"/>
    <s v="03.16.15"/>
    <x v="0"/>
    <x v="0"/>
    <x v="0"/>
    <s v="Direção Financeira"/>
    <s v="03.16.15"/>
    <s v="Direção Financeira"/>
    <s v="03.16.15"/>
    <x v="9"/>
    <x v="0"/>
    <x v="0"/>
    <x v="1"/>
    <x v="0"/>
    <x v="0"/>
    <x v="0"/>
    <x v="0"/>
    <x v="9"/>
    <s v="2025-10-24"/>
    <x v="3"/>
    <n v="2240"/>
    <x v="0"/>
    <m/>
    <x v="0"/>
    <m/>
    <x v="9"/>
    <n v="100474696"/>
    <x v="0"/>
    <x v="1"/>
    <s v="Direção Financeira"/>
    <s v="ORI"/>
    <x v="0"/>
    <m/>
    <x v="0"/>
    <x v="0"/>
    <x v="0"/>
    <x v="0"/>
    <x v="0"/>
    <x v="0"/>
    <x v="0"/>
    <x v="0"/>
    <x v="0"/>
    <x v="0"/>
    <x v="0"/>
    <s v="Direção Financeira"/>
    <x v="0"/>
    <x v="0"/>
    <x v="0"/>
    <x v="0"/>
    <x v="0"/>
    <x v="0"/>
    <x v="0"/>
    <x v="0"/>
    <x v="0"/>
    <x v="0"/>
    <x v="1"/>
    <x v="0"/>
    <s v="Pagamento de salário referente a 10-2025"/>
  </r>
  <r>
    <x v="0"/>
    <n v="0"/>
    <n v="0"/>
    <n v="0"/>
    <n v="57"/>
    <x v="2742"/>
    <x v="0"/>
    <x v="0"/>
    <x v="0"/>
    <s v="03.16.15"/>
    <x v="0"/>
    <x v="0"/>
    <x v="0"/>
    <s v="Direção Financeira"/>
    <s v="03.16.15"/>
    <s v="Direção Financeira"/>
    <s v="03.16.15"/>
    <x v="45"/>
    <x v="0"/>
    <x v="0"/>
    <x v="1"/>
    <x v="0"/>
    <x v="0"/>
    <x v="0"/>
    <x v="0"/>
    <x v="9"/>
    <s v="2025-10-24"/>
    <x v="3"/>
    <n v="57"/>
    <x v="0"/>
    <m/>
    <x v="0"/>
    <m/>
    <x v="9"/>
    <n v="100474696"/>
    <x v="0"/>
    <x v="1"/>
    <s v="Direção Financeira"/>
    <s v="ORI"/>
    <x v="0"/>
    <m/>
    <x v="0"/>
    <x v="0"/>
    <x v="0"/>
    <x v="0"/>
    <x v="0"/>
    <x v="0"/>
    <x v="0"/>
    <x v="0"/>
    <x v="0"/>
    <x v="0"/>
    <x v="0"/>
    <s v="Direção Financeira"/>
    <x v="0"/>
    <x v="0"/>
    <x v="0"/>
    <x v="0"/>
    <x v="0"/>
    <x v="0"/>
    <x v="0"/>
    <x v="0"/>
    <x v="0"/>
    <x v="0"/>
    <x v="1"/>
    <x v="0"/>
    <s v="Pagamento de salário referente a 10-2025"/>
  </r>
  <r>
    <x v="0"/>
    <n v="0"/>
    <n v="0"/>
    <n v="0"/>
    <n v="3375"/>
    <x v="2742"/>
    <x v="0"/>
    <x v="0"/>
    <x v="0"/>
    <s v="03.16.15"/>
    <x v="0"/>
    <x v="0"/>
    <x v="0"/>
    <s v="Direção Financeira"/>
    <s v="03.16.15"/>
    <s v="Direção Financeira"/>
    <s v="03.16.15"/>
    <x v="46"/>
    <x v="0"/>
    <x v="0"/>
    <x v="1"/>
    <x v="0"/>
    <x v="0"/>
    <x v="0"/>
    <x v="0"/>
    <x v="9"/>
    <s v="2025-10-24"/>
    <x v="3"/>
    <n v="3375"/>
    <x v="0"/>
    <m/>
    <x v="0"/>
    <m/>
    <x v="9"/>
    <n v="100474696"/>
    <x v="0"/>
    <x v="1"/>
    <s v="Direção Financeira"/>
    <s v="ORI"/>
    <x v="0"/>
    <m/>
    <x v="0"/>
    <x v="0"/>
    <x v="0"/>
    <x v="0"/>
    <x v="0"/>
    <x v="0"/>
    <x v="0"/>
    <x v="0"/>
    <x v="0"/>
    <x v="0"/>
    <x v="0"/>
    <s v="Direção Financeira"/>
    <x v="0"/>
    <x v="0"/>
    <x v="0"/>
    <x v="0"/>
    <x v="0"/>
    <x v="0"/>
    <x v="0"/>
    <x v="0"/>
    <x v="0"/>
    <x v="0"/>
    <x v="1"/>
    <x v="0"/>
    <s v="Pagamento de salário referente a 10-2025"/>
  </r>
  <r>
    <x v="0"/>
    <n v="0"/>
    <n v="0"/>
    <n v="0"/>
    <n v="30921"/>
    <x v="2742"/>
    <x v="0"/>
    <x v="0"/>
    <x v="0"/>
    <s v="03.16.15"/>
    <x v="0"/>
    <x v="0"/>
    <x v="0"/>
    <s v="Direção Financeira"/>
    <s v="03.16.15"/>
    <s v="Direção Financeira"/>
    <s v="03.16.15"/>
    <x v="42"/>
    <x v="0"/>
    <x v="0"/>
    <x v="1"/>
    <x v="1"/>
    <x v="0"/>
    <x v="0"/>
    <x v="0"/>
    <x v="9"/>
    <s v="2025-10-24"/>
    <x v="3"/>
    <n v="30921"/>
    <x v="0"/>
    <m/>
    <x v="0"/>
    <m/>
    <x v="9"/>
    <n v="100474696"/>
    <x v="0"/>
    <x v="1"/>
    <s v="Direção Financeira"/>
    <s v="ORI"/>
    <x v="0"/>
    <m/>
    <x v="0"/>
    <x v="0"/>
    <x v="0"/>
    <x v="0"/>
    <x v="0"/>
    <x v="0"/>
    <x v="0"/>
    <x v="0"/>
    <x v="0"/>
    <x v="0"/>
    <x v="0"/>
    <s v="Direção Financeira"/>
    <x v="0"/>
    <x v="0"/>
    <x v="0"/>
    <x v="0"/>
    <x v="0"/>
    <x v="0"/>
    <x v="0"/>
    <x v="0"/>
    <x v="0"/>
    <x v="0"/>
    <x v="1"/>
    <x v="0"/>
    <s v="Pagamento de salário referente a 10-2025"/>
  </r>
  <r>
    <x v="0"/>
    <n v="0"/>
    <n v="0"/>
    <n v="0"/>
    <n v="18822"/>
    <x v="2742"/>
    <x v="0"/>
    <x v="0"/>
    <x v="0"/>
    <s v="03.16.15"/>
    <x v="0"/>
    <x v="0"/>
    <x v="0"/>
    <s v="Direção Financeira"/>
    <s v="03.16.15"/>
    <s v="Direção Financeira"/>
    <s v="03.16.15"/>
    <x v="47"/>
    <x v="0"/>
    <x v="0"/>
    <x v="1"/>
    <x v="1"/>
    <x v="0"/>
    <x v="0"/>
    <x v="0"/>
    <x v="9"/>
    <s v="2025-10-24"/>
    <x v="3"/>
    <n v="18822"/>
    <x v="0"/>
    <m/>
    <x v="0"/>
    <m/>
    <x v="9"/>
    <n v="100474696"/>
    <x v="0"/>
    <x v="1"/>
    <s v="Direção Financeira"/>
    <s v="ORI"/>
    <x v="0"/>
    <m/>
    <x v="0"/>
    <x v="0"/>
    <x v="0"/>
    <x v="0"/>
    <x v="0"/>
    <x v="0"/>
    <x v="0"/>
    <x v="0"/>
    <x v="0"/>
    <x v="0"/>
    <x v="0"/>
    <s v="Direção Financeira"/>
    <x v="0"/>
    <x v="0"/>
    <x v="0"/>
    <x v="0"/>
    <x v="0"/>
    <x v="0"/>
    <x v="0"/>
    <x v="0"/>
    <x v="0"/>
    <x v="0"/>
    <x v="1"/>
    <x v="0"/>
    <s v="Pagamento de salário referente a 10-2025"/>
  </r>
  <r>
    <x v="0"/>
    <n v="0"/>
    <n v="0"/>
    <n v="0"/>
    <n v="229"/>
    <x v="2742"/>
    <x v="0"/>
    <x v="0"/>
    <x v="0"/>
    <s v="03.16.15"/>
    <x v="0"/>
    <x v="0"/>
    <x v="0"/>
    <s v="Direção Financeira"/>
    <s v="03.16.15"/>
    <s v="Direção Financeira"/>
    <s v="03.16.15"/>
    <x v="76"/>
    <x v="0"/>
    <x v="0"/>
    <x v="1"/>
    <x v="0"/>
    <x v="0"/>
    <x v="0"/>
    <x v="0"/>
    <x v="9"/>
    <s v="2025-10-24"/>
    <x v="3"/>
    <n v="229"/>
    <x v="0"/>
    <m/>
    <x v="0"/>
    <m/>
    <x v="66"/>
    <n v="100474708"/>
    <x v="0"/>
    <x v="3"/>
    <s v="Direção Financeira"/>
    <s v="ORI"/>
    <x v="0"/>
    <m/>
    <x v="0"/>
    <x v="0"/>
    <x v="0"/>
    <x v="0"/>
    <x v="0"/>
    <x v="0"/>
    <x v="0"/>
    <x v="0"/>
    <x v="0"/>
    <x v="0"/>
    <x v="0"/>
    <s v="Direção Financeira"/>
    <x v="0"/>
    <x v="0"/>
    <x v="0"/>
    <x v="0"/>
    <x v="0"/>
    <x v="0"/>
    <x v="0"/>
    <x v="0"/>
    <x v="0"/>
    <x v="0"/>
    <x v="3"/>
    <x v="0"/>
    <s v="Pagamento de salário referente a 10-2025"/>
  </r>
  <r>
    <x v="0"/>
    <n v="0"/>
    <n v="0"/>
    <n v="0"/>
    <n v="475"/>
    <x v="2742"/>
    <x v="0"/>
    <x v="0"/>
    <x v="0"/>
    <s v="03.16.15"/>
    <x v="0"/>
    <x v="0"/>
    <x v="0"/>
    <s v="Direção Financeira"/>
    <s v="03.16.15"/>
    <s v="Direção Financeira"/>
    <s v="03.16.15"/>
    <x v="9"/>
    <x v="0"/>
    <x v="0"/>
    <x v="1"/>
    <x v="0"/>
    <x v="0"/>
    <x v="0"/>
    <x v="0"/>
    <x v="9"/>
    <s v="2025-10-24"/>
    <x v="3"/>
    <n v="475"/>
    <x v="0"/>
    <m/>
    <x v="0"/>
    <m/>
    <x v="66"/>
    <n v="100474708"/>
    <x v="0"/>
    <x v="3"/>
    <s v="Direção Financeira"/>
    <s v="ORI"/>
    <x v="0"/>
    <m/>
    <x v="0"/>
    <x v="0"/>
    <x v="0"/>
    <x v="0"/>
    <x v="0"/>
    <x v="0"/>
    <x v="0"/>
    <x v="0"/>
    <x v="0"/>
    <x v="0"/>
    <x v="0"/>
    <s v="Direção Financeira"/>
    <x v="0"/>
    <x v="0"/>
    <x v="0"/>
    <x v="0"/>
    <x v="0"/>
    <x v="0"/>
    <x v="0"/>
    <x v="0"/>
    <x v="0"/>
    <x v="0"/>
    <x v="3"/>
    <x v="0"/>
    <s v="Pagamento de salário referente a 10-2025"/>
  </r>
  <r>
    <x v="0"/>
    <n v="0"/>
    <n v="0"/>
    <n v="0"/>
    <n v="12"/>
    <x v="2742"/>
    <x v="0"/>
    <x v="0"/>
    <x v="0"/>
    <s v="03.16.15"/>
    <x v="0"/>
    <x v="0"/>
    <x v="0"/>
    <s v="Direção Financeira"/>
    <s v="03.16.15"/>
    <s v="Direção Financeira"/>
    <s v="03.16.15"/>
    <x v="45"/>
    <x v="0"/>
    <x v="0"/>
    <x v="1"/>
    <x v="0"/>
    <x v="0"/>
    <x v="0"/>
    <x v="0"/>
    <x v="9"/>
    <s v="2025-10-24"/>
    <x v="3"/>
    <n v="12"/>
    <x v="0"/>
    <m/>
    <x v="0"/>
    <m/>
    <x v="66"/>
    <n v="100474708"/>
    <x v="0"/>
    <x v="3"/>
    <s v="Direção Financeira"/>
    <s v="ORI"/>
    <x v="0"/>
    <m/>
    <x v="0"/>
    <x v="0"/>
    <x v="0"/>
    <x v="0"/>
    <x v="0"/>
    <x v="0"/>
    <x v="0"/>
    <x v="0"/>
    <x v="0"/>
    <x v="0"/>
    <x v="0"/>
    <s v="Direção Financeira"/>
    <x v="0"/>
    <x v="0"/>
    <x v="0"/>
    <x v="0"/>
    <x v="0"/>
    <x v="0"/>
    <x v="0"/>
    <x v="0"/>
    <x v="0"/>
    <x v="0"/>
    <x v="3"/>
    <x v="0"/>
    <s v="Pagamento de salário referente a 10-2025"/>
  </r>
  <r>
    <x v="0"/>
    <n v="0"/>
    <n v="0"/>
    <n v="0"/>
    <n v="716"/>
    <x v="2742"/>
    <x v="0"/>
    <x v="0"/>
    <x v="0"/>
    <s v="03.16.15"/>
    <x v="0"/>
    <x v="0"/>
    <x v="0"/>
    <s v="Direção Financeira"/>
    <s v="03.16.15"/>
    <s v="Direção Financeira"/>
    <s v="03.16.15"/>
    <x v="46"/>
    <x v="0"/>
    <x v="0"/>
    <x v="1"/>
    <x v="0"/>
    <x v="0"/>
    <x v="0"/>
    <x v="0"/>
    <x v="9"/>
    <s v="2025-10-24"/>
    <x v="3"/>
    <n v="716"/>
    <x v="0"/>
    <m/>
    <x v="0"/>
    <m/>
    <x v="66"/>
    <n v="100474708"/>
    <x v="0"/>
    <x v="3"/>
    <s v="Direção Financeira"/>
    <s v="ORI"/>
    <x v="0"/>
    <m/>
    <x v="0"/>
    <x v="0"/>
    <x v="0"/>
    <x v="0"/>
    <x v="0"/>
    <x v="0"/>
    <x v="0"/>
    <x v="0"/>
    <x v="0"/>
    <x v="0"/>
    <x v="0"/>
    <s v="Direção Financeira"/>
    <x v="0"/>
    <x v="0"/>
    <x v="0"/>
    <x v="0"/>
    <x v="0"/>
    <x v="0"/>
    <x v="0"/>
    <x v="0"/>
    <x v="0"/>
    <x v="0"/>
    <x v="3"/>
    <x v="0"/>
    <s v="Pagamento de salário referente a 10-2025"/>
  </r>
  <r>
    <x v="0"/>
    <n v="0"/>
    <n v="0"/>
    <n v="0"/>
    <n v="6568"/>
    <x v="2742"/>
    <x v="0"/>
    <x v="0"/>
    <x v="0"/>
    <s v="03.16.15"/>
    <x v="0"/>
    <x v="0"/>
    <x v="0"/>
    <s v="Direção Financeira"/>
    <s v="03.16.15"/>
    <s v="Direção Financeira"/>
    <s v="03.16.15"/>
    <x v="42"/>
    <x v="0"/>
    <x v="0"/>
    <x v="1"/>
    <x v="1"/>
    <x v="0"/>
    <x v="0"/>
    <x v="0"/>
    <x v="9"/>
    <s v="2025-10-24"/>
    <x v="3"/>
    <n v="6568"/>
    <x v="0"/>
    <m/>
    <x v="0"/>
    <m/>
    <x v="66"/>
    <n v="100474708"/>
    <x v="0"/>
    <x v="3"/>
    <s v="Direção Financeira"/>
    <s v="ORI"/>
    <x v="0"/>
    <m/>
    <x v="0"/>
    <x v="0"/>
    <x v="0"/>
    <x v="0"/>
    <x v="0"/>
    <x v="0"/>
    <x v="0"/>
    <x v="0"/>
    <x v="0"/>
    <x v="0"/>
    <x v="0"/>
    <s v="Direção Financeira"/>
    <x v="0"/>
    <x v="0"/>
    <x v="0"/>
    <x v="0"/>
    <x v="0"/>
    <x v="0"/>
    <x v="0"/>
    <x v="0"/>
    <x v="0"/>
    <x v="0"/>
    <x v="3"/>
    <x v="0"/>
    <s v="Pagamento de salário referente a 10-2025"/>
  </r>
  <r>
    <x v="0"/>
    <n v="0"/>
    <n v="0"/>
    <n v="0"/>
    <n v="4000"/>
    <x v="2742"/>
    <x v="0"/>
    <x v="0"/>
    <x v="0"/>
    <s v="03.16.15"/>
    <x v="0"/>
    <x v="0"/>
    <x v="0"/>
    <s v="Direção Financeira"/>
    <s v="03.16.15"/>
    <s v="Direção Financeira"/>
    <s v="03.16.15"/>
    <x v="47"/>
    <x v="0"/>
    <x v="0"/>
    <x v="1"/>
    <x v="1"/>
    <x v="0"/>
    <x v="0"/>
    <x v="0"/>
    <x v="9"/>
    <s v="2025-10-24"/>
    <x v="3"/>
    <n v="4000"/>
    <x v="0"/>
    <m/>
    <x v="0"/>
    <m/>
    <x v="66"/>
    <n v="100474708"/>
    <x v="0"/>
    <x v="3"/>
    <s v="Direção Financeira"/>
    <s v="ORI"/>
    <x v="0"/>
    <m/>
    <x v="0"/>
    <x v="0"/>
    <x v="0"/>
    <x v="0"/>
    <x v="0"/>
    <x v="0"/>
    <x v="0"/>
    <x v="0"/>
    <x v="0"/>
    <x v="0"/>
    <x v="0"/>
    <s v="Direção Financeira"/>
    <x v="0"/>
    <x v="0"/>
    <x v="0"/>
    <x v="0"/>
    <x v="0"/>
    <x v="0"/>
    <x v="0"/>
    <x v="0"/>
    <x v="0"/>
    <x v="0"/>
    <x v="3"/>
    <x v="0"/>
    <s v="Pagamento de salário referente a 10-2025"/>
  </r>
  <r>
    <x v="0"/>
    <n v="0"/>
    <n v="0"/>
    <n v="0"/>
    <n v="1332"/>
    <x v="2742"/>
    <x v="0"/>
    <x v="0"/>
    <x v="0"/>
    <s v="03.16.15"/>
    <x v="0"/>
    <x v="0"/>
    <x v="0"/>
    <s v="Direção Financeira"/>
    <s v="03.16.15"/>
    <s v="Direção Financeira"/>
    <s v="03.16.15"/>
    <x v="76"/>
    <x v="0"/>
    <x v="0"/>
    <x v="1"/>
    <x v="0"/>
    <x v="0"/>
    <x v="0"/>
    <x v="0"/>
    <x v="9"/>
    <s v="2025-10-24"/>
    <x v="3"/>
    <n v="1332"/>
    <x v="0"/>
    <m/>
    <x v="0"/>
    <m/>
    <x v="89"/>
    <n v="100474706"/>
    <x v="0"/>
    <x v="5"/>
    <s v="Direção Financeira"/>
    <s v="ORI"/>
    <x v="0"/>
    <m/>
    <x v="0"/>
    <x v="0"/>
    <x v="0"/>
    <x v="0"/>
    <x v="0"/>
    <x v="0"/>
    <x v="0"/>
    <x v="0"/>
    <x v="0"/>
    <x v="0"/>
    <x v="0"/>
    <s v="Direção Financeira"/>
    <x v="0"/>
    <x v="0"/>
    <x v="0"/>
    <x v="0"/>
    <x v="0"/>
    <x v="0"/>
    <x v="0"/>
    <x v="0"/>
    <x v="0"/>
    <x v="0"/>
    <x v="5"/>
    <x v="0"/>
    <s v="Pagamento de salário referente a 10-2025"/>
  </r>
  <r>
    <x v="0"/>
    <n v="0"/>
    <n v="0"/>
    <n v="0"/>
    <n v="2764"/>
    <x v="2742"/>
    <x v="0"/>
    <x v="0"/>
    <x v="0"/>
    <s v="03.16.15"/>
    <x v="0"/>
    <x v="0"/>
    <x v="0"/>
    <s v="Direção Financeira"/>
    <s v="03.16.15"/>
    <s v="Direção Financeira"/>
    <s v="03.16.15"/>
    <x v="9"/>
    <x v="0"/>
    <x v="0"/>
    <x v="1"/>
    <x v="0"/>
    <x v="0"/>
    <x v="0"/>
    <x v="0"/>
    <x v="9"/>
    <s v="2025-10-24"/>
    <x v="3"/>
    <n v="2764"/>
    <x v="0"/>
    <m/>
    <x v="0"/>
    <m/>
    <x v="89"/>
    <n v="100474706"/>
    <x v="0"/>
    <x v="5"/>
    <s v="Direção Financeira"/>
    <s v="ORI"/>
    <x v="0"/>
    <m/>
    <x v="0"/>
    <x v="0"/>
    <x v="0"/>
    <x v="0"/>
    <x v="0"/>
    <x v="0"/>
    <x v="0"/>
    <x v="0"/>
    <x v="0"/>
    <x v="0"/>
    <x v="0"/>
    <s v="Direção Financeira"/>
    <x v="0"/>
    <x v="0"/>
    <x v="0"/>
    <x v="0"/>
    <x v="0"/>
    <x v="0"/>
    <x v="0"/>
    <x v="0"/>
    <x v="0"/>
    <x v="0"/>
    <x v="5"/>
    <x v="0"/>
    <s v="Pagamento de salário referente a 10-2025"/>
  </r>
  <r>
    <x v="0"/>
    <n v="0"/>
    <n v="0"/>
    <n v="0"/>
    <n v="70"/>
    <x v="2742"/>
    <x v="0"/>
    <x v="0"/>
    <x v="0"/>
    <s v="03.16.15"/>
    <x v="0"/>
    <x v="0"/>
    <x v="0"/>
    <s v="Direção Financeira"/>
    <s v="03.16.15"/>
    <s v="Direção Financeira"/>
    <s v="03.16.15"/>
    <x v="45"/>
    <x v="0"/>
    <x v="0"/>
    <x v="1"/>
    <x v="0"/>
    <x v="0"/>
    <x v="0"/>
    <x v="0"/>
    <x v="9"/>
    <s v="2025-10-24"/>
    <x v="3"/>
    <n v="70"/>
    <x v="0"/>
    <m/>
    <x v="0"/>
    <m/>
    <x v="89"/>
    <n v="100474706"/>
    <x v="0"/>
    <x v="5"/>
    <s v="Direção Financeira"/>
    <s v="ORI"/>
    <x v="0"/>
    <m/>
    <x v="0"/>
    <x v="0"/>
    <x v="0"/>
    <x v="0"/>
    <x v="0"/>
    <x v="0"/>
    <x v="0"/>
    <x v="0"/>
    <x v="0"/>
    <x v="0"/>
    <x v="0"/>
    <s v="Direção Financeira"/>
    <x v="0"/>
    <x v="0"/>
    <x v="0"/>
    <x v="0"/>
    <x v="0"/>
    <x v="0"/>
    <x v="0"/>
    <x v="0"/>
    <x v="0"/>
    <x v="0"/>
    <x v="5"/>
    <x v="0"/>
    <s v="Pagamento de salário referente a 10-2025"/>
  </r>
  <r>
    <x v="0"/>
    <n v="0"/>
    <n v="0"/>
    <n v="0"/>
    <n v="4164"/>
    <x v="2742"/>
    <x v="0"/>
    <x v="0"/>
    <x v="0"/>
    <s v="03.16.15"/>
    <x v="0"/>
    <x v="0"/>
    <x v="0"/>
    <s v="Direção Financeira"/>
    <s v="03.16.15"/>
    <s v="Direção Financeira"/>
    <s v="03.16.15"/>
    <x v="46"/>
    <x v="0"/>
    <x v="0"/>
    <x v="1"/>
    <x v="0"/>
    <x v="0"/>
    <x v="0"/>
    <x v="0"/>
    <x v="9"/>
    <s v="2025-10-24"/>
    <x v="3"/>
    <n v="4164"/>
    <x v="0"/>
    <m/>
    <x v="0"/>
    <m/>
    <x v="89"/>
    <n v="100474706"/>
    <x v="0"/>
    <x v="5"/>
    <s v="Direção Financeira"/>
    <s v="ORI"/>
    <x v="0"/>
    <m/>
    <x v="0"/>
    <x v="0"/>
    <x v="0"/>
    <x v="0"/>
    <x v="0"/>
    <x v="0"/>
    <x v="0"/>
    <x v="0"/>
    <x v="0"/>
    <x v="0"/>
    <x v="0"/>
    <s v="Direção Financeira"/>
    <x v="0"/>
    <x v="0"/>
    <x v="0"/>
    <x v="0"/>
    <x v="0"/>
    <x v="0"/>
    <x v="0"/>
    <x v="0"/>
    <x v="0"/>
    <x v="0"/>
    <x v="5"/>
    <x v="0"/>
    <s v="Pagamento de salário referente a 10-2025"/>
  </r>
  <r>
    <x v="0"/>
    <n v="0"/>
    <n v="0"/>
    <n v="0"/>
    <n v="38153"/>
    <x v="2742"/>
    <x v="0"/>
    <x v="0"/>
    <x v="0"/>
    <s v="03.16.15"/>
    <x v="0"/>
    <x v="0"/>
    <x v="0"/>
    <s v="Direção Financeira"/>
    <s v="03.16.15"/>
    <s v="Direção Financeira"/>
    <s v="03.16.15"/>
    <x v="42"/>
    <x v="0"/>
    <x v="0"/>
    <x v="1"/>
    <x v="1"/>
    <x v="0"/>
    <x v="0"/>
    <x v="0"/>
    <x v="9"/>
    <s v="2025-10-24"/>
    <x v="3"/>
    <n v="38153"/>
    <x v="0"/>
    <m/>
    <x v="0"/>
    <m/>
    <x v="89"/>
    <n v="100474706"/>
    <x v="0"/>
    <x v="5"/>
    <s v="Direção Financeira"/>
    <s v="ORI"/>
    <x v="0"/>
    <m/>
    <x v="0"/>
    <x v="0"/>
    <x v="0"/>
    <x v="0"/>
    <x v="0"/>
    <x v="0"/>
    <x v="0"/>
    <x v="0"/>
    <x v="0"/>
    <x v="0"/>
    <x v="0"/>
    <s v="Direção Financeira"/>
    <x v="0"/>
    <x v="0"/>
    <x v="0"/>
    <x v="0"/>
    <x v="0"/>
    <x v="0"/>
    <x v="0"/>
    <x v="0"/>
    <x v="0"/>
    <x v="0"/>
    <x v="5"/>
    <x v="0"/>
    <s v="Pagamento de salário referente a 10-2025"/>
  </r>
  <r>
    <x v="0"/>
    <n v="0"/>
    <n v="0"/>
    <n v="0"/>
    <n v="23223"/>
    <x v="2742"/>
    <x v="0"/>
    <x v="0"/>
    <x v="0"/>
    <s v="03.16.15"/>
    <x v="0"/>
    <x v="0"/>
    <x v="0"/>
    <s v="Direção Financeira"/>
    <s v="03.16.15"/>
    <s v="Direção Financeira"/>
    <s v="03.16.15"/>
    <x v="47"/>
    <x v="0"/>
    <x v="0"/>
    <x v="1"/>
    <x v="1"/>
    <x v="0"/>
    <x v="0"/>
    <x v="0"/>
    <x v="9"/>
    <s v="2025-10-24"/>
    <x v="3"/>
    <n v="23223"/>
    <x v="0"/>
    <m/>
    <x v="0"/>
    <m/>
    <x v="89"/>
    <n v="100474706"/>
    <x v="0"/>
    <x v="5"/>
    <s v="Direção Financeira"/>
    <s v="ORI"/>
    <x v="0"/>
    <m/>
    <x v="0"/>
    <x v="0"/>
    <x v="0"/>
    <x v="0"/>
    <x v="0"/>
    <x v="0"/>
    <x v="0"/>
    <x v="0"/>
    <x v="0"/>
    <x v="0"/>
    <x v="0"/>
    <s v="Direção Financeira"/>
    <x v="0"/>
    <x v="0"/>
    <x v="0"/>
    <x v="0"/>
    <x v="0"/>
    <x v="0"/>
    <x v="0"/>
    <x v="0"/>
    <x v="0"/>
    <x v="0"/>
    <x v="5"/>
    <x v="0"/>
    <s v="Pagamento de salário referente a 10-2025"/>
  </r>
  <r>
    <x v="0"/>
    <n v="0"/>
    <n v="0"/>
    <n v="0"/>
    <n v="16278"/>
    <x v="2742"/>
    <x v="0"/>
    <x v="0"/>
    <x v="0"/>
    <s v="03.16.15"/>
    <x v="0"/>
    <x v="0"/>
    <x v="0"/>
    <s v="Direção Financeira"/>
    <s v="03.16.15"/>
    <s v="Direção Financeira"/>
    <s v="03.16.15"/>
    <x v="76"/>
    <x v="0"/>
    <x v="0"/>
    <x v="1"/>
    <x v="0"/>
    <x v="0"/>
    <x v="0"/>
    <x v="0"/>
    <x v="9"/>
    <s v="2025-10-24"/>
    <x v="3"/>
    <n v="16278"/>
    <x v="0"/>
    <m/>
    <x v="0"/>
    <m/>
    <x v="26"/>
    <n v="100474914"/>
    <x v="0"/>
    <x v="0"/>
    <s v="Direção Financeira"/>
    <s v="ORI"/>
    <x v="0"/>
    <m/>
    <x v="0"/>
    <x v="0"/>
    <x v="0"/>
    <x v="0"/>
    <x v="0"/>
    <x v="0"/>
    <x v="0"/>
    <x v="0"/>
    <x v="0"/>
    <x v="0"/>
    <x v="0"/>
    <s v="Direção Financeira"/>
    <x v="0"/>
    <x v="0"/>
    <x v="0"/>
    <x v="0"/>
    <x v="0"/>
    <x v="0"/>
    <x v="0"/>
    <x v="0"/>
    <x v="0"/>
    <x v="0"/>
    <x v="0"/>
    <x v="0"/>
    <s v="Pagamento de salário referente a 10-2025"/>
  </r>
  <r>
    <x v="0"/>
    <n v="0"/>
    <n v="0"/>
    <n v="0"/>
    <n v="33771"/>
    <x v="2742"/>
    <x v="0"/>
    <x v="0"/>
    <x v="0"/>
    <s v="03.16.15"/>
    <x v="0"/>
    <x v="0"/>
    <x v="0"/>
    <s v="Direção Financeira"/>
    <s v="03.16.15"/>
    <s v="Direção Financeira"/>
    <s v="03.16.15"/>
    <x v="9"/>
    <x v="0"/>
    <x v="0"/>
    <x v="1"/>
    <x v="0"/>
    <x v="0"/>
    <x v="0"/>
    <x v="0"/>
    <x v="9"/>
    <s v="2025-10-24"/>
    <x v="3"/>
    <n v="33771"/>
    <x v="0"/>
    <m/>
    <x v="0"/>
    <m/>
    <x v="26"/>
    <n v="100474914"/>
    <x v="0"/>
    <x v="0"/>
    <s v="Direção Financeira"/>
    <s v="ORI"/>
    <x v="0"/>
    <m/>
    <x v="0"/>
    <x v="0"/>
    <x v="0"/>
    <x v="0"/>
    <x v="0"/>
    <x v="0"/>
    <x v="0"/>
    <x v="0"/>
    <x v="0"/>
    <x v="0"/>
    <x v="0"/>
    <s v="Direção Financeira"/>
    <x v="0"/>
    <x v="0"/>
    <x v="0"/>
    <x v="0"/>
    <x v="0"/>
    <x v="0"/>
    <x v="0"/>
    <x v="0"/>
    <x v="0"/>
    <x v="0"/>
    <x v="0"/>
    <x v="0"/>
    <s v="Pagamento de salário referente a 10-2025"/>
  </r>
  <r>
    <x v="0"/>
    <n v="0"/>
    <n v="0"/>
    <n v="0"/>
    <n v="861"/>
    <x v="2742"/>
    <x v="0"/>
    <x v="0"/>
    <x v="0"/>
    <s v="03.16.15"/>
    <x v="0"/>
    <x v="0"/>
    <x v="0"/>
    <s v="Direção Financeira"/>
    <s v="03.16.15"/>
    <s v="Direção Financeira"/>
    <s v="03.16.15"/>
    <x v="45"/>
    <x v="0"/>
    <x v="0"/>
    <x v="1"/>
    <x v="0"/>
    <x v="0"/>
    <x v="0"/>
    <x v="0"/>
    <x v="9"/>
    <s v="2025-10-24"/>
    <x v="3"/>
    <n v="861"/>
    <x v="0"/>
    <m/>
    <x v="0"/>
    <m/>
    <x v="26"/>
    <n v="100474914"/>
    <x v="0"/>
    <x v="0"/>
    <s v="Direção Financeira"/>
    <s v="ORI"/>
    <x v="0"/>
    <m/>
    <x v="0"/>
    <x v="0"/>
    <x v="0"/>
    <x v="0"/>
    <x v="0"/>
    <x v="0"/>
    <x v="0"/>
    <x v="0"/>
    <x v="0"/>
    <x v="0"/>
    <x v="0"/>
    <s v="Direção Financeira"/>
    <x v="0"/>
    <x v="0"/>
    <x v="0"/>
    <x v="0"/>
    <x v="0"/>
    <x v="0"/>
    <x v="0"/>
    <x v="0"/>
    <x v="0"/>
    <x v="0"/>
    <x v="0"/>
    <x v="0"/>
    <s v="Pagamento de salário referente a 10-2025"/>
  </r>
  <r>
    <x v="0"/>
    <n v="0"/>
    <n v="0"/>
    <n v="0"/>
    <n v="50866"/>
    <x v="2742"/>
    <x v="0"/>
    <x v="0"/>
    <x v="0"/>
    <s v="03.16.15"/>
    <x v="0"/>
    <x v="0"/>
    <x v="0"/>
    <s v="Direção Financeira"/>
    <s v="03.16.15"/>
    <s v="Direção Financeira"/>
    <s v="03.16.15"/>
    <x v="46"/>
    <x v="0"/>
    <x v="0"/>
    <x v="1"/>
    <x v="0"/>
    <x v="0"/>
    <x v="0"/>
    <x v="0"/>
    <x v="9"/>
    <s v="2025-10-24"/>
    <x v="3"/>
    <n v="50866"/>
    <x v="0"/>
    <m/>
    <x v="0"/>
    <m/>
    <x v="26"/>
    <n v="100474914"/>
    <x v="0"/>
    <x v="0"/>
    <s v="Direção Financeira"/>
    <s v="ORI"/>
    <x v="0"/>
    <m/>
    <x v="0"/>
    <x v="0"/>
    <x v="0"/>
    <x v="0"/>
    <x v="0"/>
    <x v="0"/>
    <x v="0"/>
    <x v="0"/>
    <x v="0"/>
    <x v="0"/>
    <x v="0"/>
    <s v="Direção Financeira"/>
    <x v="0"/>
    <x v="0"/>
    <x v="0"/>
    <x v="0"/>
    <x v="0"/>
    <x v="0"/>
    <x v="0"/>
    <x v="0"/>
    <x v="0"/>
    <x v="0"/>
    <x v="0"/>
    <x v="0"/>
    <s v="Pagamento de salário referente a 10-2025"/>
  </r>
  <r>
    <x v="0"/>
    <n v="0"/>
    <n v="0"/>
    <n v="0"/>
    <n v="466020"/>
    <x v="2742"/>
    <x v="0"/>
    <x v="0"/>
    <x v="0"/>
    <s v="03.16.15"/>
    <x v="0"/>
    <x v="0"/>
    <x v="0"/>
    <s v="Direção Financeira"/>
    <s v="03.16.15"/>
    <s v="Direção Financeira"/>
    <s v="03.16.15"/>
    <x v="42"/>
    <x v="0"/>
    <x v="0"/>
    <x v="1"/>
    <x v="1"/>
    <x v="0"/>
    <x v="0"/>
    <x v="0"/>
    <x v="9"/>
    <s v="2025-10-24"/>
    <x v="3"/>
    <n v="466020"/>
    <x v="0"/>
    <m/>
    <x v="0"/>
    <m/>
    <x v="26"/>
    <n v="100474914"/>
    <x v="0"/>
    <x v="0"/>
    <s v="Direção Financeira"/>
    <s v="ORI"/>
    <x v="0"/>
    <m/>
    <x v="0"/>
    <x v="0"/>
    <x v="0"/>
    <x v="0"/>
    <x v="0"/>
    <x v="0"/>
    <x v="0"/>
    <x v="0"/>
    <x v="0"/>
    <x v="0"/>
    <x v="0"/>
    <s v="Direção Financeira"/>
    <x v="0"/>
    <x v="0"/>
    <x v="0"/>
    <x v="0"/>
    <x v="0"/>
    <x v="0"/>
    <x v="0"/>
    <x v="0"/>
    <x v="0"/>
    <x v="0"/>
    <x v="0"/>
    <x v="0"/>
    <s v="Pagamento de salário referente a 10-2025"/>
  </r>
  <r>
    <x v="0"/>
    <n v="0"/>
    <n v="0"/>
    <n v="0"/>
    <n v="283617"/>
    <x v="2742"/>
    <x v="0"/>
    <x v="0"/>
    <x v="0"/>
    <s v="03.16.15"/>
    <x v="0"/>
    <x v="0"/>
    <x v="0"/>
    <s v="Direção Financeira"/>
    <s v="03.16.15"/>
    <s v="Direção Financeira"/>
    <s v="03.16.15"/>
    <x v="47"/>
    <x v="0"/>
    <x v="0"/>
    <x v="1"/>
    <x v="1"/>
    <x v="0"/>
    <x v="0"/>
    <x v="0"/>
    <x v="9"/>
    <s v="2025-10-24"/>
    <x v="3"/>
    <n v="283617"/>
    <x v="0"/>
    <m/>
    <x v="0"/>
    <m/>
    <x v="26"/>
    <n v="100474914"/>
    <x v="0"/>
    <x v="0"/>
    <s v="Direção Financeira"/>
    <s v="ORI"/>
    <x v="0"/>
    <m/>
    <x v="0"/>
    <x v="0"/>
    <x v="0"/>
    <x v="0"/>
    <x v="0"/>
    <x v="0"/>
    <x v="0"/>
    <x v="0"/>
    <x v="0"/>
    <x v="0"/>
    <x v="0"/>
    <s v="Direção Financeira"/>
    <x v="0"/>
    <x v="0"/>
    <x v="0"/>
    <x v="0"/>
    <x v="0"/>
    <x v="0"/>
    <x v="0"/>
    <x v="0"/>
    <x v="0"/>
    <x v="0"/>
    <x v="0"/>
    <x v="0"/>
    <s v="Pagamento de salário referente a 10-2025"/>
  </r>
  <r>
    <x v="0"/>
    <n v="0"/>
    <n v="0"/>
    <n v="0"/>
    <n v="1000"/>
    <x v="2743"/>
    <x v="0"/>
    <x v="0"/>
    <x v="0"/>
    <s v="01.25.05.12"/>
    <x v="2"/>
    <x v="2"/>
    <x v="2"/>
    <s v="Saúde"/>
    <s v="01.25.05"/>
    <s v="Saúde"/>
    <s v="01.25.05"/>
    <x v="3"/>
    <x v="0"/>
    <x v="1"/>
    <x v="2"/>
    <x v="0"/>
    <x v="1"/>
    <x v="0"/>
    <x v="0"/>
    <x v="10"/>
    <s v="2025-11-03"/>
    <x v="3"/>
    <n v="1000"/>
    <x v="0"/>
    <m/>
    <x v="0"/>
    <m/>
    <x v="38"/>
    <n v="100475975"/>
    <x v="0"/>
    <x v="0"/>
    <s v="Promoção e Inclusão Social"/>
    <s v="ORI"/>
    <x v="0"/>
    <m/>
    <x v="0"/>
    <x v="0"/>
    <x v="0"/>
    <x v="0"/>
    <x v="0"/>
    <x v="0"/>
    <x v="0"/>
    <x v="0"/>
    <x v="0"/>
    <x v="0"/>
    <x v="0"/>
    <s v="Promoção e Inclusão Social"/>
    <x v="0"/>
    <x v="0"/>
    <x v="0"/>
    <x v="0"/>
    <x v="1"/>
    <x v="0"/>
    <x v="0"/>
    <x v="0"/>
    <x v="0"/>
    <x v="0"/>
    <x v="0"/>
    <x v="0"/>
    <s v="Apoio a favor da senhora Arcângela Mendes Furtado, para pagamento transporte afim de realizar hemodiálise, em hospital da Praia, conforme anexo. "/>
  </r>
  <r>
    <x v="0"/>
    <n v="0"/>
    <n v="0"/>
    <n v="0"/>
    <n v="1000"/>
    <x v="2744"/>
    <x v="0"/>
    <x v="0"/>
    <x v="0"/>
    <s v="03.16.02"/>
    <x v="12"/>
    <x v="0"/>
    <x v="0"/>
    <s v="Gabinete do Presidente"/>
    <s v="03.16.02"/>
    <s v="Gabinete do Presidente"/>
    <s v="03.16.02"/>
    <x v="0"/>
    <x v="0"/>
    <x v="0"/>
    <x v="0"/>
    <x v="0"/>
    <x v="0"/>
    <x v="0"/>
    <x v="0"/>
    <x v="9"/>
    <s v="2025-10-31"/>
    <x v="3"/>
    <n v="1000"/>
    <x v="0"/>
    <m/>
    <x v="0"/>
    <m/>
    <x v="45"/>
    <n v="100478720"/>
    <x v="0"/>
    <x v="0"/>
    <s v="Gabinete do Presidente"/>
    <s v="ORI"/>
    <x v="0"/>
    <m/>
    <x v="0"/>
    <x v="0"/>
    <x v="0"/>
    <x v="0"/>
    <x v="0"/>
    <x v="0"/>
    <x v="0"/>
    <x v="0"/>
    <x v="0"/>
    <x v="0"/>
    <x v="0"/>
    <s v="Gabinete do Presidente"/>
    <x v="0"/>
    <x v="0"/>
    <x v="0"/>
    <x v="0"/>
    <x v="0"/>
    <x v="0"/>
    <x v="0"/>
    <x v="0"/>
    <x v="0"/>
    <x v="0"/>
    <x v="0"/>
    <x v="0"/>
    <s v="Subsidio de transporte a favor do Sr. Moises Rosario Leal Gomes Landim, referente a deslocação a cidade da Praia no dia 26 de setembro, conforme anexo."/>
  </r>
  <r>
    <x v="0"/>
    <n v="0"/>
    <n v="0"/>
    <n v="0"/>
    <n v="2000"/>
    <x v="2745"/>
    <x v="0"/>
    <x v="0"/>
    <x v="0"/>
    <s v="03.16.15"/>
    <x v="0"/>
    <x v="0"/>
    <x v="0"/>
    <s v="Direção Financeira"/>
    <s v="03.16.15"/>
    <s v="Direção Financeira"/>
    <s v="03.16.15"/>
    <x v="0"/>
    <x v="0"/>
    <x v="0"/>
    <x v="0"/>
    <x v="0"/>
    <x v="0"/>
    <x v="0"/>
    <x v="0"/>
    <x v="10"/>
    <s v="2025-11-04"/>
    <x v="3"/>
    <n v="2000"/>
    <x v="0"/>
    <m/>
    <x v="0"/>
    <m/>
    <x v="208"/>
    <n v="100475419"/>
    <x v="0"/>
    <x v="0"/>
    <s v="Direção Financeira"/>
    <s v="ORI"/>
    <x v="0"/>
    <m/>
    <x v="0"/>
    <x v="0"/>
    <x v="0"/>
    <x v="0"/>
    <x v="0"/>
    <x v="0"/>
    <x v="0"/>
    <x v="0"/>
    <x v="0"/>
    <x v="0"/>
    <x v="0"/>
    <s v="Direção Financeira"/>
    <x v="0"/>
    <x v="0"/>
    <x v="0"/>
    <x v="0"/>
    <x v="0"/>
    <x v="0"/>
    <x v="0"/>
    <x v="0"/>
    <x v="0"/>
    <x v="0"/>
    <x v="0"/>
    <x v="0"/>
    <s v="Ajuda de custo a favor do senhora Anila Rodrigues, pela sua deslocação à Praia no dia 04 de novembro de 2025, afim de fazer levantamento de documento em Tribunal de Contas, conforme anexo. "/>
  </r>
  <r>
    <x v="0"/>
    <n v="0"/>
    <n v="0"/>
    <n v="0"/>
    <n v="200"/>
    <x v="2746"/>
    <x v="0"/>
    <x v="1"/>
    <x v="0"/>
    <s v="03.03.10"/>
    <x v="15"/>
    <x v="0"/>
    <x v="5"/>
    <s v="Receitas Da Câmara"/>
    <s v="03.03.10"/>
    <s v="Receitas Da Câmara"/>
    <s v="03.03.10"/>
    <x v="16"/>
    <x v="0"/>
    <x v="4"/>
    <x v="5"/>
    <x v="0"/>
    <x v="0"/>
    <x v="2"/>
    <x v="0"/>
    <x v="9"/>
    <s v="2025-10-08"/>
    <x v="3"/>
    <n v="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207"/>
    <x v="2747"/>
    <x v="0"/>
    <x v="1"/>
    <x v="0"/>
    <s v="03.03.10"/>
    <x v="15"/>
    <x v="0"/>
    <x v="5"/>
    <s v="Receitas Da Câmara"/>
    <s v="03.03.10"/>
    <s v="Receitas Da Câmara"/>
    <s v="03.03.10"/>
    <x v="25"/>
    <x v="0"/>
    <x v="0"/>
    <x v="1"/>
    <x v="0"/>
    <x v="0"/>
    <x v="2"/>
    <x v="0"/>
    <x v="9"/>
    <s v="2025-10-08"/>
    <x v="3"/>
    <n v="21207"/>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10"/>
    <x v="2748"/>
    <x v="0"/>
    <x v="1"/>
    <x v="0"/>
    <s v="03.03.10"/>
    <x v="15"/>
    <x v="0"/>
    <x v="5"/>
    <s v="Receitas Da Câmara"/>
    <s v="03.03.10"/>
    <s v="Receitas Da Câmara"/>
    <s v="03.03.10"/>
    <x v="24"/>
    <x v="0"/>
    <x v="4"/>
    <x v="5"/>
    <x v="0"/>
    <x v="0"/>
    <x v="2"/>
    <x v="0"/>
    <x v="9"/>
    <s v="2025-10-08"/>
    <x v="3"/>
    <n v="25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735"/>
    <x v="2749"/>
    <x v="0"/>
    <x v="1"/>
    <x v="0"/>
    <s v="03.03.10"/>
    <x v="15"/>
    <x v="0"/>
    <x v="5"/>
    <s v="Receitas Da Câmara"/>
    <s v="03.03.10"/>
    <s v="Receitas Da Câmara"/>
    <s v="03.03.10"/>
    <x v="20"/>
    <x v="0"/>
    <x v="4"/>
    <x v="5"/>
    <x v="0"/>
    <x v="0"/>
    <x v="2"/>
    <x v="0"/>
    <x v="9"/>
    <s v="2025-10-08"/>
    <x v="3"/>
    <n v="673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60"/>
    <x v="2750"/>
    <x v="0"/>
    <x v="1"/>
    <x v="0"/>
    <s v="03.03.10"/>
    <x v="15"/>
    <x v="0"/>
    <x v="5"/>
    <s v="Receitas Da Câmara"/>
    <s v="03.03.10"/>
    <s v="Receitas Da Câmara"/>
    <s v="03.03.10"/>
    <x v="15"/>
    <x v="0"/>
    <x v="4"/>
    <x v="5"/>
    <x v="0"/>
    <x v="0"/>
    <x v="2"/>
    <x v="0"/>
    <x v="9"/>
    <s v="2025-10-08"/>
    <x v="3"/>
    <n v="21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790"/>
    <x v="2751"/>
    <x v="0"/>
    <x v="1"/>
    <x v="0"/>
    <s v="03.03.10"/>
    <x v="15"/>
    <x v="0"/>
    <x v="5"/>
    <s v="Receitas Da Câmara"/>
    <s v="03.03.10"/>
    <s v="Receitas Da Câmara"/>
    <s v="03.03.10"/>
    <x v="27"/>
    <x v="0"/>
    <x v="4"/>
    <x v="5"/>
    <x v="0"/>
    <x v="0"/>
    <x v="2"/>
    <x v="0"/>
    <x v="9"/>
    <s v="2025-10-08"/>
    <x v="3"/>
    <n v="879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36600"/>
    <x v="2752"/>
    <x v="0"/>
    <x v="1"/>
    <x v="0"/>
    <s v="03.03.10"/>
    <x v="15"/>
    <x v="0"/>
    <x v="5"/>
    <s v="Receitas Da Câmara"/>
    <s v="03.03.10"/>
    <s v="Receitas Da Câmara"/>
    <s v="03.03.10"/>
    <x v="33"/>
    <x v="0"/>
    <x v="0"/>
    <x v="1"/>
    <x v="0"/>
    <x v="0"/>
    <x v="2"/>
    <x v="0"/>
    <x v="9"/>
    <s v="2025-10-08"/>
    <x v="3"/>
    <n v="136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700"/>
    <x v="2753"/>
    <x v="0"/>
    <x v="1"/>
    <x v="0"/>
    <s v="03.03.10"/>
    <x v="15"/>
    <x v="0"/>
    <x v="5"/>
    <s v="Receitas Da Câmara"/>
    <s v="03.03.10"/>
    <s v="Receitas Da Câmara"/>
    <s v="03.03.10"/>
    <x v="22"/>
    <x v="0"/>
    <x v="0"/>
    <x v="8"/>
    <x v="0"/>
    <x v="0"/>
    <x v="2"/>
    <x v="0"/>
    <x v="9"/>
    <s v="2025-10-08"/>
    <x v="3"/>
    <n v="17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000"/>
    <x v="2754"/>
    <x v="0"/>
    <x v="0"/>
    <x v="0"/>
    <s v="01.28.03.07"/>
    <x v="17"/>
    <x v="3"/>
    <x v="3"/>
    <s v="Proteção Social"/>
    <s v="01.28.03"/>
    <s v="Proteção Social"/>
    <s v="01.28.03"/>
    <x v="4"/>
    <x v="0"/>
    <x v="2"/>
    <x v="3"/>
    <x v="0"/>
    <x v="1"/>
    <x v="0"/>
    <x v="0"/>
    <x v="10"/>
    <s v="2025-11-17"/>
    <x v="3"/>
    <n v="180000"/>
    <x v="0"/>
    <m/>
    <x v="0"/>
    <m/>
    <x v="32"/>
    <n v="100476920"/>
    <x v="0"/>
    <x v="0"/>
    <s v="Transporte escolar"/>
    <s v="ORI"/>
    <x v="0"/>
    <s v="TE"/>
    <x v="0"/>
    <x v="0"/>
    <x v="0"/>
    <x v="0"/>
    <x v="0"/>
    <x v="0"/>
    <x v="0"/>
    <x v="0"/>
    <x v="0"/>
    <x v="0"/>
    <x v="0"/>
    <s v="Transporte escolar"/>
    <x v="0"/>
    <x v="0"/>
    <x v="0"/>
    <x v="0"/>
    <x v="1"/>
    <x v="0"/>
    <x v="0"/>
    <x v="0"/>
    <x v="0"/>
    <x v="0"/>
    <x v="0"/>
    <x v="0"/>
    <s v="Pagamento combustíveis, conforme proposta em anexo."/>
  </r>
  <r>
    <x v="0"/>
    <n v="0"/>
    <n v="0"/>
    <n v="0"/>
    <n v="345"/>
    <x v="2755"/>
    <x v="0"/>
    <x v="0"/>
    <x v="0"/>
    <s v="03.16.15"/>
    <x v="0"/>
    <x v="0"/>
    <x v="0"/>
    <s v="Direção Financeira"/>
    <s v="03.16.15"/>
    <s v="Direção Financeira"/>
    <s v="03.16.15"/>
    <x v="39"/>
    <x v="0"/>
    <x v="0"/>
    <x v="0"/>
    <x v="0"/>
    <x v="0"/>
    <x v="0"/>
    <x v="0"/>
    <x v="10"/>
    <s v="2025-11-19"/>
    <x v="3"/>
    <n v="345"/>
    <x v="0"/>
    <m/>
    <x v="0"/>
    <m/>
    <x v="9"/>
    <n v="100474696"/>
    <x v="0"/>
    <x v="1"/>
    <s v="Direção Financeira"/>
    <s v="ORI"/>
    <x v="0"/>
    <m/>
    <x v="0"/>
    <x v="0"/>
    <x v="0"/>
    <x v="0"/>
    <x v="0"/>
    <x v="0"/>
    <x v="0"/>
    <x v="0"/>
    <x v="0"/>
    <x v="0"/>
    <x v="0"/>
    <s v="Direção Financeira"/>
    <x v="0"/>
    <x v="0"/>
    <x v="0"/>
    <x v="0"/>
    <x v="0"/>
    <x v="0"/>
    <x v="0"/>
    <x v="0"/>
    <x v="0"/>
    <x v="0"/>
    <x v="1"/>
    <x v="0"/>
    <s v="Pagamento a favor de Adilson Osvaldino Garcia Da Lomba, referente aluguer de máquina para enterro de uma vaca em flamengos, conforme anexo."/>
  </r>
  <r>
    <x v="0"/>
    <n v="0"/>
    <n v="0"/>
    <n v="0"/>
    <n v="1955"/>
    <x v="2755"/>
    <x v="0"/>
    <x v="0"/>
    <x v="0"/>
    <s v="03.16.15"/>
    <x v="0"/>
    <x v="0"/>
    <x v="0"/>
    <s v="Direção Financeira"/>
    <s v="03.16.15"/>
    <s v="Direção Financeira"/>
    <s v="03.16.15"/>
    <x v="39"/>
    <x v="0"/>
    <x v="0"/>
    <x v="0"/>
    <x v="0"/>
    <x v="0"/>
    <x v="0"/>
    <x v="0"/>
    <x v="10"/>
    <s v="2025-11-19"/>
    <x v="3"/>
    <n v="1955"/>
    <x v="0"/>
    <m/>
    <x v="0"/>
    <m/>
    <x v="395"/>
    <n v="100480028"/>
    <x v="0"/>
    <x v="0"/>
    <s v="Direção Financeira"/>
    <s v="ORI"/>
    <x v="0"/>
    <m/>
    <x v="0"/>
    <x v="0"/>
    <x v="0"/>
    <x v="0"/>
    <x v="0"/>
    <x v="0"/>
    <x v="0"/>
    <x v="0"/>
    <x v="0"/>
    <x v="0"/>
    <x v="0"/>
    <s v="Direção Financeira"/>
    <x v="0"/>
    <x v="0"/>
    <x v="0"/>
    <x v="0"/>
    <x v="0"/>
    <x v="0"/>
    <x v="0"/>
    <x v="0"/>
    <x v="0"/>
    <x v="0"/>
    <x v="0"/>
    <x v="0"/>
    <s v="Pagamento a favor de Adilson Osvaldino Garcia Da Lomba, referente aluguer de máquina para enterro de uma vaca em flamengos, conforme anexo."/>
  </r>
  <r>
    <x v="0"/>
    <n v="0"/>
    <n v="0"/>
    <n v="0"/>
    <n v="112"/>
    <x v="2756"/>
    <x v="0"/>
    <x v="0"/>
    <x v="0"/>
    <s v="03.16.25"/>
    <x v="21"/>
    <x v="0"/>
    <x v="0"/>
    <s v="Direção dos  Recursos Humanos"/>
    <s v="03.16.25"/>
    <s v="Direção dos  Recursos Humanos"/>
    <s v="03.16.25"/>
    <x v="8"/>
    <x v="0"/>
    <x v="0"/>
    <x v="0"/>
    <x v="0"/>
    <x v="0"/>
    <x v="0"/>
    <x v="0"/>
    <x v="10"/>
    <s v="2025-11-20"/>
    <x v="3"/>
    <n v="112"/>
    <x v="0"/>
    <m/>
    <x v="0"/>
    <m/>
    <x v="219"/>
    <n v="100474703"/>
    <x v="0"/>
    <x v="7"/>
    <s v="Direção dos  Recursos Humanos"/>
    <s v="ORI"/>
    <x v="0"/>
    <m/>
    <x v="0"/>
    <x v="0"/>
    <x v="0"/>
    <x v="0"/>
    <x v="0"/>
    <x v="0"/>
    <x v="0"/>
    <x v="0"/>
    <x v="0"/>
    <x v="0"/>
    <x v="0"/>
    <s v="Direção dos  Recursos Humanos"/>
    <x v="0"/>
    <x v="0"/>
    <x v="0"/>
    <x v="0"/>
    <x v="0"/>
    <x v="0"/>
    <x v="0"/>
    <x v="0"/>
    <x v="0"/>
    <x v="0"/>
    <x v="7"/>
    <x v="0"/>
    <s v="Pagamento de salário referente a 11-2025"/>
  </r>
  <r>
    <x v="0"/>
    <n v="0"/>
    <n v="0"/>
    <n v="0"/>
    <n v="372"/>
    <x v="2756"/>
    <x v="0"/>
    <x v="0"/>
    <x v="0"/>
    <s v="03.16.25"/>
    <x v="21"/>
    <x v="0"/>
    <x v="0"/>
    <s v="Direção dos  Recursos Humanos"/>
    <s v="03.16.25"/>
    <s v="Direção dos  Recursos Humanos"/>
    <s v="03.16.25"/>
    <x v="46"/>
    <x v="0"/>
    <x v="0"/>
    <x v="1"/>
    <x v="0"/>
    <x v="0"/>
    <x v="0"/>
    <x v="0"/>
    <x v="10"/>
    <s v="2025-11-20"/>
    <x v="3"/>
    <n v="372"/>
    <x v="0"/>
    <m/>
    <x v="0"/>
    <m/>
    <x v="219"/>
    <n v="100474703"/>
    <x v="0"/>
    <x v="7"/>
    <s v="Direção dos  Recursos Humanos"/>
    <s v="ORI"/>
    <x v="0"/>
    <m/>
    <x v="0"/>
    <x v="0"/>
    <x v="0"/>
    <x v="0"/>
    <x v="0"/>
    <x v="0"/>
    <x v="0"/>
    <x v="0"/>
    <x v="0"/>
    <x v="0"/>
    <x v="0"/>
    <s v="Direção dos  Recursos Humanos"/>
    <x v="0"/>
    <x v="0"/>
    <x v="0"/>
    <x v="0"/>
    <x v="0"/>
    <x v="0"/>
    <x v="0"/>
    <x v="0"/>
    <x v="0"/>
    <x v="0"/>
    <x v="7"/>
    <x v="0"/>
    <s v="Pagamento de salário referente a 11-2025"/>
  </r>
  <r>
    <x v="0"/>
    <n v="0"/>
    <n v="0"/>
    <n v="0"/>
    <n v="16"/>
    <x v="2756"/>
    <x v="0"/>
    <x v="0"/>
    <x v="0"/>
    <s v="03.16.25"/>
    <x v="21"/>
    <x v="0"/>
    <x v="0"/>
    <s v="Direção dos  Recursos Humanos"/>
    <s v="03.16.25"/>
    <s v="Direção dos  Recursos Humanos"/>
    <s v="03.16.25"/>
    <x v="45"/>
    <x v="0"/>
    <x v="0"/>
    <x v="1"/>
    <x v="0"/>
    <x v="0"/>
    <x v="0"/>
    <x v="0"/>
    <x v="10"/>
    <s v="2025-11-20"/>
    <x v="3"/>
    <n v="16"/>
    <x v="0"/>
    <m/>
    <x v="0"/>
    <m/>
    <x v="219"/>
    <n v="100474703"/>
    <x v="0"/>
    <x v="7"/>
    <s v="Direção dos  Recursos Humanos"/>
    <s v="ORI"/>
    <x v="0"/>
    <m/>
    <x v="0"/>
    <x v="0"/>
    <x v="0"/>
    <x v="0"/>
    <x v="0"/>
    <x v="0"/>
    <x v="0"/>
    <x v="0"/>
    <x v="0"/>
    <x v="0"/>
    <x v="0"/>
    <s v="Direção dos  Recursos Humanos"/>
    <x v="0"/>
    <x v="0"/>
    <x v="0"/>
    <x v="0"/>
    <x v="0"/>
    <x v="0"/>
    <x v="0"/>
    <x v="0"/>
    <x v="0"/>
    <x v="0"/>
    <x v="7"/>
    <x v="0"/>
    <s v="Pagamento de salário referente a 11-2025"/>
  </r>
  <r>
    <x v="0"/>
    <n v="0"/>
    <n v="0"/>
    <n v="0"/>
    <n v="2752"/>
    <x v="2756"/>
    <x v="0"/>
    <x v="0"/>
    <x v="0"/>
    <s v="03.16.25"/>
    <x v="21"/>
    <x v="0"/>
    <x v="0"/>
    <s v="Direção dos  Recursos Humanos"/>
    <s v="03.16.25"/>
    <s v="Direção dos  Recursos Humanos"/>
    <s v="03.16.25"/>
    <x v="42"/>
    <x v="0"/>
    <x v="0"/>
    <x v="1"/>
    <x v="1"/>
    <x v="0"/>
    <x v="0"/>
    <x v="0"/>
    <x v="10"/>
    <s v="2025-11-20"/>
    <x v="3"/>
    <n v="2752"/>
    <x v="0"/>
    <m/>
    <x v="0"/>
    <m/>
    <x v="219"/>
    <n v="100474703"/>
    <x v="0"/>
    <x v="7"/>
    <s v="Direção dos  Recursos Humanos"/>
    <s v="ORI"/>
    <x v="0"/>
    <m/>
    <x v="0"/>
    <x v="0"/>
    <x v="0"/>
    <x v="0"/>
    <x v="0"/>
    <x v="0"/>
    <x v="0"/>
    <x v="0"/>
    <x v="0"/>
    <x v="0"/>
    <x v="0"/>
    <s v="Direção dos  Recursos Humanos"/>
    <x v="0"/>
    <x v="0"/>
    <x v="0"/>
    <x v="0"/>
    <x v="0"/>
    <x v="0"/>
    <x v="0"/>
    <x v="0"/>
    <x v="0"/>
    <x v="0"/>
    <x v="7"/>
    <x v="0"/>
    <s v="Pagamento de salário referente a 11-2025"/>
  </r>
  <r>
    <x v="0"/>
    <n v="0"/>
    <n v="0"/>
    <n v="0"/>
    <n v="3303"/>
    <x v="2756"/>
    <x v="0"/>
    <x v="0"/>
    <x v="0"/>
    <s v="03.16.25"/>
    <x v="21"/>
    <x v="0"/>
    <x v="0"/>
    <s v="Direção dos  Recursos Humanos"/>
    <s v="03.16.25"/>
    <s v="Direção dos  Recursos Humanos"/>
    <s v="03.16.25"/>
    <x v="47"/>
    <x v="0"/>
    <x v="0"/>
    <x v="1"/>
    <x v="1"/>
    <x v="0"/>
    <x v="0"/>
    <x v="0"/>
    <x v="10"/>
    <s v="2025-11-20"/>
    <x v="3"/>
    <n v="3303"/>
    <x v="0"/>
    <m/>
    <x v="0"/>
    <m/>
    <x v="219"/>
    <n v="100474703"/>
    <x v="0"/>
    <x v="7"/>
    <s v="Direção dos  Recursos Humanos"/>
    <s v="ORI"/>
    <x v="0"/>
    <m/>
    <x v="0"/>
    <x v="0"/>
    <x v="0"/>
    <x v="0"/>
    <x v="0"/>
    <x v="0"/>
    <x v="0"/>
    <x v="0"/>
    <x v="0"/>
    <x v="0"/>
    <x v="0"/>
    <s v="Direção dos  Recursos Humanos"/>
    <x v="0"/>
    <x v="0"/>
    <x v="0"/>
    <x v="0"/>
    <x v="0"/>
    <x v="0"/>
    <x v="0"/>
    <x v="0"/>
    <x v="0"/>
    <x v="0"/>
    <x v="7"/>
    <x v="0"/>
    <s v="Pagamento de salário referente a 11-2025"/>
  </r>
  <r>
    <x v="0"/>
    <n v="0"/>
    <n v="0"/>
    <n v="0"/>
    <n v="559"/>
    <x v="2756"/>
    <x v="0"/>
    <x v="0"/>
    <x v="0"/>
    <s v="03.16.25"/>
    <x v="21"/>
    <x v="0"/>
    <x v="0"/>
    <s v="Direção dos  Recursos Humanos"/>
    <s v="03.16.25"/>
    <s v="Direção dos  Recursos Humanos"/>
    <s v="03.16.25"/>
    <x v="70"/>
    <x v="0"/>
    <x v="1"/>
    <x v="15"/>
    <x v="0"/>
    <x v="0"/>
    <x v="0"/>
    <x v="0"/>
    <x v="10"/>
    <s v="2025-11-20"/>
    <x v="3"/>
    <n v="559"/>
    <x v="0"/>
    <m/>
    <x v="0"/>
    <m/>
    <x v="219"/>
    <n v="100474703"/>
    <x v="0"/>
    <x v="7"/>
    <s v="Direção dos  Recursos Humanos"/>
    <s v="ORI"/>
    <x v="0"/>
    <m/>
    <x v="0"/>
    <x v="0"/>
    <x v="0"/>
    <x v="0"/>
    <x v="0"/>
    <x v="0"/>
    <x v="0"/>
    <x v="0"/>
    <x v="0"/>
    <x v="0"/>
    <x v="0"/>
    <s v="Direção dos  Recursos Humanos"/>
    <x v="0"/>
    <x v="0"/>
    <x v="0"/>
    <x v="0"/>
    <x v="0"/>
    <x v="0"/>
    <x v="0"/>
    <x v="0"/>
    <x v="0"/>
    <x v="0"/>
    <x v="7"/>
    <x v="0"/>
    <s v="Pagamento de salário referente a 11-2025"/>
  </r>
  <r>
    <x v="0"/>
    <n v="0"/>
    <n v="0"/>
    <n v="0"/>
    <n v="4036"/>
    <x v="2756"/>
    <x v="0"/>
    <x v="0"/>
    <x v="0"/>
    <s v="03.16.25"/>
    <x v="21"/>
    <x v="0"/>
    <x v="0"/>
    <s v="Direção dos  Recursos Humanos"/>
    <s v="03.16.25"/>
    <s v="Direção dos  Recursos Humanos"/>
    <s v="03.16.25"/>
    <x v="48"/>
    <x v="0"/>
    <x v="0"/>
    <x v="1"/>
    <x v="1"/>
    <x v="0"/>
    <x v="0"/>
    <x v="0"/>
    <x v="10"/>
    <s v="2025-11-20"/>
    <x v="3"/>
    <n v="4036"/>
    <x v="0"/>
    <m/>
    <x v="0"/>
    <m/>
    <x v="219"/>
    <n v="100474703"/>
    <x v="0"/>
    <x v="7"/>
    <s v="Direção dos  Recursos Humanos"/>
    <s v="ORI"/>
    <x v="0"/>
    <m/>
    <x v="0"/>
    <x v="0"/>
    <x v="0"/>
    <x v="0"/>
    <x v="0"/>
    <x v="0"/>
    <x v="0"/>
    <x v="0"/>
    <x v="0"/>
    <x v="0"/>
    <x v="0"/>
    <s v="Direção dos  Recursos Humanos"/>
    <x v="0"/>
    <x v="0"/>
    <x v="0"/>
    <x v="0"/>
    <x v="0"/>
    <x v="0"/>
    <x v="0"/>
    <x v="0"/>
    <x v="0"/>
    <x v="0"/>
    <x v="7"/>
    <x v="0"/>
    <s v="Pagamento de salário referente a 11-2025"/>
  </r>
  <r>
    <x v="0"/>
    <n v="0"/>
    <n v="0"/>
    <n v="0"/>
    <n v="11381"/>
    <x v="2756"/>
    <x v="0"/>
    <x v="0"/>
    <x v="0"/>
    <s v="03.16.25"/>
    <x v="21"/>
    <x v="0"/>
    <x v="0"/>
    <s v="Direção dos  Recursos Humanos"/>
    <s v="03.16.25"/>
    <s v="Direção dos  Recursos Humanos"/>
    <s v="03.16.25"/>
    <x v="71"/>
    <x v="0"/>
    <x v="1"/>
    <x v="15"/>
    <x v="0"/>
    <x v="0"/>
    <x v="0"/>
    <x v="0"/>
    <x v="10"/>
    <s v="2025-11-20"/>
    <x v="3"/>
    <n v="11381"/>
    <x v="0"/>
    <m/>
    <x v="0"/>
    <m/>
    <x v="219"/>
    <n v="100474703"/>
    <x v="0"/>
    <x v="7"/>
    <s v="Direção dos  Recursos Humanos"/>
    <s v="ORI"/>
    <x v="0"/>
    <m/>
    <x v="0"/>
    <x v="0"/>
    <x v="0"/>
    <x v="0"/>
    <x v="0"/>
    <x v="0"/>
    <x v="0"/>
    <x v="0"/>
    <x v="0"/>
    <x v="0"/>
    <x v="0"/>
    <s v="Direção dos  Recursos Humanos"/>
    <x v="0"/>
    <x v="0"/>
    <x v="0"/>
    <x v="0"/>
    <x v="0"/>
    <x v="0"/>
    <x v="0"/>
    <x v="0"/>
    <x v="0"/>
    <x v="0"/>
    <x v="7"/>
    <x v="0"/>
    <s v="Pagamento de salário referente a 11-2025"/>
  </r>
  <r>
    <x v="0"/>
    <n v="0"/>
    <n v="0"/>
    <n v="0"/>
    <n v="510"/>
    <x v="2756"/>
    <x v="0"/>
    <x v="0"/>
    <x v="0"/>
    <s v="03.16.25"/>
    <x v="21"/>
    <x v="0"/>
    <x v="0"/>
    <s v="Direção dos  Recursos Humanos"/>
    <s v="03.16.25"/>
    <s v="Direção dos  Recursos Humanos"/>
    <s v="03.16.25"/>
    <x v="8"/>
    <x v="0"/>
    <x v="0"/>
    <x v="0"/>
    <x v="0"/>
    <x v="0"/>
    <x v="0"/>
    <x v="0"/>
    <x v="10"/>
    <s v="2025-11-20"/>
    <x v="3"/>
    <n v="510"/>
    <x v="0"/>
    <m/>
    <x v="0"/>
    <m/>
    <x v="9"/>
    <n v="100474696"/>
    <x v="0"/>
    <x v="1"/>
    <s v="Direção dos  Recursos Humanos"/>
    <s v="ORI"/>
    <x v="0"/>
    <m/>
    <x v="0"/>
    <x v="0"/>
    <x v="0"/>
    <x v="0"/>
    <x v="0"/>
    <x v="0"/>
    <x v="0"/>
    <x v="0"/>
    <x v="0"/>
    <x v="0"/>
    <x v="0"/>
    <s v="Direção dos  Recursos Humanos"/>
    <x v="0"/>
    <x v="0"/>
    <x v="0"/>
    <x v="0"/>
    <x v="0"/>
    <x v="0"/>
    <x v="0"/>
    <x v="0"/>
    <x v="0"/>
    <x v="0"/>
    <x v="1"/>
    <x v="0"/>
    <s v="Pagamento de salário referente a 11-2025"/>
  </r>
  <r>
    <x v="0"/>
    <n v="0"/>
    <n v="0"/>
    <n v="0"/>
    <n v="1693"/>
    <x v="2756"/>
    <x v="0"/>
    <x v="0"/>
    <x v="0"/>
    <s v="03.16.25"/>
    <x v="21"/>
    <x v="0"/>
    <x v="0"/>
    <s v="Direção dos  Recursos Humanos"/>
    <s v="03.16.25"/>
    <s v="Direção dos  Recursos Humanos"/>
    <s v="03.16.25"/>
    <x v="46"/>
    <x v="0"/>
    <x v="0"/>
    <x v="1"/>
    <x v="0"/>
    <x v="0"/>
    <x v="0"/>
    <x v="0"/>
    <x v="10"/>
    <s v="2025-11-20"/>
    <x v="3"/>
    <n v="1693"/>
    <x v="0"/>
    <m/>
    <x v="0"/>
    <m/>
    <x v="9"/>
    <n v="100474696"/>
    <x v="0"/>
    <x v="1"/>
    <s v="Direção dos  Recursos Humanos"/>
    <s v="ORI"/>
    <x v="0"/>
    <m/>
    <x v="0"/>
    <x v="0"/>
    <x v="0"/>
    <x v="0"/>
    <x v="0"/>
    <x v="0"/>
    <x v="0"/>
    <x v="0"/>
    <x v="0"/>
    <x v="0"/>
    <x v="0"/>
    <s v="Direção dos  Recursos Humanos"/>
    <x v="0"/>
    <x v="0"/>
    <x v="0"/>
    <x v="0"/>
    <x v="0"/>
    <x v="0"/>
    <x v="0"/>
    <x v="0"/>
    <x v="0"/>
    <x v="0"/>
    <x v="1"/>
    <x v="0"/>
    <s v="Pagamento de salário referente a 11-2025"/>
  </r>
  <r>
    <x v="0"/>
    <n v="0"/>
    <n v="0"/>
    <n v="0"/>
    <n v="75"/>
    <x v="2756"/>
    <x v="0"/>
    <x v="0"/>
    <x v="0"/>
    <s v="03.16.25"/>
    <x v="21"/>
    <x v="0"/>
    <x v="0"/>
    <s v="Direção dos  Recursos Humanos"/>
    <s v="03.16.25"/>
    <s v="Direção dos  Recursos Humanos"/>
    <s v="03.16.25"/>
    <x v="45"/>
    <x v="0"/>
    <x v="0"/>
    <x v="1"/>
    <x v="0"/>
    <x v="0"/>
    <x v="0"/>
    <x v="0"/>
    <x v="10"/>
    <s v="2025-11-20"/>
    <x v="3"/>
    <n v="75"/>
    <x v="0"/>
    <m/>
    <x v="0"/>
    <m/>
    <x v="9"/>
    <n v="100474696"/>
    <x v="0"/>
    <x v="1"/>
    <s v="Direção dos  Recursos Humanos"/>
    <s v="ORI"/>
    <x v="0"/>
    <m/>
    <x v="0"/>
    <x v="0"/>
    <x v="0"/>
    <x v="0"/>
    <x v="0"/>
    <x v="0"/>
    <x v="0"/>
    <x v="0"/>
    <x v="0"/>
    <x v="0"/>
    <x v="0"/>
    <s v="Direção dos  Recursos Humanos"/>
    <x v="0"/>
    <x v="0"/>
    <x v="0"/>
    <x v="0"/>
    <x v="0"/>
    <x v="0"/>
    <x v="0"/>
    <x v="0"/>
    <x v="0"/>
    <x v="0"/>
    <x v="1"/>
    <x v="0"/>
    <s v="Pagamento de salário referente a 11-2025"/>
  </r>
  <r>
    <x v="0"/>
    <n v="0"/>
    <n v="0"/>
    <n v="0"/>
    <n v="12516"/>
    <x v="2756"/>
    <x v="0"/>
    <x v="0"/>
    <x v="0"/>
    <s v="03.16.25"/>
    <x v="21"/>
    <x v="0"/>
    <x v="0"/>
    <s v="Direção dos  Recursos Humanos"/>
    <s v="03.16.25"/>
    <s v="Direção dos  Recursos Humanos"/>
    <s v="03.16.25"/>
    <x v="42"/>
    <x v="0"/>
    <x v="0"/>
    <x v="1"/>
    <x v="1"/>
    <x v="0"/>
    <x v="0"/>
    <x v="0"/>
    <x v="10"/>
    <s v="2025-11-20"/>
    <x v="3"/>
    <n v="12516"/>
    <x v="0"/>
    <m/>
    <x v="0"/>
    <m/>
    <x v="9"/>
    <n v="100474696"/>
    <x v="0"/>
    <x v="1"/>
    <s v="Direção dos  Recursos Humanos"/>
    <s v="ORI"/>
    <x v="0"/>
    <m/>
    <x v="0"/>
    <x v="0"/>
    <x v="0"/>
    <x v="0"/>
    <x v="0"/>
    <x v="0"/>
    <x v="0"/>
    <x v="0"/>
    <x v="0"/>
    <x v="0"/>
    <x v="0"/>
    <s v="Direção dos  Recursos Humanos"/>
    <x v="0"/>
    <x v="0"/>
    <x v="0"/>
    <x v="0"/>
    <x v="0"/>
    <x v="0"/>
    <x v="0"/>
    <x v="0"/>
    <x v="0"/>
    <x v="0"/>
    <x v="1"/>
    <x v="0"/>
    <s v="Pagamento de salário referente a 11-2025"/>
  </r>
  <r>
    <x v="0"/>
    <n v="0"/>
    <n v="0"/>
    <n v="0"/>
    <n v="15019"/>
    <x v="2756"/>
    <x v="0"/>
    <x v="0"/>
    <x v="0"/>
    <s v="03.16.25"/>
    <x v="21"/>
    <x v="0"/>
    <x v="0"/>
    <s v="Direção dos  Recursos Humanos"/>
    <s v="03.16.25"/>
    <s v="Direção dos  Recursos Humanos"/>
    <s v="03.16.25"/>
    <x v="47"/>
    <x v="0"/>
    <x v="0"/>
    <x v="1"/>
    <x v="1"/>
    <x v="0"/>
    <x v="0"/>
    <x v="0"/>
    <x v="10"/>
    <s v="2025-11-20"/>
    <x v="3"/>
    <n v="15019"/>
    <x v="0"/>
    <m/>
    <x v="0"/>
    <m/>
    <x v="9"/>
    <n v="100474696"/>
    <x v="0"/>
    <x v="1"/>
    <s v="Direção dos  Recursos Humanos"/>
    <s v="ORI"/>
    <x v="0"/>
    <m/>
    <x v="0"/>
    <x v="0"/>
    <x v="0"/>
    <x v="0"/>
    <x v="0"/>
    <x v="0"/>
    <x v="0"/>
    <x v="0"/>
    <x v="0"/>
    <x v="0"/>
    <x v="0"/>
    <s v="Direção dos  Recursos Humanos"/>
    <x v="0"/>
    <x v="0"/>
    <x v="0"/>
    <x v="0"/>
    <x v="0"/>
    <x v="0"/>
    <x v="0"/>
    <x v="0"/>
    <x v="0"/>
    <x v="0"/>
    <x v="1"/>
    <x v="0"/>
    <s v="Pagamento de salário referente a 11-2025"/>
  </r>
  <r>
    <x v="0"/>
    <n v="0"/>
    <n v="0"/>
    <n v="0"/>
    <n v="2542"/>
    <x v="2756"/>
    <x v="0"/>
    <x v="0"/>
    <x v="0"/>
    <s v="03.16.25"/>
    <x v="21"/>
    <x v="0"/>
    <x v="0"/>
    <s v="Direção dos  Recursos Humanos"/>
    <s v="03.16.25"/>
    <s v="Direção dos  Recursos Humanos"/>
    <s v="03.16.25"/>
    <x v="70"/>
    <x v="0"/>
    <x v="1"/>
    <x v="15"/>
    <x v="0"/>
    <x v="0"/>
    <x v="0"/>
    <x v="0"/>
    <x v="10"/>
    <s v="2025-11-20"/>
    <x v="3"/>
    <n v="2542"/>
    <x v="0"/>
    <m/>
    <x v="0"/>
    <m/>
    <x v="9"/>
    <n v="100474696"/>
    <x v="0"/>
    <x v="1"/>
    <s v="Direção dos  Recursos Humanos"/>
    <s v="ORI"/>
    <x v="0"/>
    <m/>
    <x v="0"/>
    <x v="0"/>
    <x v="0"/>
    <x v="0"/>
    <x v="0"/>
    <x v="0"/>
    <x v="0"/>
    <x v="0"/>
    <x v="0"/>
    <x v="0"/>
    <x v="0"/>
    <s v="Direção dos  Recursos Humanos"/>
    <x v="0"/>
    <x v="0"/>
    <x v="0"/>
    <x v="0"/>
    <x v="0"/>
    <x v="0"/>
    <x v="0"/>
    <x v="0"/>
    <x v="0"/>
    <x v="0"/>
    <x v="1"/>
    <x v="0"/>
    <s v="Pagamento de salário referente a 11-2025"/>
  </r>
  <r>
    <x v="0"/>
    <n v="0"/>
    <n v="0"/>
    <n v="0"/>
    <n v="18351"/>
    <x v="2756"/>
    <x v="0"/>
    <x v="0"/>
    <x v="0"/>
    <s v="03.16.25"/>
    <x v="21"/>
    <x v="0"/>
    <x v="0"/>
    <s v="Direção dos  Recursos Humanos"/>
    <s v="03.16.25"/>
    <s v="Direção dos  Recursos Humanos"/>
    <s v="03.16.25"/>
    <x v="48"/>
    <x v="0"/>
    <x v="0"/>
    <x v="1"/>
    <x v="1"/>
    <x v="0"/>
    <x v="0"/>
    <x v="0"/>
    <x v="10"/>
    <s v="2025-11-20"/>
    <x v="3"/>
    <n v="18351"/>
    <x v="0"/>
    <m/>
    <x v="0"/>
    <m/>
    <x v="9"/>
    <n v="100474696"/>
    <x v="0"/>
    <x v="1"/>
    <s v="Direção dos  Recursos Humanos"/>
    <s v="ORI"/>
    <x v="0"/>
    <m/>
    <x v="0"/>
    <x v="0"/>
    <x v="0"/>
    <x v="0"/>
    <x v="0"/>
    <x v="0"/>
    <x v="0"/>
    <x v="0"/>
    <x v="0"/>
    <x v="0"/>
    <x v="0"/>
    <s v="Direção dos  Recursos Humanos"/>
    <x v="0"/>
    <x v="0"/>
    <x v="0"/>
    <x v="0"/>
    <x v="0"/>
    <x v="0"/>
    <x v="0"/>
    <x v="0"/>
    <x v="0"/>
    <x v="0"/>
    <x v="1"/>
    <x v="0"/>
    <s v="Pagamento de salário referente a 11-2025"/>
  </r>
  <r>
    <x v="0"/>
    <n v="0"/>
    <n v="0"/>
    <n v="0"/>
    <n v="51735"/>
    <x v="2756"/>
    <x v="0"/>
    <x v="0"/>
    <x v="0"/>
    <s v="03.16.25"/>
    <x v="21"/>
    <x v="0"/>
    <x v="0"/>
    <s v="Direção dos  Recursos Humanos"/>
    <s v="03.16.25"/>
    <s v="Direção dos  Recursos Humanos"/>
    <s v="03.16.25"/>
    <x v="71"/>
    <x v="0"/>
    <x v="1"/>
    <x v="15"/>
    <x v="0"/>
    <x v="0"/>
    <x v="0"/>
    <x v="0"/>
    <x v="10"/>
    <s v="2025-11-20"/>
    <x v="3"/>
    <n v="51735"/>
    <x v="0"/>
    <m/>
    <x v="0"/>
    <m/>
    <x v="9"/>
    <n v="100474696"/>
    <x v="0"/>
    <x v="1"/>
    <s v="Direção dos  Recursos Humanos"/>
    <s v="ORI"/>
    <x v="0"/>
    <m/>
    <x v="0"/>
    <x v="0"/>
    <x v="0"/>
    <x v="0"/>
    <x v="0"/>
    <x v="0"/>
    <x v="0"/>
    <x v="0"/>
    <x v="0"/>
    <x v="0"/>
    <x v="0"/>
    <s v="Direção dos  Recursos Humanos"/>
    <x v="0"/>
    <x v="0"/>
    <x v="0"/>
    <x v="0"/>
    <x v="0"/>
    <x v="0"/>
    <x v="0"/>
    <x v="0"/>
    <x v="0"/>
    <x v="0"/>
    <x v="1"/>
    <x v="0"/>
    <s v="Pagamento de salário referente a 11-2025"/>
  </r>
  <r>
    <x v="0"/>
    <n v="0"/>
    <n v="0"/>
    <n v="0"/>
    <n v="0"/>
    <x v="2756"/>
    <x v="0"/>
    <x v="0"/>
    <x v="0"/>
    <s v="03.16.25"/>
    <x v="21"/>
    <x v="0"/>
    <x v="0"/>
    <s v="Direção dos  Recursos Humanos"/>
    <s v="03.16.25"/>
    <s v="Direção dos  Recursos Humanos"/>
    <s v="03.16.25"/>
    <x v="8"/>
    <x v="0"/>
    <x v="0"/>
    <x v="0"/>
    <x v="0"/>
    <x v="0"/>
    <x v="0"/>
    <x v="0"/>
    <x v="10"/>
    <s v="2025-11-20"/>
    <x v="3"/>
    <n v="0"/>
    <x v="0"/>
    <m/>
    <x v="0"/>
    <m/>
    <x v="220"/>
    <n v="100474802"/>
    <x v="0"/>
    <x v="8"/>
    <s v="Direção dos  Recursos Humanos"/>
    <s v="ORI"/>
    <x v="0"/>
    <m/>
    <x v="0"/>
    <x v="0"/>
    <x v="0"/>
    <x v="0"/>
    <x v="0"/>
    <x v="0"/>
    <x v="0"/>
    <x v="0"/>
    <x v="0"/>
    <x v="0"/>
    <x v="0"/>
    <s v="Direção dos  Recursos Humanos"/>
    <x v="0"/>
    <x v="0"/>
    <x v="0"/>
    <x v="0"/>
    <x v="0"/>
    <x v="0"/>
    <x v="0"/>
    <x v="0"/>
    <x v="0"/>
    <x v="0"/>
    <x v="8"/>
    <x v="0"/>
    <s v="Pagamento de salário referente a 11-2025"/>
  </r>
  <r>
    <x v="0"/>
    <n v="0"/>
    <n v="0"/>
    <n v="0"/>
    <n v="3"/>
    <x v="2756"/>
    <x v="0"/>
    <x v="0"/>
    <x v="0"/>
    <s v="03.16.25"/>
    <x v="21"/>
    <x v="0"/>
    <x v="0"/>
    <s v="Direção dos  Recursos Humanos"/>
    <s v="03.16.25"/>
    <s v="Direção dos  Recursos Humanos"/>
    <s v="03.16.25"/>
    <x v="46"/>
    <x v="0"/>
    <x v="0"/>
    <x v="1"/>
    <x v="0"/>
    <x v="0"/>
    <x v="0"/>
    <x v="0"/>
    <x v="10"/>
    <s v="2025-11-20"/>
    <x v="3"/>
    <n v="3"/>
    <x v="0"/>
    <m/>
    <x v="0"/>
    <m/>
    <x v="220"/>
    <n v="100474802"/>
    <x v="0"/>
    <x v="8"/>
    <s v="Direção dos  Recursos Humanos"/>
    <s v="ORI"/>
    <x v="0"/>
    <m/>
    <x v="0"/>
    <x v="0"/>
    <x v="0"/>
    <x v="0"/>
    <x v="0"/>
    <x v="0"/>
    <x v="0"/>
    <x v="0"/>
    <x v="0"/>
    <x v="0"/>
    <x v="0"/>
    <s v="Direção dos  Recursos Humanos"/>
    <x v="0"/>
    <x v="0"/>
    <x v="0"/>
    <x v="0"/>
    <x v="0"/>
    <x v="0"/>
    <x v="0"/>
    <x v="0"/>
    <x v="0"/>
    <x v="0"/>
    <x v="8"/>
    <x v="0"/>
    <s v="Pagamento de salário referente a 11-2025"/>
  </r>
  <r>
    <x v="0"/>
    <n v="0"/>
    <n v="0"/>
    <n v="0"/>
    <n v="0"/>
    <x v="2756"/>
    <x v="0"/>
    <x v="0"/>
    <x v="0"/>
    <s v="03.16.25"/>
    <x v="21"/>
    <x v="0"/>
    <x v="0"/>
    <s v="Direção dos  Recursos Humanos"/>
    <s v="03.16.25"/>
    <s v="Direção dos  Recursos Humanos"/>
    <s v="03.16.25"/>
    <x v="45"/>
    <x v="0"/>
    <x v="0"/>
    <x v="1"/>
    <x v="0"/>
    <x v="0"/>
    <x v="0"/>
    <x v="0"/>
    <x v="10"/>
    <s v="2025-11-20"/>
    <x v="3"/>
    <n v="0"/>
    <x v="0"/>
    <m/>
    <x v="0"/>
    <m/>
    <x v="220"/>
    <n v="100474802"/>
    <x v="0"/>
    <x v="8"/>
    <s v="Direção dos  Recursos Humanos"/>
    <s v="ORI"/>
    <x v="0"/>
    <m/>
    <x v="0"/>
    <x v="0"/>
    <x v="0"/>
    <x v="0"/>
    <x v="0"/>
    <x v="0"/>
    <x v="0"/>
    <x v="0"/>
    <x v="0"/>
    <x v="0"/>
    <x v="0"/>
    <s v="Direção dos  Recursos Humanos"/>
    <x v="0"/>
    <x v="0"/>
    <x v="0"/>
    <x v="0"/>
    <x v="0"/>
    <x v="0"/>
    <x v="0"/>
    <x v="0"/>
    <x v="0"/>
    <x v="0"/>
    <x v="8"/>
    <x v="0"/>
    <s v="Pagamento de salário referente a 11-2025"/>
  </r>
  <r>
    <x v="0"/>
    <n v="0"/>
    <n v="0"/>
    <n v="0"/>
    <n v="24"/>
    <x v="2756"/>
    <x v="0"/>
    <x v="0"/>
    <x v="0"/>
    <s v="03.16.25"/>
    <x v="21"/>
    <x v="0"/>
    <x v="0"/>
    <s v="Direção dos  Recursos Humanos"/>
    <s v="03.16.25"/>
    <s v="Direção dos  Recursos Humanos"/>
    <s v="03.16.25"/>
    <x v="42"/>
    <x v="0"/>
    <x v="0"/>
    <x v="1"/>
    <x v="1"/>
    <x v="0"/>
    <x v="0"/>
    <x v="0"/>
    <x v="10"/>
    <s v="2025-11-20"/>
    <x v="3"/>
    <n v="24"/>
    <x v="0"/>
    <m/>
    <x v="0"/>
    <m/>
    <x v="220"/>
    <n v="100474802"/>
    <x v="0"/>
    <x v="8"/>
    <s v="Direção dos  Recursos Humanos"/>
    <s v="ORI"/>
    <x v="0"/>
    <m/>
    <x v="0"/>
    <x v="0"/>
    <x v="0"/>
    <x v="0"/>
    <x v="0"/>
    <x v="0"/>
    <x v="0"/>
    <x v="0"/>
    <x v="0"/>
    <x v="0"/>
    <x v="0"/>
    <s v="Direção dos  Recursos Humanos"/>
    <x v="0"/>
    <x v="0"/>
    <x v="0"/>
    <x v="0"/>
    <x v="0"/>
    <x v="0"/>
    <x v="0"/>
    <x v="0"/>
    <x v="0"/>
    <x v="0"/>
    <x v="8"/>
    <x v="0"/>
    <s v="Pagamento de salário referente a 11-2025"/>
  </r>
  <r>
    <x v="0"/>
    <n v="0"/>
    <n v="0"/>
    <n v="0"/>
    <n v="29"/>
    <x v="2756"/>
    <x v="0"/>
    <x v="0"/>
    <x v="0"/>
    <s v="03.16.25"/>
    <x v="21"/>
    <x v="0"/>
    <x v="0"/>
    <s v="Direção dos  Recursos Humanos"/>
    <s v="03.16.25"/>
    <s v="Direção dos  Recursos Humanos"/>
    <s v="03.16.25"/>
    <x v="47"/>
    <x v="0"/>
    <x v="0"/>
    <x v="1"/>
    <x v="1"/>
    <x v="0"/>
    <x v="0"/>
    <x v="0"/>
    <x v="10"/>
    <s v="2025-11-20"/>
    <x v="3"/>
    <n v="29"/>
    <x v="0"/>
    <m/>
    <x v="0"/>
    <m/>
    <x v="220"/>
    <n v="100474802"/>
    <x v="0"/>
    <x v="8"/>
    <s v="Direção dos  Recursos Humanos"/>
    <s v="ORI"/>
    <x v="0"/>
    <m/>
    <x v="0"/>
    <x v="0"/>
    <x v="0"/>
    <x v="0"/>
    <x v="0"/>
    <x v="0"/>
    <x v="0"/>
    <x v="0"/>
    <x v="0"/>
    <x v="0"/>
    <x v="0"/>
    <s v="Direção dos  Recursos Humanos"/>
    <x v="0"/>
    <x v="0"/>
    <x v="0"/>
    <x v="0"/>
    <x v="0"/>
    <x v="0"/>
    <x v="0"/>
    <x v="0"/>
    <x v="0"/>
    <x v="0"/>
    <x v="8"/>
    <x v="0"/>
    <s v="Pagamento de salário referente a 11-2025"/>
  </r>
  <r>
    <x v="0"/>
    <n v="0"/>
    <n v="0"/>
    <n v="0"/>
    <n v="4"/>
    <x v="2756"/>
    <x v="0"/>
    <x v="0"/>
    <x v="0"/>
    <s v="03.16.25"/>
    <x v="21"/>
    <x v="0"/>
    <x v="0"/>
    <s v="Direção dos  Recursos Humanos"/>
    <s v="03.16.25"/>
    <s v="Direção dos  Recursos Humanos"/>
    <s v="03.16.25"/>
    <x v="70"/>
    <x v="0"/>
    <x v="1"/>
    <x v="15"/>
    <x v="0"/>
    <x v="0"/>
    <x v="0"/>
    <x v="0"/>
    <x v="10"/>
    <s v="2025-11-20"/>
    <x v="3"/>
    <n v="4"/>
    <x v="0"/>
    <m/>
    <x v="0"/>
    <m/>
    <x v="220"/>
    <n v="100474802"/>
    <x v="0"/>
    <x v="8"/>
    <s v="Direção dos  Recursos Humanos"/>
    <s v="ORI"/>
    <x v="0"/>
    <m/>
    <x v="0"/>
    <x v="0"/>
    <x v="0"/>
    <x v="0"/>
    <x v="0"/>
    <x v="0"/>
    <x v="0"/>
    <x v="0"/>
    <x v="0"/>
    <x v="0"/>
    <x v="0"/>
    <s v="Direção dos  Recursos Humanos"/>
    <x v="0"/>
    <x v="0"/>
    <x v="0"/>
    <x v="0"/>
    <x v="0"/>
    <x v="0"/>
    <x v="0"/>
    <x v="0"/>
    <x v="0"/>
    <x v="0"/>
    <x v="8"/>
    <x v="0"/>
    <s v="Pagamento de salário referente a 11-2025"/>
  </r>
  <r>
    <x v="0"/>
    <n v="0"/>
    <n v="0"/>
    <n v="0"/>
    <n v="35"/>
    <x v="2756"/>
    <x v="0"/>
    <x v="0"/>
    <x v="0"/>
    <s v="03.16.25"/>
    <x v="21"/>
    <x v="0"/>
    <x v="0"/>
    <s v="Direção dos  Recursos Humanos"/>
    <s v="03.16.25"/>
    <s v="Direção dos  Recursos Humanos"/>
    <s v="03.16.25"/>
    <x v="48"/>
    <x v="0"/>
    <x v="0"/>
    <x v="1"/>
    <x v="1"/>
    <x v="0"/>
    <x v="0"/>
    <x v="0"/>
    <x v="10"/>
    <s v="2025-11-20"/>
    <x v="3"/>
    <n v="35"/>
    <x v="0"/>
    <m/>
    <x v="0"/>
    <m/>
    <x v="220"/>
    <n v="100474802"/>
    <x v="0"/>
    <x v="8"/>
    <s v="Direção dos  Recursos Humanos"/>
    <s v="ORI"/>
    <x v="0"/>
    <m/>
    <x v="0"/>
    <x v="0"/>
    <x v="0"/>
    <x v="0"/>
    <x v="0"/>
    <x v="0"/>
    <x v="0"/>
    <x v="0"/>
    <x v="0"/>
    <x v="0"/>
    <x v="0"/>
    <s v="Direção dos  Recursos Humanos"/>
    <x v="0"/>
    <x v="0"/>
    <x v="0"/>
    <x v="0"/>
    <x v="0"/>
    <x v="0"/>
    <x v="0"/>
    <x v="0"/>
    <x v="0"/>
    <x v="0"/>
    <x v="8"/>
    <x v="0"/>
    <s v="Pagamento de salário referente a 11-2025"/>
  </r>
  <r>
    <x v="0"/>
    <n v="0"/>
    <n v="0"/>
    <n v="0"/>
    <n v="105"/>
    <x v="2756"/>
    <x v="0"/>
    <x v="0"/>
    <x v="0"/>
    <s v="03.16.25"/>
    <x v="21"/>
    <x v="0"/>
    <x v="0"/>
    <s v="Direção dos  Recursos Humanos"/>
    <s v="03.16.25"/>
    <s v="Direção dos  Recursos Humanos"/>
    <s v="03.16.25"/>
    <x v="71"/>
    <x v="0"/>
    <x v="1"/>
    <x v="15"/>
    <x v="0"/>
    <x v="0"/>
    <x v="0"/>
    <x v="0"/>
    <x v="10"/>
    <s v="2025-11-20"/>
    <x v="3"/>
    <n v="105"/>
    <x v="0"/>
    <m/>
    <x v="0"/>
    <m/>
    <x v="220"/>
    <n v="100474802"/>
    <x v="0"/>
    <x v="8"/>
    <s v="Direção dos  Recursos Humanos"/>
    <s v="ORI"/>
    <x v="0"/>
    <m/>
    <x v="0"/>
    <x v="0"/>
    <x v="0"/>
    <x v="0"/>
    <x v="0"/>
    <x v="0"/>
    <x v="0"/>
    <x v="0"/>
    <x v="0"/>
    <x v="0"/>
    <x v="0"/>
    <s v="Direção dos  Recursos Humanos"/>
    <x v="0"/>
    <x v="0"/>
    <x v="0"/>
    <x v="0"/>
    <x v="0"/>
    <x v="0"/>
    <x v="0"/>
    <x v="0"/>
    <x v="0"/>
    <x v="0"/>
    <x v="8"/>
    <x v="0"/>
    <s v="Pagamento de salário referente a 11-2025"/>
  </r>
  <r>
    <x v="0"/>
    <n v="0"/>
    <n v="0"/>
    <n v="0"/>
    <n v="24"/>
    <x v="2756"/>
    <x v="0"/>
    <x v="0"/>
    <x v="0"/>
    <s v="03.16.25"/>
    <x v="21"/>
    <x v="0"/>
    <x v="0"/>
    <s v="Direção dos  Recursos Humanos"/>
    <s v="03.16.25"/>
    <s v="Direção dos  Recursos Humanos"/>
    <s v="03.16.25"/>
    <x v="8"/>
    <x v="0"/>
    <x v="0"/>
    <x v="0"/>
    <x v="0"/>
    <x v="0"/>
    <x v="0"/>
    <x v="0"/>
    <x v="10"/>
    <s v="2025-11-20"/>
    <x v="3"/>
    <n v="24"/>
    <x v="0"/>
    <m/>
    <x v="0"/>
    <m/>
    <x v="66"/>
    <n v="100474708"/>
    <x v="0"/>
    <x v="3"/>
    <s v="Direção dos  Recursos Humanos"/>
    <s v="ORI"/>
    <x v="0"/>
    <m/>
    <x v="0"/>
    <x v="0"/>
    <x v="0"/>
    <x v="0"/>
    <x v="0"/>
    <x v="0"/>
    <x v="0"/>
    <x v="0"/>
    <x v="0"/>
    <x v="0"/>
    <x v="0"/>
    <s v="Direção dos  Recursos Humanos"/>
    <x v="0"/>
    <x v="0"/>
    <x v="0"/>
    <x v="0"/>
    <x v="0"/>
    <x v="0"/>
    <x v="0"/>
    <x v="0"/>
    <x v="0"/>
    <x v="0"/>
    <x v="3"/>
    <x v="0"/>
    <s v="Pagamento de salário referente a 11-2025"/>
  </r>
  <r>
    <x v="0"/>
    <n v="0"/>
    <n v="0"/>
    <n v="0"/>
    <n v="82"/>
    <x v="2756"/>
    <x v="0"/>
    <x v="0"/>
    <x v="0"/>
    <s v="03.16.25"/>
    <x v="21"/>
    <x v="0"/>
    <x v="0"/>
    <s v="Direção dos  Recursos Humanos"/>
    <s v="03.16.25"/>
    <s v="Direção dos  Recursos Humanos"/>
    <s v="03.16.25"/>
    <x v="46"/>
    <x v="0"/>
    <x v="0"/>
    <x v="1"/>
    <x v="0"/>
    <x v="0"/>
    <x v="0"/>
    <x v="0"/>
    <x v="10"/>
    <s v="2025-11-20"/>
    <x v="3"/>
    <n v="82"/>
    <x v="0"/>
    <m/>
    <x v="0"/>
    <m/>
    <x v="66"/>
    <n v="100474708"/>
    <x v="0"/>
    <x v="3"/>
    <s v="Direção dos  Recursos Humanos"/>
    <s v="ORI"/>
    <x v="0"/>
    <m/>
    <x v="0"/>
    <x v="0"/>
    <x v="0"/>
    <x v="0"/>
    <x v="0"/>
    <x v="0"/>
    <x v="0"/>
    <x v="0"/>
    <x v="0"/>
    <x v="0"/>
    <x v="0"/>
    <s v="Direção dos  Recursos Humanos"/>
    <x v="0"/>
    <x v="0"/>
    <x v="0"/>
    <x v="0"/>
    <x v="0"/>
    <x v="0"/>
    <x v="0"/>
    <x v="0"/>
    <x v="0"/>
    <x v="0"/>
    <x v="3"/>
    <x v="0"/>
    <s v="Pagamento de salário referente a 11-2025"/>
  </r>
  <r>
    <x v="0"/>
    <n v="0"/>
    <n v="0"/>
    <n v="0"/>
    <n v="3"/>
    <x v="2756"/>
    <x v="0"/>
    <x v="0"/>
    <x v="0"/>
    <s v="03.16.25"/>
    <x v="21"/>
    <x v="0"/>
    <x v="0"/>
    <s v="Direção dos  Recursos Humanos"/>
    <s v="03.16.25"/>
    <s v="Direção dos  Recursos Humanos"/>
    <s v="03.16.25"/>
    <x v="45"/>
    <x v="0"/>
    <x v="0"/>
    <x v="1"/>
    <x v="0"/>
    <x v="0"/>
    <x v="0"/>
    <x v="0"/>
    <x v="10"/>
    <s v="2025-11-20"/>
    <x v="3"/>
    <n v="3"/>
    <x v="0"/>
    <m/>
    <x v="0"/>
    <m/>
    <x v="66"/>
    <n v="100474708"/>
    <x v="0"/>
    <x v="3"/>
    <s v="Direção dos  Recursos Humanos"/>
    <s v="ORI"/>
    <x v="0"/>
    <m/>
    <x v="0"/>
    <x v="0"/>
    <x v="0"/>
    <x v="0"/>
    <x v="0"/>
    <x v="0"/>
    <x v="0"/>
    <x v="0"/>
    <x v="0"/>
    <x v="0"/>
    <x v="0"/>
    <s v="Direção dos  Recursos Humanos"/>
    <x v="0"/>
    <x v="0"/>
    <x v="0"/>
    <x v="0"/>
    <x v="0"/>
    <x v="0"/>
    <x v="0"/>
    <x v="0"/>
    <x v="0"/>
    <x v="0"/>
    <x v="3"/>
    <x v="0"/>
    <s v="Pagamento de salário referente a 11-2025"/>
  </r>
  <r>
    <x v="0"/>
    <n v="0"/>
    <n v="0"/>
    <n v="0"/>
    <n v="610"/>
    <x v="2756"/>
    <x v="0"/>
    <x v="0"/>
    <x v="0"/>
    <s v="03.16.25"/>
    <x v="21"/>
    <x v="0"/>
    <x v="0"/>
    <s v="Direção dos  Recursos Humanos"/>
    <s v="03.16.25"/>
    <s v="Direção dos  Recursos Humanos"/>
    <s v="03.16.25"/>
    <x v="42"/>
    <x v="0"/>
    <x v="0"/>
    <x v="1"/>
    <x v="1"/>
    <x v="0"/>
    <x v="0"/>
    <x v="0"/>
    <x v="10"/>
    <s v="2025-11-20"/>
    <x v="3"/>
    <n v="610"/>
    <x v="0"/>
    <m/>
    <x v="0"/>
    <m/>
    <x v="66"/>
    <n v="100474708"/>
    <x v="0"/>
    <x v="3"/>
    <s v="Direção dos  Recursos Humanos"/>
    <s v="ORI"/>
    <x v="0"/>
    <m/>
    <x v="0"/>
    <x v="0"/>
    <x v="0"/>
    <x v="0"/>
    <x v="0"/>
    <x v="0"/>
    <x v="0"/>
    <x v="0"/>
    <x v="0"/>
    <x v="0"/>
    <x v="0"/>
    <s v="Direção dos  Recursos Humanos"/>
    <x v="0"/>
    <x v="0"/>
    <x v="0"/>
    <x v="0"/>
    <x v="0"/>
    <x v="0"/>
    <x v="0"/>
    <x v="0"/>
    <x v="0"/>
    <x v="0"/>
    <x v="3"/>
    <x v="0"/>
    <s v="Pagamento de salário referente a 11-2025"/>
  </r>
  <r>
    <x v="0"/>
    <n v="0"/>
    <n v="0"/>
    <n v="0"/>
    <n v="733"/>
    <x v="2756"/>
    <x v="0"/>
    <x v="0"/>
    <x v="0"/>
    <s v="03.16.25"/>
    <x v="21"/>
    <x v="0"/>
    <x v="0"/>
    <s v="Direção dos  Recursos Humanos"/>
    <s v="03.16.25"/>
    <s v="Direção dos  Recursos Humanos"/>
    <s v="03.16.25"/>
    <x v="47"/>
    <x v="0"/>
    <x v="0"/>
    <x v="1"/>
    <x v="1"/>
    <x v="0"/>
    <x v="0"/>
    <x v="0"/>
    <x v="10"/>
    <s v="2025-11-20"/>
    <x v="3"/>
    <n v="733"/>
    <x v="0"/>
    <m/>
    <x v="0"/>
    <m/>
    <x v="66"/>
    <n v="100474708"/>
    <x v="0"/>
    <x v="3"/>
    <s v="Direção dos  Recursos Humanos"/>
    <s v="ORI"/>
    <x v="0"/>
    <m/>
    <x v="0"/>
    <x v="0"/>
    <x v="0"/>
    <x v="0"/>
    <x v="0"/>
    <x v="0"/>
    <x v="0"/>
    <x v="0"/>
    <x v="0"/>
    <x v="0"/>
    <x v="0"/>
    <s v="Direção dos  Recursos Humanos"/>
    <x v="0"/>
    <x v="0"/>
    <x v="0"/>
    <x v="0"/>
    <x v="0"/>
    <x v="0"/>
    <x v="0"/>
    <x v="0"/>
    <x v="0"/>
    <x v="0"/>
    <x v="3"/>
    <x v="0"/>
    <s v="Pagamento de salário referente a 11-2025"/>
  </r>
  <r>
    <x v="0"/>
    <n v="0"/>
    <n v="0"/>
    <n v="0"/>
    <n v="124"/>
    <x v="2756"/>
    <x v="0"/>
    <x v="0"/>
    <x v="0"/>
    <s v="03.16.25"/>
    <x v="21"/>
    <x v="0"/>
    <x v="0"/>
    <s v="Direção dos  Recursos Humanos"/>
    <s v="03.16.25"/>
    <s v="Direção dos  Recursos Humanos"/>
    <s v="03.16.25"/>
    <x v="70"/>
    <x v="0"/>
    <x v="1"/>
    <x v="15"/>
    <x v="0"/>
    <x v="0"/>
    <x v="0"/>
    <x v="0"/>
    <x v="10"/>
    <s v="2025-11-20"/>
    <x v="3"/>
    <n v="124"/>
    <x v="0"/>
    <m/>
    <x v="0"/>
    <m/>
    <x v="66"/>
    <n v="100474708"/>
    <x v="0"/>
    <x v="3"/>
    <s v="Direção dos  Recursos Humanos"/>
    <s v="ORI"/>
    <x v="0"/>
    <m/>
    <x v="0"/>
    <x v="0"/>
    <x v="0"/>
    <x v="0"/>
    <x v="0"/>
    <x v="0"/>
    <x v="0"/>
    <x v="0"/>
    <x v="0"/>
    <x v="0"/>
    <x v="0"/>
    <s v="Direção dos  Recursos Humanos"/>
    <x v="0"/>
    <x v="0"/>
    <x v="0"/>
    <x v="0"/>
    <x v="0"/>
    <x v="0"/>
    <x v="0"/>
    <x v="0"/>
    <x v="0"/>
    <x v="0"/>
    <x v="3"/>
    <x v="0"/>
    <s v="Pagamento de salário referente a 11-2025"/>
  </r>
  <r>
    <x v="0"/>
    <n v="0"/>
    <n v="0"/>
    <n v="0"/>
    <n v="895"/>
    <x v="2756"/>
    <x v="0"/>
    <x v="0"/>
    <x v="0"/>
    <s v="03.16.25"/>
    <x v="21"/>
    <x v="0"/>
    <x v="0"/>
    <s v="Direção dos  Recursos Humanos"/>
    <s v="03.16.25"/>
    <s v="Direção dos  Recursos Humanos"/>
    <s v="03.16.25"/>
    <x v="48"/>
    <x v="0"/>
    <x v="0"/>
    <x v="1"/>
    <x v="1"/>
    <x v="0"/>
    <x v="0"/>
    <x v="0"/>
    <x v="10"/>
    <s v="2025-11-20"/>
    <x v="3"/>
    <n v="895"/>
    <x v="0"/>
    <m/>
    <x v="0"/>
    <m/>
    <x v="66"/>
    <n v="100474708"/>
    <x v="0"/>
    <x v="3"/>
    <s v="Direção dos  Recursos Humanos"/>
    <s v="ORI"/>
    <x v="0"/>
    <m/>
    <x v="0"/>
    <x v="0"/>
    <x v="0"/>
    <x v="0"/>
    <x v="0"/>
    <x v="0"/>
    <x v="0"/>
    <x v="0"/>
    <x v="0"/>
    <x v="0"/>
    <x v="0"/>
    <s v="Direção dos  Recursos Humanos"/>
    <x v="0"/>
    <x v="0"/>
    <x v="0"/>
    <x v="0"/>
    <x v="0"/>
    <x v="0"/>
    <x v="0"/>
    <x v="0"/>
    <x v="0"/>
    <x v="0"/>
    <x v="3"/>
    <x v="0"/>
    <s v="Pagamento de salário referente a 11-2025"/>
  </r>
  <r>
    <x v="0"/>
    <n v="0"/>
    <n v="0"/>
    <n v="0"/>
    <n v="2529"/>
    <x v="2756"/>
    <x v="0"/>
    <x v="0"/>
    <x v="0"/>
    <s v="03.16.25"/>
    <x v="21"/>
    <x v="0"/>
    <x v="0"/>
    <s v="Direção dos  Recursos Humanos"/>
    <s v="03.16.25"/>
    <s v="Direção dos  Recursos Humanos"/>
    <s v="03.16.25"/>
    <x v="71"/>
    <x v="0"/>
    <x v="1"/>
    <x v="15"/>
    <x v="0"/>
    <x v="0"/>
    <x v="0"/>
    <x v="0"/>
    <x v="10"/>
    <s v="2025-11-20"/>
    <x v="3"/>
    <n v="2529"/>
    <x v="0"/>
    <m/>
    <x v="0"/>
    <m/>
    <x v="66"/>
    <n v="100474708"/>
    <x v="0"/>
    <x v="3"/>
    <s v="Direção dos  Recursos Humanos"/>
    <s v="ORI"/>
    <x v="0"/>
    <m/>
    <x v="0"/>
    <x v="0"/>
    <x v="0"/>
    <x v="0"/>
    <x v="0"/>
    <x v="0"/>
    <x v="0"/>
    <x v="0"/>
    <x v="0"/>
    <x v="0"/>
    <x v="0"/>
    <s v="Direção dos  Recursos Humanos"/>
    <x v="0"/>
    <x v="0"/>
    <x v="0"/>
    <x v="0"/>
    <x v="0"/>
    <x v="0"/>
    <x v="0"/>
    <x v="0"/>
    <x v="0"/>
    <x v="0"/>
    <x v="3"/>
    <x v="0"/>
    <s v="Pagamento de salário referente a 11-2025"/>
  </r>
  <r>
    <x v="0"/>
    <n v="0"/>
    <n v="0"/>
    <n v="0"/>
    <n v="41"/>
    <x v="2756"/>
    <x v="0"/>
    <x v="0"/>
    <x v="0"/>
    <s v="03.16.25"/>
    <x v="21"/>
    <x v="0"/>
    <x v="0"/>
    <s v="Direção dos  Recursos Humanos"/>
    <s v="03.16.25"/>
    <s v="Direção dos  Recursos Humanos"/>
    <s v="03.16.25"/>
    <x v="8"/>
    <x v="0"/>
    <x v="0"/>
    <x v="0"/>
    <x v="0"/>
    <x v="0"/>
    <x v="0"/>
    <x v="0"/>
    <x v="10"/>
    <s v="2025-11-20"/>
    <x v="3"/>
    <n v="41"/>
    <x v="0"/>
    <m/>
    <x v="0"/>
    <m/>
    <x v="62"/>
    <n v="100478627"/>
    <x v="0"/>
    <x v="2"/>
    <s v="Direção dos  Recursos Humanos"/>
    <s v="ORI"/>
    <x v="0"/>
    <m/>
    <x v="0"/>
    <x v="0"/>
    <x v="0"/>
    <x v="0"/>
    <x v="0"/>
    <x v="0"/>
    <x v="0"/>
    <x v="0"/>
    <x v="0"/>
    <x v="0"/>
    <x v="0"/>
    <s v="Direção dos  Recursos Humanos"/>
    <x v="0"/>
    <x v="0"/>
    <x v="0"/>
    <x v="0"/>
    <x v="0"/>
    <x v="0"/>
    <x v="0"/>
    <x v="0"/>
    <x v="0"/>
    <x v="0"/>
    <x v="2"/>
    <x v="0"/>
    <s v="Pagamento de salário referente a 11-2025"/>
  </r>
  <r>
    <x v="0"/>
    <n v="0"/>
    <n v="0"/>
    <n v="0"/>
    <n v="136"/>
    <x v="2756"/>
    <x v="0"/>
    <x v="0"/>
    <x v="0"/>
    <s v="03.16.25"/>
    <x v="21"/>
    <x v="0"/>
    <x v="0"/>
    <s v="Direção dos  Recursos Humanos"/>
    <s v="03.16.25"/>
    <s v="Direção dos  Recursos Humanos"/>
    <s v="03.16.25"/>
    <x v="46"/>
    <x v="0"/>
    <x v="0"/>
    <x v="1"/>
    <x v="0"/>
    <x v="0"/>
    <x v="0"/>
    <x v="0"/>
    <x v="10"/>
    <s v="2025-11-20"/>
    <x v="3"/>
    <n v="136"/>
    <x v="0"/>
    <m/>
    <x v="0"/>
    <m/>
    <x v="62"/>
    <n v="100478627"/>
    <x v="0"/>
    <x v="2"/>
    <s v="Direção dos  Recursos Humanos"/>
    <s v="ORI"/>
    <x v="0"/>
    <m/>
    <x v="0"/>
    <x v="0"/>
    <x v="0"/>
    <x v="0"/>
    <x v="0"/>
    <x v="0"/>
    <x v="0"/>
    <x v="0"/>
    <x v="0"/>
    <x v="0"/>
    <x v="0"/>
    <s v="Direção dos  Recursos Humanos"/>
    <x v="0"/>
    <x v="0"/>
    <x v="0"/>
    <x v="0"/>
    <x v="0"/>
    <x v="0"/>
    <x v="0"/>
    <x v="0"/>
    <x v="0"/>
    <x v="0"/>
    <x v="2"/>
    <x v="0"/>
    <s v="Pagamento de salário referente a 11-2025"/>
  </r>
  <r>
    <x v="0"/>
    <n v="0"/>
    <n v="0"/>
    <n v="0"/>
    <n v="6"/>
    <x v="2756"/>
    <x v="0"/>
    <x v="0"/>
    <x v="0"/>
    <s v="03.16.25"/>
    <x v="21"/>
    <x v="0"/>
    <x v="0"/>
    <s v="Direção dos  Recursos Humanos"/>
    <s v="03.16.25"/>
    <s v="Direção dos  Recursos Humanos"/>
    <s v="03.16.25"/>
    <x v="45"/>
    <x v="0"/>
    <x v="0"/>
    <x v="1"/>
    <x v="0"/>
    <x v="0"/>
    <x v="0"/>
    <x v="0"/>
    <x v="10"/>
    <s v="2025-11-20"/>
    <x v="3"/>
    <n v="6"/>
    <x v="0"/>
    <m/>
    <x v="0"/>
    <m/>
    <x v="62"/>
    <n v="100478627"/>
    <x v="0"/>
    <x v="2"/>
    <s v="Direção dos  Recursos Humanos"/>
    <s v="ORI"/>
    <x v="0"/>
    <m/>
    <x v="0"/>
    <x v="0"/>
    <x v="0"/>
    <x v="0"/>
    <x v="0"/>
    <x v="0"/>
    <x v="0"/>
    <x v="0"/>
    <x v="0"/>
    <x v="0"/>
    <x v="0"/>
    <s v="Direção dos  Recursos Humanos"/>
    <x v="0"/>
    <x v="0"/>
    <x v="0"/>
    <x v="0"/>
    <x v="0"/>
    <x v="0"/>
    <x v="0"/>
    <x v="0"/>
    <x v="0"/>
    <x v="0"/>
    <x v="2"/>
    <x v="0"/>
    <s v="Pagamento de salário referente a 11-2025"/>
  </r>
  <r>
    <x v="0"/>
    <n v="0"/>
    <n v="0"/>
    <n v="0"/>
    <n v="1005"/>
    <x v="2756"/>
    <x v="0"/>
    <x v="0"/>
    <x v="0"/>
    <s v="03.16.25"/>
    <x v="21"/>
    <x v="0"/>
    <x v="0"/>
    <s v="Direção dos  Recursos Humanos"/>
    <s v="03.16.25"/>
    <s v="Direção dos  Recursos Humanos"/>
    <s v="03.16.25"/>
    <x v="42"/>
    <x v="0"/>
    <x v="0"/>
    <x v="1"/>
    <x v="1"/>
    <x v="0"/>
    <x v="0"/>
    <x v="0"/>
    <x v="10"/>
    <s v="2025-11-20"/>
    <x v="3"/>
    <n v="1005"/>
    <x v="0"/>
    <m/>
    <x v="0"/>
    <m/>
    <x v="62"/>
    <n v="100478627"/>
    <x v="0"/>
    <x v="2"/>
    <s v="Direção dos  Recursos Humanos"/>
    <s v="ORI"/>
    <x v="0"/>
    <m/>
    <x v="0"/>
    <x v="0"/>
    <x v="0"/>
    <x v="0"/>
    <x v="0"/>
    <x v="0"/>
    <x v="0"/>
    <x v="0"/>
    <x v="0"/>
    <x v="0"/>
    <x v="0"/>
    <s v="Direção dos  Recursos Humanos"/>
    <x v="0"/>
    <x v="0"/>
    <x v="0"/>
    <x v="0"/>
    <x v="0"/>
    <x v="0"/>
    <x v="0"/>
    <x v="0"/>
    <x v="0"/>
    <x v="0"/>
    <x v="2"/>
    <x v="0"/>
    <s v="Pagamento de salário referente a 11-2025"/>
  </r>
  <r>
    <x v="0"/>
    <n v="0"/>
    <n v="0"/>
    <n v="0"/>
    <n v="1207"/>
    <x v="2756"/>
    <x v="0"/>
    <x v="0"/>
    <x v="0"/>
    <s v="03.16.25"/>
    <x v="21"/>
    <x v="0"/>
    <x v="0"/>
    <s v="Direção dos  Recursos Humanos"/>
    <s v="03.16.25"/>
    <s v="Direção dos  Recursos Humanos"/>
    <s v="03.16.25"/>
    <x v="47"/>
    <x v="0"/>
    <x v="0"/>
    <x v="1"/>
    <x v="1"/>
    <x v="0"/>
    <x v="0"/>
    <x v="0"/>
    <x v="10"/>
    <s v="2025-11-20"/>
    <x v="3"/>
    <n v="1207"/>
    <x v="0"/>
    <m/>
    <x v="0"/>
    <m/>
    <x v="62"/>
    <n v="100478627"/>
    <x v="0"/>
    <x v="2"/>
    <s v="Direção dos  Recursos Humanos"/>
    <s v="ORI"/>
    <x v="0"/>
    <m/>
    <x v="0"/>
    <x v="0"/>
    <x v="0"/>
    <x v="0"/>
    <x v="0"/>
    <x v="0"/>
    <x v="0"/>
    <x v="0"/>
    <x v="0"/>
    <x v="0"/>
    <x v="0"/>
    <s v="Direção dos  Recursos Humanos"/>
    <x v="0"/>
    <x v="0"/>
    <x v="0"/>
    <x v="0"/>
    <x v="0"/>
    <x v="0"/>
    <x v="0"/>
    <x v="0"/>
    <x v="0"/>
    <x v="0"/>
    <x v="2"/>
    <x v="0"/>
    <s v="Pagamento de salário referente a 11-2025"/>
  </r>
  <r>
    <x v="0"/>
    <n v="0"/>
    <n v="0"/>
    <n v="0"/>
    <n v="204"/>
    <x v="2756"/>
    <x v="0"/>
    <x v="0"/>
    <x v="0"/>
    <s v="03.16.25"/>
    <x v="21"/>
    <x v="0"/>
    <x v="0"/>
    <s v="Direção dos  Recursos Humanos"/>
    <s v="03.16.25"/>
    <s v="Direção dos  Recursos Humanos"/>
    <s v="03.16.25"/>
    <x v="70"/>
    <x v="0"/>
    <x v="1"/>
    <x v="15"/>
    <x v="0"/>
    <x v="0"/>
    <x v="0"/>
    <x v="0"/>
    <x v="10"/>
    <s v="2025-11-20"/>
    <x v="3"/>
    <n v="204"/>
    <x v="0"/>
    <m/>
    <x v="0"/>
    <m/>
    <x v="62"/>
    <n v="100478627"/>
    <x v="0"/>
    <x v="2"/>
    <s v="Direção dos  Recursos Humanos"/>
    <s v="ORI"/>
    <x v="0"/>
    <m/>
    <x v="0"/>
    <x v="0"/>
    <x v="0"/>
    <x v="0"/>
    <x v="0"/>
    <x v="0"/>
    <x v="0"/>
    <x v="0"/>
    <x v="0"/>
    <x v="0"/>
    <x v="0"/>
    <s v="Direção dos  Recursos Humanos"/>
    <x v="0"/>
    <x v="0"/>
    <x v="0"/>
    <x v="0"/>
    <x v="0"/>
    <x v="0"/>
    <x v="0"/>
    <x v="0"/>
    <x v="0"/>
    <x v="0"/>
    <x v="2"/>
    <x v="0"/>
    <s v="Pagamento de salário referente a 11-2025"/>
  </r>
  <r>
    <x v="0"/>
    <n v="0"/>
    <n v="0"/>
    <n v="0"/>
    <n v="1474"/>
    <x v="2756"/>
    <x v="0"/>
    <x v="0"/>
    <x v="0"/>
    <s v="03.16.25"/>
    <x v="21"/>
    <x v="0"/>
    <x v="0"/>
    <s v="Direção dos  Recursos Humanos"/>
    <s v="03.16.25"/>
    <s v="Direção dos  Recursos Humanos"/>
    <s v="03.16.25"/>
    <x v="48"/>
    <x v="0"/>
    <x v="0"/>
    <x v="1"/>
    <x v="1"/>
    <x v="0"/>
    <x v="0"/>
    <x v="0"/>
    <x v="10"/>
    <s v="2025-11-20"/>
    <x v="3"/>
    <n v="1474"/>
    <x v="0"/>
    <m/>
    <x v="0"/>
    <m/>
    <x v="62"/>
    <n v="100478627"/>
    <x v="0"/>
    <x v="2"/>
    <s v="Direção dos  Recursos Humanos"/>
    <s v="ORI"/>
    <x v="0"/>
    <m/>
    <x v="0"/>
    <x v="0"/>
    <x v="0"/>
    <x v="0"/>
    <x v="0"/>
    <x v="0"/>
    <x v="0"/>
    <x v="0"/>
    <x v="0"/>
    <x v="0"/>
    <x v="0"/>
    <s v="Direção dos  Recursos Humanos"/>
    <x v="0"/>
    <x v="0"/>
    <x v="0"/>
    <x v="0"/>
    <x v="0"/>
    <x v="0"/>
    <x v="0"/>
    <x v="0"/>
    <x v="0"/>
    <x v="0"/>
    <x v="2"/>
    <x v="0"/>
    <s v="Pagamento de salário referente a 11-2025"/>
  </r>
  <r>
    <x v="0"/>
    <n v="0"/>
    <n v="0"/>
    <n v="0"/>
    <n v="4160"/>
    <x v="2756"/>
    <x v="0"/>
    <x v="0"/>
    <x v="0"/>
    <s v="03.16.25"/>
    <x v="21"/>
    <x v="0"/>
    <x v="0"/>
    <s v="Direção dos  Recursos Humanos"/>
    <s v="03.16.25"/>
    <s v="Direção dos  Recursos Humanos"/>
    <s v="03.16.25"/>
    <x v="71"/>
    <x v="0"/>
    <x v="1"/>
    <x v="15"/>
    <x v="0"/>
    <x v="0"/>
    <x v="0"/>
    <x v="0"/>
    <x v="10"/>
    <s v="2025-11-20"/>
    <x v="3"/>
    <n v="4160"/>
    <x v="0"/>
    <m/>
    <x v="0"/>
    <m/>
    <x v="62"/>
    <n v="100478627"/>
    <x v="0"/>
    <x v="2"/>
    <s v="Direção dos  Recursos Humanos"/>
    <s v="ORI"/>
    <x v="0"/>
    <m/>
    <x v="0"/>
    <x v="0"/>
    <x v="0"/>
    <x v="0"/>
    <x v="0"/>
    <x v="0"/>
    <x v="0"/>
    <x v="0"/>
    <x v="0"/>
    <x v="0"/>
    <x v="0"/>
    <s v="Direção dos  Recursos Humanos"/>
    <x v="0"/>
    <x v="0"/>
    <x v="0"/>
    <x v="0"/>
    <x v="0"/>
    <x v="0"/>
    <x v="0"/>
    <x v="0"/>
    <x v="0"/>
    <x v="0"/>
    <x v="2"/>
    <x v="0"/>
    <s v="Pagamento de salário referente a 11-2025"/>
  </r>
  <r>
    <x v="0"/>
    <n v="0"/>
    <n v="0"/>
    <n v="0"/>
    <n v="11110"/>
    <x v="2756"/>
    <x v="0"/>
    <x v="0"/>
    <x v="0"/>
    <s v="03.16.25"/>
    <x v="21"/>
    <x v="0"/>
    <x v="0"/>
    <s v="Direção dos  Recursos Humanos"/>
    <s v="03.16.25"/>
    <s v="Direção dos  Recursos Humanos"/>
    <s v="03.16.25"/>
    <x v="8"/>
    <x v="0"/>
    <x v="0"/>
    <x v="0"/>
    <x v="0"/>
    <x v="0"/>
    <x v="0"/>
    <x v="0"/>
    <x v="10"/>
    <s v="2025-11-20"/>
    <x v="3"/>
    <n v="11110"/>
    <x v="0"/>
    <m/>
    <x v="0"/>
    <m/>
    <x v="26"/>
    <n v="100474914"/>
    <x v="0"/>
    <x v="0"/>
    <s v="Direção dos  Recursos Humanos"/>
    <s v="ORI"/>
    <x v="0"/>
    <m/>
    <x v="0"/>
    <x v="0"/>
    <x v="0"/>
    <x v="0"/>
    <x v="0"/>
    <x v="0"/>
    <x v="0"/>
    <x v="0"/>
    <x v="0"/>
    <x v="0"/>
    <x v="0"/>
    <s v="Direção dos  Recursos Humanos"/>
    <x v="0"/>
    <x v="0"/>
    <x v="0"/>
    <x v="0"/>
    <x v="0"/>
    <x v="0"/>
    <x v="0"/>
    <x v="0"/>
    <x v="0"/>
    <x v="0"/>
    <x v="0"/>
    <x v="0"/>
    <s v="Pagamento de salário referente a 11-2025"/>
  </r>
  <r>
    <x v="0"/>
    <n v="0"/>
    <n v="0"/>
    <n v="0"/>
    <n v="36844"/>
    <x v="2756"/>
    <x v="0"/>
    <x v="0"/>
    <x v="0"/>
    <s v="03.16.25"/>
    <x v="21"/>
    <x v="0"/>
    <x v="0"/>
    <s v="Direção dos  Recursos Humanos"/>
    <s v="03.16.25"/>
    <s v="Direção dos  Recursos Humanos"/>
    <s v="03.16.25"/>
    <x v="46"/>
    <x v="0"/>
    <x v="0"/>
    <x v="1"/>
    <x v="0"/>
    <x v="0"/>
    <x v="0"/>
    <x v="0"/>
    <x v="10"/>
    <s v="2025-11-20"/>
    <x v="3"/>
    <n v="36844"/>
    <x v="0"/>
    <m/>
    <x v="0"/>
    <m/>
    <x v="26"/>
    <n v="100474914"/>
    <x v="0"/>
    <x v="0"/>
    <s v="Direção dos  Recursos Humanos"/>
    <s v="ORI"/>
    <x v="0"/>
    <m/>
    <x v="0"/>
    <x v="0"/>
    <x v="0"/>
    <x v="0"/>
    <x v="0"/>
    <x v="0"/>
    <x v="0"/>
    <x v="0"/>
    <x v="0"/>
    <x v="0"/>
    <x v="0"/>
    <s v="Direção dos  Recursos Humanos"/>
    <x v="0"/>
    <x v="0"/>
    <x v="0"/>
    <x v="0"/>
    <x v="0"/>
    <x v="0"/>
    <x v="0"/>
    <x v="0"/>
    <x v="0"/>
    <x v="0"/>
    <x v="0"/>
    <x v="0"/>
    <s v="Pagamento de salário referente a 11-2025"/>
  </r>
  <r>
    <x v="0"/>
    <n v="0"/>
    <n v="0"/>
    <n v="0"/>
    <n v="1636"/>
    <x v="2756"/>
    <x v="0"/>
    <x v="0"/>
    <x v="0"/>
    <s v="03.16.25"/>
    <x v="21"/>
    <x v="0"/>
    <x v="0"/>
    <s v="Direção dos  Recursos Humanos"/>
    <s v="03.16.25"/>
    <s v="Direção dos  Recursos Humanos"/>
    <s v="03.16.25"/>
    <x v="45"/>
    <x v="0"/>
    <x v="0"/>
    <x v="1"/>
    <x v="0"/>
    <x v="0"/>
    <x v="0"/>
    <x v="0"/>
    <x v="10"/>
    <s v="2025-11-20"/>
    <x v="3"/>
    <n v="1636"/>
    <x v="0"/>
    <m/>
    <x v="0"/>
    <m/>
    <x v="26"/>
    <n v="100474914"/>
    <x v="0"/>
    <x v="0"/>
    <s v="Direção dos  Recursos Humanos"/>
    <s v="ORI"/>
    <x v="0"/>
    <m/>
    <x v="0"/>
    <x v="0"/>
    <x v="0"/>
    <x v="0"/>
    <x v="0"/>
    <x v="0"/>
    <x v="0"/>
    <x v="0"/>
    <x v="0"/>
    <x v="0"/>
    <x v="0"/>
    <s v="Direção dos  Recursos Humanos"/>
    <x v="0"/>
    <x v="0"/>
    <x v="0"/>
    <x v="0"/>
    <x v="0"/>
    <x v="0"/>
    <x v="0"/>
    <x v="0"/>
    <x v="0"/>
    <x v="0"/>
    <x v="0"/>
    <x v="0"/>
    <s v="Pagamento de salário referente a 11-2025"/>
  </r>
  <r>
    <x v="0"/>
    <n v="0"/>
    <n v="0"/>
    <n v="0"/>
    <n v="272220"/>
    <x v="2756"/>
    <x v="0"/>
    <x v="0"/>
    <x v="0"/>
    <s v="03.16.25"/>
    <x v="21"/>
    <x v="0"/>
    <x v="0"/>
    <s v="Direção dos  Recursos Humanos"/>
    <s v="03.16.25"/>
    <s v="Direção dos  Recursos Humanos"/>
    <s v="03.16.25"/>
    <x v="42"/>
    <x v="0"/>
    <x v="0"/>
    <x v="1"/>
    <x v="1"/>
    <x v="0"/>
    <x v="0"/>
    <x v="0"/>
    <x v="10"/>
    <s v="2025-11-20"/>
    <x v="3"/>
    <n v="272220"/>
    <x v="0"/>
    <m/>
    <x v="0"/>
    <m/>
    <x v="26"/>
    <n v="100474914"/>
    <x v="0"/>
    <x v="0"/>
    <s v="Direção dos  Recursos Humanos"/>
    <s v="ORI"/>
    <x v="0"/>
    <m/>
    <x v="0"/>
    <x v="0"/>
    <x v="0"/>
    <x v="0"/>
    <x v="0"/>
    <x v="0"/>
    <x v="0"/>
    <x v="0"/>
    <x v="0"/>
    <x v="0"/>
    <x v="0"/>
    <s v="Direção dos  Recursos Humanos"/>
    <x v="0"/>
    <x v="0"/>
    <x v="0"/>
    <x v="0"/>
    <x v="0"/>
    <x v="0"/>
    <x v="0"/>
    <x v="0"/>
    <x v="0"/>
    <x v="0"/>
    <x v="0"/>
    <x v="0"/>
    <s v="Pagamento de salário referente a 11-2025"/>
  </r>
  <r>
    <x v="0"/>
    <n v="0"/>
    <n v="0"/>
    <n v="0"/>
    <n v="326661"/>
    <x v="2756"/>
    <x v="0"/>
    <x v="0"/>
    <x v="0"/>
    <s v="03.16.25"/>
    <x v="21"/>
    <x v="0"/>
    <x v="0"/>
    <s v="Direção dos  Recursos Humanos"/>
    <s v="03.16.25"/>
    <s v="Direção dos  Recursos Humanos"/>
    <s v="03.16.25"/>
    <x v="47"/>
    <x v="0"/>
    <x v="0"/>
    <x v="1"/>
    <x v="1"/>
    <x v="0"/>
    <x v="0"/>
    <x v="0"/>
    <x v="10"/>
    <s v="2025-11-20"/>
    <x v="3"/>
    <n v="326661"/>
    <x v="0"/>
    <m/>
    <x v="0"/>
    <m/>
    <x v="26"/>
    <n v="100474914"/>
    <x v="0"/>
    <x v="0"/>
    <s v="Direção dos  Recursos Humanos"/>
    <s v="ORI"/>
    <x v="0"/>
    <m/>
    <x v="0"/>
    <x v="0"/>
    <x v="0"/>
    <x v="0"/>
    <x v="0"/>
    <x v="0"/>
    <x v="0"/>
    <x v="0"/>
    <x v="0"/>
    <x v="0"/>
    <x v="0"/>
    <s v="Direção dos  Recursos Humanos"/>
    <x v="0"/>
    <x v="0"/>
    <x v="0"/>
    <x v="0"/>
    <x v="0"/>
    <x v="0"/>
    <x v="0"/>
    <x v="0"/>
    <x v="0"/>
    <x v="0"/>
    <x v="0"/>
    <x v="0"/>
    <s v="Pagamento de salário referente a 11-2025"/>
  </r>
  <r>
    <x v="0"/>
    <n v="0"/>
    <n v="0"/>
    <n v="0"/>
    <n v="55302"/>
    <x v="2756"/>
    <x v="0"/>
    <x v="0"/>
    <x v="0"/>
    <s v="03.16.25"/>
    <x v="21"/>
    <x v="0"/>
    <x v="0"/>
    <s v="Direção dos  Recursos Humanos"/>
    <s v="03.16.25"/>
    <s v="Direção dos  Recursos Humanos"/>
    <s v="03.16.25"/>
    <x v="70"/>
    <x v="0"/>
    <x v="1"/>
    <x v="15"/>
    <x v="0"/>
    <x v="0"/>
    <x v="0"/>
    <x v="0"/>
    <x v="10"/>
    <s v="2025-11-20"/>
    <x v="3"/>
    <n v="55302"/>
    <x v="0"/>
    <m/>
    <x v="0"/>
    <m/>
    <x v="26"/>
    <n v="100474914"/>
    <x v="0"/>
    <x v="0"/>
    <s v="Direção dos  Recursos Humanos"/>
    <s v="ORI"/>
    <x v="0"/>
    <m/>
    <x v="0"/>
    <x v="0"/>
    <x v="0"/>
    <x v="0"/>
    <x v="0"/>
    <x v="0"/>
    <x v="0"/>
    <x v="0"/>
    <x v="0"/>
    <x v="0"/>
    <x v="0"/>
    <s v="Direção dos  Recursos Humanos"/>
    <x v="0"/>
    <x v="0"/>
    <x v="0"/>
    <x v="0"/>
    <x v="0"/>
    <x v="0"/>
    <x v="0"/>
    <x v="0"/>
    <x v="0"/>
    <x v="0"/>
    <x v="0"/>
    <x v="0"/>
    <s v="Pagamento de salário referente a 11-2025"/>
  </r>
  <r>
    <x v="0"/>
    <n v="0"/>
    <n v="0"/>
    <n v="0"/>
    <n v="399148"/>
    <x v="2756"/>
    <x v="0"/>
    <x v="0"/>
    <x v="0"/>
    <s v="03.16.25"/>
    <x v="21"/>
    <x v="0"/>
    <x v="0"/>
    <s v="Direção dos  Recursos Humanos"/>
    <s v="03.16.25"/>
    <s v="Direção dos  Recursos Humanos"/>
    <s v="03.16.25"/>
    <x v="48"/>
    <x v="0"/>
    <x v="0"/>
    <x v="1"/>
    <x v="1"/>
    <x v="0"/>
    <x v="0"/>
    <x v="0"/>
    <x v="10"/>
    <s v="2025-11-20"/>
    <x v="3"/>
    <n v="399148"/>
    <x v="0"/>
    <m/>
    <x v="0"/>
    <m/>
    <x v="26"/>
    <n v="100474914"/>
    <x v="0"/>
    <x v="0"/>
    <s v="Direção dos  Recursos Humanos"/>
    <s v="ORI"/>
    <x v="0"/>
    <m/>
    <x v="0"/>
    <x v="0"/>
    <x v="0"/>
    <x v="0"/>
    <x v="0"/>
    <x v="0"/>
    <x v="0"/>
    <x v="0"/>
    <x v="0"/>
    <x v="0"/>
    <x v="0"/>
    <s v="Direção dos  Recursos Humanos"/>
    <x v="0"/>
    <x v="0"/>
    <x v="0"/>
    <x v="0"/>
    <x v="0"/>
    <x v="0"/>
    <x v="0"/>
    <x v="0"/>
    <x v="0"/>
    <x v="0"/>
    <x v="0"/>
    <x v="0"/>
    <s v="Pagamento de salário referente a 11-2025"/>
  </r>
  <r>
    <x v="0"/>
    <n v="0"/>
    <n v="0"/>
    <n v="0"/>
    <n v="1125106"/>
    <x v="2756"/>
    <x v="0"/>
    <x v="0"/>
    <x v="0"/>
    <s v="03.16.25"/>
    <x v="21"/>
    <x v="0"/>
    <x v="0"/>
    <s v="Direção dos  Recursos Humanos"/>
    <s v="03.16.25"/>
    <s v="Direção dos  Recursos Humanos"/>
    <s v="03.16.25"/>
    <x v="71"/>
    <x v="0"/>
    <x v="1"/>
    <x v="15"/>
    <x v="0"/>
    <x v="0"/>
    <x v="0"/>
    <x v="0"/>
    <x v="10"/>
    <s v="2025-11-20"/>
    <x v="3"/>
    <n v="1125106"/>
    <x v="0"/>
    <m/>
    <x v="0"/>
    <m/>
    <x v="26"/>
    <n v="100474914"/>
    <x v="0"/>
    <x v="0"/>
    <s v="Direção dos  Recursos Humanos"/>
    <s v="ORI"/>
    <x v="0"/>
    <m/>
    <x v="0"/>
    <x v="0"/>
    <x v="0"/>
    <x v="0"/>
    <x v="0"/>
    <x v="0"/>
    <x v="0"/>
    <x v="0"/>
    <x v="0"/>
    <x v="0"/>
    <x v="0"/>
    <s v="Direção dos  Recursos Humanos"/>
    <x v="0"/>
    <x v="0"/>
    <x v="0"/>
    <x v="0"/>
    <x v="0"/>
    <x v="0"/>
    <x v="0"/>
    <x v="0"/>
    <x v="0"/>
    <x v="0"/>
    <x v="0"/>
    <x v="0"/>
    <s v="Pagamento de salário referente a 11-2025"/>
  </r>
  <r>
    <x v="1"/>
    <n v="0"/>
    <n v="0"/>
    <n v="0"/>
    <n v="218751"/>
    <x v="2757"/>
    <x v="0"/>
    <x v="0"/>
    <x v="0"/>
    <s v="01.27.07.09"/>
    <x v="7"/>
    <x v="1"/>
    <x v="1"/>
    <s v="Requalificação Urbana e Habitação 2"/>
    <s v="01.27.07"/>
    <s v="Requalificação Urbana e Habitação 2"/>
    <s v="01.27.07"/>
    <x v="2"/>
    <x v="0"/>
    <x v="0"/>
    <x v="1"/>
    <x v="0"/>
    <x v="1"/>
    <x v="1"/>
    <x v="0"/>
    <x v="11"/>
    <s v="2025-12-01"/>
    <x v="3"/>
    <n v="218751"/>
    <x v="0"/>
    <m/>
    <x v="0"/>
    <m/>
    <x v="173"/>
    <n v="100480034"/>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e Comércio Transporte E Serviços, pela a aquisição de serviço de aluguer de Camião para transporte de pedras e areias para as obras de Praia de Veneza, conforme anexo."/>
  </r>
  <r>
    <x v="0"/>
    <n v="0"/>
    <n v="0"/>
    <n v="0"/>
    <n v="14340"/>
    <x v="2758"/>
    <x v="0"/>
    <x v="0"/>
    <x v="0"/>
    <s v="01.25.04.22"/>
    <x v="9"/>
    <x v="2"/>
    <x v="2"/>
    <s v="Cultura"/>
    <s v="01.25.04"/>
    <s v="Cultura"/>
    <s v="01.25.04"/>
    <x v="4"/>
    <x v="0"/>
    <x v="2"/>
    <x v="3"/>
    <x v="0"/>
    <x v="1"/>
    <x v="0"/>
    <x v="0"/>
    <x v="11"/>
    <s v="2025-12-01"/>
    <x v="3"/>
    <n v="14340"/>
    <x v="0"/>
    <m/>
    <x v="0"/>
    <m/>
    <x v="396"/>
    <n v="10047948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Hmc - Investimentos, para a aquisição de serviços de hospedagem no âmbito da realização do festival da festival do Musica Calheta 2025, conforme anexo."/>
  </r>
  <r>
    <x v="0"/>
    <n v="0"/>
    <n v="0"/>
    <n v="0"/>
    <n v="3000"/>
    <x v="2759"/>
    <x v="0"/>
    <x v="0"/>
    <x v="0"/>
    <s v="01.25.05.09"/>
    <x v="14"/>
    <x v="2"/>
    <x v="2"/>
    <s v="Saúde"/>
    <s v="01.25.05"/>
    <s v="Saúde"/>
    <s v="01.25.05"/>
    <x v="3"/>
    <x v="0"/>
    <x v="1"/>
    <x v="2"/>
    <x v="0"/>
    <x v="1"/>
    <x v="0"/>
    <x v="0"/>
    <x v="11"/>
    <s v="2025-12-03"/>
    <x v="3"/>
    <n v="3000"/>
    <x v="0"/>
    <m/>
    <x v="0"/>
    <m/>
    <x v="397"/>
    <n v="100480036"/>
    <x v="0"/>
    <x v="0"/>
    <s v="Apoio a Consultas de Especialidade e Medicamentos"/>
    <s v="ORI"/>
    <x v="0"/>
    <s v="ACE"/>
    <x v="0"/>
    <x v="0"/>
    <x v="0"/>
    <x v="0"/>
    <x v="0"/>
    <x v="0"/>
    <x v="0"/>
    <x v="0"/>
    <x v="0"/>
    <x v="0"/>
    <x v="0"/>
    <s v="Apoio a Consultas de Especialidade e Medicamentos"/>
    <x v="0"/>
    <x v="0"/>
    <x v="0"/>
    <x v="0"/>
    <x v="1"/>
    <x v="0"/>
    <x v="0"/>
    <x v="0"/>
    <x v="0"/>
    <x v="0"/>
    <x v="0"/>
    <x v="0"/>
    <s v="Apoio social a favor da Sra. Maria Isandra Rodrigues Gomes, para consulta."/>
  </r>
  <r>
    <x v="0"/>
    <n v="0"/>
    <n v="0"/>
    <n v="0"/>
    <n v="840"/>
    <x v="2760"/>
    <x v="0"/>
    <x v="0"/>
    <x v="0"/>
    <s v="01.25.01.14"/>
    <x v="3"/>
    <x v="2"/>
    <x v="2"/>
    <s v="Educação"/>
    <s v="01.25.01"/>
    <s v="Educação"/>
    <s v="01.25.01"/>
    <x v="4"/>
    <x v="0"/>
    <x v="2"/>
    <x v="3"/>
    <x v="0"/>
    <x v="1"/>
    <x v="0"/>
    <x v="0"/>
    <x v="11"/>
    <s v="2025-12-04"/>
    <x v="3"/>
    <n v="840"/>
    <x v="0"/>
    <m/>
    <x v="0"/>
    <m/>
    <x v="32"/>
    <n v="100476920"/>
    <x v="0"/>
    <x v="0"/>
    <s v="Incentivo ao pré escolar"/>
    <s v="ORI"/>
    <x v="0"/>
    <s v="IPE"/>
    <x v="0"/>
    <x v="0"/>
    <x v="0"/>
    <x v="0"/>
    <x v="0"/>
    <x v="0"/>
    <x v="0"/>
    <x v="0"/>
    <x v="0"/>
    <x v="0"/>
    <x v="0"/>
    <s v="Incentivo ao pré escolar"/>
    <x v="0"/>
    <x v="0"/>
    <x v="0"/>
    <x v="0"/>
    <x v="1"/>
    <x v="0"/>
    <x v="0"/>
    <x v="0"/>
    <x v="0"/>
    <x v="0"/>
    <x v="0"/>
    <x v="0"/>
    <s v="Pagamento referente a aquisição de gás butano de 6 Kg, para jardim infantil de Pedra Serrado, conforme anexo."/>
  </r>
  <r>
    <x v="0"/>
    <n v="0"/>
    <n v="0"/>
    <n v="0"/>
    <n v="4900"/>
    <x v="2761"/>
    <x v="0"/>
    <x v="1"/>
    <x v="0"/>
    <s v="03.03.10"/>
    <x v="15"/>
    <x v="0"/>
    <x v="5"/>
    <s v="Receitas Da Câmara"/>
    <s v="03.03.10"/>
    <s v="Receitas Da Câmara"/>
    <s v="03.03.10"/>
    <x v="23"/>
    <x v="0"/>
    <x v="4"/>
    <x v="5"/>
    <x v="0"/>
    <x v="0"/>
    <x v="2"/>
    <x v="0"/>
    <x v="10"/>
    <s v="2025-11-26"/>
    <x v="3"/>
    <n v="4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30"/>
    <x v="2762"/>
    <x v="0"/>
    <x v="1"/>
    <x v="0"/>
    <s v="03.03.10"/>
    <x v="15"/>
    <x v="0"/>
    <x v="5"/>
    <s v="Receitas Da Câmara"/>
    <s v="03.03.10"/>
    <s v="Receitas Da Câmara"/>
    <s v="03.03.10"/>
    <x v="32"/>
    <x v="0"/>
    <x v="4"/>
    <x v="5"/>
    <x v="0"/>
    <x v="0"/>
    <x v="2"/>
    <x v="0"/>
    <x v="10"/>
    <s v="2025-11-26"/>
    <x v="3"/>
    <n v="36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30"/>
    <x v="2763"/>
    <x v="0"/>
    <x v="1"/>
    <x v="0"/>
    <s v="03.03.10"/>
    <x v="15"/>
    <x v="0"/>
    <x v="5"/>
    <s v="Receitas Da Câmara"/>
    <s v="03.03.10"/>
    <s v="Receitas Da Câmara"/>
    <s v="03.03.10"/>
    <x v="24"/>
    <x v="0"/>
    <x v="4"/>
    <x v="5"/>
    <x v="0"/>
    <x v="0"/>
    <x v="2"/>
    <x v="0"/>
    <x v="10"/>
    <s v="2025-11-26"/>
    <x v="3"/>
    <n v="25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0"/>
    <x v="2764"/>
    <x v="0"/>
    <x v="1"/>
    <x v="0"/>
    <s v="03.03.10"/>
    <x v="15"/>
    <x v="0"/>
    <x v="5"/>
    <s v="Receitas Da Câmara"/>
    <s v="03.03.10"/>
    <s v="Receitas Da Câmara"/>
    <s v="03.03.10"/>
    <x v="16"/>
    <x v="0"/>
    <x v="4"/>
    <x v="5"/>
    <x v="0"/>
    <x v="0"/>
    <x v="2"/>
    <x v="0"/>
    <x v="10"/>
    <s v="2025-11-26"/>
    <x v="3"/>
    <n v="1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5423"/>
    <x v="2765"/>
    <x v="0"/>
    <x v="1"/>
    <x v="0"/>
    <s v="03.03.10"/>
    <x v="15"/>
    <x v="0"/>
    <x v="5"/>
    <s v="Receitas Da Câmara"/>
    <s v="03.03.10"/>
    <s v="Receitas Da Câmara"/>
    <s v="03.03.10"/>
    <x v="25"/>
    <x v="0"/>
    <x v="0"/>
    <x v="1"/>
    <x v="0"/>
    <x v="0"/>
    <x v="2"/>
    <x v="0"/>
    <x v="10"/>
    <s v="2025-11-26"/>
    <x v="3"/>
    <n v="3542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2766"/>
    <x v="0"/>
    <x v="1"/>
    <x v="0"/>
    <s v="03.03.10"/>
    <x v="15"/>
    <x v="0"/>
    <x v="5"/>
    <s v="Receitas Da Câmara"/>
    <s v="03.03.10"/>
    <s v="Receitas Da Câmara"/>
    <s v="03.03.10"/>
    <x v="15"/>
    <x v="0"/>
    <x v="4"/>
    <x v="5"/>
    <x v="0"/>
    <x v="0"/>
    <x v="2"/>
    <x v="0"/>
    <x v="10"/>
    <s v="2025-11-26"/>
    <x v="3"/>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50"/>
    <x v="2767"/>
    <x v="0"/>
    <x v="1"/>
    <x v="0"/>
    <s v="03.03.10"/>
    <x v="15"/>
    <x v="0"/>
    <x v="5"/>
    <s v="Receitas Da Câmara"/>
    <s v="03.03.10"/>
    <s v="Receitas Da Câmara"/>
    <s v="03.03.10"/>
    <x v="20"/>
    <x v="0"/>
    <x v="4"/>
    <x v="5"/>
    <x v="0"/>
    <x v="0"/>
    <x v="2"/>
    <x v="0"/>
    <x v="10"/>
    <s v="2025-11-26"/>
    <x v="3"/>
    <n v="40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6700"/>
    <x v="2768"/>
    <x v="0"/>
    <x v="0"/>
    <x v="0"/>
    <s v="01.28.03.07"/>
    <x v="17"/>
    <x v="3"/>
    <x v="3"/>
    <s v="Proteção Social"/>
    <s v="01.28.03"/>
    <s v="Proteção Social"/>
    <s v="01.28.03"/>
    <x v="4"/>
    <x v="0"/>
    <x v="2"/>
    <x v="3"/>
    <x v="0"/>
    <x v="1"/>
    <x v="0"/>
    <x v="0"/>
    <x v="11"/>
    <s v="2025-12-11"/>
    <x v="3"/>
    <n v="66700"/>
    <x v="0"/>
    <m/>
    <x v="0"/>
    <m/>
    <x v="73"/>
    <n v="100393611"/>
    <x v="0"/>
    <x v="0"/>
    <s v="Transporte escolar"/>
    <s v="ORI"/>
    <x v="0"/>
    <s v="TE"/>
    <x v="0"/>
    <x v="0"/>
    <x v="0"/>
    <x v="0"/>
    <x v="0"/>
    <x v="0"/>
    <x v="0"/>
    <x v="0"/>
    <x v="0"/>
    <x v="0"/>
    <x v="0"/>
    <s v="Transporte escolar"/>
    <x v="0"/>
    <x v="0"/>
    <x v="0"/>
    <x v="0"/>
    <x v="1"/>
    <x v="0"/>
    <x v="0"/>
    <x v="0"/>
    <x v="0"/>
    <x v="0"/>
    <x v="0"/>
    <x v="0"/>
    <s v="Pagamento referente a aquisição de ninho para radiador da viatura ST-89-TL afeto aos transporte escolar da CMSM, conforme anexo."/>
  </r>
  <r>
    <x v="0"/>
    <n v="0"/>
    <n v="0"/>
    <n v="0"/>
    <n v="1000"/>
    <x v="2769"/>
    <x v="0"/>
    <x v="0"/>
    <x v="0"/>
    <s v="03.16.15"/>
    <x v="0"/>
    <x v="0"/>
    <x v="0"/>
    <s v="Direção Financeira"/>
    <s v="03.16.15"/>
    <s v="Direção Financeira"/>
    <s v="03.16.15"/>
    <x v="0"/>
    <x v="0"/>
    <x v="0"/>
    <x v="0"/>
    <x v="0"/>
    <x v="0"/>
    <x v="0"/>
    <x v="0"/>
    <x v="11"/>
    <s v="2025-12-15"/>
    <x v="3"/>
    <n v="1000"/>
    <x v="0"/>
    <m/>
    <x v="0"/>
    <m/>
    <x v="398"/>
    <n v="100475686"/>
    <x v="0"/>
    <x v="0"/>
    <s v="Direção Financeira"/>
    <s v="ORI"/>
    <x v="0"/>
    <m/>
    <x v="0"/>
    <x v="0"/>
    <x v="0"/>
    <x v="0"/>
    <x v="0"/>
    <x v="0"/>
    <x v="0"/>
    <x v="0"/>
    <x v="0"/>
    <x v="0"/>
    <x v="0"/>
    <s v="Direção Financeira"/>
    <x v="0"/>
    <x v="0"/>
    <x v="0"/>
    <x v="0"/>
    <x v="0"/>
    <x v="0"/>
    <x v="0"/>
    <x v="0"/>
    <x v="0"/>
    <x v="0"/>
    <x v="0"/>
    <x v="0"/>
    <s v="Ajuda de custo a favor do senhor Paulino de Pina Gomes, pela sua deslocação à cidade de Assomada, no dia 22 de outubro de 2025, afim de recolher resíduos sólidos no hospital regional Santiago Norte, conforme anexo."/>
  </r>
  <r>
    <x v="1"/>
    <n v="0"/>
    <n v="0"/>
    <n v="0"/>
    <n v="20590"/>
    <x v="2770"/>
    <x v="0"/>
    <x v="0"/>
    <x v="0"/>
    <s v="01.25.02.23"/>
    <x v="13"/>
    <x v="2"/>
    <x v="2"/>
    <s v="desporto"/>
    <s v="01.25.02"/>
    <s v="desporto"/>
    <s v="01.25.02"/>
    <x v="2"/>
    <x v="0"/>
    <x v="0"/>
    <x v="1"/>
    <x v="0"/>
    <x v="1"/>
    <x v="1"/>
    <x v="0"/>
    <x v="11"/>
    <s v="2025-12-29"/>
    <x v="3"/>
    <n v="20590"/>
    <x v="0"/>
    <m/>
    <x v="0"/>
    <m/>
    <x v="184"/>
    <n v="100476730"/>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 aquisição de prémios a serem entregues aos finalistas do torneio futsal sénior e sub-18 realizado em Achada Bolanha no âmbito da festa romaria local, conforme anexo."/>
  </r>
  <r>
    <x v="0"/>
    <n v="0"/>
    <n v="0"/>
    <n v="0"/>
    <n v="1000"/>
    <x v="2771"/>
    <x v="0"/>
    <x v="0"/>
    <x v="0"/>
    <s v="01.25.05.12"/>
    <x v="2"/>
    <x v="2"/>
    <x v="2"/>
    <s v="Saúde"/>
    <s v="01.25.05"/>
    <s v="Saúde"/>
    <s v="01.25.05"/>
    <x v="3"/>
    <x v="0"/>
    <x v="1"/>
    <x v="2"/>
    <x v="0"/>
    <x v="1"/>
    <x v="0"/>
    <x v="0"/>
    <x v="11"/>
    <s v="2025-12-30"/>
    <x v="3"/>
    <n v="1000"/>
    <x v="0"/>
    <m/>
    <x v="0"/>
    <m/>
    <x v="38"/>
    <n v="100475975"/>
    <x v="0"/>
    <x v="0"/>
    <s v="Promoção e Inclusão Social"/>
    <s v="ORI"/>
    <x v="0"/>
    <m/>
    <x v="0"/>
    <x v="0"/>
    <x v="0"/>
    <x v="0"/>
    <x v="0"/>
    <x v="0"/>
    <x v="0"/>
    <x v="0"/>
    <x v="0"/>
    <x v="0"/>
    <x v="0"/>
    <s v="Promoção e Inclusão Social"/>
    <x v="0"/>
    <x v="0"/>
    <x v="0"/>
    <x v="0"/>
    <x v="1"/>
    <x v="0"/>
    <x v="0"/>
    <x v="0"/>
    <x v="0"/>
    <x v="0"/>
    <x v="0"/>
    <x v="0"/>
    <s v="Apoio a favor da senhora Arcângela Mendes Furtado, para pagamento transporte afim de realizar hemodiálise, no hospital da Praia, conforme anexo."/>
  </r>
  <r>
    <x v="0"/>
    <n v="0"/>
    <n v="0"/>
    <n v="0"/>
    <n v="975"/>
    <x v="2772"/>
    <x v="0"/>
    <x v="1"/>
    <x v="0"/>
    <s v="80.02.01"/>
    <x v="28"/>
    <x v="4"/>
    <x v="4"/>
    <s v="Retenções Iur"/>
    <s v="80.02.01"/>
    <s v="Retenções Iur"/>
    <s v="80.02.01"/>
    <x v="52"/>
    <x v="0"/>
    <x v="6"/>
    <x v="1"/>
    <x v="1"/>
    <x v="2"/>
    <x v="2"/>
    <x v="0"/>
    <x v="11"/>
    <s v="2025-12-31"/>
    <x v="3"/>
    <n v="975"/>
    <x v="0"/>
    <m/>
    <x v="0"/>
    <m/>
    <x v="9"/>
    <n v="100474696"/>
    <x v="0"/>
    <x v="0"/>
    <s v="Retenções Iur"/>
    <s v="ORI"/>
    <x v="0"/>
    <s v="RIUR"/>
    <x v="0"/>
    <x v="0"/>
    <x v="0"/>
    <x v="0"/>
    <x v="0"/>
    <x v="0"/>
    <x v="0"/>
    <x v="0"/>
    <x v="0"/>
    <x v="0"/>
    <x v="0"/>
    <s v="Retenções Iur"/>
    <x v="0"/>
    <x v="0"/>
    <x v="0"/>
    <x v="0"/>
    <x v="2"/>
    <x v="0"/>
    <x v="0"/>
    <x v="0"/>
    <x v="0"/>
    <x v="1"/>
    <x v="0"/>
    <x v="0"/>
    <s v="RETENCAO OT"/>
  </r>
  <r>
    <x v="1"/>
    <n v="0"/>
    <n v="0"/>
    <n v="0"/>
    <n v="264000"/>
    <x v="2773"/>
    <x v="0"/>
    <x v="0"/>
    <x v="0"/>
    <s v="01.27.02.15"/>
    <x v="36"/>
    <x v="1"/>
    <x v="1"/>
    <s v="Saneamento básico"/>
    <s v="01.27.02"/>
    <s v="Saneamento básico"/>
    <s v="01.27.02"/>
    <x v="5"/>
    <x v="0"/>
    <x v="0"/>
    <x v="1"/>
    <x v="0"/>
    <x v="1"/>
    <x v="1"/>
    <x v="0"/>
    <x v="0"/>
    <s v="2025-02-04"/>
    <x v="0"/>
    <n v="264000"/>
    <x v="0"/>
    <m/>
    <x v="0"/>
    <m/>
    <x v="323"/>
    <n v="100479360"/>
    <x v="0"/>
    <x v="0"/>
    <s v="Transferência de Residuos Aterro Santiago"/>
    <s v="ORI"/>
    <x v="0"/>
    <m/>
    <x v="0"/>
    <x v="0"/>
    <x v="0"/>
    <x v="0"/>
    <x v="0"/>
    <x v="0"/>
    <x v="0"/>
    <x v="0"/>
    <x v="0"/>
    <x v="0"/>
    <x v="0"/>
    <s v="Transferência de Residuos Aterro Santiago"/>
    <x v="0"/>
    <x v="0"/>
    <x v="0"/>
    <x v="0"/>
    <x v="1"/>
    <x v="0"/>
    <x v="0"/>
    <x v="0"/>
    <x v="0"/>
    <x v="0"/>
    <x v="0"/>
    <x v="0"/>
    <s v="Pagamento a favor de Construções Felisberto Ferreira, pela a aquisição de serviços de transporte de lixo para aterro sanitária, confrome anexo."/>
  </r>
  <r>
    <x v="0"/>
    <n v="0"/>
    <n v="0"/>
    <n v="0"/>
    <n v="1399"/>
    <x v="2774"/>
    <x v="0"/>
    <x v="0"/>
    <x v="0"/>
    <s v="03.16.15"/>
    <x v="0"/>
    <x v="0"/>
    <x v="0"/>
    <s v="Direção Financeira"/>
    <s v="03.16.15"/>
    <s v="Direção Financeira"/>
    <s v="03.16.15"/>
    <x v="19"/>
    <x v="0"/>
    <x v="2"/>
    <x v="7"/>
    <x v="0"/>
    <x v="0"/>
    <x v="0"/>
    <x v="0"/>
    <x v="0"/>
    <s v="2025-02-06"/>
    <x v="0"/>
    <n v="1399"/>
    <x v="0"/>
    <m/>
    <x v="0"/>
    <m/>
    <x v="399"/>
    <n v="100403157"/>
    <x v="0"/>
    <x v="0"/>
    <s v="Direção Financeira"/>
    <s v="ORI"/>
    <x v="0"/>
    <m/>
    <x v="0"/>
    <x v="0"/>
    <x v="0"/>
    <x v="0"/>
    <x v="0"/>
    <x v="0"/>
    <x v="0"/>
    <x v="0"/>
    <x v="0"/>
    <x v="0"/>
    <x v="0"/>
    <s v="Direção Financeira"/>
    <x v="0"/>
    <x v="0"/>
    <x v="0"/>
    <x v="0"/>
    <x v="0"/>
    <x v="0"/>
    <x v="0"/>
    <x v="0"/>
    <x v="0"/>
    <x v="0"/>
    <x v="0"/>
    <x v="0"/>
    <s v="Restituições a favor do Sr. JOÃO CARDOSO MONTEIRO, dos descontos de previdência social feito indevidamente da pensão janeiro de 2025, confrome anexo."/>
  </r>
  <r>
    <x v="0"/>
    <n v="0"/>
    <n v="0"/>
    <n v="0"/>
    <n v="85558"/>
    <x v="2775"/>
    <x v="0"/>
    <x v="1"/>
    <x v="0"/>
    <s v="03.03.10"/>
    <x v="15"/>
    <x v="0"/>
    <x v="5"/>
    <s v="Receitas Da Câmara"/>
    <s v="03.03.10"/>
    <s v="Receitas Da Câmara"/>
    <s v="03.03.10"/>
    <x v="64"/>
    <x v="0"/>
    <x v="4"/>
    <x v="9"/>
    <x v="0"/>
    <x v="0"/>
    <x v="2"/>
    <x v="0"/>
    <x v="1"/>
    <s v="2025-01-03"/>
    <x v="0"/>
    <n v="85558"/>
    <x v="0"/>
    <m/>
    <x v="0"/>
    <m/>
    <x v="26"/>
    <n v="100474914"/>
    <x v="0"/>
    <x v="0"/>
    <s v="Receitas Da Câmara"/>
    <s v="EXT"/>
    <x v="0"/>
    <s v="RDC"/>
    <x v="0"/>
    <x v="0"/>
    <x v="0"/>
    <x v="0"/>
    <x v="0"/>
    <x v="0"/>
    <x v="0"/>
    <x v="0"/>
    <x v="0"/>
    <x v="0"/>
    <x v="0"/>
    <s v="Receitas Da Câmara"/>
    <x v="0"/>
    <x v="0"/>
    <x v="0"/>
    <x v="0"/>
    <x v="0"/>
    <x v="0"/>
    <x v="0"/>
    <x v="0"/>
    <x v="0"/>
    <x v="0"/>
    <x v="0"/>
    <x v="0"/>
    <s v="Recebimento de ROC 1500003114RFB Câmara MSM, conforme anexo."/>
  </r>
  <r>
    <x v="0"/>
    <n v="0"/>
    <n v="0"/>
    <n v="0"/>
    <n v="213121"/>
    <x v="2776"/>
    <x v="0"/>
    <x v="1"/>
    <x v="0"/>
    <s v="80.02.01"/>
    <x v="28"/>
    <x v="4"/>
    <x v="4"/>
    <s v="Retenções Iur"/>
    <s v="80.02.01"/>
    <s v="Retenções Iur"/>
    <s v="80.02.01"/>
    <x v="52"/>
    <x v="0"/>
    <x v="6"/>
    <x v="1"/>
    <x v="1"/>
    <x v="2"/>
    <x v="2"/>
    <x v="0"/>
    <x v="1"/>
    <s v="2025-01-27"/>
    <x v="0"/>
    <n v="213121"/>
    <x v="0"/>
    <m/>
    <x v="0"/>
    <m/>
    <x v="9"/>
    <n v="100474696"/>
    <x v="0"/>
    <x v="0"/>
    <s v="Retenções Iur"/>
    <s v="ORI"/>
    <x v="0"/>
    <s v="RIUR"/>
    <x v="0"/>
    <x v="0"/>
    <x v="0"/>
    <x v="0"/>
    <x v="0"/>
    <x v="0"/>
    <x v="0"/>
    <x v="0"/>
    <x v="0"/>
    <x v="0"/>
    <x v="0"/>
    <s v="Retenções Iur"/>
    <x v="0"/>
    <x v="0"/>
    <x v="0"/>
    <x v="0"/>
    <x v="2"/>
    <x v="0"/>
    <x v="0"/>
    <x v="0"/>
    <x v="0"/>
    <x v="1"/>
    <x v="0"/>
    <x v="0"/>
    <s v="RETENCAO OT"/>
  </r>
  <r>
    <x v="0"/>
    <n v="0"/>
    <n v="0"/>
    <n v="0"/>
    <n v="3750"/>
    <x v="2777"/>
    <x v="0"/>
    <x v="1"/>
    <x v="0"/>
    <s v="80.02.01"/>
    <x v="28"/>
    <x v="4"/>
    <x v="4"/>
    <s v="Retenções Iur"/>
    <s v="80.02.01"/>
    <s v="Retenções Iur"/>
    <s v="80.02.01"/>
    <x v="52"/>
    <x v="0"/>
    <x v="6"/>
    <x v="1"/>
    <x v="1"/>
    <x v="2"/>
    <x v="2"/>
    <x v="0"/>
    <x v="1"/>
    <s v="2025-01-28"/>
    <x v="0"/>
    <n v="3750"/>
    <x v="0"/>
    <m/>
    <x v="0"/>
    <m/>
    <x v="9"/>
    <n v="100474696"/>
    <x v="0"/>
    <x v="0"/>
    <s v="Retenções Iur"/>
    <s v="ORI"/>
    <x v="0"/>
    <s v="RIUR"/>
    <x v="0"/>
    <x v="0"/>
    <x v="0"/>
    <x v="0"/>
    <x v="0"/>
    <x v="0"/>
    <x v="0"/>
    <x v="0"/>
    <x v="0"/>
    <x v="0"/>
    <x v="0"/>
    <s v="Retenções Iur"/>
    <x v="0"/>
    <x v="0"/>
    <x v="0"/>
    <x v="0"/>
    <x v="2"/>
    <x v="0"/>
    <x v="0"/>
    <x v="0"/>
    <x v="0"/>
    <x v="1"/>
    <x v="0"/>
    <x v="0"/>
    <s v="RETENCAO OT"/>
  </r>
  <r>
    <x v="0"/>
    <n v="0"/>
    <n v="0"/>
    <n v="0"/>
    <n v="3750"/>
    <x v="2778"/>
    <x v="0"/>
    <x v="1"/>
    <x v="0"/>
    <s v="80.02.01"/>
    <x v="28"/>
    <x v="4"/>
    <x v="4"/>
    <s v="Retenções Iur"/>
    <s v="80.02.01"/>
    <s v="Retenções Iur"/>
    <s v="80.02.01"/>
    <x v="52"/>
    <x v="0"/>
    <x v="6"/>
    <x v="1"/>
    <x v="1"/>
    <x v="2"/>
    <x v="2"/>
    <x v="0"/>
    <x v="1"/>
    <s v="2025-01-28"/>
    <x v="0"/>
    <n v="3750"/>
    <x v="0"/>
    <m/>
    <x v="0"/>
    <m/>
    <x v="9"/>
    <n v="100474696"/>
    <x v="0"/>
    <x v="0"/>
    <s v="Retenções Iur"/>
    <s v="ORI"/>
    <x v="0"/>
    <s v="RIUR"/>
    <x v="0"/>
    <x v="0"/>
    <x v="0"/>
    <x v="0"/>
    <x v="0"/>
    <x v="0"/>
    <x v="0"/>
    <x v="0"/>
    <x v="0"/>
    <x v="0"/>
    <x v="0"/>
    <s v="Retenções Iur"/>
    <x v="0"/>
    <x v="0"/>
    <x v="0"/>
    <x v="0"/>
    <x v="2"/>
    <x v="0"/>
    <x v="0"/>
    <x v="0"/>
    <x v="0"/>
    <x v="1"/>
    <x v="0"/>
    <x v="0"/>
    <s v="RETENCAO OT"/>
  </r>
  <r>
    <x v="1"/>
    <n v="0"/>
    <n v="0"/>
    <n v="0"/>
    <n v="1083334"/>
    <x v="2779"/>
    <x v="0"/>
    <x v="0"/>
    <x v="0"/>
    <s v="01.27.02.15"/>
    <x v="36"/>
    <x v="1"/>
    <x v="1"/>
    <s v="Saneamento básico"/>
    <s v="01.27.02"/>
    <s v="Saneamento básico"/>
    <s v="01.27.02"/>
    <x v="5"/>
    <x v="0"/>
    <x v="0"/>
    <x v="1"/>
    <x v="0"/>
    <x v="1"/>
    <x v="1"/>
    <x v="0"/>
    <x v="0"/>
    <s v="2025-02-28"/>
    <x v="0"/>
    <n v="1083334"/>
    <x v="0"/>
    <m/>
    <x v="0"/>
    <m/>
    <x v="70"/>
    <n v="100479507"/>
    <x v="0"/>
    <x v="0"/>
    <s v="Transferência de Residuos Aterro Santiago"/>
    <s v="ORI"/>
    <x v="0"/>
    <m/>
    <x v="0"/>
    <x v="0"/>
    <x v="0"/>
    <x v="0"/>
    <x v="0"/>
    <x v="0"/>
    <x v="0"/>
    <x v="0"/>
    <x v="0"/>
    <x v="0"/>
    <x v="0"/>
    <s v="Transferência de Residuos Aterro Santiago"/>
    <x v="0"/>
    <x v="0"/>
    <x v="0"/>
    <x v="0"/>
    <x v="1"/>
    <x v="0"/>
    <x v="0"/>
    <x v="0"/>
    <x v="0"/>
    <x v="0"/>
    <x v="0"/>
    <x v="0"/>
    <s v="Pagamento a favor de AMG, Serviços &amp; Construções, pela a aquisição de transporte de residuos sólidos e urbanos da CMSM, conforme anexo."/>
  </r>
  <r>
    <x v="0"/>
    <n v="0"/>
    <n v="0"/>
    <n v="0"/>
    <n v="4050"/>
    <x v="2780"/>
    <x v="0"/>
    <x v="0"/>
    <x v="0"/>
    <s v="03.16.15"/>
    <x v="0"/>
    <x v="0"/>
    <x v="0"/>
    <s v="Direção Financeira"/>
    <s v="03.16.15"/>
    <s v="Direção Financeira"/>
    <s v="03.16.15"/>
    <x v="1"/>
    <x v="0"/>
    <x v="0"/>
    <x v="0"/>
    <x v="0"/>
    <x v="0"/>
    <x v="0"/>
    <x v="0"/>
    <x v="4"/>
    <s v="2025-03-03"/>
    <x v="0"/>
    <n v="4050"/>
    <x v="0"/>
    <m/>
    <x v="0"/>
    <m/>
    <x v="154"/>
    <n v="100476250"/>
    <x v="0"/>
    <x v="0"/>
    <s v="Direção Financeira"/>
    <s v="ORI"/>
    <x v="0"/>
    <m/>
    <x v="0"/>
    <x v="0"/>
    <x v="0"/>
    <x v="0"/>
    <x v="0"/>
    <x v="0"/>
    <x v="0"/>
    <x v="0"/>
    <x v="0"/>
    <x v="0"/>
    <x v="0"/>
    <s v="Direção Financeira"/>
    <x v="0"/>
    <x v="0"/>
    <x v="0"/>
    <x v="0"/>
    <x v="0"/>
    <x v="0"/>
    <x v="0"/>
    <x v="0"/>
    <x v="0"/>
    <x v="0"/>
    <x v="0"/>
    <x v="0"/>
    <s v="Pagamento pela diferença do valor de prestação de serviço cabimento nº 277941, conforme anexo. "/>
  </r>
  <r>
    <x v="0"/>
    <n v="0"/>
    <n v="0"/>
    <n v="0"/>
    <n v="1000"/>
    <x v="2781"/>
    <x v="0"/>
    <x v="0"/>
    <x v="0"/>
    <s v="03.16.15"/>
    <x v="0"/>
    <x v="0"/>
    <x v="0"/>
    <s v="Direção Financeira"/>
    <s v="03.16.15"/>
    <s v="Direção Financeira"/>
    <s v="03.16.15"/>
    <x v="0"/>
    <x v="0"/>
    <x v="0"/>
    <x v="0"/>
    <x v="0"/>
    <x v="0"/>
    <x v="0"/>
    <x v="0"/>
    <x v="4"/>
    <s v="2025-03-19"/>
    <x v="0"/>
    <n v="1000"/>
    <x v="0"/>
    <m/>
    <x v="0"/>
    <m/>
    <x v="67"/>
    <n v="100404863"/>
    <x v="0"/>
    <x v="0"/>
    <s v="Direção Financeira"/>
    <s v="ORI"/>
    <x v="0"/>
    <m/>
    <x v="0"/>
    <x v="0"/>
    <x v="0"/>
    <x v="0"/>
    <x v="0"/>
    <x v="0"/>
    <x v="0"/>
    <x v="0"/>
    <x v="0"/>
    <x v="0"/>
    <x v="0"/>
    <s v="Direção Financeira"/>
    <x v="0"/>
    <x v="0"/>
    <x v="0"/>
    <x v="0"/>
    <x v="0"/>
    <x v="0"/>
    <x v="0"/>
    <x v="0"/>
    <x v="0"/>
    <x v="0"/>
    <x v="0"/>
    <x v="0"/>
    <s v="Ajuda de custo a favor do Sr. FRANCISCO GOMES CARDOSO, pela sua deslocação à Assomada no dia 16 de março de 2025, em missão de serviço, conforme anexo._x0009_"/>
  </r>
  <r>
    <x v="0"/>
    <n v="0"/>
    <n v="0"/>
    <n v="0"/>
    <n v="1500"/>
    <x v="2782"/>
    <x v="0"/>
    <x v="0"/>
    <x v="0"/>
    <s v="03.16.15"/>
    <x v="0"/>
    <x v="0"/>
    <x v="0"/>
    <s v="Direção Financeira"/>
    <s v="03.16.15"/>
    <s v="Direção Financeira"/>
    <s v="03.16.15"/>
    <x v="38"/>
    <x v="0"/>
    <x v="0"/>
    <x v="1"/>
    <x v="0"/>
    <x v="0"/>
    <x v="0"/>
    <x v="0"/>
    <x v="2"/>
    <s v="2025-04-07"/>
    <x v="1"/>
    <n v="1500"/>
    <x v="0"/>
    <m/>
    <x v="0"/>
    <m/>
    <x v="26"/>
    <n v="100474914"/>
    <x v="0"/>
    <x v="0"/>
    <s v="Direção Financeira"/>
    <s v="ORI"/>
    <x v="0"/>
    <m/>
    <x v="0"/>
    <x v="0"/>
    <x v="0"/>
    <x v="0"/>
    <x v="0"/>
    <x v="0"/>
    <x v="0"/>
    <x v="0"/>
    <x v="0"/>
    <x v="0"/>
    <x v="0"/>
    <s v="Direção Financeira"/>
    <x v="0"/>
    <x v="0"/>
    <x v="0"/>
    <x v="0"/>
    <x v="0"/>
    <x v="0"/>
    <x v="0"/>
    <x v="0"/>
    <x v="0"/>
    <x v="0"/>
    <x v="0"/>
    <x v="0"/>
    <s v="Pagamento a favor da Tesoureiro Municipal, pela aquisição de 1 tubo de cobre para a viatura ST-59-UR afeto os serviços da CMSM, conforme anexo. "/>
  </r>
  <r>
    <x v="0"/>
    <n v="0"/>
    <n v="0"/>
    <n v="0"/>
    <n v="1848"/>
    <x v="2783"/>
    <x v="0"/>
    <x v="1"/>
    <x v="0"/>
    <s v="03.03.10"/>
    <x v="15"/>
    <x v="0"/>
    <x v="5"/>
    <s v="Receitas Da Câmara"/>
    <s v="03.03.10"/>
    <s v="Receitas Da Câmara"/>
    <s v="03.03.10"/>
    <x v="18"/>
    <x v="0"/>
    <x v="4"/>
    <x v="6"/>
    <x v="0"/>
    <x v="0"/>
    <x v="2"/>
    <x v="0"/>
    <x v="2"/>
    <s v="2025-04-04"/>
    <x v="1"/>
    <n v="1848"/>
    <x v="0"/>
    <m/>
    <x v="0"/>
    <m/>
    <x v="26"/>
    <n v="100474914"/>
    <x v="0"/>
    <x v="0"/>
    <s v="Receitas Da Câmara"/>
    <s v="EXT"/>
    <x v="0"/>
    <s v="RDC"/>
    <x v="0"/>
    <x v="0"/>
    <x v="0"/>
    <x v="0"/>
    <x v="0"/>
    <x v="0"/>
    <x v="0"/>
    <x v="0"/>
    <x v="0"/>
    <x v="0"/>
    <x v="0"/>
    <s v="Receitas Da Câmara"/>
    <x v="0"/>
    <x v="0"/>
    <x v="0"/>
    <x v="0"/>
    <x v="0"/>
    <x v="0"/>
    <x v="0"/>
    <x v="0"/>
    <x v="0"/>
    <x v="0"/>
    <x v="0"/>
    <x v="0"/>
    <s v="Reposição de valor cab nº:278050  referente a limpeza de espaços verdes, conforme anexo."/>
  </r>
  <r>
    <x v="1"/>
    <n v="0"/>
    <n v="0"/>
    <n v="0"/>
    <n v="500000"/>
    <x v="2784"/>
    <x v="0"/>
    <x v="0"/>
    <x v="0"/>
    <s v="03.16.15"/>
    <x v="0"/>
    <x v="0"/>
    <x v="0"/>
    <s v="Direção Financeira"/>
    <s v="03.16.15"/>
    <s v="Direção Financeira"/>
    <s v="03.16.15"/>
    <x v="53"/>
    <x v="0"/>
    <x v="0"/>
    <x v="1"/>
    <x v="0"/>
    <x v="0"/>
    <x v="1"/>
    <x v="0"/>
    <x v="2"/>
    <s v="2025-04-30"/>
    <x v="1"/>
    <n v="500000"/>
    <x v="0"/>
    <m/>
    <x v="0"/>
    <m/>
    <x v="400"/>
    <n v="100475724"/>
    <x v="0"/>
    <x v="0"/>
    <s v="Direção Financeira"/>
    <s v="ORI"/>
    <x v="0"/>
    <m/>
    <x v="0"/>
    <x v="0"/>
    <x v="0"/>
    <x v="0"/>
    <x v="0"/>
    <x v="0"/>
    <x v="0"/>
    <x v="0"/>
    <x v="0"/>
    <x v="0"/>
    <x v="0"/>
    <s v="Direção Financeira"/>
    <x v="0"/>
    <x v="0"/>
    <x v="0"/>
    <x v="0"/>
    <x v="0"/>
    <x v="0"/>
    <x v="0"/>
    <x v="0"/>
    <x v="0"/>
    <x v="0"/>
    <x v="0"/>
    <x v="0"/>
    <s v="Pagamento a favor de Emobel, referente ao pagamento da primeira prestação de aquisição de piso de polipropileno para o polidesportivo de Achada Bolanha, conforme anexo. "/>
  </r>
  <r>
    <x v="1"/>
    <n v="0"/>
    <n v="0"/>
    <n v="0"/>
    <n v="28100"/>
    <x v="2785"/>
    <x v="0"/>
    <x v="0"/>
    <x v="0"/>
    <s v="01.25.02.23"/>
    <x v="13"/>
    <x v="2"/>
    <x v="2"/>
    <s v="desporto"/>
    <s v="01.25.02"/>
    <s v="desporto"/>
    <s v="01.25.02"/>
    <x v="2"/>
    <x v="0"/>
    <x v="0"/>
    <x v="1"/>
    <x v="0"/>
    <x v="1"/>
    <x v="1"/>
    <x v="0"/>
    <x v="3"/>
    <s v="2025-05-05"/>
    <x v="1"/>
    <n v="28100"/>
    <x v="0"/>
    <m/>
    <x v="0"/>
    <m/>
    <x v="37"/>
    <n v="10047913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Asso sport, referente ao pagamento das matérias desportivas prémios no torneio de futebol de praia na Veneza no âmbito da Gastro Fest Cinza, conforme anexo.  "/>
  </r>
  <r>
    <x v="0"/>
    <n v="0"/>
    <n v="0"/>
    <n v="0"/>
    <n v="3000"/>
    <x v="2786"/>
    <x v="0"/>
    <x v="0"/>
    <x v="0"/>
    <s v="03.16.15"/>
    <x v="0"/>
    <x v="0"/>
    <x v="0"/>
    <s v="Direção Financeira"/>
    <s v="03.16.15"/>
    <s v="Direção Financeira"/>
    <s v="03.16.15"/>
    <x v="19"/>
    <x v="0"/>
    <x v="2"/>
    <x v="7"/>
    <x v="0"/>
    <x v="0"/>
    <x v="0"/>
    <x v="0"/>
    <x v="3"/>
    <s v="2025-05-14"/>
    <x v="1"/>
    <n v="3000"/>
    <x v="0"/>
    <m/>
    <x v="0"/>
    <m/>
    <x v="26"/>
    <n v="100474914"/>
    <x v="0"/>
    <x v="0"/>
    <s v="Direção Financeira"/>
    <s v="ORI"/>
    <x v="0"/>
    <m/>
    <x v="0"/>
    <x v="0"/>
    <x v="0"/>
    <x v="0"/>
    <x v="0"/>
    <x v="0"/>
    <x v="0"/>
    <x v="0"/>
    <x v="0"/>
    <x v="0"/>
    <x v="0"/>
    <s v="Direção Financeira"/>
    <x v="0"/>
    <x v="0"/>
    <x v="0"/>
    <x v="0"/>
    <x v="0"/>
    <x v="0"/>
    <x v="0"/>
    <x v="0"/>
    <x v="0"/>
    <x v="0"/>
    <x v="0"/>
    <x v="0"/>
    <s v="Restituição a favor do tesoureiro pelo valor depositado a mais referente ao fecho do dia 28 de abril de 2025, conforme anexo. "/>
  </r>
  <r>
    <x v="0"/>
    <n v="0"/>
    <n v="0"/>
    <n v="0"/>
    <n v="52000"/>
    <x v="2787"/>
    <x v="0"/>
    <x v="0"/>
    <x v="0"/>
    <s v="01.27.02.11"/>
    <x v="11"/>
    <x v="1"/>
    <x v="1"/>
    <s v="Saneamento básico"/>
    <s v="01.27.02"/>
    <s v="Saneamento básico"/>
    <s v="01.27.02"/>
    <x v="4"/>
    <x v="0"/>
    <x v="2"/>
    <x v="3"/>
    <x v="0"/>
    <x v="1"/>
    <x v="0"/>
    <x v="0"/>
    <x v="3"/>
    <s v="2025-05-15"/>
    <x v="1"/>
    <n v="52000"/>
    <x v="0"/>
    <m/>
    <x v="0"/>
    <m/>
    <x v="108"/>
    <n v="100479452"/>
    <x v="0"/>
    <x v="0"/>
    <s v="Reforço do saneamento básico"/>
    <s v="ORI"/>
    <x v="0"/>
    <m/>
    <x v="0"/>
    <x v="0"/>
    <x v="0"/>
    <x v="0"/>
    <x v="0"/>
    <x v="0"/>
    <x v="0"/>
    <x v="0"/>
    <x v="0"/>
    <x v="0"/>
    <x v="0"/>
    <s v="Reforço do saneamento básico"/>
    <x v="0"/>
    <x v="0"/>
    <x v="0"/>
    <x v="0"/>
    <x v="1"/>
    <x v="0"/>
    <x v="0"/>
    <x v="0"/>
    <x v="0"/>
    <x v="0"/>
    <x v="0"/>
    <x v="0"/>
    <s v="Pagamento referente a conserto da viatura do proteção cível da CMSM, conforme anexo."/>
  </r>
  <r>
    <x v="0"/>
    <n v="0"/>
    <n v="0"/>
    <n v="0"/>
    <n v="2850"/>
    <x v="2788"/>
    <x v="0"/>
    <x v="1"/>
    <x v="0"/>
    <s v="80.02.01"/>
    <x v="28"/>
    <x v="4"/>
    <x v="4"/>
    <s v="Retenções Iur"/>
    <s v="80.02.01"/>
    <s v="Retenções Iur"/>
    <s v="80.02.01"/>
    <x v="52"/>
    <x v="0"/>
    <x v="6"/>
    <x v="1"/>
    <x v="1"/>
    <x v="2"/>
    <x v="2"/>
    <x v="0"/>
    <x v="2"/>
    <s v="2025-04-09"/>
    <x v="1"/>
    <n v="2850"/>
    <x v="0"/>
    <m/>
    <x v="0"/>
    <m/>
    <x v="9"/>
    <n v="100474696"/>
    <x v="0"/>
    <x v="0"/>
    <s v="Retenções Iur"/>
    <s v="ORI"/>
    <x v="0"/>
    <s v="RIUR"/>
    <x v="0"/>
    <x v="0"/>
    <x v="0"/>
    <x v="0"/>
    <x v="0"/>
    <x v="0"/>
    <x v="0"/>
    <x v="0"/>
    <x v="0"/>
    <x v="0"/>
    <x v="0"/>
    <s v="Retenções Iur"/>
    <x v="0"/>
    <x v="0"/>
    <x v="0"/>
    <x v="0"/>
    <x v="2"/>
    <x v="0"/>
    <x v="0"/>
    <x v="0"/>
    <x v="0"/>
    <x v="1"/>
    <x v="0"/>
    <x v="0"/>
    <s v="RETENCAO OT"/>
  </r>
  <r>
    <x v="0"/>
    <n v="0"/>
    <n v="0"/>
    <n v="0"/>
    <n v="3450"/>
    <x v="2789"/>
    <x v="0"/>
    <x v="0"/>
    <x v="0"/>
    <s v="03.16.15"/>
    <x v="0"/>
    <x v="0"/>
    <x v="0"/>
    <s v="Direção Financeira"/>
    <s v="03.16.15"/>
    <s v="Direção Financeira"/>
    <s v="03.16.15"/>
    <x v="28"/>
    <x v="0"/>
    <x v="0"/>
    <x v="1"/>
    <x v="0"/>
    <x v="0"/>
    <x v="0"/>
    <x v="0"/>
    <x v="3"/>
    <s v="2025-05-21"/>
    <x v="1"/>
    <n v="3450"/>
    <x v="0"/>
    <m/>
    <x v="0"/>
    <m/>
    <x v="9"/>
    <n v="100474696"/>
    <x v="0"/>
    <x v="1"/>
    <s v="Direção Financeira"/>
    <s v="ORI"/>
    <x v="0"/>
    <m/>
    <x v="0"/>
    <x v="0"/>
    <x v="0"/>
    <x v="0"/>
    <x v="0"/>
    <x v="0"/>
    <x v="0"/>
    <x v="0"/>
    <x v="0"/>
    <x v="0"/>
    <x v="0"/>
    <s v="Direção Financeira"/>
    <x v="0"/>
    <x v="0"/>
    <x v="0"/>
    <x v="0"/>
    <x v="0"/>
    <x v="0"/>
    <x v="0"/>
    <x v="0"/>
    <x v="0"/>
    <x v="0"/>
    <x v="1"/>
    <x v="0"/>
    <s v="Pagamento a favor do Sr. ALCIDES LOPES VARELA, referente confeção de fardas para o pessoal da Proteção Civil e Bombeiros da CMSM, conforme anexo."/>
  </r>
  <r>
    <x v="0"/>
    <n v="0"/>
    <n v="0"/>
    <n v="0"/>
    <n v="19550"/>
    <x v="2789"/>
    <x v="0"/>
    <x v="0"/>
    <x v="0"/>
    <s v="03.16.15"/>
    <x v="0"/>
    <x v="0"/>
    <x v="0"/>
    <s v="Direção Financeira"/>
    <s v="03.16.15"/>
    <s v="Direção Financeira"/>
    <s v="03.16.15"/>
    <x v="28"/>
    <x v="0"/>
    <x v="0"/>
    <x v="1"/>
    <x v="0"/>
    <x v="0"/>
    <x v="0"/>
    <x v="0"/>
    <x v="3"/>
    <s v="2025-05-21"/>
    <x v="1"/>
    <n v="19550"/>
    <x v="0"/>
    <m/>
    <x v="0"/>
    <m/>
    <x v="401"/>
    <n v="100392435"/>
    <x v="0"/>
    <x v="0"/>
    <s v="Direção Financeira"/>
    <s v="ORI"/>
    <x v="0"/>
    <m/>
    <x v="0"/>
    <x v="0"/>
    <x v="0"/>
    <x v="0"/>
    <x v="0"/>
    <x v="0"/>
    <x v="0"/>
    <x v="0"/>
    <x v="0"/>
    <x v="0"/>
    <x v="0"/>
    <s v="Direção Financeira"/>
    <x v="0"/>
    <x v="0"/>
    <x v="0"/>
    <x v="0"/>
    <x v="0"/>
    <x v="0"/>
    <x v="0"/>
    <x v="0"/>
    <x v="0"/>
    <x v="0"/>
    <x v="0"/>
    <x v="0"/>
    <s v="Pagamento a favor do Sr. ALCIDES LOPES VARELA, referente confeção de fardas para o pessoal da Proteção Civil e Bombeiros da CMSM, conforme anexo."/>
  </r>
  <r>
    <x v="0"/>
    <n v="0"/>
    <n v="0"/>
    <n v="0"/>
    <n v="57937"/>
    <x v="2790"/>
    <x v="0"/>
    <x v="0"/>
    <x v="0"/>
    <s v="03.16.15"/>
    <x v="0"/>
    <x v="0"/>
    <x v="0"/>
    <s v="Direção Financeira"/>
    <s v="03.16.15"/>
    <s v="Direção Financeira"/>
    <s v="03.16.15"/>
    <x v="12"/>
    <x v="0"/>
    <x v="0"/>
    <x v="1"/>
    <x v="0"/>
    <x v="0"/>
    <x v="0"/>
    <x v="0"/>
    <x v="3"/>
    <s v="2025-05-22"/>
    <x v="1"/>
    <n v="57937"/>
    <x v="0"/>
    <m/>
    <x v="0"/>
    <m/>
    <x v="402"/>
    <n v="100453129"/>
    <x v="0"/>
    <x v="0"/>
    <s v="Direção Financeira"/>
    <s v="ORI"/>
    <x v="0"/>
    <m/>
    <x v="0"/>
    <x v="0"/>
    <x v="0"/>
    <x v="0"/>
    <x v="0"/>
    <x v="0"/>
    <x v="0"/>
    <x v="0"/>
    <x v="0"/>
    <x v="0"/>
    <x v="0"/>
    <s v="Direção Financeira"/>
    <x v="0"/>
    <x v="0"/>
    <x v="0"/>
    <x v="0"/>
    <x v="0"/>
    <x v="0"/>
    <x v="0"/>
    <x v="0"/>
    <x v="0"/>
    <x v="0"/>
    <x v="0"/>
    <x v="0"/>
    <s v="Pagamento referente a aquisição de materiais, para melhoramento de internet no mercado municipal de Achada Portinho, conforme anexo."/>
  </r>
  <r>
    <x v="1"/>
    <n v="0"/>
    <n v="0"/>
    <n v="0"/>
    <n v="3450"/>
    <x v="2791"/>
    <x v="0"/>
    <x v="0"/>
    <x v="0"/>
    <s v="01.27.07.15"/>
    <x v="18"/>
    <x v="1"/>
    <x v="1"/>
    <s v="Requalificação Urbana e Habitação 2"/>
    <s v="01.27.07"/>
    <s v="Requalificação Urbana e Habitação 2"/>
    <s v="01.27.07"/>
    <x v="2"/>
    <x v="0"/>
    <x v="0"/>
    <x v="1"/>
    <x v="0"/>
    <x v="1"/>
    <x v="1"/>
    <x v="0"/>
    <x v="3"/>
    <s v="2025-05-30"/>
    <x v="1"/>
    <n v="3450"/>
    <x v="0"/>
    <m/>
    <x v="0"/>
    <m/>
    <x v="9"/>
    <n v="100474696"/>
    <x v="0"/>
    <x v="1"/>
    <s v="Requalificação urbana e ambiental de Achada Pizarra a Manguinho"/>
    <s v="ORI"/>
    <x v="0"/>
    <s v="RUH"/>
    <x v="0"/>
    <x v="0"/>
    <x v="0"/>
    <x v="0"/>
    <x v="0"/>
    <x v="0"/>
    <x v="0"/>
    <x v="0"/>
    <x v="0"/>
    <x v="0"/>
    <x v="0"/>
    <s v="Requalificação urbana e ambiental de Achada Pizarra a Manguinho"/>
    <x v="0"/>
    <x v="0"/>
    <x v="0"/>
    <x v="0"/>
    <x v="1"/>
    <x v="0"/>
    <x v="0"/>
    <x v="0"/>
    <x v="0"/>
    <x v="0"/>
    <x v="1"/>
    <x v="0"/>
    <s v="Pagamento a favor de  Sr. Julio Soares Almeida De Carvalho, referente a prestação de serviço no âmbito dos trabalhos da requalificação Urbana de Achada Pizarra e Veneza, conforme anexo."/>
  </r>
  <r>
    <x v="1"/>
    <n v="0"/>
    <n v="0"/>
    <n v="0"/>
    <n v="19550"/>
    <x v="2791"/>
    <x v="0"/>
    <x v="0"/>
    <x v="0"/>
    <s v="01.27.07.15"/>
    <x v="18"/>
    <x v="1"/>
    <x v="1"/>
    <s v="Requalificação Urbana e Habitação 2"/>
    <s v="01.27.07"/>
    <s v="Requalificação Urbana e Habitação 2"/>
    <s v="01.27.07"/>
    <x v="2"/>
    <x v="0"/>
    <x v="0"/>
    <x v="1"/>
    <x v="0"/>
    <x v="1"/>
    <x v="1"/>
    <x v="0"/>
    <x v="3"/>
    <s v="2025-05-30"/>
    <x v="1"/>
    <n v="19550"/>
    <x v="0"/>
    <m/>
    <x v="0"/>
    <m/>
    <x v="403"/>
    <n v="100479931"/>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a favor de  Sr. Julio Soares Almeida De Carvalho, referente a prestação de serviço no âmbito dos trabalhos da requalificação Urbana de Achada Pizarra e Veneza, conforme anexo."/>
  </r>
  <r>
    <x v="0"/>
    <n v="0"/>
    <n v="0"/>
    <n v="0"/>
    <n v="12590581"/>
    <x v="2792"/>
    <x v="0"/>
    <x v="1"/>
    <x v="0"/>
    <s v="03.03.10"/>
    <x v="15"/>
    <x v="0"/>
    <x v="5"/>
    <s v="Receitas Da Câmara"/>
    <s v="03.03.10"/>
    <s v="Receitas Da Câmara"/>
    <s v="03.03.10"/>
    <x v="72"/>
    <x v="0"/>
    <x v="5"/>
    <x v="13"/>
    <x v="0"/>
    <x v="0"/>
    <x v="2"/>
    <x v="0"/>
    <x v="3"/>
    <s v="2025-05-27"/>
    <x v="1"/>
    <n v="12590581"/>
    <x v="0"/>
    <m/>
    <x v="0"/>
    <m/>
    <x v="26"/>
    <n v="100474914"/>
    <x v="0"/>
    <x v="0"/>
    <s v="Receitas Da Câmara"/>
    <s v="EXT"/>
    <x v="0"/>
    <s v="RDC"/>
    <x v="0"/>
    <x v="0"/>
    <x v="0"/>
    <x v="0"/>
    <x v="0"/>
    <x v="0"/>
    <x v="0"/>
    <x v="0"/>
    <x v="0"/>
    <x v="0"/>
    <x v="0"/>
    <s v="Receitas Da Câmara"/>
    <x v="0"/>
    <x v="0"/>
    <x v="0"/>
    <x v="0"/>
    <x v="0"/>
    <x v="0"/>
    <x v="0"/>
    <x v="0"/>
    <x v="0"/>
    <x v="0"/>
    <x v="0"/>
    <x v="0"/>
    <s v="Transferência de FFM, referente a maio 2025, conforme anexo."/>
  </r>
  <r>
    <x v="0"/>
    <n v="0"/>
    <n v="0"/>
    <n v="0"/>
    <n v="3000"/>
    <x v="2793"/>
    <x v="0"/>
    <x v="0"/>
    <x v="0"/>
    <s v="01.25.05.12"/>
    <x v="2"/>
    <x v="2"/>
    <x v="2"/>
    <s v="Saúde"/>
    <s v="01.25.05"/>
    <s v="Saúde"/>
    <s v="01.25.05"/>
    <x v="3"/>
    <x v="0"/>
    <x v="1"/>
    <x v="2"/>
    <x v="0"/>
    <x v="1"/>
    <x v="0"/>
    <x v="0"/>
    <x v="6"/>
    <s v="2025-07-16"/>
    <x v="2"/>
    <n v="3000"/>
    <x v="0"/>
    <m/>
    <x v="0"/>
    <m/>
    <x v="352"/>
    <n v="100479852"/>
    <x v="0"/>
    <x v="0"/>
    <s v="Promoção e Inclusão Social"/>
    <s v="ORI"/>
    <x v="0"/>
    <m/>
    <x v="0"/>
    <x v="0"/>
    <x v="0"/>
    <x v="0"/>
    <x v="0"/>
    <x v="0"/>
    <x v="0"/>
    <x v="0"/>
    <x v="0"/>
    <x v="0"/>
    <x v="0"/>
    <s v="Promoção e Inclusão Social"/>
    <x v="0"/>
    <x v="0"/>
    <x v="0"/>
    <x v="0"/>
    <x v="1"/>
    <x v="0"/>
    <x v="0"/>
    <x v="0"/>
    <x v="0"/>
    <x v="0"/>
    <x v="0"/>
    <x v="0"/>
    <s v="Apoio social a favor da Anilsa Da Conceição Furtado Garcia, conforme anexo."/>
  </r>
  <r>
    <x v="0"/>
    <n v="0"/>
    <n v="0"/>
    <n v="0"/>
    <n v="48000"/>
    <x v="2794"/>
    <x v="0"/>
    <x v="0"/>
    <x v="0"/>
    <s v="01.25.04.22"/>
    <x v="9"/>
    <x v="2"/>
    <x v="2"/>
    <s v="Cultura"/>
    <s v="01.25.04"/>
    <s v="Cultura"/>
    <s v="01.25.04"/>
    <x v="4"/>
    <x v="0"/>
    <x v="2"/>
    <x v="3"/>
    <x v="0"/>
    <x v="1"/>
    <x v="0"/>
    <x v="0"/>
    <x v="7"/>
    <s v="2025-08-06"/>
    <x v="2"/>
    <n v="48000"/>
    <x v="0"/>
    <m/>
    <x v="0"/>
    <m/>
    <x v="53"/>
    <n v="100479876"/>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lmoços servidos, no âmbito da semana da juventude, conforme proposta em anexo."/>
  </r>
  <r>
    <x v="1"/>
    <n v="0"/>
    <n v="0"/>
    <n v="0"/>
    <n v="6825"/>
    <x v="2795"/>
    <x v="0"/>
    <x v="0"/>
    <x v="0"/>
    <s v="01.27.07.09"/>
    <x v="7"/>
    <x v="1"/>
    <x v="1"/>
    <s v="Requalificação Urbana e Habitação 2"/>
    <s v="01.27.07"/>
    <s v="Requalificação Urbana e Habitação 2"/>
    <s v="01.27.07"/>
    <x v="2"/>
    <x v="0"/>
    <x v="0"/>
    <x v="1"/>
    <x v="0"/>
    <x v="1"/>
    <x v="1"/>
    <x v="0"/>
    <x v="9"/>
    <s v="2025-10-09"/>
    <x v="3"/>
    <n v="6825"/>
    <x v="0"/>
    <m/>
    <x v="0"/>
    <m/>
    <x v="9"/>
    <n v="100474696"/>
    <x v="0"/>
    <x v="1"/>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1"/>
    <x v="0"/>
    <s v="Pagamento referente a prestação de serviço do senhor Julio de Carvalho, no âmbito dos trabalhos da requalificação urbana de Veneza, referente a mês de junho, conforme anexo."/>
  </r>
  <r>
    <x v="1"/>
    <n v="0"/>
    <n v="0"/>
    <n v="0"/>
    <n v="38675"/>
    <x v="2795"/>
    <x v="0"/>
    <x v="0"/>
    <x v="0"/>
    <s v="01.27.07.09"/>
    <x v="7"/>
    <x v="1"/>
    <x v="1"/>
    <s v="Requalificação Urbana e Habitação 2"/>
    <s v="01.27.07"/>
    <s v="Requalificação Urbana e Habitação 2"/>
    <s v="01.27.07"/>
    <x v="2"/>
    <x v="0"/>
    <x v="0"/>
    <x v="1"/>
    <x v="0"/>
    <x v="1"/>
    <x v="1"/>
    <x v="0"/>
    <x v="9"/>
    <s v="2025-10-09"/>
    <x v="3"/>
    <n v="38675"/>
    <x v="0"/>
    <m/>
    <x v="0"/>
    <m/>
    <x v="403"/>
    <n v="100479931"/>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prestação de serviço do senhor Julio de Carvalho, no âmbito dos trabalhos da requalificação urbana de Veneza, referente a mês de junho, conforme anexo."/>
  </r>
  <r>
    <x v="0"/>
    <n v="0"/>
    <n v="0"/>
    <n v="0"/>
    <n v="11850"/>
    <x v="2796"/>
    <x v="0"/>
    <x v="1"/>
    <x v="0"/>
    <s v="80.02.01"/>
    <x v="28"/>
    <x v="4"/>
    <x v="4"/>
    <s v="Retenções Iur"/>
    <s v="80.02.01"/>
    <s v="Retenções Iur"/>
    <s v="80.02.01"/>
    <x v="52"/>
    <x v="0"/>
    <x v="6"/>
    <x v="1"/>
    <x v="1"/>
    <x v="2"/>
    <x v="2"/>
    <x v="0"/>
    <x v="8"/>
    <s v="2025-09-12"/>
    <x v="2"/>
    <n v="11850"/>
    <x v="0"/>
    <m/>
    <x v="0"/>
    <m/>
    <x v="9"/>
    <n v="100474696"/>
    <x v="0"/>
    <x v="0"/>
    <s v="Retenções Iur"/>
    <s v="ORI"/>
    <x v="0"/>
    <s v="RIUR"/>
    <x v="0"/>
    <x v="0"/>
    <x v="0"/>
    <x v="0"/>
    <x v="0"/>
    <x v="0"/>
    <x v="0"/>
    <x v="0"/>
    <x v="0"/>
    <x v="0"/>
    <x v="0"/>
    <s v="Retenções Iur"/>
    <x v="0"/>
    <x v="0"/>
    <x v="0"/>
    <x v="0"/>
    <x v="2"/>
    <x v="0"/>
    <x v="0"/>
    <x v="0"/>
    <x v="0"/>
    <x v="1"/>
    <x v="0"/>
    <x v="0"/>
    <s v="RETENCAO OT"/>
  </r>
  <r>
    <x v="0"/>
    <n v="0"/>
    <n v="0"/>
    <n v="0"/>
    <n v="3000"/>
    <x v="2797"/>
    <x v="0"/>
    <x v="0"/>
    <x v="0"/>
    <s v="03.16.15"/>
    <x v="0"/>
    <x v="0"/>
    <x v="0"/>
    <s v="Direção Financeira"/>
    <s v="03.16.15"/>
    <s v="Direção Financeira"/>
    <s v="03.16.15"/>
    <x v="0"/>
    <x v="0"/>
    <x v="0"/>
    <x v="0"/>
    <x v="0"/>
    <x v="0"/>
    <x v="0"/>
    <x v="0"/>
    <x v="9"/>
    <s v="2025-10-22"/>
    <x v="3"/>
    <n v="3000"/>
    <x v="0"/>
    <m/>
    <x v="0"/>
    <m/>
    <x v="142"/>
    <n v="100303896"/>
    <x v="0"/>
    <x v="0"/>
    <s v="Direção Financeira"/>
    <s v="ORI"/>
    <x v="0"/>
    <m/>
    <x v="0"/>
    <x v="0"/>
    <x v="0"/>
    <x v="0"/>
    <x v="0"/>
    <x v="0"/>
    <x v="0"/>
    <x v="0"/>
    <x v="0"/>
    <x v="0"/>
    <x v="0"/>
    <s v="Direção Financeira"/>
    <x v="0"/>
    <x v="0"/>
    <x v="0"/>
    <x v="0"/>
    <x v="0"/>
    <x v="0"/>
    <x v="0"/>
    <x v="0"/>
    <x v="0"/>
    <x v="0"/>
    <x v="0"/>
    <x v="0"/>
    <s v="Ajuda de custo a favor do senhor Meliciano Miranda pela sua deslocação à Cidade Velha nos dias 26 e 30 de setembro e à Tarrafal no dia 09 de outubro de 2025, a fim de transportar artesão para participar na feira, conforme anexo. "/>
  </r>
  <r>
    <x v="0"/>
    <n v="0"/>
    <n v="0"/>
    <n v="0"/>
    <n v="614"/>
    <x v="2798"/>
    <x v="0"/>
    <x v="0"/>
    <x v="0"/>
    <s v="03.16.01"/>
    <x v="27"/>
    <x v="0"/>
    <x v="0"/>
    <s v="Assembleia Municipal"/>
    <s v="03.16.01"/>
    <s v="Assembleia Municipal"/>
    <s v="03.16.01"/>
    <x v="49"/>
    <x v="0"/>
    <x v="0"/>
    <x v="0"/>
    <x v="0"/>
    <x v="0"/>
    <x v="0"/>
    <x v="0"/>
    <x v="9"/>
    <s v="2025-10-24"/>
    <x v="3"/>
    <n v="614"/>
    <x v="0"/>
    <m/>
    <x v="0"/>
    <m/>
    <x v="9"/>
    <n v="100474696"/>
    <x v="0"/>
    <x v="1"/>
    <s v="Assembleia Municipal"/>
    <s v="ORI"/>
    <x v="0"/>
    <s v="AM"/>
    <x v="0"/>
    <x v="0"/>
    <x v="0"/>
    <x v="0"/>
    <x v="0"/>
    <x v="0"/>
    <x v="0"/>
    <x v="0"/>
    <x v="0"/>
    <x v="0"/>
    <x v="0"/>
    <s v="Assembleia Municipal"/>
    <x v="0"/>
    <x v="0"/>
    <x v="0"/>
    <x v="0"/>
    <x v="0"/>
    <x v="0"/>
    <x v="0"/>
    <x v="0"/>
    <x v="0"/>
    <x v="0"/>
    <x v="1"/>
    <x v="0"/>
    <s v="Pagamento de salário referente a 10-2025"/>
  </r>
  <r>
    <x v="0"/>
    <n v="0"/>
    <n v="0"/>
    <n v="0"/>
    <n v="139"/>
    <x v="2798"/>
    <x v="0"/>
    <x v="0"/>
    <x v="0"/>
    <s v="03.16.01"/>
    <x v="27"/>
    <x v="0"/>
    <x v="0"/>
    <s v="Assembleia Municipal"/>
    <s v="03.16.01"/>
    <s v="Assembleia Municipal"/>
    <s v="03.16.01"/>
    <x v="8"/>
    <x v="0"/>
    <x v="0"/>
    <x v="0"/>
    <x v="0"/>
    <x v="0"/>
    <x v="0"/>
    <x v="0"/>
    <x v="9"/>
    <s v="2025-10-24"/>
    <x v="3"/>
    <n v="139"/>
    <x v="0"/>
    <m/>
    <x v="0"/>
    <m/>
    <x v="9"/>
    <n v="100474696"/>
    <x v="0"/>
    <x v="1"/>
    <s v="Assembleia Municipal"/>
    <s v="ORI"/>
    <x v="0"/>
    <s v="AM"/>
    <x v="0"/>
    <x v="0"/>
    <x v="0"/>
    <x v="0"/>
    <x v="0"/>
    <x v="0"/>
    <x v="0"/>
    <x v="0"/>
    <x v="0"/>
    <x v="0"/>
    <x v="0"/>
    <s v="Assembleia Municipal"/>
    <x v="0"/>
    <x v="0"/>
    <x v="0"/>
    <x v="0"/>
    <x v="0"/>
    <x v="0"/>
    <x v="0"/>
    <x v="0"/>
    <x v="0"/>
    <x v="0"/>
    <x v="1"/>
    <x v="0"/>
    <s v="Pagamento de salário referente a 10-2025"/>
  </r>
  <r>
    <x v="0"/>
    <n v="0"/>
    <n v="0"/>
    <n v="0"/>
    <n v="4404"/>
    <x v="2798"/>
    <x v="0"/>
    <x v="0"/>
    <x v="0"/>
    <s v="03.16.01"/>
    <x v="27"/>
    <x v="0"/>
    <x v="0"/>
    <s v="Assembleia Municipal"/>
    <s v="03.16.01"/>
    <s v="Assembleia Municipal"/>
    <s v="03.16.01"/>
    <x v="48"/>
    <x v="0"/>
    <x v="0"/>
    <x v="1"/>
    <x v="1"/>
    <x v="0"/>
    <x v="0"/>
    <x v="0"/>
    <x v="9"/>
    <s v="2025-10-24"/>
    <x v="3"/>
    <n v="4404"/>
    <x v="0"/>
    <m/>
    <x v="0"/>
    <m/>
    <x v="9"/>
    <n v="100474696"/>
    <x v="0"/>
    <x v="1"/>
    <s v="Assembleia Municipal"/>
    <s v="ORI"/>
    <x v="0"/>
    <s v="AM"/>
    <x v="0"/>
    <x v="0"/>
    <x v="0"/>
    <x v="0"/>
    <x v="0"/>
    <x v="0"/>
    <x v="0"/>
    <x v="0"/>
    <x v="0"/>
    <x v="0"/>
    <x v="0"/>
    <s v="Assembleia Municipal"/>
    <x v="0"/>
    <x v="0"/>
    <x v="0"/>
    <x v="0"/>
    <x v="0"/>
    <x v="0"/>
    <x v="0"/>
    <x v="0"/>
    <x v="0"/>
    <x v="0"/>
    <x v="1"/>
    <x v="0"/>
    <s v="Pagamento de salário referente a 10-2025"/>
  </r>
  <r>
    <x v="0"/>
    <n v="0"/>
    <n v="0"/>
    <n v="0"/>
    <n v="14386"/>
    <x v="2798"/>
    <x v="0"/>
    <x v="0"/>
    <x v="0"/>
    <s v="03.16.01"/>
    <x v="27"/>
    <x v="0"/>
    <x v="0"/>
    <s v="Assembleia Municipal"/>
    <s v="03.16.01"/>
    <s v="Assembleia Municipal"/>
    <s v="03.16.01"/>
    <x v="49"/>
    <x v="0"/>
    <x v="0"/>
    <x v="0"/>
    <x v="0"/>
    <x v="0"/>
    <x v="0"/>
    <x v="0"/>
    <x v="9"/>
    <s v="2025-10-24"/>
    <x v="3"/>
    <n v="14386"/>
    <x v="0"/>
    <m/>
    <x v="0"/>
    <m/>
    <x v="26"/>
    <n v="100474914"/>
    <x v="0"/>
    <x v="0"/>
    <s v="Assembleia Municipal"/>
    <s v="ORI"/>
    <x v="0"/>
    <s v="AM"/>
    <x v="0"/>
    <x v="0"/>
    <x v="0"/>
    <x v="0"/>
    <x v="0"/>
    <x v="0"/>
    <x v="0"/>
    <x v="0"/>
    <x v="0"/>
    <x v="0"/>
    <x v="0"/>
    <s v="Assembleia Municipal"/>
    <x v="0"/>
    <x v="0"/>
    <x v="0"/>
    <x v="0"/>
    <x v="0"/>
    <x v="0"/>
    <x v="0"/>
    <x v="0"/>
    <x v="0"/>
    <x v="0"/>
    <x v="0"/>
    <x v="0"/>
    <s v="Pagamento de salário referente a 10-2025"/>
  </r>
  <r>
    <x v="0"/>
    <n v="0"/>
    <n v="0"/>
    <n v="0"/>
    <n v="3261"/>
    <x v="2798"/>
    <x v="0"/>
    <x v="0"/>
    <x v="0"/>
    <s v="03.16.01"/>
    <x v="27"/>
    <x v="0"/>
    <x v="0"/>
    <s v="Assembleia Municipal"/>
    <s v="03.16.01"/>
    <s v="Assembleia Municipal"/>
    <s v="03.16.01"/>
    <x v="8"/>
    <x v="0"/>
    <x v="0"/>
    <x v="0"/>
    <x v="0"/>
    <x v="0"/>
    <x v="0"/>
    <x v="0"/>
    <x v="9"/>
    <s v="2025-10-24"/>
    <x v="3"/>
    <n v="3261"/>
    <x v="0"/>
    <m/>
    <x v="0"/>
    <m/>
    <x v="26"/>
    <n v="100474914"/>
    <x v="0"/>
    <x v="0"/>
    <s v="Assembleia Municipal"/>
    <s v="ORI"/>
    <x v="0"/>
    <s v="AM"/>
    <x v="0"/>
    <x v="0"/>
    <x v="0"/>
    <x v="0"/>
    <x v="0"/>
    <x v="0"/>
    <x v="0"/>
    <x v="0"/>
    <x v="0"/>
    <x v="0"/>
    <x v="0"/>
    <s v="Assembleia Municipal"/>
    <x v="0"/>
    <x v="0"/>
    <x v="0"/>
    <x v="0"/>
    <x v="0"/>
    <x v="0"/>
    <x v="0"/>
    <x v="0"/>
    <x v="0"/>
    <x v="0"/>
    <x v="0"/>
    <x v="0"/>
    <s v="Pagamento de salário referente a 10-2025"/>
  </r>
  <r>
    <x v="0"/>
    <n v="0"/>
    <n v="0"/>
    <n v="0"/>
    <n v="103036"/>
    <x v="2798"/>
    <x v="0"/>
    <x v="0"/>
    <x v="0"/>
    <s v="03.16.01"/>
    <x v="27"/>
    <x v="0"/>
    <x v="0"/>
    <s v="Assembleia Municipal"/>
    <s v="03.16.01"/>
    <s v="Assembleia Municipal"/>
    <s v="03.16.01"/>
    <x v="48"/>
    <x v="0"/>
    <x v="0"/>
    <x v="1"/>
    <x v="1"/>
    <x v="0"/>
    <x v="0"/>
    <x v="0"/>
    <x v="9"/>
    <s v="2025-10-24"/>
    <x v="3"/>
    <n v="103036"/>
    <x v="0"/>
    <m/>
    <x v="0"/>
    <m/>
    <x v="26"/>
    <n v="100474914"/>
    <x v="0"/>
    <x v="0"/>
    <s v="Assembleia Municipal"/>
    <s v="ORI"/>
    <x v="0"/>
    <s v="AM"/>
    <x v="0"/>
    <x v="0"/>
    <x v="0"/>
    <x v="0"/>
    <x v="0"/>
    <x v="0"/>
    <x v="0"/>
    <x v="0"/>
    <x v="0"/>
    <x v="0"/>
    <x v="0"/>
    <s v="Assembleia Municipal"/>
    <x v="0"/>
    <x v="0"/>
    <x v="0"/>
    <x v="0"/>
    <x v="0"/>
    <x v="0"/>
    <x v="0"/>
    <x v="0"/>
    <x v="0"/>
    <x v="0"/>
    <x v="0"/>
    <x v="0"/>
    <s v="Pagamento de salário referente a 10-2025"/>
  </r>
  <r>
    <x v="0"/>
    <n v="0"/>
    <n v="0"/>
    <n v="0"/>
    <n v="661"/>
    <x v="2799"/>
    <x v="0"/>
    <x v="0"/>
    <x v="0"/>
    <s v="03.16.11"/>
    <x v="25"/>
    <x v="0"/>
    <x v="0"/>
    <s v="Direcção de Obras"/>
    <s v="03.16.11"/>
    <s v="Direcção de Obras"/>
    <s v="03.16.11"/>
    <x v="8"/>
    <x v="0"/>
    <x v="0"/>
    <x v="0"/>
    <x v="0"/>
    <x v="0"/>
    <x v="0"/>
    <x v="0"/>
    <x v="9"/>
    <s v="2025-10-24"/>
    <x v="3"/>
    <n v="661"/>
    <x v="0"/>
    <m/>
    <x v="0"/>
    <m/>
    <x v="9"/>
    <n v="100474696"/>
    <x v="0"/>
    <x v="1"/>
    <s v="Direcção de Obras"/>
    <s v="ORI"/>
    <x v="0"/>
    <m/>
    <x v="0"/>
    <x v="0"/>
    <x v="0"/>
    <x v="0"/>
    <x v="0"/>
    <x v="0"/>
    <x v="0"/>
    <x v="0"/>
    <x v="0"/>
    <x v="0"/>
    <x v="0"/>
    <s v="Direcção de Obras"/>
    <x v="0"/>
    <x v="0"/>
    <x v="0"/>
    <x v="0"/>
    <x v="0"/>
    <x v="0"/>
    <x v="0"/>
    <x v="0"/>
    <x v="0"/>
    <x v="0"/>
    <x v="1"/>
    <x v="0"/>
    <s v="Pagamento de salário referente a 10-2025"/>
  </r>
  <r>
    <x v="0"/>
    <n v="0"/>
    <n v="0"/>
    <n v="0"/>
    <n v="775"/>
    <x v="2799"/>
    <x v="0"/>
    <x v="0"/>
    <x v="0"/>
    <s v="03.16.11"/>
    <x v="25"/>
    <x v="0"/>
    <x v="0"/>
    <s v="Direcção de Obras"/>
    <s v="03.16.11"/>
    <s v="Direcção de Obras"/>
    <s v="03.16.11"/>
    <x v="76"/>
    <x v="0"/>
    <x v="0"/>
    <x v="1"/>
    <x v="0"/>
    <x v="0"/>
    <x v="0"/>
    <x v="0"/>
    <x v="9"/>
    <s v="2025-10-24"/>
    <x v="3"/>
    <n v="775"/>
    <x v="0"/>
    <m/>
    <x v="0"/>
    <m/>
    <x v="9"/>
    <n v="100474696"/>
    <x v="0"/>
    <x v="1"/>
    <s v="Direcção de Obras"/>
    <s v="ORI"/>
    <x v="0"/>
    <m/>
    <x v="0"/>
    <x v="0"/>
    <x v="0"/>
    <x v="0"/>
    <x v="0"/>
    <x v="0"/>
    <x v="0"/>
    <x v="0"/>
    <x v="0"/>
    <x v="0"/>
    <x v="0"/>
    <s v="Direcção de Obras"/>
    <x v="0"/>
    <x v="0"/>
    <x v="0"/>
    <x v="0"/>
    <x v="0"/>
    <x v="0"/>
    <x v="0"/>
    <x v="0"/>
    <x v="0"/>
    <x v="0"/>
    <x v="1"/>
    <x v="0"/>
    <s v="Pagamento de salário referente a 10-2025"/>
  </r>
  <r>
    <x v="0"/>
    <n v="0"/>
    <n v="0"/>
    <n v="0"/>
    <n v="32"/>
    <x v="2799"/>
    <x v="0"/>
    <x v="0"/>
    <x v="0"/>
    <s v="03.16.11"/>
    <x v="25"/>
    <x v="0"/>
    <x v="0"/>
    <s v="Direcção de Obras"/>
    <s v="03.16.11"/>
    <s v="Direcção de Obras"/>
    <s v="03.16.11"/>
    <x v="45"/>
    <x v="0"/>
    <x v="0"/>
    <x v="1"/>
    <x v="0"/>
    <x v="0"/>
    <x v="0"/>
    <x v="0"/>
    <x v="9"/>
    <s v="2025-10-24"/>
    <x v="3"/>
    <n v="32"/>
    <x v="0"/>
    <m/>
    <x v="0"/>
    <m/>
    <x v="9"/>
    <n v="100474696"/>
    <x v="0"/>
    <x v="1"/>
    <s v="Direcção de Obras"/>
    <s v="ORI"/>
    <x v="0"/>
    <m/>
    <x v="0"/>
    <x v="0"/>
    <x v="0"/>
    <x v="0"/>
    <x v="0"/>
    <x v="0"/>
    <x v="0"/>
    <x v="0"/>
    <x v="0"/>
    <x v="0"/>
    <x v="0"/>
    <s v="Direcção de Obras"/>
    <x v="0"/>
    <x v="0"/>
    <x v="0"/>
    <x v="0"/>
    <x v="0"/>
    <x v="0"/>
    <x v="0"/>
    <x v="0"/>
    <x v="0"/>
    <x v="0"/>
    <x v="1"/>
    <x v="0"/>
    <s v="Pagamento de salário referente a 10-2025"/>
  </r>
  <r>
    <x v="0"/>
    <n v="0"/>
    <n v="0"/>
    <n v="0"/>
    <n v="2193"/>
    <x v="2799"/>
    <x v="0"/>
    <x v="0"/>
    <x v="0"/>
    <s v="03.16.11"/>
    <x v="25"/>
    <x v="0"/>
    <x v="0"/>
    <s v="Direcção de Obras"/>
    <s v="03.16.11"/>
    <s v="Direcção de Obras"/>
    <s v="03.16.11"/>
    <x v="46"/>
    <x v="0"/>
    <x v="0"/>
    <x v="1"/>
    <x v="0"/>
    <x v="0"/>
    <x v="0"/>
    <x v="0"/>
    <x v="9"/>
    <s v="2025-10-24"/>
    <x v="3"/>
    <n v="2193"/>
    <x v="0"/>
    <m/>
    <x v="0"/>
    <m/>
    <x v="9"/>
    <n v="100474696"/>
    <x v="0"/>
    <x v="1"/>
    <s v="Direcção de Obras"/>
    <s v="ORI"/>
    <x v="0"/>
    <m/>
    <x v="0"/>
    <x v="0"/>
    <x v="0"/>
    <x v="0"/>
    <x v="0"/>
    <x v="0"/>
    <x v="0"/>
    <x v="0"/>
    <x v="0"/>
    <x v="0"/>
    <x v="0"/>
    <s v="Direcção de Obras"/>
    <x v="0"/>
    <x v="0"/>
    <x v="0"/>
    <x v="0"/>
    <x v="0"/>
    <x v="0"/>
    <x v="0"/>
    <x v="0"/>
    <x v="0"/>
    <x v="0"/>
    <x v="1"/>
    <x v="0"/>
    <s v="Pagamento de salário referente a 10-2025"/>
  </r>
  <r>
    <x v="0"/>
    <n v="0"/>
    <n v="0"/>
    <n v="0"/>
    <n v="13953"/>
    <x v="2799"/>
    <x v="0"/>
    <x v="0"/>
    <x v="0"/>
    <s v="03.16.11"/>
    <x v="25"/>
    <x v="0"/>
    <x v="0"/>
    <s v="Direcção de Obras"/>
    <s v="03.16.11"/>
    <s v="Direcção de Obras"/>
    <s v="03.16.11"/>
    <x v="42"/>
    <x v="0"/>
    <x v="0"/>
    <x v="1"/>
    <x v="1"/>
    <x v="0"/>
    <x v="0"/>
    <x v="0"/>
    <x v="9"/>
    <s v="2025-10-24"/>
    <x v="3"/>
    <n v="13953"/>
    <x v="0"/>
    <m/>
    <x v="0"/>
    <m/>
    <x v="9"/>
    <n v="100474696"/>
    <x v="0"/>
    <x v="1"/>
    <s v="Direcção de Obras"/>
    <s v="ORI"/>
    <x v="0"/>
    <m/>
    <x v="0"/>
    <x v="0"/>
    <x v="0"/>
    <x v="0"/>
    <x v="0"/>
    <x v="0"/>
    <x v="0"/>
    <x v="0"/>
    <x v="0"/>
    <x v="0"/>
    <x v="0"/>
    <s v="Direcção de Obras"/>
    <x v="0"/>
    <x v="0"/>
    <x v="0"/>
    <x v="0"/>
    <x v="0"/>
    <x v="0"/>
    <x v="0"/>
    <x v="0"/>
    <x v="0"/>
    <x v="0"/>
    <x v="1"/>
    <x v="0"/>
    <s v="Pagamento de salário referente a 10-2025"/>
  </r>
  <r>
    <x v="0"/>
    <n v="0"/>
    <n v="0"/>
    <n v="0"/>
    <n v="14015"/>
    <x v="2799"/>
    <x v="0"/>
    <x v="0"/>
    <x v="0"/>
    <s v="03.16.11"/>
    <x v="25"/>
    <x v="0"/>
    <x v="0"/>
    <s v="Direcção de Obras"/>
    <s v="03.16.11"/>
    <s v="Direcção de Obras"/>
    <s v="03.16.11"/>
    <x v="47"/>
    <x v="0"/>
    <x v="0"/>
    <x v="1"/>
    <x v="1"/>
    <x v="0"/>
    <x v="0"/>
    <x v="0"/>
    <x v="9"/>
    <s v="2025-10-24"/>
    <x v="3"/>
    <n v="14015"/>
    <x v="0"/>
    <m/>
    <x v="0"/>
    <m/>
    <x v="9"/>
    <n v="100474696"/>
    <x v="0"/>
    <x v="1"/>
    <s v="Direcção de Obras"/>
    <s v="ORI"/>
    <x v="0"/>
    <m/>
    <x v="0"/>
    <x v="0"/>
    <x v="0"/>
    <x v="0"/>
    <x v="0"/>
    <x v="0"/>
    <x v="0"/>
    <x v="0"/>
    <x v="0"/>
    <x v="0"/>
    <x v="0"/>
    <s v="Direcção de Obras"/>
    <x v="0"/>
    <x v="0"/>
    <x v="0"/>
    <x v="0"/>
    <x v="0"/>
    <x v="0"/>
    <x v="0"/>
    <x v="0"/>
    <x v="0"/>
    <x v="0"/>
    <x v="1"/>
    <x v="0"/>
    <s v="Pagamento de salário referente a 10-2025"/>
  </r>
  <r>
    <x v="0"/>
    <n v="0"/>
    <n v="0"/>
    <n v="0"/>
    <n v="4637"/>
    <x v="2799"/>
    <x v="0"/>
    <x v="0"/>
    <x v="0"/>
    <s v="03.16.11"/>
    <x v="25"/>
    <x v="0"/>
    <x v="0"/>
    <s v="Direcção de Obras"/>
    <s v="03.16.11"/>
    <s v="Direcção de Obras"/>
    <s v="03.16.11"/>
    <x v="48"/>
    <x v="0"/>
    <x v="0"/>
    <x v="1"/>
    <x v="1"/>
    <x v="0"/>
    <x v="0"/>
    <x v="0"/>
    <x v="9"/>
    <s v="2025-10-24"/>
    <x v="3"/>
    <n v="4637"/>
    <x v="0"/>
    <m/>
    <x v="0"/>
    <m/>
    <x v="9"/>
    <n v="100474696"/>
    <x v="0"/>
    <x v="1"/>
    <s v="Direcção de Obras"/>
    <s v="ORI"/>
    <x v="0"/>
    <m/>
    <x v="0"/>
    <x v="0"/>
    <x v="0"/>
    <x v="0"/>
    <x v="0"/>
    <x v="0"/>
    <x v="0"/>
    <x v="0"/>
    <x v="0"/>
    <x v="0"/>
    <x v="0"/>
    <s v="Direcção de Obras"/>
    <x v="0"/>
    <x v="0"/>
    <x v="0"/>
    <x v="0"/>
    <x v="0"/>
    <x v="0"/>
    <x v="0"/>
    <x v="0"/>
    <x v="0"/>
    <x v="0"/>
    <x v="1"/>
    <x v="0"/>
    <s v="Pagamento de salário referente a 10-2025"/>
  </r>
  <r>
    <x v="0"/>
    <n v="0"/>
    <n v="0"/>
    <n v="0"/>
    <n v="164"/>
    <x v="2799"/>
    <x v="0"/>
    <x v="0"/>
    <x v="0"/>
    <s v="03.16.11"/>
    <x v="25"/>
    <x v="0"/>
    <x v="0"/>
    <s v="Direcção de Obras"/>
    <s v="03.16.11"/>
    <s v="Direcção de Obras"/>
    <s v="03.16.11"/>
    <x v="8"/>
    <x v="0"/>
    <x v="0"/>
    <x v="0"/>
    <x v="0"/>
    <x v="0"/>
    <x v="0"/>
    <x v="0"/>
    <x v="9"/>
    <s v="2025-10-24"/>
    <x v="3"/>
    <n v="164"/>
    <x v="0"/>
    <m/>
    <x v="0"/>
    <m/>
    <x v="66"/>
    <n v="100474708"/>
    <x v="0"/>
    <x v="3"/>
    <s v="Direcção de Obras"/>
    <s v="ORI"/>
    <x v="0"/>
    <m/>
    <x v="0"/>
    <x v="0"/>
    <x v="0"/>
    <x v="0"/>
    <x v="0"/>
    <x v="0"/>
    <x v="0"/>
    <x v="0"/>
    <x v="0"/>
    <x v="0"/>
    <x v="0"/>
    <s v="Direcção de Obras"/>
    <x v="0"/>
    <x v="0"/>
    <x v="0"/>
    <x v="0"/>
    <x v="0"/>
    <x v="0"/>
    <x v="0"/>
    <x v="0"/>
    <x v="0"/>
    <x v="0"/>
    <x v="3"/>
    <x v="0"/>
    <s v="Pagamento de salário referente a 10-2025"/>
  </r>
  <r>
    <x v="0"/>
    <n v="0"/>
    <n v="0"/>
    <n v="0"/>
    <n v="192"/>
    <x v="2799"/>
    <x v="0"/>
    <x v="0"/>
    <x v="0"/>
    <s v="03.16.11"/>
    <x v="25"/>
    <x v="0"/>
    <x v="0"/>
    <s v="Direcção de Obras"/>
    <s v="03.16.11"/>
    <s v="Direcção de Obras"/>
    <s v="03.16.11"/>
    <x v="76"/>
    <x v="0"/>
    <x v="0"/>
    <x v="1"/>
    <x v="0"/>
    <x v="0"/>
    <x v="0"/>
    <x v="0"/>
    <x v="9"/>
    <s v="2025-10-24"/>
    <x v="3"/>
    <n v="192"/>
    <x v="0"/>
    <m/>
    <x v="0"/>
    <m/>
    <x v="66"/>
    <n v="100474708"/>
    <x v="0"/>
    <x v="3"/>
    <s v="Direcção de Obras"/>
    <s v="ORI"/>
    <x v="0"/>
    <m/>
    <x v="0"/>
    <x v="0"/>
    <x v="0"/>
    <x v="0"/>
    <x v="0"/>
    <x v="0"/>
    <x v="0"/>
    <x v="0"/>
    <x v="0"/>
    <x v="0"/>
    <x v="0"/>
    <s v="Direcção de Obras"/>
    <x v="0"/>
    <x v="0"/>
    <x v="0"/>
    <x v="0"/>
    <x v="0"/>
    <x v="0"/>
    <x v="0"/>
    <x v="0"/>
    <x v="0"/>
    <x v="0"/>
    <x v="3"/>
    <x v="0"/>
    <s v="Pagamento de salário referente a 10-2025"/>
  </r>
  <r>
    <x v="0"/>
    <n v="0"/>
    <n v="0"/>
    <n v="0"/>
    <n v="8"/>
    <x v="2799"/>
    <x v="0"/>
    <x v="0"/>
    <x v="0"/>
    <s v="03.16.11"/>
    <x v="25"/>
    <x v="0"/>
    <x v="0"/>
    <s v="Direcção de Obras"/>
    <s v="03.16.11"/>
    <s v="Direcção de Obras"/>
    <s v="03.16.11"/>
    <x v="45"/>
    <x v="0"/>
    <x v="0"/>
    <x v="1"/>
    <x v="0"/>
    <x v="0"/>
    <x v="0"/>
    <x v="0"/>
    <x v="9"/>
    <s v="2025-10-24"/>
    <x v="3"/>
    <n v="8"/>
    <x v="0"/>
    <m/>
    <x v="0"/>
    <m/>
    <x v="66"/>
    <n v="100474708"/>
    <x v="0"/>
    <x v="3"/>
    <s v="Direcção de Obras"/>
    <s v="ORI"/>
    <x v="0"/>
    <m/>
    <x v="0"/>
    <x v="0"/>
    <x v="0"/>
    <x v="0"/>
    <x v="0"/>
    <x v="0"/>
    <x v="0"/>
    <x v="0"/>
    <x v="0"/>
    <x v="0"/>
    <x v="0"/>
    <s v="Direcção de Obras"/>
    <x v="0"/>
    <x v="0"/>
    <x v="0"/>
    <x v="0"/>
    <x v="0"/>
    <x v="0"/>
    <x v="0"/>
    <x v="0"/>
    <x v="0"/>
    <x v="0"/>
    <x v="3"/>
    <x v="0"/>
    <s v="Pagamento de salário referente a 10-2025"/>
  </r>
  <r>
    <x v="0"/>
    <n v="0"/>
    <n v="0"/>
    <n v="0"/>
    <n v="544"/>
    <x v="2799"/>
    <x v="0"/>
    <x v="0"/>
    <x v="0"/>
    <s v="03.16.11"/>
    <x v="25"/>
    <x v="0"/>
    <x v="0"/>
    <s v="Direcção de Obras"/>
    <s v="03.16.11"/>
    <s v="Direcção de Obras"/>
    <s v="03.16.11"/>
    <x v="46"/>
    <x v="0"/>
    <x v="0"/>
    <x v="1"/>
    <x v="0"/>
    <x v="0"/>
    <x v="0"/>
    <x v="0"/>
    <x v="9"/>
    <s v="2025-10-24"/>
    <x v="3"/>
    <n v="544"/>
    <x v="0"/>
    <m/>
    <x v="0"/>
    <m/>
    <x v="66"/>
    <n v="100474708"/>
    <x v="0"/>
    <x v="3"/>
    <s v="Direcção de Obras"/>
    <s v="ORI"/>
    <x v="0"/>
    <m/>
    <x v="0"/>
    <x v="0"/>
    <x v="0"/>
    <x v="0"/>
    <x v="0"/>
    <x v="0"/>
    <x v="0"/>
    <x v="0"/>
    <x v="0"/>
    <x v="0"/>
    <x v="0"/>
    <s v="Direcção de Obras"/>
    <x v="0"/>
    <x v="0"/>
    <x v="0"/>
    <x v="0"/>
    <x v="0"/>
    <x v="0"/>
    <x v="0"/>
    <x v="0"/>
    <x v="0"/>
    <x v="0"/>
    <x v="3"/>
    <x v="0"/>
    <s v="Pagamento de salário referente a 10-2025"/>
  </r>
  <r>
    <x v="0"/>
    <n v="0"/>
    <n v="0"/>
    <n v="0"/>
    <n v="3462"/>
    <x v="2799"/>
    <x v="0"/>
    <x v="0"/>
    <x v="0"/>
    <s v="03.16.11"/>
    <x v="25"/>
    <x v="0"/>
    <x v="0"/>
    <s v="Direcção de Obras"/>
    <s v="03.16.11"/>
    <s v="Direcção de Obras"/>
    <s v="03.16.11"/>
    <x v="42"/>
    <x v="0"/>
    <x v="0"/>
    <x v="1"/>
    <x v="1"/>
    <x v="0"/>
    <x v="0"/>
    <x v="0"/>
    <x v="9"/>
    <s v="2025-10-24"/>
    <x v="3"/>
    <n v="3462"/>
    <x v="0"/>
    <m/>
    <x v="0"/>
    <m/>
    <x v="66"/>
    <n v="100474708"/>
    <x v="0"/>
    <x v="3"/>
    <s v="Direcção de Obras"/>
    <s v="ORI"/>
    <x v="0"/>
    <m/>
    <x v="0"/>
    <x v="0"/>
    <x v="0"/>
    <x v="0"/>
    <x v="0"/>
    <x v="0"/>
    <x v="0"/>
    <x v="0"/>
    <x v="0"/>
    <x v="0"/>
    <x v="0"/>
    <s v="Direcção de Obras"/>
    <x v="0"/>
    <x v="0"/>
    <x v="0"/>
    <x v="0"/>
    <x v="0"/>
    <x v="0"/>
    <x v="0"/>
    <x v="0"/>
    <x v="0"/>
    <x v="0"/>
    <x v="3"/>
    <x v="0"/>
    <s v="Pagamento de salário referente a 10-2025"/>
  </r>
  <r>
    <x v="0"/>
    <n v="0"/>
    <n v="0"/>
    <n v="0"/>
    <n v="3478"/>
    <x v="2799"/>
    <x v="0"/>
    <x v="0"/>
    <x v="0"/>
    <s v="03.16.11"/>
    <x v="25"/>
    <x v="0"/>
    <x v="0"/>
    <s v="Direcção de Obras"/>
    <s v="03.16.11"/>
    <s v="Direcção de Obras"/>
    <s v="03.16.11"/>
    <x v="47"/>
    <x v="0"/>
    <x v="0"/>
    <x v="1"/>
    <x v="1"/>
    <x v="0"/>
    <x v="0"/>
    <x v="0"/>
    <x v="9"/>
    <s v="2025-10-24"/>
    <x v="3"/>
    <n v="3478"/>
    <x v="0"/>
    <m/>
    <x v="0"/>
    <m/>
    <x v="66"/>
    <n v="100474708"/>
    <x v="0"/>
    <x v="3"/>
    <s v="Direcção de Obras"/>
    <s v="ORI"/>
    <x v="0"/>
    <m/>
    <x v="0"/>
    <x v="0"/>
    <x v="0"/>
    <x v="0"/>
    <x v="0"/>
    <x v="0"/>
    <x v="0"/>
    <x v="0"/>
    <x v="0"/>
    <x v="0"/>
    <x v="0"/>
    <s v="Direcção de Obras"/>
    <x v="0"/>
    <x v="0"/>
    <x v="0"/>
    <x v="0"/>
    <x v="0"/>
    <x v="0"/>
    <x v="0"/>
    <x v="0"/>
    <x v="0"/>
    <x v="0"/>
    <x v="3"/>
    <x v="0"/>
    <s v="Pagamento de salário referente a 10-2025"/>
  </r>
  <r>
    <x v="0"/>
    <n v="0"/>
    <n v="0"/>
    <n v="0"/>
    <n v="1152"/>
    <x v="2799"/>
    <x v="0"/>
    <x v="0"/>
    <x v="0"/>
    <s v="03.16.11"/>
    <x v="25"/>
    <x v="0"/>
    <x v="0"/>
    <s v="Direcção de Obras"/>
    <s v="03.16.11"/>
    <s v="Direcção de Obras"/>
    <s v="03.16.11"/>
    <x v="48"/>
    <x v="0"/>
    <x v="0"/>
    <x v="1"/>
    <x v="1"/>
    <x v="0"/>
    <x v="0"/>
    <x v="0"/>
    <x v="9"/>
    <s v="2025-10-24"/>
    <x v="3"/>
    <n v="1152"/>
    <x v="0"/>
    <m/>
    <x v="0"/>
    <m/>
    <x v="66"/>
    <n v="100474708"/>
    <x v="0"/>
    <x v="3"/>
    <s v="Direcção de Obras"/>
    <s v="ORI"/>
    <x v="0"/>
    <m/>
    <x v="0"/>
    <x v="0"/>
    <x v="0"/>
    <x v="0"/>
    <x v="0"/>
    <x v="0"/>
    <x v="0"/>
    <x v="0"/>
    <x v="0"/>
    <x v="0"/>
    <x v="0"/>
    <s v="Direcção de Obras"/>
    <x v="0"/>
    <x v="0"/>
    <x v="0"/>
    <x v="0"/>
    <x v="0"/>
    <x v="0"/>
    <x v="0"/>
    <x v="0"/>
    <x v="0"/>
    <x v="0"/>
    <x v="3"/>
    <x v="0"/>
    <s v="Pagamento de salário referente a 10-2025"/>
  </r>
  <r>
    <x v="0"/>
    <n v="0"/>
    <n v="0"/>
    <n v="0"/>
    <n v="5"/>
    <x v="2799"/>
    <x v="0"/>
    <x v="0"/>
    <x v="0"/>
    <s v="03.16.11"/>
    <x v="25"/>
    <x v="0"/>
    <x v="0"/>
    <s v="Direcção de Obras"/>
    <s v="03.16.11"/>
    <s v="Direcção de Obras"/>
    <s v="03.16.11"/>
    <x v="8"/>
    <x v="0"/>
    <x v="0"/>
    <x v="0"/>
    <x v="0"/>
    <x v="0"/>
    <x v="0"/>
    <x v="0"/>
    <x v="9"/>
    <s v="2025-10-24"/>
    <x v="3"/>
    <n v="5"/>
    <x v="0"/>
    <m/>
    <x v="0"/>
    <m/>
    <x v="105"/>
    <n v="100478987"/>
    <x v="0"/>
    <x v="9"/>
    <s v="Direcção de Obras"/>
    <s v="ORI"/>
    <x v="0"/>
    <m/>
    <x v="0"/>
    <x v="0"/>
    <x v="0"/>
    <x v="0"/>
    <x v="0"/>
    <x v="0"/>
    <x v="0"/>
    <x v="0"/>
    <x v="0"/>
    <x v="0"/>
    <x v="0"/>
    <s v="Direcção de Obras"/>
    <x v="0"/>
    <x v="0"/>
    <x v="0"/>
    <x v="0"/>
    <x v="0"/>
    <x v="0"/>
    <x v="0"/>
    <x v="0"/>
    <x v="0"/>
    <x v="0"/>
    <x v="9"/>
    <x v="0"/>
    <s v="Pagamento de salário referente a 10-2025"/>
  </r>
  <r>
    <x v="0"/>
    <n v="0"/>
    <n v="0"/>
    <n v="0"/>
    <n v="6"/>
    <x v="2799"/>
    <x v="0"/>
    <x v="0"/>
    <x v="0"/>
    <s v="03.16.11"/>
    <x v="25"/>
    <x v="0"/>
    <x v="0"/>
    <s v="Direcção de Obras"/>
    <s v="03.16.11"/>
    <s v="Direcção de Obras"/>
    <s v="03.16.11"/>
    <x v="76"/>
    <x v="0"/>
    <x v="0"/>
    <x v="1"/>
    <x v="0"/>
    <x v="0"/>
    <x v="0"/>
    <x v="0"/>
    <x v="9"/>
    <s v="2025-10-24"/>
    <x v="3"/>
    <n v="6"/>
    <x v="0"/>
    <m/>
    <x v="0"/>
    <m/>
    <x v="105"/>
    <n v="100478987"/>
    <x v="0"/>
    <x v="9"/>
    <s v="Direcção de Obras"/>
    <s v="ORI"/>
    <x v="0"/>
    <m/>
    <x v="0"/>
    <x v="0"/>
    <x v="0"/>
    <x v="0"/>
    <x v="0"/>
    <x v="0"/>
    <x v="0"/>
    <x v="0"/>
    <x v="0"/>
    <x v="0"/>
    <x v="0"/>
    <s v="Direcção de Obras"/>
    <x v="0"/>
    <x v="0"/>
    <x v="0"/>
    <x v="0"/>
    <x v="0"/>
    <x v="0"/>
    <x v="0"/>
    <x v="0"/>
    <x v="0"/>
    <x v="0"/>
    <x v="9"/>
    <x v="0"/>
    <s v="Pagamento de salário referente a 10-2025"/>
  </r>
  <r>
    <x v="0"/>
    <n v="0"/>
    <n v="0"/>
    <n v="0"/>
    <n v="0"/>
    <x v="2799"/>
    <x v="0"/>
    <x v="0"/>
    <x v="0"/>
    <s v="03.16.11"/>
    <x v="25"/>
    <x v="0"/>
    <x v="0"/>
    <s v="Direcção de Obras"/>
    <s v="03.16.11"/>
    <s v="Direcção de Obras"/>
    <s v="03.16.11"/>
    <x v="45"/>
    <x v="0"/>
    <x v="0"/>
    <x v="1"/>
    <x v="0"/>
    <x v="0"/>
    <x v="0"/>
    <x v="0"/>
    <x v="9"/>
    <s v="2025-10-24"/>
    <x v="3"/>
    <n v="0"/>
    <x v="0"/>
    <m/>
    <x v="0"/>
    <m/>
    <x v="105"/>
    <n v="100478987"/>
    <x v="0"/>
    <x v="9"/>
    <s v="Direcção de Obras"/>
    <s v="ORI"/>
    <x v="0"/>
    <m/>
    <x v="0"/>
    <x v="0"/>
    <x v="0"/>
    <x v="0"/>
    <x v="0"/>
    <x v="0"/>
    <x v="0"/>
    <x v="0"/>
    <x v="0"/>
    <x v="0"/>
    <x v="0"/>
    <s v="Direcção de Obras"/>
    <x v="0"/>
    <x v="0"/>
    <x v="0"/>
    <x v="0"/>
    <x v="0"/>
    <x v="0"/>
    <x v="0"/>
    <x v="0"/>
    <x v="0"/>
    <x v="0"/>
    <x v="9"/>
    <x v="0"/>
    <s v="Pagamento de salário referente a 10-2025"/>
  </r>
  <r>
    <x v="0"/>
    <n v="0"/>
    <n v="0"/>
    <n v="0"/>
    <n v="18"/>
    <x v="2799"/>
    <x v="0"/>
    <x v="0"/>
    <x v="0"/>
    <s v="03.16.11"/>
    <x v="25"/>
    <x v="0"/>
    <x v="0"/>
    <s v="Direcção de Obras"/>
    <s v="03.16.11"/>
    <s v="Direcção de Obras"/>
    <s v="03.16.11"/>
    <x v="46"/>
    <x v="0"/>
    <x v="0"/>
    <x v="1"/>
    <x v="0"/>
    <x v="0"/>
    <x v="0"/>
    <x v="0"/>
    <x v="9"/>
    <s v="2025-10-24"/>
    <x v="3"/>
    <n v="18"/>
    <x v="0"/>
    <m/>
    <x v="0"/>
    <m/>
    <x v="105"/>
    <n v="100478987"/>
    <x v="0"/>
    <x v="9"/>
    <s v="Direcção de Obras"/>
    <s v="ORI"/>
    <x v="0"/>
    <m/>
    <x v="0"/>
    <x v="0"/>
    <x v="0"/>
    <x v="0"/>
    <x v="0"/>
    <x v="0"/>
    <x v="0"/>
    <x v="0"/>
    <x v="0"/>
    <x v="0"/>
    <x v="0"/>
    <s v="Direcção de Obras"/>
    <x v="0"/>
    <x v="0"/>
    <x v="0"/>
    <x v="0"/>
    <x v="0"/>
    <x v="0"/>
    <x v="0"/>
    <x v="0"/>
    <x v="0"/>
    <x v="0"/>
    <x v="9"/>
    <x v="0"/>
    <s v="Pagamento de salário referente a 10-2025"/>
  </r>
  <r>
    <x v="0"/>
    <n v="0"/>
    <n v="0"/>
    <n v="0"/>
    <n v="119"/>
    <x v="2799"/>
    <x v="0"/>
    <x v="0"/>
    <x v="0"/>
    <s v="03.16.11"/>
    <x v="25"/>
    <x v="0"/>
    <x v="0"/>
    <s v="Direcção de Obras"/>
    <s v="03.16.11"/>
    <s v="Direcção de Obras"/>
    <s v="03.16.11"/>
    <x v="42"/>
    <x v="0"/>
    <x v="0"/>
    <x v="1"/>
    <x v="1"/>
    <x v="0"/>
    <x v="0"/>
    <x v="0"/>
    <x v="9"/>
    <s v="2025-10-24"/>
    <x v="3"/>
    <n v="119"/>
    <x v="0"/>
    <m/>
    <x v="0"/>
    <m/>
    <x v="105"/>
    <n v="100478987"/>
    <x v="0"/>
    <x v="9"/>
    <s v="Direcção de Obras"/>
    <s v="ORI"/>
    <x v="0"/>
    <m/>
    <x v="0"/>
    <x v="0"/>
    <x v="0"/>
    <x v="0"/>
    <x v="0"/>
    <x v="0"/>
    <x v="0"/>
    <x v="0"/>
    <x v="0"/>
    <x v="0"/>
    <x v="0"/>
    <s v="Direcção de Obras"/>
    <x v="0"/>
    <x v="0"/>
    <x v="0"/>
    <x v="0"/>
    <x v="0"/>
    <x v="0"/>
    <x v="0"/>
    <x v="0"/>
    <x v="0"/>
    <x v="0"/>
    <x v="9"/>
    <x v="0"/>
    <s v="Pagamento de salário referente a 10-2025"/>
  </r>
  <r>
    <x v="0"/>
    <n v="0"/>
    <n v="0"/>
    <n v="0"/>
    <n v="119"/>
    <x v="2799"/>
    <x v="0"/>
    <x v="0"/>
    <x v="0"/>
    <s v="03.16.11"/>
    <x v="25"/>
    <x v="0"/>
    <x v="0"/>
    <s v="Direcção de Obras"/>
    <s v="03.16.11"/>
    <s v="Direcção de Obras"/>
    <s v="03.16.11"/>
    <x v="47"/>
    <x v="0"/>
    <x v="0"/>
    <x v="1"/>
    <x v="1"/>
    <x v="0"/>
    <x v="0"/>
    <x v="0"/>
    <x v="9"/>
    <s v="2025-10-24"/>
    <x v="3"/>
    <n v="119"/>
    <x v="0"/>
    <m/>
    <x v="0"/>
    <m/>
    <x v="105"/>
    <n v="100478987"/>
    <x v="0"/>
    <x v="9"/>
    <s v="Direcção de Obras"/>
    <s v="ORI"/>
    <x v="0"/>
    <m/>
    <x v="0"/>
    <x v="0"/>
    <x v="0"/>
    <x v="0"/>
    <x v="0"/>
    <x v="0"/>
    <x v="0"/>
    <x v="0"/>
    <x v="0"/>
    <x v="0"/>
    <x v="0"/>
    <s v="Direcção de Obras"/>
    <x v="0"/>
    <x v="0"/>
    <x v="0"/>
    <x v="0"/>
    <x v="0"/>
    <x v="0"/>
    <x v="0"/>
    <x v="0"/>
    <x v="0"/>
    <x v="0"/>
    <x v="9"/>
    <x v="0"/>
    <s v="Pagamento de salário referente a 10-2025"/>
  </r>
  <r>
    <x v="0"/>
    <n v="0"/>
    <n v="0"/>
    <n v="0"/>
    <n v="43"/>
    <x v="2799"/>
    <x v="0"/>
    <x v="0"/>
    <x v="0"/>
    <s v="03.16.11"/>
    <x v="25"/>
    <x v="0"/>
    <x v="0"/>
    <s v="Direcção de Obras"/>
    <s v="03.16.11"/>
    <s v="Direcção de Obras"/>
    <s v="03.16.11"/>
    <x v="48"/>
    <x v="0"/>
    <x v="0"/>
    <x v="1"/>
    <x v="1"/>
    <x v="0"/>
    <x v="0"/>
    <x v="0"/>
    <x v="9"/>
    <s v="2025-10-24"/>
    <x v="3"/>
    <n v="43"/>
    <x v="0"/>
    <m/>
    <x v="0"/>
    <m/>
    <x v="105"/>
    <n v="100478987"/>
    <x v="0"/>
    <x v="9"/>
    <s v="Direcção de Obras"/>
    <s v="ORI"/>
    <x v="0"/>
    <m/>
    <x v="0"/>
    <x v="0"/>
    <x v="0"/>
    <x v="0"/>
    <x v="0"/>
    <x v="0"/>
    <x v="0"/>
    <x v="0"/>
    <x v="0"/>
    <x v="0"/>
    <x v="0"/>
    <s v="Direcção de Obras"/>
    <x v="0"/>
    <x v="0"/>
    <x v="0"/>
    <x v="0"/>
    <x v="0"/>
    <x v="0"/>
    <x v="0"/>
    <x v="0"/>
    <x v="0"/>
    <x v="0"/>
    <x v="9"/>
    <x v="0"/>
    <s v="Pagamento de salário referente a 10-2025"/>
  </r>
  <r>
    <x v="0"/>
    <n v="0"/>
    <n v="0"/>
    <n v="0"/>
    <n v="880"/>
    <x v="2799"/>
    <x v="0"/>
    <x v="0"/>
    <x v="0"/>
    <s v="03.16.11"/>
    <x v="25"/>
    <x v="0"/>
    <x v="0"/>
    <s v="Direcção de Obras"/>
    <s v="03.16.11"/>
    <s v="Direcção de Obras"/>
    <s v="03.16.11"/>
    <x v="8"/>
    <x v="0"/>
    <x v="0"/>
    <x v="0"/>
    <x v="0"/>
    <x v="0"/>
    <x v="0"/>
    <x v="0"/>
    <x v="9"/>
    <s v="2025-10-24"/>
    <x v="3"/>
    <n v="880"/>
    <x v="0"/>
    <m/>
    <x v="0"/>
    <m/>
    <x v="89"/>
    <n v="100474706"/>
    <x v="0"/>
    <x v="5"/>
    <s v="Direcção de Obras"/>
    <s v="ORI"/>
    <x v="0"/>
    <m/>
    <x v="0"/>
    <x v="0"/>
    <x v="0"/>
    <x v="0"/>
    <x v="0"/>
    <x v="0"/>
    <x v="0"/>
    <x v="0"/>
    <x v="0"/>
    <x v="0"/>
    <x v="0"/>
    <s v="Direcção de Obras"/>
    <x v="0"/>
    <x v="0"/>
    <x v="0"/>
    <x v="0"/>
    <x v="0"/>
    <x v="0"/>
    <x v="0"/>
    <x v="0"/>
    <x v="0"/>
    <x v="0"/>
    <x v="5"/>
    <x v="0"/>
    <s v="Pagamento de salário referente a 10-2025"/>
  </r>
  <r>
    <x v="0"/>
    <n v="0"/>
    <n v="0"/>
    <n v="0"/>
    <n v="1030"/>
    <x v="2799"/>
    <x v="0"/>
    <x v="0"/>
    <x v="0"/>
    <s v="03.16.11"/>
    <x v="25"/>
    <x v="0"/>
    <x v="0"/>
    <s v="Direcção de Obras"/>
    <s v="03.16.11"/>
    <s v="Direcção de Obras"/>
    <s v="03.16.11"/>
    <x v="76"/>
    <x v="0"/>
    <x v="0"/>
    <x v="1"/>
    <x v="0"/>
    <x v="0"/>
    <x v="0"/>
    <x v="0"/>
    <x v="9"/>
    <s v="2025-10-24"/>
    <x v="3"/>
    <n v="1030"/>
    <x v="0"/>
    <m/>
    <x v="0"/>
    <m/>
    <x v="89"/>
    <n v="100474706"/>
    <x v="0"/>
    <x v="5"/>
    <s v="Direcção de Obras"/>
    <s v="ORI"/>
    <x v="0"/>
    <m/>
    <x v="0"/>
    <x v="0"/>
    <x v="0"/>
    <x v="0"/>
    <x v="0"/>
    <x v="0"/>
    <x v="0"/>
    <x v="0"/>
    <x v="0"/>
    <x v="0"/>
    <x v="0"/>
    <s v="Direcção de Obras"/>
    <x v="0"/>
    <x v="0"/>
    <x v="0"/>
    <x v="0"/>
    <x v="0"/>
    <x v="0"/>
    <x v="0"/>
    <x v="0"/>
    <x v="0"/>
    <x v="0"/>
    <x v="5"/>
    <x v="0"/>
    <s v="Pagamento de salário referente a 10-2025"/>
  </r>
  <r>
    <x v="0"/>
    <n v="0"/>
    <n v="0"/>
    <n v="0"/>
    <n v="43"/>
    <x v="2799"/>
    <x v="0"/>
    <x v="0"/>
    <x v="0"/>
    <s v="03.16.11"/>
    <x v="25"/>
    <x v="0"/>
    <x v="0"/>
    <s v="Direcção de Obras"/>
    <s v="03.16.11"/>
    <s v="Direcção de Obras"/>
    <s v="03.16.11"/>
    <x v="45"/>
    <x v="0"/>
    <x v="0"/>
    <x v="1"/>
    <x v="0"/>
    <x v="0"/>
    <x v="0"/>
    <x v="0"/>
    <x v="9"/>
    <s v="2025-10-24"/>
    <x v="3"/>
    <n v="43"/>
    <x v="0"/>
    <m/>
    <x v="0"/>
    <m/>
    <x v="89"/>
    <n v="100474706"/>
    <x v="0"/>
    <x v="5"/>
    <s v="Direcção de Obras"/>
    <s v="ORI"/>
    <x v="0"/>
    <m/>
    <x v="0"/>
    <x v="0"/>
    <x v="0"/>
    <x v="0"/>
    <x v="0"/>
    <x v="0"/>
    <x v="0"/>
    <x v="0"/>
    <x v="0"/>
    <x v="0"/>
    <x v="0"/>
    <s v="Direcção de Obras"/>
    <x v="0"/>
    <x v="0"/>
    <x v="0"/>
    <x v="0"/>
    <x v="0"/>
    <x v="0"/>
    <x v="0"/>
    <x v="0"/>
    <x v="0"/>
    <x v="0"/>
    <x v="5"/>
    <x v="0"/>
    <s v="Pagamento de salário referente a 10-2025"/>
  </r>
  <r>
    <x v="0"/>
    <n v="0"/>
    <n v="0"/>
    <n v="0"/>
    <n v="2917"/>
    <x v="2799"/>
    <x v="0"/>
    <x v="0"/>
    <x v="0"/>
    <s v="03.16.11"/>
    <x v="25"/>
    <x v="0"/>
    <x v="0"/>
    <s v="Direcção de Obras"/>
    <s v="03.16.11"/>
    <s v="Direcção de Obras"/>
    <s v="03.16.11"/>
    <x v="46"/>
    <x v="0"/>
    <x v="0"/>
    <x v="1"/>
    <x v="0"/>
    <x v="0"/>
    <x v="0"/>
    <x v="0"/>
    <x v="9"/>
    <s v="2025-10-24"/>
    <x v="3"/>
    <n v="2917"/>
    <x v="0"/>
    <m/>
    <x v="0"/>
    <m/>
    <x v="89"/>
    <n v="100474706"/>
    <x v="0"/>
    <x v="5"/>
    <s v="Direcção de Obras"/>
    <s v="ORI"/>
    <x v="0"/>
    <m/>
    <x v="0"/>
    <x v="0"/>
    <x v="0"/>
    <x v="0"/>
    <x v="0"/>
    <x v="0"/>
    <x v="0"/>
    <x v="0"/>
    <x v="0"/>
    <x v="0"/>
    <x v="0"/>
    <s v="Direcção de Obras"/>
    <x v="0"/>
    <x v="0"/>
    <x v="0"/>
    <x v="0"/>
    <x v="0"/>
    <x v="0"/>
    <x v="0"/>
    <x v="0"/>
    <x v="0"/>
    <x v="0"/>
    <x v="5"/>
    <x v="0"/>
    <s v="Pagamento de salário referente a 10-2025"/>
  </r>
  <r>
    <x v="0"/>
    <n v="0"/>
    <n v="0"/>
    <n v="0"/>
    <n v="18554"/>
    <x v="2799"/>
    <x v="0"/>
    <x v="0"/>
    <x v="0"/>
    <s v="03.16.11"/>
    <x v="25"/>
    <x v="0"/>
    <x v="0"/>
    <s v="Direcção de Obras"/>
    <s v="03.16.11"/>
    <s v="Direcção de Obras"/>
    <s v="03.16.11"/>
    <x v="42"/>
    <x v="0"/>
    <x v="0"/>
    <x v="1"/>
    <x v="1"/>
    <x v="0"/>
    <x v="0"/>
    <x v="0"/>
    <x v="9"/>
    <s v="2025-10-24"/>
    <x v="3"/>
    <n v="18554"/>
    <x v="0"/>
    <m/>
    <x v="0"/>
    <m/>
    <x v="89"/>
    <n v="100474706"/>
    <x v="0"/>
    <x v="5"/>
    <s v="Direcção de Obras"/>
    <s v="ORI"/>
    <x v="0"/>
    <m/>
    <x v="0"/>
    <x v="0"/>
    <x v="0"/>
    <x v="0"/>
    <x v="0"/>
    <x v="0"/>
    <x v="0"/>
    <x v="0"/>
    <x v="0"/>
    <x v="0"/>
    <x v="0"/>
    <s v="Direcção de Obras"/>
    <x v="0"/>
    <x v="0"/>
    <x v="0"/>
    <x v="0"/>
    <x v="0"/>
    <x v="0"/>
    <x v="0"/>
    <x v="0"/>
    <x v="0"/>
    <x v="0"/>
    <x v="5"/>
    <x v="0"/>
    <s v="Pagamento de salário referente a 10-2025"/>
  </r>
  <r>
    <x v="0"/>
    <n v="0"/>
    <n v="0"/>
    <n v="0"/>
    <n v="18638"/>
    <x v="2799"/>
    <x v="0"/>
    <x v="0"/>
    <x v="0"/>
    <s v="03.16.11"/>
    <x v="25"/>
    <x v="0"/>
    <x v="0"/>
    <s v="Direcção de Obras"/>
    <s v="03.16.11"/>
    <s v="Direcção de Obras"/>
    <s v="03.16.11"/>
    <x v="47"/>
    <x v="0"/>
    <x v="0"/>
    <x v="1"/>
    <x v="1"/>
    <x v="0"/>
    <x v="0"/>
    <x v="0"/>
    <x v="9"/>
    <s v="2025-10-24"/>
    <x v="3"/>
    <n v="18638"/>
    <x v="0"/>
    <m/>
    <x v="0"/>
    <m/>
    <x v="89"/>
    <n v="100474706"/>
    <x v="0"/>
    <x v="5"/>
    <s v="Direcção de Obras"/>
    <s v="ORI"/>
    <x v="0"/>
    <m/>
    <x v="0"/>
    <x v="0"/>
    <x v="0"/>
    <x v="0"/>
    <x v="0"/>
    <x v="0"/>
    <x v="0"/>
    <x v="0"/>
    <x v="0"/>
    <x v="0"/>
    <x v="0"/>
    <s v="Direcção de Obras"/>
    <x v="0"/>
    <x v="0"/>
    <x v="0"/>
    <x v="0"/>
    <x v="0"/>
    <x v="0"/>
    <x v="0"/>
    <x v="0"/>
    <x v="0"/>
    <x v="0"/>
    <x v="5"/>
    <x v="0"/>
    <s v="Pagamento de salário referente a 10-2025"/>
  </r>
  <r>
    <x v="0"/>
    <n v="0"/>
    <n v="0"/>
    <n v="0"/>
    <n v="6165"/>
    <x v="2799"/>
    <x v="0"/>
    <x v="0"/>
    <x v="0"/>
    <s v="03.16.11"/>
    <x v="25"/>
    <x v="0"/>
    <x v="0"/>
    <s v="Direcção de Obras"/>
    <s v="03.16.11"/>
    <s v="Direcção de Obras"/>
    <s v="03.16.11"/>
    <x v="48"/>
    <x v="0"/>
    <x v="0"/>
    <x v="1"/>
    <x v="1"/>
    <x v="0"/>
    <x v="0"/>
    <x v="0"/>
    <x v="9"/>
    <s v="2025-10-24"/>
    <x v="3"/>
    <n v="6165"/>
    <x v="0"/>
    <m/>
    <x v="0"/>
    <m/>
    <x v="89"/>
    <n v="100474706"/>
    <x v="0"/>
    <x v="5"/>
    <s v="Direcção de Obras"/>
    <s v="ORI"/>
    <x v="0"/>
    <m/>
    <x v="0"/>
    <x v="0"/>
    <x v="0"/>
    <x v="0"/>
    <x v="0"/>
    <x v="0"/>
    <x v="0"/>
    <x v="0"/>
    <x v="0"/>
    <x v="0"/>
    <x v="0"/>
    <s v="Direcção de Obras"/>
    <x v="0"/>
    <x v="0"/>
    <x v="0"/>
    <x v="0"/>
    <x v="0"/>
    <x v="0"/>
    <x v="0"/>
    <x v="0"/>
    <x v="0"/>
    <x v="0"/>
    <x v="5"/>
    <x v="0"/>
    <s v="Pagamento de salário referente a 10-2025"/>
  </r>
  <r>
    <x v="0"/>
    <n v="0"/>
    <n v="0"/>
    <n v="0"/>
    <n v="10530"/>
    <x v="2799"/>
    <x v="0"/>
    <x v="0"/>
    <x v="0"/>
    <s v="03.16.11"/>
    <x v="25"/>
    <x v="0"/>
    <x v="0"/>
    <s v="Direcção de Obras"/>
    <s v="03.16.11"/>
    <s v="Direcção de Obras"/>
    <s v="03.16.11"/>
    <x v="8"/>
    <x v="0"/>
    <x v="0"/>
    <x v="0"/>
    <x v="0"/>
    <x v="0"/>
    <x v="0"/>
    <x v="0"/>
    <x v="9"/>
    <s v="2025-10-24"/>
    <x v="3"/>
    <n v="10530"/>
    <x v="0"/>
    <m/>
    <x v="0"/>
    <m/>
    <x v="26"/>
    <n v="100474914"/>
    <x v="0"/>
    <x v="0"/>
    <s v="Direcção de Obras"/>
    <s v="ORI"/>
    <x v="0"/>
    <m/>
    <x v="0"/>
    <x v="0"/>
    <x v="0"/>
    <x v="0"/>
    <x v="0"/>
    <x v="0"/>
    <x v="0"/>
    <x v="0"/>
    <x v="0"/>
    <x v="0"/>
    <x v="0"/>
    <s v="Direcção de Obras"/>
    <x v="0"/>
    <x v="0"/>
    <x v="0"/>
    <x v="0"/>
    <x v="0"/>
    <x v="0"/>
    <x v="0"/>
    <x v="0"/>
    <x v="0"/>
    <x v="0"/>
    <x v="0"/>
    <x v="0"/>
    <s v="Pagamento de salário referente a 10-2025"/>
  </r>
  <r>
    <x v="0"/>
    <n v="0"/>
    <n v="0"/>
    <n v="0"/>
    <n v="12330"/>
    <x v="2799"/>
    <x v="0"/>
    <x v="0"/>
    <x v="0"/>
    <s v="03.16.11"/>
    <x v="25"/>
    <x v="0"/>
    <x v="0"/>
    <s v="Direcção de Obras"/>
    <s v="03.16.11"/>
    <s v="Direcção de Obras"/>
    <s v="03.16.11"/>
    <x v="76"/>
    <x v="0"/>
    <x v="0"/>
    <x v="1"/>
    <x v="0"/>
    <x v="0"/>
    <x v="0"/>
    <x v="0"/>
    <x v="9"/>
    <s v="2025-10-24"/>
    <x v="3"/>
    <n v="12330"/>
    <x v="0"/>
    <m/>
    <x v="0"/>
    <m/>
    <x v="26"/>
    <n v="100474914"/>
    <x v="0"/>
    <x v="0"/>
    <s v="Direcção de Obras"/>
    <s v="ORI"/>
    <x v="0"/>
    <m/>
    <x v="0"/>
    <x v="0"/>
    <x v="0"/>
    <x v="0"/>
    <x v="0"/>
    <x v="0"/>
    <x v="0"/>
    <x v="0"/>
    <x v="0"/>
    <x v="0"/>
    <x v="0"/>
    <s v="Direcção de Obras"/>
    <x v="0"/>
    <x v="0"/>
    <x v="0"/>
    <x v="0"/>
    <x v="0"/>
    <x v="0"/>
    <x v="0"/>
    <x v="0"/>
    <x v="0"/>
    <x v="0"/>
    <x v="0"/>
    <x v="0"/>
    <s v="Pagamento de salário referente a 10-2025"/>
  </r>
  <r>
    <x v="0"/>
    <n v="0"/>
    <n v="0"/>
    <n v="0"/>
    <n v="517"/>
    <x v="2799"/>
    <x v="0"/>
    <x v="0"/>
    <x v="0"/>
    <s v="03.16.11"/>
    <x v="25"/>
    <x v="0"/>
    <x v="0"/>
    <s v="Direcção de Obras"/>
    <s v="03.16.11"/>
    <s v="Direcção de Obras"/>
    <s v="03.16.11"/>
    <x v="45"/>
    <x v="0"/>
    <x v="0"/>
    <x v="1"/>
    <x v="0"/>
    <x v="0"/>
    <x v="0"/>
    <x v="0"/>
    <x v="9"/>
    <s v="2025-10-24"/>
    <x v="3"/>
    <n v="517"/>
    <x v="0"/>
    <m/>
    <x v="0"/>
    <m/>
    <x v="26"/>
    <n v="100474914"/>
    <x v="0"/>
    <x v="0"/>
    <s v="Direcção de Obras"/>
    <s v="ORI"/>
    <x v="0"/>
    <m/>
    <x v="0"/>
    <x v="0"/>
    <x v="0"/>
    <x v="0"/>
    <x v="0"/>
    <x v="0"/>
    <x v="0"/>
    <x v="0"/>
    <x v="0"/>
    <x v="0"/>
    <x v="0"/>
    <s v="Direcção de Obras"/>
    <x v="0"/>
    <x v="0"/>
    <x v="0"/>
    <x v="0"/>
    <x v="0"/>
    <x v="0"/>
    <x v="0"/>
    <x v="0"/>
    <x v="0"/>
    <x v="0"/>
    <x v="0"/>
    <x v="0"/>
    <s v="Pagamento de salário referente a 10-2025"/>
  </r>
  <r>
    <x v="0"/>
    <n v="0"/>
    <n v="0"/>
    <n v="0"/>
    <n v="34894"/>
    <x v="2799"/>
    <x v="0"/>
    <x v="0"/>
    <x v="0"/>
    <s v="03.16.11"/>
    <x v="25"/>
    <x v="0"/>
    <x v="0"/>
    <s v="Direcção de Obras"/>
    <s v="03.16.11"/>
    <s v="Direcção de Obras"/>
    <s v="03.16.11"/>
    <x v="46"/>
    <x v="0"/>
    <x v="0"/>
    <x v="1"/>
    <x v="0"/>
    <x v="0"/>
    <x v="0"/>
    <x v="0"/>
    <x v="9"/>
    <s v="2025-10-24"/>
    <x v="3"/>
    <n v="34894"/>
    <x v="0"/>
    <m/>
    <x v="0"/>
    <m/>
    <x v="26"/>
    <n v="100474914"/>
    <x v="0"/>
    <x v="0"/>
    <s v="Direcção de Obras"/>
    <s v="ORI"/>
    <x v="0"/>
    <m/>
    <x v="0"/>
    <x v="0"/>
    <x v="0"/>
    <x v="0"/>
    <x v="0"/>
    <x v="0"/>
    <x v="0"/>
    <x v="0"/>
    <x v="0"/>
    <x v="0"/>
    <x v="0"/>
    <s v="Direcção de Obras"/>
    <x v="0"/>
    <x v="0"/>
    <x v="0"/>
    <x v="0"/>
    <x v="0"/>
    <x v="0"/>
    <x v="0"/>
    <x v="0"/>
    <x v="0"/>
    <x v="0"/>
    <x v="0"/>
    <x v="0"/>
    <s v="Pagamento de salário referente a 10-2025"/>
  </r>
  <r>
    <x v="0"/>
    <n v="0"/>
    <n v="0"/>
    <n v="0"/>
    <n v="221912"/>
    <x v="2799"/>
    <x v="0"/>
    <x v="0"/>
    <x v="0"/>
    <s v="03.16.11"/>
    <x v="25"/>
    <x v="0"/>
    <x v="0"/>
    <s v="Direcção de Obras"/>
    <s v="03.16.11"/>
    <s v="Direcção de Obras"/>
    <s v="03.16.11"/>
    <x v="42"/>
    <x v="0"/>
    <x v="0"/>
    <x v="1"/>
    <x v="1"/>
    <x v="0"/>
    <x v="0"/>
    <x v="0"/>
    <x v="9"/>
    <s v="2025-10-24"/>
    <x v="3"/>
    <n v="221912"/>
    <x v="0"/>
    <m/>
    <x v="0"/>
    <m/>
    <x v="26"/>
    <n v="100474914"/>
    <x v="0"/>
    <x v="0"/>
    <s v="Direcção de Obras"/>
    <s v="ORI"/>
    <x v="0"/>
    <m/>
    <x v="0"/>
    <x v="0"/>
    <x v="0"/>
    <x v="0"/>
    <x v="0"/>
    <x v="0"/>
    <x v="0"/>
    <x v="0"/>
    <x v="0"/>
    <x v="0"/>
    <x v="0"/>
    <s v="Direcção de Obras"/>
    <x v="0"/>
    <x v="0"/>
    <x v="0"/>
    <x v="0"/>
    <x v="0"/>
    <x v="0"/>
    <x v="0"/>
    <x v="0"/>
    <x v="0"/>
    <x v="0"/>
    <x v="0"/>
    <x v="0"/>
    <s v="Pagamento de salário referente a 10-2025"/>
  </r>
  <r>
    <x v="0"/>
    <n v="0"/>
    <n v="0"/>
    <n v="0"/>
    <n v="222912"/>
    <x v="2799"/>
    <x v="0"/>
    <x v="0"/>
    <x v="0"/>
    <s v="03.16.11"/>
    <x v="25"/>
    <x v="0"/>
    <x v="0"/>
    <s v="Direcção de Obras"/>
    <s v="03.16.11"/>
    <s v="Direcção de Obras"/>
    <s v="03.16.11"/>
    <x v="47"/>
    <x v="0"/>
    <x v="0"/>
    <x v="1"/>
    <x v="1"/>
    <x v="0"/>
    <x v="0"/>
    <x v="0"/>
    <x v="9"/>
    <s v="2025-10-24"/>
    <x v="3"/>
    <n v="222912"/>
    <x v="0"/>
    <m/>
    <x v="0"/>
    <m/>
    <x v="26"/>
    <n v="100474914"/>
    <x v="0"/>
    <x v="0"/>
    <s v="Direcção de Obras"/>
    <s v="ORI"/>
    <x v="0"/>
    <m/>
    <x v="0"/>
    <x v="0"/>
    <x v="0"/>
    <x v="0"/>
    <x v="0"/>
    <x v="0"/>
    <x v="0"/>
    <x v="0"/>
    <x v="0"/>
    <x v="0"/>
    <x v="0"/>
    <s v="Direcção de Obras"/>
    <x v="0"/>
    <x v="0"/>
    <x v="0"/>
    <x v="0"/>
    <x v="0"/>
    <x v="0"/>
    <x v="0"/>
    <x v="0"/>
    <x v="0"/>
    <x v="0"/>
    <x v="0"/>
    <x v="0"/>
    <s v="Pagamento de salário referente a 10-2025"/>
  </r>
  <r>
    <x v="0"/>
    <n v="0"/>
    <n v="0"/>
    <n v="0"/>
    <n v="73683"/>
    <x v="2799"/>
    <x v="0"/>
    <x v="0"/>
    <x v="0"/>
    <s v="03.16.11"/>
    <x v="25"/>
    <x v="0"/>
    <x v="0"/>
    <s v="Direcção de Obras"/>
    <s v="03.16.11"/>
    <s v="Direcção de Obras"/>
    <s v="03.16.11"/>
    <x v="48"/>
    <x v="0"/>
    <x v="0"/>
    <x v="1"/>
    <x v="1"/>
    <x v="0"/>
    <x v="0"/>
    <x v="0"/>
    <x v="9"/>
    <s v="2025-10-24"/>
    <x v="3"/>
    <n v="73683"/>
    <x v="0"/>
    <m/>
    <x v="0"/>
    <m/>
    <x v="26"/>
    <n v="100474914"/>
    <x v="0"/>
    <x v="0"/>
    <s v="Direcção de Obras"/>
    <s v="ORI"/>
    <x v="0"/>
    <m/>
    <x v="0"/>
    <x v="0"/>
    <x v="0"/>
    <x v="0"/>
    <x v="0"/>
    <x v="0"/>
    <x v="0"/>
    <x v="0"/>
    <x v="0"/>
    <x v="0"/>
    <x v="0"/>
    <s v="Direcção de Obras"/>
    <x v="0"/>
    <x v="0"/>
    <x v="0"/>
    <x v="0"/>
    <x v="0"/>
    <x v="0"/>
    <x v="0"/>
    <x v="0"/>
    <x v="0"/>
    <x v="0"/>
    <x v="0"/>
    <x v="0"/>
    <s v="Pagamento de salário referente a 10-2025"/>
  </r>
  <r>
    <x v="0"/>
    <n v="0"/>
    <n v="0"/>
    <n v="0"/>
    <n v="500"/>
    <x v="2800"/>
    <x v="0"/>
    <x v="0"/>
    <x v="0"/>
    <s v="03.16.15"/>
    <x v="0"/>
    <x v="0"/>
    <x v="0"/>
    <s v="Direção Financeira"/>
    <s v="03.16.15"/>
    <s v="Direção Financeira"/>
    <s v="03.16.15"/>
    <x v="10"/>
    <x v="0"/>
    <x v="0"/>
    <x v="0"/>
    <x v="1"/>
    <x v="0"/>
    <x v="0"/>
    <x v="0"/>
    <x v="10"/>
    <s v="2025-11-12"/>
    <x v="3"/>
    <n v="500"/>
    <x v="0"/>
    <m/>
    <x v="0"/>
    <m/>
    <x v="26"/>
    <n v="100474914"/>
    <x v="0"/>
    <x v="0"/>
    <s v="Direção Financeira"/>
    <s v="ORI"/>
    <x v="0"/>
    <m/>
    <x v="0"/>
    <x v="0"/>
    <x v="0"/>
    <x v="0"/>
    <x v="0"/>
    <x v="0"/>
    <x v="0"/>
    <x v="0"/>
    <x v="0"/>
    <x v="0"/>
    <x v="0"/>
    <s v="Direção Financeira"/>
    <x v="0"/>
    <x v="0"/>
    <x v="0"/>
    <x v="0"/>
    <x v="0"/>
    <x v="0"/>
    <x v="0"/>
    <x v="0"/>
    <x v="0"/>
    <x v="0"/>
    <x v="0"/>
    <x v="0"/>
    <s v="Despesa paga a favor do Tesoureiro Municipal, pela aquisição de água, conforme anexo."/>
  </r>
  <r>
    <x v="0"/>
    <n v="0"/>
    <n v="0"/>
    <n v="0"/>
    <n v="1000"/>
    <x v="2801"/>
    <x v="0"/>
    <x v="0"/>
    <x v="0"/>
    <s v="03.16.15"/>
    <x v="0"/>
    <x v="0"/>
    <x v="0"/>
    <s v="Direção Financeira"/>
    <s v="03.16.15"/>
    <s v="Direção Financeira"/>
    <s v="03.16.15"/>
    <x v="0"/>
    <x v="0"/>
    <x v="0"/>
    <x v="0"/>
    <x v="0"/>
    <x v="0"/>
    <x v="0"/>
    <x v="0"/>
    <x v="11"/>
    <s v="2025-12-01"/>
    <x v="3"/>
    <n v="1000"/>
    <x v="0"/>
    <m/>
    <x v="0"/>
    <m/>
    <x v="75"/>
    <n v="100384352"/>
    <x v="0"/>
    <x v="0"/>
    <s v="Direção Financeira"/>
    <s v="ORI"/>
    <x v="0"/>
    <m/>
    <x v="0"/>
    <x v="0"/>
    <x v="0"/>
    <x v="0"/>
    <x v="0"/>
    <x v="0"/>
    <x v="0"/>
    <x v="0"/>
    <x v="0"/>
    <x v="0"/>
    <x v="0"/>
    <s v="Direção Financeira"/>
    <x v="0"/>
    <x v="0"/>
    <x v="0"/>
    <x v="0"/>
    <x v="0"/>
    <x v="0"/>
    <x v="0"/>
    <x v="0"/>
    <x v="0"/>
    <x v="0"/>
    <x v="0"/>
    <x v="0"/>
    <s v="Ajuda de custo a favor do Sr. JOÃO da LUZ MARTINS LANDIM, pela deslocação para cidade de Tarrafal no dia 22/10/2025, conforme anexo."/>
  </r>
  <r>
    <x v="0"/>
    <n v="0"/>
    <n v="0"/>
    <n v="0"/>
    <n v="4466"/>
    <x v="2802"/>
    <x v="0"/>
    <x v="1"/>
    <x v="0"/>
    <s v="80.02.01"/>
    <x v="28"/>
    <x v="4"/>
    <x v="4"/>
    <s v="Retenções Iur"/>
    <s v="80.02.01"/>
    <s v="Retenções Iur"/>
    <s v="80.02.01"/>
    <x v="52"/>
    <x v="0"/>
    <x v="6"/>
    <x v="1"/>
    <x v="1"/>
    <x v="2"/>
    <x v="2"/>
    <x v="0"/>
    <x v="9"/>
    <s v="2025-10-22"/>
    <x v="3"/>
    <n v="4466"/>
    <x v="0"/>
    <m/>
    <x v="0"/>
    <m/>
    <x v="9"/>
    <n v="100474696"/>
    <x v="0"/>
    <x v="0"/>
    <s v="Retenções Iur"/>
    <s v="ORI"/>
    <x v="0"/>
    <s v="RIUR"/>
    <x v="0"/>
    <x v="0"/>
    <x v="0"/>
    <x v="0"/>
    <x v="0"/>
    <x v="0"/>
    <x v="0"/>
    <x v="0"/>
    <x v="0"/>
    <x v="0"/>
    <x v="0"/>
    <s v="Retenções Iur"/>
    <x v="0"/>
    <x v="0"/>
    <x v="0"/>
    <x v="0"/>
    <x v="2"/>
    <x v="0"/>
    <x v="0"/>
    <x v="0"/>
    <x v="0"/>
    <x v="1"/>
    <x v="0"/>
    <x v="0"/>
    <s v="RETENCAO OT"/>
  </r>
  <r>
    <x v="0"/>
    <n v="0"/>
    <n v="0"/>
    <n v="0"/>
    <n v="322745"/>
    <x v="2803"/>
    <x v="0"/>
    <x v="0"/>
    <x v="0"/>
    <s v="03.16.15"/>
    <x v="0"/>
    <x v="0"/>
    <x v="0"/>
    <s v="Direção Financeira"/>
    <s v="03.16.15"/>
    <s v="Direção Financeira"/>
    <s v="03.16.15"/>
    <x v="13"/>
    <x v="0"/>
    <x v="0"/>
    <x v="1"/>
    <x v="0"/>
    <x v="0"/>
    <x v="0"/>
    <x v="0"/>
    <x v="1"/>
    <s v="2025-01-06"/>
    <x v="0"/>
    <n v="322745"/>
    <x v="0"/>
    <m/>
    <x v="0"/>
    <m/>
    <x v="32"/>
    <n v="100476920"/>
    <x v="0"/>
    <x v="0"/>
    <s v="Direção Financeira"/>
    <s v="ORI"/>
    <x v="0"/>
    <m/>
    <x v="0"/>
    <x v="0"/>
    <x v="0"/>
    <x v="0"/>
    <x v="0"/>
    <x v="0"/>
    <x v="0"/>
    <x v="0"/>
    <x v="0"/>
    <x v="0"/>
    <x v="0"/>
    <s v="Direção Financeira"/>
    <x v="0"/>
    <x v="0"/>
    <x v="0"/>
    <x v="0"/>
    <x v="0"/>
    <x v="0"/>
    <x v="0"/>
    <x v="0"/>
    <x v="0"/>
    <x v="0"/>
    <x v="0"/>
    <x v="0"/>
    <s v="Pagamento a favor da Felisberto Carvalho , pela aquisição de combustiveis, destinados as viaturas afeto aos serviços da Câmara, confrome anexo."/>
  </r>
  <r>
    <x v="0"/>
    <n v="0"/>
    <n v="0"/>
    <n v="0"/>
    <n v="665"/>
    <x v="2804"/>
    <x v="0"/>
    <x v="0"/>
    <x v="0"/>
    <s v="03.16.15"/>
    <x v="0"/>
    <x v="0"/>
    <x v="0"/>
    <s v="Direção Financeira"/>
    <s v="03.16.15"/>
    <s v="Direção Financeira"/>
    <s v="03.16.15"/>
    <x v="19"/>
    <x v="0"/>
    <x v="2"/>
    <x v="7"/>
    <x v="0"/>
    <x v="0"/>
    <x v="0"/>
    <x v="0"/>
    <x v="1"/>
    <s v="2025-01-30"/>
    <x v="0"/>
    <n v="665"/>
    <x v="0"/>
    <m/>
    <x v="0"/>
    <m/>
    <x v="67"/>
    <n v="100404863"/>
    <x v="0"/>
    <x v="0"/>
    <s v="Direção Financeira"/>
    <s v="ORI"/>
    <x v="0"/>
    <m/>
    <x v="0"/>
    <x v="0"/>
    <x v="0"/>
    <x v="0"/>
    <x v="0"/>
    <x v="0"/>
    <x v="0"/>
    <x v="0"/>
    <x v="0"/>
    <x v="0"/>
    <x v="0"/>
    <s v="Direção Financeira"/>
    <x v="0"/>
    <x v="0"/>
    <x v="0"/>
    <x v="0"/>
    <x v="0"/>
    <x v="0"/>
    <x v="0"/>
    <x v="0"/>
    <x v="0"/>
    <x v="0"/>
    <x v="0"/>
    <x v="0"/>
    <s v="Restituição a favor do senhor Francisco Cardoso, pela cobrança indevida no BU da CMSM, conforme anexo,"/>
  </r>
  <r>
    <x v="0"/>
    <n v="0"/>
    <n v="0"/>
    <n v="0"/>
    <n v="4140"/>
    <x v="2805"/>
    <x v="0"/>
    <x v="0"/>
    <x v="0"/>
    <s v="03.16.15"/>
    <x v="0"/>
    <x v="0"/>
    <x v="0"/>
    <s v="Direção Financeira"/>
    <s v="03.16.15"/>
    <s v="Direção Financeira"/>
    <s v="03.16.15"/>
    <x v="14"/>
    <x v="0"/>
    <x v="0"/>
    <x v="0"/>
    <x v="0"/>
    <x v="0"/>
    <x v="0"/>
    <x v="0"/>
    <x v="0"/>
    <s v="2025-02-05"/>
    <x v="0"/>
    <n v="4140"/>
    <x v="0"/>
    <m/>
    <x v="0"/>
    <m/>
    <x v="29"/>
    <n v="100391565"/>
    <x v="0"/>
    <x v="0"/>
    <s v="Direção Financeira"/>
    <s v="ORI"/>
    <x v="0"/>
    <m/>
    <x v="0"/>
    <x v="0"/>
    <x v="0"/>
    <x v="0"/>
    <x v="0"/>
    <x v="0"/>
    <x v="0"/>
    <x v="0"/>
    <x v="0"/>
    <x v="0"/>
    <x v="0"/>
    <s v="Direção Financeira"/>
    <x v="0"/>
    <x v="0"/>
    <x v="0"/>
    <x v="0"/>
    <x v="0"/>
    <x v="0"/>
    <x v="0"/>
    <x v="0"/>
    <x v="0"/>
    <x v="0"/>
    <x v="0"/>
    <x v="0"/>
    <s v="Pagamento referente a publicação do B.O serie 1/2 pag deliberação da CMSM, Nº 09/2025 de 16 de janeiro, que refere fim de comissão de Secretario Municipal e nomeação, comissão ordenaria de serviço , do senhor Emanuel Semedo para exercer função de diretor de gabinete Presidente da CMSM, conforme anexo.  "/>
  </r>
  <r>
    <x v="0"/>
    <n v="0"/>
    <n v="0"/>
    <n v="0"/>
    <n v="1981"/>
    <x v="2806"/>
    <x v="0"/>
    <x v="0"/>
    <x v="0"/>
    <s v="01.25.01.14"/>
    <x v="3"/>
    <x v="2"/>
    <x v="2"/>
    <s v="Educação"/>
    <s v="01.25.01"/>
    <s v="Educação"/>
    <s v="01.25.01"/>
    <x v="4"/>
    <x v="0"/>
    <x v="2"/>
    <x v="3"/>
    <x v="0"/>
    <x v="1"/>
    <x v="0"/>
    <x v="0"/>
    <x v="0"/>
    <s v="2025-02-12"/>
    <x v="0"/>
    <n v="1981"/>
    <x v="0"/>
    <m/>
    <x v="0"/>
    <m/>
    <x v="5"/>
    <n v="100475629"/>
    <x v="0"/>
    <x v="0"/>
    <s v="Incentivo ao pré escolar"/>
    <s v="ORI"/>
    <x v="0"/>
    <s v="IPE"/>
    <x v="0"/>
    <x v="0"/>
    <x v="0"/>
    <x v="0"/>
    <x v="0"/>
    <x v="0"/>
    <x v="0"/>
    <x v="0"/>
    <x v="0"/>
    <x v="0"/>
    <x v="0"/>
    <s v="Incentivo ao pré escolar"/>
    <x v="0"/>
    <x v="0"/>
    <x v="0"/>
    <x v="0"/>
    <x v="1"/>
    <x v="0"/>
    <x v="0"/>
    <x v="0"/>
    <x v="0"/>
    <x v="0"/>
    <x v="0"/>
    <x v="0"/>
    <s v="Pagamento referente a aquisição de gaz para jardim infantil de Pedra Larga, conforme anexo."/>
  </r>
  <r>
    <x v="0"/>
    <n v="0"/>
    <n v="0"/>
    <n v="0"/>
    <n v="15000"/>
    <x v="2807"/>
    <x v="0"/>
    <x v="0"/>
    <x v="0"/>
    <s v="01.25.04.22"/>
    <x v="9"/>
    <x v="2"/>
    <x v="2"/>
    <s v="Cultura"/>
    <s v="01.25.04"/>
    <s v="Cultura"/>
    <s v="01.25.04"/>
    <x v="4"/>
    <x v="0"/>
    <x v="2"/>
    <x v="3"/>
    <x v="0"/>
    <x v="1"/>
    <x v="0"/>
    <x v="0"/>
    <x v="0"/>
    <s v="2025-02-28"/>
    <x v="0"/>
    <n v="15000"/>
    <x v="0"/>
    <m/>
    <x v="0"/>
    <m/>
    <x v="26"/>
    <n v="100474914"/>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referente a prémios dos vencedores e arbitragem do torneio futebol de praia a ser realizado na praia de Veneza no âmbito do gastro fest cinza 2025, conforme anexo."/>
  </r>
  <r>
    <x v="0"/>
    <n v="0"/>
    <n v="0"/>
    <n v="0"/>
    <n v="4557"/>
    <x v="2808"/>
    <x v="0"/>
    <x v="1"/>
    <x v="0"/>
    <s v="03.03.10"/>
    <x v="15"/>
    <x v="0"/>
    <x v="5"/>
    <s v="Receitas Da Câmara"/>
    <s v="03.03.10"/>
    <s v="Receitas Da Câmara"/>
    <s v="03.03.10"/>
    <x v="36"/>
    <x v="0"/>
    <x v="4"/>
    <x v="9"/>
    <x v="0"/>
    <x v="0"/>
    <x v="2"/>
    <x v="0"/>
    <x v="0"/>
    <s v="2025-02-28"/>
    <x v="0"/>
    <n v="4557"/>
    <x v="0"/>
    <m/>
    <x v="0"/>
    <m/>
    <x v="26"/>
    <n v="100474914"/>
    <x v="0"/>
    <x v="0"/>
    <s v="Receitas Da Câmara"/>
    <s v="EXT"/>
    <x v="0"/>
    <s v="RDC"/>
    <x v="0"/>
    <x v="0"/>
    <x v="0"/>
    <x v="0"/>
    <x v="0"/>
    <x v="0"/>
    <x v="0"/>
    <x v="0"/>
    <x v="0"/>
    <x v="0"/>
    <x v="0"/>
    <s v="Receitas Da Câmara"/>
    <x v="0"/>
    <x v="0"/>
    <x v="0"/>
    <x v="0"/>
    <x v="0"/>
    <x v="0"/>
    <x v="0"/>
    <x v="0"/>
    <x v="0"/>
    <x v="0"/>
    <x v="0"/>
    <x v="0"/>
    <s v="Recebimento de renda Edmilson Calheta, conforme anexo."/>
  </r>
  <r>
    <x v="0"/>
    <n v="0"/>
    <n v="0"/>
    <n v="0"/>
    <n v="5700"/>
    <x v="2809"/>
    <x v="0"/>
    <x v="1"/>
    <x v="0"/>
    <s v="80.02.01"/>
    <x v="28"/>
    <x v="4"/>
    <x v="4"/>
    <s v="Retenções Iur"/>
    <s v="80.02.01"/>
    <s v="Retenções Iur"/>
    <s v="80.02.01"/>
    <x v="52"/>
    <x v="0"/>
    <x v="6"/>
    <x v="1"/>
    <x v="1"/>
    <x v="2"/>
    <x v="2"/>
    <x v="0"/>
    <x v="0"/>
    <s v="2025-02-28"/>
    <x v="0"/>
    <n v="5700"/>
    <x v="0"/>
    <m/>
    <x v="0"/>
    <m/>
    <x v="9"/>
    <n v="100474696"/>
    <x v="0"/>
    <x v="0"/>
    <s v="Retenções Iur"/>
    <s v="ORI"/>
    <x v="0"/>
    <s v="RIUR"/>
    <x v="0"/>
    <x v="0"/>
    <x v="0"/>
    <x v="0"/>
    <x v="0"/>
    <x v="0"/>
    <x v="0"/>
    <x v="0"/>
    <x v="0"/>
    <x v="0"/>
    <x v="0"/>
    <s v="Retenções Iur"/>
    <x v="0"/>
    <x v="0"/>
    <x v="0"/>
    <x v="0"/>
    <x v="2"/>
    <x v="0"/>
    <x v="0"/>
    <x v="0"/>
    <x v="0"/>
    <x v="1"/>
    <x v="0"/>
    <x v="0"/>
    <s v="RETENCAO OT"/>
  </r>
  <r>
    <x v="0"/>
    <n v="0"/>
    <n v="0"/>
    <n v="0"/>
    <n v="2400"/>
    <x v="2810"/>
    <x v="0"/>
    <x v="0"/>
    <x v="0"/>
    <s v="03.16.15"/>
    <x v="0"/>
    <x v="0"/>
    <x v="0"/>
    <s v="Direção Financeira"/>
    <s v="03.16.15"/>
    <s v="Direção Financeira"/>
    <s v="03.16.15"/>
    <x v="1"/>
    <x v="0"/>
    <x v="0"/>
    <x v="0"/>
    <x v="0"/>
    <x v="0"/>
    <x v="0"/>
    <x v="0"/>
    <x v="2"/>
    <s v="2025-04-07"/>
    <x v="1"/>
    <n v="2400"/>
    <x v="0"/>
    <m/>
    <x v="0"/>
    <m/>
    <x v="9"/>
    <n v="100474696"/>
    <x v="0"/>
    <x v="1"/>
    <s v="Direção Financeira"/>
    <s v="ORI"/>
    <x v="0"/>
    <m/>
    <x v="0"/>
    <x v="0"/>
    <x v="0"/>
    <x v="0"/>
    <x v="0"/>
    <x v="0"/>
    <x v="0"/>
    <x v="0"/>
    <x v="0"/>
    <x v="0"/>
    <x v="0"/>
    <s v="Direção Financeira"/>
    <x v="0"/>
    <x v="0"/>
    <x v="0"/>
    <x v="0"/>
    <x v="0"/>
    <x v="0"/>
    <x v="0"/>
    <x v="0"/>
    <x v="0"/>
    <x v="0"/>
    <x v="1"/>
    <x v="0"/>
    <s v="Pagamento prestação de serviço a favor da senhora Lúcia Varela, referente a serviço prestado no mês de março 2025, conforme anexo."/>
  </r>
  <r>
    <x v="0"/>
    <n v="0"/>
    <n v="0"/>
    <n v="0"/>
    <n v="13600"/>
    <x v="2810"/>
    <x v="0"/>
    <x v="0"/>
    <x v="0"/>
    <s v="03.16.15"/>
    <x v="0"/>
    <x v="0"/>
    <x v="0"/>
    <s v="Direção Financeira"/>
    <s v="03.16.15"/>
    <s v="Direção Financeira"/>
    <s v="03.16.15"/>
    <x v="1"/>
    <x v="0"/>
    <x v="0"/>
    <x v="0"/>
    <x v="0"/>
    <x v="0"/>
    <x v="0"/>
    <x v="0"/>
    <x v="2"/>
    <s v="2025-04-07"/>
    <x v="1"/>
    <n v="13600"/>
    <x v="0"/>
    <m/>
    <x v="0"/>
    <m/>
    <x v="404"/>
    <n v="100457211"/>
    <x v="0"/>
    <x v="0"/>
    <s v="Direção Financeira"/>
    <s v="ORI"/>
    <x v="0"/>
    <m/>
    <x v="0"/>
    <x v="0"/>
    <x v="0"/>
    <x v="0"/>
    <x v="0"/>
    <x v="0"/>
    <x v="0"/>
    <x v="0"/>
    <x v="0"/>
    <x v="0"/>
    <x v="0"/>
    <s v="Direção Financeira"/>
    <x v="0"/>
    <x v="0"/>
    <x v="0"/>
    <x v="0"/>
    <x v="0"/>
    <x v="0"/>
    <x v="0"/>
    <x v="0"/>
    <x v="0"/>
    <x v="0"/>
    <x v="0"/>
    <x v="0"/>
    <s v="Pagamento prestação de serviço a favor da senhora Lúcia Varela, referente a serviço prestado no mês de março 2025, conforme anexo."/>
  </r>
  <r>
    <x v="0"/>
    <n v="0"/>
    <n v="0"/>
    <n v="0"/>
    <n v="500"/>
    <x v="2811"/>
    <x v="0"/>
    <x v="0"/>
    <x v="0"/>
    <s v="03.16.15"/>
    <x v="0"/>
    <x v="0"/>
    <x v="0"/>
    <s v="Direção Financeira"/>
    <s v="03.16.15"/>
    <s v="Direção Financeira"/>
    <s v="03.16.15"/>
    <x v="41"/>
    <x v="0"/>
    <x v="0"/>
    <x v="0"/>
    <x v="0"/>
    <x v="0"/>
    <x v="0"/>
    <x v="0"/>
    <x v="3"/>
    <s v="2025-05-02"/>
    <x v="1"/>
    <n v="500"/>
    <x v="0"/>
    <m/>
    <x v="0"/>
    <m/>
    <x v="26"/>
    <n v="100474914"/>
    <x v="0"/>
    <x v="0"/>
    <s v="Direção Financeira"/>
    <s v="ORI"/>
    <x v="0"/>
    <m/>
    <x v="0"/>
    <x v="0"/>
    <x v="0"/>
    <x v="0"/>
    <x v="0"/>
    <x v="0"/>
    <x v="0"/>
    <x v="0"/>
    <x v="0"/>
    <x v="0"/>
    <x v="0"/>
    <s v="Direção Financeira"/>
    <x v="0"/>
    <x v="0"/>
    <x v="0"/>
    <x v="0"/>
    <x v="0"/>
    <x v="0"/>
    <x v="0"/>
    <x v="0"/>
    <x v="0"/>
    <x v="0"/>
    <x v="0"/>
    <x v="0"/>
    <s v="Pagamento a favor de Tesoureiro Municipal, 02 montagem de dois pneus viatura ST-AC -45 da CMSM, conforma anexo."/>
  </r>
  <r>
    <x v="1"/>
    <n v="0"/>
    <n v="0"/>
    <n v="0"/>
    <n v="229000"/>
    <x v="2812"/>
    <x v="0"/>
    <x v="0"/>
    <x v="0"/>
    <s v="01.27.07.15"/>
    <x v="18"/>
    <x v="1"/>
    <x v="1"/>
    <s v="Requalificação Urbana e Habitação 2"/>
    <s v="01.27.07"/>
    <s v="Requalificação Urbana e Habitação 2"/>
    <s v="01.27.07"/>
    <x v="2"/>
    <x v="0"/>
    <x v="0"/>
    <x v="1"/>
    <x v="0"/>
    <x v="1"/>
    <x v="1"/>
    <x v="0"/>
    <x v="3"/>
    <s v="2025-05-30"/>
    <x v="1"/>
    <n v="229000"/>
    <x v="0"/>
    <m/>
    <x v="0"/>
    <m/>
    <x v="26"/>
    <n v="100474914"/>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de trabalhos da requalificação urbana e ambiental da cidade, ( Achada pizarra, Veneza Palmarejinho, Paasagem Hidráulica de Veneza), durante o mês de Março 2025, conforme anexo"/>
  </r>
  <r>
    <x v="1"/>
    <n v="0"/>
    <n v="0"/>
    <n v="0"/>
    <n v="20000"/>
    <x v="2813"/>
    <x v="0"/>
    <x v="0"/>
    <x v="0"/>
    <s v="01.25.02.23"/>
    <x v="13"/>
    <x v="2"/>
    <x v="2"/>
    <s v="desporto"/>
    <s v="01.25.02"/>
    <s v="desporto"/>
    <s v="01.25.02"/>
    <x v="2"/>
    <x v="0"/>
    <x v="0"/>
    <x v="1"/>
    <x v="0"/>
    <x v="1"/>
    <x v="1"/>
    <x v="0"/>
    <x v="5"/>
    <s v="2025-06-05"/>
    <x v="1"/>
    <n v="20000"/>
    <x v="0"/>
    <m/>
    <x v="0"/>
    <m/>
    <x v="405"/>
    <n v="100479271"/>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Comercio Restaurante Bar Janice, referente almoços e refrigerantes servidos a Seleção masculina de futebol , conforme anexo."/>
  </r>
  <r>
    <x v="0"/>
    <n v="0"/>
    <n v="0"/>
    <n v="0"/>
    <n v="1400"/>
    <x v="2814"/>
    <x v="0"/>
    <x v="0"/>
    <x v="0"/>
    <s v="03.16.15"/>
    <x v="0"/>
    <x v="0"/>
    <x v="0"/>
    <s v="Direção Financeira"/>
    <s v="03.16.15"/>
    <s v="Direção Financeira"/>
    <s v="03.16.15"/>
    <x v="0"/>
    <x v="0"/>
    <x v="0"/>
    <x v="0"/>
    <x v="0"/>
    <x v="0"/>
    <x v="0"/>
    <x v="0"/>
    <x v="5"/>
    <s v="2025-06-09"/>
    <x v="1"/>
    <n v="1400"/>
    <x v="0"/>
    <m/>
    <x v="0"/>
    <m/>
    <x v="154"/>
    <n v="100476250"/>
    <x v="0"/>
    <x v="0"/>
    <s v="Direção Financeira"/>
    <s v="ORI"/>
    <x v="0"/>
    <m/>
    <x v="0"/>
    <x v="0"/>
    <x v="0"/>
    <x v="0"/>
    <x v="0"/>
    <x v="0"/>
    <x v="0"/>
    <x v="0"/>
    <x v="0"/>
    <x v="0"/>
    <x v="0"/>
    <s v="Direção Financeira"/>
    <x v="0"/>
    <x v="0"/>
    <x v="0"/>
    <x v="0"/>
    <x v="0"/>
    <x v="0"/>
    <x v="0"/>
    <x v="0"/>
    <x v="0"/>
    <x v="0"/>
    <x v="0"/>
    <x v="0"/>
    <s v="Ajuda de custo a favor do senhor Manuel Naturino Martin, pela sua deslocação à Praia no dia 08 de junho de 2025, a fim de transportar pessoal da Associação dos pescadores, conforme anexo."/>
  </r>
  <r>
    <x v="0"/>
    <n v="0"/>
    <n v="0"/>
    <n v="0"/>
    <n v="2590"/>
    <x v="2815"/>
    <x v="0"/>
    <x v="1"/>
    <x v="0"/>
    <s v="03.03.10"/>
    <x v="15"/>
    <x v="0"/>
    <x v="5"/>
    <s v="Receitas Da Câmara"/>
    <s v="03.03.10"/>
    <s v="Receitas Da Câmara"/>
    <s v="03.03.10"/>
    <x v="24"/>
    <x v="0"/>
    <x v="4"/>
    <x v="5"/>
    <x v="0"/>
    <x v="0"/>
    <x v="2"/>
    <x v="0"/>
    <x v="5"/>
    <s v="2025-06-20"/>
    <x v="1"/>
    <n v="25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748"/>
    <x v="2816"/>
    <x v="0"/>
    <x v="1"/>
    <x v="0"/>
    <s v="03.03.10"/>
    <x v="15"/>
    <x v="0"/>
    <x v="5"/>
    <s v="Receitas Da Câmara"/>
    <s v="03.03.10"/>
    <s v="Receitas Da Câmara"/>
    <s v="03.03.10"/>
    <x v="25"/>
    <x v="0"/>
    <x v="0"/>
    <x v="1"/>
    <x v="0"/>
    <x v="0"/>
    <x v="2"/>
    <x v="0"/>
    <x v="5"/>
    <s v="2025-06-20"/>
    <x v="1"/>
    <n v="474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25"/>
    <x v="2817"/>
    <x v="0"/>
    <x v="1"/>
    <x v="0"/>
    <s v="03.03.10"/>
    <x v="15"/>
    <x v="0"/>
    <x v="5"/>
    <s v="Receitas Da Câmara"/>
    <s v="03.03.10"/>
    <s v="Receitas Da Câmara"/>
    <s v="03.03.10"/>
    <x v="20"/>
    <x v="0"/>
    <x v="4"/>
    <x v="5"/>
    <x v="0"/>
    <x v="0"/>
    <x v="2"/>
    <x v="0"/>
    <x v="5"/>
    <s v="2025-06-20"/>
    <x v="1"/>
    <n v="6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900"/>
    <x v="2818"/>
    <x v="0"/>
    <x v="1"/>
    <x v="0"/>
    <s v="03.03.10"/>
    <x v="15"/>
    <x v="0"/>
    <x v="5"/>
    <s v="Receitas Da Câmara"/>
    <s v="03.03.10"/>
    <s v="Receitas Da Câmara"/>
    <s v="03.03.10"/>
    <x v="22"/>
    <x v="0"/>
    <x v="0"/>
    <x v="8"/>
    <x v="0"/>
    <x v="0"/>
    <x v="2"/>
    <x v="0"/>
    <x v="5"/>
    <s v="2025-06-20"/>
    <x v="1"/>
    <n v="2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20"/>
    <x v="2819"/>
    <x v="0"/>
    <x v="1"/>
    <x v="0"/>
    <s v="03.03.10"/>
    <x v="15"/>
    <x v="0"/>
    <x v="5"/>
    <s v="Receitas Da Câmara"/>
    <s v="03.03.10"/>
    <s v="Receitas Da Câmara"/>
    <s v="03.03.10"/>
    <x v="27"/>
    <x v="0"/>
    <x v="4"/>
    <x v="5"/>
    <x v="0"/>
    <x v="0"/>
    <x v="2"/>
    <x v="0"/>
    <x v="5"/>
    <s v="2025-06-20"/>
    <x v="1"/>
    <n v="22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
    <x v="2820"/>
    <x v="0"/>
    <x v="1"/>
    <x v="0"/>
    <s v="03.03.10"/>
    <x v="15"/>
    <x v="0"/>
    <x v="5"/>
    <s v="Receitas Da Câmara"/>
    <s v="03.03.10"/>
    <s v="Receitas Da Câmara"/>
    <s v="03.03.10"/>
    <x v="16"/>
    <x v="0"/>
    <x v="4"/>
    <x v="5"/>
    <x v="0"/>
    <x v="0"/>
    <x v="2"/>
    <x v="0"/>
    <x v="5"/>
    <s v="2025-06-20"/>
    <x v="1"/>
    <n v="1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360"/>
    <x v="2821"/>
    <x v="0"/>
    <x v="1"/>
    <x v="0"/>
    <s v="03.03.10"/>
    <x v="15"/>
    <x v="0"/>
    <x v="5"/>
    <s v="Receitas Da Câmara"/>
    <s v="03.03.10"/>
    <s v="Receitas Da Câmara"/>
    <s v="03.03.10"/>
    <x v="32"/>
    <x v="0"/>
    <x v="4"/>
    <x v="5"/>
    <x v="0"/>
    <x v="0"/>
    <x v="2"/>
    <x v="0"/>
    <x v="5"/>
    <s v="2025-06-20"/>
    <x v="1"/>
    <n v="3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325"/>
    <x v="2822"/>
    <x v="0"/>
    <x v="1"/>
    <x v="0"/>
    <s v="03.03.10"/>
    <x v="15"/>
    <x v="0"/>
    <x v="5"/>
    <s v="Receitas Da Câmara"/>
    <s v="03.03.10"/>
    <s v="Receitas Da Câmara"/>
    <s v="03.03.10"/>
    <x v="23"/>
    <x v="0"/>
    <x v="4"/>
    <x v="5"/>
    <x v="0"/>
    <x v="0"/>
    <x v="2"/>
    <x v="0"/>
    <x v="5"/>
    <s v="2025-06-23"/>
    <x v="1"/>
    <n v="113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80"/>
    <x v="2823"/>
    <x v="0"/>
    <x v="1"/>
    <x v="0"/>
    <s v="03.03.10"/>
    <x v="15"/>
    <x v="0"/>
    <x v="5"/>
    <s v="Receitas Da Câmara"/>
    <s v="03.03.10"/>
    <s v="Receitas Da Câmara"/>
    <s v="03.03.10"/>
    <x v="15"/>
    <x v="0"/>
    <x v="4"/>
    <x v="5"/>
    <x v="0"/>
    <x v="0"/>
    <x v="2"/>
    <x v="0"/>
    <x v="5"/>
    <s v="2025-06-23"/>
    <x v="1"/>
    <n v="2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9564"/>
    <x v="2824"/>
    <x v="0"/>
    <x v="1"/>
    <x v="0"/>
    <s v="03.03.10"/>
    <x v="15"/>
    <x v="0"/>
    <x v="5"/>
    <s v="Receitas Da Câmara"/>
    <s v="03.03.10"/>
    <s v="Receitas Da Câmara"/>
    <s v="03.03.10"/>
    <x v="25"/>
    <x v="0"/>
    <x v="0"/>
    <x v="1"/>
    <x v="0"/>
    <x v="0"/>
    <x v="2"/>
    <x v="0"/>
    <x v="5"/>
    <s v="2025-06-23"/>
    <x v="1"/>
    <n v="3956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41"/>
    <x v="2825"/>
    <x v="0"/>
    <x v="1"/>
    <x v="0"/>
    <s v="03.03.10"/>
    <x v="15"/>
    <x v="0"/>
    <x v="5"/>
    <s v="Receitas Da Câmara"/>
    <s v="03.03.10"/>
    <s v="Receitas Da Câmara"/>
    <s v="03.03.10"/>
    <x v="31"/>
    <x v="0"/>
    <x v="4"/>
    <x v="5"/>
    <x v="0"/>
    <x v="0"/>
    <x v="2"/>
    <x v="0"/>
    <x v="5"/>
    <s v="2025-06-23"/>
    <x v="1"/>
    <n v="341"/>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480"/>
    <x v="2826"/>
    <x v="0"/>
    <x v="1"/>
    <x v="0"/>
    <s v="03.03.10"/>
    <x v="15"/>
    <x v="0"/>
    <x v="5"/>
    <s v="Receitas Da Câmara"/>
    <s v="03.03.10"/>
    <s v="Receitas Da Câmara"/>
    <s v="03.03.10"/>
    <x v="30"/>
    <x v="0"/>
    <x v="4"/>
    <x v="5"/>
    <x v="0"/>
    <x v="0"/>
    <x v="2"/>
    <x v="0"/>
    <x v="5"/>
    <s v="2025-06-23"/>
    <x v="1"/>
    <n v="348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03850"/>
    <x v="2827"/>
    <x v="0"/>
    <x v="1"/>
    <x v="0"/>
    <s v="03.03.10"/>
    <x v="15"/>
    <x v="0"/>
    <x v="5"/>
    <s v="Receitas Da Câmara"/>
    <s v="03.03.10"/>
    <s v="Receitas Da Câmara"/>
    <s v="03.03.10"/>
    <x v="33"/>
    <x v="0"/>
    <x v="0"/>
    <x v="1"/>
    <x v="0"/>
    <x v="0"/>
    <x v="2"/>
    <x v="0"/>
    <x v="5"/>
    <s v="2025-06-23"/>
    <x v="1"/>
    <n v="1038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100"/>
    <x v="2828"/>
    <x v="0"/>
    <x v="1"/>
    <x v="0"/>
    <s v="03.03.10"/>
    <x v="15"/>
    <x v="0"/>
    <x v="5"/>
    <s v="Receitas Da Câmara"/>
    <s v="03.03.10"/>
    <s v="Receitas Da Câmara"/>
    <s v="03.03.10"/>
    <x v="22"/>
    <x v="0"/>
    <x v="0"/>
    <x v="8"/>
    <x v="0"/>
    <x v="0"/>
    <x v="2"/>
    <x v="0"/>
    <x v="5"/>
    <s v="2025-06-23"/>
    <x v="1"/>
    <n v="12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
    <x v="2829"/>
    <x v="0"/>
    <x v="1"/>
    <x v="0"/>
    <s v="03.03.10"/>
    <x v="15"/>
    <x v="0"/>
    <x v="5"/>
    <s v="Receitas Da Câmara"/>
    <s v="03.03.10"/>
    <s v="Receitas Da Câmara"/>
    <s v="03.03.10"/>
    <x v="16"/>
    <x v="0"/>
    <x v="4"/>
    <x v="5"/>
    <x v="0"/>
    <x v="0"/>
    <x v="2"/>
    <x v="0"/>
    <x v="5"/>
    <s v="2025-06-23"/>
    <x v="1"/>
    <n v="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200"/>
    <x v="2830"/>
    <x v="0"/>
    <x v="1"/>
    <x v="0"/>
    <s v="03.03.10"/>
    <x v="15"/>
    <x v="0"/>
    <x v="5"/>
    <s v="Receitas Da Câmara"/>
    <s v="03.03.10"/>
    <s v="Receitas Da Câmara"/>
    <s v="03.03.10"/>
    <x v="26"/>
    <x v="0"/>
    <x v="4"/>
    <x v="5"/>
    <x v="0"/>
    <x v="0"/>
    <x v="2"/>
    <x v="0"/>
    <x v="5"/>
    <s v="2025-06-23"/>
    <x v="1"/>
    <n v="7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610"/>
    <x v="2831"/>
    <x v="0"/>
    <x v="1"/>
    <x v="0"/>
    <s v="03.03.10"/>
    <x v="15"/>
    <x v="0"/>
    <x v="5"/>
    <s v="Receitas Da Câmara"/>
    <s v="03.03.10"/>
    <s v="Receitas Da Câmara"/>
    <s v="03.03.10"/>
    <x v="27"/>
    <x v="0"/>
    <x v="4"/>
    <x v="5"/>
    <x v="0"/>
    <x v="0"/>
    <x v="2"/>
    <x v="0"/>
    <x v="5"/>
    <s v="2025-06-23"/>
    <x v="1"/>
    <n v="56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335"/>
    <x v="2832"/>
    <x v="0"/>
    <x v="1"/>
    <x v="0"/>
    <s v="03.03.10"/>
    <x v="15"/>
    <x v="0"/>
    <x v="5"/>
    <s v="Receitas Da Câmara"/>
    <s v="03.03.10"/>
    <s v="Receitas Da Câmara"/>
    <s v="03.03.10"/>
    <x v="20"/>
    <x v="0"/>
    <x v="4"/>
    <x v="5"/>
    <x v="0"/>
    <x v="0"/>
    <x v="2"/>
    <x v="0"/>
    <x v="5"/>
    <s v="2025-06-23"/>
    <x v="1"/>
    <n v="733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920"/>
    <x v="2833"/>
    <x v="0"/>
    <x v="1"/>
    <x v="0"/>
    <s v="03.03.10"/>
    <x v="15"/>
    <x v="0"/>
    <x v="5"/>
    <s v="Receitas Da Câmara"/>
    <s v="03.03.10"/>
    <s v="Receitas Da Câmara"/>
    <s v="03.03.10"/>
    <x v="24"/>
    <x v="0"/>
    <x v="4"/>
    <x v="5"/>
    <x v="0"/>
    <x v="0"/>
    <x v="2"/>
    <x v="0"/>
    <x v="5"/>
    <s v="2025-06-23"/>
    <x v="1"/>
    <n v="492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33000"/>
    <x v="2834"/>
    <x v="0"/>
    <x v="0"/>
    <x v="0"/>
    <s v="01.27.04.09"/>
    <x v="64"/>
    <x v="1"/>
    <x v="1"/>
    <s v="Infra-Estruturas e Transportes"/>
    <s v="01.27.04"/>
    <s v="Infra-Estruturas e Transportes"/>
    <s v="01.27.04"/>
    <x v="5"/>
    <x v="0"/>
    <x v="0"/>
    <x v="1"/>
    <x v="0"/>
    <x v="1"/>
    <x v="1"/>
    <x v="0"/>
    <x v="6"/>
    <s v="2025-07-17"/>
    <x v="2"/>
    <n v="33000"/>
    <x v="0"/>
    <m/>
    <x v="0"/>
    <m/>
    <x v="328"/>
    <n v="100478784"/>
    <x v="0"/>
    <x v="0"/>
    <s v="Sinalização de Transito"/>
    <s v="ORI"/>
    <x v="0"/>
    <m/>
    <x v="0"/>
    <x v="0"/>
    <x v="0"/>
    <x v="0"/>
    <x v="0"/>
    <x v="0"/>
    <x v="0"/>
    <x v="0"/>
    <x v="0"/>
    <x v="0"/>
    <x v="0"/>
    <s v="Sinalização de Transito"/>
    <x v="0"/>
    <x v="0"/>
    <x v="0"/>
    <x v="0"/>
    <x v="1"/>
    <x v="0"/>
    <x v="0"/>
    <x v="0"/>
    <x v="0"/>
    <x v="0"/>
    <x v="0"/>
    <x v="0"/>
    <s v="Pagamento a favor de Art &amp; Letras Vanuska, referente a aquisição de 6 placas de sinalização para identificação de zonas de paragem dos carros, conforme anexo."/>
  </r>
  <r>
    <x v="0"/>
    <n v="0"/>
    <n v="0"/>
    <n v="0"/>
    <n v="862500"/>
    <x v="2835"/>
    <x v="0"/>
    <x v="0"/>
    <x v="0"/>
    <s v="01.25.04.22"/>
    <x v="9"/>
    <x v="2"/>
    <x v="2"/>
    <s v="Cultura"/>
    <s v="01.25.04"/>
    <s v="Cultura"/>
    <s v="01.25.04"/>
    <x v="4"/>
    <x v="0"/>
    <x v="2"/>
    <x v="3"/>
    <x v="0"/>
    <x v="1"/>
    <x v="0"/>
    <x v="0"/>
    <x v="7"/>
    <s v="2025-08-12"/>
    <x v="2"/>
    <n v="862500"/>
    <x v="0"/>
    <m/>
    <x v="0"/>
    <m/>
    <x v="406"/>
    <n v="100479697"/>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restante 50% da fatura referente a montagem de palco de festival no município de Calheta 2025, conforme anexo."/>
  </r>
  <r>
    <x v="1"/>
    <n v="0"/>
    <n v="0"/>
    <n v="0"/>
    <n v="151500"/>
    <x v="2836"/>
    <x v="0"/>
    <x v="0"/>
    <x v="0"/>
    <s v="01.27.07.09"/>
    <x v="7"/>
    <x v="1"/>
    <x v="1"/>
    <s v="Requalificação Urbana e Habitação 2"/>
    <s v="01.27.07"/>
    <s v="Requalificação Urbana e Habitação 2"/>
    <s v="01.27.07"/>
    <x v="2"/>
    <x v="0"/>
    <x v="0"/>
    <x v="1"/>
    <x v="0"/>
    <x v="1"/>
    <x v="1"/>
    <x v="0"/>
    <x v="7"/>
    <s v="2025-08-13"/>
    <x v="2"/>
    <n v="151500"/>
    <x v="0"/>
    <m/>
    <x v="0"/>
    <m/>
    <x v="74"/>
    <n v="100478380"/>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aquisição de serviços de transporte de matérias para as obras de requalificação urbana e ambiental de praia de Veneza, conforme anexo."/>
  </r>
  <r>
    <x v="1"/>
    <n v="0"/>
    <n v="0"/>
    <n v="0"/>
    <n v="800000"/>
    <x v="2837"/>
    <x v="0"/>
    <x v="0"/>
    <x v="0"/>
    <s v="01.27.06.41"/>
    <x v="16"/>
    <x v="1"/>
    <x v="1"/>
    <s v="Requalificação Urbana e habitação"/>
    <s v="01.27.06"/>
    <s v="Requalificação Urbana e habitação"/>
    <s v="01.27.06"/>
    <x v="29"/>
    <x v="0"/>
    <x v="0"/>
    <x v="1"/>
    <x v="0"/>
    <x v="1"/>
    <x v="1"/>
    <x v="0"/>
    <x v="8"/>
    <s v="2025-09-26"/>
    <x v="2"/>
    <n v="800000"/>
    <x v="0"/>
    <m/>
    <x v="0"/>
    <m/>
    <x v="70"/>
    <n v="100479507"/>
    <x v="0"/>
    <x v="0"/>
    <s v="Reabilitação de Jardins Infantis e Escolas do EBI"/>
    <s v="ORI"/>
    <x v="0"/>
    <s v="RJEBI"/>
    <x v="0"/>
    <x v="0"/>
    <x v="0"/>
    <x v="0"/>
    <x v="0"/>
    <x v="0"/>
    <x v="0"/>
    <x v="0"/>
    <x v="0"/>
    <x v="0"/>
    <x v="0"/>
    <s v="Reabilitação de Jardins Infantis e Escolas do EBI"/>
    <x v="0"/>
    <x v="0"/>
    <x v="0"/>
    <x v="0"/>
    <x v="1"/>
    <x v="0"/>
    <x v="0"/>
    <x v="1"/>
    <x v="0"/>
    <x v="0"/>
    <x v="0"/>
    <x v="0"/>
    <s v="Pagamento referente a reabilitação de jardim de Mato Correia, conforme anexo."/>
  </r>
  <r>
    <x v="0"/>
    <n v="0"/>
    <n v="0"/>
    <n v="0"/>
    <n v="35000"/>
    <x v="2838"/>
    <x v="0"/>
    <x v="0"/>
    <x v="0"/>
    <s v="01.25.05.12"/>
    <x v="2"/>
    <x v="2"/>
    <x v="2"/>
    <s v="Saúde"/>
    <s v="01.25.05"/>
    <s v="Saúde"/>
    <s v="01.25.05"/>
    <x v="3"/>
    <x v="0"/>
    <x v="1"/>
    <x v="2"/>
    <x v="0"/>
    <x v="1"/>
    <x v="0"/>
    <x v="0"/>
    <x v="9"/>
    <s v="2025-10-07"/>
    <x v="3"/>
    <n v="35000"/>
    <x v="0"/>
    <m/>
    <x v="0"/>
    <m/>
    <x v="407"/>
    <n v="100477863"/>
    <x v="0"/>
    <x v="0"/>
    <s v="Promoção e Inclusão Social"/>
    <s v="ORI"/>
    <x v="0"/>
    <m/>
    <x v="0"/>
    <x v="0"/>
    <x v="0"/>
    <x v="0"/>
    <x v="0"/>
    <x v="0"/>
    <x v="0"/>
    <x v="0"/>
    <x v="0"/>
    <x v="0"/>
    <x v="0"/>
    <s v="Promoção e Inclusão Social"/>
    <x v="0"/>
    <x v="0"/>
    <x v="0"/>
    <x v="0"/>
    <x v="1"/>
    <x v="0"/>
    <x v="0"/>
    <x v="0"/>
    <x v="0"/>
    <x v="0"/>
    <x v="0"/>
    <x v="0"/>
    <s v="Pagamento a favor de Agencia Funerária Go To Heaven, referente a aquisição de uma urna social a favor do malogrado Pedro mendes Furtado, conforme anexo."/>
  </r>
  <r>
    <x v="1"/>
    <n v="0"/>
    <n v="0"/>
    <n v="0"/>
    <n v="4000"/>
    <x v="2839"/>
    <x v="0"/>
    <x v="0"/>
    <x v="0"/>
    <s v="01.27.02.15"/>
    <x v="36"/>
    <x v="1"/>
    <x v="1"/>
    <s v="Saneamento básico"/>
    <s v="01.27.02"/>
    <s v="Saneamento básico"/>
    <s v="01.27.02"/>
    <x v="5"/>
    <x v="0"/>
    <x v="0"/>
    <x v="1"/>
    <x v="0"/>
    <x v="1"/>
    <x v="1"/>
    <x v="0"/>
    <x v="11"/>
    <s v="2025-12-01"/>
    <x v="3"/>
    <n v="4000"/>
    <x v="0"/>
    <m/>
    <x v="0"/>
    <m/>
    <x v="26"/>
    <n v="100474914"/>
    <x v="0"/>
    <x v="0"/>
    <s v="Transferência de Residuos Aterro Santiago"/>
    <s v="ORI"/>
    <x v="0"/>
    <m/>
    <x v="0"/>
    <x v="0"/>
    <x v="0"/>
    <x v="0"/>
    <x v="0"/>
    <x v="0"/>
    <x v="0"/>
    <x v="0"/>
    <x v="0"/>
    <x v="0"/>
    <x v="0"/>
    <s v="Transferência de Residuos Aterro Santiago"/>
    <x v="0"/>
    <x v="0"/>
    <x v="0"/>
    <x v="0"/>
    <x v="1"/>
    <x v="0"/>
    <x v="0"/>
    <x v="0"/>
    <x v="0"/>
    <x v="0"/>
    <x v="0"/>
    <x v="0"/>
    <s v="Pagamento a favor do Tesoureiro Municipal, pela a aquisição de serviços de confecção de tubos hidráulico para a viatura ST-20-XE afeto a transferência de resíduos sólidos e urbanos da CMSM, conforme anexo."/>
  </r>
  <r>
    <x v="0"/>
    <n v="0"/>
    <n v="0"/>
    <n v="0"/>
    <n v="180000"/>
    <x v="2840"/>
    <x v="0"/>
    <x v="0"/>
    <x v="0"/>
    <s v="01.28.03.07"/>
    <x v="17"/>
    <x v="3"/>
    <x v="3"/>
    <s v="Proteção Social"/>
    <s v="01.28.03"/>
    <s v="Proteção Social"/>
    <s v="01.28.03"/>
    <x v="4"/>
    <x v="0"/>
    <x v="2"/>
    <x v="3"/>
    <x v="0"/>
    <x v="1"/>
    <x v="0"/>
    <x v="0"/>
    <x v="11"/>
    <s v="2025-12-01"/>
    <x v="3"/>
    <n v="180000"/>
    <x v="0"/>
    <m/>
    <x v="0"/>
    <m/>
    <x v="32"/>
    <n v="100476920"/>
    <x v="0"/>
    <x v="0"/>
    <s v="Transporte escolar"/>
    <s v="ORI"/>
    <x v="0"/>
    <s v="TE"/>
    <x v="0"/>
    <x v="0"/>
    <x v="0"/>
    <x v="0"/>
    <x v="0"/>
    <x v="0"/>
    <x v="0"/>
    <x v="0"/>
    <x v="0"/>
    <x v="0"/>
    <x v="0"/>
    <s v="Transporte escolar"/>
    <x v="0"/>
    <x v="0"/>
    <x v="0"/>
    <x v="0"/>
    <x v="1"/>
    <x v="0"/>
    <x v="0"/>
    <x v="0"/>
    <x v="0"/>
    <x v="0"/>
    <x v="0"/>
    <x v="0"/>
    <s v="Aquisição de combustível para viaturas de transporte escolar."/>
  </r>
  <r>
    <x v="1"/>
    <n v="0"/>
    <n v="0"/>
    <n v="0"/>
    <n v="700000"/>
    <x v="2841"/>
    <x v="0"/>
    <x v="0"/>
    <x v="0"/>
    <s v="01.28.01.09"/>
    <x v="8"/>
    <x v="3"/>
    <x v="3"/>
    <s v="Habitação Social"/>
    <s v="01.28.01"/>
    <s v="Habitação Social"/>
    <s v="01.28.01"/>
    <x v="2"/>
    <x v="0"/>
    <x v="0"/>
    <x v="1"/>
    <x v="0"/>
    <x v="1"/>
    <x v="1"/>
    <x v="0"/>
    <x v="11"/>
    <s v="2025-12-02"/>
    <x v="3"/>
    <n v="700000"/>
    <x v="0"/>
    <m/>
    <x v="0"/>
    <m/>
    <x v="331"/>
    <n v="100480021"/>
    <x v="0"/>
    <x v="0"/>
    <s v="Construção e reabilitação de habitação de famílias Vulveraveis"/>
    <s v="ORI"/>
    <x v="0"/>
    <s v="HS"/>
    <x v="0"/>
    <x v="0"/>
    <x v="0"/>
    <x v="0"/>
    <x v="0"/>
    <x v="0"/>
    <x v="0"/>
    <x v="0"/>
    <x v="0"/>
    <x v="0"/>
    <x v="0"/>
    <s v="Construção e reabilitação de habitação de famílias Vulveraveis"/>
    <x v="0"/>
    <x v="0"/>
    <x v="0"/>
    <x v="0"/>
    <x v="1"/>
    <x v="0"/>
    <x v="0"/>
    <x v="0"/>
    <x v="0"/>
    <x v="0"/>
    <x v="0"/>
    <x v="0"/>
    <s v="Pagamento referente auto nº 1 da Empreitada de Requalificação Urbana e Ambiental de Aldeamento de Rebelados, construção de casas de palha, conforme anexo."/>
  </r>
  <r>
    <x v="1"/>
    <n v="0"/>
    <n v="0"/>
    <n v="0"/>
    <n v="72100"/>
    <x v="2842"/>
    <x v="0"/>
    <x v="0"/>
    <x v="0"/>
    <s v="01.28.01.09"/>
    <x v="8"/>
    <x v="3"/>
    <x v="3"/>
    <s v="Habitação Social"/>
    <s v="01.28.01"/>
    <s v="Habitação Social"/>
    <s v="01.28.01"/>
    <x v="2"/>
    <x v="0"/>
    <x v="0"/>
    <x v="1"/>
    <x v="0"/>
    <x v="1"/>
    <x v="1"/>
    <x v="0"/>
    <x v="11"/>
    <s v="2025-12-02"/>
    <x v="3"/>
    <n v="72100"/>
    <x v="0"/>
    <m/>
    <x v="0"/>
    <m/>
    <x v="213"/>
    <n v="100477455"/>
    <x v="0"/>
    <x v="0"/>
    <s v="Construção e reabilitação de habitação de famílias Vulveraveis"/>
    <s v="ORI"/>
    <x v="0"/>
    <s v="HS"/>
    <x v="0"/>
    <x v="0"/>
    <x v="0"/>
    <x v="0"/>
    <x v="0"/>
    <x v="0"/>
    <x v="0"/>
    <x v="0"/>
    <x v="0"/>
    <x v="0"/>
    <x v="0"/>
    <s v="Construção e reabilitação de habitação de famílias Vulveraveis"/>
    <x v="0"/>
    <x v="0"/>
    <x v="0"/>
    <x v="0"/>
    <x v="1"/>
    <x v="0"/>
    <x v="0"/>
    <x v="0"/>
    <x v="0"/>
    <x v="0"/>
    <x v="0"/>
    <x v="0"/>
    <s v="Pagamento a favor do Sr. Domingos Varela Oliveira, referente ao fabrico de portas e janelas para diferentes localidade do município, conforme anexo."/>
  </r>
  <r>
    <x v="0"/>
    <n v="0"/>
    <n v="0"/>
    <n v="0"/>
    <n v="30000"/>
    <x v="2843"/>
    <x v="0"/>
    <x v="0"/>
    <x v="0"/>
    <s v="01.25.05.12"/>
    <x v="2"/>
    <x v="2"/>
    <x v="2"/>
    <s v="Saúde"/>
    <s v="01.25.05"/>
    <s v="Saúde"/>
    <s v="01.25.05"/>
    <x v="3"/>
    <x v="0"/>
    <x v="1"/>
    <x v="2"/>
    <x v="0"/>
    <x v="1"/>
    <x v="0"/>
    <x v="0"/>
    <x v="11"/>
    <s v="2025-12-10"/>
    <x v="3"/>
    <n v="30000"/>
    <x v="0"/>
    <m/>
    <x v="0"/>
    <m/>
    <x v="282"/>
    <n v="100480014"/>
    <x v="0"/>
    <x v="0"/>
    <s v="Promoção e Inclusão Social"/>
    <s v="ORI"/>
    <x v="0"/>
    <m/>
    <x v="0"/>
    <x v="0"/>
    <x v="0"/>
    <x v="0"/>
    <x v="0"/>
    <x v="0"/>
    <x v="0"/>
    <x v="0"/>
    <x v="0"/>
    <x v="0"/>
    <x v="0"/>
    <s v="Promoção e Inclusão Social"/>
    <x v="0"/>
    <x v="0"/>
    <x v="0"/>
    <x v="0"/>
    <x v="1"/>
    <x v="0"/>
    <x v="0"/>
    <x v="0"/>
    <x v="0"/>
    <x v="0"/>
    <x v="0"/>
    <x v="0"/>
    <s v="Apoio social a favor da senhora Liliana da Veiga Ferreira Moreno, para tratamento de saúde em Dakar Senegal, conforme anexo."/>
  </r>
  <r>
    <x v="0"/>
    <n v="0"/>
    <n v="0"/>
    <n v="0"/>
    <n v="582796"/>
    <x v="2844"/>
    <x v="0"/>
    <x v="0"/>
    <x v="0"/>
    <s v="01.27.02.11"/>
    <x v="11"/>
    <x v="1"/>
    <x v="1"/>
    <s v="Saneamento básico"/>
    <s v="01.27.02"/>
    <s v="Saneamento básico"/>
    <s v="01.27.02"/>
    <x v="4"/>
    <x v="0"/>
    <x v="2"/>
    <x v="3"/>
    <x v="0"/>
    <x v="1"/>
    <x v="0"/>
    <x v="0"/>
    <x v="11"/>
    <s v="2025-12-18"/>
    <x v="3"/>
    <n v="582796"/>
    <x v="0"/>
    <m/>
    <x v="0"/>
    <m/>
    <x v="26"/>
    <n v="100474914"/>
    <x v="0"/>
    <x v="0"/>
    <s v="Reforço do saneamento básico"/>
    <s v="ORI"/>
    <x v="0"/>
    <m/>
    <x v="0"/>
    <x v="0"/>
    <x v="0"/>
    <x v="0"/>
    <x v="0"/>
    <x v="0"/>
    <x v="0"/>
    <x v="0"/>
    <x v="0"/>
    <x v="0"/>
    <x v="0"/>
    <s v="Reforço do saneamento básico"/>
    <x v="0"/>
    <x v="0"/>
    <x v="0"/>
    <x v="0"/>
    <x v="1"/>
    <x v="0"/>
    <x v="0"/>
    <x v="0"/>
    <x v="0"/>
    <x v="0"/>
    <x v="0"/>
    <x v="0"/>
    <s v="Pagamento referente a trabalhos de limpeza urbana no âmbito do Projeto Município Saudável, durante o mês de dezembro de 2025, conforme anexo."/>
  </r>
  <r>
    <x v="0"/>
    <n v="0"/>
    <n v="0"/>
    <n v="0"/>
    <n v="36540"/>
    <x v="2845"/>
    <x v="0"/>
    <x v="0"/>
    <x v="0"/>
    <s v="01.25.05.12"/>
    <x v="2"/>
    <x v="2"/>
    <x v="2"/>
    <s v="Saúde"/>
    <s v="01.25.05"/>
    <s v="Saúde"/>
    <s v="01.25.05"/>
    <x v="3"/>
    <x v="0"/>
    <x v="1"/>
    <x v="2"/>
    <x v="0"/>
    <x v="1"/>
    <x v="0"/>
    <x v="0"/>
    <x v="11"/>
    <s v="2025-12-23"/>
    <x v="3"/>
    <n v="36540"/>
    <x v="0"/>
    <m/>
    <x v="0"/>
    <m/>
    <x v="109"/>
    <n v="100479910"/>
    <x v="0"/>
    <x v="0"/>
    <s v="Promoção e Inclusão Social"/>
    <s v="ORI"/>
    <x v="0"/>
    <m/>
    <x v="0"/>
    <x v="0"/>
    <x v="0"/>
    <x v="0"/>
    <x v="0"/>
    <x v="0"/>
    <x v="0"/>
    <x v="0"/>
    <x v="0"/>
    <x v="0"/>
    <x v="0"/>
    <s v="Promoção e Inclusão Social"/>
    <x v="0"/>
    <x v="0"/>
    <x v="0"/>
    <x v="0"/>
    <x v="1"/>
    <x v="0"/>
    <x v="0"/>
    <x v="0"/>
    <x v="0"/>
    <x v="0"/>
    <x v="0"/>
    <x v="0"/>
    <s v="Apoio para famílias desfavorecidas, conforme proposta em anexo"/>
  </r>
  <r>
    <x v="1"/>
    <n v="0"/>
    <n v="0"/>
    <n v="0"/>
    <n v="1848"/>
    <x v="2846"/>
    <x v="0"/>
    <x v="0"/>
    <x v="0"/>
    <s v="01.23.04.14"/>
    <x v="24"/>
    <x v="5"/>
    <x v="6"/>
    <s v="Ambiente"/>
    <s v="01.23.04"/>
    <s v="Ambiente"/>
    <s v="01.23.04"/>
    <x v="2"/>
    <x v="0"/>
    <x v="0"/>
    <x v="1"/>
    <x v="0"/>
    <x v="1"/>
    <x v="1"/>
    <x v="0"/>
    <x v="1"/>
    <s v="2025-01-27"/>
    <x v="0"/>
    <n v="1848"/>
    <x v="0"/>
    <m/>
    <x v="0"/>
    <m/>
    <x v="9"/>
    <n v="100474696"/>
    <x v="0"/>
    <x v="1"/>
    <s v="Criação e Manutenção de Espaços Verdes"/>
    <s v="ORI"/>
    <x v="0"/>
    <s v="CMEV"/>
    <x v="0"/>
    <x v="0"/>
    <x v="0"/>
    <x v="0"/>
    <x v="0"/>
    <x v="0"/>
    <x v="0"/>
    <x v="0"/>
    <x v="0"/>
    <x v="0"/>
    <x v="0"/>
    <s v="Criação e Manutenção de Espaços Verdes"/>
    <x v="0"/>
    <x v="0"/>
    <x v="0"/>
    <x v="0"/>
    <x v="1"/>
    <x v="0"/>
    <x v="0"/>
    <x v="0"/>
    <x v="0"/>
    <x v="0"/>
    <x v="1"/>
    <x v="0"/>
    <s v="Pagamento a favor da senhora Lanira Monterio referente ao trabalhos dos espaços verdes, realizados durante o mês de janeiro 2025, conforme anexo "/>
  </r>
  <r>
    <x v="1"/>
    <n v="0"/>
    <n v="0"/>
    <n v="0"/>
    <n v="10472"/>
    <x v="2846"/>
    <x v="0"/>
    <x v="0"/>
    <x v="0"/>
    <s v="01.23.04.14"/>
    <x v="24"/>
    <x v="5"/>
    <x v="6"/>
    <s v="Ambiente"/>
    <s v="01.23.04"/>
    <s v="Ambiente"/>
    <s v="01.23.04"/>
    <x v="2"/>
    <x v="0"/>
    <x v="0"/>
    <x v="1"/>
    <x v="0"/>
    <x v="1"/>
    <x v="1"/>
    <x v="0"/>
    <x v="1"/>
    <s v="2025-01-27"/>
    <x v="0"/>
    <n v="10472"/>
    <x v="0"/>
    <m/>
    <x v="0"/>
    <m/>
    <x v="408"/>
    <n v="100479368"/>
    <x v="0"/>
    <x v="0"/>
    <s v="Criação e Manutenção de Espaços Verdes"/>
    <s v="ORI"/>
    <x v="0"/>
    <s v="CMEV"/>
    <x v="0"/>
    <x v="0"/>
    <x v="0"/>
    <x v="0"/>
    <x v="0"/>
    <x v="0"/>
    <x v="0"/>
    <x v="0"/>
    <x v="0"/>
    <x v="0"/>
    <x v="0"/>
    <s v="Criação e Manutenção de Espaços Verdes"/>
    <x v="0"/>
    <x v="0"/>
    <x v="0"/>
    <x v="0"/>
    <x v="1"/>
    <x v="0"/>
    <x v="0"/>
    <x v="0"/>
    <x v="0"/>
    <x v="0"/>
    <x v="0"/>
    <x v="0"/>
    <s v="Pagamento a favor da senhora Lanira Monterio referente ao trabalhos dos espaços verdes, realizados durante o mês de janeiro 2025, conforme anexo "/>
  </r>
  <r>
    <x v="1"/>
    <n v="0"/>
    <n v="0"/>
    <n v="0"/>
    <n v="841571"/>
    <x v="2847"/>
    <x v="0"/>
    <x v="0"/>
    <x v="0"/>
    <s v="03.16.15"/>
    <x v="0"/>
    <x v="0"/>
    <x v="0"/>
    <s v="Direção Financeira"/>
    <s v="03.16.15"/>
    <s v="Direção Financeira"/>
    <s v="03.16.15"/>
    <x v="53"/>
    <x v="0"/>
    <x v="0"/>
    <x v="1"/>
    <x v="0"/>
    <x v="0"/>
    <x v="1"/>
    <x v="0"/>
    <x v="1"/>
    <s v="2025-01-29"/>
    <x v="0"/>
    <n v="841571"/>
    <x v="0"/>
    <m/>
    <x v="0"/>
    <m/>
    <x v="148"/>
    <n v="100479525"/>
    <x v="0"/>
    <x v="0"/>
    <s v="Direção Financeira"/>
    <s v="ORI"/>
    <x v="0"/>
    <m/>
    <x v="0"/>
    <x v="0"/>
    <x v="0"/>
    <x v="0"/>
    <x v="0"/>
    <x v="0"/>
    <x v="0"/>
    <x v="0"/>
    <x v="0"/>
    <x v="0"/>
    <x v="0"/>
    <s v="Direção Financeira"/>
    <x v="0"/>
    <x v="0"/>
    <x v="0"/>
    <x v="0"/>
    <x v="0"/>
    <x v="0"/>
    <x v="0"/>
    <x v="0"/>
    <x v="0"/>
    <x v="0"/>
    <x v="0"/>
    <x v="0"/>
    <s v="Pagamento de uma parte da fatura referente a serviços de transporte de viaturas pertencente a CMSM, conforme anexo. "/>
  </r>
  <r>
    <x v="0"/>
    <n v="0"/>
    <n v="0"/>
    <n v="0"/>
    <n v="6000"/>
    <x v="2848"/>
    <x v="0"/>
    <x v="0"/>
    <x v="0"/>
    <s v="03.16.15"/>
    <x v="0"/>
    <x v="0"/>
    <x v="0"/>
    <s v="Direção Financeira"/>
    <s v="03.16.15"/>
    <s v="Direção Financeira"/>
    <s v="03.16.15"/>
    <x v="10"/>
    <x v="0"/>
    <x v="0"/>
    <x v="0"/>
    <x v="1"/>
    <x v="0"/>
    <x v="0"/>
    <x v="0"/>
    <x v="0"/>
    <s v="2025-02-03"/>
    <x v="0"/>
    <n v="6000"/>
    <x v="0"/>
    <m/>
    <x v="0"/>
    <m/>
    <x v="26"/>
    <n v="100474914"/>
    <x v="0"/>
    <x v="0"/>
    <s v="Direção Financeira"/>
    <s v="ORI"/>
    <x v="0"/>
    <m/>
    <x v="0"/>
    <x v="0"/>
    <x v="0"/>
    <x v="0"/>
    <x v="0"/>
    <x v="0"/>
    <x v="0"/>
    <x v="0"/>
    <x v="0"/>
    <x v="0"/>
    <x v="0"/>
    <s v="Direção Financeira"/>
    <x v="0"/>
    <x v="0"/>
    <x v="0"/>
    <x v="0"/>
    <x v="0"/>
    <x v="0"/>
    <x v="0"/>
    <x v="0"/>
    <x v="0"/>
    <x v="0"/>
    <x v="0"/>
    <x v="0"/>
    <s v="Pagamento a favor da Tesoureiro Municipal, pela compra de água destinada ao gabinete do Presidente da Câmara, confrome anexo."/>
  </r>
  <r>
    <x v="0"/>
    <n v="0"/>
    <n v="0"/>
    <n v="0"/>
    <n v="190"/>
    <x v="2849"/>
    <x v="0"/>
    <x v="1"/>
    <x v="0"/>
    <s v="80.02.10.02"/>
    <x v="29"/>
    <x v="4"/>
    <x v="4"/>
    <s v="Outros"/>
    <s v="80.02.10"/>
    <s v="Outros"/>
    <s v="80.02.10"/>
    <x v="58"/>
    <x v="0"/>
    <x v="6"/>
    <x v="1"/>
    <x v="1"/>
    <x v="2"/>
    <x v="2"/>
    <x v="0"/>
    <x v="2"/>
    <s v="2025-04-25"/>
    <x v="1"/>
    <n v="190"/>
    <x v="0"/>
    <m/>
    <x v="0"/>
    <m/>
    <x v="103"/>
    <n v="100474707"/>
    <x v="0"/>
    <x v="0"/>
    <s v="Retençoes STAPS"/>
    <s v="ORI"/>
    <x v="0"/>
    <s v="RSND"/>
    <x v="0"/>
    <x v="0"/>
    <x v="0"/>
    <x v="0"/>
    <x v="0"/>
    <x v="0"/>
    <x v="0"/>
    <x v="0"/>
    <x v="0"/>
    <x v="0"/>
    <x v="0"/>
    <s v="Retençoes STAPS"/>
    <x v="0"/>
    <x v="0"/>
    <x v="0"/>
    <x v="0"/>
    <x v="2"/>
    <x v="0"/>
    <x v="0"/>
    <x v="0"/>
    <x v="0"/>
    <x v="1"/>
    <x v="0"/>
    <x v="0"/>
    <s v="RETENCAO OT"/>
  </r>
  <r>
    <x v="0"/>
    <n v="0"/>
    <n v="0"/>
    <n v="0"/>
    <n v="112112"/>
    <x v="2850"/>
    <x v="0"/>
    <x v="1"/>
    <x v="0"/>
    <s v="03.03.10"/>
    <x v="15"/>
    <x v="0"/>
    <x v="5"/>
    <s v="Receitas Da Câmara"/>
    <s v="03.03.10"/>
    <s v="Receitas Da Câmara"/>
    <s v="03.03.10"/>
    <x v="18"/>
    <x v="0"/>
    <x v="4"/>
    <x v="6"/>
    <x v="0"/>
    <x v="0"/>
    <x v="2"/>
    <x v="0"/>
    <x v="1"/>
    <s v="2025-01-27"/>
    <x v="0"/>
    <n v="112112"/>
    <x v="0"/>
    <m/>
    <x v="0"/>
    <m/>
    <x v="26"/>
    <n v="100474914"/>
    <x v="0"/>
    <x v="0"/>
    <s v="Receitas Da Câmara"/>
    <s v="EXT"/>
    <x v="0"/>
    <s v="RDC"/>
    <x v="0"/>
    <x v="0"/>
    <x v="0"/>
    <x v="0"/>
    <x v="0"/>
    <x v="0"/>
    <x v="0"/>
    <x v="0"/>
    <x v="0"/>
    <x v="0"/>
    <x v="0"/>
    <s v="Receitas Da Câmara"/>
    <x v="0"/>
    <x v="0"/>
    <x v="0"/>
    <x v="0"/>
    <x v="0"/>
    <x v="0"/>
    <x v="0"/>
    <x v="0"/>
    <x v="0"/>
    <x v="0"/>
    <x v="0"/>
    <x v="0"/>
    <s v="Reposição deposito nº 889215145, conforme anexo. "/>
  </r>
  <r>
    <x v="0"/>
    <n v="0"/>
    <n v="0"/>
    <n v="0"/>
    <n v="75330"/>
    <x v="2851"/>
    <x v="0"/>
    <x v="0"/>
    <x v="0"/>
    <s v="03.16.15"/>
    <x v="0"/>
    <x v="0"/>
    <x v="0"/>
    <s v="Direção Financeira"/>
    <s v="03.16.15"/>
    <s v="Direção Financeira"/>
    <s v="03.16.15"/>
    <x v="82"/>
    <x v="0"/>
    <x v="0"/>
    <x v="1"/>
    <x v="0"/>
    <x v="0"/>
    <x v="0"/>
    <x v="0"/>
    <x v="0"/>
    <s v="2025-02-28"/>
    <x v="0"/>
    <n v="75330"/>
    <x v="0"/>
    <m/>
    <x v="0"/>
    <m/>
    <x v="159"/>
    <n v="100478381"/>
    <x v="0"/>
    <x v="0"/>
    <s v="Direção Financeira"/>
    <s v="ORI"/>
    <x v="0"/>
    <m/>
    <x v="0"/>
    <x v="0"/>
    <x v="0"/>
    <x v="0"/>
    <x v="0"/>
    <x v="0"/>
    <x v="0"/>
    <x v="0"/>
    <x v="0"/>
    <x v="0"/>
    <x v="0"/>
    <s v="Direção Financeira"/>
    <x v="0"/>
    <x v="0"/>
    <x v="0"/>
    <x v="0"/>
    <x v="0"/>
    <x v="0"/>
    <x v="0"/>
    <x v="0"/>
    <x v="0"/>
    <x v="0"/>
    <x v="0"/>
    <x v="0"/>
    <s v="Pagamento a favor de Comercio E Transporte Beta Gomes, pela aquisição de materail de limpeza destinada aos serviços da CMSM, conforme anexo."/>
  </r>
  <r>
    <x v="1"/>
    <n v="0"/>
    <n v="0"/>
    <n v="0"/>
    <n v="49896"/>
    <x v="2852"/>
    <x v="0"/>
    <x v="0"/>
    <x v="0"/>
    <s v="01.23.04.14"/>
    <x v="24"/>
    <x v="5"/>
    <x v="6"/>
    <s v="Ambiente"/>
    <s v="01.23.04"/>
    <s v="Ambiente"/>
    <s v="01.23.04"/>
    <x v="2"/>
    <x v="0"/>
    <x v="0"/>
    <x v="1"/>
    <x v="0"/>
    <x v="1"/>
    <x v="1"/>
    <x v="0"/>
    <x v="4"/>
    <s v="2025-03-04"/>
    <x v="0"/>
    <n v="49896"/>
    <x v="0"/>
    <m/>
    <x v="0"/>
    <m/>
    <x v="26"/>
    <n v="100474914"/>
    <x v="0"/>
    <x v="0"/>
    <s v="Criação e Manutenção de Espaços Verdes"/>
    <s v="ORI"/>
    <x v="0"/>
    <s v="CMEV"/>
    <x v="0"/>
    <x v="0"/>
    <x v="0"/>
    <x v="0"/>
    <x v="0"/>
    <x v="0"/>
    <x v="0"/>
    <x v="0"/>
    <x v="0"/>
    <x v="0"/>
    <x v="0"/>
    <s v="Criação e Manutenção de Espaços Verdes"/>
    <x v="0"/>
    <x v="0"/>
    <x v="0"/>
    <x v="0"/>
    <x v="1"/>
    <x v="0"/>
    <x v="0"/>
    <x v="0"/>
    <x v="0"/>
    <x v="0"/>
    <x v="0"/>
    <x v="0"/>
    <s v="Pagamento referente a limpeza de espaços verdes em Achada do Monte conforme proposta em anexo."/>
  </r>
  <r>
    <x v="0"/>
    <n v="0"/>
    <n v="0"/>
    <n v="0"/>
    <n v="29059"/>
    <x v="2853"/>
    <x v="0"/>
    <x v="1"/>
    <x v="0"/>
    <s v="80.02.01"/>
    <x v="28"/>
    <x v="4"/>
    <x v="4"/>
    <s v="Retenções Iur"/>
    <s v="80.02.01"/>
    <s v="Retenções Iur"/>
    <s v="80.02.01"/>
    <x v="52"/>
    <x v="0"/>
    <x v="6"/>
    <x v="1"/>
    <x v="1"/>
    <x v="2"/>
    <x v="2"/>
    <x v="0"/>
    <x v="2"/>
    <s v="2025-04-25"/>
    <x v="1"/>
    <n v="29059"/>
    <x v="0"/>
    <m/>
    <x v="0"/>
    <m/>
    <x v="9"/>
    <n v="100474696"/>
    <x v="0"/>
    <x v="0"/>
    <s v="Retenções Iur"/>
    <s v="ORI"/>
    <x v="0"/>
    <s v="RIUR"/>
    <x v="0"/>
    <x v="0"/>
    <x v="0"/>
    <x v="0"/>
    <x v="0"/>
    <x v="0"/>
    <x v="0"/>
    <x v="0"/>
    <x v="0"/>
    <x v="0"/>
    <x v="0"/>
    <s v="Retenções Iur"/>
    <x v="0"/>
    <x v="0"/>
    <x v="0"/>
    <x v="0"/>
    <x v="2"/>
    <x v="0"/>
    <x v="0"/>
    <x v="0"/>
    <x v="0"/>
    <x v="1"/>
    <x v="0"/>
    <x v="0"/>
    <s v="RETENCAO OT"/>
  </r>
  <r>
    <x v="0"/>
    <n v="0"/>
    <n v="0"/>
    <n v="0"/>
    <n v="36588"/>
    <x v="2854"/>
    <x v="0"/>
    <x v="1"/>
    <x v="0"/>
    <s v="80.02.10.01"/>
    <x v="10"/>
    <x v="4"/>
    <x v="4"/>
    <s v="Outros"/>
    <s v="80.02.10"/>
    <s v="Outros"/>
    <s v="80.02.10"/>
    <x v="55"/>
    <x v="0"/>
    <x v="6"/>
    <x v="1"/>
    <x v="1"/>
    <x v="2"/>
    <x v="2"/>
    <x v="0"/>
    <x v="2"/>
    <s v="2025-04-25"/>
    <x v="1"/>
    <n v="36588"/>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59143"/>
    <x v="2855"/>
    <x v="0"/>
    <x v="1"/>
    <x v="0"/>
    <s v="80.02.01"/>
    <x v="28"/>
    <x v="4"/>
    <x v="4"/>
    <s v="Retenções Iur"/>
    <s v="80.02.01"/>
    <s v="Retenções Iur"/>
    <s v="80.02.01"/>
    <x v="52"/>
    <x v="0"/>
    <x v="6"/>
    <x v="1"/>
    <x v="1"/>
    <x v="2"/>
    <x v="2"/>
    <x v="0"/>
    <x v="2"/>
    <s v="2025-04-25"/>
    <x v="1"/>
    <n v="59143"/>
    <x v="0"/>
    <m/>
    <x v="0"/>
    <m/>
    <x v="9"/>
    <n v="100474696"/>
    <x v="0"/>
    <x v="0"/>
    <s v="Retenções Iur"/>
    <s v="ORI"/>
    <x v="0"/>
    <s v="RIUR"/>
    <x v="0"/>
    <x v="0"/>
    <x v="0"/>
    <x v="0"/>
    <x v="0"/>
    <x v="0"/>
    <x v="0"/>
    <x v="0"/>
    <x v="0"/>
    <x v="0"/>
    <x v="0"/>
    <s v="Retenções Iur"/>
    <x v="0"/>
    <x v="0"/>
    <x v="0"/>
    <x v="0"/>
    <x v="2"/>
    <x v="0"/>
    <x v="0"/>
    <x v="0"/>
    <x v="0"/>
    <x v="1"/>
    <x v="0"/>
    <x v="0"/>
    <s v="RETENCAO OT"/>
  </r>
  <r>
    <x v="0"/>
    <n v="0"/>
    <n v="0"/>
    <n v="0"/>
    <n v="12000"/>
    <x v="2856"/>
    <x v="0"/>
    <x v="1"/>
    <x v="0"/>
    <s v="80.02.10.03"/>
    <x v="32"/>
    <x v="4"/>
    <x v="4"/>
    <s v="Outros"/>
    <s v="80.02.10"/>
    <s v="Outros"/>
    <s v="80.02.10"/>
    <x v="57"/>
    <x v="0"/>
    <x v="6"/>
    <x v="1"/>
    <x v="1"/>
    <x v="2"/>
    <x v="2"/>
    <x v="0"/>
    <x v="2"/>
    <s v="2025-04-25"/>
    <x v="1"/>
    <n v="12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73999"/>
    <x v="2857"/>
    <x v="0"/>
    <x v="1"/>
    <x v="0"/>
    <s v="80.02.10.01"/>
    <x v="10"/>
    <x v="4"/>
    <x v="4"/>
    <s v="Outros"/>
    <s v="80.02.10"/>
    <s v="Outros"/>
    <s v="80.02.10"/>
    <x v="55"/>
    <x v="0"/>
    <x v="6"/>
    <x v="1"/>
    <x v="1"/>
    <x v="2"/>
    <x v="2"/>
    <x v="0"/>
    <x v="2"/>
    <s v="2025-04-25"/>
    <x v="1"/>
    <n v="73999"/>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450"/>
    <x v="2858"/>
    <x v="0"/>
    <x v="1"/>
    <x v="0"/>
    <s v="80.02.10.02"/>
    <x v="29"/>
    <x v="4"/>
    <x v="4"/>
    <s v="Outros"/>
    <s v="80.02.10"/>
    <s v="Outros"/>
    <s v="80.02.10"/>
    <x v="58"/>
    <x v="0"/>
    <x v="6"/>
    <x v="1"/>
    <x v="1"/>
    <x v="2"/>
    <x v="2"/>
    <x v="0"/>
    <x v="2"/>
    <s v="2025-04-25"/>
    <x v="1"/>
    <n v="450"/>
    <x v="0"/>
    <m/>
    <x v="0"/>
    <m/>
    <x v="103"/>
    <n v="100474707"/>
    <x v="0"/>
    <x v="0"/>
    <s v="Retençoes STAPS"/>
    <s v="ORI"/>
    <x v="0"/>
    <s v="RSND"/>
    <x v="0"/>
    <x v="0"/>
    <x v="0"/>
    <x v="0"/>
    <x v="0"/>
    <x v="0"/>
    <x v="0"/>
    <x v="0"/>
    <x v="0"/>
    <x v="0"/>
    <x v="0"/>
    <s v="Retençoes STAPS"/>
    <x v="0"/>
    <x v="0"/>
    <x v="0"/>
    <x v="0"/>
    <x v="2"/>
    <x v="0"/>
    <x v="0"/>
    <x v="0"/>
    <x v="0"/>
    <x v="1"/>
    <x v="0"/>
    <x v="0"/>
    <s v="RETENCAO OT"/>
  </r>
  <r>
    <x v="0"/>
    <n v="0"/>
    <n v="0"/>
    <n v="0"/>
    <n v="5085"/>
    <x v="2859"/>
    <x v="0"/>
    <x v="1"/>
    <x v="0"/>
    <s v="80.02.10.26"/>
    <x v="35"/>
    <x v="4"/>
    <x v="4"/>
    <s v="Outros"/>
    <s v="80.02.10"/>
    <s v="Outros"/>
    <s v="80.02.10"/>
    <x v="59"/>
    <x v="0"/>
    <x v="6"/>
    <x v="14"/>
    <x v="1"/>
    <x v="2"/>
    <x v="2"/>
    <x v="0"/>
    <x v="2"/>
    <s v="2025-04-25"/>
    <x v="1"/>
    <n v="5085"/>
    <x v="0"/>
    <m/>
    <x v="0"/>
    <m/>
    <x v="106"/>
    <n v="100479277"/>
    <x v="0"/>
    <x v="0"/>
    <s v="Retenção Sansung"/>
    <s v="ORI"/>
    <x v="0"/>
    <s v="RS"/>
    <x v="0"/>
    <x v="0"/>
    <x v="0"/>
    <x v="0"/>
    <x v="0"/>
    <x v="0"/>
    <x v="0"/>
    <x v="0"/>
    <x v="0"/>
    <x v="0"/>
    <x v="0"/>
    <s v="Retenção Sansung"/>
    <x v="0"/>
    <x v="0"/>
    <x v="0"/>
    <x v="0"/>
    <x v="2"/>
    <x v="0"/>
    <x v="0"/>
    <x v="0"/>
    <x v="0"/>
    <x v="1"/>
    <x v="0"/>
    <x v="0"/>
    <s v="RETENCAO OT"/>
  </r>
  <r>
    <x v="0"/>
    <n v="0"/>
    <n v="0"/>
    <n v="0"/>
    <n v="8379"/>
    <x v="2860"/>
    <x v="0"/>
    <x v="1"/>
    <x v="0"/>
    <s v="80.02.01"/>
    <x v="28"/>
    <x v="4"/>
    <x v="4"/>
    <s v="Retenções Iur"/>
    <s v="80.02.01"/>
    <s v="Retenções Iur"/>
    <s v="80.02.01"/>
    <x v="52"/>
    <x v="0"/>
    <x v="6"/>
    <x v="1"/>
    <x v="1"/>
    <x v="2"/>
    <x v="2"/>
    <x v="0"/>
    <x v="2"/>
    <s v="2025-04-25"/>
    <x v="1"/>
    <n v="8379"/>
    <x v="0"/>
    <m/>
    <x v="0"/>
    <m/>
    <x v="9"/>
    <n v="100474696"/>
    <x v="0"/>
    <x v="0"/>
    <s v="Retenções Iur"/>
    <s v="ORI"/>
    <x v="0"/>
    <s v="RIUR"/>
    <x v="0"/>
    <x v="0"/>
    <x v="0"/>
    <x v="0"/>
    <x v="0"/>
    <x v="0"/>
    <x v="0"/>
    <x v="0"/>
    <x v="0"/>
    <x v="0"/>
    <x v="0"/>
    <s v="Retenções Iur"/>
    <x v="0"/>
    <x v="0"/>
    <x v="0"/>
    <x v="0"/>
    <x v="2"/>
    <x v="0"/>
    <x v="0"/>
    <x v="0"/>
    <x v="0"/>
    <x v="1"/>
    <x v="0"/>
    <x v="0"/>
    <s v="RETENCAO OT"/>
  </r>
  <r>
    <x v="0"/>
    <n v="0"/>
    <n v="0"/>
    <n v="0"/>
    <n v="6240"/>
    <x v="2861"/>
    <x v="0"/>
    <x v="1"/>
    <x v="0"/>
    <s v="80.02.10.01"/>
    <x v="10"/>
    <x v="4"/>
    <x v="4"/>
    <s v="Outros"/>
    <s v="80.02.10"/>
    <s v="Outros"/>
    <s v="80.02.10"/>
    <x v="55"/>
    <x v="0"/>
    <x v="6"/>
    <x v="1"/>
    <x v="1"/>
    <x v="2"/>
    <x v="2"/>
    <x v="0"/>
    <x v="2"/>
    <s v="2025-04-25"/>
    <x v="1"/>
    <n v="624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50000"/>
    <x v="2862"/>
    <x v="0"/>
    <x v="0"/>
    <x v="0"/>
    <s v="01.25.04.22"/>
    <x v="9"/>
    <x v="2"/>
    <x v="2"/>
    <s v="Cultura"/>
    <s v="01.25.04"/>
    <s v="Cultura"/>
    <s v="01.25.04"/>
    <x v="4"/>
    <x v="0"/>
    <x v="2"/>
    <x v="3"/>
    <x v="0"/>
    <x v="1"/>
    <x v="0"/>
    <x v="0"/>
    <x v="5"/>
    <s v="2025-06-02"/>
    <x v="1"/>
    <n v="50000"/>
    <x v="0"/>
    <m/>
    <x v="0"/>
    <m/>
    <x v="26"/>
    <n v="10047491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a Tesoureiro Municipal, referente a 50% de montagem de palco para festCinzas da atividades comemorativas da 2ª edição do Calheta Gastrofest Cinzas, conforme anexo."/>
  </r>
  <r>
    <x v="0"/>
    <n v="0"/>
    <n v="0"/>
    <n v="0"/>
    <n v="14600"/>
    <x v="2863"/>
    <x v="0"/>
    <x v="0"/>
    <x v="0"/>
    <s v="03.16.15"/>
    <x v="0"/>
    <x v="0"/>
    <x v="0"/>
    <s v="Direção Financeira"/>
    <s v="03.16.15"/>
    <s v="Direção Financeira"/>
    <s v="03.16.15"/>
    <x v="40"/>
    <x v="0"/>
    <x v="0"/>
    <x v="1"/>
    <x v="0"/>
    <x v="0"/>
    <x v="0"/>
    <x v="0"/>
    <x v="5"/>
    <s v="2025-06-26"/>
    <x v="1"/>
    <n v="14600"/>
    <x v="0"/>
    <m/>
    <x v="0"/>
    <m/>
    <x v="98"/>
    <n v="100477243"/>
    <x v="0"/>
    <x v="0"/>
    <s v="Direção Financeira"/>
    <s v="ORI"/>
    <x v="0"/>
    <m/>
    <x v="0"/>
    <x v="0"/>
    <x v="0"/>
    <x v="0"/>
    <x v="0"/>
    <x v="0"/>
    <x v="0"/>
    <x v="0"/>
    <x v="0"/>
    <x v="0"/>
    <x v="0"/>
    <s v="Direção Financeira"/>
    <x v="0"/>
    <x v="0"/>
    <x v="0"/>
    <x v="0"/>
    <x v="0"/>
    <x v="0"/>
    <x v="0"/>
    <x v="0"/>
    <x v="0"/>
    <x v="0"/>
    <x v="0"/>
    <x v="0"/>
    <s v="Pagamento referente a almoço servido aos executivos camararias no âmbito da terceira reunião extraordinária da CMSM e a delegação no âmbito de eletrificação das zonas de SM, conforme anexo. "/>
  </r>
  <r>
    <x v="1"/>
    <n v="0"/>
    <n v="0"/>
    <n v="0"/>
    <n v="387950"/>
    <x v="2864"/>
    <x v="0"/>
    <x v="0"/>
    <x v="0"/>
    <s v="01.28.01.09"/>
    <x v="8"/>
    <x v="3"/>
    <x v="3"/>
    <s v="Habitação Social"/>
    <s v="01.28.01"/>
    <s v="Habitação Social"/>
    <s v="01.28.01"/>
    <x v="2"/>
    <x v="0"/>
    <x v="0"/>
    <x v="1"/>
    <x v="0"/>
    <x v="1"/>
    <x v="1"/>
    <x v="0"/>
    <x v="5"/>
    <s v="2025-06-27"/>
    <x v="1"/>
    <n v="387950"/>
    <x v="0"/>
    <m/>
    <x v="0"/>
    <m/>
    <x v="379"/>
    <n v="100478964"/>
    <x v="0"/>
    <x v="0"/>
    <s v="Construção e reabilitação de habitação de famílias Vulveraveis"/>
    <s v="ORI"/>
    <x v="0"/>
    <s v="HS"/>
    <x v="0"/>
    <x v="0"/>
    <x v="0"/>
    <x v="0"/>
    <x v="0"/>
    <x v="0"/>
    <x v="0"/>
    <x v="0"/>
    <x v="0"/>
    <x v="0"/>
    <x v="0"/>
    <s v="Construção e reabilitação de habitação de famílias Vulveraveis"/>
    <x v="0"/>
    <x v="0"/>
    <x v="0"/>
    <x v="0"/>
    <x v="1"/>
    <x v="0"/>
    <x v="0"/>
    <x v="0"/>
    <x v="0"/>
    <x v="0"/>
    <x v="0"/>
    <x v="0"/>
    <s v="Pagamento a favor de Jose Almeida Carpintaria Comercio Marcenaria, rente a aquisição de portas e janelas e cobertura de habitação social, conforme anexo."/>
  </r>
  <r>
    <x v="1"/>
    <n v="0"/>
    <n v="0"/>
    <n v="0"/>
    <n v="13000"/>
    <x v="2865"/>
    <x v="0"/>
    <x v="0"/>
    <x v="0"/>
    <s v="01.25.02.23"/>
    <x v="13"/>
    <x v="2"/>
    <x v="2"/>
    <s v="desporto"/>
    <s v="01.25.02"/>
    <s v="desporto"/>
    <s v="01.25.02"/>
    <x v="2"/>
    <x v="0"/>
    <x v="0"/>
    <x v="1"/>
    <x v="0"/>
    <x v="1"/>
    <x v="1"/>
    <x v="0"/>
    <x v="5"/>
    <s v="2025-06-26"/>
    <x v="1"/>
    <n v="13000"/>
    <x v="0"/>
    <m/>
    <x v="0"/>
    <m/>
    <x v="26"/>
    <n v="10047491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Tesoureiro Municipal, referente prémios aos vencedores da corrida atletismo a ser realizado na festa são Pedro 2025, conforme anexo. "/>
  </r>
  <r>
    <x v="0"/>
    <n v="0"/>
    <n v="0"/>
    <n v="0"/>
    <n v="369000"/>
    <x v="2866"/>
    <x v="0"/>
    <x v="0"/>
    <x v="0"/>
    <s v="01.28.03.07"/>
    <x v="17"/>
    <x v="3"/>
    <x v="3"/>
    <s v="Proteção Social"/>
    <s v="01.28.03"/>
    <s v="Proteção Social"/>
    <s v="01.28.03"/>
    <x v="4"/>
    <x v="0"/>
    <x v="2"/>
    <x v="3"/>
    <x v="0"/>
    <x v="1"/>
    <x v="0"/>
    <x v="0"/>
    <x v="6"/>
    <s v="2025-07-23"/>
    <x v="2"/>
    <n v="369000"/>
    <x v="0"/>
    <m/>
    <x v="0"/>
    <m/>
    <x v="308"/>
    <n v="100477690"/>
    <x v="0"/>
    <x v="0"/>
    <s v="Transporte escolar"/>
    <s v="ORI"/>
    <x v="0"/>
    <s v="TE"/>
    <x v="0"/>
    <x v="0"/>
    <x v="0"/>
    <x v="0"/>
    <x v="0"/>
    <x v="0"/>
    <x v="0"/>
    <x v="0"/>
    <x v="0"/>
    <x v="0"/>
    <x v="0"/>
    <s v="Transporte escolar"/>
    <x v="0"/>
    <x v="0"/>
    <x v="0"/>
    <x v="0"/>
    <x v="1"/>
    <x v="0"/>
    <x v="0"/>
    <x v="0"/>
    <x v="0"/>
    <x v="0"/>
    <x v="0"/>
    <x v="0"/>
    <s v="Pagamento a favor de Automendes, pela aquisição de Penus para as viatura afeto aos serviços de Transporte Escolar da CMSM, conforme anexo.   "/>
  </r>
  <r>
    <x v="0"/>
    <n v="0"/>
    <n v="0"/>
    <n v="0"/>
    <n v="3000"/>
    <x v="2867"/>
    <x v="0"/>
    <x v="0"/>
    <x v="0"/>
    <s v="01.25.05.12"/>
    <x v="2"/>
    <x v="2"/>
    <x v="2"/>
    <s v="Saúde"/>
    <s v="01.25.05"/>
    <s v="Saúde"/>
    <s v="01.25.05"/>
    <x v="3"/>
    <x v="0"/>
    <x v="1"/>
    <x v="2"/>
    <x v="0"/>
    <x v="1"/>
    <x v="0"/>
    <x v="0"/>
    <x v="6"/>
    <s v="2025-07-30"/>
    <x v="2"/>
    <n v="3000"/>
    <x v="0"/>
    <m/>
    <x v="0"/>
    <m/>
    <x v="338"/>
    <n v="100479960"/>
    <x v="0"/>
    <x v="0"/>
    <s v="Promoção e Inclusão Social"/>
    <s v="ORI"/>
    <x v="0"/>
    <m/>
    <x v="0"/>
    <x v="0"/>
    <x v="0"/>
    <x v="0"/>
    <x v="0"/>
    <x v="0"/>
    <x v="0"/>
    <x v="0"/>
    <x v="0"/>
    <x v="0"/>
    <x v="0"/>
    <s v="Promoção e Inclusão Social"/>
    <x v="0"/>
    <x v="0"/>
    <x v="0"/>
    <x v="0"/>
    <x v="1"/>
    <x v="0"/>
    <x v="0"/>
    <x v="0"/>
    <x v="0"/>
    <x v="0"/>
    <x v="0"/>
    <x v="0"/>
    <s v="Apoio para aquisição de cesta básica, conforme proposta em anexo."/>
  </r>
  <r>
    <x v="0"/>
    <n v="0"/>
    <n v="0"/>
    <n v="0"/>
    <n v="330"/>
    <x v="2868"/>
    <x v="0"/>
    <x v="0"/>
    <x v="0"/>
    <s v="03.16.17"/>
    <x v="45"/>
    <x v="0"/>
    <x v="0"/>
    <s v="Direção Proteção Civil"/>
    <s v="03.16.17"/>
    <s v="Direção Proteção Civil"/>
    <s v="03.16.17"/>
    <x v="76"/>
    <x v="0"/>
    <x v="0"/>
    <x v="1"/>
    <x v="0"/>
    <x v="0"/>
    <x v="0"/>
    <x v="0"/>
    <x v="7"/>
    <s v="2025-08-26"/>
    <x v="2"/>
    <n v="330"/>
    <x v="0"/>
    <m/>
    <x v="0"/>
    <m/>
    <x v="9"/>
    <n v="100474696"/>
    <x v="0"/>
    <x v="1"/>
    <s v="Direção Proteção Civil"/>
    <s v="ORI"/>
    <x v="0"/>
    <m/>
    <x v="0"/>
    <x v="0"/>
    <x v="0"/>
    <x v="0"/>
    <x v="0"/>
    <x v="0"/>
    <x v="0"/>
    <x v="0"/>
    <x v="0"/>
    <x v="0"/>
    <x v="0"/>
    <s v="Direção Proteção Civil"/>
    <x v="0"/>
    <x v="0"/>
    <x v="0"/>
    <x v="0"/>
    <x v="0"/>
    <x v="0"/>
    <x v="0"/>
    <x v="0"/>
    <x v="0"/>
    <x v="0"/>
    <x v="1"/>
    <x v="0"/>
    <s v="Pagamento de salário referente a 08-2025"/>
  </r>
  <r>
    <x v="0"/>
    <n v="0"/>
    <n v="0"/>
    <n v="0"/>
    <n v="873"/>
    <x v="2868"/>
    <x v="0"/>
    <x v="0"/>
    <x v="0"/>
    <s v="03.16.17"/>
    <x v="45"/>
    <x v="0"/>
    <x v="0"/>
    <s v="Direção Proteção Civil"/>
    <s v="03.16.17"/>
    <s v="Direção Proteção Civil"/>
    <s v="03.16.17"/>
    <x v="46"/>
    <x v="0"/>
    <x v="0"/>
    <x v="1"/>
    <x v="0"/>
    <x v="0"/>
    <x v="0"/>
    <x v="0"/>
    <x v="7"/>
    <s v="2025-08-26"/>
    <x v="2"/>
    <n v="873"/>
    <x v="0"/>
    <m/>
    <x v="0"/>
    <m/>
    <x v="9"/>
    <n v="100474696"/>
    <x v="0"/>
    <x v="1"/>
    <s v="Direção Proteção Civil"/>
    <s v="ORI"/>
    <x v="0"/>
    <m/>
    <x v="0"/>
    <x v="0"/>
    <x v="0"/>
    <x v="0"/>
    <x v="0"/>
    <x v="0"/>
    <x v="0"/>
    <x v="0"/>
    <x v="0"/>
    <x v="0"/>
    <x v="0"/>
    <s v="Direção Proteção Civil"/>
    <x v="0"/>
    <x v="0"/>
    <x v="0"/>
    <x v="0"/>
    <x v="0"/>
    <x v="0"/>
    <x v="0"/>
    <x v="0"/>
    <x v="0"/>
    <x v="0"/>
    <x v="1"/>
    <x v="0"/>
    <s v="Pagamento de salário referente a 08-2025"/>
  </r>
  <r>
    <x v="0"/>
    <n v="0"/>
    <n v="0"/>
    <n v="0"/>
    <n v="3757"/>
    <x v="2868"/>
    <x v="0"/>
    <x v="0"/>
    <x v="0"/>
    <s v="03.16.17"/>
    <x v="45"/>
    <x v="0"/>
    <x v="0"/>
    <s v="Direção Proteção Civil"/>
    <s v="03.16.17"/>
    <s v="Direção Proteção Civil"/>
    <s v="03.16.17"/>
    <x v="42"/>
    <x v="0"/>
    <x v="0"/>
    <x v="1"/>
    <x v="1"/>
    <x v="0"/>
    <x v="0"/>
    <x v="0"/>
    <x v="7"/>
    <s v="2025-08-26"/>
    <x v="2"/>
    <n v="3757"/>
    <x v="0"/>
    <m/>
    <x v="0"/>
    <m/>
    <x v="9"/>
    <n v="100474696"/>
    <x v="0"/>
    <x v="1"/>
    <s v="Direção Proteção Civil"/>
    <s v="ORI"/>
    <x v="0"/>
    <m/>
    <x v="0"/>
    <x v="0"/>
    <x v="0"/>
    <x v="0"/>
    <x v="0"/>
    <x v="0"/>
    <x v="0"/>
    <x v="0"/>
    <x v="0"/>
    <x v="0"/>
    <x v="0"/>
    <s v="Direção Proteção Civil"/>
    <x v="0"/>
    <x v="0"/>
    <x v="0"/>
    <x v="0"/>
    <x v="0"/>
    <x v="0"/>
    <x v="0"/>
    <x v="0"/>
    <x v="0"/>
    <x v="0"/>
    <x v="1"/>
    <x v="0"/>
    <s v="Pagamento de salário referente a 08-2025"/>
  </r>
  <r>
    <x v="0"/>
    <n v="0"/>
    <n v="0"/>
    <n v="0"/>
    <n v="1109"/>
    <x v="2868"/>
    <x v="0"/>
    <x v="0"/>
    <x v="0"/>
    <s v="03.16.17"/>
    <x v="45"/>
    <x v="0"/>
    <x v="0"/>
    <s v="Direção Proteção Civil"/>
    <s v="03.16.17"/>
    <s v="Direção Proteção Civil"/>
    <s v="03.16.17"/>
    <x v="76"/>
    <x v="0"/>
    <x v="0"/>
    <x v="1"/>
    <x v="0"/>
    <x v="0"/>
    <x v="0"/>
    <x v="0"/>
    <x v="7"/>
    <s v="2025-08-26"/>
    <x v="2"/>
    <n v="1109"/>
    <x v="0"/>
    <m/>
    <x v="0"/>
    <m/>
    <x v="220"/>
    <n v="100474802"/>
    <x v="0"/>
    <x v="8"/>
    <s v="Direção Proteção Civil"/>
    <s v="ORI"/>
    <x v="0"/>
    <m/>
    <x v="0"/>
    <x v="0"/>
    <x v="0"/>
    <x v="0"/>
    <x v="0"/>
    <x v="0"/>
    <x v="0"/>
    <x v="0"/>
    <x v="0"/>
    <x v="0"/>
    <x v="0"/>
    <s v="Direção Proteção Civil"/>
    <x v="0"/>
    <x v="0"/>
    <x v="0"/>
    <x v="0"/>
    <x v="0"/>
    <x v="0"/>
    <x v="0"/>
    <x v="0"/>
    <x v="0"/>
    <x v="0"/>
    <x v="8"/>
    <x v="0"/>
    <s v="Pagamento de salário referente a 08-2025"/>
  </r>
  <r>
    <x v="0"/>
    <n v="0"/>
    <n v="0"/>
    <n v="0"/>
    <n v="2935"/>
    <x v="2868"/>
    <x v="0"/>
    <x v="0"/>
    <x v="0"/>
    <s v="03.16.17"/>
    <x v="45"/>
    <x v="0"/>
    <x v="0"/>
    <s v="Direção Proteção Civil"/>
    <s v="03.16.17"/>
    <s v="Direção Proteção Civil"/>
    <s v="03.16.17"/>
    <x v="46"/>
    <x v="0"/>
    <x v="0"/>
    <x v="1"/>
    <x v="0"/>
    <x v="0"/>
    <x v="0"/>
    <x v="0"/>
    <x v="7"/>
    <s v="2025-08-26"/>
    <x v="2"/>
    <n v="2935"/>
    <x v="0"/>
    <m/>
    <x v="0"/>
    <m/>
    <x v="220"/>
    <n v="100474802"/>
    <x v="0"/>
    <x v="8"/>
    <s v="Direção Proteção Civil"/>
    <s v="ORI"/>
    <x v="0"/>
    <m/>
    <x v="0"/>
    <x v="0"/>
    <x v="0"/>
    <x v="0"/>
    <x v="0"/>
    <x v="0"/>
    <x v="0"/>
    <x v="0"/>
    <x v="0"/>
    <x v="0"/>
    <x v="0"/>
    <s v="Direção Proteção Civil"/>
    <x v="0"/>
    <x v="0"/>
    <x v="0"/>
    <x v="0"/>
    <x v="0"/>
    <x v="0"/>
    <x v="0"/>
    <x v="0"/>
    <x v="0"/>
    <x v="0"/>
    <x v="8"/>
    <x v="0"/>
    <s v="Pagamento de salário referente a 08-2025"/>
  </r>
  <r>
    <x v="0"/>
    <n v="0"/>
    <n v="0"/>
    <n v="0"/>
    <n v="12623"/>
    <x v="2868"/>
    <x v="0"/>
    <x v="0"/>
    <x v="0"/>
    <s v="03.16.17"/>
    <x v="45"/>
    <x v="0"/>
    <x v="0"/>
    <s v="Direção Proteção Civil"/>
    <s v="03.16.17"/>
    <s v="Direção Proteção Civil"/>
    <s v="03.16.17"/>
    <x v="42"/>
    <x v="0"/>
    <x v="0"/>
    <x v="1"/>
    <x v="1"/>
    <x v="0"/>
    <x v="0"/>
    <x v="0"/>
    <x v="7"/>
    <s v="2025-08-26"/>
    <x v="2"/>
    <n v="12623"/>
    <x v="0"/>
    <m/>
    <x v="0"/>
    <m/>
    <x v="220"/>
    <n v="100474802"/>
    <x v="0"/>
    <x v="8"/>
    <s v="Direção Proteção Civil"/>
    <s v="ORI"/>
    <x v="0"/>
    <m/>
    <x v="0"/>
    <x v="0"/>
    <x v="0"/>
    <x v="0"/>
    <x v="0"/>
    <x v="0"/>
    <x v="0"/>
    <x v="0"/>
    <x v="0"/>
    <x v="0"/>
    <x v="0"/>
    <s v="Direção Proteção Civil"/>
    <x v="0"/>
    <x v="0"/>
    <x v="0"/>
    <x v="0"/>
    <x v="0"/>
    <x v="0"/>
    <x v="0"/>
    <x v="0"/>
    <x v="0"/>
    <x v="0"/>
    <x v="8"/>
    <x v="0"/>
    <s v="Pagamento de salário referente a 08-2025"/>
  </r>
  <r>
    <x v="0"/>
    <n v="0"/>
    <n v="0"/>
    <n v="0"/>
    <n v="39"/>
    <x v="2868"/>
    <x v="0"/>
    <x v="0"/>
    <x v="0"/>
    <s v="03.16.17"/>
    <x v="45"/>
    <x v="0"/>
    <x v="0"/>
    <s v="Direção Proteção Civil"/>
    <s v="03.16.17"/>
    <s v="Direção Proteção Civil"/>
    <s v="03.16.17"/>
    <x v="76"/>
    <x v="0"/>
    <x v="0"/>
    <x v="1"/>
    <x v="0"/>
    <x v="0"/>
    <x v="0"/>
    <x v="0"/>
    <x v="7"/>
    <s v="2025-08-26"/>
    <x v="2"/>
    <n v="39"/>
    <x v="0"/>
    <m/>
    <x v="0"/>
    <m/>
    <x v="104"/>
    <n v="100478986"/>
    <x v="0"/>
    <x v="10"/>
    <s v="Direção Proteção Civil"/>
    <s v="ORI"/>
    <x v="0"/>
    <m/>
    <x v="0"/>
    <x v="0"/>
    <x v="0"/>
    <x v="0"/>
    <x v="0"/>
    <x v="0"/>
    <x v="0"/>
    <x v="0"/>
    <x v="0"/>
    <x v="0"/>
    <x v="0"/>
    <s v="Direção Proteção Civil"/>
    <x v="0"/>
    <x v="0"/>
    <x v="0"/>
    <x v="0"/>
    <x v="0"/>
    <x v="0"/>
    <x v="0"/>
    <x v="0"/>
    <x v="0"/>
    <x v="0"/>
    <x v="10"/>
    <x v="0"/>
    <s v="Pagamento de salário referente a 08-2025"/>
  </r>
  <r>
    <x v="0"/>
    <n v="0"/>
    <n v="0"/>
    <n v="0"/>
    <n v="105"/>
    <x v="2868"/>
    <x v="0"/>
    <x v="0"/>
    <x v="0"/>
    <s v="03.16.17"/>
    <x v="45"/>
    <x v="0"/>
    <x v="0"/>
    <s v="Direção Proteção Civil"/>
    <s v="03.16.17"/>
    <s v="Direção Proteção Civil"/>
    <s v="03.16.17"/>
    <x v="46"/>
    <x v="0"/>
    <x v="0"/>
    <x v="1"/>
    <x v="0"/>
    <x v="0"/>
    <x v="0"/>
    <x v="0"/>
    <x v="7"/>
    <s v="2025-08-26"/>
    <x v="2"/>
    <n v="105"/>
    <x v="0"/>
    <m/>
    <x v="0"/>
    <m/>
    <x v="104"/>
    <n v="100478986"/>
    <x v="0"/>
    <x v="10"/>
    <s v="Direção Proteção Civil"/>
    <s v="ORI"/>
    <x v="0"/>
    <m/>
    <x v="0"/>
    <x v="0"/>
    <x v="0"/>
    <x v="0"/>
    <x v="0"/>
    <x v="0"/>
    <x v="0"/>
    <x v="0"/>
    <x v="0"/>
    <x v="0"/>
    <x v="0"/>
    <s v="Direção Proteção Civil"/>
    <x v="0"/>
    <x v="0"/>
    <x v="0"/>
    <x v="0"/>
    <x v="0"/>
    <x v="0"/>
    <x v="0"/>
    <x v="0"/>
    <x v="0"/>
    <x v="0"/>
    <x v="10"/>
    <x v="0"/>
    <s v="Pagamento de salário referente a 08-2025"/>
  </r>
  <r>
    <x v="0"/>
    <n v="0"/>
    <n v="0"/>
    <n v="0"/>
    <n v="456"/>
    <x v="2868"/>
    <x v="0"/>
    <x v="0"/>
    <x v="0"/>
    <s v="03.16.17"/>
    <x v="45"/>
    <x v="0"/>
    <x v="0"/>
    <s v="Direção Proteção Civil"/>
    <s v="03.16.17"/>
    <s v="Direção Proteção Civil"/>
    <s v="03.16.17"/>
    <x v="42"/>
    <x v="0"/>
    <x v="0"/>
    <x v="1"/>
    <x v="1"/>
    <x v="0"/>
    <x v="0"/>
    <x v="0"/>
    <x v="7"/>
    <s v="2025-08-26"/>
    <x v="2"/>
    <n v="456"/>
    <x v="0"/>
    <m/>
    <x v="0"/>
    <m/>
    <x v="104"/>
    <n v="100478986"/>
    <x v="0"/>
    <x v="10"/>
    <s v="Direção Proteção Civil"/>
    <s v="ORI"/>
    <x v="0"/>
    <m/>
    <x v="0"/>
    <x v="0"/>
    <x v="0"/>
    <x v="0"/>
    <x v="0"/>
    <x v="0"/>
    <x v="0"/>
    <x v="0"/>
    <x v="0"/>
    <x v="0"/>
    <x v="0"/>
    <s v="Direção Proteção Civil"/>
    <x v="0"/>
    <x v="0"/>
    <x v="0"/>
    <x v="0"/>
    <x v="0"/>
    <x v="0"/>
    <x v="0"/>
    <x v="0"/>
    <x v="0"/>
    <x v="0"/>
    <x v="10"/>
    <x v="0"/>
    <s v="Pagamento de salário referente a 08-2025"/>
  </r>
  <r>
    <x v="0"/>
    <n v="0"/>
    <n v="0"/>
    <n v="0"/>
    <n v="585"/>
    <x v="2868"/>
    <x v="0"/>
    <x v="0"/>
    <x v="0"/>
    <s v="03.16.17"/>
    <x v="45"/>
    <x v="0"/>
    <x v="0"/>
    <s v="Direção Proteção Civil"/>
    <s v="03.16.17"/>
    <s v="Direção Proteção Civil"/>
    <s v="03.16.17"/>
    <x v="76"/>
    <x v="0"/>
    <x v="0"/>
    <x v="1"/>
    <x v="0"/>
    <x v="0"/>
    <x v="0"/>
    <x v="0"/>
    <x v="7"/>
    <s v="2025-08-26"/>
    <x v="2"/>
    <n v="585"/>
    <x v="0"/>
    <m/>
    <x v="0"/>
    <m/>
    <x v="89"/>
    <n v="100474706"/>
    <x v="0"/>
    <x v="5"/>
    <s v="Direção Proteção Civil"/>
    <s v="ORI"/>
    <x v="0"/>
    <m/>
    <x v="0"/>
    <x v="0"/>
    <x v="0"/>
    <x v="0"/>
    <x v="0"/>
    <x v="0"/>
    <x v="0"/>
    <x v="0"/>
    <x v="0"/>
    <x v="0"/>
    <x v="0"/>
    <s v="Direção Proteção Civil"/>
    <x v="0"/>
    <x v="0"/>
    <x v="0"/>
    <x v="0"/>
    <x v="0"/>
    <x v="0"/>
    <x v="0"/>
    <x v="0"/>
    <x v="0"/>
    <x v="0"/>
    <x v="5"/>
    <x v="0"/>
    <s v="Pagamento de salário referente a 08-2025"/>
  </r>
  <r>
    <x v="0"/>
    <n v="0"/>
    <n v="0"/>
    <n v="0"/>
    <n v="1549"/>
    <x v="2868"/>
    <x v="0"/>
    <x v="0"/>
    <x v="0"/>
    <s v="03.16.17"/>
    <x v="45"/>
    <x v="0"/>
    <x v="0"/>
    <s v="Direção Proteção Civil"/>
    <s v="03.16.17"/>
    <s v="Direção Proteção Civil"/>
    <s v="03.16.17"/>
    <x v="46"/>
    <x v="0"/>
    <x v="0"/>
    <x v="1"/>
    <x v="0"/>
    <x v="0"/>
    <x v="0"/>
    <x v="0"/>
    <x v="7"/>
    <s v="2025-08-26"/>
    <x v="2"/>
    <n v="1549"/>
    <x v="0"/>
    <m/>
    <x v="0"/>
    <m/>
    <x v="89"/>
    <n v="100474706"/>
    <x v="0"/>
    <x v="5"/>
    <s v="Direção Proteção Civil"/>
    <s v="ORI"/>
    <x v="0"/>
    <m/>
    <x v="0"/>
    <x v="0"/>
    <x v="0"/>
    <x v="0"/>
    <x v="0"/>
    <x v="0"/>
    <x v="0"/>
    <x v="0"/>
    <x v="0"/>
    <x v="0"/>
    <x v="0"/>
    <s v="Direção Proteção Civil"/>
    <x v="0"/>
    <x v="0"/>
    <x v="0"/>
    <x v="0"/>
    <x v="0"/>
    <x v="0"/>
    <x v="0"/>
    <x v="0"/>
    <x v="0"/>
    <x v="0"/>
    <x v="5"/>
    <x v="0"/>
    <s v="Pagamento de salário referente a 08-2025"/>
  </r>
  <r>
    <x v="0"/>
    <n v="0"/>
    <n v="0"/>
    <n v="0"/>
    <n v="6666"/>
    <x v="2868"/>
    <x v="0"/>
    <x v="0"/>
    <x v="0"/>
    <s v="03.16.17"/>
    <x v="45"/>
    <x v="0"/>
    <x v="0"/>
    <s v="Direção Proteção Civil"/>
    <s v="03.16.17"/>
    <s v="Direção Proteção Civil"/>
    <s v="03.16.17"/>
    <x v="42"/>
    <x v="0"/>
    <x v="0"/>
    <x v="1"/>
    <x v="1"/>
    <x v="0"/>
    <x v="0"/>
    <x v="0"/>
    <x v="7"/>
    <s v="2025-08-26"/>
    <x v="2"/>
    <n v="6666"/>
    <x v="0"/>
    <m/>
    <x v="0"/>
    <m/>
    <x v="89"/>
    <n v="100474706"/>
    <x v="0"/>
    <x v="5"/>
    <s v="Direção Proteção Civil"/>
    <s v="ORI"/>
    <x v="0"/>
    <m/>
    <x v="0"/>
    <x v="0"/>
    <x v="0"/>
    <x v="0"/>
    <x v="0"/>
    <x v="0"/>
    <x v="0"/>
    <x v="0"/>
    <x v="0"/>
    <x v="0"/>
    <x v="0"/>
    <s v="Direção Proteção Civil"/>
    <x v="0"/>
    <x v="0"/>
    <x v="0"/>
    <x v="0"/>
    <x v="0"/>
    <x v="0"/>
    <x v="0"/>
    <x v="0"/>
    <x v="0"/>
    <x v="0"/>
    <x v="5"/>
    <x v="0"/>
    <s v="Pagamento de salário referente a 08-2025"/>
  </r>
  <r>
    <x v="0"/>
    <n v="0"/>
    <n v="0"/>
    <n v="0"/>
    <n v="39"/>
    <x v="2868"/>
    <x v="0"/>
    <x v="0"/>
    <x v="0"/>
    <s v="03.16.17"/>
    <x v="45"/>
    <x v="0"/>
    <x v="0"/>
    <s v="Direção Proteção Civil"/>
    <s v="03.16.17"/>
    <s v="Direção Proteção Civil"/>
    <s v="03.16.17"/>
    <x v="76"/>
    <x v="0"/>
    <x v="0"/>
    <x v="1"/>
    <x v="0"/>
    <x v="0"/>
    <x v="0"/>
    <x v="0"/>
    <x v="7"/>
    <s v="2025-08-26"/>
    <x v="2"/>
    <n v="39"/>
    <x v="0"/>
    <m/>
    <x v="0"/>
    <m/>
    <x v="105"/>
    <n v="100478987"/>
    <x v="0"/>
    <x v="9"/>
    <s v="Direção Proteção Civil"/>
    <s v="ORI"/>
    <x v="0"/>
    <m/>
    <x v="0"/>
    <x v="0"/>
    <x v="0"/>
    <x v="0"/>
    <x v="0"/>
    <x v="0"/>
    <x v="0"/>
    <x v="0"/>
    <x v="0"/>
    <x v="0"/>
    <x v="0"/>
    <s v="Direção Proteção Civil"/>
    <x v="0"/>
    <x v="0"/>
    <x v="0"/>
    <x v="0"/>
    <x v="0"/>
    <x v="0"/>
    <x v="0"/>
    <x v="0"/>
    <x v="0"/>
    <x v="0"/>
    <x v="9"/>
    <x v="0"/>
    <s v="Pagamento de salário referente a 08-2025"/>
  </r>
  <r>
    <x v="0"/>
    <n v="0"/>
    <n v="0"/>
    <n v="0"/>
    <n v="105"/>
    <x v="2868"/>
    <x v="0"/>
    <x v="0"/>
    <x v="0"/>
    <s v="03.16.17"/>
    <x v="45"/>
    <x v="0"/>
    <x v="0"/>
    <s v="Direção Proteção Civil"/>
    <s v="03.16.17"/>
    <s v="Direção Proteção Civil"/>
    <s v="03.16.17"/>
    <x v="46"/>
    <x v="0"/>
    <x v="0"/>
    <x v="1"/>
    <x v="0"/>
    <x v="0"/>
    <x v="0"/>
    <x v="0"/>
    <x v="7"/>
    <s v="2025-08-26"/>
    <x v="2"/>
    <n v="105"/>
    <x v="0"/>
    <m/>
    <x v="0"/>
    <m/>
    <x v="105"/>
    <n v="100478987"/>
    <x v="0"/>
    <x v="9"/>
    <s v="Direção Proteção Civil"/>
    <s v="ORI"/>
    <x v="0"/>
    <m/>
    <x v="0"/>
    <x v="0"/>
    <x v="0"/>
    <x v="0"/>
    <x v="0"/>
    <x v="0"/>
    <x v="0"/>
    <x v="0"/>
    <x v="0"/>
    <x v="0"/>
    <x v="0"/>
    <s v="Direção Proteção Civil"/>
    <x v="0"/>
    <x v="0"/>
    <x v="0"/>
    <x v="0"/>
    <x v="0"/>
    <x v="0"/>
    <x v="0"/>
    <x v="0"/>
    <x v="0"/>
    <x v="0"/>
    <x v="9"/>
    <x v="0"/>
    <s v="Pagamento de salário referente a 08-2025"/>
  </r>
  <r>
    <x v="0"/>
    <n v="0"/>
    <n v="0"/>
    <n v="0"/>
    <n v="456"/>
    <x v="2868"/>
    <x v="0"/>
    <x v="0"/>
    <x v="0"/>
    <s v="03.16.17"/>
    <x v="45"/>
    <x v="0"/>
    <x v="0"/>
    <s v="Direção Proteção Civil"/>
    <s v="03.16.17"/>
    <s v="Direção Proteção Civil"/>
    <s v="03.16.17"/>
    <x v="42"/>
    <x v="0"/>
    <x v="0"/>
    <x v="1"/>
    <x v="1"/>
    <x v="0"/>
    <x v="0"/>
    <x v="0"/>
    <x v="7"/>
    <s v="2025-08-26"/>
    <x v="2"/>
    <n v="456"/>
    <x v="0"/>
    <m/>
    <x v="0"/>
    <m/>
    <x v="105"/>
    <n v="100478987"/>
    <x v="0"/>
    <x v="9"/>
    <s v="Direção Proteção Civil"/>
    <s v="ORI"/>
    <x v="0"/>
    <m/>
    <x v="0"/>
    <x v="0"/>
    <x v="0"/>
    <x v="0"/>
    <x v="0"/>
    <x v="0"/>
    <x v="0"/>
    <x v="0"/>
    <x v="0"/>
    <x v="0"/>
    <x v="0"/>
    <s v="Direção Proteção Civil"/>
    <x v="0"/>
    <x v="0"/>
    <x v="0"/>
    <x v="0"/>
    <x v="0"/>
    <x v="0"/>
    <x v="0"/>
    <x v="0"/>
    <x v="0"/>
    <x v="0"/>
    <x v="9"/>
    <x v="0"/>
    <s v="Pagamento de salário referente a 08-2025"/>
  </r>
  <r>
    <x v="0"/>
    <n v="0"/>
    <n v="0"/>
    <n v="0"/>
    <n v="7565"/>
    <x v="2868"/>
    <x v="0"/>
    <x v="0"/>
    <x v="0"/>
    <s v="03.16.17"/>
    <x v="45"/>
    <x v="0"/>
    <x v="0"/>
    <s v="Direção Proteção Civil"/>
    <s v="03.16.17"/>
    <s v="Direção Proteção Civil"/>
    <s v="03.16.17"/>
    <x v="76"/>
    <x v="0"/>
    <x v="0"/>
    <x v="1"/>
    <x v="0"/>
    <x v="0"/>
    <x v="0"/>
    <x v="0"/>
    <x v="7"/>
    <s v="2025-08-26"/>
    <x v="2"/>
    <n v="7565"/>
    <x v="0"/>
    <m/>
    <x v="0"/>
    <m/>
    <x v="26"/>
    <n v="100474914"/>
    <x v="0"/>
    <x v="0"/>
    <s v="Direção Proteção Civil"/>
    <s v="ORI"/>
    <x v="0"/>
    <m/>
    <x v="0"/>
    <x v="0"/>
    <x v="0"/>
    <x v="0"/>
    <x v="0"/>
    <x v="0"/>
    <x v="0"/>
    <x v="0"/>
    <x v="0"/>
    <x v="0"/>
    <x v="0"/>
    <s v="Direção Proteção Civil"/>
    <x v="0"/>
    <x v="0"/>
    <x v="0"/>
    <x v="0"/>
    <x v="0"/>
    <x v="0"/>
    <x v="0"/>
    <x v="0"/>
    <x v="0"/>
    <x v="0"/>
    <x v="0"/>
    <x v="0"/>
    <s v="Pagamento de salário referente a 08-2025"/>
  </r>
  <r>
    <x v="0"/>
    <n v="0"/>
    <n v="0"/>
    <n v="0"/>
    <n v="20016"/>
    <x v="2868"/>
    <x v="0"/>
    <x v="0"/>
    <x v="0"/>
    <s v="03.16.17"/>
    <x v="45"/>
    <x v="0"/>
    <x v="0"/>
    <s v="Direção Proteção Civil"/>
    <s v="03.16.17"/>
    <s v="Direção Proteção Civil"/>
    <s v="03.16.17"/>
    <x v="46"/>
    <x v="0"/>
    <x v="0"/>
    <x v="1"/>
    <x v="0"/>
    <x v="0"/>
    <x v="0"/>
    <x v="0"/>
    <x v="7"/>
    <s v="2025-08-26"/>
    <x v="2"/>
    <n v="20016"/>
    <x v="0"/>
    <m/>
    <x v="0"/>
    <m/>
    <x v="26"/>
    <n v="100474914"/>
    <x v="0"/>
    <x v="0"/>
    <s v="Direção Proteção Civil"/>
    <s v="ORI"/>
    <x v="0"/>
    <m/>
    <x v="0"/>
    <x v="0"/>
    <x v="0"/>
    <x v="0"/>
    <x v="0"/>
    <x v="0"/>
    <x v="0"/>
    <x v="0"/>
    <x v="0"/>
    <x v="0"/>
    <x v="0"/>
    <s v="Direção Proteção Civil"/>
    <x v="0"/>
    <x v="0"/>
    <x v="0"/>
    <x v="0"/>
    <x v="0"/>
    <x v="0"/>
    <x v="0"/>
    <x v="0"/>
    <x v="0"/>
    <x v="0"/>
    <x v="0"/>
    <x v="0"/>
    <s v="Pagamento de salário referente a 08-2025"/>
  </r>
  <r>
    <x v="0"/>
    <n v="0"/>
    <n v="0"/>
    <n v="0"/>
    <n v="86042"/>
    <x v="2868"/>
    <x v="0"/>
    <x v="0"/>
    <x v="0"/>
    <s v="03.16.17"/>
    <x v="45"/>
    <x v="0"/>
    <x v="0"/>
    <s v="Direção Proteção Civil"/>
    <s v="03.16.17"/>
    <s v="Direção Proteção Civil"/>
    <s v="03.16.17"/>
    <x v="42"/>
    <x v="0"/>
    <x v="0"/>
    <x v="1"/>
    <x v="1"/>
    <x v="0"/>
    <x v="0"/>
    <x v="0"/>
    <x v="7"/>
    <s v="2025-08-26"/>
    <x v="2"/>
    <n v="86042"/>
    <x v="0"/>
    <m/>
    <x v="0"/>
    <m/>
    <x v="26"/>
    <n v="100474914"/>
    <x v="0"/>
    <x v="0"/>
    <s v="Direção Proteção Civil"/>
    <s v="ORI"/>
    <x v="0"/>
    <m/>
    <x v="0"/>
    <x v="0"/>
    <x v="0"/>
    <x v="0"/>
    <x v="0"/>
    <x v="0"/>
    <x v="0"/>
    <x v="0"/>
    <x v="0"/>
    <x v="0"/>
    <x v="0"/>
    <s v="Direção Proteção Civil"/>
    <x v="0"/>
    <x v="0"/>
    <x v="0"/>
    <x v="0"/>
    <x v="0"/>
    <x v="0"/>
    <x v="0"/>
    <x v="0"/>
    <x v="0"/>
    <x v="0"/>
    <x v="0"/>
    <x v="0"/>
    <s v="Pagamento de salário referente a 08-2025"/>
  </r>
  <r>
    <x v="1"/>
    <n v="0"/>
    <n v="0"/>
    <n v="0"/>
    <n v="363000"/>
    <x v="2869"/>
    <x v="0"/>
    <x v="0"/>
    <x v="0"/>
    <s v="01.27.07.09"/>
    <x v="7"/>
    <x v="1"/>
    <x v="1"/>
    <s v="Requalificação Urbana e Habitação 2"/>
    <s v="01.27.07"/>
    <s v="Requalificação Urbana e Habitação 2"/>
    <s v="01.27.07"/>
    <x v="2"/>
    <x v="0"/>
    <x v="0"/>
    <x v="1"/>
    <x v="0"/>
    <x v="1"/>
    <x v="1"/>
    <x v="0"/>
    <x v="9"/>
    <s v="2025-10-29"/>
    <x v="3"/>
    <n v="363000"/>
    <x v="0"/>
    <m/>
    <x v="0"/>
    <m/>
    <x v="138"/>
    <n v="100478943"/>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aquisição de 300 sacos de cimentos, e 28 toneladas de brita e arreia, para trabalhos da construção de muros de suporte em Veneza, conforme anexo."/>
  </r>
  <r>
    <x v="1"/>
    <n v="0"/>
    <n v="0"/>
    <n v="0"/>
    <n v="5000"/>
    <x v="2870"/>
    <x v="0"/>
    <x v="1"/>
    <x v="0"/>
    <s v="03.03.10"/>
    <x v="15"/>
    <x v="0"/>
    <x v="5"/>
    <s v="Receitas Da Câmara"/>
    <s v="03.03.10"/>
    <s v="Receitas Da Câmara"/>
    <s v="03.03.10"/>
    <x v="37"/>
    <x v="0"/>
    <x v="5"/>
    <x v="10"/>
    <x v="0"/>
    <x v="0"/>
    <x v="2"/>
    <x v="0"/>
    <x v="10"/>
    <s v="2025-11-20"/>
    <x v="3"/>
    <n v="5000"/>
    <x v="0"/>
    <m/>
    <x v="0"/>
    <m/>
    <x v="26"/>
    <n v="100474914"/>
    <x v="0"/>
    <x v="0"/>
    <s v="Receitas Da Câmara"/>
    <s v="EXT"/>
    <x v="0"/>
    <s v="RDC"/>
    <x v="0"/>
    <x v="0"/>
    <x v="0"/>
    <x v="0"/>
    <x v="0"/>
    <x v="0"/>
    <x v="0"/>
    <x v="0"/>
    <x v="0"/>
    <x v="0"/>
    <x v="0"/>
    <s v="Receitas Da Câmara"/>
    <x v="0"/>
    <x v="0"/>
    <x v="0"/>
    <x v="0"/>
    <x v="0"/>
    <x v="0"/>
    <x v="0"/>
    <x v="0"/>
    <x v="0"/>
    <x v="0"/>
    <x v="0"/>
    <x v="0"/>
    <s v="Recebimento da contribuição vitimais Chuvas  nov /25, conforme anexo."/>
  </r>
  <r>
    <x v="2"/>
    <n v="0"/>
    <n v="0"/>
    <n v="0"/>
    <n v="16466"/>
    <x v="2871"/>
    <x v="0"/>
    <x v="0"/>
    <x v="0"/>
    <s v="80.02.10.21"/>
    <x v="19"/>
    <x v="4"/>
    <x v="4"/>
    <s v="Outros"/>
    <s v="80.02.10"/>
    <s v="Outros"/>
    <s v="80.02.10"/>
    <x v="35"/>
    <x v="0"/>
    <x v="3"/>
    <x v="4"/>
    <x v="1"/>
    <x v="2"/>
    <x v="0"/>
    <x v="0"/>
    <x v="11"/>
    <s v="2025-12-19"/>
    <x v="3"/>
    <n v="16466"/>
    <x v="0"/>
    <m/>
    <x v="0"/>
    <m/>
    <x v="43"/>
    <n v="100023049"/>
    <x v="0"/>
    <x v="0"/>
    <s v="Retenções Descontos Judiciais"/>
    <s v="ORI"/>
    <x v="0"/>
    <m/>
    <x v="0"/>
    <x v="0"/>
    <x v="0"/>
    <x v="0"/>
    <x v="0"/>
    <x v="0"/>
    <x v="0"/>
    <x v="0"/>
    <x v="0"/>
    <x v="0"/>
    <x v="0"/>
    <s v="Retenções Descontos Judiciais"/>
    <x v="0"/>
    <x v="0"/>
    <x v="0"/>
    <x v="0"/>
    <x v="2"/>
    <x v="0"/>
    <x v="0"/>
    <x v="0"/>
    <x v="0"/>
    <x v="1"/>
    <x v="0"/>
    <x v="0"/>
    <s v="Transferência a favor do Tribunal da Comarca do Tarrafal, pelos descontos retidos no salario do Sr. João Cardoso Monteiro referente a Novembro e Dezembro 2025, conforme documento em anexo. "/>
  </r>
  <r>
    <x v="0"/>
    <n v="0"/>
    <n v="0"/>
    <n v="0"/>
    <n v="795"/>
    <x v="2872"/>
    <x v="0"/>
    <x v="0"/>
    <x v="0"/>
    <s v="01.27.04.03"/>
    <x v="23"/>
    <x v="1"/>
    <x v="1"/>
    <s v="Infra-Estruturas e Transportes"/>
    <s v="01.27.04"/>
    <s v="Infra-Estruturas e Transportes"/>
    <s v="01.27.04"/>
    <x v="4"/>
    <x v="0"/>
    <x v="2"/>
    <x v="3"/>
    <x v="0"/>
    <x v="1"/>
    <x v="0"/>
    <x v="0"/>
    <x v="1"/>
    <s v="2025-01-06"/>
    <x v="0"/>
    <n v="795"/>
    <x v="0"/>
    <m/>
    <x v="0"/>
    <m/>
    <x v="9"/>
    <n v="100474696"/>
    <x v="0"/>
    <x v="1"/>
    <s v="Plano de emergencia da epoca de chuvas"/>
    <s v="ORI"/>
    <x v="0"/>
    <m/>
    <x v="0"/>
    <x v="0"/>
    <x v="0"/>
    <x v="0"/>
    <x v="0"/>
    <x v="0"/>
    <x v="0"/>
    <x v="0"/>
    <x v="0"/>
    <x v="0"/>
    <x v="0"/>
    <s v="Plano de emergencia da epoca de chuvas"/>
    <x v="0"/>
    <x v="0"/>
    <x v="0"/>
    <x v="0"/>
    <x v="1"/>
    <x v="0"/>
    <x v="0"/>
    <x v="0"/>
    <x v="0"/>
    <x v="0"/>
    <x v="1"/>
    <x v="0"/>
    <s v="Pagamento a favor do Sra. Milena Mendes Da Rosa, pela a aquisição de mão de obra no âmbito do plano de mintigação da época da chuva, confrome anexo."/>
  </r>
  <r>
    <x v="0"/>
    <n v="0"/>
    <n v="0"/>
    <n v="0"/>
    <n v="4505"/>
    <x v="2872"/>
    <x v="0"/>
    <x v="0"/>
    <x v="0"/>
    <s v="01.27.04.03"/>
    <x v="23"/>
    <x v="1"/>
    <x v="1"/>
    <s v="Infra-Estruturas e Transportes"/>
    <s v="01.27.04"/>
    <s v="Infra-Estruturas e Transportes"/>
    <s v="01.27.04"/>
    <x v="4"/>
    <x v="0"/>
    <x v="2"/>
    <x v="3"/>
    <x v="0"/>
    <x v="1"/>
    <x v="0"/>
    <x v="0"/>
    <x v="1"/>
    <s v="2025-01-06"/>
    <x v="0"/>
    <n v="4505"/>
    <x v="0"/>
    <m/>
    <x v="0"/>
    <m/>
    <x v="409"/>
    <n v="100479841"/>
    <x v="0"/>
    <x v="0"/>
    <s v="Plano de emergencia da epoca de chuvas"/>
    <s v="ORI"/>
    <x v="0"/>
    <m/>
    <x v="0"/>
    <x v="0"/>
    <x v="0"/>
    <x v="0"/>
    <x v="0"/>
    <x v="0"/>
    <x v="0"/>
    <x v="0"/>
    <x v="0"/>
    <x v="0"/>
    <x v="0"/>
    <s v="Plano de emergencia da epoca de chuvas"/>
    <x v="0"/>
    <x v="0"/>
    <x v="0"/>
    <x v="0"/>
    <x v="1"/>
    <x v="0"/>
    <x v="0"/>
    <x v="0"/>
    <x v="0"/>
    <x v="0"/>
    <x v="0"/>
    <x v="0"/>
    <s v="Pagamento a favor do Sra. Milena Mendes Da Rosa, pela a aquisição de mão de obra no âmbito do plano de mintigação da época da chuva, confrome anexo."/>
  </r>
  <r>
    <x v="0"/>
    <n v="0"/>
    <n v="0"/>
    <n v="0"/>
    <n v="5338"/>
    <x v="2873"/>
    <x v="0"/>
    <x v="0"/>
    <x v="0"/>
    <s v="03.16.15"/>
    <x v="0"/>
    <x v="0"/>
    <x v="0"/>
    <s v="Direção Financeira"/>
    <s v="03.16.15"/>
    <s v="Direção Financeira"/>
    <s v="03.16.15"/>
    <x v="9"/>
    <x v="0"/>
    <x v="0"/>
    <x v="1"/>
    <x v="0"/>
    <x v="0"/>
    <x v="0"/>
    <x v="0"/>
    <x v="1"/>
    <s v="2025-01-06"/>
    <x v="0"/>
    <n v="5338"/>
    <x v="0"/>
    <m/>
    <x v="0"/>
    <m/>
    <x v="22"/>
    <n v="100479788"/>
    <x v="0"/>
    <x v="0"/>
    <s v="Direção Financeira"/>
    <s v="ORI"/>
    <x v="0"/>
    <m/>
    <x v="0"/>
    <x v="0"/>
    <x v="0"/>
    <x v="0"/>
    <x v="0"/>
    <x v="0"/>
    <x v="0"/>
    <x v="0"/>
    <x v="0"/>
    <x v="0"/>
    <x v="0"/>
    <s v="Direção Financeira"/>
    <x v="0"/>
    <x v="0"/>
    <x v="0"/>
    <x v="0"/>
    <x v="0"/>
    <x v="0"/>
    <x v="0"/>
    <x v="0"/>
    <x v="0"/>
    <x v="0"/>
    <x v="0"/>
    <x v="0"/>
    <s v="Pagamento de subsidio a favor do Sr. Pedro Arcanjo Correia , pelos trabalhos realizados na recolha de residuos Urbano do mês de 2024, conforme anexo. Alterar Descrição do Cabimento "/>
  </r>
  <r>
    <x v="0"/>
    <n v="0"/>
    <n v="0"/>
    <n v="0"/>
    <n v="5338"/>
    <x v="2874"/>
    <x v="0"/>
    <x v="0"/>
    <x v="0"/>
    <s v="03.16.15"/>
    <x v="0"/>
    <x v="0"/>
    <x v="0"/>
    <s v="Direção Financeira"/>
    <s v="03.16.15"/>
    <s v="Direção Financeira"/>
    <s v="03.16.15"/>
    <x v="9"/>
    <x v="0"/>
    <x v="0"/>
    <x v="1"/>
    <x v="0"/>
    <x v="0"/>
    <x v="0"/>
    <x v="0"/>
    <x v="1"/>
    <s v="2025-01-06"/>
    <x v="0"/>
    <n v="5338"/>
    <x v="0"/>
    <m/>
    <x v="0"/>
    <m/>
    <x v="30"/>
    <n v="100479610"/>
    <x v="0"/>
    <x v="0"/>
    <s v="Direção Financeira"/>
    <s v="ORI"/>
    <x v="0"/>
    <m/>
    <x v="0"/>
    <x v="0"/>
    <x v="0"/>
    <x v="0"/>
    <x v="0"/>
    <x v="0"/>
    <x v="0"/>
    <x v="0"/>
    <x v="0"/>
    <x v="0"/>
    <x v="0"/>
    <s v="Direção Financeira"/>
    <x v="0"/>
    <x v="0"/>
    <x v="0"/>
    <x v="0"/>
    <x v="0"/>
    <x v="0"/>
    <x v="0"/>
    <x v="0"/>
    <x v="0"/>
    <x v="0"/>
    <x v="0"/>
    <x v="0"/>
    <s v="Pagamento de subsidio a favor do Sr. João Lopes, pelos trabalhos realizados na recolha de residuos Urbano do mês de 2024, conforme anexo. Alterar Descrição do Cabimento  "/>
  </r>
  <r>
    <x v="0"/>
    <n v="0"/>
    <n v="0"/>
    <n v="0"/>
    <n v="5000"/>
    <x v="2875"/>
    <x v="0"/>
    <x v="1"/>
    <x v="0"/>
    <s v="03.03.10"/>
    <x v="15"/>
    <x v="0"/>
    <x v="5"/>
    <s v="Receitas Da Câmara"/>
    <s v="03.03.10"/>
    <s v="Receitas Da Câmara"/>
    <s v="03.03.10"/>
    <x v="18"/>
    <x v="0"/>
    <x v="4"/>
    <x v="6"/>
    <x v="0"/>
    <x v="0"/>
    <x v="2"/>
    <x v="0"/>
    <x v="1"/>
    <s v="2025-01-21"/>
    <x v="0"/>
    <n v="5000"/>
    <x v="0"/>
    <m/>
    <x v="0"/>
    <m/>
    <x v="26"/>
    <n v="100474914"/>
    <x v="0"/>
    <x v="0"/>
    <s v="Receitas Da Câmara"/>
    <s v="EXT"/>
    <x v="0"/>
    <s v="RDC"/>
    <x v="0"/>
    <x v="0"/>
    <x v="0"/>
    <x v="0"/>
    <x v="0"/>
    <x v="0"/>
    <x v="0"/>
    <x v="0"/>
    <x v="0"/>
    <x v="0"/>
    <x v="0"/>
    <s v="Receitas Da Câmara"/>
    <x v="0"/>
    <x v="0"/>
    <x v="0"/>
    <x v="0"/>
    <x v="0"/>
    <x v="0"/>
    <x v="0"/>
    <x v="0"/>
    <x v="0"/>
    <x v="0"/>
    <x v="0"/>
    <x v="0"/>
    <s v="Reposição de  salario Amelia Soares Gomes Almeida janeiro 2025, conforme anexo."/>
  </r>
  <r>
    <x v="1"/>
    <n v="0"/>
    <n v="0"/>
    <n v="0"/>
    <n v="4990"/>
    <x v="2876"/>
    <x v="0"/>
    <x v="0"/>
    <x v="0"/>
    <s v="01.25.02.23"/>
    <x v="13"/>
    <x v="2"/>
    <x v="2"/>
    <s v="desporto"/>
    <s v="01.25.02"/>
    <s v="desporto"/>
    <s v="01.25.02"/>
    <x v="2"/>
    <x v="0"/>
    <x v="0"/>
    <x v="1"/>
    <x v="0"/>
    <x v="1"/>
    <x v="1"/>
    <x v="0"/>
    <x v="1"/>
    <s v="2025-01-10"/>
    <x v="0"/>
    <n v="4990"/>
    <x v="0"/>
    <m/>
    <x v="0"/>
    <m/>
    <x v="199"/>
    <n v="100479765"/>
    <x v="0"/>
    <x v="0"/>
    <s v="Atividades desportivas e promoção do desporto no Concelho"/>
    <s v="ORI"/>
    <x v="0"/>
    <m/>
    <x v="0"/>
    <x v="0"/>
    <x v="0"/>
    <x v="0"/>
    <x v="0"/>
    <x v="0"/>
    <x v="0"/>
    <x v="0"/>
    <x v="0"/>
    <x v="0"/>
    <x v="0"/>
    <s v="Atividades desportivas e promoção do desporto no Concelho"/>
    <x v="0"/>
    <x v="0"/>
    <x v="0"/>
    <x v="0"/>
    <x v="1"/>
    <x v="0"/>
    <x v="0"/>
    <x v="0"/>
    <x v="0"/>
    <x v="0"/>
    <x v="0"/>
    <x v="0"/>
    <s v="Pagamento de Comércio Geral Da Rosa, referente ao aquisição de géneros alimenticios para a equipa de flor jovem no âmbito da participação da 4ª jornada do campeonato regional de futebolde interior de Santiago, conforme anexa"/>
  </r>
  <r>
    <x v="0"/>
    <n v="0"/>
    <n v="0"/>
    <n v="0"/>
    <n v="15000"/>
    <x v="2877"/>
    <x v="0"/>
    <x v="0"/>
    <x v="0"/>
    <s v="01.25.04.22"/>
    <x v="9"/>
    <x v="2"/>
    <x v="2"/>
    <s v="Cultura"/>
    <s v="01.25.04"/>
    <s v="Cultura"/>
    <s v="01.25.04"/>
    <x v="4"/>
    <x v="0"/>
    <x v="2"/>
    <x v="3"/>
    <x v="0"/>
    <x v="1"/>
    <x v="0"/>
    <x v="0"/>
    <x v="1"/>
    <s v="2025-01-10"/>
    <x v="0"/>
    <n v="15000"/>
    <x v="0"/>
    <m/>
    <x v="0"/>
    <m/>
    <x v="231"/>
    <n v="100476072"/>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tuação na noite de passagem do ano, conforme proposta em anexo."/>
  </r>
  <r>
    <x v="0"/>
    <n v="0"/>
    <n v="0"/>
    <n v="0"/>
    <n v="3000"/>
    <x v="2878"/>
    <x v="0"/>
    <x v="0"/>
    <x v="0"/>
    <s v="03.16.15"/>
    <x v="0"/>
    <x v="0"/>
    <x v="0"/>
    <s v="Direção Financeira"/>
    <s v="03.16.15"/>
    <s v="Direção Financeira"/>
    <s v="03.16.15"/>
    <x v="40"/>
    <x v="0"/>
    <x v="0"/>
    <x v="1"/>
    <x v="0"/>
    <x v="0"/>
    <x v="0"/>
    <x v="0"/>
    <x v="1"/>
    <s v="2025-01-31"/>
    <x v="0"/>
    <n v="3000"/>
    <x v="0"/>
    <m/>
    <x v="0"/>
    <m/>
    <x v="9"/>
    <n v="100474696"/>
    <x v="0"/>
    <x v="1"/>
    <s v="Direção Financeira"/>
    <s v="ORI"/>
    <x v="0"/>
    <m/>
    <x v="0"/>
    <x v="0"/>
    <x v="0"/>
    <x v="0"/>
    <x v="0"/>
    <x v="0"/>
    <x v="0"/>
    <x v="0"/>
    <x v="0"/>
    <x v="0"/>
    <x v="0"/>
    <s v="Direção Financeira"/>
    <x v="0"/>
    <x v="0"/>
    <x v="0"/>
    <x v="0"/>
    <x v="0"/>
    <x v="0"/>
    <x v="0"/>
    <x v="0"/>
    <x v="0"/>
    <x v="0"/>
    <x v="1"/>
    <x v="0"/>
    <s v="Pagamento referente a confeição do lanche para os participantes da 1ª atividade no dia 01 de fevereiro de 2025, conforme anexo."/>
  </r>
  <r>
    <x v="0"/>
    <n v="0"/>
    <n v="0"/>
    <n v="0"/>
    <n v="17000"/>
    <x v="2878"/>
    <x v="0"/>
    <x v="0"/>
    <x v="0"/>
    <s v="03.16.15"/>
    <x v="0"/>
    <x v="0"/>
    <x v="0"/>
    <s v="Direção Financeira"/>
    <s v="03.16.15"/>
    <s v="Direção Financeira"/>
    <s v="03.16.15"/>
    <x v="40"/>
    <x v="0"/>
    <x v="0"/>
    <x v="1"/>
    <x v="0"/>
    <x v="0"/>
    <x v="0"/>
    <x v="0"/>
    <x v="1"/>
    <s v="2025-01-31"/>
    <x v="0"/>
    <n v="17000"/>
    <x v="0"/>
    <m/>
    <x v="0"/>
    <m/>
    <x v="410"/>
    <n v="100475830"/>
    <x v="0"/>
    <x v="0"/>
    <s v="Direção Financeira"/>
    <s v="ORI"/>
    <x v="0"/>
    <m/>
    <x v="0"/>
    <x v="0"/>
    <x v="0"/>
    <x v="0"/>
    <x v="0"/>
    <x v="0"/>
    <x v="0"/>
    <x v="0"/>
    <x v="0"/>
    <x v="0"/>
    <x v="0"/>
    <s v="Direção Financeira"/>
    <x v="0"/>
    <x v="0"/>
    <x v="0"/>
    <x v="0"/>
    <x v="0"/>
    <x v="0"/>
    <x v="0"/>
    <x v="0"/>
    <x v="0"/>
    <x v="0"/>
    <x v="0"/>
    <x v="0"/>
    <s v="Pagamento referente a confeição do lanche para os participantes da 1ª atividade no dia 01 de fevereiro de 2025, conforme anexo."/>
  </r>
  <r>
    <x v="0"/>
    <n v="0"/>
    <n v="0"/>
    <n v="0"/>
    <n v="6750"/>
    <x v="2879"/>
    <x v="0"/>
    <x v="0"/>
    <x v="0"/>
    <s v="01.25.05.12"/>
    <x v="2"/>
    <x v="2"/>
    <x v="2"/>
    <s v="Saúde"/>
    <s v="01.25.05"/>
    <s v="Saúde"/>
    <s v="01.25.05"/>
    <x v="3"/>
    <x v="0"/>
    <x v="1"/>
    <x v="2"/>
    <x v="0"/>
    <x v="1"/>
    <x v="0"/>
    <x v="0"/>
    <x v="0"/>
    <s v="2025-02-27"/>
    <x v="0"/>
    <n v="6750"/>
    <x v="0"/>
    <m/>
    <x v="0"/>
    <m/>
    <x v="9"/>
    <n v="100474696"/>
    <x v="0"/>
    <x v="1"/>
    <s v="Promoção e Inclusão Social"/>
    <s v="ORI"/>
    <x v="0"/>
    <m/>
    <x v="0"/>
    <x v="0"/>
    <x v="0"/>
    <x v="0"/>
    <x v="0"/>
    <x v="0"/>
    <x v="0"/>
    <x v="0"/>
    <x v="0"/>
    <x v="0"/>
    <x v="0"/>
    <s v="Promoção e Inclusão Social"/>
    <x v="0"/>
    <x v="0"/>
    <x v="0"/>
    <x v="0"/>
    <x v="1"/>
    <x v="0"/>
    <x v="0"/>
    <x v="0"/>
    <x v="0"/>
    <x v="0"/>
    <x v="1"/>
    <x v="0"/>
    <s v="Pagamento serviço de realização de fisioterapia domiciliar referente ao mês de dezembro de 2024 e janeiro de 2025, e subsidio transporte para o mês de fevereiro de 2025, conforme anexo."/>
  </r>
  <r>
    <x v="0"/>
    <n v="0"/>
    <n v="0"/>
    <n v="0"/>
    <n v="43050"/>
    <x v="2879"/>
    <x v="0"/>
    <x v="0"/>
    <x v="0"/>
    <s v="01.25.05.12"/>
    <x v="2"/>
    <x v="2"/>
    <x v="2"/>
    <s v="Saúde"/>
    <s v="01.25.05"/>
    <s v="Saúde"/>
    <s v="01.25.05"/>
    <x v="3"/>
    <x v="0"/>
    <x v="1"/>
    <x v="2"/>
    <x v="0"/>
    <x v="1"/>
    <x v="0"/>
    <x v="0"/>
    <x v="0"/>
    <s v="2025-02-27"/>
    <x v="0"/>
    <n v="43050"/>
    <x v="0"/>
    <m/>
    <x v="0"/>
    <m/>
    <x v="71"/>
    <n v="100399700"/>
    <x v="0"/>
    <x v="0"/>
    <s v="Promoção e Inclusão Social"/>
    <s v="ORI"/>
    <x v="0"/>
    <m/>
    <x v="0"/>
    <x v="0"/>
    <x v="0"/>
    <x v="0"/>
    <x v="0"/>
    <x v="0"/>
    <x v="0"/>
    <x v="0"/>
    <x v="0"/>
    <x v="0"/>
    <x v="0"/>
    <s v="Promoção e Inclusão Social"/>
    <x v="0"/>
    <x v="0"/>
    <x v="0"/>
    <x v="0"/>
    <x v="1"/>
    <x v="0"/>
    <x v="0"/>
    <x v="0"/>
    <x v="0"/>
    <x v="0"/>
    <x v="0"/>
    <x v="0"/>
    <s v="Pagamento serviço de realização de fisioterapia domiciliar referente ao mês de dezembro de 2024 e janeiro de 2025, e subsidio transporte para o mês de fevereiro de 2025, conforme anexo."/>
  </r>
  <r>
    <x v="0"/>
    <n v="0"/>
    <n v="0"/>
    <n v="0"/>
    <n v="21300"/>
    <x v="2880"/>
    <x v="0"/>
    <x v="0"/>
    <x v="0"/>
    <s v="01.28.03.07"/>
    <x v="17"/>
    <x v="3"/>
    <x v="3"/>
    <s v="Proteção Social"/>
    <s v="01.28.03"/>
    <s v="Proteção Social"/>
    <s v="01.28.03"/>
    <x v="4"/>
    <x v="0"/>
    <x v="2"/>
    <x v="3"/>
    <x v="0"/>
    <x v="1"/>
    <x v="0"/>
    <x v="0"/>
    <x v="4"/>
    <s v="2025-03-10"/>
    <x v="0"/>
    <n v="21300"/>
    <x v="0"/>
    <m/>
    <x v="0"/>
    <m/>
    <x v="9"/>
    <n v="100474696"/>
    <x v="0"/>
    <x v="1"/>
    <s v="Transporte escolar"/>
    <s v="ORI"/>
    <x v="0"/>
    <s v="TE"/>
    <x v="0"/>
    <x v="0"/>
    <x v="0"/>
    <x v="0"/>
    <x v="0"/>
    <x v="0"/>
    <x v="0"/>
    <x v="0"/>
    <x v="0"/>
    <x v="0"/>
    <x v="0"/>
    <s v="Transporte escolar"/>
    <x v="0"/>
    <x v="0"/>
    <x v="0"/>
    <x v="0"/>
    <x v="1"/>
    <x v="0"/>
    <x v="0"/>
    <x v="0"/>
    <x v="0"/>
    <x v="0"/>
    <x v="1"/>
    <x v="0"/>
    <s v="Pagamento referente a transporte escolar, (percurso Aguadinha- Calheta -Aguadinha) deslocação feita com os alunos de Ensino Secundário da localidade durante o mês de janeiro e fevereiro do ano 2025, conforme anexo."/>
  </r>
  <r>
    <x v="0"/>
    <n v="0"/>
    <n v="0"/>
    <n v="0"/>
    <n v="4500"/>
    <x v="2881"/>
    <x v="0"/>
    <x v="1"/>
    <x v="0"/>
    <s v="80.02.01"/>
    <x v="28"/>
    <x v="4"/>
    <x v="4"/>
    <s v="Retenções Iur"/>
    <s v="80.02.01"/>
    <s v="Retenções Iur"/>
    <s v="80.02.01"/>
    <x v="52"/>
    <x v="0"/>
    <x v="6"/>
    <x v="1"/>
    <x v="1"/>
    <x v="2"/>
    <x v="2"/>
    <x v="0"/>
    <x v="4"/>
    <s v="2025-03-28"/>
    <x v="0"/>
    <n v="4500"/>
    <x v="0"/>
    <m/>
    <x v="0"/>
    <m/>
    <x v="9"/>
    <n v="100474696"/>
    <x v="0"/>
    <x v="0"/>
    <s v="Retenções Iur"/>
    <s v="ORI"/>
    <x v="0"/>
    <s v="RIUR"/>
    <x v="0"/>
    <x v="0"/>
    <x v="0"/>
    <x v="0"/>
    <x v="0"/>
    <x v="0"/>
    <x v="0"/>
    <x v="0"/>
    <x v="0"/>
    <x v="0"/>
    <x v="0"/>
    <s v="Retenções Iur"/>
    <x v="0"/>
    <x v="0"/>
    <x v="0"/>
    <x v="0"/>
    <x v="2"/>
    <x v="0"/>
    <x v="0"/>
    <x v="0"/>
    <x v="0"/>
    <x v="1"/>
    <x v="0"/>
    <x v="0"/>
    <s v="RETENCAO OT"/>
  </r>
  <r>
    <x v="0"/>
    <n v="0"/>
    <n v="0"/>
    <n v="0"/>
    <n v="120700"/>
    <x v="2880"/>
    <x v="0"/>
    <x v="0"/>
    <x v="0"/>
    <s v="01.28.03.07"/>
    <x v="17"/>
    <x v="3"/>
    <x v="3"/>
    <s v="Proteção Social"/>
    <s v="01.28.03"/>
    <s v="Proteção Social"/>
    <s v="01.28.03"/>
    <x v="4"/>
    <x v="0"/>
    <x v="2"/>
    <x v="3"/>
    <x v="0"/>
    <x v="1"/>
    <x v="0"/>
    <x v="0"/>
    <x v="4"/>
    <s v="2025-03-10"/>
    <x v="0"/>
    <n v="120700"/>
    <x v="0"/>
    <m/>
    <x v="0"/>
    <m/>
    <x v="95"/>
    <n v="100479206"/>
    <x v="0"/>
    <x v="0"/>
    <s v="Transporte escolar"/>
    <s v="ORI"/>
    <x v="0"/>
    <s v="TE"/>
    <x v="0"/>
    <x v="0"/>
    <x v="0"/>
    <x v="0"/>
    <x v="0"/>
    <x v="0"/>
    <x v="0"/>
    <x v="0"/>
    <x v="0"/>
    <x v="0"/>
    <x v="0"/>
    <s v="Transporte escolar"/>
    <x v="0"/>
    <x v="0"/>
    <x v="0"/>
    <x v="0"/>
    <x v="1"/>
    <x v="0"/>
    <x v="0"/>
    <x v="0"/>
    <x v="0"/>
    <x v="0"/>
    <x v="0"/>
    <x v="0"/>
    <s v="Pagamento referente a transporte escolar, (percurso Aguadinha- Calheta -Aguadinha) deslocação feita com os alunos de Ensino Secundário da localidade durante o mês de janeiro e fevereiro do ano 2025, conforme anexo."/>
  </r>
  <r>
    <x v="0"/>
    <n v="0"/>
    <n v="0"/>
    <n v="0"/>
    <n v="100000"/>
    <x v="2882"/>
    <x v="0"/>
    <x v="0"/>
    <x v="0"/>
    <s v="03.16.15"/>
    <x v="0"/>
    <x v="0"/>
    <x v="0"/>
    <s v="Direção Financeira"/>
    <s v="03.16.15"/>
    <s v="Direção Financeira"/>
    <s v="03.16.15"/>
    <x v="13"/>
    <x v="0"/>
    <x v="0"/>
    <x v="1"/>
    <x v="0"/>
    <x v="0"/>
    <x v="0"/>
    <x v="0"/>
    <x v="4"/>
    <s v="2025-03-10"/>
    <x v="0"/>
    <n v="100000"/>
    <x v="0"/>
    <m/>
    <x v="0"/>
    <m/>
    <x v="32"/>
    <n v="100476920"/>
    <x v="0"/>
    <x v="0"/>
    <s v="Direção Financeira"/>
    <s v="ORI"/>
    <x v="0"/>
    <m/>
    <x v="0"/>
    <x v="0"/>
    <x v="0"/>
    <x v="0"/>
    <x v="0"/>
    <x v="0"/>
    <x v="0"/>
    <x v="0"/>
    <x v="0"/>
    <x v="0"/>
    <x v="0"/>
    <s v="Direção Financeira"/>
    <x v="0"/>
    <x v="0"/>
    <x v="0"/>
    <x v="0"/>
    <x v="0"/>
    <x v="0"/>
    <x v="0"/>
    <x v="0"/>
    <x v="0"/>
    <x v="0"/>
    <x v="0"/>
    <x v="0"/>
    <s v="Pagamento referente a aquisição de combustível para os serviços da CMSM, conforme anexo. "/>
  </r>
  <r>
    <x v="1"/>
    <n v="0"/>
    <n v="0"/>
    <n v="0"/>
    <n v="35429"/>
    <x v="2883"/>
    <x v="0"/>
    <x v="0"/>
    <x v="0"/>
    <s v="01.27.07.15"/>
    <x v="18"/>
    <x v="1"/>
    <x v="1"/>
    <s v="Requalificação Urbana e Habitação 2"/>
    <s v="01.27.07"/>
    <s v="Requalificação Urbana e Habitação 2"/>
    <s v="01.27.07"/>
    <x v="2"/>
    <x v="0"/>
    <x v="0"/>
    <x v="1"/>
    <x v="0"/>
    <x v="1"/>
    <x v="1"/>
    <x v="0"/>
    <x v="4"/>
    <s v="2025-03-14"/>
    <x v="0"/>
    <n v="35429"/>
    <x v="0"/>
    <m/>
    <x v="0"/>
    <m/>
    <x v="9"/>
    <n v="100474696"/>
    <x v="0"/>
    <x v="1"/>
    <s v="Requalificação urbana e ambiental de Achada Pizarra a Manguinho"/>
    <s v="ORI"/>
    <x v="0"/>
    <s v="RUH"/>
    <x v="0"/>
    <x v="0"/>
    <x v="0"/>
    <x v="0"/>
    <x v="0"/>
    <x v="0"/>
    <x v="0"/>
    <x v="0"/>
    <x v="0"/>
    <x v="0"/>
    <x v="0"/>
    <s v="Requalificação urbana e ambiental de Achada Pizarra a Manguinho"/>
    <x v="0"/>
    <x v="0"/>
    <x v="0"/>
    <x v="0"/>
    <x v="1"/>
    <x v="0"/>
    <x v="0"/>
    <x v="0"/>
    <x v="0"/>
    <x v="0"/>
    <x v="1"/>
    <x v="0"/>
    <s v="Pagamento referente a trabalhos de calcetamento, no âmbito da requalificação urbana e ambiental de Achada Pizzara, conforme anexo."/>
  </r>
  <r>
    <x v="1"/>
    <n v="0"/>
    <n v="0"/>
    <n v="0"/>
    <n v="200764"/>
    <x v="2883"/>
    <x v="0"/>
    <x v="0"/>
    <x v="0"/>
    <s v="01.27.07.15"/>
    <x v="18"/>
    <x v="1"/>
    <x v="1"/>
    <s v="Requalificação Urbana e Habitação 2"/>
    <s v="01.27.07"/>
    <s v="Requalificação Urbana e Habitação 2"/>
    <s v="01.27.07"/>
    <x v="2"/>
    <x v="0"/>
    <x v="0"/>
    <x v="1"/>
    <x v="0"/>
    <x v="1"/>
    <x v="1"/>
    <x v="0"/>
    <x v="4"/>
    <s v="2025-03-14"/>
    <x v="0"/>
    <n v="200764"/>
    <x v="0"/>
    <m/>
    <x v="0"/>
    <m/>
    <x v="26"/>
    <n v="100474914"/>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referente a trabalhos de calcetamento, no âmbito da requalificação urbana e ambiental de Achada Pizzara, conforme anexo."/>
  </r>
  <r>
    <x v="1"/>
    <n v="0"/>
    <n v="0"/>
    <n v="0"/>
    <n v="50400"/>
    <x v="2884"/>
    <x v="0"/>
    <x v="0"/>
    <x v="0"/>
    <s v="01.27.07.09"/>
    <x v="7"/>
    <x v="1"/>
    <x v="1"/>
    <s v="Requalificação Urbana e Habitação 2"/>
    <s v="01.27.07"/>
    <s v="Requalificação Urbana e Habitação 2"/>
    <s v="01.27.07"/>
    <x v="2"/>
    <x v="0"/>
    <x v="0"/>
    <x v="1"/>
    <x v="0"/>
    <x v="1"/>
    <x v="1"/>
    <x v="0"/>
    <x v="4"/>
    <s v="2025-03-14"/>
    <x v="0"/>
    <n v="50400"/>
    <x v="0"/>
    <m/>
    <x v="0"/>
    <m/>
    <x v="411"/>
    <n v="100475559"/>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aquisição de 28 ton de areia fina e 28 ton de brita (britinha) para trabalhos de construção da passagem hidráulica, no âmbito dos trabalhos da requalificação de praia de Veneza, conforme anexo."/>
  </r>
  <r>
    <x v="0"/>
    <n v="0"/>
    <n v="0"/>
    <n v="0"/>
    <n v="1000"/>
    <x v="2885"/>
    <x v="0"/>
    <x v="0"/>
    <x v="0"/>
    <s v="03.16.15"/>
    <x v="0"/>
    <x v="0"/>
    <x v="0"/>
    <s v="Direção Financeira"/>
    <s v="03.16.15"/>
    <s v="Direção Financeira"/>
    <s v="03.16.15"/>
    <x v="9"/>
    <x v="0"/>
    <x v="0"/>
    <x v="1"/>
    <x v="0"/>
    <x v="0"/>
    <x v="0"/>
    <x v="0"/>
    <x v="4"/>
    <s v="2025-03-31"/>
    <x v="0"/>
    <n v="1000"/>
    <x v="0"/>
    <m/>
    <x v="0"/>
    <m/>
    <x v="96"/>
    <n v="100479490"/>
    <x v="0"/>
    <x v="0"/>
    <s v="Direção Financeira"/>
    <s v="ORI"/>
    <x v="0"/>
    <m/>
    <x v="0"/>
    <x v="0"/>
    <x v="0"/>
    <x v="0"/>
    <x v="0"/>
    <x v="0"/>
    <x v="0"/>
    <x v="0"/>
    <x v="0"/>
    <x v="0"/>
    <x v="0"/>
    <s v="Direção Financeira"/>
    <x v="0"/>
    <x v="0"/>
    <x v="0"/>
    <x v="0"/>
    <x v="0"/>
    <x v="0"/>
    <x v="0"/>
    <x v="0"/>
    <x v="0"/>
    <x v="0"/>
    <x v="0"/>
    <x v="0"/>
    <s v="Gratificação a favor de da Sr. Ângelo Miguel Mendes Pereira, pelo serviço extra prestado durante a Festival de Cinzas, conforme anexo."/>
  </r>
  <r>
    <x v="0"/>
    <n v="0"/>
    <n v="0"/>
    <n v="0"/>
    <n v="1400"/>
    <x v="2886"/>
    <x v="0"/>
    <x v="0"/>
    <x v="0"/>
    <s v="03.16.15"/>
    <x v="0"/>
    <x v="0"/>
    <x v="0"/>
    <s v="Direção Financeira"/>
    <s v="03.16.15"/>
    <s v="Direção Financeira"/>
    <s v="03.16.15"/>
    <x v="0"/>
    <x v="0"/>
    <x v="0"/>
    <x v="0"/>
    <x v="0"/>
    <x v="0"/>
    <x v="0"/>
    <x v="0"/>
    <x v="2"/>
    <s v="2025-04-15"/>
    <x v="1"/>
    <n v="1400"/>
    <x v="0"/>
    <m/>
    <x v="0"/>
    <m/>
    <x v="67"/>
    <n v="100404863"/>
    <x v="0"/>
    <x v="0"/>
    <s v="Direção Financeira"/>
    <s v="ORI"/>
    <x v="0"/>
    <m/>
    <x v="0"/>
    <x v="0"/>
    <x v="0"/>
    <x v="0"/>
    <x v="0"/>
    <x v="0"/>
    <x v="0"/>
    <x v="0"/>
    <x v="0"/>
    <x v="0"/>
    <x v="0"/>
    <s v="Direção Financeira"/>
    <x v="0"/>
    <x v="0"/>
    <x v="0"/>
    <x v="0"/>
    <x v="0"/>
    <x v="0"/>
    <x v="0"/>
    <x v="0"/>
    <x v="0"/>
    <x v="0"/>
    <x v="0"/>
    <x v="0"/>
    <s v="Ajuda de custo a favor da Sr. FRANCISCO GOMES CARDOSO, pela sua deslocação a cidade da Praia no dia 13/04 de 2025, em missão de serviço, conforme anexo."/>
  </r>
  <r>
    <x v="0"/>
    <n v="0"/>
    <n v="0"/>
    <n v="0"/>
    <n v="380"/>
    <x v="2887"/>
    <x v="0"/>
    <x v="1"/>
    <x v="0"/>
    <s v="03.03.10"/>
    <x v="15"/>
    <x v="0"/>
    <x v="5"/>
    <s v="Receitas Da Câmara"/>
    <s v="03.03.10"/>
    <s v="Receitas Da Câmara"/>
    <s v="03.03.10"/>
    <x v="16"/>
    <x v="0"/>
    <x v="4"/>
    <x v="5"/>
    <x v="0"/>
    <x v="0"/>
    <x v="2"/>
    <x v="0"/>
    <x v="4"/>
    <s v="2025-03-06"/>
    <x v="0"/>
    <n v="3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675"/>
    <x v="2888"/>
    <x v="0"/>
    <x v="1"/>
    <x v="0"/>
    <s v="03.03.10"/>
    <x v="15"/>
    <x v="0"/>
    <x v="5"/>
    <s v="Receitas Da Câmara"/>
    <s v="03.03.10"/>
    <s v="Receitas Da Câmara"/>
    <s v="03.03.10"/>
    <x v="20"/>
    <x v="0"/>
    <x v="4"/>
    <x v="5"/>
    <x v="0"/>
    <x v="0"/>
    <x v="2"/>
    <x v="0"/>
    <x v="4"/>
    <s v="2025-03-06"/>
    <x v="0"/>
    <n v="46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9256"/>
    <x v="2889"/>
    <x v="0"/>
    <x v="1"/>
    <x v="0"/>
    <s v="03.03.10"/>
    <x v="15"/>
    <x v="0"/>
    <x v="5"/>
    <s v="Receitas Da Câmara"/>
    <s v="03.03.10"/>
    <s v="Receitas Da Câmara"/>
    <s v="03.03.10"/>
    <x v="25"/>
    <x v="0"/>
    <x v="0"/>
    <x v="1"/>
    <x v="0"/>
    <x v="0"/>
    <x v="2"/>
    <x v="0"/>
    <x v="4"/>
    <s v="2025-03-06"/>
    <x v="0"/>
    <n v="2925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00"/>
    <x v="2890"/>
    <x v="0"/>
    <x v="1"/>
    <x v="0"/>
    <s v="03.03.10"/>
    <x v="15"/>
    <x v="0"/>
    <x v="5"/>
    <s v="Receitas Da Câmara"/>
    <s v="03.03.10"/>
    <s v="Receitas Da Câmara"/>
    <s v="03.03.10"/>
    <x v="22"/>
    <x v="0"/>
    <x v="0"/>
    <x v="8"/>
    <x v="0"/>
    <x v="0"/>
    <x v="2"/>
    <x v="0"/>
    <x v="4"/>
    <s v="2025-03-06"/>
    <x v="0"/>
    <n v="1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50"/>
    <x v="2891"/>
    <x v="0"/>
    <x v="1"/>
    <x v="0"/>
    <s v="03.03.10"/>
    <x v="15"/>
    <x v="0"/>
    <x v="5"/>
    <s v="Receitas Da Câmara"/>
    <s v="03.03.10"/>
    <s v="Receitas Da Câmara"/>
    <s v="03.03.10"/>
    <x v="24"/>
    <x v="0"/>
    <x v="4"/>
    <x v="5"/>
    <x v="0"/>
    <x v="0"/>
    <x v="2"/>
    <x v="0"/>
    <x v="4"/>
    <s v="2025-03-06"/>
    <x v="0"/>
    <n v="12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453"/>
    <x v="2892"/>
    <x v="0"/>
    <x v="1"/>
    <x v="0"/>
    <s v="03.03.10"/>
    <x v="15"/>
    <x v="0"/>
    <x v="5"/>
    <s v="Receitas Da Câmara"/>
    <s v="03.03.10"/>
    <s v="Receitas Da Câmara"/>
    <s v="03.03.10"/>
    <x v="32"/>
    <x v="0"/>
    <x v="4"/>
    <x v="5"/>
    <x v="0"/>
    <x v="0"/>
    <x v="2"/>
    <x v="0"/>
    <x v="4"/>
    <s v="2025-03-06"/>
    <x v="0"/>
    <n v="745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2893"/>
    <x v="0"/>
    <x v="1"/>
    <x v="0"/>
    <s v="03.03.10"/>
    <x v="15"/>
    <x v="0"/>
    <x v="5"/>
    <s v="Receitas Da Câmara"/>
    <s v="03.03.10"/>
    <s v="Receitas Da Câmara"/>
    <s v="03.03.10"/>
    <x v="15"/>
    <x v="0"/>
    <x v="4"/>
    <x v="5"/>
    <x v="0"/>
    <x v="0"/>
    <x v="2"/>
    <x v="0"/>
    <x v="4"/>
    <s v="2025-03-06"/>
    <x v="0"/>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25"/>
    <x v="2894"/>
    <x v="0"/>
    <x v="1"/>
    <x v="0"/>
    <s v="03.03.10"/>
    <x v="15"/>
    <x v="0"/>
    <x v="5"/>
    <s v="Receitas Da Câmara"/>
    <s v="03.03.10"/>
    <s v="Receitas Da Câmara"/>
    <s v="03.03.10"/>
    <x v="23"/>
    <x v="0"/>
    <x v="4"/>
    <x v="5"/>
    <x v="0"/>
    <x v="0"/>
    <x v="2"/>
    <x v="0"/>
    <x v="4"/>
    <s v="2025-03-06"/>
    <x v="0"/>
    <n v="40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800"/>
    <x v="2895"/>
    <x v="0"/>
    <x v="1"/>
    <x v="0"/>
    <s v="03.03.10"/>
    <x v="15"/>
    <x v="0"/>
    <x v="5"/>
    <s v="Receitas Da Câmara"/>
    <s v="03.03.10"/>
    <s v="Receitas Da Câmara"/>
    <s v="03.03.10"/>
    <x v="27"/>
    <x v="0"/>
    <x v="4"/>
    <x v="5"/>
    <x v="0"/>
    <x v="0"/>
    <x v="2"/>
    <x v="0"/>
    <x v="4"/>
    <s v="2025-03-06"/>
    <x v="0"/>
    <n v="24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00"/>
    <x v="2896"/>
    <x v="0"/>
    <x v="0"/>
    <x v="0"/>
    <s v="03.16.15"/>
    <x v="0"/>
    <x v="0"/>
    <x v="0"/>
    <s v="Direção Financeira"/>
    <s v="03.16.15"/>
    <s v="Direção Financeira"/>
    <s v="03.16.15"/>
    <x v="0"/>
    <x v="0"/>
    <x v="0"/>
    <x v="0"/>
    <x v="0"/>
    <x v="0"/>
    <x v="0"/>
    <x v="0"/>
    <x v="7"/>
    <s v="2025-08-22"/>
    <x v="2"/>
    <n v="1400"/>
    <x v="0"/>
    <m/>
    <x v="0"/>
    <m/>
    <x v="2"/>
    <n v="100476675"/>
    <x v="0"/>
    <x v="0"/>
    <s v="Direção Financeira"/>
    <s v="ORI"/>
    <x v="0"/>
    <m/>
    <x v="0"/>
    <x v="0"/>
    <x v="0"/>
    <x v="0"/>
    <x v="0"/>
    <x v="0"/>
    <x v="0"/>
    <x v="0"/>
    <x v="0"/>
    <x v="0"/>
    <x v="0"/>
    <s v="Direção Financeira"/>
    <x v="0"/>
    <x v="0"/>
    <x v="0"/>
    <x v="0"/>
    <x v="0"/>
    <x v="0"/>
    <x v="0"/>
    <x v="0"/>
    <x v="0"/>
    <x v="0"/>
    <x v="0"/>
    <x v="0"/>
    <s v="Pagamento ajuda de custo, deslocação a cidade da Praia, conforme proposta em anexo. "/>
  </r>
  <r>
    <x v="0"/>
    <n v="0"/>
    <n v="0"/>
    <n v="0"/>
    <n v="1935747"/>
    <x v="2897"/>
    <x v="0"/>
    <x v="0"/>
    <x v="0"/>
    <s v="03.16.15"/>
    <x v="0"/>
    <x v="0"/>
    <x v="0"/>
    <s v="Direção Financeira"/>
    <s v="03.16.15"/>
    <s v="Direção Financeira"/>
    <s v="03.16.15"/>
    <x v="69"/>
    <x v="0"/>
    <x v="0"/>
    <x v="1"/>
    <x v="0"/>
    <x v="0"/>
    <x v="0"/>
    <x v="0"/>
    <x v="4"/>
    <s v="2025-03-31"/>
    <x v="0"/>
    <n v="1935747"/>
    <x v="0"/>
    <m/>
    <x v="0"/>
    <m/>
    <x v="26"/>
    <n v="100474914"/>
    <x v="0"/>
    <x v="0"/>
    <s v="Direção Financeira"/>
    <s v="ORI"/>
    <x v="0"/>
    <m/>
    <x v="0"/>
    <x v="0"/>
    <x v="0"/>
    <x v="0"/>
    <x v="0"/>
    <x v="0"/>
    <x v="0"/>
    <x v="0"/>
    <x v="0"/>
    <x v="0"/>
    <x v="0"/>
    <s v="Direção Financeira"/>
    <x v="0"/>
    <x v="0"/>
    <x v="0"/>
    <x v="0"/>
    <x v="0"/>
    <x v="0"/>
    <x v="0"/>
    <x v="1"/>
    <x v="0"/>
    <x v="0"/>
    <x v="0"/>
    <x v="0"/>
    <s v="Pagamento juros de empréstimos obtidos março 2025. "/>
  </r>
  <r>
    <x v="0"/>
    <n v="0"/>
    <n v="0"/>
    <n v="0"/>
    <n v="146785"/>
    <x v="2898"/>
    <x v="0"/>
    <x v="0"/>
    <x v="0"/>
    <s v="03.16.15"/>
    <x v="0"/>
    <x v="0"/>
    <x v="0"/>
    <s v="Direção Financeira"/>
    <s v="03.16.15"/>
    <s v="Direção Financeira"/>
    <s v="03.16.15"/>
    <x v="39"/>
    <x v="0"/>
    <x v="0"/>
    <x v="0"/>
    <x v="0"/>
    <x v="0"/>
    <x v="0"/>
    <x v="0"/>
    <x v="4"/>
    <s v="2025-03-31"/>
    <x v="0"/>
    <n v="146785"/>
    <x v="0"/>
    <m/>
    <x v="0"/>
    <m/>
    <x v="26"/>
    <n v="100474914"/>
    <x v="0"/>
    <x v="0"/>
    <s v="Direção Financeira"/>
    <s v="ORI"/>
    <x v="0"/>
    <m/>
    <x v="0"/>
    <x v="0"/>
    <x v="0"/>
    <x v="0"/>
    <x v="0"/>
    <x v="0"/>
    <x v="0"/>
    <x v="0"/>
    <x v="0"/>
    <x v="0"/>
    <x v="0"/>
    <s v="Direção Financeira"/>
    <x v="0"/>
    <x v="0"/>
    <x v="0"/>
    <x v="0"/>
    <x v="0"/>
    <x v="0"/>
    <x v="0"/>
    <x v="1"/>
    <x v="0"/>
    <x v="0"/>
    <x v="0"/>
    <x v="0"/>
    <s v="Pagamento despesas bancárias março 2025."/>
  </r>
  <r>
    <x v="0"/>
    <n v="0"/>
    <n v="0"/>
    <n v="0"/>
    <n v="397500"/>
    <x v="2899"/>
    <x v="0"/>
    <x v="0"/>
    <x v="0"/>
    <s v="03.16.25"/>
    <x v="21"/>
    <x v="0"/>
    <x v="0"/>
    <s v="Direção dos  Recursos Humanos"/>
    <s v="03.16.25"/>
    <s v="Direção dos  Recursos Humanos"/>
    <s v="03.16.25"/>
    <x v="83"/>
    <x v="0"/>
    <x v="1"/>
    <x v="15"/>
    <x v="0"/>
    <x v="0"/>
    <x v="0"/>
    <x v="0"/>
    <x v="2"/>
    <s v="2025-04-30"/>
    <x v="1"/>
    <n v="397500"/>
    <x v="0"/>
    <m/>
    <x v="0"/>
    <m/>
    <x v="412"/>
    <n v="100479920"/>
    <x v="0"/>
    <x v="0"/>
    <s v="Direção dos  Recursos Humanos"/>
    <s v="ORI"/>
    <x v="0"/>
    <m/>
    <x v="0"/>
    <x v="0"/>
    <x v="0"/>
    <x v="0"/>
    <x v="0"/>
    <x v="0"/>
    <x v="0"/>
    <x v="0"/>
    <x v="0"/>
    <x v="0"/>
    <x v="0"/>
    <s v="Direção dos  Recursos Humanos"/>
    <x v="0"/>
    <x v="0"/>
    <x v="0"/>
    <x v="0"/>
    <x v="0"/>
    <x v="0"/>
    <x v="0"/>
    <x v="0"/>
    <x v="0"/>
    <x v="0"/>
    <x v="0"/>
    <x v="0"/>
    <s v="Pagamento  de subsidio por morte a favor da Sra. Maria Mafalda Tavares Semedo Soares, esposa do malogado Àlvaro Lopes Soares Semedo, falecido no dia 15/04/2025, correspodentes a 5 meses do salário, conforme anexo."/>
  </r>
  <r>
    <x v="1"/>
    <n v="0"/>
    <n v="0"/>
    <n v="0"/>
    <n v="18440"/>
    <x v="2900"/>
    <x v="0"/>
    <x v="0"/>
    <x v="0"/>
    <s v="01.25.02.23"/>
    <x v="13"/>
    <x v="2"/>
    <x v="2"/>
    <s v="desporto"/>
    <s v="01.25.02"/>
    <s v="desporto"/>
    <s v="01.25.02"/>
    <x v="2"/>
    <x v="0"/>
    <x v="0"/>
    <x v="1"/>
    <x v="0"/>
    <x v="1"/>
    <x v="1"/>
    <x v="0"/>
    <x v="6"/>
    <s v="2025-07-30"/>
    <x v="2"/>
    <n v="18440"/>
    <x v="0"/>
    <m/>
    <x v="0"/>
    <m/>
    <x v="87"/>
    <n v="10047947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 aquisição de almoços , conforme proposta em anexo."/>
  </r>
  <r>
    <x v="1"/>
    <n v="0"/>
    <n v="0"/>
    <n v="0"/>
    <n v="10450"/>
    <x v="2901"/>
    <x v="0"/>
    <x v="0"/>
    <x v="0"/>
    <s v="01.25.02.23"/>
    <x v="13"/>
    <x v="2"/>
    <x v="2"/>
    <s v="desporto"/>
    <s v="01.25.02"/>
    <s v="desporto"/>
    <s v="01.25.02"/>
    <x v="2"/>
    <x v="0"/>
    <x v="0"/>
    <x v="1"/>
    <x v="0"/>
    <x v="1"/>
    <x v="1"/>
    <x v="0"/>
    <x v="6"/>
    <s v="2025-07-30"/>
    <x v="2"/>
    <n v="10450"/>
    <x v="0"/>
    <m/>
    <x v="0"/>
    <m/>
    <x v="392"/>
    <n v="10047957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 aquisição de almoços , conforme proposta em anexo. "/>
  </r>
  <r>
    <x v="0"/>
    <n v="0"/>
    <n v="0"/>
    <n v="0"/>
    <n v="1400"/>
    <x v="2902"/>
    <x v="0"/>
    <x v="0"/>
    <x v="0"/>
    <s v="03.16.15"/>
    <x v="0"/>
    <x v="0"/>
    <x v="0"/>
    <s v="Direção Financeira"/>
    <s v="03.16.15"/>
    <s v="Direção Financeira"/>
    <s v="03.16.15"/>
    <x v="0"/>
    <x v="0"/>
    <x v="0"/>
    <x v="0"/>
    <x v="0"/>
    <x v="0"/>
    <x v="0"/>
    <x v="0"/>
    <x v="3"/>
    <s v="2025-05-09"/>
    <x v="1"/>
    <n v="1400"/>
    <x v="0"/>
    <m/>
    <x v="0"/>
    <m/>
    <x v="154"/>
    <n v="100476250"/>
    <x v="0"/>
    <x v="0"/>
    <s v="Direção Financeira"/>
    <s v="ORI"/>
    <x v="0"/>
    <m/>
    <x v="0"/>
    <x v="0"/>
    <x v="0"/>
    <x v="0"/>
    <x v="0"/>
    <x v="0"/>
    <x v="0"/>
    <x v="0"/>
    <x v="0"/>
    <x v="0"/>
    <x v="0"/>
    <s v="Direção Financeira"/>
    <x v="0"/>
    <x v="0"/>
    <x v="0"/>
    <x v="0"/>
    <x v="0"/>
    <x v="0"/>
    <x v="0"/>
    <x v="0"/>
    <x v="0"/>
    <x v="0"/>
    <x v="0"/>
    <x v="0"/>
    <s v="Ajuda de custo a favor da Sr. Manuel Naturino Da Rosa Martins, pela sua deslocação à cidade da Praia no dia 08 de Maio de 2025, em missão de serviço, conforme anexo."/>
  </r>
  <r>
    <x v="1"/>
    <n v="0"/>
    <n v="0"/>
    <n v="0"/>
    <n v="36703"/>
    <x v="2903"/>
    <x v="0"/>
    <x v="0"/>
    <x v="0"/>
    <s v="01.27.07.15"/>
    <x v="18"/>
    <x v="1"/>
    <x v="1"/>
    <s v="Requalificação Urbana e Habitação 2"/>
    <s v="01.27.07"/>
    <s v="Requalificação Urbana e Habitação 2"/>
    <s v="01.27.07"/>
    <x v="2"/>
    <x v="0"/>
    <x v="0"/>
    <x v="1"/>
    <x v="0"/>
    <x v="1"/>
    <x v="1"/>
    <x v="0"/>
    <x v="3"/>
    <s v="2025-05-21"/>
    <x v="1"/>
    <n v="36703"/>
    <x v="0"/>
    <m/>
    <x v="0"/>
    <m/>
    <x v="344"/>
    <n v="100036345"/>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referente a prestação de serviço de calcetamento de (254m2), no âmbito dos trabalhos da requalificação urbana e ambiental de Achada Pizarra, conforme anexo. "/>
  </r>
  <r>
    <x v="0"/>
    <n v="0"/>
    <n v="0"/>
    <n v="0"/>
    <n v="35250"/>
    <x v="2904"/>
    <x v="0"/>
    <x v="0"/>
    <x v="0"/>
    <s v="01.25.04.22"/>
    <x v="9"/>
    <x v="2"/>
    <x v="2"/>
    <s v="Cultura"/>
    <s v="01.25.04"/>
    <s v="Cultura"/>
    <s v="01.25.04"/>
    <x v="4"/>
    <x v="0"/>
    <x v="2"/>
    <x v="3"/>
    <x v="0"/>
    <x v="1"/>
    <x v="0"/>
    <x v="0"/>
    <x v="3"/>
    <s v="2025-05-19"/>
    <x v="1"/>
    <n v="35250"/>
    <x v="0"/>
    <m/>
    <x v="0"/>
    <m/>
    <x v="9"/>
    <n v="100474696"/>
    <x v="0"/>
    <x v="1"/>
    <s v="Atividades culturais e promoção da cultura no Concelho"/>
    <s v="ORI"/>
    <x v="0"/>
    <s v="ACPCC"/>
    <x v="0"/>
    <x v="0"/>
    <x v="0"/>
    <x v="0"/>
    <x v="0"/>
    <x v="0"/>
    <x v="0"/>
    <x v="0"/>
    <x v="0"/>
    <x v="0"/>
    <x v="0"/>
    <s v="Atividades culturais e promoção da cultura no Concelho"/>
    <x v="0"/>
    <x v="0"/>
    <x v="0"/>
    <x v="0"/>
    <x v="1"/>
    <x v="0"/>
    <x v="0"/>
    <x v="0"/>
    <x v="0"/>
    <x v="0"/>
    <x v="1"/>
    <x v="0"/>
    <s v="Pagamento referente a montagem de palco, para evento cultural no quadro das atividades de celebração do aniversario do Município, conforme anexo."/>
  </r>
  <r>
    <x v="0"/>
    <n v="0"/>
    <n v="0"/>
    <n v="0"/>
    <n v="199750"/>
    <x v="2904"/>
    <x v="0"/>
    <x v="0"/>
    <x v="0"/>
    <s v="01.25.04.22"/>
    <x v="9"/>
    <x v="2"/>
    <x v="2"/>
    <s v="Cultura"/>
    <s v="01.25.04"/>
    <s v="Cultura"/>
    <s v="01.25.04"/>
    <x v="4"/>
    <x v="0"/>
    <x v="2"/>
    <x v="3"/>
    <x v="0"/>
    <x v="1"/>
    <x v="0"/>
    <x v="0"/>
    <x v="3"/>
    <s v="2025-05-19"/>
    <x v="1"/>
    <n v="199750"/>
    <x v="0"/>
    <m/>
    <x v="0"/>
    <m/>
    <x v="413"/>
    <n v="100479926"/>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montagem de palco, para evento cultural no quadro das atividades de celebração do aniversario do Município, conforme anexo."/>
  </r>
  <r>
    <x v="1"/>
    <n v="0"/>
    <n v="0"/>
    <n v="0"/>
    <n v="6477"/>
    <x v="2903"/>
    <x v="0"/>
    <x v="0"/>
    <x v="0"/>
    <s v="01.27.07.15"/>
    <x v="18"/>
    <x v="1"/>
    <x v="1"/>
    <s v="Requalificação Urbana e Habitação 2"/>
    <s v="01.27.07"/>
    <s v="Requalificação Urbana e Habitação 2"/>
    <s v="01.27.07"/>
    <x v="2"/>
    <x v="0"/>
    <x v="0"/>
    <x v="1"/>
    <x v="0"/>
    <x v="1"/>
    <x v="1"/>
    <x v="0"/>
    <x v="3"/>
    <s v="2025-05-21"/>
    <x v="1"/>
    <n v="6477"/>
    <x v="0"/>
    <m/>
    <x v="0"/>
    <m/>
    <x v="9"/>
    <n v="100474696"/>
    <x v="0"/>
    <x v="1"/>
    <s v="Requalificação urbana e ambiental de Achada Pizarra a Manguinho"/>
    <s v="ORI"/>
    <x v="0"/>
    <s v="RUH"/>
    <x v="0"/>
    <x v="0"/>
    <x v="0"/>
    <x v="0"/>
    <x v="0"/>
    <x v="0"/>
    <x v="0"/>
    <x v="0"/>
    <x v="0"/>
    <x v="0"/>
    <x v="0"/>
    <s v="Requalificação urbana e ambiental de Achada Pizarra a Manguinho"/>
    <x v="0"/>
    <x v="0"/>
    <x v="0"/>
    <x v="0"/>
    <x v="1"/>
    <x v="0"/>
    <x v="0"/>
    <x v="0"/>
    <x v="0"/>
    <x v="0"/>
    <x v="1"/>
    <x v="0"/>
    <s v="Pagamento referente a prestação de serviço de calcetamento de (254m2), no âmbito dos trabalhos da requalificação urbana e ambiental de Achada Pizarra, conforme anexo. "/>
  </r>
  <r>
    <x v="1"/>
    <n v="0"/>
    <n v="0"/>
    <n v="0"/>
    <n v="6750"/>
    <x v="2905"/>
    <x v="0"/>
    <x v="0"/>
    <x v="0"/>
    <s v="01.27.07.15"/>
    <x v="18"/>
    <x v="1"/>
    <x v="1"/>
    <s v="Requalificação Urbana e Habitação 2"/>
    <s v="01.27.07"/>
    <s v="Requalificação Urbana e Habitação 2"/>
    <s v="01.27.07"/>
    <x v="2"/>
    <x v="0"/>
    <x v="0"/>
    <x v="1"/>
    <x v="0"/>
    <x v="1"/>
    <x v="1"/>
    <x v="0"/>
    <x v="3"/>
    <s v="2025-05-21"/>
    <x v="1"/>
    <n v="6750"/>
    <x v="0"/>
    <m/>
    <x v="0"/>
    <m/>
    <x v="9"/>
    <n v="100474696"/>
    <x v="0"/>
    <x v="1"/>
    <s v="Requalificação urbana e ambiental de Achada Pizarra a Manguinho"/>
    <s v="ORI"/>
    <x v="0"/>
    <s v="RUH"/>
    <x v="0"/>
    <x v="0"/>
    <x v="0"/>
    <x v="0"/>
    <x v="0"/>
    <x v="0"/>
    <x v="0"/>
    <x v="0"/>
    <x v="0"/>
    <x v="0"/>
    <x v="0"/>
    <s v="Requalificação urbana e ambiental de Achada Pizarra a Manguinho"/>
    <x v="0"/>
    <x v="0"/>
    <x v="0"/>
    <x v="0"/>
    <x v="1"/>
    <x v="0"/>
    <x v="0"/>
    <x v="0"/>
    <x v="0"/>
    <x v="0"/>
    <x v="1"/>
    <x v="0"/>
    <s v="Pagamento referente a uma parte de serviço de calcetamento de (223m2 de calçadas em paralelos e 212 m2 de pavês), no âmbito dos trabalhos da requalificação urbana e ambiental de Achada Pizarra, conforme anexo"/>
  </r>
  <r>
    <x v="1"/>
    <n v="0"/>
    <n v="0"/>
    <n v="0"/>
    <n v="38250"/>
    <x v="2905"/>
    <x v="0"/>
    <x v="0"/>
    <x v="0"/>
    <s v="01.27.07.15"/>
    <x v="18"/>
    <x v="1"/>
    <x v="1"/>
    <s v="Requalificação Urbana e Habitação 2"/>
    <s v="01.27.07"/>
    <s v="Requalificação Urbana e Habitação 2"/>
    <s v="01.27.07"/>
    <x v="2"/>
    <x v="0"/>
    <x v="0"/>
    <x v="1"/>
    <x v="0"/>
    <x v="1"/>
    <x v="1"/>
    <x v="0"/>
    <x v="3"/>
    <s v="2025-05-21"/>
    <x v="1"/>
    <n v="38250"/>
    <x v="0"/>
    <m/>
    <x v="0"/>
    <m/>
    <x v="414"/>
    <n v="100479897"/>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referente a uma parte de serviço de calcetamento de (223m2 de calçadas em paralelos e 212 m2 de pavês), no âmbito dos trabalhos da requalificação urbana e ambiental de Achada Pizarra, conforme anexo"/>
  </r>
  <r>
    <x v="0"/>
    <n v="0"/>
    <n v="0"/>
    <n v="0"/>
    <n v="5663"/>
    <x v="2906"/>
    <x v="0"/>
    <x v="1"/>
    <x v="0"/>
    <s v="80.02.01"/>
    <x v="28"/>
    <x v="4"/>
    <x v="4"/>
    <s v="Retenções Iur"/>
    <s v="80.02.01"/>
    <s v="Retenções Iur"/>
    <s v="80.02.01"/>
    <x v="52"/>
    <x v="0"/>
    <x v="6"/>
    <x v="1"/>
    <x v="1"/>
    <x v="2"/>
    <x v="2"/>
    <x v="0"/>
    <x v="3"/>
    <s v="2025-05-21"/>
    <x v="1"/>
    <n v="5663"/>
    <x v="0"/>
    <m/>
    <x v="0"/>
    <m/>
    <x v="9"/>
    <n v="100474696"/>
    <x v="0"/>
    <x v="0"/>
    <s v="Retenções Iur"/>
    <s v="ORI"/>
    <x v="0"/>
    <s v="RIUR"/>
    <x v="0"/>
    <x v="0"/>
    <x v="0"/>
    <x v="0"/>
    <x v="0"/>
    <x v="0"/>
    <x v="0"/>
    <x v="0"/>
    <x v="0"/>
    <x v="0"/>
    <x v="0"/>
    <s v="Retenções Iur"/>
    <x v="0"/>
    <x v="0"/>
    <x v="0"/>
    <x v="0"/>
    <x v="2"/>
    <x v="0"/>
    <x v="0"/>
    <x v="0"/>
    <x v="0"/>
    <x v="1"/>
    <x v="0"/>
    <x v="0"/>
    <s v="RETENCAO OT"/>
  </r>
  <r>
    <x v="0"/>
    <n v="0"/>
    <n v="0"/>
    <n v="0"/>
    <n v="1323"/>
    <x v="2907"/>
    <x v="0"/>
    <x v="1"/>
    <x v="0"/>
    <s v="80.02.01"/>
    <x v="28"/>
    <x v="4"/>
    <x v="4"/>
    <s v="Retenções Iur"/>
    <s v="80.02.01"/>
    <s v="Retenções Iur"/>
    <s v="80.02.01"/>
    <x v="52"/>
    <x v="0"/>
    <x v="6"/>
    <x v="1"/>
    <x v="1"/>
    <x v="2"/>
    <x v="2"/>
    <x v="0"/>
    <x v="3"/>
    <s v="2025-05-26"/>
    <x v="1"/>
    <n v="1323"/>
    <x v="0"/>
    <m/>
    <x v="0"/>
    <m/>
    <x v="9"/>
    <n v="100474696"/>
    <x v="0"/>
    <x v="0"/>
    <s v="Retenções Iur"/>
    <s v="ORI"/>
    <x v="0"/>
    <s v="RIUR"/>
    <x v="0"/>
    <x v="0"/>
    <x v="0"/>
    <x v="0"/>
    <x v="0"/>
    <x v="0"/>
    <x v="0"/>
    <x v="0"/>
    <x v="0"/>
    <x v="0"/>
    <x v="0"/>
    <s v="Retenções Iur"/>
    <x v="0"/>
    <x v="0"/>
    <x v="0"/>
    <x v="0"/>
    <x v="2"/>
    <x v="0"/>
    <x v="0"/>
    <x v="0"/>
    <x v="0"/>
    <x v="1"/>
    <x v="0"/>
    <x v="0"/>
    <s v="RETENCAO OT"/>
  </r>
  <r>
    <x v="0"/>
    <n v="0"/>
    <n v="0"/>
    <n v="0"/>
    <n v="9000"/>
    <x v="2908"/>
    <x v="0"/>
    <x v="1"/>
    <x v="0"/>
    <s v="80.02.10.03"/>
    <x v="32"/>
    <x v="4"/>
    <x v="4"/>
    <s v="Outros"/>
    <s v="80.02.10"/>
    <s v="Outros"/>
    <s v="80.02.10"/>
    <x v="57"/>
    <x v="0"/>
    <x v="6"/>
    <x v="1"/>
    <x v="1"/>
    <x v="2"/>
    <x v="2"/>
    <x v="0"/>
    <x v="3"/>
    <s v="2025-05-26"/>
    <x v="1"/>
    <n v="9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76204"/>
    <x v="2909"/>
    <x v="0"/>
    <x v="1"/>
    <x v="0"/>
    <s v="80.02.10.01"/>
    <x v="10"/>
    <x v="4"/>
    <x v="4"/>
    <s v="Outros"/>
    <s v="80.02.10"/>
    <s v="Outros"/>
    <s v="80.02.10"/>
    <x v="55"/>
    <x v="0"/>
    <x v="6"/>
    <x v="1"/>
    <x v="1"/>
    <x v="2"/>
    <x v="2"/>
    <x v="0"/>
    <x v="3"/>
    <s v="2025-05-26"/>
    <x v="1"/>
    <n v="76204"/>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2550"/>
    <x v="2910"/>
    <x v="0"/>
    <x v="1"/>
    <x v="0"/>
    <s v="80.02.10.02"/>
    <x v="29"/>
    <x v="4"/>
    <x v="4"/>
    <s v="Outros"/>
    <s v="80.02.10"/>
    <s v="Outros"/>
    <s v="80.02.10"/>
    <x v="58"/>
    <x v="0"/>
    <x v="6"/>
    <x v="1"/>
    <x v="1"/>
    <x v="2"/>
    <x v="2"/>
    <x v="0"/>
    <x v="3"/>
    <s v="2025-05-26"/>
    <x v="1"/>
    <n v="2550"/>
    <x v="0"/>
    <m/>
    <x v="0"/>
    <m/>
    <x v="103"/>
    <n v="100474707"/>
    <x v="0"/>
    <x v="0"/>
    <s v="Retençoes STAPS"/>
    <s v="ORI"/>
    <x v="0"/>
    <s v="RSND"/>
    <x v="0"/>
    <x v="0"/>
    <x v="0"/>
    <x v="0"/>
    <x v="0"/>
    <x v="0"/>
    <x v="0"/>
    <x v="0"/>
    <x v="0"/>
    <x v="0"/>
    <x v="0"/>
    <s v="Retençoes STAPS"/>
    <x v="0"/>
    <x v="0"/>
    <x v="0"/>
    <x v="0"/>
    <x v="2"/>
    <x v="0"/>
    <x v="0"/>
    <x v="0"/>
    <x v="0"/>
    <x v="1"/>
    <x v="0"/>
    <x v="0"/>
    <s v="RETENCAO OT"/>
  </r>
  <r>
    <x v="0"/>
    <n v="0"/>
    <n v="0"/>
    <n v="0"/>
    <n v="230"/>
    <x v="2911"/>
    <x v="0"/>
    <x v="1"/>
    <x v="0"/>
    <s v="80.02.10.23"/>
    <x v="33"/>
    <x v="4"/>
    <x v="4"/>
    <s v="Outros"/>
    <s v="80.02.10"/>
    <s v="Outros"/>
    <s v="80.02.10"/>
    <x v="58"/>
    <x v="0"/>
    <x v="6"/>
    <x v="1"/>
    <x v="1"/>
    <x v="2"/>
    <x v="2"/>
    <x v="0"/>
    <x v="3"/>
    <s v="2025-05-26"/>
    <x v="1"/>
    <n v="230"/>
    <x v="0"/>
    <m/>
    <x v="0"/>
    <m/>
    <x v="104"/>
    <n v="100478986"/>
    <x v="0"/>
    <x v="0"/>
    <s v="Retenções SISCAP"/>
    <s v="ORI"/>
    <x v="0"/>
    <s v="SISCAP"/>
    <x v="0"/>
    <x v="0"/>
    <x v="0"/>
    <x v="0"/>
    <x v="0"/>
    <x v="0"/>
    <x v="0"/>
    <x v="0"/>
    <x v="0"/>
    <x v="0"/>
    <x v="0"/>
    <s v="Retenções SISCAP"/>
    <x v="0"/>
    <x v="0"/>
    <x v="0"/>
    <x v="0"/>
    <x v="2"/>
    <x v="0"/>
    <x v="0"/>
    <x v="0"/>
    <x v="0"/>
    <x v="1"/>
    <x v="0"/>
    <x v="0"/>
    <s v="RETENCAO OT"/>
  </r>
  <r>
    <x v="0"/>
    <n v="0"/>
    <n v="0"/>
    <n v="0"/>
    <n v="990"/>
    <x v="2912"/>
    <x v="0"/>
    <x v="1"/>
    <x v="0"/>
    <s v="80.02.10.24"/>
    <x v="34"/>
    <x v="4"/>
    <x v="4"/>
    <s v="Outros"/>
    <s v="80.02.10"/>
    <s v="Outros"/>
    <s v="80.02.10"/>
    <x v="58"/>
    <x v="0"/>
    <x v="6"/>
    <x v="1"/>
    <x v="1"/>
    <x v="2"/>
    <x v="2"/>
    <x v="0"/>
    <x v="3"/>
    <s v="2025-05-26"/>
    <x v="1"/>
    <n v="990"/>
    <x v="0"/>
    <m/>
    <x v="0"/>
    <m/>
    <x v="105"/>
    <n v="100478987"/>
    <x v="0"/>
    <x v="0"/>
    <s v="Retenções SIACSA"/>
    <s v="ORI"/>
    <x v="0"/>
    <s v="SIACSA"/>
    <x v="0"/>
    <x v="0"/>
    <x v="0"/>
    <x v="0"/>
    <x v="0"/>
    <x v="0"/>
    <x v="0"/>
    <x v="0"/>
    <x v="0"/>
    <x v="0"/>
    <x v="0"/>
    <s v="Retenções SIACSA"/>
    <x v="0"/>
    <x v="0"/>
    <x v="0"/>
    <x v="0"/>
    <x v="2"/>
    <x v="0"/>
    <x v="0"/>
    <x v="0"/>
    <x v="0"/>
    <x v="1"/>
    <x v="0"/>
    <x v="0"/>
    <s v="RETENCAO OT"/>
  </r>
  <r>
    <x v="0"/>
    <n v="0"/>
    <n v="0"/>
    <n v="0"/>
    <n v="1076"/>
    <x v="2913"/>
    <x v="0"/>
    <x v="1"/>
    <x v="0"/>
    <s v="80.02.10.26"/>
    <x v="35"/>
    <x v="4"/>
    <x v="4"/>
    <s v="Outros"/>
    <s v="80.02.10"/>
    <s v="Outros"/>
    <s v="80.02.10"/>
    <x v="59"/>
    <x v="0"/>
    <x v="6"/>
    <x v="14"/>
    <x v="1"/>
    <x v="2"/>
    <x v="2"/>
    <x v="0"/>
    <x v="3"/>
    <s v="2025-05-26"/>
    <x v="1"/>
    <n v="1076"/>
    <x v="0"/>
    <m/>
    <x v="0"/>
    <m/>
    <x v="106"/>
    <n v="100479277"/>
    <x v="0"/>
    <x v="0"/>
    <s v="Retenção Sansung"/>
    <s v="ORI"/>
    <x v="0"/>
    <s v="RS"/>
    <x v="0"/>
    <x v="0"/>
    <x v="0"/>
    <x v="0"/>
    <x v="0"/>
    <x v="0"/>
    <x v="0"/>
    <x v="0"/>
    <x v="0"/>
    <x v="0"/>
    <x v="0"/>
    <s v="Retenção Sansung"/>
    <x v="0"/>
    <x v="0"/>
    <x v="0"/>
    <x v="0"/>
    <x v="2"/>
    <x v="0"/>
    <x v="0"/>
    <x v="0"/>
    <x v="0"/>
    <x v="1"/>
    <x v="0"/>
    <x v="0"/>
    <s v="RETENCAO OT"/>
  </r>
  <r>
    <x v="0"/>
    <n v="0"/>
    <n v="0"/>
    <n v="0"/>
    <n v="10834"/>
    <x v="2914"/>
    <x v="0"/>
    <x v="1"/>
    <x v="0"/>
    <s v="80.02.01"/>
    <x v="28"/>
    <x v="4"/>
    <x v="4"/>
    <s v="Retenções Iur"/>
    <s v="80.02.01"/>
    <s v="Retenções Iur"/>
    <s v="80.02.01"/>
    <x v="52"/>
    <x v="0"/>
    <x v="6"/>
    <x v="1"/>
    <x v="1"/>
    <x v="2"/>
    <x v="2"/>
    <x v="0"/>
    <x v="3"/>
    <s v="2025-05-26"/>
    <x v="1"/>
    <n v="10834"/>
    <x v="0"/>
    <m/>
    <x v="0"/>
    <m/>
    <x v="9"/>
    <n v="100474696"/>
    <x v="0"/>
    <x v="0"/>
    <s v="Retenções Iur"/>
    <s v="ORI"/>
    <x v="0"/>
    <s v="RIUR"/>
    <x v="0"/>
    <x v="0"/>
    <x v="0"/>
    <x v="0"/>
    <x v="0"/>
    <x v="0"/>
    <x v="0"/>
    <x v="0"/>
    <x v="0"/>
    <x v="0"/>
    <x v="0"/>
    <s v="Retenções Iur"/>
    <x v="0"/>
    <x v="0"/>
    <x v="0"/>
    <x v="0"/>
    <x v="2"/>
    <x v="0"/>
    <x v="0"/>
    <x v="0"/>
    <x v="0"/>
    <x v="1"/>
    <x v="0"/>
    <x v="0"/>
    <s v="RETENCAO OT"/>
  </r>
  <r>
    <x v="0"/>
    <n v="0"/>
    <n v="0"/>
    <n v="0"/>
    <n v="8213"/>
    <x v="2915"/>
    <x v="0"/>
    <x v="1"/>
    <x v="0"/>
    <s v="80.02.10.01"/>
    <x v="10"/>
    <x v="4"/>
    <x v="4"/>
    <s v="Outros"/>
    <s v="80.02.10"/>
    <s v="Outros"/>
    <s v="80.02.10"/>
    <x v="55"/>
    <x v="0"/>
    <x v="6"/>
    <x v="1"/>
    <x v="1"/>
    <x v="2"/>
    <x v="2"/>
    <x v="0"/>
    <x v="3"/>
    <s v="2025-05-26"/>
    <x v="1"/>
    <n v="82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29059"/>
    <x v="2916"/>
    <x v="0"/>
    <x v="1"/>
    <x v="0"/>
    <s v="80.02.01"/>
    <x v="28"/>
    <x v="4"/>
    <x v="4"/>
    <s v="Retenções Iur"/>
    <s v="80.02.01"/>
    <s v="Retenções Iur"/>
    <s v="80.02.01"/>
    <x v="52"/>
    <x v="0"/>
    <x v="6"/>
    <x v="1"/>
    <x v="1"/>
    <x v="2"/>
    <x v="2"/>
    <x v="0"/>
    <x v="3"/>
    <s v="2025-05-26"/>
    <x v="1"/>
    <n v="29059"/>
    <x v="0"/>
    <m/>
    <x v="0"/>
    <m/>
    <x v="9"/>
    <n v="100474696"/>
    <x v="0"/>
    <x v="0"/>
    <s v="Retenções Iur"/>
    <s v="ORI"/>
    <x v="0"/>
    <s v="RIUR"/>
    <x v="0"/>
    <x v="0"/>
    <x v="0"/>
    <x v="0"/>
    <x v="0"/>
    <x v="0"/>
    <x v="0"/>
    <x v="0"/>
    <x v="0"/>
    <x v="0"/>
    <x v="0"/>
    <s v="Retenções Iur"/>
    <x v="0"/>
    <x v="0"/>
    <x v="0"/>
    <x v="0"/>
    <x v="2"/>
    <x v="0"/>
    <x v="0"/>
    <x v="0"/>
    <x v="0"/>
    <x v="1"/>
    <x v="0"/>
    <x v="0"/>
    <s v="RETENCAO OT"/>
  </r>
  <r>
    <x v="0"/>
    <n v="0"/>
    <n v="0"/>
    <n v="0"/>
    <n v="35493"/>
    <x v="2917"/>
    <x v="0"/>
    <x v="1"/>
    <x v="0"/>
    <s v="80.02.10.01"/>
    <x v="10"/>
    <x v="4"/>
    <x v="4"/>
    <s v="Outros"/>
    <s v="80.02.10"/>
    <s v="Outros"/>
    <s v="80.02.10"/>
    <x v="55"/>
    <x v="0"/>
    <x v="6"/>
    <x v="1"/>
    <x v="1"/>
    <x v="2"/>
    <x v="2"/>
    <x v="0"/>
    <x v="3"/>
    <s v="2025-05-26"/>
    <x v="1"/>
    <n v="3549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90"/>
    <x v="2918"/>
    <x v="0"/>
    <x v="1"/>
    <x v="0"/>
    <s v="80.02.10.02"/>
    <x v="29"/>
    <x v="4"/>
    <x v="4"/>
    <s v="Outros"/>
    <s v="80.02.10"/>
    <s v="Outros"/>
    <s v="80.02.10"/>
    <x v="58"/>
    <x v="0"/>
    <x v="6"/>
    <x v="1"/>
    <x v="1"/>
    <x v="2"/>
    <x v="2"/>
    <x v="0"/>
    <x v="3"/>
    <s v="2025-05-26"/>
    <x v="1"/>
    <n v="190"/>
    <x v="0"/>
    <m/>
    <x v="0"/>
    <m/>
    <x v="103"/>
    <n v="100474707"/>
    <x v="0"/>
    <x v="0"/>
    <s v="Retençoes STAPS"/>
    <s v="ORI"/>
    <x v="0"/>
    <s v="RSND"/>
    <x v="0"/>
    <x v="0"/>
    <x v="0"/>
    <x v="0"/>
    <x v="0"/>
    <x v="0"/>
    <x v="0"/>
    <x v="0"/>
    <x v="0"/>
    <x v="0"/>
    <x v="0"/>
    <s v="Retençoes STAPS"/>
    <x v="0"/>
    <x v="0"/>
    <x v="0"/>
    <x v="0"/>
    <x v="2"/>
    <x v="0"/>
    <x v="0"/>
    <x v="0"/>
    <x v="0"/>
    <x v="1"/>
    <x v="0"/>
    <x v="0"/>
    <s v="RETENCAO OT"/>
  </r>
  <r>
    <x v="0"/>
    <n v="0"/>
    <n v="0"/>
    <n v="0"/>
    <n v="14979"/>
    <x v="2919"/>
    <x v="0"/>
    <x v="1"/>
    <x v="0"/>
    <s v="80.02.01"/>
    <x v="28"/>
    <x v="4"/>
    <x v="4"/>
    <s v="Retenções Iur"/>
    <s v="80.02.01"/>
    <s v="Retenções Iur"/>
    <s v="80.02.01"/>
    <x v="52"/>
    <x v="0"/>
    <x v="6"/>
    <x v="1"/>
    <x v="1"/>
    <x v="2"/>
    <x v="2"/>
    <x v="0"/>
    <x v="3"/>
    <s v="2025-05-26"/>
    <x v="1"/>
    <n v="14979"/>
    <x v="0"/>
    <m/>
    <x v="0"/>
    <m/>
    <x v="9"/>
    <n v="100474696"/>
    <x v="0"/>
    <x v="0"/>
    <s v="Retenções Iur"/>
    <s v="ORI"/>
    <x v="0"/>
    <s v="RIUR"/>
    <x v="0"/>
    <x v="0"/>
    <x v="0"/>
    <x v="0"/>
    <x v="0"/>
    <x v="0"/>
    <x v="0"/>
    <x v="0"/>
    <x v="0"/>
    <x v="0"/>
    <x v="0"/>
    <s v="Retenções Iur"/>
    <x v="0"/>
    <x v="0"/>
    <x v="0"/>
    <x v="0"/>
    <x v="2"/>
    <x v="0"/>
    <x v="0"/>
    <x v="0"/>
    <x v="0"/>
    <x v="1"/>
    <x v="0"/>
    <x v="0"/>
    <s v="RETENCAO OT"/>
  </r>
  <r>
    <x v="0"/>
    <n v="0"/>
    <n v="0"/>
    <n v="0"/>
    <n v="9792"/>
    <x v="2920"/>
    <x v="0"/>
    <x v="1"/>
    <x v="0"/>
    <s v="80.02.10.01"/>
    <x v="10"/>
    <x v="4"/>
    <x v="4"/>
    <s v="Outros"/>
    <s v="80.02.10"/>
    <s v="Outros"/>
    <s v="80.02.10"/>
    <x v="55"/>
    <x v="0"/>
    <x v="6"/>
    <x v="1"/>
    <x v="1"/>
    <x v="2"/>
    <x v="2"/>
    <x v="0"/>
    <x v="3"/>
    <s v="2025-05-26"/>
    <x v="1"/>
    <n v="9792"/>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662"/>
    <x v="2921"/>
    <x v="0"/>
    <x v="1"/>
    <x v="0"/>
    <s v="80.02.01"/>
    <x v="28"/>
    <x v="4"/>
    <x v="4"/>
    <s v="Retenções Iur"/>
    <s v="80.02.01"/>
    <s v="Retenções Iur"/>
    <s v="80.02.01"/>
    <x v="52"/>
    <x v="0"/>
    <x v="6"/>
    <x v="1"/>
    <x v="1"/>
    <x v="2"/>
    <x v="2"/>
    <x v="0"/>
    <x v="3"/>
    <s v="2025-05-26"/>
    <x v="1"/>
    <n v="662"/>
    <x v="0"/>
    <m/>
    <x v="0"/>
    <m/>
    <x v="9"/>
    <n v="100474696"/>
    <x v="0"/>
    <x v="0"/>
    <s v="Retenções Iur"/>
    <s v="ORI"/>
    <x v="0"/>
    <s v="RIUR"/>
    <x v="0"/>
    <x v="0"/>
    <x v="0"/>
    <x v="0"/>
    <x v="0"/>
    <x v="0"/>
    <x v="0"/>
    <x v="0"/>
    <x v="0"/>
    <x v="0"/>
    <x v="0"/>
    <s v="Retenções Iur"/>
    <x v="0"/>
    <x v="0"/>
    <x v="0"/>
    <x v="0"/>
    <x v="2"/>
    <x v="0"/>
    <x v="0"/>
    <x v="0"/>
    <x v="0"/>
    <x v="1"/>
    <x v="0"/>
    <x v="0"/>
    <s v="RETENCAO OT"/>
  </r>
  <r>
    <x v="0"/>
    <n v="0"/>
    <n v="0"/>
    <n v="0"/>
    <n v="5000"/>
    <x v="2922"/>
    <x v="0"/>
    <x v="1"/>
    <x v="0"/>
    <s v="80.02.10.09"/>
    <x v="61"/>
    <x v="4"/>
    <x v="4"/>
    <s v="Outros"/>
    <s v="80.02.10"/>
    <s v="Outros"/>
    <s v="80.02.10"/>
    <x v="59"/>
    <x v="0"/>
    <x v="6"/>
    <x v="14"/>
    <x v="1"/>
    <x v="2"/>
    <x v="2"/>
    <x v="0"/>
    <x v="3"/>
    <s v="2025-05-26"/>
    <x v="1"/>
    <n v="5000"/>
    <x v="0"/>
    <m/>
    <x v="0"/>
    <m/>
    <x v="220"/>
    <n v="100474802"/>
    <x v="0"/>
    <x v="0"/>
    <s v="Retenções Reposição"/>
    <s v="ORI"/>
    <x v="0"/>
    <s v="RR"/>
    <x v="0"/>
    <x v="0"/>
    <x v="0"/>
    <x v="0"/>
    <x v="0"/>
    <x v="0"/>
    <x v="0"/>
    <x v="0"/>
    <x v="0"/>
    <x v="0"/>
    <x v="0"/>
    <s v="Retenções Reposição"/>
    <x v="0"/>
    <x v="0"/>
    <x v="0"/>
    <x v="0"/>
    <x v="2"/>
    <x v="0"/>
    <x v="0"/>
    <x v="0"/>
    <x v="0"/>
    <x v="1"/>
    <x v="0"/>
    <x v="0"/>
    <s v="RETENCAO OT"/>
  </r>
  <r>
    <x v="0"/>
    <n v="0"/>
    <n v="0"/>
    <n v="0"/>
    <n v="78160"/>
    <x v="2923"/>
    <x v="0"/>
    <x v="1"/>
    <x v="0"/>
    <s v="80.02.10.01"/>
    <x v="10"/>
    <x v="4"/>
    <x v="4"/>
    <s v="Outros"/>
    <s v="80.02.10"/>
    <s v="Outros"/>
    <s v="80.02.10"/>
    <x v="55"/>
    <x v="0"/>
    <x v="6"/>
    <x v="1"/>
    <x v="1"/>
    <x v="2"/>
    <x v="2"/>
    <x v="0"/>
    <x v="3"/>
    <s v="2025-05-26"/>
    <x v="1"/>
    <n v="7816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3120"/>
    <x v="2924"/>
    <x v="0"/>
    <x v="1"/>
    <x v="0"/>
    <s v="80.02.10.02"/>
    <x v="29"/>
    <x v="4"/>
    <x v="4"/>
    <s v="Outros"/>
    <s v="80.02.10"/>
    <s v="Outros"/>
    <s v="80.02.10"/>
    <x v="58"/>
    <x v="0"/>
    <x v="6"/>
    <x v="1"/>
    <x v="1"/>
    <x v="2"/>
    <x v="2"/>
    <x v="0"/>
    <x v="3"/>
    <s v="2025-05-26"/>
    <x v="1"/>
    <n v="3120"/>
    <x v="0"/>
    <m/>
    <x v="0"/>
    <m/>
    <x v="103"/>
    <n v="100474707"/>
    <x v="0"/>
    <x v="0"/>
    <s v="Retençoes STAPS"/>
    <s v="ORI"/>
    <x v="0"/>
    <s v="RSND"/>
    <x v="0"/>
    <x v="0"/>
    <x v="0"/>
    <x v="0"/>
    <x v="0"/>
    <x v="0"/>
    <x v="0"/>
    <x v="0"/>
    <x v="0"/>
    <x v="0"/>
    <x v="0"/>
    <s v="Retençoes STAPS"/>
    <x v="0"/>
    <x v="0"/>
    <x v="0"/>
    <x v="0"/>
    <x v="2"/>
    <x v="0"/>
    <x v="0"/>
    <x v="0"/>
    <x v="0"/>
    <x v="1"/>
    <x v="0"/>
    <x v="0"/>
    <s v="RETENCAO OT"/>
  </r>
  <r>
    <x v="0"/>
    <n v="0"/>
    <n v="0"/>
    <n v="0"/>
    <n v="310"/>
    <x v="2925"/>
    <x v="0"/>
    <x v="1"/>
    <x v="0"/>
    <s v="80.02.10.24"/>
    <x v="34"/>
    <x v="4"/>
    <x v="4"/>
    <s v="Outros"/>
    <s v="80.02.10"/>
    <s v="Outros"/>
    <s v="80.02.10"/>
    <x v="58"/>
    <x v="0"/>
    <x v="6"/>
    <x v="1"/>
    <x v="1"/>
    <x v="2"/>
    <x v="2"/>
    <x v="0"/>
    <x v="3"/>
    <s v="2025-05-26"/>
    <x v="1"/>
    <n v="310"/>
    <x v="0"/>
    <m/>
    <x v="0"/>
    <m/>
    <x v="105"/>
    <n v="100478987"/>
    <x v="0"/>
    <x v="0"/>
    <s v="Retenções SIACSA"/>
    <s v="ORI"/>
    <x v="0"/>
    <s v="SIACSA"/>
    <x v="0"/>
    <x v="0"/>
    <x v="0"/>
    <x v="0"/>
    <x v="0"/>
    <x v="0"/>
    <x v="0"/>
    <x v="0"/>
    <x v="0"/>
    <x v="0"/>
    <x v="0"/>
    <s v="Retenções SIACSA"/>
    <x v="0"/>
    <x v="0"/>
    <x v="0"/>
    <x v="0"/>
    <x v="2"/>
    <x v="0"/>
    <x v="0"/>
    <x v="0"/>
    <x v="0"/>
    <x v="1"/>
    <x v="0"/>
    <x v="0"/>
    <s v="RETENCAO OT"/>
  </r>
  <r>
    <x v="0"/>
    <n v="0"/>
    <n v="0"/>
    <n v="0"/>
    <n v="1074"/>
    <x v="2926"/>
    <x v="0"/>
    <x v="1"/>
    <x v="0"/>
    <s v="80.02.10.26"/>
    <x v="35"/>
    <x v="4"/>
    <x v="4"/>
    <s v="Outros"/>
    <s v="80.02.10"/>
    <s v="Outros"/>
    <s v="80.02.10"/>
    <x v="59"/>
    <x v="0"/>
    <x v="6"/>
    <x v="14"/>
    <x v="1"/>
    <x v="2"/>
    <x v="2"/>
    <x v="0"/>
    <x v="3"/>
    <s v="2025-05-26"/>
    <x v="1"/>
    <n v="1074"/>
    <x v="0"/>
    <m/>
    <x v="0"/>
    <m/>
    <x v="106"/>
    <n v="100479277"/>
    <x v="0"/>
    <x v="0"/>
    <s v="Retenção Sansung"/>
    <s v="ORI"/>
    <x v="0"/>
    <s v="RS"/>
    <x v="0"/>
    <x v="0"/>
    <x v="0"/>
    <x v="0"/>
    <x v="0"/>
    <x v="0"/>
    <x v="0"/>
    <x v="0"/>
    <x v="0"/>
    <x v="0"/>
    <x v="0"/>
    <s v="Retenção Sansung"/>
    <x v="0"/>
    <x v="0"/>
    <x v="0"/>
    <x v="0"/>
    <x v="2"/>
    <x v="0"/>
    <x v="0"/>
    <x v="0"/>
    <x v="0"/>
    <x v="1"/>
    <x v="0"/>
    <x v="0"/>
    <s v="RETENCAO OT"/>
  </r>
  <r>
    <x v="0"/>
    <n v="0"/>
    <n v="0"/>
    <n v="0"/>
    <n v="10834"/>
    <x v="2927"/>
    <x v="0"/>
    <x v="1"/>
    <x v="0"/>
    <s v="80.02.01"/>
    <x v="28"/>
    <x v="4"/>
    <x v="4"/>
    <s v="Retenções Iur"/>
    <s v="80.02.01"/>
    <s v="Retenções Iur"/>
    <s v="80.02.01"/>
    <x v="52"/>
    <x v="0"/>
    <x v="6"/>
    <x v="1"/>
    <x v="1"/>
    <x v="2"/>
    <x v="2"/>
    <x v="0"/>
    <x v="3"/>
    <s v="2025-05-26"/>
    <x v="1"/>
    <n v="10834"/>
    <x v="0"/>
    <m/>
    <x v="0"/>
    <m/>
    <x v="9"/>
    <n v="100474696"/>
    <x v="0"/>
    <x v="0"/>
    <s v="Retenções Iur"/>
    <s v="ORI"/>
    <x v="0"/>
    <s v="RIUR"/>
    <x v="0"/>
    <x v="0"/>
    <x v="0"/>
    <x v="0"/>
    <x v="0"/>
    <x v="0"/>
    <x v="0"/>
    <x v="0"/>
    <x v="0"/>
    <x v="0"/>
    <x v="0"/>
    <s v="Retenções Iur"/>
    <x v="0"/>
    <x v="0"/>
    <x v="0"/>
    <x v="0"/>
    <x v="2"/>
    <x v="0"/>
    <x v="0"/>
    <x v="0"/>
    <x v="0"/>
    <x v="1"/>
    <x v="0"/>
    <x v="0"/>
    <s v="RETENCAO OT"/>
  </r>
  <r>
    <x v="0"/>
    <n v="0"/>
    <n v="0"/>
    <n v="0"/>
    <n v="19413"/>
    <x v="2928"/>
    <x v="0"/>
    <x v="1"/>
    <x v="0"/>
    <s v="80.02.10.01"/>
    <x v="10"/>
    <x v="4"/>
    <x v="4"/>
    <s v="Outros"/>
    <s v="80.02.10"/>
    <s v="Outros"/>
    <s v="80.02.10"/>
    <x v="55"/>
    <x v="0"/>
    <x v="6"/>
    <x v="1"/>
    <x v="1"/>
    <x v="2"/>
    <x v="2"/>
    <x v="0"/>
    <x v="3"/>
    <s v="2025-05-26"/>
    <x v="1"/>
    <n v="194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690"/>
    <x v="2929"/>
    <x v="0"/>
    <x v="1"/>
    <x v="0"/>
    <s v="80.02.10.02"/>
    <x v="29"/>
    <x v="4"/>
    <x v="4"/>
    <s v="Outros"/>
    <s v="80.02.10"/>
    <s v="Outros"/>
    <s v="80.02.10"/>
    <x v="58"/>
    <x v="0"/>
    <x v="6"/>
    <x v="1"/>
    <x v="1"/>
    <x v="2"/>
    <x v="2"/>
    <x v="0"/>
    <x v="3"/>
    <s v="2025-05-26"/>
    <x v="1"/>
    <n v="690"/>
    <x v="0"/>
    <m/>
    <x v="0"/>
    <m/>
    <x v="103"/>
    <n v="100474707"/>
    <x v="0"/>
    <x v="0"/>
    <s v="Retençoes STAPS"/>
    <s v="ORI"/>
    <x v="0"/>
    <s v="RSND"/>
    <x v="0"/>
    <x v="0"/>
    <x v="0"/>
    <x v="0"/>
    <x v="0"/>
    <x v="0"/>
    <x v="0"/>
    <x v="0"/>
    <x v="0"/>
    <x v="0"/>
    <x v="0"/>
    <s v="Retençoes STAPS"/>
    <x v="0"/>
    <x v="0"/>
    <x v="0"/>
    <x v="0"/>
    <x v="2"/>
    <x v="0"/>
    <x v="0"/>
    <x v="0"/>
    <x v="0"/>
    <x v="1"/>
    <x v="0"/>
    <x v="0"/>
    <s v="RETENCAO OT"/>
  </r>
  <r>
    <x v="0"/>
    <n v="0"/>
    <n v="0"/>
    <n v="0"/>
    <n v="59423"/>
    <x v="2930"/>
    <x v="0"/>
    <x v="1"/>
    <x v="0"/>
    <s v="80.02.01"/>
    <x v="28"/>
    <x v="4"/>
    <x v="4"/>
    <s v="Retenções Iur"/>
    <s v="80.02.01"/>
    <s v="Retenções Iur"/>
    <s v="80.02.01"/>
    <x v="52"/>
    <x v="0"/>
    <x v="6"/>
    <x v="1"/>
    <x v="1"/>
    <x v="2"/>
    <x v="2"/>
    <x v="0"/>
    <x v="3"/>
    <s v="2025-05-26"/>
    <x v="1"/>
    <n v="59423"/>
    <x v="0"/>
    <m/>
    <x v="0"/>
    <m/>
    <x v="9"/>
    <n v="100474696"/>
    <x v="0"/>
    <x v="0"/>
    <s v="Retenções Iur"/>
    <s v="ORI"/>
    <x v="0"/>
    <s v="RIUR"/>
    <x v="0"/>
    <x v="0"/>
    <x v="0"/>
    <x v="0"/>
    <x v="0"/>
    <x v="0"/>
    <x v="0"/>
    <x v="0"/>
    <x v="0"/>
    <x v="0"/>
    <x v="0"/>
    <s v="Retenções Iur"/>
    <x v="0"/>
    <x v="0"/>
    <x v="0"/>
    <x v="0"/>
    <x v="2"/>
    <x v="0"/>
    <x v="0"/>
    <x v="0"/>
    <x v="0"/>
    <x v="1"/>
    <x v="0"/>
    <x v="0"/>
    <s v="RETENCAO OT"/>
  </r>
  <r>
    <x v="0"/>
    <n v="0"/>
    <n v="0"/>
    <n v="0"/>
    <n v="200"/>
    <x v="2931"/>
    <x v="0"/>
    <x v="1"/>
    <x v="0"/>
    <s v="80.02.10.09"/>
    <x v="61"/>
    <x v="4"/>
    <x v="4"/>
    <s v="Outros"/>
    <s v="80.02.10"/>
    <s v="Outros"/>
    <s v="80.02.10"/>
    <x v="59"/>
    <x v="0"/>
    <x v="6"/>
    <x v="14"/>
    <x v="1"/>
    <x v="2"/>
    <x v="2"/>
    <x v="0"/>
    <x v="3"/>
    <s v="2025-05-26"/>
    <x v="1"/>
    <n v="200"/>
    <x v="0"/>
    <m/>
    <x v="0"/>
    <m/>
    <x v="220"/>
    <n v="100474802"/>
    <x v="0"/>
    <x v="0"/>
    <s v="Retenções Reposição"/>
    <s v="ORI"/>
    <x v="0"/>
    <s v="RR"/>
    <x v="0"/>
    <x v="0"/>
    <x v="0"/>
    <x v="0"/>
    <x v="0"/>
    <x v="0"/>
    <x v="0"/>
    <x v="0"/>
    <x v="0"/>
    <x v="0"/>
    <x v="0"/>
    <s v="Retenções Reposição"/>
    <x v="0"/>
    <x v="0"/>
    <x v="0"/>
    <x v="0"/>
    <x v="2"/>
    <x v="0"/>
    <x v="0"/>
    <x v="0"/>
    <x v="0"/>
    <x v="1"/>
    <x v="0"/>
    <x v="0"/>
    <s v="RETENCAO OT"/>
  </r>
  <r>
    <x v="0"/>
    <n v="0"/>
    <n v="0"/>
    <n v="0"/>
    <n v="8233"/>
    <x v="2932"/>
    <x v="0"/>
    <x v="1"/>
    <x v="0"/>
    <s v="80.02.10.21"/>
    <x v="19"/>
    <x v="4"/>
    <x v="4"/>
    <s v="Outros"/>
    <s v="80.02.10"/>
    <s v="Outros"/>
    <s v="80.02.10"/>
    <x v="68"/>
    <x v="0"/>
    <x v="6"/>
    <x v="1"/>
    <x v="1"/>
    <x v="2"/>
    <x v="2"/>
    <x v="0"/>
    <x v="3"/>
    <s v="2025-05-26"/>
    <x v="1"/>
    <n v="8233"/>
    <x v="0"/>
    <m/>
    <x v="0"/>
    <m/>
    <x v="62"/>
    <n v="100478627"/>
    <x v="0"/>
    <x v="0"/>
    <s v="Retenções Descontos Judiciais"/>
    <s v="ORI"/>
    <x v="0"/>
    <m/>
    <x v="0"/>
    <x v="0"/>
    <x v="0"/>
    <x v="0"/>
    <x v="0"/>
    <x v="0"/>
    <x v="0"/>
    <x v="0"/>
    <x v="0"/>
    <x v="0"/>
    <x v="0"/>
    <s v="Retenções Descontos Judiciais"/>
    <x v="0"/>
    <x v="0"/>
    <x v="0"/>
    <x v="0"/>
    <x v="2"/>
    <x v="0"/>
    <x v="0"/>
    <x v="0"/>
    <x v="0"/>
    <x v="1"/>
    <x v="0"/>
    <x v="0"/>
    <s v="RETENCAO OT"/>
  </r>
  <r>
    <x v="0"/>
    <n v="0"/>
    <n v="0"/>
    <n v="0"/>
    <n v="5000"/>
    <x v="2933"/>
    <x v="0"/>
    <x v="1"/>
    <x v="0"/>
    <s v="80.02.10.03"/>
    <x v="32"/>
    <x v="4"/>
    <x v="4"/>
    <s v="Outros"/>
    <s v="80.02.10"/>
    <s v="Outros"/>
    <s v="80.02.10"/>
    <x v="57"/>
    <x v="0"/>
    <x v="6"/>
    <x v="1"/>
    <x v="1"/>
    <x v="2"/>
    <x v="2"/>
    <x v="0"/>
    <x v="3"/>
    <s v="2025-05-26"/>
    <x v="1"/>
    <n v="5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708000"/>
    <x v="2934"/>
    <x v="0"/>
    <x v="0"/>
    <x v="0"/>
    <s v="01.25.04.22"/>
    <x v="9"/>
    <x v="2"/>
    <x v="2"/>
    <s v="Cultura"/>
    <s v="01.25.04"/>
    <s v="Cultura"/>
    <s v="01.25.04"/>
    <x v="4"/>
    <x v="0"/>
    <x v="2"/>
    <x v="3"/>
    <x v="0"/>
    <x v="1"/>
    <x v="0"/>
    <x v="0"/>
    <x v="9"/>
    <s v="2025-10-22"/>
    <x v="3"/>
    <n v="708000"/>
    <x v="0"/>
    <m/>
    <x v="0"/>
    <m/>
    <x v="415"/>
    <n v="10047534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a Esquadra Policial de São Miguel referente a aquisição de serviço de segurança durante da música de calheta 2025, conforme anexo.   "/>
  </r>
  <r>
    <x v="1"/>
    <n v="0"/>
    <n v="0"/>
    <n v="0"/>
    <n v="200000"/>
    <x v="2935"/>
    <x v="0"/>
    <x v="1"/>
    <x v="0"/>
    <s v="03.03.10"/>
    <x v="15"/>
    <x v="0"/>
    <x v="5"/>
    <s v="Receitas Da Câmara"/>
    <s v="03.03.10"/>
    <s v="Receitas Da Câmara"/>
    <s v="03.03.10"/>
    <x v="37"/>
    <x v="0"/>
    <x v="5"/>
    <x v="10"/>
    <x v="0"/>
    <x v="0"/>
    <x v="2"/>
    <x v="0"/>
    <x v="6"/>
    <s v="2025-07-25"/>
    <x v="2"/>
    <n v="200000"/>
    <x v="0"/>
    <m/>
    <x v="0"/>
    <m/>
    <x v="26"/>
    <n v="100474914"/>
    <x v="0"/>
    <x v="0"/>
    <s v="Receitas Da Câmara"/>
    <s v="EXT"/>
    <x v="0"/>
    <s v="RDC"/>
    <x v="0"/>
    <x v="0"/>
    <x v="0"/>
    <x v="0"/>
    <x v="0"/>
    <x v="0"/>
    <x v="0"/>
    <x v="0"/>
    <x v="0"/>
    <x v="0"/>
    <x v="0"/>
    <s v="Receitas Da Câmara"/>
    <x v="0"/>
    <x v="0"/>
    <x v="0"/>
    <x v="0"/>
    <x v="0"/>
    <x v="0"/>
    <x v="0"/>
    <x v="0"/>
    <x v="0"/>
    <x v="0"/>
    <x v="0"/>
    <x v="0"/>
    <s v="Recebimentos patrocínio para festival da Cidade, da empresa MFGroup."/>
  </r>
  <r>
    <x v="0"/>
    <n v="0"/>
    <n v="0"/>
    <n v="0"/>
    <n v="20000"/>
    <x v="2936"/>
    <x v="0"/>
    <x v="0"/>
    <x v="0"/>
    <s v="01.25.04.22"/>
    <x v="9"/>
    <x v="2"/>
    <x v="2"/>
    <s v="Cultura"/>
    <s v="01.25.04"/>
    <s v="Cultura"/>
    <s v="01.25.04"/>
    <x v="4"/>
    <x v="0"/>
    <x v="2"/>
    <x v="3"/>
    <x v="0"/>
    <x v="1"/>
    <x v="0"/>
    <x v="0"/>
    <x v="7"/>
    <s v="2025-08-12"/>
    <x v="2"/>
    <n v="20000"/>
    <x v="0"/>
    <m/>
    <x v="0"/>
    <m/>
    <x v="14"/>
    <n v="100477721"/>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artista Nany Dias, conforme proposta em anexo."/>
  </r>
  <r>
    <x v="0"/>
    <n v="0"/>
    <n v="0"/>
    <n v="0"/>
    <n v="28450"/>
    <x v="2937"/>
    <x v="0"/>
    <x v="0"/>
    <x v="0"/>
    <s v="01.25.04.22"/>
    <x v="9"/>
    <x v="2"/>
    <x v="2"/>
    <s v="Cultura"/>
    <s v="01.25.04"/>
    <s v="Cultura"/>
    <s v="01.25.04"/>
    <x v="4"/>
    <x v="0"/>
    <x v="2"/>
    <x v="3"/>
    <x v="0"/>
    <x v="1"/>
    <x v="0"/>
    <x v="0"/>
    <x v="11"/>
    <s v="2025-12-01"/>
    <x v="3"/>
    <n v="28450"/>
    <x v="0"/>
    <m/>
    <x v="0"/>
    <m/>
    <x v="396"/>
    <n v="10047948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Hmc - Investimentos, para a aquisição de serviços de hospedagem no âmbito da realização do festival de batuque e funaná realizada nos dias 26 e 27 em comemoração as festas do Município de São Miguel, conforme anexo."/>
  </r>
  <r>
    <x v="1"/>
    <n v="0"/>
    <n v="0"/>
    <n v="0"/>
    <n v="1153894"/>
    <x v="2938"/>
    <x v="0"/>
    <x v="1"/>
    <x v="0"/>
    <s v="03.03.10"/>
    <x v="15"/>
    <x v="0"/>
    <x v="5"/>
    <s v="Receitas Da Câmara"/>
    <s v="03.03.10"/>
    <s v="Receitas Da Câmara"/>
    <s v="03.03.10"/>
    <x v="54"/>
    <x v="0"/>
    <x v="5"/>
    <x v="13"/>
    <x v="0"/>
    <x v="0"/>
    <x v="2"/>
    <x v="0"/>
    <x v="11"/>
    <s v="2025-12-12"/>
    <x v="3"/>
    <n v="1153894"/>
    <x v="0"/>
    <m/>
    <x v="0"/>
    <m/>
    <x v="26"/>
    <n v="100474914"/>
    <x v="0"/>
    <x v="0"/>
    <s v="Receitas Da Câmara"/>
    <s v="EXT"/>
    <x v="0"/>
    <s v="RDC"/>
    <x v="0"/>
    <x v="0"/>
    <x v="0"/>
    <x v="0"/>
    <x v="0"/>
    <x v="0"/>
    <x v="0"/>
    <x v="0"/>
    <x v="0"/>
    <x v="0"/>
    <x v="0"/>
    <s v="Receitas Da Câmara"/>
    <x v="0"/>
    <x v="0"/>
    <x v="0"/>
    <x v="0"/>
    <x v="0"/>
    <x v="0"/>
    <x v="0"/>
    <x v="0"/>
    <x v="0"/>
    <x v="0"/>
    <x v="0"/>
    <x v="0"/>
    <s v="Desembolso 30% do contrato programa, conforme anexo."/>
  </r>
  <r>
    <x v="0"/>
    <n v="0"/>
    <n v="0"/>
    <n v="0"/>
    <n v="10000"/>
    <x v="2939"/>
    <x v="0"/>
    <x v="1"/>
    <x v="0"/>
    <s v="03.03.10"/>
    <x v="15"/>
    <x v="0"/>
    <x v="5"/>
    <s v="Receitas Da Câmara"/>
    <s v="03.03.10"/>
    <s v="Receitas Da Câmara"/>
    <s v="03.03.10"/>
    <x v="18"/>
    <x v="0"/>
    <x v="4"/>
    <x v="6"/>
    <x v="0"/>
    <x v="0"/>
    <x v="2"/>
    <x v="0"/>
    <x v="11"/>
    <s v="2025-12-19"/>
    <x v="3"/>
    <n v="10000"/>
    <x v="0"/>
    <m/>
    <x v="0"/>
    <m/>
    <x v="26"/>
    <n v="100474914"/>
    <x v="0"/>
    <x v="0"/>
    <s v="Receitas Da Câmara"/>
    <s v="EXT"/>
    <x v="0"/>
    <s v="RDC"/>
    <x v="0"/>
    <x v="0"/>
    <x v="0"/>
    <x v="0"/>
    <x v="0"/>
    <x v="0"/>
    <x v="0"/>
    <x v="0"/>
    <x v="0"/>
    <x v="0"/>
    <x v="0"/>
    <s v="Receitas Da Câmara"/>
    <x v="0"/>
    <x v="0"/>
    <x v="0"/>
    <x v="0"/>
    <x v="0"/>
    <x v="0"/>
    <x v="0"/>
    <x v="0"/>
    <x v="0"/>
    <x v="0"/>
    <x v="0"/>
    <x v="0"/>
    <s v="Reposição salario jailsom Miranda, conforme anexo."/>
  </r>
  <r>
    <x v="0"/>
    <n v="0"/>
    <n v="0"/>
    <n v="0"/>
    <n v="1000"/>
    <x v="2940"/>
    <x v="0"/>
    <x v="0"/>
    <x v="0"/>
    <s v="03.16.15"/>
    <x v="0"/>
    <x v="0"/>
    <x v="0"/>
    <s v="Direção Financeira"/>
    <s v="03.16.15"/>
    <s v="Direção Financeira"/>
    <s v="03.16.15"/>
    <x v="0"/>
    <x v="0"/>
    <x v="0"/>
    <x v="0"/>
    <x v="0"/>
    <x v="0"/>
    <x v="0"/>
    <x v="0"/>
    <x v="4"/>
    <s v="2025-03-25"/>
    <x v="0"/>
    <n v="1000"/>
    <x v="0"/>
    <m/>
    <x v="0"/>
    <m/>
    <x v="67"/>
    <n v="100404863"/>
    <x v="0"/>
    <x v="0"/>
    <s v="Direção Financeira"/>
    <s v="ORI"/>
    <x v="0"/>
    <m/>
    <x v="0"/>
    <x v="0"/>
    <x v="0"/>
    <x v="0"/>
    <x v="0"/>
    <x v="0"/>
    <x v="0"/>
    <x v="0"/>
    <x v="0"/>
    <x v="0"/>
    <x v="0"/>
    <s v="Direção Financeira"/>
    <x v="0"/>
    <x v="0"/>
    <x v="0"/>
    <x v="0"/>
    <x v="0"/>
    <x v="0"/>
    <x v="0"/>
    <x v="0"/>
    <x v="0"/>
    <x v="0"/>
    <x v="0"/>
    <x v="0"/>
    <s v="Ajuda de custo a favor do senhor Francisco Cardoso, pela sua deslocação à cidade de Assomada no dia 21 de março de 2025, conforme anexo."/>
  </r>
  <r>
    <x v="1"/>
    <n v="0"/>
    <n v="0"/>
    <n v="0"/>
    <n v="512634"/>
    <x v="2941"/>
    <x v="0"/>
    <x v="0"/>
    <x v="0"/>
    <s v="01.28.04.05"/>
    <x v="5"/>
    <x v="3"/>
    <x v="3"/>
    <s v="Gestão de Recursos Hidricos"/>
    <s v="01.28.04"/>
    <s v="Gestão de Recursos Hidricos"/>
    <s v="01.28.04"/>
    <x v="5"/>
    <x v="0"/>
    <x v="0"/>
    <x v="1"/>
    <x v="0"/>
    <x v="1"/>
    <x v="1"/>
    <x v="0"/>
    <x v="1"/>
    <s v="2025-01-06"/>
    <x v="0"/>
    <n v="512634"/>
    <x v="0"/>
    <m/>
    <x v="0"/>
    <m/>
    <x v="233"/>
    <n v="100479658"/>
    <x v="0"/>
    <x v="0"/>
    <s v="Extenção de rede de água em Flamengos e Ribeira de São Miguel"/>
    <s v="ORI"/>
    <x v="0"/>
    <s v="PA"/>
    <x v="0"/>
    <x v="0"/>
    <x v="0"/>
    <x v="0"/>
    <x v="0"/>
    <x v="0"/>
    <x v="0"/>
    <x v="0"/>
    <x v="0"/>
    <x v="0"/>
    <x v="0"/>
    <s v="Extenção de rede de água em Flamengos e Ribeira de São Miguel"/>
    <x v="0"/>
    <x v="0"/>
    <x v="0"/>
    <x v="0"/>
    <x v="1"/>
    <x v="0"/>
    <x v="0"/>
    <x v="0"/>
    <x v="0"/>
    <x v="0"/>
    <x v="0"/>
    <x v="0"/>
    <s v="Pagamento referente a aquisição de areia grosso, areia  fina e brita para a construção de fundo de caixa para a ligação domiciliar de água na ribeira de Flamengos, conforme anexo."/>
  </r>
  <r>
    <x v="1"/>
    <n v="0"/>
    <n v="0"/>
    <n v="0"/>
    <n v="8000"/>
    <x v="2942"/>
    <x v="0"/>
    <x v="0"/>
    <x v="0"/>
    <s v="01.25.02.23"/>
    <x v="13"/>
    <x v="2"/>
    <x v="2"/>
    <s v="desporto"/>
    <s v="01.25.02"/>
    <s v="desporto"/>
    <s v="01.25.02"/>
    <x v="2"/>
    <x v="0"/>
    <x v="0"/>
    <x v="1"/>
    <x v="0"/>
    <x v="1"/>
    <x v="1"/>
    <x v="0"/>
    <x v="1"/>
    <s v="2025-01-10"/>
    <x v="0"/>
    <n v="8000"/>
    <x v="0"/>
    <m/>
    <x v="0"/>
    <m/>
    <x v="96"/>
    <n v="100479490"/>
    <x v="0"/>
    <x v="0"/>
    <s v="Atividades desportivas e promoção do desporto no Concelho"/>
    <s v="ORI"/>
    <x v="0"/>
    <m/>
    <x v="0"/>
    <x v="0"/>
    <x v="0"/>
    <x v="0"/>
    <x v="0"/>
    <x v="0"/>
    <x v="0"/>
    <x v="0"/>
    <x v="0"/>
    <x v="0"/>
    <x v="0"/>
    <s v="Atividades desportivas e promoção do desporto no Concelho"/>
    <x v="0"/>
    <x v="0"/>
    <x v="0"/>
    <x v="0"/>
    <x v="1"/>
    <x v="0"/>
    <x v="0"/>
    <x v="0"/>
    <x v="0"/>
    <x v="0"/>
    <x v="0"/>
    <x v="0"/>
    <s v="Apoio a favor de Sr. Ângelo Miguel Mendes Pereira, referente apoio para Seleção Masculina do Municipio para a aparticipação do jogo da final do torneio intermunicipal realizado no Tarrafal, conforme anexo."/>
  </r>
  <r>
    <x v="0"/>
    <n v="0"/>
    <n v="0"/>
    <n v="0"/>
    <n v="1000"/>
    <x v="2943"/>
    <x v="0"/>
    <x v="0"/>
    <x v="0"/>
    <s v="03.16.15"/>
    <x v="0"/>
    <x v="0"/>
    <x v="0"/>
    <s v="Direção Financeira"/>
    <s v="03.16.15"/>
    <s v="Direção Financeira"/>
    <s v="03.16.15"/>
    <x v="0"/>
    <x v="0"/>
    <x v="0"/>
    <x v="0"/>
    <x v="0"/>
    <x v="0"/>
    <x v="0"/>
    <x v="0"/>
    <x v="0"/>
    <s v="2025-02-11"/>
    <x v="0"/>
    <n v="1000"/>
    <x v="0"/>
    <m/>
    <x v="0"/>
    <m/>
    <x v="68"/>
    <n v="100432269"/>
    <x v="0"/>
    <x v="0"/>
    <s v="Direção Financeira"/>
    <s v="ORI"/>
    <x v="0"/>
    <m/>
    <x v="0"/>
    <x v="0"/>
    <x v="0"/>
    <x v="0"/>
    <x v="0"/>
    <x v="0"/>
    <x v="0"/>
    <x v="0"/>
    <x v="0"/>
    <x v="0"/>
    <x v="0"/>
    <s v="Direção Financeira"/>
    <x v="0"/>
    <x v="0"/>
    <x v="0"/>
    <x v="0"/>
    <x v="0"/>
    <x v="0"/>
    <x v="0"/>
    <x v="0"/>
    <x v="0"/>
    <x v="0"/>
    <x v="0"/>
    <x v="0"/>
    <s v="Ajuda de custo a favor do senhor Herculano Pereira Fernandes, pela sua deslocação à cidade de Assomada no dia 07 de fevereiro de 2025, em missão de serviço conforme anexo."/>
  </r>
  <r>
    <x v="0"/>
    <n v="0"/>
    <n v="0"/>
    <n v="0"/>
    <n v="3000"/>
    <x v="2944"/>
    <x v="0"/>
    <x v="1"/>
    <x v="0"/>
    <s v="80.02.01"/>
    <x v="28"/>
    <x v="4"/>
    <x v="4"/>
    <s v="Retenções Iur"/>
    <s v="80.02.01"/>
    <s v="Retenções Iur"/>
    <s v="80.02.01"/>
    <x v="52"/>
    <x v="0"/>
    <x v="6"/>
    <x v="1"/>
    <x v="1"/>
    <x v="2"/>
    <x v="2"/>
    <x v="0"/>
    <x v="1"/>
    <s v="2025-01-31"/>
    <x v="0"/>
    <n v="3000"/>
    <x v="0"/>
    <m/>
    <x v="0"/>
    <m/>
    <x v="9"/>
    <n v="100474696"/>
    <x v="0"/>
    <x v="0"/>
    <s v="Retenções Iur"/>
    <s v="ORI"/>
    <x v="0"/>
    <s v="RIUR"/>
    <x v="0"/>
    <x v="0"/>
    <x v="0"/>
    <x v="0"/>
    <x v="0"/>
    <x v="0"/>
    <x v="0"/>
    <x v="0"/>
    <x v="0"/>
    <x v="0"/>
    <x v="0"/>
    <s v="Retenções Iur"/>
    <x v="0"/>
    <x v="0"/>
    <x v="0"/>
    <x v="0"/>
    <x v="2"/>
    <x v="0"/>
    <x v="0"/>
    <x v="0"/>
    <x v="0"/>
    <x v="1"/>
    <x v="0"/>
    <x v="0"/>
    <s v="RETENCAO OT"/>
  </r>
  <r>
    <x v="0"/>
    <n v="0"/>
    <n v="0"/>
    <n v="0"/>
    <n v="900"/>
    <x v="2945"/>
    <x v="0"/>
    <x v="1"/>
    <x v="0"/>
    <s v="80.02.01"/>
    <x v="28"/>
    <x v="4"/>
    <x v="4"/>
    <s v="Retenções Iur"/>
    <s v="80.02.01"/>
    <s v="Retenções Iur"/>
    <s v="80.02.01"/>
    <x v="52"/>
    <x v="0"/>
    <x v="6"/>
    <x v="1"/>
    <x v="1"/>
    <x v="2"/>
    <x v="2"/>
    <x v="0"/>
    <x v="1"/>
    <s v="2025-01-31"/>
    <x v="0"/>
    <n v="900"/>
    <x v="0"/>
    <m/>
    <x v="0"/>
    <m/>
    <x v="9"/>
    <n v="100474696"/>
    <x v="0"/>
    <x v="0"/>
    <s v="Retenções Iur"/>
    <s v="ORI"/>
    <x v="0"/>
    <s v="RIUR"/>
    <x v="0"/>
    <x v="0"/>
    <x v="0"/>
    <x v="0"/>
    <x v="0"/>
    <x v="0"/>
    <x v="0"/>
    <x v="0"/>
    <x v="0"/>
    <x v="0"/>
    <x v="0"/>
    <s v="Retenções Iur"/>
    <x v="0"/>
    <x v="0"/>
    <x v="0"/>
    <x v="0"/>
    <x v="2"/>
    <x v="0"/>
    <x v="0"/>
    <x v="0"/>
    <x v="0"/>
    <x v="1"/>
    <x v="0"/>
    <x v="0"/>
    <s v="RETENCAO OT"/>
  </r>
  <r>
    <x v="0"/>
    <n v="0"/>
    <n v="0"/>
    <n v="0"/>
    <n v="47739"/>
    <x v="2946"/>
    <x v="0"/>
    <x v="1"/>
    <x v="0"/>
    <s v="80.02.01"/>
    <x v="28"/>
    <x v="4"/>
    <x v="4"/>
    <s v="Retenções Iur"/>
    <s v="80.02.01"/>
    <s v="Retenções Iur"/>
    <s v="80.02.01"/>
    <x v="52"/>
    <x v="0"/>
    <x v="6"/>
    <x v="1"/>
    <x v="1"/>
    <x v="2"/>
    <x v="2"/>
    <x v="0"/>
    <x v="1"/>
    <s v="2025-01-27"/>
    <x v="0"/>
    <n v="47739"/>
    <x v="0"/>
    <m/>
    <x v="0"/>
    <m/>
    <x v="9"/>
    <n v="100474696"/>
    <x v="0"/>
    <x v="0"/>
    <s v="Retenções Iur"/>
    <s v="ORI"/>
    <x v="0"/>
    <s v="RIUR"/>
    <x v="0"/>
    <x v="0"/>
    <x v="0"/>
    <x v="0"/>
    <x v="0"/>
    <x v="0"/>
    <x v="0"/>
    <x v="0"/>
    <x v="0"/>
    <x v="0"/>
    <x v="0"/>
    <s v="Retenções Iur"/>
    <x v="0"/>
    <x v="0"/>
    <x v="0"/>
    <x v="0"/>
    <x v="2"/>
    <x v="0"/>
    <x v="0"/>
    <x v="0"/>
    <x v="0"/>
    <x v="1"/>
    <x v="0"/>
    <x v="0"/>
    <s v="RETENCAO OT"/>
  </r>
  <r>
    <x v="0"/>
    <n v="0"/>
    <n v="0"/>
    <n v="0"/>
    <n v="614"/>
    <x v="2947"/>
    <x v="0"/>
    <x v="0"/>
    <x v="0"/>
    <s v="03.16.01"/>
    <x v="27"/>
    <x v="0"/>
    <x v="0"/>
    <s v="Assembleia Municipal"/>
    <s v="03.16.01"/>
    <s v="Assembleia Municipal"/>
    <s v="03.16.01"/>
    <x v="49"/>
    <x v="0"/>
    <x v="0"/>
    <x v="0"/>
    <x v="0"/>
    <x v="0"/>
    <x v="0"/>
    <x v="0"/>
    <x v="0"/>
    <s v="2025-02-20"/>
    <x v="0"/>
    <n v="614"/>
    <x v="0"/>
    <m/>
    <x v="0"/>
    <m/>
    <x v="9"/>
    <n v="100474696"/>
    <x v="0"/>
    <x v="1"/>
    <s v="Assembleia Municipal"/>
    <s v="ORI"/>
    <x v="0"/>
    <s v="AM"/>
    <x v="0"/>
    <x v="0"/>
    <x v="0"/>
    <x v="0"/>
    <x v="0"/>
    <x v="0"/>
    <x v="0"/>
    <x v="0"/>
    <x v="0"/>
    <x v="0"/>
    <x v="0"/>
    <s v="Assembleia Municipal"/>
    <x v="0"/>
    <x v="0"/>
    <x v="0"/>
    <x v="0"/>
    <x v="0"/>
    <x v="0"/>
    <x v="0"/>
    <x v="0"/>
    <x v="0"/>
    <x v="0"/>
    <x v="1"/>
    <x v="0"/>
    <s v="Pagamento de salário referente a 02-2025"/>
  </r>
  <r>
    <x v="0"/>
    <n v="0"/>
    <n v="0"/>
    <n v="0"/>
    <n v="139"/>
    <x v="2947"/>
    <x v="0"/>
    <x v="0"/>
    <x v="0"/>
    <s v="03.16.01"/>
    <x v="27"/>
    <x v="0"/>
    <x v="0"/>
    <s v="Assembleia Municipal"/>
    <s v="03.16.01"/>
    <s v="Assembleia Municipal"/>
    <s v="03.16.01"/>
    <x v="8"/>
    <x v="0"/>
    <x v="0"/>
    <x v="0"/>
    <x v="0"/>
    <x v="0"/>
    <x v="0"/>
    <x v="0"/>
    <x v="0"/>
    <s v="2025-02-20"/>
    <x v="0"/>
    <n v="139"/>
    <x v="0"/>
    <m/>
    <x v="0"/>
    <m/>
    <x v="9"/>
    <n v="100474696"/>
    <x v="0"/>
    <x v="1"/>
    <s v="Assembleia Municipal"/>
    <s v="ORI"/>
    <x v="0"/>
    <s v="AM"/>
    <x v="0"/>
    <x v="0"/>
    <x v="0"/>
    <x v="0"/>
    <x v="0"/>
    <x v="0"/>
    <x v="0"/>
    <x v="0"/>
    <x v="0"/>
    <x v="0"/>
    <x v="0"/>
    <s v="Assembleia Municipal"/>
    <x v="0"/>
    <x v="0"/>
    <x v="0"/>
    <x v="0"/>
    <x v="0"/>
    <x v="0"/>
    <x v="0"/>
    <x v="0"/>
    <x v="0"/>
    <x v="0"/>
    <x v="1"/>
    <x v="0"/>
    <s v="Pagamento de salário referente a 02-2025"/>
  </r>
  <r>
    <x v="0"/>
    <n v="0"/>
    <n v="0"/>
    <n v="0"/>
    <n v="4404"/>
    <x v="2947"/>
    <x v="0"/>
    <x v="0"/>
    <x v="0"/>
    <s v="03.16.01"/>
    <x v="27"/>
    <x v="0"/>
    <x v="0"/>
    <s v="Assembleia Municipal"/>
    <s v="03.16.01"/>
    <s v="Assembleia Municipal"/>
    <s v="03.16.01"/>
    <x v="48"/>
    <x v="0"/>
    <x v="0"/>
    <x v="1"/>
    <x v="1"/>
    <x v="0"/>
    <x v="0"/>
    <x v="0"/>
    <x v="0"/>
    <s v="2025-02-20"/>
    <x v="0"/>
    <n v="4404"/>
    <x v="0"/>
    <m/>
    <x v="0"/>
    <m/>
    <x v="9"/>
    <n v="100474696"/>
    <x v="0"/>
    <x v="1"/>
    <s v="Assembleia Municipal"/>
    <s v="ORI"/>
    <x v="0"/>
    <s v="AM"/>
    <x v="0"/>
    <x v="0"/>
    <x v="0"/>
    <x v="0"/>
    <x v="0"/>
    <x v="0"/>
    <x v="0"/>
    <x v="0"/>
    <x v="0"/>
    <x v="0"/>
    <x v="0"/>
    <s v="Assembleia Municipal"/>
    <x v="0"/>
    <x v="0"/>
    <x v="0"/>
    <x v="0"/>
    <x v="0"/>
    <x v="0"/>
    <x v="0"/>
    <x v="0"/>
    <x v="0"/>
    <x v="0"/>
    <x v="1"/>
    <x v="0"/>
    <s v="Pagamento de salário referente a 02-2025"/>
  </r>
  <r>
    <x v="0"/>
    <n v="0"/>
    <n v="0"/>
    <n v="0"/>
    <n v="14386"/>
    <x v="2947"/>
    <x v="0"/>
    <x v="0"/>
    <x v="0"/>
    <s v="03.16.01"/>
    <x v="27"/>
    <x v="0"/>
    <x v="0"/>
    <s v="Assembleia Municipal"/>
    <s v="03.16.01"/>
    <s v="Assembleia Municipal"/>
    <s v="03.16.01"/>
    <x v="49"/>
    <x v="0"/>
    <x v="0"/>
    <x v="0"/>
    <x v="0"/>
    <x v="0"/>
    <x v="0"/>
    <x v="0"/>
    <x v="0"/>
    <s v="2025-02-20"/>
    <x v="0"/>
    <n v="14386"/>
    <x v="0"/>
    <m/>
    <x v="0"/>
    <m/>
    <x v="26"/>
    <n v="100474914"/>
    <x v="0"/>
    <x v="0"/>
    <s v="Assembleia Municipal"/>
    <s v="ORI"/>
    <x v="0"/>
    <s v="AM"/>
    <x v="0"/>
    <x v="0"/>
    <x v="0"/>
    <x v="0"/>
    <x v="0"/>
    <x v="0"/>
    <x v="0"/>
    <x v="0"/>
    <x v="0"/>
    <x v="0"/>
    <x v="0"/>
    <s v="Assembleia Municipal"/>
    <x v="0"/>
    <x v="0"/>
    <x v="0"/>
    <x v="0"/>
    <x v="0"/>
    <x v="0"/>
    <x v="0"/>
    <x v="0"/>
    <x v="0"/>
    <x v="0"/>
    <x v="0"/>
    <x v="0"/>
    <s v="Pagamento de salário referente a 02-2025"/>
  </r>
  <r>
    <x v="0"/>
    <n v="0"/>
    <n v="0"/>
    <n v="0"/>
    <n v="3261"/>
    <x v="2947"/>
    <x v="0"/>
    <x v="0"/>
    <x v="0"/>
    <s v="03.16.01"/>
    <x v="27"/>
    <x v="0"/>
    <x v="0"/>
    <s v="Assembleia Municipal"/>
    <s v="03.16.01"/>
    <s v="Assembleia Municipal"/>
    <s v="03.16.01"/>
    <x v="8"/>
    <x v="0"/>
    <x v="0"/>
    <x v="0"/>
    <x v="0"/>
    <x v="0"/>
    <x v="0"/>
    <x v="0"/>
    <x v="0"/>
    <s v="2025-02-20"/>
    <x v="0"/>
    <n v="3261"/>
    <x v="0"/>
    <m/>
    <x v="0"/>
    <m/>
    <x v="26"/>
    <n v="100474914"/>
    <x v="0"/>
    <x v="0"/>
    <s v="Assembleia Municipal"/>
    <s v="ORI"/>
    <x v="0"/>
    <s v="AM"/>
    <x v="0"/>
    <x v="0"/>
    <x v="0"/>
    <x v="0"/>
    <x v="0"/>
    <x v="0"/>
    <x v="0"/>
    <x v="0"/>
    <x v="0"/>
    <x v="0"/>
    <x v="0"/>
    <s v="Assembleia Municipal"/>
    <x v="0"/>
    <x v="0"/>
    <x v="0"/>
    <x v="0"/>
    <x v="0"/>
    <x v="0"/>
    <x v="0"/>
    <x v="0"/>
    <x v="0"/>
    <x v="0"/>
    <x v="0"/>
    <x v="0"/>
    <s v="Pagamento de salário referente a 02-2025"/>
  </r>
  <r>
    <x v="0"/>
    <n v="0"/>
    <n v="0"/>
    <n v="0"/>
    <n v="103036"/>
    <x v="2947"/>
    <x v="0"/>
    <x v="0"/>
    <x v="0"/>
    <s v="03.16.01"/>
    <x v="27"/>
    <x v="0"/>
    <x v="0"/>
    <s v="Assembleia Municipal"/>
    <s v="03.16.01"/>
    <s v="Assembleia Municipal"/>
    <s v="03.16.01"/>
    <x v="48"/>
    <x v="0"/>
    <x v="0"/>
    <x v="1"/>
    <x v="1"/>
    <x v="0"/>
    <x v="0"/>
    <x v="0"/>
    <x v="0"/>
    <s v="2025-02-20"/>
    <x v="0"/>
    <n v="103036"/>
    <x v="0"/>
    <m/>
    <x v="0"/>
    <m/>
    <x v="26"/>
    <n v="100474914"/>
    <x v="0"/>
    <x v="0"/>
    <s v="Assembleia Municipal"/>
    <s v="ORI"/>
    <x v="0"/>
    <s v="AM"/>
    <x v="0"/>
    <x v="0"/>
    <x v="0"/>
    <x v="0"/>
    <x v="0"/>
    <x v="0"/>
    <x v="0"/>
    <x v="0"/>
    <x v="0"/>
    <x v="0"/>
    <x v="0"/>
    <s v="Assembleia Municipal"/>
    <x v="0"/>
    <x v="0"/>
    <x v="0"/>
    <x v="0"/>
    <x v="0"/>
    <x v="0"/>
    <x v="0"/>
    <x v="0"/>
    <x v="0"/>
    <x v="0"/>
    <x v="0"/>
    <x v="0"/>
    <s v="Pagamento de salário referente a 02-2025"/>
  </r>
  <r>
    <x v="0"/>
    <n v="0"/>
    <n v="0"/>
    <n v="0"/>
    <n v="10834"/>
    <x v="2948"/>
    <x v="0"/>
    <x v="0"/>
    <x v="0"/>
    <s v="03.16.30"/>
    <x v="40"/>
    <x v="0"/>
    <x v="0"/>
    <s v="Gabinete de Relações Externas"/>
    <s v="03.16.30"/>
    <s v="Gabinete de Relações Externas"/>
    <s v="03.16.30"/>
    <x v="42"/>
    <x v="0"/>
    <x v="0"/>
    <x v="1"/>
    <x v="1"/>
    <x v="0"/>
    <x v="0"/>
    <x v="0"/>
    <x v="0"/>
    <s v="2025-02-20"/>
    <x v="0"/>
    <n v="10834"/>
    <x v="0"/>
    <m/>
    <x v="0"/>
    <m/>
    <x v="9"/>
    <n v="100474696"/>
    <x v="0"/>
    <x v="1"/>
    <s v="Gabinete de Relações Externas"/>
    <s v="ORI"/>
    <x v="0"/>
    <s v="GRE"/>
    <x v="0"/>
    <x v="0"/>
    <x v="0"/>
    <x v="0"/>
    <x v="0"/>
    <x v="0"/>
    <x v="0"/>
    <x v="0"/>
    <x v="0"/>
    <x v="0"/>
    <x v="0"/>
    <s v="Gabinete de Relações Externas"/>
    <x v="0"/>
    <x v="0"/>
    <x v="0"/>
    <x v="0"/>
    <x v="0"/>
    <x v="0"/>
    <x v="0"/>
    <x v="0"/>
    <x v="0"/>
    <x v="0"/>
    <x v="1"/>
    <x v="0"/>
    <s v="Pagamento de salário referente a 02-2025"/>
  </r>
  <r>
    <x v="0"/>
    <n v="0"/>
    <n v="0"/>
    <n v="0"/>
    <n v="83615"/>
    <x v="2948"/>
    <x v="0"/>
    <x v="0"/>
    <x v="0"/>
    <s v="03.16.30"/>
    <x v="40"/>
    <x v="0"/>
    <x v="0"/>
    <s v="Gabinete de Relações Externas"/>
    <s v="03.16.30"/>
    <s v="Gabinete de Relações Externas"/>
    <s v="03.16.30"/>
    <x v="42"/>
    <x v="0"/>
    <x v="0"/>
    <x v="1"/>
    <x v="1"/>
    <x v="0"/>
    <x v="0"/>
    <x v="0"/>
    <x v="0"/>
    <s v="2025-02-20"/>
    <x v="0"/>
    <n v="83615"/>
    <x v="0"/>
    <m/>
    <x v="0"/>
    <m/>
    <x v="26"/>
    <n v="100474914"/>
    <x v="0"/>
    <x v="0"/>
    <s v="Gabinete de Relações Externas"/>
    <s v="ORI"/>
    <x v="0"/>
    <s v="GRE"/>
    <x v="0"/>
    <x v="0"/>
    <x v="0"/>
    <x v="0"/>
    <x v="0"/>
    <x v="0"/>
    <x v="0"/>
    <x v="0"/>
    <x v="0"/>
    <x v="0"/>
    <x v="0"/>
    <s v="Gabinete de Relações Externas"/>
    <x v="0"/>
    <x v="0"/>
    <x v="0"/>
    <x v="0"/>
    <x v="0"/>
    <x v="0"/>
    <x v="0"/>
    <x v="0"/>
    <x v="0"/>
    <x v="0"/>
    <x v="0"/>
    <x v="0"/>
    <s v="Pagamento de salário referente a 02-2025"/>
  </r>
  <r>
    <x v="0"/>
    <n v="0"/>
    <n v="0"/>
    <n v="0"/>
    <n v="1119"/>
    <x v="2949"/>
    <x v="0"/>
    <x v="0"/>
    <x v="0"/>
    <s v="03.16.27"/>
    <x v="38"/>
    <x v="0"/>
    <x v="0"/>
    <s v="Direção dos Assuntos Jurídicos, Fiscalização e Policia Municipal"/>
    <s v="03.16.27"/>
    <s v="Direção dos Assuntos Jurídicos, Fiscalização e Policia Municipal"/>
    <s v="03.16.27"/>
    <x v="46"/>
    <x v="0"/>
    <x v="0"/>
    <x v="1"/>
    <x v="0"/>
    <x v="0"/>
    <x v="0"/>
    <x v="0"/>
    <x v="0"/>
    <s v="2025-02-20"/>
    <x v="0"/>
    <n v="1119"/>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2-2025"/>
  </r>
  <r>
    <x v="0"/>
    <n v="0"/>
    <n v="0"/>
    <n v="0"/>
    <n v="5604"/>
    <x v="2949"/>
    <x v="0"/>
    <x v="0"/>
    <x v="0"/>
    <s v="03.16.27"/>
    <x v="38"/>
    <x v="0"/>
    <x v="0"/>
    <s v="Direção dos Assuntos Jurídicos, Fiscalização e Policia Municipal"/>
    <s v="03.16.27"/>
    <s v="Direção dos Assuntos Jurídicos, Fiscalização e Policia Municipal"/>
    <s v="03.16.27"/>
    <x v="42"/>
    <x v="0"/>
    <x v="0"/>
    <x v="1"/>
    <x v="1"/>
    <x v="0"/>
    <x v="0"/>
    <x v="0"/>
    <x v="0"/>
    <s v="2025-02-20"/>
    <x v="0"/>
    <n v="5604"/>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2-2025"/>
  </r>
  <r>
    <x v="0"/>
    <n v="0"/>
    <n v="0"/>
    <n v="0"/>
    <n v="4111"/>
    <x v="2949"/>
    <x v="0"/>
    <x v="0"/>
    <x v="0"/>
    <s v="03.16.27"/>
    <x v="38"/>
    <x v="0"/>
    <x v="0"/>
    <s v="Direção dos Assuntos Jurídicos, Fiscalização e Policia Municipal"/>
    <s v="03.16.27"/>
    <s v="Direção dos Assuntos Jurídicos, Fiscalização e Policia Municipal"/>
    <s v="03.16.27"/>
    <x v="47"/>
    <x v="0"/>
    <x v="0"/>
    <x v="1"/>
    <x v="1"/>
    <x v="0"/>
    <x v="0"/>
    <x v="0"/>
    <x v="0"/>
    <s v="2025-02-20"/>
    <x v="0"/>
    <n v="4111"/>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2-2025"/>
  </r>
  <r>
    <x v="0"/>
    <n v="0"/>
    <n v="0"/>
    <n v="0"/>
    <n v="24775"/>
    <x v="2949"/>
    <x v="0"/>
    <x v="0"/>
    <x v="0"/>
    <s v="03.16.27"/>
    <x v="38"/>
    <x v="0"/>
    <x v="0"/>
    <s v="Direção dos Assuntos Jurídicos, Fiscalização e Policia Municipal"/>
    <s v="03.16.27"/>
    <s v="Direção dos Assuntos Jurídicos, Fiscalização e Policia Municipal"/>
    <s v="03.16.27"/>
    <x v="46"/>
    <x v="0"/>
    <x v="0"/>
    <x v="1"/>
    <x v="0"/>
    <x v="0"/>
    <x v="0"/>
    <x v="0"/>
    <x v="0"/>
    <s v="2025-02-20"/>
    <x v="0"/>
    <n v="24775"/>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2-2025"/>
  </r>
  <r>
    <x v="0"/>
    <n v="0"/>
    <n v="0"/>
    <n v="0"/>
    <n v="123998"/>
    <x v="2949"/>
    <x v="0"/>
    <x v="0"/>
    <x v="0"/>
    <s v="03.16.27"/>
    <x v="38"/>
    <x v="0"/>
    <x v="0"/>
    <s v="Direção dos Assuntos Jurídicos, Fiscalização e Policia Municipal"/>
    <s v="03.16.27"/>
    <s v="Direção dos Assuntos Jurídicos, Fiscalização e Policia Municipal"/>
    <s v="03.16.27"/>
    <x v="42"/>
    <x v="0"/>
    <x v="0"/>
    <x v="1"/>
    <x v="1"/>
    <x v="0"/>
    <x v="0"/>
    <x v="0"/>
    <x v="0"/>
    <s v="2025-02-20"/>
    <x v="0"/>
    <n v="123998"/>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2-2025"/>
  </r>
  <r>
    <x v="0"/>
    <n v="0"/>
    <n v="0"/>
    <n v="0"/>
    <n v="90923"/>
    <x v="2949"/>
    <x v="0"/>
    <x v="0"/>
    <x v="0"/>
    <s v="03.16.27"/>
    <x v="38"/>
    <x v="0"/>
    <x v="0"/>
    <s v="Direção dos Assuntos Jurídicos, Fiscalização e Policia Municipal"/>
    <s v="03.16.27"/>
    <s v="Direção dos Assuntos Jurídicos, Fiscalização e Policia Municipal"/>
    <s v="03.16.27"/>
    <x v="47"/>
    <x v="0"/>
    <x v="0"/>
    <x v="1"/>
    <x v="1"/>
    <x v="0"/>
    <x v="0"/>
    <x v="0"/>
    <x v="0"/>
    <s v="2025-02-20"/>
    <x v="0"/>
    <n v="90923"/>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2-2025"/>
  </r>
  <r>
    <x v="0"/>
    <n v="0"/>
    <n v="0"/>
    <n v="0"/>
    <n v="3000"/>
    <x v="2950"/>
    <x v="0"/>
    <x v="0"/>
    <x v="0"/>
    <s v="03.16.15"/>
    <x v="0"/>
    <x v="0"/>
    <x v="0"/>
    <s v="Direção Financeira"/>
    <s v="03.16.15"/>
    <s v="Direção Financeira"/>
    <s v="03.16.15"/>
    <x v="40"/>
    <x v="0"/>
    <x v="0"/>
    <x v="1"/>
    <x v="0"/>
    <x v="0"/>
    <x v="0"/>
    <x v="0"/>
    <x v="0"/>
    <s v="2025-02-27"/>
    <x v="0"/>
    <n v="3000"/>
    <x v="0"/>
    <m/>
    <x v="0"/>
    <m/>
    <x v="416"/>
    <n v="100477170"/>
    <x v="0"/>
    <x v="0"/>
    <s v="Direção Financeira"/>
    <s v="ORI"/>
    <x v="0"/>
    <m/>
    <x v="0"/>
    <x v="0"/>
    <x v="0"/>
    <x v="0"/>
    <x v="0"/>
    <x v="0"/>
    <x v="0"/>
    <x v="0"/>
    <x v="0"/>
    <x v="0"/>
    <x v="0"/>
    <s v="Direção Financeira"/>
    <x v="0"/>
    <x v="0"/>
    <x v="0"/>
    <x v="0"/>
    <x v="0"/>
    <x v="0"/>
    <x v="0"/>
    <x v="0"/>
    <x v="0"/>
    <x v="0"/>
    <x v="0"/>
    <x v="0"/>
    <s v="Pagamento referente a aquisição de almoço a equipa da CMSM aquando da visita de trabalho à Serra Malagueta, conforme anexo."/>
  </r>
  <r>
    <x v="1"/>
    <n v="0"/>
    <n v="0"/>
    <n v="0"/>
    <n v="8000"/>
    <x v="2951"/>
    <x v="0"/>
    <x v="0"/>
    <x v="0"/>
    <s v="01.27.07.15"/>
    <x v="18"/>
    <x v="1"/>
    <x v="1"/>
    <s v="Requalificação Urbana e Habitação 2"/>
    <s v="01.27.07"/>
    <s v="Requalificação Urbana e Habitação 2"/>
    <s v="01.27.07"/>
    <x v="2"/>
    <x v="0"/>
    <x v="0"/>
    <x v="1"/>
    <x v="0"/>
    <x v="1"/>
    <x v="1"/>
    <x v="0"/>
    <x v="4"/>
    <s v="2025-03-14"/>
    <x v="0"/>
    <n v="8000"/>
    <x v="0"/>
    <m/>
    <x v="0"/>
    <m/>
    <x v="84"/>
    <n v="100478433"/>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a favor de do Sr. Elton Saliny Gomes Pina, referente a aluguer de matérias de construção para as obras de requalificação Urbana e Ambiental de Achada Pizarra, conforme anexo."/>
  </r>
  <r>
    <x v="0"/>
    <n v="0"/>
    <n v="0"/>
    <n v="0"/>
    <n v="1000"/>
    <x v="2952"/>
    <x v="0"/>
    <x v="0"/>
    <x v="0"/>
    <s v="03.16.15"/>
    <x v="0"/>
    <x v="0"/>
    <x v="0"/>
    <s v="Direção Financeira"/>
    <s v="03.16.15"/>
    <s v="Direção Financeira"/>
    <s v="03.16.15"/>
    <x v="0"/>
    <x v="0"/>
    <x v="0"/>
    <x v="0"/>
    <x v="0"/>
    <x v="0"/>
    <x v="0"/>
    <x v="0"/>
    <x v="2"/>
    <s v="2025-04-14"/>
    <x v="1"/>
    <n v="1000"/>
    <x v="0"/>
    <m/>
    <x v="0"/>
    <m/>
    <x v="154"/>
    <n v="100476250"/>
    <x v="0"/>
    <x v="0"/>
    <s v="Direção Financeira"/>
    <s v="ORI"/>
    <x v="0"/>
    <m/>
    <x v="0"/>
    <x v="0"/>
    <x v="0"/>
    <x v="0"/>
    <x v="0"/>
    <x v="0"/>
    <x v="0"/>
    <x v="0"/>
    <x v="0"/>
    <x v="0"/>
    <x v="0"/>
    <s v="Direção Financeira"/>
    <x v="0"/>
    <x v="0"/>
    <x v="0"/>
    <x v="0"/>
    <x v="0"/>
    <x v="0"/>
    <x v="0"/>
    <x v="0"/>
    <x v="0"/>
    <x v="0"/>
    <x v="0"/>
    <x v="0"/>
    <s v="Ajuda de custo a favor do senhor Manuel Martins, pela sua deslocação à Santa  Cruz no dia 28 de março de 2025, em missão de serviço conforme anexo."/>
  </r>
  <r>
    <x v="1"/>
    <n v="0"/>
    <n v="0"/>
    <n v="0"/>
    <n v="697153"/>
    <x v="2953"/>
    <x v="0"/>
    <x v="1"/>
    <x v="0"/>
    <s v="03.03.10"/>
    <x v="15"/>
    <x v="0"/>
    <x v="5"/>
    <s v="Receitas Da Câmara"/>
    <s v="03.03.10"/>
    <s v="Receitas Da Câmara"/>
    <s v="03.03.10"/>
    <x v="54"/>
    <x v="0"/>
    <x v="5"/>
    <x v="13"/>
    <x v="0"/>
    <x v="0"/>
    <x v="2"/>
    <x v="0"/>
    <x v="4"/>
    <s v="2025-03-10"/>
    <x v="0"/>
    <n v="697153"/>
    <x v="0"/>
    <m/>
    <x v="0"/>
    <m/>
    <x v="26"/>
    <n v="100474914"/>
    <x v="0"/>
    <x v="0"/>
    <s v="Receitas Da Câmara"/>
    <s v="EXT"/>
    <x v="0"/>
    <s v="RDC"/>
    <x v="0"/>
    <x v="0"/>
    <x v="0"/>
    <x v="0"/>
    <x v="0"/>
    <x v="0"/>
    <x v="0"/>
    <x v="0"/>
    <x v="0"/>
    <x v="0"/>
    <x v="0"/>
    <s v="Receitas Da Câmara"/>
    <x v="0"/>
    <x v="0"/>
    <x v="0"/>
    <x v="0"/>
    <x v="0"/>
    <x v="0"/>
    <x v="0"/>
    <x v="0"/>
    <x v="0"/>
    <x v="0"/>
    <x v="0"/>
    <x v="0"/>
    <s v="Transferência de fundo turismo, conforme anexo."/>
  </r>
  <r>
    <x v="0"/>
    <n v="0"/>
    <n v="0"/>
    <n v="0"/>
    <n v="201526"/>
    <x v="2954"/>
    <x v="0"/>
    <x v="0"/>
    <x v="0"/>
    <s v="01.28.03.07"/>
    <x v="17"/>
    <x v="3"/>
    <x v="3"/>
    <s v="Proteção Social"/>
    <s v="01.28.03"/>
    <s v="Proteção Social"/>
    <s v="01.28.03"/>
    <x v="4"/>
    <x v="0"/>
    <x v="2"/>
    <x v="3"/>
    <x v="0"/>
    <x v="1"/>
    <x v="0"/>
    <x v="0"/>
    <x v="2"/>
    <s v="2025-04-25"/>
    <x v="1"/>
    <n v="201526"/>
    <x v="0"/>
    <m/>
    <x v="0"/>
    <m/>
    <x v="32"/>
    <n v="100476920"/>
    <x v="0"/>
    <x v="0"/>
    <s v="Transporte escolar"/>
    <s v="ORI"/>
    <x v="0"/>
    <s v="TE"/>
    <x v="0"/>
    <x v="0"/>
    <x v="0"/>
    <x v="0"/>
    <x v="0"/>
    <x v="0"/>
    <x v="0"/>
    <x v="0"/>
    <x v="0"/>
    <x v="0"/>
    <x v="0"/>
    <s v="Transporte escolar"/>
    <x v="0"/>
    <x v="0"/>
    <x v="0"/>
    <x v="0"/>
    <x v="1"/>
    <x v="0"/>
    <x v="0"/>
    <x v="0"/>
    <x v="0"/>
    <x v="0"/>
    <x v="0"/>
    <x v="0"/>
    <s v="Pagamento a favor de Felisberto Carvalho Auto, pela a aquisição de combustivel destinados ao transporte escolar da CMSM, conforme anexo."/>
  </r>
  <r>
    <x v="0"/>
    <n v="0"/>
    <n v="0"/>
    <n v="0"/>
    <n v="25000"/>
    <x v="2955"/>
    <x v="0"/>
    <x v="0"/>
    <x v="0"/>
    <s v="01.25.03.12"/>
    <x v="52"/>
    <x v="2"/>
    <x v="2"/>
    <s v="Emprego e Formação profissional"/>
    <s v="01.25.03"/>
    <s v="Emprego e Formação profissional"/>
    <s v="01.25.03"/>
    <x v="4"/>
    <x v="0"/>
    <x v="2"/>
    <x v="3"/>
    <x v="0"/>
    <x v="1"/>
    <x v="0"/>
    <x v="0"/>
    <x v="2"/>
    <s v="2025-04-25"/>
    <x v="1"/>
    <n v="25000"/>
    <x v="0"/>
    <m/>
    <x v="0"/>
    <m/>
    <x v="26"/>
    <n v="100474914"/>
    <x v="0"/>
    <x v="0"/>
    <s v="Estágios Profissionais e Promoção de Emprego"/>
    <s v="ORI"/>
    <x v="0"/>
    <m/>
    <x v="0"/>
    <x v="0"/>
    <x v="0"/>
    <x v="0"/>
    <x v="0"/>
    <x v="0"/>
    <x v="0"/>
    <x v="0"/>
    <x v="0"/>
    <x v="0"/>
    <x v="0"/>
    <s v="Estágios Profissionais e Promoção de Emprego"/>
    <x v="0"/>
    <x v="0"/>
    <x v="0"/>
    <x v="0"/>
    <x v="1"/>
    <x v="0"/>
    <x v="0"/>
    <x v="0"/>
    <x v="0"/>
    <x v="0"/>
    <x v="0"/>
    <x v="0"/>
    <s v="Subsistido de estagio referente ao mês de abril de 2025, conforme anexo."/>
  </r>
  <r>
    <x v="2"/>
    <n v="0"/>
    <n v="0"/>
    <n v="0"/>
    <n v="35000"/>
    <x v="2956"/>
    <x v="0"/>
    <x v="0"/>
    <x v="0"/>
    <s v="80.02.10.03"/>
    <x v="32"/>
    <x v="4"/>
    <x v="4"/>
    <s v="Outros"/>
    <s v="80.02.10"/>
    <s v="Outros"/>
    <s v="80.02.10"/>
    <x v="66"/>
    <x v="0"/>
    <x v="3"/>
    <x v="4"/>
    <x v="1"/>
    <x v="2"/>
    <x v="0"/>
    <x v="0"/>
    <x v="2"/>
    <s v="2025-04-25"/>
    <x v="1"/>
    <n v="35000"/>
    <x v="0"/>
    <m/>
    <x v="0"/>
    <m/>
    <x v="26"/>
    <n v="100474914"/>
    <x v="0"/>
    <x v="0"/>
    <s v="Retençoes Pensao Alimenticia"/>
    <s v="ORI"/>
    <x v="0"/>
    <s v="RPA"/>
    <x v="0"/>
    <x v="0"/>
    <x v="0"/>
    <x v="0"/>
    <x v="0"/>
    <x v="0"/>
    <x v="0"/>
    <x v="0"/>
    <x v="0"/>
    <x v="0"/>
    <x v="0"/>
    <s v="Retençoes Pensao Alimenticia"/>
    <x v="0"/>
    <x v="0"/>
    <x v="0"/>
    <x v="0"/>
    <x v="2"/>
    <x v="0"/>
    <x v="0"/>
    <x v="0"/>
    <x v="0"/>
    <x v="1"/>
    <x v="0"/>
    <x v="0"/>
    <s v="Transferência pelos descontos retido no salario do mês de abril 2025, referente a pensão alimentícia, conforme anexo."/>
  </r>
  <r>
    <x v="0"/>
    <n v="0"/>
    <n v="0"/>
    <n v="0"/>
    <n v="3750"/>
    <x v="2957"/>
    <x v="0"/>
    <x v="0"/>
    <x v="0"/>
    <s v="03.16.15"/>
    <x v="0"/>
    <x v="0"/>
    <x v="0"/>
    <s v="Direção Financeira"/>
    <s v="03.16.15"/>
    <s v="Direção Financeira"/>
    <s v="03.16.15"/>
    <x v="1"/>
    <x v="0"/>
    <x v="0"/>
    <x v="0"/>
    <x v="0"/>
    <x v="0"/>
    <x v="0"/>
    <x v="0"/>
    <x v="2"/>
    <s v="2025-04-28"/>
    <x v="1"/>
    <n v="3750"/>
    <x v="0"/>
    <m/>
    <x v="0"/>
    <m/>
    <x v="9"/>
    <n v="100474696"/>
    <x v="0"/>
    <x v="1"/>
    <s v="Direção Financeira"/>
    <s v="ORI"/>
    <x v="0"/>
    <m/>
    <x v="0"/>
    <x v="0"/>
    <x v="0"/>
    <x v="0"/>
    <x v="0"/>
    <x v="0"/>
    <x v="0"/>
    <x v="0"/>
    <x v="0"/>
    <x v="0"/>
    <x v="0"/>
    <s v="Direção Financeira"/>
    <x v="0"/>
    <x v="0"/>
    <x v="0"/>
    <x v="0"/>
    <x v="0"/>
    <x v="0"/>
    <x v="0"/>
    <x v="0"/>
    <x v="0"/>
    <x v="0"/>
    <x v="1"/>
    <x v="0"/>
    <s v="Pagamento prestação de serviço referente ao serviços de policia municipal prestado no âmbito da fiscalização duranta o mês de Abril 2025, conforme anexo."/>
  </r>
  <r>
    <x v="0"/>
    <n v="0"/>
    <n v="0"/>
    <n v="0"/>
    <n v="21250"/>
    <x v="2957"/>
    <x v="0"/>
    <x v="0"/>
    <x v="0"/>
    <s v="03.16.15"/>
    <x v="0"/>
    <x v="0"/>
    <x v="0"/>
    <s v="Direção Financeira"/>
    <s v="03.16.15"/>
    <s v="Direção Financeira"/>
    <s v="03.16.15"/>
    <x v="1"/>
    <x v="0"/>
    <x v="0"/>
    <x v="0"/>
    <x v="0"/>
    <x v="0"/>
    <x v="0"/>
    <x v="0"/>
    <x v="2"/>
    <s v="2025-04-28"/>
    <x v="1"/>
    <n v="21250"/>
    <x v="0"/>
    <m/>
    <x v="0"/>
    <m/>
    <x v="135"/>
    <n v="100475767"/>
    <x v="0"/>
    <x v="0"/>
    <s v="Direção Financeira"/>
    <s v="ORI"/>
    <x v="0"/>
    <m/>
    <x v="0"/>
    <x v="0"/>
    <x v="0"/>
    <x v="0"/>
    <x v="0"/>
    <x v="0"/>
    <x v="0"/>
    <x v="0"/>
    <x v="0"/>
    <x v="0"/>
    <x v="0"/>
    <s v="Direção Financeira"/>
    <x v="0"/>
    <x v="0"/>
    <x v="0"/>
    <x v="0"/>
    <x v="0"/>
    <x v="0"/>
    <x v="0"/>
    <x v="0"/>
    <x v="0"/>
    <x v="0"/>
    <x v="0"/>
    <x v="0"/>
    <s v="Pagamento prestação de serviço referente ao serviços de policia municipal prestado no âmbito da fiscalização duranta o mês de Abril 2025, conforme anexo."/>
  </r>
  <r>
    <x v="0"/>
    <n v="0"/>
    <n v="0"/>
    <n v="0"/>
    <n v="7830"/>
    <x v="2958"/>
    <x v="0"/>
    <x v="0"/>
    <x v="0"/>
    <s v="03.16.24"/>
    <x v="49"/>
    <x v="0"/>
    <x v="0"/>
    <s v="Direcao da Familia, Inclusão, Género e Saúde"/>
    <s v="03.16.24"/>
    <s v="Direcao da Familia, Inclusão, Género e Saúde"/>
    <s v="03.16.24"/>
    <x v="42"/>
    <x v="0"/>
    <x v="0"/>
    <x v="1"/>
    <x v="1"/>
    <x v="0"/>
    <x v="0"/>
    <x v="0"/>
    <x v="0"/>
    <s v="2025-02-20"/>
    <x v="0"/>
    <n v="7830"/>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2-2025"/>
  </r>
  <r>
    <x v="0"/>
    <n v="0"/>
    <n v="0"/>
    <n v="0"/>
    <n v="19409"/>
    <x v="2958"/>
    <x v="0"/>
    <x v="0"/>
    <x v="0"/>
    <s v="03.16.24"/>
    <x v="49"/>
    <x v="0"/>
    <x v="0"/>
    <s v="Direcao da Familia, Inclusão, Género e Saúde"/>
    <s v="03.16.24"/>
    <s v="Direcao da Familia, Inclusão, Género e Saúde"/>
    <s v="03.16.24"/>
    <x v="47"/>
    <x v="0"/>
    <x v="0"/>
    <x v="1"/>
    <x v="1"/>
    <x v="0"/>
    <x v="0"/>
    <x v="0"/>
    <x v="0"/>
    <s v="2025-02-20"/>
    <x v="0"/>
    <n v="19409"/>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2-2025"/>
  </r>
  <r>
    <x v="0"/>
    <n v="0"/>
    <n v="0"/>
    <n v="0"/>
    <n v="114476"/>
    <x v="2958"/>
    <x v="0"/>
    <x v="0"/>
    <x v="0"/>
    <s v="03.16.24"/>
    <x v="49"/>
    <x v="0"/>
    <x v="0"/>
    <s v="Direcao da Familia, Inclusão, Género e Saúde"/>
    <s v="03.16.24"/>
    <s v="Direcao da Familia, Inclusão, Género e Saúde"/>
    <s v="03.16.24"/>
    <x v="42"/>
    <x v="0"/>
    <x v="0"/>
    <x v="1"/>
    <x v="1"/>
    <x v="0"/>
    <x v="0"/>
    <x v="0"/>
    <x v="0"/>
    <s v="2025-02-20"/>
    <x v="0"/>
    <n v="114476"/>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02-2025"/>
  </r>
  <r>
    <x v="0"/>
    <n v="0"/>
    <n v="0"/>
    <n v="0"/>
    <n v="283744"/>
    <x v="2958"/>
    <x v="0"/>
    <x v="0"/>
    <x v="0"/>
    <s v="03.16.24"/>
    <x v="49"/>
    <x v="0"/>
    <x v="0"/>
    <s v="Direcao da Familia, Inclusão, Género e Saúde"/>
    <s v="03.16.24"/>
    <s v="Direcao da Familia, Inclusão, Género e Saúde"/>
    <s v="03.16.24"/>
    <x v="47"/>
    <x v="0"/>
    <x v="0"/>
    <x v="1"/>
    <x v="1"/>
    <x v="0"/>
    <x v="0"/>
    <x v="0"/>
    <x v="0"/>
    <s v="2025-02-20"/>
    <x v="0"/>
    <n v="283744"/>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02-2025"/>
  </r>
  <r>
    <x v="0"/>
    <n v="0"/>
    <n v="0"/>
    <n v="0"/>
    <n v="6"/>
    <x v="2959"/>
    <x v="0"/>
    <x v="0"/>
    <x v="0"/>
    <s v="03.16.23"/>
    <x v="41"/>
    <x v="0"/>
    <x v="0"/>
    <s v="Direção da Educação, Formação Profissional, Emprego"/>
    <s v="03.16.23"/>
    <s v="Direção da Educação, Formação Profissional, Emprego"/>
    <s v="03.16.23"/>
    <x v="46"/>
    <x v="0"/>
    <x v="0"/>
    <x v="1"/>
    <x v="0"/>
    <x v="0"/>
    <x v="0"/>
    <x v="0"/>
    <x v="0"/>
    <s v="2025-02-20"/>
    <x v="0"/>
    <n v="6"/>
    <x v="0"/>
    <m/>
    <x v="0"/>
    <m/>
    <x v="9"/>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2-2025"/>
  </r>
  <r>
    <x v="0"/>
    <n v="0"/>
    <n v="0"/>
    <n v="0"/>
    <n v="1"/>
    <x v="2959"/>
    <x v="0"/>
    <x v="0"/>
    <x v="0"/>
    <s v="03.16.23"/>
    <x v="41"/>
    <x v="0"/>
    <x v="0"/>
    <s v="Direção da Educação, Formação Profissional, Emprego"/>
    <s v="03.16.23"/>
    <s v="Direção da Educação, Formação Profissional, Emprego"/>
    <s v="03.16.23"/>
    <x v="45"/>
    <x v="0"/>
    <x v="0"/>
    <x v="1"/>
    <x v="0"/>
    <x v="0"/>
    <x v="0"/>
    <x v="0"/>
    <x v="0"/>
    <s v="2025-02-20"/>
    <x v="0"/>
    <n v="1"/>
    <x v="0"/>
    <m/>
    <x v="0"/>
    <m/>
    <x v="9"/>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2-2025"/>
  </r>
  <r>
    <x v="0"/>
    <n v="0"/>
    <n v="0"/>
    <n v="0"/>
    <n v="655"/>
    <x v="2959"/>
    <x v="0"/>
    <x v="0"/>
    <x v="0"/>
    <s v="03.16.23"/>
    <x v="41"/>
    <x v="0"/>
    <x v="0"/>
    <s v="Direção da Educação, Formação Profissional, Emprego"/>
    <s v="03.16.23"/>
    <s v="Direção da Educação, Formação Profissional, Emprego"/>
    <s v="03.16.23"/>
    <x v="42"/>
    <x v="0"/>
    <x v="0"/>
    <x v="1"/>
    <x v="1"/>
    <x v="0"/>
    <x v="0"/>
    <x v="0"/>
    <x v="0"/>
    <s v="2025-02-20"/>
    <x v="0"/>
    <n v="655"/>
    <x v="0"/>
    <m/>
    <x v="0"/>
    <m/>
    <x v="9"/>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2-2025"/>
  </r>
  <r>
    <x v="0"/>
    <n v="0"/>
    <n v="0"/>
    <n v="0"/>
    <n v="9415"/>
    <x v="2959"/>
    <x v="0"/>
    <x v="0"/>
    <x v="0"/>
    <s v="03.16.23"/>
    <x v="41"/>
    <x v="0"/>
    <x v="0"/>
    <s v="Direção da Educação, Formação Profissional, Emprego"/>
    <s v="03.16.23"/>
    <s v="Direção da Educação, Formação Profissional, Emprego"/>
    <s v="03.16.23"/>
    <x v="46"/>
    <x v="0"/>
    <x v="0"/>
    <x v="1"/>
    <x v="0"/>
    <x v="0"/>
    <x v="0"/>
    <x v="0"/>
    <x v="0"/>
    <s v="2025-02-20"/>
    <x v="0"/>
    <n v="9415"/>
    <x v="0"/>
    <m/>
    <x v="0"/>
    <m/>
    <x v="2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2-2025"/>
  </r>
  <r>
    <x v="0"/>
    <n v="0"/>
    <n v="0"/>
    <n v="0"/>
    <n v="1643"/>
    <x v="2959"/>
    <x v="0"/>
    <x v="0"/>
    <x v="0"/>
    <s v="03.16.23"/>
    <x v="41"/>
    <x v="0"/>
    <x v="0"/>
    <s v="Direção da Educação, Formação Profissional, Emprego"/>
    <s v="03.16.23"/>
    <s v="Direção da Educação, Formação Profissional, Emprego"/>
    <s v="03.16.23"/>
    <x v="45"/>
    <x v="0"/>
    <x v="0"/>
    <x v="1"/>
    <x v="0"/>
    <x v="0"/>
    <x v="0"/>
    <x v="0"/>
    <x v="0"/>
    <s v="2025-02-20"/>
    <x v="0"/>
    <n v="1643"/>
    <x v="0"/>
    <m/>
    <x v="0"/>
    <m/>
    <x v="2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2-2025"/>
  </r>
  <r>
    <x v="0"/>
    <n v="0"/>
    <n v="0"/>
    <n v="0"/>
    <n v="919029"/>
    <x v="2959"/>
    <x v="0"/>
    <x v="0"/>
    <x v="0"/>
    <s v="03.16.23"/>
    <x v="41"/>
    <x v="0"/>
    <x v="0"/>
    <s v="Direção da Educação, Formação Profissional, Emprego"/>
    <s v="03.16.23"/>
    <s v="Direção da Educação, Formação Profissional, Emprego"/>
    <s v="03.16.23"/>
    <x v="42"/>
    <x v="0"/>
    <x v="0"/>
    <x v="1"/>
    <x v="1"/>
    <x v="0"/>
    <x v="0"/>
    <x v="0"/>
    <x v="0"/>
    <s v="2025-02-20"/>
    <x v="0"/>
    <n v="919029"/>
    <x v="0"/>
    <m/>
    <x v="0"/>
    <m/>
    <x v="2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2-2025"/>
  </r>
  <r>
    <x v="0"/>
    <n v="0"/>
    <n v="0"/>
    <n v="0"/>
    <n v="1000"/>
    <x v="2960"/>
    <x v="0"/>
    <x v="0"/>
    <x v="0"/>
    <s v="03.16.15"/>
    <x v="0"/>
    <x v="0"/>
    <x v="0"/>
    <s v="Direção Financeira"/>
    <s v="03.16.15"/>
    <s v="Direção Financeira"/>
    <s v="03.16.15"/>
    <x v="0"/>
    <x v="0"/>
    <x v="0"/>
    <x v="0"/>
    <x v="0"/>
    <x v="0"/>
    <x v="0"/>
    <x v="0"/>
    <x v="5"/>
    <s v="2025-06-02"/>
    <x v="1"/>
    <n v="1000"/>
    <x v="0"/>
    <m/>
    <x v="0"/>
    <m/>
    <x v="27"/>
    <n v="100458633"/>
    <x v="0"/>
    <x v="0"/>
    <s v="Direção Financeira"/>
    <s v="ORI"/>
    <x v="0"/>
    <m/>
    <x v="0"/>
    <x v="0"/>
    <x v="0"/>
    <x v="0"/>
    <x v="0"/>
    <x v="0"/>
    <x v="0"/>
    <x v="0"/>
    <x v="0"/>
    <x v="0"/>
    <x v="0"/>
    <s v="Direção Financeira"/>
    <x v="0"/>
    <x v="0"/>
    <x v="0"/>
    <x v="0"/>
    <x v="0"/>
    <x v="0"/>
    <x v="0"/>
    <x v="0"/>
    <x v="0"/>
    <x v="0"/>
    <x v="0"/>
    <x v="0"/>
    <s v="Ajuda de custo a favor da Sr. JOAQUIM LINO MENDES TAVARES NUNES, pela sua deslocação à cidade de são Domingos no dia 30 de Maio de 2025, em missão de serviço, conforme anexo."/>
  </r>
  <r>
    <x v="0"/>
    <n v="0"/>
    <n v="0"/>
    <n v="0"/>
    <n v="242894"/>
    <x v="2961"/>
    <x v="0"/>
    <x v="0"/>
    <x v="0"/>
    <s v="01.28.03.07"/>
    <x v="17"/>
    <x v="3"/>
    <x v="3"/>
    <s v="Proteção Social"/>
    <s v="01.28.03"/>
    <s v="Proteção Social"/>
    <s v="01.28.03"/>
    <x v="4"/>
    <x v="0"/>
    <x v="2"/>
    <x v="3"/>
    <x v="0"/>
    <x v="1"/>
    <x v="0"/>
    <x v="0"/>
    <x v="5"/>
    <s v="2025-06-03"/>
    <x v="1"/>
    <n v="242894"/>
    <x v="0"/>
    <m/>
    <x v="0"/>
    <m/>
    <x v="32"/>
    <n v="100476920"/>
    <x v="0"/>
    <x v="0"/>
    <s v="Transporte escolar"/>
    <s v="ORI"/>
    <x v="0"/>
    <s v="TE"/>
    <x v="0"/>
    <x v="0"/>
    <x v="0"/>
    <x v="0"/>
    <x v="0"/>
    <x v="0"/>
    <x v="0"/>
    <x v="0"/>
    <x v="0"/>
    <x v="0"/>
    <x v="0"/>
    <s v="Transporte escolar"/>
    <x v="0"/>
    <x v="0"/>
    <x v="0"/>
    <x v="0"/>
    <x v="1"/>
    <x v="0"/>
    <x v="0"/>
    <x v="0"/>
    <x v="0"/>
    <x v="0"/>
    <x v="0"/>
    <x v="0"/>
    <s v="Pagamento referente a aquisição de combustível destinados as viaturas afetos ao transporte escolar da CMSM, conforme anexo."/>
  </r>
  <r>
    <x v="0"/>
    <n v="0"/>
    <n v="0"/>
    <n v="0"/>
    <n v="731"/>
    <x v="2962"/>
    <x v="0"/>
    <x v="0"/>
    <x v="0"/>
    <s v="03.16.20"/>
    <x v="43"/>
    <x v="0"/>
    <x v="0"/>
    <s v="Dir. do Comércio, Indústria, Transporte Feiras e Pesca"/>
    <s v="03.16.20"/>
    <s v="Dir. do Comércio, Indústria, Transporte Feiras e Pesca"/>
    <s v="03.16.20"/>
    <x v="8"/>
    <x v="0"/>
    <x v="0"/>
    <x v="0"/>
    <x v="0"/>
    <x v="0"/>
    <x v="0"/>
    <x v="0"/>
    <x v="8"/>
    <s v="2025-09-24"/>
    <x v="2"/>
    <n v="731"/>
    <x v="0"/>
    <m/>
    <x v="0"/>
    <m/>
    <x v="9"/>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09-2025"/>
  </r>
  <r>
    <x v="0"/>
    <n v="0"/>
    <n v="0"/>
    <n v="0"/>
    <n v="9200"/>
    <x v="2962"/>
    <x v="0"/>
    <x v="0"/>
    <x v="0"/>
    <s v="03.16.20"/>
    <x v="43"/>
    <x v="0"/>
    <x v="0"/>
    <s v="Dir. do Comércio, Indústria, Transporte Feiras e Pesca"/>
    <s v="03.16.20"/>
    <s v="Dir. do Comércio, Indústria, Transporte Feiras e Pesca"/>
    <s v="03.16.20"/>
    <x v="47"/>
    <x v="0"/>
    <x v="0"/>
    <x v="1"/>
    <x v="1"/>
    <x v="0"/>
    <x v="0"/>
    <x v="0"/>
    <x v="8"/>
    <s v="2025-09-24"/>
    <x v="2"/>
    <n v="9200"/>
    <x v="0"/>
    <m/>
    <x v="0"/>
    <m/>
    <x v="9"/>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09-2025"/>
  </r>
  <r>
    <x v="0"/>
    <n v="0"/>
    <n v="0"/>
    <n v="0"/>
    <n v="7314"/>
    <x v="2962"/>
    <x v="0"/>
    <x v="0"/>
    <x v="0"/>
    <s v="03.16.20"/>
    <x v="43"/>
    <x v="0"/>
    <x v="0"/>
    <s v="Dir. do Comércio, Indústria, Transporte Feiras e Pesca"/>
    <s v="03.16.20"/>
    <s v="Dir. do Comércio, Indústria, Transporte Feiras e Pesca"/>
    <s v="03.16.20"/>
    <x v="48"/>
    <x v="0"/>
    <x v="0"/>
    <x v="1"/>
    <x v="1"/>
    <x v="0"/>
    <x v="0"/>
    <x v="0"/>
    <x v="8"/>
    <s v="2025-09-24"/>
    <x v="2"/>
    <n v="7314"/>
    <x v="0"/>
    <m/>
    <x v="0"/>
    <m/>
    <x v="9"/>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09-2025"/>
  </r>
  <r>
    <x v="0"/>
    <n v="0"/>
    <n v="0"/>
    <n v="0"/>
    <n v="348"/>
    <x v="2962"/>
    <x v="0"/>
    <x v="0"/>
    <x v="0"/>
    <s v="03.16.20"/>
    <x v="43"/>
    <x v="0"/>
    <x v="0"/>
    <s v="Dir. do Comércio, Indústria, Transporte Feiras e Pesca"/>
    <s v="03.16.20"/>
    <s v="Dir. do Comércio, Indústria, Transporte Feiras e Pesca"/>
    <s v="03.16.20"/>
    <x v="8"/>
    <x v="0"/>
    <x v="0"/>
    <x v="0"/>
    <x v="0"/>
    <x v="0"/>
    <x v="0"/>
    <x v="0"/>
    <x v="8"/>
    <s v="2025-09-24"/>
    <x v="2"/>
    <n v="348"/>
    <x v="0"/>
    <m/>
    <x v="0"/>
    <m/>
    <x v="89"/>
    <n v="100474706"/>
    <x v="0"/>
    <x v="5"/>
    <s v="Dir. do Comércio, Indústria, Transporte Feiras e Pesca"/>
    <s v="ORI"/>
    <x v="0"/>
    <m/>
    <x v="0"/>
    <x v="0"/>
    <x v="0"/>
    <x v="0"/>
    <x v="0"/>
    <x v="0"/>
    <x v="0"/>
    <x v="0"/>
    <x v="0"/>
    <x v="0"/>
    <x v="0"/>
    <s v="Dir. do Comércio, Indústria, Transporte Feiras e Pesca"/>
    <x v="0"/>
    <x v="0"/>
    <x v="0"/>
    <x v="0"/>
    <x v="0"/>
    <x v="0"/>
    <x v="0"/>
    <x v="0"/>
    <x v="0"/>
    <x v="0"/>
    <x v="5"/>
    <x v="0"/>
    <s v="Pagamento de salário referente a 09-2025"/>
  </r>
  <r>
    <x v="0"/>
    <n v="0"/>
    <n v="0"/>
    <n v="0"/>
    <n v="4381"/>
    <x v="2962"/>
    <x v="0"/>
    <x v="0"/>
    <x v="0"/>
    <s v="03.16.20"/>
    <x v="43"/>
    <x v="0"/>
    <x v="0"/>
    <s v="Dir. do Comércio, Indústria, Transporte Feiras e Pesca"/>
    <s v="03.16.20"/>
    <s v="Dir. do Comércio, Indústria, Transporte Feiras e Pesca"/>
    <s v="03.16.20"/>
    <x v="47"/>
    <x v="0"/>
    <x v="0"/>
    <x v="1"/>
    <x v="1"/>
    <x v="0"/>
    <x v="0"/>
    <x v="0"/>
    <x v="8"/>
    <s v="2025-09-24"/>
    <x v="2"/>
    <n v="4381"/>
    <x v="0"/>
    <m/>
    <x v="0"/>
    <m/>
    <x v="89"/>
    <n v="100474706"/>
    <x v="0"/>
    <x v="5"/>
    <s v="Dir. do Comércio, Indústria, Transporte Feiras e Pesca"/>
    <s v="ORI"/>
    <x v="0"/>
    <m/>
    <x v="0"/>
    <x v="0"/>
    <x v="0"/>
    <x v="0"/>
    <x v="0"/>
    <x v="0"/>
    <x v="0"/>
    <x v="0"/>
    <x v="0"/>
    <x v="0"/>
    <x v="0"/>
    <s v="Dir. do Comércio, Indústria, Transporte Feiras e Pesca"/>
    <x v="0"/>
    <x v="0"/>
    <x v="0"/>
    <x v="0"/>
    <x v="0"/>
    <x v="0"/>
    <x v="0"/>
    <x v="0"/>
    <x v="0"/>
    <x v="0"/>
    <x v="5"/>
    <x v="0"/>
    <s v="Pagamento de salário referente a 09-2025"/>
  </r>
  <r>
    <x v="0"/>
    <n v="0"/>
    <n v="0"/>
    <n v="0"/>
    <n v="3484"/>
    <x v="2962"/>
    <x v="0"/>
    <x v="0"/>
    <x v="0"/>
    <s v="03.16.20"/>
    <x v="43"/>
    <x v="0"/>
    <x v="0"/>
    <s v="Dir. do Comércio, Indústria, Transporte Feiras e Pesca"/>
    <s v="03.16.20"/>
    <s v="Dir. do Comércio, Indústria, Transporte Feiras e Pesca"/>
    <s v="03.16.20"/>
    <x v="48"/>
    <x v="0"/>
    <x v="0"/>
    <x v="1"/>
    <x v="1"/>
    <x v="0"/>
    <x v="0"/>
    <x v="0"/>
    <x v="8"/>
    <s v="2025-09-24"/>
    <x v="2"/>
    <n v="3484"/>
    <x v="0"/>
    <m/>
    <x v="0"/>
    <m/>
    <x v="89"/>
    <n v="100474706"/>
    <x v="0"/>
    <x v="5"/>
    <s v="Dir. do Comércio, Indústria, Transporte Feiras e Pesca"/>
    <s v="ORI"/>
    <x v="0"/>
    <m/>
    <x v="0"/>
    <x v="0"/>
    <x v="0"/>
    <x v="0"/>
    <x v="0"/>
    <x v="0"/>
    <x v="0"/>
    <x v="0"/>
    <x v="0"/>
    <x v="0"/>
    <x v="0"/>
    <s v="Dir. do Comércio, Indústria, Transporte Feiras e Pesca"/>
    <x v="0"/>
    <x v="0"/>
    <x v="0"/>
    <x v="0"/>
    <x v="0"/>
    <x v="0"/>
    <x v="0"/>
    <x v="0"/>
    <x v="0"/>
    <x v="0"/>
    <x v="5"/>
    <x v="0"/>
    <s v="Pagamento de salário referente a 09-2025"/>
  </r>
  <r>
    <x v="0"/>
    <n v="0"/>
    <n v="0"/>
    <n v="0"/>
    <n v="10834"/>
    <x v="2963"/>
    <x v="0"/>
    <x v="0"/>
    <x v="0"/>
    <s v="03.16.20"/>
    <x v="43"/>
    <x v="0"/>
    <x v="0"/>
    <s v="Dir. do Comércio, Indústria, Transporte Feiras e Pesca"/>
    <s v="03.16.20"/>
    <s v="Dir. do Comércio, Indústria, Transporte Feiras e Pesca"/>
    <s v="03.16.20"/>
    <x v="47"/>
    <x v="0"/>
    <x v="0"/>
    <x v="1"/>
    <x v="1"/>
    <x v="0"/>
    <x v="0"/>
    <x v="0"/>
    <x v="0"/>
    <s v="2025-02-20"/>
    <x v="0"/>
    <n v="10834"/>
    <x v="0"/>
    <m/>
    <x v="0"/>
    <m/>
    <x v="9"/>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02-2025"/>
  </r>
  <r>
    <x v="0"/>
    <n v="0"/>
    <n v="0"/>
    <n v="0"/>
    <n v="83615"/>
    <x v="2963"/>
    <x v="0"/>
    <x v="0"/>
    <x v="0"/>
    <s v="03.16.20"/>
    <x v="43"/>
    <x v="0"/>
    <x v="0"/>
    <s v="Dir. do Comércio, Indústria, Transporte Feiras e Pesca"/>
    <s v="03.16.20"/>
    <s v="Dir. do Comércio, Indústria, Transporte Feiras e Pesca"/>
    <s v="03.16.20"/>
    <x v="47"/>
    <x v="0"/>
    <x v="0"/>
    <x v="1"/>
    <x v="1"/>
    <x v="0"/>
    <x v="0"/>
    <x v="0"/>
    <x v="0"/>
    <s v="2025-02-20"/>
    <x v="0"/>
    <n v="83615"/>
    <x v="0"/>
    <m/>
    <x v="0"/>
    <m/>
    <x v="26"/>
    <n v="100474914"/>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02-2025"/>
  </r>
  <r>
    <x v="0"/>
    <n v="0"/>
    <n v="0"/>
    <n v="0"/>
    <n v="289"/>
    <x v="2964"/>
    <x v="0"/>
    <x v="0"/>
    <x v="0"/>
    <s v="03.16.19"/>
    <x v="44"/>
    <x v="0"/>
    <x v="0"/>
    <s v="Direção de Inovação e Desporto"/>
    <s v="03.16.19"/>
    <s v="Direção de Inovação e Desporto"/>
    <s v="03.16.19"/>
    <x v="8"/>
    <x v="0"/>
    <x v="0"/>
    <x v="0"/>
    <x v="0"/>
    <x v="0"/>
    <x v="0"/>
    <x v="0"/>
    <x v="0"/>
    <s v="2025-02-20"/>
    <x v="0"/>
    <n v="289"/>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02-2025"/>
  </r>
  <r>
    <x v="0"/>
    <n v="0"/>
    <n v="0"/>
    <n v="0"/>
    <n v="1046"/>
    <x v="2964"/>
    <x v="0"/>
    <x v="0"/>
    <x v="0"/>
    <s v="03.16.19"/>
    <x v="44"/>
    <x v="0"/>
    <x v="0"/>
    <s v="Direção de Inovação e Desporto"/>
    <s v="03.16.19"/>
    <s v="Direção de Inovação e Desporto"/>
    <s v="03.16.19"/>
    <x v="46"/>
    <x v="0"/>
    <x v="0"/>
    <x v="1"/>
    <x v="0"/>
    <x v="0"/>
    <x v="0"/>
    <x v="0"/>
    <x v="0"/>
    <s v="2025-02-20"/>
    <x v="0"/>
    <n v="1046"/>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02-2025"/>
  </r>
  <r>
    <x v="0"/>
    <n v="0"/>
    <n v="0"/>
    <n v="0"/>
    <n v="7044"/>
    <x v="2964"/>
    <x v="0"/>
    <x v="0"/>
    <x v="0"/>
    <s v="03.16.19"/>
    <x v="44"/>
    <x v="0"/>
    <x v="0"/>
    <s v="Direção de Inovação e Desporto"/>
    <s v="03.16.19"/>
    <s v="Direção de Inovação e Desporto"/>
    <s v="03.16.19"/>
    <x v="42"/>
    <x v="0"/>
    <x v="0"/>
    <x v="1"/>
    <x v="1"/>
    <x v="0"/>
    <x v="0"/>
    <x v="0"/>
    <x v="0"/>
    <s v="2025-02-20"/>
    <x v="0"/>
    <n v="7044"/>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02-2025"/>
  </r>
  <r>
    <x v="0"/>
    <n v="0"/>
    <n v="0"/>
    <n v="0"/>
    <n v="4936"/>
    <x v="2964"/>
    <x v="0"/>
    <x v="0"/>
    <x v="0"/>
    <s v="03.16.19"/>
    <x v="44"/>
    <x v="0"/>
    <x v="0"/>
    <s v="Direção de Inovação e Desporto"/>
    <s v="03.16.19"/>
    <s v="Direção de Inovação e Desporto"/>
    <s v="03.16.19"/>
    <x v="8"/>
    <x v="0"/>
    <x v="0"/>
    <x v="0"/>
    <x v="0"/>
    <x v="0"/>
    <x v="0"/>
    <x v="0"/>
    <x v="0"/>
    <s v="2025-02-20"/>
    <x v="0"/>
    <n v="4936"/>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02-2025"/>
  </r>
  <r>
    <x v="0"/>
    <n v="0"/>
    <n v="0"/>
    <n v="0"/>
    <n v="17842"/>
    <x v="2964"/>
    <x v="0"/>
    <x v="0"/>
    <x v="0"/>
    <s v="03.16.19"/>
    <x v="44"/>
    <x v="0"/>
    <x v="0"/>
    <s v="Direção de Inovação e Desporto"/>
    <s v="03.16.19"/>
    <s v="Direção de Inovação e Desporto"/>
    <s v="03.16.19"/>
    <x v="46"/>
    <x v="0"/>
    <x v="0"/>
    <x v="1"/>
    <x v="0"/>
    <x v="0"/>
    <x v="0"/>
    <x v="0"/>
    <x v="0"/>
    <s v="2025-02-20"/>
    <x v="0"/>
    <n v="17842"/>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02-2025"/>
  </r>
  <r>
    <x v="0"/>
    <n v="0"/>
    <n v="0"/>
    <n v="0"/>
    <n v="120110"/>
    <x v="2964"/>
    <x v="0"/>
    <x v="0"/>
    <x v="0"/>
    <s v="03.16.19"/>
    <x v="44"/>
    <x v="0"/>
    <x v="0"/>
    <s v="Direção de Inovação e Desporto"/>
    <s v="03.16.19"/>
    <s v="Direção de Inovação e Desporto"/>
    <s v="03.16.19"/>
    <x v="42"/>
    <x v="0"/>
    <x v="0"/>
    <x v="1"/>
    <x v="1"/>
    <x v="0"/>
    <x v="0"/>
    <x v="0"/>
    <x v="0"/>
    <s v="2025-02-20"/>
    <x v="0"/>
    <n v="120110"/>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02-2025"/>
  </r>
  <r>
    <x v="0"/>
    <n v="0"/>
    <n v="0"/>
    <n v="0"/>
    <n v="1045"/>
    <x v="2965"/>
    <x v="0"/>
    <x v="0"/>
    <x v="0"/>
    <s v="03.16.17"/>
    <x v="45"/>
    <x v="0"/>
    <x v="0"/>
    <s v="Direção Proteção Civil"/>
    <s v="03.16.17"/>
    <s v="Direção Proteção Civil"/>
    <s v="03.16.17"/>
    <x v="46"/>
    <x v="0"/>
    <x v="0"/>
    <x v="1"/>
    <x v="0"/>
    <x v="0"/>
    <x v="0"/>
    <x v="0"/>
    <x v="0"/>
    <s v="2025-02-20"/>
    <x v="0"/>
    <n v="1045"/>
    <x v="0"/>
    <m/>
    <x v="0"/>
    <m/>
    <x v="9"/>
    <n v="100474696"/>
    <x v="0"/>
    <x v="1"/>
    <s v="Direção Proteção Civil"/>
    <s v="ORI"/>
    <x v="0"/>
    <m/>
    <x v="0"/>
    <x v="0"/>
    <x v="0"/>
    <x v="0"/>
    <x v="0"/>
    <x v="0"/>
    <x v="0"/>
    <x v="0"/>
    <x v="0"/>
    <x v="0"/>
    <x v="0"/>
    <s v="Direção Proteção Civil"/>
    <x v="0"/>
    <x v="0"/>
    <x v="0"/>
    <x v="0"/>
    <x v="0"/>
    <x v="0"/>
    <x v="0"/>
    <x v="0"/>
    <x v="0"/>
    <x v="0"/>
    <x v="1"/>
    <x v="0"/>
    <s v="Pagamento de salário referente a 02-2025"/>
  </r>
  <r>
    <x v="0"/>
    <n v="0"/>
    <n v="0"/>
    <n v="0"/>
    <n v="2040"/>
    <x v="2965"/>
    <x v="0"/>
    <x v="0"/>
    <x v="0"/>
    <s v="03.16.17"/>
    <x v="45"/>
    <x v="0"/>
    <x v="0"/>
    <s v="Direção Proteção Civil"/>
    <s v="03.16.17"/>
    <s v="Direção Proteção Civil"/>
    <s v="03.16.17"/>
    <x v="42"/>
    <x v="0"/>
    <x v="0"/>
    <x v="1"/>
    <x v="1"/>
    <x v="0"/>
    <x v="0"/>
    <x v="0"/>
    <x v="0"/>
    <s v="2025-02-20"/>
    <x v="0"/>
    <n v="2040"/>
    <x v="0"/>
    <m/>
    <x v="0"/>
    <m/>
    <x v="9"/>
    <n v="100474696"/>
    <x v="0"/>
    <x v="1"/>
    <s v="Direção Proteção Civil"/>
    <s v="ORI"/>
    <x v="0"/>
    <m/>
    <x v="0"/>
    <x v="0"/>
    <x v="0"/>
    <x v="0"/>
    <x v="0"/>
    <x v="0"/>
    <x v="0"/>
    <x v="0"/>
    <x v="0"/>
    <x v="0"/>
    <x v="0"/>
    <s v="Direção Proteção Civil"/>
    <x v="0"/>
    <x v="0"/>
    <x v="0"/>
    <x v="0"/>
    <x v="0"/>
    <x v="0"/>
    <x v="0"/>
    <x v="0"/>
    <x v="0"/>
    <x v="0"/>
    <x v="1"/>
    <x v="0"/>
    <s v="Pagamento de salário referente a 02-2025"/>
  </r>
  <r>
    <x v="0"/>
    <n v="0"/>
    <n v="0"/>
    <n v="0"/>
    <n v="39743"/>
    <x v="2965"/>
    <x v="0"/>
    <x v="0"/>
    <x v="0"/>
    <s v="03.16.17"/>
    <x v="45"/>
    <x v="0"/>
    <x v="0"/>
    <s v="Direção Proteção Civil"/>
    <s v="03.16.17"/>
    <s v="Direção Proteção Civil"/>
    <s v="03.16.17"/>
    <x v="46"/>
    <x v="0"/>
    <x v="0"/>
    <x v="1"/>
    <x v="0"/>
    <x v="0"/>
    <x v="0"/>
    <x v="0"/>
    <x v="0"/>
    <s v="2025-02-20"/>
    <x v="0"/>
    <n v="39743"/>
    <x v="0"/>
    <m/>
    <x v="0"/>
    <m/>
    <x v="26"/>
    <n v="100474914"/>
    <x v="0"/>
    <x v="0"/>
    <s v="Direção Proteção Civil"/>
    <s v="ORI"/>
    <x v="0"/>
    <m/>
    <x v="0"/>
    <x v="0"/>
    <x v="0"/>
    <x v="0"/>
    <x v="0"/>
    <x v="0"/>
    <x v="0"/>
    <x v="0"/>
    <x v="0"/>
    <x v="0"/>
    <x v="0"/>
    <s v="Direção Proteção Civil"/>
    <x v="0"/>
    <x v="0"/>
    <x v="0"/>
    <x v="0"/>
    <x v="0"/>
    <x v="0"/>
    <x v="0"/>
    <x v="0"/>
    <x v="0"/>
    <x v="0"/>
    <x v="0"/>
    <x v="0"/>
    <s v="Pagamento de salário referente a 02-2025"/>
  </r>
  <r>
    <x v="0"/>
    <n v="0"/>
    <n v="0"/>
    <n v="0"/>
    <n v="77505"/>
    <x v="2965"/>
    <x v="0"/>
    <x v="0"/>
    <x v="0"/>
    <s v="03.16.17"/>
    <x v="45"/>
    <x v="0"/>
    <x v="0"/>
    <s v="Direção Proteção Civil"/>
    <s v="03.16.17"/>
    <s v="Direção Proteção Civil"/>
    <s v="03.16.17"/>
    <x v="42"/>
    <x v="0"/>
    <x v="0"/>
    <x v="1"/>
    <x v="1"/>
    <x v="0"/>
    <x v="0"/>
    <x v="0"/>
    <x v="0"/>
    <s v="2025-02-20"/>
    <x v="0"/>
    <n v="77505"/>
    <x v="0"/>
    <m/>
    <x v="0"/>
    <m/>
    <x v="26"/>
    <n v="100474914"/>
    <x v="0"/>
    <x v="0"/>
    <s v="Direção Proteção Civil"/>
    <s v="ORI"/>
    <x v="0"/>
    <m/>
    <x v="0"/>
    <x v="0"/>
    <x v="0"/>
    <x v="0"/>
    <x v="0"/>
    <x v="0"/>
    <x v="0"/>
    <x v="0"/>
    <x v="0"/>
    <x v="0"/>
    <x v="0"/>
    <s v="Direção Proteção Civil"/>
    <x v="0"/>
    <x v="0"/>
    <x v="0"/>
    <x v="0"/>
    <x v="0"/>
    <x v="0"/>
    <x v="0"/>
    <x v="0"/>
    <x v="0"/>
    <x v="0"/>
    <x v="0"/>
    <x v="0"/>
    <s v="Pagamento de salário referente a 02-2025"/>
  </r>
  <r>
    <x v="0"/>
    <n v="0"/>
    <n v="0"/>
    <n v="0"/>
    <n v="9400"/>
    <x v="2966"/>
    <x v="0"/>
    <x v="1"/>
    <x v="0"/>
    <s v="03.03.10"/>
    <x v="15"/>
    <x v="0"/>
    <x v="5"/>
    <s v="Receitas Da Câmara"/>
    <s v="03.03.10"/>
    <s v="Receitas Da Câmara"/>
    <s v="03.03.10"/>
    <x v="22"/>
    <x v="0"/>
    <x v="0"/>
    <x v="8"/>
    <x v="0"/>
    <x v="0"/>
    <x v="2"/>
    <x v="0"/>
    <x v="3"/>
    <s v="2025-05-19"/>
    <x v="1"/>
    <n v="9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970"/>
    <x v="2967"/>
    <x v="0"/>
    <x v="1"/>
    <x v="0"/>
    <s v="03.03.10"/>
    <x v="15"/>
    <x v="0"/>
    <x v="5"/>
    <s v="Receitas Da Câmara"/>
    <s v="03.03.10"/>
    <s v="Receitas Da Câmara"/>
    <s v="03.03.10"/>
    <x v="32"/>
    <x v="0"/>
    <x v="4"/>
    <x v="5"/>
    <x v="0"/>
    <x v="0"/>
    <x v="2"/>
    <x v="0"/>
    <x v="3"/>
    <s v="2025-05-19"/>
    <x v="1"/>
    <n v="29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252"/>
    <x v="2968"/>
    <x v="0"/>
    <x v="1"/>
    <x v="0"/>
    <s v="03.03.10"/>
    <x v="15"/>
    <x v="0"/>
    <x v="5"/>
    <s v="Receitas Da Câmara"/>
    <s v="03.03.10"/>
    <s v="Receitas Da Câmara"/>
    <s v="03.03.10"/>
    <x v="25"/>
    <x v="0"/>
    <x v="0"/>
    <x v="1"/>
    <x v="0"/>
    <x v="0"/>
    <x v="2"/>
    <x v="0"/>
    <x v="3"/>
    <s v="2025-05-19"/>
    <x v="1"/>
    <n v="1625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645"/>
    <x v="2969"/>
    <x v="0"/>
    <x v="1"/>
    <x v="0"/>
    <s v="03.03.10"/>
    <x v="15"/>
    <x v="0"/>
    <x v="5"/>
    <s v="Receitas Da Câmara"/>
    <s v="03.03.10"/>
    <s v="Receitas Da Câmara"/>
    <s v="03.03.10"/>
    <x v="20"/>
    <x v="0"/>
    <x v="4"/>
    <x v="5"/>
    <x v="0"/>
    <x v="0"/>
    <x v="2"/>
    <x v="0"/>
    <x v="3"/>
    <s v="2025-05-19"/>
    <x v="1"/>
    <n v="1164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940"/>
    <x v="2970"/>
    <x v="0"/>
    <x v="1"/>
    <x v="0"/>
    <s v="03.03.10"/>
    <x v="15"/>
    <x v="0"/>
    <x v="5"/>
    <s v="Receitas Da Câmara"/>
    <s v="03.03.10"/>
    <s v="Receitas Da Câmara"/>
    <s v="03.03.10"/>
    <x v="27"/>
    <x v="0"/>
    <x v="4"/>
    <x v="5"/>
    <x v="0"/>
    <x v="0"/>
    <x v="2"/>
    <x v="0"/>
    <x v="3"/>
    <s v="2025-05-19"/>
    <x v="1"/>
    <n v="109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
    <x v="2971"/>
    <x v="0"/>
    <x v="1"/>
    <x v="0"/>
    <s v="03.03.10"/>
    <x v="15"/>
    <x v="0"/>
    <x v="5"/>
    <s v="Receitas Da Câmara"/>
    <s v="03.03.10"/>
    <s v="Receitas Da Câmara"/>
    <s v="03.03.10"/>
    <x v="17"/>
    <x v="0"/>
    <x v="4"/>
    <x v="5"/>
    <x v="0"/>
    <x v="0"/>
    <x v="2"/>
    <x v="0"/>
    <x v="3"/>
    <s v="2025-05-19"/>
    <x v="1"/>
    <n v="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9665"/>
    <x v="2972"/>
    <x v="0"/>
    <x v="1"/>
    <x v="0"/>
    <s v="03.03.10"/>
    <x v="15"/>
    <x v="0"/>
    <x v="5"/>
    <s v="Receitas Da Câmara"/>
    <s v="03.03.10"/>
    <s v="Receitas Da Câmara"/>
    <s v="03.03.10"/>
    <x v="23"/>
    <x v="0"/>
    <x v="4"/>
    <x v="5"/>
    <x v="0"/>
    <x v="0"/>
    <x v="2"/>
    <x v="0"/>
    <x v="3"/>
    <s v="2025-05-19"/>
    <x v="1"/>
    <n v="1966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00"/>
    <x v="2973"/>
    <x v="0"/>
    <x v="1"/>
    <x v="0"/>
    <s v="03.03.10"/>
    <x v="15"/>
    <x v="0"/>
    <x v="5"/>
    <s v="Receitas Da Câmara"/>
    <s v="03.03.10"/>
    <s v="Receitas Da Câmara"/>
    <s v="03.03.10"/>
    <x v="16"/>
    <x v="0"/>
    <x v="4"/>
    <x v="5"/>
    <x v="0"/>
    <x v="0"/>
    <x v="2"/>
    <x v="0"/>
    <x v="3"/>
    <s v="2025-05-19"/>
    <x v="1"/>
    <n v="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400"/>
    <x v="2974"/>
    <x v="0"/>
    <x v="1"/>
    <x v="0"/>
    <s v="03.03.10"/>
    <x v="15"/>
    <x v="0"/>
    <x v="5"/>
    <s v="Receitas Da Câmara"/>
    <s v="03.03.10"/>
    <s v="Receitas Da Câmara"/>
    <s v="03.03.10"/>
    <x v="26"/>
    <x v="0"/>
    <x v="4"/>
    <x v="5"/>
    <x v="0"/>
    <x v="0"/>
    <x v="2"/>
    <x v="0"/>
    <x v="3"/>
    <s v="2025-05-19"/>
    <x v="1"/>
    <n v="144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560000"/>
    <x v="2975"/>
    <x v="0"/>
    <x v="1"/>
    <x v="0"/>
    <s v="03.03.10"/>
    <x v="15"/>
    <x v="0"/>
    <x v="5"/>
    <s v="Receitas Da Câmara"/>
    <s v="03.03.10"/>
    <s v="Receitas Da Câmara"/>
    <s v="03.03.10"/>
    <x v="33"/>
    <x v="0"/>
    <x v="0"/>
    <x v="1"/>
    <x v="0"/>
    <x v="0"/>
    <x v="2"/>
    <x v="0"/>
    <x v="3"/>
    <s v="2025-05-19"/>
    <x v="1"/>
    <n v="56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30"/>
    <x v="2976"/>
    <x v="0"/>
    <x v="1"/>
    <x v="0"/>
    <s v="03.03.10"/>
    <x v="15"/>
    <x v="0"/>
    <x v="5"/>
    <s v="Receitas Da Câmara"/>
    <s v="03.03.10"/>
    <s v="Receitas Da Câmara"/>
    <s v="03.03.10"/>
    <x v="24"/>
    <x v="0"/>
    <x v="4"/>
    <x v="5"/>
    <x v="0"/>
    <x v="0"/>
    <x v="2"/>
    <x v="0"/>
    <x v="3"/>
    <s v="2025-05-19"/>
    <x v="1"/>
    <n v="52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60"/>
    <x v="2977"/>
    <x v="0"/>
    <x v="1"/>
    <x v="0"/>
    <s v="03.03.10"/>
    <x v="15"/>
    <x v="0"/>
    <x v="5"/>
    <s v="Receitas Da Câmara"/>
    <s v="03.03.10"/>
    <s v="Receitas Da Câmara"/>
    <s v="03.03.10"/>
    <x v="15"/>
    <x v="0"/>
    <x v="4"/>
    <x v="5"/>
    <x v="0"/>
    <x v="0"/>
    <x v="2"/>
    <x v="0"/>
    <x v="3"/>
    <s v="2025-05-19"/>
    <x v="1"/>
    <n v="27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0"/>
    <x v="2978"/>
    <x v="0"/>
    <x v="1"/>
    <x v="0"/>
    <s v="03.03.10"/>
    <x v="15"/>
    <x v="0"/>
    <x v="5"/>
    <s v="Receitas Da Câmara"/>
    <s v="03.03.10"/>
    <s v="Receitas Da Câmara"/>
    <s v="03.03.10"/>
    <x v="26"/>
    <x v="0"/>
    <x v="4"/>
    <x v="5"/>
    <x v="0"/>
    <x v="0"/>
    <x v="2"/>
    <x v="0"/>
    <x v="3"/>
    <s v="2025-05-21"/>
    <x v="1"/>
    <n v="3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00"/>
    <x v="2979"/>
    <x v="0"/>
    <x v="1"/>
    <x v="0"/>
    <s v="03.03.10"/>
    <x v="15"/>
    <x v="0"/>
    <x v="5"/>
    <s v="Receitas Da Câmara"/>
    <s v="03.03.10"/>
    <s v="Receitas Da Câmara"/>
    <s v="03.03.10"/>
    <x v="22"/>
    <x v="0"/>
    <x v="0"/>
    <x v="8"/>
    <x v="0"/>
    <x v="0"/>
    <x v="2"/>
    <x v="0"/>
    <x v="3"/>
    <s v="2025-05-21"/>
    <x v="1"/>
    <n v="27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10"/>
    <x v="2980"/>
    <x v="0"/>
    <x v="1"/>
    <x v="0"/>
    <s v="03.03.10"/>
    <x v="15"/>
    <x v="0"/>
    <x v="5"/>
    <s v="Receitas Da Câmara"/>
    <s v="03.03.10"/>
    <s v="Receitas Da Câmara"/>
    <s v="03.03.10"/>
    <x v="20"/>
    <x v="0"/>
    <x v="4"/>
    <x v="5"/>
    <x v="0"/>
    <x v="0"/>
    <x v="2"/>
    <x v="0"/>
    <x v="3"/>
    <s v="2025-05-21"/>
    <x v="1"/>
    <n v="52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1000"/>
    <x v="2981"/>
    <x v="0"/>
    <x v="1"/>
    <x v="0"/>
    <s v="03.03.10"/>
    <x v="15"/>
    <x v="0"/>
    <x v="5"/>
    <s v="Receitas Da Câmara"/>
    <s v="03.03.10"/>
    <s v="Receitas Da Câmara"/>
    <s v="03.03.10"/>
    <x v="25"/>
    <x v="0"/>
    <x v="0"/>
    <x v="1"/>
    <x v="0"/>
    <x v="0"/>
    <x v="2"/>
    <x v="0"/>
    <x v="3"/>
    <s v="2025-05-21"/>
    <x v="1"/>
    <n v="51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40"/>
    <x v="2982"/>
    <x v="0"/>
    <x v="1"/>
    <x v="0"/>
    <s v="03.03.10"/>
    <x v="15"/>
    <x v="0"/>
    <x v="5"/>
    <s v="Receitas Da Câmara"/>
    <s v="03.03.10"/>
    <s v="Receitas Da Câmara"/>
    <s v="03.03.10"/>
    <x v="16"/>
    <x v="0"/>
    <x v="4"/>
    <x v="5"/>
    <x v="0"/>
    <x v="0"/>
    <x v="2"/>
    <x v="0"/>
    <x v="3"/>
    <s v="2025-05-21"/>
    <x v="1"/>
    <n v="12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90"/>
    <x v="2983"/>
    <x v="0"/>
    <x v="1"/>
    <x v="0"/>
    <s v="03.03.10"/>
    <x v="15"/>
    <x v="0"/>
    <x v="5"/>
    <s v="Receitas Da Câmara"/>
    <s v="03.03.10"/>
    <s v="Receitas Da Câmara"/>
    <s v="03.03.10"/>
    <x v="27"/>
    <x v="0"/>
    <x v="4"/>
    <x v="5"/>
    <x v="0"/>
    <x v="0"/>
    <x v="2"/>
    <x v="0"/>
    <x v="3"/>
    <s v="2025-05-21"/>
    <x v="1"/>
    <n v="18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970"/>
    <x v="2984"/>
    <x v="0"/>
    <x v="1"/>
    <x v="0"/>
    <s v="03.03.10"/>
    <x v="15"/>
    <x v="0"/>
    <x v="5"/>
    <s v="Receitas Da Câmara"/>
    <s v="03.03.10"/>
    <s v="Receitas Da Câmara"/>
    <s v="03.03.10"/>
    <x v="32"/>
    <x v="0"/>
    <x v="4"/>
    <x v="5"/>
    <x v="0"/>
    <x v="0"/>
    <x v="2"/>
    <x v="0"/>
    <x v="3"/>
    <s v="2025-05-21"/>
    <x v="1"/>
    <n v="29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
    <x v="2985"/>
    <x v="0"/>
    <x v="1"/>
    <x v="0"/>
    <s v="03.03.10"/>
    <x v="15"/>
    <x v="0"/>
    <x v="5"/>
    <s v="Receitas Da Câmara"/>
    <s v="03.03.10"/>
    <s v="Receitas Da Câmara"/>
    <s v="03.03.10"/>
    <x v="15"/>
    <x v="0"/>
    <x v="4"/>
    <x v="5"/>
    <x v="0"/>
    <x v="0"/>
    <x v="2"/>
    <x v="0"/>
    <x v="3"/>
    <s v="2025-05-21"/>
    <x v="1"/>
    <n v="4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200000"/>
    <x v="2986"/>
    <x v="0"/>
    <x v="1"/>
    <x v="0"/>
    <s v="03.03.10"/>
    <x v="15"/>
    <x v="0"/>
    <x v="5"/>
    <s v="Receitas Da Câmara"/>
    <s v="03.03.10"/>
    <s v="Receitas Da Câmara"/>
    <s v="03.03.10"/>
    <x v="54"/>
    <x v="0"/>
    <x v="5"/>
    <x v="13"/>
    <x v="0"/>
    <x v="0"/>
    <x v="2"/>
    <x v="0"/>
    <x v="3"/>
    <s v="2025-05-27"/>
    <x v="1"/>
    <n v="200000"/>
    <x v="0"/>
    <m/>
    <x v="0"/>
    <m/>
    <x v="26"/>
    <n v="100474914"/>
    <x v="0"/>
    <x v="0"/>
    <s v="Receitas Da Câmara"/>
    <s v="EXT"/>
    <x v="0"/>
    <s v="RDC"/>
    <x v="0"/>
    <x v="0"/>
    <x v="0"/>
    <x v="0"/>
    <x v="0"/>
    <x v="0"/>
    <x v="0"/>
    <x v="0"/>
    <x v="0"/>
    <x v="0"/>
    <x v="0"/>
    <s v="Receitas Da Câmara"/>
    <x v="0"/>
    <x v="0"/>
    <x v="0"/>
    <x v="0"/>
    <x v="0"/>
    <x v="0"/>
    <x v="0"/>
    <x v="0"/>
    <x v="0"/>
    <x v="0"/>
    <x v="0"/>
    <x v="0"/>
    <s v="Recebimento de apoio financeiro, conforme anexo."/>
  </r>
  <r>
    <x v="0"/>
    <n v="0"/>
    <n v="0"/>
    <n v="0"/>
    <n v="1400"/>
    <x v="2987"/>
    <x v="0"/>
    <x v="0"/>
    <x v="0"/>
    <s v="03.16.15"/>
    <x v="0"/>
    <x v="0"/>
    <x v="0"/>
    <s v="Direção Financeira"/>
    <s v="03.16.15"/>
    <s v="Direção Financeira"/>
    <s v="03.16.15"/>
    <x v="0"/>
    <x v="0"/>
    <x v="0"/>
    <x v="0"/>
    <x v="0"/>
    <x v="0"/>
    <x v="0"/>
    <x v="0"/>
    <x v="5"/>
    <s v="2025-06-10"/>
    <x v="1"/>
    <n v="1400"/>
    <x v="0"/>
    <m/>
    <x v="0"/>
    <m/>
    <x v="68"/>
    <n v="100432269"/>
    <x v="0"/>
    <x v="0"/>
    <s v="Direção Financeira"/>
    <s v="ORI"/>
    <x v="0"/>
    <m/>
    <x v="0"/>
    <x v="0"/>
    <x v="0"/>
    <x v="0"/>
    <x v="0"/>
    <x v="0"/>
    <x v="0"/>
    <x v="0"/>
    <x v="0"/>
    <x v="0"/>
    <x v="0"/>
    <s v="Direção Financeira"/>
    <x v="0"/>
    <x v="0"/>
    <x v="0"/>
    <x v="0"/>
    <x v="0"/>
    <x v="0"/>
    <x v="0"/>
    <x v="0"/>
    <x v="0"/>
    <x v="0"/>
    <x v="0"/>
    <x v="0"/>
    <s v="Ajuda de custo a favor do SR. HERCULANO PEREIRA FERNANDES pela sua deslocação á cidade de Praia no dia 07 de junho, conforme anexo."/>
  </r>
  <r>
    <x v="0"/>
    <n v="0"/>
    <n v="0"/>
    <n v="0"/>
    <n v="106988"/>
    <x v="2988"/>
    <x v="0"/>
    <x v="1"/>
    <x v="0"/>
    <s v="80.02.01"/>
    <x v="28"/>
    <x v="4"/>
    <x v="4"/>
    <s v="Retenções Iur"/>
    <s v="80.02.01"/>
    <s v="Retenções Iur"/>
    <s v="80.02.01"/>
    <x v="52"/>
    <x v="0"/>
    <x v="6"/>
    <x v="1"/>
    <x v="1"/>
    <x v="2"/>
    <x v="2"/>
    <x v="0"/>
    <x v="2"/>
    <s v="2025-04-25"/>
    <x v="1"/>
    <n v="106988"/>
    <x v="0"/>
    <m/>
    <x v="0"/>
    <m/>
    <x v="9"/>
    <n v="100474696"/>
    <x v="0"/>
    <x v="0"/>
    <s v="Retenções Iur"/>
    <s v="ORI"/>
    <x v="0"/>
    <s v="RIUR"/>
    <x v="0"/>
    <x v="0"/>
    <x v="0"/>
    <x v="0"/>
    <x v="0"/>
    <x v="0"/>
    <x v="0"/>
    <x v="0"/>
    <x v="0"/>
    <x v="0"/>
    <x v="0"/>
    <s v="Retenções Iur"/>
    <x v="0"/>
    <x v="0"/>
    <x v="0"/>
    <x v="0"/>
    <x v="2"/>
    <x v="0"/>
    <x v="0"/>
    <x v="0"/>
    <x v="0"/>
    <x v="1"/>
    <x v="0"/>
    <x v="0"/>
    <s v="RETENCAO OT"/>
  </r>
  <r>
    <x v="0"/>
    <n v="0"/>
    <n v="0"/>
    <n v="0"/>
    <n v="4533"/>
    <x v="2989"/>
    <x v="0"/>
    <x v="1"/>
    <x v="0"/>
    <s v="80.02.10.21"/>
    <x v="19"/>
    <x v="4"/>
    <x v="4"/>
    <s v="Outros"/>
    <s v="80.02.10"/>
    <s v="Outros"/>
    <s v="80.02.10"/>
    <x v="68"/>
    <x v="0"/>
    <x v="6"/>
    <x v="1"/>
    <x v="1"/>
    <x v="2"/>
    <x v="2"/>
    <x v="0"/>
    <x v="2"/>
    <s v="2025-04-25"/>
    <x v="1"/>
    <n v="4533"/>
    <x v="0"/>
    <m/>
    <x v="0"/>
    <m/>
    <x v="62"/>
    <n v="100478627"/>
    <x v="0"/>
    <x v="0"/>
    <s v="Retenções Descontos Judiciais"/>
    <s v="ORI"/>
    <x v="0"/>
    <m/>
    <x v="0"/>
    <x v="0"/>
    <x v="0"/>
    <x v="0"/>
    <x v="0"/>
    <x v="0"/>
    <x v="0"/>
    <x v="0"/>
    <x v="0"/>
    <x v="0"/>
    <x v="0"/>
    <s v="Retenções Descontos Judiciais"/>
    <x v="0"/>
    <x v="0"/>
    <x v="0"/>
    <x v="0"/>
    <x v="2"/>
    <x v="0"/>
    <x v="0"/>
    <x v="0"/>
    <x v="0"/>
    <x v="1"/>
    <x v="0"/>
    <x v="0"/>
    <s v="RETENCAO OT"/>
  </r>
  <r>
    <x v="0"/>
    <n v="0"/>
    <n v="0"/>
    <n v="0"/>
    <n v="285"/>
    <x v="2990"/>
    <x v="0"/>
    <x v="0"/>
    <x v="0"/>
    <s v="03.16.15"/>
    <x v="0"/>
    <x v="0"/>
    <x v="0"/>
    <s v="Direção Financeira"/>
    <s v="03.16.15"/>
    <s v="Direção Financeira"/>
    <s v="03.16.15"/>
    <x v="39"/>
    <x v="0"/>
    <x v="0"/>
    <x v="0"/>
    <x v="0"/>
    <x v="0"/>
    <x v="0"/>
    <x v="0"/>
    <x v="5"/>
    <s v="2025-06-13"/>
    <x v="1"/>
    <n v="285"/>
    <x v="0"/>
    <m/>
    <x v="0"/>
    <m/>
    <x v="26"/>
    <n v="100474914"/>
    <x v="0"/>
    <x v="0"/>
    <s v="Direção Financeira"/>
    <s v="ORI"/>
    <x v="0"/>
    <m/>
    <x v="0"/>
    <x v="0"/>
    <x v="0"/>
    <x v="0"/>
    <x v="0"/>
    <x v="0"/>
    <x v="0"/>
    <x v="0"/>
    <x v="0"/>
    <x v="0"/>
    <x v="0"/>
    <s v="Direção Financeira"/>
    <x v="0"/>
    <x v="0"/>
    <x v="0"/>
    <x v="0"/>
    <x v="0"/>
    <x v="0"/>
    <x v="0"/>
    <x v="0"/>
    <x v="0"/>
    <x v="0"/>
    <x v="0"/>
    <x v="0"/>
    <s v="Pagamento referente ao processo nº 298 submetido a esta instituição para afeito de visto, que foi recusado visado, referente a nomeação em comissão de Adilson Silva, conforme DUC, em anexo."/>
  </r>
  <r>
    <x v="0"/>
    <n v="0"/>
    <n v="0"/>
    <n v="0"/>
    <n v="1536387"/>
    <x v="2991"/>
    <x v="0"/>
    <x v="0"/>
    <x v="0"/>
    <s v="03.16.15"/>
    <x v="0"/>
    <x v="0"/>
    <x v="0"/>
    <s v="Direção Financeira"/>
    <s v="03.16.15"/>
    <s v="Direção Financeira"/>
    <s v="03.16.15"/>
    <x v="69"/>
    <x v="0"/>
    <x v="0"/>
    <x v="1"/>
    <x v="0"/>
    <x v="0"/>
    <x v="0"/>
    <x v="0"/>
    <x v="3"/>
    <s v="2025-05-30"/>
    <x v="1"/>
    <n v="1536387"/>
    <x v="0"/>
    <m/>
    <x v="0"/>
    <m/>
    <x v="26"/>
    <n v="100474914"/>
    <x v="0"/>
    <x v="0"/>
    <s v="Direção Financeira"/>
    <s v="ORI"/>
    <x v="0"/>
    <m/>
    <x v="0"/>
    <x v="0"/>
    <x v="0"/>
    <x v="0"/>
    <x v="0"/>
    <x v="0"/>
    <x v="0"/>
    <x v="0"/>
    <x v="0"/>
    <x v="0"/>
    <x v="0"/>
    <s v="Direção Financeira"/>
    <x v="0"/>
    <x v="0"/>
    <x v="0"/>
    <x v="0"/>
    <x v="0"/>
    <x v="0"/>
    <x v="0"/>
    <x v="1"/>
    <x v="0"/>
    <x v="0"/>
    <x v="0"/>
    <x v="0"/>
    <s v="Juros de empréstimos obtidos maio 2025."/>
  </r>
  <r>
    <x v="0"/>
    <n v="0"/>
    <n v="0"/>
    <n v="0"/>
    <n v="152950"/>
    <x v="2992"/>
    <x v="0"/>
    <x v="0"/>
    <x v="0"/>
    <s v="01.25.01.17"/>
    <x v="56"/>
    <x v="2"/>
    <x v="2"/>
    <s v="Educação"/>
    <s v="01.25.01"/>
    <s v="Educação"/>
    <s v="01.25.01"/>
    <x v="4"/>
    <x v="0"/>
    <x v="2"/>
    <x v="3"/>
    <x v="0"/>
    <x v="1"/>
    <x v="0"/>
    <x v="0"/>
    <x v="6"/>
    <s v="2025-07-18"/>
    <x v="2"/>
    <n v="152950"/>
    <x v="0"/>
    <m/>
    <x v="0"/>
    <m/>
    <x v="110"/>
    <n v="100392191"/>
    <x v="0"/>
    <x v="0"/>
    <s v="Incentivo ao ensino superior"/>
    <s v="ORI"/>
    <x v="0"/>
    <s v="IES"/>
    <x v="0"/>
    <x v="0"/>
    <x v="0"/>
    <x v="0"/>
    <x v="0"/>
    <x v="0"/>
    <x v="0"/>
    <x v="0"/>
    <x v="0"/>
    <x v="0"/>
    <x v="0"/>
    <s v="Incentivo ao ensino superior"/>
    <x v="0"/>
    <x v="0"/>
    <x v="0"/>
    <x v="0"/>
    <x v="1"/>
    <x v="0"/>
    <x v="0"/>
    <x v="0"/>
    <x v="0"/>
    <x v="0"/>
    <x v="0"/>
    <x v="0"/>
    <s v="Pagamento a favor de MULTIDATA, para a aquisição de computadores destinados a premiar os melhores alunos do ensino secundário de São Miguel, conforme anexo."/>
  </r>
  <r>
    <x v="0"/>
    <n v="0"/>
    <n v="0"/>
    <n v="0"/>
    <n v="7081"/>
    <x v="2962"/>
    <x v="0"/>
    <x v="0"/>
    <x v="0"/>
    <s v="03.16.20"/>
    <x v="43"/>
    <x v="0"/>
    <x v="0"/>
    <s v="Dir. do Comércio, Indústria, Transporte Feiras e Pesca"/>
    <s v="03.16.20"/>
    <s v="Dir. do Comércio, Indústria, Transporte Feiras e Pesca"/>
    <s v="03.16.20"/>
    <x v="8"/>
    <x v="0"/>
    <x v="0"/>
    <x v="0"/>
    <x v="0"/>
    <x v="0"/>
    <x v="0"/>
    <x v="0"/>
    <x v="8"/>
    <s v="2025-09-24"/>
    <x v="2"/>
    <n v="7081"/>
    <x v="0"/>
    <m/>
    <x v="0"/>
    <m/>
    <x v="26"/>
    <n v="100474914"/>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09-2025"/>
  </r>
  <r>
    <x v="0"/>
    <n v="0"/>
    <n v="0"/>
    <n v="0"/>
    <n v="89081"/>
    <x v="2962"/>
    <x v="0"/>
    <x v="0"/>
    <x v="0"/>
    <s v="03.16.20"/>
    <x v="43"/>
    <x v="0"/>
    <x v="0"/>
    <s v="Dir. do Comércio, Indústria, Transporte Feiras e Pesca"/>
    <s v="03.16.20"/>
    <s v="Dir. do Comércio, Indústria, Transporte Feiras e Pesca"/>
    <s v="03.16.20"/>
    <x v="47"/>
    <x v="0"/>
    <x v="0"/>
    <x v="1"/>
    <x v="1"/>
    <x v="0"/>
    <x v="0"/>
    <x v="0"/>
    <x v="8"/>
    <s v="2025-09-24"/>
    <x v="2"/>
    <n v="89081"/>
    <x v="0"/>
    <m/>
    <x v="0"/>
    <m/>
    <x v="26"/>
    <n v="100474914"/>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09-2025"/>
  </r>
  <r>
    <x v="0"/>
    <n v="0"/>
    <n v="0"/>
    <n v="0"/>
    <n v="70802"/>
    <x v="2962"/>
    <x v="0"/>
    <x v="0"/>
    <x v="0"/>
    <s v="03.16.20"/>
    <x v="43"/>
    <x v="0"/>
    <x v="0"/>
    <s v="Dir. do Comércio, Indústria, Transporte Feiras e Pesca"/>
    <s v="03.16.20"/>
    <s v="Dir. do Comércio, Indústria, Transporte Feiras e Pesca"/>
    <s v="03.16.20"/>
    <x v="48"/>
    <x v="0"/>
    <x v="0"/>
    <x v="1"/>
    <x v="1"/>
    <x v="0"/>
    <x v="0"/>
    <x v="0"/>
    <x v="8"/>
    <s v="2025-09-24"/>
    <x v="2"/>
    <n v="70802"/>
    <x v="0"/>
    <m/>
    <x v="0"/>
    <m/>
    <x v="26"/>
    <n v="100474914"/>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09-2025"/>
  </r>
  <r>
    <x v="0"/>
    <n v="0"/>
    <n v="0"/>
    <n v="0"/>
    <n v="6000"/>
    <x v="2993"/>
    <x v="0"/>
    <x v="0"/>
    <x v="0"/>
    <s v="01.25.04.22"/>
    <x v="9"/>
    <x v="2"/>
    <x v="2"/>
    <s v="Cultura"/>
    <s v="01.25.04"/>
    <s v="Cultura"/>
    <s v="01.25.04"/>
    <x v="4"/>
    <x v="0"/>
    <x v="2"/>
    <x v="3"/>
    <x v="0"/>
    <x v="1"/>
    <x v="0"/>
    <x v="0"/>
    <x v="7"/>
    <s v="2025-08-14"/>
    <x v="2"/>
    <n v="6000"/>
    <x v="0"/>
    <m/>
    <x v="0"/>
    <m/>
    <x v="417"/>
    <n v="100475485"/>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pelos serviços prestados na organizações e cobranças nos dia 08 e 09 de agosto no âmbito da realização do festival Calheta 2025, conforme anexo"/>
  </r>
  <r>
    <x v="0"/>
    <n v="0"/>
    <n v="0"/>
    <n v="0"/>
    <n v="5000"/>
    <x v="2994"/>
    <x v="0"/>
    <x v="1"/>
    <x v="0"/>
    <s v="03.03.10"/>
    <x v="15"/>
    <x v="0"/>
    <x v="5"/>
    <s v="Receitas Da Câmara"/>
    <s v="03.03.10"/>
    <s v="Receitas Da Câmara"/>
    <s v="03.03.10"/>
    <x v="18"/>
    <x v="0"/>
    <x v="4"/>
    <x v="6"/>
    <x v="0"/>
    <x v="0"/>
    <x v="2"/>
    <x v="0"/>
    <x v="6"/>
    <s v="2025-07-21"/>
    <x v="2"/>
    <n v="5000"/>
    <x v="0"/>
    <m/>
    <x v="0"/>
    <m/>
    <x v="26"/>
    <n v="100474914"/>
    <x v="0"/>
    <x v="0"/>
    <s v="Receitas Da Câmara"/>
    <s v="EXT"/>
    <x v="0"/>
    <s v="RDC"/>
    <x v="0"/>
    <x v="0"/>
    <x v="0"/>
    <x v="0"/>
    <x v="0"/>
    <x v="0"/>
    <x v="0"/>
    <x v="0"/>
    <x v="0"/>
    <x v="0"/>
    <x v="0"/>
    <s v="Receitas Da Câmara"/>
    <x v="0"/>
    <x v="0"/>
    <x v="0"/>
    <x v="0"/>
    <x v="0"/>
    <x v="0"/>
    <x v="0"/>
    <x v="0"/>
    <x v="0"/>
    <x v="0"/>
    <x v="0"/>
    <x v="0"/>
    <s v="Reposição solar Amélia Almeida referente julho 2025, conforme anexo."/>
  </r>
  <r>
    <x v="0"/>
    <n v="0"/>
    <n v="0"/>
    <n v="0"/>
    <n v="180000"/>
    <x v="2995"/>
    <x v="0"/>
    <x v="0"/>
    <x v="0"/>
    <s v="01.28.03.07"/>
    <x v="17"/>
    <x v="3"/>
    <x v="3"/>
    <s v="Proteção Social"/>
    <s v="01.28.03"/>
    <s v="Proteção Social"/>
    <s v="01.28.03"/>
    <x v="4"/>
    <x v="0"/>
    <x v="2"/>
    <x v="3"/>
    <x v="0"/>
    <x v="1"/>
    <x v="0"/>
    <x v="0"/>
    <x v="10"/>
    <s v="2025-11-10"/>
    <x v="3"/>
    <n v="180000"/>
    <x v="0"/>
    <m/>
    <x v="0"/>
    <m/>
    <x v="32"/>
    <n v="100476920"/>
    <x v="0"/>
    <x v="0"/>
    <s v="Transporte escolar"/>
    <s v="ORI"/>
    <x v="0"/>
    <s v="TE"/>
    <x v="0"/>
    <x v="0"/>
    <x v="0"/>
    <x v="0"/>
    <x v="0"/>
    <x v="0"/>
    <x v="0"/>
    <x v="0"/>
    <x v="0"/>
    <x v="0"/>
    <x v="0"/>
    <s v="Transporte escolar"/>
    <x v="0"/>
    <x v="0"/>
    <x v="0"/>
    <x v="0"/>
    <x v="1"/>
    <x v="0"/>
    <x v="0"/>
    <x v="0"/>
    <x v="0"/>
    <x v="0"/>
    <x v="0"/>
    <x v="0"/>
    <s v="Pagamento referente a aquisição de combustíveis, destinados a viaturas afeto ao transporte escolar, conforme anexo."/>
  </r>
  <r>
    <x v="0"/>
    <n v="0"/>
    <n v="0"/>
    <n v="0"/>
    <n v="2850"/>
    <x v="2996"/>
    <x v="0"/>
    <x v="1"/>
    <x v="0"/>
    <s v="80.02.01"/>
    <x v="28"/>
    <x v="4"/>
    <x v="4"/>
    <s v="Retenções Iur"/>
    <s v="80.02.01"/>
    <s v="Retenções Iur"/>
    <s v="80.02.01"/>
    <x v="52"/>
    <x v="0"/>
    <x v="6"/>
    <x v="1"/>
    <x v="1"/>
    <x v="2"/>
    <x v="2"/>
    <x v="0"/>
    <x v="6"/>
    <s v="2025-07-30"/>
    <x v="2"/>
    <n v="2850"/>
    <x v="0"/>
    <m/>
    <x v="0"/>
    <m/>
    <x v="9"/>
    <n v="100474696"/>
    <x v="0"/>
    <x v="0"/>
    <s v="Retenções Iur"/>
    <s v="ORI"/>
    <x v="0"/>
    <s v="RIUR"/>
    <x v="0"/>
    <x v="0"/>
    <x v="0"/>
    <x v="0"/>
    <x v="0"/>
    <x v="0"/>
    <x v="0"/>
    <x v="0"/>
    <x v="0"/>
    <x v="0"/>
    <x v="0"/>
    <s v="Retenções Iur"/>
    <x v="0"/>
    <x v="0"/>
    <x v="0"/>
    <x v="0"/>
    <x v="2"/>
    <x v="0"/>
    <x v="0"/>
    <x v="0"/>
    <x v="0"/>
    <x v="1"/>
    <x v="0"/>
    <x v="0"/>
    <s v="RETENCAO OT"/>
  </r>
  <r>
    <x v="0"/>
    <n v="0"/>
    <n v="0"/>
    <n v="0"/>
    <n v="174800"/>
    <x v="2997"/>
    <x v="0"/>
    <x v="0"/>
    <x v="0"/>
    <s v="03.16.15"/>
    <x v="0"/>
    <x v="0"/>
    <x v="0"/>
    <s v="Direção Financeira"/>
    <s v="03.16.15"/>
    <s v="Direção Financeira"/>
    <s v="03.16.15"/>
    <x v="1"/>
    <x v="0"/>
    <x v="0"/>
    <x v="0"/>
    <x v="0"/>
    <x v="0"/>
    <x v="0"/>
    <x v="0"/>
    <x v="9"/>
    <s v="2025-10-30"/>
    <x v="3"/>
    <n v="174800"/>
    <x v="0"/>
    <m/>
    <x v="0"/>
    <m/>
    <x v="319"/>
    <n v="100477200"/>
    <x v="0"/>
    <x v="0"/>
    <s v="Direção Financeira"/>
    <s v="ORI"/>
    <x v="0"/>
    <m/>
    <x v="0"/>
    <x v="0"/>
    <x v="0"/>
    <x v="0"/>
    <x v="0"/>
    <x v="0"/>
    <x v="0"/>
    <x v="0"/>
    <x v="0"/>
    <x v="0"/>
    <x v="0"/>
    <s v="Direção Financeira"/>
    <x v="0"/>
    <x v="0"/>
    <x v="0"/>
    <x v="0"/>
    <x v="0"/>
    <x v="0"/>
    <x v="0"/>
    <x v="0"/>
    <x v="0"/>
    <x v="0"/>
    <x v="0"/>
    <x v="0"/>
    <s v="Pagamento referente a prestação de serviços de informáticos, conforme anexo."/>
  </r>
  <r>
    <x v="0"/>
    <n v="0"/>
    <n v="0"/>
    <n v="0"/>
    <n v="30970"/>
    <x v="2998"/>
    <x v="0"/>
    <x v="0"/>
    <x v="0"/>
    <s v="03.16.15"/>
    <x v="0"/>
    <x v="0"/>
    <x v="0"/>
    <s v="Direção Financeira"/>
    <s v="03.16.15"/>
    <s v="Direção Financeira"/>
    <s v="03.16.15"/>
    <x v="44"/>
    <x v="0"/>
    <x v="2"/>
    <x v="12"/>
    <x v="0"/>
    <x v="0"/>
    <x v="0"/>
    <x v="0"/>
    <x v="10"/>
    <s v="2025-11-20"/>
    <x v="3"/>
    <n v="30970"/>
    <x v="0"/>
    <m/>
    <x v="0"/>
    <m/>
    <x v="65"/>
    <n v="100394431"/>
    <x v="0"/>
    <x v="0"/>
    <s v="Direção Financeira"/>
    <s v="ORI"/>
    <x v="0"/>
    <m/>
    <x v="0"/>
    <x v="0"/>
    <x v="0"/>
    <x v="0"/>
    <x v="0"/>
    <x v="0"/>
    <x v="0"/>
    <x v="0"/>
    <x v="0"/>
    <x v="0"/>
    <x v="0"/>
    <s v="Direção Financeira"/>
    <x v="0"/>
    <x v="0"/>
    <x v="0"/>
    <x v="0"/>
    <x v="0"/>
    <x v="0"/>
    <x v="0"/>
    <x v="0"/>
    <x v="0"/>
    <x v="0"/>
    <x v="0"/>
    <x v="0"/>
    <s v="Pagamento a favor de GARANTIA, referente a seguros automóvel ST-76-QP da CMSM, conforme anexo.  "/>
  </r>
  <r>
    <x v="0"/>
    <n v="0"/>
    <n v="0"/>
    <n v="0"/>
    <n v="4600"/>
    <x v="2999"/>
    <x v="0"/>
    <x v="0"/>
    <x v="0"/>
    <s v="03.16.15"/>
    <x v="0"/>
    <x v="0"/>
    <x v="0"/>
    <s v="Direção Financeira"/>
    <s v="03.16.15"/>
    <s v="Direção Financeira"/>
    <s v="03.16.15"/>
    <x v="38"/>
    <x v="0"/>
    <x v="0"/>
    <x v="1"/>
    <x v="0"/>
    <x v="0"/>
    <x v="0"/>
    <x v="0"/>
    <x v="11"/>
    <s v="2025-12-01"/>
    <x v="3"/>
    <n v="4600"/>
    <x v="0"/>
    <m/>
    <x v="0"/>
    <m/>
    <x v="73"/>
    <n v="100393611"/>
    <x v="0"/>
    <x v="0"/>
    <s v="Direção Financeira"/>
    <s v="ORI"/>
    <x v="0"/>
    <m/>
    <x v="0"/>
    <x v="0"/>
    <x v="0"/>
    <x v="0"/>
    <x v="0"/>
    <x v="0"/>
    <x v="0"/>
    <x v="0"/>
    <x v="0"/>
    <x v="0"/>
    <x v="0"/>
    <s v="Direção Financeira"/>
    <x v="0"/>
    <x v="0"/>
    <x v="0"/>
    <x v="0"/>
    <x v="0"/>
    <x v="0"/>
    <x v="0"/>
    <x v="0"/>
    <x v="0"/>
    <x v="0"/>
    <x v="0"/>
    <x v="0"/>
    <s v="Pagamento referente a aquisição de pastilha de travão ranger 12, destinado à viatura ST-03-QJ, conforme anexo."/>
  </r>
  <r>
    <x v="0"/>
    <n v="0"/>
    <n v="0"/>
    <n v="0"/>
    <n v="3000"/>
    <x v="3000"/>
    <x v="0"/>
    <x v="0"/>
    <x v="0"/>
    <s v="01.25.05.12"/>
    <x v="2"/>
    <x v="2"/>
    <x v="2"/>
    <s v="Saúde"/>
    <s v="01.25.05"/>
    <s v="Saúde"/>
    <s v="01.25.05"/>
    <x v="3"/>
    <x v="0"/>
    <x v="1"/>
    <x v="2"/>
    <x v="0"/>
    <x v="1"/>
    <x v="0"/>
    <x v="0"/>
    <x v="11"/>
    <s v="2025-12-23"/>
    <x v="3"/>
    <n v="3000"/>
    <x v="0"/>
    <m/>
    <x v="0"/>
    <m/>
    <x v="418"/>
    <n v="100475677"/>
    <x v="0"/>
    <x v="0"/>
    <s v="Promoção e Inclusão Social"/>
    <s v="ORI"/>
    <x v="0"/>
    <m/>
    <x v="0"/>
    <x v="0"/>
    <x v="0"/>
    <x v="0"/>
    <x v="0"/>
    <x v="0"/>
    <x v="0"/>
    <x v="0"/>
    <x v="0"/>
    <x v="0"/>
    <x v="0"/>
    <s v="Promoção e Inclusão Social"/>
    <x v="0"/>
    <x v="0"/>
    <x v="0"/>
    <x v="0"/>
    <x v="1"/>
    <x v="0"/>
    <x v="0"/>
    <x v="0"/>
    <x v="0"/>
    <x v="0"/>
    <x v="0"/>
    <x v="0"/>
    <s v="Apoio a favor de Sra. Maria Celina Varela Alves, conforme anexo. "/>
  </r>
  <r>
    <x v="0"/>
    <n v="0"/>
    <n v="0"/>
    <n v="0"/>
    <n v="8700"/>
    <x v="3001"/>
    <x v="0"/>
    <x v="1"/>
    <x v="0"/>
    <s v="03.03.10"/>
    <x v="15"/>
    <x v="0"/>
    <x v="5"/>
    <s v="Receitas Da Câmara"/>
    <s v="03.03.10"/>
    <s v="Receitas Da Câmara"/>
    <s v="03.03.10"/>
    <x v="22"/>
    <x v="0"/>
    <x v="0"/>
    <x v="8"/>
    <x v="0"/>
    <x v="0"/>
    <x v="2"/>
    <x v="0"/>
    <x v="11"/>
    <s v="2025-12-19"/>
    <x v="3"/>
    <n v="87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377"/>
    <x v="3002"/>
    <x v="0"/>
    <x v="1"/>
    <x v="0"/>
    <s v="03.03.10"/>
    <x v="15"/>
    <x v="0"/>
    <x v="5"/>
    <s v="Receitas Da Câmara"/>
    <s v="03.03.10"/>
    <s v="Receitas Da Câmara"/>
    <s v="03.03.10"/>
    <x v="25"/>
    <x v="0"/>
    <x v="0"/>
    <x v="1"/>
    <x v="0"/>
    <x v="0"/>
    <x v="2"/>
    <x v="0"/>
    <x v="11"/>
    <s v="2025-12-19"/>
    <x v="3"/>
    <n v="27377"/>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50"/>
    <x v="3003"/>
    <x v="0"/>
    <x v="1"/>
    <x v="0"/>
    <s v="03.03.10"/>
    <x v="15"/>
    <x v="0"/>
    <x v="5"/>
    <s v="Receitas Da Câmara"/>
    <s v="03.03.10"/>
    <s v="Receitas Da Câmara"/>
    <s v="03.03.10"/>
    <x v="24"/>
    <x v="0"/>
    <x v="4"/>
    <x v="5"/>
    <x v="0"/>
    <x v="0"/>
    <x v="2"/>
    <x v="0"/>
    <x v="11"/>
    <s v="2025-12-19"/>
    <x v="3"/>
    <n v="24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70"/>
    <x v="3004"/>
    <x v="0"/>
    <x v="1"/>
    <x v="0"/>
    <s v="03.03.10"/>
    <x v="15"/>
    <x v="0"/>
    <x v="5"/>
    <s v="Receitas Da Câmara"/>
    <s v="03.03.10"/>
    <s v="Receitas Da Câmara"/>
    <s v="03.03.10"/>
    <x v="32"/>
    <x v="0"/>
    <x v="4"/>
    <x v="5"/>
    <x v="0"/>
    <x v="0"/>
    <x v="2"/>
    <x v="0"/>
    <x v="11"/>
    <s v="2025-12-19"/>
    <x v="3"/>
    <n v="48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00"/>
    <x v="3005"/>
    <x v="0"/>
    <x v="1"/>
    <x v="0"/>
    <s v="03.03.10"/>
    <x v="15"/>
    <x v="0"/>
    <x v="5"/>
    <s v="Receitas Da Câmara"/>
    <s v="03.03.10"/>
    <s v="Receitas Da Câmara"/>
    <s v="03.03.10"/>
    <x v="65"/>
    <x v="0"/>
    <x v="4"/>
    <x v="5"/>
    <x v="0"/>
    <x v="0"/>
    <x v="2"/>
    <x v="0"/>
    <x v="11"/>
    <s v="2025-12-19"/>
    <x v="3"/>
    <n v="1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7556"/>
    <x v="3006"/>
    <x v="0"/>
    <x v="1"/>
    <x v="0"/>
    <s v="03.03.10"/>
    <x v="15"/>
    <x v="0"/>
    <x v="5"/>
    <s v="Receitas Da Câmara"/>
    <s v="03.03.10"/>
    <s v="Receitas Da Câmara"/>
    <s v="03.03.10"/>
    <x v="23"/>
    <x v="0"/>
    <x v="4"/>
    <x v="5"/>
    <x v="0"/>
    <x v="0"/>
    <x v="2"/>
    <x v="0"/>
    <x v="11"/>
    <s v="2025-12-19"/>
    <x v="3"/>
    <n v="3755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110"/>
    <x v="3007"/>
    <x v="0"/>
    <x v="1"/>
    <x v="0"/>
    <s v="03.03.10"/>
    <x v="15"/>
    <x v="0"/>
    <x v="5"/>
    <s v="Receitas Da Câmara"/>
    <s v="03.03.10"/>
    <s v="Receitas Da Câmara"/>
    <s v="03.03.10"/>
    <x v="27"/>
    <x v="0"/>
    <x v="4"/>
    <x v="5"/>
    <x v="0"/>
    <x v="0"/>
    <x v="2"/>
    <x v="0"/>
    <x v="11"/>
    <s v="2025-12-19"/>
    <x v="3"/>
    <n v="91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50"/>
    <x v="3008"/>
    <x v="0"/>
    <x v="1"/>
    <x v="0"/>
    <s v="03.03.10"/>
    <x v="15"/>
    <x v="0"/>
    <x v="5"/>
    <s v="Receitas Da Câmara"/>
    <s v="03.03.10"/>
    <s v="Receitas Da Câmara"/>
    <s v="03.03.10"/>
    <x v="63"/>
    <x v="0"/>
    <x v="0"/>
    <x v="8"/>
    <x v="0"/>
    <x v="0"/>
    <x v="2"/>
    <x v="0"/>
    <x v="11"/>
    <s v="2025-12-19"/>
    <x v="3"/>
    <n v="7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50"/>
    <x v="3009"/>
    <x v="0"/>
    <x v="1"/>
    <x v="0"/>
    <s v="03.03.10"/>
    <x v="15"/>
    <x v="0"/>
    <x v="5"/>
    <s v="Receitas Da Câmara"/>
    <s v="03.03.10"/>
    <s v="Receitas Da Câmara"/>
    <s v="03.03.10"/>
    <x v="20"/>
    <x v="0"/>
    <x v="4"/>
    <x v="5"/>
    <x v="0"/>
    <x v="0"/>
    <x v="2"/>
    <x v="0"/>
    <x v="11"/>
    <s v="2025-12-19"/>
    <x v="3"/>
    <n v="27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00"/>
    <x v="3010"/>
    <x v="0"/>
    <x v="1"/>
    <x v="0"/>
    <s v="03.03.10"/>
    <x v="15"/>
    <x v="0"/>
    <x v="5"/>
    <s v="Receitas Da Câmara"/>
    <s v="03.03.10"/>
    <s v="Receitas Da Câmara"/>
    <s v="03.03.10"/>
    <x v="15"/>
    <x v="0"/>
    <x v="4"/>
    <x v="5"/>
    <x v="0"/>
    <x v="0"/>
    <x v="2"/>
    <x v="0"/>
    <x v="11"/>
    <s v="2025-12-19"/>
    <x v="3"/>
    <n v="2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20"/>
    <x v="3011"/>
    <x v="0"/>
    <x v="1"/>
    <x v="0"/>
    <s v="03.03.10"/>
    <x v="15"/>
    <x v="0"/>
    <x v="5"/>
    <s v="Receitas Da Câmara"/>
    <s v="03.03.10"/>
    <s v="Receitas Da Câmara"/>
    <s v="03.03.10"/>
    <x v="16"/>
    <x v="0"/>
    <x v="4"/>
    <x v="5"/>
    <x v="0"/>
    <x v="0"/>
    <x v="2"/>
    <x v="0"/>
    <x v="11"/>
    <s v="2025-12-19"/>
    <x v="3"/>
    <n v="7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3012"/>
    <x v="0"/>
    <x v="1"/>
    <x v="0"/>
    <s v="03.03.10"/>
    <x v="15"/>
    <x v="0"/>
    <x v="5"/>
    <s v="Receitas Da Câmara"/>
    <s v="03.03.10"/>
    <s v="Receitas Da Câmara"/>
    <s v="03.03.10"/>
    <x v="34"/>
    <x v="0"/>
    <x v="4"/>
    <x v="5"/>
    <x v="0"/>
    <x v="0"/>
    <x v="2"/>
    <x v="0"/>
    <x v="11"/>
    <s v="2025-12-23"/>
    <x v="3"/>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300"/>
    <x v="3013"/>
    <x v="0"/>
    <x v="1"/>
    <x v="0"/>
    <s v="03.03.10"/>
    <x v="15"/>
    <x v="0"/>
    <x v="5"/>
    <s v="Receitas Da Câmara"/>
    <s v="03.03.10"/>
    <s v="Receitas Da Câmara"/>
    <s v="03.03.10"/>
    <x v="22"/>
    <x v="0"/>
    <x v="0"/>
    <x v="8"/>
    <x v="0"/>
    <x v="0"/>
    <x v="2"/>
    <x v="0"/>
    <x v="11"/>
    <s v="2025-12-23"/>
    <x v="3"/>
    <n v="9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9"/>
    <x v="3014"/>
    <x v="0"/>
    <x v="1"/>
    <x v="0"/>
    <s v="03.03.10"/>
    <x v="15"/>
    <x v="0"/>
    <x v="5"/>
    <s v="Receitas Da Câmara"/>
    <s v="03.03.10"/>
    <s v="Receitas Da Câmara"/>
    <s v="03.03.10"/>
    <x v="61"/>
    <x v="0"/>
    <x v="4"/>
    <x v="11"/>
    <x v="0"/>
    <x v="0"/>
    <x v="2"/>
    <x v="0"/>
    <x v="11"/>
    <s v="2025-12-23"/>
    <x v="3"/>
    <n v="6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0"/>
    <x v="3015"/>
    <x v="0"/>
    <x v="1"/>
    <x v="0"/>
    <s v="03.03.10"/>
    <x v="15"/>
    <x v="0"/>
    <x v="5"/>
    <s v="Receitas Da Câmara"/>
    <s v="03.03.10"/>
    <s v="Receitas Da Câmara"/>
    <s v="03.03.10"/>
    <x v="20"/>
    <x v="0"/>
    <x v="4"/>
    <x v="5"/>
    <x v="0"/>
    <x v="0"/>
    <x v="2"/>
    <x v="0"/>
    <x v="11"/>
    <s v="2025-12-23"/>
    <x v="3"/>
    <n v="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6071"/>
    <x v="3016"/>
    <x v="0"/>
    <x v="1"/>
    <x v="0"/>
    <s v="03.03.10"/>
    <x v="15"/>
    <x v="0"/>
    <x v="5"/>
    <s v="Receitas Da Câmara"/>
    <s v="03.03.10"/>
    <s v="Receitas Da Câmara"/>
    <s v="03.03.10"/>
    <x v="25"/>
    <x v="0"/>
    <x v="0"/>
    <x v="1"/>
    <x v="0"/>
    <x v="0"/>
    <x v="2"/>
    <x v="0"/>
    <x v="11"/>
    <s v="2025-12-23"/>
    <x v="3"/>
    <n v="106071"/>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
    <x v="3017"/>
    <x v="0"/>
    <x v="1"/>
    <x v="0"/>
    <s v="03.03.10"/>
    <x v="15"/>
    <x v="0"/>
    <x v="5"/>
    <s v="Receitas Da Câmara"/>
    <s v="03.03.10"/>
    <s v="Receitas Da Câmara"/>
    <s v="03.03.10"/>
    <x v="16"/>
    <x v="0"/>
    <x v="4"/>
    <x v="5"/>
    <x v="0"/>
    <x v="0"/>
    <x v="2"/>
    <x v="0"/>
    <x v="11"/>
    <s v="2025-12-23"/>
    <x v="3"/>
    <n v="1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923"/>
    <x v="3018"/>
    <x v="0"/>
    <x v="1"/>
    <x v="0"/>
    <s v="03.03.10"/>
    <x v="15"/>
    <x v="0"/>
    <x v="5"/>
    <s v="Receitas Da Câmara"/>
    <s v="03.03.10"/>
    <s v="Receitas Da Câmara"/>
    <s v="03.03.10"/>
    <x v="26"/>
    <x v="0"/>
    <x v="4"/>
    <x v="5"/>
    <x v="0"/>
    <x v="0"/>
    <x v="2"/>
    <x v="0"/>
    <x v="11"/>
    <s v="2025-12-23"/>
    <x v="3"/>
    <n v="892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375"/>
    <x v="3019"/>
    <x v="0"/>
    <x v="1"/>
    <x v="0"/>
    <s v="03.03.10"/>
    <x v="15"/>
    <x v="0"/>
    <x v="5"/>
    <s v="Receitas Da Câmara"/>
    <s v="03.03.10"/>
    <s v="Receitas Da Câmara"/>
    <s v="03.03.10"/>
    <x v="23"/>
    <x v="0"/>
    <x v="4"/>
    <x v="5"/>
    <x v="0"/>
    <x v="0"/>
    <x v="2"/>
    <x v="0"/>
    <x v="11"/>
    <s v="2025-12-23"/>
    <x v="3"/>
    <n v="303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570"/>
    <x v="3020"/>
    <x v="0"/>
    <x v="1"/>
    <x v="0"/>
    <s v="03.03.10"/>
    <x v="15"/>
    <x v="0"/>
    <x v="5"/>
    <s v="Receitas Da Câmara"/>
    <s v="03.03.10"/>
    <s v="Receitas Da Câmara"/>
    <s v="03.03.10"/>
    <x v="24"/>
    <x v="0"/>
    <x v="4"/>
    <x v="5"/>
    <x v="0"/>
    <x v="0"/>
    <x v="2"/>
    <x v="0"/>
    <x v="11"/>
    <s v="2025-12-23"/>
    <x v="3"/>
    <n v="265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
    <x v="3021"/>
    <x v="0"/>
    <x v="1"/>
    <x v="0"/>
    <s v="03.03.10"/>
    <x v="15"/>
    <x v="0"/>
    <x v="5"/>
    <s v="Receitas Da Câmara"/>
    <s v="03.03.10"/>
    <s v="Receitas Da Câmara"/>
    <s v="03.03.10"/>
    <x v="27"/>
    <x v="0"/>
    <x v="4"/>
    <x v="5"/>
    <x v="0"/>
    <x v="0"/>
    <x v="2"/>
    <x v="0"/>
    <x v="11"/>
    <s v="2025-12-23"/>
    <x v="3"/>
    <n v="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3400"/>
    <x v="3022"/>
    <x v="0"/>
    <x v="1"/>
    <x v="0"/>
    <s v="03.03.10"/>
    <x v="15"/>
    <x v="0"/>
    <x v="5"/>
    <s v="Receitas Da Câmara"/>
    <s v="03.03.10"/>
    <s v="Receitas Da Câmara"/>
    <s v="03.03.10"/>
    <x v="15"/>
    <x v="0"/>
    <x v="4"/>
    <x v="5"/>
    <x v="0"/>
    <x v="0"/>
    <x v="2"/>
    <x v="0"/>
    <x v="11"/>
    <s v="2025-12-23"/>
    <x v="3"/>
    <n v="53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8"/>
    <x v="3023"/>
    <x v="0"/>
    <x v="1"/>
    <x v="0"/>
    <s v="03.03.10"/>
    <x v="15"/>
    <x v="0"/>
    <x v="5"/>
    <s v="Receitas Da Câmara"/>
    <s v="03.03.10"/>
    <s v="Receitas Da Câmara"/>
    <s v="03.03.10"/>
    <x v="62"/>
    <x v="0"/>
    <x v="4"/>
    <x v="11"/>
    <x v="0"/>
    <x v="0"/>
    <x v="2"/>
    <x v="0"/>
    <x v="11"/>
    <s v="2025-12-23"/>
    <x v="3"/>
    <n v="13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800"/>
    <x v="3024"/>
    <x v="0"/>
    <x v="1"/>
    <x v="0"/>
    <s v="03.03.10"/>
    <x v="15"/>
    <x v="0"/>
    <x v="5"/>
    <s v="Receitas Da Câmara"/>
    <s v="03.03.10"/>
    <s v="Receitas Da Câmara"/>
    <s v="03.03.10"/>
    <x v="26"/>
    <x v="0"/>
    <x v="4"/>
    <x v="5"/>
    <x v="0"/>
    <x v="0"/>
    <x v="2"/>
    <x v="0"/>
    <x v="11"/>
    <s v="2025-12-30"/>
    <x v="3"/>
    <n v="16800"/>
    <x v="0"/>
    <m/>
    <x v="0"/>
    <m/>
    <x v="39"/>
    <n v="100474693"/>
    <x v="0"/>
    <x v="0"/>
    <s v="Receitas Da Câmara"/>
    <s v="EXT"/>
    <x v="0"/>
    <s v="RDC"/>
    <x v="0"/>
    <x v="0"/>
    <x v="0"/>
    <x v="0"/>
    <x v="0"/>
    <x v="0"/>
    <x v="0"/>
    <x v="0"/>
    <x v="0"/>
    <x v="0"/>
    <x v="0"/>
    <s v="Receitas Da Câmara"/>
    <x v="0"/>
    <x v="0"/>
    <x v="0"/>
    <x v="0"/>
    <x v="0"/>
    <x v="0"/>
    <x v="0"/>
    <x v="0"/>
    <x v="0"/>
    <x v="1"/>
    <x v="0"/>
    <x v="0"/>
    <s v="Resumo de Receitas Virtuais"/>
  </r>
  <r>
    <x v="1"/>
    <n v="0"/>
    <n v="0"/>
    <n v="0"/>
    <n v="30000"/>
    <x v="3025"/>
    <x v="0"/>
    <x v="1"/>
    <x v="0"/>
    <s v="03.03.10"/>
    <x v="15"/>
    <x v="0"/>
    <x v="5"/>
    <s v="Receitas Da Câmara"/>
    <s v="03.03.10"/>
    <s v="Receitas Da Câmara"/>
    <s v="03.03.10"/>
    <x v="33"/>
    <x v="0"/>
    <x v="0"/>
    <x v="1"/>
    <x v="0"/>
    <x v="0"/>
    <x v="2"/>
    <x v="0"/>
    <x v="11"/>
    <s v="2025-12-30"/>
    <x v="3"/>
    <n v="30000"/>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990"/>
    <x v="3026"/>
    <x v="0"/>
    <x v="1"/>
    <x v="0"/>
    <s v="03.03.10"/>
    <x v="15"/>
    <x v="0"/>
    <x v="5"/>
    <s v="Receitas Da Câmara"/>
    <s v="03.03.10"/>
    <s v="Receitas Da Câmara"/>
    <s v="03.03.10"/>
    <x v="27"/>
    <x v="0"/>
    <x v="4"/>
    <x v="5"/>
    <x v="0"/>
    <x v="0"/>
    <x v="2"/>
    <x v="0"/>
    <x v="11"/>
    <s v="2025-12-30"/>
    <x v="3"/>
    <n v="990"/>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8280"/>
    <x v="3027"/>
    <x v="0"/>
    <x v="1"/>
    <x v="0"/>
    <s v="03.03.10"/>
    <x v="15"/>
    <x v="0"/>
    <x v="5"/>
    <s v="Receitas Da Câmara"/>
    <s v="03.03.10"/>
    <s v="Receitas Da Câmara"/>
    <s v="03.03.10"/>
    <x v="24"/>
    <x v="0"/>
    <x v="4"/>
    <x v="5"/>
    <x v="0"/>
    <x v="0"/>
    <x v="2"/>
    <x v="0"/>
    <x v="11"/>
    <s v="2025-12-30"/>
    <x v="3"/>
    <n v="8280"/>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19540"/>
    <x v="3028"/>
    <x v="0"/>
    <x v="1"/>
    <x v="0"/>
    <s v="03.03.10"/>
    <x v="15"/>
    <x v="0"/>
    <x v="5"/>
    <s v="Receitas Da Câmara"/>
    <s v="03.03.10"/>
    <s v="Receitas Da Câmara"/>
    <s v="03.03.10"/>
    <x v="20"/>
    <x v="0"/>
    <x v="4"/>
    <x v="5"/>
    <x v="0"/>
    <x v="0"/>
    <x v="2"/>
    <x v="0"/>
    <x v="11"/>
    <s v="2025-12-30"/>
    <x v="3"/>
    <n v="19540"/>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4920"/>
    <x v="3029"/>
    <x v="0"/>
    <x v="1"/>
    <x v="0"/>
    <s v="03.03.10"/>
    <x v="15"/>
    <x v="0"/>
    <x v="5"/>
    <s v="Receitas Da Câmara"/>
    <s v="03.03.10"/>
    <s v="Receitas Da Câmara"/>
    <s v="03.03.10"/>
    <x v="15"/>
    <x v="0"/>
    <x v="4"/>
    <x v="5"/>
    <x v="0"/>
    <x v="0"/>
    <x v="2"/>
    <x v="0"/>
    <x v="11"/>
    <s v="2025-12-30"/>
    <x v="3"/>
    <n v="4920"/>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540"/>
    <x v="3030"/>
    <x v="0"/>
    <x v="1"/>
    <x v="0"/>
    <s v="03.03.10"/>
    <x v="15"/>
    <x v="0"/>
    <x v="5"/>
    <s v="Receitas Da Câmara"/>
    <s v="03.03.10"/>
    <s v="Receitas Da Câmara"/>
    <s v="03.03.10"/>
    <x v="16"/>
    <x v="0"/>
    <x v="4"/>
    <x v="5"/>
    <x v="0"/>
    <x v="0"/>
    <x v="2"/>
    <x v="0"/>
    <x v="11"/>
    <s v="2025-12-30"/>
    <x v="3"/>
    <n v="540"/>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15190"/>
    <x v="3031"/>
    <x v="0"/>
    <x v="1"/>
    <x v="0"/>
    <s v="03.03.10"/>
    <x v="15"/>
    <x v="0"/>
    <x v="5"/>
    <s v="Receitas Da Câmara"/>
    <s v="03.03.10"/>
    <s v="Receitas Da Câmara"/>
    <s v="03.03.10"/>
    <x v="23"/>
    <x v="0"/>
    <x v="4"/>
    <x v="5"/>
    <x v="0"/>
    <x v="0"/>
    <x v="2"/>
    <x v="0"/>
    <x v="11"/>
    <s v="2025-12-30"/>
    <x v="3"/>
    <n v="151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4775"/>
    <x v="3032"/>
    <x v="0"/>
    <x v="1"/>
    <x v="0"/>
    <s v="03.03.10"/>
    <x v="15"/>
    <x v="0"/>
    <x v="5"/>
    <s v="Receitas Da Câmara"/>
    <s v="03.03.10"/>
    <s v="Receitas Da Câmara"/>
    <s v="03.03.10"/>
    <x v="25"/>
    <x v="0"/>
    <x v="0"/>
    <x v="1"/>
    <x v="0"/>
    <x v="0"/>
    <x v="2"/>
    <x v="0"/>
    <x v="11"/>
    <s v="2025-12-30"/>
    <x v="3"/>
    <n v="1047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600"/>
    <x v="3033"/>
    <x v="0"/>
    <x v="1"/>
    <x v="0"/>
    <s v="03.03.10"/>
    <x v="15"/>
    <x v="0"/>
    <x v="5"/>
    <s v="Receitas Da Câmara"/>
    <s v="03.03.10"/>
    <s v="Receitas Da Câmara"/>
    <s v="03.03.10"/>
    <x v="22"/>
    <x v="0"/>
    <x v="0"/>
    <x v="8"/>
    <x v="0"/>
    <x v="0"/>
    <x v="2"/>
    <x v="0"/>
    <x v="11"/>
    <s v="2025-12-30"/>
    <x v="3"/>
    <n v="14600"/>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7200"/>
    <x v="3034"/>
    <x v="0"/>
    <x v="1"/>
    <x v="0"/>
    <s v="03.03.10"/>
    <x v="15"/>
    <x v="0"/>
    <x v="5"/>
    <s v="Receitas Da Câmara"/>
    <s v="03.03.10"/>
    <s v="Receitas Da Câmara"/>
    <s v="03.03.10"/>
    <x v="26"/>
    <x v="0"/>
    <x v="4"/>
    <x v="5"/>
    <x v="0"/>
    <x v="0"/>
    <x v="2"/>
    <x v="0"/>
    <x v="11"/>
    <s v="2025-12-31"/>
    <x v="3"/>
    <n v="7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3380"/>
    <x v="3035"/>
    <x v="0"/>
    <x v="1"/>
    <x v="0"/>
    <s v="03.03.10"/>
    <x v="15"/>
    <x v="0"/>
    <x v="5"/>
    <s v="Receitas Da Câmara"/>
    <s v="03.03.10"/>
    <s v="Receitas Da Câmara"/>
    <s v="03.03.10"/>
    <x v="24"/>
    <x v="0"/>
    <x v="4"/>
    <x v="5"/>
    <x v="0"/>
    <x v="0"/>
    <x v="2"/>
    <x v="0"/>
    <x v="11"/>
    <s v="2025-12-31"/>
    <x v="3"/>
    <n v="1633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80"/>
    <x v="3036"/>
    <x v="0"/>
    <x v="1"/>
    <x v="0"/>
    <s v="03.03.10"/>
    <x v="15"/>
    <x v="0"/>
    <x v="5"/>
    <s v="Receitas Da Câmara"/>
    <s v="03.03.10"/>
    <s v="Receitas Da Câmara"/>
    <s v="03.03.10"/>
    <x v="15"/>
    <x v="0"/>
    <x v="4"/>
    <x v="5"/>
    <x v="0"/>
    <x v="0"/>
    <x v="2"/>
    <x v="0"/>
    <x v="11"/>
    <s v="2025-12-31"/>
    <x v="3"/>
    <n v="16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
    <x v="3037"/>
    <x v="0"/>
    <x v="1"/>
    <x v="0"/>
    <s v="03.03.10"/>
    <x v="15"/>
    <x v="0"/>
    <x v="5"/>
    <s v="Receitas Da Câmara"/>
    <s v="03.03.10"/>
    <s v="Receitas Da Câmara"/>
    <s v="03.03.10"/>
    <x v="16"/>
    <x v="0"/>
    <x v="4"/>
    <x v="5"/>
    <x v="0"/>
    <x v="0"/>
    <x v="2"/>
    <x v="0"/>
    <x v="11"/>
    <s v="2025-12-31"/>
    <x v="3"/>
    <n v="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585"/>
    <x v="3038"/>
    <x v="0"/>
    <x v="1"/>
    <x v="0"/>
    <s v="03.03.10"/>
    <x v="15"/>
    <x v="0"/>
    <x v="5"/>
    <s v="Receitas Da Câmara"/>
    <s v="03.03.10"/>
    <s v="Receitas Da Câmara"/>
    <s v="03.03.10"/>
    <x v="20"/>
    <x v="0"/>
    <x v="4"/>
    <x v="5"/>
    <x v="0"/>
    <x v="0"/>
    <x v="2"/>
    <x v="0"/>
    <x v="11"/>
    <s v="2025-12-31"/>
    <x v="3"/>
    <n v="458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40"/>
    <x v="3039"/>
    <x v="0"/>
    <x v="1"/>
    <x v="0"/>
    <s v="03.03.10"/>
    <x v="15"/>
    <x v="0"/>
    <x v="5"/>
    <s v="Receitas Da Câmara"/>
    <s v="03.03.10"/>
    <s v="Receitas Da Câmara"/>
    <s v="03.03.10"/>
    <x v="27"/>
    <x v="0"/>
    <x v="4"/>
    <x v="5"/>
    <x v="0"/>
    <x v="0"/>
    <x v="2"/>
    <x v="0"/>
    <x v="11"/>
    <s v="2025-12-31"/>
    <x v="3"/>
    <n v="14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400"/>
    <x v="3040"/>
    <x v="0"/>
    <x v="1"/>
    <x v="0"/>
    <s v="03.03.10"/>
    <x v="15"/>
    <x v="0"/>
    <x v="5"/>
    <s v="Receitas Da Câmara"/>
    <s v="03.03.10"/>
    <s v="Receitas Da Câmara"/>
    <s v="03.03.10"/>
    <x v="22"/>
    <x v="0"/>
    <x v="0"/>
    <x v="8"/>
    <x v="0"/>
    <x v="0"/>
    <x v="2"/>
    <x v="0"/>
    <x v="11"/>
    <s v="2025-12-31"/>
    <x v="3"/>
    <n v="5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593"/>
    <x v="3041"/>
    <x v="0"/>
    <x v="1"/>
    <x v="0"/>
    <s v="03.03.10"/>
    <x v="15"/>
    <x v="0"/>
    <x v="5"/>
    <s v="Receitas Da Câmara"/>
    <s v="03.03.10"/>
    <s v="Receitas Da Câmara"/>
    <s v="03.03.10"/>
    <x v="32"/>
    <x v="0"/>
    <x v="4"/>
    <x v="5"/>
    <x v="0"/>
    <x v="0"/>
    <x v="2"/>
    <x v="0"/>
    <x v="11"/>
    <s v="2025-12-31"/>
    <x v="3"/>
    <n v="759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790"/>
    <x v="3042"/>
    <x v="0"/>
    <x v="1"/>
    <x v="0"/>
    <s v="03.03.10"/>
    <x v="15"/>
    <x v="0"/>
    <x v="5"/>
    <s v="Receitas Da Câmara"/>
    <s v="03.03.10"/>
    <s v="Receitas Da Câmara"/>
    <s v="03.03.10"/>
    <x v="23"/>
    <x v="0"/>
    <x v="4"/>
    <x v="5"/>
    <x v="0"/>
    <x v="0"/>
    <x v="2"/>
    <x v="0"/>
    <x v="11"/>
    <s v="2025-12-31"/>
    <x v="3"/>
    <n v="127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70"/>
    <x v="3043"/>
    <x v="0"/>
    <x v="1"/>
    <x v="0"/>
    <s v="03.03.10"/>
    <x v="15"/>
    <x v="0"/>
    <x v="5"/>
    <s v="Receitas Da Câmara"/>
    <s v="03.03.10"/>
    <s v="Receitas Da Câmara"/>
    <s v="03.03.10"/>
    <x v="30"/>
    <x v="0"/>
    <x v="4"/>
    <x v="5"/>
    <x v="0"/>
    <x v="0"/>
    <x v="2"/>
    <x v="0"/>
    <x v="11"/>
    <s v="2025-12-31"/>
    <x v="3"/>
    <n v="48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649"/>
    <x v="3044"/>
    <x v="0"/>
    <x v="1"/>
    <x v="0"/>
    <s v="03.03.10"/>
    <x v="15"/>
    <x v="0"/>
    <x v="5"/>
    <s v="Receitas Da Câmara"/>
    <s v="03.03.10"/>
    <s v="Receitas Da Câmara"/>
    <s v="03.03.10"/>
    <x v="25"/>
    <x v="0"/>
    <x v="0"/>
    <x v="1"/>
    <x v="0"/>
    <x v="0"/>
    <x v="2"/>
    <x v="0"/>
    <x v="11"/>
    <s v="2025-12-31"/>
    <x v="3"/>
    <n v="964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8860"/>
    <x v="3045"/>
    <x v="0"/>
    <x v="0"/>
    <x v="0"/>
    <s v="01.27.02.11"/>
    <x v="11"/>
    <x v="1"/>
    <x v="1"/>
    <s v="Saneamento básico"/>
    <s v="01.27.02"/>
    <s v="Saneamento básico"/>
    <s v="01.27.02"/>
    <x v="4"/>
    <x v="0"/>
    <x v="2"/>
    <x v="3"/>
    <x v="0"/>
    <x v="1"/>
    <x v="0"/>
    <x v="0"/>
    <x v="1"/>
    <s v="2025-01-27"/>
    <x v="0"/>
    <n v="88860"/>
    <x v="0"/>
    <m/>
    <x v="0"/>
    <m/>
    <x v="9"/>
    <n v="100474696"/>
    <x v="0"/>
    <x v="1"/>
    <s v="Reforço do saneamento básico"/>
    <s v="ORI"/>
    <x v="0"/>
    <m/>
    <x v="0"/>
    <x v="0"/>
    <x v="0"/>
    <x v="0"/>
    <x v="0"/>
    <x v="0"/>
    <x v="0"/>
    <x v="0"/>
    <x v="0"/>
    <x v="0"/>
    <x v="0"/>
    <s v="Reforço do saneamento básico"/>
    <x v="0"/>
    <x v="0"/>
    <x v="0"/>
    <x v="0"/>
    <x v="1"/>
    <x v="0"/>
    <x v="0"/>
    <x v="0"/>
    <x v="0"/>
    <x v="0"/>
    <x v="1"/>
    <x v="0"/>
    <s v="Pagamento prestação de serviço reforço saneamento básico referente ao mês de janeiro 2025, conforme anexo.   "/>
  </r>
  <r>
    <x v="0"/>
    <n v="0"/>
    <n v="0"/>
    <n v="0"/>
    <n v="4533"/>
    <x v="3045"/>
    <x v="0"/>
    <x v="0"/>
    <x v="0"/>
    <s v="01.27.02.11"/>
    <x v="11"/>
    <x v="1"/>
    <x v="1"/>
    <s v="Saneamento básico"/>
    <s v="01.27.02"/>
    <s v="Saneamento básico"/>
    <s v="01.27.02"/>
    <x v="4"/>
    <x v="0"/>
    <x v="2"/>
    <x v="3"/>
    <x v="0"/>
    <x v="1"/>
    <x v="0"/>
    <x v="0"/>
    <x v="1"/>
    <s v="2025-01-27"/>
    <x v="0"/>
    <n v="4533"/>
    <x v="0"/>
    <m/>
    <x v="0"/>
    <m/>
    <x v="62"/>
    <n v="100478627"/>
    <x v="0"/>
    <x v="2"/>
    <s v="Reforço do saneamento básico"/>
    <s v="ORI"/>
    <x v="0"/>
    <m/>
    <x v="0"/>
    <x v="0"/>
    <x v="0"/>
    <x v="0"/>
    <x v="0"/>
    <x v="0"/>
    <x v="0"/>
    <x v="0"/>
    <x v="0"/>
    <x v="0"/>
    <x v="0"/>
    <s v="Reforço do saneamento básico"/>
    <x v="0"/>
    <x v="0"/>
    <x v="0"/>
    <x v="0"/>
    <x v="1"/>
    <x v="0"/>
    <x v="0"/>
    <x v="0"/>
    <x v="0"/>
    <x v="0"/>
    <x v="2"/>
    <x v="0"/>
    <s v="Pagamento prestação de serviço reforço saneamento básico referente ao mês de janeiro 2025, conforme anexo.   "/>
  </r>
  <r>
    <x v="0"/>
    <n v="0"/>
    <n v="0"/>
    <n v="0"/>
    <n v="507543"/>
    <x v="3045"/>
    <x v="0"/>
    <x v="0"/>
    <x v="0"/>
    <s v="01.27.02.11"/>
    <x v="11"/>
    <x v="1"/>
    <x v="1"/>
    <s v="Saneamento básico"/>
    <s v="01.27.02"/>
    <s v="Saneamento básico"/>
    <s v="01.27.02"/>
    <x v="4"/>
    <x v="0"/>
    <x v="2"/>
    <x v="3"/>
    <x v="0"/>
    <x v="1"/>
    <x v="0"/>
    <x v="0"/>
    <x v="1"/>
    <s v="2025-01-27"/>
    <x v="0"/>
    <n v="507543"/>
    <x v="0"/>
    <m/>
    <x v="0"/>
    <m/>
    <x v="26"/>
    <n v="100474914"/>
    <x v="0"/>
    <x v="0"/>
    <s v="Reforço do saneamento básico"/>
    <s v="ORI"/>
    <x v="0"/>
    <m/>
    <x v="0"/>
    <x v="0"/>
    <x v="0"/>
    <x v="0"/>
    <x v="0"/>
    <x v="0"/>
    <x v="0"/>
    <x v="0"/>
    <x v="0"/>
    <x v="0"/>
    <x v="0"/>
    <s v="Reforço do saneamento básico"/>
    <x v="0"/>
    <x v="0"/>
    <x v="0"/>
    <x v="0"/>
    <x v="1"/>
    <x v="0"/>
    <x v="0"/>
    <x v="0"/>
    <x v="0"/>
    <x v="0"/>
    <x v="0"/>
    <x v="0"/>
    <s v="Pagamento prestação de serviço reforço saneamento básico referente ao mês de janeiro 2025, conforme anexo.   "/>
  </r>
  <r>
    <x v="0"/>
    <n v="0"/>
    <n v="0"/>
    <n v="0"/>
    <n v="10834"/>
    <x v="3046"/>
    <x v="0"/>
    <x v="0"/>
    <x v="0"/>
    <s v="03.16.13"/>
    <x v="51"/>
    <x v="0"/>
    <x v="0"/>
    <s v="Unidade Gestão de Aquisições"/>
    <s v="03.16.13"/>
    <s v="Unidade Gestão de Aquisições"/>
    <s v="03.16.13"/>
    <x v="42"/>
    <x v="0"/>
    <x v="0"/>
    <x v="1"/>
    <x v="1"/>
    <x v="0"/>
    <x v="0"/>
    <x v="0"/>
    <x v="1"/>
    <s v="2025-01-27"/>
    <x v="0"/>
    <n v="10834"/>
    <x v="0"/>
    <m/>
    <x v="0"/>
    <m/>
    <x v="9"/>
    <n v="100474696"/>
    <x v="0"/>
    <x v="1"/>
    <s v="Unidade Gestão de Aquisições"/>
    <s v="ORI"/>
    <x v="0"/>
    <s v="UGA"/>
    <x v="0"/>
    <x v="0"/>
    <x v="0"/>
    <x v="0"/>
    <x v="0"/>
    <x v="0"/>
    <x v="0"/>
    <x v="0"/>
    <x v="0"/>
    <x v="0"/>
    <x v="0"/>
    <s v="Unidade Gestão de Aquisições"/>
    <x v="0"/>
    <x v="0"/>
    <x v="0"/>
    <x v="0"/>
    <x v="0"/>
    <x v="0"/>
    <x v="0"/>
    <x v="0"/>
    <x v="0"/>
    <x v="0"/>
    <x v="1"/>
    <x v="0"/>
    <s v="Pagamento de salário referente a 01-2025"/>
  </r>
  <r>
    <x v="0"/>
    <n v="0"/>
    <n v="0"/>
    <n v="0"/>
    <n v="83615"/>
    <x v="3046"/>
    <x v="0"/>
    <x v="0"/>
    <x v="0"/>
    <s v="03.16.13"/>
    <x v="51"/>
    <x v="0"/>
    <x v="0"/>
    <s v="Unidade Gestão de Aquisições"/>
    <s v="03.16.13"/>
    <s v="Unidade Gestão de Aquisições"/>
    <s v="03.16.13"/>
    <x v="42"/>
    <x v="0"/>
    <x v="0"/>
    <x v="1"/>
    <x v="1"/>
    <x v="0"/>
    <x v="0"/>
    <x v="0"/>
    <x v="1"/>
    <s v="2025-01-27"/>
    <x v="0"/>
    <n v="83615"/>
    <x v="0"/>
    <m/>
    <x v="0"/>
    <m/>
    <x v="26"/>
    <n v="100474914"/>
    <x v="0"/>
    <x v="0"/>
    <s v="Unidade Gestão de Aquisições"/>
    <s v="ORI"/>
    <x v="0"/>
    <s v="UGA"/>
    <x v="0"/>
    <x v="0"/>
    <x v="0"/>
    <x v="0"/>
    <x v="0"/>
    <x v="0"/>
    <x v="0"/>
    <x v="0"/>
    <x v="0"/>
    <x v="0"/>
    <x v="0"/>
    <s v="Unidade Gestão de Aquisições"/>
    <x v="0"/>
    <x v="0"/>
    <x v="0"/>
    <x v="0"/>
    <x v="0"/>
    <x v="0"/>
    <x v="0"/>
    <x v="0"/>
    <x v="0"/>
    <x v="0"/>
    <x v="0"/>
    <x v="0"/>
    <s v="Pagamento de salário referente a 01-2025"/>
  </r>
  <r>
    <x v="0"/>
    <n v="0"/>
    <n v="0"/>
    <n v="0"/>
    <n v="1119"/>
    <x v="3047"/>
    <x v="0"/>
    <x v="0"/>
    <x v="0"/>
    <s v="03.16.27"/>
    <x v="38"/>
    <x v="0"/>
    <x v="0"/>
    <s v="Direção dos Assuntos Jurídicos, Fiscalização e Policia Municipal"/>
    <s v="03.16.27"/>
    <s v="Direção dos Assuntos Jurídicos, Fiscalização e Policia Municipal"/>
    <s v="03.16.27"/>
    <x v="46"/>
    <x v="0"/>
    <x v="0"/>
    <x v="1"/>
    <x v="0"/>
    <x v="0"/>
    <x v="0"/>
    <x v="0"/>
    <x v="1"/>
    <s v="2025-01-27"/>
    <x v="0"/>
    <n v="1119"/>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1-2025"/>
  </r>
  <r>
    <x v="0"/>
    <n v="0"/>
    <n v="0"/>
    <n v="0"/>
    <n v="5604"/>
    <x v="3047"/>
    <x v="0"/>
    <x v="0"/>
    <x v="0"/>
    <s v="03.16.27"/>
    <x v="38"/>
    <x v="0"/>
    <x v="0"/>
    <s v="Direção dos Assuntos Jurídicos, Fiscalização e Policia Municipal"/>
    <s v="03.16.27"/>
    <s v="Direção dos Assuntos Jurídicos, Fiscalização e Policia Municipal"/>
    <s v="03.16.27"/>
    <x v="42"/>
    <x v="0"/>
    <x v="0"/>
    <x v="1"/>
    <x v="1"/>
    <x v="0"/>
    <x v="0"/>
    <x v="0"/>
    <x v="1"/>
    <s v="2025-01-27"/>
    <x v="0"/>
    <n v="5604"/>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1-2025"/>
  </r>
  <r>
    <x v="0"/>
    <n v="0"/>
    <n v="0"/>
    <n v="0"/>
    <n v="4111"/>
    <x v="3047"/>
    <x v="0"/>
    <x v="0"/>
    <x v="0"/>
    <s v="03.16.27"/>
    <x v="38"/>
    <x v="0"/>
    <x v="0"/>
    <s v="Direção dos Assuntos Jurídicos, Fiscalização e Policia Municipal"/>
    <s v="03.16.27"/>
    <s v="Direção dos Assuntos Jurídicos, Fiscalização e Policia Municipal"/>
    <s v="03.16.27"/>
    <x v="47"/>
    <x v="0"/>
    <x v="0"/>
    <x v="1"/>
    <x v="1"/>
    <x v="0"/>
    <x v="0"/>
    <x v="0"/>
    <x v="1"/>
    <s v="2025-01-27"/>
    <x v="0"/>
    <n v="4111"/>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1-2025"/>
  </r>
  <r>
    <x v="0"/>
    <n v="0"/>
    <n v="0"/>
    <n v="0"/>
    <n v="24775"/>
    <x v="3047"/>
    <x v="0"/>
    <x v="0"/>
    <x v="0"/>
    <s v="03.16.27"/>
    <x v="38"/>
    <x v="0"/>
    <x v="0"/>
    <s v="Direção dos Assuntos Jurídicos, Fiscalização e Policia Municipal"/>
    <s v="03.16.27"/>
    <s v="Direção dos Assuntos Jurídicos, Fiscalização e Policia Municipal"/>
    <s v="03.16.27"/>
    <x v="46"/>
    <x v="0"/>
    <x v="0"/>
    <x v="1"/>
    <x v="0"/>
    <x v="0"/>
    <x v="0"/>
    <x v="0"/>
    <x v="1"/>
    <s v="2025-01-27"/>
    <x v="0"/>
    <n v="24775"/>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1-2025"/>
  </r>
  <r>
    <x v="0"/>
    <n v="0"/>
    <n v="0"/>
    <n v="0"/>
    <n v="123998"/>
    <x v="3047"/>
    <x v="0"/>
    <x v="0"/>
    <x v="0"/>
    <s v="03.16.27"/>
    <x v="38"/>
    <x v="0"/>
    <x v="0"/>
    <s v="Direção dos Assuntos Jurídicos, Fiscalização e Policia Municipal"/>
    <s v="03.16.27"/>
    <s v="Direção dos Assuntos Jurídicos, Fiscalização e Policia Municipal"/>
    <s v="03.16.27"/>
    <x v="42"/>
    <x v="0"/>
    <x v="0"/>
    <x v="1"/>
    <x v="1"/>
    <x v="0"/>
    <x v="0"/>
    <x v="0"/>
    <x v="1"/>
    <s v="2025-01-27"/>
    <x v="0"/>
    <n v="123998"/>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1-2025"/>
  </r>
  <r>
    <x v="0"/>
    <n v="0"/>
    <n v="0"/>
    <n v="0"/>
    <n v="90923"/>
    <x v="3047"/>
    <x v="0"/>
    <x v="0"/>
    <x v="0"/>
    <s v="03.16.27"/>
    <x v="38"/>
    <x v="0"/>
    <x v="0"/>
    <s v="Direção dos Assuntos Jurídicos, Fiscalização e Policia Municipal"/>
    <s v="03.16.27"/>
    <s v="Direção dos Assuntos Jurídicos, Fiscalização e Policia Municipal"/>
    <s v="03.16.27"/>
    <x v="47"/>
    <x v="0"/>
    <x v="0"/>
    <x v="1"/>
    <x v="1"/>
    <x v="0"/>
    <x v="0"/>
    <x v="0"/>
    <x v="1"/>
    <s v="2025-01-27"/>
    <x v="0"/>
    <n v="90923"/>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1-2025"/>
  </r>
  <r>
    <x v="0"/>
    <n v="0"/>
    <n v="0"/>
    <n v="0"/>
    <n v="38000"/>
    <x v="3048"/>
    <x v="0"/>
    <x v="0"/>
    <x v="0"/>
    <s v="01.25.04.22"/>
    <x v="9"/>
    <x v="2"/>
    <x v="2"/>
    <s v="Cultura"/>
    <s v="01.25.04"/>
    <s v="Cultura"/>
    <s v="01.25.04"/>
    <x v="4"/>
    <x v="0"/>
    <x v="2"/>
    <x v="3"/>
    <x v="0"/>
    <x v="1"/>
    <x v="0"/>
    <x v="0"/>
    <x v="0"/>
    <s v="2025-02-28"/>
    <x v="0"/>
    <n v="38000"/>
    <x v="0"/>
    <m/>
    <x v="0"/>
    <m/>
    <x v="26"/>
    <n v="100474914"/>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referente a prémios dos vencedores da corrida atletismo 100m a ser realizado na praia de Calhetoma no âmbito do gastro fest cinzas 2025, conforme anexo. "/>
  </r>
  <r>
    <x v="0"/>
    <n v="0"/>
    <n v="0"/>
    <n v="0"/>
    <n v="2000"/>
    <x v="3049"/>
    <x v="0"/>
    <x v="0"/>
    <x v="0"/>
    <s v="03.16.15"/>
    <x v="0"/>
    <x v="0"/>
    <x v="0"/>
    <s v="Direção Financeira"/>
    <s v="03.16.15"/>
    <s v="Direção Financeira"/>
    <s v="03.16.15"/>
    <x v="10"/>
    <x v="0"/>
    <x v="0"/>
    <x v="0"/>
    <x v="1"/>
    <x v="0"/>
    <x v="0"/>
    <x v="0"/>
    <x v="1"/>
    <s v="2025-01-31"/>
    <x v="0"/>
    <n v="2000"/>
    <x v="0"/>
    <m/>
    <x v="0"/>
    <m/>
    <x v="26"/>
    <n v="100474914"/>
    <x v="0"/>
    <x v="0"/>
    <s v="Direção Financeira"/>
    <s v="ORI"/>
    <x v="0"/>
    <m/>
    <x v="0"/>
    <x v="0"/>
    <x v="0"/>
    <x v="0"/>
    <x v="0"/>
    <x v="0"/>
    <x v="0"/>
    <x v="0"/>
    <x v="0"/>
    <x v="0"/>
    <x v="0"/>
    <s v="Direção Financeira"/>
    <x v="0"/>
    <x v="0"/>
    <x v="0"/>
    <x v="0"/>
    <x v="0"/>
    <x v="0"/>
    <x v="0"/>
    <x v="0"/>
    <x v="0"/>
    <x v="0"/>
    <x v="0"/>
    <x v="0"/>
    <s v="Pagamento a favor da Tesouraria Municipal, pela aquisição de água para os serviços da CMSM, conforme anexo.  "/>
  </r>
  <r>
    <x v="0"/>
    <n v="0"/>
    <n v="0"/>
    <n v="0"/>
    <n v="207690"/>
    <x v="3050"/>
    <x v="0"/>
    <x v="0"/>
    <x v="0"/>
    <s v="03.16.15"/>
    <x v="0"/>
    <x v="0"/>
    <x v="0"/>
    <s v="Direção Financeira"/>
    <s v="03.16.15"/>
    <s v="Direção Financeira"/>
    <s v="03.16.15"/>
    <x v="38"/>
    <x v="0"/>
    <x v="0"/>
    <x v="1"/>
    <x v="0"/>
    <x v="0"/>
    <x v="0"/>
    <x v="0"/>
    <x v="1"/>
    <s v="2025-01-31"/>
    <x v="0"/>
    <n v="207690"/>
    <x v="0"/>
    <m/>
    <x v="0"/>
    <m/>
    <x v="60"/>
    <n v="100479096"/>
    <x v="0"/>
    <x v="0"/>
    <s v="Direção Financeira"/>
    <s v="ORI"/>
    <x v="0"/>
    <m/>
    <x v="0"/>
    <x v="0"/>
    <x v="0"/>
    <x v="0"/>
    <x v="0"/>
    <x v="0"/>
    <x v="0"/>
    <x v="0"/>
    <x v="0"/>
    <x v="0"/>
    <x v="0"/>
    <s v="Direção Financeira"/>
    <x v="0"/>
    <x v="0"/>
    <x v="0"/>
    <x v="0"/>
    <x v="0"/>
    <x v="0"/>
    <x v="0"/>
    <x v="0"/>
    <x v="0"/>
    <x v="0"/>
    <x v="0"/>
    <x v="0"/>
    <s v="Pagamento referente a aquisição de peças, para a viatura ST-29-MJ, conforme proposta em anexo."/>
  </r>
  <r>
    <x v="0"/>
    <n v="0"/>
    <n v="0"/>
    <n v="0"/>
    <n v="1000"/>
    <x v="3051"/>
    <x v="0"/>
    <x v="0"/>
    <x v="0"/>
    <s v="03.16.15"/>
    <x v="0"/>
    <x v="0"/>
    <x v="0"/>
    <s v="Direção Financeira"/>
    <s v="03.16.15"/>
    <s v="Direção Financeira"/>
    <s v="03.16.15"/>
    <x v="0"/>
    <x v="0"/>
    <x v="0"/>
    <x v="0"/>
    <x v="0"/>
    <x v="0"/>
    <x v="0"/>
    <x v="0"/>
    <x v="4"/>
    <s v="2025-03-13"/>
    <x v="0"/>
    <n v="1000"/>
    <x v="0"/>
    <m/>
    <x v="0"/>
    <m/>
    <x v="67"/>
    <n v="100404863"/>
    <x v="0"/>
    <x v="0"/>
    <s v="Direção Financeira"/>
    <s v="ORI"/>
    <x v="0"/>
    <m/>
    <x v="0"/>
    <x v="0"/>
    <x v="0"/>
    <x v="0"/>
    <x v="0"/>
    <x v="0"/>
    <x v="0"/>
    <x v="0"/>
    <x v="0"/>
    <x v="0"/>
    <x v="0"/>
    <s v="Direção Financeira"/>
    <x v="0"/>
    <x v="0"/>
    <x v="0"/>
    <x v="0"/>
    <x v="0"/>
    <x v="0"/>
    <x v="0"/>
    <x v="0"/>
    <x v="0"/>
    <x v="0"/>
    <x v="0"/>
    <x v="0"/>
    <s v="Ajuda de custo a favor do Sr. FRANCISCO GOMES CARDOSO, pela sua deslocação à Santa Cruz no dia 01 de março de 2025, em missão de serviço conforme anexo. "/>
  </r>
  <r>
    <x v="1"/>
    <n v="0"/>
    <n v="0"/>
    <n v="0"/>
    <n v="1300"/>
    <x v="3052"/>
    <x v="0"/>
    <x v="0"/>
    <x v="0"/>
    <s v="01.27.07.09"/>
    <x v="7"/>
    <x v="1"/>
    <x v="1"/>
    <s v="Requalificação Urbana e Habitação 2"/>
    <s v="01.27.07"/>
    <s v="Requalificação Urbana e Habitação 2"/>
    <s v="01.27.07"/>
    <x v="2"/>
    <x v="0"/>
    <x v="0"/>
    <x v="1"/>
    <x v="0"/>
    <x v="1"/>
    <x v="1"/>
    <x v="0"/>
    <x v="4"/>
    <s v="2025-03-19"/>
    <x v="0"/>
    <n v="1300"/>
    <x v="0"/>
    <m/>
    <x v="0"/>
    <m/>
    <x v="26"/>
    <n v="100474914"/>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aquisição de coreia para a máquina retroescavadora afeto as obras da CMSM, conforme anexo."/>
  </r>
  <r>
    <x v="0"/>
    <n v="0"/>
    <n v="0"/>
    <n v="0"/>
    <n v="3000"/>
    <x v="3053"/>
    <x v="0"/>
    <x v="0"/>
    <x v="0"/>
    <s v="01.25.05.12"/>
    <x v="2"/>
    <x v="2"/>
    <x v="2"/>
    <s v="Saúde"/>
    <s v="01.25.05"/>
    <s v="Saúde"/>
    <s v="01.25.05"/>
    <x v="3"/>
    <x v="0"/>
    <x v="1"/>
    <x v="2"/>
    <x v="0"/>
    <x v="1"/>
    <x v="0"/>
    <x v="0"/>
    <x v="0"/>
    <s v="2025-02-05"/>
    <x v="0"/>
    <n v="3000"/>
    <x v="0"/>
    <m/>
    <x v="0"/>
    <m/>
    <x v="419"/>
    <n v="100479032"/>
    <x v="0"/>
    <x v="0"/>
    <s v="Promoção e Inclusão Social"/>
    <s v="ORI"/>
    <x v="0"/>
    <m/>
    <x v="0"/>
    <x v="0"/>
    <x v="0"/>
    <x v="0"/>
    <x v="0"/>
    <x v="0"/>
    <x v="0"/>
    <x v="0"/>
    <x v="0"/>
    <x v="0"/>
    <x v="0"/>
    <s v="Promoção e Inclusão Social"/>
    <x v="0"/>
    <x v="0"/>
    <x v="0"/>
    <x v="0"/>
    <x v="1"/>
    <x v="0"/>
    <x v="0"/>
    <x v="0"/>
    <x v="0"/>
    <x v="0"/>
    <x v="0"/>
    <x v="0"/>
    <s v="Apoio social a favor do senhor Francisco Mendes Fernandes, conforme anexo."/>
  </r>
  <r>
    <x v="0"/>
    <n v="0"/>
    <n v="0"/>
    <n v="0"/>
    <n v="10000"/>
    <x v="3054"/>
    <x v="0"/>
    <x v="0"/>
    <x v="0"/>
    <s v="01.25.01.17"/>
    <x v="56"/>
    <x v="2"/>
    <x v="2"/>
    <s v="Educação"/>
    <s v="01.25.01"/>
    <s v="Educação"/>
    <s v="01.25.01"/>
    <x v="4"/>
    <x v="0"/>
    <x v="2"/>
    <x v="3"/>
    <x v="0"/>
    <x v="1"/>
    <x v="0"/>
    <x v="0"/>
    <x v="0"/>
    <s v="2025-02-05"/>
    <x v="0"/>
    <n v="10000"/>
    <x v="0"/>
    <m/>
    <x v="0"/>
    <m/>
    <x v="420"/>
    <n v="100479280"/>
    <x v="0"/>
    <x v="0"/>
    <s v="Incentivo ao ensino superior"/>
    <s v="ORI"/>
    <x v="0"/>
    <s v="IES"/>
    <x v="0"/>
    <x v="0"/>
    <x v="0"/>
    <x v="0"/>
    <x v="0"/>
    <x v="0"/>
    <x v="0"/>
    <x v="0"/>
    <x v="0"/>
    <x v="0"/>
    <x v="0"/>
    <s v="Incentivo ao ensino superior"/>
    <x v="0"/>
    <x v="0"/>
    <x v="0"/>
    <x v="0"/>
    <x v="1"/>
    <x v="0"/>
    <x v="0"/>
    <x v="0"/>
    <x v="0"/>
    <x v="0"/>
    <x v="0"/>
    <x v="0"/>
    <s v="Apoio para pagamento propina a favor do senhor Wilsom Gomes, conforme anexo."/>
  </r>
  <r>
    <x v="0"/>
    <n v="0"/>
    <n v="0"/>
    <n v="0"/>
    <n v="12000"/>
    <x v="3055"/>
    <x v="0"/>
    <x v="0"/>
    <x v="0"/>
    <s v="03.16.11"/>
    <x v="25"/>
    <x v="0"/>
    <x v="0"/>
    <s v="Direcção de Obras"/>
    <s v="03.16.11"/>
    <s v="Direcção de Obras"/>
    <s v="03.16.11"/>
    <x v="0"/>
    <x v="0"/>
    <x v="0"/>
    <x v="0"/>
    <x v="0"/>
    <x v="0"/>
    <x v="0"/>
    <x v="0"/>
    <x v="0"/>
    <s v="2025-02-12"/>
    <x v="0"/>
    <n v="12000"/>
    <x v="0"/>
    <m/>
    <x v="0"/>
    <m/>
    <x v="185"/>
    <n v="100433332"/>
    <x v="0"/>
    <x v="0"/>
    <s v="Direcção de Obras"/>
    <s v="ORI"/>
    <x v="0"/>
    <m/>
    <x v="0"/>
    <x v="0"/>
    <x v="0"/>
    <x v="0"/>
    <x v="0"/>
    <x v="0"/>
    <x v="0"/>
    <x v="0"/>
    <x v="0"/>
    <x v="0"/>
    <x v="0"/>
    <s v="Direcção de Obras"/>
    <x v="0"/>
    <x v="0"/>
    <x v="0"/>
    <x v="0"/>
    <x v="0"/>
    <x v="0"/>
    <x v="0"/>
    <x v="0"/>
    <x v="0"/>
    <x v="0"/>
    <x v="0"/>
    <x v="0"/>
    <s v="Ajuda de custo a favor do senhor Albertino Julio Aurora Pina pela sua deslocação à Praia noa dias 07, 10, 11 e 13 de fevereiro de 2025, em missão de serviço conforme anexo."/>
  </r>
  <r>
    <x v="0"/>
    <n v="0"/>
    <n v="0"/>
    <n v="0"/>
    <n v="7778"/>
    <x v="3056"/>
    <x v="0"/>
    <x v="1"/>
    <x v="0"/>
    <s v="03.03.10"/>
    <x v="15"/>
    <x v="0"/>
    <x v="5"/>
    <s v="Receitas Da Câmara"/>
    <s v="03.03.10"/>
    <s v="Receitas Da Câmara"/>
    <s v="03.03.10"/>
    <x v="64"/>
    <x v="0"/>
    <x v="4"/>
    <x v="9"/>
    <x v="0"/>
    <x v="0"/>
    <x v="2"/>
    <x v="0"/>
    <x v="0"/>
    <s v="2025-02-11"/>
    <x v="0"/>
    <n v="7778"/>
    <x v="0"/>
    <m/>
    <x v="0"/>
    <m/>
    <x v="26"/>
    <n v="100474914"/>
    <x v="0"/>
    <x v="0"/>
    <s v="Receitas Da Câmara"/>
    <s v="EXT"/>
    <x v="0"/>
    <s v="RDC"/>
    <x v="0"/>
    <x v="0"/>
    <x v="0"/>
    <x v="0"/>
    <x v="0"/>
    <x v="0"/>
    <x v="0"/>
    <x v="0"/>
    <x v="0"/>
    <x v="0"/>
    <x v="0"/>
    <s v="Receitas Da Câmara"/>
    <x v="0"/>
    <x v="0"/>
    <x v="0"/>
    <x v="0"/>
    <x v="0"/>
    <x v="0"/>
    <x v="0"/>
    <x v="0"/>
    <x v="0"/>
    <x v="0"/>
    <x v="0"/>
    <x v="0"/>
    <s v="Recebimento de ROC 1500000278 RFB Câmara MSM, conforme anexo."/>
  </r>
  <r>
    <x v="0"/>
    <n v="0"/>
    <n v="0"/>
    <n v="0"/>
    <n v="1400"/>
    <x v="3057"/>
    <x v="0"/>
    <x v="0"/>
    <x v="0"/>
    <s v="03.16.15"/>
    <x v="0"/>
    <x v="0"/>
    <x v="0"/>
    <s v="Direção Financeira"/>
    <s v="03.16.15"/>
    <s v="Direção Financeira"/>
    <s v="03.16.15"/>
    <x v="0"/>
    <x v="0"/>
    <x v="0"/>
    <x v="0"/>
    <x v="0"/>
    <x v="0"/>
    <x v="0"/>
    <x v="0"/>
    <x v="4"/>
    <s v="2025-03-13"/>
    <x v="0"/>
    <n v="1400"/>
    <x v="0"/>
    <m/>
    <x v="0"/>
    <m/>
    <x v="142"/>
    <n v="100303896"/>
    <x v="0"/>
    <x v="0"/>
    <s v="Direção Financeira"/>
    <s v="ORI"/>
    <x v="0"/>
    <m/>
    <x v="0"/>
    <x v="0"/>
    <x v="0"/>
    <x v="0"/>
    <x v="0"/>
    <x v="0"/>
    <x v="0"/>
    <x v="0"/>
    <x v="0"/>
    <x v="0"/>
    <x v="0"/>
    <s v="Direção Financeira"/>
    <x v="0"/>
    <x v="0"/>
    <x v="0"/>
    <x v="0"/>
    <x v="0"/>
    <x v="0"/>
    <x v="0"/>
    <x v="0"/>
    <x v="0"/>
    <x v="0"/>
    <x v="0"/>
    <x v="0"/>
    <s v="Ajuda de custo a favor do Sr. MELICIANO LOPES MIRANDA, pela sua deslocação à Praia no dia 12 de março de 2025, em missão de serviço conforme anexo."/>
  </r>
  <r>
    <x v="1"/>
    <n v="0"/>
    <n v="0"/>
    <n v="0"/>
    <n v="500000"/>
    <x v="3058"/>
    <x v="0"/>
    <x v="1"/>
    <x v="0"/>
    <s v="03.03.10"/>
    <x v="15"/>
    <x v="0"/>
    <x v="5"/>
    <s v="Receitas Da Câmara"/>
    <s v="03.03.10"/>
    <s v="Receitas Da Câmara"/>
    <s v="03.03.10"/>
    <x v="54"/>
    <x v="0"/>
    <x v="5"/>
    <x v="13"/>
    <x v="0"/>
    <x v="0"/>
    <x v="2"/>
    <x v="0"/>
    <x v="4"/>
    <s v="2025-03-19"/>
    <x v="0"/>
    <n v="500000"/>
    <x v="0"/>
    <m/>
    <x v="0"/>
    <m/>
    <x v="26"/>
    <n v="100474914"/>
    <x v="0"/>
    <x v="0"/>
    <s v="Receitas Da Câmara"/>
    <s v="EXT"/>
    <x v="0"/>
    <s v="RDC"/>
    <x v="0"/>
    <x v="0"/>
    <x v="0"/>
    <x v="0"/>
    <x v="0"/>
    <x v="0"/>
    <x v="0"/>
    <x v="0"/>
    <x v="0"/>
    <x v="0"/>
    <x v="0"/>
    <s v="Receitas Da Câmara"/>
    <x v="0"/>
    <x v="0"/>
    <x v="0"/>
    <x v="0"/>
    <x v="0"/>
    <x v="0"/>
    <x v="0"/>
    <x v="0"/>
    <x v="0"/>
    <x v="0"/>
    <x v="0"/>
    <x v="0"/>
    <s v="Transferência da empresa Mano Mano Afroands Unipessoal, para financiamento de reabilitação de jardim Cutelo Gomes, conforme anexo."/>
  </r>
  <r>
    <x v="1"/>
    <n v="0"/>
    <n v="0"/>
    <n v="0"/>
    <n v="118211"/>
    <x v="3059"/>
    <x v="0"/>
    <x v="0"/>
    <x v="0"/>
    <s v="03.16.15"/>
    <x v="0"/>
    <x v="0"/>
    <x v="0"/>
    <s v="Direção Financeira"/>
    <s v="03.16.15"/>
    <s v="Direção Financeira"/>
    <s v="03.16.15"/>
    <x v="53"/>
    <x v="0"/>
    <x v="0"/>
    <x v="1"/>
    <x v="0"/>
    <x v="0"/>
    <x v="1"/>
    <x v="0"/>
    <x v="2"/>
    <s v="2025-04-22"/>
    <x v="1"/>
    <n v="118211"/>
    <x v="0"/>
    <m/>
    <x v="0"/>
    <m/>
    <x v="82"/>
    <n v="100479698"/>
    <x v="0"/>
    <x v="0"/>
    <s v="Direção Financeira"/>
    <s v="ORI"/>
    <x v="0"/>
    <m/>
    <x v="0"/>
    <x v="0"/>
    <x v="0"/>
    <x v="0"/>
    <x v="0"/>
    <x v="0"/>
    <x v="0"/>
    <x v="0"/>
    <x v="0"/>
    <x v="0"/>
    <x v="0"/>
    <s v="Direção Financeira"/>
    <x v="0"/>
    <x v="0"/>
    <x v="0"/>
    <x v="0"/>
    <x v="0"/>
    <x v="0"/>
    <x v="0"/>
    <x v="0"/>
    <x v="0"/>
    <x v="0"/>
    <x v="0"/>
    <x v="0"/>
    <s v="Pagamento a favor de EDEC, referente pagamento da divida conforme anexo."/>
  </r>
  <r>
    <x v="0"/>
    <n v="0"/>
    <n v="0"/>
    <n v="0"/>
    <n v="11592"/>
    <x v="3060"/>
    <x v="0"/>
    <x v="0"/>
    <x v="0"/>
    <s v="03.16.15"/>
    <x v="0"/>
    <x v="0"/>
    <x v="0"/>
    <s v="Direção Financeira"/>
    <s v="03.16.15"/>
    <s v="Direção Financeira"/>
    <s v="03.16.15"/>
    <x v="10"/>
    <x v="0"/>
    <x v="0"/>
    <x v="0"/>
    <x v="1"/>
    <x v="0"/>
    <x v="0"/>
    <x v="0"/>
    <x v="2"/>
    <s v="2025-04-28"/>
    <x v="1"/>
    <n v="11592"/>
    <x v="0"/>
    <m/>
    <x v="0"/>
    <m/>
    <x v="166"/>
    <n v="100478288"/>
    <x v="0"/>
    <x v="0"/>
    <s v="Direção Financeira"/>
    <s v="ORI"/>
    <x v="0"/>
    <m/>
    <x v="0"/>
    <x v="0"/>
    <x v="0"/>
    <x v="0"/>
    <x v="0"/>
    <x v="0"/>
    <x v="0"/>
    <x v="0"/>
    <x v="0"/>
    <x v="0"/>
    <x v="0"/>
    <s v="Direção Financeira"/>
    <x v="0"/>
    <x v="0"/>
    <x v="0"/>
    <x v="0"/>
    <x v="0"/>
    <x v="0"/>
    <x v="0"/>
    <x v="0"/>
    <x v="0"/>
    <x v="0"/>
    <x v="0"/>
    <x v="0"/>
    <s v="Pagamento a favor de Bonatura - Producao E Comercializacao Agua, pela aquisição de agua para os serviços da CMSM, conforme anexo."/>
  </r>
  <r>
    <x v="0"/>
    <n v="0"/>
    <n v="0"/>
    <n v="0"/>
    <n v="5000"/>
    <x v="3061"/>
    <x v="0"/>
    <x v="1"/>
    <x v="0"/>
    <s v="03.03.10"/>
    <x v="15"/>
    <x v="0"/>
    <x v="5"/>
    <s v="Receitas Da Câmara"/>
    <s v="03.03.10"/>
    <s v="Receitas Da Câmara"/>
    <s v="03.03.10"/>
    <x v="18"/>
    <x v="0"/>
    <x v="4"/>
    <x v="6"/>
    <x v="0"/>
    <x v="0"/>
    <x v="2"/>
    <x v="0"/>
    <x v="2"/>
    <s v="2025-04-21"/>
    <x v="1"/>
    <n v="5000"/>
    <x v="0"/>
    <m/>
    <x v="0"/>
    <m/>
    <x v="26"/>
    <n v="100474914"/>
    <x v="0"/>
    <x v="0"/>
    <s v="Receitas Da Câmara"/>
    <s v="EXT"/>
    <x v="0"/>
    <s v="RDC"/>
    <x v="0"/>
    <x v="0"/>
    <x v="0"/>
    <x v="0"/>
    <x v="0"/>
    <x v="0"/>
    <x v="0"/>
    <x v="0"/>
    <x v="0"/>
    <x v="0"/>
    <x v="0"/>
    <s v="Receitas Da Câmara"/>
    <x v="0"/>
    <x v="0"/>
    <x v="0"/>
    <x v="0"/>
    <x v="0"/>
    <x v="0"/>
    <x v="0"/>
    <x v="0"/>
    <x v="0"/>
    <x v="0"/>
    <x v="0"/>
    <x v="0"/>
    <s v="Reposição de salario Amelia soares Gomes Almeida, conforme anexo."/>
  </r>
  <r>
    <x v="0"/>
    <n v="0"/>
    <n v="0"/>
    <n v="0"/>
    <n v="2250"/>
    <x v="3062"/>
    <x v="0"/>
    <x v="0"/>
    <x v="0"/>
    <s v="01.27.02.11"/>
    <x v="11"/>
    <x v="1"/>
    <x v="1"/>
    <s v="Saneamento básico"/>
    <s v="01.27.02"/>
    <s v="Saneamento básico"/>
    <s v="01.27.02"/>
    <x v="4"/>
    <x v="0"/>
    <x v="2"/>
    <x v="3"/>
    <x v="0"/>
    <x v="1"/>
    <x v="0"/>
    <x v="0"/>
    <x v="5"/>
    <s v="2025-06-10"/>
    <x v="1"/>
    <n v="2250"/>
    <x v="0"/>
    <m/>
    <x v="0"/>
    <m/>
    <x v="9"/>
    <n v="100474696"/>
    <x v="0"/>
    <x v="1"/>
    <s v="Reforço do saneamento básico"/>
    <s v="ORI"/>
    <x v="0"/>
    <m/>
    <x v="0"/>
    <x v="0"/>
    <x v="0"/>
    <x v="0"/>
    <x v="0"/>
    <x v="0"/>
    <x v="0"/>
    <x v="0"/>
    <x v="0"/>
    <x v="0"/>
    <x v="0"/>
    <s v="Reforço do saneamento básico"/>
    <x v="0"/>
    <x v="0"/>
    <x v="0"/>
    <x v="0"/>
    <x v="1"/>
    <x v="0"/>
    <x v="0"/>
    <x v="0"/>
    <x v="0"/>
    <x v="0"/>
    <x v="1"/>
    <x v="0"/>
    <s v="Pagamento a favor do Sr. Hebenezer Abel Gomes Fernando, referente a prestação de serviço no âmbito dos trabalhos da limpeza da via de acesso em Ribeireta, conforme anexo. "/>
  </r>
  <r>
    <x v="0"/>
    <n v="0"/>
    <n v="0"/>
    <n v="0"/>
    <n v="12750"/>
    <x v="3062"/>
    <x v="0"/>
    <x v="0"/>
    <x v="0"/>
    <s v="01.27.02.11"/>
    <x v="11"/>
    <x v="1"/>
    <x v="1"/>
    <s v="Saneamento básico"/>
    <s v="01.27.02"/>
    <s v="Saneamento básico"/>
    <s v="01.27.02"/>
    <x v="4"/>
    <x v="0"/>
    <x v="2"/>
    <x v="3"/>
    <x v="0"/>
    <x v="1"/>
    <x v="0"/>
    <x v="0"/>
    <x v="5"/>
    <s v="2025-06-10"/>
    <x v="1"/>
    <n v="12750"/>
    <x v="0"/>
    <m/>
    <x v="0"/>
    <m/>
    <x v="421"/>
    <n v="100479939"/>
    <x v="0"/>
    <x v="0"/>
    <s v="Reforço do saneamento básico"/>
    <s v="ORI"/>
    <x v="0"/>
    <m/>
    <x v="0"/>
    <x v="0"/>
    <x v="0"/>
    <x v="0"/>
    <x v="0"/>
    <x v="0"/>
    <x v="0"/>
    <x v="0"/>
    <x v="0"/>
    <x v="0"/>
    <x v="0"/>
    <s v="Reforço do saneamento básico"/>
    <x v="0"/>
    <x v="0"/>
    <x v="0"/>
    <x v="0"/>
    <x v="1"/>
    <x v="0"/>
    <x v="0"/>
    <x v="0"/>
    <x v="0"/>
    <x v="0"/>
    <x v="0"/>
    <x v="0"/>
    <s v="Pagamento a favor do Sr. Hebenezer Abel Gomes Fernando, referente a prestação de serviço no âmbito dos trabalhos da limpeza da via de acesso em Ribeireta, conforme anexo. "/>
  </r>
  <r>
    <x v="0"/>
    <n v="0"/>
    <n v="0"/>
    <n v="0"/>
    <n v="15000"/>
    <x v="3063"/>
    <x v="0"/>
    <x v="0"/>
    <x v="0"/>
    <s v="01.27.04.11"/>
    <x v="26"/>
    <x v="1"/>
    <x v="1"/>
    <s v="Infra-Estruturas e Transportes"/>
    <s v="01.27.04"/>
    <s v="Infra-Estruturas e Transportes"/>
    <s v="01.27.04"/>
    <x v="4"/>
    <x v="0"/>
    <x v="2"/>
    <x v="3"/>
    <x v="0"/>
    <x v="1"/>
    <x v="0"/>
    <x v="0"/>
    <x v="1"/>
    <s v="2025-01-10"/>
    <x v="0"/>
    <n v="15000"/>
    <x v="0"/>
    <m/>
    <x v="0"/>
    <m/>
    <x v="422"/>
    <n v="100400203"/>
    <x v="0"/>
    <x v="0"/>
    <s v="Manutenção de caminhos vicinais e melhoramento de acessos"/>
    <s v="ORI"/>
    <x v="0"/>
    <m/>
    <x v="0"/>
    <x v="0"/>
    <x v="0"/>
    <x v="0"/>
    <x v="0"/>
    <x v="0"/>
    <x v="0"/>
    <x v="0"/>
    <x v="0"/>
    <x v="0"/>
    <x v="0"/>
    <s v="Manutenção de caminhos vicinais e melhoramento de acessos"/>
    <x v="0"/>
    <x v="0"/>
    <x v="0"/>
    <x v="0"/>
    <x v="1"/>
    <x v="0"/>
    <x v="0"/>
    <x v="0"/>
    <x v="0"/>
    <x v="0"/>
    <x v="0"/>
    <x v="0"/>
    <s v="Gratificação a favor do Sr. FRANCISCO LOPES DA SILVA, referente limpeza de caminho Galhão a Monte Galhão."/>
  </r>
  <r>
    <x v="0"/>
    <n v="0"/>
    <n v="0"/>
    <n v="0"/>
    <n v="5400"/>
    <x v="3064"/>
    <x v="0"/>
    <x v="0"/>
    <x v="0"/>
    <s v="01.25.05.12"/>
    <x v="2"/>
    <x v="2"/>
    <x v="2"/>
    <s v="Saúde"/>
    <s v="01.25.05"/>
    <s v="Saúde"/>
    <s v="01.25.05"/>
    <x v="3"/>
    <x v="0"/>
    <x v="1"/>
    <x v="2"/>
    <x v="0"/>
    <x v="1"/>
    <x v="0"/>
    <x v="0"/>
    <x v="1"/>
    <s v="2025-01-29"/>
    <x v="0"/>
    <n v="5400"/>
    <x v="0"/>
    <m/>
    <x v="0"/>
    <m/>
    <x v="71"/>
    <n v="100399700"/>
    <x v="0"/>
    <x v="0"/>
    <s v="Promoção e Inclusão Social"/>
    <s v="ORI"/>
    <x v="0"/>
    <m/>
    <x v="0"/>
    <x v="0"/>
    <x v="0"/>
    <x v="0"/>
    <x v="0"/>
    <x v="0"/>
    <x v="0"/>
    <x v="0"/>
    <x v="0"/>
    <x v="0"/>
    <x v="0"/>
    <s v="Promoção e Inclusão Social"/>
    <x v="0"/>
    <x v="0"/>
    <x v="0"/>
    <x v="0"/>
    <x v="1"/>
    <x v="0"/>
    <x v="0"/>
    <x v="0"/>
    <x v="0"/>
    <x v="0"/>
    <x v="0"/>
    <x v="0"/>
    <s v="Pagamento a favor de do Sr. VITAL GOMES GONÇALVES fisioterapeuta, referente subsidio de transporte para realização de fisioterapaia domiciliar dos doentes durante mês de Janeiro, confrome anexo."/>
  </r>
  <r>
    <x v="0"/>
    <n v="0"/>
    <n v="0"/>
    <n v="0"/>
    <n v="2000"/>
    <x v="3065"/>
    <x v="0"/>
    <x v="0"/>
    <x v="0"/>
    <s v="03.16.15"/>
    <x v="0"/>
    <x v="0"/>
    <x v="0"/>
    <s v="Direção Financeira"/>
    <s v="03.16.15"/>
    <s v="Direção Financeira"/>
    <s v="03.16.15"/>
    <x v="13"/>
    <x v="0"/>
    <x v="0"/>
    <x v="1"/>
    <x v="0"/>
    <x v="0"/>
    <x v="0"/>
    <x v="0"/>
    <x v="1"/>
    <s v="2025-01-31"/>
    <x v="0"/>
    <n v="2000"/>
    <x v="0"/>
    <m/>
    <x v="0"/>
    <m/>
    <x v="26"/>
    <n v="100474914"/>
    <x v="0"/>
    <x v="0"/>
    <s v="Direção Financeira"/>
    <s v="ORI"/>
    <x v="0"/>
    <m/>
    <x v="0"/>
    <x v="0"/>
    <x v="0"/>
    <x v="0"/>
    <x v="0"/>
    <x v="0"/>
    <x v="0"/>
    <x v="0"/>
    <x v="0"/>
    <x v="0"/>
    <x v="0"/>
    <s v="Direção Financeira"/>
    <x v="0"/>
    <x v="0"/>
    <x v="0"/>
    <x v="0"/>
    <x v="0"/>
    <x v="0"/>
    <x v="0"/>
    <x v="0"/>
    <x v="0"/>
    <x v="0"/>
    <x v="0"/>
    <x v="0"/>
    <s v="Pagamento a favor da Tesouraria Municipal referente a aquisição de combustível para as viaturas afetos aos serviços da CMSM, conforme anexo."/>
  </r>
  <r>
    <x v="0"/>
    <n v="0"/>
    <n v="0"/>
    <n v="0"/>
    <n v="14400"/>
    <x v="3066"/>
    <x v="0"/>
    <x v="0"/>
    <x v="0"/>
    <s v="03.16.15"/>
    <x v="0"/>
    <x v="0"/>
    <x v="0"/>
    <s v="Direção Financeira"/>
    <s v="03.16.15"/>
    <s v="Direção Financeira"/>
    <s v="03.16.15"/>
    <x v="41"/>
    <x v="0"/>
    <x v="0"/>
    <x v="0"/>
    <x v="0"/>
    <x v="0"/>
    <x v="0"/>
    <x v="0"/>
    <x v="1"/>
    <s v="2025-01-31"/>
    <x v="0"/>
    <n v="14400"/>
    <x v="0"/>
    <m/>
    <x v="0"/>
    <m/>
    <x v="423"/>
    <n v="100478025"/>
    <x v="0"/>
    <x v="0"/>
    <s v="Direção Financeira"/>
    <s v="ORI"/>
    <x v="0"/>
    <m/>
    <x v="0"/>
    <x v="0"/>
    <x v="0"/>
    <x v="0"/>
    <x v="0"/>
    <x v="0"/>
    <x v="0"/>
    <x v="0"/>
    <x v="0"/>
    <x v="0"/>
    <x v="0"/>
    <s v="Direção Financeira"/>
    <x v="0"/>
    <x v="0"/>
    <x v="0"/>
    <x v="0"/>
    <x v="0"/>
    <x v="0"/>
    <x v="0"/>
    <x v="0"/>
    <x v="0"/>
    <x v="0"/>
    <x v="0"/>
    <x v="0"/>
    <s v="Pagamento a favor de Eletro Luc - Prestacao Servico &amp; Comercio, serviço de reparação de computador, confrome anexo."/>
  </r>
  <r>
    <x v="0"/>
    <n v="0"/>
    <n v="0"/>
    <n v="0"/>
    <n v="85558"/>
    <x v="3067"/>
    <x v="0"/>
    <x v="1"/>
    <x v="0"/>
    <s v="03.03.10"/>
    <x v="15"/>
    <x v="0"/>
    <x v="5"/>
    <s v="Receitas Da Câmara"/>
    <s v="03.03.10"/>
    <s v="Receitas Da Câmara"/>
    <s v="03.03.10"/>
    <x v="64"/>
    <x v="0"/>
    <x v="4"/>
    <x v="9"/>
    <x v="0"/>
    <x v="0"/>
    <x v="2"/>
    <x v="0"/>
    <x v="1"/>
    <s v="2025-01-03"/>
    <x v="0"/>
    <n v="85558"/>
    <x v="0"/>
    <m/>
    <x v="0"/>
    <m/>
    <x v="26"/>
    <n v="100474914"/>
    <x v="0"/>
    <x v="0"/>
    <s v="Receitas Da Câmara"/>
    <s v="EXT"/>
    <x v="0"/>
    <s v="RDC"/>
    <x v="0"/>
    <x v="0"/>
    <x v="0"/>
    <x v="0"/>
    <x v="0"/>
    <x v="0"/>
    <x v="0"/>
    <x v="0"/>
    <x v="0"/>
    <x v="0"/>
    <x v="0"/>
    <s v="Receitas Da Câmara"/>
    <x v="0"/>
    <x v="0"/>
    <x v="0"/>
    <x v="0"/>
    <x v="0"/>
    <x v="0"/>
    <x v="0"/>
    <x v="0"/>
    <x v="0"/>
    <x v="0"/>
    <x v="0"/>
    <x v="0"/>
    <s v="Recebimento de ROC 1500003114RFB Câmara MSM, conforme anexo."/>
  </r>
  <r>
    <x v="0"/>
    <n v="0"/>
    <n v="0"/>
    <n v="0"/>
    <n v="200000"/>
    <x v="3068"/>
    <x v="0"/>
    <x v="0"/>
    <x v="0"/>
    <s v="03.16.15"/>
    <x v="0"/>
    <x v="0"/>
    <x v="0"/>
    <s v="Direção Financeira"/>
    <s v="03.16.15"/>
    <s v="Direção Financeira"/>
    <s v="03.16.15"/>
    <x v="13"/>
    <x v="0"/>
    <x v="0"/>
    <x v="1"/>
    <x v="0"/>
    <x v="0"/>
    <x v="0"/>
    <x v="0"/>
    <x v="0"/>
    <s v="2025-02-28"/>
    <x v="0"/>
    <n v="200000"/>
    <x v="0"/>
    <m/>
    <x v="0"/>
    <m/>
    <x v="32"/>
    <n v="100476920"/>
    <x v="0"/>
    <x v="0"/>
    <s v="Direção Financeira"/>
    <s v="ORI"/>
    <x v="0"/>
    <m/>
    <x v="0"/>
    <x v="0"/>
    <x v="0"/>
    <x v="0"/>
    <x v="0"/>
    <x v="0"/>
    <x v="0"/>
    <x v="0"/>
    <x v="0"/>
    <x v="0"/>
    <x v="0"/>
    <s v="Direção Financeira"/>
    <x v="0"/>
    <x v="0"/>
    <x v="0"/>
    <x v="0"/>
    <x v="0"/>
    <x v="0"/>
    <x v="0"/>
    <x v="0"/>
    <x v="0"/>
    <x v="0"/>
    <x v="0"/>
    <x v="0"/>
    <s v="Pagamento a favor de Felisberto Carvalho, pela compra de combustiveis destinadas as viaturas destinadas aos serviços da CMSM, conforme anexo."/>
  </r>
  <r>
    <x v="0"/>
    <n v="0"/>
    <n v="0"/>
    <n v="0"/>
    <n v="72500"/>
    <x v="3069"/>
    <x v="0"/>
    <x v="0"/>
    <x v="0"/>
    <s v="03.16.02"/>
    <x v="12"/>
    <x v="0"/>
    <x v="0"/>
    <s v="Gabinete do Presidente"/>
    <s v="03.16.02"/>
    <s v="Gabinete do Presidente"/>
    <s v="03.16.02"/>
    <x v="0"/>
    <x v="0"/>
    <x v="0"/>
    <x v="0"/>
    <x v="0"/>
    <x v="0"/>
    <x v="0"/>
    <x v="0"/>
    <x v="3"/>
    <s v="2025-05-22"/>
    <x v="1"/>
    <n v="72500"/>
    <x v="0"/>
    <m/>
    <x v="0"/>
    <m/>
    <x v="33"/>
    <n v="100444140"/>
    <x v="0"/>
    <x v="0"/>
    <s v="Gabinete do Presidente"/>
    <s v="ORI"/>
    <x v="0"/>
    <m/>
    <x v="0"/>
    <x v="0"/>
    <x v="0"/>
    <x v="0"/>
    <x v="0"/>
    <x v="0"/>
    <x v="0"/>
    <x v="0"/>
    <x v="0"/>
    <x v="0"/>
    <x v="0"/>
    <s v="Gabinete do Presidente"/>
    <x v="0"/>
    <x v="0"/>
    <x v="0"/>
    <x v="0"/>
    <x v="0"/>
    <x v="0"/>
    <x v="0"/>
    <x v="0"/>
    <x v="0"/>
    <x v="0"/>
    <x v="0"/>
    <x v="0"/>
    <s v="Ajuda de custo a favor do Sr. HERMÉNIO CELSO SILVA GOMES FERNANDES, pela sua deslocação canárias no dia 02 até 10 de maio de 2025, em missão de serviço, conforme anexo."/>
  </r>
  <r>
    <x v="0"/>
    <n v="0"/>
    <n v="0"/>
    <n v="0"/>
    <n v="750"/>
    <x v="3070"/>
    <x v="0"/>
    <x v="1"/>
    <x v="0"/>
    <s v="80.02.01"/>
    <x v="28"/>
    <x v="4"/>
    <x v="4"/>
    <s v="Retenções Iur"/>
    <s v="80.02.01"/>
    <s v="Retenções Iur"/>
    <s v="80.02.01"/>
    <x v="52"/>
    <x v="0"/>
    <x v="6"/>
    <x v="1"/>
    <x v="1"/>
    <x v="2"/>
    <x v="2"/>
    <x v="0"/>
    <x v="0"/>
    <s v="2025-02-06"/>
    <x v="0"/>
    <n v="750"/>
    <x v="0"/>
    <m/>
    <x v="0"/>
    <m/>
    <x v="9"/>
    <n v="100474696"/>
    <x v="0"/>
    <x v="0"/>
    <s v="Retenções Iur"/>
    <s v="ORI"/>
    <x v="0"/>
    <s v="RIUR"/>
    <x v="0"/>
    <x v="0"/>
    <x v="0"/>
    <x v="0"/>
    <x v="0"/>
    <x v="0"/>
    <x v="0"/>
    <x v="0"/>
    <x v="0"/>
    <x v="0"/>
    <x v="0"/>
    <s v="Retenções Iur"/>
    <x v="0"/>
    <x v="0"/>
    <x v="0"/>
    <x v="0"/>
    <x v="2"/>
    <x v="0"/>
    <x v="0"/>
    <x v="0"/>
    <x v="0"/>
    <x v="1"/>
    <x v="0"/>
    <x v="0"/>
    <s v="RETENCAO OT"/>
  </r>
  <r>
    <x v="0"/>
    <n v="0"/>
    <n v="0"/>
    <n v="0"/>
    <n v="3000"/>
    <x v="3071"/>
    <x v="0"/>
    <x v="0"/>
    <x v="0"/>
    <s v="01.25.01.13"/>
    <x v="30"/>
    <x v="2"/>
    <x v="2"/>
    <s v="Educação"/>
    <s v="01.25.01"/>
    <s v="Educação"/>
    <s v="01.25.01"/>
    <x v="4"/>
    <x v="0"/>
    <x v="2"/>
    <x v="3"/>
    <x v="0"/>
    <x v="1"/>
    <x v="0"/>
    <x v="0"/>
    <x v="4"/>
    <s v="2025-03-21"/>
    <x v="0"/>
    <n v="3000"/>
    <x v="0"/>
    <m/>
    <x v="0"/>
    <m/>
    <x v="424"/>
    <n v="100479900"/>
    <x v="0"/>
    <x v="0"/>
    <s v="Incentivo ao ensino básico e secundário"/>
    <s v="ORI"/>
    <x v="0"/>
    <s v="IEBS"/>
    <x v="0"/>
    <x v="0"/>
    <x v="0"/>
    <x v="0"/>
    <x v="0"/>
    <x v="0"/>
    <x v="0"/>
    <x v="0"/>
    <x v="0"/>
    <x v="0"/>
    <x v="0"/>
    <s v="Incentivo ao ensino básico e secundário"/>
    <x v="0"/>
    <x v="0"/>
    <x v="0"/>
    <x v="0"/>
    <x v="1"/>
    <x v="0"/>
    <x v="0"/>
    <x v="0"/>
    <x v="0"/>
    <x v="0"/>
    <x v="0"/>
    <x v="0"/>
    <s v="Apoio social a favor de Sheila Carine Furtado, para comparticipação nas atividades de francófonos, conforme anexo.  "/>
  </r>
  <r>
    <x v="0"/>
    <n v="0"/>
    <n v="0"/>
    <n v="0"/>
    <n v="1000"/>
    <x v="3072"/>
    <x v="0"/>
    <x v="0"/>
    <x v="0"/>
    <s v="03.16.15"/>
    <x v="0"/>
    <x v="0"/>
    <x v="0"/>
    <s v="Direção Financeira"/>
    <s v="03.16.15"/>
    <s v="Direção Financeira"/>
    <s v="03.16.15"/>
    <x v="0"/>
    <x v="0"/>
    <x v="0"/>
    <x v="0"/>
    <x v="0"/>
    <x v="0"/>
    <x v="0"/>
    <x v="0"/>
    <x v="4"/>
    <s v="2025-03-21"/>
    <x v="0"/>
    <n v="1000"/>
    <x v="0"/>
    <m/>
    <x v="0"/>
    <m/>
    <x v="68"/>
    <n v="100432269"/>
    <x v="0"/>
    <x v="0"/>
    <s v="Direção Financeira"/>
    <s v="ORI"/>
    <x v="0"/>
    <m/>
    <x v="0"/>
    <x v="0"/>
    <x v="0"/>
    <x v="0"/>
    <x v="0"/>
    <x v="0"/>
    <x v="0"/>
    <x v="0"/>
    <x v="0"/>
    <x v="0"/>
    <x v="0"/>
    <s v="Direção Financeira"/>
    <x v="0"/>
    <x v="0"/>
    <x v="0"/>
    <x v="0"/>
    <x v="0"/>
    <x v="0"/>
    <x v="0"/>
    <x v="0"/>
    <x v="0"/>
    <x v="0"/>
    <x v="0"/>
    <x v="0"/>
    <s v="Ajuda de custo a favor do Sr. HERCULANO PEREIRA FERNANDES, pela sua deslocação à cidade da Santa Cruz no dia 16 de março de 2025, em missão de serviço, conforme anexo."/>
  </r>
  <r>
    <x v="0"/>
    <n v="0"/>
    <n v="0"/>
    <n v="0"/>
    <n v="340800"/>
    <x v="3073"/>
    <x v="0"/>
    <x v="0"/>
    <x v="0"/>
    <s v="01.27.04.03"/>
    <x v="23"/>
    <x v="1"/>
    <x v="1"/>
    <s v="Infra-Estruturas e Transportes"/>
    <s v="01.27.04"/>
    <s v="Infra-Estruturas e Transportes"/>
    <s v="01.27.04"/>
    <x v="4"/>
    <x v="0"/>
    <x v="2"/>
    <x v="3"/>
    <x v="0"/>
    <x v="1"/>
    <x v="0"/>
    <x v="0"/>
    <x v="2"/>
    <s v="2025-04-08"/>
    <x v="1"/>
    <n v="340800"/>
    <x v="0"/>
    <m/>
    <x v="0"/>
    <m/>
    <x v="26"/>
    <n v="100474914"/>
    <x v="0"/>
    <x v="0"/>
    <s v="Plano de emergencia da epoca de chuvas"/>
    <s v="ORI"/>
    <x v="0"/>
    <m/>
    <x v="0"/>
    <x v="0"/>
    <x v="0"/>
    <x v="0"/>
    <x v="0"/>
    <x v="0"/>
    <x v="0"/>
    <x v="0"/>
    <x v="0"/>
    <x v="0"/>
    <x v="0"/>
    <s v="Plano de emergencia da epoca de chuvas"/>
    <x v="0"/>
    <x v="0"/>
    <x v="0"/>
    <x v="0"/>
    <x v="1"/>
    <x v="0"/>
    <x v="0"/>
    <x v="0"/>
    <x v="0"/>
    <x v="0"/>
    <x v="0"/>
    <x v="0"/>
    <s v="Pagamento a favor do Tesoureiro Municipal, referente as despesas com pessoal nos trabalho de reabilitação de estrada, São Domingos/Tabuleiro/Esp branco, conforme anexo.   "/>
  </r>
  <r>
    <x v="0"/>
    <n v="0"/>
    <n v="0"/>
    <n v="0"/>
    <n v="5000"/>
    <x v="3074"/>
    <x v="0"/>
    <x v="1"/>
    <x v="0"/>
    <s v="03.03.10"/>
    <x v="15"/>
    <x v="0"/>
    <x v="5"/>
    <s v="Receitas Da Câmara"/>
    <s v="03.03.10"/>
    <s v="Receitas Da Câmara"/>
    <s v="03.03.10"/>
    <x v="15"/>
    <x v="0"/>
    <x v="4"/>
    <x v="5"/>
    <x v="0"/>
    <x v="0"/>
    <x v="2"/>
    <x v="0"/>
    <x v="4"/>
    <s v="2025-03-03"/>
    <x v="0"/>
    <n v="5000"/>
    <x v="0"/>
    <m/>
    <x v="0"/>
    <m/>
    <x v="26"/>
    <n v="100474914"/>
    <x v="0"/>
    <x v="0"/>
    <s v="Receitas Da Câmara"/>
    <s v="EXT"/>
    <x v="0"/>
    <s v="RDC"/>
    <x v="0"/>
    <x v="0"/>
    <x v="0"/>
    <x v="0"/>
    <x v="0"/>
    <x v="0"/>
    <x v="0"/>
    <x v="0"/>
    <x v="0"/>
    <x v="0"/>
    <x v="0"/>
    <s v="Receitas Da Câmara"/>
    <x v="0"/>
    <x v="0"/>
    <x v="0"/>
    <x v="0"/>
    <x v="0"/>
    <x v="0"/>
    <x v="0"/>
    <x v="0"/>
    <x v="0"/>
    <x v="0"/>
    <x v="0"/>
    <x v="0"/>
    <s v="Recebimento de Alex Sanches Gomes, conforme anexo."/>
  </r>
  <r>
    <x v="0"/>
    <n v="0"/>
    <n v="0"/>
    <n v="0"/>
    <n v="1487"/>
    <x v="3075"/>
    <x v="0"/>
    <x v="0"/>
    <x v="0"/>
    <s v="01.25.05.09"/>
    <x v="14"/>
    <x v="2"/>
    <x v="2"/>
    <s v="Saúde"/>
    <s v="01.25.05"/>
    <s v="Saúde"/>
    <s v="01.25.05"/>
    <x v="3"/>
    <x v="0"/>
    <x v="1"/>
    <x v="2"/>
    <x v="0"/>
    <x v="1"/>
    <x v="0"/>
    <x v="0"/>
    <x v="3"/>
    <s v="2025-05-14"/>
    <x v="1"/>
    <n v="1487"/>
    <x v="0"/>
    <m/>
    <x v="0"/>
    <m/>
    <x v="46"/>
    <n v="100476294"/>
    <x v="0"/>
    <x v="0"/>
    <s v="Apoio a Consultas de Especialidade e Medicamentos"/>
    <s v="ORI"/>
    <x v="0"/>
    <s v="ACE"/>
    <x v="0"/>
    <x v="0"/>
    <x v="0"/>
    <x v="0"/>
    <x v="0"/>
    <x v="0"/>
    <x v="0"/>
    <x v="0"/>
    <x v="0"/>
    <x v="0"/>
    <x v="0"/>
    <s v="Apoio a Consultas de Especialidade e Medicamentos"/>
    <x v="0"/>
    <x v="0"/>
    <x v="0"/>
    <x v="0"/>
    <x v="1"/>
    <x v="0"/>
    <x v="0"/>
    <x v="0"/>
    <x v="0"/>
    <x v="0"/>
    <x v="0"/>
    <x v="0"/>
    <s v="Pagamento a favor de Farmacia Calheta São Miguel , referente apoio social para aquisição de medicamentos da Sra. Antónia Lopes Carvalho, conforme anexo.  "/>
  </r>
  <r>
    <x v="1"/>
    <n v="0"/>
    <n v="0"/>
    <n v="0"/>
    <n v="7882"/>
    <x v="3076"/>
    <x v="0"/>
    <x v="0"/>
    <x v="0"/>
    <s v="01.27.07.15"/>
    <x v="18"/>
    <x v="1"/>
    <x v="1"/>
    <s v="Requalificação Urbana e Habitação 2"/>
    <s v="01.27.07"/>
    <s v="Requalificação Urbana e Habitação 2"/>
    <s v="01.27.07"/>
    <x v="2"/>
    <x v="0"/>
    <x v="0"/>
    <x v="1"/>
    <x v="0"/>
    <x v="1"/>
    <x v="1"/>
    <x v="0"/>
    <x v="3"/>
    <s v="2025-05-01"/>
    <x v="1"/>
    <n v="7882"/>
    <x v="0"/>
    <m/>
    <x v="0"/>
    <m/>
    <x v="9"/>
    <n v="100474696"/>
    <x v="0"/>
    <x v="1"/>
    <s v="Requalificação urbana e ambiental de Achada Pizarra a Manguinho"/>
    <s v="ORI"/>
    <x v="0"/>
    <s v="RUH"/>
    <x v="0"/>
    <x v="0"/>
    <x v="0"/>
    <x v="0"/>
    <x v="0"/>
    <x v="0"/>
    <x v="0"/>
    <x v="0"/>
    <x v="0"/>
    <x v="0"/>
    <x v="0"/>
    <s v="Requalificação urbana e ambiental de Achada Pizarra a Manguinho"/>
    <x v="0"/>
    <x v="0"/>
    <x v="0"/>
    <x v="0"/>
    <x v="1"/>
    <x v="0"/>
    <x v="0"/>
    <x v="0"/>
    <x v="0"/>
    <x v="0"/>
    <x v="1"/>
    <x v="0"/>
    <s v="Pagamento referente a uma parte de serviço de calcetamento de (618.192m2), no âmbito dos trabalhos da requalificação urbana e ambiental de Achada Pizarra, conforme anexo.   Alterar Descrição do Cabimento"/>
  </r>
  <r>
    <x v="1"/>
    <n v="0"/>
    <n v="0"/>
    <n v="0"/>
    <n v="44664"/>
    <x v="3076"/>
    <x v="0"/>
    <x v="0"/>
    <x v="0"/>
    <s v="01.27.07.15"/>
    <x v="18"/>
    <x v="1"/>
    <x v="1"/>
    <s v="Requalificação Urbana e Habitação 2"/>
    <s v="01.27.07"/>
    <s v="Requalificação Urbana e Habitação 2"/>
    <s v="01.27.07"/>
    <x v="2"/>
    <x v="0"/>
    <x v="0"/>
    <x v="1"/>
    <x v="0"/>
    <x v="1"/>
    <x v="1"/>
    <x v="0"/>
    <x v="3"/>
    <s v="2025-05-01"/>
    <x v="1"/>
    <n v="44664"/>
    <x v="0"/>
    <m/>
    <x v="0"/>
    <m/>
    <x v="271"/>
    <n v="100476015"/>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referente a uma parte de serviço de calcetamento de (618.192m2), no âmbito dos trabalhos da requalificação urbana e ambiental de Achada Pizarra, conforme anexo.   Alterar Descrição do Cabimento"/>
  </r>
  <r>
    <x v="0"/>
    <n v="0"/>
    <n v="0"/>
    <n v="0"/>
    <n v="703"/>
    <x v="3077"/>
    <x v="0"/>
    <x v="0"/>
    <x v="0"/>
    <s v="03.16.24"/>
    <x v="49"/>
    <x v="0"/>
    <x v="0"/>
    <s v="Direcao da Familia, Inclusão, Género e Saúde"/>
    <s v="03.16.24"/>
    <s v="Direcao da Familia, Inclusão, Género e Saúde"/>
    <s v="03.16.24"/>
    <x v="46"/>
    <x v="0"/>
    <x v="0"/>
    <x v="1"/>
    <x v="0"/>
    <x v="0"/>
    <x v="0"/>
    <x v="0"/>
    <x v="3"/>
    <s v="2025-05-26"/>
    <x v="1"/>
    <n v="703"/>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5-2025"/>
  </r>
  <r>
    <x v="0"/>
    <n v="0"/>
    <n v="0"/>
    <n v="0"/>
    <n v="7286"/>
    <x v="3077"/>
    <x v="0"/>
    <x v="0"/>
    <x v="0"/>
    <s v="03.16.24"/>
    <x v="49"/>
    <x v="0"/>
    <x v="0"/>
    <s v="Direcao da Familia, Inclusão, Género e Saúde"/>
    <s v="03.16.24"/>
    <s v="Direcao da Familia, Inclusão, Género e Saúde"/>
    <s v="03.16.24"/>
    <x v="42"/>
    <x v="0"/>
    <x v="0"/>
    <x v="1"/>
    <x v="1"/>
    <x v="0"/>
    <x v="0"/>
    <x v="0"/>
    <x v="3"/>
    <s v="2025-05-26"/>
    <x v="1"/>
    <n v="7286"/>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5-2025"/>
  </r>
  <r>
    <x v="0"/>
    <n v="0"/>
    <n v="0"/>
    <n v="0"/>
    <n v="21070"/>
    <x v="3077"/>
    <x v="0"/>
    <x v="0"/>
    <x v="0"/>
    <s v="03.16.24"/>
    <x v="49"/>
    <x v="0"/>
    <x v="0"/>
    <s v="Direcao da Familia, Inclusão, Género e Saúde"/>
    <s v="03.16.24"/>
    <s v="Direcao da Familia, Inclusão, Género e Saúde"/>
    <s v="03.16.24"/>
    <x v="47"/>
    <x v="0"/>
    <x v="0"/>
    <x v="1"/>
    <x v="1"/>
    <x v="0"/>
    <x v="0"/>
    <x v="0"/>
    <x v="3"/>
    <s v="2025-05-26"/>
    <x v="1"/>
    <n v="21070"/>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5-2025"/>
  </r>
  <r>
    <x v="0"/>
    <n v="0"/>
    <n v="0"/>
    <n v="0"/>
    <n v="4"/>
    <x v="3077"/>
    <x v="0"/>
    <x v="0"/>
    <x v="0"/>
    <s v="03.16.24"/>
    <x v="49"/>
    <x v="0"/>
    <x v="0"/>
    <s v="Direcao da Familia, Inclusão, Género e Saúde"/>
    <s v="03.16.24"/>
    <s v="Direcao da Familia, Inclusão, Género e Saúde"/>
    <s v="03.16.24"/>
    <x v="46"/>
    <x v="0"/>
    <x v="0"/>
    <x v="1"/>
    <x v="0"/>
    <x v="0"/>
    <x v="0"/>
    <x v="0"/>
    <x v="3"/>
    <s v="2025-05-26"/>
    <x v="1"/>
    <n v="4"/>
    <x v="0"/>
    <m/>
    <x v="0"/>
    <m/>
    <x v="103"/>
    <n v="100474707"/>
    <x v="0"/>
    <x v="4"/>
    <s v="Direcao da Familia, Inclusão, Género e Saúde"/>
    <s v="ORI"/>
    <x v="0"/>
    <m/>
    <x v="0"/>
    <x v="0"/>
    <x v="0"/>
    <x v="0"/>
    <x v="0"/>
    <x v="0"/>
    <x v="0"/>
    <x v="0"/>
    <x v="0"/>
    <x v="0"/>
    <x v="0"/>
    <s v="Direcao da Familia, Inclusão, Género e Saúde"/>
    <x v="0"/>
    <x v="0"/>
    <x v="0"/>
    <x v="0"/>
    <x v="0"/>
    <x v="0"/>
    <x v="0"/>
    <x v="0"/>
    <x v="0"/>
    <x v="0"/>
    <x v="4"/>
    <x v="0"/>
    <s v="Pagamento de salário referente a 05-2025"/>
  </r>
  <r>
    <x v="0"/>
    <n v="0"/>
    <n v="0"/>
    <n v="0"/>
    <n v="47"/>
    <x v="3077"/>
    <x v="0"/>
    <x v="0"/>
    <x v="0"/>
    <s v="03.16.24"/>
    <x v="49"/>
    <x v="0"/>
    <x v="0"/>
    <s v="Direcao da Familia, Inclusão, Género e Saúde"/>
    <s v="03.16.24"/>
    <s v="Direcao da Familia, Inclusão, Género e Saúde"/>
    <s v="03.16.24"/>
    <x v="42"/>
    <x v="0"/>
    <x v="0"/>
    <x v="1"/>
    <x v="1"/>
    <x v="0"/>
    <x v="0"/>
    <x v="0"/>
    <x v="3"/>
    <s v="2025-05-26"/>
    <x v="1"/>
    <n v="47"/>
    <x v="0"/>
    <m/>
    <x v="0"/>
    <m/>
    <x v="103"/>
    <n v="100474707"/>
    <x v="0"/>
    <x v="4"/>
    <s v="Direcao da Familia, Inclusão, Género e Saúde"/>
    <s v="ORI"/>
    <x v="0"/>
    <m/>
    <x v="0"/>
    <x v="0"/>
    <x v="0"/>
    <x v="0"/>
    <x v="0"/>
    <x v="0"/>
    <x v="0"/>
    <x v="0"/>
    <x v="0"/>
    <x v="0"/>
    <x v="0"/>
    <s v="Direcao da Familia, Inclusão, Género e Saúde"/>
    <x v="0"/>
    <x v="0"/>
    <x v="0"/>
    <x v="0"/>
    <x v="0"/>
    <x v="0"/>
    <x v="0"/>
    <x v="0"/>
    <x v="0"/>
    <x v="0"/>
    <x v="4"/>
    <x v="0"/>
    <s v="Pagamento de salário referente a 05-2025"/>
  </r>
  <r>
    <x v="0"/>
    <n v="0"/>
    <n v="0"/>
    <n v="0"/>
    <n v="139"/>
    <x v="3077"/>
    <x v="0"/>
    <x v="0"/>
    <x v="0"/>
    <s v="03.16.24"/>
    <x v="49"/>
    <x v="0"/>
    <x v="0"/>
    <s v="Direcao da Familia, Inclusão, Género e Saúde"/>
    <s v="03.16.24"/>
    <s v="Direcao da Familia, Inclusão, Género e Saúde"/>
    <s v="03.16.24"/>
    <x v="47"/>
    <x v="0"/>
    <x v="0"/>
    <x v="1"/>
    <x v="1"/>
    <x v="0"/>
    <x v="0"/>
    <x v="0"/>
    <x v="3"/>
    <s v="2025-05-26"/>
    <x v="1"/>
    <n v="139"/>
    <x v="0"/>
    <m/>
    <x v="0"/>
    <m/>
    <x v="103"/>
    <n v="100474707"/>
    <x v="0"/>
    <x v="4"/>
    <s v="Direcao da Familia, Inclusão, Género e Saúde"/>
    <s v="ORI"/>
    <x v="0"/>
    <m/>
    <x v="0"/>
    <x v="0"/>
    <x v="0"/>
    <x v="0"/>
    <x v="0"/>
    <x v="0"/>
    <x v="0"/>
    <x v="0"/>
    <x v="0"/>
    <x v="0"/>
    <x v="0"/>
    <s v="Direcao da Familia, Inclusão, Género e Saúde"/>
    <x v="0"/>
    <x v="0"/>
    <x v="0"/>
    <x v="0"/>
    <x v="0"/>
    <x v="0"/>
    <x v="0"/>
    <x v="0"/>
    <x v="0"/>
    <x v="0"/>
    <x v="4"/>
    <x v="0"/>
    <s v="Pagamento de salário referente a 05-2025"/>
  </r>
  <r>
    <x v="0"/>
    <n v="0"/>
    <n v="0"/>
    <n v="0"/>
    <n v="858"/>
    <x v="3077"/>
    <x v="0"/>
    <x v="0"/>
    <x v="0"/>
    <s v="03.16.24"/>
    <x v="49"/>
    <x v="0"/>
    <x v="0"/>
    <s v="Direcao da Familia, Inclusão, Género e Saúde"/>
    <s v="03.16.24"/>
    <s v="Direcao da Familia, Inclusão, Género e Saúde"/>
    <s v="03.16.24"/>
    <x v="46"/>
    <x v="0"/>
    <x v="0"/>
    <x v="1"/>
    <x v="0"/>
    <x v="0"/>
    <x v="0"/>
    <x v="0"/>
    <x v="3"/>
    <s v="2025-05-26"/>
    <x v="1"/>
    <n v="858"/>
    <x v="0"/>
    <m/>
    <x v="0"/>
    <m/>
    <x v="89"/>
    <n v="100474706"/>
    <x v="0"/>
    <x v="5"/>
    <s v="Direcao da Familia, Inclusão, Género e Saúde"/>
    <s v="ORI"/>
    <x v="0"/>
    <m/>
    <x v="0"/>
    <x v="0"/>
    <x v="0"/>
    <x v="0"/>
    <x v="0"/>
    <x v="0"/>
    <x v="0"/>
    <x v="0"/>
    <x v="0"/>
    <x v="0"/>
    <x v="0"/>
    <s v="Direcao da Familia, Inclusão, Género e Saúde"/>
    <x v="0"/>
    <x v="0"/>
    <x v="0"/>
    <x v="0"/>
    <x v="0"/>
    <x v="0"/>
    <x v="0"/>
    <x v="0"/>
    <x v="0"/>
    <x v="0"/>
    <x v="5"/>
    <x v="0"/>
    <s v="Pagamento de salário referente a 05-2025"/>
  </r>
  <r>
    <x v="0"/>
    <n v="0"/>
    <n v="0"/>
    <n v="0"/>
    <n v="8899"/>
    <x v="3077"/>
    <x v="0"/>
    <x v="0"/>
    <x v="0"/>
    <s v="03.16.24"/>
    <x v="49"/>
    <x v="0"/>
    <x v="0"/>
    <s v="Direcao da Familia, Inclusão, Género e Saúde"/>
    <s v="03.16.24"/>
    <s v="Direcao da Familia, Inclusão, Género e Saúde"/>
    <s v="03.16.24"/>
    <x v="42"/>
    <x v="0"/>
    <x v="0"/>
    <x v="1"/>
    <x v="1"/>
    <x v="0"/>
    <x v="0"/>
    <x v="0"/>
    <x v="3"/>
    <s v="2025-05-26"/>
    <x v="1"/>
    <n v="8899"/>
    <x v="0"/>
    <m/>
    <x v="0"/>
    <m/>
    <x v="89"/>
    <n v="100474706"/>
    <x v="0"/>
    <x v="5"/>
    <s v="Direcao da Familia, Inclusão, Género e Saúde"/>
    <s v="ORI"/>
    <x v="0"/>
    <m/>
    <x v="0"/>
    <x v="0"/>
    <x v="0"/>
    <x v="0"/>
    <x v="0"/>
    <x v="0"/>
    <x v="0"/>
    <x v="0"/>
    <x v="0"/>
    <x v="0"/>
    <x v="0"/>
    <s v="Direcao da Familia, Inclusão, Género e Saúde"/>
    <x v="0"/>
    <x v="0"/>
    <x v="0"/>
    <x v="0"/>
    <x v="0"/>
    <x v="0"/>
    <x v="0"/>
    <x v="0"/>
    <x v="0"/>
    <x v="0"/>
    <x v="5"/>
    <x v="0"/>
    <s v="Pagamento de salário referente a 05-2025"/>
  </r>
  <r>
    <x v="0"/>
    <n v="0"/>
    <n v="0"/>
    <n v="0"/>
    <n v="25736"/>
    <x v="3077"/>
    <x v="0"/>
    <x v="0"/>
    <x v="0"/>
    <s v="03.16.24"/>
    <x v="49"/>
    <x v="0"/>
    <x v="0"/>
    <s v="Direcao da Familia, Inclusão, Género e Saúde"/>
    <s v="03.16.24"/>
    <s v="Direcao da Familia, Inclusão, Género e Saúde"/>
    <s v="03.16.24"/>
    <x v="47"/>
    <x v="0"/>
    <x v="0"/>
    <x v="1"/>
    <x v="1"/>
    <x v="0"/>
    <x v="0"/>
    <x v="0"/>
    <x v="3"/>
    <s v="2025-05-26"/>
    <x v="1"/>
    <n v="25736"/>
    <x v="0"/>
    <m/>
    <x v="0"/>
    <m/>
    <x v="89"/>
    <n v="100474706"/>
    <x v="0"/>
    <x v="5"/>
    <s v="Direcao da Familia, Inclusão, Género e Saúde"/>
    <s v="ORI"/>
    <x v="0"/>
    <m/>
    <x v="0"/>
    <x v="0"/>
    <x v="0"/>
    <x v="0"/>
    <x v="0"/>
    <x v="0"/>
    <x v="0"/>
    <x v="0"/>
    <x v="0"/>
    <x v="0"/>
    <x v="0"/>
    <s v="Direcao da Familia, Inclusão, Género e Saúde"/>
    <x v="0"/>
    <x v="0"/>
    <x v="0"/>
    <x v="0"/>
    <x v="0"/>
    <x v="0"/>
    <x v="0"/>
    <x v="0"/>
    <x v="0"/>
    <x v="0"/>
    <x v="5"/>
    <x v="0"/>
    <s v="Pagamento de salário referente a 05-2025"/>
  </r>
  <r>
    <x v="0"/>
    <n v="0"/>
    <n v="0"/>
    <n v="0"/>
    <n v="9435"/>
    <x v="3077"/>
    <x v="0"/>
    <x v="0"/>
    <x v="0"/>
    <s v="03.16.24"/>
    <x v="49"/>
    <x v="0"/>
    <x v="0"/>
    <s v="Direcao da Familia, Inclusão, Género e Saúde"/>
    <s v="03.16.24"/>
    <s v="Direcao da Familia, Inclusão, Género e Saúde"/>
    <s v="03.16.24"/>
    <x v="46"/>
    <x v="0"/>
    <x v="0"/>
    <x v="1"/>
    <x v="0"/>
    <x v="0"/>
    <x v="0"/>
    <x v="0"/>
    <x v="3"/>
    <s v="2025-05-26"/>
    <x v="1"/>
    <n v="9435"/>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05-2025"/>
  </r>
  <r>
    <x v="0"/>
    <n v="0"/>
    <n v="0"/>
    <n v="0"/>
    <n v="97768"/>
    <x v="3077"/>
    <x v="0"/>
    <x v="0"/>
    <x v="0"/>
    <s v="03.16.24"/>
    <x v="49"/>
    <x v="0"/>
    <x v="0"/>
    <s v="Direcao da Familia, Inclusão, Género e Saúde"/>
    <s v="03.16.24"/>
    <s v="Direcao da Familia, Inclusão, Género e Saúde"/>
    <s v="03.16.24"/>
    <x v="42"/>
    <x v="0"/>
    <x v="0"/>
    <x v="1"/>
    <x v="1"/>
    <x v="0"/>
    <x v="0"/>
    <x v="0"/>
    <x v="3"/>
    <s v="2025-05-26"/>
    <x v="1"/>
    <n v="97768"/>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05-2025"/>
  </r>
  <r>
    <x v="0"/>
    <n v="0"/>
    <n v="0"/>
    <n v="0"/>
    <n v="282717"/>
    <x v="3077"/>
    <x v="0"/>
    <x v="0"/>
    <x v="0"/>
    <s v="03.16.24"/>
    <x v="49"/>
    <x v="0"/>
    <x v="0"/>
    <s v="Direcao da Familia, Inclusão, Género e Saúde"/>
    <s v="03.16.24"/>
    <s v="Direcao da Familia, Inclusão, Género e Saúde"/>
    <s v="03.16.24"/>
    <x v="47"/>
    <x v="0"/>
    <x v="0"/>
    <x v="1"/>
    <x v="1"/>
    <x v="0"/>
    <x v="0"/>
    <x v="0"/>
    <x v="3"/>
    <s v="2025-05-26"/>
    <x v="1"/>
    <n v="282717"/>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05-2025"/>
  </r>
  <r>
    <x v="0"/>
    <n v="0"/>
    <n v="0"/>
    <n v="0"/>
    <n v="900"/>
    <x v="3078"/>
    <x v="0"/>
    <x v="0"/>
    <x v="0"/>
    <s v="01.27.02.11"/>
    <x v="11"/>
    <x v="1"/>
    <x v="1"/>
    <s v="Saneamento básico"/>
    <s v="01.27.02"/>
    <s v="Saneamento básico"/>
    <s v="01.27.02"/>
    <x v="4"/>
    <x v="0"/>
    <x v="2"/>
    <x v="3"/>
    <x v="0"/>
    <x v="1"/>
    <x v="0"/>
    <x v="0"/>
    <x v="5"/>
    <s v="2025-06-10"/>
    <x v="1"/>
    <n v="900"/>
    <x v="0"/>
    <m/>
    <x v="0"/>
    <m/>
    <x v="9"/>
    <n v="100474696"/>
    <x v="0"/>
    <x v="1"/>
    <s v="Reforço do saneamento básico"/>
    <s v="ORI"/>
    <x v="0"/>
    <m/>
    <x v="0"/>
    <x v="0"/>
    <x v="0"/>
    <x v="0"/>
    <x v="0"/>
    <x v="0"/>
    <x v="0"/>
    <x v="0"/>
    <x v="0"/>
    <x v="0"/>
    <x v="0"/>
    <s v="Reforço do saneamento básico"/>
    <x v="0"/>
    <x v="0"/>
    <x v="0"/>
    <x v="0"/>
    <x v="1"/>
    <x v="0"/>
    <x v="0"/>
    <x v="0"/>
    <x v="0"/>
    <x v="0"/>
    <x v="1"/>
    <x v="0"/>
    <s v="Pagamento a favor do Sr. Antonio Pedro Varela Martins, referente a prestação de serviço de mão de obra, no âmbito dos trabalhos da limpeza da via de acesso em Ribeireta-Tcham de Gambia, conforme anexo."/>
  </r>
  <r>
    <x v="0"/>
    <n v="0"/>
    <n v="0"/>
    <n v="0"/>
    <n v="5100"/>
    <x v="3078"/>
    <x v="0"/>
    <x v="0"/>
    <x v="0"/>
    <s v="01.27.02.11"/>
    <x v="11"/>
    <x v="1"/>
    <x v="1"/>
    <s v="Saneamento básico"/>
    <s v="01.27.02"/>
    <s v="Saneamento básico"/>
    <s v="01.27.02"/>
    <x v="4"/>
    <x v="0"/>
    <x v="2"/>
    <x v="3"/>
    <x v="0"/>
    <x v="1"/>
    <x v="0"/>
    <x v="0"/>
    <x v="5"/>
    <s v="2025-06-10"/>
    <x v="1"/>
    <n v="5100"/>
    <x v="0"/>
    <m/>
    <x v="0"/>
    <m/>
    <x v="425"/>
    <n v="100476588"/>
    <x v="0"/>
    <x v="0"/>
    <s v="Reforço do saneamento básico"/>
    <s v="ORI"/>
    <x v="0"/>
    <m/>
    <x v="0"/>
    <x v="0"/>
    <x v="0"/>
    <x v="0"/>
    <x v="0"/>
    <x v="0"/>
    <x v="0"/>
    <x v="0"/>
    <x v="0"/>
    <x v="0"/>
    <x v="0"/>
    <s v="Reforço do saneamento básico"/>
    <x v="0"/>
    <x v="0"/>
    <x v="0"/>
    <x v="0"/>
    <x v="1"/>
    <x v="0"/>
    <x v="0"/>
    <x v="0"/>
    <x v="0"/>
    <x v="0"/>
    <x v="0"/>
    <x v="0"/>
    <s v="Pagamento a favor do Sr. Antonio Pedro Varela Martins, referente a prestação de serviço de mão de obra, no âmbito dos trabalhos da limpeza da via de acesso em Ribeireta-Tcham de Gambia, conforme anexo."/>
  </r>
  <r>
    <x v="1"/>
    <n v="0"/>
    <n v="0"/>
    <n v="0"/>
    <n v="2061622"/>
    <x v="3079"/>
    <x v="0"/>
    <x v="0"/>
    <x v="0"/>
    <s v="03.16.15"/>
    <x v="0"/>
    <x v="0"/>
    <x v="0"/>
    <s v="Direção Financeira"/>
    <s v="03.16.15"/>
    <s v="Direção Financeira"/>
    <s v="03.16.15"/>
    <x v="67"/>
    <x v="0"/>
    <x v="0"/>
    <x v="1"/>
    <x v="0"/>
    <x v="0"/>
    <x v="1"/>
    <x v="0"/>
    <x v="3"/>
    <s v="2025-05-30"/>
    <x v="1"/>
    <n v="2061622"/>
    <x v="0"/>
    <m/>
    <x v="0"/>
    <m/>
    <x v="26"/>
    <n v="100474914"/>
    <x v="0"/>
    <x v="0"/>
    <s v="Direção Financeira"/>
    <s v="ORI"/>
    <x v="0"/>
    <m/>
    <x v="0"/>
    <x v="0"/>
    <x v="0"/>
    <x v="0"/>
    <x v="0"/>
    <x v="0"/>
    <x v="0"/>
    <x v="0"/>
    <x v="0"/>
    <x v="0"/>
    <x v="0"/>
    <s v="Direção Financeira"/>
    <x v="0"/>
    <x v="0"/>
    <x v="0"/>
    <x v="0"/>
    <x v="0"/>
    <x v="0"/>
    <x v="0"/>
    <x v="1"/>
    <x v="0"/>
    <x v="0"/>
    <x v="0"/>
    <x v="0"/>
    <s v="Amortização de empréstimos obtidos maio 2025."/>
  </r>
  <r>
    <x v="0"/>
    <n v="0"/>
    <n v="0"/>
    <n v="0"/>
    <n v="50000"/>
    <x v="3080"/>
    <x v="0"/>
    <x v="0"/>
    <x v="0"/>
    <s v="01.27.02.11"/>
    <x v="11"/>
    <x v="1"/>
    <x v="1"/>
    <s v="Saneamento básico"/>
    <s v="01.27.02"/>
    <s v="Saneamento básico"/>
    <s v="01.27.02"/>
    <x v="4"/>
    <x v="0"/>
    <x v="2"/>
    <x v="3"/>
    <x v="0"/>
    <x v="1"/>
    <x v="0"/>
    <x v="0"/>
    <x v="5"/>
    <s v="2025-06-20"/>
    <x v="1"/>
    <n v="50000"/>
    <x v="0"/>
    <m/>
    <x v="0"/>
    <m/>
    <x v="426"/>
    <n v="100479735"/>
    <x v="0"/>
    <x v="0"/>
    <s v="Reforço do saneamento básico"/>
    <s v="ORI"/>
    <x v="0"/>
    <m/>
    <x v="0"/>
    <x v="0"/>
    <x v="0"/>
    <x v="0"/>
    <x v="0"/>
    <x v="0"/>
    <x v="0"/>
    <x v="0"/>
    <x v="0"/>
    <x v="0"/>
    <x v="0"/>
    <s v="Reforço do saneamento básico"/>
    <x v="0"/>
    <x v="0"/>
    <x v="0"/>
    <x v="0"/>
    <x v="1"/>
    <x v="0"/>
    <x v="0"/>
    <x v="0"/>
    <x v="0"/>
    <x v="0"/>
    <x v="0"/>
    <x v="0"/>
    <s v="Pagamento referente ao aluguer de equipamento e manutenção de casa de banho moveis, no âmbito da realização do festival de cinza, conforme anexo."/>
  </r>
  <r>
    <x v="0"/>
    <n v="0"/>
    <n v="0"/>
    <n v="0"/>
    <n v="2800"/>
    <x v="3081"/>
    <x v="0"/>
    <x v="0"/>
    <x v="0"/>
    <s v="03.16.15"/>
    <x v="0"/>
    <x v="0"/>
    <x v="0"/>
    <s v="Direção Financeira"/>
    <s v="03.16.15"/>
    <s v="Direção Financeira"/>
    <s v="03.16.15"/>
    <x v="0"/>
    <x v="0"/>
    <x v="0"/>
    <x v="0"/>
    <x v="0"/>
    <x v="0"/>
    <x v="0"/>
    <x v="0"/>
    <x v="6"/>
    <s v="2025-07-21"/>
    <x v="2"/>
    <n v="2800"/>
    <x v="0"/>
    <m/>
    <x v="0"/>
    <m/>
    <x v="154"/>
    <n v="100476250"/>
    <x v="0"/>
    <x v="0"/>
    <s v="Direção Financeira"/>
    <s v="ORI"/>
    <x v="0"/>
    <m/>
    <x v="0"/>
    <x v="0"/>
    <x v="0"/>
    <x v="0"/>
    <x v="0"/>
    <x v="0"/>
    <x v="0"/>
    <x v="0"/>
    <x v="0"/>
    <x v="0"/>
    <x v="0"/>
    <s v="Direção Financeira"/>
    <x v="0"/>
    <x v="0"/>
    <x v="0"/>
    <x v="0"/>
    <x v="0"/>
    <x v="0"/>
    <x v="0"/>
    <x v="0"/>
    <x v="0"/>
    <x v="0"/>
    <x v="0"/>
    <x v="0"/>
    <s v="Ajuda de custo a favor do Sr. Manuel Naturino Da Rosa Martins pela sua deslocação para Praia em missão de serviço, conforme anexo."/>
  </r>
  <r>
    <x v="0"/>
    <n v="0"/>
    <n v="0"/>
    <n v="0"/>
    <n v="10834"/>
    <x v="3082"/>
    <x v="0"/>
    <x v="0"/>
    <x v="0"/>
    <s v="03.16.30"/>
    <x v="40"/>
    <x v="0"/>
    <x v="0"/>
    <s v="Gabinete de Relações Externas"/>
    <s v="03.16.30"/>
    <s v="Gabinete de Relações Externas"/>
    <s v="03.16.30"/>
    <x v="42"/>
    <x v="0"/>
    <x v="0"/>
    <x v="1"/>
    <x v="1"/>
    <x v="0"/>
    <x v="0"/>
    <x v="0"/>
    <x v="6"/>
    <s v="2025-07-23"/>
    <x v="2"/>
    <n v="10834"/>
    <x v="0"/>
    <m/>
    <x v="0"/>
    <m/>
    <x v="9"/>
    <n v="100474696"/>
    <x v="0"/>
    <x v="1"/>
    <s v="Gabinete de Relações Externas"/>
    <s v="ORI"/>
    <x v="0"/>
    <s v="GRE"/>
    <x v="0"/>
    <x v="0"/>
    <x v="0"/>
    <x v="0"/>
    <x v="0"/>
    <x v="0"/>
    <x v="0"/>
    <x v="0"/>
    <x v="0"/>
    <x v="0"/>
    <x v="0"/>
    <s v="Gabinete de Relações Externas"/>
    <x v="0"/>
    <x v="0"/>
    <x v="0"/>
    <x v="0"/>
    <x v="0"/>
    <x v="0"/>
    <x v="0"/>
    <x v="0"/>
    <x v="0"/>
    <x v="0"/>
    <x v="1"/>
    <x v="0"/>
    <s v="Pagamento de salário referente a 07-2025"/>
  </r>
  <r>
    <x v="0"/>
    <n v="0"/>
    <n v="0"/>
    <n v="0"/>
    <n v="8213"/>
    <x v="3082"/>
    <x v="0"/>
    <x v="0"/>
    <x v="0"/>
    <s v="03.16.30"/>
    <x v="40"/>
    <x v="0"/>
    <x v="0"/>
    <s v="Gabinete de Relações Externas"/>
    <s v="03.16.30"/>
    <s v="Gabinete de Relações Externas"/>
    <s v="03.16.30"/>
    <x v="42"/>
    <x v="0"/>
    <x v="0"/>
    <x v="1"/>
    <x v="1"/>
    <x v="0"/>
    <x v="0"/>
    <x v="0"/>
    <x v="6"/>
    <s v="2025-07-23"/>
    <x v="2"/>
    <n v="8213"/>
    <x v="0"/>
    <m/>
    <x v="0"/>
    <m/>
    <x v="89"/>
    <n v="100474706"/>
    <x v="0"/>
    <x v="5"/>
    <s v="Gabinete de Relações Externas"/>
    <s v="ORI"/>
    <x v="0"/>
    <s v="GRE"/>
    <x v="0"/>
    <x v="0"/>
    <x v="0"/>
    <x v="0"/>
    <x v="0"/>
    <x v="0"/>
    <x v="0"/>
    <x v="0"/>
    <x v="0"/>
    <x v="0"/>
    <x v="0"/>
    <s v="Gabinete de Relações Externas"/>
    <x v="0"/>
    <x v="0"/>
    <x v="0"/>
    <x v="0"/>
    <x v="0"/>
    <x v="0"/>
    <x v="0"/>
    <x v="0"/>
    <x v="0"/>
    <x v="0"/>
    <x v="5"/>
    <x v="0"/>
    <s v="Pagamento de salário referente a 07-2025"/>
  </r>
  <r>
    <x v="0"/>
    <n v="0"/>
    <n v="0"/>
    <n v="0"/>
    <n v="83615"/>
    <x v="3082"/>
    <x v="0"/>
    <x v="0"/>
    <x v="0"/>
    <s v="03.16.30"/>
    <x v="40"/>
    <x v="0"/>
    <x v="0"/>
    <s v="Gabinete de Relações Externas"/>
    <s v="03.16.30"/>
    <s v="Gabinete de Relações Externas"/>
    <s v="03.16.30"/>
    <x v="42"/>
    <x v="0"/>
    <x v="0"/>
    <x v="1"/>
    <x v="1"/>
    <x v="0"/>
    <x v="0"/>
    <x v="0"/>
    <x v="6"/>
    <s v="2025-07-23"/>
    <x v="2"/>
    <n v="83615"/>
    <x v="0"/>
    <m/>
    <x v="0"/>
    <m/>
    <x v="26"/>
    <n v="100474914"/>
    <x v="0"/>
    <x v="0"/>
    <s v="Gabinete de Relações Externas"/>
    <s v="ORI"/>
    <x v="0"/>
    <s v="GRE"/>
    <x v="0"/>
    <x v="0"/>
    <x v="0"/>
    <x v="0"/>
    <x v="0"/>
    <x v="0"/>
    <x v="0"/>
    <x v="0"/>
    <x v="0"/>
    <x v="0"/>
    <x v="0"/>
    <s v="Gabinete de Relações Externas"/>
    <x v="0"/>
    <x v="0"/>
    <x v="0"/>
    <x v="0"/>
    <x v="0"/>
    <x v="0"/>
    <x v="0"/>
    <x v="0"/>
    <x v="0"/>
    <x v="0"/>
    <x v="0"/>
    <x v="0"/>
    <s v="Pagamento de salário referente a 07-2025"/>
  </r>
  <r>
    <x v="0"/>
    <n v="0"/>
    <n v="0"/>
    <n v="0"/>
    <n v="10834"/>
    <x v="3083"/>
    <x v="0"/>
    <x v="0"/>
    <x v="0"/>
    <s v="03.16.20"/>
    <x v="43"/>
    <x v="0"/>
    <x v="0"/>
    <s v="Dir. do Comércio, Indústria, Transporte Feiras e Pesca"/>
    <s v="03.16.20"/>
    <s v="Dir. do Comércio, Indústria, Transporte Feiras e Pesca"/>
    <s v="03.16.20"/>
    <x v="47"/>
    <x v="0"/>
    <x v="0"/>
    <x v="1"/>
    <x v="1"/>
    <x v="0"/>
    <x v="0"/>
    <x v="0"/>
    <x v="6"/>
    <s v="2025-07-23"/>
    <x v="2"/>
    <n v="10834"/>
    <x v="0"/>
    <m/>
    <x v="0"/>
    <m/>
    <x v="9"/>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07-2025"/>
  </r>
  <r>
    <x v="0"/>
    <n v="0"/>
    <n v="0"/>
    <n v="0"/>
    <n v="8213"/>
    <x v="3083"/>
    <x v="0"/>
    <x v="0"/>
    <x v="0"/>
    <s v="03.16.20"/>
    <x v="43"/>
    <x v="0"/>
    <x v="0"/>
    <s v="Dir. do Comércio, Indústria, Transporte Feiras e Pesca"/>
    <s v="03.16.20"/>
    <s v="Dir. do Comércio, Indústria, Transporte Feiras e Pesca"/>
    <s v="03.16.20"/>
    <x v="47"/>
    <x v="0"/>
    <x v="0"/>
    <x v="1"/>
    <x v="1"/>
    <x v="0"/>
    <x v="0"/>
    <x v="0"/>
    <x v="6"/>
    <s v="2025-07-23"/>
    <x v="2"/>
    <n v="8213"/>
    <x v="0"/>
    <m/>
    <x v="0"/>
    <m/>
    <x v="89"/>
    <n v="100474706"/>
    <x v="0"/>
    <x v="5"/>
    <s v="Dir. do Comércio, Indústria, Transporte Feiras e Pesca"/>
    <s v="ORI"/>
    <x v="0"/>
    <m/>
    <x v="0"/>
    <x v="0"/>
    <x v="0"/>
    <x v="0"/>
    <x v="0"/>
    <x v="0"/>
    <x v="0"/>
    <x v="0"/>
    <x v="0"/>
    <x v="0"/>
    <x v="0"/>
    <s v="Dir. do Comércio, Indústria, Transporte Feiras e Pesca"/>
    <x v="0"/>
    <x v="0"/>
    <x v="0"/>
    <x v="0"/>
    <x v="0"/>
    <x v="0"/>
    <x v="0"/>
    <x v="0"/>
    <x v="0"/>
    <x v="0"/>
    <x v="5"/>
    <x v="0"/>
    <s v="Pagamento de salário referente a 07-2025"/>
  </r>
  <r>
    <x v="0"/>
    <n v="0"/>
    <n v="0"/>
    <n v="0"/>
    <n v="83615"/>
    <x v="3083"/>
    <x v="0"/>
    <x v="0"/>
    <x v="0"/>
    <s v="03.16.20"/>
    <x v="43"/>
    <x v="0"/>
    <x v="0"/>
    <s v="Dir. do Comércio, Indústria, Transporte Feiras e Pesca"/>
    <s v="03.16.20"/>
    <s v="Dir. do Comércio, Indústria, Transporte Feiras e Pesca"/>
    <s v="03.16.20"/>
    <x v="47"/>
    <x v="0"/>
    <x v="0"/>
    <x v="1"/>
    <x v="1"/>
    <x v="0"/>
    <x v="0"/>
    <x v="0"/>
    <x v="6"/>
    <s v="2025-07-23"/>
    <x v="2"/>
    <n v="83615"/>
    <x v="0"/>
    <m/>
    <x v="0"/>
    <m/>
    <x v="26"/>
    <n v="100474914"/>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07-2025"/>
  </r>
  <r>
    <x v="0"/>
    <n v="0"/>
    <n v="0"/>
    <n v="0"/>
    <n v="614"/>
    <x v="3084"/>
    <x v="0"/>
    <x v="0"/>
    <x v="0"/>
    <s v="03.16.01"/>
    <x v="27"/>
    <x v="0"/>
    <x v="0"/>
    <s v="Assembleia Municipal"/>
    <s v="03.16.01"/>
    <s v="Assembleia Municipal"/>
    <s v="03.16.01"/>
    <x v="49"/>
    <x v="0"/>
    <x v="0"/>
    <x v="0"/>
    <x v="0"/>
    <x v="0"/>
    <x v="0"/>
    <x v="0"/>
    <x v="6"/>
    <s v="2025-07-23"/>
    <x v="2"/>
    <n v="614"/>
    <x v="0"/>
    <m/>
    <x v="0"/>
    <m/>
    <x v="9"/>
    <n v="100474696"/>
    <x v="0"/>
    <x v="1"/>
    <s v="Assembleia Municipal"/>
    <s v="ORI"/>
    <x v="0"/>
    <s v="AM"/>
    <x v="0"/>
    <x v="0"/>
    <x v="0"/>
    <x v="0"/>
    <x v="0"/>
    <x v="0"/>
    <x v="0"/>
    <x v="0"/>
    <x v="0"/>
    <x v="0"/>
    <x v="0"/>
    <s v="Assembleia Municipal"/>
    <x v="0"/>
    <x v="0"/>
    <x v="0"/>
    <x v="0"/>
    <x v="0"/>
    <x v="0"/>
    <x v="0"/>
    <x v="0"/>
    <x v="0"/>
    <x v="0"/>
    <x v="1"/>
    <x v="0"/>
    <s v="Pagamento de salário referente a 07-2025"/>
  </r>
  <r>
    <x v="0"/>
    <n v="0"/>
    <n v="0"/>
    <n v="0"/>
    <n v="139"/>
    <x v="3084"/>
    <x v="0"/>
    <x v="0"/>
    <x v="0"/>
    <s v="03.16.01"/>
    <x v="27"/>
    <x v="0"/>
    <x v="0"/>
    <s v="Assembleia Municipal"/>
    <s v="03.16.01"/>
    <s v="Assembleia Municipal"/>
    <s v="03.16.01"/>
    <x v="8"/>
    <x v="0"/>
    <x v="0"/>
    <x v="0"/>
    <x v="0"/>
    <x v="0"/>
    <x v="0"/>
    <x v="0"/>
    <x v="6"/>
    <s v="2025-07-23"/>
    <x v="2"/>
    <n v="139"/>
    <x v="0"/>
    <m/>
    <x v="0"/>
    <m/>
    <x v="9"/>
    <n v="100474696"/>
    <x v="0"/>
    <x v="1"/>
    <s v="Assembleia Municipal"/>
    <s v="ORI"/>
    <x v="0"/>
    <s v="AM"/>
    <x v="0"/>
    <x v="0"/>
    <x v="0"/>
    <x v="0"/>
    <x v="0"/>
    <x v="0"/>
    <x v="0"/>
    <x v="0"/>
    <x v="0"/>
    <x v="0"/>
    <x v="0"/>
    <s v="Assembleia Municipal"/>
    <x v="0"/>
    <x v="0"/>
    <x v="0"/>
    <x v="0"/>
    <x v="0"/>
    <x v="0"/>
    <x v="0"/>
    <x v="0"/>
    <x v="0"/>
    <x v="0"/>
    <x v="1"/>
    <x v="0"/>
    <s v="Pagamento de salário referente a 07-2025"/>
  </r>
  <r>
    <x v="0"/>
    <n v="0"/>
    <n v="0"/>
    <n v="0"/>
    <n v="4404"/>
    <x v="3084"/>
    <x v="0"/>
    <x v="0"/>
    <x v="0"/>
    <s v="03.16.01"/>
    <x v="27"/>
    <x v="0"/>
    <x v="0"/>
    <s v="Assembleia Municipal"/>
    <s v="03.16.01"/>
    <s v="Assembleia Municipal"/>
    <s v="03.16.01"/>
    <x v="48"/>
    <x v="0"/>
    <x v="0"/>
    <x v="1"/>
    <x v="1"/>
    <x v="0"/>
    <x v="0"/>
    <x v="0"/>
    <x v="6"/>
    <s v="2025-07-23"/>
    <x v="2"/>
    <n v="4404"/>
    <x v="0"/>
    <m/>
    <x v="0"/>
    <m/>
    <x v="9"/>
    <n v="100474696"/>
    <x v="0"/>
    <x v="1"/>
    <s v="Assembleia Municipal"/>
    <s v="ORI"/>
    <x v="0"/>
    <s v="AM"/>
    <x v="0"/>
    <x v="0"/>
    <x v="0"/>
    <x v="0"/>
    <x v="0"/>
    <x v="0"/>
    <x v="0"/>
    <x v="0"/>
    <x v="0"/>
    <x v="0"/>
    <x v="0"/>
    <s v="Assembleia Municipal"/>
    <x v="0"/>
    <x v="0"/>
    <x v="0"/>
    <x v="0"/>
    <x v="0"/>
    <x v="0"/>
    <x v="0"/>
    <x v="0"/>
    <x v="0"/>
    <x v="0"/>
    <x v="1"/>
    <x v="0"/>
    <s v="Pagamento de salário referente a 07-2025"/>
  </r>
  <r>
    <x v="0"/>
    <n v="0"/>
    <n v="0"/>
    <n v="0"/>
    <n v="14386"/>
    <x v="3084"/>
    <x v="0"/>
    <x v="0"/>
    <x v="0"/>
    <s v="03.16.01"/>
    <x v="27"/>
    <x v="0"/>
    <x v="0"/>
    <s v="Assembleia Municipal"/>
    <s v="03.16.01"/>
    <s v="Assembleia Municipal"/>
    <s v="03.16.01"/>
    <x v="49"/>
    <x v="0"/>
    <x v="0"/>
    <x v="0"/>
    <x v="0"/>
    <x v="0"/>
    <x v="0"/>
    <x v="0"/>
    <x v="6"/>
    <s v="2025-07-23"/>
    <x v="2"/>
    <n v="14386"/>
    <x v="0"/>
    <m/>
    <x v="0"/>
    <m/>
    <x v="26"/>
    <n v="100474914"/>
    <x v="0"/>
    <x v="0"/>
    <s v="Assembleia Municipal"/>
    <s v="ORI"/>
    <x v="0"/>
    <s v="AM"/>
    <x v="0"/>
    <x v="0"/>
    <x v="0"/>
    <x v="0"/>
    <x v="0"/>
    <x v="0"/>
    <x v="0"/>
    <x v="0"/>
    <x v="0"/>
    <x v="0"/>
    <x v="0"/>
    <s v="Assembleia Municipal"/>
    <x v="0"/>
    <x v="0"/>
    <x v="0"/>
    <x v="0"/>
    <x v="0"/>
    <x v="0"/>
    <x v="0"/>
    <x v="0"/>
    <x v="0"/>
    <x v="0"/>
    <x v="0"/>
    <x v="0"/>
    <s v="Pagamento de salário referente a 07-2025"/>
  </r>
  <r>
    <x v="0"/>
    <n v="0"/>
    <n v="0"/>
    <n v="0"/>
    <n v="3261"/>
    <x v="3084"/>
    <x v="0"/>
    <x v="0"/>
    <x v="0"/>
    <s v="03.16.01"/>
    <x v="27"/>
    <x v="0"/>
    <x v="0"/>
    <s v="Assembleia Municipal"/>
    <s v="03.16.01"/>
    <s v="Assembleia Municipal"/>
    <s v="03.16.01"/>
    <x v="8"/>
    <x v="0"/>
    <x v="0"/>
    <x v="0"/>
    <x v="0"/>
    <x v="0"/>
    <x v="0"/>
    <x v="0"/>
    <x v="6"/>
    <s v="2025-07-23"/>
    <x v="2"/>
    <n v="3261"/>
    <x v="0"/>
    <m/>
    <x v="0"/>
    <m/>
    <x v="26"/>
    <n v="100474914"/>
    <x v="0"/>
    <x v="0"/>
    <s v="Assembleia Municipal"/>
    <s v="ORI"/>
    <x v="0"/>
    <s v="AM"/>
    <x v="0"/>
    <x v="0"/>
    <x v="0"/>
    <x v="0"/>
    <x v="0"/>
    <x v="0"/>
    <x v="0"/>
    <x v="0"/>
    <x v="0"/>
    <x v="0"/>
    <x v="0"/>
    <s v="Assembleia Municipal"/>
    <x v="0"/>
    <x v="0"/>
    <x v="0"/>
    <x v="0"/>
    <x v="0"/>
    <x v="0"/>
    <x v="0"/>
    <x v="0"/>
    <x v="0"/>
    <x v="0"/>
    <x v="0"/>
    <x v="0"/>
    <s v="Pagamento de salário referente a 07-2025"/>
  </r>
  <r>
    <x v="0"/>
    <n v="0"/>
    <n v="0"/>
    <n v="0"/>
    <n v="103036"/>
    <x v="3084"/>
    <x v="0"/>
    <x v="0"/>
    <x v="0"/>
    <s v="03.16.01"/>
    <x v="27"/>
    <x v="0"/>
    <x v="0"/>
    <s v="Assembleia Municipal"/>
    <s v="03.16.01"/>
    <s v="Assembleia Municipal"/>
    <s v="03.16.01"/>
    <x v="48"/>
    <x v="0"/>
    <x v="0"/>
    <x v="1"/>
    <x v="1"/>
    <x v="0"/>
    <x v="0"/>
    <x v="0"/>
    <x v="6"/>
    <s v="2025-07-23"/>
    <x v="2"/>
    <n v="103036"/>
    <x v="0"/>
    <m/>
    <x v="0"/>
    <m/>
    <x v="26"/>
    <n v="100474914"/>
    <x v="0"/>
    <x v="0"/>
    <s v="Assembleia Municipal"/>
    <s v="ORI"/>
    <x v="0"/>
    <s v="AM"/>
    <x v="0"/>
    <x v="0"/>
    <x v="0"/>
    <x v="0"/>
    <x v="0"/>
    <x v="0"/>
    <x v="0"/>
    <x v="0"/>
    <x v="0"/>
    <x v="0"/>
    <x v="0"/>
    <s v="Assembleia Municipal"/>
    <x v="0"/>
    <x v="0"/>
    <x v="0"/>
    <x v="0"/>
    <x v="0"/>
    <x v="0"/>
    <x v="0"/>
    <x v="0"/>
    <x v="0"/>
    <x v="0"/>
    <x v="0"/>
    <x v="0"/>
    <s v="Pagamento de salário referente a 07-2025"/>
  </r>
  <r>
    <x v="0"/>
    <n v="0"/>
    <n v="0"/>
    <n v="0"/>
    <n v="1176"/>
    <x v="3085"/>
    <x v="0"/>
    <x v="0"/>
    <x v="0"/>
    <s v="03.16.02"/>
    <x v="12"/>
    <x v="0"/>
    <x v="0"/>
    <s v="Gabinete do Presidente"/>
    <s v="03.16.02"/>
    <s v="Gabinete do Presidente"/>
    <s v="03.16.02"/>
    <x v="8"/>
    <x v="0"/>
    <x v="0"/>
    <x v="0"/>
    <x v="0"/>
    <x v="0"/>
    <x v="0"/>
    <x v="0"/>
    <x v="6"/>
    <s v="2025-07-23"/>
    <x v="2"/>
    <n v="1176"/>
    <x v="0"/>
    <m/>
    <x v="0"/>
    <m/>
    <x v="9"/>
    <n v="100474696"/>
    <x v="0"/>
    <x v="1"/>
    <s v="Gabinete do Presidente"/>
    <s v="ORI"/>
    <x v="0"/>
    <m/>
    <x v="0"/>
    <x v="0"/>
    <x v="0"/>
    <x v="0"/>
    <x v="0"/>
    <x v="0"/>
    <x v="0"/>
    <x v="0"/>
    <x v="0"/>
    <x v="0"/>
    <x v="0"/>
    <s v="Gabinete do Presidente"/>
    <x v="0"/>
    <x v="0"/>
    <x v="0"/>
    <x v="0"/>
    <x v="0"/>
    <x v="0"/>
    <x v="0"/>
    <x v="0"/>
    <x v="0"/>
    <x v="0"/>
    <x v="1"/>
    <x v="0"/>
    <s v="Pagamento de salário referente a 07-2025"/>
  </r>
  <r>
    <x v="0"/>
    <n v="0"/>
    <n v="0"/>
    <n v="0"/>
    <n v="1764"/>
    <x v="3085"/>
    <x v="0"/>
    <x v="0"/>
    <x v="0"/>
    <s v="03.16.02"/>
    <x v="12"/>
    <x v="0"/>
    <x v="0"/>
    <s v="Gabinete do Presidente"/>
    <s v="03.16.02"/>
    <s v="Gabinete do Presidente"/>
    <s v="03.16.02"/>
    <x v="60"/>
    <x v="0"/>
    <x v="0"/>
    <x v="1"/>
    <x v="0"/>
    <x v="0"/>
    <x v="0"/>
    <x v="0"/>
    <x v="6"/>
    <s v="2025-07-23"/>
    <x v="2"/>
    <n v="1764"/>
    <x v="0"/>
    <m/>
    <x v="0"/>
    <m/>
    <x v="9"/>
    <n v="100474696"/>
    <x v="0"/>
    <x v="1"/>
    <s v="Gabinete do Presidente"/>
    <s v="ORI"/>
    <x v="0"/>
    <m/>
    <x v="0"/>
    <x v="0"/>
    <x v="0"/>
    <x v="0"/>
    <x v="0"/>
    <x v="0"/>
    <x v="0"/>
    <x v="0"/>
    <x v="0"/>
    <x v="0"/>
    <x v="0"/>
    <s v="Gabinete do Presidente"/>
    <x v="0"/>
    <x v="0"/>
    <x v="0"/>
    <x v="0"/>
    <x v="0"/>
    <x v="0"/>
    <x v="0"/>
    <x v="0"/>
    <x v="0"/>
    <x v="0"/>
    <x v="1"/>
    <x v="0"/>
    <s v="Pagamento de salário referente a 07-2025"/>
  </r>
  <r>
    <x v="0"/>
    <n v="0"/>
    <n v="0"/>
    <n v="0"/>
    <n v="6054"/>
    <x v="3085"/>
    <x v="0"/>
    <x v="0"/>
    <x v="0"/>
    <s v="03.16.02"/>
    <x v="12"/>
    <x v="0"/>
    <x v="0"/>
    <s v="Gabinete do Presidente"/>
    <s v="03.16.02"/>
    <s v="Gabinete do Presidente"/>
    <s v="03.16.02"/>
    <x v="46"/>
    <x v="0"/>
    <x v="0"/>
    <x v="1"/>
    <x v="0"/>
    <x v="0"/>
    <x v="0"/>
    <x v="0"/>
    <x v="6"/>
    <s v="2025-07-23"/>
    <x v="2"/>
    <n v="6054"/>
    <x v="0"/>
    <m/>
    <x v="0"/>
    <m/>
    <x v="9"/>
    <n v="100474696"/>
    <x v="0"/>
    <x v="1"/>
    <s v="Gabinete do Presidente"/>
    <s v="ORI"/>
    <x v="0"/>
    <m/>
    <x v="0"/>
    <x v="0"/>
    <x v="0"/>
    <x v="0"/>
    <x v="0"/>
    <x v="0"/>
    <x v="0"/>
    <x v="0"/>
    <x v="0"/>
    <x v="0"/>
    <x v="0"/>
    <s v="Gabinete do Presidente"/>
    <x v="0"/>
    <x v="0"/>
    <x v="0"/>
    <x v="0"/>
    <x v="0"/>
    <x v="0"/>
    <x v="0"/>
    <x v="0"/>
    <x v="0"/>
    <x v="0"/>
    <x v="1"/>
    <x v="0"/>
    <s v="Pagamento de salário referente a 07-2025"/>
  </r>
  <r>
    <x v="0"/>
    <n v="0"/>
    <n v="0"/>
    <n v="0"/>
    <n v="42351"/>
    <x v="3085"/>
    <x v="0"/>
    <x v="0"/>
    <x v="0"/>
    <s v="03.16.02"/>
    <x v="12"/>
    <x v="0"/>
    <x v="0"/>
    <s v="Gabinete do Presidente"/>
    <s v="03.16.02"/>
    <s v="Gabinete do Presidente"/>
    <s v="03.16.02"/>
    <x v="48"/>
    <x v="0"/>
    <x v="0"/>
    <x v="1"/>
    <x v="1"/>
    <x v="0"/>
    <x v="0"/>
    <x v="0"/>
    <x v="6"/>
    <s v="2025-07-23"/>
    <x v="2"/>
    <n v="42351"/>
    <x v="0"/>
    <m/>
    <x v="0"/>
    <m/>
    <x v="9"/>
    <n v="100474696"/>
    <x v="0"/>
    <x v="1"/>
    <s v="Gabinete do Presidente"/>
    <s v="ORI"/>
    <x v="0"/>
    <m/>
    <x v="0"/>
    <x v="0"/>
    <x v="0"/>
    <x v="0"/>
    <x v="0"/>
    <x v="0"/>
    <x v="0"/>
    <x v="0"/>
    <x v="0"/>
    <x v="0"/>
    <x v="0"/>
    <s v="Gabinete do Presidente"/>
    <x v="0"/>
    <x v="0"/>
    <x v="0"/>
    <x v="0"/>
    <x v="0"/>
    <x v="0"/>
    <x v="0"/>
    <x v="0"/>
    <x v="0"/>
    <x v="0"/>
    <x v="1"/>
    <x v="0"/>
    <s v="Pagamento de salário referente a 07-2025"/>
  </r>
  <r>
    <x v="0"/>
    <n v="0"/>
    <n v="0"/>
    <n v="0"/>
    <n v="897"/>
    <x v="3085"/>
    <x v="0"/>
    <x v="0"/>
    <x v="0"/>
    <s v="03.16.02"/>
    <x v="12"/>
    <x v="0"/>
    <x v="0"/>
    <s v="Gabinete do Presidente"/>
    <s v="03.16.02"/>
    <s v="Gabinete do Presidente"/>
    <s v="03.16.02"/>
    <x v="8"/>
    <x v="0"/>
    <x v="0"/>
    <x v="0"/>
    <x v="0"/>
    <x v="0"/>
    <x v="0"/>
    <x v="0"/>
    <x v="6"/>
    <s v="2025-07-23"/>
    <x v="2"/>
    <n v="897"/>
    <x v="0"/>
    <m/>
    <x v="0"/>
    <m/>
    <x v="89"/>
    <n v="100474706"/>
    <x v="0"/>
    <x v="5"/>
    <s v="Gabinete do Presidente"/>
    <s v="ORI"/>
    <x v="0"/>
    <m/>
    <x v="0"/>
    <x v="0"/>
    <x v="0"/>
    <x v="0"/>
    <x v="0"/>
    <x v="0"/>
    <x v="0"/>
    <x v="0"/>
    <x v="0"/>
    <x v="0"/>
    <x v="0"/>
    <s v="Gabinete do Presidente"/>
    <x v="0"/>
    <x v="0"/>
    <x v="0"/>
    <x v="0"/>
    <x v="0"/>
    <x v="0"/>
    <x v="0"/>
    <x v="0"/>
    <x v="0"/>
    <x v="0"/>
    <x v="5"/>
    <x v="0"/>
    <s v="Pagamento de salário referente a 07-2025"/>
  </r>
  <r>
    <x v="0"/>
    <n v="0"/>
    <n v="0"/>
    <n v="0"/>
    <n v="1346"/>
    <x v="3085"/>
    <x v="0"/>
    <x v="0"/>
    <x v="0"/>
    <s v="03.16.02"/>
    <x v="12"/>
    <x v="0"/>
    <x v="0"/>
    <s v="Gabinete do Presidente"/>
    <s v="03.16.02"/>
    <s v="Gabinete do Presidente"/>
    <s v="03.16.02"/>
    <x v="60"/>
    <x v="0"/>
    <x v="0"/>
    <x v="1"/>
    <x v="0"/>
    <x v="0"/>
    <x v="0"/>
    <x v="0"/>
    <x v="6"/>
    <s v="2025-07-23"/>
    <x v="2"/>
    <n v="1346"/>
    <x v="0"/>
    <m/>
    <x v="0"/>
    <m/>
    <x v="89"/>
    <n v="100474706"/>
    <x v="0"/>
    <x v="5"/>
    <s v="Gabinete do Presidente"/>
    <s v="ORI"/>
    <x v="0"/>
    <m/>
    <x v="0"/>
    <x v="0"/>
    <x v="0"/>
    <x v="0"/>
    <x v="0"/>
    <x v="0"/>
    <x v="0"/>
    <x v="0"/>
    <x v="0"/>
    <x v="0"/>
    <x v="0"/>
    <s v="Gabinete do Presidente"/>
    <x v="0"/>
    <x v="0"/>
    <x v="0"/>
    <x v="0"/>
    <x v="0"/>
    <x v="0"/>
    <x v="0"/>
    <x v="0"/>
    <x v="0"/>
    <x v="0"/>
    <x v="5"/>
    <x v="0"/>
    <s v="Pagamento de salário referente a 07-2025"/>
  </r>
  <r>
    <x v="0"/>
    <n v="0"/>
    <n v="0"/>
    <n v="0"/>
    <n v="4618"/>
    <x v="3085"/>
    <x v="0"/>
    <x v="0"/>
    <x v="0"/>
    <s v="03.16.02"/>
    <x v="12"/>
    <x v="0"/>
    <x v="0"/>
    <s v="Gabinete do Presidente"/>
    <s v="03.16.02"/>
    <s v="Gabinete do Presidente"/>
    <s v="03.16.02"/>
    <x v="46"/>
    <x v="0"/>
    <x v="0"/>
    <x v="1"/>
    <x v="0"/>
    <x v="0"/>
    <x v="0"/>
    <x v="0"/>
    <x v="6"/>
    <s v="2025-07-23"/>
    <x v="2"/>
    <n v="4618"/>
    <x v="0"/>
    <m/>
    <x v="0"/>
    <m/>
    <x v="89"/>
    <n v="100474706"/>
    <x v="0"/>
    <x v="5"/>
    <s v="Gabinete do Presidente"/>
    <s v="ORI"/>
    <x v="0"/>
    <m/>
    <x v="0"/>
    <x v="0"/>
    <x v="0"/>
    <x v="0"/>
    <x v="0"/>
    <x v="0"/>
    <x v="0"/>
    <x v="0"/>
    <x v="0"/>
    <x v="0"/>
    <x v="0"/>
    <s v="Gabinete do Presidente"/>
    <x v="0"/>
    <x v="0"/>
    <x v="0"/>
    <x v="0"/>
    <x v="0"/>
    <x v="0"/>
    <x v="0"/>
    <x v="0"/>
    <x v="0"/>
    <x v="0"/>
    <x v="5"/>
    <x v="0"/>
    <s v="Pagamento de salário referente a 07-2025"/>
  </r>
  <r>
    <x v="0"/>
    <n v="0"/>
    <n v="0"/>
    <n v="0"/>
    <n v="32309"/>
    <x v="3085"/>
    <x v="0"/>
    <x v="0"/>
    <x v="0"/>
    <s v="03.16.02"/>
    <x v="12"/>
    <x v="0"/>
    <x v="0"/>
    <s v="Gabinete do Presidente"/>
    <s v="03.16.02"/>
    <s v="Gabinete do Presidente"/>
    <s v="03.16.02"/>
    <x v="48"/>
    <x v="0"/>
    <x v="0"/>
    <x v="1"/>
    <x v="1"/>
    <x v="0"/>
    <x v="0"/>
    <x v="0"/>
    <x v="6"/>
    <s v="2025-07-23"/>
    <x v="2"/>
    <n v="32309"/>
    <x v="0"/>
    <m/>
    <x v="0"/>
    <m/>
    <x v="89"/>
    <n v="100474706"/>
    <x v="0"/>
    <x v="5"/>
    <s v="Gabinete do Presidente"/>
    <s v="ORI"/>
    <x v="0"/>
    <m/>
    <x v="0"/>
    <x v="0"/>
    <x v="0"/>
    <x v="0"/>
    <x v="0"/>
    <x v="0"/>
    <x v="0"/>
    <x v="0"/>
    <x v="0"/>
    <x v="0"/>
    <x v="0"/>
    <s v="Gabinete do Presidente"/>
    <x v="0"/>
    <x v="0"/>
    <x v="0"/>
    <x v="0"/>
    <x v="0"/>
    <x v="0"/>
    <x v="0"/>
    <x v="0"/>
    <x v="0"/>
    <x v="0"/>
    <x v="5"/>
    <x v="0"/>
    <s v="Pagamento de salário referente a 07-2025"/>
  </r>
  <r>
    <x v="0"/>
    <n v="0"/>
    <n v="0"/>
    <n v="0"/>
    <n v="11527"/>
    <x v="3085"/>
    <x v="0"/>
    <x v="0"/>
    <x v="0"/>
    <s v="03.16.02"/>
    <x v="12"/>
    <x v="0"/>
    <x v="0"/>
    <s v="Gabinete do Presidente"/>
    <s v="03.16.02"/>
    <s v="Gabinete do Presidente"/>
    <s v="03.16.02"/>
    <x v="8"/>
    <x v="0"/>
    <x v="0"/>
    <x v="0"/>
    <x v="0"/>
    <x v="0"/>
    <x v="0"/>
    <x v="0"/>
    <x v="6"/>
    <s v="2025-07-23"/>
    <x v="2"/>
    <n v="11527"/>
    <x v="0"/>
    <m/>
    <x v="0"/>
    <m/>
    <x v="26"/>
    <n v="100474914"/>
    <x v="0"/>
    <x v="0"/>
    <s v="Gabinete do Presidente"/>
    <s v="ORI"/>
    <x v="0"/>
    <m/>
    <x v="0"/>
    <x v="0"/>
    <x v="0"/>
    <x v="0"/>
    <x v="0"/>
    <x v="0"/>
    <x v="0"/>
    <x v="0"/>
    <x v="0"/>
    <x v="0"/>
    <x v="0"/>
    <s v="Gabinete do Presidente"/>
    <x v="0"/>
    <x v="0"/>
    <x v="0"/>
    <x v="0"/>
    <x v="0"/>
    <x v="0"/>
    <x v="0"/>
    <x v="0"/>
    <x v="0"/>
    <x v="0"/>
    <x v="0"/>
    <x v="0"/>
    <s v="Pagamento de salário referente a 07-2025"/>
  </r>
  <r>
    <x v="0"/>
    <n v="0"/>
    <n v="0"/>
    <n v="0"/>
    <n v="17290"/>
    <x v="3085"/>
    <x v="0"/>
    <x v="0"/>
    <x v="0"/>
    <s v="03.16.02"/>
    <x v="12"/>
    <x v="0"/>
    <x v="0"/>
    <s v="Gabinete do Presidente"/>
    <s v="03.16.02"/>
    <s v="Gabinete do Presidente"/>
    <s v="03.16.02"/>
    <x v="60"/>
    <x v="0"/>
    <x v="0"/>
    <x v="1"/>
    <x v="0"/>
    <x v="0"/>
    <x v="0"/>
    <x v="0"/>
    <x v="6"/>
    <s v="2025-07-23"/>
    <x v="2"/>
    <n v="17290"/>
    <x v="0"/>
    <m/>
    <x v="0"/>
    <m/>
    <x v="26"/>
    <n v="100474914"/>
    <x v="0"/>
    <x v="0"/>
    <s v="Gabinete do Presidente"/>
    <s v="ORI"/>
    <x v="0"/>
    <m/>
    <x v="0"/>
    <x v="0"/>
    <x v="0"/>
    <x v="0"/>
    <x v="0"/>
    <x v="0"/>
    <x v="0"/>
    <x v="0"/>
    <x v="0"/>
    <x v="0"/>
    <x v="0"/>
    <s v="Gabinete do Presidente"/>
    <x v="0"/>
    <x v="0"/>
    <x v="0"/>
    <x v="0"/>
    <x v="0"/>
    <x v="0"/>
    <x v="0"/>
    <x v="0"/>
    <x v="0"/>
    <x v="0"/>
    <x v="0"/>
    <x v="0"/>
    <s v="Pagamento de salário referente a 07-2025"/>
  </r>
  <r>
    <x v="0"/>
    <n v="0"/>
    <n v="0"/>
    <n v="0"/>
    <n v="59328"/>
    <x v="3085"/>
    <x v="0"/>
    <x v="0"/>
    <x v="0"/>
    <s v="03.16.02"/>
    <x v="12"/>
    <x v="0"/>
    <x v="0"/>
    <s v="Gabinete do Presidente"/>
    <s v="03.16.02"/>
    <s v="Gabinete do Presidente"/>
    <s v="03.16.02"/>
    <x v="46"/>
    <x v="0"/>
    <x v="0"/>
    <x v="1"/>
    <x v="0"/>
    <x v="0"/>
    <x v="0"/>
    <x v="0"/>
    <x v="6"/>
    <s v="2025-07-23"/>
    <x v="2"/>
    <n v="59328"/>
    <x v="0"/>
    <m/>
    <x v="0"/>
    <m/>
    <x v="26"/>
    <n v="100474914"/>
    <x v="0"/>
    <x v="0"/>
    <s v="Gabinete do Presidente"/>
    <s v="ORI"/>
    <x v="0"/>
    <m/>
    <x v="0"/>
    <x v="0"/>
    <x v="0"/>
    <x v="0"/>
    <x v="0"/>
    <x v="0"/>
    <x v="0"/>
    <x v="0"/>
    <x v="0"/>
    <x v="0"/>
    <x v="0"/>
    <s v="Gabinete do Presidente"/>
    <x v="0"/>
    <x v="0"/>
    <x v="0"/>
    <x v="0"/>
    <x v="0"/>
    <x v="0"/>
    <x v="0"/>
    <x v="0"/>
    <x v="0"/>
    <x v="0"/>
    <x v="0"/>
    <x v="0"/>
    <s v="Pagamento de salário referente a 07-2025"/>
  </r>
  <r>
    <x v="0"/>
    <n v="0"/>
    <n v="0"/>
    <n v="0"/>
    <n v="414969"/>
    <x v="3085"/>
    <x v="0"/>
    <x v="0"/>
    <x v="0"/>
    <s v="03.16.02"/>
    <x v="12"/>
    <x v="0"/>
    <x v="0"/>
    <s v="Gabinete do Presidente"/>
    <s v="03.16.02"/>
    <s v="Gabinete do Presidente"/>
    <s v="03.16.02"/>
    <x v="48"/>
    <x v="0"/>
    <x v="0"/>
    <x v="1"/>
    <x v="1"/>
    <x v="0"/>
    <x v="0"/>
    <x v="0"/>
    <x v="6"/>
    <s v="2025-07-23"/>
    <x v="2"/>
    <n v="414969"/>
    <x v="0"/>
    <m/>
    <x v="0"/>
    <m/>
    <x v="26"/>
    <n v="100474914"/>
    <x v="0"/>
    <x v="0"/>
    <s v="Gabinete do Presidente"/>
    <s v="ORI"/>
    <x v="0"/>
    <m/>
    <x v="0"/>
    <x v="0"/>
    <x v="0"/>
    <x v="0"/>
    <x v="0"/>
    <x v="0"/>
    <x v="0"/>
    <x v="0"/>
    <x v="0"/>
    <x v="0"/>
    <x v="0"/>
    <s v="Gabinete do Presidente"/>
    <x v="0"/>
    <x v="0"/>
    <x v="0"/>
    <x v="0"/>
    <x v="0"/>
    <x v="0"/>
    <x v="0"/>
    <x v="0"/>
    <x v="0"/>
    <x v="0"/>
    <x v="0"/>
    <x v="0"/>
    <s v="Pagamento de salário referente a 07-2025"/>
  </r>
  <r>
    <x v="0"/>
    <n v="0"/>
    <n v="0"/>
    <n v="0"/>
    <n v="9391"/>
    <x v="3086"/>
    <x v="0"/>
    <x v="0"/>
    <x v="0"/>
    <s v="03.16.10"/>
    <x v="47"/>
    <x v="0"/>
    <x v="0"/>
    <s v="Delegações Municipais "/>
    <s v="03.16.10"/>
    <s v="Delegações Municipais "/>
    <s v="03.16.10"/>
    <x v="42"/>
    <x v="0"/>
    <x v="0"/>
    <x v="1"/>
    <x v="1"/>
    <x v="0"/>
    <x v="0"/>
    <x v="0"/>
    <x v="6"/>
    <s v="2025-07-23"/>
    <x v="2"/>
    <n v="9391"/>
    <x v="0"/>
    <m/>
    <x v="0"/>
    <m/>
    <x v="9"/>
    <n v="100474696"/>
    <x v="0"/>
    <x v="1"/>
    <s v="Delegações Municipais "/>
    <s v="ORI"/>
    <x v="0"/>
    <m/>
    <x v="0"/>
    <x v="0"/>
    <x v="0"/>
    <x v="0"/>
    <x v="0"/>
    <x v="0"/>
    <x v="0"/>
    <x v="0"/>
    <x v="0"/>
    <x v="0"/>
    <x v="0"/>
    <s v="Delegações Municipais "/>
    <x v="0"/>
    <x v="0"/>
    <x v="0"/>
    <x v="0"/>
    <x v="0"/>
    <x v="0"/>
    <x v="0"/>
    <x v="0"/>
    <x v="0"/>
    <x v="0"/>
    <x v="1"/>
    <x v="0"/>
    <s v="Pagamento de salário referente a 07-2025"/>
  </r>
  <r>
    <x v="0"/>
    <n v="0"/>
    <n v="0"/>
    <n v="0"/>
    <n v="11224"/>
    <x v="3086"/>
    <x v="0"/>
    <x v="0"/>
    <x v="0"/>
    <s v="03.16.10"/>
    <x v="47"/>
    <x v="0"/>
    <x v="0"/>
    <s v="Delegações Municipais "/>
    <s v="03.16.10"/>
    <s v="Delegações Municipais "/>
    <s v="03.16.10"/>
    <x v="42"/>
    <x v="0"/>
    <x v="0"/>
    <x v="1"/>
    <x v="1"/>
    <x v="0"/>
    <x v="0"/>
    <x v="0"/>
    <x v="6"/>
    <s v="2025-07-23"/>
    <x v="2"/>
    <n v="11224"/>
    <x v="0"/>
    <m/>
    <x v="0"/>
    <m/>
    <x v="89"/>
    <n v="100474706"/>
    <x v="0"/>
    <x v="5"/>
    <s v="Delegações Municipais "/>
    <s v="ORI"/>
    <x v="0"/>
    <m/>
    <x v="0"/>
    <x v="0"/>
    <x v="0"/>
    <x v="0"/>
    <x v="0"/>
    <x v="0"/>
    <x v="0"/>
    <x v="0"/>
    <x v="0"/>
    <x v="0"/>
    <x v="0"/>
    <s v="Delegações Municipais "/>
    <x v="0"/>
    <x v="0"/>
    <x v="0"/>
    <x v="0"/>
    <x v="0"/>
    <x v="0"/>
    <x v="0"/>
    <x v="0"/>
    <x v="0"/>
    <x v="0"/>
    <x v="5"/>
    <x v="0"/>
    <s v="Pagamento de salário referente a 07-2025"/>
  </r>
  <r>
    <x v="0"/>
    <n v="0"/>
    <n v="0"/>
    <n v="0"/>
    <n v="119680"/>
    <x v="3086"/>
    <x v="0"/>
    <x v="0"/>
    <x v="0"/>
    <s v="03.16.10"/>
    <x v="47"/>
    <x v="0"/>
    <x v="0"/>
    <s v="Delegações Municipais "/>
    <s v="03.16.10"/>
    <s v="Delegações Municipais "/>
    <s v="03.16.10"/>
    <x v="42"/>
    <x v="0"/>
    <x v="0"/>
    <x v="1"/>
    <x v="1"/>
    <x v="0"/>
    <x v="0"/>
    <x v="0"/>
    <x v="6"/>
    <s v="2025-07-23"/>
    <x v="2"/>
    <n v="119680"/>
    <x v="0"/>
    <m/>
    <x v="0"/>
    <m/>
    <x v="26"/>
    <n v="100474914"/>
    <x v="0"/>
    <x v="0"/>
    <s v="Delegações Municipais "/>
    <s v="ORI"/>
    <x v="0"/>
    <m/>
    <x v="0"/>
    <x v="0"/>
    <x v="0"/>
    <x v="0"/>
    <x v="0"/>
    <x v="0"/>
    <x v="0"/>
    <x v="0"/>
    <x v="0"/>
    <x v="0"/>
    <x v="0"/>
    <s v="Delegações Municipais "/>
    <x v="0"/>
    <x v="0"/>
    <x v="0"/>
    <x v="0"/>
    <x v="0"/>
    <x v="0"/>
    <x v="0"/>
    <x v="0"/>
    <x v="0"/>
    <x v="0"/>
    <x v="0"/>
    <x v="0"/>
    <s v="Pagamento de salário referente a 07-2025"/>
  </r>
  <r>
    <x v="1"/>
    <n v="0"/>
    <n v="0"/>
    <n v="0"/>
    <n v="1731"/>
    <x v="3087"/>
    <x v="0"/>
    <x v="0"/>
    <x v="0"/>
    <s v="01.27.06.42"/>
    <x v="4"/>
    <x v="1"/>
    <x v="1"/>
    <s v="Requalificação Urbana e habitação"/>
    <s v="01.27.06"/>
    <s v="Requalificação Urbana e habitação"/>
    <s v="01.27.06"/>
    <x v="2"/>
    <x v="0"/>
    <x v="0"/>
    <x v="1"/>
    <x v="0"/>
    <x v="1"/>
    <x v="1"/>
    <x v="0"/>
    <x v="10"/>
    <s v="2025-11-12"/>
    <x v="3"/>
    <n v="1731"/>
    <x v="0"/>
    <m/>
    <x v="0"/>
    <m/>
    <x v="26"/>
    <n v="100474914"/>
    <x v="0"/>
    <x v="0"/>
    <s v="Manutenção do Estádio Municipal/Campos Futebol 11"/>
    <s v="ORI"/>
    <x v="0"/>
    <s v="MCF"/>
    <x v="0"/>
    <x v="0"/>
    <x v="0"/>
    <x v="0"/>
    <x v="0"/>
    <x v="0"/>
    <x v="0"/>
    <x v="0"/>
    <x v="0"/>
    <x v="0"/>
    <x v="0"/>
    <s v="Manutenção do Estádio Municipal/Campos Futebol 11"/>
    <x v="0"/>
    <x v="0"/>
    <x v="0"/>
    <x v="0"/>
    <x v="1"/>
    <x v="0"/>
    <x v="0"/>
    <x v="0"/>
    <x v="0"/>
    <x v="0"/>
    <x v="0"/>
    <x v="0"/>
    <s v="Pagamento a favor da Tesouraria para devolução de Santos Ferreira referente a aquisição de 2L de tintas para o retoque do balneário de Estado Municipal, conforme anexo."/>
  </r>
  <r>
    <x v="0"/>
    <n v="0"/>
    <n v="0"/>
    <n v="0"/>
    <n v="292282"/>
    <x v="3088"/>
    <x v="0"/>
    <x v="0"/>
    <x v="0"/>
    <s v="03.16.15"/>
    <x v="0"/>
    <x v="0"/>
    <x v="0"/>
    <s v="Direção Financeira"/>
    <s v="03.16.15"/>
    <s v="Direção Financeira"/>
    <s v="03.16.15"/>
    <x v="38"/>
    <x v="0"/>
    <x v="0"/>
    <x v="1"/>
    <x v="0"/>
    <x v="0"/>
    <x v="0"/>
    <x v="0"/>
    <x v="10"/>
    <s v="2025-11-12"/>
    <x v="3"/>
    <n v="292282"/>
    <x v="0"/>
    <m/>
    <x v="0"/>
    <m/>
    <x v="197"/>
    <n v="100391760"/>
    <x v="0"/>
    <x v="0"/>
    <s v="Direção Financeira"/>
    <s v="ORI"/>
    <x v="0"/>
    <m/>
    <x v="0"/>
    <x v="0"/>
    <x v="0"/>
    <x v="0"/>
    <x v="0"/>
    <x v="0"/>
    <x v="0"/>
    <x v="0"/>
    <x v="0"/>
    <x v="0"/>
    <x v="0"/>
    <s v="Direção Financeira"/>
    <x v="0"/>
    <x v="0"/>
    <x v="0"/>
    <x v="0"/>
    <x v="0"/>
    <x v="0"/>
    <x v="0"/>
    <x v="0"/>
    <x v="0"/>
    <x v="0"/>
    <x v="0"/>
    <x v="0"/>
    <s v="Pagamento a favor de Caetano Auto Cv, pela aquisição de peças destinados a viatura ST-29-MJ, afeto ao serviço da CMSM, conforme anexo."/>
  </r>
  <r>
    <x v="0"/>
    <n v="0"/>
    <n v="0"/>
    <n v="0"/>
    <n v="77222"/>
    <x v="3089"/>
    <x v="0"/>
    <x v="0"/>
    <x v="0"/>
    <s v="01.25.04.22"/>
    <x v="9"/>
    <x v="2"/>
    <x v="2"/>
    <s v="Cultura"/>
    <s v="01.25.04"/>
    <s v="Cultura"/>
    <s v="01.25.04"/>
    <x v="4"/>
    <x v="0"/>
    <x v="2"/>
    <x v="3"/>
    <x v="0"/>
    <x v="1"/>
    <x v="0"/>
    <x v="0"/>
    <x v="10"/>
    <s v="2025-11-12"/>
    <x v="3"/>
    <n v="77222"/>
    <x v="0"/>
    <m/>
    <x v="0"/>
    <m/>
    <x v="237"/>
    <n v="100479469"/>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Tripouli, pela aquisição de bilhete TAP de Lisboa-Praia-Lisboa do Sr. Carlos júnior e cancelamento do bilhete TAP a da Sra. Ana Correia e maria Gomes, conforme anexo."/>
  </r>
  <r>
    <x v="0"/>
    <n v="0"/>
    <n v="0"/>
    <n v="0"/>
    <n v="4480"/>
    <x v="3090"/>
    <x v="0"/>
    <x v="0"/>
    <x v="0"/>
    <s v="03.16.15"/>
    <x v="0"/>
    <x v="0"/>
    <x v="0"/>
    <s v="Direção Financeira"/>
    <s v="03.16.15"/>
    <s v="Direção Financeira"/>
    <s v="03.16.15"/>
    <x v="50"/>
    <x v="0"/>
    <x v="0"/>
    <x v="1"/>
    <x v="0"/>
    <x v="0"/>
    <x v="0"/>
    <x v="0"/>
    <x v="10"/>
    <s v="2025-11-12"/>
    <x v="3"/>
    <n v="4480"/>
    <x v="0"/>
    <m/>
    <x v="0"/>
    <m/>
    <x v="26"/>
    <n v="100474914"/>
    <x v="0"/>
    <x v="0"/>
    <s v="Direção Financeira"/>
    <s v="ORI"/>
    <x v="0"/>
    <m/>
    <x v="0"/>
    <x v="0"/>
    <x v="0"/>
    <x v="0"/>
    <x v="0"/>
    <x v="0"/>
    <x v="0"/>
    <x v="0"/>
    <x v="0"/>
    <x v="0"/>
    <x v="0"/>
    <s v="Direção Financeira"/>
    <x v="0"/>
    <x v="0"/>
    <x v="0"/>
    <x v="0"/>
    <x v="0"/>
    <x v="0"/>
    <x v="0"/>
    <x v="0"/>
    <x v="0"/>
    <x v="0"/>
    <x v="0"/>
    <x v="0"/>
    <s v="Despesa pago a favor do Tesoureiro Municipal, pela aquisição de quadros, conforme anexo."/>
  </r>
  <r>
    <x v="1"/>
    <n v="0"/>
    <n v="0"/>
    <n v="0"/>
    <n v="2850"/>
    <x v="3091"/>
    <x v="0"/>
    <x v="0"/>
    <x v="0"/>
    <s v="01.23.04.14"/>
    <x v="24"/>
    <x v="5"/>
    <x v="6"/>
    <s v="Ambiente"/>
    <s v="01.23.04"/>
    <s v="Ambiente"/>
    <s v="01.23.04"/>
    <x v="2"/>
    <x v="0"/>
    <x v="0"/>
    <x v="1"/>
    <x v="0"/>
    <x v="1"/>
    <x v="1"/>
    <x v="0"/>
    <x v="10"/>
    <s v="2025-11-27"/>
    <x v="3"/>
    <n v="2850"/>
    <x v="0"/>
    <m/>
    <x v="0"/>
    <m/>
    <x v="9"/>
    <n v="100474696"/>
    <x v="0"/>
    <x v="1"/>
    <s v="Criação e Manutenção de Espaços Verdes"/>
    <s v="ORI"/>
    <x v="0"/>
    <s v="CMEV"/>
    <x v="0"/>
    <x v="0"/>
    <x v="0"/>
    <x v="0"/>
    <x v="0"/>
    <x v="0"/>
    <x v="0"/>
    <x v="0"/>
    <x v="0"/>
    <x v="0"/>
    <x v="0"/>
    <s v="Criação e Manutenção de Espaços Verdes"/>
    <x v="0"/>
    <x v="0"/>
    <x v="0"/>
    <x v="0"/>
    <x v="1"/>
    <x v="0"/>
    <x v="0"/>
    <x v="0"/>
    <x v="0"/>
    <x v="0"/>
    <x v="1"/>
    <x v="0"/>
    <s v="Pagamento prestação de serviços em criação e manutenção de espaço verdes referente ao mês de novembro de 2025, conforme anexo.  "/>
  </r>
  <r>
    <x v="0"/>
    <n v="0"/>
    <n v="0"/>
    <n v="0"/>
    <n v="851"/>
    <x v="3092"/>
    <x v="0"/>
    <x v="0"/>
    <x v="0"/>
    <s v="03.16.12"/>
    <x v="55"/>
    <x v="0"/>
    <x v="0"/>
    <s v="Direcção de Urbanismo"/>
    <s v="03.16.12"/>
    <s v="Direcção de Urbanismo"/>
    <s v="03.16.12"/>
    <x v="8"/>
    <x v="0"/>
    <x v="0"/>
    <x v="0"/>
    <x v="0"/>
    <x v="0"/>
    <x v="0"/>
    <x v="0"/>
    <x v="6"/>
    <s v="2025-07-23"/>
    <x v="2"/>
    <n v="851"/>
    <x v="0"/>
    <m/>
    <x v="0"/>
    <m/>
    <x v="9"/>
    <n v="100474696"/>
    <x v="0"/>
    <x v="1"/>
    <s v="Direcção de Urbanismo"/>
    <s v="ORI"/>
    <x v="0"/>
    <m/>
    <x v="0"/>
    <x v="0"/>
    <x v="0"/>
    <x v="0"/>
    <x v="0"/>
    <x v="0"/>
    <x v="0"/>
    <x v="0"/>
    <x v="0"/>
    <x v="0"/>
    <x v="0"/>
    <s v="Direcção de Urbanismo"/>
    <x v="0"/>
    <x v="0"/>
    <x v="0"/>
    <x v="0"/>
    <x v="0"/>
    <x v="0"/>
    <x v="0"/>
    <x v="0"/>
    <x v="0"/>
    <x v="0"/>
    <x v="1"/>
    <x v="0"/>
    <s v="Pagamento de salário referente a 07-2025"/>
  </r>
  <r>
    <x v="0"/>
    <n v="0"/>
    <n v="0"/>
    <n v="0"/>
    <n v="533"/>
    <x v="3092"/>
    <x v="0"/>
    <x v="0"/>
    <x v="0"/>
    <s v="03.16.12"/>
    <x v="55"/>
    <x v="0"/>
    <x v="0"/>
    <s v="Direcção de Urbanismo"/>
    <s v="03.16.12"/>
    <s v="Direcção de Urbanismo"/>
    <s v="03.16.12"/>
    <x v="76"/>
    <x v="0"/>
    <x v="0"/>
    <x v="1"/>
    <x v="0"/>
    <x v="0"/>
    <x v="0"/>
    <x v="0"/>
    <x v="6"/>
    <s v="2025-07-23"/>
    <x v="2"/>
    <n v="533"/>
    <x v="0"/>
    <m/>
    <x v="0"/>
    <m/>
    <x v="9"/>
    <n v="100474696"/>
    <x v="0"/>
    <x v="1"/>
    <s v="Direcção de Urbanismo"/>
    <s v="ORI"/>
    <x v="0"/>
    <m/>
    <x v="0"/>
    <x v="0"/>
    <x v="0"/>
    <x v="0"/>
    <x v="0"/>
    <x v="0"/>
    <x v="0"/>
    <x v="0"/>
    <x v="0"/>
    <x v="0"/>
    <x v="0"/>
    <s v="Direcção de Urbanismo"/>
    <x v="0"/>
    <x v="0"/>
    <x v="0"/>
    <x v="0"/>
    <x v="0"/>
    <x v="0"/>
    <x v="0"/>
    <x v="0"/>
    <x v="0"/>
    <x v="0"/>
    <x v="1"/>
    <x v="0"/>
    <s v="Pagamento de salário referente a 07-2025"/>
  </r>
  <r>
    <x v="0"/>
    <n v="0"/>
    <n v="0"/>
    <n v="0"/>
    <n v="5078"/>
    <x v="3092"/>
    <x v="0"/>
    <x v="0"/>
    <x v="0"/>
    <s v="03.16.12"/>
    <x v="55"/>
    <x v="0"/>
    <x v="0"/>
    <s v="Direcção de Urbanismo"/>
    <s v="03.16.12"/>
    <s v="Direcção de Urbanismo"/>
    <s v="03.16.12"/>
    <x v="42"/>
    <x v="0"/>
    <x v="0"/>
    <x v="1"/>
    <x v="1"/>
    <x v="0"/>
    <x v="0"/>
    <x v="0"/>
    <x v="6"/>
    <s v="2025-07-23"/>
    <x v="2"/>
    <n v="5078"/>
    <x v="0"/>
    <m/>
    <x v="0"/>
    <m/>
    <x v="9"/>
    <n v="100474696"/>
    <x v="0"/>
    <x v="1"/>
    <s v="Direcção de Urbanismo"/>
    <s v="ORI"/>
    <x v="0"/>
    <m/>
    <x v="0"/>
    <x v="0"/>
    <x v="0"/>
    <x v="0"/>
    <x v="0"/>
    <x v="0"/>
    <x v="0"/>
    <x v="0"/>
    <x v="0"/>
    <x v="0"/>
    <x v="0"/>
    <s v="Direcção de Urbanismo"/>
    <x v="0"/>
    <x v="0"/>
    <x v="0"/>
    <x v="0"/>
    <x v="0"/>
    <x v="0"/>
    <x v="0"/>
    <x v="0"/>
    <x v="0"/>
    <x v="0"/>
    <x v="1"/>
    <x v="0"/>
    <s v="Pagamento de salário referente a 07-2025"/>
  </r>
  <r>
    <x v="0"/>
    <n v="0"/>
    <n v="0"/>
    <n v="0"/>
    <n v="8517"/>
    <x v="3092"/>
    <x v="0"/>
    <x v="0"/>
    <x v="0"/>
    <s v="03.16.12"/>
    <x v="55"/>
    <x v="0"/>
    <x v="0"/>
    <s v="Direcção de Urbanismo"/>
    <s v="03.16.12"/>
    <s v="Direcção de Urbanismo"/>
    <s v="03.16.12"/>
    <x v="48"/>
    <x v="0"/>
    <x v="0"/>
    <x v="1"/>
    <x v="1"/>
    <x v="0"/>
    <x v="0"/>
    <x v="0"/>
    <x v="6"/>
    <s v="2025-07-23"/>
    <x v="2"/>
    <n v="8517"/>
    <x v="0"/>
    <m/>
    <x v="0"/>
    <m/>
    <x v="9"/>
    <n v="100474696"/>
    <x v="0"/>
    <x v="1"/>
    <s v="Direcção de Urbanismo"/>
    <s v="ORI"/>
    <x v="0"/>
    <m/>
    <x v="0"/>
    <x v="0"/>
    <x v="0"/>
    <x v="0"/>
    <x v="0"/>
    <x v="0"/>
    <x v="0"/>
    <x v="0"/>
    <x v="0"/>
    <x v="0"/>
    <x v="0"/>
    <s v="Direcção de Urbanismo"/>
    <x v="0"/>
    <x v="0"/>
    <x v="0"/>
    <x v="0"/>
    <x v="0"/>
    <x v="0"/>
    <x v="0"/>
    <x v="0"/>
    <x v="0"/>
    <x v="0"/>
    <x v="1"/>
    <x v="0"/>
    <s v="Pagamento de salário referente a 07-2025"/>
  </r>
  <r>
    <x v="0"/>
    <n v="0"/>
    <n v="0"/>
    <n v="0"/>
    <n v="888"/>
    <x v="3092"/>
    <x v="0"/>
    <x v="0"/>
    <x v="0"/>
    <s v="03.16.12"/>
    <x v="55"/>
    <x v="0"/>
    <x v="0"/>
    <s v="Direcção de Urbanismo"/>
    <s v="03.16.12"/>
    <s v="Direcção de Urbanismo"/>
    <s v="03.16.12"/>
    <x v="8"/>
    <x v="0"/>
    <x v="0"/>
    <x v="0"/>
    <x v="0"/>
    <x v="0"/>
    <x v="0"/>
    <x v="0"/>
    <x v="6"/>
    <s v="2025-07-23"/>
    <x v="2"/>
    <n v="888"/>
    <x v="0"/>
    <m/>
    <x v="0"/>
    <m/>
    <x v="89"/>
    <n v="100474706"/>
    <x v="0"/>
    <x v="5"/>
    <s v="Direcção de Urbanismo"/>
    <s v="ORI"/>
    <x v="0"/>
    <m/>
    <x v="0"/>
    <x v="0"/>
    <x v="0"/>
    <x v="0"/>
    <x v="0"/>
    <x v="0"/>
    <x v="0"/>
    <x v="0"/>
    <x v="0"/>
    <x v="0"/>
    <x v="0"/>
    <s v="Direcção de Urbanismo"/>
    <x v="0"/>
    <x v="0"/>
    <x v="0"/>
    <x v="0"/>
    <x v="0"/>
    <x v="0"/>
    <x v="0"/>
    <x v="0"/>
    <x v="0"/>
    <x v="0"/>
    <x v="5"/>
    <x v="0"/>
    <s v="Pagamento de salário referente a 07-2025"/>
  </r>
  <r>
    <x v="0"/>
    <n v="0"/>
    <n v="0"/>
    <n v="0"/>
    <n v="556"/>
    <x v="3092"/>
    <x v="0"/>
    <x v="0"/>
    <x v="0"/>
    <s v="03.16.12"/>
    <x v="55"/>
    <x v="0"/>
    <x v="0"/>
    <s v="Direcção de Urbanismo"/>
    <s v="03.16.12"/>
    <s v="Direcção de Urbanismo"/>
    <s v="03.16.12"/>
    <x v="76"/>
    <x v="0"/>
    <x v="0"/>
    <x v="1"/>
    <x v="0"/>
    <x v="0"/>
    <x v="0"/>
    <x v="0"/>
    <x v="6"/>
    <s v="2025-07-23"/>
    <x v="2"/>
    <n v="556"/>
    <x v="0"/>
    <m/>
    <x v="0"/>
    <m/>
    <x v="89"/>
    <n v="100474706"/>
    <x v="0"/>
    <x v="5"/>
    <s v="Direcção de Urbanismo"/>
    <s v="ORI"/>
    <x v="0"/>
    <m/>
    <x v="0"/>
    <x v="0"/>
    <x v="0"/>
    <x v="0"/>
    <x v="0"/>
    <x v="0"/>
    <x v="0"/>
    <x v="0"/>
    <x v="0"/>
    <x v="0"/>
    <x v="0"/>
    <s v="Direcção de Urbanismo"/>
    <x v="0"/>
    <x v="0"/>
    <x v="0"/>
    <x v="0"/>
    <x v="0"/>
    <x v="0"/>
    <x v="0"/>
    <x v="0"/>
    <x v="0"/>
    <x v="0"/>
    <x v="5"/>
    <x v="0"/>
    <s v="Pagamento de salário referente a 07-2025"/>
  </r>
  <r>
    <x v="0"/>
    <n v="0"/>
    <n v="0"/>
    <n v="0"/>
    <n v="5300"/>
    <x v="3092"/>
    <x v="0"/>
    <x v="0"/>
    <x v="0"/>
    <s v="03.16.12"/>
    <x v="55"/>
    <x v="0"/>
    <x v="0"/>
    <s v="Direcção de Urbanismo"/>
    <s v="03.16.12"/>
    <s v="Direcção de Urbanismo"/>
    <s v="03.16.12"/>
    <x v="42"/>
    <x v="0"/>
    <x v="0"/>
    <x v="1"/>
    <x v="1"/>
    <x v="0"/>
    <x v="0"/>
    <x v="0"/>
    <x v="6"/>
    <s v="2025-07-23"/>
    <x v="2"/>
    <n v="5300"/>
    <x v="0"/>
    <m/>
    <x v="0"/>
    <m/>
    <x v="89"/>
    <n v="100474706"/>
    <x v="0"/>
    <x v="5"/>
    <s v="Direcção de Urbanismo"/>
    <s v="ORI"/>
    <x v="0"/>
    <m/>
    <x v="0"/>
    <x v="0"/>
    <x v="0"/>
    <x v="0"/>
    <x v="0"/>
    <x v="0"/>
    <x v="0"/>
    <x v="0"/>
    <x v="0"/>
    <x v="0"/>
    <x v="0"/>
    <s v="Direcção de Urbanismo"/>
    <x v="0"/>
    <x v="0"/>
    <x v="0"/>
    <x v="0"/>
    <x v="0"/>
    <x v="0"/>
    <x v="0"/>
    <x v="0"/>
    <x v="0"/>
    <x v="0"/>
    <x v="5"/>
    <x v="0"/>
    <s v="Pagamento de salário referente a 07-2025"/>
  </r>
  <r>
    <x v="0"/>
    <n v="0"/>
    <n v="0"/>
    <n v="0"/>
    <n v="8888"/>
    <x v="3092"/>
    <x v="0"/>
    <x v="0"/>
    <x v="0"/>
    <s v="03.16.12"/>
    <x v="55"/>
    <x v="0"/>
    <x v="0"/>
    <s v="Direcção de Urbanismo"/>
    <s v="03.16.12"/>
    <s v="Direcção de Urbanismo"/>
    <s v="03.16.12"/>
    <x v="48"/>
    <x v="0"/>
    <x v="0"/>
    <x v="1"/>
    <x v="1"/>
    <x v="0"/>
    <x v="0"/>
    <x v="0"/>
    <x v="6"/>
    <s v="2025-07-23"/>
    <x v="2"/>
    <n v="8888"/>
    <x v="0"/>
    <m/>
    <x v="0"/>
    <m/>
    <x v="89"/>
    <n v="100474706"/>
    <x v="0"/>
    <x v="5"/>
    <s v="Direcção de Urbanismo"/>
    <s v="ORI"/>
    <x v="0"/>
    <m/>
    <x v="0"/>
    <x v="0"/>
    <x v="0"/>
    <x v="0"/>
    <x v="0"/>
    <x v="0"/>
    <x v="0"/>
    <x v="0"/>
    <x v="0"/>
    <x v="0"/>
    <x v="0"/>
    <s v="Direcção de Urbanismo"/>
    <x v="0"/>
    <x v="0"/>
    <x v="0"/>
    <x v="0"/>
    <x v="0"/>
    <x v="0"/>
    <x v="0"/>
    <x v="0"/>
    <x v="0"/>
    <x v="0"/>
    <x v="5"/>
    <x v="0"/>
    <s v="Pagamento de salário referente a 07-2025"/>
  </r>
  <r>
    <x v="0"/>
    <n v="0"/>
    <n v="0"/>
    <n v="0"/>
    <n v="10501"/>
    <x v="3092"/>
    <x v="0"/>
    <x v="0"/>
    <x v="0"/>
    <s v="03.16.12"/>
    <x v="55"/>
    <x v="0"/>
    <x v="0"/>
    <s v="Direcção de Urbanismo"/>
    <s v="03.16.12"/>
    <s v="Direcção de Urbanismo"/>
    <s v="03.16.12"/>
    <x v="8"/>
    <x v="0"/>
    <x v="0"/>
    <x v="0"/>
    <x v="0"/>
    <x v="0"/>
    <x v="0"/>
    <x v="0"/>
    <x v="6"/>
    <s v="2025-07-23"/>
    <x v="2"/>
    <n v="10501"/>
    <x v="0"/>
    <m/>
    <x v="0"/>
    <m/>
    <x v="26"/>
    <n v="100474914"/>
    <x v="0"/>
    <x v="0"/>
    <s v="Direcção de Urbanismo"/>
    <s v="ORI"/>
    <x v="0"/>
    <m/>
    <x v="0"/>
    <x v="0"/>
    <x v="0"/>
    <x v="0"/>
    <x v="0"/>
    <x v="0"/>
    <x v="0"/>
    <x v="0"/>
    <x v="0"/>
    <x v="0"/>
    <x v="0"/>
    <s v="Direcção de Urbanismo"/>
    <x v="0"/>
    <x v="0"/>
    <x v="0"/>
    <x v="0"/>
    <x v="0"/>
    <x v="0"/>
    <x v="0"/>
    <x v="0"/>
    <x v="0"/>
    <x v="0"/>
    <x v="0"/>
    <x v="0"/>
    <s v="Pagamento de salário referente a 07-2025"/>
  </r>
  <r>
    <x v="0"/>
    <n v="0"/>
    <n v="0"/>
    <n v="0"/>
    <n v="6578"/>
    <x v="3092"/>
    <x v="0"/>
    <x v="0"/>
    <x v="0"/>
    <s v="03.16.12"/>
    <x v="55"/>
    <x v="0"/>
    <x v="0"/>
    <s v="Direcção de Urbanismo"/>
    <s v="03.16.12"/>
    <s v="Direcção de Urbanismo"/>
    <s v="03.16.12"/>
    <x v="76"/>
    <x v="0"/>
    <x v="0"/>
    <x v="1"/>
    <x v="0"/>
    <x v="0"/>
    <x v="0"/>
    <x v="0"/>
    <x v="6"/>
    <s v="2025-07-23"/>
    <x v="2"/>
    <n v="6578"/>
    <x v="0"/>
    <m/>
    <x v="0"/>
    <m/>
    <x v="26"/>
    <n v="100474914"/>
    <x v="0"/>
    <x v="0"/>
    <s v="Direcção de Urbanismo"/>
    <s v="ORI"/>
    <x v="0"/>
    <m/>
    <x v="0"/>
    <x v="0"/>
    <x v="0"/>
    <x v="0"/>
    <x v="0"/>
    <x v="0"/>
    <x v="0"/>
    <x v="0"/>
    <x v="0"/>
    <x v="0"/>
    <x v="0"/>
    <s v="Direcção de Urbanismo"/>
    <x v="0"/>
    <x v="0"/>
    <x v="0"/>
    <x v="0"/>
    <x v="0"/>
    <x v="0"/>
    <x v="0"/>
    <x v="0"/>
    <x v="0"/>
    <x v="0"/>
    <x v="0"/>
    <x v="0"/>
    <s v="Pagamento de salário referente a 07-2025"/>
  </r>
  <r>
    <x v="0"/>
    <n v="0"/>
    <n v="0"/>
    <n v="0"/>
    <n v="62622"/>
    <x v="3092"/>
    <x v="0"/>
    <x v="0"/>
    <x v="0"/>
    <s v="03.16.12"/>
    <x v="55"/>
    <x v="0"/>
    <x v="0"/>
    <s v="Direcção de Urbanismo"/>
    <s v="03.16.12"/>
    <s v="Direcção de Urbanismo"/>
    <s v="03.16.12"/>
    <x v="42"/>
    <x v="0"/>
    <x v="0"/>
    <x v="1"/>
    <x v="1"/>
    <x v="0"/>
    <x v="0"/>
    <x v="0"/>
    <x v="6"/>
    <s v="2025-07-23"/>
    <x v="2"/>
    <n v="62622"/>
    <x v="0"/>
    <m/>
    <x v="0"/>
    <m/>
    <x v="26"/>
    <n v="100474914"/>
    <x v="0"/>
    <x v="0"/>
    <s v="Direcção de Urbanismo"/>
    <s v="ORI"/>
    <x v="0"/>
    <m/>
    <x v="0"/>
    <x v="0"/>
    <x v="0"/>
    <x v="0"/>
    <x v="0"/>
    <x v="0"/>
    <x v="0"/>
    <x v="0"/>
    <x v="0"/>
    <x v="0"/>
    <x v="0"/>
    <s v="Direcção de Urbanismo"/>
    <x v="0"/>
    <x v="0"/>
    <x v="0"/>
    <x v="0"/>
    <x v="0"/>
    <x v="0"/>
    <x v="0"/>
    <x v="0"/>
    <x v="0"/>
    <x v="0"/>
    <x v="0"/>
    <x v="0"/>
    <s v="Pagamento de salário referente a 07-2025"/>
  </r>
  <r>
    <x v="0"/>
    <n v="0"/>
    <n v="0"/>
    <n v="0"/>
    <n v="104995"/>
    <x v="3092"/>
    <x v="0"/>
    <x v="0"/>
    <x v="0"/>
    <s v="03.16.12"/>
    <x v="55"/>
    <x v="0"/>
    <x v="0"/>
    <s v="Direcção de Urbanismo"/>
    <s v="03.16.12"/>
    <s v="Direcção de Urbanismo"/>
    <s v="03.16.12"/>
    <x v="48"/>
    <x v="0"/>
    <x v="0"/>
    <x v="1"/>
    <x v="1"/>
    <x v="0"/>
    <x v="0"/>
    <x v="0"/>
    <x v="6"/>
    <s v="2025-07-23"/>
    <x v="2"/>
    <n v="104995"/>
    <x v="0"/>
    <m/>
    <x v="0"/>
    <m/>
    <x v="26"/>
    <n v="100474914"/>
    <x v="0"/>
    <x v="0"/>
    <s v="Direcção de Urbanismo"/>
    <s v="ORI"/>
    <x v="0"/>
    <m/>
    <x v="0"/>
    <x v="0"/>
    <x v="0"/>
    <x v="0"/>
    <x v="0"/>
    <x v="0"/>
    <x v="0"/>
    <x v="0"/>
    <x v="0"/>
    <x v="0"/>
    <x v="0"/>
    <s v="Direcção de Urbanismo"/>
    <x v="0"/>
    <x v="0"/>
    <x v="0"/>
    <x v="0"/>
    <x v="0"/>
    <x v="0"/>
    <x v="0"/>
    <x v="0"/>
    <x v="0"/>
    <x v="0"/>
    <x v="0"/>
    <x v="0"/>
    <s v="Pagamento de salário referente a 07-2025"/>
  </r>
  <r>
    <x v="0"/>
    <n v="0"/>
    <n v="0"/>
    <n v="0"/>
    <n v="12139"/>
    <x v="3093"/>
    <x v="0"/>
    <x v="0"/>
    <x v="0"/>
    <s v="03.16.13"/>
    <x v="51"/>
    <x v="0"/>
    <x v="0"/>
    <s v="Unidade Gestão de Aquisições"/>
    <s v="03.16.13"/>
    <s v="Unidade Gestão de Aquisições"/>
    <s v="03.16.13"/>
    <x v="42"/>
    <x v="0"/>
    <x v="0"/>
    <x v="1"/>
    <x v="1"/>
    <x v="0"/>
    <x v="0"/>
    <x v="0"/>
    <x v="6"/>
    <s v="2025-07-23"/>
    <x v="2"/>
    <n v="12139"/>
    <x v="0"/>
    <m/>
    <x v="0"/>
    <m/>
    <x v="9"/>
    <n v="100474696"/>
    <x v="0"/>
    <x v="1"/>
    <s v="Unidade Gestão de Aquisições"/>
    <s v="ORI"/>
    <x v="0"/>
    <s v="UGA"/>
    <x v="0"/>
    <x v="0"/>
    <x v="0"/>
    <x v="0"/>
    <x v="0"/>
    <x v="0"/>
    <x v="0"/>
    <x v="0"/>
    <x v="0"/>
    <x v="0"/>
    <x v="0"/>
    <s v="Unidade Gestão de Aquisições"/>
    <x v="0"/>
    <x v="0"/>
    <x v="0"/>
    <x v="0"/>
    <x v="0"/>
    <x v="0"/>
    <x v="0"/>
    <x v="0"/>
    <x v="0"/>
    <x v="0"/>
    <x v="1"/>
    <x v="0"/>
    <s v="Pagamento de salário referente a 07-2025"/>
  </r>
  <r>
    <x v="0"/>
    <n v="0"/>
    <n v="0"/>
    <n v="0"/>
    <n v="8710"/>
    <x v="3093"/>
    <x v="0"/>
    <x v="0"/>
    <x v="0"/>
    <s v="03.16.13"/>
    <x v="51"/>
    <x v="0"/>
    <x v="0"/>
    <s v="Unidade Gestão de Aquisições"/>
    <s v="03.16.13"/>
    <s v="Unidade Gestão de Aquisições"/>
    <s v="03.16.13"/>
    <x v="42"/>
    <x v="0"/>
    <x v="0"/>
    <x v="1"/>
    <x v="1"/>
    <x v="0"/>
    <x v="0"/>
    <x v="0"/>
    <x v="6"/>
    <s v="2025-07-23"/>
    <x v="2"/>
    <n v="8710"/>
    <x v="0"/>
    <m/>
    <x v="0"/>
    <m/>
    <x v="89"/>
    <n v="100474706"/>
    <x v="0"/>
    <x v="5"/>
    <s v="Unidade Gestão de Aquisições"/>
    <s v="ORI"/>
    <x v="0"/>
    <s v="UGA"/>
    <x v="0"/>
    <x v="0"/>
    <x v="0"/>
    <x v="0"/>
    <x v="0"/>
    <x v="0"/>
    <x v="0"/>
    <x v="0"/>
    <x v="0"/>
    <x v="0"/>
    <x v="0"/>
    <s v="Unidade Gestão de Aquisições"/>
    <x v="0"/>
    <x v="0"/>
    <x v="0"/>
    <x v="0"/>
    <x v="0"/>
    <x v="0"/>
    <x v="0"/>
    <x v="0"/>
    <x v="0"/>
    <x v="0"/>
    <x v="5"/>
    <x v="0"/>
    <s v="Pagamento de salário referente a 07-2025"/>
  </r>
  <r>
    <x v="0"/>
    <n v="0"/>
    <n v="0"/>
    <n v="0"/>
    <n v="88025"/>
    <x v="3093"/>
    <x v="0"/>
    <x v="0"/>
    <x v="0"/>
    <s v="03.16.13"/>
    <x v="51"/>
    <x v="0"/>
    <x v="0"/>
    <s v="Unidade Gestão de Aquisições"/>
    <s v="03.16.13"/>
    <s v="Unidade Gestão de Aquisições"/>
    <s v="03.16.13"/>
    <x v="42"/>
    <x v="0"/>
    <x v="0"/>
    <x v="1"/>
    <x v="1"/>
    <x v="0"/>
    <x v="0"/>
    <x v="0"/>
    <x v="6"/>
    <s v="2025-07-23"/>
    <x v="2"/>
    <n v="88025"/>
    <x v="0"/>
    <m/>
    <x v="0"/>
    <m/>
    <x v="26"/>
    <n v="100474914"/>
    <x v="0"/>
    <x v="0"/>
    <s v="Unidade Gestão de Aquisições"/>
    <s v="ORI"/>
    <x v="0"/>
    <s v="UGA"/>
    <x v="0"/>
    <x v="0"/>
    <x v="0"/>
    <x v="0"/>
    <x v="0"/>
    <x v="0"/>
    <x v="0"/>
    <x v="0"/>
    <x v="0"/>
    <x v="0"/>
    <x v="0"/>
    <s v="Unidade Gestão de Aquisições"/>
    <x v="0"/>
    <x v="0"/>
    <x v="0"/>
    <x v="0"/>
    <x v="0"/>
    <x v="0"/>
    <x v="0"/>
    <x v="0"/>
    <x v="0"/>
    <x v="0"/>
    <x v="0"/>
    <x v="0"/>
    <s v="Pagamento de salário referente a 07-2025"/>
  </r>
  <r>
    <x v="0"/>
    <n v="0"/>
    <n v="0"/>
    <n v="0"/>
    <n v="12"/>
    <x v="3094"/>
    <x v="0"/>
    <x v="0"/>
    <x v="0"/>
    <s v="03.16.16"/>
    <x v="53"/>
    <x v="0"/>
    <x v="0"/>
    <s v="Direção Ambiente e Saneamento "/>
    <s v="03.16.16"/>
    <s v="Direção Ambiente e Saneamento "/>
    <s v="03.16.16"/>
    <x v="76"/>
    <x v="0"/>
    <x v="0"/>
    <x v="1"/>
    <x v="0"/>
    <x v="0"/>
    <x v="0"/>
    <x v="0"/>
    <x v="6"/>
    <s v="2025-07-23"/>
    <x v="2"/>
    <n v="12"/>
    <x v="0"/>
    <m/>
    <x v="0"/>
    <m/>
    <x v="106"/>
    <n v="100479277"/>
    <x v="0"/>
    <x v="6"/>
    <s v="Direção Ambiente e Saneamento "/>
    <s v="ORI"/>
    <x v="0"/>
    <m/>
    <x v="0"/>
    <x v="0"/>
    <x v="0"/>
    <x v="0"/>
    <x v="0"/>
    <x v="0"/>
    <x v="0"/>
    <x v="0"/>
    <x v="0"/>
    <x v="0"/>
    <x v="0"/>
    <s v="Direção Ambiente e Saneamento "/>
    <x v="0"/>
    <x v="0"/>
    <x v="0"/>
    <x v="0"/>
    <x v="0"/>
    <x v="0"/>
    <x v="0"/>
    <x v="0"/>
    <x v="0"/>
    <x v="0"/>
    <x v="6"/>
    <x v="0"/>
    <s v="Pagamento de salário referente a 07-2025"/>
  </r>
  <r>
    <x v="0"/>
    <n v="0"/>
    <n v="0"/>
    <n v="0"/>
    <n v="0"/>
    <x v="3094"/>
    <x v="0"/>
    <x v="0"/>
    <x v="0"/>
    <s v="03.16.16"/>
    <x v="53"/>
    <x v="0"/>
    <x v="0"/>
    <s v="Direção Ambiente e Saneamento "/>
    <s v="03.16.16"/>
    <s v="Direção Ambiente e Saneamento "/>
    <s v="03.16.16"/>
    <x v="45"/>
    <x v="0"/>
    <x v="0"/>
    <x v="1"/>
    <x v="0"/>
    <x v="0"/>
    <x v="0"/>
    <x v="0"/>
    <x v="6"/>
    <s v="2025-07-23"/>
    <x v="2"/>
    <n v="0"/>
    <x v="0"/>
    <m/>
    <x v="0"/>
    <m/>
    <x v="106"/>
    <n v="100479277"/>
    <x v="0"/>
    <x v="6"/>
    <s v="Direção Ambiente e Saneamento "/>
    <s v="ORI"/>
    <x v="0"/>
    <m/>
    <x v="0"/>
    <x v="0"/>
    <x v="0"/>
    <x v="0"/>
    <x v="0"/>
    <x v="0"/>
    <x v="0"/>
    <x v="0"/>
    <x v="0"/>
    <x v="0"/>
    <x v="0"/>
    <s v="Direção Ambiente e Saneamento "/>
    <x v="0"/>
    <x v="0"/>
    <x v="0"/>
    <x v="0"/>
    <x v="0"/>
    <x v="0"/>
    <x v="0"/>
    <x v="0"/>
    <x v="0"/>
    <x v="0"/>
    <x v="6"/>
    <x v="0"/>
    <s v="Pagamento de salário referente a 07-2025"/>
  </r>
  <r>
    <x v="0"/>
    <n v="0"/>
    <n v="0"/>
    <n v="0"/>
    <n v="24"/>
    <x v="3094"/>
    <x v="0"/>
    <x v="0"/>
    <x v="0"/>
    <s v="03.16.16"/>
    <x v="53"/>
    <x v="0"/>
    <x v="0"/>
    <s v="Direção Ambiente e Saneamento "/>
    <s v="03.16.16"/>
    <s v="Direção Ambiente e Saneamento "/>
    <s v="03.16.16"/>
    <x v="46"/>
    <x v="0"/>
    <x v="0"/>
    <x v="1"/>
    <x v="0"/>
    <x v="0"/>
    <x v="0"/>
    <x v="0"/>
    <x v="6"/>
    <s v="2025-07-23"/>
    <x v="2"/>
    <n v="24"/>
    <x v="0"/>
    <m/>
    <x v="0"/>
    <m/>
    <x v="106"/>
    <n v="100479277"/>
    <x v="0"/>
    <x v="6"/>
    <s v="Direção Ambiente e Saneamento "/>
    <s v="ORI"/>
    <x v="0"/>
    <m/>
    <x v="0"/>
    <x v="0"/>
    <x v="0"/>
    <x v="0"/>
    <x v="0"/>
    <x v="0"/>
    <x v="0"/>
    <x v="0"/>
    <x v="0"/>
    <x v="0"/>
    <x v="0"/>
    <s v="Direção Ambiente e Saneamento "/>
    <x v="0"/>
    <x v="0"/>
    <x v="0"/>
    <x v="0"/>
    <x v="0"/>
    <x v="0"/>
    <x v="0"/>
    <x v="0"/>
    <x v="0"/>
    <x v="0"/>
    <x v="6"/>
    <x v="0"/>
    <s v="Pagamento de salário referente a 07-2025"/>
  </r>
  <r>
    <x v="0"/>
    <n v="0"/>
    <n v="0"/>
    <n v="0"/>
    <n v="1040"/>
    <x v="3094"/>
    <x v="0"/>
    <x v="0"/>
    <x v="0"/>
    <s v="03.16.16"/>
    <x v="53"/>
    <x v="0"/>
    <x v="0"/>
    <s v="Direção Ambiente e Saneamento "/>
    <s v="03.16.16"/>
    <s v="Direção Ambiente e Saneamento "/>
    <s v="03.16.16"/>
    <x v="42"/>
    <x v="0"/>
    <x v="0"/>
    <x v="1"/>
    <x v="1"/>
    <x v="0"/>
    <x v="0"/>
    <x v="0"/>
    <x v="6"/>
    <s v="2025-07-23"/>
    <x v="2"/>
    <n v="1040"/>
    <x v="0"/>
    <m/>
    <x v="0"/>
    <m/>
    <x v="106"/>
    <n v="100479277"/>
    <x v="0"/>
    <x v="6"/>
    <s v="Direção Ambiente e Saneamento "/>
    <s v="ORI"/>
    <x v="0"/>
    <m/>
    <x v="0"/>
    <x v="0"/>
    <x v="0"/>
    <x v="0"/>
    <x v="0"/>
    <x v="0"/>
    <x v="0"/>
    <x v="0"/>
    <x v="0"/>
    <x v="0"/>
    <x v="0"/>
    <s v="Direção Ambiente e Saneamento "/>
    <x v="0"/>
    <x v="0"/>
    <x v="0"/>
    <x v="0"/>
    <x v="0"/>
    <x v="0"/>
    <x v="0"/>
    <x v="0"/>
    <x v="0"/>
    <x v="0"/>
    <x v="6"/>
    <x v="0"/>
    <s v="Pagamento de salário referente a 07-2025"/>
  </r>
  <r>
    <x v="0"/>
    <n v="0"/>
    <n v="0"/>
    <n v="0"/>
    <n v="7"/>
    <x v="3094"/>
    <x v="0"/>
    <x v="0"/>
    <x v="0"/>
    <s v="03.16.16"/>
    <x v="53"/>
    <x v="0"/>
    <x v="0"/>
    <s v="Direção Ambiente e Saneamento "/>
    <s v="03.16.16"/>
    <s v="Direção Ambiente e Saneamento "/>
    <s v="03.16.16"/>
    <x v="76"/>
    <x v="0"/>
    <x v="0"/>
    <x v="1"/>
    <x v="0"/>
    <x v="0"/>
    <x v="0"/>
    <x v="0"/>
    <x v="6"/>
    <s v="2025-07-23"/>
    <x v="2"/>
    <n v="7"/>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7-2025"/>
  </r>
  <r>
    <x v="0"/>
    <n v="0"/>
    <n v="0"/>
    <n v="0"/>
    <n v="0"/>
    <x v="3094"/>
    <x v="0"/>
    <x v="0"/>
    <x v="0"/>
    <s v="03.16.16"/>
    <x v="53"/>
    <x v="0"/>
    <x v="0"/>
    <s v="Direção Ambiente e Saneamento "/>
    <s v="03.16.16"/>
    <s v="Direção Ambiente e Saneamento "/>
    <s v="03.16.16"/>
    <x v="45"/>
    <x v="0"/>
    <x v="0"/>
    <x v="1"/>
    <x v="0"/>
    <x v="0"/>
    <x v="0"/>
    <x v="0"/>
    <x v="6"/>
    <s v="2025-07-23"/>
    <x v="2"/>
    <n v="0"/>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7-2025"/>
  </r>
  <r>
    <x v="0"/>
    <n v="0"/>
    <n v="0"/>
    <n v="0"/>
    <n v="14"/>
    <x v="3094"/>
    <x v="0"/>
    <x v="0"/>
    <x v="0"/>
    <s v="03.16.16"/>
    <x v="53"/>
    <x v="0"/>
    <x v="0"/>
    <s v="Direção Ambiente e Saneamento "/>
    <s v="03.16.16"/>
    <s v="Direção Ambiente e Saneamento "/>
    <s v="03.16.16"/>
    <x v="46"/>
    <x v="0"/>
    <x v="0"/>
    <x v="1"/>
    <x v="0"/>
    <x v="0"/>
    <x v="0"/>
    <x v="0"/>
    <x v="6"/>
    <s v="2025-07-23"/>
    <x v="2"/>
    <n v="14"/>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7-2025"/>
  </r>
  <r>
    <x v="0"/>
    <n v="0"/>
    <n v="0"/>
    <n v="0"/>
    <n v="641"/>
    <x v="3094"/>
    <x v="0"/>
    <x v="0"/>
    <x v="0"/>
    <s v="03.16.16"/>
    <x v="53"/>
    <x v="0"/>
    <x v="0"/>
    <s v="Direção Ambiente e Saneamento "/>
    <s v="03.16.16"/>
    <s v="Direção Ambiente e Saneamento "/>
    <s v="03.16.16"/>
    <x v="42"/>
    <x v="0"/>
    <x v="0"/>
    <x v="1"/>
    <x v="1"/>
    <x v="0"/>
    <x v="0"/>
    <x v="0"/>
    <x v="6"/>
    <s v="2025-07-23"/>
    <x v="2"/>
    <n v="641"/>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7-2025"/>
  </r>
  <r>
    <x v="0"/>
    <n v="0"/>
    <n v="0"/>
    <n v="0"/>
    <n v="28"/>
    <x v="3094"/>
    <x v="0"/>
    <x v="0"/>
    <x v="0"/>
    <s v="03.16.16"/>
    <x v="53"/>
    <x v="0"/>
    <x v="0"/>
    <s v="Direção Ambiente e Saneamento "/>
    <s v="03.16.16"/>
    <s v="Direção Ambiente e Saneamento "/>
    <s v="03.16.16"/>
    <x v="76"/>
    <x v="0"/>
    <x v="0"/>
    <x v="1"/>
    <x v="0"/>
    <x v="0"/>
    <x v="0"/>
    <x v="0"/>
    <x v="6"/>
    <s v="2025-07-23"/>
    <x v="2"/>
    <n v="28"/>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07-2025"/>
  </r>
  <r>
    <x v="0"/>
    <n v="0"/>
    <n v="0"/>
    <n v="0"/>
    <n v="1"/>
    <x v="3094"/>
    <x v="0"/>
    <x v="0"/>
    <x v="0"/>
    <s v="03.16.16"/>
    <x v="53"/>
    <x v="0"/>
    <x v="0"/>
    <s v="Direção Ambiente e Saneamento "/>
    <s v="03.16.16"/>
    <s v="Direção Ambiente e Saneamento "/>
    <s v="03.16.16"/>
    <x v="45"/>
    <x v="0"/>
    <x v="0"/>
    <x v="1"/>
    <x v="0"/>
    <x v="0"/>
    <x v="0"/>
    <x v="0"/>
    <x v="6"/>
    <s v="2025-07-23"/>
    <x v="2"/>
    <n v="1"/>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07-2025"/>
  </r>
  <r>
    <x v="0"/>
    <n v="0"/>
    <n v="0"/>
    <n v="0"/>
    <n v="53"/>
    <x v="3094"/>
    <x v="0"/>
    <x v="0"/>
    <x v="0"/>
    <s v="03.16.16"/>
    <x v="53"/>
    <x v="0"/>
    <x v="0"/>
    <s v="Direção Ambiente e Saneamento "/>
    <s v="03.16.16"/>
    <s v="Direção Ambiente e Saneamento "/>
    <s v="03.16.16"/>
    <x v="46"/>
    <x v="0"/>
    <x v="0"/>
    <x v="1"/>
    <x v="0"/>
    <x v="0"/>
    <x v="0"/>
    <x v="0"/>
    <x v="6"/>
    <s v="2025-07-23"/>
    <x v="2"/>
    <n v="53"/>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07-2025"/>
  </r>
  <r>
    <x v="0"/>
    <n v="0"/>
    <n v="0"/>
    <n v="0"/>
    <n v="2278"/>
    <x v="3094"/>
    <x v="0"/>
    <x v="0"/>
    <x v="0"/>
    <s v="03.16.16"/>
    <x v="53"/>
    <x v="0"/>
    <x v="0"/>
    <s v="Direção Ambiente e Saneamento "/>
    <s v="03.16.16"/>
    <s v="Direção Ambiente e Saneamento "/>
    <s v="03.16.16"/>
    <x v="42"/>
    <x v="0"/>
    <x v="0"/>
    <x v="1"/>
    <x v="1"/>
    <x v="0"/>
    <x v="0"/>
    <x v="0"/>
    <x v="6"/>
    <s v="2025-07-23"/>
    <x v="2"/>
    <n v="2278"/>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07-2025"/>
  </r>
  <r>
    <x v="0"/>
    <n v="0"/>
    <n v="0"/>
    <n v="0"/>
    <n v="2"/>
    <x v="3094"/>
    <x v="0"/>
    <x v="0"/>
    <x v="0"/>
    <s v="03.16.16"/>
    <x v="53"/>
    <x v="0"/>
    <x v="0"/>
    <s v="Direção Ambiente e Saneamento "/>
    <s v="03.16.16"/>
    <s v="Direção Ambiente e Saneamento "/>
    <s v="03.16.16"/>
    <x v="76"/>
    <x v="0"/>
    <x v="0"/>
    <x v="1"/>
    <x v="0"/>
    <x v="0"/>
    <x v="0"/>
    <x v="0"/>
    <x v="6"/>
    <s v="2025-07-23"/>
    <x v="2"/>
    <n v="2"/>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07-2025"/>
  </r>
  <r>
    <x v="0"/>
    <n v="0"/>
    <n v="0"/>
    <n v="0"/>
    <n v="0"/>
    <x v="3094"/>
    <x v="0"/>
    <x v="0"/>
    <x v="0"/>
    <s v="03.16.16"/>
    <x v="53"/>
    <x v="0"/>
    <x v="0"/>
    <s v="Direção Ambiente e Saneamento "/>
    <s v="03.16.16"/>
    <s v="Direção Ambiente e Saneamento "/>
    <s v="03.16.16"/>
    <x v="45"/>
    <x v="0"/>
    <x v="0"/>
    <x v="1"/>
    <x v="0"/>
    <x v="0"/>
    <x v="0"/>
    <x v="0"/>
    <x v="6"/>
    <s v="2025-07-23"/>
    <x v="2"/>
    <n v="0"/>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07-2025"/>
  </r>
  <r>
    <x v="0"/>
    <n v="0"/>
    <n v="0"/>
    <n v="0"/>
    <n v="5"/>
    <x v="3094"/>
    <x v="0"/>
    <x v="0"/>
    <x v="0"/>
    <s v="03.16.16"/>
    <x v="53"/>
    <x v="0"/>
    <x v="0"/>
    <s v="Direção Ambiente e Saneamento "/>
    <s v="03.16.16"/>
    <s v="Direção Ambiente e Saneamento "/>
    <s v="03.16.16"/>
    <x v="46"/>
    <x v="0"/>
    <x v="0"/>
    <x v="1"/>
    <x v="0"/>
    <x v="0"/>
    <x v="0"/>
    <x v="0"/>
    <x v="6"/>
    <s v="2025-07-23"/>
    <x v="2"/>
    <n v="5"/>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07-2025"/>
  </r>
  <r>
    <x v="0"/>
    <n v="0"/>
    <n v="0"/>
    <n v="0"/>
    <n v="223"/>
    <x v="3094"/>
    <x v="0"/>
    <x v="0"/>
    <x v="0"/>
    <s v="03.16.16"/>
    <x v="53"/>
    <x v="0"/>
    <x v="0"/>
    <s v="Direção Ambiente e Saneamento "/>
    <s v="03.16.16"/>
    <s v="Direção Ambiente e Saneamento "/>
    <s v="03.16.16"/>
    <x v="42"/>
    <x v="0"/>
    <x v="0"/>
    <x v="1"/>
    <x v="1"/>
    <x v="0"/>
    <x v="0"/>
    <x v="0"/>
    <x v="6"/>
    <s v="2025-07-23"/>
    <x v="2"/>
    <n v="223"/>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07-2025"/>
  </r>
  <r>
    <x v="0"/>
    <n v="0"/>
    <n v="0"/>
    <n v="0"/>
    <n v="107"/>
    <x v="3094"/>
    <x v="0"/>
    <x v="0"/>
    <x v="0"/>
    <s v="03.16.16"/>
    <x v="53"/>
    <x v="0"/>
    <x v="0"/>
    <s v="Direção Ambiente e Saneamento "/>
    <s v="03.16.16"/>
    <s v="Direção Ambiente e Saneamento "/>
    <s v="03.16.16"/>
    <x v="76"/>
    <x v="0"/>
    <x v="0"/>
    <x v="1"/>
    <x v="0"/>
    <x v="0"/>
    <x v="0"/>
    <x v="0"/>
    <x v="6"/>
    <s v="2025-07-23"/>
    <x v="2"/>
    <n v="107"/>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7-2025"/>
  </r>
  <r>
    <x v="0"/>
    <n v="0"/>
    <n v="0"/>
    <n v="0"/>
    <n v="7"/>
    <x v="3094"/>
    <x v="0"/>
    <x v="0"/>
    <x v="0"/>
    <s v="03.16.16"/>
    <x v="53"/>
    <x v="0"/>
    <x v="0"/>
    <s v="Direção Ambiente e Saneamento "/>
    <s v="03.16.16"/>
    <s v="Direção Ambiente e Saneamento "/>
    <s v="03.16.16"/>
    <x v="45"/>
    <x v="0"/>
    <x v="0"/>
    <x v="1"/>
    <x v="0"/>
    <x v="0"/>
    <x v="0"/>
    <x v="0"/>
    <x v="6"/>
    <s v="2025-07-23"/>
    <x v="2"/>
    <n v="7"/>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7-2025"/>
  </r>
  <r>
    <x v="0"/>
    <n v="0"/>
    <n v="0"/>
    <n v="0"/>
    <n v="202"/>
    <x v="3094"/>
    <x v="0"/>
    <x v="0"/>
    <x v="0"/>
    <s v="03.16.16"/>
    <x v="53"/>
    <x v="0"/>
    <x v="0"/>
    <s v="Direção Ambiente e Saneamento "/>
    <s v="03.16.16"/>
    <s v="Direção Ambiente e Saneamento "/>
    <s v="03.16.16"/>
    <x v="46"/>
    <x v="0"/>
    <x v="0"/>
    <x v="1"/>
    <x v="0"/>
    <x v="0"/>
    <x v="0"/>
    <x v="0"/>
    <x v="6"/>
    <s v="2025-07-23"/>
    <x v="2"/>
    <n v="202"/>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7-2025"/>
  </r>
  <r>
    <x v="0"/>
    <n v="0"/>
    <n v="0"/>
    <n v="0"/>
    <n v="8684"/>
    <x v="3094"/>
    <x v="0"/>
    <x v="0"/>
    <x v="0"/>
    <s v="03.16.16"/>
    <x v="53"/>
    <x v="0"/>
    <x v="0"/>
    <s v="Direção Ambiente e Saneamento "/>
    <s v="03.16.16"/>
    <s v="Direção Ambiente e Saneamento "/>
    <s v="03.16.16"/>
    <x v="42"/>
    <x v="0"/>
    <x v="0"/>
    <x v="1"/>
    <x v="1"/>
    <x v="0"/>
    <x v="0"/>
    <x v="0"/>
    <x v="6"/>
    <s v="2025-07-23"/>
    <x v="2"/>
    <n v="8684"/>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7-2025"/>
  </r>
  <r>
    <x v="0"/>
    <n v="0"/>
    <n v="0"/>
    <n v="0"/>
    <n v="11"/>
    <x v="3094"/>
    <x v="0"/>
    <x v="0"/>
    <x v="0"/>
    <s v="03.16.16"/>
    <x v="53"/>
    <x v="0"/>
    <x v="0"/>
    <s v="Direção Ambiente e Saneamento "/>
    <s v="03.16.16"/>
    <s v="Direção Ambiente e Saneamento "/>
    <s v="03.16.16"/>
    <x v="76"/>
    <x v="0"/>
    <x v="0"/>
    <x v="1"/>
    <x v="0"/>
    <x v="0"/>
    <x v="0"/>
    <x v="0"/>
    <x v="6"/>
    <s v="2025-07-23"/>
    <x v="2"/>
    <n v="11"/>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07-2025"/>
  </r>
  <r>
    <x v="0"/>
    <n v="0"/>
    <n v="0"/>
    <n v="0"/>
    <n v="0"/>
    <x v="3094"/>
    <x v="0"/>
    <x v="0"/>
    <x v="0"/>
    <s v="03.16.16"/>
    <x v="53"/>
    <x v="0"/>
    <x v="0"/>
    <s v="Direção Ambiente e Saneamento "/>
    <s v="03.16.16"/>
    <s v="Direção Ambiente e Saneamento "/>
    <s v="03.16.16"/>
    <x v="45"/>
    <x v="0"/>
    <x v="0"/>
    <x v="1"/>
    <x v="0"/>
    <x v="0"/>
    <x v="0"/>
    <x v="0"/>
    <x v="6"/>
    <s v="2025-07-23"/>
    <x v="2"/>
    <n v="0"/>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07-2025"/>
  </r>
  <r>
    <x v="0"/>
    <n v="0"/>
    <n v="0"/>
    <n v="0"/>
    <n v="22"/>
    <x v="3094"/>
    <x v="0"/>
    <x v="0"/>
    <x v="0"/>
    <s v="03.16.16"/>
    <x v="53"/>
    <x v="0"/>
    <x v="0"/>
    <s v="Direção Ambiente e Saneamento "/>
    <s v="03.16.16"/>
    <s v="Direção Ambiente e Saneamento "/>
    <s v="03.16.16"/>
    <x v="46"/>
    <x v="0"/>
    <x v="0"/>
    <x v="1"/>
    <x v="0"/>
    <x v="0"/>
    <x v="0"/>
    <x v="0"/>
    <x v="6"/>
    <s v="2025-07-23"/>
    <x v="2"/>
    <n v="22"/>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07-2025"/>
  </r>
  <r>
    <x v="0"/>
    <n v="0"/>
    <n v="0"/>
    <n v="0"/>
    <n v="957"/>
    <x v="3094"/>
    <x v="0"/>
    <x v="0"/>
    <x v="0"/>
    <s v="03.16.16"/>
    <x v="53"/>
    <x v="0"/>
    <x v="0"/>
    <s v="Direção Ambiente e Saneamento "/>
    <s v="03.16.16"/>
    <s v="Direção Ambiente e Saneamento "/>
    <s v="03.16.16"/>
    <x v="42"/>
    <x v="0"/>
    <x v="0"/>
    <x v="1"/>
    <x v="1"/>
    <x v="0"/>
    <x v="0"/>
    <x v="0"/>
    <x v="6"/>
    <s v="2025-07-23"/>
    <x v="2"/>
    <n v="957"/>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07-2025"/>
  </r>
  <r>
    <x v="0"/>
    <n v="0"/>
    <n v="0"/>
    <n v="0"/>
    <n v="916"/>
    <x v="3094"/>
    <x v="0"/>
    <x v="0"/>
    <x v="0"/>
    <s v="03.16.16"/>
    <x v="53"/>
    <x v="0"/>
    <x v="0"/>
    <s v="Direção Ambiente e Saneamento "/>
    <s v="03.16.16"/>
    <s v="Direção Ambiente e Saneamento "/>
    <s v="03.16.16"/>
    <x v="76"/>
    <x v="0"/>
    <x v="0"/>
    <x v="1"/>
    <x v="0"/>
    <x v="0"/>
    <x v="0"/>
    <x v="0"/>
    <x v="6"/>
    <s v="2025-07-23"/>
    <x v="2"/>
    <n v="916"/>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07-2025"/>
  </r>
  <r>
    <x v="0"/>
    <n v="0"/>
    <n v="0"/>
    <n v="0"/>
    <n v="61"/>
    <x v="3094"/>
    <x v="0"/>
    <x v="0"/>
    <x v="0"/>
    <s v="03.16.16"/>
    <x v="53"/>
    <x v="0"/>
    <x v="0"/>
    <s v="Direção Ambiente e Saneamento "/>
    <s v="03.16.16"/>
    <s v="Direção Ambiente e Saneamento "/>
    <s v="03.16.16"/>
    <x v="45"/>
    <x v="0"/>
    <x v="0"/>
    <x v="1"/>
    <x v="0"/>
    <x v="0"/>
    <x v="0"/>
    <x v="0"/>
    <x v="6"/>
    <s v="2025-07-23"/>
    <x v="2"/>
    <n v="61"/>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07-2025"/>
  </r>
  <r>
    <x v="0"/>
    <n v="0"/>
    <n v="0"/>
    <n v="0"/>
    <n v="1730"/>
    <x v="3094"/>
    <x v="0"/>
    <x v="0"/>
    <x v="0"/>
    <s v="03.16.16"/>
    <x v="53"/>
    <x v="0"/>
    <x v="0"/>
    <s v="Direção Ambiente e Saneamento "/>
    <s v="03.16.16"/>
    <s v="Direção Ambiente e Saneamento "/>
    <s v="03.16.16"/>
    <x v="46"/>
    <x v="0"/>
    <x v="0"/>
    <x v="1"/>
    <x v="0"/>
    <x v="0"/>
    <x v="0"/>
    <x v="0"/>
    <x v="6"/>
    <s v="2025-07-23"/>
    <x v="2"/>
    <n v="1730"/>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07-2025"/>
  </r>
  <r>
    <x v="0"/>
    <n v="0"/>
    <n v="0"/>
    <n v="0"/>
    <n v="74057"/>
    <x v="3094"/>
    <x v="0"/>
    <x v="0"/>
    <x v="0"/>
    <s v="03.16.16"/>
    <x v="53"/>
    <x v="0"/>
    <x v="0"/>
    <s v="Direção Ambiente e Saneamento "/>
    <s v="03.16.16"/>
    <s v="Direção Ambiente e Saneamento "/>
    <s v="03.16.16"/>
    <x v="42"/>
    <x v="0"/>
    <x v="0"/>
    <x v="1"/>
    <x v="1"/>
    <x v="0"/>
    <x v="0"/>
    <x v="0"/>
    <x v="6"/>
    <s v="2025-07-23"/>
    <x v="2"/>
    <n v="74057"/>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07-2025"/>
  </r>
  <r>
    <x v="0"/>
    <n v="0"/>
    <n v="0"/>
    <n v="0"/>
    <n v="10793"/>
    <x v="3094"/>
    <x v="0"/>
    <x v="0"/>
    <x v="0"/>
    <s v="03.16.16"/>
    <x v="53"/>
    <x v="0"/>
    <x v="0"/>
    <s v="Direção Ambiente e Saneamento "/>
    <s v="03.16.16"/>
    <s v="Direção Ambiente e Saneamento "/>
    <s v="03.16.16"/>
    <x v="76"/>
    <x v="0"/>
    <x v="0"/>
    <x v="1"/>
    <x v="0"/>
    <x v="0"/>
    <x v="0"/>
    <x v="0"/>
    <x v="6"/>
    <s v="2025-07-23"/>
    <x v="2"/>
    <n v="10793"/>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7-2025"/>
  </r>
  <r>
    <x v="0"/>
    <n v="0"/>
    <n v="0"/>
    <n v="0"/>
    <n v="731"/>
    <x v="3094"/>
    <x v="0"/>
    <x v="0"/>
    <x v="0"/>
    <s v="03.16.16"/>
    <x v="53"/>
    <x v="0"/>
    <x v="0"/>
    <s v="Direção Ambiente e Saneamento "/>
    <s v="03.16.16"/>
    <s v="Direção Ambiente e Saneamento "/>
    <s v="03.16.16"/>
    <x v="45"/>
    <x v="0"/>
    <x v="0"/>
    <x v="1"/>
    <x v="0"/>
    <x v="0"/>
    <x v="0"/>
    <x v="0"/>
    <x v="6"/>
    <s v="2025-07-23"/>
    <x v="2"/>
    <n v="731"/>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7-2025"/>
  </r>
  <r>
    <x v="0"/>
    <n v="0"/>
    <n v="0"/>
    <n v="0"/>
    <n v="20366"/>
    <x v="3094"/>
    <x v="0"/>
    <x v="0"/>
    <x v="0"/>
    <s v="03.16.16"/>
    <x v="53"/>
    <x v="0"/>
    <x v="0"/>
    <s v="Direção Ambiente e Saneamento "/>
    <s v="03.16.16"/>
    <s v="Direção Ambiente e Saneamento "/>
    <s v="03.16.16"/>
    <x v="46"/>
    <x v="0"/>
    <x v="0"/>
    <x v="1"/>
    <x v="0"/>
    <x v="0"/>
    <x v="0"/>
    <x v="0"/>
    <x v="6"/>
    <s v="2025-07-23"/>
    <x v="2"/>
    <n v="20366"/>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7-2025"/>
  </r>
  <r>
    <x v="0"/>
    <n v="0"/>
    <n v="0"/>
    <n v="0"/>
    <n v="871675"/>
    <x v="3094"/>
    <x v="0"/>
    <x v="0"/>
    <x v="0"/>
    <s v="03.16.16"/>
    <x v="53"/>
    <x v="0"/>
    <x v="0"/>
    <s v="Direção Ambiente e Saneamento "/>
    <s v="03.16.16"/>
    <s v="Direção Ambiente e Saneamento "/>
    <s v="03.16.16"/>
    <x v="42"/>
    <x v="0"/>
    <x v="0"/>
    <x v="1"/>
    <x v="1"/>
    <x v="0"/>
    <x v="0"/>
    <x v="0"/>
    <x v="6"/>
    <s v="2025-07-23"/>
    <x v="2"/>
    <n v="871675"/>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7-2025"/>
  </r>
  <r>
    <x v="1"/>
    <n v="0"/>
    <n v="0"/>
    <n v="0"/>
    <n v="16150"/>
    <x v="3091"/>
    <x v="0"/>
    <x v="0"/>
    <x v="0"/>
    <s v="01.23.04.14"/>
    <x v="24"/>
    <x v="5"/>
    <x v="6"/>
    <s v="Ambiente"/>
    <s v="01.23.04"/>
    <s v="Ambiente"/>
    <s v="01.23.04"/>
    <x v="2"/>
    <x v="0"/>
    <x v="0"/>
    <x v="1"/>
    <x v="0"/>
    <x v="1"/>
    <x v="1"/>
    <x v="0"/>
    <x v="10"/>
    <s v="2025-11-27"/>
    <x v="3"/>
    <n v="16150"/>
    <x v="0"/>
    <m/>
    <x v="0"/>
    <m/>
    <x v="26"/>
    <n v="100474914"/>
    <x v="0"/>
    <x v="0"/>
    <s v="Criação e Manutenção de Espaços Verdes"/>
    <s v="ORI"/>
    <x v="0"/>
    <s v="CMEV"/>
    <x v="0"/>
    <x v="0"/>
    <x v="0"/>
    <x v="0"/>
    <x v="0"/>
    <x v="0"/>
    <x v="0"/>
    <x v="0"/>
    <x v="0"/>
    <x v="0"/>
    <x v="0"/>
    <s v="Criação e Manutenção de Espaços Verdes"/>
    <x v="0"/>
    <x v="0"/>
    <x v="0"/>
    <x v="0"/>
    <x v="1"/>
    <x v="0"/>
    <x v="0"/>
    <x v="0"/>
    <x v="0"/>
    <x v="0"/>
    <x v="0"/>
    <x v="0"/>
    <s v="Pagamento prestação de serviços em criação e manutenção de espaço verdes referente ao mês de novembro de 2025, conforme anexo.  "/>
  </r>
  <r>
    <x v="1"/>
    <n v="0"/>
    <n v="0"/>
    <n v="0"/>
    <n v="300000"/>
    <x v="3095"/>
    <x v="0"/>
    <x v="1"/>
    <x v="0"/>
    <s v="03.03.10"/>
    <x v="15"/>
    <x v="0"/>
    <x v="5"/>
    <s v="Receitas Da Câmara"/>
    <s v="03.03.10"/>
    <s v="Receitas Da Câmara"/>
    <s v="03.03.10"/>
    <x v="54"/>
    <x v="0"/>
    <x v="5"/>
    <x v="13"/>
    <x v="0"/>
    <x v="0"/>
    <x v="2"/>
    <x v="0"/>
    <x v="10"/>
    <s v="2025-11-11"/>
    <x v="3"/>
    <n v="300000"/>
    <x v="0"/>
    <m/>
    <x v="0"/>
    <m/>
    <x v="26"/>
    <n v="100474914"/>
    <x v="0"/>
    <x v="0"/>
    <s v="Receitas Da Câmara"/>
    <s v="EXT"/>
    <x v="0"/>
    <s v="RDC"/>
    <x v="0"/>
    <x v="0"/>
    <x v="0"/>
    <x v="0"/>
    <x v="0"/>
    <x v="0"/>
    <x v="0"/>
    <x v="0"/>
    <x v="0"/>
    <x v="0"/>
    <x v="0"/>
    <s v="Receitas Da Câmara"/>
    <x v="0"/>
    <x v="0"/>
    <x v="0"/>
    <x v="0"/>
    <x v="0"/>
    <x v="0"/>
    <x v="0"/>
    <x v="0"/>
    <x v="0"/>
    <x v="0"/>
    <x v="0"/>
    <x v="0"/>
    <s v="Recebimento de apoio concedido A, conforme anexo."/>
  </r>
  <r>
    <x v="0"/>
    <n v="0"/>
    <n v="0"/>
    <n v="0"/>
    <n v="2850"/>
    <x v="3096"/>
    <x v="0"/>
    <x v="1"/>
    <x v="0"/>
    <s v="80.02.01"/>
    <x v="28"/>
    <x v="4"/>
    <x v="4"/>
    <s v="Retenções Iur"/>
    <s v="80.02.01"/>
    <s v="Retenções Iur"/>
    <s v="80.02.01"/>
    <x v="52"/>
    <x v="0"/>
    <x v="6"/>
    <x v="1"/>
    <x v="1"/>
    <x v="2"/>
    <x v="2"/>
    <x v="0"/>
    <x v="10"/>
    <s v="2025-11-20"/>
    <x v="3"/>
    <n v="2850"/>
    <x v="0"/>
    <m/>
    <x v="0"/>
    <m/>
    <x v="9"/>
    <n v="100474696"/>
    <x v="0"/>
    <x v="0"/>
    <s v="Retenções Iur"/>
    <s v="ORI"/>
    <x v="0"/>
    <s v="RIUR"/>
    <x v="0"/>
    <x v="0"/>
    <x v="0"/>
    <x v="0"/>
    <x v="0"/>
    <x v="0"/>
    <x v="0"/>
    <x v="0"/>
    <x v="0"/>
    <x v="0"/>
    <x v="0"/>
    <s v="Retenções Iur"/>
    <x v="0"/>
    <x v="0"/>
    <x v="0"/>
    <x v="0"/>
    <x v="2"/>
    <x v="0"/>
    <x v="0"/>
    <x v="0"/>
    <x v="0"/>
    <x v="1"/>
    <x v="0"/>
    <x v="0"/>
    <s v="RETENCAO OT"/>
  </r>
  <r>
    <x v="0"/>
    <n v="0"/>
    <n v="0"/>
    <n v="0"/>
    <n v="3375"/>
    <x v="3097"/>
    <x v="0"/>
    <x v="0"/>
    <x v="0"/>
    <s v="01.27.04.11"/>
    <x v="26"/>
    <x v="1"/>
    <x v="1"/>
    <s v="Infra-Estruturas e Transportes"/>
    <s v="01.27.04"/>
    <s v="Infra-Estruturas e Transportes"/>
    <s v="01.27.04"/>
    <x v="4"/>
    <x v="0"/>
    <x v="2"/>
    <x v="3"/>
    <x v="0"/>
    <x v="1"/>
    <x v="0"/>
    <x v="0"/>
    <x v="11"/>
    <s v="2025-12-23"/>
    <x v="3"/>
    <n v="3375"/>
    <x v="0"/>
    <m/>
    <x v="0"/>
    <m/>
    <x v="9"/>
    <n v="100474696"/>
    <x v="0"/>
    <x v="1"/>
    <s v="Manutenção de caminhos vicinais e melhoramento de acessos"/>
    <s v="ORI"/>
    <x v="0"/>
    <m/>
    <x v="0"/>
    <x v="0"/>
    <x v="0"/>
    <x v="0"/>
    <x v="0"/>
    <x v="0"/>
    <x v="0"/>
    <x v="0"/>
    <x v="0"/>
    <x v="0"/>
    <x v="0"/>
    <s v="Manutenção de caminhos vicinais e melhoramento de acessos"/>
    <x v="0"/>
    <x v="0"/>
    <x v="0"/>
    <x v="0"/>
    <x v="1"/>
    <x v="0"/>
    <x v="0"/>
    <x v="0"/>
    <x v="0"/>
    <x v="0"/>
    <x v="1"/>
    <x v="0"/>
    <s v="Pagamento referente a trabalhos de abertura de valas, colocação de tubos de água, e limpeza de caminho vicinais nas localidade de Ribeireta, e Monte Bode, conforme anexo."/>
  </r>
  <r>
    <x v="0"/>
    <n v="0"/>
    <n v="0"/>
    <n v="0"/>
    <n v="19125"/>
    <x v="3097"/>
    <x v="0"/>
    <x v="0"/>
    <x v="0"/>
    <s v="01.27.04.11"/>
    <x v="26"/>
    <x v="1"/>
    <x v="1"/>
    <s v="Infra-Estruturas e Transportes"/>
    <s v="01.27.04"/>
    <s v="Infra-Estruturas e Transportes"/>
    <s v="01.27.04"/>
    <x v="4"/>
    <x v="0"/>
    <x v="2"/>
    <x v="3"/>
    <x v="0"/>
    <x v="1"/>
    <x v="0"/>
    <x v="0"/>
    <x v="11"/>
    <s v="2025-12-23"/>
    <x v="3"/>
    <n v="19125"/>
    <x v="0"/>
    <m/>
    <x v="0"/>
    <m/>
    <x v="427"/>
    <n v="100475981"/>
    <x v="0"/>
    <x v="0"/>
    <s v="Manutenção de caminhos vicinais e melhoramento de acessos"/>
    <s v="ORI"/>
    <x v="0"/>
    <m/>
    <x v="0"/>
    <x v="0"/>
    <x v="0"/>
    <x v="0"/>
    <x v="0"/>
    <x v="0"/>
    <x v="0"/>
    <x v="0"/>
    <x v="0"/>
    <x v="0"/>
    <x v="0"/>
    <s v="Manutenção de caminhos vicinais e melhoramento de acessos"/>
    <x v="0"/>
    <x v="0"/>
    <x v="0"/>
    <x v="0"/>
    <x v="1"/>
    <x v="0"/>
    <x v="0"/>
    <x v="0"/>
    <x v="0"/>
    <x v="0"/>
    <x v="0"/>
    <x v="0"/>
    <s v="Pagamento referente a trabalhos de abertura de valas, colocação de tubos de água, e limpeza de caminho vicinais nas localidade de Ribeireta, e Monte Bode, conforme anexo."/>
  </r>
  <r>
    <x v="0"/>
    <n v="0"/>
    <n v="0"/>
    <n v="0"/>
    <n v="278"/>
    <x v="3098"/>
    <x v="0"/>
    <x v="0"/>
    <x v="0"/>
    <s v="03.16.19"/>
    <x v="44"/>
    <x v="0"/>
    <x v="0"/>
    <s v="Direção de Inovação e Desporto"/>
    <s v="03.16.19"/>
    <s v="Direção de Inovação e Desporto"/>
    <s v="03.16.19"/>
    <x v="8"/>
    <x v="0"/>
    <x v="0"/>
    <x v="0"/>
    <x v="0"/>
    <x v="0"/>
    <x v="0"/>
    <x v="0"/>
    <x v="6"/>
    <s v="2025-07-23"/>
    <x v="2"/>
    <n v="278"/>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07-2025"/>
  </r>
  <r>
    <x v="0"/>
    <n v="0"/>
    <n v="0"/>
    <n v="0"/>
    <n v="1007"/>
    <x v="3098"/>
    <x v="0"/>
    <x v="0"/>
    <x v="0"/>
    <s v="03.16.19"/>
    <x v="44"/>
    <x v="0"/>
    <x v="0"/>
    <s v="Direção de Inovação e Desporto"/>
    <s v="03.16.19"/>
    <s v="Direção de Inovação e Desporto"/>
    <s v="03.16.19"/>
    <x v="46"/>
    <x v="0"/>
    <x v="0"/>
    <x v="1"/>
    <x v="0"/>
    <x v="0"/>
    <x v="0"/>
    <x v="0"/>
    <x v="6"/>
    <s v="2025-07-23"/>
    <x v="2"/>
    <n v="1007"/>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07-2025"/>
  </r>
  <r>
    <x v="0"/>
    <n v="0"/>
    <n v="0"/>
    <n v="0"/>
    <n v="7094"/>
    <x v="3098"/>
    <x v="0"/>
    <x v="0"/>
    <x v="0"/>
    <s v="03.16.19"/>
    <x v="44"/>
    <x v="0"/>
    <x v="0"/>
    <s v="Direção de Inovação e Desporto"/>
    <s v="03.16.19"/>
    <s v="Direção de Inovação e Desporto"/>
    <s v="03.16.19"/>
    <x v="42"/>
    <x v="0"/>
    <x v="0"/>
    <x v="1"/>
    <x v="1"/>
    <x v="0"/>
    <x v="0"/>
    <x v="0"/>
    <x v="6"/>
    <s v="2025-07-23"/>
    <x v="2"/>
    <n v="7094"/>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07-2025"/>
  </r>
  <r>
    <x v="0"/>
    <n v="0"/>
    <n v="0"/>
    <n v="0"/>
    <n v="223"/>
    <x v="3098"/>
    <x v="0"/>
    <x v="0"/>
    <x v="0"/>
    <s v="03.16.19"/>
    <x v="44"/>
    <x v="0"/>
    <x v="0"/>
    <s v="Direção de Inovação e Desporto"/>
    <s v="03.16.19"/>
    <s v="Direção de Inovação e Desporto"/>
    <s v="03.16.19"/>
    <x v="8"/>
    <x v="0"/>
    <x v="0"/>
    <x v="0"/>
    <x v="0"/>
    <x v="0"/>
    <x v="0"/>
    <x v="0"/>
    <x v="6"/>
    <s v="2025-07-23"/>
    <x v="2"/>
    <n v="223"/>
    <x v="0"/>
    <m/>
    <x v="0"/>
    <m/>
    <x v="89"/>
    <n v="100474706"/>
    <x v="0"/>
    <x v="5"/>
    <s v="Direção de Inovação e Desporto"/>
    <s v="ORI"/>
    <x v="0"/>
    <m/>
    <x v="0"/>
    <x v="0"/>
    <x v="0"/>
    <x v="0"/>
    <x v="0"/>
    <x v="0"/>
    <x v="0"/>
    <x v="0"/>
    <x v="0"/>
    <x v="0"/>
    <x v="0"/>
    <s v="Direção de Inovação e Desporto"/>
    <x v="0"/>
    <x v="0"/>
    <x v="0"/>
    <x v="0"/>
    <x v="0"/>
    <x v="0"/>
    <x v="0"/>
    <x v="0"/>
    <x v="0"/>
    <x v="0"/>
    <x v="5"/>
    <x v="0"/>
    <s v="Pagamento de salário referente a 07-2025"/>
  </r>
  <r>
    <x v="0"/>
    <n v="0"/>
    <n v="0"/>
    <n v="0"/>
    <n v="808"/>
    <x v="3098"/>
    <x v="0"/>
    <x v="0"/>
    <x v="0"/>
    <s v="03.16.19"/>
    <x v="44"/>
    <x v="0"/>
    <x v="0"/>
    <s v="Direção de Inovação e Desporto"/>
    <s v="03.16.19"/>
    <s v="Direção de Inovação e Desporto"/>
    <s v="03.16.19"/>
    <x v="46"/>
    <x v="0"/>
    <x v="0"/>
    <x v="1"/>
    <x v="0"/>
    <x v="0"/>
    <x v="0"/>
    <x v="0"/>
    <x v="6"/>
    <s v="2025-07-23"/>
    <x v="2"/>
    <n v="808"/>
    <x v="0"/>
    <m/>
    <x v="0"/>
    <m/>
    <x v="89"/>
    <n v="100474706"/>
    <x v="0"/>
    <x v="5"/>
    <s v="Direção de Inovação e Desporto"/>
    <s v="ORI"/>
    <x v="0"/>
    <m/>
    <x v="0"/>
    <x v="0"/>
    <x v="0"/>
    <x v="0"/>
    <x v="0"/>
    <x v="0"/>
    <x v="0"/>
    <x v="0"/>
    <x v="0"/>
    <x v="0"/>
    <x v="0"/>
    <s v="Direção de Inovação e Desporto"/>
    <x v="0"/>
    <x v="0"/>
    <x v="0"/>
    <x v="0"/>
    <x v="0"/>
    <x v="0"/>
    <x v="0"/>
    <x v="0"/>
    <x v="0"/>
    <x v="0"/>
    <x v="5"/>
    <x v="0"/>
    <s v="Pagamento de salário referente a 07-2025"/>
  </r>
  <r>
    <x v="0"/>
    <n v="0"/>
    <n v="0"/>
    <n v="0"/>
    <n v="5689"/>
    <x v="3098"/>
    <x v="0"/>
    <x v="0"/>
    <x v="0"/>
    <s v="03.16.19"/>
    <x v="44"/>
    <x v="0"/>
    <x v="0"/>
    <s v="Direção de Inovação e Desporto"/>
    <s v="03.16.19"/>
    <s v="Direção de Inovação e Desporto"/>
    <s v="03.16.19"/>
    <x v="42"/>
    <x v="0"/>
    <x v="0"/>
    <x v="1"/>
    <x v="1"/>
    <x v="0"/>
    <x v="0"/>
    <x v="0"/>
    <x v="6"/>
    <s v="2025-07-23"/>
    <x v="2"/>
    <n v="5689"/>
    <x v="0"/>
    <m/>
    <x v="0"/>
    <m/>
    <x v="89"/>
    <n v="100474706"/>
    <x v="0"/>
    <x v="5"/>
    <s v="Direção de Inovação e Desporto"/>
    <s v="ORI"/>
    <x v="0"/>
    <m/>
    <x v="0"/>
    <x v="0"/>
    <x v="0"/>
    <x v="0"/>
    <x v="0"/>
    <x v="0"/>
    <x v="0"/>
    <x v="0"/>
    <x v="0"/>
    <x v="0"/>
    <x v="0"/>
    <s v="Direção de Inovação e Desporto"/>
    <x v="0"/>
    <x v="0"/>
    <x v="0"/>
    <x v="0"/>
    <x v="0"/>
    <x v="0"/>
    <x v="0"/>
    <x v="0"/>
    <x v="0"/>
    <x v="0"/>
    <x v="5"/>
    <x v="0"/>
    <s v="Pagamento de salário referente a 07-2025"/>
  </r>
  <r>
    <x v="0"/>
    <n v="0"/>
    <n v="0"/>
    <n v="0"/>
    <n v="4939"/>
    <x v="3098"/>
    <x v="0"/>
    <x v="0"/>
    <x v="0"/>
    <s v="03.16.19"/>
    <x v="44"/>
    <x v="0"/>
    <x v="0"/>
    <s v="Direção de Inovação e Desporto"/>
    <s v="03.16.19"/>
    <s v="Direção de Inovação e Desporto"/>
    <s v="03.16.19"/>
    <x v="8"/>
    <x v="0"/>
    <x v="0"/>
    <x v="0"/>
    <x v="0"/>
    <x v="0"/>
    <x v="0"/>
    <x v="0"/>
    <x v="6"/>
    <s v="2025-07-23"/>
    <x v="2"/>
    <n v="4939"/>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07-2025"/>
  </r>
  <r>
    <x v="0"/>
    <n v="0"/>
    <n v="0"/>
    <n v="0"/>
    <n v="17852"/>
    <x v="3098"/>
    <x v="0"/>
    <x v="0"/>
    <x v="0"/>
    <s v="03.16.19"/>
    <x v="44"/>
    <x v="0"/>
    <x v="0"/>
    <s v="Direção de Inovação e Desporto"/>
    <s v="03.16.19"/>
    <s v="Direção de Inovação e Desporto"/>
    <s v="03.16.19"/>
    <x v="46"/>
    <x v="0"/>
    <x v="0"/>
    <x v="1"/>
    <x v="0"/>
    <x v="0"/>
    <x v="0"/>
    <x v="0"/>
    <x v="6"/>
    <s v="2025-07-23"/>
    <x v="2"/>
    <n v="17852"/>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07-2025"/>
  </r>
  <r>
    <x v="0"/>
    <n v="0"/>
    <n v="0"/>
    <n v="0"/>
    <n v="125617"/>
    <x v="3098"/>
    <x v="0"/>
    <x v="0"/>
    <x v="0"/>
    <s v="03.16.19"/>
    <x v="44"/>
    <x v="0"/>
    <x v="0"/>
    <s v="Direção de Inovação e Desporto"/>
    <s v="03.16.19"/>
    <s v="Direção de Inovação e Desporto"/>
    <s v="03.16.19"/>
    <x v="42"/>
    <x v="0"/>
    <x v="0"/>
    <x v="1"/>
    <x v="1"/>
    <x v="0"/>
    <x v="0"/>
    <x v="0"/>
    <x v="6"/>
    <s v="2025-07-23"/>
    <x v="2"/>
    <n v="125617"/>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07-2025"/>
  </r>
  <r>
    <x v="0"/>
    <n v="0"/>
    <n v="0"/>
    <n v="0"/>
    <n v="84798"/>
    <x v="3099"/>
    <x v="0"/>
    <x v="1"/>
    <x v="0"/>
    <s v="80.02.01"/>
    <x v="28"/>
    <x v="4"/>
    <x v="4"/>
    <s v="Retenções Iur"/>
    <s v="80.02.01"/>
    <s v="Retenções Iur"/>
    <s v="80.02.01"/>
    <x v="52"/>
    <x v="0"/>
    <x v="6"/>
    <x v="1"/>
    <x v="1"/>
    <x v="2"/>
    <x v="2"/>
    <x v="0"/>
    <x v="11"/>
    <s v="2025-12-12"/>
    <x v="3"/>
    <n v="84798"/>
    <x v="0"/>
    <m/>
    <x v="0"/>
    <m/>
    <x v="9"/>
    <n v="100474696"/>
    <x v="0"/>
    <x v="0"/>
    <s v="Retenções Iur"/>
    <s v="ORI"/>
    <x v="0"/>
    <s v="RIUR"/>
    <x v="0"/>
    <x v="0"/>
    <x v="0"/>
    <x v="0"/>
    <x v="0"/>
    <x v="0"/>
    <x v="0"/>
    <x v="0"/>
    <x v="0"/>
    <x v="0"/>
    <x v="0"/>
    <s v="Retenções Iur"/>
    <x v="0"/>
    <x v="0"/>
    <x v="0"/>
    <x v="0"/>
    <x v="2"/>
    <x v="0"/>
    <x v="0"/>
    <x v="0"/>
    <x v="0"/>
    <x v="1"/>
    <x v="0"/>
    <x v="0"/>
    <s v="RETENCAO OT"/>
  </r>
  <r>
    <x v="0"/>
    <n v="0"/>
    <n v="0"/>
    <n v="0"/>
    <n v="4533"/>
    <x v="3100"/>
    <x v="0"/>
    <x v="1"/>
    <x v="0"/>
    <s v="80.02.10.21"/>
    <x v="19"/>
    <x v="4"/>
    <x v="4"/>
    <s v="Outros"/>
    <s v="80.02.10"/>
    <s v="Outros"/>
    <s v="80.02.10"/>
    <x v="68"/>
    <x v="0"/>
    <x v="6"/>
    <x v="1"/>
    <x v="1"/>
    <x v="2"/>
    <x v="2"/>
    <x v="0"/>
    <x v="11"/>
    <s v="2025-12-12"/>
    <x v="3"/>
    <n v="4533"/>
    <x v="0"/>
    <m/>
    <x v="0"/>
    <m/>
    <x v="62"/>
    <n v="100478627"/>
    <x v="0"/>
    <x v="0"/>
    <s v="Retenções Descontos Judiciais"/>
    <s v="ORI"/>
    <x v="0"/>
    <m/>
    <x v="0"/>
    <x v="0"/>
    <x v="0"/>
    <x v="0"/>
    <x v="0"/>
    <x v="0"/>
    <x v="0"/>
    <x v="0"/>
    <x v="0"/>
    <x v="0"/>
    <x v="0"/>
    <s v="Retenções Descontos Judiciais"/>
    <x v="0"/>
    <x v="0"/>
    <x v="0"/>
    <x v="0"/>
    <x v="2"/>
    <x v="0"/>
    <x v="0"/>
    <x v="0"/>
    <x v="0"/>
    <x v="1"/>
    <x v="0"/>
    <x v="0"/>
    <s v="RETENCAO OT"/>
  </r>
  <r>
    <x v="0"/>
    <n v="0"/>
    <n v="0"/>
    <n v="0"/>
    <n v="110"/>
    <x v="3101"/>
    <x v="0"/>
    <x v="0"/>
    <x v="0"/>
    <s v="03.16.15"/>
    <x v="0"/>
    <x v="0"/>
    <x v="0"/>
    <s v="Direção Financeira"/>
    <s v="03.16.15"/>
    <s v="Direção Financeira"/>
    <s v="03.16.15"/>
    <x v="76"/>
    <x v="0"/>
    <x v="0"/>
    <x v="1"/>
    <x v="0"/>
    <x v="0"/>
    <x v="0"/>
    <x v="0"/>
    <x v="6"/>
    <s v="2025-07-23"/>
    <x v="2"/>
    <n v="110"/>
    <x v="0"/>
    <m/>
    <x v="0"/>
    <m/>
    <x v="106"/>
    <n v="100479277"/>
    <x v="0"/>
    <x v="6"/>
    <s v="Direção Financeira"/>
    <s v="ORI"/>
    <x v="0"/>
    <m/>
    <x v="0"/>
    <x v="0"/>
    <x v="0"/>
    <x v="0"/>
    <x v="0"/>
    <x v="0"/>
    <x v="0"/>
    <x v="0"/>
    <x v="0"/>
    <x v="0"/>
    <x v="0"/>
    <s v="Direção Financeira"/>
    <x v="0"/>
    <x v="0"/>
    <x v="0"/>
    <x v="0"/>
    <x v="0"/>
    <x v="0"/>
    <x v="0"/>
    <x v="0"/>
    <x v="0"/>
    <x v="0"/>
    <x v="6"/>
    <x v="0"/>
    <s v="Pagamento de salário referente a 07-2025"/>
  </r>
  <r>
    <x v="0"/>
    <n v="0"/>
    <n v="0"/>
    <n v="0"/>
    <n v="158"/>
    <x v="3101"/>
    <x v="0"/>
    <x v="0"/>
    <x v="0"/>
    <s v="03.16.15"/>
    <x v="0"/>
    <x v="0"/>
    <x v="0"/>
    <s v="Direção Financeira"/>
    <s v="03.16.15"/>
    <s v="Direção Financeira"/>
    <s v="03.16.15"/>
    <x v="9"/>
    <x v="0"/>
    <x v="0"/>
    <x v="1"/>
    <x v="0"/>
    <x v="0"/>
    <x v="0"/>
    <x v="0"/>
    <x v="6"/>
    <s v="2025-07-23"/>
    <x v="2"/>
    <n v="158"/>
    <x v="0"/>
    <m/>
    <x v="0"/>
    <m/>
    <x v="106"/>
    <n v="100479277"/>
    <x v="0"/>
    <x v="6"/>
    <s v="Direção Financeira"/>
    <s v="ORI"/>
    <x v="0"/>
    <m/>
    <x v="0"/>
    <x v="0"/>
    <x v="0"/>
    <x v="0"/>
    <x v="0"/>
    <x v="0"/>
    <x v="0"/>
    <x v="0"/>
    <x v="0"/>
    <x v="0"/>
    <x v="0"/>
    <s v="Direção Financeira"/>
    <x v="0"/>
    <x v="0"/>
    <x v="0"/>
    <x v="0"/>
    <x v="0"/>
    <x v="0"/>
    <x v="0"/>
    <x v="0"/>
    <x v="0"/>
    <x v="0"/>
    <x v="6"/>
    <x v="0"/>
    <s v="Pagamento de salário referente a 07-2025"/>
  </r>
  <r>
    <x v="0"/>
    <n v="0"/>
    <n v="0"/>
    <n v="0"/>
    <n v="123"/>
    <x v="3101"/>
    <x v="0"/>
    <x v="0"/>
    <x v="0"/>
    <s v="03.16.15"/>
    <x v="0"/>
    <x v="0"/>
    <x v="0"/>
    <s v="Direção Financeira"/>
    <s v="03.16.15"/>
    <s v="Direção Financeira"/>
    <s v="03.16.15"/>
    <x v="46"/>
    <x v="0"/>
    <x v="0"/>
    <x v="1"/>
    <x v="0"/>
    <x v="0"/>
    <x v="0"/>
    <x v="0"/>
    <x v="6"/>
    <s v="2025-07-23"/>
    <x v="2"/>
    <n v="123"/>
    <x v="0"/>
    <m/>
    <x v="0"/>
    <m/>
    <x v="106"/>
    <n v="100479277"/>
    <x v="0"/>
    <x v="6"/>
    <s v="Direção Financeira"/>
    <s v="ORI"/>
    <x v="0"/>
    <m/>
    <x v="0"/>
    <x v="0"/>
    <x v="0"/>
    <x v="0"/>
    <x v="0"/>
    <x v="0"/>
    <x v="0"/>
    <x v="0"/>
    <x v="0"/>
    <x v="0"/>
    <x v="0"/>
    <s v="Direção Financeira"/>
    <x v="0"/>
    <x v="0"/>
    <x v="0"/>
    <x v="0"/>
    <x v="0"/>
    <x v="0"/>
    <x v="0"/>
    <x v="0"/>
    <x v="0"/>
    <x v="0"/>
    <x v="6"/>
    <x v="0"/>
    <s v="Pagamento de salário referente a 07-2025"/>
  </r>
  <r>
    <x v="0"/>
    <n v="0"/>
    <n v="0"/>
    <n v="0"/>
    <n v="4"/>
    <x v="3101"/>
    <x v="0"/>
    <x v="0"/>
    <x v="0"/>
    <s v="03.16.15"/>
    <x v="0"/>
    <x v="0"/>
    <x v="0"/>
    <s v="Direção Financeira"/>
    <s v="03.16.15"/>
    <s v="Direção Financeira"/>
    <s v="03.16.15"/>
    <x v="45"/>
    <x v="0"/>
    <x v="0"/>
    <x v="1"/>
    <x v="0"/>
    <x v="0"/>
    <x v="0"/>
    <x v="0"/>
    <x v="6"/>
    <s v="2025-07-23"/>
    <x v="2"/>
    <n v="4"/>
    <x v="0"/>
    <m/>
    <x v="0"/>
    <m/>
    <x v="106"/>
    <n v="100479277"/>
    <x v="0"/>
    <x v="6"/>
    <s v="Direção Financeira"/>
    <s v="ORI"/>
    <x v="0"/>
    <m/>
    <x v="0"/>
    <x v="0"/>
    <x v="0"/>
    <x v="0"/>
    <x v="0"/>
    <x v="0"/>
    <x v="0"/>
    <x v="0"/>
    <x v="0"/>
    <x v="0"/>
    <x v="0"/>
    <s v="Direção Financeira"/>
    <x v="0"/>
    <x v="0"/>
    <x v="0"/>
    <x v="0"/>
    <x v="0"/>
    <x v="0"/>
    <x v="0"/>
    <x v="0"/>
    <x v="0"/>
    <x v="0"/>
    <x v="6"/>
    <x v="0"/>
    <s v="Pagamento de salário referente a 07-2025"/>
  </r>
  <r>
    <x v="0"/>
    <n v="0"/>
    <n v="0"/>
    <n v="0"/>
    <n v="2180"/>
    <x v="3101"/>
    <x v="0"/>
    <x v="0"/>
    <x v="0"/>
    <s v="03.16.15"/>
    <x v="0"/>
    <x v="0"/>
    <x v="0"/>
    <s v="Direção Financeira"/>
    <s v="03.16.15"/>
    <s v="Direção Financeira"/>
    <s v="03.16.15"/>
    <x v="42"/>
    <x v="0"/>
    <x v="0"/>
    <x v="1"/>
    <x v="1"/>
    <x v="0"/>
    <x v="0"/>
    <x v="0"/>
    <x v="6"/>
    <s v="2025-07-23"/>
    <x v="2"/>
    <n v="2180"/>
    <x v="0"/>
    <m/>
    <x v="0"/>
    <m/>
    <x v="106"/>
    <n v="100479277"/>
    <x v="0"/>
    <x v="6"/>
    <s v="Direção Financeira"/>
    <s v="ORI"/>
    <x v="0"/>
    <m/>
    <x v="0"/>
    <x v="0"/>
    <x v="0"/>
    <x v="0"/>
    <x v="0"/>
    <x v="0"/>
    <x v="0"/>
    <x v="0"/>
    <x v="0"/>
    <x v="0"/>
    <x v="0"/>
    <s v="Direção Financeira"/>
    <x v="0"/>
    <x v="0"/>
    <x v="0"/>
    <x v="0"/>
    <x v="0"/>
    <x v="0"/>
    <x v="0"/>
    <x v="0"/>
    <x v="0"/>
    <x v="0"/>
    <x v="6"/>
    <x v="0"/>
    <s v="Pagamento de salário referente a 07-2025"/>
  </r>
  <r>
    <x v="0"/>
    <n v="0"/>
    <n v="0"/>
    <n v="0"/>
    <n v="1329"/>
    <x v="3101"/>
    <x v="0"/>
    <x v="0"/>
    <x v="0"/>
    <s v="03.16.15"/>
    <x v="0"/>
    <x v="0"/>
    <x v="0"/>
    <s v="Direção Financeira"/>
    <s v="03.16.15"/>
    <s v="Direção Financeira"/>
    <s v="03.16.15"/>
    <x v="47"/>
    <x v="0"/>
    <x v="0"/>
    <x v="1"/>
    <x v="1"/>
    <x v="0"/>
    <x v="0"/>
    <x v="0"/>
    <x v="6"/>
    <s v="2025-07-23"/>
    <x v="2"/>
    <n v="1329"/>
    <x v="0"/>
    <m/>
    <x v="0"/>
    <m/>
    <x v="106"/>
    <n v="100479277"/>
    <x v="0"/>
    <x v="6"/>
    <s v="Direção Financeira"/>
    <s v="ORI"/>
    <x v="0"/>
    <m/>
    <x v="0"/>
    <x v="0"/>
    <x v="0"/>
    <x v="0"/>
    <x v="0"/>
    <x v="0"/>
    <x v="0"/>
    <x v="0"/>
    <x v="0"/>
    <x v="0"/>
    <x v="0"/>
    <s v="Direção Financeira"/>
    <x v="0"/>
    <x v="0"/>
    <x v="0"/>
    <x v="0"/>
    <x v="0"/>
    <x v="0"/>
    <x v="0"/>
    <x v="0"/>
    <x v="0"/>
    <x v="0"/>
    <x v="6"/>
    <x v="0"/>
    <s v="Pagamento de salário referente a 07-2025"/>
  </r>
  <r>
    <x v="0"/>
    <n v="0"/>
    <n v="0"/>
    <n v="0"/>
    <n v="1525"/>
    <x v="3101"/>
    <x v="0"/>
    <x v="0"/>
    <x v="0"/>
    <s v="03.16.15"/>
    <x v="0"/>
    <x v="0"/>
    <x v="0"/>
    <s v="Direção Financeira"/>
    <s v="03.16.15"/>
    <s v="Direção Financeira"/>
    <s v="03.16.15"/>
    <x v="76"/>
    <x v="0"/>
    <x v="0"/>
    <x v="1"/>
    <x v="0"/>
    <x v="0"/>
    <x v="0"/>
    <x v="0"/>
    <x v="6"/>
    <s v="2025-07-23"/>
    <x v="2"/>
    <n v="1525"/>
    <x v="0"/>
    <m/>
    <x v="0"/>
    <m/>
    <x v="9"/>
    <n v="100474696"/>
    <x v="0"/>
    <x v="1"/>
    <s v="Direção Financeira"/>
    <s v="ORI"/>
    <x v="0"/>
    <m/>
    <x v="0"/>
    <x v="0"/>
    <x v="0"/>
    <x v="0"/>
    <x v="0"/>
    <x v="0"/>
    <x v="0"/>
    <x v="0"/>
    <x v="0"/>
    <x v="0"/>
    <x v="0"/>
    <s v="Direção Financeira"/>
    <x v="0"/>
    <x v="0"/>
    <x v="0"/>
    <x v="0"/>
    <x v="0"/>
    <x v="0"/>
    <x v="0"/>
    <x v="0"/>
    <x v="0"/>
    <x v="0"/>
    <x v="1"/>
    <x v="0"/>
    <s v="Pagamento de salário referente a 07-2025"/>
  </r>
  <r>
    <x v="0"/>
    <n v="0"/>
    <n v="0"/>
    <n v="0"/>
    <n v="2174"/>
    <x v="3101"/>
    <x v="0"/>
    <x v="0"/>
    <x v="0"/>
    <s v="03.16.15"/>
    <x v="0"/>
    <x v="0"/>
    <x v="0"/>
    <s v="Direção Financeira"/>
    <s v="03.16.15"/>
    <s v="Direção Financeira"/>
    <s v="03.16.15"/>
    <x v="9"/>
    <x v="0"/>
    <x v="0"/>
    <x v="1"/>
    <x v="0"/>
    <x v="0"/>
    <x v="0"/>
    <x v="0"/>
    <x v="6"/>
    <s v="2025-07-23"/>
    <x v="2"/>
    <n v="2174"/>
    <x v="0"/>
    <m/>
    <x v="0"/>
    <m/>
    <x v="9"/>
    <n v="100474696"/>
    <x v="0"/>
    <x v="1"/>
    <s v="Direção Financeira"/>
    <s v="ORI"/>
    <x v="0"/>
    <m/>
    <x v="0"/>
    <x v="0"/>
    <x v="0"/>
    <x v="0"/>
    <x v="0"/>
    <x v="0"/>
    <x v="0"/>
    <x v="0"/>
    <x v="0"/>
    <x v="0"/>
    <x v="0"/>
    <s v="Direção Financeira"/>
    <x v="0"/>
    <x v="0"/>
    <x v="0"/>
    <x v="0"/>
    <x v="0"/>
    <x v="0"/>
    <x v="0"/>
    <x v="0"/>
    <x v="0"/>
    <x v="0"/>
    <x v="1"/>
    <x v="0"/>
    <s v="Pagamento de salário referente a 07-2025"/>
  </r>
  <r>
    <x v="0"/>
    <n v="0"/>
    <n v="0"/>
    <n v="0"/>
    <n v="1700"/>
    <x v="3101"/>
    <x v="0"/>
    <x v="0"/>
    <x v="0"/>
    <s v="03.16.15"/>
    <x v="0"/>
    <x v="0"/>
    <x v="0"/>
    <s v="Direção Financeira"/>
    <s v="03.16.15"/>
    <s v="Direção Financeira"/>
    <s v="03.16.15"/>
    <x v="46"/>
    <x v="0"/>
    <x v="0"/>
    <x v="1"/>
    <x v="0"/>
    <x v="0"/>
    <x v="0"/>
    <x v="0"/>
    <x v="6"/>
    <s v="2025-07-23"/>
    <x v="2"/>
    <n v="1700"/>
    <x v="0"/>
    <m/>
    <x v="0"/>
    <m/>
    <x v="9"/>
    <n v="100474696"/>
    <x v="0"/>
    <x v="1"/>
    <s v="Direção Financeira"/>
    <s v="ORI"/>
    <x v="0"/>
    <m/>
    <x v="0"/>
    <x v="0"/>
    <x v="0"/>
    <x v="0"/>
    <x v="0"/>
    <x v="0"/>
    <x v="0"/>
    <x v="0"/>
    <x v="0"/>
    <x v="0"/>
    <x v="0"/>
    <s v="Direção Financeira"/>
    <x v="0"/>
    <x v="0"/>
    <x v="0"/>
    <x v="0"/>
    <x v="0"/>
    <x v="0"/>
    <x v="0"/>
    <x v="0"/>
    <x v="0"/>
    <x v="0"/>
    <x v="1"/>
    <x v="0"/>
    <s v="Pagamento de salário referente a 07-2025"/>
  </r>
  <r>
    <x v="0"/>
    <n v="0"/>
    <n v="0"/>
    <n v="0"/>
    <n v="55"/>
    <x v="3101"/>
    <x v="0"/>
    <x v="0"/>
    <x v="0"/>
    <s v="03.16.15"/>
    <x v="0"/>
    <x v="0"/>
    <x v="0"/>
    <s v="Direção Financeira"/>
    <s v="03.16.15"/>
    <s v="Direção Financeira"/>
    <s v="03.16.15"/>
    <x v="45"/>
    <x v="0"/>
    <x v="0"/>
    <x v="1"/>
    <x v="0"/>
    <x v="0"/>
    <x v="0"/>
    <x v="0"/>
    <x v="6"/>
    <s v="2025-07-23"/>
    <x v="2"/>
    <n v="55"/>
    <x v="0"/>
    <m/>
    <x v="0"/>
    <m/>
    <x v="9"/>
    <n v="100474696"/>
    <x v="0"/>
    <x v="1"/>
    <s v="Direção Financeira"/>
    <s v="ORI"/>
    <x v="0"/>
    <m/>
    <x v="0"/>
    <x v="0"/>
    <x v="0"/>
    <x v="0"/>
    <x v="0"/>
    <x v="0"/>
    <x v="0"/>
    <x v="0"/>
    <x v="0"/>
    <x v="0"/>
    <x v="0"/>
    <s v="Direção Financeira"/>
    <x v="0"/>
    <x v="0"/>
    <x v="0"/>
    <x v="0"/>
    <x v="0"/>
    <x v="0"/>
    <x v="0"/>
    <x v="0"/>
    <x v="0"/>
    <x v="0"/>
    <x v="1"/>
    <x v="0"/>
    <s v="Pagamento de salário referente a 07-2025"/>
  </r>
  <r>
    <x v="0"/>
    <n v="0"/>
    <n v="0"/>
    <n v="0"/>
    <n v="30004"/>
    <x v="3101"/>
    <x v="0"/>
    <x v="0"/>
    <x v="0"/>
    <s v="03.16.15"/>
    <x v="0"/>
    <x v="0"/>
    <x v="0"/>
    <s v="Direção Financeira"/>
    <s v="03.16.15"/>
    <s v="Direção Financeira"/>
    <s v="03.16.15"/>
    <x v="42"/>
    <x v="0"/>
    <x v="0"/>
    <x v="1"/>
    <x v="1"/>
    <x v="0"/>
    <x v="0"/>
    <x v="0"/>
    <x v="6"/>
    <s v="2025-07-23"/>
    <x v="2"/>
    <n v="30004"/>
    <x v="0"/>
    <m/>
    <x v="0"/>
    <m/>
    <x v="9"/>
    <n v="100474696"/>
    <x v="0"/>
    <x v="1"/>
    <s v="Direção Financeira"/>
    <s v="ORI"/>
    <x v="0"/>
    <m/>
    <x v="0"/>
    <x v="0"/>
    <x v="0"/>
    <x v="0"/>
    <x v="0"/>
    <x v="0"/>
    <x v="0"/>
    <x v="0"/>
    <x v="0"/>
    <x v="0"/>
    <x v="0"/>
    <s v="Direção Financeira"/>
    <x v="0"/>
    <x v="0"/>
    <x v="0"/>
    <x v="0"/>
    <x v="0"/>
    <x v="0"/>
    <x v="0"/>
    <x v="0"/>
    <x v="0"/>
    <x v="0"/>
    <x v="1"/>
    <x v="0"/>
    <s v="Pagamento de salário referente a 07-2025"/>
  </r>
  <r>
    <x v="0"/>
    <n v="0"/>
    <n v="0"/>
    <n v="0"/>
    <n v="18264"/>
    <x v="3101"/>
    <x v="0"/>
    <x v="0"/>
    <x v="0"/>
    <s v="03.16.15"/>
    <x v="0"/>
    <x v="0"/>
    <x v="0"/>
    <s v="Direção Financeira"/>
    <s v="03.16.15"/>
    <s v="Direção Financeira"/>
    <s v="03.16.15"/>
    <x v="47"/>
    <x v="0"/>
    <x v="0"/>
    <x v="1"/>
    <x v="1"/>
    <x v="0"/>
    <x v="0"/>
    <x v="0"/>
    <x v="6"/>
    <s v="2025-07-23"/>
    <x v="2"/>
    <n v="18264"/>
    <x v="0"/>
    <m/>
    <x v="0"/>
    <m/>
    <x v="9"/>
    <n v="100474696"/>
    <x v="0"/>
    <x v="1"/>
    <s v="Direção Financeira"/>
    <s v="ORI"/>
    <x v="0"/>
    <m/>
    <x v="0"/>
    <x v="0"/>
    <x v="0"/>
    <x v="0"/>
    <x v="0"/>
    <x v="0"/>
    <x v="0"/>
    <x v="0"/>
    <x v="0"/>
    <x v="0"/>
    <x v="0"/>
    <s v="Direção Financeira"/>
    <x v="0"/>
    <x v="0"/>
    <x v="0"/>
    <x v="0"/>
    <x v="0"/>
    <x v="0"/>
    <x v="0"/>
    <x v="0"/>
    <x v="0"/>
    <x v="0"/>
    <x v="1"/>
    <x v="0"/>
    <s v="Pagamento de salário referente a 07-2025"/>
  </r>
  <r>
    <x v="0"/>
    <n v="0"/>
    <n v="0"/>
    <n v="0"/>
    <n v="340"/>
    <x v="3101"/>
    <x v="0"/>
    <x v="0"/>
    <x v="0"/>
    <s v="03.16.15"/>
    <x v="0"/>
    <x v="0"/>
    <x v="0"/>
    <s v="Direção Financeira"/>
    <s v="03.16.15"/>
    <s v="Direção Financeira"/>
    <s v="03.16.15"/>
    <x v="76"/>
    <x v="0"/>
    <x v="0"/>
    <x v="1"/>
    <x v="0"/>
    <x v="0"/>
    <x v="0"/>
    <x v="0"/>
    <x v="6"/>
    <s v="2025-07-23"/>
    <x v="2"/>
    <n v="340"/>
    <x v="0"/>
    <m/>
    <x v="0"/>
    <m/>
    <x v="66"/>
    <n v="100474708"/>
    <x v="0"/>
    <x v="3"/>
    <s v="Direção Financeira"/>
    <s v="ORI"/>
    <x v="0"/>
    <m/>
    <x v="0"/>
    <x v="0"/>
    <x v="0"/>
    <x v="0"/>
    <x v="0"/>
    <x v="0"/>
    <x v="0"/>
    <x v="0"/>
    <x v="0"/>
    <x v="0"/>
    <x v="0"/>
    <s v="Direção Financeira"/>
    <x v="0"/>
    <x v="0"/>
    <x v="0"/>
    <x v="0"/>
    <x v="0"/>
    <x v="0"/>
    <x v="0"/>
    <x v="0"/>
    <x v="0"/>
    <x v="0"/>
    <x v="3"/>
    <x v="0"/>
    <s v="Pagamento de salário referente a 07-2025"/>
  </r>
  <r>
    <x v="0"/>
    <n v="0"/>
    <n v="0"/>
    <n v="0"/>
    <n v="485"/>
    <x v="3101"/>
    <x v="0"/>
    <x v="0"/>
    <x v="0"/>
    <s v="03.16.15"/>
    <x v="0"/>
    <x v="0"/>
    <x v="0"/>
    <s v="Direção Financeira"/>
    <s v="03.16.15"/>
    <s v="Direção Financeira"/>
    <s v="03.16.15"/>
    <x v="9"/>
    <x v="0"/>
    <x v="0"/>
    <x v="1"/>
    <x v="0"/>
    <x v="0"/>
    <x v="0"/>
    <x v="0"/>
    <x v="6"/>
    <s v="2025-07-23"/>
    <x v="2"/>
    <n v="485"/>
    <x v="0"/>
    <m/>
    <x v="0"/>
    <m/>
    <x v="66"/>
    <n v="100474708"/>
    <x v="0"/>
    <x v="3"/>
    <s v="Direção Financeira"/>
    <s v="ORI"/>
    <x v="0"/>
    <m/>
    <x v="0"/>
    <x v="0"/>
    <x v="0"/>
    <x v="0"/>
    <x v="0"/>
    <x v="0"/>
    <x v="0"/>
    <x v="0"/>
    <x v="0"/>
    <x v="0"/>
    <x v="0"/>
    <s v="Direção Financeira"/>
    <x v="0"/>
    <x v="0"/>
    <x v="0"/>
    <x v="0"/>
    <x v="0"/>
    <x v="0"/>
    <x v="0"/>
    <x v="0"/>
    <x v="0"/>
    <x v="0"/>
    <x v="3"/>
    <x v="0"/>
    <s v="Pagamento de salário referente a 07-2025"/>
  </r>
  <r>
    <x v="0"/>
    <n v="0"/>
    <n v="0"/>
    <n v="0"/>
    <n v="379"/>
    <x v="3101"/>
    <x v="0"/>
    <x v="0"/>
    <x v="0"/>
    <s v="03.16.15"/>
    <x v="0"/>
    <x v="0"/>
    <x v="0"/>
    <s v="Direção Financeira"/>
    <s v="03.16.15"/>
    <s v="Direção Financeira"/>
    <s v="03.16.15"/>
    <x v="46"/>
    <x v="0"/>
    <x v="0"/>
    <x v="1"/>
    <x v="0"/>
    <x v="0"/>
    <x v="0"/>
    <x v="0"/>
    <x v="6"/>
    <s v="2025-07-23"/>
    <x v="2"/>
    <n v="379"/>
    <x v="0"/>
    <m/>
    <x v="0"/>
    <m/>
    <x v="66"/>
    <n v="100474708"/>
    <x v="0"/>
    <x v="3"/>
    <s v="Direção Financeira"/>
    <s v="ORI"/>
    <x v="0"/>
    <m/>
    <x v="0"/>
    <x v="0"/>
    <x v="0"/>
    <x v="0"/>
    <x v="0"/>
    <x v="0"/>
    <x v="0"/>
    <x v="0"/>
    <x v="0"/>
    <x v="0"/>
    <x v="0"/>
    <s v="Direção Financeira"/>
    <x v="0"/>
    <x v="0"/>
    <x v="0"/>
    <x v="0"/>
    <x v="0"/>
    <x v="0"/>
    <x v="0"/>
    <x v="0"/>
    <x v="0"/>
    <x v="0"/>
    <x v="3"/>
    <x v="0"/>
    <s v="Pagamento de salário referente a 07-2025"/>
  </r>
  <r>
    <x v="0"/>
    <n v="0"/>
    <n v="0"/>
    <n v="0"/>
    <n v="12"/>
    <x v="3101"/>
    <x v="0"/>
    <x v="0"/>
    <x v="0"/>
    <s v="03.16.15"/>
    <x v="0"/>
    <x v="0"/>
    <x v="0"/>
    <s v="Direção Financeira"/>
    <s v="03.16.15"/>
    <s v="Direção Financeira"/>
    <s v="03.16.15"/>
    <x v="45"/>
    <x v="0"/>
    <x v="0"/>
    <x v="1"/>
    <x v="0"/>
    <x v="0"/>
    <x v="0"/>
    <x v="0"/>
    <x v="6"/>
    <s v="2025-07-23"/>
    <x v="2"/>
    <n v="12"/>
    <x v="0"/>
    <m/>
    <x v="0"/>
    <m/>
    <x v="66"/>
    <n v="100474708"/>
    <x v="0"/>
    <x v="3"/>
    <s v="Direção Financeira"/>
    <s v="ORI"/>
    <x v="0"/>
    <m/>
    <x v="0"/>
    <x v="0"/>
    <x v="0"/>
    <x v="0"/>
    <x v="0"/>
    <x v="0"/>
    <x v="0"/>
    <x v="0"/>
    <x v="0"/>
    <x v="0"/>
    <x v="0"/>
    <s v="Direção Financeira"/>
    <x v="0"/>
    <x v="0"/>
    <x v="0"/>
    <x v="0"/>
    <x v="0"/>
    <x v="0"/>
    <x v="0"/>
    <x v="0"/>
    <x v="0"/>
    <x v="0"/>
    <x v="3"/>
    <x v="0"/>
    <s v="Pagamento de salário referente a 07-2025"/>
  </r>
  <r>
    <x v="0"/>
    <n v="0"/>
    <n v="0"/>
    <n v="0"/>
    <n v="6702"/>
    <x v="3101"/>
    <x v="0"/>
    <x v="0"/>
    <x v="0"/>
    <s v="03.16.15"/>
    <x v="0"/>
    <x v="0"/>
    <x v="0"/>
    <s v="Direção Financeira"/>
    <s v="03.16.15"/>
    <s v="Direção Financeira"/>
    <s v="03.16.15"/>
    <x v="42"/>
    <x v="0"/>
    <x v="0"/>
    <x v="1"/>
    <x v="1"/>
    <x v="0"/>
    <x v="0"/>
    <x v="0"/>
    <x v="6"/>
    <s v="2025-07-23"/>
    <x v="2"/>
    <n v="6702"/>
    <x v="0"/>
    <m/>
    <x v="0"/>
    <m/>
    <x v="66"/>
    <n v="100474708"/>
    <x v="0"/>
    <x v="3"/>
    <s v="Direção Financeira"/>
    <s v="ORI"/>
    <x v="0"/>
    <m/>
    <x v="0"/>
    <x v="0"/>
    <x v="0"/>
    <x v="0"/>
    <x v="0"/>
    <x v="0"/>
    <x v="0"/>
    <x v="0"/>
    <x v="0"/>
    <x v="0"/>
    <x v="0"/>
    <s v="Direção Financeira"/>
    <x v="0"/>
    <x v="0"/>
    <x v="0"/>
    <x v="0"/>
    <x v="0"/>
    <x v="0"/>
    <x v="0"/>
    <x v="0"/>
    <x v="0"/>
    <x v="0"/>
    <x v="3"/>
    <x v="0"/>
    <s v="Pagamento de salário referente a 07-2025"/>
  </r>
  <r>
    <x v="0"/>
    <n v="0"/>
    <n v="0"/>
    <n v="0"/>
    <n v="4082"/>
    <x v="3101"/>
    <x v="0"/>
    <x v="0"/>
    <x v="0"/>
    <s v="03.16.15"/>
    <x v="0"/>
    <x v="0"/>
    <x v="0"/>
    <s v="Direção Financeira"/>
    <s v="03.16.15"/>
    <s v="Direção Financeira"/>
    <s v="03.16.15"/>
    <x v="47"/>
    <x v="0"/>
    <x v="0"/>
    <x v="1"/>
    <x v="1"/>
    <x v="0"/>
    <x v="0"/>
    <x v="0"/>
    <x v="6"/>
    <s v="2025-07-23"/>
    <x v="2"/>
    <n v="4082"/>
    <x v="0"/>
    <m/>
    <x v="0"/>
    <m/>
    <x v="66"/>
    <n v="100474708"/>
    <x v="0"/>
    <x v="3"/>
    <s v="Direção Financeira"/>
    <s v="ORI"/>
    <x v="0"/>
    <m/>
    <x v="0"/>
    <x v="0"/>
    <x v="0"/>
    <x v="0"/>
    <x v="0"/>
    <x v="0"/>
    <x v="0"/>
    <x v="0"/>
    <x v="0"/>
    <x v="0"/>
    <x v="0"/>
    <s v="Direção Financeira"/>
    <x v="0"/>
    <x v="0"/>
    <x v="0"/>
    <x v="0"/>
    <x v="0"/>
    <x v="0"/>
    <x v="0"/>
    <x v="0"/>
    <x v="0"/>
    <x v="0"/>
    <x v="3"/>
    <x v="0"/>
    <s v="Pagamento de salário referente a 07-2025"/>
  </r>
  <r>
    <x v="0"/>
    <n v="0"/>
    <n v="0"/>
    <n v="0"/>
    <n v="1979"/>
    <x v="3101"/>
    <x v="0"/>
    <x v="0"/>
    <x v="0"/>
    <s v="03.16.15"/>
    <x v="0"/>
    <x v="0"/>
    <x v="0"/>
    <s v="Direção Financeira"/>
    <s v="03.16.15"/>
    <s v="Direção Financeira"/>
    <s v="03.16.15"/>
    <x v="76"/>
    <x v="0"/>
    <x v="0"/>
    <x v="1"/>
    <x v="0"/>
    <x v="0"/>
    <x v="0"/>
    <x v="0"/>
    <x v="6"/>
    <s v="2025-07-23"/>
    <x v="2"/>
    <n v="1979"/>
    <x v="0"/>
    <m/>
    <x v="0"/>
    <m/>
    <x v="89"/>
    <n v="100474706"/>
    <x v="0"/>
    <x v="5"/>
    <s v="Direção Financeira"/>
    <s v="ORI"/>
    <x v="0"/>
    <m/>
    <x v="0"/>
    <x v="0"/>
    <x v="0"/>
    <x v="0"/>
    <x v="0"/>
    <x v="0"/>
    <x v="0"/>
    <x v="0"/>
    <x v="0"/>
    <x v="0"/>
    <x v="0"/>
    <s v="Direção Financeira"/>
    <x v="0"/>
    <x v="0"/>
    <x v="0"/>
    <x v="0"/>
    <x v="0"/>
    <x v="0"/>
    <x v="0"/>
    <x v="0"/>
    <x v="0"/>
    <x v="0"/>
    <x v="5"/>
    <x v="0"/>
    <s v="Pagamento de salário referente a 07-2025"/>
  </r>
  <r>
    <x v="0"/>
    <n v="0"/>
    <n v="0"/>
    <n v="0"/>
    <n v="2821"/>
    <x v="3101"/>
    <x v="0"/>
    <x v="0"/>
    <x v="0"/>
    <s v="03.16.15"/>
    <x v="0"/>
    <x v="0"/>
    <x v="0"/>
    <s v="Direção Financeira"/>
    <s v="03.16.15"/>
    <s v="Direção Financeira"/>
    <s v="03.16.15"/>
    <x v="9"/>
    <x v="0"/>
    <x v="0"/>
    <x v="1"/>
    <x v="0"/>
    <x v="0"/>
    <x v="0"/>
    <x v="0"/>
    <x v="6"/>
    <s v="2025-07-23"/>
    <x v="2"/>
    <n v="2821"/>
    <x v="0"/>
    <m/>
    <x v="0"/>
    <m/>
    <x v="89"/>
    <n v="100474706"/>
    <x v="0"/>
    <x v="5"/>
    <s v="Direção Financeira"/>
    <s v="ORI"/>
    <x v="0"/>
    <m/>
    <x v="0"/>
    <x v="0"/>
    <x v="0"/>
    <x v="0"/>
    <x v="0"/>
    <x v="0"/>
    <x v="0"/>
    <x v="0"/>
    <x v="0"/>
    <x v="0"/>
    <x v="0"/>
    <s v="Direção Financeira"/>
    <x v="0"/>
    <x v="0"/>
    <x v="0"/>
    <x v="0"/>
    <x v="0"/>
    <x v="0"/>
    <x v="0"/>
    <x v="0"/>
    <x v="0"/>
    <x v="0"/>
    <x v="5"/>
    <x v="0"/>
    <s v="Pagamento de salário referente a 07-2025"/>
  </r>
  <r>
    <x v="0"/>
    <n v="0"/>
    <n v="0"/>
    <n v="0"/>
    <n v="2206"/>
    <x v="3101"/>
    <x v="0"/>
    <x v="0"/>
    <x v="0"/>
    <s v="03.16.15"/>
    <x v="0"/>
    <x v="0"/>
    <x v="0"/>
    <s v="Direção Financeira"/>
    <s v="03.16.15"/>
    <s v="Direção Financeira"/>
    <s v="03.16.15"/>
    <x v="46"/>
    <x v="0"/>
    <x v="0"/>
    <x v="1"/>
    <x v="0"/>
    <x v="0"/>
    <x v="0"/>
    <x v="0"/>
    <x v="6"/>
    <s v="2025-07-23"/>
    <x v="2"/>
    <n v="2206"/>
    <x v="0"/>
    <m/>
    <x v="0"/>
    <m/>
    <x v="89"/>
    <n v="100474706"/>
    <x v="0"/>
    <x v="5"/>
    <s v="Direção Financeira"/>
    <s v="ORI"/>
    <x v="0"/>
    <m/>
    <x v="0"/>
    <x v="0"/>
    <x v="0"/>
    <x v="0"/>
    <x v="0"/>
    <x v="0"/>
    <x v="0"/>
    <x v="0"/>
    <x v="0"/>
    <x v="0"/>
    <x v="0"/>
    <s v="Direção Financeira"/>
    <x v="0"/>
    <x v="0"/>
    <x v="0"/>
    <x v="0"/>
    <x v="0"/>
    <x v="0"/>
    <x v="0"/>
    <x v="0"/>
    <x v="0"/>
    <x v="0"/>
    <x v="5"/>
    <x v="0"/>
    <s v="Pagamento de salário referente a 07-2025"/>
  </r>
  <r>
    <x v="0"/>
    <n v="0"/>
    <n v="0"/>
    <n v="0"/>
    <n v="71"/>
    <x v="3101"/>
    <x v="0"/>
    <x v="0"/>
    <x v="0"/>
    <s v="03.16.15"/>
    <x v="0"/>
    <x v="0"/>
    <x v="0"/>
    <s v="Direção Financeira"/>
    <s v="03.16.15"/>
    <s v="Direção Financeira"/>
    <s v="03.16.15"/>
    <x v="45"/>
    <x v="0"/>
    <x v="0"/>
    <x v="1"/>
    <x v="0"/>
    <x v="0"/>
    <x v="0"/>
    <x v="0"/>
    <x v="6"/>
    <s v="2025-07-23"/>
    <x v="2"/>
    <n v="71"/>
    <x v="0"/>
    <m/>
    <x v="0"/>
    <m/>
    <x v="89"/>
    <n v="100474706"/>
    <x v="0"/>
    <x v="5"/>
    <s v="Direção Financeira"/>
    <s v="ORI"/>
    <x v="0"/>
    <m/>
    <x v="0"/>
    <x v="0"/>
    <x v="0"/>
    <x v="0"/>
    <x v="0"/>
    <x v="0"/>
    <x v="0"/>
    <x v="0"/>
    <x v="0"/>
    <x v="0"/>
    <x v="0"/>
    <s v="Direção Financeira"/>
    <x v="0"/>
    <x v="0"/>
    <x v="0"/>
    <x v="0"/>
    <x v="0"/>
    <x v="0"/>
    <x v="0"/>
    <x v="0"/>
    <x v="0"/>
    <x v="0"/>
    <x v="5"/>
    <x v="0"/>
    <s v="Pagamento de salário referente a 07-2025"/>
  </r>
  <r>
    <x v="0"/>
    <n v="0"/>
    <n v="0"/>
    <n v="0"/>
    <n v="38932"/>
    <x v="3101"/>
    <x v="0"/>
    <x v="0"/>
    <x v="0"/>
    <s v="03.16.15"/>
    <x v="0"/>
    <x v="0"/>
    <x v="0"/>
    <s v="Direção Financeira"/>
    <s v="03.16.15"/>
    <s v="Direção Financeira"/>
    <s v="03.16.15"/>
    <x v="42"/>
    <x v="0"/>
    <x v="0"/>
    <x v="1"/>
    <x v="1"/>
    <x v="0"/>
    <x v="0"/>
    <x v="0"/>
    <x v="6"/>
    <s v="2025-07-23"/>
    <x v="2"/>
    <n v="38932"/>
    <x v="0"/>
    <m/>
    <x v="0"/>
    <m/>
    <x v="89"/>
    <n v="100474706"/>
    <x v="0"/>
    <x v="5"/>
    <s v="Direção Financeira"/>
    <s v="ORI"/>
    <x v="0"/>
    <m/>
    <x v="0"/>
    <x v="0"/>
    <x v="0"/>
    <x v="0"/>
    <x v="0"/>
    <x v="0"/>
    <x v="0"/>
    <x v="0"/>
    <x v="0"/>
    <x v="0"/>
    <x v="0"/>
    <s v="Direção Financeira"/>
    <x v="0"/>
    <x v="0"/>
    <x v="0"/>
    <x v="0"/>
    <x v="0"/>
    <x v="0"/>
    <x v="0"/>
    <x v="0"/>
    <x v="0"/>
    <x v="0"/>
    <x v="5"/>
    <x v="0"/>
    <s v="Pagamento de salário referente a 07-2025"/>
  </r>
  <r>
    <x v="0"/>
    <n v="0"/>
    <n v="0"/>
    <n v="0"/>
    <n v="23697"/>
    <x v="3101"/>
    <x v="0"/>
    <x v="0"/>
    <x v="0"/>
    <s v="03.16.15"/>
    <x v="0"/>
    <x v="0"/>
    <x v="0"/>
    <s v="Direção Financeira"/>
    <s v="03.16.15"/>
    <s v="Direção Financeira"/>
    <s v="03.16.15"/>
    <x v="47"/>
    <x v="0"/>
    <x v="0"/>
    <x v="1"/>
    <x v="1"/>
    <x v="0"/>
    <x v="0"/>
    <x v="0"/>
    <x v="6"/>
    <s v="2025-07-23"/>
    <x v="2"/>
    <n v="23697"/>
    <x v="0"/>
    <m/>
    <x v="0"/>
    <m/>
    <x v="89"/>
    <n v="100474706"/>
    <x v="0"/>
    <x v="5"/>
    <s v="Direção Financeira"/>
    <s v="ORI"/>
    <x v="0"/>
    <m/>
    <x v="0"/>
    <x v="0"/>
    <x v="0"/>
    <x v="0"/>
    <x v="0"/>
    <x v="0"/>
    <x v="0"/>
    <x v="0"/>
    <x v="0"/>
    <x v="0"/>
    <x v="0"/>
    <s v="Direção Financeira"/>
    <x v="0"/>
    <x v="0"/>
    <x v="0"/>
    <x v="0"/>
    <x v="0"/>
    <x v="0"/>
    <x v="0"/>
    <x v="0"/>
    <x v="0"/>
    <x v="0"/>
    <x v="5"/>
    <x v="0"/>
    <s v="Pagamento de salário referente a 07-2025"/>
  </r>
  <r>
    <x v="0"/>
    <n v="0"/>
    <n v="0"/>
    <n v="0"/>
    <n v="23580"/>
    <x v="3101"/>
    <x v="0"/>
    <x v="0"/>
    <x v="0"/>
    <s v="03.16.15"/>
    <x v="0"/>
    <x v="0"/>
    <x v="0"/>
    <s v="Direção Financeira"/>
    <s v="03.16.15"/>
    <s v="Direção Financeira"/>
    <s v="03.16.15"/>
    <x v="76"/>
    <x v="0"/>
    <x v="0"/>
    <x v="1"/>
    <x v="0"/>
    <x v="0"/>
    <x v="0"/>
    <x v="0"/>
    <x v="6"/>
    <s v="2025-07-23"/>
    <x v="2"/>
    <n v="23580"/>
    <x v="0"/>
    <m/>
    <x v="0"/>
    <m/>
    <x v="26"/>
    <n v="100474914"/>
    <x v="0"/>
    <x v="0"/>
    <s v="Direção Financeira"/>
    <s v="ORI"/>
    <x v="0"/>
    <m/>
    <x v="0"/>
    <x v="0"/>
    <x v="0"/>
    <x v="0"/>
    <x v="0"/>
    <x v="0"/>
    <x v="0"/>
    <x v="0"/>
    <x v="0"/>
    <x v="0"/>
    <x v="0"/>
    <s v="Direção Financeira"/>
    <x v="0"/>
    <x v="0"/>
    <x v="0"/>
    <x v="0"/>
    <x v="0"/>
    <x v="0"/>
    <x v="0"/>
    <x v="0"/>
    <x v="0"/>
    <x v="0"/>
    <x v="0"/>
    <x v="0"/>
    <s v="Pagamento de salário referente a 07-2025"/>
  </r>
  <r>
    <x v="0"/>
    <n v="0"/>
    <n v="0"/>
    <n v="0"/>
    <n v="33612"/>
    <x v="3101"/>
    <x v="0"/>
    <x v="0"/>
    <x v="0"/>
    <s v="03.16.15"/>
    <x v="0"/>
    <x v="0"/>
    <x v="0"/>
    <s v="Direção Financeira"/>
    <s v="03.16.15"/>
    <s v="Direção Financeira"/>
    <s v="03.16.15"/>
    <x v="9"/>
    <x v="0"/>
    <x v="0"/>
    <x v="1"/>
    <x v="0"/>
    <x v="0"/>
    <x v="0"/>
    <x v="0"/>
    <x v="6"/>
    <s v="2025-07-23"/>
    <x v="2"/>
    <n v="33612"/>
    <x v="0"/>
    <m/>
    <x v="0"/>
    <m/>
    <x v="26"/>
    <n v="100474914"/>
    <x v="0"/>
    <x v="0"/>
    <s v="Direção Financeira"/>
    <s v="ORI"/>
    <x v="0"/>
    <m/>
    <x v="0"/>
    <x v="0"/>
    <x v="0"/>
    <x v="0"/>
    <x v="0"/>
    <x v="0"/>
    <x v="0"/>
    <x v="0"/>
    <x v="0"/>
    <x v="0"/>
    <x v="0"/>
    <s v="Direção Financeira"/>
    <x v="0"/>
    <x v="0"/>
    <x v="0"/>
    <x v="0"/>
    <x v="0"/>
    <x v="0"/>
    <x v="0"/>
    <x v="0"/>
    <x v="0"/>
    <x v="0"/>
    <x v="0"/>
    <x v="0"/>
    <s v="Pagamento de salário referente a 07-2025"/>
  </r>
  <r>
    <x v="0"/>
    <n v="0"/>
    <n v="0"/>
    <n v="0"/>
    <n v="26297"/>
    <x v="3101"/>
    <x v="0"/>
    <x v="0"/>
    <x v="0"/>
    <s v="03.16.15"/>
    <x v="0"/>
    <x v="0"/>
    <x v="0"/>
    <s v="Direção Financeira"/>
    <s v="03.16.15"/>
    <s v="Direção Financeira"/>
    <s v="03.16.15"/>
    <x v="46"/>
    <x v="0"/>
    <x v="0"/>
    <x v="1"/>
    <x v="0"/>
    <x v="0"/>
    <x v="0"/>
    <x v="0"/>
    <x v="6"/>
    <s v="2025-07-23"/>
    <x v="2"/>
    <n v="26297"/>
    <x v="0"/>
    <m/>
    <x v="0"/>
    <m/>
    <x v="26"/>
    <n v="100474914"/>
    <x v="0"/>
    <x v="0"/>
    <s v="Direção Financeira"/>
    <s v="ORI"/>
    <x v="0"/>
    <m/>
    <x v="0"/>
    <x v="0"/>
    <x v="0"/>
    <x v="0"/>
    <x v="0"/>
    <x v="0"/>
    <x v="0"/>
    <x v="0"/>
    <x v="0"/>
    <x v="0"/>
    <x v="0"/>
    <s v="Direção Financeira"/>
    <x v="0"/>
    <x v="0"/>
    <x v="0"/>
    <x v="0"/>
    <x v="0"/>
    <x v="0"/>
    <x v="0"/>
    <x v="0"/>
    <x v="0"/>
    <x v="0"/>
    <x v="0"/>
    <x v="0"/>
    <s v="Pagamento de salário referente a 07-2025"/>
  </r>
  <r>
    <x v="0"/>
    <n v="0"/>
    <n v="0"/>
    <n v="0"/>
    <n v="858"/>
    <x v="3101"/>
    <x v="0"/>
    <x v="0"/>
    <x v="0"/>
    <s v="03.16.15"/>
    <x v="0"/>
    <x v="0"/>
    <x v="0"/>
    <s v="Direção Financeira"/>
    <s v="03.16.15"/>
    <s v="Direção Financeira"/>
    <s v="03.16.15"/>
    <x v="45"/>
    <x v="0"/>
    <x v="0"/>
    <x v="1"/>
    <x v="0"/>
    <x v="0"/>
    <x v="0"/>
    <x v="0"/>
    <x v="6"/>
    <s v="2025-07-23"/>
    <x v="2"/>
    <n v="858"/>
    <x v="0"/>
    <m/>
    <x v="0"/>
    <m/>
    <x v="26"/>
    <n v="100474914"/>
    <x v="0"/>
    <x v="0"/>
    <s v="Direção Financeira"/>
    <s v="ORI"/>
    <x v="0"/>
    <m/>
    <x v="0"/>
    <x v="0"/>
    <x v="0"/>
    <x v="0"/>
    <x v="0"/>
    <x v="0"/>
    <x v="0"/>
    <x v="0"/>
    <x v="0"/>
    <x v="0"/>
    <x v="0"/>
    <s v="Direção Financeira"/>
    <x v="0"/>
    <x v="0"/>
    <x v="0"/>
    <x v="0"/>
    <x v="0"/>
    <x v="0"/>
    <x v="0"/>
    <x v="0"/>
    <x v="0"/>
    <x v="0"/>
    <x v="0"/>
    <x v="0"/>
    <s v="Pagamento de salário referente a 07-2025"/>
  </r>
  <r>
    <x v="0"/>
    <n v="0"/>
    <n v="0"/>
    <n v="0"/>
    <n v="463844"/>
    <x v="3101"/>
    <x v="0"/>
    <x v="0"/>
    <x v="0"/>
    <s v="03.16.15"/>
    <x v="0"/>
    <x v="0"/>
    <x v="0"/>
    <s v="Direção Financeira"/>
    <s v="03.16.15"/>
    <s v="Direção Financeira"/>
    <s v="03.16.15"/>
    <x v="42"/>
    <x v="0"/>
    <x v="0"/>
    <x v="1"/>
    <x v="1"/>
    <x v="0"/>
    <x v="0"/>
    <x v="0"/>
    <x v="6"/>
    <s v="2025-07-23"/>
    <x v="2"/>
    <n v="463844"/>
    <x v="0"/>
    <m/>
    <x v="0"/>
    <m/>
    <x v="26"/>
    <n v="100474914"/>
    <x v="0"/>
    <x v="0"/>
    <s v="Direção Financeira"/>
    <s v="ORI"/>
    <x v="0"/>
    <m/>
    <x v="0"/>
    <x v="0"/>
    <x v="0"/>
    <x v="0"/>
    <x v="0"/>
    <x v="0"/>
    <x v="0"/>
    <x v="0"/>
    <x v="0"/>
    <x v="0"/>
    <x v="0"/>
    <s v="Direção Financeira"/>
    <x v="0"/>
    <x v="0"/>
    <x v="0"/>
    <x v="0"/>
    <x v="0"/>
    <x v="0"/>
    <x v="0"/>
    <x v="0"/>
    <x v="0"/>
    <x v="0"/>
    <x v="0"/>
    <x v="0"/>
    <s v="Pagamento de salário referente a 07-2025"/>
  </r>
  <r>
    <x v="0"/>
    <n v="0"/>
    <n v="0"/>
    <n v="0"/>
    <n v="282290"/>
    <x v="3101"/>
    <x v="0"/>
    <x v="0"/>
    <x v="0"/>
    <s v="03.16.15"/>
    <x v="0"/>
    <x v="0"/>
    <x v="0"/>
    <s v="Direção Financeira"/>
    <s v="03.16.15"/>
    <s v="Direção Financeira"/>
    <s v="03.16.15"/>
    <x v="47"/>
    <x v="0"/>
    <x v="0"/>
    <x v="1"/>
    <x v="1"/>
    <x v="0"/>
    <x v="0"/>
    <x v="0"/>
    <x v="6"/>
    <s v="2025-07-23"/>
    <x v="2"/>
    <n v="282290"/>
    <x v="0"/>
    <m/>
    <x v="0"/>
    <m/>
    <x v="26"/>
    <n v="100474914"/>
    <x v="0"/>
    <x v="0"/>
    <s v="Direção Financeira"/>
    <s v="ORI"/>
    <x v="0"/>
    <m/>
    <x v="0"/>
    <x v="0"/>
    <x v="0"/>
    <x v="0"/>
    <x v="0"/>
    <x v="0"/>
    <x v="0"/>
    <x v="0"/>
    <x v="0"/>
    <x v="0"/>
    <x v="0"/>
    <s v="Direção Financeira"/>
    <x v="0"/>
    <x v="0"/>
    <x v="0"/>
    <x v="0"/>
    <x v="0"/>
    <x v="0"/>
    <x v="0"/>
    <x v="0"/>
    <x v="0"/>
    <x v="0"/>
    <x v="0"/>
    <x v="0"/>
    <s v="Pagamento de salário referente a 07-2025"/>
  </r>
  <r>
    <x v="0"/>
    <n v="0"/>
    <n v="0"/>
    <n v="0"/>
    <n v="1361"/>
    <x v="3102"/>
    <x v="0"/>
    <x v="0"/>
    <x v="0"/>
    <s v="03.16.22"/>
    <x v="42"/>
    <x v="0"/>
    <x v="0"/>
    <s v="Direção da Habitação"/>
    <s v="03.16.22"/>
    <s v="Direção da Habitação"/>
    <s v="03.16.22"/>
    <x v="8"/>
    <x v="0"/>
    <x v="0"/>
    <x v="0"/>
    <x v="0"/>
    <x v="0"/>
    <x v="0"/>
    <x v="0"/>
    <x v="6"/>
    <s v="2025-07-23"/>
    <x v="2"/>
    <n v="1361"/>
    <x v="0"/>
    <m/>
    <x v="0"/>
    <m/>
    <x v="9"/>
    <n v="100474696"/>
    <x v="0"/>
    <x v="1"/>
    <s v="Direção da Habitação"/>
    <s v="ORI"/>
    <x v="0"/>
    <m/>
    <x v="0"/>
    <x v="0"/>
    <x v="0"/>
    <x v="0"/>
    <x v="0"/>
    <x v="0"/>
    <x v="0"/>
    <x v="0"/>
    <x v="0"/>
    <x v="0"/>
    <x v="0"/>
    <s v="Direção da Habitação"/>
    <x v="0"/>
    <x v="0"/>
    <x v="0"/>
    <x v="0"/>
    <x v="0"/>
    <x v="0"/>
    <x v="0"/>
    <x v="0"/>
    <x v="0"/>
    <x v="0"/>
    <x v="1"/>
    <x v="0"/>
    <s v="Pagamento de salário referente a 07-2025"/>
  </r>
  <r>
    <x v="0"/>
    <n v="0"/>
    <n v="0"/>
    <n v="0"/>
    <n v="13618"/>
    <x v="3102"/>
    <x v="0"/>
    <x v="0"/>
    <x v="0"/>
    <s v="03.16.22"/>
    <x v="42"/>
    <x v="0"/>
    <x v="0"/>
    <s v="Direção da Habitação"/>
    <s v="03.16.22"/>
    <s v="Direção da Habitação"/>
    <s v="03.16.22"/>
    <x v="48"/>
    <x v="0"/>
    <x v="0"/>
    <x v="1"/>
    <x v="1"/>
    <x v="0"/>
    <x v="0"/>
    <x v="0"/>
    <x v="6"/>
    <s v="2025-07-23"/>
    <x v="2"/>
    <n v="13618"/>
    <x v="0"/>
    <m/>
    <x v="0"/>
    <m/>
    <x v="9"/>
    <n v="100474696"/>
    <x v="0"/>
    <x v="1"/>
    <s v="Direção da Habitação"/>
    <s v="ORI"/>
    <x v="0"/>
    <m/>
    <x v="0"/>
    <x v="0"/>
    <x v="0"/>
    <x v="0"/>
    <x v="0"/>
    <x v="0"/>
    <x v="0"/>
    <x v="0"/>
    <x v="0"/>
    <x v="0"/>
    <x v="0"/>
    <s v="Direção da Habitação"/>
    <x v="0"/>
    <x v="0"/>
    <x v="0"/>
    <x v="0"/>
    <x v="0"/>
    <x v="0"/>
    <x v="0"/>
    <x v="0"/>
    <x v="0"/>
    <x v="0"/>
    <x v="1"/>
    <x v="0"/>
    <s v="Pagamento de salário referente a 07-2025"/>
  </r>
  <r>
    <x v="0"/>
    <n v="0"/>
    <n v="0"/>
    <n v="0"/>
    <n v="890"/>
    <x v="3102"/>
    <x v="0"/>
    <x v="0"/>
    <x v="0"/>
    <s v="03.16.22"/>
    <x v="42"/>
    <x v="0"/>
    <x v="0"/>
    <s v="Direção da Habitação"/>
    <s v="03.16.22"/>
    <s v="Direção da Habitação"/>
    <s v="03.16.22"/>
    <x v="8"/>
    <x v="0"/>
    <x v="0"/>
    <x v="0"/>
    <x v="0"/>
    <x v="0"/>
    <x v="0"/>
    <x v="0"/>
    <x v="6"/>
    <s v="2025-07-23"/>
    <x v="2"/>
    <n v="890"/>
    <x v="0"/>
    <m/>
    <x v="0"/>
    <m/>
    <x v="89"/>
    <n v="100474706"/>
    <x v="0"/>
    <x v="5"/>
    <s v="Direção da Habitação"/>
    <s v="ORI"/>
    <x v="0"/>
    <m/>
    <x v="0"/>
    <x v="0"/>
    <x v="0"/>
    <x v="0"/>
    <x v="0"/>
    <x v="0"/>
    <x v="0"/>
    <x v="0"/>
    <x v="0"/>
    <x v="0"/>
    <x v="0"/>
    <s v="Direção da Habitação"/>
    <x v="0"/>
    <x v="0"/>
    <x v="0"/>
    <x v="0"/>
    <x v="0"/>
    <x v="0"/>
    <x v="0"/>
    <x v="0"/>
    <x v="0"/>
    <x v="0"/>
    <x v="5"/>
    <x v="0"/>
    <s v="Pagamento de salário referente a 07-2025"/>
  </r>
  <r>
    <x v="0"/>
    <n v="0"/>
    <n v="0"/>
    <n v="0"/>
    <n v="8902"/>
    <x v="3102"/>
    <x v="0"/>
    <x v="0"/>
    <x v="0"/>
    <s v="03.16.22"/>
    <x v="42"/>
    <x v="0"/>
    <x v="0"/>
    <s v="Direção da Habitação"/>
    <s v="03.16.22"/>
    <s v="Direção da Habitação"/>
    <s v="03.16.22"/>
    <x v="48"/>
    <x v="0"/>
    <x v="0"/>
    <x v="1"/>
    <x v="1"/>
    <x v="0"/>
    <x v="0"/>
    <x v="0"/>
    <x v="6"/>
    <s v="2025-07-23"/>
    <x v="2"/>
    <n v="8902"/>
    <x v="0"/>
    <m/>
    <x v="0"/>
    <m/>
    <x v="89"/>
    <n v="100474706"/>
    <x v="0"/>
    <x v="5"/>
    <s v="Direção da Habitação"/>
    <s v="ORI"/>
    <x v="0"/>
    <m/>
    <x v="0"/>
    <x v="0"/>
    <x v="0"/>
    <x v="0"/>
    <x v="0"/>
    <x v="0"/>
    <x v="0"/>
    <x v="0"/>
    <x v="0"/>
    <x v="0"/>
    <x v="0"/>
    <s v="Direção da Habitação"/>
    <x v="0"/>
    <x v="0"/>
    <x v="0"/>
    <x v="0"/>
    <x v="0"/>
    <x v="0"/>
    <x v="0"/>
    <x v="0"/>
    <x v="0"/>
    <x v="0"/>
    <x v="5"/>
    <x v="0"/>
    <s v="Pagamento de salário referente a 07-2025"/>
  </r>
  <r>
    <x v="0"/>
    <n v="0"/>
    <n v="0"/>
    <n v="0"/>
    <n v="9989"/>
    <x v="3102"/>
    <x v="0"/>
    <x v="0"/>
    <x v="0"/>
    <s v="03.16.22"/>
    <x v="42"/>
    <x v="0"/>
    <x v="0"/>
    <s v="Direção da Habitação"/>
    <s v="03.16.22"/>
    <s v="Direção da Habitação"/>
    <s v="03.16.22"/>
    <x v="8"/>
    <x v="0"/>
    <x v="0"/>
    <x v="0"/>
    <x v="0"/>
    <x v="0"/>
    <x v="0"/>
    <x v="0"/>
    <x v="6"/>
    <s v="2025-07-23"/>
    <x v="2"/>
    <n v="9989"/>
    <x v="0"/>
    <m/>
    <x v="0"/>
    <m/>
    <x v="26"/>
    <n v="100474914"/>
    <x v="0"/>
    <x v="0"/>
    <s v="Direção da Habitação"/>
    <s v="ORI"/>
    <x v="0"/>
    <m/>
    <x v="0"/>
    <x v="0"/>
    <x v="0"/>
    <x v="0"/>
    <x v="0"/>
    <x v="0"/>
    <x v="0"/>
    <x v="0"/>
    <x v="0"/>
    <x v="0"/>
    <x v="0"/>
    <s v="Direção da Habitação"/>
    <x v="0"/>
    <x v="0"/>
    <x v="0"/>
    <x v="0"/>
    <x v="0"/>
    <x v="0"/>
    <x v="0"/>
    <x v="0"/>
    <x v="0"/>
    <x v="0"/>
    <x v="0"/>
    <x v="0"/>
    <s v="Pagamento de salário referente a 07-2025"/>
  </r>
  <r>
    <x v="0"/>
    <n v="0"/>
    <n v="0"/>
    <n v="0"/>
    <n v="99880"/>
    <x v="3102"/>
    <x v="0"/>
    <x v="0"/>
    <x v="0"/>
    <s v="03.16.22"/>
    <x v="42"/>
    <x v="0"/>
    <x v="0"/>
    <s v="Direção da Habitação"/>
    <s v="03.16.22"/>
    <s v="Direção da Habitação"/>
    <s v="03.16.22"/>
    <x v="48"/>
    <x v="0"/>
    <x v="0"/>
    <x v="1"/>
    <x v="1"/>
    <x v="0"/>
    <x v="0"/>
    <x v="0"/>
    <x v="6"/>
    <s v="2025-07-23"/>
    <x v="2"/>
    <n v="99880"/>
    <x v="0"/>
    <m/>
    <x v="0"/>
    <m/>
    <x v="26"/>
    <n v="100474914"/>
    <x v="0"/>
    <x v="0"/>
    <s v="Direção da Habitação"/>
    <s v="ORI"/>
    <x v="0"/>
    <m/>
    <x v="0"/>
    <x v="0"/>
    <x v="0"/>
    <x v="0"/>
    <x v="0"/>
    <x v="0"/>
    <x v="0"/>
    <x v="0"/>
    <x v="0"/>
    <x v="0"/>
    <x v="0"/>
    <s v="Direção da Habitação"/>
    <x v="0"/>
    <x v="0"/>
    <x v="0"/>
    <x v="0"/>
    <x v="0"/>
    <x v="0"/>
    <x v="0"/>
    <x v="0"/>
    <x v="0"/>
    <x v="0"/>
    <x v="0"/>
    <x v="0"/>
    <s v="Pagamento de salário referente a 07-2025"/>
  </r>
  <r>
    <x v="0"/>
    <n v="0"/>
    <n v="0"/>
    <n v="0"/>
    <n v="1"/>
    <x v="3103"/>
    <x v="0"/>
    <x v="0"/>
    <x v="0"/>
    <s v="03.16.23"/>
    <x v="41"/>
    <x v="0"/>
    <x v="0"/>
    <s v="Direção da Educação, Formação Profissional, Emprego"/>
    <s v="03.16.23"/>
    <s v="Direção da Educação, Formação Profissional, Emprego"/>
    <s v="03.16.23"/>
    <x v="45"/>
    <x v="0"/>
    <x v="0"/>
    <x v="1"/>
    <x v="0"/>
    <x v="0"/>
    <x v="0"/>
    <x v="0"/>
    <x v="6"/>
    <s v="2025-07-23"/>
    <x v="2"/>
    <n v="1"/>
    <x v="0"/>
    <m/>
    <x v="0"/>
    <m/>
    <x v="106"/>
    <n v="100479277"/>
    <x v="0"/>
    <x v="6"/>
    <s v="Direção da Educação, Formação Profissional, Emprego"/>
    <s v="ORI"/>
    <x v="0"/>
    <m/>
    <x v="0"/>
    <x v="0"/>
    <x v="0"/>
    <x v="0"/>
    <x v="0"/>
    <x v="0"/>
    <x v="0"/>
    <x v="0"/>
    <x v="0"/>
    <x v="0"/>
    <x v="0"/>
    <s v="Direção da Educação, Formação Profissional, Emprego"/>
    <x v="0"/>
    <x v="0"/>
    <x v="0"/>
    <x v="0"/>
    <x v="0"/>
    <x v="0"/>
    <x v="0"/>
    <x v="0"/>
    <x v="0"/>
    <x v="0"/>
    <x v="6"/>
    <x v="0"/>
    <s v="Pagamento de salário referente a 07-2025"/>
  </r>
  <r>
    <x v="0"/>
    <n v="0"/>
    <n v="0"/>
    <n v="0"/>
    <n v="1073"/>
    <x v="3103"/>
    <x v="0"/>
    <x v="0"/>
    <x v="0"/>
    <s v="03.16.23"/>
    <x v="41"/>
    <x v="0"/>
    <x v="0"/>
    <s v="Direção da Educação, Formação Profissional, Emprego"/>
    <s v="03.16.23"/>
    <s v="Direção da Educação, Formação Profissional, Emprego"/>
    <s v="03.16.23"/>
    <x v="42"/>
    <x v="0"/>
    <x v="0"/>
    <x v="1"/>
    <x v="1"/>
    <x v="0"/>
    <x v="0"/>
    <x v="0"/>
    <x v="6"/>
    <s v="2025-07-23"/>
    <x v="2"/>
    <n v="1073"/>
    <x v="0"/>
    <m/>
    <x v="0"/>
    <m/>
    <x v="106"/>
    <n v="100479277"/>
    <x v="0"/>
    <x v="6"/>
    <s v="Direção da Educação, Formação Profissional, Emprego"/>
    <s v="ORI"/>
    <x v="0"/>
    <m/>
    <x v="0"/>
    <x v="0"/>
    <x v="0"/>
    <x v="0"/>
    <x v="0"/>
    <x v="0"/>
    <x v="0"/>
    <x v="0"/>
    <x v="0"/>
    <x v="0"/>
    <x v="0"/>
    <s v="Direção da Educação, Formação Profissional, Emprego"/>
    <x v="0"/>
    <x v="0"/>
    <x v="0"/>
    <x v="0"/>
    <x v="0"/>
    <x v="0"/>
    <x v="0"/>
    <x v="0"/>
    <x v="0"/>
    <x v="0"/>
    <x v="6"/>
    <x v="0"/>
    <s v="Pagamento de salário referente a 07-2025"/>
  </r>
  <r>
    <x v="0"/>
    <n v="0"/>
    <n v="0"/>
    <n v="0"/>
    <n v="4"/>
    <x v="3103"/>
    <x v="0"/>
    <x v="0"/>
    <x v="0"/>
    <s v="03.16.23"/>
    <x v="41"/>
    <x v="0"/>
    <x v="0"/>
    <s v="Direção da Educação, Formação Profissional, Emprego"/>
    <s v="03.16.23"/>
    <s v="Direção da Educação, Formação Profissional, Emprego"/>
    <s v="03.16.23"/>
    <x v="45"/>
    <x v="0"/>
    <x v="0"/>
    <x v="1"/>
    <x v="0"/>
    <x v="0"/>
    <x v="0"/>
    <x v="0"/>
    <x v="6"/>
    <s v="2025-07-23"/>
    <x v="2"/>
    <n v="4"/>
    <x v="0"/>
    <m/>
    <x v="0"/>
    <m/>
    <x v="103"/>
    <n v="100474707"/>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07-2025"/>
  </r>
  <r>
    <x v="0"/>
    <n v="0"/>
    <n v="0"/>
    <n v="0"/>
    <n v="3116"/>
    <x v="3103"/>
    <x v="0"/>
    <x v="0"/>
    <x v="0"/>
    <s v="03.16.23"/>
    <x v="41"/>
    <x v="0"/>
    <x v="0"/>
    <s v="Direção da Educação, Formação Profissional, Emprego"/>
    <s v="03.16.23"/>
    <s v="Direção da Educação, Formação Profissional, Emprego"/>
    <s v="03.16.23"/>
    <x v="42"/>
    <x v="0"/>
    <x v="0"/>
    <x v="1"/>
    <x v="1"/>
    <x v="0"/>
    <x v="0"/>
    <x v="0"/>
    <x v="6"/>
    <s v="2025-07-23"/>
    <x v="2"/>
    <n v="3116"/>
    <x v="0"/>
    <m/>
    <x v="0"/>
    <m/>
    <x v="103"/>
    <n v="100474707"/>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07-2025"/>
  </r>
  <r>
    <x v="0"/>
    <n v="0"/>
    <n v="0"/>
    <n v="0"/>
    <n v="109"/>
    <x v="3103"/>
    <x v="0"/>
    <x v="0"/>
    <x v="0"/>
    <s v="03.16.23"/>
    <x v="41"/>
    <x v="0"/>
    <x v="0"/>
    <s v="Direção da Educação, Formação Profissional, Emprego"/>
    <s v="03.16.23"/>
    <s v="Direção da Educação, Formação Profissional, Emprego"/>
    <s v="03.16.23"/>
    <x v="45"/>
    <x v="0"/>
    <x v="0"/>
    <x v="1"/>
    <x v="0"/>
    <x v="0"/>
    <x v="0"/>
    <x v="0"/>
    <x v="6"/>
    <s v="2025-07-23"/>
    <x v="2"/>
    <n v="109"/>
    <x v="0"/>
    <m/>
    <x v="0"/>
    <m/>
    <x v="89"/>
    <n v="100474706"/>
    <x v="0"/>
    <x v="5"/>
    <s v="Direção da Educação, Formação Profissional, Emprego"/>
    <s v="ORI"/>
    <x v="0"/>
    <m/>
    <x v="0"/>
    <x v="0"/>
    <x v="0"/>
    <x v="0"/>
    <x v="0"/>
    <x v="0"/>
    <x v="0"/>
    <x v="0"/>
    <x v="0"/>
    <x v="0"/>
    <x v="0"/>
    <s v="Direção da Educação, Formação Profissional, Emprego"/>
    <x v="0"/>
    <x v="0"/>
    <x v="0"/>
    <x v="0"/>
    <x v="0"/>
    <x v="0"/>
    <x v="0"/>
    <x v="0"/>
    <x v="0"/>
    <x v="0"/>
    <x v="5"/>
    <x v="0"/>
    <s v="Pagamento de salário referente a 07-2025"/>
  </r>
  <r>
    <x v="0"/>
    <n v="0"/>
    <n v="0"/>
    <n v="0"/>
    <n v="75571"/>
    <x v="3103"/>
    <x v="0"/>
    <x v="0"/>
    <x v="0"/>
    <s v="03.16.23"/>
    <x v="41"/>
    <x v="0"/>
    <x v="0"/>
    <s v="Direção da Educação, Formação Profissional, Emprego"/>
    <s v="03.16.23"/>
    <s v="Direção da Educação, Formação Profissional, Emprego"/>
    <s v="03.16.23"/>
    <x v="42"/>
    <x v="0"/>
    <x v="0"/>
    <x v="1"/>
    <x v="1"/>
    <x v="0"/>
    <x v="0"/>
    <x v="0"/>
    <x v="6"/>
    <s v="2025-07-23"/>
    <x v="2"/>
    <n v="75571"/>
    <x v="0"/>
    <m/>
    <x v="0"/>
    <m/>
    <x v="89"/>
    <n v="100474706"/>
    <x v="0"/>
    <x v="5"/>
    <s v="Direção da Educação, Formação Profissional, Emprego"/>
    <s v="ORI"/>
    <x v="0"/>
    <m/>
    <x v="0"/>
    <x v="0"/>
    <x v="0"/>
    <x v="0"/>
    <x v="0"/>
    <x v="0"/>
    <x v="0"/>
    <x v="0"/>
    <x v="0"/>
    <x v="0"/>
    <x v="0"/>
    <s v="Direção da Educação, Formação Profissional, Emprego"/>
    <x v="0"/>
    <x v="0"/>
    <x v="0"/>
    <x v="0"/>
    <x v="0"/>
    <x v="0"/>
    <x v="0"/>
    <x v="0"/>
    <x v="0"/>
    <x v="0"/>
    <x v="5"/>
    <x v="0"/>
    <s v="Pagamento de salário referente a 07-2025"/>
  </r>
  <r>
    <x v="0"/>
    <n v="0"/>
    <n v="0"/>
    <n v="0"/>
    <n v="1286"/>
    <x v="3103"/>
    <x v="0"/>
    <x v="0"/>
    <x v="0"/>
    <s v="03.16.23"/>
    <x v="41"/>
    <x v="0"/>
    <x v="0"/>
    <s v="Direção da Educação, Formação Profissional, Emprego"/>
    <s v="03.16.23"/>
    <s v="Direção da Educação, Formação Profissional, Emprego"/>
    <s v="03.16.23"/>
    <x v="45"/>
    <x v="0"/>
    <x v="0"/>
    <x v="1"/>
    <x v="0"/>
    <x v="0"/>
    <x v="0"/>
    <x v="0"/>
    <x v="6"/>
    <s v="2025-07-23"/>
    <x v="2"/>
    <n v="1286"/>
    <x v="0"/>
    <m/>
    <x v="0"/>
    <m/>
    <x v="2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7-2025"/>
  </r>
  <r>
    <x v="0"/>
    <n v="0"/>
    <n v="0"/>
    <n v="0"/>
    <n v="882240"/>
    <x v="3103"/>
    <x v="0"/>
    <x v="0"/>
    <x v="0"/>
    <s v="03.16.23"/>
    <x v="41"/>
    <x v="0"/>
    <x v="0"/>
    <s v="Direção da Educação, Formação Profissional, Emprego"/>
    <s v="03.16.23"/>
    <s v="Direção da Educação, Formação Profissional, Emprego"/>
    <s v="03.16.23"/>
    <x v="42"/>
    <x v="0"/>
    <x v="0"/>
    <x v="1"/>
    <x v="1"/>
    <x v="0"/>
    <x v="0"/>
    <x v="0"/>
    <x v="6"/>
    <s v="2025-07-23"/>
    <x v="2"/>
    <n v="882240"/>
    <x v="0"/>
    <m/>
    <x v="0"/>
    <m/>
    <x v="2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7-2025"/>
  </r>
  <r>
    <x v="0"/>
    <n v="0"/>
    <n v="0"/>
    <n v="0"/>
    <n v="575"/>
    <x v="3104"/>
    <x v="0"/>
    <x v="0"/>
    <x v="0"/>
    <s v="03.16.24"/>
    <x v="49"/>
    <x v="0"/>
    <x v="0"/>
    <s v="Direcao da Familia, Inclusão, Género e Saúde"/>
    <s v="03.16.24"/>
    <s v="Direcao da Familia, Inclusão, Género e Saúde"/>
    <s v="03.16.24"/>
    <x v="46"/>
    <x v="0"/>
    <x v="0"/>
    <x v="1"/>
    <x v="0"/>
    <x v="0"/>
    <x v="0"/>
    <x v="0"/>
    <x v="6"/>
    <s v="2025-07-23"/>
    <x v="2"/>
    <n v="575"/>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7-2025"/>
  </r>
  <r>
    <x v="0"/>
    <n v="0"/>
    <n v="0"/>
    <n v="0"/>
    <n v="6506"/>
    <x v="3104"/>
    <x v="0"/>
    <x v="0"/>
    <x v="0"/>
    <s v="03.16.24"/>
    <x v="49"/>
    <x v="0"/>
    <x v="0"/>
    <s v="Direcao da Familia, Inclusão, Género e Saúde"/>
    <s v="03.16.24"/>
    <s v="Direcao da Familia, Inclusão, Género e Saúde"/>
    <s v="03.16.24"/>
    <x v="42"/>
    <x v="0"/>
    <x v="0"/>
    <x v="1"/>
    <x v="1"/>
    <x v="0"/>
    <x v="0"/>
    <x v="0"/>
    <x v="6"/>
    <s v="2025-07-23"/>
    <x v="2"/>
    <n v="6506"/>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7-2025"/>
  </r>
  <r>
    <x v="0"/>
    <n v="0"/>
    <n v="0"/>
    <n v="0"/>
    <n v="12194"/>
    <x v="3104"/>
    <x v="0"/>
    <x v="0"/>
    <x v="0"/>
    <s v="03.16.24"/>
    <x v="49"/>
    <x v="0"/>
    <x v="0"/>
    <s v="Direcao da Familia, Inclusão, Género e Saúde"/>
    <s v="03.16.24"/>
    <s v="Direcao da Familia, Inclusão, Género e Saúde"/>
    <s v="03.16.24"/>
    <x v="47"/>
    <x v="0"/>
    <x v="0"/>
    <x v="1"/>
    <x v="1"/>
    <x v="0"/>
    <x v="0"/>
    <x v="0"/>
    <x v="6"/>
    <s v="2025-07-23"/>
    <x v="2"/>
    <n v="12194"/>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7-2025"/>
  </r>
  <r>
    <x v="0"/>
    <n v="0"/>
    <n v="0"/>
    <n v="0"/>
    <n v="5"/>
    <x v="3104"/>
    <x v="0"/>
    <x v="0"/>
    <x v="0"/>
    <s v="03.16.24"/>
    <x v="49"/>
    <x v="0"/>
    <x v="0"/>
    <s v="Direcao da Familia, Inclusão, Género e Saúde"/>
    <s v="03.16.24"/>
    <s v="Direcao da Familia, Inclusão, Género e Saúde"/>
    <s v="03.16.24"/>
    <x v="46"/>
    <x v="0"/>
    <x v="0"/>
    <x v="1"/>
    <x v="0"/>
    <x v="0"/>
    <x v="0"/>
    <x v="0"/>
    <x v="6"/>
    <s v="2025-07-23"/>
    <x v="2"/>
    <n v="5"/>
    <x v="0"/>
    <m/>
    <x v="0"/>
    <m/>
    <x v="103"/>
    <n v="100474707"/>
    <x v="0"/>
    <x v="4"/>
    <s v="Direcao da Familia, Inclusão, Género e Saúde"/>
    <s v="ORI"/>
    <x v="0"/>
    <m/>
    <x v="0"/>
    <x v="0"/>
    <x v="0"/>
    <x v="0"/>
    <x v="0"/>
    <x v="0"/>
    <x v="0"/>
    <x v="0"/>
    <x v="0"/>
    <x v="0"/>
    <x v="0"/>
    <s v="Direcao da Familia, Inclusão, Género e Saúde"/>
    <x v="0"/>
    <x v="0"/>
    <x v="0"/>
    <x v="0"/>
    <x v="0"/>
    <x v="0"/>
    <x v="0"/>
    <x v="0"/>
    <x v="0"/>
    <x v="0"/>
    <x v="4"/>
    <x v="0"/>
    <s v="Pagamento de salário referente a 07-2025"/>
  </r>
  <r>
    <x v="0"/>
    <n v="0"/>
    <n v="0"/>
    <n v="0"/>
    <n v="64"/>
    <x v="3104"/>
    <x v="0"/>
    <x v="0"/>
    <x v="0"/>
    <s v="03.16.24"/>
    <x v="49"/>
    <x v="0"/>
    <x v="0"/>
    <s v="Direcao da Familia, Inclusão, Género e Saúde"/>
    <s v="03.16.24"/>
    <s v="Direcao da Familia, Inclusão, Género e Saúde"/>
    <s v="03.16.24"/>
    <x v="42"/>
    <x v="0"/>
    <x v="0"/>
    <x v="1"/>
    <x v="1"/>
    <x v="0"/>
    <x v="0"/>
    <x v="0"/>
    <x v="6"/>
    <s v="2025-07-23"/>
    <x v="2"/>
    <n v="64"/>
    <x v="0"/>
    <m/>
    <x v="0"/>
    <m/>
    <x v="103"/>
    <n v="100474707"/>
    <x v="0"/>
    <x v="4"/>
    <s v="Direcao da Familia, Inclusão, Género e Saúde"/>
    <s v="ORI"/>
    <x v="0"/>
    <m/>
    <x v="0"/>
    <x v="0"/>
    <x v="0"/>
    <x v="0"/>
    <x v="0"/>
    <x v="0"/>
    <x v="0"/>
    <x v="0"/>
    <x v="0"/>
    <x v="0"/>
    <x v="0"/>
    <s v="Direcao da Familia, Inclusão, Género e Saúde"/>
    <x v="0"/>
    <x v="0"/>
    <x v="0"/>
    <x v="0"/>
    <x v="0"/>
    <x v="0"/>
    <x v="0"/>
    <x v="0"/>
    <x v="0"/>
    <x v="0"/>
    <x v="4"/>
    <x v="0"/>
    <s v="Pagamento de salário referente a 07-2025"/>
  </r>
  <r>
    <x v="0"/>
    <n v="0"/>
    <n v="0"/>
    <n v="0"/>
    <n v="121"/>
    <x v="3104"/>
    <x v="0"/>
    <x v="0"/>
    <x v="0"/>
    <s v="03.16.24"/>
    <x v="49"/>
    <x v="0"/>
    <x v="0"/>
    <s v="Direcao da Familia, Inclusão, Género e Saúde"/>
    <s v="03.16.24"/>
    <s v="Direcao da Familia, Inclusão, Género e Saúde"/>
    <s v="03.16.24"/>
    <x v="47"/>
    <x v="0"/>
    <x v="0"/>
    <x v="1"/>
    <x v="1"/>
    <x v="0"/>
    <x v="0"/>
    <x v="0"/>
    <x v="6"/>
    <s v="2025-07-23"/>
    <x v="2"/>
    <n v="121"/>
    <x v="0"/>
    <m/>
    <x v="0"/>
    <m/>
    <x v="103"/>
    <n v="100474707"/>
    <x v="0"/>
    <x v="4"/>
    <s v="Direcao da Familia, Inclusão, Género e Saúde"/>
    <s v="ORI"/>
    <x v="0"/>
    <m/>
    <x v="0"/>
    <x v="0"/>
    <x v="0"/>
    <x v="0"/>
    <x v="0"/>
    <x v="0"/>
    <x v="0"/>
    <x v="0"/>
    <x v="0"/>
    <x v="0"/>
    <x v="0"/>
    <s v="Direcao da Familia, Inclusão, Género e Saúde"/>
    <x v="0"/>
    <x v="0"/>
    <x v="0"/>
    <x v="0"/>
    <x v="0"/>
    <x v="0"/>
    <x v="0"/>
    <x v="0"/>
    <x v="0"/>
    <x v="0"/>
    <x v="4"/>
    <x v="0"/>
    <s v="Pagamento de salário referente a 07-2025"/>
  </r>
  <r>
    <x v="0"/>
    <n v="0"/>
    <n v="0"/>
    <n v="0"/>
    <n v="853"/>
    <x v="3104"/>
    <x v="0"/>
    <x v="0"/>
    <x v="0"/>
    <s v="03.16.24"/>
    <x v="49"/>
    <x v="0"/>
    <x v="0"/>
    <s v="Direcao da Familia, Inclusão, Género e Saúde"/>
    <s v="03.16.24"/>
    <s v="Direcao da Familia, Inclusão, Género e Saúde"/>
    <s v="03.16.24"/>
    <x v="46"/>
    <x v="0"/>
    <x v="0"/>
    <x v="1"/>
    <x v="0"/>
    <x v="0"/>
    <x v="0"/>
    <x v="0"/>
    <x v="6"/>
    <s v="2025-07-23"/>
    <x v="2"/>
    <n v="853"/>
    <x v="0"/>
    <m/>
    <x v="0"/>
    <m/>
    <x v="89"/>
    <n v="100474706"/>
    <x v="0"/>
    <x v="5"/>
    <s v="Direcao da Familia, Inclusão, Género e Saúde"/>
    <s v="ORI"/>
    <x v="0"/>
    <m/>
    <x v="0"/>
    <x v="0"/>
    <x v="0"/>
    <x v="0"/>
    <x v="0"/>
    <x v="0"/>
    <x v="0"/>
    <x v="0"/>
    <x v="0"/>
    <x v="0"/>
    <x v="0"/>
    <s v="Direcao da Familia, Inclusão, Género e Saúde"/>
    <x v="0"/>
    <x v="0"/>
    <x v="0"/>
    <x v="0"/>
    <x v="0"/>
    <x v="0"/>
    <x v="0"/>
    <x v="0"/>
    <x v="0"/>
    <x v="0"/>
    <x v="5"/>
    <x v="0"/>
    <s v="Pagamento de salário referente a 07-2025"/>
  </r>
  <r>
    <x v="0"/>
    <n v="0"/>
    <n v="0"/>
    <n v="0"/>
    <n v="9649"/>
    <x v="3104"/>
    <x v="0"/>
    <x v="0"/>
    <x v="0"/>
    <s v="03.16.24"/>
    <x v="49"/>
    <x v="0"/>
    <x v="0"/>
    <s v="Direcao da Familia, Inclusão, Género e Saúde"/>
    <s v="03.16.24"/>
    <s v="Direcao da Familia, Inclusão, Género e Saúde"/>
    <s v="03.16.24"/>
    <x v="42"/>
    <x v="0"/>
    <x v="0"/>
    <x v="1"/>
    <x v="1"/>
    <x v="0"/>
    <x v="0"/>
    <x v="0"/>
    <x v="6"/>
    <s v="2025-07-23"/>
    <x v="2"/>
    <n v="9649"/>
    <x v="0"/>
    <m/>
    <x v="0"/>
    <m/>
    <x v="89"/>
    <n v="100474706"/>
    <x v="0"/>
    <x v="5"/>
    <s v="Direcao da Familia, Inclusão, Género e Saúde"/>
    <s v="ORI"/>
    <x v="0"/>
    <m/>
    <x v="0"/>
    <x v="0"/>
    <x v="0"/>
    <x v="0"/>
    <x v="0"/>
    <x v="0"/>
    <x v="0"/>
    <x v="0"/>
    <x v="0"/>
    <x v="0"/>
    <x v="0"/>
    <s v="Direcao da Familia, Inclusão, Género e Saúde"/>
    <x v="0"/>
    <x v="0"/>
    <x v="0"/>
    <x v="0"/>
    <x v="0"/>
    <x v="0"/>
    <x v="0"/>
    <x v="0"/>
    <x v="0"/>
    <x v="0"/>
    <x v="5"/>
    <x v="0"/>
    <s v="Pagamento de salário referente a 07-2025"/>
  </r>
  <r>
    <x v="0"/>
    <n v="0"/>
    <n v="0"/>
    <n v="0"/>
    <n v="18085"/>
    <x v="3104"/>
    <x v="0"/>
    <x v="0"/>
    <x v="0"/>
    <s v="03.16.24"/>
    <x v="49"/>
    <x v="0"/>
    <x v="0"/>
    <s v="Direcao da Familia, Inclusão, Género e Saúde"/>
    <s v="03.16.24"/>
    <s v="Direcao da Familia, Inclusão, Género e Saúde"/>
    <s v="03.16.24"/>
    <x v="47"/>
    <x v="0"/>
    <x v="0"/>
    <x v="1"/>
    <x v="1"/>
    <x v="0"/>
    <x v="0"/>
    <x v="0"/>
    <x v="6"/>
    <s v="2025-07-23"/>
    <x v="2"/>
    <n v="18085"/>
    <x v="0"/>
    <m/>
    <x v="0"/>
    <m/>
    <x v="89"/>
    <n v="100474706"/>
    <x v="0"/>
    <x v="5"/>
    <s v="Direcao da Familia, Inclusão, Género e Saúde"/>
    <s v="ORI"/>
    <x v="0"/>
    <m/>
    <x v="0"/>
    <x v="0"/>
    <x v="0"/>
    <x v="0"/>
    <x v="0"/>
    <x v="0"/>
    <x v="0"/>
    <x v="0"/>
    <x v="0"/>
    <x v="0"/>
    <x v="0"/>
    <s v="Direcao da Familia, Inclusão, Género e Saúde"/>
    <x v="0"/>
    <x v="0"/>
    <x v="0"/>
    <x v="0"/>
    <x v="0"/>
    <x v="0"/>
    <x v="0"/>
    <x v="0"/>
    <x v="0"/>
    <x v="0"/>
    <x v="5"/>
    <x v="0"/>
    <s v="Pagamento de salário referente a 07-2025"/>
  </r>
  <r>
    <x v="0"/>
    <n v="0"/>
    <n v="0"/>
    <n v="0"/>
    <n v="9567"/>
    <x v="3104"/>
    <x v="0"/>
    <x v="0"/>
    <x v="0"/>
    <s v="03.16.24"/>
    <x v="49"/>
    <x v="0"/>
    <x v="0"/>
    <s v="Direcao da Familia, Inclusão, Género e Saúde"/>
    <s v="03.16.24"/>
    <s v="Direcao da Familia, Inclusão, Género e Saúde"/>
    <s v="03.16.24"/>
    <x v="46"/>
    <x v="0"/>
    <x v="0"/>
    <x v="1"/>
    <x v="0"/>
    <x v="0"/>
    <x v="0"/>
    <x v="0"/>
    <x v="6"/>
    <s v="2025-07-23"/>
    <x v="2"/>
    <n v="9567"/>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07-2025"/>
  </r>
  <r>
    <x v="0"/>
    <n v="0"/>
    <n v="0"/>
    <n v="0"/>
    <n v="108119"/>
    <x v="3104"/>
    <x v="0"/>
    <x v="0"/>
    <x v="0"/>
    <s v="03.16.24"/>
    <x v="49"/>
    <x v="0"/>
    <x v="0"/>
    <s v="Direcao da Familia, Inclusão, Género e Saúde"/>
    <s v="03.16.24"/>
    <s v="Direcao da Familia, Inclusão, Género e Saúde"/>
    <s v="03.16.24"/>
    <x v="42"/>
    <x v="0"/>
    <x v="0"/>
    <x v="1"/>
    <x v="1"/>
    <x v="0"/>
    <x v="0"/>
    <x v="0"/>
    <x v="6"/>
    <s v="2025-07-23"/>
    <x v="2"/>
    <n v="108119"/>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07-2025"/>
  </r>
  <r>
    <x v="0"/>
    <n v="0"/>
    <n v="0"/>
    <n v="0"/>
    <n v="202600"/>
    <x v="3104"/>
    <x v="0"/>
    <x v="0"/>
    <x v="0"/>
    <s v="03.16.24"/>
    <x v="49"/>
    <x v="0"/>
    <x v="0"/>
    <s v="Direcao da Familia, Inclusão, Género e Saúde"/>
    <s v="03.16.24"/>
    <s v="Direcao da Familia, Inclusão, Género e Saúde"/>
    <s v="03.16.24"/>
    <x v="47"/>
    <x v="0"/>
    <x v="0"/>
    <x v="1"/>
    <x v="1"/>
    <x v="0"/>
    <x v="0"/>
    <x v="0"/>
    <x v="6"/>
    <s v="2025-07-23"/>
    <x v="2"/>
    <n v="202600"/>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07-2025"/>
  </r>
  <r>
    <x v="0"/>
    <n v="0"/>
    <n v="0"/>
    <n v="0"/>
    <n v="1030"/>
    <x v="3105"/>
    <x v="0"/>
    <x v="0"/>
    <x v="0"/>
    <s v="03.16.27"/>
    <x v="38"/>
    <x v="0"/>
    <x v="0"/>
    <s v="Direção dos Assuntos Jurídicos, Fiscalização e Policia Municipal"/>
    <s v="03.16.27"/>
    <s v="Direção dos Assuntos Jurídicos, Fiscalização e Policia Municipal"/>
    <s v="03.16.27"/>
    <x v="46"/>
    <x v="0"/>
    <x v="0"/>
    <x v="1"/>
    <x v="0"/>
    <x v="0"/>
    <x v="0"/>
    <x v="0"/>
    <x v="6"/>
    <s v="2025-07-23"/>
    <x v="2"/>
    <n v="1030"/>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7-2025"/>
  </r>
  <r>
    <x v="0"/>
    <n v="0"/>
    <n v="0"/>
    <n v="0"/>
    <n v="8242"/>
    <x v="3105"/>
    <x v="0"/>
    <x v="0"/>
    <x v="0"/>
    <s v="03.16.27"/>
    <x v="38"/>
    <x v="0"/>
    <x v="0"/>
    <s v="Direção dos Assuntos Jurídicos, Fiscalização e Policia Municipal"/>
    <s v="03.16.27"/>
    <s v="Direção dos Assuntos Jurídicos, Fiscalização e Policia Municipal"/>
    <s v="03.16.27"/>
    <x v="42"/>
    <x v="0"/>
    <x v="0"/>
    <x v="1"/>
    <x v="1"/>
    <x v="0"/>
    <x v="0"/>
    <x v="0"/>
    <x v="6"/>
    <s v="2025-07-23"/>
    <x v="2"/>
    <n v="8242"/>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7-2025"/>
  </r>
  <r>
    <x v="0"/>
    <n v="0"/>
    <n v="0"/>
    <n v="0"/>
    <n v="4837"/>
    <x v="3105"/>
    <x v="0"/>
    <x v="0"/>
    <x v="0"/>
    <s v="03.16.27"/>
    <x v="38"/>
    <x v="0"/>
    <x v="0"/>
    <s v="Direção dos Assuntos Jurídicos, Fiscalização e Policia Municipal"/>
    <s v="03.16.27"/>
    <s v="Direção dos Assuntos Jurídicos, Fiscalização e Policia Municipal"/>
    <s v="03.16.27"/>
    <x v="47"/>
    <x v="0"/>
    <x v="0"/>
    <x v="1"/>
    <x v="1"/>
    <x v="0"/>
    <x v="0"/>
    <x v="0"/>
    <x v="6"/>
    <s v="2025-07-23"/>
    <x v="2"/>
    <n v="4837"/>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7-2025"/>
  </r>
  <r>
    <x v="0"/>
    <n v="0"/>
    <n v="0"/>
    <n v="0"/>
    <n v="50"/>
    <x v="3105"/>
    <x v="0"/>
    <x v="0"/>
    <x v="0"/>
    <s v="03.16.27"/>
    <x v="38"/>
    <x v="0"/>
    <x v="0"/>
    <s v="Direção dos Assuntos Jurídicos, Fiscalização e Policia Municipal"/>
    <s v="03.16.27"/>
    <s v="Direção dos Assuntos Jurídicos, Fiscalização e Policia Municipal"/>
    <s v="03.16.27"/>
    <x v="46"/>
    <x v="0"/>
    <x v="0"/>
    <x v="1"/>
    <x v="0"/>
    <x v="0"/>
    <x v="0"/>
    <x v="0"/>
    <x v="6"/>
    <s v="2025-07-23"/>
    <x v="2"/>
    <n v="50"/>
    <x v="0"/>
    <m/>
    <x v="0"/>
    <m/>
    <x v="103"/>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de salário referente a 07-2025"/>
  </r>
  <r>
    <x v="0"/>
    <n v="0"/>
    <n v="0"/>
    <n v="0"/>
    <n v="403"/>
    <x v="3105"/>
    <x v="0"/>
    <x v="0"/>
    <x v="0"/>
    <s v="03.16.27"/>
    <x v="38"/>
    <x v="0"/>
    <x v="0"/>
    <s v="Direção dos Assuntos Jurídicos, Fiscalização e Policia Municipal"/>
    <s v="03.16.27"/>
    <s v="Direção dos Assuntos Jurídicos, Fiscalização e Policia Municipal"/>
    <s v="03.16.27"/>
    <x v="42"/>
    <x v="0"/>
    <x v="0"/>
    <x v="1"/>
    <x v="1"/>
    <x v="0"/>
    <x v="0"/>
    <x v="0"/>
    <x v="6"/>
    <s v="2025-07-23"/>
    <x v="2"/>
    <n v="403"/>
    <x v="0"/>
    <m/>
    <x v="0"/>
    <m/>
    <x v="103"/>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de salário referente a 07-2025"/>
  </r>
  <r>
    <x v="0"/>
    <n v="0"/>
    <n v="0"/>
    <n v="0"/>
    <n v="237"/>
    <x v="3105"/>
    <x v="0"/>
    <x v="0"/>
    <x v="0"/>
    <s v="03.16.27"/>
    <x v="38"/>
    <x v="0"/>
    <x v="0"/>
    <s v="Direção dos Assuntos Jurídicos, Fiscalização e Policia Municipal"/>
    <s v="03.16.27"/>
    <s v="Direção dos Assuntos Jurídicos, Fiscalização e Policia Municipal"/>
    <s v="03.16.27"/>
    <x v="47"/>
    <x v="0"/>
    <x v="0"/>
    <x v="1"/>
    <x v="1"/>
    <x v="0"/>
    <x v="0"/>
    <x v="0"/>
    <x v="6"/>
    <s v="2025-07-23"/>
    <x v="2"/>
    <n v="237"/>
    <x v="0"/>
    <m/>
    <x v="0"/>
    <m/>
    <x v="103"/>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de salário referente a 07-2025"/>
  </r>
  <r>
    <x v="0"/>
    <n v="0"/>
    <n v="0"/>
    <n v="0"/>
    <n v="1622"/>
    <x v="3105"/>
    <x v="0"/>
    <x v="0"/>
    <x v="0"/>
    <s v="03.16.27"/>
    <x v="38"/>
    <x v="0"/>
    <x v="0"/>
    <s v="Direção dos Assuntos Jurídicos, Fiscalização e Policia Municipal"/>
    <s v="03.16.27"/>
    <s v="Direção dos Assuntos Jurídicos, Fiscalização e Policia Municipal"/>
    <s v="03.16.27"/>
    <x v="46"/>
    <x v="0"/>
    <x v="0"/>
    <x v="1"/>
    <x v="0"/>
    <x v="0"/>
    <x v="0"/>
    <x v="0"/>
    <x v="6"/>
    <s v="2025-07-23"/>
    <x v="2"/>
    <n v="1622"/>
    <x v="0"/>
    <m/>
    <x v="0"/>
    <m/>
    <x v="89"/>
    <n v="100474706"/>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07-2025"/>
  </r>
  <r>
    <x v="0"/>
    <n v="0"/>
    <n v="0"/>
    <n v="0"/>
    <n v="12977"/>
    <x v="3105"/>
    <x v="0"/>
    <x v="0"/>
    <x v="0"/>
    <s v="03.16.27"/>
    <x v="38"/>
    <x v="0"/>
    <x v="0"/>
    <s v="Direção dos Assuntos Jurídicos, Fiscalização e Policia Municipal"/>
    <s v="03.16.27"/>
    <s v="Direção dos Assuntos Jurídicos, Fiscalização e Policia Municipal"/>
    <s v="03.16.27"/>
    <x v="42"/>
    <x v="0"/>
    <x v="0"/>
    <x v="1"/>
    <x v="1"/>
    <x v="0"/>
    <x v="0"/>
    <x v="0"/>
    <x v="6"/>
    <s v="2025-07-23"/>
    <x v="2"/>
    <n v="12977"/>
    <x v="0"/>
    <m/>
    <x v="0"/>
    <m/>
    <x v="89"/>
    <n v="100474706"/>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07-2025"/>
  </r>
  <r>
    <x v="0"/>
    <n v="0"/>
    <n v="0"/>
    <n v="0"/>
    <n v="7614"/>
    <x v="3105"/>
    <x v="0"/>
    <x v="0"/>
    <x v="0"/>
    <s v="03.16.27"/>
    <x v="38"/>
    <x v="0"/>
    <x v="0"/>
    <s v="Direção dos Assuntos Jurídicos, Fiscalização e Policia Municipal"/>
    <s v="03.16.27"/>
    <s v="Direção dos Assuntos Jurídicos, Fiscalização e Policia Municipal"/>
    <s v="03.16.27"/>
    <x v="47"/>
    <x v="0"/>
    <x v="0"/>
    <x v="1"/>
    <x v="1"/>
    <x v="0"/>
    <x v="0"/>
    <x v="0"/>
    <x v="6"/>
    <s v="2025-07-23"/>
    <x v="2"/>
    <n v="7614"/>
    <x v="0"/>
    <m/>
    <x v="0"/>
    <m/>
    <x v="89"/>
    <n v="100474706"/>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07-2025"/>
  </r>
  <r>
    <x v="0"/>
    <n v="0"/>
    <n v="0"/>
    <n v="0"/>
    <n v="19176"/>
    <x v="3105"/>
    <x v="0"/>
    <x v="0"/>
    <x v="0"/>
    <s v="03.16.27"/>
    <x v="38"/>
    <x v="0"/>
    <x v="0"/>
    <s v="Direção dos Assuntos Jurídicos, Fiscalização e Policia Municipal"/>
    <s v="03.16.27"/>
    <s v="Direção dos Assuntos Jurídicos, Fiscalização e Policia Municipal"/>
    <s v="03.16.27"/>
    <x v="46"/>
    <x v="0"/>
    <x v="0"/>
    <x v="1"/>
    <x v="0"/>
    <x v="0"/>
    <x v="0"/>
    <x v="0"/>
    <x v="6"/>
    <s v="2025-07-23"/>
    <x v="2"/>
    <n v="19176"/>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7-2025"/>
  </r>
  <r>
    <x v="0"/>
    <n v="0"/>
    <n v="0"/>
    <n v="0"/>
    <n v="153378"/>
    <x v="3105"/>
    <x v="0"/>
    <x v="0"/>
    <x v="0"/>
    <s v="03.16.27"/>
    <x v="38"/>
    <x v="0"/>
    <x v="0"/>
    <s v="Direção dos Assuntos Jurídicos, Fiscalização e Policia Municipal"/>
    <s v="03.16.27"/>
    <s v="Direção dos Assuntos Jurídicos, Fiscalização e Policia Municipal"/>
    <s v="03.16.27"/>
    <x v="42"/>
    <x v="0"/>
    <x v="0"/>
    <x v="1"/>
    <x v="1"/>
    <x v="0"/>
    <x v="0"/>
    <x v="0"/>
    <x v="6"/>
    <s v="2025-07-23"/>
    <x v="2"/>
    <n v="153378"/>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7-2025"/>
  </r>
  <r>
    <x v="0"/>
    <n v="0"/>
    <n v="0"/>
    <n v="0"/>
    <n v="89974"/>
    <x v="3105"/>
    <x v="0"/>
    <x v="0"/>
    <x v="0"/>
    <s v="03.16.27"/>
    <x v="38"/>
    <x v="0"/>
    <x v="0"/>
    <s v="Direção dos Assuntos Jurídicos, Fiscalização e Policia Municipal"/>
    <s v="03.16.27"/>
    <s v="Direção dos Assuntos Jurídicos, Fiscalização e Policia Municipal"/>
    <s v="03.16.27"/>
    <x v="47"/>
    <x v="0"/>
    <x v="0"/>
    <x v="1"/>
    <x v="1"/>
    <x v="0"/>
    <x v="0"/>
    <x v="0"/>
    <x v="6"/>
    <s v="2025-07-23"/>
    <x v="2"/>
    <n v="89974"/>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7-2025"/>
  </r>
  <r>
    <x v="0"/>
    <n v="0"/>
    <n v="0"/>
    <n v="0"/>
    <n v="10834"/>
    <x v="3106"/>
    <x v="0"/>
    <x v="0"/>
    <x v="0"/>
    <s v="03.16.32"/>
    <x v="48"/>
    <x v="0"/>
    <x v="0"/>
    <s v="Gabinete de Comunicação e Imagem"/>
    <s v="03.16.32"/>
    <s v="Gabinete de Comunicação e Imagem"/>
    <s v="03.16.32"/>
    <x v="42"/>
    <x v="0"/>
    <x v="0"/>
    <x v="1"/>
    <x v="1"/>
    <x v="0"/>
    <x v="0"/>
    <x v="0"/>
    <x v="6"/>
    <s v="2025-07-23"/>
    <x v="2"/>
    <n v="10834"/>
    <x v="0"/>
    <m/>
    <x v="0"/>
    <m/>
    <x v="9"/>
    <n v="100474696"/>
    <x v="0"/>
    <x v="1"/>
    <s v="Gabinete de Comunicação e Imagem"/>
    <s v="ORI"/>
    <x v="0"/>
    <s v="GCI"/>
    <x v="0"/>
    <x v="0"/>
    <x v="0"/>
    <x v="0"/>
    <x v="0"/>
    <x v="0"/>
    <x v="0"/>
    <x v="0"/>
    <x v="0"/>
    <x v="0"/>
    <x v="0"/>
    <s v="Gabinete de Comunicação e Imagem"/>
    <x v="0"/>
    <x v="0"/>
    <x v="0"/>
    <x v="0"/>
    <x v="0"/>
    <x v="0"/>
    <x v="0"/>
    <x v="0"/>
    <x v="0"/>
    <x v="0"/>
    <x v="1"/>
    <x v="0"/>
    <s v="Pagamento de salário referente a 07-2025"/>
  </r>
  <r>
    <x v="0"/>
    <n v="0"/>
    <n v="0"/>
    <n v="0"/>
    <n v="8213"/>
    <x v="3106"/>
    <x v="0"/>
    <x v="0"/>
    <x v="0"/>
    <s v="03.16.32"/>
    <x v="48"/>
    <x v="0"/>
    <x v="0"/>
    <s v="Gabinete de Comunicação e Imagem"/>
    <s v="03.16.32"/>
    <s v="Gabinete de Comunicação e Imagem"/>
    <s v="03.16.32"/>
    <x v="42"/>
    <x v="0"/>
    <x v="0"/>
    <x v="1"/>
    <x v="1"/>
    <x v="0"/>
    <x v="0"/>
    <x v="0"/>
    <x v="6"/>
    <s v="2025-07-23"/>
    <x v="2"/>
    <n v="8213"/>
    <x v="0"/>
    <m/>
    <x v="0"/>
    <m/>
    <x v="89"/>
    <n v="100474706"/>
    <x v="0"/>
    <x v="5"/>
    <s v="Gabinete de Comunicação e Imagem"/>
    <s v="ORI"/>
    <x v="0"/>
    <s v="GCI"/>
    <x v="0"/>
    <x v="0"/>
    <x v="0"/>
    <x v="0"/>
    <x v="0"/>
    <x v="0"/>
    <x v="0"/>
    <x v="0"/>
    <x v="0"/>
    <x v="0"/>
    <x v="0"/>
    <s v="Gabinete de Comunicação e Imagem"/>
    <x v="0"/>
    <x v="0"/>
    <x v="0"/>
    <x v="0"/>
    <x v="0"/>
    <x v="0"/>
    <x v="0"/>
    <x v="0"/>
    <x v="0"/>
    <x v="0"/>
    <x v="5"/>
    <x v="0"/>
    <s v="Pagamento de salário referente a 07-2025"/>
  </r>
  <r>
    <x v="0"/>
    <n v="0"/>
    <n v="0"/>
    <n v="0"/>
    <n v="83615"/>
    <x v="3106"/>
    <x v="0"/>
    <x v="0"/>
    <x v="0"/>
    <s v="03.16.32"/>
    <x v="48"/>
    <x v="0"/>
    <x v="0"/>
    <s v="Gabinete de Comunicação e Imagem"/>
    <s v="03.16.32"/>
    <s v="Gabinete de Comunicação e Imagem"/>
    <s v="03.16.32"/>
    <x v="42"/>
    <x v="0"/>
    <x v="0"/>
    <x v="1"/>
    <x v="1"/>
    <x v="0"/>
    <x v="0"/>
    <x v="0"/>
    <x v="6"/>
    <s v="2025-07-23"/>
    <x v="2"/>
    <n v="83615"/>
    <x v="0"/>
    <m/>
    <x v="0"/>
    <m/>
    <x v="26"/>
    <n v="100474914"/>
    <x v="0"/>
    <x v="0"/>
    <s v="Gabinete de Comunicação e Imagem"/>
    <s v="ORI"/>
    <x v="0"/>
    <s v="GCI"/>
    <x v="0"/>
    <x v="0"/>
    <x v="0"/>
    <x v="0"/>
    <x v="0"/>
    <x v="0"/>
    <x v="0"/>
    <x v="0"/>
    <x v="0"/>
    <x v="0"/>
    <x v="0"/>
    <s v="Gabinete de Comunicação e Imagem"/>
    <x v="0"/>
    <x v="0"/>
    <x v="0"/>
    <x v="0"/>
    <x v="0"/>
    <x v="0"/>
    <x v="0"/>
    <x v="0"/>
    <x v="0"/>
    <x v="0"/>
    <x v="0"/>
    <x v="0"/>
    <s v="Pagamento de salário referente a 07-2025"/>
  </r>
  <r>
    <x v="0"/>
    <n v="0"/>
    <n v="0"/>
    <n v="0"/>
    <n v="5000"/>
    <x v="3107"/>
    <x v="0"/>
    <x v="0"/>
    <x v="0"/>
    <s v="01.25.05.12"/>
    <x v="2"/>
    <x v="2"/>
    <x v="2"/>
    <s v="Saúde"/>
    <s v="01.25.05"/>
    <s v="Saúde"/>
    <s v="01.25.05"/>
    <x v="3"/>
    <x v="0"/>
    <x v="1"/>
    <x v="2"/>
    <x v="0"/>
    <x v="1"/>
    <x v="0"/>
    <x v="0"/>
    <x v="6"/>
    <s v="2025-07-23"/>
    <x v="2"/>
    <n v="5000"/>
    <x v="0"/>
    <m/>
    <x v="0"/>
    <m/>
    <x v="22"/>
    <n v="100479788"/>
    <x v="0"/>
    <x v="0"/>
    <s v="Promoção e Inclusão Social"/>
    <s v="ORI"/>
    <x v="0"/>
    <m/>
    <x v="0"/>
    <x v="0"/>
    <x v="0"/>
    <x v="0"/>
    <x v="0"/>
    <x v="0"/>
    <x v="0"/>
    <x v="0"/>
    <x v="0"/>
    <x v="0"/>
    <x v="0"/>
    <s v="Promoção e Inclusão Social"/>
    <x v="0"/>
    <x v="0"/>
    <x v="0"/>
    <x v="0"/>
    <x v="1"/>
    <x v="0"/>
    <x v="0"/>
    <x v="0"/>
    <x v="0"/>
    <x v="0"/>
    <x v="0"/>
    <x v="0"/>
    <s v="Apoio para aquisição de cestas básica, conforme documento em enexo."/>
  </r>
  <r>
    <x v="0"/>
    <n v="0"/>
    <n v="0"/>
    <n v="0"/>
    <n v="2000"/>
    <x v="3108"/>
    <x v="0"/>
    <x v="0"/>
    <x v="0"/>
    <s v="03.16.15"/>
    <x v="0"/>
    <x v="0"/>
    <x v="0"/>
    <s v="Direção Financeira"/>
    <s v="03.16.15"/>
    <s v="Direção Financeira"/>
    <s v="03.16.15"/>
    <x v="0"/>
    <x v="0"/>
    <x v="0"/>
    <x v="0"/>
    <x v="0"/>
    <x v="0"/>
    <x v="0"/>
    <x v="0"/>
    <x v="1"/>
    <s v="2025-01-06"/>
    <x v="0"/>
    <n v="2000"/>
    <x v="0"/>
    <m/>
    <x v="0"/>
    <m/>
    <x v="75"/>
    <n v="100384352"/>
    <x v="0"/>
    <x v="0"/>
    <s v="Direção Financeira"/>
    <s v="ORI"/>
    <x v="0"/>
    <m/>
    <x v="0"/>
    <x v="0"/>
    <x v="0"/>
    <x v="0"/>
    <x v="0"/>
    <x v="0"/>
    <x v="0"/>
    <x v="0"/>
    <x v="0"/>
    <x v="0"/>
    <x v="0"/>
    <s v="Direção Financeira"/>
    <x v="0"/>
    <x v="0"/>
    <x v="0"/>
    <x v="0"/>
    <x v="0"/>
    <x v="0"/>
    <x v="0"/>
    <x v="0"/>
    <x v="0"/>
    <x v="0"/>
    <x v="0"/>
    <x v="0"/>
    <s v="Ajuda de custo a favor do senhor JOÃO LUZ MARTINS LANDIM, pela sua deslocação a Sta. Catarina nos dia 22 e 28 de dezembro de 2024, em missão de serviço, conforme anexo."/>
  </r>
  <r>
    <x v="0"/>
    <n v="0"/>
    <n v="0"/>
    <n v="0"/>
    <n v="1848"/>
    <x v="3109"/>
    <x v="0"/>
    <x v="0"/>
    <x v="0"/>
    <s v="01.27.02.11"/>
    <x v="11"/>
    <x v="1"/>
    <x v="1"/>
    <s v="Saneamento básico"/>
    <s v="01.27.02"/>
    <s v="Saneamento básico"/>
    <s v="01.27.02"/>
    <x v="4"/>
    <x v="0"/>
    <x v="2"/>
    <x v="3"/>
    <x v="0"/>
    <x v="1"/>
    <x v="0"/>
    <x v="0"/>
    <x v="1"/>
    <s v="2025-01-29"/>
    <x v="0"/>
    <n v="1848"/>
    <x v="0"/>
    <m/>
    <x v="0"/>
    <m/>
    <x v="9"/>
    <n v="100474696"/>
    <x v="0"/>
    <x v="1"/>
    <s v="Reforço do saneamento básico"/>
    <s v="ORI"/>
    <x v="0"/>
    <m/>
    <x v="0"/>
    <x v="0"/>
    <x v="0"/>
    <x v="0"/>
    <x v="0"/>
    <x v="0"/>
    <x v="0"/>
    <x v="0"/>
    <x v="0"/>
    <x v="0"/>
    <x v="0"/>
    <s v="Reforço do saneamento básico"/>
    <x v="0"/>
    <x v="0"/>
    <x v="0"/>
    <x v="0"/>
    <x v="1"/>
    <x v="0"/>
    <x v="0"/>
    <x v="0"/>
    <x v="0"/>
    <x v="0"/>
    <x v="1"/>
    <x v="0"/>
    <s v="Pagamento a favor da senhora Ivone Mendes referente ao trabalhos de limpeza urbana realizado no âmbito do projeto Município Saudável, conforme anexo."/>
  </r>
  <r>
    <x v="0"/>
    <n v="0"/>
    <n v="0"/>
    <n v="0"/>
    <n v="10472"/>
    <x v="3109"/>
    <x v="0"/>
    <x v="0"/>
    <x v="0"/>
    <s v="01.27.02.11"/>
    <x v="11"/>
    <x v="1"/>
    <x v="1"/>
    <s v="Saneamento básico"/>
    <s v="01.27.02"/>
    <s v="Saneamento básico"/>
    <s v="01.27.02"/>
    <x v="4"/>
    <x v="0"/>
    <x v="2"/>
    <x v="3"/>
    <x v="0"/>
    <x v="1"/>
    <x v="0"/>
    <x v="0"/>
    <x v="1"/>
    <s v="2025-01-29"/>
    <x v="0"/>
    <n v="10472"/>
    <x v="0"/>
    <m/>
    <x v="0"/>
    <m/>
    <x v="428"/>
    <n v="100479863"/>
    <x v="0"/>
    <x v="0"/>
    <s v="Reforço do saneamento básico"/>
    <s v="ORI"/>
    <x v="0"/>
    <m/>
    <x v="0"/>
    <x v="0"/>
    <x v="0"/>
    <x v="0"/>
    <x v="0"/>
    <x v="0"/>
    <x v="0"/>
    <x v="0"/>
    <x v="0"/>
    <x v="0"/>
    <x v="0"/>
    <s v="Reforço do saneamento básico"/>
    <x v="0"/>
    <x v="0"/>
    <x v="0"/>
    <x v="0"/>
    <x v="1"/>
    <x v="0"/>
    <x v="0"/>
    <x v="0"/>
    <x v="0"/>
    <x v="0"/>
    <x v="0"/>
    <x v="0"/>
    <s v="Pagamento a favor da senhora Ivone Mendes referente ao trabalhos de limpeza urbana realizado no âmbito do projeto Município Saudável, conforme anexo."/>
  </r>
  <r>
    <x v="2"/>
    <n v="0"/>
    <n v="0"/>
    <n v="0"/>
    <n v="4533"/>
    <x v="3110"/>
    <x v="0"/>
    <x v="0"/>
    <x v="0"/>
    <s v="80.02.10.21"/>
    <x v="19"/>
    <x v="4"/>
    <x v="4"/>
    <s v="Outros"/>
    <s v="80.02.10"/>
    <s v="Outros"/>
    <s v="80.02.10"/>
    <x v="35"/>
    <x v="0"/>
    <x v="3"/>
    <x v="4"/>
    <x v="1"/>
    <x v="2"/>
    <x v="0"/>
    <x v="0"/>
    <x v="1"/>
    <s v="2025-01-30"/>
    <x v="0"/>
    <n v="4533"/>
    <x v="0"/>
    <m/>
    <x v="0"/>
    <m/>
    <x v="277"/>
    <n v="100454327"/>
    <x v="0"/>
    <x v="0"/>
    <s v="Retenções Descontos Judiciais"/>
    <s v="ORI"/>
    <x v="0"/>
    <m/>
    <x v="0"/>
    <x v="0"/>
    <x v="0"/>
    <x v="0"/>
    <x v="0"/>
    <x v="0"/>
    <x v="0"/>
    <x v="0"/>
    <x v="0"/>
    <x v="0"/>
    <x v="0"/>
    <s v="Retenções Descontos Judiciais"/>
    <x v="0"/>
    <x v="0"/>
    <x v="0"/>
    <x v="0"/>
    <x v="2"/>
    <x v="0"/>
    <x v="0"/>
    <x v="0"/>
    <x v="0"/>
    <x v="1"/>
    <x v="0"/>
    <x v="0"/>
    <s v="Transferência, pelos descontos retidos no salario da Sra. Nerida do Rosário Gomes Sanches Mascarenhas, referente ao mês de Janeiro 2025, conforme anexo."/>
  </r>
  <r>
    <x v="0"/>
    <n v="0"/>
    <n v="0"/>
    <n v="0"/>
    <n v="15000"/>
    <x v="3111"/>
    <x v="0"/>
    <x v="0"/>
    <x v="0"/>
    <s v="01.25.04.22"/>
    <x v="9"/>
    <x v="2"/>
    <x v="2"/>
    <s v="Cultura"/>
    <s v="01.25.04"/>
    <s v="Cultura"/>
    <s v="01.25.04"/>
    <x v="4"/>
    <x v="0"/>
    <x v="2"/>
    <x v="3"/>
    <x v="0"/>
    <x v="1"/>
    <x v="0"/>
    <x v="0"/>
    <x v="4"/>
    <s v="2025-03-04"/>
    <x v="0"/>
    <n v="15000"/>
    <x v="0"/>
    <m/>
    <x v="0"/>
    <m/>
    <x v="429"/>
    <n v="100479884"/>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o artista pela participação no festival de cinza no dia 05 de março, na praia de Calhetona, conforme anexo."/>
  </r>
  <r>
    <x v="0"/>
    <n v="0"/>
    <n v="0"/>
    <n v="0"/>
    <n v="15000"/>
    <x v="3112"/>
    <x v="0"/>
    <x v="0"/>
    <x v="0"/>
    <s v="01.25.04.22"/>
    <x v="9"/>
    <x v="2"/>
    <x v="2"/>
    <s v="Cultura"/>
    <s v="01.25.04"/>
    <s v="Cultura"/>
    <s v="01.25.04"/>
    <x v="4"/>
    <x v="0"/>
    <x v="2"/>
    <x v="3"/>
    <x v="0"/>
    <x v="1"/>
    <x v="0"/>
    <x v="0"/>
    <x v="4"/>
    <s v="2025-03-04"/>
    <x v="0"/>
    <n v="15000"/>
    <x v="0"/>
    <m/>
    <x v="0"/>
    <m/>
    <x v="430"/>
    <n v="100478363"/>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o artista pela participação no festival de cinza no dia 05 de março, na praia de Calhetona, conforme anexo."/>
  </r>
  <r>
    <x v="0"/>
    <n v="0"/>
    <n v="0"/>
    <n v="0"/>
    <n v="30000"/>
    <x v="3113"/>
    <x v="0"/>
    <x v="0"/>
    <x v="0"/>
    <s v="01.25.04.22"/>
    <x v="9"/>
    <x v="2"/>
    <x v="2"/>
    <s v="Cultura"/>
    <s v="01.25.04"/>
    <s v="Cultura"/>
    <s v="01.25.04"/>
    <x v="4"/>
    <x v="0"/>
    <x v="2"/>
    <x v="3"/>
    <x v="0"/>
    <x v="1"/>
    <x v="0"/>
    <x v="0"/>
    <x v="4"/>
    <s v="2025-03-04"/>
    <x v="0"/>
    <n v="30000"/>
    <x v="0"/>
    <m/>
    <x v="0"/>
    <m/>
    <x v="264"/>
    <n v="100479641"/>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o artista pela participação no festival de cinza no dia 05 de março, na praia de Calhetona, conforme anexo."/>
  </r>
  <r>
    <x v="0"/>
    <n v="0"/>
    <n v="0"/>
    <n v="0"/>
    <n v="20000"/>
    <x v="3114"/>
    <x v="0"/>
    <x v="0"/>
    <x v="0"/>
    <s v="01.25.04.22"/>
    <x v="9"/>
    <x v="2"/>
    <x v="2"/>
    <s v="Cultura"/>
    <s v="01.25.04"/>
    <s v="Cultura"/>
    <s v="01.25.04"/>
    <x v="4"/>
    <x v="0"/>
    <x v="2"/>
    <x v="3"/>
    <x v="0"/>
    <x v="1"/>
    <x v="0"/>
    <x v="0"/>
    <x v="4"/>
    <s v="2025-03-04"/>
    <x v="0"/>
    <n v="20000"/>
    <x v="0"/>
    <m/>
    <x v="0"/>
    <m/>
    <x v="366"/>
    <n v="100479885"/>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o artista pela participação no festival de cinza no dia 05 de março, na praia de Calhetona, conforme anexo."/>
  </r>
  <r>
    <x v="0"/>
    <n v="0"/>
    <n v="0"/>
    <n v="0"/>
    <n v="14400"/>
    <x v="3115"/>
    <x v="0"/>
    <x v="0"/>
    <x v="0"/>
    <s v="03.16.02"/>
    <x v="12"/>
    <x v="0"/>
    <x v="0"/>
    <s v="Gabinete do Presidente"/>
    <s v="03.16.02"/>
    <s v="Gabinete do Presidente"/>
    <s v="03.16.02"/>
    <x v="0"/>
    <x v="0"/>
    <x v="0"/>
    <x v="0"/>
    <x v="0"/>
    <x v="0"/>
    <x v="0"/>
    <x v="0"/>
    <x v="4"/>
    <s v="2025-03-13"/>
    <x v="0"/>
    <n v="14400"/>
    <x v="0"/>
    <m/>
    <x v="0"/>
    <m/>
    <x v="45"/>
    <n v="100478720"/>
    <x v="0"/>
    <x v="0"/>
    <s v="Gabinete do Presidente"/>
    <s v="ORI"/>
    <x v="0"/>
    <m/>
    <x v="0"/>
    <x v="0"/>
    <x v="0"/>
    <x v="0"/>
    <x v="0"/>
    <x v="0"/>
    <x v="0"/>
    <x v="0"/>
    <x v="0"/>
    <x v="0"/>
    <x v="0"/>
    <s v="Gabinete do Presidente"/>
    <x v="0"/>
    <x v="0"/>
    <x v="0"/>
    <x v="0"/>
    <x v="0"/>
    <x v="0"/>
    <x v="0"/>
    <x v="0"/>
    <x v="0"/>
    <x v="0"/>
    <x v="0"/>
    <x v="0"/>
    <s v="Ajuda de custo a favor do Sr. Moises Rosario Landim pela sua deslocação à Praia nos dias 8,10,11,12,14 de fevereiro e 1,2,10 de Maroço de 2025, em missão de serviço, conforme anexo."/>
  </r>
  <r>
    <x v="0"/>
    <n v="0"/>
    <n v="0"/>
    <n v="0"/>
    <n v="3000"/>
    <x v="3116"/>
    <x v="0"/>
    <x v="0"/>
    <x v="0"/>
    <s v="01.25.01.13"/>
    <x v="30"/>
    <x v="2"/>
    <x v="2"/>
    <s v="Educação"/>
    <s v="01.25.01"/>
    <s v="Educação"/>
    <s v="01.25.01"/>
    <x v="4"/>
    <x v="0"/>
    <x v="2"/>
    <x v="3"/>
    <x v="0"/>
    <x v="1"/>
    <x v="0"/>
    <x v="0"/>
    <x v="4"/>
    <s v="2025-03-19"/>
    <x v="0"/>
    <n v="3000"/>
    <x v="0"/>
    <m/>
    <x v="0"/>
    <m/>
    <x v="431"/>
    <n v="100479898"/>
    <x v="0"/>
    <x v="0"/>
    <s v="Incentivo ao ensino básico e secundário"/>
    <s v="ORI"/>
    <x v="0"/>
    <s v="IEBS"/>
    <x v="0"/>
    <x v="0"/>
    <x v="0"/>
    <x v="0"/>
    <x v="0"/>
    <x v="0"/>
    <x v="0"/>
    <x v="0"/>
    <x v="0"/>
    <x v="0"/>
    <x v="0"/>
    <s v="Incentivo ao ensino básico e secundário"/>
    <x v="0"/>
    <x v="0"/>
    <x v="0"/>
    <x v="0"/>
    <x v="1"/>
    <x v="0"/>
    <x v="0"/>
    <x v="0"/>
    <x v="0"/>
    <x v="0"/>
    <x v="0"/>
    <x v="0"/>
    <s v="Apoio social a favo de Carlene Margarete Mendes Tavares, para comparticipação nas atividades de francófonos, conforme anexo."/>
  </r>
  <r>
    <x v="0"/>
    <n v="0"/>
    <n v="0"/>
    <n v="0"/>
    <n v="2400"/>
    <x v="3117"/>
    <x v="0"/>
    <x v="0"/>
    <x v="0"/>
    <s v="01.27.02.11"/>
    <x v="11"/>
    <x v="1"/>
    <x v="1"/>
    <s v="Saneamento básico"/>
    <s v="01.27.02"/>
    <s v="Saneamento básico"/>
    <s v="01.27.02"/>
    <x v="4"/>
    <x v="0"/>
    <x v="2"/>
    <x v="3"/>
    <x v="0"/>
    <x v="1"/>
    <x v="0"/>
    <x v="0"/>
    <x v="2"/>
    <s v="2025-04-28"/>
    <x v="1"/>
    <n v="2400"/>
    <x v="0"/>
    <m/>
    <x v="0"/>
    <m/>
    <x v="9"/>
    <n v="100474696"/>
    <x v="0"/>
    <x v="1"/>
    <s v="Reforço do saneamento básico"/>
    <s v="ORI"/>
    <x v="0"/>
    <m/>
    <x v="0"/>
    <x v="0"/>
    <x v="0"/>
    <x v="0"/>
    <x v="0"/>
    <x v="0"/>
    <x v="0"/>
    <x v="0"/>
    <x v="0"/>
    <x v="0"/>
    <x v="0"/>
    <s v="Reforço do saneamento básico"/>
    <x v="0"/>
    <x v="0"/>
    <x v="0"/>
    <x v="0"/>
    <x v="1"/>
    <x v="0"/>
    <x v="0"/>
    <x v="0"/>
    <x v="0"/>
    <x v="0"/>
    <x v="1"/>
    <x v="0"/>
    <s v="Pagamento referente a serviço de limpeza prestado no mês de Abril 2025, conforme anexo."/>
  </r>
  <r>
    <x v="0"/>
    <n v="0"/>
    <n v="0"/>
    <n v="0"/>
    <n v="29423"/>
    <x v="3118"/>
    <x v="0"/>
    <x v="0"/>
    <x v="0"/>
    <s v="01.28.03.07"/>
    <x v="17"/>
    <x v="3"/>
    <x v="3"/>
    <s v="Proteção Social"/>
    <s v="01.28.03"/>
    <s v="Proteção Social"/>
    <s v="01.28.03"/>
    <x v="4"/>
    <x v="0"/>
    <x v="2"/>
    <x v="3"/>
    <x v="0"/>
    <x v="1"/>
    <x v="0"/>
    <x v="0"/>
    <x v="2"/>
    <s v="2025-04-10"/>
    <x v="1"/>
    <n v="29423"/>
    <x v="0"/>
    <m/>
    <x v="0"/>
    <m/>
    <x v="197"/>
    <n v="100391760"/>
    <x v="0"/>
    <x v="0"/>
    <s v="Transporte escolar"/>
    <s v="ORI"/>
    <x v="0"/>
    <s v="TE"/>
    <x v="0"/>
    <x v="0"/>
    <x v="0"/>
    <x v="0"/>
    <x v="0"/>
    <x v="0"/>
    <x v="0"/>
    <x v="0"/>
    <x v="0"/>
    <x v="0"/>
    <x v="0"/>
    <s v="Transporte escolar"/>
    <x v="0"/>
    <x v="0"/>
    <x v="0"/>
    <x v="0"/>
    <x v="1"/>
    <x v="0"/>
    <x v="0"/>
    <x v="0"/>
    <x v="0"/>
    <x v="0"/>
    <x v="0"/>
    <x v="0"/>
    <s v="Pagamento a favor da empresa Caetano Auto, pela a aquisição de apoio de veio de transmissão para Viatura ST-77-QP, afeto aos transporte escolar da CMSM, conforme anexo."/>
  </r>
  <r>
    <x v="0"/>
    <n v="0"/>
    <n v="0"/>
    <n v="0"/>
    <n v="13600"/>
    <x v="3117"/>
    <x v="0"/>
    <x v="0"/>
    <x v="0"/>
    <s v="01.27.02.11"/>
    <x v="11"/>
    <x v="1"/>
    <x v="1"/>
    <s v="Saneamento básico"/>
    <s v="01.27.02"/>
    <s v="Saneamento básico"/>
    <s v="01.27.02"/>
    <x v="4"/>
    <x v="0"/>
    <x v="2"/>
    <x v="3"/>
    <x v="0"/>
    <x v="1"/>
    <x v="0"/>
    <x v="0"/>
    <x v="2"/>
    <s v="2025-04-28"/>
    <x v="1"/>
    <n v="13600"/>
    <x v="0"/>
    <m/>
    <x v="0"/>
    <m/>
    <x v="404"/>
    <n v="100457211"/>
    <x v="0"/>
    <x v="0"/>
    <s v="Reforço do saneamento básico"/>
    <s v="ORI"/>
    <x v="0"/>
    <m/>
    <x v="0"/>
    <x v="0"/>
    <x v="0"/>
    <x v="0"/>
    <x v="0"/>
    <x v="0"/>
    <x v="0"/>
    <x v="0"/>
    <x v="0"/>
    <x v="0"/>
    <x v="0"/>
    <s v="Reforço do saneamento básico"/>
    <x v="0"/>
    <x v="0"/>
    <x v="0"/>
    <x v="0"/>
    <x v="1"/>
    <x v="0"/>
    <x v="0"/>
    <x v="0"/>
    <x v="0"/>
    <x v="0"/>
    <x v="0"/>
    <x v="0"/>
    <s v="Pagamento referente a serviço de limpeza prestado no mês de Abril 2025, conforme anexo."/>
  </r>
  <r>
    <x v="0"/>
    <n v="0"/>
    <n v="0"/>
    <n v="0"/>
    <n v="1000"/>
    <x v="3119"/>
    <x v="0"/>
    <x v="0"/>
    <x v="0"/>
    <s v="01.25.05.12"/>
    <x v="2"/>
    <x v="2"/>
    <x v="2"/>
    <s v="Saúde"/>
    <s v="01.25.05"/>
    <s v="Saúde"/>
    <s v="01.25.05"/>
    <x v="3"/>
    <x v="0"/>
    <x v="1"/>
    <x v="2"/>
    <x v="0"/>
    <x v="1"/>
    <x v="0"/>
    <x v="0"/>
    <x v="3"/>
    <s v="2025-05-05"/>
    <x v="1"/>
    <n v="1000"/>
    <x v="0"/>
    <m/>
    <x v="0"/>
    <m/>
    <x v="38"/>
    <n v="100475975"/>
    <x v="0"/>
    <x v="0"/>
    <s v="Promoção e Inclusão Social"/>
    <s v="ORI"/>
    <x v="0"/>
    <m/>
    <x v="0"/>
    <x v="0"/>
    <x v="0"/>
    <x v="0"/>
    <x v="0"/>
    <x v="0"/>
    <x v="0"/>
    <x v="0"/>
    <x v="0"/>
    <x v="0"/>
    <x v="0"/>
    <s v="Promoção e Inclusão Social"/>
    <x v="0"/>
    <x v="0"/>
    <x v="0"/>
    <x v="0"/>
    <x v="1"/>
    <x v="0"/>
    <x v="0"/>
    <x v="0"/>
    <x v="0"/>
    <x v="0"/>
    <x v="0"/>
    <x v="0"/>
    <s v="Apoio social a favor da Sra. Arcangela Mendes Furtado, para pagamento de transporte para realização de hemodialise na Cidade da Praia, conforme anexo."/>
  </r>
  <r>
    <x v="1"/>
    <n v="0"/>
    <n v="0"/>
    <n v="0"/>
    <n v="7800000"/>
    <x v="3120"/>
    <x v="0"/>
    <x v="1"/>
    <x v="0"/>
    <s v="03.03.10"/>
    <x v="15"/>
    <x v="0"/>
    <x v="5"/>
    <s v="Receitas Da Câmara"/>
    <s v="03.03.10"/>
    <s v="Receitas Da Câmara"/>
    <s v="03.03.10"/>
    <x v="54"/>
    <x v="0"/>
    <x v="5"/>
    <x v="13"/>
    <x v="0"/>
    <x v="0"/>
    <x v="2"/>
    <x v="0"/>
    <x v="2"/>
    <s v="2025-04-16"/>
    <x v="1"/>
    <n v="7800000"/>
    <x v="0"/>
    <m/>
    <x v="0"/>
    <m/>
    <x v="26"/>
    <n v="100474914"/>
    <x v="0"/>
    <x v="0"/>
    <s v="Receitas Da Câmara"/>
    <s v="EXT"/>
    <x v="0"/>
    <s v="RDC"/>
    <x v="0"/>
    <x v="0"/>
    <x v="0"/>
    <x v="0"/>
    <x v="0"/>
    <x v="0"/>
    <x v="0"/>
    <x v="0"/>
    <x v="0"/>
    <x v="0"/>
    <x v="0"/>
    <s v="Receitas Da Câmara"/>
    <x v="0"/>
    <x v="0"/>
    <x v="0"/>
    <x v="0"/>
    <x v="0"/>
    <x v="0"/>
    <x v="0"/>
    <x v="0"/>
    <x v="0"/>
    <x v="0"/>
    <x v="0"/>
    <x v="0"/>
    <s v="Transferência de ANAS, conforme anexo."/>
  </r>
  <r>
    <x v="1"/>
    <n v="0"/>
    <n v="0"/>
    <n v="0"/>
    <n v="100000"/>
    <x v="3121"/>
    <x v="0"/>
    <x v="0"/>
    <x v="0"/>
    <s v="01.27.07.15"/>
    <x v="18"/>
    <x v="1"/>
    <x v="1"/>
    <s v="Requalificação Urbana e Habitação 2"/>
    <s v="01.27.07"/>
    <s v="Requalificação Urbana e Habitação 2"/>
    <s v="01.27.07"/>
    <x v="2"/>
    <x v="0"/>
    <x v="0"/>
    <x v="1"/>
    <x v="0"/>
    <x v="1"/>
    <x v="1"/>
    <x v="0"/>
    <x v="3"/>
    <s v="2025-05-22"/>
    <x v="1"/>
    <n v="100000"/>
    <x v="0"/>
    <m/>
    <x v="0"/>
    <m/>
    <x v="57"/>
    <n v="100478706"/>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a favor de Construcoes Furtado Fernande referente a uma parte da fatura de serviços da construção de muros de contenção (53.33m3), no âmbito da construção de estrada de acesso, Pizarra-Manguinho no âmbito da requalificação urbana e ambiental,   "/>
  </r>
  <r>
    <x v="1"/>
    <n v="0"/>
    <n v="0"/>
    <n v="0"/>
    <n v="5297"/>
    <x v="3122"/>
    <x v="0"/>
    <x v="0"/>
    <x v="0"/>
    <s v="01.27.07.15"/>
    <x v="18"/>
    <x v="1"/>
    <x v="1"/>
    <s v="Requalificação Urbana e Habitação 2"/>
    <s v="01.27.07"/>
    <s v="Requalificação Urbana e Habitação 2"/>
    <s v="01.27.07"/>
    <x v="2"/>
    <x v="0"/>
    <x v="0"/>
    <x v="1"/>
    <x v="0"/>
    <x v="1"/>
    <x v="1"/>
    <x v="0"/>
    <x v="5"/>
    <s v="2025-06-05"/>
    <x v="1"/>
    <n v="5297"/>
    <x v="0"/>
    <m/>
    <x v="0"/>
    <m/>
    <x v="9"/>
    <n v="100474696"/>
    <x v="0"/>
    <x v="1"/>
    <s v="Requalificação urbana e ambiental de Achada Pizarra a Manguinho"/>
    <s v="ORI"/>
    <x v="0"/>
    <s v="RUH"/>
    <x v="0"/>
    <x v="0"/>
    <x v="0"/>
    <x v="0"/>
    <x v="0"/>
    <x v="0"/>
    <x v="0"/>
    <x v="0"/>
    <x v="0"/>
    <x v="0"/>
    <x v="0"/>
    <s v="Requalificação urbana e ambiental de Achada Pizarra a Manguinho"/>
    <x v="0"/>
    <x v="0"/>
    <x v="0"/>
    <x v="0"/>
    <x v="1"/>
    <x v="0"/>
    <x v="0"/>
    <x v="0"/>
    <x v="0"/>
    <x v="0"/>
    <x v="1"/>
    <x v="0"/>
    <s v="Liquidação da proposta referente a serviço de calcetamento de (223m2 de calçadas em paralelos e 212 m2 de pavês), no âmbito dos trabalhos da requalificação urbana e ambiental de Achada Pizarra, conforme anexo   "/>
  </r>
  <r>
    <x v="1"/>
    <n v="0"/>
    <n v="0"/>
    <n v="0"/>
    <n v="30013"/>
    <x v="3122"/>
    <x v="0"/>
    <x v="0"/>
    <x v="0"/>
    <s v="01.27.07.15"/>
    <x v="18"/>
    <x v="1"/>
    <x v="1"/>
    <s v="Requalificação Urbana e Habitação 2"/>
    <s v="01.27.07"/>
    <s v="Requalificação Urbana e Habitação 2"/>
    <s v="01.27.07"/>
    <x v="2"/>
    <x v="0"/>
    <x v="0"/>
    <x v="1"/>
    <x v="0"/>
    <x v="1"/>
    <x v="1"/>
    <x v="0"/>
    <x v="5"/>
    <s v="2025-06-05"/>
    <x v="1"/>
    <n v="30013"/>
    <x v="0"/>
    <m/>
    <x v="0"/>
    <m/>
    <x v="414"/>
    <n v="100479897"/>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Liquidação da proposta referente a serviço de calcetamento de (223m2 de calçadas em paralelos e 212 m2 de pavês), no âmbito dos trabalhos da requalificação urbana e ambiental de Achada Pizarra, conforme anexo   "/>
  </r>
  <r>
    <x v="0"/>
    <n v="0"/>
    <n v="0"/>
    <n v="0"/>
    <n v="4557"/>
    <x v="3123"/>
    <x v="0"/>
    <x v="1"/>
    <x v="0"/>
    <s v="03.03.10"/>
    <x v="15"/>
    <x v="0"/>
    <x v="5"/>
    <s v="Receitas Da Câmara"/>
    <s v="03.03.10"/>
    <s v="Receitas Da Câmara"/>
    <s v="03.03.10"/>
    <x v="36"/>
    <x v="0"/>
    <x v="4"/>
    <x v="9"/>
    <x v="0"/>
    <x v="0"/>
    <x v="2"/>
    <x v="0"/>
    <x v="3"/>
    <s v="2025-05-30"/>
    <x v="1"/>
    <n v="4557"/>
    <x v="0"/>
    <m/>
    <x v="0"/>
    <m/>
    <x v="26"/>
    <n v="100474914"/>
    <x v="0"/>
    <x v="0"/>
    <s v="Receitas Da Câmara"/>
    <s v="EXT"/>
    <x v="0"/>
    <s v="RDC"/>
    <x v="0"/>
    <x v="0"/>
    <x v="0"/>
    <x v="0"/>
    <x v="0"/>
    <x v="0"/>
    <x v="0"/>
    <x v="0"/>
    <x v="0"/>
    <x v="0"/>
    <x v="0"/>
    <s v="Receitas Da Câmara"/>
    <x v="0"/>
    <x v="0"/>
    <x v="0"/>
    <x v="0"/>
    <x v="0"/>
    <x v="0"/>
    <x v="0"/>
    <x v="0"/>
    <x v="0"/>
    <x v="0"/>
    <x v="0"/>
    <x v="0"/>
    <s v="Recebimento de renda Edmilson Adriano Calheta, conforme anexo."/>
  </r>
  <r>
    <x v="0"/>
    <n v="0"/>
    <n v="0"/>
    <n v="0"/>
    <n v="9589"/>
    <x v="3124"/>
    <x v="0"/>
    <x v="0"/>
    <x v="0"/>
    <s v="03.16.15"/>
    <x v="0"/>
    <x v="0"/>
    <x v="0"/>
    <s v="Direção Financeira"/>
    <s v="03.16.15"/>
    <s v="Direção Financeira"/>
    <s v="03.16.15"/>
    <x v="38"/>
    <x v="0"/>
    <x v="0"/>
    <x v="1"/>
    <x v="0"/>
    <x v="0"/>
    <x v="0"/>
    <x v="0"/>
    <x v="5"/>
    <s v="2025-06-11"/>
    <x v="1"/>
    <n v="9589"/>
    <x v="0"/>
    <m/>
    <x v="0"/>
    <m/>
    <x v="197"/>
    <n v="100391760"/>
    <x v="0"/>
    <x v="0"/>
    <s v="Direção Financeira"/>
    <s v="ORI"/>
    <x v="0"/>
    <m/>
    <x v="0"/>
    <x v="0"/>
    <x v="0"/>
    <x v="0"/>
    <x v="0"/>
    <x v="0"/>
    <x v="0"/>
    <x v="0"/>
    <x v="0"/>
    <x v="0"/>
    <x v="0"/>
    <s v="Direção Financeira"/>
    <x v="0"/>
    <x v="0"/>
    <x v="0"/>
    <x v="0"/>
    <x v="0"/>
    <x v="0"/>
    <x v="0"/>
    <x v="0"/>
    <x v="0"/>
    <x v="0"/>
    <x v="0"/>
    <x v="0"/>
    <s v="Pagamento a favor de Caetano Auto Cv, para a aquisição de 1 jogo de Pastilhas travão de frente da viatura ST-948-WL afeto aos serviços da CMSM, conforme anexo."/>
  </r>
  <r>
    <x v="1"/>
    <n v="0"/>
    <n v="0"/>
    <n v="0"/>
    <n v="10515"/>
    <x v="3125"/>
    <x v="0"/>
    <x v="0"/>
    <x v="0"/>
    <s v="01.25.02.23"/>
    <x v="13"/>
    <x v="2"/>
    <x v="2"/>
    <s v="desporto"/>
    <s v="01.25.02"/>
    <s v="desporto"/>
    <s v="01.25.02"/>
    <x v="2"/>
    <x v="0"/>
    <x v="0"/>
    <x v="1"/>
    <x v="0"/>
    <x v="1"/>
    <x v="1"/>
    <x v="0"/>
    <x v="9"/>
    <s v="2025-10-21"/>
    <x v="3"/>
    <n v="10515"/>
    <x v="0"/>
    <m/>
    <x v="0"/>
    <m/>
    <x v="184"/>
    <n v="100476730"/>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R&amp;C Distribuicao, para aquisição de troféus a serem entregues aos finalistas do torneio futsal realizado em espinho Branco, conforme anexo."/>
  </r>
  <r>
    <x v="0"/>
    <n v="0"/>
    <n v="0"/>
    <n v="0"/>
    <n v="10834"/>
    <x v="3126"/>
    <x v="0"/>
    <x v="0"/>
    <x v="0"/>
    <s v="03.16.32"/>
    <x v="48"/>
    <x v="0"/>
    <x v="0"/>
    <s v="Gabinete de Comunicação e Imagem"/>
    <s v="03.16.32"/>
    <s v="Gabinete de Comunicação e Imagem"/>
    <s v="03.16.32"/>
    <x v="42"/>
    <x v="0"/>
    <x v="0"/>
    <x v="1"/>
    <x v="1"/>
    <x v="0"/>
    <x v="0"/>
    <x v="0"/>
    <x v="7"/>
    <s v="2025-08-26"/>
    <x v="2"/>
    <n v="10834"/>
    <x v="0"/>
    <m/>
    <x v="0"/>
    <m/>
    <x v="9"/>
    <n v="100474696"/>
    <x v="0"/>
    <x v="1"/>
    <s v="Gabinete de Comunicação e Imagem"/>
    <s v="ORI"/>
    <x v="0"/>
    <s v="GCI"/>
    <x v="0"/>
    <x v="0"/>
    <x v="0"/>
    <x v="0"/>
    <x v="0"/>
    <x v="0"/>
    <x v="0"/>
    <x v="0"/>
    <x v="0"/>
    <x v="0"/>
    <x v="0"/>
    <s v="Gabinete de Comunicação e Imagem"/>
    <x v="0"/>
    <x v="0"/>
    <x v="0"/>
    <x v="0"/>
    <x v="0"/>
    <x v="0"/>
    <x v="0"/>
    <x v="0"/>
    <x v="0"/>
    <x v="0"/>
    <x v="1"/>
    <x v="0"/>
    <s v="Pagamento de salário referente a 08-2025"/>
  </r>
  <r>
    <x v="0"/>
    <n v="0"/>
    <n v="0"/>
    <n v="0"/>
    <n v="108541"/>
    <x v="3127"/>
    <x v="0"/>
    <x v="0"/>
    <x v="0"/>
    <s v="03.16.15"/>
    <x v="0"/>
    <x v="0"/>
    <x v="0"/>
    <s v="Direção Financeira"/>
    <s v="03.16.15"/>
    <s v="Direção Financeira"/>
    <s v="03.16.15"/>
    <x v="41"/>
    <x v="0"/>
    <x v="0"/>
    <x v="0"/>
    <x v="0"/>
    <x v="0"/>
    <x v="0"/>
    <x v="0"/>
    <x v="6"/>
    <s v="2025-07-31"/>
    <x v="2"/>
    <n v="108541"/>
    <x v="0"/>
    <m/>
    <x v="0"/>
    <m/>
    <x v="197"/>
    <n v="100391760"/>
    <x v="0"/>
    <x v="0"/>
    <s v="Direção Financeira"/>
    <s v="ORI"/>
    <x v="0"/>
    <m/>
    <x v="0"/>
    <x v="0"/>
    <x v="0"/>
    <x v="0"/>
    <x v="0"/>
    <x v="0"/>
    <x v="0"/>
    <x v="0"/>
    <x v="0"/>
    <x v="0"/>
    <x v="0"/>
    <s v="Direção Financeira"/>
    <x v="0"/>
    <x v="0"/>
    <x v="0"/>
    <x v="0"/>
    <x v="0"/>
    <x v="0"/>
    <x v="0"/>
    <x v="0"/>
    <x v="0"/>
    <x v="0"/>
    <x v="0"/>
    <x v="0"/>
    <s v="Pagamento referente a reparação da viatura 48-WL, CONFORME PROPOSTA EM ANEXO."/>
  </r>
  <r>
    <x v="1"/>
    <n v="0"/>
    <n v="0"/>
    <n v="0"/>
    <n v="100000"/>
    <x v="3128"/>
    <x v="0"/>
    <x v="1"/>
    <x v="0"/>
    <s v="03.03.10"/>
    <x v="15"/>
    <x v="0"/>
    <x v="5"/>
    <s v="Receitas Da Câmara"/>
    <s v="03.03.10"/>
    <s v="Receitas Da Câmara"/>
    <s v="03.03.10"/>
    <x v="37"/>
    <x v="0"/>
    <x v="5"/>
    <x v="10"/>
    <x v="0"/>
    <x v="0"/>
    <x v="2"/>
    <x v="0"/>
    <x v="6"/>
    <s v="2025-07-24"/>
    <x v="2"/>
    <n v="100000"/>
    <x v="0"/>
    <m/>
    <x v="0"/>
    <m/>
    <x v="26"/>
    <n v="100474914"/>
    <x v="0"/>
    <x v="0"/>
    <s v="Receitas Da Câmara"/>
    <s v="EXT"/>
    <x v="0"/>
    <s v="RDC"/>
    <x v="0"/>
    <x v="0"/>
    <x v="0"/>
    <x v="0"/>
    <x v="0"/>
    <x v="0"/>
    <x v="0"/>
    <x v="0"/>
    <x v="0"/>
    <x v="0"/>
    <x v="0"/>
    <s v="Receitas Da Câmara"/>
    <x v="0"/>
    <x v="0"/>
    <x v="0"/>
    <x v="0"/>
    <x v="0"/>
    <x v="0"/>
    <x v="0"/>
    <x v="0"/>
    <x v="0"/>
    <x v="0"/>
    <x v="0"/>
    <x v="0"/>
    <s v="Recebimento de Apoio para finalistas, conforme anexo."/>
  </r>
  <r>
    <x v="0"/>
    <n v="0"/>
    <n v="0"/>
    <n v="0"/>
    <n v="8213"/>
    <x v="3126"/>
    <x v="0"/>
    <x v="0"/>
    <x v="0"/>
    <s v="03.16.32"/>
    <x v="48"/>
    <x v="0"/>
    <x v="0"/>
    <s v="Gabinete de Comunicação e Imagem"/>
    <s v="03.16.32"/>
    <s v="Gabinete de Comunicação e Imagem"/>
    <s v="03.16.32"/>
    <x v="42"/>
    <x v="0"/>
    <x v="0"/>
    <x v="1"/>
    <x v="1"/>
    <x v="0"/>
    <x v="0"/>
    <x v="0"/>
    <x v="7"/>
    <s v="2025-08-26"/>
    <x v="2"/>
    <n v="8213"/>
    <x v="0"/>
    <m/>
    <x v="0"/>
    <m/>
    <x v="89"/>
    <n v="100474706"/>
    <x v="0"/>
    <x v="5"/>
    <s v="Gabinete de Comunicação e Imagem"/>
    <s v="ORI"/>
    <x v="0"/>
    <s v="GCI"/>
    <x v="0"/>
    <x v="0"/>
    <x v="0"/>
    <x v="0"/>
    <x v="0"/>
    <x v="0"/>
    <x v="0"/>
    <x v="0"/>
    <x v="0"/>
    <x v="0"/>
    <x v="0"/>
    <s v="Gabinete de Comunicação e Imagem"/>
    <x v="0"/>
    <x v="0"/>
    <x v="0"/>
    <x v="0"/>
    <x v="0"/>
    <x v="0"/>
    <x v="0"/>
    <x v="0"/>
    <x v="0"/>
    <x v="0"/>
    <x v="5"/>
    <x v="0"/>
    <s v="Pagamento de salário referente a 08-2025"/>
  </r>
  <r>
    <x v="0"/>
    <n v="0"/>
    <n v="0"/>
    <n v="0"/>
    <n v="83615"/>
    <x v="3126"/>
    <x v="0"/>
    <x v="0"/>
    <x v="0"/>
    <s v="03.16.32"/>
    <x v="48"/>
    <x v="0"/>
    <x v="0"/>
    <s v="Gabinete de Comunicação e Imagem"/>
    <s v="03.16.32"/>
    <s v="Gabinete de Comunicação e Imagem"/>
    <s v="03.16.32"/>
    <x v="42"/>
    <x v="0"/>
    <x v="0"/>
    <x v="1"/>
    <x v="1"/>
    <x v="0"/>
    <x v="0"/>
    <x v="0"/>
    <x v="7"/>
    <s v="2025-08-26"/>
    <x v="2"/>
    <n v="83615"/>
    <x v="0"/>
    <m/>
    <x v="0"/>
    <m/>
    <x v="26"/>
    <n v="100474914"/>
    <x v="0"/>
    <x v="0"/>
    <s v="Gabinete de Comunicação e Imagem"/>
    <s v="ORI"/>
    <x v="0"/>
    <s v="GCI"/>
    <x v="0"/>
    <x v="0"/>
    <x v="0"/>
    <x v="0"/>
    <x v="0"/>
    <x v="0"/>
    <x v="0"/>
    <x v="0"/>
    <x v="0"/>
    <x v="0"/>
    <x v="0"/>
    <s v="Gabinete de Comunicação e Imagem"/>
    <x v="0"/>
    <x v="0"/>
    <x v="0"/>
    <x v="0"/>
    <x v="0"/>
    <x v="0"/>
    <x v="0"/>
    <x v="0"/>
    <x v="0"/>
    <x v="0"/>
    <x v="0"/>
    <x v="0"/>
    <s v="Pagamento de salário referente a 08-2025"/>
  </r>
  <r>
    <x v="0"/>
    <n v="0"/>
    <n v="0"/>
    <n v="0"/>
    <n v="2850"/>
    <x v="3129"/>
    <x v="0"/>
    <x v="0"/>
    <x v="0"/>
    <s v="03.16.15"/>
    <x v="0"/>
    <x v="0"/>
    <x v="0"/>
    <s v="Direção Financeira"/>
    <s v="03.16.15"/>
    <s v="Direção Financeira"/>
    <s v="03.16.15"/>
    <x v="1"/>
    <x v="0"/>
    <x v="0"/>
    <x v="0"/>
    <x v="0"/>
    <x v="0"/>
    <x v="0"/>
    <x v="0"/>
    <x v="10"/>
    <s v="2025-11-20"/>
    <x v="3"/>
    <n v="2850"/>
    <x v="0"/>
    <m/>
    <x v="0"/>
    <m/>
    <x v="9"/>
    <n v="100474696"/>
    <x v="0"/>
    <x v="1"/>
    <s v="Direção Financeira"/>
    <s v="ORI"/>
    <x v="0"/>
    <m/>
    <x v="0"/>
    <x v="0"/>
    <x v="0"/>
    <x v="0"/>
    <x v="0"/>
    <x v="0"/>
    <x v="0"/>
    <x v="0"/>
    <x v="0"/>
    <x v="0"/>
    <x v="0"/>
    <s v="Direção Financeira"/>
    <x v="0"/>
    <x v="0"/>
    <x v="0"/>
    <x v="0"/>
    <x v="0"/>
    <x v="0"/>
    <x v="0"/>
    <x v="0"/>
    <x v="0"/>
    <x v="0"/>
    <x v="1"/>
    <x v="0"/>
    <s v="Pagamento correspondente aos trabalhos efetuados na casa das artes referente ao mês de novembro de 2025, conforme anexo."/>
  </r>
  <r>
    <x v="0"/>
    <n v="0"/>
    <n v="0"/>
    <n v="0"/>
    <n v="16150"/>
    <x v="3129"/>
    <x v="0"/>
    <x v="0"/>
    <x v="0"/>
    <s v="03.16.15"/>
    <x v="0"/>
    <x v="0"/>
    <x v="0"/>
    <s v="Direção Financeira"/>
    <s v="03.16.15"/>
    <s v="Direção Financeira"/>
    <s v="03.16.15"/>
    <x v="1"/>
    <x v="0"/>
    <x v="0"/>
    <x v="0"/>
    <x v="0"/>
    <x v="0"/>
    <x v="0"/>
    <x v="0"/>
    <x v="10"/>
    <s v="2025-11-20"/>
    <x v="3"/>
    <n v="16150"/>
    <x v="0"/>
    <m/>
    <x v="0"/>
    <m/>
    <x v="182"/>
    <n v="100475659"/>
    <x v="0"/>
    <x v="0"/>
    <s v="Direção Financeira"/>
    <s v="ORI"/>
    <x v="0"/>
    <m/>
    <x v="0"/>
    <x v="0"/>
    <x v="0"/>
    <x v="0"/>
    <x v="0"/>
    <x v="0"/>
    <x v="0"/>
    <x v="0"/>
    <x v="0"/>
    <x v="0"/>
    <x v="0"/>
    <s v="Direção Financeira"/>
    <x v="0"/>
    <x v="0"/>
    <x v="0"/>
    <x v="0"/>
    <x v="0"/>
    <x v="0"/>
    <x v="0"/>
    <x v="0"/>
    <x v="0"/>
    <x v="0"/>
    <x v="0"/>
    <x v="0"/>
    <s v="Pagamento correspondente aos trabalhos efetuados na casa das artes referente ao mês de novembro de 2025, conforme anexo."/>
  </r>
  <r>
    <x v="1"/>
    <n v="0"/>
    <n v="0"/>
    <n v="0"/>
    <n v="23000"/>
    <x v="3130"/>
    <x v="0"/>
    <x v="0"/>
    <x v="0"/>
    <s v="01.27.01.09"/>
    <x v="65"/>
    <x v="1"/>
    <x v="1"/>
    <s v="Ordenamento território"/>
    <s v="01.27.01"/>
    <s v="Ordenamento território"/>
    <s v="01.27.01"/>
    <x v="5"/>
    <x v="0"/>
    <x v="0"/>
    <x v="1"/>
    <x v="0"/>
    <x v="1"/>
    <x v="1"/>
    <x v="0"/>
    <x v="9"/>
    <s v="2025-10-30"/>
    <x v="3"/>
    <n v="23000"/>
    <x v="0"/>
    <m/>
    <x v="0"/>
    <m/>
    <x v="328"/>
    <n v="100478784"/>
    <x v="0"/>
    <x v="0"/>
    <s v="Toponímia e Enumeração Policial"/>
    <s v="ORI"/>
    <x v="0"/>
    <s v="TRP"/>
    <x v="0"/>
    <x v="0"/>
    <x v="0"/>
    <x v="0"/>
    <x v="0"/>
    <x v="0"/>
    <x v="0"/>
    <x v="0"/>
    <x v="0"/>
    <x v="0"/>
    <x v="0"/>
    <s v="Toponímia e Enumeração Policial"/>
    <x v="0"/>
    <x v="0"/>
    <x v="0"/>
    <x v="0"/>
    <x v="1"/>
    <x v="0"/>
    <x v="0"/>
    <x v="0"/>
    <x v="0"/>
    <x v="0"/>
    <x v="0"/>
    <x v="0"/>
    <s v="Pagamento referente a confecção de placas de identificação de Zonas e Placa Toponímica, conforme anexo."/>
  </r>
  <r>
    <x v="1"/>
    <n v="0"/>
    <n v="0"/>
    <n v="0"/>
    <n v="14000"/>
    <x v="3131"/>
    <x v="0"/>
    <x v="0"/>
    <x v="0"/>
    <s v="01.25.02.26"/>
    <x v="39"/>
    <x v="2"/>
    <x v="2"/>
    <s v="desporto"/>
    <s v="01.25.02"/>
    <s v="desporto"/>
    <s v="01.25.02"/>
    <x v="2"/>
    <x v="0"/>
    <x v="0"/>
    <x v="1"/>
    <x v="0"/>
    <x v="1"/>
    <x v="1"/>
    <x v="0"/>
    <x v="10"/>
    <s v="2025-11-07"/>
    <x v="3"/>
    <n v="14000"/>
    <x v="0"/>
    <m/>
    <x v="0"/>
    <m/>
    <x v="90"/>
    <n v="100391468"/>
    <x v="0"/>
    <x v="0"/>
    <s v="Manutenção de equipamentos desportivos"/>
    <s v="ORI"/>
    <x v="0"/>
    <s v="MED"/>
    <x v="0"/>
    <x v="0"/>
    <x v="0"/>
    <x v="0"/>
    <x v="0"/>
    <x v="0"/>
    <x v="0"/>
    <x v="0"/>
    <x v="0"/>
    <x v="0"/>
    <x v="0"/>
    <s v="Manutenção de equipamentos desportivos"/>
    <x v="0"/>
    <x v="0"/>
    <x v="0"/>
    <x v="0"/>
    <x v="1"/>
    <x v="0"/>
    <x v="0"/>
    <x v="0"/>
    <x v="0"/>
    <x v="0"/>
    <x v="0"/>
    <x v="0"/>
    <s v="Pagamento referente a aquisição de um par de rede para as balizas do estádio municipal, conforme anexo."/>
  </r>
  <r>
    <x v="1"/>
    <n v="0"/>
    <n v="0"/>
    <n v="0"/>
    <n v="2643802"/>
    <x v="3132"/>
    <x v="0"/>
    <x v="1"/>
    <x v="0"/>
    <s v="03.03.10"/>
    <x v="15"/>
    <x v="0"/>
    <x v="5"/>
    <s v="Receitas Da Câmara"/>
    <s v="03.03.10"/>
    <s v="Receitas Da Câmara"/>
    <s v="03.03.10"/>
    <x v="54"/>
    <x v="0"/>
    <x v="5"/>
    <x v="13"/>
    <x v="0"/>
    <x v="0"/>
    <x v="2"/>
    <x v="0"/>
    <x v="10"/>
    <s v="2025-11-06"/>
    <x v="3"/>
    <n v="2643802"/>
    <x v="0"/>
    <m/>
    <x v="0"/>
    <m/>
    <x v="26"/>
    <n v="100474914"/>
    <x v="0"/>
    <x v="0"/>
    <s v="Receitas Da Câmara"/>
    <s v="EXT"/>
    <x v="0"/>
    <s v="RDC"/>
    <x v="0"/>
    <x v="0"/>
    <x v="0"/>
    <x v="0"/>
    <x v="0"/>
    <x v="0"/>
    <x v="0"/>
    <x v="0"/>
    <x v="0"/>
    <x v="0"/>
    <x v="0"/>
    <s v="Receitas Da Câmara"/>
    <x v="0"/>
    <x v="0"/>
    <x v="0"/>
    <x v="0"/>
    <x v="0"/>
    <x v="0"/>
    <x v="0"/>
    <x v="0"/>
    <x v="0"/>
    <x v="0"/>
    <x v="0"/>
    <x v="0"/>
    <s v="Transferência referente a sistema permanente de Estatísticas Agrícolas, conforme anexo. "/>
  </r>
  <r>
    <x v="1"/>
    <n v="0"/>
    <n v="0"/>
    <n v="0"/>
    <n v="48360"/>
    <x v="3133"/>
    <x v="0"/>
    <x v="0"/>
    <x v="0"/>
    <s v="01.23.04.14"/>
    <x v="24"/>
    <x v="5"/>
    <x v="6"/>
    <s v="Ambiente"/>
    <s v="01.23.04"/>
    <s v="Ambiente"/>
    <s v="01.23.04"/>
    <x v="2"/>
    <x v="0"/>
    <x v="0"/>
    <x v="1"/>
    <x v="0"/>
    <x v="1"/>
    <x v="1"/>
    <x v="0"/>
    <x v="10"/>
    <s v="2025-11-26"/>
    <x v="3"/>
    <n v="48360"/>
    <x v="0"/>
    <m/>
    <x v="0"/>
    <m/>
    <x v="26"/>
    <n v="100474914"/>
    <x v="0"/>
    <x v="0"/>
    <s v="Criação e Manutenção de Espaços Verdes"/>
    <s v="ORI"/>
    <x v="0"/>
    <s v="CMEV"/>
    <x v="0"/>
    <x v="0"/>
    <x v="0"/>
    <x v="0"/>
    <x v="0"/>
    <x v="0"/>
    <x v="0"/>
    <x v="0"/>
    <x v="0"/>
    <x v="0"/>
    <x v="0"/>
    <s v="Criação e Manutenção de Espaços Verdes"/>
    <x v="0"/>
    <x v="0"/>
    <x v="0"/>
    <x v="0"/>
    <x v="1"/>
    <x v="0"/>
    <x v="0"/>
    <x v="0"/>
    <x v="0"/>
    <x v="0"/>
    <x v="0"/>
    <x v="0"/>
    <s v="Pagamento referente a trabalhos dos espaços verdes, realizado durante o mês de novembro de 2025, conforme anexo."/>
  </r>
  <r>
    <x v="0"/>
    <n v="0"/>
    <n v="0"/>
    <n v="0"/>
    <n v="15300"/>
    <x v="3134"/>
    <x v="0"/>
    <x v="1"/>
    <x v="0"/>
    <s v="80.02.01"/>
    <x v="28"/>
    <x v="4"/>
    <x v="4"/>
    <s v="Retenções Iur"/>
    <s v="80.02.01"/>
    <s v="Retenções Iur"/>
    <s v="80.02.01"/>
    <x v="52"/>
    <x v="0"/>
    <x v="6"/>
    <x v="1"/>
    <x v="1"/>
    <x v="2"/>
    <x v="2"/>
    <x v="0"/>
    <x v="9"/>
    <s v="2025-10-30"/>
    <x v="3"/>
    <n v="15300"/>
    <x v="0"/>
    <m/>
    <x v="0"/>
    <m/>
    <x v="9"/>
    <n v="100474696"/>
    <x v="0"/>
    <x v="0"/>
    <s v="Retenções Iur"/>
    <s v="ORI"/>
    <x v="0"/>
    <s v="RIUR"/>
    <x v="0"/>
    <x v="0"/>
    <x v="0"/>
    <x v="0"/>
    <x v="0"/>
    <x v="0"/>
    <x v="0"/>
    <x v="0"/>
    <x v="0"/>
    <x v="0"/>
    <x v="0"/>
    <s v="Retenções Iur"/>
    <x v="0"/>
    <x v="0"/>
    <x v="0"/>
    <x v="0"/>
    <x v="2"/>
    <x v="0"/>
    <x v="0"/>
    <x v="0"/>
    <x v="0"/>
    <x v="1"/>
    <x v="0"/>
    <x v="0"/>
    <s v="RETENCAO OT"/>
  </r>
  <r>
    <x v="0"/>
    <n v="0"/>
    <n v="0"/>
    <n v="0"/>
    <n v="2700"/>
    <x v="3135"/>
    <x v="0"/>
    <x v="1"/>
    <x v="0"/>
    <s v="80.02.01"/>
    <x v="28"/>
    <x v="4"/>
    <x v="4"/>
    <s v="Retenções Iur"/>
    <s v="80.02.01"/>
    <s v="Retenções Iur"/>
    <s v="80.02.01"/>
    <x v="52"/>
    <x v="0"/>
    <x v="6"/>
    <x v="1"/>
    <x v="1"/>
    <x v="2"/>
    <x v="2"/>
    <x v="0"/>
    <x v="9"/>
    <s v="2025-10-22"/>
    <x v="3"/>
    <n v="2700"/>
    <x v="0"/>
    <m/>
    <x v="0"/>
    <m/>
    <x v="9"/>
    <n v="100474696"/>
    <x v="0"/>
    <x v="0"/>
    <s v="Retenções Iur"/>
    <s v="ORI"/>
    <x v="0"/>
    <s v="RIUR"/>
    <x v="0"/>
    <x v="0"/>
    <x v="0"/>
    <x v="0"/>
    <x v="0"/>
    <x v="0"/>
    <x v="0"/>
    <x v="0"/>
    <x v="0"/>
    <x v="0"/>
    <x v="0"/>
    <s v="Retenções Iur"/>
    <x v="0"/>
    <x v="0"/>
    <x v="0"/>
    <x v="0"/>
    <x v="2"/>
    <x v="0"/>
    <x v="0"/>
    <x v="0"/>
    <x v="0"/>
    <x v="1"/>
    <x v="0"/>
    <x v="0"/>
    <s v="RETENCAO OT"/>
  </r>
  <r>
    <x v="0"/>
    <n v="0"/>
    <n v="0"/>
    <n v="0"/>
    <n v="280"/>
    <x v="3136"/>
    <x v="0"/>
    <x v="1"/>
    <x v="0"/>
    <s v="03.03.10"/>
    <x v="15"/>
    <x v="0"/>
    <x v="5"/>
    <s v="Receitas Da Câmara"/>
    <s v="03.03.10"/>
    <s v="Receitas Da Câmara"/>
    <s v="03.03.10"/>
    <x v="16"/>
    <x v="0"/>
    <x v="4"/>
    <x v="5"/>
    <x v="0"/>
    <x v="0"/>
    <x v="2"/>
    <x v="0"/>
    <x v="11"/>
    <s v="2025-12-01"/>
    <x v="3"/>
    <n v="280"/>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197741"/>
    <x v="3137"/>
    <x v="0"/>
    <x v="1"/>
    <x v="0"/>
    <s v="03.03.10"/>
    <x v="15"/>
    <x v="0"/>
    <x v="5"/>
    <s v="Receitas Da Câmara"/>
    <s v="03.03.10"/>
    <s v="Receitas Da Câmara"/>
    <s v="03.03.10"/>
    <x v="25"/>
    <x v="0"/>
    <x v="0"/>
    <x v="1"/>
    <x v="0"/>
    <x v="0"/>
    <x v="2"/>
    <x v="0"/>
    <x v="11"/>
    <s v="2025-12-01"/>
    <x v="3"/>
    <n v="197741"/>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4000"/>
    <x v="3138"/>
    <x v="0"/>
    <x v="1"/>
    <x v="0"/>
    <s v="03.03.10"/>
    <x v="15"/>
    <x v="0"/>
    <x v="5"/>
    <s v="Receitas Da Câmara"/>
    <s v="03.03.10"/>
    <s v="Receitas Da Câmara"/>
    <s v="03.03.10"/>
    <x v="36"/>
    <x v="0"/>
    <x v="4"/>
    <x v="9"/>
    <x v="0"/>
    <x v="0"/>
    <x v="2"/>
    <x v="0"/>
    <x v="11"/>
    <s v="2025-12-01"/>
    <x v="3"/>
    <n v="4000"/>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10423"/>
    <x v="3139"/>
    <x v="0"/>
    <x v="1"/>
    <x v="0"/>
    <s v="03.03.10"/>
    <x v="15"/>
    <x v="0"/>
    <x v="5"/>
    <s v="Receitas Da Câmara"/>
    <s v="03.03.10"/>
    <s v="Receitas Da Câmara"/>
    <s v="03.03.10"/>
    <x v="32"/>
    <x v="0"/>
    <x v="4"/>
    <x v="5"/>
    <x v="0"/>
    <x v="0"/>
    <x v="2"/>
    <x v="0"/>
    <x v="11"/>
    <s v="2025-12-01"/>
    <x v="3"/>
    <n v="1042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510"/>
    <x v="3140"/>
    <x v="0"/>
    <x v="1"/>
    <x v="0"/>
    <s v="03.03.10"/>
    <x v="15"/>
    <x v="0"/>
    <x v="5"/>
    <s v="Receitas Da Câmara"/>
    <s v="03.03.10"/>
    <s v="Receitas Da Câmara"/>
    <s v="03.03.10"/>
    <x v="24"/>
    <x v="0"/>
    <x v="4"/>
    <x v="5"/>
    <x v="0"/>
    <x v="0"/>
    <x v="2"/>
    <x v="0"/>
    <x v="11"/>
    <s v="2025-12-01"/>
    <x v="3"/>
    <n v="95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0"/>
    <x v="3141"/>
    <x v="0"/>
    <x v="1"/>
    <x v="0"/>
    <s v="03.03.10"/>
    <x v="15"/>
    <x v="0"/>
    <x v="5"/>
    <s v="Receitas Da Câmara"/>
    <s v="03.03.10"/>
    <s v="Receitas Da Câmara"/>
    <s v="03.03.10"/>
    <x v="20"/>
    <x v="0"/>
    <x v="4"/>
    <x v="5"/>
    <x v="0"/>
    <x v="0"/>
    <x v="2"/>
    <x v="0"/>
    <x v="11"/>
    <s v="2025-12-01"/>
    <x v="3"/>
    <n v="4000"/>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4000"/>
    <x v="3142"/>
    <x v="0"/>
    <x v="1"/>
    <x v="0"/>
    <s v="03.03.10"/>
    <x v="15"/>
    <x v="0"/>
    <x v="5"/>
    <s v="Receitas Da Câmara"/>
    <s v="03.03.10"/>
    <s v="Receitas Da Câmara"/>
    <s v="03.03.10"/>
    <x v="22"/>
    <x v="0"/>
    <x v="0"/>
    <x v="8"/>
    <x v="0"/>
    <x v="0"/>
    <x v="2"/>
    <x v="0"/>
    <x v="11"/>
    <s v="2025-12-01"/>
    <x v="3"/>
    <n v="4000"/>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600"/>
    <x v="3143"/>
    <x v="0"/>
    <x v="1"/>
    <x v="0"/>
    <s v="03.03.10"/>
    <x v="15"/>
    <x v="0"/>
    <x v="5"/>
    <s v="Receitas Da Câmara"/>
    <s v="03.03.10"/>
    <s v="Receitas Da Câmara"/>
    <s v="03.03.10"/>
    <x v="15"/>
    <x v="0"/>
    <x v="4"/>
    <x v="5"/>
    <x v="0"/>
    <x v="0"/>
    <x v="2"/>
    <x v="0"/>
    <x v="11"/>
    <s v="2025-12-01"/>
    <x v="3"/>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00"/>
    <x v="3144"/>
    <x v="0"/>
    <x v="1"/>
    <x v="0"/>
    <s v="03.03.10"/>
    <x v="15"/>
    <x v="0"/>
    <x v="5"/>
    <s v="Receitas Da Câmara"/>
    <s v="03.03.10"/>
    <s v="Receitas Da Câmara"/>
    <s v="03.03.10"/>
    <x v="27"/>
    <x v="0"/>
    <x v="4"/>
    <x v="5"/>
    <x v="0"/>
    <x v="0"/>
    <x v="2"/>
    <x v="0"/>
    <x v="11"/>
    <s v="2025-12-01"/>
    <x v="3"/>
    <n v="700"/>
    <x v="0"/>
    <m/>
    <x v="0"/>
    <m/>
    <x v="39"/>
    <n v="100474693"/>
    <x v="0"/>
    <x v="0"/>
    <s v="Receitas Da Câmara"/>
    <s v="EXT"/>
    <x v="0"/>
    <s v="RDC"/>
    <x v="0"/>
    <x v="0"/>
    <x v="0"/>
    <x v="0"/>
    <x v="0"/>
    <x v="0"/>
    <x v="0"/>
    <x v="0"/>
    <x v="0"/>
    <x v="0"/>
    <x v="0"/>
    <s v="Receitas Da Câmara"/>
    <x v="0"/>
    <x v="0"/>
    <x v="0"/>
    <x v="0"/>
    <x v="0"/>
    <x v="0"/>
    <x v="0"/>
    <x v="0"/>
    <x v="0"/>
    <x v="1"/>
    <x v="0"/>
    <x v="0"/>
    <s v="Resumo de Receitas Virtuais"/>
  </r>
  <r>
    <x v="1"/>
    <n v="0"/>
    <n v="0"/>
    <n v="0"/>
    <n v="2430000"/>
    <x v="3145"/>
    <x v="0"/>
    <x v="1"/>
    <x v="0"/>
    <s v="03.03.10"/>
    <x v="15"/>
    <x v="0"/>
    <x v="5"/>
    <s v="Receitas Da Câmara"/>
    <s v="03.03.10"/>
    <s v="Receitas Da Câmara"/>
    <s v="03.03.10"/>
    <x v="33"/>
    <x v="0"/>
    <x v="0"/>
    <x v="1"/>
    <x v="0"/>
    <x v="0"/>
    <x v="2"/>
    <x v="0"/>
    <x v="11"/>
    <s v="2025-12-01"/>
    <x v="3"/>
    <n v="2430000"/>
    <x v="0"/>
    <m/>
    <x v="0"/>
    <m/>
    <x v="39"/>
    <n v="100474693"/>
    <x v="0"/>
    <x v="0"/>
    <s v="Receitas Da Câmara"/>
    <s v="EXT"/>
    <x v="0"/>
    <s v="RDC"/>
    <x v="0"/>
    <x v="0"/>
    <x v="0"/>
    <x v="0"/>
    <x v="0"/>
    <x v="0"/>
    <x v="0"/>
    <x v="0"/>
    <x v="0"/>
    <x v="0"/>
    <x v="0"/>
    <s v="Receitas Da Câmara"/>
    <x v="0"/>
    <x v="0"/>
    <x v="0"/>
    <x v="0"/>
    <x v="0"/>
    <x v="0"/>
    <x v="0"/>
    <x v="0"/>
    <x v="0"/>
    <x v="1"/>
    <x v="0"/>
    <x v="0"/>
    <s v="Resumo de Receitas Virtuais"/>
  </r>
  <r>
    <x v="0"/>
    <n v="0"/>
    <n v="0"/>
    <n v="0"/>
    <n v="109733"/>
    <x v="3146"/>
    <x v="0"/>
    <x v="1"/>
    <x v="0"/>
    <s v="03.03.10"/>
    <x v="15"/>
    <x v="0"/>
    <x v="5"/>
    <s v="Receitas Da Câmara"/>
    <s v="03.03.10"/>
    <s v="Receitas Da Câmara"/>
    <s v="03.03.10"/>
    <x v="25"/>
    <x v="0"/>
    <x v="0"/>
    <x v="1"/>
    <x v="0"/>
    <x v="0"/>
    <x v="2"/>
    <x v="0"/>
    <x v="11"/>
    <s v="2025-12-02"/>
    <x v="3"/>
    <n v="10973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
    <x v="3147"/>
    <x v="0"/>
    <x v="1"/>
    <x v="0"/>
    <s v="03.03.10"/>
    <x v="15"/>
    <x v="0"/>
    <x v="5"/>
    <s v="Receitas Da Câmara"/>
    <s v="03.03.10"/>
    <s v="Receitas Da Câmara"/>
    <s v="03.03.10"/>
    <x v="16"/>
    <x v="0"/>
    <x v="4"/>
    <x v="5"/>
    <x v="0"/>
    <x v="0"/>
    <x v="2"/>
    <x v="0"/>
    <x v="11"/>
    <s v="2025-12-02"/>
    <x v="3"/>
    <n v="1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0"/>
    <x v="3148"/>
    <x v="0"/>
    <x v="1"/>
    <x v="0"/>
    <s v="03.03.10"/>
    <x v="15"/>
    <x v="0"/>
    <x v="5"/>
    <s v="Receitas Da Câmara"/>
    <s v="03.03.10"/>
    <s v="Receitas Da Câmara"/>
    <s v="03.03.10"/>
    <x v="22"/>
    <x v="0"/>
    <x v="0"/>
    <x v="8"/>
    <x v="0"/>
    <x v="0"/>
    <x v="2"/>
    <x v="0"/>
    <x v="11"/>
    <s v="2025-12-02"/>
    <x v="3"/>
    <n v="3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30"/>
    <x v="3149"/>
    <x v="0"/>
    <x v="1"/>
    <x v="0"/>
    <s v="03.03.10"/>
    <x v="15"/>
    <x v="0"/>
    <x v="5"/>
    <s v="Receitas Da Câmara"/>
    <s v="03.03.10"/>
    <s v="Receitas Da Câmara"/>
    <s v="03.03.10"/>
    <x v="32"/>
    <x v="0"/>
    <x v="4"/>
    <x v="5"/>
    <x v="0"/>
    <x v="0"/>
    <x v="2"/>
    <x v="0"/>
    <x v="11"/>
    <s v="2025-12-02"/>
    <x v="3"/>
    <n v="48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0"/>
    <x v="3150"/>
    <x v="0"/>
    <x v="1"/>
    <x v="0"/>
    <s v="03.03.10"/>
    <x v="15"/>
    <x v="0"/>
    <x v="5"/>
    <s v="Receitas Da Câmara"/>
    <s v="03.03.10"/>
    <s v="Receitas Da Câmara"/>
    <s v="03.03.10"/>
    <x v="15"/>
    <x v="0"/>
    <x v="4"/>
    <x v="5"/>
    <x v="0"/>
    <x v="0"/>
    <x v="2"/>
    <x v="0"/>
    <x v="11"/>
    <s v="2025-12-02"/>
    <x v="3"/>
    <n v="1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7925"/>
    <x v="3151"/>
    <x v="0"/>
    <x v="1"/>
    <x v="0"/>
    <s v="03.03.10"/>
    <x v="15"/>
    <x v="0"/>
    <x v="5"/>
    <s v="Receitas Da Câmara"/>
    <s v="03.03.10"/>
    <s v="Receitas Da Câmara"/>
    <s v="03.03.10"/>
    <x v="23"/>
    <x v="0"/>
    <x v="4"/>
    <x v="5"/>
    <x v="0"/>
    <x v="0"/>
    <x v="2"/>
    <x v="0"/>
    <x v="11"/>
    <s v="2025-12-02"/>
    <x v="3"/>
    <n v="17925"/>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675000"/>
    <x v="3152"/>
    <x v="0"/>
    <x v="1"/>
    <x v="0"/>
    <s v="03.03.10"/>
    <x v="15"/>
    <x v="0"/>
    <x v="5"/>
    <s v="Receitas Da Câmara"/>
    <s v="03.03.10"/>
    <s v="Receitas Da Câmara"/>
    <s v="03.03.10"/>
    <x v="33"/>
    <x v="0"/>
    <x v="0"/>
    <x v="1"/>
    <x v="0"/>
    <x v="0"/>
    <x v="2"/>
    <x v="0"/>
    <x v="11"/>
    <s v="2025-12-04"/>
    <x v="3"/>
    <n v="675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5226"/>
    <x v="3153"/>
    <x v="0"/>
    <x v="1"/>
    <x v="0"/>
    <s v="03.03.10"/>
    <x v="15"/>
    <x v="0"/>
    <x v="5"/>
    <s v="Receitas Da Câmara"/>
    <s v="03.03.10"/>
    <s v="Receitas Da Câmara"/>
    <s v="03.03.10"/>
    <x v="25"/>
    <x v="0"/>
    <x v="0"/>
    <x v="1"/>
    <x v="0"/>
    <x v="0"/>
    <x v="2"/>
    <x v="0"/>
    <x v="11"/>
    <s v="2025-12-04"/>
    <x v="3"/>
    <n v="9522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25"/>
    <x v="3154"/>
    <x v="0"/>
    <x v="1"/>
    <x v="0"/>
    <s v="03.03.10"/>
    <x v="15"/>
    <x v="0"/>
    <x v="5"/>
    <s v="Receitas Da Câmara"/>
    <s v="03.03.10"/>
    <s v="Receitas Da Câmara"/>
    <s v="03.03.10"/>
    <x v="20"/>
    <x v="0"/>
    <x v="4"/>
    <x v="5"/>
    <x v="0"/>
    <x v="0"/>
    <x v="2"/>
    <x v="0"/>
    <x v="11"/>
    <s v="2025-12-04"/>
    <x v="3"/>
    <n v="52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60"/>
    <x v="3155"/>
    <x v="0"/>
    <x v="1"/>
    <x v="0"/>
    <s v="03.03.10"/>
    <x v="15"/>
    <x v="0"/>
    <x v="5"/>
    <s v="Receitas Da Câmara"/>
    <s v="03.03.10"/>
    <s v="Receitas Da Câmara"/>
    <s v="03.03.10"/>
    <x v="15"/>
    <x v="0"/>
    <x v="4"/>
    <x v="5"/>
    <x v="0"/>
    <x v="0"/>
    <x v="2"/>
    <x v="0"/>
    <x v="11"/>
    <s v="2025-12-04"/>
    <x v="3"/>
    <n v="21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0"/>
    <x v="3156"/>
    <x v="0"/>
    <x v="1"/>
    <x v="0"/>
    <s v="03.03.10"/>
    <x v="15"/>
    <x v="0"/>
    <x v="5"/>
    <s v="Receitas Da Câmara"/>
    <s v="03.03.10"/>
    <s v="Receitas Da Câmara"/>
    <s v="03.03.10"/>
    <x v="16"/>
    <x v="0"/>
    <x v="4"/>
    <x v="5"/>
    <x v="0"/>
    <x v="0"/>
    <x v="2"/>
    <x v="0"/>
    <x v="11"/>
    <s v="2025-12-04"/>
    <x v="3"/>
    <n v="5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721"/>
    <x v="3157"/>
    <x v="0"/>
    <x v="1"/>
    <x v="0"/>
    <s v="03.03.10"/>
    <x v="15"/>
    <x v="0"/>
    <x v="5"/>
    <s v="Receitas Da Câmara"/>
    <s v="03.03.10"/>
    <s v="Receitas Da Câmara"/>
    <s v="03.03.10"/>
    <x v="32"/>
    <x v="0"/>
    <x v="4"/>
    <x v="5"/>
    <x v="0"/>
    <x v="0"/>
    <x v="2"/>
    <x v="0"/>
    <x v="11"/>
    <s v="2025-12-04"/>
    <x v="3"/>
    <n v="12721"/>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100"/>
    <x v="3158"/>
    <x v="0"/>
    <x v="1"/>
    <x v="0"/>
    <s v="03.03.10"/>
    <x v="15"/>
    <x v="0"/>
    <x v="5"/>
    <s v="Receitas Da Câmara"/>
    <s v="03.03.10"/>
    <s v="Receitas Da Câmara"/>
    <s v="03.03.10"/>
    <x v="26"/>
    <x v="0"/>
    <x v="4"/>
    <x v="5"/>
    <x v="0"/>
    <x v="0"/>
    <x v="2"/>
    <x v="0"/>
    <x v="11"/>
    <s v="2025-12-04"/>
    <x v="3"/>
    <n v="52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0"/>
    <x v="3159"/>
    <x v="0"/>
    <x v="1"/>
    <x v="0"/>
    <s v="03.03.10"/>
    <x v="15"/>
    <x v="0"/>
    <x v="5"/>
    <s v="Receitas Da Câmara"/>
    <s v="03.03.10"/>
    <s v="Receitas Da Câmara"/>
    <s v="03.03.10"/>
    <x v="16"/>
    <x v="0"/>
    <x v="4"/>
    <x v="5"/>
    <x v="0"/>
    <x v="0"/>
    <x v="2"/>
    <x v="0"/>
    <x v="11"/>
    <s v="2025-12-05"/>
    <x v="3"/>
    <n v="1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000"/>
    <x v="3160"/>
    <x v="0"/>
    <x v="1"/>
    <x v="0"/>
    <s v="03.03.10"/>
    <x v="15"/>
    <x v="0"/>
    <x v="5"/>
    <s v="Receitas Da Câmara"/>
    <s v="03.03.10"/>
    <s v="Receitas Da Câmara"/>
    <s v="03.03.10"/>
    <x v="27"/>
    <x v="0"/>
    <x v="4"/>
    <x v="5"/>
    <x v="0"/>
    <x v="0"/>
    <x v="2"/>
    <x v="0"/>
    <x v="11"/>
    <s v="2025-12-05"/>
    <x v="3"/>
    <n v="7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40"/>
    <x v="3161"/>
    <x v="0"/>
    <x v="1"/>
    <x v="0"/>
    <s v="03.03.10"/>
    <x v="15"/>
    <x v="0"/>
    <x v="5"/>
    <s v="Receitas Da Câmara"/>
    <s v="03.03.10"/>
    <s v="Receitas Da Câmara"/>
    <s v="03.03.10"/>
    <x v="24"/>
    <x v="0"/>
    <x v="4"/>
    <x v="5"/>
    <x v="0"/>
    <x v="0"/>
    <x v="2"/>
    <x v="0"/>
    <x v="11"/>
    <s v="2025-12-05"/>
    <x v="3"/>
    <n v="40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265"/>
    <x v="3162"/>
    <x v="0"/>
    <x v="1"/>
    <x v="0"/>
    <s v="03.03.10"/>
    <x v="15"/>
    <x v="0"/>
    <x v="5"/>
    <s v="Receitas Da Câmara"/>
    <s v="03.03.10"/>
    <s v="Receitas Da Câmara"/>
    <s v="03.03.10"/>
    <x v="25"/>
    <x v="0"/>
    <x v="0"/>
    <x v="1"/>
    <x v="0"/>
    <x v="0"/>
    <x v="2"/>
    <x v="0"/>
    <x v="11"/>
    <s v="2025-12-05"/>
    <x v="3"/>
    <n v="1126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500"/>
    <x v="3163"/>
    <x v="0"/>
    <x v="1"/>
    <x v="0"/>
    <s v="03.03.10"/>
    <x v="15"/>
    <x v="0"/>
    <x v="5"/>
    <s v="Receitas Da Câmara"/>
    <s v="03.03.10"/>
    <s v="Receitas Da Câmara"/>
    <s v="03.03.10"/>
    <x v="22"/>
    <x v="0"/>
    <x v="0"/>
    <x v="8"/>
    <x v="0"/>
    <x v="0"/>
    <x v="2"/>
    <x v="0"/>
    <x v="11"/>
    <s v="2025-12-05"/>
    <x v="3"/>
    <n v="7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50"/>
    <x v="3164"/>
    <x v="0"/>
    <x v="1"/>
    <x v="0"/>
    <s v="03.03.10"/>
    <x v="15"/>
    <x v="0"/>
    <x v="5"/>
    <s v="Receitas Da Câmara"/>
    <s v="03.03.10"/>
    <s v="Receitas Da Câmara"/>
    <s v="03.03.10"/>
    <x v="20"/>
    <x v="0"/>
    <x v="4"/>
    <x v="5"/>
    <x v="0"/>
    <x v="0"/>
    <x v="2"/>
    <x v="0"/>
    <x v="11"/>
    <s v="2025-12-05"/>
    <x v="3"/>
    <n v="15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510"/>
    <x v="3165"/>
    <x v="0"/>
    <x v="1"/>
    <x v="0"/>
    <s v="03.03.10"/>
    <x v="15"/>
    <x v="0"/>
    <x v="5"/>
    <s v="Receitas Da Câmara"/>
    <s v="03.03.10"/>
    <s v="Receitas Da Câmara"/>
    <s v="03.03.10"/>
    <x v="27"/>
    <x v="0"/>
    <x v="4"/>
    <x v="5"/>
    <x v="0"/>
    <x v="0"/>
    <x v="2"/>
    <x v="0"/>
    <x v="11"/>
    <s v="2025-12-09"/>
    <x v="3"/>
    <n v="55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60"/>
    <x v="3166"/>
    <x v="0"/>
    <x v="1"/>
    <x v="0"/>
    <s v="03.03.10"/>
    <x v="15"/>
    <x v="0"/>
    <x v="5"/>
    <s v="Receitas Da Câmara"/>
    <s v="03.03.10"/>
    <s v="Receitas Da Câmara"/>
    <s v="03.03.10"/>
    <x v="15"/>
    <x v="0"/>
    <x v="4"/>
    <x v="5"/>
    <x v="0"/>
    <x v="0"/>
    <x v="2"/>
    <x v="0"/>
    <x v="11"/>
    <s v="2025-12-09"/>
    <x v="3"/>
    <n v="27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145"/>
    <x v="3167"/>
    <x v="0"/>
    <x v="1"/>
    <x v="0"/>
    <s v="03.03.10"/>
    <x v="15"/>
    <x v="0"/>
    <x v="5"/>
    <s v="Receitas Da Câmara"/>
    <s v="03.03.10"/>
    <s v="Receitas Da Câmara"/>
    <s v="03.03.10"/>
    <x v="20"/>
    <x v="0"/>
    <x v="4"/>
    <x v="5"/>
    <x v="0"/>
    <x v="0"/>
    <x v="2"/>
    <x v="0"/>
    <x v="11"/>
    <s v="2025-12-09"/>
    <x v="3"/>
    <n v="914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970"/>
    <x v="3168"/>
    <x v="0"/>
    <x v="1"/>
    <x v="0"/>
    <s v="03.03.10"/>
    <x v="15"/>
    <x v="0"/>
    <x v="5"/>
    <s v="Receitas Da Câmara"/>
    <s v="03.03.10"/>
    <s v="Receitas Da Câmara"/>
    <s v="03.03.10"/>
    <x v="32"/>
    <x v="0"/>
    <x v="4"/>
    <x v="5"/>
    <x v="0"/>
    <x v="0"/>
    <x v="2"/>
    <x v="0"/>
    <x v="11"/>
    <s v="2025-12-09"/>
    <x v="3"/>
    <n v="29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590"/>
    <x v="3169"/>
    <x v="0"/>
    <x v="1"/>
    <x v="0"/>
    <s v="03.03.10"/>
    <x v="15"/>
    <x v="0"/>
    <x v="5"/>
    <s v="Receitas Da Câmara"/>
    <s v="03.03.10"/>
    <s v="Receitas Da Câmara"/>
    <s v="03.03.10"/>
    <x v="24"/>
    <x v="0"/>
    <x v="4"/>
    <x v="5"/>
    <x v="0"/>
    <x v="0"/>
    <x v="2"/>
    <x v="0"/>
    <x v="11"/>
    <s v="2025-12-09"/>
    <x v="3"/>
    <n v="85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00"/>
    <x v="3170"/>
    <x v="0"/>
    <x v="1"/>
    <x v="0"/>
    <s v="03.03.10"/>
    <x v="15"/>
    <x v="0"/>
    <x v="5"/>
    <s v="Receitas Da Câmara"/>
    <s v="03.03.10"/>
    <s v="Receitas Da Câmara"/>
    <s v="03.03.10"/>
    <x v="26"/>
    <x v="0"/>
    <x v="4"/>
    <x v="5"/>
    <x v="0"/>
    <x v="0"/>
    <x v="2"/>
    <x v="0"/>
    <x v="11"/>
    <s v="2025-12-09"/>
    <x v="3"/>
    <n v="4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25"/>
    <x v="3171"/>
    <x v="0"/>
    <x v="1"/>
    <x v="0"/>
    <s v="03.03.10"/>
    <x v="15"/>
    <x v="0"/>
    <x v="5"/>
    <s v="Receitas Da Câmara"/>
    <s v="03.03.10"/>
    <s v="Receitas Da Câmara"/>
    <s v="03.03.10"/>
    <x v="23"/>
    <x v="0"/>
    <x v="4"/>
    <x v="5"/>
    <x v="0"/>
    <x v="0"/>
    <x v="2"/>
    <x v="0"/>
    <x v="11"/>
    <s v="2025-12-09"/>
    <x v="3"/>
    <n v="40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0"/>
    <x v="3172"/>
    <x v="0"/>
    <x v="1"/>
    <x v="0"/>
    <s v="03.03.10"/>
    <x v="15"/>
    <x v="0"/>
    <x v="5"/>
    <s v="Receitas Da Câmara"/>
    <s v="03.03.10"/>
    <s v="Receitas Da Câmara"/>
    <s v="03.03.10"/>
    <x v="16"/>
    <x v="0"/>
    <x v="4"/>
    <x v="5"/>
    <x v="0"/>
    <x v="0"/>
    <x v="2"/>
    <x v="0"/>
    <x v="11"/>
    <s v="2025-12-09"/>
    <x v="3"/>
    <n v="2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0"/>
    <x v="3173"/>
    <x v="0"/>
    <x v="1"/>
    <x v="0"/>
    <s v="03.03.10"/>
    <x v="15"/>
    <x v="0"/>
    <x v="5"/>
    <s v="Receitas Da Câmara"/>
    <s v="03.03.10"/>
    <s v="Receitas Da Câmara"/>
    <s v="03.03.10"/>
    <x v="22"/>
    <x v="0"/>
    <x v="0"/>
    <x v="8"/>
    <x v="0"/>
    <x v="0"/>
    <x v="2"/>
    <x v="0"/>
    <x v="11"/>
    <s v="2025-12-09"/>
    <x v="3"/>
    <n v="4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160"/>
    <x v="3174"/>
    <x v="0"/>
    <x v="1"/>
    <x v="0"/>
    <s v="03.03.10"/>
    <x v="15"/>
    <x v="0"/>
    <x v="5"/>
    <s v="Receitas Da Câmara"/>
    <s v="03.03.10"/>
    <s v="Receitas Da Câmara"/>
    <s v="03.03.10"/>
    <x v="64"/>
    <x v="0"/>
    <x v="4"/>
    <x v="9"/>
    <x v="0"/>
    <x v="0"/>
    <x v="2"/>
    <x v="0"/>
    <x v="11"/>
    <s v="2025-12-09"/>
    <x v="3"/>
    <n v="41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090"/>
    <x v="3175"/>
    <x v="0"/>
    <x v="1"/>
    <x v="0"/>
    <s v="03.03.10"/>
    <x v="15"/>
    <x v="0"/>
    <x v="5"/>
    <s v="Receitas Da Câmara"/>
    <s v="03.03.10"/>
    <s v="Receitas Da Câmara"/>
    <s v="03.03.10"/>
    <x v="25"/>
    <x v="0"/>
    <x v="0"/>
    <x v="1"/>
    <x v="0"/>
    <x v="0"/>
    <x v="2"/>
    <x v="0"/>
    <x v="11"/>
    <s v="2025-12-09"/>
    <x v="3"/>
    <n v="2709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750000"/>
    <x v="3176"/>
    <x v="0"/>
    <x v="1"/>
    <x v="0"/>
    <s v="03.03.10"/>
    <x v="15"/>
    <x v="0"/>
    <x v="5"/>
    <s v="Receitas Da Câmara"/>
    <s v="03.03.10"/>
    <s v="Receitas Da Câmara"/>
    <s v="03.03.10"/>
    <x v="54"/>
    <x v="0"/>
    <x v="5"/>
    <x v="13"/>
    <x v="0"/>
    <x v="0"/>
    <x v="2"/>
    <x v="0"/>
    <x v="10"/>
    <s v="2025-11-13"/>
    <x v="3"/>
    <n v="750000"/>
    <x v="0"/>
    <m/>
    <x v="0"/>
    <m/>
    <x v="26"/>
    <n v="100474914"/>
    <x v="0"/>
    <x v="0"/>
    <s v="Receitas Da Câmara"/>
    <s v="EXT"/>
    <x v="0"/>
    <s v="RDC"/>
    <x v="0"/>
    <x v="0"/>
    <x v="0"/>
    <x v="0"/>
    <x v="0"/>
    <x v="0"/>
    <x v="0"/>
    <x v="0"/>
    <x v="0"/>
    <x v="0"/>
    <x v="0"/>
    <s v="Receitas Da Câmara"/>
    <x v="0"/>
    <x v="0"/>
    <x v="0"/>
    <x v="0"/>
    <x v="0"/>
    <x v="0"/>
    <x v="0"/>
    <x v="0"/>
    <x v="0"/>
    <x v="0"/>
    <x v="0"/>
    <x v="0"/>
    <s v="Recebimento de valor, conforme anexo."/>
  </r>
  <r>
    <x v="0"/>
    <n v="0"/>
    <n v="0"/>
    <n v="0"/>
    <n v="980"/>
    <x v="3177"/>
    <x v="0"/>
    <x v="0"/>
    <x v="0"/>
    <s v="03.16.15"/>
    <x v="0"/>
    <x v="0"/>
    <x v="0"/>
    <s v="Direção Financeira"/>
    <s v="03.16.15"/>
    <s v="Direção Financeira"/>
    <s v="03.16.15"/>
    <x v="8"/>
    <x v="0"/>
    <x v="0"/>
    <x v="0"/>
    <x v="0"/>
    <x v="0"/>
    <x v="0"/>
    <x v="0"/>
    <x v="1"/>
    <s v="2025-01-06"/>
    <x v="0"/>
    <n v="980"/>
    <x v="0"/>
    <m/>
    <x v="0"/>
    <m/>
    <x v="19"/>
    <n v="100391960"/>
    <x v="0"/>
    <x v="0"/>
    <s v="Direção Financeira"/>
    <s v="ORI"/>
    <x v="0"/>
    <m/>
    <x v="0"/>
    <x v="0"/>
    <x v="0"/>
    <x v="0"/>
    <x v="0"/>
    <x v="0"/>
    <x v="0"/>
    <x v="0"/>
    <x v="0"/>
    <x v="0"/>
    <x v="0"/>
    <s v="Direção Financeira"/>
    <x v="0"/>
    <x v="0"/>
    <x v="0"/>
    <x v="0"/>
    <x v="0"/>
    <x v="0"/>
    <x v="0"/>
    <x v="0"/>
    <x v="0"/>
    <x v="0"/>
    <x v="0"/>
    <x v="0"/>
    <s v="Pagamento referente a aquisição de dois carregamento de saldo, destinada ao serviço de levantamento topográfico da Câmara, conforme anexo."/>
  </r>
  <r>
    <x v="0"/>
    <n v="0"/>
    <n v="0"/>
    <n v="0"/>
    <n v="17000"/>
    <x v="3178"/>
    <x v="0"/>
    <x v="0"/>
    <x v="0"/>
    <s v="01.23.01.03"/>
    <x v="37"/>
    <x v="5"/>
    <x v="6"/>
    <s v="Género"/>
    <s v="01.23.01"/>
    <s v="Género"/>
    <s v="01.23.01"/>
    <x v="4"/>
    <x v="0"/>
    <x v="2"/>
    <x v="3"/>
    <x v="0"/>
    <x v="1"/>
    <x v="0"/>
    <x v="0"/>
    <x v="0"/>
    <s v="2025-02-06"/>
    <x v="0"/>
    <n v="17000"/>
    <x v="0"/>
    <m/>
    <x v="0"/>
    <m/>
    <x v="410"/>
    <n v="100475830"/>
    <x v="0"/>
    <x v="0"/>
    <s v="Capacitação e formação dos homens e das mulheres"/>
    <s v="ORI"/>
    <x v="0"/>
    <s v="CHM"/>
    <x v="0"/>
    <x v="0"/>
    <x v="0"/>
    <x v="0"/>
    <x v="0"/>
    <x v="0"/>
    <x v="0"/>
    <x v="0"/>
    <x v="0"/>
    <x v="0"/>
    <x v="0"/>
    <s v="Capacitação e formação dos homens e das mulheres"/>
    <x v="0"/>
    <x v="0"/>
    <x v="0"/>
    <x v="0"/>
    <x v="1"/>
    <x v="0"/>
    <x v="0"/>
    <x v="0"/>
    <x v="0"/>
    <x v="0"/>
    <x v="0"/>
    <x v="0"/>
    <s v="Pagamento a favor da senhora Nérida Mascarenhas referente a confeição de lanche para os participantes da 2ª atividade no dia 08 de fevereiro, conforme anexo. "/>
  </r>
  <r>
    <x v="0"/>
    <n v="0"/>
    <n v="0"/>
    <n v="0"/>
    <n v="20663"/>
    <x v="3179"/>
    <x v="0"/>
    <x v="0"/>
    <x v="0"/>
    <s v="03.16.15"/>
    <x v="0"/>
    <x v="0"/>
    <x v="0"/>
    <s v="Direção Financeira"/>
    <s v="03.16.15"/>
    <s v="Direção Financeira"/>
    <s v="03.16.15"/>
    <x v="44"/>
    <x v="0"/>
    <x v="2"/>
    <x v="12"/>
    <x v="0"/>
    <x v="0"/>
    <x v="0"/>
    <x v="0"/>
    <x v="1"/>
    <s v="2025-01-09"/>
    <x v="0"/>
    <n v="20663"/>
    <x v="0"/>
    <m/>
    <x v="0"/>
    <m/>
    <x v="65"/>
    <n v="100394431"/>
    <x v="0"/>
    <x v="0"/>
    <s v="Direção Financeira"/>
    <s v="ORI"/>
    <x v="0"/>
    <m/>
    <x v="0"/>
    <x v="0"/>
    <x v="0"/>
    <x v="0"/>
    <x v="0"/>
    <x v="0"/>
    <x v="0"/>
    <x v="0"/>
    <x v="0"/>
    <x v="0"/>
    <x v="0"/>
    <s v="Direção Financeira"/>
    <x v="0"/>
    <x v="0"/>
    <x v="0"/>
    <x v="0"/>
    <x v="0"/>
    <x v="0"/>
    <x v="0"/>
    <x v="0"/>
    <x v="0"/>
    <x v="0"/>
    <x v="0"/>
    <x v="0"/>
    <s v="Pagamento a favor da GARANTIA referente seguro automovel ST-27-RU da CMSM, conforme anexo."/>
  </r>
  <r>
    <x v="0"/>
    <n v="0"/>
    <n v="0"/>
    <n v="0"/>
    <n v="3000"/>
    <x v="3178"/>
    <x v="0"/>
    <x v="0"/>
    <x v="0"/>
    <s v="01.23.01.03"/>
    <x v="37"/>
    <x v="5"/>
    <x v="6"/>
    <s v="Género"/>
    <s v="01.23.01"/>
    <s v="Género"/>
    <s v="01.23.01"/>
    <x v="4"/>
    <x v="0"/>
    <x v="2"/>
    <x v="3"/>
    <x v="0"/>
    <x v="1"/>
    <x v="0"/>
    <x v="0"/>
    <x v="0"/>
    <s v="2025-02-06"/>
    <x v="0"/>
    <n v="3000"/>
    <x v="0"/>
    <m/>
    <x v="0"/>
    <m/>
    <x v="9"/>
    <n v="100474696"/>
    <x v="0"/>
    <x v="1"/>
    <s v="Capacitação e formação dos homens e das mulheres"/>
    <s v="ORI"/>
    <x v="0"/>
    <s v="CHM"/>
    <x v="0"/>
    <x v="0"/>
    <x v="0"/>
    <x v="0"/>
    <x v="0"/>
    <x v="0"/>
    <x v="0"/>
    <x v="0"/>
    <x v="0"/>
    <x v="0"/>
    <x v="0"/>
    <s v="Capacitação e formação dos homens e das mulheres"/>
    <x v="0"/>
    <x v="0"/>
    <x v="0"/>
    <x v="0"/>
    <x v="1"/>
    <x v="0"/>
    <x v="0"/>
    <x v="0"/>
    <x v="0"/>
    <x v="0"/>
    <x v="1"/>
    <x v="0"/>
    <s v="Pagamento a favor da senhora Nérida Mascarenhas referente a confeição de lanche para os participantes da 2ª atividade no dia 08 de fevereiro, conforme anexo. "/>
  </r>
  <r>
    <x v="0"/>
    <n v="0"/>
    <n v="0"/>
    <n v="0"/>
    <n v="180000"/>
    <x v="3180"/>
    <x v="0"/>
    <x v="0"/>
    <x v="0"/>
    <s v="03.16.15"/>
    <x v="0"/>
    <x v="0"/>
    <x v="0"/>
    <s v="Direção Financeira"/>
    <s v="03.16.15"/>
    <s v="Direção Financeira"/>
    <s v="03.16.15"/>
    <x v="13"/>
    <x v="0"/>
    <x v="0"/>
    <x v="1"/>
    <x v="0"/>
    <x v="0"/>
    <x v="0"/>
    <x v="0"/>
    <x v="0"/>
    <s v="2025-02-20"/>
    <x v="0"/>
    <n v="180000"/>
    <x v="0"/>
    <m/>
    <x v="0"/>
    <m/>
    <x v="32"/>
    <n v="100476920"/>
    <x v="0"/>
    <x v="0"/>
    <s v="Direção Financeira"/>
    <s v="ORI"/>
    <x v="0"/>
    <m/>
    <x v="0"/>
    <x v="0"/>
    <x v="0"/>
    <x v="0"/>
    <x v="0"/>
    <x v="0"/>
    <x v="0"/>
    <x v="0"/>
    <x v="0"/>
    <x v="0"/>
    <x v="0"/>
    <s v="Direção Financeira"/>
    <x v="0"/>
    <x v="0"/>
    <x v="0"/>
    <x v="0"/>
    <x v="0"/>
    <x v="0"/>
    <x v="0"/>
    <x v="0"/>
    <x v="0"/>
    <x v="0"/>
    <x v="0"/>
    <x v="0"/>
    <s v="Pagamento a favor de Felisberto Carvalho Auto pelo a aquisição de combustivel para oa serviços da CMSM, confrome anexo."/>
  </r>
  <r>
    <x v="0"/>
    <n v="0"/>
    <n v="0"/>
    <n v="0"/>
    <n v="204262"/>
    <x v="3181"/>
    <x v="0"/>
    <x v="0"/>
    <x v="0"/>
    <s v="03.16.15"/>
    <x v="0"/>
    <x v="0"/>
    <x v="0"/>
    <s v="Direção Financeira"/>
    <s v="03.16.15"/>
    <s v="Direção Financeira"/>
    <s v="03.16.15"/>
    <x v="1"/>
    <x v="0"/>
    <x v="0"/>
    <x v="0"/>
    <x v="0"/>
    <x v="0"/>
    <x v="0"/>
    <x v="0"/>
    <x v="0"/>
    <s v="2025-02-24"/>
    <x v="0"/>
    <n v="204262"/>
    <x v="0"/>
    <m/>
    <x v="0"/>
    <m/>
    <x v="9"/>
    <n v="100474696"/>
    <x v="0"/>
    <x v="1"/>
    <s v="Direção Financeira"/>
    <s v="ORI"/>
    <x v="0"/>
    <m/>
    <x v="0"/>
    <x v="0"/>
    <x v="0"/>
    <x v="0"/>
    <x v="0"/>
    <x v="0"/>
    <x v="0"/>
    <x v="0"/>
    <x v="0"/>
    <x v="0"/>
    <x v="0"/>
    <s v="Direção Financeira"/>
    <x v="0"/>
    <x v="0"/>
    <x v="0"/>
    <x v="0"/>
    <x v="0"/>
    <x v="0"/>
    <x v="0"/>
    <x v="0"/>
    <x v="0"/>
    <x v="0"/>
    <x v="1"/>
    <x v="0"/>
    <s v="Pagamento prestação de serviço Assistência Técnica Residentes referente ao mês de fevereiro 2025,conforme anexo."/>
  </r>
  <r>
    <x v="0"/>
    <n v="0"/>
    <n v="0"/>
    <n v="0"/>
    <n v="6647"/>
    <x v="3181"/>
    <x v="0"/>
    <x v="0"/>
    <x v="0"/>
    <s v="03.16.15"/>
    <x v="0"/>
    <x v="0"/>
    <x v="0"/>
    <s v="Direção Financeira"/>
    <s v="03.16.15"/>
    <s v="Direção Financeira"/>
    <s v="03.16.15"/>
    <x v="46"/>
    <x v="0"/>
    <x v="0"/>
    <x v="1"/>
    <x v="0"/>
    <x v="0"/>
    <x v="0"/>
    <x v="0"/>
    <x v="0"/>
    <s v="2025-02-24"/>
    <x v="0"/>
    <n v="6647"/>
    <x v="0"/>
    <m/>
    <x v="0"/>
    <m/>
    <x v="9"/>
    <n v="100474696"/>
    <x v="0"/>
    <x v="1"/>
    <s v="Direção Financeira"/>
    <s v="ORI"/>
    <x v="0"/>
    <m/>
    <x v="0"/>
    <x v="0"/>
    <x v="0"/>
    <x v="0"/>
    <x v="0"/>
    <x v="0"/>
    <x v="0"/>
    <x v="0"/>
    <x v="0"/>
    <x v="0"/>
    <x v="0"/>
    <s v="Direção Financeira"/>
    <x v="0"/>
    <x v="0"/>
    <x v="0"/>
    <x v="0"/>
    <x v="0"/>
    <x v="0"/>
    <x v="0"/>
    <x v="0"/>
    <x v="0"/>
    <x v="0"/>
    <x v="1"/>
    <x v="0"/>
    <s v="Pagamento prestação de serviço Assistência Técnica Residentes referente ao mês de fevereiro 2025,conforme anexo."/>
  </r>
  <r>
    <x v="0"/>
    <n v="0"/>
    <n v="0"/>
    <n v="0"/>
    <n v="1186934"/>
    <x v="3181"/>
    <x v="0"/>
    <x v="0"/>
    <x v="0"/>
    <s v="03.16.15"/>
    <x v="0"/>
    <x v="0"/>
    <x v="0"/>
    <s v="Direção Financeira"/>
    <s v="03.16.15"/>
    <s v="Direção Financeira"/>
    <s v="03.16.15"/>
    <x v="1"/>
    <x v="0"/>
    <x v="0"/>
    <x v="0"/>
    <x v="0"/>
    <x v="0"/>
    <x v="0"/>
    <x v="0"/>
    <x v="0"/>
    <s v="2025-02-24"/>
    <x v="0"/>
    <n v="1186934"/>
    <x v="0"/>
    <m/>
    <x v="0"/>
    <m/>
    <x v="26"/>
    <n v="100474914"/>
    <x v="0"/>
    <x v="0"/>
    <s v="Direção Financeira"/>
    <s v="ORI"/>
    <x v="0"/>
    <m/>
    <x v="0"/>
    <x v="0"/>
    <x v="0"/>
    <x v="0"/>
    <x v="0"/>
    <x v="0"/>
    <x v="0"/>
    <x v="0"/>
    <x v="0"/>
    <x v="0"/>
    <x v="0"/>
    <s v="Direção Financeira"/>
    <x v="0"/>
    <x v="0"/>
    <x v="0"/>
    <x v="0"/>
    <x v="0"/>
    <x v="0"/>
    <x v="0"/>
    <x v="0"/>
    <x v="0"/>
    <x v="0"/>
    <x v="0"/>
    <x v="0"/>
    <s v="Pagamento prestação de serviço Assistência Técnica Residentes referente ao mês de fevereiro 2025,conforme anexo."/>
  </r>
  <r>
    <x v="0"/>
    <n v="0"/>
    <n v="0"/>
    <n v="0"/>
    <n v="38618"/>
    <x v="3181"/>
    <x v="0"/>
    <x v="0"/>
    <x v="0"/>
    <s v="03.16.15"/>
    <x v="0"/>
    <x v="0"/>
    <x v="0"/>
    <s v="Direção Financeira"/>
    <s v="03.16.15"/>
    <s v="Direção Financeira"/>
    <s v="03.16.15"/>
    <x v="46"/>
    <x v="0"/>
    <x v="0"/>
    <x v="1"/>
    <x v="0"/>
    <x v="0"/>
    <x v="0"/>
    <x v="0"/>
    <x v="0"/>
    <s v="2025-02-24"/>
    <x v="0"/>
    <n v="38618"/>
    <x v="0"/>
    <m/>
    <x v="0"/>
    <m/>
    <x v="26"/>
    <n v="100474914"/>
    <x v="0"/>
    <x v="0"/>
    <s v="Direção Financeira"/>
    <s v="ORI"/>
    <x v="0"/>
    <m/>
    <x v="0"/>
    <x v="0"/>
    <x v="0"/>
    <x v="0"/>
    <x v="0"/>
    <x v="0"/>
    <x v="0"/>
    <x v="0"/>
    <x v="0"/>
    <x v="0"/>
    <x v="0"/>
    <s v="Direção Financeira"/>
    <x v="0"/>
    <x v="0"/>
    <x v="0"/>
    <x v="0"/>
    <x v="0"/>
    <x v="0"/>
    <x v="0"/>
    <x v="0"/>
    <x v="0"/>
    <x v="0"/>
    <x v="0"/>
    <x v="0"/>
    <s v="Pagamento prestação de serviço Assistência Técnica Residentes referente ao mês de fevereiro 2025,conforme anexo."/>
  </r>
  <r>
    <x v="0"/>
    <n v="0"/>
    <n v="0"/>
    <n v="0"/>
    <n v="142600"/>
    <x v="3182"/>
    <x v="0"/>
    <x v="0"/>
    <x v="0"/>
    <s v="03.16.15"/>
    <x v="0"/>
    <x v="0"/>
    <x v="0"/>
    <s v="Direção Financeira"/>
    <s v="03.16.15"/>
    <s v="Direção Financeira"/>
    <s v="03.16.15"/>
    <x v="41"/>
    <x v="0"/>
    <x v="0"/>
    <x v="0"/>
    <x v="0"/>
    <x v="0"/>
    <x v="0"/>
    <x v="0"/>
    <x v="4"/>
    <s v="2025-03-03"/>
    <x v="0"/>
    <n v="142600"/>
    <x v="0"/>
    <m/>
    <x v="0"/>
    <m/>
    <x v="77"/>
    <n v="100478657"/>
    <x v="0"/>
    <x v="0"/>
    <s v="Direção Financeira"/>
    <s v="ORI"/>
    <x v="0"/>
    <m/>
    <x v="0"/>
    <x v="0"/>
    <x v="0"/>
    <x v="0"/>
    <x v="0"/>
    <x v="0"/>
    <x v="0"/>
    <x v="0"/>
    <x v="0"/>
    <x v="0"/>
    <x v="0"/>
    <s v="Direção Financeira"/>
    <x v="0"/>
    <x v="0"/>
    <x v="0"/>
    <x v="0"/>
    <x v="0"/>
    <x v="0"/>
    <x v="0"/>
    <x v="0"/>
    <x v="0"/>
    <x v="0"/>
    <x v="0"/>
    <x v="0"/>
    <s v="Pagamento referente a aquisição de serviço de pintura e bate-chapa, reparação de almofada e colocação de ar condicionado da viatura ST-03-Qj afeto aos serviços da Câmara, conforme anexo."/>
  </r>
  <r>
    <x v="0"/>
    <n v="0"/>
    <n v="0"/>
    <n v="0"/>
    <n v="2400"/>
    <x v="3183"/>
    <x v="0"/>
    <x v="1"/>
    <x v="0"/>
    <s v="80.02.01"/>
    <x v="28"/>
    <x v="4"/>
    <x v="4"/>
    <s v="Retenções Iur"/>
    <s v="80.02.01"/>
    <s v="Retenções Iur"/>
    <s v="80.02.01"/>
    <x v="52"/>
    <x v="0"/>
    <x v="6"/>
    <x v="1"/>
    <x v="1"/>
    <x v="2"/>
    <x v="2"/>
    <x v="0"/>
    <x v="0"/>
    <s v="2025-02-24"/>
    <x v="0"/>
    <n v="2400"/>
    <x v="0"/>
    <m/>
    <x v="0"/>
    <m/>
    <x v="9"/>
    <n v="100474696"/>
    <x v="0"/>
    <x v="0"/>
    <s v="Retenções Iur"/>
    <s v="ORI"/>
    <x v="0"/>
    <s v="RIUR"/>
    <x v="0"/>
    <x v="0"/>
    <x v="0"/>
    <x v="0"/>
    <x v="0"/>
    <x v="0"/>
    <x v="0"/>
    <x v="0"/>
    <x v="0"/>
    <x v="0"/>
    <x v="0"/>
    <s v="Retenções Iur"/>
    <x v="0"/>
    <x v="0"/>
    <x v="0"/>
    <x v="0"/>
    <x v="2"/>
    <x v="0"/>
    <x v="0"/>
    <x v="0"/>
    <x v="0"/>
    <x v="1"/>
    <x v="0"/>
    <x v="0"/>
    <s v="RETENCAO OT"/>
  </r>
  <r>
    <x v="0"/>
    <n v="0"/>
    <n v="0"/>
    <n v="0"/>
    <n v="5864"/>
    <x v="3184"/>
    <x v="0"/>
    <x v="0"/>
    <x v="0"/>
    <s v="03.16.15"/>
    <x v="0"/>
    <x v="0"/>
    <x v="0"/>
    <s v="Direção Financeira"/>
    <s v="03.16.15"/>
    <s v="Direção Financeira"/>
    <s v="03.16.15"/>
    <x v="1"/>
    <x v="0"/>
    <x v="0"/>
    <x v="0"/>
    <x v="0"/>
    <x v="0"/>
    <x v="0"/>
    <x v="0"/>
    <x v="4"/>
    <s v="2025-03-03"/>
    <x v="0"/>
    <n v="5864"/>
    <x v="0"/>
    <m/>
    <x v="0"/>
    <m/>
    <x v="9"/>
    <n v="100474696"/>
    <x v="0"/>
    <x v="1"/>
    <s v="Direção Financeira"/>
    <s v="ORI"/>
    <x v="0"/>
    <m/>
    <x v="0"/>
    <x v="0"/>
    <x v="0"/>
    <x v="0"/>
    <x v="0"/>
    <x v="0"/>
    <x v="0"/>
    <x v="0"/>
    <x v="0"/>
    <x v="0"/>
    <x v="0"/>
    <s v="Direção Financeira"/>
    <x v="0"/>
    <x v="0"/>
    <x v="0"/>
    <x v="0"/>
    <x v="0"/>
    <x v="0"/>
    <x v="0"/>
    <x v="0"/>
    <x v="0"/>
    <x v="0"/>
    <x v="1"/>
    <x v="0"/>
    <s v="Pagamento referente a 22 dias de serviço prestado na área de informática, conforme anexo."/>
  </r>
  <r>
    <x v="0"/>
    <n v="0"/>
    <n v="0"/>
    <n v="0"/>
    <n v="33230"/>
    <x v="3184"/>
    <x v="0"/>
    <x v="0"/>
    <x v="0"/>
    <s v="03.16.15"/>
    <x v="0"/>
    <x v="0"/>
    <x v="0"/>
    <s v="Direção Financeira"/>
    <s v="03.16.15"/>
    <s v="Direção Financeira"/>
    <s v="03.16.15"/>
    <x v="1"/>
    <x v="0"/>
    <x v="0"/>
    <x v="0"/>
    <x v="0"/>
    <x v="0"/>
    <x v="0"/>
    <x v="0"/>
    <x v="4"/>
    <s v="2025-03-03"/>
    <x v="0"/>
    <n v="33230"/>
    <x v="0"/>
    <m/>
    <x v="0"/>
    <m/>
    <x v="432"/>
    <n v="100479642"/>
    <x v="0"/>
    <x v="0"/>
    <s v="Direção Financeira"/>
    <s v="ORI"/>
    <x v="0"/>
    <m/>
    <x v="0"/>
    <x v="0"/>
    <x v="0"/>
    <x v="0"/>
    <x v="0"/>
    <x v="0"/>
    <x v="0"/>
    <x v="0"/>
    <x v="0"/>
    <x v="0"/>
    <x v="0"/>
    <s v="Direção Financeira"/>
    <x v="0"/>
    <x v="0"/>
    <x v="0"/>
    <x v="0"/>
    <x v="0"/>
    <x v="0"/>
    <x v="0"/>
    <x v="0"/>
    <x v="0"/>
    <x v="0"/>
    <x v="0"/>
    <x v="0"/>
    <s v="Pagamento referente a 22 dias de serviço prestado na área de informática, conforme anexo."/>
  </r>
  <r>
    <x v="0"/>
    <n v="0"/>
    <n v="0"/>
    <n v="0"/>
    <n v="8000"/>
    <x v="3185"/>
    <x v="0"/>
    <x v="0"/>
    <x v="0"/>
    <s v="01.25.04.22"/>
    <x v="9"/>
    <x v="2"/>
    <x v="2"/>
    <s v="Cultura"/>
    <s v="01.25.04"/>
    <s v="Cultura"/>
    <s v="01.25.04"/>
    <x v="4"/>
    <x v="0"/>
    <x v="2"/>
    <x v="3"/>
    <x v="0"/>
    <x v="1"/>
    <x v="0"/>
    <x v="0"/>
    <x v="4"/>
    <s v="2025-03-04"/>
    <x v="0"/>
    <n v="8000"/>
    <x v="0"/>
    <m/>
    <x v="0"/>
    <m/>
    <x v="15"/>
    <n v="100476148"/>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o artista DJ Sorriso pela participação no festival de cinza no dia 05 de março, na praia de Calhetona, conforme anexo. "/>
  </r>
  <r>
    <x v="1"/>
    <n v="0"/>
    <n v="0"/>
    <n v="0"/>
    <n v="20000"/>
    <x v="3186"/>
    <x v="0"/>
    <x v="0"/>
    <x v="0"/>
    <s v="01.25.02.23"/>
    <x v="13"/>
    <x v="2"/>
    <x v="2"/>
    <s v="desporto"/>
    <s v="01.25.02"/>
    <s v="desporto"/>
    <s v="01.25.02"/>
    <x v="2"/>
    <x v="0"/>
    <x v="0"/>
    <x v="1"/>
    <x v="0"/>
    <x v="1"/>
    <x v="1"/>
    <x v="0"/>
    <x v="4"/>
    <s v="2025-03-07"/>
    <x v="0"/>
    <n v="20000"/>
    <x v="0"/>
    <m/>
    <x v="0"/>
    <m/>
    <x v="254"/>
    <n v="100478006"/>
    <x v="0"/>
    <x v="0"/>
    <s v="Atividades desportivas e promoção do desporto no Concelho"/>
    <s v="ORI"/>
    <x v="0"/>
    <m/>
    <x v="0"/>
    <x v="0"/>
    <x v="0"/>
    <x v="0"/>
    <x v="0"/>
    <x v="0"/>
    <x v="0"/>
    <x v="0"/>
    <x v="0"/>
    <x v="0"/>
    <x v="0"/>
    <s v="Atividades desportivas e promoção do desporto no Concelho"/>
    <x v="0"/>
    <x v="0"/>
    <x v="0"/>
    <x v="0"/>
    <x v="1"/>
    <x v="0"/>
    <x v="0"/>
    <x v="0"/>
    <x v="0"/>
    <x v="0"/>
    <x v="0"/>
    <x v="0"/>
    <s v="Apoio a favor da Associação Desportiva Flor Jovem, referente a época desportiva 2024-2025 do campeonato regional de Futebol de Interior de Santiago Norte, conforme anexo. "/>
  </r>
  <r>
    <x v="0"/>
    <n v="0"/>
    <n v="0"/>
    <n v="0"/>
    <n v="1656"/>
    <x v="3187"/>
    <x v="0"/>
    <x v="0"/>
    <x v="0"/>
    <s v="03.16.15"/>
    <x v="0"/>
    <x v="0"/>
    <x v="0"/>
    <s v="Direção Financeira"/>
    <s v="03.16.15"/>
    <s v="Direção Financeira"/>
    <s v="03.16.15"/>
    <x v="14"/>
    <x v="0"/>
    <x v="0"/>
    <x v="0"/>
    <x v="0"/>
    <x v="0"/>
    <x v="0"/>
    <x v="0"/>
    <x v="3"/>
    <s v="2025-05-09"/>
    <x v="1"/>
    <n v="1656"/>
    <x v="0"/>
    <m/>
    <x v="0"/>
    <m/>
    <x v="29"/>
    <n v="100391565"/>
    <x v="0"/>
    <x v="0"/>
    <s v="Direção Financeira"/>
    <s v="ORI"/>
    <x v="0"/>
    <m/>
    <x v="0"/>
    <x v="0"/>
    <x v="0"/>
    <x v="0"/>
    <x v="0"/>
    <x v="0"/>
    <x v="0"/>
    <x v="0"/>
    <x v="0"/>
    <x v="0"/>
    <x v="0"/>
    <s v="Direção Financeira"/>
    <x v="0"/>
    <x v="0"/>
    <x v="0"/>
    <x v="0"/>
    <x v="0"/>
    <x v="0"/>
    <x v="0"/>
    <x v="0"/>
    <x v="0"/>
    <x v="0"/>
    <x v="0"/>
    <x v="0"/>
    <s v="Pagamento a favor de  INCV referente a publicação do B.O IIª série 1/4 pag, extrato de deliberação nº 36/2025 de 08 de abril, que aprova o sra. Ilce Mafalda de Carvalho Amarante para nível  da remuneração da categoria de técnico júnior, conforme anexo."/>
  </r>
  <r>
    <x v="0"/>
    <n v="0"/>
    <n v="0"/>
    <n v="0"/>
    <n v="7750"/>
    <x v="3188"/>
    <x v="0"/>
    <x v="0"/>
    <x v="0"/>
    <s v="03.16.15"/>
    <x v="0"/>
    <x v="0"/>
    <x v="0"/>
    <s v="Direção Financeira"/>
    <s v="03.16.15"/>
    <s v="Direção Financeira"/>
    <s v="03.16.15"/>
    <x v="9"/>
    <x v="0"/>
    <x v="0"/>
    <x v="1"/>
    <x v="0"/>
    <x v="0"/>
    <x v="0"/>
    <x v="0"/>
    <x v="3"/>
    <s v="2025-05-19"/>
    <x v="1"/>
    <n v="7750"/>
    <x v="0"/>
    <m/>
    <x v="0"/>
    <m/>
    <x v="168"/>
    <n v="100478458"/>
    <x v="0"/>
    <x v="0"/>
    <s v="Direção Financeira"/>
    <s v="ORI"/>
    <x v="0"/>
    <m/>
    <x v="0"/>
    <x v="0"/>
    <x v="0"/>
    <x v="0"/>
    <x v="0"/>
    <x v="0"/>
    <x v="0"/>
    <x v="0"/>
    <x v="0"/>
    <x v="0"/>
    <x v="0"/>
    <s v="Direção Financeira"/>
    <x v="0"/>
    <x v="0"/>
    <x v="0"/>
    <x v="0"/>
    <x v="0"/>
    <x v="0"/>
    <x v="0"/>
    <x v="0"/>
    <x v="0"/>
    <x v="0"/>
    <x v="0"/>
    <x v="0"/>
    <s v="Subsidio a favor do senhor Felisberto Furtado Silva Mendonça, referente ao mês de abril de 2025, conforme anexo."/>
  </r>
  <r>
    <x v="0"/>
    <n v="0"/>
    <n v="0"/>
    <n v="0"/>
    <n v="34558"/>
    <x v="3189"/>
    <x v="0"/>
    <x v="0"/>
    <x v="0"/>
    <s v="03.16.15"/>
    <x v="0"/>
    <x v="0"/>
    <x v="0"/>
    <s v="Direção Financeira"/>
    <s v="03.16.15"/>
    <s v="Direção Financeira"/>
    <s v="03.16.15"/>
    <x v="12"/>
    <x v="0"/>
    <x v="0"/>
    <x v="1"/>
    <x v="0"/>
    <x v="0"/>
    <x v="0"/>
    <x v="0"/>
    <x v="3"/>
    <s v="2025-05-22"/>
    <x v="1"/>
    <n v="34558"/>
    <x v="0"/>
    <m/>
    <x v="0"/>
    <m/>
    <x v="402"/>
    <n v="100453129"/>
    <x v="0"/>
    <x v="0"/>
    <s v="Direção Financeira"/>
    <s v="ORI"/>
    <x v="0"/>
    <m/>
    <x v="0"/>
    <x v="0"/>
    <x v="0"/>
    <x v="0"/>
    <x v="0"/>
    <x v="0"/>
    <x v="0"/>
    <x v="0"/>
    <x v="0"/>
    <x v="0"/>
    <x v="0"/>
    <s v="Direção Financeira"/>
    <x v="0"/>
    <x v="0"/>
    <x v="0"/>
    <x v="0"/>
    <x v="0"/>
    <x v="0"/>
    <x v="0"/>
    <x v="0"/>
    <x v="0"/>
    <x v="0"/>
    <x v="0"/>
    <x v="0"/>
    <s v="Pagamento referente  a aquisição de SWITCH GIGPOE16P, para melhoramento de internet no Balção Único, conforme anexo."/>
  </r>
  <r>
    <x v="0"/>
    <n v="0"/>
    <n v="0"/>
    <n v="0"/>
    <n v="20000"/>
    <x v="3190"/>
    <x v="0"/>
    <x v="0"/>
    <x v="0"/>
    <s v="03.16.15"/>
    <x v="0"/>
    <x v="0"/>
    <x v="0"/>
    <s v="Direção Financeira"/>
    <s v="03.16.15"/>
    <s v="Direção Financeira"/>
    <s v="03.16.15"/>
    <x v="40"/>
    <x v="0"/>
    <x v="0"/>
    <x v="1"/>
    <x v="0"/>
    <x v="0"/>
    <x v="0"/>
    <x v="0"/>
    <x v="3"/>
    <s v="2025-05-27"/>
    <x v="1"/>
    <n v="20000"/>
    <x v="0"/>
    <m/>
    <x v="0"/>
    <m/>
    <x v="98"/>
    <n v="100477243"/>
    <x v="0"/>
    <x v="0"/>
    <s v="Direção Financeira"/>
    <s v="ORI"/>
    <x v="0"/>
    <m/>
    <x v="0"/>
    <x v="0"/>
    <x v="0"/>
    <x v="0"/>
    <x v="0"/>
    <x v="0"/>
    <x v="0"/>
    <x v="0"/>
    <x v="0"/>
    <x v="0"/>
    <x v="0"/>
    <s v="Direção Financeira"/>
    <x v="0"/>
    <x v="0"/>
    <x v="0"/>
    <x v="0"/>
    <x v="0"/>
    <x v="0"/>
    <x v="0"/>
    <x v="0"/>
    <x v="0"/>
    <x v="0"/>
    <x v="0"/>
    <x v="0"/>
    <s v="Pagamento referente a aquisição de lanche, servidas no âmbito da realização AMS-SNPCB, encontro Polícia Municipal para a &quot;Conversa aberta- Nova Policia Municipal&quot;, conforme anexo."/>
  </r>
  <r>
    <x v="0"/>
    <n v="0"/>
    <n v="0"/>
    <n v="0"/>
    <n v="492870"/>
    <x v="3191"/>
    <x v="0"/>
    <x v="0"/>
    <x v="0"/>
    <s v="01.27.02.11"/>
    <x v="11"/>
    <x v="1"/>
    <x v="1"/>
    <s v="Saneamento básico"/>
    <s v="01.27.02"/>
    <s v="Saneamento básico"/>
    <s v="01.27.02"/>
    <x v="4"/>
    <x v="0"/>
    <x v="2"/>
    <x v="3"/>
    <x v="0"/>
    <x v="1"/>
    <x v="0"/>
    <x v="0"/>
    <x v="5"/>
    <s v="2025-06-23"/>
    <x v="1"/>
    <n v="492870"/>
    <x v="0"/>
    <m/>
    <x v="0"/>
    <m/>
    <x v="26"/>
    <n v="100474914"/>
    <x v="0"/>
    <x v="0"/>
    <s v="Reforço do saneamento básico"/>
    <s v="ORI"/>
    <x v="0"/>
    <m/>
    <x v="0"/>
    <x v="0"/>
    <x v="0"/>
    <x v="0"/>
    <x v="0"/>
    <x v="0"/>
    <x v="0"/>
    <x v="0"/>
    <x v="0"/>
    <x v="0"/>
    <x v="0"/>
    <s v="Reforço do saneamento básico"/>
    <x v="0"/>
    <x v="0"/>
    <x v="0"/>
    <x v="0"/>
    <x v="1"/>
    <x v="0"/>
    <x v="0"/>
    <x v="0"/>
    <x v="0"/>
    <x v="0"/>
    <x v="0"/>
    <x v="0"/>
    <s v="Pagamento referente a trabalhos de limpeza urbana no âmbito do projeto Município Saudável, durante o mês de junho 2025, conforme anexo."/>
  </r>
  <r>
    <x v="0"/>
    <n v="0"/>
    <n v="0"/>
    <n v="0"/>
    <n v="3542"/>
    <x v="3192"/>
    <x v="0"/>
    <x v="0"/>
    <x v="0"/>
    <s v="03.16.15"/>
    <x v="0"/>
    <x v="0"/>
    <x v="0"/>
    <s v="Direção Financeira"/>
    <s v="03.16.15"/>
    <s v="Direção Financeira"/>
    <s v="03.16.15"/>
    <x v="0"/>
    <x v="0"/>
    <x v="0"/>
    <x v="0"/>
    <x v="0"/>
    <x v="0"/>
    <x v="0"/>
    <x v="0"/>
    <x v="6"/>
    <s v="2025-07-14"/>
    <x v="2"/>
    <n v="3542"/>
    <x v="0"/>
    <m/>
    <x v="0"/>
    <m/>
    <x v="433"/>
    <n v="100479283"/>
    <x v="0"/>
    <x v="0"/>
    <s v="Direção Financeira"/>
    <s v="ORI"/>
    <x v="0"/>
    <m/>
    <x v="0"/>
    <x v="0"/>
    <x v="0"/>
    <x v="0"/>
    <x v="0"/>
    <x v="0"/>
    <x v="0"/>
    <x v="0"/>
    <x v="0"/>
    <x v="0"/>
    <x v="0"/>
    <s v="Direção Financeira"/>
    <x v="0"/>
    <x v="0"/>
    <x v="0"/>
    <x v="0"/>
    <x v="0"/>
    <x v="0"/>
    <x v="0"/>
    <x v="0"/>
    <x v="0"/>
    <x v="0"/>
    <x v="0"/>
    <x v="0"/>
    <s v="Pagamento a favor da Cofre Tribunal Contas, referente a pagamento de emolumentos, confrome anexo."/>
  </r>
  <r>
    <x v="1"/>
    <n v="0"/>
    <n v="0"/>
    <n v="0"/>
    <n v="145834"/>
    <x v="3193"/>
    <x v="0"/>
    <x v="0"/>
    <x v="0"/>
    <s v="01.27.07.12"/>
    <x v="66"/>
    <x v="1"/>
    <x v="1"/>
    <s v="Requalificação Urbana e Habitação 2"/>
    <s v="01.27.07"/>
    <s v="Requalificação Urbana e Habitação 2"/>
    <s v="01.27.07"/>
    <x v="2"/>
    <x v="0"/>
    <x v="0"/>
    <x v="1"/>
    <x v="0"/>
    <x v="1"/>
    <x v="1"/>
    <x v="0"/>
    <x v="6"/>
    <s v="2025-07-31"/>
    <x v="2"/>
    <n v="145834"/>
    <x v="0"/>
    <m/>
    <x v="0"/>
    <m/>
    <x v="70"/>
    <n v="100479507"/>
    <x v="0"/>
    <x v="0"/>
    <s v="Construção e reabilitação dos patrimônios religiosos"/>
    <s v="ORI"/>
    <x v="0"/>
    <s v="CPR"/>
    <x v="0"/>
    <x v="0"/>
    <x v="0"/>
    <x v="0"/>
    <x v="0"/>
    <x v="0"/>
    <x v="0"/>
    <x v="0"/>
    <x v="0"/>
    <x v="0"/>
    <x v="0"/>
    <s v="Construção e reabilitação dos patrimônios religiosos"/>
    <x v="0"/>
    <x v="0"/>
    <x v="0"/>
    <x v="0"/>
    <x v="1"/>
    <x v="0"/>
    <x v="0"/>
    <x v="0"/>
    <x v="0"/>
    <x v="0"/>
    <x v="0"/>
    <x v="0"/>
    <s v="Pagamento 50% do valor da fatura, referente a pintura de capela de Pilão Cão, conforme proposta em anexo."/>
  </r>
  <r>
    <x v="1"/>
    <n v="0"/>
    <n v="0"/>
    <n v="0"/>
    <n v="666667"/>
    <x v="3194"/>
    <x v="0"/>
    <x v="1"/>
    <x v="0"/>
    <s v="03.03.10"/>
    <x v="15"/>
    <x v="0"/>
    <x v="5"/>
    <s v="Receitas Da Câmara"/>
    <s v="03.03.10"/>
    <s v="Receitas Da Câmara"/>
    <s v="03.03.10"/>
    <x v="54"/>
    <x v="0"/>
    <x v="5"/>
    <x v="13"/>
    <x v="0"/>
    <x v="0"/>
    <x v="2"/>
    <x v="0"/>
    <x v="5"/>
    <s v="2025-06-24"/>
    <x v="1"/>
    <n v="666667"/>
    <x v="0"/>
    <m/>
    <x v="0"/>
    <m/>
    <x v="26"/>
    <n v="100474914"/>
    <x v="0"/>
    <x v="0"/>
    <s v="Receitas Da Câmara"/>
    <s v="EXT"/>
    <x v="0"/>
    <s v="RDC"/>
    <x v="0"/>
    <x v="0"/>
    <x v="0"/>
    <x v="0"/>
    <x v="0"/>
    <x v="0"/>
    <x v="0"/>
    <x v="0"/>
    <x v="0"/>
    <x v="0"/>
    <x v="0"/>
    <s v="Receitas Da Câmara"/>
    <x v="0"/>
    <x v="0"/>
    <x v="0"/>
    <x v="0"/>
    <x v="0"/>
    <x v="0"/>
    <x v="0"/>
    <x v="0"/>
    <x v="0"/>
    <x v="0"/>
    <x v="0"/>
    <x v="0"/>
    <s v="Recebimento Transporte escolar, conforme anexo."/>
  </r>
  <r>
    <x v="0"/>
    <n v="0"/>
    <n v="0"/>
    <n v="0"/>
    <n v="10740"/>
    <x v="3195"/>
    <x v="0"/>
    <x v="1"/>
    <x v="0"/>
    <s v="80.02.01"/>
    <x v="28"/>
    <x v="4"/>
    <x v="4"/>
    <s v="Retenções Iur"/>
    <s v="80.02.01"/>
    <s v="Retenções Iur"/>
    <s v="80.02.01"/>
    <x v="52"/>
    <x v="0"/>
    <x v="6"/>
    <x v="1"/>
    <x v="1"/>
    <x v="2"/>
    <x v="2"/>
    <x v="0"/>
    <x v="7"/>
    <s v="2025-08-19"/>
    <x v="2"/>
    <n v="10740"/>
    <x v="0"/>
    <m/>
    <x v="0"/>
    <m/>
    <x v="9"/>
    <n v="100474696"/>
    <x v="0"/>
    <x v="0"/>
    <s v="Retenções Iur"/>
    <s v="ORI"/>
    <x v="0"/>
    <s v="RIUR"/>
    <x v="0"/>
    <x v="0"/>
    <x v="0"/>
    <x v="0"/>
    <x v="0"/>
    <x v="0"/>
    <x v="0"/>
    <x v="0"/>
    <x v="0"/>
    <x v="0"/>
    <x v="0"/>
    <s v="Retenções Iur"/>
    <x v="0"/>
    <x v="0"/>
    <x v="0"/>
    <x v="0"/>
    <x v="2"/>
    <x v="0"/>
    <x v="0"/>
    <x v="0"/>
    <x v="0"/>
    <x v="1"/>
    <x v="0"/>
    <x v="0"/>
    <s v="RETENCAO OT"/>
  </r>
  <r>
    <x v="0"/>
    <n v="0"/>
    <n v="0"/>
    <n v="0"/>
    <n v="85625"/>
    <x v="3196"/>
    <x v="0"/>
    <x v="0"/>
    <x v="0"/>
    <s v="03.16.02"/>
    <x v="12"/>
    <x v="0"/>
    <x v="0"/>
    <s v="Gabinete do Presidente"/>
    <s v="03.16.02"/>
    <s v="Gabinete do Presidente"/>
    <s v="03.16.02"/>
    <x v="0"/>
    <x v="0"/>
    <x v="0"/>
    <x v="0"/>
    <x v="0"/>
    <x v="0"/>
    <x v="0"/>
    <x v="0"/>
    <x v="9"/>
    <s v="2025-10-31"/>
    <x v="3"/>
    <n v="85625"/>
    <x v="0"/>
    <m/>
    <x v="0"/>
    <m/>
    <x v="33"/>
    <n v="100444140"/>
    <x v="0"/>
    <x v="0"/>
    <s v="Gabinete do Presidente"/>
    <s v="ORI"/>
    <x v="0"/>
    <m/>
    <x v="0"/>
    <x v="0"/>
    <x v="0"/>
    <x v="0"/>
    <x v="0"/>
    <x v="0"/>
    <x v="0"/>
    <x v="0"/>
    <x v="0"/>
    <x v="0"/>
    <x v="0"/>
    <s v="Gabinete do Presidente"/>
    <x v="0"/>
    <x v="0"/>
    <x v="0"/>
    <x v="0"/>
    <x v="0"/>
    <x v="0"/>
    <x v="0"/>
    <x v="0"/>
    <x v="0"/>
    <x v="0"/>
    <x v="0"/>
    <x v="0"/>
    <s v="Ajuda de custo a favor do Sr. HERMÉNIO CELSO SILVA GOMES FERNANDES, referente a deslocação Espanha e Suíça, em missão de serviço, conforme anexo."/>
  </r>
  <r>
    <x v="1"/>
    <n v="0"/>
    <n v="0"/>
    <n v="0"/>
    <n v="300000"/>
    <x v="3197"/>
    <x v="0"/>
    <x v="1"/>
    <x v="0"/>
    <s v="03.03.10"/>
    <x v="15"/>
    <x v="0"/>
    <x v="5"/>
    <s v="Receitas Da Câmara"/>
    <s v="03.03.10"/>
    <s v="Receitas Da Câmara"/>
    <s v="03.03.10"/>
    <x v="54"/>
    <x v="0"/>
    <x v="5"/>
    <x v="13"/>
    <x v="0"/>
    <x v="0"/>
    <x v="2"/>
    <x v="0"/>
    <x v="10"/>
    <s v="2025-11-27"/>
    <x v="3"/>
    <n v="300000"/>
    <x v="0"/>
    <m/>
    <x v="0"/>
    <m/>
    <x v="26"/>
    <n v="100474914"/>
    <x v="0"/>
    <x v="0"/>
    <s v="Receitas Da Câmara"/>
    <s v="EXT"/>
    <x v="0"/>
    <s v="RDC"/>
    <x v="0"/>
    <x v="0"/>
    <x v="0"/>
    <x v="0"/>
    <x v="0"/>
    <x v="0"/>
    <x v="0"/>
    <x v="0"/>
    <x v="0"/>
    <x v="0"/>
    <x v="0"/>
    <s v="Receitas Da Câmara"/>
    <x v="0"/>
    <x v="0"/>
    <x v="0"/>
    <x v="0"/>
    <x v="0"/>
    <x v="0"/>
    <x v="0"/>
    <x v="0"/>
    <x v="0"/>
    <x v="0"/>
    <x v="0"/>
    <x v="0"/>
    <s v="Recebimento de FAC2, conforme anexo."/>
  </r>
  <r>
    <x v="0"/>
    <n v="0"/>
    <n v="0"/>
    <n v="0"/>
    <n v="10000"/>
    <x v="3198"/>
    <x v="0"/>
    <x v="0"/>
    <x v="0"/>
    <s v="03.16.15"/>
    <x v="0"/>
    <x v="0"/>
    <x v="0"/>
    <s v="Direção Financeira"/>
    <s v="03.16.15"/>
    <s v="Direção Financeira"/>
    <s v="03.16.15"/>
    <x v="39"/>
    <x v="0"/>
    <x v="0"/>
    <x v="0"/>
    <x v="0"/>
    <x v="0"/>
    <x v="0"/>
    <x v="0"/>
    <x v="1"/>
    <s v="2025-01-17"/>
    <x v="0"/>
    <n v="10000"/>
    <x v="0"/>
    <m/>
    <x v="0"/>
    <m/>
    <x v="54"/>
    <n v="100479850"/>
    <x v="0"/>
    <x v="0"/>
    <s v="Direção Financeira"/>
    <s v="ORI"/>
    <x v="0"/>
    <m/>
    <x v="0"/>
    <x v="0"/>
    <x v="0"/>
    <x v="0"/>
    <x v="0"/>
    <x v="0"/>
    <x v="0"/>
    <x v="0"/>
    <x v="0"/>
    <x v="0"/>
    <x v="0"/>
    <s v="Direção Financeira"/>
    <x v="0"/>
    <x v="0"/>
    <x v="0"/>
    <x v="0"/>
    <x v="0"/>
    <x v="0"/>
    <x v="0"/>
    <x v="0"/>
    <x v="0"/>
    <x v="0"/>
    <x v="0"/>
    <x v="0"/>
    <s v="Pagamento a favor da Sra. Larissa Lavinia Mendes Moreira, referente a gratificação pelo trabalho de Mestre de Cerimónia, no evento de tomada de posse dos órgãos municipais, realizado no dia, 20 de dezembro de 2024, conforme anexo."/>
  </r>
  <r>
    <x v="1"/>
    <n v="0"/>
    <n v="0"/>
    <n v="0"/>
    <n v="5850000"/>
    <x v="3199"/>
    <x v="0"/>
    <x v="1"/>
    <x v="0"/>
    <s v="03.03.10"/>
    <x v="15"/>
    <x v="0"/>
    <x v="5"/>
    <s v="Receitas Da Câmara"/>
    <s v="03.03.10"/>
    <s v="Receitas Da Câmara"/>
    <s v="03.03.10"/>
    <x v="54"/>
    <x v="0"/>
    <x v="5"/>
    <x v="13"/>
    <x v="0"/>
    <x v="0"/>
    <x v="2"/>
    <x v="0"/>
    <x v="1"/>
    <s v="2025-01-02"/>
    <x v="0"/>
    <n v="5850000"/>
    <x v="0"/>
    <m/>
    <x v="0"/>
    <m/>
    <x v="26"/>
    <n v="100474914"/>
    <x v="0"/>
    <x v="0"/>
    <s v="Receitas Da Câmara"/>
    <s v="EXT"/>
    <x v="0"/>
    <s v="RDC"/>
    <x v="0"/>
    <x v="0"/>
    <x v="0"/>
    <x v="0"/>
    <x v="0"/>
    <x v="0"/>
    <x v="0"/>
    <x v="0"/>
    <x v="0"/>
    <x v="0"/>
    <x v="0"/>
    <s v="Receitas Da Câmara"/>
    <x v="0"/>
    <x v="0"/>
    <x v="0"/>
    <x v="0"/>
    <x v="0"/>
    <x v="0"/>
    <x v="0"/>
    <x v="0"/>
    <x v="0"/>
    <x v="0"/>
    <x v="0"/>
    <x v="0"/>
    <s v="Recebimento de 1ª,tranche DO C, conforme anexo."/>
  </r>
  <r>
    <x v="1"/>
    <n v="0"/>
    <n v="0"/>
    <n v="0"/>
    <n v="21400"/>
    <x v="3200"/>
    <x v="0"/>
    <x v="0"/>
    <x v="0"/>
    <s v="01.25.02.23"/>
    <x v="13"/>
    <x v="2"/>
    <x v="2"/>
    <s v="desporto"/>
    <s v="01.25.02"/>
    <s v="desporto"/>
    <s v="01.25.02"/>
    <x v="2"/>
    <x v="0"/>
    <x v="0"/>
    <x v="1"/>
    <x v="0"/>
    <x v="1"/>
    <x v="1"/>
    <x v="0"/>
    <x v="0"/>
    <s v="2025-02-28"/>
    <x v="0"/>
    <n v="21400"/>
    <x v="0"/>
    <m/>
    <x v="0"/>
    <m/>
    <x v="37"/>
    <n v="10047913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 aquisição de trofeus e bolas adquiridos no âmbito do torneio de futsal realizado na Achada Bolanha comemorado a festa romaria local- Nossa Senhora santa Mãe de Deus, conforme anexo."/>
  </r>
  <r>
    <x v="0"/>
    <n v="0"/>
    <n v="0"/>
    <n v="0"/>
    <n v="4050"/>
    <x v="3201"/>
    <x v="0"/>
    <x v="1"/>
    <x v="0"/>
    <s v="80.02.01"/>
    <x v="28"/>
    <x v="4"/>
    <x v="4"/>
    <s v="Retenções Iur"/>
    <s v="80.02.01"/>
    <s v="Retenções Iur"/>
    <s v="80.02.01"/>
    <x v="52"/>
    <x v="0"/>
    <x v="6"/>
    <x v="1"/>
    <x v="1"/>
    <x v="2"/>
    <x v="2"/>
    <x v="0"/>
    <x v="0"/>
    <s v="2025-02-26"/>
    <x v="0"/>
    <n v="4050"/>
    <x v="0"/>
    <m/>
    <x v="0"/>
    <m/>
    <x v="9"/>
    <n v="100474696"/>
    <x v="0"/>
    <x v="0"/>
    <s v="Retenções Iur"/>
    <s v="ORI"/>
    <x v="0"/>
    <s v="RIUR"/>
    <x v="0"/>
    <x v="0"/>
    <x v="0"/>
    <x v="0"/>
    <x v="0"/>
    <x v="0"/>
    <x v="0"/>
    <x v="0"/>
    <x v="0"/>
    <x v="0"/>
    <x v="0"/>
    <s v="Retenções Iur"/>
    <x v="0"/>
    <x v="0"/>
    <x v="0"/>
    <x v="0"/>
    <x v="2"/>
    <x v="0"/>
    <x v="0"/>
    <x v="0"/>
    <x v="0"/>
    <x v="1"/>
    <x v="0"/>
    <x v="0"/>
    <s v="RETENCAO OT"/>
  </r>
  <r>
    <x v="0"/>
    <n v="0"/>
    <n v="0"/>
    <n v="0"/>
    <n v="3750"/>
    <x v="3202"/>
    <x v="0"/>
    <x v="1"/>
    <x v="0"/>
    <s v="80.02.01"/>
    <x v="28"/>
    <x v="4"/>
    <x v="4"/>
    <s v="Retenções Iur"/>
    <s v="80.02.01"/>
    <s v="Retenções Iur"/>
    <s v="80.02.01"/>
    <x v="52"/>
    <x v="0"/>
    <x v="6"/>
    <x v="1"/>
    <x v="1"/>
    <x v="2"/>
    <x v="2"/>
    <x v="0"/>
    <x v="0"/>
    <s v="2025-02-24"/>
    <x v="0"/>
    <n v="3750"/>
    <x v="0"/>
    <m/>
    <x v="0"/>
    <m/>
    <x v="9"/>
    <n v="100474696"/>
    <x v="0"/>
    <x v="0"/>
    <s v="Retenções Iur"/>
    <s v="ORI"/>
    <x v="0"/>
    <s v="RIUR"/>
    <x v="0"/>
    <x v="0"/>
    <x v="0"/>
    <x v="0"/>
    <x v="0"/>
    <x v="0"/>
    <x v="0"/>
    <x v="0"/>
    <x v="0"/>
    <x v="0"/>
    <x v="0"/>
    <s v="Retenções Iur"/>
    <x v="0"/>
    <x v="0"/>
    <x v="0"/>
    <x v="0"/>
    <x v="2"/>
    <x v="0"/>
    <x v="0"/>
    <x v="0"/>
    <x v="0"/>
    <x v="1"/>
    <x v="0"/>
    <x v="0"/>
    <s v="RETENCAO OT"/>
  </r>
  <r>
    <x v="0"/>
    <n v="0"/>
    <n v="0"/>
    <n v="0"/>
    <n v="1000"/>
    <x v="3203"/>
    <x v="0"/>
    <x v="0"/>
    <x v="0"/>
    <s v="03.16.15"/>
    <x v="0"/>
    <x v="0"/>
    <x v="0"/>
    <s v="Direção Financeira"/>
    <s v="03.16.15"/>
    <s v="Direção Financeira"/>
    <s v="03.16.15"/>
    <x v="9"/>
    <x v="0"/>
    <x v="0"/>
    <x v="1"/>
    <x v="0"/>
    <x v="0"/>
    <x v="0"/>
    <x v="0"/>
    <x v="4"/>
    <s v="2025-03-31"/>
    <x v="0"/>
    <n v="1000"/>
    <x v="0"/>
    <m/>
    <x v="0"/>
    <m/>
    <x v="135"/>
    <n v="100475767"/>
    <x v="0"/>
    <x v="0"/>
    <s v="Direção Financeira"/>
    <s v="ORI"/>
    <x v="0"/>
    <m/>
    <x v="0"/>
    <x v="0"/>
    <x v="0"/>
    <x v="0"/>
    <x v="0"/>
    <x v="0"/>
    <x v="0"/>
    <x v="0"/>
    <x v="0"/>
    <x v="0"/>
    <x v="0"/>
    <s v="Direção Financeira"/>
    <x v="0"/>
    <x v="0"/>
    <x v="0"/>
    <x v="0"/>
    <x v="0"/>
    <x v="0"/>
    <x v="0"/>
    <x v="0"/>
    <x v="0"/>
    <x v="0"/>
    <x v="0"/>
    <x v="0"/>
    <s v="Gratificação a favor de da Sra. Angela De Jesus Gomes Silva Miranda, pelo serviço extra prestado durante a Festival de Cinzas, conforme anexo."/>
  </r>
  <r>
    <x v="1"/>
    <n v="0"/>
    <n v="0"/>
    <n v="0"/>
    <n v="100000"/>
    <x v="3204"/>
    <x v="0"/>
    <x v="0"/>
    <x v="0"/>
    <s v="01.27.07.15"/>
    <x v="18"/>
    <x v="1"/>
    <x v="1"/>
    <s v="Requalificação Urbana e Habitação 2"/>
    <s v="01.27.07"/>
    <s v="Requalificação Urbana e Habitação 2"/>
    <s v="01.27.07"/>
    <x v="2"/>
    <x v="0"/>
    <x v="0"/>
    <x v="1"/>
    <x v="0"/>
    <x v="1"/>
    <x v="1"/>
    <x v="0"/>
    <x v="2"/>
    <s v="2025-04-11"/>
    <x v="1"/>
    <n v="100000"/>
    <x v="0"/>
    <m/>
    <x v="0"/>
    <m/>
    <x v="57"/>
    <n v="100478706"/>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de uma parte da fatura referente a serviços da construção de muros de contenção (53.33m3), no âmbito da construção de estrada de acesso, Pizarra- Manguinho no âmbito da requalificação urbana e ambiental,"/>
  </r>
  <r>
    <x v="0"/>
    <n v="0"/>
    <n v="0"/>
    <n v="0"/>
    <n v="6000"/>
    <x v="3205"/>
    <x v="0"/>
    <x v="0"/>
    <x v="0"/>
    <s v="03.16.11"/>
    <x v="25"/>
    <x v="0"/>
    <x v="0"/>
    <s v="Direcção de Obras"/>
    <s v="03.16.11"/>
    <s v="Direcção de Obras"/>
    <s v="03.16.11"/>
    <x v="0"/>
    <x v="0"/>
    <x v="0"/>
    <x v="0"/>
    <x v="0"/>
    <x v="0"/>
    <x v="0"/>
    <x v="0"/>
    <x v="3"/>
    <s v="2025-05-09"/>
    <x v="1"/>
    <n v="6000"/>
    <x v="0"/>
    <m/>
    <x v="0"/>
    <m/>
    <x v="185"/>
    <n v="100433332"/>
    <x v="0"/>
    <x v="0"/>
    <s v="Direcção de Obras"/>
    <s v="ORI"/>
    <x v="0"/>
    <m/>
    <x v="0"/>
    <x v="0"/>
    <x v="0"/>
    <x v="0"/>
    <x v="0"/>
    <x v="0"/>
    <x v="0"/>
    <x v="0"/>
    <x v="0"/>
    <x v="0"/>
    <x v="0"/>
    <s v="Direcção de Obras"/>
    <x v="0"/>
    <x v="0"/>
    <x v="0"/>
    <x v="0"/>
    <x v="0"/>
    <x v="0"/>
    <x v="0"/>
    <x v="0"/>
    <x v="0"/>
    <x v="0"/>
    <x v="0"/>
    <x v="0"/>
    <s v="Ajuda de custo a favor da Sr. ALBERTINO JÚLIO AURORA LOPES FERNANDES PINA, pela sua deslocação à cidade da Praia nos dia 06 e 07 de Maio de 2025, em missão de serviço, conforme anexo."/>
  </r>
  <r>
    <x v="0"/>
    <n v="0"/>
    <n v="0"/>
    <n v="0"/>
    <n v="15000"/>
    <x v="3206"/>
    <x v="0"/>
    <x v="0"/>
    <x v="0"/>
    <s v="03.16.15"/>
    <x v="0"/>
    <x v="0"/>
    <x v="0"/>
    <s v="Direção Financeira"/>
    <s v="03.16.15"/>
    <s v="Direção Financeira"/>
    <s v="03.16.15"/>
    <x v="40"/>
    <x v="0"/>
    <x v="0"/>
    <x v="1"/>
    <x v="0"/>
    <x v="0"/>
    <x v="0"/>
    <x v="0"/>
    <x v="3"/>
    <s v="2025-05-12"/>
    <x v="1"/>
    <n v="15000"/>
    <x v="0"/>
    <m/>
    <x v="0"/>
    <m/>
    <x v="151"/>
    <n v="100479919"/>
    <x v="0"/>
    <x v="0"/>
    <s v="Direção Financeira"/>
    <s v="ORI"/>
    <x v="0"/>
    <m/>
    <x v="0"/>
    <x v="0"/>
    <x v="0"/>
    <x v="0"/>
    <x v="0"/>
    <x v="0"/>
    <x v="0"/>
    <x v="0"/>
    <x v="0"/>
    <x v="0"/>
    <x v="0"/>
    <s v="Direção Financeira"/>
    <x v="0"/>
    <x v="0"/>
    <x v="0"/>
    <x v="0"/>
    <x v="0"/>
    <x v="0"/>
    <x v="0"/>
    <x v="0"/>
    <x v="0"/>
    <x v="0"/>
    <x v="0"/>
    <x v="0"/>
    <s v="Pagamento referente a aquisição de serviço de aluguer de espaço no âmbito da comemoração do dia 01 de maio, dia do trabalhador, conforme anexo."/>
  </r>
  <r>
    <x v="0"/>
    <n v="0"/>
    <n v="0"/>
    <n v="0"/>
    <n v="12000"/>
    <x v="3207"/>
    <x v="0"/>
    <x v="0"/>
    <x v="0"/>
    <s v="03.16.01"/>
    <x v="27"/>
    <x v="0"/>
    <x v="0"/>
    <s v="Assembleia Municipal"/>
    <s v="03.16.01"/>
    <s v="Assembleia Municipal"/>
    <s v="03.16.01"/>
    <x v="0"/>
    <x v="0"/>
    <x v="0"/>
    <x v="0"/>
    <x v="0"/>
    <x v="0"/>
    <x v="0"/>
    <x v="0"/>
    <x v="3"/>
    <s v="2025-05-22"/>
    <x v="1"/>
    <n v="12000"/>
    <x v="0"/>
    <m/>
    <x v="0"/>
    <m/>
    <x v="434"/>
    <n v="100476967"/>
    <x v="0"/>
    <x v="0"/>
    <s v="Assembleia Municipal"/>
    <s v="ORI"/>
    <x v="0"/>
    <s v="AM"/>
    <x v="0"/>
    <x v="0"/>
    <x v="0"/>
    <x v="0"/>
    <x v="0"/>
    <x v="0"/>
    <x v="0"/>
    <x v="0"/>
    <x v="0"/>
    <x v="0"/>
    <x v="0"/>
    <s v="Assembleia Municipal"/>
    <x v="0"/>
    <x v="0"/>
    <x v="0"/>
    <x v="0"/>
    <x v="0"/>
    <x v="0"/>
    <x v="0"/>
    <x v="0"/>
    <x v="0"/>
    <x v="0"/>
    <x v="0"/>
    <x v="0"/>
    <s v="Ajuda de custo a favor do Sr. Salvador Tavares Silveira, pela sua deslocação á Praia/Mindelo/Porto Novo no dia 15 até 16 de maio de 2025, em missão de serviço, conforme anexo. "/>
  </r>
  <r>
    <x v="1"/>
    <n v="0"/>
    <n v="0"/>
    <n v="0"/>
    <n v="500000"/>
    <x v="3208"/>
    <x v="0"/>
    <x v="0"/>
    <x v="0"/>
    <s v="01.27.07.09"/>
    <x v="7"/>
    <x v="1"/>
    <x v="1"/>
    <s v="Requalificação Urbana e Habitação 2"/>
    <s v="01.27.07"/>
    <s v="Requalificação Urbana e Habitação 2"/>
    <s v="01.27.07"/>
    <x v="2"/>
    <x v="0"/>
    <x v="0"/>
    <x v="1"/>
    <x v="0"/>
    <x v="1"/>
    <x v="1"/>
    <x v="0"/>
    <x v="3"/>
    <s v="2025-05-23"/>
    <x v="1"/>
    <n v="500000"/>
    <x v="0"/>
    <m/>
    <x v="0"/>
    <m/>
    <x v="435"/>
    <n v="100477250"/>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e Caiada Máquinas, referente a primeira tranche de pagamento de aquisição de Simi-reboque para os serviços de obras e saneamento, conforme anexo."/>
  </r>
  <r>
    <x v="0"/>
    <n v="0"/>
    <n v="0"/>
    <n v="0"/>
    <n v="262000"/>
    <x v="3209"/>
    <x v="0"/>
    <x v="0"/>
    <x v="0"/>
    <s v="03.16.15"/>
    <x v="0"/>
    <x v="0"/>
    <x v="0"/>
    <s v="Direção Financeira"/>
    <s v="03.16.15"/>
    <s v="Direção Financeira"/>
    <s v="03.16.15"/>
    <x v="50"/>
    <x v="0"/>
    <x v="0"/>
    <x v="1"/>
    <x v="0"/>
    <x v="0"/>
    <x v="0"/>
    <x v="0"/>
    <x v="3"/>
    <s v="2025-05-26"/>
    <x v="1"/>
    <n v="262000"/>
    <x v="0"/>
    <m/>
    <x v="0"/>
    <m/>
    <x v="110"/>
    <n v="100392191"/>
    <x v="0"/>
    <x v="0"/>
    <s v="Direção Financeira"/>
    <s v="ORI"/>
    <x v="0"/>
    <m/>
    <x v="0"/>
    <x v="0"/>
    <x v="0"/>
    <x v="0"/>
    <x v="0"/>
    <x v="0"/>
    <x v="0"/>
    <x v="0"/>
    <x v="0"/>
    <x v="0"/>
    <x v="0"/>
    <s v="Direção Financeira"/>
    <x v="0"/>
    <x v="0"/>
    <x v="0"/>
    <x v="0"/>
    <x v="0"/>
    <x v="0"/>
    <x v="0"/>
    <x v="0"/>
    <x v="0"/>
    <x v="0"/>
    <x v="0"/>
    <x v="0"/>
    <s v="Pagamento a favor de MULTIDATA, LDA, pela aquisição de4 computadores para os serviços da CMSM, conforme anexo."/>
  </r>
  <r>
    <x v="0"/>
    <n v="0"/>
    <n v="0"/>
    <n v="0"/>
    <n v="5000"/>
    <x v="3210"/>
    <x v="0"/>
    <x v="1"/>
    <x v="0"/>
    <s v="03.03.10"/>
    <x v="15"/>
    <x v="0"/>
    <x v="5"/>
    <s v="Receitas Da Câmara"/>
    <s v="03.03.10"/>
    <s v="Receitas Da Câmara"/>
    <s v="03.03.10"/>
    <x v="18"/>
    <x v="0"/>
    <x v="4"/>
    <x v="6"/>
    <x v="0"/>
    <x v="0"/>
    <x v="2"/>
    <x v="0"/>
    <x v="3"/>
    <s v="2025-05-21"/>
    <x v="1"/>
    <n v="5000"/>
    <x v="0"/>
    <m/>
    <x v="0"/>
    <m/>
    <x v="26"/>
    <n v="100474914"/>
    <x v="0"/>
    <x v="0"/>
    <s v="Receitas Da Câmara"/>
    <s v="EXT"/>
    <x v="0"/>
    <s v="RDC"/>
    <x v="0"/>
    <x v="0"/>
    <x v="0"/>
    <x v="0"/>
    <x v="0"/>
    <x v="0"/>
    <x v="0"/>
    <x v="0"/>
    <x v="0"/>
    <x v="0"/>
    <x v="0"/>
    <s v="Receitas Da Câmara"/>
    <x v="0"/>
    <x v="0"/>
    <x v="0"/>
    <x v="0"/>
    <x v="0"/>
    <x v="0"/>
    <x v="0"/>
    <x v="0"/>
    <x v="0"/>
    <x v="0"/>
    <x v="0"/>
    <x v="0"/>
    <s v="Reposição salario Amélia Almeida, conforme anexo."/>
  </r>
  <r>
    <x v="0"/>
    <n v="0"/>
    <n v="0"/>
    <n v="0"/>
    <n v="70000"/>
    <x v="3211"/>
    <x v="0"/>
    <x v="0"/>
    <x v="0"/>
    <s v="03.16.15"/>
    <x v="0"/>
    <x v="0"/>
    <x v="0"/>
    <s v="Direção Financeira"/>
    <s v="03.16.15"/>
    <s v="Direção Financeira"/>
    <s v="03.16.15"/>
    <x v="41"/>
    <x v="0"/>
    <x v="0"/>
    <x v="0"/>
    <x v="0"/>
    <x v="0"/>
    <x v="0"/>
    <x v="0"/>
    <x v="5"/>
    <s v="2025-06-09"/>
    <x v="1"/>
    <n v="70000"/>
    <x v="0"/>
    <m/>
    <x v="0"/>
    <m/>
    <x v="55"/>
    <n v="100477538"/>
    <x v="0"/>
    <x v="0"/>
    <s v="Direção Financeira"/>
    <s v="ORI"/>
    <x v="0"/>
    <m/>
    <x v="0"/>
    <x v="0"/>
    <x v="0"/>
    <x v="0"/>
    <x v="0"/>
    <x v="0"/>
    <x v="0"/>
    <x v="0"/>
    <x v="0"/>
    <x v="0"/>
    <x v="0"/>
    <s v="Direção Financeira"/>
    <x v="0"/>
    <x v="0"/>
    <x v="0"/>
    <x v="0"/>
    <x v="0"/>
    <x v="0"/>
    <x v="0"/>
    <x v="0"/>
    <x v="0"/>
    <x v="0"/>
    <x v="0"/>
    <x v="0"/>
    <s v="Pagamento a favor de Oficina Mecânica Andre, referente a aquisição de serviços de reparação das viaturas afetos aos serviços da CMSM, conforme anexo."/>
  </r>
  <r>
    <x v="1"/>
    <n v="0"/>
    <n v="0"/>
    <n v="0"/>
    <n v="140000"/>
    <x v="3212"/>
    <x v="0"/>
    <x v="0"/>
    <x v="0"/>
    <s v="01.27.07.15"/>
    <x v="18"/>
    <x v="1"/>
    <x v="1"/>
    <s v="Requalificação Urbana e Habitação 2"/>
    <s v="01.27.07"/>
    <s v="Requalificação Urbana e Habitação 2"/>
    <s v="01.27.07"/>
    <x v="2"/>
    <x v="0"/>
    <x v="0"/>
    <x v="1"/>
    <x v="0"/>
    <x v="1"/>
    <x v="1"/>
    <x v="0"/>
    <x v="5"/>
    <s v="2025-06-10"/>
    <x v="1"/>
    <n v="140000"/>
    <x v="0"/>
    <m/>
    <x v="0"/>
    <m/>
    <x v="55"/>
    <n v="100477538"/>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a favor de Oficina Mecânica Andre, para a aquisição de serviços de reparação de macaco e de mesa de lance de trás da maquina Pa carregadora e maquina Retroescavadora afeto as obras da CMSM, conforme anexo."/>
  </r>
  <r>
    <x v="0"/>
    <n v="0"/>
    <n v="0"/>
    <n v="0"/>
    <n v="7200"/>
    <x v="3213"/>
    <x v="0"/>
    <x v="0"/>
    <x v="0"/>
    <s v="03.16.02"/>
    <x v="12"/>
    <x v="0"/>
    <x v="0"/>
    <s v="Gabinete do Presidente"/>
    <s v="03.16.02"/>
    <s v="Gabinete do Presidente"/>
    <s v="03.16.02"/>
    <x v="0"/>
    <x v="0"/>
    <x v="0"/>
    <x v="0"/>
    <x v="0"/>
    <x v="0"/>
    <x v="0"/>
    <x v="0"/>
    <x v="5"/>
    <s v="2025-06-12"/>
    <x v="1"/>
    <n v="7200"/>
    <x v="0"/>
    <m/>
    <x v="0"/>
    <m/>
    <x v="45"/>
    <n v="100478720"/>
    <x v="0"/>
    <x v="0"/>
    <s v="Gabinete do Presidente"/>
    <s v="ORI"/>
    <x v="0"/>
    <m/>
    <x v="0"/>
    <x v="0"/>
    <x v="0"/>
    <x v="0"/>
    <x v="0"/>
    <x v="0"/>
    <x v="0"/>
    <x v="0"/>
    <x v="0"/>
    <x v="0"/>
    <x v="0"/>
    <s v="Gabinete do Presidente"/>
    <x v="0"/>
    <x v="0"/>
    <x v="0"/>
    <x v="0"/>
    <x v="0"/>
    <x v="0"/>
    <x v="0"/>
    <x v="0"/>
    <x v="0"/>
    <x v="0"/>
    <x v="0"/>
    <x v="0"/>
    <s v="Ajuda de custo a favor do SR. Moises Rosario Leal Gomes Landim pela sua deslocação á cidade de Praia nos dia 02, 05, 06 e 09 de junho, conforme anexo."/>
  </r>
  <r>
    <x v="1"/>
    <n v="0"/>
    <n v="0"/>
    <n v="0"/>
    <n v="87663"/>
    <x v="3214"/>
    <x v="0"/>
    <x v="0"/>
    <x v="0"/>
    <s v="01.27.02.15"/>
    <x v="36"/>
    <x v="1"/>
    <x v="1"/>
    <s v="Saneamento básico"/>
    <s v="01.27.02"/>
    <s v="Saneamento básico"/>
    <s v="01.27.02"/>
    <x v="5"/>
    <x v="0"/>
    <x v="0"/>
    <x v="1"/>
    <x v="0"/>
    <x v="1"/>
    <x v="1"/>
    <x v="0"/>
    <x v="6"/>
    <s v="2025-07-09"/>
    <x v="2"/>
    <n v="87663"/>
    <x v="0"/>
    <m/>
    <x v="0"/>
    <m/>
    <x v="108"/>
    <n v="100479452"/>
    <x v="0"/>
    <x v="0"/>
    <s v="Transferência de Residuos Aterro Santiago"/>
    <s v="ORI"/>
    <x v="0"/>
    <m/>
    <x v="0"/>
    <x v="0"/>
    <x v="0"/>
    <x v="0"/>
    <x v="0"/>
    <x v="0"/>
    <x v="0"/>
    <x v="0"/>
    <x v="0"/>
    <x v="0"/>
    <x v="0"/>
    <s v="Transferência de Residuos Aterro Santiago"/>
    <x v="0"/>
    <x v="0"/>
    <x v="0"/>
    <x v="0"/>
    <x v="1"/>
    <x v="0"/>
    <x v="0"/>
    <x v="0"/>
    <x v="0"/>
    <x v="0"/>
    <x v="0"/>
    <x v="0"/>
    <s v="Pagamento a favor de Newash Automovel, referente serviços de mudança de oleo motor da viatura da CMSM, conforme anexo. "/>
  </r>
  <r>
    <x v="1"/>
    <n v="0"/>
    <n v="0"/>
    <n v="0"/>
    <n v="22000"/>
    <x v="3215"/>
    <x v="0"/>
    <x v="0"/>
    <x v="0"/>
    <s v="01.25.02.23"/>
    <x v="13"/>
    <x v="2"/>
    <x v="2"/>
    <s v="desporto"/>
    <s v="01.25.02"/>
    <s v="desporto"/>
    <s v="01.25.02"/>
    <x v="2"/>
    <x v="0"/>
    <x v="0"/>
    <x v="1"/>
    <x v="0"/>
    <x v="1"/>
    <x v="1"/>
    <x v="0"/>
    <x v="5"/>
    <s v="2025-06-26"/>
    <x v="1"/>
    <n v="22000"/>
    <x v="0"/>
    <m/>
    <x v="0"/>
    <m/>
    <x v="26"/>
    <n v="10047491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Tesoureiro Municipal, referente prémios aos vencedores de jogos de carta e Oril e dama na festa são Pedro 2025, conforme anexo."/>
  </r>
  <r>
    <x v="0"/>
    <n v="0"/>
    <n v="0"/>
    <n v="0"/>
    <n v="24178"/>
    <x v="3216"/>
    <x v="0"/>
    <x v="0"/>
    <x v="0"/>
    <s v="03.16.02"/>
    <x v="12"/>
    <x v="0"/>
    <x v="0"/>
    <s v="Gabinete do Presidente"/>
    <s v="03.16.02"/>
    <s v="Gabinete do Presidente"/>
    <s v="03.16.02"/>
    <x v="0"/>
    <x v="0"/>
    <x v="0"/>
    <x v="0"/>
    <x v="0"/>
    <x v="0"/>
    <x v="0"/>
    <x v="0"/>
    <x v="6"/>
    <s v="2025-07-09"/>
    <x v="2"/>
    <n v="24178"/>
    <x v="0"/>
    <m/>
    <x v="0"/>
    <m/>
    <x v="97"/>
    <n v="100475805"/>
    <x v="0"/>
    <x v="0"/>
    <s v="Gabinete do Presidente"/>
    <s v="ORI"/>
    <x v="0"/>
    <m/>
    <x v="0"/>
    <x v="0"/>
    <x v="0"/>
    <x v="0"/>
    <x v="0"/>
    <x v="0"/>
    <x v="0"/>
    <x v="0"/>
    <x v="0"/>
    <x v="0"/>
    <x v="0"/>
    <s v="Gabinete do Presidente"/>
    <x v="0"/>
    <x v="0"/>
    <x v="0"/>
    <x v="0"/>
    <x v="0"/>
    <x v="0"/>
    <x v="0"/>
    <x v="0"/>
    <x v="0"/>
    <x v="0"/>
    <x v="0"/>
    <x v="0"/>
    <s v="Pagamento a favor de Multiviagens Tours, referente bilhete de passagem do Sr. Carlos Andrade no percurso Lisboa/Praia/Lisboa, conforme anexo."/>
  </r>
  <r>
    <x v="0"/>
    <n v="0"/>
    <n v="0"/>
    <n v="0"/>
    <n v="2000"/>
    <x v="3217"/>
    <x v="0"/>
    <x v="0"/>
    <x v="0"/>
    <s v="03.16.15"/>
    <x v="0"/>
    <x v="0"/>
    <x v="0"/>
    <s v="Direção Financeira"/>
    <s v="03.16.15"/>
    <s v="Direção Financeira"/>
    <s v="03.16.15"/>
    <x v="0"/>
    <x v="0"/>
    <x v="0"/>
    <x v="0"/>
    <x v="0"/>
    <x v="0"/>
    <x v="0"/>
    <x v="0"/>
    <x v="6"/>
    <s v="2025-07-16"/>
    <x v="2"/>
    <n v="2000"/>
    <x v="0"/>
    <m/>
    <x v="0"/>
    <m/>
    <x v="2"/>
    <n v="100476675"/>
    <x v="0"/>
    <x v="0"/>
    <s v="Direção Financeira"/>
    <s v="ORI"/>
    <x v="0"/>
    <m/>
    <x v="0"/>
    <x v="0"/>
    <x v="0"/>
    <x v="0"/>
    <x v="0"/>
    <x v="0"/>
    <x v="0"/>
    <x v="0"/>
    <x v="0"/>
    <x v="0"/>
    <x v="0"/>
    <s v="Direção Financeira"/>
    <x v="0"/>
    <x v="0"/>
    <x v="0"/>
    <x v="0"/>
    <x v="0"/>
    <x v="0"/>
    <x v="0"/>
    <x v="0"/>
    <x v="0"/>
    <x v="0"/>
    <x v="0"/>
    <x v="0"/>
    <s v="Ajuda de custo a favor do Sr. José Jorge Fernandes Tavares pela sua deslocação durante dois dias a cidade Assomada em missão de serviço, conforme anexo."/>
  </r>
  <r>
    <x v="0"/>
    <n v="0"/>
    <n v="0"/>
    <n v="0"/>
    <n v="2800"/>
    <x v="3218"/>
    <x v="0"/>
    <x v="0"/>
    <x v="0"/>
    <s v="03.16.15"/>
    <x v="0"/>
    <x v="0"/>
    <x v="0"/>
    <s v="Direção Financeira"/>
    <s v="03.16.15"/>
    <s v="Direção Financeira"/>
    <s v="03.16.15"/>
    <x v="0"/>
    <x v="0"/>
    <x v="0"/>
    <x v="0"/>
    <x v="0"/>
    <x v="0"/>
    <x v="0"/>
    <x v="0"/>
    <x v="6"/>
    <s v="2025-07-18"/>
    <x v="2"/>
    <n v="2800"/>
    <x v="0"/>
    <m/>
    <x v="0"/>
    <m/>
    <x v="154"/>
    <n v="100476250"/>
    <x v="0"/>
    <x v="0"/>
    <s v="Direção Financeira"/>
    <s v="ORI"/>
    <x v="0"/>
    <m/>
    <x v="0"/>
    <x v="0"/>
    <x v="0"/>
    <x v="0"/>
    <x v="0"/>
    <x v="0"/>
    <x v="0"/>
    <x v="0"/>
    <x v="0"/>
    <x v="0"/>
    <x v="0"/>
    <s v="Direção Financeira"/>
    <x v="0"/>
    <x v="0"/>
    <x v="0"/>
    <x v="0"/>
    <x v="0"/>
    <x v="0"/>
    <x v="0"/>
    <x v="0"/>
    <x v="0"/>
    <x v="0"/>
    <x v="0"/>
    <x v="0"/>
    <s v="Ajuda de custo a favor do Sr. Manuel Naturino Da Rosa Martins pela duas deslocação a cidade da Praia em missão de serviço, conforme anexo."/>
  </r>
  <r>
    <x v="1"/>
    <n v="0"/>
    <n v="0"/>
    <n v="0"/>
    <n v="302083"/>
    <x v="3219"/>
    <x v="0"/>
    <x v="0"/>
    <x v="0"/>
    <s v="01.27.07.12"/>
    <x v="66"/>
    <x v="1"/>
    <x v="1"/>
    <s v="Requalificação Urbana e Habitação 2"/>
    <s v="01.27.07"/>
    <s v="Requalificação Urbana e Habitação 2"/>
    <s v="01.27.07"/>
    <x v="2"/>
    <x v="0"/>
    <x v="0"/>
    <x v="1"/>
    <x v="0"/>
    <x v="1"/>
    <x v="1"/>
    <x v="0"/>
    <x v="6"/>
    <s v="2025-07-23"/>
    <x v="2"/>
    <n v="302083"/>
    <x v="0"/>
    <m/>
    <x v="0"/>
    <m/>
    <x v="70"/>
    <n v="100479507"/>
    <x v="0"/>
    <x v="0"/>
    <s v="Construção e reabilitação dos patrimônios religiosos"/>
    <s v="ORI"/>
    <x v="0"/>
    <s v="CPR"/>
    <x v="0"/>
    <x v="0"/>
    <x v="0"/>
    <x v="0"/>
    <x v="0"/>
    <x v="0"/>
    <x v="0"/>
    <x v="0"/>
    <x v="0"/>
    <x v="0"/>
    <x v="0"/>
    <s v="Construção e reabilitação dos patrimônios religiosos"/>
    <x v="0"/>
    <x v="0"/>
    <x v="0"/>
    <x v="0"/>
    <x v="1"/>
    <x v="0"/>
    <x v="0"/>
    <x v="0"/>
    <x v="0"/>
    <x v="0"/>
    <x v="0"/>
    <x v="0"/>
    <s v="Pag referente a serviço de pintura da Igreja da Ribeira de São Miguel, conforme proposta em anexo."/>
  </r>
  <r>
    <x v="0"/>
    <n v="0"/>
    <n v="0"/>
    <n v="0"/>
    <n v="4000"/>
    <x v="3220"/>
    <x v="0"/>
    <x v="0"/>
    <x v="0"/>
    <s v="03.16.15"/>
    <x v="0"/>
    <x v="0"/>
    <x v="0"/>
    <s v="Direção Financeira"/>
    <s v="03.16.15"/>
    <s v="Direção Financeira"/>
    <s v="03.16.15"/>
    <x v="0"/>
    <x v="0"/>
    <x v="0"/>
    <x v="0"/>
    <x v="0"/>
    <x v="0"/>
    <x v="0"/>
    <x v="0"/>
    <x v="6"/>
    <s v="2025-07-25"/>
    <x v="2"/>
    <n v="4000"/>
    <x v="0"/>
    <m/>
    <x v="0"/>
    <m/>
    <x v="204"/>
    <n v="100476248"/>
    <x v="0"/>
    <x v="0"/>
    <s v="Direção Financeira"/>
    <s v="ORI"/>
    <x v="0"/>
    <m/>
    <x v="0"/>
    <x v="0"/>
    <x v="0"/>
    <x v="0"/>
    <x v="0"/>
    <x v="0"/>
    <x v="0"/>
    <x v="0"/>
    <x v="0"/>
    <x v="0"/>
    <x v="0"/>
    <s v="Direção Financeira"/>
    <x v="0"/>
    <x v="0"/>
    <x v="0"/>
    <x v="0"/>
    <x v="0"/>
    <x v="0"/>
    <x v="0"/>
    <x v="0"/>
    <x v="0"/>
    <x v="0"/>
    <x v="0"/>
    <x v="0"/>
    <s v="Ajuda de custo a favor do Sr. Nedil Antonio Fernandes Vaz pela sua deslocação para Cidade de Praia nos dias 22, 23  de Abril de 2025 em missão de serviço, conforme anexo.  "/>
  </r>
  <r>
    <x v="0"/>
    <n v="0"/>
    <n v="0"/>
    <n v="0"/>
    <n v="4500"/>
    <x v="3221"/>
    <x v="0"/>
    <x v="1"/>
    <x v="0"/>
    <s v="80.02.01"/>
    <x v="28"/>
    <x v="4"/>
    <x v="4"/>
    <s v="Retenções Iur"/>
    <s v="80.02.01"/>
    <s v="Retenções Iur"/>
    <s v="80.02.01"/>
    <x v="52"/>
    <x v="0"/>
    <x v="6"/>
    <x v="1"/>
    <x v="1"/>
    <x v="2"/>
    <x v="2"/>
    <x v="0"/>
    <x v="3"/>
    <s v="2025-05-14"/>
    <x v="1"/>
    <n v="4500"/>
    <x v="0"/>
    <m/>
    <x v="0"/>
    <m/>
    <x v="9"/>
    <n v="100474696"/>
    <x v="0"/>
    <x v="0"/>
    <s v="Retenções Iur"/>
    <s v="ORI"/>
    <x v="0"/>
    <s v="RIUR"/>
    <x v="0"/>
    <x v="0"/>
    <x v="0"/>
    <x v="0"/>
    <x v="0"/>
    <x v="0"/>
    <x v="0"/>
    <x v="0"/>
    <x v="0"/>
    <x v="0"/>
    <x v="0"/>
    <s v="Retenções Iur"/>
    <x v="0"/>
    <x v="0"/>
    <x v="0"/>
    <x v="0"/>
    <x v="2"/>
    <x v="0"/>
    <x v="0"/>
    <x v="0"/>
    <x v="0"/>
    <x v="1"/>
    <x v="0"/>
    <x v="0"/>
    <s v="RETENCAO OT"/>
  </r>
  <r>
    <x v="0"/>
    <n v="0"/>
    <n v="0"/>
    <n v="0"/>
    <n v="40250"/>
    <x v="3222"/>
    <x v="0"/>
    <x v="0"/>
    <x v="0"/>
    <s v="01.25.04.22"/>
    <x v="9"/>
    <x v="2"/>
    <x v="2"/>
    <s v="Cultura"/>
    <s v="01.25.04"/>
    <s v="Cultura"/>
    <s v="01.25.04"/>
    <x v="4"/>
    <x v="0"/>
    <x v="2"/>
    <x v="3"/>
    <x v="0"/>
    <x v="1"/>
    <x v="0"/>
    <x v="0"/>
    <x v="6"/>
    <s v="2025-07-30"/>
    <x v="2"/>
    <n v="40250"/>
    <x v="0"/>
    <m/>
    <x v="0"/>
    <m/>
    <x v="236"/>
    <n v="100477788"/>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confeção de lonas para atividades dada semana de juventude, conforme proposta em anexo."/>
  </r>
  <r>
    <x v="1"/>
    <n v="0"/>
    <n v="0"/>
    <n v="0"/>
    <n v="536992"/>
    <x v="3223"/>
    <x v="0"/>
    <x v="0"/>
    <x v="0"/>
    <s v="01.28.04.03"/>
    <x v="50"/>
    <x v="3"/>
    <x v="3"/>
    <s v="Gestão de Recursos Hidricos"/>
    <s v="01.28.04"/>
    <s v="Gestão de Recursos Hidricos"/>
    <s v="01.28.04"/>
    <x v="5"/>
    <x v="0"/>
    <x v="0"/>
    <x v="1"/>
    <x v="0"/>
    <x v="1"/>
    <x v="1"/>
    <x v="0"/>
    <x v="6"/>
    <s v="2025-07-08"/>
    <x v="2"/>
    <n v="536992"/>
    <x v="0"/>
    <m/>
    <x v="0"/>
    <m/>
    <x v="436"/>
    <n v="100392853"/>
    <x v="0"/>
    <x v="0"/>
    <s v="Construção de rede de adução e distribuição de água, reservatórios e implem projetos hidroagricula"/>
    <s v="ORI"/>
    <x v="0"/>
    <s v="PH"/>
    <x v="0"/>
    <x v="0"/>
    <x v="0"/>
    <x v="0"/>
    <x v="0"/>
    <x v="0"/>
    <x v="0"/>
    <x v="0"/>
    <x v="0"/>
    <x v="0"/>
    <x v="0"/>
    <s v="Construção de rede de adução e distribuição de água, reservatórios e implem projetos hidroagricula"/>
    <x v="0"/>
    <x v="0"/>
    <x v="0"/>
    <x v="0"/>
    <x v="1"/>
    <x v="0"/>
    <x v="0"/>
    <x v="1"/>
    <x v="0"/>
    <x v="0"/>
    <x v="0"/>
    <x v="0"/>
    <s v="Pagamento a favor de AGRO PRODUTOS, referente a a aquisição de matérias para instalação do rega gota-a-gota, na ribeira de Flamengos, conforme anexo."/>
  </r>
  <r>
    <x v="0"/>
    <n v="0"/>
    <n v="0"/>
    <n v="0"/>
    <n v="2850"/>
    <x v="3224"/>
    <x v="0"/>
    <x v="0"/>
    <x v="0"/>
    <s v="03.16.15"/>
    <x v="0"/>
    <x v="0"/>
    <x v="0"/>
    <s v="Direção Financeira"/>
    <s v="03.16.15"/>
    <s v="Direção Financeira"/>
    <s v="03.16.15"/>
    <x v="1"/>
    <x v="0"/>
    <x v="0"/>
    <x v="0"/>
    <x v="0"/>
    <x v="0"/>
    <x v="0"/>
    <x v="0"/>
    <x v="6"/>
    <s v="2025-07-31"/>
    <x v="2"/>
    <n v="2850"/>
    <x v="0"/>
    <m/>
    <x v="0"/>
    <m/>
    <x v="9"/>
    <n v="100474696"/>
    <x v="0"/>
    <x v="1"/>
    <s v="Direção Financeira"/>
    <s v="ORI"/>
    <x v="0"/>
    <m/>
    <x v="0"/>
    <x v="0"/>
    <x v="0"/>
    <x v="0"/>
    <x v="0"/>
    <x v="0"/>
    <x v="0"/>
    <x v="0"/>
    <x v="0"/>
    <x v="0"/>
    <x v="0"/>
    <s v="Direção Financeira"/>
    <x v="0"/>
    <x v="0"/>
    <x v="0"/>
    <x v="0"/>
    <x v="0"/>
    <x v="0"/>
    <x v="0"/>
    <x v="0"/>
    <x v="0"/>
    <x v="0"/>
    <x v="1"/>
    <x v="0"/>
    <s v="Pagamento favor de Jose Anildo Furtado, correspondentes aos trabalhos na Escola das Artes referente a junho de 2025, conforme anexo. "/>
  </r>
  <r>
    <x v="0"/>
    <n v="0"/>
    <n v="0"/>
    <n v="0"/>
    <n v="16150"/>
    <x v="3224"/>
    <x v="0"/>
    <x v="0"/>
    <x v="0"/>
    <s v="03.16.15"/>
    <x v="0"/>
    <x v="0"/>
    <x v="0"/>
    <s v="Direção Financeira"/>
    <s v="03.16.15"/>
    <s v="Direção Financeira"/>
    <s v="03.16.15"/>
    <x v="1"/>
    <x v="0"/>
    <x v="0"/>
    <x v="0"/>
    <x v="0"/>
    <x v="0"/>
    <x v="0"/>
    <x v="0"/>
    <x v="6"/>
    <s v="2025-07-31"/>
    <x v="2"/>
    <n v="16150"/>
    <x v="0"/>
    <m/>
    <x v="0"/>
    <m/>
    <x v="182"/>
    <n v="100475659"/>
    <x v="0"/>
    <x v="0"/>
    <s v="Direção Financeira"/>
    <s v="ORI"/>
    <x v="0"/>
    <m/>
    <x v="0"/>
    <x v="0"/>
    <x v="0"/>
    <x v="0"/>
    <x v="0"/>
    <x v="0"/>
    <x v="0"/>
    <x v="0"/>
    <x v="0"/>
    <x v="0"/>
    <x v="0"/>
    <s v="Direção Financeira"/>
    <x v="0"/>
    <x v="0"/>
    <x v="0"/>
    <x v="0"/>
    <x v="0"/>
    <x v="0"/>
    <x v="0"/>
    <x v="0"/>
    <x v="0"/>
    <x v="0"/>
    <x v="0"/>
    <x v="0"/>
    <s v="Pagamento favor de Jose Anildo Furtado, correspondentes aos trabalhos na Escola das Artes referente a junho de 2025, conforme anexo. "/>
  </r>
  <r>
    <x v="1"/>
    <n v="0"/>
    <n v="0"/>
    <n v="0"/>
    <n v="600"/>
    <x v="3225"/>
    <x v="0"/>
    <x v="0"/>
    <x v="0"/>
    <s v="01.25.02.23"/>
    <x v="13"/>
    <x v="2"/>
    <x v="2"/>
    <s v="desporto"/>
    <s v="01.25.02"/>
    <s v="desporto"/>
    <s v="01.25.02"/>
    <x v="2"/>
    <x v="0"/>
    <x v="0"/>
    <x v="1"/>
    <x v="0"/>
    <x v="1"/>
    <x v="1"/>
    <x v="0"/>
    <x v="7"/>
    <s v="2025-08-07"/>
    <x v="2"/>
    <n v="600"/>
    <x v="0"/>
    <m/>
    <x v="0"/>
    <m/>
    <x v="9"/>
    <n v="100474696"/>
    <x v="0"/>
    <x v="1"/>
    <s v="Atividades desportivas e promoção do desporto no Concelho"/>
    <s v="ORI"/>
    <x v="0"/>
    <m/>
    <x v="0"/>
    <x v="0"/>
    <x v="0"/>
    <x v="0"/>
    <x v="0"/>
    <x v="0"/>
    <x v="0"/>
    <x v="0"/>
    <x v="0"/>
    <x v="0"/>
    <x v="0"/>
    <s v="Atividades desportivas e promoção do desporto no Concelho"/>
    <x v="0"/>
    <x v="0"/>
    <x v="0"/>
    <x v="0"/>
    <x v="1"/>
    <x v="0"/>
    <x v="0"/>
    <x v="0"/>
    <x v="0"/>
    <x v="0"/>
    <x v="1"/>
    <x v="0"/>
    <s v="Pagamento referente a deslocação feita com o grupo de caraté, conforme proposta em anexo."/>
  </r>
  <r>
    <x v="1"/>
    <n v="0"/>
    <n v="0"/>
    <n v="0"/>
    <n v="3400"/>
    <x v="3225"/>
    <x v="0"/>
    <x v="0"/>
    <x v="0"/>
    <s v="01.25.02.23"/>
    <x v="13"/>
    <x v="2"/>
    <x v="2"/>
    <s v="desporto"/>
    <s v="01.25.02"/>
    <s v="desporto"/>
    <s v="01.25.02"/>
    <x v="2"/>
    <x v="0"/>
    <x v="0"/>
    <x v="1"/>
    <x v="0"/>
    <x v="1"/>
    <x v="1"/>
    <x v="0"/>
    <x v="7"/>
    <s v="2025-08-07"/>
    <x v="2"/>
    <n v="3400"/>
    <x v="0"/>
    <m/>
    <x v="0"/>
    <m/>
    <x v="437"/>
    <n v="10047996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 deslocação feita com o grupo de caraté, conforme proposta em anexo."/>
  </r>
  <r>
    <x v="0"/>
    <n v="0"/>
    <n v="0"/>
    <n v="0"/>
    <n v="170000"/>
    <x v="3226"/>
    <x v="0"/>
    <x v="0"/>
    <x v="0"/>
    <s v="01.25.04.22"/>
    <x v="9"/>
    <x v="2"/>
    <x v="2"/>
    <s v="Cultura"/>
    <s v="01.25.04"/>
    <s v="Cultura"/>
    <s v="01.25.04"/>
    <x v="4"/>
    <x v="0"/>
    <x v="2"/>
    <x v="3"/>
    <x v="0"/>
    <x v="1"/>
    <x v="0"/>
    <x v="0"/>
    <x v="7"/>
    <s v="2025-08-08"/>
    <x v="2"/>
    <n v="170000"/>
    <x v="0"/>
    <m/>
    <x v="0"/>
    <m/>
    <x v="438"/>
    <n v="100479975"/>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tuação do artista Alírio Fortes, no festival da Música de Calheta 2025, conforme anexo.  "/>
  </r>
  <r>
    <x v="0"/>
    <n v="0"/>
    <n v="0"/>
    <n v="0"/>
    <n v="12590581"/>
    <x v="3227"/>
    <x v="0"/>
    <x v="1"/>
    <x v="0"/>
    <s v="03.03.10"/>
    <x v="15"/>
    <x v="0"/>
    <x v="5"/>
    <s v="Receitas Da Câmara"/>
    <s v="03.03.10"/>
    <s v="Receitas Da Câmara"/>
    <s v="03.03.10"/>
    <x v="72"/>
    <x v="0"/>
    <x v="5"/>
    <x v="13"/>
    <x v="0"/>
    <x v="0"/>
    <x v="2"/>
    <x v="0"/>
    <x v="7"/>
    <s v="2025-08-27"/>
    <x v="2"/>
    <n v="12590581"/>
    <x v="0"/>
    <m/>
    <x v="0"/>
    <m/>
    <x v="26"/>
    <n v="100474914"/>
    <x v="0"/>
    <x v="0"/>
    <s v="Receitas Da Câmara"/>
    <s v="EXT"/>
    <x v="0"/>
    <s v="RDC"/>
    <x v="0"/>
    <x v="0"/>
    <x v="0"/>
    <x v="0"/>
    <x v="0"/>
    <x v="0"/>
    <x v="0"/>
    <x v="0"/>
    <x v="0"/>
    <x v="0"/>
    <x v="0"/>
    <s v="Receitas Da Câmara"/>
    <x v="0"/>
    <x v="0"/>
    <x v="0"/>
    <x v="0"/>
    <x v="0"/>
    <x v="0"/>
    <x v="0"/>
    <x v="0"/>
    <x v="0"/>
    <x v="0"/>
    <x v="0"/>
    <x v="0"/>
    <s v="Transferência de FFM, agosto 2025, conforme anexo."/>
  </r>
  <r>
    <x v="0"/>
    <n v="0"/>
    <n v="0"/>
    <n v="0"/>
    <n v="6000"/>
    <x v="3228"/>
    <x v="0"/>
    <x v="0"/>
    <x v="0"/>
    <s v="01.25.03.12"/>
    <x v="52"/>
    <x v="2"/>
    <x v="2"/>
    <s v="Emprego e Formação profissional"/>
    <s v="01.25.03"/>
    <s v="Emprego e Formação profissional"/>
    <s v="01.25.03"/>
    <x v="4"/>
    <x v="0"/>
    <x v="2"/>
    <x v="3"/>
    <x v="0"/>
    <x v="1"/>
    <x v="0"/>
    <x v="0"/>
    <x v="8"/>
    <s v="2025-09-18"/>
    <x v="2"/>
    <n v="6000"/>
    <x v="0"/>
    <m/>
    <x v="0"/>
    <m/>
    <x v="303"/>
    <n v="100479938"/>
    <x v="0"/>
    <x v="0"/>
    <s v="Estágios Profissionais e Promoção de Emprego"/>
    <s v="ORI"/>
    <x v="0"/>
    <m/>
    <x v="0"/>
    <x v="0"/>
    <x v="0"/>
    <x v="0"/>
    <x v="0"/>
    <x v="0"/>
    <x v="0"/>
    <x v="0"/>
    <x v="0"/>
    <x v="0"/>
    <x v="0"/>
    <s v="Estágios Profissionais e Promoção de Emprego"/>
    <x v="0"/>
    <x v="0"/>
    <x v="0"/>
    <x v="0"/>
    <x v="1"/>
    <x v="0"/>
    <x v="0"/>
    <x v="0"/>
    <x v="0"/>
    <x v="0"/>
    <x v="0"/>
    <x v="0"/>
    <s v="Pagamento a favor da Sra. Celeine Maria Correia Varela,  referente apoio transporte (estagio profissional, conforme nexo."/>
  </r>
  <r>
    <x v="0"/>
    <n v="0"/>
    <n v="0"/>
    <n v="0"/>
    <n v="10834"/>
    <x v="3229"/>
    <x v="0"/>
    <x v="0"/>
    <x v="0"/>
    <s v="03.16.32"/>
    <x v="48"/>
    <x v="0"/>
    <x v="0"/>
    <s v="Gabinete de Comunicação e Imagem"/>
    <s v="03.16.32"/>
    <s v="Gabinete de Comunicação e Imagem"/>
    <s v="03.16.32"/>
    <x v="42"/>
    <x v="0"/>
    <x v="0"/>
    <x v="1"/>
    <x v="1"/>
    <x v="0"/>
    <x v="0"/>
    <x v="0"/>
    <x v="8"/>
    <s v="2025-09-24"/>
    <x v="2"/>
    <n v="10834"/>
    <x v="0"/>
    <m/>
    <x v="0"/>
    <m/>
    <x v="9"/>
    <n v="100474696"/>
    <x v="0"/>
    <x v="1"/>
    <s v="Gabinete de Comunicação e Imagem"/>
    <s v="ORI"/>
    <x v="0"/>
    <s v="GCI"/>
    <x v="0"/>
    <x v="0"/>
    <x v="0"/>
    <x v="0"/>
    <x v="0"/>
    <x v="0"/>
    <x v="0"/>
    <x v="0"/>
    <x v="0"/>
    <x v="0"/>
    <x v="0"/>
    <s v="Gabinete de Comunicação e Imagem"/>
    <x v="0"/>
    <x v="0"/>
    <x v="0"/>
    <x v="0"/>
    <x v="0"/>
    <x v="0"/>
    <x v="0"/>
    <x v="0"/>
    <x v="0"/>
    <x v="0"/>
    <x v="1"/>
    <x v="0"/>
    <s v="Pagamento de salário referente a 09-2025"/>
  </r>
  <r>
    <x v="0"/>
    <n v="0"/>
    <n v="0"/>
    <n v="0"/>
    <n v="8213"/>
    <x v="3229"/>
    <x v="0"/>
    <x v="0"/>
    <x v="0"/>
    <s v="03.16.32"/>
    <x v="48"/>
    <x v="0"/>
    <x v="0"/>
    <s v="Gabinete de Comunicação e Imagem"/>
    <s v="03.16.32"/>
    <s v="Gabinete de Comunicação e Imagem"/>
    <s v="03.16.32"/>
    <x v="42"/>
    <x v="0"/>
    <x v="0"/>
    <x v="1"/>
    <x v="1"/>
    <x v="0"/>
    <x v="0"/>
    <x v="0"/>
    <x v="8"/>
    <s v="2025-09-24"/>
    <x v="2"/>
    <n v="8213"/>
    <x v="0"/>
    <m/>
    <x v="0"/>
    <m/>
    <x v="89"/>
    <n v="100474706"/>
    <x v="0"/>
    <x v="5"/>
    <s v="Gabinete de Comunicação e Imagem"/>
    <s v="ORI"/>
    <x v="0"/>
    <s v="GCI"/>
    <x v="0"/>
    <x v="0"/>
    <x v="0"/>
    <x v="0"/>
    <x v="0"/>
    <x v="0"/>
    <x v="0"/>
    <x v="0"/>
    <x v="0"/>
    <x v="0"/>
    <x v="0"/>
    <s v="Gabinete de Comunicação e Imagem"/>
    <x v="0"/>
    <x v="0"/>
    <x v="0"/>
    <x v="0"/>
    <x v="0"/>
    <x v="0"/>
    <x v="0"/>
    <x v="0"/>
    <x v="0"/>
    <x v="0"/>
    <x v="5"/>
    <x v="0"/>
    <s v="Pagamento de salário referente a 09-2025"/>
  </r>
  <r>
    <x v="0"/>
    <n v="0"/>
    <n v="0"/>
    <n v="0"/>
    <n v="83615"/>
    <x v="3229"/>
    <x v="0"/>
    <x v="0"/>
    <x v="0"/>
    <s v="03.16.32"/>
    <x v="48"/>
    <x v="0"/>
    <x v="0"/>
    <s v="Gabinete de Comunicação e Imagem"/>
    <s v="03.16.32"/>
    <s v="Gabinete de Comunicação e Imagem"/>
    <s v="03.16.32"/>
    <x v="42"/>
    <x v="0"/>
    <x v="0"/>
    <x v="1"/>
    <x v="1"/>
    <x v="0"/>
    <x v="0"/>
    <x v="0"/>
    <x v="8"/>
    <s v="2025-09-24"/>
    <x v="2"/>
    <n v="83615"/>
    <x v="0"/>
    <m/>
    <x v="0"/>
    <m/>
    <x v="26"/>
    <n v="100474914"/>
    <x v="0"/>
    <x v="0"/>
    <s v="Gabinete de Comunicação e Imagem"/>
    <s v="ORI"/>
    <x v="0"/>
    <s v="GCI"/>
    <x v="0"/>
    <x v="0"/>
    <x v="0"/>
    <x v="0"/>
    <x v="0"/>
    <x v="0"/>
    <x v="0"/>
    <x v="0"/>
    <x v="0"/>
    <x v="0"/>
    <x v="0"/>
    <s v="Gabinete de Comunicação e Imagem"/>
    <x v="0"/>
    <x v="0"/>
    <x v="0"/>
    <x v="0"/>
    <x v="0"/>
    <x v="0"/>
    <x v="0"/>
    <x v="0"/>
    <x v="0"/>
    <x v="0"/>
    <x v="0"/>
    <x v="0"/>
    <s v="Pagamento de salário referente a 09-2025"/>
  </r>
  <r>
    <x v="0"/>
    <n v="0"/>
    <n v="0"/>
    <n v="0"/>
    <n v="15204"/>
    <x v="3230"/>
    <x v="0"/>
    <x v="1"/>
    <x v="0"/>
    <s v="03.03.10"/>
    <x v="15"/>
    <x v="0"/>
    <x v="5"/>
    <s v="Receitas Da Câmara"/>
    <s v="03.03.10"/>
    <s v="Receitas Da Câmara"/>
    <s v="03.03.10"/>
    <x v="64"/>
    <x v="0"/>
    <x v="4"/>
    <x v="9"/>
    <x v="0"/>
    <x v="0"/>
    <x v="2"/>
    <x v="0"/>
    <x v="8"/>
    <s v="2025-09-30"/>
    <x v="2"/>
    <n v="15204"/>
    <x v="0"/>
    <m/>
    <x v="0"/>
    <m/>
    <x v="26"/>
    <n v="100474914"/>
    <x v="0"/>
    <x v="0"/>
    <s v="Receitas Da Câmara"/>
    <s v="EXT"/>
    <x v="0"/>
    <s v="RDC"/>
    <x v="0"/>
    <x v="0"/>
    <x v="0"/>
    <x v="0"/>
    <x v="0"/>
    <x v="0"/>
    <x v="0"/>
    <x v="0"/>
    <x v="0"/>
    <x v="0"/>
    <x v="0"/>
    <s v="Receitas Da Câmara"/>
    <x v="0"/>
    <x v="0"/>
    <x v="0"/>
    <x v="0"/>
    <x v="0"/>
    <x v="0"/>
    <x v="0"/>
    <x v="0"/>
    <x v="0"/>
    <x v="0"/>
    <x v="0"/>
    <x v="0"/>
    <s v="Juros devedores D/O conta 064247369, conforme anexo."/>
  </r>
  <r>
    <x v="0"/>
    <n v="0"/>
    <n v="0"/>
    <n v="0"/>
    <n v="6000"/>
    <x v="3231"/>
    <x v="0"/>
    <x v="0"/>
    <x v="0"/>
    <s v="03.16.15"/>
    <x v="0"/>
    <x v="0"/>
    <x v="0"/>
    <s v="Direção Financeira"/>
    <s v="03.16.15"/>
    <s v="Direção Financeira"/>
    <s v="03.16.15"/>
    <x v="0"/>
    <x v="0"/>
    <x v="0"/>
    <x v="0"/>
    <x v="0"/>
    <x v="0"/>
    <x v="0"/>
    <x v="0"/>
    <x v="9"/>
    <s v="2025-10-24"/>
    <x v="3"/>
    <n v="6000"/>
    <x v="0"/>
    <m/>
    <x v="0"/>
    <m/>
    <x v="52"/>
    <n v="100479622"/>
    <x v="0"/>
    <x v="0"/>
    <s v="Direção Financeira"/>
    <s v="ORI"/>
    <x v="0"/>
    <m/>
    <x v="0"/>
    <x v="0"/>
    <x v="0"/>
    <x v="0"/>
    <x v="0"/>
    <x v="0"/>
    <x v="0"/>
    <x v="0"/>
    <x v="0"/>
    <x v="0"/>
    <x v="0"/>
    <s v="Direção Financeira"/>
    <x v="0"/>
    <x v="0"/>
    <x v="0"/>
    <x v="0"/>
    <x v="0"/>
    <x v="0"/>
    <x v="0"/>
    <x v="0"/>
    <x v="0"/>
    <x v="0"/>
    <x v="0"/>
    <x v="0"/>
    <s v="Ajuda de custo a favor do senhora Monica Moreno pela sua deslocação à Praia nos dias 15 a 17 de outubro de 2025, afim de participar no Congresso Internacional de Quadros Cabo-Verdianos, conforme anexo."/>
  </r>
  <r>
    <x v="0"/>
    <n v="0"/>
    <n v="0"/>
    <n v="0"/>
    <n v="18500"/>
    <x v="3232"/>
    <x v="0"/>
    <x v="0"/>
    <x v="0"/>
    <s v="03.16.15"/>
    <x v="0"/>
    <x v="0"/>
    <x v="0"/>
    <s v="Direção Financeira"/>
    <s v="03.16.15"/>
    <s v="Direção Financeira"/>
    <s v="03.16.15"/>
    <x v="39"/>
    <x v="0"/>
    <x v="0"/>
    <x v="0"/>
    <x v="0"/>
    <x v="0"/>
    <x v="0"/>
    <x v="0"/>
    <x v="9"/>
    <s v="2025-10-28"/>
    <x v="3"/>
    <n v="18500"/>
    <x v="0"/>
    <m/>
    <x v="0"/>
    <m/>
    <x v="439"/>
    <n v="100479554"/>
    <x v="0"/>
    <x v="0"/>
    <s v="Direção Financeira"/>
    <s v="ORI"/>
    <x v="0"/>
    <m/>
    <x v="0"/>
    <x v="0"/>
    <x v="0"/>
    <x v="0"/>
    <x v="0"/>
    <x v="0"/>
    <x v="0"/>
    <x v="0"/>
    <x v="0"/>
    <x v="0"/>
    <x v="0"/>
    <s v="Direção Financeira"/>
    <x v="0"/>
    <x v="0"/>
    <x v="0"/>
    <x v="0"/>
    <x v="0"/>
    <x v="0"/>
    <x v="0"/>
    <x v="0"/>
    <x v="0"/>
    <x v="0"/>
    <x v="0"/>
    <x v="0"/>
    <s v="Pagamento a favor de Reboque Gemios, pelo transporte de viatura ST-AC-  da CMSM, conforme anexo."/>
  </r>
  <r>
    <x v="0"/>
    <n v="0"/>
    <n v="0"/>
    <n v="0"/>
    <n v="67574"/>
    <x v="3233"/>
    <x v="0"/>
    <x v="0"/>
    <x v="0"/>
    <s v="03.16.15"/>
    <x v="0"/>
    <x v="0"/>
    <x v="0"/>
    <s v="Direção Financeira"/>
    <s v="03.16.15"/>
    <s v="Direção Financeira"/>
    <s v="03.16.15"/>
    <x v="41"/>
    <x v="0"/>
    <x v="0"/>
    <x v="0"/>
    <x v="0"/>
    <x v="0"/>
    <x v="0"/>
    <x v="0"/>
    <x v="10"/>
    <s v="2025-11-12"/>
    <x v="3"/>
    <n v="67574"/>
    <x v="0"/>
    <m/>
    <x v="0"/>
    <m/>
    <x v="440"/>
    <n v="100444851"/>
    <x v="0"/>
    <x v="0"/>
    <s v="Direção Financeira"/>
    <s v="ORI"/>
    <x v="0"/>
    <m/>
    <x v="0"/>
    <x v="0"/>
    <x v="0"/>
    <x v="0"/>
    <x v="0"/>
    <x v="0"/>
    <x v="0"/>
    <x v="0"/>
    <x v="0"/>
    <x v="0"/>
    <x v="0"/>
    <s v="Direção Financeira"/>
    <x v="0"/>
    <x v="0"/>
    <x v="0"/>
    <x v="0"/>
    <x v="0"/>
    <x v="0"/>
    <x v="0"/>
    <x v="0"/>
    <x v="0"/>
    <x v="0"/>
    <x v="0"/>
    <x v="0"/>
    <s v="Pagamento referente a serviços de desmontagem e montagem T/SH e ventilador habitáculo, conforme anexo"/>
  </r>
  <r>
    <x v="0"/>
    <n v="0"/>
    <n v="0"/>
    <n v="0"/>
    <n v="25767"/>
    <x v="3234"/>
    <x v="0"/>
    <x v="0"/>
    <x v="0"/>
    <s v="01.28.03.07"/>
    <x v="17"/>
    <x v="3"/>
    <x v="3"/>
    <s v="Proteção Social"/>
    <s v="01.28.03"/>
    <s v="Proteção Social"/>
    <s v="01.28.03"/>
    <x v="4"/>
    <x v="0"/>
    <x v="2"/>
    <x v="3"/>
    <x v="0"/>
    <x v="1"/>
    <x v="0"/>
    <x v="0"/>
    <x v="10"/>
    <s v="2025-11-12"/>
    <x v="3"/>
    <n v="25767"/>
    <x v="0"/>
    <m/>
    <x v="0"/>
    <m/>
    <x v="197"/>
    <n v="100391760"/>
    <x v="0"/>
    <x v="0"/>
    <s v="Transporte escolar"/>
    <s v="ORI"/>
    <x v="0"/>
    <s v="TE"/>
    <x v="0"/>
    <x v="0"/>
    <x v="0"/>
    <x v="0"/>
    <x v="0"/>
    <x v="0"/>
    <x v="0"/>
    <x v="0"/>
    <x v="0"/>
    <x v="0"/>
    <x v="0"/>
    <s v="Transporte escolar"/>
    <x v="0"/>
    <x v="0"/>
    <x v="0"/>
    <x v="0"/>
    <x v="1"/>
    <x v="0"/>
    <x v="0"/>
    <x v="0"/>
    <x v="0"/>
    <x v="0"/>
    <x v="0"/>
    <x v="0"/>
    <s v="Pagamento a favor de Caetano Auto Cv, pela aquisição de peças destinados a viatura ST-35-RT, afeto ao transporte escolar CMSM, conforme anexo."/>
  </r>
  <r>
    <x v="0"/>
    <n v="0"/>
    <n v="0"/>
    <n v="0"/>
    <n v="2159"/>
    <x v="3235"/>
    <x v="0"/>
    <x v="0"/>
    <x v="0"/>
    <s v="01.25.05.09"/>
    <x v="14"/>
    <x v="2"/>
    <x v="2"/>
    <s v="Saúde"/>
    <s v="01.25.05"/>
    <s v="Saúde"/>
    <s v="01.25.05"/>
    <x v="3"/>
    <x v="0"/>
    <x v="1"/>
    <x v="2"/>
    <x v="0"/>
    <x v="1"/>
    <x v="0"/>
    <x v="0"/>
    <x v="10"/>
    <s v="2025-11-20"/>
    <x v="3"/>
    <n v="2159"/>
    <x v="0"/>
    <m/>
    <x v="0"/>
    <m/>
    <x v="46"/>
    <n v="100476294"/>
    <x v="0"/>
    <x v="0"/>
    <s v="Apoio a Consultas de Especialidade e Medicamentos"/>
    <s v="ORI"/>
    <x v="0"/>
    <s v="ACE"/>
    <x v="0"/>
    <x v="0"/>
    <x v="0"/>
    <x v="0"/>
    <x v="0"/>
    <x v="0"/>
    <x v="0"/>
    <x v="0"/>
    <x v="0"/>
    <x v="0"/>
    <x v="0"/>
    <s v="Apoio a Consultas de Especialidade e Medicamentos"/>
    <x v="0"/>
    <x v="0"/>
    <x v="0"/>
    <x v="0"/>
    <x v="1"/>
    <x v="0"/>
    <x v="0"/>
    <x v="0"/>
    <x v="0"/>
    <x v="0"/>
    <x v="0"/>
    <x v="0"/>
    <s v="Pagamento a favor de Farmácia Calheta São Miguel, pela a aquisição de medicamentos para Sra. Maria Monteiro, conforme anexo."/>
  </r>
  <r>
    <x v="0"/>
    <n v="0"/>
    <n v="0"/>
    <n v="0"/>
    <n v="5000"/>
    <x v="3236"/>
    <x v="0"/>
    <x v="0"/>
    <x v="0"/>
    <s v="01.25.05.12"/>
    <x v="2"/>
    <x v="2"/>
    <x v="2"/>
    <s v="Saúde"/>
    <s v="01.25.05"/>
    <s v="Saúde"/>
    <s v="01.25.05"/>
    <x v="3"/>
    <x v="0"/>
    <x v="1"/>
    <x v="2"/>
    <x v="0"/>
    <x v="1"/>
    <x v="0"/>
    <x v="0"/>
    <x v="10"/>
    <s v="2025-11-18"/>
    <x v="3"/>
    <n v="5000"/>
    <x v="0"/>
    <m/>
    <x v="0"/>
    <m/>
    <x v="441"/>
    <n v="100480023"/>
    <x v="0"/>
    <x v="0"/>
    <s v="Promoção e Inclusão Social"/>
    <s v="ORI"/>
    <x v="0"/>
    <m/>
    <x v="0"/>
    <x v="0"/>
    <x v="0"/>
    <x v="0"/>
    <x v="0"/>
    <x v="0"/>
    <x v="0"/>
    <x v="0"/>
    <x v="0"/>
    <x v="0"/>
    <x v="0"/>
    <s v="Promoção e Inclusão Social"/>
    <x v="0"/>
    <x v="0"/>
    <x v="0"/>
    <x v="0"/>
    <x v="1"/>
    <x v="0"/>
    <x v="0"/>
    <x v="0"/>
    <x v="0"/>
    <x v="0"/>
    <x v="0"/>
    <x v="0"/>
    <s v="Apoio social a favor da senhora Edna Carlota Semedo, conforme anexo"/>
  </r>
  <r>
    <x v="0"/>
    <n v="0"/>
    <n v="0"/>
    <n v="0"/>
    <n v="88493"/>
    <x v="3237"/>
    <x v="0"/>
    <x v="0"/>
    <x v="0"/>
    <s v="03.16.15"/>
    <x v="0"/>
    <x v="0"/>
    <x v="0"/>
    <s v="Direção Financeira"/>
    <s v="03.16.15"/>
    <s v="Direção Financeira"/>
    <s v="03.16.15"/>
    <x v="44"/>
    <x v="0"/>
    <x v="2"/>
    <x v="12"/>
    <x v="0"/>
    <x v="0"/>
    <x v="0"/>
    <x v="0"/>
    <x v="10"/>
    <s v="2025-11-20"/>
    <x v="3"/>
    <n v="88493"/>
    <x v="0"/>
    <m/>
    <x v="0"/>
    <m/>
    <x v="65"/>
    <n v="100394431"/>
    <x v="0"/>
    <x v="0"/>
    <s v="Direção Financeira"/>
    <s v="ORI"/>
    <x v="0"/>
    <m/>
    <x v="0"/>
    <x v="0"/>
    <x v="0"/>
    <x v="0"/>
    <x v="0"/>
    <x v="0"/>
    <x v="0"/>
    <x v="0"/>
    <x v="0"/>
    <x v="0"/>
    <x v="0"/>
    <s v="Direção Financeira"/>
    <x v="0"/>
    <x v="0"/>
    <x v="0"/>
    <x v="0"/>
    <x v="0"/>
    <x v="0"/>
    <x v="0"/>
    <x v="0"/>
    <x v="0"/>
    <x v="0"/>
    <x v="0"/>
    <x v="0"/>
    <s v="Pagamento a favor de GARANTIA, referente a seguros automóvel ST-70-UQ, ST-22-RG, ST-77-QP e ST-89-TL da CMSM, conforme anexo."/>
  </r>
  <r>
    <x v="1"/>
    <n v="0"/>
    <n v="0"/>
    <n v="0"/>
    <n v="738640"/>
    <x v="3238"/>
    <x v="0"/>
    <x v="0"/>
    <x v="0"/>
    <s v="01.27.07.09"/>
    <x v="7"/>
    <x v="1"/>
    <x v="1"/>
    <s v="Requalificação Urbana e Habitação 2"/>
    <s v="01.27.07"/>
    <s v="Requalificação Urbana e Habitação 2"/>
    <s v="01.27.07"/>
    <x v="2"/>
    <x v="0"/>
    <x v="0"/>
    <x v="1"/>
    <x v="0"/>
    <x v="1"/>
    <x v="1"/>
    <x v="0"/>
    <x v="10"/>
    <s v="2025-11-25"/>
    <x v="3"/>
    <n v="738640"/>
    <x v="0"/>
    <m/>
    <x v="0"/>
    <m/>
    <x v="129"/>
    <n v="100478485"/>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e Mf Group - Construcoes E Servicos, referente a fundação dos trabalhos da Requalificação Urbana e Ambiental de Kizomba, referente ao auto nº2, conforme anexo."/>
  </r>
  <r>
    <x v="1"/>
    <n v="0"/>
    <n v="0"/>
    <n v="0"/>
    <n v="177083"/>
    <x v="3239"/>
    <x v="0"/>
    <x v="0"/>
    <x v="0"/>
    <s v="01.27.07.09"/>
    <x v="7"/>
    <x v="1"/>
    <x v="1"/>
    <s v="Requalificação Urbana e Habitação 2"/>
    <s v="01.27.07"/>
    <s v="Requalificação Urbana e Habitação 2"/>
    <s v="01.27.07"/>
    <x v="2"/>
    <x v="0"/>
    <x v="0"/>
    <x v="1"/>
    <x v="0"/>
    <x v="1"/>
    <x v="1"/>
    <x v="0"/>
    <x v="11"/>
    <s v="2025-12-01"/>
    <x v="3"/>
    <n v="177083"/>
    <x v="0"/>
    <m/>
    <x v="0"/>
    <m/>
    <x v="173"/>
    <n v="100480034"/>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e Comércio Transporte E Serviços, pela a aquisição de serviço de aluguer de Camião grua para transporte de cimento para as obras de Praia de Veneza, conforme anexo."/>
  </r>
  <r>
    <x v="0"/>
    <n v="0"/>
    <n v="0"/>
    <n v="0"/>
    <n v="164000"/>
    <x v="3240"/>
    <x v="0"/>
    <x v="0"/>
    <x v="0"/>
    <s v="01.25.04.22"/>
    <x v="9"/>
    <x v="2"/>
    <x v="2"/>
    <s v="Cultura"/>
    <s v="01.25.04"/>
    <s v="Cultura"/>
    <s v="01.25.04"/>
    <x v="4"/>
    <x v="0"/>
    <x v="2"/>
    <x v="3"/>
    <x v="0"/>
    <x v="1"/>
    <x v="0"/>
    <x v="0"/>
    <x v="11"/>
    <s v="2025-12-03"/>
    <x v="3"/>
    <n v="164000"/>
    <x v="0"/>
    <m/>
    <x v="0"/>
    <m/>
    <x v="118"/>
    <n v="100479993"/>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luguer de som para diversas festas de romaria, conforme proposta em anexo."/>
  </r>
  <r>
    <x v="0"/>
    <n v="0"/>
    <n v="0"/>
    <n v="0"/>
    <n v="34990"/>
    <x v="3241"/>
    <x v="0"/>
    <x v="0"/>
    <x v="0"/>
    <s v="03.16.15"/>
    <x v="0"/>
    <x v="0"/>
    <x v="0"/>
    <s v="Direção Financeira"/>
    <s v="03.16.15"/>
    <s v="Direção Financeira"/>
    <s v="03.16.15"/>
    <x v="8"/>
    <x v="0"/>
    <x v="0"/>
    <x v="0"/>
    <x v="0"/>
    <x v="0"/>
    <x v="0"/>
    <x v="0"/>
    <x v="11"/>
    <s v="2025-12-12"/>
    <x v="3"/>
    <n v="34990"/>
    <x v="0"/>
    <m/>
    <x v="0"/>
    <m/>
    <x v="19"/>
    <n v="100391960"/>
    <x v="0"/>
    <x v="0"/>
    <s v="Direção Financeira"/>
    <s v="ORI"/>
    <x v="0"/>
    <m/>
    <x v="0"/>
    <x v="0"/>
    <x v="0"/>
    <x v="0"/>
    <x v="0"/>
    <x v="0"/>
    <x v="0"/>
    <x v="0"/>
    <x v="0"/>
    <x v="0"/>
    <x v="0"/>
    <s v="Direção Financeira"/>
    <x v="0"/>
    <x v="0"/>
    <x v="0"/>
    <x v="0"/>
    <x v="0"/>
    <x v="0"/>
    <x v="0"/>
    <x v="0"/>
    <x v="0"/>
    <x v="0"/>
    <x v="0"/>
    <x v="0"/>
    <s v="Pagamento a favor de CABO VERDE TELECOM, referente serviços de prestado, conforme anexo."/>
  </r>
  <r>
    <x v="0"/>
    <n v="0"/>
    <n v="0"/>
    <n v="0"/>
    <n v="900"/>
    <x v="3242"/>
    <x v="0"/>
    <x v="1"/>
    <x v="0"/>
    <s v="03.03.10"/>
    <x v="15"/>
    <x v="0"/>
    <x v="5"/>
    <s v="Receitas Da Câmara"/>
    <s v="03.03.10"/>
    <s v="Receitas Da Câmara"/>
    <s v="03.03.10"/>
    <x v="22"/>
    <x v="0"/>
    <x v="0"/>
    <x v="8"/>
    <x v="0"/>
    <x v="0"/>
    <x v="2"/>
    <x v="0"/>
    <x v="11"/>
    <s v="2025-12-12"/>
    <x v="3"/>
    <n v="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165"/>
    <x v="3243"/>
    <x v="0"/>
    <x v="1"/>
    <x v="0"/>
    <s v="03.03.10"/>
    <x v="15"/>
    <x v="0"/>
    <x v="5"/>
    <s v="Receitas Da Câmara"/>
    <s v="03.03.10"/>
    <s v="Receitas Da Câmara"/>
    <s v="03.03.10"/>
    <x v="23"/>
    <x v="0"/>
    <x v="4"/>
    <x v="5"/>
    <x v="0"/>
    <x v="0"/>
    <x v="2"/>
    <x v="0"/>
    <x v="11"/>
    <s v="2025-12-12"/>
    <x v="3"/>
    <n v="1116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60"/>
    <x v="3244"/>
    <x v="0"/>
    <x v="1"/>
    <x v="0"/>
    <s v="03.03.10"/>
    <x v="15"/>
    <x v="0"/>
    <x v="5"/>
    <s v="Receitas Da Câmara"/>
    <s v="03.03.10"/>
    <s v="Receitas Da Câmara"/>
    <s v="03.03.10"/>
    <x v="15"/>
    <x v="0"/>
    <x v="4"/>
    <x v="5"/>
    <x v="0"/>
    <x v="0"/>
    <x v="2"/>
    <x v="0"/>
    <x v="11"/>
    <s v="2025-12-12"/>
    <x v="3"/>
    <n v="216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080000"/>
    <x v="3245"/>
    <x v="0"/>
    <x v="1"/>
    <x v="0"/>
    <s v="03.03.10"/>
    <x v="15"/>
    <x v="0"/>
    <x v="5"/>
    <s v="Receitas Da Câmara"/>
    <s v="03.03.10"/>
    <s v="Receitas Da Câmara"/>
    <s v="03.03.10"/>
    <x v="33"/>
    <x v="0"/>
    <x v="0"/>
    <x v="1"/>
    <x v="0"/>
    <x v="0"/>
    <x v="2"/>
    <x v="0"/>
    <x v="11"/>
    <s v="2025-12-12"/>
    <x v="3"/>
    <n v="108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6734"/>
    <x v="3246"/>
    <x v="0"/>
    <x v="1"/>
    <x v="0"/>
    <s v="03.03.10"/>
    <x v="15"/>
    <x v="0"/>
    <x v="5"/>
    <s v="Receitas Da Câmara"/>
    <s v="03.03.10"/>
    <s v="Receitas Da Câmara"/>
    <s v="03.03.10"/>
    <x v="25"/>
    <x v="0"/>
    <x v="0"/>
    <x v="1"/>
    <x v="0"/>
    <x v="0"/>
    <x v="2"/>
    <x v="0"/>
    <x v="11"/>
    <s v="2025-12-12"/>
    <x v="3"/>
    <n v="4673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00"/>
    <x v="3247"/>
    <x v="0"/>
    <x v="1"/>
    <x v="0"/>
    <s v="03.03.10"/>
    <x v="15"/>
    <x v="0"/>
    <x v="5"/>
    <s v="Receitas Da Câmara"/>
    <s v="03.03.10"/>
    <s v="Receitas Da Câmara"/>
    <s v="03.03.10"/>
    <x v="26"/>
    <x v="0"/>
    <x v="4"/>
    <x v="5"/>
    <x v="0"/>
    <x v="0"/>
    <x v="2"/>
    <x v="0"/>
    <x v="11"/>
    <s v="2025-12-12"/>
    <x v="3"/>
    <n v="4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40"/>
    <x v="3248"/>
    <x v="0"/>
    <x v="1"/>
    <x v="0"/>
    <s v="03.03.10"/>
    <x v="15"/>
    <x v="0"/>
    <x v="5"/>
    <s v="Receitas Da Câmara"/>
    <s v="03.03.10"/>
    <s v="Receitas Da Câmara"/>
    <s v="03.03.10"/>
    <x v="34"/>
    <x v="0"/>
    <x v="4"/>
    <x v="5"/>
    <x v="0"/>
    <x v="0"/>
    <x v="2"/>
    <x v="0"/>
    <x v="11"/>
    <s v="2025-12-12"/>
    <x v="3"/>
    <n v="8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930"/>
    <x v="3249"/>
    <x v="0"/>
    <x v="1"/>
    <x v="0"/>
    <s v="03.03.10"/>
    <x v="15"/>
    <x v="0"/>
    <x v="5"/>
    <s v="Receitas Da Câmara"/>
    <s v="03.03.10"/>
    <s v="Receitas Da Câmara"/>
    <s v="03.03.10"/>
    <x v="20"/>
    <x v="0"/>
    <x v="4"/>
    <x v="5"/>
    <x v="0"/>
    <x v="0"/>
    <x v="2"/>
    <x v="0"/>
    <x v="11"/>
    <s v="2025-12-12"/>
    <x v="3"/>
    <n v="109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
    <x v="3250"/>
    <x v="0"/>
    <x v="1"/>
    <x v="0"/>
    <s v="03.03.10"/>
    <x v="15"/>
    <x v="0"/>
    <x v="5"/>
    <s v="Receitas Da Câmara"/>
    <s v="03.03.10"/>
    <s v="Receitas Da Câmara"/>
    <s v="03.03.10"/>
    <x v="16"/>
    <x v="0"/>
    <x v="4"/>
    <x v="5"/>
    <x v="0"/>
    <x v="0"/>
    <x v="2"/>
    <x v="0"/>
    <x v="11"/>
    <s v="2025-12-12"/>
    <x v="3"/>
    <n v="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00"/>
    <x v="3251"/>
    <x v="0"/>
    <x v="1"/>
    <x v="0"/>
    <s v="03.03.10"/>
    <x v="15"/>
    <x v="0"/>
    <x v="5"/>
    <s v="Receitas Da Câmara"/>
    <s v="03.03.10"/>
    <s v="Receitas Da Câmara"/>
    <s v="03.03.10"/>
    <x v="32"/>
    <x v="0"/>
    <x v="4"/>
    <x v="5"/>
    <x v="0"/>
    <x v="0"/>
    <x v="2"/>
    <x v="0"/>
    <x v="11"/>
    <s v="2025-12-12"/>
    <x v="3"/>
    <n v="2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0"/>
    <x v="3252"/>
    <x v="0"/>
    <x v="1"/>
    <x v="0"/>
    <s v="03.03.10"/>
    <x v="15"/>
    <x v="0"/>
    <x v="5"/>
    <s v="Receitas Da Câmara"/>
    <s v="03.03.10"/>
    <s v="Receitas Da Câmara"/>
    <s v="03.03.10"/>
    <x v="27"/>
    <x v="0"/>
    <x v="4"/>
    <x v="5"/>
    <x v="0"/>
    <x v="0"/>
    <x v="2"/>
    <x v="0"/>
    <x v="11"/>
    <s v="2025-12-12"/>
    <x v="3"/>
    <n v="6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720"/>
    <x v="3253"/>
    <x v="0"/>
    <x v="1"/>
    <x v="0"/>
    <s v="03.03.10"/>
    <x v="15"/>
    <x v="0"/>
    <x v="5"/>
    <s v="Receitas Da Câmara"/>
    <s v="03.03.10"/>
    <s v="Receitas Da Câmara"/>
    <s v="03.03.10"/>
    <x v="24"/>
    <x v="0"/>
    <x v="4"/>
    <x v="5"/>
    <x v="0"/>
    <x v="0"/>
    <x v="2"/>
    <x v="0"/>
    <x v="11"/>
    <s v="2025-12-12"/>
    <x v="3"/>
    <n v="47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50"/>
    <x v="3254"/>
    <x v="0"/>
    <x v="1"/>
    <x v="0"/>
    <s v="03.03.10"/>
    <x v="15"/>
    <x v="0"/>
    <x v="5"/>
    <s v="Receitas Da Câmara"/>
    <s v="03.03.10"/>
    <s v="Receitas Da Câmara"/>
    <s v="03.03.10"/>
    <x v="27"/>
    <x v="0"/>
    <x v="4"/>
    <x v="5"/>
    <x v="0"/>
    <x v="0"/>
    <x v="2"/>
    <x v="0"/>
    <x v="11"/>
    <s v="2025-12-15"/>
    <x v="3"/>
    <n v="22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680"/>
    <x v="3255"/>
    <x v="0"/>
    <x v="1"/>
    <x v="0"/>
    <s v="03.03.10"/>
    <x v="15"/>
    <x v="0"/>
    <x v="5"/>
    <s v="Receitas Da Câmara"/>
    <s v="03.03.10"/>
    <s v="Receitas Da Câmara"/>
    <s v="03.03.10"/>
    <x v="24"/>
    <x v="0"/>
    <x v="4"/>
    <x v="5"/>
    <x v="0"/>
    <x v="0"/>
    <x v="2"/>
    <x v="0"/>
    <x v="11"/>
    <s v="2025-12-15"/>
    <x v="3"/>
    <n v="46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635"/>
    <x v="3256"/>
    <x v="0"/>
    <x v="1"/>
    <x v="0"/>
    <s v="03.03.10"/>
    <x v="15"/>
    <x v="0"/>
    <x v="5"/>
    <s v="Receitas Da Câmara"/>
    <s v="03.03.10"/>
    <s v="Receitas Da Câmara"/>
    <s v="03.03.10"/>
    <x v="20"/>
    <x v="0"/>
    <x v="4"/>
    <x v="5"/>
    <x v="0"/>
    <x v="0"/>
    <x v="2"/>
    <x v="0"/>
    <x v="11"/>
    <s v="2025-12-15"/>
    <x v="3"/>
    <n v="763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0"/>
    <x v="3257"/>
    <x v="0"/>
    <x v="1"/>
    <x v="0"/>
    <s v="03.03.10"/>
    <x v="15"/>
    <x v="0"/>
    <x v="5"/>
    <s v="Receitas Da Câmara"/>
    <s v="03.03.10"/>
    <s v="Receitas Da Câmara"/>
    <s v="03.03.10"/>
    <x v="16"/>
    <x v="0"/>
    <x v="4"/>
    <x v="5"/>
    <x v="0"/>
    <x v="0"/>
    <x v="2"/>
    <x v="0"/>
    <x v="11"/>
    <s v="2025-12-15"/>
    <x v="3"/>
    <n v="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740"/>
    <x v="3258"/>
    <x v="0"/>
    <x v="1"/>
    <x v="0"/>
    <s v="03.03.10"/>
    <x v="15"/>
    <x v="0"/>
    <x v="5"/>
    <s v="Receitas Da Câmara"/>
    <s v="03.03.10"/>
    <s v="Receitas Da Câmara"/>
    <s v="03.03.10"/>
    <x v="26"/>
    <x v="0"/>
    <x v="4"/>
    <x v="5"/>
    <x v="0"/>
    <x v="0"/>
    <x v="2"/>
    <x v="0"/>
    <x v="11"/>
    <s v="2025-12-15"/>
    <x v="3"/>
    <n v="217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80"/>
    <x v="3259"/>
    <x v="0"/>
    <x v="1"/>
    <x v="0"/>
    <s v="03.03.10"/>
    <x v="15"/>
    <x v="0"/>
    <x v="5"/>
    <s v="Receitas Da Câmara"/>
    <s v="03.03.10"/>
    <s v="Receitas Da Câmara"/>
    <s v="03.03.10"/>
    <x v="15"/>
    <x v="0"/>
    <x v="4"/>
    <x v="5"/>
    <x v="0"/>
    <x v="0"/>
    <x v="2"/>
    <x v="0"/>
    <x v="11"/>
    <s v="2025-12-15"/>
    <x v="3"/>
    <n v="168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6200"/>
    <x v="3260"/>
    <x v="0"/>
    <x v="1"/>
    <x v="0"/>
    <s v="03.03.10"/>
    <x v="15"/>
    <x v="0"/>
    <x v="5"/>
    <s v="Receitas Da Câmara"/>
    <s v="03.03.10"/>
    <s v="Receitas Da Câmara"/>
    <s v="03.03.10"/>
    <x v="33"/>
    <x v="0"/>
    <x v="0"/>
    <x v="1"/>
    <x v="0"/>
    <x v="0"/>
    <x v="2"/>
    <x v="0"/>
    <x v="11"/>
    <s v="2025-12-15"/>
    <x v="3"/>
    <n v="16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2547"/>
    <x v="3261"/>
    <x v="0"/>
    <x v="1"/>
    <x v="0"/>
    <s v="03.03.10"/>
    <x v="15"/>
    <x v="0"/>
    <x v="5"/>
    <s v="Receitas Da Câmara"/>
    <s v="03.03.10"/>
    <s v="Receitas Da Câmara"/>
    <s v="03.03.10"/>
    <x v="25"/>
    <x v="0"/>
    <x v="0"/>
    <x v="1"/>
    <x v="0"/>
    <x v="0"/>
    <x v="2"/>
    <x v="0"/>
    <x v="11"/>
    <s v="2025-12-15"/>
    <x v="3"/>
    <n v="62547"/>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900"/>
    <x v="3262"/>
    <x v="0"/>
    <x v="1"/>
    <x v="0"/>
    <s v="03.03.10"/>
    <x v="15"/>
    <x v="0"/>
    <x v="5"/>
    <s v="Receitas Da Câmara"/>
    <s v="03.03.10"/>
    <s v="Receitas Da Câmara"/>
    <s v="03.03.10"/>
    <x v="22"/>
    <x v="0"/>
    <x v="0"/>
    <x v="8"/>
    <x v="0"/>
    <x v="0"/>
    <x v="2"/>
    <x v="0"/>
    <x v="11"/>
    <s v="2025-12-15"/>
    <x v="3"/>
    <n v="5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775"/>
    <x v="3263"/>
    <x v="0"/>
    <x v="1"/>
    <x v="0"/>
    <s v="03.03.10"/>
    <x v="15"/>
    <x v="0"/>
    <x v="5"/>
    <s v="Receitas Da Câmara"/>
    <s v="03.03.10"/>
    <s v="Receitas Da Câmara"/>
    <s v="03.03.10"/>
    <x v="23"/>
    <x v="0"/>
    <x v="4"/>
    <x v="5"/>
    <x v="0"/>
    <x v="0"/>
    <x v="2"/>
    <x v="0"/>
    <x v="11"/>
    <s v="2025-12-15"/>
    <x v="3"/>
    <n v="57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25"/>
    <x v="3264"/>
    <x v="0"/>
    <x v="1"/>
    <x v="0"/>
    <s v="03.03.10"/>
    <x v="15"/>
    <x v="0"/>
    <x v="5"/>
    <s v="Receitas Da Câmara"/>
    <s v="03.03.10"/>
    <s v="Receitas Da Câmara"/>
    <s v="03.03.10"/>
    <x v="20"/>
    <x v="0"/>
    <x v="4"/>
    <x v="5"/>
    <x v="0"/>
    <x v="0"/>
    <x v="2"/>
    <x v="0"/>
    <x v="11"/>
    <s v="2025-12-17"/>
    <x v="3"/>
    <n v="18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300"/>
    <x v="3265"/>
    <x v="0"/>
    <x v="1"/>
    <x v="0"/>
    <s v="03.03.10"/>
    <x v="15"/>
    <x v="0"/>
    <x v="5"/>
    <s v="Receitas Da Câmara"/>
    <s v="03.03.10"/>
    <s v="Receitas Da Câmara"/>
    <s v="03.03.10"/>
    <x v="23"/>
    <x v="0"/>
    <x v="4"/>
    <x v="5"/>
    <x v="0"/>
    <x v="0"/>
    <x v="2"/>
    <x v="0"/>
    <x v="11"/>
    <s v="2025-12-17"/>
    <x v="3"/>
    <n v="7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790"/>
    <x v="3266"/>
    <x v="0"/>
    <x v="1"/>
    <x v="0"/>
    <s v="03.03.10"/>
    <x v="15"/>
    <x v="0"/>
    <x v="5"/>
    <s v="Receitas Da Câmara"/>
    <s v="03.03.10"/>
    <s v="Receitas Da Câmara"/>
    <s v="03.03.10"/>
    <x v="24"/>
    <x v="0"/>
    <x v="4"/>
    <x v="5"/>
    <x v="0"/>
    <x v="0"/>
    <x v="2"/>
    <x v="0"/>
    <x v="11"/>
    <s v="2025-12-17"/>
    <x v="3"/>
    <n v="77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0"/>
    <x v="3267"/>
    <x v="0"/>
    <x v="1"/>
    <x v="0"/>
    <s v="03.03.10"/>
    <x v="15"/>
    <x v="0"/>
    <x v="5"/>
    <s v="Receitas Da Câmara"/>
    <s v="03.03.10"/>
    <s v="Receitas Da Câmara"/>
    <s v="03.03.10"/>
    <x v="22"/>
    <x v="0"/>
    <x v="0"/>
    <x v="8"/>
    <x v="0"/>
    <x v="0"/>
    <x v="2"/>
    <x v="0"/>
    <x v="11"/>
    <s v="2025-12-17"/>
    <x v="3"/>
    <n v="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90"/>
    <x v="3268"/>
    <x v="0"/>
    <x v="1"/>
    <x v="0"/>
    <s v="03.03.10"/>
    <x v="15"/>
    <x v="0"/>
    <x v="5"/>
    <s v="Receitas Da Câmara"/>
    <s v="03.03.10"/>
    <s v="Receitas Da Câmara"/>
    <s v="03.03.10"/>
    <x v="15"/>
    <x v="0"/>
    <x v="4"/>
    <x v="5"/>
    <x v="0"/>
    <x v="0"/>
    <x v="2"/>
    <x v="0"/>
    <x v="11"/>
    <s v="2025-12-17"/>
    <x v="3"/>
    <n v="27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0"/>
    <x v="3269"/>
    <x v="0"/>
    <x v="1"/>
    <x v="0"/>
    <s v="03.03.10"/>
    <x v="15"/>
    <x v="0"/>
    <x v="5"/>
    <s v="Receitas Da Câmara"/>
    <s v="03.03.10"/>
    <s v="Receitas Da Câmara"/>
    <s v="03.03.10"/>
    <x v="16"/>
    <x v="0"/>
    <x v="4"/>
    <x v="5"/>
    <x v="0"/>
    <x v="0"/>
    <x v="2"/>
    <x v="0"/>
    <x v="11"/>
    <s v="2025-12-17"/>
    <x v="3"/>
    <n v="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2529"/>
    <x v="3270"/>
    <x v="0"/>
    <x v="1"/>
    <x v="0"/>
    <s v="03.03.10"/>
    <x v="15"/>
    <x v="0"/>
    <x v="5"/>
    <s v="Receitas Da Câmara"/>
    <s v="03.03.10"/>
    <s v="Receitas Da Câmara"/>
    <s v="03.03.10"/>
    <x v="25"/>
    <x v="0"/>
    <x v="0"/>
    <x v="1"/>
    <x v="0"/>
    <x v="0"/>
    <x v="2"/>
    <x v="0"/>
    <x v="11"/>
    <s v="2025-12-17"/>
    <x v="3"/>
    <n v="3252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
    <x v="3271"/>
    <x v="0"/>
    <x v="1"/>
    <x v="0"/>
    <s v="03.03.10"/>
    <x v="15"/>
    <x v="0"/>
    <x v="5"/>
    <s v="Receitas Da Câmara"/>
    <s v="03.03.10"/>
    <s v="Receitas Da Câmara"/>
    <s v="03.03.10"/>
    <x v="27"/>
    <x v="0"/>
    <x v="4"/>
    <x v="5"/>
    <x v="0"/>
    <x v="0"/>
    <x v="2"/>
    <x v="0"/>
    <x v="11"/>
    <s v="2025-12-17"/>
    <x v="3"/>
    <n v="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395"/>
    <x v="3272"/>
    <x v="0"/>
    <x v="1"/>
    <x v="0"/>
    <s v="03.03.10"/>
    <x v="15"/>
    <x v="0"/>
    <x v="5"/>
    <s v="Receitas Da Câmara"/>
    <s v="03.03.10"/>
    <s v="Receitas Da Câmara"/>
    <s v="03.03.10"/>
    <x v="20"/>
    <x v="0"/>
    <x v="4"/>
    <x v="5"/>
    <x v="0"/>
    <x v="0"/>
    <x v="2"/>
    <x v="0"/>
    <x v="11"/>
    <s v="2025-12-18"/>
    <x v="3"/>
    <n v="639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750"/>
    <x v="3273"/>
    <x v="0"/>
    <x v="1"/>
    <x v="0"/>
    <s v="03.03.10"/>
    <x v="15"/>
    <x v="0"/>
    <x v="5"/>
    <s v="Receitas Da Câmara"/>
    <s v="03.03.10"/>
    <s v="Receitas Da Câmara"/>
    <s v="03.03.10"/>
    <x v="27"/>
    <x v="0"/>
    <x v="4"/>
    <x v="5"/>
    <x v="0"/>
    <x v="0"/>
    <x v="2"/>
    <x v="0"/>
    <x v="11"/>
    <s v="2025-12-18"/>
    <x v="3"/>
    <n v="37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50"/>
    <x v="3274"/>
    <x v="0"/>
    <x v="1"/>
    <x v="0"/>
    <s v="03.03.10"/>
    <x v="15"/>
    <x v="0"/>
    <x v="5"/>
    <s v="Receitas Da Câmara"/>
    <s v="03.03.10"/>
    <s v="Receitas Da Câmara"/>
    <s v="03.03.10"/>
    <x v="63"/>
    <x v="0"/>
    <x v="0"/>
    <x v="8"/>
    <x v="0"/>
    <x v="0"/>
    <x v="2"/>
    <x v="0"/>
    <x v="11"/>
    <s v="2025-12-18"/>
    <x v="3"/>
    <n v="7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800"/>
    <x v="3275"/>
    <x v="0"/>
    <x v="1"/>
    <x v="0"/>
    <s v="03.03.10"/>
    <x v="15"/>
    <x v="0"/>
    <x v="5"/>
    <s v="Receitas Da Câmara"/>
    <s v="03.03.10"/>
    <s v="Receitas Da Câmara"/>
    <s v="03.03.10"/>
    <x v="22"/>
    <x v="0"/>
    <x v="0"/>
    <x v="8"/>
    <x v="0"/>
    <x v="0"/>
    <x v="2"/>
    <x v="0"/>
    <x v="11"/>
    <s v="2025-12-18"/>
    <x v="3"/>
    <n v="6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00"/>
    <x v="3276"/>
    <x v="0"/>
    <x v="1"/>
    <x v="0"/>
    <s v="03.03.10"/>
    <x v="15"/>
    <x v="0"/>
    <x v="5"/>
    <s v="Receitas Da Câmara"/>
    <s v="03.03.10"/>
    <s v="Receitas Da Câmara"/>
    <s v="03.03.10"/>
    <x v="65"/>
    <x v="0"/>
    <x v="4"/>
    <x v="5"/>
    <x v="0"/>
    <x v="0"/>
    <x v="2"/>
    <x v="0"/>
    <x v="11"/>
    <s v="2025-12-18"/>
    <x v="3"/>
    <n v="1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20"/>
    <x v="3277"/>
    <x v="0"/>
    <x v="1"/>
    <x v="0"/>
    <s v="03.03.10"/>
    <x v="15"/>
    <x v="0"/>
    <x v="5"/>
    <s v="Receitas Da Câmara"/>
    <s v="03.03.10"/>
    <s v="Receitas Da Câmara"/>
    <s v="03.03.10"/>
    <x v="24"/>
    <x v="0"/>
    <x v="4"/>
    <x v="5"/>
    <x v="0"/>
    <x v="0"/>
    <x v="2"/>
    <x v="0"/>
    <x v="11"/>
    <s v="2025-12-18"/>
    <x v="3"/>
    <n v="27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0"/>
    <x v="3278"/>
    <x v="0"/>
    <x v="1"/>
    <x v="0"/>
    <s v="03.03.10"/>
    <x v="15"/>
    <x v="0"/>
    <x v="5"/>
    <s v="Receitas Da Câmara"/>
    <s v="03.03.10"/>
    <s v="Receitas Da Câmara"/>
    <s v="03.03.10"/>
    <x v="16"/>
    <x v="0"/>
    <x v="4"/>
    <x v="5"/>
    <x v="0"/>
    <x v="0"/>
    <x v="2"/>
    <x v="0"/>
    <x v="11"/>
    <s v="2025-12-18"/>
    <x v="3"/>
    <n v="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175"/>
    <x v="3279"/>
    <x v="0"/>
    <x v="1"/>
    <x v="0"/>
    <s v="03.03.10"/>
    <x v="15"/>
    <x v="0"/>
    <x v="5"/>
    <s v="Receitas Da Câmara"/>
    <s v="03.03.10"/>
    <s v="Receitas Da Câmara"/>
    <s v="03.03.10"/>
    <x v="25"/>
    <x v="0"/>
    <x v="0"/>
    <x v="1"/>
    <x v="0"/>
    <x v="0"/>
    <x v="2"/>
    <x v="0"/>
    <x v="11"/>
    <s v="2025-12-18"/>
    <x v="3"/>
    <n v="42175"/>
    <x v="0"/>
    <m/>
    <x v="0"/>
    <m/>
    <x v="39"/>
    <n v="100474693"/>
    <x v="0"/>
    <x v="0"/>
    <s v="Receitas Da Câmara"/>
    <s v="EXT"/>
    <x v="0"/>
    <s v="RDC"/>
    <x v="0"/>
    <x v="0"/>
    <x v="0"/>
    <x v="0"/>
    <x v="0"/>
    <x v="0"/>
    <x v="0"/>
    <x v="0"/>
    <x v="0"/>
    <x v="0"/>
    <x v="0"/>
    <s v="Receitas Da Câmara"/>
    <x v="0"/>
    <x v="0"/>
    <x v="0"/>
    <x v="0"/>
    <x v="0"/>
    <x v="0"/>
    <x v="0"/>
    <x v="0"/>
    <x v="0"/>
    <x v="0"/>
    <x v="0"/>
    <x v="0"/>
    <s v="Resumo de Receitas Virtuais"/>
  </r>
  <r>
    <x v="2"/>
    <n v="0"/>
    <n v="0"/>
    <n v="0"/>
    <n v="35000"/>
    <x v="3280"/>
    <x v="0"/>
    <x v="0"/>
    <x v="0"/>
    <s v="80.02.10.03"/>
    <x v="32"/>
    <x v="4"/>
    <x v="4"/>
    <s v="Outros"/>
    <s v="80.02.10"/>
    <s v="Outros"/>
    <s v="80.02.10"/>
    <x v="66"/>
    <x v="0"/>
    <x v="3"/>
    <x v="4"/>
    <x v="1"/>
    <x v="2"/>
    <x v="0"/>
    <x v="0"/>
    <x v="11"/>
    <s v="2025-12-19"/>
    <x v="3"/>
    <n v="35000"/>
    <x v="0"/>
    <m/>
    <x v="0"/>
    <m/>
    <x v="26"/>
    <n v="100474914"/>
    <x v="0"/>
    <x v="0"/>
    <s v="Retençoes Pensao Alimenticia"/>
    <s v="ORI"/>
    <x v="0"/>
    <s v="RPA"/>
    <x v="0"/>
    <x v="0"/>
    <x v="0"/>
    <x v="0"/>
    <x v="0"/>
    <x v="0"/>
    <x v="0"/>
    <x v="0"/>
    <x v="0"/>
    <x v="0"/>
    <x v="0"/>
    <s v="Retençoes Pensao Alimenticia"/>
    <x v="0"/>
    <x v="0"/>
    <x v="0"/>
    <x v="0"/>
    <x v="2"/>
    <x v="0"/>
    <x v="0"/>
    <x v="0"/>
    <x v="0"/>
    <x v="1"/>
    <x v="0"/>
    <x v="0"/>
    <s v="Transferência pelo desconto feito no salario para pagamento pensão menores referente ao mês de Dezembro 2025, conforme anexo."/>
  </r>
  <r>
    <x v="0"/>
    <n v="0"/>
    <n v="0"/>
    <n v="0"/>
    <n v="3000"/>
    <x v="3281"/>
    <x v="0"/>
    <x v="0"/>
    <x v="0"/>
    <s v="01.25.01.17"/>
    <x v="56"/>
    <x v="2"/>
    <x v="2"/>
    <s v="Educação"/>
    <s v="01.25.01"/>
    <s v="Educação"/>
    <s v="01.25.01"/>
    <x v="4"/>
    <x v="0"/>
    <x v="2"/>
    <x v="3"/>
    <x v="0"/>
    <x v="1"/>
    <x v="0"/>
    <x v="0"/>
    <x v="0"/>
    <s v="2025-02-03"/>
    <x v="0"/>
    <n v="3000"/>
    <x v="0"/>
    <m/>
    <x v="0"/>
    <m/>
    <x v="442"/>
    <n v="100479738"/>
    <x v="0"/>
    <x v="0"/>
    <s v="Incentivo ao ensino superior"/>
    <s v="ORI"/>
    <x v="0"/>
    <s v="IES"/>
    <x v="0"/>
    <x v="0"/>
    <x v="0"/>
    <x v="0"/>
    <x v="0"/>
    <x v="0"/>
    <x v="0"/>
    <x v="0"/>
    <x v="0"/>
    <x v="0"/>
    <x v="0"/>
    <s v="Incentivo ao ensino superior"/>
    <x v="0"/>
    <x v="0"/>
    <x v="0"/>
    <x v="0"/>
    <x v="1"/>
    <x v="0"/>
    <x v="0"/>
    <x v="0"/>
    <x v="0"/>
    <x v="0"/>
    <x v="0"/>
    <x v="0"/>
    <s v="Apoio social a favor da senhora Lenise Fernandes para pagamento transporte escolar, conforme anexo."/>
  </r>
  <r>
    <x v="1"/>
    <n v="0"/>
    <n v="0"/>
    <n v="0"/>
    <n v="5425"/>
    <x v="3282"/>
    <x v="0"/>
    <x v="0"/>
    <x v="0"/>
    <s v="01.28.01.10"/>
    <x v="22"/>
    <x v="3"/>
    <x v="3"/>
    <s v="Habitação Social"/>
    <s v="01.28.01"/>
    <s v="Habitação Social"/>
    <s v="01.28.01"/>
    <x v="2"/>
    <x v="0"/>
    <x v="0"/>
    <x v="1"/>
    <x v="0"/>
    <x v="1"/>
    <x v="1"/>
    <x v="0"/>
    <x v="4"/>
    <s v="2025-03-06"/>
    <x v="0"/>
    <n v="5425"/>
    <x v="0"/>
    <m/>
    <x v="0"/>
    <m/>
    <x v="260"/>
    <n v="100475220"/>
    <x v="0"/>
    <x v="0"/>
    <s v="Construção de casas de banho para famílias vulneráveis"/>
    <s v="ORI"/>
    <x v="0"/>
    <s v="CB"/>
    <x v="0"/>
    <x v="0"/>
    <x v="0"/>
    <x v="0"/>
    <x v="0"/>
    <x v="0"/>
    <x v="0"/>
    <x v="0"/>
    <x v="0"/>
    <x v="0"/>
    <x v="0"/>
    <s v="Construção de casas de banho para famílias vulneráveis"/>
    <x v="0"/>
    <x v="0"/>
    <x v="0"/>
    <x v="0"/>
    <x v="1"/>
    <x v="0"/>
    <x v="0"/>
    <x v="0"/>
    <x v="0"/>
    <x v="0"/>
    <x v="0"/>
    <x v="0"/>
    <s v="Pagamento referente a aquisição de matérias para construção de casa de banho da senhora Mena residente em Achada Bolanha, conforme anexo. "/>
  </r>
  <r>
    <x v="0"/>
    <n v="0"/>
    <n v="0"/>
    <n v="0"/>
    <n v="1500"/>
    <x v="3283"/>
    <x v="0"/>
    <x v="0"/>
    <x v="0"/>
    <s v="01.25.05.09"/>
    <x v="14"/>
    <x v="2"/>
    <x v="2"/>
    <s v="Saúde"/>
    <s v="01.25.05"/>
    <s v="Saúde"/>
    <s v="01.25.05"/>
    <x v="3"/>
    <x v="0"/>
    <x v="1"/>
    <x v="2"/>
    <x v="0"/>
    <x v="1"/>
    <x v="0"/>
    <x v="0"/>
    <x v="4"/>
    <s v="2025-03-03"/>
    <x v="0"/>
    <n v="1500"/>
    <x v="0"/>
    <m/>
    <x v="0"/>
    <m/>
    <x v="293"/>
    <n v="100476238"/>
    <x v="0"/>
    <x v="0"/>
    <s v="Apoio a Consultas de Especialidade e Medicamentos"/>
    <s v="ORI"/>
    <x v="0"/>
    <s v="ACE"/>
    <x v="0"/>
    <x v="0"/>
    <x v="0"/>
    <x v="0"/>
    <x v="0"/>
    <x v="0"/>
    <x v="0"/>
    <x v="0"/>
    <x v="0"/>
    <x v="0"/>
    <x v="0"/>
    <s v="Apoio a Consultas de Especialidade e Medicamentos"/>
    <x v="0"/>
    <x v="0"/>
    <x v="0"/>
    <x v="0"/>
    <x v="1"/>
    <x v="0"/>
    <x v="0"/>
    <x v="0"/>
    <x v="0"/>
    <x v="0"/>
    <x v="0"/>
    <x v="0"/>
    <s v="Apoio a favor do senhor Carlos furtado Semedo para pagamento transporte a fim realizar consulta, conforme anexo."/>
  </r>
  <r>
    <x v="0"/>
    <n v="0"/>
    <n v="0"/>
    <n v="0"/>
    <n v="50000"/>
    <x v="3284"/>
    <x v="0"/>
    <x v="0"/>
    <x v="0"/>
    <s v="01.25.04.22"/>
    <x v="9"/>
    <x v="2"/>
    <x v="2"/>
    <s v="Cultura"/>
    <s v="01.25.04"/>
    <s v="Cultura"/>
    <s v="01.25.04"/>
    <x v="4"/>
    <x v="0"/>
    <x v="2"/>
    <x v="3"/>
    <x v="0"/>
    <x v="1"/>
    <x v="0"/>
    <x v="0"/>
    <x v="4"/>
    <s v="2025-03-04"/>
    <x v="0"/>
    <n v="50000"/>
    <x v="0"/>
    <m/>
    <x v="0"/>
    <m/>
    <x v="15"/>
    <n v="100476148"/>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o artista pela participação no festival de cinza no dia 05 de março, na praia de Calhetona, conforme anexo."/>
  </r>
  <r>
    <x v="0"/>
    <n v="0"/>
    <n v="0"/>
    <n v="0"/>
    <n v="5000"/>
    <x v="3285"/>
    <x v="0"/>
    <x v="0"/>
    <x v="0"/>
    <s v="01.25.04.22"/>
    <x v="9"/>
    <x v="2"/>
    <x v="2"/>
    <s v="Cultura"/>
    <s v="01.25.04"/>
    <s v="Cultura"/>
    <s v="01.25.04"/>
    <x v="4"/>
    <x v="0"/>
    <x v="2"/>
    <x v="3"/>
    <x v="0"/>
    <x v="1"/>
    <x v="0"/>
    <x v="0"/>
    <x v="4"/>
    <s v="2025-03-27"/>
    <x v="0"/>
    <n v="5000"/>
    <x v="0"/>
    <m/>
    <x v="0"/>
    <m/>
    <x v="390"/>
    <n v="100479888"/>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referente a transporte pago pelo artista Miguel kR aquando da participação no festival de cinza 2025, conforme anexo."/>
  </r>
  <r>
    <x v="0"/>
    <n v="0"/>
    <n v="0"/>
    <n v="0"/>
    <n v="41480"/>
    <x v="3286"/>
    <x v="0"/>
    <x v="0"/>
    <x v="0"/>
    <s v="03.16.25"/>
    <x v="21"/>
    <x v="0"/>
    <x v="0"/>
    <s v="Direção dos  Recursos Humanos"/>
    <s v="03.16.25"/>
    <s v="Direção dos  Recursos Humanos"/>
    <s v="03.16.25"/>
    <x v="71"/>
    <x v="0"/>
    <x v="1"/>
    <x v="15"/>
    <x v="0"/>
    <x v="0"/>
    <x v="0"/>
    <x v="0"/>
    <x v="2"/>
    <s v="2025-04-09"/>
    <x v="1"/>
    <n v="41480"/>
    <x v="0"/>
    <m/>
    <x v="0"/>
    <m/>
    <x v="443"/>
    <n v="100475695"/>
    <x v="0"/>
    <x v="0"/>
    <s v="Direção dos  Recursos Humanos"/>
    <s v="ORI"/>
    <x v="0"/>
    <m/>
    <x v="0"/>
    <x v="0"/>
    <x v="0"/>
    <x v="0"/>
    <x v="0"/>
    <x v="0"/>
    <x v="0"/>
    <x v="0"/>
    <x v="0"/>
    <x v="0"/>
    <x v="0"/>
    <s v="Direção dos  Recursos Humanos"/>
    <x v="0"/>
    <x v="0"/>
    <x v="0"/>
    <x v="0"/>
    <x v="0"/>
    <x v="0"/>
    <x v="0"/>
    <x v="0"/>
    <x v="0"/>
    <x v="0"/>
    <x v="0"/>
    <x v="0"/>
    <s v="Pagamento subsídio por morte da ex aposentada Alda Gomes, a favor da filha Maria Ivete Freire, conforme anexo."/>
  </r>
  <r>
    <x v="0"/>
    <n v="0"/>
    <n v="0"/>
    <n v="0"/>
    <n v="1000"/>
    <x v="3287"/>
    <x v="0"/>
    <x v="0"/>
    <x v="0"/>
    <s v="03.16.15"/>
    <x v="0"/>
    <x v="0"/>
    <x v="0"/>
    <s v="Direção Financeira"/>
    <s v="03.16.15"/>
    <s v="Direção Financeira"/>
    <s v="03.16.15"/>
    <x v="0"/>
    <x v="0"/>
    <x v="0"/>
    <x v="0"/>
    <x v="0"/>
    <x v="0"/>
    <x v="0"/>
    <x v="0"/>
    <x v="2"/>
    <s v="2025-04-15"/>
    <x v="1"/>
    <n v="1000"/>
    <x v="0"/>
    <m/>
    <x v="0"/>
    <m/>
    <x v="75"/>
    <n v="100384352"/>
    <x v="0"/>
    <x v="0"/>
    <s v="Direção Financeira"/>
    <s v="ORI"/>
    <x v="0"/>
    <m/>
    <x v="0"/>
    <x v="0"/>
    <x v="0"/>
    <x v="0"/>
    <x v="0"/>
    <x v="0"/>
    <x v="0"/>
    <x v="0"/>
    <x v="0"/>
    <x v="0"/>
    <x v="0"/>
    <s v="Direção Financeira"/>
    <x v="0"/>
    <x v="0"/>
    <x v="0"/>
    <x v="0"/>
    <x v="0"/>
    <x v="0"/>
    <x v="0"/>
    <x v="0"/>
    <x v="0"/>
    <x v="0"/>
    <x v="0"/>
    <x v="0"/>
    <s v="Ajuda de custo a favor da Sr. JOÃO LUZ MARTINS LANDIM, pela sua deslocação a Tarrafal no dia 05/04 de 2025, em missão de serviço, conforme anexo."/>
  </r>
  <r>
    <x v="0"/>
    <n v="0"/>
    <n v="0"/>
    <n v="0"/>
    <n v="2600"/>
    <x v="3288"/>
    <x v="0"/>
    <x v="0"/>
    <x v="0"/>
    <s v="03.16.15"/>
    <x v="0"/>
    <x v="0"/>
    <x v="0"/>
    <s v="Direção Financeira"/>
    <s v="03.16.15"/>
    <s v="Direção Financeira"/>
    <s v="03.16.15"/>
    <x v="0"/>
    <x v="0"/>
    <x v="0"/>
    <x v="0"/>
    <x v="0"/>
    <x v="0"/>
    <x v="0"/>
    <x v="0"/>
    <x v="2"/>
    <s v="2025-04-15"/>
    <x v="1"/>
    <n v="2600"/>
    <x v="0"/>
    <m/>
    <x v="0"/>
    <m/>
    <x v="16"/>
    <n v="100477691"/>
    <x v="0"/>
    <x v="0"/>
    <s v="Direção Financeira"/>
    <s v="ORI"/>
    <x v="0"/>
    <m/>
    <x v="0"/>
    <x v="0"/>
    <x v="0"/>
    <x v="0"/>
    <x v="0"/>
    <x v="0"/>
    <x v="0"/>
    <x v="0"/>
    <x v="0"/>
    <x v="0"/>
    <x v="0"/>
    <s v="Direção Financeira"/>
    <x v="0"/>
    <x v="0"/>
    <x v="0"/>
    <x v="0"/>
    <x v="0"/>
    <x v="0"/>
    <x v="0"/>
    <x v="0"/>
    <x v="0"/>
    <x v="0"/>
    <x v="0"/>
    <x v="0"/>
    <s v="Ajuda de custo e subsidio transporte a favor do senhor Austelino Martins pela sua deslocação à Praia no dia 16 de abril de 2025, a fim de participar na Reunião Ordenaria do Comité técnico- Projeto de Cadastro Predial, conforme anexo."/>
  </r>
  <r>
    <x v="1"/>
    <n v="0"/>
    <n v="0"/>
    <n v="0"/>
    <n v="72000"/>
    <x v="3289"/>
    <x v="0"/>
    <x v="0"/>
    <x v="0"/>
    <s v="01.27.01.09"/>
    <x v="65"/>
    <x v="1"/>
    <x v="1"/>
    <s v="Ordenamento território"/>
    <s v="01.27.01"/>
    <s v="Ordenamento território"/>
    <s v="01.27.01"/>
    <x v="5"/>
    <x v="0"/>
    <x v="0"/>
    <x v="1"/>
    <x v="0"/>
    <x v="1"/>
    <x v="1"/>
    <x v="0"/>
    <x v="3"/>
    <s v="2025-05-09"/>
    <x v="1"/>
    <n v="72000"/>
    <x v="0"/>
    <m/>
    <x v="0"/>
    <m/>
    <x v="328"/>
    <n v="100478784"/>
    <x v="0"/>
    <x v="0"/>
    <s v="Toponímia e Enumeração Policial"/>
    <s v="ORI"/>
    <x v="0"/>
    <s v="TRP"/>
    <x v="0"/>
    <x v="0"/>
    <x v="0"/>
    <x v="0"/>
    <x v="0"/>
    <x v="0"/>
    <x v="0"/>
    <x v="0"/>
    <x v="0"/>
    <x v="0"/>
    <x v="0"/>
    <s v="Toponímia e Enumeração Policial"/>
    <x v="0"/>
    <x v="0"/>
    <x v="0"/>
    <x v="0"/>
    <x v="1"/>
    <x v="0"/>
    <x v="0"/>
    <x v="0"/>
    <x v="0"/>
    <x v="0"/>
    <x v="0"/>
    <x v="0"/>
    <s v="Pagamento a favor da empresa ART &amp; LETRAS VANUSKA, referente serviço de confeções de placa toponimica para policia municipa, conforme copia de contrato em anexo de fornecimento de bens e serviços na área de toponímica no município de São Miguel,   "/>
  </r>
  <r>
    <x v="0"/>
    <n v="0"/>
    <n v="0"/>
    <n v="0"/>
    <n v="1000"/>
    <x v="3290"/>
    <x v="0"/>
    <x v="0"/>
    <x v="0"/>
    <s v="03.16.15"/>
    <x v="0"/>
    <x v="0"/>
    <x v="0"/>
    <s v="Direção Financeira"/>
    <s v="03.16.15"/>
    <s v="Direção Financeira"/>
    <s v="03.16.15"/>
    <x v="0"/>
    <x v="0"/>
    <x v="0"/>
    <x v="0"/>
    <x v="0"/>
    <x v="0"/>
    <x v="0"/>
    <x v="0"/>
    <x v="3"/>
    <s v="2025-05-12"/>
    <x v="1"/>
    <n v="1000"/>
    <x v="0"/>
    <m/>
    <x v="0"/>
    <m/>
    <x v="154"/>
    <n v="100476250"/>
    <x v="0"/>
    <x v="0"/>
    <s v="Direção Financeira"/>
    <s v="ORI"/>
    <x v="0"/>
    <m/>
    <x v="0"/>
    <x v="0"/>
    <x v="0"/>
    <x v="0"/>
    <x v="0"/>
    <x v="0"/>
    <x v="0"/>
    <x v="0"/>
    <x v="0"/>
    <x v="0"/>
    <x v="0"/>
    <s v="Direção Financeira"/>
    <x v="0"/>
    <x v="0"/>
    <x v="0"/>
    <x v="0"/>
    <x v="0"/>
    <x v="0"/>
    <x v="0"/>
    <x v="0"/>
    <x v="0"/>
    <x v="0"/>
    <x v="0"/>
    <x v="0"/>
    <s v="Ajuda de custo a favor da Sr. Manuel Naturino Da Rosa Martins, pela sua deslocação à cidade da Assomada no dia 10 de maio de 2025, em missão de serviço, conforme anexo."/>
  </r>
  <r>
    <x v="0"/>
    <n v="0"/>
    <n v="0"/>
    <n v="0"/>
    <n v="5500"/>
    <x v="3291"/>
    <x v="0"/>
    <x v="1"/>
    <x v="0"/>
    <s v="03.03.10"/>
    <x v="15"/>
    <x v="0"/>
    <x v="5"/>
    <s v="Receitas Da Câmara"/>
    <s v="03.03.10"/>
    <s v="Receitas Da Câmara"/>
    <s v="03.03.10"/>
    <x v="18"/>
    <x v="0"/>
    <x v="4"/>
    <x v="6"/>
    <x v="0"/>
    <x v="0"/>
    <x v="2"/>
    <x v="0"/>
    <x v="3"/>
    <s v="2025-05-02"/>
    <x v="1"/>
    <n v="5500"/>
    <x v="0"/>
    <m/>
    <x v="0"/>
    <m/>
    <x v="26"/>
    <n v="100474914"/>
    <x v="0"/>
    <x v="0"/>
    <s v="Receitas Da Câmara"/>
    <s v="EXT"/>
    <x v="0"/>
    <s v="RDC"/>
    <x v="0"/>
    <x v="0"/>
    <x v="0"/>
    <x v="0"/>
    <x v="0"/>
    <x v="0"/>
    <x v="0"/>
    <x v="0"/>
    <x v="0"/>
    <x v="0"/>
    <x v="0"/>
    <s v="Receitas Da Câmara"/>
    <x v="0"/>
    <x v="0"/>
    <x v="0"/>
    <x v="0"/>
    <x v="0"/>
    <x v="0"/>
    <x v="0"/>
    <x v="0"/>
    <x v="0"/>
    <x v="0"/>
    <x v="0"/>
    <x v="0"/>
    <s v="Reposição  referente apoio das crianças vulneráveis, conforme anexo."/>
  </r>
  <r>
    <x v="0"/>
    <n v="0"/>
    <n v="0"/>
    <n v="0"/>
    <n v="3750"/>
    <x v="3292"/>
    <x v="0"/>
    <x v="1"/>
    <x v="0"/>
    <s v="80.02.01"/>
    <x v="28"/>
    <x v="4"/>
    <x v="4"/>
    <s v="Retenções Iur"/>
    <s v="80.02.01"/>
    <s v="Retenções Iur"/>
    <s v="80.02.01"/>
    <x v="52"/>
    <x v="0"/>
    <x v="6"/>
    <x v="1"/>
    <x v="1"/>
    <x v="2"/>
    <x v="2"/>
    <x v="0"/>
    <x v="3"/>
    <s v="2025-05-26"/>
    <x v="1"/>
    <n v="3750"/>
    <x v="0"/>
    <m/>
    <x v="0"/>
    <m/>
    <x v="9"/>
    <n v="100474696"/>
    <x v="0"/>
    <x v="0"/>
    <s v="Retenções Iur"/>
    <s v="ORI"/>
    <x v="0"/>
    <s v="RIUR"/>
    <x v="0"/>
    <x v="0"/>
    <x v="0"/>
    <x v="0"/>
    <x v="0"/>
    <x v="0"/>
    <x v="0"/>
    <x v="0"/>
    <x v="0"/>
    <x v="0"/>
    <x v="0"/>
    <s v="Retenções Iur"/>
    <x v="0"/>
    <x v="0"/>
    <x v="0"/>
    <x v="0"/>
    <x v="2"/>
    <x v="0"/>
    <x v="0"/>
    <x v="0"/>
    <x v="0"/>
    <x v="1"/>
    <x v="0"/>
    <x v="0"/>
    <s v="RETENCAO OT"/>
  </r>
  <r>
    <x v="0"/>
    <n v="0"/>
    <n v="0"/>
    <n v="0"/>
    <n v="2850"/>
    <x v="3293"/>
    <x v="0"/>
    <x v="1"/>
    <x v="0"/>
    <s v="80.02.01"/>
    <x v="28"/>
    <x v="4"/>
    <x v="4"/>
    <s v="Retenções Iur"/>
    <s v="80.02.01"/>
    <s v="Retenções Iur"/>
    <s v="80.02.01"/>
    <x v="52"/>
    <x v="0"/>
    <x v="6"/>
    <x v="1"/>
    <x v="1"/>
    <x v="2"/>
    <x v="2"/>
    <x v="0"/>
    <x v="3"/>
    <s v="2025-05-26"/>
    <x v="1"/>
    <n v="2850"/>
    <x v="0"/>
    <m/>
    <x v="0"/>
    <m/>
    <x v="9"/>
    <n v="100474696"/>
    <x v="0"/>
    <x v="0"/>
    <s v="Retenções Iur"/>
    <s v="ORI"/>
    <x v="0"/>
    <s v="RIUR"/>
    <x v="0"/>
    <x v="0"/>
    <x v="0"/>
    <x v="0"/>
    <x v="0"/>
    <x v="0"/>
    <x v="0"/>
    <x v="0"/>
    <x v="0"/>
    <x v="0"/>
    <x v="0"/>
    <s v="Retenções Iur"/>
    <x v="0"/>
    <x v="0"/>
    <x v="0"/>
    <x v="0"/>
    <x v="2"/>
    <x v="0"/>
    <x v="0"/>
    <x v="0"/>
    <x v="0"/>
    <x v="1"/>
    <x v="0"/>
    <x v="0"/>
    <s v="RETENCAO OT"/>
  </r>
  <r>
    <x v="0"/>
    <n v="0"/>
    <n v="0"/>
    <n v="0"/>
    <n v="3000"/>
    <x v="3294"/>
    <x v="0"/>
    <x v="0"/>
    <x v="0"/>
    <s v="03.16.15"/>
    <x v="0"/>
    <x v="0"/>
    <x v="0"/>
    <s v="Direção Financeira"/>
    <s v="03.16.15"/>
    <s v="Direção Financeira"/>
    <s v="03.16.15"/>
    <x v="0"/>
    <x v="0"/>
    <x v="0"/>
    <x v="0"/>
    <x v="0"/>
    <x v="0"/>
    <x v="0"/>
    <x v="0"/>
    <x v="5"/>
    <s v="2025-06-12"/>
    <x v="1"/>
    <n v="3000"/>
    <x v="0"/>
    <m/>
    <x v="0"/>
    <m/>
    <x v="283"/>
    <n v="100447033"/>
    <x v="0"/>
    <x v="0"/>
    <s v="Direção Financeira"/>
    <s v="ORI"/>
    <x v="0"/>
    <m/>
    <x v="0"/>
    <x v="0"/>
    <x v="0"/>
    <x v="0"/>
    <x v="0"/>
    <x v="0"/>
    <x v="0"/>
    <x v="0"/>
    <x v="0"/>
    <x v="0"/>
    <x v="0"/>
    <s v="Direção Financeira"/>
    <x v="0"/>
    <x v="0"/>
    <x v="0"/>
    <x v="0"/>
    <x v="0"/>
    <x v="0"/>
    <x v="0"/>
    <x v="0"/>
    <x v="0"/>
    <x v="0"/>
    <x v="0"/>
    <x v="0"/>
    <s v="Ajuda de custo e subsidio transporte a favor do senhor Secretario Emanuel Semedo, pela sua deslocação à Praia no dia 06 de junho de 2025, em missão de serviço a fim entregar os justificativos da conta gerência, conforme anexo."/>
  </r>
  <r>
    <x v="1"/>
    <n v="0"/>
    <n v="0"/>
    <n v="0"/>
    <n v="2800"/>
    <x v="3295"/>
    <x v="0"/>
    <x v="0"/>
    <x v="0"/>
    <s v="01.27.07.09"/>
    <x v="7"/>
    <x v="1"/>
    <x v="1"/>
    <s v="Requalificação Urbana e Habitação 2"/>
    <s v="01.27.07"/>
    <s v="Requalificação Urbana e Habitação 2"/>
    <s v="01.27.07"/>
    <x v="2"/>
    <x v="0"/>
    <x v="0"/>
    <x v="1"/>
    <x v="0"/>
    <x v="1"/>
    <x v="1"/>
    <x v="0"/>
    <x v="5"/>
    <s v="2025-06-20"/>
    <x v="1"/>
    <n v="2800"/>
    <x v="0"/>
    <m/>
    <x v="0"/>
    <m/>
    <x v="26"/>
    <n v="100474914"/>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serviço de confissão de tubo hidráulica para a retroescavadora da CMSM, conforme fatura em anexo."/>
  </r>
  <r>
    <x v="0"/>
    <n v="0"/>
    <n v="0"/>
    <n v="0"/>
    <n v="1800"/>
    <x v="3296"/>
    <x v="0"/>
    <x v="0"/>
    <x v="0"/>
    <s v="01.27.04.11"/>
    <x v="26"/>
    <x v="1"/>
    <x v="1"/>
    <s v="Infra-Estruturas e Transportes"/>
    <s v="01.27.04"/>
    <s v="Infra-Estruturas e Transportes"/>
    <s v="01.27.04"/>
    <x v="4"/>
    <x v="0"/>
    <x v="2"/>
    <x v="3"/>
    <x v="0"/>
    <x v="1"/>
    <x v="0"/>
    <x v="0"/>
    <x v="5"/>
    <s v="2025-06-26"/>
    <x v="1"/>
    <n v="1800"/>
    <x v="0"/>
    <m/>
    <x v="0"/>
    <m/>
    <x v="9"/>
    <n v="100474696"/>
    <x v="0"/>
    <x v="1"/>
    <s v="Manutenção de caminhos vicinais e melhoramento de acessos"/>
    <s v="ORI"/>
    <x v="0"/>
    <m/>
    <x v="0"/>
    <x v="0"/>
    <x v="0"/>
    <x v="0"/>
    <x v="0"/>
    <x v="0"/>
    <x v="0"/>
    <x v="0"/>
    <x v="0"/>
    <x v="0"/>
    <x v="0"/>
    <s v="Manutenção de caminhos vicinais e melhoramento de acessos"/>
    <x v="0"/>
    <x v="0"/>
    <x v="0"/>
    <x v="0"/>
    <x v="1"/>
    <x v="0"/>
    <x v="0"/>
    <x v="0"/>
    <x v="0"/>
    <x v="0"/>
    <x v="1"/>
    <x v="0"/>
    <s v="Pagamento referente a prestação de serviço de caiação na localidade de Achada Monte, no âmbito da manutenção das vias de acesso, conforme anexo."/>
  </r>
  <r>
    <x v="0"/>
    <n v="0"/>
    <n v="0"/>
    <n v="0"/>
    <n v="10200"/>
    <x v="3296"/>
    <x v="0"/>
    <x v="0"/>
    <x v="0"/>
    <s v="01.27.04.11"/>
    <x v="26"/>
    <x v="1"/>
    <x v="1"/>
    <s v="Infra-Estruturas e Transportes"/>
    <s v="01.27.04"/>
    <s v="Infra-Estruturas e Transportes"/>
    <s v="01.27.04"/>
    <x v="4"/>
    <x v="0"/>
    <x v="2"/>
    <x v="3"/>
    <x v="0"/>
    <x v="1"/>
    <x v="0"/>
    <x v="0"/>
    <x v="5"/>
    <s v="2025-06-26"/>
    <x v="1"/>
    <n v="10200"/>
    <x v="0"/>
    <m/>
    <x v="0"/>
    <m/>
    <x v="444"/>
    <n v="100477728"/>
    <x v="0"/>
    <x v="0"/>
    <s v="Manutenção de caminhos vicinais e melhoramento de acessos"/>
    <s v="ORI"/>
    <x v="0"/>
    <m/>
    <x v="0"/>
    <x v="0"/>
    <x v="0"/>
    <x v="0"/>
    <x v="0"/>
    <x v="0"/>
    <x v="0"/>
    <x v="0"/>
    <x v="0"/>
    <x v="0"/>
    <x v="0"/>
    <s v="Manutenção de caminhos vicinais e melhoramento de acessos"/>
    <x v="0"/>
    <x v="0"/>
    <x v="0"/>
    <x v="0"/>
    <x v="1"/>
    <x v="0"/>
    <x v="0"/>
    <x v="0"/>
    <x v="0"/>
    <x v="0"/>
    <x v="0"/>
    <x v="0"/>
    <s v="Pagamento referente a prestação de serviço de caiação na localidade de Achada Monte, no âmbito da manutenção das vias de acesso, conforme anexo."/>
  </r>
  <r>
    <x v="0"/>
    <n v="0"/>
    <n v="0"/>
    <n v="0"/>
    <n v="3600"/>
    <x v="3297"/>
    <x v="0"/>
    <x v="0"/>
    <x v="0"/>
    <s v="03.16.02"/>
    <x v="12"/>
    <x v="0"/>
    <x v="0"/>
    <s v="Gabinete do Presidente"/>
    <s v="03.16.02"/>
    <s v="Gabinete do Presidente"/>
    <s v="03.16.02"/>
    <x v="0"/>
    <x v="0"/>
    <x v="0"/>
    <x v="0"/>
    <x v="0"/>
    <x v="0"/>
    <x v="0"/>
    <x v="0"/>
    <x v="6"/>
    <s v="2025-07-01"/>
    <x v="2"/>
    <n v="3600"/>
    <x v="0"/>
    <m/>
    <x v="0"/>
    <m/>
    <x v="45"/>
    <n v="100478720"/>
    <x v="0"/>
    <x v="0"/>
    <s v="Gabinete do Presidente"/>
    <s v="ORI"/>
    <x v="0"/>
    <m/>
    <x v="0"/>
    <x v="0"/>
    <x v="0"/>
    <x v="0"/>
    <x v="0"/>
    <x v="0"/>
    <x v="0"/>
    <x v="0"/>
    <x v="0"/>
    <x v="0"/>
    <x v="0"/>
    <s v="Gabinete do Presidente"/>
    <x v="0"/>
    <x v="0"/>
    <x v="0"/>
    <x v="0"/>
    <x v="0"/>
    <x v="0"/>
    <x v="0"/>
    <x v="0"/>
    <x v="0"/>
    <x v="0"/>
    <x v="0"/>
    <x v="0"/>
    <s v="Ajuda de custo a favor do Sr. Moises Rosario Leal Gomes Landim FERNANDES pela sua deslocação a cidade da Praia nos dia 28 e 30 de junho de 2025, conforme anexo."/>
  </r>
  <r>
    <x v="1"/>
    <n v="0"/>
    <n v="0"/>
    <n v="0"/>
    <n v="100000"/>
    <x v="3298"/>
    <x v="0"/>
    <x v="0"/>
    <x v="0"/>
    <s v="01.28.01.10"/>
    <x v="22"/>
    <x v="3"/>
    <x v="3"/>
    <s v="Habitação Social"/>
    <s v="01.28.01"/>
    <s v="Habitação Social"/>
    <s v="01.28.01"/>
    <x v="2"/>
    <x v="0"/>
    <x v="0"/>
    <x v="1"/>
    <x v="0"/>
    <x v="1"/>
    <x v="1"/>
    <x v="0"/>
    <x v="6"/>
    <s v="2025-07-25"/>
    <x v="2"/>
    <n v="100000"/>
    <x v="0"/>
    <m/>
    <x v="0"/>
    <m/>
    <x v="260"/>
    <n v="100475220"/>
    <x v="0"/>
    <x v="0"/>
    <s v="Construção de casas de banho para famílias vulneráveis"/>
    <s v="ORI"/>
    <x v="0"/>
    <s v="CB"/>
    <x v="0"/>
    <x v="0"/>
    <x v="0"/>
    <x v="0"/>
    <x v="0"/>
    <x v="0"/>
    <x v="0"/>
    <x v="0"/>
    <x v="0"/>
    <x v="0"/>
    <x v="0"/>
    <s v="Construção de casas de banho para famílias vulneráveis"/>
    <x v="0"/>
    <x v="0"/>
    <x v="0"/>
    <x v="0"/>
    <x v="1"/>
    <x v="0"/>
    <x v="0"/>
    <x v="0"/>
    <x v="0"/>
    <x v="0"/>
    <x v="0"/>
    <x v="0"/>
    <s v="pagamento referente aa aquisição de materiais diversos para construção de casas de banho de famílias vulneráveis, conforme proposta em anexo.  "/>
  </r>
  <r>
    <x v="0"/>
    <n v="0"/>
    <n v="0"/>
    <n v="0"/>
    <n v="56000"/>
    <x v="3299"/>
    <x v="0"/>
    <x v="0"/>
    <x v="0"/>
    <s v="03.16.15"/>
    <x v="0"/>
    <x v="0"/>
    <x v="0"/>
    <s v="Direção Financeira"/>
    <s v="03.16.15"/>
    <s v="Direção Financeira"/>
    <s v="03.16.15"/>
    <x v="38"/>
    <x v="0"/>
    <x v="0"/>
    <x v="1"/>
    <x v="0"/>
    <x v="0"/>
    <x v="0"/>
    <x v="0"/>
    <x v="6"/>
    <s v="2025-07-31"/>
    <x v="2"/>
    <n v="56000"/>
    <x v="0"/>
    <m/>
    <x v="0"/>
    <m/>
    <x v="308"/>
    <n v="100477690"/>
    <x v="0"/>
    <x v="0"/>
    <s v="Direção Financeira"/>
    <s v="ORI"/>
    <x v="0"/>
    <m/>
    <x v="0"/>
    <x v="0"/>
    <x v="0"/>
    <x v="0"/>
    <x v="0"/>
    <x v="0"/>
    <x v="0"/>
    <x v="0"/>
    <x v="0"/>
    <x v="0"/>
    <x v="0"/>
    <s v="Direção Financeira"/>
    <x v="0"/>
    <x v="0"/>
    <x v="0"/>
    <x v="0"/>
    <x v="0"/>
    <x v="0"/>
    <x v="0"/>
    <x v="0"/>
    <x v="0"/>
    <x v="0"/>
    <x v="0"/>
    <x v="0"/>
    <s v="Pagamento a favor de Automendes, referente a aquisição  e reparação de Pneus, conforme anexo."/>
  </r>
  <r>
    <x v="0"/>
    <n v="0"/>
    <n v="0"/>
    <n v="0"/>
    <n v="4557"/>
    <x v="3300"/>
    <x v="0"/>
    <x v="1"/>
    <x v="0"/>
    <s v="03.03.10"/>
    <x v="15"/>
    <x v="0"/>
    <x v="5"/>
    <s v="Receitas Da Câmara"/>
    <s v="03.03.10"/>
    <s v="Receitas Da Câmara"/>
    <s v="03.03.10"/>
    <x v="36"/>
    <x v="0"/>
    <x v="4"/>
    <x v="9"/>
    <x v="0"/>
    <x v="0"/>
    <x v="2"/>
    <x v="0"/>
    <x v="7"/>
    <s v="2025-08-29"/>
    <x v="2"/>
    <n v="4557"/>
    <x v="0"/>
    <m/>
    <x v="0"/>
    <m/>
    <x v="26"/>
    <n v="100474914"/>
    <x v="0"/>
    <x v="0"/>
    <s v="Receitas Da Câmara"/>
    <s v="EXT"/>
    <x v="0"/>
    <s v="RDC"/>
    <x v="0"/>
    <x v="0"/>
    <x v="0"/>
    <x v="0"/>
    <x v="0"/>
    <x v="0"/>
    <x v="0"/>
    <x v="0"/>
    <x v="0"/>
    <x v="0"/>
    <x v="0"/>
    <s v="Receitas Da Câmara"/>
    <x v="0"/>
    <x v="0"/>
    <x v="0"/>
    <x v="0"/>
    <x v="0"/>
    <x v="0"/>
    <x v="0"/>
    <x v="0"/>
    <x v="0"/>
    <x v="0"/>
    <x v="0"/>
    <x v="0"/>
    <s v="Pagamento renda Edmilson Calheta, conforme anexo."/>
  </r>
  <r>
    <x v="0"/>
    <n v="0"/>
    <n v="0"/>
    <n v="0"/>
    <n v="6000"/>
    <x v="3301"/>
    <x v="0"/>
    <x v="0"/>
    <x v="0"/>
    <s v="01.25.03.12"/>
    <x v="52"/>
    <x v="2"/>
    <x v="2"/>
    <s v="Emprego e Formação profissional"/>
    <s v="01.25.03"/>
    <s v="Emprego e Formação profissional"/>
    <s v="01.25.03"/>
    <x v="4"/>
    <x v="0"/>
    <x v="2"/>
    <x v="3"/>
    <x v="0"/>
    <x v="1"/>
    <x v="0"/>
    <x v="0"/>
    <x v="9"/>
    <s v="2025-10-03"/>
    <x v="3"/>
    <n v="6000"/>
    <x v="0"/>
    <m/>
    <x v="0"/>
    <m/>
    <x v="445"/>
    <n v="100480007"/>
    <x v="0"/>
    <x v="0"/>
    <s v="Estágios Profissionais e Promoção de Emprego"/>
    <s v="ORI"/>
    <x v="0"/>
    <m/>
    <x v="0"/>
    <x v="0"/>
    <x v="0"/>
    <x v="0"/>
    <x v="0"/>
    <x v="0"/>
    <x v="0"/>
    <x v="0"/>
    <x v="0"/>
    <x v="0"/>
    <x v="0"/>
    <s v="Estágios Profissionais e Promoção de Emprego"/>
    <x v="0"/>
    <x v="0"/>
    <x v="0"/>
    <x v="0"/>
    <x v="1"/>
    <x v="0"/>
    <x v="0"/>
    <x v="0"/>
    <x v="0"/>
    <x v="0"/>
    <x v="0"/>
    <x v="0"/>
    <s v="Apoio social a favor da Sr. Danilson Semedo De Brito, conforme anexo."/>
  </r>
  <r>
    <x v="0"/>
    <n v="0"/>
    <n v="0"/>
    <n v="0"/>
    <n v="315689"/>
    <x v="3302"/>
    <x v="0"/>
    <x v="0"/>
    <x v="0"/>
    <s v="01.28.03.07"/>
    <x v="17"/>
    <x v="3"/>
    <x v="3"/>
    <s v="Proteção Social"/>
    <s v="01.28.03"/>
    <s v="Proteção Social"/>
    <s v="01.28.03"/>
    <x v="4"/>
    <x v="0"/>
    <x v="2"/>
    <x v="3"/>
    <x v="0"/>
    <x v="1"/>
    <x v="0"/>
    <x v="0"/>
    <x v="9"/>
    <s v="2025-10-07"/>
    <x v="3"/>
    <n v="315689"/>
    <x v="0"/>
    <m/>
    <x v="0"/>
    <m/>
    <x v="60"/>
    <n v="100479096"/>
    <x v="0"/>
    <x v="0"/>
    <s v="Transporte escolar"/>
    <s v="ORI"/>
    <x v="0"/>
    <s v="TE"/>
    <x v="0"/>
    <x v="0"/>
    <x v="0"/>
    <x v="0"/>
    <x v="0"/>
    <x v="0"/>
    <x v="0"/>
    <x v="0"/>
    <x v="0"/>
    <x v="0"/>
    <x v="0"/>
    <s v="Transporte escolar"/>
    <x v="0"/>
    <x v="0"/>
    <x v="0"/>
    <x v="0"/>
    <x v="1"/>
    <x v="0"/>
    <x v="0"/>
    <x v="0"/>
    <x v="0"/>
    <x v="0"/>
    <x v="0"/>
    <x v="0"/>
    <s v="Pagamento a favor de Preço Pequinoti Comercio Pecas Auto, pela a aquisição de peças para a viatura da CMSM, conforme anexo."/>
  </r>
  <r>
    <x v="1"/>
    <n v="0"/>
    <n v="0"/>
    <n v="0"/>
    <n v="167000"/>
    <x v="3303"/>
    <x v="0"/>
    <x v="0"/>
    <x v="0"/>
    <s v="01.27.07.15"/>
    <x v="18"/>
    <x v="1"/>
    <x v="1"/>
    <s v="Requalificação Urbana e Habitação 2"/>
    <s v="01.27.07"/>
    <s v="Requalificação Urbana e Habitação 2"/>
    <s v="01.27.07"/>
    <x v="2"/>
    <x v="0"/>
    <x v="0"/>
    <x v="1"/>
    <x v="0"/>
    <x v="1"/>
    <x v="1"/>
    <x v="0"/>
    <x v="9"/>
    <s v="2025-10-21"/>
    <x v="3"/>
    <n v="167000"/>
    <x v="0"/>
    <m/>
    <x v="0"/>
    <m/>
    <x v="51"/>
    <n v="100477889"/>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a favor de Dany Midia - Producoes Audiovisuais, pelo aluguer de gaúcho para serviço para transporte de areia para trabalhos nas localidades do Município, conforme anexo."/>
  </r>
  <r>
    <x v="0"/>
    <n v="0"/>
    <n v="0"/>
    <n v="0"/>
    <n v="35000"/>
    <x v="3304"/>
    <x v="0"/>
    <x v="0"/>
    <x v="0"/>
    <s v="01.25.05.12"/>
    <x v="2"/>
    <x v="2"/>
    <x v="2"/>
    <s v="Saúde"/>
    <s v="01.25.05"/>
    <s v="Saúde"/>
    <s v="01.25.05"/>
    <x v="3"/>
    <x v="0"/>
    <x v="1"/>
    <x v="2"/>
    <x v="0"/>
    <x v="1"/>
    <x v="0"/>
    <x v="0"/>
    <x v="9"/>
    <s v="2025-10-30"/>
    <x v="3"/>
    <n v="35000"/>
    <x v="0"/>
    <m/>
    <x v="0"/>
    <m/>
    <x v="407"/>
    <n v="100477863"/>
    <x v="0"/>
    <x v="0"/>
    <s v="Promoção e Inclusão Social"/>
    <s v="ORI"/>
    <x v="0"/>
    <m/>
    <x v="0"/>
    <x v="0"/>
    <x v="0"/>
    <x v="0"/>
    <x v="0"/>
    <x v="0"/>
    <x v="0"/>
    <x v="0"/>
    <x v="0"/>
    <x v="0"/>
    <x v="0"/>
    <s v="Promoção e Inclusão Social"/>
    <x v="0"/>
    <x v="0"/>
    <x v="0"/>
    <x v="0"/>
    <x v="1"/>
    <x v="0"/>
    <x v="0"/>
    <x v="0"/>
    <x v="0"/>
    <x v="0"/>
    <x v="0"/>
    <x v="0"/>
    <s v="Pagamento a favor da Agencia Funerária Go To Heaven referente a aquisição de uma urna social malogrado Alcides Rosa Martins, conforme anexo."/>
  </r>
  <r>
    <x v="0"/>
    <n v="0"/>
    <n v="0"/>
    <n v="0"/>
    <n v="135"/>
    <x v="3305"/>
    <x v="0"/>
    <x v="0"/>
    <x v="0"/>
    <s v="03.16.15"/>
    <x v="0"/>
    <x v="0"/>
    <x v="0"/>
    <s v="Direção Financeira"/>
    <s v="03.16.15"/>
    <s v="Direção Financeira"/>
    <s v="03.16.15"/>
    <x v="50"/>
    <x v="0"/>
    <x v="0"/>
    <x v="1"/>
    <x v="0"/>
    <x v="0"/>
    <x v="0"/>
    <x v="0"/>
    <x v="10"/>
    <s v="2025-11-06"/>
    <x v="3"/>
    <n v="135"/>
    <x v="0"/>
    <m/>
    <x v="0"/>
    <m/>
    <x v="26"/>
    <n v="100474914"/>
    <x v="0"/>
    <x v="0"/>
    <s v="Direção Financeira"/>
    <s v="ORI"/>
    <x v="0"/>
    <m/>
    <x v="0"/>
    <x v="0"/>
    <x v="0"/>
    <x v="0"/>
    <x v="0"/>
    <x v="0"/>
    <x v="0"/>
    <x v="0"/>
    <x v="0"/>
    <x v="0"/>
    <x v="0"/>
    <s v="Direção Financeira"/>
    <x v="0"/>
    <x v="0"/>
    <x v="0"/>
    <x v="0"/>
    <x v="0"/>
    <x v="0"/>
    <x v="0"/>
    <x v="0"/>
    <x v="0"/>
    <x v="0"/>
    <x v="0"/>
    <x v="0"/>
    <s v="Pagamento a favor do Tesoureiro Municipal, referente a aquisição de parafuso na loja nunu comércio geral, conforme anexo."/>
  </r>
  <r>
    <x v="1"/>
    <n v="0"/>
    <n v="0"/>
    <n v="0"/>
    <n v="243200"/>
    <x v="3306"/>
    <x v="0"/>
    <x v="0"/>
    <x v="0"/>
    <s v="01.28.01.09"/>
    <x v="8"/>
    <x v="3"/>
    <x v="3"/>
    <s v="Habitação Social"/>
    <s v="01.28.01"/>
    <s v="Habitação Social"/>
    <s v="01.28.01"/>
    <x v="2"/>
    <x v="0"/>
    <x v="0"/>
    <x v="1"/>
    <x v="0"/>
    <x v="1"/>
    <x v="1"/>
    <x v="0"/>
    <x v="11"/>
    <s v="2025-12-02"/>
    <x v="3"/>
    <n v="243200"/>
    <x v="0"/>
    <m/>
    <x v="0"/>
    <m/>
    <x v="213"/>
    <n v="100477455"/>
    <x v="0"/>
    <x v="0"/>
    <s v="Construção e reabilitação de habitação de famílias Vulveraveis"/>
    <s v="ORI"/>
    <x v="0"/>
    <s v="HS"/>
    <x v="0"/>
    <x v="0"/>
    <x v="0"/>
    <x v="0"/>
    <x v="0"/>
    <x v="0"/>
    <x v="0"/>
    <x v="0"/>
    <x v="0"/>
    <x v="0"/>
    <x v="0"/>
    <s v="Construção e reabilitação de habitação de famílias Vulveraveis"/>
    <x v="0"/>
    <x v="0"/>
    <x v="0"/>
    <x v="0"/>
    <x v="1"/>
    <x v="0"/>
    <x v="0"/>
    <x v="0"/>
    <x v="0"/>
    <x v="0"/>
    <x v="0"/>
    <x v="0"/>
    <s v="Pagamento a favor do Sr. Domingos Varela Oliveira, referente ao fabrico de 2 portas e janelas das famílias vitimas do incêndio em (Rabelados) Achada Espinho Branco, conforme anexo."/>
  </r>
  <r>
    <x v="0"/>
    <n v="0"/>
    <n v="0"/>
    <n v="0"/>
    <n v="32360"/>
    <x v="3307"/>
    <x v="0"/>
    <x v="1"/>
    <x v="0"/>
    <s v="03.03.10"/>
    <x v="15"/>
    <x v="0"/>
    <x v="5"/>
    <s v="Receitas Da Câmara"/>
    <s v="03.03.10"/>
    <s v="Receitas Da Câmara"/>
    <s v="03.03.10"/>
    <x v="24"/>
    <x v="0"/>
    <x v="4"/>
    <x v="5"/>
    <x v="0"/>
    <x v="0"/>
    <x v="2"/>
    <x v="0"/>
    <x v="1"/>
    <s v="2025-01-02"/>
    <x v="0"/>
    <n v="32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80"/>
    <x v="3308"/>
    <x v="0"/>
    <x v="1"/>
    <x v="0"/>
    <s v="03.03.10"/>
    <x v="15"/>
    <x v="0"/>
    <x v="5"/>
    <s v="Receitas Da Câmara"/>
    <s v="03.03.10"/>
    <s v="Receitas Da Câmara"/>
    <s v="03.03.10"/>
    <x v="15"/>
    <x v="0"/>
    <x v="4"/>
    <x v="5"/>
    <x v="0"/>
    <x v="0"/>
    <x v="2"/>
    <x v="0"/>
    <x v="1"/>
    <s v="2025-01-02"/>
    <x v="0"/>
    <n v="10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445"/>
    <x v="3309"/>
    <x v="0"/>
    <x v="1"/>
    <x v="0"/>
    <s v="03.03.10"/>
    <x v="15"/>
    <x v="0"/>
    <x v="5"/>
    <s v="Receitas Da Câmara"/>
    <s v="03.03.10"/>
    <s v="Receitas Da Câmara"/>
    <s v="03.03.10"/>
    <x v="20"/>
    <x v="0"/>
    <x v="4"/>
    <x v="5"/>
    <x v="0"/>
    <x v="0"/>
    <x v="2"/>
    <x v="0"/>
    <x v="1"/>
    <s v="2025-01-02"/>
    <x v="0"/>
    <n v="844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60"/>
    <x v="3310"/>
    <x v="0"/>
    <x v="1"/>
    <x v="0"/>
    <s v="03.03.10"/>
    <x v="15"/>
    <x v="0"/>
    <x v="5"/>
    <s v="Receitas Da Câmara"/>
    <s v="03.03.10"/>
    <s v="Receitas Da Câmara"/>
    <s v="03.03.10"/>
    <x v="30"/>
    <x v="0"/>
    <x v="4"/>
    <x v="5"/>
    <x v="0"/>
    <x v="0"/>
    <x v="2"/>
    <x v="0"/>
    <x v="1"/>
    <s v="2025-01-02"/>
    <x v="0"/>
    <n v="18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0"/>
    <x v="3311"/>
    <x v="0"/>
    <x v="1"/>
    <x v="0"/>
    <s v="03.03.10"/>
    <x v="15"/>
    <x v="0"/>
    <x v="5"/>
    <s v="Receitas Da Câmara"/>
    <s v="03.03.10"/>
    <s v="Receitas Da Câmara"/>
    <s v="03.03.10"/>
    <x v="16"/>
    <x v="0"/>
    <x v="4"/>
    <x v="5"/>
    <x v="0"/>
    <x v="0"/>
    <x v="2"/>
    <x v="0"/>
    <x v="1"/>
    <s v="2025-01-02"/>
    <x v="0"/>
    <n v="2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00"/>
    <x v="3312"/>
    <x v="0"/>
    <x v="1"/>
    <x v="0"/>
    <s v="03.03.10"/>
    <x v="15"/>
    <x v="0"/>
    <x v="5"/>
    <s v="Receitas Da Câmara"/>
    <s v="03.03.10"/>
    <s v="Receitas Da Câmara"/>
    <s v="03.03.10"/>
    <x v="26"/>
    <x v="0"/>
    <x v="4"/>
    <x v="5"/>
    <x v="0"/>
    <x v="0"/>
    <x v="2"/>
    <x v="0"/>
    <x v="1"/>
    <s v="2025-01-02"/>
    <x v="0"/>
    <n v="2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3460"/>
    <x v="3313"/>
    <x v="0"/>
    <x v="1"/>
    <x v="0"/>
    <s v="03.03.10"/>
    <x v="15"/>
    <x v="0"/>
    <x v="5"/>
    <s v="Receitas Da Câmara"/>
    <s v="03.03.10"/>
    <s v="Receitas Da Câmara"/>
    <s v="03.03.10"/>
    <x v="25"/>
    <x v="0"/>
    <x v="0"/>
    <x v="1"/>
    <x v="0"/>
    <x v="0"/>
    <x v="2"/>
    <x v="0"/>
    <x v="1"/>
    <s v="2025-01-02"/>
    <x v="0"/>
    <n v="734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500"/>
    <x v="3314"/>
    <x v="0"/>
    <x v="1"/>
    <x v="0"/>
    <s v="03.03.10"/>
    <x v="15"/>
    <x v="0"/>
    <x v="5"/>
    <s v="Receitas Da Câmara"/>
    <s v="03.03.10"/>
    <s v="Receitas Da Câmara"/>
    <s v="03.03.10"/>
    <x v="22"/>
    <x v="0"/>
    <x v="0"/>
    <x v="8"/>
    <x v="0"/>
    <x v="0"/>
    <x v="2"/>
    <x v="0"/>
    <x v="1"/>
    <s v="2025-01-02"/>
    <x v="0"/>
    <n v="11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356"/>
    <x v="3315"/>
    <x v="0"/>
    <x v="1"/>
    <x v="0"/>
    <s v="03.03.10"/>
    <x v="15"/>
    <x v="0"/>
    <x v="5"/>
    <s v="Receitas Da Câmara"/>
    <s v="03.03.10"/>
    <s v="Receitas Da Câmara"/>
    <s v="03.03.10"/>
    <x v="27"/>
    <x v="0"/>
    <x v="4"/>
    <x v="5"/>
    <x v="0"/>
    <x v="0"/>
    <x v="2"/>
    <x v="0"/>
    <x v="1"/>
    <s v="2025-01-02"/>
    <x v="0"/>
    <n v="335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975"/>
    <x v="3316"/>
    <x v="0"/>
    <x v="1"/>
    <x v="0"/>
    <s v="03.03.10"/>
    <x v="15"/>
    <x v="0"/>
    <x v="5"/>
    <s v="Receitas Da Câmara"/>
    <s v="03.03.10"/>
    <s v="Receitas Da Câmara"/>
    <s v="03.03.10"/>
    <x v="23"/>
    <x v="0"/>
    <x v="4"/>
    <x v="5"/>
    <x v="0"/>
    <x v="0"/>
    <x v="2"/>
    <x v="0"/>
    <x v="1"/>
    <s v="2025-01-07"/>
    <x v="0"/>
    <n v="229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400"/>
    <x v="3317"/>
    <x v="0"/>
    <x v="1"/>
    <x v="0"/>
    <s v="03.03.10"/>
    <x v="15"/>
    <x v="0"/>
    <x v="5"/>
    <s v="Receitas Da Câmara"/>
    <s v="03.03.10"/>
    <s v="Receitas Da Câmara"/>
    <s v="03.03.10"/>
    <x v="17"/>
    <x v="0"/>
    <x v="4"/>
    <x v="5"/>
    <x v="0"/>
    <x v="0"/>
    <x v="2"/>
    <x v="0"/>
    <x v="1"/>
    <s v="2025-01-07"/>
    <x v="0"/>
    <n v="94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2400000"/>
    <x v="3318"/>
    <x v="0"/>
    <x v="1"/>
    <x v="0"/>
    <s v="03.03.10"/>
    <x v="15"/>
    <x v="0"/>
    <x v="5"/>
    <s v="Receitas Da Câmara"/>
    <s v="03.03.10"/>
    <s v="Receitas Da Câmara"/>
    <s v="03.03.10"/>
    <x v="33"/>
    <x v="0"/>
    <x v="0"/>
    <x v="1"/>
    <x v="0"/>
    <x v="0"/>
    <x v="2"/>
    <x v="0"/>
    <x v="1"/>
    <s v="2025-01-07"/>
    <x v="0"/>
    <n v="240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050"/>
    <x v="3319"/>
    <x v="0"/>
    <x v="1"/>
    <x v="0"/>
    <s v="03.03.10"/>
    <x v="15"/>
    <x v="0"/>
    <x v="5"/>
    <s v="Receitas Da Câmara"/>
    <s v="03.03.10"/>
    <s v="Receitas Da Câmara"/>
    <s v="03.03.10"/>
    <x v="20"/>
    <x v="0"/>
    <x v="4"/>
    <x v="5"/>
    <x v="0"/>
    <x v="0"/>
    <x v="2"/>
    <x v="0"/>
    <x v="1"/>
    <s v="2025-01-07"/>
    <x v="0"/>
    <n v="80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3320"/>
    <x v="0"/>
    <x v="1"/>
    <x v="0"/>
    <s v="03.03.10"/>
    <x v="15"/>
    <x v="0"/>
    <x v="5"/>
    <s v="Receitas Da Câmara"/>
    <s v="03.03.10"/>
    <s v="Receitas Da Câmara"/>
    <s v="03.03.10"/>
    <x v="34"/>
    <x v="0"/>
    <x v="4"/>
    <x v="5"/>
    <x v="0"/>
    <x v="0"/>
    <x v="2"/>
    <x v="0"/>
    <x v="1"/>
    <s v="2025-01-07"/>
    <x v="0"/>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500"/>
    <x v="3321"/>
    <x v="0"/>
    <x v="1"/>
    <x v="0"/>
    <s v="03.03.10"/>
    <x v="15"/>
    <x v="0"/>
    <x v="5"/>
    <s v="Receitas Da Câmara"/>
    <s v="03.03.10"/>
    <s v="Receitas Da Câmara"/>
    <s v="03.03.10"/>
    <x v="27"/>
    <x v="0"/>
    <x v="4"/>
    <x v="5"/>
    <x v="0"/>
    <x v="0"/>
    <x v="2"/>
    <x v="0"/>
    <x v="1"/>
    <s v="2025-01-07"/>
    <x v="0"/>
    <n v="4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0"/>
    <x v="3322"/>
    <x v="0"/>
    <x v="1"/>
    <x v="0"/>
    <s v="03.03.10"/>
    <x v="15"/>
    <x v="0"/>
    <x v="5"/>
    <s v="Receitas Da Câmara"/>
    <s v="03.03.10"/>
    <s v="Receitas Da Câmara"/>
    <s v="03.03.10"/>
    <x v="15"/>
    <x v="0"/>
    <x v="4"/>
    <x v="5"/>
    <x v="0"/>
    <x v="0"/>
    <x v="2"/>
    <x v="0"/>
    <x v="1"/>
    <s v="2025-01-07"/>
    <x v="0"/>
    <n v="1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40"/>
    <x v="3323"/>
    <x v="0"/>
    <x v="1"/>
    <x v="0"/>
    <s v="03.03.10"/>
    <x v="15"/>
    <x v="0"/>
    <x v="5"/>
    <s v="Receitas Da Câmara"/>
    <s v="03.03.10"/>
    <s v="Receitas Da Câmara"/>
    <s v="03.03.10"/>
    <x v="16"/>
    <x v="0"/>
    <x v="4"/>
    <x v="5"/>
    <x v="0"/>
    <x v="0"/>
    <x v="2"/>
    <x v="0"/>
    <x v="1"/>
    <s v="2025-01-07"/>
    <x v="0"/>
    <n v="7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590"/>
    <x v="3324"/>
    <x v="0"/>
    <x v="1"/>
    <x v="0"/>
    <s v="03.03.10"/>
    <x v="15"/>
    <x v="0"/>
    <x v="5"/>
    <s v="Receitas Da Câmara"/>
    <s v="03.03.10"/>
    <s v="Receitas Da Câmara"/>
    <s v="03.03.10"/>
    <x v="24"/>
    <x v="0"/>
    <x v="4"/>
    <x v="5"/>
    <x v="0"/>
    <x v="0"/>
    <x v="2"/>
    <x v="0"/>
    <x v="1"/>
    <s v="2025-01-07"/>
    <x v="0"/>
    <n v="85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160"/>
    <x v="3325"/>
    <x v="0"/>
    <x v="1"/>
    <x v="0"/>
    <s v="03.03.10"/>
    <x v="15"/>
    <x v="0"/>
    <x v="5"/>
    <s v="Receitas Da Câmara"/>
    <s v="03.03.10"/>
    <s v="Receitas Da Câmara"/>
    <s v="03.03.10"/>
    <x v="64"/>
    <x v="0"/>
    <x v="4"/>
    <x v="9"/>
    <x v="0"/>
    <x v="0"/>
    <x v="2"/>
    <x v="0"/>
    <x v="1"/>
    <s v="2025-01-07"/>
    <x v="0"/>
    <n v="41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200"/>
    <x v="3326"/>
    <x v="0"/>
    <x v="1"/>
    <x v="0"/>
    <s v="03.03.10"/>
    <x v="15"/>
    <x v="0"/>
    <x v="5"/>
    <s v="Receitas Da Câmara"/>
    <s v="03.03.10"/>
    <s v="Receitas Da Câmara"/>
    <s v="03.03.10"/>
    <x v="22"/>
    <x v="0"/>
    <x v="0"/>
    <x v="8"/>
    <x v="0"/>
    <x v="0"/>
    <x v="2"/>
    <x v="0"/>
    <x v="1"/>
    <s v="2025-01-07"/>
    <x v="0"/>
    <n v="21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70"/>
    <x v="3327"/>
    <x v="0"/>
    <x v="1"/>
    <x v="0"/>
    <s v="03.03.10"/>
    <x v="15"/>
    <x v="0"/>
    <x v="5"/>
    <s v="Receitas Da Câmara"/>
    <s v="03.03.10"/>
    <s v="Receitas Da Câmara"/>
    <s v="03.03.10"/>
    <x v="32"/>
    <x v="0"/>
    <x v="4"/>
    <x v="5"/>
    <x v="0"/>
    <x v="0"/>
    <x v="2"/>
    <x v="0"/>
    <x v="1"/>
    <s v="2025-01-07"/>
    <x v="0"/>
    <n v="36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4196"/>
    <x v="3328"/>
    <x v="0"/>
    <x v="1"/>
    <x v="0"/>
    <s v="03.03.10"/>
    <x v="15"/>
    <x v="0"/>
    <x v="5"/>
    <s v="Receitas Da Câmara"/>
    <s v="03.03.10"/>
    <s v="Receitas Da Câmara"/>
    <s v="03.03.10"/>
    <x v="25"/>
    <x v="0"/>
    <x v="0"/>
    <x v="1"/>
    <x v="0"/>
    <x v="0"/>
    <x v="2"/>
    <x v="0"/>
    <x v="1"/>
    <s v="2025-01-07"/>
    <x v="0"/>
    <n v="15419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846"/>
    <x v="3329"/>
    <x v="0"/>
    <x v="1"/>
    <x v="0"/>
    <s v="03.03.10"/>
    <x v="15"/>
    <x v="0"/>
    <x v="5"/>
    <s v="Receitas Da Câmara"/>
    <s v="03.03.10"/>
    <s v="Receitas Da Câmara"/>
    <s v="03.03.10"/>
    <x v="32"/>
    <x v="0"/>
    <x v="4"/>
    <x v="5"/>
    <x v="0"/>
    <x v="0"/>
    <x v="2"/>
    <x v="0"/>
    <x v="1"/>
    <s v="2025-01-08"/>
    <x v="0"/>
    <n v="1184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800"/>
    <x v="3330"/>
    <x v="0"/>
    <x v="1"/>
    <x v="0"/>
    <s v="03.03.10"/>
    <x v="15"/>
    <x v="0"/>
    <x v="5"/>
    <s v="Receitas Da Câmara"/>
    <s v="03.03.10"/>
    <s v="Receitas Da Câmara"/>
    <s v="03.03.10"/>
    <x v="17"/>
    <x v="0"/>
    <x v="4"/>
    <x v="5"/>
    <x v="0"/>
    <x v="0"/>
    <x v="2"/>
    <x v="0"/>
    <x v="1"/>
    <s v="2025-01-08"/>
    <x v="0"/>
    <n v="8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80"/>
    <x v="3331"/>
    <x v="0"/>
    <x v="1"/>
    <x v="0"/>
    <s v="03.03.10"/>
    <x v="15"/>
    <x v="0"/>
    <x v="5"/>
    <s v="Receitas Da Câmara"/>
    <s v="03.03.10"/>
    <s v="Receitas Da Câmara"/>
    <s v="03.03.10"/>
    <x v="15"/>
    <x v="0"/>
    <x v="4"/>
    <x v="5"/>
    <x v="0"/>
    <x v="0"/>
    <x v="2"/>
    <x v="0"/>
    <x v="1"/>
    <s v="2025-01-08"/>
    <x v="0"/>
    <n v="10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820"/>
    <x v="3332"/>
    <x v="0"/>
    <x v="1"/>
    <x v="0"/>
    <s v="03.03.10"/>
    <x v="15"/>
    <x v="0"/>
    <x v="5"/>
    <s v="Receitas Da Câmara"/>
    <s v="03.03.10"/>
    <s v="Receitas Da Câmara"/>
    <s v="03.03.10"/>
    <x v="30"/>
    <x v="0"/>
    <x v="4"/>
    <x v="5"/>
    <x v="0"/>
    <x v="0"/>
    <x v="2"/>
    <x v="0"/>
    <x v="1"/>
    <s v="2025-01-08"/>
    <x v="0"/>
    <n v="38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60"/>
    <x v="3333"/>
    <x v="0"/>
    <x v="1"/>
    <x v="0"/>
    <s v="03.03.10"/>
    <x v="15"/>
    <x v="0"/>
    <x v="5"/>
    <s v="Receitas Da Câmara"/>
    <s v="03.03.10"/>
    <s v="Receitas Da Câmara"/>
    <s v="03.03.10"/>
    <x v="27"/>
    <x v="0"/>
    <x v="4"/>
    <x v="5"/>
    <x v="0"/>
    <x v="0"/>
    <x v="2"/>
    <x v="0"/>
    <x v="1"/>
    <s v="2025-01-08"/>
    <x v="0"/>
    <n v="28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3334"/>
    <x v="0"/>
    <x v="1"/>
    <x v="0"/>
    <s v="03.03.10"/>
    <x v="15"/>
    <x v="0"/>
    <x v="5"/>
    <s v="Receitas Da Câmara"/>
    <s v="03.03.10"/>
    <s v="Receitas Da Câmara"/>
    <s v="03.03.10"/>
    <x v="34"/>
    <x v="0"/>
    <x v="4"/>
    <x v="5"/>
    <x v="0"/>
    <x v="0"/>
    <x v="2"/>
    <x v="0"/>
    <x v="1"/>
    <s v="2025-01-08"/>
    <x v="0"/>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40"/>
    <x v="3335"/>
    <x v="0"/>
    <x v="1"/>
    <x v="0"/>
    <s v="03.03.10"/>
    <x v="15"/>
    <x v="0"/>
    <x v="5"/>
    <s v="Receitas Da Câmara"/>
    <s v="03.03.10"/>
    <s v="Receitas Da Câmara"/>
    <s v="03.03.10"/>
    <x v="24"/>
    <x v="0"/>
    <x v="4"/>
    <x v="5"/>
    <x v="0"/>
    <x v="0"/>
    <x v="2"/>
    <x v="0"/>
    <x v="1"/>
    <s v="2025-01-08"/>
    <x v="0"/>
    <n v="25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573"/>
    <x v="3336"/>
    <x v="0"/>
    <x v="1"/>
    <x v="0"/>
    <s v="03.03.10"/>
    <x v="15"/>
    <x v="0"/>
    <x v="5"/>
    <s v="Receitas Da Câmara"/>
    <s v="03.03.10"/>
    <s v="Receitas Da Câmara"/>
    <s v="03.03.10"/>
    <x v="25"/>
    <x v="0"/>
    <x v="0"/>
    <x v="1"/>
    <x v="0"/>
    <x v="0"/>
    <x v="2"/>
    <x v="0"/>
    <x v="1"/>
    <s v="2025-01-08"/>
    <x v="0"/>
    <n v="957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0"/>
    <x v="3337"/>
    <x v="0"/>
    <x v="1"/>
    <x v="0"/>
    <s v="03.03.10"/>
    <x v="15"/>
    <x v="0"/>
    <x v="5"/>
    <s v="Receitas Da Câmara"/>
    <s v="03.03.10"/>
    <s v="Receitas Da Câmara"/>
    <s v="03.03.10"/>
    <x v="22"/>
    <x v="0"/>
    <x v="0"/>
    <x v="8"/>
    <x v="0"/>
    <x v="0"/>
    <x v="2"/>
    <x v="0"/>
    <x v="1"/>
    <s v="2025-01-08"/>
    <x v="0"/>
    <n v="1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0"/>
    <x v="3338"/>
    <x v="0"/>
    <x v="1"/>
    <x v="0"/>
    <s v="03.03.10"/>
    <x v="15"/>
    <x v="0"/>
    <x v="5"/>
    <s v="Receitas Da Câmara"/>
    <s v="03.03.10"/>
    <s v="Receitas Da Câmara"/>
    <s v="03.03.10"/>
    <x v="16"/>
    <x v="0"/>
    <x v="4"/>
    <x v="5"/>
    <x v="0"/>
    <x v="0"/>
    <x v="2"/>
    <x v="0"/>
    <x v="1"/>
    <s v="2025-01-08"/>
    <x v="0"/>
    <n v="2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880"/>
    <x v="3339"/>
    <x v="0"/>
    <x v="1"/>
    <x v="0"/>
    <s v="03.03.10"/>
    <x v="15"/>
    <x v="0"/>
    <x v="5"/>
    <s v="Receitas Da Câmara"/>
    <s v="03.03.10"/>
    <s v="Receitas Da Câmara"/>
    <s v="03.03.10"/>
    <x v="20"/>
    <x v="0"/>
    <x v="4"/>
    <x v="5"/>
    <x v="0"/>
    <x v="0"/>
    <x v="2"/>
    <x v="0"/>
    <x v="1"/>
    <s v="2025-01-08"/>
    <x v="0"/>
    <n v="58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312"/>
    <x v="3340"/>
    <x v="0"/>
    <x v="0"/>
    <x v="0"/>
    <s v="03.16.15"/>
    <x v="0"/>
    <x v="0"/>
    <x v="0"/>
    <s v="Direção Financeira"/>
    <s v="03.16.15"/>
    <s v="Direção Financeira"/>
    <s v="03.16.15"/>
    <x v="14"/>
    <x v="0"/>
    <x v="0"/>
    <x v="0"/>
    <x v="0"/>
    <x v="0"/>
    <x v="0"/>
    <x v="0"/>
    <x v="3"/>
    <s v="2025-05-29"/>
    <x v="1"/>
    <n v="3312"/>
    <x v="0"/>
    <m/>
    <x v="0"/>
    <m/>
    <x v="29"/>
    <n v="100391565"/>
    <x v="0"/>
    <x v="0"/>
    <s v="Direção Financeira"/>
    <s v="ORI"/>
    <x v="0"/>
    <m/>
    <x v="0"/>
    <x v="0"/>
    <x v="0"/>
    <x v="0"/>
    <x v="0"/>
    <x v="0"/>
    <x v="0"/>
    <x v="0"/>
    <x v="0"/>
    <x v="0"/>
    <x v="0"/>
    <s v="Direção Financeira"/>
    <x v="0"/>
    <x v="0"/>
    <x v="0"/>
    <x v="0"/>
    <x v="0"/>
    <x v="0"/>
    <x v="0"/>
    <x v="0"/>
    <x v="0"/>
    <x v="0"/>
    <x v="0"/>
    <x v="0"/>
    <s v="Pagamento referente a publicação de B.O, IIª série, 1/4 página- extrato de deliberação nº 80/2025 de 13 de  maio de 2025, que aprova a promoção dos funcionários da CMSM, Aguida da Veiga, Emanuel Semedo, Odmisa Sousa, conforme anexo."/>
  </r>
  <r>
    <x v="0"/>
    <n v="0"/>
    <n v="0"/>
    <n v="0"/>
    <n v="57500"/>
    <x v="3341"/>
    <x v="0"/>
    <x v="0"/>
    <x v="0"/>
    <s v="03.16.15"/>
    <x v="0"/>
    <x v="0"/>
    <x v="0"/>
    <s v="Direção Financeira"/>
    <s v="03.16.15"/>
    <s v="Direção Financeira"/>
    <s v="03.16.15"/>
    <x v="39"/>
    <x v="0"/>
    <x v="0"/>
    <x v="0"/>
    <x v="0"/>
    <x v="0"/>
    <x v="0"/>
    <x v="0"/>
    <x v="0"/>
    <s v="2025-02-06"/>
    <x v="0"/>
    <n v="57500"/>
    <x v="0"/>
    <m/>
    <x v="0"/>
    <m/>
    <x v="77"/>
    <n v="100478657"/>
    <x v="0"/>
    <x v="0"/>
    <s v="Direção Financeira"/>
    <s v="ORI"/>
    <x v="0"/>
    <m/>
    <x v="0"/>
    <x v="0"/>
    <x v="0"/>
    <x v="0"/>
    <x v="0"/>
    <x v="0"/>
    <x v="0"/>
    <x v="0"/>
    <x v="0"/>
    <x v="0"/>
    <x v="0"/>
    <s v="Direção Financeira"/>
    <x v="0"/>
    <x v="0"/>
    <x v="0"/>
    <x v="0"/>
    <x v="0"/>
    <x v="0"/>
    <x v="0"/>
    <x v="0"/>
    <x v="0"/>
    <x v="0"/>
    <x v="0"/>
    <x v="0"/>
    <s v="Pagamento a favor de Translux Comercio E Servicos, pelo a aquisição de serviços de pintura do armazém da INCV no âmbito do Protocolo entre a CMSM, confrome anexo. "/>
  </r>
  <r>
    <x v="0"/>
    <n v="0"/>
    <n v="0"/>
    <n v="0"/>
    <n v="2300"/>
    <x v="3342"/>
    <x v="0"/>
    <x v="1"/>
    <x v="0"/>
    <s v="03.03.10"/>
    <x v="15"/>
    <x v="0"/>
    <x v="5"/>
    <s v="Receitas Da Câmara"/>
    <s v="03.03.10"/>
    <s v="Receitas Da Câmara"/>
    <s v="03.03.10"/>
    <x v="22"/>
    <x v="0"/>
    <x v="0"/>
    <x v="8"/>
    <x v="0"/>
    <x v="0"/>
    <x v="2"/>
    <x v="0"/>
    <x v="1"/>
    <s v="2025-01-15"/>
    <x v="0"/>
    <n v="2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900"/>
    <x v="3343"/>
    <x v="0"/>
    <x v="1"/>
    <x v="0"/>
    <s v="03.03.10"/>
    <x v="15"/>
    <x v="0"/>
    <x v="5"/>
    <s v="Receitas Da Câmara"/>
    <s v="03.03.10"/>
    <s v="Receitas Da Câmara"/>
    <s v="03.03.10"/>
    <x v="23"/>
    <x v="0"/>
    <x v="4"/>
    <x v="5"/>
    <x v="0"/>
    <x v="0"/>
    <x v="2"/>
    <x v="0"/>
    <x v="1"/>
    <s v="2025-01-15"/>
    <x v="0"/>
    <n v="4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950"/>
    <x v="3344"/>
    <x v="0"/>
    <x v="1"/>
    <x v="0"/>
    <s v="03.03.10"/>
    <x v="15"/>
    <x v="0"/>
    <x v="5"/>
    <s v="Receitas Da Câmara"/>
    <s v="03.03.10"/>
    <s v="Receitas Da Câmara"/>
    <s v="03.03.10"/>
    <x v="27"/>
    <x v="0"/>
    <x v="4"/>
    <x v="5"/>
    <x v="0"/>
    <x v="0"/>
    <x v="2"/>
    <x v="0"/>
    <x v="1"/>
    <s v="2025-01-15"/>
    <x v="0"/>
    <n v="19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400"/>
    <x v="3345"/>
    <x v="0"/>
    <x v="1"/>
    <x v="0"/>
    <s v="03.03.10"/>
    <x v="15"/>
    <x v="0"/>
    <x v="5"/>
    <s v="Receitas Da Câmara"/>
    <s v="03.03.10"/>
    <s v="Receitas Da Câmara"/>
    <s v="03.03.10"/>
    <x v="17"/>
    <x v="0"/>
    <x v="4"/>
    <x v="5"/>
    <x v="0"/>
    <x v="0"/>
    <x v="2"/>
    <x v="0"/>
    <x v="1"/>
    <s v="2025-01-15"/>
    <x v="0"/>
    <n v="7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810"/>
    <x v="3346"/>
    <x v="0"/>
    <x v="1"/>
    <x v="0"/>
    <s v="03.03.10"/>
    <x v="15"/>
    <x v="0"/>
    <x v="5"/>
    <s v="Receitas Da Câmara"/>
    <s v="03.03.10"/>
    <s v="Receitas Da Câmara"/>
    <s v="03.03.10"/>
    <x v="20"/>
    <x v="0"/>
    <x v="4"/>
    <x v="5"/>
    <x v="0"/>
    <x v="0"/>
    <x v="2"/>
    <x v="0"/>
    <x v="1"/>
    <s v="2025-01-15"/>
    <x v="0"/>
    <n v="581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90000"/>
    <x v="3347"/>
    <x v="0"/>
    <x v="1"/>
    <x v="0"/>
    <s v="03.03.10"/>
    <x v="15"/>
    <x v="0"/>
    <x v="5"/>
    <s v="Receitas Da Câmara"/>
    <s v="03.03.10"/>
    <s v="Receitas Da Câmara"/>
    <s v="03.03.10"/>
    <x v="33"/>
    <x v="0"/>
    <x v="0"/>
    <x v="1"/>
    <x v="0"/>
    <x v="0"/>
    <x v="2"/>
    <x v="0"/>
    <x v="1"/>
    <s v="2025-01-15"/>
    <x v="0"/>
    <n v="9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00"/>
    <x v="3348"/>
    <x v="0"/>
    <x v="1"/>
    <x v="0"/>
    <s v="03.03.10"/>
    <x v="15"/>
    <x v="0"/>
    <x v="5"/>
    <s v="Receitas Da Câmara"/>
    <s v="03.03.10"/>
    <s v="Receitas Da Câmara"/>
    <s v="03.03.10"/>
    <x v="26"/>
    <x v="0"/>
    <x v="4"/>
    <x v="5"/>
    <x v="0"/>
    <x v="0"/>
    <x v="2"/>
    <x v="0"/>
    <x v="1"/>
    <s v="2025-01-15"/>
    <x v="0"/>
    <n v="2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180"/>
    <x v="3349"/>
    <x v="0"/>
    <x v="1"/>
    <x v="0"/>
    <s v="03.03.10"/>
    <x v="15"/>
    <x v="0"/>
    <x v="5"/>
    <s v="Receitas Da Câmara"/>
    <s v="03.03.10"/>
    <s v="Receitas Da Câmara"/>
    <s v="03.03.10"/>
    <x v="15"/>
    <x v="0"/>
    <x v="4"/>
    <x v="5"/>
    <x v="0"/>
    <x v="0"/>
    <x v="2"/>
    <x v="0"/>
    <x v="1"/>
    <s v="2025-01-15"/>
    <x v="0"/>
    <n v="51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
    <x v="3350"/>
    <x v="0"/>
    <x v="1"/>
    <x v="0"/>
    <s v="03.03.10"/>
    <x v="15"/>
    <x v="0"/>
    <x v="5"/>
    <s v="Receitas Da Câmara"/>
    <s v="03.03.10"/>
    <s v="Receitas Da Câmara"/>
    <s v="03.03.10"/>
    <x v="16"/>
    <x v="0"/>
    <x v="4"/>
    <x v="5"/>
    <x v="0"/>
    <x v="0"/>
    <x v="2"/>
    <x v="0"/>
    <x v="1"/>
    <s v="2025-01-15"/>
    <x v="0"/>
    <n v="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559"/>
    <x v="3351"/>
    <x v="0"/>
    <x v="1"/>
    <x v="0"/>
    <s v="03.03.10"/>
    <x v="15"/>
    <x v="0"/>
    <x v="5"/>
    <s v="Receitas Da Câmara"/>
    <s v="03.03.10"/>
    <s v="Receitas Da Câmara"/>
    <s v="03.03.10"/>
    <x v="25"/>
    <x v="0"/>
    <x v="0"/>
    <x v="1"/>
    <x v="0"/>
    <x v="0"/>
    <x v="2"/>
    <x v="0"/>
    <x v="1"/>
    <s v="2025-01-15"/>
    <x v="0"/>
    <n v="1055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80"/>
    <x v="3352"/>
    <x v="0"/>
    <x v="1"/>
    <x v="0"/>
    <s v="03.03.10"/>
    <x v="15"/>
    <x v="0"/>
    <x v="5"/>
    <s v="Receitas Da Câmara"/>
    <s v="03.03.10"/>
    <s v="Receitas Da Câmara"/>
    <s v="03.03.10"/>
    <x v="15"/>
    <x v="0"/>
    <x v="4"/>
    <x v="5"/>
    <x v="0"/>
    <x v="0"/>
    <x v="2"/>
    <x v="0"/>
    <x v="1"/>
    <s v="2025-01-17"/>
    <x v="0"/>
    <n v="4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394"/>
    <x v="3353"/>
    <x v="0"/>
    <x v="1"/>
    <x v="0"/>
    <s v="03.03.10"/>
    <x v="15"/>
    <x v="0"/>
    <x v="5"/>
    <s v="Receitas Da Câmara"/>
    <s v="03.03.10"/>
    <s v="Receitas Da Câmara"/>
    <s v="03.03.10"/>
    <x v="25"/>
    <x v="0"/>
    <x v="0"/>
    <x v="1"/>
    <x v="0"/>
    <x v="0"/>
    <x v="2"/>
    <x v="0"/>
    <x v="1"/>
    <s v="2025-01-17"/>
    <x v="0"/>
    <n v="1439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80"/>
    <x v="3354"/>
    <x v="0"/>
    <x v="1"/>
    <x v="0"/>
    <s v="03.03.10"/>
    <x v="15"/>
    <x v="0"/>
    <x v="5"/>
    <s v="Receitas Da Câmara"/>
    <s v="03.03.10"/>
    <s v="Receitas Da Câmara"/>
    <s v="03.03.10"/>
    <x v="64"/>
    <x v="0"/>
    <x v="4"/>
    <x v="9"/>
    <x v="0"/>
    <x v="0"/>
    <x v="2"/>
    <x v="0"/>
    <x v="1"/>
    <s v="2025-01-17"/>
    <x v="0"/>
    <n v="20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00"/>
    <x v="3355"/>
    <x v="0"/>
    <x v="1"/>
    <x v="0"/>
    <s v="03.03.10"/>
    <x v="15"/>
    <x v="0"/>
    <x v="5"/>
    <s v="Receitas Da Câmara"/>
    <s v="03.03.10"/>
    <s v="Receitas Da Câmara"/>
    <s v="03.03.10"/>
    <x v="17"/>
    <x v="0"/>
    <x v="4"/>
    <x v="5"/>
    <x v="0"/>
    <x v="0"/>
    <x v="2"/>
    <x v="0"/>
    <x v="1"/>
    <s v="2025-01-17"/>
    <x v="0"/>
    <n v="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220"/>
    <x v="3356"/>
    <x v="0"/>
    <x v="1"/>
    <x v="0"/>
    <s v="03.03.10"/>
    <x v="15"/>
    <x v="0"/>
    <x v="5"/>
    <s v="Receitas Da Câmara"/>
    <s v="03.03.10"/>
    <s v="Receitas Da Câmara"/>
    <s v="03.03.10"/>
    <x v="24"/>
    <x v="0"/>
    <x v="4"/>
    <x v="5"/>
    <x v="0"/>
    <x v="0"/>
    <x v="2"/>
    <x v="0"/>
    <x v="1"/>
    <s v="2025-01-17"/>
    <x v="0"/>
    <n v="32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600"/>
    <x v="3357"/>
    <x v="0"/>
    <x v="1"/>
    <x v="0"/>
    <s v="03.03.10"/>
    <x v="15"/>
    <x v="0"/>
    <x v="5"/>
    <s v="Receitas Da Câmara"/>
    <s v="03.03.10"/>
    <s v="Receitas Da Câmara"/>
    <s v="03.03.10"/>
    <x v="22"/>
    <x v="0"/>
    <x v="0"/>
    <x v="8"/>
    <x v="0"/>
    <x v="0"/>
    <x v="2"/>
    <x v="0"/>
    <x v="1"/>
    <s v="2025-01-17"/>
    <x v="0"/>
    <n v="14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40"/>
    <x v="3358"/>
    <x v="0"/>
    <x v="1"/>
    <x v="0"/>
    <s v="03.03.10"/>
    <x v="15"/>
    <x v="0"/>
    <x v="5"/>
    <s v="Receitas Da Câmara"/>
    <s v="03.03.10"/>
    <s v="Receitas Da Câmara"/>
    <s v="03.03.10"/>
    <x v="16"/>
    <x v="0"/>
    <x v="4"/>
    <x v="5"/>
    <x v="0"/>
    <x v="0"/>
    <x v="2"/>
    <x v="0"/>
    <x v="1"/>
    <s v="2025-01-17"/>
    <x v="0"/>
    <n v="5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000"/>
    <x v="3359"/>
    <x v="0"/>
    <x v="1"/>
    <x v="0"/>
    <s v="03.03.10"/>
    <x v="15"/>
    <x v="0"/>
    <x v="5"/>
    <s v="Receitas Da Câmara"/>
    <s v="03.03.10"/>
    <s v="Receitas Da Câmara"/>
    <s v="03.03.10"/>
    <x v="27"/>
    <x v="0"/>
    <x v="4"/>
    <x v="5"/>
    <x v="0"/>
    <x v="0"/>
    <x v="2"/>
    <x v="0"/>
    <x v="1"/>
    <s v="2025-01-17"/>
    <x v="0"/>
    <n v="5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300"/>
    <x v="3360"/>
    <x v="0"/>
    <x v="1"/>
    <x v="0"/>
    <s v="03.03.10"/>
    <x v="15"/>
    <x v="0"/>
    <x v="5"/>
    <s v="Receitas Da Câmara"/>
    <s v="03.03.10"/>
    <s v="Receitas Da Câmara"/>
    <s v="03.03.10"/>
    <x v="20"/>
    <x v="0"/>
    <x v="4"/>
    <x v="5"/>
    <x v="0"/>
    <x v="0"/>
    <x v="2"/>
    <x v="0"/>
    <x v="1"/>
    <s v="2025-01-17"/>
    <x v="0"/>
    <n v="5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600"/>
    <x v="3361"/>
    <x v="0"/>
    <x v="1"/>
    <x v="0"/>
    <s v="03.03.10"/>
    <x v="15"/>
    <x v="0"/>
    <x v="5"/>
    <s v="Receitas Da Câmara"/>
    <s v="03.03.10"/>
    <s v="Receitas Da Câmara"/>
    <s v="03.03.10"/>
    <x v="23"/>
    <x v="0"/>
    <x v="4"/>
    <x v="5"/>
    <x v="0"/>
    <x v="0"/>
    <x v="2"/>
    <x v="0"/>
    <x v="1"/>
    <s v="2025-01-17"/>
    <x v="0"/>
    <n v="25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139"/>
    <x v="3362"/>
    <x v="0"/>
    <x v="1"/>
    <x v="0"/>
    <s v="03.03.10"/>
    <x v="15"/>
    <x v="0"/>
    <x v="5"/>
    <s v="Receitas Da Câmara"/>
    <s v="03.03.10"/>
    <s v="Receitas Da Câmara"/>
    <s v="03.03.10"/>
    <x v="25"/>
    <x v="0"/>
    <x v="0"/>
    <x v="1"/>
    <x v="0"/>
    <x v="0"/>
    <x v="2"/>
    <x v="0"/>
    <x v="1"/>
    <s v="2025-01-21"/>
    <x v="0"/>
    <n v="4013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0"/>
    <x v="3363"/>
    <x v="0"/>
    <x v="1"/>
    <x v="0"/>
    <s v="03.03.10"/>
    <x v="15"/>
    <x v="0"/>
    <x v="5"/>
    <s v="Receitas Da Câmara"/>
    <s v="03.03.10"/>
    <s v="Receitas Da Câmara"/>
    <s v="03.03.10"/>
    <x v="36"/>
    <x v="0"/>
    <x v="4"/>
    <x v="9"/>
    <x v="0"/>
    <x v="0"/>
    <x v="2"/>
    <x v="0"/>
    <x v="1"/>
    <s v="2025-01-21"/>
    <x v="0"/>
    <n v="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00"/>
    <x v="3364"/>
    <x v="0"/>
    <x v="1"/>
    <x v="0"/>
    <s v="03.03.10"/>
    <x v="15"/>
    <x v="0"/>
    <x v="5"/>
    <s v="Receitas Da Câmara"/>
    <s v="03.03.10"/>
    <s v="Receitas Da Câmara"/>
    <s v="03.03.10"/>
    <x v="17"/>
    <x v="0"/>
    <x v="4"/>
    <x v="5"/>
    <x v="0"/>
    <x v="0"/>
    <x v="2"/>
    <x v="0"/>
    <x v="1"/>
    <s v="2025-01-21"/>
    <x v="0"/>
    <n v="1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60"/>
    <x v="3365"/>
    <x v="0"/>
    <x v="1"/>
    <x v="0"/>
    <s v="03.03.10"/>
    <x v="15"/>
    <x v="0"/>
    <x v="5"/>
    <s v="Receitas Da Câmara"/>
    <s v="03.03.10"/>
    <s v="Receitas Da Câmara"/>
    <s v="03.03.10"/>
    <x v="30"/>
    <x v="0"/>
    <x v="4"/>
    <x v="5"/>
    <x v="0"/>
    <x v="0"/>
    <x v="2"/>
    <x v="0"/>
    <x v="1"/>
    <s v="2025-01-21"/>
    <x v="0"/>
    <n v="25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650"/>
    <x v="3366"/>
    <x v="0"/>
    <x v="1"/>
    <x v="0"/>
    <s v="03.03.10"/>
    <x v="15"/>
    <x v="0"/>
    <x v="5"/>
    <s v="Receitas Da Câmara"/>
    <s v="03.03.10"/>
    <s v="Receitas Da Câmara"/>
    <s v="03.03.10"/>
    <x v="27"/>
    <x v="0"/>
    <x v="4"/>
    <x v="5"/>
    <x v="0"/>
    <x v="0"/>
    <x v="2"/>
    <x v="0"/>
    <x v="1"/>
    <s v="2025-01-21"/>
    <x v="0"/>
    <n v="56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400"/>
    <x v="3367"/>
    <x v="0"/>
    <x v="1"/>
    <x v="0"/>
    <s v="03.03.10"/>
    <x v="15"/>
    <x v="0"/>
    <x v="5"/>
    <s v="Receitas Da Câmara"/>
    <s v="03.03.10"/>
    <s v="Receitas Da Câmara"/>
    <s v="03.03.10"/>
    <x v="22"/>
    <x v="0"/>
    <x v="0"/>
    <x v="8"/>
    <x v="0"/>
    <x v="0"/>
    <x v="2"/>
    <x v="0"/>
    <x v="1"/>
    <s v="2025-01-21"/>
    <x v="0"/>
    <n v="15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3"/>
    <x v="3368"/>
    <x v="0"/>
    <x v="1"/>
    <x v="0"/>
    <s v="03.03.10"/>
    <x v="15"/>
    <x v="0"/>
    <x v="5"/>
    <s v="Receitas Da Câmara"/>
    <s v="03.03.10"/>
    <s v="Receitas Da Câmara"/>
    <s v="03.03.10"/>
    <x v="31"/>
    <x v="0"/>
    <x v="4"/>
    <x v="5"/>
    <x v="0"/>
    <x v="0"/>
    <x v="2"/>
    <x v="0"/>
    <x v="1"/>
    <s v="2025-01-21"/>
    <x v="0"/>
    <n v="40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425"/>
    <x v="3369"/>
    <x v="0"/>
    <x v="1"/>
    <x v="0"/>
    <s v="03.03.10"/>
    <x v="15"/>
    <x v="0"/>
    <x v="5"/>
    <s v="Receitas Da Câmara"/>
    <s v="03.03.10"/>
    <s v="Receitas Da Câmara"/>
    <s v="03.03.10"/>
    <x v="23"/>
    <x v="0"/>
    <x v="4"/>
    <x v="5"/>
    <x v="0"/>
    <x v="0"/>
    <x v="2"/>
    <x v="0"/>
    <x v="1"/>
    <s v="2025-01-21"/>
    <x v="0"/>
    <n v="64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00"/>
    <x v="3370"/>
    <x v="0"/>
    <x v="1"/>
    <x v="0"/>
    <s v="03.03.10"/>
    <x v="15"/>
    <x v="0"/>
    <x v="5"/>
    <s v="Receitas Da Câmara"/>
    <s v="03.03.10"/>
    <s v="Receitas Da Câmara"/>
    <s v="03.03.10"/>
    <x v="15"/>
    <x v="0"/>
    <x v="4"/>
    <x v="5"/>
    <x v="0"/>
    <x v="0"/>
    <x v="2"/>
    <x v="0"/>
    <x v="1"/>
    <s v="2025-01-21"/>
    <x v="0"/>
    <n v="52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67500"/>
    <x v="3371"/>
    <x v="0"/>
    <x v="1"/>
    <x v="0"/>
    <s v="03.03.10"/>
    <x v="15"/>
    <x v="0"/>
    <x v="5"/>
    <s v="Receitas Da Câmara"/>
    <s v="03.03.10"/>
    <s v="Receitas Da Câmara"/>
    <s v="03.03.10"/>
    <x v="33"/>
    <x v="0"/>
    <x v="0"/>
    <x v="1"/>
    <x v="0"/>
    <x v="0"/>
    <x v="2"/>
    <x v="0"/>
    <x v="1"/>
    <s v="2025-01-21"/>
    <x v="0"/>
    <n v="67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3372"/>
    <x v="0"/>
    <x v="1"/>
    <x v="0"/>
    <s v="03.03.10"/>
    <x v="15"/>
    <x v="0"/>
    <x v="5"/>
    <s v="Receitas Da Câmara"/>
    <s v="03.03.10"/>
    <s v="Receitas Da Câmara"/>
    <s v="03.03.10"/>
    <x v="16"/>
    <x v="0"/>
    <x v="4"/>
    <x v="5"/>
    <x v="0"/>
    <x v="0"/>
    <x v="2"/>
    <x v="0"/>
    <x v="1"/>
    <s v="2025-01-21"/>
    <x v="0"/>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200"/>
    <x v="3373"/>
    <x v="0"/>
    <x v="1"/>
    <x v="0"/>
    <s v="03.03.10"/>
    <x v="15"/>
    <x v="0"/>
    <x v="5"/>
    <s v="Receitas Da Câmara"/>
    <s v="03.03.10"/>
    <s v="Receitas Da Câmara"/>
    <s v="03.03.10"/>
    <x v="26"/>
    <x v="0"/>
    <x v="4"/>
    <x v="5"/>
    <x v="0"/>
    <x v="0"/>
    <x v="2"/>
    <x v="0"/>
    <x v="1"/>
    <s v="2025-01-21"/>
    <x v="0"/>
    <n v="7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010"/>
    <x v="3374"/>
    <x v="0"/>
    <x v="1"/>
    <x v="0"/>
    <s v="03.03.10"/>
    <x v="15"/>
    <x v="0"/>
    <x v="5"/>
    <s v="Receitas Da Câmara"/>
    <s v="03.03.10"/>
    <s v="Receitas Da Câmara"/>
    <s v="03.03.10"/>
    <x v="20"/>
    <x v="0"/>
    <x v="4"/>
    <x v="5"/>
    <x v="0"/>
    <x v="0"/>
    <x v="2"/>
    <x v="0"/>
    <x v="1"/>
    <s v="2025-01-21"/>
    <x v="0"/>
    <n v="80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00"/>
    <x v="3375"/>
    <x v="0"/>
    <x v="1"/>
    <x v="0"/>
    <s v="03.03.10"/>
    <x v="15"/>
    <x v="0"/>
    <x v="5"/>
    <s v="Receitas Da Câmara"/>
    <s v="03.03.10"/>
    <s v="Receitas Da Câmara"/>
    <s v="03.03.10"/>
    <x v="24"/>
    <x v="0"/>
    <x v="4"/>
    <x v="5"/>
    <x v="0"/>
    <x v="0"/>
    <x v="2"/>
    <x v="0"/>
    <x v="1"/>
    <s v="2025-01-21"/>
    <x v="0"/>
    <n v="52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563500"/>
    <x v="3376"/>
    <x v="0"/>
    <x v="0"/>
    <x v="0"/>
    <s v="01.27.07.09"/>
    <x v="7"/>
    <x v="1"/>
    <x v="1"/>
    <s v="Requalificação Urbana e Habitação 2"/>
    <s v="01.27.07"/>
    <s v="Requalificação Urbana e Habitação 2"/>
    <s v="01.27.07"/>
    <x v="2"/>
    <x v="0"/>
    <x v="0"/>
    <x v="1"/>
    <x v="0"/>
    <x v="1"/>
    <x v="1"/>
    <x v="0"/>
    <x v="0"/>
    <s v="2025-02-06"/>
    <x v="0"/>
    <n v="563500"/>
    <x v="0"/>
    <m/>
    <x v="0"/>
    <m/>
    <x v="139"/>
    <n v="100449034"/>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e EXPOARTE, pela a aquisição de bens-Letras em relevo (Praia D¿ Veneza) com colocação no local e trabalhos de alvenaria, confrome anexo."/>
  </r>
  <r>
    <x v="0"/>
    <n v="0"/>
    <n v="0"/>
    <n v="0"/>
    <n v="660"/>
    <x v="3377"/>
    <x v="0"/>
    <x v="1"/>
    <x v="0"/>
    <s v="03.03.10"/>
    <x v="15"/>
    <x v="0"/>
    <x v="5"/>
    <s v="Receitas Da Câmara"/>
    <s v="03.03.10"/>
    <s v="Receitas Da Câmara"/>
    <s v="03.03.10"/>
    <x v="16"/>
    <x v="0"/>
    <x v="4"/>
    <x v="5"/>
    <x v="0"/>
    <x v="0"/>
    <x v="2"/>
    <x v="0"/>
    <x v="1"/>
    <s v="2025-01-22"/>
    <x v="0"/>
    <n v="6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253"/>
    <x v="3378"/>
    <x v="0"/>
    <x v="1"/>
    <x v="0"/>
    <s v="03.03.10"/>
    <x v="15"/>
    <x v="0"/>
    <x v="5"/>
    <s v="Receitas Da Câmara"/>
    <s v="03.03.10"/>
    <s v="Receitas Da Câmara"/>
    <s v="03.03.10"/>
    <x v="32"/>
    <x v="0"/>
    <x v="4"/>
    <x v="5"/>
    <x v="0"/>
    <x v="0"/>
    <x v="2"/>
    <x v="0"/>
    <x v="1"/>
    <s v="2025-01-22"/>
    <x v="0"/>
    <n v="625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600"/>
    <x v="3379"/>
    <x v="0"/>
    <x v="1"/>
    <x v="0"/>
    <s v="03.03.10"/>
    <x v="15"/>
    <x v="0"/>
    <x v="5"/>
    <s v="Receitas Da Câmara"/>
    <s v="03.03.10"/>
    <s v="Receitas Da Câmara"/>
    <s v="03.03.10"/>
    <x v="17"/>
    <x v="0"/>
    <x v="4"/>
    <x v="5"/>
    <x v="0"/>
    <x v="0"/>
    <x v="2"/>
    <x v="0"/>
    <x v="1"/>
    <s v="2025-01-22"/>
    <x v="0"/>
    <n v="5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895"/>
    <x v="3380"/>
    <x v="0"/>
    <x v="1"/>
    <x v="0"/>
    <s v="03.03.10"/>
    <x v="15"/>
    <x v="0"/>
    <x v="5"/>
    <s v="Receitas Da Câmara"/>
    <s v="03.03.10"/>
    <s v="Receitas Da Câmara"/>
    <s v="03.03.10"/>
    <x v="23"/>
    <x v="0"/>
    <x v="4"/>
    <x v="5"/>
    <x v="0"/>
    <x v="0"/>
    <x v="2"/>
    <x v="0"/>
    <x v="1"/>
    <s v="2025-01-22"/>
    <x v="0"/>
    <n v="1489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20"/>
    <x v="3381"/>
    <x v="0"/>
    <x v="1"/>
    <x v="0"/>
    <s v="03.03.10"/>
    <x v="15"/>
    <x v="0"/>
    <x v="5"/>
    <s v="Receitas Da Câmara"/>
    <s v="03.03.10"/>
    <s v="Receitas Da Câmara"/>
    <s v="03.03.10"/>
    <x v="27"/>
    <x v="0"/>
    <x v="4"/>
    <x v="5"/>
    <x v="0"/>
    <x v="0"/>
    <x v="2"/>
    <x v="0"/>
    <x v="1"/>
    <s v="2025-01-22"/>
    <x v="0"/>
    <n v="7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500"/>
    <x v="3382"/>
    <x v="0"/>
    <x v="1"/>
    <x v="0"/>
    <s v="03.03.10"/>
    <x v="15"/>
    <x v="0"/>
    <x v="5"/>
    <s v="Receitas Da Câmara"/>
    <s v="03.03.10"/>
    <s v="Receitas Da Câmara"/>
    <s v="03.03.10"/>
    <x v="22"/>
    <x v="0"/>
    <x v="0"/>
    <x v="8"/>
    <x v="0"/>
    <x v="0"/>
    <x v="2"/>
    <x v="0"/>
    <x v="1"/>
    <s v="2025-01-22"/>
    <x v="0"/>
    <n v="8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0"/>
    <x v="3383"/>
    <x v="0"/>
    <x v="1"/>
    <x v="0"/>
    <s v="03.03.10"/>
    <x v="15"/>
    <x v="0"/>
    <x v="5"/>
    <s v="Receitas Da Câmara"/>
    <s v="03.03.10"/>
    <s v="Receitas Da Câmara"/>
    <s v="03.03.10"/>
    <x v="15"/>
    <x v="0"/>
    <x v="4"/>
    <x v="5"/>
    <x v="0"/>
    <x v="0"/>
    <x v="2"/>
    <x v="0"/>
    <x v="1"/>
    <s v="2025-01-22"/>
    <x v="0"/>
    <n v="1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450"/>
    <x v="3384"/>
    <x v="0"/>
    <x v="1"/>
    <x v="0"/>
    <s v="03.03.10"/>
    <x v="15"/>
    <x v="0"/>
    <x v="5"/>
    <s v="Receitas Da Câmara"/>
    <s v="03.03.10"/>
    <s v="Receitas Da Câmara"/>
    <s v="03.03.10"/>
    <x v="20"/>
    <x v="0"/>
    <x v="4"/>
    <x v="5"/>
    <x v="0"/>
    <x v="0"/>
    <x v="2"/>
    <x v="0"/>
    <x v="1"/>
    <s v="2025-01-22"/>
    <x v="0"/>
    <n v="74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3833"/>
    <x v="3385"/>
    <x v="0"/>
    <x v="1"/>
    <x v="0"/>
    <s v="03.03.10"/>
    <x v="15"/>
    <x v="0"/>
    <x v="5"/>
    <s v="Receitas Da Câmara"/>
    <s v="03.03.10"/>
    <s v="Receitas Da Câmara"/>
    <s v="03.03.10"/>
    <x v="25"/>
    <x v="0"/>
    <x v="0"/>
    <x v="1"/>
    <x v="0"/>
    <x v="0"/>
    <x v="2"/>
    <x v="0"/>
    <x v="1"/>
    <s v="2025-01-22"/>
    <x v="0"/>
    <n v="3383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452"/>
    <x v="3386"/>
    <x v="0"/>
    <x v="0"/>
    <x v="0"/>
    <s v="03.16.01"/>
    <x v="27"/>
    <x v="0"/>
    <x v="0"/>
    <s v="Assembleia Municipal"/>
    <s v="03.16.01"/>
    <s v="Assembleia Municipal"/>
    <s v="03.16.01"/>
    <x v="14"/>
    <x v="0"/>
    <x v="0"/>
    <x v="0"/>
    <x v="0"/>
    <x v="0"/>
    <x v="0"/>
    <x v="0"/>
    <x v="0"/>
    <s v="2025-02-11"/>
    <x v="0"/>
    <n v="7452"/>
    <x v="0"/>
    <m/>
    <x v="0"/>
    <m/>
    <x v="29"/>
    <n v="100391565"/>
    <x v="0"/>
    <x v="0"/>
    <s v="Assembleia Municipal"/>
    <s v="ORI"/>
    <x v="0"/>
    <s v="AM"/>
    <x v="0"/>
    <x v="0"/>
    <x v="0"/>
    <x v="0"/>
    <x v="0"/>
    <x v="0"/>
    <x v="0"/>
    <x v="0"/>
    <x v="0"/>
    <x v="0"/>
    <x v="0"/>
    <s v="Assembleia Municipal"/>
    <x v="0"/>
    <x v="0"/>
    <x v="0"/>
    <x v="0"/>
    <x v="0"/>
    <x v="0"/>
    <x v="0"/>
    <x v="0"/>
    <x v="0"/>
    <x v="0"/>
    <x v="0"/>
    <x v="0"/>
    <s v="Pagamento a favor de INCV, referente publicação B.O IIª SÉRIE. 1/2 página Deliberação nº 2/2025 de 07 de janaeiro, confrome anexo."/>
  </r>
  <r>
    <x v="0"/>
    <n v="0"/>
    <n v="0"/>
    <n v="0"/>
    <n v="1981"/>
    <x v="3387"/>
    <x v="0"/>
    <x v="0"/>
    <x v="0"/>
    <s v="01.25.05.12"/>
    <x v="2"/>
    <x v="2"/>
    <x v="2"/>
    <s v="Saúde"/>
    <s v="01.25.05"/>
    <s v="Saúde"/>
    <s v="01.25.05"/>
    <x v="3"/>
    <x v="0"/>
    <x v="1"/>
    <x v="2"/>
    <x v="0"/>
    <x v="1"/>
    <x v="0"/>
    <x v="0"/>
    <x v="0"/>
    <s v="2025-02-11"/>
    <x v="0"/>
    <n v="1981"/>
    <x v="0"/>
    <m/>
    <x v="0"/>
    <m/>
    <x v="5"/>
    <n v="100475629"/>
    <x v="0"/>
    <x v="0"/>
    <s v="Promoção e Inclusão Social"/>
    <s v="ORI"/>
    <x v="0"/>
    <m/>
    <x v="0"/>
    <x v="0"/>
    <x v="0"/>
    <x v="0"/>
    <x v="0"/>
    <x v="0"/>
    <x v="0"/>
    <x v="0"/>
    <x v="0"/>
    <x v="0"/>
    <x v="0"/>
    <s v="Promoção e Inclusão Social"/>
    <x v="0"/>
    <x v="0"/>
    <x v="0"/>
    <x v="0"/>
    <x v="1"/>
    <x v="0"/>
    <x v="0"/>
    <x v="0"/>
    <x v="0"/>
    <x v="0"/>
    <x v="0"/>
    <x v="0"/>
    <s v="Pagamento a favor de Ldinmico, referente a aquisição de uma botija de gás butano de 12,5kg, para jardim infatil Girassoal Veneza, confrome anexo."/>
  </r>
  <r>
    <x v="0"/>
    <n v="0"/>
    <n v="0"/>
    <n v="0"/>
    <n v="1035"/>
    <x v="3388"/>
    <x v="0"/>
    <x v="0"/>
    <x v="0"/>
    <s v="03.16.15"/>
    <x v="0"/>
    <x v="0"/>
    <x v="0"/>
    <s v="Direção Financeira"/>
    <s v="03.16.15"/>
    <s v="Direção Financeira"/>
    <s v="03.16.15"/>
    <x v="38"/>
    <x v="0"/>
    <x v="0"/>
    <x v="1"/>
    <x v="0"/>
    <x v="0"/>
    <x v="0"/>
    <x v="0"/>
    <x v="4"/>
    <s v="2025-03-07"/>
    <x v="0"/>
    <n v="1035"/>
    <x v="0"/>
    <m/>
    <x v="0"/>
    <m/>
    <x v="26"/>
    <n v="100474914"/>
    <x v="0"/>
    <x v="0"/>
    <s v="Direção Financeira"/>
    <s v="ORI"/>
    <x v="0"/>
    <m/>
    <x v="0"/>
    <x v="0"/>
    <x v="0"/>
    <x v="0"/>
    <x v="0"/>
    <x v="0"/>
    <x v="0"/>
    <x v="0"/>
    <x v="0"/>
    <x v="0"/>
    <x v="0"/>
    <s v="Direção Financeira"/>
    <x v="0"/>
    <x v="0"/>
    <x v="0"/>
    <x v="0"/>
    <x v="0"/>
    <x v="0"/>
    <x v="0"/>
    <x v="0"/>
    <x v="0"/>
    <x v="0"/>
    <x v="0"/>
    <x v="0"/>
    <s v="Pagamento a favor da Tesouraria Municipal referente a aquisição de 01 correia de ventoinha para a viatura ST-06-WS afeto as obras da CMSM, conforme anexo.  "/>
  </r>
  <r>
    <x v="0"/>
    <n v="0"/>
    <n v="0"/>
    <n v="0"/>
    <n v="1800"/>
    <x v="3389"/>
    <x v="0"/>
    <x v="0"/>
    <x v="0"/>
    <s v="03.16.15"/>
    <x v="0"/>
    <x v="0"/>
    <x v="0"/>
    <s v="Direção Financeira"/>
    <s v="03.16.15"/>
    <s v="Direção Financeira"/>
    <s v="03.16.15"/>
    <x v="0"/>
    <x v="0"/>
    <x v="0"/>
    <x v="0"/>
    <x v="0"/>
    <x v="0"/>
    <x v="0"/>
    <x v="0"/>
    <x v="4"/>
    <s v="2025-03-21"/>
    <x v="0"/>
    <n v="1800"/>
    <x v="0"/>
    <m/>
    <x v="0"/>
    <m/>
    <x v="446"/>
    <n v="100475589"/>
    <x v="0"/>
    <x v="0"/>
    <s v="Direção Financeira"/>
    <s v="ORI"/>
    <x v="0"/>
    <m/>
    <x v="0"/>
    <x v="0"/>
    <x v="0"/>
    <x v="0"/>
    <x v="0"/>
    <x v="0"/>
    <x v="0"/>
    <x v="0"/>
    <x v="0"/>
    <x v="0"/>
    <x v="0"/>
    <s v="Direção Financeira"/>
    <x v="0"/>
    <x v="0"/>
    <x v="0"/>
    <x v="0"/>
    <x v="0"/>
    <x v="0"/>
    <x v="0"/>
    <x v="0"/>
    <x v="0"/>
    <x v="0"/>
    <x v="0"/>
    <x v="0"/>
    <s v="Ajuda de custo a favor do Sr. José Pedro Horta Semedo, pela sua deslocação à cidade da Prai, em missão de serviço, conforme anexo"/>
  </r>
  <r>
    <x v="0"/>
    <n v="0"/>
    <n v="0"/>
    <n v="0"/>
    <n v="52256"/>
    <x v="3390"/>
    <x v="0"/>
    <x v="0"/>
    <x v="0"/>
    <s v="03.16.02"/>
    <x v="12"/>
    <x v="0"/>
    <x v="0"/>
    <s v="Gabinete do Presidente"/>
    <s v="03.16.02"/>
    <s v="Gabinete do Presidente"/>
    <s v="03.16.02"/>
    <x v="0"/>
    <x v="0"/>
    <x v="0"/>
    <x v="0"/>
    <x v="0"/>
    <x v="0"/>
    <x v="0"/>
    <x v="0"/>
    <x v="3"/>
    <s v="2025-05-12"/>
    <x v="1"/>
    <n v="52256"/>
    <x v="0"/>
    <m/>
    <x v="0"/>
    <m/>
    <x v="237"/>
    <n v="100479469"/>
    <x v="0"/>
    <x v="0"/>
    <s v="Gabinete do Presidente"/>
    <s v="ORI"/>
    <x v="0"/>
    <m/>
    <x v="0"/>
    <x v="0"/>
    <x v="0"/>
    <x v="0"/>
    <x v="0"/>
    <x v="0"/>
    <x v="0"/>
    <x v="0"/>
    <x v="0"/>
    <x v="0"/>
    <x v="0"/>
    <s v="Gabinete do Presidente"/>
    <x v="0"/>
    <x v="0"/>
    <x v="0"/>
    <x v="0"/>
    <x v="0"/>
    <x v="0"/>
    <x v="0"/>
    <x v="0"/>
    <x v="0"/>
    <x v="0"/>
    <x v="0"/>
    <x v="0"/>
    <s v="Pagamento referente a aquisição de bilhete passagem Praia/Mindelo/porto Novo, ida e volta do senhor presidente Herménio Fernandes e o senhor Presidente da Assembleia Municipal Salvador Silveira, viagens em missão de serviço, conforme anexo.  "/>
  </r>
  <r>
    <x v="0"/>
    <n v="0"/>
    <n v="0"/>
    <n v="0"/>
    <n v="1400"/>
    <x v="3391"/>
    <x v="0"/>
    <x v="0"/>
    <x v="0"/>
    <s v="03.16.15"/>
    <x v="0"/>
    <x v="0"/>
    <x v="0"/>
    <s v="Direção Financeira"/>
    <s v="03.16.15"/>
    <s v="Direção Financeira"/>
    <s v="03.16.15"/>
    <x v="0"/>
    <x v="0"/>
    <x v="0"/>
    <x v="0"/>
    <x v="0"/>
    <x v="0"/>
    <x v="0"/>
    <x v="0"/>
    <x v="2"/>
    <s v="2025-04-08"/>
    <x v="1"/>
    <n v="1400"/>
    <x v="0"/>
    <m/>
    <x v="0"/>
    <m/>
    <x v="68"/>
    <n v="100432269"/>
    <x v="0"/>
    <x v="0"/>
    <s v="Direção Financeira"/>
    <s v="ORI"/>
    <x v="0"/>
    <m/>
    <x v="0"/>
    <x v="0"/>
    <x v="0"/>
    <x v="0"/>
    <x v="0"/>
    <x v="0"/>
    <x v="0"/>
    <x v="0"/>
    <x v="0"/>
    <x v="0"/>
    <x v="0"/>
    <s v="Direção Financeira"/>
    <x v="0"/>
    <x v="0"/>
    <x v="0"/>
    <x v="0"/>
    <x v="0"/>
    <x v="0"/>
    <x v="0"/>
    <x v="0"/>
    <x v="0"/>
    <x v="0"/>
    <x v="0"/>
    <x v="0"/>
    <s v="Ajuda de custo a favor da Sr. HERCULANO PEREIRA FERNANDES, pela sua deslocação à Cidade da praia no dia 04 de abril de 2025, em missão de serviço, conforme anexo."/>
  </r>
  <r>
    <x v="0"/>
    <n v="0"/>
    <n v="0"/>
    <n v="0"/>
    <n v="16632"/>
    <x v="3392"/>
    <x v="0"/>
    <x v="1"/>
    <x v="0"/>
    <s v="03.03.10"/>
    <x v="15"/>
    <x v="0"/>
    <x v="5"/>
    <s v="Receitas Da Câmara"/>
    <s v="03.03.10"/>
    <s v="Receitas Da Câmara"/>
    <s v="03.03.10"/>
    <x v="18"/>
    <x v="0"/>
    <x v="4"/>
    <x v="6"/>
    <x v="0"/>
    <x v="0"/>
    <x v="2"/>
    <x v="0"/>
    <x v="4"/>
    <s v="2025-03-27"/>
    <x v="0"/>
    <n v="16632"/>
    <x v="0"/>
    <m/>
    <x v="0"/>
    <m/>
    <x v="26"/>
    <n v="100474914"/>
    <x v="0"/>
    <x v="0"/>
    <s v="Receitas Da Câmara"/>
    <s v="EXT"/>
    <x v="0"/>
    <s v="RDC"/>
    <x v="0"/>
    <x v="0"/>
    <x v="0"/>
    <x v="0"/>
    <x v="0"/>
    <x v="0"/>
    <x v="0"/>
    <x v="0"/>
    <x v="0"/>
    <x v="0"/>
    <x v="0"/>
    <s v="Receitas Da Câmara"/>
    <x v="0"/>
    <x v="0"/>
    <x v="0"/>
    <x v="0"/>
    <x v="0"/>
    <x v="0"/>
    <x v="0"/>
    <x v="0"/>
    <x v="0"/>
    <x v="0"/>
    <x v="0"/>
    <x v="0"/>
    <s v="Reposição referente a salario, janeiro 2025 limpeza urbana, conforme anexo."/>
  </r>
  <r>
    <x v="1"/>
    <n v="0"/>
    <n v="0"/>
    <n v="0"/>
    <n v="45000"/>
    <x v="3393"/>
    <x v="0"/>
    <x v="0"/>
    <x v="0"/>
    <s v="01.27.07.14"/>
    <x v="31"/>
    <x v="1"/>
    <x v="1"/>
    <s v="Requalificação Urbana e Habitação 2"/>
    <s v="01.27.07"/>
    <s v="Requalificação Urbana e Habitação 2"/>
    <s v="01.27.07"/>
    <x v="2"/>
    <x v="0"/>
    <x v="0"/>
    <x v="1"/>
    <x v="0"/>
    <x v="1"/>
    <x v="1"/>
    <x v="0"/>
    <x v="2"/>
    <s v="2025-04-16"/>
    <x v="1"/>
    <n v="45000"/>
    <x v="0"/>
    <m/>
    <x v="0"/>
    <m/>
    <x v="138"/>
    <n v="100478943"/>
    <x v="0"/>
    <x v="0"/>
    <s v="Construção do campo de Manguinho e pista de atletismo"/>
    <s v="ORI"/>
    <x v="0"/>
    <s v="CCM"/>
    <x v="0"/>
    <x v="0"/>
    <x v="0"/>
    <x v="0"/>
    <x v="0"/>
    <x v="0"/>
    <x v="0"/>
    <x v="0"/>
    <x v="0"/>
    <x v="0"/>
    <x v="0"/>
    <s v="Construção do campo de Manguinho e pista de atletismo"/>
    <x v="0"/>
    <x v="0"/>
    <x v="0"/>
    <x v="0"/>
    <x v="1"/>
    <x v="0"/>
    <x v="0"/>
    <x v="0"/>
    <x v="0"/>
    <x v="0"/>
    <x v="0"/>
    <x v="0"/>
    <s v="Pagamento a favor de Comercio Transporte Construcao, pela a aquisição de serviços de transporte de terra para as obras de construção do campo relvado sintético de manguinho, conforme anexo."/>
  </r>
  <r>
    <x v="0"/>
    <n v="0"/>
    <n v="0"/>
    <n v="0"/>
    <n v="1000"/>
    <x v="3394"/>
    <x v="0"/>
    <x v="0"/>
    <x v="0"/>
    <s v="03.16.15"/>
    <x v="0"/>
    <x v="0"/>
    <x v="0"/>
    <s v="Direção Financeira"/>
    <s v="03.16.15"/>
    <s v="Direção Financeira"/>
    <s v="03.16.15"/>
    <x v="0"/>
    <x v="0"/>
    <x v="0"/>
    <x v="0"/>
    <x v="0"/>
    <x v="0"/>
    <x v="0"/>
    <x v="0"/>
    <x v="2"/>
    <s v="2025-04-28"/>
    <x v="1"/>
    <n v="1000"/>
    <x v="0"/>
    <m/>
    <x v="0"/>
    <m/>
    <x v="154"/>
    <n v="100476250"/>
    <x v="0"/>
    <x v="0"/>
    <s v="Direção Financeira"/>
    <s v="ORI"/>
    <x v="0"/>
    <m/>
    <x v="0"/>
    <x v="0"/>
    <x v="0"/>
    <x v="0"/>
    <x v="0"/>
    <x v="0"/>
    <x v="0"/>
    <x v="0"/>
    <x v="0"/>
    <x v="0"/>
    <x v="0"/>
    <s v="Direção Financeira"/>
    <x v="0"/>
    <x v="0"/>
    <x v="0"/>
    <x v="0"/>
    <x v="0"/>
    <x v="0"/>
    <x v="0"/>
    <x v="0"/>
    <x v="0"/>
    <x v="0"/>
    <x v="0"/>
    <x v="0"/>
    <s v="Ajuda de custo a favor do senhor Manuel da Rosa Martins, pela sua deslocação à Assomada no dia 27 de  abril de 2025, em missão de serviço, conforme anexo. "/>
  </r>
  <r>
    <x v="0"/>
    <n v="0"/>
    <n v="0"/>
    <n v="0"/>
    <n v="10950"/>
    <x v="3395"/>
    <x v="0"/>
    <x v="1"/>
    <x v="0"/>
    <s v="80.02.01"/>
    <x v="28"/>
    <x v="4"/>
    <x v="4"/>
    <s v="Retenções Iur"/>
    <s v="80.02.01"/>
    <s v="Retenções Iur"/>
    <s v="80.02.01"/>
    <x v="52"/>
    <x v="0"/>
    <x v="6"/>
    <x v="1"/>
    <x v="1"/>
    <x v="2"/>
    <x v="2"/>
    <x v="0"/>
    <x v="2"/>
    <s v="2025-04-25"/>
    <x v="1"/>
    <n v="10950"/>
    <x v="0"/>
    <m/>
    <x v="0"/>
    <m/>
    <x v="9"/>
    <n v="100474696"/>
    <x v="0"/>
    <x v="0"/>
    <s v="Retenções Iur"/>
    <s v="ORI"/>
    <x v="0"/>
    <s v="RIUR"/>
    <x v="0"/>
    <x v="0"/>
    <x v="0"/>
    <x v="0"/>
    <x v="0"/>
    <x v="0"/>
    <x v="0"/>
    <x v="0"/>
    <x v="0"/>
    <x v="0"/>
    <x v="0"/>
    <s v="Retenções Iur"/>
    <x v="0"/>
    <x v="0"/>
    <x v="0"/>
    <x v="0"/>
    <x v="2"/>
    <x v="0"/>
    <x v="0"/>
    <x v="0"/>
    <x v="0"/>
    <x v="1"/>
    <x v="0"/>
    <x v="0"/>
    <s v="RETENCAO OT"/>
  </r>
  <r>
    <x v="0"/>
    <n v="0"/>
    <n v="0"/>
    <n v="0"/>
    <n v="3750"/>
    <x v="3396"/>
    <x v="0"/>
    <x v="1"/>
    <x v="0"/>
    <s v="80.02.01"/>
    <x v="28"/>
    <x v="4"/>
    <x v="4"/>
    <s v="Retenções Iur"/>
    <s v="80.02.01"/>
    <s v="Retenções Iur"/>
    <s v="80.02.01"/>
    <x v="52"/>
    <x v="0"/>
    <x v="6"/>
    <x v="1"/>
    <x v="1"/>
    <x v="2"/>
    <x v="2"/>
    <x v="0"/>
    <x v="2"/>
    <s v="2025-04-28"/>
    <x v="1"/>
    <n v="3750"/>
    <x v="0"/>
    <m/>
    <x v="0"/>
    <m/>
    <x v="9"/>
    <n v="100474696"/>
    <x v="0"/>
    <x v="0"/>
    <s v="Retenções Iur"/>
    <s v="ORI"/>
    <x v="0"/>
    <s v="RIUR"/>
    <x v="0"/>
    <x v="0"/>
    <x v="0"/>
    <x v="0"/>
    <x v="0"/>
    <x v="0"/>
    <x v="0"/>
    <x v="0"/>
    <x v="0"/>
    <x v="0"/>
    <x v="0"/>
    <s v="Retenções Iur"/>
    <x v="0"/>
    <x v="0"/>
    <x v="0"/>
    <x v="0"/>
    <x v="2"/>
    <x v="0"/>
    <x v="0"/>
    <x v="0"/>
    <x v="0"/>
    <x v="1"/>
    <x v="0"/>
    <x v="0"/>
    <s v="RETENCAO OT"/>
  </r>
  <r>
    <x v="0"/>
    <n v="0"/>
    <n v="0"/>
    <n v="0"/>
    <n v="1400"/>
    <x v="3397"/>
    <x v="0"/>
    <x v="0"/>
    <x v="0"/>
    <s v="03.16.15"/>
    <x v="0"/>
    <x v="0"/>
    <x v="0"/>
    <s v="Direção Financeira"/>
    <s v="03.16.15"/>
    <s v="Direção Financeira"/>
    <s v="03.16.15"/>
    <x v="0"/>
    <x v="0"/>
    <x v="0"/>
    <x v="0"/>
    <x v="0"/>
    <x v="0"/>
    <x v="0"/>
    <x v="0"/>
    <x v="3"/>
    <s v="2025-05-26"/>
    <x v="1"/>
    <n v="1400"/>
    <x v="0"/>
    <m/>
    <x v="0"/>
    <m/>
    <x v="203"/>
    <n v="100479466"/>
    <x v="0"/>
    <x v="0"/>
    <s v="Direção Financeira"/>
    <s v="ORI"/>
    <x v="0"/>
    <m/>
    <x v="0"/>
    <x v="0"/>
    <x v="0"/>
    <x v="0"/>
    <x v="0"/>
    <x v="0"/>
    <x v="0"/>
    <x v="0"/>
    <x v="0"/>
    <x v="0"/>
    <x v="0"/>
    <s v="Direção Financeira"/>
    <x v="0"/>
    <x v="0"/>
    <x v="0"/>
    <x v="0"/>
    <x v="0"/>
    <x v="0"/>
    <x v="0"/>
    <x v="0"/>
    <x v="0"/>
    <x v="0"/>
    <x v="0"/>
    <x v="0"/>
    <s v="Ajuda de custo a favor do Sr. JOÃO LUZ MARTINS LANDIM, pela sua deslocação á Praia no dia 11 de maio de 2025, em missão de serviço, conforme anexo."/>
  </r>
  <r>
    <x v="1"/>
    <n v="0"/>
    <n v="0"/>
    <n v="0"/>
    <n v="40000"/>
    <x v="3398"/>
    <x v="0"/>
    <x v="0"/>
    <x v="0"/>
    <s v="01.25.02.23"/>
    <x v="13"/>
    <x v="2"/>
    <x v="2"/>
    <s v="desporto"/>
    <s v="01.25.02"/>
    <s v="desporto"/>
    <s v="01.25.02"/>
    <x v="2"/>
    <x v="0"/>
    <x v="0"/>
    <x v="1"/>
    <x v="0"/>
    <x v="1"/>
    <x v="1"/>
    <x v="0"/>
    <x v="5"/>
    <s v="2025-06-05"/>
    <x v="1"/>
    <n v="40000"/>
    <x v="0"/>
    <m/>
    <x v="0"/>
    <m/>
    <x v="37"/>
    <n v="10047913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 de Asso sport comercio, referente ao pagamento de bolas e troféus adquiridos no âmbito torneio futsal São Miguel 2025 na categoria Sénior e Junior Masculino, conforme anexo."/>
  </r>
  <r>
    <x v="0"/>
    <n v="0"/>
    <n v="0"/>
    <n v="0"/>
    <n v="3450"/>
    <x v="3399"/>
    <x v="0"/>
    <x v="1"/>
    <x v="0"/>
    <s v="80.02.01"/>
    <x v="28"/>
    <x v="4"/>
    <x v="4"/>
    <s v="Retenções Iur"/>
    <s v="80.02.01"/>
    <s v="Retenções Iur"/>
    <s v="80.02.01"/>
    <x v="52"/>
    <x v="0"/>
    <x v="6"/>
    <x v="1"/>
    <x v="1"/>
    <x v="2"/>
    <x v="2"/>
    <x v="0"/>
    <x v="3"/>
    <s v="2025-05-21"/>
    <x v="1"/>
    <n v="3450"/>
    <x v="0"/>
    <m/>
    <x v="0"/>
    <m/>
    <x v="9"/>
    <n v="100474696"/>
    <x v="0"/>
    <x v="0"/>
    <s v="Retenções Iur"/>
    <s v="ORI"/>
    <x v="0"/>
    <s v="RIUR"/>
    <x v="0"/>
    <x v="0"/>
    <x v="0"/>
    <x v="0"/>
    <x v="0"/>
    <x v="0"/>
    <x v="0"/>
    <x v="0"/>
    <x v="0"/>
    <x v="0"/>
    <x v="0"/>
    <s v="Retenções Iur"/>
    <x v="0"/>
    <x v="0"/>
    <x v="0"/>
    <x v="0"/>
    <x v="2"/>
    <x v="0"/>
    <x v="0"/>
    <x v="0"/>
    <x v="0"/>
    <x v="1"/>
    <x v="0"/>
    <x v="0"/>
    <s v="RETENCAO OT"/>
  </r>
  <r>
    <x v="0"/>
    <n v="0"/>
    <n v="0"/>
    <n v="0"/>
    <n v="385"/>
    <x v="3400"/>
    <x v="0"/>
    <x v="1"/>
    <x v="0"/>
    <s v="03.03.10"/>
    <x v="15"/>
    <x v="0"/>
    <x v="5"/>
    <s v="Receitas Da Câmara"/>
    <s v="03.03.10"/>
    <s v="Receitas Da Câmara"/>
    <s v="03.03.10"/>
    <x v="31"/>
    <x v="0"/>
    <x v="4"/>
    <x v="5"/>
    <x v="0"/>
    <x v="0"/>
    <x v="2"/>
    <x v="0"/>
    <x v="5"/>
    <s v="2025-06-02"/>
    <x v="1"/>
    <n v="38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5220"/>
    <x v="3401"/>
    <x v="0"/>
    <x v="1"/>
    <x v="0"/>
    <s v="03.03.10"/>
    <x v="15"/>
    <x v="0"/>
    <x v="5"/>
    <s v="Receitas Da Câmara"/>
    <s v="03.03.10"/>
    <s v="Receitas Da Câmara"/>
    <s v="03.03.10"/>
    <x v="25"/>
    <x v="0"/>
    <x v="0"/>
    <x v="1"/>
    <x v="0"/>
    <x v="0"/>
    <x v="2"/>
    <x v="0"/>
    <x v="5"/>
    <s v="2025-06-02"/>
    <x v="1"/>
    <n v="952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3402"/>
    <x v="0"/>
    <x v="1"/>
    <x v="0"/>
    <s v="03.03.10"/>
    <x v="15"/>
    <x v="0"/>
    <x v="5"/>
    <s v="Receitas Da Câmara"/>
    <s v="03.03.10"/>
    <s v="Receitas Da Câmara"/>
    <s v="03.03.10"/>
    <x v="15"/>
    <x v="0"/>
    <x v="4"/>
    <x v="5"/>
    <x v="0"/>
    <x v="0"/>
    <x v="2"/>
    <x v="0"/>
    <x v="5"/>
    <s v="2025-06-02"/>
    <x v="1"/>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25"/>
    <x v="3403"/>
    <x v="0"/>
    <x v="1"/>
    <x v="0"/>
    <s v="03.03.10"/>
    <x v="15"/>
    <x v="0"/>
    <x v="5"/>
    <s v="Receitas Da Câmara"/>
    <s v="03.03.10"/>
    <s v="Receitas Da Câmara"/>
    <s v="03.03.10"/>
    <x v="20"/>
    <x v="0"/>
    <x v="4"/>
    <x v="5"/>
    <x v="0"/>
    <x v="0"/>
    <x v="2"/>
    <x v="0"/>
    <x v="5"/>
    <s v="2025-06-02"/>
    <x v="1"/>
    <n v="15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
    <x v="3404"/>
    <x v="0"/>
    <x v="1"/>
    <x v="0"/>
    <s v="03.03.10"/>
    <x v="15"/>
    <x v="0"/>
    <x v="5"/>
    <s v="Receitas Da Câmara"/>
    <s v="03.03.10"/>
    <s v="Receitas Da Câmara"/>
    <s v="03.03.10"/>
    <x v="27"/>
    <x v="0"/>
    <x v="4"/>
    <x v="5"/>
    <x v="0"/>
    <x v="0"/>
    <x v="2"/>
    <x v="0"/>
    <x v="5"/>
    <s v="2025-06-02"/>
    <x v="1"/>
    <n v="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3405"/>
    <x v="0"/>
    <x v="1"/>
    <x v="0"/>
    <s v="03.03.10"/>
    <x v="15"/>
    <x v="0"/>
    <x v="5"/>
    <s v="Receitas Da Câmara"/>
    <s v="03.03.10"/>
    <s v="Receitas Da Câmara"/>
    <s v="03.03.10"/>
    <x v="34"/>
    <x v="0"/>
    <x v="4"/>
    <x v="5"/>
    <x v="0"/>
    <x v="0"/>
    <x v="2"/>
    <x v="0"/>
    <x v="5"/>
    <s v="2025-06-02"/>
    <x v="1"/>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83"/>
    <x v="3406"/>
    <x v="0"/>
    <x v="1"/>
    <x v="0"/>
    <s v="03.03.10"/>
    <x v="15"/>
    <x v="0"/>
    <x v="5"/>
    <s v="Receitas Da Câmara"/>
    <s v="03.03.10"/>
    <s v="Receitas Da Câmara"/>
    <s v="03.03.10"/>
    <x v="32"/>
    <x v="0"/>
    <x v="4"/>
    <x v="5"/>
    <x v="0"/>
    <x v="0"/>
    <x v="2"/>
    <x v="0"/>
    <x v="5"/>
    <s v="2025-06-02"/>
    <x v="1"/>
    <n v="258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990"/>
    <x v="3407"/>
    <x v="0"/>
    <x v="1"/>
    <x v="0"/>
    <s v="03.03.10"/>
    <x v="15"/>
    <x v="0"/>
    <x v="5"/>
    <s v="Receitas Da Câmara"/>
    <s v="03.03.10"/>
    <s v="Receitas Da Câmara"/>
    <s v="03.03.10"/>
    <x v="24"/>
    <x v="0"/>
    <x v="4"/>
    <x v="5"/>
    <x v="0"/>
    <x v="0"/>
    <x v="2"/>
    <x v="0"/>
    <x v="5"/>
    <s v="2025-06-02"/>
    <x v="1"/>
    <n v="49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00"/>
    <x v="3408"/>
    <x v="0"/>
    <x v="1"/>
    <x v="0"/>
    <s v="03.03.10"/>
    <x v="15"/>
    <x v="0"/>
    <x v="5"/>
    <s v="Receitas Da Câmara"/>
    <s v="03.03.10"/>
    <s v="Receitas Da Câmara"/>
    <s v="03.03.10"/>
    <x v="22"/>
    <x v="0"/>
    <x v="0"/>
    <x v="8"/>
    <x v="0"/>
    <x v="0"/>
    <x v="2"/>
    <x v="0"/>
    <x v="5"/>
    <s v="2025-06-02"/>
    <x v="1"/>
    <n v="120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75000"/>
    <x v="3409"/>
    <x v="0"/>
    <x v="1"/>
    <x v="0"/>
    <s v="03.03.10"/>
    <x v="15"/>
    <x v="0"/>
    <x v="5"/>
    <s v="Receitas Da Câmara"/>
    <s v="03.03.10"/>
    <s v="Receitas Da Câmara"/>
    <s v="03.03.10"/>
    <x v="33"/>
    <x v="0"/>
    <x v="0"/>
    <x v="1"/>
    <x v="0"/>
    <x v="0"/>
    <x v="2"/>
    <x v="0"/>
    <x v="5"/>
    <s v="2025-06-02"/>
    <x v="1"/>
    <n v="75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
    <x v="3410"/>
    <x v="0"/>
    <x v="1"/>
    <x v="0"/>
    <s v="03.03.10"/>
    <x v="15"/>
    <x v="0"/>
    <x v="5"/>
    <s v="Receitas Da Câmara"/>
    <s v="03.03.10"/>
    <s v="Receitas Da Câmara"/>
    <s v="03.03.10"/>
    <x v="16"/>
    <x v="0"/>
    <x v="4"/>
    <x v="5"/>
    <x v="0"/>
    <x v="0"/>
    <x v="2"/>
    <x v="0"/>
    <x v="5"/>
    <s v="2025-06-02"/>
    <x v="1"/>
    <n v="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5"/>
    <x v="3411"/>
    <x v="0"/>
    <x v="1"/>
    <x v="0"/>
    <s v="03.03.10"/>
    <x v="15"/>
    <x v="0"/>
    <x v="5"/>
    <s v="Receitas Da Câmara"/>
    <s v="03.03.10"/>
    <s v="Receitas Da Câmara"/>
    <s v="03.03.10"/>
    <x v="43"/>
    <x v="0"/>
    <x v="4"/>
    <x v="11"/>
    <x v="0"/>
    <x v="0"/>
    <x v="2"/>
    <x v="0"/>
    <x v="5"/>
    <s v="2025-06-02"/>
    <x v="1"/>
    <n v="2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25"/>
    <x v="3412"/>
    <x v="0"/>
    <x v="1"/>
    <x v="0"/>
    <s v="03.03.10"/>
    <x v="15"/>
    <x v="0"/>
    <x v="5"/>
    <s v="Receitas Da Câmara"/>
    <s v="03.03.10"/>
    <s v="Receitas Da Câmara"/>
    <s v="03.03.10"/>
    <x v="23"/>
    <x v="0"/>
    <x v="4"/>
    <x v="5"/>
    <x v="0"/>
    <x v="0"/>
    <x v="2"/>
    <x v="0"/>
    <x v="5"/>
    <s v="2025-06-02"/>
    <x v="1"/>
    <n v="40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0"/>
    <x v="3413"/>
    <x v="0"/>
    <x v="0"/>
    <x v="0"/>
    <s v="03.16.15"/>
    <x v="0"/>
    <x v="0"/>
    <x v="0"/>
    <s v="Direção Financeira"/>
    <s v="03.16.15"/>
    <s v="Direção Financeira"/>
    <s v="03.16.15"/>
    <x v="0"/>
    <x v="0"/>
    <x v="0"/>
    <x v="0"/>
    <x v="0"/>
    <x v="0"/>
    <x v="0"/>
    <x v="0"/>
    <x v="5"/>
    <s v="2025-06-27"/>
    <x v="1"/>
    <n v="2000"/>
    <x v="0"/>
    <m/>
    <x v="0"/>
    <m/>
    <x v="27"/>
    <n v="100458633"/>
    <x v="0"/>
    <x v="0"/>
    <s v="Direção Financeira"/>
    <s v="ORI"/>
    <x v="0"/>
    <m/>
    <x v="0"/>
    <x v="0"/>
    <x v="0"/>
    <x v="0"/>
    <x v="0"/>
    <x v="0"/>
    <x v="0"/>
    <x v="0"/>
    <x v="0"/>
    <x v="0"/>
    <x v="0"/>
    <s v="Direção Financeira"/>
    <x v="0"/>
    <x v="0"/>
    <x v="0"/>
    <x v="0"/>
    <x v="0"/>
    <x v="0"/>
    <x v="0"/>
    <x v="0"/>
    <x v="0"/>
    <x v="0"/>
    <x v="0"/>
    <x v="0"/>
    <s v="Ajuda de custo a favor do SR. JOAQUIM LINO MENDES TAVARES NUNES pela viagem Santa Cruz no dia 11 de junho e 19 de junho para Tarrafal de 2025, conforme anexo."/>
  </r>
  <r>
    <x v="0"/>
    <n v="0"/>
    <n v="0"/>
    <n v="0"/>
    <n v="1848"/>
    <x v="3414"/>
    <x v="0"/>
    <x v="0"/>
    <x v="0"/>
    <s v="01.27.02.11"/>
    <x v="11"/>
    <x v="1"/>
    <x v="1"/>
    <s v="Saneamento básico"/>
    <s v="01.27.02"/>
    <s v="Saneamento básico"/>
    <s v="01.27.02"/>
    <x v="4"/>
    <x v="0"/>
    <x v="2"/>
    <x v="3"/>
    <x v="0"/>
    <x v="1"/>
    <x v="0"/>
    <x v="0"/>
    <x v="1"/>
    <s v="2025-01-31"/>
    <x v="0"/>
    <n v="1848"/>
    <x v="0"/>
    <m/>
    <x v="0"/>
    <m/>
    <x v="9"/>
    <n v="100474696"/>
    <x v="0"/>
    <x v="1"/>
    <s v="Reforço do saneamento básico"/>
    <s v="ORI"/>
    <x v="0"/>
    <m/>
    <x v="0"/>
    <x v="0"/>
    <x v="0"/>
    <x v="0"/>
    <x v="0"/>
    <x v="0"/>
    <x v="0"/>
    <x v="0"/>
    <x v="0"/>
    <x v="0"/>
    <x v="0"/>
    <s v="Reforço do saneamento básico"/>
    <x v="0"/>
    <x v="0"/>
    <x v="0"/>
    <x v="0"/>
    <x v="1"/>
    <x v="0"/>
    <x v="0"/>
    <x v="0"/>
    <x v="0"/>
    <x v="0"/>
    <x v="1"/>
    <x v="0"/>
    <s v="Pagamento a favor do senhora Isamira Lopes, pelos trabalhos de limpeza urbana no âmbito do projeto Município Saudável, conforme anexo."/>
  </r>
  <r>
    <x v="0"/>
    <n v="0"/>
    <n v="0"/>
    <n v="0"/>
    <n v="10472"/>
    <x v="3414"/>
    <x v="0"/>
    <x v="0"/>
    <x v="0"/>
    <s v="01.27.02.11"/>
    <x v="11"/>
    <x v="1"/>
    <x v="1"/>
    <s v="Saneamento básico"/>
    <s v="01.27.02"/>
    <s v="Saneamento básico"/>
    <s v="01.27.02"/>
    <x v="4"/>
    <x v="0"/>
    <x v="2"/>
    <x v="3"/>
    <x v="0"/>
    <x v="1"/>
    <x v="0"/>
    <x v="0"/>
    <x v="1"/>
    <s v="2025-01-31"/>
    <x v="0"/>
    <n v="10472"/>
    <x v="0"/>
    <m/>
    <x v="0"/>
    <m/>
    <x v="447"/>
    <n v="100479864"/>
    <x v="0"/>
    <x v="0"/>
    <s v="Reforço do saneamento básico"/>
    <s v="ORI"/>
    <x v="0"/>
    <m/>
    <x v="0"/>
    <x v="0"/>
    <x v="0"/>
    <x v="0"/>
    <x v="0"/>
    <x v="0"/>
    <x v="0"/>
    <x v="0"/>
    <x v="0"/>
    <x v="0"/>
    <x v="0"/>
    <s v="Reforço do saneamento básico"/>
    <x v="0"/>
    <x v="0"/>
    <x v="0"/>
    <x v="0"/>
    <x v="1"/>
    <x v="0"/>
    <x v="0"/>
    <x v="0"/>
    <x v="0"/>
    <x v="0"/>
    <x v="0"/>
    <x v="0"/>
    <s v="Pagamento a favor do senhora Isamira Lopes, pelos trabalhos de limpeza urbana no âmbito do projeto Município Saudável, conforme anexo."/>
  </r>
  <r>
    <x v="0"/>
    <n v="0"/>
    <n v="0"/>
    <n v="0"/>
    <n v="8000"/>
    <x v="3415"/>
    <x v="0"/>
    <x v="0"/>
    <x v="0"/>
    <s v="03.16.15"/>
    <x v="0"/>
    <x v="0"/>
    <x v="0"/>
    <s v="Direção Financeira"/>
    <s v="03.16.15"/>
    <s v="Direção Financeira"/>
    <s v="03.16.15"/>
    <x v="11"/>
    <x v="0"/>
    <x v="0"/>
    <x v="0"/>
    <x v="1"/>
    <x v="0"/>
    <x v="0"/>
    <x v="0"/>
    <x v="0"/>
    <s v="2025-02-24"/>
    <x v="0"/>
    <n v="8000"/>
    <x v="0"/>
    <m/>
    <x v="0"/>
    <m/>
    <x v="82"/>
    <n v="100479698"/>
    <x v="0"/>
    <x v="0"/>
    <s v="Direção Financeira"/>
    <s v="ORI"/>
    <x v="0"/>
    <m/>
    <x v="0"/>
    <x v="0"/>
    <x v="0"/>
    <x v="0"/>
    <x v="0"/>
    <x v="0"/>
    <x v="0"/>
    <x v="0"/>
    <x v="0"/>
    <x v="0"/>
    <x v="0"/>
    <s v="Direção Financeira"/>
    <x v="0"/>
    <x v="0"/>
    <x v="0"/>
    <x v="0"/>
    <x v="0"/>
    <x v="0"/>
    <x v="0"/>
    <x v="0"/>
    <x v="0"/>
    <x v="0"/>
    <x v="0"/>
    <x v="0"/>
    <s v="Pagamento referente a aquisição de carregamento de energia no centro Multiuso de Achada Bolanha sob contador nº 14298924763, conforme anexo."/>
  </r>
  <r>
    <x v="0"/>
    <n v="0"/>
    <n v="0"/>
    <n v="0"/>
    <n v="561600"/>
    <x v="3416"/>
    <x v="0"/>
    <x v="0"/>
    <x v="0"/>
    <s v="01.27.04.11"/>
    <x v="26"/>
    <x v="1"/>
    <x v="1"/>
    <s v="Infra-Estruturas e Transportes"/>
    <s v="01.27.04"/>
    <s v="Infra-Estruturas e Transportes"/>
    <s v="01.27.04"/>
    <x v="4"/>
    <x v="0"/>
    <x v="2"/>
    <x v="3"/>
    <x v="0"/>
    <x v="1"/>
    <x v="0"/>
    <x v="0"/>
    <x v="2"/>
    <s v="2025-04-09"/>
    <x v="1"/>
    <n v="561600"/>
    <x v="0"/>
    <m/>
    <x v="0"/>
    <m/>
    <x v="26"/>
    <n v="100474914"/>
    <x v="0"/>
    <x v="0"/>
    <s v="Manutenção de caminhos vicinais e melhoramento de acessos"/>
    <s v="ORI"/>
    <x v="0"/>
    <m/>
    <x v="0"/>
    <x v="0"/>
    <x v="0"/>
    <x v="0"/>
    <x v="0"/>
    <x v="0"/>
    <x v="0"/>
    <x v="0"/>
    <x v="0"/>
    <x v="0"/>
    <x v="0"/>
    <s v="Manutenção de caminhos vicinais e melhoramento de acessos"/>
    <x v="0"/>
    <x v="0"/>
    <x v="0"/>
    <x v="0"/>
    <x v="1"/>
    <x v="0"/>
    <x v="0"/>
    <x v="0"/>
    <x v="0"/>
    <x v="0"/>
    <x v="0"/>
    <x v="0"/>
    <s v="Pagamento a favor do Tesoureiro Municipal, referente as despesas com pessoal nos trabalho de reabilitação de caminho Vicinal, Trilha Serra Malagueta/Mato Correia e Trilha Serra Malagueta/varanda, conforme anexo."/>
  </r>
  <r>
    <x v="0"/>
    <n v="0"/>
    <n v="0"/>
    <n v="0"/>
    <n v="1848"/>
    <x v="3417"/>
    <x v="0"/>
    <x v="1"/>
    <x v="0"/>
    <s v="80.02.01"/>
    <x v="28"/>
    <x v="4"/>
    <x v="4"/>
    <s v="Retenções Iur"/>
    <s v="80.02.01"/>
    <s v="Retenções Iur"/>
    <s v="80.02.01"/>
    <x v="52"/>
    <x v="0"/>
    <x v="6"/>
    <x v="1"/>
    <x v="1"/>
    <x v="2"/>
    <x v="2"/>
    <x v="0"/>
    <x v="1"/>
    <s v="2025-01-27"/>
    <x v="0"/>
    <n v="1848"/>
    <x v="0"/>
    <m/>
    <x v="0"/>
    <m/>
    <x v="9"/>
    <n v="100474696"/>
    <x v="0"/>
    <x v="0"/>
    <s v="Retenções Iur"/>
    <s v="ORI"/>
    <x v="0"/>
    <s v="RIUR"/>
    <x v="0"/>
    <x v="0"/>
    <x v="0"/>
    <x v="0"/>
    <x v="0"/>
    <x v="0"/>
    <x v="0"/>
    <x v="0"/>
    <x v="0"/>
    <x v="0"/>
    <x v="0"/>
    <s v="Retenções Iur"/>
    <x v="0"/>
    <x v="0"/>
    <x v="0"/>
    <x v="0"/>
    <x v="2"/>
    <x v="0"/>
    <x v="0"/>
    <x v="0"/>
    <x v="0"/>
    <x v="1"/>
    <x v="0"/>
    <x v="0"/>
    <s v="RETENCAO OT"/>
  </r>
  <r>
    <x v="0"/>
    <n v="0"/>
    <n v="0"/>
    <n v="0"/>
    <n v="1848"/>
    <x v="3418"/>
    <x v="0"/>
    <x v="1"/>
    <x v="0"/>
    <s v="80.02.01"/>
    <x v="28"/>
    <x v="4"/>
    <x v="4"/>
    <s v="Retenções Iur"/>
    <s v="80.02.01"/>
    <s v="Retenções Iur"/>
    <s v="80.02.01"/>
    <x v="52"/>
    <x v="0"/>
    <x v="6"/>
    <x v="1"/>
    <x v="1"/>
    <x v="2"/>
    <x v="2"/>
    <x v="0"/>
    <x v="1"/>
    <s v="2025-01-29"/>
    <x v="0"/>
    <n v="1848"/>
    <x v="0"/>
    <m/>
    <x v="0"/>
    <m/>
    <x v="9"/>
    <n v="100474696"/>
    <x v="0"/>
    <x v="0"/>
    <s v="Retenções Iur"/>
    <s v="ORI"/>
    <x v="0"/>
    <s v="RIUR"/>
    <x v="0"/>
    <x v="0"/>
    <x v="0"/>
    <x v="0"/>
    <x v="0"/>
    <x v="0"/>
    <x v="0"/>
    <x v="0"/>
    <x v="0"/>
    <x v="0"/>
    <x v="0"/>
    <s v="Retenções Iur"/>
    <x v="0"/>
    <x v="0"/>
    <x v="0"/>
    <x v="0"/>
    <x v="2"/>
    <x v="0"/>
    <x v="0"/>
    <x v="0"/>
    <x v="0"/>
    <x v="1"/>
    <x v="0"/>
    <x v="0"/>
    <s v="RETENCAO OT"/>
  </r>
  <r>
    <x v="0"/>
    <n v="0"/>
    <n v="0"/>
    <n v="0"/>
    <n v="1848"/>
    <x v="3419"/>
    <x v="0"/>
    <x v="1"/>
    <x v="0"/>
    <s v="80.02.01"/>
    <x v="28"/>
    <x v="4"/>
    <x v="4"/>
    <s v="Retenções Iur"/>
    <s v="80.02.01"/>
    <s v="Retenções Iur"/>
    <s v="80.02.01"/>
    <x v="52"/>
    <x v="0"/>
    <x v="6"/>
    <x v="1"/>
    <x v="1"/>
    <x v="2"/>
    <x v="2"/>
    <x v="0"/>
    <x v="1"/>
    <s v="2025-01-29"/>
    <x v="0"/>
    <n v="1848"/>
    <x v="0"/>
    <m/>
    <x v="0"/>
    <m/>
    <x v="9"/>
    <n v="100474696"/>
    <x v="0"/>
    <x v="0"/>
    <s v="Retenções Iur"/>
    <s v="ORI"/>
    <x v="0"/>
    <s v="RIUR"/>
    <x v="0"/>
    <x v="0"/>
    <x v="0"/>
    <x v="0"/>
    <x v="0"/>
    <x v="0"/>
    <x v="0"/>
    <x v="0"/>
    <x v="0"/>
    <x v="0"/>
    <x v="0"/>
    <s v="Retenções Iur"/>
    <x v="0"/>
    <x v="0"/>
    <x v="0"/>
    <x v="0"/>
    <x v="2"/>
    <x v="0"/>
    <x v="0"/>
    <x v="0"/>
    <x v="0"/>
    <x v="1"/>
    <x v="0"/>
    <x v="0"/>
    <s v="RETENCAO OT"/>
  </r>
  <r>
    <x v="0"/>
    <n v="0"/>
    <n v="0"/>
    <n v="0"/>
    <n v="2495"/>
    <x v="3420"/>
    <x v="0"/>
    <x v="0"/>
    <x v="0"/>
    <s v="01.27.02.11"/>
    <x v="11"/>
    <x v="1"/>
    <x v="1"/>
    <s v="Saneamento básico"/>
    <s v="01.27.02"/>
    <s v="Saneamento básico"/>
    <s v="01.27.02"/>
    <x v="4"/>
    <x v="0"/>
    <x v="2"/>
    <x v="3"/>
    <x v="0"/>
    <x v="1"/>
    <x v="0"/>
    <x v="0"/>
    <x v="4"/>
    <s v="2025-03-04"/>
    <x v="0"/>
    <n v="2495"/>
    <x v="0"/>
    <m/>
    <x v="0"/>
    <m/>
    <x v="9"/>
    <n v="100474696"/>
    <x v="0"/>
    <x v="1"/>
    <s v="Reforço do saneamento básico"/>
    <s v="ORI"/>
    <x v="0"/>
    <m/>
    <x v="0"/>
    <x v="0"/>
    <x v="0"/>
    <x v="0"/>
    <x v="0"/>
    <x v="0"/>
    <x v="0"/>
    <x v="0"/>
    <x v="0"/>
    <x v="0"/>
    <x v="0"/>
    <s v="Reforço do saneamento básico"/>
    <x v="0"/>
    <x v="0"/>
    <x v="0"/>
    <x v="0"/>
    <x v="1"/>
    <x v="0"/>
    <x v="0"/>
    <x v="0"/>
    <x v="0"/>
    <x v="0"/>
    <x v="1"/>
    <x v="0"/>
    <s v="Pagamento a favor da senhora Maria Gorete Mendes, pelo serviço prestado referente ao mês de fevereiro de 2025, conforme anexo."/>
  </r>
  <r>
    <x v="0"/>
    <n v="0"/>
    <n v="0"/>
    <n v="0"/>
    <n v="14137"/>
    <x v="3420"/>
    <x v="0"/>
    <x v="0"/>
    <x v="0"/>
    <s v="01.27.02.11"/>
    <x v="11"/>
    <x v="1"/>
    <x v="1"/>
    <s v="Saneamento básico"/>
    <s v="01.27.02"/>
    <s v="Saneamento básico"/>
    <s v="01.27.02"/>
    <x v="4"/>
    <x v="0"/>
    <x v="2"/>
    <x v="3"/>
    <x v="0"/>
    <x v="1"/>
    <x v="0"/>
    <x v="0"/>
    <x v="4"/>
    <s v="2025-03-04"/>
    <x v="0"/>
    <n v="14137"/>
    <x v="0"/>
    <m/>
    <x v="0"/>
    <m/>
    <x v="448"/>
    <n v="100478904"/>
    <x v="0"/>
    <x v="0"/>
    <s v="Reforço do saneamento básico"/>
    <s v="ORI"/>
    <x v="0"/>
    <m/>
    <x v="0"/>
    <x v="0"/>
    <x v="0"/>
    <x v="0"/>
    <x v="0"/>
    <x v="0"/>
    <x v="0"/>
    <x v="0"/>
    <x v="0"/>
    <x v="0"/>
    <x v="0"/>
    <s v="Reforço do saneamento básico"/>
    <x v="0"/>
    <x v="0"/>
    <x v="0"/>
    <x v="0"/>
    <x v="1"/>
    <x v="0"/>
    <x v="0"/>
    <x v="0"/>
    <x v="0"/>
    <x v="0"/>
    <x v="0"/>
    <x v="0"/>
    <s v="Pagamento a favor da senhora Maria Gorete Mendes, pelo serviço prestado referente ao mês de fevereiro de 2025, conforme anexo."/>
  </r>
  <r>
    <x v="0"/>
    <n v="0"/>
    <n v="0"/>
    <n v="0"/>
    <n v="3000"/>
    <x v="3421"/>
    <x v="0"/>
    <x v="1"/>
    <x v="0"/>
    <s v="80.02.01"/>
    <x v="28"/>
    <x v="4"/>
    <x v="4"/>
    <s v="Retenções Iur"/>
    <s v="80.02.01"/>
    <s v="Retenções Iur"/>
    <s v="80.02.01"/>
    <x v="52"/>
    <x v="0"/>
    <x v="6"/>
    <x v="1"/>
    <x v="1"/>
    <x v="2"/>
    <x v="2"/>
    <x v="0"/>
    <x v="0"/>
    <s v="2025-02-06"/>
    <x v="0"/>
    <n v="3000"/>
    <x v="0"/>
    <m/>
    <x v="0"/>
    <m/>
    <x v="9"/>
    <n v="100474696"/>
    <x v="0"/>
    <x v="0"/>
    <s v="Retenções Iur"/>
    <s v="ORI"/>
    <x v="0"/>
    <s v="RIUR"/>
    <x v="0"/>
    <x v="0"/>
    <x v="0"/>
    <x v="0"/>
    <x v="0"/>
    <x v="0"/>
    <x v="0"/>
    <x v="0"/>
    <x v="0"/>
    <x v="0"/>
    <x v="0"/>
    <s v="Retenções Iur"/>
    <x v="0"/>
    <x v="0"/>
    <x v="0"/>
    <x v="0"/>
    <x v="2"/>
    <x v="0"/>
    <x v="0"/>
    <x v="0"/>
    <x v="0"/>
    <x v="1"/>
    <x v="0"/>
    <x v="0"/>
    <s v="RETENCAO OT"/>
  </r>
  <r>
    <x v="0"/>
    <n v="0"/>
    <n v="0"/>
    <n v="0"/>
    <n v="6400"/>
    <x v="3422"/>
    <x v="0"/>
    <x v="0"/>
    <x v="0"/>
    <s v="03.16.15"/>
    <x v="0"/>
    <x v="0"/>
    <x v="0"/>
    <s v="Direção Financeira"/>
    <s v="03.16.15"/>
    <s v="Direção Financeira"/>
    <s v="03.16.15"/>
    <x v="13"/>
    <x v="0"/>
    <x v="0"/>
    <x v="1"/>
    <x v="0"/>
    <x v="0"/>
    <x v="0"/>
    <x v="0"/>
    <x v="2"/>
    <s v="2025-04-09"/>
    <x v="1"/>
    <n v="6400"/>
    <x v="0"/>
    <m/>
    <x v="0"/>
    <m/>
    <x v="77"/>
    <n v="100478657"/>
    <x v="0"/>
    <x v="0"/>
    <s v="Direção Financeira"/>
    <s v="ORI"/>
    <x v="0"/>
    <m/>
    <x v="0"/>
    <x v="0"/>
    <x v="0"/>
    <x v="0"/>
    <x v="0"/>
    <x v="0"/>
    <x v="0"/>
    <x v="0"/>
    <x v="0"/>
    <x v="0"/>
    <x v="0"/>
    <s v="Direção Financeira"/>
    <x v="0"/>
    <x v="0"/>
    <x v="0"/>
    <x v="0"/>
    <x v="0"/>
    <x v="0"/>
    <x v="0"/>
    <x v="0"/>
    <x v="0"/>
    <x v="0"/>
    <x v="0"/>
    <x v="0"/>
    <s v="Pagamento a favor da empresa Translux Comercio E Servicos, pela a aquisição de óleo 10W40 para viatura ST-48-WL afeto aos serviços da CMSM, conforme anexo.  "/>
  </r>
  <r>
    <x v="1"/>
    <n v="0"/>
    <n v="0"/>
    <n v="0"/>
    <n v="2400"/>
    <x v="3423"/>
    <x v="0"/>
    <x v="0"/>
    <x v="0"/>
    <s v="01.25.02.23"/>
    <x v="13"/>
    <x v="2"/>
    <x v="2"/>
    <s v="desporto"/>
    <s v="01.25.02"/>
    <s v="desporto"/>
    <s v="01.25.02"/>
    <x v="2"/>
    <x v="0"/>
    <x v="0"/>
    <x v="1"/>
    <x v="0"/>
    <x v="1"/>
    <x v="1"/>
    <x v="0"/>
    <x v="4"/>
    <s v="2025-03-04"/>
    <x v="0"/>
    <n v="2400"/>
    <x v="0"/>
    <m/>
    <x v="0"/>
    <m/>
    <x v="9"/>
    <n v="100474696"/>
    <x v="0"/>
    <x v="1"/>
    <s v="Atividades desportivas e promoção do desporto no Concelho"/>
    <s v="ORI"/>
    <x v="0"/>
    <m/>
    <x v="0"/>
    <x v="0"/>
    <x v="0"/>
    <x v="0"/>
    <x v="0"/>
    <x v="0"/>
    <x v="0"/>
    <x v="0"/>
    <x v="0"/>
    <x v="0"/>
    <x v="0"/>
    <s v="Atividades desportivas e promoção do desporto no Concelho"/>
    <x v="0"/>
    <x v="0"/>
    <x v="0"/>
    <x v="0"/>
    <x v="1"/>
    <x v="0"/>
    <x v="0"/>
    <x v="0"/>
    <x v="0"/>
    <x v="0"/>
    <x v="1"/>
    <x v="0"/>
    <s v="Pagamento referente a reparação armadura e pintura do pódium de atletismo, conforme proposta em anexo."/>
  </r>
  <r>
    <x v="1"/>
    <n v="0"/>
    <n v="0"/>
    <n v="0"/>
    <n v="13600"/>
    <x v="3423"/>
    <x v="0"/>
    <x v="0"/>
    <x v="0"/>
    <s v="01.25.02.23"/>
    <x v="13"/>
    <x v="2"/>
    <x v="2"/>
    <s v="desporto"/>
    <s v="01.25.02"/>
    <s v="desporto"/>
    <s v="01.25.02"/>
    <x v="2"/>
    <x v="0"/>
    <x v="0"/>
    <x v="1"/>
    <x v="0"/>
    <x v="1"/>
    <x v="1"/>
    <x v="0"/>
    <x v="4"/>
    <s v="2025-03-04"/>
    <x v="0"/>
    <n v="13600"/>
    <x v="0"/>
    <m/>
    <x v="0"/>
    <m/>
    <x v="172"/>
    <n v="100479616"/>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 reparação armadura e pintura do pódium de atletismo, conforme proposta em anexo."/>
  </r>
  <r>
    <x v="0"/>
    <n v="0"/>
    <n v="0"/>
    <n v="0"/>
    <n v="106988"/>
    <x v="3424"/>
    <x v="0"/>
    <x v="0"/>
    <x v="0"/>
    <s v="01.27.02.11"/>
    <x v="11"/>
    <x v="1"/>
    <x v="1"/>
    <s v="Saneamento básico"/>
    <s v="01.27.02"/>
    <s v="Saneamento básico"/>
    <s v="01.27.02"/>
    <x v="4"/>
    <x v="0"/>
    <x v="2"/>
    <x v="3"/>
    <x v="0"/>
    <x v="1"/>
    <x v="0"/>
    <x v="0"/>
    <x v="2"/>
    <s v="2025-04-25"/>
    <x v="1"/>
    <n v="106988"/>
    <x v="0"/>
    <m/>
    <x v="0"/>
    <m/>
    <x v="9"/>
    <n v="100474696"/>
    <x v="0"/>
    <x v="1"/>
    <s v="Reforço do saneamento básico"/>
    <s v="ORI"/>
    <x v="0"/>
    <m/>
    <x v="0"/>
    <x v="0"/>
    <x v="0"/>
    <x v="0"/>
    <x v="0"/>
    <x v="0"/>
    <x v="0"/>
    <x v="0"/>
    <x v="0"/>
    <x v="0"/>
    <x v="0"/>
    <s v="Reforço do saneamento básico"/>
    <x v="0"/>
    <x v="0"/>
    <x v="0"/>
    <x v="0"/>
    <x v="1"/>
    <x v="0"/>
    <x v="0"/>
    <x v="0"/>
    <x v="0"/>
    <x v="0"/>
    <x v="1"/>
    <x v="0"/>
    <s v="Pagamento prestação de serviço em reforço saneamento básico referente, ao mês de abril de 2025, conforme anexo."/>
  </r>
  <r>
    <x v="0"/>
    <n v="0"/>
    <n v="0"/>
    <n v="0"/>
    <n v="4533"/>
    <x v="3424"/>
    <x v="0"/>
    <x v="0"/>
    <x v="0"/>
    <s v="01.27.02.11"/>
    <x v="11"/>
    <x v="1"/>
    <x v="1"/>
    <s v="Saneamento básico"/>
    <s v="01.27.02"/>
    <s v="Saneamento básico"/>
    <s v="01.27.02"/>
    <x v="4"/>
    <x v="0"/>
    <x v="2"/>
    <x v="3"/>
    <x v="0"/>
    <x v="1"/>
    <x v="0"/>
    <x v="0"/>
    <x v="2"/>
    <s v="2025-04-25"/>
    <x v="1"/>
    <n v="4533"/>
    <x v="0"/>
    <m/>
    <x v="0"/>
    <m/>
    <x v="62"/>
    <n v="100478627"/>
    <x v="0"/>
    <x v="2"/>
    <s v="Reforço do saneamento básico"/>
    <s v="ORI"/>
    <x v="0"/>
    <m/>
    <x v="0"/>
    <x v="0"/>
    <x v="0"/>
    <x v="0"/>
    <x v="0"/>
    <x v="0"/>
    <x v="0"/>
    <x v="0"/>
    <x v="0"/>
    <x v="0"/>
    <x v="0"/>
    <s v="Reforço do saneamento básico"/>
    <x v="0"/>
    <x v="0"/>
    <x v="0"/>
    <x v="0"/>
    <x v="1"/>
    <x v="0"/>
    <x v="0"/>
    <x v="0"/>
    <x v="0"/>
    <x v="0"/>
    <x v="2"/>
    <x v="0"/>
    <s v="Pagamento prestação de serviço em reforço saneamento básico referente, ao mês de abril de 2025, conforme anexo."/>
  </r>
  <r>
    <x v="0"/>
    <n v="0"/>
    <n v="0"/>
    <n v="0"/>
    <n v="601729"/>
    <x v="3424"/>
    <x v="0"/>
    <x v="0"/>
    <x v="0"/>
    <s v="01.27.02.11"/>
    <x v="11"/>
    <x v="1"/>
    <x v="1"/>
    <s v="Saneamento básico"/>
    <s v="01.27.02"/>
    <s v="Saneamento básico"/>
    <s v="01.27.02"/>
    <x v="4"/>
    <x v="0"/>
    <x v="2"/>
    <x v="3"/>
    <x v="0"/>
    <x v="1"/>
    <x v="0"/>
    <x v="0"/>
    <x v="2"/>
    <s v="2025-04-25"/>
    <x v="1"/>
    <n v="601729"/>
    <x v="0"/>
    <m/>
    <x v="0"/>
    <m/>
    <x v="26"/>
    <n v="100474914"/>
    <x v="0"/>
    <x v="0"/>
    <s v="Reforço do saneamento básico"/>
    <s v="ORI"/>
    <x v="0"/>
    <m/>
    <x v="0"/>
    <x v="0"/>
    <x v="0"/>
    <x v="0"/>
    <x v="0"/>
    <x v="0"/>
    <x v="0"/>
    <x v="0"/>
    <x v="0"/>
    <x v="0"/>
    <x v="0"/>
    <s v="Reforço do saneamento básico"/>
    <x v="0"/>
    <x v="0"/>
    <x v="0"/>
    <x v="0"/>
    <x v="1"/>
    <x v="0"/>
    <x v="0"/>
    <x v="0"/>
    <x v="0"/>
    <x v="0"/>
    <x v="0"/>
    <x v="0"/>
    <s v="Pagamento prestação de serviço em reforço saneamento básico referente, ao mês de abril de 2025, conforme anexo."/>
  </r>
  <r>
    <x v="0"/>
    <n v="0"/>
    <n v="0"/>
    <n v="0"/>
    <n v="1000"/>
    <x v="3425"/>
    <x v="0"/>
    <x v="0"/>
    <x v="0"/>
    <s v="03.16.15"/>
    <x v="0"/>
    <x v="0"/>
    <x v="0"/>
    <s v="Direção Financeira"/>
    <s v="03.16.15"/>
    <s v="Direção Financeira"/>
    <s v="03.16.15"/>
    <x v="0"/>
    <x v="0"/>
    <x v="0"/>
    <x v="0"/>
    <x v="0"/>
    <x v="0"/>
    <x v="0"/>
    <x v="0"/>
    <x v="2"/>
    <s v="2025-04-28"/>
    <x v="1"/>
    <n v="1000"/>
    <x v="0"/>
    <m/>
    <x v="0"/>
    <m/>
    <x v="2"/>
    <n v="100476675"/>
    <x v="0"/>
    <x v="0"/>
    <s v="Direção Financeira"/>
    <s v="ORI"/>
    <x v="0"/>
    <m/>
    <x v="0"/>
    <x v="0"/>
    <x v="0"/>
    <x v="0"/>
    <x v="0"/>
    <x v="0"/>
    <x v="0"/>
    <x v="0"/>
    <x v="0"/>
    <x v="0"/>
    <x v="0"/>
    <s v="Direção Financeira"/>
    <x v="0"/>
    <x v="0"/>
    <x v="0"/>
    <x v="0"/>
    <x v="0"/>
    <x v="0"/>
    <x v="0"/>
    <x v="0"/>
    <x v="0"/>
    <x v="0"/>
    <x v="0"/>
    <x v="0"/>
    <s v="Pagamento de ajuda de custo a favor do Sr. Jose Tavares  pela sua deslocação a Assonada, em missão de serviço, conforme anexo."/>
  </r>
  <r>
    <x v="0"/>
    <n v="0"/>
    <n v="0"/>
    <n v="0"/>
    <n v="40942"/>
    <x v="3426"/>
    <x v="0"/>
    <x v="1"/>
    <x v="0"/>
    <s v="03.03.10"/>
    <x v="15"/>
    <x v="0"/>
    <x v="5"/>
    <s v="Receitas Da Câmara"/>
    <s v="03.03.10"/>
    <s v="Receitas Da Câmara"/>
    <s v="03.03.10"/>
    <x v="25"/>
    <x v="0"/>
    <x v="0"/>
    <x v="1"/>
    <x v="0"/>
    <x v="0"/>
    <x v="2"/>
    <x v="0"/>
    <x v="2"/>
    <s v="2025-04-01"/>
    <x v="1"/>
    <n v="4094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0"/>
    <x v="3427"/>
    <x v="0"/>
    <x v="1"/>
    <x v="0"/>
    <s v="03.03.10"/>
    <x v="15"/>
    <x v="0"/>
    <x v="5"/>
    <s v="Receitas Da Câmara"/>
    <s v="03.03.10"/>
    <s v="Receitas Da Câmara"/>
    <s v="03.03.10"/>
    <x v="16"/>
    <x v="0"/>
    <x v="4"/>
    <x v="5"/>
    <x v="0"/>
    <x v="0"/>
    <x v="2"/>
    <x v="0"/>
    <x v="2"/>
    <s v="2025-04-01"/>
    <x v="1"/>
    <n v="5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70"/>
    <x v="3428"/>
    <x v="0"/>
    <x v="1"/>
    <x v="0"/>
    <s v="03.03.10"/>
    <x v="15"/>
    <x v="0"/>
    <x v="5"/>
    <s v="Receitas Da Câmara"/>
    <s v="03.03.10"/>
    <s v="Receitas Da Câmara"/>
    <s v="03.03.10"/>
    <x v="24"/>
    <x v="0"/>
    <x v="4"/>
    <x v="5"/>
    <x v="0"/>
    <x v="0"/>
    <x v="2"/>
    <x v="0"/>
    <x v="2"/>
    <s v="2025-04-01"/>
    <x v="1"/>
    <n v="42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400"/>
    <x v="3429"/>
    <x v="0"/>
    <x v="1"/>
    <x v="0"/>
    <s v="03.03.10"/>
    <x v="15"/>
    <x v="0"/>
    <x v="5"/>
    <s v="Receitas Da Câmara"/>
    <s v="03.03.10"/>
    <s v="Receitas Da Câmara"/>
    <s v="03.03.10"/>
    <x v="26"/>
    <x v="0"/>
    <x v="4"/>
    <x v="5"/>
    <x v="0"/>
    <x v="0"/>
    <x v="2"/>
    <x v="0"/>
    <x v="2"/>
    <s v="2025-04-01"/>
    <x v="1"/>
    <n v="26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520"/>
    <x v="3430"/>
    <x v="0"/>
    <x v="1"/>
    <x v="0"/>
    <s v="03.03.10"/>
    <x v="15"/>
    <x v="0"/>
    <x v="5"/>
    <s v="Receitas Da Câmara"/>
    <s v="03.03.10"/>
    <s v="Receitas Da Câmara"/>
    <s v="03.03.10"/>
    <x v="27"/>
    <x v="0"/>
    <x v="4"/>
    <x v="5"/>
    <x v="0"/>
    <x v="0"/>
    <x v="2"/>
    <x v="0"/>
    <x v="2"/>
    <s v="2025-04-01"/>
    <x v="1"/>
    <n v="115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480"/>
    <x v="3431"/>
    <x v="0"/>
    <x v="1"/>
    <x v="0"/>
    <s v="03.03.10"/>
    <x v="15"/>
    <x v="0"/>
    <x v="5"/>
    <s v="Receitas Da Câmara"/>
    <s v="03.03.10"/>
    <s v="Receitas Da Câmara"/>
    <s v="03.03.10"/>
    <x v="15"/>
    <x v="0"/>
    <x v="4"/>
    <x v="5"/>
    <x v="0"/>
    <x v="0"/>
    <x v="2"/>
    <x v="0"/>
    <x v="2"/>
    <s v="2025-04-01"/>
    <x v="1"/>
    <n v="64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800"/>
    <x v="3432"/>
    <x v="0"/>
    <x v="1"/>
    <x v="0"/>
    <s v="03.03.10"/>
    <x v="15"/>
    <x v="0"/>
    <x v="5"/>
    <s v="Receitas Da Câmara"/>
    <s v="03.03.10"/>
    <s v="Receitas Da Câmara"/>
    <s v="03.03.10"/>
    <x v="22"/>
    <x v="0"/>
    <x v="0"/>
    <x v="8"/>
    <x v="0"/>
    <x v="0"/>
    <x v="2"/>
    <x v="0"/>
    <x v="2"/>
    <s v="2025-04-01"/>
    <x v="1"/>
    <n v="10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930"/>
    <x v="3433"/>
    <x v="0"/>
    <x v="1"/>
    <x v="0"/>
    <s v="03.03.10"/>
    <x v="15"/>
    <x v="0"/>
    <x v="5"/>
    <s v="Receitas Da Câmara"/>
    <s v="03.03.10"/>
    <s v="Receitas Da Câmara"/>
    <s v="03.03.10"/>
    <x v="32"/>
    <x v="0"/>
    <x v="4"/>
    <x v="5"/>
    <x v="0"/>
    <x v="0"/>
    <x v="2"/>
    <x v="0"/>
    <x v="2"/>
    <s v="2025-04-01"/>
    <x v="1"/>
    <n v="69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50"/>
    <x v="3434"/>
    <x v="0"/>
    <x v="1"/>
    <x v="0"/>
    <s v="03.03.10"/>
    <x v="15"/>
    <x v="0"/>
    <x v="5"/>
    <s v="Receitas Da Câmara"/>
    <s v="03.03.10"/>
    <s v="Receitas Da Câmara"/>
    <s v="03.03.10"/>
    <x v="77"/>
    <x v="0"/>
    <x v="4"/>
    <x v="5"/>
    <x v="0"/>
    <x v="0"/>
    <x v="2"/>
    <x v="0"/>
    <x v="2"/>
    <s v="2025-04-01"/>
    <x v="1"/>
    <n v="40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3175"/>
    <x v="3435"/>
    <x v="0"/>
    <x v="1"/>
    <x v="0"/>
    <s v="03.03.10"/>
    <x v="15"/>
    <x v="0"/>
    <x v="5"/>
    <s v="Receitas Da Câmara"/>
    <s v="03.03.10"/>
    <s v="Receitas Da Câmara"/>
    <s v="03.03.10"/>
    <x v="20"/>
    <x v="0"/>
    <x v="4"/>
    <x v="5"/>
    <x v="0"/>
    <x v="0"/>
    <x v="2"/>
    <x v="0"/>
    <x v="2"/>
    <s v="2025-04-01"/>
    <x v="1"/>
    <n v="231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960"/>
    <x v="3436"/>
    <x v="0"/>
    <x v="1"/>
    <x v="0"/>
    <s v="03.03.10"/>
    <x v="15"/>
    <x v="0"/>
    <x v="5"/>
    <s v="Receitas Da Câmara"/>
    <s v="03.03.10"/>
    <s v="Receitas Da Câmara"/>
    <s v="03.03.10"/>
    <x v="20"/>
    <x v="0"/>
    <x v="4"/>
    <x v="5"/>
    <x v="0"/>
    <x v="0"/>
    <x v="2"/>
    <x v="0"/>
    <x v="2"/>
    <s v="2025-04-04"/>
    <x v="1"/>
    <n v="79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420"/>
    <x v="3437"/>
    <x v="0"/>
    <x v="1"/>
    <x v="0"/>
    <s v="03.03.10"/>
    <x v="15"/>
    <x v="0"/>
    <x v="5"/>
    <s v="Receitas Da Câmara"/>
    <s v="03.03.10"/>
    <s v="Receitas Da Câmara"/>
    <s v="03.03.10"/>
    <x v="27"/>
    <x v="0"/>
    <x v="4"/>
    <x v="5"/>
    <x v="0"/>
    <x v="0"/>
    <x v="2"/>
    <x v="0"/>
    <x v="2"/>
    <s v="2025-04-04"/>
    <x v="1"/>
    <n v="9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60"/>
    <x v="3438"/>
    <x v="0"/>
    <x v="1"/>
    <x v="0"/>
    <s v="03.03.10"/>
    <x v="15"/>
    <x v="0"/>
    <x v="5"/>
    <s v="Receitas Da Câmara"/>
    <s v="03.03.10"/>
    <s v="Receitas Da Câmara"/>
    <s v="03.03.10"/>
    <x v="15"/>
    <x v="0"/>
    <x v="4"/>
    <x v="5"/>
    <x v="0"/>
    <x v="0"/>
    <x v="2"/>
    <x v="0"/>
    <x v="2"/>
    <s v="2025-04-04"/>
    <x v="1"/>
    <n v="21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100"/>
    <x v="3439"/>
    <x v="0"/>
    <x v="1"/>
    <x v="0"/>
    <s v="03.03.10"/>
    <x v="15"/>
    <x v="0"/>
    <x v="5"/>
    <s v="Receitas Da Câmara"/>
    <s v="03.03.10"/>
    <s v="Receitas Da Câmara"/>
    <s v="03.03.10"/>
    <x v="22"/>
    <x v="0"/>
    <x v="0"/>
    <x v="8"/>
    <x v="0"/>
    <x v="0"/>
    <x v="2"/>
    <x v="0"/>
    <x v="2"/>
    <s v="2025-04-04"/>
    <x v="1"/>
    <n v="10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80"/>
    <x v="3440"/>
    <x v="0"/>
    <x v="1"/>
    <x v="0"/>
    <s v="03.03.10"/>
    <x v="15"/>
    <x v="0"/>
    <x v="5"/>
    <s v="Receitas Da Câmara"/>
    <s v="03.03.10"/>
    <s v="Receitas Da Câmara"/>
    <s v="03.03.10"/>
    <x v="16"/>
    <x v="0"/>
    <x v="4"/>
    <x v="5"/>
    <x v="0"/>
    <x v="0"/>
    <x v="2"/>
    <x v="0"/>
    <x v="2"/>
    <s v="2025-04-04"/>
    <x v="1"/>
    <n v="3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40"/>
    <x v="3441"/>
    <x v="0"/>
    <x v="1"/>
    <x v="0"/>
    <s v="03.03.10"/>
    <x v="15"/>
    <x v="0"/>
    <x v="5"/>
    <s v="Receitas Da Câmara"/>
    <s v="03.03.10"/>
    <s v="Receitas Da Câmara"/>
    <s v="03.03.10"/>
    <x v="34"/>
    <x v="0"/>
    <x v="4"/>
    <x v="5"/>
    <x v="0"/>
    <x v="0"/>
    <x v="2"/>
    <x v="0"/>
    <x v="2"/>
    <s v="2025-04-04"/>
    <x v="1"/>
    <n v="8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4295"/>
    <x v="3442"/>
    <x v="0"/>
    <x v="1"/>
    <x v="0"/>
    <s v="03.03.10"/>
    <x v="15"/>
    <x v="0"/>
    <x v="5"/>
    <s v="Receitas Da Câmara"/>
    <s v="03.03.10"/>
    <s v="Receitas Da Câmara"/>
    <s v="03.03.10"/>
    <x v="25"/>
    <x v="0"/>
    <x v="0"/>
    <x v="1"/>
    <x v="0"/>
    <x v="0"/>
    <x v="2"/>
    <x v="0"/>
    <x v="2"/>
    <s v="2025-04-04"/>
    <x v="1"/>
    <n v="4429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0"/>
    <x v="3443"/>
    <x v="0"/>
    <x v="1"/>
    <x v="0"/>
    <s v="03.03.10"/>
    <x v="15"/>
    <x v="0"/>
    <x v="5"/>
    <s v="Receitas Da Câmara"/>
    <s v="03.03.10"/>
    <s v="Receitas Da Câmara"/>
    <s v="03.03.10"/>
    <x v="36"/>
    <x v="0"/>
    <x v="4"/>
    <x v="9"/>
    <x v="0"/>
    <x v="0"/>
    <x v="2"/>
    <x v="0"/>
    <x v="2"/>
    <s v="2025-04-04"/>
    <x v="1"/>
    <n v="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190"/>
    <x v="3444"/>
    <x v="0"/>
    <x v="1"/>
    <x v="0"/>
    <s v="03.03.10"/>
    <x v="15"/>
    <x v="0"/>
    <x v="5"/>
    <s v="Receitas Da Câmara"/>
    <s v="03.03.10"/>
    <s v="Receitas Da Câmara"/>
    <s v="03.03.10"/>
    <x v="26"/>
    <x v="0"/>
    <x v="4"/>
    <x v="5"/>
    <x v="0"/>
    <x v="0"/>
    <x v="2"/>
    <x v="0"/>
    <x v="2"/>
    <s v="2025-04-04"/>
    <x v="1"/>
    <n v="201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970"/>
    <x v="3445"/>
    <x v="0"/>
    <x v="1"/>
    <x v="0"/>
    <s v="03.03.10"/>
    <x v="15"/>
    <x v="0"/>
    <x v="5"/>
    <s v="Receitas Da Câmara"/>
    <s v="03.03.10"/>
    <s v="Receitas Da Câmara"/>
    <s v="03.03.10"/>
    <x v="32"/>
    <x v="0"/>
    <x v="4"/>
    <x v="5"/>
    <x v="0"/>
    <x v="0"/>
    <x v="2"/>
    <x v="0"/>
    <x v="2"/>
    <s v="2025-04-04"/>
    <x v="1"/>
    <n v="29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680"/>
    <x v="3446"/>
    <x v="0"/>
    <x v="1"/>
    <x v="0"/>
    <s v="03.03.10"/>
    <x v="15"/>
    <x v="0"/>
    <x v="5"/>
    <s v="Receitas Da Câmara"/>
    <s v="03.03.10"/>
    <s v="Receitas Da Câmara"/>
    <s v="03.03.10"/>
    <x v="24"/>
    <x v="0"/>
    <x v="4"/>
    <x v="5"/>
    <x v="0"/>
    <x v="0"/>
    <x v="2"/>
    <x v="0"/>
    <x v="2"/>
    <s v="2025-04-04"/>
    <x v="1"/>
    <n v="46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400"/>
    <x v="3447"/>
    <x v="0"/>
    <x v="1"/>
    <x v="0"/>
    <s v="80.02.01"/>
    <x v="28"/>
    <x v="4"/>
    <x v="4"/>
    <s v="Retenções Iur"/>
    <s v="80.02.01"/>
    <s v="Retenções Iur"/>
    <s v="80.02.01"/>
    <x v="52"/>
    <x v="0"/>
    <x v="6"/>
    <x v="1"/>
    <x v="1"/>
    <x v="2"/>
    <x v="2"/>
    <x v="0"/>
    <x v="7"/>
    <s v="2025-08-06"/>
    <x v="2"/>
    <n v="11400"/>
    <x v="0"/>
    <m/>
    <x v="0"/>
    <m/>
    <x v="9"/>
    <n v="100474696"/>
    <x v="0"/>
    <x v="0"/>
    <s v="Retenções Iur"/>
    <s v="ORI"/>
    <x v="0"/>
    <s v="RIUR"/>
    <x v="0"/>
    <x v="0"/>
    <x v="0"/>
    <x v="0"/>
    <x v="0"/>
    <x v="0"/>
    <x v="0"/>
    <x v="0"/>
    <x v="0"/>
    <x v="0"/>
    <x v="0"/>
    <s v="Retenções Iur"/>
    <x v="0"/>
    <x v="0"/>
    <x v="0"/>
    <x v="0"/>
    <x v="2"/>
    <x v="0"/>
    <x v="0"/>
    <x v="0"/>
    <x v="0"/>
    <x v="1"/>
    <x v="0"/>
    <x v="0"/>
    <s v="RETENCAO OT"/>
  </r>
  <r>
    <x v="0"/>
    <n v="0"/>
    <n v="0"/>
    <n v="0"/>
    <n v="114300"/>
    <x v="3448"/>
    <x v="0"/>
    <x v="1"/>
    <x v="0"/>
    <s v="03.03.10"/>
    <x v="15"/>
    <x v="0"/>
    <x v="5"/>
    <s v="Receitas Da Câmara"/>
    <s v="03.03.10"/>
    <s v="Receitas Da Câmara"/>
    <s v="03.03.10"/>
    <x v="22"/>
    <x v="0"/>
    <x v="0"/>
    <x v="8"/>
    <x v="0"/>
    <x v="0"/>
    <x v="2"/>
    <x v="0"/>
    <x v="2"/>
    <s v="2025-04-16"/>
    <x v="1"/>
    <n v="114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115"/>
    <x v="3449"/>
    <x v="0"/>
    <x v="1"/>
    <x v="0"/>
    <s v="03.03.10"/>
    <x v="15"/>
    <x v="0"/>
    <x v="5"/>
    <s v="Receitas Da Câmara"/>
    <s v="03.03.10"/>
    <s v="Receitas Da Câmara"/>
    <s v="03.03.10"/>
    <x v="27"/>
    <x v="0"/>
    <x v="4"/>
    <x v="5"/>
    <x v="0"/>
    <x v="0"/>
    <x v="2"/>
    <x v="0"/>
    <x v="2"/>
    <s v="2025-04-16"/>
    <x v="1"/>
    <n v="511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600"/>
    <x v="3450"/>
    <x v="0"/>
    <x v="1"/>
    <x v="0"/>
    <s v="03.03.10"/>
    <x v="15"/>
    <x v="0"/>
    <x v="5"/>
    <s v="Receitas Da Câmara"/>
    <s v="03.03.10"/>
    <s v="Receitas Da Câmara"/>
    <s v="03.03.10"/>
    <x v="26"/>
    <x v="0"/>
    <x v="4"/>
    <x v="5"/>
    <x v="0"/>
    <x v="0"/>
    <x v="2"/>
    <x v="0"/>
    <x v="2"/>
    <s v="2025-04-16"/>
    <x v="1"/>
    <n v="9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60"/>
    <x v="3451"/>
    <x v="0"/>
    <x v="1"/>
    <x v="0"/>
    <s v="03.03.10"/>
    <x v="15"/>
    <x v="0"/>
    <x v="5"/>
    <s v="Receitas Da Câmara"/>
    <s v="03.03.10"/>
    <s v="Receitas Da Câmara"/>
    <s v="03.03.10"/>
    <x v="15"/>
    <x v="0"/>
    <x v="4"/>
    <x v="5"/>
    <x v="0"/>
    <x v="0"/>
    <x v="2"/>
    <x v="0"/>
    <x v="2"/>
    <s v="2025-04-16"/>
    <x v="1"/>
    <n v="27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775"/>
    <x v="3452"/>
    <x v="0"/>
    <x v="1"/>
    <x v="0"/>
    <s v="03.03.10"/>
    <x v="15"/>
    <x v="0"/>
    <x v="5"/>
    <s v="Receitas Da Câmara"/>
    <s v="03.03.10"/>
    <s v="Receitas Da Câmara"/>
    <s v="03.03.10"/>
    <x v="23"/>
    <x v="0"/>
    <x v="4"/>
    <x v="5"/>
    <x v="0"/>
    <x v="0"/>
    <x v="2"/>
    <x v="0"/>
    <x v="2"/>
    <s v="2025-04-16"/>
    <x v="1"/>
    <n v="57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23"/>
    <x v="3453"/>
    <x v="0"/>
    <x v="1"/>
    <x v="0"/>
    <s v="03.03.10"/>
    <x v="15"/>
    <x v="0"/>
    <x v="5"/>
    <s v="Receitas Da Câmara"/>
    <s v="03.03.10"/>
    <s v="Receitas Da Câmara"/>
    <s v="03.03.10"/>
    <x v="32"/>
    <x v="0"/>
    <x v="4"/>
    <x v="5"/>
    <x v="0"/>
    <x v="0"/>
    <x v="2"/>
    <x v="0"/>
    <x v="2"/>
    <s v="2025-04-16"/>
    <x v="1"/>
    <n v="262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360"/>
    <x v="3454"/>
    <x v="0"/>
    <x v="1"/>
    <x v="0"/>
    <s v="03.03.10"/>
    <x v="15"/>
    <x v="0"/>
    <x v="5"/>
    <s v="Receitas Da Câmara"/>
    <s v="03.03.10"/>
    <s v="Receitas Da Câmara"/>
    <s v="03.03.10"/>
    <x v="20"/>
    <x v="0"/>
    <x v="4"/>
    <x v="5"/>
    <x v="0"/>
    <x v="0"/>
    <x v="2"/>
    <x v="0"/>
    <x v="2"/>
    <s v="2025-04-16"/>
    <x v="1"/>
    <n v="18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00"/>
    <x v="3455"/>
    <x v="0"/>
    <x v="1"/>
    <x v="0"/>
    <s v="03.03.10"/>
    <x v="15"/>
    <x v="0"/>
    <x v="5"/>
    <s v="Receitas Da Câmara"/>
    <s v="03.03.10"/>
    <s v="Receitas Da Câmara"/>
    <s v="03.03.10"/>
    <x v="24"/>
    <x v="0"/>
    <x v="4"/>
    <x v="5"/>
    <x v="0"/>
    <x v="0"/>
    <x v="2"/>
    <x v="0"/>
    <x v="2"/>
    <s v="2025-04-16"/>
    <x v="1"/>
    <n v="2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40"/>
    <x v="3456"/>
    <x v="0"/>
    <x v="1"/>
    <x v="0"/>
    <s v="03.03.10"/>
    <x v="15"/>
    <x v="0"/>
    <x v="5"/>
    <s v="Receitas Da Câmara"/>
    <s v="03.03.10"/>
    <s v="Receitas Da Câmara"/>
    <s v="03.03.10"/>
    <x v="16"/>
    <x v="0"/>
    <x v="4"/>
    <x v="5"/>
    <x v="0"/>
    <x v="0"/>
    <x v="2"/>
    <x v="0"/>
    <x v="2"/>
    <s v="2025-04-16"/>
    <x v="1"/>
    <n v="14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00"/>
    <x v="3457"/>
    <x v="0"/>
    <x v="1"/>
    <x v="0"/>
    <s v="03.03.10"/>
    <x v="15"/>
    <x v="0"/>
    <x v="5"/>
    <s v="Receitas Da Câmara"/>
    <s v="03.03.10"/>
    <s v="Receitas Da Câmara"/>
    <s v="03.03.10"/>
    <x v="22"/>
    <x v="0"/>
    <x v="0"/>
    <x v="8"/>
    <x v="0"/>
    <x v="0"/>
    <x v="2"/>
    <x v="0"/>
    <x v="2"/>
    <s v="2025-04-17"/>
    <x v="1"/>
    <n v="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23"/>
    <x v="3458"/>
    <x v="0"/>
    <x v="1"/>
    <x v="0"/>
    <s v="03.03.10"/>
    <x v="15"/>
    <x v="0"/>
    <x v="5"/>
    <s v="Receitas Da Câmara"/>
    <s v="03.03.10"/>
    <s v="Receitas Da Câmara"/>
    <s v="03.03.10"/>
    <x v="31"/>
    <x v="0"/>
    <x v="4"/>
    <x v="5"/>
    <x v="0"/>
    <x v="0"/>
    <x v="2"/>
    <x v="0"/>
    <x v="2"/>
    <s v="2025-04-17"/>
    <x v="1"/>
    <n v="32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
    <x v="3459"/>
    <x v="0"/>
    <x v="1"/>
    <x v="0"/>
    <s v="03.03.10"/>
    <x v="15"/>
    <x v="0"/>
    <x v="5"/>
    <s v="Receitas Da Câmara"/>
    <s v="03.03.10"/>
    <s v="Receitas Da Câmara"/>
    <s v="03.03.10"/>
    <x v="16"/>
    <x v="0"/>
    <x v="4"/>
    <x v="5"/>
    <x v="0"/>
    <x v="0"/>
    <x v="2"/>
    <x v="0"/>
    <x v="2"/>
    <s v="2025-04-17"/>
    <x v="1"/>
    <n v="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979"/>
    <x v="3460"/>
    <x v="0"/>
    <x v="1"/>
    <x v="0"/>
    <s v="03.03.10"/>
    <x v="15"/>
    <x v="0"/>
    <x v="5"/>
    <s v="Receitas Da Câmara"/>
    <s v="03.03.10"/>
    <s v="Receitas Da Câmara"/>
    <s v="03.03.10"/>
    <x v="25"/>
    <x v="0"/>
    <x v="0"/>
    <x v="1"/>
    <x v="0"/>
    <x v="0"/>
    <x v="2"/>
    <x v="0"/>
    <x v="2"/>
    <s v="2025-04-17"/>
    <x v="1"/>
    <n v="697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25"/>
    <x v="3461"/>
    <x v="0"/>
    <x v="1"/>
    <x v="0"/>
    <s v="03.03.10"/>
    <x v="15"/>
    <x v="0"/>
    <x v="5"/>
    <s v="Receitas Da Câmara"/>
    <s v="03.03.10"/>
    <s v="Receitas Da Câmara"/>
    <s v="03.03.10"/>
    <x v="20"/>
    <x v="0"/>
    <x v="4"/>
    <x v="5"/>
    <x v="0"/>
    <x v="0"/>
    <x v="2"/>
    <x v="0"/>
    <x v="2"/>
    <s v="2025-04-17"/>
    <x v="1"/>
    <n v="15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00"/>
    <x v="3462"/>
    <x v="0"/>
    <x v="1"/>
    <x v="0"/>
    <s v="03.03.10"/>
    <x v="15"/>
    <x v="0"/>
    <x v="5"/>
    <s v="Receitas Da Câmara"/>
    <s v="03.03.10"/>
    <s v="Receitas Da Câmara"/>
    <s v="03.03.10"/>
    <x v="24"/>
    <x v="0"/>
    <x v="4"/>
    <x v="5"/>
    <x v="0"/>
    <x v="0"/>
    <x v="2"/>
    <x v="0"/>
    <x v="2"/>
    <s v="2025-04-17"/>
    <x v="1"/>
    <n v="2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6700"/>
    <x v="3463"/>
    <x v="0"/>
    <x v="1"/>
    <x v="0"/>
    <s v="03.03.10"/>
    <x v="15"/>
    <x v="0"/>
    <x v="5"/>
    <s v="Receitas Da Câmara"/>
    <s v="03.03.10"/>
    <s v="Receitas Da Câmara"/>
    <s v="03.03.10"/>
    <x v="22"/>
    <x v="0"/>
    <x v="0"/>
    <x v="8"/>
    <x v="0"/>
    <x v="0"/>
    <x v="2"/>
    <x v="0"/>
    <x v="2"/>
    <s v="2025-04-30"/>
    <x v="1"/>
    <n v="467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0"/>
    <x v="3464"/>
    <x v="0"/>
    <x v="1"/>
    <x v="0"/>
    <s v="03.03.10"/>
    <x v="15"/>
    <x v="0"/>
    <x v="5"/>
    <s v="Receitas Da Câmara"/>
    <s v="03.03.10"/>
    <s v="Receitas Da Câmara"/>
    <s v="03.03.10"/>
    <x v="20"/>
    <x v="0"/>
    <x v="4"/>
    <x v="5"/>
    <x v="0"/>
    <x v="0"/>
    <x v="2"/>
    <x v="0"/>
    <x v="2"/>
    <s v="2025-04-30"/>
    <x v="1"/>
    <n v="4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475"/>
    <x v="3465"/>
    <x v="0"/>
    <x v="1"/>
    <x v="0"/>
    <s v="03.03.10"/>
    <x v="15"/>
    <x v="0"/>
    <x v="5"/>
    <s v="Receitas Da Câmara"/>
    <s v="03.03.10"/>
    <s v="Receitas Da Câmara"/>
    <s v="03.03.10"/>
    <x v="23"/>
    <x v="0"/>
    <x v="4"/>
    <x v="5"/>
    <x v="0"/>
    <x v="0"/>
    <x v="2"/>
    <x v="0"/>
    <x v="2"/>
    <s v="2025-04-30"/>
    <x v="1"/>
    <n v="144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579"/>
    <x v="3466"/>
    <x v="0"/>
    <x v="1"/>
    <x v="0"/>
    <s v="03.03.10"/>
    <x v="15"/>
    <x v="0"/>
    <x v="5"/>
    <s v="Receitas Da Câmara"/>
    <s v="03.03.10"/>
    <s v="Receitas Da Câmara"/>
    <s v="03.03.10"/>
    <x v="32"/>
    <x v="0"/>
    <x v="4"/>
    <x v="5"/>
    <x v="0"/>
    <x v="0"/>
    <x v="2"/>
    <x v="0"/>
    <x v="2"/>
    <s v="2025-04-30"/>
    <x v="1"/>
    <n v="1257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80"/>
    <x v="3467"/>
    <x v="0"/>
    <x v="1"/>
    <x v="0"/>
    <s v="03.03.10"/>
    <x v="15"/>
    <x v="0"/>
    <x v="5"/>
    <s v="Receitas Da Câmara"/>
    <s v="03.03.10"/>
    <s v="Receitas Da Câmara"/>
    <s v="03.03.10"/>
    <x v="24"/>
    <x v="0"/>
    <x v="4"/>
    <x v="5"/>
    <x v="0"/>
    <x v="0"/>
    <x v="2"/>
    <x v="0"/>
    <x v="2"/>
    <s v="2025-04-30"/>
    <x v="1"/>
    <n v="24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0"/>
    <x v="3468"/>
    <x v="0"/>
    <x v="1"/>
    <x v="0"/>
    <s v="03.03.10"/>
    <x v="15"/>
    <x v="0"/>
    <x v="5"/>
    <s v="Receitas Da Câmara"/>
    <s v="03.03.10"/>
    <s v="Receitas Da Câmara"/>
    <s v="03.03.10"/>
    <x v="36"/>
    <x v="0"/>
    <x v="4"/>
    <x v="9"/>
    <x v="0"/>
    <x v="0"/>
    <x v="2"/>
    <x v="0"/>
    <x v="2"/>
    <s v="2025-04-30"/>
    <x v="1"/>
    <n v="6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0"/>
    <x v="3469"/>
    <x v="0"/>
    <x v="1"/>
    <x v="0"/>
    <s v="03.03.10"/>
    <x v="15"/>
    <x v="0"/>
    <x v="5"/>
    <s v="Receitas Da Câmara"/>
    <s v="03.03.10"/>
    <s v="Receitas Da Câmara"/>
    <s v="03.03.10"/>
    <x v="15"/>
    <x v="0"/>
    <x v="4"/>
    <x v="5"/>
    <x v="0"/>
    <x v="0"/>
    <x v="2"/>
    <x v="0"/>
    <x v="2"/>
    <s v="2025-04-30"/>
    <x v="1"/>
    <n v="1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60"/>
    <x v="3470"/>
    <x v="0"/>
    <x v="1"/>
    <x v="0"/>
    <s v="03.03.10"/>
    <x v="15"/>
    <x v="0"/>
    <x v="5"/>
    <s v="Receitas Da Câmara"/>
    <s v="03.03.10"/>
    <s v="Receitas Da Câmara"/>
    <s v="03.03.10"/>
    <x v="16"/>
    <x v="0"/>
    <x v="4"/>
    <x v="5"/>
    <x v="0"/>
    <x v="0"/>
    <x v="2"/>
    <x v="0"/>
    <x v="2"/>
    <s v="2025-04-30"/>
    <x v="1"/>
    <n v="10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5083"/>
    <x v="3471"/>
    <x v="0"/>
    <x v="1"/>
    <x v="0"/>
    <s v="03.03.10"/>
    <x v="15"/>
    <x v="0"/>
    <x v="5"/>
    <s v="Receitas Da Câmara"/>
    <s v="03.03.10"/>
    <s v="Receitas Da Câmara"/>
    <s v="03.03.10"/>
    <x v="25"/>
    <x v="0"/>
    <x v="0"/>
    <x v="1"/>
    <x v="0"/>
    <x v="0"/>
    <x v="2"/>
    <x v="0"/>
    <x v="2"/>
    <s v="2025-04-30"/>
    <x v="1"/>
    <n v="20508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3472"/>
    <x v="0"/>
    <x v="1"/>
    <x v="0"/>
    <s v="03.03.10"/>
    <x v="15"/>
    <x v="0"/>
    <x v="5"/>
    <s v="Receitas Da Câmara"/>
    <s v="03.03.10"/>
    <s v="Receitas Da Câmara"/>
    <s v="03.03.10"/>
    <x v="34"/>
    <x v="0"/>
    <x v="4"/>
    <x v="5"/>
    <x v="0"/>
    <x v="0"/>
    <x v="2"/>
    <x v="0"/>
    <x v="2"/>
    <s v="2025-04-30"/>
    <x v="1"/>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00"/>
    <x v="3473"/>
    <x v="0"/>
    <x v="1"/>
    <x v="0"/>
    <s v="03.03.10"/>
    <x v="15"/>
    <x v="0"/>
    <x v="5"/>
    <s v="Receitas Da Câmara"/>
    <s v="03.03.10"/>
    <s v="Receitas Da Câmara"/>
    <s v="03.03.10"/>
    <x v="27"/>
    <x v="0"/>
    <x v="4"/>
    <x v="5"/>
    <x v="0"/>
    <x v="0"/>
    <x v="2"/>
    <x v="0"/>
    <x v="2"/>
    <s v="2025-04-30"/>
    <x v="1"/>
    <n v="1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00"/>
    <x v="3474"/>
    <x v="0"/>
    <x v="1"/>
    <x v="0"/>
    <s v="80.02.01"/>
    <x v="28"/>
    <x v="4"/>
    <x v="4"/>
    <s v="Retenções Iur"/>
    <s v="80.02.01"/>
    <s v="Retenções Iur"/>
    <s v="80.02.01"/>
    <x v="52"/>
    <x v="0"/>
    <x v="6"/>
    <x v="1"/>
    <x v="1"/>
    <x v="2"/>
    <x v="2"/>
    <x v="0"/>
    <x v="2"/>
    <s v="2025-04-02"/>
    <x v="1"/>
    <n v="4800"/>
    <x v="0"/>
    <m/>
    <x v="0"/>
    <m/>
    <x v="9"/>
    <n v="100474696"/>
    <x v="0"/>
    <x v="0"/>
    <s v="Retenções Iur"/>
    <s v="ORI"/>
    <x v="0"/>
    <s v="RIUR"/>
    <x v="0"/>
    <x v="0"/>
    <x v="0"/>
    <x v="0"/>
    <x v="0"/>
    <x v="0"/>
    <x v="0"/>
    <x v="0"/>
    <x v="0"/>
    <x v="0"/>
    <x v="0"/>
    <s v="Retenções Iur"/>
    <x v="0"/>
    <x v="0"/>
    <x v="0"/>
    <x v="0"/>
    <x v="2"/>
    <x v="0"/>
    <x v="0"/>
    <x v="0"/>
    <x v="0"/>
    <x v="1"/>
    <x v="0"/>
    <x v="0"/>
    <s v="RETENCAO OT"/>
  </r>
  <r>
    <x v="1"/>
    <n v="0"/>
    <n v="0"/>
    <n v="0"/>
    <n v="6000"/>
    <x v="3475"/>
    <x v="0"/>
    <x v="0"/>
    <x v="0"/>
    <s v="01.27.07.09"/>
    <x v="7"/>
    <x v="1"/>
    <x v="1"/>
    <s v="Requalificação Urbana e Habitação 2"/>
    <s v="01.27.07"/>
    <s v="Requalificação Urbana e Habitação 2"/>
    <s v="01.27.07"/>
    <x v="2"/>
    <x v="0"/>
    <x v="0"/>
    <x v="1"/>
    <x v="0"/>
    <x v="1"/>
    <x v="1"/>
    <x v="0"/>
    <x v="5"/>
    <s v="2025-06-06"/>
    <x v="1"/>
    <n v="6000"/>
    <x v="0"/>
    <m/>
    <x v="0"/>
    <m/>
    <x v="355"/>
    <n v="100479348"/>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aquisição de 06 (seis) cantoneira de 25 para as obras de requalificação urbana e ambiental de Praia de Veneza, conforme anexo."/>
  </r>
  <r>
    <x v="0"/>
    <n v="0"/>
    <n v="0"/>
    <n v="0"/>
    <n v="2000"/>
    <x v="3476"/>
    <x v="0"/>
    <x v="0"/>
    <x v="0"/>
    <s v="03.16.15"/>
    <x v="0"/>
    <x v="0"/>
    <x v="0"/>
    <s v="Direção Financeira"/>
    <s v="03.16.15"/>
    <s v="Direção Financeira"/>
    <s v="03.16.15"/>
    <x v="0"/>
    <x v="0"/>
    <x v="0"/>
    <x v="0"/>
    <x v="0"/>
    <x v="0"/>
    <x v="0"/>
    <x v="0"/>
    <x v="5"/>
    <s v="2025-06-09"/>
    <x v="1"/>
    <n v="2000"/>
    <x v="0"/>
    <m/>
    <x v="0"/>
    <m/>
    <x v="67"/>
    <n v="100404863"/>
    <x v="0"/>
    <x v="0"/>
    <s v="Direção Financeira"/>
    <s v="ORI"/>
    <x v="0"/>
    <m/>
    <x v="0"/>
    <x v="0"/>
    <x v="0"/>
    <x v="0"/>
    <x v="0"/>
    <x v="0"/>
    <x v="0"/>
    <x v="0"/>
    <x v="0"/>
    <x v="0"/>
    <x v="0"/>
    <s v="Direção Financeira"/>
    <x v="0"/>
    <x v="0"/>
    <x v="0"/>
    <x v="0"/>
    <x v="0"/>
    <x v="0"/>
    <x v="0"/>
    <x v="0"/>
    <x v="0"/>
    <x v="0"/>
    <x v="0"/>
    <x v="0"/>
    <s v="Ajuda de custo a favor do senhor Francisco pela sua deslocação á cidade de Assomada nos dia 07 e 08 de maio, conforme anexo."/>
  </r>
  <r>
    <x v="0"/>
    <n v="0"/>
    <n v="0"/>
    <n v="0"/>
    <n v="1000"/>
    <x v="3477"/>
    <x v="0"/>
    <x v="0"/>
    <x v="0"/>
    <s v="03.16.15"/>
    <x v="0"/>
    <x v="0"/>
    <x v="0"/>
    <s v="Direção Financeira"/>
    <s v="03.16.15"/>
    <s v="Direção Financeira"/>
    <s v="03.16.15"/>
    <x v="0"/>
    <x v="0"/>
    <x v="0"/>
    <x v="0"/>
    <x v="0"/>
    <x v="0"/>
    <x v="0"/>
    <x v="0"/>
    <x v="6"/>
    <s v="2025-07-03"/>
    <x v="2"/>
    <n v="1000"/>
    <x v="0"/>
    <m/>
    <x v="0"/>
    <m/>
    <x v="449"/>
    <n v="100055916"/>
    <x v="0"/>
    <x v="0"/>
    <s v="Direção Financeira"/>
    <s v="ORI"/>
    <x v="0"/>
    <m/>
    <x v="0"/>
    <x v="0"/>
    <x v="0"/>
    <x v="0"/>
    <x v="0"/>
    <x v="0"/>
    <x v="0"/>
    <x v="0"/>
    <x v="0"/>
    <x v="0"/>
    <x v="0"/>
    <s v="Direção Financeira"/>
    <x v="0"/>
    <x v="0"/>
    <x v="0"/>
    <x v="0"/>
    <x v="0"/>
    <x v="0"/>
    <x v="0"/>
    <x v="0"/>
    <x v="0"/>
    <x v="0"/>
    <x v="0"/>
    <x v="0"/>
    <s v="Pagamento ajuda de custo, conforme proposta em anexo."/>
  </r>
  <r>
    <x v="2"/>
    <n v="0"/>
    <n v="0"/>
    <n v="0"/>
    <n v="8233"/>
    <x v="3478"/>
    <x v="0"/>
    <x v="0"/>
    <x v="0"/>
    <s v="80.02.10.21"/>
    <x v="19"/>
    <x v="4"/>
    <x v="4"/>
    <s v="Outros"/>
    <s v="80.02.10"/>
    <s v="Outros"/>
    <s v="80.02.10"/>
    <x v="35"/>
    <x v="0"/>
    <x v="3"/>
    <x v="4"/>
    <x v="1"/>
    <x v="2"/>
    <x v="0"/>
    <x v="0"/>
    <x v="5"/>
    <s v="2025-06-23"/>
    <x v="1"/>
    <n v="8233"/>
    <x v="0"/>
    <m/>
    <x v="0"/>
    <m/>
    <x v="43"/>
    <n v="100023049"/>
    <x v="0"/>
    <x v="0"/>
    <s v="Retenções Descontos Judiciais"/>
    <s v="ORI"/>
    <x v="0"/>
    <m/>
    <x v="0"/>
    <x v="0"/>
    <x v="0"/>
    <x v="0"/>
    <x v="0"/>
    <x v="0"/>
    <x v="0"/>
    <x v="0"/>
    <x v="0"/>
    <x v="0"/>
    <x v="0"/>
    <s v="Retenções Descontos Judiciais"/>
    <x v="0"/>
    <x v="0"/>
    <x v="0"/>
    <x v="0"/>
    <x v="2"/>
    <x v="0"/>
    <x v="0"/>
    <x v="0"/>
    <x v="0"/>
    <x v="1"/>
    <x v="0"/>
    <x v="0"/>
    <s v="Transferência a favor do Tribunal da Comarca do Tarrafal, pelos descontos retidos no salario do Sr. João Cardoso Monteiro referente JUNHO de 2025, conforme documente   "/>
  </r>
  <r>
    <x v="1"/>
    <n v="0"/>
    <n v="0"/>
    <n v="0"/>
    <n v="8460"/>
    <x v="3479"/>
    <x v="0"/>
    <x v="0"/>
    <x v="0"/>
    <s v="01.25.02.23"/>
    <x v="13"/>
    <x v="2"/>
    <x v="2"/>
    <s v="desporto"/>
    <s v="01.25.02"/>
    <s v="desporto"/>
    <s v="01.25.02"/>
    <x v="2"/>
    <x v="0"/>
    <x v="0"/>
    <x v="1"/>
    <x v="0"/>
    <x v="1"/>
    <x v="1"/>
    <x v="0"/>
    <x v="5"/>
    <s v="2025-06-26"/>
    <x v="1"/>
    <n v="8460"/>
    <x v="0"/>
    <m/>
    <x v="0"/>
    <m/>
    <x v="25"/>
    <n v="100477347"/>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 almoço servidos no concurso pesca desportiva, conforme proposta em anexo."/>
  </r>
  <r>
    <x v="1"/>
    <n v="0"/>
    <n v="0"/>
    <n v="0"/>
    <n v="100000"/>
    <x v="3480"/>
    <x v="0"/>
    <x v="0"/>
    <x v="0"/>
    <s v="01.28.01.09"/>
    <x v="8"/>
    <x v="3"/>
    <x v="3"/>
    <s v="Habitação Social"/>
    <s v="01.28.01"/>
    <s v="Habitação Social"/>
    <s v="01.28.01"/>
    <x v="2"/>
    <x v="0"/>
    <x v="0"/>
    <x v="1"/>
    <x v="0"/>
    <x v="1"/>
    <x v="1"/>
    <x v="0"/>
    <x v="6"/>
    <s v="2025-07-25"/>
    <x v="2"/>
    <n v="100000"/>
    <x v="0"/>
    <m/>
    <x v="0"/>
    <m/>
    <x v="57"/>
    <n v="100478706"/>
    <x v="0"/>
    <x v="0"/>
    <s v="Construção e reabilitação de habitação de famílias Vulveraveis"/>
    <s v="ORI"/>
    <x v="0"/>
    <s v="HS"/>
    <x v="0"/>
    <x v="0"/>
    <x v="0"/>
    <x v="0"/>
    <x v="0"/>
    <x v="0"/>
    <x v="0"/>
    <x v="0"/>
    <x v="0"/>
    <x v="0"/>
    <x v="0"/>
    <s v="Construção e reabilitação de habitação de famílias Vulveraveis"/>
    <x v="0"/>
    <x v="0"/>
    <x v="0"/>
    <x v="0"/>
    <x v="1"/>
    <x v="0"/>
    <x v="0"/>
    <x v="0"/>
    <x v="0"/>
    <x v="0"/>
    <x v="0"/>
    <x v="0"/>
    <s v="Pagamento a favor de Construções Furtado Fernandes, referente aos trabalhos de construção de casa da Sra. Ambrozina Lopes Sanches, conforme anexo."/>
  </r>
  <r>
    <x v="0"/>
    <n v="0"/>
    <n v="0"/>
    <n v="0"/>
    <n v="3852"/>
    <x v="3481"/>
    <x v="0"/>
    <x v="0"/>
    <x v="0"/>
    <s v="01.25.05.09"/>
    <x v="14"/>
    <x v="2"/>
    <x v="2"/>
    <s v="Saúde"/>
    <s v="01.25.05"/>
    <s v="Saúde"/>
    <s v="01.25.05"/>
    <x v="3"/>
    <x v="0"/>
    <x v="1"/>
    <x v="2"/>
    <x v="0"/>
    <x v="1"/>
    <x v="0"/>
    <x v="0"/>
    <x v="6"/>
    <s v="2025-07-25"/>
    <x v="2"/>
    <n v="3852"/>
    <x v="0"/>
    <m/>
    <x v="0"/>
    <m/>
    <x v="450"/>
    <n v="100133992"/>
    <x v="0"/>
    <x v="0"/>
    <s v="Apoio a Consultas de Especialidade e Medicamentos"/>
    <s v="ORI"/>
    <x v="0"/>
    <s v="ACE"/>
    <x v="0"/>
    <x v="0"/>
    <x v="0"/>
    <x v="0"/>
    <x v="0"/>
    <x v="0"/>
    <x v="0"/>
    <x v="0"/>
    <x v="0"/>
    <x v="0"/>
    <x v="0"/>
    <s v="Apoio a Consultas de Especialidade e Medicamentos"/>
    <x v="0"/>
    <x v="0"/>
    <x v="0"/>
    <x v="0"/>
    <x v="1"/>
    <x v="0"/>
    <x v="0"/>
    <x v="0"/>
    <x v="0"/>
    <x v="0"/>
    <x v="0"/>
    <x v="0"/>
    <s v="Apoio para compra de medicamentos, conforme proposta em anexo."/>
  </r>
  <r>
    <x v="1"/>
    <n v="0"/>
    <n v="0"/>
    <n v="0"/>
    <n v="12647"/>
    <x v="3482"/>
    <x v="0"/>
    <x v="0"/>
    <x v="0"/>
    <s v="01.27.07.09"/>
    <x v="7"/>
    <x v="1"/>
    <x v="1"/>
    <s v="Requalificação Urbana e Habitação 2"/>
    <s v="01.27.07"/>
    <s v="Requalificação Urbana e Habitação 2"/>
    <s v="01.27.07"/>
    <x v="2"/>
    <x v="0"/>
    <x v="0"/>
    <x v="1"/>
    <x v="0"/>
    <x v="1"/>
    <x v="1"/>
    <x v="0"/>
    <x v="7"/>
    <s v="2025-08-19"/>
    <x v="2"/>
    <n v="12647"/>
    <x v="0"/>
    <m/>
    <x v="0"/>
    <m/>
    <x v="9"/>
    <n v="100474696"/>
    <x v="0"/>
    <x v="1"/>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1"/>
    <x v="0"/>
    <s v="Pagamento referente a prestação de serviço de calcetamento de (352m2 de calçadas em paralelos e 11.34m2), 106ml de lancil, no âmbito dos trabalhos da requalificação urbana e ambiental de Veneza, conforme anexo"/>
  </r>
  <r>
    <x v="0"/>
    <n v="0"/>
    <n v="0"/>
    <n v="0"/>
    <n v="500000"/>
    <x v="3483"/>
    <x v="0"/>
    <x v="0"/>
    <x v="0"/>
    <s v="01.25.04.22"/>
    <x v="9"/>
    <x v="2"/>
    <x v="2"/>
    <s v="Cultura"/>
    <s v="01.25.04"/>
    <s v="Cultura"/>
    <s v="01.25.04"/>
    <x v="4"/>
    <x v="0"/>
    <x v="2"/>
    <x v="3"/>
    <x v="0"/>
    <x v="1"/>
    <x v="0"/>
    <x v="0"/>
    <x v="7"/>
    <s v="2025-08-08"/>
    <x v="2"/>
    <n v="500000"/>
    <x v="0"/>
    <m/>
    <x v="0"/>
    <m/>
    <x v="451"/>
    <n v="100479976"/>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tuação do artista CESF, no festival da Música de Calheta 2025, conforme anexo.  "/>
  </r>
  <r>
    <x v="0"/>
    <n v="0"/>
    <n v="0"/>
    <n v="0"/>
    <n v="43830"/>
    <x v="3484"/>
    <x v="0"/>
    <x v="0"/>
    <x v="0"/>
    <s v="01.25.04.22"/>
    <x v="9"/>
    <x v="2"/>
    <x v="2"/>
    <s v="Cultura"/>
    <s v="01.25.04"/>
    <s v="Cultura"/>
    <s v="01.25.04"/>
    <x v="4"/>
    <x v="0"/>
    <x v="2"/>
    <x v="3"/>
    <x v="0"/>
    <x v="1"/>
    <x v="0"/>
    <x v="0"/>
    <x v="7"/>
    <s v="2025-08-11"/>
    <x v="2"/>
    <n v="43830"/>
    <x v="0"/>
    <m/>
    <x v="0"/>
    <m/>
    <x v="221"/>
    <n v="100391561"/>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serviço de hospedagem do artista Lunny Johnson para atuação no festival da música de Calheta 2025 a ser realizado nos dias 08 e 09 de agosto na Praia de Calhetona, conforme anexo."/>
  </r>
  <r>
    <x v="1"/>
    <n v="0"/>
    <n v="0"/>
    <n v="0"/>
    <n v="71663"/>
    <x v="3482"/>
    <x v="0"/>
    <x v="0"/>
    <x v="0"/>
    <s v="01.27.07.09"/>
    <x v="7"/>
    <x v="1"/>
    <x v="1"/>
    <s v="Requalificação Urbana e Habitação 2"/>
    <s v="01.27.07"/>
    <s v="Requalificação Urbana e Habitação 2"/>
    <s v="01.27.07"/>
    <x v="2"/>
    <x v="0"/>
    <x v="0"/>
    <x v="1"/>
    <x v="0"/>
    <x v="1"/>
    <x v="1"/>
    <x v="0"/>
    <x v="7"/>
    <s v="2025-08-19"/>
    <x v="2"/>
    <n v="71663"/>
    <x v="0"/>
    <m/>
    <x v="0"/>
    <m/>
    <x v="414"/>
    <n v="100479897"/>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prestação de serviço de calcetamento de (352m2 de calçadas em paralelos e 11.34m2), 106ml de lancil, no âmbito dos trabalhos da requalificação urbana e ambiental de Veneza, conforme anexo"/>
  </r>
  <r>
    <x v="0"/>
    <n v="0"/>
    <n v="0"/>
    <n v="0"/>
    <n v="2850"/>
    <x v="3485"/>
    <x v="0"/>
    <x v="1"/>
    <x v="0"/>
    <s v="80.02.01"/>
    <x v="28"/>
    <x v="4"/>
    <x v="4"/>
    <s v="Retenções Iur"/>
    <s v="80.02.01"/>
    <s v="Retenções Iur"/>
    <s v="80.02.01"/>
    <x v="52"/>
    <x v="0"/>
    <x v="6"/>
    <x v="1"/>
    <x v="1"/>
    <x v="2"/>
    <x v="2"/>
    <x v="0"/>
    <x v="9"/>
    <s v="2025-10-27"/>
    <x v="3"/>
    <n v="2850"/>
    <x v="0"/>
    <m/>
    <x v="0"/>
    <m/>
    <x v="9"/>
    <n v="100474696"/>
    <x v="0"/>
    <x v="0"/>
    <s v="Retenções Iur"/>
    <s v="ORI"/>
    <x v="0"/>
    <s v="RIUR"/>
    <x v="0"/>
    <x v="0"/>
    <x v="0"/>
    <x v="0"/>
    <x v="0"/>
    <x v="0"/>
    <x v="0"/>
    <x v="0"/>
    <x v="0"/>
    <x v="0"/>
    <x v="0"/>
    <s v="Retenções Iur"/>
    <x v="0"/>
    <x v="0"/>
    <x v="0"/>
    <x v="0"/>
    <x v="2"/>
    <x v="0"/>
    <x v="0"/>
    <x v="0"/>
    <x v="0"/>
    <x v="1"/>
    <x v="0"/>
    <x v="0"/>
    <s v="RETENCAO OT"/>
  </r>
  <r>
    <x v="1"/>
    <n v="0"/>
    <n v="0"/>
    <n v="0"/>
    <n v="164583"/>
    <x v="3486"/>
    <x v="0"/>
    <x v="0"/>
    <x v="0"/>
    <s v="01.27.02.15"/>
    <x v="36"/>
    <x v="1"/>
    <x v="1"/>
    <s v="Saneamento básico"/>
    <s v="01.27.02"/>
    <s v="Saneamento básico"/>
    <s v="01.27.02"/>
    <x v="5"/>
    <x v="0"/>
    <x v="0"/>
    <x v="1"/>
    <x v="0"/>
    <x v="1"/>
    <x v="1"/>
    <x v="0"/>
    <x v="11"/>
    <s v="2025-12-01"/>
    <x v="3"/>
    <n v="164583"/>
    <x v="0"/>
    <m/>
    <x v="0"/>
    <m/>
    <x v="335"/>
    <n v="100479917"/>
    <x v="0"/>
    <x v="0"/>
    <s v="Transferência de Residuos Aterro Santiago"/>
    <s v="ORI"/>
    <x v="0"/>
    <m/>
    <x v="0"/>
    <x v="0"/>
    <x v="0"/>
    <x v="0"/>
    <x v="0"/>
    <x v="0"/>
    <x v="0"/>
    <x v="0"/>
    <x v="0"/>
    <x v="0"/>
    <x v="0"/>
    <s v="Transferência de Residuos Aterro Santiago"/>
    <x v="0"/>
    <x v="0"/>
    <x v="0"/>
    <x v="0"/>
    <x v="1"/>
    <x v="0"/>
    <x v="0"/>
    <x v="0"/>
    <x v="0"/>
    <x v="0"/>
    <x v="0"/>
    <x v="0"/>
    <s v="Pagamento referente a aquisição de serviços de transporte de carga para a cidade da Praia, Pedra Badejo, Principal e Tarrafal, conforme anexo."/>
  </r>
  <r>
    <x v="0"/>
    <n v="0"/>
    <n v="0"/>
    <n v="0"/>
    <n v="4800"/>
    <x v="3487"/>
    <x v="0"/>
    <x v="0"/>
    <x v="0"/>
    <s v="03.16.15"/>
    <x v="0"/>
    <x v="0"/>
    <x v="0"/>
    <s v="Direção Financeira"/>
    <s v="03.16.15"/>
    <s v="Direção Financeira"/>
    <s v="03.16.15"/>
    <x v="0"/>
    <x v="0"/>
    <x v="0"/>
    <x v="0"/>
    <x v="0"/>
    <x v="0"/>
    <x v="0"/>
    <x v="0"/>
    <x v="9"/>
    <s v="2025-10-31"/>
    <x v="3"/>
    <n v="4800"/>
    <x v="0"/>
    <m/>
    <x v="0"/>
    <m/>
    <x v="52"/>
    <n v="100479622"/>
    <x v="0"/>
    <x v="0"/>
    <s v="Direção Financeira"/>
    <s v="ORI"/>
    <x v="0"/>
    <m/>
    <x v="0"/>
    <x v="0"/>
    <x v="0"/>
    <x v="0"/>
    <x v="0"/>
    <x v="0"/>
    <x v="0"/>
    <x v="0"/>
    <x v="0"/>
    <x v="0"/>
    <x v="0"/>
    <s v="Direção Financeira"/>
    <x v="0"/>
    <x v="0"/>
    <x v="0"/>
    <x v="0"/>
    <x v="0"/>
    <x v="0"/>
    <x v="0"/>
    <x v="0"/>
    <x v="0"/>
    <x v="0"/>
    <x v="0"/>
    <x v="0"/>
    <s v="Ajuda de custo a favor da Sra. Mónica Sofia Neves Moreno, referente a 02 deslocação para cidade de São Jorge e 01 deslocação a cidade Tarrafal, em missão de serviço, conforme anexo."/>
  </r>
  <r>
    <x v="0"/>
    <n v="0"/>
    <n v="0"/>
    <n v="0"/>
    <n v="1400"/>
    <x v="3488"/>
    <x v="0"/>
    <x v="0"/>
    <x v="0"/>
    <s v="03.16.15"/>
    <x v="0"/>
    <x v="0"/>
    <x v="0"/>
    <s v="Direção Financeira"/>
    <s v="03.16.15"/>
    <s v="Direção Financeira"/>
    <s v="03.16.15"/>
    <x v="0"/>
    <x v="0"/>
    <x v="0"/>
    <x v="0"/>
    <x v="0"/>
    <x v="0"/>
    <x v="0"/>
    <x v="0"/>
    <x v="11"/>
    <s v="2025-12-15"/>
    <x v="3"/>
    <n v="1400"/>
    <x v="0"/>
    <m/>
    <x v="0"/>
    <m/>
    <x v="27"/>
    <n v="100458633"/>
    <x v="0"/>
    <x v="0"/>
    <s v="Direção Financeira"/>
    <s v="ORI"/>
    <x v="0"/>
    <m/>
    <x v="0"/>
    <x v="0"/>
    <x v="0"/>
    <x v="0"/>
    <x v="0"/>
    <x v="0"/>
    <x v="0"/>
    <x v="0"/>
    <x v="0"/>
    <x v="0"/>
    <x v="0"/>
    <s v="Direção Financeira"/>
    <x v="0"/>
    <x v="0"/>
    <x v="0"/>
    <x v="0"/>
    <x v="0"/>
    <x v="0"/>
    <x v="0"/>
    <x v="0"/>
    <x v="0"/>
    <x v="0"/>
    <x v="0"/>
    <x v="0"/>
    <s v="Ajuda de custo a favor do senhor Joaquim Lino Tavares, pela sua deslocação à cidade da Praia, no dia 05 de dezembro de 2025, em missão de serviço, conforme anexo"/>
  </r>
  <r>
    <x v="0"/>
    <n v="0"/>
    <n v="0"/>
    <n v="0"/>
    <n v="1000"/>
    <x v="3489"/>
    <x v="0"/>
    <x v="0"/>
    <x v="0"/>
    <s v="03.16.15"/>
    <x v="0"/>
    <x v="0"/>
    <x v="0"/>
    <s v="Direção Financeira"/>
    <s v="03.16.15"/>
    <s v="Direção Financeira"/>
    <s v="03.16.15"/>
    <x v="0"/>
    <x v="0"/>
    <x v="0"/>
    <x v="0"/>
    <x v="0"/>
    <x v="0"/>
    <x v="0"/>
    <x v="0"/>
    <x v="11"/>
    <s v="2025-12-15"/>
    <x v="3"/>
    <n v="1000"/>
    <x v="0"/>
    <m/>
    <x v="0"/>
    <m/>
    <x v="2"/>
    <n v="100476675"/>
    <x v="0"/>
    <x v="0"/>
    <s v="Direção Financeira"/>
    <s v="ORI"/>
    <x v="0"/>
    <m/>
    <x v="0"/>
    <x v="0"/>
    <x v="0"/>
    <x v="0"/>
    <x v="0"/>
    <x v="0"/>
    <x v="0"/>
    <x v="0"/>
    <x v="0"/>
    <x v="0"/>
    <x v="0"/>
    <s v="Direção Financeira"/>
    <x v="0"/>
    <x v="0"/>
    <x v="0"/>
    <x v="0"/>
    <x v="0"/>
    <x v="0"/>
    <x v="0"/>
    <x v="0"/>
    <x v="0"/>
    <x v="0"/>
    <x v="0"/>
    <x v="0"/>
    <s v="Ajuda de custo a favor do senhor José Jorge Fernandes Tavares, pela sua deslocação à cidade de Assomada, no dia 22 de outubro de 2025, afim de recolher resíduos sólidos no hospital regional Santiago Norte, conforme anexo"/>
  </r>
  <r>
    <x v="0"/>
    <n v="0"/>
    <n v="0"/>
    <n v="0"/>
    <n v="10200"/>
    <x v="3490"/>
    <x v="0"/>
    <x v="1"/>
    <x v="0"/>
    <s v="80.02.01"/>
    <x v="28"/>
    <x v="4"/>
    <x v="4"/>
    <s v="Retenções Iur"/>
    <s v="80.02.01"/>
    <s v="Retenções Iur"/>
    <s v="80.02.01"/>
    <x v="52"/>
    <x v="0"/>
    <x v="6"/>
    <x v="1"/>
    <x v="1"/>
    <x v="2"/>
    <x v="2"/>
    <x v="0"/>
    <x v="11"/>
    <s v="2025-12-12"/>
    <x v="3"/>
    <n v="10200"/>
    <x v="0"/>
    <m/>
    <x v="0"/>
    <m/>
    <x v="9"/>
    <n v="100474696"/>
    <x v="0"/>
    <x v="0"/>
    <s v="Retenções Iur"/>
    <s v="ORI"/>
    <x v="0"/>
    <s v="RIUR"/>
    <x v="0"/>
    <x v="0"/>
    <x v="0"/>
    <x v="0"/>
    <x v="0"/>
    <x v="0"/>
    <x v="0"/>
    <x v="0"/>
    <x v="0"/>
    <x v="0"/>
    <x v="0"/>
    <s v="Retenções Iur"/>
    <x v="0"/>
    <x v="0"/>
    <x v="0"/>
    <x v="0"/>
    <x v="2"/>
    <x v="0"/>
    <x v="0"/>
    <x v="0"/>
    <x v="0"/>
    <x v="1"/>
    <x v="0"/>
    <x v="0"/>
    <s v="RETENCAO OT"/>
  </r>
  <r>
    <x v="0"/>
    <n v="0"/>
    <n v="0"/>
    <n v="0"/>
    <n v="43977"/>
    <x v="3491"/>
    <x v="0"/>
    <x v="1"/>
    <x v="0"/>
    <s v="80.02.01"/>
    <x v="28"/>
    <x v="4"/>
    <x v="4"/>
    <s v="Retenções Iur"/>
    <s v="80.02.01"/>
    <s v="Retenções Iur"/>
    <s v="80.02.01"/>
    <x v="52"/>
    <x v="0"/>
    <x v="6"/>
    <x v="1"/>
    <x v="1"/>
    <x v="2"/>
    <x v="2"/>
    <x v="0"/>
    <x v="11"/>
    <s v="2025-12-11"/>
    <x v="3"/>
    <n v="43977"/>
    <x v="0"/>
    <m/>
    <x v="0"/>
    <m/>
    <x v="9"/>
    <n v="100474696"/>
    <x v="0"/>
    <x v="0"/>
    <s v="Retenções Iur"/>
    <s v="ORI"/>
    <x v="0"/>
    <s v="RIUR"/>
    <x v="0"/>
    <x v="0"/>
    <x v="0"/>
    <x v="0"/>
    <x v="0"/>
    <x v="0"/>
    <x v="0"/>
    <x v="0"/>
    <x v="0"/>
    <x v="0"/>
    <x v="0"/>
    <s v="Retenções Iur"/>
    <x v="0"/>
    <x v="0"/>
    <x v="0"/>
    <x v="0"/>
    <x v="2"/>
    <x v="0"/>
    <x v="0"/>
    <x v="0"/>
    <x v="0"/>
    <x v="1"/>
    <x v="0"/>
    <x v="0"/>
    <s v="RETENCAO OT"/>
  </r>
  <r>
    <x v="0"/>
    <n v="0"/>
    <n v="0"/>
    <n v="0"/>
    <n v="9000"/>
    <x v="3492"/>
    <x v="0"/>
    <x v="1"/>
    <x v="0"/>
    <s v="80.02.10.03"/>
    <x v="32"/>
    <x v="4"/>
    <x v="4"/>
    <s v="Outros"/>
    <s v="80.02.10"/>
    <s v="Outros"/>
    <s v="80.02.10"/>
    <x v="57"/>
    <x v="0"/>
    <x v="6"/>
    <x v="1"/>
    <x v="1"/>
    <x v="2"/>
    <x v="2"/>
    <x v="0"/>
    <x v="11"/>
    <s v="2025-12-11"/>
    <x v="3"/>
    <n v="9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51165"/>
    <x v="3493"/>
    <x v="0"/>
    <x v="1"/>
    <x v="0"/>
    <s v="80.02.10.01"/>
    <x v="10"/>
    <x v="4"/>
    <x v="4"/>
    <s v="Outros"/>
    <s v="80.02.10"/>
    <s v="Outros"/>
    <s v="80.02.10"/>
    <x v="55"/>
    <x v="0"/>
    <x v="6"/>
    <x v="1"/>
    <x v="1"/>
    <x v="2"/>
    <x v="2"/>
    <x v="0"/>
    <x v="11"/>
    <s v="2025-12-11"/>
    <x v="3"/>
    <n v="51165"/>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310"/>
    <x v="3494"/>
    <x v="0"/>
    <x v="1"/>
    <x v="0"/>
    <s v="80.02.10.24"/>
    <x v="34"/>
    <x v="4"/>
    <x v="4"/>
    <s v="Outros"/>
    <s v="80.02.10"/>
    <s v="Outros"/>
    <s v="80.02.10"/>
    <x v="58"/>
    <x v="0"/>
    <x v="6"/>
    <x v="1"/>
    <x v="1"/>
    <x v="2"/>
    <x v="2"/>
    <x v="0"/>
    <x v="11"/>
    <s v="2025-12-11"/>
    <x v="3"/>
    <n v="310"/>
    <x v="0"/>
    <m/>
    <x v="0"/>
    <m/>
    <x v="105"/>
    <n v="100478987"/>
    <x v="0"/>
    <x v="0"/>
    <s v="Retenções SIACSA"/>
    <s v="ORI"/>
    <x v="0"/>
    <s v="SIACSA"/>
    <x v="0"/>
    <x v="0"/>
    <x v="0"/>
    <x v="0"/>
    <x v="0"/>
    <x v="0"/>
    <x v="0"/>
    <x v="0"/>
    <x v="0"/>
    <x v="0"/>
    <x v="0"/>
    <s v="Retenções SIACSA"/>
    <x v="0"/>
    <x v="0"/>
    <x v="0"/>
    <x v="0"/>
    <x v="2"/>
    <x v="0"/>
    <x v="0"/>
    <x v="0"/>
    <x v="0"/>
    <x v="1"/>
    <x v="0"/>
    <x v="0"/>
    <s v="RETENCAO OT"/>
  </r>
  <r>
    <x v="0"/>
    <n v="0"/>
    <n v="0"/>
    <n v="0"/>
    <n v="102441"/>
    <x v="3495"/>
    <x v="0"/>
    <x v="1"/>
    <x v="0"/>
    <s v="80.02.01"/>
    <x v="28"/>
    <x v="4"/>
    <x v="4"/>
    <s v="Retenções Iur"/>
    <s v="80.02.01"/>
    <s v="Retenções Iur"/>
    <s v="80.02.01"/>
    <x v="52"/>
    <x v="0"/>
    <x v="6"/>
    <x v="1"/>
    <x v="1"/>
    <x v="2"/>
    <x v="2"/>
    <x v="0"/>
    <x v="11"/>
    <s v="2025-12-11"/>
    <x v="3"/>
    <n v="102441"/>
    <x v="0"/>
    <m/>
    <x v="0"/>
    <m/>
    <x v="9"/>
    <n v="100474696"/>
    <x v="0"/>
    <x v="0"/>
    <s v="Retenções Iur"/>
    <s v="ORI"/>
    <x v="0"/>
    <s v="RIUR"/>
    <x v="0"/>
    <x v="0"/>
    <x v="0"/>
    <x v="0"/>
    <x v="0"/>
    <x v="0"/>
    <x v="0"/>
    <x v="0"/>
    <x v="0"/>
    <x v="0"/>
    <x v="0"/>
    <s v="Retenções Iur"/>
    <x v="0"/>
    <x v="0"/>
    <x v="0"/>
    <x v="0"/>
    <x v="2"/>
    <x v="0"/>
    <x v="0"/>
    <x v="0"/>
    <x v="0"/>
    <x v="1"/>
    <x v="0"/>
    <x v="0"/>
    <s v="RETENCAO OT"/>
  </r>
  <r>
    <x v="0"/>
    <n v="0"/>
    <n v="0"/>
    <n v="0"/>
    <n v="200"/>
    <x v="3496"/>
    <x v="0"/>
    <x v="1"/>
    <x v="0"/>
    <s v="80.02.10.09"/>
    <x v="61"/>
    <x v="4"/>
    <x v="4"/>
    <s v="Outros"/>
    <s v="80.02.10"/>
    <s v="Outros"/>
    <s v="80.02.10"/>
    <x v="59"/>
    <x v="0"/>
    <x v="6"/>
    <x v="14"/>
    <x v="1"/>
    <x v="2"/>
    <x v="2"/>
    <x v="0"/>
    <x v="11"/>
    <s v="2025-12-11"/>
    <x v="3"/>
    <n v="200"/>
    <x v="0"/>
    <m/>
    <x v="0"/>
    <m/>
    <x v="220"/>
    <n v="100474802"/>
    <x v="0"/>
    <x v="0"/>
    <s v="Retenções Reposição"/>
    <s v="ORI"/>
    <x v="0"/>
    <s v="RR"/>
    <x v="0"/>
    <x v="0"/>
    <x v="0"/>
    <x v="0"/>
    <x v="0"/>
    <x v="0"/>
    <x v="0"/>
    <x v="0"/>
    <x v="0"/>
    <x v="0"/>
    <x v="0"/>
    <s v="Retenções Reposição"/>
    <x v="0"/>
    <x v="0"/>
    <x v="0"/>
    <x v="0"/>
    <x v="2"/>
    <x v="0"/>
    <x v="0"/>
    <x v="0"/>
    <x v="0"/>
    <x v="1"/>
    <x v="0"/>
    <x v="0"/>
    <s v="RETENCAO OT"/>
  </r>
  <r>
    <x v="0"/>
    <n v="0"/>
    <n v="0"/>
    <n v="0"/>
    <n v="8233"/>
    <x v="3497"/>
    <x v="0"/>
    <x v="1"/>
    <x v="0"/>
    <s v="80.02.10.21"/>
    <x v="19"/>
    <x v="4"/>
    <x v="4"/>
    <s v="Outros"/>
    <s v="80.02.10"/>
    <s v="Outros"/>
    <s v="80.02.10"/>
    <x v="68"/>
    <x v="0"/>
    <x v="6"/>
    <x v="1"/>
    <x v="1"/>
    <x v="2"/>
    <x v="2"/>
    <x v="0"/>
    <x v="11"/>
    <s v="2025-12-11"/>
    <x v="3"/>
    <n v="8233"/>
    <x v="0"/>
    <m/>
    <x v="0"/>
    <m/>
    <x v="62"/>
    <n v="100478627"/>
    <x v="0"/>
    <x v="0"/>
    <s v="Retenções Descontos Judiciais"/>
    <s v="ORI"/>
    <x v="0"/>
    <m/>
    <x v="0"/>
    <x v="0"/>
    <x v="0"/>
    <x v="0"/>
    <x v="0"/>
    <x v="0"/>
    <x v="0"/>
    <x v="0"/>
    <x v="0"/>
    <x v="0"/>
    <x v="0"/>
    <s v="Retenções Descontos Judiciais"/>
    <x v="0"/>
    <x v="0"/>
    <x v="0"/>
    <x v="0"/>
    <x v="2"/>
    <x v="0"/>
    <x v="0"/>
    <x v="0"/>
    <x v="0"/>
    <x v="1"/>
    <x v="0"/>
    <x v="0"/>
    <s v="RETENCAO OT"/>
  </r>
  <r>
    <x v="0"/>
    <n v="0"/>
    <n v="0"/>
    <n v="0"/>
    <n v="5000"/>
    <x v="3498"/>
    <x v="0"/>
    <x v="1"/>
    <x v="0"/>
    <s v="80.02.10.03"/>
    <x v="32"/>
    <x v="4"/>
    <x v="4"/>
    <s v="Outros"/>
    <s v="80.02.10"/>
    <s v="Outros"/>
    <s v="80.02.10"/>
    <x v="57"/>
    <x v="0"/>
    <x v="6"/>
    <x v="1"/>
    <x v="1"/>
    <x v="2"/>
    <x v="2"/>
    <x v="0"/>
    <x v="11"/>
    <s v="2025-12-11"/>
    <x v="3"/>
    <n v="5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9600"/>
    <x v="3499"/>
    <x v="0"/>
    <x v="1"/>
    <x v="0"/>
    <s v="03.03.10"/>
    <x v="15"/>
    <x v="0"/>
    <x v="5"/>
    <s v="Receitas Da Câmara"/>
    <s v="03.03.10"/>
    <s v="Receitas Da Câmara"/>
    <s v="03.03.10"/>
    <x v="26"/>
    <x v="0"/>
    <x v="4"/>
    <x v="5"/>
    <x v="0"/>
    <x v="0"/>
    <x v="2"/>
    <x v="0"/>
    <x v="1"/>
    <s v="2025-01-29"/>
    <x v="0"/>
    <n v="9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700"/>
    <x v="3500"/>
    <x v="0"/>
    <x v="1"/>
    <x v="0"/>
    <s v="03.03.10"/>
    <x v="15"/>
    <x v="0"/>
    <x v="5"/>
    <s v="Receitas Da Câmara"/>
    <s v="03.03.10"/>
    <s v="Receitas Da Câmara"/>
    <s v="03.03.10"/>
    <x v="20"/>
    <x v="0"/>
    <x v="4"/>
    <x v="5"/>
    <x v="0"/>
    <x v="0"/>
    <x v="2"/>
    <x v="0"/>
    <x v="1"/>
    <s v="2025-01-29"/>
    <x v="0"/>
    <n v="97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022"/>
    <x v="3501"/>
    <x v="0"/>
    <x v="1"/>
    <x v="0"/>
    <s v="03.03.10"/>
    <x v="15"/>
    <x v="0"/>
    <x v="5"/>
    <s v="Receitas Da Câmara"/>
    <s v="03.03.10"/>
    <s v="Receitas Da Câmara"/>
    <s v="03.03.10"/>
    <x v="25"/>
    <x v="0"/>
    <x v="0"/>
    <x v="1"/>
    <x v="0"/>
    <x v="0"/>
    <x v="2"/>
    <x v="0"/>
    <x v="1"/>
    <s v="2025-01-29"/>
    <x v="0"/>
    <n v="2702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303"/>
    <x v="3502"/>
    <x v="0"/>
    <x v="1"/>
    <x v="0"/>
    <s v="03.03.10"/>
    <x v="15"/>
    <x v="0"/>
    <x v="5"/>
    <s v="Receitas Da Câmara"/>
    <s v="03.03.10"/>
    <s v="Receitas Da Câmara"/>
    <s v="03.03.10"/>
    <x v="15"/>
    <x v="0"/>
    <x v="4"/>
    <x v="5"/>
    <x v="0"/>
    <x v="0"/>
    <x v="2"/>
    <x v="0"/>
    <x v="1"/>
    <s v="2025-01-29"/>
    <x v="0"/>
    <n v="430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200"/>
    <x v="3503"/>
    <x v="0"/>
    <x v="1"/>
    <x v="0"/>
    <s v="03.03.10"/>
    <x v="15"/>
    <x v="0"/>
    <x v="5"/>
    <s v="Receitas Da Câmara"/>
    <s v="03.03.10"/>
    <s v="Receitas Da Câmara"/>
    <s v="03.03.10"/>
    <x v="22"/>
    <x v="0"/>
    <x v="0"/>
    <x v="8"/>
    <x v="0"/>
    <x v="0"/>
    <x v="2"/>
    <x v="0"/>
    <x v="1"/>
    <s v="2025-01-29"/>
    <x v="0"/>
    <n v="3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0"/>
    <x v="3504"/>
    <x v="0"/>
    <x v="1"/>
    <x v="0"/>
    <s v="03.03.10"/>
    <x v="15"/>
    <x v="0"/>
    <x v="5"/>
    <s v="Receitas Da Câmara"/>
    <s v="03.03.10"/>
    <s v="Receitas Da Câmara"/>
    <s v="03.03.10"/>
    <x v="16"/>
    <x v="0"/>
    <x v="4"/>
    <x v="5"/>
    <x v="0"/>
    <x v="0"/>
    <x v="2"/>
    <x v="0"/>
    <x v="1"/>
    <s v="2025-01-29"/>
    <x v="0"/>
    <n v="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46"/>
    <x v="3505"/>
    <x v="0"/>
    <x v="1"/>
    <x v="0"/>
    <s v="03.03.10"/>
    <x v="15"/>
    <x v="0"/>
    <x v="5"/>
    <s v="Receitas Da Câmara"/>
    <s v="03.03.10"/>
    <s v="Receitas Da Câmara"/>
    <s v="03.03.10"/>
    <x v="32"/>
    <x v="0"/>
    <x v="4"/>
    <x v="5"/>
    <x v="0"/>
    <x v="0"/>
    <x v="2"/>
    <x v="0"/>
    <x v="1"/>
    <s v="2025-01-29"/>
    <x v="0"/>
    <n v="524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205"/>
    <x v="3506"/>
    <x v="0"/>
    <x v="1"/>
    <x v="0"/>
    <s v="03.03.10"/>
    <x v="15"/>
    <x v="0"/>
    <x v="5"/>
    <s v="Receitas Da Câmara"/>
    <s v="03.03.10"/>
    <s v="Receitas Da Câmara"/>
    <s v="03.03.10"/>
    <x v="27"/>
    <x v="0"/>
    <x v="4"/>
    <x v="5"/>
    <x v="0"/>
    <x v="0"/>
    <x v="2"/>
    <x v="0"/>
    <x v="1"/>
    <s v="2025-01-29"/>
    <x v="0"/>
    <n v="1120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25"/>
    <x v="3507"/>
    <x v="0"/>
    <x v="1"/>
    <x v="0"/>
    <s v="03.03.10"/>
    <x v="15"/>
    <x v="0"/>
    <x v="5"/>
    <s v="Receitas Da Câmara"/>
    <s v="03.03.10"/>
    <s v="Receitas Da Câmara"/>
    <s v="03.03.10"/>
    <x v="23"/>
    <x v="0"/>
    <x v="4"/>
    <x v="5"/>
    <x v="0"/>
    <x v="0"/>
    <x v="2"/>
    <x v="0"/>
    <x v="1"/>
    <s v="2025-01-29"/>
    <x v="0"/>
    <n v="40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00"/>
    <x v="3508"/>
    <x v="0"/>
    <x v="1"/>
    <x v="0"/>
    <s v="03.03.10"/>
    <x v="15"/>
    <x v="0"/>
    <x v="5"/>
    <s v="Receitas Da Câmara"/>
    <s v="03.03.10"/>
    <s v="Receitas Da Câmara"/>
    <s v="03.03.10"/>
    <x v="17"/>
    <x v="0"/>
    <x v="4"/>
    <x v="5"/>
    <x v="0"/>
    <x v="0"/>
    <x v="2"/>
    <x v="0"/>
    <x v="1"/>
    <s v="2025-01-29"/>
    <x v="0"/>
    <n v="2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5055"/>
    <x v="3509"/>
    <x v="0"/>
    <x v="1"/>
    <x v="0"/>
    <s v="03.03.10"/>
    <x v="15"/>
    <x v="0"/>
    <x v="5"/>
    <s v="Receitas Da Câmara"/>
    <s v="03.03.10"/>
    <s v="Receitas Da Câmara"/>
    <s v="03.03.10"/>
    <x v="24"/>
    <x v="0"/>
    <x v="4"/>
    <x v="5"/>
    <x v="0"/>
    <x v="0"/>
    <x v="2"/>
    <x v="0"/>
    <x v="1"/>
    <s v="2025-01-29"/>
    <x v="0"/>
    <n v="5505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285"/>
    <x v="3510"/>
    <x v="0"/>
    <x v="0"/>
    <x v="0"/>
    <s v="01.28.03.07"/>
    <x v="17"/>
    <x v="3"/>
    <x v="3"/>
    <s v="Proteção Social"/>
    <s v="01.28.03"/>
    <s v="Proteção Social"/>
    <s v="01.28.03"/>
    <x v="4"/>
    <x v="0"/>
    <x v="2"/>
    <x v="3"/>
    <x v="0"/>
    <x v="1"/>
    <x v="0"/>
    <x v="0"/>
    <x v="4"/>
    <s v="2025-03-11"/>
    <x v="0"/>
    <n v="16285"/>
    <x v="0"/>
    <m/>
    <x v="0"/>
    <m/>
    <x v="197"/>
    <n v="100391760"/>
    <x v="0"/>
    <x v="0"/>
    <s v="Transporte escolar"/>
    <s v="ORI"/>
    <x v="0"/>
    <s v="TE"/>
    <x v="0"/>
    <x v="0"/>
    <x v="0"/>
    <x v="0"/>
    <x v="0"/>
    <x v="0"/>
    <x v="0"/>
    <x v="0"/>
    <x v="0"/>
    <x v="0"/>
    <x v="0"/>
    <s v="Transporte escolar"/>
    <x v="0"/>
    <x v="0"/>
    <x v="0"/>
    <x v="0"/>
    <x v="1"/>
    <x v="0"/>
    <x v="0"/>
    <x v="0"/>
    <x v="0"/>
    <x v="0"/>
    <x v="0"/>
    <x v="0"/>
    <s v="Pagamento referente a aquisição de jogo de pastilha travão para a viatura ST-35-RT, afeto aos transporte escolar da CMSM, conforme anexo"/>
  </r>
  <r>
    <x v="0"/>
    <n v="0"/>
    <n v="0"/>
    <n v="0"/>
    <n v="72633"/>
    <x v="3511"/>
    <x v="0"/>
    <x v="1"/>
    <x v="0"/>
    <s v="80.02.01"/>
    <x v="28"/>
    <x v="4"/>
    <x v="4"/>
    <s v="Retenções Iur"/>
    <s v="80.02.01"/>
    <s v="Retenções Iur"/>
    <s v="80.02.01"/>
    <x v="52"/>
    <x v="0"/>
    <x v="6"/>
    <x v="1"/>
    <x v="1"/>
    <x v="2"/>
    <x v="2"/>
    <x v="0"/>
    <x v="0"/>
    <s v="2025-02-21"/>
    <x v="0"/>
    <n v="72633"/>
    <x v="0"/>
    <m/>
    <x v="0"/>
    <m/>
    <x v="9"/>
    <n v="100474696"/>
    <x v="0"/>
    <x v="0"/>
    <s v="Retenções Iur"/>
    <s v="ORI"/>
    <x v="0"/>
    <s v="RIUR"/>
    <x v="0"/>
    <x v="0"/>
    <x v="0"/>
    <x v="0"/>
    <x v="0"/>
    <x v="0"/>
    <x v="0"/>
    <x v="0"/>
    <x v="0"/>
    <x v="0"/>
    <x v="0"/>
    <s v="Retenções Iur"/>
    <x v="0"/>
    <x v="0"/>
    <x v="0"/>
    <x v="0"/>
    <x v="2"/>
    <x v="0"/>
    <x v="0"/>
    <x v="0"/>
    <x v="0"/>
    <x v="1"/>
    <x v="0"/>
    <x v="0"/>
    <s v="RETENCAO OT"/>
  </r>
  <r>
    <x v="0"/>
    <n v="0"/>
    <n v="0"/>
    <n v="0"/>
    <n v="1323"/>
    <x v="3512"/>
    <x v="0"/>
    <x v="1"/>
    <x v="0"/>
    <s v="80.02.01"/>
    <x v="28"/>
    <x v="4"/>
    <x v="4"/>
    <s v="Retenções Iur"/>
    <s v="80.02.01"/>
    <s v="Retenções Iur"/>
    <s v="80.02.01"/>
    <x v="52"/>
    <x v="0"/>
    <x v="6"/>
    <x v="1"/>
    <x v="1"/>
    <x v="2"/>
    <x v="2"/>
    <x v="0"/>
    <x v="0"/>
    <s v="2025-02-20"/>
    <x v="0"/>
    <n v="1323"/>
    <x v="0"/>
    <m/>
    <x v="0"/>
    <m/>
    <x v="9"/>
    <n v="100474696"/>
    <x v="0"/>
    <x v="0"/>
    <s v="Retenções Iur"/>
    <s v="ORI"/>
    <x v="0"/>
    <s v="RIUR"/>
    <x v="0"/>
    <x v="0"/>
    <x v="0"/>
    <x v="0"/>
    <x v="0"/>
    <x v="0"/>
    <x v="0"/>
    <x v="0"/>
    <x v="0"/>
    <x v="0"/>
    <x v="0"/>
    <s v="Retenções Iur"/>
    <x v="0"/>
    <x v="0"/>
    <x v="0"/>
    <x v="0"/>
    <x v="2"/>
    <x v="0"/>
    <x v="0"/>
    <x v="0"/>
    <x v="0"/>
    <x v="1"/>
    <x v="0"/>
    <x v="0"/>
    <s v="RETENCAO OT"/>
  </r>
  <r>
    <x v="1"/>
    <n v="0"/>
    <n v="0"/>
    <n v="0"/>
    <n v="302900"/>
    <x v="3513"/>
    <x v="0"/>
    <x v="0"/>
    <x v="0"/>
    <s v="01.27.07.15"/>
    <x v="18"/>
    <x v="1"/>
    <x v="1"/>
    <s v="Requalificação Urbana e Habitação 2"/>
    <s v="01.27.07"/>
    <s v="Requalificação Urbana e Habitação 2"/>
    <s v="01.27.07"/>
    <x v="2"/>
    <x v="0"/>
    <x v="0"/>
    <x v="1"/>
    <x v="0"/>
    <x v="1"/>
    <x v="1"/>
    <x v="0"/>
    <x v="4"/>
    <s v="2025-03-03"/>
    <x v="0"/>
    <n v="302900"/>
    <x v="0"/>
    <m/>
    <x v="0"/>
    <m/>
    <x v="26"/>
    <n v="100474914"/>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referente a trabalhos de requalificação urbana e ambiental de Achada Pizarra e Praia de Veneza, conforme anexo."/>
  </r>
  <r>
    <x v="0"/>
    <n v="0"/>
    <n v="0"/>
    <n v="0"/>
    <n v="2500"/>
    <x v="3514"/>
    <x v="0"/>
    <x v="0"/>
    <x v="0"/>
    <s v="03.16.15"/>
    <x v="0"/>
    <x v="0"/>
    <x v="0"/>
    <s v="Direção Financeira"/>
    <s v="03.16.15"/>
    <s v="Direção Financeira"/>
    <s v="03.16.15"/>
    <x v="10"/>
    <x v="0"/>
    <x v="0"/>
    <x v="0"/>
    <x v="1"/>
    <x v="0"/>
    <x v="0"/>
    <x v="0"/>
    <x v="4"/>
    <s v="2025-03-18"/>
    <x v="0"/>
    <n v="2500"/>
    <x v="0"/>
    <m/>
    <x v="0"/>
    <m/>
    <x v="26"/>
    <n v="100474914"/>
    <x v="0"/>
    <x v="0"/>
    <s v="Direção Financeira"/>
    <s v="ORI"/>
    <x v="0"/>
    <m/>
    <x v="0"/>
    <x v="0"/>
    <x v="0"/>
    <x v="0"/>
    <x v="0"/>
    <x v="0"/>
    <x v="0"/>
    <x v="0"/>
    <x v="0"/>
    <x v="0"/>
    <x v="0"/>
    <s v="Direção Financeira"/>
    <x v="0"/>
    <x v="0"/>
    <x v="0"/>
    <x v="0"/>
    <x v="0"/>
    <x v="0"/>
    <x v="0"/>
    <x v="0"/>
    <x v="0"/>
    <x v="0"/>
    <x v="0"/>
    <x v="0"/>
    <s v="Pagamento a favor de Tesoureiro Municipal pela a aquisição de 04 caixa de água para os serviços da CMSM, conforme anexo."/>
  </r>
  <r>
    <x v="0"/>
    <n v="0"/>
    <n v="0"/>
    <n v="0"/>
    <n v="9000"/>
    <x v="3515"/>
    <x v="0"/>
    <x v="0"/>
    <x v="0"/>
    <s v="03.16.15"/>
    <x v="0"/>
    <x v="0"/>
    <x v="0"/>
    <s v="Direção Financeira"/>
    <s v="03.16.15"/>
    <s v="Direção Financeira"/>
    <s v="03.16.15"/>
    <x v="0"/>
    <x v="0"/>
    <x v="0"/>
    <x v="0"/>
    <x v="0"/>
    <x v="0"/>
    <x v="0"/>
    <x v="0"/>
    <x v="4"/>
    <s v="2025-03-26"/>
    <x v="0"/>
    <n v="9000"/>
    <x v="0"/>
    <m/>
    <x v="0"/>
    <m/>
    <x v="208"/>
    <n v="100475419"/>
    <x v="0"/>
    <x v="0"/>
    <s v="Direção Financeira"/>
    <s v="ORI"/>
    <x v="0"/>
    <m/>
    <x v="0"/>
    <x v="0"/>
    <x v="0"/>
    <x v="0"/>
    <x v="0"/>
    <x v="0"/>
    <x v="0"/>
    <x v="0"/>
    <x v="0"/>
    <x v="0"/>
    <x v="0"/>
    <s v="Direção Financeira"/>
    <x v="0"/>
    <x v="0"/>
    <x v="0"/>
    <x v="0"/>
    <x v="0"/>
    <x v="0"/>
    <x v="0"/>
    <x v="0"/>
    <x v="0"/>
    <x v="0"/>
    <x v="0"/>
    <x v="0"/>
    <s v="Ajuda de custo e subsidio transporte a favor da senhora Anila Rodrigues, pela sua deslocação à Praia nos dias 26, 27 e 28 de março de 2025, em missão de serviço, conforme anexo."/>
  </r>
  <r>
    <x v="1"/>
    <n v="0"/>
    <n v="0"/>
    <n v="0"/>
    <n v="300000"/>
    <x v="3516"/>
    <x v="0"/>
    <x v="0"/>
    <x v="0"/>
    <s v="01.27.07.09"/>
    <x v="7"/>
    <x v="1"/>
    <x v="1"/>
    <s v="Requalificação Urbana e Habitação 2"/>
    <s v="01.27.07"/>
    <s v="Requalificação Urbana e Habitação 2"/>
    <s v="01.27.07"/>
    <x v="2"/>
    <x v="0"/>
    <x v="0"/>
    <x v="1"/>
    <x v="0"/>
    <x v="1"/>
    <x v="1"/>
    <x v="0"/>
    <x v="4"/>
    <s v="2025-03-27"/>
    <x v="0"/>
    <n v="300000"/>
    <x v="0"/>
    <m/>
    <x v="0"/>
    <m/>
    <x v="12"/>
    <n v="100476460"/>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e Eco Produçoes referente a aquisição de ferro para requalificação urbana e ambiental da praia Veneza, conforme anexo."/>
  </r>
  <r>
    <x v="0"/>
    <n v="0"/>
    <n v="0"/>
    <n v="0"/>
    <n v="30000"/>
    <x v="3517"/>
    <x v="0"/>
    <x v="0"/>
    <x v="0"/>
    <s v="01.25.03.12"/>
    <x v="52"/>
    <x v="2"/>
    <x v="2"/>
    <s v="Emprego e Formação profissional"/>
    <s v="01.25.03"/>
    <s v="Emprego e Formação profissional"/>
    <s v="01.25.03"/>
    <x v="4"/>
    <x v="0"/>
    <x v="2"/>
    <x v="3"/>
    <x v="0"/>
    <x v="1"/>
    <x v="0"/>
    <x v="0"/>
    <x v="2"/>
    <s v="2025-04-08"/>
    <x v="1"/>
    <n v="30000"/>
    <x v="0"/>
    <m/>
    <x v="0"/>
    <m/>
    <x v="452"/>
    <n v="100479914"/>
    <x v="0"/>
    <x v="0"/>
    <s v="Estágios Profissionais e Promoção de Emprego"/>
    <s v="ORI"/>
    <x v="0"/>
    <m/>
    <x v="0"/>
    <x v="0"/>
    <x v="0"/>
    <x v="0"/>
    <x v="0"/>
    <x v="0"/>
    <x v="0"/>
    <x v="0"/>
    <x v="0"/>
    <x v="0"/>
    <x v="0"/>
    <s v="Estágios Profissionais e Promoção de Emprego"/>
    <x v="0"/>
    <x v="0"/>
    <x v="0"/>
    <x v="0"/>
    <x v="1"/>
    <x v="0"/>
    <x v="0"/>
    <x v="0"/>
    <x v="0"/>
    <x v="0"/>
    <x v="0"/>
    <x v="0"/>
    <s v="Apoio social a favor da Sra. Jociana Donita Ramos Varela, para apoio ao auto emprego, conforme anexo."/>
  </r>
  <r>
    <x v="0"/>
    <n v="0"/>
    <n v="0"/>
    <n v="0"/>
    <n v="5000"/>
    <x v="3518"/>
    <x v="0"/>
    <x v="0"/>
    <x v="0"/>
    <s v="01.25.05.12"/>
    <x v="2"/>
    <x v="2"/>
    <x v="2"/>
    <s v="Saúde"/>
    <s v="01.25.05"/>
    <s v="Saúde"/>
    <s v="01.25.05"/>
    <x v="3"/>
    <x v="0"/>
    <x v="1"/>
    <x v="2"/>
    <x v="0"/>
    <x v="1"/>
    <x v="0"/>
    <x v="0"/>
    <x v="2"/>
    <s v="2025-04-08"/>
    <x v="1"/>
    <n v="5000"/>
    <x v="0"/>
    <m/>
    <x v="0"/>
    <m/>
    <x v="453"/>
    <n v="100206030"/>
    <x v="0"/>
    <x v="0"/>
    <s v="Promoção e Inclusão Social"/>
    <s v="ORI"/>
    <x v="0"/>
    <m/>
    <x v="0"/>
    <x v="0"/>
    <x v="0"/>
    <x v="0"/>
    <x v="0"/>
    <x v="0"/>
    <x v="0"/>
    <x v="0"/>
    <x v="0"/>
    <x v="0"/>
    <x v="0"/>
    <s v="Promoção e Inclusão Social"/>
    <x v="0"/>
    <x v="0"/>
    <x v="0"/>
    <x v="0"/>
    <x v="1"/>
    <x v="0"/>
    <x v="0"/>
    <x v="0"/>
    <x v="0"/>
    <x v="0"/>
    <x v="0"/>
    <x v="0"/>
    <s v="Apoio a favor da senhora Elisabete Cabral, para aquisição de óculos, conforme anexo."/>
  </r>
  <r>
    <x v="0"/>
    <n v="0"/>
    <n v="0"/>
    <n v="0"/>
    <n v="10000"/>
    <x v="3519"/>
    <x v="0"/>
    <x v="0"/>
    <x v="0"/>
    <s v="01.25.03.12"/>
    <x v="52"/>
    <x v="2"/>
    <x v="2"/>
    <s v="Emprego e Formação profissional"/>
    <s v="01.25.03"/>
    <s v="Emprego e Formação profissional"/>
    <s v="01.25.03"/>
    <x v="4"/>
    <x v="0"/>
    <x v="2"/>
    <x v="3"/>
    <x v="0"/>
    <x v="1"/>
    <x v="0"/>
    <x v="0"/>
    <x v="2"/>
    <s v="2025-04-08"/>
    <x v="1"/>
    <n v="10000"/>
    <x v="0"/>
    <m/>
    <x v="0"/>
    <m/>
    <x v="454"/>
    <n v="100478917"/>
    <x v="0"/>
    <x v="0"/>
    <s v="Estágios Profissionais e Promoção de Emprego"/>
    <s v="ORI"/>
    <x v="0"/>
    <m/>
    <x v="0"/>
    <x v="0"/>
    <x v="0"/>
    <x v="0"/>
    <x v="0"/>
    <x v="0"/>
    <x v="0"/>
    <x v="0"/>
    <x v="0"/>
    <x v="0"/>
    <x v="0"/>
    <s v="Estágios Profissionais e Promoção de Emprego"/>
    <x v="0"/>
    <x v="0"/>
    <x v="0"/>
    <x v="0"/>
    <x v="1"/>
    <x v="0"/>
    <x v="0"/>
    <x v="0"/>
    <x v="0"/>
    <x v="0"/>
    <x v="0"/>
    <x v="0"/>
    <s v="Apoio social a favor da Sr. Jose Miguel Santos Cruz, para apoio ao auto emprego, conforme anexo. "/>
  </r>
  <r>
    <x v="0"/>
    <n v="0"/>
    <n v="0"/>
    <n v="0"/>
    <n v="3000"/>
    <x v="3520"/>
    <x v="0"/>
    <x v="0"/>
    <x v="0"/>
    <s v="01.25.05.12"/>
    <x v="2"/>
    <x v="2"/>
    <x v="2"/>
    <s v="Saúde"/>
    <s v="01.25.05"/>
    <s v="Saúde"/>
    <s v="01.25.05"/>
    <x v="3"/>
    <x v="0"/>
    <x v="1"/>
    <x v="2"/>
    <x v="0"/>
    <x v="1"/>
    <x v="0"/>
    <x v="0"/>
    <x v="2"/>
    <s v="2025-04-14"/>
    <x v="1"/>
    <n v="3000"/>
    <x v="0"/>
    <m/>
    <x v="0"/>
    <m/>
    <x v="455"/>
    <n v="100477288"/>
    <x v="0"/>
    <x v="0"/>
    <s v="Promoção e Inclusão Social"/>
    <s v="ORI"/>
    <x v="0"/>
    <m/>
    <x v="0"/>
    <x v="0"/>
    <x v="0"/>
    <x v="0"/>
    <x v="0"/>
    <x v="0"/>
    <x v="0"/>
    <x v="0"/>
    <x v="0"/>
    <x v="0"/>
    <x v="0"/>
    <s v="Promoção e Inclusão Social"/>
    <x v="0"/>
    <x v="0"/>
    <x v="0"/>
    <x v="0"/>
    <x v="1"/>
    <x v="0"/>
    <x v="0"/>
    <x v="0"/>
    <x v="0"/>
    <x v="0"/>
    <x v="0"/>
    <x v="0"/>
    <s v="Apoio a favor de Margarida Lopes Tavares, para assistencia social, conforme naexo."/>
  </r>
  <r>
    <x v="0"/>
    <n v="0"/>
    <n v="0"/>
    <n v="0"/>
    <n v="21300"/>
    <x v="3521"/>
    <x v="0"/>
    <x v="1"/>
    <x v="0"/>
    <s v="80.02.01"/>
    <x v="28"/>
    <x v="4"/>
    <x v="4"/>
    <s v="Retenções Iur"/>
    <s v="80.02.01"/>
    <s v="Retenções Iur"/>
    <s v="80.02.01"/>
    <x v="52"/>
    <x v="0"/>
    <x v="6"/>
    <x v="1"/>
    <x v="1"/>
    <x v="2"/>
    <x v="2"/>
    <x v="0"/>
    <x v="4"/>
    <s v="2025-03-10"/>
    <x v="0"/>
    <n v="21300"/>
    <x v="0"/>
    <m/>
    <x v="0"/>
    <m/>
    <x v="9"/>
    <n v="100474696"/>
    <x v="0"/>
    <x v="0"/>
    <s v="Retenções Iur"/>
    <s v="ORI"/>
    <x v="0"/>
    <s v="RIUR"/>
    <x v="0"/>
    <x v="0"/>
    <x v="0"/>
    <x v="0"/>
    <x v="0"/>
    <x v="0"/>
    <x v="0"/>
    <x v="0"/>
    <x v="0"/>
    <x v="0"/>
    <x v="0"/>
    <s v="Retenções Iur"/>
    <x v="0"/>
    <x v="0"/>
    <x v="0"/>
    <x v="0"/>
    <x v="2"/>
    <x v="0"/>
    <x v="0"/>
    <x v="0"/>
    <x v="0"/>
    <x v="1"/>
    <x v="0"/>
    <x v="0"/>
    <s v="RETENCAO OT"/>
  </r>
  <r>
    <x v="0"/>
    <n v="0"/>
    <n v="0"/>
    <n v="0"/>
    <n v="16632"/>
    <x v="3522"/>
    <x v="0"/>
    <x v="1"/>
    <x v="0"/>
    <s v="03.03.10"/>
    <x v="15"/>
    <x v="0"/>
    <x v="5"/>
    <s v="Receitas Da Câmara"/>
    <s v="03.03.10"/>
    <s v="Receitas Da Câmara"/>
    <s v="03.03.10"/>
    <x v="18"/>
    <x v="0"/>
    <x v="4"/>
    <x v="6"/>
    <x v="0"/>
    <x v="0"/>
    <x v="2"/>
    <x v="0"/>
    <x v="2"/>
    <s v="2025-04-25"/>
    <x v="1"/>
    <n v="16632"/>
    <x v="0"/>
    <m/>
    <x v="0"/>
    <m/>
    <x v="26"/>
    <n v="100474914"/>
    <x v="0"/>
    <x v="0"/>
    <s v="Receitas Da Câmara"/>
    <s v="EXT"/>
    <x v="0"/>
    <s v="RDC"/>
    <x v="0"/>
    <x v="0"/>
    <x v="0"/>
    <x v="0"/>
    <x v="0"/>
    <x v="0"/>
    <x v="0"/>
    <x v="0"/>
    <x v="0"/>
    <x v="0"/>
    <x v="0"/>
    <s v="Receitas Da Câmara"/>
    <x v="0"/>
    <x v="0"/>
    <x v="0"/>
    <x v="0"/>
    <x v="0"/>
    <x v="0"/>
    <x v="0"/>
    <x v="0"/>
    <x v="0"/>
    <x v="0"/>
    <x v="0"/>
    <x v="0"/>
    <s v="Reposição referente a folha de saneamento, conforme anexo"/>
  </r>
  <r>
    <x v="0"/>
    <n v="0"/>
    <n v="0"/>
    <n v="0"/>
    <n v="4000"/>
    <x v="3523"/>
    <x v="0"/>
    <x v="0"/>
    <x v="0"/>
    <s v="01.25.05.12"/>
    <x v="2"/>
    <x v="2"/>
    <x v="2"/>
    <s v="Saúde"/>
    <s v="01.25.05"/>
    <s v="Saúde"/>
    <s v="01.25.05"/>
    <x v="3"/>
    <x v="0"/>
    <x v="1"/>
    <x v="2"/>
    <x v="0"/>
    <x v="1"/>
    <x v="0"/>
    <x v="0"/>
    <x v="8"/>
    <s v="2025-09-04"/>
    <x v="2"/>
    <n v="4000"/>
    <x v="0"/>
    <m/>
    <x v="0"/>
    <m/>
    <x v="456"/>
    <n v="100475972"/>
    <x v="0"/>
    <x v="0"/>
    <s v="Promoção e Inclusão Social"/>
    <s v="ORI"/>
    <x v="0"/>
    <m/>
    <x v="0"/>
    <x v="0"/>
    <x v="0"/>
    <x v="0"/>
    <x v="0"/>
    <x v="0"/>
    <x v="0"/>
    <x v="0"/>
    <x v="0"/>
    <x v="0"/>
    <x v="0"/>
    <s v="Promoção e Inclusão Social"/>
    <x v="0"/>
    <x v="0"/>
    <x v="0"/>
    <x v="0"/>
    <x v="1"/>
    <x v="0"/>
    <x v="0"/>
    <x v="0"/>
    <x v="0"/>
    <x v="0"/>
    <x v="0"/>
    <x v="0"/>
    <s v="Apoio a favor da senhora Naíza da Graça referente a uma assistência social, conforme anexo."/>
  </r>
  <r>
    <x v="0"/>
    <n v="0"/>
    <n v="0"/>
    <n v="0"/>
    <n v="750"/>
    <x v="3524"/>
    <x v="0"/>
    <x v="0"/>
    <x v="0"/>
    <s v="03.16.15"/>
    <x v="0"/>
    <x v="0"/>
    <x v="0"/>
    <s v="Direção Financeira"/>
    <s v="03.16.15"/>
    <s v="Direção Financeira"/>
    <s v="03.16.15"/>
    <x v="51"/>
    <x v="0"/>
    <x v="0"/>
    <x v="1"/>
    <x v="0"/>
    <x v="0"/>
    <x v="0"/>
    <x v="0"/>
    <x v="3"/>
    <s v="2025-05-19"/>
    <x v="1"/>
    <n v="750"/>
    <x v="0"/>
    <m/>
    <x v="0"/>
    <m/>
    <x v="26"/>
    <n v="100474914"/>
    <x v="0"/>
    <x v="0"/>
    <s v="Direção Financeira"/>
    <s v="ORI"/>
    <x v="0"/>
    <m/>
    <x v="0"/>
    <x v="0"/>
    <x v="0"/>
    <x v="0"/>
    <x v="0"/>
    <x v="0"/>
    <x v="0"/>
    <x v="0"/>
    <x v="0"/>
    <x v="0"/>
    <x v="0"/>
    <s v="Direção Financeira"/>
    <x v="0"/>
    <x v="0"/>
    <x v="0"/>
    <x v="0"/>
    <x v="0"/>
    <x v="0"/>
    <x v="0"/>
    <x v="0"/>
    <x v="0"/>
    <x v="0"/>
    <x v="0"/>
    <x v="0"/>
    <s v="Pagamento favor de Tesoureiro Municipal, pela compra de uma válvula redutenção para repração de sistema de agua no espaço multiuso de Achada Bolanha, conforme anexo."/>
  </r>
  <r>
    <x v="0"/>
    <n v="0"/>
    <n v="0"/>
    <n v="0"/>
    <n v="9159"/>
    <x v="3525"/>
    <x v="0"/>
    <x v="0"/>
    <x v="0"/>
    <s v="03.16.15"/>
    <x v="0"/>
    <x v="0"/>
    <x v="0"/>
    <s v="Direção Financeira"/>
    <s v="03.16.15"/>
    <s v="Direção Financeira"/>
    <s v="03.16.15"/>
    <x v="38"/>
    <x v="0"/>
    <x v="0"/>
    <x v="1"/>
    <x v="0"/>
    <x v="0"/>
    <x v="0"/>
    <x v="0"/>
    <x v="5"/>
    <s v="2025-06-11"/>
    <x v="1"/>
    <n v="9159"/>
    <x v="0"/>
    <m/>
    <x v="0"/>
    <m/>
    <x v="197"/>
    <n v="100391760"/>
    <x v="0"/>
    <x v="0"/>
    <s v="Direção Financeira"/>
    <s v="ORI"/>
    <x v="0"/>
    <m/>
    <x v="0"/>
    <x v="0"/>
    <x v="0"/>
    <x v="0"/>
    <x v="0"/>
    <x v="0"/>
    <x v="0"/>
    <x v="0"/>
    <x v="0"/>
    <x v="0"/>
    <x v="0"/>
    <s v="Direção Financeira"/>
    <x v="0"/>
    <x v="0"/>
    <x v="0"/>
    <x v="0"/>
    <x v="0"/>
    <x v="0"/>
    <x v="0"/>
    <x v="0"/>
    <x v="0"/>
    <x v="0"/>
    <x v="0"/>
    <x v="0"/>
    <s v="Pagamento a favor de Caetano Auto Cv, para a aquisição de 1 jogo de Pastilhas travão de frente da viatura ST-94-OL afeto aos serviços da CMSM, conforme anexo."/>
  </r>
  <r>
    <x v="1"/>
    <n v="0"/>
    <n v="0"/>
    <n v="0"/>
    <n v="2850"/>
    <x v="3526"/>
    <x v="0"/>
    <x v="0"/>
    <x v="0"/>
    <s v="01.23.04.14"/>
    <x v="24"/>
    <x v="5"/>
    <x v="6"/>
    <s v="Ambiente"/>
    <s v="01.23.04"/>
    <s v="Ambiente"/>
    <s v="01.23.04"/>
    <x v="2"/>
    <x v="0"/>
    <x v="0"/>
    <x v="1"/>
    <x v="0"/>
    <x v="1"/>
    <x v="1"/>
    <x v="0"/>
    <x v="5"/>
    <s v="2025-06-19"/>
    <x v="1"/>
    <n v="2850"/>
    <x v="0"/>
    <m/>
    <x v="0"/>
    <m/>
    <x v="9"/>
    <n v="100474696"/>
    <x v="0"/>
    <x v="1"/>
    <s v="Criação e Manutenção de Espaços Verdes"/>
    <s v="ORI"/>
    <x v="0"/>
    <s v="CMEV"/>
    <x v="0"/>
    <x v="0"/>
    <x v="0"/>
    <x v="0"/>
    <x v="0"/>
    <x v="0"/>
    <x v="0"/>
    <x v="0"/>
    <x v="0"/>
    <x v="0"/>
    <x v="0"/>
    <s v="Criação e Manutenção de Espaços Verdes"/>
    <x v="0"/>
    <x v="0"/>
    <x v="0"/>
    <x v="0"/>
    <x v="1"/>
    <x v="0"/>
    <x v="0"/>
    <x v="0"/>
    <x v="0"/>
    <x v="0"/>
    <x v="1"/>
    <x v="0"/>
    <s v="Pagamento prestação de serviço em criação e manutenção de espaço verdes referente ao mês de junho 2025, conforme anexo."/>
  </r>
  <r>
    <x v="1"/>
    <n v="0"/>
    <n v="0"/>
    <n v="0"/>
    <n v="16150"/>
    <x v="3526"/>
    <x v="0"/>
    <x v="0"/>
    <x v="0"/>
    <s v="01.23.04.14"/>
    <x v="24"/>
    <x v="5"/>
    <x v="6"/>
    <s v="Ambiente"/>
    <s v="01.23.04"/>
    <s v="Ambiente"/>
    <s v="01.23.04"/>
    <x v="2"/>
    <x v="0"/>
    <x v="0"/>
    <x v="1"/>
    <x v="0"/>
    <x v="1"/>
    <x v="1"/>
    <x v="0"/>
    <x v="5"/>
    <s v="2025-06-19"/>
    <x v="1"/>
    <n v="16150"/>
    <x v="0"/>
    <m/>
    <x v="0"/>
    <m/>
    <x v="26"/>
    <n v="100474914"/>
    <x v="0"/>
    <x v="0"/>
    <s v="Criação e Manutenção de Espaços Verdes"/>
    <s v="ORI"/>
    <x v="0"/>
    <s v="CMEV"/>
    <x v="0"/>
    <x v="0"/>
    <x v="0"/>
    <x v="0"/>
    <x v="0"/>
    <x v="0"/>
    <x v="0"/>
    <x v="0"/>
    <x v="0"/>
    <x v="0"/>
    <x v="0"/>
    <s v="Criação e Manutenção de Espaços Verdes"/>
    <x v="0"/>
    <x v="0"/>
    <x v="0"/>
    <x v="0"/>
    <x v="1"/>
    <x v="0"/>
    <x v="0"/>
    <x v="0"/>
    <x v="0"/>
    <x v="0"/>
    <x v="0"/>
    <x v="0"/>
    <s v="Pagamento prestação de serviço em criação e manutenção de espaço verdes referente ao mês de junho 2025, conforme anexo."/>
  </r>
  <r>
    <x v="1"/>
    <n v="0"/>
    <n v="0"/>
    <n v="0"/>
    <n v="45260"/>
    <x v="3527"/>
    <x v="0"/>
    <x v="0"/>
    <x v="0"/>
    <s v="01.23.04.14"/>
    <x v="24"/>
    <x v="5"/>
    <x v="6"/>
    <s v="Ambiente"/>
    <s v="01.23.04"/>
    <s v="Ambiente"/>
    <s v="01.23.04"/>
    <x v="2"/>
    <x v="0"/>
    <x v="0"/>
    <x v="1"/>
    <x v="0"/>
    <x v="1"/>
    <x v="1"/>
    <x v="0"/>
    <x v="5"/>
    <s v="2025-06-23"/>
    <x v="1"/>
    <n v="45260"/>
    <x v="0"/>
    <m/>
    <x v="0"/>
    <m/>
    <x v="26"/>
    <n v="100474914"/>
    <x v="0"/>
    <x v="0"/>
    <s v="Criação e Manutenção de Espaços Verdes"/>
    <s v="ORI"/>
    <x v="0"/>
    <s v="CMEV"/>
    <x v="0"/>
    <x v="0"/>
    <x v="0"/>
    <x v="0"/>
    <x v="0"/>
    <x v="0"/>
    <x v="0"/>
    <x v="0"/>
    <x v="0"/>
    <x v="0"/>
    <x v="0"/>
    <s v="Criação e Manutenção de Espaços Verdes"/>
    <x v="0"/>
    <x v="0"/>
    <x v="0"/>
    <x v="0"/>
    <x v="1"/>
    <x v="0"/>
    <x v="0"/>
    <x v="0"/>
    <x v="0"/>
    <x v="0"/>
    <x v="0"/>
    <x v="0"/>
    <s v="Pagamento referente a trabalhos dos espaços verdes realizado, durante o mês de junho 2025, conforme anexo. "/>
  </r>
  <r>
    <x v="0"/>
    <n v="0"/>
    <n v="0"/>
    <n v="0"/>
    <n v="10000"/>
    <x v="3528"/>
    <x v="0"/>
    <x v="0"/>
    <x v="0"/>
    <s v="01.25.03.12"/>
    <x v="52"/>
    <x v="2"/>
    <x v="2"/>
    <s v="Emprego e Formação profissional"/>
    <s v="01.25.03"/>
    <s v="Emprego e Formação profissional"/>
    <s v="01.25.03"/>
    <x v="4"/>
    <x v="0"/>
    <x v="2"/>
    <x v="3"/>
    <x v="0"/>
    <x v="1"/>
    <x v="0"/>
    <x v="0"/>
    <x v="6"/>
    <s v="2025-07-01"/>
    <x v="2"/>
    <n v="10000"/>
    <x v="0"/>
    <m/>
    <x v="0"/>
    <m/>
    <x v="457"/>
    <n v="100479948"/>
    <x v="0"/>
    <x v="0"/>
    <s v="Estágios Profissionais e Promoção de Emprego"/>
    <s v="ORI"/>
    <x v="0"/>
    <m/>
    <x v="0"/>
    <x v="0"/>
    <x v="0"/>
    <x v="0"/>
    <x v="0"/>
    <x v="0"/>
    <x v="0"/>
    <x v="0"/>
    <x v="0"/>
    <x v="0"/>
    <x v="0"/>
    <s v="Estágios Profissionais e Promoção de Emprego"/>
    <x v="0"/>
    <x v="0"/>
    <x v="0"/>
    <x v="0"/>
    <x v="1"/>
    <x v="0"/>
    <x v="0"/>
    <x v="0"/>
    <x v="0"/>
    <x v="0"/>
    <x v="0"/>
    <x v="0"/>
    <s v="Apoio Social a favor da Sra. Maria Jesus Cabral Furtado Correia, para reforço de negocio, conforme anexo."/>
  </r>
  <r>
    <x v="0"/>
    <n v="0"/>
    <n v="0"/>
    <n v="0"/>
    <n v="7882"/>
    <x v="3529"/>
    <x v="0"/>
    <x v="1"/>
    <x v="0"/>
    <s v="80.02.01"/>
    <x v="28"/>
    <x v="4"/>
    <x v="4"/>
    <s v="Retenções Iur"/>
    <s v="80.02.01"/>
    <s v="Retenções Iur"/>
    <s v="80.02.01"/>
    <x v="52"/>
    <x v="0"/>
    <x v="6"/>
    <x v="1"/>
    <x v="1"/>
    <x v="2"/>
    <x v="2"/>
    <x v="0"/>
    <x v="5"/>
    <s v="2025-06-05"/>
    <x v="1"/>
    <n v="7882"/>
    <x v="0"/>
    <m/>
    <x v="0"/>
    <m/>
    <x v="9"/>
    <n v="100474696"/>
    <x v="0"/>
    <x v="0"/>
    <s v="Retenções Iur"/>
    <s v="ORI"/>
    <x v="0"/>
    <s v="RIUR"/>
    <x v="0"/>
    <x v="0"/>
    <x v="0"/>
    <x v="0"/>
    <x v="0"/>
    <x v="0"/>
    <x v="0"/>
    <x v="0"/>
    <x v="0"/>
    <x v="0"/>
    <x v="0"/>
    <s v="Retenções Iur"/>
    <x v="0"/>
    <x v="0"/>
    <x v="0"/>
    <x v="0"/>
    <x v="2"/>
    <x v="0"/>
    <x v="0"/>
    <x v="0"/>
    <x v="0"/>
    <x v="1"/>
    <x v="0"/>
    <x v="0"/>
    <s v="RETENCAO OT"/>
  </r>
  <r>
    <x v="0"/>
    <n v="0"/>
    <n v="0"/>
    <n v="0"/>
    <n v="2400"/>
    <x v="3530"/>
    <x v="0"/>
    <x v="0"/>
    <x v="0"/>
    <s v="03.16.15"/>
    <x v="0"/>
    <x v="0"/>
    <x v="0"/>
    <s v="Direção Financeira"/>
    <s v="03.16.15"/>
    <s v="Direção Financeira"/>
    <s v="03.16.15"/>
    <x v="0"/>
    <x v="0"/>
    <x v="0"/>
    <x v="0"/>
    <x v="0"/>
    <x v="0"/>
    <x v="0"/>
    <x v="0"/>
    <x v="6"/>
    <s v="2025-07-17"/>
    <x v="2"/>
    <n v="2400"/>
    <x v="0"/>
    <m/>
    <x v="0"/>
    <m/>
    <x v="154"/>
    <n v="100476250"/>
    <x v="0"/>
    <x v="0"/>
    <s v="Direção Financeira"/>
    <s v="ORI"/>
    <x v="0"/>
    <m/>
    <x v="0"/>
    <x v="0"/>
    <x v="0"/>
    <x v="0"/>
    <x v="0"/>
    <x v="0"/>
    <x v="0"/>
    <x v="0"/>
    <x v="0"/>
    <x v="0"/>
    <x v="0"/>
    <s v="Direção Financeira"/>
    <x v="0"/>
    <x v="0"/>
    <x v="0"/>
    <x v="0"/>
    <x v="0"/>
    <x v="0"/>
    <x v="0"/>
    <x v="0"/>
    <x v="0"/>
    <x v="0"/>
    <x v="0"/>
    <x v="0"/>
    <s v="Ajuda de custo a favor do Sr. Manuel Naturino Da Rosa Martins pela duas deslocação  a cidade Assomada e Praia em missão de serviço, conforme anexo."/>
  </r>
  <r>
    <x v="1"/>
    <n v="0"/>
    <n v="0"/>
    <n v="0"/>
    <n v="200000"/>
    <x v="3531"/>
    <x v="0"/>
    <x v="0"/>
    <x v="0"/>
    <s v="01.27.07.15"/>
    <x v="18"/>
    <x v="1"/>
    <x v="1"/>
    <s v="Requalificação Urbana e Habitação 2"/>
    <s v="01.27.07"/>
    <s v="Requalificação Urbana e Habitação 2"/>
    <s v="01.27.07"/>
    <x v="2"/>
    <x v="0"/>
    <x v="0"/>
    <x v="1"/>
    <x v="0"/>
    <x v="1"/>
    <x v="1"/>
    <x v="0"/>
    <x v="6"/>
    <s v="2025-07-16"/>
    <x v="2"/>
    <n v="200000"/>
    <x v="0"/>
    <m/>
    <x v="0"/>
    <m/>
    <x v="55"/>
    <n v="100477538"/>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a favor da Oficina Mecânica Andre, pela a aquisição de serviço na maquina giratória, pá carregadora e reparação da Viatura DAF ST-87-ZB afeto as obras CMSM, conforme anexo."/>
  </r>
  <r>
    <x v="1"/>
    <n v="0"/>
    <n v="0"/>
    <n v="0"/>
    <n v="712598"/>
    <x v="3532"/>
    <x v="0"/>
    <x v="0"/>
    <x v="0"/>
    <s v="01.27.07.09"/>
    <x v="7"/>
    <x v="1"/>
    <x v="1"/>
    <s v="Requalificação Urbana e Habitação 2"/>
    <s v="01.27.07"/>
    <s v="Requalificação Urbana e Habitação 2"/>
    <s v="01.27.07"/>
    <x v="2"/>
    <x v="0"/>
    <x v="0"/>
    <x v="1"/>
    <x v="0"/>
    <x v="1"/>
    <x v="1"/>
    <x v="0"/>
    <x v="6"/>
    <s v="2025-07-16"/>
    <x v="2"/>
    <n v="712598"/>
    <x v="0"/>
    <m/>
    <x v="0"/>
    <m/>
    <x v="129"/>
    <n v="100478485"/>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auto nº2, referente a trabalhos de requalificação urbana e ambiental de Quizomba, conforme auto e cópia contrato em anexo."/>
  </r>
  <r>
    <x v="1"/>
    <n v="0"/>
    <n v="0"/>
    <n v="0"/>
    <n v="3720"/>
    <x v="3533"/>
    <x v="0"/>
    <x v="0"/>
    <x v="0"/>
    <s v="01.27.07.09"/>
    <x v="7"/>
    <x v="1"/>
    <x v="1"/>
    <s v="Requalificação Urbana e Habitação 2"/>
    <s v="01.27.07"/>
    <s v="Requalificação Urbana e Habitação 2"/>
    <s v="01.27.07"/>
    <x v="2"/>
    <x v="0"/>
    <x v="0"/>
    <x v="1"/>
    <x v="0"/>
    <x v="1"/>
    <x v="1"/>
    <x v="0"/>
    <x v="6"/>
    <s v="2025-07-31"/>
    <x v="2"/>
    <n v="3720"/>
    <x v="0"/>
    <m/>
    <x v="0"/>
    <m/>
    <x v="9"/>
    <n v="100474696"/>
    <x v="0"/>
    <x v="1"/>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1"/>
    <x v="0"/>
    <s v="Pagamento a favor da Sra. Adama Baldedos referente prestação de serviço no âmbito dos trabalho da requalificação urbana da encosta Achada Pizarra, Veneza palmarejinho correspondente ao mês de abril, conforme anexo."/>
  </r>
  <r>
    <x v="0"/>
    <n v="0"/>
    <n v="0"/>
    <n v="0"/>
    <n v="2800"/>
    <x v="3534"/>
    <x v="0"/>
    <x v="0"/>
    <x v="0"/>
    <s v="03.16.15"/>
    <x v="0"/>
    <x v="0"/>
    <x v="0"/>
    <s v="Direção Financeira"/>
    <s v="03.16.15"/>
    <s v="Direção Financeira"/>
    <s v="03.16.15"/>
    <x v="0"/>
    <x v="0"/>
    <x v="0"/>
    <x v="0"/>
    <x v="0"/>
    <x v="0"/>
    <x v="0"/>
    <x v="0"/>
    <x v="6"/>
    <s v="2025-07-21"/>
    <x v="2"/>
    <n v="2800"/>
    <x v="0"/>
    <m/>
    <x v="0"/>
    <m/>
    <x v="27"/>
    <n v="100458633"/>
    <x v="0"/>
    <x v="0"/>
    <s v="Direção Financeira"/>
    <s v="ORI"/>
    <x v="0"/>
    <m/>
    <x v="0"/>
    <x v="0"/>
    <x v="0"/>
    <x v="0"/>
    <x v="0"/>
    <x v="0"/>
    <x v="0"/>
    <x v="0"/>
    <x v="0"/>
    <x v="0"/>
    <x v="0"/>
    <s v="Direção Financeira"/>
    <x v="0"/>
    <x v="0"/>
    <x v="0"/>
    <x v="0"/>
    <x v="0"/>
    <x v="0"/>
    <x v="0"/>
    <x v="0"/>
    <x v="0"/>
    <x v="0"/>
    <x v="0"/>
    <x v="0"/>
    <s v="Ajuda de custo a favor do Sr. JOAQUIM LINO MENDES TAVARES NUNES pela sua deslocação para Praia em missão de serviço, conforme anexo.    "/>
  </r>
  <r>
    <x v="1"/>
    <n v="0"/>
    <n v="0"/>
    <n v="0"/>
    <n v="21080"/>
    <x v="3533"/>
    <x v="0"/>
    <x v="0"/>
    <x v="0"/>
    <s v="01.27.07.09"/>
    <x v="7"/>
    <x v="1"/>
    <x v="1"/>
    <s v="Requalificação Urbana e Habitação 2"/>
    <s v="01.27.07"/>
    <s v="Requalificação Urbana e Habitação 2"/>
    <s v="01.27.07"/>
    <x v="2"/>
    <x v="0"/>
    <x v="0"/>
    <x v="1"/>
    <x v="0"/>
    <x v="1"/>
    <x v="1"/>
    <x v="0"/>
    <x v="6"/>
    <s v="2025-07-31"/>
    <x v="2"/>
    <n v="21080"/>
    <x v="0"/>
    <m/>
    <x v="0"/>
    <m/>
    <x v="169"/>
    <n v="100479934"/>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a Sra. Adama Baldedos referente prestação de serviço no âmbito dos trabalho da requalificação urbana da encosta Achada Pizarra, Veneza palmarejinho correspondente ao mês de abril, conforme anexo."/>
  </r>
  <r>
    <x v="0"/>
    <n v="0"/>
    <n v="0"/>
    <n v="0"/>
    <n v="20000"/>
    <x v="3535"/>
    <x v="0"/>
    <x v="0"/>
    <x v="0"/>
    <s v="03.16.15"/>
    <x v="0"/>
    <x v="0"/>
    <x v="0"/>
    <s v="Direção Financeira"/>
    <s v="03.16.15"/>
    <s v="Direção Financeira"/>
    <s v="03.16.15"/>
    <x v="40"/>
    <x v="0"/>
    <x v="0"/>
    <x v="1"/>
    <x v="0"/>
    <x v="0"/>
    <x v="0"/>
    <x v="0"/>
    <x v="6"/>
    <s v="2025-07-31"/>
    <x v="2"/>
    <n v="20000"/>
    <x v="0"/>
    <m/>
    <x v="0"/>
    <m/>
    <x v="87"/>
    <n v="100479474"/>
    <x v="0"/>
    <x v="0"/>
    <s v="Direção Financeira"/>
    <s v="ORI"/>
    <x v="0"/>
    <m/>
    <x v="0"/>
    <x v="0"/>
    <x v="0"/>
    <x v="0"/>
    <x v="0"/>
    <x v="0"/>
    <x v="0"/>
    <x v="0"/>
    <x v="0"/>
    <x v="0"/>
    <x v="0"/>
    <s v="Direção Financeira"/>
    <x v="0"/>
    <x v="0"/>
    <x v="0"/>
    <x v="0"/>
    <x v="0"/>
    <x v="0"/>
    <x v="0"/>
    <x v="0"/>
    <x v="0"/>
    <x v="0"/>
    <x v="0"/>
    <x v="0"/>
    <s v="Pagamento a favor de Comercio Bar Janice Varela, referente a aquisição de almoços e refrigerantes servidos a Seleção masculina de Futebol do Município, conforme anexo."/>
  </r>
  <r>
    <x v="0"/>
    <n v="0"/>
    <n v="0"/>
    <n v="0"/>
    <n v="300000"/>
    <x v="3536"/>
    <x v="0"/>
    <x v="0"/>
    <x v="0"/>
    <s v="01.25.04.22"/>
    <x v="9"/>
    <x v="2"/>
    <x v="2"/>
    <s v="Cultura"/>
    <s v="01.25.04"/>
    <s v="Cultura"/>
    <s v="01.25.04"/>
    <x v="4"/>
    <x v="0"/>
    <x v="2"/>
    <x v="3"/>
    <x v="0"/>
    <x v="1"/>
    <x v="0"/>
    <x v="0"/>
    <x v="7"/>
    <s v="2025-08-11"/>
    <x v="2"/>
    <n v="300000"/>
    <x v="0"/>
    <m/>
    <x v="0"/>
    <m/>
    <x v="191"/>
    <n v="100479971"/>
    <x v="0"/>
    <x v="0"/>
    <s v="Atividades culturais e promoção da cultura no Concelho"/>
    <s v="ORI"/>
    <x v="0"/>
    <s v="ACPCC"/>
    <x v="0"/>
    <x v="0"/>
    <x v="0"/>
    <x v="0"/>
    <x v="0"/>
    <x v="0"/>
    <x v="0"/>
    <x v="0"/>
    <x v="0"/>
    <x v="0"/>
    <x v="0"/>
    <s v="Atividades culturais e promoção da cultura no Concelho"/>
    <x v="0"/>
    <x v="0"/>
    <x v="0"/>
    <x v="0"/>
    <x v="1"/>
    <x v="0"/>
    <x v="0"/>
    <x v="0"/>
    <x v="0"/>
    <x v="0"/>
    <x v="0"/>
    <x v="0"/>
    <s v="Liquidação do pagamento  atuação do artista Neyna Monteiro, conforme proposta em anexo."/>
  </r>
  <r>
    <x v="1"/>
    <n v="0"/>
    <n v="0"/>
    <n v="0"/>
    <n v="233710"/>
    <x v="3537"/>
    <x v="0"/>
    <x v="0"/>
    <x v="0"/>
    <s v="01.27.01.06"/>
    <x v="46"/>
    <x v="1"/>
    <x v="1"/>
    <s v="Ordenamento território"/>
    <s v="01.27.01"/>
    <s v="Ordenamento território"/>
    <s v="01.27.01"/>
    <x v="2"/>
    <x v="0"/>
    <x v="0"/>
    <x v="1"/>
    <x v="0"/>
    <x v="1"/>
    <x v="1"/>
    <x v="0"/>
    <x v="7"/>
    <s v="2025-08-18"/>
    <x v="2"/>
    <n v="233710"/>
    <x v="0"/>
    <m/>
    <x v="0"/>
    <m/>
    <x v="148"/>
    <n v="100479525"/>
    <x v="0"/>
    <x v="0"/>
    <s v="Infraestruturação da Zona do Bácio"/>
    <s v="ORI"/>
    <x v="0"/>
    <m/>
    <x v="0"/>
    <x v="0"/>
    <x v="0"/>
    <x v="0"/>
    <x v="0"/>
    <x v="0"/>
    <x v="0"/>
    <x v="0"/>
    <x v="0"/>
    <x v="0"/>
    <x v="0"/>
    <s v="Infraestruturação da Zona do Bácio"/>
    <x v="0"/>
    <x v="0"/>
    <x v="0"/>
    <x v="0"/>
    <x v="1"/>
    <x v="0"/>
    <x v="0"/>
    <x v="0"/>
    <x v="0"/>
    <x v="0"/>
    <x v="0"/>
    <x v="0"/>
    <s v="Liquidação da fatura a favor All Trans, referente ao frete marítimo convencional do Camião ST-89-ZB viatura afeto as obras da CMSM, conforme anexo.  "/>
  </r>
  <r>
    <x v="0"/>
    <n v="0"/>
    <n v="0"/>
    <n v="0"/>
    <n v="162000"/>
    <x v="3538"/>
    <x v="0"/>
    <x v="0"/>
    <x v="0"/>
    <s v="03.16.15"/>
    <x v="0"/>
    <x v="0"/>
    <x v="0"/>
    <s v="Direção Financeira"/>
    <s v="03.16.15"/>
    <s v="Direção Financeira"/>
    <s v="03.16.15"/>
    <x v="12"/>
    <x v="0"/>
    <x v="0"/>
    <x v="1"/>
    <x v="0"/>
    <x v="0"/>
    <x v="0"/>
    <x v="0"/>
    <x v="10"/>
    <s v="2025-11-19"/>
    <x v="3"/>
    <n v="162000"/>
    <x v="0"/>
    <m/>
    <x v="0"/>
    <m/>
    <x v="261"/>
    <n v="100479496"/>
    <x v="0"/>
    <x v="0"/>
    <s v="Direção Financeira"/>
    <s v="ORI"/>
    <x v="0"/>
    <m/>
    <x v="0"/>
    <x v="0"/>
    <x v="0"/>
    <x v="0"/>
    <x v="0"/>
    <x v="0"/>
    <x v="0"/>
    <x v="0"/>
    <x v="0"/>
    <x v="0"/>
    <x v="0"/>
    <s v="Direção Financeira"/>
    <x v="0"/>
    <x v="0"/>
    <x v="0"/>
    <x v="0"/>
    <x v="0"/>
    <x v="0"/>
    <x v="0"/>
    <x v="0"/>
    <x v="0"/>
    <x v="0"/>
    <x v="0"/>
    <x v="0"/>
    <s v="Pagamento a favor de Holanda Mobiliares, referente aquisição de matérias de excretório, conforme e anexo."/>
  </r>
  <r>
    <x v="1"/>
    <n v="0"/>
    <n v="0"/>
    <n v="0"/>
    <n v="1900000"/>
    <x v="3539"/>
    <x v="0"/>
    <x v="0"/>
    <x v="0"/>
    <s v="01.27.07.09"/>
    <x v="7"/>
    <x v="1"/>
    <x v="1"/>
    <s v="Requalificação Urbana e Habitação 2"/>
    <s v="01.27.07"/>
    <s v="Requalificação Urbana e Habitação 2"/>
    <s v="01.27.07"/>
    <x v="2"/>
    <x v="0"/>
    <x v="0"/>
    <x v="1"/>
    <x v="0"/>
    <x v="1"/>
    <x v="1"/>
    <x v="0"/>
    <x v="9"/>
    <s v="2025-10-24"/>
    <x v="3"/>
    <n v="1900000"/>
    <x v="0"/>
    <m/>
    <x v="0"/>
    <m/>
    <x v="8"/>
    <n v="100479707"/>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serviços de transporte de paralelo para as obras de praia de Veneza, conforme anexo."/>
  </r>
  <r>
    <x v="0"/>
    <n v="0"/>
    <n v="0"/>
    <n v="0"/>
    <n v="159297"/>
    <x v="3540"/>
    <x v="0"/>
    <x v="0"/>
    <x v="0"/>
    <s v="03.16.15"/>
    <x v="0"/>
    <x v="0"/>
    <x v="0"/>
    <s v="Direção Financeira"/>
    <s v="03.16.15"/>
    <s v="Direção Financeira"/>
    <s v="03.16.15"/>
    <x v="39"/>
    <x v="0"/>
    <x v="0"/>
    <x v="0"/>
    <x v="0"/>
    <x v="0"/>
    <x v="0"/>
    <x v="0"/>
    <x v="9"/>
    <s v="2025-10-30"/>
    <x v="3"/>
    <n v="159297"/>
    <x v="0"/>
    <m/>
    <x v="0"/>
    <m/>
    <x v="26"/>
    <n v="100474914"/>
    <x v="0"/>
    <x v="0"/>
    <s v="Direção Financeira"/>
    <s v="ORI"/>
    <x v="0"/>
    <m/>
    <x v="0"/>
    <x v="0"/>
    <x v="0"/>
    <x v="0"/>
    <x v="0"/>
    <x v="0"/>
    <x v="0"/>
    <x v="0"/>
    <x v="0"/>
    <x v="0"/>
    <x v="0"/>
    <s v="Direção Financeira"/>
    <x v="0"/>
    <x v="0"/>
    <x v="0"/>
    <x v="0"/>
    <x v="0"/>
    <x v="0"/>
    <x v="0"/>
    <x v="1"/>
    <x v="0"/>
    <x v="0"/>
    <x v="0"/>
    <x v="0"/>
    <s v="Pagamento despesas bancárias outubro 2025."/>
  </r>
  <r>
    <x v="0"/>
    <n v="0"/>
    <n v="0"/>
    <n v="0"/>
    <n v="6825"/>
    <x v="3541"/>
    <x v="0"/>
    <x v="1"/>
    <x v="0"/>
    <s v="80.02.01"/>
    <x v="28"/>
    <x v="4"/>
    <x v="4"/>
    <s v="Retenções Iur"/>
    <s v="80.02.01"/>
    <s v="Retenções Iur"/>
    <s v="80.02.01"/>
    <x v="52"/>
    <x v="0"/>
    <x v="6"/>
    <x v="1"/>
    <x v="1"/>
    <x v="2"/>
    <x v="2"/>
    <x v="0"/>
    <x v="9"/>
    <s v="2025-10-09"/>
    <x v="3"/>
    <n v="6825"/>
    <x v="0"/>
    <m/>
    <x v="0"/>
    <m/>
    <x v="9"/>
    <n v="100474696"/>
    <x v="0"/>
    <x v="0"/>
    <s v="Retenções Iur"/>
    <s v="ORI"/>
    <x v="0"/>
    <s v="RIUR"/>
    <x v="0"/>
    <x v="0"/>
    <x v="0"/>
    <x v="0"/>
    <x v="0"/>
    <x v="0"/>
    <x v="0"/>
    <x v="0"/>
    <x v="0"/>
    <x v="0"/>
    <x v="0"/>
    <s v="Retenções Iur"/>
    <x v="0"/>
    <x v="0"/>
    <x v="0"/>
    <x v="0"/>
    <x v="2"/>
    <x v="0"/>
    <x v="0"/>
    <x v="0"/>
    <x v="0"/>
    <x v="1"/>
    <x v="0"/>
    <x v="0"/>
    <s v="RETENCAO OT"/>
  </r>
  <r>
    <x v="0"/>
    <n v="0"/>
    <n v="0"/>
    <n v="0"/>
    <n v="3525"/>
    <x v="3542"/>
    <x v="0"/>
    <x v="1"/>
    <x v="0"/>
    <s v="80.02.01"/>
    <x v="28"/>
    <x v="4"/>
    <x v="4"/>
    <s v="Retenções Iur"/>
    <s v="80.02.01"/>
    <s v="Retenções Iur"/>
    <s v="80.02.01"/>
    <x v="52"/>
    <x v="0"/>
    <x v="6"/>
    <x v="1"/>
    <x v="1"/>
    <x v="2"/>
    <x v="2"/>
    <x v="0"/>
    <x v="9"/>
    <s v="2025-10-09"/>
    <x v="3"/>
    <n v="3525"/>
    <x v="0"/>
    <m/>
    <x v="0"/>
    <m/>
    <x v="9"/>
    <n v="100474696"/>
    <x v="0"/>
    <x v="0"/>
    <s v="Retenções Iur"/>
    <s v="ORI"/>
    <x v="0"/>
    <s v="RIUR"/>
    <x v="0"/>
    <x v="0"/>
    <x v="0"/>
    <x v="0"/>
    <x v="0"/>
    <x v="0"/>
    <x v="0"/>
    <x v="0"/>
    <x v="0"/>
    <x v="0"/>
    <x v="0"/>
    <s v="Retenções Iur"/>
    <x v="0"/>
    <x v="0"/>
    <x v="0"/>
    <x v="0"/>
    <x v="2"/>
    <x v="0"/>
    <x v="0"/>
    <x v="0"/>
    <x v="0"/>
    <x v="1"/>
    <x v="0"/>
    <x v="0"/>
    <s v="RETENCAO OT"/>
  </r>
  <r>
    <x v="0"/>
    <n v="0"/>
    <n v="0"/>
    <n v="0"/>
    <n v="5500"/>
    <x v="3543"/>
    <x v="0"/>
    <x v="1"/>
    <x v="0"/>
    <s v="03.03.10"/>
    <x v="15"/>
    <x v="0"/>
    <x v="5"/>
    <s v="Receitas Da Câmara"/>
    <s v="03.03.10"/>
    <s v="Receitas Da Câmara"/>
    <s v="03.03.10"/>
    <x v="18"/>
    <x v="0"/>
    <x v="4"/>
    <x v="6"/>
    <x v="0"/>
    <x v="0"/>
    <x v="2"/>
    <x v="0"/>
    <x v="10"/>
    <s v="2025-11-05"/>
    <x v="3"/>
    <n v="5500"/>
    <x v="0"/>
    <m/>
    <x v="0"/>
    <m/>
    <x v="26"/>
    <n v="100474914"/>
    <x v="0"/>
    <x v="0"/>
    <s v="Receitas Da Câmara"/>
    <s v="EXT"/>
    <x v="0"/>
    <s v="RDC"/>
    <x v="0"/>
    <x v="0"/>
    <x v="0"/>
    <x v="0"/>
    <x v="0"/>
    <x v="0"/>
    <x v="0"/>
    <x v="0"/>
    <x v="0"/>
    <x v="0"/>
    <x v="0"/>
    <s v="Receitas Da Câmara"/>
    <x v="0"/>
    <x v="0"/>
    <x v="0"/>
    <x v="0"/>
    <x v="0"/>
    <x v="0"/>
    <x v="0"/>
    <x v="0"/>
    <x v="0"/>
    <x v="0"/>
    <x v="0"/>
    <x v="0"/>
    <s v="Reposição crianças vulneráveis referente a junho 2025, conforme anexo."/>
  </r>
  <r>
    <x v="0"/>
    <n v="0"/>
    <n v="0"/>
    <n v="0"/>
    <n v="10950"/>
    <x v="3544"/>
    <x v="0"/>
    <x v="0"/>
    <x v="0"/>
    <s v="03.16.15"/>
    <x v="0"/>
    <x v="0"/>
    <x v="0"/>
    <s v="Direção Financeira"/>
    <s v="03.16.15"/>
    <s v="Direção Financeira"/>
    <s v="03.16.15"/>
    <x v="1"/>
    <x v="0"/>
    <x v="0"/>
    <x v="0"/>
    <x v="0"/>
    <x v="0"/>
    <x v="0"/>
    <x v="0"/>
    <x v="4"/>
    <s v="2025-03-03"/>
    <x v="0"/>
    <n v="10950"/>
    <x v="0"/>
    <m/>
    <x v="0"/>
    <m/>
    <x v="9"/>
    <n v="100474696"/>
    <x v="0"/>
    <x v="1"/>
    <s v="Direção Financeira"/>
    <s v="ORI"/>
    <x v="0"/>
    <m/>
    <x v="0"/>
    <x v="0"/>
    <x v="0"/>
    <x v="0"/>
    <x v="0"/>
    <x v="0"/>
    <x v="0"/>
    <x v="0"/>
    <x v="0"/>
    <x v="0"/>
    <x v="0"/>
    <s v="Direção Financeira"/>
    <x v="0"/>
    <x v="0"/>
    <x v="0"/>
    <x v="0"/>
    <x v="0"/>
    <x v="0"/>
    <x v="0"/>
    <x v="0"/>
    <x v="0"/>
    <x v="0"/>
    <x v="1"/>
    <x v="0"/>
    <s v="Pagamento a favor de Emanuel Jesus Gomes Silva, pela prestação dos serviços de acompanhamento familiar dos beneficiários do programa de inclução dos produtiva no Concelho de São Miguel durante o mês de Janeiro, conforme anexo."/>
  </r>
  <r>
    <x v="0"/>
    <n v="0"/>
    <n v="0"/>
    <n v="0"/>
    <n v="2103"/>
    <x v="3545"/>
    <x v="0"/>
    <x v="0"/>
    <x v="0"/>
    <s v="03.16.15"/>
    <x v="0"/>
    <x v="0"/>
    <x v="0"/>
    <s v="Direção Financeira"/>
    <s v="03.16.15"/>
    <s v="Direção Financeira"/>
    <s v="03.16.15"/>
    <x v="38"/>
    <x v="0"/>
    <x v="0"/>
    <x v="1"/>
    <x v="0"/>
    <x v="0"/>
    <x v="0"/>
    <x v="0"/>
    <x v="1"/>
    <s v="2025-01-23"/>
    <x v="0"/>
    <n v="2103"/>
    <x v="0"/>
    <m/>
    <x v="0"/>
    <m/>
    <x v="26"/>
    <n v="100474914"/>
    <x v="0"/>
    <x v="0"/>
    <s v="Direção Financeira"/>
    <s v="ORI"/>
    <x v="0"/>
    <m/>
    <x v="0"/>
    <x v="0"/>
    <x v="0"/>
    <x v="0"/>
    <x v="0"/>
    <x v="0"/>
    <x v="0"/>
    <x v="0"/>
    <x v="0"/>
    <x v="0"/>
    <x v="0"/>
    <s v="Direção Financeira"/>
    <x v="0"/>
    <x v="0"/>
    <x v="0"/>
    <x v="0"/>
    <x v="0"/>
    <x v="0"/>
    <x v="0"/>
    <x v="0"/>
    <x v="0"/>
    <x v="0"/>
    <x v="0"/>
    <x v="0"/>
    <s v="Pagamento referente a aquisição de correia alternador estriada para a viatura ST-24-RG, afeto ao serviço da CMSM, conforme anexo.   "/>
  </r>
  <r>
    <x v="0"/>
    <n v="0"/>
    <n v="0"/>
    <n v="0"/>
    <n v="62050"/>
    <x v="3544"/>
    <x v="0"/>
    <x v="0"/>
    <x v="0"/>
    <s v="03.16.15"/>
    <x v="0"/>
    <x v="0"/>
    <x v="0"/>
    <s v="Direção Financeira"/>
    <s v="03.16.15"/>
    <s v="Direção Financeira"/>
    <s v="03.16.15"/>
    <x v="1"/>
    <x v="0"/>
    <x v="0"/>
    <x v="0"/>
    <x v="0"/>
    <x v="0"/>
    <x v="0"/>
    <x v="0"/>
    <x v="4"/>
    <s v="2025-03-03"/>
    <x v="0"/>
    <n v="62050"/>
    <x v="0"/>
    <m/>
    <x v="0"/>
    <m/>
    <x v="94"/>
    <n v="100477334"/>
    <x v="0"/>
    <x v="0"/>
    <s v="Direção Financeira"/>
    <s v="ORI"/>
    <x v="0"/>
    <m/>
    <x v="0"/>
    <x v="0"/>
    <x v="0"/>
    <x v="0"/>
    <x v="0"/>
    <x v="0"/>
    <x v="0"/>
    <x v="0"/>
    <x v="0"/>
    <x v="0"/>
    <x v="0"/>
    <s v="Direção Financeira"/>
    <x v="0"/>
    <x v="0"/>
    <x v="0"/>
    <x v="0"/>
    <x v="0"/>
    <x v="0"/>
    <x v="0"/>
    <x v="0"/>
    <x v="0"/>
    <x v="0"/>
    <x v="0"/>
    <x v="0"/>
    <s v="Pagamento a favor de Emanuel Jesus Gomes Silva, pela prestação dos serviços de acompanhamento familiar dos beneficiários do programa de inclução dos produtiva no Concelho de São Miguel durante o mês de Janeiro, conforme anexo."/>
  </r>
  <r>
    <x v="0"/>
    <n v="0"/>
    <n v="0"/>
    <n v="0"/>
    <n v="3000"/>
    <x v="3546"/>
    <x v="0"/>
    <x v="0"/>
    <x v="0"/>
    <s v="03.16.15"/>
    <x v="0"/>
    <x v="0"/>
    <x v="0"/>
    <s v="Direção Financeira"/>
    <s v="03.16.15"/>
    <s v="Direção Financeira"/>
    <s v="03.16.15"/>
    <x v="0"/>
    <x v="0"/>
    <x v="0"/>
    <x v="0"/>
    <x v="0"/>
    <x v="0"/>
    <x v="0"/>
    <x v="0"/>
    <x v="2"/>
    <s v="2025-04-07"/>
    <x v="1"/>
    <n v="3000"/>
    <x v="0"/>
    <m/>
    <x v="0"/>
    <m/>
    <x v="208"/>
    <n v="100475419"/>
    <x v="0"/>
    <x v="0"/>
    <s v="Direção Financeira"/>
    <s v="ORI"/>
    <x v="0"/>
    <m/>
    <x v="0"/>
    <x v="0"/>
    <x v="0"/>
    <x v="0"/>
    <x v="0"/>
    <x v="0"/>
    <x v="0"/>
    <x v="0"/>
    <x v="0"/>
    <x v="0"/>
    <x v="0"/>
    <s v="Direção Financeira"/>
    <x v="0"/>
    <x v="0"/>
    <x v="0"/>
    <x v="0"/>
    <x v="0"/>
    <x v="0"/>
    <x v="0"/>
    <x v="0"/>
    <x v="0"/>
    <x v="0"/>
    <x v="0"/>
    <x v="0"/>
    <s v="Ajuda de custo e subsidio transporte a favor da senhora Anila Rodrigues pela sua deslocação à Praia no dia 07 de abril de 2025, em missão de serviço, conforme anexo."/>
  </r>
  <r>
    <x v="0"/>
    <n v="0"/>
    <n v="0"/>
    <n v="0"/>
    <n v="18000"/>
    <x v="3547"/>
    <x v="0"/>
    <x v="0"/>
    <x v="0"/>
    <s v="01.25.01.14"/>
    <x v="3"/>
    <x v="2"/>
    <x v="2"/>
    <s v="Educação"/>
    <s v="01.25.01"/>
    <s v="Educação"/>
    <s v="01.25.01"/>
    <x v="4"/>
    <x v="0"/>
    <x v="2"/>
    <x v="3"/>
    <x v="0"/>
    <x v="1"/>
    <x v="0"/>
    <x v="0"/>
    <x v="4"/>
    <s v="2025-03-06"/>
    <x v="0"/>
    <n v="18000"/>
    <x v="0"/>
    <m/>
    <x v="0"/>
    <m/>
    <x v="346"/>
    <n v="100479607"/>
    <x v="0"/>
    <x v="0"/>
    <s v="Incentivo ao pré escolar"/>
    <s v="ORI"/>
    <x v="0"/>
    <s v="IPE"/>
    <x v="0"/>
    <x v="0"/>
    <x v="0"/>
    <x v="0"/>
    <x v="0"/>
    <x v="0"/>
    <x v="0"/>
    <x v="0"/>
    <x v="0"/>
    <x v="0"/>
    <x v="0"/>
    <s v="Incentivo ao pré escolar"/>
    <x v="0"/>
    <x v="0"/>
    <x v="0"/>
    <x v="0"/>
    <x v="1"/>
    <x v="0"/>
    <x v="0"/>
    <x v="0"/>
    <x v="0"/>
    <x v="0"/>
    <x v="0"/>
    <x v="0"/>
    <s v="Pagamento a favor da senhora Maria Semedo, referente a renda habitacional do mês de  (novembro, dezembro e janeiro) do jardim infantil de Pedra Larga, conforme anexo."/>
  </r>
  <r>
    <x v="0"/>
    <n v="0"/>
    <n v="0"/>
    <n v="0"/>
    <n v="187891"/>
    <x v="3548"/>
    <x v="0"/>
    <x v="0"/>
    <x v="0"/>
    <s v="03.16.15"/>
    <x v="0"/>
    <x v="0"/>
    <x v="0"/>
    <s v="Direção Financeira"/>
    <s v="03.16.15"/>
    <s v="Direção Financeira"/>
    <s v="03.16.15"/>
    <x v="38"/>
    <x v="0"/>
    <x v="0"/>
    <x v="1"/>
    <x v="0"/>
    <x v="0"/>
    <x v="0"/>
    <x v="0"/>
    <x v="2"/>
    <s v="2025-04-09"/>
    <x v="1"/>
    <n v="187891"/>
    <x v="0"/>
    <m/>
    <x v="0"/>
    <m/>
    <x v="60"/>
    <n v="100479096"/>
    <x v="0"/>
    <x v="0"/>
    <s v="Direção Financeira"/>
    <s v="ORI"/>
    <x v="0"/>
    <m/>
    <x v="0"/>
    <x v="0"/>
    <x v="0"/>
    <x v="0"/>
    <x v="0"/>
    <x v="0"/>
    <x v="0"/>
    <x v="0"/>
    <x v="0"/>
    <x v="0"/>
    <x v="0"/>
    <s v="Direção Financeira"/>
    <x v="0"/>
    <x v="0"/>
    <x v="0"/>
    <x v="0"/>
    <x v="0"/>
    <x v="0"/>
    <x v="0"/>
    <x v="0"/>
    <x v="0"/>
    <x v="0"/>
    <x v="0"/>
    <x v="0"/>
    <s v="Pagamento a favor da empresa Preco Piquinoti Comercio Pecas, pela aquisição peças para a viatura Ford Fiest da CMSM, conforme anexo."/>
  </r>
  <r>
    <x v="0"/>
    <n v="0"/>
    <n v="0"/>
    <n v="0"/>
    <n v="8280"/>
    <x v="3549"/>
    <x v="0"/>
    <x v="0"/>
    <x v="0"/>
    <s v="03.16.15"/>
    <x v="0"/>
    <x v="0"/>
    <x v="0"/>
    <s v="Direção Financeira"/>
    <s v="03.16.15"/>
    <s v="Direção Financeira"/>
    <s v="03.16.15"/>
    <x v="14"/>
    <x v="0"/>
    <x v="0"/>
    <x v="0"/>
    <x v="0"/>
    <x v="0"/>
    <x v="0"/>
    <x v="0"/>
    <x v="4"/>
    <s v="2025-03-10"/>
    <x v="0"/>
    <n v="8280"/>
    <x v="0"/>
    <m/>
    <x v="0"/>
    <m/>
    <x v="29"/>
    <n v="100391565"/>
    <x v="0"/>
    <x v="0"/>
    <s v="Direção Financeira"/>
    <s v="ORI"/>
    <x v="0"/>
    <m/>
    <x v="0"/>
    <x v="0"/>
    <x v="0"/>
    <x v="0"/>
    <x v="0"/>
    <x v="0"/>
    <x v="0"/>
    <x v="0"/>
    <x v="0"/>
    <x v="0"/>
    <x v="0"/>
    <s v="Direção Financeira"/>
    <x v="0"/>
    <x v="0"/>
    <x v="0"/>
    <x v="0"/>
    <x v="0"/>
    <x v="0"/>
    <x v="0"/>
    <x v="0"/>
    <x v="0"/>
    <x v="0"/>
    <x v="0"/>
    <x v="0"/>
    <s v="Pagamento referente a publicação de B.O II ª Série 1 pag deliberação nº 1/2025 de 17 de janeiro que aprova profissionalização da secretaria da mesa de Assembleia Municipal meio tempo senhora Amália Vieira, conforme anexo."/>
  </r>
  <r>
    <x v="0"/>
    <n v="0"/>
    <n v="0"/>
    <n v="0"/>
    <n v="1000"/>
    <x v="3550"/>
    <x v="0"/>
    <x v="0"/>
    <x v="0"/>
    <s v="03.16.15"/>
    <x v="0"/>
    <x v="0"/>
    <x v="0"/>
    <s v="Direção Financeira"/>
    <s v="03.16.15"/>
    <s v="Direção Financeira"/>
    <s v="03.16.15"/>
    <x v="0"/>
    <x v="0"/>
    <x v="0"/>
    <x v="0"/>
    <x v="0"/>
    <x v="0"/>
    <x v="0"/>
    <x v="0"/>
    <x v="3"/>
    <s v="2025-05-19"/>
    <x v="1"/>
    <n v="1000"/>
    <x v="0"/>
    <m/>
    <x v="0"/>
    <m/>
    <x v="68"/>
    <n v="100432269"/>
    <x v="0"/>
    <x v="0"/>
    <s v="Direção Financeira"/>
    <s v="ORI"/>
    <x v="0"/>
    <m/>
    <x v="0"/>
    <x v="0"/>
    <x v="0"/>
    <x v="0"/>
    <x v="0"/>
    <x v="0"/>
    <x v="0"/>
    <x v="0"/>
    <x v="0"/>
    <x v="0"/>
    <x v="0"/>
    <s v="Direção Financeira"/>
    <x v="0"/>
    <x v="0"/>
    <x v="0"/>
    <x v="0"/>
    <x v="0"/>
    <x v="0"/>
    <x v="0"/>
    <x v="0"/>
    <x v="0"/>
    <x v="0"/>
    <x v="0"/>
    <x v="0"/>
    <s v="Ajuda de custo a favor da Sr. HERCULANO PEREIRA FERNANDES pela sua deslocação à cidade da São Lorenço dos Orgão nos dia 17 de Maio de 2025, em missão de serviço, conforme anexo."/>
  </r>
  <r>
    <x v="0"/>
    <n v="0"/>
    <n v="0"/>
    <n v="0"/>
    <n v="258000"/>
    <x v="3551"/>
    <x v="0"/>
    <x v="0"/>
    <x v="0"/>
    <s v="01.25.04.22"/>
    <x v="9"/>
    <x v="2"/>
    <x v="2"/>
    <s v="Cultura"/>
    <s v="01.25.04"/>
    <s v="Cultura"/>
    <s v="01.25.04"/>
    <x v="4"/>
    <x v="0"/>
    <x v="2"/>
    <x v="3"/>
    <x v="0"/>
    <x v="1"/>
    <x v="0"/>
    <x v="0"/>
    <x v="3"/>
    <s v="2025-05-23"/>
    <x v="1"/>
    <n v="258000"/>
    <x v="0"/>
    <m/>
    <x v="0"/>
    <m/>
    <x v="201"/>
    <n v="100477849"/>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serviços de revestimento em madeira do murro em homenagem a Nhu Puxim, conforme anexo."/>
  </r>
  <r>
    <x v="0"/>
    <n v="0"/>
    <n v="0"/>
    <n v="0"/>
    <n v="92714"/>
    <x v="3552"/>
    <x v="0"/>
    <x v="0"/>
    <x v="0"/>
    <s v="03.16.15"/>
    <x v="0"/>
    <x v="0"/>
    <x v="0"/>
    <s v="Direção Financeira"/>
    <s v="03.16.15"/>
    <s v="Direção Financeira"/>
    <s v="03.16.15"/>
    <x v="12"/>
    <x v="0"/>
    <x v="0"/>
    <x v="1"/>
    <x v="0"/>
    <x v="0"/>
    <x v="0"/>
    <x v="0"/>
    <x v="3"/>
    <s v="2025-05-27"/>
    <x v="1"/>
    <n v="92714"/>
    <x v="0"/>
    <m/>
    <x v="0"/>
    <m/>
    <x v="381"/>
    <n v="100388090"/>
    <x v="0"/>
    <x v="0"/>
    <s v="Direção Financeira"/>
    <s v="ORI"/>
    <x v="0"/>
    <m/>
    <x v="0"/>
    <x v="0"/>
    <x v="0"/>
    <x v="0"/>
    <x v="0"/>
    <x v="0"/>
    <x v="0"/>
    <x v="0"/>
    <x v="0"/>
    <x v="0"/>
    <x v="0"/>
    <s v="Direção Financeira"/>
    <x v="0"/>
    <x v="0"/>
    <x v="0"/>
    <x v="0"/>
    <x v="0"/>
    <x v="0"/>
    <x v="0"/>
    <x v="0"/>
    <x v="0"/>
    <x v="0"/>
    <x v="0"/>
    <x v="0"/>
    <s v="Pagamento a favor de DIOCESANA CENTER, para a aquisição de matérias de escritórios para os serviços da CMSM, conforme anexo."/>
  </r>
  <r>
    <x v="0"/>
    <n v="0"/>
    <n v="0"/>
    <n v="0"/>
    <n v="1650"/>
    <x v="3553"/>
    <x v="0"/>
    <x v="0"/>
    <x v="0"/>
    <s v="01.25.01.14"/>
    <x v="3"/>
    <x v="2"/>
    <x v="2"/>
    <s v="Educação"/>
    <s v="01.25.01"/>
    <s v="Educação"/>
    <s v="01.25.01"/>
    <x v="4"/>
    <x v="0"/>
    <x v="2"/>
    <x v="3"/>
    <x v="0"/>
    <x v="1"/>
    <x v="0"/>
    <x v="0"/>
    <x v="3"/>
    <s v="2025-05-27"/>
    <x v="1"/>
    <n v="1650"/>
    <x v="0"/>
    <m/>
    <x v="0"/>
    <m/>
    <x v="5"/>
    <n v="100475629"/>
    <x v="0"/>
    <x v="0"/>
    <s v="Incentivo ao pré escolar"/>
    <s v="ORI"/>
    <x v="0"/>
    <s v="IPE"/>
    <x v="0"/>
    <x v="0"/>
    <x v="0"/>
    <x v="0"/>
    <x v="0"/>
    <x v="0"/>
    <x v="0"/>
    <x v="0"/>
    <x v="0"/>
    <x v="0"/>
    <x v="0"/>
    <s v="Incentivo ao pré escolar"/>
    <x v="0"/>
    <x v="0"/>
    <x v="0"/>
    <x v="0"/>
    <x v="1"/>
    <x v="0"/>
    <x v="0"/>
    <x v="0"/>
    <x v="0"/>
    <x v="0"/>
    <x v="0"/>
    <x v="0"/>
    <s v="Pagamento de uma botija de gás butano de 12.5KG, para a jardim infantil de Ribeireta, conforme anexo."/>
  </r>
  <r>
    <x v="0"/>
    <n v="0"/>
    <n v="0"/>
    <n v="0"/>
    <n v="1656"/>
    <x v="3554"/>
    <x v="0"/>
    <x v="0"/>
    <x v="0"/>
    <s v="03.16.15"/>
    <x v="0"/>
    <x v="0"/>
    <x v="0"/>
    <s v="Direção Financeira"/>
    <s v="03.16.15"/>
    <s v="Direção Financeira"/>
    <s v="03.16.15"/>
    <x v="14"/>
    <x v="0"/>
    <x v="0"/>
    <x v="0"/>
    <x v="0"/>
    <x v="0"/>
    <x v="0"/>
    <x v="0"/>
    <x v="3"/>
    <s v="2025-05-27"/>
    <x v="1"/>
    <n v="1656"/>
    <x v="0"/>
    <m/>
    <x v="0"/>
    <m/>
    <x v="29"/>
    <n v="100391565"/>
    <x v="0"/>
    <x v="0"/>
    <s v="Direção Financeira"/>
    <s v="ORI"/>
    <x v="0"/>
    <m/>
    <x v="0"/>
    <x v="0"/>
    <x v="0"/>
    <x v="0"/>
    <x v="0"/>
    <x v="0"/>
    <x v="0"/>
    <x v="0"/>
    <x v="0"/>
    <x v="0"/>
    <x v="0"/>
    <s v="Direção Financeira"/>
    <x v="0"/>
    <x v="0"/>
    <x v="0"/>
    <x v="0"/>
    <x v="0"/>
    <x v="0"/>
    <x v="0"/>
    <x v="0"/>
    <x v="0"/>
    <x v="0"/>
    <x v="0"/>
    <x v="0"/>
    <s v="Pagamento referente a publicação do B.o IIª séria 1/4 pagina extrato do despacho 19 de maio de 2025, que autoriza licença sem vencimento do sr. Francisco Cardoso, conforme anexo."/>
  </r>
  <r>
    <x v="0"/>
    <n v="0"/>
    <n v="0"/>
    <n v="0"/>
    <n v="21300"/>
    <x v="3555"/>
    <x v="0"/>
    <x v="1"/>
    <x v="0"/>
    <s v="80.02.01"/>
    <x v="28"/>
    <x v="4"/>
    <x v="4"/>
    <s v="Retenções Iur"/>
    <s v="80.02.01"/>
    <s v="Retenções Iur"/>
    <s v="80.02.01"/>
    <x v="52"/>
    <x v="0"/>
    <x v="6"/>
    <x v="1"/>
    <x v="1"/>
    <x v="2"/>
    <x v="2"/>
    <x v="0"/>
    <x v="3"/>
    <s v="2025-05-19"/>
    <x v="1"/>
    <n v="21300"/>
    <x v="0"/>
    <m/>
    <x v="0"/>
    <m/>
    <x v="9"/>
    <n v="100474696"/>
    <x v="0"/>
    <x v="0"/>
    <s v="Retenções Iur"/>
    <s v="ORI"/>
    <x v="0"/>
    <s v="RIUR"/>
    <x v="0"/>
    <x v="0"/>
    <x v="0"/>
    <x v="0"/>
    <x v="0"/>
    <x v="0"/>
    <x v="0"/>
    <x v="0"/>
    <x v="0"/>
    <x v="0"/>
    <x v="0"/>
    <s v="Retenções Iur"/>
    <x v="0"/>
    <x v="0"/>
    <x v="0"/>
    <x v="0"/>
    <x v="2"/>
    <x v="0"/>
    <x v="0"/>
    <x v="0"/>
    <x v="0"/>
    <x v="1"/>
    <x v="0"/>
    <x v="0"/>
    <s v="RETENCAO OT"/>
  </r>
  <r>
    <x v="0"/>
    <n v="0"/>
    <n v="0"/>
    <n v="0"/>
    <n v="27331"/>
    <x v="3556"/>
    <x v="0"/>
    <x v="0"/>
    <x v="0"/>
    <s v="01.25.01.13"/>
    <x v="30"/>
    <x v="2"/>
    <x v="2"/>
    <s v="Educação"/>
    <s v="01.25.01"/>
    <s v="Educação"/>
    <s v="01.25.01"/>
    <x v="4"/>
    <x v="0"/>
    <x v="2"/>
    <x v="3"/>
    <x v="0"/>
    <x v="1"/>
    <x v="0"/>
    <x v="0"/>
    <x v="5"/>
    <s v="2025-06-06"/>
    <x v="1"/>
    <n v="27331"/>
    <x v="0"/>
    <m/>
    <x v="0"/>
    <m/>
    <x v="458"/>
    <n v="100477576"/>
    <x v="0"/>
    <x v="0"/>
    <s v="Incentivo ao ensino básico e secundário"/>
    <s v="ORI"/>
    <x v="0"/>
    <s v="IEBS"/>
    <x v="0"/>
    <x v="0"/>
    <x v="0"/>
    <x v="0"/>
    <x v="0"/>
    <x v="0"/>
    <x v="0"/>
    <x v="0"/>
    <x v="0"/>
    <x v="0"/>
    <x v="0"/>
    <s v="Incentivo ao ensino básico e secundário"/>
    <x v="0"/>
    <x v="0"/>
    <x v="0"/>
    <x v="0"/>
    <x v="1"/>
    <x v="0"/>
    <x v="0"/>
    <x v="0"/>
    <x v="0"/>
    <x v="0"/>
    <x v="0"/>
    <x v="0"/>
    <s v="Apoio a favor do Sr. Evanildo Robalo Mendes, para pagamento de propina, conforme anexo."/>
  </r>
  <r>
    <x v="1"/>
    <n v="0"/>
    <n v="0"/>
    <n v="0"/>
    <n v="3375"/>
    <x v="3557"/>
    <x v="0"/>
    <x v="0"/>
    <x v="0"/>
    <s v="01.27.07.15"/>
    <x v="18"/>
    <x v="1"/>
    <x v="1"/>
    <s v="Requalificação Urbana e Habitação 2"/>
    <s v="01.27.07"/>
    <s v="Requalificação Urbana e Habitação 2"/>
    <s v="01.27.07"/>
    <x v="2"/>
    <x v="0"/>
    <x v="0"/>
    <x v="1"/>
    <x v="0"/>
    <x v="1"/>
    <x v="1"/>
    <x v="0"/>
    <x v="5"/>
    <s v="2025-06-13"/>
    <x v="1"/>
    <n v="3375"/>
    <x v="0"/>
    <m/>
    <x v="0"/>
    <m/>
    <x v="9"/>
    <n v="100474696"/>
    <x v="0"/>
    <x v="1"/>
    <s v="Requalificação urbana e ambiental de Achada Pizarra a Manguinho"/>
    <s v="ORI"/>
    <x v="0"/>
    <s v="RUH"/>
    <x v="0"/>
    <x v="0"/>
    <x v="0"/>
    <x v="0"/>
    <x v="0"/>
    <x v="0"/>
    <x v="0"/>
    <x v="0"/>
    <x v="0"/>
    <x v="0"/>
    <x v="0"/>
    <s v="Requalificação urbana e ambiental de Achada Pizarra a Manguinho"/>
    <x v="0"/>
    <x v="0"/>
    <x v="0"/>
    <x v="0"/>
    <x v="1"/>
    <x v="0"/>
    <x v="0"/>
    <x v="0"/>
    <x v="0"/>
    <x v="0"/>
    <x v="1"/>
    <x v="0"/>
    <s v="Pagamento referente a prestação de serviço, no âmbito dos trabalhos da requalificação urbana de Achada Pizarra, Veneza, referente ao mês de fevereiro conforme anexo."/>
  </r>
  <r>
    <x v="1"/>
    <n v="0"/>
    <n v="0"/>
    <n v="0"/>
    <n v="19125"/>
    <x v="3557"/>
    <x v="0"/>
    <x v="0"/>
    <x v="0"/>
    <s v="01.27.07.15"/>
    <x v="18"/>
    <x v="1"/>
    <x v="1"/>
    <s v="Requalificação Urbana e Habitação 2"/>
    <s v="01.27.07"/>
    <s v="Requalificação Urbana e Habitação 2"/>
    <s v="01.27.07"/>
    <x v="2"/>
    <x v="0"/>
    <x v="0"/>
    <x v="1"/>
    <x v="0"/>
    <x v="1"/>
    <x v="1"/>
    <x v="0"/>
    <x v="5"/>
    <s v="2025-06-13"/>
    <x v="1"/>
    <n v="19125"/>
    <x v="0"/>
    <m/>
    <x v="0"/>
    <m/>
    <x v="403"/>
    <n v="100479931"/>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referente a prestação de serviço, no âmbito dos trabalhos da requalificação urbana de Achada Pizarra, Veneza, referente ao mês de fevereiro conforme anexo."/>
  </r>
  <r>
    <x v="0"/>
    <n v="0"/>
    <n v="0"/>
    <n v="0"/>
    <n v="101304"/>
    <x v="3558"/>
    <x v="0"/>
    <x v="0"/>
    <x v="0"/>
    <s v="01.27.02.11"/>
    <x v="11"/>
    <x v="1"/>
    <x v="1"/>
    <s v="Saneamento básico"/>
    <s v="01.27.02"/>
    <s v="Saneamento básico"/>
    <s v="01.27.02"/>
    <x v="4"/>
    <x v="0"/>
    <x v="2"/>
    <x v="3"/>
    <x v="0"/>
    <x v="1"/>
    <x v="0"/>
    <x v="0"/>
    <x v="5"/>
    <s v="2025-06-19"/>
    <x v="1"/>
    <n v="101304"/>
    <x v="0"/>
    <m/>
    <x v="0"/>
    <m/>
    <x v="9"/>
    <n v="100474696"/>
    <x v="0"/>
    <x v="1"/>
    <s v="Reforço do saneamento básico"/>
    <s v="ORI"/>
    <x v="0"/>
    <m/>
    <x v="0"/>
    <x v="0"/>
    <x v="0"/>
    <x v="0"/>
    <x v="0"/>
    <x v="0"/>
    <x v="0"/>
    <x v="0"/>
    <x v="0"/>
    <x v="0"/>
    <x v="0"/>
    <s v="Reforço do saneamento básico"/>
    <x v="0"/>
    <x v="0"/>
    <x v="0"/>
    <x v="0"/>
    <x v="1"/>
    <x v="0"/>
    <x v="0"/>
    <x v="0"/>
    <x v="0"/>
    <x v="0"/>
    <x v="1"/>
    <x v="0"/>
    <s v="Pagamento prestação de serviço em reforço saneamento básico  referente ao mês de junho 2025, conforme anexo."/>
  </r>
  <r>
    <x v="0"/>
    <n v="0"/>
    <n v="0"/>
    <n v="0"/>
    <n v="4533"/>
    <x v="3558"/>
    <x v="0"/>
    <x v="0"/>
    <x v="0"/>
    <s v="01.27.02.11"/>
    <x v="11"/>
    <x v="1"/>
    <x v="1"/>
    <s v="Saneamento básico"/>
    <s v="01.27.02"/>
    <s v="Saneamento básico"/>
    <s v="01.27.02"/>
    <x v="4"/>
    <x v="0"/>
    <x v="2"/>
    <x v="3"/>
    <x v="0"/>
    <x v="1"/>
    <x v="0"/>
    <x v="0"/>
    <x v="5"/>
    <s v="2025-06-19"/>
    <x v="1"/>
    <n v="4533"/>
    <x v="0"/>
    <m/>
    <x v="0"/>
    <m/>
    <x v="62"/>
    <n v="100478627"/>
    <x v="0"/>
    <x v="2"/>
    <s v="Reforço do saneamento básico"/>
    <s v="ORI"/>
    <x v="0"/>
    <m/>
    <x v="0"/>
    <x v="0"/>
    <x v="0"/>
    <x v="0"/>
    <x v="0"/>
    <x v="0"/>
    <x v="0"/>
    <x v="0"/>
    <x v="0"/>
    <x v="0"/>
    <x v="0"/>
    <s v="Reforço do saneamento básico"/>
    <x v="0"/>
    <x v="0"/>
    <x v="0"/>
    <x v="0"/>
    <x v="1"/>
    <x v="0"/>
    <x v="0"/>
    <x v="0"/>
    <x v="0"/>
    <x v="0"/>
    <x v="2"/>
    <x v="0"/>
    <s v="Pagamento prestação de serviço em reforço saneamento básico  referente ao mês de junho 2025, conforme anexo."/>
  </r>
  <r>
    <x v="0"/>
    <n v="0"/>
    <n v="0"/>
    <n v="0"/>
    <n v="569521"/>
    <x v="3558"/>
    <x v="0"/>
    <x v="0"/>
    <x v="0"/>
    <s v="01.27.02.11"/>
    <x v="11"/>
    <x v="1"/>
    <x v="1"/>
    <s v="Saneamento básico"/>
    <s v="01.27.02"/>
    <s v="Saneamento básico"/>
    <s v="01.27.02"/>
    <x v="4"/>
    <x v="0"/>
    <x v="2"/>
    <x v="3"/>
    <x v="0"/>
    <x v="1"/>
    <x v="0"/>
    <x v="0"/>
    <x v="5"/>
    <s v="2025-06-19"/>
    <x v="1"/>
    <n v="569521"/>
    <x v="0"/>
    <m/>
    <x v="0"/>
    <m/>
    <x v="26"/>
    <n v="100474914"/>
    <x v="0"/>
    <x v="0"/>
    <s v="Reforço do saneamento básico"/>
    <s v="ORI"/>
    <x v="0"/>
    <m/>
    <x v="0"/>
    <x v="0"/>
    <x v="0"/>
    <x v="0"/>
    <x v="0"/>
    <x v="0"/>
    <x v="0"/>
    <x v="0"/>
    <x v="0"/>
    <x v="0"/>
    <x v="0"/>
    <s v="Reforço do saneamento básico"/>
    <x v="0"/>
    <x v="0"/>
    <x v="0"/>
    <x v="0"/>
    <x v="1"/>
    <x v="0"/>
    <x v="0"/>
    <x v="0"/>
    <x v="0"/>
    <x v="0"/>
    <x v="0"/>
    <x v="0"/>
    <s v="Pagamento prestação de serviço em reforço saneamento básico  referente ao mês de junho 2025, conforme anexo."/>
  </r>
  <r>
    <x v="0"/>
    <n v="0"/>
    <n v="0"/>
    <n v="0"/>
    <n v="25000"/>
    <x v="3559"/>
    <x v="0"/>
    <x v="0"/>
    <x v="0"/>
    <s v="01.25.03.12"/>
    <x v="52"/>
    <x v="2"/>
    <x v="2"/>
    <s v="Emprego e Formação profissional"/>
    <s v="01.25.03"/>
    <s v="Emprego e Formação profissional"/>
    <s v="01.25.03"/>
    <x v="4"/>
    <x v="0"/>
    <x v="2"/>
    <x v="3"/>
    <x v="0"/>
    <x v="1"/>
    <x v="0"/>
    <x v="0"/>
    <x v="5"/>
    <s v="2025-06-19"/>
    <x v="1"/>
    <n v="25000"/>
    <x v="0"/>
    <m/>
    <x v="0"/>
    <m/>
    <x v="26"/>
    <n v="100474914"/>
    <x v="0"/>
    <x v="0"/>
    <s v="Estágios Profissionais e Promoção de Emprego"/>
    <s v="ORI"/>
    <x v="0"/>
    <m/>
    <x v="0"/>
    <x v="0"/>
    <x v="0"/>
    <x v="0"/>
    <x v="0"/>
    <x v="0"/>
    <x v="0"/>
    <x v="0"/>
    <x v="0"/>
    <x v="0"/>
    <x v="0"/>
    <s v="Estágios Profissionais e Promoção de Emprego"/>
    <x v="0"/>
    <x v="0"/>
    <x v="0"/>
    <x v="0"/>
    <x v="1"/>
    <x v="0"/>
    <x v="0"/>
    <x v="0"/>
    <x v="0"/>
    <x v="0"/>
    <x v="0"/>
    <x v="0"/>
    <s v="Subsídio de estagio referente ao mês de junho de 2025, conforme anexo."/>
  </r>
  <r>
    <x v="0"/>
    <n v="0"/>
    <n v="0"/>
    <n v="0"/>
    <n v="6000"/>
    <x v="3560"/>
    <x v="0"/>
    <x v="0"/>
    <x v="0"/>
    <s v="03.16.15"/>
    <x v="0"/>
    <x v="0"/>
    <x v="0"/>
    <s v="Direção Financeira"/>
    <s v="03.16.15"/>
    <s v="Direção Financeira"/>
    <s v="03.16.15"/>
    <x v="39"/>
    <x v="0"/>
    <x v="0"/>
    <x v="0"/>
    <x v="0"/>
    <x v="0"/>
    <x v="0"/>
    <x v="0"/>
    <x v="6"/>
    <s v="2025-07-10"/>
    <x v="2"/>
    <n v="6000"/>
    <x v="0"/>
    <m/>
    <x v="0"/>
    <m/>
    <x v="459"/>
    <n v="100479951"/>
    <x v="0"/>
    <x v="0"/>
    <s v="Direção Financeira"/>
    <s v="ORI"/>
    <x v="0"/>
    <m/>
    <x v="0"/>
    <x v="0"/>
    <x v="0"/>
    <x v="0"/>
    <x v="0"/>
    <x v="0"/>
    <x v="0"/>
    <x v="0"/>
    <x v="0"/>
    <x v="0"/>
    <x v="0"/>
    <s v="Direção Financeira"/>
    <x v="0"/>
    <x v="0"/>
    <x v="0"/>
    <x v="0"/>
    <x v="0"/>
    <x v="0"/>
    <x v="0"/>
    <x v="0"/>
    <x v="0"/>
    <x v="0"/>
    <x v="0"/>
    <x v="0"/>
    <s v="Pagamento a favor de Odair Furtado Transporte &amp; Comércio- referente ao serviço de transporte (taxe), confrome anexo."/>
  </r>
  <r>
    <x v="0"/>
    <n v="0"/>
    <n v="0"/>
    <n v="0"/>
    <n v="7800"/>
    <x v="3561"/>
    <x v="0"/>
    <x v="0"/>
    <x v="0"/>
    <s v="03.16.15"/>
    <x v="0"/>
    <x v="0"/>
    <x v="0"/>
    <s v="Direção Financeira"/>
    <s v="03.16.15"/>
    <s v="Direção Financeira"/>
    <s v="03.16.15"/>
    <x v="0"/>
    <x v="0"/>
    <x v="0"/>
    <x v="0"/>
    <x v="0"/>
    <x v="0"/>
    <x v="0"/>
    <x v="0"/>
    <x v="6"/>
    <s v="2025-07-30"/>
    <x v="2"/>
    <n v="7800"/>
    <x v="0"/>
    <m/>
    <x v="0"/>
    <m/>
    <x v="25"/>
    <n v="100477347"/>
    <x v="0"/>
    <x v="0"/>
    <s v="Direção Financeira"/>
    <s v="ORI"/>
    <x v="0"/>
    <m/>
    <x v="0"/>
    <x v="0"/>
    <x v="0"/>
    <x v="0"/>
    <x v="0"/>
    <x v="0"/>
    <x v="0"/>
    <x v="0"/>
    <x v="0"/>
    <x v="0"/>
    <x v="0"/>
    <s v="Direção Financeira"/>
    <x v="0"/>
    <x v="0"/>
    <x v="0"/>
    <x v="0"/>
    <x v="0"/>
    <x v="0"/>
    <x v="0"/>
    <x v="0"/>
    <x v="0"/>
    <x v="0"/>
    <x v="0"/>
    <x v="0"/>
    <s v="Pagamento ajudas de custo, conforme doc em anexo."/>
  </r>
  <r>
    <x v="1"/>
    <n v="0"/>
    <n v="0"/>
    <n v="0"/>
    <n v="145834"/>
    <x v="3562"/>
    <x v="0"/>
    <x v="0"/>
    <x v="0"/>
    <s v="01.27.07.12"/>
    <x v="66"/>
    <x v="1"/>
    <x v="1"/>
    <s v="Requalificação Urbana e Habitação 2"/>
    <s v="01.27.07"/>
    <s v="Requalificação Urbana e Habitação 2"/>
    <s v="01.27.07"/>
    <x v="2"/>
    <x v="0"/>
    <x v="0"/>
    <x v="1"/>
    <x v="0"/>
    <x v="1"/>
    <x v="1"/>
    <x v="0"/>
    <x v="9"/>
    <s v="2025-10-23"/>
    <x v="3"/>
    <n v="145834"/>
    <x v="0"/>
    <m/>
    <x v="0"/>
    <m/>
    <x v="70"/>
    <n v="100479507"/>
    <x v="0"/>
    <x v="0"/>
    <s v="Construção e reabilitação dos patrimônios religiosos"/>
    <s v="ORI"/>
    <x v="0"/>
    <s v="CPR"/>
    <x v="0"/>
    <x v="0"/>
    <x v="0"/>
    <x v="0"/>
    <x v="0"/>
    <x v="0"/>
    <x v="0"/>
    <x v="0"/>
    <x v="0"/>
    <x v="0"/>
    <x v="0"/>
    <s v="Construção e reabilitação dos patrimônios religiosos"/>
    <x v="0"/>
    <x v="0"/>
    <x v="0"/>
    <x v="0"/>
    <x v="1"/>
    <x v="0"/>
    <x v="0"/>
    <x v="0"/>
    <x v="0"/>
    <x v="0"/>
    <x v="0"/>
    <x v="0"/>
    <s v="Liquidação do valor da fatura, referente a pintura de capela de Pilão Cão, conforme proposta em anexo."/>
  </r>
  <r>
    <x v="0"/>
    <n v="0"/>
    <n v="0"/>
    <n v="0"/>
    <n v="1000"/>
    <x v="3563"/>
    <x v="0"/>
    <x v="0"/>
    <x v="0"/>
    <s v="01.25.05.09"/>
    <x v="14"/>
    <x v="2"/>
    <x v="2"/>
    <s v="Saúde"/>
    <s v="01.25.05"/>
    <s v="Saúde"/>
    <s v="01.25.05"/>
    <x v="3"/>
    <x v="0"/>
    <x v="1"/>
    <x v="2"/>
    <x v="0"/>
    <x v="1"/>
    <x v="0"/>
    <x v="0"/>
    <x v="9"/>
    <s v="2025-10-27"/>
    <x v="3"/>
    <n v="1000"/>
    <x v="0"/>
    <m/>
    <x v="0"/>
    <m/>
    <x v="38"/>
    <n v="100475975"/>
    <x v="0"/>
    <x v="0"/>
    <s v="Apoio a Consultas de Especialidade e Medicamentos"/>
    <s v="ORI"/>
    <x v="0"/>
    <s v="ACE"/>
    <x v="0"/>
    <x v="0"/>
    <x v="0"/>
    <x v="0"/>
    <x v="0"/>
    <x v="0"/>
    <x v="0"/>
    <x v="0"/>
    <x v="0"/>
    <x v="0"/>
    <x v="0"/>
    <s v="Apoio a Consultas de Especialidade e Medicamentos"/>
    <x v="0"/>
    <x v="0"/>
    <x v="0"/>
    <x v="0"/>
    <x v="1"/>
    <x v="0"/>
    <x v="0"/>
    <x v="0"/>
    <x v="0"/>
    <x v="0"/>
    <x v="0"/>
    <x v="0"/>
    <s v="Apoio social a favor da Sra. Arcângela Mendes Furtado, para pagamento transporte para hemodiálise, conforme anexo. "/>
  </r>
  <r>
    <x v="1"/>
    <n v="0"/>
    <n v="0"/>
    <n v="0"/>
    <n v="2700"/>
    <x v="3564"/>
    <x v="0"/>
    <x v="0"/>
    <x v="0"/>
    <s v="01.27.07.15"/>
    <x v="18"/>
    <x v="1"/>
    <x v="1"/>
    <s v="Requalificação Urbana e Habitação 2"/>
    <s v="01.27.07"/>
    <s v="Requalificação Urbana e Habitação 2"/>
    <s v="01.27.07"/>
    <x v="2"/>
    <x v="0"/>
    <x v="0"/>
    <x v="1"/>
    <x v="0"/>
    <x v="1"/>
    <x v="1"/>
    <x v="0"/>
    <x v="9"/>
    <s v="2025-10-22"/>
    <x v="3"/>
    <n v="2700"/>
    <x v="0"/>
    <m/>
    <x v="0"/>
    <m/>
    <x v="9"/>
    <n v="100474696"/>
    <x v="0"/>
    <x v="1"/>
    <s v="Requalificação urbana e ambiental de Achada Pizarra a Manguinho"/>
    <s v="ORI"/>
    <x v="0"/>
    <s v="RUH"/>
    <x v="0"/>
    <x v="0"/>
    <x v="0"/>
    <x v="0"/>
    <x v="0"/>
    <x v="0"/>
    <x v="0"/>
    <x v="0"/>
    <x v="0"/>
    <x v="0"/>
    <x v="0"/>
    <s v="Requalificação urbana e ambiental de Achada Pizarra a Manguinho"/>
    <x v="0"/>
    <x v="0"/>
    <x v="0"/>
    <x v="0"/>
    <x v="1"/>
    <x v="0"/>
    <x v="0"/>
    <x v="0"/>
    <x v="0"/>
    <x v="0"/>
    <x v="1"/>
    <x v="0"/>
    <s v="Pagamento a favor do Sr. JUVELINO SILVA GOMES, referente a prestação de calcetamento, no âmbito dos trabalhos da requalificação urbana de Achada Pizarra, conforme anexo."/>
  </r>
  <r>
    <x v="1"/>
    <n v="0"/>
    <n v="0"/>
    <n v="0"/>
    <n v="15300"/>
    <x v="3564"/>
    <x v="0"/>
    <x v="0"/>
    <x v="0"/>
    <s v="01.27.07.15"/>
    <x v="18"/>
    <x v="1"/>
    <x v="1"/>
    <s v="Requalificação Urbana e Habitação 2"/>
    <s v="01.27.07"/>
    <s v="Requalificação Urbana e Habitação 2"/>
    <s v="01.27.07"/>
    <x v="2"/>
    <x v="0"/>
    <x v="0"/>
    <x v="1"/>
    <x v="0"/>
    <x v="1"/>
    <x v="1"/>
    <x v="0"/>
    <x v="9"/>
    <s v="2025-10-22"/>
    <x v="3"/>
    <n v="15300"/>
    <x v="0"/>
    <m/>
    <x v="0"/>
    <m/>
    <x v="460"/>
    <n v="100247127"/>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a favor do Sr. JUVELINO SILVA GOMES, referente a prestação de calcetamento, no âmbito dos trabalhos da requalificação urbana de Achada Pizarra, conforme anexo."/>
  </r>
  <r>
    <x v="1"/>
    <n v="0"/>
    <n v="0"/>
    <n v="0"/>
    <n v="600000"/>
    <x v="3565"/>
    <x v="0"/>
    <x v="1"/>
    <x v="0"/>
    <s v="03.03.10"/>
    <x v="15"/>
    <x v="0"/>
    <x v="5"/>
    <s v="Receitas Da Câmara"/>
    <s v="03.03.10"/>
    <s v="Receitas Da Câmara"/>
    <s v="03.03.10"/>
    <x v="37"/>
    <x v="0"/>
    <x v="5"/>
    <x v="10"/>
    <x v="0"/>
    <x v="0"/>
    <x v="2"/>
    <x v="0"/>
    <x v="10"/>
    <s v="2025-11-24"/>
    <x v="3"/>
    <n v="600000"/>
    <x v="0"/>
    <m/>
    <x v="0"/>
    <m/>
    <x v="26"/>
    <n v="100474914"/>
    <x v="0"/>
    <x v="0"/>
    <s v="Receitas Da Câmara"/>
    <s v="EXT"/>
    <x v="0"/>
    <s v="RDC"/>
    <x v="0"/>
    <x v="0"/>
    <x v="0"/>
    <x v="0"/>
    <x v="0"/>
    <x v="0"/>
    <x v="0"/>
    <x v="0"/>
    <x v="0"/>
    <x v="0"/>
    <x v="0"/>
    <s v="Receitas Da Câmara"/>
    <x v="0"/>
    <x v="0"/>
    <x v="0"/>
    <x v="0"/>
    <x v="0"/>
    <x v="0"/>
    <x v="0"/>
    <x v="0"/>
    <x v="0"/>
    <x v="0"/>
    <x v="0"/>
    <x v="0"/>
    <s v="Recebimento de patrocínio da Fundação Carid Chineses Ultrm Cv, conforme anexo. "/>
  </r>
  <r>
    <x v="0"/>
    <n v="0"/>
    <n v="0"/>
    <n v="0"/>
    <n v="45000"/>
    <x v="3566"/>
    <x v="0"/>
    <x v="0"/>
    <x v="0"/>
    <s v="01.25.04.22"/>
    <x v="9"/>
    <x v="2"/>
    <x v="2"/>
    <s v="Cultura"/>
    <s v="01.25.04"/>
    <s v="Cultura"/>
    <s v="01.25.04"/>
    <x v="4"/>
    <x v="0"/>
    <x v="2"/>
    <x v="3"/>
    <x v="0"/>
    <x v="1"/>
    <x v="0"/>
    <x v="0"/>
    <x v="1"/>
    <s v="2025-01-06"/>
    <x v="0"/>
    <n v="45000"/>
    <x v="0"/>
    <m/>
    <x v="0"/>
    <m/>
    <x v="461"/>
    <n v="100479801"/>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tuação na noite de passagem do ano, conforme proposta em anexo. "/>
  </r>
  <r>
    <x v="0"/>
    <n v="0"/>
    <n v="0"/>
    <n v="0"/>
    <n v="24254"/>
    <x v="3567"/>
    <x v="0"/>
    <x v="0"/>
    <x v="0"/>
    <s v="03.16.15"/>
    <x v="0"/>
    <x v="0"/>
    <x v="0"/>
    <s v="Direção Financeira"/>
    <s v="03.16.15"/>
    <s v="Direção Financeira"/>
    <s v="03.16.15"/>
    <x v="44"/>
    <x v="0"/>
    <x v="2"/>
    <x v="12"/>
    <x v="0"/>
    <x v="0"/>
    <x v="0"/>
    <x v="0"/>
    <x v="1"/>
    <s v="2025-01-10"/>
    <x v="0"/>
    <n v="24254"/>
    <x v="0"/>
    <m/>
    <x v="0"/>
    <m/>
    <x v="65"/>
    <n v="100394431"/>
    <x v="0"/>
    <x v="0"/>
    <s v="Direção Financeira"/>
    <s v="ORI"/>
    <x v="0"/>
    <m/>
    <x v="0"/>
    <x v="0"/>
    <x v="0"/>
    <x v="0"/>
    <x v="0"/>
    <x v="0"/>
    <x v="0"/>
    <x v="0"/>
    <x v="0"/>
    <x v="0"/>
    <x v="0"/>
    <s v="Direção Financeira"/>
    <x v="0"/>
    <x v="0"/>
    <x v="0"/>
    <x v="0"/>
    <x v="0"/>
    <x v="0"/>
    <x v="0"/>
    <x v="0"/>
    <x v="0"/>
    <x v="0"/>
    <x v="0"/>
    <x v="0"/>
    <s v="Pagamento referente a seguros da viatura ST-AC-45 e ST-AC-43, conforme anexo"/>
  </r>
  <r>
    <x v="1"/>
    <n v="0"/>
    <n v="0"/>
    <n v="0"/>
    <n v="649000"/>
    <x v="3568"/>
    <x v="0"/>
    <x v="0"/>
    <x v="0"/>
    <s v="01.27.07.09"/>
    <x v="7"/>
    <x v="1"/>
    <x v="1"/>
    <s v="Requalificação Urbana e Habitação 2"/>
    <s v="01.27.07"/>
    <s v="Requalificação Urbana e Habitação 2"/>
    <s v="01.27.07"/>
    <x v="2"/>
    <x v="0"/>
    <x v="0"/>
    <x v="1"/>
    <x v="0"/>
    <x v="1"/>
    <x v="1"/>
    <x v="0"/>
    <x v="1"/>
    <s v="2025-01-28"/>
    <x v="0"/>
    <n v="649000"/>
    <x v="0"/>
    <m/>
    <x v="0"/>
    <m/>
    <x v="132"/>
    <n v="100479497"/>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aquisição de serviços de transporte de areias e britas para as obras da requalificação urbana e ambiental de Veneza, conforme anexo"/>
  </r>
  <r>
    <x v="1"/>
    <n v="0"/>
    <n v="0"/>
    <n v="0"/>
    <n v="157500"/>
    <x v="3569"/>
    <x v="0"/>
    <x v="0"/>
    <x v="0"/>
    <s v="01.27.06.42"/>
    <x v="4"/>
    <x v="1"/>
    <x v="1"/>
    <s v="Requalificação Urbana e habitação"/>
    <s v="01.27.06"/>
    <s v="Requalificação Urbana e habitação"/>
    <s v="01.27.06"/>
    <x v="2"/>
    <x v="0"/>
    <x v="0"/>
    <x v="1"/>
    <x v="0"/>
    <x v="1"/>
    <x v="1"/>
    <x v="0"/>
    <x v="1"/>
    <s v="2025-01-28"/>
    <x v="0"/>
    <n v="157500"/>
    <x v="0"/>
    <m/>
    <x v="0"/>
    <m/>
    <x v="132"/>
    <n v="100479497"/>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aquisição de serviços de transporte de terra no âmbito da construção do campo relvado de Manguinho, conforme anexo "/>
  </r>
  <r>
    <x v="0"/>
    <n v="0"/>
    <n v="0"/>
    <n v="0"/>
    <n v="39576"/>
    <x v="3570"/>
    <x v="0"/>
    <x v="0"/>
    <x v="0"/>
    <s v="01.25.04.22"/>
    <x v="9"/>
    <x v="2"/>
    <x v="2"/>
    <s v="Cultura"/>
    <s v="01.25.04"/>
    <s v="Cultura"/>
    <s v="01.25.04"/>
    <x v="4"/>
    <x v="0"/>
    <x v="2"/>
    <x v="3"/>
    <x v="0"/>
    <x v="1"/>
    <x v="0"/>
    <x v="0"/>
    <x v="4"/>
    <s v="2025-03-04"/>
    <x v="0"/>
    <n v="39576"/>
    <x v="0"/>
    <m/>
    <x v="0"/>
    <m/>
    <x v="70"/>
    <n v="100479507"/>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de uma parcela da fatura a favor de AMG, Serviços &amp; Construções, pelo fogo de artificio no âmbito da comemoração do ano novo, conforme anexo."/>
  </r>
  <r>
    <x v="0"/>
    <n v="0"/>
    <n v="0"/>
    <n v="0"/>
    <n v="4370"/>
    <x v="3571"/>
    <x v="0"/>
    <x v="0"/>
    <x v="0"/>
    <s v="03.16.15"/>
    <x v="0"/>
    <x v="0"/>
    <x v="0"/>
    <s v="Direção Financeira"/>
    <s v="03.16.15"/>
    <s v="Direção Financeira"/>
    <s v="03.16.15"/>
    <x v="39"/>
    <x v="0"/>
    <x v="0"/>
    <x v="0"/>
    <x v="0"/>
    <x v="0"/>
    <x v="0"/>
    <x v="0"/>
    <x v="2"/>
    <s v="2025-04-08"/>
    <x v="1"/>
    <n v="4370"/>
    <x v="0"/>
    <m/>
    <x v="0"/>
    <m/>
    <x v="26"/>
    <n v="100474914"/>
    <x v="0"/>
    <x v="0"/>
    <s v="Direção Financeira"/>
    <s v="ORI"/>
    <x v="0"/>
    <m/>
    <x v="0"/>
    <x v="0"/>
    <x v="0"/>
    <x v="0"/>
    <x v="0"/>
    <x v="0"/>
    <x v="0"/>
    <x v="0"/>
    <x v="0"/>
    <x v="0"/>
    <x v="0"/>
    <s v="Direção Financeira"/>
    <x v="0"/>
    <x v="0"/>
    <x v="0"/>
    <x v="0"/>
    <x v="0"/>
    <x v="0"/>
    <x v="0"/>
    <x v="0"/>
    <x v="0"/>
    <x v="0"/>
    <x v="0"/>
    <x v="0"/>
    <s v="Pagamento a favor Tesouraria Municipal referente a aquisição de serviços de averbamento de contrato de locação financeira da CMSM, conforme anexo."/>
  </r>
  <r>
    <x v="0"/>
    <n v="0"/>
    <n v="0"/>
    <n v="0"/>
    <n v="200000"/>
    <x v="3572"/>
    <x v="0"/>
    <x v="0"/>
    <x v="0"/>
    <s v="01.28.03.07"/>
    <x v="17"/>
    <x v="3"/>
    <x v="3"/>
    <s v="Proteção Social"/>
    <s v="01.28.03"/>
    <s v="Proteção Social"/>
    <s v="01.28.03"/>
    <x v="4"/>
    <x v="0"/>
    <x v="2"/>
    <x v="3"/>
    <x v="0"/>
    <x v="1"/>
    <x v="0"/>
    <x v="0"/>
    <x v="2"/>
    <s v="2025-04-09"/>
    <x v="1"/>
    <n v="200000"/>
    <x v="0"/>
    <m/>
    <x v="0"/>
    <m/>
    <x v="32"/>
    <n v="100476920"/>
    <x v="0"/>
    <x v="0"/>
    <s v="Transporte escolar"/>
    <s v="ORI"/>
    <x v="0"/>
    <s v="TE"/>
    <x v="0"/>
    <x v="0"/>
    <x v="0"/>
    <x v="0"/>
    <x v="0"/>
    <x v="0"/>
    <x v="0"/>
    <x v="0"/>
    <x v="0"/>
    <x v="0"/>
    <x v="0"/>
    <s v="Transporte escolar"/>
    <x v="0"/>
    <x v="0"/>
    <x v="0"/>
    <x v="0"/>
    <x v="1"/>
    <x v="0"/>
    <x v="0"/>
    <x v="0"/>
    <x v="0"/>
    <x v="0"/>
    <x v="0"/>
    <x v="0"/>
    <s v="Pagamento a favor da empresa Felisberto Carvalho Auto, pela aquisição de combustivel para a viatura do transporte escolar da CMSM, conforme anexo."/>
  </r>
  <r>
    <x v="0"/>
    <n v="0"/>
    <n v="0"/>
    <n v="0"/>
    <n v="8000"/>
    <x v="3573"/>
    <x v="0"/>
    <x v="0"/>
    <x v="0"/>
    <s v="03.16.01"/>
    <x v="27"/>
    <x v="0"/>
    <x v="0"/>
    <s v="Assembleia Municipal"/>
    <s v="03.16.01"/>
    <s v="Assembleia Municipal"/>
    <s v="03.16.01"/>
    <x v="49"/>
    <x v="0"/>
    <x v="0"/>
    <x v="0"/>
    <x v="0"/>
    <x v="0"/>
    <x v="0"/>
    <x v="0"/>
    <x v="2"/>
    <s v="2025-04-11"/>
    <x v="1"/>
    <n v="8000"/>
    <x v="0"/>
    <m/>
    <x v="0"/>
    <m/>
    <x v="462"/>
    <n v="100479352"/>
    <x v="0"/>
    <x v="0"/>
    <s v="Assembleia Municipal"/>
    <s v="ORI"/>
    <x v="0"/>
    <s v="AM"/>
    <x v="0"/>
    <x v="0"/>
    <x v="0"/>
    <x v="0"/>
    <x v="0"/>
    <x v="0"/>
    <x v="0"/>
    <x v="0"/>
    <x v="0"/>
    <x v="0"/>
    <x v="0"/>
    <s v="Assembleia Municipal"/>
    <x v="0"/>
    <x v="0"/>
    <x v="0"/>
    <x v="0"/>
    <x v="0"/>
    <x v="0"/>
    <x v="0"/>
    <x v="0"/>
    <x v="0"/>
    <x v="0"/>
    <x v="0"/>
    <x v="0"/>
    <s v="Pagamento a favor de Varela Desigual, pelo serviço de deslocação com bancada do PAICV ao circulo de São Miguel, conforme anexo."/>
  </r>
  <r>
    <x v="1"/>
    <n v="0"/>
    <n v="0"/>
    <n v="0"/>
    <n v="15000"/>
    <x v="3574"/>
    <x v="0"/>
    <x v="0"/>
    <x v="0"/>
    <s v="01.25.02.23"/>
    <x v="13"/>
    <x v="2"/>
    <x v="2"/>
    <s v="desporto"/>
    <s v="01.25.02"/>
    <s v="desporto"/>
    <s v="01.25.02"/>
    <x v="2"/>
    <x v="0"/>
    <x v="0"/>
    <x v="1"/>
    <x v="0"/>
    <x v="1"/>
    <x v="1"/>
    <x v="0"/>
    <x v="2"/>
    <s v="2025-04-11"/>
    <x v="1"/>
    <n v="15000"/>
    <x v="0"/>
    <m/>
    <x v="0"/>
    <m/>
    <x v="463"/>
    <n v="100479851"/>
    <x v="0"/>
    <x v="0"/>
    <s v="Atividades desportivas e promoção do desporto no Concelho"/>
    <s v="ORI"/>
    <x v="0"/>
    <m/>
    <x v="0"/>
    <x v="0"/>
    <x v="0"/>
    <x v="0"/>
    <x v="0"/>
    <x v="0"/>
    <x v="0"/>
    <x v="0"/>
    <x v="0"/>
    <x v="0"/>
    <x v="0"/>
    <s v="Atividades desportivas e promoção do desporto no Concelho"/>
    <x v="0"/>
    <x v="0"/>
    <x v="0"/>
    <x v="0"/>
    <x v="1"/>
    <x v="0"/>
    <x v="0"/>
    <x v="0"/>
    <x v="0"/>
    <x v="0"/>
    <x v="0"/>
    <x v="0"/>
    <s v="Gratificação a favor da senhora Angélica Sanches, referente ao son usado nas atividades desportivas realizado em comemoração o dia mundial de atividade física, conforme anexo."/>
  </r>
  <r>
    <x v="0"/>
    <n v="0"/>
    <n v="0"/>
    <n v="0"/>
    <n v="5400"/>
    <x v="3575"/>
    <x v="0"/>
    <x v="0"/>
    <x v="0"/>
    <s v="03.16.02"/>
    <x v="12"/>
    <x v="0"/>
    <x v="0"/>
    <s v="Gabinete do Presidente"/>
    <s v="03.16.02"/>
    <s v="Gabinete do Presidente"/>
    <s v="03.16.02"/>
    <x v="0"/>
    <x v="0"/>
    <x v="0"/>
    <x v="0"/>
    <x v="0"/>
    <x v="0"/>
    <x v="0"/>
    <x v="0"/>
    <x v="3"/>
    <s v="2025-05-06"/>
    <x v="1"/>
    <n v="5400"/>
    <x v="0"/>
    <m/>
    <x v="0"/>
    <m/>
    <x v="45"/>
    <n v="100478720"/>
    <x v="0"/>
    <x v="0"/>
    <s v="Gabinete do Presidente"/>
    <s v="ORI"/>
    <x v="0"/>
    <m/>
    <x v="0"/>
    <x v="0"/>
    <x v="0"/>
    <x v="0"/>
    <x v="0"/>
    <x v="0"/>
    <x v="0"/>
    <x v="0"/>
    <x v="0"/>
    <x v="0"/>
    <x v="0"/>
    <s v="Gabinete do Presidente"/>
    <x v="0"/>
    <x v="0"/>
    <x v="0"/>
    <x v="0"/>
    <x v="0"/>
    <x v="0"/>
    <x v="0"/>
    <x v="0"/>
    <x v="0"/>
    <x v="0"/>
    <x v="0"/>
    <x v="0"/>
    <s v="Ajuda de custo a favor da SR. Moises Rosario Leal Gomes Landim, pela sua deslocação à cidade da Praia nos dia 29 e 30 de abril  e 01 de maio de 2025, em missão de serviço, conforme anexo."/>
  </r>
  <r>
    <x v="0"/>
    <n v="0"/>
    <n v="0"/>
    <n v="0"/>
    <n v="15000"/>
    <x v="3576"/>
    <x v="0"/>
    <x v="0"/>
    <x v="0"/>
    <s v="03.16.15"/>
    <x v="0"/>
    <x v="0"/>
    <x v="0"/>
    <s v="Direção Financeira"/>
    <s v="03.16.15"/>
    <s v="Direção Financeira"/>
    <s v="03.16.15"/>
    <x v="0"/>
    <x v="0"/>
    <x v="0"/>
    <x v="0"/>
    <x v="0"/>
    <x v="0"/>
    <x v="0"/>
    <x v="0"/>
    <x v="3"/>
    <s v="2025-05-12"/>
    <x v="1"/>
    <n v="15000"/>
    <x v="0"/>
    <m/>
    <x v="0"/>
    <m/>
    <x v="127"/>
    <n v="100476245"/>
    <x v="0"/>
    <x v="0"/>
    <s v="Direção Financeira"/>
    <s v="ORI"/>
    <x v="0"/>
    <m/>
    <x v="0"/>
    <x v="0"/>
    <x v="0"/>
    <x v="0"/>
    <x v="0"/>
    <x v="0"/>
    <x v="0"/>
    <x v="0"/>
    <x v="0"/>
    <x v="0"/>
    <x v="0"/>
    <s v="Direção Financeira"/>
    <x v="0"/>
    <x v="0"/>
    <x v="0"/>
    <x v="0"/>
    <x v="0"/>
    <x v="0"/>
    <x v="0"/>
    <x v="0"/>
    <x v="0"/>
    <x v="0"/>
    <x v="0"/>
    <x v="0"/>
    <s v="Ajuda de custo e subsidio de transporte a favor da Sr. Adilson Do Rosario Fernandes Silva, pela sua deslocação à cidade da Praia nos dia 12 a 16 de Maio de 2025, em missão de serviço, conforme anexo."/>
  </r>
  <r>
    <x v="0"/>
    <n v="0"/>
    <n v="0"/>
    <n v="0"/>
    <n v="2850"/>
    <x v="3577"/>
    <x v="0"/>
    <x v="1"/>
    <x v="0"/>
    <s v="80.02.01"/>
    <x v="28"/>
    <x v="4"/>
    <x v="4"/>
    <s v="Retenções Iur"/>
    <s v="80.02.01"/>
    <s v="Retenções Iur"/>
    <s v="80.02.01"/>
    <x v="52"/>
    <x v="0"/>
    <x v="6"/>
    <x v="1"/>
    <x v="1"/>
    <x v="2"/>
    <x v="2"/>
    <x v="0"/>
    <x v="2"/>
    <s v="2025-04-08"/>
    <x v="1"/>
    <n v="2850"/>
    <x v="0"/>
    <m/>
    <x v="0"/>
    <m/>
    <x v="9"/>
    <n v="100474696"/>
    <x v="0"/>
    <x v="0"/>
    <s v="Retenções Iur"/>
    <s v="ORI"/>
    <x v="0"/>
    <s v="RIUR"/>
    <x v="0"/>
    <x v="0"/>
    <x v="0"/>
    <x v="0"/>
    <x v="0"/>
    <x v="0"/>
    <x v="0"/>
    <x v="0"/>
    <x v="0"/>
    <x v="0"/>
    <x v="0"/>
    <s v="Retenções Iur"/>
    <x v="0"/>
    <x v="0"/>
    <x v="0"/>
    <x v="0"/>
    <x v="2"/>
    <x v="0"/>
    <x v="0"/>
    <x v="0"/>
    <x v="0"/>
    <x v="1"/>
    <x v="0"/>
    <x v="0"/>
    <s v="RETENCAO OT"/>
  </r>
  <r>
    <x v="0"/>
    <n v="0"/>
    <n v="0"/>
    <n v="0"/>
    <n v="1000"/>
    <x v="3578"/>
    <x v="0"/>
    <x v="0"/>
    <x v="0"/>
    <s v="03.16.15"/>
    <x v="0"/>
    <x v="0"/>
    <x v="0"/>
    <s v="Direção Financeira"/>
    <s v="03.16.15"/>
    <s v="Direção Financeira"/>
    <s v="03.16.15"/>
    <x v="0"/>
    <x v="0"/>
    <x v="0"/>
    <x v="0"/>
    <x v="0"/>
    <x v="0"/>
    <x v="0"/>
    <x v="0"/>
    <x v="5"/>
    <s v="2025-06-18"/>
    <x v="1"/>
    <n v="1000"/>
    <x v="0"/>
    <m/>
    <x v="0"/>
    <m/>
    <x v="67"/>
    <n v="100404863"/>
    <x v="0"/>
    <x v="0"/>
    <s v="Direção Financeira"/>
    <s v="ORI"/>
    <x v="0"/>
    <m/>
    <x v="0"/>
    <x v="0"/>
    <x v="0"/>
    <x v="0"/>
    <x v="0"/>
    <x v="0"/>
    <x v="0"/>
    <x v="0"/>
    <x v="0"/>
    <x v="0"/>
    <x v="0"/>
    <s v="Direção Financeira"/>
    <x v="0"/>
    <x v="0"/>
    <x v="0"/>
    <x v="0"/>
    <x v="0"/>
    <x v="0"/>
    <x v="0"/>
    <x v="0"/>
    <x v="0"/>
    <x v="0"/>
    <x v="0"/>
    <x v="0"/>
    <s v="Ajuda de custo a favor do senhor Francisco Cardoso, pela sua deslocação á cidade de Assomada no dia 14 de junho de 2025, a fim transportar o grupo AJAC para Assomada, conforme anexo."/>
  </r>
  <r>
    <x v="0"/>
    <n v="0"/>
    <n v="0"/>
    <n v="0"/>
    <n v="21770"/>
    <x v="3579"/>
    <x v="0"/>
    <x v="0"/>
    <x v="0"/>
    <s v="01.25.04.22"/>
    <x v="9"/>
    <x v="2"/>
    <x v="2"/>
    <s v="Cultura"/>
    <s v="01.25.04"/>
    <s v="Cultura"/>
    <s v="01.25.04"/>
    <x v="4"/>
    <x v="0"/>
    <x v="2"/>
    <x v="3"/>
    <x v="0"/>
    <x v="1"/>
    <x v="0"/>
    <x v="0"/>
    <x v="5"/>
    <s v="2025-06-26"/>
    <x v="1"/>
    <n v="21770"/>
    <x v="0"/>
    <m/>
    <x v="0"/>
    <m/>
    <x v="98"/>
    <n v="100477243"/>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jantar servido a uma delegação em visita ao município no âmbito da comemoração das festas da cidade de Calheta, conforme anexo."/>
  </r>
  <r>
    <x v="0"/>
    <n v="0"/>
    <n v="0"/>
    <n v="0"/>
    <n v="4500"/>
    <x v="3580"/>
    <x v="0"/>
    <x v="0"/>
    <x v="0"/>
    <s v="01.25.04.22"/>
    <x v="9"/>
    <x v="2"/>
    <x v="2"/>
    <s v="Cultura"/>
    <s v="01.25.04"/>
    <s v="Cultura"/>
    <s v="01.25.04"/>
    <x v="4"/>
    <x v="0"/>
    <x v="2"/>
    <x v="3"/>
    <x v="0"/>
    <x v="1"/>
    <x v="0"/>
    <x v="0"/>
    <x v="5"/>
    <s v="2025-06-26"/>
    <x v="1"/>
    <n v="4500"/>
    <x v="0"/>
    <m/>
    <x v="0"/>
    <m/>
    <x v="9"/>
    <n v="100474696"/>
    <x v="0"/>
    <x v="1"/>
    <s v="Atividades culturais e promoção da cultura no Concelho"/>
    <s v="ORI"/>
    <x v="0"/>
    <s v="ACPCC"/>
    <x v="0"/>
    <x v="0"/>
    <x v="0"/>
    <x v="0"/>
    <x v="0"/>
    <x v="0"/>
    <x v="0"/>
    <x v="0"/>
    <x v="0"/>
    <x v="0"/>
    <x v="0"/>
    <s v="Atividades culturais e promoção da cultura no Concelho"/>
    <x v="0"/>
    <x v="0"/>
    <x v="0"/>
    <x v="0"/>
    <x v="1"/>
    <x v="0"/>
    <x v="0"/>
    <x v="0"/>
    <x v="0"/>
    <x v="0"/>
    <x v="1"/>
    <x v="0"/>
    <s v="Pagamento a favor da Sra. Angelica Mendes Sanches, referente a aluguer de som e Transporte do deslocamento do palco no âmbito da tarde cultural realizado em varanda, conforme anexo. "/>
  </r>
  <r>
    <x v="0"/>
    <n v="0"/>
    <n v="0"/>
    <n v="0"/>
    <n v="25500"/>
    <x v="3580"/>
    <x v="0"/>
    <x v="0"/>
    <x v="0"/>
    <s v="01.25.04.22"/>
    <x v="9"/>
    <x v="2"/>
    <x v="2"/>
    <s v="Cultura"/>
    <s v="01.25.04"/>
    <s v="Cultura"/>
    <s v="01.25.04"/>
    <x v="4"/>
    <x v="0"/>
    <x v="2"/>
    <x v="3"/>
    <x v="0"/>
    <x v="1"/>
    <x v="0"/>
    <x v="0"/>
    <x v="5"/>
    <s v="2025-06-26"/>
    <x v="1"/>
    <n v="25500"/>
    <x v="0"/>
    <m/>
    <x v="0"/>
    <m/>
    <x v="463"/>
    <n v="100479851"/>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a Sra. Angelica Mendes Sanches, referente a aluguer de som e Transporte do deslocamento do palco no âmbito da tarde cultural realizado em varanda, conforme anexo. "/>
  </r>
  <r>
    <x v="1"/>
    <n v="0"/>
    <n v="0"/>
    <n v="0"/>
    <n v="500000"/>
    <x v="3581"/>
    <x v="0"/>
    <x v="0"/>
    <x v="0"/>
    <s v="01.25.02.26"/>
    <x v="39"/>
    <x v="2"/>
    <x v="2"/>
    <s v="desporto"/>
    <s v="01.25.02"/>
    <s v="desporto"/>
    <s v="01.25.02"/>
    <x v="2"/>
    <x v="0"/>
    <x v="0"/>
    <x v="1"/>
    <x v="0"/>
    <x v="1"/>
    <x v="1"/>
    <x v="0"/>
    <x v="5"/>
    <s v="2025-06-27"/>
    <x v="1"/>
    <n v="500000"/>
    <x v="0"/>
    <m/>
    <x v="0"/>
    <m/>
    <x v="400"/>
    <n v="100475724"/>
    <x v="0"/>
    <x v="0"/>
    <s v="Manutenção de equipamentos desportivos"/>
    <s v="ORI"/>
    <x v="0"/>
    <s v="MED"/>
    <x v="0"/>
    <x v="0"/>
    <x v="0"/>
    <x v="0"/>
    <x v="0"/>
    <x v="0"/>
    <x v="0"/>
    <x v="0"/>
    <x v="0"/>
    <x v="0"/>
    <x v="0"/>
    <s v="Manutenção de equipamentos desportivos"/>
    <x v="0"/>
    <x v="0"/>
    <x v="0"/>
    <x v="0"/>
    <x v="1"/>
    <x v="0"/>
    <x v="0"/>
    <x v="0"/>
    <x v="0"/>
    <x v="0"/>
    <x v="0"/>
    <x v="0"/>
    <s v="Pagamento de uma parte da fatura referente a 1ª prestação dos trabalhos contratuais para o fornecimento e montagem de piso de polipropileno da placa de Achada Bolanha, conforme anexo."/>
  </r>
  <r>
    <x v="0"/>
    <n v="0"/>
    <n v="0"/>
    <n v="0"/>
    <n v="2484"/>
    <x v="3582"/>
    <x v="0"/>
    <x v="0"/>
    <x v="0"/>
    <s v="03.16.15"/>
    <x v="0"/>
    <x v="0"/>
    <x v="0"/>
    <s v="Direção Financeira"/>
    <s v="03.16.15"/>
    <s v="Direção Financeira"/>
    <s v="03.16.15"/>
    <x v="14"/>
    <x v="0"/>
    <x v="0"/>
    <x v="0"/>
    <x v="0"/>
    <x v="0"/>
    <x v="0"/>
    <x v="0"/>
    <x v="6"/>
    <s v="2025-07-01"/>
    <x v="2"/>
    <n v="2484"/>
    <x v="0"/>
    <m/>
    <x v="0"/>
    <m/>
    <x v="29"/>
    <n v="100391565"/>
    <x v="0"/>
    <x v="0"/>
    <s v="Direção Financeira"/>
    <s v="ORI"/>
    <x v="0"/>
    <m/>
    <x v="0"/>
    <x v="0"/>
    <x v="0"/>
    <x v="0"/>
    <x v="0"/>
    <x v="0"/>
    <x v="0"/>
    <x v="0"/>
    <x v="0"/>
    <x v="0"/>
    <x v="0"/>
    <s v="Direção Financeira"/>
    <x v="0"/>
    <x v="0"/>
    <x v="0"/>
    <x v="0"/>
    <x v="0"/>
    <x v="0"/>
    <x v="0"/>
    <x v="0"/>
    <x v="0"/>
    <x v="0"/>
    <x v="0"/>
    <x v="0"/>
    <s v="Pagamento a favor de INCV, referente a publicação de B.O IIª série, 1/4 pág extrato _x000d__x000a_de deliberação nº 4/2025 de 24 de junho, licença sem vencimento Sra. Maria do Rosário Landim Tavares, conforme anexo."/>
  </r>
  <r>
    <x v="0"/>
    <n v="0"/>
    <n v="0"/>
    <n v="0"/>
    <n v="11000"/>
    <x v="3583"/>
    <x v="0"/>
    <x v="1"/>
    <x v="0"/>
    <s v="03.03.10"/>
    <x v="15"/>
    <x v="0"/>
    <x v="5"/>
    <s v="Receitas Da Câmara"/>
    <s v="03.03.10"/>
    <s v="Receitas Da Câmara"/>
    <s v="03.03.10"/>
    <x v="36"/>
    <x v="0"/>
    <x v="4"/>
    <x v="9"/>
    <x v="0"/>
    <x v="0"/>
    <x v="2"/>
    <x v="0"/>
    <x v="6"/>
    <s v="2025-07-01"/>
    <x v="2"/>
    <n v="11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0"/>
    <x v="3584"/>
    <x v="0"/>
    <x v="1"/>
    <x v="0"/>
    <s v="03.03.10"/>
    <x v="15"/>
    <x v="0"/>
    <x v="5"/>
    <s v="Receitas Da Câmara"/>
    <s v="03.03.10"/>
    <s v="Receitas Da Câmara"/>
    <s v="03.03.10"/>
    <x v="16"/>
    <x v="0"/>
    <x v="4"/>
    <x v="5"/>
    <x v="0"/>
    <x v="0"/>
    <x v="2"/>
    <x v="0"/>
    <x v="6"/>
    <s v="2025-07-01"/>
    <x v="2"/>
    <n v="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461"/>
    <x v="3585"/>
    <x v="0"/>
    <x v="1"/>
    <x v="0"/>
    <s v="03.03.10"/>
    <x v="15"/>
    <x v="0"/>
    <x v="5"/>
    <s v="Receitas Da Câmara"/>
    <s v="03.03.10"/>
    <s v="Receitas Da Câmara"/>
    <s v="03.03.10"/>
    <x v="32"/>
    <x v="0"/>
    <x v="4"/>
    <x v="5"/>
    <x v="0"/>
    <x v="0"/>
    <x v="2"/>
    <x v="0"/>
    <x v="6"/>
    <s v="2025-07-01"/>
    <x v="2"/>
    <n v="20461"/>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156"/>
    <x v="3586"/>
    <x v="0"/>
    <x v="1"/>
    <x v="0"/>
    <s v="03.03.10"/>
    <x v="15"/>
    <x v="0"/>
    <x v="5"/>
    <s v="Receitas Da Câmara"/>
    <s v="03.03.10"/>
    <s v="Receitas Da Câmara"/>
    <s v="03.03.10"/>
    <x v="25"/>
    <x v="0"/>
    <x v="0"/>
    <x v="1"/>
    <x v="0"/>
    <x v="0"/>
    <x v="2"/>
    <x v="0"/>
    <x v="6"/>
    <s v="2025-07-01"/>
    <x v="2"/>
    <n v="1615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80"/>
    <x v="3587"/>
    <x v="0"/>
    <x v="1"/>
    <x v="0"/>
    <s v="03.03.10"/>
    <x v="15"/>
    <x v="0"/>
    <x v="5"/>
    <s v="Receitas Da Câmara"/>
    <s v="03.03.10"/>
    <s v="Receitas Da Câmara"/>
    <s v="03.03.10"/>
    <x v="15"/>
    <x v="0"/>
    <x v="4"/>
    <x v="5"/>
    <x v="0"/>
    <x v="0"/>
    <x v="2"/>
    <x v="0"/>
    <x v="6"/>
    <s v="2025-07-01"/>
    <x v="2"/>
    <n v="10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0"/>
    <x v="3588"/>
    <x v="0"/>
    <x v="1"/>
    <x v="0"/>
    <s v="03.03.10"/>
    <x v="15"/>
    <x v="0"/>
    <x v="5"/>
    <s v="Receitas Da Câmara"/>
    <s v="03.03.10"/>
    <s v="Receitas Da Câmara"/>
    <s v="03.03.10"/>
    <x v="27"/>
    <x v="0"/>
    <x v="4"/>
    <x v="5"/>
    <x v="0"/>
    <x v="0"/>
    <x v="2"/>
    <x v="0"/>
    <x v="6"/>
    <s v="2025-07-01"/>
    <x v="2"/>
    <n v="1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190"/>
    <x v="3589"/>
    <x v="0"/>
    <x v="1"/>
    <x v="0"/>
    <s v="03.03.10"/>
    <x v="15"/>
    <x v="0"/>
    <x v="5"/>
    <s v="Receitas Da Câmara"/>
    <s v="03.03.10"/>
    <s v="Receitas Da Câmara"/>
    <s v="03.03.10"/>
    <x v="24"/>
    <x v="0"/>
    <x v="4"/>
    <x v="5"/>
    <x v="0"/>
    <x v="0"/>
    <x v="2"/>
    <x v="0"/>
    <x v="6"/>
    <s v="2025-07-01"/>
    <x v="2"/>
    <n v="121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3590"/>
    <x v="0"/>
    <x v="1"/>
    <x v="0"/>
    <s v="03.03.10"/>
    <x v="15"/>
    <x v="0"/>
    <x v="5"/>
    <s v="Receitas Da Câmara"/>
    <s v="03.03.10"/>
    <s v="Receitas Da Câmara"/>
    <s v="03.03.10"/>
    <x v="20"/>
    <x v="0"/>
    <x v="4"/>
    <x v="5"/>
    <x v="0"/>
    <x v="0"/>
    <x v="2"/>
    <x v="0"/>
    <x v="6"/>
    <s v="2025-07-01"/>
    <x v="2"/>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3591"/>
    <x v="0"/>
    <x v="1"/>
    <x v="0"/>
    <s v="03.03.10"/>
    <x v="15"/>
    <x v="0"/>
    <x v="5"/>
    <s v="Receitas Da Câmara"/>
    <s v="03.03.10"/>
    <s v="Receitas Da Câmara"/>
    <s v="03.03.10"/>
    <x v="34"/>
    <x v="0"/>
    <x v="4"/>
    <x v="5"/>
    <x v="0"/>
    <x v="0"/>
    <x v="2"/>
    <x v="0"/>
    <x v="6"/>
    <s v="2025-07-01"/>
    <x v="2"/>
    <n v="42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32300"/>
    <x v="3592"/>
    <x v="0"/>
    <x v="1"/>
    <x v="0"/>
    <s v="03.03.10"/>
    <x v="15"/>
    <x v="0"/>
    <x v="5"/>
    <s v="Receitas Da Câmara"/>
    <s v="03.03.10"/>
    <s v="Receitas Da Câmara"/>
    <s v="03.03.10"/>
    <x v="33"/>
    <x v="0"/>
    <x v="0"/>
    <x v="1"/>
    <x v="0"/>
    <x v="0"/>
    <x v="2"/>
    <x v="0"/>
    <x v="6"/>
    <s v="2025-07-01"/>
    <x v="2"/>
    <n v="32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357"/>
    <x v="3593"/>
    <x v="0"/>
    <x v="1"/>
    <x v="0"/>
    <s v="03.03.10"/>
    <x v="15"/>
    <x v="0"/>
    <x v="5"/>
    <s v="Receitas Da Câmara"/>
    <s v="03.03.10"/>
    <s v="Receitas Da Câmara"/>
    <s v="03.03.10"/>
    <x v="32"/>
    <x v="0"/>
    <x v="4"/>
    <x v="5"/>
    <x v="0"/>
    <x v="0"/>
    <x v="2"/>
    <x v="0"/>
    <x v="6"/>
    <s v="2025-07-03"/>
    <x v="2"/>
    <n v="3357"/>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70"/>
    <x v="3594"/>
    <x v="0"/>
    <x v="1"/>
    <x v="0"/>
    <s v="03.03.10"/>
    <x v="15"/>
    <x v="0"/>
    <x v="5"/>
    <s v="Receitas Da Câmara"/>
    <s v="03.03.10"/>
    <s v="Receitas Da Câmara"/>
    <s v="03.03.10"/>
    <x v="24"/>
    <x v="0"/>
    <x v="4"/>
    <x v="5"/>
    <x v="0"/>
    <x v="0"/>
    <x v="2"/>
    <x v="0"/>
    <x v="6"/>
    <s v="2025-07-03"/>
    <x v="2"/>
    <n v="26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
    <x v="3595"/>
    <x v="0"/>
    <x v="1"/>
    <x v="0"/>
    <s v="03.03.10"/>
    <x v="15"/>
    <x v="0"/>
    <x v="5"/>
    <s v="Receitas Da Câmara"/>
    <s v="03.03.10"/>
    <s v="Receitas Da Câmara"/>
    <s v="03.03.10"/>
    <x v="16"/>
    <x v="0"/>
    <x v="4"/>
    <x v="5"/>
    <x v="0"/>
    <x v="0"/>
    <x v="2"/>
    <x v="0"/>
    <x v="6"/>
    <s v="2025-07-03"/>
    <x v="2"/>
    <n v="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700"/>
    <x v="3596"/>
    <x v="0"/>
    <x v="1"/>
    <x v="0"/>
    <s v="03.03.10"/>
    <x v="15"/>
    <x v="0"/>
    <x v="5"/>
    <s v="Receitas Da Câmara"/>
    <s v="03.03.10"/>
    <s v="Receitas Da Câmara"/>
    <s v="03.03.10"/>
    <x v="20"/>
    <x v="0"/>
    <x v="4"/>
    <x v="5"/>
    <x v="0"/>
    <x v="0"/>
    <x v="2"/>
    <x v="0"/>
    <x v="6"/>
    <s v="2025-07-03"/>
    <x v="2"/>
    <n v="37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3476"/>
    <x v="3597"/>
    <x v="0"/>
    <x v="1"/>
    <x v="0"/>
    <s v="03.03.10"/>
    <x v="15"/>
    <x v="0"/>
    <x v="5"/>
    <s v="Receitas Da Câmara"/>
    <s v="03.03.10"/>
    <s v="Receitas Da Câmara"/>
    <s v="03.03.10"/>
    <x v="25"/>
    <x v="0"/>
    <x v="0"/>
    <x v="1"/>
    <x v="0"/>
    <x v="0"/>
    <x v="2"/>
    <x v="0"/>
    <x v="6"/>
    <s v="2025-07-03"/>
    <x v="2"/>
    <n v="7347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0"/>
    <x v="3598"/>
    <x v="0"/>
    <x v="1"/>
    <x v="0"/>
    <s v="03.03.10"/>
    <x v="15"/>
    <x v="0"/>
    <x v="5"/>
    <s v="Receitas Da Câmara"/>
    <s v="03.03.10"/>
    <s v="Receitas Da Câmara"/>
    <s v="03.03.10"/>
    <x v="22"/>
    <x v="0"/>
    <x v="0"/>
    <x v="8"/>
    <x v="0"/>
    <x v="0"/>
    <x v="2"/>
    <x v="0"/>
    <x v="6"/>
    <s v="2025-07-03"/>
    <x v="2"/>
    <n v="4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300"/>
    <x v="3599"/>
    <x v="0"/>
    <x v="1"/>
    <x v="0"/>
    <s v="03.03.10"/>
    <x v="15"/>
    <x v="0"/>
    <x v="5"/>
    <s v="Receitas Da Câmara"/>
    <s v="03.03.10"/>
    <s v="Receitas Da Câmara"/>
    <s v="03.03.10"/>
    <x v="27"/>
    <x v="0"/>
    <x v="4"/>
    <x v="5"/>
    <x v="0"/>
    <x v="0"/>
    <x v="2"/>
    <x v="0"/>
    <x v="6"/>
    <s v="2025-07-03"/>
    <x v="2"/>
    <n v="113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2056847"/>
    <x v="3600"/>
    <x v="0"/>
    <x v="0"/>
    <x v="0"/>
    <s v="03.16.15"/>
    <x v="0"/>
    <x v="0"/>
    <x v="0"/>
    <s v="Direção Financeira"/>
    <s v="03.16.15"/>
    <s v="Direção Financeira"/>
    <s v="03.16.15"/>
    <x v="67"/>
    <x v="0"/>
    <x v="0"/>
    <x v="1"/>
    <x v="0"/>
    <x v="0"/>
    <x v="1"/>
    <x v="0"/>
    <x v="5"/>
    <s v="2025-06-30"/>
    <x v="1"/>
    <n v="2056847"/>
    <x v="0"/>
    <m/>
    <x v="0"/>
    <m/>
    <x v="26"/>
    <n v="100474914"/>
    <x v="0"/>
    <x v="0"/>
    <s v="Direção Financeira"/>
    <s v="ORI"/>
    <x v="0"/>
    <m/>
    <x v="0"/>
    <x v="0"/>
    <x v="0"/>
    <x v="0"/>
    <x v="0"/>
    <x v="0"/>
    <x v="0"/>
    <x v="0"/>
    <x v="0"/>
    <x v="0"/>
    <x v="0"/>
    <s v="Direção Financeira"/>
    <x v="0"/>
    <x v="0"/>
    <x v="0"/>
    <x v="0"/>
    <x v="0"/>
    <x v="0"/>
    <x v="0"/>
    <x v="1"/>
    <x v="0"/>
    <x v="0"/>
    <x v="0"/>
    <x v="0"/>
    <s v="Pagamento amortização de empréstimos junho 2025.   "/>
  </r>
  <r>
    <x v="0"/>
    <n v="0"/>
    <n v="0"/>
    <n v="0"/>
    <n v="4500"/>
    <x v="3601"/>
    <x v="0"/>
    <x v="0"/>
    <x v="0"/>
    <s v="01.25.04.22"/>
    <x v="9"/>
    <x v="2"/>
    <x v="2"/>
    <s v="Cultura"/>
    <s v="01.25.04"/>
    <s v="Cultura"/>
    <s v="01.25.04"/>
    <x v="4"/>
    <x v="0"/>
    <x v="2"/>
    <x v="3"/>
    <x v="0"/>
    <x v="1"/>
    <x v="0"/>
    <x v="0"/>
    <x v="6"/>
    <s v="2025-07-18"/>
    <x v="2"/>
    <n v="4500"/>
    <x v="0"/>
    <m/>
    <x v="0"/>
    <m/>
    <x v="9"/>
    <n v="100474696"/>
    <x v="0"/>
    <x v="1"/>
    <s v="Atividades culturais e promoção da cultura no Concelho"/>
    <s v="ORI"/>
    <x v="0"/>
    <s v="ACPCC"/>
    <x v="0"/>
    <x v="0"/>
    <x v="0"/>
    <x v="0"/>
    <x v="0"/>
    <x v="0"/>
    <x v="0"/>
    <x v="0"/>
    <x v="0"/>
    <x v="0"/>
    <x v="0"/>
    <s v="Atividades culturais e promoção da cultura no Concelho"/>
    <x v="0"/>
    <x v="0"/>
    <x v="0"/>
    <x v="0"/>
    <x v="1"/>
    <x v="0"/>
    <x v="0"/>
    <x v="0"/>
    <x v="0"/>
    <x v="0"/>
    <x v="1"/>
    <x v="0"/>
    <s v="Pagamento referente a deslocamento de batucadeiras de ribeira de São Miguel, conforme proposta em anexo."/>
  </r>
  <r>
    <x v="0"/>
    <n v="0"/>
    <n v="0"/>
    <n v="0"/>
    <n v="25500"/>
    <x v="3601"/>
    <x v="0"/>
    <x v="0"/>
    <x v="0"/>
    <s v="01.25.04.22"/>
    <x v="9"/>
    <x v="2"/>
    <x v="2"/>
    <s v="Cultura"/>
    <s v="01.25.04"/>
    <s v="Cultura"/>
    <s v="01.25.04"/>
    <x v="4"/>
    <x v="0"/>
    <x v="2"/>
    <x v="3"/>
    <x v="0"/>
    <x v="1"/>
    <x v="0"/>
    <x v="0"/>
    <x v="6"/>
    <s v="2025-07-18"/>
    <x v="2"/>
    <n v="25500"/>
    <x v="0"/>
    <m/>
    <x v="0"/>
    <m/>
    <x v="464"/>
    <n v="100479486"/>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deslocamento de batucadeiras de ribeira de São Miguel, conforme proposta em anexo."/>
  </r>
  <r>
    <x v="0"/>
    <n v="0"/>
    <n v="0"/>
    <n v="0"/>
    <n v="50000"/>
    <x v="3602"/>
    <x v="0"/>
    <x v="0"/>
    <x v="0"/>
    <s v="01.25.05.12"/>
    <x v="2"/>
    <x v="2"/>
    <x v="2"/>
    <s v="Saúde"/>
    <s v="01.25.05"/>
    <s v="Saúde"/>
    <s v="01.25.05"/>
    <x v="3"/>
    <x v="0"/>
    <x v="1"/>
    <x v="2"/>
    <x v="0"/>
    <x v="1"/>
    <x v="0"/>
    <x v="0"/>
    <x v="6"/>
    <s v="2025-07-25"/>
    <x v="2"/>
    <n v="50000"/>
    <x v="0"/>
    <m/>
    <x v="0"/>
    <m/>
    <x v="94"/>
    <n v="100477334"/>
    <x v="0"/>
    <x v="0"/>
    <s v="Promoção e Inclusão Social"/>
    <s v="ORI"/>
    <x v="0"/>
    <m/>
    <x v="0"/>
    <x v="0"/>
    <x v="0"/>
    <x v="0"/>
    <x v="0"/>
    <x v="0"/>
    <x v="0"/>
    <x v="0"/>
    <x v="0"/>
    <x v="0"/>
    <x v="0"/>
    <s v="Promoção e Inclusão Social"/>
    <x v="0"/>
    <x v="0"/>
    <x v="0"/>
    <x v="0"/>
    <x v="1"/>
    <x v="0"/>
    <x v="0"/>
    <x v="0"/>
    <x v="0"/>
    <x v="0"/>
    <x v="0"/>
    <x v="0"/>
    <s v="Apoio social a favor do Sr. Emanuel Jesus Gomes Silva, referente comparticipação com saúde, conforme anexo."/>
  </r>
  <r>
    <x v="0"/>
    <n v="0"/>
    <n v="0"/>
    <n v="0"/>
    <n v="10000"/>
    <x v="3603"/>
    <x v="0"/>
    <x v="0"/>
    <x v="0"/>
    <s v="01.25.05.12"/>
    <x v="2"/>
    <x v="2"/>
    <x v="2"/>
    <s v="Saúde"/>
    <s v="01.25.05"/>
    <s v="Saúde"/>
    <s v="01.25.05"/>
    <x v="3"/>
    <x v="0"/>
    <x v="1"/>
    <x v="2"/>
    <x v="0"/>
    <x v="1"/>
    <x v="0"/>
    <x v="0"/>
    <x v="6"/>
    <s v="2025-07-25"/>
    <x v="2"/>
    <n v="10000"/>
    <x v="0"/>
    <m/>
    <x v="0"/>
    <m/>
    <x v="285"/>
    <n v="100433590"/>
    <x v="0"/>
    <x v="0"/>
    <s v="Promoção e Inclusão Social"/>
    <s v="ORI"/>
    <x v="0"/>
    <m/>
    <x v="0"/>
    <x v="0"/>
    <x v="0"/>
    <x v="0"/>
    <x v="0"/>
    <x v="0"/>
    <x v="0"/>
    <x v="0"/>
    <x v="0"/>
    <x v="0"/>
    <x v="0"/>
    <s v="Promoção e Inclusão Social"/>
    <x v="0"/>
    <x v="0"/>
    <x v="0"/>
    <x v="0"/>
    <x v="1"/>
    <x v="0"/>
    <x v="0"/>
    <x v="0"/>
    <x v="0"/>
    <x v="0"/>
    <x v="0"/>
    <x v="0"/>
    <s v="Apoio a favor do Sra. AMÁLIA LANDIM FERNANDES, conforme anexo. "/>
  </r>
  <r>
    <x v="0"/>
    <n v="0"/>
    <n v="0"/>
    <n v="0"/>
    <n v="2100"/>
    <x v="3604"/>
    <x v="0"/>
    <x v="0"/>
    <x v="0"/>
    <s v="01.25.04.22"/>
    <x v="9"/>
    <x v="2"/>
    <x v="2"/>
    <s v="Cultura"/>
    <s v="01.25.04"/>
    <s v="Cultura"/>
    <s v="01.25.04"/>
    <x v="4"/>
    <x v="0"/>
    <x v="2"/>
    <x v="3"/>
    <x v="0"/>
    <x v="1"/>
    <x v="0"/>
    <x v="0"/>
    <x v="7"/>
    <s v="2025-08-07"/>
    <x v="2"/>
    <n v="2100"/>
    <x v="0"/>
    <m/>
    <x v="0"/>
    <m/>
    <x v="9"/>
    <n v="100474696"/>
    <x v="0"/>
    <x v="1"/>
    <s v="Atividades culturais e promoção da cultura no Concelho"/>
    <s v="ORI"/>
    <x v="0"/>
    <s v="ACPCC"/>
    <x v="0"/>
    <x v="0"/>
    <x v="0"/>
    <x v="0"/>
    <x v="0"/>
    <x v="0"/>
    <x v="0"/>
    <x v="0"/>
    <x v="0"/>
    <x v="0"/>
    <x v="0"/>
    <s v="Atividades culturais e promoção da cultura no Concelho"/>
    <x v="0"/>
    <x v="0"/>
    <x v="0"/>
    <x v="0"/>
    <x v="1"/>
    <x v="0"/>
    <x v="0"/>
    <x v="0"/>
    <x v="0"/>
    <x v="0"/>
    <x v="1"/>
    <x v="0"/>
    <s v="Pagamento referente a aluguer de 2 viatura Hilux na deslocação feita com batucadeiras de São Miguel no âmbito da participação na inauguração de água ribeira Flamengos, e participação nas atividades realizadas do programa IDJ no dia 12 de julho na pria de Veneza, conforme anexo.  "/>
  </r>
  <r>
    <x v="0"/>
    <n v="0"/>
    <n v="0"/>
    <n v="0"/>
    <n v="11900"/>
    <x v="3604"/>
    <x v="0"/>
    <x v="0"/>
    <x v="0"/>
    <s v="01.25.04.22"/>
    <x v="9"/>
    <x v="2"/>
    <x v="2"/>
    <s v="Cultura"/>
    <s v="01.25.04"/>
    <s v="Cultura"/>
    <s v="01.25.04"/>
    <x v="4"/>
    <x v="0"/>
    <x v="2"/>
    <x v="3"/>
    <x v="0"/>
    <x v="1"/>
    <x v="0"/>
    <x v="0"/>
    <x v="7"/>
    <s v="2025-08-07"/>
    <x v="2"/>
    <n v="11900"/>
    <x v="0"/>
    <m/>
    <x v="0"/>
    <m/>
    <x v="465"/>
    <n v="100479966"/>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luguer de 2 viatura Hilux na deslocação feita com batucadeiras de São Miguel no âmbito da participação na inauguração de água ribeira Flamengos, e participação nas atividades realizadas do programa IDJ no dia 12 de julho na pria de Veneza, conforme anexo.  "/>
  </r>
  <r>
    <x v="0"/>
    <n v="0"/>
    <n v="0"/>
    <n v="0"/>
    <n v="5828"/>
    <x v="3605"/>
    <x v="0"/>
    <x v="0"/>
    <x v="0"/>
    <s v="03.16.20"/>
    <x v="43"/>
    <x v="0"/>
    <x v="0"/>
    <s v="Dir. do Comércio, Indústria, Transporte Feiras e Pesca"/>
    <s v="03.16.20"/>
    <s v="Dir. do Comércio, Indústria, Transporte Feiras e Pesca"/>
    <s v="03.16.20"/>
    <x v="48"/>
    <x v="0"/>
    <x v="0"/>
    <x v="1"/>
    <x v="1"/>
    <x v="0"/>
    <x v="0"/>
    <x v="0"/>
    <x v="2"/>
    <s v="2025-04-30"/>
    <x v="1"/>
    <n v="5828"/>
    <x v="0"/>
    <m/>
    <x v="0"/>
    <m/>
    <x v="9"/>
    <n v="100474696"/>
    <x v="0"/>
    <x v="1"/>
    <s v="Dir. do Comércio, Indústria, Transporte Feiras e Pesca"/>
    <s v="ORI"/>
    <x v="0"/>
    <m/>
    <x v="0"/>
    <x v="0"/>
    <x v="0"/>
    <x v="0"/>
    <x v="0"/>
    <x v="0"/>
    <x v="0"/>
    <x v="0"/>
    <x v="0"/>
    <x v="0"/>
    <x v="0"/>
    <s v="Dir. do Comércio, Indústria, Transporte Feiras e Pesca"/>
    <x v="0"/>
    <x v="0"/>
    <x v="0"/>
    <x v="0"/>
    <x v="0"/>
    <x v="0"/>
    <x v="0"/>
    <x v="1"/>
    <x v="0"/>
    <x v="0"/>
    <x v="1"/>
    <x v="0"/>
    <s v="Pagamento salario abril 2025."/>
  </r>
  <r>
    <x v="0"/>
    <n v="0"/>
    <n v="0"/>
    <n v="0"/>
    <n v="583"/>
    <x v="3605"/>
    <x v="0"/>
    <x v="0"/>
    <x v="0"/>
    <s v="03.16.20"/>
    <x v="43"/>
    <x v="0"/>
    <x v="0"/>
    <s v="Dir. do Comércio, Indústria, Transporte Feiras e Pesca"/>
    <s v="03.16.20"/>
    <s v="Dir. do Comércio, Indústria, Transporte Feiras e Pesca"/>
    <s v="03.16.20"/>
    <x v="8"/>
    <x v="0"/>
    <x v="0"/>
    <x v="0"/>
    <x v="0"/>
    <x v="0"/>
    <x v="0"/>
    <x v="0"/>
    <x v="2"/>
    <s v="2025-04-30"/>
    <x v="1"/>
    <n v="583"/>
    <x v="0"/>
    <m/>
    <x v="0"/>
    <m/>
    <x v="9"/>
    <n v="100474696"/>
    <x v="0"/>
    <x v="1"/>
    <s v="Dir. do Comércio, Indústria, Transporte Feiras e Pesca"/>
    <s v="ORI"/>
    <x v="0"/>
    <m/>
    <x v="0"/>
    <x v="0"/>
    <x v="0"/>
    <x v="0"/>
    <x v="0"/>
    <x v="0"/>
    <x v="0"/>
    <x v="0"/>
    <x v="0"/>
    <x v="0"/>
    <x v="0"/>
    <s v="Dir. do Comércio, Indústria, Transporte Feiras e Pesca"/>
    <x v="0"/>
    <x v="0"/>
    <x v="0"/>
    <x v="0"/>
    <x v="0"/>
    <x v="0"/>
    <x v="0"/>
    <x v="1"/>
    <x v="0"/>
    <x v="0"/>
    <x v="1"/>
    <x v="0"/>
    <s v="Pagamento salario abril 2025."/>
  </r>
  <r>
    <x v="0"/>
    <n v="0"/>
    <n v="0"/>
    <n v="0"/>
    <n v="6411"/>
    <x v="3606"/>
    <x v="0"/>
    <x v="1"/>
    <x v="0"/>
    <s v="80.02.01"/>
    <x v="28"/>
    <x v="4"/>
    <x v="4"/>
    <s v="Retenções Iur"/>
    <s v="80.02.01"/>
    <s v="Retenções Iur"/>
    <s v="80.02.01"/>
    <x v="52"/>
    <x v="0"/>
    <x v="6"/>
    <x v="1"/>
    <x v="1"/>
    <x v="2"/>
    <x v="2"/>
    <x v="0"/>
    <x v="2"/>
    <s v="2025-04-30"/>
    <x v="1"/>
    <n v="6411"/>
    <x v="0"/>
    <m/>
    <x v="0"/>
    <m/>
    <x v="9"/>
    <n v="100474696"/>
    <x v="0"/>
    <x v="0"/>
    <s v="Retenções Iur"/>
    <s v="ORI"/>
    <x v="0"/>
    <s v="RIUR"/>
    <x v="0"/>
    <x v="0"/>
    <x v="0"/>
    <x v="0"/>
    <x v="0"/>
    <x v="0"/>
    <x v="0"/>
    <x v="0"/>
    <x v="0"/>
    <x v="0"/>
    <x v="0"/>
    <s v="Retenções Iur"/>
    <x v="0"/>
    <x v="0"/>
    <x v="0"/>
    <x v="0"/>
    <x v="2"/>
    <x v="0"/>
    <x v="0"/>
    <x v="0"/>
    <x v="0"/>
    <x v="1"/>
    <x v="0"/>
    <x v="0"/>
    <s v="RETENCAO OT"/>
  </r>
  <r>
    <x v="0"/>
    <n v="0"/>
    <n v="0"/>
    <n v="0"/>
    <n v="7577"/>
    <x v="3605"/>
    <x v="0"/>
    <x v="0"/>
    <x v="0"/>
    <s v="03.16.20"/>
    <x v="43"/>
    <x v="0"/>
    <x v="0"/>
    <s v="Dir. do Comércio, Indústria, Transporte Feiras e Pesca"/>
    <s v="03.16.20"/>
    <s v="Dir. do Comércio, Indústria, Transporte Feiras e Pesca"/>
    <s v="03.16.20"/>
    <x v="8"/>
    <x v="0"/>
    <x v="0"/>
    <x v="0"/>
    <x v="0"/>
    <x v="0"/>
    <x v="0"/>
    <x v="0"/>
    <x v="2"/>
    <s v="2025-04-30"/>
    <x v="1"/>
    <n v="7577"/>
    <x v="0"/>
    <m/>
    <x v="0"/>
    <m/>
    <x v="26"/>
    <n v="100474914"/>
    <x v="0"/>
    <x v="0"/>
    <s v="Dir. do Comércio, Indústria, Transporte Feiras e Pesca"/>
    <s v="ORI"/>
    <x v="0"/>
    <m/>
    <x v="0"/>
    <x v="0"/>
    <x v="0"/>
    <x v="0"/>
    <x v="0"/>
    <x v="0"/>
    <x v="0"/>
    <x v="0"/>
    <x v="0"/>
    <x v="0"/>
    <x v="0"/>
    <s v="Dir. do Comércio, Indústria, Transporte Feiras e Pesca"/>
    <x v="0"/>
    <x v="0"/>
    <x v="0"/>
    <x v="0"/>
    <x v="0"/>
    <x v="0"/>
    <x v="0"/>
    <x v="1"/>
    <x v="0"/>
    <x v="0"/>
    <x v="0"/>
    <x v="0"/>
    <s v="Pagamento salario abril 2025."/>
  </r>
  <r>
    <x v="0"/>
    <n v="0"/>
    <n v="0"/>
    <n v="0"/>
    <n v="75772"/>
    <x v="3605"/>
    <x v="0"/>
    <x v="0"/>
    <x v="0"/>
    <s v="03.16.20"/>
    <x v="43"/>
    <x v="0"/>
    <x v="0"/>
    <s v="Dir. do Comércio, Indústria, Transporte Feiras e Pesca"/>
    <s v="03.16.20"/>
    <s v="Dir. do Comércio, Indústria, Transporte Feiras e Pesca"/>
    <s v="03.16.20"/>
    <x v="48"/>
    <x v="0"/>
    <x v="0"/>
    <x v="1"/>
    <x v="1"/>
    <x v="0"/>
    <x v="0"/>
    <x v="0"/>
    <x v="2"/>
    <s v="2025-04-30"/>
    <x v="1"/>
    <n v="75772"/>
    <x v="0"/>
    <m/>
    <x v="0"/>
    <m/>
    <x v="26"/>
    <n v="100474914"/>
    <x v="0"/>
    <x v="0"/>
    <s v="Dir. do Comércio, Indústria, Transporte Feiras e Pesca"/>
    <s v="ORI"/>
    <x v="0"/>
    <m/>
    <x v="0"/>
    <x v="0"/>
    <x v="0"/>
    <x v="0"/>
    <x v="0"/>
    <x v="0"/>
    <x v="0"/>
    <x v="0"/>
    <x v="0"/>
    <x v="0"/>
    <x v="0"/>
    <s v="Dir. do Comércio, Indústria, Transporte Feiras e Pesca"/>
    <x v="0"/>
    <x v="0"/>
    <x v="0"/>
    <x v="0"/>
    <x v="0"/>
    <x v="0"/>
    <x v="0"/>
    <x v="1"/>
    <x v="0"/>
    <x v="0"/>
    <x v="0"/>
    <x v="0"/>
    <s v="Pagamento salario abril 2025."/>
  </r>
  <r>
    <x v="0"/>
    <n v="0"/>
    <n v="0"/>
    <n v="0"/>
    <n v="4557"/>
    <x v="3607"/>
    <x v="0"/>
    <x v="1"/>
    <x v="0"/>
    <s v="03.03.10"/>
    <x v="15"/>
    <x v="0"/>
    <x v="5"/>
    <s v="Receitas Da Câmara"/>
    <s v="03.03.10"/>
    <s v="Receitas Da Câmara"/>
    <s v="03.03.10"/>
    <x v="36"/>
    <x v="0"/>
    <x v="4"/>
    <x v="9"/>
    <x v="0"/>
    <x v="0"/>
    <x v="2"/>
    <x v="0"/>
    <x v="6"/>
    <s v="2025-07-29"/>
    <x v="2"/>
    <n v="4557"/>
    <x v="0"/>
    <m/>
    <x v="0"/>
    <m/>
    <x v="26"/>
    <n v="100474914"/>
    <x v="0"/>
    <x v="0"/>
    <s v="Receitas Da Câmara"/>
    <s v="EXT"/>
    <x v="0"/>
    <s v="RDC"/>
    <x v="0"/>
    <x v="0"/>
    <x v="0"/>
    <x v="0"/>
    <x v="0"/>
    <x v="0"/>
    <x v="0"/>
    <x v="0"/>
    <x v="0"/>
    <x v="0"/>
    <x v="0"/>
    <s v="Receitas Da Câmara"/>
    <x v="0"/>
    <x v="0"/>
    <x v="0"/>
    <x v="0"/>
    <x v="0"/>
    <x v="0"/>
    <x v="0"/>
    <x v="0"/>
    <x v="0"/>
    <x v="0"/>
    <x v="0"/>
    <x v="0"/>
    <s v="Recebimento de -Renda Edmilson Adriano Calheta, conforme anexo."/>
  </r>
  <r>
    <x v="0"/>
    <n v="0"/>
    <n v="0"/>
    <n v="0"/>
    <n v="4557"/>
    <x v="3608"/>
    <x v="0"/>
    <x v="1"/>
    <x v="0"/>
    <s v="03.03.10"/>
    <x v="15"/>
    <x v="0"/>
    <x v="5"/>
    <s v="Receitas Da Câmara"/>
    <s v="03.03.10"/>
    <s v="Receitas Da Câmara"/>
    <s v="03.03.10"/>
    <x v="36"/>
    <x v="0"/>
    <x v="4"/>
    <x v="9"/>
    <x v="0"/>
    <x v="0"/>
    <x v="2"/>
    <x v="0"/>
    <x v="6"/>
    <s v="2025-07-30"/>
    <x v="2"/>
    <n v="4557"/>
    <x v="0"/>
    <m/>
    <x v="0"/>
    <m/>
    <x v="26"/>
    <n v="100474914"/>
    <x v="0"/>
    <x v="0"/>
    <s v="Receitas Da Câmara"/>
    <s v="EXT"/>
    <x v="0"/>
    <s v="RDC"/>
    <x v="0"/>
    <x v="0"/>
    <x v="0"/>
    <x v="0"/>
    <x v="0"/>
    <x v="0"/>
    <x v="0"/>
    <x v="0"/>
    <x v="0"/>
    <x v="0"/>
    <x v="0"/>
    <s v="Receitas Da Câmara"/>
    <x v="0"/>
    <x v="0"/>
    <x v="0"/>
    <x v="0"/>
    <x v="0"/>
    <x v="0"/>
    <x v="0"/>
    <x v="0"/>
    <x v="0"/>
    <x v="0"/>
    <x v="0"/>
    <x v="0"/>
    <s v="Recebimento de -Renda Edmilson Adriano Calheta, conforme anexo. "/>
  </r>
  <r>
    <x v="0"/>
    <n v="0"/>
    <n v="0"/>
    <n v="0"/>
    <n v="480"/>
    <x v="3609"/>
    <x v="0"/>
    <x v="0"/>
    <x v="0"/>
    <s v="03.16.15"/>
    <x v="0"/>
    <x v="0"/>
    <x v="0"/>
    <s v="Direção Financeira"/>
    <s v="03.16.15"/>
    <s v="Direção Financeira"/>
    <s v="03.16.15"/>
    <x v="40"/>
    <x v="0"/>
    <x v="0"/>
    <x v="1"/>
    <x v="0"/>
    <x v="0"/>
    <x v="0"/>
    <x v="0"/>
    <x v="7"/>
    <s v="2025-08-29"/>
    <x v="2"/>
    <n v="480"/>
    <x v="0"/>
    <m/>
    <x v="0"/>
    <m/>
    <x v="26"/>
    <n v="100474914"/>
    <x v="0"/>
    <x v="0"/>
    <s v="Direção Financeira"/>
    <s v="ORI"/>
    <x v="0"/>
    <m/>
    <x v="0"/>
    <x v="0"/>
    <x v="0"/>
    <x v="0"/>
    <x v="0"/>
    <x v="0"/>
    <x v="0"/>
    <x v="0"/>
    <x v="0"/>
    <x v="0"/>
    <x v="0"/>
    <s v="Direção Financeira"/>
    <x v="0"/>
    <x v="0"/>
    <x v="0"/>
    <x v="0"/>
    <x v="0"/>
    <x v="0"/>
    <x v="0"/>
    <x v="0"/>
    <x v="0"/>
    <x v="0"/>
    <x v="0"/>
    <x v="0"/>
    <s v="Pagamento referente a aquisição de quatro guardanapo, conforme anexo."/>
  </r>
  <r>
    <x v="0"/>
    <n v="0"/>
    <n v="0"/>
    <n v="0"/>
    <n v="14109"/>
    <x v="3610"/>
    <x v="0"/>
    <x v="1"/>
    <x v="0"/>
    <s v="80.02.01"/>
    <x v="28"/>
    <x v="4"/>
    <x v="4"/>
    <s v="Retenções Iur"/>
    <s v="80.02.01"/>
    <s v="Retenções Iur"/>
    <s v="80.02.01"/>
    <x v="52"/>
    <x v="0"/>
    <x v="6"/>
    <x v="1"/>
    <x v="1"/>
    <x v="2"/>
    <x v="2"/>
    <x v="0"/>
    <x v="7"/>
    <s v="2025-08-26"/>
    <x v="2"/>
    <n v="14109"/>
    <x v="0"/>
    <m/>
    <x v="0"/>
    <m/>
    <x v="9"/>
    <n v="100474696"/>
    <x v="0"/>
    <x v="0"/>
    <s v="Retenções Iur"/>
    <s v="ORI"/>
    <x v="0"/>
    <s v="RIUR"/>
    <x v="0"/>
    <x v="0"/>
    <x v="0"/>
    <x v="0"/>
    <x v="0"/>
    <x v="0"/>
    <x v="0"/>
    <x v="0"/>
    <x v="0"/>
    <x v="0"/>
    <x v="0"/>
    <s v="Retenções Iur"/>
    <x v="0"/>
    <x v="0"/>
    <x v="0"/>
    <x v="0"/>
    <x v="2"/>
    <x v="0"/>
    <x v="0"/>
    <x v="0"/>
    <x v="0"/>
    <x v="1"/>
    <x v="0"/>
    <x v="0"/>
    <s v="RETENCAO OT"/>
  </r>
  <r>
    <x v="0"/>
    <n v="0"/>
    <n v="0"/>
    <n v="0"/>
    <n v="22213"/>
    <x v="3611"/>
    <x v="0"/>
    <x v="1"/>
    <x v="0"/>
    <s v="80.02.10.01"/>
    <x v="10"/>
    <x v="4"/>
    <x v="4"/>
    <s v="Outros"/>
    <s v="80.02.10"/>
    <s v="Outros"/>
    <s v="80.02.10"/>
    <x v="55"/>
    <x v="0"/>
    <x v="6"/>
    <x v="1"/>
    <x v="1"/>
    <x v="2"/>
    <x v="2"/>
    <x v="0"/>
    <x v="7"/>
    <s v="2025-08-26"/>
    <x v="2"/>
    <n v="222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690"/>
    <x v="3612"/>
    <x v="0"/>
    <x v="1"/>
    <x v="0"/>
    <s v="80.02.10.02"/>
    <x v="29"/>
    <x v="4"/>
    <x v="4"/>
    <s v="Outros"/>
    <s v="80.02.10"/>
    <s v="Outros"/>
    <s v="80.02.10"/>
    <x v="58"/>
    <x v="0"/>
    <x v="6"/>
    <x v="1"/>
    <x v="1"/>
    <x v="2"/>
    <x v="2"/>
    <x v="0"/>
    <x v="7"/>
    <s v="2025-08-26"/>
    <x v="2"/>
    <n v="690"/>
    <x v="0"/>
    <m/>
    <x v="0"/>
    <m/>
    <x v="103"/>
    <n v="100474707"/>
    <x v="0"/>
    <x v="0"/>
    <s v="Retençoes STAPS"/>
    <s v="ORI"/>
    <x v="0"/>
    <s v="RSND"/>
    <x v="0"/>
    <x v="0"/>
    <x v="0"/>
    <x v="0"/>
    <x v="0"/>
    <x v="0"/>
    <x v="0"/>
    <x v="0"/>
    <x v="0"/>
    <x v="0"/>
    <x v="0"/>
    <s v="Retençoes STAPS"/>
    <x v="0"/>
    <x v="0"/>
    <x v="0"/>
    <x v="0"/>
    <x v="2"/>
    <x v="0"/>
    <x v="0"/>
    <x v="0"/>
    <x v="0"/>
    <x v="1"/>
    <x v="0"/>
    <x v="0"/>
    <s v="RETENCAO OT"/>
  </r>
  <r>
    <x v="0"/>
    <n v="0"/>
    <n v="0"/>
    <n v="0"/>
    <n v="14979"/>
    <x v="3613"/>
    <x v="0"/>
    <x v="1"/>
    <x v="0"/>
    <s v="80.02.01"/>
    <x v="28"/>
    <x v="4"/>
    <x v="4"/>
    <s v="Retenções Iur"/>
    <s v="80.02.01"/>
    <s v="Retenções Iur"/>
    <s v="80.02.01"/>
    <x v="52"/>
    <x v="0"/>
    <x v="6"/>
    <x v="1"/>
    <x v="1"/>
    <x v="2"/>
    <x v="2"/>
    <x v="0"/>
    <x v="7"/>
    <s v="2025-08-26"/>
    <x v="2"/>
    <n v="14979"/>
    <x v="0"/>
    <m/>
    <x v="0"/>
    <m/>
    <x v="9"/>
    <n v="100474696"/>
    <x v="0"/>
    <x v="0"/>
    <s v="Retenções Iur"/>
    <s v="ORI"/>
    <x v="0"/>
    <s v="RIUR"/>
    <x v="0"/>
    <x v="0"/>
    <x v="0"/>
    <x v="0"/>
    <x v="0"/>
    <x v="0"/>
    <x v="0"/>
    <x v="0"/>
    <x v="0"/>
    <x v="0"/>
    <x v="0"/>
    <s v="Retenções Iur"/>
    <x v="0"/>
    <x v="0"/>
    <x v="0"/>
    <x v="0"/>
    <x v="2"/>
    <x v="0"/>
    <x v="0"/>
    <x v="0"/>
    <x v="0"/>
    <x v="1"/>
    <x v="0"/>
    <x v="0"/>
    <s v="RETENCAO OT"/>
  </r>
  <r>
    <x v="0"/>
    <n v="0"/>
    <n v="0"/>
    <n v="0"/>
    <n v="15632"/>
    <x v="3614"/>
    <x v="0"/>
    <x v="1"/>
    <x v="0"/>
    <s v="80.02.10.01"/>
    <x v="10"/>
    <x v="4"/>
    <x v="4"/>
    <s v="Outros"/>
    <s v="80.02.10"/>
    <s v="Outros"/>
    <s v="80.02.10"/>
    <x v="55"/>
    <x v="0"/>
    <x v="6"/>
    <x v="1"/>
    <x v="1"/>
    <x v="2"/>
    <x v="2"/>
    <x v="0"/>
    <x v="7"/>
    <s v="2025-08-26"/>
    <x v="2"/>
    <n v="15632"/>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9391"/>
    <x v="3615"/>
    <x v="0"/>
    <x v="1"/>
    <x v="0"/>
    <s v="80.02.01"/>
    <x v="28"/>
    <x v="4"/>
    <x v="4"/>
    <s v="Retenções Iur"/>
    <s v="80.02.01"/>
    <s v="Retenções Iur"/>
    <s v="80.02.01"/>
    <x v="52"/>
    <x v="0"/>
    <x v="6"/>
    <x v="1"/>
    <x v="1"/>
    <x v="2"/>
    <x v="2"/>
    <x v="0"/>
    <x v="7"/>
    <s v="2025-08-26"/>
    <x v="2"/>
    <n v="9391"/>
    <x v="0"/>
    <m/>
    <x v="0"/>
    <m/>
    <x v="9"/>
    <n v="100474696"/>
    <x v="0"/>
    <x v="0"/>
    <s v="Retenções Iur"/>
    <s v="ORI"/>
    <x v="0"/>
    <s v="RIUR"/>
    <x v="0"/>
    <x v="0"/>
    <x v="0"/>
    <x v="0"/>
    <x v="0"/>
    <x v="0"/>
    <x v="0"/>
    <x v="0"/>
    <x v="0"/>
    <x v="0"/>
    <x v="0"/>
    <s v="Retenções Iur"/>
    <x v="0"/>
    <x v="0"/>
    <x v="0"/>
    <x v="0"/>
    <x v="2"/>
    <x v="0"/>
    <x v="0"/>
    <x v="0"/>
    <x v="0"/>
    <x v="1"/>
    <x v="0"/>
    <x v="0"/>
    <s v="RETENCAO OT"/>
  </r>
  <r>
    <x v="0"/>
    <n v="0"/>
    <n v="0"/>
    <n v="0"/>
    <n v="11224"/>
    <x v="3616"/>
    <x v="0"/>
    <x v="1"/>
    <x v="0"/>
    <s v="80.02.10.01"/>
    <x v="10"/>
    <x v="4"/>
    <x v="4"/>
    <s v="Outros"/>
    <s v="80.02.10"/>
    <s v="Outros"/>
    <s v="80.02.10"/>
    <x v="55"/>
    <x v="0"/>
    <x v="6"/>
    <x v="1"/>
    <x v="1"/>
    <x v="2"/>
    <x v="2"/>
    <x v="0"/>
    <x v="7"/>
    <s v="2025-08-26"/>
    <x v="2"/>
    <n v="11224"/>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51345"/>
    <x v="3617"/>
    <x v="0"/>
    <x v="1"/>
    <x v="0"/>
    <s v="80.02.01"/>
    <x v="28"/>
    <x v="4"/>
    <x v="4"/>
    <s v="Retenções Iur"/>
    <s v="80.02.01"/>
    <s v="Retenções Iur"/>
    <s v="80.02.01"/>
    <x v="52"/>
    <x v="0"/>
    <x v="6"/>
    <x v="1"/>
    <x v="1"/>
    <x v="2"/>
    <x v="2"/>
    <x v="0"/>
    <x v="7"/>
    <s v="2025-08-26"/>
    <x v="2"/>
    <n v="51345"/>
    <x v="0"/>
    <m/>
    <x v="0"/>
    <m/>
    <x v="9"/>
    <n v="100474696"/>
    <x v="0"/>
    <x v="0"/>
    <s v="Retenções Iur"/>
    <s v="ORI"/>
    <x v="0"/>
    <s v="RIUR"/>
    <x v="0"/>
    <x v="0"/>
    <x v="0"/>
    <x v="0"/>
    <x v="0"/>
    <x v="0"/>
    <x v="0"/>
    <x v="0"/>
    <x v="0"/>
    <x v="0"/>
    <x v="0"/>
    <s v="Retenções Iur"/>
    <x v="0"/>
    <x v="0"/>
    <x v="0"/>
    <x v="0"/>
    <x v="2"/>
    <x v="0"/>
    <x v="0"/>
    <x v="0"/>
    <x v="0"/>
    <x v="1"/>
    <x v="0"/>
    <x v="0"/>
    <s v="RETENCAO OT"/>
  </r>
  <r>
    <x v="0"/>
    <n v="0"/>
    <n v="0"/>
    <n v="0"/>
    <n v="39170"/>
    <x v="3618"/>
    <x v="0"/>
    <x v="1"/>
    <x v="0"/>
    <s v="80.02.10.01"/>
    <x v="10"/>
    <x v="4"/>
    <x v="4"/>
    <s v="Outros"/>
    <s v="80.02.10"/>
    <s v="Outros"/>
    <s v="80.02.10"/>
    <x v="55"/>
    <x v="0"/>
    <x v="6"/>
    <x v="1"/>
    <x v="1"/>
    <x v="2"/>
    <x v="2"/>
    <x v="0"/>
    <x v="7"/>
    <s v="2025-08-26"/>
    <x v="2"/>
    <n v="3917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4960"/>
    <x v="3619"/>
    <x v="0"/>
    <x v="1"/>
    <x v="0"/>
    <s v="80.02.01"/>
    <x v="28"/>
    <x v="4"/>
    <x v="4"/>
    <s v="Retenções Iur"/>
    <s v="80.02.01"/>
    <s v="Retenções Iur"/>
    <s v="80.02.01"/>
    <x v="52"/>
    <x v="0"/>
    <x v="6"/>
    <x v="1"/>
    <x v="1"/>
    <x v="2"/>
    <x v="2"/>
    <x v="0"/>
    <x v="7"/>
    <s v="2025-08-26"/>
    <x v="2"/>
    <n v="4960"/>
    <x v="0"/>
    <m/>
    <x v="0"/>
    <m/>
    <x v="9"/>
    <n v="100474696"/>
    <x v="0"/>
    <x v="0"/>
    <s v="Retenções Iur"/>
    <s v="ORI"/>
    <x v="0"/>
    <s v="RIUR"/>
    <x v="0"/>
    <x v="0"/>
    <x v="0"/>
    <x v="0"/>
    <x v="0"/>
    <x v="0"/>
    <x v="0"/>
    <x v="0"/>
    <x v="0"/>
    <x v="0"/>
    <x v="0"/>
    <s v="Retenções Iur"/>
    <x v="0"/>
    <x v="0"/>
    <x v="0"/>
    <x v="0"/>
    <x v="2"/>
    <x v="0"/>
    <x v="0"/>
    <x v="0"/>
    <x v="0"/>
    <x v="1"/>
    <x v="0"/>
    <x v="0"/>
    <s v="RETENCAO OT"/>
  </r>
  <r>
    <x v="0"/>
    <n v="0"/>
    <n v="0"/>
    <n v="0"/>
    <n v="16667"/>
    <x v="3620"/>
    <x v="0"/>
    <x v="1"/>
    <x v="0"/>
    <s v="80.02.10.09"/>
    <x v="61"/>
    <x v="4"/>
    <x v="4"/>
    <s v="Outros"/>
    <s v="80.02.10"/>
    <s v="Outros"/>
    <s v="80.02.10"/>
    <x v="59"/>
    <x v="0"/>
    <x v="6"/>
    <x v="14"/>
    <x v="1"/>
    <x v="2"/>
    <x v="2"/>
    <x v="0"/>
    <x v="7"/>
    <s v="2025-08-26"/>
    <x v="2"/>
    <n v="16667"/>
    <x v="0"/>
    <m/>
    <x v="0"/>
    <m/>
    <x v="220"/>
    <n v="100474802"/>
    <x v="0"/>
    <x v="0"/>
    <s v="Retenções Reposição"/>
    <s v="ORI"/>
    <x v="0"/>
    <s v="RR"/>
    <x v="0"/>
    <x v="0"/>
    <x v="0"/>
    <x v="0"/>
    <x v="0"/>
    <x v="0"/>
    <x v="0"/>
    <x v="0"/>
    <x v="0"/>
    <x v="0"/>
    <x v="0"/>
    <s v="Retenções Reposição"/>
    <x v="0"/>
    <x v="0"/>
    <x v="0"/>
    <x v="0"/>
    <x v="2"/>
    <x v="0"/>
    <x v="0"/>
    <x v="0"/>
    <x v="0"/>
    <x v="1"/>
    <x v="0"/>
    <x v="0"/>
    <s v="RETENCAO OT"/>
  </r>
  <r>
    <x v="0"/>
    <n v="0"/>
    <n v="0"/>
    <n v="0"/>
    <n v="8800"/>
    <x v="3621"/>
    <x v="0"/>
    <x v="1"/>
    <x v="0"/>
    <s v="80.02.10.01"/>
    <x v="10"/>
    <x v="4"/>
    <x v="4"/>
    <s v="Outros"/>
    <s v="80.02.10"/>
    <s v="Outros"/>
    <s v="80.02.10"/>
    <x v="55"/>
    <x v="0"/>
    <x v="6"/>
    <x v="1"/>
    <x v="1"/>
    <x v="2"/>
    <x v="2"/>
    <x v="0"/>
    <x v="7"/>
    <s v="2025-08-26"/>
    <x v="2"/>
    <n v="880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600"/>
    <x v="3622"/>
    <x v="0"/>
    <x v="1"/>
    <x v="0"/>
    <s v="80.02.10.23"/>
    <x v="33"/>
    <x v="4"/>
    <x v="4"/>
    <s v="Outros"/>
    <s v="80.02.10"/>
    <s v="Outros"/>
    <s v="80.02.10"/>
    <x v="58"/>
    <x v="0"/>
    <x v="6"/>
    <x v="1"/>
    <x v="1"/>
    <x v="2"/>
    <x v="2"/>
    <x v="0"/>
    <x v="7"/>
    <s v="2025-08-26"/>
    <x v="2"/>
    <n v="600"/>
    <x v="0"/>
    <m/>
    <x v="0"/>
    <m/>
    <x v="104"/>
    <n v="100478986"/>
    <x v="0"/>
    <x v="0"/>
    <s v="Retenções SISCAP"/>
    <s v="ORI"/>
    <x v="0"/>
    <s v="SISCAP"/>
    <x v="0"/>
    <x v="0"/>
    <x v="0"/>
    <x v="0"/>
    <x v="0"/>
    <x v="0"/>
    <x v="0"/>
    <x v="0"/>
    <x v="0"/>
    <x v="0"/>
    <x v="0"/>
    <s v="Retenções SISCAP"/>
    <x v="0"/>
    <x v="0"/>
    <x v="0"/>
    <x v="0"/>
    <x v="2"/>
    <x v="0"/>
    <x v="0"/>
    <x v="0"/>
    <x v="0"/>
    <x v="1"/>
    <x v="0"/>
    <x v="0"/>
    <s v="RETENCAO OT"/>
  </r>
  <r>
    <x v="0"/>
    <n v="0"/>
    <n v="0"/>
    <n v="0"/>
    <n v="600"/>
    <x v="3623"/>
    <x v="0"/>
    <x v="1"/>
    <x v="0"/>
    <s v="80.02.10.24"/>
    <x v="34"/>
    <x v="4"/>
    <x v="4"/>
    <s v="Outros"/>
    <s v="80.02.10"/>
    <s v="Outros"/>
    <s v="80.02.10"/>
    <x v="58"/>
    <x v="0"/>
    <x v="6"/>
    <x v="1"/>
    <x v="1"/>
    <x v="2"/>
    <x v="2"/>
    <x v="0"/>
    <x v="7"/>
    <s v="2025-08-26"/>
    <x v="2"/>
    <n v="600"/>
    <x v="0"/>
    <m/>
    <x v="0"/>
    <m/>
    <x v="105"/>
    <n v="100478987"/>
    <x v="0"/>
    <x v="0"/>
    <s v="Retenções SIACSA"/>
    <s v="ORI"/>
    <x v="0"/>
    <s v="SIACSA"/>
    <x v="0"/>
    <x v="0"/>
    <x v="0"/>
    <x v="0"/>
    <x v="0"/>
    <x v="0"/>
    <x v="0"/>
    <x v="0"/>
    <x v="0"/>
    <x v="0"/>
    <x v="0"/>
    <s v="Retenções SIACSA"/>
    <x v="0"/>
    <x v="0"/>
    <x v="0"/>
    <x v="0"/>
    <x v="2"/>
    <x v="0"/>
    <x v="0"/>
    <x v="0"/>
    <x v="0"/>
    <x v="1"/>
    <x v="0"/>
    <x v="0"/>
    <s v="RETENCAO OT"/>
  </r>
  <r>
    <x v="0"/>
    <n v="0"/>
    <n v="0"/>
    <n v="0"/>
    <n v="662"/>
    <x v="3624"/>
    <x v="0"/>
    <x v="1"/>
    <x v="0"/>
    <s v="80.02.01"/>
    <x v="28"/>
    <x v="4"/>
    <x v="4"/>
    <s v="Retenções Iur"/>
    <s v="80.02.01"/>
    <s v="Retenções Iur"/>
    <s v="80.02.01"/>
    <x v="52"/>
    <x v="0"/>
    <x v="6"/>
    <x v="1"/>
    <x v="1"/>
    <x v="2"/>
    <x v="2"/>
    <x v="0"/>
    <x v="7"/>
    <s v="2025-08-26"/>
    <x v="2"/>
    <n v="662"/>
    <x v="0"/>
    <m/>
    <x v="0"/>
    <m/>
    <x v="9"/>
    <n v="100474696"/>
    <x v="0"/>
    <x v="0"/>
    <s v="Retenções Iur"/>
    <s v="ORI"/>
    <x v="0"/>
    <s v="RIUR"/>
    <x v="0"/>
    <x v="0"/>
    <x v="0"/>
    <x v="0"/>
    <x v="0"/>
    <x v="0"/>
    <x v="0"/>
    <x v="0"/>
    <x v="0"/>
    <x v="0"/>
    <x v="0"/>
    <s v="Retenções Iur"/>
    <x v="0"/>
    <x v="0"/>
    <x v="0"/>
    <x v="0"/>
    <x v="2"/>
    <x v="0"/>
    <x v="0"/>
    <x v="0"/>
    <x v="0"/>
    <x v="1"/>
    <x v="0"/>
    <x v="0"/>
    <s v="RETENCAO OT"/>
  </r>
  <r>
    <x v="0"/>
    <n v="0"/>
    <n v="0"/>
    <n v="0"/>
    <n v="75600"/>
    <x v="3625"/>
    <x v="0"/>
    <x v="1"/>
    <x v="0"/>
    <s v="80.02.10.01"/>
    <x v="10"/>
    <x v="4"/>
    <x v="4"/>
    <s v="Outros"/>
    <s v="80.02.10"/>
    <s v="Outros"/>
    <s v="80.02.10"/>
    <x v="55"/>
    <x v="0"/>
    <x v="6"/>
    <x v="1"/>
    <x v="1"/>
    <x v="2"/>
    <x v="2"/>
    <x v="0"/>
    <x v="7"/>
    <s v="2025-08-26"/>
    <x v="2"/>
    <n v="7560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2800"/>
    <x v="3626"/>
    <x v="0"/>
    <x v="1"/>
    <x v="0"/>
    <s v="80.02.10.02"/>
    <x v="29"/>
    <x v="4"/>
    <x v="4"/>
    <s v="Outros"/>
    <s v="80.02.10"/>
    <s v="Outros"/>
    <s v="80.02.10"/>
    <x v="58"/>
    <x v="0"/>
    <x v="6"/>
    <x v="1"/>
    <x v="1"/>
    <x v="2"/>
    <x v="2"/>
    <x v="0"/>
    <x v="7"/>
    <s v="2025-08-26"/>
    <x v="2"/>
    <n v="2800"/>
    <x v="0"/>
    <m/>
    <x v="0"/>
    <m/>
    <x v="103"/>
    <n v="100474707"/>
    <x v="0"/>
    <x v="0"/>
    <s v="Retençoes STAPS"/>
    <s v="ORI"/>
    <x v="0"/>
    <s v="RSND"/>
    <x v="0"/>
    <x v="0"/>
    <x v="0"/>
    <x v="0"/>
    <x v="0"/>
    <x v="0"/>
    <x v="0"/>
    <x v="0"/>
    <x v="0"/>
    <x v="0"/>
    <x v="0"/>
    <s v="Retençoes STAPS"/>
    <x v="0"/>
    <x v="0"/>
    <x v="0"/>
    <x v="0"/>
    <x v="2"/>
    <x v="0"/>
    <x v="0"/>
    <x v="0"/>
    <x v="0"/>
    <x v="1"/>
    <x v="0"/>
    <x v="0"/>
    <s v="RETENCAO OT"/>
  </r>
  <r>
    <x v="0"/>
    <n v="0"/>
    <n v="0"/>
    <n v="0"/>
    <n v="1074"/>
    <x v="3627"/>
    <x v="0"/>
    <x v="1"/>
    <x v="0"/>
    <s v="80.02.10.26"/>
    <x v="35"/>
    <x v="4"/>
    <x v="4"/>
    <s v="Outros"/>
    <s v="80.02.10"/>
    <s v="Outros"/>
    <s v="80.02.10"/>
    <x v="59"/>
    <x v="0"/>
    <x v="6"/>
    <x v="14"/>
    <x v="1"/>
    <x v="2"/>
    <x v="2"/>
    <x v="0"/>
    <x v="7"/>
    <s v="2025-08-26"/>
    <x v="2"/>
    <n v="1074"/>
    <x v="0"/>
    <m/>
    <x v="0"/>
    <m/>
    <x v="106"/>
    <n v="100479277"/>
    <x v="0"/>
    <x v="0"/>
    <s v="Retenção Sansung"/>
    <s v="ORI"/>
    <x v="0"/>
    <s v="RS"/>
    <x v="0"/>
    <x v="0"/>
    <x v="0"/>
    <x v="0"/>
    <x v="0"/>
    <x v="0"/>
    <x v="0"/>
    <x v="0"/>
    <x v="0"/>
    <x v="0"/>
    <x v="0"/>
    <s v="Retenção Sansung"/>
    <x v="0"/>
    <x v="0"/>
    <x v="0"/>
    <x v="0"/>
    <x v="2"/>
    <x v="0"/>
    <x v="0"/>
    <x v="0"/>
    <x v="0"/>
    <x v="1"/>
    <x v="0"/>
    <x v="0"/>
    <s v="RETENCAO OT"/>
  </r>
  <r>
    <x v="0"/>
    <n v="0"/>
    <n v="0"/>
    <n v="0"/>
    <n v="17245"/>
    <x v="3628"/>
    <x v="0"/>
    <x v="1"/>
    <x v="0"/>
    <s v="80.02.01"/>
    <x v="28"/>
    <x v="4"/>
    <x v="4"/>
    <s v="Retenções Iur"/>
    <s v="80.02.01"/>
    <s v="Retenções Iur"/>
    <s v="80.02.01"/>
    <x v="52"/>
    <x v="0"/>
    <x v="6"/>
    <x v="1"/>
    <x v="1"/>
    <x v="2"/>
    <x v="2"/>
    <x v="0"/>
    <x v="7"/>
    <s v="2025-08-26"/>
    <x v="2"/>
    <n v="17245"/>
    <x v="0"/>
    <m/>
    <x v="0"/>
    <m/>
    <x v="9"/>
    <n v="100474696"/>
    <x v="0"/>
    <x v="0"/>
    <s v="Retenções Iur"/>
    <s v="ORI"/>
    <x v="0"/>
    <s v="RIUR"/>
    <x v="0"/>
    <x v="0"/>
    <x v="0"/>
    <x v="0"/>
    <x v="0"/>
    <x v="0"/>
    <x v="0"/>
    <x v="0"/>
    <x v="0"/>
    <x v="0"/>
    <x v="0"/>
    <s v="Retenções Iur"/>
    <x v="0"/>
    <x v="0"/>
    <x v="0"/>
    <x v="0"/>
    <x v="2"/>
    <x v="0"/>
    <x v="0"/>
    <x v="0"/>
    <x v="0"/>
    <x v="1"/>
    <x v="0"/>
    <x v="0"/>
    <s v="RETENCAO OT"/>
  </r>
  <r>
    <x v="0"/>
    <n v="0"/>
    <n v="0"/>
    <n v="0"/>
    <n v="8213"/>
    <x v="3629"/>
    <x v="0"/>
    <x v="1"/>
    <x v="0"/>
    <s v="80.02.10.01"/>
    <x v="10"/>
    <x v="4"/>
    <x v="4"/>
    <s v="Outros"/>
    <s v="80.02.10"/>
    <s v="Outros"/>
    <s v="80.02.10"/>
    <x v="55"/>
    <x v="0"/>
    <x v="6"/>
    <x v="1"/>
    <x v="1"/>
    <x v="2"/>
    <x v="2"/>
    <x v="0"/>
    <x v="7"/>
    <s v="2025-08-26"/>
    <x v="2"/>
    <n v="82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000"/>
    <x v="3630"/>
    <x v="0"/>
    <x v="0"/>
    <x v="0"/>
    <s v="01.25.05.12"/>
    <x v="2"/>
    <x v="2"/>
    <x v="2"/>
    <s v="Saúde"/>
    <s v="01.25.05"/>
    <s v="Saúde"/>
    <s v="01.25.05"/>
    <x v="3"/>
    <x v="0"/>
    <x v="1"/>
    <x v="2"/>
    <x v="0"/>
    <x v="1"/>
    <x v="0"/>
    <x v="0"/>
    <x v="8"/>
    <s v="2025-09-24"/>
    <x v="2"/>
    <n v="1000"/>
    <x v="0"/>
    <m/>
    <x v="0"/>
    <m/>
    <x v="38"/>
    <n v="100475975"/>
    <x v="0"/>
    <x v="0"/>
    <s v="Promoção e Inclusão Social"/>
    <s v="ORI"/>
    <x v="0"/>
    <m/>
    <x v="0"/>
    <x v="0"/>
    <x v="0"/>
    <x v="0"/>
    <x v="0"/>
    <x v="0"/>
    <x v="0"/>
    <x v="0"/>
    <x v="0"/>
    <x v="0"/>
    <x v="0"/>
    <s v="Promoção e Inclusão Social"/>
    <x v="0"/>
    <x v="0"/>
    <x v="0"/>
    <x v="0"/>
    <x v="1"/>
    <x v="0"/>
    <x v="0"/>
    <x v="0"/>
    <x v="0"/>
    <x v="0"/>
    <x v="0"/>
    <x v="0"/>
    <s v="Apoio  a favor da senhora Arcângela furtado, para pagamento transporte a fim de realizar hemodiálise, na cidade da Praia, conforme anexo. "/>
  </r>
  <r>
    <x v="0"/>
    <n v="0"/>
    <n v="0"/>
    <n v="0"/>
    <n v="5400"/>
    <x v="3631"/>
    <x v="0"/>
    <x v="0"/>
    <x v="0"/>
    <s v="03.16.15"/>
    <x v="0"/>
    <x v="0"/>
    <x v="0"/>
    <s v="Direção Financeira"/>
    <s v="03.16.15"/>
    <s v="Direção Financeira"/>
    <s v="03.16.15"/>
    <x v="49"/>
    <x v="0"/>
    <x v="0"/>
    <x v="0"/>
    <x v="0"/>
    <x v="0"/>
    <x v="0"/>
    <x v="0"/>
    <x v="9"/>
    <s v="2025-10-02"/>
    <x v="3"/>
    <n v="5400"/>
    <x v="0"/>
    <m/>
    <x v="0"/>
    <m/>
    <x v="71"/>
    <n v="100399700"/>
    <x v="0"/>
    <x v="0"/>
    <s v="Direção Financeira"/>
    <s v="ORI"/>
    <x v="0"/>
    <m/>
    <x v="0"/>
    <x v="0"/>
    <x v="0"/>
    <x v="0"/>
    <x v="0"/>
    <x v="0"/>
    <x v="0"/>
    <x v="0"/>
    <x v="0"/>
    <x v="0"/>
    <x v="0"/>
    <s v="Direção Financeira"/>
    <x v="0"/>
    <x v="0"/>
    <x v="0"/>
    <x v="0"/>
    <x v="0"/>
    <x v="0"/>
    <x v="0"/>
    <x v="0"/>
    <x v="0"/>
    <x v="0"/>
    <x v="0"/>
    <x v="0"/>
    <s v="Pagamento  a favor do Sr. VITAL GOMES GONÇALVES, para pagamento dos transporte nos dia 02,05,09,12,16,19,23,26 e 30 para realização de fisioterapia domiciliar no Concelho de São Miguel, conforme anexo. "/>
  </r>
  <r>
    <x v="1"/>
    <n v="0"/>
    <n v="0"/>
    <n v="0"/>
    <n v="3525"/>
    <x v="3632"/>
    <x v="0"/>
    <x v="0"/>
    <x v="0"/>
    <s v="01.27.07.09"/>
    <x v="7"/>
    <x v="1"/>
    <x v="1"/>
    <s v="Requalificação Urbana e Habitação 2"/>
    <s v="01.27.07"/>
    <s v="Requalificação Urbana e Habitação 2"/>
    <s v="01.27.07"/>
    <x v="2"/>
    <x v="0"/>
    <x v="0"/>
    <x v="1"/>
    <x v="0"/>
    <x v="1"/>
    <x v="1"/>
    <x v="0"/>
    <x v="9"/>
    <s v="2025-10-09"/>
    <x v="3"/>
    <n v="3525"/>
    <x v="0"/>
    <m/>
    <x v="0"/>
    <m/>
    <x v="9"/>
    <n v="100474696"/>
    <x v="0"/>
    <x v="1"/>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1"/>
    <x v="0"/>
    <s v="Pagamento referente a prestação de serviço da senhora Militina Furtado, no âmbito dos trabalhos da requalificação urbana de Veneza, referente a mês de maio, conforme anexo."/>
  </r>
  <r>
    <x v="1"/>
    <n v="0"/>
    <n v="0"/>
    <n v="0"/>
    <n v="19975"/>
    <x v="3632"/>
    <x v="0"/>
    <x v="0"/>
    <x v="0"/>
    <s v="01.27.07.09"/>
    <x v="7"/>
    <x v="1"/>
    <x v="1"/>
    <s v="Requalificação Urbana e Habitação 2"/>
    <s v="01.27.07"/>
    <s v="Requalificação Urbana e Habitação 2"/>
    <s v="01.27.07"/>
    <x v="2"/>
    <x v="0"/>
    <x v="0"/>
    <x v="1"/>
    <x v="0"/>
    <x v="1"/>
    <x v="1"/>
    <x v="0"/>
    <x v="9"/>
    <s v="2025-10-09"/>
    <x v="3"/>
    <n v="19975"/>
    <x v="0"/>
    <m/>
    <x v="0"/>
    <m/>
    <x v="466"/>
    <n v="100429045"/>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prestação de serviço da senhora Militina Furtado, no âmbito dos trabalhos da requalificação urbana de Veneza, referente a mês de maio, conforme anexo."/>
  </r>
  <r>
    <x v="1"/>
    <n v="0"/>
    <n v="0"/>
    <n v="0"/>
    <n v="17305"/>
    <x v="3633"/>
    <x v="0"/>
    <x v="0"/>
    <x v="0"/>
    <s v="01.25.02.23"/>
    <x v="13"/>
    <x v="2"/>
    <x v="2"/>
    <s v="desporto"/>
    <s v="01.25.02"/>
    <s v="desporto"/>
    <s v="01.25.02"/>
    <x v="2"/>
    <x v="0"/>
    <x v="0"/>
    <x v="1"/>
    <x v="0"/>
    <x v="1"/>
    <x v="1"/>
    <x v="0"/>
    <x v="9"/>
    <s v="2025-10-24"/>
    <x v="3"/>
    <n v="17305"/>
    <x v="0"/>
    <m/>
    <x v="0"/>
    <m/>
    <x v="184"/>
    <n v="100476730"/>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R&amp;C Distribuição, para aquisição de troféus a serem entregues aos finalistas do torneio de Abertura-Pré-época realizado no Estádio Municipal entre os clubes do Município, conforme anexo."/>
  </r>
  <r>
    <x v="0"/>
    <n v="0"/>
    <n v="0"/>
    <n v="0"/>
    <n v="4000"/>
    <x v="3634"/>
    <x v="0"/>
    <x v="0"/>
    <x v="0"/>
    <s v="03.16.15"/>
    <x v="0"/>
    <x v="0"/>
    <x v="0"/>
    <s v="Direção Financeira"/>
    <s v="03.16.15"/>
    <s v="Direção Financeira"/>
    <s v="03.16.15"/>
    <x v="11"/>
    <x v="0"/>
    <x v="0"/>
    <x v="0"/>
    <x v="1"/>
    <x v="0"/>
    <x v="0"/>
    <x v="0"/>
    <x v="9"/>
    <s v="2025-10-29"/>
    <x v="3"/>
    <n v="4000"/>
    <x v="0"/>
    <m/>
    <x v="0"/>
    <m/>
    <x v="82"/>
    <n v="100479698"/>
    <x v="0"/>
    <x v="0"/>
    <s v="Direção Financeira"/>
    <s v="ORI"/>
    <x v="0"/>
    <m/>
    <x v="0"/>
    <x v="0"/>
    <x v="0"/>
    <x v="0"/>
    <x v="0"/>
    <x v="0"/>
    <x v="0"/>
    <x v="0"/>
    <x v="0"/>
    <x v="0"/>
    <x v="0"/>
    <s v="Direção Financeira"/>
    <x v="0"/>
    <x v="0"/>
    <x v="0"/>
    <x v="0"/>
    <x v="0"/>
    <x v="0"/>
    <x v="0"/>
    <x v="0"/>
    <x v="0"/>
    <x v="0"/>
    <x v="0"/>
    <x v="0"/>
    <s v="Pagamento referente a aquisição de energia elétrica no contador pré-pago para Centro Multiuso  de Achada Bolacha, conforme anexo."/>
  </r>
  <r>
    <x v="2"/>
    <n v="0"/>
    <n v="0"/>
    <n v="0"/>
    <n v="32932"/>
    <x v="3635"/>
    <x v="0"/>
    <x v="0"/>
    <x v="0"/>
    <s v="80.02.10.21"/>
    <x v="19"/>
    <x v="4"/>
    <x v="4"/>
    <s v="Outros"/>
    <s v="80.02.10"/>
    <s v="Outros"/>
    <s v="80.02.10"/>
    <x v="35"/>
    <x v="0"/>
    <x v="3"/>
    <x v="4"/>
    <x v="1"/>
    <x v="2"/>
    <x v="0"/>
    <x v="0"/>
    <x v="10"/>
    <s v="2025-11-11"/>
    <x v="3"/>
    <n v="32932"/>
    <x v="0"/>
    <m/>
    <x v="0"/>
    <m/>
    <x v="43"/>
    <n v="100023049"/>
    <x v="0"/>
    <x v="0"/>
    <s v="Retenções Descontos Judiciais"/>
    <s v="ORI"/>
    <x v="0"/>
    <m/>
    <x v="0"/>
    <x v="0"/>
    <x v="0"/>
    <x v="0"/>
    <x v="0"/>
    <x v="0"/>
    <x v="0"/>
    <x v="0"/>
    <x v="0"/>
    <x v="0"/>
    <x v="0"/>
    <s v="Retenções Descontos Judiciais"/>
    <x v="0"/>
    <x v="0"/>
    <x v="0"/>
    <x v="0"/>
    <x v="2"/>
    <x v="0"/>
    <x v="0"/>
    <x v="0"/>
    <x v="0"/>
    <x v="1"/>
    <x v="0"/>
    <x v="0"/>
    <s v="Transferência a favor do Tribunal da Comarca do Tarrafal, pelos descontos retidos no salario do Sr. João Cardoso Monteiro referente a Julho, Agosto, Setembro e Outubro 2025, conforme documento em anexo."/>
  </r>
  <r>
    <x v="1"/>
    <n v="0"/>
    <n v="0"/>
    <n v="0"/>
    <n v="1200"/>
    <x v="3636"/>
    <x v="0"/>
    <x v="0"/>
    <x v="0"/>
    <s v="01.25.02.26"/>
    <x v="39"/>
    <x v="2"/>
    <x v="2"/>
    <s v="desporto"/>
    <s v="01.25.02"/>
    <s v="desporto"/>
    <s v="01.25.02"/>
    <x v="2"/>
    <x v="0"/>
    <x v="0"/>
    <x v="1"/>
    <x v="0"/>
    <x v="1"/>
    <x v="1"/>
    <x v="0"/>
    <x v="10"/>
    <s v="2025-11-19"/>
    <x v="3"/>
    <n v="1200"/>
    <x v="0"/>
    <m/>
    <x v="0"/>
    <m/>
    <x v="9"/>
    <n v="100474696"/>
    <x v="0"/>
    <x v="1"/>
    <s v="Manutenção de equipamentos desportivos"/>
    <s v="ORI"/>
    <x v="0"/>
    <s v="MED"/>
    <x v="0"/>
    <x v="0"/>
    <x v="0"/>
    <x v="0"/>
    <x v="0"/>
    <x v="0"/>
    <x v="0"/>
    <x v="0"/>
    <x v="0"/>
    <x v="0"/>
    <x v="0"/>
    <s v="Manutenção de equipamentos desportivos"/>
    <x v="0"/>
    <x v="0"/>
    <x v="0"/>
    <x v="0"/>
    <x v="1"/>
    <x v="0"/>
    <x v="0"/>
    <x v="0"/>
    <x v="0"/>
    <x v="0"/>
    <x v="1"/>
    <x v="0"/>
    <s v="Pagamento referente a reparação/soldadura e pintura das balizas do polivalente António Mascarenhas, conforme anexo."/>
  </r>
  <r>
    <x v="1"/>
    <n v="0"/>
    <n v="0"/>
    <n v="0"/>
    <n v="6800"/>
    <x v="3636"/>
    <x v="0"/>
    <x v="0"/>
    <x v="0"/>
    <s v="01.25.02.26"/>
    <x v="39"/>
    <x v="2"/>
    <x v="2"/>
    <s v="desporto"/>
    <s v="01.25.02"/>
    <s v="desporto"/>
    <s v="01.25.02"/>
    <x v="2"/>
    <x v="0"/>
    <x v="0"/>
    <x v="1"/>
    <x v="0"/>
    <x v="1"/>
    <x v="1"/>
    <x v="0"/>
    <x v="10"/>
    <s v="2025-11-19"/>
    <x v="3"/>
    <n v="6800"/>
    <x v="0"/>
    <m/>
    <x v="0"/>
    <m/>
    <x v="467"/>
    <n v="100401925"/>
    <x v="0"/>
    <x v="0"/>
    <s v="Manutenção de equipamentos desportivos"/>
    <s v="ORI"/>
    <x v="0"/>
    <s v="MED"/>
    <x v="0"/>
    <x v="0"/>
    <x v="0"/>
    <x v="0"/>
    <x v="0"/>
    <x v="0"/>
    <x v="0"/>
    <x v="0"/>
    <x v="0"/>
    <x v="0"/>
    <x v="0"/>
    <s v="Manutenção de equipamentos desportivos"/>
    <x v="0"/>
    <x v="0"/>
    <x v="0"/>
    <x v="0"/>
    <x v="1"/>
    <x v="0"/>
    <x v="0"/>
    <x v="0"/>
    <x v="0"/>
    <x v="0"/>
    <x v="0"/>
    <x v="0"/>
    <s v="Pagamento referente a reparação/soldadura e pintura das balizas do polivalente António Mascarenhas, conforme anexo."/>
  </r>
  <r>
    <x v="1"/>
    <n v="0"/>
    <n v="0"/>
    <n v="0"/>
    <n v="62500"/>
    <x v="3637"/>
    <x v="0"/>
    <x v="1"/>
    <x v="0"/>
    <s v="03.03.10"/>
    <x v="15"/>
    <x v="0"/>
    <x v="5"/>
    <s v="Receitas Da Câmara"/>
    <s v="03.03.10"/>
    <s v="Receitas Da Câmara"/>
    <s v="03.03.10"/>
    <x v="37"/>
    <x v="0"/>
    <x v="5"/>
    <x v="10"/>
    <x v="0"/>
    <x v="0"/>
    <x v="2"/>
    <x v="0"/>
    <x v="11"/>
    <s v="2025-12-05"/>
    <x v="3"/>
    <n v="62500"/>
    <x v="0"/>
    <m/>
    <x v="0"/>
    <m/>
    <x v="26"/>
    <n v="100474914"/>
    <x v="0"/>
    <x v="0"/>
    <s v="Receitas Da Câmara"/>
    <s v="EXT"/>
    <x v="0"/>
    <s v="RDC"/>
    <x v="0"/>
    <x v="0"/>
    <x v="0"/>
    <x v="0"/>
    <x v="0"/>
    <x v="0"/>
    <x v="0"/>
    <x v="0"/>
    <x v="0"/>
    <x v="0"/>
    <x v="0"/>
    <s v="Receitas Da Câmara"/>
    <x v="0"/>
    <x v="0"/>
    <x v="0"/>
    <x v="0"/>
    <x v="0"/>
    <x v="0"/>
    <x v="0"/>
    <x v="0"/>
    <x v="0"/>
    <x v="0"/>
    <x v="0"/>
    <x v="0"/>
    <s v="Recebimento de patrocínio de MF Grupo, conforme anexo."/>
  </r>
  <r>
    <x v="0"/>
    <n v="0"/>
    <n v="0"/>
    <n v="0"/>
    <n v="18900"/>
    <x v="3638"/>
    <x v="0"/>
    <x v="0"/>
    <x v="0"/>
    <s v="03.16.15"/>
    <x v="0"/>
    <x v="0"/>
    <x v="0"/>
    <s v="Direção Financeira"/>
    <s v="03.16.15"/>
    <s v="Direção Financeira"/>
    <s v="03.16.15"/>
    <x v="40"/>
    <x v="0"/>
    <x v="0"/>
    <x v="1"/>
    <x v="0"/>
    <x v="0"/>
    <x v="0"/>
    <x v="0"/>
    <x v="11"/>
    <s v="2025-12-04"/>
    <x v="3"/>
    <n v="18900"/>
    <x v="0"/>
    <m/>
    <x v="0"/>
    <m/>
    <x v="87"/>
    <n v="100479474"/>
    <x v="0"/>
    <x v="0"/>
    <s v="Direção Financeira"/>
    <s v="ORI"/>
    <x v="0"/>
    <m/>
    <x v="0"/>
    <x v="0"/>
    <x v="0"/>
    <x v="0"/>
    <x v="0"/>
    <x v="0"/>
    <x v="0"/>
    <x v="0"/>
    <x v="0"/>
    <x v="0"/>
    <x v="0"/>
    <s v="Direção Financeira"/>
    <x v="0"/>
    <x v="0"/>
    <x v="0"/>
    <x v="0"/>
    <x v="0"/>
    <x v="0"/>
    <x v="0"/>
    <x v="0"/>
    <x v="0"/>
    <x v="0"/>
    <x v="0"/>
    <x v="0"/>
    <s v="Pagamento referente ao almoços servidos a seleção municipal de futebol no âmbito do torneio intermunicipal de Futebol realizado no âmbito do dia do Município, conforme anexo."/>
  </r>
  <r>
    <x v="0"/>
    <n v="0"/>
    <n v="0"/>
    <n v="0"/>
    <n v="1125"/>
    <x v="3639"/>
    <x v="0"/>
    <x v="0"/>
    <x v="0"/>
    <s v="03.16.15"/>
    <x v="0"/>
    <x v="0"/>
    <x v="0"/>
    <s v="Direção Financeira"/>
    <s v="03.16.15"/>
    <s v="Direção Financeira"/>
    <s v="03.16.15"/>
    <x v="1"/>
    <x v="0"/>
    <x v="0"/>
    <x v="0"/>
    <x v="0"/>
    <x v="0"/>
    <x v="0"/>
    <x v="0"/>
    <x v="11"/>
    <s v="2025-12-15"/>
    <x v="3"/>
    <n v="1125"/>
    <x v="0"/>
    <m/>
    <x v="0"/>
    <m/>
    <x v="9"/>
    <n v="100474696"/>
    <x v="0"/>
    <x v="1"/>
    <s v="Direção Financeira"/>
    <s v="ORI"/>
    <x v="0"/>
    <m/>
    <x v="0"/>
    <x v="0"/>
    <x v="0"/>
    <x v="0"/>
    <x v="0"/>
    <x v="0"/>
    <x v="0"/>
    <x v="0"/>
    <x v="0"/>
    <x v="0"/>
    <x v="0"/>
    <s v="Direção Financeira"/>
    <x v="0"/>
    <x v="0"/>
    <x v="0"/>
    <x v="0"/>
    <x v="0"/>
    <x v="0"/>
    <x v="0"/>
    <x v="0"/>
    <x v="0"/>
    <x v="0"/>
    <x v="1"/>
    <x v="0"/>
    <s v="Pagamento a favor do Sr. Euclides Varela Furtado, referente aos serviços de salvamento das embarcações NO Município de São Migues nos deias 27/08 e 05/09 de 2025, conforme anexo.  "/>
  </r>
  <r>
    <x v="0"/>
    <n v="0"/>
    <n v="0"/>
    <n v="0"/>
    <n v="6375"/>
    <x v="3639"/>
    <x v="0"/>
    <x v="0"/>
    <x v="0"/>
    <s v="03.16.15"/>
    <x v="0"/>
    <x v="0"/>
    <x v="0"/>
    <s v="Direção Financeira"/>
    <s v="03.16.15"/>
    <s v="Direção Financeira"/>
    <s v="03.16.15"/>
    <x v="1"/>
    <x v="0"/>
    <x v="0"/>
    <x v="0"/>
    <x v="0"/>
    <x v="0"/>
    <x v="0"/>
    <x v="0"/>
    <x v="11"/>
    <s v="2025-12-15"/>
    <x v="3"/>
    <n v="6375"/>
    <x v="0"/>
    <m/>
    <x v="0"/>
    <m/>
    <x v="468"/>
    <n v="100476191"/>
    <x v="0"/>
    <x v="0"/>
    <s v="Direção Financeira"/>
    <s v="ORI"/>
    <x v="0"/>
    <m/>
    <x v="0"/>
    <x v="0"/>
    <x v="0"/>
    <x v="0"/>
    <x v="0"/>
    <x v="0"/>
    <x v="0"/>
    <x v="0"/>
    <x v="0"/>
    <x v="0"/>
    <x v="0"/>
    <s v="Direção Financeira"/>
    <x v="0"/>
    <x v="0"/>
    <x v="0"/>
    <x v="0"/>
    <x v="0"/>
    <x v="0"/>
    <x v="0"/>
    <x v="0"/>
    <x v="0"/>
    <x v="0"/>
    <x v="0"/>
    <x v="0"/>
    <s v="Pagamento a favor do Sr. Euclides Varela Furtado, referente aos serviços de salvamento das embarcações NO Município de São Migues nos deias 27/08 e 05/09 de 2025, conforme anexo.  "/>
  </r>
  <r>
    <x v="0"/>
    <n v="0"/>
    <n v="0"/>
    <n v="0"/>
    <n v="202457"/>
    <x v="3640"/>
    <x v="0"/>
    <x v="1"/>
    <x v="0"/>
    <s v="80.02.01"/>
    <x v="28"/>
    <x v="4"/>
    <x v="4"/>
    <s v="Retenções Iur"/>
    <s v="80.02.01"/>
    <s v="Retenções Iur"/>
    <s v="80.02.01"/>
    <x v="52"/>
    <x v="0"/>
    <x v="6"/>
    <x v="1"/>
    <x v="1"/>
    <x v="2"/>
    <x v="2"/>
    <x v="0"/>
    <x v="10"/>
    <s v="2025-11-24"/>
    <x v="3"/>
    <n v="202457"/>
    <x v="0"/>
    <m/>
    <x v="0"/>
    <m/>
    <x v="9"/>
    <n v="100474696"/>
    <x v="0"/>
    <x v="0"/>
    <s v="Retenções Iur"/>
    <s v="ORI"/>
    <x v="0"/>
    <s v="RIUR"/>
    <x v="0"/>
    <x v="0"/>
    <x v="0"/>
    <x v="0"/>
    <x v="0"/>
    <x v="0"/>
    <x v="0"/>
    <x v="0"/>
    <x v="0"/>
    <x v="0"/>
    <x v="0"/>
    <s v="Retenções Iur"/>
    <x v="0"/>
    <x v="0"/>
    <x v="0"/>
    <x v="0"/>
    <x v="2"/>
    <x v="0"/>
    <x v="0"/>
    <x v="0"/>
    <x v="0"/>
    <x v="1"/>
    <x v="0"/>
    <x v="0"/>
    <s v="RETENCAO OT"/>
  </r>
  <r>
    <x v="0"/>
    <n v="0"/>
    <n v="0"/>
    <n v="0"/>
    <n v="86428"/>
    <x v="3641"/>
    <x v="0"/>
    <x v="1"/>
    <x v="0"/>
    <s v="80.02.01"/>
    <x v="28"/>
    <x v="4"/>
    <x v="4"/>
    <s v="Retenções Iur"/>
    <s v="80.02.01"/>
    <s v="Retenções Iur"/>
    <s v="80.02.01"/>
    <x v="52"/>
    <x v="0"/>
    <x v="6"/>
    <x v="1"/>
    <x v="1"/>
    <x v="2"/>
    <x v="2"/>
    <x v="0"/>
    <x v="10"/>
    <s v="2025-11-24"/>
    <x v="3"/>
    <n v="86428"/>
    <x v="0"/>
    <m/>
    <x v="0"/>
    <m/>
    <x v="9"/>
    <n v="100474696"/>
    <x v="0"/>
    <x v="0"/>
    <s v="Retenções Iur"/>
    <s v="ORI"/>
    <x v="0"/>
    <s v="RIUR"/>
    <x v="0"/>
    <x v="0"/>
    <x v="0"/>
    <x v="0"/>
    <x v="0"/>
    <x v="0"/>
    <x v="0"/>
    <x v="0"/>
    <x v="0"/>
    <x v="0"/>
    <x v="0"/>
    <s v="Retenções Iur"/>
    <x v="0"/>
    <x v="0"/>
    <x v="0"/>
    <x v="0"/>
    <x v="2"/>
    <x v="0"/>
    <x v="0"/>
    <x v="0"/>
    <x v="0"/>
    <x v="1"/>
    <x v="0"/>
    <x v="0"/>
    <s v="RETENCAO OT"/>
  </r>
  <r>
    <x v="0"/>
    <n v="0"/>
    <n v="0"/>
    <n v="0"/>
    <n v="4533"/>
    <x v="3642"/>
    <x v="0"/>
    <x v="1"/>
    <x v="0"/>
    <s v="80.02.10.21"/>
    <x v="19"/>
    <x v="4"/>
    <x v="4"/>
    <s v="Outros"/>
    <s v="80.02.10"/>
    <s v="Outros"/>
    <s v="80.02.10"/>
    <x v="68"/>
    <x v="0"/>
    <x v="6"/>
    <x v="1"/>
    <x v="1"/>
    <x v="2"/>
    <x v="2"/>
    <x v="0"/>
    <x v="10"/>
    <s v="2025-11-24"/>
    <x v="3"/>
    <n v="4533"/>
    <x v="0"/>
    <m/>
    <x v="0"/>
    <m/>
    <x v="62"/>
    <n v="100478627"/>
    <x v="0"/>
    <x v="0"/>
    <s v="Retenções Descontos Judiciais"/>
    <s v="ORI"/>
    <x v="0"/>
    <m/>
    <x v="0"/>
    <x v="0"/>
    <x v="0"/>
    <x v="0"/>
    <x v="0"/>
    <x v="0"/>
    <x v="0"/>
    <x v="0"/>
    <x v="0"/>
    <x v="0"/>
    <x v="0"/>
    <s v="Retenções Descontos Judiciais"/>
    <x v="0"/>
    <x v="0"/>
    <x v="0"/>
    <x v="0"/>
    <x v="2"/>
    <x v="0"/>
    <x v="0"/>
    <x v="0"/>
    <x v="0"/>
    <x v="1"/>
    <x v="0"/>
    <x v="0"/>
    <s v="RETENCAO OT"/>
  </r>
  <r>
    <x v="0"/>
    <n v="0"/>
    <n v="0"/>
    <n v="0"/>
    <n v="662"/>
    <x v="3643"/>
    <x v="0"/>
    <x v="1"/>
    <x v="0"/>
    <s v="80.02.01"/>
    <x v="28"/>
    <x v="4"/>
    <x v="4"/>
    <s v="Retenções Iur"/>
    <s v="80.02.01"/>
    <s v="Retenções Iur"/>
    <s v="80.02.01"/>
    <x v="52"/>
    <x v="0"/>
    <x v="6"/>
    <x v="1"/>
    <x v="1"/>
    <x v="2"/>
    <x v="2"/>
    <x v="0"/>
    <x v="10"/>
    <s v="2025-11-20"/>
    <x v="3"/>
    <n v="662"/>
    <x v="0"/>
    <m/>
    <x v="0"/>
    <m/>
    <x v="9"/>
    <n v="100474696"/>
    <x v="0"/>
    <x v="0"/>
    <s v="Retenções Iur"/>
    <s v="ORI"/>
    <x v="0"/>
    <s v="RIUR"/>
    <x v="0"/>
    <x v="0"/>
    <x v="0"/>
    <x v="0"/>
    <x v="0"/>
    <x v="0"/>
    <x v="0"/>
    <x v="0"/>
    <x v="0"/>
    <x v="0"/>
    <x v="0"/>
    <s v="Retenções Iur"/>
    <x v="0"/>
    <x v="0"/>
    <x v="0"/>
    <x v="0"/>
    <x v="2"/>
    <x v="0"/>
    <x v="0"/>
    <x v="0"/>
    <x v="0"/>
    <x v="1"/>
    <x v="0"/>
    <x v="0"/>
    <s v="RETENCAO OT"/>
  </r>
  <r>
    <x v="0"/>
    <n v="0"/>
    <n v="0"/>
    <n v="0"/>
    <n v="9000"/>
    <x v="3644"/>
    <x v="0"/>
    <x v="1"/>
    <x v="0"/>
    <s v="80.02.10.03"/>
    <x v="32"/>
    <x v="4"/>
    <x v="4"/>
    <s v="Outros"/>
    <s v="80.02.10"/>
    <s v="Outros"/>
    <s v="80.02.10"/>
    <x v="57"/>
    <x v="0"/>
    <x v="6"/>
    <x v="1"/>
    <x v="1"/>
    <x v="2"/>
    <x v="2"/>
    <x v="0"/>
    <x v="10"/>
    <s v="2025-11-20"/>
    <x v="3"/>
    <n v="9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72045"/>
    <x v="3645"/>
    <x v="0"/>
    <x v="1"/>
    <x v="0"/>
    <s v="80.02.10.01"/>
    <x v="10"/>
    <x v="4"/>
    <x v="4"/>
    <s v="Outros"/>
    <s v="80.02.10"/>
    <s v="Outros"/>
    <s v="80.02.10"/>
    <x v="55"/>
    <x v="0"/>
    <x v="6"/>
    <x v="1"/>
    <x v="1"/>
    <x v="2"/>
    <x v="2"/>
    <x v="0"/>
    <x v="10"/>
    <s v="2025-11-20"/>
    <x v="3"/>
    <n v="72045"/>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2111"/>
    <x v="3646"/>
    <x v="0"/>
    <x v="1"/>
    <x v="0"/>
    <s v="80.02.10.02"/>
    <x v="29"/>
    <x v="4"/>
    <x v="4"/>
    <s v="Outros"/>
    <s v="80.02.10"/>
    <s v="Outros"/>
    <s v="80.02.10"/>
    <x v="58"/>
    <x v="0"/>
    <x v="6"/>
    <x v="1"/>
    <x v="1"/>
    <x v="2"/>
    <x v="2"/>
    <x v="0"/>
    <x v="10"/>
    <s v="2025-11-20"/>
    <x v="3"/>
    <n v="2111"/>
    <x v="0"/>
    <m/>
    <x v="0"/>
    <m/>
    <x v="103"/>
    <n v="100474707"/>
    <x v="0"/>
    <x v="0"/>
    <s v="Retençoes STAPS"/>
    <s v="ORI"/>
    <x v="0"/>
    <s v="RSND"/>
    <x v="0"/>
    <x v="0"/>
    <x v="0"/>
    <x v="0"/>
    <x v="0"/>
    <x v="0"/>
    <x v="0"/>
    <x v="0"/>
    <x v="0"/>
    <x v="0"/>
    <x v="0"/>
    <s v="Retençoes STAPS"/>
    <x v="0"/>
    <x v="0"/>
    <x v="0"/>
    <x v="0"/>
    <x v="2"/>
    <x v="0"/>
    <x v="0"/>
    <x v="0"/>
    <x v="0"/>
    <x v="1"/>
    <x v="0"/>
    <x v="0"/>
    <s v="RETENCAO OT"/>
  </r>
  <r>
    <x v="0"/>
    <n v="0"/>
    <n v="0"/>
    <n v="0"/>
    <n v="230"/>
    <x v="3647"/>
    <x v="0"/>
    <x v="1"/>
    <x v="0"/>
    <s v="80.02.10.23"/>
    <x v="33"/>
    <x v="4"/>
    <x v="4"/>
    <s v="Outros"/>
    <s v="80.02.10"/>
    <s v="Outros"/>
    <s v="80.02.10"/>
    <x v="58"/>
    <x v="0"/>
    <x v="6"/>
    <x v="1"/>
    <x v="1"/>
    <x v="2"/>
    <x v="2"/>
    <x v="0"/>
    <x v="10"/>
    <s v="2025-11-20"/>
    <x v="3"/>
    <n v="230"/>
    <x v="0"/>
    <m/>
    <x v="0"/>
    <m/>
    <x v="104"/>
    <n v="100478986"/>
    <x v="0"/>
    <x v="0"/>
    <s v="Retenções SISCAP"/>
    <s v="ORI"/>
    <x v="0"/>
    <s v="SISCAP"/>
    <x v="0"/>
    <x v="0"/>
    <x v="0"/>
    <x v="0"/>
    <x v="0"/>
    <x v="0"/>
    <x v="0"/>
    <x v="0"/>
    <x v="0"/>
    <x v="0"/>
    <x v="0"/>
    <s v="Retenções SISCAP"/>
    <x v="0"/>
    <x v="0"/>
    <x v="0"/>
    <x v="0"/>
    <x v="2"/>
    <x v="0"/>
    <x v="0"/>
    <x v="0"/>
    <x v="0"/>
    <x v="1"/>
    <x v="0"/>
    <x v="0"/>
    <s v="RETENCAO OT"/>
  </r>
  <r>
    <x v="0"/>
    <n v="0"/>
    <n v="0"/>
    <n v="0"/>
    <n v="990"/>
    <x v="3648"/>
    <x v="0"/>
    <x v="1"/>
    <x v="0"/>
    <s v="80.02.10.24"/>
    <x v="34"/>
    <x v="4"/>
    <x v="4"/>
    <s v="Outros"/>
    <s v="80.02.10"/>
    <s v="Outros"/>
    <s v="80.02.10"/>
    <x v="58"/>
    <x v="0"/>
    <x v="6"/>
    <x v="1"/>
    <x v="1"/>
    <x v="2"/>
    <x v="2"/>
    <x v="0"/>
    <x v="10"/>
    <s v="2025-11-20"/>
    <x v="3"/>
    <n v="990"/>
    <x v="0"/>
    <m/>
    <x v="0"/>
    <m/>
    <x v="105"/>
    <n v="100478987"/>
    <x v="0"/>
    <x v="0"/>
    <s v="Retenções SIACSA"/>
    <s v="ORI"/>
    <x v="0"/>
    <s v="SIACSA"/>
    <x v="0"/>
    <x v="0"/>
    <x v="0"/>
    <x v="0"/>
    <x v="0"/>
    <x v="0"/>
    <x v="0"/>
    <x v="0"/>
    <x v="0"/>
    <x v="0"/>
    <x v="0"/>
    <s v="Retenções SIACSA"/>
    <x v="0"/>
    <x v="0"/>
    <x v="0"/>
    <x v="0"/>
    <x v="2"/>
    <x v="0"/>
    <x v="0"/>
    <x v="0"/>
    <x v="0"/>
    <x v="1"/>
    <x v="0"/>
    <x v="0"/>
    <s v="RETENCAO OT"/>
  </r>
  <r>
    <x v="0"/>
    <n v="0"/>
    <n v="0"/>
    <n v="0"/>
    <n v="14109"/>
    <x v="3649"/>
    <x v="0"/>
    <x v="1"/>
    <x v="0"/>
    <s v="80.02.01"/>
    <x v="28"/>
    <x v="4"/>
    <x v="4"/>
    <s v="Retenções Iur"/>
    <s v="80.02.01"/>
    <s v="Retenções Iur"/>
    <s v="80.02.01"/>
    <x v="52"/>
    <x v="0"/>
    <x v="6"/>
    <x v="1"/>
    <x v="1"/>
    <x v="2"/>
    <x v="2"/>
    <x v="0"/>
    <x v="10"/>
    <s v="2025-11-20"/>
    <x v="3"/>
    <n v="14109"/>
    <x v="0"/>
    <m/>
    <x v="0"/>
    <m/>
    <x v="9"/>
    <n v="100474696"/>
    <x v="0"/>
    <x v="0"/>
    <s v="Retenções Iur"/>
    <s v="ORI"/>
    <x v="0"/>
    <s v="RIUR"/>
    <x v="0"/>
    <x v="0"/>
    <x v="0"/>
    <x v="0"/>
    <x v="0"/>
    <x v="0"/>
    <x v="0"/>
    <x v="0"/>
    <x v="0"/>
    <x v="0"/>
    <x v="0"/>
    <s v="Retenções Iur"/>
    <x v="0"/>
    <x v="0"/>
    <x v="0"/>
    <x v="0"/>
    <x v="2"/>
    <x v="0"/>
    <x v="0"/>
    <x v="0"/>
    <x v="0"/>
    <x v="1"/>
    <x v="0"/>
    <x v="0"/>
    <s v="RETENCAO OT"/>
  </r>
  <r>
    <x v="0"/>
    <n v="0"/>
    <n v="0"/>
    <n v="0"/>
    <n v="18533"/>
    <x v="3650"/>
    <x v="0"/>
    <x v="1"/>
    <x v="0"/>
    <s v="80.02.10.01"/>
    <x v="10"/>
    <x v="4"/>
    <x v="4"/>
    <s v="Outros"/>
    <s v="80.02.10"/>
    <s v="Outros"/>
    <s v="80.02.10"/>
    <x v="55"/>
    <x v="0"/>
    <x v="6"/>
    <x v="1"/>
    <x v="1"/>
    <x v="2"/>
    <x v="2"/>
    <x v="0"/>
    <x v="10"/>
    <s v="2025-11-20"/>
    <x v="3"/>
    <n v="1853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460"/>
    <x v="3651"/>
    <x v="0"/>
    <x v="1"/>
    <x v="0"/>
    <s v="80.02.10.02"/>
    <x v="29"/>
    <x v="4"/>
    <x v="4"/>
    <s v="Outros"/>
    <s v="80.02.10"/>
    <s v="Outros"/>
    <s v="80.02.10"/>
    <x v="58"/>
    <x v="0"/>
    <x v="6"/>
    <x v="1"/>
    <x v="1"/>
    <x v="2"/>
    <x v="2"/>
    <x v="0"/>
    <x v="10"/>
    <s v="2025-11-20"/>
    <x v="3"/>
    <n v="460"/>
    <x v="0"/>
    <m/>
    <x v="0"/>
    <m/>
    <x v="103"/>
    <n v="100474707"/>
    <x v="0"/>
    <x v="0"/>
    <s v="Retençoes STAPS"/>
    <s v="ORI"/>
    <x v="0"/>
    <s v="RSND"/>
    <x v="0"/>
    <x v="0"/>
    <x v="0"/>
    <x v="0"/>
    <x v="0"/>
    <x v="0"/>
    <x v="0"/>
    <x v="0"/>
    <x v="0"/>
    <x v="0"/>
    <x v="0"/>
    <s v="Retençoes STAPS"/>
    <x v="0"/>
    <x v="0"/>
    <x v="0"/>
    <x v="0"/>
    <x v="2"/>
    <x v="0"/>
    <x v="0"/>
    <x v="0"/>
    <x v="0"/>
    <x v="1"/>
    <x v="0"/>
    <x v="0"/>
    <s v="RETENCAO OT"/>
  </r>
  <r>
    <x v="0"/>
    <n v="0"/>
    <n v="0"/>
    <n v="0"/>
    <n v="4780"/>
    <x v="3652"/>
    <x v="0"/>
    <x v="1"/>
    <x v="0"/>
    <s v="80.02.01"/>
    <x v="28"/>
    <x v="4"/>
    <x v="4"/>
    <s v="Retenções Iur"/>
    <s v="80.02.01"/>
    <s v="Retenções Iur"/>
    <s v="80.02.01"/>
    <x v="52"/>
    <x v="0"/>
    <x v="6"/>
    <x v="1"/>
    <x v="1"/>
    <x v="2"/>
    <x v="2"/>
    <x v="0"/>
    <x v="10"/>
    <s v="2025-11-21"/>
    <x v="3"/>
    <n v="4780"/>
    <x v="0"/>
    <m/>
    <x v="0"/>
    <m/>
    <x v="9"/>
    <n v="100474696"/>
    <x v="0"/>
    <x v="0"/>
    <s v="Retenções Iur"/>
    <s v="ORI"/>
    <x v="0"/>
    <s v="RIUR"/>
    <x v="0"/>
    <x v="0"/>
    <x v="0"/>
    <x v="0"/>
    <x v="0"/>
    <x v="0"/>
    <x v="0"/>
    <x v="0"/>
    <x v="0"/>
    <x v="0"/>
    <x v="0"/>
    <s v="Retenções Iur"/>
    <x v="0"/>
    <x v="0"/>
    <x v="0"/>
    <x v="0"/>
    <x v="2"/>
    <x v="0"/>
    <x v="0"/>
    <x v="0"/>
    <x v="0"/>
    <x v="1"/>
    <x v="0"/>
    <x v="0"/>
    <s v="RETENCAO OT"/>
  </r>
  <r>
    <x v="0"/>
    <n v="0"/>
    <n v="0"/>
    <n v="0"/>
    <n v="8717"/>
    <x v="3653"/>
    <x v="0"/>
    <x v="1"/>
    <x v="0"/>
    <s v="80.02.10.01"/>
    <x v="10"/>
    <x v="4"/>
    <x v="4"/>
    <s v="Outros"/>
    <s v="80.02.10"/>
    <s v="Outros"/>
    <s v="80.02.10"/>
    <x v="55"/>
    <x v="0"/>
    <x v="6"/>
    <x v="1"/>
    <x v="1"/>
    <x v="2"/>
    <x v="2"/>
    <x v="0"/>
    <x v="10"/>
    <s v="2025-11-21"/>
    <x v="3"/>
    <n v="8717"/>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590"/>
    <x v="3654"/>
    <x v="0"/>
    <x v="1"/>
    <x v="0"/>
    <s v="80.02.10.23"/>
    <x v="33"/>
    <x v="4"/>
    <x v="4"/>
    <s v="Outros"/>
    <s v="80.02.10"/>
    <s v="Outros"/>
    <s v="80.02.10"/>
    <x v="58"/>
    <x v="0"/>
    <x v="6"/>
    <x v="1"/>
    <x v="1"/>
    <x v="2"/>
    <x v="2"/>
    <x v="0"/>
    <x v="10"/>
    <s v="2025-11-21"/>
    <x v="3"/>
    <n v="590"/>
    <x v="0"/>
    <m/>
    <x v="0"/>
    <m/>
    <x v="104"/>
    <n v="100478986"/>
    <x v="0"/>
    <x v="0"/>
    <s v="Retenções SISCAP"/>
    <s v="ORI"/>
    <x v="0"/>
    <s v="SISCAP"/>
    <x v="0"/>
    <x v="0"/>
    <x v="0"/>
    <x v="0"/>
    <x v="0"/>
    <x v="0"/>
    <x v="0"/>
    <x v="0"/>
    <x v="0"/>
    <x v="0"/>
    <x v="0"/>
    <s v="Retenções SISCAP"/>
    <x v="0"/>
    <x v="0"/>
    <x v="0"/>
    <x v="0"/>
    <x v="2"/>
    <x v="0"/>
    <x v="0"/>
    <x v="0"/>
    <x v="0"/>
    <x v="1"/>
    <x v="0"/>
    <x v="0"/>
    <s v="RETENCAO OT"/>
  </r>
  <r>
    <x v="0"/>
    <n v="0"/>
    <n v="0"/>
    <n v="0"/>
    <n v="590"/>
    <x v="3655"/>
    <x v="0"/>
    <x v="1"/>
    <x v="0"/>
    <s v="80.02.10.24"/>
    <x v="34"/>
    <x v="4"/>
    <x v="4"/>
    <s v="Outros"/>
    <s v="80.02.10"/>
    <s v="Outros"/>
    <s v="80.02.10"/>
    <x v="58"/>
    <x v="0"/>
    <x v="6"/>
    <x v="1"/>
    <x v="1"/>
    <x v="2"/>
    <x v="2"/>
    <x v="0"/>
    <x v="10"/>
    <s v="2025-11-21"/>
    <x v="3"/>
    <n v="590"/>
    <x v="0"/>
    <m/>
    <x v="0"/>
    <m/>
    <x v="105"/>
    <n v="100478987"/>
    <x v="0"/>
    <x v="0"/>
    <s v="Retenções SIACSA"/>
    <s v="ORI"/>
    <x v="0"/>
    <s v="SIACSA"/>
    <x v="0"/>
    <x v="0"/>
    <x v="0"/>
    <x v="0"/>
    <x v="0"/>
    <x v="0"/>
    <x v="0"/>
    <x v="0"/>
    <x v="0"/>
    <x v="0"/>
    <x v="0"/>
    <s v="Retenções SIACSA"/>
    <x v="0"/>
    <x v="0"/>
    <x v="0"/>
    <x v="0"/>
    <x v="2"/>
    <x v="0"/>
    <x v="0"/>
    <x v="0"/>
    <x v="0"/>
    <x v="1"/>
    <x v="0"/>
    <x v="0"/>
    <s v="RETENCAO OT"/>
  </r>
  <r>
    <x v="0"/>
    <n v="0"/>
    <n v="0"/>
    <n v="0"/>
    <n v="55292"/>
    <x v="3656"/>
    <x v="0"/>
    <x v="1"/>
    <x v="0"/>
    <s v="80.02.01"/>
    <x v="28"/>
    <x v="4"/>
    <x v="4"/>
    <s v="Retenções Iur"/>
    <s v="80.02.01"/>
    <s v="Retenções Iur"/>
    <s v="80.02.01"/>
    <x v="52"/>
    <x v="0"/>
    <x v="6"/>
    <x v="1"/>
    <x v="1"/>
    <x v="2"/>
    <x v="2"/>
    <x v="0"/>
    <x v="10"/>
    <s v="2025-11-20"/>
    <x v="3"/>
    <n v="55292"/>
    <x v="0"/>
    <m/>
    <x v="0"/>
    <m/>
    <x v="9"/>
    <n v="100474696"/>
    <x v="0"/>
    <x v="0"/>
    <s v="Retenções Iur"/>
    <s v="ORI"/>
    <x v="0"/>
    <s v="RIUR"/>
    <x v="0"/>
    <x v="0"/>
    <x v="0"/>
    <x v="0"/>
    <x v="0"/>
    <x v="0"/>
    <x v="0"/>
    <x v="0"/>
    <x v="0"/>
    <x v="0"/>
    <x v="0"/>
    <s v="Retenções Iur"/>
    <x v="0"/>
    <x v="0"/>
    <x v="0"/>
    <x v="0"/>
    <x v="2"/>
    <x v="0"/>
    <x v="0"/>
    <x v="0"/>
    <x v="0"/>
    <x v="1"/>
    <x v="0"/>
    <x v="0"/>
    <s v="RETENCAO OT"/>
  </r>
  <r>
    <x v="0"/>
    <n v="0"/>
    <n v="0"/>
    <n v="0"/>
    <n v="12000"/>
    <x v="3657"/>
    <x v="0"/>
    <x v="1"/>
    <x v="0"/>
    <s v="80.02.10.03"/>
    <x v="32"/>
    <x v="4"/>
    <x v="4"/>
    <s v="Outros"/>
    <s v="80.02.10"/>
    <s v="Outros"/>
    <s v="80.02.10"/>
    <x v="57"/>
    <x v="0"/>
    <x v="6"/>
    <x v="1"/>
    <x v="1"/>
    <x v="2"/>
    <x v="2"/>
    <x v="0"/>
    <x v="10"/>
    <s v="2025-11-20"/>
    <x v="3"/>
    <n v="12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69706"/>
    <x v="3658"/>
    <x v="0"/>
    <x v="1"/>
    <x v="0"/>
    <s v="80.02.10.01"/>
    <x v="10"/>
    <x v="4"/>
    <x v="4"/>
    <s v="Outros"/>
    <s v="80.02.10"/>
    <s v="Outros"/>
    <s v="80.02.10"/>
    <x v="55"/>
    <x v="0"/>
    <x v="6"/>
    <x v="1"/>
    <x v="1"/>
    <x v="2"/>
    <x v="2"/>
    <x v="0"/>
    <x v="10"/>
    <s v="2025-11-20"/>
    <x v="3"/>
    <n v="69706"/>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5157"/>
    <x v="3659"/>
    <x v="0"/>
    <x v="1"/>
    <x v="0"/>
    <s v="80.02.01"/>
    <x v="28"/>
    <x v="4"/>
    <x v="4"/>
    <s v="Retenções Iur"/>
    <s v="80.02.01"/>
    <s v="Retenções Iur"/>
    <s v="80.02.01"/>
    <x v="52"/>
    <x v="0"/>
    <x v="6"/>
    <x v="1"/>
    <x v="1"/>
    <x v="2"/>
    <x v="2"/>
    <x v="0"/>
    <x v="10"/>
    <s v="2025-11-20"/>
    <x v="3"/>
    <n v="5157"/>
    <x v="0"/>
    <m/>
    <x v="0"/>
    <m/>
    <x v="9"/>
    <n v="100474696"/>
    <x v="0"/>
    <x v="0"/>
    <s v="Retenções Iur"/>
    <s v="ORI"/>
    <x v="0"/>
    <s v="RIUR"/>
    <x v="0"/>
    <x v="0"/>
    <x v="0"/>
    <x v="0"/>
    <x v="0"/>
    <x v="0"/>
    <x v="0"/>
    <x v="0"/>
    <x v="0"/>
    <x v="0"/>
    <x v="0"/>
    <s v="Retenções Iur"/>
    <x v="0"/>
    <x v="0"/>
    <x v="0"/>
    <x v="0"/>
    <x v="2"/>
    <x v="0"/>
    <x v="0"/>
    <x v="0"/>
    <x v="0"/>
    <x v="1"/>
    <x v="0"/>
    <x v="0"/>
    <s v="RETENCAO OT"/>
  </r>
  <r>
    <x v="1"/>
    <n v="0"/>
    <n v="0"/>
    <n v="0"/>
    <n v="230384"/>
    <x v="3660"/>
    <x v="0"/>
    <x v="0"/>
    <x v="0"/>
    <s v="01.23.04.14"/>
    <x v="24"/>
    <x v="5"/>
    <x v="6"/>
    <s v="Ambiente"/>
    <s v="01.23.04"/>
    <s v="Ambiente"/>
    <s v="01.23.04"/>
    <x v="2"/>
    <x v="0"/>
    <x v="0"/>
    <x v="1"/>
    <x v="0"/>
    <x v="1"/>
    <x v="1"/>
    <x v="0"/>
    <x v="1"/>
    <s v="2025-01-27"/>
    <x v="0"/>
    <n v="230384"/>
    <x v="0"/>
    <m/>
    <x v="0"/>
    <m/>
    <x v="26"/>
    <n v="100474914"/>
    <x v="0"/>
    <x v="0"/>
    <s v="Criação e Manutenção de Espaços Verdes"/>
    <s v="ORI"/>
    <x v="0"/>
    <s v="CMEV"/>
    <x v="0"/>
    <x v="0"/>
    <x v="0"/>
    <x v="0"/>
    <x v="0"/>
    <x v="0"/>
    <x v="0"/>
    <x v="0"/>
    <x v="0"/>
    <x v="0"/>
    <x v="0"/>
    <s v="Criação e Manutenção de Espaços Verdes"/>
    <x v="0"/>
    <x v="0"/>
    <x v="0"/>
    <x v="0"/>
    <x v="1"/>
    <x v="0"/>
    <x v="0"/>
    <x v="0"/>
    <x v="0"/>
    <x v="0"/>
    <x v="0"/>
    <x v="0"/>
    <s v="Pagamento referente ao trabalhos dos espaços verdes, realizados durante o mês de janeiro 2025, conforme anexo"/>
  </r>
  <r>
    <x v="0"/>
    <n v="0"/>
    <n v="0"/>
    <n v="0"/>
    <n v="3750"/>
    <x v="3661"/>
    <x v="0"/>
    <x v="0"/>
    <x v="0"/>
    <s v="03.16.15"/>
    <x v="0"/>
    <x v="0"/>
    <x v="0"/>
    <s v="Direção Financeira"/>
    <s v="03.16.15"/>
    <s v="Direção Financeira"/>
    <s v="03.16.15"/>
    <x v="1"/>
    <x v="0"/>
    <x v="0"/>
    <x v="0"/>
    <x v="0"/>
    <x v="0"/>
    <x v="0"/>
    <x v="0"/>
    <x v="1"/>
    <s v="2025-01-28"/>
    <x v="0"/>
    <n v="3750"/>
    <x v="0"/>
    <m/>
    <x v="0"/>
    <m/>
    <x v="9"/>
    <n v="100474696"/>
    <x v="0"/>
    <x v="1"/>
    <s v="Direção Financeira"/>
    <s v="ORI"/>
    <x v="0"/>
    <m/>
    <x v="0"/>
    <x v="0"/>
    <x v="0"/>
    <x v="0"/>
    <x v="0"/>
    <x v="0"/>
    <x v="0"/>
    <x v="0"/>
    <x v="0"/>
    <x v="0"/>
    <x v="0"/>
    <s v="Direção Financeira"/>
    <x v="0"/>
    <x v="0"/>
    <x v="0"/>
    <x v="0"/>
    <x v="0"/>
    <x v="0"/>
    <x v="0"/>
    <x v="0"/>
    <x v="0"/>
    <x v="0"/>
    <x v="1"/>
    <x v="0"/>
    <s v="Pagamento referente aos serviços prestados como policia municipal no âmbito da fiscalização referente ao mês de janeiro de 2025, conforme anexo.  "/>
  </r>
  <r>
    <x v="0"/>
    <n v="0"/>
    <n v="0"/>
    <n v="0"/>
    <n v="21250"/>
    <x v="3661"/>
    <x v="0"/>
    <x v="0"/>
    <x v="0"/>
    <s v="03.16.15"/>
    <x v="0"/>
    <x v="0"/>
    <x v="0"/>
    <s v="Direção Financeira"/>
    <s v="03.16.15"/>
    <s v="Direção Financeira"/>
    <s v="03.16.15"/>
    <x v="1"/>
    <x v="0"/>
    <x v="0"/>
    <x v="0"/>
    <x v="0"/>
    <x v="0"/>
    <x v="0"/>
    <x v="0"/>
    <x v="1"/>
    <s v="2025-01-28"/>
    <x v="0"/>
    <n v="21250"/>
    <x v="0"/>
    <m/>
    <x v="0"/>
    <m/>
    <x v="96"/>
    <n v="100479490"/>
    <x v="0"/>
    <x v="0"/>
    <s v="Direção Financeira"/>
    <s v="ORI"/>
    <x v="0"/>
    <m/>
    <x v="0"/>
    <x v="0"/>
    <x v="0"/>
    <x v="0"/>
    <x v="0"/>
    <x v="0"/>
    <x v="0"/>
    <x v="0"/>
    <x v="0"/>
    <x v="0"/>
    <x v="0"/>
    <s v="Direção Financeira"/>
    <x v="0"/>
    <x v="0"/>
    <x v="0"/>
    <x v="0"/>
    <x v="0"/>
    <x v="0"/>
    <x v="0"/>
    <x v="0"/>
    <x v="0"/>
    <x v="0"/>
    <x v="0"/>
    <x v="0"/>
    <s v="Pagamento referente aos serviços prestados como policia municipal no âmbito da fiscalização referente ao mês de janeiro de 2025, conforme anexo.  "/>
  </r>
  <r>
    <x v="0"/>
    <n v="0"/>
    <n v="0"/>
    <n v="0"/>
    <n v="30000"/>
    <x v="3662"/>
    <x v="0"/>
    <x v="0"/>
    <x v="0"/>
    <s v="01.25.04.22"/>
    <x v="9"/>
    <x v="2"/>
    <x v="2"/>
    <s v="Cultura"/>
    <s v="01.25.04"/>
    <s v="Cultura"/>
    <s v="01.25.04"/>
    <x v="4"/>
    <x v="0"/>
    <x v="2"/>
    <x v="3"/>
    <x v="0"/>
    <x v="1"/>
    <x v="0"/>
    <x v="0"/>
    <x v="0"/>
    <s v="2025-02-24"/>
    <x v="0"/>
    <n v="30000"/>
    <x v="0"/>
    <m/>
    <x v="0"/>
    <m/>
    <x v="469"/>
    <n v="100479872"/>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Sra. Margarete De Jesus Gomes Tavares responsével do grupo JARDINS INFANTIS, referente a apoio carnavalesco para o desfile na rua, conforme anexo. "/>
  </r>
  <r>
    <x v="0"/>
    <n v="0"/>
    <n v="0"/>
    <n v="0"/>
    <n v="87580"/>
    <x v="3663"/>
    <x v="0"/>
    <x v="0"/>
    <x v="0"/>
    <s v="01.27.02.11"/>
    <x v="11"/>
    <x v="1"/>
    <x v="1"/>
    <s v="Saneamento básico"/>
    <s v="01.27.02"/>
    <s v="Saneamento básico"/>
    <s v="01.27.02"/>
    <x v="4"/>
    <x v="0"/>
    <x v="2"/>
    <x v="3"/>
    <x v="0"/>
    <x v="1"/>
    <x v="0"/>
    <x v="0"/>
    <x v="0"/>
    <s v="2025-02-24"/>
    <x v="0"/>
    <n v="87580"/>
    <x v="0"/>
    <m/>
    <x v="0"/>
    <m/>
    <x v="9"/>
    <n v="100474696"/>
    <x v="0"/>
    <x v="1"/>
    <s v="Reforço do saneamento básico"/>
    <s v="ORI"/>
    <x v="0"/>
    <m/>
    <x v="0"/>
    <x v="0"/>
    <x v="0"/>
    <x v="0"/>
    <x v="0"/>
    <x v="0"/>
    <x v="0"/>
    <x v="0"/>
    <x v="0"/>
    <x v="0"/>
    <x v="0"/>
    <s v="Reforço do saneamento básico"/>
    <x v="0"/>
    <x v="0"/>
    <x v="0"/>
    <x v="0"/>
    <x v="1"/>
    <x v="0"/>
    <x v="0"/>
    <x v="0"/>
    <x v="0"/>
    <x v="0"/>
    <x v="1"/>
    <x v="0"/>
    <s v="Pagamento prestação de serviço em reforço saneamento básico referente ao mês de fevereiro 2025,conforme anexo."/>
  </r>
  <r>
    <x v="0"/>
    <n v="0"/>
    <n v="0"/>
    <n v="0"/>
    <n v="4533"/>
    <x v="3663"/>
    <x v="0"/>
    <x v="0"/>
    <x v="0"/>
    <s v="01.27.02.11"/>
    <x v="11"/>
    <x v="1"/>
    <x v="1"/>
    <s v="Saneamento básico"/>
    <s v="01.27.02"/>
    <s v="Saneamento básico"/>
    <s v="01.27.02"/>
    <x v="4"/>
    <x v="0"/>
    <x v="2"/>
    <x v="3"/>
    <x v="0"/>
    <x v="1"/>
    <x v="0"/>
    <x v="0"/>
    <x v="0"/>
    <s v="2025-02-24"/>
    <x v="0"/>
    <n v="4533"/>
    <x v="0"/>
    <m/>
    <x v="0"/>
    <m/>
    <x v="62"/>
    <n v="100478627"/>
    <x v="0"/>
    <x v="2"/>
    <s v="Reforço do saneamento básico"/>
    <s v="ORI"/>
    <x v="0"/>
    <m/>
    <x v="0"/>
    <x v="0"/>
    <x v="0"/>
    <x v="0"/>
    <x v="0"/>
    <x v="0"/>
    <x v="0"/>
    <x v="0"/>
    <x v="0"/>
    <x v="0"/>
    <x v="0"/>
    <s v="Reforço do saneamento básico"/>
    <x v="0"/>
    <x v="0"/>
    <x v="0"/>
    <x v="0"/>
    <x v="1"/>
    <x v="0"/>
    <x v="0"/>
    <x v="0"/>
    <x v="0"/>
    <x v="0"/>
    <x v="2"/>
    <x v="0"/>
    <s v="Pagamento prestação de serviço em reforço saneamento básico referente ao mês de fevereiro 2025,conforme anexo."/>
  </r>
  <r>
    <x v="0"/>
    <n v="0"/>
    <n v="0"/>
    <n v="0"/>
    <n v="497088"/>
    <x v="3663"/>
    <x v="0"/>
    <x v="0"/>
    <x v="0"/>
    <s v="01.27.02.11"/>
    <x v="11"/>
    <x v="1"/>
    <x v="1"/>
    <s v="Saneamento básico"/>
    <s v="01.27.02"/>
    <s v="Saneamento básico"/>
    <s v="01.27.02"/>
    <x v="4"/>
    <x v="0"/>
    <x v="2"/>
    <x v="3"/>
    <x v="0"/>
    <x v="1"/>
    <x v="0"/>
    <x v="0"/>
    <x v="0"/>
    <s v="2025-02-24"/>
    <x v="0"/>
    <n v="497088"/>
    <x v="0"/>
    <m/>
    <x v="0"/>
    <m/>
    <x v="26"/>
    <n v="100474914"/>
    <x v="0"/>
    <x v="0"/>
    <s v="Reforço do saneamento básico"/>
    <s v="ORI"/>
    <x v="0"/>
    <m/>
    <x v="0"/>
    <x v="0"/>
    <x v="0"/>
    <x v="0"/>
    <x v="0"/>
    <x v="0"/>
    <x v="0"/>
    <x v="0"/>
    <x v="0"/>
    <x v="0"/>
    <x v="0"/>
    <s v="Reforço do saneamento básico"/>
    <x v="0"/>
    <x v="0"/>
    <x v="0"/>
    <x v="0"/>
    <x v="1"/>
    <x v="0"/>
    <x v="0"/>
    <x v="0"/>
    <x v="0"/>
    <x v="0"/>
    <x v="0"/>
    <x v="0"/>
    <s v="Pagamento prestação de serviço em reforço saneamento básico referente ao mês de fevereiro 2025,conforme anexo."/>
  </r>
  <r>
    <x v="0"/>
    <n v="0"/>
    <n v="0"/>
    <n v="0"/>
    <n v="7758"/>
    <x v="3664"/>
    <x v="0"/>
    <x v="0"/>
    <x v="0"/>
    <s v="03.16.15"/>
    <x v="0"/>
    <x v="0"/>
    <x v="0"/>
    <s v="Direção Financeira"/>
    <s v="03.16.15"/>
    <s v="Direção Financeira"/>
    <s v="03.16.15"/>
    <x v="39"/>
    <x v="0"/>
    <x v="0"/>
    <x v="0"/>
    <x v="0"/>
    <x v="0"/>
    <x v="0"/>
    <x v="0"/>
    <x v="0"/>
    <s v="2025-02-25"/>
    <x v="0"/>
    <n v="7758"/>
    <x v="0"/>
    <m/>
    <x v="0"/>
    <m/>
    <x v="470"/>
    <n v="100479772"/>
    <x v="0"/>
    <x v="0"/>
    <s v="Direção Financeira"/>
    <s v="ORI"/>
    <x v="0"/>
    <m/>
    <x v="0"/>
    <x v="0"/>
    <x v="0"/>
    <x v="0"/>
    <x v="0"/>
    <x v="0"/>
    <x v="0"/>
    <x v="0"/>
    <x v="0"/>
    <x v="0"/>
    <x v="0"/>
    <s v="Direção Financeira"/>
    <x v="0"/>
    <x v="0"/>
    <x v="0"/>
    <x v="0"/>
    <x v="0"/>
    <x v="0"/>
    <x v="0"/>
    <x v="0"/>
    <x v="0"/>
    <x v="0"/>
    <x v="0"/>
    <x v="0"/>
    <s v="Pagamento a favor empresa Tiba Cabo Verde referente a  despacho de carga, livros doado, conforme anexo."/>
  </r>
  <r>
    <x v="0"/>
    <n v="0"/>
    <n v="0"/>
    <n v="0"/>
    <n v="1000"/>
    <x v="3665"/>
    <x v="0"/>
    <x v="0"/>
    <x v="0"/>
    <s v="03.16.15"/>
    <x v="0"/>
    <x v="0"/>
    <x v="0"/>
    <s v="Direção Financeira"/>
    <s v="03.16.15"/>
    <s v="Direção Financeira"/>
    <s v="03.16.15"/>
    <x v="0"/>
    <x v="0"/>
    <x v="0"/>
    <x v="0"/>
    <x v="0"/>
    <x v="0"/>
    <x v="0"/>
    <x v="0"/>
    <x v="0"/>
    <s v="2025-02-25"/>
    <x v="0"/>
    <n v="1000"/>
    <x v="0"/>
    <m/>
    <x v="0"/>
    <m/>
    <x v="67"/>
    <n v="100404863"/>
    <x v="0"/>
    <x v="0"/>
    <s v="Direção Financeira"/>
    <s v="ORI"/>
    <x v="0"/>
    <m/>
    <x v="0"/>
    <x v="0"/>
    <x v="0"/>
    <x v="0"/>
    <x v="0"/>
    <x v="0"/>
    <x v="0"/>
    <x v="0"/>
    <x v="0"/>
    <x v="0"/>
    <x v="0"/>
    <s v="Direção Financeira"/>
    <x v="0"/>
    <x v="0"/>
    <x v="0"/>
    <x v="0"/>
    <x v="0"/>
    <x v="0"/>
    <x v="0"/>
    <x v="0"/>
    <x v="0"/>
    <x v="0"/>
    <x v="0"/>
    <x v="0"/>
    <s v="Ajuda de custo a favor do senhor Francisco Cardoso, pela sua deslocação à cidade do Tarrafal no dia 22 de fevereiro de 2025, em missão de serviço, conforme anexo"/>
  </r>
  <r>
    <x v="0"/>
    <n v="0"/>
    <n v="0"/>
    <n v="0"/>
    <n v="15000"/>
    <x v="3666"/>
    <x v="0"/>
    <x v="0"/>
    <x v="0"/>
    <s v="03.16.15"/>
    <x v="0"/>
    <x v="0"/>
    <x v="0"/>
    <s v="Direção Financeira"/>
    <s v="03.16.15"/>
    <s v="Direção Financeira"/>
    <s v="03.16.15"/>
    <x v="40"/>
    <x v="0"/>
    <x v="0"/>
    <x v="1"/>
    <x v="0"/>
    <x v="0"/>
    <x v="0"/>
    <x v="0"/>
    <x v="0"/>
    <s v="2025-02-27"/>
    <x v="0"/>
    <n v="15000"/>
    <x v="0"/>
    <m/>
    <x v="0"/>
    <m/>
    <x v="53"/>
    <n v="100479876"/>
    <x v="0"/>
    <x v="0"/>
    <s v="Direção Financeira"/>
    <s v="ORI"/>
    <x v="0"/>
    <m/>
    <x v="0"/>
    <x v="0"/>
    <x v="0"/>
    <x v="0"/>
    <x v="0"/>
    <x v="0"/>
    <x v="0"/>
    <x v="0"/>
    <x v="0"/>
    <x v="0"/>
    <x v="0"/>
    <s v="Direção Financeira"/>
    <x v="0"/>
    <x v="0"/>
    <x v="0"/>
    <x v="0"/>
    <x v="0"/>
    <x v="0"/>
    <x v="0"/>
    <x v="0"/>
    <x v="0"/>
    <x v="0"/>
    <x v="0"/>
    <x v="0"/>
    <s v="Pagamento a favor do Sr. Amaro De Pina Carvalho Tavares, pelo fornecimento de almoço aos feirantes no âmbito da realização de Feira Cinza, conforme anexo."/>
  </r>
  <r>
    <x v="0"/>
    <n v="0"/>
    <n v="0"/>
    <n v="0"/>
    <n v="2400"/>
    <x v="3667"/>
    <x v="0"/>
    <x v="0"/>
    <x v="0"/>
    <s v="01.27.02.11"/>
    <x v="11"/>
    <x v="1"/>
    <x v="1"/>
    <s v="Saneamento básico"/>
    <s v="01.27.02"/>
    <s v="Saneamento básico"/>
    <s v="01.27.02"/>
    <x v="4"/>
    <x v="0"/>
    <x v="2"/>
    <x v="3"/>
    <x v="0"/>
    <x v="1"/>
    <x v="0"/>
    <x v="0"/>
    <x v="4"/>
    <s v="2025-03-03"/>
    <x v="0"/>
    <n v="2400"/>
    <x v="0"/>
    <m/>
    <x v="0"/>
    <m/>
    <x v="9"/>
    <n v="100474696"/>
    <x v="0"/>
    <x v="1"/>
    <s v="Reforço do saneamento básico"/>
    <s v="ORI"/>
    <x v="0"/>
    <m/>
    <x v="0"/>
    <x v="0"/>
    <x v="0"/>
    <x v="0"/>
    <x v="0"/>
    <x v="0"/>
    <x v="0"/>
    <x v="0"/>
    <x v="0"/>
    <x v="0"/>
    <x v="0"/>
    <s v="Reforço do saneamento básico"/>
    <x v="0"/>
    <x v="0"/>
    <x v="0"/>
    <x v="0"/>
    <x v="1"/>
    <x v="0"/>
    <x v="0"/>
    <x v="0"/>
    <x v="0"/>
    <x v="0"/>
    <x v="1"/>
    <x v="0"/>
    <s v="Pagamento referente a serviço de limpeza prestado no mês de fevereiro 2025, conforme anexo. "/>
  </r>
  <r>
    <x v="0"/>
    <n v="0"/>
    <n v="0"/>
    <n v="0"/>
    <n v="13600"/>
    <x v="3667"/>
    <x v="0"/>
    <x v="0"/>
    <x v="0"/>
    <s v="01.27.02.11"/>
    <x v="11"/>
    <x v="1"/>
    <x v="1"/>
    <s v="Saneamento básico"/>
    <s v="01.27.02"/>
    <s v="Saneamento básico"/>
    <s v="01.27.02"/>
    <x v="4"/>
    <x v="0"/>
    <x v="2"/>
    <x v="3"/>
    <x v="0"/>
    <x v="1"/>
    <x v="0"/>
    <x v="0"/>
    <x v="4"/>
    <s v="2025-03-03"/>
    <x v="0"/>
    <n v="13600"/>
    <x v="0"/>
    <m/>
    <x v="0"/>
    <m/>
    <x v="471"/>
    <n v="100475449"/>
    <x v="0"/>
    <x v="0"/>
    <s v="Reforço do saneamento básico"/>
    <s v="ORI"/>
    <x v="0"/>
    <m/>
    <x v="0"/>
    <x v="0"/>
    <x v="0"/>
    <x v="0"/>
    <x v="0"/>
    <x v="0"/>
    <x v="0"/>
    <x v="0"/>
    <x v="0"/>
    <x v="0"/>
    <x v="0"/>
    <s v="Reforço do saneamento básico"/>
    <x v="0"/>
    <x v="0"/>
    <x v="0"/>
    <x v="0"/>
    <x v="1"/>
    <x v="0"/>
    <x v="0"/>
    <x v="0"/>
    <x v="0"/>
    <x v="0"/>
    <x v="0"/>
    <x v="0"/>
    <s v="Pagamento referente a serviço de limpeza prestado no mês de fevereiro 2025, conforme anexo. "/>
  </r>
  <r>
    <x v="0"/>
    <n v="0"/>
    <n v="0"/>
    <n v="0"/>
    <n v="4140"/>
    <x v="3668"/>
    <x v="0"/>
    <x v="0"/>
    <x v="0"/>
    <s v="03.16.15"/>
    <x v="0"/>
    <x v="0"/>
    <x v="0"/>
    <s v="Direção Financeira"/>
    <s v="03.16.15"/>
    <s v="Direção Financeira"/>
    <s v="03.16.15"/>
    <x v="14"/>
    <x v="0"/>
    <x v="0"/>
    <x v="0"/>
    <x v="0"/>
    <x v="0"/>
    <x v="0"/>
    <x v="0"/>
    <x v="4"/>
    <s v="2025-03-28"/>
    <x v="0"/>
    <n v="4140"/>
    <x v="0"/>
    <m/>
    <x v="0"/>
    <m/>
    <x v="29"/>
    <n v="100391565"/>
    <x v="0"/>
    <x v="0"/>
    <s v="Direção Financeira"/>
    <s v="ORI"/>
    <x v="0"/>
    <m/>
    <x v="0"/>
    <x v="0"/>
    <x v="0"/>
    <x v="0"/>
    <x v="0"/>
    <x v="0"/>
    <x v="0"/>
    <x v="0"/>
    <x v="0"/>
    <x v="0"/>
    <x v="0"/>
    <s v="Direção Financeira"/>
    <x v="0"/>
    <x v="0"/>
    <x v="0"/>
    <x v="0"/>
    <x v="0"/>
    <x v="0"/>
    <x v="0"/>
    <x v="0"/>
    <x v="0"/>
    <x v="0"/>
    <x v="0"/>
    <x v="0"/>
    <s v="Pagamento referente a publicação B.O IIª série 1/2 Pág extrato deliberação nº 14/2025 de 04 de fevereiro que aprova a proposta de nomeação dos agentes municipal, conforme anexo."/>
  </r>
  <r>
    <x v="0"/>
    <n v="0"/>
    <n v="0"/>
    <n v="0"/>
    <n v="1600"/>
    <x v="3669"/>
    <x v="0"/>
    <x v="0"/>
    <x v="0"/>
    <s v="03.16.15"/>
    <x v="0"/>
    <x v="0"/>
    <x v="0"/>
    <s v="Direção Financeira"/>
    <s v="03.16.15"/>
    <s v="Direção Financeira"/>
    <s v="03.16.15"/>
    <x v="49"/>
    <x v="0"/>
    <x v="0"/>
    <x v="0"/>
    <x v="0"/>
    <x v="0"/>
    <x v="0"/>
    <x v="0"/>
    <x v="4"/>
    <s v="2025-03-28"/>
    <x v="0"/>
    <n v="1600"/>
    <x v="0"/>
    <m/>
    <x v="0"/>
    <m/>
    <x v="154"/>
    <n v="100476250"/>
    <x v="0"/>
    <x v="0"/>
    <s v="Direção Financeira"/>
    <s v="ORI"/>
    <x v="0"/>
    <m/>
    <x v="0"/>
    <x v="0"/>
    <x v="0"/>
    <x v="0"/>
    <x v="0"/>
    <x v="0"/>
    <x v="0"/>
    <x v="0"/>
    <x v="0"/>
    <x v="0"/>
    <x v="0"/>
    <s v="Direção Financeira"/>
    <x v="0"/>
    <x v="0"/>
    <x v="0"/>
    <x v="0"/>
    <x v="0"/>
    <x v="0"/>
    <x v="0"/>
    <x v="0"/>
    <x v="0"/>
    <x v="0"/>
    <x v="0"/>
    <x v="0"/>
    <s v="Subsidio transporte a favor do senhor Manuel Maturino Martins pela sua deslocação à Santa Cruz nos dias 3, 7, 10 e 14 de março de 2025, para levantamento do autocarro da federação, conforme anexo"/>
  </r>
  <r>
    <x v="0"/>
    <n v="0"/>
    <n v="0"/>
    <n v="0"/>
    <n v="42600"/>
    <x v="3670"/>
    <x v="0"/>
    <x v="0"/>
    <x v="0"/>
    <s v="01.25.03.12"/>
    <x v="52"/>
    <x v="2"/>
    <x v="2"/>
    <s v="Emprego e Formação profissional"/>
    <s v="01.25.03"/>
    <s v="Emprego e Formação profissional"/>
    <s v="01.25.03"/>
    <x v="4"/>
    <x v="0"/>
    <x v="2"/>
    <x v="3"/>
    <x v="0"/>
    <x v="1"/>
    <x v="0"/>
    <x v="0"/>
    <x v="2"/>
    <s v="2025-04-09"/>
    <x v="1"/>
    <n v="42600"/>
    <x v="0"/>
    <m/>
    <x v="0"/>
    <m/>
    <x v="472"/>
    <n v="100038443"/>
    <x v="0"/>
    <x v="0"/>
    <s v="Estágios Profissionais e Promoção de Emprego"/>
    <s v="ORI"/>
    <x v="0"/>
    <m/>
    <x v="0"/>
    <x v="0"/>
    <x v="0"/>
    <x v="0"/>
    <x v="0"/>
    <x v="0"/>
    <x v="0"/>
    <x v="0"/>
    <x v="0"/>
    <x v="0"/>
    <x v="0"/>
    <s v="Estágios Profissionais e Promoção de Emprego"/>
    <x v="0"/>
    <x v="0"/>
    <x v="0"/>
    <x v="0"/>
    <x v="1"/>
    <x v="0"/>
    <x v="0"/>
    <x v="0"/>
    <x v="0"/>
    <x v="0"/>
    <x v="0"/>
    <x v="0"/>
    <s v="Apoio a favor da senhora Ilda Mendes Furtado referente apoio para auto emprego, conforme anexo."/>
  </r>
  <r>
    <x v="0"/>
    <n v="0"/>
    <n v="0"/>
    <n v="0"/>
    <n v="7704"/>
    <x v="3671"/>
    <x v="0"/>
    <x v="0"/>
    <x v="0"/>
    <s v="03.16.15"/>
    <x v="0"/>
    <x v="0"/>
    <x v="0"/>
    <s v="Direção Financeira"/>
    <s v="03.16.15"/>
    <s v="Direção Financeira"/>
    <s v="03.16.15"/>
    <x v="40"/>
    <x v="0"/>
    <x v="0"/>
    <x v="1"/>
    <x v="0"/>
    <x v="0"/>
    <x v="0"/>
    <x v="0"/>
    <x v="2"/>
    <s v="2025-04-09"/>
    <x v="1"/>
    <n v="7704"/>
    <x v="0"/>
    <m/>
    <x v="0"/>
    <m/>
    <x v="98"/>
    <n v="100477243"/>
    <x v="0"/>
    <x v="0"/>
    <s v="Direção Financeira"/>
    <s v="ORI"/>
    <x v="0"/>
    <m/>
    <x v="0"/>
    <x v="0"/>
    <x v="0"/>
    <x v="0"/>
    <x v="0"/>
    <x v="0"/>
    <x v="0"/>
    <x v="0"/>
    <x v="0"/>
    <x v="0"/>
    <x v="0"/>
    <s v="Direção Financeira"/>
    <x v="0"/>
    <x v="0"/>
    <x v="0"/>
    <x v="0"/>
    <x v="0"/>
    <x v="0"/>
    <x v="0"/>
    <x v="0"/>
    <x v="0"/>
    <x v="0"/>
    <x v="0"/>
    <x v="0"/>
    <s v="Pagamento referente a almoço servida aos executivos da CMSM, a quando reunião no dia 03 de fevereiro, conforme anexo."/>
  </r>
  <r>
    <x v="0"/>
    <n v="0"/>
    <n v="0"/>
    <n v="0"/>
    <n v="900"/>
    <x v="3672"/>
    <x v="0"/>
    <x v="1"/>
    <x v="0"/>
    <s v="80.02.01"/>
    <x v="28"/>
    <x v="4"/>
    <x v="4"/>
    <s v="Retenções Iur"/>
    <s v="80.02.01"/>
    <s v="Retenções Iur"/>
    <s v="80.02.01"/>
    <x v="52"/>
    <x v="0"/>
    <x v="6"/>
    <x v="1"/>
    <x v="1"/>
    <x v="2"/>
    <x v="2"/>
    <x v="0"/>
    <x v="4"/>
    <s v="2025-03-14"/>
    <x v="0"/>
    <n v="900"/>
    <x v="0"/>
    <m/>
    <x v="0"/>
    <m/>
    <x v="9"/>
    <n v="100474696"/>
    <x v="0"/>
    <x v="0"/>
    <s v="Retenções Iur"/>
    <s v="ORI"/>
    <x v="0"/>
    <s v="RIUR"/>
    <x v="0"/>
    <x v="0"/>
    <x v="0"/>
    <x v="0"/>
    <x v="0"/>
    <x v="0"/>
    <x v="0"/>
    <x v="0"/>
    <x v="0"/>
    <x v="0"/>
    <x v="0"/>
    <s v="Retenções Iur"/>
    <x v="0"/>
    <x v="0"/>
    <x v="0"/>
    <x v="0"/>
    <x v="2"/>
    <x v="0"/>
    <x v="0"/>
    <x v="0"/>
    <x v="0"/>
    <x v="1"/>
    <x v="0"/>
    <x v="0"/>
    <s v="RETENCAO OT"/>
  </r>
  <r>
    <x v="0"/>
    <n v="0"/>
    <n v="0"/>
    <n v="0"/>
    <n v="700"/>
    <x v="3673"/>
    <x v="0"/>
    <x v="0"/>
    <x v="0"/>
    <s v="01.25.05.09"/>
    <x v="14"/>
    <x v="2"/>
    <x v="2"/>
    <s v="Saúde"/>
    <s v="01.25.05"/>
    <s v="Saúde"/>
    <s v="01.25.05"/>
    <x v="3"/>
    <x v="0"/>
    <x v="1"/>
    <x v="2"/>
    <x v="0"/>
    <x v="1"/>
    <x v="0"/>
    <x v="0"/>
    <x v="3"/>
    <s v="2025-05-12"/>
    <x v="1"/>
    <n v="700"/>
    <x v="0"/>
    <m/>
    <x v="0"/>
    <m/>
    <x v="473"/>
    <n v="100479724"/>
    <x v="0"/>
    <x v="0"/>
    <s v="Apoio a Consultas de Especialidade e Medicamentos"/>
    <s v="ORI"/>
    <x v="0"/>
    <s v="ACE"/>
    <x v="0"/>
    <x v="0"/>
    <x v="0"/>
    <x v="0"/>
    <x v="0"/>
    <x v="0"/>
    <x v="0"/>
    <x v="0"/>
    <x v="0"/>
    <x v="0"/>
    <x v="0"/>
    <s v="Apoio a Consultas de Especialidade e Medicamentos"/>
    <x v="0"/>
    <x v="0"/>
    <x v="0"/>
    <x v="0"/>
    <x v="1"/>
    <x v="0"/>
    <x v="0"/>
    <x v="0"/>
    <x v="0"/>
    <x v="0"/>
    <x v="0"/>
    <x v="0"/>
    <s v="Apoio a favor do senhor Adnildo Vaz, para aquisição de medicamento, conforme anexo."/>
  </r>
  <r>
    <x v="0"/>
    <n v="0"/>
    <n v="0"/>
    <n v="0"/>
    <n v="1000"/>
    <x v="3674"/>
    <x v="0"/>
    <x v="0"/>
    <x v="0"/>
    <s v="03.16.15"/>
    <x v="0"/>
    <x v="0"/>
    <x v="0"/>
    <s v="Direção Financeira"/>
    <s v="03.16.15"/>
    <s v="Direção Financeira"/>
    <s v="03.16.15"/>
    <x v="0"/>
    <x v="0"/>
    <x v="0"/>
    <x v="0"/>
    <x v="0"/>
    <x v="0"/>
    <x v="0"/>
    <x v="0"/>
    <x v="3"/>
    <s v="2025-05-14"/>
    <x v="1"/>
    <n v="1000"/>
    <x v="0"/>
    <m/>
    <x v="0"/>
    <m/>
    <x v="154"/>
    <n v="100476250"/>
    <x v="0"/>
    <x v="0"/>
    <s v="Direção Financeira"/>
    <s v="ORI"/>
    <x v="0"/>
    <m/>
    <x v="0"/>
    <x v="0"/>
    <x v="0"/>
    <x v="0"/>
    <x v="0"/>
    <x v="0"/>
    <x v="0"/>
    <x v="0"/>
    <x v="0"/>
    <x v="0"/>
    <x v="0"/>
    <s v="Direção Financeira"/>
    <x v="0"/>
    <x v="0"/>
    <x v="0"/>
    <x v="0"/>
    <x v="0"/>
    <x v="0"/>
    <x v="0"/>
    <x v="0"/>
    <x v="0"/>
    <x v="0"/>
    <x v="0"/>
    <x v="0"/>
    <s v="Ajuda de custo a favor do senhor Manuel Martins, pela sua deslocação a cidade de Assomada, no dia 06 de maio de 2025, em missão de serviço, conforme anexo."/>
  </r>
  <r>
    <x v="0"/>
    <n v="0"/>
    <n v="0"/>
    <n v="0"/>
    <n v="6000"/>
    <x v="3675"/>
    <x v="0"/>
    <x v="1"/>
    <x v="0"/>
    <s v="80.02.01"/>
    <x v="28"/>
    <x v="4"/>
    <x v="4"/>
    <s v="Retenções Iur"/>
    <s v="80.02.01"/>
    <s v="Retenções Iur"/>
    <s v="80.02.01"/>
    <x v="52"/>
    <x v="0"/>
    <x v="6"/>
    <x v="1"/>
    <x v="1"/>
    <x v="2"/>
    <x v="2"/>
    <x v="0"/>
    <x v="2"/>
    <s v="2025-04-16"/>
    <x v="1"/>
    <n v="6000"/>
    <x v="0"/>
    <m/>
    <x v="0"/>
    <m/>
    <x v="9"/>
    <n v="100474696"/>
    <x v="0"/>
    <x v="0"/>
    <s v="Retenções Iur"/>
    <s v="ORI"/>
    <x v="0"/>
    <s v="RIUR"/>
    <x v="0"/>
    <x v="0"/>
    <x v="0"/>
    <x v="0"/>
    <x v="0"/>
    <x v="0"/>
    <x v="0"/>
    <x v="0"/>
    <x v="0"/>
    <x v="0"/>
    <x v="0"/>
    <s v="Retenções Iur"/>
    <x v="0"/>
    <x v="0"/>
    <x v="0"/>
    <x v="0"/>
    <x v="2"/>
    <x v="0"/>
    <x v="0"/>
    <x v="0"/>
    <x v="0"/>
    <x v="1"/>
    <x v="0"/>
    <x v="0"/>
    <s v="RETENCAO OT"/>
  </r>
  <r>
    <x v="0"/>
    <n v="0"/>
    <n v="0"/>
    <n v="0"/>
    <n v="20000"/>
    <x v="3676"/>
    <x v="0"/>
    <x v="0"/>
    <x v="0"/>
    <s v="03.16.15"/>
    <x v="0"/>
    <x v="0"/>
    <x v="0"/>
    <s v="Direção Financeira"/>
    <s v="03.16.15"/>
    <s v="Direção Financeira"/>
    <s v="03.16.15"/>
    <x v="78"/>
    <x v="0"/>
    <x v="0"/>
    <x v="1"/>
    <x v="0"/>
    <x v="0"/>
    <x v="0"/>
    <x v="0"/>
    <x v="3"/>
    <s v="2025-05-22"/>
    <x v="1"/>
    <n v="20000"/>
    <x v="0"/>
    <m/>
    <x v="0"/>
    <m/>
    <x v="474"/>
    <n v="100479927"/>
    <x v="0"/>
    <x v="0"/>
    <s v="Direção Financeira"/>
    <s v="ORI"/>
    <x v="0"/>
    <m/>
    <x v="0"/>
    <x v="0"/>
    <x v="0"/>
    <x v="0"/>
    <x v="0"/>
    <x v="0"/>
    <x v="0"/>
    <x v="0"/>
    <x v="0"/>
    <x v="0"/>
    <x v="0"/>
    <s v="Direção Financeira"/>
    <x v="0"/>
    <x v="0"/>
    <x v="0"/>
    <x v="0"/>
    <x v="0"/>
    <x v="0"/>
    <x v="0"/>
    <x v="0"/>
    <x v="0"/>
    <x v="0"/>
    <x v="0"/>
    <x v="0"/>
    <s v="Pagamento a favor de do Sr.Samir De Jesus Borges Gomes Da Silva, pela a aquisição de livros, conforme anexo."/>
  </r>
  <r>
    <x v="0"/>
    <n v="0"/>
    <n v="0"/>
    <n v="0"/>
    <n v="5000"/>
    <x v="3677"/>
    <x v="0"/>
    <x v="0"/>
    <x v="0"/>
    <s v="03.16.15"/>
    <x v="0"/>
    <x v="0"/>
    <x v="0"/>
    <s v="Direção Financeira"/>
    <s v="03.16.15"/>
    <s v="Direção Financeira"/>
    <s v="03.16.15"/>
    <x v="11"/>
    <x v="0"/>
    <x v="0"/>
    <x v="0"/>
    <x v="1"/>
    <x v="0"/>
    <x v="0"/>
    <x v="0"/>
    <x v="5"/>
    <s v="2025-06-03"/>
    <x v="1"/>
    <n v="5000"/>
    <x v="0"/>
    <m/>
    <x v="0"/>
    <m/>
    <x v="82"/>
    <n v="100479698"/>
    <x v="0"/>
    <x v="0"/>
    <s v="Direção Financeira"/>
    <s v="ORI"/>
    <x v="0"/>
    <m/>
    <x v="0"/>
    <x v="0"/>
    <x v="0"/>
    <x v="0"/>
    <x v="0"/>
    <x v="0"/>
    <x v="0"/>
    <x v="0"/>
    <x v="0"/>
    <x v="0"/>
    <x v="0"/>
    <s v="Direção Financeira"/>
    <x v="0"/>
    <x v="0"/>
    <x v="0"/>
    <x v="0"/>
    <x v="0"/>
    <x v="0"/>
    <x v="0"/>
    <x v="0"/>
    <x v="0"/>
    <x v="0"/>
    <x v="0"/>
    <x v="0"/>
    <s v="Pagamento referente a aquisição de carregamento de energia no contador nº 26532810, pertencente a CMSM, conforme anexo. "/>
  </r>
  <r>
    <x v="0"/>
    <n v="0"/>
    <n v="0"/>
    <n v="0"/>
    <n v="6750"/>
    <x v="3678"/>
    <x v="0"/>
    <x v="1"/>
    <x v="0"/>
    <s v="80.02.01"/>
    <x v="28"/>
    <x v="4"/>
    <x v="4"/>
    <s v="Retenções Iur"/>
    <s v="80.02.01"/>
    <s v="Retenções Iur"/>
    <s v="80.02.01"/>
    <x v="52"/>
    <x v="0"/>
    <x v="6"/>
    <x v="1"/>
    <x v="1"/>
    <x v="2"/>
    <x v="2"/>
    <x v="0"/>
    <x v="3"/>
    <s v="2025-05-21"/>
    <x v="1"/>
    <n v="6750"/>
    <x v="0"/>
    <m/>
    <x v="0"/>
    <m/>
    <x v="9"/>
    <n v="100474696"/>
    <x v="0"/>
    <x v="0"/>
    <s v="Retenções Iur"/>
    <s v="ORI"/>
    <x v="0"/>
    <s v="RIUR"/>
    <x v="0"/>
    <x v="0"/>
    <x v="0"/>
    <x v="0"/>
    <x v="0"/>
    <x v="0"/>
    <x v="0"/>
    <x v="0"/>
    <x v="0"/>
    <x v="0"/>
    <x v="0"/>
    <s v="Retenções Iur"/>
    <x v="0"/>
    <x v="0"/>
    <x v="0"/>
    <x v="0"/>
    <x v="2"/>
    <x v="0"/>
    <x v="0"/>
    <x v="0"/>
    <x v="0"/>
    <x v="1"/>
    <x v="0"/>
    <x v="0"/>
    <s v="RETENCAO OT"/>
  </r>
  <r>
    <x v="0"/>
    <n v="0"/>
    <n v="0"/>
    <n v="0"/>
    <n v="2850"/>
    <x v="3679"/>
    <x v="0"/>
    <x v="1"/>
    <x v="0"/>
    <s v="80.02.01"/>
    <x v="28"/>
    <x v="4"/>
    <x v="4"/>
    <s v="Retenções Iur"/>
    <s v="80.02.01"/>
    <s v="Retenções Iur"/>
    <s v="80.02.01"/>
    <x v="52"/>
    <x v="0"/>
    <x v="6"/>
    <x v="1"/>
    <x v="1"/>
    <x v="2"/>
    <x v="2"/>
    <x v="0"/>
    <x v="3"/>
    <s v="2025-05-26"/>
    <x v="1"/>
    <n v="2850"/>
    <x v="0"/>
    <m/>
    <x v="0"/>
    <m/>
    <x v="9"/>
    <n v="100474696"/>
    <x v="0"/>
    <x v="0"/>
    <s v="Retenções Iur"/>
    <s v="ORI"/>
    <x v="0"/>
    <s v="RIUR"/>
    <x v="0"/>
    <x v="0"/>
    <x v="0"/>
    <x v="0"/>
    <x v="0"/>
    <x v="0"/>
    <x v="0"/>
    <x v="0"/>
    <x v="0"/>
    <x v="0"/>
    <x v="0"/>
    <s v="Retenções Iur"/>
    <x v="0"/>
    <x v="0"/>
    <x v="0"/>
    <x v="0"/>
    <x v="2"/>
    <x v="0"/>
    <x v="0"/>
    <x v="0"/>
    <x v="0"/>
    <x v="1"/>
    <x v="0"/>
    <x v="0"/>
    <s v="RETENCAO OT"/>
  </r>
  <r>
    <x v="0"/>
    <n v="0"/>
    <n v="0"/>
    <n v="0"/>
    <n v="225974"/>
    <x v="3680"/>
    <x v="0"/>
    <x v="1"/>
    <x v="0"/>
    <s v="80.02.01"/>
    <x v="28"/>
    <x v="4"/>
    <x v="4"/>
    <s v="Retenções Iur"/>
    <s v="80.02.01"/>
    <s v="Retenções Iur"/>
    <s v="80.02.01"/>
    <x v="52"/>
    <x v="0"/>
    <x v="6"/>
    <x v="1"/>
    <x v="1"/>
    <x v="2"/>
    <x v="2"/>
    <x v="0"/>
    <x v="3"/>
    <s v="2025-05-26"/>
    <x v="1"/>
    <n v="225974"/>
    <x v="0"/>
    <m/>
    <x v="0"/>
    <m/>
    <x v="9"/>
    <n v="100474696"/>
    <x v="0"/>
    <x v="0"/>
    <s v="Retenções Iur"/>
    <s v="ORI"/>
    <x v="0"/>
    <s v="RIUR"/>
    <x v="0"/>
    <x v="0"/>
    <x v="0"/>
    <x v="0"/>
    <x v="0"/>
    <x v="0"/>
    <x v="0"/>
    <x v="0"/>
    <x v="0"/>
    <x v="0"/>
    <x v="0"/>
    <s v="Retenções Iur"/>
    <x v="0"/>
    <x v="0"/>
    <x v="0"/>
    <x v="0"/>
    <x v="2"/>
    <x v="0"/>
    <x v="0"/>
    <x v="0"/>
    <x v="0"/>
    <x v="1"/>
    <x v="0"/>
    <x v="0"/>
    <s v="RETENCAO OT"/>
  </r>
  <r>
    <x v="0"/>
    <n v="0"/>
    <n v="0"/>
    <n v="0"/>
    <n v="14979"/>
    <x v="3681"/>
    <x v="0"/>
    <x v="1"/>
    <x v="0"/>
    <s v="80.02.01"/>
    <x v="28"/>
    <x v="4"/>
    <x v="4"/>
    <s v="Retenções Iur"/>
    <s v="80.02.01"/>
    <s v="Retenções Iur"/>
    <s v="80.02.01"/>
    <x v="52"/>
    <x v="0"/>
    <x v="6"/>
    <x v="1"/>
    <x v="1"/>
    <x v="2"/>
    <x v="2"/>
    <x v="0"/>
    <x v="3"/>
    <s v="2025-05-26"/>
    <x v="1"/>
    <n v="14979"/>
    <x v="0"/>
    <m/>
    <x v="0"/>
    <m/>
    <x v="9"/>
    <n v="100474696"/>
    <x v="0"/>
    <x v="0"/>
    <s v="Retenções Iur"/>
    <s v="ORI"/>
    <x v="0"/>
    <s v="RIUR"/>
    <x v="0"/>
    <x v="0"/>
    <x v="0"/>
    <x v="0"/>
    <x v="0"/>
    <x v="0"/>
    <x v="0"/>
    <x v="0"/>
    <x v="0"/>
    <x v="0"/>
    <x v="0"/>
    <s v="Retenções Iur"/>
    <x v="0"/>
    <x v="0"/>
    <x v="0"/>
    <x v="0"/>
    <x v="2"/>
    <x v="0"/>
    <x v="0"/>
    <x v="0"/>
    <x v="0"/>
    <x v="1"/>
    <x v="0"/>
    <x v="0"/>
    <s v="RETENCAO OT"/>
  </r>
  <r>
    <x v="0"/>
    <n v="0"/>
    <n v="0"/>
    <n v="0"/>
    <n v="15632"/>
    <x v="3682"/>
    <x v="0"/>
    <x v="1"/>
    <x v="0"/>
    <s v="80.02.10.01"/>
    <x v="10"/>
    <x v="4"/>
    <x v="4"/>
    <s v="Outros"/>
    <s v="80.02.10"/>
    <s v="Outros"/>
    <s v="80.02.10"/>
    <x v="55"/>
    <x v="0"/>
    <x v="6"/>
    <x v="1"/>
    <x v="1"/>
    <x v="2"/>
    <x v="2"/>
    <x v="0"/>
    <x v="3"/>
    <s v="2025-05-26"/>
    <x v="1"/>
    <n v="15632"/>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3085"/>
    <x v="3683"/>
    <x v="0"/>
    <x v="1"/>
    <x v="0"/>
    <s v="80.02.01"/>
    <x v="28"/>
    <x v="4"/>
    <x v="4"/>
    <s v="Retenções Iur"/>
    <s v="80.02.01"/>
    <s v="Retenções Iur"/>
    <s v="80.02.01"/>
    <x v="52"/>
    <x v="0"/>
    <x v="6"/>
    <x v="1"/>
    <x v="1"/>
    <x v="2"/>
    <x v="2"/>
    <x v="0"/>
    <x v="3"/>
    <s v="2025-05-26"/>
    <x v="1"/>
    <n v="3085"/>
    <x v="0"/>
    <m/>
    <x v="0"/>
    <m/>
    <x v="9"/>
    <n v="100474696"/>
    <x v="0"/>
    <x v="0"/>
    <s v="Retenções Iur"/>
    <s v="ORI"/>
    <x v="0"/>
    <s v="RIUR"/>
    <x v="0"/>
    <x v="0"/>
    <x v="0"/>
    <x v="0"/>
    <x v="0"/>
    <x v="0"/>
    <x v="0"/>
    <x v="0"/>
    <x v="0"/>
    <x v="0"/>
    <x v="0"/>
    <s v="Retenções Iur"/>
    <x v="0"/>
    <x v="0"/>
    <x v="0"/>
    <x v="0"/>
    <x v="2"/>
    <x v="0"/>
    <x v="0"/>
    <x v="0"/>
    <x v="0"/>
    <x v="1"/>
    <x v="0"/>
    <x v="0"/>
    <s v="RETENCAO OT"/>
  </r>
  <r>
    <x v="0"/>
    <n v="0"/>
    <n v="0"/>
    <n v="0"/>
    <n v="6800"/>
    <x v="3684"/>
    <x v="0"/>
    <x v="1"/>
    <x v="0"/>
    <s v="80.02.10.01"/>
    <x v="10"/>
    <x v="4"/>
    <x v="4"/>
    <s v="Outros"/>
    <s v="80.02.10"/>
    <s v="Outros"/>
    <s v="80.02.10"/>
    <x v="55"/>
    <x v="0"/>
    <x v="6"/>
    <x v="1"/>
    <x v="1"/>
    <x v="2"/>
    <x v="2"/>
    <x v="0"/>
    <x v="3"/>
    <s v="2025-05-26"/>
    <x v="1"/>
    <n v="680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600"/>
    <x v="3685"/>
    <x v="0"/>
    <x v="1"/>
    <x v="0"/>
    <s v="80.02.10.23"/>
    <x v="33"/>
    <x v="4"/>
    <x v="4"/>
    <s v="Outros"/>
    <s v="80.02.10"/>
    <s v="Outros"/>
    <s v="80.02.10"/>
    <x v="58"/>
    <x v="0"/>
    <x v="6"/>
    <x v="1"/>
    <x v="1"/>
    <x v="2"/>
    <x v="2"/>
    <x v="0"/>
    <x v="3"/>
    <s v="2025-05-26"/>
    <x v="1"/>
    <n v="600"/>
    <x v="0"/>
    <m/>
    <x v="0"/>
    <m/>
    <x v="104"/>
    <n v="100478986"/>
    <x v="0"/>
    <x v="0"/>
    <s v="Retenções SISCAP"/>
    <s v="ORI"/>
    <x v="0"/>
    <s v="SISCAP"/>
    <x v="0"/>
    <x v="0"/>
    <x v="0"/>
    <x v="0"/>
    <x v="0"/>
    <x v="0"/>
    <x v="0"/>
    <x v="0"/>
    <x v="0"/>
    <x v="0"/>
    <x v="0"/>
    <s v="Retenções SISCAP"/>
    <x v="0"/>
    <x v="0"/>
    <x v="0"/>
    <x v="0"/>
    <x v="2"/>
    <x v="0"/>
    <x v="0"/>
    <x v="0"/>
    <x v="0"/>
    <x v="1"/>
    <x v="0"/>
    <x v="0"/>
    <s v="RETENCAO OT"/>
  </r>
  <r>
    <x v="0"/>
    <n v="0"/>
    <n v="0"/>
    <n v="0"/>
    <n v="850"/>
    <x v="3686"/>
    <x v="0"/>
    <x v="1"/>
    <x v="0"/>
    <s v="80.02.10.24"/>
    <x v="34"/>
    <x v="4"/>
    <x v="4"/>
    <s v="Outros"/>
    <s v="80.02.10"/>
    <s v="Outros"/>
    <s v="80.02.10"/>
    <x v="58"/>
    <x v="0"/>
    <x v="6"/>
    <x v="1"/>
    <x v="1"/>
    <x v="2"/>
    <x v="2"/>
    <x v="0"/>
    <x v="3"/>
    <s v="2025-05-26"/>
    <x v="1"/>
    <n v="850"/>
    <x v="0"/>
    <m/>
    <x v="0"/>
    <m/>
    <x v="105"/>
    <n v="100478987"/>
    <x v="0"/>
    <x v="0"/>
    <s v="Retenções SIACSA"/>
    <s v="ORI"/>
    <x v="0"/>
    <s v="SIACSA"/>
    <x v="0"/>
    <x v="0"/>
    <x v="0"/>
    <x v="0"/>
    <x v="0"/>
    <x v="0"/>
    <x v="0"/>
    <x v="0"/>
    <x v="0"/>
    <x v="0"/>
    <x v="0"/>
    <s v="Retenções SIACSA"/>
    <x v="0"/>
    <x v="0"/>
    <x v="0"/>
    <x v="0"/>
    <x v="2"/>
    <x v="0"/>
    <x v="0"/>
    <x v="0"/>
    <x v="0"/>
    <x v="1"/>
    <x v="0"/>
    <x v="0"/>
    <s v="RETENCAO OT"/>
  </r>
  <r>
    <x v="0"/>
    <n v="0"/>
    <n v="0"/>
    <n v="0"/>
    <n v="4500"/>
    <x v="3687"/>
    <x v="0"/>
    <x v="1"/>
    <x v="0"/>
    <s v="80.02.01"/>
    <x v="28"/>
    <x v="4"/>
    <x v="4"/>
    <s v="Retenções Iur"/>
    <s v="80.02.01"/>
    <s v="Retenções Iur"/>
    <s v="80.02.01"/>
    <x v="52"/>
    <x v="0"/>
    <x v="6"/>
    <x v="1"/>
    <x v="1"/>
    <x v="2"/>
    <x v="2"/>
    <x v="0"/>
    <x v="5"/>
    <s v="2025-06-26"/>
    <x v="1"/>
    <n v="4500"/>
    <x v="0"/>
    <m/>
    <x v="0"/>
    <m/>
    <x v="9"/>
    <n v="100474696"/>
    <x v="0"/>
    <x v="0"/>
    <s v="Retenções Iur"/>
    <s v="ORI"/>
    <x v="0"/>
    <s v="RIUR"/>
    <x v="0"/>
    <x v="0"/>
    <x v="0"/>
    <x v="0"/>
    <x v="0"/>
    <x v="0"/>
    <x v="0"/>
    <x v="0"/>
    <x v="0"/>
    <x v="0"/>
    <x v="0"/>
    <s v="Retenções Iur"/>
    <x v="0"/>
    <x v="0"/>
    <x v="0"/>
    <x v="0"/>
    <x v="2"/>
    <x v="0"/>
    <x v="0"/>
    <x v="0"/>
    <x v="0"/>
    <x v="1"/>
    <x v="0"/>
    <x v="0"/>
    <s v="RETENCAO OT"/>
  </r>
  <r>
    <x v="0"/>
    <n v="0"/>
    <n v="0"/>
    <n v="0"/>
    <n v="10834"/>
    <x v="3688"/>
    <x v="0"/>
    <x v="1"/>
    <x v="0"/>
    <s v="80.02.01"/>
    <x v="28"/>
    <x v="4"/>
    <x v="4"/>
    <s v="Retenções Iur"/>
    <s v="80.02.01"/>
    <s v="Retenções Iur"/>
    <s v="80.02.01"/>
    <x v="52"/>
    <x v="0"/>
    <x v="6"/>
    <x v="1"/>
    <x v="1"/>
    <x v="2"/>
    <x v="2"/>
    <x v="0"/>
    <x v="3"/>
    <s v="2025-05-26"/>
    <x v="1"/>
    <n v="10834"/>
    <x v="0"/>
    <m/>
    <x v="0"/>
    <m/>
    <x v="9"/>
    <n v="100474696"/>
    <x v="0"/>
    <x v="0"/>
    <s v="Retenções Iur"/>
    <s v="ORI"/>
    <x v="0"/>
    <s v="RIUR"/>
    <x v="0"/>
    <x v="0"/>
    <x v="0"/>
    <x v="0"/>
    <x v="0"/>
    <x v="0"/>
    <x v="0"/>
    <x v="0"/>
    <x v="0"/>
    <x v="0"/>
    <x v="0"/>
    <s v="Retenções Iur"/>
    <x v="0"/>
    <x v="0"/>
    <x v="0"/>
    <x v="0"/>
    <x v="2"/>
    <x v="0"/>
    <x v="0"/>
    <x v="0"/>
    <x v="0"/>
    <x v="1"/>
    <x v="0"/>
    <x v="0"/>
    <s v="RETENCAO OT"/>
  </r>
  <r>
    <x v="0"/>
    <n v="0"/>
    <n v="0"/>
    <n v="0"/>
    <n v="8213"/>
    <x v="3689"/>
    <x v="0"/>
    <x v="1"/>
    <x v="0"/>
    <s v="80.02.10.01"/>
    <x v="10"/>
    <x v="4"/>
    <x v="4"/>
    <s v="Outros"/>
    <s v="80.02.10"/>
    <s v="Outros"/>
    <s v="80.02.10"/>
    <x v="55"/>
    <x v="0"/>
    <x v="6"/>
    <x v="1"/>
    <x v="1"/>
    <x v="2"/>
    <x v="2"/>
    <x v="0"/>
    <x v="3"/>
    <s v="2025-05-26"/>
    <x v="1"/>
    <n v="82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8379"/>
    <x v="3690"/>
    <x v="0"/>
    <x v="1"/>
    <x v="0"/>
    <s v="80.02.01"/>
    <x v="28"/>
    <x v="4"/>
    <x v="4"/>
    <s v="Retenções Iur"/>
    <s v="80.02.01"/>
    <s v="Retenções Iur"/>
    <s v="80.02.01"/>
    <x v="52"/>
    <x v="0"/>
    <x v="6"/>
    <x v="1"/>
    <x v="1"/>
    <x v="2"/>
    <x v="2"/>
    <x v="0"/>
    <x v="3"/>
    <s v="2025-05-26"/>
    <x v="1"/>
    <n v="8379"/>
    <x v="0"/>
    <m/>
    <x v="0"/>
    <m/>
    <x v="9"/>
    <n v="100474696"/>
    <x v="0"/>
    <x v="0"/>
    <s v="Retenções Iur"/>
    <s v="ORI"/>
    <x v="0"/>
    <s v="RIUR"/>
    <x v="0"/>
    <x v="0"/>
    <x v="0"/>
    <x v="0"/>
    <x v="0"/>
    <x v="0"/>
    <x v="0"/>
    <x v="0"/>
    <x v="0"/>
    <x v="0"/>
    <x v="0"/>
    <s v="Retenções Iur"/>
    <x v="0"/>
    <x v="0"/>
    <x v="0"/>
    <x v="0"/>
    <x v="2"/>
    <x v="0"/>
    <x v="0"/>
    <x v="0"/>
    <x v="0"/>
    <x v="1"/>
    <x v="0"/>
    <x v="0"/>
    <s v="RETENCAO OT"/>
  </r>
  <r>
    <x v="0"/>
    <n v="0"/>
    <n v="0"/>
    <n v="0"/>
    <n v="6240"/>
    <x v="3691"/>
    <x v="0"/>
    <x v="1"/>
    <x v="0"/>
    <s v="80.02.10.01"/>
    <x v="10"/>
    <x v="4"/>
    <x v="4"/>
    <s v="Outros"/>
    <s v="80.02.10"/>
    <s v="Outros"/>
    <s v="80.02.10"/>
    <x v="55"/>
    <x v="0"/>
    <x v="6"/>
    <x v="1"/>
    <x v="1"/>
    <x v="2"/>
    <x v="2"/>
    <x v="0"/>
    <x v="3"/>
    <s v="2025-05-26"/>
    <x v="1"/>
    <n v="624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5157"/>
    <x v="3692"/>
    <x v="0"/>
    <x v="1"/>
    <x v="0"/>
    <s v="80.02.01"/>
    <x v="28"/>
    <x v="4"/>
    <x v="4"/>
    <s v="Retenções Iur"/>
    <s v="80.02.01"/>
    <s v="Retenções Iur"/>
    <s v="80.02.01"/>
    <x v="52"/>
    <x v="0"/>
    <x v="6"/>
    <x v="1"/>
    <x v="1"/>
    <x v="2"/>
    <x v="2"/>
    <x v="0"/>
    <x v="3"/>
    <s v="2025-05-26"/>
    <x v="1"/>
    <n v="5157"/>
    <x v="0"/>
    <m/>
    <x v="0"/>
    <m/>
    <x v="9"/>
    <n v="100474696"/>
    <x v="0"/>
    <x v="0"/>
    <s v="Retenções Iur"/>
    <s v="ORI"/>
    <x v="0"/>
    <s v="RIUR"/>
    <x v="0"/>
    <x v="0"/>
    <x v="0"/>
    <x v="0"/>
    <x v="0"/>
    <x v="0"/>
    <x v="0"/>
    <x v="0"/>
    <x v="0"/>
    <x v="0"/>
    <x v="0"/>
    <s v="Retenções Iur"/>
    <x v="0"/>
    <x v="0"/>
    <x v="0"/>
    <x v="0"/>
    <x v="2"/>
    <x v="0"/>
    <x v="0"/>
    <x v="0"/>
    <x v="0"/>
    <x v="1"/>
    <x v="0"/>
    <x v="0"/>
    <s v="RETENCAO OT"/>
  </r>
  <r>
    <x v="0"/>
    <n v="0"/>
    <n v="0"/>
    <n v="0"/>
    <n v="10834"/>
    <x v="3693"/>
    <x v="0"/>
    <x v="1"/>
    <x v="0"/>
    <s v="80.02.01"/>
    <x v="28"/>
    <x v="4"/>
    <x v="4"/>
    <s v="Retenções Iur"/>
    <s v="80.02.01"/>
    <s v="Retenções Iur"/>
    <s v="80.02.01"/>
    <x v="52"/>
    <x v="0"/>
    <x v="6"/>
    <x v="1"/>
    <x v="1"/>
    <x v="2"/>
    <x v="2"/>
    <x v="0"/>
    <x v="3"/>
    <s v="2025-05-26"/>
    <x v="1"/>
    <n v="10834"/>
    <x v="0"/>
    <m/>
    <x v="0"/>
    <m/>
    <x v="9"/>
    <n v="100474696"/>
    <x v="0"/>
    <x v="0"/>
    <s v="Retenções Iur"/>
    <s v="ORI"/>
    <x v="0"/>
    <s v="RIUR"/>
    <x v="0"/>
    <x v="0"/>
    <x v="0"/>
    <x v="0"/>
    <x v="0"/>
    <x v="0"/>
    <x v="0"/>
    <x v="0"/>
    <x v="0"/>
    <x v="0"/>
    <x v="0"/>
    <s v="Retenções Iur"/>
    <x v="0"/>
    <x v="0"/>
    <x v="0"/>
    <x v="0"/>
    <x v="2"/>
    <x v="0"/>
    <x v="0"/>
    <x v="0"/>
    <x v="0"/>
    <x v="1"/>
    <x v="0"/>
    <x v="0"/>
    <s v="RETENCAO OT"/>
  </r>
  <r>
    <x v="0"/>
    <n v="0"/>
    <n v="0"/>
    <n v="0"/>
    <n v="8213"/>
    <x v="3694"/>
    <x v="0"/>
    <x v="1"/>
    <x v="0"/>
    <s v="80.02.10.01"/>
    <x v="10"/>
    <x v="4"/>
    <x v="4"/>
    <s v="Outros"/>
    <s v="80.02.10"/>
    <s v="Outros"/>
    <s v="80.02.10"/>
    <x v="55"/>
    <x v="0"/>
    <x v="6"/>
    <x v="1"/>
    <x v="1"/>
    <x v="2"/>
    <x v="2"/>
    <x v="0"/>
    <x v="3"/>
    <s v="2025-05-26"/>
    <x v="1"/>
    <n v="82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46872"/>
    <x v="3695"/>
    <x v="0"/>
    <x v="1"/>
    <x v="0"/>
    <s v="80.02.01"/>
    <x v="28"/>
    <x v="4"/>
    <x v="4"/>
    <s v="Retenções Iur"/>
    <s v="80.02.01"/>
    <s v="Retenções Iur"/>
    <s v="80.02.01"/>
    <x v="52"/>
    <x v="0"/>
    <x v="6"/>
    <x v="1"/>
    <x v="1"/>
    <x v="2"/>
    <x v="2"/>
    <x v="0"/>
    <x v="3"/>
    <s v="2025-05-26"/>
    <x v="1"/>
    <n v="46872"/>
    <x v="0"/>
    <m/>
    <x v="0"/>
    <m/>
    <x v="9"/>
    <n v="100474696"/>
    <x v="0"/>
    <x v="0"/>
    <s v="Retenções Iur"/>
    <s v="ORI"/>
    <x v="0"/>
    <s v="RIUR"/>
    <x v="0"/>
    <x v="0"/>
    <x v="0"/>
    <x v="0"/>
    <x v="0"/>
    <x v="0"/>
    <x v="0"/>
    <x v="0"/>
    <x v="0"/>
    <x v="0"/>
    <x v="0"/>
    <s v="Retenções Iur"/>
    <x v="0"/>
    <x v="0"/>
    <x v="0"/>
    <x v="0"/>
    <x v="2"/>
    <x v="0"/>
    <x v="0"/>
    <x v="0"/>
    <x v="0"/>
    <x v="1"/>
    <x v="0"/>
    <x v="0"/>
    <s v="RETENCAO OT"/>
  </r>
  <r>
    <x v="0"/>
    <n v="0"/>
    <n v="0"/>
    <n v="0"/>
    <n v="12000"/>
    <x v="3696"/>
    <x v="0"/>
    <x v="1"/>
    <x v="0"/>
    <s v="80.02.10.03"/>
    <x v="32"/>
    <x v="4"/>
    <x v="4"/>
    <s v="Outros"/>
    <s v="80.02.10"/>
    <s v="Outros"/>
    <s v="80.02.10"/>
    <x v="57"/>
    <x v="0"/>
    <x v="6"/>
    <x v="1"/>
    <x v="1"/>
    <x v="2"/>
    <x v="2"/>
    <x v="0"/>
    <x v="3"/>
    <s v="2025-05-26"/>
    <x v="1"/>
    <n v="12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64965"/>
    <x v="3697"/>
    <x v="0"/>
    <x v="1"/>
    <x v="0"/>
    <s v="80.02.10.01"/>
    <x v="10"/>
    <x v="4"/>
    <x v="4"/>
    <s v="Outros"/>
    <s v="80.02.10"/>
    <s v="Outros"/>
    <s v="80.02.10"/>
    <x v="55"/>
    <x v="0"/>
    <x v="6"/>
    <x v="1"/>
    <x v="1"/>
    <x v="2"/>
    <x v="2"/>
    <x v="0"/>
    <x v="3"/>
    <s v="2025-05-26"/>
    <x v="1"/>
    <n v="64965"/>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450"/>
    <x v="3698"/>
    <x v="0"/>
    <x v="1"/>
    <x v="0"/>
    <s v="80.02.10.02"/>
    <x v="29"/>
    <x v="4"/>
    <x v="4"/>
    <s v="Outros"/>
    <s v="80.02.10"/>
    <s v="Outros"/>
    <s v="80.02.10"/>
    <x v="58"/>
    <x v="0"/>
    <x v="6"/>
    <x v="1"/>
    <x v="1"/>
    <x v="2"/>
    <x v="2"/>
    <x v="0"/>
    <x v="3"/>
    <s v="2025-05-26"/>
    <x v="1"/>
    <n v="450"/>
    <x v="0"/>
    <m/>
    <x v="0"/>
    <m/>
    <x v="103"/>
    <n v="100474707"/>
    <x v="0"/>
    <x v="0"/>
    <s v="Retençoes STAPS"/>
    <s v="ORI"/>
    <x v="0"/>
    <s v="RSND"/>
    <x v="0"/>
    <x v="0"/>
    <x v="0"/>
    <x v="0"/>
    <x v="0"/>
    <x v="0"/>
    <x v="0"/>
    <x v="0"/>
    <x v="0"/>
    <x v="0"/>
    <x v="0"/>
    <s v="Retençoes STAPS"/>
    <x v="0"/>
    <x v="0"/>
    <x v="0"/>
    <x v="0"/>
    <x v="2"/>
    <x v="0"/>
    <x v="0"/>
    <x v="0"/>
    <x v="0"/>
    <x v="1"/>
    <x v="0"/>
    <x v="0"/>
    <s v="RETENCAO OT"/>
  </r>
  <r>
    <x v="0"/>
    <n v="0"/>
    <n v="0"/>
    <n v="0"/>
    <n v="1952"/>
    <x v="3699"/>
    <x v="0"/>
    <x v="1"/>
    <x v="0"/>
    <s v="80.02.10.26"/>
    <x v="35"/>
    <x v="4"/>
    <x v="4"/>
    <s v="Outros"/>
    <s v="80.02.10"/>
    <s v="Outros"/>
    <s v="80.02.10"/>
    <x v="59"/>
    <x v="0"/>
    <x v="6"/>
    <x v="14"/>
    <x v="1"/>
    <x v="2"/>
    <x v="2"/>
    <x v="0"/>
    <x v="3"/>
    <s v="2025-05-26"/>
    <x v="1"/>
    <n v="1952"/>
    <x v="0"/>
    <m/>
    <x v="0"/>
    <m/>
    <x v="106"/>
    <n v="100479277"/>
    <x v="0"/>
    <x v="0"/>
    <s v="Retenção Sansung"/>
    <s v="ORI"/>
    <x v="0"/>
    <s v="RS"/>
    <x v="0"/>
    <x v="0"/>
    <x v="0"/>
    <x v="0"/>
    <x v="0"/>
    <x v="0"/>
    <x v="0"/>
    <x v="0"/>
    <x v="0"/>
    <x v="0"/>
    <x v="0"/>
    <s v="Retenção Sansung"/>
    <x v="0"/>
    <x v="0"/>
    <x v="0"/>
    <x v="0"/>
    <x v="2"/>
    <x v="0"/>
    <x v="0"/>
    <x v="0"/>
    <x v="0"/>
    <x v="1"/>
    <x v="0"/>
    <x v="0"/>
    <s v="RETENCAO OT"/>
  </r>
  <r>
    <x v="0"/>
    <n v="0"/>
    <n v="0"/>
    <n v="0"/>
    <n v="1050"/>
    <x v="3700"/>
    <x v="0"/>
    <x v="1"/>
    <x v="0"/>
    <s v="80.02.01"/>
    <x v="28"/>
    <x v="4"/>
    <x v="4"/>
    <s v="Retenções Iur"/>
    <s v="80.02.01"/>
    <s v="Retenções Iur"/>
    <s v="80.02.01"/>
    <x v="52"/>
    <x v="0"/>
    <x v="6"/>
    <x v="1"/>
    <x v="1"/>
    <x v="2"/>
    <x v="2"/>
    <x v="0"/>
    <x v="3"/>
    <s v="2025-05-15"/>
    <x v="1"/>
    <n v="1050"/>
    <x v="0"/>
    <m/>
    <x v="0"/>
    <m/>
    <x v="9"/>
    <n v="100474696"/>
    <x v="0"/>
    <x v="0"/>
    <s v="Retenções Iur"/>
    <s v="ORI"/>
    <x v="0"/>
    <s v="RIUR"/>
    <x v="0"/>
    <x v="0"/>
    <x v="0"/>
    <x v="0"/>
    <x v="0"/>
    <x v="0"/>
    <x v="0"/>
    <x v="0"/>
    <x v="0"/>
    <x v="0"/>
    <x v="0"/>
    <s v="Retenções Iur"/>
    <x v="0"/>
    <x v="0"/>
    <x v="0"/>
    <x v="0"/>
    <x v="2"/>
    <x v="0"/>
    <x v="0"/>
    <x v="0"/>
    <x v="0"/>
    <x v="1"/>
    <x v="0"/>
    <x v="0"/>
    <s v="RETENCAO OT"/>
  </r>
  <r>
    <x v="0"/>
    <n v="0"/>
    <n v="0"/>
    <n v="0"/>
    <n v="200000"/>
    <x v="3701"/>
    <x v="0"/>
    <x v="0"/>
    <x v="0"/>
    <s v="01.28.03.07"/>
    <x v="17"/>
    <x v="3"/>
    <x v="3"/>
    <s v="Proteção Social"/>
    <s v="01.28.03"/>
    <s v="Proteção Social"/>
    <s v="01.28.03"/>
    <x v="4"/>
    <x v="0"/>
    <x v="2"/>
    <x v="3"/>
    <x v="0"/>
    <x v="1"/>
    <x v="0"/>
    <x v="0"/>
    <x v="5"/>
    <s v="2025-06-18"/>
    <x v="1"/>
    <n v="200000"/>
    <x v="0"/>
    <m/>
    <x v="0"/>
    <m/>
    <x v="32"/>
    <n v="100476920"/>
    <x v="0"/>
    <x v="0"/>
    <s v="Transporte escolar"/>
    <s v="ORI"/>
    <x v="0"/>
    <s v="TE"/>
    <x v="0"/>
    <x v="0"/>
    <x v="0"/>
    <x v="0"/>
    <x v="0"/>
    <x v="0"/>
    <x v="0"/>
    <x v="0"/>
    <x v="0"/>
    <x v="0"/>
    <x v="0"/>
    <s v="Transporte escolar"/>
    <x v="0"/>
    <x v="0"/>
    <x v="0"/>
    <x v="0"/>
    <x v="1"/>
    <x v="0"/>
    <x v="0"/>
    <x v="0"/>
    <x v="0"/>
    <x v="0"/>
    <x v="0"/>
    <x v="0"/>
    <s v="Pagamento a favor de Felisberto Carvalho, pela aquisição de combustivel para as viaturas afetos aos Transporte escolar da CMSM, conforme anexo."/>
  </r>
  <r>
    <x v="0"/>
    <n v="0"/>
    <n v="0"/>
    <n v="0"/>
    <n v="15000"/>
    <x v="3702"/>
    <x v="0"/>
    <x v="0"/>
    <x v="0"/>
    <s v="01.25.04.22"/>
    <x v="9"/>
    <x v="2"/>
    <x v="2"/>
    <s v="Cultura"/>
    <s v="01.25.04"/>
    <s v="Cultura"/>
    <s v="01.25.04"/>
    <x v="4"/>
    <x v="0"/>
    <x v="2"/>
    <x v="3"/>
    <x v="0"/>
    <x v="1"/>
    <x v="0"/>
    <x v="0"/>
    <x v="5"/>
    <s v="2025-06-25"/>
    <x v="1"/>
    <n v="15000"/>
    <x v="0"/>
    <m/>
    <x v="0"/>
    <m/>
    <x v="475"/>
    <n v="100479942"/>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o artista pela participação no evento realizado na 2ª edição do festival de comédia Nhu Puxim, conforme anexo"/>
  </r>
  <r>
    <x v="0"/>
    <n v="0"/>
    <n v="0"/>
    <n v="0"/>
    <n v="20000"/>
    <x v="3703"/>
    <x v="0"/>
    <x v="0"/>
    <x v="0"/>
    <s v="01.25.04.22"/>
    <x v="9"/>
    <x v="2"/>
    <x v="2"/>
    <s v="Cultura"/>
    <s v="01.25.04"/>
    <s v="Cultura"/>
    <s v="01.25.04"/>
    <x v="4"/>
    <x v="0"/>
    <x v="2"/>
    <x v="3"/>
    <x v="0"/>
    <x v="1"/>
    <x v="0"/>
    <x v="0"/>
    <x v="5"/>
    <s v="2025-06-25"/>
    <x v="1"/>
    <n v="20000"/>
    <x v="0"/>
    <m/>
    <x v="0"/>
    <m/>
    <x v="387"/>
    <n v="100479943"/>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o artista pela participação no evento realizado na 2ª edição do festival de comédia Nhu Puxim, conforme anexo"/>
  </r>
  <r>
    <x v="0"/>
    <n v="0"/>
    <n v="0"/>
    <n v="0"/>
    <n v="4533"/>
    <x v="3704"/>
    <x v="0"/>
    <x v="1"/>
    <x v="0"/>
    <s v="80.02.10.21"/>
    <x v="19"/>
    <x v="4"/>
    <x v="4"/>
    <s v="Outros"/>
    <s v="80.02.10"/>
    <s v="Outros"/>
    <s v="80.02.10"/>
    <x v="68"/>
    <x v="0"/>
    <x v="6"/>
    <x v="1"/>
    <x v="1"/>
    <x v="2"/>
    <x v="2"/>
    <x v="0"/>
    <x v="7"/>
    <s v="2025-08-26"/>
    <x v="2"/>
    <n v="4533"/>
    <x v="0"/>
    <m/>
    <x v="0"/>
    <m/>
    <x v="62"/>
    <n v="100478627"/>
    <x v="0"/>
    <x v="0"/>
    <s v="Retenções Descontos Judiciais"/>
    <s v="ORI"/>
    <x v="0"/>
    <m/>
    <x v="0"/>
    <x v="0"/>
    <x v="0"/>
    <x v="0"/>
    <x v="0"/>
    <x v="0"/>
    <x v="0"/>
    <x v="0"/>
    <x v="0"/>
    <x v="0"/>
    <x v="0"/>
    <s v="Retenções Descontos Judiciais"/>
    <x v="0"/>
    <x v="0"/>
    <x v="0"/>
    <x v="0"/>
    <x v="2"/>
    <x v="0"/>
    <x v="0"/>
    <x v="0"/>
    <x v="0"/>
    <x v="1"/>
    <x v="0"/>
    <x v="0"/>
    <s v="RETENCAO OT"/>
  </r>
  <r>
    <x v="1"/>
    <n v="0"/>
    <n v="0"/>
    <n v="0"/>
    <n v="22300"/>
    <x v="3705"/>
    <x v="0"/>
    <x v="0"/>
    <x v="0"/>
    <s v="01.28.01.09"/>
    <x v="8"/>
    <x v="3"/>
    <x v="3"/>
    <s v="Habitação Social"/>
    <s v="01.28.01"/>
    <s v="Habitação Social"/>
    <s v="01.28.01"/>
    <x v="2"/>
    <x v="0"/>
    <x v="0"/>
    <x v="1"/>
    <x v="0"/>
    <x v="1"/>
    <x v="1"/>
    <x v="0"/>
    <x v="6"/>
    <s v="2025-07-01"/>
    <x v="2"/>
    <n v="22300"/>
    <x v="0"/>
    <m/>
    <x v="0"/>
    <m/>
    <x v="244"/>
    <n v="100479085"/>
    <x v="0"/>
    <x v="0"/>
    <s v="Construção e reabilitação de habitação de famílias Vulveraveis"/>
    <s v="ORI"/>
    <x v="0"/>
    <s v="HS"/>
    <x v="0"/>
    <x v="0"/>
    <x v="0"/>
    <x v="0"/>
    <x v="0"/>
    <x v="0"/>
    <x v="0"/>
    <x v="0"/>
    <x v="0"/>
    <x v="0"/>
    <x v="0"/>
    <s v="Construção e reabilitação de habitação de famílias Vulveraveis"/>
    <x v="0"/>
    <x v="0"/>
    <x v="0"/>
    <x v="0"/>
    <x v="1"/>
    <x v="0"/>
    <x v="0"/>
    <x v="0"/>
    <x v="0"/>
    <x v="0"/>
    <x v="0"/>
    <x v="0"/>
    <s v="Pagamento a favor da Business Center Roberto, referente a material de construção de Wc na habitação da Sra. Alcinda, conforme anexo.  "/>
  </r>
  <r>
    <x v="1"/>
    <n v="0"/>
    <n v="0"/>
    <n v="0"/>
    <n v="275500"/>
    <x v="3706"/>
    <x v="0"/>
    <x v="0"/>
    <x v="0"/>
    <s v="01.28.01.09"/>
    <x v="8"/>
    <x v="3"/>
    <x v="3"/>
    <s v="Habitação Social"/>
    <s v="01.28.01"/>
    <s v="Habitação Social"/>
    <s v="01.28.01"/>
    <x v="2"/>
    <x v="0"/>
    <x v="0"/>
    <x v="1"/>
    <x v="0"/>
    <x v="1"/>
    <x v="1"/>
    <x v="0"/>
    <x v="6"/>
    <s v="2025-07-01"/>
    <x v="2"/>
    <n v="275500"/>
    <x v="0"/>
    <m/>
    <x v="0"/>
    <m/>
    <x v="138"/>
    <n v="100478943"/>
    <x v="0"/>
    <x v="0"/>
    <s v="Construção e reabilitação de habitação de famílias Vulveraveis"/>
    <s v="ORI"/>
    <x v="0"/>
    <s v="HS"/>
    <x v="0"/>
    <x v="0"/>
    <x v="0"/>
    <x v="0"/>
    <x v="0"/>
    <x v="0"/>
    <x v="0"/>
    <x v="0"/>
    <x v="0"/>
    <x v="0"/>
    <x v="0"/>
    <s v="Construção e reabilitação de habitação de famílias Vulveraveis"/>
    <x v="0"/>
    <x v="0"/>
    <x v="0"/>
    <x v="0"/>
    <x v="1"/>
    <x v="0"/>
    <x v="0"/>
    <x v="0"/>
    <x v="0"/>
    <x v="0"/>
    <x v="0"/>
    <x v="0"/>
    <s v="Pagamento a favor da Comercio Transporte Construcao Sociedade Unipesoal Lda, referente a materiais para reabilitação de habitação das familias vulneráveis do municipio, conforme anexo."/>
  </r>
  <r>
    <x v="1"/>
    <n v="0"/>
    <n v="0"/>
    <n v="0"/>
    <n v="7547"/>
    <x v="3707"/>
    <x v="0"/>
    <x v="0"/>
    <x v="0"/>
    <s v="01.28.01.09"/>
    <x v="8"/>
    <x v="3"/>
    <x v="3"/>
    <s v="Habitação Social"/>
    <s v="01.28.01"/>
    <s v="Habitação Social"/>
    <s v="01.28.01"/>
    <x v="2"/>
    <x v="0"/>
    <x v="0"/>
    <x v="1"/>
    <x v="0"/>
    <x v="1"/>
    <x v="1"/>
    <x v="0"/>
    <x v="6"/>
    <s v="2025-07-01"/>
    <x v="2"/>
    <n v="7547"/>
    <x v="0"/>
    <m/>
    <x v="0"/>
    <m/>
    <x v="476"/>
    <n v="100479308"/>
    <x v="0"/>
    <x v="0"/>
    <s v="Construção e reabilitação de habitação de famílias Vulveraveis"/>
    <s v="ORI"/>
    <x v="0"/>
    <s v="HS"/>
    <x v="0"/>
    <x v="0"/>
    <x v="0"/>
    <x v="0"/>
    <x v="0"/>
    <x v="0"/>
    <x v="0"/>
    <x v="0"/>
    <x v="0"/>
    <x v="0"/>
    <x v="0"/>
    <s v="Construção e reabilitação de habitação de famílias Vulveraveis"/>
    <x v="0"/>
    <x v="0"/>
    <x v="0"/>
    <x v="0"/>
    <x v="1"/>
    <x v="0"/>
    <x v="0"/>
    <x v="0"/>
    <x v="0"/>
    <x v="0"/>
    <x v="0"/>
    <x v="0"/>
    <s v="Pagamento a favor da Empresa Cardoso &amp; Lopes Lda, referente a materiais para reabilitação de habitação das familias vulneráveis do municipio, conforme anexo.  "/>
  </r>
  <r>
    <x v="0"/>
    <n v="0"/>
    <n v="0"/>
    <n v="0"/>
    <n v="6834"/>
    <x v="3708"/>
    <x v="0"/>
    <x v="1"/>
    <x v="0"/>
    <s v="80.02.01"/>
    <x v="28"/>
    <x v="4"/>
    <x v="4"/>
    <s v="Retenções Iur"/>
    <s v="80.02.01"/>
    <s v="Retenções Iur"/>
    <s v="80.02.01"/>
    <x v="52"/>
    <x v="0"/>
    <x v="6"/>
    <x v="1"/>
    <x v="1"/>
    <x v="2"/>
    <x v="2"/>
    <x v="0"/>
    <x v="5"/>
    <s v="2025-06-26"/>
    <x v="1"/>
    <n v="6834"/>
    <x v="0"/>
    <m/>
    <x v="0"/>
    <m/>
    <x v="9"/>
    <n v="100474696"/>
    <x v="0"/>
    <x v="0"/>
    <s v="Retenções Iur"/>
    <s v="ORI"/>
    <x v="0"/>
    <s v="RIUR"/>
    <x v="0"/>
    <x v="0"/>
    <x v="0"/>
    <x v="0"/>
    <x v="0"/>
    <x v="0"/>
    <x v="0"/>
    <x v="0"/>
    <x v="0"/>
    <x v="0"/>
    <x v="0"/>
    <s v="Retenções Iur"/>
    <x v="0"/>
    <x v="0"/>
    <x v="0"/>
    <x v="0"/>
    <x v="2"/>
    <x v="0"/>
    <x v="0"/>
    <x v="0"/>
    <x v="0"/>
    <x v="1"/>
    <x v="0"/>
    <x v="0"/>
    <s v="RETENCAO OT"/>
  </r>
  <r>
    <x v="0"/>
    <n v="0"/>
    <n v="0"/>
    <n v="0"/>
    <n v="16950"/>
    <x v="3709"/>
    <x v="0"/>
    <x v="1"/>
    <x v="0"/>
    <s v="80.02.01"/>
    <x v="28"/>
    <x v="4"/>
    <x v="4"/>
    <s v="Retenções Iur"/>
    <s v="80.02.01"/>
    <s v="Retenções Iur"/>
    <s v="80.02.01"/>
    <x v="52"/>
    <x v="0"/>
    <x v="6"/>
    <x v="1"/>
    <x v="1"/>
    <x v="2"/>
    <x v="2"/>
    <x v="0"/>
    <x v="5"/>
    <s v="2025-06-25"/>
    <x v="1"/>
    <n v="16950"/>
    <x v="0"/>
    <m/>
    <x v="0"/>
    <m/>
    <x v="9"/>
    <n v="100474696"/>
    <x v="0"/>
    <x v="0"/>
    <s v="Retenções Iur"/>
    <s v="ORI"/>
    <x v="0"/>
    <s v="RIUR"/>
    <x v="0"/>
    <x v="0"/>
    <x v="0"/>
    <x v="0"/>
    <x v="0"/>
    <x v="0"/>
    <x v="0"/>
    <x v="0"/>
    <x v="0"/>
    <x v="0"/>
    <x v="0"/>
    <s v="Retenções Iur"/>
    <x v="0"/>
    <x v="0"/>
    <x v="0"/>
    <x v="0"/>
    <x v="2"/>
    <x v="0"/>
    <x v="0"/>
    <x v="0"/>
    <x v="0"/>
    <x v="1"/>
    <x v="0"/>
    <x v="0"/>
    <s v="RETENCAO OT"/>
  </r>
  <r>
    <x v="0"/>
    <n v="0"/>
    <n v="0"/>
    <n v="0"/>
    <n v="77000"/>
    <x v="3710"/>
    <x v="0"/>
    <x v="0"/>
    <x v="0"/>
    <s v="03.16.15"/>
    <x v="0"/>
    <x v="0"/>
    <x v="0"/>
    <s v="Direção Financeira"/>
    <s v="03.16.15"/>
    <s v="Direção Financeira"/>
    <s v="03.16.15"/>
    <x v="41"/>
    <x v="0"/>
    <x v="0"/>
    <x v="0"/>
    <x v="0"/>
    <x v="0"/>
    <x v="0"/>
    <x v="0"/>
    <x v="6"/>
    <s v="2025-07-08"/>
    <x v="2"/>
    <n v="77000"/>
    <x v="0"/>
    <m/>
    <x v="0"/>
    <m/>
    <x v="249"/>
    <n v="100479322"/>
    <x v="0"/>
    <x v="0"/>
    <s v="Direção Financeira"/>
    <s v="ORI"/>
    <x v="0"/>
    <m/>
    <x v="0"/>
    <x v="0"/>
    <x v="0"/>
    <x v="0"/>
    <x v="0"/>
    <x v="0"/>
    <x v="0"/>
    <x v="0"/>
    <x v="0"/>
    <x v="0"/>
    <x v="0"/>
    <s v="Direção Financeira"/>
    <x v="0"/>
    <x v="0"/>
    <x v="0"/>
    <x v="0"/>
    <x v="0"/>
    <x v="0"/>
    <x v="0"/>
    <x v="1"/>
    <x v="0"/>
    <x v="0"/>
    <x v="0"/>
    <x v="0"/>
    <s v="Pagamento a favor do Cardoso Multisserviçe, referente ao serviço de montagem manutenção e reparação de Ar condicionado da Câmara, conforme anexo."/>
  </r>
  <r>
    <x v="0"/>
    <n v="0"/>
    <n v="0"/>
    <n v="0"/>
    <n v="5000"/>
    <x v="3711"/>
    <x v="0"/>
    <x v="0"/>
    <x v="0"/>
    <s v="01.25.05.12"/>
    <x v="2"/>
    <x v="2"/>
    <x v="2"/>
    <s v="Saúde"/>
    <s v="01.25.05"/>
    <s v="Saúde"/>
    <s v="01.25.05"/>
    <x v="3"/>
    <x v="0"/>
    <x v="1"/>
    <x v="2"/>
    <x v="0"/>
    <x v="1"/>
    <x v="0"/>
    <x v="0"/>
    <x v="7"/>
    <s v="2025-08-01"/>
    <x v="2"/>
    <n v="5000"/>
    <x v="0"/>
    <m/>
    <x v="0"/>
    <m/>
    <x v="71"/>
    <n v="100399700"/>
    <x v="0"/>
    <x v="0"/>
    <s v="Promoção e Inclusão Social"/>
    <s v="ORI"/>
    <x v="0"/>
    <m/>
    <x v="0"/>
    <x v="0"/>
    <x v="0"/>
    <x v="0"/>
    <x v="0"/>
    <x v="0"/>
    <x v="0"/>
    <x v="0"/>
    <x v="0"/>
    <x v="0"/>
    <x v="0"/>
    <s v="Promoção e Inclusão Social"/>
    <x v="0"/>
    <x v="0"/>
    <x v="0"/>
    <x v="0"/>
    <x v="1"/>
    <x v="0"/>
    <x v="0"/>
    <x v="0"/>
    <x v="0"/>
    <x v="0"/>
    <x v="0"/>
    <x v="0"/>
    <s v="Subsidio transporte a favor do sr. Vital Gonçalves, nos dias 03, 07, 10, 14, 17, 21, 24, 28 e 31, do mês de Julho, para realização de fisioterapia domiciliar dos doentes, com necessidades de fisioterapia, no concelho de SM, conforme anexo. "/>
  </r>
  <r>
    <x v="0"/>
    <n v="0"/>
    <n v="0"/>
    <n v="0"/>
    <n v="217684"/>
    <x v="3712"/>
    <x v="0"/>
    <x v="1"/>
    <x v="0"/>
    <s v="80.02.01"/>
    <x v="28"/>
    <x v="4"/>
    <x v="4"/>
    <s v="Retenções Iur"/>
    <s v="80.02.01"/>
    <s v="Retenções Iur"/>
    <s v="80.02.01"/>
    <x v="52"/>
    <x v="0"/>
    <x v="6"/>
    <x v="1"/>
    <x v="1"/>
    <x v="2"/>
    <x v="2"/>
    <x v="0"/>
    <x v="7"/>
    <s v="2025-08-27"/>
    <x v="2"/>
    <n v="217684"/>
    <x v="0"/>
    <m/>
    <x v="0"/>
    <m/>
    <x v="9"/>
    <n v="100474696"/>
    <x v="0"/>
    <x v="0"/>
    <s v="Retenções Iur"/>
    <s v="ORI"/>
    <x v="0"/>
    <s v="RIUR"/>
    <x v="0"/>
    <x v="0"/>
    <x v="0"/>
    <x v="0"/>
    <x v="0"/>
    <x v="0"/>
    <x v="0"/>
    <x v="0"/>
    <x v="0"/>
    <x v="0"/>
    <x v="0"/>
    <s v="Retenções Iur"/>
    <x v="0"/>
    <x v="0"/>
    <x v="0"/>
    <x v="0"/>
    <x v="2"/>
    <x v="0"/>
    <x v="0"/>
    <x v="0"/>
    <x v="0"/>
    <x v="1"/>
    <x v="0"/>
    <x v="0"/>
    <s v="RETENCAO OT"/>
  </r>
  <r>
    <x v="0"/>
    <n v="0"/>
    <n v="0"/>
    <n v="0"/>
    <n v="103198"/>
    <x v="3713"/>
    <x v="0"/>
    <x v="1"/>
    <x v="0"/>
    <s v="80.02.01"/>
    <x v="28"/>
    <x v="4"/>
    <x v="4"/>
    <s v="Retenções Iur"/>
    <s v="80.02.01"/>
    <s v="Retenções Iur"/>
    <s v="80.02.01"/>
    <x v="52"/>
    <x v="0"/>
    <x v="6"/>
    <x v="1"/>
    <x v="1"/>
    <x v="2"/>
    <x v="2"/>
    <x v="0"/>
    <x v="7"/>
    <s v="2025-08-26"/>
    <x v="2"/>
    <n v="103198"/>
    <x v="0"/>
    <m/>
    <x v="0"/>
    <m/>
    <x v="9"/>
    <n v="100474696"/>
    <x v="0"/>
    <x v="0"/>
    <s v="Retenções Iur"/>
    <s v="ORI"/>
    <x v="0"/>
    <s v="RIUR"/>
    <x v="0"/>
    <x v="0"/>
    <x v="0"/>
    <x v="0"/>
    <x v="0"/>
    <x v="0"/>
    <x v="0"/>
    <x v="0"/>
    <x v="0"/>
    <x v="0"/>
    <x v="0"/>
    <s v="Retenções Iur"/>
    <x v="0"/>
    <x v="0"/>
    <x v="0"/>
    <x v="0"/>
    <x v="2"/>
    <x v="0"/>
    <x v="0"/>
    <x v="0"/>
    <x v="0"/>
    <x v="1"/>
    <x v="0"/>
    <x v="0"/>
    <s v="RETENCAO OT"/>
  </r>
  <r>
    <x v="0"/>
    <n v="0"/>
    <n v="0"/>
    <n v="0"/>
    <n v="2850"/>
    <x v="3714"/>
    <x v="0"/>
    <x v="1"/>
    <x v="0"/>
    <s v="80.02.01"/>
    <x v="28"/>
    <x v="4"/>
    <x v="4"/>
    <s v="Retenções Iur"/>
    <s v="80.02.01"/>
    <s v="Retenções Iur"/>
    <s v="80.02.01"/>
    <x v="52"/>
    <x v="0"/>
    <x v="6"/>
    <x v="1"/>
    <x v="1"/>
    <x v="2"/>
    <x v="2"/>
    <x v="0"/>
    <x v="7"/>
    <s v="2025-08-25"/>
    <x v="2"/>
    <n v="2850"/>
    <x v="0"/>
    <m/>
    <x v="0"/>
    <m/>
    <x v="9"/>
    <n v="100474696"/>
    <x v="0"/>
    <x v="0"/>
    <s v="Retenções Iur"/>
    <s v="ORI"/>
    <x v="0"/>
    <s v="RIUR"/>
    <x v="0"/>
    <x v="0"/>
    <x v="0"/>
    <x v="0"/>
    <x v="0"/>
    <x v="0"/>
    <x v="0"/>
    <x v="0"/>
    <x v="0"/>
    <x v="0"/>
    <x v="0"/>
    <s v="Retenções Iur"/>
    <x v="0"/>
    <x v="0"/>
    <x v="0"/>
    <x v="0"/>
    <x v="2"/>
    <x v="0"/>
    <x v="0"/>
    <x v="0"/>
    <x v="0"/>
    <x v="1"/>
    <x v="0"/>
    <x v="0"/>
    <s v="RETENCAO OT"/>
  </r>
  <r>
    <x v="0"/>
    <n v="0"/>
    <n v="0"/>
    <n v="0"/>
    <n v="102441"/>
    <x v="3715"/>
    <x v="0"/>
    <x v="1"/>
    <x v="0"/>
    <s v="80.02.01"/>
    <x v="28"/>
    <x v="4"/>
    <x v="4"/>
    <s v="Retenções Iur"/>
    <s v="80.02.01"/>
    <s v="Retenções Iur"/>
    <s v="80.02.01"/>
    <x v="52"/>
    <x v="0"/>
    <x v="6"/>
    <x v="1"/>
    <x v="1"/>
    <x v="2"/>
    <x v="2"/>
    <x v="0"/>
    <x v="7"/>
    <s v="2025-08-26"/>
    <x v="2"/>
    <n v="102441"/>
    <x v="0"/>
    <m/>
    <x v="0"/>
    <m/>
    <x v="9"/>
    <n v="100474696"/>
    <x v="0"/>
    <x v="0"/>
    <s v="Retenções Iur"/>
    <s v="ORI"/>
    <x v="0"/>
    <s v="RIUR"/>
    <x v="0"/>
    <x v="0"/>
    <x v="0"/>
    <x v="0"/>
    <x v="0"/>
    <x v="0"/>
    <x v="0"/>
    <x v="0"/>
    <x v="0"/>
    <x v="0"/>
    <x v="0"/>
    <s v="Retenções Iur"/>
    <x v="0"/>
    <x v="0"/>
    <x v="0"/>
    <x v="0"/>
    <x v="2"/>
    <x v="0"/>
    <x v="0"/>
    <x v="0"/>
    <x v="0"/>
    <x v="1"/>
    <x v="0"/>
    <x v="0"/>
    <s v="RETENCAO OT"/>
  </r>
  <r>
    <x v="0"/>
    <n v="0"/>
    <n v="0"/>
    <n v="0"/>
    <n v="200"/>
    <x v="3716"/>
    <x v="0"/>
    <x v="1"/>
    <x v="0"/>
    <s v="80.02.10.09"/>
    <x v="61"/>
    <x v="4"/>
    <x v="4"/>
    <s v="Outros"/>
    <s v="80.02.10"/>
    <s v="Outros"/>
    <s v="80.02.10"/>
    <x v="59"/>
    <x v="0"/>
    <x v="6"/>
    <x v="14"/>
    <x v="1"/>
    <x v="2"/>
    <x v="2"/>
    <x v="0"/>
    <x v="7"/>
    <s v="2025-08-26"/>
    <x v="2"/>
    <n v="200"/>
    <x v="0"/>
    <m/>
    <x v="0"/>
    <m/>
    <x v="220"/>
    <n v="100474802"/>
    <x v="0"/>
    <x v="0"/>
    <s v="Retenções Reposição"/>
    <s v="ORI"/>
    <x v="0"/>
    <s v="RR"/>
    <x v="0"/>
    <x v="0"/>
    <x v="0"/>
    <x v="0"/>
    <x v="0"/>
    <x v="0"/>
    <x v="0"/>
    <x v="0"/>
    <x v="0"/>
    <x v="0"/>
    <x v="0"/>
    <s v="Retenções Reposição"/>
    <x v="0"/>
    <x v="0"/>
    <x v="0"/>
    <x v="0"/>
    <x v="2"/>
    <x v="0"/>
    <x v="0"/>
    <x v="0"/>
    <x v="0"/>
    <x v="1"/>
    <x v="0"/>
    <x v="0"/>
    <s v="RETENCAO OT"/>
  </r>
  <r>
    <x v="0"/>
    <n v="0"/>
    <n v="0"/>
    <n v="0"/>
    <n v="8233"/>
    <x v="3717"/>
    <x v="0"/>
    <x v="1"/>
    <x v="0"/>
    <s v="80.02.10.21"/>
    <x v="19"/>
    <x v="4"/>
    <x v="4"/>
    <s v="Outros"/>
    <s v="80.02.10"/>
    <s v="Outros"/>
    <s v="80.02.10"/>
    <x v="68"/>
    <x v="0"/>
    <x v="6"/>
    <x v="1"/>
    <x v="1"/>
    <x v="2"/>
    <x v="2"/>
    <x v="0"/>
    <x v="7"/>
    <s v="2025-08-26"/>
    <x v="2"/>
    <n v="8233"/>
    <x v="0"/>
    <m/>
    <x v="0"/>
    <m/>
    <x v="62"/>
    <n v="100478627"/>
    <x v="0"/>
    <x v="0"/>
    <s v="Retenções Descontos Judiciais"/>
    <s v="ORI"/>
    <x v="0"/>
    <m/>
    <x v="0"/>
    <x v="0"/>
    <x v="0"/>
    <x v="0"/>
    <x v="0"/>
    <x v="0"/>
    <x v="0"/>
    <x v="0"/>
    <x v="0"/>
    <x v="0"/>
    <x v="0"/>
    <s v="Retenções Descontos Judiciais"/>
    <x v="0"/>
    <x v="0"/>
    <x v="0"/>
    <x v="0"/>
    <x v="2"/>
    <x v="0"/>
    <x v="0"/>
    <x v="0"/>
    <x v="0"/>
    <x v="1"/>
    <x v="0"/>
    <x v="0"/>
    <s v="RETENCAO OT"/>
  </r>
  <r>
    <x v="0"/>
    <n v="0"/>
    <n v="0"/>
    <n v="0"/>
    <n v="5000"/>
    <x v="3718"/>
    <x v="0"/>
    <x v="1"/>
    <x v="0"/>
    <s v="80.02.10.03"/>
    <x v="32"/>
    <x v="4"/>
    <x v="4"/>
    <s v="Outros"/>
    <s v="80.02.10"/>
    <s v="Outros"/>
    <s v="80.02.10"/>
    <x v="57"/>
    <x v="0"/>
    <x v="6"/>
    <x v="1"/>
    <x v="1"/>
    <x v="2"/>
    <x v="2"/>
    <x v="0"/>
    <x v="7"/>
    <s v="2025-08-26"/>
    <x v="2"/>
    <n v="5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43977"/>
    <x v="3719"/>
    <x v="0"/>
    <x v="1"/>
    <x v="0"/>
    <s v="80.02.01"/>
    <x v="28"/>
    <x v="4"/>
    <x v="4"/>
    <s v="Retenções Iur"/>
    <s v="80.02.01"/>
    <s v="Retenções Iur"/>
    <s v="80.02.01"/>
    <x v="52"/>
    <x v="0"/>
    <x v="6"/>
    <x v="1"/>
    <x v="1"/>
    <x v="2"/>
    <x v="2"/>
    <x v="0"/>
    <x v="7"/>
    <s v="2025-08-26"/>
    <x v="2"/>
    <n v="43977"/>
    <x v="0"/>
    <m/>
    <x v="0"/>
    <m/>
    <x v="9"/>
    <n v="100474696"/>
    <x v="0"/>
    <x v="0"/>
    <s v="Retenções Iur"/>
    <s v="ORI"/>
    <x v="0"/>
    <s v="RIUR"/>
    <x v="0"/>
    <x v="0"/>
    <x v="0"/>
    <x v="0"/>
    <x v="0"/>
    <x v="0"/>
    <x v="0"/>
    <x v="0"/>
    <x v="0"/>
    <x v="0"/>
    <x v="0"/>
    <s v="Retenções Iur"/>
    <x v="0"/>
    <x v="0"/>
    <x v="0"/>
    <x v="0"/>
    <x v="2"/>
    <x v="0"/>
    <x v="0"/>
    <x v="0"/>
    <x v="0"/>
    <x v="1"/>
    <x v="0"/>
    <x v="0"/>
    <s v="RETENCAO OT"/>
  </r>
  <r>
    <x v="0"/>
    <n v="0"/>
    <n v="0"/>
    <n v="0"/>
    <n v="9000"/>
    <x v="3720"/>
    <x v="0"/>
    <x v="1"/>
    <x v="0"/>
    <s v="80.02.10.03"/>
    <x v="32"/>
    <x v="4"/>
    <x v="4"/>
    <s v="Outros"/>
    <s v="80.02.10"/>
    <s v="Outros"/>
    <s v="80.02.10"/>
    <x v="57"/>
    <x v="0"/>
    <x v="6"/>
    <x v="1"/>
    <x v="1"/>
    <x v="2"/>
    <x v="2"/>
    <x v="0"/>
    <x v="7"/>
    <s v="2025-08-26"/>
    <x v="2"/>
    <n v="9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51165"/>
    <x v="3721"/>
    <x v="0"/>
    <x v="1"/>
    <x v="0"/>
    <s v="80.02.10.01"/>
    <x v="10"/>
    <x v="4"/>
    <x v="4"/>
    <s v="Outros"/>
    <s v="80.02.10"/>
    <s v="Outros"/>
    <s v="80.02.10"/>
    <x v="55"/>
    <x v="0"/>
    <x v="6"/>
    <x v="1"/>
    <x v="1"/>
    <x v="2"/>
    <x v="2"/>
    <x v="0"/>
    <x v="7"/>
    <s v="2025-08-26"/>
    <x v="2"/>
    <n v="51165"/>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310"/>
    <x v="3722"/>
    <x v="0"/>
    <x v="1"/>
    <x v="0"/>
    <s v="80.02.10.24"/>
    <x v="34"/>
    <x v="4"/>
    <x v="4"/>
    <s v="Outros"/>
    <s v="80.02.10"/>
    <s v="Outros"/>
    <s v="80.02.10"/>
    <x v="58"/>
    <x v="0"/>
    <x v="6"/>
    <x v="1"/>
    <x v="1"/>
    <x v="2"/>
    <x v="2"/>
    <x v="0"/>
    <x v="7"/>
    <s v="2025-08-26"/>
    <x v="2"/>
    <n v="310"/>
    <x v="0"/>
    <m/>
    <x v="0"/>
    <m/>
    <x v="105"/>
    <n v="100478987"/>
    <x v="0"/>
    <x v="0"/>
    <s v="Retenções SIACSA"/>
    <s v="ORI"/>
    <x v="0"/>
    <s v="SIACSA"/>
    <x v="0"/>
    <x v="0"/>
    <x v="0"/>
    <x v="0"/>
    <x v="0"/>
    <x v="0"/>
    <x v="0"/>
    <x v="0"/>
    <x v="0"/>
    <x v="0"/>
    <x v="0"/>
    <s v="Retenções SIACSA"/>
    <x v="0"/>
    <x v="0"/>
    <x v="0"/>
    <x v="0"/>
    <x v="2"/>
    <x v="0"/>
    <x v="0"/>
    <x v="0"/>
    <x v="0"/>
    <x v="1"/>
    <x v="0"/>
    <x v="0"/>
    <s v="RETENCAO OT"/>
  </r>
  <r>
    <x v="0"/>
    <n v="0"/>
    <n v="0"/>
    <n v="0"/>
    <n v="5157"/>
    <x v="3723"/>
    <x v="0"/>
    <x v="1"/>
    <x v="0"/>
    <s v="80.02.01"/>
    <x v="28"/>
    <x v="4"/>
    <x v="4"/>
    <s v="Retenções Iur"/>
    <s v="80.02.01"/>
    <s v="Retenções Iur"/>
    <s v="80.02.01"/>
    <x v="52"/>
    <x v="0"/>
    <x v="6"/>
    <x v="1"/>
    <x v="1"/>
    <x v="2"/>
    <x v="2"/>
    <x v="0"/>
    <x v="7"/>
    <s v="2025-08-26"/>
    <x v="2"/>
    <n v="5157"/>
    <x v="0"/>
    <m/>
    <x v="0"/>
    <m/>
    <x v="9"/>
    <n v="100474696"/>
    <x v="0"/>
    <x v="0"/>
    <s v="Retenções Iur"/>
    <s v="ORI"/>
    <x v="0"/>
    <s v="RIUR"/>
    <x v="0"/>
    <x v="0"/>
    <x v="0"/>
    <x v="0"/>
    <x v="0"/>
    <x v="0"/>
    <x v="0"/>
    <x v="0"/>
    <x v="0"/>
    <x v="0"/>
    <x v="0"/>
    <s v="Retenções Iur"/>
    <x v="0"/>
    <x v="0"/>
    <x v="0"/>
    <x v="0"/>
    <x v="2"/>
    <x v="0"/>
    <x v="0"/>
    <x v="0"/>
    <x v="0"/>
    <x v="1"/>
    <x v="0"/>
    <x v="0"/>
    <s v="RETENCAO OT"/>
  </r>
  <r>
    <x v="0"/>
    <n v="0"/>
    <n v="0"/>
    <n v="0"/>
    <n v="10834"/>
    <x v="3724"/>
    <x v="0"/>
    <x v="1"/>
    <x v="0"/>
    <s v="80.02.01"/>
    <x v="28"/>
    <x v="4"/>
    <x v="4"/>
    <s v="Retenções Iur"/>
    <s v="80.02.01"/>
    <s v="Retenções Iur"/>
    <s v="80.02.01"/>
    <x v="52"/>
    <x v="0"/>
    <x v="6"/>
    <x v="1"/>
    <x v="1"/>
    <x v="2"/>
    <x v="2"/>
    <x v="0"/>
    <x v="7"/>
    <s v="2025-08-26"/>
    <x v="2"/>
    <n v="10834"/>
    <x v="0"/>
    <m/>
    <x v="0"/>
    <m/>
    <x v="9"/>
    <n v="100474696"/>
    <x v="0"/>
    <x v="0"/>
    <s v="Retenções Iur"/>
    <s v="ORI"/>
    <x v="0"/>
    <s v="RIUR"/>
    <x v="0"/>
    <x v="0"/>
    <x v="0"/>
    <x v="0"/>
    <x v="0"/>
    <x v="0"/>
    <x v="0"/>
    <x v="0"/>
    <x v="0"/>
    <x v="0"/>
    <x v="0"/>
    <s v="Retenções Iur"/>
    <x v="0"/>
    <x v="0"/>
    <x v="0"/>
    <x v="0"/>
    <x v="2"/>
    <x v="0"/>
    <x v="0"/>
    <x v="0"/>
    <x v="0"/>
    <x v="1"/>
    <x v="0"/>
    <x v="0"/>
    <s v="RETENCAO OT"/>
  </r>
  <r>
    <x v="0"/>
    <n v="0"/>
    <n v="0"/>
    <n v="0"/>
    <n v="8213"/>
    <x v="3725"/>
    <x v="0"/>
    <x v="1"/>
    <x v="0"/>
    <s v="80.02.10.01"/>
    <x v="10"/>
    <x v="4"/>
    <x v="4"/>
    <s v="Outros"/>
    <s v="80.02.10"/>
    <s v="Outros"/>
    <s v="80.02.10"/>
    <x v="55"/>
    <x v="0"/>
    <x v="6"/>
    <x v="1"/>
    <x v="1"/>
    <x v="2"/>
    <x v="2"/>
    <x v="0"/>
    <x v="7"/>
    <s v="2025-08-26"/>
    <x v="2"/>
    <n v="82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9275"/>
    <x v="3726"/>
    <x v="0"/>
    <x v="1"/>
    <x v="0"/>
    <s v="80.02.01"/>
    <x v="28"/>
    <x v="4"/>
    <x v="4"/>
    <s v="Retenções Iur"/>
    <s v="80.02.01"/>
    <s v="Retenções Iur"/>
    <s v="80.02.01"/>
    <x v="52"/>
    <x v="0"/>
    <x v="6"/>
    <x v="1"/>
    <x v="1"/>
    <x v="2"/>
    <x v="2"/>
    <x v="0"/>
    <x v="7"/>
    <s v="2025-08-26"/>
    <x v="2"/>
    <n v="19275"/>
    <x v="0"/>
    <m/>
    <x v="0"/>
    <m/>
    <x v="9"/>
    <n v="100474696"/>
    <x v="0"/>
    <x v="0"/>
    <s v="Retenções Iur"/>
    <s v="ORI"/>
    <x v="0"/>
    <s v="RIUR"/>
    <x v="0"/>
    <x v="0"/>
    <x v="0"/>
    <x v="0"/>
    <x v="0"/>
    <x v="0"/>
    <x v="0"/>
    <x v="0"/>
    <x v="0"/>
    <x v="0"/>
    <x v="0"/>
    <s v="Retenções Iur"/>
    <x v="0"/>
    <x v="0"/>
    <x v="0"/>
    <x v="0"/>
    <x v="2"/>
    <x v="0"/>
    <x v="0"/>
    <x v="0"/>
    <x v="0"/>
    <x v="1"/>
    <x v="0"/>
    <x v="0"/>
    <s v="RETENCAO OT"/>
  </r>
  <r>
    <x v="0"/>
    <n v="0"/>
    <n v="0"/>
    <n v="0"/>
    <n v="29280"/>
    <x v="3727"/>
    <x v="0"/>
    <x v="1"/>
    <x v="0"/>
    <s v="80.02.10.01"/>
    <x v="10"/>
    <x v="4"/>
    <x v="4"/>
    <s v="Outros"/>
    <s v="80.02.10"/>
    <s v="Outros"/>
    <s v="80.02.10"/>
    <x v="55"/>
    <x v="0"/>
    <x v="6"/>
    <x v="1"/>
    <x v="1"/>
    <x v="2"/>
    <x v="2"/>
    <x v="0"/>
    <x v="7"/>
    <s v="2025-08-26"/>
    <x v="2"/>
    <n v="2928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90"/>
    <x v="3728"/>
    <x v="0"/>
    <x v="1"/>
    <x v="0"/>
    <s v="80.02.10.02"/>
    <x v="29"/>
    <x v="4"/>
    <x v="4"/>
    <s v="Outros"/>
    <s v="80.02.10"/>
    <s v="Outros"/>
    <s v="80.02.10"/>
    <x v="58"/>
    <x v="0"/>
    <x v="6"/>
    <x v="1"/>
    <x v="1"/>
    <x v="2"/>
    <x v="2"/>
    <x v="0"/>
    <x v="7"/>
    <s v="2025-08-26"/>
    <x v="2"/>
    <n v="190"/>
    <x v="0"/>
    <m/>
    <x v="0"/>
    <m/>
    <x v="103"/>
    <n v="100474707"/>
    <x v="0"/>
    <x v="0"/>
    <s v="Retençoes STAPS"/>
    <s v="ORI"/>
    <x v="0"/>
    <s v="RSND"/>
    <x v="0"/>
    <x v="0"/>
    <x v="0"/>
    <x v="0"/>
    <x v="0"/>
    <x v="0"/>
    <x v="0"/>
    <x v="0"/>
    <x v="0"/>
    <x v="0"/>
    <x v="0"/>
    <s v="Retençoes STAPS"/>
    <x v="0"/>
    <x v="0"/>
    <x v="0"/>
    <x v="0"/>
    <x v="2"/>
    <x v="0"/>
    <x v="0"/>
    <x v="0"/>
    <x v="0"/>
    <x v="1"/>
    <x v="0"/>
    <x v="0"/>
    <s v="RETENCAO OT"/>
  </r>
  <r>
    <x v="0"/>
    <n v="0"/>
    <n v="0"/>
    <n v="0"/>
    <n v="14979"/>
    <x v="3729"/>
    <x v="0"/>
    <x v="1"/>
    <x v="0"/>
    <s v="80.02.01"/>
    <x v="28"/>
    <x v="4"/>
    <x v="4"/>
    <s v="Retenções Iur"/>
    <s v="80.02.01"/>
    <s v="Retenções Iur"/>
    <s v="80.02.01"/>
    <x v="52"/>
    <x v="0"/>
    <x v="6"/>
    <x v="1"/>
    <x v="1"/>
    <x v="2"/>
    <x v="2"/>
    <x v="0"/>
    <x v="7"/>
    <s v="2025-08-26"/>
    <x v="2"/>
    <n v="14979"/>
    <x v="0"/>
    <m/>
    <x v="0"/>
    <m/>
    <x v="9"/>
    <n v="100474696"/>
    <x v="0"/>
    <x v="0"/>
    <s v="Retenções Iur"/>
    <s v="ORI"/>
    <x v="0"/>
    <s v="RIUR"/>
    <x v="0"/>
    <x v="0"/>
    <x v="0"/>
    <x v="0"/>
    <x v="0"/>
    <x v="0"/>
    <x v="0"/>
    <x v="0"/>
    <x v="0"/>
    <x v="0"/>
    <x v="0"/>
    <s v="Retenções Iur"/>
    <x v="0"/>
    <x v="0"/>
    <x v="0"/>
    <x v="0"/>
    <x v="2"/>
    <x v="0"/>
    <x v="0"/>
    <x v="0"/>
    <x v="0"/>
    <x v="1"/>
    <x v="0"/>
    <x v="0"/>
    <s v="RETENCAO OT"/>
  </r>
  <r>
    <x v="0"/>
    <n v="0"/>
    <n v="0"/>
    <n v="0"/>
    <n v="9792"/>
    <x v="3730"/>
    <x v="0"/>
    <x v="1"/>
    <x v="0"/>
    <s v="80.02.10.01"/>
    <x v="10"/>
    <x v="4"/>
    <x v="4"/>
    <s v="Outros"/>
    <s v="80.02.10"/>
    <s v="Outros"/>
    <s v="80.02.10"/>
    <x v="55"/>
    <x v="0"/>
    <x v="6"/>
    <x v="1"/>
    <x v="1"/>
    <x v="2"/>
    <x v="2"/>
    <x v="0"/>
    <x v="7"/>
    <s v="2025-08-26"/>
    <x v="2"/>
    <n v="9792"/>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8379"/>
    <x v="3731"/>
    <x v="0"/>
    <x v="1"/>
    <x v="0"/>
    <s v="80.02.01"/>
    <x v="28"/>
    <x v="4"/>
    <x v="4"/>
    <s v="Retenções Iur"/>
    <s v="80.02.01"/>
    <s v="Retenções Iur"/>
    <s v="80.02.01"/>
    <x v="52"/>
    <x v="0"/>
    <x v="6"/>
    <x v="1"/>
    <x v="1"/>
    <x v="2"/>
    <x v="2"/>
    <x v="0"/>
    <x v="7"/>
    <s v="2025-08-26"/>
    <x v="2"/>
    <n v="8379"/>
    <x v="0"/>
    <m/>
    <x v="0"/>
    <m/>
    <x v="9"/>
    <n v="100474696"/>
    <x v="0"/>
    <x v="0"/>
    <s v="Retenções Iur"/>
    <s v="ORI"/>
    <x v="0"/>
    <s v="RIUR"/>
    <x v="0"/>
    <x v="0"/>
    <x v="0"/>
    <x v="0"/>
    <x v="0"/>
    <x v="0"/>
    <x v="0"/>
    <x v="0"/>
    <x v="0"/>
    <x v="0"/>
    <x v="0"/>
    <s v="Retenções Iur"/>
    <x v="0"/>
    <x v="0"/>
    <x v="0"/>
    <x v="0"/>
    <x v="2"/>
    <x v="0"/>
    <x v="0"/>
    <x v="0"/>
    <x v="0"/>
    <x v="1"/>
    <x v="0"/>
    <x v="0"/>
    <s v="RETENCAO OT"/>
  </r>
  <r>
    <x v="0"/>
    <n v="0"/>
    <n v="0"/>
    <n v="0"/>
    <n v="6720"/>
    <x v="3732"/>
    <x v="0"/>
    <x v="1"/>
    <x v="0"/>
    <s v="80.02.10.01"/>
    <x v="10"/>
    <x v="4"/>
    <x v="4"/>
    <s v="Outros"/>
    <s v="80.02.10"/>
    <s v="Outros"/>
    <s v="80.02.10"/>
    <x v="55"/>
    <x v="0"/>
    <x v="6"/>
    <x v="1"/>
    <x v="1"/>
    <x v="2"/>
    <x v="2"/>
    <x v="0"/>
    <x v="7"/>
    <s v="2025-08-26"/>
    <x v="2"/>
    <n v="672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2000"/>
    <x v="3733"/>
    <x v="0"/>
    <x v="0"/>
    <x v="0"/>
    <s v="03.16.15"/>
    <x v="0"/>
    <x v="0"/>
    <x v="0"/>
    <s v="Direção Financeira"/>
    <s v="03.16.15"/>
    <s v="Direção Financeira"/>
    <s v="03.16.15"/>
    <x v="0"/>
    <x v="0"/>
    <x v="0"/>
    <x v="0"/>
    <x v="0"/>
    <x v="0"/>
    <x v="0"/>
    <x v="0"/>
    <x v="8"/>
    <s v="2025-09-10"/>
    <x v="2"/>
    <n v="2000"/>
    <x v="0"/>
    <m/>
    <x v="0"/>
    <m/>
    <x v="204"/>
    <n v="100476248"/>
    <x v="0"/>
    <x v="0"/>
    <s v="Direção Financeira"/>
    <s v="ORI"/>
    <x v="0"/>
    <m/>
    <x v="0"/>
    <x v="0"/>
    <x v="0"/>
    <x v="0"/>
    <x v="0"/>
    <x v="0"/>
    <x v="0"/>
    <x v="0"/>
    <x v="0"/>
    <x v="0"/>
    <x v="0"/>
    <s v="Direção Financeira"/>
    <x v="0"/>
    <x v="0"/>
    <x v="0"/>
    <x v="0"/>
    <x v="0"/>
    <x v="0"/>
    <x v="0"/>
    <x v="0"/>
    <x v="0"/>
    <x v="0"/>
    <x v="0"/>
    <x v="0"/>
    <s v="Pagamento ajuda de custo, conforme anexo."/>
  </r>
  <r>
    <x v="0"/>
    <n v="0"/>
    <n v="0"/>
    <n v="0"/>
    <n v="813"/>
    <x v="3734"/>
    <x v="0"/>
    <x v="0"/>
    <x v="0"/>
    <s v="01.25.01.14"/>
    <x v="3"/>
    <x v="2"/>
    <x v="2"/>
    <s v="Educação"/>
    <s v="01.25.01"/>
    <s v="Educação"/>
    <s v="01.25.01"/>
    <x v="4"/>
    <x v="0"/>
    <x v="2"/>
    <x v="3"/>
    <x v="0"/>
    <x v="1"/>
    <x v="0"/>
    <x v="0"/>
    <x v="9"/>
    <s v="2025-10-02"/>
    <x v="3"/>
    <n v="813"/>
    <x v="0"/>
    <m/>
    <x v="0"/>
    <m/>
    <x v="32"/>
    <n v="100476920"/>
    <x v="0"/>
    <x v="0"/>
    <s v="Incentivo ao pré escolar"/>
    <s v="ORI"/>
    <x v="0"/>
    <s v="IPE"/>
    <x v="0"/>
    <x v="0"/>
    <x v="0"/>
    <x v="0"/>
    <x v="0"/>
    <x v="0"/>
    <x v="0"/>
    <x v="0"/>
    <x v="0"/>
    <x v="0"/>
    <x v="0"/>
    <s v="Incentivo ao pré escolar"/>
    <x v="0"/>
    <x v="0"/>
    <x v="0"/>
    <x v="0"/>
    <x v="1"/>
    <x v="0"/>
    <x v="0"/>
    <x v="0"/>
    <x v="0"/>
    <x v="0"/>
    <x v="0"/>
    <x v="0"/>
    <s v="Pagamento referente a aquisição de gás de 6 Kg, para jardim infantil de Pedra Serrada, conforme anexo."/>
  </r>
  <r>
    <x v="0"/>
    <n v="0"/>
    <n v="0"/>
    <n v="0"/>
    <n v="13957"/>
    <x v="3735"/>
    <x v="0"/>
    <x v="0"/>
    <x v="0"/>
    <s v="03.16.15"/>
    <x v="0"/>
    <x v="0"/>
    <x v="0"/>
    <s v="Direção Financeira"/>
    <s v="03.16.15"/>
    <s v="Direção Financeira"/>
    <s v="03.16.15"/>
    <x v="78"/>
    <x v="0"/>
    <x v="0"/>
    <x v="1"/>
    <x v="0"/>
    <x v="0"/>
    <x v="0"/>
    <x v="0"/>
    <x v="9"/>
    <s v="2025-10-16"/>
    <x v="3"/>
    <n v="13957"/>
    <x v="0"/>
    <m/>
    <x v="0"/>
    <m/>
    <x v="29"/>
    <n v="100391565"/>
    <x v="0"/>
    <x v="0"/>
    <s v="Direção Financeira"/>
    <s v="ORI"/>
    <x v="0"/>
    <m/>
    <x v="0"/>
    <x v="0"/>
    <x v="0"/>
    <x v="0"/>
    <x v="0"/>
    <x v="0"/>
    <x v="0"/>
    <x v="0"/>
    <x v="0"/>
    <x v="0"/>
    <x v="0"/>
    <s v="Direção Financeira"/>
    <x v="0"/>
    <x v="0"/>
    <x v="0"/>
    <x v="0"/>
    <x v="0"/>
    <x v="0"/>
    <x v="0"/>
    <x v="0"/>
    <x v="0"/>
    <x v="0"/>
    <x v="0"/>
    <x v="0"/>
    <s v="Pagamento a favor de INCV, referente a confecções de cadernetas destinados ao serviço administrativo, conforme anexo."/>
  </r>
  <r>
    <x v="0"/>
    <n v="0"/>
    <n v="0"/>
    <n v="0"/>
    <n v="5250"/>
    <x v="3736"/>
    <x v="0"/>
    <x v="0"/>
    <x v="0"/>
    <s v="01.25.04.22"/>
    <x v="9"/>
    <x v="2"/>
    <x v="2"/>
    <s v="Cultura"/>
    <s v="01.25.04"/>
    <s v="Cultura"/>
    <s v="01.25.04"/>
    <x v="4"/>
    <x v="0"/>
    <x v="2"/>
    <x v="3"/>
    <x v="0"/>
    <x v="1"/>
    <x v="0"/>
    <x v="0"/>
    <x v="9"/>
    <s v="2025-10-30"/>
    <x v="3"/>
    <n v="5250"/>
    <x v="0"/>
    <m/>
    <x v="0"/>
    <m/>
    <x v="9"/>
    <n v="100474696"/>
    <x v="0"/>
    <x v="1"/>
    <s v="Atividades culturais e promoção da cultura no Concelho"/>
    <s v="ORI"/>
    <x v="0"/>
    <s v="ACPCC"/>
    <x v="0"/>
    <x v="0"/>
    <x v="0"/>
    <x v="0"/>
    <x v="0"/>
    <x v="0"/>
    <x v="0"/>
    <x v="0"/>
    <x v="0"/>
    <x v="0"/>
    <x v="0"/>
    <s v="Atividades culturais e promoção da cultura no Concelho"/>
    <x v="0"/>
    <x v="0"/>
    <x v="0"/>
    <x v="0"/>
    <x v="1"/>
    <x v="0"/>
    <x v="0"/>
    <x v="0"/>
    <x v="0"/>
    <x v="0"/>
    <x v="1"/>
    <x v="0"/>
    <s v="Liquidação do 50% da proposta a favor do Sr. VASCO EMANUEL TAVARES FREIRE,  pela a aquisição de serviços de troca de lambadas no recinto de praia de calhetona e Cham de Alegrim no âmbito festival da musica Calhetona 2025, conforme anexo."/>
  </r>
  <r>
    <x v="0"/>
    <n v="0"/>
    <n v="0"/>
    <n v="0"/>
    <n v="29750"/>
    <x v="3736"/>
    <x v="0"/>
    <x v="0"/>
    <x v="0"/>
    <s v="01.25.04.22"/>
    <x v="9"/>
    <x v="2"/>
    <x v="2"/>
    <s v="Cultura"/>
    <s v="01.25.04"/>
    <s v="Cultura"/>
    <s v="01.25.04"/>
    <x v="4"/>
    <x v="0"/>
    <x v="2"/>
    <x v="3"/>
    <x v="0"/>
    <x v="1"/>
    <x v="0"/>
    <x v="0"/>
    <x v="9"/>
    <s v="2025-10-30"/>
    <x v="3"/>
    <n v="29750"/>
    <x v="0"/>
    <m/>
    <x v="0"/>
    <m/>
    <x v="64"/>
    <n v="100441951"/>
    <x v="0"/>
    <x v="0"/>
    <s v="Atividades culturais e promoção da cultura no Concelho"/>
    <s v="ORI"/>
    <x v="0"/>
    <s v="ACPCC"/>
    <x v="0"/>
    <x v="0"/>
    <x v="0"/>
    <x v="0"/>
    <x v="0"/>
    <x v="0"/>
    <x v="0"/>
    <x v="0"/>
    <x v="0"/>
    <x v="0"/>
    <x v="0"/>
    <s v="Atividades culturais e promoção da cultura no Concelho"/>
    <x v="0"/>
    <x v="0"/>
    <x v="0"/>
    <x v="0"/>
    <x v="1"/>
    <x v="0"/>
    <x v="0"/>
    <x v="0"/>
    <x v="0"/>
    <x v="0"/>
    <x v="0"/>
    <x v="0"/>
    <s v="Liquidação do 50% da proposta a favor do Sr. VASCO EMANUEL TAVARES FREIRE,  pela a aquisição de serviços de troca de lambadas no recinto de praia de calhetona e Cham de Alegrim no âmbito festival da musica Calhetona 2025, conforme anexo."/>
  </r>
  <r>
    <x v="1"/>
    <n v="0"/>
    <n v="0"/>
    <n v="0"/>
    <n v="79375"/>
    <x v="3737"/>
    <x v="0"/>
    <x v="0"/>
    <x v="0"/>
    <s v="01.27.01.09"/>
    <x v="65"/>
    <x v="1"/>
    <x v="1"/>
    <s v="Ordenamento território"/>
    <s v="01.27.01"/>
    <s v="Ordenamento território"/>
    <s v="01.27.01"/>
    <x v="5"/>
    <x v="0"/>
    <x v="0"/>
    <x v="1"/>
    <x v="0"/>
    <x v="1"/>
    <x v="1"/>
    <x v="0"/>
    <x v="9"/>
    <s v="2025-10-31"/>
    <x v="3"/>
    <n v="79375"/>
    <x v="0"/>
    <m/>
    <x v="0"/>
    <m/>
    <x v="328"/>
    <n v="100478784"/>
    <x v="0"/>
    <x v="0"/>
    <s v="Toponímia e Enumeração Policial"/>
    <s v="ORI"/>
    <x v="0"/>
    <s v="TRP"/>
    <x v="0"/>
    <x v="0"/>
    <x v="0"/>
    <x v="0"/>
    <x v="0"/>
    <x v="0"/>
    <x v="0"/>
    <x v="0"/>
    <x v="0"/>
    <x v="0"/>
    <x v="0"/>
    <s v="Toponímia e Enumeração Policial"/>
    <x v="0"/>
    <x v="0"/>
    <x v="0"/>
    <x v="0"/>
    <x v="1"/>
    <x v="0"/>
    <x v="0"/>
    <x v="0"/>
    <x v="0"/>
    <x v="0"/>
    <x v="0"/>
    <x v="0"/>
    <s v="Pagamento do 50% da fatura a favor de Art &amp; Letras Vanuska,Lda referente a confecção de placas de  Toponímica 8numero de policial toponímia), conforme anexo. "/>
  </r>
  <r>
    <x v="0"/>
    <n v="0"/>
    <n v="0"/>
    <n v="0"/>
    <n v="1710"/>
    <x v="3738"/>
    <x v="0"/>
    <x v="0"/>
    <x v="0"/>
    <s v="01.25.01.14"/>
    <x v="3"/>
    <x v="2"/>
    <x v="2"/>
    <s v="Educação"/>
    <s v="01.25.01"/>
    <s v="Educação"/>
    <s v="01.25.01"/>
    <x v="4"/>
    <x v="0"/>
    <x v="2"/>
    <x v="3"/>
    <x v="0"/>
    <x v="1"/>
    <x v="0"/>
    <x v="0"/>
    <x v="10"/>
    <s v="2025-11-07"/>
    <x v="3"/>
    <n v="1710"/>
    <x v="0"/>
    <m/>
    <x v="0"/>
    <m/>
    <x v="5"/>
    <n v="100475629"/>
    <x v="0"/>
    <x v="0"/>
    <s v="Incentivo ao pré escolar"/>
    <s v="ORI"/>
    <x v="0"/>
    <s v="IPE"/>
    <x v="0"/>
    <x v="0"/>
    <x v="0"/>
    <x v="0"/>
    <x v="0"/>
    <x v="0"/>
    <x v="0"/>
    <x v="0"/>
    <x v="0"/>
    <x v="0"/>
    <x v="0"/>
    <s v="Incentivo ao pré escolar"/>
    <x v="0"/>
    <x v="0"/>
    <x v="0"/>
    <x v="0"/>
    <x v="1"/>
    <x v="0"/>
    <x v="0"/>
    <x v="0"/>
    <x v="0"/>
    <x v="0"/>
    <x v="0"/>
    <x v="0"/>
    <s v="Pagamento referente a aquisição de gás butano de 12,5kg, para jardim infantil de Veneza, conforme anexo. "/>
  </r>
  <r>
    <x v="0"/>
    <n v="0"/>
    <n v="0"/>
    <n v="0"/>
    <n v="6857"/>
    <x v="3739"/>
    <x v="0"/>
    <x v="1"/>
    <x v="0"/>
    <s v="03.03.10"/>
    <x v="15"/>
    <x v="0"/>
    <x v="5"/>
    <s v="Receitas Da Câmara"/>
    <s v="03.03.10"/>
    <s v="Receitas Da Câmara"/>
    <s v="03.03.10"/>
    <x v="15"/>
    <x v="0"/>
    <x v="4"/>
    <x v="5"/>
    <x v="0"/>
    <x v="0"/>
    <x v="2"/>
    <x v="0"/>
    <x v="9"/>
    <s v="2025-10-31"/>
    <x v="3"/>
    <n v="6857"/>
    <x v="0"/>
    <m/>
    <x v="0"/>
    <m/>
    <x v="26"/>
    <n v="100474914"/>
    <x v="0"/>
    <x v="0"/>
    <s v="Receitas Da Câmara"/>
    <s v="EXT"/>
    <x v="0"/>
    <s v="RDC"/>
    <x v="0"/>
    <x v="0"/>
    <x v="0"/>
    <x v="0"/>
    <x v="0"/>
    <x v="0"/>
    <x v="0"/>
    <x v="0"/>
    <x v="0"/>
    <x v="0"/>
    <x v="0"/>
    <s v="Receitas Da Câmara"/>
    <x v="0"/>
    <x v="0"/>
    <x v="0"/>
    <x v="0"/>
    <x v="0"/>
    <x v="0"/>
    <x v="0"/>
    <x v="0"/>
    <x v="0"/>
    <x v="0"/>
    <x v="0"/>
    <x v="0"/>
    <s v="Recebimento de Juros devedores D/O conta 064247369, conforme anexo."/>
  </r>
  <r>
    <x v="0"/>
    <n v="0"/>
    <n v="0"/>
    <n v="0"/>
    <n v="608159"/>
    <x v="3740"/>
    <x v="0"/>
    <x v="0"/>
    <x v="0"/>
    <s v="03.16.15"/>
    <x v="0"/>
    <x v="0"/>
    <x v="0"/>
    <s v="Direção Financeira"/>
    <s v="03.16.15"/>
    <s v="Direção Financeira"/>
    <s v="03.16.15"/>
    <x v="44"/>
    <x v="0"/>
    <x v="2"/>
    <x v="12"/>
    <x v="0"/>
    <x v="0"/>
    <x v="0"/>
    <x v="0"/>
    <x v="10"/>
    <s v="2025-11-20"/>
    <x v="3"/>
    <n v="608159"/>
    <x v="0"/>
    <m/>
    <x v="0"/>
    <m/>
    <x v="65"/>
    <n v="100394431"/>
    <x v="0"/>
    <x v="0"/>
    <s v="Direção Financeira"/>
    <s v="ORI"/>
    <x v="0"/>
    <m/>
    <x v="0"/>
    <x v="0"/>
    <x v="0"/>
    <x v="0"/>
    <x v="0"/>
    <x v="0"/>
    <x v="0"/>
    <x v="0"/>
    <x v="0"/>
    <x v="0"/>
    <x v="0"/>
    <s v="Direção Financeira"/>
    <x v="0"/>
    <x v="0"/>
    <x v="0"/>
    <x v="0"/>
    <x v="0"/>
    <x v="0"/>
    <x v="0"/>
    <x v="0"/>
    <x v="0"/>
    <x v="0"/>
    <x v="0"/>
    <x v="0"/>
    <s v="Pagamento a favor de GARANTIA, referente ao pagamento de (valor salvado ST-AC-45 Processo 62-70598), conforme anexo."/>
  </r>
  <r>
    <x v="1"/>
    <n v="0"/>
    <n v="0"/>
    <n v="0"/>
    <n v="600000"/>
    <x v="3741"/>
    <x v="0"/>
    <x v="0"/>
    <x v="0"/>
    <s v="01.27.07.09"/>
    <x v="7"/>
    <x v="1"/>
    <x v="1"/>
    <s v="Requalificação Urbana e Habitação 2"/>
    <s v="01.27.07"/>
    <s v="Requalificação Urbana e Habitação 2"/>
    <s v="01.27.07"/>
    <x v="2"/>
    <x v="0"/>
    <x v="0"/>
    <x v="1"/>
    <x v="0"/>
    <x v="1"/>
    <x v="1"/>
    <x v="0"/>
    <x v="1"/>
    <s v="2025-01-09"/>
    <x v="0"/>
    <n v="600000"/>
    <x v="0"/>
    <m/>
    <x v="0"/>
    <m/>
    <x v="129"/>
    <n v="100478485"/>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de uma parte da fatura referente a requalificação urbana e ambiental de Kizomba rua nº02 Veneza, São Miguel, conforme anexo."/>
  </r>
  <r>
    <x v="0"/>
    <n v="0"/>
    <n v="0"/>
    <n v="0"/>
    <n v="2400"/>
    <x v="3742"/>
    <x v="0"/>
    <x v="1"/>
    <x v="0"/>
    <s v="80.02.01"/>
    <x v="28"/>
    <x v="4"/>
    <x v="4"/>
    <s v="Retenções Iur"/>
    <s v="80.02.01"/>
    <s v="Retenções Iur"/>
    <s v="80.02.01"/>
    <x v="52"/>
    <x v="0"/>
    <x v="6"/>
    <x v="1"/>
    <x v="1"/>
    <x v="2"/>
    <x v="2"/>
    <x v="0"/>
    <x v="2"/>
    <s v="2025-04-28"/>
    <x v="1"/>
    <n v="2400"/>
    <x v="0"/>
    <m/>
    <x v="0"/>
    <m/>
    <x v="9"/>
    <n v="100474696"/>
    <x v="0"/>
    <x v="0"/>
    <s v="Retenções Iur"/>
    <s v="ORI"/>
    <x v="0"/>
    <s v="RIUR"/>
    <x v="0"/>
    <x v="0"/>
    <x v="0"/>
    <x v="0"/>
    <x v="0"/>
    <x v="0"/>
    <x v="0"/>
    <x v="0"/>
    <x v="0"/>
    <x v="0"/>
    <x v="0"/>
    <s v="Retenções Iur"/>
    <x v="0"/>
    <x v="0"/>
    <x v="0"/>
    <x v="0"/>
    <x v="2"/>
    <x v="0"/>
    <x v="0"/>
    <x v="0"/>
    <x v="0"/>
    <x v="1"/>
    <x v="0"/>
    <x v="0"/>
    <s v="RETENCAO OT"/>
  </r>
  <r>
    <x v="0"/>
    <n v="0"/>
    <n v="0"/>
    <n v="0"/>
    <n v="3750"/>
    <x v="3743"/>
    <x v="0"/>
    <x v="0"/>
    <x v="0"/>
    <s v="03.16.15"/>
    <x v="0"/>
    <x v="0"/>
    <x v="0"/>
    <s v="Direção Financeira"/>
    <s v="03.16.15"/>
    <s v="Direção Financeira"/>
    <s v="03.16.15"/>
    <x v="1"/>
    <x v="0"/>
    <x v="0"/>
    <x v="0"/>
    <x v="0"/>
    <x v="0"/>
    <x v="0"/>
    <x v="0"/>
    <x v="1"/>
    <s v="2025-01-28"/>
    <x v="0"/>
    <n v="3750"/>
    <x v="0"/>
    <m/>
    <x v="0"/>
    <m/>
    <x v="9"/>
    <n v="100474696"/>
    <x v="0"/>
    <x v="1"/>
    <s v="Direção Financeira"/>
    <s v="ORI"/>
    <x v="0"/>
    <m/>
    <x v="0"/>
    <x v="0"/>
    <x v="0"/>
    <x v="0"/>
    <x v="0"/>
    <x v="0"/>
    <x v="0"/>
    <x v="0"/>
    <x v="0"/>
    <x v="0"/>
    <x v="0"/>
    <s v="Direção Financeira"/>
    <x v="0"/>
    <x v="0"/>
    <x v="0"/>
    <x v="0"/>
    <x v="0"/>
    <x v="0"/>
    <x v="0"/>
    <x v="0"/>
    <x v="0"/>
    <x v="0"/>
    <x v="1"/>
    <x v="0"/>
    <s v="Pagamento referente aos serviços prestados como policia municipal no âmbito da fiscalização durante o mês janeiro de 2025, conforme anexo.  "/>
  </r>
  <r>
    <x v="0"/>
    <n v="0"/>
    <n v="0"/>
    <n v="0"/>
    <n v="21250"/>
    <x v="3743"/>
    <x v="0"/>
    <x v="0"/>
    <x v="0"/>
    <s v="03.16.15"/>
    <x v="0"/>
    <x v="0"/>
    <x v="0"/>
    <s v="Direção Financeira"/>
    <s v="03.16.15"/>
    <s v="Direção Financeira"/>
    <s v="03.16.15"/>
    <x v="1"/>
    <x v="0"/>
    <x v="0"/>
    <x v="0"/>
    <x v="0"/>
    <x v="0"/>
    <x v="0"/>
    <x v="0"/>
    <x v="1"/>
    <s v="2025-01-28"/>
    <x v="0"/>
    <n v="21250"/>
    <x v="0"/>
    <m/>
    <x v="0"/>
    <m/>
    <x v="135"/>
    <n v="100475767"/>
    <x v="0"/>
    <x v="0"/>
    <s v="Direção Financeira"/>
    <s v="ORI"/>
    <x v="0"/>
    <m/>
    <x v="0"/>
    <x v="0"/>
    <x v="0"/>
    <x v="0"/>
    <x v="0"/>
    <x v="0"/>
    <x v="0"/>
    <x v="0"/>
    <x v="0"/>
    <x v="0"/>
    <x v="0"/>
    <s v="Direção Financeira"/>
    <x v="0"/>
    <x v="0"/>
    <x v="0"/>
    <x v="0"/>
    <x v="0"/>
    <x v="0"/>
    <x v="0"/>
    <x v="0"/>
    <x v="0"/>
    <x v="0"/>
    <x v="0"/>
    <x v="0"/>
    <s v="Pagamento referente aos serviços prestados como policia municipal no âmbito da fiscalização durante o mês janeiro de 2025, conforme anexo.  "/>
  </r>
  <r>
    <x v="0"/>
    <n v="0"/>
    <n v="0"/>
    <n v="0"/>
    <n v="15000"/>
    <x v="3744"/>
    <x v="0"/>
    <x v="0"/>
    <x v="0"/>
    <s v="03.16.01"/>
    <x v="27"/>
    <x v="0"/>
    <x v="0"/>
    <s v="Assembleia Municipal"/>
    <s v="03.16.01"/>
    <s v="Assembleia Municipal"/>
    <s v="03.16.01"/>
    <x v="49"/>
    <x v="0"/>
    <x v="0"/>
    <x v="0"/>
    <x v="0"/>
    <x v="0"/>
    <x v="0"/>
    <x v="0"/>
    <x v="1"/>
    <s v="2025-01-29"/>
    <x v="0"/>
    <n v="15000"/>
    <x v="0"/>
    <m/>
    <x v="0"/>
    <m/>
    <x v="434"/>
    <n v="100476967"/>
    <x v="0"/>
    <x v="0"/>
    <s v="Assembleia Municipal"/>
    <s v="ORI"/>
    <x v="0"/>
    <s v="AM"/>
    <x v="0"/>
    <x v="0"/>
    <x v="0"/>
    <x v="0"/>
    <x v="0"/>
    <x v="0"/>
    <x v="0"/>
    <x v="0"/>
    <x v="0"/>
    <x v="0"/>
    <x v="0"/>
    <s v="Assembleia Municipal"/>
    <x v="0"/>
    <x v="0"/>
    <x v="0"/>
    <x v="0"/>
    <x v="0"/>
    <x v="0"/>
    <x v="0"/>
    <x v="0"/>
    <x v="0"/>
    <x v="0"/>
    <x v="0"/>
    <x v="0"/>
    <s v="Pagamento a favor do Sr. Salvador Tavares Silveira, correspodente ao subsidio de transporte referente ao mês de Janeiro de 2025, confrome anexo."/>
  </r>
  <r>
    <x v="1"/>
    <n v="0"/>
    <n v="0"/>
    <n v="0"/>
    <n v="580000"/>
    <x v="3745"/>
    <x v="0"/>
    <x v="0"/>
    <x v="0"/>
    <s v="01.27.07.15"/>
    <x v="18"/>
    <x v="1"/>
    <x v="1"/>
    <s v="Requalificação Urbana e Habitação 2"/>
    <s v="01.27.07"/>
    <s v="Requalificação Urbana e Habitação 2"/>
    <s v="01.27.07"/>
    <x v="2"/>
    <x v="0"/>
    <x v="0"/>
    <x v="1"/>
    <x v="0"/>
    <x v="1"/>
    <x v="1"/>
    <x v="0"/>
    <x v="1"/>
    <s v="2025-01-30"/>
    <x v="0"/>
    <n v="580000"/>
    <x v="0"/>
    <m/>
    <x v="0"/>
    <m/>
    <x v="41"/>
    <n v="100479232"/>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a favor do Sr. Avelino Correia da Veiga, para a aquisição de 116.000 unidade de paralelos, para obras de requalificação urbana e ambietal da CMSM, conforme fatura em anexo.."/>
  </r>
  <r>
    <x v="0"/>
    <n v="0"/>
    <n v="0"/>
    <n v="0"/>
    <n v="180000"/>
    <x v="3746"/>
    <x v="0"/>
    <x v="0"/>
    <x v="0"/>
    <s v="03.16.15"/>
    <x v="0"/>
    <x v="0"/>
    <x v="0"/>
    <s v="Direção Financeira"/>
    <s v="03.16.15"/>
    <s v="Direção Financeira"/>
    <s v="03.16.15"/>
    <x v="13"/>
    <x v="0"/>
    <x v="0"/>
    <x v="1"/>
    <x v="0"/>
    <x v="0"/>
    <x v="0"/>
    <x v="0"/>
    <x v="0"/>
    <s v="2025-02-03"/>
    <x v="0"/>
    <n v="180000"/>
    <x v="0"/>
    <m/>
    <x v="0"/>
    <m/>
    <x v="32"/>
    <n v="100476920"/>
    <x v="0"/>
    <x v="0"/>
    <s v="Direção Financeira"/>
    <s v="ORI"/>
    <x v="0"/>
    <m/>
    <x v="0"/>
    <x v="0"/>
    <x v="0"/>
    <x v="0"/>
    <x v="0"/>
    <x v="0"/>
    <x v="0"/>
    <x v="0"/>
    <x v="0"/>
    <x v="0"/>
    <x v="0"/>
    <s v="Direção Financeira"/>
    <x v="0"/>
    <x v="0"/>
    <x v="0"/>
    <x v="0"/>
    <x v="0"/>
    <x v="0"/>
    <x v="0"/>
    <x v="0"/>
    <x v="0"/>
    <x v="0"/>
    <x v="0"/>
    <x v="0"/>
    <s v="Pagamento a favor de Felisberto Carvalho, pela a aquisição de combustivel para os serviços da CMSM, conforme anexo."/>
  </r>
  <r>
    <x v="0"/>
    <n v="0"/>
    <n v="0"/>
    <n v="0"/>
    <n v="1400"/>
    <x v="3747"/>
    <x v="0"/>
    <x v="0"/>
    <x v="0"/>
    <s v="03.16.15"/>
    <x v="0"/>
    <x v="0"/>
    <x v="0"/>
    <s v="Direção Financeira"/>
    <s v="03.16.15"/>
    <s v="Direção Financeira"/>
    <s v="03.16.15"/>
    <x v="8"/>
    <x v="0"/>
    <x v="0"/>
    <x v="0"/>
    <x v="0"/>
    <x v="0"/>
    <x v="0"/>
    <x v="0"/>
    <x v="2"/>
    <s v="2025-04-23"/>
    <x v="1"/>
    <n v="1400"/>
    <x v="0"/>
    <m/>
    <x v="0"/>
    <m/>
    <x v="19"/>
    <n v="100391960"/>
    <x v="0"/>
    <x v="0"/>
    <s v="Direção Financeira"/>
    <s v="ORI"/>
    <x v="0"/>
    <m/>
    <x v="0"/>
    <x v="0"/>
    <x v="0"/>
    <x v="0"/>
    <x v="0"/>
    <x v="0"/>
    <x v="0"/>
    <x v="0"/>
    <x v="0"/>
    <x v="0"/>
    <x v="0"/>
    <s v="Direção Financeira"/>
    <x v="0"/>
    <x v="0"/>
    <x v="0"/>
    <x v="0"/>
    <x v="0"/>
    <x v="0"/>
    <x v="0"/>
    <x v="0"/>
    <x v="0"/>
    <x v="0"/>
    <x v="0"/>
    <x v="0"/>
    <s v="Pagamento referente  a recarga de internet dados nos tabletes dos técnicos, conforme anexo."/>
  </r>
  <r>
    <x v="0"/>
    <n v="0"/>
    <n v="0"/>
    <n v="0"/>
    <n v="3000"/>
    <x v="3748"/>
    <x v="0"/>
    <x v="0"/>
    <x v="0"/>
    <s v="03.16.15"/>
    <x v="0"/>
    <x v="0"/>
    <x v="0"/>
    <s v="Direção Financeira"/>
    <s v="03.16.15"/>
    <s v="Direção Financeira"/>
    <s v="03.16.15"/>
    <x v="11"/>
    <x v="0"/>
    <x v="0"/>
    <x v="0"/>
    <x v="1"/>
    <x v="0"/>
    <x v="0"/>
    <x v="0"/>
    <x v="0"/>
    <s v="2025-02-11"/>
    <x v="0"/>
    <n v="3000"/>
    <x v="0"/>
    <m/>
    <x v="0"/>
    <m/>
    <x v="82"/>
    <n v="100479698"/>
    <x v="0"/>
    <x v="0"/>
    <s v="Direção Financeira"/>
    <s v="ORI"/>
    <x v="0"/>
    <m/>
    <x v="0"/>
    <x v="0"/>
    <x v="0"/>
    <x v="0"/>
    <x v="0"/>
    <x v="0"/>
    <x v="0"/>
    <x v="0"/>
    <x v="0"/>
    <x v="0"/>
    <x v="0"/>
    <s v="Direção Financeira"/>
    <x v="0"/>
    <x v="0"/>
    <x v="0"/>
    <x v="0"/>
    <x v="0"/>
    <x v="0"/>
    <x v="0"/>
    <x v="0"/>
    <x v="0"/>
    <x v="0"/>
    <x v="0"/>
    <x v="0"/>
    <s v="Pagamento referente a aquisição de recarga de energia elétrica, para jardim infantil de Veneza, conforme anexo."/>
  </r>
  <r>
    <x v="0"/>
    <n v="0"/>
    <n v="0"/>
    <n v="0"/>
    <n v="3519"/>
    <x v="3749"/>
    <x v="0"/>
    <x v="1"/>
    <x v="0"/>
    <s v="80.02.01"/>
    <x v="28"/>
    <x v="4"/>
    <x v="4"/>
    <s v="Retenções Iur"/>
    <s v="80.02.01"/>
    <s v="Retenções Iur"/>
    <s v="80.02.01"/>
    <x v="52"/>
    <x v="0"/>
    <x v="6"/>
    <x v="1"/>
    <x v="1"/>
    <x v="2"/>
    <x v="2"/>
    <x v="0"/>
    <x v="1"/>
    <s v="2025-01-06"/>
    <x v="0"/>
    <n v="3519"/>
    <x v="0"/>
    <m/>
    <x v="0"/>
    <m/>
    <x v="9"/>
    <n v="100474696"/>
    <x v="0"/>
    <x v="0"/>
    <s v="Retenções Iur"/>
    <s v="ORI"/>
    <x v="0"/>
    <s v="RIUR"/>
    <x v="0"/>
    <x v="0"/>
    <x v="0"/>
    <x v="0"/>
    <x v="0"/>
    <x v="0"/>
    <x v="0"/>
    <x v="0"/>
    <x v="0"/>
    <x v="0"/>
    <x v="0"/>
    <s v="Retenções Iur"/>
    <x v="0"/>
    <x v="0"/>
    <x v="0"/>
    <x v="0"/>
    <x v="2"/>
    <x v="0"/>
    <x v="0"/>
    <x v="0"/>
    <x v="0"/>
    <x v="1"/>
    <x v="0"/>
    <x v="0"/>
    <s v="RETENCAO OT"/>
  </r>
  <r>
    <x v="0"/>
    <n v="0"/>
    <n v="0"/>
    <n v="0"/>
    <n v="795"/>
    <x v="3750"/>
    <x v="0"/>
    <x v="1"/>
    <x v="0"/>
    <s v="80.02.01"/>
    <x v="28"/>
    <x v="4"/>
    <x v="4"/>
    <s v="Retenções Iur"/>
    <s v="80.02.01"/>
    <s v="Retenções Iur"/>
    <s v="80.02.01"/>
    <x v="52"/>
    <x v="0"/>
    <x v="6"/>
    <x v="1"/>
    <x v="1"/>
    <x v="2"/>
    <x v="2"/>
    <x v="0"/>
    <x v="1"/>
    <s v="2025-01-06"/>
    <x v="0"/>
    <n v="795"/>
    <x v="0"/>
    <m/>
    <x v="0"/>
    <m/>
    <x v="9"/>
    <n v="100474696"/>
    <x v="0"/>
    <x v="0"/>
    <s v="Retenções Iur"/>
    <s v="ORI"/>
    <x v="0"/>
    <s v="RIUR"/>
    <x v="0"/>
    <x v="0"/>
    <x v="0"/>
    <x v="0"/>
    <x v="0"/>
    <x v="0"/>
    <x v="0"/>
    <x v="0"/>
    <x v="0"/>
    <x v="0"/>
    <x v="0"/>
    <s v="Retenções Iur"/>
    <x v="0"/>
    <x v="0"/>
    <x v="0"/>
    <x v="0"/>
    <x v="2"/>
    <x v="0"/>
    <x v="0"/>
    <x v="0"/>
    <x v="0"/>
    <x v="1"/>
    <x v="0"/>
    <x v="0"/>
    <s v="RETENCAO OT"/>
  </r>
  <r>
    <x v="0"/>
    <n v="0"/>
    <n v="0"/>
    <n v="0"/>
    <n v="1000"/>
    <x v="3751"/>
    <x v="0"/>
    <x v="0"/>
    <x v="0"/>
    <s v="03.16.15"/>
    <x v="0"/>
    <x v="0"/>
    <x v="0"/>
    <s v="Direção Financeira"/>
    <s v="03.16.15"/>
    <s v="Direção Financeira"/>
    <s v="03.16.15"/>
    <x v="10"/>
    <x v="0"/>
    <x v="0"/>
    <x v="0"/>
    <x v="1"/>
    <x v="0"/>
    <x v="0"/>
    <x v="0"/>
    <x v="0"/>
    <s v="2025-02-20"/>
    <x v="0"/>
    <n v="1000"/>
    <x v="0"/>
    <m/>
    <x v="0"/>
    <m/>
    <x v="26"/>
    <n v="100474914"/>
    <x v="0"/>
    <x v="0"/>
    <s v="Direção Financeira"/>
    <s v="ORI"/>
    <x v="0"/>
    <m/>
    <x v="0"/>
    <x v="0"/>
    <x v="0"/>
    <x v="0"/>
    <x v="0"/>
    <x v="0"/>
    <x v="0"/>
    <x v="0"/>
    <x v="0"/>
    <x v="0"/>
    <x v="0"/>
    <s v="Direção Financeira"/>
    <x v="0"/>
    <x v="0"/>
    <x v="0"/>
    <x v="0"/>
    <x v="0"/>
    <x v="0"/>
    <x v="0"/>
    <x v="0"/>
    <x v="0"/>
    <x v="0"/>
    <x v="0"/>
    <x v="0"/>
    <s v="Pagamento a favor de Tesoureiro Municipal pelo a aquisição de dois caixas de água destinada ao gabinete de Presidente da Camara, confrome anexo.  "/>
  </r>
  <r>
    <x v="0"/>
    <n v="0"/>
    <n v="0"/>
    <n v="0"/>
    <n v="5157"/>
    <x v="3752"/>
    <x v="0"/>
    <x v="1"/>
    <x v="0"/>
    <s v="80.02.01"/>
    <x v="28"/>
    <x v="4"/>
    <x v="4"/>
    <s v="Retenções Iur"/>
    <s v="80.02.01"/>
    <s v="Retenções Iur"/>
    <s v="80.02.01"/>
    <x v="52"/>
    <x v="0"/>
    <x v="6"/>
    <x v="1"/>
    <x v="1"/>
    <x v="2"/>
    <x v="2"/>
    <x v="0"/>
    <x v="0"/>
    <s v="2025-02-20"/>
    <x v="0"/>
    <n v="5157"/>
    <x v="0"/>
    <m/>
    <x v="0"/>
    <m/>
    <x v="9"/>
    <n v="100474696"/>
    <x v="0"/>
    <x v="0"/>
    <s v="Retenções Iur"/>
    <s v="ORI"/>
    <x v="0"/>
    <s v="RIUR"/>
    <x v="0"/>
    <x v="0"/>
    <x v="0"/>
    <x v="0"/>
    <x v="0"/>
    <x v="0"/>
    <x v="0"/>
    <x v="0"/>
    <x v="0"/>
    <x v="0"/>
    <x v="0"/>
    <s v="Retenções Iur"/>
    <x v="0"/>
    <x v="0"/>
    <x v="0"/>
    <x v="0"/>
    <x v="2"/>
    <x v="0"/>
    <x v="0"/>
    <x v="0"/>
    <x v="0"/>
    <x v="1"/>
    <x v="0"/>
    <x v="0"/>
    <s v="RETENCAO OT"/>
  </r>
  <r>
    <x v="2"/>
    <n v="0"/>
    <n v="0"/>
    <n v="0"/>
    <n v="17603"/>
    <x v="3753"/>
    <x v="0"/>
    <x v="0"/>
    <x v="0"/>
    <s v="80.02.10.26"/>
    <x v="35"/>
    <x v="4"/>
    <x v="4"/>
    <s v="Outros"/>
    <s v="80.02.10"/>
    <s v="Outros"/>
    <s v="80.02.10"/>
    <x v="74"/>
    <x v="0"/>
    <x v="3"/>
    <x v="16"/>
    <x v="1"/>
    <x v="2"/>
    <x v="0"/>
    <x v="0"/>
    <x v="5"/>
    <s v="2025-06-03"/>
    <x v="1"/>
    <n v="17603"/>
    <x v="0"/>
    <m/>
    <x v="0"/>
    <m/>
    <x v="164"/>
    <n v="100479234"/>
    <x v="0"/>
    <x v="0"/>
    <s v="Retenção Sansung"/>
    <s v="ORI"/>
    <x v="0"/>
    <s v="RS"/>
    <x v="0"/>
    <x v="0"/>
    <x v="0"/>
    <x v="0"/>
    <x v="0"/>
    <x v="0"/>
    <x v="0"/>
    <x v="0"/>
    <x v="0"/>
    <x v="0"/>
    <x v="0"/>
    <s v="Retenção Sansung"/>
    <x v="0"/>
    <x v="0"/>
    <x v="0"/>
    <x v="0"/>
    <x v="2"/>
    <x v="0"/>
    <x v="0"/>
    <x v="0"/>
    <x v="0"/>
    <x v="1"/>
    <x v="0"/>
    <x v="0"/>
    <s v="Transferência dos descontos efetuada nos salário dos funcionários, referente o pagamento dos equipamento eletrônico, a favor da M&amp;J Tech, referente a messes Abril e Maio de 2025, conforme justificativo em anexo."/>
  </r>
  <r>
    <x v="0"/>
    <n v="0"/>
    <n v="0"/>
    <n v="0"/>
    <n v="160"/>
    <x v="3754"/>
    <x v="0"/>
    <x v="1"/>
    <x v="0"/>
    <s v="03.03.10"/>
    <x v="15"/>
    <x v="0"/>
    <x v="5"/>
    <s v="Receitas Da Câmara"/>
    <s v="03.03.10"/>
    <s v="Receitas Da Câmara"/>
    <s v="03.03.10"/>
    <x v="16"/>
    <x v="0"/>
    <x v="4"/>
    <x v="5"/>
    <x v="0"/>
    <x v="0"/>
    <x v="2"/>
    <x v="0"/>
    <x v="3"/>
    <s v="2025-05-09"/>
    <x v="1"/>
    <n v="1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3755"/>
    <x v="0"/>
    <x v="1"/>
    <x v="0"/>
    <s v="03.03.10"/>
    <x v="15"/>
    <x v="0"/>
    <x v="5"/>
    <s v="Receitas Da Câmara"/>
    <s v="03.03.10"/>
    <s v="Receitas Da Câmara"/>
    <s v="03.03.10"/>
    <x v="15"/>
    <x v="0"/>
    <x v="4"/>
    <x v="5"/>
    <x v="0"/>
    <x v="0"/>
    <x v="2"/>
    <x v="0"/>
    <x v="3"/>
    <s v="2025-05-09"/>
    <x v="1"/>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2878"/>
    <x v="3756"/>
    <x v="0"/>
    <x v="1"/>
    <x v="0"/>
    <s v="03.03.10"/>
    <x v="15"/>
    <x v="0"/>
    <x v="5"/>
    <s v="Receitas Da Câmara"/>
    <s v="03.03.10"/>
    <s v="Receitas Da Câmara"/>
    <s v="03.03.10"/>
    <x v="25"/>
    <x v="0"/>
    <x v="0"/>
    <x v="1"/>
    <x v="0"/>
    <x v="0"/>
    <x v="2"/>
    <x v="0"/>
    <x v="3"/>
    <s v="2025-05-09"/>
    <x v="1"/>
    <n v="3287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125"/>
    <x v="3757"/>
    <x v="0"/>
    <x v="1"/>
    <x v="0"/>
    <s v="03.03.10"/>
    <x v="15"/>
    <x v="0"/>
    <x v="5"/>
    <s v="Receitas Da Câmara"/>
    <s v="03.03.10"/>
    <s v="Receitas Da Câmara"/>
    <s v="03.03.10"/>
    <x v="23"/>
    <x v="0"/>
    <x v="4"/>
    <x v="5"/>
    <x v="0"/>
    <x v="0"/>
    <x v="2"/>
    <x v="0"/>
    <x v="3"/>
    <s v="2025-05-09"/>
    <x v="1"/>
    <n v="81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0"/>
    <x v="3758"/>
    <x v="0"/>
    <x v="1"/>
    <x v="0"/>
    <s v="03.03.10"/>
    <x v="15"/>
    <x v="0"/>
    <x v="5"/>
    <s v="Receitas Da Câmara"/>
    <s v="03.03.10"/>
    <s v="Receitas Da Câmara"/>
    <s v="03.03.10"/>
    <x v="27"/>
    <x v="0"/>
    <x v="4"/>
    <x v="5"/>
    <x v="0"/>
    <x v="0"/>
    <x v="2"/>
    <x v="0"/>
    <x v="3"/>
    <s v="2025-05-09"/>
    <x v="1"/>
    <n v="4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30"/>
    <x v="3759"/>
    <x v="0"/>
    <x v="1"/>
    <x v="0"/>
    <s v="03.03.10"/>
    <x v="15"/>
    <x v="0"/>
    <x v="5"/>
    <s v="Receitas Da Câmara"/>
    <s v="03.03.10"/>
    <s v="Receitas Da Câmara"/>
    <s v="03.03.10"/>
    <x v="24"/>
    <x v="0"/>
    <x v="4"/>
    <x v="5"/>
    <x v="0"/>
    <x v="0"/>
    <x v="2"/>
    <x v="0"/>
    <x v="3"/>
    <s v="2025-05-09"/>
    <x v="1"/>
    <n v="28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165"/>
    <x v="3760"/>
    <x v="0"/>
    <x v="1"/>
    <x v="0"/>
    <s v="03.03.10"/>
    <x v="15"/>
    <x v="0"/>
    <x v="5"/>
    <s v="Receitas Da Câmara"/>
    <s v="03.03.10"/>
    <s v="Receitas Da Câmara"/>
    <s v="03.03.10"/>
    <x v="20"/>
    <x v="0"/>
    <x v="4"/>
    <x v="5"/>
    <x v="0"/>
    <x v="0"/>
    <x v="2"/>
    <x v="0"/>
    <x v="3"/>
    <s v="2025-05-09"/>
    <x v="1"/>
    <n v="416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0"/>
    <x v="3761"/>
    <x v="0"/>
    <x v="1"/>
    <x v="0"/>
    <s v="03.03.10"/>
    <x v="15"/>
    <x v="0"/>
    <x v="5"/>
    <s v="Receitas Da Câmara"/>
    <s v="03.03.10"/>
    <s v="Receitas Da Câmara"/>
    <s v="03.03.10"/>
    <x v="17"/>
    <x v="0"/>
    <x v="4"/>
    <x v="5"/>
    <x v="0"/>
    <x v="0"/>
    <x v="2"/>
    <x v="0"/>
    <x v="3"/>
    <s v="2025-05-09"/>
    <x v="1"/>
    <n v="1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100"/>
    <x v="3762"/>
    <x v="0"/>
    <x v="1"/>
    <x v="0"/>
    <s v="03.03.10"/>
    <x v="15"/>
    <x v="0"/>
    <x v="5"/>
    <s v="Receitas Da Câmara"/>
    <s v="03.03.10"/>
    <s v="Receitas Da Câmara"/>
    <s v="03.03.10"/>
    <x v="22"/>
    <x v="0"/>
    <x v="0"/>
    <x v="8"/>
    <x v="0"/>
    <x v="0"/>
    <x v="2"/>
    <x v="0"/>
    <x v="3"/>
    <s v="2025-05-09"/>
    <x v="1"/>
    <n v="7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40"/>
    <x v="3763"/>
    <x v="0"/>
    <x v="1"/>
    <x v="0"/>
    <s v="03.03.10"/>
    <x v="15"/>
    <x v="0"/>
    <x v="5"/>
    <s v="Receitas Da Câmara"/>
    <s v="03.03.10"/>
    <s v="Receitas Da Câmara"/>
    <s v="03.03.10"/>
    <x v="34"/>
    <x v="0"/>
    <x v="4"/>
    <x v="5"/>
    <x v="0"/>
    <x v="0"/>
    <x v="2"/>
    <x v="0"/>
    <x v="3"/>
    <s v="2025-05-09"/>
    <x v="1"/>
    <n v="84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315000"/>
    <x v="3764"/>
    <x v="0"/>
    <x v="1"/>
    <x v="0"/>
    <s v="03.03.10"/>
    <x v="15"/>
    <x v="0"/>
    <x v="5"/>
    <s v="Receitas Da Câmara"/>
    <s v="03.03.10"/>
    <s v="Receitas Da Câmara"/>
    <s v="03.03.10"/>
    <x v="33"/>
    <x v="0"/>
    <x v="0"/>
    <x v="1"/>
    <x v="0"/>
    <x v="0"/>
    <x v="2"/>
    <x v="0"/>
    <x v="3"/>
    <s v="2025-05-09"/>
    <x v="1"/>
    <n v="315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410"/>
    <x v="3765"/>
    <x v="0"/>
    <x v="1"/>
    <x v="0"/>
    <s v="03.03.10"/>
    <x v="15"/>
    <x v="0"/>
    <x v="5"/>
    <s v="Receitas Da Câmara"/>
    <s v="03.03.10"/>
    <s v="Receitas Da Câmara"/>
    <s v="03.03.10"/>
    <x v="20"/>
    <x v="0"/>
    <x v="4"/>
    <x v="5"/>
    <x v="0"/>
    <x v="0"/>
    <x v="2"/>
    <x v="0"/>
    <x v="3"/>
    <s v="2025-05-13"/>
    <x v="1"/>
    <n v="64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670"/>
    <x v="3766"/>
    <x v="0"/>
    <x v="1"/>
    <x v="0"/>
    <s v="03.03.10"/>
    <x v="15"/>
    <x v="0"/>
    <x v="5"/>
    <s v="Receitas Da Câmara"/>
    <s v="03.03.10"/>
    <s v="Receitas Da Câmara"/>
    <s v="03.03.10"/>
    <x v="24"/>
    <x v="0"/>
    <x v="4"/>
    <x v="5"/>
    <x v="0"/>
    <x v="0"/>
    <x v="2"/>
    <x v="0"/>
    <x v="3"/>
    <s v="2025-05-13"/>
    <x v="1"/>
    <n v="426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80"/>
    <x v="3767"/>
    <x v="0"/>
    <x v="1"/>
    <x v="0"/>
    <s v="03.03.10"/>
    <x v="15"/>
    <x v="0"/>
    <x v="5"/>
    <s v="Receitas Da Câmara"/>
    <s v="03.03.10"/>
    <s v="Receitas Da Câmara"/>
    <s v="03.03.10"/>
    <x v="15"/>
    <x v="0"/>
    <x v="4"/>
    <x v="5"/>
    <x v="0"/>
    <x v="0"/>
    <x v="2"/>
    <x v="0"/>
    <x v="3"/>
    <s v="2025-05-13"/>
    <x v="1"/>
    <n v="16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50"/>
    <x v="3768"/>
    <x v="0"/>
    <x v="1"/>
    <x v="0"/>
    <s v="03.03.10"/>
    <x v="15"/>
    <x v="0"/>
    <x v="5"/>
    <s v="Receitas Da Câmara"/>
    <s v="03.03.10"/>
    <s v="Receitas Da Câmara"/>
    <s v="03.03.10"/>
    <x v="63"/>
    <x v="0"/>
    <x v="0"/>
    <x v="8"/>
    <x v="0"/>
    <x v="0"/>
    <x v="2"/>
    <x v="0"/>
    <x v="3"/>
    <s v="2025-05-13"/>
    <x v="1"/>
    <n v="7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9358"/>
    <x v="3769"/>
    <x v="0"/>
    <x v="1"/>
    <x v="0"/>
    <s v="03.03.10"/>
    <x v="15"/>
    <x v="0"/>
    <x v="5"/>
    <s v="Receitas Da Câmara"/>
    <s v="03.03.10"/>
    <s v="Receitas Da Câmara"/>
    <s v="03.03.10"/>
    <x v="25"/>
    <x v="0"/>
    <x v="0"/>
    <x v="1"/>
    <x v="0"/>
    <x v="0"/>
    <x v="2"/>
    <x v="0"/>
    <x v="3"/>
    <s v="2025-05-13"/>
    <x v="1"/>
    <n v="3935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
    <x v="3770"/>
    <x v="0"/>
    <x v="1"/>
    <x v="0"/>
    <s v="03.03.10"/>
    <x v="15"/>
    <x v="0"/>
    <x v="5"/>
    <s v="Receitas Da Câmara"/>
    <s v="03.03.10"/>
    <s v="Receitas Da Câmara"/>
    <s v="03.03.10"/>
    <x v="16"/>
    <x v="0"/>
    <x v="4"/>
    <x v="5"/>
    <x v="0"/>
    <x v="0"/>
    <x v="2"/>
    <x v="0"/>
    <x v="3"/>
    <s v="2025-05-13"/>
    <x v="1"/>
    <n v="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749"/>
    <x v="3771"/>
    <x v="0"/>
    <x v="1"/>
    <x v="0"/>
    <s v="03.03.10"/>
    <x v="15"/>
    <x v="0"/>
    <x v="5"/>
    <s v="Receitas Da Câmara"/>
    <s v="03.03.10"/>
    <s v="Receitas Da Câmara"/>
    <s v="03.03.10"/>
    <x v="32"/>
    <x v="0"/>
    <x v="4"/>
    <x v="5"/>
    <x v="0"/>
    <x v="0"/>
    <x v="2"/>
    <x v="0"/>
    <x v="3"/>
    <s v="2025-05-13"/>
    <x v="1"/>
    <n v="774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123"/>
    <x v="3772"/>
    <x v="0"/>
    <x v="1"/>
    <x v="0"/>
    <s v="03.03.10"/>
    <x v="15"/>
    <x v="0"/>
    <x v="5"/>
    <s v="Receitas Da Câmara"/>
    <s v="03.03.10"/>
    <s v="Receitas Da Câmara"/>
    <s v="03.03.10"/>
    <x v="26"/>
    <x v="0"/>
    <x v="4"/>
    <x v="5"/>
    <x v="0"/>
    <x v="0"/>
    <x v="2"/>
    <x v="0"/>
    <x v="3"/>
    <s v="2025-05-13"/>
    <x v="1"/>
    <n v="1612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740"/>
    <x v="3773"/>
    <x v="0"/>
    <x v="1"/>
    <x v="0"/>
    <s v="03.03.10"/>
    <x v="15"/>
    <x v="0"/>
    <x v="5"/>
    <s v="Receitas Da Câmara"/>
    <s v="03.03.10"/>
    <s v="Receitas Da Câmara"/>
    <s v="03.03.10"/>
    <x v="27"/>
    <x v="0"/>
    <x v="4"/>
    <x v="5"/>
    <x v="0"/>
    <x v="0"/>
    <x v="2"/>
    <x v="0"/>
    <x v="3"/>
    <s v="2025-05-13"/>
    <x v="1"/>
    <n v="87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600"/>
    <x v="3774"/>
    <x v="0"/>
    <x v="1"/>
    <x v="0"/>
    <s v="03.03.10"/>
    <x v="15"/>
    <x v="0"/>
    <x v="5"/>
    <s v="Receitas Da Câmara"/>
    <s v="03.03.10"/>
    <s v="Receitas Da Câmara"/>
    <s v="03.03.10"/>
    <x v="22"/>
    <x v="0"/>
    <x v="0"/>
    <x v="8"/>
    <x v="0"/>
    <x v="0"/>
    <x v="2"/>
    <x v="0"/>
    <x v="3"/>
    <s v="2025-05-13"/>
    <x v="1"/>
    <n v="10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00"/>
    <x v="3775"/>
    <x v="0"/>
    <x v="1"/>
    <x v="0"/>
    <s v="03.03.10"/>
    <x v="15"/>
    <x v="0"/>
    <x v="5"/>
    <s v="Receitas Da Câmara"/>
    <s v="03.03.10"/>
    <s v="Receitas Da Câmara"/>
    <s v="03.03.10"/>
    <x v="65"/>
    <x v="0"/>
    <x v="4"/>
    <x v="5"/>
    <x v="0"/>
    <x v="0"/>
    <x v="2"/>
    <x v="0"/>
    <x v="3"/>
    <s v="2025-05-13"/>
    <x v="1"/>
    <n v="1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25"/>
    <x v="3776"/>
    <x v="0"/>
    <x v="1"/>
    <x v="0"/>
    <s v="03.03.10"/>
    <x v="15"/>
    <x v="0"/>
    <x v="5"/>
    <s v="Receitas Da Câmara"/>
    <s v="03.03.10"/>
    <s v="Receitas Da Câmara"/>
    <s v="03.03.10"/>
    <x v="23"/>
    <x v="0"/>
    <x v="4"/>
    <x v="5"/>
    <x v="0"/>
    <x v="0"/>
    <x v="2"/>
    <x v="0"/>
    <x v="3"/>
    <s v="2025-05-13"/>
    <x v="1"/>
    <n v="40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
    <x v="3777"/>
    <x v="0"/>
    <x v="1"/>
    <x v="0"/>
    <s v="03.03.10"/>
    <x v="15"/>
    <x v="0"/>
    <x v="5"/>
    <s v="Receitas Da Câmara"/>
    <s v="03.03.10"/>
    <s v="Receitas Da Câmara"/>
    <s v="03.03.10"/>
    <x v="16"/>
    <x v="0"/>
    <x v="4"/>
    <x v="5"/>
    <x v="0"/>
    <x v="0"/>
    <x v="2"/>
    <x v="0"/>
    <x v="3"/>
    <s v="2025-05-14"/>
    <x v="1"/>
    <n v="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00"/>
    <x v="3778"/>
    <x v="0"/>
    <x v="1"/>
    <x v="0"/>
    <s v="03.03.10"/>
    <x v="15"/>
    <x v="0"/>
    <x v="5"/>
    <s v="Receitas Da Câmara"/>
    <s v="03.03.10"/>
    <s v="Receitas Da Câmara"/>
    <s v="03.03.10"/>
    <x v="22"/>
    <x v="0"/>
    <x v="0"/>
    <x v="8"/>
    <x v="0"/>
    <x v="0"/>
    <x v="2"/>
    <x v="0"/>
    <x v="3"/>
    <s v="2025-05-14"/>
    <x v="1"/>
    <n v="2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00"/>
    <x v="3779"/>
    <x v="0"/>
    <x v="1"/>
    <x v="0"/>
    <s v="03.03.10"/>
    <x v="15"/>
    <x v="0"/>
    <x v="5"/>
    <s v="Receitas Da Câmara"/>
    <s v="03.03.10"/>
    <s v="Receitas Da Câmara"/>
    <s v="03.03.10"/>
    <x v="65"/>
    <x v="0"/>
    <x v="4"/>
    <x v="5"/>
    <x v="0"/>
    <x v="0"/>
    <x v="2"/>
    <x v="0"/>
    <x v="3"/>
    <s v="2025-05-14"/>
    <x v="1"/>
    <n v="1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970"/>
    <x v="3780"/>
    <x v="0"/>
    <x v="1"/>
    <x v="0"/>
    <s v="03.03.10"/>
    <x v="15"/>
    <x v="0"/>
    <x v="5"/>
    <s v="Receitas Da Câmara"/>
    <s v="03.03.10"/>
    <s v="Receitas Da Câmara"/>
    <s v="03.03.10"/>
    <x v="24"/>
    <x v="0"/>
    <x v="4"/>
    <x v="5"/>
    <x v="0"/>
    <x v="0"/>
    <x v="2"/>
    <x v="0"/>
    <x v="3"/>
    <s v="2025-05-14"/>
    <x v="1"/>
    <n v="29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750"/>
    <x v="3781"/>
    <x v="0"/>
    <x v="1"/>
    <x v="0"/>
    <s v="03.03.10"/>
    <x v="15"/>
    <x v="0"/>
    <x v="5"/>
    <s v="Receitas Da Câmara"/>
    <s v="03.03.10"/>
    <s v="Receitas Da Câmara"/>
    <s v="03.03.10"/>
    <x v="27"/>
    <x v="0"/>
    <x v="4"/>
    <x v="5"/>
    <x v="0"/>
    <x v="0"/>
    <x v="2"/>
    <x v="0"/>
    <x v="3"/>
    <s v="2025-05-14"/>
    <x v="1"/>
    <n v="37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50"/>
    <x v="3782"/>
    <x v="0"/>
    <x v="1"/>
    <x v="0"/>
    <s v="03.03.10"/>
    <x v="15"/>
    <x v="0"/>
    <x v="5"/>
    <s v="Receitas Da Câmara"/>
    <s v="03.03.10"/>
    <s v="Receitas Da Câmara"/>
    <s v="03.03.10"/>
    <x v="63"/>
    <x v="0"/>
    <x v="0"/>
    <x v="8"/>
    <x v="0"/>
    <x v="0"/>
    <x v="2"/>
    <x v="0"/>
    <x v="3"/>
    <s v="2025-05-14"/>
    <x v="1"/>
    <n v="75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20000"/>
    <x v="3783"/>
    <x v="0"/>
    <x v="1"/>
    <x v="0"/>
    <s v="03.03.10"/>
    <x v="15"/>
    <x v="0"/>
    <x v="5"/>
    <s v="Receitas Da Câmara"/>
    <s v="03.03.10"/>
    <s v="Receitas Da Câmara"/>
    <s v="03.03.10"/>
    <x v="33"/>
    <x v="0"/>
    <x v="0"/>
    <x v="1"/>
    <x v="0"/>
    <x v="0"/>
    <x v="2"/>
    <x v="0"/>
    <x v="3"/>
    <s v="2025-05-14"/>
    <x v="1"/>
    <n v="2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
    <x v="3784"/>
    <x v="0"/>
    <x v="1"/>
    <x v="0"/>
    <s v="03.03.10"/>
    <x v="15"/>
    <x v="0"/>
    <x v="5"/>
    <s v="Receitas Da Câmara"/>
    <s v="03.03.10"/>
    <s v="Receitas Da Câmara"/>
    <s v="03.03.10"/>
    <x v="17"/>
    <x v="0"/>
    <x v="4"/>
    <x v="5"/>
    <x v="0"/>
    <x v="0"/>
    <x v="2"/>
    <x v="0"/>
    <x v="3"/>
    <s v="2025-05-14"/>
    <x v="1"/>
    <n v="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8992"/>
    <x v="3785"/>
    <x v="0"/>
    <x v="1"/>
    <x v="0"/>
    <s v="03.03.10"/>
    <x v="15"/>
    <x v="0"/>
    <x v="5"/>
    <s v="Receitas Da Câmara"/>
    <s v="03.03.10"/>
    <s v="Receitas Da Câmara"/>
    <s v="03.03.10"/>
    <x v="25"/>
    <x v="0"/>
    <x v="0"/>
    <x v="1"/>
    <x v="0"/>
    <x v="0"/>
    <x v="2"/>
    <x v="0"/>
    <x v="3"/>
    <s v="2025-05-14"/>
    <x v="1"/>
    <n v="28899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289"/>
    <x v="3786"/>
    <x v="0"/>
    <x v="1"/>
    <x v="0"/>
    <s v="03.03.10"/>
    <x v="15"/>
    <x v="0"/>
    <x v="5"/>
    <s v="Receitas Da Câmara"/>
    <s v="03.03.10"/>
    <s v="Receitas Da Câmara"/>
    <s v="03.03.10"/>
    <x v="32"/>
    <x v="0"/>
    <x v="4"/>
    <x v="5"/>
    <x v="0"/>
    <x v="0"/>
    <x v="2"/>
    <x v="0"/>
    <x v="3"/>
    <s v="2025-05-15"/>
    <x v="1"/>
    <n v="628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40"/>
    <x v="3787"/>
    <x v="0"/>
    <x v="1"/>
    <x v="0"/>
    <s v="03.03.10"/>
    <x v="15"/>
    <x v="0"/>
    <x v="5"/>
    <s v="Receitas Da Câmara"/>
    <s v="03.03.10"/>
    <s v="Receitas Da Câmara"/>
    <s v="03.03.10"/>
    <x v="24"/>
    <x v="0"/>
    <x v="4"/>
    <x v="5"/>
    <x v="0"/>
    <x v="0"/>
    <x v="2"/>
    <x v="0"/>
    <x v="3"/>
    <s v="2025-05-15"/>
    <x v="1"/>
    <n v="28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200"/>
    <x v="3788"/>
    <x v="0"/>
    <x v="1"/>
    <x v="0"/>
    <s v="03.03.10"/>
    <x v="15"/>
    <x v="0"/>
    <x v="5"/>
    <s v="Receitas Da Câmara"/>
    <s v="03.03.10"/>
    <s v="Receitas Da Câmara"/>
    <s v="03.03.10"/>
    <x v="22"/>
    <x v="0"/>
    <x v="0"/>
    <x v="8"/>
    <x v="0"/>
    <x v="0"/>
    <x v="2"/>
    <x v="0"/>
    <x v="3"/>
    <s v="2025-05-15"/>
    <x v="1"/>
    <n v="10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365"/>
    <x v="3789"/>
    <x v="0"/>
    <x v="1"/>
    <x v="0"/>
    <s v="03.03.10"/>
    <x v="15"/>
    <x v="0"/>
    <x v="5"/>
    <s v="Receitas Da Câmara"/>
    <s v="03.03.10"/>
    <s v="Receitas Da Câmara"/>
    <s v="03.03.10"/>
    <x v="20"/>
    <x v="0"/>
    <x v="4"/>
    <x v="5"/>
    <x v="0"/>
    <x v="0"/>
    <x v="2"/>
    <x v="0"/>
    <x v="3"/>
    <s v="2025-05-15"/>
    <x v="1"/>
    <n v="536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0"/>
    <x v="3790"/>
    <x v="0"/>
    <x v="1"/>
    <x v="0"/>
    <s v="03.03.10"/>
    <x v="15"/>
    <x v="0"/>
    <x v="5"/>
    <s v="Receitas Da Câmara"/>
    <s v="03.03.10"/>
    <s v="Receitas Da Câmara"/>
    <s v="03.03.10"/>
    <x v="15"/>
    <x v="0"/>
    <x v="4"/>
    <x v="5"/>
    <x v="0"/>
    <x v="0"/>
    <x v="2"/>
    <x v="0"/>
    <x v="3"/>
    <s v="2025-05-15"/>
    <x v="1"/>
    <n v="1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
    <x v="3791"/>
    <x v="0"/>
    <x v="1"/>
    <x v="0"/>
    <s v="03.03.10"/>
    <x v="15"/>
    <x v="0"/>
    <x v="5"/>
    <s v="Receitas Da Câmara"/>
    <s v="03.03.10"/>
    <s v="Receitas Da Câmara"/>
    <s v="03.03.10"/>
    <x v="16"/>
    <x v="0"/>
    <x v="4"/>
    <x v="5"/>
    <x v="0"/>
    <x v="0"/>
    <x v="2"/>
    <x v="0"/>
    <x v="3"/>
    <s v="2025-05-15"/>
    <x v="1"/>
    <n v="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569"/>
    <x v="3792"/>
    <x v="0"/>
    <x v="1"/>
    <x v="0"/>
    <s v="03.03.10"/>
    <x v="15"/>
    <x v="0"/>
    <x v="5"/>
    <s v="Receitas Da Câmara"/>
    <s v="03.03.10"/>
    <s v="Receitas Da Câmara"/>
    <s v="03.03.10"/>
    <x v="23"/>
    <x v="0"/>
    <x v="4"/>
    <x v="5"/>
    <x v="0"/>
    <x v="0"/>
    <x v="2"/>
    <x v="0"/>
    <x v="3"/>
    <s v="2025-05-15"/>
    <x v="1"/>
    <n v="2456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6875"/>
    <x v="3793"/>
    <x v="0"/>
    <x v="1"/>
    <x v="0"/>
    <s v="03.03.10"/>
    <x v="15"/>
    <x v="0"/>
    <x v="5"/>
    <s v="Receitas Da Câmara"/>
    <s v="03.03.10"/>
    <s v="Receitas Da Câmara"/>
    <s v="03.03.10"/>
    <x v="25"/>
    <x v="0"/>
    <x v="0"/>
    <x v="1"/>
    <x v="0"/>
    <x v="0"/>
    <x v="2"/>
    <x v="0"/>
    <x v="3"/>
    <s v="2025-05-15"/>
    <x v="1"/>
    <n v="668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5000"/>
    <x v="3794"/>
    <x v="0"/>
    <x v="0"/>
    <x v="0"/>
    <s v="03.16.15"/>
    <x v="0"/>
    <x v="0"/>
    <x v="0"/>
    <s v="Direção Financeira"/>
    <s v="03.16.15"/>
    <s v="Direção Financeira"/>
    <s v="03.16.15"/>
    <x v="9"/>
    <x v="0"/>
    <x v="0"/>
    <x v="1"/>
    <x v="0"/>
    <x v="0"/>
    <x v="0"/>
    <x v="0"/>
    <x v="5"/>
    <s v="2025-06-09"/>
    <x v="1"/>
    <n v="35000"/>
    <x v="0"/>
    <m/>
    <x v="0"/>
    <m/>
    <x v="26"/>
    <n v="100474914"/>
    <x v="0"/>
    <x v="0"/>
    <s v="Direção Financeira"/>
    <s v="ORI"/>
    <x v="0"/>
    <m/>
    <x v="0"/>
    <x v="0"/>
    <x v="0"/>
    <x v="0"/>
    <x v="0"/>
    <x v="0"/>
    <x v="0"/>
    <x v="0"/>
    <x v="0"/>
    <x v="0"/>
    <x v="0"/>
    <s v="Direção Financeira"/>
    <x v="0"/>
    <x v="0"/>
    <x v="0"/>
    <x v="0"/>
    <x v="0"/>
    <x v="0"/>
    <x v="0"/>
    <x v="0"/>
    <x v="0"/>
    <x v="0"/>
    <x v="0"/>
    <x v="0"/>
    <s v="Pagamento a favor da Tesoureiro Municipal, referente a Gratificação como premio do colaborador do mês, pelo recompensa dos seus esforços, dedicação, e desempenho no trabalhos conforme deliberação da 47sessão da Câmara."/>
  </r>
  <r>
    <x v="0"/>
    <n v="0"/>
    <n v="0"/>
    <n v="0"/>
    <n v="1498700"/>
    <x v="3795"/>
    <x v="0"/>
    <x v="0"/>
    <x v="0"/>
    <s v="03.16.15"/>
    <x v="0"/>
    <x v="0"/>
    <x v="0"/>
    <s v="Direção Financeira"/>
    <s v="03.16.15"/>
    <s v="Direção Financeira"/>
    <s v="03.16.15"/>
    <x v="69"/>
    <x v="0"/>
    <x v="0"/>
    <x v="1"/>
    <x v="0"/>
    <x v="0"/>
    <x v="0"/>
    <x v="0"/>
    <x v="2"/>
    <s v="2025-04-30"/>
    <x v="1"/>
    <n v="1498700"/>
    <x v="0"/>
    <m/>
    <x v="0"/>
    <m/>
    <x v="26"/>
    <n v="100474914"/>
    <x v="0"/>
    <x v="0"/>
    <s v="Direção Financeira"/>
    <s v="ORI"/>
    <x v="0"/>
    <m/>
    <x v="0"/>
    <x v="0"/>
    <x v="0"/>
    <x v="0"/>
    <x v="0"/>
    <x v="0"/>
    <x v="0"/>
    <x v="0"/>
    <x v="0"/>
    <x v="0"/>
    <x v="0"/>
    <s v="Direção Financeira"/>
    <x v="0"/>
    <x v="0"/>
    <x v="0"/>
    <x v="0"/>
    <x v="0"/>
    <x v="0"/>
    <x v="0"/>
    <x v="1"/>
    <x v="0"/>
    <x v="0"/>
    <x v="0"/>
    <x v="0"/>
    <s v="Pagamento juros de empréstimos obtidos abril 2025, conforme anexo."/>
  </r>
  <r>
    <x v="0"/>
    <n v="0"/>
    <n v="0"/>
    <n v="0"/>
    <n v="20757"/>
    <x v="3796"/>
    <x v="0"/>
    <x v="0"/>
    <x v="0"/>
    <s v="03.16.15"/>
    <x v="0"/>
    <x v="0"/>
    <x v="0"/>
    <s v="Direção Financeira"/>
    <s v="03.16.15"/>
    <s v="Direção Financeira"/>
    <s v="03.16.15"/>
    <x v="69"/>
    <x v="0"/>
    <x v="0"/>
    <x v="1"/>
    <x v="0"/>
    <x v="0"/>
    <x v="0"/>
    <x v="0"/>
    <x v="3"/>
    <s v="2025-05-30"/>
    <x v="1"/>
    <n v="20757"/>
    <x v="0"/>
    <m/>
    <x v="0"/>
    <m/>
    <x v="26"/>
    <n v="100474914"/>
    <x v="0"/>
    <x v="0"/>
    <s v="Direção Financeira"/>
    <s v="ORI"/>
    <x v="0"/>
    <m/>
    <x v="0"/>
    <x v="0"/>
    <x v="0"/>
    <x v="0"/>
    <x v="0"/>
    <x v="0"/>
    <x v="0"/>
    <x v="0"/>
    <x v="0"/>
    <x v="0"/>
    <x v="0"/>
    <s v="Direção Financeira"/>
    <x v="0"/>
    <x v="0"/>
    <x v="0"/>
    <x v="0"/>
    <x v="0"/>
    <x v="0"/>
    <x v="0"/>
    <x v="1"/>
    <x v="0"/>
    <x v="0"/>
    <x v="0"/>
    <x v="0"/>
    <s v="Juros Devedores s maio 2025."/>
  </r>
  <r>
    <x v="0"/>
    <n v="0"/>
    <n v="0"/>
    <n v="0"/>
    <n v="20000"/>
    <x v="3797"/>
    <x v="0"/>
    <x v="0"/>
    <x v="0"/>
    <s v="01.25.05.09"/>
    <x v="14"/>
    <x v="2"/>
    <x v="2"/>
    <s v="Saúde"/>
    <s v="01.25.05"/>
    <s v="Saúde"/>
    <s v="01.25.05"/>
    <x v="3"/>
    <x v="0"/>
    <x v="1"/>
    <x v="2"/>
    <x v="0"/>
    <x v="1"/>
    <x v="0"/>
    <x v="0"/>
    <x v="5"/>
    <s v="2025-06-30"/>
    <x v="1"/>
    <n v="20000"/>
    <x v="0"/>
    <m/>
    <x v="0"/>
    <m/>
    <x v="477"/>
    <n v="100479946"/>
    <x v="0"/>
    <x v="0"/>
    <s v="Apoio a Consultas de Especialidade e Medicamentos"/>
    <s v="ORI"/>
    <x v="0"/>
    <s v="ACE"/>
    <x v="0"/>
    <x v="0"/>
    <x v="0"/>
    <x v="0"/>
    <x v="0"/>
    <x v="0"/>
    <x v="0"/>
    <x v="0"/>
    <x v="0"/>
    <x v="0"/>
    <x v="0"/>
    <s v="Apoio a Consultas de Especialidade e Medicamentos"/>
    <x v="0"/>
    <x v="0"/>
    <x v="0"/>
    <x v="0"/>
    <x v="1"/>
    <x v="0"/>
    <x v="0"/>
    <x v="0"/>
    <x v="0"/>
    <x v="0"/>
    <x v="0"/>
    <x v="0"/>
    <s v="Apoio para realização de exames, conforme proposta em anexo."/>
  </r>
  <r>
    <x v="1"/>
    <n v="0"/>
    <n v="0"/>
    <n v="0"/>
    <n v="50000"/>
    <x v="3798"/>
    <x v="0"/>
    <x v="0"/>
    <x v="0"/>
    <s v="01.28.01.09"/>
    <x v="8"/>
    <x v="3"/>
    <x v="3"/>
    <s v="Habitação Social"/>
    <s v="01.28.01"/>
    <s v="Habitação Social"/>
    <s v="01.28.01"/>
    <x v="2"/>
    <x v="0"/>
    <x v="0"/>
    <x v="1"/>
    <x v="0"/>
    <x v="1"/>
    <x v="1"/>
    <x v="0"/>
    <x v="6"/>
    <s v="2025-07-25"/>
    <x v="2"/>
    <n v="50000"/>
    <x v="0"/>
    <m/>
    <x v="0"/>
    <m/>
    <x v="478"/>
    <n v="100479959"/>
    <x v="0"/>
    <x v="0"/>
    <s v="Construção e reabilitação de habitação de famílias Vulveraveis"/>
    <s v="ORI"/>
    <x v="0"/>
    <s v="HS"/>
    <x v="0"/>
    <x v="0"/>
    <x v="0"/>
    <x v="0"/>
    <x v="0"/>
    <x v="0"/>
    <x v="0"/>
    <x v="0"/>
    <x v="0"/>
    <x v="0"/>
    <x v="0"/>
    <s v="Construção e reabilitação de habitação de famílias Vulveraveis"/>
    <x v="0"/>
    <x v="0"/>
    <x v="0"/>
    <x v="0"/>
    <x v="1"/>
    <x v="0"/>
    <x v="0"/>
    <x v="0"/>
    <x v="0"/>
    <x v="0"/>
    <x v="0"/>
    <x v="0"/>
    <s v="Apoio concedido a favor da Sra. Marisa Varela, para reabilitação da sua habitação, conforme proposta em anexo."/>
  </r>
  <r>
    <x v="0"/>
    <n v="0"/>
    <n v="0"/>
    <n v="0"/>
    <n v="30000"/>
    <x v="3799"/>
    <x v="0"/>
    <x v="0"/>
    <x v="0"/>
    <s v="01.25.04.22"/>
    <x v="9"/>
    <x v="2"/>
    <x v="2"/>
    <s v="Cultura"/>
    <s v="01.25.04"/>
    <s v="Cultura"/>
    <s v="01.25.04"/>
    <x v="4"/>
    <x v="0"/>
    <x v="2"/>
    <x v="3"/>
    <x v="0"/>
    <x v="1"/>
    <x v="0"/>
    <x v="0"/>
    <x v="6"/>
    <s v="2025-07-25"/>
    <x v="2"/>
    <n v="30000"/>
    <x v="0"/>
    <m/>
    <x v="0"/>
    <m/>
    <x v="479"/>
    <n v="100479744"/>
    <x v="0"/>
    <x v="0"/>
    <s v="Atividades culturais e promoção da cultura no Concelho"/>
    <s v="ORI"/>
    <x v="0"/>
    <s v="ACPCC"/>
    <x v="0"/>
    <x v="0"/>
    <x v="0"/>
    <x v="0"/>
    <x v="0"/>
    <x v="0"/>
    <x v="0"/>
    <x v="0"/>
    <x v="0"/>
    <x v="0"/>
    <x v="0"/>
    <s v="Atividades culturais e promoção da cultura no Concelho"/>
    <x v="0"/>
    <x v="0"/>
    <x v="0"/>
    <x v="0"/>
    <x v="1"/>
    <x v="0"/>
    <x v="0"/>
    <x v="0"/>
    <x v="0"/>
    <x v="0"/>
    <x v="0"/>
    <x v="0"/>
    <s v="Pag referente a gratificação pela atuação na comemoração dos 50 anos de independência, conforme proposta em anexo"/>
  </r>
  <r>
    <x v="0"/>
    <n v="0"/>
    <n v="0"/>
    <n v="0"/>
    <n v="20000"/>
    <x v="3800"/>
    <x v="0"/>
    <x v="0"/>
    <x v="0"/>
    <s v="01.25.04.22"/>
    <x v="9"/>
    <x v="2"/>
    <x v="2"/>
    <s v="Cultura"/>
    <s v="01.25.04"/>
    <s v="Cultura"/>
    <s v="01.25.04"/>
    <x v="4"/>
    <x v="0"/>
    <x v="2"/>
    <x v="3"/>
    <x v="0"/>
    <x v="1"/>
    <x v="0"/>
    <x v="0"/>
    <x v="6"/>
    <s v="2025-07-25"/>
    <x v="2"/>
    <n v="20000"/>
    <x v="0"/>
    <m/>
    <x v="0"/>
    <m/>
    <x v="325"/>
    <n v="100476725"/>
    <x v="0"/>
    <x v="0"/>
    <s v="Atividades culturais e promoção da cultura no Concelho"/>
    <s v="ORI"/>
    <x v="0"/>
    <s v="ACPCC"/>
    <x v="0"/>
    <x v="0"/>
    <x v="0"/>
    <x v="0"/>
    <x v="0"/>
    <x v="0"/>
    <x v="0"/>
    <x v="0"/>
    <x v="0"/>
    <x v="0"/>
    <x v="0"/>
    <s v="Atividades culturais e promoção da cultura no Concelho"/>
    <x v="0"/>
    <x v="0"/>
    <x v="0"/>
    <x v="0"/>
    <x v="1"/>
    <x v="0"/>
    <x v="0"/>
    <x v="0"/>
    <x v="0"/>
    <x v="0"/>
    <x v="0"/>
    <x v="0"/>
    <s v="Pag referente a gratificação pela atuação na comemoração dos 50 anos de independência, conforme proposta em anexo  "/>
  </r>
  <r>
    <x v="0"/>
    <n v="0"/>
    <n v="0"/>
    <n v="0"/>
    <n v="206041"/>
    <x v="3801"/>
    <x v="0"/>
    <x v="0"/>
    <x v="0"/>
    <s v="03.16.15"/>
    <x v="0"/>
    <x v="0"/>
    <x v="0"/>
    <s v="Direção Financeira"/>
    <s v="03.16.15"/>
    <s v="Direção Financeira"/>
    <s v="03.16.15"/>
    <x v="1"/>
    <x v="0"/>
    <x v="0"/>
    <x v="0"/>
    <x v="0"/>
    <x v="0"/>
    <x v="0"/>
    <x v="0"/>
    <x v="8"/>
    <s v="2025-09-23"/>
    <x v="2"/>
    <n v="206041"/>
    <x v="0"/>
    <m/>
    <x v="0"/>
    <m/>
    <x v="9"/>
    <n v="100474696"/>
    <x v="0"/>
    <x v="1"/>
    <s v="Direção Financeira"/>
    <s v="ORI"/>
    <x v="0"/>
    <m/>
    <x v="0"/>
    <x v="0"/>
    <x v="0"/>
    <x v="0"/>
    <x v="0"/>
    <x v="0"/>
    <x v="0"/>
    <x v="0"/>
    <x v="0"/>
    <x v="0"/>
    <x v="0"/>
    <s v="Direção Financeira"/>
    <x v="0"/>
    <x v="0"/>
    <x v="0"/>
    <x v="0"/>
    <x v="0"/>
    <x v="0"/>
    <x v="0"/>
    <x v="0"/>
    <x v="0"/>
    <x v="0"/>
    <x v="1"/>
    <x v="0"/>
    <s v="Pagamento prestação de serviço em assistência técnica residentes, referente ao mês de setembro 2025, conforme anexo."/>
  </r>
  <r>
    <x v="0"/>
    <n v="0"/>
    <n v="0"/>
    <n v="0"/>
    <n v="7218"/>
    <x v="3801"/>
    <x v="0"/>
    <x v="0"/>
    <x v="0"/>
    <s v="03.16.15"/>
    <x v="0"/>
    <x v="0"/>
    <x v="0"/>
    <s v="Direção Financeira"/>
    <s v="03.16.15"/>
    <s v="Direção Financeira"/>
    <s v="03.16.15"/>
    <x v="46"/>
    <x v="0"/>
    <x v="0"/>
    <x v="1"/>
    <x v="0"/>
    <x v="0"/>
    <x v="0"/>
    <x v="0"/>
    <x v="8"/>
    <s v="2025-09-23"/>
    <x v="2"/>
    <n v="7218"/>
    <x v="0"/>
    <m/>
    <x v="0"/>
    <m/>
    <x v="9"/>
    <n v="100474696"/>
    <x v="0"/>
    <x v="1"/>
    <s v="Direção Financeira"/>
    <s v="ORI"/>
    <x v="0"/>
    <m/>
    <x v="0"/>
    <x v="0"/>
    <x v="0"/>
    <x v="0"/>
    <x v="0"/>
    <x v="0"/>
    <x v="0"/>
    <x v="0"/>
    <x v="0"/>
    <x v="0"/>
    <x v="0"/>
    <s v="Direção Financeira"/>
    <x v="0"/>
    <x v="0"/>
    <x v="0"/>
    <x v="0"/>
    <x v="0"/>
    <x v="0"/>
    <x v="0"/>
    <x v="0"/>
    <x v="0"/>
    <x v="0"/>
    <x v="1"/>
    <x v="0"/>
    <s v="Pagamento prestação de serviço em assistência técnica residentes, referente ao mês de setembro 2025, conforme anexo."/>
  </r>
  <r>
    <x v="0"/>
    <n v="0"/>
    <n v="0"/>
    <n v="0"/>
    <n v="40898"/>
    <x v="3801"/>
    <x v="0"/>
    <x v="0"/>
    <x v="0"/>
    <s v="03.16.15"/>
    <x v="0"/>
    <x v="0"/>
    <x v="0"/>
    <s v="Direção Financeira"/>
    <s v="03.16.15"/>
    <s v="Direção Financeira"/>
    <s v="03.16.15"/>
    <x v="46"/>
    <x v="0"/>
    <x v="0"/>
    <x v="1"/>
    <x v="0"/>
    <x v="0"/>
    <x v="0"/>
    <x v="0"/>
    <x v="8"/>
    <s v="2025-09-23"/>
    <x v="2"/>
    <n v="40898"/>
    <x v="0"/>
    <m/>
    <x v="0"/>
    <m/>
    <x v="26"/>
    <n v="100474914"/>
    <x v="0"/>
    <x v="0"/>
    <s v="Direção Financeira"/>
    <s v="ORI"/>
    <x v="0"/>
    <m/>
    <x v="0"/>
    <x v="0"/>
    <x v="0"/>
    <x v="0"/>
    <x v="0"/>
    <x v="0"/>
    <x v="0"/>
    <x v="0"/>
    <x v="0"/>
    <x v="0"/>
    <x v="0"/>
    <s v="Direção Financeira"/>
    <x v="0"/>
    <x v="0"/>
    <x v="0"/>
    <x v="0"/>
    <x v="0"/>
    <x v="0"/>
    <x v="0"/>
    <x v="0"/>
    <x v="0"/>
    <x v="0"/>
    <x v="0"/>
    <x v="0"/>
    <s v="Pagamento prestação de serviço em assistência técnica residentes, referente ao mês de setembro 2025, conforme anexo."/>
  </r>
  <r>
    <x v="0"/>
    <n v="0"/>
    <n v="0"/>
    <n v="0"/>
    <n v="1167575"/>
    <x v="3801"/>
    <x v="0"/>
    <x v="0"/>
    <x v="0"/>
    <s v="03.16.15"/>
    <x v="0"/>
    <x v="0"/>
    <x v="0"/>
    <s v="Direção Financeira"/>
    <s v="03.16.15"/>
    <s v="Direção Financeira"/>
    <s v="03.16.15"/>
    <x v="1"/>
    <x v="0"/>
    <x v="0"/>
    <x v="0"/>
    <x v="0"/>
    <x v="0"/>
    <x v="0"/>
    <x v="0"/>
    <x v="8"/>
    <s v="2025-09-23"/>
    <x v="2"/>
    <n v="1167575"/>
    <x v="0"/>
    <m/>
    <x v="0"/>
    <m/>
    <x v="26"/>
    <n v="100474914"/>
    <x v="0"/>
    <x v="0"/>
    <s v="Direção Financeira"/>
    <s v="ORI"/>
    <x v="0"/>
    <m/>
    <x v="0"/>
    <x v="0"/>
    <x v="0"/>
    <x v="0"/>
    <x v="0"/>
    <x v="0"/>
    <x v="0"/>
    <x v="0"/>
    <x v="0"/>
    <x v="0"/>
    <x v="0"/>
    <s v="Direção Financeira"/>
    <x v="0"/>
    <x v="0"/>
    <x v="0"/>
    <x v="0"/>
    <x v="0"/>
    <x v="0"/>
    <x v="0"/>
    <x v="0"/>
    <x v="0"/>
    <x v="0"/>
    <x v="0"/>
    <x v="0"/>
    <s v="Pagamento prestação de serviço em assistência técnica residentes, referente ao mês de setembro 2025, conforme anexo."/>
  </r>
  <r>
    <x v="0"/>
    <n v="0"/>
    <n v="0"/>
    <n v="0"/>
    <n v="690"/>
    <x v="3802"/>
    <x v="0"/>
    <x v="0"/>
    <x v="0"/>
    <s v="03.16.17"/>
    <x v="45"/>
    <x v="0"/>
    <x v="0"/>
    <s v="Direção Proteção Civil"/>
    <s v="03.16.17"/>
    <s v="Direção Proteção Civil"/>
    <s v="03.16.17"/>
    <x v="46"/>
    <x v="0"/>
    <x v="0"/>
    <x v="1"/>
    <x v="0"/>
    <x v="0"/>
    <x v="0"/>
    <x v="0"/>
    <x v="8"/>
    <s v="2025-09-24"/>
    <x v="2"/>
    <n v="690"/>
    <x v="0"/>
    <m/>
    <x v="0"/>
    <m/>
    <x v="9"/>
    <n v="100474696"/>
    <x v="0"/>
    <x v="1"/>
    <s v="Direção Proteção Civil"/>
    <s v="ORI"/>
    <x v="0"/>
    <m/>
    <x v="0"/>
    <x v="0"/>
    <x v="0"/>
    <x v="0"/>
    <x v="0"/>
    <x v="0"/>
    <x v="0"/>
    <x v="0"/>
    <x v="0"/>
    <x v="0"/>
    <x v="0"/>
    <s v="Direção Proteção Civil"/>
    <x v="0"/>
    <x v="0"/>
    <x v="0"/>
    <x v="0"/>
    <x v="0"/>
    <x v="0"/>
    <x v="0"/>
    <x v="0"/>
    <x v="0"/>
    <x v="0"/>
    <x v="1"/>
    <x v="0"/>
    <s v="Pagamento de salário referente a 09-2025"/>
  </r>
  <r>
    <x v="0"/>
    <n v="0"/>
    <n v="0"/>
    <n v="0"/>
    <n v="2967"/>
    <x v="3802"/>
    <x v="0"/>
    <x v="0"/>
    <x v="0"/>
    <s v="03.16.17"/>
    <x v="45"/>
    <x v="0"/>
    <x v="0"/>
    <s v="Direção Proteção Civil"/>
    <s v="03.16.17"/>
    <s v="Direção Proteção Civil"/>
    <s v="03.16.17"/>
    <x v="42"/>
    <x v="0"/>
    <x v="0"/>
    <x v="1"/>
    <x v="1"/>
    <x v="0"/>
    <x v="0"/>
    <x v="0"/>
    <x v="8"/>
    <s v="2025-09-24"/>
    <x v="2"/>
    <n v="2967"/>
    <x v="0"/>
    <m/>
    <x v="0"/>
    <m/>
    <x v="9"/>
    <n v="100474696"/>
    <x v="0"/>
    <x v="1"/>
    <s v="Direção Proteção Civil"/>
    <s v="ORI"/>
    <x v="0"/>
    <m/>
    <x v="0"/>
    <x v="0"/>
    <x v="0"/>
    <x v="0"/>
    <x v="0"/>
    <x v="0"/>
    <x v="0"/>
    <x v="0"/>
    <x v="0"/>
    <x v="0"/>
    <x v="0"/>
    <s v="Direção Proteção Civil"/>
    <x v="0"/>
    <x v="0"/>
    <x v="0"/>
    <x v="0"/>
    <x v="0"/>
    <x v="0"/>
    <x v="0"/>
    <x v="0"/>
    <x v="0"/>
    <x v="0"/>
    <x v="1"/>
    <x v="0"/>
    <s v="Pagamento de salário referente a 09-2025"/>
  </r>
  <r>
    <x v="0"/>
    <n v="0"/>
    <n v="0"/>
    <n v="0"/>
    <n v="113"/>
    <x v="3802"/>
    <x v="0"/>
    <x v="0"/>
    <x v="0"/>
    <s v="03.16.17"/>
    <x v="45"/>
    <x v="0"/>
    <x v="0"/>
    <s v="Direção Proteção Civil"/>
    <s v="03.16.17"/>
    <s v="Direção Proteção Civil"/>
    <s v="03.16.17"/>
    <x v="46"/>
    <x v="0"/>
    <x v="0"/>
    <x v="1"/>
    <x v="0"/>
    <x v="0"/>
    <x v="0"/>
    <x v="0"/>
    <x v="8"/>
    <s v="2025-09-24"/>
    <x v="2"/>
    <n v="113"/>
    <x v="0"/>
    <m/>
    <x v="0"/>
    <m/>
    <x v="104"/>
    <n v="100478986"/>
    <x v="0"/>
    <x v="10"/>
    <s v="Direção Proteção Civil"/>
    <s v="ORI"/>
    <x v="0"/>
    <m/>
    <x v="0"/>
    <x v="0"/>
    <x v="0"/>
    <x v="0"/>
    <x v="0"/>
    <x v="0"/>
    <x v="0"/>
    <x v="0"/>
    <x v="0"/>
    <x v="0"/>
    <x v="0"/>
    <s v="Direção Proteção Civil"/>
    <x v="0"/>
    <x v="0"/>
    <x v="0"/>
    <x v="0"/>
    <x v="0"/>
    <x v="0"/>
    <x v="0"/>
    <x v="0"/>
    <x v="0"/>
    <x v="0"/>
    <x v="10"/>
    <x v="0"/>
    <s v="Pagamento de salário referente a 09-2025"/>
  </r>
  <r>
    <x v="0"/>
    <n v="0"/>
    <n v="0"/>
    <n v="0"/>
    <n v="487"/>
    <x v="3802"/>
    <x v="0"/>
    <x v="0"/>
    <x v="0"/>
    <s v="03.16.17"/>
    <x v="45"/>
    <x v="0"/>
    <x v="0"/>
    <s v="Direção Proteção Civil"/>
    <s v="03.16.17"/>
    <s v="Direção Proteção Civil"/>
    <s v="03.16.17"/>
    <x v="42"/>
    <x v="0"/>
    <x v="0"/>
    <x v="1"/>
    <x v="1"/>
    <x v="0"/>
    <x v="0"/>
    <x v="0"/>
    <x v="8"/>
    <s v="2025-09-24"/>
    <x v="2"/>
    <n v="487"/>
    <x v="0"/>
    <m/>
    <x v="0"/>
    <m/>
    <x v="104"/>
    <n v="100478986"/>
    <x v="0"/>
    <x v="10"/>
    <s v="Direção Proteção Civil"/>
    <s v="ORI"/>
    <x v="0"/>
    <m/>
    <x v="0"/>
    <x v="0"/>
    <x v="0"/>
    <x v="0"/>
    <x v="0"/>
    <x v="0"/>
    <x v="0"/>
    <x v="0"/>
    <x v="0"/>
    <x v="0"/>
    <x v="0"/>
    <s v="Direção Proteção Civil"/>
    <x v="0"/>
    <x v="0"/>
    <x v="0"/>
    <x v="0"/>
    <x v="0"/>
    <x v="0"/>
    <x v="0"/>
    <x v="0"/>
    <x v="0"/>
    <x v="0"/>
    <x v="10"/>
    <x v="0"/>
    <s v="Pagamento de salário referente a 09-2025"/>
  </r>
  <r>
    <x v="0"/>
    <n v="0"/>
    <n v="0"/>
    <n v="0"/>
    <n v="113"/>
    <x v="3802"/>
    <x v="0"/>
    <x v="0"/>
    <x v="0"/>
    <s v="03.16.17"/>
    <x v="45"/>
    <x v="0"/>
    <x v="0"/>
    <s v="Direção Proteção Civil"/>
    <s v="03.16.17"/>
    <s v="Direção Proteção Civil"/>
    <s v="03.16.17"/>
    <x v="46"/>
    <x v="0"/>
    <x v="0"/>
    <x v="1"/>
    <x v="0"/>
    <x v="0"/>
    <x v="0"/>
    <x v="0"/>
    <x v="8"/>
    <s v="2025-09-24"/>
    <x v="2"/>
    <n v="113"/>
    <x v="0"/>
    <m/>
    <x v="0"/>
    <m/>
    <x v="105"/>
    <n v="100478987"/>
    <x v="0"/>
    <x v="9"/>
    <s v="Direção Proteção Civil"/>
    <s v="ORI"/>
    <x v="0"/>
    <m/>
    <x v="0"/>
    <x v="0"/>
    <x v="0"/>
    <x v="0"/>
    <x v="0"/>
    <x v="0"/>
    <x v="0"/>
    <x v="0"/>
    <x v="0"/>
    <x v="0"/>
    <x v="0"/>
    <s v="Direção Proteção Civil"/>
    <x v="0"/>
    <x v="0"/>
    <x v="0"/>
    <x v="0"/>
    <x v="0"/>
    <x v="0"/>
    <x v="0"/>
    <x v="0"/>
    <x v="0"/>
    <x v="0"/>
    <x v="9"/>
    <x v="0"/>
    <s v="Pagamento de salário referente a 09-2025"/>
  </r>
  <r>
    <x v="0"/>
    <n v="0"/>
    <n v="0"/>
    <n v="0"/>
    <n v="487"/>
    <x v="3802"/>
    <x v="0"/>
    <x v="0"/>
    <x v="0"/>
    <s v="03.16.17"/>
    <x v="45"/>
    <x v="0"/>
    <x v="0"/>
    <s v="Direção Proteção Civil"/>
    <s v="03.16.17"/>
    <s v="Direção Proteção Civil"/>
    <s v="03.16.17"/>
    <x v="42"/>
    <x v="0"/>
    <x v="0"/>
    <x v="1"/>
    <x v="1"/>
    <x v="0"/>
    <x v="0"/>
    <x v="0"/>
    <x v="8"/>
    <s v="2025-09-24"/>
    <x v="2"/>
    <n v="487"/>
    <x v="0"/>
    <m/>
    <x v="0"/>
    <m/>
    <x v="105"/>
    <n v="100478987"/>
    <x v="0"/>
    <x v="9"/>
    <s v="Direção Proteção Civil"/>
    <s v="ORI"/>
    <x v="0"/>
    <m/>
    <x v="0"/>
    <x v="0"/>
    <x v="0"/>
    <x v="0"/>
    <x v="0"/>
    <x v="0"/>
    <x v="0"/>
    <x v="0"/>
    <x v="0"/>
    <x v="0"/>
    <x v="0"/>
    <s v="Direção Proteção Civil"/>
    <x v="0"/>
    <x v="0"/>
    <x v="0"/>
    <x v="0"/>
    <x v="0"/>
    <x v="0"/>
    <x v="0"/>
    <x v="0"/>
    <x v="0"/>
    <x v="0"/>
    <x v="9"/>
    <x v="0"/>
    <s v="Pagamento de salário referente a 09-2025"/>
  </r>
  <r>
    <x v="0"/>
    <n v="0"/>
    <n v="0"/>
    <n v="0"/>
    <n v="1660"/>
    <x v="3802"/>
    <x v="0"/>
    <x v="0"/>
    <x v="0"/>
    <s v="03.16.17"/>
    <x v="45"/>
    <x v="0"/>
    <x v="0"/>
    <s v="Direção Proteção Civil"/>
    <s v="03.16.17"/>
    <s v="Direção Proteção Civil"/>
    <s v="03.16.17"/>
    <x v="46"/>
    <x v="0"/>
    <x v="0"/>
    <x v="1"/>
    <x v="0"/>
    <x v="0"/>
    <x v="0"/>
    <x v="0"/>
    <x v="8"/>
    <s v="2025-09-24"/>
    <x v="2"/>
    <n v="1660"/>
    <x v="0"/>
    <m/>
    <x v="0"/>
    <m/>
    <x v="89"/>
    <n v="100474706"/>
    <x v="0"/>
    <x v="5"/>
    <s v="Direção Proteção Civil"/>
    <s v="ORI"/>
    <x v="0"/>
    <m/>
    <x v="0"/>
    <x v="0"/>
    <x v="0"/>
    <x v="0"/>
    <x v="0"/>
    <x v="0"/>
    <x v="0"/>
    <x v="0"/>
    <x v="0"/>
    <x v="0"/>
    <x v="0"/>
    <s v="Direção Proteção Civil"/>
    <x v="0"/>
    <x v="0"/>
    <x v="0"/>
    <x v="0"/>
    <x v="0"/>
    <x v="0"/>
    <x v="0"/>
    <x v="0"/>
    <x v="0"/>
    <x v="0"/>
    <x v="5"/>
    <x v="0"/>
    <s v="Pagamento de salário referente a 09-2025"/>
  </r>
  <r>
    <x v="0"/>
    <n v="0"/>
    <n v="0"/>
    <n v="0"/>
    <n v="7140"/>
    <x v="3802"/>
    <x v="0"/>
    <x v="0"/>
    <x v="0"/>
    <s v="03.16.17"/>
    <x v="45"/>
    <x v="0"/>
    <x v="0"/>
    <s v="Direção Proteção Civil"/>
    <s v="03.16.17"/>
    <s v="Direção Proteção Civil"/>
    <s v="03.16.17"/>
    <x v="42"/>
    <x v="0"/>
    <x v="0"/>
    <x v="1"/>
    <x v="1"/>
    <x v="0"/>
    <x v="0"/>
    <x v="0"/>
    <x v="8"/>
    <s v="2025-09-24"/>
    <x v="2"/>
    <n v="7140"/>
    <x v="0"/>
    <m/>
    <x v="0"/>
    <m/>
    <x v="89"/>
    <n v="100474706"/>
    <x v="0"/>
    <x v="5"/>
    <s v="Direção Proteção Civil"/>
    <s v="ORI"/>
    <x v="0"/>
    <m/>
    <x v="0"/>
    <x v="0"/>
    <x v="0"/>
    <x v="0"/>
    <x v="0"/>
    <x v="0"/>
    <x v="0"/>
    <x v="0"/>
    <x v="0"/>
    <x v="0"/>
    <x v="0"/>
    <s v="Direção Proteção Civil"/>
    <x v="0"/>
    <x v="0"/>
    <x v="0"/>
    <x v="0"/>
    <x v="0"/>
    <x v="0"/>
    <x v="0"/>
    <x v="0"/>
    <x v="0"/>
    <x v="0"/>
    <x v="5"/>
    <x v="0"/>
    <s v="Pagamento de salário referente a 09-2025"/>
  </r>
  <r>
    <x v="0"/>
    <n v="0"/>
    <n v="0"/>
    <n v="0"/>
    <n v="23007"/>
    <x v="3802"/>
    <x v="0"/>
    <x v="0"/>
    <x v="0"/>
    <s v="03.16.17"/>
    <x v="45"/>
    <x v="0"/>
    <x v="0"/>
    <s v="Direção Proteção Civil"/>
    <s v="03.16.17"/>
    <s v="Direção Proteção Civil"/>
    <s v="03.16.17"/>
    <x v="46"/>
    <x v="0"/>
    <x v="0"/>
    <x v="1"/>
    <x v="0"/>
    <x v="0"/>
    <x v="0"/>
    <x v="0"/>
    <x v="8"/>
    <s v="2025-09-24"/>
    <x v="2"/>
    <n v="23007"/>
    <x v="0"/>
    <m/>
    <x v="0"/>
    <m/>
    <x v="26"/>
    <n v="100474914"/>
    <x v="0"/>
    <x v="0"/>
    <s v="Direção Proteção Civil"/>
    <s v="ORI"/>
    <x v="0"/>
    <m/>
    <x v="0"/>
    <x v="0"/>
    <x v="0"/>
    <x v="0"/>
    <x v="0"/>
    <x v="0"/>
    <x v="0"/>
    <x v="0"/>
    <x v="0"/>
    <x v="0"/>
    <x v="0"/>
    <s v="Direção Proteção Civil"/>
    <x v="0"/>
    <x v="0"/>
    <x v="0"/>
    <x v="0"/>
    <x v="0"/>
    <x v="0"/>
    <x v="0"/>
    <x v="0"/>
    <x v="0"/>
    <x v="0"/>
    <x v="0"/>
    <x v="0"/>
    <s v="Pagamento de salário referente a 09-2025"/>
  </r>
  <r>
    <x v="0"/>
    <n v="0"/>
    <n v="0"/>
    <n v="0"/>
    <n v="98919"/>
    <x v="3802"/>
    <x v="0"/>
    <x v="0"/>
    <x v="0"/>
    <s v="03.16.17"/>
    <x v="45"/>
    <x v="0"/>
    <x v="0"/>
    <s v="Direção Proteção Civil"/>
    <s v="03.16.17"/>
    <s v="Direção Proteção Civil"/>
    <s v="03.16.17"/>
    <x v="42"/>
    <x v="0"/>
    <x v="0"/>
    <x v="1"/>
    <x v="1"/>
    <x v="0"/>
    <x v="0"/>
    <x v="0"/>
    <x v="8"/>
    <s v="2025-09-24"/>
    <x v="2"/>
    <n v="98919"/>
    <x v="0"/>
    <m/>
    <x v="0"/>
    <m/>
    <x v="26"/>
    <n v="100474914"/>
    <x v="0"/>
    <x v="0"/>
    <s v="Direção Proteção Civil"/>
    <s v="ORI"/>
    <x v="0"/>
    <m/>
    <x v="0"/>
    <x v="0"/>
    <x v="0"/>
    <x v="0"/>
    <x v="0"/>
    <x v="0"/>
    <x v="0"/>
    <x v="0"/>
    <x v="0"/>
    <x v="0"/>
    <x v="0"/>
    <s v="Direção Proteção Civil"/>
    <x v="0"/>
    <x v="0"/>
    <x v="0"/>
    <x v="0"/>
    <x v="0"/>
    <x v="0"/>
    <x v="0"/>
    <x v="0"/>
    <x v="0"/>
    <x v="0"/>
    <x v="0"/>
    <x v="0"/>
    <s v="Pagamento de salário referente a 09-2025"/>
  </r>
  <r>
    <x v="0"/>
    <n v="0"/>
    <n v="0"/>
    <n v="0"/>
    <n v="74818"/>
    <x v="3803"/>
    <x v="0"/>
    <x v="0"/>
    <x v="0"/>
    <s v="01.25.04.22"/>
    <x v="9"/>
    <x v="2"/>
    <x v="2"/>
    <s v="Cultura"/>
    <s v="01.25.04"/>
    <s v="Cultura"/>
    <s v="01.25.04"/>
    <x v="4"/>
    <x v="0"/>
    <x v="2"/>
    <x v="3"/>
    <x v="0"/>
    <x v="1"/>
    <x v="0"/>
    <x v="0"/>
    <x v="9"/>
    <s v="2025-10-03"/>
    <x v="3"/>
    <n v="74818"/>
    <x v="0"/>
    <m/>
    <x v="0"/>
    <m/>
    <x v="339"/>
    <n v="100478842"/>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a Hotel Restaurante Edu Horizonte Soc, pela aquisição de serviços de alojamento e alimentação destinados á equipa de organização do festival de musica agosto 2025, conforme anexo."/>
  </r>
  <r>
    <x v="0"/>
    <n v="0"/>
    <n v="0"/>
    <n v="0"/>
    <n v="17245"/>
    <x v="3804"/>
    <x v="0"/>
    <x v="1"/>
    <x v="0"/>
    <s v="80.02.01"/>
    <x v="28"/>
    <x v="4"/>
    <x v="4"/>
    <s v="Retenções Iur"/>
    <s v="80.02.01"/>
    <s v="Retenções Iur"/>
    <s v="80.02.01"/>
    <x v="52"/>
    <x v="0"/>
    <x v="6"/>
    <x v="1"/>
    <x v="1"/>
    <x v="2"/>
    <x v="2"/>
    <x v="0"/>
    <x v="8"/>
    <s v="2025-09-24"/>
    <x v="2"/>
    <n v="17245"/>
    <x v="0"/>
    <m/>
    <x v="0"/>
    <m/>
    <x v="9"/>
    <n v="100474696"/>
    <x v="0"/>
    <x v="0"/>
    <s v="Retenções Iur"/>
    <s v="ORI"/>
    <x v="0"/>
    <s v="RIUR"/>
    <x v="0"/>
    <x v="0"/>
    <x v="0"/>
    <x v="0"/>
    <x v="0"/>
    <x v="0"/>
    <x v="0"/>
    <x v="0"/>
    <x v="0"/>
    <x v="0"/>
    <x v="0"/>
    <s v="Retenções Iur"/>
    <x v="0"/>
    <x v="0"/>
    <x v="0"/>
    <x v="0"/>
    <x v="2"/>
    <x v="0"/>
    <x v="0"/>
    <x v="0"/>
    <x v="0"/>
    <x v="1"/>
    <x v="0"/>
    <x v="0"/>
    <s v="RETENCAO OT"/>
  </r>
  <r>
    <x v="0"/>
    <n v="0"/>
    <n v="0"/>
    <n v="0"/>
    <n v="8213"/>
    <x v="3805"/>
    <x v="0"/>
    <x v="1"/>
    <x v="0"/>
    <s v="80.02.10.01"/>
    <x v="10"/>
    <x v="4"/>
    <x v="4"/>
    <s v="Outros"/>
    <s v="80.02.10"/>
    <s v="Outros"/>
    <s v="80.02.10"/>
    <x v="55"/>
    <x v="0"/>
    <x v="6"/>
    <x v="1"/>
    <x v="1"/>
    <x v="2"/>
    <x v="2"/>
    <x v="0"/>
    <x v="8"/>
    <s v="2025-09-24"/>
    <x v="2"/>
    <n v="82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4979"/>
    <x v="3806"/>
    <x v="0"/>
    <x v="1"/>
    <x v="0"/>
    <s v="80.02.01"/>
    <x v="28"/>
    <x v="4"/>
    <x v="4"/>
    <s v="Retenções Iur"/>
    <s v="80.02.01"/>
    <s v="Retenções Iur"/>
    <s v="80.02.01"/>
    <x v="52"/>
    <x v="0"/>
    <x v="6"/>
    <x v="1"/>
    <x v="1"/>
    <x v="2"/>
    <x v="2"/>
    <x v="0"/>
    <x v="8"/>
    <s v="2025-09-24"/>
    <x v="2"/>
    <n v="14979"/>
    <x v="0"/>
    <m/>
    <x v="0"/>
    <m/>
    <x v="9"/>
    <n v="100474696"/>
    <x v="0"/>
    <x v="0"/>
    <s v="Retenções Iur"/>
    <s v="ORI"/>
    <x v="0"/>
    <s v="RIUR"/>
    <x v="0"/>
    <x v="0"/>
    <x v="0"/>
    <x v="0"/>
    <x v="0"/>
    <x v="0"/>
    <x v="0"/>
    <x v="0"/>
    <x v="0"/>
    <x v="0"/>
    <x v="0"/>
    <s v="Retenções Iur"/>
    <x v="0"/>
    <x v="0"/>
    <x v="0"/>
    <x v="0"/>
    <x v="2"/>
    <x v="0"/>
    <x v="0"/>
    <x v="0"/>
    <x v="0"/>
    <x v="1"/>
    <x v="0"/>
    <x v="0"/>
    <s v="RETENCAO OT"/>
  </r>
  <r>
    <x v="0"/>
    <n v="0"/>
    <n v="0"/>
    <n v="0"/>
    <n v="9792"/>
    <x v="3807"/>
    <x v="0"/>
    <x v="1"/>
    <x v="0"/>
    <s v="80.02.10.01"/>
    <x v="10"/>
    <x v="4"/>
    <x v="4"/>
    <s v="Outros"/>
    <s v="80.02.10"/>
    <s v="Outros"/>
    <s v="80.02.10"/>
    <x v="55"/>
    <x v="0"/>
    <x v="6"/>
    <x v="1"/>
    <x v="1"/>
    <x v="2"/>
    <x v="2"/>
    <x v="0"/>
    <x v="8"/>
    <s v="2025-09-24"/>
    <x v="2"/>
    <n v="9792"/>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4109"/>
    <x v="3808"/>
    <x v="0"/>
    <x v="1"/>
    <x v="0"/>
    <s v="80.02.01"/>
    <x v="28"/>
    <x v="4"/>
    <x v="4"/>
    <s v="Retenções Iur"/>
    <s v="80.02.01"/>
    <s v="Retenções Iur"/>
    <s v="80.02.01"/>
    <x v="52"/>
    <x v="0"/>
    <x v="6"/>
    <x v="1"/>
    <x v="1"/>
    <x v="2"/>
    <x v="2"/>
    <x v="0"/>
    <x v="8"/>
    <s v="2025-09-24"/>
    <x v="2"/>
    <n v="14109"/>
    <x v="0"/>
    <m/>
    <x v="0"/>
    <m/>
    <x v="9"/>
    <n v="100474696"/>
    <x v="0"/>
    <x v="0"/>
    <s v="Retenções Iur"/>
    <s v="ORI"/>
    <x v="0"/>
    <s v="RIUR"/>
    <x v="0"/>
    <x v="0"/>
    <x v="0"/>
    <x v="0"/>
    <x v="0"/>
    <x v="0"/>
    <x v="0"/>
    <x v="0"/>
    <x v="0"/>
    <x v="0"/>
    <x v="0"/>
    <s v="Retenções Iur"/>
    <x v="0"/>
    <x v="0"/>
    <x v="0"/>
    <x v="0"/>
    <x v="2"/>
    <x v="0"/>
    <x v="0"/>
    <x v="0"/>
    <x v="0"/>
    <x v="1"/>
    <x v="0"/>
    <x v="0"/>
    <s v="RETENCAO OT"/>
  </r>
  <r>
    <x v="0"/>
    <n v="0"/>
    <n v="0"/>
    <n v="0"/>
    <n v="22213"/>
    <x v="3809"/>
    <x v="0"/>
    <x v="1"/>
    <x v="0"/>
    <s v="80.02.10.01"/>
    <x v="10"/>
    <x v="4"/>
    <x v="4"/>
    <s v="Outros"/>
    <s v="80.02.10"/>
    <s v="Outros"/>
    <s v="80.02.10"/>
    <x v="55"/>
    <x v="0"/>
    <x v="6"/>
    <x v="1"/>
    <x v="1"/>
    <x v="2"/>
    <x v="2"/>
    <x v="0"/>
    <x v="8"/>
    <s v="2025-09-24"/>
    <x v="2"/>
    <n v="222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690"/>
    <x v="3810"/>
    <x v="0"/>
    <x v="1"/>
    <x v="0"/>
    <s v="80.02.10.02"/>
    <x v="29"/>
    <x v="4"/>
    <x v="4"/>
    <s v="Outros"/>
    <s v="80.02.10"/>
    <s v="Outros"/>
    <s v="80.02.10"/>
    <x v="58"/>
    <x v="0"/>
    <x v="6"/>
    <x v="1"/>
    <x v="1"/>
    <x v="2"/>
    <x v="2"/>
    <x v="0"/>
    <x v="8"/>
    <s v="2025-09-24"/>
    <x v="2"/>
    <n v="690"/>
    <x v="0"/>
    <m/>
    <x v="0"/>
    <m/>
    <x v="103"/>
    <n v="100474707"/>
    <x v="0"/>
    <x v="0"/>
    <s v="Retençoes STAPS"/>
    <s v="ORI"/>
    <x v="0"/>
    <s v="RSND"/>
    <x v="0"/>
    <x v="0"/>
    <x v="0"/>
    <x v="0"/>
    <x v="0"/>
    <x v="0"/>
    <x v="0"/>
    <x v="0"/>
    <x v="0"/>
    <x v="0"/>
    <x v="0"/>
    <s v="Retençoes STAPS"/>
    <x v="0"/>
    <x v="0"/>
    <x v="0"/>
    <x v="0"/>
    <x v="2"/>
    <x v="0"/>
    <x v="0"/>
    <x v="0"/>
    <x v="0"/>
    <x v="1"/>
    <x v="0"/>
    <x v="0"/>
    <s v="RETENCAO OT"/>
  </r>
  <r>
    <x v="0"/>
    <n v="0"/>
    <n v="0"/>
    <n v="0"/>
    <n v="10834"/>
    <x v="3811"/>
    <x v="0"/>
    <x v="1"/>
    <x v="0"/>
    <s v="80.02.01"/>
    <x v="28"/>
    <x v="4"/>
    <x v="4"/>
    <s v="Retenções Iur"/>
    <s v="80.02.01"/>
    <s v="Retenções Iur"/>
    <s v="80.02.01"/>
    <x v="52"/>
    <x v="0"/>
    <x v="6"/>
    <x v="1"/>
    <x v="1"/>
    <x v="2"/>
    <x v="2"/>
    <x v="0"/>
    <x v="8"/>
    <s v="2025-09-24"/>
    <x v="2"/>
    <n v="10834"/>
    <x v="0"/>
    <m/>
    <x v="0"/>
    <m/>
    <x v="9"/>
    <n v="100474696"/>
    <x v="0"/>
    <x v="0"/>
    <s v="Retenções Iur"/>
    <s v="ORI"/>
    <x v="0"/>
    <s v="RIUR"/>
    <x v="0"/>
    <x v="0"/>
    <x v="0"/>
    <x v="0"/>
    <x v="0"/>
    <x v="0"/>
    <x v="0"/>
    <x v="0"/>
    <x v="0"/>
    <x v="0"/>
    <x v="0"/>
    <s v="Retenções Iur"/>
    <x v="0"/>
    <x v="0"/>
    <x v="0"/>
    <x v="0"/>
    <x v="2"/>
    <x v="0"/>
    <x v="0"/>
    <x v="0"/>
    <x v="0"/>
    <x v="1"/>
    <x v="0"/>
    <x v="0"/>
    <s v="RETENCAO OT"/>
  </r>
  <r>
    <x v="0"/>
    <n v="0"/>
    <n v="0"/>
    <n v="0"/>
    <n v="8213"/>
    <x v="3812"/>
    <x v="0"/>
    <x v="1"/>
    <x v="0"/>
    <s v="80.02.10.01"/>
    <x v="10"/>
    <x v="4"/>
    <x v="4"/>
    <s v="Outros"/>
    <s v="80.02.10"/>
    <s v="Outros"/>
    <s v="80.02.10"/>
    <x v="55"/>
    <x v="0"/>
    <x v="6"/>
    <x v="1"/>
    <x v="1"/>
    <x v="2"/>
    <x v="2"/>
    <x v="0"/>
    <x v="8"/>
    <s v="2025-09-24"/>
    <x v="2"/>
    <n v="82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51345"/>
    <x v="3813"/>
    <x v="0"/>
    <x v="1"/>
    <x v="0"/>
    <s v="80.02.01"/>
    <x v="28"/>
    <x v="4"/>
    <x v="4"/>
    <s v="Retenções Iur"/>
    <s v="80.02.01"/>
    <s v="Retenções Iur"/>
    <s v="80.02.01"/>
    <x v="52"/>
    <x v="0"/>
    <x v="6"/>
    <x v="1"/>
    <x v="1"/>
    <x v="2"/>
    <x v="2"/>
    <x v="0"/>
    <x v="8"/>
    <s v="2025-09-24"/>
    <x v="2"/>
    <n v="51345"/>
    <x v="0"/>
    <m/>
    <x v="0"/>
    <m/>
    <x v="9"/>
    <n v="100474696"/>
    <x v="0"/>
    <x v="0"/>
    <s v="Retenções Iur"/>
    <s v="ORI"/>
    <x v="0"/>
    <s v="RIUR"/>
    <x v="0"/>
    <x v="0"/>
    <x v="0"/>
    <x v="0"/>
    <x v="0"/>
    <x v="0"/>
    <x v="0"/>
    <x v="0"/>
    <x v="0"/>
    <x v="0"/>
    <x v="0"/>
    <s v="Retenções Iur"/>
    <x v="0"/>
    <x v="0"/>
    <x v="0"/>
    <x v="0"/>
    <x v="2"/>
    <x v="0"/>
    <x v="0"/>
    <x v="0"/>
    <x v="0"/>
    <x v="1"/>
    <x v="0"/>
    <x v="0"/>
    <s v="RETENCAO OT"/>
  </r>
  <r>
    <x v="0"/>
    <n v="0"/>
    <n v="0"/>
    <n v="0"/>
    <n v="39170"/>
    <x v="3814"/>
    <x v="0"/>
    <x v="1"/>
    <x v="0"/>
    <s v="80.02.10.01"/>
    <x v="10"/>
    <x v="4"/>
    <x v="4"/>
    <s v="Outros"/>
    <s v="80.02.10"/>
    <s v="Outros"/>
    <s v="80.02.10"/>
    <x v="55"/>
    <x v="0"/>
    <x v="6"/>
    <x v="1"/>
    <x v="1"/>
    <x v="2"/>
    <x v="2"/>
    <x v="0"/>
    <x v="8"/>
    <s v="2025-09-24"/>
    <x v="2"/>
    <n v="3917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9391"/>
    <x v="3815"/>
    <x v="0"/>
    <x v="1"/>
    <x v="0"/>
    <s v="80.02.01"/>
    <x v="28"/>
    <x v="4"/>
    <x v="4"/>
    <s v="Retenções Iur"/>
    <s v="80.02.01"/>
    <s v="Retenções Iur"/>
    <s v="80.02.01"/>
    <x v="52"/>
    <x v="0"/>
    <x v="6"/>
    <x v="1"/>
    <x v="1"/>
    <x v="2"/>
    <x v="2"/>
    <x v="0"/>
    <x v="8"/>
    <s v="2025-09-24"/>
    <x v="2"/>
    <n v="9391"/>
    <x v="0"/>
    <m/>
    <x v="0"/>
    <m/>
    <x v="9"/>
    <n v="100474696"/>
    <x v="0"/>
    <x v="0"/>
    <s v="Retenções Iur"/>
    <s v="ORI"/>
    <x v="0"/>
    <s v="RIUR"/>
    <x v="0"/>
    <x v="0"/>
    <x v="0"/>
    <x v="0"/>
    <x v="0"/>
    <x v="0"/>
    <x v="0"/>
    <x v="0"/>
    <x v="0"/>
    <x v="0"/>
    <x v="0"/>
    <s v="Retenções Iur"/>
    <x v="0"/>
    <x v="0"/>
    <x v="0"/>
    <x v="0"/>
    <x v="2"/>
    <x v="0"/>
    <x v="0"/>
    <x v="0"/>
    <x v="0"/>
    <x v="1"/>
    <x v="0"/>
    <x v="0"/>
    <s v="RETENCAO OT"/>
  </r>
  <r>
    <x v="0"/>
    <n v="0"/>
    <n v="0"/>
    <n v="0"/>
    <n v="11224"/>
    <x v="3816"/>
    <x v="0"/>
    <x v="1"/>
    <x v="0"/>
    <s v="80.02.10.01"/>
    <x v="10"/>
    <x v="4"/>
    <x v="4"/>
    <s v="Outros"/>
    <s v="80.02.10"/>
    <s v="Outros"/>
    <s v="80.02.10"/>
    <x v="55"/>
    <x v="0"/>
    <x v="6"/>
    <x v="1"/>
    <x v="1"/>
    <x v="2"/>
    <x v="2"/>
    <x v="0"/>
    <x v="8"/>
    <s v="2025-09-24"/>
    <x v="2"/>
    <n v="11224"/>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70853"/>
    <x v="3817"/>
    <x v="0"/>
    <x v="1"/>
    <x v="0"/>
    <s v="80.02.10.01"/>
    <x v="10"/>
    <x v="4"/>
    <x v="4"/>
    <s v="Outros"/>
    <s v="80.02.10"/>
    <s v="Outros"/>
    <s v="80.02.10"/>
    <x v="55"/>
    <x v="0"/>
    <x v="6"/>
    <x v="1"/>
    <x v="1"/>
    <x v="2"/>
    <x v="2"/>
    <x v="0"/>
    <x v="8"/>
    <s v="2025-09-24"/>
    <x v="2"/>
    <n v="7085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2550"/>
    <x v="3818"/>
    <x v="0"/>
    <x v="1"/>
    <x v="0"/>
    <s v="80.02.10.02"/>
    <x v="29"/>
    <x v="4"/>
    <x v="4"/>
    <s v="Outros"/>
    <s v="80.02.10"/>
    <s v="Outros"/>
    <s v="80.02.10"/>
    <x v="58"/>
    <x v="0"/>
    <x v="6"/>
    <x v="1"/>
    <x v="1"/>
    <x v="2"/>
    <x v="2"/>
    <x v="0"/>
    <x v="8"/>
    <s v="2025-09-24"/>
    <x v="2"/>
    <n v="2550"/>
    <x v="0"/>
    <m/>
    <x v="0"/>
    <m/>
    <x v="103"/>
    <n v="100474707"/>
    <x v="0"/>
    <x v="0"/>
    <s v="Retençoes STAPS"/>
    <s v="ORI"/>
    <x v="0"/>
    <s v="RSND"/>
    <x v="0"/>
    <x v="0"/>
    <x v="0"/>
    <x v="0"/>
    <x v="0"/>
    <x v="0"/>
    <x v="0"/>
    <x v="0"/>
    <x v="0"/>
    <x v="0"/>
    <x v="0"/>
    <s v="Retençoes STAPS"/>
    <x v="0"/>
    <x v="0"/>
    <x v="0"/>
    <x v="0"/>
    <x v="2"/>
    <x v="0"/>
    <x v="0"/>
    <x v="0"/>
    <x v="0"/>
    <x v="1"/>
    <x v="0"/>
    <x v="0"/>
    <s v="RETENCAO OT"/>
  </r>
  <r>
    <x v="0"/>
    <n v="0"/>
    <n v="0"/>
    <n v="0"/>
    <n v="1800"/>
    <x v="3819"/>
    <x v="0"/>
    <x v="0"/>
    <x v="0"/>
    <s v="01.27.04.11"/>
    <x v="26"/>
    <x v="1"/>
    <x v="1"/>
    <s v="Infra-Estruturas e Transportes"/>
    <s v="01.27.04"/>
    <s v="Infra-Estruturas e Transportes"/>
    <s v="01.27.04"/>
    <x v="4"/>
    <x v="0"/>
    <x v="2"/>
    <x v="3"/>
    <x v="0"/>
    <x v="1"/>
    <x v="0"/>
    <x v="0"/>
    <x v="9"/>
    <s v="2025-10-22"/>
    <x v="3"/>
    <n v="1800"/>
    <x v="0"/>
    <m/>
    <x v="0"/>
    <m/>
    <x v="9"/>
    <n v="100474696"/>
    <x v="0"/>
    <x v="1"/>
    <s v="Manutenção de caminhos vicinais e melhoramento de acessos"/>
    <s v="ORI"/>
    <x v="0"/>
    <m/>
    <x v="0"/>
    <x v="0"/>
    <x v="0"/>
    <x v="0"/>
    <x v="0"/>
    <x v="0"/>
    <x v="0"/>
    <x v="0"/>
    <x v="0"/>
    <x v="0"/>
    <x v="0"/>
    <s v="Manutenção de caminhos vicinais e melhoramento de acessos"/>
    <x v="0"/>
    <x v="0"/>
    <x v="0"/>
    <x v="0"/>
    <x v="1"/>
    <x v="0"/>
    <x v="0"/>
    <x v="0"/>
    <x v="0"/>
    <x v="0"/>
    <x v="1"/>
    <x v="0"/>
    <s v="Pagamento a favor do Sr. FELISMINO VAZ SANCHES, referente a prestação de serviço de manutenção as vias de acesso Barragem Cutelo Gomes e Igraja a pedra larga- Ribeira de São Miguel, conforme anexo.              "/>
  </r>
  <r>
    <x v="0"/>
    <n v="0"/>
    <n v="0"/>
    <n v="0"/>
    <n v="10200"/>
    <x v="3819"/>
    <x v="0"/>
    <x v="0"/>
    <x v="0"/>
    <s v="01.27.04.11"/>
    <x v="26"/>
    <x v="1"/>
    <x v="1"/>
    <s v="Infra-Estruturas e Transportes"/>
    <s v="01.27.04"/>
    <s v="Infra-Estruturas e Transportes"/>
    <s v="01.27.04"/>
    <x v="4"/>
    <x v="0"/>
    <x v="2"/>
    <x v="3"/>
    <x v="0"/>
    <x v="1"/>
    <x v="0"/>
    <x v="0"/>
    <x v="9"/>
    <s v="2025-10-22"/>
    <x v="3"/>
    <n v="10200"/>
    <x v="0"/>
    <m/>
    <x v="0"/>
    <m/>
    <x v="344"/>
    <n v="100036345"/>
    <x v="0"/>
    <x v="0"/>
    <s v="Manutenção de caminhos vicinais e melhoramento de acessos"/>
    <s v="ORI"/>
    <x v="0"/>
    <m/>
    <x v="0"/>
    <x v="0"/>
    <x v="0"/>
    <x v="0"/>
    <x v="0"/>
    <x v="0"/>
    <x v="0"/>
    <x v="0"/>
    <x v="0"/>
    <x v="0"/>
    <x v="0"/>
    <s v="Manutenção de caminhos vicinais e melhoramento de acessos"/>
    <x v="0"/>
    <x v="0"/>
    <x v="0"/>
    <x v="0"/>
    <x v="1"/>
    <x v="0"/>
    <x v="0"/>
    <x v="0"/>
    <x v="0"/>
    <x v="0"/>
    <x v="0"/>
    <x v="0"/>
    <s v="Pagamento a favor do Sr. FELISMINO VAZ SANCHES, referente a prestação de serviço de manutenção as vias de acesso Barragem Cutelo Gomes e Igraja a pedra larga- Ribeira de São Miguel, conforme anexo.              "/>
  </r>
  <r>
    <x v="1"/>
    <n v="0"/>
    <n v="0"/>
    <n v="0"/>
    <n v="25000"/>
    <x v="3820"/>
    <x v="0"/>
    <x v="0"/>
    <x v="0"/>
    <s v="01.25.02.23"/>
    <x v="13"/>
    <x v="2"/>
    <x v="2"/>
    <s v="desporto"/>
    <s v="01.25.02"/>
    <s v="desporto"/>
    <s v="01.25.02"/>
    <x v="2"/>
    <x v="0"/>
    <x v="0"/>
    <x v="1"/>
    <x v="0"/>
    <x v="1"/>
    <x v="1"/>
    <x v="0"/>
    <x v="9"/>
    <s v="2025-10-23"/>
    <x v="3"/>
    <n v="25000"/>
    <x v="0"/>
    <m/>
    <x v="0"/>
    <m/>
    <x v="480"/>
    <n v="100480011"/>
    <x v="0"/>
    <x v="0"/>
    <s v="Atividades desportivas e promoção do desporto no Concelho"/>
    <s v="ORI"/>
    <x v="0"/>
    <m/>
    <x v="0"/>
    <x v="0"/>
    <x v="0"/>
    <x v="0"/>
    <x v="0"/>
    <x v="0"/>
    <x v="0"/>
    <x v="0"/>
    <x v="0"/>
    <x v="0"/>
    <x v="0"/>
    <s v="Atividades desportivas e promoção do desporto no Concelho"/>
    <x v="0"/>
    <x v="0"/>
    <x v="0"/>
    <x v="0"/>
    <x v="1"/>
    <x v="0"/>
    <x v="0"/>
    <x v="0"/>
    <x v="0"/>
    <x v="0"/>
    <x v="0"/>
    <x v="0"/>
    <s v="Apoio a favor do senhor Anildo Varela representante da Academia Tigre, referente a época desportiva 2025-2026, conforme anexo.  "/>
  </r>
  <r>
    <x v="0"/>
    <n v="0"/>
    <n v="0"/>
    <n v="0"/>
    <n v="1125"/>
    <x v="3821"/>
    <x v="0"/>
    <x v="0"/>
    <x v="0"/>
    <s v="03.16.15"/>
    <x v="0"/>
    <x v="0"/>
    <x v="0"/>
    <s v="Direção Financeira"/>
    <s v="03.16.15"/>
    <s v="Direção Financeira"/>
    <s v="03.16.15"/>
    <x v="1"/>
    <x v="0"/>
    <x v="0"/>
    <x v="0"/>
    <x v="0"/>
    <x v="0"/>
    <x v="0"/>
    <x v="0"/>
    <x v="11"/>
    <s v="2025-12-15"/>
    <x v="3"/>
    <n v="1125"/>
    <x v="0"/>
    <m/>
    <x v="0"/>
    <m/>
    <x v="9"/>
    <n v="100474696"/>
    <x v="0"/>
    <x v="1"/>
    <s v="Direção Financeira"/>
    <s v="ORI"/>
    <x v="0"/>
    <m/>
    <x v="0"/>
    <x v="0"/>
    <x v="0"/>
    <x v="0"/>
    <x v="0"/>
    <x v="0"/>
    <x v="0"/>
    <x v="0"/>
    <x v="0"/>
    <x v="0"/>
    <x v="0"/>
    <s v="Direção Financeira"/>
    <x v="0"/>
    <x v="0"/>
    <x v="0"/>
    <x v="0"/>
    <x v="0"/>
    <x v="0"/>
    <x v="0"/>
    <x v="0"/>
    <x v="0"/>
    <x v="0"/>
    <x v="1"/>
    <x v="0"/>
    <s v="Pagamento a favor do Sr. Fortunato Furtado Mendonça, referente aos serviços de salvamento das embarcações no Município de São Migues nos deias 27/08 e 05/09 de 2025, conforme anexo."/>
  </r>
  <r>
    <x v="0"/>
    <n v="0"/>
    <n v="0"/>
    <n v="0"/>
    <n v="6375"/>
    <x v="3821"/>
    <x v="0"/>
    <x v="0"/>
    <x v="0"/>
    <s v="03.16.15"/>
    <x v="0"/>
    <x v="0"/>
    <x v="0"/>
    <s v="Direção Financeira"/>
    <s v="03.16.15"/>
    <s v="Direção Financeira"/>
    <s v="03.16.15"/>
    <x v="1"/>
    <x v="0"/>
    <x v="0"/>
    <x v="0"/>
    <x v="0"/>
    <x v="0"/>
    <x v="0"/>
    <x v="0"/>
    <x v="11"/>
    <s v="2025-12-15"/>
    <x v="3"/>
    <n v="6375"/>
    <x v="0"/>
    <m/>
    <x v="0"/>
    <m/>
    <x v="481"/>
    <n v="100475667"/>
    <x v="0"/>
    <x v="0"/>
    <s v="Direção Financeira"/>
    <s v="ORI"/>
    <x v="0"/>
    <m/>
    <x v="0"/>
    <x v="0"/>
    <x v="0"/>
    <x v="0"/>
    <x v="0"/>
    <x v="0"/>
    <x v="0"/>
    <x v="0"/>
    <x v="0"/>
    <x v="0"/>
    <x v="0"/>
    <s v="Direção Financeira"/>
    <x v="0"/>
    <x v="0"/>
    <x v="0"/>
    <x v="0"/>
    <x v="0"/>
    <x v="0"/>
    <x v="0"/>
    <x v="0"/>
    <x v="0"/>
    <x v="0"/>
    <x v="0"/>
    <x v="0"/>
    <s v="Pagamento a favor do Sr. Fortunato Furtado Mendonça, referente aos serviços de salvamento das embarcações no Município de São Migues nos deias 27/08 e 05/09 de 2025, conforme anexo."/>
  </r>
  <r>
    <x v="0"/>
    <n v="0"/>
    <n v="0"/>
    <n v="0"/>
    <n v="1000"/>
    <x v="3822"/>
    <x v="0"/>
    <x v="0"/>
    <x v="0"/>
    <s v="03.16.15"/>
    <x v="0"/>
    <x v="0"/>
    <x v="0"/>
    <s v="Direção Financeira"/>
    <s v="03.16.15"/>
    <s v="Direção Financeira"/>
    <s v="03.16.15"/>
    <x v="0"/>
    <x v="0"/>
    <x v="0"/>
    <x v="0"/>
    <x v="0"/>
    <x v="0"/>
    <x v="0"/>
    <x v="0"/>
    <x v="10"/>
    <s v="2025-11-18"/>
    <x v="3"/>
    <n v="1000"/>
    <x v="0"/>
    <m/>
    <x v="0"/>
    <m/>
    <x v="241"/>
    <n v="100478370"/>
    <x v="0"/>
    <x v="0"/>
    <s v="Direção Financeira"/>
    <s v="ORI"/>
    <x v="0"/>
    <m/>
    <x v="0"/>
    <x v="0"/>
    <x v="0"/>
    <x v="0"/>
    <x v="0"/>
    <x v="0"/>
    <x v="0"/>
    <x v="0"/>
    <x v="0"/>
    <x v="0"/>
    <x v="0"/>
    <s v="Direção Financeira"/>
    <x v="0"/>
    <x v="0"/>
    <x v="0"/>
    <x v="0"/>
    <x v="0"/>
    <x v="0"/>
    <x v="0"/>
    <x v="0"/>
    <x v="0"/>
    <x v="0"/>
    <x v="0"/>
    <x v="0"/>
    <s v="Pagamento de ajuda de custo a favor do Sra. Maria Julia Lopes Furtado, referente a 01 viagem em missão para a cidade da Santa Cruz, conforme anexo.  "/>
  </r>
  <r>
    <x v="0"/>
    <n v="0"/>
    <n v="0"/>
    <n v="0"/>
    <n v="3000"/>
    <x v="3823"/>
    <x v="0"/>
    <x v="0"/>
    <x v="0"/>
    <s v="03.16.15"/>
    <x v="0"/>
    <x v="0"/>
    <x v="0"/>
    <s v="Direção Financeira"/>
    <s v="03.16.15"/>
    <s v="Direção Financeira"/>
    <s v="03.16.15"/>
    <x v="0"/>
    <x v="0"/>
    <x v="0"/>
    <x v="0"/>
    <x v="0"/>
    <x v="0"/>
    <x v="0"/>
    <x v="0"/>
    <x v="11"/>
    <s v="2025-12-16"/>
    <x v="3"/>
    <n v="3000"/>
    <x v="0"/>
    <m/>
    <x v="0"/>
    <m/>
    <x v="154"/>
    <n v="100476250"/>
    <x v="0"/>
    <x v="0"/>
    <s v="Direção Financeira"/>
    <s v="ORI"/>
    <x v="0"/>
    <m/>
    <x v="0"/>
    <x v="0"/>
    <x v="0"/>
    <x v="0"/>
    <x v="0"/>
    <x v="0"/>
    <x v="0"/>
    <x v="0"/>
    <x v="0"/>
    <x v="0"/>
    <x v="0"/>
    <s v="Direção Financeira"/>
    <x v="0"/>
    <x v="0"/>
    <x v="0"/>
    <x v="0"/>
    <x v="0"/>
    <x v="0"/>
    <x v="0"/>
    <x v="0"/>
    <x v="0"/>
    <x v="0"/>
    <x v="0"/>
    <x v="0"/>
    <s v="Ajuda de custo a favor do Sr. Manuel Naturino Da Rosa Martins, pela sua deslocação à cidade de Òrgãos, Santa cruz e Tarrafal, nos dia 06, 13 e 14 de Dezembro de 2025, conforme anexo."/>
  </r>
  <r>
    <x v="0"/>
    <n v="0"/>
    <n v="0"/>
    <n v="0"/>
    <n v="2300"/>
    <x v="3824"/>
    <x v="0"/>
    <x v="1"/>
    <x v="0"/>
    <s v="03.03.10"/>
    <x v="15"/>
    <x v="0"/>
    <x v="5"/>
    <s v="Receitas Da Câmara"/>
    <s v="03.03.10"/>
    <s v="Receitas Da Câmara"/>
    <s v="03.03.10"/>
    <x v="22"/>
    <x v="0"/>
    <x v="0"/>
    <x v="8"/>
    <x v="0"/>
    <x v="0"/>
    <x v="2"/>
    <x v="0"/>
    <x v="11"/>
    <s v="2025-12-16"/>
    <x v="3"/>
    <n v="2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400"/>
    <x v="3825"/>
    <x v="0"/>
    <x v="1"/>
    <x v="0"/>
    <s v="03.03.10"/>
    <x v="15"/>
    <x v="0"/>
    <x v="5"/>
    <s v="Receitas Da Câmara"/>
    <s v="03.03.10"/>
    <s v="Receitas Da Câmara"/>
    <s v="03.03.10"/>
    <x v="20"/>
    <x v="0"/>
    <x v="4"/>
    <x v="5"/>
    <x v="0"/>
    <x v="0"/>
    <x v="2"/>
    <x v="0"/>
    <x v="11"/>
    <s v="2025-12-16"/>
    <x v="3"/>
    <n v="3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9500"/>
    <x v="3826"/>
    <x v="0"/>
    <x v="1"/>
    <x v="0"/>
    <s v="03.03.10"/>
    <x v="15"/>
    <x v="0"/>
    <x v="5"/>
    <s v="Receitas Da Câmara"/>
    <s v="03.03.10"/>
    <s v="Receitas Da Câmara"/>
    <s v="03.03.10"/>
    <x v="25"/>
    <x v="0"/>
    <x v="0"/>
    <x v="1"/>
    <x v="0"/>
    <x v="0"/>
    <x v="2"/>
    <x v="0"/>
    <x v="11"/>
    <s v="2025-12-16"/>
    <x v="3"/>
    <n v="29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
    <x v="3827"/>
    <x v="0"/>
    <x v="1"/>
    <x v="0"/>
    <s v="03.03.10"/>
    <x v="15"/>
    <x v="0"/>
    <x v="5"/>
    <s v="Receitas Da Câmara"/>
    <s v="03.03.10"/>
    <s v="Receitas Da Câmara"/>
    <s v="03.03.10"/>
    <x v="27"/>
    <x v="0"/>
    <x v="4"/>
    <x v="5"/>
    <x v="0"/>
    <x v="0"/>
    <x v="2"/>
    <x v="0"/>
    <x v="11"/>
    <s v="2025-12-16"/>
    <x v="3"/>
    <n v="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625"/>
    <x v="3828"/>
    <x v="0"/>
    <x v="1"/>
    <x v="0"/>
    <s v="03.03.10"/>
    <x v="15"/>
    <x v="0"/>
    <x v="5"/>
    <s v="Receitas Da Câmara"/>
    <s v="03.03.10"/>
    <s v="Receitas Da Câmara"/>
    <s v="03.03.10"/>
    <x v="23"/>
    <x v="0"/>
    <x v="4"/>
    <x v="5"/>
    <x v="0"/>
    <x v="0"/>
    <x v="2"/>
    <x v="0"/>
    <x v="11"/>
    <s v="2025-12-16"/>
    <x v="3"/>
    <n v="46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80"/>
    <x v="3829"/>
    <x v="0"/>
    <x v="1"/>
    <x v="0"/>
    <s v="03.03.10"/>
    <x v="15"/>
    <x v="0"/>
    <x v="5"/>
    <s v="Receitas Da Câmara"/>
    <s v="03.03.10"/>
    <s v="Receitas Da Câmara"/>
    <s v="03.03.10"/>
    <x v="30"/>
    <x v="0"/>
    <x v="4"/>
    <x v="5"/>
    <x v="0"/>
    <x v="0"/>
    <x v="2"/>
    <x v="0"/>
    <x v="11"/>
    <s v="2025-12-16"/>
    <x v="3"/>
    <n v="1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0"/>
    <x v="3830"/>
    <x v="0"/>
    <x v="1"/>
    <x v="0"/>
    <s v="03.03.10"/>
    <x v="15"/>
    <x v="0"/>
    <x v="5"/>
    <s v="Receitas Da Câmara"/>
    <s v="03.03.10"/>
    <s v="Receitas Da Câmara"/>
    <s v="03.03.10"/>
    <x v="16"/>
    <x v="0"/>
    <x v="4"/>
    <x v="5"/>
    <x v="0"/>
    <x v="0"/>
    <x v="2"/>
    <x v="0"/>
    <x v="11"/>
    <s v="2025-12-16"/>
    <x v="3"/>
    <n v="2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3831"/>
    <x v="0"/>
    <x v="1"/>
    <x v="0"/>
    <s v="03.03.10"/>
    <x v="15"/>
    <x v="0"/>
    <x v="5"/>
    <s v="Receitas Da Câmara"/>
    <s v="03.03.10"/>
    <s v="Receitas Da Câmara"/>
    <s v="03.03.10"/>
    <x v="34"/>
    <x v="0"/>
    <x v="4"/>
    <x v="5"/>
    <x v="0"/>
    <x v="0"/>
    <x v="2"/>
    <x v="0"/>
    <x v="11"/>
    <s v="2025-12-16"/>
    <x v="3"/>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10"/>
    <x v="3832"/>
    <x v="0"/>
    <x v="1"/>
    <x v="0"/>
    <s v="03.03.10"/>
    <x v="15"/>
    <x v="0"/>
    <x v="5"/>
    <s v="Receitas Da Câmara"/>
    <s v="03.03.10"/>
    <s v="Receitas Da Câmara"/>
    <s v="03.03.10"/>
    <x v="31"/>
    <x v="0"/>
    <x v="4"/>
    <x v="5"/>
    <x v="0"/>
    <x v="0"/>
    <x v="2"/>
    <x v="0"/>
    <x v="11"/>
    <s v="2025-12-16"/>
    <x v="3"/>
    <n v="3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920"/>
    <x v="3833"/>
    <x v="0"/>
    <x v="1"/>
    <x v="0"/>
    <s v="03.03.10"/>
    <x v="15"/>
    <x v="0"/>
    <x v="5"/>
    <s v="Receitas Da Câmara"/>
    <s v="03.03.10"/>
    <s v="Receitas Da Câmara"/>
    <s v="03.03.10"/>
    <x v="24"/>
    <x v="0"/>
    <x v="4"/>
    <x v="5"/>
    <x v="0"/>
    <x v="0"/>
    <x v="2"/>
    <x v="0"/>
    <x v="11"/>
    <s v="2025-12-16"/>
    <x v="3"/>
    <n v="29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3834"/>
    <x v="0"/>
    <x v="1"/>
    <x v="0"/>
    <s v="03.03.10"/>
    <x v="15"/>
    <x v="0"/>
    <x v="5"/>
    <s v="Receitas Da Câmara"/>
    <s v="03.03.10"/>
    <s v="Receitas Da Câmara"/>
    <s v="03.03.10"/>
    <x v="15"/>
    <x v="0"/>
    <x v="4"/>
    <x v="5"/>
    <x v="0"/>
    <x v="0"/>
    <x v="2"/>
    <x v="0"/>
    <x v="11"/>
    <s v="2025-12-16"/>
    <x v="3"/>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3000"/>
    <x v="3835"/>
    <x v="0"/>
    <x v="0"/>
    <x v="0"/>
    <s v="01.25.05.09"/>
    <x v="14"/>
    <x v="2"/>
    <x v="2"/>
    <s v="Saúde"/>
    <s v="01.25.05"/>
    <s v="Saúde"/>
    <s v="01.25.05"/>
    <x v="3"/>
    <x v="0"/>
    <x v="1"/>
    <x v="2"/>
    <x v="0"/>
    <x v="1"/>
    <x v="0"/>
    <x v="0"/>
    <x v="11"/>
    <s v="2025-12-19"/>
    <x v="3"/>
    <n v="43000"/>
    <x v="0"/>
    <m/>
    <x v="0"/>
    <m/>
    <x v="482"/>
    <n v="100479734"/>
    <x v="0"/>
    <x v="0"/>
    <s v="Apoio a Consultas de Especialidade e Medicamentos"/>
    <s v="ORI"/>
    <x v="0"/>
    <s v="ACE"/>
    <x v="0"/>
    <x v="0"/>
    <x v="0"/>
    <x v="0"/>
    <x v="0"/>
    <x v="0"/>
    <x v="0"/>
    <x v="0"/>
    <x v="0"/>
    <x v="0"/>
    <x v="0"/>
    <s v="Apoio a Consultas de Especialidade e Medicamentos"/>
    <x v="0"/>
    <x v="0"/>
    <x v="0"/>
    <x v="0"/>
    <x v="1"/>
    <x v="0"/>
    <x v="0"/>
    <x v="0"/>
    <x v="0"/>
    <x v="0"/>
    <x v="0"/>
    <x v="0"/>
    <s v="Pagamento a favor de Maria Inilda De Jesus De Carvalho, para tratamento de saúde em Dakar-Senegal, conforme anexo."/>
  </r>
  <r>
    <x v="0"/>
    <n v="0"/>
    <n v="0"/>
    <n v="0"/>
    <n v="1000"/>
    <x v="3836"/>
    <x v="0"/>
    <x v="0"/>
    <x v="0"/>
    <s v="03.16.15"/>
    <x v="0"/>
    <x v="0"/>
    <x v="0"/>
    <s v="Direção Financeira"/>
    <s v="03.16.15"/>
    <s v="Direção Financeira"/>
    <s v="03.16.15"/>
    <x v="0"/>
    <x v="0"/>
    <x v="0"/>
    <x v="0"/>
    <x v="0"/>
    <x v="0"/>
    <x v="0"/>
    <x v="0"/>
    <x v="11"/>
    <s v="2025-12-19"/>
    <x v="3"/>
    <n v="1000"/>
    <x v="0"/>
    <m/>
    <x v="0"/>
    <m/>
    <x v="483"/>
    <n v="100167164"/>
    <x v="0"/>
    <x v="0"/>
    <s v="Direção Financeira"/>
    <s v="ORI"/>
    <x v="0"/>
    <m/>
    <x v="0"/>
    <x v="0"/>
    <x v="0"/>
    <x v="0"/>
    <x v="0"/>
    <x v="0"/>
    <x v="0"/>
    <x v="0"/>
    <x v="0"/>
    <x v="0"/>
    <x v="0"/>
    <s v="Direção Financeira"/>
    <x v="0"/>
    <x v="0"/>
    <x v="0"/>
    <x v="0"/>
    <x v="0"/>
    <x v="0"/>
    <x v="0"/>
    <x v="0"/>
    <x v="0"/>
    <x v="0"/>
    <x v="0"/>
    <x v="0"/>
    <s v="Ajuda de custo a favor do Sr. ADILSON CESAR REIS BORGES MONTEIRO, pela sua deslocação à cidade de da Santa Catarina, no dia 03 de Dezembro de 2025, conforme anexo. "/>
  </r>
  <r>
    <x v="0"/>
    <n v="0"/>
    <n v="0"/>
    <n v="0"/>
    <n v="2484"/>
    <x v="3837"/>
    <x v="0"/>
    <x v="0"/>
    <x v="0"/>
    <s v="03.16.15"/>
    <x v="0"/>
    <x v="0"/>
    <x v="0"/>
    <s v="Direção Financeira"/>
    <s v="03.16.15"/>
    <s v="Direção Financeira"/>
    <s v="03.16.15"/>
    <x v="14"/>
    <x v="0"/>
    <x v="0"/>
    <x v="0"/>
    <x v="0"/>
    <x v="0"/>
    <x v="0"/>
    <x v="0"/>
    <x v="1"/>
    <s v="2025-01-08"/>
    <x v="0"/>
    <n v="2484"/>
    <x v="0"/>
    <m/>
    <x v="0"/>
    <m/>
    <x v="29"/>
    <n v="100391565"/>
    <x v="0"/>
    <x v="0"/>
    <s v="Direção Financeira"/>
    <s v="ORI"/>
    <x v="0"/>
    <m/>
    <x v="0"/>
    <x v="0"/>
    <x v="0"/>
    <x v="0"/>
    <x v="0"/>
    <x v="0"/>
    <x v="0"/>
    <x v="0"/>
    <x v="0"/>
    <x v="0"/>
    <x v="0"/>
    <s v="Direção Financeira"/>
    <x v="0"/>
    <x v="0"/>
    <x v="0"/>
    <x v="0"/>
    <x v="0"/>
    <x v="0"/>
    <x v="0"/>
    <x v="0"/>
    <x v="0"/>
    <x v="0"/>
    <x v="0"/>
    <x v="0"/>
    <s v="Pagamento referente a publicação de B.O, IIª Série, 1/4 despacho nº 05/2025 de 30 de dezembro de 2024 , B.O IIª Série, 1/8 Página Anildo Lopes Rodrigues para o segundo nivel de técnico júnior, conforme anexo."/>
  </r>
  <r>
    <x v="0"/>
    <n v="0"/>
    <n v="0"/>
    <n v="0"/>
    <n v="1000"/>
    <x v="3838"/>
    <x v="0"/>
    <x v="0"/>
    <x v="0"/>
    <s v="03.16.15"/>
    <x v="0"/>
    <x v="0"/>
    <x v="0"/>
    <s v="Direção Financeira"/>
    <s v="03.16.15"/>
    <s v="Direção Financeira"/>
    <s v="03.16.15"/>
    <x v="13"/>
    <x v="0"/>
    <x v="0"/>
    <x v="1"/>
    <x v="0"/>
    <x v="0"/>
    <x v="0"/>
    <x v="0"/>
    <x v="4"/>
    <s v="2025-03-21"/>
    <x v="0"/>
    <n v="1000"/>
    <x v="0"/>
    <m/>
    <x v="0"/>
    <m/>
    <x v="26"/>
    <n v="100474914"/>
    <x v="0"/>
    <x v="0"/>
    <s v="Direção Financeira"/>
    <s v="ORI"/>
    <x v="0"/>
    <m/>
    <x v="0"/>
    <x v="0"/>
    <x v="0"/>
    <x v="0"/>
    <x v="0"/>
    <x v="0"/>
    <x v="0"/>
    <x v="0"/>
    <x v="0"/>
    <x v="0"/>
    <x v="0"/>
    <s v="Direção Financeira"/>
    <x v="0"/>
    <x v="0"/>
    <x v="0"/>
    <x v="0"/>
    <x v="0"/>
    <x v="0"/>
    <x v="0"/>
    <x v="0"/>
    <x v="0"/>
    <x v="0"/>
    <x v="0"/>
    <x v="0"/>
    <s v="Pagamento a favor da Tesouraria referente a aquisição de combustível, conforme anexo. "/>
  </r>
  <r>
    <x v="0"/>
    <n v="0"/>
    <n v="0"/>
    <n v="0"/>
    <n v="90000"/>
    <x v="3839"/>
    <x v="0"/>
    <x v="0"/>
    <x v="0"/>
    <s v="01.25.04.22"/>
    <x v="9"/>
    <x v="2"/>
    <x v="2"/>
    <s v="Cultura"/>
    <s v="01.25.04"/>
    <s v="Cultura"/>
    <s v="01.25.04"/>
    <x v="4"/>
    <x v="0"/>
    <x v="2"/>
    <x v="3"/>
    <x v="0"/>
    <x v="1"/>
    <x v="0"/>
    <x v="0"/>
    <x v="4"/>
    <s v="2025-03-04"/>
    <x v="0"/>
    <n v="90000"/>
    <x v="0"/>
    <m/>
    <x v="0"/>
    <m/>
    <x v="484"/>
    <n v="100479359"/>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o artista pela participação no festival de cinza no dia 05 de março, na praia de Calhetona, conforme anexo. "/>
  </r>
  <r>
    <x v="0"/>
    <n v="0"/>
    <n v="0"/>
    <n v="0"/>
    <n v="1200"/>
    <x v="3840"/>
    <x v="0"/>
    <x v="0"/>
    <x v="0"/>
    <s v="03.16.15"/>
    <x v="0"/>
    <x v="0"/>
    <x v="0"/>
    <s v="Direção Financeira"/>
    <s v="03.16.15"/>
    <s v="Direção Financeira"/>
    <s v="03.16.15"/>
    <x v="51"/>
    <x v="0"/>
    <x v="0"/>
    <x v="1"/>
    <x v="0"/>
    <x v="0"/>
    <x v="0"/>
    <x v="0"/>
    <x v="4"/>
    <s v="2025-03-19"/>
    <x v="0"/>
    <n v="1200"/>
    <x v="0"/>
    <m/>
    <x v="0"/>
    <m/>
    <x v="355"/>
    <n v="100479348"/>
    <x v="0"/>
    <x v="0"/>
    <s v="Direção Financeira"/>
    <s v="ORI"/>
    <x v="0"/>
    <m/>
    <x v="0"/>
    <x v="0"/>
    <x v="0"/>
    <x v="0"/>
    <x v="0"/>
    <x v="0"/>
    <x v="0"/>
    <x v="0"/>
    <x v="0"/>
    <x v="0"/>
    <x v="0"/>
    <s v="Direção Financeira"/>
    <x v="0"/>
    <x v="0"/>
    <x v="0"/>
    <x v="0"/>
    <x v="0"/>
    <x v="0"/>
    <x v="0"/>
    <x v="0"/>
    <x v="0"/>
    <x v="0"/>
    <x v="0"/>
    <x v="0"/>
    <s v="Pagamento a favor de Loja Nunu Comercio Geral, para a aquisição de um suporte de TV para o Centro Multiuso de Achada Bolanha, conforme anexo."/>
  </r>
  <r>
    <x v="1"/>
    <n v="0"/>
    <n v="0"/>
    <n v="0"/>
    <n v="756800"/>
    <x v="3841"/>
    <x v="0"/>
    <x v="0"/>
    <x v="0"/>
    <s v="01.27.07.15"/>
    <x v="18"/>
    <x v="1"/>
    <x v="1"/>
    <s v="Requalificação Urbana e Habitação 2"/>
    <s v="01.27.07"/>
    <s v="Requalificação Urbana e Habitação 2"/>
    <s v="01.27.07"/>
    <x v="2"/>
    <x v="0"/>
    <x v="0"/>
    <x v="1"/>
    <x v="0"/>
    <x v="1"/>
    <x v="1"/>
    <x v="0"/>
    <x v="4"/>
    <s v="2025-03-20"/>
    <x v="0"/>
    <n v="756800"/>
    <x v="0"/>
    <m/>
    <x v="0"/>
    <m/>
    <x v="26"/>
    <n v="100474914"/>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referente a trabalhos da Requalificação Urbana e Ambiental da cidade (Achada Pizarra ), conforme anexo._x0009__x0009__x0009__x0009__x0009__x0009__x0009__x0009__x0009__x0009__x000d__x000a_"/>
  </r>
  <r>
    <x v="0"/>
    <n v="0"/>
    <n v="0"/>
    <n v="0"/>
    <n v="10834"/>
    <x v="3842"/>
    <x v="0"/>
    <x v="0"/>
    <x v="0"/>
    <s v="03.16.30"/>
    <x v="40"/>
    <x v="0"/>
    <x v="0"/>
    <s v="Gabinete de Relações Externas"/>
    <s v="03.16.30"/>
    <s v="Gabinete de Relações Externas"/>
    <s v="03.16.30"/>
    <x v="42"/>
    <x v="0"/>
    <x v="0"/>
    <x v="1"/>
    <x v="1"/>
    <x v="0"/>
    <x v="0"/>
    <x v="0"/>
    <x v="4"/>
    <s v="2025-03-26"/>
    <x v="0"/>
    <n v="10834"/>
    <x v="0"/>
    <m/>
    <x v="0"/>
    <m/>
    <x v="9"/>
    <n v="100474696"/>
    <x v="0"/>
    <x v="1"/>
    <s v="Gabinete de Relações Externas"/>
    <s v="ORI"/>
    <x v="0"/>
    <s v="GRE"/>
    <x v="0"/>
    <x v="0"/>
    <x v="0"/>
    <x v="0"/>
    <x v="0"/>
    <x v="0"/>
    <x v="0"/>
    <x v="0"/>
    <x v="0"/>
    <x v="0"/>
    <x v="0"/>
    <s v="Gabinete de Relações Externas"/>
    <x v="0"/>
    <x v="0"/>
    <x v="0"/>
    <x v="0"/>
    <x v="0"/>
    <x v="0"/>
    <x v="0"/>
    <x v="0"/>
    <x v="0"/>
    <x v="0"/>
    <x v="1"/>
    <x v="0"/>
    <s v="Pagamento de salário referente a 03-2025"/>
  </r>
  <r>
    <x v="0"/>
    <n v="0"/>
    <n v="0"/>
    <n v="0"/>
    <n v="83615"/>
    <x v="3842"/>
    <x v="0"/>
    <x v="0"/>
    <x v="0"/>
    <s v="03.16.30"/>
    <x v="40"/>
    <x v="0"/>
    <x v="0"/>
    <s v="Gabinete de Relações Externas"/>
    <s v="03.16.30"/>
    <s v="Gabinete de Relações Externas"/>
    <s v="03.16.30"/>
    <x v="42"/>
    <x v="0"/>
    <x v="0"/>
    <x v="1"/>
    <x v="1"/>
    <x v="0"/>
    <x v="0"/>
    <x v="0"/>
    <x v="4"/>
    <s v="2025-03-26"/>
    <x v="0"/>
    <n v="83615"/>
    <x v="0"/>
    <m/>
    <x v="0"/>
    <m/>
    <x v="26"/>
    <n v="100474914"/>
    <x v="0"/>
    <x v="0"/>
    <s v="Gabinete de Relações Externas"/>
    <s v="ORI"/>
    <x v="0"/>
    <s v="GRE"/>
    <x v="0"/>
    <x v="0"/>
    <x v="0"/>
    <x v="0"/>
    <x v="0"/>
    <x v="0"/>
    <x v="0"/>
    <x v="0"/>
    <x v="0"/>
    <x v="0"/>
    <x v="0"/>
    <s v="Gabinete de Relações Externas"/>
    <x v="0"/>
    <x v="0"/>
    <x v="0"/>
    <x v="0"/>
    <x v="0"/>
    <x v="0"/>
    <x v="0"/>
    <x v="0"/>
    <x v="0"/>
    <x v="0"/>
    <x v="0"/>
    <x v="0"/>
    <s v="Pagamento de salário referente a 03-2025"/>
  </r>
  <r>
    <x v="0"/>
    <n v="0"/>
    <n v="0"/>
    <n v="0"/>
    <n v="6"/>
    <x v="3843"/>
    <x v="0"/>
    <x v="0"/>
    <x v="0"/>
    <s v="03.16.23"/>
    <x v="41"/>
    <x v="0"/>
    <x v="0"/>
    <s v="Direção da Educação, Formação Profissional, Emprego"/>
    <s v="03.16.23"/>
    <s v="Direção da Educação, Formação Profissional, Emprego"/>
    <s v="03.16.23"/>
    <x v="46"/>
    <x v="0"/>
    <x v="0"/>
    <x v="1"/>
    <x v="0"/>
    <x v="0"/>
    <x v="0"/>
    <x v="0"/>
    <x v="4"/>
    <s v="2025-03-26"/>
    <x v="0"/>
    <n v="6"/>
    <x v="0"/>
    <m/>
    <x v="0"/>
    <m/>
    <x v="9"/>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3-2025"/>
  </r>
  <r>
    <x v="0"/>
    <n v="0"/>
    <n v="0"/>
    <n v="0"/>
    <n v="1"/>
    <x v="3843"/>
    <x v="0"/>
    <x v="0"/>
    <x v="0"/>
    <s v="03.16.23"/>
    <x v="41"/>
    <x v="0"/>
    <x v="0"/>
    <s v="Direção da Educação, Formação Profissional, Emprego"/>
    <s v="03.16.23"/>
    <s v="Direção da Educação, Formação Profissional, Emprego"/>
    <s v="03.16.23"/>
    <x v="45"/>
    <x v="0"/>
    <x v="0"/>
    <x v="1"/>
    <x v="0"/>
    <x v="0"/>
    <x v="0"/>
    <x v="0"/>
    <x v="4"/>
    <s v="2025-03-26"/>
    <x v="0"/>
    <n v="1"/>
    <x v="0"/>
    <m/>
    <x v="0"/>
    <m/>
    <x v="9"/>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3-2025"/>
  </r>
  <r>
    <x v="0"/>
    <n v="0"/>
    <n v="0"/>
    <n v="0"/>
    <n v="655"/>
    <x v="3843"/>
    <x v="0"/>
    <x v="0"/>
    <x v="0"/>
    <s v="03.16.23"/>
    <x v="41"/>
    <x v="0"/>
    <x v="0"/>
    <s v="Direção da Educação, Formação Profissional, Emprego"/>
    <s v="03.16.23"/>
    <s v="Direção da Educação, Formação Profissional, Emprego"/>
    <s v="03.16.23"/>
    <x v="42"/>
    <x v="0"/>
    <x v="0"/>
    <x v="1"/>
    <x v="1"/>
    <x v="0"/>
    <x v="0"/>
    <x v="0"/>
    <x v="4"/>
    <s v="2025-03-26"/>
    <x v="0"/>
    <n v="655"/>
    <x v="0"/>
    <m/>
    <x v="0"/>
    <m/>
    <x v="9"/>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3-2025"/>
  </r>
  <r>
    <x v="0"/>
    <n v="0"/>
    <n v="0"/>
    <n v="0"/>
    <n v="9430"/>
    <x v="3843"/>
    <x v="0"/>
    <x v="0"/>
    <x v="0"/>
    <s v="03.16.23"/>
    <x v="41"/>
    <x v="0"/>
    <x v="0"/>
    <s v="Direção da Educação, Formação Profissional, Emprego"/>
    <s v="03.16.23"/>
    <s v="Direção da Educação, Formação Profissional, Emprego"/>
    <s v="03.16.23"/>
    <x v="46"/>
    <x v="0"/>
    <x v="0"/>
    <x v="1"/>
    <x v="0"/>
    <x v="0"/>
    <x v="0"/>
    <x v="0"/>
    <x v="4"/>
    <s v="2025-03-26"/>
    <x v="0"/>
    <n v="9430"/>
    <x v="0"/>
    <m/>
    <x v="0"/>
    <m/>
    <x v="2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3-2025"/>
  </r>
  <r>
    <x v="0"/>
    <n v="0"/>
    <n v="0"/>
    <n v="0"/>
    <n v="1645"/>
    <x v="3843"/>
    <x v="0"/>
    <x v="0"/>
    <x v="0"/>
    <s v="03.16.23"/>
    <x v="41"/>
    <x v="0"/>
    <x v="0"/>
    <s v="Direção da Educação, Formação Profissional, Emprego"/>
    <s v="03.16.23"/>
    <s v="Direção da Educação, Formação Profissional, Emprego"/>
    <s v="03.16.23"/>
    <x v="45"/>
    <x v="0"/>
    <x v="0"/>
    <x v="1"/>
    <x v="0"/>
    <x v="0"/>
    <x v="0"/>
    <x v="0"/>
    <x v="4"/>
    <s v="2025-03-26"/>
    <x v="0"/>
    <n v="1645"/>
    <x v="0"/>
    <m/>
    <x v="0"/>
    <m/>
    <x v="2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3-2025"/>
  </r>
  <r>
    <x v="0"/>
    <n v="0"/>
    <n v="0"/>
    <n v="0"/>
    <n v="920452"/>
    <x v="3843"/>
    <x v="0"/>
    <x v="0"/>
    <x v="0"/>
    <s v="03.16.23"/>
    <x v="41"/>
    <x v="0"/>
    <x v="0"/>
    <s v="Direção da Educação, Formação Profissional, Emprego"/>
    <s v="03.16.23"/>
    <s v="Direção da Educação, Formação Profissional, Emprego"/>
    <s v="03.16.23"/>
    <x v="42"/>
    <x v="0"/>
    <x v="0"/>
    <x v="1"/>
    <x v="1"/>
    <x v="0"/>
    <x v="0"/>
    <x v="0"/>
    <x v="4"/>
    <s v="2025-03-26"/>
    <x v="0"/>
    <n v="920452"/>
    <x v="0"/>
    <m/>
    <x v="0"/>
    <m/>
    <x v="2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3-2025"/>
  </r>
  <r>
    <x v="0"/>
    <n v="0"/>
    <n v="0"/>
    <n v="0"/>
    <n v="1176"/>
    <x v="3844"/>
    <x v="0"/>
    <x v="0"/>
    <x v="0"/>
    <s v="03.16.02"/>
    <x v="12"/>
    <x v="0"/>
    <x v="0"/>
    <s v="Gabinete do Presidente"/>
    <s v="03.16.02"/>
    <s v="Gabinete do Presidente"/>
    <s v="03.16.02"/>
    <x v="8"/>
    <x v="0"/>
    <x v="0"/>
    <x v="0"/>
    <x v="0"/>
    <x v="0"/>
    <x v="0"/>
    <x v="0"/>
    <x v="4"/>
    <s v="2025-03-26"/>
    <x v="0"/>
    <n v="1176"/>
    <x v="0"/>
    <m/>
    <x v="0"/>
    <m/>
    <x v="9"/>
    <n v="100474696"/>
    <x v="0"/>
    <x v="1"/>
    <s v="Gabinete do Presidente"/>
    <s v="ORI"/>
    <x v="0"/>
    <m/>
    <x v="0"/>
    <x v="0"/>
    <x v="0"/>
    <x v="0"/>
    <x v="0"/>
    <x v="0"/>
    <x v="0"/>
    <x v="0"/>
    <x v="0"/>
    <x v="0"/>
    <x v="0"/>
    <s v="Gabinete do Presidente"/>
    <x v="0"/>
    <x v="0"/>
    <x v="0"/>
    <x v="0"/>
    <x v="0"/>
    <x v="0"/>
    <x v="0"/>
    <x v="0"/>
    <x v="0"/>
    <x v="0"/>
    <x v="1"/>
    <x v="0"/>
    <s v="Pagamento de salário referente a 03-2025"/>
  </r>
  <r>
    <x v="0"/>
    <n v="0"/>
    <n v="0"/>
    <n v="0"/>
    <n v="1764"/>
    <x v="3844"/>
    <x v="0"/>
    <x v="0"/>
    <x v="0"/>
    <s v="03.16.02"/>
    <x v="12"/>
    <x v="0"/>
    <x v="0"/>
    <s v="Gabinete do Presidente"/>
    <s v="03.16.02"/>
    <s v="Gabinete do Presidente"/>
    <s v="03.16.02"/>
    <x v="60"/>
    <x v="0"/>
    <x v="0"/>
    <x v="1"/>
    <x v="0"/>
    <x v="0"/>
    <x v="0"/>
    <x v="0"/>
    <x v="4"/>
    <s v="2025-03-26"/>
    <x v="0"/>
    <n v="1764"/>
    <x v="0"/>
    <m/>
    <x v="0"/>
    <m/>
    <x v="9"/>
    <n v="100474696"/>
    <x v="0"/>
    <x v="1"/>
    <s v="Gabinete do Presidente"/>
    <s v="ORI"/>
    <x v="0"/>
    <m/>
    <x v="0"/>
    <x v="0"/>
    <x v="0"/>
    <x v="0"/>
    <x v="0"/>
    <x v="0"/>
    <x v="0"/>
    <x v="0"/>
    <x v="0"/>
    <x v="0"/>
    <x v="0"/>
    <s v="Gabinete do Presidente"/>
    <x v="0"/>
    <x v="0"/>
    <x v="0"/>
    <x v="0"/>
    <x v="0"/>
    <x v="0"/>
    <x v="0"/>
    <x v="0"/>
    <x v="0"/>
    <x v="0"/>
    <x v="1"/>
    <x v="0"/>
    <s v="Pagamento de salário referente a 03-2025"/>
  </r>
  <r>
    <x v="0"/>
    <n v="0"/>
    <n v="0"/>
    <n v="0"/>
    <n v="6054"/>
    <x v="3844"/>
    <x v="0"/>
    <x v="0"/>
    <x v="0"/>
    <s v="03.16.02"/>
    <x v="12"/>
    <x v="0"/>
    <x v="0"/>
    <s v="Gabinete do Presidente"/>
    <s v="03.16.02"/>
    <s v="Gabinete do Presidente"/>
    <s v="03.16.02"/>
    <x v="46"/>
    <x v="0"/>
    <x v="0"/>
    <x v="1"/>
    <x v="0"/>
    <x v="0"/>
    <x v="0"/>
    <x v="0"/>
    <x v="4"/>
    <s v="2025-03-26"/>
    <x v="0"/>
    <n v="6054"/>
    <x v="0"/>
    <m/>
    <x v="0"/>
    <m/>
    <x v="9"/>
    <n v="100474696"/>
    <x v="0"/>
    <x v="1"/>
    <s v="Gabinete do Presidente"/>
    <s v="ORI"/>
    <x v="0"/>
    <m/>
    <x v="0"/>
    <x v="0"/>
    <x v="0"/>
    <x v="0"/>
    <x v="0"/>
    <x v="0"/>
    <x v="0"/>
    <x v="0"/>
    <x v="0"/>
    <x v="0"/>
    <x v="0"/>
    <s v="Gabinete do Presidente"/>
    <x v="0"/>
    <x v="0"/>
    <x v="0"/>
    <x v="0"/>
    <x v="0"/>
    <x v="0"/>
    <x v="0"/>
    <x v="0"/>
    <x v="0"/>
    <x v="0"/>
    <x v="1"/>
    <x v="0"/>
    <s v="Pagamento de salário referente a 03-2025"/>
  </r>
  <r>
    <x v="0"/>
    <n v="0"/>
    <n v="0"/>
    <n v="0"/>
    <n v="42351"/>
    <x v="3844"/>
    <x v="0"/>
    <x v="0"/>
    <x v="0"/>
    <s v="03.16.02"/>
    <x v="12"/>
    <x v="0"/>
    <x v="0"/>
    <s v="Gabinete do Presidente"/>
    <s v="03.16.02"/>
    <s v="Gabinete do Presidente"/>
    <s v="03.16.02"/>
    <x v="48"/>
    <x v="0"/>
    <x v="0"/>
    <x v="1"/>
    <x v="1"/>
    <x v="0"/>
    <x v="0"/>
    <x v="0"/>
    <x v="4"/>
    <s v="2025-03-26"/>
    <x v="0"/>
    <n v="42351"/>
    <x v="0"/>
    <m/>
    <x v="0"/>
    <m/>
    <x v="9"/>
    <n v="100474696"/>
    <x v="0"/>
    <x v="1"/>
    <s v="Gabinete do Presidente"/>
    <s v="ORI"/>
    <x v="0"/>
    <m/>
    <x v="0"/>
    <x v="0"/>
    <x v="0"/>
    <x v="0"/>
    <x v="0"/>
    <x v="0"/>
    <x v="0"/>
    <x v="0"/>
    <x v="0"/>
    <x v="0"/>
    <x v="0"/>
    <s v="Gabinete do Presidente"/>
    <x v="0"/>
    <x v="0"/>
    <x v="0"/>
    <x v="0"/>
    <x v="0"/>
    <x v="0"/>
    <x v="0"/>
    <x v="0"/>
    <x v="0"/>
    <x v="0"/>
    <x v="1"/>
    <x v="0"/>
    <s v="Pagamento de salário referente a 03-2025"/>
  </r>
  <r>
    <x v="0"/>
    <n v="0"/>
    <n v="0"/>
    <n v="0"/>
    <n v="11418"/>
    <x v="3844"/>
    <x v="0"/>
    <x v="0"/>
    <x v="0"/>
    <s v="03.16.02"/>
    <x v="12"/>
    <x v="0"/>
    <x v="0"/>
    <s v="Gabinete do Presidente"/>
    <s v="03.16.02"/>
    <s v="Gabinete do Presidente"/>
    <s v="03.16.02"/>
    <x v="8"/>
    <x v="0"/>
    <x v="0"/>
    <x v="0"/>
    <x v="0"/>
    <x v="0"/>
    <x v="0"/>
    <x v="0"/>
    <x v="4"/>
    <s v="2025-03-26"/>
    <x v="0"/>
    <n v="11418"/>
    <x v="0"/>
    <m/>
    <x v="0"/>
    <m/>
    <x v="26"/>
    <n v="100474914"/>
    <x v="0"/>
    <x v="0"/>
    <s v="Gabinete do Presidente"/>
    <s v="ORI"/>
    <x v="0"/>
    <m/>
    <x v="0"/>
    <x v="0"/>
    <x v="0"/>
    <x v="0"/>
    <x v="0"/>
    <x v="0"/>
    <x v="0"/>
    <x v="0"/>
    <x v="0"/>
    <x v="0"/>
    <x v="0"/>
    <s v="Gabinete do Presidente"/>
    <x v="0"/>
    <x v="0"/>
    <x v="0"/>
    <x v="0"/>
    <x v="0"/>
    <x v="0"/>
    <x v="0"/>
    <x v="0"/>
    <x v="0"/>
    <x v="0"/>
    <x v="0"/>
    <x v="0"/>
    <s v="Pagamento de salário referente a 03-2025"/>
  </r>
  <r>
    <x v="0"/>
    <n v="0"/>
    <n v="0"/>
    <n v="0"/>
    <n v="17126"/>
    <x v="3844"/>
    <x v="0"/>
    <x v="0"/>
    <x v="0"/>
    <s v="03.16.02"/>
    <x v="12"/>
    <x v="0"/>
    <x v="0"/>
    <s v="Gabinete do Presidente"/>
    <s v="03.16.02"/>
    <s v="Gabinete do Presidente"/>
    <s v="03.16.02"/>
    <x v="60"/>
    <x v="0"/>
    <x v="0"/>
    <x v="1"/>
    <x v="0"/>
    <x v="0"/>
    <x v="0"/>
    <x v="0"/>
    <x v="4"/>
    <s v="2025-03-26"/>
    <x v="0"/>
    <n v="17126"/>
    <x v="0"/>
    <m/>
    <x v="0"/>
    <m/>
    <x v="26"/>
    <n v="100474914"/>
    <x v="0"/>
    <x v="0"/>
    <s v="Gabinete do Presidente"/>
    <s v="ORI"/>
    <x v="0"/>
    <m/>
    <x v="0"/>
    <x v="0"/>
    <x v="0"/>
    <x v="0"/>
    <x v="0"/>
    <x v="0"/>
    <x v="0"/>
    <x v="0"/>
    <x v="0"/>
    <x v="0"/>
    <x v="0"/>
    <s v="Gabinete do Presidente"/>
    <x v="0"/>
    <x v="0"/>
    <x v="0"/>
    <x v="0"/>
    <x v="0"/>
    <x v="0"/>
    <x v="0"/>
    <x v="0"/>
    <x v="0"/>
    <x v="0"/>
    <x v="0"/>
    <x v="0"/>
    <s v="Pagamento de salário referente a 03-2025"/>
  </r>
  <r>
    <x v="0"/>
    <n v="0"/>
    <n v="0"/>
    <n v="0"/>
    <n v="58762"/>
    <x v="3844"/>
    <x v="0"/>
    <x v="0"/>
    <x v="0"/>
    <s v="03.16.02"/>
    <x v="12"/>
    <x v="0"/>
    <x v="0"/>
    <s v="Gabinete do Presidente"/>
    <s v="03.16.02"/>
    <s v="Gabinete do Presidente"/>
    <s v="03.16.02"/>
    <x v="46"/>
    <x v="0"/>
    <x v="0"/>
    <x v="1"/>
    <x v="0"/>
    <x v="0"/>
    <x v="0"/>
    <x v="0"/>
    <x v="4"/>
    <s v="2025-03-26"/>
    <x v="0"/>
    <n v="58762"/>
    <x v="0"/>
    <m/>
    <x v="0"/>
    <m/>
    <x v="26"/>
    <n v="100474914"/>
    <x v="0"/>
    <x v="0"/>
    <s v="Gabinete do Presidente"/>
    <s v="ORI"/>
    <x v="0"/>
    <m/>
    <x v="0"/>
    <x v="0"/>
    <x v="0"/>
    <x v="0"/>
    <x v="0"/>
    <x v="0"/>
    <x v="0"/>
    <x v="0"/>
    <x v="0"/>
    <x v="0"/>
    <x v="0"/>
    <s v="Gabinete do Presidente"/>
    <x v="0"/>
    <x v="0"/>
    <x v="0"/>
    <x v="0"/>
    <x v="0"/>
    <x v="0"/>
    <x v="0"/>
    <x v="0"/>
    <x v="0"/>
    <x v="0"/>
    <x v="0"/>
    <x v="0"/>
    <s v="Pagamento de salário referente a 03-2025"/>
  </r>
  <r>
    <x v="0"/>
    <n v="0"/>
    <n v="0"/>
    <n v="0"/>
    <n v="411008"/>
    <x v="3844"/>
    <x v="0"/>
    <x v="0"/>
    <x v="0"/>
    <s v="03.16.02"/>
    <x v="12"/>
    <x v="0"/>
    <x v="0"/>
    <s v="Gabinete do Presidente"/>
    <s v="03.16.02"/>
    <s v="Gabinete do Presidente"/>
    <s v="03.16.02"/>
    <x v="48"/>
    <x v="0"/>
    <x v="0"/>
    <x v="1"/>
    <x v="1"/>
    <x v="0"/>
    <x v="0"/>
    <x v="0"/>
    <x v="4"/>
    <s v="2025-03-26"/>
    <x v="0"/>
    <n v="411008"/>
    <x v="0"/>
    <m/>
    <x v="0"/>
    <m/>
    <x v="26"/>
    <n v="100474914"/>
    <x v="0"/>
    <x v="0"/>
    <s v="Gabinete do Presidente"/>
    <s v="ORI"/>
    <x v="0"/>
    <m/>
    <x v="0"/>
    <x v="0"/>
    <x v="0"/>
    <x v="0"/>
    <x v="0"/>
    <x v="0"/>
    <x v="0"/>
    <x v="0"/>
    <x v="0"/>
    <x v="0"/>
    <x v="0"/>
    <s v="Gabinete do Presidente"/>
    <x v="0"/>
    <x v="0"/>
    <x v="0"/>
    <x v="0"/>
    <x v="0"/>
    <x v="0"/>
    <x v="0"/>
    <x v="0"/>
    <x v="0"/>
    <x v="0"/>
    <x v="0"/>
    <x v="0"/>
    <s v="Pagamento de salário referente a 03-2025"/>
  </r>
  <r>
    <x v="0"/>
    <n v="0"/>
    <n v="0"/>
    <n v="0"/>
    <n v="9391"/>
    <x v="3845"/>
    <x v="0"/>
    <x v="0"/>
    <x v="0"/>
    <s v="03.16.10"/>
    <x v="47"/>
    <x v="0"/>
    <x v="0"/>
    <s v="Delegações Municipais "/>
    <s v="03.16.10"/>
    <s v="Delegações Municipais "/>
    <s v="03.16.10"/>
    <x v="42"/>
    <x v="0"/>
    <x v="0"/>
    <x v="1"/>
    <x v="1"/>
    <x v="0"/>
    <x v="0"/>
    <x v="0"/>
    <x v="4"/>
    <s v="2025-03-26"/>
    <x v="0"/>
    <n v="9391"/>
    <x v="0"/>
    <m/>
    <x v="0"/>
    <m/>
    <x v="9"/>
    <n v="100474696"/>
    <x v="0"/>
    <x v="1"/>
    <s v="Delegações Municipais "/>
    <s v="ORI"/>
    <x v="0"/>
    <m/>
    <x v="0"/>
    <x v="0"/>
    <x v="0"/>
    <x v="0"/>
    <x v="0"/>
    <x v="0"/>
    <x v="0"/>
    <x v="0"/>
    <x v="0"/>
    <x v="0"/>
    <x v="0"/>
    <s v="Delegações Municipais "/>
    <x v="0"/>
    <x v="0"/>
    <x v="0"/>
    <x v="0"/>
    <x v="0"/>
    <x v="0"/>
    <x v="0"/>
    <x v="0"/>
    <x v="0"/>
    <x v="0"/>
    <x v="1"/>
    <x v="0"/>
    <s v="Pagamento de salário referente a 03-2025"/>
  </r>
  <r>
    <x v="0"/>
    <n v="0"/>
    <n v="0"/>
    <n v="0"/>
    <n v="119680"/>
    <x v="3845"/>
    <x v="0"/>
    <x v="0"/>
    <x v="0"/>
    <s v="03.16.10"/>
    <x v="47"/>
    <x v="0"/>
    <x v="0"/>
    <s v="Delegações Municipais "/>
    <s v="03.16.10"/>
    <s v="Delegações Municipais "/>
    <s v="03.16.10"/>
    <x v="42"/>
    <x v="0"/>
    <x v="0"/>
    <x v="1"/>
    <x v="1"/>
    <x v="0"/>
    <x v="0"/>
    <x v="0"/>
    <x v="4"/>
    <s v="2025-03-26"/>
    <x v="0"/>
    <n v="119680"/>
    <x v="0"/>
    <m/>
    <x v="0"/>
    <m/>
    <x v="26"/>
    <n v="100474914"/>
    <x v="0"/>
    <x v="0"/>
    <s v="Delegações Municipais "/>
    <s v="ORI"/>
    <x v="0"/>
    <m/>
    <x v="0"/>
    <x v="0"/>
    <x v="0"/>
    <x v="0"/>
    <x v="0"/>
    <x v="0"/>
    <x v="0"/>
    <x v="0"/>
    <x v="0"/>
    <x v="0"/>
    <x v="0"/>
    <s v="Delegações Municipais "/>
    <x v="0"/>
    <x v="0"/>
    <x v="0"/>
    <x v="0"/>
    <x v="0"/>
    <x v="0"/>
    <x v="0"/>
    <x v="0"/>
    <x v="0"/>
    <x v="0"/>
    <x v="0"/>
    <x v="0"/>
    <s v="Pagamento de salário referente a 03-2025"/>
  </r>
  <r>
    <x v="0"/>
    <n v="0"/>
    <n v="0"/>
    <n v="0"/>
    <n v="330"/>
    <x v="3846"/>
    <x v="0"/>
    <x v="0"/>
    <x v="0"/>
    <s v="03.16.25"/>
    <x v="21"/>
    <x v="0"/>
    <x v="0"/>
    <s v="Direção dos  Recursos Humanos"/>
    <s v="03.16.25"/>
    <s v="Direção dos  Recursos Humanos"/>
    <s v="03.16.25"/>
    <x v="8"/>
    <x v="0"/>
    <x v="0"/>
    <x v="0"/>
    <x v="0"/>
    <x v="0"/>
    <x v="0"/>
    <x v="0"/>
    <x v="4"/>
    <s v="2025-03-26"/>
    <x v="0"/>
    <n v="330"/>
    <x v="0"/>
    <m/>
    <x v="0"/>
    <m/>
    <x v="9"/>
    <n v="100474696"/>
    <x v="0"/>
    <x v="1"/>
    <s v="Direção dos  Recursos Humanos"/>
    <s v="ORI"/>
    <x v="0"/>
    <m/>
    <x v="0"/>
    <x v="0"/>
    <x v="0"/>
    <x v="0"/>
    <x v="0"/>
    <x v="0"/>
    <x v="0"/>
    <x v="0"/>
    <x v="0"/>
    <x v="0"/>
    <x v="0"/>
    <s v="Direção dos  Recursos Humanos"/>
    <x v="0"/>
    <x v="0"/>
    <x v="0"/>
    <x v="0"/>
    <x v="0"/>
    <x v="0"/>
    <x v="0"/>
    <x v="0"/>
    <x v="0"/>
    <x v="0"/>
    <x v="1"/>
    <x v="0"/>
    <s v="Pagamento de salário referente a 03-2025"/>
  </r>
  <r>
    <x v="0"/>
    <n v="0"/>
    <n v="0"/>
    <n v="0"/>
    <n v="70"/>
    <x v="3846"/>
    <x v="0"/>
    <x v="0"/>
    <x v="0"/>
    <s v="03.16.25"/>
    <x v="21"/>
    <x v="0"/>
    <x v="0"/>
    <s v="Direção dos  Recursos Humanos"/>
    <s v="03.16.25"/>
    <s v="Direção dos  Recursos Humanos"/>
    <s v="03.16.25"/>
    <x v="45"/>
    <x v="0"/>
    <x v="0"/>
    <x v="1"/>
    <x v="0"/>
    <x v="0"/>
    <x v="0"/>
    <x v="0"/>
    <x v="4"/>
    <s v="2025-03-26"/>
    <x v="0"/>
    <n v="70"/>
    <x v="0"/>
    <m/>
    <x v="0"/>
    <m/>
    <x v="9"/>
    <n v="100474696"/>
    <x v="0"/>
    <x v="1"/>
    <s v="Direção dos  Recursos Humanos"/>
    <s v="ORI"/>
    <x v="0"/>
    <m/>
    <x v="0"/>
    <x v="0"/>
    <x v="0"/>
    <x v="0"/>
    <x v="0"/>
    <x v="0"/>
    <x v="0"/>
    <x v="0"/>
    <x v="0"/>
    <x v="0"/>
    <x v="0"/>
    <s v="Direção dos  Recursos Humanos"/>
    <x v="0"/>
    <x v="0"/>
    <x v="0"/>
    <x v="0"/>
    <x v="0"/>
    <x v="0"/>
    <x v="0"/>
    <x v="0"/>
    <x v="0"/>
    <x v="0"/>
    <x v="1"/>
    <x v="0"/>
    <s v="Pagamento de salário referente a 03-2025"/>
  </r>
  <r>
    <x v="0"/>
    <n v="0"/>
    <n v="0"/>
    <n v="0"/>
    <n v="674"/>
    <x v="3846"/>
    <x v="0"/>
    <x v="0"/>
    <x v="0"/>
    <s v="03.16.25"/>
    <x v="21"/>
    <x v="0"/>
    <x v="0"/>
    <s v="Direção dos  Recursos Humanos"/>
    <s v="03.16.25"/>
    <s v="Direção dos  Recursos Humanos"/>
    <s v="03.16.25"/>
    <x v="42"/>
    <x v="0"/>
    <x v="0"/>
    <x v="1"/>
    <x v="1"/>
    <x v="0"/>
    <x v="0"/>
    <x v="0"/>
    <x v="4"/>
    <s v="2025-03-26"/>
    <x v="0"/>
    <n v="674"/>
    <x v="0"/>
    <m/>
    <x v="0"/>
    <m/>
    <x v="9"/>
    <n v="100474696"/>
    <x v="0"/>
    <x v="1"/>
    <s v="Direção dos  Recursos Humanos"/>
    <s v="ORI"/>
    <x v="0"/>
    <m/>
    <x v="0"/>
    <x v="0"/>
    <x v="0"/>
    <x v="0"/>
    <x v="0"/>
    <x v="0"/>
    <x v="0"/>
    <x v="0"/>
    <x v="0"/>
    <x v="0"/>
    <x v="0"/>
    <s v="Direção dos  Recursos Humanos"/>
    <x v="0"/>
    <x v="0"/>
    <x v="0"/>
    <x v="0"/>
    <x v="0"/>
    <x v="0"/>
    <x v="0"/>
    <x v="0"/>
    <x v="0"/>
    <x v="0"/>
    <x v="1"/>
    <x v="0"/>
    <s v="Pagamento de salário referente a 03-2025"/>
  </r>
  <r>
    <x v="0"/>
    <n v="0"/>
    <n v="0"/>
    <n v="0"/>
    <n v="9436"/>
    <x v="3846"/>
    <x v="0"/>
    <x v="0"/>
    <x v="0"/>
    <s v="03.16.25"/>
    <x v="21"/>
    <x v="0"/>
    <x v="0"/>
    <s v="Direção dos  Recursos Humanos"/>
    <s v="03.16.25"/>
    <s v="Direção dos  Recursos Humanos"/>
    <s v="03.16.25"/>
    <x v="47"/>
    <x v="0"/>
    <x v="0"/>
    <x v="1"/>
    <x v="1"/>
    <x v="0"/>
    <x v="0"/>
    <x v="0"/>
    <x v="4"/>
    <s v="2025-03-26"/>
    <x v="0"/>
    <n v="9436"/>
    <x v="0"/>
    <m/>
    <x v="0"/>
    <m/>
    <x v="9"/>
    <n v="100474696"/>
    <x v="0"/>
    <x v="1"/>
    <s v="Direção dos  Recursos Humanos"/>
    <s v="ORI"/>
    <x v="0"/>
    <m/>
    <x v="0"/>
    <x v="0"/>
    <x v="0"/>
    <x v="0"/>
    <x v="0"/>
    <x v="0"/>
    <x v="0"/>
    <x v="0"/>
    <x v="0"/>
    <x v="0"/>
    <x v="0"/>
    <s v="Direção dos  Recursos Humanos"/>
    <x v="0"/>
    <x v="0"/>
    <x v="0"/>
    <x v="0"/>
    <x v="0"/>
    <x v="0"/>
    <x v="0"/>
    <x v="0"/>
    <x v="0"/>
    <x v="0"/>
    <x v="1"/>
    <x v="0"/>
    <s v="Pagamento de salário referente a 03-2025"/>
  </r>
  <r>
    <x v="0"/>
    <n v="0"/>
    <n v="0"/>
    <n v="0"/>
    <n v="3300"/>
    <x v="3846"/>
    <x v="0"/>
    <x v="0"/>
    <x v="0"/>
    <s v="03.16.25"/>
    <x v="21"/>
    <x v="0"/>
    <x v="0"/>
    <s v="Direção dos  Recursos Humanos"/>
    <s v="03.16.25"/>
    <s v="Direção dos  Recursos Humanos"/>
    <s v="03.16.25"/>
    <x v="48"/>
    <x v="0"/>
    <x v="0"/>
    <x v="1"/>
    <x v="1"/>
    <x v="0"/>
    <x v="0"/>
    <x v="0"/>
    <x v="4"/>
    <s v="2025-03-26"/>
    <x v="0"/>
    <n v="3300"/>
    <x v="0"/>
    <m/>
    <x v="0"/>
    <m/>
    <x v="9"/>
    <n v="100474696"/>
    <x v="0"/>
    <x v="1"/>
    <s v="Direção dos  Recursos Humanos"/>
    <s v="ORI"/>
    <x v="0"/>
    <m/>
    <x v="0"/>
    <x v="0"/>
    <x v="0"/>
    <x v="0"/>
    <x v="0"/>
    <x v="0"/>
    <x v="0"/>
    <x v="0"/>
    <x v="0"/>
    <x v="0"/>
    <x v="0"/>
    <s v="Direção dos  Recursos Humanos"/>
    <x v="0"/>
    <x v="0"/>
    <x v="0"/>
    <x v="0"/>
    <x v="0"/>
    <x v="0"/>
    <x v="0"/>
    <x v="0"/>
    <x v="0"/>
    <x v="0"/>
    <x v="1"/>
    <x v="0"/>
    <s v="Pagamento de salário referente a 03-2025"/>
  </r>
  <r>
    <x v="0"/>
    <n v="0"/>
    <n v="0"/>
    <n v="0"/>
    <n v="1643"/>
    <x v="3846"/>
    <x v="0"/>
    <x v="0"/>
    <x v="0"/>
    <s v="03.16.25"/>
    <x v="21"/>
    <x v="0"/>
    <x v="0"/>
    <s v="Direção dos  Recursos Humanos"/>
    <s v="03.16.25"/>
    <s v="Direção dos  Recursos Humanos"/>
    <s v="03.16.25"/>
    <x v="70"/>
    <x v="0"/>
    <x v="1"/>
    <x v="15"/>
    <x v="0"/>
    <x v="0"/>
    <x v="0"/>
    <x v="0"/>
    <x v="4"/>
    <s v="2025-03-26"/>
    <x v="0"/>
    <n v="1643"/>
    <x v="0"/>
    <m/>
    <x v="0"/>
    <m/>
    <x v="9"/>
    <n v="100474696"/>
    <x v="0"/>
    <x v="1"/>
    <s v="Direção dos  Recursos Humanos"/>
    <s v="ORI"/>
    <x v="0"/>
    <m/>
    <x v="0"/>
    <x v="0"/>
    <x v="0"/>
    <x v="0"/>
    <x v="0"/>
    <x v="0"/>
    <x v="0"/>
    <x v="0"/>
    <x v="0"/>
    <x v="0"/>
    <x v="0"/>
    <s v="Direção dos  Recursos Humanos"/>
    <x v="0"/>
    <x v="0"/>
    <x v="0"/>
    <x v="0"/>
    <x v="0"/>
    <x v="0"/>
    <x v="0"/>
    <x v="0"/>
    <x v="0"/>
    <x v="0"/>
    <x v="1"/>
    <x v="0"/>
    <s v="Pagamento de salário referente a 03-2025"/>
  </r>
  <r>
    <x v="0"/>
    <n v="0"/>
    <n v="0"/>
    <n v="0"/>
    <n v="31316"/>
    <x v="3846"/>
    <x v="0"/>
    <x v="0"/>
    <x v="0"/>
    <s v="03.16.25"/>
    <x v="21"/>
    <x v="0"/>
    <x v="0"/>
    <s v="Direção dos  Recursos Humanos"/>
    <s v="03.16.25"/>
    <s v="Direção dos  Recursos Humanos"/>
    <s v="03.16.25"/>
    <x v="71"/>
    <x v="0"/>
    <x v="1"/>
    <x v="15"/>
    <x v="0"/>
    <x v="0"/>
    <x v="0"/>
    <x v="0"/>
    <x v="4"/>
    <s v="2025-03-26"/>
    <x v="0"/>
    <n v="31316"/>
    <x v="0"/>
    <m/>
    <x v="0"/>
    <m/>
    <x v="9"/>
    <n v="100474696"/>
    <x v="0"/>
    <x v="1"/>
    <s v="Direção dos  Recursos Humanos"/>
    <s v="ORI"/>
    <x v="0"/>
    <m/>
    <x v="0"/>
    <x v="0"/>
    <x v="0"/>
    <x v="0"/>
    <x v="0"/>
    <x v="0"/>
    <x v="0"/>
    <x v="0"/>
    <x v="0"/>
    <x v="0"/>
    <x v="0"/>
    <s v="Direção dos  Recursos Humanos"/>
    <x v="0"/>
    <x v="0"/>
    <x v="0"/>
    <x v="0"/>
    <x v="0"/>
    <x v="0"/>
    <x v="0"/>
    <x v="0"/>
    <x v="0"/>
    <x v="0"/>
    <x v="1"/>
    <x v="0"/>
    <s v="Pagamento de salário referente a 03-2025"/>
  </r>
  <r>
    <x v="0"/>
    <n v="0"/>
    <n v="0"/>
    <n v="0"/>
    <n v="11355"/>
    <x v="3846"/>
    <x v="0"/>
    <x v="0"/>
    <x v="0"/>
    <s v="03.16.25"/>
    <x v="21"/>
    <x v="0"/>
    <x v="0"/>
    <s v="Direção dos  Recursos Humanos"/>
    <s v="03.16.25"/>
    <s v="Direção dos  Recursos Humanos"/>
    <s v="03.16.25"/>
    <x v="8"/>
    <x v="0"/>
    <x v="0"/>
    <x v="0"/>
    <x v="0"/>
    <x v="0"/>
    <x v="0"/>
    <x v="0"/>
    <x v="4"/>
    <s v="2025-03-26"/>
    <x v="0"/>
    <n v="11355"/>
    <x v="0"/>
    <m/>
    <x v="0"/>
    <m/>
    <x v="26"/>
    <n v="100474914"/>
    <x v="0"/>
    <x v="0"/>
    <s v="Direção dos  Recursos Humanos"/>
    <s v="ORI"/>
    <x v="0"/>
    <m/>
    <x v="0"/>
    <x v="0"/>
    <x v="0"/>
    <x v="0"/>
    <x v="0"/>
    <x v="0"/>
    <x v="0"/>
    <x v="0"/>
    <x v="0"/>
    <x v="0"/>
    <x v="0"/>
    <s v="Direção dos  Recursos Humanos"/>
    <x v="0"/>
    <x v="0"/>
    <x v="0"/>
    <x v="0"/>
    <x v="0"/>
    <x v="0"/>
    <x v="0"/>
    <x v="0"/>
    <x v="0"/>
    <x v="0"/>
    <x v="0"/>
    <x v="0"/>
    <s v="Pagamento de salário referente a 03-2025"/>
  </r>
  <r>
    <x v="0"/>
    <n v="0"/>
    <n v="0"/>
    <n v="0"/>
    <n v="2415"/>
    <x v="3846"/>
    <x v="0"/>
    <x v="0"/>
    <x v="0"/>
    <s v="03.16.25"/>
    <x v="21"/>
    <x v="0"/>
    <x v="0"/>
    <s v="Direção dos  Recursos Humanos"/>
    <s v="03.16.25"/>
    <s v="Direção dos  Recursos Humanos"/>
    <s v="03.16.25"/>
    <x v="45"/>
    <x v="0"/>
    <x v="0"/>
    <x v="1"/>
    <x v="0"/>
    <x v="0"/>
    <x v="0"/>
    <x v="0"/>
    <x v="4"/>
    <s v="2025-03-26"/>
    <x v="0"/>
    <n v="2415"/>
    <x v="0"/>
    <m/>
    <x v="0"/>
    <m/>
    <x v="26"/>
    <n v="100474914"/>
    <x v="0"/>
    <x v="0"/>
    <s v="Direção dos  Recursos Humanos"/>
    <s v="ORI"/>
    <x v="0"/>
    <m/>
    <x v="0"/>
    <x v="0"/>
    <x v="0"/>
    <x v="0"/>
    <x v="0"/>
    <x v="0"/>
    <x v="0"/>
    <x v="0"/>
    <x v="0"/>
    <x v="0"/>
    <x v="0"/>
    <s v="Direção dos  Recursos Humanos"/>
    <x v="0"/>
    <x v="0"/>
    <x v="0"/>
    <x v="0"/>
    <x v="0"/>
    <x v="0"/>
    <x v="0"/>
    <x v="0"/>
    <x v="0"/>
    <x v="0"/>
    <x v="0"/>
    <x v="0"/>
    <s v="Pagamento de salário referente a 03-2025"/>
  </r>
  <r>
    <x v="0"/>
    <n v="0"/>
    <n v="0"/>
    <n v="0"/>
    <n v="23191"/>
    <x v="3846"/>
    <x v="0"/>
    <x v="0"/>
    <x v="0"/>
    <s v="03.16.25"/>
    <x v="21"/>
    <x v="0"/>
    <x v="0"/>
    <s v="Direção dos  Recursos Humanos"/>
    <s v="03.16.25"/>
    <s v="Direção dos  Recursos Humanos"/>
    <s v="03.16.25"/>
    <x v="42"/>
    <x v="0"/>
    <x v="0"/>
    <x v="1"/>
    <x v="1"/>
    <x v="0"/>
    <x v="0"/>
    <x v="0"/>
    <x v="4"/>
    <s v="2025-03-26"/>
    <x v="0"/>
    <n v="23191"/>
    <x v="0"/>
    <m/>
    <x v="0"/>
    <m/>
    <x v="26"/>
    <n v="100474914"/>
    <x v="0"/>
    <x v="0"/>
    <s v="Direção dos  Recursos Humanos"/>
    <s v="ORI"/>
    <x v="0"/>
    <m/>
    <x v="0"/>
    <x v="0"/>
    <x v="0"/>
    <x v="0"/>
    <x v="0"/>
    <x v="0"/>
    <x v="0"/>
    <x v="0"/>
    <x v="0"/>
    <x v="0"/>
    <x v="0"/>
    <s v="Direção dos  Recursos Humanos"/>
    <x v="0"/>
    <x v="0"/>
    <x v="0"/>
    <x v="0"/>
    <x v="0"/>
    <x v="0"/>
    <x v="0"/>
    <x v="0"/>
    <x v="0"/>
    <x v="0"/>
    <x v="0"/>
    <x v="0"/>
    <s v="Pagamento de salário referente a 03-2025"/>
  </r>
  <r>
    <x v="0"/>
    <n v="0"/>
    <n v="0"/>
    <n v="0"/>
    <n v="324639"/>
    <x v="3846"/>
    <x v="0"/>
    <x v="0"/>
    <x v="0"/>
    <s v="03.16.25"/>
    <x v="21"/>
    <x v="0"/>
    <x v="0"/>
    <s v="Direção dos  Recursos Humanos"/>
    <s v="03.16.25"/>
    <s v="Direção dos  Recursos Humanos"/>
    <s v="03.16.25"/>
    <x v="47"/>
    <x v="0"/>
    <x v="0"/>
    <x v="1"/>
    <x v="1"/>
    <x v="0"/>
    <x v="0"/>
    <x v="0"/>
    <x v="4"/>
    <s v="2025-03-26"/>
    <x v="0"/>
    <n v="324639"/>
    <x v="0"/>
    <m/>
    <x v="0"/>
    <m/>
    <x v="26"/>
    <n v="100474914"/>
    <x v="0"/>
    <x v="0"/>
    <s v="Direção dos  Recursos Humanos"/>
    <s v="ORI"/>
    <x v="0"/>
    <m/>
    <x v="0"/>
    <x v="0"/>
    <x v="0"/>
    <x v="0"/>
    <x v="0"/>
    <x v="0"/>
    <x v="0"/>
    <x v="0"/>
    <x v="0"/>
    <x v="0"/>
    <x v="0"/>
    <s v="Direção dos  Recursos Humanos"/>
    <x v="0"/>
    <x v="0"/>
    <x v="0"/>
    <x v="0"/>
    <x v="0"/>
    <x v="0"/>
    <x v="0"/>
    <x v="0"/>
    <x v="0"/>
    <x v="0"/>
    <x v="0"/>
    <x v="0"/>
    <s v="Pagamento de salário referente a 03-2025"/>
  </r>
  <r>
    <x v="0"/>
    <n v="0"/>
    <n v="0"/>
    <n v="0"/>
    <n v="113534"/>
    <x v="3846"/>
    <x v="0"/>
    <x v="0"/>
    <x v="0"/>
    <s v="03.16.25"/>
    <x v="21"/>
    <x v="0"/>
    <x v="0"/>
    <s v="Direção dos  Recursos Humanos"/>
    <s v="03.16.25"/>
    <s v="Direção dos  Recursos Humanos"/>
    <s v="03.16.25"/>
    <x v="48"/>
    <x v="0"/>
    <x v="0"/>
    <x v="1"/>
    <x v="1"/>
    <x v="0"/>
    <x v="0"/>
    <x v="0"/>
    <x v="4"/>
    <s v="2025-03-26"/>
    <x v="0"/>
    <n v="113534"/>
    <x v="0"/>
    <m/>
    <x v="0"/>
    <m/>
    <x v="26"/>
    <n v="100474914"/>
    <x v="0"/>
    <x v="0"/>
    <s v="Direção dos  Recursos Humanos"/>
    <s v="ORI"/>
    <x v="0"/>
    <m/>
    <x v="0"/>
    <x v="0"/>
    <x v="0"/>
    <x v="0"/>
    <x v="0"/>
    <x v="0"/>
    <x v="0"/>
    <x v="0"/>
    <x v="0"/>
    <x v="0"/>
    <x v="0"/>
    <s v="Direção dos  Recursos Humanos"/>
    <x v="0"/>
    <x v="0"/>
    <x v="0"/>
    <x v="0"/>
    <x v="0"/>
    <x v="0"/>
    <x v="0"/>
    <x v="0"/>
    <x v="0"/>
    <x v="0"/>
    <x v="0"/>
    <x v="0"/>
    <s v="Pagamento de salário referente a 03-2025"/>
  </r>
  <r>
    <x v="0"/>
    <n v="0"/>
    <n v="0"/>
    <n v="0"/>
    <n v="56529"/>
    <x v="3846"/>
    <x v="0"/>
    <x v="0"/>
    <x v="0"/>
    <s v="03.16.25"/>
    <x v="21"/>
    <x v="0"/>
    <x v="0"/>
    <s v="Direção dos  Recursos Humanos"/>
    <s v="03.16.25"/>
    <s v="Direção dos  Recursos Humanos"/>
    <s v="03.16.25"/>
    <x v="70"/>
    <x v="0"/>
    <x v="1"/>
    <x v="15"/>
    <x v="0"/>
    <x v="0"/>
    <x v="0"/>
    <x v="0"/>
    <x v="4"/>
    <s v="2025-03-26"/>
    <x v="0"/>
    <n v="56529"/>
    <x v="0"/>
    <m/>
    <x v="0"/>
    <m/>
    <x v="26"/>
    <n v="100474914"/>
    <x v="0"/>
    <x v="0"/>
    <s v="Direção dos  Recursos Humanos"/>
    <s v="ORI"/>
    <x v="0"/>
    <m/>
    <x v="0"/>
    <x v="0"/>
    <x v="0"/>
    <x v="0"/>
    <x v="0"/>
    <x v="0"/>
    <x v="0"/>
    <x v="0"/>
    <x v="0"/>
    <x v="0"/>
    <x v="0"/>
    <s v="Direção dos  Recursos Humanos"/>
    <x v="0"/>
    <x v="0"/>
    <x v="0"/>
    <x v="0"/>
    <x v="0"/>
    <x v="0"/>
    <x v="0"/>
    <x v="0"/>
    <x v="0"/>
    <x v="0"/>
    <x v="0"/>
    <x v="0"/>
    <s v="Pagamento de salário referente a 03-2025"/>
  </r>
  <r>
    <x v="0"/>
    <n v="0"/>
    <n v="0"/>
    <n v="0"/>
    <n v="1077223"/>
    <x v="3846"/>
    <x v="0"/>
    <x v="0"/>
    <x v="0"/>
    <s v="03.16.25"/>
    <x v="21"/>
    <x v="0"/>
    <x v="0"/>
    <s v="Direção dos  Recursos Humanos"/>
    <s v="03.16.25"/>
    <s v="Direção dos  Recursos Humanos"/>
    <s v="03.16.25"/>
    <x v="71"/>
    <x v="0"/>
    <x v="1"/>
    <x v="15"/>
    <x v="0"/>
    <x v="0"/>
    <x v="0"/>
    <x v="0"/>
    <x v="4"/>
    <s v="2025-03-26"/>
    <x v="0"/>
    <n v="1077223"/>
    <x v="0"/>
    <m/>
    <x v="0"/>
    <m/>
    <x v="26"/>
    <n v="100474914"/>
    <x v="0"/>
    <x v="0"/>
    <s v="Direção dos  Recursos Humanos"/>
    <s v="ORI"/>
    <x v="0"/>
    <m/>
    <x v="0"/>
    <x v="0"/>
    <x v="0"/>
    <x v="0"/>
    <x v="0"/>
    <x v="0"/>
    <x v="0"/>
    <x v="0"/>
    <x v="0"/>
    <x v="0"/>
    <x v="0"/>
    <s v="Direção dos  Recursos Humanos"/>
    <x v="0"/>
    <x v="0"/>
    <x v="0"/>
    <x v="0"/>
    <x v="0"/>
    <x v="0"/>
    <x v="0"/>
    <x v="0"/>
    <x v="0"/>
    <x v="0"/>
    <x v="0"/>
    <x v="0"/>
    <s v="Pagamento de salário referente a 03-2025"/>
  </r>
  <r>
    <x v="0"/>
    <n v="0"/>
    <n v="0"/>
    <n v="0"/>
    <n v="759"/>
    <x v="3847"/>
    <x v="0"/>
    <x v="0"/>
    <x v="0"/>
    <s v="03.16.11"/>
    <x v="25"/>
    <x v="0"/>
    <x v="0"/>
    <s v="Direcção de Obras"/>
    <s v="03.16.11"/>
    <s v="Direcção de Obras"/>
    <s v="03.16.11"/>
    <x v="8"/>
    <x v="0"/>
    <x v="0"/>
    <x v="0"/>
    <x v="0"/>
    <x v="0"/>
    <x v="0"/>
    <x v="0"/>
    <x v="4"/>
    <s v="2025-03-26"/>
    <x v="0"/>
    <n v="759"/>
    <x v="0"/>
    <m/>
    <x v="0"/>
    <m/>
    <x v="9"/>
    <n v="100474696"/>
    <x v="0"/>
    <x v="1"/>
    <s v="Direcção de Obras"/>
    <s v="ORI"/>
    <x v="0"/>
    <m/>
    <x v="0"/>
    <x v="0"/>
    <x v="0"/>
    <x v="0"/>
    <x v="0"/>
    <x v="0"/>
    <x v="0"/>
    <x v="0"/>
    <x v="0"/>
    <x v="0"/>
    <x v="0"/>
    <s v="Direcção de Obras"/>
    <x v="0"/>
    <x v="0"/>
    <x v="0"/>
    <x v="0"/>
    <x v="0"/>
    <x v="0"/>
    <x v="0"/>
    <x v="0"/>
    <x v="0"/>
    <x v="0"/>
    <x v="1"/>
    <x v="0"/>
    <s v="Pagamento de salário referente a 03-2025"/>
  </r>
  <r>
    <x v="0"/>
    <n v="0"/>
    <n v="0"/>
    <n v="0"/>
    <n v="24"/>
    <x v="3847"/>
    <x v="0"/>
    <x v="0"/>
    <x v="0"/>
    <s v="03.16.11"/>
    <x v="25"/>
    <x v="0"/>
    <x v="0"/>
    <s v="Direcção de Obras"/>
    <s v="03.16.11"/>
    <s v="Direcção de Obras"/>
    <s v="03.16.11"/>
    <x v="45"/>
    <x v="0"/>
    <x v="0"/>
    <x v="1"/>
    <x v="0"/>
    <x v="0"/>
    <x v="0"/>
    <x v="0"/>
    <x v="4"/>
    <s v="2025-03-26"/>
    <x v="0"/>
    <n v="24"/>
    <x v="0"/>
    <m/>
    <x v="0"/>
    <m/>
    <x v="9"/>
    <n v="100474696"/>
    <x v="0"/>
    <x v="1"/>
    <s v="Direcção de Obras"/>
    <s v="ORI"/>
    <x v="0"/>
    <m/>
    <x v="0"/>
    <x v="0"/>
    <x v="0"/>
    <x v="0"/>
    <x v="0"/>
    <x v="0"/>
    <x v="0"/>
    <x v="0"/>
    <x v="0"/>
    <x v="0"/>
    <x v="0"/>
    <s v="Direcção de Obras"/>
    <x v="0"/>
    <x v="0"/>
    <x v="0"/>
    <x v="0"/>
    <x v="0"/>
    <x v="0"/>
    <x v="0"/>
    <x v="0"/>
    <x v="0"/>
    <x v="0"/>
    <x v="1"/>
    <x v="0"/>
    <s v="Pagamento de salário referente a 03-2025"/>
  </r>
  <r>
    <x v="0"/>
    <n v="0"/>
    <n v="0"/>
    <n v="0"/>
    <n v="2927"/>
    <x v="3847"/>
    <x v="0"/>
    <x v="0"/>
    <x v="0"/>
    <s v="03.16.11"/>
    <x v="25"/>
    <x v="0"/>
    <x v="0"/>
    <s v="Direcção de Obras"/>
    <s v="03.16.11"/>
    <s v="Direcção de Obras"/>
    <s v="03.16.11"/>
    <x v="46"/>
    <x v="0"/>
    <x v="0"/>
    <x v="1"/>
    <x v="0"/>
    <x v="0"/>
    <x v="0"/>
    <x v="0"/>
    <x v="4"/>
    <s v="2025-03-26"/>
    <x v="0"/>
    <n v="2927"/>
    <x v="0"/>
    <m/>
    <x v="0"/>
    <m/>
    <x v="9"/>
    <n v="100474696"/>
    <x v="0"/>
    <x v="1"/>
    <s v="Direcção de Obras"/>
    <s v="ORI"/>
    <x v="0"/>
    <m/>
    <x v="0"/>
    <x v="0"/>
    <x v="0"/>
    <x v="0"/>
    <x v="0"/>
    <x v="0"/>
    <x v="0"/>
    <x v="0"/>
    <x v="0"/>
    <x v="0"/>
    <x v="0"/>
    <s v="Direcção de Obras"/>
    <x v="0"/>
    <x v="0"/>
    <x v="0"/>
    <x v="0"/>
    <x v="0"/>
    <x v="0"/>
    <x v="0"/>
    <x v="0"/>
    <x v="0"/>
    <x v="0"/>
    <x v="1"/>
    <x v="0"/>
    <s v="Pagamento de salário referente a 03-2025"/>
  </r>
  <r>
    <x v="0"/>
    <n v="0"/>
    <n v="0"/>
    <n v="0"/>
    <n v="15343"/>
    <x v="3847"/>
    <x v="0"/>
    <x v="0"/>
    <x v="0"/>
    <s v="03.16.11"/>
    <x v="25"/>
    <x v="0"/>
    <x v="0"/>
    <s v="Direcção de Obras"/>
    <s v="03.16.11"/>
    <s v="Direcção de Obras"/>
    <s v="03.16.11"/>
    <x v="42"/>
    <x v="0"/>
    <x v="0"/>
    <x v="1"/>
    <x v="1"/>
    <x v="0"/>
    <x v="0"/>
    <x v="0"/>
    <x v="4"/>
    <s v="2025-03-26"/>
    <x v="0"/>
    <n v="15343"/>
    <x v="0"/>
    <m/>
    <x v="0"/>
    <m/>
    <x v="9"/>
    <n v="100474696"/>
    <x v="0"/>
    <x v="1"/>
    <s v="Direcção de Obras"/>
    <s v="ORI"/>
    <x v="0"/>
    <m/>
    <x v="0"/>
    <x v="0"/>
    <x v="0"/>
    <x v="0"/>
    <x v="0"/>
    <x v="0"/>
    <x v="0"/>
    <x v="0"/>
    <x v="0"/>
    <x v="0"/>
    <x v="0"/>
    <s v="Direcção de Obras"/>
    <x v="0"/>
    <x v="0"/>
    <x v="0"/>
    <x v="0"/>
    <x v="0"/>
    <x v="0"/>
    <x v="0"/>
    <x v="0"/>
    <x v="0"/>
    <x v="0"/>
    <x v="1"/>
    <x v="0"/>
    <s v="Pagamento de salário referente a 03-2025"/>
  </r>
  <r>
    <x v="0"/>
    <n v="0"/>
    <n v="0"/>
    <n v="0"/>
    <n v="20757"/>
    <x v="3847"/>
    <x v="0"/>
    <x v="0"/>
    <x v="0"/>
    <s v="03.16.11"/>
    <x v="25"/>
    <x v="0"/>
    <x v="0"/>
    <s v="Direcção de Obras"/>
    <s v="03.16.11"/>
    <s v="Direcção de Obras"/>
    <s v="03.16.11"/>
    <x v="47"/>
    <x v="0"/>
    <x v="0"/>
    <x v="1"/>
    <x v="1"/>
    <x v="0"/>
    <x v="0"/>
    <x v="0"/>
    <x v="4"/>
    <s v="2025-03-26"/>
    <x v="0"/>
    <n v="20757"/>
    <x v="0"/>
    <m/>
    <x v="0"/>
    <m/>
    <x v="9"/>
    <n v="100474696"/>
    <x v="0"/>
    <x v="1"/>
    <s v="Direcção de Obras"/>
    <s v="ORI"/>
    <x v="0"/>
    <m/>
    <x v="0"/>
    <x v="0"/>
    <x v="0"/>
    <x v="0"/>
    <x v="0"/>
    <x v="0"/>
    <x v="0"/>
    <x v="0"/>
    <x v="0"/>
    <x v="0"/>
    <x v="0"/>
    <s v="Direcção de Obras"/>
    <x v="0"/>
    <x v="0"/>
    <x v="0"/>
    <x v="0"/>
    <x v="0"/>
    <x v="0"/>
    <x v="0"/>
    <x v="0"/>
    <x v="0"/>
    <x v="0"/>
    <x v="1"/>
    <x v="0"/>
    <s v="Pagamento de salário referente a 03-2025"/>
  </r>
  <r>
    <x v="0"/>
    <n v="0"/>
    <n v="0"/>
    <n v="0"/>
    <n v="7594"/>
    <x v="3847"/>
    <x v="0"/>
    <x v="0"/>
    <x v="0"/>
    <s v="03.16.11"/>
    <x v="25"/>
    <x v="0"/>
    <x v="0"/>
    <s v="Direcção de Obras"/>
    <s v="03.16.11"/>
    <s v="Direcção de Obras"/>
    <s v="03.16.11"/>
    <x v="48"/>
    <x v="0"/>
    <x v="0"/>
    <x v="1"/>
    <x v="1"/>
    <x v="0"/>
    <x v="0"/>
    <x v="0"/>
    <x v="4"/>
    <s v="2025-03-26"/>
    <x v="0"/>
    <n v="7594"/>
    <x v="0"/>
    <m/>
    <x v="0"/>
    <m/>
    <x v="9"/>
    <n v="100474696"/>
    <x v="0"/>
    <x v="1"/>
    <s v="Direcção de Obras"/>
    <s v="ORI"/>
    <x v="0"/>
    <m/>
    <x v="0"/>
    <x v="0"/>
    <x v="0"/>
    <x v="0"/>
    <x v="0"/>
    <x v="0"/>
    <x v="0"/>
    <x v="0"/>
    <x v="0"/>
    <x v="0"/>
    <x v="0"/>
    <s v="Direcção de Obras"/>
    <x v="0"/>
    <x v="0"/>
    <x v="0"/>
    <x v="0"/>
    <x v="0"/>
    <x v="0"/>
    <x v="0"/>
    <x v="0"/>
    <x v="0"/>
    <x v="0"/>
    <x v="1"/>
    <x v="0"/>
    <s v="Pagamento de salário referente a 03-2025"/>
  </r>
  <r>
    <x v="0"/>
    <n v="0"/>
    <n v="0"/>
    <n v="0"/>
    <n v="144"/>
    <x v="3847"/>
    <x v="0"/>
    <x v="0"/>
    <x v="0"/>
    <s v="03.16.11"/>
    <x v="25"/>
    <x v="0"/>
    <x v="0"/>
    <s v="Direcção de Obras"/>
    <s v="03.16.11"/>
    <s v="Direcção de Obras"/>
    <s v="03.16.11"/>
    <x v="8"/>
    <x v="0"/>
    <x v="0"/>
    <x v="0"/>
    <x v="0"/>
    <x v="0"/>
    <x v="0"/>
    <x v="0"/>
    <x v="4"/>
    <s v="2025-03-26"/>
    <x v="0"/>
    <n v="144"/>
    <x v="0"/>
    <m/>
    <x v="0"/>
    <m/>
    <x v="66"/>
    <n v="100474708"/>
    <x v="0"/>
    <x v="3"/>
    <s v="Direcção de Obras"/>
    <s v="ORI"/>
    <x v="0"/>
    <m/>
    <x v="0"/>
    <x v="0"/>
    <x v="0"/>
    <x v="0"/>
    <x v="0"/>
    <x v="0"/>
    <x v="0"/>
    <x v="0"/>
    <x v="0"/>
    <x v="0"/>
    <x v="0"/>
    <s v="Direcção de Obras"/>
    <x v="0"/>
    <x v="0"/>
    <x v="0"/>
    <x v="0"/>
    <x v="0"/>
    <x v="0"/>
    <x v="0"/>
    <x v="0"/>
    <x v="0"/>
    <x v="0"/>
    <x v="3"/>
    <x v="0"/>
    <s v="Pagamento de salário referente a 03-2025"/>
  </r>
  <r>
    <x v="0"/>
    <n v="0"/>
    <n v="0"/>
    <n v="0"/>
    <n v="4"/>
    <x v="3847"/>
    <x v="0"/>
    <x v="0"/>
    <x v="0"/>
    <s v="03.16.11"/>
    <x v="25"/>
    <x v="0"/>
    <x v="0"/>
    <s v="Direcção de Obras"/>
    <s v="03.16.11"/>
    <s v="Direcção de Obras"/>
    <s v="03.16.11"/>
    <x v="45"/>
    <x v="0"/>
    <x v="0"/>
    <x v="1"/>
    <x v="0"/>
    <x v="0"/>
    <x v="0"/>
    <x v="0"/>
    <x v="4"/>
    <s v="2025-03-26"/>
    <x v="0"/>
    <n v="4"/>
    <x v="0"/>
    <m/>
    <x v="0"/>
    <m/>
    <x v="66"/>
    <n v="100474708"/>
    <x v="0"/>
    <x v="3"/>
    <s v="Direcção de Obras"/>
    <s v="ORI"/>
    <x v="0"/>
    <m/>
    <x v="0"/>
    <x v="0"/>
    <x v="0"/>
    <x v="0"/>
    <x v="0"/>
    <x v="0"/>
    <x v="0"/>
    <x v="0"/>
    <x v="0"/>
    <x v="0"/>
    <x v="0"/>
    <s v="Direcção de Obras"/>
    <x v="0"/>
    <x v="0"/>
    <x v="0"/>
    <x v="0"/>
    <x v="0"/>
    <x v="0"/>
    <x v="0"/>
    <x v="0"/>
    <x v="0"/>
    <x v="0"/>
    <x v="3"/>
    <x v="0"/>
    <s v="Pagamento de salário referente a 03-2025"/>
  </r>
  <r>
    <x v="0"/>
    <n v="0"/>
    <n v="0"/>
    <n v="0"/>
    <n v="555"/>
    <x v="3847"/>
    <x v="0"/>
    <x v="0"/>
    <x v="0"/>
    <s v="03.16.11"/>
    <x v="25"/>
    <x v="0"/>
    <x v="0"/>
    <s v="Direcção de Obras"/>
    <s v="03.16.11"/>
    <s v="Direcção de Obras"/>
    <s v="03.16.11"/>
    <x v="46"/>
    <x v="0"/>
    <x v="0"/>
    <x v="1"/>
    <x v="0"/>
    <x v="0"/>
    <x v="0"/>
    <x v="0"/>
    <x v="4"/>
    <s v="2025-03-26"/>
    <x v="0"/>
    <n v="555"/>
    <x v="0"/>
    <m/>
    <x v="0"/>
    <m/>
    <x v="66"/>
    <n v="100474708"/>
    <x v="0"/>
    <x v="3"/>
    <s v="Direcção de Obras"/>
    <s v="ORI"/>
    <x v="0"/>
    <m/>
    <x v="0"/>
    <x v="0"/>
    <x v="0"/>
    <x v="0"/>
    <x v="0"/>
    <x v="0"/>
    <x v="0"/>
    <x v="0"/>
    <x v="0"/>
    <x v="0"/>
    <x v="0"/>
    <s v="Direcção de Obras"/>
    <x v="0"/>
    <x v="0"/>
    <x v="0"/>
    <x v="0"/>
    <x v="0"/>
    <x v="0"/>
    <x v="0"/>
    <x v="0"/>
    <x v="0"/>
    <x v="0"/>
    <x v="3"/>
    <x v="0"/>
    <s v="Pagamento de salário referente a 03-2025"/>
  </r>
  <r>
    <x v="0"/>
    <n v="0"/>
    <n v="0"/>
    <n v="0"/>
    <n v="2912"/>
    <x v="3847"/>
    <x v="0"/>
    <x v="0"/>
    <x v="0"/>
    <s v="03.16.11"/>
    <x v="25"/>
    <x v="0"/>
    <x v="0"/>
    <s v="Direcção de Obras"/>
    <s v="03.16.11"/>
    <s v="Direcção de Obras"/>
    <s v="03.16.11"/>
    <x v="42"/>
    <x v="0"/>
    <x v="0"/>
    <x v="1"/>
    <x v="1"/>
    <x v="0"/>
    <x v="0"/>
    <x v="0"/>
    <x v="4"/>
    <s v="2025-03-26"/>
    <x v="0"/>
    <n v="2912"/>
    <x v="0"/>
    <m/>
    <x v="0"/>
    <m/>
    <x v="66"/>
    <n v="100474708"/>
    <x v="0"/>
    <x v="3"/>
    <s v="Direcção de Obras"/>
    <s v="ORI"/>
    <x v="0"/>
    <m/>
    <x v="0"/>
    <x v="0"/>
    <x v="0"/>
    <x v="0"/>
    <x v="0"/>
    <x v="0"/>
    <x v="0"/>
    <x v="0"/>
    <x v="0"/>
    <x v="0"/>
    <x v="0"/>
    <s v="Direcção de Obras"/>
    <x v="0"/>
    <x v="0"/>
    <x v="0"/>
    <x v="0"/>
    <x v="0"/>
    <x v="0"/>
    <x v="0"/>
    <x v="0"/>
    <x v="0"/>
    <x v="0"/>
    <x v="3"/>
    <x v="0"/>
    <s v="Pagamento de salário referente a 03-2025"/>
  </r>
  <r>
    <x v="0"/>
    <n v="0"/>
    <n v="0"/>
    <n v="0"/>
    <n v="3940"/>
    <x v="3847"/>
    <x v="0"/>
    <x v="0"/>
    <x v="0"/>
    <s v="03.16.11"/>
    <x v="25"/>
    <x v="0"/>
    <x v="0"/>
    <s v="Direcção de Obras"/>
    <s v="03.16.11"/>
    <s v="Direcção de Obras"/>
    <s v="03.16.11"/>
    <x v="47"/>
    <x v="0"/>
    <x v="0"/>
    <x v="1"/>
    <x v="1"/>
    <x v="0"/>
    <x v="0"/>
    <x v="0"/>
    <x v="4"/>
    <s v="2025-03-26"/>
    <x v="0"/>
    <n v="3940"/>
    <x v="0"/>
    <m/>
    <x v="0"/>
    <m/>
    <x v="66"/>
    <n v="100474708"/>
    <x v="0"/>
    <x v="3"/>
    <s v="Direcção de Obras"/>
    <s v="ORI"/>
    <x v="0"/>
    <m/>
    <x v="0"/>
    <x v="0"/>
    <x v="0"/>
    <x v="0"/>
    <x v="0"/>
    <x v="0"/>
    <x v="0"/>
    <x v="0"/>
    <x v="0"/>
    <x v="0"/>
    <x v="0"/>
    <s v="Direcção de Obras"/>
    <x v="0"/>
    <x v="0"/>
    <x v="0"/>
    <x v="0"/>
    <x v="0"/>
    <x v="0"/>
    <x v="0"/>
    <x v="0"/>
    <x v="0"/>
    <x v="0"/>
    <x v="3"/>
    <x v="0"/>
    <s v="Pagamento de salário referente a 03-2025"/>
  </r>
  <r>
    <x v="0"/>
    <n v="0"/>
    <n v="0"/>
    <n v="0"/>
    <n v="1445"/>
    <x v="3847"/>
    <x v="0"/>
    <x v="0"/>
    <x v="0"/>
    <s v="03.16.11"/>
    <x v="25"/>
    <x v="0"/>
    <x v="0"/>
    <s v="Direcção de Obras"/>
    <s v="03.16.11"/>
    <s v="Direcção de Obras"/>
    <s v="03.16.11"/>
    <x v="48"/>
    <x v="0"/>
    <x v="0"/>
    <x v="1"/>
    <x v="1"/>
    <x v="0"/>
    <x v="0"/>
    <x v="0"/>
    <x v="4"/>
    <s v="2025-03-26"/>
    <x v="0"/>
    <n v="1445"/>
    <x v="0"/>
    <m/>
    <x v="0"/>
    <m/>
    <x v="66"/>
    <n v="100474708"/>
    <x v="0"/>
    <x v="3"/>
    <s v="Direcção de Obras"/>
    <s v="ORI"/>
    <x v="0"/>
    <m/>
    <x v="0"/>
    <x v="0"/>
    <x v="0"/>
    <x v="0"/>
    <x v="0"/>
    <x v="0"/>
    <x v="0"/>
    <x v="0"/>
    <x v="0"/>
    <x v="0"/>
    <x v="0"/>
    <s v="Direcção de Obras"/>
    <x v="0"/>
    <x v="0"/>
    <x v="0"/>
    <x v="0"/>
    <x v="0"/>
    <x v="0"/>
    <x v="0"/>
    <x v="0"/>
    <x v="0"/>
    <x v="0"/>
    <x v="3"/>
    <x v="0"/>
    <s v="Pagamento de salário referente a 03-2025"/>
  </r>
  <r>
    <x v="0"/>
    <n v="0"/>
    <n v="0"/>
    <n v="0"/>
    <n v="103660"/>
    <x v="3847"/>
    <x v="0"/>
    <x v="0"/>
    <x v="0"/>
    <s v="03.16.11"/>
    <x v="25"/>
    <x v="0"/>
    <x v="0"/>
    <s v="Direcção de Obras"/>
    <s v="03.16.11"/>
    <s v="Direcção de Obras"/>
    <s v="03.16.11"/>
    <x v="48"/>
    <x v="0"/>
    <x v="0"/>
    <x v="1"/>
    <x v="1"/>
    <x v="0"/>
    <x v="0"/>
    <x v="0"/>
    <x v="4"/>
    <s v="2025-03-26"/>
    <x v="0"/>
    <n v="103660"/>
    <x v="0"/>
    <m/>
    <x v="0"/>
    <m/>
    <x v="26"/>
    <n v="100474914"/>
    <x v="0"/>
    <x v="0"/>
    <s v="Direcção de Obras"/>
    <s v="ORI"/>
    <x v="0"/>
    <m/>
    <x v="0"/>
    <x v="0"/>
    <x v="0"/>
    <x v="0"/>
    <x v="0"/>
    <x v="0"/>
    <x v="0"/>
    <x v="0"/>
    <x v="0"/>
    <x v="0"/>
    <x v="0"/>
    <s v="Direcção de Obras"/>
    <x v="0"/>
    <x v="0"/>
    <x v="0"/>
    <x v="0"/>
    <x v="0"/>
    <x v="0"/>
    <x v="0"/>
    <x v="0"/>
    <x v="0"/>
    <x v="0"/>
    <x v="0"/>
    <x v="0"/>
    <s v="Pagamento de salário referente a 03-2025"/>
  </r>
  <r>
    <x v="0"/>
    <n v="0"/>
    <n v="0"/>
    <n v="0"/>
    <n v="283463"/>
    <x v="3847"/>
    <x v="0"/>
    <x v="0"/>
    <x v="0"/>
    <s v="03.16.11"/>
    <x v="25"/>
    <x v="0"/>
    <x v="0"/>
    <s v="Direcção de Obras"/>
    <s v="03.16.11"/>
    <s v="Direcção de Obras"/>
    <s v="03.16.11"/>
    <x v="47"/>
    <x v="0"/>
    <x v="0"/>
    <x v="1"/>
    <x v="1"/>
    <x v="0"/>
    <x v="0"/>
    <x v="0"/>
    <x v="4"/>
    <s v="2025-03-26"/>
    <x v="0"/>
    <n v="283463"/>
    <x v="0"/>
    <m/>
    <x v="0"/>
    <m/>
    <x v="26"/>
    <n v="100474914"/>
    <x v="0"/>
    <x v="0"/>
    <s v="Direcção de Obras"/>
    <s v="ORI"/>
    <x v="0"/>
    <m/>
    <x v="0"/>
    <x v="0"/>
    <x v="0"/>
    <x v="0"/>
    <x v="0"/>
    <x v="0"/>
    <x v="0"/>
    <x v="0"/>
    <x v="0"/>
    <x v="0"/>
    <x v="0"/>
    <s v="Direcção de Obras"/>
    <x v="0"/>
    <x v="0"/>
    <x v="0"/>
    <x v="0"/>
    <x v="0"/>
    <x v="0"/>
    <x v="0"/>
    <x v="0"/>
    <x v="0"/>
    <x v="0"/>
    <x v="0"/>
    <x v="0"/>
    <s v="Pagamento de salário referente a 03-2025"/>
  </r>
  <r>
    <x v="0"/>
    <n v="0"/>
    <n v="0"/>
    <n v="0"/>
    <n v="10369"/>
    <x v="3847"/>
    <x v="0"/>
    <x v="0"/>
    <x v="0"/>
    <s v="03.16.11"/>
    <x v="25"/>
    <x v="0"/>
    <x v="0"/>
    <s v="Direcção de Obras"/>
    <s v="03.16.11"/>
    <s v="Direcção de Obras"/>
    <s v="03.16.11"/>
    <x v="8"/>
    <x v="0"/>
    <x v="0"/>
    <x v="0"/>
    <x v="0"/>
    <x v="0"/>
    <x v="0"/>
    <x v="0"/>
    <x v="4"/>
    <s v="2025-03-26"/>
    <x v="0"/>
    <n v="10369"/>
    <x v="0"/>
    <m/>
    <x v="0"/>
    <m/>
    <x v="26"/>
    <n v="100474914"/>
    <x v="0"/>
    <x v="0"/>
    <s v="Direcção de Obras"/>
    <s v="ORI"/>
    <x v="0"/>
    <m/>
    <x v="0"/>
    <x v="0"/>
    <x v="0"/>
    <x v="0"/>
    <x v="0"/>
    <x v="0"/>
    <x v="0"/>
    <x v="0"/>
    <x v="0"/>
    <x v="0"/>
    <x v="0"/>
    <s v="Direcção de Obras"/>
    <x v="0"/>
    <x v="0"/>
    <x v="0"/>
    <x v="0"/>
    <x v="0"/>
    <x v="0"/>
    <x v="0"/>
    <x v="0"/>
    <x v="0"/>
    <x v="0"/>
    <x v="0"/>
    <x v="0"/>
    <s v="Pagamento de salário referente a 03-2025"/>
  </r>
  <r>
    <x v="0"/>
    <n v="0"/>
    <n v="0"/>
    <n v="0"/>
    <n v="342"/>
    <x v="3847"/>
    <x v="0"/>
    <x v="0"/>
    <x v="0"/>
    <s v="03.16.11"/>
    <x v="25"/>
    <x v="0"/>
    <x v="0"/>
    <s v="Direcção de Obras"/>
    <s v="03.16.11"/>
    <s v="Direcção de Obras"/>
    <s v="03.16.11"/>
    <x v="45"/>
    <x v="0"/>
    <x v="0"/>
    <x v="1"/>
    <x v="0"/>
    <x v="0"/>
    <x v="0"/>
    <x v="0"/>
    <x v="4"/>
    <s v="2025-03-26"/>
    <x v="0"/>
    <n v="342"/>
    <x v="0"/>
    <m/>
    <x v="0"/>
    <m/>
    <x v="26"/>
    <n v="100474914"/>
    <x v="0"/>
    <x v="0"/>
    <s v="Direcção de Obras"/>
    <s v="ORI"/>
    <x v="0"/>
    <m/>
    <x v="0"/>
    <x v="0"/>
    <x v="0"/>
    <x v="0"/>
    <x v="0"/>
    <x v="0"/>
    <x v="0"/>
    <x v="0"/>
    <x v="0"/>
    <x v="0"/>
    <x v="0"/>
    <s v="Direcção de Obras"/>
    <x v="0"/>
    <x v="0"/>
    <x v="0"/>
    <x v="0"/>
    <x v="0"/>
    <x v="0"/>
    <x v="0"/>
    <x v="0"/>
    <x v="0"/>
    <x v="0"/>
    <x v="0"/>
    <x v="0"/>
    <s v="Pagamento de salário referente a 03-2025"/>
  </r>
  <r>
    <x v="0"/>
    <n v="0"/>
    <n v="0"/>
    <n v="0"/>
    <n v="39980"/>
    <x v="3847"/>
    <x v="0"/>
    <x v="0"/>
    <x v="0"/>
    <s v="03.16.11"/>
    <x v="25"/>
    <x v="0"/>
    <x v="0"/>
    <s v="Direcção de Obras"/>
    <s v="03.16.11"/>
    <s v="Direcção de Obras"/>
    <s v="03.16.11"/>
    <x v="46"/>
    <x v="0"/>
    <x v="0"/>
    <x v="1"/>
    <x v="0"/>
    <x v="0"/>
    <x v="0"/>
    <x v="0"/>
    <x v="4"/>
    <s v="2025-03-26"/>
    <x v="0"/>
    <n v="39980"/>
    <x v="0"/>
    <m/>
    <x v="0"/>
    <m/>
    <x v="26"/>
    <n v="100474914"/>
    <x v="0"/>
    <x v="0"/>
    <s v="Direcção de Obras"/>
    <s v="ORI"/>
    <x v="0"/>
    <m/>
    <x v="0"/>
    <x v="0"/>
    <x v="0"/>
    <x v="0"/>
    <x v="0"/>
    <x v="0"/>
    <x v="0"/>
    <x v="0"/>
    <x v="0"/>
    <x v="0"/>
    <x v="0"/>
    <s v="Direcção de Obras"/>
    <x v="0"/>
    <x v="0"/>
    <x v="0"/>
    <x v="0"/>
    <x v="0"/>
    <x v="0"/>
    <x v="0"/>
    <x v="0"/>
    <x v="0"/>
    <x v="0"/>
    <x v="0"/>
    <x v="0"/>
    <s v="Pagamento de salário referente a 03-2025"/>
  </r>
  <r>
    <x v="0"/>
    <n v="0"/>
    <n v="0"/>
    <n v="0"/>
    <n v="209523"/>
    <x v="3847"/>
    <x v="0"/>
    <x v="0"/>
    <x v="0"/>
    <s v="03.16.11"/>
    <x v="25"/>
    <x v="0"/>
    <x v="0"/>
    <s v="Direcção de Obras"/>
    <s v="03.16.11"/>
    <s v="Direcção de Obras"/>
    <s v="03.16.11"/>
    <x v="42"/>
    <x v="0"/>
    <x v="0"/>
    <x v="1"/>
    <x v="1"/>
    <x v="0"/>
    <x v="0"/>
    <x v="0"/>
    <x v="4"/>
    <s v="2025-03-26"/>
    <x v="0"/>
    <n v="209523"/>
    <x v="0"/>
    <m/>
    <x v="0"/>
    <m/>
    <x v="26"/>
    <n v="100474914"/>
    <x v="0"/>
    <x v="0"/>
    <s v="Direcção de Obras"/>
    <s v="ORI"/>
    <x v="0"/>
    <m/>
    <x v="0"/>
    <x v="0"/>
    <x v="0"/>
    <x v="0"/>
    <x v="0"/>
    <x v="0"/>
    <x v="0"/>
    <x v="0"/>
    <x v="0"/>
    <x v="0"/>
    <x v="0"/>
    <s v="Direcção de Obras"/>
    <x v="0"/>
    <x v="0"/>
    <x v="0"/>
    <x v="0"/>
    <x v="0"/>
    <x v="0"/>
    <x v="0"/>
    <x v="0"/>
    <x v="0"/>
    <x v="0"/>
    <x v="0"/>
    <x v="0"/>
    <s v="Pagamento de salário referente a 03-2025"/>
  </r>
  <r>
    <x v="0"/>
    <n v="0"/>
    <n v="0"/>
    <n v="0"/>
    <n v="851"/>
    <x v="3848"/>
    <x v="0"/>
    <x v="0"/>
    <x v="0"/>
    <s v="03.16.12"/>
    <x v="55"/>
    <x v="0"/>
    <x v="0"/>
    <s v="Direcção de Urbanismo"/>
    <s v="03.16.12"/>
    <s v="Direcção de Urbanismo"/>
    <s v="03.16.12"/>
    <x v="8"/>
    <x v="0"/>
    <x v="0"/>
    <x v="0"/>
    <x v="0"/>
    <x v="0"/>
    <x v="0"/>
    <x v="0"/>
    <x v="4"/>
    <s v="2025-03-26"/>
    <x v="0"/>
    <n v="851"/>
    <x v="0"/>
    <m/>
    <x v="0"/>
    <m/>
    <x v="9"/>
    <n v="100474696"/>
    <x v="0"/>
    <x v="1"/>
    <s v="Direcção de Urbanismo"/>
    <s v="ORI"/>
    <x v="0"/>
    <m/>
    <x v="0"/>
    <x v="0"/>
    <x v="0"/>
    <x v="0"/>
    <x v="0"/>
    <x v="0"/>
    <x v="0"/>
    <x v="0"/>
    <x v="0"/>
    <x v="0"/>
    <x v="0"/>
    <s v="Direcção de Urbanismo"/>
    <x v="0"/>
    <x v="0"/>
    <x v="0"/>
    <x v="0"/>
    <x v="0"/>
    <x v="0"/>
    <x v="0"/>
    <x v="0"/>
    <x v="0"/>
    <x v="0"/>
    <x v="1"/>
    <x v="0"/>
    <s v="Pagamento de salário referente a 03-2025"/>
  </r>
  <r>
    <x v="0"/>
    <n v="0"/>
    <n v="0"/>
    <n v="0"/>
    <n v="533"/>
    <x v="3848"/>
    <x v="0"/>
    <x v="0"/>
    <x v="0"/>
    <s v="03.16.12"/>
    <x v="55"/>
    <x v="0"/>
    <x v="0"/>
    <s v="Direcção de Urbanismo"/>
    <s v="03.16.12"/>
    <s v="Direcção de Urbanismo"/>
    <s v="03.16.12"/>
    <x v="76"/>
    <x v="0"/>
    <x v="0"/>
    <x v="1"/>
    <x v="0"/>
    <x v="0"/>
    <x v="0"/>
    <x v="0"/>
    <x v="4"/>
    <s v="2025-03-26"/>
    <x v="0"/>
    <n v="533"/>
    <x v="0"/>
    <m/>
    <x v="0"/>
    <m/>
    <x v="9"/>
    <n v="100474696"/>
    <x v="0"/>
    <x v="1"/>
    <s v="Direcção de Urbanismo"/>
    <s v="ORI"/>
    <x v="0"/>
    <m/>
    <x v="0"/>
    <x v="0"/>
    <x v="0"/>
    <x v="0"/>
    <x v="0"/>
    <x v="0"/>
    <x v="0"/>
    <x v="0"/>
    <x v="0"/>
    <x v="0"/>
    <x v="0"/>
    <s v="Direcção de Urbanismo"/>
    <x v="0"/>
    <x v="0"/>
    <x v="0"/>
    <x v="0"/>
    <x v="0"/>
    <x v="0"/>
    <x v="0"/>
    <x v="0"/>
    <x v="0"/>
    <x v="0"/>
    <x v="1"/>
    <x v="0"/>
    <s v="Pagamento de salário referente a 03-2025"/>
  </r>
  <r>
    <x v="0"/>
    <n v="0"/>
    <n v="0"/>
    <n v="0"/>
    <n v="5078"/>
    <x v="3848"/>
    <x v="0"/>
    <x v="0"/>
    <x v="0"/>
    <s v="03.16.12"/>
    <x v="55"/>
    <x v="0"/>
    <x v="0"/>
    <s v="Direcção de Urbanismo"/>
    <s v="03.16.12"/>
    <s v="Direcção de Urbanismo"/>
    <s v="03.16.12"/>
    <x v="42"/>
    <x v="0"/>
    <x v="0"/>
    <x v="1"/>
    <x v="1"/>
    <x v="0"/>
    <x v="0"/>
    <x v="0"/>
    <x v="4"/>
    <s v="2025-03-26"/>
    <x v="0"/>
    <n v="5078"/>
    <x v="0"/>
    <m/>
    <x v="0"/>
    <m/>
    <x v="9"/>
    <n v="100474696"/>
    <x v="0"/>
    <x v="1"/>
    <s v="Direcção de Urbanismo"/>
    <s v="ORI"/>
    <x v="0"/>
    <m/>
    <x v="0"/>
    <x v="0"/>
    <x v="0"/>
    <x v="0"/>
    <x v="0"/>
    <x v="0"/>
    <x v="0"/>
    <x v="0"/>
    <x v="0"/>
    <x v="0"/>
    <x v="0"/>
    <s v="Direcção de Urbanismo"/>
    <x v="0"/>
    <x v="0"/>
    <x v="0"/>
    <x v="0"/>
    <x v="0"/>
    <x v="0"/>
    <x v="0"/>
    <x v="0"/>
    <x v="0"/>
    <x v="0"/>
    <x v="1"/>
    <x v="0"/>
    <s v="Pagamento de salário referente a 03-2025"/>
  </r>
  <r>
    <x v="0"/>
    <n v="0"/>
    <n v="0"/>
    <n v="0"/>
    <n v="8517"/>
    <x v="3848"/>
    <x v="0"/>
    <x v="0"/>
    <x v="0"/>
    <s v="03.16.12"/>
    <x v="55"/>
    <x v="0"/>
    <x v="0"/>
    <s v="Direcção de Urbanismo"/>
    <s v="03.16.12"/>
    <s v="Direcção de Urbanismo"/>
    <s v="03.16.12"/>
    <x v="48"/>
    <x v="0"/>
    <x v="0"/>
    <x v="1"/>
    <x v="1"/>
    <x v="0"/>
    <x v="0"/>
    <x v="0"/>
    <x v="4"/>
    <s v="2025-03-26"/>
    <x v="0"/>
    <n v="8517"/>
    <x v="0"/>
    <m/>
    <x v="0"/>
    <m/>
    <x v="9"/>
    <n v="100474696"/>
    <x v="0"/>
    <x v="1"/>
    <s v="Direcção de Urbanismo"/>
    <s v="ORI"/>
    <x v="0"/>
    <m/>
    <x v="0"/>
    <x v="0"/>
    <x v="0"/>
    <x v="0"/>
    <x v="0"/>
    <x v="0"/>
    <x v="0"/>
    <x v="0"/>
    <x v="0"/>
    <x v="0"/>
    <x v="0"/>
    <s v="Direcção de Urbanismo"/>
    <x v="0"/>
    <x v="0"/>
    <x v="0"/>
    <x v="0"/>
    <x v="0"/>
    <x v="0"/>
    <x v="0"/>
    <x v="0"/>
    <x v="0"/>
    <x v="0"/>
    <x v="1"/>
    <x v="0"/>
    <s v="Pagamento de salário referente a 03-2025"/>
  </r>
  <r>
    <x v="0"/>
    <n v="0"/>
    <n v="0"/>
    <n v="0"/>
    <n v="10501"/>
    <x v="3848"/>
    <x v="0"/>
    <x v="0"/>
    <x v="0"/>
    <s v="03.16.12"/>
    <x v="55"/>
    <x v="0"/>
    <x v="0"/>
    <s v="Direcção de Urbanismo"/>
    <s v="03.16.12"/>
    <s v="Direcção de Urbanismo"/>
    <s v="03.16.12"/>
    <x v="8"/>
    <x v="0"/>
    <x v="0"/>
    <x v="0"/>
    <x v="0"/>
    <x v="0"/>
    <x v="0"/>
    <x v="0"/>
    <x v="4"/>
    <s v="2025-03-26"/>
    <x v="0"/>
    <n v="10501"/>
    <x v="0"/>
    <m/>
    <x v="0"/>
    <m/>
    <x v="26"/>
    <n v="100474914"/>
    <x v="0"/>
    <x v="0"/>
    <s v="Direcção de Urbanismo"/>
    <s v="ORI"/>
    <x v="0"/>
    <m/>
    <x v="0"/>
    <x v="0"/>
    <x v="0"/>
    <x v="0"/>
    <x v="0"/>
    <x v="0"/>
    <x v="0"/>
    <x v="0"/>
    <x v="0"/>
    <x v="0"/>
    <x v="0"/>
    <s v="Direcção de Urbanismo"/>
    <x v="0"/>
    <x v="0"/>
    <x v="0"/>
    <x v="0"/>
    <x v="0"/>
    <x v="0"/>
    <x v="0"/>
    <x v="0"/>
    <x v="0"/>
    <x v="0"/>
    <x v="0"/>
    <x v="0"/>
    <s v="Pagamento de salário referente a 03-2025"/>
  </r>
  <r>
    <x v="0"/>
    <n v="0"/>
    <n v="0"/>
    <n v="0"/>
    <n v="6578"/>
    <x v="3848"/>
    <x v="0"/>
    <x v="0"/>
    <x v="0"/>
    <s v="03.16.12"/>
    <x v="55"/>
    <x v="0"/>
    <x v="0"/>
    <s v="Direcção de Urbanismo"/>
    <s v="03.16.12"/>
    <s v="Direcção de Urbanismo"/>
    <s v="03.16.12"/>
    <x v="76"/>
    <x v="0"/>
    <x v="0"/>
    <x v="1"/>
    <x v="0"/>
    <x v="0"/>
    <x v="0"/>
    <x v="0"/>
    <x v="4"/>
    <s v="2025-03-26"/>
    <x v="0"/>
    <n v="6578"/>
    <x v="0"/>
    <m/>
    <x v="0"/>
    <m/>
    <x v="26"/>
    <n v="100474914"/>
    <x v="0"/>
    <x v="0"/>
    <s v="Direcção de Urbanismo"/>
    <s v="ORI"/>
    <x v="0"/>
    <m/>
    <x v="0"/>
    <x v="0"/>
    <x v="0"/>
    <x v="0"/>
    <x v="0"/>
    <x v="0"/>
    <x v="0"/>
    <x v="0"/>
    <x v="0"/>
    <x v="0"/>
    <x v="0"/>
    <s v="Direcção de Urbanismo"/>
    <x v="0"/>
    <x v="0"/>
    <x v="0"/>
    <x v="0"/>
    <x v="0"/>
    <x v="0"/>
    <x v="0"/>
    <x v="0"/>
    <x v="0"/>
    <x v="0"/>
    <x v="0"/>
    <x v="0"/>
    <s v="Pagamento de salário referente a 03-2025"/>
  </r>
  <r>
    <x v="0"/>
    <n v="0"/>
    <n v="0"/>
    <n v="0"/>
    <n v="62622"/>
    <x v="3848"/>
    <x v="0"/>
    <x v="0"/>
    <x v="0"/>
    <s v="03.16.12"/>
    <x v="55"/>
    <x v="0"/>
    <x v="0"/>
    <s v="Direcção de Urbanismo"/>
    <s v="03.16.12"/>
    <s v="Direcção de Urbanismo"/>
    <s v="03.16.12"/>
    <x v="42"/>
    <x v="0"/>
    <x v="0"/>
    <x v="1"/>
    <x v="1"/>
    <x v="0"/>
    <x v="0"/>
    <x v="0"/>
    <x v="4"/>
    <s v="2025-03-26"/>
    <x v="0"/>
    <n v="62622"/>
    <x v="0"/>
    <m/>
    <x v="0"/>
    <m/>
    <x v="26"/>
    <n v="100474914"/>
    <x v="0"/>
    <x v="0"/>
    <s v="Direcção de Urbanismo"/>
    <s v="ORI"/>
    <x v="0"/>
    <m/>
    <x v="0"/>
    <x v="0"/>
    <x v="0"/>
    <x v="0"/>
    <x v="0"/>
    <x v="0"/>
    <x v="0"/>
    <x v="0"/>
    <x v="0"/>
    <x v="0"/>
    <x v="0"/>
    <s v="Direcção de Urbanismo"/>
    <x v="0"/>
    <x v="0"/>
    <x v="0"/>
    <x v="0"/>
    <x v="0"/>
    <x v="0"/>
    <x v="0"/>
    <x v="0"/>
    <x v="0"/>
    <x v="0"/>
    <x v="0"/>
    <x v="0"/>
    <s v="Pagamento de salário referente a 03-2025"/>
  </r>
  <r>
    <x v="0"/>
    <n v="0"/>
    <n v="0"/>
    <n v="0"/>
    <n v="104995"/>
    <x v="3848"/>
    <x v="0"/>
    <x v="0"/>
    <x v="0"/>
    <s v="03.16.12"/>
    <x v="55"/>
    <x v="0"/>
    <x v="0"/>
    <s v="Direcção de Urbanismo"/>
    <s v="03.16.12"/>
    <s v="Direcção de Urbanismo"/>
    <s v="03.16.12"/>
    <x v="48"/>
    <x v="0"/>
    <x v="0"/>
    <x v="1"/>
    <x v="1"/>
    <x v="0"/>
    <x v="0"/>
    <x v="0"/>
    <x v="4"/>
    <s v="2025-03-26"/>
    <x v="0"/>
    <n v="104995"/>
    <x v="0"/>
    <m/>
    <x v="0"/>
    <m/>
    <x v="26"/>
    <n v="100474914"/>
    <x v="0"/>
    <x v="0"/>
    <s v="Direcção de Urbanismo"/>
    <s v="ORI"/>
    <x v="0"/>
    <m/>
    <x v="0"/>
    <x v="0"/>
    <x v="0"/>
    <x v="0"/>
    <x v="0"/>
    <x v="0"/>
    <x v="0"/>
    <x v="0"/>
    <x v="0"/>
    <x v="0"/>
    <x v="0"/>
    <s v="Direcção de Urbanismo"/>
    <x v="0"/>
    <x v="0"/>
    <x v="0"/>
    <x v="0"/>
    <x v="0"/>
    <x v="0"/>
    <x v="0"/>
    <x v="0"/>
    <x v="0"/>
    <x v="0"/>
    <x v="0"/>
    <x v="0"/>
    <s v="Pagamento de salário referente a 03-2025"/>
  </r>
  <r>
    <x v="0"/>
    <n v="0"/>
    <n v="0"/>
    <n v="0"/>
    <n v="7830"/>
    <x v="3849"/>
    <x v="0"/>
    <x v="0"/>
    <x v="0"/>
    <s v="03.16.24"/>
    <x v="49"/>
    <x v="0"/>
    <x v="0"/>
    <s v="Direcao da Familia, Inclusão, Género e Saúde"/>
    <s v="03.16.24"/>
    <s v="Direcao da Familia, Inclusão, Género e Saúde"/>
    <s v="03.16.24"/>
    <x v="42"/>
    <x v="0"/>
    <x v="0"/>
    <x v="1"/>
    <x v="1"/>
    <x v="0"/>
    <x v="0"/>
    <x v="0"/>
    <x v="4"/>
    <s v="2025-03-26"/>
    <x v="0"/>
    <n v="7830"/>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3-2025"/>
  </r>
  <r>
    <x v="0"/>
    <n v="0"/>
    <n v="0"/>
    <n v="0"/>
    <n v="19409"/>
    <x v="3849"/>
    <x v="0"/>
    <x v="0"/>
    <x v="0"/>
    <s v="03.16.24"/>
    <x v="49"/>
    <x v="0"/>
    <x v="0"/>
    <s v="Direcao da Familia, Inclusão, Género e Saúde"/>
    <s v="03.16.24"/>
    <s v="Direcao da Familia, Inclusão, Género e Saúde"/>
    <s v="03.16.24"/>
    <x v="47"/>
    <x v="0"/>
    <x v="0"/>
    <x v="1"/>
    <x v="1"/>
    <x v="0"/>
    <x v="0"/>
    <x v="0"/>
    <x v="4"/>
    <s v="2025-03-26"/>
    <x v="0"/>
    <n v="19409"/>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3-2025"/>
  </r>
  <r>
    <x v="0"/>
    <n v="0"/>
    <n v="0"/>
    <n v="0"/>
    <n v="114476"/>
    <x v="3849"/>
    <x v="0"/>
    <x v="0"/>
    <x v="0"/>
    <s v="03.16.24"/>
    <x v="49"/>
    <x v="0"/>
    <x v="0"/>
    <s v="Direcao da Familia, Inclusão, Género e Saúde"/>
    <s v="03.16.24"/>
    <s v="Direcao da Familia, Inclusão, Género e Saúde"/>
    <s v="03.16.24"/>
    <x v="42"/>
    <x v="0"/>
    <x v="0"/>
    <x v="1"/>
    <x v="1"/>
    <x v="0"/>
    <x v="0"/>
    <x v="0"/>
    <x v="4"/>
    <s v="2025-03-26"/>
    <x v="0"/>
    <n v="114476"/>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03-2025"/>
  </r>
  <r>
    <x v="0"/>
    <n v="0"/>
    <n v="0"/>
    <n v="0"/>
    <n v="283744"/>
    <x v="3849"/>
    <x v="0"/>
    <x v="0"/>
    <x v="0"/>
    <s v="03.16.24"/>
    <x v="49"/>
    <x v="0"/>
    <x v="0"/>
    <s v="Direcao da Familia, Inclusão, Género e Saúde"/>
    <s v="03.16.24"/>
    <s v="Direcao da Familia, Inclusão, Género e Saúde"/>
    <s v="03.16.24"/>
    <x v="47"/>
    <x v="0"/>
    <x v="0"/>
    <x v="1"/>
    <x v="1"/>
    <x v="0"/>
    <x v="0"/>
    <x v="0"/>
    <x v="4"/>
    <s v="2025-03-26"/>
    <x v="0"/>
    <n v="283744"/>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03-2025"/>
  </r>
  <r>
    <x v="0"/>
    <n v="0"/>
    <n v="0"/>
    <n v="0"/>
    <n v="10834"/>
    <x v="3850"/>
    <x v="0"/>
    <x v="0"/>
    <x v="0"/>
    <s v="03.16.13"/>
    <x v="51"/>
    <x v="0"/>
    <x v="0"/>
    <s v="Unidade Gestão de Aquisições"/>
    <s v="03.16.13"/>
    <s v="Unidade Gestão de Aquisições"/>
    <s v="03.16.13"/>
    <x v="42"/>
    <x v="0"/>
    <x v="0"/>
    <x v="1"/>
    <x v="1"/>
    <x v="0"/>
    <x v="0"/>
    <x v="0"/>
    <x v="4"/>
    <s v="2025-03-26"/>
    <x v="0"/>
    <n v="10834"/>
    <x v="0"/>
    <m/>
    <x v="0"/>
    <m/>
    <x v="9"/>
    <n v="100474696"/>
    <x v="0"/>
    <x v="1"/>
    <s v="Unidade Gestão de Aquisições"/>
    <s v="ORI"/>
    <x v="0"/>
    <s v="UGA"/>
    <x v="0"/>
    <x v="0"/>
    <x v="0"/>
    <x v="0"/>
    <x v="0"/>
    <x v="0"/>
    <x v="0"/>
    <x v="0"/>
    <x v="0"/>
    <x v="0"/>
    <x v="0"/>
    <s v="Unidade Gestão de Aquisições"/>
    <x v="0"/>
    <x v="0"/>
    <x v="0"/>
    <x v="0"/>
    <x v="0"/>
    <x v="0"/>
    <x v="0"/>
    <x v="0"/>
    <x v="0"/>
    <x v="0"/>
    <x v="1"/>
    <x v="0"/>
    <s v="Pagamento de salário referente a 03-2025"/>
  </r>
  <r>
    <x v="0"/>
    <n v="0"/>
    <n v="0"/>
    <n v="0"/>
    <n v="83615"/>
    <x v="3850"/>
    <x v="0"/>
    <x v="0"/>
    <x v="0"/>
    <s v="03.16.13"/>
    <x v="51"/>
    <x v="0"/>
    <x v="0"/>
    <s v="Unidade Gestão de Aquisições"/>
    <s v="03.16.13"/>
    <s v="Unidade Gestão de Aquisições"/>
    <s v="03.16.13"/>
    <x v="42"/>
    <x v="0"/>
    <x v="0"/>
    <x v="1"/>
    <x v="1"/>
    <x v="0"/>
    <x v="0"/>
    <x v="0"/>
    <x v="4"/>
    <s v="2025-03-26"/>
    <x v="0"/>
    <n v="83615"/>
    <x v="0"/>
    <m/>
    <x v="0"/>
    <m/>
    <x v="26"/>
    <n v="100474914"/>
    <x v="0"/>
    <x v="0"/>
    <s v="Unidade Gestão de Aquisições"/>
    <s v="ORI"/>
    <x v="0"/>
    <s v="UGA"/>
    <x v="0"/>
    <x v="0"/>
    <x v="0"/>
    <x v="0"/>
    <x v="0"/>
    <x v="0"/>
    <x v="0"/>
    <x v="0"/>
    <x v="0"/>
    <x v="0"/>
    <x v="0"/>
    <s v="Unidade Gestão de Aquisições"/>
    <x v="0"/>
    <x v="0"/>
    <x v="0"/>
    <x v="0"/>
    <x v="0"/>
    <x v="0"/>
    <x v="0"/>
    <x v="0"/>
    <x v="0"/>
    <x v="0"/>
    <x v="0"/>
    <x v="0"/>
    <s v="Pagamento de salário referente a 03-2025"/>
  </r>
  <r>
    <x v="0"/>
    <n v="0"/>
    <n v="0"/>
    <n v="0"/>
    <n v="596"/>
    <x v="3851"/>
    <x v="0"/>
    <x v="0"/>
    <x v="0"/>
    <s v="03.16.15"/>
    <x v="0"/>
    <x v="0"/>
    <x v="0"/>
    <s v="Direção Financeira"/>
    <s v="03.16.15"/>
    <s v="Direção Financeira"/>
    <s v="03.16.15"/>
    <x v="76"/>
    <x v="0"/>
    <x v="0"/>
    <x v="1"/>
    <x v="0"/>
    <x v="0"/>
    <x v="0"/>
    <x v="0"/>
    <x v="4"/>
    <s v="2025-03-26"/>
    <x v="0"/>
    <n v="596"/>
    <x v="0"/>
    <m/>
    <x v="0"/>
    <m/>
    <x v="9"/>
    <n v="100474696"/>
    <x v="0"/>
    <x v="1"/>
    <s v="Direção Financeira"/>
    <s v="ORI"/>
    <x v="0"/>
    <m/>
    <x v="0"/>
    <x v="0"/>
    <x v="0"/>
    <x v="0"/>
    <x v="0"/>
    <x v="0"/>
    <x v="0"/>
    <x v="0"/>
    <x v="0"/>
    <x v="0"/>
    <x v="0"/>
    <s v="Direção Financeira"/>
    <x v="0"/>
    <x v="0"/>
    <x v="0"/>
    <x v="0"/>
    <x v="0"/>
    <x v="0"/>
    <x v="0"/>
    <x v="0"/>
    <x v="0"/>
    <x v="0"/>
    <x v="1"/>
    <x v="0"/>
    <s v="Pagamento de salário referente a 03-2025"/>
  </r>
  <r>
    <x v="0"/>
    <n v="0"/>
    <n v="0"/>
    <n v="0"/>
    <n v="2214"/>
    <x v="3851"/>
    <x v="0"/>
    <x v="0"/>
    <x v="0"/>
    <s v="03.16.15"/>
    <x v="0"/>
    <x v="0"/>
    <x v="0"/>
    <s v="Direção Financeira"/>
    <s v="03.16.15"/>
    <s v="Direção Financeira"/>
    <s v="03.16.15"/>
    <x v="9"/>
    <x v="0"/>
    <x v="0"/>
    <x v="1"/>
    <x v="0"/>
    <x v="0"/>
    <x v="0"/>
    <x v="0"/>
    <x v="4"/>
    <s v="2025-03-26"/>
    <x v="0"/>
    <n v="2214"/>
    <x v="0"/>
    <m/>
    <x v="0"/>
    <m/>
    <x v="9"/>
    <n v="100474696"/>
    <x v="0"/>
    <x v="1"/>
    <s v="Direção Financeira"/>
    <s v="ORI"/>
    <x v="0"/>
    <m/>
    <x v="0"/>
    <x v="0"/>
    <x v="0"/>
    <x v="0"/>
    <x v="0"/>
    <x v="0"/>
    <x v="0"/>
    <x v="0"/>
    <x v="0"/>
    <x v="0"/>
    <x v="0"/>
    <s v="Direção Financeira"/>
    <x v="0"/>
    <x v="0"/>
    <x v="0"/>
    <x v="0"/>
    <x v="0"/>
    <x v="0"/>
    <x v="0"/>
    <x v="0"/>
    <x v="0"/>
    <x v="0"/>
    <x v="1"/>
    <x v="0"/>
    <s v="Pagamento de salário referente a 03-2025"/>
  </r>
  <r>
    <x v="0"/>
    <n v="0"/>
    <n v="0"/>
    <n v="0"/>
    <n v="2346"/>
    <x v="3851"/>
    <x v="0"/>
    <x v="0"/>
    <x v="0"/>
    <s v="03.16.15"/>
    <x v="0"/>
    <x v="0"/>
    <x v="0"/>
    <s v="Direção Financeira"/>
    <s v="03.16.15"/>
    <s v="Direção Financeira"/>
    <s v="03.16.15"/>
    <x v="46"/>
    <x v="0"/>
    <x v="0"/>
    <x v="1"/>
    <x v="0"/>
    <x v="0"/>
    <x v="0"/>
    <x v="0"/>
    <x v="4"/>
    <s v="2025-03-26"/>
    <x v="0"/>
    <n v="2346"/>
    <x v="0"/>
    <m/>
    <x v="0"/>
    <m/>
    <x v="9"/>
    <n v="100474696"/>
    <x v="0"/>
    <x v="1"/>
    <s v="Direção Financeira"/>
    <s v="ORI"/>
    <x v="0"/>
    <m/>
    <x v="0"/>
    <x v="0"/>
    <x v="0"/>
    <x v="0"/>
    <x v="0"/>
    <x v="0"/>
    <x v="0"/>
    <x v="0"/>
    <x v="0"/>
    <x v="0"/>
    <x v="0"/>
    <s v="Direção Financeira"/>
    <x v="0"/>
    <x v="0"/>
    <x v="0"/>
    <x v="0"/>
    <x v="0"/>
    <x v="0"/>
    <x v="0"/>
    <x v="0"/>
    <x v="0"/>
    <x v="0"/>
    <x v="1"/>
    <x v="0"/>
    <s v="Pagamento de salário referente a 03-2025"/>
  </r>
  <r>
    <x v="0"/>
    <n v="0"/>
    <n v="0"/>
    <n v="0"/>
    <n v="69"/>
    <x v="3851"/>
    <x v="0"/>
    <x v="0"/>
    <x v="0"/>
    <s v="03.16.15"/>
    <x v="0"/>
    <x v="0"/>
    <x v="0"/>
    <s v="Direção Financeira"/>
    <s v="03.16.15"/>
    <s v="Direção Financeira"/>
    <s v="03.16.15"/>
    <x v="45"/>
    <x v="0"/>
    <x v="0"/>
    <x v="1"/>
    <x v="0"/>
    <x v="0"/>
    <x v="0"/>
    <x v="0"/>
    <x v="4"/>
    <s v="2025-03-26"/>
    <x v="0"/>
    <n v="69"/>
    <x v="0"/>
    <m/>
    <x v="0"/>
    <m/>
    <x v="9"/>
    <n v="100474696"/>
    <x v="0"/>
    <x v="1"/>
    <s v="Direção Financeira"/>
    <s v="ORI"/>
    <x v="0"/>
    <m/>
    <x v="0"/>
    <x v="0"/>
    <x v="0"/>
    <x v="0"/>
    <x v="0"/>
    <x v="0"/>
    <x v="0"/>
    <x v="0"/>
    <x v="0"/>
    <x v="0"/>
    <x v="0"/>
    <s v="Direção Financeira"/>
    <x v="0"/>
    <x v="0"/>
    <x v="0"/>
    <x v="0"/>
    <x v="0"/>
    <x v="0"/>
    <x v="0"/>
    <x v="0"/>
    <x v="0"/>
    <x v="0"/>
    <x v="1"/>
    <x v="0"/>
    <s v="Pagamento de salário referente a 03-2025"/>
  </r>
  <r>
    <x v="0"/>
    <n v="0"/>
    <n v="0"/>
    <n v="0"/>
    <n v="34470"/>
    <x v="3851"/>
    <x v="0"/>
    <x v="0"/>
    <x v="0"/>
    <s v="03.16.15"/>
    <x v="0"/>
    <x v="0"/>
    <x v="0"/>
    <s v="Direção Financeira"/>
    <s v="03.16.15"/>
    <s v="Direção Financeira"/>
    <s v="03.16.15"/>
    <x v="42"/>
    <x v="0"/>
    <x v="0"/>
    <x v="1"/>
    <x v="1"/>
    <x v="0"/>
    <x v="0"/>
    <x v="0"/>
    <x v="4"/>
    <s v="2025-03-26"/>
    <x v="0"/>
    <n v="34470"/>
    <x v="0"/>
    <m/>
    <x v="0"/>
    <m/>
    <x v="9"/>
    <n v="100474696"/>
    <x v="0"/>
    <x v="1"/>
    <s v="Direção Financeira"/>
    <s v="ORI"/>
    <x v="0"/>
    <m/>
    <x v="0"/>
    <x v="0"/>
    <x v="0"/>
    <x v="0"/>
    <x v="0"/>
    <x v="0"/>
    <x v="0"/>
    <x v="0"/>
    <x v="0"/>
    <x v="0"/>
    <x v="0"/>
    <s v="Direção Financeira"/>
    <x v="0"/>
    <x v="0"/>
    <x v="0"/>
    <x v="0"/>
    <x v="0"/>
    <x v="0"/>
    <x v="0"/>
    <x v="0"/>
    <x v="0"/>
    <x v="0"/>
    <x v="1"/>
    <x v="0"/>
    <s v="Pagamento de salário referente a 03-2025"/>
  </r>
  <r>
    <x v="0"/>
    <n v="0"/>
    <n v="0"/>
    <n v="0"/>
    <n v="18572"/>
    <x v="3851"/>
    <x v="0"/>
    <x v="0"/>
    <x v="0"/>
    <s v="03.16.15"/>
    <x v="0"/>
    <x v="0"/>
    <x v="0"/>
    <s v="Direção Financeira"/>
    <s v="03.16.15"/>
    <s v="Direção Financeira"/>
    <s v="03.16.15"/>
    <x v="47"/>
    <x v="0"/>
    <x v="0"/>
    <x v="1"/>
    <x v="1"/>
    <x v="0"/>
    <x v="0"/>
    <x v="0"/>
    <x v="4"/>
    <s v="2025-03-26"/>
    <x v="0"/>
    <n v="18572"/>
    <x v="0"/>
    <m/>
    <x v="0"/>
    <m/>
    <x v="9"/>
    <n v="100474696"/>
    <x v="0"/>
    <x v="1"/>
    <s v="Direção Financeira"/>
    <s v="ORI"/>
    <x v="0"/>
    <m/>
    <x v="0"/>
    <x v="0"/>
    <x v="0"/>
    <x v="0"/>
    <x v="0"/>
    <x v="0"/>
    <x v="0"/>
    <x v="0"/>
    <x v="0"/>
    <x v="0"/>
    <x v="0"/>
    <s v="Direção Financeira"/>
    <x v="0"/>
    <x v="0"/>
    <x v="0"/>
    <x v="0"/>
    <x v="0"/>
    <x v="0"/>
    <x v="0"/>
    <x v="0"/>
    <x v="0"/>
    <x v="0"/>
    <x v="1"/>
    <x v="0"/>
    <s v="Pagamento de salário referente a 03-2025"/>
  </r>
  <r>
    <x v="0"/>
    <n v="0"/>
    <n v="0"/>
    <n v="0"/>
    <n v="122"/>
    <x v="3851"/>
    <x v="0"/>
    <x v="0"/>
    <x v="0"/>
    <s v="03.16.15"/>
    <x v="0"/>
    <x v="0"/>
    <x v="0"/>
    <s v="Direção Financeira"/>
    <s v="03.16.15"/>
    <s v="Direção Financeira"/>
    <s v="03.16.15"/>
    <x v="76"/>
    <x v="0"/>
    <x v="0"/>
    <x v="1"/>
    <x v="0"/>
    <x v="0"/>
    <x v="0"/>
    <x v="0"/>
    <x v="4"/>
    <s v="2025-03-26"/>
    <x v="0"/>
    <n v="122"/>
    <x v="0"/>
    <m/>
    <x v="0"/>
    <m/>
    <x v="66"/>
    <n v="100474708"/>
    <x v="0"/>
    <x v="3"/>
    <s v="Direção Financeira"/>
    <s v="ORI"/>
    <x v="0"/>
    <m/>
    <x v="0"/>
    <x v="0"/>
    <x v="0"/>
    <x v="0"/>
    <x v="0"/>
    <x v="0"/>
    <x v="0"/>
    <x v="0"/>
    <x v="0"/>
    <x v="0"/>
    <x v="0"/>
    <s v="Direção Financeira"/>
    <x v="0"/>
    <x v="0"/>
    <x v="0"/>
    <x v="0"/>
    <x v="0"/>
    <x v="0"/>
    <x v="0"/>
    <x v="0"/>
    <x v="0"/>
    <x v="0"/>
    <x v="3"/>
    <x v="0"/>
    <s v="Pagamento de salário referente a 03-2025"/>
  </r>
  <r>
    <x v="0"/>
    <n v="0"/>
    <n v="0"/>
    <n v="0"/>
    <n v="455"/>
    <x v="3851"/>
    <x v="0"/>
    <x v="0"/>
    <x v="0"/>
    <s v="03.16.15"/>
    <x v="0"/>
    <x v="0"/>
    <x v="0"/>
    <s v="Direção Financeira"/>
    <s v="03.16.15"/>
    <s v="Direção Financeira"/>
    <s v="03.16.15"/>
    <x v="9"/>
    <x v="0"/>
    <x v="0"/>
    <x v="1"/>
    <x v="0"/>
    <x v="0"/>
    <x v="0"/>
    <x v="0"/>
    <x v="4"/>
    <s v="2025-03-26"/>
    <x v="0"/>
    <n v="455"/>
    <x v="0"/>
    <m/>
    <x v="0"/>
    <m/>
    <x v="66"/>
    <n v="100474708"/>
    <x v="0"/>
    <x v="3"/>
    <s v="Direção Financeira"/>
    <s v="ORI"/>
    <x v="0"/>
    <m/>
    <x v="0"/>
    <x v="0"/>
    <x v="0"/>
    <x v="0"/>
    <x v="0"/>
    <x v="0"/>
    <x v="0"/>
    <x v="0"/>
    <x v="0"/>
    <x v="0"/>
    <x v="0"/>
    <s v="Direção Financeira"/>
    <x v="0"/>
    <x v="0"/>
    <x v="0"/>
    <x v="0"/>
    <x v="0"/>
    <x v="0"/>
    <x v="0"/>
    <x v="0"/>
    <x v="0"/>
    <x v="0"/>
    <x v="3"/>
    <x v="0"/>
    <s v="Pagamento de salário referente a 03-2025"/>
  </r>
  <r>
    <x v="0"/>
    <n v="0"/>
    <n v="0"/>
    <n v="0"/>
    <n v="483"/>
    <x v="3851"/>
    <x v="0"/>
    <x v="0"/>
    <x v="0"/>
    <s v="03.16.15"/>
    <x v="0"/>
    <x v="0"/>
    <x v="0"/>
    <s v="Direção Financeira"/>
    <s v="03.16.15"/>
    <s v="Direção Financeira"/>
    <s v="03.16.15"/>
    <x v="46"/>
    <x v="0"/>
    <x v="0"/>
    <x v="1"/>
    <x v="0"/>
    <x v="0"/>
    <x v="0"/>
    <x v="0"/>
    <x v="4"/>
    <s v="2025-03-26"/>
    <x v="0"/>
    <n v="483"/>
    <x v="0"/>
    <m/>
    <x v="0"/>
    <m/>
    <x v="66"/>
    <n v="100474708"/>
    <x v="0"/>
    <x v="3"/>
    <s v="Direção Financeira"/>
    <s v="ORI"/>
    <x v="0"/>
    <m/>
    <x v="0"/>
    <x v="0"/>
    <x v="0"/>
    <x v="0"/>
    <x v="0"/>
    <x v="0"/>
    <x v="0"/>
    <x v="0"/>
    <x v="0"/>
    <x v="0"/>
    <x v="0"/>
    <s v="Direção Financeira"/>
    <x v="0"/>
    <x v="0"/>
    <x v="0"/>
    <x v="0"/>
    <x v="0"/>
    <x v="0"/>
    <x v="0"/>
    <x v="0"/>
    <x v="0"/>
    <x v="0"/>
    <x v="3"/>
    <x v="0"/>
    <s v="Pagamento de salário referente a 03-2025"/>
  </r>
  <r>
    <x v="0"/>
    <n v="0"/>
    <n v="0"/>
    <n v="0"/>
    <n v="14"/>
    <x v="3851"/>
    <x v="0"/>
    <x v="0"/>
    <x v="0"/>
    <s v="03.16.15"/>
    <x v="0"/>
    <x v="0"/>
    <x v="0"/>
    <s v="Direção Financeira"/>
    <s v="03.16.15"/>
    <s v="Direção Financeira"/>
    <s v="03.16.15"/>
    <x v="45"/>
    <x v="0"/>
    <x v="0"/>
    <x v="1"/>
    <x v="0"/>
    <x v="0"/>
    <x v="0"/>
    <x v="0"/>
    <x v="4"/>
    <s v="2025-03-26"/>
    <x v="0"/>
    <n v="14"/>
    <x v="0"/>
    <m/>
    <x v="0"/>
    <m/>
    <x v="66"/>
    <n v="100474708"/>
    <x v="0"/>
    <x v="3"/>
    <s v="Direção Financeira"/>
    <s v="ORI"/>
    <x v="0"/>
    <m/>
    <x v="0"/>
    <x v="0"/>
    <x v="0"/>
    <x v="0"/>
    <x v="0"/>
    <x v="0"/>
    <x v="0"/>
    <x v="0"/>
    <x v="0"/>
    <x v="0"/>
    <x v="0"/>
    <s v="Direção Financeira"/>
    <x v="0"/>
    <x v="0"/>
    <x v="0"/>
    <x v="0"/>
    <x v="0"/>
    <x v="0"/>
    <x v="0"/>
    <x v="0"/>
    <x v="0"/>
    <x v="0"/>
    <x v="3"/>
    <x v="0"/>
    <s v="Pagamento de salário referente a 03-2025"/>
  </r>
  <r>
    <x v="0"/>
    <n v="0"/>
    <n v="0"/>
    <n v="0"/>
    <n v="7099"/>
    <x v="3851"/>
    <x v="0"/>
    <x v="0"/>
    <x v="0"/>
    <s v="03.16.15"/>
    <x v="0"/>
    <x v="0"/>
    <x v="0"/>
    <s v="Direção Financeira"/>
    <s v="03.16.15"/>
    <s v="Direção Financeira"/>
    <s v="03.16.15"/>
    <x v="42"/>
    <x v="0"/>
    <x v="0"/>
    <x v="1"/>
    <x v="1"/>
    <x v="0"/>
    <x v="0"/>
    <x v="0"/>
    <x v="4"/>
    <s v="2025-03-26"/>
    <x v="0"/>
    <n v="7099"/>
    <x v="0"/>
    <m/>
    <x v="0"/>
    <m/>
    <x v="66"/>
    <n v="100474708"/>
    <x v="0"/>
    <x v="3"/>
    <s v="Direção Financeira"/>
    <s v="ORI"/>
    <x v="0"/>
    <m/>
    <x v="0"/>
    <x v="0"/>
    <x v="0"/>
    <x v="0"/>
    <x v="0"/>
    <x v="0"/>
    <x v="0"/>
    <x v="0"/>
    <x v="0"/>
    <x v="0"/>
    <x v="0"/>
    <s v="Direção Financeira"/>
    <x v="0"/>
    <x v="0"/>
    <x v="0"/>
    <x v="0"/>
    <x v="0"/>
    <x v="0"/>
    <x v="0"/>
    <x v="0"/>
    <x v="0"/>
    <x v="0"/>
    <x v="3"/>
    <x v="0"/>
    <s v="Pagamento de salário referente a 03-2025"/>
  </r>
  <r>
    <x v="0"/>
    <n v="0"/>
    <n v="0"/>
    <n v="0"/>
    <n v="3827"/>
    <x v="3851"/>
    <x v="0"/>
    <x v="0"/>
    <x v="0"/>
    <s v="03.16.15"/>
    <x v="0"/>
    <x v="0"/>
    <x v="0"/>
    <s v="Direção Financeira"/>
    <s v="03.16.15"/>
    <s v="Direção Financeira"/>
    <s v="03.16.15"/>
    <x v="47"/>
    <x v="0"/>
    <x v="0"/>
    <x v="1"/>
    <x v="1"/>
    <x v="0"/>
    <x v="0"/>
    <x v="0"/>
    <x v="4"/>
    <s v="2025-03-26"/>
    <x v="0"/>
    <n v="3827"/>
    <x v="0"/>
    <m/>
    <x v="0"/>
    <m/>
    <x v="66"/>
    <n v="100474708"/>
    <x v="0"/>
    <x v="3"/>
    <s v="Direção Financeira"/>
    <s v="ORI"/>
    <x v="0"/>
    <m/>
    <x v="0"/>
    <x v="0"/>
    <x v="0"/>
    <x v="0"/>
    <x v="0"/>
    <x v="0"/>
    <x v="0"/>
    <x v="0"/>
    <x v="0"/>
    <x v="0"/>
    <x v="0"/>
    <s v="Direção Financeira"/>
    <x v="0"/>
    <x v="0"/>
    <x v="0"/>
    <x v="0"/>
    <x v="0"/>
    <x v="0"/>
    <x v="0"/>
    <x v="0"/>
    <x v="0"/>
    <x v="0"/>
    <x v="3"/>
    <x v="0"/>
    <s v="Pagamento de salário referente a 03-2025"/>
  </r>
  <r>
    <x v="0"/>
    <n v="0"/>
    <n v="0"/>
    <n v="0"/>
    <n v="8807"/>
    <x v="3851"/>
    <x v="0"/>
    <x v="0"/>
    <x v="0"/>
    <s v="03.16.15"/>
    <x v="0"/>
    <x v="0"/>
    <x v="0"/>
    <s v="Direção Financeira"/>
    <s v="03.16.15"/>
    <s v="Direção Financeira"/>
    <s v="03.16.15"/>
    <x v="76"/>
    <x v="0"/>
    <x v="0"/>
    <x v="1"/>
    <x v="0"/>
    <x v="0"/>
    <x v="0"/>
    <x v="0"/>
    <x v="4"/>
    <s v="2025-03-26"/>
    <x v="0"/>
    <n v="8807"/>
    <x v="0"/>
    <m/>
    <x v="0"/>
    <m/>
    <x v="26"/>
    <n v="100474914"/>
    <x v="0"/>
    <x v="0"/>
    <s v="Direção Financeira"/>
    <s v="ORI"/>
    <x v="0"/>
    <m/>
    <x v="0"/>
    <x v="0"/>
    <x v="0"/>
    <x v="0"/>
    <x v="0"/>
    <x v="0"/>
    <x v="0"/>
    <x v="0"/>
    <x v="0"/>
    <x v="0"/>
    <x v="0"/>
    <s v="Direção Financeira"/>
    <x v="0"/>
    <x v="0"/>
    <x v="0"/>
    <x v="0"/>
    <x v="0"/>
    <x v="0"/>
    <x v="0"/>
    <x v="0"/>
    <x v="0"/>
    <x v="0"/>
    <x v="0"/>
    <x v="0"/>
    <s v="Pagamento de salário referente a 03-2025"/>
  </r>
  <r>
    <x v="0"/>
    <n v="0"/>
    <n v="0"/>
    <n v="0"/>
    <n v="32679"/>
    <x v="3851"/>
    <x v="0"/>
    <x v="0"/>
    <x v="0"/>
    <s v="03.16.15"/>
    <x v="0"/>
    <x v="0"/>
    <x v="0"/>
    <s v="Direção Financeira"/>
    <s v="03.16.15"/>
    <s v="Direção Financeira"/>
    <s v="03.16.15"/>
    <x v="9"/>
    <x v="0"/>
    <x v="0"/>
    <x v="1"/>
    <x v="0"/>
    <x v="0"/>
    <x v="0"/>
    <x v="0"/>
    <x v="4"/>
    <s v="2025-03-26"/>
    <x v="0"/>
    <n v="32679"/>
    <x v="0"/>
    <m/>
    <x v="0"/>
    <m/>
    <x v="26"/>
    <n v="100474914"/>
    <x v="0"/>
    <x v="0"/>
    <s v="Direção Financeira"/>
    <s v="ORI"/>
    <x v="0"/>
    <m/>
    <x v="0"/>
    <x v="0"/>
    <x v="0"/>
    <x v="0"/>
    <x v="0"/>
    <x v="0"/>
    <x v="0"/>
    <x v="0"/>
    <x v="0"/>
    <x v="0"/>
    <x v="0"/>
    <s v="Direção Financeira"/>
    <x v="0"/>
    <x v="0"/>
    <x v="0"/>
    <x v="0"/>
    <x v="0"/>
    <x v="0"/>
    <x v="0"/>
    <x v="0"/>
    <x v="0"/>
    <x v="0"/>
    <x v="0"/>
    <x v="0"/>
    <s v="Pagamento de salário referente a 03-2025"/>
  </r>
  <r>
    <x v="0"/>
    <n v="0"/>
    <n v="0"/>
    <n v="0"/>
    <n v="34628"/>
    <x v="3851"/>
    <x v="0"/>
    <x v="0"/>
    <x v="0"/>
    <s v="03.16.15"/>
    <x v="0"/>
    <x v="0"/>
    <x v="0"/>
    <s v="Direção Financeira"/>
    <s v="03.16.15"/>
    <s v="Direção Financeira"/>
    <s v="03.16.15"/>
    <x v="46"/>
    <x v="0"/>
    <x v="0"/>
    <x v="1"/>
    <x v="0"/>
    <x v="0"/>
    <x v="0"/>
    <x v="0"/>
    <x v="4"/>
    <s v="2025-03-26"/>
    <x v="0"/>
    <n v="34628"/>
    <x v="0"/>
    <m/>
    <x v="0"/>
    <m/>
    <x v="26"/>
    <n v="100474914"/>
    <x v="0"/>
    <x v="0"/>
    <s v="Direção Financeira"/>
    <s v="ORI"/>
    <x v="0"/>
    <m/>
    <x v="0"/>
    <x v="0"/>
    <x v="0"/>
    <x v="0"/>
    <x v="0"/>
    <x v="0"/>
    <x v="0"/>
    <x v="0"/>
    <x v="0"/>
    <x v="0"/>
    <x v="0"/>
    <s v="Direção Financeira"/>
    <x v="0"/>
    <x v="0"/>
    <x v="0"/>
    <x v="0"/>
    <x v="0"/>
    <x v="0"/>
    <x v="0"/>
    <x v="0"/>
    <x v="0"/>
    <x v="0"/>
    <x v="0"/>
    <x v="0"/>
    <s v="Pagamento de salário referente a 03-2025"/>
  </r>
  <r>
    <x v="0"/>
    <n v="0"/>
    <n v="0"/>
    <n v="0"/>
    <n v="1024"/>
    <x v="3851"/>
    <x v="0"/>
    <x v="0"/>
    <x v="0"/>
    <s v="03.16.15"/>
    <x v="0"/>
    <x v="0"/>
    <x v="0"/>
    <s v="Direção Financeira"/>
    <s v="03.16.15"/>
    <s v="Direção Financeira"/>
    <s v="03.16.15"/>
    <x v="45"/>
    <x v="0"/>
    <x v="0"/>
    <x v="1"/>
    <x v="0"/>
    <x v="0"/>
    <x v="0"/>
    <x v="0"/>
    <x v="4"/>
    <s v="2025-03-26"/>
    <x v="0"/>
    <n v="1024"/>
    <x v="0"/>
    <m/>
    <x v="0"/>
    <m/>
    <x v="26"/>
    <n v="100474914"/>
    <x v="0"/>
    <x v="0"/>
    <s v="Direção Financeira"/>
    <s v="ORI"/>
    <x v="0"/>
    <m/>
    <x v="0"/>
    <x v="0"/>
    <x v="0"/>
    <x v="0"/>
    <x v="0"/>
    <x v="0"/>
    <x v="0"/>
    <x v="0"/>
    <x v="0"/>
    <x v="0"/>
    <x v="0"/>
    <s v="Direção Financeira"/>
    <x v="0"/>
    <x v="0"/>
    <x v="0"/>
    <x v="0"/>
    <x v="0"/>
    <x v="0"/>
    <x v="0"/>
    <x v="0"/>
    <x v="0"/>
    <x v="0"/>
    <x v="0"/>
    <x v="0"/>
    <s v="Pagamento de salário referente a 03-2025"/>
  </r>
  <r>
    <x v="0"/>
    <n v="0"/>
    <n v="0"/>
    <n v="0"/>
    <n v="508742"/>
    <x v="3851"/>
    <x v="0"/>
    <x v="0"/>
    <x v="0"/>
    <s v="03.16.15"/>
    <x v="0"/>
    <x v="0"/>
    <x v="0"/>
    <s v="Direção Financeira"/>
    <s v="03.16.15"/>
    <s v="Direção Financeira"/>
    <s v="03.16.15"/>
    <x v="42"/>
    <x v="0"/>
    <x v="0"/>
    <x v="1"/>
    <x v="1"/>
    <x v="0"/>
    <x v="0"/>
    <x v="0"/>
    <x v="4"/>
    <s v="2025-03-26"/>
    <x v="0"/>
    <n v="508742"/>
    <x v="0"/>
    <m/>
    <x v="0"/>
    <m/>
    <x v="26"/>
    <n v="100474914"/>
    <x v="0"/>
    <x v="0"/>
    <s v="Direção Financeira"/>
    <s v="ORI"/>
    <x v="0"/>
    <m/>
    <x v="0"/>
    <x v="0"/>
    <x v="0"/>
    <x v="0"/>
    <x v="0"/>
    <x v="0"/>
    <x v="0"/>
    <x v="0"/>
    <x v="0"/>
    <x v="0"/>
    <x v="0"/>
    <s v="Direção Financeira"/>
    <x v="0"/>
    <x v="0"/>
    <x v="0"/>
    <x v="0"/>
    <x v="0"/>
    <x v="0"/>
    <x v="0"/>
    <x v="0"/>
    <x v="0"/>
    <x v="0"/>
    <x v="0"/>
    <x v="0"/>
    <s v="Pagamento de salário referente a 03-2025"/>
  </r>
  <r>
    <x v="0"/>
    <n v="0"/>
    <n v="0"/>
    <n v="0"/>
    <n v="274069"/>
    <x v="3851"/>
    <x v="0"/>
    <x v="0"/>
    <x v="0"/>
    <s v="03.16.15"/>
    <x v="0"/>
    <x v="0"/>
    <x v="0"/>
    <s v="Direção Financeira"/>
    <s v="03.16.15"/>
    <s v="Direção Financeira"/>
    <s v="03.16.15"/>
    <x v="47"/>
    <x v="0"/>
    <x v="0"/>
    <x v="1"/>
    <x v="1"/>
    <x v="0"/>
    <x v="0"/>
    <x v="0"/>
    <x v="4"/>
    <s v="2025-03-26"/>
    <x v="0"/>
    <n v="274069"/>
    <x v="0"/>
    <m/>
    <x v="0"/>
    <m/>
    <x v="26"/>
    <n v="100474914"/>
    <x v="0"/>
    <x v="0"/>
    <s v="Direção Financeira"/>
    <s v="ORI"/>
    <x v="0"/>
    <m/>
    <x v="0"/>
    <x v="0"/>
    <x v="0"/>
    <x v="0"/>
    <x v="0"/>
    <x v="0"/>
    <x v="0"/>
    <x v="0"/>
    <x v="0"/>
    <x v="0"/>
    <x v="0"/>
    <s v="Direção Financeira"/>
    <x v="0"/>
    <x v="0"/>
    <x v="0"/>
    <x v="0"/>
    <x v="0"/>
    <x v="0"/>
    <x v="0"/>
    <x v="0"/>
    <x v="0"/>
    <x v="0"/>
    <x v="0"/>
    <x v="0"/>
    <s v="Pagamento de salário referente a 03-2025"/>
  </r>
  <r>
    <x v="0"/>
    <n v="0"/>
    <n v="0"/>
    <n v="0"/>
    <n v="16"/>
    <x v="3852"/>
    <x v="0"/>
    <x v="0"/>
    <x v="0"/>
    <s v="03.16.16"/>
    <x v="53"/>
    <x v="0"/>
    <x v="0"/>
    <s v="Direção Ambiente e Saneamento "/>
    <s v="03.16.16"/>
    <s v="Direção Ambiente e Saneamento "/>
    <s v="03.16.16"/>
    <x v="76"/>
    <x v="0"/>
    <x v="0"/>
    <x v="1"/>
    <x v="0"/>
    <x v="0"/>
    <x v="0"/>
    <x v="0"/>
    <x v="4"/>
    <s v="2025-03-26"/>
    <x v="0"/>
    <n v="16"/>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3-2025"/>
  </r>
  <r>
    <x v="0"/>
    <n v="0"/>
    <n v="0"/>
    <n v="0"/>
    <n v="1"/>
    <x v="3852"/>
    <x v="0"/>
    <x v="0"/>
    <x v="0"/>
    <s v="03.16.16"/>
    <x v="53"/>
    <x v="0"/>
    <x v="0"/>
    <s v="Direção Ambiente e Saneamento "/>
    <s v="03.16.16"/>
    <s v="Direção Ambiente e Saneamento "/>
    <s v="03.16.16"/>
    <x v="45"/>
    <x v="0"/>
    <x v="0"/>
    <x v="1"/>
    <x v="0"/>
    <x v="0"/>
    <x v="0"/>
    <x v="0"/>
    <x v="4"/>
    <s v="2025-03-26"/>
    <x v="0"/>
    <n v="1"/>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3-2025"/>
  </r>
  <r>
    <x v="0"/>
    <n v="0"/>
    <n v="0"/>
    <n v="0"/>
    <n v="51"/>
    <x v="3852"/>
    <x v="0"/>
    <x v="0"/>
    <x v="0"/>
    <s v="03.16.16"/>
    <x v="53"/>
    <x v="0"/>
    <x v="0"/>
    <s v="Direção Ambiente e Saneamento "/>
    <s v="03.16.16"/>
    <s v="Direção Ambiente e Saneamento "/>
    <s v="03.16.16"/>
    <x v="46"/>
    <x v="0"/>
    <x v="0"/>
    <x v="1"/>
    <x v="0"/>
    <x v="0"/>
    <x v="0"/>
    <x v="0"/>
    <x v="4"/>
    <s v="2025-03-26"/>
    <x v="0"/>
    <n v="51"/>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3-2025"/>
  </r>
  <r>
    <x v="0"/>
    <n v="0"/>
    <n v="0"/>
    <n v="0"/>
    <n v="1255"/>
    <x v="3852"/>
    <x v="0"/>
    <x v="0"/>
    <x v="0"/>
    <s v="03.16.16"/>
    <x v="53"/>
    <x v="0"/>
    <x v="0"/>
    <s v="Direção Ambiente e Saneamento "/>
    <s v="03.16.16"/>
    <s v="Direção Ambiente e Saneamento "/>
    <s v="03.16.16"/>
    <x v="42"/>
    <x v="0"/>
    <x v="0"/>
    <x v="1"/>
    <x v="1"/>
    <x v="0"/>
    <x v="0"/>
    <x v="0"/>
    <x v="4"/>
    <s v="2025-03-26"/>
    <x v="0"/>
    <n v="1255"/>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3-2025"/>
  </r>
  <r>
    <x v="0"/>
    <n v="0"/>
    <n v="0"/>
    <n v="0"/>
    <n v="111"/>
    <x v="3852"/>
    <x v="0"/>
    <x v="0"/>
    <x v="0"/>
    <s v="03.16.16"/>
    <x v="53"/>
    <x v="0"/>
    <x v="0"/>
    <s v="Direção Ambiente e Saneamento "/>
    <s v="03.16.16"/>
    <s v="Direção Ambiente e Saneamento "/>
    <s v="03.16.16"/>
    <x v="76"/>
    <x v="0"/>
    <x v="0"/>
    <x v="1"/>
    <x v="0"/>
    <x v="0"/>
    <x v="0"/>
    <x v="0"/>
    <x v="4"/>
    <s v="2025-03-26"/>
    <x v="0"/>
    <n v="111"/>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3-2025"/>
  </r>
  <r>
    <x v="0"/>
    <n v="0"/>
    <n v="0"/>
    <n v="0"/>
    <n v="7"/>
    <x v="3852"/>
    <x v="0"/>
    <x v="0"/>
    <x v="0"/>
    <s v="03.16.16"/>
    <x v="53"/>
    <x v="0"/>
    <x v="0"/>
    <s v="Direção Ambiente e Saneamento "/>
    <s v="03.16.16"/>
    <s v="Direção Ambiente e Saneamento "/>
    <s v="03.16.16"/>
    <x v="45"/>
    <x v="0"/>
    <x v="0"/>
    <x v="1"/>
    <x v="0"/>
    <x v="0"/>
    <x v="0"/>
    <x v="0"/>
    <x v="4"/>
    <s v="2025-03-26"/>
    <x v="0"/>
    <n v="7"/>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3-2025"/>
  </r>
  <r>
    <x v="0"/>
    <n v="0"/>
    <n v="0"/>
    <n v="0"/>
    <n v="349"/>
    <x v="3852"/>
    <x v="0"/>
    <x v="0"/>
    <x v="0"/>
    <s v="03.16.16"/>
    <x v="53"/>
    <x v="0"/>
    <x v="0"/>
    <s v="Direção Ambiente e Saneamento "/>
    <s v="03.16.16"/>
    <s v="Direção Ambiente e Saneamento "/>
    <s v="03.16.16"/>
    <x v="46"/>
    <x v="0"/>
    <x v="0"/>
    <x v="1"/>
    <x v="0"/>
    <x v="0"/>
    <x v="0"/>
    <x v="0"/>
    <x v="4"/>
    <s v="2025-03-26"/>
    <x v="0"/>
    <n v="349"/>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3-2025"/>
  </r>
  <r>
    <x v="0"/>
    <n v="0"/>
    <n v="0"/>
    <n v="0"/>
    <n v="8533"/>
    <x v="3852"/>
    <x v="0"/>
    <x v="0"/>
    <x v="0"/>
    <s v="03.16.16"/>
    <x v="53"/>
    <x v="0"/>
    <x v="0"/>
    <s v="Direção Ambiente e Saneamento "/>
    <s v="03.16.16"/>
    <s v="Direção Ambiente e Saneamento "/>
    <s v="03.16.16"/>
    <x v="42"/>
    <x v="0"/>
    <x v="0"/>
    <x v="1"/>
    <x v="1"/>
    <x v="0"/>
    <x v="0"/>
    <x v="0"/>
    <x v="4"/>
    <s v="2025-03-26"/>
    <x v="0"/>
    <n v="8533"/>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3-2025"/>
  </r>
  <r>
    <x v="0"/>
    <n v="0"/>
    <n v="0"/>
    <n v="0"/>
    <n v="11277"/>
    <x v="3852"/>
    <x v="0"/>
    <x v="0"/>
    <x v="0"/>
    <s v="03.16.16"/>
    <x v="53"/>
    <x v="0"/>
    <x v="0"/>
    <s v="Direção Ambiente e Saneamento "/>
    <s v="03.16.16"/>
    <s v="Direção Ambiente e Saneamento "/>
    <s v="03.16.16"/>
    <x v="76"/>
    <x v="0"/>
    <x v="0"/>
    <x v="1"/>
    <x v="0"/>
    <x v="0"/>
    <x v="0"/>
    <x v="0"/>
    <x v="4"/>
    <s v="2025-03-26"/>
    <x v="0"/>
    <n v="11277"/>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3-2025"/>
  </r>
  <r>
    <x v="0"/>
    <n v="0"/>
    <n v="0"/>
    <n v="0"/>
    <n v="730"/>
    <x v="3852"/>
    <x v="0"/>
    <x v="0"/>
    <x v="0"/>
    <s v="03.16.16"/>
    <x v="53"/>
    <x v="0"/>
    <x v="0"/>
    <s v="Direção Ambiente e Saneamento "/>
    <s v="03.16.16"/>
    <s v="Direção Ambiente e Saneamento "/>
    <s v="03.16.16"/>
    <x v="45"/>
    <x v="0"/>
    <x v="0"/>
    <x v="1"/>
    <x v="0"/>
    <x v="0"/>
    <x v="0"/>
    <x v="0"/>
    <x v="4"/>
    <s v="2025-03-26"/>
    <x v="0"/>
    <n v="730"/>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3-2025"/>
  </r>
  <r>
    <x v="0"/>
    <n v="0"/>
    <n v="0"/>
    <n v="0"/>
    <n v="35533"/>
    <x v="3852"/>
    <x v="0"/>
    <x v="0"/>
    <x v="0"/>
    <s v="03.16.16"/>
    <x v="53"/>
    <x v="0"/>
    <x v="0"/>
    <s v="Direção Ambiente e Saneamento "/>
    <s v="03.16.16"/>
    <s v="Direção Ambiente e Saneamento "/>
    <s v="03.16.16"/>
    <x v="46"/>
    <x v="0"/>
    <x v="0"/>
    <x v="1"/>
    <x v="0"/>
    <x v="0"/>
    <x v="0"/>
    <x v="0"/>
    <x v="4"/>
    <s v="2025-03-26"/>
    <x v="0"/>
    <n v="35533"/>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3-2025"/>
  </r>
  <r>
    <x v="0"/>
    <n v="0"/>
    <n v="0"/>
    <n v="0"/>
    <n v="866244"/>
    <x v="3852"/>
    <x v="0"/>
    <x v="0"/>
    <x v="0"/>
    <s v="03.16.16"/>
    <x v="53"/>
    <x v="0"/>
    <x v="0"/>
    <s v="Direção Ambiente e Saneamento "/>
    <s v="03.16.16"/>
    <s v="Direção Ambiente e Saneamento "/>
    <s v="03.16.16"/>
    <x v="42"/>
    <x v="0"/>
    <x v="0"/>
    <x v="1"/>
    <x v="1"/>
    <x v="0"/>
    <x v="0"/>
    <x v="0"/>
    <x v="4"/>
    <s v="2025-03-26"/>
    <x v="0"/>
    <n v="866244"/>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3-2025"/>
  </r>
  <r>
    <x v="0"/>
    <n v="0"/>
    <n v="0"/>
    <n v="0"/>
    <n v="1045"/>
    <x v="3853"/>
    <x v="0"/>
    <x v="0"/>
    <x v="0"/>
    <s v="03.16.17"/>
    <x v="45"/>
    <x v="0"/>
    <x v="0"/>
    <s v="Direção Proteção Civil"/>
    <s v="03.16.17"/>
    <s v="Direção Proteção Civil"/>
    <s v="03.16.17"/>
    <x v="46"/>
    <x v="0"/>
    <x v="0"/>
    <x v="1"/>
    <x v="0"/>
    <x v="0"/>
    <x v="0"/>
    <x v="0"/>
    <x v="4"/>
    <s v="2025-03-26"/>
    <x v="0"/>
    <n v="1045"/>
    <x v="0"/>
    <m/>
    <x v="0"/>
    <m/>
    <x v="9"/>
    <n v="100474696"/>
    <x v="0"/>
    <x v="1"/>
    <s v="Direção Proteção Civil"/>
    <s v="ORI"/>
    <x v="0"/>
    <m/>
    <x v="0"/>
    <x v="0"/>
    <x v="0"/>
    <x v="0"/>
    <x v="0"/>
    <x v="0"/>
    <x v="0"/>
    <x v="0"/>
    <x v="0"/>
    <x v="0"/>
    <x v="0"/>
    <s v="Direção Proteção Civil"/>
    <x v="0"/>
    <x v="0"/>
    <x v="0"/>
    <x v="0"/>
    <x v="0"/>
    <x v="0"/>
    <x v="0"/>
    <x v="0"/>
    <x v="0"/>
    <x v="0"/>
    <x v="1"/>
    <x v="0"/>
    <s v="Pagamento de salário referente a 03-2025"/>
  </r>
  <r>
    <x v="0"/>
    <n v="0"/>
    <n v="0"/>
    <n v="0"/>
    <n v="2040"/>
    <x v="3853"/>
    <x v="0"/>
    <x v="0"/>
    <x v="0"/>
    <s v="03.16.17"/>
    <x v="45"/>
    <x v="0"/>
    <x v="0"/>
    <s v="Direção Proteção Civil"/>
    <s v="03.16.17"/>
    <s v="Direção Proteção Civil"/>
    <s v="03.16.17"/>
    <x v="42"/>
    <x v="0"/>
    <x v="0"/>
    <x v="1"/>
    <x v="1"/>
    <x v="0"/>
    <x v="0"/>
    <x v="0"/>
    <x v="4"/>
    <s v="2025-03-26"/>
    <x v="0"/>
    <n v="2040"/>
    <x v="0"/>
    <m/>
    <x v="0"/>
    <m/>
    <x v="9"/>
    <n v="100474696"/>
    <x v="0"/>
    <x v="1"/>
    <s v="Direção Proteção Civil"/>
    <s v="ORI"/>
    <x v="0"/>
    <m/>
    <x v="0"/>
    <x v="0"/>
    <x v="0"/>
    <x v="0"/>
    <x v="0"/>
    <x v="0"/>
    <x v="0"/>
    <x v="0"/>
    <x v="0"/>
    <x v="0"/>
    <x v="0"/>
    <s v="Direção Proteção Civil"/>
    <x v="0"/>
    <x v="0"/>
    <x v="0"/>
    <x v="0"/>
    <x v="0"/>
    <x v="0"/>
    <x v="0"/>
    <x v="0"/>
    <x v="0"/>
    <x v="0"/>
    <x v="1"/>
    <x v="0"/>
    <s v="Pagamento de salário referente a 03-2025"/>
  </r>
  <r>
    <x v="0"/>
    <n v="0"/>
    <n v="0"/>
    <n v="0"/>
    <n v="39743"/>
    <x v="3853"/>
    <x v="0"/>
    <x v="0"/>
    <x v="0"/>
    <s v="03.16.17"/>
    <x v="45"/>
    <x v="0"/>
    <x v="0"/>
    <s v="Direção Proteção Civil"/>
    <s v="03.16.17"/>
    <s v="Direção Proteção Civil"/>
    <s v="03.16.17"/>
    <x v="46"/>
    <x v="0"/>
    <x v="0"/>
    <x v="1"/>
    <x v="0"/>
    <x v="0"/>
    <x v="0"/>
    <x v="0"/>
    <x v="4"/>
    <s v="2025-03-26"/>
    <x v="0"/>
    <n v="39743"/>
    <x v="0"/>
    <m/>
    <x v="0"/>
    <m/>
    <x v="26"/>
    <n v="100474914"/>
    <x v="0"/>
    <x v="0"/>
    <s v="Direção Proteção Civil"/>
    <s v="ORI"/>
    <x v="0"/>
    <m/>
    <x v="0"/>
    <x v="0"/>
    <x v="0"/>
    <x v="0"/>
    <x v="0"/>
    <x v="0"/>
    <x v="0"/>
    <x v="0"/>
    <x v="0"/>
    <x v="0"/>
    <x v="0"/>
    <s v="Direção Proteção Civil"/>
    <x v="0"/>
    <x v="0"/>
    <x v="0"/>
    <x v="0"/>
    <x v="0"/>
    <x v="0"/>
    <x v="0"/>
    <x v="0"/>
    <x v="0"/>
    <x v="0"/>
    <x v="0"/>
    <x v="0"/>
    <s v="Pagamento de salário referente a 03-2025"/>
  </r>
  <r>
    <x v="0"/>
    <n v="0"/>
    <n v="0"/>
    <n v="0"/>
    <n v="77505"/>
    <x v="3853"/>
    <x v="0"/>
    <x v="0"/>
    <x v="0"/>
    <s v="03.16.17"/>
    <x v="45"/>
    <x v="0"/>
    <x v="0"/>
    <s v="Direção Proteção Civil"/>
    <s v="03.16.17"/>
    <s v="Direção Proteção Civil"/>
    <s v="03.16.17"/>
    <x v="42"/>
    <x v="0"/>
    <x v="0"/>
    <x v="1"/>
    <x v="1"/>
    <x v="0"/>
    <x v="0"/>
    <x v="0"/>
    <x v="4"/>
    <s v="2025-03-26"/>
    <x v="0"/>
    <n v="77505"/>
    <x v="0"/>
    <m/>
    <x v="0"/>
    <m/>
    <x v="26"/>
    <n v="100474914"/>
    <x v="0"/>
    <x v="0"/>
    <s v="Direção Proteção Civil"/>
    <s v="ORI"/>
    <x v="0"/>
    <m/>
    <x v="0"/>
    <x v="0"/>
    <x v="0"/>
    <x v="0"/>
    <x v="0"/>
    <x v="0"/>
    <x v="0"/>
    <x v="0"/>
    <x v="0"/>
    <x v="0"/>
    <x v="0"/>
    <s v="Direção Proteção Civil"/>
    <x v="0"/>
    <x v="0"/>
    <x v="0"/>
    <x v="0"/>
    <x v="0"/>
    <x v="0"/>
    <x v="0"/>
    <x v="0"/>
    <x v="0"/>
    <x v="0"/>
    <x v="0"/>
    <x v="0"/>
    <s v="Pagamento de salário referente a 03-2025"/>
  </r>
  <r>
    <x v="0"/>
    <n v="0"/>
    <n v="0"/>
    <n v="0"/>
    <n v="289"/>
    <x v="3854"/>
    <x v="0"/>
    <x v="0"/>
    <x v="0"/>
    <s v="03.16.19"/>
    <x v="44"/>
    <x v="0"/>
    <x v="0"/>
    <s v="Direção de Inovação e Desporto"/>
    <s v="03.16.19"/>
    <s v="Direção de Inovação e Desporto"/>
    <s v="03.16.19"/>
    <x v="8"/>
    <x v="0"/>
    <x v="0"/>
    <x v="0"/>
    <x v="0"/>
    <x v="0"/>
    <x v="0"/>
    <x v="0"/>
    <x v="4"/>
    <s v="2025-03-26"/>
    <x v="0"/>
    <n v="289"/>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03-2025"/>
  </r>
  <r>
    <x v="0"/>
    <n v="0"/>
    <n v="0"/>
    <n v="0"/>
    <n v="1046"/>
    <x v="3854"/>
    <x v="0"/>
    <x v="0"/>
    <x v="0"/>
    <s v="03.16.19"/>
    <x v="44"/>
    <x v="0"/>
    <x v="0"/>
    <s v="Direção de Inovação e Desporto"/>
    <s v="03.16.19"/>
    <s v="Direção de Inovação e Desporto"/>
    <s v="03.16.19"/>
    <x v="46"/>
    <x v="0"/>
    <x v="0"/>
    <x v="1"/>
    <x v="0"/>
    <x v="0"/>
    <x v="0"/>
    <x v="0"/>
    <x v="4"/>
    <s v="2025-03-26"/>
    <x v="0"/>
    <n v="1046"/>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03-2025"/>
  </r>
  <r>
    <x v="0"/>
    <n v="0"/>
    <n v="0"/>
    <n v="0"/>
    <n v="7044"/>
    <x v="3854"/>
    <x v="0"/>
    <x v="0"/>
    <x v="0"/>
    <s v="03.16.19"/>
    <x v="44"/>
    <x v="0"/>
    <x v="0"/>
    <s v="Direção de Inovação e Desporto"/>
    <s v="03.16.19"/>
    <s v="Direção de Inovação e Desporto"/>
    <s v="03.16.19"/>
    <x v="42"/>
    <x v="0"/>
    <x v="0"/>
    <x v="1"/>
    <x v="1"/>
    <x v="0"/>
    <x v="0"/>
    <x v="0"/>
    <x v="4"/>
    <s v="2025-03-26"/>
    <x v="0"/>
    <n v="7044"/>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03-2025"/>
  </r>
  <r>
    <x v="0"/>
    <n v="0"/>
    <n v="0"/>
    <n v="0"/>
    <n v="4936"/>
    <x v="3854"/>
    <x v="0"/>
    <x v="0"/>
    <x v="0"/>
    <s v="03.16.19"/>
    <x v="44"/>
    <x v="0"/>
    <x v="0"/>
    <s v="Direção de Inovação e Desporto"/>
    <s v="03.16.19"/>
    <s v="Direção de Inovação e Desporto"/>
    <s v="03.16.19"/>
    <x v="8"/>
    <x v="0"/>
    <x v="0"/>
    <x v="0"/>
    <x v="0"/>
    <x v="0"/>
    <x v="0"/>
    <x v="0"/>
    <x v="4"/>
    <s v="2025-03-26"/>
    <x v="0"/>
    <n v="4936"/>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03-2025"/>
  </r>
  <r>
    <x v="0"/>
    <n v="0"/>
    <n v="0"/>
    <n v="0"/>
    <n v="17842"/>
    <x v="3854"/>
    <x v="0"/>
    <x v="0"/>
    <x v="0"/>
    <s v="03.16.19"/>
    <x v="44"/>
    <x v="0"/>
    <x v="0"/>
    <s v="Direção de Inovação e Desporto"/>
    <s v="03.16.19"/>
    <s v="Direção de Inovação e Desporto"/>
    <s v="03.16.19"/>
    <x v="46"/>
    <x v="0"/>
    <x v="0"/>
    <x v="1"/>
    <x v="0"/>
    <x v="0"/>
    <x v="0"/>
    <x v="0"/>
    <x v="4"/>
    <s v="2025-03-26"/>
    <x v="0"/>
    <n v="17842"/>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03-2025"/>
  </r>
  <r>
    <x v="0"/>
    <n v="0"/>
    <n v="0"/>
    <n v="0"/>
    <n v="120110"/>
    <x v="3854"/>
    <x v="0"/>
    <x v="0"/>
    <x v="0"/>
    <s v="03.16.19"/>
    <x v="44"/>
    <x v="0"/>
    <x v="0"/>
    <s v="Direção de Inovação e Desporto"/>
    <s v="03.16.19"/>
    <s v="Direção de Inovação e Desporto"/>
    <s v="03.16.19"/>
    <x v="42"/>
    <x v="0"/>
    <x v="0"/>
    <x v="1"/>
    <x v="1"/>
    <x v="0"/>
    <x v="0"/>
    <x v="0"/>
    <x v="4"/>
    <s v="2025-03-26"/>
    <x v="0"/>
    <n v="120110"/>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03-2025"/>
  </r>
  <r>
    <x v="0"/>
    <n v="0"/>
    <n v="0"/>
    <n v="0"/>
    <n v="10834"/>
    <x v="3855"/>
    <x v="0"/>
    <x v="0"/>
    <x v="0"/>
    <s v="03.16.20"/>
    <x v="43"/>
    <x v="0"/>
    <x v="0"/>
    <s v="Dir. do Comércio, Indústria, Transporte Feiras e Pesca"/>
    <s v="03.16.20"/>
    <s v="Dir. do Comércio, Indústria, Transporte Feiras e Pesca"/>
    <s v="03.16.20"/>
    <x v="47"/>
    <x v="0"/>
    <x v="0"/>
    <x v="1"/>
    <x v="1"/>
    <x v="0"/>
    <x v="0"/>
    <x v="0"/>
    <x v="4"/>
    <s v="2025-03-26"/>
    <x v="0"/>
    <n v="10834"/>
    <x v="0"/>
    <m/>
    <x v="0"/>
    <m/>
    <x v="9"/>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03-2025"/>
  </r>
  <r>
    <x v="0"/>
    <n v="0"/>
    <n v="0"/>
    <n v="0"/>
    <n v="83615"/>
    <x v="3855"/>
    <x v="0"/>
    <x v="0"/>
    <x v="0"/>
    <s v="03.16.20"/>
    <x v="43"/>
    <x v="0"/>
    <x v="0"/>
    <s v="Dir. do Comércio, Indústria, Transporte Feiras e Pesca"/>
    <s v="03.16.20"/>
    <s v="Dir. do Comércio, Indústria, Transporte Feiras e Pesca"/>
    <s v="03.16.20"/>
    <x v="47"/>
    <x v="0"/>
    <x v="0"/>
    <x v="1"/>
    <x v="1"/>
    <x v="0"/>
    <x v="0"/>
    <x v="0"/>
    <x v="4"/>
    <s v="2025-03-26"/>
    <x v="0"/>
    <n v="83615"/>
    <x v="0"/>
    <m/>
    <x v="0"/>
    <m/>
    <x v="26"/>
    <n v="100474914"/>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03-2025"/>
  </r>
  <r>
    <x v="0"/>
    <n v="0"/>
    <n v="0"/>
    <n v="0"/>
    <n v="81425"/>
    <x v="3856"/>
    <x v="0"/>
    <x v="0"/>
    <x v="0"/>
    <s v="03.16.15"/>
    <x v="0"/>
    <x v="0"/>
    <x v="0"/>
    <s v="Direção Financeira"/>
    <s v="03.16.15"/>
    <s v="Direção Financeira"/>
    <s v="03.16.15"/>
    <x v="41"/>
    <x v="0"/>
    <x v="0"/>
    <x v="0"/>
    <x v="0"/>
    <x v="0"/>
    <x v="0"/>
    <x v="0"/>
    <x v="9"/>
    <s v="2025-10-31"/>
    <x v="3"/>
    <n v="81425"/>
    <x v="0"/>
    <m/>
    <x v="0"/>
    <m/>
    <x v="108"/>
    <n v="100479452"/>
    <x v="0"/>
    <x v="0"/>
    <s v="Direção Financeira"/>
    <s v="ORI"/>
    <x v="0"/>
    <m/>
    <x v="0"/>
    <x v="0"/>
    <x v="0"/>
    <x v="0"/>
    <x v="0"/>
    <x v="0"/>
    <x v="0"/>
    <x v="0"/>
    <x v="0"/>
    <x v="0"/>
    <x v="0"/>
    <s v="Direção Financeira"/>
    <x v="0"/>
    <x v="0"/>
    <x v="0"/>
    <x v="0"/>
    <x v="0"/>
    <x v="0"/>
    <x v="0"/>
    <x v="0"/>
    <x v="0"/>
    <x v="0"/>
    <x v="0"/>
    <x v="0"/>
    <s v="Pagamento a favor de Newash Automove, pela aquisição de  serviços prestado, conforme anexo."/>
  </r>
  <r>
    <x v="0"/>
    <n v="0"/>
    <n v="0"/>
    <n v="0"/>
    <n v="364107"/>
    <x v="3857"/>
    <x v="0"/>
    <x v="0"/>
    <x v="0"/>
    <s v="03.16.15"/>
    <x v="0"/>
    <x v="0"/>
    <x v="0"/>
    <s v="Direção Financeira"/>
    <s v="03.16.15"/>
    <s v="Direção Financeira"/>
    <s v="03.16.15"/>
    <x v="1"/>
    <x v="0"/>
    <x v="0"/>
    <x v="0"/>
    <x v="0"/>
    <x v="0"/>
    <x v="0"/>
    <x v="0"/>
    <x v="11"/>
    <s v="2025-12-01"/>
    <x v="3"/>
    <n v="364107"/>
    <x v="0"/>
    <m/>
    <x v="0"/>
    <m/>
    <x v="243"/>
    <n v="100479138"/>
    <x v="0"/>
    <x v="0"/>
    <s v="Direção Financeira"/>
    <s v="ORI"/>
    <x v="0"/>
    <m/>
    <x v="0"/>
    <x v="0"/>
    <x v="0"/>
    <x v="0"/>
    <x v="0"/>
    <x v="0"/>
    <x v="0"/>
    <x v="0"/>
    <x v="0"/>
    <x v="0"/>
    <x v="0"/>
    <s v="Direção Financeira"/>
    <x v="0"/>
    <x v="0"/>
    <x v="0"/>
    <x v="0"/>
    <x v="0"/>
    <x v="0"/>
    <x v="0"/>
    <x v="0"/>
    <x v="0"/>
    <x v="0"/>
    <x v="0"/>
    <x v="0"/>
    <s v="Pagamento a favor de nosi, pelo serviços prestado referente a messes Junho, Julho e Agosto de 2025, conforme anexo."/>
  </r>
  <r>
    <x v="0"/>
    <n v="0"/>
    <n v="0"/>
    <n v="0"/>
    <n v="1361"/>
    <x v="3858"/>
    <x v="0"/>
    <x v="0"/>
    <x v="0"/>
    <s v="03.16.22"/>
    <x v="42"/>
    <x v="0"/>
    <x v="0"/>
    <s v="Direção da Habitação"/>
    <s v="03.16.22"/>
    <s v="Direção da Habitação"/>
    <s v="03.16.22"/>
    <x v="8"/>
    <x v="0"/>
    <x v="0"/>
    <x v="0"/>
    <x v="0"/>
    <x v="0"/>
    <x v="0"/>
    <x v="0"/>
    <x v="4"/>
    <s v="2025-03-26"/>
    <x v="0"/>
    <n v="1361"/>
    <x v="0"/>
    <m/>
    <x v="0"/>
    <m/>
    <x v="9"/>
    <n v="100474696"/>
    <x v="0"/>
    <x v="1"/>
    <s v="Direção da Habitação"/>
    <s v="ORI"/>
    <x v="0"/>
    <m/>
    <x v="0"/>
    <x v="0"/>
    <x v="0"/>
    <x v="0"/>
    <x v="0"/>
    <x v="0"/>
    <x v="0"/>
    <x v="0"/>
    <x v="0"/>
    <x v="0"/>
    <x v="0"/>
    <s v="Direção da Habitação"/>
    <x v="0"/>
    <x v="0"/>
    <x v="0"/>
    <x v="0"/>
    <x v="0"/>
    <x v="0"/>
    <x v="0"/>
    <x v="0"/>
    <x v="0"/>
    <x v="0"/>
    <x v="1"/>
    <x v="0"/>
    <s v="Pagamento de salário referente a 03-2025"/>
  </r>
  <r>
    <x v="0"/>
    <n v="0"/>
    <n v="0"/>
    <n v="0"/>
    <n v="13618"/>
    <x v="3858"/>
    <x v="0"/>
    <x v="0"/>
    <x v="0"/>
    <s v="03.16.22"/>
    <x v="42"/>
    <x v="0"/>
    <x v="0"/>
    <s v="Direção da Habitação"/>
    <s v="03.16.22"/>
    <s v="Direção da Habitação"/>
    <s v="03.16.22"/>
    <x v="48"/>
    <x v="0"/>
    <x v="0"/>
    <x v="1"/>
    <x v="1"/>
    <x v="0"/>
    <x v="0"/>
    <x v="0"/>
    <x v="4"/>
    <s v="2025-03-26"/>
    <x v="0"/>
    <n v="13618"/>
    <x v="0"/>
    <m/>
    <x v="0"/>
    <m/>
    <x v="9"/>
    <n v="100474696"/>
    <x v="0"/>
    <x v="1"/>
    <s v="Direção da Habitação"/>
    <s v="ORI"/>
    <x v="0"/>
    <m/>
    <x v="0"/>
    <x v="0"/>
    <x v="0"/>
    <x v="0"/>
    <x v="0"/>
    <x v="0"/>
    <x v="0"/>
    <x v="0"/>
    <x v="0"/>
    <x v="0"/>
    <x v="0"/>
    <s v="Direção da Habitação"/>
    <x v="0"/>
    <x v="0"/>
    <x v="0"/>
    <x v="0"/>
    <x v="0"/>
    <x v="0"/>
    <x v="0"/>
    <x v="0"/>
    <x v="0"/>
    <x v="0"/>
    <x v="1"/>
    <x v="0"/>
    <s v="Pagamento de salário referente a 03-2025"/>
  </r>
  <r>
    <x v="0"/>
    <n v="0"/>
    <n v="0"/>
    <n v="0"/>
    <n v="9989"/>
    <x v="3858"/>
    <x v="0"/>
    <x v="0"/>
    <x v="0"/>
    <s v="03.16.22"/>
    <x v="42"/>
    <x v="0"/>
    <x v="0"/>
    <s v="Direção da Habitação"/>
    <s v="03.16.22"/>
    <s v="Direção da Habitação"/>
    <s v="03.16.22"/>
    <x v="8"/>
    <x v="0"/>
    <x v="0"/>
    <x v="0"/>
    <x v="0"/>
    <x v="0"/>
    <x v="0"/>
    <x v="0"/>
    <x v="4"/>
    <s v="2025-03-26"/>
    <x v="0"/>
    <n v="9989"/>
    <x v="0"/>
    <m/>
    <x v="0"/>
    <m/>
    <x v="26"/>
    <n v="100474914"/>
    <x v="0"/>
    <x v="0"/>
    <s v="Direção da Habitação"/>
    <s v="ORI"/>
    <x v="0"/>
    <m/>
    <x v="0"/>
    <x v="0"/>
    <x v="0"/>
    <x v="0"/>
    <x v="0"/>
    <x v="0"/>
    <x v="0"/>
    <x v="0"/>
    <x v="0"/>
    <x v="0"/>
    <x v="0"/>
    <s v="Direção da Habitação"/>
    <x v="0"/>
    <x v="0"/>
    <x v="0"/>
    <x v="0"/>
    <x v="0"/>
    <x v="0"/>
    <x v="0"/>
    <x v="0"/>
    <x v="0"/>
    <x v="0"/>
    <x v="0"/>
    <x v="0"/>
    <s v="Pagamento de salário referente a 03-2025"/>
  </r>
  <r>
    <x v="0"/>
    <n v="0"/>
    <n v="0"/>
    <n v="0"/>
    <n v="99880"/>
    <x v="3858"/>
    <x v="0"/>
    <x v="0"/>
    <x v="0"/>
    <s v="03.16.22"/>
    <x v="42"/>
    <x v="0"/>
    <x v="0"/>
    <s v="Direção da Habitação"/>
    <s v="03.16.22"/>
    <s v="Direção da Habitação"/>
    <s v="03.16.22"/>
    <x v="48"/>
    <x v="0"/>
    <x v="0"/>
    <x v="1"/>
    <x v="1"/>
    <x v="0"/>
    <x v="0"/>
    <x v="0"/>
    <x v="4"/>
    <s v="2025-03-26"/>
    <x v="0"/>
    <n v="99880"/>
    <x v="0"/>
    <m/>
    <x v="0"/>
    <m/>
    <x v="26"/>
    <n v="100474914"/>
    <x v="0"/>
    <x v="0"/>
    <s v="Direção da Habitação"/>
    <s v="ORI"/>
    <x v="0"/>
    <m/>
    <x v="0"/>
    <x v="0"/>
    <x v="0"/>
    <x v="0"/>
    <x v="0"/>
    <x v="0"/>
    <x v="0"/>
    <x v="0"/>
    <x v="0"/>
    <x v="0"/>
    <x v="0"/>
    <s v="Direção da Habitação"/>
    <x v="0"/>
    <x v="0"/>
    <x v="0"/>
    <x v="0"/>
    <x v="0"/>
    <x v="0"/>
    <x v="0"/>
    <x v="0"/>
    <x v="0"/>
    <x v="0"/>
    <x v="0"/>
    <x v="0"/>
    <s v="Pagamento de salário referente a 03-2025"/>
  </r>
  <r>
    <x v="0"/>
    <n v="0"/>
    <n v="0"/>
    <n v="0"/>
    <n v="1119"/>
    <x v="3859"/>
    <x v="0"/>
    <x v="0"/>
    <x v="0"/>
    <s v="03.16.27"/>
    <x v="38"/>
    <x v="0"/>
    <x v="0"/>
    <s v="Direção dos Assuntos Jurídicos, Fiscalização e Policia Municipal"/>
    <s v="03.16.27"/>
    <s v="Direção dos Assuntos Jurídicos, Fiscalização e Policia Municipal"/>
    <s v="03.16.27"/>
    <x v="46"/>
    <x v="0"/>
    <x v="0"/>
    <x v="1"/>
    <x v="0"/>
    <x v="0"/>
    <x v="0"/>
    <x v="0"/>
    <x v="4"/>
    <s v="2025-03-26"/>
    <x v="0"/>
    <n v="1119"/>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3-2025"/>
  </r>
  <r>
    <x v="0"/>
    <n v="0"/>
    <n v="0"/>
    <n v="0"/>
    <n v="5604"/>
    <x v="3859"/>
    <x v="0"/>
    <x v="0"/>
    <x v="0"/>
    <s v="03.16.27"/>
    <x v="38"/>
    <x v="0"/>
    <x v="0"/>
    <s v="Direção dos Assuntos Jurídicos, Fiscalização e Policia Municipal"/>
    <s v="03.16.27"/>
    <s v="Direção dos Assuntos Jurídicos, Fiscalização e Policia Municipal"/>
    <s v="03.16.27"/>
    <x v="42"/>
    <x v="0"/>
    <x v="0"/>
    <x v="1"/>
    <x v="1"/>
    <x v="0"/>
    <x v="0"/>
    <x v="0"/>
    <x v="4"/>
    <s v="2025-03-26"/>
    <x v="0"/>
    <n v="5604"/>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3-2025"/>
  </r>
  <r>
    <x v="0"/>
    <n v="0"/>
    <n v="0"/>
    <n v="0"/>
    <n v="4111"/>
    <x v="3859"/>
    <x v="0"/>
    <x v="0"/>
    <x v="0"/>
    <s v="03.16.27"/>
    <x v="38"/>
    <x v="0"/>
    <x v="0"/>
    <s v="Direção dos Assuntos Jurídicos, Fiscalização e Policia Municipal"/>
    <s v="03.16.27"/>
    <s v="Direção dos Assuntos Jurídicos, Fiscalização e Policia Municipal"/>
    <s v="03.16.27"/>
    <x v="47"/>
    <x v="0"/>
    <x v="0"/>
    <x v="1"/>
    <x v="1"/>
    <x v="0"/>
    <x v="0"/>
    <x v="0"/>
    <x v="4"/>
    <s v="2025-03-26"/>
    <x v="0"/>
    <n v="4111"/>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3-2025"/>
  </r>
  <r>
    <x v="0"/>
    <n v="0"/>
    <n v="0"/>
    <n v="0"/>
    <n v="24775"/>
    <x v="3859"/>
    <x v="0"/>
    <x v="0"/>
    <x v="0"/>
    <s v="03.16.27"/>
    <x v="38"/>
    <x v="0"/>
    <x v="0"/>
    <s v="Direção dos Assuntos Jurídicos, Fiscalização e Policia Municipal"/>
    <s v="03.16.27"/>
    <s v="Direção dos Assuntos Jurídicos, Fiscalização e Policia Municipal"/>
    <s v="03.16.27"/>
    <x v="46"/>
    <x v="0"/>
    <x v="0"/>
    <x v="1"/>
    <x v="0"/>
    <x v="0"/>
    <x v="0"/>
    <x v="0"/>
    <x v="4"/>
    <s v="2025-03-26"/>
    <x v="0"/>
    <n v="24775"/>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3-2025"/>
  </r>
  <r>
    <x v="0"/>
    <n v="0"/>
    <n v="0"/>
    <n v="0"/>
    <n v="123998"/>
    <x v="3859"/>
    <x v="0"/>
    <x v="0"/>
    <x v="0"/>
    <s v="03.16.27"/>
    <x v="38"/>
    <x v="0"/>
    <x v="0"/>
    <s v="Direção dos Assuntos Jurídicos, Fiscalização e Policia Municipal"/>
    <s v="03.16.27"/>
    <s v="Direção dos Assuntos Jurídicos, Fiscalização e Policia Municipal"/>
    <s v="03.16.27"/>
    <x v="42"/>
    <x v="0"/>
    <x v="0"/>
    <x v="1"/>
    <x v="1"/>
    <x v="0"/>
    <x v="0"/>
    <x v="0"/>
    <x v="4"/>
    <s v="2025-03-26"/>
    <x v="0"/>
    <n v="123998"/>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3-2025"/>
  </r>
  <r>
    <x v="0"/>
    <n v="0"/>
    <n v="0"/>
    <n v="0"/>
    <n v="90923"/>
    <x v="3859"/>
    <x v="0"/>
    <x v="0"/>
    <x v="0"/>
    <s v="03.16.27"/>
    <x v="38"/>
    <x v="0"/>
    <x v="0"/>
    <s v="Direção dos Assuntos Jurídicos, Fiscalização e Policia Municipal"/>
    <s v="03.16.27"/>
    <s v="Direção dos Assuntos Jurídicos, Fiscalização e Policia Municipal"/>
    <s v="03.16.27"/>
    <x v="47"/>
    <x v="0"/>
    <x v="0"/>
    <x v="1"/>
    <x v="1"/>
    <x v="0"/>
    <x v="0"/>
    <x v="0"/>
    <x v="4"/>
    <s v="2025-03-26"/>
    <x v="0"/>
    <n v="90923"/>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3-2025"/>
  </r>
  <r>
    <x v="0"/>
    <n v="0"/>
    <n v="0"/>
    <n v="0"/>
    <n v="614"/>
    <x v="3860"/>
    <x v="0"/>
    <x v="0"/>
    <x v="0"/>
    <s v="03.16.01"/>
    <x v="27"/>
    <x v="0"/>
    <x v="0"/>
    <s v="Assembleia Municipal"/>
    <s v="03.16.01"/>
    <s v="Assembleia Municipal"/>
    <s v="03.16.01"/>
    <x v="49"/>
    <x v="0"/>
    <x v="0"/>
    <x v="0"/>
    <x v="0"/>
    <x v="0"/>
    <x v="0"/>
    <x v="0"/>
    <x v="4"/>
    <s v="2025-03-26"/>
    <x v="0"/>
    <n v="614"/>
    <x v="0"/>
    <m/>
    <x v="0"/>
    <m/>
    <x v="9"/>
    <n v="100474696"/>
    <x v="0"/>
    <x v="1"/>
    <s v="Assembleia Municipal"/>
    <s v="ORI"/>
    <x v="0"/>
    <s v="AM"/>
    <x v="0"/>
    <x v="0"/>
    <x v="0"/>
    <x v="0"/>
    <x v="0"/>
    <x v="0"/>
    <x v="0"/>
    <x v="0"/>
    <x v="0"/>
    <x v="0"/>
    <x v="0"/>
    <s v="Assembleia Municipal"/>
    <x v="0"/>
    <x v="0"/>
    <x v="0"/>
    <x v="0"/>
    <x v="0"/>
    <x v="0"/>
    <x v="0"/>
    <x v="0"/>
    <x v="0"/>
    <x v="0"/>
    <x v="1"/>
    <x v="0"/>
    <s v="Pagamento de salário referente a 03-2025"/>
  </r>
  <r>
    <x v="0"/>
    <n v="0"/>
    <n v="0"/>
    <n v="0"/>
    <n v="139"/>
    <x v="3860"/>
    <x v="0"/>
    <x v="0"/>
    <x v="0"/>
    <s v="03.16.01"/>
    <x v="27"/>
    <x v="0"/>
    <x v="0"/>
    <s v="Assembleia Municipal"/>
    <s v="03.16.01"/>
    <s v="Assembleia Municipal"/>
    <s v="03.16.01"/>
    <x v="8"/>
    <x v="0"/>
    <x v="0"/>
    <x v="0"/>
    <x v="0"/>
    <x v="0"/>
    <x v="0"/>
    <x v="0"/>
    <x v="4"/>
    <s v="2025-03-26"/>
    <x v="0"/>
    <n v="139"/>
    <x v="0"/>
    <m/>
    <x v="0"/>
    <m/>
    <x v="9"/>
    <n v="100474696"/>
    <x v="0"/>
    <x v="1"/>
    <s v="Assembleia Municipal"/>
    <s v="ORI"/>
    <x v="0"/>
    <s v="AM"/>
    <x v="0"/>
    <x v="0"/>
    <x v="0"/>
    <x v="0"/>
    <x v="0"/>
    <x v="0"/>
    <x v="0"/>
    <x v="0"/>
    <x v="0"/>
    <x v="0"/>
    <x v="0"/>
    <s v="Assembleia Municipal"/>
    <x v="0"/>
    <x v="0"/>
    <x v="0"/>
    <x v="0"/>
    <x v="0"/>
    <x v="0"/>
    <x v="0"/>
    <x v="0"/>
    <x v="0"/>
    <x v="0"/>
    <x v="1"/>
    <x v="0"/>
    <s v="Pagamento de salário referente a 03-2025"/>
  </r>
  <r>
    <x v="0"/>
    <n v="0"/>
    <n v="0"/>
    <n v="0"/>
    <n v="4404"/>
    <x v="3860"/>
    <x v="0"/>
    <x v="0"/>
    <x v="0"/>
    <s v="03.16.01"/>
    <x v="27"/>
    <x v="0"/>
    <x v="0"/>
    <s v="Assembleia Municipal"/>
    <s v="03.16.01"/>
    <s v="Assembleia Municipal"/>
    <s v="03.16.01"/>
    <x v="48"/>
    <x v="0"/>
    <x v="0"/>
    <x v="1"/>
    <x v="1"/>
    <x v="0"/>
    <x v="0"/>
    <x v="0"/>
    <x v="4"/>
    <s v="2025-03-26"/>
    <x v="0"/>
    <n v="4404"/>
    <x v="0"/>
    <m/>
    <x v="0"/>
    <m/>
    <x v="9"/>
    <n v="100474696"/>
    <x v="0"/>
    <x v="1"/>
    <s v="Assembleia Municipal"/>
    <s v="ORI"/>
    <x v="0"/>
    <s v="AM"/>
    <x v="0"/>
    <x v="0"/>
    <x v="0"/>
    <x v="0"/>
    <x v="0"/>
    <x v="0"/>
    <x v="0"/>
    <x v="0"/>
    <x v="0"/>
    <x v="0"/>
    <x v="0"/>
    <s v="Assembleia Municipal"/>
    <x v="0"/>
    <x v="0"/>
    <x v="0"/>
    <x v="0"/>
    <x v="0"/>
    <x v="0"/>
    <x v="0"/>
    <x v="0"/>
    <x v="0"/>
    <x v="0"/>
    <x v="1"/>
    <x v="0"/>
    <s v="Pagamento de salário referente a 03-2025"/>
  </r>
  <r>
    <x v="0"/>
    <n v="0"/>
    <n v="0"/>
    <n v="0"/>
    <n v="14386"/>
    <x v="3860"/>
    <x v="0"/>
    <x v="0"/>
    <x v="0"/>
    <s v="03.16.01"/>
    <x v="27"/>
    <x v="0"/>
    <x v="0"/>
    <s v="Assembleia Municipal"/>
    <s v="03.16.01"/>
    <s v="Assembleia Municipal"/>
    <s v="03.16.01"/>
    <x v="49"/>
    <x v="0"/>
    <x v="0"/>
    <x v="0"/>
    <x v="0"/>
    <x v="0"/>
    <x v="0"/>
    <x v="0"/>
    <x v="4"/>
    <s v="2025-03-26"/>
    <x v="0"/>
    <n v="14386"/>
    <x v="0"/>
    <m/>
    <x v="0"/>
    <m/>
    <x v="26"/>
    <n v="100474914"/>
    <x v="0"/>
    <x v="0"/>
    <s v="Assembleia Municipal"/>
    <s v="ORI"/>
    <x v="0"/>
    <s v="AM"/>
    <x v="0"/>
    <x v="0"/>
    <x v="0"/>
    <x v="0"/>
    <x v="0"/>
    <x v="0"/>
    <x v="0"/>
    <x v="0"/>
    <x v="0"/>
    <x v="0"/>
    <x v="0"/>
    <s v="Assembleia Municipal"/>
    <x v="0"/>
    <x v="0"/>
    <x v="0"/>
    <x v="0"/>
    <x v="0"/>
    <x v="0"/>
    <x v="0"/>
    <x v="0"/>
    <x v="0"/>
    <x v="0"/>
    <x v="0"/>
    <x v="0"/>
    <s v="Pagamento de salário referente a 03-2025"/>
  </r>
  <r>
    <x v="0"/>
    <n v="0"/>
    <n v="0"/>
    <n v="0"/>
    <n v="3261"/>
    <x v="3860"/>
    <x v="0"/>
    <x v="0"/>
    <x v="0"/>
    <s v="03.16.01"/>
    <x v="27"/>
    <x v="0"/>
    <x v="0"/>
    <s v="Assembleia Municipal"/>
    <s v="03.16.01"/>
    <s v="Assembleia Municipal"/>
    <s v="03.16.01"/>
    <x v="8"/>
    <x v="0"/>
    <x v="0"/>
    <x v="0"/>
    <x v="0"/>
    <x v="0"/>
    <x v="0"/>
    <x v="0"/>
    <x v="4"/>
    <s v="2025-03-26"/>
    <x v="0"/>
    <n v="3261"/>
    <x v="0"/>
    <m/>
    <x v="0"/>
    <m/>
    <x v="26"/>
    <n v="100474914"/>
    <x v="0"/>
    <x v="0"/>
    <s v="Assembleia Municipal"/>
    <s v="ORI"/>
    <x v="0"/>
    <s v="AM"/>
    <x v="0"/>
    <x v="0"/>
    <x v="0"/>
    <x v="0"/>
    <x v="0"/>
    <x v="0"/>
    <x v="0"/>
    <x v="0"/>
    <x v="0"/>
    <x v="0"/>
    <x v="0"/>
    <s v="Assembleia Municipal"/>
    <x v="0"/>
    <x v="0"/>
    <x v="0"/>
    <x v="0"/>
    <x v="0"/>
    <x v="0"/>
    <x v="0"/>
    <x v="0"/>
    <x v="0"/>
    <x v="0"/>
    <x v="0"/>
    <x v="0"/>
    <s v="Pagamento de salário referente a 03-2025"/>
  </r>
  <r>
    <x v="0"/>
    <n v="0"/>
    <n v="0"/>
    <n v="0"/>
    <n v="103036"/>
    <x v="3860"/>
    <x v="0"/>
    <x v="0"/>
    <x v="0"/>
    <s v="03.16.01"/>
    <x v="27"/>
    <x v="0"/>
    <x v="0"/>
    <s v="Assembleia Municipal"/>
    <s v="03.16.01"/>
    <s v="Assembleia Municipal"/>
    <s v="03.16.01"/>
    <x v="48"/>
    <x v="0"/>
    <x v="0"/>
    <x v="1"/>
    <x v="1"/>
    <x v="0"/>
    <x v="0"/>
    <x v="0"/>
    <x v="4"/>
    <s v="2025-03-26"/>
    <x v="0"/>
    <n v="103036"/>
    <x v="0"/>
    <m/>
    <x v="0"/>
    <m/>
    <x v="26"/>
    <n v="100474914"/>
    <x v="0"/>
    <x v="0"/>
    <s v="Assembleia Municipal"/>
    <s v="ORI"/>
    <x v="0"/>
    <s v="AM"/>
    <x v="0"/>
    <x v="0"/>
    <x v="0"/>
    <x v="0"/>
    <x v="0"/>
    <x v="0"/>
    <x v="0"/>
    <x v="0"/>
    <x v="0"/>
    <x v="0"/>
    <x v="0"/>
    <s v="Assembleia Municipal"/>
    <x v="0"/>
    <x v="0"/>
    <x v="0"/>
    <x v="0"/>
    <x v="0"/>
    <x v="0"/>
    <x v="0"/>
    <x v="0"/>
    <x v="0"/>
    <x v="0"/>
    <x v="0"/>
    <x v="0"/>
    <s v="Pagamento de salário referente a 03-2025"/>
  </r>
  <r>
    <x v="0"/>
    <n v="0"/>
    <n v="0"/>
    <n v="0"/>
    <n v="12000"/>
    <x v="3861"/>
    <x v="0"/>
    <x v="0"/>
    <x v="0"/>
    <s v="01.25.03.12"/>
    <x v="52"/>
    <x v="2"/>
    <x v="2"/>
    <s v="Emprego e Formação profissional"/>
    <s v="01.25.03"/>
    <s v="Emprego e Formação profissional"/>
    <s v="01.25.03"/>
    <x v="4"/>
    <x v="0"/>
    <x v="2"/>
    <x v="3"/>
    <x v="0"/>
    <x v="1"/>
    <x v="0"/>
    <x v="0"/>
    <x v="2"/>
    <s v="2025-04-08"/>
    <x v="1"/>
    <n v="12000"/>
    <x v="0"/>
    <m/>
    <x v="0"/>
    <m/>
    <x v="485"/>
    <n v="100479913"/>
    <x v="0"/>
    <x v="0"/>
    <s v="Estágios Profissionais e Promoção de Emprego"/>
    <s v="ORI"/>
    <x v="0"/>
    <m/>
    <x v="0"/>
    <x v="0"/>
    <x v="0"/>
    <x v="0"/>
    <x v="0"/>
    <x v="0"/>
    <x v="0"/>
    <x v="0"/>
    <x v="0"/>
    <x v="0"/>
    <x v="0"/>
    <s v="Estágios Profissionais e Promoção de Emprego"/>
    <x v="0"/>
    <x v="0"/>
    <x v="0"/>
    <x v="0"/>
    <x v="1"/>
    <x v="0"/>
    <x v="0"/>
    <x v="0"/>
    <x v="0"/>
    <x v="0"/>
    <x v="0"/>
    <x v="0"/>
    <s v="Apoio social a favor da Sra. Isabel Mendes Correia Oliveira, para apoio ao auto emprego, conforme anexo."/>
  </r>
  <r>
    <x v="0"/>
    <n v="0"/>
    <n v="0"/>
    <n v="0"/>
    <n v="34500"/>
    <x v="3862"/>
    <x v="0"/>
    <x v="0"/>
    <x v="0"/>
    <s v="03.16.15"/>
    <x v="0"/>
    <x v="0"/>
    <x v="0"/>
    <s v="Direção Financeira"/>
    <s v="03.16.15"/>
    <s v="Direção Financeira"/>
    <s v="03.16.15"/>
    <x v="41"/>
    <x v="0"/>
    <x v="0"/>
    <x v="0"/>
    <x v="0"/>
    <x v="0"/>
    <x v="0"/>
    <x v="0"/>
    <x v="2"/>
    <s v="2025-04-09"/>
    <x v="1"/>
    <n v="34500"/>
    <x v="0"/>
    <m/>
    <x v="0"/>
    <m/>
    <x v="77"/>
    <n v="100478657"/>
    <x v="0"/>
    <x v="0"/>
    <s v="Direção Financeira"/>
    <s v="ORI"/>
    <x v="0"/>
    <m/>
    <x v="0"/>
    <x v="0"/>
    <x v="0"/>
    <x v="0"/>
    <x v="0"/>
    <x v="0"/>
    <x v="0"/>
    <x v="0"/>
    <x v="0"/>
    <x v="0"/>
    <x v="0"/>
    <s v="Direção Financeira"/>
    <x v="0"/>
    <x v="0"/>
    <x v="0"/>
    <x v="0"/>
    <x v="0"/>
    <x v="0"/>
    <x v="0"/>
    <x v="0"/>
    <x v="0"/>
    <x v="0"/>
    <x v="0"/>
    <x v="0"/>
    <s v="Pagamento a favor da empresa Translux Comercio E Servicos, pela a aquisição de serviços de colocação de pelicula nas viaturas elétricas afeto aos serviços da CMSM, conforme anexo. "/>
  </r>
  <r>
    <x v="0"/>
    <n v="0"/>
    <n v="0"/>
    <n v="0"/>
    <n v="200000"/>
    <x v="3863"/>
    <x v="0"/>
    <x v="0"/>
    <x v="0"/>
    <s v="03.16.15"/>
    <x v="0"/>
    <x v="0"/>
    <x v="0"/>
    <s v="Direção Financeira"/>
    <s v="03.16.15"/>
    <s v="Direção Financeira"/>
    <s v="03.16.15"/>
    <x v="39"/>
    <x v="0"/>
    <x v="0"/>
    <x v="0"/>
    <x v="0"/>
    <x v="0"/>
    <x v="0"/>
    <x v="0"/>
    <x v="2"/>
    <s v="2025-04-10"/>
    <x v="1"/>
    <n v="200000"/>
    <x v="0"/>
    <m/>
    <x v="0"/>
    <m/>
    <x v="486"/>
    <n v="100479918"/>
    <x v="0"/>
    <x v="0"/>
    <s v="Direção Financeira"/>
    <s v="ORI"/>
    <x v="0"/>
    <m/>
    <x v="0"/>
    <x v="0"/>
    <x v="0"/>
    <x v="0"/>
    <x v="0"/>
    <x v="0"/>
    <x v="0"/>
    <x v="0"/>
    <x v="0"/>
    <x v="0"/>
    <x v="0"/>
    <s v="Direção Financeira"/>
    <x v="0"/>
    <x v="0"/>
    <x v="0"/>
    <x v="0"/>
    <x v="0"/>
    <x v="0"/>
    <x v="0"/>
    <x v="0"/>
    <x v="0"/>
    <x v="0"/>
    <x v="0"/>
    <x v="0"/>
    <s v="PAgamento a favor de Corporate Consulting Ms, referente 50% pela prestação de serviço de consutoria relativamente a realização de um estudo sobre as oportunidade de negócios para as micro pequena e medias empresa em São Miguel, conforme anexo."/>
  </r>
  <r>
    <x v="1"/>
    <n v="0"/>
    <n v="0"/>
    <n v="0"/>
    <n v="20000"/>
    <x v="3864"/>
    <x v="0"/>
    <x v="0"/>
    <x v="0"/>
    <s v="01.25.02.23"/>
    <x v="13"/>
    <x v="2"/>
    <x v="2"/>
    <s v="desporto"/>
    <s v="01.25.02"/>
    <s v="desporto"/>
    <s v="01.25.02"/>
    <x v="2"/>
    <x v="0"/>
    <x v="0"/>
    <x v="1"/>
    <x v="0"/>
    <x v="1"/>
    <x v="1"/>
    <x v="0"/>
    <x v="3"/>
    <s v="2025-05-02"/>
    <x v="1"/>
    <n v="20000"/>
    <x v="0"/>
    <m/>
    <x v="0"/>
    <m/>
    <x v="87"/>
    <n v="10047947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 aquisição de 30 almoços e refrigerantes para seleção Masculina de futebol, no âmbito da participação nos jogos intermunicipal realizado em Assomada comemorando a festa do dia de município de Santa Catarina, conforme anexo."/>
  </r>
  <r>
    <x v="0"/>
    <n v="0"/>
    <n v="0"/>
    <n v="0"/>
    <n v="27119"/>
    <x v="3865"/>
    <x v="0"/>
    <x v="1"/>
    <x v="0"/>
    <s v="03.03.10"/>
    <x v="15"/>
    <x v="0"/>
    <x v="5"/>
    <s v="Receitas Da Câmara"/>
    <s v="03.03.10"/>
    <s v="Receitas Da Câmara"/>
    <s v="03.03.10"/>
    <x v="25"/>
    <x v="0"/>
    <x v="0"/>
    <x v="1"/>
    <x v="0"/>
    <x v="0"/>
    <x v="2"/>
    <x v="0"/>
    <x v="3"/>
    <s v="2025-05-02"/>
    <x v="1"/>
    <n v="2711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00"/>
    <x v="3866"/>
    <x v="0"/>
    <x v="1"/>
    <x v="0"/>
    <s v="03.03.10"/>
    <x v="15"/>
    <x v="0"/>
    <x v="5"/>
    <s v="Receitas Da Câmara"/>
    <s v="03.03.10"/>
    <s v="Receitas Da Câmara"/>
    <s v="03.03.10"/>
    <x v="64"/>
    <x v="0"/>
    <x v="4"/>
    <x v="9"/>
    <x v="0"/>
    <x v="0"/>
    <x v="2"/>
    <x v="0"/>
    <x v="3"/>
    <s v="2025-05-02"/>
    <x v="1"/>
    <n v="1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725"/>
    <x v="3867"/>
    <x v="0"/>
    <x v="1"/>
    <x v="0"/>
    <s v="03.03.10"/>
    <x v="15"/>
    <x v="0"/>
    <x v="5"/>
    <s v="Receitas Da Câmara"/>
    <s v="03.03.10"/>
    <s v="Receitas Da Câmara"/>
    <s v="03.03.10"/>
    <x v="20"/>
    <x v="0"/>
    <x v="4"/>
    <x v="5"/>
    <x v="0"/>
    <x v="0"/>
    <x v="2"/>
    <x v="0"/>
    <x v="3"/>
    <s v="2025-05-02"/>
    <x v="1"/>
    <n v="37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425"/>
    <x v="3868"/>
    <x v="0"/>
    <x v="1"/>
    <x v="0"/>
    <s v="03.03.10"/>
    <x v="15"/>
    <x v="0"/>
    <x v="5"/>
    <s v="Receitas Da Câmara"/>
    <s v="03.03.10"/>
    <s v="Receitas Da Câmara"/>
    <s v="03.03.10"/>
    <x v="23"/>
    <x v="0"/>
    <x v="4"/>
    <x v="5"/>
    <x v="0"/>
    <x v="0"/>
    <x v="2"/>
    <x v="0"/>
    <x v="3"/>
    <s v="2025-05-02"/>
    <x v="1"/>
    <n v="64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100"/>
    <x v="3869"/>
    <x v="0"/>
    <x v="1"/>
    <x v="0"/>
    <s v="03.03.10"/>
    <x v="15"/>
    <x v="0"/>
    <x v="5"/>
    <s v="Receitas Da Câmara"/>
    <s v="03.03.10"/>
    <s v="Receitas Da Câmara"/>
    <s v="03.03.10"/>
    <x v="15"/>
    <x v="0"/>
    <x v="4"/>
    <x v="5"/>
    <x v="0"/>
    <x v="0"/>
    <x v="2"/>
    <x v="0"/>
    <x v="3"/>
    <s v="2025-05-02"/>
    <x v="1"/>
    <n v="5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553"/>
    <x v="3870"/>
    <x v="0"/>
    <x v="1"/>
    <x v="0"/>
    <s v="03.03.10"/>
    <x v="15"/>
    <x v="0"/>
    <x v="5"/>
    <s v="Receitas Da Câmara"/>
    <s v="03.03.10"/>
    <s v="Receitas Da Câmara"/>
    <s v="03.03.10"/>
    <x v="32"/>
    <x v="0"/>
    <x v="4"/>
    <x v="5"/>
    <x v="0"/>
    <x v="0"/>
    <x v="2"/>
    <x v="0"/>
    <x v="3"/>
    <s v="2025-05-02"/>
    <x v="1"/>
    <n v="555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00"/>
    <x v="3871"/>
    <x v="0"/>
    <x v="1"/>
    <x v="0"/>
    <s v="03.03.10"/>
    <x v="15"/>
    <x v="0"/>
    <x v="5"/>
    <s v="Receitas Da Câmara"/>
    <s v="03.03.10"/>
    <s v="Receitas Da Câmara"/>
    <s v="03.03.10"/>
    <x v="22"/>
    <x v="0"/>
    <x v="0"/>
    <x v="8"/>
    <x v="0"/>
    <x v="0"/>
    <x v="2"/>
    <x v="0"/>
    <x v="3"/>
    <s v="2025-05-02"/>
    <x v="1"/>
    <n v="4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80"/>
    <x v="3872"/>
    <x v="0"/>
    <x v="1"/>
    <x v="0"/>
    <s v="03.03.10"/>
    <x v="15"/>
    <x v="0"/>
    <x v="5"/>
    <s v="Receitas Da Câmara"/>
    <s v="03.03.10"/>
    <s v="Receitas Da Câmara"/>
    <s v="03.03.10"/>
    <x v="16"/>
    <x v="0"/>
    <x v="4"/>
    <x v="5"/>
    <x v="0"/>
    <x v="0"/>
    <x v="2"/>
    <x v="0"/>
    <x v="3"/>
    <s v="2025-05-02"/>
    <x v="1"/>
    <n v="3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80"/>
    <x v="3873"/>
    <x v="0"/>
    <x v="1"/>
    <x v="0"/>
    <s v="03.03.10"/>
    <x v="15"/>
    <x v="0"/>
    <x v="5"/>
    <s v="Receitas Da Câmara"/>
    <s v="03.03.10"/>
    <s v="Receitas Da Câmara"/>
    <s v="03.03.10"/>
    <x v="24"/>
    <x v="0"/>
    <x v="4"/>
    <x v="5"/>
    <x v="0"/>
    <x v="0"/>
    <x v="2"/>
    <x v="0"/>
    <x v="3"/>
    <s v="2025-05-02"/>
    <x v="1"/>
    <n v="25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80"/>
    <x v="3874"/>
    <x v="0"/>
    <x v="1"/>
    <x v="0"/>
    <s v="03.03.10"/>
    <x v="15"/>
    <x v="0"/>
    <x v="5"/>
    <s v="Receitas Da Câmara"/>
    <s v="03.03.10"/>
    <s v="Receitas Da Câmara"/>
    <s v="03.03.10"/>
    <x v="64"/>
    <x v="0"/>
    <x v="4"/>
    <x v="9"/>
    <x v="0"/>
    <x v="0"/>
    <x v="2"/>
    <x v="0"/>
    <x v="3"/>
    <s v="2025-05-05"/>
    <x v="1"/>
    <n v="20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00"/>
    <x v="3875"/>
    <x v="0"/>
    <x v="1"/>
    <x v="0"/>
    <s v="03.03.10"/>
    <x v="15"/>
    <x v="0"/>
    <x v="5"/>
    <s v="Receitas Da Câmara"/>
    <s v="03.03.10"/>
    <s v="Receitas Da Câmara"/>
    <s v="03.03.10"/>
    <x v="15"/>
    <x v="0"/>
    <x v="4"/>
    <x v="5"/>
    <x v="0"/>
    <x v="0"/>
    <x v="2"/>
    <x v="0"/>
    <x v="3"/>
    <s v="2025-05-05"/>
    <x v="1"/>
    <n v="27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500"/>
    <x v="3876"/>
    <x v="0"/>
    <x v="1"/>
    <x v="0"/>
    <s v="03.03.10"/>
    <x v="15"/>
    <x v="0"/>
    <x v="5"/>
    <s v="Receitas Da Câmara"/>
    <s v="03.03.10"/>
    <s v="Receitas Da Câmara"/>
    <s v="03.03.10"/>
    <x v="27"/>
    <x v="0"/>
    <x v="4"/>
    <x v="5"/>
    <x v="0"/>
    <x v="0"/>
    <x v="2"/>
    <x v="0"/>
    <x v="3"/>
    <s v="2025-05-05"/>
    <x v="1"/>
    <n v="4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150"/>
    <x v="3877"/>
    <x v="0"/>
    <x v="1"/>
    <x v="0"/>
    <s v="03.03.10"/>
    <x v="15"/>
    <x v="0"/>
    <x v="5"/>
    <s v="Receitas Da Câmara"/>
    <s v="03.03.10"/>
    <s v="Receitas Da Câmara"/>
    <s v="03.03.10"/>
    <x v="24"/>
    <x v="0"/>
    <x v="4"/>
    <x v="5"/>
    <x v="0"/>
    <x v="0"/>
    <x v="2"/>
    <x v="0"/>
    <x v="3"/>
    <s v="2025-05-05"/>
    <x v="1"/>
    <n v="51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40"/>
    <x v="3878"/>
    <x v="0"/>
    <x v="1"/>
    <x v="0"/>
    <s v="03.03.10"/>
    <x v="15"/>
    <x v="0"/>
    <x v="5"/>
    <s v="Receitas Da Câmara"/>
    <s v="03.03.10"/>
    <s v="Receitas Da Câmara"/>
    <s v="03.03.10"/>
    <x v="30"/>
    <x v="0"/>
    <x v="4"/>
    <x v="5"/>
    <x v="0"/>
    <x v="0"/>
    <x v="2"/>
    <x v="0"/>
    <x v="3"/>
    <s v="2025-05-05"/>
    <x v="1"/>
    <n v="16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0577"/>
    <x v="3879"/>
    <x v="0"/>
    <x v="1"/>
    <x v="0"/>
    <s v="03.03.10"/>
    <x v="15"/>
    <x v="0"/>
    <x v="5"/>
    <s v="Receitas Da Câmara"/>
    <s v="03.03.10"/>
    <s v="Receitas Da Câmara"/>
    <s v="03.03.10"/>
    <x v="25"/>
    <x v="0"/>
    <x v="0"/>
    <x v="1"/>
    <x v="0"/>
    <x v="0"/>
    <x v="2"/>
    <x v="0"/>
    <x v="3"/>
    <s v="2025-05-05"/>
    <x v="1"/>
    <n v="70577"/>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900"/>
    <x v="3880"/>
    <x v="0"/>
    <x v="1"/>
    <x v="0"/>
    <s v="03.03.10"/>
    <x v="15"/>
    <x v="0"/>
    <x v="5"/>
    <s v="Receitas Da Câmara"/>
    <s v="03.03.10"/>
    <s v="Receitas Da Câmara"/>
    <s v="03.03.10"/>
    <x v="22"/>
    <x v="0"/>
    <x v="0"/>
    <x v="8"/>
    <x v="0"/>
    <x v="0"/>
    <x v="2"/>
    <x v="0"/>
    <x v="3"/>
    <s v="2025-05-05"/>
    <x v="1"/>
    <n v="28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164"/>
    <x v="3881"/>
    <x v="0"/>
    <x v="1"/>
    <x v="0"/>
    <s v="03.03.10"/>
    <x v="15"/>
    <x v="0"/>
    <x v="5"/>
    <s v="Receitas Da Câmara"/>
    <s v="03.03.10"/>
    <s v="Receitas Da Câmara"/>
    <s v="03.03.10"/>
    <x v="23"/>
    <x v="0"/>
    <x v="4"/>
    <x v="5"/>
    <x v="0"/>
    <x v="0"/>
    <x v="2"/>
    <x v="0"/>
    <x v="3"/>
    <s v="2025-05-05"/>
    <x v="1"/>
    <n v="1316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16"/>
    <x v="3882"/>
    <x v="0"/>
    <x v="1"/>
    <x v="0"/>
    <s v="03.03.10"/>
    <x v="15"/>
    <x v="0"/>
    <x v="5"/>
    <s v="Receitas Da Câmara"/>
    <s v="03.03.10"/>
    <s v="Receitas Da Câmara"/>
    <s v="03.03.10"/>
    <x v="31"/>
    <x v="0"/>
    <x v="4"/>
    <x v="5"/>
    <x v="0"/>
    <x v="0"/>
    <x v="2"/>
    <x v="0"/>
    <x v="3"/>
    <s v="2025-05-05"/>
    <x v="1"/>
    <n v="41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60"/>
    <x v="3883"/>
    <x v="0"/>
    <x v="1"/>
    <x v="0"/>
    <s v="03.03.10"/>
    <x v="15"/>
    <x v="0"/>
    <x v="5"/>
    <s v="Receitas Da Câmara"/>
    <s v="03.03.10"/>
    <s v="Receitas Da Câmara"/>
    <s v="03.03.10"/>
    <x v="16"/>
    <x v="0"/>
    <x v="4"/>
    <x v="5"/>
    <x v="0"/>
    <x v="0"/>
    <x v="2"/>
    <x v="0"/>
    <x v="3"/>
    <s v="2025-05-05"/>
    <x v="1"/>
    <n v="6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75"/>
    <x v="3884"/>
    <x v="0"/>
    <x v="1"/>
    <x v="0"/>
    <s v="03.03.10"/>
    <x v="15"/>
    <x v="0"/>
    <x v="5"/>
    <s v="Receitas Da Câmara"/>
    <s v="03.03.10"/>
    <s v="Receitas Da Câmara"/>
    <s v="03.03.10"/>
    <x v="20"/>
    <x v="0"/>
    <x v="4"/>
    <x v="5"/>
    <x v="0"/>
    <x v="0"/>
    <x v="2"/>
    <x v="0"/>
    <x v="3"/>
    <s v="2025-05-05"/>
    <x v="1"/>
    <n v="5275"/>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32600"/>
    <x v="3885"/>
    <x v="0"/>
    <x v="1"/>
    <x v="0"/>
    <s v="03.03.10"/>
    <x v="15"/>
    <x v="0"/>
    <x v="5"/>
    <s v="Receitas Da Câmara"/>
    <s v="03.03.10"/>
    <s v="Receitas Da Câmara"/>
    <s v="03.03.10"/>
    <x v="33"/>
    <x v="0"/>
    <x v="0"/>
    <x v="1"/>
    <x v="0"/>
    <x v="0"/>
    <x v="2"/>
    <x v="0"/>
    <x v="3"/>
    <s v="2025-05-05"/>
    <x v="1"/>
    <n v="132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350"/>
    <x v="3886"/>
    <x v="0"/>
    <x v="1"/>
    <x v="0"/>
    <s v="03.03.10"/>
    <x v="15"/>
    <x v="0"/>
    <x v="5"/>
    <s v="Receitas Da Câmara"/>
    <s v="03.03.10"/>
    <s v="Receitas Da Câmara"/>
    <s v="03.03.10"/>
    <x v="23"/>
    <x v="0"/>
    <x v="4"/>
    <x v="5"/>
    <x v="0"/>
    <x v="0"/>
    <x v="2"/>
    <x v="0"/>
    <x v="3"/>
    <s v="2025-05-07"/>
    <x v="1"/>
    <n v="153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0"/>
    <x v="3887"/>
    <x v="0"/>
    <x v="1"/>
    <x v="0"/>
    <s v="03.03.10"/>
    <x v="15"/>
    <x v="0"/>
    <x v="5"/>
    <s v="Receitas Da Câmara"/>
    <s v="03.03.10"/>
    <s v="Receitas Da Câmara"/>
    <s v="03.03.10"/>
    <x v="15"/>
    <x v="0"/>
    <x v="4"/>
    <x v="5"/>
    <x v="0"/>
    <x v="0"/>
    <x v="2"/>
    <x v="0"/>
    <x v="3"/>
    <s v="2025-05-07"/>
    <x v="1"/>
    <n v="1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25"/>
    <x v="3888"/>
    <x v="0"/>
    <x v="1"/>
    <x v="0"/>
    <s v="03.03.10"/>
    <x v="15"/>
    <x v="0"/>
    <x v="5"/>
    <s v="Receitas Da Câmara"/>
    <s v="03.03.10"/>
    <s v="Receitas Da Câmara"/>
    <s v="03.03.10"/>
    <x v="20"/>
    <x v="0"/>
    <x v="4"/>
    <x v="5"/>
    <x v="0"/>
    <x v="0"/>
    <x v="2"/>
    <x v="0"/>
    <x v="3"/>
    <s v="2025-05-07"/>
    <x v="1"/>
    <n v="18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7923"/>
    <x v="3889"/>
    <x v="0"/>
    <x v="1"/>
    <x v="0"/>
    <s v="03.03.10"/>
    <x v="15"/>
    <x v="0"/>
    <x v="5"/>
    <s v="Receitas Da Câmara"/>
    <s v="03.03.10"/>
    <s v="Receitas Da Câmara"/>
    <s v="03.03.10"/>
    <x v="25"/>
    <x v="0"/>
    <x v="0"/>
    <x v="1"/>
    <x v="0"/>
    <x v="0"/>
    <x v="2"/>
    <x v="0"/>
    <x v="3"/>
    <s v="2025-05-07"/>
    <x v="1"/>
    <n v="4792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800"/>
    <x v="3890"/>
    <x v="0"/>
    <x v="1"/>
    <x v="0"/>
    <s v="03.03.10"/>
    <x v="15"/>
    <x v="0"/>
    <x v="5"/>
    <s v="Receitas Da Câmara"/>
    <s v="03.03.10"/>
    <s v="Receitas Da Câmara"/>
    <s v="03.03.10"/>
    <x v="22"/>
    <x v="0"/>
    <x v="0"/>
    <x v="8"/>
    <x v="0"/>
    <x v="0"/>
    <x v="2"/>
    <x v="0"/>
    <x v="3"/>
    <s v="2025-05-07"/>
    <x v="1"/>
    <n v="9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0"/>
    <x v="3891"/>
    <x v="0"/>
    <x v="1"/>
    <x v="0"/>
    <s v="03.03.10"/>
    <x v="15"/>
    <x v="0"/>
    <x v="5"/>
    <s v="Receitas Da Câmara"/>
    <s v="03.03.10"/>
    <s v="Receitas Da Câmara"/>
    <s v="03.03.10"/>
    <x v="16"/>
    <x v="0"/>
    <x v="4"/>
    <x v="5"/>
    <x v="0"/>
    <x v="0"/>
    <x v="2"/>
    <x v="0"/>
    <x v="3"/>
    <s v="2025-05-07"/>
    <x v="1"/>
    <n v="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00"/>
    <x v="3892"/>
    <x v="0"/>
    <x v="1"/>
    <x v="0"/>
    <s v="03.03.10"/>
    <x v="15"/>
    <x v="0"/>
    <x v="5"/>
    <s v="Receitas Da Câmara"/>
    <s v="03.03.10"/>
    <s v="Receitas Da Câmara"/>
    <s v="03.03.10"/>
    <x v="27"/>
    <x v="0"/>
    <x v="4"/>
    <x v="5"/>
    <x v="0"/>
    <x v="0"/>
    <x v="2"/>
    <x v="0"/>
    <x v="3"/>
    <s v="2025-05-07"/>
    <x v="1"/>
    <n v="2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40"/>
    <x v="3893"/>
    <x v="0"/>
    <x v="1"/>
    <x v="0"/>
    <s v="03.03.10"/>
    <x v="15"/>
    <x v="0"/>
    <x v="5"/>
    <s v="Receitas Da Câmara"/>
    <s v="03.03.10"/>
    <s v="Receitas Da Câmara"/>
    <s v="03.03.10"/>
    <x v="24"/>
    <x v="0"/>
    <x v="4"/>
    <x v="5"/>
    <x v="0"/>
    <x v="0"/>
    <x v="2"/>
    <x v="0"/>
    <x v="3"/>
    <s v="2025-05-07"/>
    <x v="1"/>
    <n v="30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400"/>
    <x v="3894"/>
    <x v="0"/>
    <x v="1"/>
    <x v="0"/>
    <s v="03.03.10"/>
    <x v="15"/>
    <x v="0"/>
    <x v="5"/>
    <s v="Receitas Da Câmara"/>
    <s v="03.03.10"/>
    <s v="Receitas Da Câmara"/>
    <s v="03.03.10"/>
    <x v="22"/>
    <x v="0"/>
    <x v="0"/>
    <x v="8"/>
    <x v="0"/>
    <x v="0"/>
    <x v="2"/>
    <x v="0"/>
    <x v="3"/>
    <s v="2025-05-08"/>
    <x v="1"/>
    <n v="8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50"/>
    <x v="3895"/>
    <x v="0"/>
    <x v="1"/>
    <x v="0"/>
    <s v="03.03.10"/>
    <x v="15"/>
    <x v="0"/>
    <x v="5"/>
    <s v="Receitas Da Câmara"/>
    <s v="03.03.10"/>
    <s v="Receitas Da Câmara"/>
    <s v="03.03.10"/>
    <x v="20"/>
    <x v="0"/>
    <x v="4"/>
    <x v="5"/>
    <x v="0"/>
    <x v="0"/>
    <x v="2"/>
    <x v="0"/>
    <x v="3"/>
    <s v="2025-05-08"/>
    <x v="1"/>
    <n v="12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
    <x v="3896"/>
    <x v="0"/>
    <x v="1"/>
    <x v="0"/>
    <s v="03.03.10"/>
    <x v="15"/>
    <x v="0"/>
    <x v="5"/>
    <s v="Receitas Da Câmara"/>
    <s v="03.03.10"/>
    <s v="Receitas Da Câmara"/>
    <s v="03.03.10"/>
    <x v="17"/>
    <x v="0"/>
    <x v="4"/>
    <x v="5"/>
    <x v="0"/>
    <x v="0"/>
    <x v="2"/>
    <x v="0"/>
    <x v="3"/>
    <s v="2025-05-08"/>
    <x v="1"/>
    <n v="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495"/>
    <x v="3897"/>
    <x v="0"/>
    <x v="1"/>
    <x v="0"/>
    <s v="03.03.10"/>
    <x v="15"/>
    <x v="0"/>
    <x v="5"/>
    <s v="Receitas Da Câmara"/>
    <s v="03.03.10"/>
    <s v="Receitas Da Câmara"/>
    <s v="03.03.10"/>
    <x v="25"/>
    <x v="0"/>
    <x v="0"/>
    <x v="1"/>
    <x v="0"/>
    <x v="0"/>
    <x v="2"/>
    <x v="0"/>
    <x v="3"/>
    <s v="2025-05-08"/>
    <x v="1"/>
    <n v="949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400"/>
    <x v="3898"/>
    <x v="0"/>
    <x v="1"/>
    <x v="0"/>
    <s v="03.03.10"/>
    <x v="15"/>
    <x v="0"/>
    <x v="5"/>
    <s v="Receitas Da Câmara"/>
    <s v="03.03.10"/>
    <s v="Receitas Da Câmara"/>
    <s v="03.03.10"/>
    <x v="23"/>
    <x v="0"/>
    <x v="4"/>
    <x v="5"/>
    <x v="0"/>
    <x v="0"/>
    <x v="2"/>
    <x v="0"/>
    <x v="3"/>
    <s v="2025-05-08"/>
    <x v="1"/>
    <n v="8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850"/>
    <x v="3899"/>
    <x v="0"/>
    <x v="1"/>
    <x v="0"/>
    <s v="03.03.10"/>
    <x v="15"/>
    <x v="0"/>
    <x v="5"/>
    <s v="Receitas Da Câmara"/>
    <s v="03.03.10"/>
    <s v="Receitas Da Câmara"/>
    <s v="03.03.10"/>
    <x v="15"/>
    <x v="0"/>
    <x v="4"/>
    <x v="5"/>
    <x v="0"/>
    <x v="0"/>
    <x v="2"/>
    <x v="0"/>
    <x v="3"/>
    <s v="2025-05-08"/>
    <x v="1"/>
    <n v="88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0"/>
    <x v="3900"/>
    <x v="0"/>
    <x v="1"/>
    <x v="0"/>
    <s v="03.03.10"/>
    <x v="15"/>
    <x v="0"/>
    <x v="5"/>
    <s v="Receitas Da Câmara"/>
    <s v="03.03.10"/>
    <s v="Receitas Da Câmara"/>
    <s v="03.03.10"/>
    <x v="36"/>
    <x v="0"/>
    <x v="4"/>
    <x v="9"/>
    <x v="0"/>
    <x v="0"/>
    <x v="2"/>
    <x v="0"/>
    <x v="3"/>
    <s v="2025-05-08"/>
    <x v="1"/>
    <n v="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240"/>
    <x v="3901"/>
    <x v="0"/>
    <x v="1"/>
    <x v="0"/>
    <s v="03.03.10"/>
    <x v="15"/>
    <x v="0"/>
    <x v="5"/>
    <s v="Receitas Da Câmara"/>
    <s v="03.03.10"/>
    <s v="Receitas Da Câmara"/>
    <s v="03.03.10"/>
    <x v="24"/>
    <x v="0"/>
    <x v="4"/>
    <x v="5"/>
    <x v="0"/>
    <x v="0"/>
    <x v="2"/>
    <x v="0"/>
    <x v="3"/>
    <s v="2025-05-08"/>
    <x v="1"/>
    <n v="32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0"/>
    <x v="3902"/>
    <x v="0"/>
    <x v="1"/>
    <x v="0"/>
    <s v="03.03.10"/>
    <x v="15"/>
    <x v="0"/>
    <x v="5"/>
    <s v="Receitas Da Câmara"/>
    <s v="03.03.10"/>
    <s v="Receitas Da Câmara"/>
    <s v="03.03.10"/>
    <x v="16"/>
    <x v="0"/>
    <x v="4"/>
    <x v="5"/>
    <x v="0"/>
    <x v="0"/>
    <x v="2"/>
    <x v="0"/>
    <x v="3"/>
    <s v="2025-05-08"/>
    <x v="1"/>
    <n v="2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30"/>
    <x v="3903"/>
    <x v="0"/>
    <x v="1"/>
    <x v="0"/>
    <s v="03.03.10"/>
    <x v="15"/>
    <x v="0"/>
    <x v="5"/>
    <s v="Receitas Da Câmara"/>
    <s v="03.03.10"/>
    <s v="Receitas Da Câmara"/>
    <s v="03.03.10"/>
    <x v="32"/>
    <x v="0"/>
    <x v="4"/>
    <x v="5"/>
    <x v="0"/>
    <x v="0"/>
    <x v="2"/>
    <x v="0"/>
    <x v="3"/>
    <s v="2025-05-08"/>
    <x v="1"/>
    <n v="483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90030"/>
    <x v="3904"/>
    <x v="0"/>
    <x v="1"/>
    <x v="0"/>
    <s v="03.03.10"/>
    <x v="15"/>
    <x v="0"/>
    <x v="5"/>
    <s v="Receitas Da Câmara"/>
    <s v="03.03.10"/>
    <s v="Receitas Da Câmara"/>
    <s v="03.03.10"/>
    <x v="33"/>
    <x v="0"/>
    <x v="0"/>
    <x v="1"/>
    <x v="0"/>
    <x v="0"/>
    <x v="2"/>
    <x v="0"/>
    <x v="3"/>
    <s v="2025-05-08"/>
    <x v="1"/>
    <n v="900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0"/>
    <x v="3905"/>
    <x v="0"/>
    <x v="1"/>
    <x v="0"/>
    <s v="03.03.10"/>
    <x v="15"/>
    <x v="0"/>
    <x v="5"/>
    <s v="Receitas Da Câmara"/>
    <s v="03.03.10"/>
    <s v="Receitas Da Câmara"/>
    <s v="03.03.10"/>
    <x v="16"/>
    <x v="0"/>
    <x v="4"/>
    <x v="5"/>
    <x v="0"/>
    <x v="0"/>
    <x v="2"/>
    <x v="0"/>
    <x v="3"/>
    <s v="2025-05-16"/>
    <x v="1"/>
    <n v="2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90"/>
    <x v="3906"/>
    <x v="0"/>
    <x v="1"/>
    <x v="0"/>
    <s v="03.03.10"/>
    <x v="15"/>
    <x v="0"/>
    <x v="5"/>
    <s v="Receitas Da Câmara"/>
    <s v="03.03.10"/>
    <s v="Receitas Da Câmara"/>
    <s v="03.03.10"/>
    <x v="20"/>
    <x v="0"/>
    <x v="4"/>
    <x v="5"/>
    <x v="0"/>
    <x v="0"/>
    <x v="2"/>
    <x v="0"/>
    <x v="3"/>
    <s v="2025-05-16"/>
    <x v="1"/>
    <n v="15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000"/>
    <x v="3907"/>
    <x v="0"/>
    <x v="1"/>
    <x v="0"/>
    <s v="03.03.10"/>
    <x v="15"/>
    <x v="0"/>
    <x v="5"/>
    <s v="Receitas Da Câmara"/>
    <s v="03.03.10"/>
    <s v="Receitas Da Câmara"/>
    <s v="03.03.10"/>
    <x v="22"/>
    <x v="0"/>
    <x v="0"/>
    <x v="8"/>
    <x v="0"/>
    <x v="0"/>
    <x v="2"/>
    <x v="0"/>
    <x v="3"/>
    <s v="2025-05-16"/>
    <x v="1"/>
    <n v="11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395"/>
    <x v="3908"/>
    <x v="0"/>
    <x v="1"/>
    <x v="0"/>
    <s v="03.03.10"/>
    <x v="15"/>
    <x v="0"/>
    <x v="5"/>
    <s v="Receitas Da Câmara"/>
    <s v="03.03.10"/>
    <s v="Receitas Da Câmara"/>
    <s v="03.03.10"/>
    <x v="32"/>
    <x v="0"/>
    <x v="4"/>
    <x v="5"/>
    <x v="0"/>
    <x v="0"/>
    <x v="2"/>
    <x v="0"/>
    <x v="3"/>
    <s v="2025-05-16"/>
    <x v="1"/>
    <n v="939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3909"/>
    <x v="0"/>
    <x v="1"/>
    <x v="0"/>
    <s v="03.03.10"/>
    <x v="15"/>
    <x v="0"/>
    <x v="5"/>
    <s v="Receitas Da Câmara"/>
    <s v="03.03.10"/>
    <s v="Receitas Da Câmara"/>
    <s v="03.03.10"/>
    <x v="34"/>
    <x v="0"/>
    <x v="4"/>
    <x v="5"/>
    <x v="0"/>
    <x v="0"/>
    <x v="2"/>
    <x v="0"/>
    <x v="3"/>
    <s v="2025-05-16"/>
    <x v="1"/>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
    <x v="3910"/>
    <x v="0"/>
    <x v="1"/>
    <x v="0"/>
    <s v="03.03.10"/>
    <x v="15"/>
    <x v="0"/>
    <x v="5"/>
    <s v="Receitas Da Câmara"/>
    <s v="03.03.10"/>
    <s v="Receitas Da Câmara"/>
    <s v="03.03.10"/>
    <x v="17"/>
    <x v="0"/>
    <x v="4"/>
    <x v="5"/>
    <x v="0"/>
    <x v="0"/>
    <x v="2"/>
    <x v="0"/>
    <x v="3"/>
    <s v="2025-05-16"/>
    <x v="1"/>
    <n v="2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266200"/>
    <x v="3911"/>
    <x v="0"/>
    <x v="1"/>
    <x v="0"/>
    <s v="03.03.10"/>
    <x v="15"/>
    <x v="0"/>
    <x v="5"/>
    <s v="Receitas Da Câmara"/>
    <s v="03.03.10"/>
    <s v="Receitas Da Câmara"/>
    <s v="03.03.10"/>
    <x v="33"/>
    <x v="0"/>
    <x v="0"/>
    <x v="1"/>
    <x v="0"/>
    <x v="0"/>
    <x v="2"/>
    <x v="0"/>
    <x v="3"/>
    <s v="2025-05-16"/>
    <x v="1"/>
    <n v="266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689"/>
    <x v="3912"/>
    <x v="0"/>
    <x v="1"/>
    <x v="0"/>
    <s v="03.03.10"/>
    <x v="15"/>
    <x v="0"/>
    <x v="5"/>
    <s v="Receitas Da Câmara"/>
    <s v="03.03.10"/>
    <s v="Receitas Da Câmara"/>
    <s v="03.03.10"/>
    <x v="25"/>
    <x v="0"/>
    <x v="0"/>
    <x v="1"/>
    <x v="0"/>
    <x v="0"/>
    <x v="2"/>
    <x v="0"/>
    <x v="3"/>
    <s v="2025-05-16"/>
    <x v="1"/>
    <n v="4868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9080"/>
    <x v="3913"/>
    <x v="0"/>
    <x v="1"/>
    <x v="0"/>
    <s v="03.03.10"/>
    <x v="15"/>
    <x v="0"/>
    <x v="5"/>
    <s v="Receitas Da Câmara"/>
    <s v="03.03.10"/>
    <s v="Receitas Da Câmara"/>
    <s v="03.03.10"/>
    <x v="24"/>
    <x v="0"/>
    <x v="4"/>
    <x v="5"/>
    <x v="0"/>
    <x v="0"/>
    <x v="2"/>
    <x v="0"/>
    <x v="3"/>
    <s v="2025-05-16"/>
    <x v="1"/>
    <n v="2908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5379"/>
    <x v="3914"/>
    <x v="0"/>
    <x v="0"/>
    <x v="0"/>
    <s v="01.27.07.15"/>
    <x v="18"/>
    <x v="1"/>
    <x v="1"/>
    <s v="Requalificação Urbana e Habitação 2"/>
    <s v="01.27.07"/>
    <s v="Requalificação Urbana e Habitação 2"/>
    <s v="01.27.07"/>
    <x v="2"/>
    <x v="0"/>
    <x v="0"/>
    <x v="1"/>
    <x v="0"/>
    <x v="1"/>
    <x v="1"/>
    <x v="0"/>
    <x v="5"/>
    <s v="2025-06-05"/>
    <x v="1"/>
    <n v="5379"/>
    <x v="0"/>
    <m/>
    <x v="0"/>
    <m/>
    <x v="9"/>
    <n v="100474696"/>
    <x v="0"/>
    <x v="1"/>
    <s v="Requalificação urbana e ambiental de Achada Pizarra a Manguinho"/>
    <s v="ORI"/>
    <x v="0"/>
    <s v="RUH"/>
    <x v="0"/>
    <x v="0"/>
    <x v="0"/>
    <x v="0"/>
    <x v="0"/>
    <x v="0"/>
    <x v="0"/>
    <x v="0"/>
    <x v="0"/>
    <x v="0"/>
    <x v="0"/>
    <s v="Requalificação urbana e ambiental de Achada Pizarra a Manguinho"/>
    <x v="0"/>
    <x v="0"/>
    <x v="0"/>
    <x v="0"/>
    <x v="1"/>
    <x v="0"/>
    <x v="0"/>
    <x v="0"/>
    <x v="0"/>
    <x v="0"/>
    <x v="1"/>
    <x v="0"/>
    <s v="Liquidação da proposta referente a serviço de calcetamento de (433m2), no âmbito dos trabalhos da requalificação urbana e ambiental de Achada Pizarra, conforme anexo"/>
  </r>
  <r>
    <x v="1"/>
    <n v="0"/>
    <n v="0"/>
    <n v="0"/>
    <n v="30481"/>
    <x v="3914"/>
    <x v="0"/>
    <x v="0"/>
    <x v="0"/>
    <s v="01.27.07.15"/>
    <x v="18"/>
    <x v="1"/>
    <x v="1"/>
    <s v="Requalificação Urbana e Habitação 2"/>
    <s v="01.27.07"/>
    <s v="Requalificação Urbana e Habitação 2"/>
    <s v="01.27.07"/>
    <x v="2"/>
    <x v="0"/>
    <x v="0"/>
    <x v="1"/>
    <x v="0"/>
    <x v="1"/>
    <x v="1"/>
    <x v="0"/>
    <x v="5"/>
    <s v="2025-06-05"/>
    <x v="1"/>
    <n v="30481"/>
    <x v="0"/>
    <m/>
    <x v="0"/>
    <m/>
    <x v="128"/>
    <n v="100477117"/>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Liquidação da proposta referente a serviço de calcetamento de (433m2), no âmbito dos trabalhos da requalificação urbana e ambiental de Achada Pizarra, conforme anexo"/>
  </r>
  <r>
    <x v="2"/>
    <n v="0"/>
    <n v="0"/>
    <n v="0"/>
    <n v="35000"/>
    <x v="3915"/>
    <x v="0"/>
    <x v="0"/>
    <x v="0"/>
    <s v="80.02.10.03"/>
    <x v="32"/>
    <x v="4"/>
    <x v="4"/>
    <s v="Outros"/>
    <s v="80.02.10"/>
    <s v="Outros"/>
    <s v="80.02.10"/>
    <x v="66"/>
    <x v="0"/>
    <x v="3"/>
    <x v="4"/>
    <x v="1"/>
    <x v="2"/>
    <x v="0"/>
    <x v="0"/>
    <x v="5"/>
    <s v="2025-06-23"/>
    <x v="1"/>
    <n v="35000"/>
    <x v="0"/>
    <m/>
    <x v="0"/>
    <m/>
    <x v="26"/>
    <n v="100474914"/>
    <x v="0"/>
    <x v="0"/>
    <s v="Retençoes Pensao Alimenticia"/>
    <s v="ORI"/>
    <x v="0"/>
    <s v="RPA"/>
    <x v="0"/>
    <x v="0"/>
    <x v="0"/>
    <x v="0"/>
    <x v="0"/>
    <x v="0"/>
    <x v="0"/>
    <x v="0"/>
    <x v="0"/>
    <x v="0"/>
    <x v="0"/>
    <s v="Retençoes Pensao Alimenticia"/>
    <x v="0"/>
    <x v="0"/>
    <x v="0"/>
    <x v="0"/>
    <x v="2"/>
    <x v="0"/>
    <x v="0"/>
    <x v="0"/>
    <x v="0"/>
    <x v="1"/>
    <x v="0"/>
    <x v="0"/>
    <s v="Transferência pelos descontos retido no salario do mês de JUNHO 2025, referente a pensão alimentícia, conforme anexo."/>
  </r>
  <r>
    <x v="0"/>
    <n v="0"/>
    <n v="0"/>
    <n v="0"/>
    <n v="30027"/>
    <x v="3916"/>
    <x v="0"/>
    <x v="1"/>
    <x v="0"/>
    <s v="80.02.01"/>
    <x v="28"/>
    <x v="4"/>
    <x v="4"/>
    <s v="Retenções Iur"/>
    <s v="80.02.01"/>
    <s v="Retenções Iur"/>
    <s v="80.02.01"/>
    <x v="52"/>
    <x v="0"/>
    <x v="6"/>
    <x v="1"/>
    <x v="1"/>
    <x v="2"/>
    <x v="2"/>
    <x v="0"/>
    <x v="5"/>
    <s v="2025-06-18"/>
    <x v="1"/>
    <n v="30027"/>
    <x v="0"/>
    <m/>
    <x v="0"/>
    <m/>
    <x v="9"/>
    <n v="100474696"/>
    <x v="0"/>
    <x v="0"/>
    <s v="Retenções Iur"/>
    <s v="ORI"/>
    <x v="0"/>
    <s v="RIUR"/>
    <x v="0"/>
    <x v="0"/>
    <x v="0"/>
    <x v="0"/>
    <x v="0"/>
    <x v="0"/>
    <x v="0"/>
    <x v="0"/>
    <x v="0"/>
    <x v="0"/>
    <x v="0"/>
    <s v="Retenções Iur"/>
    <x v="0"/>
    <x v="0"/>
    <x v="0"/>
    <x v="0"/>
    <x v="2"/>
    <x v="0"/>
    <x v="0"/>
    <x v="0"/>
    <x v="0"/>
    <x v="1"/>
    <x v="0"/>
    <x v="0"/>
    <s v="RETENCAO OT"/>
  </r>
  <r>
    <x v="0"/>
    <n v="0"/>
    <n v="0"/>
    <n v="0"/>
    <n v="35891"/>
    <x v="3917"/>
    <x v="0"/>
    <x v="1"/>
    <x v="0"/>
    <s v="80.02.10.01"/>
    <x v="10"/>
    <x v="4"/>
    <x v="4"/>
    <s v="Outros"/>
    <s v="80.02.10"/>
    <s v="Outros"/>
    <s v="80.02.10"/>
    <x v="55"/>
    <x v="0"/>
    <x v="6"/>
    <x v="1"/>
    <x v="1"/>
    <x v="2"/>
    <x v="2"/>
    <x v="0"/>
    <x v="5"/>
    <s v="2025-06-18"/>
    <x v="1"/>
    <n v="35891"/>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90"/>
    <x v="3918"/>
    <x v="0"/>
    <x v="1"/>
    <x v="0"/>
    <s v="80.02.10.02"/>
    <x v="29"/>
    <x v="4"/>
    <x v="4"/>
    <s v="Outros"/>
    <s v="80.02.10"/>
    <s v="Outros"/>
    <s v="80.02.10"/>
    <x v="58"/>
    <x v="0"/>
    <x v="6"/>
    <x v="1"/>
    <x v="1"/>
    <x v="2"/>
    <x v="2"/>
    <x v="0"/>
    <x v="5"/>
    <s v="2025-06-18"/>
    <x v="1"/>
    <n v="190"/>
    <x v="0"/>
    <m/>
    <x v="0"/>
    <m/>
    <x v="103"/>
    <n v="100474707"/>
    <x v="0"/>
    <x v="0"/>
    <s v="Retençoes STAPS"/>
    <s v="ORI"/>
    <x v="0"/>
    <s v="RSND"/>
    <x v="0"/>
    <x v="0"/>
    <x v="0"/>
    <x v="0"/>
    <x v="0"/>
    <x v="0"/>
    <x v="0"/>
    <x v="0"/>
    <x v="0"/>
    <x v="0"/>
    <x v="0"/>
    <s v="Retençoes STAPS"/>
    <x v="0"/>
    <x v="0"/>
    <x v="0"/>
    <x v="0"/>
    <x v="2"/>
    <x v="0"/>
    <x v="0"/>
    <x v="0"/>
    <x v="0"/>
    <x v="1"/>
    <x v="0"/>
    <x v="0"/>
    <s v="RETENCAO OT"/>
  </r>
  <r>
    <x v="0"/>
    <n v="0"/>
    <n v="0"/>
    <n v="0"/>
    <n v="9391"/>
    <x v="3919"/>
    <x v="0"/>
    <x v="1"/>
    <x v="0"/>
    <s v="80.02.01"/>
    <x v="28"/>
    <x v="4"/>
    <x v="4"/>
    <s v="Retenções Iur"/>
    <s v="80.02.01"/>
    <s v="Retenções Iur"/>
    <s v="80.02.01"/>
    <x v="52"/>
    <x v="0"/>
    <x v="6"/>
    <x v="1"/>
    <x v="1"/>
    <x v="2"/>
    <x v="2"/>
    <x v="0"/>
    <x v="5"/>
    <s v="2025-06-18"/>
    <x v="1"/>
    <n v="9391"/>
    <x v="0"/>
    <m/>
    <x v="0"/>
    <m/>
    <x v="9"/>
    <n v="100474696"/>
    <x v="0"/>
    <x v="0"/>
    <s v="Retenções Iur"/>
    <s v="ORI"/>
    <x v="0"/>
    <s v="RIUR"/>
    <x v="0"/>
    <x v="0"/>
    <x v="0"/>
    <x v="0"/>
    <x v="0"/>
    <x v="0"/>
    <x v="0"/>
    <x v="0"/>
    <x v="0"/>
    <x v="0"/>
    <x v="0"/>
    <s v="Retenções Iur"/>
    <x v="0"/>
    <x v="0"/>
    <x v="0"/>
    <x v="0"/>
    <x v="2"/>
    <x v="0"/>
    <x v="0"/>
    <x v="0"/>
    <x v="0"/>
    <x v="1"/>
    <x v="0"/>
    <x v="0"/>
    <s v="RETENCAO OT"/>
  </r>
  <r>
    <x v="0"/>
    <n v="0"/>
    <n v="0"/>
    <n v="0"/>
    <n v="11224"/>
    <x v="3920"/>
    <x v="0"/>
    <x v="1"/>
    <x v="0"/>
    <s v="80.02.10.01"/>
    <x v="10"/>
    <x v="4"/>
    <x v="4"/>
    <s v="Outros"/>
    <s v="80.02.10"/>
    <s v="Outros"/>
    <s v="80.02.10"/>
    <x v="55"/>
    <x v="0"/>
    <x v="6"/>
    <x v="1"/>
    <x v="1"/>
    <x v="2"/>
    <x v="2"/>
    <x v="0"/>
    <x v="5"/>
    <s v="2025-06-18"/>
    <x v="1"/>
    <n v="11224"/>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4960"/>
    <x v="3921"/>
    <x v="0"/>
    <x v="1"/>
    <x v="0"/>
    <s v="80.02.01"/>
    <x v="28"/>
    <x v="4"/>
    <x v="4"/>
    <s v="Retenções Iur"/>
    <s v="80.02.01"/>
    <s v="Retenções Iur"/>
    <s v="80.02.01"/>
    <x v="52"/>
    <x v="0"/>
    <x v="6"/>
    <x v="1"/>
    <x v="1"/>
    <x v="2"/>
    <x v="2"/>
    <x v="0"/>
    <x v="5"/>
    <s v="2025-06-18"/>
    <x v="1"/>
    <n v="4960"/>
    <x v="0"/>
    <m/>
    <x v="0"/>
    <m/>
    <x v="9"/>
    <n v="100474696"/>
    <x v="0"/>
    <x v="0"/>
    <s v="Retenções Iur"/>
    <s v="ORI"/>
    <x v="0"/>
    <s v="RIUR"/>
    <x v="0"/>
    <x v="0"/>
    <x v="0"/>
    <x v="0"/>
    <x v="0"/>
    <x v="0"/>
    <x v="0"/>
    <x v="0"/>
    <x v="0"/>
    <x v="0"/>
    <x v="0"/>
    <s v="Retenções Iur"/>
    <x v="0"/>
    <x v="0"/>
    <x v="0"/>
    <x v="0"/>
    <x v="2"/>
    <x v="0"/>
    <x v="0"/>
    <x v="0"/>
    <x v="0"/>
    <x v="1"/>
    <x v="0"/>
    <x v="0"/>
    <s v="RETENCAO OT"/>
  </r>
  <r>
    <x v="0"/>
    <n v="0"/>
    <n v="0"/>
    <n v="0"/>
    <n v="8800"/>
    <x v="3922"/>
    <x v="0"/>
    <x v="1"/>
    <x v="0"/>
    <s v="80.02.10.01"/>
    <x v="10"/>
    <x v="4"/>
    <x v="4"/>
    <s v="Outros"/>
    <s v="80.02.10"/>
    <s v="Outros"/>
    <s v="80.02.10"/>
    <x v="55"/>
    <x v="0"/>
    <x v="6"/>
    <x v="1"/>
    <x v="1"/>
    <x v="2"/>
    <x v="2"/>
    <x v="0"/>
    <x v="5"/>
    <s v="2025-06-18"/>
    <x v="1"/>
    <n v="880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600"/>
    <x v="3923"/>
    <x v="0"/>
    <x v="1"/>
    <x v="0"/>
    <s v="80.02.10.23"/>
    <x v="33"/>
    <x v="4"/>
    <x v="4"/>
    <s v="Outros"/>
    <s v="80.02.10"/>
    <s v="Outros"/>
    <s v="80.02.10"/>
    <x v="58"/>
    <x v="0"/>
    <x v="6"/>
    <x v="1"/>
    <x v="1"/>
    <x v="2"/>
    <x v="2"/>
    <x v="0"/>
    <x v="5"/>
    <s v="2025-06-18"/>
    <x v="1"/>
    <n v="600"/>
    <x v="0"/>
    <m/>
    <x v="0"/>
    <m/>
    <x v="104"/>
    <n v="100478986"/>
    <x v="0"/>
    <x v="0"/>
    <s v="Retenções SISCAP"/>
    <s v="ORI"/>
    <x v="0"/>
    <s v="SISCAP"/>
    <x v="0"/>
    <x v="0"/>
    <x v="0"/>
    <x v="0"/>
    <x v="0"/>
    <x v="0"/>
    <x v="0"/>
    <x v="0"/>
    <x v="0"/>
    <x v="0"/>
    <x v="0"/>
    <s v="Retenções SISCAP"/>
    <x v="0"/>
    <x v="0"/>
    <x v="0"/>
    <x v="0"/>
    <x v="2"/>
    <x v="0"/>
    <x v="0"/>
    <x v="0"/>
    <x v="0"/>
    <x v="1"/>
    <x v="0"/>
    <x v="0"/>
    <s v="RETENCAO OT"/>
  </r>
  <r>
    <x v="0"/>
    <n v="0"/>
    <n v="0"/>
    <n v="0"/>
    <n v="600"/>
    <x v="3924"/>
    <x v="0"/>
    <x v="1"/>
    <x v="0"/>
    <s v="80.02.10.24"/>
    <x v="34"/>
    <x v="4"/>
    <x v="4"/>
    <s v="Outros"/>
    <s v="80.02.10"/>
    <s v="Outros"/>
    <s v="80.02.10"/>
    <x v="58"/>
    <x v="0"/>
    <x v="6"/>
    <x v="1"/>
    <x v="1"/>
    <x v="2"/>
    <x v="2"/>
    <x v="0"/>
    <x v="5"/>
    <s v="2025-06-18"/>
    <x v="1"/>
    <n v="600"/>
    <x v="0"/>
    <m/>
    <x v="0"/>
    <m/>
    <x v="105"/>
    <n v="100478987"/>
    <x v="0"/>
    <x v="0"/>
    <s v="Retenções SIACSA"/>
    <s v="ORI"/>
    <x v="0"/>
    <s v="SIACSA"/>
    <x v="0"/>
    <x v="0"/>
    <x v="0"/>
    <x v="0"/>
    <x v="0"/>
    <x v="0"/>
    <x v="0"/>
    <x v="0"/>
    <x v="0"/>
    <x v="0"/>
    <x v="0"/>
    <s v="Retenções SIACSA"/>
    <x v="0"/>
    <x v="0"/>
    <x v="0"/>
    <x v="0"/>
    <x v="2"/>
    <x v="0"/>
    <x v="0"/>
    <x v="0"/>
    <x v="0"/>
    <x v="1"/>
    <x v="0"/>
    <x v="0"/>
    <s v="RETENCAO OT"/>
  </r>
  <r>
    <x v="0"/>
    <n v="0"/>
    <n v="0"/>
    <n v="0"/>
    <n v="3000"/>
    <x v="3925"/>
    <x v="0"/>
    <x v="0"/>
    <x v="0"/>
    <s v="03.16.11"/>
    <x v="25"/>
    <x v="0"/>
    <x v="0"/>
    <s v="Direcção de Obras"/>
    <s v="03.16.11"/>
    <s v="Direcção de Obras"/>
    <s v="03.16.11"/>
    <x v="0"/>
    <x v="0"/>
    <x v="0"/>
    <x v="0"/>
    <x v="0"/>
    <x v="0"/>
    <x v="0"/>
    <x v="0"/>
    <x v="6"/>
    <s v="2025-07-10"/>
    <x v="2"/>
    <n v="3000"/>
    <x v="0"/>
    <m/>
    <x v="0"/>
    <m/>
    <x v="185"/>
    <n v="100433332"/>
    <x v="0"/>
    <x v="0"/>
    <s v="Direcção de Obras"/>
    <s v="ORI"/>
    <x v="0"/>
    <m/>
    <x v="0"/>
    <x v="0"/>
    <x v="0"/>
    <x v="0"/>
    <x v="0"/>
    <x v="0"/>
    <x v="0"/>
    <x v="0"/>
    <x v="0"/>
    <x v="0"/>
    <x v="0"/>
    <s v="Direcção de Obras"/>
    <x v="0"/>
    <x v="0"/>
    <x v="0"/>
    <x v="0"/>
    <x v="0"/>
    <x v="0"/>
    <x v="0"/>
    <x v="0"/>
    <x v="0"/>
    <x v="0"/>
    <x v="0"/>
    <x v="0"/>
    <s v="Ajuda de custo a favor do SR. ALBERTINO JÚLIO AURORA LOPES FERNANDES PINA pela sua deslocação á cidade de Praia no dia 04 de junho, conforme anexo."/>
  </r>
  <r>
    <x v="0"/>
    <n v="0"/>
    <n v="0"/>
    <n v="0"/>
    <n v="10000"/>
    <x v="3926"/>
    <x v="0"/>
    <x v="0"/>
    <x v="0"/>
    <s v="01.25.05.09"/>
    <x v="14"/>
    <x v="2"/>
    <x v="2"/>
    <s v="Saúde"/>
    <s v="01.25.05"/>
    <s v="Saúde"/>
    <s v="01.25.05"/>
    <x v="3"/>
    <x v="0"/>
    <x v="1"/>
    <x v="2"/>
    <x v="0"/>
    <x v="1"/>
    <x v="0"/>
    <x v="0"/>
    <x v="6"/>
    <s v="2025-07-18"/>
    <x v="2"/>
    <n v="10000"/>
    <x v="0"/>
    <m/>
    <x v="0"/>
    <m/>
    <x v="487"/>
    <n v="100476182"/>
    <x v="0"/>
    <x v="0"/>
    <s v="Apoio a Consultas de Especialidade e Medicamentos"/>
    <s v="ORI"/>
    <x v="0"/>
    <s v="ACE"/>
    <x v="0"/>
    <x v="0"/>
    <x v="0"/>
    <x v="0"/>
    <x v="0"/>
    <x v="0"/>
    <x v="0"/>
    <x v="0"/>
    <x v="0"/>
    <x v="0"/>
    <x v="0"/>
    <s v="Apoio a Consultas de Especialidade e Medicamentos"/>
    <x v="0"/>
    <x v="0"/>
    <x v="0"/>
    <x v="0"/>
    <x v="1"/>
    <x v="0"/>
    <x v="0"/>
    <x v="0"/>
    <x v="0"/>
    <x v="0"/>
    <x v="0"/>
    <x v="0"/>
    <s v="Apoio social a favor da Sra. Cacilda Silva Furtado , para consulta de especialidade, conforme anexo."/>
  </r>
  <r>
    <x v="0"/>
    <n v="0"/>
    <n v="0"/>
    <n v="0"/>
    <n v="6000"/>
    <x v="3927"/>
    <x v="0"/>
    <x v="0"/>
    <x v="0"/>
    <s v="01.25.03.12"/>
    <x v="52"/>
    <x v="2"/>
    <x v="2"/>
    <s v="Emprego e Formação profissional"/>
    <s v="01.25.03"/>
    <s v="Emprego e Formação profissional"/>
    <s v="01.25.03"/>
    <x v="4"/>
    <x v="0"/>
    <x v="2"/>
    <x v="3"/>
    <x v="0"/>
    <x v="1"/>
    <x v="0"/>
    <x v="0"/>
    <x v="6"/>
    <s v="2025-07-29"/>
    <x v="2"/>
    <n v="6000"/>
    <x v="0"/>
    <m/>
    <x v="0"/>
    <m/>
    <x v="303"/>
    <n v="100479938"/>
    <x v="0"/>
    <x v="0"/>
    <s v="Estágios Profissionais e Promoção de Emprego"/>
    <s v="ORI"/>
    <x v="0"/>
    <m/>
    <x v="0"/>
    <x v="0"/>
    <x v="0"/>
    <x v="0"/>
    <x v="0"/>
    <x v="0"/>
    <x v="0"/>
    <x v="0"/>
    <x v="0"/>
    <x v="0"/>
    <x v="0"/>
    <s v="Estágios Profissionais e Promoção de Emprego"/>
    <x v="0"/>
    <x v="0"/>
    <x v="0"/>
    <x v="0"/>
    <x v="1"/>
    <x v="0"/>
    <x v="0"/>
    <x v="0"/>
    <x v="0"/>
    <x v="0"/>
    <x v="0"/>
    <x v="0"/>
    <s v="Apoio Social a favor de Celeine Maria Correia Varela, referente pagamento de transporte para estagio profissional, conforme anexo."/>
  </r>
  <r>
    <x v="0"/>
    <n v="0"/>
    <n v="0"/>
    <n v="0"/>
    <n v="45000"/>
    <x v="3928"/>
    <x v="0"/>
    <x v="0"/>
    <x v="0"/>
    <s v="01.25.05.12"/>
    <x v="2"/>
    <x v="2"/>
    <x v="2"/>
    <s v="Saúde"/>
    <s v="01.25.05"/>
    <s v="Saúde"/>
    <s v="01.25.05"/>
    <x v="3"/>
    <x v="0"/>
    <x v="1"/>
    <x v="2"/>
    <x v="0"/>
    <x v="1"/>
    <x v="0"/>
    <x v="0"/>
    <x v="7"/>
    <s v="2025-08-05"/>
    <x v="2"/>
    <n v="45000"/>
    <x v="0"/>
    <m/>
    <x v="0"/>
    <m/>
    <x v="200"/>
    <n v="100479088"/>
    <x v="0"/>
    <x v="0"/>
    <s v="Promoção e Inclusão Social"/>
    <s v="ORI"/>
    <x v="0"/>
    <m/>
    <x v="0"/>
    <x v="0"/>
    <x v="0"/>
    <x v="0"/>
    <x v="0"/>
    <x v="0"/>
    <x v="0"/>
    <x v="0"/>
    <x v="0"/>
    <x v="0"/>
    <x v="0"/>
    <s v="Promoção e Inclusão Social"/>
    <x v="0"/>
    <x v="0"/>
    <x v="0"/>
    <x v="0"/>
    <x v="1"/>
    <x v="0"/>
    <x v="0"/>
    <x v="0"/>
    <x v="0"/>
    <x v="0"/>
    <x v="0"/>
    <x v="0"/>
    <s v="Apoio para reforço do negocio, conforme proposta em anexo."/>
  </r>
  <r>
    <x v="1"/>
    <n v="0"/>
    <n v="0"/>
    <n v="0"/>
    <n v="3000"/>
    <x v="3929"/>
    <x v="0"/>
    <x v="0"/>
    <x v="0"/>
    <s v="01.27.06.72"/>
    <x v="1"/>
    <x v="1"/>
    <x v="1"/>
    <s v="Requalificação Urbana e habitação"/>
    <s v="01.27.06"/>
    <s v="Requalificação Urbana e habitação"/>
    <s v="01.27.06"/>
    <x v="2"/>
    <x v="0"/>
    <x v="0"/>
    <x v="1"/>
    <x v="0"/>
    <x v="1"/>
    <x v="1"/>
    <x v="0"/>
    <x v="7"/>
    <s v="2025-08-08"/>
    <x v="2"/>
    <n v="3000"/>
    <x v="0"/>
    <m/>
    <x v="0"/>
    <m/>
    <x v="9"/>
    <n v="100474696"/>
    <x v="0"/>
    <x v="1"/>
    <s v="Manutenção e Reabilitação de Edificios Municipais"/>
    <s v="ORI"/>
    <x v="0"/>
    <m/>
    <x v="0"/>
    <x v="0"/>
    <x v="0"/>
    <x v="0"/>
    <x v="0"/>
    <x v="0"/>
    <x v="0"/>
    <x v="0"/>
    <x v="0"/>
    <x v="0"/>
    <x v="0"/>
    <s v="Manutenção e Reabilitação de Edificios Municipais"/>
    <x v="0"/>
    <x v="0"/>
    <x v="0"/>
    <x v="0"/>
    <x v="1"/>
    <x v="0"/>
    <x v="0"/>
    <x v="0"/>
    <x v="0"/>
    <x v="0"/>
    <x v="1"/>
    <x v="0"/>
    <s v="Pagamento referente a serviço de pintura do cabine do estádio municipal e poste tabela de polivalente Antônio Mascarenhas, conforme anexo."/>
  </r>
  <r>
    <x v="1"/>
    <n v="0"/>
    <n v="0"/>
    <n v="0"/>
    <n v="17000"/>
    <x v="3929"/>
    <x v="0"/>
    <x v="0"/>
    <x v="0"/>
    <s v="01.27.06.72"/>
    <x v="1"/>
    <x v="1"/>
    <x v="1"/>
    <s v="Requalificação Urbana e habitação"/>
    <s v="01.27.06"/>
    <s v="Requalificação Urbana e habitação"/>
    <s v="01.27.06"/>
    <x v="2"/>
    <x v="0"/>
    <x v="0"/>
    <x v="1"/>
    <x v="0"/>
    <x v="1"/>
    <x v="1"/>
    <x v="0"/>
    <x v="7"/>
    <s v="2025-08-08"/>
    <x v="2"/>
    <n v="17000"/>
    <x v="0"/>
    <m/>
    <x v="0"/>
    <m/>
    <x v="488"/>
    <n v="100479977"/>
    <x v="0"/>
    <x v="0"/>
    <s v="Manutenção e Reabilitação de Edificios Municipais"/>
    <s v="ORI"/>
    <x v="0"/>
    <m/>
    <x v="0"/>
    <x v="0"/>
    <x v="0"/>
    <x v="0"/>
    <x v="0"/>
    <x v="0"/>
    <x v="0"/>
    <x v="0"/>
    <x v="0"/>
    <x v="0"/>
    <x v="0"/>
    <s v="Manutenção e Reabilitação de Edificios Municipais"/>
    <x v="0"/>
    <x v="0"/>
    <x v="0"/>
    <x v="0"/>
    <x v="1"/>
    <x v="0"/>
    <x v="0"/>
    <x v="0"/>
    <x v="0"/>
    <x v="0"/>
    <x v="0"/>
    <x v="0"/>
    <s v="Pagamento referente a serviço de pintura do cabine do estádio municipal e poste tabela de polivalente Antônio Mascarenhas, conforme anexo."/>
  </r>
  <r>
    <x v="0"/>
    <n v="0"/>
    <n v="0"/>
    <n v="0"/>
    <n v="2800"/>
    <x v="3930"/>
    <x v="0"/>
    <x v="0"/>
    <x v="0"/>
    <s v="03.16.15"/>
    <x v="0"/>
    <x v="0"/>
    <x v="0"/>
    <s v="Direção Financeira"/>
    <s v="03.16.15"/>
    <s v="Direção Financeira"/>
    <s v="03.16.15"/>
    <x v="0"/>
    <x v="0"/>
    <x v="0"/>
    <x v="0"/>
    <x v="0"/>
    <x v="0"/>
    <x v="0"/>
    <x v="0"/>
    <x v="11"/>
    <s v="2025-12-03"/>
    <x v="3"/>
    <n v="2800"/>
    <x v="0"/>
    <m/>
    <x v="0"/>
    <m/>
    <x v="168"/>
    <n v="100478458"/>
    <x v="0"/>
    <x v="0"/>
    <s v="Direção Financeira"/>
    <s v="ORI"/>
    <x v="0"/>
    <m/>
    <x v="0"/>
    <x v="0"/>
    <x v="0"/>
    <x v="0"/>
    <x v="0"/>
    <x v="0"/>
    <x v="0"/>
    <x v="0"/>
    <x v="0"/>
    <x v="0"/>
    <x v="0"/>
    <s v="Direção Financeira"/>
    <x v="0"/>
    <x v="0"/>
    <x v="0"/>
    <x v="0"/>
    <x v="0"/>
    <x v="0"/>
    <x v="0"/>
    <x v="0"/>
    <x v="0"/>
    <x v="0"/>
    <x v="0"/>
    <x v="0"/>
    <s v="Ajuda de custo a favor do Sr. Felisberto Furtado Silva Mendonca, pela deslocação para cidade de Paria nos dia 12,14/11/2025, conforme anexo."/>
  </r>
  <r>
    <x v="0"/>
    <n v="0"/>
    <n v="0"/>
    <n v="0"/>
    <n v="1000"/>
    <x v="3931"/>
    <x v="0"/>
    <x v="0"/>
    <x v="0"/>
    <s v="03.16.15"/>
    <x v="0"/>
    <x v="0"/>
    <x v="0"/>
    <s v="Direção Financeira"/>
    <s v="03.16.15"/>
    <s v="Direção Financeira"/>
    <s v="03.16.15"/>
    <x v="0"/>
    <x v="0"/>
    <x v="0"/>
    <x v="0"/>
    <x v="0"/>
    <x v="0"/>
    <x v="0"/>
    <x v="0"/>
    <x v="11"/>
    <s v="2025-12-19"/>
    <x v="3"/>
    <n v="1000"/>
    <x v="0"/>
    <m/>
    <x v="0"/>
    <m/>
    <x v="241"/>
    <n v="100478370"/>
    <x v="0"/>
    <x v="0"/>
    <s v="Direção Financeira"/>
    <s v="ORI"/>
    <x v="0"/>
    <m/>
    <x v="0"/>
    <x v="0"/>
    <x v="0"/>
    <x v="0"/>
    <x v="0"/>
    <x v="0"/>
    <x v="0"/>
    <x v="0"/>
    <x v="0"/>
    <x v="0"/>
    <x v="0"/>
    <s v="Direção Financeira"/>
    <x v="0"/>
    <x v="0"/>
    <x v="0"/>
    <x v="0"/>
    <x v="0"/>
    <x v="0"/>
    <x v="0"/>
    <x v="0"/>
    <x v="0"/>
    <x v="0"/>
    <x v="0"/>
    <x v="0"/>
    <s v="Ajuda de custo a favor do Sr. Maria Julia Lopes Furtado, pela sua deslocação à cidade de da Santa cruz, no dia 17 de Dezembro de 2025, conforme anexo.   "/>
  </r>
  <r>
    <x v="0"/>
    <n v="0"/>
    <n v="0"/>
    <n v="0"/>
    <n v="3375"/>
    <x v="3932"/>
    <x v="0"/>
    <x v="0"/>
    <x v="0"/>
    <s v="01.27.04.11"/>
    <x v="26"/>
    <x v="1"/>
    <x v="1"/>
    <s v="Infra-Estruturas e Transportes"/>
    <s v="01.27.04"/>
    <s v="Infra-Estruturas e Transportes"/>
    <s v="01.27.04"/>
    <x v="4"/>
    <x v="0"/>
    <x v="2"/>
    <x v="3"/>
    <x v="0"/>
    <x v="1"/>
    <x v="0"/>
    <x v="0"/>
    <x v="11"/>
    <s v="2025-12-23"/>
    <x v="3"/>
    <n v="3375"/>
    <x v="0"/>
    <m/>
    <x v="0"/>
    <m/>
    <x v="9"/>
    <n v="100474696"/>
    <x v="0"/>
    <x v="1"/>
    <s v="Manutenção de caminhos vicinais e melhoramento de acessos"/>
    <s v="ORI"/>
    <x v="0"/>
    <m/>
    <x v="0"/>
    <x v="0"/>
    <x v="0"/>
    <x v="0"/>
    <x v="0"/>
    <x v="0"/>
    <x v="0"/>
    <x v="0"/>
    <x v="0"/>
    <x v="0"/>
    <x v="0"/>
    <s v="Manutenção de caminhos vicinais e melhoramento de acessos"/>
    <x v="0"/>
    <x v="0"/>
    <x v="0"/>
    <x v="0"/>
    <x v="1"/>
    <x v="0"/>
    <x v="0"/>
    <x v="0"/>
    <x v="0"/>
    <x v="0"/>
    <x v="1"/>
    <x v="0"/>
    <s v="Pagamento referente a trabalhos de abertura de valas, colocação de tubos de água, e limpeza de caminho vicinais nas localidade de Ribeireta, e Monte Bode, conforme anexo."/>
  </r>
  <r>
    <x v="0"/>
    <n v="0"/>
    <n v="0"/>
    <n v="0"/>
    <n v="19125"/>
    <x v="3932"/>
    <x v="0"/>
    <x v="0"/>
    <x v="0"/>
    <s v="01.27.04.11"/>
    <x v="26"/>
    <x v="1"/>
    <x v="1"/>
    <s v="Infra-Estruturas e Transportes"/>
    <s v="01.27.04"/>
    <s v="Infra-Estruturas e Transportes"/>
    <s v="01.27.04"/>
    <x v="4"/>
    <x v="0"/>
    <x v="2"/>
    <x v="3"/>
    <x v="0"/>
    <x v="1"/>
    <x v="0"/>
    <x v="0"/>
    <x v="11"/>
    <s v="2025-12-23"/>
    <x v="3"/>
    <n v="19125"/>
    <x v="0"/>
    <m/>
    <x v="0"/>
    <m/>
    <x v="489"/>
    <n v="100480043"/>
    <x v="0"/>
    <x v="0"/>
    <s v="Manutenção de caminhos vicinais e melhoramento de acessos"/>
    <s v="ORI"/>
    <x v="0"/>
    <m/>
    <x v="0"/>
    <x v="0"/>
    <x v="0"/>
    <x v="0"/>
    <x v="0"/>
    <x v="0"/>
    <x v="0"/>
    <x v="0"/>
    <x v="0"/>
    <x v="0"/>
    <x v="0"/>
    <s v="Manutenção de caminhos vicinais e melhoramento de acessos"/>
    <x v="0"/>
    <x v="0"/>
    <x v="0"/>
    <x v="0"/>
    <x v="1"/>
    <x v="0"/>
    <x v="0"/>
    <x v="0"/>
    <x v="0"/>
    <x v="0"/>
    <x v="0"/>
    <x v="0"/>
    <s v="Pagamento referente a trabalhos de abertura de valas, colocação de tubos de água, e limpeza de caminho vicinais nas localidade de Ribeireta, e Monte Bode, conforme anexo."/>
  </r>
  <r>
    <x v="0"/>
    <n v="0"/>
    <n v="0"/>
    <n v="0"/>
    <n v="7452"/>
    <x v="3933"/>
    <x v="0"/>
    <x v="0"/>
    <x v="0"/>
    <s v="03.16.15"/>
    <x v="0"/>
    <x v="0"/>
    <x v="0"/>
    <s v="Direção Financeira"/>
    <s v="03.16.15"/>
    <s v="Direção Financeira"/>
    <s v="03.16.15"/>
    <x v="14"/>
    <x v="0"/>
    <x v="0"/>
    <x v="0"/>
    <x v="0"/>
    <x v="0"/>
    <x v="0"/>
    <x v="0"/>
    <x v="1"/>
    <s v="2025-01-07"/>
    <x v="0"/>
    <n v="7452"/>
    <x v="0"/>
    <m/>
    <x v="0"/>
    <m/>
    <x v="29"/>
    <n v="100391565"/>
    <x v="0"/>
    <x v="0"/>
    <s v="Direção Financeira"/>
    <s v="ORI"/>
    <x v="0"/>
    <m/>
    <x v="0"/>
    <x v="0"/>
    <x v="0"/>
    <x v="0"/>
    <x v="0"/>
    <x v="0"/>
    <x v="0"/>
    <x v="0"/>
    <x v="0"/>
    <x v="0"/>
    <x v="0"/>
    <s v="Direção Financeira"/>
    <x v="0"/>
    <x v="0"/>
    <x v="0"/>
    <x v="0"/>
    <x v="0"/>
    <x v="0"/>
    <x v="0"/>
    <x v="0"/>
    <x v="0"/>
    <x v="0"/>
    <x v="0"/>
    <x v="0"/>
    <s v="Pagamento referente a publicação de B.O, IIª Série, 1/4 despacho nº 13/2024 de 06 de agosto de 2024 Celanda Pina, B.O IIª Série- Carla Lopes e B.O IIª Série Gerson Lopes, conforme anexo."/>
  </r>
  <r>
    <x v="0"/>
    <n v="0"/>
    <n v="0"/>
    <n v="0"/>
    <n v="1750"/>
    <x v="3934"/>
    <x v="0"/>
    <x v="0"/>
    <x v="0"/>
    <s v="03.16.15"/>
    <x v="0"/>
    <x v="0"/>
    <x v="0"/>
    <s v="Direção Financeira"/>
    <s v="03.16.15"/>
    <s v="Direção Financeira"/>
    <s v="03.16.15"/>
    <x v="0"/>
    <x v="0"/>
    <x v="0"/>
    <x v="0"/>
    <x v="0"/>
    <x v="0"/>
    <x v="0"/>
    <x v="0"/>
    <x v="1"/>
    <s v="2025-01-30"/>
    <x v="0"/>
    <n v="1750"/>
    <x v="0"/>
    <m/>
    <x v="0"/>
    <m/>
    <x v="16"/>
    <n v="100477691"/>
    <x v="0"/>
    <x v="0"/>
    <s v="Direção Financeira"/>
    <s v="ORI"/>
    <x v="0"/>
    <m/>
    <x v="0"/>
    <x v="0"/>
    <x v="0"/>
    <x v="0"/>
    <x v="0"/>
    <x v="0"/>
    <x v="0"/>
    <x v="0"/>
    <x v="0"/>
    <x v="0"/>
    <x v="0"/>
    <s v="Direção Financeira"/>
    <x v="0"/>
    <x v="0"/>
    <x v="0"/>
    <x v="0"/>
    <x v="0"/>
    <x v="0"/>
    <x v="0"/>
    <x v="0"/>
    <x v="0"/>
    <x v="0"/>
    <x v="0"/>
    <x v="0"/>
    <s v="Ajuda de custos e subsidio de transporte a favor do Austelino Cardoso Martins pela sua deslocação à Santa Catarina no dia 06/11/2024, em missão de serviço, conforme anexo."/>
  </r>
  <r>
    <x v="0"/>
    <n v="0"/>
    <n v="0"/>
    <n v="0"/>
    <n v="3750"/>
    <x v="3935"/>
    <x v="0"/>
    <x v="1"/>
    <x v="0"/>
    <s v="03.03.10"/>
    <x v="15"/>
    <x v="0"/>
    <x v="5"/>
    <s v="Receitas Da Câmara"/>
    <s v="03.03.10"/>
    <s v="Receitas Da Câmara"/>
    <s v="03.03.10"/>
    <x v="27"/>
    <x v="0"/>
    <x v="4"/>
    <x v="5"/>
    <x v="0"/>
    <x v="0"/>
    <x v="2"/>
    <x v="0"/>
    <x v="1"/>
    <s v="2025-01-16"/>
    <x v="0"/>
    <n v="37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725"/>
    <x v="3936"/>
    <x v="0"/>
    <x v="1"/>
    <x v="0"/>
    <s v="03.03.10"/>
    <x v="15"/>
    <x v="0"/>
    <x v="5"/>
    <s v="Receitas Da Câmara"/>
    <s v="03.03.10"/>
    <s v="Receitas Da Câmara"/>
    <s v="03.03.10"/>
    <x v="20"/>
    <x v="0"/>
    <x v="4"/>
    <x v="5"/>
    <x v="0"/>
    <x v="0"/>
    <x v="2"/>
    <x v="0"/>
    <x v="1"/>
    <s v="2025-01-16"/>
    <x v="0"/>
    <n v="37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714"/>
    <x v="3937"/>
    <x v="0"/>
    <x v="1"/>
    <x v="0"/>
    <s v="03.03.10"/>
    <x v="15"/>
    <x v="0"/>
    <x v="5"/>
    <s v="Receitas Da Câmara"/>
    <s v="03.03.10"/>
    <s v="Receitas Da Câmara"/>
    <s v="03.03.10"/>
    <x v="25"/>
    <x v="0"/>
    <x v="0"/>
    <x v="1"/>
    <x v="0"/>
    <x v="0"/>
    <x v="2"/>
    <x v="0"/>
    <x v="1"/>
    <s v="2025-01-16"/>
    <x v="0"/>
    <n v="2171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00"/>
    <x v="3938"/>
    <x v="0"/>
    <x v="1"/>
    <x v="0"/>
    <s v="03.03.10"/>
    <x v="15"/>
    <x v="0"/>
    <x v="5"/>
    <s v="Receitas Da Câmara"/>
    <s v="03.03.10"/>
    <s v="Receitas Da Câmara"/>
    <s v="03.03.10"/>
    <x v="22"/>
    <x v="0"/>
    <x v="0"/>
    <x v="8"/>
    <x v="0"/>
    <x v="0"/>
    <x v="2"/>
    <x v="0"/>
    <x v="1"/>
    <s v="2025-01-16"/>
    <x v="0"/>
    <n v="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00"/>
    <x v="3939"/>
    <x v="0"/>
    <x v="1"/>
    <x v="0"/>
    <s v="03.03.10"/>
    <x v="15"/>
    <x v="0"/>
    <x v="5"/>
    <s v="Receitas Da Câmara"/>
    <s v="03.03.10"/>
    <s v="Receitas Da Câmara"/>
    <s v="03.03.10"/>
    <x v="65"/>
    <x v="0"/>
    <x v="4"/>
    <x v="5"/>
    <x v="0"/>
    <x v="0"/>
    <x v="2"/>
    <x v="0"/>
    <x v="1"/>
    <s v="2025-01-16"/>
    <x v="0"/>
    <n v="1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0"/>
    <x v="3940"/>
    <x v="0"/>
    <x v="1"/>
    <x v="0"/>
    <s v="03.03.10"/>
    <x v="15"/>
    <x v="0"/>
    <x v="5"/>
    <s v="Receitas Da Câmara"/>
    <s v="03.03.10"/>
    <s v="Receitas Da Câmara"/>
    <s v="03.03.10"/>
    <x v="16"/>
    <x v="0"/>
    <x v="4"/>
    <x v="5"/>
    <x v="0"/>
    <x v="0"/>
    <x v="2"/>
    <x v="0"/>
    <x v="1"/>
    <s v="2025-01-16"/>
    <x v="0"/>
    <n v="2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705"/>
    <x v="3941"/>
    <x v="0"/>
    <x v="1"/>
    <x v="0"/>
    <s v="03.03.10"/>
    <x v="15"/>
    <x v="0"/>
    <x v="5"/>
    <s v="Receitas Da Câmara"/>
    <s v="03.03.10"/>
    <s v="Receitas Da Câmara"/>
    <s v="03.03.10"/>
    <x v="15"/>
    <x v="0"/>
    <x v="4"/>
    <x v="5"/>
    <x v="0"/>
    <x v="0"/>
    <x v="2"/>
    <x v="0"/>
    <x v="1"/>
    <s v="2025-01-16"/>
    <x v="0"/>
    <n v="170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00"/>
    <x v="3942"/>
    <x v="0"/>
    <x v="1"/>
    <x v="0"/>
    <s v="03.03.10"/>
    <x v="15"/>
    <x v="0"/>
    <x v="5"/>
    <s v="Receitas Da Câmara"/>
    <s v="03.03.10"/>
    <s v="Receitas Da Câmara"/>
    <s v="03.03.10"/>
    <x v="17"/>
    <x v="0"/>
    <x v="4"/>
    <x v="5"/>
    <x v="0"/>
    <x v="0"/>
    <x v="2"/>
    <x v="0"/>
    <x v="1"/>
    <s v="2025-01-16"/>
    <x v="0"/>
    <n v="2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50"/>
    <x v="3943"/>
    <x v="0"/>
    <x v="1"/>
    <x v="0"/>
    <s v="03.03.10"/>
    <x v="15"/>
    <x v="0"/>
    <x v="5"/>
    <s v="Receitas Da Câmara"/>
    <s v="03.03.10"/>
    <s v="Receitas Da Câmara"/>
    <s v="03.03.10"/>
    <x v="63"/>
    <x v="0"/>
    <x v="0"/>
    <x v="8"/>
    <x v="0"/>
    <x v="0"/>
    <x v="2"/>
    <x v="0"/>
    <x v="1"/>
    <s v="2025-01-16"/>
    <x v="0"/>
    <n v="7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29"/>
    <x v="3944"/>
    <x v="0"/>
    <x v="1"/>
    <x v="0"/>
    <s v="03.03.10"/>
    <x v="15"/>
    <x v="0"/>
    <x v="5"/>
    <s v="Receitas Da Câmara"/>
    <s v="03.03.10"/>
    <s v="Receitas Da Câmara"/>
    <s v="03.03.10"/>
    <x v="32"/>
    <x v="0"/>
    <x v="4"/>
    <x v="5"/>
    <x v="0"/>
    <x v="0"/>
    <x v="2"/>
    <x v="0"/>
    <x v="1"/>
    <s v="2025-01-16"/>
    <x v="0"/>
    <n v="602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290"/>
    <x v="3945"/>
    <x v="0"/>
    <x v="1"/>
    <x v="0"/>
    <s v="03.03.10"/>
    <x v="15"/>
    <x v="0"/>
    <x v="5"/>
    <s v="Receitas Da Câmara"/>
    <s v="03.03.10"/>
    <s v="Receitas Da Câmara"/>
    <s v="03.03.10"/>
    <x v="24"/>
    <x v="0"/>
    <x v="4"/>
    <x v="5"/>
    <x v="0"/>
    <x v="0"/>
    <x v="2"/>
    <x v="0"/>
    <x v="1"/>
    <s v="2025-01-16"/>
    <x v="0"/>
    <n v="102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050075"/>
    <x v="3946"/>
    <x v="0"/>
    <x v="1"/>
    <x v="0"/>
    <s v="03.03.10"/>
    <x v="15"/>
    <x v="0"/>
    <x v="5"/>
    <s v="Receitas Da Câmara"/>
    <s v="03.03.10"/>
    <s v="Receitas Da Câmara"/>
    <s v="03.03.10"/>
    <x v="72"/>
    <x v="0"/>
    <x v="5"/>
    <x v="13"/>
    <x v="0"/>
    <x v="0"/>
    <x v="2"/>
    <x v="0"/>
    <x v="1"/>
    <s v="2025-01-27"/>
    <x v="0"/>
    <n v="15050075"/>
    <x v="0"/>
    <m/>
    <x v="0"/>
    <m/>
    <x v="26"/>
    <n v="100474914"/>
    <x v="0"/>
    <x v="0"/>
    <s v="Receitas Da Câmara"/>
    <s v="EXT"/>
    <x v="0"/>
    <s v="RDC"/>
    <x v="0"/>
    <x v="0"/>
    <x v="0"/>
    <x v="0"/>
    <x v="0"/>
    <x v="0"/>
    <x v="0"/>
    <x v="0"/>
    <x v="0"/>
    <x v="0"/>
    <x v="0"/>
    <s v="Receitas Da Câmara"/>
    <x v="0"/>
    <x v="0"/>
    <x v="0"/>
    <x v="0"/>
    <x v="0"/>
    <x v="0"/>
    <x v="0"/>
    <x v="0"/>
    <x v="0"/>
    <x v="0"/>
    <x v="0"/>
    <x v="0"/>
    <s v="Transferência de FFM janeiro 2025, conforme anexo."/>
  </r>
  <r>
    <x v="1"/>
    <n v="0"/>
    <n v="0"/>
    <n v="0"/>
    <n v="1809317"/>
    <x v="3947"/>
    <x v="0"/>
    <x v="0"/>
    <x v="0"/>
    <s v="03.16.15"/>
    <x v="0"/>
    <x v="0"/>
    <x v="0"/>
    <s v="Direção Financeira"/>
    <s v="03.16.15"/>
    <s v="Direção Financeira"/>
    <s v="03.16.15"/>
    <x v="67"/>
    <x v="0"/>
    <x v="0"/>
    <x v="1"/>
    <x v="0"/>
    <x v="0"/>
    <x v="1"/>
    <x v="0"/>
    <x v="1"/>
    <s v="2025-01-31"/>
    <x v="0"/>
    <n v="1809317"/>
    <x v="0"/>
    <m/>
    <x v="0"/>
    <m/>
    <x v="26"/>
    <n v="100474914"/>
    <x v="0"/>
    <x v="0"/>
    <s v="Direção Financeira"/>
    <s v="ORI"/>
    <x v="0"/>
    <m/>
    <x v="0"/>
    <x v="0"/>
    <x v="0"/>
    <x v="0"/>
    <x v="0"/>
    <x v="0"/>
    <x v="0"/>
    <x v="0"/>
    <x v="0"/>
    <x v="0"/>
    <x v="0"/>
    <s v="Direção Financeira"/>
    <x v="0"/>
    <x v="0"/>
    <x v="0"/>
    <x v="0"/>
    <x v="0"/>
    <x v="0"/>
    <x v="0"/>
    <x v="1"/>
    <x v="0"/>
    <x v="0"/>
    <x v="0"/>
    <x v="0"/>
    <s v="Despesas com Amortizações, referente ao mês de Janeiro."/>
  </r>
  <r>
    <x v="0"/>
    <n v="0"/>
    <n v="0"/>
    <n v="0"/>
    <n v="138800"/>
    <x v="3948"/>
    <x v="0"/>
    <x v="0"/>
    <x v="0"/>
    <s v="01.25.04.22"/>
    <x v="9"/>
    <x v="2"/>
    <x v="2"/>
    <s v="Cultura"/>
    <s v="01.25.04"/>
    <s v="Cultura"/>
    <s v="01.25.04"/>
    <x v="4"/>
    <x v="0"/>
    <x v="2"/>
    <x v="3"/>
    <x v="0"/>
    <x v="1"/>
    <x v="0"/>
    <x v="0"/>
    <x v="0"/>
    <s v="2025-02-20"/>
    <x v="0"/>
    <n v="138800"/>
    <x v="0"/>
    <m/>
    <x v="0"/>
    <m/>
    <x v="490"/>
    <n v="100479871"/>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Bilhete passagem a favor do artista Chando Graciosa, para a atuação no festival de Gastro Fest Cinzas, conforme doc em anexo."/>
  </r>
  <r>
    <x v="0"/>
    <n v="0"/>
    <n v="0"/>
    <n v="0"/>
    <n v="26100"/>
    <x v="3949"/>
    <x v="0"/>
    <x v="0"/>
    <x v="0"/>
    <s v="03.16.01"/>
    <x v="27"/>
    <x v="0"/>
    <x v="0"/>
    <s v="Assembleia Municipal"/>
    <s v="03.16.01"/>
    <s v="Assembleia Municipal"/>
    <s v="03.16.01"/>
    <x v="9"/>
    <x v="0"/>
    <x v="0"/>
    <x v="1"/>
    <x v="0"/>
    <x v="0"/>
    <x v="0"/>
    <x v="0"/>
    <x v="0"/>
    <s v="2025-02-27"/>
    <x v="0"/>
    <n v="26100"/>
    <x v="0"/>
    <m/>
    <x v="0"/>
    <m/>
    <x v="9"/>
    <n v="100474696"/>
    <x v="0"/>
    <x v="1"/>
    <s v="Assembleia Municipal"/>
    <s v="ORI"/>
    <x v="0"/>
    <s v="AM"/>
    <x v="0"/>
    <x v="0"/>
    <x v="0"/>
    <x v="0"/>
    <x v="0"/>
    <x v="0"/>
    <x v="0"/>
    <x v="0"/>
    <x v="0"/>
    <x v="0"/>
    <x v="0"/>
    <s v="Assembleia Municipal"/>
    <x v="0"/>
    <x v="0"/>
    <x v="0"/>
    <x v="0"/>
    <x v="0"/>
    <x v="0"/>
    <x v="0"/>
    <x v="0"/>
    <x v="0"/>
    <x v="0"/>
    <x v="1"/>
    <x v="0"/>
    <s v="Pagamento de senha de presença e subsidio de transporte dos deputados pela sua deslocação  na Iª sessão extraordinária da Assembleia Municipal de São Miguel, 17 de janeiro de 2025, conforme anexo.   "/>
  </r>
  <r>
    <x v="0"/>
    <n v="0"/>
    <n v="0"/>
    <n v="0"/>
    <n v="900"/>
    <x v="3949"/>
    <x v="0"/>
    <x v="0"/>
    <x v="0"/>
    <s v="03.16.01"/>
    <x v="27"/>
    <x v="0"/>
    <x v="0"/>
    <s v="Assembleia Municipal"/>
    <s v="03.16.01"/>
    <s v="Assembleia Municipal"/>
    <s v="03.16.01"/>
    <x v="49"/>
    <x v="0"/>
    <x v="0"/>
    <x v="0"/>
    <x v="0"/>
    <x v="0"/>
    <x v="0"/>
    <x v="0"/>
    <x v="0"/>
    <s v="2025-02-27"/>
    <x v="0"/>
    <n v="900"/>
    <x v="0"/>
    <m/>
    <x v="0"/>
    <m/>
    <x v="9"/>
    <n v="100474696"/>
    <x v="0"/>
    <x v="1"/>
    <s v="Assembleia Municipal"/>
    <s v="ORI"/>
    <x v="0"/>
    <s v="AM"/>
    <x v="0"/>
    <x v="0"/>
    <x v="0"/>
    <x v="0"/>
    <x v="0"/>
    <x v="0"/>
    <x v="0"/>
    <x v="0"/>
    <x v="0"/>
    <x v="0"/>
    <x v="0"/>
    <s v="Assembleia Municipal"/>
    <x v="0"/>
    <x v="0"/>
    <x v="0"/>
    <x v="0"/>
    <x v="0"/>
    <x v="0"/>
    <x v="0"/>
    <x v="0"/>
    <x v="0"/>
    <x v="0"/>
    <x v="1"/>
    <x v="0"/>
    <s v="Pagamento de senha de presença e subsidio de transporte dos deputados pela sua deslocação  na Iª sessão extraordinária da Assembleia Municipal de São Miguel, 17 de janeiro de 2025, conforme anexo.   "/>
  </r>
  <r>
    <x v="0"/>
    <n v="0"/>
    <n v="0"/>
    <n v="0"/>
    <n v="153900"/>
    <x v="3949"/>
    <x v="0"/>
    <x v="0"/>
    <x v="0"/>
    <s v="03.16.01"/>
    <x v="27"/>
    <x v="0"/>
    <x v="0"/>
    <s v="Assembleia Municipal"/>
    <s v="03.16.01"/>
    <s v="Assembleia Municipal"/>
    <s v="03.16.01"/>
    <x v="9"/>
    <x v="0"/>
    <x v="0"/>
    <x v="1"/>
    <x v="0"/>
    <x v="0"/>
    <x v="0"/>
    <x v="0"/>
    <x v="0"/>
    <s v="2025-02-27"/>
    <x v="0"/>
    <n v="153900"/>
    <x v="0"/>
    <m/>
    <x v="0"/>
    <m/>
    <x v="26"/>
    <n v="100474914"/>
    <x v="0"/>
    <x v="0"/>
    <s v="Assembleia Municipal"/>
    <s v="ORI"/>
    <x v="0"/>
    <s v="AM"/>
    <x v="0"/>
    <x v="0"/>
    <x v="0"/>
    <x v="0"/>
    <x v="0"/>
    <x v="0"/>
    <x v="0"/>
    <x v="0"/>
    <x v="0"/>
    <x v="0"/>
    <x v="0"/>
    <s v="Assembleia Municipal"/>
    <x v="0"/>
    <x v="0"/>
    <x v="0"/>
    <x v="0"/>
    <x v="0"/>
    <x v="0"/>
    <x v="0"/>
    <x v="0"/>
    <x v="0"/>
    <x v="0"/>
    <x v="0"/>
    <x v="0"/>
    <s v="Pagamento de senha de presença e subsidio de transporte dos deputados pela sua deslocação  na Iª sessão extraordinária da Assembleia Municipal de São Miguel, 17 de janeiro de 2025, conforme anexo.   "/>
  </r>
  <r>
    <x v="0"/>
    <n v="0"/>
    <n v="0"/>
    <n v="0"/>
    <n v="5300"/>
    <x v="3949"/>
    <x v="0"/>
    <x v="0"/>
    <x v="0"/>
    <s v="03.16.01"/>
    <x v="27"/>
    <x v="0"/>
    <x v="0"/>
    <s v="Assembleia Municipal"/>
    <s v="03.16.01"/>
    <s v="Assembleia Municipal"/>
    <s v="03.16.01"/>
    <x v="49"/>
    <x v="0"/>
    <x v="0"/>
    <x v="0"/>
    <x v="0"/>
    <x v="0"/>
    <x v="0"/>
    <x v="0"/>
    <x v="0"/>
    <s v="2025-02-27"/>
    <x v="0"/>
    <n v="5300"/>
    <x v="0"/>
    <m/>
    <x v="0"/>
    <m/>
    <x v="26"/>
    <n v="100474914"/>
    <x v="0"/>
    <x v="0"/>
    <s v="Assembleia Municipal"/>
    <s v="ORI"/>
    <x v="0"/>
    <s v="AM"/>
    <x v="0"/>
    <x v="0"/>
    <x v="0"/>
    <x v="0"/>
    <x v="0"/>
    <x v="0"/>
    <x v="0"/>
    <x v="0"/>
    <x v="0"/>
    <x v="0"/>
    <x v="0"/>
    <s v="Assembleia Municipal"/>
    <x v="0"/>
    <x v="0"/>
    <x v="0"/>
    <x v="0"/>
    <x v="0"/>
    <x v="0"/>
    <x v="0"/>
    <x v="0"/>
    <x v="0"/>
    <x v="0"/>
    <x v="0"/>
    <x v="0"/>
    <s v="Pagamento de senha de presença e subsidio de transporte dos deputados pela sua deslocação  na Iª sessão extraordinária da Assembleia Municipal de São Miguel, 17 de janeiro de 2025, conforme anexo.   "/>
  </r>
  <r>
    <x v="0"/>
    <n v="0"/>
    <n v="0"/>
    <n v="0"/>
    <n v="980"/>
    <x v="3950"/>
    <x v="0"/>
    <x v="0"/>
    <x v="0"/>
    <s v="03.16.15"/>
    <x v="0"/>
    <x v="0"/>
    <x v="0"/>
    <s v="Direção Financeira"/>
    <s v="03.16.15"/>
    <s v="Direção Financeira"/>
    <s v="03.16.15"/>
    <x v="8"/>
    <x v="0"/>
    <x v="0"/>
    <x v="0"/>
    <x v="0"/>
    <x v="0"/>
    <x v="0"/>
    <x v="0"/>
    <x v="0"/>
    <s v="2025-02-27"/>
    <x v="0"/>
    <n v="980"/>
    <x v="0"/>
    <m/>
    <x v="0"/>
    <m/>
    <x v="19"/>
    <n v="100391960"/>
    <x v="0"/>
    <x v="0"/>
    <s v="Direção Financeira"/>
    <s v="ORI"/>
    <x v="0"/>
    <m/>
    <x v="0"/>
    <x v="0"/>
    <x v="0"/>
    <x v="0"/>
    <x v="0"/>
    <x v="0"/>
    <x v="0"/>
    <x v="0"/>
    <x v="0"/>
    <x v="0"/>
    <x v="0"/>
    <s v="Direção Financeira"/>
    <x v="0"/>
    <x v="0"/>
    <x v="0"/>
    <x v="0"/>
    <x v="0"/>
    <x v="0"/>
    <x v="0"/>
    <x v="0"/>
    <x v="0"/>
    <x v="0"/>
    <x v="0"/>
    <x v="0"/>
    <s v="Pagamento referente a aquisição de carregamento de saldo destinado ao serviço na direção de urbanismo, conforme anexo."/>
  </r>
  <r>
    <x v="0"/>
    <n v="0"/>
    <n v="0"/>
    <n v="0"/>
    <n v="5700"/>
    <x v="3951"/>
    <x v="0"/>
    <x v="0"/>
    <x v="0"/>
    <s v="03.16.15"/>
    <x v="0"/>
    <x v="0"/>
    <x v="0"/>
    <s v="Direção Financeira"/>
    <s v="03.16.15"/>
    <s v="Direção Financeira"/>
    <s v="03.16.15"/>
    <x v="1"/>
    <x v="0"/>
    <x v="0"/>
    <x v="0"/>
    <x v="0"/>
    <x v="0"/>
    <x v="0"/>
    <x v="0"/>
    <x v="0"/>
    <s v="2025-02-28"/>
    <x v="0"/>
    <n v="5700"/>
    <x v="0"/>
    <m/>
    <x v="0"/>
    <m/>
    <x v="9"/>
    <n v="100474696"/>
    <x v="0"/>
    <x v="1"/>
    <s v="Direção Financeira"/>
    <s v="ORI"/>
    <x v="0"/>
    <m/>
    <x v="0"/>
    <x v="0"/>
    <x v="0"/>
    <x v="0"/>
    <x v="0"/>
    <x v="0"/>
    <x v="0"/>
    <x v="0"/>
    <x v="0"/>
    <x v="0"/>
    <x v="0"/>
    <s v="Direção Financeira"/>
    <x v="0"/>
    <x v="0"/>
    <x v="0"/>
    <x v="0"/>
    <x v="0"/>
    <x v="0"/>
    <x v="0"/>
    <x v="0"/>
    <x v="0"/>
    <x v="0"/>
    <x v="1"/>
    <x v="0"/>
    <s v="Pagamento a favor do Sr. Ailton Alice Correia Da Silva, referente a dois salários atrasados, conforme anexo."/>
  </r>
  <r>
    <x v="0"/>
    <n v="0"/>
    <n v="0"/>
    <n v="0"/>
    <n v="32300"/>
    <x v="3951"/>
    <x v="0"/>
    <x v="0"/>
    <x v="0"/>
    <s v="03.16.15"/>
    <x v="0"/>
    <x v="0"/>
    <x v="0"/>
    <s v="Direção Financeira"/>
    <s v="03.16.15"/>
    <s v="Direção Financeira"/>
    <s v="03.16.15"/>
    <x v="1"/>
    <x v="0"/>
    <x v="0"/>
    <x v="0"/>
    <x v="0"/>
    <x v="0"/>
    <x v="0"/>
    <x v="0"/>
    <x v="0"/>
    <s v="2025-02-28"/>
    <x v="0"/>
    <n v="32300"/>
    <x v="0"/>
    <m/>
    <x v="0"/>
    <m/>
    <x v="1"/>
    <n v="100479840"/>
    <x v="0"/>
    <x v="0"/>
    <s v="Direção Financeira"/>
    <s v="ORI"/>
    <x v="0"/>
    <m/>
    <x v="0"/>
    <x v="0"/>
    <x v="0"/>
    <x v="0"/>
    <x v="0"/>
    <x v="0"/>
    <x v="0"/>
    <x v="0"/>
    <x v="0"/>
    <x v="0"/>
    <x v="0"/>
    <s v="Direção Financeira"/>
    <x v="0"/>
    <x v="0"/>
    <x v="0"/>
    <x v="0"/>
    <x v="0"/>
    <x v="0"/>
    <x v="0"/>
    <x v="0"/>
    <x v="0"/>
    <x v="0"/>
    <x v="0"/>
    <x v="0"/>
    <s v="Pagamento a favor do Sr. Ailton Alice Correia Da Silva, referente a dois salários atrasados, conforme anexo."/>
  </r>
  <r>
    <x v="0"/>
    <n v="0"/>
    <n v="0"/>
    <n v="0"/>
    <n v="20000"/>
    <x v="3952"/>
    <x v="0"/>
    <x v="0"/>
    <x v="0"/>
    <s v="01.25.04.22"/>
    <x v="9"/>
    <x v="2"/>
    <x v="2"/>
    <s v="Cultura"/>
    <s v="01.25.04"/>
    <s v="Cultura"/>
    <s v="01.25.04"/>
    <x v="4"/>
    <x v="0"/>
    <x v="2"/>
    <x v="3"/>
    <x v="0"/>
    <x v="1"/>
    <x v="0"/>
    <x v="0"/>
    <x v="4"/>
    <s v="2025-03-04"/>
    <x v="0"/>
    <n v="20000"/>
    <x v="0"/>
    <m/>
    <x v="0"/>
    <m/>
    <x v="491"/>
    <n v="100479748"/>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o artista pela participação no festival de cinza no dia 05 de março, na praia de Calhetona, conforme anexo."/>
  </r>
  <r>
    <x v="0"/>
    <n v="0"/>
    <n v="0"/>
    <n v="0"/>
    <n v="20000"/>
    <x v="3953"/>
    <x v="0"/>
    <x v="0"/>
    <x v="0"/>
    <s v="01.25.04.22"/>
    <x v="9"/>
    <x v="2"/>
    <x v="2"/>
    <s v="Cultura"/>
    <s v="01.25.04"/>
    <s v="Cultura"/>
    <s v="01.25.04"/>
    <x v="4"/>
    <x v="0"/>
    <x v="2"/>
    <x v="3"/>
    <x v="0"/>
    <x v="1"/>
    <x v="0"/>
    <x v="0"/>
    <x v="4"/>
    <s v="2025-03-04"/>
    <x v="0"/>
    <n v="20000"/>
    <x v="0"/>
    <m/>
    <x v="0"/>
    <m/>
    <x v="326"/>
    <n v="100463616"/>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o artista pela participação no festival de cinza no dia 05 de março, na praia de Calhetona, conforme anexo."/>
  </r>
  <r>
    <x v="0"/>
    <n v="0"/>
    <n v="0"/>
    <n v="0"/>
    <n v="7250"/>
    <x v="3954"/>
    <x v="0"/>
    <x v="1"/>
    <x v="0"/>
    <s v="03.03.10"/>
    <x v="15"/>
    <x v="0"/>
    <x v="5"/>
    <s v="Receitas Da Câmara"/>
    <s v="03.03.10"/>
    <s v="Receitas Da Câmara"/>
    <s v="03.03.10"/>
    <x v="23"/>
    <x v="0"/>
    <x v="4"/>
    <x v="5"/>
    <x v="0"/>
    <x v="0"/>
    <x v="2"/>
    <x v="0"/>
    <x v="0"/>
    <s v="2025-02-04"/>
    <x v="0"/>
    <n v="72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00"/>
    <x v="3955"/>
    <x v="0"/>
    <x v="1"/>
    <x v="0"/>
    <s v="03.03.10"/>
    <x v="15"/>
    <x v="0"/>
    <x v="5"/>
    <s v="Receitas Da Câmara"/>
    <s v="03.03.10"/>
    <s v="Receitas Da Câmara"/>
    <s v="03.03.10"/>
    <x v="27"/>
    <x v="0"/>
    <x v="4"/>
    <x v="5"/>
    <x v="0"/>
    <x v="0"/>
    <x v="2"/>
    <x v="0"/>
    <x v="0"/>
    <s v="2025-02-04"/>
    <x v="0"/>
    <n v="1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560"/>
    <x v="3956"/>
    <x v="0"/>
    <x v="1"/>
    <x v="0"/>
    <s v="03.03.10"/>
    <x v="15"/>
    <x v="0"/>
    <x v="5"/>
    <s v="Receitas Da Câmara"/>
    <s v="03.03.10"/>
    <s v="Receitas Da Câmara"/>
    <s v="03.03.10"/>
    <x v="36"/>
    <x v="0"/>
    <x v="4"/>
    <x v="9"/>
    <x v="0"/>
    <x v="0"/>
    <x v="2"/>
    <x v="0"/>
    <x v="0"/>
    <s v="2025-02-04"/>
    <x v="0"/>
    <n v="45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800"/>
    <x v="3957"/>
    <x v="0"/>
    <x v="1"/>
    <x v="0"/>
    <s v="03.03.10"/>
    <x v="15"/>
    <x v="0"/>
    <x v="5"/>
    <s v="Receitas Da Câmara"/>
    <s v="03.03.10"/>
    <s v="Receitas Da Câmara"/>
    <s v="03.03.10"/>
    <x v="22"/>
    <x v="0"/>
    <x v="0"/>
    <x v="8"/>
    <x v="0"/>
    <x v="0"/>
    <x v="2"/>
    <x v="0"/>
    <x v="0"/>
    <s v="2025-02-04"/>
    <x v="0"/>
    <n v="12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80"/>
    <x v="3958"/>
    <x v="0"/>
    <x v="1"/>
    <x v="0"/>
    <s v="03.03.10"/>
    <x v="15"/>
    <x v="0"/>
    <x v="5"/>
    <s v="Receitas Da Câmara"/>
    <s v="03.03.10"/>
    <s v="Receitas Da Câmara"/>
    <s v="03.03.10"/>
    <x v="15"/>
    <x v="0"/>
    <x v="4"/>
    <x v="5"/>
    <x v="0"/>
    <x v="0"/>
    <x v="2"/>
    <x v="0"/>
    <x v="0"/>
    <s v="2025-02-04"/>
    <x v="0"/>
    <n v="16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423"/>
    <x v="3959"/>
    <x v="0"/>
    <x v="1"/>
    <x v="0"/>
    <s v="03.03.10"/>
    <x v="15"/>
    <x v="0"/>
    <x v="5"/>
    <s v="Receitas Da Câmara"/>
    <s v="03.03.10"/>
    <s v="Receitas Da Câmara"/>
    <s v="03.03.10"/>
    <x v="32"/>
    <x v="0"/>
    <x v="4"/>
    <x v="5"/>
    <x v="0"/>
    <x v="0"/>
    <x v="2"/>
    <x v="0"/>
    <x v="0"/>
    <s v="2025-02-04"/>
    <x v="0"/>
    <n v="1042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920"/>
    <x v="3960"/>
    <x v="0"/>
    <x v="1"/>
    <x v="0"/>
    <s v="03.03.10"/>
    <x v="15"/>
    <x v="0"/>
    <x v="5"/>
    <s v="Receitas Da Câmara"/>
    <s v="03.03.10"/>
    <s v="Receitas Da Câmara"/>
    <s v="03.03.10"/>
    <x v="24"/>
    <x v="0"/>
    <x v="4"/>
    <x v="5"/>
    <x v="0"/>
    <x v="0"/>
    <x v="2"/>
    <x v="0"/>
    <x v="0"/>
    <s v="2025-02-04"/>
    <x v="0"/>
    <n v="29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
    <x v="3961"/>
    <x v="0"/>
    <x v="1"/>
    <x v="0"/>
    <s v="03.03.10"/>
    <x v="15"/>
    <x v="0"/>
    <x v="5"/>
    <s v="Receitas Da Câmara"/>
    <s v="03.03.10"/>
    <s v="Receitas Da Câmara"/>
    <s v="03.03.10"/>
    <x v="16"/>
    <x v="0"/>
    <x v="4"/>
    <x v="5"/>
    <x v="0"/>
    <x v="0"/>
    <x v="2"/>
    <x v="0"/>
    <x v="0"/>
    <s v="2025-02-04"/>
    <x v="0"/>
    <n v="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475"/>
    <x v="3962"/>
    <x v="0"/>
    <x v="1"/>
    <x v="0"/>
    <s v="03.03.10"/>
    <x v="15"/>
    <x v="0"/>
    <x v="5"/>
    <s v="Receitas Da Câmara"/>
    <s v="03.03.10"/>
    <s v="Receitas Da Câmara"/>
    <s v="03.03.10"/>
    <x v="20"/>
    <x v="0"/>
    <x v="4"/>
    <x v="5"/>
    <x v="0"/>
    <x v="0"/>
    <x v="2"/>
    <x v="0"/>
    <x v="0"/>
    <s v="2025-02-04"/>
    <x v="0"/>
    <n v="54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0"/>
    <x v="3963"/>
    <x v="0"/>
    <x v="1"/>
    <x v="0"/>
    <s v="03.03.10"/>
    <x v="15"/>
    <x v="0"/>
    <x v="5"/>
    <s v="Receitas Da Câmara"/>
    <s v="03.03.10"/>
    <s v="Receitas Da Câmara"/>
    <s v="03.03.10"/>
    <x v="17"/>
    <x v="0"/>
    <x v="4"/>
    <x v="5"/>
    <x v="0"/>
    <x v="0"/>
    <x v="2"/>
    <x v="0"/>
    <x v="0"/>
    <s v="2025-02-04"/>
    <x v="0"/>
    <n v="6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1795"/>
    <x v="3964"/>
    <x v="0"/>
    <x v="1"/>
    <x v="0"/>
    <s v="03.03.10"/>
    <x v="15"/>
    <x v="0"/>
    <x v="5"/>
    <s v="Receitas Da Câmara"/>
    <s v="03.03.10"/>
    <s v="Receitas Da Câmara"/>
    <s v="03.03.10"/>
    <x v="25"/>
    <x v="0"/>
    <x v="0"/>
    <x v="1"/>
    <x v="0"/>
    <x v="0"/>
    <x v="2"/>
    <x v="0"/>
    <x v="0"/>
    <s v="2025-02-04"/>
    <x v="0"/>
    <n v="5179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800"/>
    <x v="3965"/>
    <x v="0"/>
    <x v="1"/>
    <x v="0"/>
    <s v="03.03.10"/>
    <x v="15"/>
    <x v="0"/>
    <x v="5"/>
    <s v="Receitas Da Câmara"/>
    <s v="03.03.10"/>
    <s v="Receitas Da Câmara"/>
    <s v="03.03.10"/>
    <x v="26"/>
    <x v="0"/>
    <x v="4"/>
    <x v="5"/>
    <x v="0"/>
    <x v="0"/>
    <x v="2"/>
    <x v="0"/>
    <x v="0"/>
    <s v="2025-02-05"/>
    <x v="0"/>
    <n v="10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210"/>
    <x v="3966"/>
    <x v="0"/>
    <x v="1"/>
    <x v="0"/>
    <s v="03.03.10"/>
    <x v="15"/>
    <x v="0"/>
    <x v="5"/>
    <s v="Receitas Da Câmara"/>
    <s v="03.03.10"/>
    <s v="Receitas Da Câmara"/>
    <s v="03.03.10"/>
    <x v="24"/>
    <x v="0"/>
    <x v="4"/>
    <x v="5"/>
    <x v="0"/>
    <x v="0"/>
    <x v="2"/>
    <x v="0"/>
    <x v="0"/>
    <s v="2025-02-05"/>
    <x v="0"/>
    <n v="262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0"/>
    <x v="3967"/>
    <x v="0"/>
    <x v="1"/>
    <x v="0"/>
    <s v="03.03.10"/>
    <x v="15"/>
    <x v="0"/>
    <x v="5"/>
    <s v="Receitas Da Câmara"/>
    <s v="03.03.10"/>
    <s v="Receitas Da Câmara"/>
    <s v="03.03.10"/>
    <x v="36"/>
    <x v="0"/>
    <x v="4"/>
    <x v="9"/>
    <x v="0"/>
    <x v="0"/>
    <x v="2"/>
    <x v="0"/>
    <x v="0"/>
    <s v="2025-02-05"/>
    <x v="0"/>
    <n v="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00"/>
    <x v="3968"/>
    <x v="0"/>
    <x v="1"/>
    <x v="0"/>
    <s v="03.03.10"/>
    <x v="15"/>
    <x v="0"/>
    <x v="5"/>
    <s v="Receitas Da Câmara"/>
    <s v="03.03.10"/>
    <s v="Receitas Da Câmara"/>
    <s v="03.03.10"/>
    <x v="16"/>
    <x v="0"/>
    <x v="4"/>
    <x v="5"/>
    <x v="0"/>
    <x v="0"/>
    <x v="2"/>
    <x v="0"/>
    <x v="0"/>
    <s v="2025-02-05"/>
    <x v="0"/>
    <n v="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520"/>
    <x v="3969"/>
    <x v="0"/>
    <x v="1"/>
    <x v="0"/>
    <s v="03.03.10"/>
    <x v="15"/>
    <x v="0"/>
    <x v="5"/>
    <s v="Receitas Da Câmara"/>
    <s v="03.03.10"/>
    <s v="Receitas Da Câmara"/>
    <s v="03.03.10"/>
    <x v="20"/>
    <x v="0"/>
    <x v="4"/>
    <x v="5"/>
    <x v="0"/>
    <x v="0"/>
    <x v="2"/>
    <x v="0"/>
    <x v="0"/>
    <s v="2025-02-05"/>
    <x v="0"/>
    <n v="125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723"/>
    <x v="3970"/>
    <x v="0"/>
    <x v="1"/>
    <x v="0"/>
    <s v="03.03.10"/>
    <x v="15"/>
    <x v="0"/>
    <x v="5"/>
    <s v="Receitas Da Câmara"/>
    <s v="03.03.10"/>
    <s v="Receitas Da Câmara"/>
    <s v="03.03.10"/>
    <x v="32"/>
    <x v="0"/>
    <x v="4"/>
    <x v="5"/>
    <x v="0"/>
    <x v="0"/>
    <x v="2"/>
    <x v="0"/>
    <x v="0"/>
    <s v="2025-02-05"/>
    <x v="0"/>
    <n v="1272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950"/>
    <x v="3971"/>
    <x v="0"/>
    <x v="1"/>
    <x v="0"/>
    <s v="03.03.10"/>
    <x v="15"/>
    <x v="0"/>
    <x v="5"/>
    <s v="Receitas Da Câmara"/>
    <s v="03.03.10"/>
    <s v="Receitas Da Câmara"/>
    <s v="03.03.10"/>
    <x v="27"/>
    <x v="0"/>
    <x v="4"/>
    <x v="5"/>
    <x v="0"/>
    <x v="0"/>
    <x v="2"/>
    <x v="0"/>
    <x v="0"/>
    <s v="2025-02-05"/>
    <x v="0"/>
    <n v="79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9400"/>
    <x v="3972"/>
    <x v="0"/>
    <x v="1"/>
    <x v="0"/>
    <s v="03.03.10"/>
    <x v="15"/>
    <x v="0"/>
    <x v="5"/>
    <s v="Receitas Da Câmara"/>
    <s v="03.03.10"/>
    <s v="Receitas Da Câmara"/>
    <s v="03.03.10"/>
    <x v="22"/>
    <x v="0"/>
    <x v="0"/>
    <x v="8"/>
    <x v="0"/>
    <x v="0"/>
    <x v="2"/>
    <x v="0"/>
    <x v="0"/>
    <s v="2025-02-05"/>
    <x v="0"/>
    <n v="19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775"/>
    <x v="3973"/>
    <x v="0"/>
    <x v="1"/>
    <x v="0"/>
    <s v="03.03.10"/>
    <x v="15"/>
    <x v="0"/>
    <x v="5"/>
    <s v="Receitas Da Câmara"/>
    <s v="03.03.10"/>
    <s v="Receitas Da Câmara"/>
    <s v="03.03.10"/>
    <x v="23"/>
    <x v="0"/>
    <x v="4"/>
    <x v="5"/>
    <x v="0"/>
    <x v="0"/>
    <x v="2"/>
    <x v="0"/>
    <x v="0"/>
    <s v="2025-02-05"/>
    <x v="0"/>
    <n v="57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60"/>
    <x v="3974"/>
    <x v="0"/>
    <x v="1"/>
    <x v="0"/>
    <s v="03.03.10"/>
    <x v="15"/>
    <x v="0"/>
    <x v="5"/>
    <s v="Receitas Da Câmara"/>
    <s v="03.03.10"/>
    <s v="Receitas Da Câmara"/>
    <s v="03.03.10"/>
    <x v="15"/>
    <x v="0"/>
    <x v="4"/>
    <x v="5"/>
    <x v="0"/>
    <x v="0"/>
    <x v="2"/>
    <x v="0"/>
    <x v="0"/>
    <s v="2025-02-05"/>
    <x v="0"/>
    <n v="27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600"/>
    <x v="3975"/>
    <x v="0"/>
    <x v="1"/>
    <x v="0"/>
    <s v="03.03.10"/>
    <x v="15"/>
    <x v="0"/>
    <x v="5"/>
    <s v="Receitas Da Câmara"/>
    <s v="03.03.10"/>
    <s v="Receitas Da Câmara"/>
    <s v="03.03.10"/>
    <x v="17"/>
    <x v="0"/>
    <x v="4"/>
    <x v="5"/>
    <x v="0"/>
    <x v="0"/>
    <x v="2"/>
    <x v="0"/>
    <x v="0"/>
    <s v="2025-02-05"/>
    <x v="0"/>
    <n v="6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8014"/>
    <x v="3976"/>
    <x v="0"/>
    <x v="1"/>
    <x v="0"/>
    <s v="03.03.10"/>
    <x v="15"/>
    <x v="0"/>
    <x v="5"/>
    <s v="Receitas Da Câmara"/>
    <s v="03.03.10"/>
    <s v="Receitas Da Câmara"/>
    <s v="03.03.10"/>
    <x v="25"/>
    <x v="0"/>
    <x v="0"/>
    <x v="1"/>
    <x v="0"/>
    <x v="0"/>
    <x v="2"/>
    <x v="0"/>
    <x v="0"/>
    <s v="2025-02-05"/>
    <x v="0"/>
    <n v="10801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0000"/>
    <x v="3977"/>
    <x v="0"/>
    <x v="0"/>
    <x v="0"/>
    <s v="03.16.15"/>
    <x v="0"/>
    <x v="0"/>
    <x v="0"/>
    <s v="Direção Financeira"/>
    <s v="03.16.15"/>
    <s v="Direção Financeira"/>
    <s v="03.16.15"/>
    <x v="41"/>
    <x v="0"/>
    <x v="0"/>
    <x v="0"/>
    <x v="0"/>
    <x v="0"/>
    <x v="0"/>
    <x v="0"/>
    <x v="4"/>
    <s v="2025-03-06"/>
    <x v="0"/>
    <n v="50000"/>
    <x v="0"/>
    <m/>
    <x v="0"/>
    <m/>
    <x v="55"/>
    <n v="100477538"/>
    <x v="0"/>
    <x v="0"/>
    <s v="Direção Financeira"/>
    <s v="ORI"/>
    <x v="0"/>
    <m/>
    <x v="0"/>
    <x v="0"/>
    <x v="0"/>
    <x v="0"/>
    <x v="0"/>
    <x v="0"/>
    <x v="0"/>
    <x v="0"/>
    <x v="0"/>
    <x v="0"/>
    <x v="0"/>
    <s v="Direção Financeira"/>
    <x v="0"/>
    <x v="0"/>
    <x v="0"/>
    <x v="0"/>
    <x v="0"/>
    <x v="0"/>
    <x v="0"/>
    <x v="0"/>
    <x v="0"/>
    <x v="0"/>
    <x v="0"/>
    <x v="0"/>
    <s v="Pagamento referente a aquisição de serviço de reparação das viaturas afeto ao serviços da CMSM, conforme anexo."/>
  </r>
  <r>
    <x v="0"/>
    <n v="0"/>
    <n v="0"/>
    <n v="0"/>
    <n v="4675"/>
    <x v="3978"/>
    <x v="0"/>
    <x v="1"/>
    <x v="0"/>
    <s v="03.03.10"/>
    <x v="15"/>
    <x v="0"/>
    <x v="5"/>
    <s v="Receitas Da Câmara"/>
    <s v="03.03.10"/>
    <s v="Receitas Da Câmara"/>
    <s v="03.03.10"/>
    <x v="20"/>
    <x v="0"/>
    <x v="4"/>
    <x v="5"/>
    <x v="0"/>
    <x v="0"/>
    <x v="2"/>
    <x v="0"/>
    <x v="0"/>
    <s v="2025-02-28"/>
    <x v="0"/>
    <n v="46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2125"/>
    <x v="3979"/>
    <x v="0"/>
    <x v="1"/>
    <x v="0"/>
    <s v="03.03.10"/>
    <x v="15"/>
    <x v="0"/>
    <x v="5"/>
    <s v="Receitas Da Câmara"/>
    <s v="03.03.10"/>
    <s v="Receitas Da Câmara"/>
    <s v="03.03.10"/>
    <x v="25"/>
    <x v="0"/>
    <x v="0"/>
    <x v="1"/>
    <x v="0"/>
    <x v="0"/>
    <x v="2"/>
    <x v="0"/>
    <x v="0"/>
    <s v="2025-02-28"/>
    <x v="0"/>
    <n v="1121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70"/>
    <x v="3980"/>
    <x v="0"/>
    <x v="1"/>
    <x v="0"/>
    <s v="03.03.10"/>
    <x v="15"/>
    <x v="0"/>
    <x v="5"/>
    <s v="Receitas Da Câmara"/>
    <s v="03.03.10"/>
    <s v="Receitas Da Câmara"/>
    <s v="03.03.10"/>
    <x v="26"/>
    <x v="0"/>
    <x v="4"/>
    <x v="5"/>
    <x v="0"/>
    <x v="0"/>
    <x v="2"/>
    <x v="0"/>
    <x v="0"/>
    <s v="2025-02-28"/>
    <x v="0"/>
    <n v="120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
    <x v="3981"/>
    <x v="0"/>
    <x v="1"/>
    <x v="0"/>
    <s v="03.03.10"/>
    <x v="15"/>
    <x v="0"/>
    <x v="5"/>
    <s v="Receitas Da Câmara"/>
    <s v="03.03.10"/>
    <s v="Receitas Da Câmara"/>
    <s v="03.03.10"/>
    <x v="17"/>
    <x v="0"/>
    <x v="4"/>
    <x v="5"/>
    <x v="0"/>
    <x v="0"/>
    <x v="2"/>
    <x v="0"/>
    <x v="0"/>
    <s v="2025-02-28"/>
    <x v="0"/>
    <n v="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00"/>
    <x v="3982"/>
    <x v="0"/>
    <x v="1"/>
    <x v="0"/>
    <s v="03.03.10"/>
    <x v="15"/>
    <x v="0"/>
    <x v="5"/>
    <s v="Receitas Da Câmara"/>
    <s v="03.03.10"/>
    <s v="Receitas Da Câmara"/>
    <s v="03.03.10"/>
    <x v="24"/>
    <x v="0"/>
    <x v="4"/>
    <x v="5"/>
    <x v="0"/>
    <x v="0"/>
    <x v="2"/>
    <x v="0"/>
    <x v="0"/>
    <s v="2025-02-28"/>
    <x v="0"/>
    <n v="2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80"/>
    <x v="3983"/>
    <x v="0"/>
    <x v="1"/>
    <x v="0"/>
    <s v="03.03.10"/>
    <x v="15"/>
    <x v="0"/>
    <x v="5"/>
    <s v="Receitas Da Câmara"/>
    <s v="03.03.10"/>
    <s v="Receitas Da Câmara"/>
    <s v="03.03.10"/>
    <x v="16"/>
    <x v="0"/>
    <x v="4"/>
    <x v="5"/>
    <x v="0"/>
    <x v="0"/>
    <x v="2"/>
    <x v="0"/>
    <x v="0"/>
    <s v="2025-02-28"/>
    <x v="0"/>
    <n v="3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123"/>
    <x v="3984"/>
    <x v="0"/>
    <x v="1"/>
    <x v="0"/>
    <s v="03.03.10"/>
    <x v="15"/>
    <x v="0"/>
    <x v="5"/>
    <s v="Receitas Da Câmara"/>
    <s v="03.03.10"/>
    <s v="Receitas Da Câmara"/>
    <s v="03.03.10"/>
    <x v="32"/>
    <x v="0"/>
    <x v="4"/>
    <x v="5"/>
    <x v="0"/>
    <x v="0"/>
    <x v="2"/>
    <x v="0"/>
    <x v="0"/>
    <s v="2025-02-28"/>
    <x v="0"/>
    <n v="5123"/>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2200000"/>
    <x v="3985"/>
    <x v="0"/>
    <x v="1"/>
    <x v="0"/>
    <s v="03.03.10"/>
    <x v="15"/>
    <x v="0"/>
    <x v="5"/>
    <s v="Receitas Da Câmara"/>
    <s v="03.03.10"/>
    <s v="Receitas Da Câmara"/>
    <s v="03.03.10"/>
    <x v="33"/>
    <x v="0"/>
    <x v="0"/>
    <x v="1"/>
    <x v="0"/>
    <x v="0"/>
    <x v="2"/>
    <x v="0"/>
    <x v="0"/>
    <s v="2025-02-28"/>
    <x v="0"/>
    <n v="220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500"/>
    <x v="3986"/>
    <x v="0"/>
    <x v="1"/>
    <x v="0"/>
    <s v="03.03.10"/>
    <x v="15"/>
    <x v="0"/>
    <x v="5"/>
    <s v="Receitas Da Câmara"/>
    <s v="03.03.10"/>
    <s v="Receitas Da Câmara"/>
    <s v="03.03.10"/>
    <x v="22"/>
    <x v="0"/>
    <x v="0"/>
    <x v="8"/>
    <x v="0"/>
    <x v="0"/>
    <x v="2"/>
    <x v="0"/>
    <x v="0"/>
    <s v="2025-02-28"/>
    <x v="0"/>
    <n v="9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41"/>
    <x v="3987"/>
    <x v="0"/>
    <x v="1"/>
    <x v="0"/>
    <s v="03.03.10"/>
    <x v="15"/>
    <x v="0"/>
    <x v="5"/>
    <s v="Receitas Da Câmara"/>
    <s v="03.03.10"/>
    <s v="Receitas Da Câmara"/>
    <s v="03.03.10"/>
    <x v="31"/>
    <x v="0"/>
    <x v="4"/>
    <x v="5"/>
    <x v="0"/>
    <x v="0"/>
    <x v="2"/>
    <x v="0"/>
    <x v="0"/>
    <s v="2025-02-28"/>
    <x v="0"/>
    <n v="341"/>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000"/>
    <x v="3988"/>
    <x v="0"/>
    <x v="0"/>
    <x v="0"/>
    <s v="03.16.15"/>
    <x v="0"/>
    <x v="0"/>
    <x v="0"/>
    <s v="Direção Financeira"/>
    <s v="03.16.15"/>
    <s v="Direção Financeira"/>
    <s v="03.16.15"/>
    <x v="8"/>
    <x v="0"/>
    <x v="0"/>
    <x v="0"/>
    <x v="0"/>
    <x v="0"/>
    <x v="0"/>
    <x v="0"/>
    <x v="4"/>
    <s v="2025-03-06"/>
    <x v="0"/>
    <n v="5000"/>
    <x v="0"/>
    <m/>
    <x v="0"/>
    <m/>
    <x v="19"/>
    <n v="100391960"/>
    <x v="0"/>
    <x v="0"/>
    <s v="Direção Financeira"/>
    <s v="ORI"/>
    <x v="0"/>
    <m/>
    <x v="0"/>
    <x v="0"/>
    <x v="0"/>
    <x v="0"/>
    <x v="0"/>
    <x v="0"/>
    <x v="0"/>
    <x v="0"/>
    <x v="0"/>
    <x v="0"/>
    <x v="0"/>
    <s v="Direção Financeira"/>
    <x v="0"/>
    <x v="0"/>
    <x v="0"/>
    <x v="0"/>
    <x v="0"/>
    <x v="0"/>
    <x v="0"/>
    <x v="0"/>
    <x v="0"/>
    <x v="0"/>
    <x v="0"/>
    <x v="0"/>
    <s v="Pagamento referente a carregamento de saldo, conforme fatura em anexo."/>
  </r>
  <r>
    <x v="0"/>
    <n v="0"/>
    <n v="0"/>
    <n v="0"/>
    <n v="1600"/>
    <x v="3989"/>
    <x v="0"/>
    <x v="0"/>
    <x v="0"/>
    <s v="03.16.15"/>
    <x v="0"/>
    <x v="0"/>
    <x v="0"/>
    <s v="Direção Financeira"/>
    <s v="03.16.15"/>
    <s v="Direção Financeira"/>
    <s v="03.16.15"/>
    <x v="0"/>
    <x v="0"/>
    <x v="0"/>
    <x v="0"/>
    <x v="0"/>
    <x v="0"/>
    <x v="0"/>
    <x v="0"/>
    <x v="4"/>
    <s v="2025-03-27"/>
    <x v="0"/>
    <n v="1600"/>
    <x v="0"/>
    <m/>
    <x v="0"/>
    <m/>
    <x v="136"/>
    <n v="100463625"/>
    <x v="0"/>
    <x v="0"/>
    <s v="Direção Financeira"/>
    <s v="ORI"/>
    <x v="0"/>
    <m/>
    <x v="0"/>
    <x v="0"/>
    <x v="0"/>
    <x v="0"/>
    <x v="0"/>
    <x v="0"/>
    <x v="0"/>
    <x v="0"/>
    <x v="0"/>
    <x v="0"/>
    <x v="0"/>
    <s v="Direção Financeira"/>
    <x v="0"/>
    <x v="0"/>
    <x v="0"/>
    <x v="0"/>
    <x v="0"/>
    <x v="0"/>
    <x v="0"/>
    <x v="0"/>
    <x v="0"/>
    <x v="0"/>
    <x v="0"/>
    <x v="0"/>
    <s v="Ajuda de custo a favor da senhora Ivaldina Vaz pela sua deslocação à Praia para levar amostras para laboratório, no dia 28 de março de 2025, conforme anexo. "/>
  </r>
  <r>
    <x v="0"/>
    <n v="0"/>
    <n v="0"/>
    <n v="0"/>
    <n v="1000"/>
    <x v="3990"/>
    <x v="0"/>
    <x v="0"/>
    <x v="0"/>
    <s v="03.16.15"/>
    <x v="0"/>
    <x v="0"/>
    <x v="0"/>
    <s v="Direção Financeira"/>
    <s v="03.16.15"/>
    <s v="Direção Financeira"/>
    <s v="03.16.15"/>
    <x v="9"/>
    <x v="0"/>
    <x v="0"/>
    <x v="1"/>
    <x v="0"/>
    <x v="0"/>
    <x v="0"/>
    <x v="0"/>
    <x v="4"/>
    <s v="2025-03-31"/>
    <x v="0"/>
    <n v="1000"/>
    <x v="0"/>
    <m/>
    <x v="0"/>
    <m/>
    <x v="56"/>
    <n v="100479164"/>
    <x v="0"/>
    <x v="0"/>
    <s v="Direção Financeira"/>
    <s v="ORI"/>
    <x v="0"/>
    <m/>
    <x v="0"/>
    <x v="0"/>
    <x v="0"/>
    <x v="0"/>
    <x v="0"/>
    <x v="0"/>
    <x v="0"/>
    <x v="0"/>
    <x v="0"/>
    <x v="0"/>
    <x v="0"/>
    <s v="Direção Financeira"/>
    <x v="0"/>
    <x v="0"/>
    <x v="0"/>
    <x v="0"/>
    <x v="0"/>
    <x v="0"/>
    <x v="0"/>
    <x v="0"/>
    <x v="0"/>
    <x v="0"/>
    <x v="0"/>
    <x v="0"/>
    <s v="Gratificação a favor de da Sr. Natalicio Jesus Silva Miranda, pelo serviço extra prestado durante a Festival de Cinzas, conforme anexo. "/>
  </r>
  <r>
    <x v="0"/>
    <n v="0"/>
    <n v="0"/>
    <n v="0"/>
    <n v="3600"/>
    <x v="3991"/>
    <x v="0"/>
    <x v="1"/>
    <x v="0"/>
    <s v="80.02.01"/>
    <x v="28"/>
    <x v="4"/>
    <x v="4"/>
    <s v="Retenções Iur"/>
    <s v="80.02.01"/>
    <s v="Retenções Iur"/>
    <s v="80.02.01"/>
    <x v="52"/>
    <x v="0"/>
    <x v="6"/>
    <x v="1"/>
    <x v="1"/>
    <x v="2"/>
    <x v="2"/>
    <x v="0"/>
    <x v="4"/>
    <s v="2025-03-28"/>
    <x v="0"/>
    <n v="3600"/>
    <x v="0"/>
    <m/>
    <x v="0"/>
    <m/>
    <x v="9"/>
    <n v="100474696"/>
    <x v="0"/>
    <x v="0"/>
    <s v="Retenções Iur"/>
    <s v="ORI"/>
    <x v="0"/>
    <s v="RIUR"/>
    <x v="0"/>
    <x v="0"/>
    <x v="0"/>
    <x v="0"/>
    <x v="0"/>
    <x v="0"/>
    <x v="0"/>
    <x v="0"/>
    <x v="0"/>
    <x v="0"/>
    <x v="0"/>
    <s v="Retenções Iur"/>
    <x v="0"/>
    <x v="0"/>
    <x v="0"/>
    <x v="0"/>
    <x v="2"/>
    <x v="0"/>
    <x v="0"/>
    <x v="0"/>
    <x v="0"/>
    <x v="1"/>
    <x v="0"/>
    <x v="0"/>
    <s v="RETENCAO OT"/>
  </r>
  <r>
    <x v="0"/>
    <n v="0"/>
    <n v="0"/>
    <n v="0"/>
    <n v="3750"/>
    <x v="3992"/>
    <x v="0"/>
    <x v="1"/>
    <x v="0"/>
    <s v="80.02.01"/>
    <x v="28"/>
    <x v="4"/>
    <x v="4"/>
    <s v="Retenções Iur"/>
    <s v="80.02.01"/>
    <s v="Retenções Iur"/>
    <s v="80.02.01"/>
    <x v="52"/>
    <x v="0"/>
    <x v="6"/>
    <x v="1"/>
    <x v="1"/>
    <x v="2"/>
    <x v="2"/>
    <x v="0"/>
    <x v="4"/>
    <s v="2025-03-28"/>
    <x v="0"/>
    <n v="3750"/>
    <x v="0"/>
    <m/>
    <x v="0"/>
    <m/>
    <x v="9"/>
    <n v="100474696"/>
    <x v="0"/>
    <x v="0"/>
    <s v="Retenções Iur"/>
    <s v="ORI"/>
    <x v="0"/>
    <s v="RIUR"/>
    <x v="0"/>
    <x v="0"/>
    <x v="0"/>
    <x v="0"/>
    <x v="0"/>
    <x v="0"/>
    <x v="0"/>
    <x v="0"/>
    <x v="0"/>
    <x v="0"/>
    <x v="0"/>
    <s v="Retenções Iur"/>
    <x v="0"/>
    <x v="0"/>
    <x v="0"/>
    <x v="0"/>
    <x v="2"/>
    <x v="0"/>
    <x v="0"/>
    <x v="0"/>
    <x v="0"/>
    <x v="1"/>
    <x v="0"/>
    <x v="0"/>
    <s v="RETENCAO OT"/>
  </r>
  <r>
    <x v="0"/>
    <n v="0"/>
    <n v="0"/>
    <n v="0"/>
    <n v="3750"/>
    <x v="3993"/>
    <x v="0"/>
    <x v="1"/>
    <x v="0"/>
    <s v="80.02.01"/>
    <x v="28"/>
    <x v="4"/>
    <x v="4"/>
    <s v="Retenções Iur"/>
    <s v="80.02.01"/>
    <s v="Retenções Iur"/>
    <s v="80.02.01"/>
    <x v="52"/>
    <x v="0"/>
    <x v="6"/>
    <x v="1"/>
    <x v="1"/>
    <x v="2"/>
    <x v="2"/>
    <x v="0"/>
    <x v="4"/>
    <s v="2025-03-28"/>
    <x v="0"/>
    <n v="3750"/>
    <x v="0"/>
    <m/>
    <x v="0"/>
    <m/>
    <x v="9"/>
    <n v="100474696"/>
    <x v="0"/>
    <x v="0"/>
    <s v="Retenções Iur"/>
    <s v="ORI"/>
    <x v="0"/>
    <s v="RIUR"/>
    <x v="0"/>
    <x v="0"/>
    <x v="0"/>
    <x v="0"/>
    <x v="0"/>
    <x v="0"/>
    <x v="0"/>
    <x v="0"/>
    <x v="0"/>
    <x v="0"/>
    <x v="0"/>
    <s v="Retenções Iur"/>
    <x v="0"/>
    <x v="0"/>
    <x v="0"/>
    <x v="0"/>
    <x v="2"/>
    <x v="0"/>
    <x v="0"/>
    <x v="0"/>
    <x v="0"/>
    <x v="1"/>
    <x v="0"/>
    <x v="0"/>
    <s v="RETENCAO OT"/>
  </r>
  <r>
    <x v="0"/>
    <n v="0"/>
    <n v="0"/>
    <n v="0"/>
    <n v="15000"/>
    <x v="3994"/>
    <x v="0"/>
    <x v="0"/>
    <x v="0"/>
    <s v="01.25.05.12"/>
    <x v="2"/>
    <x v="2"/>
    <x v="2"/>
    <s v="Saúde"/>
    <s v="01.25.05"/>
    <s v="Saúde"/>
    <s v="01.25.05"/>
    <x v="3"/>
    <x v="0"/>
    <x v="1"/>
    <x v="2"/>
    <x v="0"/>
    <x v="1"/>
    <x v="0"/>
    <x v="0"/>
    <x v="2"/>
    <s v="2025-04-08"/>
    <x v="1"/>
    <n v="15000"/>
    <x v="0"/>
    <m/>
    <x v="0"/>
    <m/>
    <x v="492"/>
    <n v="100479122"/>
    <x v="0"/>
    <x v="0"/>
    <s v="Promoção e Inclusão Social"/>
    <s v="ORI"/>
    <x v="0"/>
    <m/>
    <x v="0"/>
    <x v="0"/>
    <x v="0"/>
    <x v="0"/>
    <x v="0"/>
    <x v="0"/>
    <x v="0"/>
    <x v="0"/>
    <x v="0"/>
    <x v="0"/>
    <x v="0"/>
    <s v="Promoção e Inclusão Social"/>
    <x v="0"/>
    <x v="0"/>
    <x v="0"/>
    <x v="0"/>
    <x v="1"/>
    <x v="0"/>
    <x v="0"/>
    <x v="0"/>
    <x v="0"/>
    <x v="0"/>
    <x v="0"/>
    <x v="0"/>
    <s v="Pagamento referente ao serviço de transporte do corpo  do malogrado José Tavares num percurso Praia Calheta, conforme anexo."/>
  </r>
  <r>
    <x v="0"/>
    <n v="0"/>
    <n v="0"/>
    <n v="0"/>
    <n v="76040"/>
    <x v="3995"/>
    <x v="0"/>
    <x v="0"/>
    <x v="0"/>
    <s v="01.28.03.07"/>
    <x v="17"/>
    <x v="3"/>
    <x v="3"/>
    <s v="Proteção Social"/>
    <s v="01.28.03"/>
    <s v="Proteção Social"/>
    <s v="01.28.03"/>
    <x v="4"/>
    <x v="0"/>
    <x v="2"/>
    <x v="3"/>
    <x v="0"/>
    <x v="1"/>
    <x v="0"/>
    <x v="0"/>
    <x v="2"/>
    <s v="2025-04-09"/>
    <x v="1"/>
    <n v="76040"/>
    <x v="0"/>
    <m/>
    <x v="0"/>
    <m/>
    <x v="197"/>
    <n v="100391760"/>
    <x v="0"/>
    <x v="0"/>
    <s v="Transporte escolar"/>
    <s v="ORI"/>
    <x v="0"/>
    <s v="TE"/>
    <x v="0"/>
    <x v="0"/>
    <x v="0"/>
    <x v="0"/>
    <x v="0"/>
    <x v="0"/>
    <x v="0"/>
    <x v="0"/>
    <x v="0"/>
    <x v="0"/>
    <x v="0"/>
    <s v="Transporte escolar"/>
    <x v="0"/>
    <x v="0"/>
    <x v="0"/>
    <x v="0"/>
    <x v="1"/>
    <x v="0"/>
    <x v="0"/>
    <x v="0"/>
    <x v="0"/>
    <x v="0"/>
    <x v="0"/>
    <x v="0"/>
    <s v="Pagamento referente a aquisição de pecas para a reparação da viatura ST-77-QP afeto aos transporte escolar da CMSM, conforme anexo."/>
  </r>
  <r>
    <x v="0"/>
    <n v="0"/>
    <n v="0"/>
    <n v="0"/>
    <n v="2000"/>
    <x v="3996"/>
    <x v="0"/>
    <x v="0"/>
    <x v="0"/>
    <s v="03.16.15"/>
    <x v="0"/>
    <x v="0"/>
    <x v="0"/>
    <s v="Direção Financeira"/>
    <s v="03.16.15"/>
    <s v="Direção Financeira"/>
    <s v="03.16.15"/>
    <x v="13"/>
    <x v="0"/>
    <x v="0"/>
    <x v="1"/>
    <x v="0"/>
    <x v="0"/>
    <x v="0"/>
    <x v="0"/>
    <x v="2"/>
    <s v="2025-04-09"/>
    <x v="1"/>
    <n v="2000"/>
    <x v="0"/>
    <m/>
    <x v="0"/>
    <m/>
    <x v="26"/>
    <n v="100474914"/>
    <x v="0"/>
    <x v="0"/>
    <s v="Direção Financeira"/>
    <s v="ORI"/>
    <x v="0"/>
    <m/>
    <x v="0"/>
    <x v="0"/>
    <x v="0"/>
    <x v="0"/>
    <x v="0"/>
    <x v="0"/>
    <x v="0"/>
    <x v="0"/>
    <x v="0"/>
    <x v="0"/>
    <x v="0"/>
    <s v="Direção Financeira"/>
    <x v="0"/>
    <x v="0"/>
    <x v="0"/>
    <x v="0"/>
    <x v="0"/>
    <x v="0"/>
    <x v="0"/>
    <x v="0"/>
    <x v="0"/>
    <x v="0"/>
    <x v="0"/>
    <x v="0"/>
    <s v="Pagamento a favor do Tesoureiro Municipal, pela aquisição de combustivel para a viatura ST-35-RP da CMSM, conforme anexo."/>
  </r>
  <r>
    <x v="0"/>
    <n v="0"/>
    <n v="0"/>
    <n v="0"/>
    <n v="6900"/>
    <x v="3997"/>
    <x v="0"/>
    <x v="0"/>
    <x v="0"/>
    <s v="01.28.03.07"/>
    <x v="17"/>
    <x v="3"/>
    <x v="3"/>
    <s v="Proteção Social"/>
    <s v="01.28.03"/>
    <s v="Proteção Social"/>
    <s v="01.28.03"/>
    <x v="4"/>
    <x v="0"/>
    <x v="2"/>
    <x v="3"/>
    <x v="0"/>
    <x v="1"/>
    <x v="0"/>
    <x v="0"/>
    <x v="2"/>
    <s v="2025-04-08"/>
    <x v="1"/>
    <n v="6900"/>
    <x v="0"/>
    <m/>
    <x v="0"/>
    <m/>
    <x v="26"/>
    <n v="100474914"/>
    <x v="0"/>
    <x v="0"/>
    <s v="Transporte escolar"/>
    <s v="ORI"/>
    <x v="0"/>
    <s v="TE"/>
    <x v="0"/>
    <x v="0"/>
    <x v="0"/>
    <x v="0"/>
    <x v="0"/>
    <x v="0"/>
    <x v="0"/>
    <x v="0"/>
    <x v="0"/>
    <x v="0"/>
    <x v="0"/>
    <s v="Transporte escolar"/>
    <x v="0"/>
    <x v="0"/>
    <x v="0"/>
    <x v="0"/>
    <x v="1"/>
    <x v="0"/>
    <x v="0"/>
    <x v="0"/>
    <x v="0"/>
    <x v="0"/>
    <x v="0"/>
    <x v="0"/>
    <s v="Pagamento a favor Tesouraria Municipal referente a aquisição de serviços de  inspeção técnica periódica pesados ST-35-RT, e ST-76-QP, viaturas afeto aos transporte escolar da CMSM, conforme anexo"/>
  </r>
  <r>
    <x v="1"/>
    <n v="0"/>
    <n v="0"/>
    <n v="0"/>
    <n v="100000"/>
    <x v="3998"/>
    <x v="0"/>
    <x v="1"/>
    <x v="0"/>
    <s v="03.03.10"/>
    <x v="15"/>
    <x v="0"/>
    <x v="5"/>
    <s v="Receitas Da Câmara"/>
    <s v="03.03.10"/>
    <s v="Receitas Da Câmara"/>
    <s v="03.03.10"/>
    <x v="37"/>
    <x v="0"/>
    <x v="5"/>
    <x v="10"/>
    <x v="0"/>
    <x v="0"/>
    <x v="2"/>
    <x v="0"/>
    <x v="4"/>
    <s v="2025-03-10"/>
    <x v="0"/>
    <n v="100000"/>
    <x v="0"/>
    <m/>
    <x v="0"/>
    <m/>
    <x v="26"/>
    <n v="100474914"/>
    <x v="0"/>
    <x v="0"/>
    <s v="Receitas Da Câmara"/>
    <s v="EXT"/>
    <x v="0"/>
    <s v="RDC"/>
    <x v="0"/>
    <x v="0"/>
    <x v="0"/>
    <x v="0"/>
    <x v="0"/>
    <x v="0"/>
    <x v="0"/>
    <x v="0"/>
    <x v="0"/>
    <x v="0"/>
    <x v="0"/>
    <s v="Receitas Da Câmara"/>
    <x v="0"/>
    <x v="0"/>
    <x v="0"/>
    <x v="0"/>
    <x v="0"/>
    <x v="0"/>
    <x v="0"/>
    <x v="0"/>
    <x v="0"/>
    <x v="0"/>
    <x v="0"/>
    <x v="0"/>
    <s v="Recebimento da Enapor, conforme anexo."/>
  </r>
  <r>
    <x v="0"/>
    <n v="0"/>
    <n v="0"/>
    <n v="0"/>
    <n v="2000"/>
    <x v="3999"/>
    <x v="0"/>
    <x v="0"/>
    <x v="0"/>
    <s v="01.25.05.09"/>
    <x v="14"/>
    <x v="2"/>
    <x v="2"/>
    <s v="Saúde"/>
    <s v="01.25.05"/>
    <s v="Saúde"/>
    <s v="01.25.05"/>
    <x v="3"/>
    <x v="0"/>
    <x v="1"/>
    <x v="2"/>
    <x v="0"/>
    <x v="1"/>
    <x v="0"/>
    <x v="0"/>
    <x v="2"/>
    <s v="2025-04-21"/>
    <x v="1"/>
    <n v="2000"/>
    <x v="0"/>
    <m/>
    <x v="0"/>
    <m/>
    <x v="493"/>
    <n v="100477084"/>
    <x v="0"/>
    <x v="0"/>
    <s v="Apoio a Consultas de Especialidade e Medicamentos"/>
    <s v="ORI"/>
    <x v="0"/>
    <s v="ACE"/>
    <x v="0"/>
    <x v="0"/>
    <x v="0"/>
    <x v="0"/>
    <x v="0"/>
    <x v="0"/>
    <x v="0"/>
    <x v="0"/>
    <x v="0"/>
    <x v="0"/>
    <x v="0"/>
    <s v="Apoio a Consultas de Especialidade e Medicamentos"/>
    <x v="0"/>
    <x v="0"/>
    <x v="0"/>
    <x v="0"/>
    <x v="1"/>
    <x v="0"/>
    <x v="0"/>
    <x v="0"/>
    <x v="0"/>
    <x v="0"/>
    <x v="0"/>
    <x v="0"/>
    <s v="Apoio socia a favor de Antonina Pereira Furtado, para a aquiição de medicamento, conforme anexo."/>
  </r>
  <r>
    <x v="0"/>
    <n v="0"/>
    <n v="0"/>
    <n v="0"/>
    <n v="3750"/>
    <x v="4000"/>
    <x v="0"/>
    <x v="0"/>
    <x v="0"/>
    <s v="03.16.15"/>
    <x v="0"/>
    <x v="0"/>
    <x v="0"/>
    <s v="Direção Financeira"/>
    <s v="03.16.15"/>
    <s v="Direção Financeira"/>
    <s v="03.16.15"/>
    <x v="1"/>
    <x v="0"/>
    <x v="0"/>
    <x v="0"/>
    <x v="0"/>
    <x v="0"/>
    <x v="0"/>
    <x v="0"/>
    <x v="3"/>
    <s v="2025-05-26"/>
    <x v="1"/>
    <n v="3750"/>
    <x v="0"/>
    <m/>
    <x v="0"/>
    <m/>
    <x v="9"/>
    <n v="100474696"/>
    <x v="0"/>
    <x v="1"/>
    <s v="Direção Financeira"/>
    <s v="ORI"/>
    <x v="0"/>
    <m/>
    <x v="0"/>
    <x v="0"/>
    <x v="0"/>
    <x v="0"/>
    <x v="0"/>
    <x v="0"/>
    <x v="0"/>
    <x v="0"/>
    <x v="0"/>
    <x v="0"/>
    <x v="0"/>
    <s v="Direção Financeira"/>
    <x v="0"/>
    <x v="0"/>
    <x v="0"/>
    <x v="0"/>
    <x v="0"/>
    <x v="0"/>
    <x v="0"/>
    <x v="0"/>
    <x v="0"/>
    <x v="0"/>
    <x v="1"/>
    <x v="0"/>
    <s v="Pagamento prestação de serviço referente ao serviços de policia municipal prestado no âmbito da fiscalização duranta o mês de Maio 2025, conforme anexo.  "/>
  </r>
  <r>
    <x v="0"/>
    <n v="0"/>
    <n v="0"/>
    <n v="0"/>
    <n v="21250"/>
    <x v="4000"/>
    <x v="0"/>
    <x v="0"/>
    <x v="0"/>
    <s v="03.16.15"/>
    <x v="0"/>
    <x v="0"/>
    <x v="0"/>
    <s v="Direção Financeira"/>
    <s v="03.16.15"/>
    <s v="Direção Financeira"/>
    <s v="03.16.15"/>
    <x v="1"/>
    <x v="0"/>
    <x v="0"/>
    <x v="0"/>
    <x v="0"/>
    <x v="0"/>
    <x v="0"/>
    <x v="0"/>
    <x v="3"/>
    <s v="2025-05-26"/>
    <x v="1"/>
    <n v="21250"/>
    <x v="0"/>
    <m/>
    <x v="0"/>
    <m/>
    <x v="206"/>
    <n v="100479712"/>
    <x v="0"/>
    <x v="0"/>
    <s v="Direção Financeira"/>
    <s v="ORI"/>
    <x v="0"/>
    <m/>
    <x v="0"/>
    <x v="0"/>
    <x v="0"/>
    <x v="0"/>
    <x v="0"/>
    <x v="0"/>
    <x v="0"/>
    <x v="0"/>
    <x v="0"/>
    <x v="0"/>
    <x v="0"/>
    <s v="Direção Financeira"/>
    <x v="0"/>
    <x v="0"/>
    <x v="0"/>
    <x v="0"/>
    <x v="0"/>
    <x v="0"/>
    <x v="0"/>
    <x v="0"/>
    <x v="0"/>
    <x v="0"/>
    <x v="0"/>
    <x v="0"/>
    <s v="Pagamento prestação de serviço referente ao serviços de policia municipal prestado no âmbito da fiscalização duranta o mês de Maio 2025, conforme anexo.  "/>
  </r>
  <r>
    <x v="1"/>
    <n v="0"/>
    <n v="0"/>
    <n v="0"/>
    <n v="21000"/>
    <x v="4001"/>
    <x v="0"/>
    <x v="0"/>
    <x v="0"/>
    <s v="01.25.02.23"/>
    <x v="13"/>
    <x v="2"/>
    <x v="2"/>
    <s v="desporto"/>
    <s v="01.25.02"/>
    <s v="desporto"/>
    <s v="01.25.02"/>
    <x v="2"/>
    <x v="0"/>
    <x v="0"/>
    <x v="1"/>
    <x v="0"/>
    <x v="1"/>
    <x v="1"/>
    <x v="0"/>
    <x v="5"/>
    <s v="2025-06-20"/>
    <x v="1"/>
    <n v="21000"/>
    <x v="0"/>
    <m/>
    <x v="0"/>
    <m/>
    <x v="494"/>
    <n v="100475795"/>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o Sr. Felisberto Tavares Duarte, referente ao pagamento de personalização de 03 conjuntos de equipamentos a ser entregues as equipas de andebol de Achada Monte e Ponta Verde, conforme anexo. "/>
  </r>
  <r>
    <x v="0"/>
    <n v="0"/>
    <n v="0"/>
    <n v="0"/>
    <n v="180000"/>
    <x v="4002"/>
    <x v="0"/>
    <x v="0"/>
    <x v="0"/>
    <s v="03.16.15"/>
    <x v="0"/>
    <x v="0"/>
    <x v="0"/>
    <s v="Direção Financeira"/>
    <s v="03.16.15"/>
    <s v="Direção Financeira"/>
    <s v="03.16.15"/>
    <x v="13"/>
    <x v="0"/>
    <x v="0"/>
    <x v="1"/>
    <x v="0"/>
    <x v="0"/>
    <x v="0"/>
    <x v="0"/>
    <x v="5"/>
    <s v="2025-06-27"/>
    <x v="1"/>
    <n v="180000"/>
    <x v="0"/>
    <m/>
    <x v="0"/>
    <m/>
    <x v="32"/>
    <n v="100476920"/>
    <x v="0"/>
    <x v="0"/>
    <s v="Direção Financeira"/>
    <s v="ORI"/>
    <x v="0"/>
    <m/>
    <x v="0"/>
    <x v="0"/>
    <x v="0"/>
    <x v="0"/>
    <x v="0"/>
    <x v="0"/>
    <x v="0"/>
    <x v="0"/>
    <x v="0"/>
    <x v="0"/>
    <x v="0"/>
    <s v="Direção Financeira"/>
    <x v="0"/>
    <x v="0"/>
    <x v="0"/>
    <x v="0"/>
    <x v="0"/>
    <x v="0"/>
    <x v="0"/>
    <x v="0"/>
    <x v="0"/>
    <x v="0"/>
    <x v="0"/>
    <x v="0"/>
    <s v="Pagamento a favor de Felisberto Carvalho, pela aquisição de combustivel para as viaturas afetos aos serviços da CMSM, conforme anexo."/>
  </r>
  <r>
    <x v="1"/>
    <n v="0"/>
    <n v="0"/>
    <n v="0"/>
    <n v="168500"/>
    <x v="4003"/>
    <x v="0"/>
    <x v="0"/>
    <x v="0"/>
    <s v="01.27.02.15"/>
    <x v="36"/>
    <x v="1"/>
    <x v="1"/>
    <s v="Saneamento básico"/>
    <s v="01.27.02"/>
    <s v="Saneamento básico"/>
    <s v="01.27.02"/>
    <x v="5"/>
    <x v="0"/>
    <x v="0"/>
    <x v="1"/>
    <x v="0"/>
    <x v="1"/>
    <x v="1"/>
    <x v="0"/>
    <x v="6"/>
    <s v="2025-07-07"/>
    <x v="2"/>
    <n v="168500"/>
    <x v="0"/>
    <m/>
    <x v="0"/>
    <m/>
    <x v="108"/>
    <n v="100479452"/>
    <x v="0"/>
    <x v="0"/>
    <s v="Transferência de Residuos Aterro Santiago"/>
    <s v="ORI"/>
    <x v="0"/>
    <m/>
    <x v="0"/>
    <x v="0"/>
    <x v="0"/>
    <x v="0"/>
    <x v="0"/>
    <x v="0"/>
    <x v="0"/>
    <x v="0"/>
    <x v="0"/>
    <x v="0"/>
    <x v="0"/>
    <s v="Transferência de Residuos Aterro Santiago"/>
    <x v="0"/>
    <x v="0"/>
    <x v="0"/>
    <x v="0"/>
    <x v="1"/>
    <x v="0"/>
    <x v="0"/>
    <x v="0"/>
    <x v="0"/>
    <x v="0"/>
    <x v="0"/>
    <x v="0"/>
    <s v="Pagamento a favor de Newash Automovel, referente serviços de lavagem e higinização, conforme anexo.   "/>
  </r>
  <r>
    <x v="0"/>
    <n v="0"/>
    <n v="0"/>
    <n v="0"/>
    <n v="73895"/>
    <x v="4004"/>
    <x v="0"/>
    <x v="0"/>
    <x v="0"/>
    <s v="01.28.03.07"/>
    <x v="17"/>
    <x v="3"/>
    <x v="3"/>
    <s v="Proteção Social"/>
    <s v="01.28.03"/>
    <s v="Proteção Social"/>
    <s v="01.28.03"/>
    <x v="4"/>
    <x v="0"/>
    <x v="2"/>
    <x v="3"/>
    <x v="0"/>
    <x v="1"/>
    <x v="0"/>
    <x v="0"/>
    <x v="6"/>
    <s v="2025-07-31"/>
    <x v="2"/>
    <n v="73895"/>
    <x v="0"/>
    <m/>
    <x v="0"/>
    <m/>
    <x v="495"/>
    <n v="100479514"/>
    <x v="0"/>
    <x v="0"/>
    <s v="Transporte escolar"/>
    <s v="ORI"/>
    <x v="0"/>
    <s v="TE"/>
    <x v="0"/>
    <x v="0"/>
    <x v="0"/>
    <x v="0"/>
    <x v="0"/>
    <x v="0"/>
    <x v="0"/>
    <x v="0"/>
    <x v="0"/>
    <x v="0"/>
    <x v="0"/>
    <s v="Transporte escolar"/>
    <x v="0"/>
    <x v="0"/>
    <x v="0"/>
    <x v="0"/>
    <x v="1"/>
    <x v="0"/>
    <x v="0"/>
    <x v="0"/>
    <x v="0"/>
    <x v="0"/>
    <x v="0"/>
    <x v="0"/>
    <s v="Pagamento referente a reparação de viaturas de transporte escolar, conforme proposta em anexo."/>
  </r>
  <r>
    <x v="0"/>
    <n v="0"/>
    <n v="0"/>
    <n v="0"/>
    <n v="56890"/>
    <x v="4005"/>
    <x v="0"/>
    <x v="0"/>
    <x v="0"/>
    <s v="03.16.15"/>
    <x v="0"/>
    <x v="0"/>
    <x v="0"/>
    <s v="Direção Financeira"/>
    <s v="03.16.15"/>
    <s v="Direção Financeira"/>
    <s v="03.16.15"/>
    <x v="12"/>
    <x v="0"/>
    <x v="0"/>
    <x v="1"/>
    <x v="0"/>
    <x v="0"/>
    <x v="0"/>
    <x v="0"/>
    <x v="6"/>
    <s v="2025-07-31"/>
    <x v="2"/>
    <n v="56890"/>
    <x v="0"/>
    <m/>
    <x v="0"/>
    <m/>
    <x v="381"/>
    <n v="100388090"/>
    <x v="0"/>
    <x v="0"/>
    <s v="Direção Financeira"/>
    <s v="ORI"/>
    <x v="0"/>
    <m/>
    <x v="0"/>
    <x v="0"/>
    <x v="0"/>
    <x v="0"/>
    <x v="0"/>
    <x v="0"/>
    <x v="0"/>
    <x v="0"/>
    <x v="0"/>
    <x v="0"/>
    <x v="0"/>
    <s v="Direção Financeira"/>
    <x v="0"/>
    <x v="0"/>
    <x v="0"/>
    <x v="0"/>
    <x v="0"/>
    <x v="0"/>
    <x v="0"/>
    <x v="0"/>
    <x v="0"/>
    <x v="0"/>
    <x v="0"/>
    <x v="0"/>
    <s v="Pagamento para a aquisição de material de escritório conforme proposta em anexo."/>
  </r>
  <r>
    <x v="0"/>
    <n v="0"/>
    <n v="0"/>
    <n v="0"/>
    <n v="1400"/>
    <x v="4006"/>
    <x v="0"/>
    <x v="0"/>
    <x v="0"/>
    <s v="03.16.15"/>
    <x v="0"/>
    <x v="0"/>
    <x v="0"/>
    <s v="Direção Financeira"/>
    <s v="03.16.15"/>
    <s v="Direção Financeira"/>
    <s v="03.16.15"/>
    <x v="0"/>
    <x v="0"/>
    <x v="0"/>
    <x v="0"/>
    <x v="0"/>
    <x v="0"/>
    <x v="0"/>
    <x v="0"/>
    <x v="7"/>
    <s v="2025-08-07"/>
    <x v="2"/>
    <n v="1400"/>
    <x v="0"/>
    <m/>
    <x v="0"/>
    <m/>
    <x v="2"/>
    <n v="100476675"/>
    <x v="0"/>
    <x v="0"/>
    <s v="Direção Financeira"/>
    <s v="ORI"/>
    <x v="0"/>
    <m/>
    <x v="0"/>
    <x v="0"/>
    <x v="0"/>
    <x v="0"/>
    <x v="0"/>
    <x v="0"/>
    <x v="0"/>
    <x v="0"/>
    <x v="0"/>
    <x v="0"/>
    <x v="0"/>
    <s v="Direção Financeira"/>
    <x v="0"/>
    <x v="0"/>
    <x v="0"/>
    <x v="0"/>
    <x v="0"/>
    <x v="0"/>
    <x v="0"/>
    <x v="0"/>
    <x v="0"/>
    <x v="0"/>
    <x v="0"/>
    <x v="0"/>
    <s v="Ajuda de custo a favor do senhor José Jorge Tavares Fernandes referente, a sua deslocação à Praia no dia 01 de julho 2025, em missão de serviço, conforme anexo.   "/>
  </r>
  <r>
    <x v="0"/>
    <n v="0"/>
    <n v="0"/>
    <n v="0"/>
    <n v="30000"/>
    <x v="4007"/>
    <x v="0"/>
    <x v="0"/>
    <x v="0"/>
    <s v="01.25.05.12"/>
    <x v="2"/>
    <x v="2"/>
    <x v="2"/>
    <s v="Saúde"/>
    <s v="01.25.05"/>
    <s v="Saúde"/>
    <s v="01.25.05"/>
    <x v="3"/>
    <x v="0"/>
    <x v="1"/>
    <x v="2"/>
    <x v="0"/>
    <x v="1"/>
    <x v="0"/>
    <x v="0"/>
    <x v="7"/>
    <s v="2025-08-21"/>
    <x v="2"/>
    <n v="30000"/>
    <x v="0"/>
    <m/>
    <x v="0"/>
    <m/>
    <x v="496"/>
    <n v="100479990"/>
    <x v="0"/>
    <x v="0"/>
    <s v="Promoção e Inclusão Social"/>
    <s v="ORI"/>
    <x v="0"/>
    <m/>
    <x v="0"/>
    <x v="0"/>
    <x v="0"/>
    <x v="0"/>
    <x v="0"/>
    <x v="0"/>
    <x v="0"/>
    <x v="0"/>
    <x v="0"/>
    <x v="0"/>
    <x v="0"/>
    <s v="Promoção e Inclusão Social"/>
    <x v="0"/>
    <x v="0"/>
    <x v="0"/>
    <x v="0"/>
    <x v="1"/>
    <x v="0"/>
    <x v="0"/>
    <x v="0"/>
    <x v="0"/>
    <x v="0"/>
    <x v="0"/>
    <x v="0"/>
    <s v="Apoio social a favor do senhor Luís Sanches Martins, conforme anexo."/>
  </r>
  <r>
    <x v="0"/>
    <n v="0"/>
    <n v="0"/>
    <n v="0"/>
    <n v="700"/>
    <x v="4008"/>
    <x v="0"/>
    <x v="0"/>
    <x v="0"/>
    <s v="03.16.15"/>
    <x v="0"/>
    <x v="0"/>
    <x v="0"/>
    <s v="Direção Financeira"/>
    <s v="03.16.15"/>
    <s v="Direção Financeira"/>
    <s v="03.16.15"/>
    <x v="8"/>
    <x v="0"/>
    <x v="0"/>
    <x v="0"/>
    <x v="0"/>
    <x v="0"/>
    <x v="0"/>
    <x v="0"/>
    <x v="8"/>
    <s v="2025-09-08"/>
    <x v="2"/>
    <n v="700"/>
    <x v="0"/>
    <m/>
    <x v="0"/>
    <m/>
    <x v="19"/>
    <n v="100391960"/>
    <x v="0"/>
    <x v="0"/>
    <s v="Direção Financeira"/>
    <s v="ORI"/>
    <x v="0"/>
    <m/>
    <x v="0"/>
    <x v="0"/>
    <x v="0"/>
    <x v="0"/>
    <x v="0"/>
    <x v="0"/>
    <x v="0"/>
    <x v="0"/>
    <x v="0"/>
    <x v="0"/>
    <x v="0"/>
    <s v="Direção Financeira"/>
    <x v="0"/>
    <x v="0"/>
    <x v="0"/>
    <x v="0"/>
    <x v="0"/>
    <x v="0"/>
    <x v="0"/>
    <x v="0"/>
    <x v="0"/>
    <x v="0"/>
    <x v="0"/>
    <x v="0"/>
    <s v="Pagamento referente a recarregamento do tablete, da técnica do cadastro social único, Isaneida Tavares, conforme anexo."/>
  </r>
  <r>
    <x v="0"/>
    <n v="0"/>
    <n v="0"/>
    <n v="0"/>
    <n v="4763"/>
    <x v="4009"/>
    <x v="0"/>
    <x v="0"/>
    <x v="0"/>
    <s v="03.16.15"/>
    <x v="0"/>
    <x v="0"/>
    <x v="0"/>
    <s v="Direção Financeira"/>
    <s v="03.16.15"/>
    <s v="Direção Financeira"/>
    <s v="03.16.15"/>
    <x v="38"/>
    <x v="0"/>
    <x v="0"/>
    <x v="1"/>
    <x v="0"/>
    <x v="0"/>
    <x v="0"/>
    <x v="0"/>
    <x v="8"/>
    <s v="2025-09-18"/>
    <x v="2"/>
    <n v="4763"/>
    <x v="0"/>
    <m/>
    <x v="0"/>
    <m/>
    <x v="26"/>
    <n v="100474914"/>
    <x v="0"/>
    <x v="0"/>
    <s v="Direção Financeira"/>
    <s v="ORI"/>
    <x v="0"/>
    <m/>
    <x v="0"/>
    <x v="0"/>
    <x v="0"/>
    <x v="0"/>
    <x v="0"/>
    <x v="0"/>
    <x v="0"/>
    <x v="0"/>
    <x v="0"/>
    <x v="0"/>
    <x v="0"/>
    <s v="Direção Financeira"/>
    <x v="0"/>
    <x v="0"/>
    <x v="0"/>
    <x v="0"/>
    <x v="0"/>
    <x v="0"/>
    <x v="0"/>
    <x v="0"/>
    <x v="0"/>
    <x v="0"/>
    <x v="0"/>
    <x v="0"/>
    <s v="Pagamento a favor da Tesoureiro Municipal, pela aquisição de peças para viatura e serviços de soldadura em metal  , conforme anexo."/>
  </r>
  <r>
    <x v="0"/>
    <n v="0"/>
    <n v="0"/>
    <n v="0"/>
    <n v="207422"/>
    <x v="4010"/>
    <x v="0"/>
    <x v="1"/>
    <x v="0"/>
    <s v="80.02.01"/>
    <x v="28"/>
    <x v="4"/>
    <x v="4"/>
    <s v="Retenções Iur"/>
    <s v="80.02.01"/>
    <s v="Retenções Iur"/>
    <s v="80.02.01"/>
    <x v="52"/>
    <x v="0"/>
    <x v="6"/>
    <x v="1"/>
    <x v="1"/>
    <x v="2"/>
    <x v="2"/>
    <x v="0"/>
    <x v="9"/>
    <s v="2025-10-27"/>
    <x v="3"/>
    <n v="207422"/>
    <x v="0"/>
    <m/>
    <x v="0"/>
    <m/>
    <x v="9"/>
    <n v="100474696"/>
    <x v="0"/>
    <x v="0"/>
    <s v="Retenções Iur"/>
    <s v="ORI"/>
    <x v="0"/>
    <s v="RIUR"/>
    <x v="0"/>
    <x v="0"/>
    <x v="0"/>
    <x v="0"/>
    <x v="0"/>
    <x v="0"/>
    <x v="0"/>
    <x v="0"/>
    <x v="0"/>
    <x v="0"/>
    <x v="0"/>
    <s v="Retenções Iur"/>
    <x v="0"/>
    <x v="0"/>
    <x v="0"/>
    <x v="0"/>
    <x v="2"/>
    <x v="0"/>
    <x v="0"/>
    <x v="0"/>
    <x v="0"/>
    <x v="1"/>
    <x v="0"/>
    <x v="0"/>
    <s v="RETENCAO OT"/>
  </r>
  <r>
    <x v="0"/>
    <n v="0"/>
    <n v="0"/>
    <n v="0"/>
    <n v="14979"/>
    <x v="4011"/>
    <x v="0"/>
    <x v="1"/>
    <x v="0"/>
    <s v="80.02.01"/>
    <x v="28"/>
    <x v="4"/>
    <x v="4"/>
    <s v="Retenções Iur"/>
    <s v="80.02.01"/>
    <s v="Retenções Iur"/>
    <s v="80.02.01"/>
    <x v="52"/>
    <x v="0"/>
    <x v="6"/>
    <x v="1"/>
    <x v="1"/>
    <x v="2"/>
    <x v="2"/>
    <x v="0"/>
    <x v="9"/>
    <s v="2025-10-24"/>
    <x v="3"/>
    <n v="14979"/>
    <x v="0"/>
    <m/>
    <x v="0"/>
    <m/>
    <x v="9"/>
    <n v="100474696"/>
    <x v="0"/>
    <x v="0"/>
    <s v="Retenções Iur"/>
    <s v="ORI"/>
    <x v="0"/>
    <s v="RIUR"/>
    <x v="0"/>
    <x v="0"/>
    <x v="0"/>
    <x v="0"/>
    <x v="0"/>
    <x v="0"/>
    <x v="0"/>
    <x v="0"/>
    <x v="0"/>
    <x v="0"/>
    <x v="0"/>
    <s v="Retenções Iur"/>
    <x v="0"/>
    <x v="0"/>
    <x v="0"/>
    <x v="0"/>
    <x v="2"/>
    <x v="0"/>
    <x v="0"/>
    <x v="0"/>
    <x v="0"/>
    <x v="1"/>
    <x v="0"/>
    <x v="0"/>
    <s v="RETENCAO OT"/>
  </r>
  <r>
    <x v="0"/>
    <n v="0"/>
    <n v="0"/>
    <n v="0"/>
    <n v="15632"/>
    <x v="4012"/>
    <x v="0"/>
    <x v="1"/>
    <x v="0"/>
    <s v="80.02.10.01"/>
    <x v="10"/>
    <x v="4"/>
    <x v="4"/>
    <s v="Outros"/>
    <s v="80.02.10"/>
    <s v="Outros"/>
    <s v="80.02.10"/>
    <x v="55"/>
    <x v="0"/>
    <x v="6"/>
    <x v="1"/>
    <x v="1"/>
    <x v="2"/>
    <x v="2"/>
    <x v="0"/>
    <x v="9"/>
    <s v="2025-10-24"/>
    <x v="3"/>
    <n v="15632"/>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51345"/>
    <x v="4013"/>
    <x v="0"/>
    <x v="1"/>
    <x v="0"/>
    <s v="80.02.01"/>
    <x v="28"/>
    <x v="4"/>
    <x v="4"/>
    <s v="Retenções Iur"/>
    <s v="80.02.01"/>
    <s v="Retenções Iur"/>
    <s v="80.02.01"/>
    <x v="52"/>
    <x v="0"/>
    <x v="6"/>
    <x v="1"/>
    <x v="1"/>
    <x v="2"/>
    <x v="2"/>
    <x v="0"/>
    <x v="9"/>
    <s v="2025-10-24"/>
    <x v="3"/>
    <n v="51345"/>
    <x v="0"/>
    <m/>
    <x v="0"/>
    <m/>
    <x v="9"/>
    <n v="100474696"/>
    <x v="0"/>
    <x v="0"/>
    <s v="Retenções Iur"/>
    <s v="ORI"/>
    <x v="0"/>
    <s v="RIUR"/>
    <x v="0"/>
    <x v="0"/>
    <x v="0"/>
    <x v="0"/>
    <x v="0"/>
    <x v="0"/>
    <x v="0"/>
    <x v="0"/>
    <x v="0"/>
    <x v="0"/>
    <x v="0"/>
    <s v="Retenções Iur"/>
    <x v="0"/>
    <x v="0"/>
    <x v="0"/>
    <x v="0"/>
    <x v="2"/>
    <x v="0"/>
    <x v="0"/>
    <x v="0"/>
    <x v="0"/>
    <x v="1"/>
    <x v="0"/>
    <x v="0"/>
    <s v="RETENCAO OT"/>
  </r>
  <r>
    <x v="0"/>
    <n v="0"/>
    <n v="0"/>
    <n v="0"/>
    <n v="39170"/>
    <x v="4014"/>
    <x v="0"/>
    <x v="1"/>
    <x v="0"/>
    <s v="80.02.10.01"/>
    <x v="10"/>
    <x v="4"/>
    <x v="4"/>
    <s v="Outros"/>
    <s v="80.02.10"/>
    <s v="Outros"/>
    <s v="80.02.10"/>
    <x v="55"/>
    <x v="0"/>
    <x v="6"/>
    <x v="1"/>
    <x v="1"/>
    <x v="2"/>
    <x v="2"/>
    <x v="0"/>
    <x v="9"/>
    <s v="2025-10-24"/>
    <x v="3"/>
    <n v="3917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6640"/>
    <x v="4015"/>
    <x v="0"/>
    <x v="1"/>
    <x v="0"/>
    <s v="03.03.10"/>
    <x v="15"/>
    <x v="0"/>
    <x v="5"/>
    <s v="Receitas Da Câmara"/>
    <s v="03.03.10"/>
    <s v="Receitas Da Câmara"/>
    <s v="03.03.10"/>
    <x v="32"/>
    <x v="0"/>
    <x v="4"/>
    <x v="5"/>
    <x v="0"/>
    <x v="0"/>
    <x v="2"/>
    <x v="0"/>
    <x v="9"/>
    <s v="2025-10-13"/>
    <x v="3"/>
    <n v="66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310"/>
    <x v="4016"/>
    <x v="0"/>
    <x v="1"/>
    <x v="0"/>
    <s v="03.03.10"/>
    <x v="15"/>
    <x v="0"/>
    <x v="5"/>
    <s v="Receitas Da Câmara"/>
    <s v="03.03.10"/>
    <s v="Receitas Da Câmara"/>
    <s v="03.03.10"/>
    <x v="20"/>
    <x v="0"/>
    <x v="4"/>
    <x v="5"/>
    <x v="0"/>
    <x v="0"/>
    <x v="2"/>
    <x v="0"/>
    <x v="9"/>
    <s v="2025-10-13"/>
    <x v="3"/>
    <n v="83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2"/>
    <x v="4017"/>
    <x v="0"/>
    <x v="1"/>
    <x v="0"/>
    <s v="03.03.10"/>
    <x v="15"/>
    <x v="0"/>
    <x v="5"/>
    <s v="Receitas Da Câmara"/>
    <s v="03.03.10"/>
    <s v="Receitas Da Câmara"/>
    <s v="03.03.10"/>
    <x v="61"/>
    <x v="0"/>
    <x v="4"/>
    <x v="11"/>
    <x v="0"/>
    <x v="0"/>
    <x v="2"/>
    <x v="0"/>
    <x v="9"/>
    <s v="2025-10-13"/>
    <x v="3"/>
    <n v="11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7735"/>
    <x v="4018"/>
    <x v="0"/>
    <x v="1"/>
    <x v="0"/>
    <s v="03.03.10"/>
    <x v="15"/>
    <x v="0"/>
    <x v="5"/>
    <s v="Receitas Da Câmara"/>
    <s v="03.03.10"/>
    <s v="Receitas Da Câmara"/>
    <s v="03.03.10"/>
    <x v="25"/>
    <x v="0"/>
    <x v="0"/>
    <x v="1"/>
    <x v="0"/>
    <x v="0"/>
    <x v="2"/>
    <x v="0"/>
    <x v="9"/>
    <s v="2025-10-13"/>
    <x v="3"/>
    <n v="87735"/>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20000"/>
    <x v="4019"/>
    <x v="0"/>
    <x v="1"/>
    <x v="0"/>
    <s v="03.03.10"/>
    <x v="15"/>
    <x v="0"/>
    <x v="5"/>
    <s v="Receitas Da Câmara"/>
    <s v="03.03.10"/>
    <s v="Receitas Da Câmara"/>
    <s v="03.03.10"/>
    <x v="33"/>
    <x v="0"/>
    <x v="0"/>
    <x v="1"/>
    <x v="0"/>
    <x v="0"/>
    <x v="2"/>
    <x v="0"/>
    <x v="9"/>
    <s v="2025-10-13"/>
    <x v="3"/>
    <n v="2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80"/>
    <x v="4020"/>
    <x v="0"/>
    <x v="1"/>
    <x v="0"/>
    <s v="03.03.10"/>
    <x v="15"/>
    <x v="0"/>
    <x v="5"/>
    <s v="Receitas Da Câmara"/>
    <s v="03.03.10"/>
    <s v="Receitas Da Câmara"/>
    <s v="03.03.10"/>
    <x v="15"/>
    <x v="0"/>
    <x v="4"/>
    <x v="5"/>
    <x v="0"/>
    <x v="0"/>
    <x v="2"/>
    <x v="0"/>
    <x v="9"/>
    <s v="2025-10-13"/>
    <x v="3"/>
    <n v="16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0"/>
    <x v="4021"/>
    <x v="0"/>
    <x v="1"/>
    <x v="0"/>
    <s v="03.03.10"/>
    <x v="15"/>
    <x v="0"/>
    <x v="5"/>
    <s v="Receitas Da Câmara"/>
    <s v="03.03.10"/>
    <s v="Receitas Da Câmara"/>
    <s v="03.03.10"/>
    <x v="22"/>
    <x v="0"/>
    <x v="0"/>
    <x v="8"/>
    <x v="0"/>
    <x v="0"/>
    <x v="2"/>
    <x v="0"/>
    <x v="9"/>
    <s v="2025-10-13"/>
    <x v="3"/>
    <n v="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
    <x v="4022"/>
    <x v="0"/>
    <x v="1"/>
    <x v="0"/>
    <s v="03.03.10"/>
    <x v="15"/>
    <x v="0"/>
    <x v="5"/>
    <s v="Receitas Da Câmara"/>
    <s v="03.03.10"/>
    <s v="Receitas Da Câmara"/>
    <s v="03.03.10"/>
    <x v="16"/>
    <x v="0"/>
    <x v="4"/>
    <x v="5"/>
    <x v="0"/>
    <x v="0"/>
    <x v="2"/>
    <x v="0"/>
    <x v="9"/>
    <s v="2025-10-13"/>
    <x v="3"/>
    <n v="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200"/>
    <x v="4023"/>
    <x v="0"/>
    <x v="1"/>
    <x v="0"/>
    <s v="03.03.10"/>
    <x v="15"/>
    <x v="0"/>
    <x v="5"/>
    <s v="Receitas Da Câmara"/>
    <s v="03.03.10"/>
    <s v="Receitas Da Câmara"/>
    <s v="03.03.10"/>
    <x v="26"/>
    <x v="0"/>
    <x v="4"/>
    <x v="5"/>
    <x v="0"/>
    <x v="0"/>
    <x v="2"/>
    <x v="0"/>
    <x v="9"/>
    <s v="2025-10-13"/>
    <x v="3"/>
    <n v="7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25"/>
    <x v="4024"/>
    <x v="0"/>
    <x v="1"/>
    <x v="0"/>
    <s v="03.03.10"/>
    <x v="15"/>
    <x v="0"/>
    <x v="5"/>
    <s v="Receitas Da Câmara"/>
    <s v="03.03.10"/>
    <s v="Receitas Da Câmara"/>
    <s v="03.03.10"/>
    <x v="23"/>
    <x v="0"/>
    <x v="4"/>
    <x v="5"/>
    <x v="0"/>
    <x v="0"/>
    <x v="2"/>
    <x v="0"/>
    <x v="9"/>
    <s v="2025-10-13"/>
    <x v="3"/>
    <n v="40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90"/>
    <x v="4025"/>
    <x v="0"/>
    <x v="1"/>
    <x v="0"/>
    <s v="03.03.10"/>
    <x v="15"/>
    <x v="0"/>
    <x v="5"/>
    <s v="Receitas Da Câmara"/>
    <s v="03.03.10"/>
    <s v="Receitas Da Câmara"/>
    <s v="03.03.10"/>
    <x v="27"/>
    <x v="0"/>
    <x v="4"/>
    <x v="5"/>
    <x v="0"/>
    <x v="0"/>
    <x v="2"/>
    <x v="0"/>
    <x v="9"/>
    <s v="2025-10-13"/>
    <x v="3"/>
    <n v="27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0"/>
    <x v="4026"/>
    <x v="0"/>
    <x v="1"/>
    <x v="0"/>
    <s v="03.03.10"/>
    <x v="15"/>
    <x v="0"/>
    <x v="5"/>
    <s v="Receitas Da Câmara"/>
    <s v="03.03.10"/>
    <s v="Receitas Da Câmara"/>
    <s v="03.03.10"/>
    <x v="62"/>
    <x v="0"/>
    <x v="4"/>
    <x v="11"/>
    <x v="0"/>
    <x v="0"/>
    <x v="2"/>
    <x v="0"/>
    <x v="9"/>
    <s v="2025-10-13"/>
    <x v="3"/>
    <n v="1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970"/>
    <x v="4027"/>
    <x v="0"/>
    <x v="1"/>
    <x v="0"/>
    <s v="03.03.10"/>
    <x v="15"/>
    <x v="0"/>
    <x v="5"/>
    <s v="Receitas Da Câmara"/>
    <s v="03.03.10"/>
    <s v="Receitas Da Câmara"/>
    <s v="03.03.10"/>
    <x v="32"/>
    <x v="0"/>
    <x v="4"/>
    <x v="5"/>
    <x v="0"/>
    <x v="0"/>
    <x v="2"/>
    <x v="0"/>
    <x v="9"/>
    <s v="2025-10-14"/>
    <x v="3"/>
    <n v="29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610"/>
    <x v="4028"/>
    <x v="0"/>
    <x v="1"/>
    <x v="0"/>
    <s v="03.03.10"/>
    <x v="15"/>
    <x v="0"/>
    <x v="5"/>
    <s v="Receitas Da Câmara"/>
    <s v="03.03.10"/>
    <s v="Receitas Da Câmara"/>
    <s v="03.03.10"/>
    <x v="27"/>
    <x v="0"/>
    <x v="4"/>
    <x v="5"/>
    <x v="0"/>
    <x v="0"/>
    <x v="2"/>
    <x v="0"/>
    <x v="9"/>
    <s v="2025-10-14"/>
    <x v="3"/>
    <n v="136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3016"/>
    <x v="4029"/>
    <x v="0"/>
    <x v="1"/>
    <x v="0"/>
    <s v="03.03.10"/>
    <x v="15"/>
    <x v="0"/>
    <x v="5"/>
    <s v="Receitas Da Câmara"/>
    <s v="03.03.10"/>
    <s v="Receitas Da Câmara"/>
    <s v="03.03.10"/>
    <x v="25"/>
    <x v="0"/>
    <x v="0"/>
    <x v="1"/>
    <x v="0"/>
    <x v="0"/>
    <x v="2"/>
    <x v="0"/>
    <x v="9"/>
    <s v="2025-10-14"/>
    <x v="3"/>
    <n v="5301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0"/>
    <x v="4030"/>
    <x v="0"/>
    <x v="1"/>
    <x v="0"/>
    <s v="03.03.10"/>
    <x v="15"/>
    <x v="0"/>
    <x v="5"/>
    <s v="Receitas Da Câmara"/>
    <s v="03.03.10"/>
    <s v="Receitas Da Câmara"/>
    <s v="03.03.10"/>
    <x v="15"/>
    <x v="0"/>
    <x v="4"/>
    <x v="5"/>
    <x v="0"/>
    <x v="0"/>
    <x v="2"/>
    <x v="0"/>
    <x v="9"/>
    <s v="2025-10-14"/>
    <x v="3"/>
    <n v="1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200"/>
    <x v="4031"/>
    <x v="0"/>
    <x v="1"/>
    <x v="0"/>
    <s v="03.03.10"/>
    <x v="15"/>
    <x v="0"/>
    <x v="5"/>
    <s v="Receitas Da Câmara"/>
    <s v="03.03.10"/>
    <s v="Receitas Da Câmara"/>
    <s v="03.03.10"/>
    <x v="24"/>
    <x v="0"/>
    <x v="4"/>
    <x v="5"/>
    <x v="0"/>
    <x v="0"/>
    <x v="2"/>
    <x v="0"/>
    <x v="9"/>
    <s v="2025-10-14"/>
    <x v="3"/>
    <n v="8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8"/>
    <x v="4032"/>
    <x v="0"/>
    <x v="1"/>
    <x v="0"/>
    <s v="03.03.10"/>
    <x v="15"/>
    <x v="0"/>
    <x v="5"/>
    <s v="Receitas Da Câmara"/>
    <s v="03.03.10"/>
    <s v="Receitas Da Câmara"/>
    <s v="03.03.10"/>
    <x v="62"/>
    <x v="0"/>
    <x v="4"/>
    <x v="11"/>
    <x v="0"/>
    <x v="0"/>
    <x v="2"/>
    <x v="0"/>
    <x v="9"/>
    <s v="2025-10-14"/>
    <x v="3"/>
    <n v="3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900"/>
    <x v="4033"/>
    <x v="0"/>
    <x v="1"/>
    <x v="0"/>
    <s v="03.03.10"/>
    <x v="15"/>
    <x v="0"/>
    <x v="5"/>
    <s v="Receitas Da Câmara"/>
    <s v="03.03.10"/>
    <s v="Receitas Da Câmara"/>
    <s v="03.03.10"/>
    <x v="23"/>
    <x v="0"/>
    <x v="4"/>
    <x v="5"/>
    <x v="0"/>
    <x v="0"/>
    <x v="2"/>
    <x v="0"/>
    <x v="9"/>
    <s v="2025-10-14"/>
    <x v="3"/>
    <n v="109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551325"/>
    <x v="4034"/>
    <x v="0"/>
    <x v="1"/>
    <x v="0"/>
    <s v="03.03.10"/>
    <x v="15"/>
    <x v="0"/>
    <x v="5"/>
    <s v="Receitas Da Câmara"/>
    <s v="03.03.10"/>
    <s v="Receitas Da Câmara"/>
    <s v="03.03.10"/>
    <x v="33"/>
    <x v="0"/>
    <x v="0"/>
    <x v="1"/>
    <x v="0"/>
    <x v="0"/>
    <x v="2"/>
    <x v="0"/>
    <x v="9"/>
    <s v="2025-10-14"/>
    <x v="3"/>
    <n v="5513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520"/>
    <x v="4035"/>
    <x v="0"/>
    <x v="1"/>
    <x v="0"/>
    <s v="03.03.10"/>
    <x v="15"/>
    <x v="0"/>
    <x v="5"/>
    <s v="Receitas Da Câmara"/>
    <s v="03.03.10"/>
    <s v="Receitas Da Câmara"/>
    <s v="03.03.10"/>
    <x v="20"/>
    <x v="0"/>
    <x v="4"/>
    <x v="5"/>
    <x v="0"/>
    <x v="0"/>
    <x v="2"/>
    <x v="0"/>
    <x v="9"/>
    <s v="2025-10-14"/>
    <x v="3"/>
    <n v="35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97"/>
    <x v="4036"/>
    <x v="0"/>
    <x v="1"/>
    <x v="0"/>
    <s v="03.03.10"/>
    <x v="15"/>
    <x v="0"/>
    <x v="5"/>
    <s v="Receitas Da Câmara"/>
    <s v="03.03.10"/>
    <s v="Receitas Da Câmara"/>
    <s v="03.03.10"/>
    <x v="31"/>
    <x v="0"/>
    <x v="4"/>
    <x v="5"/>
    <x v="0"/>
    <x v="0"/>
    <x v="2"/>
    <x v="0"/>
    <x v="9"/>
    <s v="2025-10-14"/>
    <x v="3"/>
    <n v="497"/>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80"/>
    <x v="4037"/>
    <x v="0"/>
    <x v="1"/>
    <x v="0"/>
    <s v="03.03.10"/>
    <x v="15"/>
    <x v="0"/>
    <x v="5"/>
    <s v="Receitas Da Câmara"/>
    <s v="03.03.10"/>
    <s v="Receitas Da Câmara"/>
    <s v="03.03.10"/>
    <x v="30"/>
    <x v="0"/>
    <x v="4"/>
    <x v="5"/>
    <x v="0"/>
    <x v="0"/>
    <x v="2"/>
    <x v="0"/>
    <x v="9"/>
    <s v="2025-10-14"/>
    <x v="3"/>
    <n v="10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0"/>
    <x v="4038"/>
    <x v="0"/>
    <x v="1"/>
    <x v="0"/>
    <s v="03.03.10"/>
    <x v="15"/>
    <x v="0"/>
    <x v="5"/>
    <s v="Receitas Da Câmara"/>
    <s v="03.03.10"/>
    <s v="Receitas Da Câmara"/>
    <s v="03.03.10"/>
    <x v="16"/>
    <x v="0"/>
    <x v="4"/>
    <x v="5"/>
    <x v="0"/>
    <x v="0"/>
    <x v="2"/>
    <x v="0"/>
    <x v="9"/>
    <s v="2025-10-14"/>
    <x v="3"/>
    <n v="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9"/>
    <x v="4039"/>
    <x v="0"/>
    <x v="1"/>
    <x v="0"/>
    <s v="03.03.10"/>
    <x v="15"/>
    <x v="0"/>
    <x v="5"/>
    <s v="Receitas Da Câmara"/>
    <s v="03.03.10"/>
    <s v="Receitas Da Câmara"/>
    <s v="03.03.10"/>
    <x v="61"/>
    <x v="0"/>
    <x v="4"/>
    <x v="11"/>
    <x v="0"/>
    <x v="0"/>
    <x v="2"/>
    <x v="0"/>
    <x v="9"/>
    <s v="2025-10-14"/>
    <x v="3"/>
    <n v="2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0"/>
    <x v="4040"/>
    <x v="0"/>
    <x v="1"/>
    <x v="0"/>
    <s v="03.03.10"/>
    <x v="15"/>
    <x v="0"/>
    <x v="5"/>
    <s v="Receitas Da Câmara"/>
    <s v="03.03.10"/>
    <s v="Receitas Da Câmara"/>
    <s v="03.03.10"/>
    <x v="22"/>
    <x v="0"/>
    <x v="0"/>
    <x v="8"/>
    <x v="0"/>
    <x v="0"/>
    <x v="2"/>
    <x v="0"/>
    <x v="9"/>
    <s v="2025-10-14"/>
    <x v="3"/>
    <n v="4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420"/>
    <x v="4041"/>
    <x v="0"/>
    <x v="1"/>
    <x v="0"/>
    <s v="03.03.10"/>
    <x v="15"/>
    <x v="0"/>
    <x v="5"/>
    <s v="Receitas Da Câmara"/>
    <s v="03.03.10"/>
    <s v="Receitas Da Câmara"/>
    <s v="03.03.10"/>
    <x v="34"/>
    <x v="0"/>
    <x v="4"/>
    <x v="5"/>
    <x v="0"/>
    <x v="0"/>
    <x v="2"/>
    <x v="0"/>
    <x v="9"/>
    <s v="2025-10-16"/>
    <x v="3"/>
    <n v="2542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42500"/>
    <x v="4042"/>
    <x v="0"/>
    <x v="1"/>
    <x v="0"/>
    <s v="03.03.10"/>
    <x v="15"/>
    <x v="0"/>
    <x v="5"/>
    <s v="Receitas Da Câmara"/>
    <s v="03.03.10"/>
    <s v="Receitas Da Câmara"/>
    <s v="03.03.10"/>
    <x v="33"/>
    <x v="0"/>
    <x v="0"/>
    <x v="1"/>
    <x v="0"/>
    <x v="0"/>
    <x v="2"/>
    <x v="0"/>
    <x v="9"/>
    <s v="2025-10-16"/>
    <x v="3"/>
    <n v="42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20"/>
    <x v="4043"/>
    <x v="0"/>
    <x v="1"/>
    <x v="0"/>
    <s v="03.03.10"/>
    <x v="15"/>
    <x v="0"/>
    <x v="5"/>
    <s v="Receitas Da Câmara"/>
    <s v="03.03.10"/>
    <s v="Receitas Da Câmara"/>
    <s v="03.03.10"/>
    <x v="16"/>
    <x v="0"/>
    <x v="4"/>
    <x v="5"/>
    <x v="0"/>
    <x v="0"/>
    <x v="2"/>
    <x v="0"/>
    <x v="9"/>
    <s v="2025-10-16"/>
    <x v="3"/>
    <n v="3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0"/>
    <x v="4044"/>
    <x v="0"/>
    <x v="1"/>
    <x v="0"/>
    <s v="03.03.10"/>
    <x v="15"/>
    <x v="0"/>
    <x v="5"/>
    <s v="Receitas Da Câmara"/>
    <s v="03.03.10"/>
    <s v="Receitas Da Câmara"/>
    <s v="03.03.10"/>
    <x v="27"/>
    <x v="0"/>
    <x v="4"/>
    <x v="5"/>
    <x v="0"/>
    <x v="0"/>
    <x v="2"/>
    <x v="0"/>
    <x v="9"/>
    <s v="2025-10-16"/>
    <x v="3"/>
    <n v="6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375"/>
    <x v="4045"/>
    <x v="0"/>
    <x v="1"/>
    <x v="0"/>
    <s v="03.03.10"/>
    <x v="15"/>
    <x v="0"/>
    <x v="5"/>
    <s v="Receitas Da Câmara"/>
    <s v="03.03.10"/>
    <s v="Receitas Da Câmara"/>
    <s v="03.03.10"/>
    <x v="20"/>
    <x v="0"/>
    <x v="4"/>
    <x v="5"/>
    <x v="0"/>
    <x v="0"/>
    <x v="2"/>
    <x v="0"/>
    <x v="9"/>
    <s v="2025-10-16"/>
    <x v="3"/>
    <n v="43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039"/>
    <x v="4046"/>
    <x v="0"/>
    <x v="1"/>
    <x v="0"/>
    <s v="03.03.10"/>
    <x v="15"/>
    <x v="0"/>
    <x v="5"/>
    <s v="Receitas Da Câmara"/>
    <s v="03.03.10"/>
    <s v="Receitas Da Câmara"/>
    <s v="03.03.10"/>
    <x v="32"/>
    <x v="0"/>
    <x v="4"/>
    <x v="5"/>
    <x v="0"/>
    <x v="0"/>
    <x v="2"/>
    <x v="0"/>
    <x v="9"/>
    <s v="2025-10-16"/>
    <x v="3"/>
    <n v="903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75"/>
    <x v="4047"/>
    <x v="0"/>
    <x v="1"/>
    <x v="0"/>
    <s v="03.03.10"/>
    <x v="15"/>
    <x v="0"/>
    <x v="5"/>
    <s v="Receitas Da Câmara"/>
    <s v="03.03.10"/>
    <s v="Receitas Da Câmara"/>
    <s v="03.03.10"/>
    <x v="23"/>
    <x v="0"/>
    <x v="4"/>
    <x v="5"/>
    <x v="0"/>
    <x v="0"/>
    <x v="2"/>
    <x v="0"/>
    <x v="9"/>
    <s v="2025-10-16"/>
    <x v="3"/>
    <n v="8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0"/>
    <x v="4048"/>
    <x v="0"/>
    <x v="1"/>
    <x v="0"/>
    <s v="03.03.10"/>
    <x v="15"/>
    <x v="0"/>
    <x v="5"/>
    <s v="Receitas Da Câmara"/>
    <s v="03.03.10"/>
    <s v="Receitas Da Câmara"/>
    <s v="03.03.10"/>
    <x v="22"/>
    <x v="0"/>
    <x v="0"/>
    <x v="8"/>
    <x v="0"/>
    <x v="0"/>
    <x v="2"/>
    <x v="0"/>
    <x v="9"/>
    <s v="2025-10-16"/>
    <x v="3"/>
    <n v="1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846"/>
    <x v="4049"/>
    <x v="0"/>
    <x v="1"/>
    <x v="0"/>
    <s v="03.03.10"/>
    <x v="15"/>
    <x v="0"/>
    <x v="5"/>
    <s v="Receitas Da Câmara"/>
    <s v="03.03.10"/>
    <s v="Receitas Da Câmara"/>
    <s v="03.03.10"/>
    <x v="25"/>
    <x v="0"/>
    <x v="0"/>
    <x v="1"/>
    <x v="0"/>
    <x v="0"/>
    <x v="2"/>
    <x v="0"/>
    <x v="9"/>
    <s v="2025-10-16"/>
    <x v="3"/>
    <n v="784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0"/>
    <x v="4050"/>
    <x v="0"/>
    <x v="1"/>
    <x v="0"/>
    <s v="03.03.10"/>
    <x v="15"/>
    <x v="0"/>
    <x v="5"/>
    <s v="Receitas Da Câmara"/>
    <s v="03.03.10"/>
    <s v="Receitas Da Câmara"/>
    <s v="03.03.10"/>
    <x v="16"/>
    <x v="0"/>
    <x v="4"/>
    <x v="5"/>
    <x v="0"/>
    <x v="0"/>
    <x v="2"/>
    <x v="0"/>
    <x v="9"/>
    <s v="2025-10-23"/>
    <x v="3"/>
    <n v="2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0"/>
    <x v="4051"/>
    <x v="0"/>
    <x v="1"/>
    <x v="0"/>
    <s v="03.03.10"/>
    <x v="15"/>
    <x v="0"/>
    <x v="5"/>
    <s v="Receitas Da Câmara"/>
    <s v="03.03.10"/>
    <s v="Receitas Da Câmara"/>
    <s v="03.03.10"/>
    <x v="22"/>
    <x v="0"/>
    <x v="0"/>
    <x v="8"/>
    <x v="0"/>
    <x v="0"/>
    <x v="2"/>
    <x v="0"/>
    <x v="9"/>
    <s v="2025-10-23"/>
    <x v="3"/>
    <n v="1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500"/>
    <x v="4052"/>
    <x v="0"/>
    <x v="1"/>
    <x v="0"/>
    <s v="03.03.10"/>
    <x v="15"/>
    <x v="0"/>
    <x v="5"/>
    <s v="Receitas Da Câmara"/>
    <s v="03.03.10"/>
    <s v="Receitas Da Câmara"/>
    <s v="03.03.10"/>
    <x v="15"/>
    <x v="0"/>
    <x v="4"/>
    <x v="5"/>
    <x v="0"/>
    <x v="0"/>
    <x v="2"/>
    <x v="0"/>
    <x v="9"/>
    <s v="2025-10-23"/>
    <x v="3"/>
    <n v="5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600"/>
    <x v="4053"/>
    <x v="0"/>
    <x v="1"/>
    <x v="0"/>
    <s v="03.03.10"/>
    <x v="15"/>
    <x v="0"/>
    <x v="5"/>
    <s v="Receitas Da Câmara"/>
    <s v="03.03.10"/>
    <s v="Receitas Da Câmara"/>
    <s v="03.03.10"/>
    <x v="32"/>
    <x v="0"/>
    <x v="4"/>
    <x v="5"/>
    <x v="0"/>
    <x v="0"/>
    <x v="2"/>
    <x v="0"/>
    <x v="9"/>
    <s v="2025-10-23"/>
    <x v="3"/>
    <n v="6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360"/>
    <x v="4054"/>
    <x v="0"/>
    <x v="1"/>
    <x v="0"/>
    <s v="03.03.10"/>
    <x v="15"/>
    <x v="0"/>
    <x v="5"/>
    <s v="Receitas Da Câmara"/>
    <s v="03.03.10"/>
    <s v="Receitas Da Câmara"/>
    <s v="03.03.10"/>
    <x v="27"/>
    <x v="0"/>
    <x v="4"/>
    <x v="5"/>
    <x v="0"/>
    <x v="0"/>
    <x v="2"/>
    <x v="0"/>
    <x v="9"/>
    <s v="2025-10-23"/>
    <x v="3"/>
    <n v="3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0"/>
    <x v="4055"/>
    <x v="0"/>
    <x v="1"/>
    <x v="0"/>
    <s v="03.03.10"/>
    <x v="15"/>
    <x v="0"/>
    <x v="5"/>
    <s v="Receitas Da Câmara"/>
    <s v="03.03.10"/>
    <s v="Receitas Da Câmara"/>
    <s v="03.03.10"/>
    <x v="36"/>
    <x v="0"/>
    <x v="4"/>
    <x v="9"/>
    <x v="0"/>
    <x v="0"/>
    <x v="2"/>
    <x v="0"/>
    <x v="9"/>
    <s v="2025-10-23"/>
    <x v="3"/>
    <n v="4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600"/>
    <x v="4056"/>
    <x v="0"/>
    <x v="1"/>
    <x v="0"/>
    <s v="03.03.10"/>
    <x v="15"/>
    <x v="0"/>
    <x v="5"/>
    <s v="Receitas Da Câmara"/>
    <s v="03.03.10"/>
    <s v="Receitas Da Câmara"/>
    <s v="03.03.10"/>
    <x v="20"/>
    <x v="0"/>
    <x v="4"/>
    <x v="5"/>
    <x v="0"/>
    <x v="0"/>
    <x v="2"/>
    <x v="0"/>
    <x v="9"/>
    <s v="2025-10-23"/>
    <x v="3"/>
    <n v="4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4054"/>
    <x v="4057"/>
    <x v="0"/>
    <x v="1"/>
    <x v="0"/>
    <s v="03.03.10"/>
    <x v="15"/>
    <x v="0"/>
    <x v="5"/>
    <s v="Receitas Da Câmara"/>
    <s v="03.03.10"/>
    <s v="Receitas Da Câmara"/>
    <s v="03.03.10"/>
    <x v="25"/>
    <x v="0"/>
    <x v="0"/>
    <x v="1"/>
    <x v="0"/>
    <x v="0"/>
    <x v="2"/>
    <x v="0"/>
    <x v="9"/>
    <s v="2025-10-23"/>
    <x v="3"/>
    <n v="6405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425"/>
    <x v="4058"/>
    <x v="0"/>
    <x v="1"/>
    <x v="0"/>
    <s v="03.03.10"/>
    <x v="15"/>
    <x v="0"/>
    <x v="5"/>
    <s v="Receitas Da Câmara"/>
    <s v="03.03.10"/>
    <s v="Receitas Da Câmara"/>
    <s v="03.03.10"/>
    <x v="23"/>
    <x v="0"/>
    <x v="4"/>
    <x v="5"/>
    <x v="0"/>
    <x v="0"/>
    <x v="2"/>
    <x v="0"/>
    <x v="9"/>
    <s v="2025-10-27"/>
    <x v="3"/>
    <n v="64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620"/>
    <x v="4059"/>
    <x v="0"/>
    <x v="1"/>
    <x v="0"/>
    <s v="03.03.10"/>
    <x v="15"/>
    <x v="0"/>
    <x v="5"/>
    <s v="Receitas Da Câmara"/>
    <s v="03.03.10"/>
    <s v="Receitas Da Câmara"/>
    <s v="03.03.10"/>
    <x v="24"/>
    <x v="0"/>
    <x v="4"/>
    <x v="5"/>
    <x v="0"/>
    <x v="0"/>
    <x v="2"/>
    <x v="0"/>
    <x v="9"/>
    <s v="2025-10-27"/>
    <x v="3"/>
    <n v="56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23"/>
    <x v="4060"/>
    <x v="0"/>
    <x v="1"/>
    <x v="0"/>
    <s v="03.03.10"/>
    <x v="15"/>
    <x v="0"/>
    <x v="5"/>
    <s v="Receitas Da Câmara"/>
    <s v="03.03.10"/>
    <s v="Receitas Da Câmara"/>
    <s v="03.03.10"/>
    <x v="32"/>
    <x v="0"/>
    <x v="4"/>
    <x v="5"/>
    <x v="0"/>
    <x v="0"/>
    <x v="2"/>
    <x v="0"/>
    <x v="9"/>
    <s v="2025-10-27"/>
    <x v="3"/>
    <n v="262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0600"/>
    <x v="4061"/>
    <x v="0"/>
    <x v="1"/>
    <x v="0"/>
    <s v="03.03.10"/>
    <x v="15"/>
    <x v="0"/>
    <x v="5"/>
    <s v="Receitas Da Câmara"/>
    <s v="03.03.10"/>
    <s v="Receitas Da Câmara"/>
    <s v="03.03.10"/>
    <x v="15"/>
    <x v="0"/>
    <x v="4"/>
    <x v="5"/>
    <x v="0"/>
    <x v="0"/>
    <x v="2"/>
    <x v="0"/>
    <x v="9"/>
    <s v="2025-10-27"/>
    <x v="3"/>
    <n v="110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0"/>
    <x v="4062"/>
    <x v="0"/>
    <x v="1"/>
    <x v="0"/>
    <s v="03.03.10"/>
    <x v="15"/>
    <x v="0"/>
    <x v="5"/>
    <s v="Receitas Da Câmara"/>
    <s v="03.03.10"/>
    <s v="Receitas Da Câmara"/>
    <s v="03.03.10"/>
    <x v="22"/>
    <x v="0"/>
    <x v="0"/>
    <x v="8"/>
    <x v="0"/>
    <x v="0"/>
    <x v="2"/>
    <x v="0"/>
    <x v="9"/>
    <s v="2025-10-27"/>
    <x v="3"/>
    <n v="1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00"/>
    <x v="4063"/>
    <x v="0"/>
    <x v="1"/>
    <x v="0"/>
    <s v="03.03.10"/>
    <x v="15"/>
    <x v="0"/>
    <x v="5"/>
    <s v="Receitas Da Câmara"/>
    <s v="03.03.10"/>
    <s v="Receitas Da Câmara"/>
    <s v="03.03.10"/>
    <x v="27"/>
    <x v="0"/>
    <x v="4"/>
    <x v="5"/>
    <x v="0"/>
    <x v="0"/>
    <x v="2"/>
    <x v="0"/>
    <x v="9"/>
    <s v="2025-10-27"/>
    <x v="3"/>
    <n v="1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188"/>
    <x v="4064"/>
    <x v="0"/>
    <x v="1"/>
    <x v="0"/>
    <s v="03.03.10"/>
    <x v="15"/>
    <x v="0"/>
    <x v="5"/>
    <s v="Receitas Da Câmara"/>
    <s v="03.03.10"/>
    <s v="Receitas Da Câmara"/>
    <s v="03.03.10"/>
    <x v="25"/>
    <x v="0"/>
    <x v="0"/>
    <x v="1"/>
    <x v="0"/>
    <x v="0"/>
    <x v="2"/>
    <x v="0"/>
    <x v="9"/>
    <s v="2025-10-27"/>
    <x v="3"/>
    <n v="318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0"/>
    <x v="4065"/>
    <x v="0"/>
    <x v="1"/>
    <x v="0"/>
    <s v="03.03.10"/>
    <x v="15"/>
    <x v="0"/>
    <x v="5"/>
    <s v="Receitas Da Câmara"/>
    <s v="03.03.10"/>
    <s v="Receitas Da Câmara"/>
    <s v="03.03.10"/>
    <x v="16"/>
    <x v="0"/>
    <x v="4"/>
    <x v="5"/>
    <x v="0"/>
    <x v="0"/>
    <x v="2"/>
    <x v="0"/>
    <x v="9"/>
    <s v="2025-10-27"/>
    <x v="3"/>
    <n v="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950"/>
    <x v="4066"/>
    <x v="0"/>
    <x v="1"/>
    <x v="0"/>
    <s v="03.03.10"/>
    <x v="15"/>
    <x v="0"/>
    <x v="5"/>
    <s v="Receitas Da Câmara"/>
    <s v="03.03.10"/>
    <s v="Receitas Da Câmara"/>
    <s v="03.03.10"/>
    <x v="20"/>
    <x v="0"/>
    <x v="4"/>
    <x v="5"/>
    <x v="0"/>
    <x v="0"/>
    <x v="2"/>
    <x v="0"/>
    <x v="9"/>
    <s v="2025-10-27"/>
    <x v="3"/>
    <n v="49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905"/>
    <x v="4067"/>
    <x v="0"/>
    <x v="1"/>
    <x v="0"/>
    <s v="03.03.10"/>
    <x v="15"/>
    <x v="0"/>
    <x v="5"/>
    <s v="Receitas Da Câmara"/>
    <s v="03.03.10"/>
    <s v="Receitas Da Câmara"/>
    <s v="03.03.10"/>
    <x v="20"/>
    <x v="0"/>
    <x v="4"/>
    <x v="5"/>
    <x v="0"/>
    <x v="0"/>
    <x v="2"/>
    <x v="0"/>
    <x v="9"/>
    <s v="2025-10-30"/>
    <x v="3"/>
    <n v="190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940"/>
    <x v="4068"/>
    <x v="0"/>
    <x v="1"/>
    <x v="0"/>
    <s v="03.03.10"/>
    <x v="15"/>
    <x v="0"/>
    <x v="5"/>
    <s v="Receitas Da Câmara"/>
    <s v="03.03.10"/>
    <s v="Receitas Da Câmara"/>
    <s v="03.03.10"/>
    <x v="32"/>
    <x v="0"/>
    <x v="4"/>
    <x v="5"/>
    <x v="0"/>
    <x v="0"/>
    <x v="2"/>
    <x v="0"/>
    <x v="9"/>
    <s v="2025-10-30"/>
    <x v="3"/>
    <n v="594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985265"/>
    <x v="4069"/>
    <x v="0"/>
    <x v="1"/>
    <x v="0"/>
    <s v="03.03.10"/>
    <x v="15"/>
    <x v="0"/>
    <x v="5"/>
    <s v="Receitas Da Câmara"/>
    <s v="03.03.10"/>
    <s v="Receitas Da Câmara"/>
    <s v="03.03.10"/>
    <x v="33"/>
    <x v="0"/>
    <x v="0"/>
    <x v="1"/>
    <x v="0"/>
    <x v="0"/>
    <x v="2"/>
    <x v="0"/>
    <x v="9"/>
    <s v="2025-10-30"/>
    <x v="3"/>
    <n v="98526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0"/>
    <x v="4070"/>
    <x v="0"/>
    <x v="1"/>
    <x v="0"/>
    <s v="03.03.10"/>
    <x v="15"/>
    <x v="0"/>
    <x v="5"/>
    <s v="Receitas Da Câmara"/>
    <s v="03.03.10"/>
    <s v="Receitas Da Câmara"/>
    <s v="03.03.10"/>
    <x v="16"/>
    <x v="0"/>
    <x v="4"/>
    <x v="5"/>
    <x v="0"/>
    <x v="0"/>
    <x v="2"/>
    <x v="0"/>
    <x v="9"/>
    <s v="2025-10-30"/>
    <x v="3"/>
    <n v="1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7123"/>
    <x v="4071"/>
    <x v="0"/>
    <x v="1"/>
    <x v="0"/>
    <s v="03.03.10"/>
    <x v="15"/>
    <x v="0"/>
    <x v="5"/>
    <s v="Receitas Da Câmara"/>
    <s v="03.03.10"/>
    <s v="Receitas Da Câmara"/>
    <s v="03.03.10"/>
    <x v="25"/>
    <x v="0"/>
    <x v="0"/>
    <x v="1"/>
    <x v="0"/>
    <x v="0"/>
    <x v="2"/>
    <x v="0"/>
    <x v="9"/>
    <s v="2025-10-30"/>
    <x v="3"/>
    <n v="47123"/>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511580"/>
    <x v="4072"/>
    <x v="0"/>
    <x v="1"/>
    <x v="0"/>
    <s v="03.03.10"/>
    <x v="15"/>
    <x v="0"/>
    <x v="5"/>
    <s v="Receitas Da Câmara"/>
    <s v="03.03.10"/>
    <s v="Receitas Da Câmara"/>
    <s v="03.03.10"/>
    <x v="33"/>
    <x v="0"/>
    <x v="0"/>
    <x v="1"/>
    <x v="0"/>
    <x v="0"/>
    <x v="2"/>
    <x v="0"/>
    <x v="9"/>
    <s v="2025-10-31"/>
    <x v="3"/>
    <n v="5115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199"/>
    <x v="4073"/>
    <x v="0"/>
    <x v="1"/>
    <x v="0"/>
    <s v="03.03.10"/>
    <x v="15"/>
    <x v="0"/>
    <x v="5"/>
    <s v="Receitas Da Câmara"/>
    <s v="03.03.10"/>
    <s v="Receitas Da Câmara"/>
    <s v="03.03.10"/>
    <x v="25"/>
    <x v="0"/>
    <x v="0"/>
    <x v="1"/>
    <x v="0"/>
    <x v="0"/>
    <x v="2"/>
    <x v="0"/>
    <x v="9"/>
    <s v="2025-10-31"/>
    <x v="3"/>
    <n v="619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4074"/>
    <x v="0"/>
    <x v="1"/>
    <x v="0"/>
    <s v="03.03.10"/>
    <x v="15"/>
    <x v="0"/>
    <x v="5"/>
    <s v="Receitas Da Câmara"/>
    <s v="03.03.10"/>
    <s v="Receitas Da Câmara"/>
    <s v="03.03.10"/>
    <x v="15"/>
    <x v="0"/>
    <x v="4"/>
    <x v="5"/>
    <x v="0"/>
    <x v="0"/>
    <x v="2"/>
    <x v="0"/>
    <x v="9"/>
    <s v="2025-10-31"/>
    <x v="3"/>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0"/>
    <x v="4075"/>
    <x v="0"/>
    <x v="1"/>
    <x v="0"/>
    <s v="03.03.10"/>
    <x v="15"/>
    <x v="0"/>
    <x v="5"/>
    <s v="Receitas Da Câmara"/>
    <s v="03.03.10"/>
    <s v="Receitas Da Câmara"/>
    <s v="03.03.10"/>
    <x v="22"/>
    <x v="0"/>
    <x v="0"/>
    <x v="8"/>
    <x v="0"/>
    <x v="0"/>
    <x v="2"/>
    <x v="0"/>
    <x v="9"/>
    <s v="2025-10-31"/>
    <x v="3"/>
    <n v="1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
    <x v="4076"/>
    <x v="0"/>
    <x v="1"/>
    <x v="0"/>
    <s v="03.03.10"/>
    <x v="15"/>
    <x v="0"/>
    <x v="5"/>
    <s v="Receitas Da Câmara"/>
    <s v="03.03.10"/>
    <s v="Receitas Da Câmara"/>
    <s v="03.03.10"/>
    <x v="16"/>
    <x v="0"/>
    <x v="4"/>
    <x v="5"/>
    <x v="0"/>
    <x v="0"/>
    <x v="2"/>
    <x v="0"/>
    <x v="9"/>
    <s v="2025-10-31"/>
    <x v="3"/>
    <n v="1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040"/>
    <x v="4077"/>
    <x v="0"/>
    <x v="1"/>
    <x v="0"/>
    <s v="03.03.10"/>
    <x v="15"/>
    <x v="0"/>
    <x v="5"/>
    <s v="Receitas Da Câmara"/>
    <s v="03.03.10"/>
    <s v="Receitas Da Câmara"/>
    <s v="03.03.10"/>
    <x v="24"/>
    <x v="0"/>
    <x v="4"/>
    <x v="5"/>
    <x v="0"/>
    <x v="0"/>
    <x v="2"/>
    <x v="0"/>
    <x v="9"/>
    <s v="2025-10-31"/>
    <x v="3"/>
    <n v="70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256"/>
    <x v="4078"/>
    <x v="0"/>
    <x v="1"/>
    <x v="0"/>
    <s v="03.03.10"/>
    <x v="15"/>
    <x v="0"/>
    <x v="5"/>
    <s v="Receitas Da Câmara"/>
    <s v="03.03.10"/>
    <s v="Receitas Da Câmara"/>
    <s v="03.03.10"/>
    <x v="32"/>
    <x v="0"/>
    <x v="4"/>
    <x v="5"/>
    <x v="0"/>
    <x v="0"/>
    <x v="2"/>
    <x v="0"/>
    <x v="9"/>
    <s v="2025-10-31"/>
    <x v="3"/>
    <n v="825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50"/>
    <x v="4079"/>
    <x v="0"/>
    <x v="1"/>
    <x v="0"/>
    <s v="03.03.10"/>
    <x v="15"/>
    <x v="0"/>
    <x v="5"/>
    <s v="Receitas Da Câmara"/>
    <s v="03.03.10"/>
    <s v="Receitas Da Câmara"/>
    <s v="03.03.10"/>
    <x v="20"/>
    <x v="0"/>
    <x v="4"/>
    <x v="5"/>
    <x v="0"/>
    <x v="0"/>
    <x v="2"/>
    <x v="0"/>
    <x v="9"/>
    <s v="2025-10-31"/>
    <x v="3"/>
    <n v="15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725"/>
    <x v="4080"/>
    <x v="0"/>
    <x v="1"/>
    <x v="0"/>
    <s v="03.03.10"/>
    <x v="15"/>
    <x v="0"/>
    <x v="5"/>
    <s v="Receitas Da Câmara"/>
    <s v="03.03.10"/>
    <s v="Receitas Da Câmara"/>
    <s v="03.03.10"/>
    <x v="23"/>
    <x v="0"/>
    <x v="4"/>
    <x v="5"/>
    <x v="0"/>
    <x v="0"/>
    <x v="2"/>
    <x v="0"/>
    <x v="9"/>
    <s v="2025-10-31"/>
    <x v="3"/>
    <n v="137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0"/>
    <x v="4081"/>
    <x v="0"/>
    <x v="1"/>
    <x v="0"/>
    <s v="03.03.10"/>
    <x v="15"/>
    <x v="0"/>
    <x v="5"/>
    <s v="Receitas Da Câmara"/>
    <s v="03.03.10"/>
    <s v="Receitas Da Câmara"/>
    <s v="03.03.10"/>
    <x v="27"/>
    <x v="0"/>
    <x v="4"/>
    <x v="5"/>
    <x v="0"/>
    <x v="0"/>
    <x v="2"/>
    <x v="0"/>
    <x v="9"/>
    <s v="2025-10-31"/>
    <x v="3"/>
    <n v="1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000"/>
    <x v="4082"/>
    <x v="0"/>
    <x v="0"/>
    <x v="0"/>
    <s v="03.16.15"/>
    <x v="0"/>
    <x v="0"/>
    <x v="0"/>
    <s v="Direção Financeira"/>
    <s v="03.16.15"/>
    <s v="Direção Financeira"/>
    <s v="03.16.15"/>
    <x v="0"/>
    <x v="0"/>
    <x v="0"/>
    <x v="0"/>
    <x v="0"/>
    <x v="0"/>
    <x v="0"/>
    <x v="0"/>
    <x v="11"/>
    <s v="2025-12-02"/>
    <x v="3"/>
    <n v="10000"/>
    <x v="0"/>
    <m/>
    <x v="0"/>
    <m/>
    <x v="127"/>
    <n v="100476245"/>
    <x v="0"/>
    <x v="0"/>
    <s v="Direção Financeira"/>
    <s v="ORI"/>
    <x v="0"/>
    <m/>
    <x v="0"/>
    <x v="0"/>
    <x v="0"/>
    <x v="0"/>
    <x v="0"/>
    <x v="0"/>
    <x v="0"/>
    <x v="0"/>
    <x v="0"/>
    <x v="0"/>
    <x v="0"/>
    <s v="Direção Financeira"/>
    <x v="0"/>
    <x v="0"/>
    <x v="0"/>
    <x v="0"/>
    <x v="0"/>
    <x v="0"/>
    <x v="0"/>
    <x v="0"/>
    <x v="0"/>
    <x v="0"/>
    <x v="0"/>
    <x v="0"/>
    <s v="Ajuda de custo a favor do senhor Adilson de Rosário Fernandes Silva, pela sua deslocação à Praia nos dias 13 e 17 de outubro e nos dias 19, 21 e 27 de novembro de 2025, em missão de serviço, conforme anexo."/>
  </r>
  <r>
    <x v="0"/>
    <n v="0"/>
    <n v="0"/>
    <n v="0"/>
    <n v="41368"/>
    <x v="4083"/>
    <x v="0"/>
    <x v="0"/>
    <x v="0"/>
    <s v="03.16.15"/>
    <x v="0"/>
    <x v="0"/>
    <x v="0"/>
    <s v="Direção Financeira"/>
    <s v="03.16.15"/>
    <s v="Direção Financeira"/>
    <s v="03.16.15"/>
    <x v="51"/>
    <x v="0"/>
    <x v="0"/>
    <x v="1"/>
    <x v="0"/>
    <x v="0"/>
    <x v="0"/>
    <x v="0"/>
    <x v="11"/>
    <s v="2025-12-11"/>
    <x v="3"/>
    <n v="41368"/>
    <x v="0"/>
    <m/>
    <x v="0"/>
    <m/>
    <x v="197"/>
    <n v="100391760"/>
    <x v="0"/>
    <x v="0"/>
    <s v="Direção Financeira"/>
    <s v="ORI"/>
    <x v="0"/>
    <m/>
    <x v="0"/>
    <x v="0"/>
    <x v="0"/>
    <x v="0"/>
    <x v="0"/>
    <x v="0"/>
    <x v="0"/>
    <x v="0"/>
    <x v="0"/>
    <x v="0"/>
    <x v="0"/>
    <s v="Direção Financeira"/>
    <x v="0"/>
    <x v="0"/>
    <x v="0"/>
    <x v="0"/>
    <x v="0"/>
    <x v="0"/>
    <x v="0"/>
    <x v="0"/>
    <x v="0"/>
    <x v="0"/>
    <x v="0"/>
    <x v="0"/>
    <s v="Pagamento a favor de Caetano Auto Cv, pela a aquisição cruzeta de transmissão frente da viatura St-29-Mj afeto aos serviços da CMSM, conforme anexo."/>
  </r>
  <r>
    <x v="0"/>
    <n v="0"/>
    <n v="0"/>
    <n v="0"/>
    <n v="5000"/>
    <x v="4084"/>
    <x v="0"/>
    <x v="0"/>
    <x v="0"/>
    <s v="03.16.15"/>
    <x v="0"/>
    <x v="0"/>
    <x v="0"/>
    <s v="Direção Financeira"/>
    <s v="03.16.15"/>
    <s v="Direção Financeira"/>
    <s v="03.16.15"/>
    <x v="9"/>
    <x v="0"/>
    <x v="0"/>
    <x v="1"/>
    <x v="0"/>
    <x v="0"/>
    <x v="0"/>
    <x v="0"/>
    <x v="11"/>
    <s v="2025-12-31"/>
    <x v="3"/>
    <n v="5000"/>
    <x v="0"/>
    <m/>
    <x v="0"/>
    <m/>
    <x v="497"/>
    <n v="100479605"/>
    <x v="0"/>
    <x v="0"/>
    <s v="Direção Financeira"/>
    <s v="ORI"/>
    <x v="0"/>
    <m/>
    <x v="0"/>
    <x v="0"/>
    <x v="0"/>
    <x v="0"/>
    <x v="0"/>
    <x v="0"/>
    <x v="0"/>
    <x v="0"/>
    <x v="0"/>
    <x v="0"/>
    <x v="0"/>
    <s v="Direção Financeira"/>
    <x v="0"/>
    <x v="0"/>
    <x v="0"/>
    <x v="0"/>
    <x v="0"/>
    <x v="0"/>
    <x v="0"/>
    <x v="0"/>
    <x v="0"/>
    <x v="0"/>
    <x v="0"/>
    <x v="0"/>
    <s v="Gratificação atribuído a favor do Sr Adilson César Dos Reis Borges Monteiro, como premio do colaborador do mês, pelo recompensa do seu esforço, dedicação e desempenho trabalhos conforme deliberação da 47sessão da Camara, conforme justificativo em anexo. "/>
  </r>
  <r>
    <x v="1"/>
    <n v="0"/>
    <n v="0"/>
    <n v="0"/>
    <n v="1343673"/>
    <x v="4085"/>
    <x v="0"/>
    <x v="1"/>
    <x v="0"/>
    <s v="03.03.10"/>
    <x v="15"/>
    <x v="0"/>
    <x v="5"/>
    <s v="Receitas Da Câmara"/>
    <s v="03.03.10"/>
    <s v="Receitas Da Câmara"/>
    <s v="03.03.10"/>
    <x v="54"/>
    <x v="0"/>
    <x v="5"/>
    <x v="13"/>
    <x v="0"/>
    <x v="0"/>
    <x v="2"/>
    <x v="0"/>
    <x v="11"/>
    <s v="2025-12-24"/>
    <x v="3"/>
    <n v="1343673"/>
    <x v="0"/>
    <m/>
    <x v="0"/>
    <m/>
    <x v="26"/>
    <n v="100474914"/>
    <x v="0"/>
    <x v="0"/>
    <s v="Receitas Da Câmara"/>
    <s v="EXT"/>
    <x v="0"/>
    <s v="RDC"/>
    <x v="0"/>
    <x v="0"/>
    <x v="0"/>
    <x v="0"/>
    <x v="0"/>
    <x v="0"/>
    <x v="0"/>
    <x v="0"/>
    <x v="0"/>
    <x v="0"/>
    <x v="0"/>
    <s v="Receitas Da Câmara"/>
    <x v="0"/>
    <x v="0"/>
    <x v="0"/>
    <x v="0"/>
    <x v="0"/>
    <x v="0"/>
    <x v="0"/>
    <x v="0"/>
    <x v="0"/>
    <x v="0"/>
    <x v="0"/>
    <x v="0"/>
    <s v="Recebimento da 1. tranche, conforme anexo."/>
  </r>
  <r>
    <x v="1"/>
    <n v="0"/>
    <n v="0"/>
    <n v="0"/>
    <n v="1999600"/>
    <x v="4086"/>
    <x v="0"/>
    <x v="0"/>
    <x v="0"/>
    <s v="01.27.06.79"/>
    <x v="67"/>
    <x v="1"/>
    <x v="1"/>
    <s v="Requalificação Urbana e habitação"/>
    <s v="01.27.06"/>
    <s v="Requalificação Urbana e habitação"/>
    <s v="01.27.06"/>
    <x v="2"/>
    <x v="0"/>
    <x v="0"/>
    <x v="1"/>
    <x v="0"/>
    <x v="1"/>
    <x v="1"/>
    <x v="0"/>
    <x v="1"/>
    <s v="2025-01-06"/>
    <x v="0"/>
    <n v="1999600"/>
    <x v="0"/>
    <m/>
    <x v="0"/>
    <m/>
    <x v="8"/>
    <n v="100479707"/>
    <x v="0"/>
    <x v="0"/>
    <s v="Requalificação Urbana e Ambiental de Achada Bolanha"/>
    <s v="ORI"/>
    <x v="0"/>
    <m/>
    <x v="0"/>
    <x v="0"/>
    <x v="0"/>
    <x v="0"/>
    <x v="0"/>
    <x v="0"/>
    <x v="0"/>
    <x v="0"/>
    <x v="0"/>
    <x v="0"/>
    <x v="0"/>
    <s v="Requalificação Urbana e Ambiental de Achada Bolanha"/>
    <x v="0"/>
    <x v="0"/>
    <x v="0"/>
    <x v="0"/>
    <x v="1"/>
    <x v="0"/>
    <x v="0"/>
    <x v="0"/>
    <x v="0"/>
    <x v="0"/>
    <x v="0"/>
    <x v="0"/>
    <s v="Liquidação do contrato a favor da Empresa Mconstroi, referente contrato de empreitada de obra de reabilitação do Centro do Dia de Achada Bolanha, confrome anexo."/>
  </r>
  <r>
    <x v="0"/>
    <n v="0"/>
    <n v="0"/>
    <n v="0"/>
    <n v="1000"/>
    <x v="4087"/>
    <x v="0"/>
    <x v="0"/>
    <x v="0"/>
    <s v="01.25.05.12"/>
    <x v="2"/>
    <x v="2"/>
    <x v="2"/>
    <s v="Saúde"/>
    <s v="01.25.05"/>
    <s v="Saúde"/>
    <s v="01.25.05"/>
    <x v="3"/>
    <x v="0"/>
    <x v="1"/>
    <x v="2"/>
    <x v="0"/>
    <x v="1"/>
    <x v="0"/>
    <x v="0"/>
    <x v="1"/>
    <s v="2025-01-03"/>
    <x v="0"/>
    <n v="1000"/>
    <x v="0"/>
    <m/>
    <x v="0"/>
    <m/>
    <x v="38"/>
    <n v="100475975"/>
    <x v="0"/>
    <x v="0"/>
    <s v="Promoção e Inclusão Social"/>
    <s v="ORI"/>
    <x v="0"/>
    <m/>
    <x v="0"/>
    <x v="0"/>
    <x v="0"/>
    <x v="0"/>
    <x v="0"/>
    <x v="0"/>
    <x v="0"/>
    <x v="0"/>
    <x v="0"/>
    <x v="0"/>
    <x v="0"/>
    <s v="Promoção e Inclusão Social"/>
    <x v="0"/>
    <x v="0"/>
    <x v="0"/>
    <x v="0"/>
    <x v="1"/>
    <x v="0"/>
    <x v="0"/>
    <x v="0"/>
    <x v="0"/>
    <x v="0"/>
    <x v="0"/>
    <x v="0"/>
    <s v="Apoio social a favor da senhora Arcângela Mendes Furtado, conforme anexo."/>
  </r>
  <r>
    <x v="0"/>
    <n v="0"/>
    <n v="0"/>
    <n v="0"/>
    <n v="4140"/>
    <x v="4088"/>
    <x v="0"/>
    <x v="0"/>
    <x v="0"/>
    <s v="03.16.15"/>
    <x v="0"/>
    <x v="0"/>
    <x v="0"/>
    <s v="Direção Financeira"/>
    <s v="03.16.15"/>
    <s v="Direção Financeira"/>
    <s v="03.16.15"/>
    <x v="14"/>
    <x v="0"/>
    <x v="0"/>
    <x v="0"/>
    <x v="0"/>
    <x v="0"/>
    <x v="0"/>
    <x v="0"/>
    <x v="0"/>
    <s v="2025-02-03"/>
    <x v="0"/>
    <n v="4140"/>
    <x v="0"/>
    <m/>
    <x v="0"/>
    <m/>
    <x v="29"/>
    <n v="100391565"/>
    <x v="0"/>
    <x v="0"/>
    <s v="Direção Financeira"/>
    <s v="ORI"/>
    <x v="0"/>
    <m/>
    <x v="0"/>
    <x v="0"/>
    <x v="0"/>
    <x v="0"/>
    <x v="0"/>
    <x v="0"/>
    <x v="0"/>
    <x v="0"/>
    <x v="0"/>
    <x v="0"/>
    <x v="0"/>
    <s v="Direção Financeira"/>
    <x v="0"/>
    <x v="0"/>
    <x v="0"/>
    <x v="0"/>
    <x v="0"/>
    <x v="0"/>
    <x v="0"/>
    <x v="0"/>
    <x v="0"/>
    <x v="0"/>
    <x v="0"/>
    <x v="0"/>
    <s v="Pagamento referente a publicação do B.O IIª série, 1/2 extrato da deliberação da CMSM, Nº 10/2025 de 16 de janeiro, nomeação do senhor Daniel Correia a função de Assessor do Presidente, conforme anexo. "/>
  </r>
  <r>
    <x v="0"/>
    <n v="0"/>
    <n v="0"/>
    <n v="0"/>
    <n v="1000"/>
    <x v="4089"/>
    <x v="0"/>
    <x v="0"/>
    <x v="0"/>
    <s v="01.25.05.09"/>
    <x v="14"/>
    <x v="2"/>
    <x v="2"/>
    <s v="Saúde"/>
    <s v="01.25.05"/>
    <s v="Saúde"/>
    <s v="01.25.05"/>
    <x v="3"/>
    <x v="0"/>
    <x v="1"/>
    <x v="2"/>
    <x v="0"/>
    <x v="1"/>
    <x v="0"/>
    <x v="0"/>
    <x v="0"/>
    <s v="2025-02-24"/>
    <x v="0"/>
    <n v="1000"/>
    <x v="0"/>
    <m/>
    <x v="0"/>
    <m/>
    <x v="38"/>
    <n v="100475975"/>
    <x v="0"/>
    <x v="0"/>
    <s v="Apoio a Consultas de Especialidade e Medicamentos"/>
    <s v="ORI"/>
    <x v="0"/>
    <s v="ACE"/>
    <x v="0"/>
    <x v="0"/>
    <x v="0"/>
    <x v="0"/>
    <x v="0"/>
    <x v="0"/>
    <x v="0"/>
    <x v="0"/>
    <x v="0"/>
    <x v="0"/>
    <x v="0"/>
    <s v="Apoio a Consultas de Especialidade e Medicamentos"/>
    <x v="0"/>
    <x v="0"/>
    <x v="0"/>
    <x v="0"/>
    <x v="1"/>
    <x v="0"/>
    <x v="0"/>
    <x v="0"/>
    <x v="0"/>
    <x v="0"/>
    <x v="0"/>
    <x v="0"/>
    <s v="Apoio social a favor de Sr. Arcangela Mendes Furtado, conforme anexo."/>
  </r>
  <r>
    <x v="0"/>
    <n v="0"/>
    <n v="0"/>
    <n v="0"/>
    <n v="10000"/>
    <x v="4090"/>
    <x v="0"/>
    <x v="0"/>
    <x v="0"/>
    <s v="03.16.15"/>
    <x v="0"/>
    <x v="0"/>
    <x v="0"/>
    <s v="Direção Financeira"/>
    <s v="03.16.15"/>
    <s v="Direção Financeira"/>
    <s v="03.16.15"/>
    <x v="41"/>
    <x v="0"/>
    <x v="0"/>
    <x v="0"/>
    <x v="0"/>
    <x v="0"/>
    <x v="0"/>
    <x v="0"/>
    <x v="5"/>
    <s v="2025-06-23"/>
    <x v="1"/>
    <n v="10000"/>
    <x v="0"/>
    <m/>
    <x v="0"/>
    <m/>
    <x v="55"/>
    <n v="100477538"/>
    <x v="0"/>
    <x v="0"/>
    <s v="Direção Financeira"/>
    <s v="ORI"/>
    <x v="0"/>
    <m/>
    <x v="0"/>
    <x v="0"/>
    <x v="0"/>
    <x v="0"/>
    <x v="0"/>
    <x v="0"/>
    <x v="0"/>
    <x v="0"/>
    <x v="0"/>
    <x v="0"/>
    <x v="0"/>
    <s v="Direção Financeira"/>
    <x v="0"/>
    <x v="0"/>
    <x v="0"/>
    <x v="0"/>
    <x v="0"/>
    <x v="0"/>
    <x v="0"/>
    <x v="0"/>
    <x v="0"/>
    <x v="0"/>
    <x v="0"/>
    <x v="0"/>
    <s v="Pagamento a favor de Oficina Mecânica Andre, pela a aquisição de reparação de radiador da máquina Pà Carregadora da CMSM, conforme anexo."/>
  </r>
  <r>
    <x v="0"/>
    <n v="0"/>
    <n v="0"/>
    <n v="0"/>
    <n v="15000"/>
    <x v="4091"/>
    <x v="0"/>
    <x v="0"/>
    <x v="0"/>
    <s v="01.25.04.22"/>
    <x v="9"/>
    <x v="2"/>
    <x v="2"/>
    <s v="Cultura"/>
    <s v="01.25.04"/>
    <s v="Cultura"/>
    <s v="01.25.04"/>
    <x v="4"/>
    <x v="0"/>
    <x v="2"/>
    <x v="3"/>
    <x v="0"/>
    <x v="1"/>
    <x v="0"/>
    <x v="0"/>
    <x v="4"/>
    <s v="2025-03-04"/>
    <x v="0"/>
    <n v="15000"/>
    <x v="0"/>
    <m/>
    <x v="0"/>
    <m/>
    <x v="498"/>
    <n v="100477892"/>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o artista pela participação no festival de cinza no dia 05 de março, na praia de Calhetona, conforme anexo."/>
  </r>
  <r>
    <x v="1"/>
    <n v="0"/>
    <n v="0"/>
    <n v="0"/>
    <n v="15000000"/>
    <x v="4092"/>
    <x v="0"/>
    <x v="1"/>
    <x v="0"/>
    <s v="03.03.10"/>
    <x v="15"/>
    <x v="0"/>
    <x v="5"/>
    <s v="Receitas Da Câmara"/>
    <s v="03.03.10"/>
    <s v="Receitas Da Câmara"/>
    <s v="03.03.10"/>
    <x v="54"/>
    <x v="0"/>
    <x v="5"/>
    <x v="13"/>
    <x v="0"/>
    <x v="0"/>
    <x v="2"/>
    <x v="0"/>
    <x v="0"/>
    <s v="2025-02-04"/>
    <x v="0"/>
    <n v="15000000"/>
    <x v="0"/>
    <m/>
    <x v="0"/>
    <m/>
    <x v="26"/>
    <n v="100474914"/>
    <x v="0"/>
    <x v="0"/>
    <s v="Receitas Da Câmara"/>
    <s v="EXT"/>
    <x v="0"/>
    <s v="RDC"/>
    <x v="0"/>
    <x v="0"/>
    <x v="0"/>
    <x v="0"/>
    <x v="0"/>
    <x v="0"/>
    <x v="0"/>
    <x v="0"/>
    <x v="0"/>
    <x v="0"/>
    <x v="0"/>
    <s v="Receitas Da Câmara"/>
    <x v="0"/>
    <x v="0"/>
    <x v="0"/>
    <x v="0"/>
    <x v="0"/>
    <x v="0"/>
    <x v="0"/>
    <x v="0"/>
    <x v="0"/>
    <x v="0"/>
    <x v="0"/>
    <x v="0"/>
    <s v="Transferência referente a desembolso de contrato, conforme anexo."/>
  </r>
  <r>
    <x v="0"/>
    <n v="0"/>
    <n v="0"/>
    <n v="0"/>
    <n v="6000"/>
    <x v="4093"/>
    <x v="0"/>
    <x v="0"/>
    <x v="0"/>
    <s v="03.16.15"/>
    <x v="0"/>
    <x v="0"/>
    <x v="0"/>
    <s v="Direção Financeira"/>
    <s v="03.16.15"/>
    <s v="Direção Financeira"/>
    <s v="03.16.15"/>
    <x v="0"/>
    <x v="0"/>
    <x v="0"/>
    <x v="0"/>
    <x v="0"/>
    <x v="0"/>
    <x v="0"/>
    <x v="0"/>
    <x v="2"/>
    <s v="2025-04-03"/>
    <x v="1"/>
    <n v="6000"/>
    <x v="0"/>
    <m/>
    <x v="0"/>
    <m/>
    <x v="208"/>
    <n v="100475419"/>
    <x v="0"/>
    <x v="0"/>
    <s v="Direção Financeira"/>
    <s v="ORI"/>
    <x v="0"/>
    <m/>
    <x v="0"/>
    <x v="0"/>
    <x v="0"/>
    <x v="0"/>
    <x v="0"/>
    <x v="0"/>
    <x v="0"/>
    <x v="0"/>
    <x v="0"/>
    <x v="0"/>
    <x v="0"/>
    <s v="Direção Financeira"/>
    <x v="0"/>
    <x v="0"/>
    <x v="0"/>
    <x v="0"/>
    <x v="0"/>
    <x v="0"/>
    <x v="0"/>
    <x v="0"/>
    <x v="0"/>
    <x v="0"/>
    <x v="0"/>
    <x v="0"/>
    <s v="Ajuda de custo e subsidio transporte a favor da senhora Anila Rodrigues pela sua deslocação à Praia nos dias 03 e 04 de abril de 2025, em missão de serviço, conforme anexo."/>
  </r>
  <r>
    <x v="0"/>
    <n v="0"/>
    <n v="0"/>
    <n v="0"/>
    <n v="25500"/>
    <x v="4094"/>
    <x v="0"/>
    <x v="0"/>
    <x v="0"/>
    <s v="01.25.05.12"/>
    <x v="2"/>
    <x v="2"/>
    <x v="2"/>
    <s v="Saúde"/>
    <s v="01.25.05"/>
    <s v="Saúde"/>
    <s v="01.25.05"/>
    <x v="3"/>
    <x v="0"/>
    <x v="1"/>
    <x v="2"/>
    <x v="0"/>
    <x v="1"/>
    <x v="0"/>
    <x v="0"/>
    <x v="5"/>
    <s v="2025-06-03"/>
    <x v="1"/>
    <n v="25500"/>
    <x v="0"/>
    <m/>
    <x v="0"/>
    <m/>
    <x v="71"/>
    <n v="100399700"/>
    <x v="0"/>
    <x v="0"/>
    <s v="Promoção e Inclusão Social"/>
    <s v="ORI"/>
    <x v="0"/>
    <m/>
    <x v="0"/>
    <x v="0"/>
    <x v="0"/>
    <x v="0"/>
    <x v="0"/>
    <x v="0"/>
    <x v="0"/>
    <x v="0"/>
    <x v="0"/>
    <x v="0"/>
    <x v="0"/>
    <s v="Promoção e Inclusão Social"/>
    <x v="0"/>
    <x v="0"/>
    <x v="0"/>
    <x v="0"/>
    <x v="1"/>
    <x v="0"/>
    <x v="0"/>
    <x v="0"/>
    <x v="0"/>
    <x v="0"/>
    <x v="0"/>
    <x v="0"/>
    <s v="Pagamento referente a serviço de fisioterapia  domiciliar á 19 pessoas vulneráveis do concelho de SM, no mês de maio de 2025. conforme anexo."/>
  </r>
  <r>
    <x v="0"/>
    <n v="0"/>
    <n v="0"/>
    <n v="0"/>
    <n v="3750"/>
    <x v="4095"/>
    <x v="0"/>
    <x v="1"/>
    <x v="0"/>
    <s v="80.02.01"/>
    <x v="28"/>
    <x v="4"/>
    <x v="4"/>
    <s v="Retenções Iur"/>
    <s v="80.02.01"/>
    <s v="Retenções Iur"/>
    <s v="80.02.01"/>
    <x v="52"/>
    <x v="0"/>
    <x v="6"/>
    <x v="1"/>
    <x v="1"/>
    <x v="2"/>
    <x v="2"/>
    <x v="0"/>
    <x v="4"/>
    <s v="2025-03-28"/>
    <x v="0"/>
    <n v="3750"/>
    <x v="0"/>
    <m/>
    <x v="0"/>
    <m/>
    <x v="9"/>
    <n v="100474696"/>
    <x v="0"/>
    <x v="0"/>
    <s v="Retenções Iur"/>
    <s v="ORI"/>
    <x v="0"/>
    <s v="RIUR"/>
    <x v="0"/>
    <x v="0"/>
    <x v="0"/>
    <x v="0"/>
    <x v="0"/>
    <x v="0"/>
    <x v="0"/>
    <x v="0"/>
    <x v="0"/>
    <x v="0"/>
    <x v="0"/>
    <s v="Retenções Iur"/>
    <x v="0"/>
    <x v="0"/>
    <x v="0"/>
    <x v="0"/>
    <x v="2"/>
    <x v="0"/>
    <x v="0"/>
    <x v="0"/>
    <x v="0"/>
    <x v="1"/>
    <x v="0"/>
    <x v="0"/>
    <s v="RETENCAO OT"/>
  </r>
  <r>
    <x v="0"/>
    <n v="0"/>
    <n v="0"/>
    <n v="0"/>
    <n v="3750"/>
    <x v="4096"/>
    <x v="0"/>
    <x v="1"/>
    <x v="0"/>
    <s v="80.02.01"/>
    <x v="28"/>
    <x v="4"/>
    <x v="4"/>
    <s v="Retenções Iur"/>
    <s v="80.02.01"/>
    <s v="Retenções Iur"/>
    <s v="80.02.01"/>
    <x v="52"/>
    <x v="0"/>
    <x v="6"/>
    <x v="1"/>
    <x v="1"/>
    <x v="2"/>
    <x v="2"/>
    <x v="0"/>
    <x v="4"/>
    <s v="2025-03-28"/>
    <x v="0"/>
    <n v="3750"/>
    <x v="0"/>
    <m/>
    <x v="0"/>
    <m/>
    <x v="9"/>
    <n v="100474696"/>
    <x v="0"/>
    <x v="0"/>
    <s v="Retenções Iur"/>
    <s v="ORI"/>
    <x v="0"/>
    <s v="RIUR"/>
    <x v="0"/>
    <x v="0"/>
    <x v="0"/>
    <x v="0"/>
    <x v="0"/>
    <x v="0"/>
    <x v="0"/>
    <x v="0"/>
    <x v="0"/>
    <x v="0"/>
    <x v="0"/>
    <s v="Retenções Iur"/>
    <x v="0"/>
    <x v="0"/>
    <x v="0"/>
    <x v="0"/>
    <x v="2"/>
    <x v="0"/>
    <x v="0"/>
    <x v="0"/>
    <x v="0"/>
    <x v="1"/>
    <x v="0"/>
    <x v="0"/>
    <s v="RETENCAO OT"/>
  </r>
  <r>
    <x v="0"/>
    <n v="0"/>
    <n v="0"/>
    <n v="0"/>
    <n v="25500"/>
    <x v="4097"/>
    <x v="0"/>
    <x v="0"/>
    <x v="0"/>
    <s v="01.25.05.12"/>
    <x v="2"/>
    <x v="2"/>
    <x v="2"/>
    <s v="Saúde"/>
    <s v="01.25.05"/>
    <s v="Saúde"/>
    <s v="01.25.05"/>
    <x v="3"/>
    <x v="0"/>
    <x v="1"/>
    <x v="2"/>
    <x v="0"/>
    <x v="1"/>
    <x v="0"/>
    <x v="0"/>
    <x v="8"/>
    <s v="2025-09-04"/>
    <x v="2"/>
    <n v="25500"/>
    <x v="0"/>
    <m/>
    <x v="0"/>
    <m/>
    <x v="71"/>
    <n v="100399700"/>
    <x v="0"/>
    <x v="0"/>
    <s v="Promoção e Inclusão Social"/>
    <s v="ORI"/>
    <x v="0"/>
    <m/>
    <x v="0"/>
    <x v="0"/>
    <x v="0"/>
    <x v="0"/>
    <x v="0"/>
    <x v="0"/>
    <x v="0"/>
    <x v="0"/>
    <x v="0"/>
    <x v="0"/>
    <x v="0"/>
    <s v="Promoção e Inclusão Social"/>
    <x v="0"/>
    <x v="0"/>
    <x v="0"/>
    <x v="0"/>
    <x v="1"/>
    <x v="0"/>
    <x v="0"/>
    <x v="0"/>
    <x v="0"/>
    <x v="0"/>
    <x v="0"/>
    <x v="0"/>
    <s v="Pagamento referente a serviço de fisioterapia domiciliar à 22 pessoas vulneráveis, do concelho de São Miguel, no mês de agosto 2025, conforme anexo. "/>
  </r>
  <r>
    <x v="1"/>
    <n v="0"/>
    <n v="0"/>
    <n v="0"/>
    <n v="12500"/>
    <x v="4098"/>
    <x v="0"/>
    <x v="0"/>
    <x v="0"/>
    <s v="01.27.07.15"/>
    <x v="18"/>
    <x v="1"/>
    <x v="1"/>
    <s v="Requalificação Urbana e Habitação 2"/>
    <s v="01.27.07"/>
    <s v="Requalificação Urbana e Habitação 2"/>
    <s v="01.27.07"/>
    <x v="2"/>
    <x v="0"/>
    <x v="0"/>
    <x v="1"/>
    <x v="0"/>
    <x v="1"/>
    <x v="1"/>
    <x v="0"/>
    <x v="2"/>
    <s v="2025-04-11"/>
    <x v="1"/>
    <n v="12500"/>
    <x v="0"/>
    <m/>
    <x v="0"/>
    <m/>
    <x v="499"/>
    <n v="100476049"/>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a favor da senhora Ermelinda Fernandes, referente a fornecimento de areias e britas, para trabalhos da requalificação urbana e ambiental da comunidade Rebelados Achada Pizarra, conforme anexo."/>
  </r>
  <r>
    <x v="0"/>
    <n v="0"/>
    <n v="0"/>
    <n v="0"/>
    <n v="7778"/>
    <x v="4099"/>
    <x v="0"/>
    <x v="1"/>
    <x v="0"/>
    <s v="03.03.10"/>
    <x v="15"/>
    <x v="0"/>
    <x v="5"/>
    <s v="Receitas Da Câmara"/>
    <s v="03.03.10"/>
    <s v="Receitas Da Câmara"/>
    <s v="03.03.10"/>
    <x v="36"/>
    <x v="0"/>
    <x v="4"/>
    <x v="9"/>
    <x v="0"/>
    <x v="0"/>
    <x v="2"/>
    <x v="0"/>
    <x v="2"/>
    <s v="2025-04-17"/>
    <x v="1"/>
    <n v="7778"/>
    <x v="0"/>
    <m/>
    <x v="0"/>
    <m/>
    <x v="26"/>
    <n v="100474914"/>
    <x v="0"/>
    <x v="0"/>
    <s v="Receitas Da Câmara"/>
    <s v="EXT"/>
    <x v="0"/>
    <s v="RDC"/>
    <x v="0"/>
    <x v="0"/>
    <x v="0"/>
    <x v="0"/>
    <x v="0"/>
    <x v="0"/>
    <x v="0"/>
    <x v="0"/>
    <x v="0"/>
    <x v="0"/>
    <x v="0"/>
    <s v="Receitas Da Câmara"/>
    <x v="0"/>
    <x v="0"/>
    <x v="0"/>
    <x v="0"/>
    <x v="0"/>
    <x v="0"/>
    <x v="0"/>
    <x v="0"/>
    <x v="0"/>
    <x v="0"/>
    <x v="0"/>
    <x v="0"/>
    <s v="Recebimento de renda de T+ referente ao mês de março de 2025, conforme anexo."/>
  </r>
  <r>
    <x v="1"/>
    <n v="0"/>
    <n v="0"/>
    <n v="0"/>
    <n v="333334"/>
    <x v="4100"/>
    <x v="0"/>
    <x v="1"/>
    <x v="0"/>
    <s v="03.03.10"/>
    <x v="15"/>
    <x v="0"/>
    <x v="5"/>
    <s v="Receitas Da Câmara"/>
    <s v="03.03.10"/>
    <s v="Receitas Da Câmara"/>
    <s v="03.03.10"/>
    <x v="54"/>
    <x v="0"/>
    <x v="5"/>
    <x v="13"/>
    <x v="0"/>
    <x v="0"/>
    <x v="2"/>
    <x v="0"/>
    <x v="3"/>
    <s v="2025-05-07"/>
    <x v="1"/>
    <n v="333334"/>
    <x v="0"/>
    <m/>
    <x v="0"/>
    <m/>
    <x v="26"/>
    <n v="100474914"/>
    <x v="0"/>
    <x v="0"/>
    <s v="Receitas Da Câmara"/>
    <s v="EXT"/>
    <x v="0"/>
    <s v="RDC"/>
    <x v="0"/>
    <x v="0"/>
    <x v="0"/>
    <x v="0"/>
    <x v="0"/>
    <x v="0"/>
    <x v="0"/>
    <x v="0"/>
    <x v="0"/>
    <x v="0"/>
    <x v="0"/>
    <s v="Receitas Da Câmara"/>
    <x v="0"/>
    <x v="0"/>
    <x v="0"/>
    <x v="0"/>
    <x v="0"/>
    <x v="0"/>
    <x v="0"/>
    <x v="0"/>
    <x v="0"/>
    <x v="0"/>
    <x v="0"/>
    <x v="0"/>
    <s v="Recebimento referente a  transporte escolar, conforme anexo."/>
  </r>
  <r>
    <x v="0"/>
    <n v="0"/>
    <n v="0"/>
    <n v="0"/>
    <n v="37000"/>
    <x v="4101"/>
    <x v="0"/>
    <x v="0"/>
    <x v="0"/>
    <s v="01.27.02.11"/>
    <x v="11"/>
    <x v="1"/>
    <x v="1"/>
    <s v="Saneamento básico"/>
    <s v="01.27.02"/>
    <s v="Saneamento básico"/>
    <s v="01.27.02"/>
    <x v="4"/>
    <x v="0"/>
    <x v="2"/>
    <x v="3"/>
    <x v="0"/>
    <x v="1"/>
    <x v="0"/>
    <x v="0"/>
    <x v="3"/>
    <s v="2025-05-23"/>
    <x v="1"/>
    <n v="37000"/>
    <x v="0"/>
    <m/>
    <x v="0"/>
    <m/>
    <x v="53"/>
    <n v="100479876"/>
    <x v="0"/>
    <x v="0"/>
    <s v="Reforço do saneamento básico"/>
    <s v="ORI"/>
    <x v="0"/>
    <m/>
    <x v="0"/>
    <x v="0"/>
    <x v="0"/>
    <x v="0"/>
    <x v="0"/>
    <x v="0"/>
    <x v="0"/>
    <x v="0"/>
    <x v="0"/>
    <x v="0"/>
    <x v="0"/>
    <s v="Reforço do saneamento básico"/>
    <x v="0"/>
    <x v="0"/>
    <x v="0"/>
    <x v="0"/>
    <x v="1"/>
    <x v="0"/>
    <x v="0"/>
    <x v="0"/>
    <x v="0"/>
    <x v="0"/>
    <x v="0"/>
    <x v="0"/>
    <s v="Pagamento a favor do Sr. Amaro De Pina Carvalho Tavares pela aquisição de almoço servida ao pessoal de saneamento enquadrado nas atividades de maio mês de Trabalhador, conforme anexo."/>
  </r>
  <r>
    <x v="0"/>
    <n v="0"/>
    <n v="0"/>
    <n v="0"/>
    <n v="4500"/>
    <x v="4094"/>
    <x v="0"/>
    <x v="0"/>
    <x v="0"/>
    <s v="01.25.05.12"/>
    <x v="2"/>
    <x v="2"/>
    <x v="2"/>
    <s v="Saúde"/>
    <s v="01.25.05"/>
    <s v="Saúde"/>
    <s v="01.25.05"/>
    <x v="3"/>
    <x v="0"/>
    <x v="1"/>
    <x v="2"/>
    <x v="0"/>
    <x v="1"/>
    <x v="0"/>
    <x v="0"/>
    <x v="5"/>
    <s v="2025-06-03"/>
    <x v="1"/>
    <n v="4500"/>
    <x v="0"/>
    <m/>
    <x v="0"/>
    <m/>
    <x v="9"/>
    <n v="100474696"/>
    <x v="0"/>
    <x v="1"/>
    <s v="Promoção e Inclusão Social"/>
    <s v="ORI"/>
    <x v="0"/>
    <m/>
    <x v="0"/>
    <x v="0"/>
    <x v="0"/>
    <x v="0"/>
    <x v="0"/>
    <x v="0"/>
    <x v="0"/>
    <x v="0"/>
    <x v="0"/>
    <x v="0"/>
    <x v="0"/>
    <s v="Promoção e Inclusão Social"/>
    <x v="0"/>
    <x v="0"/>
    <x v="0"/>
    <x v="0"/>
    <x v="1"/>
    <x v="0"/>
    <x v="0"/>
    <x v="0"/>
    <x v="0"/>
    <x v="0"/>
    <x v="1"/>
    <x v="0"/>
    <s v="Pagamento referente a serviço de fisioterapia  domiciliar á 19 pessoas vulneráveis do concelho de SM, no mês de maio de 2025. conforme anexo."/>
  </r>
  <r>
    <x v="0"/>
    <n v="0"/>
    <n v="0"/>
    <n v="0"/>
    <n v="20000"/>
    <x v="4102"/>
    <x v="0"/>
    <x v="0"/>
    <x v="0"/>
    <s v="01.25.04.22"/>
    <x v="9"/>
    <x v="2"/>
    <x v="2"/>
    <s v="Cultura"/>
    <s v="01.25.04"/>
    <s v="Cultura"/>
    <s v="01.25.04"/>
    <x v="4"/>
    <x v="0"/>
    <x v="2"/>
    <x v="3"/>
    <x v="0"/>
    <x v="1"/>
    <x v="0"/>
    <x v="0"/>
    <x v="5"/>
    <s v="2025-06-25"/>
    <x v="1"/>
    <n v="20000"/>
    <x v="0"/>
    <m/>
    <x v="0"/>
    <m/>
    <x v="500"/>
    <n v="100479941"/>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o artista pela participação no evento realizado na 2ª edição do festival de comédia Nhu Puxim, conforme anexo."/>
  </r>
  <r>
    <x v="0"/>
    <n v="0"/>
    <n v="0"/>
    <n v="0"/>
    <n v="1000"/>
    <x v="4103"/>
    <x v="0"/>
    <x v="0"/>
    <x v="0"/>
    <s v="03.16.15"/>
    <x v="0"/>
    <x v="0"/>
    <x v="0"/>
    <s v="Direção Financeira"/>
    <s v="03.16.15"/>
    <s v="Direção Financeira"/>
    <s v="03.16.15"/>
    <x v="0"/>
    <x v="0"/>
    <x v="0"/>
    <x v="0"/>
    <x v="0"/>
    <x v="0"/>
    <x v="0"/>
    <x v="0"/>
    <x v="5"/>
    <s v="2025-06-25"/>
    <x v="1"/>
    <n v="1000"/>
    <x v="0"/>
    <m/>
    <x v="0"/>
    <m/>
    <x v="142"/>
    <n v="100303896"/>
    <x v="0"/>
    <x v="0"/>
    <s v="Direção Financeira"/>
    <s v="ORI"/>
    <x v="0"/>
    <m/>
    <x v="0"/>
    <x v="0"/>
    <x v="0"/>
    <x v="0"/>
    <x v="0"/>
    <x v="0"/>
    <x v="0"/>
    <x v="0"/>
    <x v="0"/>
    <x v="0"/>
    <x v="0"/>
    <s v="Direção Financeira"/>
    <x v="0"/>
    <x v="0"/>
    <x v="0"/>
    <x v="0"/>
    <x v="0"/>
    <x v="0"/>
    <x v="0"/>
    <x v="0"/>
    <x v="0"/>
    <x v="0"/>
    <x v="0"/>
    <x v="0"/>
    <s v="Ajuda de custo a favor do SR. MELICIANO LOPES MIRANDA pela viagem para Assomada no dia 10 Junho de 2025, conforme anexo."/>
  </r>
  <r>
    <x v="0"/>
    <n v="0"/>
    <n v="0"/>
    <n v="0"/>
    <n v="6000"/>
    <x v="4104"/>
    <x v="0"/>
    <x v="0"/>
    <x v="0"/>
    <s v="01.25.05.12"/>
    <x v="2"/>
    <x v="2"/>
    <x v="2"/>
    <s v="Saúde"/>
    <s v="01.25.05"/>
    <s v="Saúde"/>
    <s v="01.25.05"/>
    <x v="3"/>
    <x v="0"/>
    <x v="1"/>
    <x v="2"/>
    <x v="0"/>
    <x v="1"/>
    <x v="0"/>
    <x v="0"/>
    <x v="5"/>
    <s v="2025-06-26"/>
    <x v="1"/>
    <n v="6000"/>
    <x v="0"/>
    <m/>
    <x v="0"/>
    <m/>
    <x v="501"/>
    <n v="100479945"/>
    <x v="0"/>
    <x v="0"/>
    <s v="Promoção e Inclusão Social"/>
    <s v="ORI"/>
    <x v="0"/>
    <m/>
    <x v="0"/>
    <x v="0"/>
    <x v="0"/>
    <x v="0"/>
    <x v="0"/>
    <x v="0"/>
    <x v="0"/>
    <x v="0"/>
    <x v="0"/>
    <x v="0"/>
    <x v="0"/>
    <s v="Promoção e Inclusão Social"/>
    <x v="0"/>
    <x v="0"/>
    <x v="0"/>
    <x v="0"/>
    <x v="1"/>
    <x v="0"/>
    <x v="0"/>
    <x v="0"/>
    <x v="0"/>
    <x v="0"/>
    <x v="0"/>
    <x v="0"/>
    <s v="Apoio social a favor da Sra. Eliane Mendes Ribeiro, para a aquisição de alimento (cesta bassica), conforme anexo."/>
  </r>
  <r>
    <x v="0"/>
    <n v="0"/>
    <n v="0"/>
    <n v="0"/>
    <n v="3312"/>
    <x v="4105"/>
    <x v="0"/>
    <x v="0"/>
    <x v="0"/>
    <s v="03.16.15"/>
    <x v="0"/>
    <x v="0"/>
    <x v="0"/>
    <s v="Direção Financeira"/>
    <s v="03.16.15"/>
    <s v="Direção Financeira"/>
    <s v="03.16.15"/>
    <x v="14"/>
    <x v="0"/>
    <x v="0"/>
    <x v="0"/>
    <x v="0"/>
    <x v="0"/>
    <x v="0"/>
    <x v="0"/>
    <x v="5"/>
    <s v="2025-06-27"/>
    <x v="1"/>
    <n v="3312"/>
    <x v="0"/>
    <m/>
    <x v="0"/>
    <m/>
    <x v="29"/>
    <n v="100391565"/>
    <x v="0"/>
    <x v="0"/>
    <s v="Direção Financeira"/>
    <s v="ORI"/>
    <x v="0"/>
    <m/>
    <x v="0"/>
    <x v="0"/>
    <x v="0"/>
    <x v="0"/>
    <x v="0"/>
    <x v="0"/>
    <x v="0"/>
    <x v="0"/>
    <x v="0"/>
    <x v="0"/>
    <x v="0"/>
    <s v="Direção Financeira"/>
    <x v="0"/>
    <x v="0"/>
    <x v="0"/>
    <x v="0"/>
    <x v="0"/>
    <x v="0"/>
    <x v="0"/>
    <x v="0"/>
    <x v="0"/>
    <x v="0"/>
    <x v="0"/>
    <x v="0"/>
    <s v="Pagamento a favor de INCV, referente a publicação de B.O IIª série, 1/4 pág extrato de deliberação nº 100/2025 de 23 de junho que aprova promoção do Sr. Elton Saliny Gomes de Pina, conforme anexo."/>
  </r>
  <r>
    <x v="1"/>
    <n v="0"/>
    <n v="0"/>
    <n v="0"/>
    <n v="184000"/>
    <x v="4106"/>
    <x v="0"/>
    <x v="0"/>
    <x v="0"/>
    <s v="01.28.01.09"/>
    <x v="8"/>
    <x v="3"/>
    <x v="3"/>
    <s v="Habitação Social"/>
    <s v="01.28.01"/>
    <s v="Habitação Social"/>
    <s v="01.28.01"/>
    <x v="2"/>
    <x v="0"/>
    <x v="0"/>
    <x v="1"/>
    <x v="0"/>
    <x v="1"/>
    <x v="1"/>
    <x v="0"/>
    <x v="5"/>
    <s v="2025-06-30"/>
    <x v="1"/>
    <n v="184000"/>
    <x v="0"/>
    <m/>
    <x v="0"/>
    <m/>
    <x v="379"/>
    <n v="100478964"/>
    <x v="0"/>
    <x v="0"/>
    <s v="Construção e reabilitação de habitação de famílias Vulveraveis"/>
    <s v="ORI"/>
    <x v="0"/>
    <s v="HS"/>
    <x v="0"/>
    <x v="0"/>
    <x v="0"/>
    <x v="0"/>
    <x v="0"/>
    <x v="0"/>
    <x v="0"/>
    <x v="0"/>
    <x v="0"/>
    <x v="0"/>
    <x v="0"/>
    <s v="Construção e reabilitação de habitação de famílias Vulveraveis"/>
    <x v="0"/>
    <x v="0"/>
    <x v="0"/>
    <x v="0"/>
    <x v="1"/>
    <x v="0"/>
    <x v="0"/>
    <x v="0"/>
    <x v="0"/>
    <x v="0"/>
    <x v="0"/>
    <x v="0"/>
    <s v="Pagamento a favor da Jose Almeida Carpintaria Comercio Marcenaria, referente a confeionamento e colocação de portas e janelas das Sras. Candida Pereira, Pedro Furtado, Bernarda Pereira Maria Mendes, conforme anexo."/>
  </r>
  <r>
    <x v="0"/>
    <n v="0"/>
    <n v="0"/>
    <n v="0"/>
    <n v="15527"/>
    <x v="4107"/>
    <x v="0"/>
    <x v="0"/>
    <x v="0"/>
    <s v="03.16.15"/>
    <x v="0"/>
    <x v="0"/>
    <x v="0"/>
    <s v="Direção Financeira"/>
    <s v="03.16.15"/>
    <s v="Direção Financeira"/>
    <s v="03.16.15"/>
    <x v="44"/>
    <x v="0"/>
    <x v="2"/>
    <x v="12"/>
    <x v="0"/>
    <x v="0"/>
    <x v="0"/>
    <x v="0"/>
    <x v="6"/>
    <s v="2025-07-01"/>
    <x v="2"/>
    <n v="15527"/>
    <x v="0"/>
    <m/>
    <x v="0"/>
    <m/>
    <x v="65"/>
    <n v="100394431"/>
    <x v="0"/>
    <x v="0"/>
    <s v="Direção Financeira"/>
    <s v="ORI"/>
    <x v="0"/>
    <m/>
    <x v="0"/>
    <x v="0"/>
    <x v="0"/>
    <x v="0"/>
    <x v="0"/>
    <x v="0"/>
    <x v="0"/>
    <x v="0"/>
    <x v="0"/>
    <x v="0"/>
    <x v="0"/>
    <s v="Direção Financeira"/>
    <x v="0"/>
    <x v="0"/>
    <x v="0"/>
    <x v="0"/>
    <x v="0"/>
    <x v="0"/>
    <x v="0"/>
    <x v="0"/>
    <x v="0"/>
    <x v="0"/>
    <x v="0"/>
    <x v="0"/>
    <s v="Pagamento referente a seguros automóvel da viatura, Toyota Dina 280, ST-27-RU, conforme anexo."/>
  </r>
  <r>
    <x v="0"/>
    <n v="0"/>
    <n v="0"/>
    <n v="0"/>
    <n v="11300"/>
    <x v="4108"/>
    <x v="0"/>
    <x v="1"/>
    <x v="0"/>
    <s v="03.03.10"/>
    <x v="15"/>
    <x v="0"/>
    <x v="5"/>
    <s v="Receitas Da Câmara"/>
    <s v="03.03.10"/>
    <s v="Receitas Da Câmara"/>
    <s v="03.03.10"/>
    <x v="22"/>
    <x v="0"/>
    <x v="0"/>
    <x v="8"/>
    <x v="0"/>
    <x v="0"/>
    <x v="2"/>
    <x v="0"/>
    <x v="5"/>
    <s v="2025-06-27"/>
    <x v="1"/>
    <n v="11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323"/>
    <x v="4109"/>
    <x v="0"/>
    <x v="1"/>
    <x v="0"/>
    <s v="03.03.10"/>
    <x v="15"/>
    <x v="0"/>
    <x v="5"/>
    <s v="Receitas Da Câmara"/>
    <s v="03.03.10"/>
    <s v="Receitas Da Câmara"/>
    <s v="03.03.10"/>
    <x v="26"/>
    <x v="0"/>
    <x v="4"/>
    <x v="5"/>
    <x v="0"/>
    <x v="0"/>
    <x v="2"/>
    <x v="0"/>
    <x v="5"/>
    <s v="2025-06-27"/>
    <x v="1"/>
    <n v="1132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90"/>
    <x v="4110"/>
    <x v="0"/>
    <x v="1"/>
    <x v="0"/>
    <s v="03.03.10"/>
    <x v="15"/>
    <x v="0"/>
    <x v="5"/>
    <s v="Receitas Da Câmara"/>
    <s v="03.03.10"/>
    <s v="Receitas Da Câmara"/>
    <s v="03.03.10"/>
    <x v="27"/>
    <x v="0"/>
    <x v="4"/>
    <x v="5"/>
    <x v="0"/>
    <x v="0"/>
    <x v="2"/>
    <x v="0"/>
    <x v="5"/>
    <s v="2025-06-27"/>
    <x v="1"/>
    <n v="15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
    <x v="4111"/>
    <x v="0"/>
    <x v="1"/>
    <x v="0"/>
    <s v="03.03.10"/>
    <x v="15"/>
    <x v="0"/>
    <x v="5"/>
    <s v="Receitas Da Câmara"/>
    <s v="03.03.10"/>
    <s v="Receitas Da Câmara"/>
    <s v="03.03.10"/>
    <x v="17"/>
    <x v="0"/>
    <x v="4"/>
    <x v="5"/>
    <x v="0"/>
    <x v="0"/>
    <x v="2"/>
    <x v="0"/>
    <x v="5"/>
    <s v="2025-06-27"/>
    <x v="1"/>
    <n v="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85"/>
    <x v="4112"/>
    <x v="0"/>
    <x v="1"/>
    <x v="0"/>
    <s v="03.03.10"/>
    <x v="15"/>
    <x v="0"/>
    <x v="5"/>
    <s v="Receitas Da Câmara"/>
    <s v="03.03.10"/>
    <s v="Receitas Da Câmara"/>
    <s v="03.03.10"/>
    <x v="20"/>
    <x v="0"/>
    <x v="4"/>
    <x v="5"/>
    <x v="0"/>
    <x v="0"/>
    <x v="2"/>
    <x v="0"/>
    <x v="5"/>
    <s v="2025-06-27"/>
    <x v="1"/>
    <n v="488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425"/>
    <x v="4113"/>
    <x v="0"/>
    <x v="1"/>
    <x v="0"/>
    <s v="03.03.10"/>
    <x v="15"/>
    <x v="0"/>
    <x v="5"/>
    <s v="Receitas Da Câmara"/>
    <s v="03.03.10"/>
    <s v="Receitas Da Câmara"/>
    <s v="03.03.10"/>
    <x v="23"/>
    <x v="0"/>
    <x v="4"/>
    <x v="5"/>
    <x v="0"/>
    <x v="0"/>
    <x v="2"/>
    <x v="0"/>
    <x v="5"/>
    <s v="2025-06-27"/>
    <x v="1"/>
    <n v="64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4114"/>
    <x v="0"/>
    <x v="1"/>
    <x v="0"/>
    <s v="03.03.10"/>
    <x v="15"/>
    <x v="0"/>
    <x v="5"/>
    <s v="Receitas Da Câmara"/>
    <s v="03.03.10"/>
    <s v="Receitas Da Câmara"/>
    <s v="03.03.10"/>
    <x v="34"/>
    <x v="0"/>
    <x v="4"/>
    <x v="5"/>
    <x v="0"/>
    <x v="0"/>
    <x v="2"/>
    <x v="0"/>
    <x v="5"/>
    <s v="2025-06-27"/>
    <x v="1"/>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80"/>
    <x v="4115"/>
    <x v="0"/>
    <x v="1"/>
    <x v="0"/>
    <s v="03.03.10"/>
    <x v="15"/>
    <x v="0"/>
    <x v="5"/>
    <s v="Receitas Da Câmara"/>
    <s v="03.03.10"/>
    <s v="Receitas Da Câmara"/>
    <s v="03.03.10"/>
    <x v="15"/>
    <x v="0"/>
    <x v="4"/>
    <x v="5"/>
    <x v="0"/>
    <x v="0"/>
    <x v="2"/>
    <x v="0"/>
    <x v="5"/>
    <s v="2025-06-27"/>
    <x v="1"/>
    <n v="228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3475268"/>
    <x v="4116"/>
    <x v="0"/>
    <x v="1"/>
    <x v="0"/>
    <s v="03.03.10"/>
    <x v="15"/>
    <x v="0"/>
    <x v="5"/>
    <s v="Receitas Da Câmara"/>
    <s v="03.03.10"/>
    <s v="Receitas Da Câmara"/>
    <s v="03.03.10"/>
    <x v="33"/>
    <x v="0"/>
    <x v="0"/>
    <x v="1"/>
    <x v="0"/>
    <x v="0"/>
    <x v="2"/>
    <x v="0"/>
    <x v="5"/>
    <s v="2025-06-27"/>
    <x v="1"/>
    <n v="347526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83"/>
    <x v="4117"/>
    <x v="0"/>
    <x v="1"/>
    <x v="0"/>
    <s v="03.03.10"/>
    <x v="15"/>
    <x v="0"/>
    <x v="5"/>
    <s v="Receitas Da Câmara"/>
    <s v="03.03.10"/>
    <s v="Receitas Da Câmara"/>
    <s v="03.03.10"/>
    <x v="32"/>
    <x v="0"/>
    <x v="4"/>
    <x v="5"/>
    <x v="0"/>
    <x v="0"/>
    <x v="2"/>
    <x v="0"/>
    <x v="5"/>
    <s v="2025-06-27"/>
    <x v="1"/>
    <n v="258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105"/>
    <x v="4118"/>
    <x v="0"/>
    <x v="1"/>
    <x v="0"/>
    <s v="03.03.10"/>
    <x v="15"/>
    <x v="0"/>
    <x v="5"/>
    <s v="Receitas Da Câmara"/>
    <s v="03.03.10"/>
    <s v="Receitas Da Câmara"/>
    <s v="03.03.10"/>
    <x v="24"/>
    <x v="0"/>
    <x v="4"/>
    <x v="5"/>
    <x v="0"/>
    <x v="0"/>
    <x v="2"/>
    <x v="0"/>
    <x v="5"/>
    <s v="2025-06-27"/>
    <x v="1"/>
    <n v="1310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465"/>
    <x v="4119"/>
    <x v="0"/>
    <x v="1"/>
    <x v="0"/>
    <s v="03.03.10"/>
    <x v="15"/>
    <x v="0"/>
    <x v="5"/>
    <s v="Receitas Da Câmara"/>
    <s v="03.03.10"/>
    <s v="Receitas Da Câmara"/>
    <s v="03.03.10"/>
    <x v="25"/>
    <x v="0"/>
    <x v="0"/>
    <x v="1"/>
    <x v="0"/>
    <x v="0"/>
    <x v="2"/>
    <x v="0"/>
    <x v="5"/>
    <s v="2025-06-27"/>
    <x v="1"/>
    <n v="2746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00"/>
    <x v="4120"/>
    <x v="0"/>
    <x v="1"/>
    <x v="0"/>
    <s v="03.03.10"/>
    <x v="15"/>
    <x v="0"/>
    <x v="5"/>
    <s v="Receitas Da Câmara"/>
    <s v="03.03.10"/>
    <s v="Receitas Da Câmara"/>
    <s v="03.03.10"/>
    <x v="21"/>
    <x v="0"/>
    <x v="4"/>
    <x v="5"/>
    <x v="0"/>
    <x v="0"/>
    <x v="2"/>
    <x v="0"/>
    <x v="5"/>
    <s v="2025-06-27"/>
    <x v="1"/>
    <n v="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0"/>
    <x v="4121"/>
    <x v="0"/>
    <x v="1"/>
    <x v="0"/>
    <s v="03.03.10"/>
    <x v="15"/>
    <x v="0"/>
    <x v="5"/>
    <s v="Receitas Da Câmara"/>
    <s v="03.03.10"/>
    <s v="Receitas Da Câmara"/>
    <s v="03.03.10"/>
    <x v="16"/>
    <x v="0"/>
    <x v="4"/>
    <x v="5"/>
    <x v="0"/>
    <x v="0"/>
    <x v="2"/>
    <x v="0"/>
    <x v="5"/>
    <s v="2025-06-27"/>
    <x v="1"/>
    <n v="28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77000"/>
    <x v="4122"/>
    <x v="0"/>
    <x v="0"/>
    <x v="0"/>
    <s v="01.27.06.72"/>
    <x v="1"/>
    <x v="1"/>
    <x v="1"/>
    <s v="Requalificação Urbana e habitação"/>
    <s v="01.27.06"/>
    <s v="Requalificação Urbana e habitação"/>
    <s v="01.27.06"/>
    <x v="2"/>
    <x v="0"/>
    <x v="0"/>
    <x v="1"/>
    <x v="0"/>
    <x v="1"/>
    <x v="1"/>
    <x v="0"/>
    <x v="6"/>
    <s v="2025-07-10"/>
    <x v="2"/>
    <n v="77000"/>
    <x v="0"/>
    <m/>
    <x v="0"/>
    <m/>
    <x v="249"/>
    <n v="100479322"/>
    <x v="0"/>
    <x v="0"/>
    <s v="Manutenção e Reabilitação de Edificios Municipais"/>
    <s v="ORI"/>
    <x v="0"/>
    <m/>
    <x v="0"/>
    <x v="0"/>
    <x v="0"/>
    <x v="0"/>
    <x v="0"/>
    <x v="0"/>
    <x v="0"/>
    <x v="0"/>
    <x v="0"/>
    <x v="0"/>
    <x v="0"/>
    <s v="Manutenção e Reabilitação de Edificios Municipais"/>
    <x v="0"/>
    <x v="0"/>
    <x v="0"/>
    <x v="0"/>
    <x v="1"/>
    <x v="0"/>
    <x v="0"/>
    <x v="0"/>
    <x v="0"/>
    <x v="0"/>
    <x v="0"/>
    <x v="0"/>
    <s v="Pagamento referente a reparação de edifícios municipais, conforme proposta em anexo."/>
  </r>
  <r>
    <x v="0"/>
    <n v="0"/>
    <n v="0"/>
    <n v="0"/>
    <n v="15000"/>
    <x v="4123"/>
    <x v="0"/>
    <x v="0"/>
    <x v="0"/>
    <s v="03.16.11"/>
    <x v="25"/>
    <x v="0"/>
    <x v="0"/>
    <s v="Direcção de Obras"/>
    <s v="03.16.11"/>
    <s v="Direcção de Obras"/>
    <s v="03.16.11"/>
    <x v="0"/>
    <x v="0"/>
    <x v="0"/>
    <x v="0"/>
    <x v="0"/>
    <x v="0"/>
    <x v="0"/>
    <x v="0"/>
    <x v="6"/>
    <s v="2025-07-15"/>
    <x v="2"/>
    <n v="15000"/>
    <x v="0"/>
    <m/>
    <x v="0"/>
    <m/>
    <x v="502"/>
    <n v="100476985"/>
    <x v="0"/>
    <x v="0"/>
    <s v="Direcção de Obras"/>
    <s v="ORI"/>
    <x v="0"/>
    <m/>
    <x v="0"/>
    <x v="0"/>
    <x v="0"/>
    <x v="0"/>
    <x v="0"/>
    <x v="0"/>
    <x v="0"/>
    <x v="0"/>
    <x v="0"/>
    <x v="0"/>
    <x v="0"/>
    <s v="Direcção de Obras"/>
    <x v="0"/>
    <x v="0"/>
    <x v="0"/>
    <x v="0"/>
    <x v="0"/>
    <x v="0"/>
    <x v="0"/>
    <x v="0"/>
    <x v="0"/>
    <x v="0"/>
    <x v="0"/>
    <x v="0"/>
    <s v="Ajuda de custo a favor do Sr. Alberto Furtado Miranda pela sua deslocação para Portugal em missão de serviço, conforme anexo. "/>
  </r>
  <r>
    <x v="0"/>
    <n v="0"/>
    <n v="0"/>
    <n v="0"/>
    <n v="362754"/>
    <x v="4124"/>
    <x v="0"/>
    <x v="0"/>
    <x v="0"/>
    <s v="03.16.15"/>
    <x v="0"/>
    <x v="0"/>
    <x v="0"/>
    <s v="Direção Financeira"/>
    <s v="03.16.15"/>
    <s v="Direção Financeira"/>
    <s v="03.16.15"/>
    <x v="0"/>
    <x v="0"/>
    <x v="0"/>
    <x v="0"/>
    <x v="0"/>
    <x v="0"/>
    <x v="0"/>
    <x v="0"/>
    <x v="6"/>
    <s v="2025-07-15"/>
    <x v="2"/>
    <n v="362754"/>
    <x v="0"/>
    <m/>
    <x v="0"/>
    <m/>
    <x v="238"/>
    <n v="100479531"/>
    <x v="0"/>
    <x v="0"/>
    <s v="Direção Financeira"/>
    <s v="ORI"/>
    <x v="0"/>
    <m/>
    <x v="0"/>
    <x v="0"/>
    <x v="0"/>
    <x v="0"/>
    <x v="0"/>
    <x v="0"/>
    <x v="0"/>
    <x v="0"/>
    <x v="0"/>
    <x v="0"/>
    <x v="0"/>
    <s v="Direção Financeira"/>
    <x v="0"/>
    <x v="0"/>
    <x v="0"/>
    <x v="0"/>
    <x v="0"/>
    <x v="0"/>
    <x v="0"/>
    <x v="0"/>
    <x v="0"/>
    <x v="0"/>
    <x v="0"/>
    <x v="0"/>
    <s v="Pagamento a favor de Calheta São Miguel Tours, referente bilhete de viagem internacional, conforme nexo."/>
  </r>
  <r>
    <x v="0"/>
    <n v="0"/>
    <n v="0"/>
    <n v="0"/>
    <n v="4500"/>
    <x v="4097"/>
    <x v="0"/>
    <x v="0"/>
    <x v="0"/>
    <s v="01.25.05.12"/>
    <x v="2"/>
    <x v="2"/>
    <x v="2"/>
    <s v="Saúde"/>
    <s v="01.25.05"/>
    <s v="Saúde"/>
    <s v="01.25.05"/>
    <x v="3"/>
    <x v="0"/>
    <x v="1"/>
    <x v="2"/>
    <x v="0"/>
    <x v="1"/>
    <x v="0"/>
    <x v="0"/>
    <x v="8"/>
    <s v="2025-09-04"/>
    <x v="2"/>
    <n v="4500"/>
    <x v="0"/>
    <m/>
    <x v="0"/>
    <m/>
    <x v="9"/>
    <n v="100474696"/>
    <x v="0"/>
    <x v="1"/>
    <s v="Promoção e Inclusão Social"/>
    <s v="ORI"/>
    <x v="0"/>
    <m/>
    <x v="0"/>
    <x v="0"/>
    <x v="0"/>
    <x v="0"/>
    <x v="0"/>
    <x v="0"/>
    <x v="0"/>
    <x v="0"/>
    <x v="0"/>
    <x v="0"/>
    <x v="0"/>
    <s v="Promoção e Inclusão Social"/>
    <x v="0"/>
    <x v="0"/>
    <x v="0"/>
    <x v="0"/>
    <x v="1"/>
    <x v="0"/>
    <x v="0"/>
    <x v="0"/>
    <x v="0"/>
    <x v="0"/>
    <x v="1"/>
    <x v="0"/>
    <s v="Pagamento referente a serviço de fisioterapia domiciliar à 22 pessoas vulneráveis, do concelho de São Miguel, no mês de agosto 2025, conforme anexo. "/>
  </r>
  <r>
    <x v="0"/>
    <n v="0"/>
    <n v="0"/>
    <n v="0"/>
    <n v="23000"/>
    <x v="4125"/>
    <x v="0"/>
    <x v="0"/>
    <x v="0"/>
    <s v="01.28.03.07"/>
    <x v="17"/>
    <x v="3"/>
    <x v="3"/>
    <s v="Proteção Social"/>
    <s v="01.28.03"/>
    <s v="Proteção Social"/>
    <s v="01.28.03"/>
    <x v="4"/>
    <x v="0"/>
    <x v="2"/>
    <x v="3"/>
    <x v="0"/>
    <x v="1"/>
    <x v="0"/>
    <x v="0"/>
    <x v="9"/>
    <s v="2025-10-22"/>
    <x v="3"/>
    <n v="23000"/>
    <x v="0"/>
    <m/>
    <x v="0"/>
    <m/>
    <x v="73"/>
    <n v="100393611"/>
    <x v="0"/>
    <x v="0"/>
    <s v="Transporte escolar"/>
    <s v="ORI"/>
    <x v="0"/>
    <s v="TE"/>
    <x v="0"/>
    <x v="0"/>
    <x v="0"/>
    <x v="0"/>
    <x v="0"/>
    <x v="0"/>
    <x v="0"/>
    <x v="0"/>
    <x v="0"/>
    <x v="0"/>
    <x v="0"/>
    <s v="Transporte escolar"/>
    <x v="0"/>
    <x v="0"/>
    <x v="0"/>
    <x v="0"/>
    <x v="1"/>
    <x v="0"/>
    <x v="0"/>
    <x v="0"/>
    <x v="0"/>
    <x v="0"/>
    <x v="0"/>
    <x v="0"/>
    <s v="Pagamento favor de CASA GUGA - COMERCIO E REPRESENTAÇÕES, pela aquisição de pastilha para viatura ST-89-TL, afeto ao transporte escolar da CMSM, conforme anexo."/>
  </r>
  <r>
    <x v="0"/>
    <n v="0"/>
    <n v="0"/>
    <n v="0"/>
    <n v="6843"/>
    <x v="4126"/>
    <x v="0"/>
    <x v="0"/>
    <x v="0"/>
    <s v="01.28.03.07"/>
    <x v="17"/>
    <x v="3"/>
    <x v="3"/>
    <s v="Proteção Social"/>
    <s v="01.28.03"/>
    <s v="Proteção Social"/>
    <s v="01.28.03"/>
    <x v="4"/>
    <x v="0"/>
    <x v="2"/>
    <x v="3"/>
    <x v="0"/>
    <x v="1"/>
    <x v="0"/>
    <x v="0"/>
    <x v="9"/>
    <s v="2025-10-22"/>
    <x v="3"/>
    <n v="6843"/>
    <x v="0"/>
    <m/>
    <x v="0"/>
    <m/>
    <x v="197"/>
    <n v="100391760"/>
    <x v="0"/>
    <x v="0"/>
    <s v="Transporte escolar"/>
    <s v="ORI"/>
    <x v="0"/>
    <s v="TE"/>
    <x v="0"/>
    <x v="0"/>
    <x v="0"/>
    <x v="0"/>
    <x v="0"/>
    <x v="0"/>
    <x v="0"/>
    <x v="0"/>
    <x v="0"/>
    <x v="0"/>
    <x v="0"/>
    <s v="Transporte escolar"/>
    <x v="0"/>
    <x v="0"/>
    <x v="0"/>
    <x v="0"/>
    <x v="1"/>
    <x v="0"/>
    <x v="0"/>
    <x v="0"/>
    <x v="0"/>
    <x v="0"/>
    <x v="0"/>
    <x v="0"/>
    <s v="Pagamento referente a aquisição de um casquilho de barra estabilizador da viatura ST-35-RT afeto ao transporte escolar da CMSM, conforme anexo. "/>
  </r>
  <r>
    <x v="0"/>
    <n v="0"/>
    <n v="0"/>
    <n v="0"/>
    <n v="1176"/>
    <x v="4127"/>
    <x v="0"/>
    <x v="0"/>
    <x v="0"/>
    <s v="03.16.02"/>
    <x v="12"/>
    <x v="0"/>
    <x v="0"/>
    <s v="Gabinete do Presidente"/>
    <s v="03.16.02"/>
    <s v="Gabinete do Presidente"/>
    <s v="03.16.02"/>
    <x v="8"/>
    <x v="0"/>
    <x v="0"/>
    <x v="0"/>
    <x v="0"/>
    <x v="0"/>
    <x v="0"/>
    <x v="0"/>
    <x v="9"/>
    <s v="2025-10-24"/>
    <x v="3"/>
    <n v="1176"/>
    <x v="0"/>
    <m/>
    <x v="0"/>
    <m/>
    <x v="9"/>
    <n v="100474696"/>
    <x v="0"/>
    <x v="1"/>
    <s v="Gabinete do Presidente"/>
    <s v="ORI"/>
    <x v="0"/>
    <m/>
    <x v="0"/>
    <x v="0"/>
    <x v="0"/>
    <x v="0"/>
    <x v="0"/>
    <x v="0"/>
    <x v="0"/>
    <x v="0"/>
    <x v="0"/>
    <x v="0"/>
    <x v="0"/>
    <s v="Gabinete do Presidente"/>
    <x v="0"/>
    <x v="0"/>
    <x v="0"/>
    <x v="0"/>
    <x v="0"/>
    <x v="0"/>
    <x v="0"/>
    <x v="0"/>
    <x v="0"/>
    <x v="0"/>
    <x v="1"/>
    <x v="0"/>
    <s v="Pagamento de salário referente a 10-2025"/>
  </r>
  <r>
    <x v="0"/>
    <n v="0"/>
    <n v="0"/>
    <n v="0"/>
    <n v="1764"/>
    <x v="4127"/>
    <x v="0"/>
    <x v="0"/>
    <x v="0"/>
    <s v="03.16.02"/>
    <x v="12"/>
    <x v="0"/>
    <x v="0"/>
    <s v="Gabinete do Presidente"/>
    <s v="03.16.02"/>
    <s v="Gabinete do Presidente"/>
    <s v="03.16.02"/>
    <x v="60"/>
    <x v="0"/>
    <x v="0"/>
    <x v="1"/>
    <x v="0"/>
    <x v="0"/>
    <x v="0"/>
    <x v="0"/>
    <x v="9"/>
    <s v="2025-10-24"/>
    <x v="3"/>
    <n v="1764"/>
    <x v="0"/>
    <m/>
    <x v="0"/>
    <m/>
    <x v="9"/>
    <n v="100474696"/>
    <x v="0"/>
    <x v="1"/>
    <s v="Gabinete do Presidente"/>
    <s v="ORI"/>
    <x v="0"/>
    <m/>
    <x v="0"/>
    <x v="0"/>
    <x v="0"/>
    <x v="0"/>
    <x v="0"/>
    <x v="0"/>
    <x v="0"/>
    <x v="0"/>
    <x v="0"/>
    <x v="0"/>
    <x v="0"/>
    <s v="Gabinete do Presidente"/>
    <x v="0"/>
    <x v="0"/>
    <x v="0"/>
    <x v="0"/>
    <x v="0"/>
    <x v="0"/>
    <x v="0"/>
    <x v="0"/>
    <x v="0"/>
    <x v="0"/>
    <x v="1"/>
    <x v="0"/>
    <s v="Pagamento de salário referente a 10-2025"/>
  </r>
  <r>
    <x v="0"/>
    <n v="0"/>
    <n v="0"/>
    <n v="0"/>
    <n v="6054"/>
    <x v="4127"/>
    <x v="0"/>
    <x v="0"/>
    <x v="0"/>
    <s v="03.16.02"/>
    <x v="12"/>
    <x v="0"/>
    <x v="0"/>
    <s v="Gabinete do Presidente"/>
    <s v="03.16.02"/>
    <s v="Gabinete do Presidente"/>
    <s v="03.16.02"/>
    <x v="46"/>
    <x v="0"/>
    <x v="0"/>
    <x v="1"/>
    <x v="0"/>
    <x v="0"/>
    <x v="0"/>
    <x v="0"/>
    <x v="9"/>
    <s v="2025-10-24"/>
    <x v="3"/>
    <n v="6054"/>
    <x v="0"/>
    <m/>
    <x v="0"/>
    <m/>
    <x v="9"/>
    <n v="100474696"/>
    <x v="0"/>
    <x v="1"/>
    <s v="Gabinete do Presidente"/>
    <s v="ORI"/>
    <x v="0"/>
    <m/>
    <x v="0"/>
    <x v="0"/>
    <x v="0"/>
    <x v="0"/>
    <x v="0"/>
    <x v="0"/>
    <x v="0"/>
    <x v="0"/>
    <x v="0"/>
    <x v="0"/>
    <x v="0"/>
    <s v="Gabinete do Presidente"/>
    <x v="0"/>
    <x v="0"/>
    <x v="0"/>
    <x v="0"/>
    <x v="0"/>
    <x v="0"/>
    <x v="0"/>
    <x v="0"/>
    <x v="0"/>
    <x v="0"/>
    <x v="1"/>
    <x v="0"/>
    <s v="Pagamento de salário referente a 10-2025"/>
  </r>
  <r>
    <x v="0"/>
    <n v="0"/>
    <n v="0"/>
    <n v="0"/>
    <n v="42351"/>
    <x v="4127"/>
    <x v="0"/>
    <x v="0"/>
    <x v="0"/>
    <s v="03.16.02"/>
    <x v="12"/>
    <x v="0"/>
    <x v="0"/>
    <s v="Gabinete do Presidente"/>
    <s v="03.16.02"/>
    <s v="Gabinete do Presidente"/>
    <s v="03.16.02"/>
    <x v="48"/>
    <x v="0"/>
    <x v="0"/>
    <x v="1"/>
    <x v="1"/>
    <x v="0"/>
    <x v="0"/>
    <x v="0"/>
    <x v="9"/>
    <s v="2025-10-24"/>
    <x v="3"/>
    <n v="42351"/>
    <x v="0"/>
    <m/>
    <x v="0"/>
    <m/>
    <x v="9"/>
    <n v="100474696"/>
    <x v="0"/>
    <x v="1"/>
    <s v="Gabinete do Presidente"/>
    <s v="ORI"/>
    <x v="0"/>
    <m/>
    <x v="0"/>
    <x v="0"/>
    <x v="0"/>
    <x v="0"/>
    <x v="0"/>
    <x v="0"/>
    <x v="0"/>
    <x v="0"/>
    <x v="0"/>
    <x v="0"/>
    <x v="0"/>
    <s v="Gabinete do Presidente"/>
    <x v="0"/>
    <x v="0"/>
    <x v="0"/>
    <x v="0"/>
    <x v="0"/>
    <x v="0"/>
    <x v="0"/>
    <x v="0"/>
    <x v="0"/>
    <x v="0"/>
    <x v="1"/>
    <x v="0"/>
    <s v="Pagamento de salário referente a 10-2025"/>
  </r>
  <r>
    <x v="0"/>
    <n v="0"/>
    <n v="0"/>
    <n v="0"/>
    <n v="897"/>
    <x v="4127"/>
    <x v="0"/>
    <x v="0"/>
    <x v="0"/>
    <s v="03.16.02"/>
    <x v="12"/>
    <x v="0"/>
    <x v="0"/>
    <s v="Gabinete do Presidente"/>
    <s v="03.16.02"/>
    <s v="Gabinete do Presidente"/>
    <s v="03.16.02"/>
    <x v="8"/>
    <x v="0"/>
    <x v="0"/>
    <x v="0"/>
    <x v="0"/>
    <x v="0"/>
    <x v="0"/>
    <x v="0"/>
    <x v="9"/>
    <s v="2025-10-24"/>
    <x v="3"/>
    <n v="897"/>
    <x v="0"/>
    <m/>
    <x v="0"/>
    <m/>
    <x v="89"/>
    <n v="100474706"/>
    <x v="0"/>
    <x v="5"/>
    <s v="Gabinete do Presidente"/>
    <s v="ORI"/>
    <x v="0"/>
    <m/>
    <x v="0"/>
    <x v="0"/>
    <x v="0"/>
    <x v="0"/>
    <x v="0"/>
    <x v="0"/>
    <x v="0"/>
    <x v="0"/>
    <x v="0"/>
    <x v="0"/>
    <x v="0"/>
    <s v="Gabinete do Presidente"/>
    <x v="0"/>
    <x v="0"/>
    <x v="0"/>
    <x v="0"/>
    <x v="0"/>
    <x v="0"/>
    <x v="0"/>
    <x v="0"/>
    <x v="0"/>
    <x v="0"/>
    <x v="5"/>
    <x v="0"/>
    <s v="Pagamento de salário referente a 10-2025"/>
  </r>
  <r>
    <x v="0"/>
    <n v="0"/>
    <n v="0"/>
    <n v="0"/>
    <n v="1346"/>
    <x v="4127"/>
    <x v="0"/>
    <x v="0"/>
    <x v="0"/>
    <s v="03.16.02"/>
    <x v="12"/>
    <x v="0"/>
    <x v="0"/>
    <s v="Gabinete do Presidente"/>
    <s v="03.16.02"/>
    <s v="Gabinete do Presidente"/>
    <s v="03.16.02"/>
    <x v="60"/>
    <x v="0"/>
    <x v="0"/>
    <x v="1"/>
    <x v="0"/>
    <x v="0"/>
    <x v="0"/>
    <x v="0"/>
    <x v="9"/>
    <s v="2025-10-24"/>
    <x v="3"/>
    <n v="1346"/>
    <x v="0"/>
    <m/>
    <x v="0"/>
    <m/>
    <x v="89"/>
    <n v="100474706"/>
    <x v="0"/>
    <x v="5"/>
    <s v="Gabinete do Presidente"/>
    <s v="ORI"/>
    <x v="0"/>
    <m/>
    <x v="0"/>
    <x v="0"/>
    <x v="0"/>
    <x v="0"/>
    <x v="0"/>
    <x v="0"/>
    <x v="0"/>
    <x v="0"/>
    <x v="0"/>
    <x v="0"/>
    <x v="0"/>
    <s v="Gabinete do Presidente"/>
    <x v="0"/>
    <x v="0"/>
    <x v="0"/>
    <x v="0"/>
    <x v="0"/>
    <x v="0"/>
    <x v="0"/>
    <x v="0"/>
    <x v="0"/>
    <x v="0"/>
    <x v="5"/>
    <x v="0"/>
    <s v="Pagamento de salário referente a 10-2025"/>
  </r>
  <r>
    <x v="0"/>
    <n v="0"/>
    <n v="0"/>
    <n v="0"/>
    <n v="4618"/>
    <x v="4127"/>
    <x v="0"/>
    <x v="0"/>
    <x v="0"/>
    <s v="03.16.02"/>
    <x v="12"/>
    <x v="0"/>
    <x v="0"/>
    <s v="Gabinete do Presidente"/>
    <s v="03.16.02"/>
    <s v="Gabinete do Presidente"/>
    <s v="03.16.02"/>
    <x v="46"/>
    <x v="0"/>
    <x v="0"/>
    <x v="1"/>
    <x v="0"/>
    <x v="0"/>
    <x v="0"/>
    <x v="0"/>
    <x v="9"/>
    <s v="2025-10-24"/>
    <x v="3"/>
    <n v="4618"/>
    <x v="0"/>
    <m/>
    <x v="0"/>
    <m/>
    <x v="89"/>
    <n v="100474706"/>
    <x v="0"/>
    <x v="5"/>
    <s v="Gabinete do Presidente"/>
    <s v="ORI"/>
    <x v="0"/>
    <m/>
    <x v="0"/>
    <x v="0"/>
    <x v="0"/>
    <x v="0"/>
    <x v="0"/>
    <x v="0"/>
    <x v="0"/>
    <x v="0"/>
    <x v="0"/>
    <x v="0"/>
    <x v="0"/>
    <s v="Gabinete do Presidente"/>
    <x v="0"/>
    <x v="0"/>
    <x v="0"/>
    <x v="0"/>
    <x v="0"/>
    <x v="0"/>
    <x v="0"/>
    <x v="0"/>
    <x v="0"/>
    <x v="0"/>
    <x v="5"/>
    <x v="0"/>
    <s v="Pagamento de salário referente a 10-2025"/>
  </r>
  <r>
    <x v="0"/>
    <n v="0"/>
    <n v="0"/>
    <n v="0"/>
    <n v="32309"/>
    <x v="4127"/>
    <x v="0"/>
    <x v="0"/>
    <x v="0"/>
    <s v="03.16.02"/>
    <x v="12"/>
    <x v="0"/>
    <x v="0"/>
    <s v="Gabinete do Presidente"/>
    <s v="03.16.02"/>
    <s v="Gabinete do Presidente"/>
    <s v="03.16.02"/>
    <x v="48"/>
    <x v="0"/>
    <x v="0"/>
    <x v="1"/>
    <x v="1"/>
    <x v="0"/>
    <x v="0"/>
    <x v="0"/>
    <x v="9"/>
    <s v="2025-10-24"/>
    <x v="3"/>
    <n v="32309"/>
    <x v="0"/>
    <m/>
    <x v="0"/>
    <m/>
    <x v="89"/>
    <n v="100474706"/>
    <x v="0"/>
    <x v="5"/>
    <s v="Gabinete do Presidente"/>
    <s v="ORI"/>
    <x v="0"/>
    <m/>
    <x v="0"/>
    <x v="0"/>
    <x v="0"/>
    <x v="0"/>
    <x v="0"/>
    <x v="0"/>
    <x v="0"/>
    <x v="0"/>
    <x v="0"/>
    <x v="0"/>
    <x v="0"/>
    <s v="Gabinete do Presidente"/>
    <x v="0"/>
    <x v="0"/>
    <x v="0"/>
    <x v="0"/>
    <x v="0"/>
    <x v="0"/>
    <x v="0"/>
    <x v="0"/>
    <x v="0"/>
    <x v="0"/>
    <x v="5"/>
    <x v="0"/>
    <s v="Pagamento de salário referente a 10-2025"/>
  </r>
  <r>
    <x v="0"/>
    <n v="0"/>
    <n v="0"/>
    <n v="0"/>
    <n v="11527"/>
    <x v="4127"/>
    <x v="0"/>
    <x v="0"/>
    <x v="0"/>
    <s v="03.16.02"/>
    <x v="12"/>
    <x v="0"/>
    <x v="0"/>
    <s v="Gabinete do Presidente"/>
    <s v="03.16.02"/>
    <s v="Gabinete do Presidente"/>
    <s v="03.16.02"/>
    <x v="8"/>
    <x v="0"/>
    <x v="0"/>
    <x v="0"/>
    <x v="0"/>
    <x v="0"/>
    <x v="0"/>
    <x v="0"/>
    <x v="9"/>
    <s v="2025-10-24"/>
    <x v="3"/>
    <n v="11527"/>
    <x v="0"/>
    <m/>
    <x v="0"/>
    <m/>
    <x v="26"/>
    <n v="100474914"/>
    <x v="0"/>
    <x v="0"/>
    <s v="Gabinete do Presidente"/>
    <s v="ORI"/>
    <x v="0"/>
    <m/>
    <x v="0"/>
    <x v="0"/>
    <x v="0"/>
    <x v="0"/>
    <x v="0"/>
    <x v="0"/>
    <x v="0"/>
    <x v="0"/>
    <x v="0"/>
    <x v="0"/>
    <x v="0"/>
    <s v="Gabinete do Presidente"/>
    <x v="0"/>
    <x v="0"/>
    <x v="0"/>
    <x v="0"/>
    <x v="0"/>
    <x v="0"/>
    <x v="0"/>
    <x v="0"/>
    <x v="0"/>
    <x v="0"/>
    <x v="0"/>
    <x v="0"/>
    <s v="Pagamento de salário referente a 10-2025"/>
  </r>
  <r>
    <x v="0"/>
    <n v="0"/>
    <n v="0"/>
    <n v="0"/>
    <n v="17290"/>
    <x v="4127"/>
    <x v="0"/>
    <x v="0"/>
    <x v="0"/>
    <s v="03.16.02"/>
    <x v="12"/>
    <x v="0"/>
    <x v="0"/>
    <s v="Gabinete do Presidente"/>
    <s v="03.16.02"/>
    <s v="Gabinete do Presidente"/>
    <s v="03.16.02"/>
    <x v="60"/>
    <x v="0"/>
    <x v="0"/>
    <x v="1"/>
    <x v="0"/>
    <x v="0"/>
    <x v="0"/>
    <x v="0"/>
    <x v="9"/>
    <s v="2025-10-24"/>
    <x v="3"/>
    <n v="17290"/>
    <x v="0"/>
    <m/>
    <x v="0"/>
    <m/>
    <x v="26"/>
    <n v="100474914"/>
    <x v="0"/>
    <x v="0"/>
    <s v="Gabinete do Presidente"/>
    <s v="ORI"/>
    <x v="0"/>
    <m/>
    <x v="0"/>
    <x v="0"/>
    <x v="0"/>
    <x v="0"/>
    <x v="0"/>
    <x v="0"/>
    <x v="0"/>
    <x v="0"/>
    <x v="0"/>
    <x v="0"/>
    <x v="0"/>
    <s v="Gabinete do Presidente"/>
    <x v="0"/>
    <x v="0"/>
    <x v="0"/>
    <x v="0"/>
    <x v="0"/>
    <x v="0"/>
    <x v="0"/>
    <x v="0"/>
    <x v="0"/>
    <x v="0"/>
    <x v="0"/>
    <x v="0"/>
    <s v="Pagamento de salário referente a 10-2025"/>
  </r>
  <r>
    <x v="0"/>
    <n v="0"/>
    <n v="0"/>
    <n v="0"/>
    <n v="59328"/>
    <x v="4127"/>
    <x v="0"/>
    <x v="0"/>
    <x v="0"/>
    <s v="03.16.02"/>
    <x v="12"/>
    <x v="0"/>
    <x v="0"/>
    <s v="Gabinete do Presidente"/>
    <s v="03.16.02"/>
    <s v="Gabinete do Presidente"/>
    <s v="03.16.02"/>
    <x v="46"/>
    <x v="0"/>
    <x v="0"/>
    <x v="1"/>
    <x v="0"/>
    <x v="0"/>
    <x v="0"/>
    <x v="0"/>
    <x v="9"/>
    <s v="2025-10-24"/>
    <x v="3"/>
    <n v="59328"/>
    <x v="0"/>
    <m/>
    <x v="0"/>
    <m/>
    <x v="26"/>
    <n v="100474914"/>
    <x v="0"/>
    <x v="0"/>
    <s v="Gabinete do Presidente"/>
    <s v="ORI"/>
    <x v="0"/>
    <m/>
    <x v="0"/>
    <x v="0"/>
    <x v="0"/>
    <x v="0"/>
    <x v="0"/>
    <x v="0"/>
    <x v="0"/>
    <x v="0"/>
    <x v="0"/>
    <x v="0"/>
    <x v="0"/>
    <s v="Gabinete do Presidente"/>
    <x v="0"/>
    <x v="0"/>
    <x v="0"/>
    <x v="0"/>
    <x v="0"/>
    <x v="0"/>
    <x v="0"/>
    <x v="0"/>
    <x v="0"/>
    <x v="0"/>
    <x v="0"/>
    <x v="0"/>
    <s v="Pagamento de salário referente a 10-2025"/>
  </r>
  <r>
    <x v="0"/>
    <n v="0"/>
    <n v="0"/>
    <n v="0"/>
    <n v="414969"/>
    <x v="4127"/>
    <x v="0"/>
    <x v="0"/>
    <x v="0"/>
    <s v="03.16.02"/>
    <x v="12"/>
    <x v="0"/>
    <x v="0"/>
    <s v="Gabinete do Presidente"/>
    <s v="03.16.02"/>
    <s v="Gabinete do Presidente"/>
    <s v="03.16.02"/>
    <x v="48"/>
    <x v="0"/>
    <x v="0"/>
    <x v="1"/>
    <x v="1"/>
    <x v="0"/>
    <x v="0"/>
    <x v="0"/>
    <x v="9"/>
    <s v="2025-10-24"/>
    <x v="3"/>
    <n v="414969"/>
    <x v="0"/>
    <m/>
    <x v="0"/>
    <m/>
    <x v="26"/>
    <n v="100474914"/>
    <x v="0"/>
    <x v="0"/>
    <s v="Gabinete do Presidente"/>
    <s v="ORI"/>
    <x v="0"/>
    <m/>
    <x v="0"/>
    <x v="0"/>
    <x v="0"/>
    <x v="0"/>
    <x v="0"/>
    <x v="0"/>
    <x v="0"/>
    <x v="0"/>
    <x v="0"/>
    <x v="0"/>
    <x v="0"/>
    <s v="Gabinete do Presidente"/>
    <x v="0"/>
    <x v="0"/>
    <x v="0"/>
    <x v="0"/>
    <x v="0"/>
    <x v="0"/>
    <x v="0"/>
    <x v="0"/>
    <x v="0"/>
    <x v="0"/>
    <x v="0"/>
    <x v="0"/>
    <s v="Pagamento de salário referente a 10-2025"/>
  </r>
  <r>
    <x v="0"/>
    <n v="0"/>
    <n v="0"/>
    <n v="0"/>
    <n v="4"/>
    <x v="4128"/>
    <x v="0"/>
    <x v="0"/>
    <x v="0"/>
    <s v="03.16.23"/>
    <x v="41"/>
    <x v="0"/>
    <x v="0"/>
    <s v="Direção da Educação, Formação Profissional, Emprego"/>
    <s v="03.16.23"/>
    <s v="Direção da Educação, Formação Profissional, Emprego"/>
    <s v="03.16.23"/>
    <x v="45"/>
    <x v="0"/>
    <x v="0"/>
    <x v="1"/>
    <x v="0"/>
    <x v="0"/>
    <x v="0"/>
    <x v="0"/>
    <x v="9"/>
    <s v="2025-10-24"/>
    <x v="3"/>
    <n v="4"/>
    <x v="0"/>
    <m/>
    <x v="0"/>
    <m/>
    <x v="103"/>
    <n v="100474707"/>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10-2025"/>
  </r>
  <r>
    <x v="0"/>
    <n v="0"/>
    <n v="0"/>
    <n v="0"/>
    <n v="2546"/>
    <x v="4128"/>
    <x v="0"/>
    <x v="0"/>
    <x v="0"/>
    <s v="03.16.23"/>
    <x v="41"/>
    <x v="0"/>
    <x v="0"/>
    <s v="Direção da Educação, Formação Profissional, Emprego"/>
    <s v="03.16.23"/>
    <s v="Direção da Educação, Formação Profissional, Emprego"/>
    <s v="03.16.23"/>
    <x v="42"/>
    <x v="0"/>
    <x v="0"/>
    <x v="1"/>
    <x v="1"/>
    <x v="0"/>
    <x v="0"/>
    <x v="0"/>
    <x v="9"/>
    <s v="2025-10-24"/>
    <x v="3"/>
    <n v="2546"/>
    <x v="0"/>
    <m/>
    <x v="0"/>
    <m/>
    <x v="103"/>
    <n v="100474707"/>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10-2025"/>
  </r>
  <r>
    <x v="0"/>
    <n v="0"/>
    <n v="0"/>
    <n v="0"/>
    <n v="111"/>
    <x v="4128"/>
    <x v="0"/>
    <x v="0"/>
    <x v="0"/>
    <s v="03.16.23"/>
    <x v="41"/>
    <x v="0"/>
    <x v="0"/>
    <s v="Direção da Educação, Formação Profissional, Emprego"/>
    <s v="03.16.23"/>
    <s v="Direção da Educação, Formação Profissional, Emprego"/>
    <s v="03.16.23"/>
    <x v="45"/>
    <x v="0"/>
    <x v="0"/>
    <x v="1"/>
    <x v="0"/>
    <x v="0"/>
    <x v="0"/>
    <x v="0"/>
    <x v="9"/>
    <s v="2025-10-24"/>
    <x v="3"/>
    <n v="111"/>
    <x v="0"/>
    <m/>
    <x v="0"/>
    <m/>
    <x v="89"/>
    <n v="100474706"/>
    <x v="0"/>
    <x v="5"/>
    <s v="Direção da Educação, Formação Profissional, Emprego"/>
    <s v="ORI"/>
    <x v="0"/>
    <m/>
    <x v="0"/>
    <x v="0"/>
    <x v="0"/>
    <x v="0"/>
    <x v="0"/>
    <x v="0"/>
    <x v="0"/>
    <x v="0"/>
    <x v="0"/>
    <x v="0"/>
    <x v="0"/>
    <s v="Direção da Educação, Formação Profissional, Emprego"/>
    <x v="0"/>
    <x v="0"/>
    <x v="0"/>
    <x v="0"/>
    <x v="0"/>
    <x v="0"/>
    <x v="0"/>
    <x v="0"/>
    <x v="0"/>
    <x v="0"/>
    <x v="5"/>
    <x v="0"/>
    <s v="Pagamento de salário referente a 10-2025"/>
  </r>
  <r>
    <x v="0"/>
    <n v="0"/>
    <n v="0"/>
    <n v="0"/>
    <n v="70075"/>
    <x v="4128"/>
    <x v="0"/>
    <x v="0"/>
    <x v="0"/>
    <s v="03.16.23"/>
    <x v="41"/>
    <x v="0"/>
    <x v="0"/>
    <s v="Direção da Educação, Formação Profissional, Emprego"/>
    <s v="03.16.23"/>
    <s v="Direção da Educação, Formação Profissional, Emprego"/>
    <s v="03.16.23"/>
    <x v="42"/>
    <x v="0"/>
    <x v="0"/>
    <x v="1"/>
    <x v="1"/>
    <x v="0"/>
    <x v="0"/>
    <x v="0"/>
    <x v="9"/>
    <s v="2025-10-24"/>
    <x v="3"/>
    <n v="70075"/>
    <x v="0"/>
    <m/>
    <x v="0"/>
    <m/>
    <x v="89"/>
    <n v="100474706"/>
    <x v="0"/>
    <x v="5"/>
    <s v="Direção da Educação, Formação Profissional, Emprego"/>
    <s v="ORI"/>
    <x v="0"/>
    <m/>
    <x v="0"/>
    <x v="0"/>
    <x v="0"/>
    <x v="0"/>
    <x v="0"/>
    <x v="0"/>
    <x v="0"/>
    <x v="0"/>
    <x v="0"/>
    <x v="0"/>
    <x v="0"/>
    <s v="Direção da Educação, Formação Profissional, Emprego"/>
    <x v="0"/>
    <x v="0"/>
    <x v="0"/>
    <x v="0"/>
    <x v="0"/>
    <x v="0"/>
    <x v="0"/>
    <x v="0"/>
    <x v="0"/>
    <x v="0"/>
    <x v="5"/>
    <x v="0"/>
    <s v="Pagamento de salário referente a 10-2025"/>
  </r>
  <r>
    <x v="0"/>
    <n v="0"/>
    <n v="0"/>
    <n v="0"/>
    <n v="1285"/>
    <x v="4128"/>
    <x v="0"/>
    <x v="0"/>
    <x v="0"/>
    <s v="03.16.23"/>
    <x v="41"/>
    <x v="0"/>
    <x v="0"/>
    <s v="Direção da Educação, Formação Profissional, Emprego"/>
    <s v="03.16.23"/>
    <s v="Direção da Educação, Formação Profissional, Emprego"/>
    <s v="03.16.23"/>
    <x v="45"/>
    <x v="0"/>
    <x v="0"/>
    <x v="1"/>
    <x v="0"/>
    <x v="0"/>
    <x v="0"/>
    <x v="0"/>
    <x v="9"/>
    <s v="2025-10-24"/>
    <x v="3"/>
    <n v="1285"/>
    <x v="0"/>
    <m/>
    <x v="0"/>
    <m/>
    <x v="2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10-2025"/>
  </r>
  <r>
    <x v="0"/>
    <n v="0"/>
    <n v="0"/>
    <n v="0"/>
    <n v="804707"/>
    <x v="4128"/>
    <x v="0"/>
    <x v="0"/>
    <x v="0"/>
    <s v="03.16.23"/>
    <x v="41"/>
    <x v="0"/>
    <x v="0"/>
    <s v="Direção da Educação, Formação Profissional, Emprego"/>
    <s v="03.16.23"/>
    <s v="Direção da Educação, Formação Profissional, Emprego"/>
    <s v="03.16.23"/>
    <x v="42"/>
    <x v="0"/>
    <x v="0"/>
    <x v="1"/>
    <x v="1"/>
    <x v="0"/>
    <x v="0"/>
    <x v="0"/>
    <x v="9"/>
    <s v="2025-10-24"/>
    <x v="3"/>
    <n v="804707"/>
    <x v="0"/>
    <m/>
    <x v="0"/>
    <m/>
    <x v="2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10-2025"/>
  </r>
  <r>
    <x v="1"/>
    <n v="0"/>
    <n v="0"/>
    <n v="0"/>
    <n v="216250"/>
    <x v="4129"/>
    <x v="0"/>
    <x v="0"/>
    <x v="0"/>
    <s v="01.27.07.09"/>
    <x v="7"/>
    <x v="1"/>
    <x v="1"/>
    <s v="Requalificação Urbana e Habitação 2"/>
    <s v="01.27.07"/>
    <s v="Requalificação Urbana e Habitação 2"/>
    <s v="01.27.07"/>
    <x v="2"/>
    <x v="0"/>
    <x v="0"/>
    <x v="1"/>
    <x v="0"/>
    <x v="1"/>
    <x v="1"/>
    <x v="0"/>
    <x v="10"/>
    <s v="2025-11-10"/>
    <x v="3"/>
    <n v="216250"/>
    <x v="0"/>
    <m/>
    <x v="0"/>
    <m/>
    <x v="503"/>
    <n v="100480017"/>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fornecimento de 43.350 unidades de paralelos, no âmbito dos trabalhos da requalificação da Praia de Veneza, conforme anexo."/>
  </r>
  <r>
    <x v="0"/>
    <n v="0"/>
    <n v="0"/>
    <n v="0"/>
    <n v="2770"/>
    <x v="4130"/>
    <x v="0"/>
    <x v="1"/>
    <x v="0"/>
    <s v="03.03.10"/>
    <x v="15"/>
    <x v="0"/>
    <x v="5"/>
    <s v="Receitas Da Câmara"/>
    <s v="03.03.10"/>
    <s v="Receitas Da Câmara"/>
    <s v="03.03.10"/>
    <x v="24"/>
    <x v="0"/>
    <x v="4"/>
    <x v="5"/>
    <x v="0"/>
    <x v="0"/>
    <x v="2"/>
    <x v="0"/>
    <x v="10"/>
    <s v="2025-11-11"/>
    <x v="3"/>
    <n v="27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980"/>
    <x v="4131"/>
    <x v="0"/>
    <x v="1"/>
    <x v="0"/>
    <s v="03.03.10"/>
    <x v="15"/>
    <x v="0"/>
    <x v="5"/>
    <s v="Receitas Da Câmara"/>
    <s v="03.03.10"/>
    <s v="Receitas Da Câmara"/>
    <s v="03.03.10"/>
    <x v="25"/>
    <x v="0"/>
    <x v="0"/>
    <x v="1"/>
    <x v="0"/>
    <x v="0"/>
    <x v="2"/>
    <x v="0"/>
    <x v="10"/>
    <s v="2025-11-11"/>
    <x v="3"/>
    <n v="609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83"/>
    <x v="4132"/>
    <x v="0"/>
    <x v="1"/>
    <x v="0"/>
    <s v="03.03.10"/>
    <x v="15"/>
    <x v="0"/>
    <x v="5"/>
    <s v="Receitas Da Câmara"/>
    <s v="03.03.10"/>
    <s v="Receitas Da Câmara"/>
    <s v="03.03.10"/>
    <x v="32"/>
    <x v="0"/>
    <x v="4"/>
    <x v="5"/>
    <x v="0"/>
    <x v="0"/>
    <x v="2"/>
    <x v="0"/>
    <x v="10"/>
    <s v="2025-11-11"/>
    <x v="3"/>
    <n v="258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4133"/>
    <x v="0"/>
    <x v="1"/>
    <x v="0"/>
    <s v="03.03.10"/>
    <x v="15"/>
    <x v="0"/>
    <x v="5"/>
    <s v="Receitas Da Câmara"/>
    <s v="03.03.10"/>
    <s v="Receitas Da Câmara"/>
    <s v="03.03.10"/>
    <x v="15"/>
    <x v="0"/>
    <x v="4"/>
    <x v="5"/>
    <x v="0"/>
    <x v="0"/>
    <x v="2"/>
    <x v="0"/>
    <x v="10"/>
    <s v="2025-11-11"/>
    <x v="3"/>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25"/>
    <x v="4134"/>
    <x v="0"/>
    <x v="1"/>
    <x v="0"/>
    <s v="03.03.10"/>
    <x v="15"/>
    <x v="0"/>
    <x v="5"/>
    <s v="Receitas Da Câmara"/>
    <s v="03.03.10"/>
    <s v="Receitas Da Câmara"/>
    <s v="03.03.10"/>
    <x v="20"/>
    <x v="0"/>
    <x v="4"/>
    <x v="5"/>
    <x v="0"/>
    <x v="0"/>
    <x v="2"/>
    <x v="0"/>
    <x v="10"/>
    <s v="2025-11-11"/>
    <x v="3"/>
    <n v="18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900"/>
    <x v="4135"/>
    <x v="0"/>
    <x v="1"/>
    <x v="0"/>
    <s v="03.03.10"/>
    <x v="15"/>
    <x v="0"/>
    <x v="5"/>
    <s v="Receitas Da Câmara"/>
    <s v="03.03.10"/>
    <s v="Receitas Da Câmara"/>
    <s v="03.03.10"/>
    <x v="23"/>
    <x v="0"/>
    <x v="4"/>
    <x v="5"/>
    <x v="0"/>
    <x v="0"/>
    <x v="2"/>
    <x v="0"/>
    <x v="10"/>
    <s v="2025-11-11"/>
    <x v="3"/>
    <n v="4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0"/>
    <x v="4136"/>
    <x v="0"/>
    <x v="1"/>
    <x v="0"/>
    <s v="03.03.10"/>
    <x v="15"/>
    <x v="0"/>
    <x v="5"/>
    <s v="Receitas Da Câmara"/>
    <s v="03.03.10"/>
    <s v="Receitas Da Câmara"/>
    <s v="03.03.10"/>
    <x v="22"/>
    <x v="0"/>
    <x v="0"/>
    <x v="8"/>
    <x v="0"/>
    <x v="0"/>
    <x v="2"/>
    <x v="0"/>
    <x v="10"/>
    <s v="2025-11-11"/>
    <x v="3"/>
    <n v="3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0"/>
    <x v="4137"/>
    <x v="0"/>
    <x v="1"/>
    <x v="0"/>
    <s v="03.03.10"/>
    <x v="15"/>
    <x v="0"/>
    <x v="5"/>
    <s v="Receitas Da Câmara"/>
    <s v="03.03.10"/>
    <s v="Receitas Da Câmara"/>
    <s v="03.03.10"/>
    <x v="16"/>
    <x v="0"/>
    <x v="4"/>
    <x v="5"/>
    <x v="0"/>
    <x v="0"/>
    <x v="2"/>
    <x v="0"/>
    <x v="10"/>
    <s v="2025-11-11"/>
    <x v="3"/>
    <n v="1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716"/>
    <x v="4138"/>
    <x v="0"/>
    <x v="1"/>
    <x v="0"/>
    <s v="03.03.10"/>
    <x v="15"/>
    <x v="0"/>
    <x v="5"/>
    <s v="Receitas Da Câmara"/>
    <s v="03.03.10"/>
    <s v="Receitas Da Câmara"/>
    <s v="03.03.10"/>
    <x v="25"/>
    <x v="0"/>
    <x v="0"/>
    <x v="1"/>
    <x v="0"/>
    <x v="0"/>
    <x v="2"/>
    <x v="0"/>
    <x v="10"/>
    <s v="2025-11-18"/>
    <x v="3"/>
    <n v="1271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136"/>
    <x v="4139"/>
    <x v="0"/>
    <x v="1"/>
    <x v="0"/>
    <s v="03.03.10"/>
    <x v="15"/>
    <x v="0"/>
    <x v="5"/>
    <s v="Receitas Da Câmara"/>
    <s v="03.03.10"/>
    <s v="Receitas Da Câmara"/>
    <s v="03.03.10"/>
    <x v="32"/>
    <x v="0"/>
    <x v="4"/>
    <x v="5"/>
    <x v="0"/>
    <x v="0"/>
    <x v="2"/>
    <x v="0"/>
    <x v="10"/>
    <s v="2025-11-18"/>
    <x v="3"/>
    <n v="913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150"/>
    <x v="4140"/>
    <x v="0"/>
    <x v="1"/>
    <x v="0"/>
    <s v="03.03.10"/>
    <x v="15"/>
    <x v="0"/>
    <x v="5"/>
    <s v="Receitas Da Câmara"/>
    <s v="03.03.10"/>
    <s v="Receitas Da Câmara"/>
    <s v="03.03.10"/>
    <x v="23"/>
    <x v="0"/>
    <x v="4"/>
    <x v="5"/>
    <x v="0"/>
    <x v="0"/>
    <x v="2"/>
    <x v="0"/>
    <x v="10"/>
    <s v="2025-11-18"/>
    <x v="3"/>
    <n v="131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4141"/>
    <x v="0"/>
    <x v="1"/>
    <x v="0"/>
    <s v="03.03.10"/>
    <x v="15"/>
    <x v="0"/>
    <x v="5"/>
    <s v="Receitas Da Câmara"/>
    <s v="03.03.10"/>
    <s v="Receitas Da Câmara"/>
    <s v="03.03.10"/>
    <x v="15"/>
    <x v="0"/>
    <x v="4"/>
    <x v="5"/>
    <x v="0"/>
    <x v="0"/>
    <x v="2"/>
    <x v="0"/>
    <x v="10"/>
    <s v="2025-11-18"/>
    <x v="3"/>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
    <x v="4142"/>
    <x v="0"/>
    <x v="1"/>
    <x v="0"/>
    <s v="03.03.10"/>
    <x v="15"/>
    <x v="0"/>
    <x v="5"/>
    <s v="Receitas Da Câmara"/>
    <s v="03.03.10"/>
    <s v="Receitas Da Câmara"/>
    <s v="03.03.10"/>
    <x v="16"/>
    <x v="0"/>
    <x v="4"/>
    <x v="5"/>
    <x v="0"/>
    <x v="0"/>
    <x v="2"/>
    <x v="0"/>
    <x v="10"/>
    <s v="2025-11-18"/>
    <x v="3"/>
    <n v="2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00000"/>
    <x v="4143"/>
    <x v="0"/>
    <x v="1"/>
    <x v="0"/>
    <s v="03.03.10"/>
    <x v="15"/>
    <x v="0"/>
    <x v="5"/>
    <s v="Receitas Da Câmara"/>
    <s v="03.03.10"/>
    <s v="Receitas Da Câmara"/>
    <s v="03.03.10"/>
    <x v="33"/>
    <x v="0"/>
    <x v="0"/>
    <x v="1"/>
    <x v="0"/>
    <x v="0"/>
    <x v="2"/>
    <x v="0"/>
    <x v="10"/>
    <s v="2025-11-18"/>
    <x v="3"/>
    <n v="10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50"/>
    <x v="4144"/>
    <x v="0"/>
    <x v="1"/>
    <x v="0"/>
    <s v="03.03.10"/>
    <x v="15"/>
    <x v="0"/>
    <x v="5"/>
    <s v="Receitas Da Câmara"/>
    <s v="03.03.10"/>
    <s v="Receitas Da Câmara"/>
    <s v="03.03.10"/>
    <x v="20"/>
    <x v="0"/>
    <x v="4"/>
    <x v="5"/>
    <x v="0"/>
    <x v="0"/>
    <x v="2"/>
    <x v="0"/>
    <x v="10"/>
    <s v="2025-11-18"/>
    <x v="3"/>
    <n v="12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
    <x v="4145"/>
    <x v="0"/>
    <x v="1"/>
    <x v="0"/>
    <s v="03.03.10"/>
    <x v="15"/>
    <x v="0"/>
    <x v="5"/>
    <s v="Receitas Da Câmara"/>
    <s v="03.03.10"/>
    <s v="Receitas Da Câmara"/>
    <s v="03.03.10"/>
    <x v="16"/>
    <x v="0"/>
    <x v="4"/>
    <x v="5"/>
    <x v="0"/>
    <x v="0"/>
    <x v="2"/>
    <x v="0"/>
    <x v="10"/>
    <s v="2025-11-19"/>
    <x v="3"/>
    <n v="1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70"/>
    <x v="4146"/>
    <x v="0"/>
    <x v="1"/>
    <x v="0"/>
    <s v="03.03.10"/>
    <x v="15"/>
    <x v="0"/>
    <x v="5"/>
    <s v="Receitas Da Câmara"/>
    <s v="03.03.10"/>
    <s v="Receitas Da Câmara"/>
    <s v="03.03.10"/>
    <x v="32"/>
    <x v="0"/>
    <x v="4"/>
    <x v="5"/>
    <x v="0"/>
    <x v="0"/>
    <x v="2"/>
    <x v="0"/>
    <x v="10"/>
    <s v="2025-11-19"/>
    <x v="3"/>
    <n v="48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700"/>
    <x v="4147"/>
    <x v="0"/>
    <x v="1"/>
    <x v="0"/>
    <s v="03.03.10"/>
    <x v="15"/>
    <x v="0"/>
    <x v="5"/>
    <s v="Receitas Da Câmara"/>
    <s v="03.03.10"/>
    <s v="Receitas Da Câmara"/>
    <s v="03.03.10"/>
    <x v="22"/>
    <x v="0"/>
    <x v="0"/>
    <x v="8"/>
    <x v="0"/>
    <x v="0"/>
    <x v="2"/>
    <x v="0"/>
    <x v="10"/>
    <s v="2025-11-19"/>
    <x v="3"/>
    <n v="67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25000"/>
    <x v="4148"/>
    <x v="0"/>
    <x v="1"/>
    <x v="0"/>
    <s v="03.03.10"/>
    <x v="15"/>
    <x v="0"/>
    <x v="5"/>
    <s v="Receitas Da Câmara"/>
    <s v="03.03.10"/>
    <s v="Receitas Da Câmara"/>
    <s v="03.03.10"/>
    <x v="33"/>
    <x v="0"/>
    <x v="0"/>
    <x v="1"/>
    <x v="0"/>
    <x v="0"/>
    <x v="2"/>
    <x v="0"/>
    <x v="10"/>
    <s v="2025-11-19"/>
    <x v="3"/>
    <n v="25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75"/>
    <x v="4149"/>
    <x v="0"/>
    <x v="1"/>
    <x v="0"/>
    <s v="03.03.10"/>
    <x v="15"/>
    <x v="0"/>
    <x v="5"/>
    <s v="Receitas Da Câmara"/>
    <s v="03.03.10"/>
    <s v="Receitas Da Câmara"/>
    <s v="03.03.10"/>
    <x v="20"/>
    <x v="0"/>
    <x v="4"/>
    <x v="5"/>
    <x v="0"/>
    <x v="0"/>
    <x v="2"/>
    <x v="0"/>
    <x v="10"/>
    <s v="2025-11-19"/>
    <x v="3"/>
    <n v="21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190"/>
    <x v="4150"/>
    <x v="0"/>
    <x v="1"/>
    <x v="0"/>
    <s v="03.03.10"/>
    <x v="15"/>
    <x v="0"/>
    <x v="5"/>
    <s v="Receitas Da Câmara"/>
    <s v="03.03.10"/>
    <s v="Receitas Da Câmara"/>
    <s v="03.03.10"/>
    <x v="24"/>
    <x v="0"/>
    <x v="4"/>
    <x v="5"/>
    <x v="0"/>
    <x v="0"/>
    <x v="2"/>
    <x v="0"/>
    <x v="10"/>
    <s v="2025-11-19"/>
    <x v="3"/>
    <n v="101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800"/>
    <x v="4151"/>
    <x v="0"/>
    <x v="1"/>
    <x v="0"/>
    <s v="03.03.10"/>
    <x v="15"/>
    <x v="0"/>
    <x v="5"/>
    <s v="Receitas Da Câmara"/>
    <s v="03.03.10"/>
    <s v="Receitas Da Câmara"/>
    <s v="03.03.10"/>
    <x v="27"/>
    <x v="0"/>
    <x v="4"/>
    <x v="5"/>
    <x v="0"/>
    <x v="0"/>
    <x v="2"/>
    <x v="0"/>
    <x v="10"/>
    <s v="2025-11-19"/>
    <x v="3"/>
    <n v="6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4005"/>
    <x v="4152"/>
    <x v="0"/>
    <x v="1"/>
    <x v="0"/>
    <s v="03.03.10"/>
    <x v="15"/>
    <x v="0"/>
    <x v="5"/>
    <s v="Receitas Da Câmara"/>
    <s v="03.03.10"/>
    <s v="Receitas Da Câmara"/>
    <s v="03.03.10"/>
    <x v="25"/>
    <x v="0"/>
    <x v="0"/>
    <x v="1"/>
    <x v="0"/>
    <x v="0"/>
    <x v="2"/>
    <x v="0"/>
    <x v="10"/>
    <s v="2025-11-19"/>
    <x v="3"/>
    <n v="3400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375"/>
    <x v="4153"/>
    <x v="0"/>
    <x v="1"/>
    <x v="0"/>
    <s v="03.03.10"/>
    <x v="15"/>
    <x v="0"/>
    <x v="5"/>
    <s v="Receitas Da Câmara"/>
    <s v="03.03.10"/>
    <s v="Receitas Da Câmara"/>
    <s v="03.03.10"/>
    <x v="20"/>
    <x v="0"/>
    <x v="4"/>
    <x v="5"/>
    <x v="0"/>
    <x v="0"/>
    <x v="2"/>
    <x v="0"/>
    <x v="10"/>
    <s v="2025-11-20"/>
    <x v="3"/>
    <n v="33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50"/>
    <x v="4154"/>
    <x v="0"/>
    <x v="1"/>
    <x v="0"/>
    <s v="03.03.10"/>
    <x v="15"/>
    <x v="0"/>
    <x v="5"/>
    <s v="Receitas Da Câmara"/>
    <s v="03.03.10"/>
    <s v="Receitas Da Câmara"/>
    <s v="03.03.10"/>
    <x v="24"/>
    <x v="0"/>
    <x v="4"/>
    <x v="5"/>
    <x v="0"/>
    <x v="0"/>
    <x v="2"/>
    <x v="0"/>
    <x v="10"/>
    <s v="2025-11-20"/>
    <x v="3"/>
    <n v="26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0"/>
    <x v="4155"/>
    <x v="0"/>
    <x v="1"/>
    <x v="0"/>
    <s v="03.03.10"/>
    <x v="15"/>
    <x v="0"/>
    <x v="5"/>
    <s v="Receitas Da Câmara"/>
    <s v="03.03.10"/>
    <s v="Receitas Da Câmara"/>
    <s v="03.03.10"/>
    <x v="16"/>
    <x v="0"/>
    <x v="4"/>
    <x v="5"/>
    <x v="0"/>
    <x v="0"/>
    <x v="2"/>
    <x v="0"/>
    <x v="10"/>
    <s v="2025-11-20"/>
    <x v="3"/>
    <n v="24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502000"/>
    <x v="4156"/>
    <x v="0"/>
    <x v="1"/>
    <x v="0"/>
    <s v="03.03.10"/>
    <x v="15"/>
    <x v="0"/>
    <x v="5"/>
    <s v="Receitas Da Câmara"/>
    <s v="03.03.10"/>
    <s v="Receitas Da Câmara"/>
    <s v="03.03.10"/>
    <x v="33"/>
    <x v="0"/>
    <x v="0"/>
    <x v="1"/>
    <x v="0"/>
    <x v="0"/>
    <x v="2"/>
    <x v="0"/>
    <x v="10"/>
    <s v="2025-11-20"/>
    <x v="3"/>
    <n v="50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1749"/>
    <x v="4157"/>
    <x v="0"/>
    <x v="1"/>
    <x v="0"/>
    <s v="03.03.10"/>
    <x v="15"/>
    <x v="0"/>
    <x v="5"/>
    <s v="Receitas Da Câmara"/>
    <s v="03.03.10"/>
    <s v="Receitas Da Câmara"/>
    <s v="03.03.10"/>
    <x v="25"/>
    <x v="0"/>
    <x v="0"/>
    <x v="1"/>
    <x v="0"/>
    <x v="0"/>
    <x v="2"/>
    <x v="0"/>
    <x v="10"/>
    <s v="2025-11-20"/>
    <x v="3"/>
    <n v="3174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985"/>
    <x v="4158"/>
    <x v="0"/>
    <x v="1"/>
    <x v="0"/>
    <s v="03.03.10"/>
    <x v="15"/>
    <x v="0"/>
    <x v="5"/>
    <s v="Receitas Da Câmara"/>
    <s v="03.03.10"/>
    <s v="Receitas Da Câmara"/>
    <s v="03.03.10"/>
    <x v="23"/>
    <x v="0"/>
    <x v="4"/>
    <x v="5"/>
    <x v="0"/>
    <x v="0"/>
    <x v="2"/>
    <x v="0"/>
    <x v="10"/>
    <s v="2025-11-20"/>
    <x v="3"/>
    <n v="3098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0"/>
    <x v="4159"/>
    <x v="0"/>
    <x v="1"/>
    <x v="0"/>
    <s v="03.03.10"/>
    <x v="15"/>
    <x v="0"/>
    <x v="5"/>
    <s v="Receitas Da Câmara"/>
    <s v="03.03.10"/>
    <s v="Receitas Da Câmara"/>
    <s v="03.03.10"/>
    <x v="15"/>
    <x v="0"/>
    <x v="4"/>
    <x v="5"/>
    <x v="0"/>
    <x v="0"/>
    <x v="2"/>
    <x v="0"/>
    <x v="10"/>
    <s v="2025-11-20"/>
    <x v="3"/>
    <n v="1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970"/>
    <x v="4160"/>
    <x v="0"/>
    <x v="1"/>
    <x v="0"/>
    <s v="03.03.10"/>
    <x v="15"/>
    <x v="0"/>
    <x v="5"/>
    <s v="Receitas Da Câmara"/>
    <s v="03.03.10"/>
    <s v="Receitas Da Câmara"/>
    <s v="03.03.10"/>
    <x v="32"/>
    <x v="0"/>
    <x v="4"/>
    <x v="5"/>
    <x v="0"/>
    <x v="0"/>
    <x v="2"/>
    <x v="0"/>
    <x v="10"/>
    <s v="2025-11-20"/>
    <x v="3"/>
    <n v="29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975"/>
    <x v="4161"/>
    <x v="0"/>
    <x v="1"/>
    <x v="0"/>
    <s v="03.03.10"/>
    <x v="15"/>
    <x v="0"/>
    <x v="5"/>
    <s v="Receitas Da Câmara"/>
    <s v="03.03.10"/>
    <s v="Receitas Da Câmara"/>
    <s v="03.03.10"/>
    <x v="20"/>
    <x v="0"/>
    <x v="4"/>
    <x v="5"/>
    <x v="0"/>
    <x v="0"/>
    <x v="2"/>
    <x v="0"/>
    <x v="10"/>
    <s v="2025-11-21"/>
    <x v="3"/>
    <n v="39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4162"/>
    <x v="0"/>
    <x v="1"/>
    <x v="0"/>
    <s v="03.03.10"/>
    <x v="15"/>
    <x v="0"/>
    <x v="5"/>
    <s v="Receitas Da Câmara"/>
    <s v="03.03.10"/>
    <s v="Receitas Da Câmara"/>
    <s v="03.03.10"/>
    <x v="15"/>
    <x v="0"/>
    <x v="4"/>
    <x v="5"/>
    <x v="0"/>
    <x v="0"/>
    <x v="2"/>
    <x v="0"/>
    <x v="10"/>
    <s v="2025-11-21"/>
    <x v="3"/>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0"/>
    <x v="4163"/>
    <x v="0"/>
    <x v="1"/>
    <x v="0"/>
    <s v="03.03.10"/>
    <x v="15"/>
    <x v="0"/>
    <x v="5"/>
    <s v="Receitas Da Câmara"/>
    <s v="03.03.10"/>
    <s v="Receitas Da Câmara"/>
    <s v="03.03.10"/>
    <x v="22"/>
    <x v="0"/>
    <x v="0"/>
    <x v="8"/>
    <x v="0"/>
    <x v="0"/>
    <x v="2"/>
    <x v="0"/>
    <x v="10"/>
    <s v="2025-11-21"/>
    <x v="3"/>
    <n v="1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370"/>
    <x v="4164"/>
    <x v="0"/>
    <x v="1"/>
    <x v="0"/>
    <s v="03.03.10"/>
    <x v="15"/>
    <x v="0"/>
    <x v="5"/>
    <s v="Receitas Da Câmara"/>
    <s v="03.03.10"/>
    <s v="Receitas Da Câmara"/>
    <s v="03.03.10"/>
    <x v="24"/>
    <x v="0"/>
    <x v="4"/>
    <x v="5"/>
    <x v="0"/>
    <x v="0"/>
    <x v="2"/>
    <x v="0"/>
    <x v="10"/>
    <s v="2025-11-21"/>
    <x v="3"/>
    <n v="23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0"/>
    <x v="4165"/>
    <x v="0"/>
    <x v="1"/>
    <x v="0"/>
    <s v="03.03.10"/>
    <x v="15"/>
    <x v="0"/>
    <x v="5"/>
    <s v="Receitas Da Câmara"/>
    <s v="03.03.10"/>
    <s v="Receitas Da Câmara"/>
    <s v="03.03.10"/>
    <x v="16"/>
    <x v="0"/>
    <x v="4"/>
    <x v="5"/>
    <x v="0"/>
    <x v="0"/>
    <x v="2"/>
    <x v="0"/>
    <x v="10"/>
    <s v="2025-11-21"/>
    <x v="3"/>
    <n v="2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800"/>
    <x v="4166"/>
    <x v="0"/>
    <x v="1"/>
    <x v="0"/>
    <s v="03.03.10"/>
    <x v="15"/>
    <x v="0"/>
    <x v="5"/>
    <s v="Receitas Da Câmara"/>
    <s v="03.03.10"/>
    <s v="Receitas Da Câmara"/>
    <s v="03.03.10"/>
    <x v="23"/>
    <x v="0"/>
    <x v="4"/>
    <x v="5"/>
    <x v="0"/>
    <x v="0"/>
    <x v="2"/>
    <x v="0"/>
    <x v="10"/>
    <s v="2025-11-21"/>
    <x v="3"/>
    <n v="10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913"/>
    <x v="4167"/>
    <x v="0"/>
    <x v="1"/>
    <x v="0"/>
    <s v="03.03.10"/>
    <x v="15"/>
    <x v="0"/>
    <x v="5"/>
    <s v="Receitas Da Câmara"/>
    <s v="03.03.10"/>
    <s v="Receitas Da Câmara"/>
    <s v="03.03.10"/>
    <x v="25"/>
    <x v="0"/>
    <x v="0"/>
    <x v="1"/>
    <x v="0"/>
    <x v="0"/>
    <x v="2"/>
    <x v="0"/>
    <x v="10"/>
    <s v="2025-11-21"/>
    <x v="3"/>
    <n v="3091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753"/>
    <x v="4168"/>
    <x v="0"/>
    <x v="1"/>
    <x v="0"/>
    <s v="03.03.10"/>
    <x v="15"/>
    <x v="0"/>
    <x v="5"/>
    <s v="Receitas Da Câmara"/>
    <s v="03.03.10"/>
    <s v="Receitas Da Câmara"/>
    <s v="03.03.10"/>
    <x v="32"/>
    <x v="0"/>
    <x v="4"/>
    <x v="5"/>
    <x v="0"/>
    <x v="0"/>
    <x v="2"/>
    <x v="0"/>
    <x v="10"/>
    <s v="2025-11-21"/>
    <x v="3"/>
    <n v="775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00"/>
    <x v="4169"/>
    <x v="0"/>
    <x v="0"/>
    <x v="0"/>
    <s v="01.28.03.07"/>
    <x v="17"/>
    <x v="3"/>
    <x v="3"/>
    <s v="Proteção Social"/>
    <s v="01.28.03"/>
    <s v="Proteção Social"/>
    <s v="01.28.03"/>
    <x v="4"/>
    <x v="0"/>
    <x v="2"/>
    <x v="3"/>
    <x v="0"/>
    <x v="1"/>
    <x v="0"/>
    <x v="0"/>
    <x v="11"/>
    <s v="2025-12-11"/>
    <x v="3"/>
    <n v="18000"/>
    <x v="0"/>
    <m/>
    <x v="0"/>
    <m/>
    <x v="130"/>
    <n v="100480032"/>
    <x v="0"/>
    <x v="0"/>
    <s v="Transporte escolar"/>
    <s v="ORI"/>
    <x v="0"/>
    <s v="TE"/>
    <x v="0"/>
    <x v="0"/>
    <x v="0"/>
    <x v="0"/>
    <x v="0"/>
    <x v="0"/>
    <x v="0"/>
    <x v="0"/>
    <x v="0"/>
    <x v="0"/>
    <x v="0"/>
    <s v="Transporte escolar"/>
    <x v="0"/>
    <x v="0"/>
    <x v="0"/>
    <x v="0"/>
    <x v="1"/>
    <x v="0"/>
    <x v="0"/>
    <x v="0"/>
    <x v="0"/>
    <x v="0"/>
    <x v="0"/>
    <x v="0"/>
    <s v="Pagamento referente a aquisição de serviço de troca de ninho do radiador da viatura ST-89-TL afeto aos transporte escolar da CMSM, conforme anexo."/>
  </r>
  <r>
    <x v="1"/>
    <n v="0"/>
    <n v="0"/>
    <n v="0"/>
    <n v="6000"/>
    <x v="4170"/>
    <x v="0"/>
    <x v="0"/>
    <x v="0"/>
    <s v="01.25.02.26"/>
    <x v="39"/>
    <x v="2"/>
    <x v="2"/>
    <s v="desporto"/>
    <s v="01.25.02"/>
    <s v="desporto"/>
    <s v="01.25.02"/>
    <x v="2"/>
    <x v="0"/>
    <x v="0"/>
    <x v="1"/>
    <x v="0"/>
    <x v="1"/>
    <x v="1"/>
    <x v="0"/>
    <x v="1"/>
    <s v="2025-01-23"/>
    <x v="0"/>
    <n v="6000"/>
    <x v="0"/>
    <m/>
    <x v="0"/>
    <m/>
    <x v="504"/>
    <n v="100479854"/>
    <x v="0"/>
    <x v="0"/>
    <s v="Manutenção de equipamentos desportivos"/>
    <s v="ORI"/>
    <x v="0"/>
    <s v="MED"/>
    <x v="0"/>
    <x v="0"/>
    <x v="0"/>
    <x v="0"/>
    <x v="0"/>
    <x v="0"/>
    <x v="0"/>
    <x v="0"/>
    <x v="0"/>
    <x v="0"/>
    <x v="0"/>
    <s v="Manutenção de equipamentos desportivos"/>
    <x v="0"/>
    <x v="0"/>
    <x v="0"/>
    <x v="0"/>
    <x v="1"/>
    <x v="0"/>
    <x v="0"/>
    <x v="0"/>
    <x v="0"/>
    <x v="0"/>
    <x v="0"/>
    <x v="0"/>
    <s v="Pagamento a favor de Casa Mais Print, referente a aquisição de material para a cobertura do cabine dos jogadores/Suplentes do Estádio Municipal, conforme anexo."/>
  </r>
  <r>
    <x v="0"/>
    <n v="0"/>
    <n v="0"/>
    <n v="0"/>
    <n v="9"/>
    <x v="4171"/>
    <x v="0"/>
    <x v="0"/>
    <x v="0"/>
    <s v="03.16.16"/>
    <x v="53"/>
    <x v="0"/>
    <x v="0"/>
    <s v="Direção Ambiente e Saneamento "/>
    <s v="03.16.16"/>
    <s v="Direção Ambiente e Saneamento "/>
    <s v="03.16.16"/>
    <x v="76"/>
    <x v="0"/>
    <x v="0"/>
    <x v="1"/>
    <x v="0"/>
    <x v="0"/>
    <x v="0"/>
    <x v="0"/>
    <x v="1"/>
    <s v="2025-01-27"/>
    <x v="0"/>
    <n v="9"/>
    <x v="0"/>
    <m/>
    <x v="0"/>
    <m/>
    <x v="106"/>
    <n v="100479277"/>
    <x v="0"/>
    <x v="6"/>
    <s v="Direção Ambiente e Saneamento "/>
    <s v="ORI"/>
    <x v="0"/>
    <m/>
    <x v="0"/>
    <x v="0"/>
    <x v="0"/>
    <x v="0"/>
    <x v="0"/>
    <x v="0"/>
    <x v="0"/>
    <x v="0"/>
    <x v="0"/>
    <x v="0"/>
    <x v="0"/>
    <s v="Direção Ambiente e Saneamento "/>
    <x v="0"/>
    <x v="0"/>
    <x v="0"/>
    <x v="0"/>
    <x v="0"/>
    <x v="0"/>
    <x v="0"/>
    <x v="0"/>
    <x v="0"/>
    <x v="0"/>
    <x v="6"/>
    <x v="0"/>
    <s v="Pagamento de salário referente a 01-2025"/>
  </r>
  <r>
    <x v="0"/>
    <n v="0"/>
    <n v="0"/>
    <n v="0"/>
    <n v="1"/>
    <x v="4171"/>
    <x v="0"/>
    <x v="0"/>
    <x v="0"/>
    <s v="03.16.16"/>
    <x v="53"/>
    <x v="0"/>
    <x v="0"/>
    <s v="Direção Ambiente e Saneamento "/>
    <s v="03.16.16"/>
    <s v="Direção Ambiente e Saneamento "/>
    <s v="03.16.16"/>
    <x v="45"/>
    <x v="0"/>
    <x v="0"/>
    <x v="1"/>
    <x v="0"/>
    <x v="0"/>
    <x v="0"/>
    <x v="0"/>
    <x v="1"/>
    <s v="2025-01-27"/>
    <x v="0"/>
    <n v="1"/>
    <x v="0"/>
    <m/>
    <x v="0"/>
    <m/>
    <x v="106"/>
    <n v="100479277"/>
    <x v="0"/>
    <x v="6"/>
    <s v="Direção Ambiente e Saneamento "/>
    <s v="ORI"/>
    <x v="0"/>
    <m/>
    <x v="0"/>
    <x v="0"/>
    <x v="0"/>
    <x v="0"/>
    <x v="0"/>
    <x v="0"/>
    <x v="0"/>
    <x v="0"/>
    <x v="0"/>
    <x v="0"/>
    <x v="0"/>
    <s v="Direção Ambiente e Saneamento "/>
    <x v="0"/>
    <x v="0"/>
    <x v="0"/>
    <x v="0"/>
    <x v="0"/>
    <x v="0"/>
    <x v="0"/>
    <x v="0"/>
    <x v="0"/>
    <x v="0"/>
    <x v="6"/>
    <x v="0"/>
    <s v="Pagamento de salário referente a 01-2025"/>
  </r>
  <r>
    <x v="0"/>
    <n v="0"/>
    <n v="0"/>
    <n v="0"/>
    <n v="34"/>
    <x v="4171"/>
    <x v="0"/>
    <x v="0"/>
    <x v="0"/>
    <s v="03.16.16"/>
    <x v="53"/>
    <x v="0"/>
    <x v="0"/>
    <s v="Direção Ambiente e Saneamento "/>
    <s v="03.16.16"/>
    <s v="Direção Ambiente e Saneamento "/>
    <s v="03.16.16"/>
    <x v="46"/>
    <x v="0"/>
    <x v="0"/>
    <x v="1"/>
    <x v="0"/>
    <x v="0"/>
    <x v="0"/>
    <x v="0"/>
    <x v="1"/>
    <s v="2025-01-27"/>
    <x v="0"/>
    <n v="34"/>
    <x v="0"/>
    <m/>
    <x v="0"/>
    <m/>
    <x v="106"/>
    <n v="100479277"/>
    <x v="0"/>
    <x v="6"/>
    <s v="Direção Ambiente e Saneamento "/>
    <s v="ORI"/>
    <x v="0"/>
    <m/>
    <x v="0"/>
    <x v="0"/>
    <x v="0"/>
    <x v="0"/>
    <x v="0"/>
    <x v="0"/>
    <x v="0"/>
    <x v="0"/>
    <x v="0"/>
    <x v="0"/>
    <x v="0"/>
    <s v="Direção Ambiente e Saneamento "/>
    <x v="0"/>
    <x v="0"/>
    <x v="0"/>
    <x v="0"/>
    <x v="0"/>
    <x v="0"/>
    <x v="0"/>
    <x v="0"/>
    <x v="0"/>
    <x v="0"/>
    <x v="6"/>
    <x v="0"/>
    <s v="Pagamento de salário referente a 01-2025"/>
  </r>
  <r>
    <x v="0"/>
    <n v="0"/>
    <n v="0"/>
    <n v="0"/>
    <n v="1032"/>
    <x v="4171"/>
    <x v="0"/>
    <x v="0"/>
    <x v="0"/>
    <s v="03.16.16"/>
    <x v="53"/>
    <x v="0"/>
    <x v="0"/>
    <s v="Direção Ambiente e Saneamento "/>
    <s v="03.16.16"/>
    <s v="Direção Ambiente e Saneamento "/>
    <s v="03.16.16"/>
    <x v="42"/>
    <x v="0"/>
    <x v="0"/>
    <x v="1"/>
    <x v="1"/>
    <x v="0"/>
    <x v="0"/>
    <x v="0"/>
    <x v="1"/>
    <s v="2025-01-27"/>
    <x v="0"/>
    <n v="1032"/>
    <x v="0"/>
    <m/>
    <x v="0"/>
    <m/>
    <x v="106"/>
    <n v="100479277"/>
    <x v="0"/>
    <x v="6"/>
    <s v="Direção Ambiente e Saneamento "/>
    <s v="ORI"/>
    <x v="0"/>
    <m/>
    <x v="0"/>
    <x v="0"/>
    <x v="0"/>
    <x v="0"/>
    <x v="0"/>
    <x v="0"/>
    <x v="0"/>
    <x v="0"/>
    <x v="0"/>
    <x v="0"/>
    <x v="0"/>
    <s v="Direção Ambiente e Saneamento "/>
    <x v="0"/>
    <x v="0"/>
    <x v="0"/>
    <x v="0"/>
    <x v="0"/>
    <x v="0"/>
    <x v="0"/>
    <x v="0"/>
    <x v="0"/>
    <x v="0"/>
    <x v="6"/>
    <x v="0"/>
    <s v="Pagamento de salário referente a 01-2025"/>
  </r>
  <r>
    <x v="0"/>
    <n v="0"/>
    <n v="0"/>
    <n v="0"/>
    <n v="10"/>
    <x v="4171"/>
    <x v="0"/>
    <x v="0"/>
    <x v="0"/>
    <s v="03.16.16"/>
    <x v="53"/>
    <x v="0"/>
    <x v="0"/>
    <s v="Direção Ambiente e Saneamento "/>
    <s v="03.16.16"/>
    <s v="Direção Ambiente e Saneamento "/>
    <s v="03.16.16"/>
    <x v="76"/>
    <x v="0"/>
    <x v="0"/>
    <x v="1"/>
    <x v="0"/>
    <x v="0"/>
    <x v="0"/>
    <x v="0"/>
    <x v="1"/>
    <s v="2025-01-27"/>
    <x v="0"/>
    <n v="10"/>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1-2025"/>
  </r>
  <r>
    <x v="0"/>
    <n v="0"/>
    <n v="0"/>
    <n v="0"/>
    <n v="1"/>
    <x v="4171"/>
    <x v="0"/>
    <x v="0"/>
    <x v="0"/>
    <s v="03.16.16"/>
    <x v="53"/>
    <x v="0"/>
    <x v="0"/>
    <s v="Direção Ambiente e Saneamento "/>
    <s v="03.16.16"/>
    <s v="Direção Ambiente e Saneamento "/>
    <s v="03.16.16"/>
    <x v="45"/>
    <x v="0"/>
    <x v="0"/>
    <x v="1"/>
    <x v="0"/>
    <x v="0"/>
    <x v="0"/>
    <x v="0"/>
    <x v="1"/>
    <s v="2025-01-27"/>
    <x v="0"/>
    <n v="1"/>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1-2025"/>
  </r>
  <r>
    <x v="0"/>
    <n v="0"/>
    <n v="0"/>
    <n v="0"/>
    <n v="38"/>
    <x v="4171"/>
    <x v="0"/>
    <x v="0"/>
    <x v="0"/>
    <s v="03.16.16"/>
    <x v="53"/>
    <x v="0"/>
    <x v="0"/>
    <s v="Direção Ambiente e Saneamento "/>
    <s v="03.16.16"/>
    <s v="Direção Ambiente e Saneamento "/>
    <s v="03.16.16"/>
    <x v="46"/>
    <x v="0"/>
    <x v="0"/>
    <x v="1"/>
    <x v="0"/>
    <x v="0"/>
    <x v="0"/>
    <x v="0"/>
    <x v="1"/>
    <s v="2025-01-27"/>
    <x v="0"/>
    <n v="38"/>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1-2025"/>
  </r>
  <r>
    <x v="0"/>
    <n v="0"/>
    <n v="0"/>
    <n v="0"/>
    <n v="1130"/>
    <x v="4171"/>
    <x v="0"/>
    <x v="0"/>
    <x v="0"/>
    <s v="03.16.16"/>
    <x v="53"/>
    <x v="0"/>
    <x v="0"/>
    <s v="Direção Ambiente e Saneamento "/>
    <s v="03.16.16"/>
    <s v="Direção Ambiente e Saneamento "/>
    <s v="03.16.16"/>
    <x v="42"/>
    <x v="0"/>
    <x v="0"/>
    <x v="1"/>
    <x v="1"/>
    <x v="0"/>
    <x v="0"/>
    <x v="0"/>
    <x v="1"/>
    <s v="2025-01-27"/>
    <x v="0"/>
    <n v="1130"/>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1-2025"/>
  </r>
  <r>
    <x v="0"/>
    <n v="0"/>
    <n v="0"/>
    <n v="0"/>
    <n v="22"/>
    <x v="4171"/>
    <x v="0"/>
    <x v="0"/>
    <x v="0"/>
    <s v="03.16.16"/>
    <x v="53"/>
    <x v="0"/>
    <x v="0"/>
    <s v="Direção Ambiente e Saneamento "/>
    <s v="03.16.16"/>
    <s v="Direção Ambiente e Saneamento "/>
    <s v="03.16.16"/>
    <x v="76"/>
    <x v="0"/>
    <x v="0"/>
    <x v="1"/>
    <x v="0"/>
    <x v="0"/>
    <x v="0"/>
    <x v="0"/>
    <x v="1"/>
    <s v="2025-01-27"/>
    <x v="0"/>
    <n v="22"/>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01-2025"/>
  </r>
  <r>
    <x v="0"/>
    <n v="0"/>
    <n v="0"/>
    <n v="0"/>
    <n v="2"/>
    <x v="4171"/>
    <x v="0"/>
    <x v="0"/>
    <x v="0"/>
    <s v="03.16.16"/>
    <x v="53"/>
    <x v="0"/>
    <x v="0"/>
    <s v="Direção Ambiente e Saneamento "/>
    <s v="03.16.16"/>
    <s v="Direção Ambiente e Saneamento "/>
    <s v="03.16.16"/>
    <x v="45"/>
    <x v="0"/>
    <x v="0"/>
    <x v="1"/>
    <x v="0"/>
    <x v="0"/>
    <x v="0"/>
    <x v="0"/>
    <x v="1"/>
    <s v="2025-01-27"/>
    <x v="0"/>
    <n v="2"/>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01-2025"/>
  </r>
  <r>
    <x v="0"/>
    <n v="0"/>
    <n v="0"/>
    <n v="0"/>
    <n v="82"/>
    <x v="4171"/>
    <x v="0"/>
    <x v="0"/>
    <x v="0"/>
    <s v="03.16.16"/>
    <x v="53"/>
    <x v="0"/>
    <x v="0"/>
    <s v="Direção Ambiente e Saneamento "/>
    <s v="03.16.16"/>
    <s v="Direção Ambiente e Saneamento "/>
    <s v="03.16.16"/>
    <x v="46"/>
    <x v="0"/>
    <x v="0"/>
    <x v="1"/>
    <x v="0"/>
    <x v="0"/>
    <x v="0"/>
    <x v="0"/>
    <x v="1"/>
    <s v="2025-01-27"/>
    <x v="0"/>
    <n v="82"/>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01-2025"/>
  </r>
  <r>
    <x v="0"/>
    <n v="0"/>
    <n v="0"/>
    <n v="0"/>
    <n v="2438"/>
    <x v="4171"/>
    <x v="0"/>
    <x v="0"/>
    <x v="0"/>
    <s v="03.16.16"/>
    <x v="53"/>
    <x v="0"/>
    <x v="0"/>
    <s v="Direção Ambiente e Saneamento "/>
    <s v="03.16.16"/>
    <s v="Direção Ambiente e Saneamento "/>
    <s v="03.16.16"/>
    <x v="42"/>
    <x v="0"/>
    <x v="0"/>
    <x v="1"/>
    <x v="1"/>
    <x v="0"/>
    <x v="0"/>
    <x v="0"/>
    <x v="1"/>
    <s v="2025-01-27"/>
    <x v="0"/>
    <n v="2438"/>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01-2025"/>
  </r>
  <r>
    <x v="0"/>
    <n v="0"/>
    <n v="0"/>
    <n v="0"/>
    <n v="2"/>
    <x v="4171"/>
    <x v="0"/>
    <x v="0"/>
    <x v="0"/>
    <s v="03.16.16"/>
    <x v="53"/>
    <x v="0"/>
    <x v="0"/>
    <s v="Direção Ambiente e Saneamento "/>
    <s v="03.16.16"/>
    <s v="Direção Ambiente e Saneamento "/>
    <s v="03.16.16"/>
    <x v="76"/>
    <x v="0"/>
    <x v="0"/>
    <x v="1"/>
    <x v="0"/>
    <x v="0"/>
    <x v="0"/>
    <x v="0"/>
    <x v="1"/>
    <s v="2025-01-27"/>
    <x v="0"/>
    <n v="2"/>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01-2025"/>
  </r>
  <r>
    <x v="0"/>
    <n v="0"/>
    <n v="0"/>
    <n v="0"/>
    <n v="0"/>
    <x v="4171"/>
    <x v="0"/>
    <x v="0"/>
    <x v="0"/>
    <s v="03.16.16"/>
    <x v="53"/>
    <x v="0"/>
    <x v="0"/>
    <s v="Direção Ambiente e Saneamento "/>
    <s v="03.16.16"/>
    <s v="Direção Ambiente e Saneamento "/>
    <s v="03.16.16"/>
    <x v="45"/>
    <x v="0"/>
    <x v="0"/>
    <x v="1"/>
    <x v="0"/>
    <x v="0"/>
    <x v="0"/>
    <x v="0"/>
    <x v="1"/>
    <s v="2025-01-27"/>
    <x v="0"/>
    <n v="0"/>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01-2025"/>
  </r>
  <r>
    <x v="0"/>
    <n v="0"/>
    <n v="0"/>
    <n v="0"/>
    <n v="7"/>
    <x v="4171"/>
    <x v="0"/>
    <x v="0"/>
    <x v="0"/>
    <s v="03.16.16"/>
    <x v="53"/>
    <x v="0"/>
    <x v="0"/>
    <s v="Direção Ambiente e Saneamento "/>
    <s v="03.16.16"/>
    <s v="Direção Ambiente e Saneamento "/>
    <s v="03.16.16"/>
    <x v="46"/>
    <x v="0"/>
    <x v="0"/>
    <x v="1"/>
    <x v="0"/>
    <x v="0"/>
    <x v="0"/>
    <x v="0"/>
    <x v="1"/>
    <s v="2025-01-27"/>
    <x v="0"/>
    <n v="7"/>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01-2025"/>
  </r>
  <r>
    <x v="0"/>
    <n v="0"/>
    <n v="0"/>
    <n v="0"/>
    <n v="221"/>
    <x v="4171"/>
    <x v="0"/>
    <x v="0"/>
    <x v="0"/>
    <s v="03.16.16"/>
    <x v="53"/>
    <x v="0"/>
    <x v="0"/>
    <s v="Direção Ambiente e Saneamento "/>
    <s v="03.16.16"/>
    <s v="Direção Ambiente e Saneamento "/>
    <s v="03.16.16"/>
    <x v="42"/>
    <x v="0"/>
    <x v="0"/>
    <x v="1"/>
    <x v="1"/>
    <x v="0"/>
    <x v="0"/>
    <x v="0"/>
    <x v="1"/>
    <s v="2025-01-27"/>
    <x v="0"/>
    <n v="221"/>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01-2025"/>
  </r>
  <r>
    <x v="0"/>
    <n v="0"/>
    <n v="0"/>
    <n v="0"/>
    <n v="79"/>
    <x v="4171"/>
    <x v="0"/>
    <x v="0"/>
    <x v="0"/>
    <s v="03.16.16"/>
    <x v="53"/>
    <x v="0"/>
    <x v="0"/>
    <s v="Direção Ambiente e Saneamento "/>
    <s v="03.16.16"/>
    <s v="Direção Ambiente e Saneamento "/>
    <s v="03.16.16"/>
    <x v="76"/>
    <x v="0"/>
    <x v="0"/>
    <x v="1"/>
    <x v="0"/>
    <x v="0"/>
    <x v="0"/>
    <x v="0"/>
    <x v="1"/>
    <s v="2025-01-27"/>
    <x v="0"/>
    <n v="79"/>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1-2025"/>
  </r>
  <r>
    <x v="0"/>
    <n v="0"/>
    <n v="0"/>
    <n v="0"/>
    <n v="8"/>
    <x v="4171"/>
    <x v="0"/>
    <x v="0"/>
    <x v="0"/>
    <s v="03.16.16"/>
    <x v="53"/>
    <x v="0"/>
    <x v="0"/>
    <s v="Direção Ambiente e Saneamento "/>
    <s v="03.16.16"/>
    <s v="Direção Ambiente e Saneamento "/>
    <s v="03.16.16"/>
    <x v="45"/>
    <x v="0"/>
    <x v="0"/>
    <x v="1"/>
    <x v="0"/>
    <x v="0"/>
    <x v="0"/>
    <x v="0"/>
    <x v="1"/>
    <s v="2025-01-27"/>
    <x v="0"/>
    <n v="8"/>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1-2025"/>
  </r>
  <r>
    <x v="0"/>
    <n v="0"/>
    <n v="0"/>
    <n v="0"/>
    <n v="291"/>
    <x v="4171"/>
    <x v="0"/>
    <x v="0"/>
    <x v="0"/>
    <s v="03.16.16"/>
    <x v="53"/>
    <x v="0"/>
    <x v="0"/>
    <s v="Direção Ambiente e Saneamento "/>
    <s v="03.16.16"/>
    <s v="Direção Ambiente e Saneamento "/>
    <s v="03.16.16"/>
    <x v="46"/>
    <x v="0"/>
    <x v="0"/>
    <x v="1"/>
    <x v="0"/>
    <x v="0"/>
    <x v="0"/>
    <x v="0"/>
    <x v="1"/>
    <s v="2025-01-27"/>
    <x v="0"/>
    <n v="291"/>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1-2025"/>
  </r>
  <r>
    <x v="0"/>
    <n v="0"/>
    <n v="0"/>
    <n v="0"/>
    <n v="8622"/>
    <x v="4171"/>
    <x v="0"/>
    <x v="0"/>
    <x v="0"/>
    <s v="03.16.16"/>
    <x v="53"/>
    <x v="0"/>
    <x v="0"/>
    <s v="Direção Ambiente e Saneamento "/>
    <s v="03.16.16"/>
    <s v="Direção Ambiente e Saneamento "/>
    <s v="03.16.16"/>
    <x v="42"/>
    <x v="0"/>
    <x v="0"/>
    <x v="1"/>
    <x v="1"/>
    <x v="0"/>
    <x v="0"/>
    <x v="0"/>
    <x v="1"/>
    <s v="2025-01-27"/>
    <x v="0"/>
    <n v="8622"/>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1-2025"/>
  </r>
  <r>
    <x v="0"/>
    <n v="0"/>
    <n v="0"/>
    <n v="0"/>
    <n v="73"/>
    <x v="4171"/>
    <x v="0"/>
    <x v="0"/>
    <x v="0"/>
    <s v="03.16.16"/>
    <x v="53"/>
    <x v="0"/>
    <x v="0"/>
    <s v="Direção Ambiente e Saneamento "/>
    <s v="03.16.16"/>
    <s v="Direção Ambiente e Saneamento "/>
    <s v="03.16.16"/>
    <x v="76"/>
    <x v="0"/>
    <x v="0"/>
    <x v="1"/>
    <x v="0"/>
    <x v="0"/>
    <x v="0"/>
    <x v="0"/>
    <x v="1"/>
    <s v="2025-01-27"/>
    <x v="0"/>
    <n v="73"/>
    <x v="0"/>
    <m/>
    <x v="0"/>
    <m/>
    <x v="62"/>
    <n v="100478627"/>
    <x v="0"/>
    <x v="2"/>
    <s v="Direção Ambiente e Saneamento "/>
    <s v="ORI"/>
    <x v="0"/>
    <m/>
    <x v="0"/>
    <x v="0"/>
    <x v="0"/>
    <x v="0"/>
    <x v="0"/>
    <x v="0"/>
    <x v="0"/>
    <x v="0"/>
    <x v="0"/>
    <x v="0"/>
    <x v="0"/>
    <s v="Direção Ambiente e Saneamento "/>
    <x v="0"/>
    <x v="0"/>
    <x v="0"/>
    <x v="0"/>
    <x v="0"/>
    <x v="0"/>
    <x v="0"/>
    <x v="0"/>
    <x v="0"/>
    <x v="0"/>
    <x v="2"/>
    <x v="0"/>
    <s v="Pagamento de salário referente a 01-2025"/>
  </r>
  <r>
    <x v="0"/>
    <n v="0"/>
    <n v="0"/>
    <n v="0"/>
    <n v="8"/>
    <x v="4171"/>
    <x v="0"/>
    <x v="0"/>
    <x v="0"/>
    <s v="03.16.16"/>
    <x v="53"/>
    <x v="0"/>
    <x v="0"/>
    <s v="Direção Ambiente e Saneamento "/>
    <s v="03.16.16"/>
    <s v="Direção Ambiente e Saneamento "/>
    <s v="03.16.16"/>
    <x v="45"/>
    <x v="0"/>
    <x v="0"/>
    <x v="1"/>
    <x v="0"/>
    <x v="0"/>
    <x v="0"/>
    <x v="0"/>
    <x v="1"/>
    <s v="2025-01-27"/>
    <x v="0"/>
    <n v="8"/>
    <x v="0"/>
    <m/>
    <x v="0"/>
    <m/>
    <x v="62"/>
    <n v="100478627"/>
    <x v="0"/>
    <x v="2"/>
    <s v="Direção Ambiente e Saneamento "/>
    <s v="ORI"/>
    <x v="0"/>
    <m/>
    <x v="0"/>
    <x v="0"/>
    <x v="0"/>
    <x v="0"/>
    <x v="0"/>
    <x v="0"/>
    <x v="0"/>
    <x v="0"/>
    <x v="0"/>
    <x v="0"/>
    <x v="0"/>
    <s v="Direção Ambiente e Saneamento "/>
    <x v="0"/>
    <x v="0"/>
    <x v="0"/>
    <x v="0"/>
    <x v="0"/>
    <x v="0"/>
    <x v="0"/>
    <x v="0"/>
    <x v="0"/>
    <x v="0"/>
    <x v="2"/>
    <x v="0"/>
    <s v="Pagamento de salário referente a 01-2025"/>
  </r>
  <r>
    <x v="0"/>
    <n v="0"/>
    <n v="0"/>
    <n v="0"/>
    <n v="266"/>
    <x v="4171"/>
    <x v="0"/>
    <x v="0"/>
    <x v="0"/>
    <s v="03.16.16"/>
    <x v="53"/>
    <x v="0"/>
    <x v="0"/>
    <s v="Direção Ambiente e Saneamento "/>
    <s v="03.16.16"/>
    <s v="Direção Ambiente e Saneamento "/>
    <s v="03.16.16"/>
    <x v="46"/>
    <x v="0"/>
    <x v="0"/>
    <x v="1"/>
    <x v="0"/>
    <x v="0"/>
    <x v="0"/>
    <x v="0"/>
    <x v="1"/>
    <s v="2025-01-27"/>
    <x v="0"/>
    <n v="266"/>
    <x v="0"/>
    <m/>
    <x v="0"/>
    <m/>
    <x v="62"/>
    <n v="100478627"/>
    <x v="0"/>
    <x v="2"/>
    <s v="Direção Ambiente e Saneamento "/>
    <s v="ORI"/>
    <x v="0"/>
    <m/>
    <x v="0"/>
    <x v="0"/>
    <x v="0"/>
    <x v="0"/>
    <x v="0"/>
    <x v="0"/>
    <x v="0"/>
    <x v="0"/>
    <x v="0"/>
    <x v="0"/>
    <x v="0"/>
    <s v="Direção Ambiente e Saneamento "/>
    <x v="0"/>
    <x v="0"/>
    <x v="0"/>
    <x v="0"/>
    <x v="0"/>
    <x v="0"/>
    <x v="0"/>
    <x v="0"/>
    <x v="0"/>
    <x v="0"/>
    <x v="2"/>
    <x v="0"/>
    <s v="Pagamento de salário referente a 01-2025"/>
  </r>
  <r>
    <x v="0"/>
    <n v="0"/>
    <n v="0"/>
    <n v="0"/>
    <n v="7886"/>
    <x v="4171"/>
    <x v="0"/>
    <x v="0"/>
    <x v="0"/>
    <s v="03.16.16"/>
    <x v="53"/>
    <x v="0"/>
    <x v="0"/>
    <s v="Direção Ambiente e Saneamento "/>
    <s v="03.16.16"/>
    <s v="Direção Ambiente e Saneamento "/>
    <s v="03.16.16"/>
    <x v="42"/>
    <x v="0"/>
    <x v="0"/>
    <x v="1"/>
    <x v="1"/>
    <x v="0"/>
    <x v="0"/>
    <x v="0"/>
    <x v="1"/>
    <s v="2025-01-27"/>
    <x v="0"/>
    <n v="7886"/>
    <x v="0"/>
    <m/>
    <x v="0"/>
    <m/>
    <x v="62"/>
    <n v="100478627"/>
    <x v="0"/>
    <x v="2"/>
    <s v="Direção Ambiente e Saneamento "/>
    <s v="ORI"/>
    <x v="0"/>
    <m/>
    <x v="0"/>
    <x v="0"/>
    <x v="0"/>
    <x v="0"/>
    <x v="0"/>
    <x v="0"/>
    <x v="0"/>
    <x v="0"/>
    <x v="0"/>
    <x v="0"/>
    <x v="0"/>
    <s v="Direção Ambiente e Saneamento "/>
    <x v="0"/>
    <x v="0"/>
    <x v="0"/>
    <x v="0"/>
    <x v="0"/>
    <x v="0"/>
    <x v="0"/>
    <x v="0"/>
    <x v="0"/>
    <x v="0"/>
    <x v="2"/>
    <x v="0"/>
    <s v="Pagamento de salário referente a 01-2025"/>
  </r>
  <r>
    <x v="0"/>
    <n v="0"/>
    <n v="0"/>
    <n v="0"/>
    <n v="8"/>
    <x v="4171"/>
    <x v="0"/>
    <x v="0"/>
    <x v="0"/>
    <s v="03.16.16"/>
    <x v="53"/>
    <x v="0"/>
    <x v="0"/>
    <s v="Direção Ambiente e Saneamento "/>
    <s v="03.16.16"/>
    <s v="Direção Ambiente e Saneamento "/>
    <s v="03.16.16"/>
    <x v="76"/>
    <x v="0"/>
    <x v="0"/>
    <x v="1"/>
    <x v="0"/>
    <x v="0"/>
    <x v="0"/>
    <x v="0"/>
    <x v="1"/>
    <s v="2025-01-27"/>
    <x v="0"/>
    <n v="8"/>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01-2025"/>
  </r>
  <r>
    <x v="0"/>
    <n v="0"/>
    <n v="0"/>
    <n v="0"/>
    <n v="0"/>
    <x v="4171"/>
    <x v="0"/>
    <x v="0"/>
    <x v="0"/>
    <s v="03.16.16"/>
    <x v="53"/>
    <x v="0"/>
    <x v="0"/>
    <s v="Direção Ambiente e Saneamento "/>
    <s v="03.16.16"/>
    <s v="Direção Ambiente e Saneamento "/>
    <s v="03.16.16"/>
    <x v="45"/>
    <x v="0"/>
    <x v="0"/>
    <x v="1"/>
    <x v="0"/>
    <x v="0"/>
    <x v="0"/>
    <x v="0"/>
    <x v="1"/>
    <s v="2025-01-27"/>
    <x v="0"/>
    <n v="0"/>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01-2025"/>
  </r>
  <r>
    <x v="0"/>
    <n v="0"/>
    <n v="0"/>
    <n v="0"/>
    <n v="31"/>
    <x v="4171"/>
    <x v="0"/>
    <x v="0"/>
    <x v="0"/>
    <s v="03.16.16"/>
    <x v="53"/>
    <x v="0"/>
    <x v="0"/>
    <s v="Direção Ambiente e Saneamento "/>
    <s v="03.16.16"/>
    <s v="Direção Ambiente e Saneamento "/>
    <s v="03.16.16"/>
    <x v="46"/>
    <x v="0"/>
    <x v="0"/>
    <x v="1"/>
    <x v="0"/>
    <x v="0"/>
    <x v="0"/>
    <x v="0"/>
    <x v="1"/>
    <s v="2025-01-27"/>
    <x v="0"/>
    <n v="31"/>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01-2025"/>
  </r>
  <r>
    <x v="0"/>
    <n v="0"/>
    <n v="0"/>
    <n v="0"/>
    <n v="943"/>
    <x v="4171"/>
    <x v="0"/>
    <x v="0"/>
    <x v="0"/>
    <s v="03.16.16"/>
    <x v="53"/>
    <x v="0"/>
    <x v="0"/>
    <s v="Direção Ambiente e Saneamento "/>
    <s v="03.16.16"/>
    <s v="Direção Ambiente e Saneamento "/>
    <s v="03.16.16"/>
    <x v="42"/>
    <x v="0"/>
    <x v="0"/>
    <x v="1"/>
    <x v="1"/>
    <x v="0"/>
    <x v="0"/>
    <x v="0"/>
    <x v="1"/>
    <s v="2025-01-27"/>
    <x v="0"/>
    <n v="943"/>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01-2025"/>
  </r>
  <r>
    <x v="0"/>
    <n v="0"/>
    <n v="0"/>
    <n v="0"/>
    <n v="698"/>
    <x v="4171"/>
    <x v="0"/>
    <x v="0"/>
    <x v="0"/>
    <s v="03.16.16"/>
    <x v="53"/>
    <x v="0"/>
    <x v="0"/>
    <s v="Direção Ambiente e Saneamento "/>
    <s v="03.16.16"/>
    <s v="Direção Ambiente e Saneamento "/>
    <s v="03.16.16"/>
    <x v="76"/>
    <x v="0"/>
    <x v="0"/>
    <x v="1"/>
    <x v="0"/>
    <x v="0"/>
    <x v="0"/>
    <x v="0"/>
    <x v="1"/>
    <s v="2025-01-27"/>
    <x v="0"/>
    <n v="698"/>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01-2025"/>
  </r>
  <r>
    <x v="0"/>
    <n v="0"/>
    <n v="0"/>
    <n v="0"/>
    <n v="76"/>
    <x v="4171"/>
    <x v="0"/>
    <x v="0"/>
    <x v="0"/>
    <s v="03.16.16"/>
    <x v="53"/>
    <x v="0"/>
    <x v="0"/>
    <s v="Direção Ambiente e Saneamento "/>
    <s v="03.16.16"/>
    <s v="Direção Ambiente e Saneamento "/>
    <s v="03.16.16"/>
    <x v="45"/>
    <x v="0"/>
    <x v="0"/>
    <x v="1"/>
    <x v="0"/>
    <x v="0"/>
    <x v="0"/>
    <x v="0"/>
    <x v="1"/>
    <s v="2025-01-27"/>
    <x v="0"/>
    <n v="76"/>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01-2025"/>
  </r>
  <r>
    <x v="0"/>
    <n v="0"/>
    <n v="0"/>
    <n v="0"/>
    <n v="2553"/>
    <x v="4171"/>
    <x v="0"/>
    <x v="0"/>
    <x v="0"/>
    <s v="03.16.16"/>
    <x v="53"/>
    <x v="0"/>
    <x v="0"/>
    <s v="Direção Ambiente e Saneamento "/>
    <s v="03.16.16"/>
    <s v="Direção Ambiente e Saneamento "/>
    <s v="03.16.16"/>
    <x v="46"/>
    <x v="0"/>
    <x v="0"/>
    <x v="1"/>
    <x v="0"/>
    <x v="0"/>
    <x v="0"/>
    <x v="0"/>
    <x v="1"/>
    <s v="2025-01-27"/>
    <x v="0"/>
    <n v="2553"/>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01-2025"/>
  </r>
  <r>
    <x v="0"/>
    <n v="0"/>
    <n v="0"/>
    <n v="0"/>
    <n v="75477"/>
    <x v="4171"/>
    <x v="0"/>
    <x v="0"/>
    <x v="0"/>
    <s v="03.16.16"/>
    <x v="53"/>
    <x v="0"/>
    <x v="0"/>
    <s v="Direção Ambiente e Saneamento "/>
    <s v="03.16.16"/>
    <s v="Direção Ambiente e Saneamento "/>
    <s v="03.16.16"/>
    <x v="42"/>
    <x v="0"/>
    <x v="0"/>
    <x v="1"/>
    <x v="1"/>
    <x v="0"/>
    <x v="0"/>
    <x v="0"/>
    <x v="1"/>
    <s v="2025-01-27"/>
    <x v="0"/>
    <n v="75477"/>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01-2025"/>
  </r>
  <r>
    <x v="0"/>
    <n v="0"/>
    <n v="0"/>
    <n v="0"/>
    <n v="8219"/>
    <x v="4171"/>
    <x v="0"/>
    <x v="0"/>
    <x v="0"/>
    <s v="03.16.16"/>
    <x v="53"/>
    <x v="0"/>
    <x v="0"/>
    <s v="Direção Ambiente e Saneamento "/>
    <s v="03.16.16"/>
    <s v="Direção Ambiente e Saneamento "/>
    <s v="03.16.16"/>
    <x v="76"/>
    <x v="0"/>
    <x v="0"/>
    <x v="1"/>
    <x v="0"/>
    <x v="0"/>
    <x v="0"/>
    <x v="0"/>
    <x v="1"/>
    <s v="2025-01-27"/>
    <x v="0"/>
    <n v="8219"/>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1-2025"/>
  </r>
  <r>
    <x v="0"/>
    <n v="0"/>
    <n v="0"/>
    <n v="0"/>
    <n v="904"/>
    <x v="4171"/>
    <x v="0"/>
    <x v="0"/>
    <x v="0"/>
    <s v="03.16.16"/>
    <x v="53"/>
    <x v="0"/>
    <x v="0"/>
    <s v="Direção Ambiente e Saneamento "/>
    <s v="03.16.16"/>
    <s v="Direção Ambiente e Saneamento "/>
    <s v="03.16.16"/>
    <x v="45"/>
    <x v="0"/>
    <x v="0"/>
    <x v="1"/>
    <x v="0"/>
    <x v="0"/>
    <x v="0"/>
    <x v="0"/>
    <x v="1"/>
    <s v="2025-01-27"/>
    <x v="0"/>
    <n v="904"/>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1-2025"/>
  </r>
  <r>
    <x v="0"/>
    <n v="0"/>
    <n v="0"/>
    <n v="0"/>
    <n v="30030"/>
    <x v="4171"/>
    <x v="0"/>
    <x v="0"/>
    <x v="0"/>
    <s v="03.16.16"/>
    <x v="53"/>
    <x v="0"/>
    <x v="0"/>
    <s v="Direção Ambiente e Saneamento "/>
    <s v="03.16.16"/>
    <s v="Direção Ambiente e Saneamento "/>
    <s v="03.16.16"/>
    <x v="46"/>
    <x v="0"/>
    <x v="0"/>
    <x v="1"/>
    <x v="0"/>
    <x v="0"/>
    <x v="0"/>
    <x v="0"/>
    <x v="1"/>
    <s v="2025-01-27"/>
    <x v="0"/>
    <n v="30030"/>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1-2025"/>
  </r>
  <r>
    <x v="0"/>
    <n v="0"/>
    <n v="0"/>
    <n v="0"/>
    <n v="887304"/>
    <x v="4171"/>
    <x v="0"/>
    <x v="0"/>
    <x v="0"/>
    <s v="03.16.16"/>
    <x v="53"/>
    <x v="0"/>
    <x v="0"/>
    <s v="Direção Ambiente e Saneamento "/>
    <s v="03.16.16"/>
    <s v="Direção Ambiente e Saneamento "/>
    <s v="03.16.16"/>
    <x v="42"/>
    <x v="0"/>
    <x v="0"/>
    <x v="1"/>
    <x v="1"/>
    <x v="0"/>
    <x v="0"/>
    <x v="0"/>
    <x v="1"/>
    <s v="2025-01-27"/>
    <x v="0"/>
    <n v="887304"/>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1-2025"/>
  </r>
  <r>
    <x v="0"/>
    <n v="0"/>
    <n v="0"/>
    <n v="0"/>
    <n v="769"/>
    <x v="4172"/>
    <x v="0"/>
    <x v="0"/>
    <x v="0"/>
    <s v="03.16.12"/>
    <x v="55"/>
    <x v="0"/>
    <x v="0"/>
    <s v="Direcção de Urbanismo"/>
    <s v="03.16.12"/>
    <s v="Direcção de Urbanismo"/>
    <s v="03.16.12"/>
    <x v="8"/>
    <x v="0"/>
    <x v="0"/>
    <x v="0"/>
    <x v="0"/>
    <x v="0"/>
    <x v="0"/>
    <x v="0"/>
    <x v="1"/>
    <s v="2025-01-27"/>
    <x v="0"/>
    <n v="769"/>
    <x v="0"/>
    <m/>
    <x v="0"/>
    <m/>
    <x v="89"/>
    <n v="100474706"/>
    <x v="0"/>
    <x v="5"/>
    <s v="Direcção de Urbanismo"/>
    <s v="ORI"/>
    <x v="0"/>
    <m/>
    <x v="0"/>
    <x v="0"/>
    <x v="0"/>
    <x v="0"/>
    <x v="0"/>
    <x v="0"/>
    <x v="0"/>
    <x v="0"/>
    <x v="0"/>
    <x v="0"/>
    <x v="0"/>
    <s v="Direcção de Urbanismo"/>
    <x v="0"/>
    <x v="0"/>
    <x v="0"/>
    <x v="0"/>
    <x v="0"/>
    <x v="0"/>
    <x v="0"/>
    <x v="0"/>
    <x v="0"/>
    <x v="0"/>
    <x v="5"/>
    <x v="0"/>
    <s v="Pagamento de salário referente a 01-2025"/>
  </r>
  <r>
    <x v="0"/>
    <n v="0"/>
    <n v="0"/>
    <n v="0"/>
    <n v="481"/>
    <x v="4172"/>
    <x v="0"/>
    <x v="0"/>
    <x v="0"/>
    <s v="03.16.12"/>
    <x v="55"/>
    <x v="0"/>
    <x v="0"/>
    <s v="Direcção de Urbanismo"/>
    <s v="03.16.12"/>
    <s v="Direcção de Urbanismo"/>
    <s v="03.16.12"/>
    <x v="76"/>
    <x v="0"/>
    <x v="0"/>
    <x v="1"/>
    <x v="0"/>
    <x v="0"/>
    <x v="0"/>
    <x v="0"/>
    <x v="1"/>
    <s v="2025-01-27"/>
    <x v="0"/>
    <n v="481"/>
    <x v="0"/>
    <m/>
    <x v="0"/>
    <m/>
    <x v="89"/>
    <n v="100474706"/>
    <x v="0"/>
    <x v="5"/>
    <s v="Direcção de Urbanismo"/>
    <s v="ORI"/>
    <x v="0"/>
    <m/>
    <x v="0"/>
    <x v="0"/>
    <x v="0"/>
    <x v="0"/>
    <x v="0"/>
    <x v="0"/>
    <x v="0"/>
    <x v="0"/>
    <x v="0"/>
    <x v="0"/>
    <x v="0"/>
    <s v="Direcção de Urbanismo"/>
    <x v="0"/>
    <x v="0"/>
    <x v="0"/>
    <x v="0"/>
    <x v="0"/>
    <x v="0"/>
    <x v="0"/>
    <x v="0"/>
    <x v="0"/>
    <x v="0"/>
    <x v="5"/>
    <x v="0"/>
    <s v="Pagamento de salário referente a 01-2025"/>
  </r>
  <r>
    <x v="0"/>
    <n v="0"/>
    <n v="0"/>
    <n v="0"/>
    <n v="4590"/>
    <x v="4172"/>
    <x v="0"/>
    <x v="0"/>
    <x v="0"/>
    <s v="03.16.12"/>
    <x v="55"/>
    <x v="0"/>
    <x v="0"/>
    <s v="Direcção de Urbanismo"/>
    <s v="03.16.12"/>
    <s v="Direcção de Urbanismo"/>
    <s v="03.16.12"/>
    <x v="42"/>
    <x v="0"/>
    <x v="0"/>
    <x v="1"/>
    <x v="1"/>
    <x v="0"/>
    <x v="0"/>
    <x v="0"/>
    <x v="1"/>
    <s v="2025-01-27"/>
    <x v="0"/>
    <n v="4590"/>
    <x v="0"/>
    <m/>
    <x v="0"/>
    <m/>
    <x v="89"/>
    <n v="100474706"/>
    <x v="0"/>
    <x v="5"/>
    <s v="Direcção de Urbanismo"/>
    <s v="ORI"/>
    <x v="0"/>
    <m/>
    <x v="0"/>
    <x v="0"/>
    <x v="0"/>
    <x v="0"/>
    <x v="0"/>
    <x v="0"/>
    <x v="0"/>
    <x v="0"/>
    <x v="0"/>
    <x v="0"/>
    <x v="0"/>
    <s v="Direcção de Urbanismo"/>
    <x v="0"/>
    <x v="0"/>
    <x v="0"/>
    <x v="0"/>
    <x v="0"/>
    <x v="0"/>
    <x v="0"/>
    <x v="0"/>
    <x v="0"/>
    <x v="0"/>
    <x v="5"/>
    <x v="0"/>
    <s v="Pagamento de salário referente a 01-2025"/>
  </r>
  <r>
    <x v="0"/>
    <n v="0"/>
    <n v="0"/>
    <n v="0"/>
    <n v="11471"/>
    <x v="4172"/>
    <x v="0"/>
    <x v="0"/>
    <x v="0"/>
    <s v="03.16.12"/>
    <x v="55"/>
    <x v="0"/>
    <x v="0"/>
    <s v="Direcção de Urbanismo"/>
    <s v="03.16.12"/>
    <s v="Direcção de Urbanismo"/>
    <s v="03.16.12"/>
    <x v="8"/>
    <x v="0"/>
    <x v="0"/>
    <x v="0"/>
    <x v="0"/>
    <x v="0"/>
    <x v="0"/>
    <x v="0"/>
    <x v="1"/>
    <s v="2025-01-27"/>
    <x v="0"/>
    <n v="11471"/>
    <x v="0"/>
    <m/>
    <x v="0"/>
    <m/>
    <x v="26"/>
    <n v="100474914"/>
    <x v="0"/>
    <x v="0"/>
    <s v="Direcção de Urbanismo"/>
    <s v="ORI"/>
    <x v="0"/>
    <m/>
    <x v="0"/>
    <x v="0"/>
    <x v="0"/>
    <x v="0"/>
    <x v="0"/>
    <x v="0"/>
    <x v="0"/>
    <x v="0"/>
    <x v="0"/>
    <x v="0"/>
    <x v="0"/>
    <s v="Direcção de Urbanismo"/>
    <x v="0"/>
    <x v="0"/>
    <x v="0"/>
    <x v="0"/>
    <x v="0"/>
    <x v="0"/>
    <x v="0"/>
    <x v="0"/>
    <x v="0"/>
    <x v="0"/>
    <x v="0"/>
    <x v="0"/>
    <s v="Pagamento de salário referente a 01-2025"/>
  </r>
  <r>
    <x v="0"/>
    <n v="0"/>
    <n v="0"/>
    <n v="0"/>
    <n v="7186"/>
    <x v="4172"/>
    <x v="0"/>
    <x v="0"/>
    <x v="0"/>
    <s v="03.16.12"/>
    <x v="55"/>
    <x v="0"/>
    <x v="0"/>
    <s v="Direcção de Urbanismo"/>
    <s v="03.16.12"/>
    <s v="Direcção de Urbanismo"/>
    <s v="03.16.12"/>
    <x v="76"/>
    <x v="0"/>
    <x v="0"/>
    <x v="1"/>
    <x v="0"/>
    <x v="0"/>
    <x v="0"/>
    <x v="0"/>
    <x v="1"/>
    <s v="2025-01-27"/>
    <x v="0"/>
    <n v="7186"/>
    <x v="0"/>
    <m/>
    <x v="0"/>
    <m/>
    <x v="26"/>
    <n v="100474914"/>
    <x v="0"/>
    <x v="0"/>
    <s v="Direcção de Urbanismo"/>
    <s v="ORI"/>
    <x v="0"/>
    <m/>
    <x v="0"/>
    <x v="0"/>
    <x v="0"/>
    <x v="0"/>
    <x v="0"/>
    <x v="0"/>
    <x v="0"/>
    <x v="0"/>
    <x v="0"/>
    <x v="0"/>
    <x v="0"/>
    <s v="Direcção de Urbanismo"/>
    <x v="0"/>
    <x v="0"/>
    <x v="0"/>
    <x v="0"/>
    <x v="0"/>
    <x v="0"/>
    <x v="0"/>
    <x v="0"/>
    <x v="0"/>
    <x v="0"/>
    <x v="0"/>
    <x v="0"/>
    <s v="Pagamento de salário referente a 01-2025"/>
  </r>
  <r>
    <x v="0"/>
    <n v="0"/>
    <n v="0"/>
    <n v="0"/>
    <n v="68410"/>
    <x v="4172"/>
    <x v="0"/>
    <x v="0"/>
    <x v="0"/>
    <s v="03.16.12"/>
    <x v="55"/>
    <x v="0"/>
    <x v="0"/>
    <s v="Direcção de Urbanismo"/>
    <s v="03.16.12"/>
    <s v="Direcção de Urbanismo"/>
    <s v="03.16.12"/>
    <x v="42"/>
    <x v="0"/>
    <x v="0"/>
    <x v="1"/>
    <x v="1"/>
    <x v="0"/>
    <x v="0"/>
    <x v="0"/>
    <x v="1"/>
    <s v="2025-01-27"/>
    <x v="0"/>
    <n v="68410"/>
    <x v="0"/>
    <m/>
    <x v="0"/>
    <m/>
    <x v="26"/>
    <n v="100474914"/>
    <x v="0"/>
    <x v="0"/>
    <s v="Direcção de Urbanismo"/>
    <s v="ORI"/>
    <x v="0"/>
    <m/>
    <x v="0"/>
    <x v="0"/>
    <x v="0"/>
    <x v="0"/>
    <x v="0"/>
    <x v="0"/>
    <x v="0"/>
    <x v="0"/>
    <x v="0"/>
    <x v="0"/>
    <x v="0"/>
    <s v="Direcção de Urbanismo"/>
    <x v="0"/>
    <x v="0"/>
    <x v="0"/>
    <x v="0"/>
    <x v="0"/>
    <x v="0"/>
    <x v="0"/>
    <x v="0"/>
    <x v="0"/>
    <x v="0"/>
    <x v="0"/>
    <x v="0"/>
    <s v="Pagamento de salário referente a 01-2025"/>
  </r>
  <r>
    <x v="0"/>
    <n v="0"/>
    <n v="0"/>
    <n v="0"/>
    <n v="10"/>
    <x v="4173"/>
    <x v="0"/>
    <x v="0"/>
    <x v="0"/>
    <s v="03.16.16"/>
    <x v="53"/>
    <x v="0"/>
    <x v="0"/>
    <s v="Direção Ambiente e Saneamento "/>
    <s v="03.16.16"/>
    <s v="Direção Ambiente e Saneamento "/>
    <s v="03.16.16"/>
    <x v="76"/>
    <x v="0"/>
    <x v="0"/>
    <x v="1"/>
    <x v="0"/>
    <x v="0"/>
    <x v="0"/>
    <x v="0"/>
    <x v="1"/>
    <s v="2025-01-27"/>
    <x v="0"/>
    <n v="10"/>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1-2025"/>
  </r>
  <r>
    <x v="0"/>
    <n v="0"/>
    <n v="0"/>
    <n v="0"/>
    <n v="1"/>
    <x v="4173"/>
    <x v="0"/>
    <x v="0"/>
    <x v="0"/>
    <s v="03.16.16"/>
    <x v="53"/>
    <x v="0"/>
    <x v="0"/>
    <s v="Direção Ambiente e Saneamento "/>
    <s v="03.16.16"/>
    <s v="Direção Ambiente e Saneamento "/>
    <s v="03.16.16"/>
    <x v="45"/>
    <x v="0"/>
    <x v="0"/>
    <x v="1"/>
    <x v="0"/>
    <x v="0"/>
    <x v="0"/>
    <x v="0"/>
    <x v="1"/>
    <s v="2025-01-27"/>
    <x v="0"/>
    <n v="1"/>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1-2025"/>
  </r>
  <r>
    <x v="0"/>
    <n v="0"/>
    <n v="0"/>
    <n v="0"/>
    <n v="38"/>
    <x v="4173"/>
    <x v="0"/>
    <x v="0"/>
    <x v="0"/>
    <s v="03.16.16"/>
    <x v="53"/>
    <x v="0"/>
    <x v="0"/>
    <s v="Direção Ambiente e Saneamento "/>
    <s v="03.16.16"/>
    <s v="Direção Ambiente e Saneamento "/>
    <s v="03.16.16"/>
    <x v="46"/>
    <x v="0"/>
    <x v="0"/>
    <x v="1"/>
    <x v="0"/>
    <x v="0"/>
    <x v="0"/>
    <x v="0"/>
    <x v="1"/>
    <s v="2025-01-27"/>
    <x v="0"/>
    <n v="38"/>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1-2025"/>
  </r>
  <r>
    <x v="0"/>
    <n v="0"/>
    <n v="0"/>
    <n v="0"/>
    <n v="1130"/>
    <x v="4173"/>
    <x v="0"/>
    <x v="0"/>
    <x v="0"/>
    <s v="03.16.16"/>
    <x v="53"/>
    <x v="0"/>
    <x v="0"/>
    <s v="Direção Ambiente e Saneamento "/>
    <s v="03.16.16"/>
    <s v="Direção Ambiente e Saneamento "/>
    <s v="03.16.16"/>
    <x v="42"/>
    <x v="0"/>
    <x v="0"/>
    <x v="1"/>
    <x v="1"/>
    <x v="0"/>
    <x v="0"/>
    <x v="0"/>
    <x v="1"/>
    <s v="2025-01-27"/>
    <x v="0"/>
    <n v="1130"/>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1-2025"/>
  </r>
  <r>
    <x v="0"/>
    <n v="0"/>
    <n v="0"/>
    <n v="0"/>
    <n v="79"/>
    <x v="4173"/>
    <x v="0"/>
    <x v="0"/>
    <x v="0"/>
    <s v="03.16.16"/>
    <x v="53"/>
    <x v="0"/>
    <x v="0"/>
    <s v="Direção Ambiente e Saneamento "/>
    <s v="03.16.16"/>
    <s v="Direção Ambiente e Saneamento "/>
    <s v="03.16.16"/>
    <x v="76"/>
    <x v="0"/>
    <x v="0"/>
    <x v="1"/>
    <x v="0"/>
    <x v="0"/>
    <x v="0"/>
    <x v="0"/>
    <x v="1"/>
    <s v="2025-01-27"/>
    <x v="0"/>
    <n v="79"/>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1-2025"/>
  </r>
  <r>
    <x v="0"/>
    <n v="0"/>
    <n v="0"/>
    <n v="0"/>
    <n v="8"/>
    <x v="4173"/>
    <x v="0"/>
    <x v="0"/>
    <x v="0"/>
    <s v="03.16.16"/>
    <x v="53"/>
    <x v="0"/>
    <x v="0"/>
    <s v="Direção Ambiente e Saneamento "/>
    <s v="03.16.16"/>
    <s v="Direção Ambiente e Saneamento "/>
    <s v="03.16.16"/>
    <x v="45"/>
    <x v="0"/>
    <x v="0"/>
    <x v="1"/>
    <x v="0"/>
    <x v="0"/>
    <x v="0"/>
    <x v="0"/>
    <x v="1"/>
    <s v="2025-01-27"/>
    <x v="0"/>
    <n v="8"/>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1-2025"/>
  </r>
  <r>
    <x v="0"/>
    <n v="0"/>
    <n v="0"/>
    <n v="0"/>
    <n v="291"/>
    <x v="4173"/>
    <x v="0"/>
    <x v="0"/>
    <x v="0"/>
    <s v="03.16.16"/>
    <x v="53"/>
    <x v="0"/>
    <x v="0"/>
    <s v="Direção Ambiente e Saneamento "/>
    <s v="03.16.16"/>
    <s v="Direção Ambiente e Saneamento "/>
    <s v="03.16.16"/>
    <x v="46"/>
    <x v="0"/>
    <x v="0"/>
    <x v="1"/>
    <x v="0"/>
    <x v="0"/>
    <x v="0"/>
    <x v="0"/>
    <x v="1"/>
    <s v="2025-01-27"/>
    <x v="0"/>
    <n v="291"/>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1-2025"/>
  </r>
  <r>
    <x v="0"/>
    <n v="0"/>
    <n v="0"/>
    <n v="0"/>
    <n v="8622"/>
    <x v="4173"/>
    <x v="0"/>
    <x v="0"/>
    <x v="0"/>
    <s v="03.16.16"/>
    <x v="53"/>
    <x v="0"/>
    <x v="0"/>
    <s v="Direção Ambiente e Saneamento "/>
    <s v="03.16.16"/>
    <s v="Direção Ambiente e Saneamento "/>
    <s v="03.16.16"/>
    <x v="42"/>
    <x v="0"/>
    <x v="0"/>
    <x v="1"/>
    <x v="1"/>
    <x v="0"/>
    <x v="0"/>
    <x v="0"/>
    <x v="1"/>
    <s v="2025-01-27"/>
    <x v="0"/>
    <n v="8622"/>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1-2025"/>
  </r>
  <r>
    <x v="0"/>
    <n v="0"/>
    <n v="0"/>
    <n v="0"/>
    <n v="73"/>
    <x v="4173"/>
    <x v="0"/>
    <x v="0"/>
    <x v="0"/>
    <s v="03.16.16"/>
    <x v="53"/>
    <x v="0"/>
    <x v="0"/>
    <s v="Direção Ambiente e Saneamento "/>
    <s v="03.16.16"/>
    <s v="Direção Ambiente e Saneamento "/>
    <s v="03.16.16"/>
    <x v="76"/>
    <x v="0"/>
    <x v="0"/>
    <x v="1"/>
    <x v="0"/>
    <x v="0"/>
    <x v="0"/>
    <x v="0"/>
    <x v="1"/>
    <s v="2025-01-27"/>
    <x v="0"/>
    <n v="73"/>
    <x v="0"/>
    <m/>
    <x v="0"/>
    <m/>
    <x v="62"/>
    <n v="100478627"/>
    <x v="0"/>
    <x v="2"/>
    <s v="Direção Ambiente e Saneamento "/>
    <s v="ORI"/>
    <x v="0"/>
    <m/>
    <x v="0"/>
    <x v="0"/>
    <x v="0"/>
    <x v="0"/>
    <x v="0"/>
    <x v="0"/>
    <x v="0"/>
    <x v="0"/>
    <x v="0"/>
    <x v="0"/>
    <x v="0"/>
    <s v="Direção Ambiente e Saneamento "/>
    <x v="0"/>
    <x v="0"/>
    <x v="0"/>
    <x v="0"/>
    <x v="0"/>
    <x v="0"/>
    <x v="0"/>
    <x v="0"/>
    <x v="0"/>
    <x v="0"/>
    <x v="2"/>
    <x v="0"/>
    <s v="Pagamento de salário referente a 01-2025"/>
  </r>
  <r>
    <x v="0"/>
    <n v="0"/>
    <n v="0"/>
    <n v="0"/>
    <n v="8"/>
    <x v="4173"/>
    <x v="0"/>
    <x v="0"/>
    <x v="0"/>
    <s v="03.16.16"/>
    <x v="53"/>
    <x v="0"/>
    <x v="0"/>
    <s v="Direção Ambiente e Saneamento "/>
    <s v="03.16.16"/>
    <s v="Direção Ambiente e Saneamento "/>
    <s v="03.16.16"/>
    <x v="45"/>
    <x v="0"/>
    <x v="0"/>
    <x v="1"/>
    <x v="0"/>
    <x v="0"/>
    <x v="0"/>
    <x v="0"/>
    <x v="1"/>
    <s v="2025-01-27"/>
    <x v="0"/>
    <n v="8"/>
    <x v="0"/>
    <m/>
    <x v="0"/>
    <m/>
    <x v="62"/>
    <n v="100478627"/>
    <x v="0"/>
    <x v="2"/>
    <s v="Direção Ambiente e Saneamento "/>
    <s v="ORI"/>
    <x v="0"/>
    <m/>
    <x v="0"/>
    <x v="0"/>
    <x v="0"/>
    <x v="0"/>
    <x v="0"/>
    <x v="0"/>
    <x v="0"/>
    <x v="0"/>
    <x v="0"/>
    <x v="0"/>
    <x v="0"/>
    <s v="Direção Ambiente e Saneamento "/>
    <x v="0"/>
    <x v="0"/>
    <x v="0"/>
    <x v="0"/>
    <x v="0"/>
    <x v="0"/>
    <x v="0"/>
    <x v="0"/>
    <x v="0"/>
    <x v="0"/>
    <x v="2"/>
    <x v="0"/>
    <s v="Pagamento de salário referente a 01-2025"/>
  </r>
  <r>
    <x v="0"/>
    <n v="0"/>
    <n v="0"/>
    <n v="0"/>
    <n v="266"/>
    <x v="4173"/>
    <x v="0"/>
    <x v="0"/>
    <x v="0"/>
    <s v="03.16.16"/>
    <x v="53"/>
    <x v="0"/>
    <x v="0"/>
    <s v="Direção Ambiente e Saneamento "/>
    <s v="03.16.16"/>
    <s v="Direção Ambiente e Saneamento "/>
    <s v="03.16.16"/>
    <x v="46"/>
    <x v="0"/>
    <x v="0"/>
    <x v="1"/>
    <x v="0"/>
    <x v="0"/>
    <x v="0"/>
    <x v="0"/>
    <x v="1"/>
    <s v="2025-01-27"/>
    <x v="0"/>
    <n v="266"/>
    <x v="0"/>
    <m/>
    <x v="0"/>
    <m/>
    <x v="62"/>
    <n v="100478627"/>
    <x v="0"/>
    <x v="2"/>
    <s v="Direção Ambiente e Saneamento "/>
    <s v="ORI"/>
    <x v="0"/>
    <m/>
    <x v="0"/>
    <x v="0"/>
    <x v="0"/>
    <x v="0"/>
    <x v="0"/>
    <x v="0"/>
    <x v="0"/>
    <x v="0"/>
    <x v="0"/>
    <x v="0"/>
    <x v="0"/>
    <s v="Direção Ambiente e Saneamento "/>
    <x v="0"/>
    <x v="0"/>
    <x v="0"/>
    <x v="0"/>
    <x v="0"/>
    <x v="0"/>
    <x v="0"/>
    <x v="0"/>
    <x v="0"/>
    <x v="0"/>
    <x v="2"/>
    <x v="0"/>
    <s v="Pagamento de salário referente a 01-2025"/>
  </r>
  <r>
    <x v="0"/>
    <n v="0"/>
    <n v="0"/>
    <n v="0"/>
    <n v="7886"/>
    <x v="4173"/>
    <x v="0"/>
    <x v="0"/>
    <x v="0"/>
    <s v="03.16.16"/>
    <x v="53"/>
    <x v="0"/>
    <x v="0"/>
    <s v="Direção Ambiente e Saneamento "/>
    <s v="03.16.16"/>
    <s v="Direção Ambiente e Saneamento "/>
    <s v="03.16.16"/>
    <x v="42"/>
    <x v="0"/>
    <x v="0"/>
    <x v="1"/>
    <x v="1"/>
    <x v="0"/>
    <x v="0"/>
    <x v="0"/>
    <x v="1"/>
    <s v="2025-01-27"/>
    <x v="0"/>
    <n v="7886"/>
    <x v="0"/>
    <m/>
    <x v="0"/>
    <m/>
    <x v="62"/>
    <n v="100478627"/>
    <x v="0"/>
    <x v="2"/>
    <s v="Direção Ambiente e Saneamento "/>
    <s v="ORI"/>
    <x v="0"/>
    <m/>
    <x v="0"/>
    <x v="0"/>
    <x v="0"/>
    <x v="0"/>
    <x v="0"/>
    <x v="0"/>
    <x v="0"/>
    <x v="0"/>
    <x v="0"/>
    <x v="0"/>
    <x v="0"/>
    <s v="Direção Ambiente e Saneamento "/>
    <x v="0"/>
    <x v="0"/>
    <x v="0"/>
    <x v="0"/>
    <x v="0"/>
    <x v="0"/>
    <x v="0"/>
    <x v="0"/>
    <x v="0"/>
    <x v="0"/>
    <x v="2"/>
    <x v="0"/>
    <s v="Pagamento de salário referente a 01-2025"/>
  </r>
  <r>
    <x v="0"/>
    <n v="0"/>
    <n v="0"/>
    <n v="0"/>
    <n v="8219"/>
    <x v="4173"/>
    <x v="0"/>
    <x v="0"/>
    <x v="0"/>
    <s v="03.16.16"/>
    <x v="53"/>
    <x v="0"/>
    <x v="0"/>
    <s v="Direção Ambiente e Saneamento "/>
    <s v="03.16.16"/>
    <s v="Direção Ambiente e Saneamento "/>
    <s v="03.16.16"/>
    <x v="76"/>
    <x v="0"/>
    <x v="0"/>
    <x v="1"/>
    <x v="0"/>
    <x v="0"/>
    <x v="0"/>
    <x v="0"/>
    <x v="1"/>
    <s v="2025-01-27"/>
    <x v="0"/>
    <n v="8219"/>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1-2025"/>
  </r>
  <r>
    <x v="0"/>
    <n v="0"/>
    <n v="0"/>
    <n v="0"/>
    <n v="904"/>
    <x v="4173"/>
    <x v="0"/>
    <x v="0"/>
    <x v="0"/>
    <s v="03.16.16"/>
    <x v="53"/>
    <x v="0"/>
    <x v="0"/>
    <s v="Direção Ambiente e Saneamento "/>
    <s v="03.16.16"/>
    <s v="Direção Ambiente e Saneamento "/>
    <s v="03.16.16"/>
    <x v="45"/>
    <x v="0"/>
    <x v="0"/>
    <x v="1"/>
    <x v="0"/>
    <x v="0"/>
    <x v="0"/>
    <x v="0"/>
    <x v="1"/>
    <s v="2025-01-27"/>
    <x v="0"/>
    <n v="904"/>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1-2025"/>
  </r>
  <r>
    <x v="0"/>
    <n v="0"/>
    <n v="0"/>
    <n v="0"/>
    <n v="30030"/>
    <x v="4173"/>
    <x v="0"/>
    <x v="0"/>
    <x v="0"/>
    <s v="03.16.16"/>
    <x v="53"/>
    <x v="0"/>
    <x v="0"/>
    <s v="Direção Ambiente e Saneamento "/>
    <s v="03.16.16"/>
    <s v="Direção Ambiente e Saneamento "/>
    <s v="03.16.16"/>
    <x v="46"/>
    <x v="0"/>
    <x v="0"/>
    <x v="1"/>
    <x v="0"/>
    <x v="0"/>
    <x v="0"/>
    <x v="0"/>
    <x v="1"/>
    <s v="2025-01-27"/>
    <x v="0"/>
    <n v="30030"/>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1-2025"/>
  </r>
  <r>
    <x v="0"/>
    <n v="0"/>
    <n v="0"/>
    <n v="0"/>
    <n v="887304"/>
    <x v="4173"/>
    <x v="0"/>
    <x v="0"/>
    <x v="0"/>
    <s v="03.16.16"/>
    <x v="53"/>
    <x v="0"/>
    <x v="0"/>
    <s v="Direção Ambiente e Saneamento "/>
    <s v="03.16.16"/>
    <s v="Direção Ambiente e Saneamento "/>
    <s v="03.16.16"/>
    <x v="42"/>
    <x v="0"/>
    <x v="0"/>
    <x v="1"/>
    <x v="1"/>
    <x v="0"/>
    <x v="0"/>
    <x v="0"/>
    <x v="1"/>
    <s v="2025-01-27"/>
    <x v="0"/>
    <n v="887304"/>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1-2025"/>
  </r>
  <r>
    <x v="0"/>
    <n v="0"/>
    <n v="0"/>
    <n v="0"/>
    <n v="3000"/>
    <x v="4174"/>
    <x v="0"/>
    <x v="0"/>
    <x v="0"/>
    <s v="03.16.11"/>
    <x v="25"/>
    <x v="0"/>
    <x v="0"/>
    <s v="Direcção de Obras"/>
    <s v="03.16.11"/>
    <s v="Direcção de Obras"/>
    <s v="03.16.11"/>
    <x v="0"/>
    <x v="0"/>
    <x v="0"/>
    <x v="0"/>
    <x v="0"/>
    <x v="0"/>
    <x v="0"/>
    <x v="0"/>
    <x v="0"/>
    <s v="2025-02-03"/>
    <x v="0"/>
    <n v="3000"/>
    <x v="0"/>
    <m/>
    <x v="0"/>
    <m/>
    <x v="185"/>
    <n v="100433332"/>
    <x v="0"/>
    <x v="0"/>
    <s v="Direcção de Obras"/>
    <s v="ORI"/>
    <x v="0"/>
    <m/>
    <x v="0"/>
    <x v="0"/>
    <x v="0"/>
    <x v="0"/>
    <x v="0"/>
    <x v="0"/>
    <x v="0"/>
    <x v="0"/>
    <x v="0"/>
    <x v="0"/>
    <x v="0"/>
    <s v="Direcção de Obras"/>
    <x v="0"/>
    <x v="0"/>
    <x v="0"/>
    <x v="0"/>
    <x v="0"/>
    <x v="0"/>
    <x v="0"/>
    <x v="0"/>
    <x v="0"/>
    <x v="0"/>
    <x v="0"/>
    <x v="0"/>
    <s v="Ajuda de custo a favor do senhor Albertino Júlio Aurora de Pina, pela sua deslocação à Praia no dia 23 de janeiro de 2025, em missão de serviço, conforme anexo."/>
  </r>
  <r>
    <x v="1"/>
    <n v="0"/>
    <n v="0"/>
    <n v="0"/>
    <n v="1591640"/>
    <x v="4175"/>
    <x v="0"/>
    <x v="1"/>
    <x v="0"/>
    <s v="03.03.10"/>
    <x v="15"/>
    <x v="0"/>
    <x v="5"/>
    <s v="Receitas Da Câmara"/>
    <s v="03.03.10"/>
    <s v="Receitas Da Câmara"/>
    <s v="03.03.10"/>
    <x v="54"/>
    <x v="0"/>
    <x v="5"/>
    <x v="13"/>
    <x v="0"/>
    <x v="0"/>
    <x v="2"/>
    <x v="0"/>
    <x v="0"/>
    <s v="2025-02-03"/>
    <x v="0"/>
    <n v="1591640"/>
    <x v="0"/>
    <m/>
    <x v="0"/>
    <m/>
    <x v="26"/>
    <n v="100474914"/>
    <x v="0"/>
    <x v="0"/>
    <s v="Receitas Da Câmara"/>
    <s v="EXT"/>
    <x v="0"/>
    <s v="RDC"/>
    <x v="0"/>
    <x v="0"/>
    <x v="0"/>
    <x v="0"/>
    <x v="0"/>
    <x v="0"/>
    <x v="0"/>
    <x v="0"/>
    <x v="0"/>
    <x v="0"/>
    <x v="0"/>
    <s v="Receitas Da Câmara"/>
    <x v="0"/>
    <x v="0"/>
    <x v="0"/>
    <x v="0"/>
    <x v="0"/>
    <x v="0"/>
    <x v="0"/>
    <x v="0"/>
    <x v="0"/>
    <x v="0"/>
    <x v="0"/>
    <x v="0"/>
    <s v="Transferência do fundo Turismo construção matadouro de Principal."/>
  </r>
  <r>
    <x v="0"/>
    <n v="0"/>
    <n v="0"/>
    <n v="0"/>
    <n v="3750"/>
    <x v="4176"/>
    <x v="0"/>
    <x v="0"/>
    <x v="0"/>
    <s v="01.25.05.12"/>
    <x v="2"/>
    <x v="2"/>
    <x v="2"/>
    <s v="Saúde"/>
    <s v="01.25.05"/>
    <s v="Saúde"/>
    <s v="01.25.05"/>
    <x v="3"/>
    <x v="0"/>
    <x v="1"/>
    <x v="2"/>
    <x v="0"/>
    <x v="1"/>
    <x v="0"/>
    <x v="0"/>
    <x v="4"/>
    <s v="2025-03-03"/>
    <x v="0"/>
    <n v="3750"/>
    <x v="0"/>
    <m/>
    <x v="0"/>
    <m/>
    <x v="9"/>
    <n v="100474696"/>
    <x v="0"/>
    <x v="1"/>
    <s v="Promoção e Inclusão Social"/>
    <s v="ORI"/>
    <x v="0"/>
    <m/>
    <x v="0"/>
    <x v="0"/>
    <x v="0"/>
    <x v="0"/>
    <x v="0"/>
    <x v="0"/>
    <x v="0"/>
    <x v="0"/>
    <x v="0"/>
    <x v="0"/>
    <x v="0"/>
    <s v="Promoção e Inclusão Social"/>
    <x v="0"/>
    <x v="0"/>
    <x v="0"/>
    <x v="0"/>
    <x v="1"/>
    <x v="0"/>
    <x v="0"/>
    <x v="0"/>
    <x v="0"/>
    <x v="0"/>
    <x v="1"/>
    <x v="0"/>
    <s v="Pagamento a favor do Sr. Marcos Miranda Furtado, referente a aquisição e transporte de carriços de Covada para construção de moradias de palhas na localidade, conforme anexo."/>
  </r>
  <r>
    <x v="0"/>
    <n v="0"/>
    <n v="0"/>
    <n v="0"/>
    <n v="21250"/>
    <x v="4176"/>
    <x v="0"/>
    <x v="0"/>
    <x v="0"/>
    <s v="01.25.05.12"/>
    <x v="2"/>
    <x v="2"/>
    <x v="2"/>
    <s v="Saúde"/>
    <s v="01.25.05"/>
    <s v="Saúde"/>
    <s v="01.25.05"/>
    <x v="3"/>
    <x v="0"/>
    <x v="1"/>
    <x v="2"/>
    <x v="0"/>
    <x v="1"/>
    <x v="0"/>
    <x v="0"/>
    <x v="4"/>
    <s v="2025-03-03"/>
    <x v="0"/>
    <n v="21250"/>
    <x v="0"/>
    <m/>
    <x v="0"/>
    <m/>
    <x v="505"/>
    <n v="100479877"/>
    <x v="0"/>
    <x v="0"/>
    <s v="Promoção e Inclusão Social"/>
    <s v="ORI"/>
    <x v="0"/>
    <m/>
    <x v="0"/>
    <x v="0"/>
    <x v="0"/>
    <x v="0"/>
    <x v="0"/>
    <x v="0"/>
    <x v="0"/>
    <x v="0"/>
    <x v="0"/>
    <x v="0"/>
    <x v="0"/>
    <s v="Promoção e Inclusão Social"/>
    <x v="0"/>
    <x v="0"/>
    <x v="0"/>
    <x v="0"/>
    <x v="1"/>
    <x v="0"/>
    <x v="0"/>
    <x v="0"/>
    <x v="0"/>
    <x v="0"/>
    <x v="0"/>
    <x v="0"/>
    <s v="Pagamento a favor do Sr. Marcos Miranda Furtado, referente a aquisição e transporte de carriços de Covada para construção de moradias de palhas na localidade, conforme anexo."/>
  </r>
  <r>
    <x v="0"/>
    <n v="0"/>
    <n v="0"/>
    <n v="0"/>
    <n v="975"/>
    <x v="4177"/>
    <x v="0"/>
    <x v="0"/>
    <x v="0"/>
    <s v="01.25.01.14"/>
    <x v="3"/>
    <x v="2"/>
    <x v="2"/>
    <s v="Educação"/>
    <s v="01.25.01"/>
    <s v="Educação"/>
    <s v="01.25.01"/>
    <x v="4"/>
    <x v="0"/>
    <x v="2"/>
    <x v="3"/>
    <x v="0"/>
    <x v="1"/>
    <x v="0"/>
    <x v="0"/>
    <x v="4"/>
    <s v="2025-03-12"/>
    <x v="0"/>
    <n v="975"/>
    <x v="0"/>
    <m/>
    <x v="0"/>
    <m/>
    <x v="32"/>
    <n v="100476920"/>
    <x v="0"/>
    <x v="0"/>
    <s v="Incentivo ao pré escolar"/>
    <s v="ORI"/>
    <x v="0"/>
    <s v="IPE"/>
    <x v="0"/>
    <x v="0"/>
    <x v="0"/>
    <x v="0"/>
    <x v="0"/>
    <x v="0"/>
    <x v="0"/>
    <x v="0"/>
    <x v="0"/>
    <x v="0"/>
    <x v="0"/>
    <s v="Incentivo ao pré escolar"/>
    <x v="0"/>
    <x v="0"/>
    <x v="0"/>
    <x v="0"/>
    <x v="1"/>
    <x v="0"/>
    <x v="0"/>
    <x v="0"/>
    <x v="0"/>
    <x v="0"/>
    <x v="0"/>
    <x v="0"/>
    <s v="Pagamento referente a aquisição de botija de gaz para o jardim infantil de Pedra Serrado, conforme anexo."/>
  </r>
  <r>
    <x v="1"/>
    <n v="0"/>
    <n v="0"/>
    <n v="0"/>
    <n v="1326764"/>
    <x v="4178"/>
    <x v="0"/>
    <x v="0"/>
    <x v="0"/>
    <s v="01.28.04.05"/>
    <x v="5"/>
    <x v="3"/>
    <x v="3"/>
    <s v="Gestão de Recursos Hidricos"/>
    <s v="01.28.04"/>
    <s v="Gestão de Recursos Hidricos"/>
    <s v="01.28.04"/>
    <x v="5"/>
    <x v="0"/>
    <x v="0"/>
    <x v="1"/>
    <x v="0"/>
    <x v="1"/>
    <x v="1"/>
    <x v="0"/>
    <x v="4"/>
    <s v="2025-03-25"/>
    <x v="0"/>
    <n v="1326764"/>
    <x v="0"/>
    <m/>
    <x v="0"/>
    <m/>
    <x v="384"/>
    <n v="100356873"/>
    <x v="0"/>
    <x v="0"/>
    <s v="Extenção de rede de água em Flamengos e Ribeira de São Miguel"/>
    <s v="ORI"/>
    <x v="0"/>
    <s v="PA"/>
    <x v="0"/>
    <x v="0"/>
    <x v="0"/>
    <x v="0"/>
    <x v="0"/>
    <x v="0"/>
    <x v="0"/>
    <x v="0"/>
    <x v="0"/>
    <x v="0"/>
    <x v="0"/>
    <s v="Extenção de rede de água em Flamengos e Ribeira de São Miguel"/>
    <x v="0"/>
    <x v="0"/>
    <x v="0"/>
    <x v="0"/>
    <x v="1"/>
    <x v="0"/>
    <x v="0"/>
    <x v="0"/>
    <x v="0"/>
    <x v="0"/>
    <x v="0"/>
    <x v="0"/>
    <s v="Liquidação do contrato referente a obra de construção de 9Km de rede de distribuição de água em ribeira de Flamengos, conforme auto de medição nº 3 em anexo."/>
  </r>
  <r>
    <x v="1"/>
    <n v="0"/>
    <n v="0"/>
    <n v="0"/>
    <n v="109000"/>
    <x v="4179"/>
    <x v="0"/>
    <x v="0"/>
    <x v="0"/>
    <s v="01.23.04.14"/>
    <x v="24"/>
    <x v="5"/>
    <x v="6"/>
    <s v="Ambiente"/>
    <s v="01.23.04"/>
    <s v="Ambiente"/>
    <s v="01.23.04"/>
    <x v="2"/>
    <x v="0"/>
    <x v="0"/>
    <x v="1"/>
    <x v="0"/>
    <x v="1"/>
    <x v="1"/>
    <x v="0"/>
    <x v="4"/>
    <s v="2025-03-28"/>
    <x v="0"/>
    <n v="109000"/>
    <x v="0"/>
    <m/>
    <x v="0"/>
    <m/>
    <x v="26"/>
    <n v="100474914"/>
    <x v="0"/>
    <x v="0"/>
    <s v="Criação e Manutenção de Espaços Verdes"/>
    <s v="ORI"/>
    <x v="0"/>
    <s v="CMEV"/>
    <x v="0"/>
    <x v="0"/>
    <x v="0"/>
    <x v="0"/>
    <x v="0"/>
    <x v="0"/>
    <x v="0"/>
    <x v="0"/>
    <x v="0"/>
    <x v="0"/>
    <x v="0"/>
    <s v="Criação e Manutenção de Espaços Verdes"/>
    <x v="0"/>
    <x v="0"/>
    <x v="0"/>
    <x v="0"/>
    <x v="1"/>
    <x v="0"/>
    <x v="0"/>
    <x v="0"/>
    <x v="0"/>
    <x v="0"/>
    <x v="0"/>
    <x v="0"/>
    <s v="Pagamento de trabalhos dos espaços verdes realizado durante o mês de março de 2025, conforme anexo."/>
  </r>
  <r>
    <x v="0"/>
    <n v="0"/>
    <n v="0"/>
    <n v="0"/>
    <n v="9200"/>
    <x v="4180"/>
    <x v="0"/>
    <x v="0"/>
    <x v="0"/>
    <s v="01.25.04.22"/>
    <x v="9"/>
    <x v="2"/>
    <x v="2"/>
    <s v="Cultura"/>
    <s v="01.25.04"/>
    <s v="Cultura"/>
    <s v="01.25.04"/>
    <x v="4"/>
    <x v="0"/>
    <x v="2"/>
    <x v="3"/>
    <x v="0"/>
    <x v="1"/>
    <x v="0"/>
    <x v="0"/>
    <x v="4"/>
    <s v="2025-03-27"/>
    <x v="0"/>
    <n v="9200"/>
    <x v="0"/>
    <m/>
    <x v="0"/>
    <m/>
    <x v="506"/>
    <n v="100479902"/>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Blt Segurança, referente serviços de segurança, no festival de Cinzas  realizado na Praia de calhetona, conforme anexo."/>
  </r>
  <r>
    <x v="0"/>
    <n v="0"/>
    <n v="0"/>
    <n v="0"/>
    <n v="58267"/>
    <x v="4181"/>
    <x v="0"/>
    <x v="1"/>
    <x v="0"/>
    <s v="80.02.01"/>
    <x v="28"/>
    <x v="4"/>
    <x v="4"/>
    <s v="Retenções Iur"/>
    <s v="80.02.01"/>
    <s v="Retenções Iur"/>
    <s v="80.02.01"/>
    <x v="52"/>
    <x v="0"/>
    <x v="6"/>
    <x v="1"/>
    <x v="1"/>
    <x v="2"/>
    <x v="2"/>
    <x v="0"/>
    <x v="4"/>
    <s v="2025-03-26"/>
    <x v="0"/>
    <n v="58267"/>
    <x v="0"/>
    <m/>
    <x v="0"/>
    <m/>
    <x v="9"/>
    <n v="100474696"/>
    <x v="0"/>
    <x v="0"/>
    <s v="Retenções Iur"/>
    <s v="ORI"/>
    <x v="0"/>
    <s v="RIUR"/>
    <x v="0"/>
    <x v="0"/>
    <x v="0"/>
    <x v="0"/>
    <x v="0"/>
    <x v="0"/>
    <x v="0"/>
    <x v="0"/>
    <x v="0"/>
    <x v="0"/>
    <x v="0"/>
    <s v="Retenções Iur"/>
    <x v="0"/>
    <x v="0"/>
    <x v="0"/>
    <x v="0"/>
    <x v="2"/>
    <x v="0"/>
    <x v="0"/>
    <x v="0"/>
    <x v="0"/>
    <x v="1"/>
    <x v="0"/>
    <x v="0"/>
    <s v="RETENCAO OT"/>
  </r>
  <r>
    <x v="0"/>
    <n v="0"/>
    <n v="0"/>
    <n v="0"/>
    <n v="30000"/>
    <x v="4182"/>
    <x v="0"/>
    <x v="0"/>
    <x v="0"/>
    <s v="01.25.05.12"/>
    <x v="2"/>
    <x v="2"/>
    <x v="2"/>
    <s v="Saúde"/>
    <s v="01.25.05"/>
    <s v="Saúde"/>
    <s v="01.25.05"/>
    <x v="3"/>
    <x v="0"/>
    <x v="1"/>
    <x v="2"/>
    <x v="0"/>
    <x v="1"/>
    <x v="0"/>
    <x v="0"/>
    <x v="2"/>
    <s v="2025-04-08"/>
    <x v="1"/>
    <n v="30000"/>
    <x v="0"/>
    <m/>
    <x v="0"/>
    <m/>
    <x v="407"/>
    <n v="100477863"/>
    <x v="0"/>
    <x v="0"/>
    <s v="Promoção e Inclusão Social"/>
    <s v="ORI"/>
    <x v="0"/>
    <m/>
    <x v="0"/>
    <x v="0"/>
    <x v="0"/>
    <x v="0"/>
    <x v="0"/>
    <x v="0"/>
    <x v="0"/>
    <x v="0"/>
    <x v="0"/>
    <x v="0"/>
    <x v="0"/>
    <s v="Promoção e Inclusão Social"/>
    <x v="0"/>
    <x v="0"/>
    <x v="0"/>
    <x v="0"/>
    <x v="1"/>
    <x v="0"/>
    <x v="0"/>
    <x v="0"/>
    <x v="0"/>
    <x v="0"/>
    <x v="0"/>
    <x v="0"/>
    <s v="Pagamento referente a aquisição de uma urna social para o malogrado Isabel Tavares residente em Achada Bolanha, conforme anexo."/>
  </r>
  <r>
    <x v="1"/>
    <n v="0"/>
    <n v="0"/>
    <n v="0"/>
    <n v="3450"/>
    <x v="4183"/>
    <x v="0"/>
    <x v="0"/>
    <x v="0"/>
    <s v="01.27.07.15"/>
    <x v="18"/>
    <x v="1"/>
    <x v="1"/>
    <s v="Requalificação Urbana e Habitação 2"/>
    <s v="01.27.07"/>
    <s v="Requalificação Urbana e Habitação 2"/>
    <s v="01.27.07"/>
    <x v="2"/>
    <x v="0"/>
    <x v="0"/>
    <x v="1"/>
    <x v="0"/>
    <x v="1"/>
    <x v="1"/>
    <x v="0"/>
    <x v="3"/>
    <s v="2025-05-30"/>
    <x v="1"/>
    <n v="3450"/>
    <x v="0"/>
    <m/>
    <x v="0"/>
    <m/>
    <x v="9"/>
    <n v="100474696"/>
    <x v="0"/>
    <x v="1"/>
    <s v="Requalificação urbana e ambiental de Achada Pizarra a Manguinho"/>
    <s v="ORI"/>
    <x v="0"/>
    <s v="RUH"/>
    <x v="0"/>
    <x v="0"/>
    <x v="0"/>
    <x v="0"/>
    <x v="0"/>
    <x v="0"/>
    <x v="0"/>
    <x v="0"/>
    <x v="0"/>
    <x v="0"/>
    <x v="0"/>
    <s v="Requalificação urbana e ambiental de Achada Pizarra a Manguinho"/>
    <x v="0"/>
    <x v="0"/>
    <x v="0"/>
    <x v="0"/>
    <x v="1"/>
    <x v="0"/>
    <x v="0"/>
    <x v="0"/>
    <x v="0"/>
    <x v="0"/>
    <x v="1"/>
    <x v="0"/>
    <s v="Pagamento a favor de Sr. Adama Balde, referente a prestação de serviço, no âmbito dos trabalhos da requalificação Urbana da Achada Pizarra, Veneza, conforme anexo."/>
  </r>
  <r>
    <x v="1"/>
    <n v="0"/>
    <n v="0"/>
    <n v="0"/>
    <n v="19550"/>
    <x v="4183"/>
    <x v="0"/>
    <x v="0"/>
    <x v="0"/>
    <s v="01.27.07.15"/>
    <x v="18"/>
    <x v="1"/>
    <x v="1"/>
    <s v="Requalificação Urbana e Habitação 2"/>
    <s v="01.27.07"/>
    <s v="Requalificação Urbana e Habitação 2"/>
    <s v="01.27.07"/>
    <x v="2"/>
    <x v="0"/>
    <x v="0"/>
    <x v="1"/>
    <x v="0"/>
    <x v="1"/>
    <x v="1"/>
    <x v="0"/>
    <x v="3"/>
    <s v="2025-05-30"/>
    <x v="1"/>
    <n v="19550"/>
    <x v="0"/>
    <m/>
    <x v="0"/>
    <m/>
    <x v="169"/>
    <n v="100479934"/>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a favor de Sr. Adama Balde, referente a prestação de serviço, no âmbito dos trabalhos da requalificação Urbana da Achada Pizarra, Veneza, conforme anexo."/>
  </r>
  <r>
    <x v="0"/>
    <n v="0"/>
    <n v="0"/>
    <n v="0"/>
    <n v="4815"/>
    <x v="4184"/>
    <x v="0"/>
    <x v="1"/>
    <x v="0"/>
    <s v="80.02.01"/>
    <x v="28"/>
    <x v="4"/>
    <x v="4"/>
    <s v="Retenções Iur"/>
    <s v="80.02.01"/>
    <s v="Retenções Iur"/>
    <s v="80.02.01"/>
    <x v="52"/>
    <x v="0"/>
    <x v="6"/>
    <x v="1"/>
    <x v="1"/>
    <x v="2"/>
    <x v="2"/>
    <x v="0"/>
    <x v="3"/>
    <s v="2025-05-21"/>
    <x v="1"/>
    <n v="4815"/>
    <x v="0"/>
    <m/>
    <x v="0"/>
    <m/>
    <x v="9"/>
    <n v="100474696"/>
    <x v="0"/>
    <x v="0"/>
    <s v="Retenções Iur"/>
    <s v="ORI"/>
    <x v="0"/>
    <s v="RIUR"/>
    <x v="0"/>
    <x v="0"/>
    <x v="0"/>
    <x v="0"/>
    <x v="0"/>
    <x v="0"/>
    <x v="0"/>
    <x v="0"/>
    <x v="0"/>
    <x v="0"/>
    <x v="0"/>
    <s v="Retenções Iur"/>
    <x v="0"/>
    <x v="0"/>
    <x v="0"/>
    <x v="0"/>
    <x v="2"/>
    <x v="0"/>
    <x v="0"/>
    <x v="0"/>
    <x v="0"/>
    <x v="1"/>
    <x v="0"/>
    <x v="0"/>
    <s v="RETENCAO OT"/>
  </r>
  <r>
    <x v="0"/>
    <n v="0"/>
    <n v="0"/>
    <n v="0"/>
    <n v="6477"/>
    <x v="4185"/>
    <x v="0"/>
    <x v="1"/>
    <x v="0"/>
    <s v="80.02.01"/>
    <x v="28"/>
    <x v="4"/>
    <x v="4"/>
    <s v="Retenções Iur"/>
    <s v="80.02.01"/>
    <s v="Retenções Iur"/>
    <s v="80.02.01"/>
    <x v="52"/>
    <x v="0"/>
    <x v="6"/>
    <x v="1"/>
    <x v="1"/>
    <x v="2"/>
    <x v="2"/>
    <x v="0"/>
    <x v="3"/>
    <s v="2025-05-21"/>
    <x v="1"/>
    <n v="6477"/>
    <x v="0"/>
    <m/>
    <x v="0"/>
    <m/>
    <x v="9"/>
    <n v="100474696"/>
    <x v="0"/>
    <x v="0"/>
    <s v="Retenções Iur"/>
    <s v="ORI"/>
    <x v="0"/>
    <s v="RIUR"/>
    <x v="0"/>
    <x v="0"/>
    <x v="0"/>
    <x v="0"/>
    <x v="0"/>
    <x v="0"/>
    <x v="0"/>
    <x v="0"/>
    <x v="0"/>
    <x v="0"/>
    <x v="0"/>
    <s v="Retenções Iur"/>
    <x v="0"/>
    <x v="0"/>
    <x v="0"/>
    <x v="0"/>
    <x v="2"/>
    <x v="0"/>
    <x v="0"/>
    <x v="0"/>
    <x v="0"/>
    <x v="1"/>
    <x v="0"/>
    <x v="0"/>
    <s v="RETENCAO OT"/>
  </r>
  <r>
    <x v="0"/>
    <n v="0"/>
    <n v="0"/>
    <n v="0"/>
    <n v="105491"/>
    <x v="4186"/>
    <x v="0"/>
    <x v="1"/>
    <x v="0"/>
    <s v="80.02.01"/>
    <x v="28"/>
    <x v="4"/>
    <x v="4"/>
    <s v="Retenções Iur"/>
    <s v="80.02.01"/>
    <s v="Retenções Iur"/>
    <s v="80.02.01"/>
    <x v="52"/>
    <x v="0"/>
    <x v="6"/>
    <x v="1"/>
    <x v="1"/>
    <x v="2"/>
    <x v="2"/>
    <x v="0"/>
    <x v="3"/>
    <s v="2025-05-26"/>
    <x v="1"/>
    <n v="105491"/>
    <x v="0"/>
    <m/>
    <x v="0"/>
    <m/>
    <x v="9"/>
    <n v="100474696"/>
    <x v="0"/>
    <x v="0"/>
    <s v="Retenções Iur"/>
    <s v="ORI"/>
    <x v="0"/>
    <s v="RIUR"/>
    <x v="0"/>
    <x v="0"/>
    <x v="0"/>
    <x v="0"/>
    <x v="0"/>
    <x v="0"/>
    <x v="0"/>
    <x v="0"/>
    <x v="0"/>
    <x v="0"/>
    <x v="0"/>
    <s v="Retenções Iur"/>
    <x v="0"/>
    <x v="0"/>
    <x v="0"/>
    <x v="0"/>
    <x v="2"/>
    <x v="0"/>
    <x v="0"/>
    <x v="0"/>
    <x v="0"/>
    <x v="1"/>
    <x v="0"/>
    <x v="0"/>
    <s v="RETENCAO OT"/>
  </r>
  <r>
    <x v="0"/>
    <n v="0"/>
    <n v="0"/>
    <n v="0"/>
    <n v="4533"/>
    <x v="4187"/>
    <x v="0"/>
    <x v="1"/>
    <x v="0"/>
    <s v="80.02.10.21"/>
    <x v="19"/>
    <x v="4"/>
    <x v="4"/>
    <s v="Outros"/>
    <s v="80.02.10"/>
    <s v="Outros"/>
    <s v="80.02.10"/>
    <x v="68"/>
    <x v="0"/>
    <x v="6"/>
    <x v="1"/>
    <x v="1"/>
    <x v="2"/>
    <x v="2"/>
    <x v="0"/>
    <x v="3"/>
    <s v="2025-05-26"/>
    <x v="1"/>
    <n v="4533"/>
    <x v="0"/>
    <m/>
    <x v="0"/>
    <m/>
    <x v="62"/>
    <n v="100478627"/>
    <x v="0"/>
    <x v="0"/>
    <s v="Retenções Descontos Judiciais"/>
    <s v="ORI"/>
    <x v="0"/>
    <m/>
    <x v="0"/>
    <x v="0"/>
    <x v="0"/>
    <x v="0"/>
    <x v="0"/>
    <x v="0"/>
    <x v="0"/>
    <x v="0"/>
    <x v="0"/>
    <x v="0"/>
    <x v="0"/>
    <s v="Retenções Descontos Judiciais"/>
    <x v="0"/>
    <x v="0"/>
    <x v="0"/>
    <x v="0"/>
    <x v="2"/>
    <x v="0"/>
    <x v="0"/>
    <x v="0"/>
    <x v="0"/>
    <x v="1"/>
    <x v="0"/>
    <x v="0"/>
    <s v="RETENCAO OT"/>
  </r>
  <r>
    <x v="0"/>
    <n v="0"/>
    <n v="0"/>
    <n v="0"/>
    <n v="10834"/>
    <x v="4188"/>
    <x v="0"/>
    <x v="1"/>
    <x v="0"/>
    <s v="80.02.01"/>
    <x v="28"/>
    <x v="4"/>
    <x v="4"/>
    <s v="Retenções Iur"/>
    <s v="80.02.01"/>
    <s v="Retenções Iur"/>
    <s v="80.02.01"/>
    <x v="52"/>
    <x v="0"/>
    <x v="6"/>
    <x v="1"/>
    <x v="1"/>
    <x v="2"/>
    <x v="2"/>
    <x v="0"/>
    <x v="3"/>
    <s v="2025-05-26"/>
    <x v="1"/>
    <n v="10834"/>
    <x v="0"/>
    <m/>
    <x v="0"/>
    <m/>
    <x v="9"/>
    <n v="100474696"/>
    <x v="0"/>
    <x v="0"/>
    <s v="Retenções Iur"/>
    <s v="ORI"/>
    <x v="0"/>
    <s v="RIUR"/>
    <x v="0"/>
    <x v="0"/>
    <x v="0"/>
    <x v="0"/>
    <x v="0"/>
    <x v="0"/>
    <x v="0"/>
    <x v="0"/>
    <x v="0"/>
    <x v="0"/>
    <x v="0"/>
    <s v="Retenções Iur"/>
    <x v="0"/>
    <x v="0"/>
    <x v="0"/>
    <x v="0"/>
    <x v="2"/>
    <x v="0"/>
    <x v="0"/>
    <x v="0"/>
    <x v="0"/>
    <x v="1"/>
    <x v="0"/>
    <x v="0"/>
    <s v="RETENCAO OT"/>
  </r>
  <r>
    <x v="0"/>
    <n v="0"/>
    <n v="0"/>
    <n v="0"/>
    <n v="8213"/>
    <x v="4189"/>
    <x v="0"/>
    <x v="1"/>
    <x v="0"/>
    <s v="80.02.10.01"/>
    <x v="10"/>
    <x v="4"/>
    <x v="4"/>
    <s v="Outros"/>
    <s v="80.02.10"/>
    <s v="Outros"/>
    <s v="80.02.10"/>
    <x v="55"/>
    <x v="0"/>
    <x v="6"/>
    <x v="1"/>
    <x v="1"/>
    <x v="2"/>
    <x v="2"/>
    <x v="0"/>
    <x v="3"/>
    <s v="2025-05-26"/>
    <x v="1"/>
    <n v="82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9391"/>
    <x v="4190"/>
    <x v="0"/>
    <x v="1"/>
    <x v="0"/>
    <s v="80.02.01"/>
    <x v="28"/>
    <x v="4"/>
    <x v="4"/>
    <s v="Retenções Iur"/>
    <s v="80.02.01"/>
    <s v="Retenções Iur"/>
    <s v="80.02.01"/>
    <x v="52"/>
    <x v="0"/>
    <x v="6"/>
    <x v="1"/>
    <x v="1"/>
    <x v="2"/>
    <x v="2"/>
    <x v="0"/>
    <x v="3"/>
    <s v="2025-05-26"/>
    <x v="1"/>
    <n v="9391"/>
    <x v="0"/>
    <m/>
    <x v="0"/>
    <m/>
    <x v="9"/>
    <n v="100474696"/>
    <x v="0"/>
    <x v="0"/>
    <s v="Retenções Iur"/>
    <s v="ORI"/>
    <x v="0"/>
    <s v="RIUR"/>
    <x v="0"/>
    <x v="0"/>
    <x v="0"/>
    <x v="0"/>
    <x v="0"/>
    <x v="0"/>
    <x v="0"/>
    <x v="0"/>
    <x v="0"/>
    <x v="0"/>
    <x v="0"/>
    <s v="Retenções Iur"/>
    <x v="0"/>
    <x v="0"/>
    <x v="0"/>
    <x v="0"/>
    <x v="2"/>
    <x v="0"/>
    <x v="0"/>
    <x v="0"/>
    <x v="0"/>
    <x v="1"/>
    <x v="0"/>
    <x v="0"/>
    <s v="RETENCAO OT"/>
  </r>
  <r>
    <x v="0"/>
    <n v="0"/>
    <n v="0"/>
    <n v="0"/>
    <n v="11224"/>
    <x v="4191"/>
    <x v="0"/>
    <x v="1"/>
    <x v="0"/>
    <s v="80.02.10.01"/>
    <x v="10"/>
    <x v="4"/>
    <x v="4"/>
    <s v="Outros"/>
    <s v="80.02.10"/>
    <s v="Outros"/>
    <s v="80.02.10"/>
    <x v="55"/>
    <x v="0"/>
    <x v="6"/>
    <x v="1"/>
    <x v="1"/>
    <x v="2"/>
    <x v="2"/>
    <x v="0"/>
    <x v="3"/>
    <s v="2025-05-26"/>
    <x v="1"/>
    <n v="11224"/>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42757"/>
    <x v="4192"/>
    <x v="0"/>
    <x v="1"/>
    <x v="0"/>
    <s v="80.02.01"/>
    <x v="28"/>
    <x v="4"/>
    <x v="4"/>
    <s v="Retenções Iur"/>
    <s v="80.02.01"/>
    <s v="Retenções Iur"/>
    <s v="80.02.01"/>
    <x v="52"/>
    <x v="0"/>
    <x v="6"/>
    <x v="1"/>
    <x v="1"/>
    <x v="2"/>
    <x v="2"/>
    <x v="0"/>
    <x v="3"/>
    <s v="2025-05-26"/>
    <x v="1"/>
    <n v="42757"/>
    <x v="0"/>
    <m/>
    <x v="0"/>
    <m/>
    <x v="9"/>
    <n v="100474696"/>
    <x v="0"/>
    <x v="0"/>
    <s v="Retenções Iur"/>
    <s v="ORI"/>
    <x v="0"/>
    <s v="RIUR"/>
    <x v="0"/>
    <x v="0"/>
    <x v="0"/>
    <x v="0"/>
    <x v="0"/>
    <x v="0"/>
    <x v="0"/>
    <x v="0"/>
    <x v="0"/>
    <x v="0"/>
    <x v="0"/>
    <s v="Retenções Iur"/>
    <x v="0"/>
    <x v="0"/>
    <x v="0"/>
    <x v="0"/>
    <x v="2"/>
    <x v="0"/>
    <x v="0"/>
    <x v="0"/>
    <x v="0"/>
    <x v="1"/>
    <x v="0"/>
    <x v="0"/>
    <s v="RETENCAO OT"/>
  </r>
  <r>
    <x v="0"/>
    <n v="0"/>
    <n v="0"/>
    <n v="0"/>
    <n v="9000"/>
    <x v="4193"/>
    <x v="0"/>
    <x v="1"/>
    <x v="0"/>
    <s v="80.02.10.03"/>
    <x v="32"/>
    <x v="4"/>
    <x v="4"/>
    <s v="Outros"/>
    <s v="80.02.10"/>
    <s v="Outros"/>
    <s v="80.02.10"/>
    <x v="57"/>
    <x v="0"/>
    <x v="6"/>
    <x v="1"/>
    <x v="1"/>
    <x v="2"/>
    <x v="2"/>
    <x v="0"/>
    <x v="3"/>
    <s v="2025-05-26"/>
    <x v="1"/>
    <n v="9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50205"/>
    <x v="4194"/>
    <x v="0"/>
    <x v="1"/>
    <x v="0"/>
    <s v="80.02.10.01"/>
    <x v="10"/>
    <x v="4"/>
    <x v="4"/>
    <s v="Outros"/>
    <s v="80.02.10"/>
    <s v="Outros"/>
    <s v="80.02.10"/>
    <x v="55"/>
    <x v="0"/>
    <x v="6"/>
    <x v="1"/>
    <x v="1"/>
    <x v="2"/>
    <x v="2"/>
    <x v="0"/>
    <x v="3"/>
    <s v="2025-05-26"/>
    <x v="1"/>
    <n v="50205"/>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310"/>
    <x v="4195"/>
    <x v="0"/>
    <x v="1"/>
    <x v="0"/>
    <s v="80.02.10.24"/>
    <x v="34"/>
    <x v="4"/>
    <x v="4"/>
    <s v="Outros"/>
    <s v="80.02.10"/>
    <s v="Outros"/>
    <s v="80.02.10"/>
    <x v="58"/>
    <x v="0"/>
    <x v="6"/>
    <x v="1"/>
    <x v="1"/>
    <x v="2"/>
    <x v="2"/>
    <x v="0"/>
    <x v="3"/>
    <s v="2025-05-26"/>
    <x v="1"/>
    <n v="310"/>
    <x v="0"/>
    <m/>
    <x v="0"/>
    <m/>
    <x v="105"/>
    <n v="100478987"/>
    <x v="0"/>
    <x v="0"/>
    <s v="Retenções SIACSA"/>
    <s v="ORI"/>
    <x v="0"/>
    <s v="SIACSA"/>
    <x v="0"/>
    <x v="0"/>
    <x v="0"/>
    <x v="0"/>
    <x v="0"/>
    <x v="0"/>
    <x v="0"/>
    <x v="0"/>
    <x v="0"/>
    <x v="0"/>
    <x v="0"/>
    <s v="Retenções SIACSA"/>
    <x v="0"/>
    <x v="0"/>
    <x v="0"/>
    <x v="0"/>
    <x v="2"/>
    <x v="0"/>
    <x v="0"/>
    <x v="0"/>
    <x v="0"/>
    <x v="1"/>
    <x v="0"/>
    <x v="0"/>
    <s v="RETENCAO OT"/>
  </r>
  <r>
    <x v="0"/>
    <n v="0"/>
    <n v="0"/>
    <n v="0"/>
    <n v="3133"/>
    <x v="4196"/>
    <x v="0"/>
    <x v="1"/>
    <x v="0"/>
    <s v="80.02.10.26"/>
    <x v="35"/>
    <x v="4"/>
    <x v="4"/>
    <s v="Outros"/>
    <s v="80.02.10"/>
    <s v="Outros"/>
    <s v="80.02.10"/>
    <x v="59"/>
    <x v="0"/>
    <x v="6"/>
    <x v="14"/>
    <x v="1"/>
    <x v="2"/>
    <x v="2"/>
    <x v="0"/>
    <x v="3"/>
    <s v="2025-05-26"/>
    <x v="1"/>
    <n v="3133"/>
    <x v="0"/>
    <m/>
    <x v="0"/>
    <m/>
    <x v="106"/>
    <n v="100479277"/>
    <x v="0"/>
    <x v="0"/>
    <s v="Retenção Sansung"/>
    <s v="ORI"/>
    <x v="0"/>
    <s v="RS"/>
    <x v="0"/>
    <x v="0"/>
    <x v="0"/>
    <x v="0"/>
    <x v="0"/>
    <x v="0"/>
    <x v="0"/>
    <x v="0"/>
    <x v="0"/>
    <x v="0"/>
    <x v="0"/>
    <s v="Retenção Sansung"/>
    <x v="0"/>
    <x v="0"/>
    <x v="0"/>
    <x v="0"/>
    <x v="2"/>
    <x v="0"/>
    <x v="0"/>
    <x v="0"/>
    <x v="0"/>
    <x v="1"/>
    <x v="0"/>
    <x v="0"/>
    <s v="RETENCAO OT"/>
  </r>
  <r>
    <x v="0"/>
    <n v="0"/>
    <n v="0"/>
    <n v="0"/>
    <n v="51345"/>
    <x v="4197"/>
    <x v="0"/>
    <x v="1"/>
    <x v="0"/>
    <s v="80.02.01"/>
    <x v="28"/>
    <x v="4"/>
    <x v="4"/>
    <s v="Retenções Iur"/>
    <s v="80.02.01"/>
    <s v="Retenções Iur"/>
    <s v="80.02.01"/>
    <x v="52"/>
    <x v="0"/>
    <x v="6"/>
    <x v="1"/>
    <x v="1"/>
    <x v="2"/>
    <x v="2"/>
    <x v="0"/>
    <x v="3"/>
    <s v="2025-05-26"/>
    <x v="1"/>
    <n v="51345"/>
    <x v="0"/>
    <m/>
    <x v="0"/>
    <m/>
    <x v="9"/>
    <n v="100474696"/>
    <x v="0"/>
    <x v="0"/>
    <s v="Retenções Iur"/>
    <s v="ORI"/>
    <x v="0"/>
    <s v="RIUR"/>
    <x v="0"/>
    <x v="0"/>
    <x v="0"/>
    <x v="0"/>
    <x v="0"/>
    <x v="0"/>
    <x v="0"/>
    <x v="0"/>
    <x v="0"/>
    <x v="0"/>
    <x v="0"/>
    <s v="Retenções Iur"/>
    <x v="0"/>
    <x v="0"/>
    <x v="0"/>
    <x v="0"/>
    <x v="2"/>
    <x v="0"/>
    <x v="0"/>
    <x v="0"/>
    <x v="0"/>
    <x v="1"/>
    <x v="0"/>
    <x v="0"/>
    <s v="RETENCAO OT"/>
  </r>
  <r>
    <x v="0"/>
    <n v="0"/>
    <n v="0"/>
    <n v="0"/>
    <n v="39170"/>
    <x v="4198"/>
    <x v="0"/>
    <x v="1"/>
    <x v="0"/>
    <s v="80.02.10.01"/>
    <x v="10"/>
    <x v="4"/>
    <x v="4"/>
    <s v="Outros"/>
    <s v="80.02.10"/>
    <s v="Outros"/>
    <s v="80.02.10"/>
    <x v="55"/>
    <x v="0"/>
    <x v="6"/>
    <x v="1"/>
    <x v="1"/>
    <x v="2"/>
    <x v="2"/>
    <x v="0"/>
    <x v="3"/>
    <s v="2025-05-26"/>
    <x v="1"/>
    <n v="3917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4800"/>
    <x v="4199"/>
    <x v="0"/>
    <x v="1"/>
    <x v="0"/>
    <s v="80.02.10.20"/>
    <x v="68"/>
    <x v="4"/>
    <x v="4"/>
    <s v="Outros"/>
    <s v="80.02.10"/>
    <s v="Outros"/>
    <s v="80.02.10"/>
    <x v="59"/>
    <x v="0"/>
    <x v="6"/>
    <x v="14"/>
    <x v="1"/>
    <x v="2"/>
    <x v="2"/>
    <x v="0"/>
    <x v="3"/>
    <s v="2025-05-26"/>
    <x v="1"/>
    <n v="4800"/>
    <x v="0"/>
    <m/>
    <x v="0"/>
    <m/>
    <x v="507"/>
    <n v="100477977"/>
    <x v="0"/>
    <x v="0"/>
    <s v="Retenções CVMovel"/>
    <s v="ORI"/>
    <x v="0"/>
    <s v="RT"/>
    <x v="0"/>
    <x v="0"/>
    <x v="0"/>
    <x v="0"/>
    <x v="0"/>
    <x v="0"/>
    <x v="0"/>
    <x v="0"/>
    <x v="0"/>
    <x v="0"/>
    <x v="0"/>
    <s v="Retenções CVMovel"/>
    <x v="0"/>
    <x v="0"/>
    <x v="0"/>
    <x v="0"/>
    <x v="2"/>
    <x v="0"/>
    <x v="0"/>
    <x v="0"/>
    <x v="0"/>
    <x v="1"/>
    <x v="0"/>
    <x v="0"/>
    <s v="RETENCAO OT"/>
  </r>
  <r>
    <x v="0"/>
    <n v="0"/>
    <n v="0"/>
    <n v="0"/>
    <n v="3800"/>
    <x v="4200"/>
    <x v="0"/>
    <x v="0"/>
    <x v="0"/>
    <s v="03.16.15"/>
    <x v="0"/>
    <x v="0"/>
    <x v="0"/>
    <s v="Direção Financeira"/>
    <s v="03.16.15"/>
    <s v="Direção Financeira"/>
    <s v="03.16.15"/>
    <x v="0"/>
    <x v="0"/>
    <x v="0"/>
    <x v="0"/>
    <x v="0"/>
    <x v="0"/>
    <x v="0"/>
    <x v="0"/>
    <x v="5"/>
    <s v="2025-06-06"/>
    <x v="1"/>
    <n v="3800"/>
    <x v="0"/>
    <m/>
    <x v="0"/>
    <m/>
    <x v="27"/>
    <n v="100458633"/>
    <x v="0"/>
    <x v="0"/>
    <s v="Direção Financeira"/>
    <s v="ORI"/>
    <x v="0"/>
    <m/>
    <x v="0"/>
    <x v="0"/>
    <x v="0"/>
    <x v="0"/>
    <x v="0"/>
    <x v="0"/>
    <x v="0"/>
    <x v="0"/>
    <x v="0"/>
    <x v="0"/>
    <x v="0"/>
    <s v="Direção Financeira"/>
    <x v="0"/>
    <x v="0"/>
    <x v="0"/>
    <x v="0"/>
    <x v="0"/>
    <x v="0"/>
    <x v="0"/>
    <x v="0"/>
    <x v="0"/>
    <x v="0"/>
    <x v="0"/>
    <x v="0"/>
    <s v="Ajuda de custo e subsidio de transporte a favor do senhor Joaquim Lino Mendes, pela sua deslocação à Praia nos dias 05 e 06 de junho de 2025, para levantamento de viatura camião DAF, ST 87-ZB, conforme anexo."/>
  </r>
  <r>
    <x v="0"/>
    <n v="0"/>
    <n v="0"/>
    <n v="0"/>
    <n v="2000"/>
    <x v="4201"/>
    <x v="0"/>
    <x v="0"/>
    <x v="0"/>
    <s v="03.16.15"/>
    <x v="0"/>
    <x v="0"/>
    <x v="0"/>
    <s v="Direção Financeira"/>
    <s v="03.16.15"/>
    <s v="Direção Financeira"/>
    <s v="03.16.15"/>
    <x v="0"/>
    <x v="0"/>
    <x v="0"/>
    <x v="0"/>
    <x v="0"/>
    <x v="0"/>
    <x v="0"/>
    <x v="0"/>
    <x v="5"/>
    <s v="2025-06-25"/>
    <x v="1"/>
    <n v="2000"/>
    <x v="0"/>
    <m/>
    <x v="0"/>
    <m/>
    <x v="203"/>
    <n v="100479466"/>
    <x v="0"/>
    <x v="0"/>
    <s v="Direção Financeira"/>
    <s v="ORI"/>
    <x v="0"/>
    <m/>
    <x v="0"/>
    <x v="0"/>
    <x v="0"/>
    <x v="0"/>
    <x v="0"/>
    <x v="0"/>
    <x v="0"/>
    <x v="0"/>
    <x v="0"/>
    <x v="0"/>
    <x v="0"/>
    <s v="Direção Financeira"/>
    <x v="0"/>
    <x v="0"/>
    <x v="0"/>
    <x v="0"/>
    <x v="0"/>
    <x v="0"/>
    <x v="0"/>
    <x v="0"/>
    <x v="0"/>
    <x v="0"/>
    <x v="0"/>
    <x v="0"/>
    <s v="Ajuda de custo a favor do SR. Helton Joao Correia Lopes pela viagem para Assomada nos dia 14 e 31 Junho de 2025, conforme anexo. "/>
  </r>
  <r>
    <x v="0"/>
    <n v="0"/>
    <n v="0"/>
    <n v="0"/>
    <n v="1000"/>
    <x v="4202"/>
    <x v="0"/>
    <x v="0"/>
    <x v="0"/>
    <s v="01.25.05.12"/>
    <x v="2"/>
    <x v="2"/>
    <x v="2"/>
    <s v="Saúde"/>
    <s v="01.25.05"/>
    <s v="Saúde"/>
    <s v="01.25.05"/>
    <x v="3"/>
    <x v="0"/>
    <x v="1"/>
    <x v="2"/>
    <x v="0"/>
    <x v="1"/>
    <x v="0"/>
    <x v="0"/>
    <x v="5"/>
    <s v="2025-06-17"/>
    <x v="1"/>
    <n v="1000"/>
    <x v="0"/>
    <m/>
    <x v="0"/>
    <m/>
    <x v="38"/>
    <n v="100475975"/>
    <x v="0"/>
    <x v="0"/>
    <s v="Promoção e Inclusão Social"/>
    <s v="ORI"/>
    <x v="0"/>
    <m/>
    <x v="0"/>
    <x v="0"/>
    <x v="0"/>
    <x v="0"/>
    <x v="0"/>
    <x v="0"/>
    <x v="0"/>
    <x v="0"/>
    <x v="0"/>
    <x v="0"/>
    <x v="0"/>
    <s v="Promoção e Inclusão Social"/>
    <x v="0"/>
    <x v="0"/>
    <x v="0"/>
    <x v="0"/>
    <x v="1"/>
    <x v="0"/>
    <x v="0"/>
    <x v="0"/>
    <x v="0"/>
    <x v="0"/>
    <x v="0"/>
    <x v="0"/>
    <s v="Apoio a favor da senhora Arcângela Mendes Furtado, para realizar hemodiálise no hospital Agostinho Neto, conforme anexo. "/>
  </r>
  <r>
    <x v="0"/>
    <n v="0"/>
    <n v="0"/>
    <n v="0"/>
    <n v="1000"/>
    <x v="4203"/>
    <x v="0"/>
    <x v="0"/>
    <x v="0"/>
    <s v="03.16.15"/>
    <x v="0"/>
    <x v="0"/>
    <x v="0"/>
    <s v="Direção Financeira"/>
    <s v="03.16.15"/>
    <s v="Direção Financeira"/>
    <s v="03.16.15"/>
    <x v="0"/>
    <x v="0"/>
    <x v="0"/>
    <x v="0"/>
    <x v="0"/>
    <x v="0"/>
    <x v="0"/>
    <x v="0"/>
    <x v="5"/>
    <s v="2025-06-25"/>
    <x v="1"/>
    <n v="1000"/>
    <x v="0"/>
    <m/>
    <x v="0"/>
    <m/>
    <x v="154"/>
    <n v="100476250"/>
    <x v="0"/>
    <x v="0"/>
    <s v="Direção Financeira"/>
    <s v="ORI"/>
    <x v="0"/>
    <m/>
    <x v="0"/>
    <x v="0"/>
    <x v="0"/>
    <x v="0"/>
    <x v="0"/>
    <x v="0"/>
    <x v="0"/>
    <x v="0"/>
    <x v="0"/>
    <x v="0"/>
    <x v="0"/>
    <s v="Direção Financeira"/>
    <x v="0"/>
    <x v="0"/>
    <x v="0"/>
    <x v="0"/>
    <x v="0"/>
    <x v="0"/>
    <x v="0"/>
    <x v="0"/>
    <x v="0"/>
    <x v="0"/>
    <x v="0"/>
    <x v="0"/>
    <s v="Ajuda de custo a favor do SR. Manuel Naturino Da Rosa Martins pela viagem para Santa Cruz no dia 21 Junho de 2025, conforme anexo. "/>
  </r>
  <r>
    <x v="0"/>
    <n v="0"/>
    <n v="0"/>
    <n v="0"/>
    <n v="17250"/>
    <x v="4204"/>
    <x v="0"/>
    <x v="0"/>
    <x v="0"/>
    <s v="03.16.15"/>
    <x v="0"/>
    <x v="0"/>
    <x v="0"/>
    <s v="Direção Financeira"/>
    <s v="03.16.15"/>
    <s v="Direção Financeira"/>
    <s v="03.16.15"/>
    <x v="41"/>
    <x v="0"/>
    <x v="0"/>
    <x v="0"/>
    <x v="0"/>
    <x v="0"/>
    <x v="0"/>
    <x v="0"/>
    <x v="5"/>
    <s v="2025-06-27"/>
    <x v="1"/>
    <n v="17250"/>
    <x v="0"/>
    <m/>
    <x v="0"/>
    <m/>
    <x v="508"/>
    <n v="100477950"/>
    <x v="0"/>
    <x v="0"/>
    <s v="Direção Financeira"/>
    <s v="ORI"/>
    <x v="0"/>
    <m/>
    <x v="0"/>
    <x v="0"/>
    <x v="0"/>
    <x v="0"/>
    <x v="0"/>
    <x v="0"/>
    <x v="0"/>
    <x v="0"/>
    <x v="0"/>
    <x v="0"/>
    <x v="0"/>
    <s v="Direção Financeira"/>
    <x v="0"/>
    <x v="0"/>
    <x v="0"/>
    <x v="0"/>
    <x v="0"/>
    <x v="0"/>
    <x v="0"/>
    <x v="0"/>
    <x v="0"/>
    <x v="0"/>
    <x v="0"/>
    <x v="0"/>
    <s v="Pagamento a favor de Bavaro Motors, pela a aquisição de serviço de substituição de caixa de direção da viatura ST-35-RT da CMSM, conforme anexo."/>
  </r>
  <r>
    <x v="0"/>
    <n v="0"/>
    <n v="0"/>
    <n v="0"/>
    <n v="52723"/>
    <x v="4205"/>
    <x v="0"/>
    <x v="0"/>
    <x v="0"/>
    <s v="03.16.15"/>
    <x v="0"/>
    <x v="0"/>
    <x v="0"/>
    <s v="Direção Financeira"/>
    <s v="03.16.15"/>
    <s v="Direção Financeira"/>
    <s v="03.16.15"/>
    <x v="41"/>
    <x v="0"/>
    <x v="0"/>
    <x v="0"/>
    <x v="0"/>
    <x v="0"/>
    <x v="0"/>
    <x v="0"/>
    <x v="5"/>
    <s v="2025-06-27"/>
    <x v="1"/>
    <n v="52723"/>
    <x v="0"/>
    <m/>
    <x v="0"/>
    <m/>
    <x v="508"/>
    <n v="100477950"/>
    <x v="0"/>
    <x v="0"/>
    <s v="Direção Financeira"/>
    <s v="ORI"/>
    <x v="0"/>
    <m/>
    <x v="0"/>
    <x v="0"/>
    <x v="0"/>
    <x v="0"/>
    <x v="0"/>
    <x v="0"/>
    <x v="0"/>
    <x v="0"/>
    <x v="0"/>
    <x v="0"/>
    <x v="0"/>
    <s v="Direção Financeira"/>
    <x v="0"/>
    <x v="0"/>
    <x v="0"/>
    <x v="0"/>
    <x v="0"/>
    <x v="0"/>
    <x v="0"/>
    <x v="0"/>
    <x v="0"/>
    <x v="0"/>
    <x v="0"/>
    <x v="0"/>
    <s v="Pagamento a favor de Bavaro Motors, pela a aquisição de serviço de substituição de pastilhas e reparação de ar condicionado da viatura ST-35-RT da CMSM, conforme anexo.  "/>
  </r>
  <r>
    <x v="0"/>
    <n v="0"/>
    <n v="0"/>
    <n v="0"/>
    <n v="10333"/>
    <x v="4206"/>
    <x v="0"/>
    <x v="0"/>
    <x v="0"/>
    <s v="03.16.15"/>
    <x v="0"/>
    <x v="0"/>
    <x v="0"/>
    <s v="Direção Financeira"/>
    <s v="03.16.15"/>
    <s v="Direção Financeira"/>
    <s v="03.16.15"/>
    <x v="76"/>
    <x v="0"/>
    <x v="0"/>
    <x v="1"/>
    <x v="0"/>
    <x v="0"/>
    <x v="0"/>
    <x v="0"/>
    <x v="6"/>
    <s v="2025-07-18"/>
    <x v="2"/>
    <n v="10333"/>
    <x v="0"/>
    <m/>
    <x v="0"/>
    <m/>
    <x v="154"/>
    <n v="100476250"/>
    <x v="0"/>
    <x v="0"/>
    <s v="Direção Financeira"/>
    <s v="ORI"/>
    <x v="0"/>
    <m/>
    <x v="0"/>
    <x v="0"/>
    <x v="0"/>
    <x v="0"/>
    <x v="0"/>
    <x v="0"/>
    <x v="0"/>
    <x v="0"/>
    <x v="0"/>
    <x v="0"/>
    <x v="0"/>
    <s v="Direção Financeira"/>
    <x v="0"/>
    <x v="0"/>
    <x v="0"/>
    <x v="0"/>
    <x v="0"/>
    <x v="0"/>
    <x v="0"/>
    <x v="0"/>
    <x v="0"/>
    <x v="0"/>
    <x v="0"/>
    <x v="0"/>
    <s v="Pagamento horas extra conforme proposta em anexo."/>
  </r>
  <r>
    <x v="0"/>
    <n v="0"/>
    <n v="0"/>
    <n v="0"/>
    <n v="3400"/>
    <x v="4207"/>
    <x v="0"/>
    <x v="0"/>
    <x v="0"/>
    <s v="03.16.15"/>
    <x v="0"/>
    <x v="0"/>
    <x v="0"/>
    <s v="Direção Financeira"/>
    <s v="03.16.15"/>
    <s v="Direção Financeira"/>
    <s v="03.16.15"/>
    <x v="50"/>
    <x v="0"/>
    <x v="0"/>
    <x v="1"/>
    <x v="0"/>
    <x v="0"/>
    <x v="0"/>
    <x v="0"/>
    <x v="6"/>
    <s v="2025-07-18"/>
    <x v="2"/>
    <n v="3400"/>
    <x v="0"/>
    <m/>
    <x v="0"/>
    <m/>
    <x v="328"/>
    <n v="100478784"/>
    <x v="0"/>
    <x v="0"/>
    <s v="Direção Financeira"/>
    <s v="ORI"/>
    <x v="0"/>
    <m/>
    <x v="0"/>
    <x v="0"/>
    <x v="0"/>
    <x v="0"/>
    <x v="0"/>
    <x v="0"/>
    <x v="0"/>
    <x v="0"/>
    <x v="0"/>
    <x v="0"/>
    <x v="0"/>
    <s v="Direção Financeira"/>
    <x v="0"/>
    <x v="0"/>
    <x v="0"/>
    <x v="0"/>
    <x v="0"/>
    <x v="0"/>
    <x v="0"/>
    <x v="0"/>
    <x v="0"/>
    <x v="0"/>
    <x v="0"/>
    <x v="0"/>
    <s v="Pagamento referente a confeções de chapa matricula, conforme proposta em anexo."/>
  </r>
  <r>
    <x v="0"/>
    <n v="0"/>
    <n v="0"/>
    <n v="0"/>
    <n v="6188"/>
    <x v="4208"/>
    <x v="0"/>
    <x v="1"/>
    <x v="0"/>
    <s v="80.02.01"/>
    <x v="28"/>
    <x v="4"/>
    <x v="4"/>
    <s v="Retenções Iur"/>
    <s v="80.02.01"/>
    <s v="Retenções Iur"/>
    <s v="80.02.01"/>
    <x v="52"/>
    <x v="0"/>
    <x v="6"/>
    <x v="1"/>
    <x v="1"/>
    <x v="2"/>
    <x v="2"/>
    <x v="0"/>
    <x v="6"/>
    <s v="2025-07-01"/>
    <x v="2"/>
    <n v="6188"/>
    <x v="0"/>
    <m/>
    <x v="0"/>
    <m/>
    <x v="9"/>
    <n v="100474696"/>
    <x v="0"/>
    <x v="0"/>
    <s v="Retenções Iur"/>
    <s v="ORI"/>
    <x v="0"/>
    <s v="RIUR"/>
    <x v="0"/>
    <x v="0"/>
    <x v="0"/>
    <x v="0"/>
    <x v="0"/>
    <x v="0"/>
    <x v="0"/>
    <x v="0"/>
    <x v="0"/>
    <x v="0"/>
    <x v="0"/>
    <s v="Retenções Iur"/>
    <x v="0"/>
    <x v="0"/>
    <x v="0"/>
    <x v="0"/>
    <x v="2"/>
    <x v="0"/>
    <x v="0"/>
    <x v="0"/>
    <x v="0"/>
    <x v="1"/>
    <x v="0"/>
    <x v="0"/>
    <s v="RETENCAO OT"/>
  </r>
  <r>
    <x v="0"/>
    <n v="0"/>
    <n v="0"/>
    <n v="0"/>
    <n v="1500"/>
    <x v="4209"/>
    <x v="0"/>
    <x v="1"/>
    <x v="0"/>
    <s v="80.02.01"/>
    <x v="28"/>
    <x v="4"/>
    <x v="4"/>
    <s v="Retenções Iur"/>
    <s v="80.02.01"/>
    <s v="Retenções Iur"/>
    <s v="80.02.01"/>
    <x v="52"/>
    <x v="0"/>
    <x v="6"/>
    <x v="1"/>
    <x v="1"/>
    <x v="2"/>
    <x v="2"/>
    <x v="0"/>
    <x v="6"/>
    <s v="2025-07-01"/>
    <x v="2"/>
    <n v="1500"/>
    <x v="0"/>
    <m/>
    <x v="0"/>
    <m/>
    <x v="9"/>
    <n v="100474696"/>
    <x v="0"/>
    <x v="0"/>
    <s v="Retenções Iur"/>
    <s v="ORI"/>
    <x v="0"/>
    <s v="RIUR"/>
    <x v="0"/>
    <x v="0"/>
    <x v="0"/>
    <x v="0"/>
    <x v="0"/>
    <x v="0"/>
    <x v="0"/>
    <x v="0"/>
    <x v="0"/>
    <x v="0"/>
    <x v="0"/>
    <s v="Retenções Iur"/>
    <x v="0"/>
    <x v="0"/>
    <x v="0"/>
    <x v="0"/>
    <x v="2"/>
    <x v="0"/>
    <x v="0"/>
    <x v="0"/>
    <x v="0"/>
    <x v="1"/>
    <x v="0"/>
    <x v="0"/>
    <s v="RETENCAO OT"/>
  </r>
  <r>
    <x v="0"/>
    <n v="0"/>
    <n v="0"/>
    <n v="0"/>
    <n v="6000"/>
    <x v="4210"/>
    <x v="0"/>
    <x v="0"/>
    <x v="0"/>
    <s v="03.16.15"/>
    <x v="0"/>
    <x v="0"/>
    <x v="0"/>
    <s v="Direção Financeira"/>
    <s v="03.16.15"/>
    <s v="Direção Financeira"/>
    <s v="03.16.15"/>
    <x v="10"/>
    <x v="0"/>
    <x v="0"/>
    <x v="0"/>
    <x v="1"/>
    <x v="0"/>
    <x v="0"/>
    <x v="0"/>
    <x v="7"/>
    <s v="2025-08-05"/>
    <x v="2"/>
    <n v="6000"/>
    <x v="0"/>
    <m/>
    <x v="0"/>
    <m/>
    <x v="26"/>
    <n v="100474914"/>
    <x v="0"/>
    <x v="0"/>
    <s v="Direção Financeira"/>
    <s v="ORI"/>
    <x v="0"/>
    <m/>
    <x v="0"/>
    <x v="0"/>
    <x v="0"/>
    <x v="0"/>
    <x v="0"/>
    <x v="0"/>
    <x v="0"/>
    <x v="0"/>
    <x v="0"/>
    <x v="0"/>
    <x v="0"/>
    <s v="Direção Financeira"/>
    <x v="0"/>
    <x v="0"/>
    <x v="0"/>
    <x v="0"/>
    <x v="0"/>
    <x v="0"/>
    <x v="0"/>
    <x v="0"/>
    <x v="0"/>
    <x v="0"/>
    <x v="0"/>
    <x v="0"/>
    <s v="Pagamento a favor do Tesoureiro Municipal, pela a aquisição de aguas para os serviços da CMSM, conforme anexo."/>
  </r>
  <r>
    <x v="0"/>
    <n v="0"/>
    <n v="0"/>
    <n v="0"/>
    <n v="500740"/>
    <x v="4211"/>
    <x v="0"/>
    <x v="0"/>
    <x v="0"/>
    <s v="01.25.04.22"/>
    <x v="9"/>
    <x v="2"/>
    <x v="2"/>
    <s v="Cultura"/>
    <s v="01.25.04"/>
    <s v="Cultura"/>
    <s v="01.25.04"/>
    <x v="4"/>
    <x v="0"/>
    <x v="2"/>
    <x v="3"/>
    <x v="0"/>
    <x v="1"/>
    <x v="0"/>
    <x v="0"/>
    <x v="7"/>
    <s v="2025-08-12"/>
    <x v="2"/>
    <n v="500740"/>
    <x v="0"/>
    <m/>
    <x v="0"/>
    <m/>
    <x v="353"/>
    <n v="100477569"/>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quisição de refeições servidas, conforme anexo."/>
  </r>
  <r>
    <x v="0"/>
    <n v="0"/>
    <n v="0"/>
    <n v="0"/>
    <n v="6000"/>
    <x v="4212"/>
    <x v="0"/>
    <x v="0"/>
    <x v="0"/>
    <s v="01.25.04.22"/>
    <x v="9"/>
    <x v="2"/>
    <x v="2"/>
    <s v="Cultura"/>
    <s v="01.25.04"/>
    <s v="Cultura"/>
    <s v="01.25.04"/>
    <x v="4"/>
    <x v="0"/>
    <x v="2"/>
    <x v="3"/>
    <x v="0"/>
    <x v="1"/>
    <x v="0"/>
    <x v="0"/>
    <x v="7"/>
    <s v="2025-08-14"/>
    <x v="2"/>
    <n v="6000"/>
    <x v="0"/>
    <m/>
    <x v="0"/>
    <m/>
    <x v="363"/>
    <n v="100475653"/>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pelos serviços prestados na venda dos freepass no dia 09 de agosto no âmbito da realização do festival Calheta 2025, conforme anexo."/>
  </r>
  <r>
    <x v="1"/>
    <n v="0"/>
    <n v="0"/>
    <n v="0"/>
    <n v="9000"/>
    <x v="4213"/>
    <x v="0"/>
    <x v="0"/>
    <x v="0"/>
    <s v="01.27.06.72"/>
    <x v="1"/>
    <x v="1"/>
    <x v="1"/>
    <s v="Requalificação Urbana e habitação"/>
    <s v="01.27.06"/>
    <s v="Requalificação Urbana e habitação"/>
    <s v="01.27.06"/>
    <x v="2"/>
    <x v="0"/>
    <x v="0"/>
    <x v="1"/>
    <x v="0"/>
    <x v="1"/>
    <x v="1"/>
    <x v="0"/>
    <x v="8"/>
    <s v="2025-09-19"/>
    <x v="2"/>
    <n v="9000"/>
    <x v="0"/>
    <m/>
    <x v="0"/>
    <m/>
    <x v="9"/>
    <n v="100474696"/>
    <x v="0"/>
    <x v="1"/>
    <s v="Manutenção e Reabilitação de Edificios Municipais"/>
    <s v="ORI"/>
    <x v="0"/>
    <m/>
    <x v="0"/>
    <x v="0"/>
    <x v="0"/>
    <x v="0"/>
    <x v="0"/>
    <x v="0"/>
    <x v="0"/>
    <x v="0"/>
    <x v="0"/>
    <x v="0"/>
    <x v="0"/>
    <s v="Manutenção e Reabilitação de Edificios Municipais"/>
    <x v="0"/>
    <x v="0"/>
    <x v="0"/>
    <x v="0"/>
    <x v="1"/>
    <x v="0"/>
    <x v="0"/>
    <x v="0"/>
    <x v="0"/>
    <x v="0"/>
    <x v="1"/>
    <x v="0"/>
    <s v="Pagamento referente a serviços de pintura de edifício para instalação da pró empresa SM, conforme anexo."/>
  </r>
  <r>
    <x v="1"/>
    <n v="0"/>
    <n v="0"/>
    <n v="0"/>
    <n v="51000"/>
    <x v="4213"/>
    <x v="0"/>
    <x v="0"/>
    <x v="0"/>
    <s v="01.27.06.72"/>
    <x v="1"/>
    <x v="1"/>
    <x v="1"/>
    <s v="Requalificação Urbana e habitação"/>
    <s v="01.27.06"/>
    <s v="Requalificação Urbana e habitação"/>
    <s v="01.27.06"/>
    <x v="2"/>
    <x v="0"/>
    <x v="0"/>
    <x v="1"/>
    <x v="0"/>
    <x v="1"/>
    <x v="1"/>
    <x v="0"/>
    <x v="8"/>
    <s v="2025-09-19"/>
    <x v="2"/>
    <n v="51000"/>
    <x v="0"/>
    <m/>
    <x v="0"/>
    <m/>
    <x v="509"/>
    <n v="100479998"/>
    <x v="0"/>
    <x v="0"/>
    <s v="Manutenção e Reabilitação de Edificios Municipais"/>
    <s v="ORI"/>
    <x v="0"/>
    <m/>
    <x v="0"/>
    <x v="0"/>
    <x v="0"/>
    <x v="0"/>
    <x v="0"/>
    <x v="0"/>
    <x v="0"/>
    <x v="0"/>
    <x v="0"/>
    <x v="0"/>
    <x v="0"/>
    <s v="Manutenção e Reabilitação de Edificios Municipais"/>
    <x v="0"/>
    <x v="0"/>
    <x v="0"/>
    <x v="0"/>
    <x v="1"/>
    <x v="0"/>
    <x v="0"/>
    <x v="0"/>
    <x v="0"/>
    <x v="0"/>
    <x v="0"/>
    <x v="0"/>
    <s v="Pagamento referente a serviços de pintura de edifício para instalação da pró empresa SM, conforme anexo."/>
  </r>
  <r>
    <x v="0"/>
    <n v="0"/>
    <n v="0"/>
    <n v="0"/>
    <n v="115000"/>
    <x v="4214"/>
    <x v="0"/>
    <x v="0"/>
    <x v="0"/>
    <s v="03.16.15"/>
    <x v="0"/>
    <x v="0"/>
    <x v="0"/>
    <s v="Direção Financeira"/>
    <s v="03.16.15"/>
    <s v="Direção Financeira"/>
    <s v="03.16.15"/>
    <x v="13"/>
    <x v="0"/>
    <x v="0"/>
    <x v="1"/>
    <x v="0"/>
    <x v="0"/>
    <x v="0"/>
    <x v="0"/>
    <x v="9"/>
    <s v="2025-10-16"/>
    <x v="3"/>
    <n v="115000"/>
    <x v="0"/>
    <m/>
    <x v="0"/>
    <m/>
    <x v="32"/>
    <n v="100476920"/>
    <x v="0"/>
    <x v="0"/>
    <s v="Direção Financeira"/>
    <s v="ORI"/>
    <x v="0"/>
    <m/>
    <x v="0"/>
    <x v="0"/>
    <x v="0"/>
    <x v="0"/>
    <x v="0"/>
    <x v="0"/>
    <x v="0"/>
    <x v="0"/>
    <x v="0"/>
    <x v="0"/>
    <x v="0"/>
    <s v="Direção Financeira"/>
    <x v="0"/>
    <x v="0"/>
    <x v="0"/>
    <x v="0"/>
    <x v="0"/>
    <x v="0"/>
    <x v="0"/>
    <x v="0"/>
    <x v="0"/>
    <x v="0"/>
    <x v="0"/>
    <x v="0"/>
    <s v="Pagamento a favor de Felisberto Carvalho, pela aquisição de combustíveis destinados a viatura afeto aos serviços da CMSM, conforme anexo."/>
  </r>
  <r>
    <x v="0"/>
    <n v="0"/>
    <n v="0"/>
    <n v="0"/>
    <n v="180590"/>
    <x v="4215"/>
    <x v="0"/>
    <x v="1"/>
    <x v="0"/>
    <s v="80.02.01"/>
    <x v="28"/>
    <x v="4"/>
    <x v="4"/>
    <s v="Retenções Iur"/>
    <s v="80.02.01"/>
    <s v="Retenções Iur"/>
    <s v="80.02.01"/>
    <x v="52"/>
    <x v="0"/>
    <x v="6"/>
    <x v="1"/>
    <x v="1"/>
    <x v="2"/>
    <x v="2"/>
    <x v="0"/>
    <x v="6"/>
    <s v="2025-07-30"/>
    <x v="2"/>
    <n v="180590"/>
    <x v="0"/>
    <m/>
    <x v="0"/>
    <m/>
    <x v="9"/>
    <n v="100474696"/>
    <x v="0"/>
    <x v="0"/>
    <s v="Retenções Iur"/>
    <s v="ORI"/>
    <x v="0"/>
    <s v="RIUR"/>
    <x v="0"/>
    <x v="0"/>
    <x v="0"/>
    <x v="0"/>
    <x v="0"/>
    <x v="0"/>
    <x v="0"/>
    <x v="0"/>
    <x v="0"/>
    <x v="0"/>
    <x v="0"/>
    <s v="Retenções Iur"/>
    <x v="0"/>
    <x v="0"/>
    <x v="0"/>
    <x v="0"/>
    <x v="2"/>
    <x v="0"/>
    <x v="0"/>
    <x v="0"/>
    <x v="0"/>
    <x v="1"/>
    <x v="0"/>
    <x v="0"/>
    <s v="RETENCAO OT"/>
  </r>
  <r>
    <x v="0"/>
    <n v="0"/>
    <n v="0"/>
    <n v="0"/>
    <n v="4140"/>
    <x v="4216"/>
    <x v="0"/>
    <x v="0"/>
    <x v="0"/>
    <s v="03.16.15"/>
    <x v="0"/>
    <x v="0"/>
    <x v="0"/>
    <s v="Direção Financeira"/>
    <s v="03.16.15"/>
    <s v="Direção Financeira"/>
    <s v="03.16.15"/>
    <x v="14"/>
    <x v="0"/>
    <x v="0"/>
    <x v="0"/>
    <x v="0"/>
    <x v="0"/>
    <x v="0"/>
    <x v="0"/>
    <x v="11"/>
    <s v="2025-12-12"/>
    <x v="3"/>
    <n v="4140"/>
    <x v="0"/>
    <m/>
    <x v="0"/>
    <m/>
    <x v="29"/>
    <n v="100391565"/>
    <x v="0"/>
    <x v="0"/>
    <s v="Direção Financeira"/>
    <s v="ORI"/>
    <x v="0"/>
    <m/>
    <x v="0"/>
    <x v="0"/>
    <x v="0"/>
    <x v="0"/>
    <x v="0"/>
    <x v="0"/>
    <x v="0"/>
    <x v="0"/>
    <x v="0"/>
    <x v="0"/>
    <x v="0"/>
    <s v="Direção Financeira"/>
    <x v="0"/>
    <x v="0"/>
    <x v="0"/>
    <x v="0"/>
    <x v="0"/>
    <x v="0"/>
    <x v="0"/>
    <x v="0"/>
    <x v="0"/>
    <x v="0"/>
    <x v="0"/>
    <x v="0"/>
    <s v="Pagamento a favor de INCV, referente publicação B.O, IIª série, 1/2 página, extrato da despacho nº CMSAM/2025 auto de abandono  de lugar notificado o Sr. Carlos Alberto Correia, conforme anexo."/>
  </r>
  <r>
    <x v="1"/>
    <n v="0"/>
    <n v="0"/>
    <n v="0"/>
    <n v="58500"/>
    <x v="4217"/>
    <x v="0"/>
    <x v="0"/>
    <x v="0"/>
    <s v="01.27.06.72"/>
    <x v="1"/>
    <x v="1"/>
    <x v="1"/>
    <s v="Requalificação Urbana e habitação"/>
    <s v="01.27.06"/>
    <s v="Requalificação Urbana e habitação"/>
    <s v="01.27.06"/>
    <x v="2"/>
    <x v="0"/>
    <x v="0"/>
    <x v="1"/>
    <x v="0"/>
    <x v="1"/>
    <x v="1"/>
    <x v="0"/>
    <x v="1"/>
    <s v="2025-01-06"/>
    <x v="0"/>
    <n v="58500"/>
    <x v="0"/>
    <m/>
    <x v="0"/>
    <m/>
    <x v="3"/>
    <n v="100477842"/>
    <x v="0"/>
    <x v="0"/>
    <s v="Manutenção e Reabilitação de Edificios Municipais"/>
    <s v="ORI"/>
    <x v="0"/>
    <m/>
    <x v="0"/>
    <x v="0"/>
    <x v="0"/>
    <x v="0"/>
    <x v="0"/>
    <x v="0"/>
    <x v="0"/>
    <x v="0"/>
    <x v="0"/>
    <x v="0"/>
    <x v="0"/>
    <s v="Manutenção e Reabilitação de Edificios Municipais"/>
    <x v="0"/>
    <x v="0"/>
    <x v="0"/>
    <x v="0"/>
    <x v="1"/>
    <x v="0"/>
    <x v="0"/>
    <x v="0"/>
    <x v="0"/>
    <x v="0"/>
    <x v="0"/>
    <x v="0"/>
    <s v="Pagamento a favor da São Miguel Aluminio, pela a aquisição de serviço de confissão de porta e reparação de fechadura e colocação de vidros na Paços do Concelho, conforme anexo."/>
  </r>
  <r>
    <x v="1"/>
    <n v="0"/>
    <n v="0"/>
    <n v="0"/>
    <n v="250000"/>
    <x v="4218"/>
    <x v="0"/>
    <x v="0"/>
    <x v="0"/>
    <s v="01.27.06.42"/>
    <x v="4"/>
    <x v="1"/>
    <x v="1"/>
    <s v="Requalificação Urbana e habitação"/>
    <s v="01.27.06"/>
    <s v="Requalificação Urbana e habitação"/>
    <s v="01.27.06"/>
    <x v="2"/>
    <x v="0"/>
    <x v="0"/>
    <x v="1"/>
    <x v="0"/>
    <x v="1"/>
    <x v="1"/>
    <x v="0"/>
    <x v="1"/>
    <s v="2025-01-28"/>
    <x v="0"/>
    <n v="250000"/>
    <x v="0"/>
    <m/>
    <x v="0"/>
    <m/>
    <x v="132"/>
    <n v="100479497"/>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aquisição de serviços de transporte de terra no âmbito da construção do campo relvado de Manguinho, conforme anexo"/>
  </r>
  <r>
    <x v="0"/>
    <n v="0"/>
    <n v="0"/>
    <n v="0"/>
    <n v="88000"/>
    <x v="4219"/>
    <x v="0"/>
    <x v="0"/>
    <x v="0"/>
    <s v="01.28.03.06"/>
    <x v="20"/>
    <x v="3"/>
    <x v="3"/>
    <s v="Proteção Social"/>
    <s v="01.28.03"/>
    <s v="Proteção Social"/>
    <s v="01.28.03"/>
    <x v="4"/>
    <x v="0"/>
    <x v="2"/>
    <x v="3"/>
    <x v="0"/>
    <x v="1"/>
    <x v="0"/>
    <x v="0"/>
    <x v="0"/>
    <s v="2025-02-24"/>
    <x v="0"/>
    <n v="88000"/>
    <x v="0"/>
    <m/>
    <x v="0"/>
    <m/>
    <x v="26"/>
    <n v="100474914"/>
    <x v="0"/>
    <x v="0"/>
    <s v="Apoio a Crianças Vulneráveis "/>
    <s v="ORI"/>
    <x v="0"/>
    <s v="ACV"/>
    <x v="0"/>
    <x v="0"/>
    <x v="0"/>
    <x v="0"/>
    <x v="0"/>
    <x v="0"/>
    <x v="0"/>
    <x v="0"/>
    <x v="0"/>
    <x v="0"/>
    <x v="0"/>
    <s v="Apoio a Crianças Vulneráveis "/>
    <x v="0"/>
    <x v="0"/>
    <x v="0"/>
    <x v="0"/>
    <x v="1"/>
    <x v="0"/>
    <x v="0"/>
    <x v="0"/>
    <x v="0"/>
    <x v="0"/>
    <x v="0"/>
    <x v="0"/>
    <s v="Apoio concedido a favor das crianças vulneráveis, referente ao mês de fevereiro 2025, conforme anexo."/>
  </r>
  <r>
    <x v="0"/>
    <n v="0"/>
    <n v="0"/>
    <n v="0"/>
    <n v="40000"/>
    <x v="4220"/>
    <x v="0"/>
    <x v="0"/>
    <x v="0"/>
    <s v="01.25.04.22"/>
    <x v="9"/>
    <x v="2"/>
    <x v="2"/>
    <s v="Cultura"/>
    <s v="01.25.04"/>
    <s v="Cultura"/>
    <s v="01.25.04"/>
    <x v="4"/>
    <x v="0"/>
    <x v="2"/>
    <x v="3"/>
    <x v="0"/>
    <x v="1"/>
    <x v="0"/>
    <x v="0"/>
    <x v="4"/>
    <s v="2025-03-04"/>
    <x v="0"/>
    <n v="40000"/>
    <x v="0"/>
    <m/>
    <x v="0"/>
    <m/>
    <x v="14"/>
    <n v="100477721"/>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o artista pela participação no festival de cinza no dia 05 de março, na praia de Calhetona, conforme anexo."/>
  </r>
  <r>
    <x v="1"/>
    <n v="0"/>
    <n v="0"/>
    <n v="0"/>
    <n v="8000"/>
    <x v="4221"/>
    <x v="0"/>
    <x v="0"/>
    <x v="0"/>
    <s v="01.25.02.23"/>
    <x v="13"/>
    <x v="2"/>
    <x v="2"/>
    <s v="desporto"/>
    <s v="01.25.02"/>
    <s v="desporto"/>
    <s v="01.25.02"/>
    <x v="2"/>
    <x v="0"/>
    <x v="0"/>
    <x v="1"/>
    <x v="0"/>
    <x v="1"/>
    <x v="1"/>
    <x v="0"/>
    <x v="4"/>
    <s v="2025-03-07"/>
    <x v="0"/>
    <n v="8000"/>
    <x v="0"/>
    <m/>
    <x v="0"/>
    <m/>
    <x v="268"/>
    <n v="100479895"/>
    <x v="0"/>
    <x v="0"/>
    <s v="Atividades desportivas e promoção do desporto no Concelho"/>
    <s v="ORI"/>
    <x v="0"/>
    <m/>
    <x v="0"/>
    <x v="0"/>
    <x v="0"/>
    <x v="0"/>
    <x v="0"/>
    <x v="0"/>
    <x v="0"/>
    <x v="0"/>
    <x v="0"/>
    <x v="0"/>
    <x v="0"/>
    <s v="Atividades desportivas e promoção do desporto no Concelho"/>
    <x v="0"/>
    <x v="0"/>
    <x v="0"/>
    <x v="0"/>
    <x v="1"/>
    <x v="0"/>
    <x v="0"/>
    <x v="0"/>
    <x v="0"/>
    <x v="0"/>
    <x v="0"/>
    <x v="0"/>
    <s v="Apoio a favor da senhora Raissa Carvalho, em representação a equipa ADR- ROCK feminino referente a época desportiva para o jogo da 2ª  jornada do Campeonato de basquetebol Santigo Norte 2024-2025, conforme anexo."/>
  </r>
  <r>
    <x v="0"/>
    <n v="0"/>
    <n v="0"/>
    <n v="0"/>
    <n v="27000"/>
    <x v="4222"/>
    <x v="0"/>
    <x v="1"/>
    <x v="0"/>
    <s v="80.02.01"/>
    <x v="28"/>
    <x v="4"/>
    <x v="4"/>
    <s v="Retenções Iur"/>
    <s v="80.02.01"/>
    <s v="Retenções Iur"/>
    <s v="80.02.01"/>
    <x v="52"/>
    <x v="0"/>
    <x v="6"/>
    <x v="1"/>
    <x v="1"/>
    <x v="2"/>
    <x v="2"/>
    <x v="0"/>
    <x v="0"/>
    <s v="2025-02-27"/>
    <x v="0"/>
    <n v="27000"/>
    <x v="0"/>
    <m/>
    <x v="0"/>
    <m/>
    <x v="9"/>
    <n v="100474696"/>
    <x v="0"/>
    <x v="0"/>
    <s v="Retenções Iur"/>
    <s v="ORI"/>
    <x v="0"/>
    <s v="RIUR"/>
    <x v="0"/>
    <x v="0"/>
    <x v="0"/>
    <x v="0"/>
    <x v="0"/>
    <x v="0"/>
    <x v="0"/>
    <x v="0"/>
    <x v="0"/>
    <x v="0"/>
    <x v="0"/>
    <s v="Retenções Iur"/>
    <x v="0"/>
    <x v="0"/>
    <x v="0"/>
    <x v="0"/>
    <x v="2"/>
    <x v="0"/>
    <x v="0"/>
    <x v="0"/>
    <x v="0"/>
    <x v="1"/>
    <x v="0"/>
    <x v="0"/>
    <s v="RETENCAO OT"/>
  </r>
  <r>
    <x v="0"/>
    <n v="0"/>
    <n v="0"/>
    <n v="0"/>
    <n v="2400"/>
    <x v="4223"/>
    <x v="0"/>
    <x v="1"/>
    <x v="0"/>
    <s v="80.02.01"/>
    <x v="28"/>
    <x v="4"/>
    <x v="4"/>
    <s v="Retenções Iur"/>
    <s v="80.02.01"/>
    <s v="Retenções Iur"/>
    <s v="80.02.01"/>
    <x v="52"/>
    <x v="0"/>
    <x v="6"/>
    <x v="1"/>
    <x v="1"/>
    <x v="2"/>
    <x v="2"/>
    <x v="0"/>
    <x v="2"/>
    <s v="2025-04-07"/>
    <x v="1"/>
    <n v="2400"/>
    <x v="0"/>
    <m/>
    <x v="0"/>
    <m/>
    <x v="9"/>
    <n v="100474696"/>
    <x v="0"/>
    <x v="0"/>
    <s v="Retenções Iur"/>
    <s v="ORI"/>
    <x v="0"/>
    <s v="RIUR"/>
    <x v="0"/>
    <x v="0"/>
    <x v="0"/>
    <x v="0"/>
    <x v="0"/>
    <x v="0"/>
    <x v="0"/>
    <x v="0"/>
    <x v="0"/>
    <x v="0"/>
    <x v="0"/>
    <s v="Retenções Iur"/>
    <x v="0"/>
    <x v="0"/>
    <x v="0"/>
    <x v="0"/>
    <x v="2"/>
    <x v="0"/>
    <x v="0"/>
    <x v="0"/>
    <x v="0"/>
    <x v="1"/>
    <x v="0"/>
    <x v="0"/>
    <s v="RETENCAO OT"/>
  </r>
  <r>
    <x v="1"/>
    <n v="0"/>
    <n v="0"/>
    <n v="0"/>
    <n v="2850"/>
    <x v="4224"/>
    <x v="0"/>
    <x v="0"/>
    <x v="0"/>
    <s v="01.23.04.14"/>
    <x v="24"/>
    <x v="5"/>
    <x v="6"/>
    <s v="Ambiente"/>
    <s v="01.23.04"/>
    <s v="Ambiente"/>
    <s v="01.23.04"/>
    <x v="2"/>
    <x v="0"/>
    <x v="0"/>
    <x v="1"/>
    <x v="0"/>
    <x v="1"/>
    <x v="1"/>
    <x v="0"/>
    <x v="3"/>
    <s v="2025-05-26"/>
    <x v="1"/>
    <n v="2850"/>
    <x v="0"/>
    <m/>
    <x v="0"/>
    <m/>
    <x v="9"/>
    <n v="100474696"/>
    <x v="0"/>
    <x v="1"/>
    <s v="Criação e Manutenção de Espaços Verdes"/>
    <s v="ORI"/>
    <x v="0"/>
    <s v="CMEV"/>
    <x v="0"/>
    <x v="0"/>
    <x v="0"/>
    <x v="0"/>
    <x v="0"/>
    <x v="0"/>
    <x v="0"/>
    <x v="0"/>
    <x v="0"/>
    <x v="0"/>
    <x v="0"/>
    <s v="Criação e Manutenção de Espaços Verdes"/>
    <x v="0"/>
    <x v="0"/>
    <x v="0"/>
    <x v="0"/>
    <x v="1"/>
    <x v="0"/>
    <x v="0"/>
    <x v="0"/>
    <x v="0"/>
    <x v="0"/>
    <x v="1"/>
    <x v="0"/>
    <s v="Pagamento prestação de serviço em criação e manutenção de espaço verdes, referente ao mês de maio de 2025, conforme anexo."/>
  </r>
  <r>
    <x v="1"/>
    <n v="0"/>
    <n v="0"/>
    <n v="0"/>
    <n v="16150"/>
    <x v="4224"/>
    <x v="0"/>
    <x v="0"/>
    <x v="0"/>
    <s v="01.23.04.14"/>
    <x v="24"/>
    <x v="5"/>
    <x v="6"/>
    <s v="Ambiente"/>
    <s v="01.23.04"/>
    <s v="Ambiente"/>
    <s v="01.23.04"/>
    <x v="2"/>
    <x v="0"/>
    <x v="0"/>
    <x v="1"/>
    <x v="0"/>
    <x v="1"/>
    <x v="1"/>
    <x v="0"/>
    <x v="3"/>
    <s v="2025-05-26"/>
    <x v="1"/>
    <n v="16150"/>
    <x v="0"/>
    <m/>
    <x v="0"/>
    <m/>
    <x v="510"/>
    <n v="100478816"/>
    <x v="0"/>
    <x v="0"/>
    <s v="Criação e Manutenção de Espaços Verdes"/>
    <s v="ORI"/>
    <x v="0"/>
    <s v="CMEV"/>
    <x v="0"/>
    <x v="0"/>
    <x v="0"/>
    <x v="0"/>
    <x v="0"/>
    <x v="0"/>
    <x v="0"/>
    <x v="0"/>
    <x v="0"/>
    <x v="0"/>
    <x v="0"/>
    <s v="Criação e Manutenção de Espaços Verdes"/>
    <x v="0"/>
    <x v="0"/>
    <x v="0"/>
    <x v="0"/>
    <x v="1"/>
    <x v="0"/>
    <x v="0"/>
    <x v="0"/>
    <x v="0"/>
    <x v="0"/>
    <x v="0"/>
    <x v="0"/>
    <s v="Pagamento prestação de serviço em criação e manutenção de espaço verdes, referente ao mês de maio de 2025, conforme anexo."/>
  </r>
  <r>
    <x v="0"/>
    <n v="0"/>
    <n v="0"/>
    <n v="0"/>
    <n v="185885"/>
    <x v="4225"/>
    <x v="0"/>
    <x v="0"/>
    <x v="0"/>
    <s v="03.16.15"/>
    <x v="0"/>
    <x v="0"/>
    <x v="0"/>
    <s v="Direção Financeira"/>
    <s v="03.16.15"/>
    <s v="Direção Financeira"/>
    <s v="03.16.15"/>
    <x v="38"/>
    <x v="0"/>
    <x v="0"/>
    <x v="1"/>
    <x v="0"/>
    <x v="0"/>
    <x v="0"/>
    <x v="0"/>
    <x v="6"/>
    <s v="2025-07-23"/>
    <x v="2"/>
    <n v="185885"/>
    <x v="0"/>
    <m/>
    <x v="0"/>
    <m/>
    <x v="308"/>
    <n v="100477690"/>
    <x v="0"/>
    <x v="0"/>
    <s v="Direção Financeira"/>
    <s v="ORI"/>
    <x v="0"/>
    <m/>
    <x v="0"/>
    <x v="0"/>
    <x v="0"/>
    <x v="0"/>
    <x v="0"/>
    <x v="0"/>
    <x v="0"/>
    <x v="0"/>
    <x v="0"/>
    <x v="0"/>
    <x v="0"/>
    <s v="Direção Financeira"/>
    <x v="0"/>
    <x v="0"/>
    <x v="0"/>
    <x v="0"/>
    <x v="0"/>
    <x v="0"/>
    <x v="0"/>
    <x v="0"/>
    <x v="0"/>
    <x v="0"/>
    <x v="0"/>
    <x v="0"/>
    <s v="Pagamento a favor de Automendes, pela aquisição de Baterias, Filtro, Pastilha e Penus para as viatura afeto aos serviços da CMSM, conforme anexo.  "/>
  </r>
  <r>
    <x v="1"/>
    <n v="0"/>
    <n v="0"/>
    <n v="0"/>
    <n v="40000"/>
    <x v="4226"/>
    <x v="0"/>
    <x v="0"/>
    <x v="0"/>
    <s v="01.25.02.23"/>
    <x v="13"/>
    <x v="2"/>
    <x v="2"/>
    <s v="desporto"/>
    <s v="01.25.02"/>
    <s v="desporto"/>
    <s v="01.25.02"/>
    <x v="2"/>
    <x v="0"/>
    <x v="0"/>
    <x v="1"/>
    <x v="0"/>
    <x v="1"/>
    <x v="1"/>
    <x v="0"/>
    <x v="5"/>
    <s v="2025-06-20"/>
    <x v="1"/>
    <n v="40000"/>
    <x v="0"/>
    <m/>
    <x v="0"/>
    <m/>
    <x v="152"/>
    <n v="100400589"/>
    <x v="0"/>
    <x v="0"/>
    <s v="Atividades desportivas e promoção do desporto no Concelho"/>
    <s v="ORI"/>
    <x v="0"/>
    <m/>
    <x v="0"/>
    <x v="0"/>
    <x v="0"/>
    <x v="0"/>
    <x v="0"/>
    <x v="0"/>
    <x v="0"/>
    <x v="0"/>
    <x v="0"/>
    <x v="0"/>
    <x v="0"/>
    <s v="Atividades desportivas e promoção do desporto no Concelho"/>
    <x v="0"/>
    <x v="0"/>
    <x v="0"/>
    <x v="0"/>
    <x v="1"/>
    <x v="0"/>
    <x v="0"/>
    <x v="0"/>
    <x v="0"/>
    <x v="0"/>
    <x v="0"/>
    <x v="0"/>
    <s v="Liquidação da fatura referente a aquisição de dois conjuntos de equipamentos e 10 bolas de futsal adquiridos para distribuir para as diversas localidades do Município, conforme anexo."/>
  </r>
  <r>
    <x v="0"/>
    <n v="0"/>
    <n v="0"/>
    <n v="0"/>
    <n v="60000"/>
    <x v="4227"/>
    <x v="0"/>
    <x v="0"/>
    <x v="0"/>
    <s v="03.16.15"/>
    <x v="0"/>
    <x v="0"/>
    <x v="0"/>
    <s v="Direção Financeira"/>
    <s v="03.16.15"/>
    <s v="Direção Financeira"/>
    <s v="03.16.15"/>
    <x v="84"/>
    <x v="0"/>
    <x v="0"/>
    <x v="1"/>
    <x v="0"/>
    <x v="0"/>
    <x v="0"/>
    <x v="0"/>
    <x v="6"/>
    <s v="2025-07-24"/>
    <x v="2"/>
    <n v="60000"/>
    <x v="0"/>
    <m/>
    <x v="0"/>
    <m/>
    <x v="511"/>
    <n v="100479699"/>
    <x v="0"/>
    <x v="0"/>
    <s v="Direção Financeira"/>
    <s v="ORI"/>
    <x v="0"/>
    <m/>
    <x v="0"/>
    <x v="0"/>
    <x v="0"/>
    <x v="0"/>
    <x v="0"/>
    <x v="0"/>
    <x v="0"/>
    <x v="0"/>
    <x v="0"/>
    <x v="0"/>
    <x v="0"/>
    <s v="Direção Financeira"/>
    <x v="0"/>
    <x v="0"/>
    <x v="0"/>
    <x v="0"/>
    <x v="0"/>
    <x v="0"/>
    <x v="0"/>
    <x v="0"/>
    <x v="0"/>
    <x v="0"/>
    <x v="0"/>
    <x v="0"/>
    <s v="Pag referente a aquisição de projetor de iluminação do polivalente, conforme proposta em anexo."/>
  </r>
  <r>
    <x v="0"/>
    <n v="0"/>
    <n v="0"/>
    <n v="0"/>
    <n v="35000"/>
    <x v="4228"/>
    <x v="0"/>
    <x v="0"/>
    <x v="0"/>
    <s v="01.25.04.22"/>
    <x v="9"/>
    <x v="2"/>
    <x v="2"/>
    <s v="Cultura"/>
    <s v="01.25.04"/>
    <s v="Cultura"/>
    <s v="01.25.04"/>
    <x v="4"/>
    <x v="0"/>
    <x v="2"/>
    <x v="3"/>
    <x v="0"/>
    <x v="1"/>
    <x v="0"/>
    <x v="0"/>
    <x v="7"/>
    <s v="2025-08-11"/>
    <x v="2"/>
    <n v="35000"/>
    <x v="0"/>
    <m/>
    <x v="0"/>
    <m/>
    <x v="512"/>
    <n v="100244390"/>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tuação do artista JP BOSS, conforme proposta em anexo."/>
  </r>
  <r>
    <x v="0"/>
    <n v="0"/>
    <n v="0"/>
    <n v="0"/>
    <n v="2850"/>
    <x v="4229"/>
    <x v="0"/>
    <x v="1"/>
    <x v="0"/>
    <s v="80.02.01"/>
    <x v="28"/>
    <x v="4"/>
    <x v="4"/>
    <s v="Retenções Iur"/>
    <s v="80.02.01"/>
    <s v="Retenções Iur"/>
    <s v="80.02.01"/>
    <x v="52"/>
    <x v="0"/>
    <x v="6"/>
    <x v="1"/>
    <x v="1"/>
    <x v="2"/>
    <x v="2"/>
    <x v="0"/>
    <x v="7"/>
    <s v="2025-08-27"/>
    <x v="2"/>
    <n v="2850"/>
    <x v="0"/>
    <m/>
    <x v="0"/>
    <m/>
    <x v="9"/>
    <n v="100474696"/>
    <x v="0"/>
    <x v="0"/>
    <s v="Retenções Iur"/>
    <s v="ORI"/>
    <x v="0"/>
    <s v="RIUR"/>
    <x v="0"/>
    <x v="0"/>
    <x v="0"/>
    <x v="0"/>
    <x v="0"/>
    <x v="0"/>
    <x v="0"/>
    <x v="0"/>
    <x v="0"/>
    <x v="0"/>
    <x v="0"/>
    <s v="Retenções Iur"/>
    <x v="0"/>
    <x v="0"/>
    <x v="0"/>
    <x v="0"/>
    <x v="2"/>
    <x v="0"/>
    <x v="0"/>
    <x v="0"/>
    <x v="0"/>
    <x v="1"/>
    <x v="0"/>
    <x v="0"/>
    <s v="RETENCAO OT"/>
  </r>
  <r>
    <x v="0"/>
    <n v="0"/>
    <n v="0"/>
    <n v="0"/>
    <n v="1361"/>
    <x v="4230"/>
    <x v="0"/>
    <x v="0"/>
    <x v="0"/>
    <s v="03.16.22"/>
    <x v="42"/>
    <x v="0"/>
    <x v="0"/>
    <s v="Direção da Habitação"/>
    <s v="03.16.22"/>
    <s v="Direção da Habitação"/>
    <s v="03.16.22"/>
    <x v="8"/>
    <x v="0"/>
    <x v="0"/>
    <x v="0"/>
    <x v="0"/>
    <x v="0"/>
    <x v="0"/>
    <x v="0"/>
    <x v="8"/>
    <s v="2025-09-24"/>
    <x v="2"/>
    <n v="1361"/>
    <x v="0"/>
    <m/>
    <x v="0"/>
    <m/>
    <x v="9"/>
    <n v="100474696"/>
    <x v="0"/>
    <x v="1"/>
    <s v="Direção da Habitação"/>
    <s v="ORI"/>
    <x v="0"/>
    <m/>
    <x v="0"/>
    <x v="0"/>
    <x v="0"/>
    <x v="0"/>
    <x v="0"/>
    <x v="0"/>
    <x v="0"/>
    <x v="0"/>
    <x v="0"/>
    <x v="0"/>
    <x v="0"/>
    <s v="Direção da Habitação"/>
    <x v="0"/>
    <x v="0"/>
    <x v="0"/>
    <x v="0"/>
    <x v="0"/>
    <x v="0"/>
    <x v="0"/>
    <x v="0"/>
    <x v="0"/>
    <x v="0"/>
    <x v="1"/>
    <x v="0"/>
    <s v="Pagamento de salário referente a 09-2025"/>
  </r>
  <r>
    <x v="0"/>
    <n v="0"/>
    <n v="0"/>
    <n v="0"/>
    <n v="13618"/>
    <x v="4230"/>
    <x v="0"/>
    <x v="0"/>
    <x v="0"/>
    <s v="03.16.22"/>
    <x v="42"/>
    <x v="0"/>
    <x v="0"/>
    <s v="Direção da Habitação"/>
    <s v="03.16.22"/>
    <s v="Direção da Habitação"/>
    <s v="03.16.22"/>
    <x v="48"/>
    <x v="0"/>
    <x v="0"/>
    <x v="1"/>
    <x v="1"/>
    <x v="0"/>
    <x v="0"/>
    <x v="0"/>
    <x v="8"/>
    <s v="2025-09-24"/>
    <x v="2"/>
    <n v="13618"/>
    <x v="0"/>
    <m/>
    <x v="0"/>
    <m/>
    <x v="9"/>
    <n v="100474696"/>
    <x v="0"/>
    <x v="1"/>
    <s v="Direção da Habitação"/>
    <s v="ORI"/>
    <x v="0"/>
    <m/>
    <x v="0"/>
    <x v="0"/>
    <x v="0"/>
    <x v="0"/>
    <x v="0"/>
    <x v="0"/>
    <x v="0"/>
    <x v="0"/>
    <x v="0"/>
    <x v="0"/>
    <x v="0"/>
    <s v="Direção da Habitação"/>
    <x v="0"/>
    <x v="0"/>
    <x v="0"/>
    <x v="0"/>
    <x v="0"/>
    <x v="0"/>
    <x v="0"/>
    <x v="0"/>
    <x v="0"/>
    <x v="0"/>
    <x v="1"/>
    <x v="0"/>
    <s v="Pagamento de salário referente a 09-2025"/>
  </r>
  <r>
    <x v="0"/>
    <n v="0"/>
    <n v="0"/>
    <n v="0"/>
    <n v="890"/>
    <x v="4230"/>
    <x v="0"/>
    <x v="0"/>
    <x v="0"/>
    <s v="03.16.22"/>
    <x v="42"/>
    <x v="0"/>
    <x v="0"/>
    <s v="Direção da Habitação"/>
    <s v="03.16.22"/>
    <s v="Direção da Habitação"/>
    <s v="03.16.22"/>
    <x v="8"/>
    <x v="0"/>
    <x v="0"/>
    <x v="0"/>
    <x v="0"/>
    <x v="0"/>
    <x v="0"/>
    <x v="0"/>
    <x v="8"/>
    <s v="2025-09-24"/>
    <x v="2"/>
    <n v="890"/>
    <x v="0"/>
    <m/>
    <x v="0"/>
    <m/>
    <x v="89"/>
    <n v="100474706"/>
    <x v="0"/>
    <x v="5"/>
    <s v="Direção da Habitação"/>
    <s v="ORI"/>
    <x v="0"/>
    <m/>
    <x v="0"/>
    <x v="0"/>
    <x v="0"/>
    <x v="0"/>
    <x v="0"/>
    <x v="0"/>
    <x v="0"/>
    <x v="0"/>
    <x v="0"/>
    <x v="0"/>
    <x v="0"/>
    <s v="Direção da Habitação"/>
    <x v="0"/>
    <x v="0"/>
    <x v="0"/>
    <x v="0"/>
    <x v="0"/>
    <x v="0"/>
    <x v="0"/>
    <x v="0"/>
    <x v="0"/>
    <x v="0"/>
    <x v="5"/>
    <x v="0"/>
    <s v="Pagamento de salário referente a 09-2025"/>
  </r>
  <r>
    <x v="0"/>
    <n v="0"/>
    <n v="0"/>
    <n v="0"/>
    <n v="8902"/>
    <x v="4230"/>
    <x v="0"/>
    <x v="0"/>
    <x v="0"/>
    <s v="03.16.22"/>
    <x v="42"/>
    <x v="0"/>
    <x v="0"/>
    <s v="Direção da Habitação"/>
    <s v="03.16.22"/>
    <s v="Direção da Habitação"/>
    <s v="03.16.22"/>
    <x v="48"/>
    <x v="0"/>
    <x v="0"/>
    <x v="1"/>
    <x v="1"/>
    <x v="0"/>
    <x v="0"/>
    <x v="0"/>
    <x v="8"/>
    <s v="2025-09-24"/>
    <x v="2"/>
    <n v="8902"/>
    <x v="0"/>
    <m/>
    <x v="0"/>
    <m/>
    <x v="89"/>
    <n v="100474706"/>
    <x v="0"/>
    <x v="5"/>
    <s v="Direção da Habitação"/>
    <s v="ORI"/>
    <x v="0"/>
    <m/>
    <x v="0"/>
    <x v="0"/>
    <x v="0"/>
    <x v="0"/>
    <x v="0"/>
    <x v="0"/>
    <x v="0"/>
    <x v="0"/>
    <x v="0"/>
    <x v="0"/>
    <x v="0"/>
    <s v="Direção da Habitação"/>
    <x v="0"/>
    <x v="0"/>
    <x v="0"/>
    <x v="0"/>
    <x v="0"/>
    <x v="0"/>
    <x v="0"/>
    <x v="0"/>
    <x v="0"/>
    <x v="0"/>
    <x v="5"/>
    <x v="0"/>
    <s v="Pagamento de salário referente a 09-2025"/>
  </r>
  <r>
    <x v="0"/>
    <n v="0"/>
    <n v="0"/>
    <n v="0"/>
    <n v="9989"/>
    <x v="4230"/>
    <x v="0"/>
    <x v="0"/>
    <x v="0"/>
    <s v="03.16.22"/>
    <x v="42"/>
    <x v="0"/>
    <x v="0"/>
    <s v="Direção da Habitação"/>
    <s v="03.16.22"/>
    <s v="Direção da Habitação"/>
    <s v="03.16.22"/>
    <x v="8"/>
    <x v="0"/>
    <x v="0"/>
    <x v="0"/>
    <x v="0"/>
    <x v="0"/>
    <x v="0"/>
    <x v="0"/>
    <x v="8"/>
    <s v="2025-09-24"/>
    <x v="2"/>
    <n v="9989"/>
    <x v="0"/>
    <m/>
    <x v="0"/>
    <m/>
    <x v="26"/>
    <n v="100474914"/>
    <x v="0"/>
    <x v="0"/>
    <s v="Direção da Habitação"/>
    <s v="ORI"/>
    <x v="0"/>
    <m/>
    <x v="0"/>
    <x v="0"/>
    <x v="0"/>
    <x v="0"/>
    <x v="0"/>
    <x v="0"/>
    <x v="0"/>
    <x v="0"/>
    <x v="0"/>
    <x v="0"/>
    <x v="0"/>
    <s v="Direção da Habitação"/>
    <x v="0"/>
    <x v="0"/>
    <x v="0"/>
    <x v="0"/>
    <x v="0"/>
    <x v="0"/>
    <x v="0"/>
    <x v="0"/>
    <x v="0"/>
    <x v="0"/>
    <x v="0"/>
    <x v="0"/>
    <s v="Pagamento de salário referente a 09-2025"/>
  </r>
  <r>
    <x v="0"/>
    <n v="0"/>
    <n v="0"/>
    <n v="0"/>
    <n v="99880"/>
    <x v="4230"/>
    <x v="0"/>
    <x v="0"/>
    <x v="0"/>
    <s v="03.16.22"/>
    <x v="42"/>
    <x v="0"/>
    <x v="0"/>
    <s v="Direção da Habitação"/>
    <s v="03.16.22"/>
    <s v="Direção da Habitação"/>
    <s v="03.16.22"/>
    <x v="48"/>
    <x v="0"/>
    <x v="0"/>
    <x v="1"/>
    <x v="1"/>
    <x v="0"/>
    <x v="0"/>
    <x v="0"/>
    <x v="8"/>
    <s v="2025-09-24"/>
    <x v="2"/>
    <n v="99880"/>
    <x v="0"/>
    <m/>
    <x v="0"/>
    <m/>
    <x v="26"/>
    <n v="100474914"/>
    <x v="0"/>
    <x v="0"/>
    <s v="Direção da Habitação"/>
    <s v="ORI"/>
    <x v="0"/>
    <m/>
    <x v="0"/>
    <x v="0"/>
    <x v="0"/>
    <x v="0"/>
    <x v="0"/>
    <x v="0"/>
    <x v="0"/>
    <x v="0"/>
    <x v="0"/>
    <x v="0"/>
    <x v="0"/>
    <s v="Direção da Habitação"/>
    <x v="0"/>
    <x v="0"/>
    <x v="0"/>
    <x v="0"/>
    <x v="0"/>
    <x v="0"/>
    <x v="0"/>
    <x v="0"/>
    <x v="0"/>
    <x v="0"/>
    <x v="0"/>
    <x v="0"/>
    <s v="Pagamento de salário referente a 09-2025"/>
  </r>
  <r>
    <x v="2"/>
    <n v="0"/>
    <n v="0"/>
    <n v="0"/>
    <n v="4533"/>
    <x v="4231"/>
    <x v="0"/>
    <x v="0"/>
    <x v="0"/>
    <s v="80.02.10.21"/>
    <x v="19"/>
    <x v="4"/>
    <x v="4"/>
    <s v="Outros"/>
    <s v="80.02.10"/>
    <s v="Outros"/>
    <s v="80.02.10"/>
    <x v="35"/>
    <x v="0"/>
    <x v="3"/>
    <x v="4"/>
    <x v="1"/>
    <x v="2"/>
    <x v="0"/>
    <x v="0"/>
    <x v="9"/>
    <s v="2025-10-27"/>
    <x v="3"/>
    <n v="4533"/>
    <x v="0"/>
    <m/>
    <x v="0"/>
    <m/>
    <x v="26"/>
    <n v="100474914"/>
    <x v="0"/>
    <x v="0"/>
    <s v="Retenções Descontos Judiciais"/>
    <s v="ORI"/>
    <x v="0"/>
    <m/>
    <x v="0"/>
    <x v="0"/>
    <x v="0"/>
    <x v="0"/>
    <x v="0"/>
    <x v="0"/>
    <x v="0"/>
    <x v="0"/>
    <x v="0"/>
    <x v="0"/>
    <x v="0"/>
    <s v="Retenções Descontos Judiciais"/>
    <x v="0"/>
    <x v="0"/>
    <x v="0"/>
    <x v="0"/>
    <x v="2"/>
    <x v="0"/>
    <x v="0"/>
    <x v="0"/>
    <x v="0"/>
    <x v="1"/>
    <x v="0"/>
    <x v="0"/>
    <s v="Transferência pelos descontos retido no salario da senhora Nérida Mascarenhas, no mês de outubro 2025, referente ao processo nº 30/2023, conforme anexo."/>
  </r>
  <r>
    <x v="0"/>
    <n v="0"/>
    <n v="0"/>
    <n v="0"/>
    <n v="10834"/>
    <x v="4232"/>
    <x v="0"/>
    <x v="1"/>
    <x v="0"/>
    <s v="80.02.01"/>
    <x v="28"/>
    <x v="4"/>
    <x v="4"/>
    <s v="Retenções Iur"/>
    <s v="80.02.01"/>
    <s v="Retenções Iur"/>
    <s v="80.02.01"/>
    <x v="52"/>
    <x v="0"/>
    <x v="6"/>
    <x v="1"/>
    <x v="1"/>
    <x v="2"/>
    <x v="2"/>
    <x v="0"/>
    <x v="9"/>
    <s v="2025-10-24"/>
    <x v="3"/>
    <n v="10834"/>
    <x v="0"/>
    <m/>
    <x v="0"/>
    <m/>
    <x v="9"/>
    <n v="100474696"/>
    <x v="0"/>
    <x v="0"/>
    <s v="Retenções Iur"/>
    <s v="ORI"/>
    <x v="0"/>
    <s v="RIUR"/>
    <x v="0"/>
    <x v="0"/>
    <x v="0"/>
    <x v="0"/>
    <x v="0"/>
    <x v="0"/>
    <x v="0"/>
    <x v="0"/>
    <x v="0"/>
    <x v="0"/>
    <x v="0"/>
    <s v="Retenções Iur"/>
    <x v="0"/>
    <x v="0"/>
    <x v="0"/>
    <x v="0"/>
    <x v="2"/>
    <x v="0"/>
    <x v="0"/>
    <x v="0"/>
    <x v="0"/>
    <x v="1"/>
    <x v="0"/>
    <x v="0"/>
    <s v="RETENCAO OT"/>
  </r>
  <r>
    <x v="0"/>
    <n v="0"/>
    <n v="0"/>
    <n v="0"/>
    <n v="8213"/>
    <x v="4233"/>
    <x v="0"/>
    <x v="1"/>
    <x v="0"/>
    <s v="80.02.10.01"/>
    <x v="10"/>
    <x v="4"/>
    <x v="4"/>
    <s v="Outros"/>
    <s v="80.02.10"/>
    <s v="Outros"/>
    <s v="80.02.10"/>
    <x v="55"/>
    <x v="0"/>
    <x v="6"/>
    <x v="1"/>
    <x v="1"/>
    <x v="2"/>
    <x v="2"/>
    <x v="0"/>
    <x v="9"/>
    <s v="2025-10-24"/>
    <x v="3"/>
    <n v="8213"/>
    <x v="0"/>
    <m/>
    <x v="0"/>
    <m/>
    <x v="89"/>
    <n v="100474706"/>
    <x v="0"/>
    <x v="0"/>
    <s v="Retençoes Previdencia Social"/>
    <s v="ORI"/>
    <x v="0"/>
    <s v="RPS"/>
    <x v="0"/>
    <x v="0"/>
    <x v="0"/>
    <x v="0"/>
    <x v="0"/>
    <x v="0"/>
    <x v="0"/>
    <x v="0"/>
    <x v="0"/>
    <x v="0"/>
    <x v="0"/>
    <s v="Retençoes Previdencia Social"/>
    <x v="0"/>
    <x v="0"/>
    <x v="0"/>
    <x v="0"/>
    <x v="2"/>
    <x v="0"/>
    <x v="0"/>
    <x v="0"/>
    <x v="0"/>
    <x v="1"/>
    <x v="0"/>
    <x v="0"/>
    <s v="RETENCAO OT"/>
  </r>
  <r>
    <x v="1"/>
    <n v="0"/>
    <n v="0"/>
    <n v="0"/>
    <n v="43235"/>
    <x v="4234"/>
    <x v="0"/>
    <x v="0"/>
    <x v="0"/>
    <s v="01.27.07.09"/>
    <x v="7"/>
    <x v="1"/>
    <x v="1"/>
    <s v="Requalificação Urbana e Habitação 2"/>
    <s v="01.27.07"/>
    <s v="Requalificação Urbana e Habitação 2"/>
    <s v="01.27.07"/>
    <x v="2"/>
    <x v="0"/>
    <x v="0"/>
    <x v="1"/>
    <x v="0"/>
    <x v="1"/>
    <x v="1"/>
    <x v="0"/>
    <x v="9"/>
    <s v="2025-10-31"/>
    <x v="3"/>
    <n v="43235"/>
    <x v="0"/>
    <m/>
    <x v="0"/>
    <m/>
    <x v="9"/>
    <n v="100474696"/>
    <x v="0"/>
    <x v="1"/>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1"/>
    <x v="0"/>
    <s v="Pagamento a favor do Sr. Jeordanio Celestiano Goncalves Garcia, referente a prestação dos serviços de transporte de matérias para as obras, conforme anexo. "/>
  </r>
  <r>
    <x v="1"/>
    <n v="0"/>
    <n v="0"/>
    <n v="0"/>
    <n v="245000"/>
    <x v="4234"/>
    <x v="0"/>
    <x v="0"/>
    <x v="0"/>
    <s v="01.27.07.09"/>
    <x v="7"/>
    <x v="1"/>
    <x v="1"/>
    <s v="Requalificação Urbana e Habitação 2"/>
    <s v="01.27.07"/>
    <s v="Requalificação Urbana e Habitação 2"/>
    <s v="01.27.07"/>
    <x v="2"/>
    <x v="0"/>
    <x v="0"/>
    <x v="1"/>
    <x v="0"/>
    <x v="1"/>
    <x v="1"/>
    <x v="0"/>
    <x v="9"/>
    <s v="2025-10-31"/>
    <x v="3"/>
    <n v="245000"/>
    <x v="0"/>
    <m/>
    <x v="0"/>
    <m/>
    <x v="123"/>
    <n v="100476854"/>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o Sr. Jeordanio Celestiano Goncalves Garcia, referente a prestação dos serviços de transporte de matérias para as obras, conforme anexo. "/>
  </r>
  <r>
    <x v="1"/>
    <n v="0"/>
    <n v="0"/>
    <n v="0"/>
    <n v="9254160"/>
    <x v="4235"/>
    <x v="0"/>
    <x v="0"/>
    <x v="0"/>
    <s v="01.27.07.01"/>
    <x v="59"/>
    <x v="1"/>
    <x v="1"/>
    <s v="Requalificação Urbana e Habitação 2"/>
    <s v="01.27.07"/>
    <s v="Requalificação Urbana e Habitação 2"/>
    <s v="01.27.07"/>
    <x v="2"/>
    <x v="0"/>
    <x v="0"/>
    <x v="1"/>
    <x v="0"/>
    <x v="1"/>
    <x v="1"/>
    <x v="0"/>
    <x v="10"/>
    <s v="2025-11-13"/>
    <x v="3"/>
    <n v="9254160"/>
    <x v="0"/>
    <m/>
    <x v="0"/>
    <m/>
    <x v="362"/>
    <n v="100478565"/>
    <x v="0"/>
    <x v="0"/>
    <s v="Construção da Estrada de Mato Dentro"/>
    <s v="ORI"/>
    <x v="0"/>
    <m/>
    <x v="0"/>
    <x v="0"/>
    <x v="0"/>
    <x v="0"/>
    <x v="0"/>
    <x v="0"/>
    <x v="0"/>
    <x v="0"/>
    <x v="0"/>
    <x v="0"/>
    <x v="0"/>
    <s v="Construção da Estrada de Mato Dentro"/>
    <x v="0"/>
    <x v="0"/>
    <x v="0"/>
    <x v="0"/>
    <x v="1"/>
    <x v="0"/>
    <x v="0"/>
    <x v="0"/>
    <x v="0"/>
    <x v="0"/>
    <x v="0"/>
    <x v="0"/>
    <s v="Liquidação do Auto nº 2, 3 e 4  referente a construção de troço de estrada de Chã de Horta/ Mato Dento na localidade de Principal, conforme anexo."/>
  </r>
  <r>
    <x v="0"/>
    <n v="0"/>
    <n v="0"/>
    <n v="0"/>
    <n v="1000"/>
    <x v="4236"/>
    <x v="0"/>
    <x v="0"/>
    <x v="0"/>
    <s v="03.16.15"/>
    <x v="0"/>
    <x v="0"/>
    <x v="0"/>
    <s v="Direção Financeira"/>
    <s v="03.16.15"/>
    <s v="Direção Financeira"/>
    <s v="03.16.15"/>
    <x v="0"/>
    <x v="0"/>
    <x v="0"/>
    <x v="0"/>
    <x v="0"/>
    <x v="0"/>
    <x v="0"/>
    <x v="0"/>
    <x v="11"/>
    <s v="2025-12-01"/>
    <x v="3"/>
    <n v="1000"/>
    <x v="0"/>
    <m/>
    <x v="0"/>
    <m/>
    <x v="31"/>
    <n v="100479425"/>
    <x v="0"/>
    <x v="0"/>
    <s v="Direção Financeira"/>
    <s v="ORI"/>
    <x v="0"/>
    <m/>
    <x v="0"/>
    <x v="0"/>
    <x v="0"/>
    <x v="0"/>
    <x v="0"/>
    <x v="0"/>
    <x v="0"/>
    <x v="0"/>
    <x v="0"/>
    <x v="0"/>
    <x v="0"/>
    <s v="Direção Financeira"/>
    <x v="0"/>
    <x v="0"/>
    <x v="0"/>
    <x v="0"/>
    <x v="0"/>
    <x v="0"/>
    <x v="0"/>
    <x v="0"/>
    <x v="0"/>
    <x v="0"/>
    <x v="0"/>
    <x v="0"/>
    <s v="Ajuda de custo a favor do Sr. Domingos Gomes De Barros, pela deslocação para cidade de Santa Catarina no dia 29/11/2025, conforme anexo."/>
  </r>
  <r>
    <x v="0"/>
    <n v="0"/>
    <n v="0"/>
    <n v="0"/>
    <n v="172455"/>
    <x v="4237"/>
    <x v="0"/>
    <x v="0"/>
    <x v="0"/>
    <s v="03.16.15"/>
    <x v="0"/>
    <x v="0"/>
    <x v="0"/>
    <s v="Direção Financeira"/>
    <s v="03.16.15"/>
    <s v="Direção Financeira"/>
    <s v="03.16.15"/>
    <x v="0"/>
    <x v="0"/>
    <x v="0"/>
    <x v="0"/>
    <x v="0"/>
    <x v="0"/>
    <x v="0"/>
    <x v="0"/>
    <x v="11"/>
    <s v="2025-12-23"/>
    <x v="3"/>
    <n v="172455"/>
    <x v="0"/>
    <m/>
    <x v="0"/>
    <m/>
    <x v="238"/>
    <n v="100479531"/>
    <x v="0"/>
    <x v="0"/>
    <s v="Direção Financeira"/>
    <s v="ORI"/>
    <x v="0"/>
    <m/>
    <x v="0"/>
    <x v="0"/>
    <x v="0"/>
    <x v="0"/>
    <x v="0"/>
    <x v="0"/>
    <x v="0"/>
    <x v="0"/>
    <x v="0"/>
    <x v="0"/>
    <x v="0"/>
    <s v="Direção Financeira"/>
    <x v="0"/>
    <x v="0"/>
    <x v="0"/>
    <x v="0"/>
    <x v="0"/>
    <x v="0"/>
    <x v="0"/>
    <x v="0"/>
    <x v="0"/>
    <x v="0"/>
    <x v="0"/>
    <x v="0"/>
    <s v="Pagamento referente a bilhete passagem, da jornadas técnicas com os município germinados, conforme anexo"/>
  </r>
  <r>
    <x v="0"/>
    <n v="0"/>
    <n v="0"/>
    <n v="0"/>
    <n v="25000"/>
    <x v="4238"/>
    <x v="0"/>
    <x v="0"/>
    <x v="0"/>
    <s v="01.25.01.13"/>
    <x v="30"/>
    <x v="2"/>
    <x v="2"/>
    <s v="Educação"/>
    <s v="01.25.01"/>
    <s v="Educação"/>
    <s v="01.25.01"/>
    <x v="4"/>
    <x v="0"/>
    <x v="2"/>
    <x v="3"/>
    <x v="0"/>
    <x v="1"/>
    <x v="0"/>
    <x v="0"/>
    <x v="1"/>
    <s v="2025-01-08"/>
    <x v="0"/>
    <n v="25000"/>
    <x v="0"/>
    <m/>
    <x v="0"/>
    <m/>
    <x v="513"/>
    <n v="100479848"/>
    <x v="0"/>
    <x v="0"/>
    <s v="Incentivo ao ensino básico e secundário"/>
    <s v="ORI"/>
    <x v="0"/>
    <s v="IEBS"/>
    <x v="0"/>
    <x v="0"/>
    <x v="0"/>
    <x v="0"/>
    <x v="0"/>
    <x v="0"/>
    <x v="0"/>
    <x v="0"/>
    <x v="0"/>
    <x v="0"/>
    <x v="0"/>
    <s v="Incentivo ao ensino básico e secundário"/>
    <x v="0"/>
    <x v="0"/>
    <x v="0"/>
    <x v="0"/>
    <x v="1"/>
    <x v="0"/>
    <x v="0"/>
    <x v="0"/>
    <x v="0"/>
    <x v="0"/>
    <x v="0"/>
    <x v="0"/>
    <s v="Apoio a favor da senhora Telma Marlene Tavares para pagamento de propina escolar, conforme anexo."/>
  </r>
  <r>
    <x v="0"/>
    <n v="0"/>
    <n v="0"/>
    <n v="0"/>
    <n v="5100"/>
    <x v="4239"/>
    <x v="0"/>
    <x v="0"/>
    <x v="0"/>
    <s v="03.16.15"/>
    <x v="0"/>
    <x v="0"/>
    <x v="0"/>
    <s v="Direção Financeira"/>
    <s v="03.16.15"/>
    <s v="Direção Financeira"/>
    <s v="03.16.15"/>
    <x v="10"/>
    <x v="0"/>
    <x v="0"/>
    <x v="0"/>
    <x v="1"/>
    <x v="0"/>
    <x v="0"/>
    <x v="0"/>
    <x v="1"/>
    <s v="2025-01-16"/>
    <x v="0"/>
    <n v="5100"/>
    <x v="0"/>
    <m/>
    <x v="0"/>
    <m/>
    <x v="514"/>
    <n v="100479849"/>
    <x v="0"/>
    <x v="0"/>
    <s v="Direção Financeira"/>
    <s v="ORI"/>
    <x v="0"/>
    <m/>
    <x v="0"/>
    <x v="0"/>
    <x v="0"/>
    <x v="0"/>
    <x v="0"/>
    <x v="0"/>
    <x v="0"/>
    <x v="0"/>
    <x v="0"/>
    <x v="0"/>
    <x v="0"/>
    <s v="Direção Financeira"/>
    <x v="0"/>
    <x v="0"/>
    <x v="0"/>
    <x v="0"/>
    <x v="0"/>
    <x v="0"/>
    <x v="0"/>
    <x v="0"/>
    <x v="0"/>
    <x v="0"/>
    <x v="0"/>
    <x v="0"/>
    <s v="Pagamento a favor do Jina Yu, pela a aquisição de 06 caixa de água 0.33L para a os serviços da CMSM. conforme anexo."/>
  </r>
  <r>
    <x v="0"/>
    <n v="0"/>
    <n v="0"/>
    <n v="0"/>
    <n v="19200"/>
    <x v="4240"/>
    <x v="0"/>
    <x v="1"/>
    <x v="0"/>
    <s v="03.03.10"/>
    <x v="15"/>
    <x v="0"/>
    <x v="5"/>
    <s v="Receitas Da Câmara"/>
    <s v="03.03.10"/>
    <s v="Receitas Da Câmara"/>
    <s v="03.03.10"/>
    <x v="26"/>
    <x v="0"/>
    <x v="4"/>
    <x v="5"/>
    <x v="0"/>
    <x v="0"/>
    <x v="2"/>
    <x v="0"/>
    <x v="4"/>
    <s v="2025-03-07"/>
    <x v="0"/>
    <n v="19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00"/>
    <x v="4241"/>
    <x v="0"/>
    <x v="0"/>
    <x v="0"/>
    <s v="03.16.15"/>
    <x v="0"/>
    <x v="0"/>
    <x v="0"/>
    <s v="Direção Financeira"/>
    <s v="03.16.15"/>
    <s v="Direção Financeira"/>
    <s v="03.16.15"/>
    <x v="8"/>
    <x v="0"/>
    <x v="0"/>
    <x v="0"/>
    <x v="0"/>
    <x v="0"/>
    <x v="0"/>
    <x v="0"/>
    <x v="1"/>
    <s v="2025-01-22"/>
    <x v="0"/>
    <n v="1400"/>
    <x v="0"/>
    <m/>
    <x v="0"/>
    <m/>
    <x v="19"/>
    <n v="100391960"/>
    <x v="0"/>
    <x v="0"/>
    <s v="Direção Financeira"/>
    <s v="ORI"/>
    <x v="0"/>
    <m/>
    <x v="0"/>
    <x v="0"/>
    <x v="0"/>
    <x v="0"/>
    <x v="0"/>
    <x v="0"/>
    <x v="0"/>
    <x v="0"/>
    <x v="0"/>
    <x v="0"/>
    <x v="0"/>
    <s v="Direção Financeira"/>
    <x v="0"/>
    <x v="0"/>
    <x v="0"/>
    <x v="0"/>
    <x v="0"/>
    <x v="0"/>
    <x v="0"/>
    <x v="0"/>
    <x v="0"/>
    <x v="0"/>
    <x v="0"/>
    <x v="0"/>
    <s v="Pagamento referente a recarga de internet dados nos tablets dos técnicos, conforme anexo."/>
  </r>
  <r>
    <x v="0"/>
    <n v="0"/>
    <n v="0"/>
    <n v="0"/>
    <n v="6330"/>
    <x v="4242"/>
    <x v="0"/>
    <x v="0"/>
    <x v="0"/>
    <s v="03.16.15"/>
    <x v="0"/>
    <x v="0"/>
    <x v="0"/>
    <s v="Direção Financeira"/>
    <s v="03.16.15"/>
    <s v="Direção Financeira"/>
    <s v="03.16.15"/>
    <x v="9"/>
    <x v="0"/>
    <x v="0"/>
    <x v="1"/>
    <x v="0"/>
    <x v="0"/>
    <x v="0"/>
    <x v="0"/>
    <x v="1"/>
    <s v="2025-01-27"/>
    <x v="0"/>
    <n v="6330"/>
    <x v="0"/>
    <m/>
    <x v="0"/>
    <m/>
    <x v="21"/>
    <n v="100479791"/>
    <x v="0"/>
    <x v="0"/>
    <s v="Direção Financeira"/>
    <s v="ORI"/>
    <x v="0"/>
    <m/>
    <x v="0"/>
    <x v="0"/>
    <x v="0"/>
    <x v="0"/>
    <x v="0"/>
    <x v="0"/>
    <x v="0"/>
    <x v="0"/>
    <x v="0"/>
    <x v="0"/>
    <x v="0"/>
    <s v="Direção Financeira"/>
    <x v="0"/>
    <x v="0"/>
    <x v="0"/>
    <x v="0"/>
    <x v="0"/>
    <x v="0"/>
    <x v="0"/>
    <x v="0"/>
    <x v="0"/>
    <x v="0"/>
    <x v="0"/>
    <x v="0"/>
    <s v="Pagamento a favor do Edmilson Furtado Martins, pelos trabalhos realizados na recolha de residuos Urbano, no decurso mês de Janeiro de 2025, conforme anexo.  "/>
  </r>
  <r>
    <x v="0"/>
    <n v="0"/>
    <n v="0"/>
    <n v="0"/>
    <n v="2484"/>
    <x v="4243"/>
    <x v="0"/>
    <x v="0"/>
    <x v="0"/>
    <s v="03.16.15"/>
    <x v="0"/>
    <x v="0"/>
    <x v="0"/>
    <s v="Direção Financeira"/>
    <s v="03.16.15"/>
    <s v="Direção Financeira"/>
    <s v="03.16.15"/>
    <x v="14"/>
    <x v="0"/>
    <x v="0"/>
    <x v="0"/>
    <x v="0"/>
    <x v="0"/>
    <x v="0"/>
    <x v="0"/>
    <x v="1"/>
    <s v="2025-01-29"/>
    <x v="0"/>
    <n v="2484"/>
    <x v="0"/>
    <m/>
    <x v="0"/>
    <m/>
    <x v="29"/>
    <n v="100391565"/>
    <x v="0"/>
    <x v="0"/>
    <s v="Direção Financeira"/>
    <s v="ORI"/>
    <x v="0"/>
    <m/>
    <x v="0"/>
    <x v="0"/>
    <x v="0"/>
    <x v="0"/>
    <x v="0"/>
    <x v="0"/>
    <x v="0"/>
    <x v="0"/>
    <x v="0"/>
    <x v="0"/>
    <x v="0"/>
    <s v="Direção Financeira"/>
    <x v="0"/>
    <x v="0"/>
    <x v="0"/>
    <x v="0"/>
    <x v="0"/>
    <x v="0"/>
    <x v="0"/>
    <x v="0"/>
    <x v="0"/>
    <x v="0"/>
    <x v="0"/>
    <x v="0"/>
    <s v="Pagamento a favor de INCV, referente publicação B.O,llªSÈRIE, 1/4 extrato de despacho N0 1/2025 de Dezembro de 2024, 1/8 página - È Autorizado a licença sem vencimento, a Arlete de Jesus Gomes de Melo, com efeitos a partir de 15 de Novembro de, confrome anexo. "/>
  </r>
  <r>
    <x v="2"/>
    <n v="0"/>
    <n v="0"/>
    <n v="0"/>
    <n v="26990"/>
    <x v="4244"/>
    <x v="0"/>
    <x v="0"/>
    <x v="0"/>
    <s v="80.02.10.26"/>
    <x v="35"/>
    <x v="4"/>
    <x v="4"/>
    <s v="Outros"/>
    <s v="80.02.10"/>
    <s v="Outros"/>
    <s v="80.02.10"/>
    <x v="74"/>
    <x v="0"/>
    <x v="3"/>
    <x v="16"/>
    <x v="1"/>
    <x v="2"/>
    <x v="0"/>
    <x v="0"/>
    <x v="4"/>
    <s v="2025-03-27"/>
    <x v="0"/>
    <n v="26990"/>
    <x v="0"/>
    <m/>
    <x v="0"/>
    <m/>
    <x v="164"/>
    <n v="100479234"/>
    <x v="0"/>
    <x v="0"/>
    <s v="Retenção Sansung"/>
    <s v="ORI"/>
    <x v="0"/>
    <s v="RS"/>
    <x v="0"/>
    <x v="0"/>
    <x v="0"/>
    <x v="0"/>
    <x v="0"/>
    <x v="0"/>
    <x v="0"/>
    <x v="0"/>
    <x v="0"/>
    <x v="0"/>
    <x v="0"/>
    <s v="Retenção Sansung"/>
    <x v="0"/>
    <x v="0"/>
    <x v="0"/>
    <x v="0"/>
    <x v="2"/>
    <x v="0"/>
    <x v="0"/>
    <x v="0"/>
    <x v="0"/>
    <x v="1"/>
    <x v="0"/>
    <x v="0"/>
    <s v="Transferência dos descontos efetuada nos salário dos funcionários, referente o pagamento dos equipamento eletrónico, a favor da M&amp;J Tech, referente a mêsses Fevereiro e Março de 2025, conforme justificativo em anexo."/>
  </r>
  <r>
    <x v="0"/>
    <n v="0"/>
    <n v="0"/>
    <n v="0"/>
    <n v="10000"/>
    <x v="4245"/>
    <x v="0"/>
    <x v="0"/>
    <x v="0"/>
    <s v="03.16.15"/>
    <x v="0"/>
    <x v="0"/>
    <x v="0"/>
    <s v="Direção Financeira"/>
    <s v="03.16.15"/>
    <s v="Direção Financeira"/>
    <s v="03.16.15"/>
    <x v="39"/>
    <x v="0"/>
    <x v="0"/>
    <x v="0"/>
    <x v="0"/>
    <x v="0"/>
    <x v="0"/>
    <x v="0"/>
    <x v="2"/>
    <s v="2025-04-03"/>
    <x v="1"/>
    <n v="10000"/>
    <x v="0"/>
    <m/>
    <x v="0"/>
    <m/>
    <x v="515"/>
    <n v="100479908"/>
    <x v="0"/>
    <x v="0"/>
    <s v="Direção Financeira"/>
    <s v="ORI"/>
    <x v="0"/>
    <m/>
    <x v="0"/>
    <x v="0"/>
    <x v="0"/>
    <x v="0"/>
    <x v="0"/>
    <x v="0"/>
    <x v="0"/>
    <x v="0"/>
    <x v="0"/>
    <x v="0"/>
    <x v="0"/>
    <s v="Direção Financeira"/>
    <x v="0"/>
    <x v="0"/>
    <x v="0"/>
    <x v="0"/>
    <x v="0"/>
    <x v="0"/>
    <x v="0"/>
    <x v="0"/>
    <x v="0"/>
    <x v="0"/>
    <x v="0"/>
    <x v="0"/>
    <s v="Pagamento referente a coima por infração do código da viatura ST-93-UQ, afeto aos serviços da CMSM, conforme o DUC, em anexo."/>
  </r>
  <r>
    <x v="0"/>
    <n v="0"/>
    <n v="0"/>
    <n v="0"/>
    <n v="2970"/>
    <x v="4246"/>
    <x v="0"/>
    <x v="1"/>
    <x v="0"/>
    <s v="03.03.10"/>
    <x v="15"/>
    <x v="0"/>
    <x v="5"/>
    <s v="Receitas Da Câmara"/>
    <s v="03.03.10"/>
    <s v="Receitas Da Câmara"/>
    <s v="03.03.10"/>
    <x v="32"/>
    <x v="0"/>
    <x v="4"/>
    <x v="5"/>
    <x v="0"/>
    <x v="0"/>
    <x v="2"/>
    <x v="0"/>
    <x v="4"/>
    <s v="2025-03-07"/>
    <x v="0"/>
    <n v="29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566"/>
    <x v="4247"/>
    <x v="0"/>
    <x v="1"/>
    <x v="0"/>
    <s v="03.03.10"/>
    <x v="15"/>
    <x v="0"/>
    <x v="5"/>
    <s v="Receitas Da Câmara"/>
    <s v="03.03.10"/>
    <s v="Receitas Da Câmara"/>
    <s v="03.03.10"/>
    <x v="25"/>
    <x v="0"/>
    <x v="0"/>
    <x v="1"/>
    <x v="0"/>
    <x v="0"/>
    <x v="2"/>
    <x v="0"/>
    <x v="4"/>
    <s v="2025-03-07"/>
    <x v="0"/>
    <n v="26566"/>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20000"/>
    <x v="4248"/>
    <x v="0"/>
    <x v="1"/>
    <x v="0"/>
    <s v="03.03.10"/>
    <x v="15"/>
    <x v="0"/>
    <x v="5"/>
    <s v="Receitas Da Câmara"/>
    <s v="03.03.10"/>
    <s v="Receitas Da Câmara"/>
    <s v="03.03.10"/>
    <x v="33"/>
    <x v="0"/>
    <x v="0"/>
    <x v="1"/>
    <x v="0"/>
    <x v="0"/>
    <x v="2"/>
    <x v="0"/>
    <x v="4"/>
    <s v="2025-03-07"/>
    <x v="0"/>
    <n v="2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0"/>
    <x v="4249"/>
    <x v="0"/>
    <x v="1"/>
    <x v="0"/>
    <s v="03.03.10"/>
    <x v="15"/>
    <x v="0"/>
    <x v="5"/>
    <s v="Receitas Da Câmara"/>
    <s v="03.03.10"/>
    <s v="Receitas Da Câmara"/>
    <s v="03.03.10"/>
    <x v="22"/>
    <x v="0"/>
    <x v="0"/>
    <x v="8"/>
    <x v="0"/>
    <x v="0"/>
    <x v="2"/>
    <x v="0"/>
    <x v="4"/>
    <s v="2025-03-07"/>
    <x v="0"/>
    <n v="3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0"/>
    <x v="4250"/>
    <x v="0"/>
    <x v="1"/>
    <x v="0"/>
    <s v="03.03.10"/>
    <x v="15"/>
    <x v="0"/>
    <x v="5"/>
    <s v="Receitas Da Câmara"/>
    <s v="03.03.10"/>
    <s v="Receitas Da Câmara"/>
    <s v="03.03.10"/>
    <x v="16"/>
    <x v="0"/>
    <x v="4"/>
    <x v="5"/>
    <x v="0"/>
    <x v="0"/>
    <x v="2"/>
    <x v="0"/>
    <x v="4"/>
    <s v="2025-03-07"/>
    <x v="0"/>
    <n v="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120"/>
    <x v="4251"/>
    <x v="0"/>
    <x v="1"/>
    <x v="0"/>
    <s v="03.03.10"/>
    <x v="15"/>
    <x v="0"/>
    <x v="5"/>
    <s v="Receitas Da Câmara"/>
    <s v="03.03.10"/>
    <s v="Receitas Da Câmara"/>
    <s v="03.03.10"/>
    <x v="24"/>
    <x v="0"/>
    <x v="4"/>
    <x v="5"/>
    <x v="0"/>
    <x v="0"/>
    <x v="2"/>
    <x v="0"/>
    <x v="4"/>
    <s v="2025-03-07"/>
    <x v="0"/>
    <n v="61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240"/>
    <x v="4252"/>
    <x v="0"/>
    <x v="1"/>
    <x v="0"/>
    <s v="03.03.10"/>
    <x v="15"/>
    <x v="0"/>
    <x v="5"/>
    <s v="Receitas Da Câmara"/>
    <s v="03.03.10"/>
    <s v="Receitas Da Câmara"/>
    <s v="03.03.10"/>
    <x v="15"/>
    <x v="0"/>
    <x v="4"/>
    <x v="5"/>
    <x v="0"/>
    <x v="0"/>
    <x v="2"/>
    <x v="0"/>
    <x v="4"/>
    <s v="2025-03-07"/>
    <x v="0"/>
    <n v="32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170"/>
    <x v="4253"/>
    <x v="0"/>
    <x v="1"/>
    <x v="0"/>
    <s v="03.03.10"/>
    <x v="15"/>
    <x v="0"/>
    <x v="5"/>
    <s v="Receitas Da Câmara"/>
    <s v="03.03.10"/>
    <s v="Receitas Da Câmara"/>
    <s v="03.03.10"/>
    <x v="27"/>
    <x v="0"/>
    <x v="4"/>
    <x v="5"/>
    <x v="0"/>
    <x v="0"/>
    <x v="2"/>
    <x v="0"/>
    <x v="4"/>
    <s v="2025-03-07"/>
    <x v="0"/>
    <n v="131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560"/>
    <x v="4254"/>
    <x v="0"/>
    <x v="1"/>
    <x v="0"/>
    <s v="03.03.10"/>
    <x v="15"/>
    <x v="0"/>
    <x v="5"/>
    <s v="Receitas Da Câmara"/>
    <s v="03.03.10"/>
    <s v="Receitas Da Câmara"/>
    <s v="03.03.10"/>
    <x v="20"/>
    <x v="0"/>
    <x v="4"/>
    <x v="5"/>
    <x v="0"/>
    <x v="0"/>
    <x v="2"/>
    <x v="0"/>
    <x v="4"/>
    <s v="2025-03-07"/>
    <x v="0"/>
    <n v="205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500"/>
    <x v="4255"/>
    <x v="0"/>
    <x v="0"/>
    <x v="0"/>
    <s v="01.25.03.09"/>
    <x v="6"/>
    <x v="2"/>
    <x v="2"/>
    <s v="Emprego e Formação profissional"/>
    <s v="01.25.03"/>
    <s v="Emprego e Formação profissional"/>
    <s v="01.25.03"/>
    <x v="4"/>
    <x v="0"/>
    <x v="2"/>
    <x v="3"/>
    <x v="0"/>
    <x v="1"/>
    <x v="0"/>
    <x v="0"/>
    <x v="2"/>
    <s v="2025-04-09"/>
    <x v="1"/>
    <n v="8500"/>
    <x v="0"/>
    <m/>
    <x v="0"/>
    <m/>
    <x v="516"/>
    <n v="100479230"/>
    <x v="0"/>
    <x v="0"/>
    <s v="Apoio a formação profissional"/>
    <s v="ORI"/>
    <x v="0"/>
    <m/>
    <x v="0"/>
    <x v="0"/>
    <x v="0"/>
    <x v="0"/>
    <x v="0"/>
    <x v="0"/>
    <x v="0"/>
    <x v="0"/>
    <x v="0"/>
    <x v="0"/>
    <x v="0"/>
    <s v="Apoio a formação profissional"/>
    <x v="0"/>
    <x v="0"/>
    <x v="0"/>
    <x v="0"/>
    <x v="1"/>
    <x v="0"/>
    <x v="0"/>
    <x v="0"/>
    <x v="0"/>
    <x v="0"/>
    <x v="0"/>
    <x v="0"/>
    <s v="Pagamento a favor da Escola Condução São Miguel, referente ao remanescente do total do financiamento de 3 carta de condução, conforme anexo."/>
  </r>
  <r>
    <x v="0"/>
    <n v="0"/>
    <n v="0"/>
    <n v="0"/>
    <n v="10000"/>
    <x v="4256"/>
    <x v="0"/>
    <x v="0"/>
    <x v="0"/>
    <s v="01.25.03.09"/>
    <x v="6"/>
    <x v="2"/>
    <x v="2"/>
    <s v="Emprego e Formação profissional"/>
    <s v="01.25.03"/>
    <s v="Emprego e Formação profissional"/>
    <s v="01.25.03"/>
    <x v="4"/>
    <x v="0"/>
    <x v="2"/>
    <x v="3"/>
    <x v="0"/>
    <x v="1"/>
    <x v="0"/>
    <x v="0"/>
    <x v="2"/>
    <s v="2025-04-09"/>
    <x v="1"/>
    <n v="10000"/>
    <x v="0"/>
    <m/>
    <x v="0"/>
    <m/>
    <x v="372"/>
    <n v="100479868"/>
    <x v="0"/>
    <x v="0"/>
    <s v="Apoio a formação profissional"/>
    <s v="ORI"/>
    <x v="0"/>
    <m/>
    <x v="0"/>
    <x v="0"/>
    <x v="0"/>
    <x v="0"/>
    <x v="0"/>
    <x v="0"/>
    <x v="0"/>
    <x v="0"/>
    <x v="0"/>
    <x v="0"/>
    <x v="0"/>
    <s v="Apoio a formação profissional"/>
    <x v="0"/>
    <x v="0"/>
    <x v="0"/>
    <x v="0"/>
    <x v="1"/>
    <x v="0"/>
    <x v="0"/>
    <x v="0"/>
    <x v="0"/>
    <x v="0"/>
    <x v="0"/>
    <x v="0"/>
    <s v="Apoio a favor do aluno Nelson Furtado, referente a comparticipação do pagamento habitacional do aluno Cermi, conforme anexo. "/>
  </r>
  <r>
    <x v="0"/>
    <n v="0"/>
    <n v="0"/>
    <n v="0"/>
    <n v="26000"/>
    <x v="4257"/>
    <x v="0"/>
    <x v="0"/>
    <x v="0"/>
    <s v="01.25.04.22"/>
    <x v="9"/>
    <x v="2"/>
    <x v="2"/>
    <s v="Cultura"/>
    <s v="01.25.04"/>
    <s v="Cultura"/>
    <s v="01.25.04"/>
    <x v="4"/>
    <x v="0"/>
    <x v="2"/>
    <x v="3"/>
    <x v="0"/>
    <x v="1"/>
    <x v="0"/>
    <x v="0"/>
    <x v="2"/>
    <s v="2025-04-09"/>
    <x v="1"/>
    <n v="26000"/>
    <x v="0"/>
    <m/>
    <x v="0"/>
    <m/>
    <x v="98"/>
    <n v="100477243"/>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serviços de alojamento do Chando Graciosa, na realização de festival de Cinza, conforme anexo. "/>
  </r>
  <r>
    <x v="0"/>
    <n v="0"/>
    <n v="0"/>
    <n v="0"/>
    <n v="29000"/>
    <x v="4258"/>
    <x v="0"/>
    <x v="0"/>
    <x v="0"/>
    <s v="03.16.15"/>
    <x v="0"/>
    <x v="0"/>
    <x v="0"/>
    <s v="Direção Financeira"/>
    <s v="03.16.15"/>
    <s v="Direção Financeira"/>
    <s v="03.16.15"/>
    <x v="41"/>
    <x v="0"/>
    <x v="0"/>
    <x v="0"/>
    <x v="0"/>
    <x v="0"/>
    <x v="0"/>
    <x v="0"/>
    <x v="2"/>
    <s v="2025-04-23"/>
    <x v="1"/>
    <n v="29000"/>
    <x v="0"/>
    <m/>
    <x v="0"/>
    <m/>
    <x v="423"/>
    <n v="100478025"/>
    <x v="0"/>
    <x v="0"/>
    <s v="Direção Financeira"/>
    <s v="ORI"/>
    <x v="0"/>
    <m/>
    <x v="0"/>
    <x v="0"/>
    <x v="0"/>
    <x v="0"/>
    <x v="0"/>
    <x v="0"/>
    <x v="0"/>
    <x v="0"/>
    <x v="0"/>
    <x v="0"/>
    <x v="0"/>
    <s v="Direção Financeira"/>
    <x v="0"/>
    <x v="0"/>
    <x v="0"/>
    <x v="0"/>
    <x v="0"/>
    <x v="0"/>
    <x v="0"/>
    <x v="1"/>
    <x v="0"/>
    <x v="0"/>
    <x v="0"/>
    <x v="0"/>
    <s v="Pagamento referente a prestação de serviço de reparação dos computadores da CMSM, conforme anexo."/>
  </r>
  <r>
    <x v="0"/>
    <n v="0"/>
    <n v="0"/>
    <n v="0"/>
    <n v="3750"/>
    <x v="4259"/>
    <x v="0"/>
    <x v="0"/>
    <x v="0"/>
    <s v="03.16.15"/>
    <x v="0"/>
    <x v="0"/>
    <x v="0"/>
    <s v="Direção Financeira"/>
    <s v="03.16.15"/>
    <s v="Direção Financeira"/>
    <s v="03.16.15"/>
    <x v="1"/>
    <x v="0"/>
    <x v="0"/>
    <x v="0"/>
    <x v="0"/>
    <x v="0"/>
    <x v="0"/>
    <x v="0"/>
    <x v="2"/>
    <s v="2025-04-28"/>
    <x v="1"/>
    <n v="3750"/>
    <x v="0"/>
    <m/>
    <x v="0"/>
    <m/>
    <x v="9"/>
    <n v="100474696"/>
    <x v="0"/>
    <x v="1"/>
    <s v="Direção Financeira"/>
    <s v="ORI"/>
    <x v="0"/>
    <m/>
    <x v="0"/>
    <x v="0"/>
    <x v="0"/>
    <x v="0"/>
    <x v="0"/>
    <x v="0"/>
    <x v="0"/>
    <x v="0"/>
    <x v="0"/>
    <x v="0"/>
    <x v="0"/>
    <s v="Direção Financeira"/>
    <x v="0"/>
    <x v="0"/>
    <x v="0"/>
    <x v="0"/>
    <x v="0"/>
    <x v="0"/>
    <x v="0"/>
    <x v="0"/>
    <x v="0"/>
    <x v="0"/>
    <x v="1"/>
    <x v="0"/>
    <s v="Pagamento prestação de serviço referente ao serviços de policia municipal prestado no âmbito da fiscalização duranta o mês de Abril 2025, conforme anexo."/>
  </r>
  <r>
    <x v="0"/>
    <n v="0"/>
    <n v="0"/>
    <n v="0"/>
    <n v="21250"/>
    <x v="4259"/>
    <x v="0"/>
    <x v="0"/>
    <x v="0"/>
    <s v="03.16.15"/>
    <x v="0"/>
    <x v="0"/>
    <x v="0"/>
    <s v="Direção Financeira"/>
    <s v="03.16.15"/>
    <s v="Direção Financeira"/>
    <s v="03.16.15"/>
    <x v="1"/>
    <x v="0"/>
    <x v="0"/>
    <x v="0"/>
    <x v="0"/>
    <x v="0"/>
    <x v="0"/>
    <x v="0"/>
    <x v="2"/>
    <s v="2025-04-28"/>
    <x v="1"/>
    <n v="21250"/>
    <x v="0"/>
    <m/>
    <x v="0"/>
    <m/>
    <x v="96"/>
    <n v="100479490"/>
    <x v="0"/>
    <x v="0"/>
    <s v="Direção Financeira"/>
    <s v="ORI"/>
    <x v="0"/>
    <m/>
    <x v="0"/>
    <x v="0"/>
    <x v="0"/>
    <x v="0"/>
    <x v="0"/>
    <x v="0"/>
    <x v="0"/>
    <x v="0"/>
    <x v="0"/>
    <x v="0"/>
    <x v="0"/>
    <s v="Direção Financeira"/>
    <x v="0"/>
    <x v="0"/>
    <x v="0"/>
    <x v="0"/>
    <x v="0"/>
    <x v="0"/>
    <x v="0"/>
    <x v="0"/>
    <x v="0"/>
    <x v="0"/>
    <x v="0"/>
    <x v="0"/>
    <s v="Pagamento prestação de serviço referente ao serviços de policia municipal prestado no âmbito da fiscalização duranta o mês de Abril 2025, conforme anexo."/>
  </r>
  <r>
    <x v="1"/>
    <n v="0"/>
    <n v="0"/>
    <n v="0"/>
    <n v="4500"/>
    <x v="4260"/>
    <x v="0"/>
    <x v="0"/>
    <x v="0"/>
    <s v="01.27.07.15"/>
    <x v="18"/>
    <x v="1"/>
    <x v="1"/>
    <s v="Requalificação Urbana e Habitação 2"/>
    <s v="01.27.07"/>
    <s v="Requalificação Urbana e Habitação 2"/>
    <s v="01.27.07"/>
    <x v="2"/>
    <x v="0"/>
    <x v="0"/>
    <x v="1"/>
    <x v="0"/>
    <x v="1"/>
    <x v="1"/>
    <x v="0"/>
    <x v="3"/>
    <s v="2025-05-06"/>
    <x v="1"/>
    <n v="4500"/>
    <x v="0"/>
    <m/>
    <x v="0"/>
    <m/>
    <x v="9"/>
    <n v="100474696"/>
    <x v="0"/>
    <x v="1"/>
    <s v="Requalificação urbana e ambiental de Achada Pizarra a Manguinho"/>
    <s v="ORI"/>
    <x v="0"/>
    <s v="RUH"/>
    <x v="0"/>
    <x v="0"/>
    <x v="0"/>
    <x v="0"/>
    <x v="0"/>
    <x v="0"/>
    <x v="0"/>
    <x v="0"/>
    <x v="0"/>
    <x v="0"/>
    <x v="0"/>
    <s v="Requalificação urbana e ambiental de Achada Pizarra a Manguinho"/>
    <x v="0"/>
    <x v="0"/>
    <x v="0"/>
    <x v="0"/>
    <x v="1"/>
    <x v="0"/>
    <x v="0"/>
    <x v="0"/>
    <x v="0"/>
    <x v="0"/>
    <x v="1"/>
    <x v="0"/>
    <s v="Pagamento referente a prestação de serviço de mão-de-obra, no âmbito dos trabalhos da requalificação urbana e ambiental de Pizarra e Veneza, conforme anexo."/>
  </r>
  <r>
    <x v="1"/>
    <n v="0"/>
    <n v="0"/>
    <n v="0"/>
    <n v="25500"/>
    <x v="4260"/>
    <x v="0"/>
    <x v="0"/>
    <x v="0"/>
    <s v="01.27.07.15"/>
    <x v="18"/>
    <x v="1"/>
    <x v="1"/>
    <s v="Requalificação Urbana e Habitação 2"/>
    <s v="01.27.07"/>
    <s v="Requalificação Urbana e Habitação 2"/>
    <s v="01.27.07"/>
    <x v="2"/>
    <x v="0"/>
    <x v="0"/>
    <x v="1"/>
    <x v="0"/>
    <x v="1"/>
    <x v="1"/>
    <x v="0"/>
    <x v="3"/>
    <s v="2025-05-06"/>
    <x v="1"/>
    <n v="25500"/>
    <x v="0"/>
    <m/>
    <x v="0"/>
    <m/>
    <x v="517"/>
    <n v="100479922"/>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referente a prestação de serviço de mão-de-obra, no âmbito dos trabalhos da requalificação urbana e ambiental de Pizarra e Veneza, conforme anexo."/>
  </r>
  <r>
    <x v="0"/>
    <n v="0"/>
    <n v="0"/>
    <n v="0"/>
    <n v="17000"/>
    <x v="4261"/>
    <x v="0"/>
    <x v="0"/>
    <x v="0"/>
    <s v="03.16.15"/>
    <x v="0"/>
    <x v="0"/>
    <x v="0"/>
    <s v="Direção Financeira"/>
    <s v="03.16.15"/>
    <s v="Direção Financeira"/>
    <s v="03.16.15"/>
    <x v="40"/>
    <x v="0"/>
    <x v="0"/>
    <x v="1"/>
    <x v="0"/>
    <x v="0"/>
    <x v="0"/>
    <x v="0"/>
    <x v="3"/>
    <s v="2025-05-23"/>
    <x v="1"/>
    <n v="17000"/>
    <x v="0"/>
    <m/>
    <x v="0"/>
    <m/>
    <x v="518"/>
    <n v="100477709"/>
    <x v="0"/>
    <x v="0"/>
    <s v="Direção Financeira"/>
    <s v="ORI"/>
    <x v="0"/>
    <m/>
    <x v="0"/>
    <x v="0"/>
    <x v="0"/>
    <x v="0"/>
    <x v="0"/>
    <x v="0"/>
    <x v="0"/>
    <x v="0"/>
    <x v="0"/>
    <x v="0"/>
    <x v="0"/>
    <s v="Direção Financeira"/>
    <x v="0"/>
    <x v="0"/>
    <x v="0"/>
    <x v="0"/>
    <x v="0"/>
    <x v="0"/>
    <x v="0"/>
    <x v="0"/>
    <x v="0"/>
    <x v="0"/>
    <x v="0"/>
    <x v="0"/>
    <s v="Pagamento a favor de Cilene Correia, pela compensação pelos gasto para confissão de 30almoços para os feirantes e grupo de organização da feira realizada no dia 28 no largo do Mercado Municipal de Achada Monte, conforme anexo."/>
  </r>
  <r>
    <x v="0"/>
    <n v="0"/>
    <n v="0"/>
    <n v="0"/>
    <n v="165375"/>
    <x v="4262"/>
    <x v="0"/>
    <x v="0"/>
    <x v="0"/>
    <s v="03.16.15"/>
    <x v="0"/>
    <x v="0"/>
    <x v="0"/>
    <s v="Direção Financeira"/>
    <s v="03.16.15"/>
    <s v="Direção Financeira"/>
    <s v="03.16.15"/>
    <x v="39"/>
    <x v="0"/>
    <x v="0"/>
    <x v="0"/>
    <x v="0"/>
    <x v="0"/>
    <x v="0"/>
    <x v="0"/>
    <x v="2"/>
    <s v="2025-04-30"/>
    <x v="1"/>
    <n v="165375"/>
    <x v="0"/>
    <m/>
    <x v="0"/>
    <m/>
    <x v="26"/>
    <n v="100474914"/>
    <x v="0"/>
    <x v="0"/>
    <s v="Direção Financeira"/>
    <s v="ORI"/>
    <x v="0"/>
    <m/>
    <x v="0"/>
    <x v="0"/>
    <x v="0"/>
    <x v="0"/>
    <x v="0"/>
    <x v="0"/>
    <x v="0"/>
    <x v="0"/>
    <x v="0"/>
    <x v="0"/>
    <x v="0"/>
    <s v="Direção Financeira"/>
    <x v="0"/>
    <x v="0"/>
    <x v="0"/>
    <x v="0"/>
    <x v="0"/>
    <x v="0"/>
    <x v="0"/>
    <x v="1"/>
    <x v="0"/>
    <x v="0"/>
    <x v="0"/>
    <x v="0"/>
    <s v="Pagamento despesas bancário abril 2025, conforme anexo."/>
  </r>
  <r>
    <x v="0"/>
    <n v="0"/>
    <n v="0"/>
    <n v="0"/>
    <n v="1000"/>
    <x v="4263"/>
    <x v="0"/>
    <x v="0"/>
    <x v="0"/>
    <s v="03.16.15"/>
    <x v="0"/>
    <x v="0"/>
    <x v="0"/>
    <s v="Direção Financeira"/>
    <s v="03.16.15"/>
    <s v="Direção Financeira"/>
    <s v="03.16.15"/>
    <x v="0"/>
    <x v="0"/>
    <x v="0"/>
    <x v="0"/>
    <x v="0"/>
    <x v="0"/>
    <x v="0"/>
    <x v="0"/>
    <x v="5"/>
    <s v="2025-06-25"/>
    <x v="1"/>
    <n v="1000"/>
    <x v="0"/>
    <m/>
    <x v="0"/>
    <m/>
    <x v="483"/>
    <n v="100167164"/>
    <x v="0"/>
    <x v="0"/>
    <s v="Direção Financeira"/>
    <s v="ORI"/>
    <x v="0"/>
    <m/>
    <x v="0"/>
    <x v="0"/>
    <x v="0"/>
    <x v="0"/>
    <x v="0"/>
    <x v="0"/>
    <x v="0"/>
    <x v="0"/>
    <x v="0"/>
    <x v="0"/>
    <x v="0"/>
    <s v="Direção Financeira"/>
    <x v="0"/>
    <x v="0"/>
    <x v="0"/>
    <x v="0"/>
    <x v="0"/>
    <x v="0"/>
    <x v="0"/>
    <x v="0"/>
    <x v="0"/>
    <x v="0"/>
    <x v="0"/>
    <x v="0"/>
    <s v="Ajuda de custo a favor do SR. ADILSON CESAR REIS BORGES MONTEIRO pela viagem para Tarrafal, conforme anexo."/>
  </r>
  <r>
    <x v="0"/>
    <n v="0"/>
    <n v="0"/>
    <n v="0"/>
    <n v="101304"/>
    <x v="4264"/>
    <x v="0"/>
    <x v="1"/>
    <x v="0"/>
    <s v="80.02.01"/>
    <x v="28"/>
    <x v="4"/>
    <x v="4"/>
    <s v="Retenções Iur"/>
    <s v="80.02.01"/>
    <s v="Retenções Iur"/>
    <s v="80.02.01"/>
    <x v="52"/>
    <x v="0"/>
    <x v="6"/>
    <x v="1"/>
    <x v="1"/>
    <x v="2"/>
    <x v="2"/>
    <x v="0"/>
    <x v="5"/>
    <s v="2025-06-19"/>
    <x v="1"/>
    <n v="101304"/>
    <x v="0"/>
    <m/>
    <x v="0"/>
    <m/>
    <x v="9"/>
    <n v="100474696"/>
    <x v="0"/>
    <x v="0"/>
    <s v="Retenções Iur"/>
    <s v="ORI"/>
    <x v="0"/>
    <s v="RIUR"/>
    <x v="0"/>
    <x v="0"/>
    <x v="0"/>
    <x v="0"/>
    <x v="0"/>
    <x v="0"/>
    <x v="0"/>
    <x v="0"/>
    <x v="0"/>
    <x v="0"/>
    <x v="0"/>
    <s v="Retenções Iur"/>
    <x v="0"/>
    <x v="0"/>
    <x v="0"/>
    <x v="0"/>
    <x v="2"/>
    <x v="0"/>
    <x v="0"/>
    <x v="0"/>
    <x v="0"/>
    <x v="1"/>
    <x v="0"/>
    <x v="0"/>
    <s v="RETENCAO OT"/>
  </r>
  <r>
    <x v="0"/>
    <n v="0"/>
    <n v="0"/>
    <n v="0"/>
    <n v="4533"/>
    <x v="4265"/>
    <x v="0"/>
    <x v="1"/>
    <x v="0"/>
    <s v="80.02.10.21"/>
    <x v="19"/>
    <x v="4"/>
    <x v="4"/>
    <s v="Outros"/>
    <s v="80.02.10"/>
    <s v="Outros"/>
    <s v="80.02.10"/>
    <x v="68"/>
    <x v="0"/>
    <x v="6"/>
    <x v="1"/>
    <x v="1"/>
    <x v="2"/>
    <x v="2"/>
    <x v="0"/>
    <x v="5"/>
    <s v="2025-06-19"/>
    <x v="1"/>
    <n v="4533"/>
    <x v="0"/>
    <m/>
    <x v="0"/>
    <m/>
    <x v="62"/>
    <n v="100478627"/>
    <x v="0"/>
    <x v="0"/>
    <s v="Retenções Descontos Judiciais"/>
    <s v="ORI"/>
    <x v="0"/>
    <m/>
    <x v="0"/>
    <x v="0"/>
    <x v="0"/>
    <x v="0"/>
    <x v="0"/>
    <x v="0"/>
    <x v="0"/>
    <x v="0"/>
    <x v="0"/>
    <x v="0"/>
    <x v="0"/>
    <s v="Retenções Descontos Judiciais"/>
    <x v="0"/>
    <x v="0"/>
    <x v="0"/>
    <x v="0"/>
    <x v="2"/>
    <x v="0"/>
    <x v="0"/>
    <x v="0"/>
    <x v="0"/>
    <x v="1"/>
    <x v="0"/>
    <x v="0"/>
    <s v="RETENCAO OT"/>
  </r>
  <r>
    <x v="0"/>
    <n v="0"/>
    <n v="0"/>
    <n v="0"/>
    <n v="141"/>
    <x v="4266"/>
    <x v="0"/>
    <x v="0"/>
    <x v="0"/>
    <s v="03.16.25"/>
    <x v="21"/>
    <x v="0"/>
    <x v="0"/>
    <s v="Direção dos  Recursos Humanos"/>
    <s v="03.16.25"/>
    <s v="Direção dos  Recursos Humanos"/>
    <s v="03.16.25"/>
    <x v="8"/>
    <x v="0"/>
    <x v="0"/>
    <x v="0"/>
    <x v="0"/>
    <x v="0"/>
    <x v="0"/>
    <x v="0"/>
    <x v="3"/>
    <s v="2025-05-26"/>
    <x v="1"/>
    <n v="141"/>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5-2025"/>
  </r>
  <r>
    <x v="0"/>
    <n v="0"/>
    <n v="0"/>
    <n v="0"/>
    <n v="127"/>
    <x v="4266"/>
    <x v="0"/>
    <x v="0"/>
    <x v="0"/>
    <s v="03.16.25"/>
    <x v="21"/>
    <x v="0"/>
    <x v="0"/>
    <s v="Direção dos  Recursos Humanos"/>
    <s v="03.16.25"/>
    <s v="Direção dos  Recursos Humanos"/>
    <s v="03.16.25"/>
    <x v="46"/>
    <x v="0"/>
    <x v="0"/>
    <x v="1"/>
    <x v="0"/>
    <x v="0"/>
    <x v="0"/>
    <x v="0"/>
    <x v="3"/>
    <s v="2025-05-26"/>
    <x v="1"/>
    <n v="127"/>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5-2025"/>
  </r>
  <r>
    <x v="0"/>
    <n v="0"/>
    <n v="0"/>
    <n v="0"/>
    <n v="30"/>
    <x v="4266"/>
    <x v="0"/>
    <x v="0"/>
    <x v="0"/>
    <s v="03.16.25"/>
    <x v="21"/>
    <x v="0"/>
    <x v="0"/>
    <s v="Direção dos  Recursos Humanos"/>
    <s v="03.16.25"/>
    <s v="Direção dos  Recursos Humanos"/>
    <s v="03.16.25"/>
    <x v="45"/>
    <x v="0"/>
    <x v="0"/>
    <x v="1"/>
    <x v="0"/>
    <x v="0"/>
    <x v="0"/>
    <x v="0"/>
    <x v="3"/>
    <s v="2025-05-26"/>
    <x v="1"/>
    <n v="30"/>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5-2025"/>
  </r>
  <r>
    <x v="0"/>
    <n v="0"/>
    <n v="0"/>
    <n v="0"/>
    <n v="288"/>
    <x v="4266"/>
    <x v="0"/>
    <x v="0"/>
    <x v="0"/>
    <s v="03.16.25"/>
    <x v="21"/>
    <x v="0"/>
    <x v="0"/>
    <s v="Direção dos  Recursos Humanos"/>
    <s v="03.16.25"/>
    <s v="Direção dos  Recursos Humanos"/>
    <s v="03.16.25"/>
    <x v="42"/>
    <x v="0"/>
    <x v="0"/>
    <x v="1"/>
    <x v="1"/>
    <x v="0"/>
    <x v="0"/>
    <x v="0"/>
    <x v="3"/>
    <s v="2025-05-26"/>
    <x v="1"/>
    <n v="288"/>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5-2025"/>
  </r>
  <r>
    <x v="0"/>
    <n v="0"/>
    <n v="0"/>
    <n v="0"/>
    <n v="4042"/>
    <x v="4266"/>
    <x v="0"/>
    <x v="0"/>
    <x v="0"/>
    <s v="03.16.25"/>
    <x v="21"/>
    <x v="0"/>
    <x v="0"/>
    <s v="Direção dos  Recursos Humanos"/>
    <s v="03.16.25"/>
    <s v="Direção dos  Recursos Humanos"/>
    <s v="03.16.25"/>
    <x v="47"/>
    <x v="0"/>
    <x v="0"/>
    <x v="1"/>
    <x v="1"/>
    <x v="0"/>
    <x v="0"/>
    <x v="0"/>
    <x v="3"/>
    <s v="2025-05-26"/>
    <x v="1"/>
    <n v="4042"/>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5-2025"/>
  </r>
  <r>
    <x v="0"/>
    <n v="0"/>
    <n v="0"/>
    <n v="0"/>
    <n v="2599"/>
    <x v="4266"/>
    <x v="0"/>
    <x v="0"/>
    <x v="0"/>
    <s v="03.16.25"/>
    <x v="21"/>
    <x v="0"/>
    <x v="0"/>
    <s v="Direção dos  Recursos Humanos"/>
    <s v="03.16.25"/>
    <s v="Direção dos  Recursos Humanos"/>
    <s v="03.16.25"/>
    <x v="48"/>
    <x v="0"/>
    <x v="0"/>
    <x v="1"/>
    <x v="1"/>
    <x v="0"/>
    <x v="0"/>
    <x v="0"/>
    <x v="3"/>
    <s v="2025-05-26"/>
    <x v="1"/>
    <n v="2599"/>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5-2025"/>
  </r>
  <r>
    <x v="0"/>
    <n v="0"/>
    <n v="0"/>
    <n v="0"/>
    <n v="703"/>
    <x v="4266"/>
    <x v="0"/>
    <x v="0"/>
    <x v="0"/>
    <s v="03.16.25"/>
    <x v="21"/>
    <x v="0"/>
    <x v="0"/>
    <s v="Direção dos  Recursos Humanos"/>
    <s v="03.16.25"/>
    <s v="Direção dos  Recursos Humanos"/>
    <s v="03.16.25"/>
    <x v="70"/>
    <x v="0"/>
    <x v="1"/>
    <x v="15"/>
    <x v="0"/>
    <x v="0"/>
    <x v="0"/>
    <x v="0"/>
    <x v="3"/>
    <s v="2025-05-26"/>
    <x v="1"/>
    <n v="703"/>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5-2025"/>
  </r>
  <r>
    <x v="0"/>
    <n v="0"/>
    <n v="0"/>
    <n v="0"/>
    <n v="13651"/>
    <x v="4266"/>
    <x v="0"/>
    <x v="0"/>
    <x v="0"/>
    <s v="03.16.25"/>
    <x v="21"/>
    <x v="0"/>
    <x v="0"/>
    <s v="Direção dos  Recursos Humanos"/>
    <s v="03.16.25"/>
    <s v="Direção dos  Recursos Humanos"/>
    <s v="03.16.25"/>
    <x v="71"/>
    <x v="0"/>
    <x v="1"/>
    <x v="15"/>
    <x v="0"/>
    <x v="0"/>
    <x v="0"/>
    <x v="0"/>
    <x v="3"/>
    <s v="2025-05-26"/>
    <x v="1"/>
    <n v="13651"/>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5-2025"/>
  </r>
  <r>
    <x v="0"/>
    <n v="0"/>
    <n v="0"/>
    <n v="0"/>
    <n v="389"/>
    <x v="4266"/>
    <x v="0"/>
    <x v="0"/>
    <x v="0"/>
    <s v="03.16.25"/>
    <x v="21"/>
    <x v="0"/>
    <x v="0"/>
    <s v="Direção dos  Recursos Humanos"/>
    <s v="03.16.25"/>
    <s v="Direção dos  Recursos Humanos"/>
    <s v="03.16.25"/>
    <x v="8"/>
    <x v="0"/>
    <x v="0"/>
    <x v="0"/>
    <x v="0"/>
    <x v="0"/>
    <x v="0"/>
    <x v="0"/>
    <x v="3"/>
    <s v="2025-05-26"/>
    <x v="1"/>
    <n v="389"/>
    <x v="0"/>
    <m/>
    <x v="0"/>
    <m/>
    <x v="9"/>
    <n v="100474696"/>
    <x v="0"/>
    <x v="1"/>
    <s v="Direção dos  Recursos Humanos"/>
    <s v="ORI"/>
    <x v="0"/>
    <m/>
    <x v="0"/>
    <x v="0"/>
    <x v="0"/>
    <x v="0"/>
    <x v="0"/>
    <x v="0"/>
    <x v="0"/>
    <x v="0"/>
    <x v="0"/>
    <x v="0"/>
    <x v="0"/>
    <s v="Direção dos  Recursos Humanos"/>
    <x v="0"/>
    <x v="0"/>
    <x v="0"/>
    <x v="0"/>
    <x v="0"/>
    <x v="0"/>
    <x v="0"/>
    <x v="0"/>
    <x v="0"/>
    <x v="0"/>
    <x v="1"/>
    <x v="0"/>
    <s v="Pagamento de salário referente a 05-2025"/>
  </r>
  <r>
    <x v="0"/>
    <n v="0"/>
    <n v="0"/>
    <n v="0"/>
    <n v="349"/>
    <x v="4266"/>
    <x v="0"/>
    <x v="0"/>
    <x v="0"/>
    <s v="03.16.25"/>
    <x v="21"/>
    <x v="0"/>
    <x v="0"/>
    <s v="Direção dos  Recursos Humanos"/>
    <s v="03.16.25"/>
    <s v="Direção dos  Recursos Humanos"/>
    <s v="03.16.25"/>
    <x v="46"/>
    <x v="0"/>
    <x v="0"/>
    <x v="1"/>
    <x v="0"/>
    <x v="0"/>
    <x v="0"/>
    <x v="0"/>
    <x v="3"/>
    <s v="2025-05-26"/>
    <x v="1"/>
    <n v="349"/>
    <x v="0"/>
    <m/>
    <x v="0"/>
    <m/>
    <x v="9"/>
    <n v="100474696"/>
    <x v="0"/>
    <x v="1"/>
    <s v="Direção dos  Recursos Humanos"/>
    <s v="ORI"/>
    <x v="0"/>
    <m/>
    <x v="0"/>
    <x v="0"/>
    <x v="0"/>
    <x v="0"/>
    <x v="0"/>
    <x v="0"/>
    <x v="0"/>
    <x v="0"/>
    <x v="0"/>
    <x v="0"/>
    <x v="0"/>
    <s v="Direção dos  Recursos Humanos"/>
    <x v="0"/>
    <x v="0"/>
    <x v="0"/>
    <x v="0"/>
    <x v="0"/>
    <x v="0"/>
    <x v="0"/>
    <x v="0"/>
    <x v="0"/>
    <x v="0"/>
    <x v="1"/>
    <x v="0"/>
    <s v="Pagamento de salário referente a 05-2025"/>
  </r>
  <r>
    <x v="0"/>
    <n v="0"/>
    <n v="0"/>
    <n v="0"/>
    <n v="82"/>
    <x v="4266"/>
    <x v="0"/>
    <x v="0"/>
    <x v="0"/>
    <s v="03.16.25"/>
    <x v="21"/>
    <x v="0"/>
    <x v="0"/>
    <s v="Direção dos  Recursos Humanos"/>
    <s v="03.16.25"/>
    <s v="Direção dos  Recursos Humanos"/>
    <s v="03.16.25"/>
    <x v="45"/>
    <x v="0"/>
    <x v="0"/>
    <x v="1"/>
    <x v="0"/>
    <x v="0"/>
    <x v="0"/>
    <x v="0"/>
    <x v="3"/>
    <s v="2025-05-26"/>
    <x v="1"/>
    <n v="82"/>
    <x v="0"/>
    <m/>
    <x v="0"/>
    <m/>
    <x v="9"/>
    <n v="100474696"/>
    <x v="0"/>
    <x v="1"/>
    <s v="Direção dos  Recursos Humanos"/>
    <s v="ORI"/>
    <x v="0"/>
    <m/>
    <x v="0"/>
    <x v="0"/>
    <x v="0"/>
    <x v="0"/>
    <x v="0"/>
    <x v="0"/>
    <x v="0"/>
    <x v="0"/>
    <x v="0"/>
    <x v="0"/>
    <x v="0"/>
    <s v="Direção dos  Recursos Humanos"/>
    <x v="0"/>
    <x v="0"/>
    <x v="0"/>
    <x v="0"/>
    <x v="0"/>
    <x v="0"/>
    <x v="0"/>
    <x v="0"/>
    <x v="0"/>
    <x v="0"/>
    <x v="1"/>
    <x v="0"/>
    <s v="Pagamento de salário referente a 05-2025"/>
  </r>
  <r>
    <x v="0"/>
    <n v="0"/>
    <n v="0"/>
    <n v="0"/>
    <n v="795"/>
    <x v="4266"/>
    <x v="0"/>
    <x v="0"/>
    <x v="0"/>
    <s v="03.16.25"/>
    <x v="21"/>
    <x v="0"/>
    <x v="0"/>
    <s v="Direção dos  Recursos Humanos"/>
    <s v="03.16.25"/>
    <s v="Direção dos  Recursos Humanos"/>
    <s v="03.16.25"/>
    <x v="42"/>
    <x v="0"/>
    <x v="0"/>
    <x v="1"/>
    <x v="1"/>
    <x v="0"/>
    <x v="0"/>
    <x v="0"/>
    <x v="3"/>
    <s v="2025-05-26"/>
    <x v="1"/>
    <n v="795"/>
    <x v="0"/>
    <m/>
    <x v="0"/>
    <m/>
    <x v="9"/>
    <n v="100474696"/>
    <x v="0"/>
    <x v="1"/>
    <s v="Direção dos  Recursos Humanos"/>
    <s v="ORI"/>
    <x v="0"/>
    <m/>
    <x v="0"/>
    <x v="0"/>
    <x v="0"/>
    <x v="0"/>
    <x v="0"/>
    <x v="0"/>
    <x v="0"/>
    <x v="0"/>
    <x v="0"/>
    <x v="0"/>
    <x v="0"/>
    <s v="Direção dos  Recursos Humanos"/>
    <x v="0"/>
    <x v="0"/>
    <x v="0"/>
    <x v="0"/>
    <x v="0"/>
    <x v="0"/>
    <x v="0"/>
    <x v="0"/>
    <x v="0"/>
    <x v="0"/>
    <x v="1"/>
    <x v="0"/>
    <s v="Pagamento de salário referente a 05-2025"/>
  </r>
  <r>
    <x v="0"/>
    <n v="0"/>
    <n v="0"/>
    <n v="0"/>
    <n v="11132"/>
    <x v="4266"/>
    <x v="0"/>
    <x v="0"/>
    <x v="0"/>
    <s v="03.16.25"/>
    <x v="21"/>
    <x v="0"/>
    <x v="0"/>
    <s v="Direção dos  Recursos Humanos"/>
    <s v="03.16.25"/>
    <s v="Direção dos  Recursos Humanos"/>
    <s v="03.16.25"/>
    <x v="47"/>
    <x v="0"/>
    <x v="0"/>
    <x v="1"/>
    <x v="1"/>
    <x v="0"/>
    <x v="0"/>
    <x v="0"/>
    <x v="3"/>
    <s v="2025-05-26"/>
    <x v="1"/>
    <n v="11132"/>
    <x v="0"/>
    <m/>
    <x v="0"/>
    <m/>
    <x v="9"/>
    <n v="100474696"/>
    <x v="0"/>
    <x v="1"/>
    <s v="Direção dos  Recursos Humanos"/>
    <s v="ORI"/>
    <x v="0"/>
    <m/>
    <x v="0"/>
    <x v="0"/>
    <x v="0"/>
    <x v="0"/>
    <x v="0"/>
    <x v="0"/>
    <x v="0"/>
    <x v="0"/>
    <x v="0"/>
    <x v="0"/>
    <x v="0"/>
    <s v="Direção dos  Recursos Humanos"/>
    <x v="0"/>
    <x v="0"/>
    <x v="0"/>
    <x v="0"/>
    <x v="0"/>
    <x v="0"/>
    <x v="0"/>
    <x v="0"/>
    <x v="0"/>
    <x v="0"/>
    <x v="1"/>
    <x v="0"/>
    <s v="Pagamento de salário referente a 05-2025"/>
  </r>
  <r>
    <x v="0"/>
    <n v="0"/>
    <n v="0"/>
    <n v="0"/>
    <n v="7158"/>
    <x v="4266"/>
    <x v="0"/>
    <x v="0"/>
    <x v="0"/>
    <s v="03.16.25"/>
    <x v="21"/>
    <x v="0"/>
    <x v="0"/>
    <s v="Direção dos  Recursos Humanos"/>
    <s v="03.16.25"/>
    <s v="Direção dos  Recursos Humanos"/>
    <s v="03.16.25"/>
    <x v="48"/>
    <x v="0"/>
    <x v="0"/>
    <x v="1"/>
    <x v="1"/>
    <x v="0"/>
    <x v="0"/>
    <x v="0"/>
    <x v="3"/>
    <s v="2025-05-26"/>
    <x v="1"/>
    <n v="7158"/>
    <x v="0"/>
    <m/>
    <x v="0"/>
    <m/>
    <x v="9"/>
    <n v="100474696"/>
    <x v="0"/>
    <x v="1"/>
    <s v="Direção dos  Recursos Humanos"/>
    <s v="ORI"/>
    <x v="0"/>
    <m/>
    <x v="0"/>
    <x v="0"/>
    <x v="0"/>
    <x v="0"/>
    <x v="0"/>
    <x v="0"/>
    <x v="0"/>
    <x v="0"/>
    <x v="0"/>
    <x v="0"/>
    <x v="0"/>
    <s v="Direção dos  Recursos Humanos"/>
    <x v="0"/>
    <x v="0"/>
    <x v="0"/>
    <x v="0"/>
    <x v="0"/>
    <x v="0"/>
    <x v="0"/>
    <x v="0"/>
    <x v="0"/>
    <x v="0"/>
    <x v="1"/>
    <x v="0"/>
    <s v="Pagamento de salário referente a 05-2025"/>
  </r>
  <r>
    <x v="0"/>
    <n v="0"/>
    <n v="0"/>
    <n v="0"/>
    <n v="1938"/>
    <x v="4266"/>
    <x v="0"/>
    <x v="0"/>
    <x v="0"/>
    <s v="03.16.25"/>
    <x v="21"/>
    <x v="0"/>
    <x v="0"/>
    <s v="Direção dos  Recursos Humanos"/>
    <s v="03.16.25"/>
    <s v="Direção dos  Recursos Humanos"/>
    <s v="03.16.25"/>
    <x v="70"/>
    <x v="0"/>
    <x v="1"/>
    <x v="15"/>
    <x v="0"/>
    <x v="0"/>
    <x v="0"/>
    <x v="0"/>
    <x v="3"/>
    <s v="2025-05-26"/>
    <x v="1"/>
    <n v="1938"/>
    <x v="0"/>
    <m/>
    <x v="0"/>
    <m/>
    <x v="9"/>
    <n v="100474696"/>
    <x v="0"/>
    <x v="1"/>
    <s v="Direção dos  Recursos Humanos"/>
    <s v="ORI"/>
    <x v="0"/>
    <m/>
    <x v="0"/>
    <x v="0"/>
    <x v="0"/>
    <x v="0"/>
    <x v="0"/>
    <x v="0"/>
    <x v="0"/>
    <x v="0"/>
    <x v="0"/>
    <x v="0"/>
    <x v="0"/>
    <s v="Direção dos  Recursos Humanos"/>
    <x v="0"/>
    <x v="0"/>
    <x v="0"/>
    <x v="0"/>
    <x v="0"/>
    <x v="0"/>
    <x v="0"/>
    <x v="0"/>
    <x v="0"/>
    <x v="0"/>
    <x v="1"/>
    <x v="0"/>
    <s v="Pagamento de salário referente a 05-2025"/>
  </r>
  <r>
    <x v="0"/>
    <n v="0"/>
    <n v="0"/>
    <n v="0"/>
    <n v="37580"/>
    <x v="4266"/>
    <x v="0"/>
    <x v="0"/>
    <x v="0"/>
    <s v="03.16.25"/>
    <x v="21"/>
    <x v="0"/>
    <x v="0"/>
    <s v="Direção dos  Recursos Humanos"/>
    <s v="03.16.25"/>
    <s v="Direção dos  Recursos Humanos"/>
    <s v="03.16.25"/>
    <x v="71"/>
    <x v="0"/>
    <x v="1"/>
    <x v="15"/>
    <x v="0"/>
    <x v="0"/>
    <x v="0"/>
    <x v="0"/>
    <x v="3"/>
    <s v="2025-05-26"/>
    <x v="1"/>
    <n v="37580"/>
    <x v="0"/>
    <m/>
    <x v="0"/>
    <m/>
    <x v="9"/>
    <n v="100474696"/>
    <x v="0"/>
    <x v="1"/>
    <s v="Direção dos  Recursos Humanos"/>
    <s v="ORI"/>
    <x v="0"/>
    <m/>
    <x v="0"/>
    <x v="0"/>
    <x v="0"/>
    <x v="0"/>
    <x v="0"/>
    <x v="0"/>
    <x v="0"/>
    <x v="0"/>
    <x v="0"/>
    <x v="0"/>
    <x v="0"/>
    <s v="Direção dos  Recursos Humanos"/>
    <x v="0"/>
    <x v="0"/>
    <x v="0"/>
    <x v="0"/>
    <x v="0"/>
    <x v="0"/>
    <x v="0"/>
    <x v="0"/>
    <x v="0"/>
    <x v="0"/>
    <x v="1"/>
    <x v="0"/>
    <s v="Pagamento de salário referente a 05-2025"/>
  </r>
  <r>
    <x v="0"/>
    <n v="0"/>
    <n v="0"/>
    <n v="0"/>
    <n v="1"/>
    <x v="4266"/>
    <x v="0"/>
    <x v="0"/>
    <x v="0"/>
    <s v="03.16.25"/>
    <x v="21"/>
    <x v="0"/>
    <x v="0"/>
    <s v="Direção dos  Recursos Humanos"/>
    <s v="03.16.25"/>
    <s v="Direção dos  Recursos Humanos"/>
    <s v="03.16.25"/>
    <x v="8"/>
    <x v="0"/>
    <x v="0"/>
    <x v="0"/>
    <x v="0"/>
    <x v="0"/>
    <x v="0"/>
    <x v="0"/>
    <x v="3"/>
    <s v="2025-05-26"/>
    <x v="1"/>
    <n v="1"/>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5-2025"/>
  </r>
  <r>
    <x v="0"/>
    <n v="0"/>
    <n v="0"/>
    <n v="0"/>
    <n v="1"/>
    <x v="4266"/>
    <x v="0"/>
    <x v="0"/>
    <x v="0"/>
    <s v="03.16.25"/>
    <x v="21"/>
    <x v="0"/>
    <x v="0"/>
    <s v="Direção dos  Recursos Humanos"/>
    <s v="03.16.25"/>
    <s v="Direção dos  Recursos Humanos"/>
    <s v="03.16.25"/>
    <x v="46"/>
    <x v="0"/>
    <x v="0"/>
    <x v="1"/>
    <x v="0"/>
    <x v="0"/>
    <x v="0"/>
    <x v="0"/>
    <x v="3"/>
    <s v="2025-05-26"/>
    <x v="1"/>
    <n v="1"/>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5-2025"/>
  </r>
  <r>
    <x v="0"/>
    <n v="0"/>
    <n v="0"/>
    <n v="0"/>
    <n v="0"/>
    <x v="4266"/>
    <x v="0"/>
    <x v="0"/>
    <x v="0"/>
    <s v="03.16.25"/>
    <x v="21"/>
    <x v="0"/>
    <x v="0"/>
    <s v="Direção dos  Recursos Humanos"/>
    <s v="03.16.25"/>
    <s v="Direção dos  Recursos Humanos"/>
    <s v="03.16.25"/>
    <x v="45"/>
    <x v="0"/>
    <x v="0"/>
    <x v="1"/>
    <x v="0"/>
    <x v="0"/>
    <x v="0"/>
    <x v="0"/>
    <x v="3"/>
    <s v="2025-05-26"/>
    <x v="1"/>
    <n v="0"/>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5-2025"/>
  </r>
  <r>
    <x v="0"/>
    <n v="0"/>
    <n v="0"/>
    <n v="0"/>
    <n v="2"/>
    <x v="4266"/>
    <x v="0"/>
    <x v="0"/>
    <x v="0"/>
    <s v="03.16.25"/>
    <x v="21"/>
    <x v="0"/>
    <x v="0"/>
    <s v="Direção dos  Recursos Humanos"/>
    <s v="03.16.25"/>
    <s v="Direção dos  Recursos Humanos"/>
    <s v="03.16.25"/>
    <x v="42"/>
    <x v="0"/>
    <x v="0"/>
    <x v="1"/>
    <x v="1"/>
    <x v="0"/>
    <x v="0"/>
    <x v="0"/>
    <x v="3"/>
    <s v="2025-05-26"/>
    <x v="1"/>
    <n v="2"/>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5-2025"/>
  </r>
  <r>
    <x v="0"/>
    <n v="0"/>
    <n v="0"/>
    <n v="0"/>
    <n v="37"/>
    <x v="4266"/>
    <x v="0"/>
    <x v="0"/>
    <x v="0"/>
    <s v="03.16.25"/>
    <x v="21"/>
    <x v="0"/>
    <x v="0"/>
    <s v="Direção dos  Recursos Humanos"/>
    <s v="03.16.25"/>
    <s v="Direção dos  Recursos Humanos"/>
    <s v="03.16.25"/>
    <x v="47"/>
    <x v="0"/>
    <x v="0"/>
    <x v="1"/>
    <x v="1"/>
    <x v="0"/>
    <x v="0"/>
    <x v="0"/>
    <x v="3"/>
    <s v="2025-05-26"/>
    <x v="1"/>
    <n v="37"/>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5-2025"/>
  </r>
  <r>
    <x v="0"/>
    <n v="0"/>
    <n v="0"/>
    <n v="0"/>
    <n v="24"/>
    <x v="4266"/>
    <x v="0"/>
    <x v="0"/>
    <x v="0"/>
    <s v="03.16.25"/>
    <x v="21"/>
    <x v="0"/>
    <x v="0"/>
    <s v="Direção dos  Recursos Humanos"/>
    <s v="03.16.25"/>
    <s v="Direção dos  Recursos Humanos"/>
    <s v="03.16.25"/>
    <x v="48"/>
    <x v="0"/>
    <x v="0"/>
    <x v="1"/>
    <x v="1"/>
    <x v="0"/>
    <x v="0"/>
    <x v="0"/>
    <x v="3"/>
    <s v="2025-05-26"/>
    <x v="1"/>
    <n v="24"/>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5-2025"/>
  </r>
  <r>
    <x v="0"/>
    <n v="0"/>
    <n v="0"/>
    <n v="0"/>
    <n v="6"/>
    <x v="4266"/>
    <x v="0"/>
    <x v="0"/>
    <x v="0"/>
    <s v="03.16.25"/>
    <x v="21"/>
    <x v="0"/>
    <x v="0"/>
    <s v="Direção dos  Recursos Humanos"/>
    <s v="03.16.25"/>
    <s v="Direção dos  Recursos Humanos"/>
    <s v="03.16.25"/>
    <x v="70"/>
    <x v="0"/>
    <x v="1"/>
    <x v="15"/>
    <x v="0"/>
    <x v="0"/>
    <x v="0"/>
    <x v="0"/>
    <x v="3"/>
    <s v="2025-05-26"/>
    <x v="1"/>
    <n v="6"/>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5-2025"/>
  </r>
  <r>
    <x v="0"/>
    <n v="0"/>
    <n v="0"/>
    <n v="0"/>
    <n v="129"/>
    <x v="4266"/>
    <x v="0"/>
    <x v="0"/>
    <x v="0"/>
    <s v="03.16.25"/>
    <x v="21"/>
    <x v="0"/>
    <x v="0"/>
    <s v="Direção dos  Recursos Humanos"/>
    <s v="03.16.25"/>
    <s v="Direção dos  Recursos Humanos"/>
    <s v="03.16.25"/>
    <x v="71"/>
    <x v="0"/>
    <x v="1"/>
    <x v="15"/>
    <x v="0"/>
    <x v="0"/>
    <x v="0"/>
    <x v="0"/>
    <x v="3"/>
    <s v="2025-05-26"/>
    <x v="1"/>
    <n v="129"/>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5-2025"/>
  </r>
  <r>
    <x v="0"/>
    <n v="0"/>
    <n v="0"/>
    <n v="0"/>
    <n v="32"/>
    <x v="4266"/>
    <x v="0"/>
    <x v="0"/>
    <x v="0"/>
    <s v="03.16.25"/>
    <x v="21"/>
    <x v="0"/>
    <x v="0"/>
    <s v="Direção dos  Recursos Humanos"/>
    <s v="03.16.25"/>
    <s v="Direção dos  Recursos Humanos"/>
    <s v="03.16.25"/>
    <x v="8"/>
    <x v="0"/>
    <x v="0"/>
    <x v="0"/>
    <x v="0"/>
    <x v="0"/>
    <x v="0"/>
    <x v="0"/>
    <x v="3"/>
    <s v="2025-05-26"/>
    <x v="1"/>
    <n v="32"/>
    <x v="0"/>
    <m/>
    <x v="0"/>
    <m/>
    <x v="66"/>
    <n v="100474708"/>
    <x v="0"/>
    <x v="3"/>
    <s v="Direção dos  Recursos Humanos"/>
    <s v="ORI"/>
    <x v="0"/>
    <m/>
    <x v="0"/>
    <x v="0"/>
    <x v="0"/>
    <x v="0"/>
    <x v="0"/>
    <x v="0"/>
    <x v="0"/>
    <x v="0"/>
    <x v="0"/>
    <x v="0"/>
    <x v="0"/>
    <s v="Direção dos  Recursos Humanos"/>
    <x v="0"/>
    <x v="0"/>
    <x v="0"/>
    <x v="0"/>
    <x v="0"/>
    <x v="0"/>
    <x v="0"/>
    <x v="0"/>
    <x v="0"/>
    <x v="0"/>
    <x v="3"/>
    <x v="0"/>
    <s v="Pagamento de salário referente a 05-2025"/>
  </r>
  <r>
    <x v="0"/>
    <n v="0"/>
    <n v="0"/>
    <n v="0"/>
    <n v="29"/>
    <x v="4266"/>
    <x v="0"/>
    <x v="0"/>
    <x v="0"/>
    <s v="03.16.25"/>
    <x v="21"/>
    <x v="0"/>
    <x v="0"/>
    <s v="Direção dos  Recursos Humanos"/>
    <s v="03.16.25"/>
    <s v="Direção dos  Recursos Humanos"/>
    <s v="03.16.25"/>
    <x v="46"/>
    <x v="0"/>
    <x v="0"/>
    <x v="1"/>
    <x v="0"/>
    <x v="0"/>
    <x v="0"/>
    <x v="0"/>
    <x v="3"/>
    <s v="2025-05-26"/>
    <x v="1"/>
    <n v="29"/>
    <x v="0"/>
    <m/>
    <x v="0"/>
    <m/>
    <x v="66"/>
    <n v="100474708"/>
    <x v="0"/>
    <x v="3"/>
    <s v="Direção dos  Recursos Humanos"/>
    <s v="ORI"/>
    <x v="0"/>
    <m/>
    <x v="0"/>
    <x v="0"/>
    <x v="0"/>
    <x v="0"/>
    <x v="0"/>
    <x v="0"/>
    <x v="0"/>
    <x v="0"/>
    <x v="0"/>
    <x v="0"/>
    <x v="0"/>
    <s v="Direção dos  Recursos Humanos"/>
    <x v="0"/>
    <x v="0"/>
    <x v="0"/>
    <x v="0"/>
    <x v="0"/>
    <x v="0"/>
    <x v="0"/>
    <x v="0"/>
    <x v="0"/>
    <x v="0"/>
    <x v="3"/>
    <x v="0"/>
    <s v="Pagamento de salário referente a 05-2025"/>
  </r>
  <r>
    <x v="0"/>
    <n v="0"/>
    <n v="0"/>
    <n v="0"/>
    <n v="6"/>
    <x v="4266"/>
    <x v="0"/>
    <x v="0"/>
    <x v="0"/>
    <s v="03.16.25"/>
    <x v="21"/>
    <x v="0"/>
    <x v="0"/>
    <s v="Direção dos  Recursos Humanos"/>
    <s v="03.16.25"/>
    <s v="Direção dos  Recursos Humanos"/>
    <s v="03.16.25"/>
    <x v="45"/>
    <x v="0"/>
    <x v="0"/>
    <x v="1"/>
    <x v="0"/>
    <x v="0"/>
    <x v="0"/>
    <x v="0"/>
    <x v="3"/>
    <s v="2025-05-26"/>
    <x v="1"/>
    <n v="6"/>
    <x v="0"/>
    <m/>
    <x v="0"/>
    <m/>
    <x v="66"/>
    <n v="100474708"/>
    <x v="0"/>
    <x v="3"/>
    <s v="Direção dos  Recursos Humanos"/>
    <s v="ORI"/>
    <x v="0"/>
    <m/>
    <x v="0"/>
    <x v="0"/>
    <x v="0"/>
    <x v="0"/>
    <x v="0"/>
    <x v="0"/>
    <x v="0"/>
    <x v="0"/>
    <x v="0"/>
    <x v="0"/>
    <x v="0"/>
    <s v="Direção dos  Recursos Humanos"/>
    <x v="0"/>
    <x v="0"/>
    <x v="0"/>
    <x v="0"/>
    <x v="0"/>
    <x v="0"/>
    <x v="0"/>
    <x v="0"/>
    <x v="0"/>
    <x v="0"/>
    <x v="3"/>
    <x v="0"/>
    <s v="Pagamento de salário referente a 05-2025"/>
  </r>
  <r>
    <x v="0"/>
    <n v="0"/>
    <n v="0"/>
    <n v="0"/>
    <n v="66"/>
    <x v="4266"/>
    <x v="0"/>
    <x v="0"/>
    <x v="0"/>
    <s v="03.16.25"/>
    <x v="21"/>
    <x v="0"/>
    <x v="0"/>
    <s v="Direção dos  Recursos Humanos"/>
    <s v="03.16.25"/>
    <s v="Direção dos  Recursos Humanos"/>
    <s v="03.16.25"/>
    <x v="42"/>
    <x v="0"/>
    <x v="0"/>
    <x v="1"/>
    <x v="1"/>
    <x v="0"/>
    <x v="0"/>
    <x v="0"/>
    <x v="3"/>
    <s v="2025-05-26"/>
    <x v="1"/>
    <n v="66"/>
    <x v="0"/>
    <m/>
    <x v="0"/>
    <m/>
    <x v="66"/>
    <n v="100474708"/>
    <x v="0"/>
    <x v="3"/>
    <s v="Direção dos  Recursos Humanos"/>
    <s v="ORI"/>
    <x v="0"/>
    <m/>
    <x v="0"/>
    <x v="0"/>
    <x v="0"/>
    <x v="0"/>
    <x v="0"/>
    <x v="0"/>
    <x v="0"/>
    <x v="0"/>
    <x v="0"/>
    <x v="0"/>
    <x v="0"/>
    <s v="Direção dos  Recursos Humanos"/>
    <x v="0"/>
    <x v="0"/>
    <x v="0"/>
    <x v="0"/>
    <x v="0"/>
    <x v="0"/>
    <x v="0"/>
    <x v="0"/>
    <x v="0"/>
    <x v="0"/>
    <x v="3"/>
    <x v="0"/>
    <s v="Pagamento de salário referente a 05-2025"/>
  </r>
  <r>
    <x v="0"/>
    <n v="0"/>
    <n v="0"/>
    <n v="0"/>
    <n v="936"/>
    <x v="4266"/>
    <x v="0"/>
    <x v="0"/>
    <x v="0"/>
    <s v="03.16.25"/>
    <x v="21"/>
    <x v="0"/>
    <x v="0"/>
    <s v="Direção dos  Recursos Humanos"/>
    <s v="03.16.25"/>
    <s v="Direção dos  Recursos Humanos"/>
    <s v="03.16.25"/>
    <x v="47"/>
    <x v="0"/>
    <x v="0"/>
    <x v="1"/>
    <x v="1"/>
    <x v="0"/>
    <x v="0"/>
    <x v="0"/>
    <x v="3"/>
    <s v="2025-05-26"/>
    <x v="1"/>
    <n v="936"/>
    <x v="0"/>
    <m/>
    <x v="0"/>
    <m/>
    <x v="66"/>
    <n v="100474708"/>
    <x v="0"/>
    <x v="3"/>
    <s v="Direção dos  Recursos Humanos"/>
    <s v="ORI"/>
    <x v="0"/>
    <m/>
    <x v="0"/>
    <x v="0"/>
    <x v="0"/>
    <x v="0"/>
    <x v="0"/>
    <x v="0"/>
    <x v="0"/>
    <x v="0"/>
    <x v="0"/>
    <x v="0"/>
    <x v="0"/>
    <s v="Direção dos  Recursos Humanos"/>
    <x v="0"/>
    <x v="0"/>
    <x v="0"/>
    <x v="0"/>
    <x v="0"/>
    <x v="0"/>
    <x v="0"/>
    <x v="0"/>
    <x v="0"/>
    <x v="0"/>
    <x v="3"/>
    <x v="0"/>
    <s v="Pagamento de salário referente a 05-2025"/>
  </r>
  <r>
    <x v="0"/>
    <n v="0"/>
    <n v="0"/>
    <n v="0"/>
    <n v="602"/>
    <x v="4266"/>
    <x v="0"/>
    <x v="0"/>
    <x v="0"/>
    <s v="03.16.25"/>
    <x v="21"/>
    <x v="0"/>
    <x v="0"/>
    <s v="Direção dos  Recursos Humanos"/>
    <s v="03.16.25"/>
    <s v="Direção dos  Recursos Humanos"/>
    <s v="03.16.25"/>
    <x v="48"/>
    <x v="0"/>
    <x v="0"/>
    <x v="1"/>
    <x v="1"/>
    <x v="0"/>
    <x v="0"/>
    <x v="0"/>
    <x v="3"/>
    <s v="2025-05-26"/>
    <x v="1"/>
    <n v="602"/>
    <x v="0"/>
    <m/>
    <x v="0"/>
    <m/>
    <x v="66"/>
    <n v="100474708"/>
    <x v="0"/>
    <x v="3"/>
    <s v="Direção dos  Recursos Humanos"/>
    <s v="ORI"/>
    <x v="0"/>
    <m/>
    <x v="0"/>
    <x v="0"/>
    <x v="0"/>
    <x v="0"/>
    <x v="0"/>
    <x v="0"/>
    <x v="0"/>
    <x v="0"/>
    <x v="0"/>
    <x v="0"/>
    <x v="0"/>
    <s v="Direção dos  Recursos Humanos"/>
    <x v="0"/>
    <x v="0"/>
    <x v="0"/>
    <x v="0"/>
    <x v="0"/>
    <x v="0"/>
    <x v="0"/>
    <x v="0"/>
    <x v="0"/>
    <x v="0"/>
    <x v="3"/>
    <x v="0"/>
    <s v="Pagamento de salário referente a 05-2025"/>
  </r>
  <r>
    <x v="0"/>
    <n v="0"/>
    <n v="0"/>
    <n v="0"/>
    <n v="163"/>
    <x v="4266"/>
    <x v="0"/>
    <x v="0"/>
    <x v="0"/>
    <s v="03.16.25"/>
    <x v="21"/>
    <x v="0"/>
    <x v="0"/>
    <s v="Direção dos  Recursos Humanos"/>
    <s v="03.16.25"/>
    <s v="Direção dos  Recursos Humanos"/>
    <s v="03.16.25"/>
    <x v="70"/>
    <x v="0"/>
    <x v="1"/>
    <x v="15"/>
    <x v="0"/>
    <x v="0"/>
    <x v="0"/>
    <x v="0"/>
    <x v="3"/>
    <s v="2025-05-26"/>
    <x v="1"/>
    <n v="163"/>
    <x v="0"/>
    <m/>
    <x v="0"/>
    <m/>
    <x v="66"/>
    <n v="100474708"/>
    <x v="0"/>
    <x v="3"/>
    <s v="Direção dos  Recursos Humanos"/>
    <s v="ORI"/>
    <x v="0"/>
    <m/>
    <x v="0"/>
    <x v="0"/>
    <x v="0"/>
    <x v="0"/>
    <x v="0"/>
    <x v="0"/>
    <x v="0"/>
    <x v="0"/>
    <x v="0"/>
    <x v="0"/>
    <x v="0"/>
    <s v="Direção dos  Recursos Humanos"/>
    <x v="0"/>
    <x v="0"/>
    <x v="0"/>
    <x v="0"/>
    <x v="0"/>
    <x v="0"/>
    <x v="0"/>
    <x v="0"/>
    <x v="0"/>
    <x v="0"/>
    <x v="3"/>
    <x v="0"/>
    <s v="Pagamento de salário referente a 05-2025"/>
  </r>
  <r>
    <x v="0"/>
    <n v="0"/>
    <n v="0"/>
    <n v="0"/>
    <n v="3166"/>
    <x v="4266"/>
    <x v="0"/>
    <x v="0"/>
    <x v="0"/>
    <s v="03.16.25"/>
    <x v="21"/>
    <x v="0"/>
    <x v="0"/>
    <s v="Direção dos  Recursos Humanos"/>
    <s v="03.16.25"/>
    <s v="Direção dos  Recursos Humanos"/>
    <s v="03.16.25"/>
    <x v="71"/>
    <x v="0"/>
    <x v="1"/>
    <x v="15"/>
    <x v="0"/>
    <x v="0"/>
    <x v="0"/>
    <x v="0"/>
    <x v="3"/>
    <s v="2025-05-26"/>
    <x v="1"/>
    <n v="3166"/>
    <x v="0"/>
    <m/>
    <x v="0"/>
    <m/>
    <x v="66"/>
    <n v="100474708"/>
    <x v="0"/>
    <x v="3"/>
    <s v="Direção dos  Recursos Humanos"/>
    <s v="ORI"/>
    <x v="0"/>
    <m/>
    <x v="0"/>
    <x v="0"/>
    <x v="0"/>
    <x v="0"/>
    <x v="0"/>
    <x v="0"/>
    <x v="0"/>
    <x v="0"/>
    <x v="0"/>
    <x v="0"/>
    <x v="0"/>
    <s v="Direção dos  Recursos Humanos"/>
    <x v="0"/>
    <x v="0"/>
    <x v="0"/>
    <x v="0"/>
    <x v="0"/>
    <x v="0"/>
    <x v="0"/>
    <x v="0"/>
    <x v="0"/>
    <x v="0"/>
    <x v="3"/>
    <x v="0"/>
    <s v="Pagamento de salário referente a 05-2025"/>
  </r>
  <r>
    <x v="0"/>
    <n v="0"/>
    <n v="0"/>
    <n v="0"/>
    <n v="53"/>
    <x v="4266"/>
    <x v="0"/>
    <x v="0"/>
    <x v="0"/>
    <s v="03.16.25"/>
    <x v="21"/>
    <x v="0"/>
    <x v="0"/>
    <s v="Direção dos  Recursos Humanos"/>
    <s v="03.16.25"/>
    <s v="Direção dos  Recursos Humanos"/>
    <s v="03.16.25"/>
    <x v="8"/>
    <x v="0"/>
    <x v="0"/>
    <x v="0"/>
    <x v="0"/>
    <x v="0"/>
    <x v="0"/>
    <x v="0"/>
    <x v="3"/>
    <s v="2025-05-26"/>
    <x v="1"/>
    <n v="53"/>
    <x v="0"/>
    <m/>
    <x v="0"/>
    <m/>
    <x v="62"/>
    <n v="100478627"/>
    <x v="0"/>
    <x v="2"/>
    <s v="Direção dos  Recursos Humanos"/>
    <s v="ORI"/>
    <x v="0"/>
    <m/>
    <x v="0"/>
    <x v="0"/>
    <x v="0"/>
    <x v="0"/>
    <x v="0"/>
    <x v="0"/>
    <x v="0"/>
    <x v="0"/>
    <x v="0"/>
    <x v="0"/>
    <x v="0"/>
    <s v="Direção dos  Recursos Humanos"/>
    <x v="0"/>
    <x v="0"/>
    <x v="0"/>
    <x v="0"/>
    <x v="0"/>
    <x v="0"/>
    <x v="0"/>
    <x v="0"/>
    <x v="0"/>
    <x v="0"/>
    <x v="2"/>
    <x v="0"/>
    <s v="Pagamento de salário referente a 05-2025"/>
  </r>
  <r>
    <x v="0"/>
    <n v="0"/>
    <n v="0"/>
    <n v="0"/>
    <n v="48"/>
    <x v="4266"/>
    <x v="0"/>
    <x v="0"/>
    <x v="0"/>
    <s v="03.16.25"/>
    <x v="21"/>
    <x v="0"/>
    <x v="0"/>
    <s v="Direção dos  Recursos Humanos"/>
    <s v="03.16.25"/>
    <s v="Direção dos  Recursos Humanos"/>
    <s v="03.16.25"/>
    <x v="46"/>
    <x v="0"/>
    <x v="0"/>
    <x v="1"/>
    <x v="0"/>
    <x v="0"/>
    <x v="0"/>
    <x v="0"/>
    <x v="3"/>
    <s v="2025-05-26"/>
    <x v="1"/>
    <n v="48"/>
    <x v="0"/>
    <m/>
    <x v="0"/>
    <m/>
    <x v="62"/>
    <n v="100478627"/>
    <x v="0"/>
    <x v="2"/>
    <s v="Direção dos  Recursos Humanos"/>
    <s v="ORI"/>
    <x v="0"/>
    <m/>
    <x v="0"/>
    <x v="0"/>
    <x v="0"/>
    <x v="0"/>
    <x v="0"/>
    <x v="0"/>
    <x v="0"/>
    <x v="0"/>
    <x v="0"/>
    <x v="0"/>
    <x v="0"/>
    <s v="Direção dos  Recursos Humanos"/>
    <x v="0"/>
    <x v="0"/>
    <x v="0"/>
    <x v="0"/>
    <x v="0"/>
    <x v="0"/>
    <x v="0"/>
    <x v="0"/>
    <x v="0"/>
    <x v="0"/>
    <x v="2"/>
    <x v="0"/>
    <s v="Pagamento de salário referente a 05-2025"/>
  </r>
  <r>
    <x v="0"/>
    <n v="0"/>
    <n v="0"/>
    <n v="0"/>
    <n v="11"/>
    <x v="4266"/>
    <x v="0"/>
    <x v="0"/>
    <x v="0"/>
    <s v="03.16.25"/>
    <x v="21"/>
    <x v="0"/>
    <x v="0"/>
    <s v="Direção dos  Recursos Humanos"/>
    <s v="03.16.25"/>
    <s v="Direção dos  Recursos Humanos"/>
    <s v="03.16.25"/>
    <x v="45"/>
    <x v="0"/>
    <x v="0"/>
    <x v="1"/>
    <x v="0"/>
    <x v="0"/>
    <x v="0"/>
    <x v="0"/>
    <x v="3"/>
    <s v="2025-05-26"/>
    <x v="1"/>
    <n v="11"/>
    <x v="0"/>
    <m/>
    <x v="0"/>
    <m/>
    <x v="62"/>
    <n v="100478627"/>
    <x v="0"/>
    <x v="2"/>
    <s v="Direção dos  Recursos Humanos"/>
    <s v="ORI"/>
    <x v="0"/>
    <m/>
    <x v="0"/>
    <x v="0"/>
    <x v="0"/>
    <x v="0"/>
    <x v="0"/>
    <x v="0"/>
    <x v="0"/>
    <x v="0"/>
    <x v="0"/>
    <x v="0"/>
    <x v="0"/>
    <s v="Direção dos  Recursos Humanos"/>
    <x v="0"/>
    <x v="0"/>
    <x v="0"/>
    <x v="0"/>
    <x v="0"/>
    <x v="0"/>
    <x v="0"/>
    <x v="0"/>
    <x v="0"/>
    <x v="0"/>
    <x v="2"/>
    <x v="0"/>
    <s v="Pagamento de salário referente a 05-2025"/>
  </r>
  <r>
    <x v="0"/>
    <n v="0"/>
    <n v="0"/>
    <n v="0"/>
    <n v="110"/>
    <x v="4266"/>
    <x v="0"/>
    <x v="0"/>
    <x v="0"/>
    <s v="03.16.25"/>
    <x v="21"/>
    <x v="0"/>
    <x v="0"/>
    <s v="Direção dos  Recursos Humanos"/>
    <s v="03.16.25"/>
    <s v="Direção dos  Recursos Humanos"/>
    <s v="03.16.25"/>
    <x v="42"/>
    <x v="0"/>
    <x v="0"/>
    <x v="1"/>
    <x v="1"/>
    <x v="0"/>
    <x v="0"/>
    <x v="0"/>
    <x v="3"/>
    <s v="2025-05-26"/>
    <x v="1"/>
    <n v="110"/>
    <x v="0"/>
    <m/>
    <x v="0"/>
    <m/>
    <x v="62"/>
    <n v="100478627"/>
    <x v="0"/>
    <x v="2"/>
    <s v="Direção dos  Recursos Humanos"/>
    <s v="ORI"/>
    <x v="0"/>
    <m/>
    <x v="0"/>
    <x v="0"/>
    <x v="0"/>
    <x v="0"/>
    <x v="0"/>
    <x v="0"/>
    <x v="0"/>
    <x v="0"/>
    <x v="0"/>
    <x v="0"/>
    <x v="0"/>
    <s v="Direção dos  Recursos Humanos"/>
    <x v="0"/>
    <x v="0"/>
    <x v="0"/>
    <x v="0"/>
    <x v="0"/>
    <x v="0"/>
    <x v="0"/>
    <x v="0"/>
    <x v="0"/>
    <x v="0"/>
    <x v="2"/>
    <x v="0"/>
    <s v="Pagamento de salário referente a 05-2025"/>
  </r>
  <r>
    <x v="0"/>
    <n v="0"/>
    <n v="0"/>
    <n v="0"/>
    <n v="1542"/>
    <x v="4266"/>
    <x v="0"/>
    <x v="0"/>
    <x v="0"/>
    <s v="03.16.25"/>
    <x v="21"/>
    <x v="0"/>
    <x v="0"/>
    <s v="Direção dos  Recursos Humanos"/>
    <s v="03.16.25"/>
    <s v="Direção dos  Recursos Humanos"/>
    <s v="03.16.25"/>
    <x v="47"/>
    <x v="0"/>
    <x v="0"/>
    <x v="1"/>
    <x v="1"/>
    <x v="0"/>
    <x v="0"/>
    <x v="0"/>
    <x v="3"/>
    <s v="2025-05-26"/>
    <x v="1"/>
    <n v="1542"/>
    <x v="0"/>
    <m/>
    <x v="0"/>
    <m/>
    <x v="62"/>
    <n v="100478627"/>
    <x v="0"/>
    <x v="2"/>
    <s v="Direção dos  Recursos Humanos"/>
    <s v="ORI"/>
    <x v="0"/>
    <m/>
    <x v="0"/>
    <x v="0"/>
    <x v="0"/>
    <x v="0"/>
    <x v="0"/>
    <x v="0"/>
    <x v="0"/>
    <x v="0"/>
    <x v="0"/>
    <x v="0"/>
    <x v="0"/>
    <s v="Direção dos  Recursos Humanos"/>
    <x v="0"/>
    <x v="0"/>
    <x v="0"/>
    <x v="0"/>
    <x v="0"/>
    <x v="0"/>
    <x v="0"/>
    <x v="0"/>
    <x v="0"/>
    <x v="0"/>
    <x v="2"/>
    <x v="0"/>
    <s v="Pagamento de salário referente a 05-2025"/>
  </r>
  <r>
    <x v="0"/>
    <n v="0"/>
    <n v="0"/>
    <n v="0"/>
    <n v="991"/>
    <x v="4266"/>
    <x v="0"/>
    <x v="0"/>
    <x v="0"/>
    <s v="03.16.25"/>
    <x v="21"/>
    <x v="0"/>
    <x v="0"/>
    <s v="Direção dos  Recursos Humanos"/>
    <s v="03.16.25"/>
    <s v="Direção dos  Recursos Humanos"/>
    <s v="03.16.25"/>
    <x v="48"/>
    <x v="0"/>
    <x v="0"/>
    <x v="1"/>
    <x v="1"/>
    <x v="0"/>
    <x v="0"/>
    <x v="0"/>
    <x v="3"/>
    <s v="2025-05-26"/>
    <x v="1"/>
    <n v="991"/>
    <x v="0"/>
    <m/>
    <x v="0"/>
    <m/>
    <x v="62"/>
    <n v="100478627"/>
    <x v="0"/>
    <x v="2"/>
    <s v="Direção dos  Recursos Humanos"/>
    <s v="ORI"/>
    <x v="0"/>
    <m/>
    <x v="0"/>
    <x v="0"/>
    <x v="0"/>
    <x v="0"/>
    <x v="0"/>
    <x v="0"/>
    <x v="0"/>
    <x v="0"/>
    <x v="0"/>
    <x v="0"/>
    <x v="0"/>
    <s v="Direção dos  Recursos Humanos"/>
    <x v="0"/>
    <x v="0"/>
    <x v="0"/>
    <x v="0"/>
    <x v="0"/>
    <x v="0"/>
    <x v="0"/>
    <x v="0"/>
    <x v="0"/>
    <x v="0"/>
    <x v="2"/>
    <x v="0"/>
    <s v="Pagamento de salário referente a 05-2025"/>
  </r>
  <r>
    <x v="0"/>
    <n v="0"/>
    <n v="0"/>
    <n v="0"/>
    <n v="268"/>
    <x v="4266"/>
    <x v="0"/>
    <x v="0"/>
    <x v="0"/>
    <s v="03.16.25"/>
    <x v="21"/>
    <x v="0"/>
    <x v="0"/>
    <s v="Direção dos  Recursos Humanos"/>
    <s v="03.16.25"/>
    <s v="Direção dos  Recursos Humanos"/>
    <s v="03.16.25"/>
    <x v="70"/>
    <x v="0"/>
    <x v="1"/>
    <x v="15"/>
    <x v="0"/>
    <x v="0"/>
    <x v="0"/>
    <x v="0"/>
    <x v="3"/>
    <s v="2025-05-26"/>
    <x v="1"/>
    <n v="268"/>
    <x v="0"/>
    <m/>
    <x v="0"/>
    <m/>
    <x v="62"/>
    <n v="100478627"/>
    <x v="0"/>
    <x v="2"/>
    <s v="Direção dos  Recursos Humanos"/>
    <s v="ORI"/>
    <x v="0"/>
    <m/>
    <x v="0"/>
    <x v="0"/>
    <x v="0"/>
    <x v="0"/>
    <x v="0"/>
    <x v="0"/>
    <x v="0"/>
    <x v="0"/>
    <x v="0"/>
    <x v="0"/>
    <x v="0"/>
    <s v="Direção dos  Recursos Humanos"/>
    <x v="0"/>
    <x v="0"/>
    <x v="0"/>
    <x v="0"/>
    <x v="0"/>
    <x v="0"/>
    <x v="0"/>
    <x v="0"/>
    <x v="0"/>
    <x v="0"/>
    <x v="2"/>
    <x v="0"/>
    <s v="Pagamento de salário referente a 05-2025"/>
  </r>
  <r>
    <x v="0"/>
    <n v="0"/>
    <n v="0"/>
    <n v="0"/>
    <n v="5210"/>
    <x v="4266"/>
    <x v="0"/>
    <x v="0"/>
    <x v="0"/>
    <s v="03.16.25"/>
    <x v="21"/>
    <x v="0"/>
    <x v="0"/>
    <s v="Direção dos  Recursos Humanos"/>
    <s v="03.16.25"/>
    <s v="Direção dos  Recursos Humanos"/>
    <s v="03.16.25"/>
    <x v="71"/>
    <x v="0"/>
    <x v="1"/>
    <x v="15"/>
    <x v="0"/>
    <x v="0"/>
    <x v="0"/>
    <x v="0"/>
    <x v="3"/>
    <s v="2025-05-26"/>
    <x v="1"/>
    <n v="5210"/>
    <x v="0"/>
    <m/>
    <x v="0"/>
    <m/>
    <x v="62"/>
    <n v="100478627"/>
    <x v="0"/>
    <x v="2"/>
    <s v="Direção dos  Recursos Humanos"/>
    <s v="ORI"/>
    <x v="0"/>
    <m/>
    <x v="0"/>
    <x v="0"/>
    <x v="0"/>
    <x v="0"/>
    <x v="0"/>
    <x v="0"/>
    <x v="0"/>
    <x v="0"/>
    <x v="0"/>
    <x v="0"/>
    <x v="0"/>
    <s v="Direção dos  Recursos Humanos"/>
    <x v="0"/>
    <x v="0"/>
    <x v="0"/>
    <x v="0"/>
    <x v="0"/>
    <x v="0"/>
    <x v="0"/>
    <x v="0"/>
    <x v="0"/>
    <x v="0"/>
    <x v="2"/>
    <x v="0"/>
    <s v="Pagamento de salário referente a 05-2025"/>
  </r>
  <r>
    <x v="0"/>
    <n v="0"/>
    <n v="0"/>
    <n v="0"/>
    <n v="11304"/>
    <x v="4266"/>
    <x v="0"/>
    <x v="0"/>
    <x v="0"/>
    <s v="03.16.25"/>
    <x v="21"/>
    <x v="0"/>
    <x v="0"/>
    <s v="Direção dos  Recursos Humanos"/>
    <s v="03.16.25"/>
    <s v="Direção dos  Recursos Humanos"/>
    <s v="03.16.25"/>
    <x v="8"/>
    <x v="0"/>
    <x v="0"/>
    <x v="0"/>
    <x v="0"/>
    <x v="0"/>
    <x v="0"/>
    <x v="0"/>
    <x v="3"/>
    <s v="2025-05-26"/>
    <x v="1"/>
    <n v="11304"/>
    <x v="0"/>
    <m/>
    <x v="0"/>
    <m/>
    <x v="26"/>
    <n v="100474914"/>
    <x v="0"/>
    <x v="0"/>
    <s v="Direção dos  Recursos Humanos"/>
    <s v="ORI"/>
    <x v="0"/>
    <m/>
    <x v="0"/>
    <x v="0"/>
    <x v="0"/>
    <x v="0"/>
    <x v="0"/>
    <x v="0"/>
    <x v="0"/>
    <x v="0"/>
    <x v="0"/>
    <x v="0"/>
    <x v="0"/>
    <s v="Direção dos  Recursos Humanos"/>
    <x v="0"/>
    <x v="0"/>
    <x v="0"/>
    <x v="0"/>
    <x v="0"/>
    <x v="0"/>
    <x v="0"/>
    <x v="0"/>
    <x v="0"/>
    <x v="0"/>
    <x v="0"/>
    <x v="0"/>
    <s v="Pagamento de salário referente a 05-2025"/>
  </r>
  <r>
    <x v="0"/>
    <n v="0"/>
    <n v="0"/>
    <n v="0"/>
    <n v="10159"/>
    <x v="4266"/>
    <x v="0"/>
    <x v="0"/>
    <x v="0"/>
    <s v="03.16.25"/>
    <x v="21"/>
    <x v="0"/>
    <x v="0"/>
    <s v="Direção dos  Recursos Humanos"/>
    <s v="03.16.25"/>
    <s v="Direção dos  Recursos Humanos"/>
    <s v="03.16.25"/>
    <x v="46"/>
    <x v="0"/>
    <x v="0"/>
    <x v="1"/>
    <x v="0"/>
    <x v="0"/>
    <x v="0"/>
    <x v="0"/>
    <x v="3"/>
    <s v="2025-05-26"/>
    <x v="1"/>
    <n v="10159"/>
    <x v="0"/>
    <m/>
    <x v="0"/>
    <m/>
    <x v="26"/>
    <n v="100474914"/>
    <x v="0"/>
    <x v="0"/>
    <s v="Direção dos  Recursos Humanos"/>
    <s v="ORI"/>
    <x v="0"/>
    <m/>
    <x v="0"/>
    <x v="0"/>
    <x v="0"/>
    <x v="0"/>
    <x v="0"/>
    <x v="0"/>
    <x v="0"/>
    <x v="0"/>
    <x v="0"/>
    <x v="0"/>
    <x v="0"/>
    <s v="Direção dos  Recursos Humanos"/>
    <x v="0"/>
    <x v="0"/>
    <x v="0"/>
    <x v="0"/>
    <x v="0"/>
    <x v="0"/>
    <x v="0"/>
    <x v="0"/>
    <x v="0"/>
    <x v="0"/>
    <x v="0"/>
    <x v="0"/>
    <s v="Pagamento de salário referente a 05-2025"/>
  </r>
  <r>
    <x v="0"/>
    <n v="0"/>
    <n v="0"/>
    <n v="0"/>
    <n v="2404"/>
    <x v="4266"/>
    <x v="0"/>
    <x v="0"/>
    <x v="0"/>
    <s v="03.16.25"/>
    <x v="21"/>
    <x v="0"/>
    <x v="0"/>
    <s v="Direção dos  Recursos Humanos"/>
    <s v="03.16.25"/>
    <s v="Direção dos  Recursos Humanos"/>
    <s v="03.16.25"/>
    <x v="45"/>
    <x v="0"/>
    <x v="0"/>
    <x v="1"/>
    <x v="0"/>
    <x v="0"/>
    <x v="0"/>
    <x v="0"/>
    <x v="3"/>
    <s v="2025-05-26"/>
    <x v="1"/>
    <n v="2404"/>
    <x v="0"/>
    <m/>
    <x v="0"/>
    <m/>
    <x v="26"/>
    <n v="100474914"/>
    <x v="0"/>
    <x v="0"/>
    <s v="Direção dos  Recursos Humanos"/>
    <s v="ORI"/>
    <x v="0"/>
    <m/>
    <x v="0"/>
    <x v="0"/>
    <x v="0"/>
    <x v="0"/>
    <x v="0"/>
    <x v="0"/>
    <x v="0"/>
    <x v="0"/>
    <x v="0"/>
    <x v="0"/>
    <x v="0"/>
    <s v="Direção dos  Recursos Humanos"/>
    <x v="0"/>
    <x v="0"/>
    <x v="0"/>
    <x v="0"/>
    <x v="0"/>
    <x v="0"/>
    <x v="0"/>
    <x v="0"/>
    <x v="0"/>
    <x v="0"/>
    <x v="0"/>
    <x v="0"/>
    <s v="Pagamento de salário referente a 05-2025"/>
  </r>
  <r>
    <x v="0"/>
    <n v="0"/>
    <n v="0"/>
    <n v="0"/>
    <n v="23084"/>
    <x v="4266"/>
    <x v="0"/>
    <x v="0"/>
    <x v="0"/>
    <s v="03.16.25"/>
    <x v="21"/>
    <x v="0"/>
    <x v="0"/>
    <s v="Direção dos  Recursos Humanos"/>
    <s v="03.16.25"/>
    <s v="Direção dos  Recursos Humanos"/>
    <s v="03.16.25"/>
    <x v="42"/>
    <x v="0"/>
    <x v="0"/>
    <x v="1"/>
    <x v="1"/>
    <x v="0"/>
    <x v="0"/>
    <x v="0"/>
    <x v="3"/>
    <s v="2025-05-26"/>
    <x v="1"/>
    <n v="23084"/>
    <x v="0"/>
    <m/>
    <x v="0"/>
    <m/>
    <x v="26"/>
    <n v="100474914"/>
    <x v="0"/>
    <x v="0"/>
    <s v="Direção dos  Recursos Humanos"/>
    <s v="ORI"/>
    <x v="0"/>
    <m/>
    <x v="0"/>
    <x v="0"/>
    <x v="0"/>
    <x v="0"/>
    <x v="0"/>
    <x v="0"/>
    <x v="0"/>
    <x v="0"/>
    <x v="0"/>
    <x v="0"/>
    <x v="0"/>
    <s v="Direção dos  Recursos Humanos"/>
    <x v="0"/>
    <x v="0"/>
    <x v="0"/>
    <x v="0"/>
    <x v="0"/>
    <x v="0"/>
    <x v="0"/>
    <x v="0"/>
    <x v="0"/>
    <x v="0"/>
    <x v="0"/>
    <x v="0"/>
    <s v="Pagamento de salário referente a 05-2025"/>
  </r>
  <r>
    <x v="0"/>
    <n v="0"/>
    <n v="0"/>
    <n v="0"/>
    <n v="323129"/>
    <x v="4266"/>
    <x v="0"/>
    <x v="0"/>
    <x v="0"/>
    <s v="03.16.25"/>
    <x v="21"/>
    <x v="0"/>
    <x v="0"/>
    <s v="Direção dos  Recursos Humanos"/>
    <s v="03.16.25"/>
    <s v="Direção dos  Recursos Humanos"/>
    <s v="03.16.25"/>
    <x v="47"/>
    <x v="0"/>
    <x v="0"/>
    <x v="1"/>
    <x v="1"/>
    <x v="0"/>
    <x v="0"/>
    <x v="0"/>
    <x v="3"/>
    <s v="2025-05-26"/>
    <x v="1"/>
    <n v="323129"/>
    <x v="0"/>
    <m/>
    <x v="0"/>
    <m/>
    <x v="26"/>
    <n v="100474914"/>
    <x v="0"/>
    <x v="0"/>
    <s v="Direção dos  Recursos Humanos"/>
    <s v="ORI"/>
    <x v="0"/>
    <m/>
    <x v="0"/>
    <x v="0"/>
    <x v="0"/>
    <x v="0"/>
    <x v="0"/>
    <x v="0"/>
    <x v="0"/>
    <x v="0"/>
    <x v="0"/>
    <x v="0"/>
    <x v="0"/>
    <s v="Direção dos  Recursos Humanos"/>
    <x v="0"/>
    <x v="0"/>
    <x v="0"/>
    <x v="0"/>
    <x v="0"/>
    <x v="0"/>
    <x v="0"/>
    <x v="0"/>
    <x v="0"/>
    <x v="0"/>
    <x v="0"/>
    <x v="0"/>
    <s v="Pagamento de salário referente a 05-2025"/>
  </r>
  <r>
    <x v="0"/>
    <n v="0"/>
    <n v="0"/>
    <n v="0"/>
    <n v="207785"/>
    <x v="4266"/>
    <x v="0"/>
    <x v="0"/>
    <x v="0"/>
    <s v="03.16.25"/>
    <x v="21"/>
    <x v="0"/>
    <x v="0"/>
    <s v="Direção dos  Recursos Humanos"/>
    <s v="03.16.25"/>
    <s v="Direção dos  Recursos Humanos"/>
    <s v="03.16.25"/>
    <x v="48"/>
    <x v="0"/>
    <x v="0"/>
    <x v="1"/>
    <x v="1"/>
    <x v="0"/>
    <x v="0"/>
    <x v="0"/>
    <x v="3"/>
    <s v="2025-05-26"/>
    <x v="1"/>
    <n v="207785"/>
    <x v="0"/>
    <m/>
    <x v="0"/>
    <m/>
    <x v="26"/>
    <n v="100474914"/>
    <x v="0"/>
    <x v="0"/>
    <s v="Direção dos  Recursos Humanos"/>
    <s v="ORI"/>
    <x v="0"/>
    <m/>
    <x v="0"/>
    <x v="0"/>
    <x v="0"/>
    <x v="0"/>
    <x v="0"/>
    <x v="0"/>
    <x v="0"/>
    <x v="0"/>
    <x v="0"/>
    <x v="0"/>
    <x v="0"/>
    <s v="Direção dos  Recursos Humanos"/>
    <x v="0"/>
    <x v="0"/>
    <x v="0"/>
    <x v="0"/>
    <x v="0"/>
    <x v="0"/>
    <x v="0"/>
    <x v="0"/>
    <x v="0"/>
    <x v="0"/>
    <x v="0"/>
    <x v="0"/>
    <s v="Pagamento de salário referente a 05-2025"/>
  </r>
  <r>
    <x v="0"/>
    <n v="0"/>
    <n v="0"/>
    <n v="0"/>
    <n v="56268"/>
    <x v="4266"/>
    <x v="0"/>
    <x v="0"/>
    <x v="0"/>
    <s v="03.16.25"/>
    <x v="21"/>
    <x v="0"/>
    <x v="0"/>
    <s v="Direção dos  Recursos Humanos"/>
    <s v="03.16.25"/>
    <s v="Direção dos  Recursos Humanos"/>
    <s v="03.16.25"/>
    <x v="70"/>
    <x v="0"/>
    <x v="1"/>
    <x v="15"/>
    <x v="0"/>
    <x v="0"/>
    <x v="0"/>
    <x v="0"/>
    <x v="3"/>
    <s v="2025-05-26"/>
    <x v="1"/>
    <n v="56268"/>
    <x v="0"/>
    <m/>
    <x v="0"/>
    <m/>
    <x v="26"/>
    <n v="100474914"/>
    <x v="0"/>
    <x v="0"/>
    <s v="Direção dos  Recursos Humanos"/>
    <s v="ORI"/>
    <x v="0"/>
    <m/>
    <x v="0"/>
    <x v="0"/>
    <x v="0"/>
    <x v="0"/>
    <x v="0"/>
    <x v="0"/>
    <x v="0"/>
    <x v="0"/>
    <x v="0"/>
    <x v="0"/>
    <x v="0"/>
    <s v="Direção dos  Recursos Humanos"/>
    <x v="0"/>
    <x v="0"/>
    <x v="0"/>
    <x v="0"/>
    <x v="0"/>
    <x v="0"/>
    <x v="0"/>
    <x v="0"/>
    <x v="0"/>
    <x v="0"/>
    <x v="0"/>
    <x v="0"/>
    <s v="Pagamento de salário referente a 05-2025"/>
  </r>
  <r>
    <x v="0"/>
    <n v="0"/>
    <n v="0"/>
    <n v="0"/>
    <n v="1090705"/>
    <x v="4266"/>
    <x v="0"/>
    <x v="0"/>
    <x v="0"/>
    <s v="03.16.25"/>
    <x v="21"/>
    <x v="0"/>
    <x v="0"/>
    <s v="Direção dos  Recursos Humanos"/>
    <s v="03.16.25"/>
    <s v="Direção dos  Recursos Humanos"/>
    <s v="03.16.25"/>
    <x v="71"/>
    <x v="0"/>
    <x v="1"/>
    <x v="15"/>
    <x v="0"/>
    <x v="0"/>
    <x v="0"/>
    <x v="0"/>
    <x v="3"/>
    <s v="2025-05-26"/>
    <x v="1"/>
    <n v="1090705"/>
    <x v="0"/>
    <m/>
    <x v="0"/>
    <m/>
    <x v="26"/>
    <n v="100474914"/>
    <x v="0"/>
    <x v="0"/>
    <s v="Direção dos  Recursos Humanos"/>
    <s v="ORI"/>
    <x v="0"/>
    <m/>
    <x v="0"/>
    <x v="0"/>
    <x v="0"/>
    <x v="0"/>
    <x v="0"/>
    <x v="0"/>
    <x v="0"/>
    <x v="0"/>
    <x v="0"/>
    <x v="0"/>
    <x v="0"/>
    <s v="Direção dos  Recursos Humanos"/>
    <x v="0"/>
    <x v="0"/>
    <x v="0"/>
    <x v="0"/>
    <x v="0"/>
    <x v="0"/>
    <x v="0"/>
    <x v="0"/>
    <x v="0"/>
    <x v="0"/>
    <x v="0"/>
    <x v="0"/>
    <s v="Pagamento de salário referente a 05-2025"/>
  </r>
  <r>
    <x v="0"/>
    <n v="0"/>
    <n v="0"/>
    <n v="0"/>
    <n v="1119"/>
    <x v="4267"/>
    <x v="0"/>
    <x v="0"/>
    <x v="0"/>
    <s v="03.16.27"/>
    <x v="38"/>
    <x v="0"/>
    <x v="0"/>
    <s v="Direção dos Assuntos Jurídicos, Fiscalização e Policia Municipal"/>
    <s v="03.16.27"/>
    <s v="Direção dos Assuntos Jurídicos, Fiscalização e Policia Municipal"/>
    <s v="03.16.27"/>
    <x v="46"/>
    <x v="0"/>
    <x v="0"/>
    <x v="1"/>
    <x v="0"/>
    <x v="0"/>
    <x v="0"/>
    <x v="0"/>
    <x v="3"/>
    <s v="2025-05-26"/>
    <x v="1"/>
    <n v="1119"/>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5-2025"/>
  </r>
  <r>
    <x v="0"/>
    <n v="0"/>
    <n v="0"/>
    <n v="0"/>
    <n v="5604"/>
    <x v="4267"/>
    <x v="0"/>
    <x v="0"/>
    <x v="0"/>
    <s v="03.16.27"/>
    <x v="38"/>
    <x v="0"/>
    <x v="0"/>
    <s v="Direção dos Assuntos Jurídicos, Fiscalização e Policia Municipal"/>
    <s v="03.16.27"/>
    <s v="Direção dos Assuntos Jurídicos, Fiscalização e Policia Municipal"/>
    <s v="03.16.27"/>
    <x v="42"/>
    <x v="0"/>
    <x v="0"/>
    <x v="1"/>
    <x v="1"/>
    <x v="0"/>
    <x v="0"/>
    <x v="0"/>
    <x v="3"/>
    <s v="2025-05-26"/>
    <x v="1"/>
    <n v="5604"/>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5-2025"/>
  </r>
  <r>
    <x v="0"/>
    <n v="0"/>
    <n v="0"/>
    <n v="0"/>
    <n v="4111"/>
    <x v="4267"/>
    <x v="0"/>
    <x v="0"/>
    <x v="0"/>
    <s v="03.16.27"/>
    <x v="38"/>
    <x v="0"/>
    <x v="0"/>
    <s v="Direção dos Assuntos Jurídicos, Fiscalização e Policia Municipal"/>
    <s v="03.16.27"/>
    <s v="Direção dos Assuntos Jurídicos, Fiscalização e Policia Municipal"/>
    <s v="03.16.27"/>
    <x v="47"/>
    <x v="0"/>
    <x v="0"/>
    <x v="1"/>
    <x v="1"/>
    <x v="0"/>
    <x v="0"/>
    <x v="0"/>
    <x v="3"/>
    <s v="2025-05-26"/>
    <x v="1"/>
    <n v="4111"/>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5-2025"/>
  </r>
  <r>
    <x v="0"/>
    <n v="0"/>
    <n v="0"/>
    <n v="0"/>
    <n v="71"/>
    <x v="4267"/>
    <x v="0"/>
    <x v="0"/>
    <x v="0"/>
    <s v="03.16.27"/>
    <x v="38"/>
    <x v="0"/>
    <x v="0"/>
    <s v="Direção dos Assuntos Jurídicos, Fiscalização e Policia Municipal"/>
    <s v="03.16.27"/>
    <s v="Direção dos Assuntos Jurídicos, Fiscalização e Policia Municipal"/>
    <s v="03.16.27"/>
    <x v="46"/>
    <x v="0"/>
    <x v="0"/>
    <x v="1"/>
    <x v="0"/>
    <x v="0"/>
    <x v="0"/>
    <x v="0"/>
    <x v="3"/>
    <s v="2025-05-26"/>
    <x v="1"/>
    <n v="71"/>
    <x v="0"/>
    <m/>
    <x v="0"/>
    <m/>
    <x v="103"/>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de salário referente a 05-2025"/>
  </r>
  <r>
    <x v="0"/>
    <n v="0"/>
    <n v="0"/>
    <n v="0"/>
    <n v="356"/>
    <x v="4267"/>
    <x v="0"/>
    <x v="0"/>
    <x v="0"/>
    <s v="03.16.27"/>
    <x v="38"/>
    <x v="0"/>
    <x v="0"/>
    <s v="Direção dos Assuntos Jurídicos, Fiscalização e Policia Municipal"/>
    <s v="03.16.27"/>
    <s v="Direção dos Assuntos Jurídicos, Fiscalização e Policia Municipal"/>
    <s v="03.16.27"/>
    <x v="42"/>
    <x v="0"/>
    <x v="0"/>
    <x v="1"/>
    <x v="1"/>
    <x v="0"/>
    <x v="0"/>
    <x v="0"/>
    <x v="3"/>
    <s v="2025-05-26"/>
    <x v="1"/>
    <n v="356"/>
    <x v="0"/>
    <m/>
    <x v="0"/>
    <m/>
    <x v="103"/>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de salário referente a 05-2025"/>
  </r>
  <r>
    <x v="0"/>
    <n v="0"/>
    <n v="0"/>
    <n v="0"/>
    <n v="263"/>
    <x v="4267"/>
    <x v="0"/>
    <x v="0"/>
    <x v="0"/>
    <s v="03.16.27"/>
    <x v="38"/>
    <x v="0"/>
    <x v="0"/>
    <s v="Direção dos Assuntos Jurídicos, Fiscalização e Policia Municipal"/>
    <s v="03.16.27"/>
    <s v="Direção dos Assuntos Jurídicos, Fiscalização e Policia Municipal"/>
    <s v="03.16.27"/>
    <x v="47"/>
    <x v="0"/>
    <x v="0"/>
    <x v="1"/>
    <x v="1"/>
    <x v="0"/>
    <x v="0"/>
    <x v="0"/>
    <x v="3"/>
    <s v="2025-05-26"/>
    <x v="1"/>
    <n v="263"/>
    <x v="0"/>
    <m/>
    <x v="0"/>
    <m/>
    <x v="103"/>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de salário referente a 05-2025"/>
  </r>
  <r>
    <x v="0"/>
    <n v="0"/>
    <n v="0"/>
    <n v="0"/>
    <n v="2006"/>
    <x v="4267"/>
    <x v="0"/>
    <x v="0"/>
    <x v="0"/>
    <s v="03.16.27"/>
    <x v="38"/>
    <x v="0"/>
    <x v="0"/>
    <s v="Direção dos Assuntos Jurídicos, Fiscalização e Policia Municipal"/>
    <s v="03.16.27"/>
    <s v="Direção dos Assuntos Jurídicos, Fiscalização e Policia Municipal"/>
    <s v="03.16.27"/>
    <x v="46"/>
    <x v="0"/>
    <x v="0"/>
    <x v="1"/>
    <x v="0"/>
    <x v="0"/>
    <x v="0"/>
    <x v="0"/>
    <x v="3"/>
    <s v="2025-05-26"/>
    <x v="1"/>
    <n v="2006"/>
    <x v="0"/>
    <m/>
    <x v="0"/>
    <m/>
    <x v="89"/>
    <n v="100474706"/>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05-2025"/>
  </r>
  <r>
    <x v="0"/>
    <n v="0"/>
    <n v="0"/>
    <n v="0"/>
    <n v="10042"/>
    <x v="4267"/>
    <x v="0"/>
    <x v="0"/>
    <x v="0"/>
    <s v="03.16.27"/>
    <x v="38"/>
    <x v="0"/>
    <x v="0"/>
    <s v="Direção dos Assuntos Jurídicos, Fiscalização e Policia Municipal"/>
    <s v="03.16.27"/>
    <s v="Direção dos Assuntos Jurídicos, Fiscalização e Policia Municipal"/>
    <s v="03.16.27"/>
    <x v="42"/>
    <x v="0"/>
    <x v="0"/>
    <x v="1"/>
    <x v="1"/>
    <x v="0"/>
    <x v="0"/>
    <x v="0"/>
    <x v="3"/>
    <s v="2025-05-26"/>
    <x v="1"/>
    <n v="10042"/>
    <x v="0"/>
    <m/>
    <x v="0"/>
    <m/>
    <x v="89"/>
    <n v="100474706"/>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05-2025"/>
  </r>
  <r>
    <x v="0"/>
    <n v="0"/>
    <n v="0"/>
    <n v="0"/>
    <n v="7365"/>
    <x v="4267"/>
    <x v="0"/>
    <x v="0"/>
    <x v="0"/>
    <s v="03.16.27"/>
    <x v="38"/>
    <x v="0"/>
    <x v="0"/>
    <s v="Direção dos Assuntos Jurídicos, Fiscalização e Policia Municipal"/>
    <s v="03.16.27"/>
    <s v="Direção dos Assuntos Jurídicos, Fiscalização e Policia Municipal"/>
    <s v="03.16.27"/>
    <x v="47"/>
    <x v="0"/>
    <x v="0"/>
    <x v="1"/>
    <x v="1"/>
    <x v="0"/>
    <x v="0"/>
    <x v="0"/>
    <x v="3"/>
    <s v="2025-05-26"/>
    <x v="1"/>
    <n v="7365"/>
    <x v="0"/>
    <m/>
    <x v="0"/>
    <m/>
    <x v="89"/>
    <n v="100474706"/>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05-2025"/>
  </r>
  <r>
    <x v="0"/>
    <n v="0"/>
    <n v="0"/>
    <n v="0"/>
    <n v="24775"/>
    <x v="4267"/>
    <x v="0"/>
    <x v="0"/>
    <x v="0"/>
    <s v="03.16.27"/>
    <x v="38"/>
    <x v="0"/>
    <x v="0"/>
    <s v="Direção dos Assuntos Jurídicos, Fiscalização e Policia Municipal"/>
    <s v="03.16.27"/>
    <s v="Direção dos Assuntos Jurídicos, Fiscalização e Policia Municipal"/>
    <s v="03.16.27"/>
    <x v="46"/>
    <x v="0"/>
    <x v="0"/>
    <x v="1"/>
    <x v="0"/>
    <x v="0"/>
    <x v="0"/>
    <x v="0"/>
    <x v="3"/>
    <s v="2025-05-26"/>
    <x v="1"/>
    <n v="24775"/>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5-2025"/>
  </r>
  <r>
    <x v="0"/>
    <n v="0"/>
    <n v="0"/>
    <n v="0"/>
    <n v="123998"/>
    <x v="4267"/>
    <x v="0"/>
    <x v="0"/>
    <x v="0"/>
    <s v="03.16.27"/>
    <x v="38"/>
    <x v="0"/>
    <x v="0"/>
    <s v="Direção dos Assuntos Jurídicos, Fiscalização e Policia Municipal"/>
    <s v="03.16.27"/>
    <s v="Direção dos Assuntos Jurídicos, Fiscalização e Policia Municipal"/>
    <s v="03.16.27"/>
    <x v="42"/>
    <x v="0"/>
    <x v="0"/>
    <x v="1"/>
    <x v="1"/>
    <x v="0"/>
    <x v="0"/>
    <x v="0"/>
    <x v="3"/>
    <s v="2025-05-26"/>
    <x v="1"/>
    <n v="123998"/>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5-2025"/>
  </r>
  <r>
    <x v="0"/>
    <n v="0"/>
    <n v="0"/>
    <n v="0"/>
    <n v="90923"/>
    <x v="4267"/>
    <x v="0"/>
    <x v="0"/>
    <x v="0"/>
    <s v="03.16.27"/>
    <x v="38"/>
    <x v="0"/>
    <x v="0"/>
    <s v="Direção dos Assuntos Jurídicos, Fiscalização e Policia Municipal"/>
    <s v="03.16.27"/>
    <s v="Direção dos Assuntos Jurídicos, Fiscalização e Policia Municipal"/>
    <s v="03.16.27"/>
    <x v="47"/>
    <x v="0"/>
    <x v="0"/>
    <x v="1"/>
    <x v="1"/>
    <x v="0"/>
    <x v="0"/>
    <x v="0"/>
    <x v="3"/>
    <s v="2025-05-26"/>
    <x v="1"/>
    <n v="90923"/>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5-2025"/>
  </r>
  <r>
    <x v="0"/>
    <n v="0"/>
    <n v="0"/>
    <n v="0"/>
    <n v="10834"/>
    <x v="4268"/>
    <x v="0"/>
    <x v="0"/>
    <x v="0"/>
    <s v="03.16.30"/>
    <x v="40"/>
    <x v="0"/>
    <x v="0"/>
    <s v="Gabinete de Relações Externas"/>
    <s v="03.16.30"/>
    <s v="Gabinete de Relações Externas"/>
    <s v="03.16.30"/>
    <x v="42"/>
    <x v="0"/>
    <x v="0"/>
    <x v="1"/>
    <x v="1"/>
    <x v="0"/>
    <x v="0"/>
    <x v="0"/>
    <x v="3"/>
    <s v="2025-05-26"/>
    <x v="1"/>
    <n v="10834"/>
    <x v="0"/>
    <m/>
    <x v="0"/>
    <m/>
    <x v="9"/>
    <n v="100474696"/>
    <x v="0"/>
    <x v="1"/>
    <s v="Gabinete de Relações Externas"/>
    <s v="ORI"/>
    <x v="0"/>
    <s v="GRE"/>
    <x v="0"/>
    <x v="0"/>
    <x v="0"/>
    <x v="0"/>
    <x v="0"/>
    <x v="0"/>
    <x v="0"/>
    <x v="0"/>
    <x v="0"/>
    <x v="0"/>
    <x v="0"/>
    <s v="Gabinete de Relações Externas"/>
    <x v="0"/>
    <x v="0"/>
    <x v="0"/>
    <x v="0"/>
    <x v="0"/>
    <x v="0"/>
    <x v="0"/>
    <x v="0"/>
    <x v="0"/>
    <x v="0"/>
    <x v="1"/>
    <x v="0"/>
    <s v="Pagamento de salário referente a 05-2025"/>
  </r>
  <r>
    <x v="0"/>
    <n v="0"/>
    <n v="0"/>
    <n v="0"/>
    <n v="8213"/>
    <x v="4268"/>
    <x v="0"/>
    <x v="0"/>
    <x v="0"/>
    <s v="03.16.30"/>
    <x v="40"/>
    <x v="0"/>
    <x v="0"/>
    <s v="Gabinete de Relações Externas"/>
    <s v="03.16.30"/>
    <s v="Gabinete de Relações Externas"/>
    <s v="03.16.30"/>
    <x v="42"/>
    <x v="0"/>
    <x v="0"/>
    <x v="1"/>
    <x v="1"/>
    <x v="0"/>
    <x v="0"/>
    <x v="0"/>
    <x v="3"/>
    <s v="2025-05-26"/>
    <x v="1"/>
    <n v="8213"/>
    <x v="0"/>
    <m/>
    <x v="0"/>
    <m/>
    <x v="89"/>
    <n v="100474706"/>
    <x v="0"/>
    <x v="5"/>
    <s v="Gabinete de Relações Externas"/>
    <s v="ORI"/>
    <x v="0"/>
    <s v="GRE"/>
    <x v="0"/>
    <x v="0"/>
    <x v="0"/>
    <x v="0"/>
    <x v="0"/>
    <x v="0"/>
    <x v="0"/>
    <x v="0"/>
    <x v="0"/>
    <x v="0"/>
    <x v="0"/>
    <s v="Gabinete de Relações Externas"/>
    <x v="0"/>
    <x v="0"/>
    <x v="0"/>
    <x v="0"/>
    <x v="0"/>
    <x v="0"/>
    <x v="0"/>
    <x v="0"/>
    <x v="0"/>
    <x v="0"/>
    <x v="5"/>
    <x v="0"/>
    <s v="Pagamento de salário referente a 05-2025"/>
  </r>
  <r>
    <x v="0"/>
    <n v="0"/>
    <n v="0"/>
    <n v="0"/>
    <n v="83615"/>
    <x v="4268"/>
    <x v="0"/>
    <x v="0"/>
    <x v="0"/>
    <s v="03.16.30"/>
    <x v="40"/>
    <x v="0"/>
    <x v="0"/>
    <s v="Gabinete de Relações Externas"/>
    <s v="03.16.30"/>
    <s v="Gabinete de Relações Externas"/>
    <s v="03.16.30"/>
    <x v="42"/>
    <x v="0"/>
    <x v="0"/>
    <x v="1"/>
    <x v="1"/>
    <x v="0"/>
    <x v="0"/>
    <x v="0"/>
    <x v="3"/>
    <s v="2025-05-26"/>
    <x v="1"/>
    <n v="83615"/>
    <x v="0"/>
    <m/>
    <x v="0"/>
    <m/>
    <x v="26"/>
    <n v="100474914"/>
    <x v="0"/>
    <x v="0"/>
    <s v="Gabinete de Relações Externas"/>
    <s v="ORI"/>
    <x v="0"/>
    <s v="GRE"/>
    <x v="0"/>
    <x v="0"/>
    <x v="0"/>
    <x v="0"/>
    <x v="0"/>
    <x v="0"/>
    <x v="0"/>
    <x v="0"/>
    <x v="0"/>
    <x v="0"/>
    <x v="0"/>
    <s v="Gabinete de Relações Externas"/>
    <x v="0"/>
    <x v="0"/>
    <x v="0"/>
    <x v="0"/>
    <x v="0"/>
    <x v="0"/>
    <x v="0"/>
    <x v="0"/>
    <x v="0"/>
    <x v="0"/>
    <x v="0"/>
    <x v="0"/>
    <s v="Pagamento de salário referente a 05-2025"/>
  </r>
  <r>
    <x v="0"/>
    <n v="0"/>
    <n v="0"/>
    <n v="0"/>
    <n v="10834"/>
    <x v="4269"/>
    <x v="0"/>
    <x v="0"/>
    <x v="0"/>
    <s v="03.16.32"/>
    <x v="48"/>
    <x v="0"/>
    <x v="0"/>
    <s v="Gabinete de Comunicação e Imagem"/>
    <s v="03.16.32"/>
    <s v="Gabinete de Comunicação e Imagem"/>
    <s v="03.16.32"/>
    <x v="42"/>
    <x v="0"/>
    <x v="0"/>
    <x v="1"/>
    <x v="1"/>
    <x v="0"/>
    <x v="0"/>
    <x v="0"/>
    <x v="3"/>
    <s v="2025-05-26"/>
    <x v="1"/>
    <n v="10834"/>
    <x v="0"/>
    <m/>
    <x v="0"/>
    <m/>
    <x v="9"/>
    <n v="100474696"/>
    <x v="0"/>
    <x v="1"/>
    <s v="Gabinete de Comunicação e Imagem"/>
    <s v="ORI"/>
    <x v="0"/>
    <s v="GCI"/>
    <x v="0"/>
    <x v="0"/>
    <x v="0"/>
    <x v="0"/>
    <x v="0"/>
    <x v="0"/>
    <x v="0"/>
    <x v="0"/>
    <x v="0"/>
    <x v="0"/>
    <x v="0"/>
    <s v="Gabinete de Comunicação e Imagem"/>
    <x v="0"/>
    <x v="0"/>
    <x v="0"/>
    <x v="0"/>
    <x v="0"/>
    <x v="0"/>
    <x v="0"/>
    <x v="0"/>
    <x v="0"/>
    <x v="0"/>
    <x v="1"/>
    <x v="0"/>
    <s v="Pagamento de salário referente a 05-2025"/>
  </r>
  <r>
    <x v="0"/>
    <n v="0"/>
    <n v="0"/>
    <n v="0"/>
    <n v="8213"/>
    <x v="4269"/>
    <x v="0"/>
    <x v="0"/>
    <x v="0"/>
    <s v="03.16.32"/>
    <x v="48"/>
    <x v="0"/>
    <x v="0"/>
    <s v="Gabinete de Comunicação e Imagem"/>
    <s v="03.16.32"/>
    <s v="Gabinete de Comunicação e Imagem"/>
    <s v="03.16.32"/>
    <x v="42"/>
    <x v="0"/>
    <x v="0"/>
    <x v="1"/>
    <x v="1"/>
    <x v="0"/>
    <x v="0"/>
    <x v="0"/>
    <x v="3"/>
    <s v="2025-05-26"/>
    <x v="1"/>
    <n v="8213"/>
    <x v="0"/>
    <m/>
    <x v="0"/>
    <m/>
    <x v="89"/>
    <n v="100474706"/>
    <x v="0"/>
    <x v="5"/>
    <s v="Gabinete de Comunicação e Imagem"/>
    <s v="ORI"/>
    <x v="0"/>
    <s v="GCI"/>
    <x v="0"/>
    <x v="0"/>
    <x v="0"/>
    <x v="0"/>
    <x v="0"/>
    <x v="0"/>
    <x v="0"/>
    <x v="0"/>
    <x v="0"/>
    <x v="0"/>
    <x v="0"/>
    <s v="Gabinete de Comunicação e Imagem"/>
    <x v="0"/>
    <x v="0"/>
    <x v="0"/>
    <x v="0"/>
    <x v="0"/>
    <x v="0"/>
    <x v="0"/>
    <x v="0"/>
    <x v="0"/>
    <x v="0"/>
    <x v="5"/>
    <x v="0"/>
    <s v="Pagamento de salário referente a 05-2025"/>
  </r>
  <r>
    <x v="0"/>
    <n v="0"/>
    <n v="0"/>
    <n v="0"/>
    <n v="83615"/>
    <x v="4269"/>
    <x v="0"/>
    <x v="0"/>
    <x v="0"/>
    <s v="03.16.32"/>
    <x v="48"/>
    <x v="0"/>
    <x v="0"/>
    <s v="Gabinete de Comunicação e Imagem"/>
    <s v="03.16.32"/>
    <s v="Gabinete de Comunicação e Imagem"/>
    <s v="03.16.32"/>
    <x v="42"/>
    <x v="0"/>
    <x v="0"/>
    <x v="1"/>
    <x v="1"/>
    <x v="0"/>
    <x v="0"/>
    <x v="0"/>
    <x v="3"/>
    <s v="2025-05-26"/>
    <x v="1"/>
    <n v="83615"/>
    <x v="0"/>
    <m/>
    <x v="0"/>
    <m/>
    <x v="26"/>
    <n v="100474914"/>
    <x v="0"/>
    <x v="0"/>
    <s v="Gabinete de Comunicação e Imagem"/>
    <s v="ORI"/>
    <x v="0"/>
    <s v="GCI"/>
    <x v="0"/>
    <x v="0"/>
    <x v="0"/>
    <x v="0"/>
    <x v="0"/>
    <x v="0"/>
    <x v="0"/>
    <x v="0"/>
    <x v="0"/>
    <x v="0"/>
    <x v="0"/>
    <s v="Gabinete de Comunicação e Imagem"/>
    <x v="0"/>
    <x v="0"/>
    <x v="0"/>
    <x v="0"/>
    <x v="0"/>
    <x v="0"/>
    <x v="0"/>
    <x v="0"/>
    <x v="0"/>
    <x v="0"/>
    <x v="0"/>
    <x v="0"/>
    <s v="Pagamento de salário referente a 05-2025"/>
  </r>
  <r>
    <x v="0"/>
    <n v="0"/>
    <n v="0"/>
    <n v="0"/>
    <n v="614"/>
    <x v="4270"/>
    <x v="0"/>
    <x v="0"/>
    <x v="0"/>
    <s v="03.16.01"/>
    <x v="27"/>
    <x v="0"/>
    <x v="0"/>
    <s v="Assembleia Municipal"/>
    <s v="03.16.01"/>
    <s v="Assembleia Municipal"/>
    <s v="03.16.01"/>
    <x v="49"/>
    <x v="0"/>
    <x v="0"/>
    <x v="0"/>
    <x v="0"/>
    <x v="0"/>
    <x v="0"/>
    <x v="0"/>
    <x v="3"/>
    <s v="2025-05-26"/>
    <x v="1"/>
    <n v="614"/>
    <x v="0"/>
    <m/>
    <x v="0"/>
    <m/>
    <x v="9"/>
    <n v="100474696"/>
    <x v="0"/>
    <x v="1"/>
    <s v="Assembleia Municipal"/>
    <s v="ORI"/>
    <x v="0"/>
    <s v="AM"/>
    <x v="0"/>
    <x v="0"/>
    <x v="0"/>
    <x v="0"/>
    <x v="0"/>
    <x v="0"/>
    <x v="0"/>
    <x v="0"/>
    <x v="0"/>
    <x v="0"/>
    <x v="0"/>
    <s v="Assembleia Municipal"/>
    <x v="0"/>
    <x v="0"/>
    <x v="0"/>
    <x v="0"/>
    <x v="0"/>
    <x v="0"/>
    <x v="0"/>
    <x v="0"/>
    <x v="0"/>
    <x v="0"/>
    <x v="1"/>
    <x v="0"/>
    <s v="Pagamento de salário referente a 05-2025"/>
  </r>
  <r>
    <x v="0"/>
    <n v="0"/>
    <n v="0"/>
    <n v="0"/>
    <n v="139"/>
    <x v="4270"/>
    <x v="0"/>
    <x v="0"/>
    <x v="0"/>
    <s v="03.16.01"/>
    <x v="27"/>
    <x v="0"/>
    <x v="0"/>
    <s v="Assembleia Municipal"/>
    <s v="03.16.01"/>
    <s v="Assembleia Municipal"/>
    <s v="03.16.01"/>
    <x v="8"/>
    <x v="0"/>
    <x v="0"/>
    <x v="0"/>
    <x v="0"/>
    <x v="0"/>
    <x v="0"/>
    <x v="0"/>
    <x v="3"/>
    <s v="2025-05-26"/>
    <x v="1"/>
    <n v="139"/>
    <x v="0"/>
    <m/>
    <x v="0"/>
    <m/>
    <x v="9"/>
    <n v="100474696"/>
    <x v="0"/>
    <x v="1"/>
    <s v="Assembleia Municipal"/>
    <s v="ORI"/>
    <x v="0"/>
    <s v="AM"/>
    <x v="0"/>
    <x v="0"/>
    <x v="0"/>
    <x v="0"/>
    <x v="0"/>
    <x v="0"/>
    <x v="0"/>
    <x v="0"/>
    <x v="0"/>
    <x v="0"/>
    <x v="0"/>
    <s v="Assembleia Municipal"/>
    <x v="0"/>
    <x v="0"/>
    <x v="0"/>
    <x v="0"/>
    <x v="0"/>
    <x v="0"/>
    <x v="0"/>
    <x v="0"/>
    <x v="0"/>
    <x v="0"/>
    <x v="1"/>
    <x v="0"/>
    <s v="Pagamento de salário referente a 05-2025"/>
  </r>
  <r>
    <x v="0"/>
    <n v="0"/>
    <n v="0"/>
    <n v="0"/>
    <n v="4404"/>
    <x v="4270"/>
    <x v="0"/>
    <x v="0"/>
    <x v="0"/>
    <s v="03.16.01"/>
    <x v="27"/>
    <x v="0"/>
    <x v="0"/>
    <s v="Assembleia Municipal"/>
    <s v="03.16.01"/>
    <s v="Assembleia Municipal"/>
    <s v="03.16.01"/>
    <x v="48"/>
    <x v="0"/>
    <x v="0"/>
    <x v="1"/>
    <x v="1"/>
    <x v="0"/>
    <x v="0"/>
    <x v="0"/>
    <x v="3"/>
    <s v="2025-05-26"/>
    <x v="1"/>
    <n v="4404"/>
    <x v="0"/>
    <m/>
    <x v="0"/>
    <m/>
    <x v="9"/>
    <n v="100474696"/>
    <x v="0"/>
    <x v="1"/>
    <s v="Assembleia Municipal"/>
    <s v="ORI"/>
    <x v="0"/>
    <s v="AM"/>
    <x v="0"/>
    <x v="0"/>
    <x v="0"/>
    <x v="0"/>
    <x v="0"/>
    <x v="0"/>
    <x v="0"/>
    <x v="0"/>
    <x v="0"/>
    <x v="0"/>
    <x v="0"/>
    <s v="Assembleia Municipal"/>
    <x v="0"/>
    <x v="0"/>
    <x v="0"/>
    <x v="0"/>
    <x v="0"/>
    <x v="0"/>
    <x v="0"/>
    <x v="0"/>
    <x v="0"/>
    <x v="0"/>
    <x v="1"/>
    <x v="0"/>
    <s v="Pagamento de salário referente a 05-2025"/>
  </r>
  <r>
    <x v="0"/>
    <n v="0"/>
    <n v="0"/>
    <n v="0"/>
    <n v="14386"/>
    <x v="4270"/>
    <x v="0"/>
    <x v="0"/>
    <x v="0"/>
    <s v="03.16.01"/>
    <x v="27"/>
    <x v="0"/>
    <x v="0"/>
    <s v="Assembleia Municipal"/>
    <s v="03.16.01"/>
    <s v="Assembleia Municipal"/>
    <s v="03.16.01"/>
    <x v="49"/>
    <x v="0"/>
    <x v="0"/>
    <x v="0"/>
    <x v="0"/>
    <x v="0"/>
    <x v="0"/>
    <x v="0"/>
    <x v="3"/>
    <s v="2025-05-26"/>
    <x v="1"/>
    <n v="14386"/>
    <x v="0"/>
    <m/>
    <x v="0"/>
    <m/>
    <x v="26"/>
    <n v="100474914"/>
    <x v="0"/>
    <x v="0"/>
    <s v="Assembleia Municipal"/>
    <s v="ORI"/>
    <x v="0"/>
    <s v="AM"/>
    <x v="0"/>
    <x v="0"/>
    <x v="0"/>
    <x v="0"/>
    <x v="0"/>
    <x v="0"/>
    <x v="0"/>
    <x v="0"/>
    <x v="0"/>
    <x v="0"/>
    <x v="0"/>
    <s v="Assembleia Municipal"/>
    <x v="0"/>
    <x v="0"/>
    <x v="0"/>
    <x v="0"/>
    <x v="0"/>
    <x v="0"/>
    <x v="0"/>
    <x v="0"/>
    <x v="0"/>
    <x v="0"/>
    <x v="0"/>
    <x v="0"/>
    <s v="Pagamento de salário referente a 05-2025"/>
  </r>
  <r>
    <x v="0"/>
    <n v="0"/>
    <n v="0"/>
    <n v="0"/>
    <n v="3261"/>
    <x v="4270"/>
    <x v="0"/>
    <x v="0"/>
    <x v="0"/>
    <s v="03.16.01"/>
    <x v="27"/>
    <x v="0"/>
    <x v="0"/>
    <s v="Assembleia Municipal"/>
    <s v="03.16.01"/>
    <s v="Assembleia Municipal"/>
    <s v="03.16.01"/>
    <x v="8"/>
    <x v="0"/>
    <x v="0"/>
    <x v="0"/>
    <x v="0"/>
    <x v="0"/>
    <x v="0"/>
    <x v="0"/>
    <x v="3"/>
    <s v="2025-05-26"/>
    <x v="1"/>
    <n v="3261"/>
    <x v="0"/>
    <m/>
    <x v="0"/>
    <m/>
    <x v="26"/>
    <n v="100474914"/>
    <x v="0"/>
    <x v="0"/>
    <s v="Assembleia Municipal"/>
    <s v="ORI"/>
    <x v="0"/>
    <s v="AM"/>
    <x v="0"/>
    <x v="0"/>
    <x v="0"/>
    <x v="0"/>
    <x v="0"/>
    <x v="0"/>
    <x v="0"/>
    <x v="0"/>
    <x v="0"/>
    <x v="0"/>
    <x v="0"/>
    <s v="Assembleia Municipal"/>
    <x v="0"/>
    <x v="0"/>
    <x v="0"/>
    <x v="0"/>
    <x v="0"/>
    <x v="0"/>
    <x v="0"/>
    <x v="0"/>
    <x v="0"/>
    <x v="0"/>
    <x v="0"/>
    <x v="0"/>
    <s v="Pagamento de salário referente a 05-2025"/>
  </r>
  <r>
    <x v="0"/>
    <n v="0"/>
    <n v="0"/>
    <n v="0"/>
    <n v="103036"/>
    <x v="4270"/>
    <x v="0"/>
    <x v="0"/>
    <x v="0"/>
    <s v="03.16.01"/>
    <x v="27"/>
    <x v="0"/>
    <x v="0"/>
    <s v="Assembleia Municipal"/>
    <s v="03.16.01"/>
    <s v="Assembleia Municipal"/>
    <s v="03.16.01"/>
    <x v="48"/>
    <x v="0"/>
    <x v="0"/>
    <x v="1"/>
    <x v="1"/>
    <x v="0"/>
    <x v="0"/>
    <x v="0"/>
    <x v="3"/>
    <s v="2025-05-26"/>
    <x v="1"/>
    <n v="103036"/>
    <x v="0"/>
    <m/>
    <x v="0"/>
    <m/>
    <x v="26"/>
    <n v="100474914"/>
    <x v="0"/>
    <x v="0"/>
    <s v="Assembleia Municipal"/>
    <s v="ORI"/>
    <x v="0"/>
    <s v="AM"/>
    <x v="0"/>
    <x v="0"/>
    <x v="0"/>
    <x v="0"/>
    <x v="0"/>
    <x v="0"/>
    <x v="0"/>
    <x v="0"/>
    <x v="0"/>
    <x v="0"/>
    <x v="0"/>
    <s v="Assembleia Municipal"/>
    <x v="0"/>
    <x v="0"/>
    <x v="0"/>
    <x v="0"/>
    <x v="0"/>
    <x v="0"/>
    <x v="0"/>
    <x v="0"/>
    <x v="0"/>
    <x v="0"/>
    <x v="0"/>
    <x v="0"/>
    <s v="Pagamento de salário referente a 05-2025"/>
  </r>
  <r>
    <x v="0"/>
    <n v="0"/>
    <n v="0"/>
    <n v="0"/>
    <n v="9391"/>
    <x v="4271"/>
    <x v="0"/>
    <x v="0"/>
    <x v="0"/>
    <s v="03.16.10"/>
    <x v="47"/>
    <x v="0"/>
    <x v="0"/>
    <s v="Delegações Municipais "/>
    <s v="03.16.10"/>
    <s v="Delegações Municipais "/>
    <s v="03.16.10"/>
    <x v="42"/>
    <x v="0"/>
    <x v="0"/>
    <x v="1"/>
    <x v="1"/>
    <x v="0"/>
    <x v="0"/>
    <x v="0"/>
    <x v="3"/>
    <s v="2025-05-26"/>
    <x v="1"/>
    <n v="9391"/>
    <x v="0"/>
    <m/>
    <x v="0"/>
    <m/>
    <x v="9"/>
    <n v="100474696"/>
    <x v="0"/>
    <x v="1"/>
    <s v="Delegações Municipais "/>
    <s v="ORI"/>
    <x v="0"/>
    <m/>
    <x v="0"/>
    <x v="0"/>
    <x v="0"/>
    <x v="0"/>
    <x v="0"/>
    <x v="0"/>
    <x v="0"/>
    <x v="0"/>
    <x v="0"/>
    <x v="0"/>
    <x v="0"/>
    <s v="Delegações Municipais "/>
    <x v="0"/>
    <x v="0"/>
    <x v="0"/>
    <x v="0"/>
    <x v="0"/>
    <x v="0"/>
    <x v="0"/>
    <x v="0"/>
    <x v="0"/>
    <x v="0"/>
    <x v="1"/>
    <x v="0"/>
    <s v="Pagamento de salário referente a 05-2025"/>
  </r>
  <r>
    <x v="0"/>
    <n v="0"/>
    <n v="0"/>
    <n v="0"/>
    <n v="11224"/>
    <x v="4271"/>
    <x v="0"/>
    <x v="0"/>
    <x v="0"/>
    <s v="03.16.10"/>
    <x v="47"/>
    <x v="0"/>
    <x v="0"/>
    <s v="Delegações Municipais "/>
    <s v="03.16.10"/>
    <s v="Delegações Municipais "/>
    <s v="03.16.10"/>
    <x v="42"/>
    <x v="0"/>
    <x v="0"/>
    <x v="1"/>
    <x v="1"/>
    <x v="0"/>
    <x v="0"/>
    <x v="0"/>
    <x v="3"/>
    <s v="2025-05-26"/>
    <x v="1"/>
    <n v="11224"/>
    <x v="0"/>
    <m/>
    <x v="0"/>
    <m/>
    <x v="89"/>
    <n v="100474706"/>
    <x v="0"/>
    <x v="5"/>
    <s v="Delegações Municipais "/>
    <s v="ORI"/>
    <x v="0"/>
    <m/>
    <x v="0"/>
    <x v="0"/>
    <x v="0"/>
    <x v="0"/>
    <x v="0"/>
    <x v="0"/>
    <x v="0"/>
    <x v="0"/>
    <x v="0"/>
    <x v="0"/>
    <x v="0"/>
    <s v="Delegações Municipais "/>
    <x v="0"/>
    <x v="0"/>
    <x v="0"/>
    <x v="0"/>
    <x v="0"/>
    <x v="0"/>
    <x v="0"/>
    <x v="0"/>
    <x v="0"/>
    <x v="0"/>
    <x v="5"/>
    <x v="0"/>
    <s v="Pagamento de salário referente a 05-2025"/>
  </r>
  <r>
    <x v="0"/>
    <n v="0"/>
    <n v="0"/>
    <n v="0"/>
    <n v="119680"/>
    <x v="4271"/>
    <x v="0"/>
    <x v="0"/>
    <x v="0"/>
    <s v="03.16.10"/>
    <x v="47"/>
    <x v="0"/>
    <x v="0"/>
    <s v="Delegações Municipais "/>
    <s v="03.16.10"/>
    <s v="Delegações Municipais "/>
    <s v="03.16.10"/>
    <x v="42"/>
    <x v="0"/>
    <x v="0"/>
    <x v="1"/>
    <x v="1"/>
    <x v="0"/>
    <x v="0"/>
    <x v="0"/>
    <x v="3"/>
    <s v="2025-05-26"/>
    <x v="1"/>
    <n v="119680"/>
    <x v="0"/>
    <m/>
    <x v="0"/>
    <m/>
    <x v="26"/>
    <n v="100474914"/>
    <x v="0"/>
    <x v="0"/>
    <s v="Delegações Municipais "/>
    <s v="ORI"/>
    <x v="0"/>
    <m/>
    <x v="0"/>
    <x v="0"/>
    <x v="0"/>
    <x v="0"/>
    <x v="0"/>
    <x v="0"/>
    <x v="0"/>
    <x v="0"/>
    <x v="0"/>
    <x v="0"/>
    <x v="0"/>
    <s v="Delegações Municipais "/>
    <x v="0"/>
    <x v="0"/>
    <x v="0"/>
    <x v="0"/>
    <x v="0"/>
    <x v="0"/>
    <x v="0"/>
    <x v="0"/>
    <x v="0"/>
    <x v="0"/>
    <x v="0"/>
    <x v="0"/>
    <s v="Pagamento de salário referente a 05-2025"/>
  </r>
  <r>
    <x v="0"/>
    <n v="0"/>
    <n v="0"/>
    <n v="0"/>
    <n v="55"/>
    <x v="4272"/>
    <x v="0"/>
    <x v="0"/>
    <x v="0"/>
    <s v="03.16.11"/>
    <x v="25"/>
    <x v="0"/>
    <x v="0"/>
    <s v="Direcção de Obras"/>
    <s v="03.16.11"/>
    <s v="Direcção de Obras"/>
    <s v="03.16.11"/>
    <x v="8"/>
    <x v="0"/>
    <x v="0"/>
    <x v="0"/>
    <x v="0"/>
    <x v="0"/>
    <x v="0"/>
    <x v="0"/>
    <x v="3"/>
    <s v="2025-05-26"/>
    <x v="1"/>
    <n v="55"/>
    <x v="0"/>
    <m/>
    <x v="0"/>
    <m/>
    <x v="106"/>
    <n v="100479277"/>
    <x v="0"/>
    <x v="6"/>
    <s v="Direcção de Obras"/>
    <s v="ORI"/>
    <x v="0"/>
    <m/>
    <x v="0"/>
    <x v="0"/>
    <x v="0"/>
    <x v="0"/>
    <x v="0"/>
    <x v="0"/>
    <x v="0"/>
    <x v="0"/>
    <x v="0"/>
    <x v="0"/>
    <x v="0"/>
    <s v="Direcção de Obras"/>
    <x v="0"/>
    <x v="0"/>
    <x v="0"/>
    <x v="0"/>
    <x v="0"/>
    <x v="0"/>
    <x v="0"/>
    <x v="0"/>
    <x v="0"/>
    <x v="0"/>
    <x v="6"/>
    <x v="0"/>
    <s v="Pagamento de salário referente a 05-2025"/>
  </r>
  <r>
    <x v="0"/>
    <n v="0"/>
    <n v="0"/>
    <n v="0"/>
    <n v="64"/>
    <x v="4272"/>
    <x v="0"/>
    <x v="0"/>
    <x v="0"/>
    <s v="03.16.11"/>
    <x v="25"/>
    <x v="0"/>
    <x v="0"/>
    <s v="Direcção de Obras"/>
    <s v="03.16.11"/>
    <s v="Direcção de Obras"/>
    <s v="03.16.11"/>
    <x v="76"/>
    <x v="0"/>
    <x v="0"/>
    <x v="1"/>
    <x v="0"/>
    <x v="0"/>
    <x v="0"/>
    <x v="0"/>
    <x v="3"/>
    <s v="2025-05-26"/>
    <x v="1"/>
    <n v="64"/>
    <x v="0"/>
    <m/>
    <x v="0"/>
    <m/>
    <x v="106"/>
    <n v="100479277"/>
    <x v="0"/>
    <x v="6"/>
    <s v="Direcção de Obras"/>
    <s v="ORI"/>
    <x v="0"/>
    <m/>
    <x v="0"/>
    <x v="0"/>
    <x v="0"/>
    <x v="0"/>
    <x v="0"/>
    <x v="0"/>
    <x v="0"/>
    <x v="0"/>
    <x v="0"/>
    <x v="0"/>
    <x v="0"/>
    <s v="Direcção de Obras"/>
    <x v="0"/>
    <x v="0"/>
    <x v="0"/>
    <x v="0"/>
    <x v="0"/>
    <x v="0"/>
    <x v="0"/>
    <x v="0"/>
    <x v="0"/>
    <x v="0"/>
    <x v="6"/>
    <x v="0"/>
    <s v="Pagamento de salário referente a 05-2025"/>
  </r>
  <r>
    <x v="0"/>
    <n v="0"/>
    <n v="0"/>
    <n v="0"/>
    <n v="1"/>
    <x v="4272"/>
    <x v="0"/>
    <x v="0"/>
    <x v="0"/>
    <s v="03.16.11"/>
    <x v="25"/>
    <x v="0"/>
    <x v="0"/>
    <s v="Direcção de Obras"/>
    <s v="03.16.11"/>
    <s v="Direcção de Obras"/>
    <s v="03.16.11"/>
    <x v="45"/>
    <x v="0"/>
    <x v="0"/>
    <x v="1"/>
    <x v="0"/>
    <x v="0"/>
    <x v="0"/>
    <x v="0"/>
    <x v="3"/>
    <s v="2025-05-26"/>
    <x v="1"/>
    <n v="1"/>
    <x v="0"/>
    <m/>
    <x v="0"/>
    <m/>
    <x v="106"/>
    <n v="100479277"/>
    <x v="0"/>
    <x v="6"/>
    <s v="Direcção de Obras"/>
    <s v="ORI"/>
    <x v="0"/>
    <m/>
    <x v="0"/>
    <x v="0"/>
    <x v="0"/>
    <x v="0"/>
    <x v="0"/>
    <x v="0"/>
    <x v="0"/>
    <x v="0"/>
    <x v="0"/>
    <x v="0"/>
    <x v="0"/>
    <s v="Direcção de Obras"/>
    <x v="0"/>
    <x v="0"/>
    <x v="0"/>
    <x v="0"/>
    <x v="0"/>
    <x v="0"/>
    <x v="0"/>
    <x v="0"/>
    <x v="0"/>
    <x v="0"/>
    <x v="6"/>
    <x v="0"/>
    <s v="Pagamento de salário referente a 05-2025"/>
  </r>
  <r>
    <x v="0"/>
    <n v="0"/>
    <n v="0"/>
    <n v="0"/>
    <n v="182"/>
    <x v="4272"/>
    <x v="0"/>
    <x v="0"/>
    <x v="0"/>
    <s v="03.16.11"/>
    <x v="25"/>
    <x v="0"/>
    <x v="0"/>
    <s v="Direcção de Obras"/>
    <s v="03.16.11"/>
    <s v="Direcção de Obras"/>
    <s v="03.16.11"/>
    <x v="46"/>
    <x v="0"/>
    <x v="0"/>
    <x v="1"/>
    <x v="0"/>
    <x v="0"/>
    <x v="0"/>
    <x v="0"/>
    <x v="3"/>
    <s v="2025-05-26"/>
    <x v="1"/>
    <n v="182"/>
    <x v="0"/>
    <m/>
    <x v="0"/>
    <m/>
    <x v="106"/>
    <n v="100479277"/>
    <x v="0"/>
    <x v="6"/>
    <s v="Direcção de Obras"/>
    <s v="ORI"/>
    <x v="0"/>
    <m/>
    <x v="0"/>
    <x v="0"/>
    <x v="0"/>
    <x v="0"/>
    <x v="0"/>
    <x v="0"/>
    <x v="0"/>
    <x v="0"/>
    <x v="0"/>
    <x v="0"/>
    <x v="0"/>
    <s v="Direcção de Obras"/>
    <x v="0"/>
    <x v="0"/>
    <x v="0"/>
    <x v="0"/>
    <x v="0"/>
    <x v="0"/>
    <x v="0"/>
    <x v="0"/>
    <x v="0"/>
    <x v="0"/>
    <x v="6"/>
    <x v="0"/>
    <s v="Pagamento de salário referente a 05-2025"/>
  </r>
  <r>
    <x v="0"/>
    <n v="0"/>
    <n v="0"/>
    <n v="0"/>
    <n v="1117"/>
    <x v="4272"/>
    <x v="0"/>
    <x v="0"/>
    <x v="0"/>
    <s v="03.16.11"/>
    <x v="25"/>
    <x v="0"/>
    <x v="0"/>
    <s v="Direcção de Obras"/>
    <s v="03.16.11"/>
    <s v="Direcção de Obras"/>
    <s v="03.16.11"/>
    <x v="42"/>
    <x v="0"/>
    <x v="0"/>
    <x v="1"/>
    <x v="1"/>
    <x v="0"/>
    <x v="0"/>
    <x v="0"/>
    <x v="3"/>
    <s v="2025-05-26"/>
    <x v="1"/>
    <n v="1117"/>
    <x v="0"/>
    <m/>
    <x v="0"/>
    <m/>
    <x v="106"/>
    <n v="100479277"/>
    <x v="0"/>
    <x v="6"/>
    <s v="Direcção de Obras"/>
    <s v="ORI"/>
    <x v="0"/>
    <m/>
    <x v="0"/>
    <x v="0"/>
    <x v="0"/>
    <x v="0"/>
    <x v="0"/>
    <x v="0"/>
    <x v="0"/>
    <x v="0"/>
    <x v="0"/>
    <x v="0"/>
    <x v="0"/>
    <s v="Direcção de Obras"/>
    <x v="0"/>
    <x v="0"/>
    <x v="0"/>
    <x v="0"/>
    <x v="0"/>
    <x v="0"/>
    <x v="0"/>
    <x v="0"/>
    <x v="0"/>
    <x v="0"/>
    <x v="6"/>
    <x v="0"/>
    <s v="Pagamento de salário referente a 05-2025"/>
  </r>
  <r>
    <x v="0"/>
    <n v="0"/>
    <n v="0"/>
    <n v="0"/>
    <n v="1159"/>
    <x v="4272"/>
    <x v="0"/>
    <x v="0"/>
    <x v="0"/>
    <s v="03.16.11"/>
    <x v="25"/>
    <x v="0"/>
    <x v="0"/>
    <s v="Direcção de Obras"/>
    <s v="03.16.11"/>
    <s v="Direcção de Obras"/>
    <s v="03.16.11"/>
    <x v="47"/>
    <x v="0"/>
    <x v="0"/>
    <x v="1"/>
    <x v="1"/>
    <x v="0"/>
    <x v="0"/>
    <x v="0"/>
    <x v="3"/>
    <s v="2025-05-26"/>
    <x v="1"/>
    <n v="1159"/>
    <x v="0"/>
    <m/>
    <x v="0"/>
    <m/>
    <x v="106"/>
    <n v="100479277"/>
    <x v="0"/>
    <x v="6"/>
    <s v="Direcção de Obras"/>
    <s v="ORI"/>
    <x v="0"/>
    <m/>
    <x v="0"/>
    <x v="0"/>
    <x v="0"/>
    <x v="0"/>
    <x v="0"/>
    <x v="0"/>
    <x v="0"/>
    <x v="0"/>
    <x v="0"/>
    <x v="0"/>
    <x v="0"/>
    <s v="Direcção de Obras"/>
    <x v="0"/>
    <x v="0"/>
    <x v="0"/>
    <x v="0"/>
    <x v="0"/>
    <x v="0"/>
    <x v="0"/>
    <x v="0"/>
    <x v="0"/>
    <x v="0"/>
    <x v="6"/>
    <x v="0"/>
    <s v="Pagamento de salário referente a 05-2025"/>
  </r>
  <r>
    <x v="0"/>
    <n v="0"/>
    <n v="0"/>
    <n v="0"/>
    <n v="555"/>
    <x v="4272"/>
    <x v="0"/>
    <x v="0"/>
    <x v="0"/>
    <s v="03.16.11"/>
    <x v="25"/>
    <x v="0"/>
    <x v="0"/>
    <s v="Direcção de Obras"/>
    <s v="03.16.11"/>
    <s v="Direcção de Obras"/>
    <s v="03.16.11"/>
    <x v="48"/>
    <x v="0"/>
    <x v="0"/>
    <x v="1"/>
    <x v="1"/>
    <x v="0"/>
    <x v="0"/>
    <x v="0"/>
    <x v="3"/>
    <s v="2025-05-26"/>
    <x v="1"/>
    <n v="555"/>
    <x v="0"/>
    <m/>
    <x v="0"/>
    <m/>
    <x v="106"/>
    <n v="100479277"/>
    <x v="0"/>
    <x v="6"/>
    <s v="Direcção de Obras"/>
    <s v="ORI"/>
    <x v="0"/>
    <m/>
    <x v="0"/>
    <x v="0"/>
    <x v="0"/>
    <x v="0"/>
    <x v="0"/>
    <x v="0"/>
    <x v="0"/>
    <x v="0"/>
    <x v="0"/>
    <x v="0"/>
    <x v="0"/>
    <s v="Direcção de Obras"/>
    <x v="0"/>
    <x v="0"/>
    <x v="0"/>
    <x v="0"/>
    <x v="0"/>
    <x v="0"/>
    <x v="0"/>
    <x v="0"/>
    <x v="0"/>
    <x v="0"/>
    <x v="6"/>
    <x v="0"/>
    <s v="Pagamento de salário referente a 05-2025"/>
  </r>
  <r>
    <x v="0"/>
    <n v="0"/>
    <n v="0"/>
    <n v="0"/>
    <n v="752"/>
    <x v="4272"/>
    <x v="0"/>
    <x v="0"/>
    <x v="0"/>
    <s v="03.16.11"/>
    <x v="25"/>
    <x v="0"/>
    <x v="0"/>
    <s v="Direcção de Obras"/>
    <s v="03.16.11"/>
    <s v="Direcção de Obras"/>
    <s v="03.16.11"/>
    <x v="8"/>
    <x v="0"/>
    <x v="0"/>
    <x v="0"/>
    <x v="0"/>
    <x v="0"/>
    <x v="0"/>
    <x v="0"/>
    <x v="3"/>
    <s v="2025-05-26"/>
    <x v="1"/>
    <n v="752"/>
    <x v="0"/>
    <m/>
    <x v="0"/>
    <m/>
    <x v="9"/>
    <n v="100474696"/>
    <x v="0"/>
    <x v="1"/>
    <s v="Direcção de Obras"/>
    <s v="ORI"/>
    <x v="0"/>
    <m/>
    <x v="0"/>
    <x v="0"/>
    <x v="0"/>
    <x v="0"/>
    <x v="0"/>
    <x v="0"/>
    <x v="0"/>
    <x v="0"/>
    <x v="0"/>
    <x v="0"/>
    <x v="0"/>
    <s v="Direcção de Obras"/>
    <x v="0"/>
    <x v="0"/>
    <x v="0"/>
    <x v="0"/>
    <x v="0"/>
    <x v="0"/>
    <x v="0"/>
    <x v="0"/>
    <x v="0"/>
    <x v="0"/>
    <x v="1"/>
    <x v="0"/>
    <s v="Pagamento de salário referente a 05-2025"/>
  </r>
  <r>
    <x v="0"/>
    <n v="0"/>
    <n v="0"/>
    <n v="0"/>
    <n v="881"/>
    <x v="4272"/>
    <x v="0"/>
    <x v="0"/>
    <x v="0"/>
    <s v="03.16.11"/>
    <x v="25"/>
    <x v="0"/>
    <x v="0"/>
    <s v="Direcção de Obras"/>
    <s v="03.16.11"/>
    <s v="Direcção de Obras"/>
    <s v="03.16.11"/>
    <x v="76"/>
    <x v="0"/>
    <x v="0"/>
    <x v="1"/>
    <x v="0"/>
    <x v="0"/>
    <x v="0"/>
    <x v="0"/>
    <x v="3"/>
    <s v="2025-05-26"/>
    <x v="1"/>
    <n v="881"/>
    <x v="0"/>
    <m/>
    <x v="0"/>
    <m/>
    <x v="9"/>
    <n v="100474696"/>
    <x v="0"/>
    <x v="1"/>
    <s v="Direcção de Obras"/>
    <s v="ORI"/>
    <x v="0"/>
    <m/>
    <x v="0"/>
    <x v="0"/>
    <x v="0"/>
    <x v="0"/>
    <x v="0"/>
    <x v="0"/>
    <x v="0"/>
    <x v="0"/>
    <x v="0"/>
    <x v="0"/>
    <x v="0"/>
    <s v="Direcção de Obras"/>
    <x v="0"/>
    <x v="0"/>
    <x v="0"/>
    <x v="0"/>
    <x v="0"/>
    <x v="0"/>
    <x v="0"/>
    <x v="0"/>
    <x v="0"/>
    <x v="0"/>
    <x v="1"/>
    <x v="0"/>
    <s v="Pagamento de salário referente a 05-2025"/>
  </r>
  <r>
    <x v="0"/>
    <n v="0"/>
    <n v="0"/>
    <n v="0"/>
    <n v="24"/>
    <x v="4272"/>
    <x v="0"/>
    <x v="0"/>
    <x v="0"/>
    <s v="03.16.11"/>
    <x v="25"/>
    <x v="0"/>
    <x v="0"/>
    <s v="Direcção de Obras"/>
    <s v="03.16.11"/>
    <s v="Direcção de Obras"/>
    <s v="03.16.11"/>
    <x v="45"/>
    <x v="0"/>
    <x v="0"/>
    <x v="1"/>
    <x v="0"/>
    <x v="0"/>
    <x v="0"/>
    <x v="0"/>
    <x v="3"/>
    <s v="2025-05-26"/>
    <x v="1"/>
    <n v="24"/>
    <x v="0"/>
    <m/>
    <x v="0"/>
    <m/>
    <x v="9"/>
    <n v="100474696"/>
    <x v="0"/>
    <x v="1"/>
    <s v="Direcção de Obras"/>
    <s v="ORI"/>
    <x v="0"/>
    <m/>
    <x v="0"/>
    <x v="0"/>
    <x v="0"/>
    <x v="0"/>
    <x v="0"/>
    <x v="0"/>
    <x v="0"/>
    <x v="0"/>
    <x v="0"/>
    <x v="0"/>
    <x v="0"/>
    <s v="Direcção de Obras"/>
    <x v="0"/>
    <x v="0"/>
    <x v="0"/>
    <x v="0"/>
    <x v="0"/>
    <x v="0"/>
    <x v="0"/>
    <x v="0"/>
    <x v="0"/>
    <x v="0"/>
    <x v="1"/>
    <x v="0"/>
    <s v="Pagamento de salário referente a 05-2025"/>
  </r>
  <r>
    <x v="0"/>
    <n v="0"/>
    <n v="0"/>
    <n v="0"/>
    <n v="2495"/>
    <x v="4272"/>
    <x v="0"/>
    <x v="0"/>
    <x v="0"/>
    <s v="03.16.11"/>
    <x v="25"/>
    <x v="0"/>
    <x v="0"/>
    <s v="Direcção de Obras"/>
    <s v="03.16.11"/>
    <s v="Direcção de Obras"/>
    <s v="03.16.11"/>
    <x v="46"/>
    <x v="0"/>
    <x v="0"/>
    <x v="1"/>
    <x v="0"/>
    <x v="0"/>
    <x v="0"/>
    <x v="0"/>
    <x v="3"/>
    <s v="2025-05-26"/>
    <x v="1"/>
    <n v="2495"/>
    <x v="0"/>
    <m/>
    <x v="0"/>
    <m/>
    <x v="9"/>
    <n v="100474696"/>
    <x v="0"/>
    <x v="1"/>
    <s v="Direcção de Obras"/>
    <s v="ORI"/>
    <x v="0"/>
    <m/>
    <x v="0"/>
    <x v="0"/>
    <x v="0"/>
    <x v="0"/>
    <x v="0"/>
    <x v="0"/>
    <x v="0"/>
    <x v="0"/>
    <x v="0"/>
    <x v="0"/>
    <x v="0"/>
    <s v="Direcção de Obras"/>
    <x v="0"/>
    <x v="0"/>
    <x v="0"/>
    <x v="0"/>
    <x v="0"/>
    <x v="0"/>
    <x v="0"/>
    <x v="0"/>
    <x v="0"/>
    <x v="0"/>
    <x v="1"/>
    <x v="0"/>
    <s v="Pagamento de salário referente a 05-2025"/>
  </r>
  <r>
    <x v="0"/>
    <n v="0"/>
    <n v="0"/>
    <n v="0"/>
    <n v="15254"/>
    <x v="4272"/>
    <x v="0"/>
    <x v="0"/>
    <x v="0"/>
    <s v="03.16.11"/>
    <x v="25"/>
    <x v="0"/>
    <x v="0"/>
    <s v="Direcção de Obras"/>
    <s v="03.16.11"/>
    <s v="Direcção de Obras"/>
    <s v="03.16.11"/>
    <x v="42"/>
    <x v="0"/>
    <x v="0"/>
    <x v="1"/>
    <x v="1"/>
    <x v="0"/>
    <x v="0"/>
    <x v="0"/>
    <x v="3"/>
    <s v="2025-05-26"/>
    <x v="1"/>
    <n v="15254"/>
    <x v="0"/>
    <m/>
    <x v="0"/>
    <m/>
    <x v="9"/>
    <n v="100474696"/>
    <x v="0"/>
    <x v="1"/>
    <s v="Direcção de Obras"/>
    <s v="ORI"/>
    <x v="0"/>
    <m/>
    <x v="0"/>
    <x v="0"/>
    <x v="0"/>
    <x v="0"/>
    <x v="0"/>
    <x v="0"/>
    <x v="0"/>
    <x v="0"/>
    <x v="0"/>
    <x v="0"/>
    <x v="0"/>
    <s v="Direcção de Obras"/>
    <x v="0"/>
    <x v="0"/>
    <x v="0"/>
    <x v="0"/>
    <x v="0"/>
    <x v="0"/>
    <x v="0"/>
    <x v="0"/>
    <x v="0"/>
    <x v="0"/>
    <x v="1"/>
    <x v="0"/>
    <s v="Pagamento de salário referente a 05-2025"/>
  </r>
  <r>
    <x v="0"/>
    <n v="0"/>
    <n v="0"/>
    <n v="0"/>
    <n v="15818"/>
    <x v="4272"/>
    <x v="0"/>
    <x v="0"/>
    <x v="0"/>
    <s v="03.16.11"/>
    <x v="25"/>
    <x v="0"/>
    <x v="0"/>
    <s v="Direcção de Obras"/>
    <s v="03.16.11"/>
    <s v="Direcção de Obras"/>
    <s v="03.16.11"/>
    <x v="47"/>
    <x v="0"/>
    <x v="0"/>
    <x v="1"/>
    <x v="1"/>
    <x v="0"/>
    <x v="0"/>
    <x v="0"/>
    <x v="3"/>
    <s v="2025-05-26"/>
    <x v="1"/>
    <n v="15818"/>
    <x v="0"/>
    <m/>
    <x v="0"/>
    <m/>
    <x v="9"/>
    <n v="100474696"/>
    <x v="0"/>
    <x v="1"/>
    <s v="Direcção de Obras"/>
    <s v="ORI"/>
    <x v="0"/>
    <m/>
    <x v="0"/>
    <x v="0"/>
    <x v="0"/>
    <x v="0"/>
    <x v="0"/>
    <x v="0"/>
    <x v="0"/>
    <x v="0"/>
    <x v="0"/>
    <x v="0"/>
    <x v="0"/>
    <s v="Direcção de Obras"/>
    <x v="0"/>
    <x v="0"/>
    <x v="0"/>
    <x v="0"/>
    <x v="0"/>
    <x v="0"/>
    <x v="0"/>
    <x v="0"/>
    <x v="0"/>
    <x v="0"/>
    <x v="1"/>
    <x v="0"/>
    <s v="Pagamento de salário referente a 05-2025"/>
  </r>
  <r>
    <x v="0"/>
    <n v="0"/>
    <n v="0"/>
    <n v="0"/>
    <n v="7533"/>
    <x v="4272"/>
    <x v="0"/>
    <x v="0"/>
    <x v="0"/>
    <s v="03.16.11"/>
    <x v="25"/>
    <x v="0"/>
    <x v="0"/>
    <s v="Direcção de Obras"/>
    <s v="03.16.11"/>
    <s v="Direcção de Obras"/>
    <s v="03.16.11"/>
    <x v="48"/>
    <x v="0"/>
    <x v="0"/>
    <x v="1"/>
    <x v="1"/>
    <x v="0"/>
    <x v="0"/>
    <x v="0"/>
    <x v="3"/>
    <s v="2025-05-26"/>
    <x v="1"/>
    <n v="7533"/>
    <x v="0"/>
    <m/>
    <x v="0"/>
    <m/>
    <x v="9"/>
    <n v="100474696"/>
    <x v="0"/>
    <x v="1"/>
    <s v="Direcção de Obras"/>
    <s v="ORI"/>
    <x v="0"/>
    <m/>
    <x v="0"/>
    <x v="0"/>
    <x v="0"/>
    <x v="0"/>
    <x v="0"/>
    <x v="0"/>
    <x v="0"/>
    <x v="0"/>
    <x v="0"/>
    <x v="0"/>
    <x v="0"/>
    <s v="Direcção de Obras"/>
    <x v="0"/>
    <x v="0"/>
    <x v="0"/>
    <x v="0"/>
    <x v="0"/>
    <x v="0"/>
    <x v="0"/>
    <x v="0"/>
    <x v="0"/>
    <x v="0"/>
    <x v="1"/>
    <x v="0"/>
    <s v="Pagamento de salário referente a 05-2025"/>
  </r>
  <r>
    <x v="0"/>
    <n v="0"/>
    <n v="0"/>
    <n v="0"/>
    <n v="158"/>
    <x v="4272"/>
    <x v="0"/>
    <x v="0"/>
    <x v="0"/>
    <s v="03.16.11"/>
    <x v="25"/>
    <x v="0"/>
    <x v="0"/>
    <s v="Direcção de Obras"/>
    <s v="03.16.11"/>
    <s v="Direcção de Obras"/>
    <s v="03.16.11"/>
    <x v="8"/>
    <x v="0"/>
    <x v="0"/>
    <x v="0"/>
    <x v="0"/>
    <x v="0"/>
    <x v="0"/>
    <x v="0"/>
    <x v="3"/>
    <s v="2025-05-26"/>
    <x v="1"/>
    <n v="158"/>
    <x v="0"/>
    <m/>
    <x v="0"/>
    <m/>
    <x v="66"/>
    <n v="100474708"/>
    <x v="0"/>
    <x v="3"/>
    <s v="Direcção de Obras"/>
    <s v="ORI"/>
    <x v="0"/>
    <m/>
    <x v="0"/>
    <x v="0"/>
    <x v="0"/>
    <x v="0"/>
    <x v="0"/>
    <x v="0"/>
    <x v="0"/>
    <x v="0"/>
    <x v="0"/>
    <x v="0"/>
    <x v="0"/>
    <s v="Direcção de Obras"/>
    <x v="0"/>
    <x v="0"/>
    <x v="0"/>
    <x v="0"/>
    <x v="0"/>
    <x v="0"/>
    <x v="0"/>
    <x v="0"/>
    <x v="0"/>
    <x v="0"/>
    <x v="3"/>
    <x v="0"/>
    <s v="Pagamento de salário referente a 05-2025"/>
  </r>
  <r>
    <x v="0"/>
    <n v="0"/>
    <n v="0"/>
    <n v="0"/>
    <n v="185"/>
    <x v="4272"/>
    <x v="0"/>
    <x v="0"/>
    <x v="0"/>
    <s v="03.16.11"/>
    <x v="25"/>
    <x v="0"/>
    <x v="0"/>
    <s v="Direcção de Obras"/>
    <s v="03.16.11"/>
    <s v="Direcção de Obras"/>
    <s v="03.16.11"/>
    <x v="76"/>
    <x v="0"/>
    <x v="0"/>
    <x v="1"/>
    <x v="0"/>
    <x v="0"/>
    <x v="0"/>
    <x v="0"/>
    <x v="3"/>
    <s v="2025-05-26"/>
    <x v="1"/>
    <n v="185"/>
    <x v="0"/>
    <m/>
    <x v="0"/>
    <m/>
    <x v="66"/>
    <n v="100474708"/>
    <x v="0"/>
    <x v="3"/>
    <s v="Direcção de Obras"/>
    <s v="ORI"/>
    <x v="0"/>
    <m/>
    <x v="0"/>
    <x v="0"/>
    <x v="0"/>
    <x v="0"/>
    <x v="0"/>
    <x v="0"/>
    <x v="0"/>
    <x v="0"/>
    <x v="0"/>
    <x v="0"/>
    <x v="0"/>
    <s v="Direcção de Obras"/>
    <x v="0"/>
    <x v="0"/>
    <x v="0"/>
    <x v="0"/>
    <x v="0"/>
    <x v="0"/>
    <x v="0"/>
    <x v="0"/>
    <x v="0"/>
    <x v="0"/>
    <x v="3"/>
    <x v="0"/>
    <s v="Pagamento de salário referente a 05-2025"/>
  </r>
  <r>
    <x v="0"/>
    <n v="0"/>
    <n v="0"/>
    <n v="0"/>
    <n v="5"/>
    <x v="4272"/>
    <x v="0"/>
    <x v="0"/>
    <x v="0"/>
    <s v="03.16.11"/>
    <x v="25"/>
    <x v="0"/>
    <x v="0"/>
    <s v="Direcção de Obras"/>
    <s v="03.16.11"/>
    <s v="Direcção de Obras"/>
    <s v="03.16.11"/>
    <x v="45"/>
    <x v="0"/>
    <x v="0"/>
    <x v="1"/>
    <x v="0"/>
    <x v="0"/>
    <x v="0"/>
    <x v="0"/>
    <x v="3"/>
    <s v="2025-05-26"/>
    <x v="1"/>
    <n v="5"/>
    <x v="0"/>
    <m/>
    <x v="0"/>
    <m/>
    <x v="66"/>
    <n v="100474708"/>
    <x v="0"/>
    <x v="3"/>
    <s v="Direcção de Obras"/>
    <s v="ORI"/>
    <x v="0"/>
    <m/>
    <x v="0"/>
    <x v="0"/>
    <x v="0"/>
    <x v="0"/>
    <x v="0"/>
    <x v="0"/>
    <x v="0"/>
    <x v="0"/>
    <x v="0"/>
    <x v="0"/>
    <x v="0"/>
    <s v="Direcção de Obras"/>
    <x v="0"/>
    <x v="0"/>
    <x v="0"/>
    <x v="0"/>
    <x v="0"/>
    <x v="0"/>
    <x v="0"/>
    <x v="0"/>
    <x v="0"/>
    <x v="0"/>
    <x v="3"/>
    <x v="0"/>
    <s v="Pagamento de salário referente a 05-2025"/>
  </r>
  <r>
    <x v="0"/>
    <n v="0"/>
    <n v="0"/>
    <n v="0"/>
    <n v="525"/>
    <x v="4272"/>
    <x v="0"/>
    <x v="0"/>
    <x v="0"/>
    <s v="03.16.11"/>
    <x v="25"/>
    <x v="0"/>
    <x v="0"/>
    <s v="Direcção de Obras"/>
    <s v="03.16.11"/>
    <s v="Direcção de Obras"/>
    <s v="03.16.11"/>
    <x v="46"/>
    <x v="0"/>
    <x v="0"/>
    <x v="1"/>
    <x v="0"/>
    <x v="0"/>
    <x v="0"/>
    <x v="0"/>
    <x v="3"/>
    <s v="2025-05-26"/>
    <x v="1"/>
    <n v="525"/>
    <x v="0"/>
    <m/>
    <x v="0"/>
    <m/>
    <x v="66"/>
    <n v="100474708"/>
    <x v="0"/>
    <x v="3"/>
    <s v="Direcção de Obras"/>
    <s v="ORI"/>
    <x v="0"/>
    <m/>
    <x v="0"/>
    <x v="0"/>
    <x v="0"/>
    <x v="0"/>
    <x v="0"/>
    <x v="0"/>
    <x v="0"/>
    <x v="0"/>
    <x v="0"/>
    <x v="0"/>
    <x v="0"/>
    <s v="Direcção de Obras"/>
    <x v="0"/>
    <x v="0"/>
    <x v="0"/>
    <x v="0"/>
    <x v="0"/>
    <x v="0"/>
    <x v="0"/>
    <x v="0"/>
    <x v="0"/>
    <x v="0"/>
    <x v="3"/>
    <x v="0"/>
    <s v="Pagamento de salário referente a 05-2025"/>
  </r>
  <r>
    <x v="0"/>
    <n v="0"/>
    <n v="0"/>
    <n v="0"/>
    <n v="3211"/>
    <x v="4272"/>
    <x v="0"/>
    <x v="0"/>
    <x v="0"/>
    <s v="03.16.11"/>
    <x v="25"/>
    <x v="0"/>
    <x v="0"/>
    <s v="Direcção de Obras"/>
    <s v="03.16.11"/>
    <s v="Direcção de Obras"/>
    <s v="03.16.11"/>
    <x v="42"/>
    <x v="0"/>
    <x v="0"/>
    <x v="1"/>
    <x v="1"/>
    <x v="0"/>
    <x v="0"/>
    <x v="0"/>
    <x v="3"/>
    <s v="2025-05-26"/>
    <x v="1"/>
    <n v="3211"/>
    <x v="0"/>
    <m/>
    <x v="0"/>
    <m/>
    <x v="66"/>
    <n v="100474708"/>
    <x v="0"/>
    <x v="3"/>
    <s v="Direcção de Obras"/>
    <s v="ORI"/>
    <x v="0"/>
    <m/>
    <x v="0"/>
    <x v="0"/>
    <x v="0"/>
    <x v="0"/>
    <x v="0"/>
    <x v="0"/>
    <x v="0"/>
    <x v="0"/>
    <x v="0"/>
    <x v="0"/>
    <x v="0"/>
    <s v="Direcção de Obras"/>
    <x v="0"/>
    <x v="0"/>
    <x v="0"/>
    <x v="0"/>
    <x v="0"/>
    <x v="0"/>
    <x v="0"/>
    <x v="0"/>
    <x v="0"/>
    <x v="0"/>
    <x v="3"/>
    <x v="0"/>
    <s v="Pagamento de salário referente a 05-2025"/>
  </r>
  <r>
    <x v="0"/>
    <n v="0"/>
    <n v="0"/>
    <n v="0"/>
    <n v="3329"/>
    <x v="4272"/>
    <x v="0"/>
    <x v="0"/>
    <x v="0"/>
    <s v="03.16.11"/>
    <x v="25"/>
    <x v="0"/>
    <x v="0"/>
    <s v="Direcção de Obras"/>
    <s v="03.16.11"/>
    <s v="Direcção de Obras"/>
    <s v="03.16.11"/>
    <x v="47"/>
    <x v="0"/>
    <x v="0"/>
    <x v="1"/>
    <x v="1"/>
    <x v="0"/>
    <x v="0"/>
    <x v="0"/>
    <x v="3"/>
    <s v="2025-05-26"/>
    <x v="1"/>
    <n v="3329"/>
    <x v="0"/>
    <m/>
    <x v="0"/>
    <m/>
    <x v="66"/>
    <n v="100474708"/>
    <x v="0"/>
    <x v="3"/>
    <s v="Direcção de Obras"/>
    <s v="ORI"/>
    <x v="0"/>
    <m/>
    <x v="0"/>
    <x v="0"/>
    <x v="0"/>
    <x v="0"/>
    <x v="0"/>
    <x v="0"/>
    <x v="0"/>
    <x v="0"/>
    <x v="0"/>
    <x v="0"/>
    <x v="0"/>
    <s v="Direcção de Obras"/>
    <x v="0"/>
    <x v="0"/>
    <x v="0"/>
    <x v="0"/>
    <x v="0"/>
    <x v="0"/>
    <x v="0"/>
    <x v="0"/>
    <x v="0"/>
    <x v="0"/>
    <x v="3"/>
    <x v="0"/>
    <s v="Pagamento de salário referente a 05-2025"/>
  </r>
  <r>
    <x v="0"/>
    <n v="0"/>
    <n v="0"/>
    <n v="0"/>
    <n v="1587"/>
    <x v="4272"/>
    <x v="0"/>
    <x v="0"/>
    <x v="0"/>
    <s v="03.16.11"/>
    <x v="25"/>
    <x v="0"/>
    <x v="0"/>
    <s v="Direcção de Obras"/>
    <s v="03.16.11"/>
    <s v="Direcção de Obras"/>
    <s v="03.16.11"/>
    <x v="48"/>
    <x v="0"/>
    <x v="0"/>
    <x v="1"/>
    <x v="1"/>
    <x v="0"/>
    <x v="0"/>
    <x v="0"/>
    <x v="3"/>
    <s v="2025-05-26"/>
    <x v="1"/>
    <n v="1587"/>
    <x v="0"/>
    <m/>
    <x v="0"/>
    <m/>
    <x v="66"/>
    <n v="100474708"/>
    <x v="0"/>
    <x v="3"/>
    <s v="Direcção de Obras"/>
    <s v="ORI"/>
    <x v="0"/>
    <m/>
    <x v="0"/>
    <x v="0"/>
    <x v="0"/>
    <x v="0"/>
    <x v="0"/>
    <x v="0"/>
    <x v="0"/>
    <x v="0"/>
    <x v="0"/>
    <x v="0"/>
    <x v="0"/>
    <s v="Direcção de Obras"/>
    <x v="0"/>
    <x v="0"/>
    <x v="0"/>
    <x v="0"/>
    <x v="0"/>
    <x v="0"/>
    <x v="0"/>
    <x v="0"/>
    <x v="0"/>
    <x v="0"/>
    <x v="3"/>
    <x v="0"/>
    <s v="Pagamento de salário referente a 05-2025"/>
  </r>
  <r>
    <x v="0"/>
    <n v="0"/>
    <n v="0"/>
    <n v="0"/>
    <n v="5"/>
    <x v="4272"/>
    <x v="0"/>
    <x v="0"/>
    <x v="0"/>
    <s v="03.16.11"/>
    <x v="25"/>
    <x v="0"/>
    <x v="0"/>
    <s v="Direcção de Obras"/>
    <s v="03.16.11"/>
    <s v="Direcção de Obras"/>
    <s v="03.16.11"/>
    <x v="8"/>
    <x v="0"/>
    <x v="0"/>
    <x v="0"/>
    <x v="0"/>
    <x v="0"/>
    <x v="0"/>
    <x v="0"/>
    <x v="3"/>
    <s v="2025-05-26"/>
    <x v="1"/>
    <n v="5"/>
    <x v="0"/>
    <m/>
    <x v="0"/>
    <m/>
    <x v="105"/>
    <n v="100478987"/>
    <x v="0"/>
    <x v="9"/>
    <s v="Direcção de Obras"/>
    <s v="ORI"/>
    <x v="0"/>
    <m/>
    <x v="0"/>
    <x v="0"/>
    <x v="0"/>
    <x v="0"/>
    <x v="0"/>
    <x v="0"/>
    <x v="0"/>
    <x v="0"/>
    <x v="0"/>
    <x v="0"/>
    <x v="0"/>
    <s v="Direcção de Obras"/>
    <x v="0"/>
    <x v="0"/>
    <x v="0"/>
    <x v="0"/>
    <x v="0"/>
    <x v="0"/>
    <x v="0"/>
    <x v="0"/>
    <x v="0"/>
    <x v="0"/>
    <x v="9"/>
    <x v="0"/>
    <s v="Pagamento de salário referente a 05-2025"/>
  </r>
  <r>
    <x v="0"/>
    <n v="0"/>
    <n v="0"/>
    <n v="0"/>
    <n v="6"/>
    <x v="4272"/>
    <x v="0"/>
    <x v="0"/>
    <x v="0"/>
    <s v="03.16.11"/>
    <x v="25"/>
    <x v="0"/>
    <x v="0"/>
    <s v="Direcção de Obras"/>
    <s v="03.16.11"/>
    <s v="Direcção de Obras"/>
    <s v="03.16.11"/>
    <x v="76"/>
    <x v="0"/>
    <x v="0"/>
    <x v="1"/>
    <x v="0"/>
    <x v="0"/>
    <x v="0"/>
    <x v="0"/>
    <x v="3"/>
    <s v="2025-05-26"/>
    <x v="1"/>
    <n v="6"/>
    <x v="0"/>
    <m/>
    <x v="0"/>
    <m/>
    <x v="105"/>
    <n v="100478987"/>
    <x v="0"/>
    <x v="9"/>
    <s v="Direcção de Obras"/>
    <s v="ORI"/>
    <x v="0"/>
    <m/>
    <x v="0"/>
    <x v="0"/>
    <x v="0"/>
    <x v="0"/>
    <x v="0"/>
    <x v="0"/>
    <x v="0"/>
    <x v="0"/>
    <x v="0"/>
    <x v="0"/>
    <x v="0"/>
    <s v="Direcção de Obras"/>
    <x v="0"/>
    <x v="0"/>
    <x v="0"/>
    <x v="0"/>
    <x v="0"/>
    <x v="0"/>
    <x v="0"/>
    <x v="0"/>
    <x v="0"/>
    <x v="0"/>
    <x v="9"/>
    <x v="0"/>
    <s v="Pagamento de salário referente a 05-2025"/>
  </r>
  <r>
    <x v="0"/>
    <n v="0"/>
    <n v="0"/>
    <n v="0"/>
    <n v="0"/>
    <x v="4272"/>
    <x v="0"/>
    <x v="0"/>
    <x v="0"/>
    <s v="03.16.11"/>
    <x v="25"/>
    <x v="0"/>
    <x v="0"/>
    <s v="Direcção de Obras"/>
    <s v="03.16.11"/>
    <s v="Direcção de Obras"/>
    <s v="03.16.11"/>
    <x v="45"/>
    <x v="0"/>
    <x v="0"/>
    <x v="1"/>
    <x v="0"/>
    <x v="0"/>
    <x v="0"/>
    <x v="0"/>
    <x v="3"/>
    <s v="2025-05-26"/>
    <x v="1"/>
    <n v="0"/>
    <x v="0"/>
    <m/>
    <x v="0"/>
    <m/>
    <x v="105"/>
    <n v="100478987"/>
    <x v="0"/>
    <x v="9"/>
    <s v="Direcção de Obras"/>
    <s v="ORI"/>
    <x v="0"/>
    <m/>
    <x v="0"/>
    <x v="0"/>
    <x v="0"/>
    <x v="0"/>
    <x v="0"/>
    <x v="0"/>
    <x v="0"/>
    <x v="0"/>
    <x v="0"/>
    <x v="0"/>
    <x v="0"/>
    <s v="Direcção de Obras"/>
    <x v="0"/>
    <x v="0"/>
    <x v="0"/>
    <x v="0"/>
    <x v="0"/>
    <x v="0"/>
    <x v="0"/>
    <x v="0"/>
    <x v="0"/>
    <x v="0"/>
    <x v="9"/>
    <x v="0"/>
    <s v="Pagamento de salário referente a 05-2025"/>
  </r>
  <r>
    <x v="0"/>
    <n v="0"/>
    <n v="0"/>
    <n v="0"/>
    <n v="18"/>
    <x v="4272"/>
    <x v="0"/>
    <x v="0"/>
    <x v="0"/>
    <s v="03.16.11"/>
    <x v="25"/>
    <x v="0"/>
    <x v="0"/>
    <s v="Direcção de Obras"/>
    <s v="03.16.11"/>
    <s v="Direcção de Obras"/>
    <s v="03.16.11"/>
    <x v="46"/>
    <x v="0"/>
    <x v="0"/>
    <x v="1"/>
    <x v="0"/>
    <x v="0"/>
    <x v="0"/>
    <x v="0"/>
    <x v="3"/>
    <s v="2025-05-26"/>
    <x v="1"/>
    <n v="18"/>
    <x v="0"/>
    <m/>
    <x v="0"/>
    <m/>
    <x v="105"/>
    <n v="100478987"/>
    <x v="0"/>
    <x v="9"/>
    <s v="Direcção de Obras"/>
    <s v="ORI"/>
    <x v="0"/>
    <m/>
    <x v="0"/>
    <x v="0"/>
    <x v="0"/>
    <x v="0"/>
    <x v="0"/>
    <x v="0"/>
    <x v="0"/>
    <x v="0"/>
    <x v="0"/>
    <x v="0"/>
    <x v="0"/>
    <s v="Direcção de Obras"/>
    <x v="0"/>
    <x v="0"/>
    <x v="0"/>
    <x v="0"/>
    <x v="0"/>
    <x v="0"/>
    <x v="0"/>
    <x v="0"/>
    <x v="0"/>
    <x v="0"/>
    <x v="9"/>
    <x v="0"/>
    <s v="Pagamento de salário referente a 05-2025"/>
  </r>
  <r>
    <x v="0"/>
    <n v="0"/>
    <n v="0"/>
    <n v="0"/>
    <n v="110"/>
    <x v="4272"/>
    <x v="0"/>
    <x v="0"/>
    <x v="0"/>
    <s v="03.16.11"/>
    <x v="25"/>
    <x v="0"/>
    <x v="0"/>
    <s v="Direcção de Obras"/>
    <s v="03.16.11"/>
    <s v="Direcção de Obras"/>
    <s v="03.16.11"/>
    <x v="42"/>
    <x v="0"/>
    <x v="0"/>
    <x v="1"/>
    <x v="1"/>
    <x v="0"/>
    <x v="0"/>
    <x v="0"/>
    <x v="3"/>
    <s v="2025-05-26"/>
    <x v="1"/>
    <n v="110"/>
    <x v="0"/>
    <m/>
    <x v="0"/>
    <m/>
    <x v="105"/>
    <n v="100478987"/>
    <x v="0"/>
    <x v="9"/>
    <s v="Direcção de Obras"/>
    <s v="ORI"/>
    <x v="0"/>
    <m/>
    <x v="0"/>
    <x v="0"/>
    <x v="0"/>
    <x v="0"/>
    <x v="0"/>
    <x v="0"/>
    <x v="0"/>
    <x v="0"/>
    <x v="0"/>
    <x v="0"/>
    <x v="0"/>
    <s v="Direcção de Obras"/>
    <x v="0"/>
    <x v="0"/>
    <x v="0"/>
    <x v="0"/>
    <x v="0"/>
    <x v="0"/>
    <x v="0"/>
    <x v="0"/>
    <x v="0"/>
    <x v="0"/>
    <x v="9"/>
    <x v="0"/>
    <s v="Pagamento de salário referente a 05-2025"/>
  </r>
  <r>
    <x v="0"/>
    <n v="0"/>
    <n v="0"/>
    <n v="0"/>
    <n v="114"/>
    <x v="4272"/>
    <x v="0"/>
    <x v="0"/>
    <x v="0"/>
    <s v="03.16.11"/>
    <x v="25"/>
    <x v="0"/>
    <x v="0"/>
    <s v="Direcção de Obras"/>
    <s v="03.16.11"/>
    <s v="Direcção de Obras"/>
    <s v="03.16.11"/>
    <x v="47"/>
    <x v="0"/>
    <x v="0"/>
    <x v="1"/>
    <x v="1"/>
    <x v="0"/>
    <x v="0"/>
    <x v="0"/>
    <x v="3"/>
    <s v="2025-05-26"/>
    <x v="1"/>
    <n v="114"/>
    <x v="0"/>
    <m/>
    <x v="0"/>
    <m/>
    <x v="105"/>
    <n v="100478987"/>
    <x v="0"/>
    <x v="9"/>
    <s v="Direcção de Obras"/>
    <s v="ORI"/>
    <x v="0"/>
    <m/>
    <x v="0"/>
    <x v="0"/>
    <x v="0"/>
    <x v="0"/>
    <x v="0"/>
    <x v="0"/>
    <x v="0"/>
    <x v="0"/>
    <x v="0"/>
    <x v="0"/>
    <x v="0"/>
    <s v="Direcção de Obras"/>
    <x v="0"/>
    <x v="0"/>
    <x v="0"/>
    <x v="0"/>
    <x v="0"/>
    <x v="0"/>
    <x v="0"/>
    <x v="0"/>
    <x v="0"/>
    <x v="0"/>
    <x v="9"/>
    <x v="0"/>
    <s v="Pagamento de salário referente a 05-2025"/>
  </r>
  <r>
    <x v="0"/>
    <n v="0"/>
    <n v="0"/>
    <n v="0"/>
    <n v="57"/>
    <x v="4272"/>
    <x v="0"/>
    <x v="0"/>
    <x v="0"/>
    <s v="03.16.11"/>
    <x v="25"/>
    <x v="0"/>
    <x v="0"/>
    <s v="Direcção de Obras"/>
    <s v="03.16.11"/>
    <s v="Direcção de Obras"/>
    <s v="03.16.11"/>
    <x v="48"/>
    <x v="0"/>
    <x v="0"/>
    <x v="1"/>
    <x v="1"/>
    <x v="0"/>
    <x v="0"/>
    <x v="0"/>
    <x v="3"/>
    <s v="2025-05-26"/>
    <x v="1"/>
    <n v="57"/>
    <x v="0"/>
    <m/>
    <x v="0"/>
    <m/>
    <x v="105"/>
    <n v="100478987"/>
    <x v="0"/>
    <x v="9"/>
    <s v="Direcção de Obras"/>
    <s v="ORI"/>
    <x v="0"/>
    <m/>
    <x v="0"/>
    <x v="0"/>
    <x v="0"/>
    <x v="0"/>
    <x v="0"/>
    <x v="0"/>
    <x v="0"/>
    <x v="0"/>
    <x v="0"/>
    <x v="0"/>
    <x v="0"/>
    <s v="Direcção de Obras"/>
    <x v="0"/>
    <x v="0"/>
    <x v="0"/>
    <x v="0"/>
    <x v="0"/>
    <x v="0"/>
    <x v="0"/>
    <x v="0"/>
    <x v="0"/>
    <x v="0"/>
    <x v="9"/>
    <x v="0"/>
    <s v="Pagamento de salário referente a 05-2025"/>
  </r>
  <r>
    <x v="0"/>
    <n v="0"/>
    <n v="0"/>
    <n v="0"/>
    <n v="884"/>
    <x v="4272"/>
    <x v="0"/>
    <x v="0"/>
    <x v="0"/>
    <s v="03.16.11"/>
    <x v="25"/>
    <x v="0"/>
    <x v="0"/>
    <s v="Direcção de Obras"/>
    <s v="03.16.11"/>
    <s v="Direcção de Obras"/>
    <s v="03.16.11"/>
    <x v="8"/>
    <x v="0"/>
    <x v="0"/>
    <x v="0"/>
    <x v="0"/>
    <x v="0"/>
    <x v="0"/>
    <x v="0"/>
    <x v="3"/>
    <s v="2025-05-26"/>
    <x v="1"/>
    <n v="884"/>
    <x v="0"/>
    <m/>
    <x v="0"/>
    <m/>
    <x v="89"/>
    <n v="100474706"/>
    <x v="0"/>
    <x v="5"/>
    <s v="Direcção de Obras"/>
    <s v="ORI"/>
    <x v="0"/>
    <m/>
    <x v="0"/>
    <x v="0"/>
    <x v="0"/>
    <x v="0"/>
    <x v="0"/>
    <x v="0"/>
    <x v="0"/>
    <x v="0"/>
    <x v="0"/>
    <x v="0"/>
    <x v="0"/>
    <s v="Direcção de Obras"/>
    <x v="0"/>
    <x v="0"/>
    <x v="0"/>
    <x v="0"/>
    <x v="0"/>
    <x v="0"/>
    <x v="0"/>
    <x v="0"/>
    <x v="0"/>
    <x v="0"/>
    <x v="5"/>
    <x v="0"/>
    <s v="Pagamento de salário referente a 05-2025"/>
  </r>
  <r>
    <x v="0"/>
    <n v="0"/>
    <n v="0"/>
    <n v="0"/>
    <n v="1035"/>
    <x v="4272"/>
    <x v="0"/>
    <x v="0"/>
    <x v="0"/>
    <s v="03.16.11"/>
    <x v="25"/>
    <x v="0"/>
    <x v="0"/>
    <s v="Direcção de Obras"/>
    <s v="03.16.11"/>
    <s v="Direcção de Obras"/>
    <s v="03.16.11"/>
    <x v="76"/>
    <x v="0"/>
    <x v="0"/>
    <x v="1"/>
    <x v="0"/>
    <x v="0"/>
    <x v="0"/>
    <x v="0"/>
    <x v="3"/>
    <s v="2025-05-26"/>
    <x v="1"/>
    <n v="1035"/>
    <x v="0"/>
    <m/>
    <x v="0"/>
    <m/>
    <x v="89"/>
    <n v="100474706"/>
    <x v="0"/>
    <x v="5"/>
    <s v="Direcção de Obras"/>
    <s v="ORI"/>
    <x v="0"/>
    <m/>
    <x v="0"/>
    <x v="0"/>
    <x v="0"/>
    <x v="0"/>
    <x v="0"/>
    <x v="0"/>
    <x v="0"/>
    <x v="0"/>
    <x v="0"/>
    <x v="0"/>
    <x v="0"/>
    <s v="Direcção de Obras"/>
    <x v="0"/>
    <x v="0"/>
    <x v="0"/>
    <x v="0"/>
    <x v="0"/>
    <x v="0"/>
    <x v="0"/>
    <x v="0"/>
    <x v="0"/>
    <x v="0"/>
    <x v="5"/>
    <x v="0"/>
    <s v="Pagamento de salário referente a 05-2025"/>
  </r>
  <r>
    <x v="0"/>
    <n v="0"/>
    <n v="0"/>
    <n v="0"/>
    <n v="28"/>
    <x v="4272"/>
    <x v="0"/>
    <x v="0"/>
    <x v="0"/>
    <s v="03.16.11"/>
    <x v="25"/>
    <x v="0"/>
    <x v="0"/>
    <s v="Direcção de Obras"/>
    <s v="03.16.11"/>
    <s v="Direcção de Obras"/>
    <s v="03.16.11"/>
    <x v="45"/>
    <x v="0"/>
    <x v="0"/>
    <x v="1"/>
    <x v="0"/>
    <x v="0"/>
    <x v="0"/>
    <x v="0"/>
    <x v="3"/>
    <s v="2025-05-26"/>
    <x v="1"/>
    <n v="28"/>
    <x v="0"/>
    <m/>
    <x v="0"/>
    <m/>
    <x v="89"/>
    <n v="100474706"/>
    <x v="0"/>
    <x v="5"/>
    <s v="Direcção de Obras"/>
    <s v="ORI"/>
    <x v="0"/>
    <m/>
    <x v="0"/>
    <x v="0"/>
    <x v="0"/>
    <x v="0"/>
    <x v="0"/>
    <x v="0"/>
    <x v="0"/>
    <x v="0"/>
    <x v="0"/>
    <x v="0"/>
    <x v="0"/>
    <s v="Direcção de Obras"/>
    <x v="0"/>
    <x v="0"/>
    <x v="0"/>
    <x v="0"/>
    <x v="0"/>
    <x v="0"/>
    <x v="0"/>
    <x v="0"/>
    <x v="0"/>
    <x v="0"/>
    <x v="5"/>
    <x v="0"/>
    <s v="Pagamento de salário referente a 05-2025"/>
  </r>
  <r>
    <x v="0"/>
    <n v="0"/>
    <n v="0"/>
    <n v="0"/>
    <n v="2929"/>
    <x v="4272"/>
    <x v="0"/>
    <x v="0"/>
    <x v="0"/>
    <s v="03.16.11"/>
    <x v="25"/>
    <x v="0"/>
    <x v="0"/>
    <s v="Direcção de Obras"/>
    <s v="03.16.11"/>
    <s v="Direcção de Obras"/>
    <s v="03.16.11"/>
    <x v="46"/>
    <x v="0"/>
    <x v="0"/>
    <x v="1"/>
    <x v="0"/>
    <x v="0"/>
    <x v="0"/>
    <x v="0"/>
    <x v="3"/>
    <s v="2025-05-26"/>
    <x v="1"/>
    <n v="2929"/>
    <x v="0"/>
    <m/>
    <x v="0"/>
    <m/>
    <x v="89"/>
    <n v="100474706"/>
    <x v="0"/>
    <x v="5"/>
    <s v="Direcção de Obras"/>
    <s v="ORI"/>
    <x v="0"/>
    <m/>
    <x v="0"/>
    <x v="0"/>
    <x v="0"/>
    <x v="0"/>
    <x v="0"/>
    <x v="0"/>
    <x v="0"/>
    <x v="0"/>
    <x v="0"/>
    <x v="0"/>
    <x v="0"/>
    <s v="Direcção de Obras"/>
    <x v="0"/>
    <x v="0"/>
    <x v="0"/>
    <x v="0"/>
    <x v="0"/>
    <x v="0"/>
    <x v="0"/>
    <x v="0"/>
    <x v="0"/>
    <x v="0"/>
    <x v="5"/>
    <x v="0"/>
    <s v="Pagamento de salário referente a 05-2025"/>
  </r>
  <r>
    <x v="0"/>
    <n v="0"/>
    <n v="0"/>
    <n v="0"/>
    <n v="17912"/>
    <x v="4272"/>
    <x v="0"/>
    <x v="0"/>
    <x v="0"/>
    <s v="03.16.11"/>
    <x v="25"/>
    <x v="0"/>
    <x v="0"/>
    <s v="Direcção de Obras"/>
    <s v="03.16.11"/>
    <s v="Direcção de Obras"/>
    <s v="03.16.11"/>
    <x v="42"/>
    <x v="0"/>
    <x v="0"/>
    <x v="1"/>
    <x v="1"/>
    <x v="0"/>
    <x v="0"/>
    <x v="0"/>
    <x v="3"/>
    <s v="2025-05-26"/>
    <x v="1"/>
    <n v="17912"/>
    <x v="0"/>
    <m/>
    <x v="0"/>
    <m/>
    <x v="89"/>
    <n v="100474706"/>
    <x v="0"/>
    <x v="5"/>
    <s v="Direcção de Obras"/>
    <s v="ORI"/>
    <x v="0"/>
    <m/>
    <x v="0"/>
    <x v="0"/>
    <x v="0"/>
    <x v="0"/>
    <x v="0"/>
    <x v="0"/>
    <x v="0"/>
    <x v="0"/>
    <x v="0"/>
    <x v="0"/>
    <x v="0"/>
    <s v="Direcção de Obras"/>
    <x v="0"/>
    <x v="0"/>
    <x v="0"/>
    <x v="0"/>
    <x v="0"/>
    <x v="0"/>
    <x v="0"/>
    <x v="0"/>
    <x v="0"/>
    <x v="0"/>
    <x v="5"/>
    <x v="0"/>
    <s v="Pagamento de salário referente a 05-2025"/>
  </r>
  <r>
    <x v="0"/>
    <n v="0"/>
    <n v="0"/>
    <n v="0"/>
    <n v="18574"/>
    <x v="4272"/>
    <x v="0"/>
    <x v="0"/>
    <x v="0"/>
    <s v="03.16.11"/>
    <x v="25"/>
    <x v="0"/>
    <x v="0"/>
    <s v="Direcção de Obras"/>
    <s v="03.16.11"/>
    <s v="Direcção de Obras"/>
    <s v="03.16.11"/>
    <x v="47"/>
    <x v="0"/>
    <x v="0"/>
    <x v="1"/>
    <x v="1"/>
    <x v="0"/>
    <x v="0"/>
    <x v="0"/>
    <x v="3"/>
    <s v="2025-05-26"/>
    <x v="1"/>
    <n v="18574"/>
    <x v="0"/>
    <m/>
    <x v="0"/>
    <m/>
    <x v="89"/>
    <n v="100474706"/>
    <x v="0"/>
    <x v="5"/>
    <s v="Direcção de Obras"/>
    <s v="ORI"/>
    <x v="0"/>
    <m/>
    <x v="0"/>
    <x v="0"/>
    <x v="0"/>
    <x v="0"/>
    <x v="0"/>
    <x v="0"/>
    <x v="0"/>
    <x v="0"/>
    <x v="0"/>
    <x v="0"/>
    <x v="0"/>
    <s v="Direcção de Obras"/>
    <x v="0"/>
    <x v="0"/>
    <x v="0"/>
    <x v="0"/>
    <x v="0"/>
    <x v="0"/>
    <x v="0"/>
    <x v="0"/>
    <x v="0"/>
    <x v="0"/>
    <x v="5"/>
    <x v="0"/>
    <s v="Pagamento de salário referente a 05-2025"/>
  </r>
  <r>
    <x v="0"/>
    <n v="0"/>
    <n v="0"/>
    <n v="0"/>
    <n v="8843"/>
    <x v="4272"/>
    <x v="0"/>
    <x v="0"/>
    <x v="0"/>
    <s v="03.16.11"/>
    <x v="25"/>
    <x v="0"/>
    <x v="0"/>
    <s v="Direcção de Obras"/>
    <s v="03.16.11"/>
    <s v="Direcção de Obras"/>
    <s v="03.16.11"/>
    <x v="48"/>
    <x v="0"/>
    <x v="0"/>
    <x v="1"/>
    <x v="1"/>
    <x v="0"/>
    <x v="0"/>
    <x v="0"/>
    <x v="3"/>
    <s v="2025-05-26"/>
    <x v="1"/>
    <n v="8843"/>
    <x v="0"/>
    <m/>
    <x v="0"/>
    <m/>
    <x v="89"/>
    <n v="100474706"/>
    <x v="0"/>
    <x v="5"/>
    <s v="Direcção de Obras"/>
    <s v="ORI"/>
    <x v="0"/>
    <m/>
    <x v="0"/>
    <x v="0"/>
    <x v="0"/>
    <x v="0"/>
    <x v="0"/>
    <x v="0"/>
    <x v="0"/>
    <x v="0"/>
    <x v="0"/>
    <x v="0"/>
    <x v="0"/>
    <s v="Direcção de Obras"/>
    <x v="0"/>
    <x v="0"/>
    <x v="0"/>
    <x v="0"/>
    <x v="0"/>
    <x v="0"/>
    <x v="0"/>
    <x v="0"/>
    <x v="0"/>
    <x v="0"/>
    <x v="5"/>
    <x v="0"/>
    <s v="Pagamento de salário referente a 05-2025"/>
  </r>
  <r>
    <x v="0"/>
    <n v="0"/>
    <n v="0"/>
    <n v="0"/>
    <n v="10386"/>
    <x v="4272"/>
    <x v="0"/>
    <x v="0"/>
    <x v="0"/>
    <s v="03.16.11"/>
    <x v="25"/>
    <x v="0"/>
    <x v="0"/>
    <s v="Direcção de Obras"/>
    <s v="03.16.11"/>
    <s v="Direcção de Obras"/>
    <s v="03.16.11"/>
    <x v="8"/>
    <x v="0"/>
    <x v="0"/>
    <x v="0"/>
    <x v="0"/>
    <x v="0"/>
    <x v="0"/>
    <x v="0"/>
    <x v="3"/>
    <s v="2025-05-26"/>
    <x v="1"/>
    <n v="10386"/>
    <x v="0"/>
    <m/>
    <x v="0"/>
    <m/>
    <x v="26"/>
    <n v="100474914"/>
    <x v="0"/>
    <x v="0"/>
    <s v="Direcção de Obras"/>
    <s v="ORI"/>
    <x v="0"/>
    <m/>
    <x v="0"/>
    <x v="0"/>
    <x v="0"/>
    <x v="0"/>
    <x v="0"/>
    <x v="0"/>
    <x v="0"/>
    <x v="0"/>
    <x v="0"/>
    <x v="0"/>
    <x v="0"/>
    <s v="Direcção de Obras"/>
    <x v="0"/>
    <x v="0"/>
    <x v="0"/>
    <x v="0"/>
    <x v="0"/>
    <x v="0"/>
    <x v="0"/>
    <x v="0"/>
    <x v="0"/>
    <x v="0"/>
    <x v="0"/>
    <x v="0"/>
    <s v="Pagamento de salário referente a 05-2025"/>
  </r>
  <r>
    <x v="0"/>
    <n v="0"/>
    <n v="0"/>
    <n v="0"/>
    <n v="12162"/>
    <x v="4272"/>
    <x v="0"/>
    <x v="0"/>
    <x v="0"/>
    <s v="03.16.11"/>
    <x v="25"/>
    <x v="0"/>
    <x v="0"/>
    <s v="Direcção de Obras"/>
    <s v="03.16.11"/>
    <s v="Direcção de Obras"/>
    <s v="03.16.11"/>
    <x v="76"/>
    <x v="0"/>
    <x v="0"/>
    <x v="1"/>
    <x v="0"/>
    <x v="0"/>
    <x v="0"/>
    <x v="0"/>
    <x v="3"/>
    <s v="2025-05-26"/>
    <x v="1"/>
    <n v="12162"/>
    <x v="0"/>
    <m/>
    <x v="0"/>
    <m/>
    <x v="26"/>
    <n v="100474914"/>
    <x v="0"/>
    <x v="0"/>
    <s v="Direcção de Obras"/>
    <s v="ORI"/>
    <x v="0"/>
    <m/>
    <x v="0"/>
    <x v="0"/>
    <x v="0"/>
    <x v="0"/>
    <x v="0"/>
    <x v="0"/>
    <x v="0"/>
    <x v="0"/>
    <x v="0"/>
    <x v="0"/>
    <x v="0"/>
    <s v="Direcção de Obras"/>
    <x v="0"/>
    <x v="0"/>
    <x v="0"/>
    <x v="0"/>
    <x v="0"/>
    <x v="0"/>
    <x v="0"/>
    <x v="0"/>
    <x v="0"/>
    <x v="0"/>
    <x v="0"/>
    <x v="0"/>
    <s v="Pagamento de salário referente a 05-2025"/>
  </r>
  <r>
    <x v="0"/>
    <n v="0"/>
    <n v="0"/>
    <n v="0"/>
    <n v="342"/>
    <x v="4272"/>
    <x v="0"/>
    <x v="0"/>
    <x v="0"/>
    <s v="03.16.11"/>
    <x v="25"/>
    <x v="0"/>
    <x v="0"/>
    <s v="Direcção de Obras"/>
    <s v="03.16.11"/>
    <s v="Direcção de Obras"/>
    <s v="03.16.11"/>
    <x v="45"/>
    <x v="0"/>
    <x v="0"/>
    <x v="1"/>
    <x v="0"/>
    <x v="0"/>
    <x v="0"/>
    <x v="0"/>
    <x v="3"/>
    <s v="2025-05-26"/>
    <x v="1"/>
    <n v="342"/>
    <x v="0"/>
    <m/>
    <x v="0"/>
    <m/>
    <x v="26"/>
    <n v="100474914"/>
    <x v="0"/>
    <x v="0"/>
    <s v="Direcção de Obras"/>
    <s v="ORI"/>
    <x v="0"/>
    <m/>
    <x v="0"/>
    <x v="0"/>
    <x v="0"/>
    <x v="0"/>
    <x v="0"/>
    <x v="0"/>
    <x v="0"/>
    <x v="0"/>
    <x v="0"/>
    <x v="0"/>
    <x v="0"/>
    <s v="Direcção de Obras"/>
    <x v="0"/>
    <x v="0"/>
    <x v="0"/>
    <x v="0"/>
    <x v="0"/>
    <x v="0"/>
    <x v="0"/>
    <x v="0"/>
    <x v="0"/>
    <x v="0"/>
    <x v="0"/>
    <x v="0"/>
    <s v="Pagamento de salário referente a 05-2025"/>
  </r>
  <r>
    <x v="0"/>
    <n v="0"/>
    <n v="0"/>
    <n v="0"/>
    <n v="34417"/>
    <x v="4272"/>
    <x v="0"/>
    <x v="0"/>
    <x v="0"/>
    <s v="03.16.11"/>
    <x v="25"/>
    <x v="0"/>
    <x v="0"/>
    <s v="Direcção de Obras"/>
    <s v="03.16.11"/>
    <s v="Direcção de Obras"/>
    <s v="03.16.11"/>
    <x v="46"/>
    <x v="0"/>
    <x v="0"/>
    <x v="1"/>
    <x v="0"/>
    <x v="0"/>
    <x v="0"/>
    <x v="0"/>
    <x v="3"/>
    <s v="2025-05-26"/>
    <x v="1"/>
    <n v="34417"/>
    <x v="0"/>
    <m/>
    <x v="0"/>
    <m/>
    <x v="26"/>
    <n v="100474914"/>
    <x v="0"/>
    <x v="0"/>
    <s v="Direcção de Obras"/>
    <s v="ORI"/>
    <x v="0"/>
    <m/>
    <x v="0"/>
    <x v="0"/>
    <x v="0"/>
    <x v="0"/>
    <x v="0"/>
    <x v="0"/>
    <x v="0"/>
    <x v="0"/>
    <x v="0"/>
    <x v="0"/>
    <x v="0"/>
    <s v="Direcção de Obras"/>
    <x v="0"/>
    <x v="0"/>
    <x v="0"/>
    <x v="0"/>
    <x v="0"/>
    <x v="0"/>
    <x v="0"/>
    <x v="0"/>
    <x v="0"/>
    <x v="0"/>
    <x v="0"/>
    <x v="0"/>
    <s v="Pagamento de salário referente a 05-2025"/>
  </r>
  <r>
    <x v="0"/>
    <n v="0"/>
    <n v="0"/>
    <n v="0"/>
    <n v="210396"/>
    <x v="4272"/>
    <x v="0"/>
    <x v="0"/>
    <x v="0"/>
    <s v="03.16.11"/>
    <x v="25"/>
    <x v="0"/>
    <x v="0"/>
    <s v="Direcção de Obras"/>
    <s v="03.16.11"/>
    <s v="Direcção de Obras"/>
    <s v="03.16.11"/>
    <x v="42"/>
    <x v="0"/>
    <x v="0"/>
    <x v="1"/>
    <x v="1"/>
    <x v="0"/>
    <x v="0"/>
    <x v="0"/>
    <x v="3"/>
    <s v="2025-05-26"/>
    <x v="1"/>
    <n v="210396"/>
    <x v="0"/>
    <m/>
    <x v="0"/>
    <m/>
    <x v="26"/>
    <n v="100474914"/>
    <x v="0"/>
    <x v="0"/>
    <s v="Direcção de Obras"/>
    <s v="ORI"/>
    <x v="0"/>
    <m/>
    <x v="0"/>
    <x v="0"/>
    <x v="0"/>
    <x v="0"/>
    <x v="0"/>
    <x v="0"/>
    <x v="0"/>
    <x v="0"/>
    <x v="0"/>
    <x v="0"/>
    <x v="0"/>
    <s v="Direcção de Obras"/>
    <x v="0"/>
    <x v="0"/>
    <x v="0"/>
    <x v="0"/>
    <x v="0"/>
    <x v="0"/>
    <x v="0"/>
    <x v="0"/>
    <x v="0"/>
    <x v="0"/>
    <x v="0"/>
    <x v="0"/>
    <s v="Pagamento de salário referente a 05-2025"/>
  </r>
  <r>
    <x v="0"/>
    <n v="0"/>
    <n v="0"/>
    <n v="0"/>
    <n v="218168"/>
    <x v="4272"/>
    <x v="0"/>
    <x v="0"/>
    <x v="0"/>
    <s v="03.16.11"/>
    <x v="25"/>
    <x v="0"/>
    <x v="0"/>
    <s v="Direcção de Obras"/>
    <s v="03.16.11"/>
    <s v="Direcção de Obras"/>
    <s v="03.16.11"/>
    <x v="47"/>
    <x v="0"/>
    <x v="0"/>
    <x v="1"/>
    <x v="1"/>
    <x v="0"/>
    <x v="0"/>
    <x v="0"/>
    <x v="3"/>
    <s v="2025-05-26"/>
    <x v="1"/>
    <n v="218168"/>
    <x v="0"/>
    <m/>
    <x v="0"/>
    <m/>
    <x v="26"/>
    <n v="100474914"/>
    <x v="0"/>
    <x v="0"/>
    <s v="Direcção de Obras"/>
    <s v="ORI"/>
    <x v="0"/>
    <m/>
    <x v="0"/>
    <x v="0"/>
    <x v="0"/>
    <x v="0"/>
    <x v="0"/>
    <x v="0"/>
    <x v="0"/>
    <x v="0"/>
    <x v="0"/>
    <x v="0"/>
    <x v="0"/>
    <s v="Direcção de Obras"/>
    <x v="0"/>
    <x v="0"/>
    <x v="0"/>
    <x v="0"/>
    <x v="0"/>
    <x v="0"/>
    <x v="0"/>
    <x v="0"/>
    <x v="0"/>
    <x v="0"/>
    <x v="0"/>
    <x v="0"/>
    <s v="Pagamento de salário referente a 05-2025"/>
  </r>
  <r>
    <x v="0"/>
    <n v="0"/>
    <n v="0"/>
    <n v="0"/>
    <n v="103825"/>
    <x v="4272"/>
    <x v="0"/>
    <x v="0"/>
    <x v="0"/>
    <s v="03.16.11"/>
    <x v="25"/>
    <x v="0"/>
    <x v="0"/>
    <s v="Direcção de Obras"/>
    <s v="03.16.11"/>
    <s v="Direcção de Obras"/>
    <s v="03.16.11"/>
    <x v="48"/>
    <x v="0"/>
    <x v="0"/>
    <x v="1"/>
    <x v="1"/>
    <x v="0"/>
    <x v="0"/>
    <x v="0"/>
    <x v="3"/>
    <s v="2025-05-26"/>
    <x v="1"/>
    <n v="103825"/>
    <x v="0"/>
    <m/>
    <x v="0"/>
    <m/>
    <x v="26"/>
    <n v="100474914"/>
    <x v="0"/>
    <x v="0"/>
    <s v="Direcção de Obras"/>
    <s v="ORI"/>
    <x v="0"/>
    <m/>
    <x v="0"/>
    <x v="0"/>
    <x v="0"/>
    <x v="0"/>
    <x v="0"/>
    <x v="0"/>
    <x v="0"/>
    <x v="0"/>
    <x v="0"/>
    <x v="0"/>
    <x v="0"/>
    <s v="Direcção de Obras"/>
    <x v="0"/>
    <x v="0"/>
    <x v="0"/>
    <x v="0"/>
    <x v="0"/>
    <x v="0"/>
    <x v="0"/>
    <x v="0"/>
    <x v="0"/>
    <x v="0"/>
    <x v="0"/>
    <x v="0"/>
    <s v="Pagamento de salário referente a 05-2025"/>
  </r>
  <r>
    <x v="0"/>
    <n v="0"/>
    <n v="0"/>
    <n v="0"/>
    <n v="851"/>
    <x v="4273"/>
    <x v="0"/>
    <x v="0"/>
    <x v="0"/>
    <s v="03.16.12"/>
    <x v="55"/>
    <x v="0"/>
    <x v="0"/>
    <s v="Direcção de Urbanismo"/>
    <s v="03.16.12"/>
    <s v="Direcção de Urbanismo"/>
    <s v="03.16.12"/>
    <x v="8"/>
    <x v="0"/>
    <x v="0"/>
    <x v="0"/>
    <x v="0"/>
    <x v="0"/>
    <x v="0"/>
    <x v="0"/>
    <x v="3"/>
    <s v="2025-05-26"/>
    <x v="1"/>
    <n v="851"/>
    <x v="0"/>
    <m/>
    <x v="0"/>
    <m/>
    <x v="9"/>
    <n v="100474696"/>
    <x v="0"/>
    <x v="1"/>
    <s v="Direcção de Urbanismo"/>
    <s v="ORI"/>
    <x v="0"/>
    <m/>
    <x v="0"/>
    <x v="0"/>
    <x v="0"/>
    <x v="0"/>
    <x v="0"/>
    <x v="0"/>
    <x v="0"/>
    <x v="0"/>
    <x v="0"/>
    <x v="0"/>
    <x v="0"/>
    <s v="Direcção de Urbanismo"/>
    <x v="0"/>
    <x v="0"/>
    <x v="0"/>
    <x v="0"/>
    <x v="0"/>
    <x v="0"/>
    <x v="0"/>
    <x v="0"/>
    <x v="0"/>
    <x v="0"/>
    <x v="1"/>
    <x v="0"/>
    <s v="Pagamento de salário referente a 05-2025"/>
  </r>
  <r>
    <x v="0"/>
    <n v="0"/>
    <n v="0"/>
    <n v="0"/>
    <n v="533"/>
    <x v="4273"/>
    <x v="0"/>
    <x v="0"/>
    <x v="0"/>
    <s v="03.16.12"/>
    <x v="55"/>
    <x v="0"/>
    <x v="0"/>
    <s v="Direcção de Urbanismo"/>
    <s v="03.16.12"/>
    <s v="Direcção de Urbanismo"/>
    <s v="03.16.12"/>
    <x v="76"/>
    <x v="0"/>
    <x v="0"/>
    <x v="1"/>
    <x v="0"/>
    <x v="0"/>
    <x v="0"/>
    <x v="0"/>
    <x v="3"/>
    <s v="2025-05-26"/>
    <x v="1"/>
    <n v="533"/>
    <x v="0"/>
    <m/>
    <x v="0"/>
    <m/>
    <x v="9"/>
    <n v="100474696"/>
    <x v="0"/>
    <x v="1"/>
    <s v="Direcção de Urbanismo"/>
    <s v="ORI"/>
    <x v="0"/>
    <m/>
    <x v="0"/>
    <x v="0"/>
    <x v="0"/>
    <x v="0"/>
    <x v="0"/>
    <x v="0"/>
    <x v="0"/>
    <x v="0"/>
    <x v="0"/>
    <x v="0"/>
    <x v="0"/>
    <s v="Direcção de Urbanismo"/>
    <x v="0"/>
    <x v="0"/>
    <x v="0"/>
    <x v="0"/>
    <x v="0"/>
    <x v="0"/>
    <x v="0"/>
    <x v="0"/>
    <x v="0"/>
    <x v="0"/>
    <x v="1"/>
    <x v="0"/>
    <s v="Pagamento de salário referente a 05-2025"/>
  </r>
  <r>
    <x v="0"/>
    <n v="0"/>
    <n v="0"/>
    <n v="0"/>
    <n v="5078"/>
    <x v="4273"/>
    <x v="0"/>
    <x v="0"/>
    <x v="0"/>
    <s v="03.16.12"/>
    <x v="55"/>
    <x v="0"/>
    <x v="0"/>
    <s v="Direcção de Urbanismo"/>
    <s v="03.16.12"/>
    <s v="Direcção de Urbanismo"/>
    <s v="03.16.12"/>
    <x v="42"/>
    <x v="0"/>
    <x v="0"/>
    <x v="1"/>
    <x v="1"/>
    <x v="0"/>
    <x v="0"/>
    <x v="0"/>
    <x v="3"/>
    <s v="2025-05-26"/>
    <x v="1"/>
    <n v="5078"/>
    <x v="0"/>
    <m/>
    <x v="0"/>
    <m/>
    <x v="9"/>
    <n v="100474696"/>
    <x v="0"/>
    <x v="1"/>
    <s v="Direcção de Urbanismo"/>
    <s v="ORI"/>
    <x v="0"/>
    <m/>
    <x v="0"/>
    <x v="0"/>
    <x v="0"/>
    <x v="0"/>
    <x v="0"/>
    <x v="0"/>
    <x v="0"/>
    <x v="0"/>
    <x v="0"/>
    <x v="0"/>
    <x v="0"/>
    <s v="Direcção de Urbanismo"/>
    <x v="0"/>
    <x v="0"/>
    <x v="0"/>
    <x v="0"/>
    <x v="0"/>
    <x v="0"/>
    <x v="0"/>
    <x v="0"/>
    <x v="0"/>
    <x v="0"/>
    <x v="1"/>
    <x v="0"/>
    <s v="Pagamento de salário referente a 05-2025"/>
  </r>
  <r>
    <x v="0"/>
    <n v="0"/>
    <n v="0"/>
    <n v="0"/>
    <n v="8517"/>
    <x v="4273"/>
    <x v="0"/>
    <x v="0"/>
    <x v="0"/>
    <s v="03.16.12"/>
    <x v="55"/>
    <x v="0"/>
    <x v="0"/>
    <s v="Direcção de Urbanismo"/>
    <s v="03.16.12"/>
    <s v="Direcção de Urbanismo"/>
    <s v="03.16.12"/>
    <x v="48"/>
    <x v="0"/>
    <x v="0"/>
    <x v="1"/>
    <x v="1"/>
    <x v="0"/>
    <x v="0"/>
    <x v="0"/>
    <x v="3"/>
    <s v="2025-05-26"/>
    <x v="1"/>
    <n v="8517"/>
    <x v="0"/>
    <m/>
    <x v="0"/>
    <m/>
    <x v="9"/>
    <n v="100474696"/>
    <x v="0"/>
    <x v="1"/>
    <s v="Direcção de Urbanismo"/>
    <s v="ORI"/>
    <x v="0"/>
    <m/>
    <x v="0"/>
    <x v="0"/>
    <x v="0"/>
    <x v="0"/>
    <x v="0"/>
    <x v="0"/>
    <x v="0"/>
    <x v="0"/>
    <x v="0"/>
    <x v="0"/>
    <x v="0"/>
    <s v="Direcção de Urbanismo"/>
    <x v="0"/>
    <x v="0"/>
    <x v="0"/>
    <x v="0"/>
    <x v="0"/>
    <x v="0"/>
    <x v="0"/>
    <x v="0"/>
    <x v="0"/>
    <x v="0"/>
    <x v="1"/>
    <x v="0"/>
    <s v="Pagamento de salário referente a 05-2025"/>
  </r>
  <r>
    <x v="0"/>
    <n v="0"/>
    <n v="0"/>
    <n v="0"/>
    <n v="888"/>
    <x v="4273"/>
    <x v="0"/>
    <x v="0"/>
    <x v="0"/>
    <s v="03.16.12"/>
    <x v="55"/>
    <x v="0"/>
    <x v="0"/>
    <s v="Direcção de Urbanismo"/>
    <s v="03.16.12"/>
    <s v="Direcção de Urbanismo"/>
    <s v="03.16.12"/>
    <x v="8"/>
    <x v="0"/>
    <x v="0"/>
    <x v="0"/>
    <x v="0"/>
    <x v="0"/>
    <x v="0"/>
    <x v="0"/>
    <x v="3"/>
    <s v="2025-05-26"/>
    <x v="1"/>
    <n v="888"/>
    <x v="0"/>
    <m/>
    <x v="0"/>
    <m/>
    <x v="89"/>
    <n v="100474706"/>
    <x v="0"/>
    <x v="5"/>
    <s v="Direcção de Urbanismo"/>
    <s v="ORI"/>
    <x v="0"/>
    <m/>
    <x v="0"/>
    <x v="0"/>
    <x v="0"/>
    <x v="0"/>
    <x v="0"/>
    <x v="0"/>
    <x v="0"/>
    <x v="0"/>
    <x v="0"/>
    <x v="0"/>
    <x v="0"/>
    <s v="Direcção de Urbanismo"/>
    <x v="0"/>
    <x v="0"/>
    <x v="0"/>
    <x v="0"/>
    <x v="0"/>
    <x v="0"/>
    <x v="0"/>
    <x v="0"/>
    <x v="0"/>
    <x v="0"/>
    <x v="5"/>
    <x v="0"/>
    <s v="Pagamento de salário referente a 05-2025"/>
  </r>
  <r>
    <x v="0"/>
    <n v="0"/>
    <n v="0"/>
    <n v="0"/>
    <n v="556"/>
    <x v="4273"/>
    <x v="0"/>
    <x v="0"/>
    <x v="0"/>
    <s v="03.16.12"/>
    <x v="55"/>
    <x v="0"/>
    <x v="0"/>
    <s v="Direcção de Urbanismo"/>
    <s v="03.16.12"/>
    <s v="Direcção de Urbanismo"/>
    <s v="03.16.12"/>
    <x v="76"/>
    <x v="0"/>
    <x v="0"/>
    <x v="1"/>
    <x v="0"/>
    <x v="0"/>
    <x v="0"/>
    <x v="0"/>
    <x v="3"/>
    <s v="2025-05-26"/>
    <x v="1"/>
    <n v="556"/>
    <x v="0"/>
    <m/>
    <x v="0"/>
    <m/>
    <x v="89"/>
    <n v="100474706"/>
    <x v="0"/>
    <x v="5"/>
    <s v="Direcção de Urbanismo"/>
    <s v="ORI"/>
    <x v="0"/>
    <m/>
    <x v="0"/>
    <x v="0"/>
    <x v="0"/>
    <x v="0"/>
    <x v="0"/>
    <x v="0"/>
    <x v="0"/>
    <x v="0"/>
    <x v="0"/>
    <x v="0"/>
    <x v="0"/>
    <s v="Direcção de Urbanismo"/>
    <x v="0"/>
    <x v="0"/>
    <x v="0"/>
    <x v="0"/>
    <x v="0"/>
    <x v="0"/>
    <x v="0"/>
    <x v="0"/>
    <x v="0"/>
    <x v="0"/>
    <x v="5"/>
    <x v="0"/>
    <s v="Pagamento de salário referente a 05-2025"/>
  </r>
  <r>
    <x v="0"/>
    <n v="0"/>
    <n v="0"/>
    <n v="0"/>
    <n v="5300"/>
    <x v="4273"/>
    <x v="0"/>
    <x v="0"/>
    <x v="0"/>
    <s v="03.16.12"/>
    <x v="55"/>
    <x v="0"/>
    <x v="0"/>
    <s v="Direcção de Urbanismo"/>
    <s v="03.16.12"/>
    <s v="Direcção de Urbanismo"/>
    <s v="03.16.12"/>
    <x v="42"/>
    <x v="0"/>
    <x v="0"/>
    <x v="1"/>
    <x v="1"/>
    <x v="0"/>
    <x v="0"/>
    <x v="0"/>
    <x v="3"/>
    <s v="2025-05-26"/>
    <x v="1"/>
    <n v="5300"/>
    <x v="0"/>
    <m/>
    <x v="0"/>
    <m/>
    <x v="89"/>
    <n v="100474706"/>
    <x v="0"/>
    <x v="5"/>
    <s v="Direcção de Urbanismo"/>
    <s v="ORI"/>
    <x v="0"/>
    <m/>
    <x v="0"/>
    <x v="0"/>
    <x v="0"/>
    <x v="0"/>
    <x v="0"/>
    <x v="0"/>
    <x v="0"/>
    <x v="0"/>
    <x v="0"/>
    <x v="0"/>
    <x v="0"/>
    <s v="Direcção de Urbanismo"/>
    <x v="0"/>
    <x v="0"/>
    <x v="0"/>
    <x v="0"/>
    <x v="0"/>
    <x v="0"/>
    <x v="0"/>
    <x v="0"/>
    <x v="0"/>
    <x v="0"/>
    <x v="5"/>
    <x v="0"/>
    <s v="Pagamento de salário referente a 05-2025"/>
  </r>
  <r>
    <x v="0"/>
    <n v="0"/>
    <n v="0"/>
    <n v="0"/>
    <n v="8888"/>
    <x v="4273"/>
    <x v="0"/>
    <x v="0"/>
    <x v="0"/>
    <s v="03.16.12"/>
    <x v="55"/>
    <x v="0"/>
    <x v="0"/>
    <s v="Direcção de Urbanismo"/>
    <s v="03.16.12"/>
    <s v="Direcção de Urbanismo"/>
    <s v="03.16.12"/>
    <x v="48"/>
    <x v="0"/>
    <x v="0"/>
    <x v="1"/>
    <x v="1"/>
    <x v="0"/>
    <x v="0"/>
    <x v="0"/>
    <x v="3"/>
    <s v="2025-05-26"/>
    <x v="1"/>
    <n v="8888"/>
    <x v="0"/>
    <m/>
    <x v="0"/>
    <m/>
    <x v="89"/>
    <n v="100474706"/>
    <x v="0"/>
    <x v="5"/>
    <s v="Direcção de Urbanismo"/>
    <s v="ORI"/>
    <x v="0"/>
    <m/>
    <x v="0"/>
    <x v="0"/>
    <x v="0"/>
    <x v="0"/>
    <x v="0"/>
    <x v="0"/>
    <x v="0"/>
    <x v="0"/>
    <x v="0"/>
    <x v="0"/>
    <x v="0"/>
    <s v="Direcção de Urbanismo"/>
    <x v="0"/>
    <x v="0"/>
    <x v="0"/>
    <x v="0"/>
    <x v="0"/>
    <x v="0"/>
    <x v="0"/>
    <x v="0"/>
    <x v="0"/>
    <x v="0"/>
    <x v="5"/>
    <x v="0"/>
    <s v="Pagamento de salário referente a 05-2025"/>
  </r>
  <r>
    <x v="0"/>
    <n v="0"/>
    <n v="0"/>
    <n v="0"/>
    <n v="10501"/>
    <x v="4273"/>
    <x v="0"/>
    <x v="0"/>
    <x v="0"/>
    <s v="03.16.12"/>
    <x v="55"/>
    <x v="0"/>
    <x v="0"/>
    <s v="Direcção de Urbanismo"/>
    <s v="03.16.12"/>
    <s v="Direcção de Urbanismo"/>
    <s v="03.16.12"/>
    <x v="8"/>
    <x v="0"/>
    <x v="0"/>
    <x v="0"/>
    <x v="0"/>
    <x v="0"/>
    <x v="0"/>
    <x v="0"/>
    <x v="3"/>
    <s v="2025-05-26"/>
    <x v="1"/>
    <n v="10501"/>
    <x v="0"/>
    <m/>
    <x v="0"/>
    <m/>
    <x v="26"/>
    <n v="100474914"/>
    <x v="0"/>
    <x v="0"/>
    <s v="Direcção de Urbanismo"/>
    <s v="ORI"/>
    <x v="0"/>
    <m/>
    <x v="0"/>
    <x v="0"/>
    <x v="0"/>
    <x v="0"/>
    <x v="0"/>
    <x v="0"/>
    <x v="0"/>
    <x v="0"/>
    <x v="0"/>
    <x v="0"/>
    <x v="0"/>
    <s v="Direcção de Urbanismo"/>
    <x v="0"/>
    <x v="0"/>
    <x v="0"/>
    <x v="0"/>
    <x v="0"/>
    <x v="0"/>
    <x v="0"/>
    <x v="0"/>
    <x v="0"/>
    <x v="0"/>
    <x v="0"/>
    <x v="0"/>
    <s v="Pagamento de salário referente a 05-2025"/>
  </r>
  <r>
    <x v="0"/>
    <n v="0"/>
    <n v="0"/>
    <n v="0"/>
    <n v="6578"/>
    <x v="4273"/>
    <x v="0"/>
    <x v="0"/>
    <x v="0"/>
    <s v="03.16.12"/>
    <x v="55"/>
    <x v="0"/>
    <x v="0"/>
    <s v="Direcção de Urbanismo"/>
    <s v="03.16.12"/>
    <s v="Direcção de Urbanismo"/>
    <s v="03.16.12"/>
    <x v="76"/>
    <x v="0"/>
    <x v="0"/>
    <x v="1"/>
    <x v="0"/>
    <x v="0"/>
    <x v="0"/>
    <x v="0"/>
    <x v="3"/>
    <s v="2025-05-26"/>
    <x v="1"/>
    <n v="6578"/>
    <x v="0"/>
    <m/>
    <x v="0"/>
    <m/>
    <x v="26"/>
    <n v="100474914"/>
    <x v="0"/>
    <x v="0"/>
    <s v="Direcção de Urbanismo"/>
    <s v="ORI"/>
    <x v="0"/>
    <m/>
    <x v="0"/>
    <x v="0"/>
    <x v="0"/>
    <x v="0"/>
    <x v="0"/>
    <x v="0"/>
    <x v="0"/>
    <x v="0"/>
    <x v="0"/>
    <x v="0"/>
    <x v="0"/>
    <s v="Direcção de Urbanismo"/>
    <x v="0"/>
    <x v="0"/>
    <x v="0"/>
    <x v="0"/>
    <x v="0"/>
    <x v="0"/>
    <x v="0"/>
    <x v="0"/>
    <x v="0"/>
    <x v="0"/>
    <x v="0"/>
    <x v="0"/>
    <s v="Pagamento de salário referente a 05-2025"/>
  </r>
  <r>
    <x v="0"/>
    <n v="0"/>
    <n v="0"/>
    <n v="0"/>
    <n v="62622"/>
    <x v="4273"/>
    <x v="0"/>
    <x v="0"/>
    <x v="0"/>
    <s v="03.16.12"/>
    <x v="55"/>
    <x v="0"/>
    <x v="0"/>
    <s v="Direcção de Urbanismo"/>
    <s v="03.16.12"/>
    <s v="Direcção de Urbanismo"/>
    <s v="03.16.12"/>
    <x v="42"/>
    <x v="0"/>
    <x v="0"/>
    <x v="1"/>
    <x v="1"/>
    <x v="0"/>
    <x v="0"/>
    <x v="0"/>
    <x v="3"/>
    <s v="2025-05-26"/>
    <x v="1"/>
    <n v="62622"/>
    <x v="0"/>
    <m/>
    <x v="0"/>
    <m/>
    <x v="26"/>
    <n v="100474914"/>
    <x v="0"/>
    <x v="0"/>
    <s v="Direcção de Urbanismo"/>
    <s v="ORI"/>
    <x v="0"/>
    <m/>
    <x v="0"/>
    <x v="0"/>
    <x v="0"/>
    <x v="0"/>
    <x v="0"/>
    <x v="0"/>
    <x v="0"/>
    <x v="0"/>
    <x v="0"/>
    <x v="0"/>
    <x v="0"/>
    <s v="Direcção de Urbanismo"/>
    <x v="0"/>
    <x v="0"/>
    <x v="0"/>
    <x v="0"/>
    <x v="0"/>
    <x v="0"/>
    <x v="0"/>
    <x v="0"/>
    <x v="0"/>
    <x v="0"/>
    <x v="0"/>
    <x v="0"/>
    <s v="Pagamento de salário referente a 05-2025"/>
  </r>
  <r>
    <x v="0"/>
    <n v="0"/>
    <n v="0"/>
    <n v="0"/>
    <n v="104995"/>
    <x v="4273"/>
    <x v="0"/>
    <x v="0"/>
    <x v="0"/>
    <s v="03.16.12"/>
    <x v="55"/>
    <x v="0"/>
    <x v="0"/>
    <s v="Direcção de Urbanismo"/>
    <s v="03.16.12"/>
    <s v="Direcção de Urbanismo"/>
    <s v="03.16.12"/>
    <x v="48"/>
    <x v="0"/>
    <x v="0"/>
    <x v="1"/>
    <x v="1"/>
    <x v="0"/>
    <x v="0"/>
    <x v="0"/>
    <x v="3"/>
    <s v="2025-05-26"/>
    <x v="1"/>
    <n v="104995"/>
    <x v="0"/>
    <m/>
    <x v="0"/>
    <m/>
    <x v="26"/>
    <n v="100474914"/>
    <x v="0"/>
    <x v="0"/>
    <s v="Direcção de Urbanismo"/>
    <s v="ORI"/>
    <x v="0"/>
    <m/>
    <x v="0"/>
    <x v="0"/>
    <x v="0"/>
    <x v="0"/>
    <x v="0"/>
    <x v="0"/>
    <x v="0"/>
    <x v="0"/>
    <x v="0"/>
    <x v="0"/>
    <x v="0"/>
    <s v="Direcção de Urbanismo"/>
    <x v="0"/>
    <x v="0"/>
    <x v="0"/>
    <x v="0"/>
    <x v="0"/>
    <x v="0"/>
    <x v="0"/>
    <x v="0"/>
    <x v="0"/>
    <x v="0"/>
    <x v="0"/>
    <x v="0"/>
    <s v="Pagamento de salário referente a 05-2025"/>
  </r>
  <r>
    <x v="0"/>
    <n v="0"/>
    <n v="0"/>
    <n v="0"/>
    <n v="10834"/>
    <x v="4274"/>
    <x v="0"/>
    <x v="0"/>
    <x v="0"/>
    <s v="03.16.13"/>
    <x v="51"/>
    <x v="0"/>
    <x v="0"/>
    <s v="Unidade Gestão de Aquisições"/>
    <s v="03.16.13"/>
    <s v="Unidade Gestão de Aquisições"/>
    <s v="03.16.13"/>
    <x v="42"/>
    <x v="0"/>
    <x v="0"/>
    <x v="1"/>
    <x v="1"/>
    <x v="0"/>
    <x v="0"/>
    <x v="0"/>
    <x v="3"/>
    <s v="2025-05-26"/>
    <x v="1"/>
    <n v="10834"/>
    <x v="0"/>
    <m/>
    <x v="0"/>
    <m/>
    <x v="9"/>
    <n v="100474696"/>
    <x v="0"/>
    <x v="1"/>
    <s v="Unidade Gestão de Aquisições"/>
    <s v="ORI"/>
    <x v="0"/>
    <s v="UGA"/>
    <x v="0"/>
    <x v="0"/>
    <x v="0"/>
    <x v="0"/>
    <x v="0"/>
    <x v="0"/>
    <x v="0"/>
    <x v="0"/>
    <x v="0"/>
    <x v="0"/>
    <x v="0"/>
    <s v="Unidade Gestão de Aquisições"/>
    <x v="0"/>
    <x v="0"/>
    <x v="0"/>
    <x v="0"/>
    <x v="0"/>
    <x v="0"/>
    <x v="0"/>
    <x v="0"/>
    <x v="0"/>
    <x v="0"/>
    <x v="1"/>
    <x v="0"/>
    <s v="Pagamento de salário referente a 05-2025"/>
  </r>
  <r>
    <x v="0"/>
    <n v="0"/>
    <n v="0"/>
    <n v="0"/>
    <n v="8213"/>
    <x v="4274"/>
    <x v="0"/>
    <x v="0"/>
    <x v="0"/>
    <s v="03.16.13"/>
    <x v="51"/>
    <x v="0"/>
    <x v="0"/>
    <s v="Unidade Gestão de Aquisições"/>
    <s v="03.16.13"/>
    <s v="Unidade Gestão de Aquisições"/>
    <s v="03.16.13"/>
    <x v="42"/>
    <x v="0"/>
    <x v="0"/>
    <x v="1"/>
    <x v="1"/>
    <x v="0"/>
    <x v="0"/>
    <x v="0"/>
    <x v="3"/>
    <s v="2025-05-26"/>
    <x v="1"/>
    <n v="8213"/>
    <x v="0"/>
    <m/>
    <x v="0"/>
    <m/>
    <x v="89"/>
    <n v="100474706"/>
    <x v="0"/>
    <x v="5"/>
    <s v="Unidade Gestão de Aquisições"/>
    <s v="ORI"/>
    <x v="0"/>
    <s v="UGA"/>
    <x v="0"/>
    <x v="0"/>
    <x v="0"/>
    <x v="0"/>
    <x v="0"/>
    <x v="0"/>
    <x v="0"/>
    <x v="0"/>
    <x v="0"/>
    <x v="0"/>
    <x v="0"/>
    <s v="Unidade Gestão de Aquisições"/>
    <x v="0"/>
    <x v="0"/>
    <x v="0"/>
    <x v="0"/>
    <x v="0"/>
    <x v="0"/>
    <x v="0"/>
    <x v="0"/>
    <x v="0"/>
    <x v="0"/>
    <x v="5"/>
    <x v="0"/>
    <s v="Pagamento de salário referente a 05-2025"/>
  </r>
  <r>
    <x v="0"/>
    <n v="0"/>
    <n v="0"/>
    <n v="0"/>
    <n v="83615"/>
    <x v="4274"/>
    <x v="0"/>
    <x v="0"/>
    <x v="0"/>
    <s v="03.16.13"/>
    <x v="51"/>
    <x v="0"/>
    <x v="0"/>
    <s v="Unidade Gestão de Aquisições"/>
    <s v="03.16.13"/>
    <s v="Unidade Gestão de Aquisições"/>
    <s v="03.16.13"/>
    <x v="42"/>
    <x v="0"/>
    <x v="0"/>
    <x v="1"/>
    <x v="1"/>
    <x v="0"/>
    <x v="0"/>
    <x v="0"/>
    <x v="3"/>
    <s v="2025-05-26"/>
    <x v="1"/>
    <n v="83615"/>
    <x v="0"/>
    <m/>
    <x v="0"/>
    <m/>
    <x v="26"/>
    <n v="100474914"/>
    <x v="0"/>
    <x v="0"/>
    <s v="Unidade Gestão de Aquisições"/>
    <s v="ORI"/>
    <x v="0"/>
    <s v="UGA"/>
    <x v="0"/>
    <x v="0"/>
    <x v="0"/>
    <x v="0"/>
    <x v="0"/>
    <x v="0"/>
    <x v="0"/>
    <x v="0"/>
    <x v="0"/>
    <x v="0"/>
    <x v="0"/>
    <s v="Unidade Gestão de Aquisições"/>
    <x v="0"/>
    <x v="0"/>
    <x v="0"/>
    <x v="0"/>
    <x v="0"/>
    <x v="0"/>
    <x v="0"/>
    <x v="0"/>
    <x v="0"/>
    <x v="0"/>
    <x v="0"/>
    <x v="0"/>
    <s v="Pagamento de salário referente a 05-2025"/>
  </r>
  <r>
    <x v="0"/>
    <n v="0"/>
    <n v="0"/>
    <n v="0"/>
    <n v="22"/>
    <x v="4275"/>
    <x v="0"/>
    <x v="0"/>
    <x v="0"/>
    <s v="03.16.15"/>
    <x v="0"/>
    <x v="0"/>
    <x v="0"/>
    <s v="Direção Financeira"/>
    <s v="03.16.15"/>
    <s v="Direção Financeira"/>
    <s v="03.16.15"/>
    <x v="76"/>
    <x v="0"/>
    <x v="0"/>
    <x v="1"/>
    <x v="0"/>
    <x v="0"/>
    <x v="0"/>
    <x v="0"/>
    <x v="3"/>
    <s v="2025-05-26"/>
    <x v="1"/>
    <n v="22"/>
    <x v="0"/>
    <m/>
    <x v="0"/>
    <m/>
    <x v="106"/>
    <n v="100479277"/>
    <x v="0"/>
    <x v="6"/>
    <s v="Direção Financeira"/>
    <s v="ORI"/>
    <x v="0"/>
    <m/>
    <x v="0"/>
    <x v="0"/>
    <x v="0"/>
    <x v="0"/>
    <x v="0"/>
    <x v="0"/>
    <x v="0"/>
    <x v="0"/>
    <x v="0"/>
    <x v="0"/>
    <x v="0"/>
    <s v="Direção Financeira"/>
    <x v="0"/>
    <x v="0"/>
    <x v="0"/>
    <x v="0"/>
    <x v="0"/>
    <x v="0"/>
    <x v="0"/>
    <x v="0"/>
    <x v="0"/>
    <x v="0"/>
    <x v="6"/>
    <x v="0"/>
    <s v="Pagamento de salário referente a 05-2025"/>
  </r>
  <r>
    <x v="0"/>
    <n v="0"/>
    <n v="0"/>
    <n v="0"/>
    <n v="82"/>
    <x v="4275"/>
    <x v="0"/>
    <x v="0"/>
    <x v="0"/>
    <s v="03.16.15"/>
    <x v="0"/>
    <x v="0"/>
    <x v="0"/>
    <s v="Direção Financeira"/>
    <s v="03.16.15"/>
    <s v="Direção Financeira"/>
    <s v="03.16.15"/>
    <x v="9"/>
    <x v="0"/>
    <x v="0"/>
    <x v="1"/>
    <x v="0"/>
    <x v="0"/>
    <x v="0"/>
    <x v="0"/>
    <x v="3"/>
    <s v="2025-05-26"/>
    <x v="1"/>
    <n v="82"/>
    <x v="0"/>
    <m/>
    <x v="0"/>
    <m/>
    <x v="106"/>
    <n v="100479277"/>
    <x v="0"/>
    <x v="6"/>
    <s v="Direção Financeira"/>
    <s v="ORI"/>
    <x v="0"/>
    <m/>
    <x v="0"/>
    <x v="0"/>
    <x v="0"/>
    <x v="0"/>
    <x v="0"/>
    <x v="0"/>
    <x v="0"/>
    <x v="0"/>
    <x v="0"/>
    <x v="0"/>
    <x v="0"/>
    <s v="Direção Financeira"/>
    <x v="0"/>
    <x v="0"/>
    <x v="0"/>
    <x v="0"/>
    <x v="0"/>
    <x v="0"/>
    <x v="0"/>
    <x v="0"/>
    <x v="0"/>
    <x v="0"/>
    <x v="6"/>
    <x v="0"/>
    <s v="Pagamento de salário referente a 05-2025"/>
  </r>
  <r>
    <x v="0"/>
    <n v="0"/>
    <n v="0"/>
    <n v="0"/>
    <n v="87"/>
    <x v="4275"/>
    <x v="0"/>
    <x v="0"/>
    <x v="0"/>
    <s v="03.16.15"/>
    <x v="0"/>
    <x v="0"/>
    <x v="0"/>
    <s v="Direção Financeira"/>
    <s v="03.16.15"/>
    <s v="Direção Financeira"/>
    <s v="03.16.15"/>
    <x v="46"/>
    <x v="0"/>
    <x v="0"/>
    <x v="1"/>
    <x v="0"/>
    <x v="0"/>
    <x v="0"/>
    <x v="0"/>
    <x v="3"/>
    <s v="2025-05-26"/>
    <x v="1"/>
    <n v="87"/>
    <x v="0"/>
    <m/>
    <x v="0"/>
    <m/>
    <x v="106"/>
    <n v="100479277"/>
    <x v="0"/>
    <x v="6"/>
    <s v="Direção Financeira"/>
    <s v="ORI"/>
    <x v="0"/>
    <m/>
    <x v="0"/>
    <x v="0"/>
    <x v="0"/>
    <x v="0"/>
    <x v="0"/>
    <x v="0"/>
    <x v="0"/>
    <x v="0"/>
    <x v="0"/>
    <x v="0"/>
    <x v="0"/>
    <s v="Direção Financeira"/>
    <x v="0"/>
    <x v="0"/>
    <x v="0"/>
    <x v="0"/>
    <x v="0"/>
    <x v="0"/>
    <x v="0"/>
    <x v="0"/>
    <x v="0"/>
    <x v="0"/>
    <x v="6"/>
    <x v="0"/>
    <s v="Pagamento de salário referente a 05-2025"/>
  </r>
  <r>
    <x v="0"/>
    <n v="0"/>
    <n v="0"/>
    <n v="0"/>
    <n v="2"/>
    <x v="4275"/>
    <x v="0"/>
    <x v="0"/>
    <x v="0"/>
    <s v="03.16.15"/>
    <x v="0"/>
    <x v="0"/>
    <x v="0"/>
    <s v="Direção Financeira"/>
    <s v="03.16.15"/>
    <s v="Direção Financeira"/>
    <s v="03.16.15"/>
    <x v="45"/>
    <x v="0"/>
    <x v="0"/>
    <x v="1"/>
    <x v="0"/>
    <x v="0"/>
    <x v="0"/>
    <x v="0"/>
    <x v="3"/>
    <s v="2025-05-26"/>
    <x v="1"/>
    <n v="2"/>
    <x v="0"/>
    <m/>
    <x v="0"/>
    <m/>
    <x v="106"/>
    <n v="100479277"/>
    <x v="0"/>
    <x v="6"/>
    <s v="Direção Financeira"/>
    <s v="ORI"/>
    <x v="0"/>
    <m/>
    <x v="0"/>
    <x v="0"/>
    <x v="0"/>
    <x v="0"/>
    <x v="0"/>
    <x v="0"/>
    <x v="0"/>
    <x v="0"/>
    <x v="0"/>
    <x v="0"/>
    <x v="0"/>
    <s v="Direção Financeira"/>
    <x v="0"/>
    <x v="0"/>
    <x v="0"/>
    <x v="0"/>
    <x v="0"/>
    <x v="0"/>
    <x v="0"/>
    <x v="0"/>
    <x v="0"/>
    <x v="0"/>
    <x v="6"/>
    <x v="0"/>
    <s v="Pagamento de salário referente a 05-2025"/>
  </r>
  <r>
    <x v="0"/>
    <n v="0"/>
    <n v="0"/>
    <n v="0"/>
    <n v="1065"/>
    <x v="4275"/>
    <x v="0"/>
    <x v="0"/>
    <x v="0"/>
    <s v="03.16.15"/>
    <x v="0"/>
    <x v="0"/>
    <x v="0"/>
    <s v="Direção Financeira"/>
    <s v="03.16.15"/>
    <s v="Direção Financeira"/>
    <s v="03.16.15"/>
    <x v="42"/>
    <x v="0"/>
    <x v="0"/>
    <x v="1"/>
    <x v="1"/>
    <x v="0"/>
    <x v="0"/>
    <x v="0"/>
    <x v="3"/>
    <s v="2025-05-26"/>
    <x v="1"/>
    <n v="1065"/>
    <x v="0"/>
    <m/>
    <x v="0"/>
    <m/>
    <x v="106"/>
    <n v="100479277"/>
    <x v="0"/>
    <x v="6"/>
    <s v="Direção Financeira"/>
    <s v="ORI"/>
    <x v="0"/>
    <m/>
    <x v="0"/>
    <x v="0"/>
    <x v="0"/>
    <x v="0"/>
    <x v="0"/>
    <x v="0"/>
    <x v="0"/>
    <x v="0"/>
    <x v="0"/>
    <x v="0"/>
    <x v="0"/>
    <s v="Direção Financeira"/>
    <x v="0"/>
    <x v="0"/>
    <x v="0"/>
    <x v="0"/>
    <x v="0"/>
    <x v="0"/>
    <x v="0"/>
    <x v="0"/>
    <x v="0"/>
    <x v="0"/>
    <x v="6"/>
    <x v="0"/>
    <s v="Pagamento de salário referente a 05-2025"/>
  </r>
  <r>
    <x v="0"/>
    <n v="0"/>
    <n v="0"/>
    <n v="0"/>
    <n v="694"/>
    <x v="4275"/>
    <x v="0"/>
    <x v="0"/>
    <x v="0"/>
    <s v="03.16.15"/>
    <x v="0"/>
    <x v="0"/>
    <x v="0"/>
    <s v="Direção Financeira"/>
    <s v="03.16.15"/>
    <s v="Direção Financeira"/>
    <s v="03.16.15"/>
    <x v="47"/>
    <x v="0"/>
    <x v="0"/>
    <x v="1"/>
    <x v="1"/>
    <x v="0"/>
    <x v="0"/>
    <x v="0"/>
    <x v="3"/>
    <s v="2025-05-26"/>
    <x v="1"/>
    <n v="694"/>
    <x v="0"/>
    <m/>
    <x v="0"/>
    <m/>
    <x v="106"/>
    <n v="100479277"/>
    <x v="0"/>
    <x v="6"/>
    <s v="Direção Financeira"/>
    <s v="ORI"/>
    <x v="0"/>
    <m/>
    <x v="0"/>
    <x v="0"/>
    <x v="0"/>
    <x v="0"/>
    <x v="0"/>
    <x v="0"/>
    <x v="0"/>
    <x v="0"/>
    <x v="0"/>
    <x v="0"/>
    <x v="0"/>
    <s v="Direção Financeira"/>
    <x v="0"/>
    <x v="0"/>
    <x v="0"/>
    <x v="0"/>
    <x v="0"/>
    <x v="0"/>
    <x v="0"/>
    <x v="0"/>
    <x v="0"/>
    <x v="0"/>
    <x v="6"/>
    <x v="0"/>
    <s v="Pagamento de salário referente a 05-2025"/>
  </r>
  <r>
    <x v="0"/>
    <n v="0"/>
    <n v="0"/>
    <n v="0"/>
    <n v="536"/>
    <x v="4275"/>
    <x v="0"/>
    <x v="0"/>
    <x v="0"/>
    <s v="03.16.15"/>
    <x v="0"/>
    <x v="0"/>
    <x v="0"/>
    <s v="Direção Financeira"/>
    <s v="03.16.15"/>
    <s v="Direção Financeira"/>
    <s v="03.16.15"/>
    <x v="76"/>
    <x v="0"/>
    <x v="0"/>
    <x v="1"/>
    <x v="0"/>
    <x v="0"/>
    <x v="0"/>
    <x v="0"/>
    <x v="3"/>
    <s v="2025-05-26"/>
    <x v="1"/>
    <n v="536"/>
    <x v="0"/>
    <m/>
    <x v="0"/>
    <m/>
    <x v="9"/>
    <n v="100474696"/>
    <x v="0"/>
    <x v="1"/>
    <s v="Direção Financeira"/>
    <s v="ORI"/>
    <x v="0"/>
    <m/>
    <x v="0"/>
    <x v="0"/>
    <x v="0"/>
    <x v="0"/>
    <x v="0"/>
    <x v="0"/>
    <x v="0"/>
    <x v="0"/>
    <x v="0"/>
    <x v="0"/>
    <x v="0"/>
    <s v="Direção Financeira"/>
    <x v="0"/>
    <x v="0"/>
    <x v="0"/>
    <x v="0"/>
    <x v="0"/>
    <x v="0"/>
    <x v="0"/>
    <x v="0"/>
    <x v="0"/>
    <x v="0"/>
    <x v="1"/>
    <x v="0"/>
    <s v="Pagamento de salário referente a 05-2025"/>
  </r>
  <r>
    <x v="0"/>
    <n v="0"/>
    <n v="0"/>
    <n v="0"/>
    <n v="1991"/>
    <x v="4275"/>
    <x v="0"/>
    <x v="0"/>
    <x v="0"/>
    <s v="03.16.15"/>
    <x v="0"/>
    <x v="0"/>
    <x v="0"/>
    <s v="Direção Financeira"/>
    <s v="03.16.15"/>
    <s v="Direção Financeira"/>
    <s v="03.16.15"/>
    <x v="9"/>
    <x v="0"/>
    <x v="0"/>
    <x v="1"/>
    <x v="0"/>
    <x v="0"/>
    <x v="0"/>
    <x v="0"/>
    <x v="3"/>
    <s v="2025-05-26"/>
    <x v="1"/>
    <n v="1991"/>
    <x v="0"/>
    <m/>
    <x v="0"/>
    <m/>
    <x v="9"/>
    <n v="100474696"/>
    <x v="0"/>
    <x v="1"/>
    <s v="Direção Financeira"/>
    <s v="ORI"/>
    <x v="0"/>
    <m/>
    <x v="0"/>
    <x v="0"/>
    <x v="0"/>
    <x v="0"/>
    <x v="0"/>
    <x v="0"/>
    <x v="0"/>
    <x v="0"/>
    <x v="0"/>
    <x v="0"/>
    <x v="0"/>
    <s v="Direção Financeira"/>
    <x v="0"/>
    <x v="0"/>
    <x v="0"/>
    <x v="0"/>
    <x v="0"/>
    <x v="0"/>
    <x v="0"/>
    <x v="0"/>
    <x v="0"/>
    <x v="0"/>
    <x v="1"/>
    <x v="0"/>
    <s v="Pagamento de salário referente a 05-2025"/>
  </r>
  <r>
    <x v="0"/>
    <n v="0"/>
    <n v="0"/>
    <n v="0"/>
    <n v="2110"/>
    <x v="4275"/>
    <x v="0"/>
    <x v="0"/>
    <x v="0"/>
    <s v="03.16.15"/>
    <x v="0"/>
    <x v="0"/>
    <x v="0"/>
    <s v="Direção Financeira"/>
    <s v="03.16.15"/>
    <s v="Direção Financeira"/>
    <s v="03.16.15"/>
    <x v="46"/>
    <x v="0"/>
    <x v="0"/>
    <x v="1"/>
    <x v="0"/>
    <x v="0"/>
    <x v="0"/>
    <x v="0"/>
    <x v="3"/>
    <s v="2025-05-26"/>
    <x v="1"/>
    <n v="2110"/>
    <x v="0"/>
    <m/>
    <x v="0"/>
    <m/>
    <x v="9"/>
    <n v="100474696"/>
    <x v="0"/>
    <x v="1"/>
    <s v="Direção Financeira"/>
    <s v="ORI"/>
    <x v="0"/>
    <m/>
    <x v="0"/>
    <x v="0"/>
    <x v="0"/>
    <x v="0"/>
    <x v="0"/>
    <x v="0"/>
    <x v="0"/>
    <x v="0"/>
    <x v="0"/>
    <x v="0"/>
    <x v="0"/>
    <s v="Direção Financeira"/>
    <x v="0"/>
    <x v="0"/>
    <x v="0"/>
    <x v="0"/>
    <x v="0"/>
    <x v="0"/>
    <x v="0"/>
    <x v="0"/>
    <x v="0"/>
    <x v="0"/>
    <x v="1"/>
    <x v="0"/>
    <s v="Pagamento de salário referente a 05-2025"/>
  </r>
  <r>
    <x v="0"/>
    <n v="0"/>
    <n v="0"/>
    <n v="0"/>
    <n v="62"/>
    <x v="4275"/>
    <x v="0"/>
    <x v="0"/>
    <x v="0"/>
    <s v="03.16.15"/>
    <x v="0"/>
    <x v="0"/>
    <x v="0"/>
    <s v="Direção Financeira"/>
    <s v="03.16.15"/>
    <s v="Direção Financeira"/>
    <s v="03.16.15"/>
    <x v="45"/>
    <x v="0"/>
    <x v="0"/>
    <x v="1"/>
    <x v="0"/>
    <x v="0"/>
    <x v="0"/>
    <x v="0"/>
    <x v="3"/>
    <s v="2025-05-26"/>
    <x v="1"/>
    <n v="62"/>
    <x v="0"/>
    <m/>
    <x v="0"/>
    <m/>
    <x v="9"/>
    <n v="100474696"/>
    <x v="0"/>
    <x v="1"/>
    <s v="Direção Financeira"/>
    <s v="ORI"/>
    <x v="0"/>
    <m/>
    <x v="0"/>
    <x v="0"/>
    <x v="0"/>
    <x v="0"/>
    <x v="0"/>
    <x v="0"/>
    <x v="0"/>
    <x v="0"/>
    <x v="0"/>
    <x v="0"/>
    <x v="0"/>
    <s v="Direção Financeira"/>
    <x v="0"/>
    <x v="0"/>
    <x v="0"/>
    <x v="0"/>
    <x v="0"/>
    <x v="0"/>
    <x v="0"/>
    <x v="0"/>
    <x v="0"/>
    <x v="0"/>
    <x v="1"/>
    <x v="0"/>
    <s v="Pagamento de salário referente a 05-2025"/>
  </r>
  <r>
    <x v="0"/>
    <n v="0"/>
    <n v="0"/>
    <n v="0"/>
    <n v="25593"/>
    <x v="4275"/>
    <x v="0"/>
    <x v="0"/>
    <x v="0"/>
    <s v="03.16.15"/>
    <x v="0"/>
    <x v="0"/>
    <x v="0"/>
    <s v="Direção Financeira"/>
    <s v="03.16.15"/>
    <s v="Direção Financeira"/>
    <s v="03.16.15"/>
    <x v="42"/>
    <x v="0"/>
    <x v="0"/>
    <x v="1"/>
    <x v="1"/>
    <x v="0"/>
    <x v="0"/>
    <x v="0"/>
    <x v="3"/>
    <s v="2025-05-26"/>
    <x v="1"/>
    <n v="25593"/>
    <x v="0"/>
    <m/>
    <x v="0"/>
    <m/>
    <x v="9"/>
    <n v="100474696"/>
    <x v="0"/>
    <x v="1"/>
    <s v="Direção Financeira"/>
    <s v="ORI"/>
    <x v="0"/>
    <m/>
    <x v="0"/>
    <x v="0"/>
    <x v="0"/>
    <x v="0"/>
    <x v="0"/>
    <x v="0"/>
    <x v="0"/>
    <x v="0"/>
    <x v="0"/>
    <x v="0"/>
    <x v="0"/>
    <s v="Direção Financeira"/>
    <x v="0"/>
    <x v="0"/>
    <x v="0"/>
    <x v="0"/>
    <x v="0"/>
    <x v="0"/>
    <x v="0"/>
    <x v="0"/>
    <x v="0"/>
    <x v="0"/>
    <x v="1"/>
    <x v="0"/>
    <s v="Pagamento de salário referente a 05-2025"/>
  </r>
  <r>
    <x v="0"/>
    <n v="0"/>
    <n v="0"/>
    <n v="0"/>
    <n v="16580"/>
    <x v="4275"/>
    <x v="0"/>
    <x v="0"/>
    <x v="0"/>
    <s v="03.16.15"/>
    <x v="0"/>
    <x v="0"/>
    <x v="0"/>
    <s v="Direção Financeira"/>
    <s v="03.16.15"/>
    <s v="Direção Financeira"/>
    <s v="03.16.15"/>
    <x v="47"/>
    <x v="0"/>
    <x v="0"/>
    <x v="1"/>
    <x v="1"/>
    <x v="0"/>
    <x v="0"/>
    <x v="0"/>
    <x v="3"/>
    <s v="2025-05-26"/>
    <x v="1"/>
    <n v="16580"/>
    <x v="0"/>
    <m/>
    <x v="0"/>
    <m/>
    <x v="9"/>
    <n v="100474696"/>
    <x v="0"/>
    <x v="1"/>
    <s v="Direção Financeira"/>
    <s v="ORI"/>
    <x v="0"/>
    <m/>
    <x v="0"/>
    <x v="0"/>
    <x v="0"/>
    <x v="0"/>
    <x v="0"/>
    <x v="0"/>
    <x v="0"/>
    <x v="0"/>
    <x v="0"/>
    <x v="0"/>
    <x v="0"/>
    <s v="Direção Financeira"/>
    <x v="0"/>
    <x v="0"/>
    <x v="0"/>
    <x v="0"/>
    <x v="0"/>
    <x v="0"/>
    <x v="0"/>
    <x v="0"/>
    <x v="0"/>
    <x v="0"/>
    <x v="1"/>
    <x v="0"/>
    <s v="Pagamento de salário referente a 05-2025"/>
  </r>
  <r>
    <x v="0"/>
    <n v="0"/>
    <n v="0"/>
    <n v="0"/>
    <n v="5"/>
    <x v="4275"/>
    <x v="0"/>
    <x v="0"/>
    <x v="0"/>
    <s v="03.16.15"/>
    <x v="0"/>
    <x v="0"/>
    <x v="0"/>
    <s v="Direção Financeira"/>
    <s v="03.16.15"/>
    <s v="Direção Financeira"/>
    <s v="03.16.15"/>
    <x v="76"/>
    <x v="0"/>
    <x v="0"/>
    <x v="1"/>
    <x v="0"/>
    <x v="0"/>
    <x v="0"/>
    <x v="0"/>
    <x v="3"/>
    <s v="2025-05-26"/>
    <x v="1"/>
    <n v="5"/>
    <x v="0"/>
    <m/>
    <x v="0"/>
    <m/>
    <x v="103"/>
    <n v="100474707"/>
    <x v="0"/>
    <x v="4"/>
    <s v="Direção Financeira"/>
    <s v="ORI"/>
    <x v="0"/>
    <m/>
    <x v="0"/>
    <x v="0"/>
    <x v="0"/>
    <x v="0"/>
    <x v="0"/>
    <x v="0"/>
    <x v="0"/>
    <x v="0"/>
    <x v="0"/>
    <x v="0"/>
    <x v="0"/>
    <s v="Direção Financeira"/>
    <x v="0"/>
    <x v="0"/>
    <x v="0"/>
    <x v="0"/>
    <x v="0"/>
    <x v="0"/>
    <x v="0"/>
    <x v="0"/>
    <x v="0"/>
    <x v="0"/>
    <x v="4"/>
    <x v="0"/>
    <s v="Pagamento de salário referente a 05-2025"/>
  </r>
  <r>
    <x v="0"/>
    <n v="0"/>
    <n v="0"/>
    <n v="0"/>
    <n v="19"/>
    <x v="4275"/>
    <x v="0"/>
    <x v="0"/>
    <x v="0"/>
    <s v="03.16.15"/>
    <x v="0"/>
    <x v="0"/>
    <x v="0"/>
    <s v="Direção Financeira"/>
    <s v="03.16.15"/>
    <s v="Direção Financeira"/>
    <s v="03.16.15"/>
    <x v="9"/>
    <x v="0"/>
    <x v="0"/>
    <x v="1"/>
    <x v="0"/>
    <x v="0"/>
    <x v="0"/>
    <x v="0"/>
    <x v="3"/>
    <s v="2025-05-26"/>
    <x v="1"/>
    <n v="19"/>
    <x v="0"/>
    <m/>
    <x v="0"/>
    <m/>
    <x v="103"/>
    <n v="100474707"/>
    <x v="0"/>
    <x v="4"/>
    <s v="Direção Financeira"/>
    <s v="ORI"/>
    <x v="0"/>
    <m/>
    <x v="0"/>
    <x v="0"/>
    <x v="0"/>
    <x v="0"/>
    <x v="0"/>
    <x v="0"/>
    <x v="0"/>
    <x v="0"/>
    <x v="0"/>
    <x v="0"/>
    <x v="0"/>
    <s v="Direção Financeira"/>
    <x v="0"/>
    <x v="0"/>
    <x v="0"/>
    <x v="0"/>
    <x v="0"/>
    <x v="0"/>
    <x v="0"/>
    <x v="0"/>
    <x v="0"/>
    <x v="0"/>
    <x v="4"/>
    <x v="0"/>
    <s v="Pagamento de salário referente a 05-2025"/>
  </r>
  <r>
    <x v="0"/>
    <n v="0"/>
    <n v="0"/>
    <n v="0"/>
    <n v="20"/>
    <x v="4275"/>
    <x v="0"/>
    <x v="0"/>
    <x v="0"/>
    <s v="03.16.15"/>
    <x v="0"/>
    <x v="0"/>
    <x v="0"/>
    <s v="Direção Financeira"/>
    <s v="03.16.15"/>
    <s v="Direção Financeira"/>
    <s v="03.16.15"/>
    <x v="46"/>
    <x v="0"/>
    <x v="0"/>
    <x v="1"/>
    <x v="0"/>
    <x v="0"/>
    <x v="0"/>
    <x v="0"/>
    <x v="3"/>
    <s v="2025-05-26"/>
    <x v="1"/>
    <n v="20"/>
    <x v="0"/>
    <m/>
    <x v="0"/>
    <m/>
    <x v="103"/>
    <n v="100474707"/>
    <x v="0"/>
    <x v="4"/>
    <s v="Direção Financeira"/>
    <s v="ORI"/>
    <x v="0"/>
    <m/>
    <x v="0"/>
    <x v="0"/>
    <x v="0"/>
    <x v="0"/>
    <x v="0"/>
    <x v="0"/>
    <x v="0"/>
    <x v="0"/>
    <x v="0"/>
    <x v="0"/>
    <x v="0"/>
    <s v="Direção Financeira"/>
    <x v="0"/>
    <x v="0"/>
    <x v="0"/>
    <x v="0"/>
    <x v="0"/>
    <x v="0"/>
    <x v="0"/>
    <x v="0"/>
    <x v="0"/>
    <x v="0"/>
    <x v="4"/>
    <x v="0"/>
    <s v="Pagamento de salário referente a 05-2025"/>
  </r>
  <r>
    <x v="0"/>
    <n v="0"/>
    <n v="0"/>
    <n v="0"/>
    <n v="0"/>
    <x v="4275"/>
    <x v="0"/>
    <x v="0"/>
    <x v="0"/>
    <s v="03.16.15"/>
    <x v="0"/>
    <x v="0"/>
    <x v="0"/>
    <s v="Direção Financeira"/>
    <s v="03.16.15"/>
    <s v="Direção Financeira"/>
    <s v="03.16.15"/>
    <x v="45"/>
    <x v="0"/>
    <x v="0"/>
    <x v="1"/>
    <x v="0"/>
    <x v="0"/>
    <x v="0"/>
    <x v="0"/>
    <x v="3"/>
    <s v="2025-05-26"/>
    <x v="1"/>
    <n v="0"/>
    <x v="0"/>
    <m/>
    <x v="0"/>
    <m/>
    <x v="103"/>
    <n v="100474707"/>
    <x v="0"/>
    <x v="4"/>
    <s v="Direção Financeira"/>
    <s v="ORI"/>
    <x v="0"/>
    <m/>
    <x v="0"/>
    <x v="0"/>
    <x v="0"/>
    <x v="0"/>
    <x v="0"/>
    <x v="0"/>
    <x v="0"/>
    <x v="0"/>
    <x v="0"/>
    <x v="0"/>
    <x v="0"/>
    <s v="Direção Financeira"/>
    <x v="0"/>
    <x v="0"/>
    <x v="0"/>
    <x v="0"/>
    <x v="0"/>
    <x v="0"/>
    <x v="0"/>
    <x v="0"/>
    <x v="0"/>
    <x v="0"/>
    <x v="4"/>
    <x v="0"/>
    <s v="Pagamento de salário referente a 05-2025"/>
  </r>
  <r>
    <x v="0"/>
    <n v="0"/>
    <n v="0"/>
    <n v="0"/>
    <n v="245"/>
    <x v="4275"/>
    <x v="0"/>
    <x v="0"/>
    <x v="0"/>
    <s v="03.16.15"/>
    <x v="0"/>
    <x v="0"/>
    <x v="0"/>
    <s v="Direção Financeira"/>
    <s v="03.16.15"/>
    <s v="Direção Financeira"/>
    <s v="03.16.15"/>
    <x v="42"/>
    <x v="0"/>
    <x v="0"/>
    <x v="1"/>
    <x v="1"/>
    <x v="0"/>
    <x v="0"/>
    <x v="0"/>
    <x v="3"/>
    <s v="2025-05-26"/>
    <x v="1"/>
    <n v="245"/>
    <x v="0"/>
    <m/>
    <x v="0"/>
    <m/>
    <x v="103"/>
    <n v="100474707"/>
    <x v="0"/>
    <x v="4"/>
    <s v="Direção Financeira"/>
    <s v="ORI"/>
    <x v="0"/>
    <m/>
    <x v="0"/>
    <x v="0"/>
    <x v="0"/>
    <x v="0"/>
    <x v="0"/>
    <x v="0"/>
    <x v="0"/>
    <x v="0"/>
    <x v="0"/>
    <x v="0"/>
    <x v="0"/>
    <s v="Direção Financeira"/>
    <x v="0"/>
    <x v="0"/>
    <x v="0"/>
    <x v="0"/>
    <x v="0"/>
    <x v="0"/>
    <x v="0"/>
    <x v="0"/>
    <x v="0"/>
    <x v="0"/>
    <x v="4"/>
    <x v="0"/>
    <s v="Pagamento de salário referente a 05-2025"/>
  </r>
  <r>
    <x v="0"/>
    <n v="0"/>
    <n v="0"/>
    <n v="0"/>
    <n v="161"/>
    <x v="4275"/>
    <x v="0"/>
    <x v="0"/>
    <x v="0"/>
    <s v="03.16.15"/>
    <x v="0"/>
    <x v="0"/>
    <x v="0"/>
    <s v="Direção Financeira"/>
    <s v="03.16.15"/>
    <s v="Direção Financeira"/>
    <s v="03.16.15"/>
    <x v="47"/>
    <x v="0"/>
    <x v="0"/>
    <x v="1"/>
    <x v="1"/>
    <x v="0"/>
    <x v="0"/>
    <x v="0"/>
    <x v="3"/>
    <s v="2025-05-26"/>
    <x v="1"/>
    <n v="161"/>
    <x v="0"/>
    <m/>
    <x v="0"/>
    <m/>
    <x v="103"/>
    <n v="100474707"/>
    <x v="0"/>
    <x v="4"/>
    <s v="Direção Financeira"/>
    <s v="ORI"/>
    <x v="0"/>
    <m/>
    <x v="0"/>
    <x v="0"/>
    <x v="0"/>
    <x v="0"/>
    <x v="0"/>
    <x v="0"/>
    <x v="0"/>
    <x v="0"/>
    <x v="0"/>
    <x v="0"/>
    <x v="0"/>
    <s v="Direção Financeira"/>
    <x v="0"/>
    <x v="0"/>
    <x v="0"/>
    <x v="0"/>
    <x v="0"/>
    <x v="0"/>
    <x v="0"/>
    <x v="0"/>
    <x v="0"/>
    <x v="0"/>
    <x v="4"/>
    <x v="0"/>
    <s v="Pagamento de salário referente a 05-2025"/>
  </r>
  <r>
    <x v="0"/>
    <n v="0"/>
    <n v="0"/>
    <n v="0"/>
    <n v="137"/>
    <x v="4275"/>
    <x v="0"/>
    <x v="0"/>
    <x v="0"/>
    <s v="03.16.15"/>
    <x v="0"/>
    <x v="0"/>
    <x v="0"/>
    <s v="Direção Financeira"/>
    <s v="03.16.15"/>
    <s v="Direção Financeira"/>
    <s v="03.16.15"/>
    <x v="76"/>
    <x v="0"/>
    <x v="0"/>
    <x v="1"/>
    <x v="0"/>
    <x v="0"/>
    <x v="0"/>
    <x v="0"/>
    <x v="3"/>
    <s v="2025-05-26"/>
    <x v="1"/>
    <n v="137"/>
    <x v="0"/>
    <m/>
    <x v="0"/>
    <m/>
    <x v="66"/>
    <n v="100474708"/>
    <x v="0"/>
    <x v="3"/>
    <s v="Direção Financeira"/>
    <s v="ORI"/>
    <x v="0"/>
    <m/>
    <x v="0"/>
    <x v="0"/>
    <x v="0"/>
    <x v="0"/>
    <x v="0"/>
    <x v="0"/>
    <x v="0"/>
    <x v="0"/>
    <x v="0"/>
    <x v="0"/>
    <x v="0"/>
    <s v="Direção Financeira"/>
    <x v="0"/>
    <x v="0"/>
    <x v="0"/>
    <x v="0"/>
    <x v="0"/>
    <x v="0"/>
    <x v="0"/>
    <x v="0"/>
    <x v="0"/>
    <x v="0"/>
    <x v="3"/>
    <x v="0"/>
    <s v="Pagamento de salário referente a 05-2025"/>
  </r>
  <r>
    <x v="0"/>
    <n v="0"/>
    <n v="0"/>
    <n v="0"/>
    <n v="509"/>
    <x v="4275"/>
    <x v="0"/>
    <x v="0"/>
    <x v="0"/>
    <s v="03.16.15"/>
    <x v="0"/>
    <x v="0"/>
    <x v="0"/>
    <s v="Direção Financeira"/>
    <s v="03.16.15"/>
    <s v="Direção Financeira"/>
    <s v="03.16.15"/>
    <x v="9"/>
    <x v="0"/>
    <x v="0"/>
    <x v="1"/>
    <x v="0"/>
    <x v="0"/>
    <x v="0"/>
    <x v="0"/>
    <x v="3"/>
    <s v="2025-05-26"/>
    <x v="1"/>
    <n v="509"/>
    <x v="0"/>
    <m/>
    <x v="0"/>
    <m/>
    <x v="66"/>
    <n v="100474708"/>
    <x v="0"/>
    <x v="3"/>
    <s v="Direção Financeira"/>
    <s v="ORI"/>
    <x v="0"/>
    <m/>
    <x v="0"/>
    <x v="0"/>
    <x v="0"/>
    <x v="0"/>
    <x v="0"/>
    <x v="0"/>
    <x v="0"/>
    <x v="0"/>
    <x v="0"/>
    <x v="0"/>
    <x v="0"/>
    <s v="Direção Financeira"/>
    <x v="0"/>
    <x v="0"/>
    <x v="0"/>
    <x v="0"/>
    <x v="0"/>
    <x v="0"/>
    <x v="0"/>
    <x v="0"/>
    <x v="0"/>
    <x v="0"/>
    <x v="3"/>
    <x v="0"/>
    <s v="Pagamento de salário referente a 05-2025"/>
  </r>
  <r>
    <x v="0"/>
    <n v="0"/>
    <n v="0"/>
    <n v="0"/>
    <n v="540"/>
    <x v="4275"/>
    <x v="0"/>
    <x v="0"/>
    <x v="0"/>
    <s v="03.16.15"/>
    <x v="0"/>
    <x v="0"/>
    <x v="0"/>
    <s v="Direção Financeira"/>
    <s v="03.16.15"/>
    <s v="Direção Financeira"/>
    <s v="03.16.15"/>
    <x v="46"/>
    <x v="0"/>
    <x v="0"/>
    <x v="1"/>
    <x v="0"/>
    <x v="0"/>
    <x v="0"/>
    <x v="0"/>
    <x v="3"/>
    <s v="2025-05-26"/>
    <x v="1"/>
    <n v="540"/>
    <x v="0"/>
    <m/>
    <x v="0"/>
    <m/>
    <x v="66"/>
    <n v="100474708"/>
    <x v="0"/>
    <x v="3"/>
    <s v="Direção Financeira"/>
    <s v="ORI"/>
    <x v="0"/>
    <m/>
    <x v="0"/>
    <x v="0"/>
    <x v="0"/>
    <x v="0"/>
    <x v="0"/>
    <x v="0"/>
    <x v="0"/>
    <x v="0"/>
    <x v="0"/>
    <x v="0"/>
    <x v="0"/>
    <s v="Direção Financeira"/>
    <x v="0"/>
    <x v="0"/>
    <x v="0"/>
    <x v="0"/>
    <x v="0"/>
    <x v="0"/>
    <x v="0"/>
    <x v="0"/>
    <x v="0"/>
    <x v="0"/>
    <x v="3"/>
    <x v="0"/>
    <s v="Pagamento de salário referente a 05-2025"/>
  </r>
  <r>
    <x v="0"/>
    <n v="0"/>
    <n v="0"/>
    <n v="0"/>
    <n v="15"/>
    <x v="4275"/>
    <x v="0"/>
    <x v="0"/>
    <x v="0"/>
    <s v="03.16.15"/>
    <x v="0"/>
    <x v="0"/>
    <x v="0"/>
    <s v="Direção Financeira"/>
    <s v="03.16.15"/>
    <s v="Direção Financeira"/>
    <s v="03.16.15"/>
    <x v="45"/>
    <x v="0"/>
    <x v="0"/>
    <x v="1"/>
    <x v="0"/>
    <x v="0"/>
    <x v="0"/>
    <x v="0"/>
    <x v="3"/>
    <s v="2025-05-26"/>
    <x v="1"/>
    <n v="15"/>
    <x v="0"/>
    <m/>
    <x v="0"/>
    <m/>
    <x v="66"/>
    <n v="100474708"/>
    <x v="0"/>
    <x v="3"/>
    <s v="Direção Financeira"/>
    <s v="ORI"/>
    <x v="0"/>
    <m/>
    <x v="0"/>
    <x v="0"/>
    <x v="0"/>
    <x v="0"/>
    <x v="0"/>
    <x v="0"/>
    <x v="0"/>
    <x v="0"/>
    <x v="0"/>
    <x v="0"/>
    <x v="0"/>
    <s v="Direção Financeira"/>
    <x v="0"/>
    <x v="0"/>
    <x v="0"/>
    <x v="0"/>
    <x v="0"/>
    <x v="0"/>
    <x v="0"/>
    <x v="0"/>
    <x v="0"/>
    <x v="0"/>
    <x v="3"/>
    <x v="0"/>
    <s v="Pagamento de salário referente a 05-2025"/>
  </r>
  <r>
    <x v="0"/>
    <n v="0"/>
    <n v="0"/>
    <n v="0"/>
    <n v="6552"/>
    <x v="4275"/>
    <x v="0"/>
    <x v="0"/>
    <x v="0"/>
    <s v="03.16.15"/>
    <x v="0"/>
    <x v="0"/>
    <x v="0"/>
    <s v="Direção Financeira"/>
    <s v="03.16.15"/>
    <s v="Direção Financeira"/>
    <s v="03.16.15"/>
    <x v="42"/>
    <x v="0"/>
    <x v="0"/>
    <x v="1"/>
    <x v="1"/>
    <x v="0"/>
    <x v="0"/>
    <x v="0"/>
    <x v="3"/>
    <s v="2025-05-26"/>
    <x v="1"/>
    <n v="6552"/>
    <x v="0"/>
    <m/>
    <x v="0"/>
    <m/>
    <x v="66"/>
    <n v="100474708"/>
    <x v="0"/>
    <x v="3"/>
    <s v="Direção Financeira"/>
    <s v="ORI"/>
    <x v="0"/>
    <m/>
    <x v="0"/>
    <x v="0"/>
    <x v="0"/>
    <x v="0"/>
    <x v="0"/>
    <x v="0"/>
    <x v="0"/>
    <x v="0"/>
    <x v="0"/>
    <x v="0"/>
    <x v="0"/>
    <s v="Direção Financeira"/>
    <x v="0"/>
    <x v="0"/>
    <x v="0"/>
    <x v="0"/>
    <x v="0"/>
    <x v="0"/>
    <x v="0"/>
    <x v="0"/>
    <x v="0"/>
    <x v="0"/>
    <x v="3"/>
    <x v="0"/>
    <s v="Pagamento de salário referente a 05-2025"/>
  </r>
  <r>
    <x v="0"/>
    <n v="0"/>
    <n v="0"/>
    <n v="0"/>
    <n v="4247"/>
    <x v="4275"/>
    <x v="0"/>
    <x v="0"/>
    <x v="0"/>
    <s v="03.16.15"/>
    <x v="0"/>
    <x v="0"/>
    <x v="0"/>
    <s v="Direção Financeira"/>
    <s v="03.16.15"/>
    <s v="Direção Financeira"/>
    <s v="03.16.15"/>
    <x v="47"/>
    <x v="0"/>
    <x v="0"/>
    <x v="1"/>
    <x v="1"/>
    <x v="0"/>
    <x v="0"/>
    <x v="0"/>
    <x v="3"/>
    <s v="2025-05-26"/>
    <x v="1"/>
    <n v="4247"/>
    <x v="0"/>
    <m/>
    <x v="0"/>
    <m/>
    <x v="66"/>
    <n v="100474708"/>
    <x v="0"/>
    <x v="3"/>
    <s v="Direção Financeira"/>
    <s v="ORI"/>
    <x v="0"/>
    <m/>
    <x v="0"/>
    <x v="0"/>
    <x v="0"/>
    <x v="0"/>
    <x v="0"/>
    <x v="0"/>
    <x v="0"/>
    <x v="0"/>
    <x v="0"/>
    <x v="0"/>
    <x v="0"/>
    <s v="Direção Financeira"/>
    <x v="0"/>
    <x v="0"/>
    <x v="0"/>
    <x v="0"/>
    <x v="0"/>
    <x v="0"/>
    <x v="0"/>
    <x v="0"/>
    <x v="0"/>
    <x v="0"/>
    <x v="3"/>
    <x v="0"/>
    <s v="Pagamento de salário referente a 05-2025"/>
  </r>
  <r>
    <x v="0"/>
    <n v="0"/>
    <n v="0"/>
    <n v="0"/>
    <n v="743"/>
    <x v="4275"/>
    <x v="0"/>
    <x v="0"/>
    <x v="0"/>
    <s v="03.16.15"/>
    <x v="0"/>
    <x v="0"/>
    <x v="0"/>
    <s v="Direção Financeira"/>
    <s v="03.16.15"/>
    <s v="Direção Financeira"/>
    <s v="03.16.15"/>
    <x v="76"/>
    <x v="0"/>
    <x v="0"/>
    <x v="1"/>
    <x v="0"/>
    <x v="0"/>
    <x v="0"/>
    <x v="0"/>
    <x v="3"/>
    <s v="2025-05-26"/>
    <x v="1"/>
    <n v="743"/>
    <x v="0"/>
    <m/>
    <x v="0"/>
    <m/>
    <x v="89"/>
    <n v="100474706"/>
    <x v="0"/>
    <x v="5"/>
    <s v="Direção Financeira"/>
    <s v="ORI"/>
    <x v="0"/>
    <m/>
    <x v="0"/>
    <x v="0"/>
    <x v="0"/>
    <x v="0"/>
    <x v="0"/>
    <x v="0"/>
    <x v="0"/>
    <x v="0"/>
    <x v="0"/>
    <x v="0"/>
    <x v="0"/>
    <s v="Direção Financeira"/>
    <x v="0"/>
    <x v="0"/>
    <x v="0"/>
    <x v="0"/>
    <x v="0"/>
    <x v="0"/>
    <x v="0"/>
    <x v="0"/>
    <x v="0"/>
    <x v="0"/>
    <x v="5"/>
    <x v="0"/>
    <s v="Pagamento de salário referente a 05-2025"/>
  </r>
  <r>
    <x v="0"/>
    <n v="0"/>
    <n v="0"/>
    <n v="0"/>
    <n v="2760"/>
    <x v="4275"/>
    <x v="0"/>
    <x v="0"/>
    <x v="0"/>
    <s v="03.16.15"/>
    <x v="0"/>
    <x v="0"/>
    <x v="0"/>
    <s v="Direção Financeira"/>
    <s v="03.16.15"/>
    <s v="Direção Financeira"/>
    <s v="03.16.15"/>
    <x v="9"/>
    <x v="0"/>
    <x v="0"/>
    <x v="1"/>
    <x v="0"/>
    <x v="0"/>
    <x v="0"/>
    <x v="0"/>
    <x v="3"/>
    <s v="2025-05-26"/>
    <x v="1"/>
    <n v="2760"/>
    <x v="0"/>
    <m/>
    <x v="0"/>
    <m/>
    <x v="89"/>
    <n v="100474706"/>
    <x v="0"/>
    <x v="5"/>
    <s v="Direção Financeira"/>
    <s v="ORI"/>
    <x v="0"/>
    <m/>
    <x v="0"/>
    <x v="0"/>
    <x v="0"/>
    <x v="0"/>
    <x v="0"/>
    <x v="0"/>
    <x v="0"/>
    <x v="0"/>
    <x v="0"/>
    <x v="0"/>
    <x v="0"/>
    <s v="Direção Financeira"/>
    <x v="0"/>
    <x v="0"/>
    <x v="0"/>
    <x v="0"/>
    <x v="0"/>
    <x v="0"/>
    <x v="0"/>
    <x v="0"/>
    <x v="0"/>
    <x v="0"/>
    <x v="5"/>
    <x v="0"/>
    <s v="Pagamento de salário referente a 05-2025"/>
  </r>
  <r>
    <x v="0"/>
    <n v="0"/>
    <n v="0"/>
    <n v="0"/>
    <n v="2925"/>
    <x v="4275"/>
    <x v="0"/>
    <x v="0"/>
    <x v="0"/>
    <s v="03.16.15"/>
    <x v="0"/>
    <x v="0"/>
    <x v="0"/>
    <s v="Direção Financeira"/>
    <s v="03.16.15"/>
    <s v="Direção Financeira"/>
    <s v="03.16.15"/>
    <x v="46"/>
    <x v="0"/>
    <x v="0"/>
    <x v="1"/>
    <x v="0"/>
    <x v="0"/>
    <x v="0"/>
    <x v="0"/>
    <x v="3"/>
    <s v="2025-05-26"/>
    <x v="1"/>
    <n v="2925"/>
    <x v="0"/>
    <m/>
    <x v="0"/>
    <m/>
    <x v="89"/>
    <n v="100474706"/>
    <x v="0"/>
    <x v="5"/>
    <s v="Direção Financeira"/>
    <s v="ORI"/>
    <x v="0"/>
    <m/>
    <x v="0"/>
    <x v="0"/>
    <x v="0"/>
    <x v="0"/>
    <x v="0"/>
    <x v="0"/>
    <x v="0"/>
    <x v="0"/>
    <x v="0"/>
    <x v="0"/>
    <x v="0"/>
    <s v="Direção Financeira"/>
    <x v="0"/>
    <x v="0"/>
    <x v="0"/>
    <x v="0"/>
    <x v="0"/>
    <x v="0"/>
    <x v="0"/>
    <x v="0"/>
    <x v="0"/>
    <x v="0"/>
    <x v="5"/>
    <x v="0"/>
    <s v="Pagamento de salário referente a 05-2025"/>
  </r>
  <r>
    <x v="0"/>
    <n v="0"/>
    <n v="0"/>
    <n v="0"/>
    <n v="86"/>
    <x v="4275"/>
    <x v="0"/>
    <x v="0"/>
    <x v="0"/>
    <s v="03.16.15"/>
    <x v="0"/>
    <x v="0"/>
    <x v="0"/>
    <s v="Direção Financeira"/>
    <s v="03.16.15"/>
    <s v="Direção Financeira"/>
    <s v="03.16.15"/>
    <x v="45"/>
    <x v="0"/>
    <x v="0"/>
    <x v="1"/>
    <x v="0"/>
    <x v="0"/>
    <x v="0"/>
    <x v="0"/>
    <x v="3"/>
    <s v="2025-05-26"/>
    <x v="1"/>
    <n v="86"/>
    <x v="0"/>
    <m/>
    <x v="0"/>
    <m/>
    <x v="89"/>
    <n v="100474706"/>
    <x v="0"/>
    <x v="5"/>
    <s v="Direção Financeira"/>
    <s v="ORI"/>
    <x v="0"/>
    <m/>
    <x v="0"/>
    <x v="0"/>
    <x v="0"/>
    <x v="0"/>
    <x v="0"/>
    <x v="0"/>
    <x v="0"/>
    <x v="0"/>
    <x v="0"/>
    <x v="0"/>
    <x v="0"/>
    <s v="Direção Financeira"/>
    <x v="0"/>
    <x v="0"/>
    <x v="0"/>
    <x v="0"/>
    <x v="0"/>
    <x v="0"/>
    <x v="0"/>
    <x v="0"/>
    <x v="0"/>
    <x v="0"/>
    <x v="5"/>
    <x v="0"/>
    <s v="Pagamento de salário referente a 05-2025"/>
  </r>
  <r>
    <x v="0"/>
    <n v="0"/>
    <n v="0"/>
    <n v="0"/>
    <n v="35472"/>
    <x v="4275"/>
    <x v="0"/>
    <x v="0"/>
    <x v="0"/>
    <s v="03.16.15"/>
    <x v="0"/>
    <x v="0"/>
    <x v="0"/>
    <s v="Direção Financeira"/>
    <s v="03.16.15"/>
    <s v="Direção Financeira"/>
    <s v="03.16.15"/>
    <x v="42"/>
    <x v="0"/>
    <x v="0"/>
    <x v="1"/>
    <x v="1"/>
    <x v="0"/>
    <x v="0"/>
    <x v="0"/>
    <x v="3"/>
    <s v="2025-05-26"/>
    <x v="1"/>
    <n v="35472"/>
    <x v="0"/>
    <m/>
    <x v="0"/>
    <m/>
    <x v="89"/>
    <n v="100474706"/>
    <x v="0"/>
    <x v="5"/>
    <s v="Direção Financeira"/>
    <s v="ORI"/>
    <x v="0"/>
    <m/>
    <x v="0"/>
    <x v="0"/>
    <x v="0"/>
    <x v="0"/>
    <x v="0"/>
    <x v="0"/>
    <x v="0"/>
    <x v="0"/>
    <x v="0"/>
    <x v="0"/>
    <x v="0"/>
    <s v="Direção Financeira"/>
    <x v="0"/>
    <x v="0"/>
    <x v="0"/>
    <x v="0"/>
    <x v="0"/>
    <x v="0"/>
    <x v="0"/>
    <x v="0"/>
    <x v="0"/>
    <x v="0"/>
    <x v="5"/>
    <x v="0"/>
    <s v="Pagamento de salário referente a 05-2025"/>
  </r>
  <r>
    <x v="0"/>
    <n v="0"/>
    <n v="0"/>
    <n v="0"/>
    <n v="22979"/>
    <x v="4275"/>
    <x v="0"/>
    <x v="0"/>
    <x v="0"/>
    <s v="03.16.15"/>
    <x v="0"/>
    <x v="0"/>
    <x v="0"/>
    <s v="Direção Financeira"/>
    <s v="03.16.15"/>
    <s v="Direção Financeira"/>
    <s v="03.16.15"/>
    <x v="47"/>
    <x v="0"/>
    <x v="0"/>
    <x v="1"/>
    <x v="1"/>
    <x v="0"/>
    <x v="0"/>
    <x v="0"/>
    <x v="3"/>
    <s v="2025-05-26"/>
    <x v="1"/>
    <n v="22979"/>
    <x v="0"/>
    <m/>
    <x v="0"/>
    <m/>
    <x v="89"/>
    <n v="100474706"/>
    <x v="0"/>
    <x v="5"/>
    <s v="Direção Financeira"/>
    <s v="ORI"/>
    <x v="0"/>
    <m/>
    <x v="0"/>
    <x v="0"/>
    <x v="0"/>
    <x v="0"/>
    <x v="0"/>
    <x v="0"/>
    <x v="0"/>
    <x v="0"/>
    <x v="0"/>
    <x v="0"/>
    <x v="0"/>
    <s v="Direção Financeira"/>
    <x v="0"/>
    <x v="0"/>
    <x v="0"/>
    <x v="0"/>
    <x v="0"/>
    <x v="0"/>
    <x v="0"/>
    <x v="0"/>
    <x v="0"/>
    <x v="0"/>
    <x v="5"/>
    <x v="0"/>
    <s v="Pagamento de salário referente a 05-2025"/>
  </r>
  <r>
    <x v="0"/>
    <n v="0"/>
    <n v="0"/>
    <n v="0"/>
    <n v="8890"/>
    <x v="4275"/>
    <x v="0"/>
    <x v="0"/>
    <x v="0"/>
    <s v="03.16.15"/>
    <x v="0"/>
    <x v="0"/>
    <x v="0"/>
    <s v="Direção Financeira"/>
    <s v="03.16.15"/>
    <s v="Direção Financeira"/>
    <s v="03.16.15"/>
    <x v="76"/>
    <x v="0"/>
    <x v="0"/>
    <x v="1"/>
    <x v="0"/>
    <x v="0"/>
    <x v="0"/>
    <x v="0"/>
    <x v="3"/>
    <s v="2025-05-26"/>
    <x v="1"/>
    <n v="8890"/>
    <x v="0"/>
    <m/>
    <x v="0"/>
    <m/>
    <x v="26"/>
    <n v="100474914"/>
    <x v="0"/>
    <x v="0"/>
    <s v="Direção Financeira"/>
    <s v="ORI"/>
    <x v="0"/>
    <m/>
    <x v="0"/>
    <x v="0"/>
    <x v="0"/>
    <x v="0"/>
    <x v="0"/>
    <x v="0"/>
    <x v="0"/>
    <x v="0"/>
    <x v="0"/>
    <x v="0"/>
    <x v="0"/>
    <s v="Direção Financeira"/>
    <x v="0"/>
    <x v="0"/>
    <x v="0"/>
    <x v="0"/>
    <x v="0"/>
    <x v="0"/>
    <x v="0"/>
    <x v="0"/>
    <x v="0"/>
    <x v="0"/>
    <x v="0"/>
    <x v="0"/>
    <s v="Pagamento de salário referente a 05-2025"/>
  </r>
  <r>
    <x v="0"/>
    <n v="0"/>
    <n v="0"/>
    <n v="0"/>
    <n v="32989"/>
    <x v="4275"/>
    <x v="0"/>
    <x v="0"/>
    <x v="0"/>
    <s v="03.16.15"/>
    <x v="0"/>
    <x v="0"/>
    <x v="0"/>
    <s v="Direção Financeira"/>
    <s v="03.16.15"/>
    <s v="Direção Financeira"/>
    <s v="03.16.15"/>
    <x v="9"/>
    <x v="0"/>
    <x v="0"/>
    <x v="1"/>
    <x v="0"/>
    <x v="0"/>
    <x v="0"/>
    <x v="0"/>
    <x v="3"/>
    <s v="2025-05-26"/>
    <x v="1"/>
    <n v="32989"/>
    <x v="0"/>
    <m/>
    <x v="0"/>
    <m/>
    <x v="26"/>
    <n v="100474914"/>
    <x v="0"/>
    <x v="0"/>
    <s v="Direção Financeira"/>
    <s v="ORI"/>
    <x v="0"/>
    <m/>
    <x v="0"/>
    <x v="0"/>
    <x v="0"/>
    <x v="0"/>
    <x v="0"/>
    <x v="0"/>
    <x v="0"/>
    <x v="0"/>
    <x v="0"/>
    <x v="0"/>
    <x v="0"/>
    <s v="Direção Financeira"/>
    <x v="0"/>
    <x v="0"/>
    <x v="0"/>
    <x v="0"/>
    <x v="0"/>
    <x v="0"/>
    <x v="0"/>
    <x v="0"/>
    <x v="0"/>
    <x v="0"/>
    <x v="0"/>
    <x v="0"/>
    <s v="Pagamento de salário referente a 05-2025"/>
  </r>
  <r>
    <x v="0"/>
    <n v="0"/>
    <n v="0"/>
    <n v="0"/>
    <n v="34956"/>
    <x v="4275"/>
    <x v="0"/>
    <x v="0"/>
    <x v="0"/>
    <s v="03.16.15"/>
    <x v="0"/>
    <x v="0"/>
    <x v="0"/>
    <s v="Direção Financeira"/>
    <s v="03.16.15"/>
    <s v="Direção Financeira"/>
    <s v="03.16.15"/>
    <x v="46"/>
    <x v="0"/>
    <x v="0"/>
    <x v="1"/>
    <x v="0"/>
    <x v="0"/>
    <x v="0"/>
    <x v="0"/>
    <x v="3"/>
    <s v="2025-05-26"/>
    <x v="1"/>
    <n v="34956"/>
    <x v="0"/>
    <m/>
    <x v="0"/>
    <m/>
    <x v="26"/>
    <n v="100474914"/>
    <x v="0"/>
    <x v="0"/>
    <s v="Direção Financeira"/>
    <s v="ORI"/>
    <x v="0"/>
    <m/>
    <x v="0"/>
    <x v="0"/>
    <x v="0"/>
    <x v="0"/>
    <x v="0"/>
    <x v="0"/>
    <x v="0"/>
    <x v="0"/>
    <x v="0"/>
    <x v="0"/>
    <x v="0"/>
    <s v="Direção Financeira"/>
    <x v="0"/>
    <x v="0"/>
    <x v="0"/>
    <x v="0"/>
    <x v="0"/>
    <x v="0"/>
    <x v="0"/>
    <x v="0"/>
    <x v="0"/>
    <x v="0"/>
    <x v="0"/>
    <x v="0"/>
    <s v="Pagamento de salário referente a 05-2025"/>
  </r>
  <r>
    <x v="0"/>
    <n v="0"/>
    <n v="0"/>
    <n v="0"/>
    <n v="1035"/>
    <x v="4275"/>
    <x v="0"/>
    <x v="0"/>
    <x v="0"/>
    <s v="03.16.15"/>
    <x v="0"/>
    <x v="0"/>
    <x v="0"/>
    <s v="Direção Financeira"/>
    <s v="03.16.15"/>
    <s v="Direção Financeira"/>
    <s v="03.16.15"/>
    <x v="45"/>
    <x v="0"/>
    <x v="0"/>
    <x v="1"/>
    <x v="0"/>
    <x v="0"/>
    <x v="0"/>
    <x v="0"/>
    <x v="3"/>
    <s v="2025-05-26"/>
    <x v="1"/>
    <n v="1035"/>
    <x v="0"/>
    <m/>
    <x v="0"/>
    <m/>
    <x v="26"/>
    <n v="100474914"/>
    <x v="0"/>
    <x v="0"/>
    <s v="Direção Financeira"/>
    <s v="ORI"/>
    <x v="0"/>
    <m/>
    <x v="0"/>
    <x v="0"/>
    <x v="0"/>
    <x v="0"/>
    <x v="0"/>
    <x v="0"/>
    <x v="0"/>
    <x v="0"/>
    <x v="0"/>
    <x v="0"/>
    <x v="0"/>
    <s v="Direção Financeira"/>
    <x v="0"/>
    <x v="0"/>
    <x v="0"/>
    <x v="0"/>
    <x v="0"/>
    <x v="0"/>
    <x v="0"/>
    <x v="0"/>
    <x v="0"/>
    <x v="0"/>
    <x v="0"/>
    <x v="0"/>
    <s v="Pagamento de salário referente a 05-2025"/>
  </r>
  <r>
    <x v="0"/>
    <n v="0"/>
    <n v="0"/>
    <n v="0"/>
    <n v="423902"/>
    <x v="4275"/>
    <x v="0"/>
    <x v="0"/>
    <x v="0"/>
    <s v="03.16.15"/>
    <x v="0"/>
    <x v="0"/>
    <x v="0"/>
    <s v="Direção Financeira"/>
    <s v="03.16.15"/>
    <s v="Direção Financeira"/>
    <s v="03.16.15"/>
    <x v="42"/>
    <x v="0"/>
    <x v="0"/>
    <x v="1"/>
    <x v="1"/>
    <x v="0"/>
    <x v="0"/>
    <x v="0"/>
    <x v="3"/>
    <s v="2025-05-26"/>
    <x v="1"/>
    <n v="423902"/>
    <x v="0"/>
    <m/>
    <x v="0"/>
    <m/>
    <x v="26"/>
    <n v="100474914"/>
    <x v="0"/>
    <x v="0"/>
    <s v="Direção Financeira"/>
    <s v="ORI"/>
    <x v="0"/>
    <m/>
    <x v="0"/>
    <x v="0"/>
    <x v="0"/>
    <x v="0"/>
    <x v="0"/>
    <x v="0"/>
    <x v="0"/>
    <x v="0"/>
    <x v="0"/>
    <x v="0"/>
    <x v="0"/>
    <s v="Direção Financeira"/>
    <x v="0"/>
    <x v="0"/>
    <x v="0"/>
    <x v="0"/>
    <x v="0"/>
    <x v="0"/>
    <x v="0"/>
    <x v="0"/>
    <x v="0"/>
    <x v="0"/>
    <x v="0"/>
    <x v="0"/>
    <s v="Pagamento de salário referente a 05-2025"/>
  </r>
  <r>
    <x v="0"/>
    <n v="0"/>
    <n v="0"/>
    <n v="0"/>
    <n v="274568"/>
    <x v="4275"/>
    <x v="0"/>
    <x v="0"/>
    <x v="0"/>
    <s v="03.16.15"/>
    <x v="0"/>
    <x v="0"/>
    <x v="0"/>
    <s v="Direção Financeira"/>
    <s v="03.16.15"/>
    <s v="Direção Financeira"/>
    <s v="03.16.15"/>
    <x v="47"/>
    <x v="0"/>
    <x v="0"/>
    <x v="1"/>
    <x v="1"/>
    <x v="0"/>
    <x v="0"/>
    <x v="0"/>
    <x v="3"/>
    <s v="2025-05-26"/>
    <x v="1"/>
    <n v="274568"/>
    <x v="0"/>
    <m/>
    <x v="0"/>
    <m/>
    <x v="26"/>
    <n v="100474914"/>
    <x v="0"/>
    <x v="0"/>
    <s v="Direção Financeira"/>
    <s v="ORI"/>
    <x v="0"/>
    <m/>
    <x v="0"/>
    <x v="0"/>
    <x v="0"/>
    <x v="0"/>
    <x v="0"/>
    <x v="0"/>
    <x v="0"/>
    <x v="0"/>
    <x v="0"/>
    <x v="0"/>
    <x v="0"/>
    <s v="Direção Financeira"/>
    <x v="0"/>
    <x v="0"/>
    <x v="0"/>
    <x v="0"/>
    <x v="0"/>
    <x v="0"/>
    <x v="0"/>
    <x v="0"/>
    <x v="0"/>
    <x v="0"/>
    <x v="0"/>
    <x v="0"/>
    <s v="Pagamento de salário referente a 05-2025"/>
  </r>
  <r>
    <x v="0"/>
    <n v="0"/>
    <n v="0"/>
    <n v="0"/>
    <n v="231"/>
    <x v="4276"/>
    <x v="0"/>
    <x v="0"/>
    <x v="0"/>
    <s v="03.16.17"/>
    <x v="45"/>
    <x v="0"/>
    <x v="0"/>
    <s v="Direção Proteção Civil"/>
    <s v="03.16.17"/>
    <s v="Direção Proteção Civil"/>
    <s v="03.16.17"/>
    <x v="76"/>
    <x v="0"/>
    <x v="0"/>
    <x v="1"/>
    <x v="0"/>
    <x v="0"/>
    <x v="0"/>
    <x v="0"/>
    <x v="3"/>
    <s v="2025-05-26"/>
    <x v="1"/>
    <n v="231"/>
    <x v="0"/>
    <m/>
    <x v="0"/>
    <m/>
    <x v="9"/>
    <n v="100474696"/>
    <x v="0"/>
    <x v="1"/>
    <s v="Direção Proteção Civil"/>
    <s v="ORI"/>
    <x v="0"/>
    <m/>
    <x v="0"/>
    <x v="0"/>
    <x v="0"/>
    <x v="0"/>
    <x v="0"/>
    <x v="0"/>
    <x v="0"/>
    <x v="0"/>
    <x v="0"/>
    <x v="0"/>
    <x v="0"/>
    <s v="Direção Proteção Civil"/>
    <x v="0"/>
    <x v="0"/>
    <x v="0"/>
    <x v="0"/>
    <x v="0"/>
    <x v="0"/>
    <x v="0"/>
    <x v="0"/>
    <x v="0"/>
    <x v="0"/>
    <x v="1"/>
    <x v="0"/>
    <s v="Pagamento de salário referente a 05-2025"/>
  </r>
  <r>
    <x v="0"/>
    <n v="0"/>
    <n v="0"/>
    <n v="0"/>
    <n v="813"/>
    <x v="4276"/>
    <x v="0"/>
    <x v="0"/>
    <x v="0"/>
    <s v="03.16.17"/>
    <x v="45"/>
    <x v="0"/>
    <x v="0"/>
    <s v="Direção Proteção Civil"/>
    <s v="03.16.17"/>
    <s v="Direção Proteção Civil"/>
    <s v="03.16.17"/>
    <x v="46"/>
    <x v="0"/>
    <x v="0"/>
    <x v="1"/>
    <x v="0"/>
    <x v="0"/>
    <x v="0"/>
    <x v="0"/>
    <x v="3"/>
    <s v="2025-05-26"/>
    <x v="1"/>
    <n v="813"/>
    <x v="0"/>
    <m/>
    <x v="0"/>
    <m/>
    <x v="9"/>
    <n v="100474696"/>
    <x v="0"/>
    <x v="1"/>
    <s v="Direção Proteção Civil"/>
    <s v="ORI"/>
    <x v="0"/>
    <m/>
    <x v="0"/>
    <x v="0"/>
    <x v="0"/>
    <x v="0"/>
    <x v="0"/>
    <x v="0"/>
    <x v="0"/>
    <x v="0"/>
    <x v="0"/>
    <x v="0"/>
    <x v="0"/>
    <s v="Direção Proteção Civil"/>
    <x v="0"/>
    <x v="0"/>
    <x v="0"/>
    <x v="0"/>
    <x v="0"/>
    <x v="0"/>
    <x v="0"/>
    <x v="0"/>
    <x v="0"/>
    <x v="0"/>
    <x v="1"/>
    <x v="0"/>
    <s v="Pagamento de salário referente a 05-2025"/>
  </r>
  <r>
    <x v="0"/>
    <n v="0"/>
    <n v="0"/>
    <n v="0"/>
    <n v="2041"/>
    <x v="4276"/>
    <x v="0"/>
    <x v="0"/>
    <x v="0"/>
    <s v="03.16.17"/>
    <x v="45"/>
    <x v="0"/>
    <x v="0"/>
    <s v="Direção Proteção Civil"/>
    <s v="03.16.17"/>
    <s v="Direção Proteção Civil"/>
    <s v="03.16.17"/>
    <x v="42"/>
    <x v="0"/>
    <x v="0"/>
    <x v="1"/>
    <x v="1"/>
    <x v="0"/>
    <x v="0"/>
    <x v="0"/>
    <x v="3"/>
    <s v="2025-05-26"/>
    <x v="1"/>
    <n v="2041"/>
    <x v="0"/>
    <m/>
    <x v="0"/>
    <m/>
    <x v="9"/>
    <n v="100474696"/>
    <x v="0"/>
    <x v="1"/>
    <s v="Direção Proteção Civil"/>
    <s v="ORI"/>
    <x v="0"/>
    <m/>
    <x v="0"/>
    <x v="0"/>
    <x v="0"/>
    <x v="0"/>
    <x v="0"/>
    <x v="0"/>
    <x v="0"/>
    <x v="0"/>
    <x v="0"/>
    <x v="0"/>
    <x v="0"/>
    <s v="Direção Proteção Civil"/>
    <x v="0"/>
    <x v="0"/>
    <x v="0"/>
    <x v="0"/>
    <x v="0"/>
    <x v="0"/>
    <x v="0"/>
    <x v="0"/>
    <x v="0"/>
    <x v="0"/>
    <x v="1"/>
    <x v="0"/>
    <s v="Pagamento de salário referente a 05-2025"/>
  </r>
  <r>
    <x v="0"/>
    <n v="0"/>
    <n v="0"/>
    <n v="0"/>
    <n v="45"/>
    <x v="4276"/>
    <x v="0"/>
    <x v="0"/>
    <x v="0"/>
    <s v="03.16.17"/>
    <x v="45"/>
    <x v="0"/>
    <x v="0"/>
    <s v="Direção Proteção Civil"/>
    <s v="03.16.17"/>
    <s v="Direção Proteção Civil"/>
    <s v="03.16.17"/>
    <x v="76"/>
    <x v="0"/>
    <x v="0"/>
    <x v="1"/>
    <x v="0"/>
    <x v="0"/>
    <x v="0"/>
    <x v="0"/>
    <x v="3"/>
    <s v="2025-05-26"/>
    <x v="1"/>
    <n v="45"/>
    <x v="0"/>
    <m/>
    <x v="0"/>
    <m/>
    <x v="104"/>
    <n v="100478986"/>
    <x v="0"/>
    <x v="10"/>
    <s v="Direção Proteção Civil"/>
    <s v="ORI"/>
    <x v="0"/>
    <m/>
    <x v="0"/>
    <x v="0"/>
    <x v="0"/>
    <x v="0"/>
    <x v="0"/>
    <x v="0"/>
    <x v="0"/>
    <x v="0"/>
    <x v="0"/>
    <x v="0"/>
    <x v="0"/>
    <s v="Direção Proteção Civil"/>
    <x v="0"/>
    <x v="0"/>
    <x v="0"/>
    <x v="0"/>
    <x v="0"/>
    <x v="0"/>
    <x v="0"/>
    <x v="0"/>
    <x v="0"/>
    <x v="0"/>
    <x v="10"/>
    <x v="0"/>
    <s v="Pagamento de salário referente a 05-2025"/>
  </r>
  <r>
    <x v="0"/>
    <n v="0"/>
    <n v="0"/>
    <n v="0"/>
    <n v="158"/>
    <x v="4276"/>
    <x v="0"/>
    <x v="0"/>
    <x v="0"/>
    <s v="03.16.17"/>
    <x v="45"/>
    <x v="0"/>
    <x v="0"/>
    <s v="Direção Proteção Civil"/>
    <s v="03.16.17"/>
    <s v="Direção Proteção Civil"/>
    <s v="03.16.17"/>
    <x v="46"/>
    <x v="0"/>
    <x v="0"/>
    <x v="1"/>
    <x v="0"/>
    <x v="0"/>
    <x v="0"/>
    <x v="0"/>
    <x v="3"/>
    <s v="2025-05-26"/>
    <x v="1"/>
    <n v="158"/>
    <x v="0"/>
    <m/>
    <x v="0"/>
    <m/>
    <x v="104"/>
    <n v="100478986"/>
    <x v="0"/>
    <x v="10"/>
    <s v="Direção Proteção Civil"/>
    <s v="ORI"/>
    <x v="0"/>
    <m/>
    <x v="0"/>
    <x v="0"/>
    <x v="0"/>
    <x v="0"/>
    <x v="0"/>
    <x v="0"/>
    <x v="0"/>
    <x v="0"/>
    <x v="0"/>
    <x v="0"/>
    <x v="0"/>
    <s v="Direção Proteção Civil"/>
    <x v="0"/>
    <x v="0"/>
    <x v="0"/>
    <x v="0"/>
    <x v="0"/>
    <x v="0"/>
    <x v="0"/>
    <x v="0"/>
    <x v="0"/>
    <x v="0"/>
    <x v="10"/>
    <x v="0"/>
    <s v="Pagamento de salário referente a 05-2025"/>
  </r>
  <r>
    <x v="0"/>
    <n v="0"/>
    <n v="0"/>
    <n v="0"/>
    <n v="397"/>
    <x v="4276"/>
    <x v="0"/>
    <x v="0"/>
    <x v="0"/>
    <s v="03.16.17"/>
    <x v="45"/>
    <x v="0"/>
    <x v="0"/>
    <s v="Direção Proteção Civil"/>
    <s v="03.16.17"/>
    <s v="Direção Proteção Civil"/>
    <s v="03.16.17"/>
    <x v="42"/>
    <x v="0"/>
    <x v="0"/>
    <x v="1"/>
    <x v="1"/>
    <x v="0"/>
    <x v="0"/>
    <x v="0"/>
    <x v="3"/>
    <s v="2025-05-26"/>
    <x v="1"/>
    <n v="397"/>
    <x v="0"/>
    <m/>
    <x v="0"/>
    <m/>
    <x v="104"/>
    <n v="100478986"/>
    <x v="0"/>
    <x v="10"/>
    <s v="Direção Proteção Civil"/>
    <s v="ORI"/>
    <x v="0"/>
    <m/>
    <x v="0"/>
    <x v="0"/>
    <x v="0"/>
    <x v="0"/>
    <x v="0"/>
    <x v="0"/>
    <x v="0"/>
    <x v="0"/>
    <x v="0"/>
    <x v="0"/>
    <x v="0"/>
    <s v="Direção Proteção Civil"/>
    <x v="0"/>
    <x v="0"/>
    <x v="0"/>
    <x v="0"/>
    <x v="0"/>
    <x v="0"/>
    <x v="0"/>
    <x v="0"/>
    <x v="0"/>
    <x v="0"/>
    <x v="10"/>
    <x v="0"/>
    <s v="Pagamento de salário referente a 05-2025"/>
  </r>
  <r>
    <x v="0"/>
    <n v="0"/>
    <n v="0"/>
    <n v="0"/>
    <n v="63"/>
    <x v="4276"/>
    <x v="0"/>
    <x v="0"/>
    <x v="0"/>
    <s v="03.16.17"/>
    <x v="45"/>
    <x v="0"/>
    <x v="0"/>
    <s v="Direção Proteção Civil"/>
    <s v="03.16.17"/>
    <s v="Direção Proteção Civil"/>
    <s v="03.16.17"/>
    <x v="76"/>
    <x v="0"/>
    <x v="0"/>
    <x v="1"/>
    <x v="0"/>
    <x v="0"/>
    <x v="0"/>
    <x v="0"/>
    <x v="3"/>
    <s v="2025-05-26"/>
    <x v="1"/>
    <n v="63"/>
    <x v="0"/>
    <m/>
    <x v="0"/>
    <m/>
    <x v="105"/>
    <n v="100478987"/>
    <x v="0"/>
    <x v="9"/>
    <s v="Direção Proteção Civil"/>
    <s v="ORI"/>
    <x v="0"/>
    <m/>
    <x v="0"/>
    <x v="0"/>
    <x v="0"/>
    <x v="0"/>
    <x v="0"/>
    <x v="0"/>
    <x v="0"/>
    <x v="0"/>
    <x v="0"/>
    <x v="0"/>
    <x v="0"/>
    <s v="Direção Proteção Civil"/>
    <x v="0"/>
    <x v="0"/>
    <x v="0"/>
    <x v="0"/>
    <x v="0"/>
    <x v="0"/>
    <x v="0"/>
    <x v="0"/>
    <x v="0"/>
    <x v="0"/>
    <x v="9"/>
    <x v="0"/>
    <s v="Pagamento de salário referente a 05-2025"/>
  </r>
  <r>
    <x v="0"/>
    <n v="0"/>
    <n v="0"/>
    <n v="0"/>
    <n v="224"/>
    <x v="4276"/>
    <x v="0"/>
    <x v="0"/>
    <x v="0"/>
    <s v="03.16.17"/>
    <x v="45"/>
    <x v="0"/>
    <x v="0"/>
    <s v="Direção Proteção Civil"/>
    <s v="03.16.17"/>
    <s v="Direção Proteção Civil"/>
    <s v="03.16.17"/>
    <x v="46"/>
    <x v="0"/>
    <x v="0"/>
    <x v="1"/>
    <x v="0"/>
    <x v="0"/>
    <x v="0"/>
    <x v="0"/>
    <x v="3"/>
    <s v="2025-05-26"/>
    <x v="1"/>
    <n v="224"/>
    <x v="0"/>
    <m/>
    <x v="0"/>
    <m/>
    <x v="105"/>
    <n v="100478987"/>
    <x v="0"/>
    <x v="9"/>
    <s v="Direção Proteção Civil"/>
    <s v="ORI"/>
    <x v="0"/>
    <m/>
    <x v="0"/>
    <x v="0"/>
    <x v="0"/>
    <x v="0"/>
    <x v="0"/>
    <x v="0"/>
    <x v="0"/>
    <x v="0"/>
    <x v="0"/>
    <x v="0"/>
    <x v="0"/>
    <s v="Direção Proteção Civil"/>
    <x v="0"/>
    <x v="0"/>
    <x v="0"/>
    <x v="0"/>
    <x v="0"/>
    <x v="0"/>
    <x v="0"/>
    <x v="0"/>
    <x v="0"/>
    <x v="0"/>
    <x v="9"/>
    <x v="0"/>
    <s v="Pagamento de salário referente a 05-2025"/>
  </r>
  <r>
    <x v="0"/>
    <n v="0"/>
    <n v="0"/>
    <n v="0"/>
    <n v="563"/>
    <x v="4276"/>
    <x v="0"/>
    <x v="0"/>
    <x v="0"/>
    <s v="03.16.17"/>
    <x v="45"/>
    <x v="0"/>
    <x v="0"/>
    <s v="Direção Proteção Civil"/>
    <s v="03.16.17"/>
    <s v="Direção Proteção Civil"/>
    <s v="03.16.17"/>
    <x v="42"/>
    <x v="0"/>
    <x v="0"/>
    <x v="1"/>
    <x v="1"/>
    <x v="0"/>
    <x v="0"/>
    <x v="0"/>
    <x v="3"/>
    <s v="2025-05-26"/>
    <x v="1"/>
    <n v="563"/>
    <x v="0"/>
    <m/>
    <x v="0"/>
    <m/>
    <x v="105"/>
    <n v="100478987"/>
    <x v="0"/>
    <x v="9"/>
    <s v="Direção Proteção Civil"/>
    <s v="ORI"/>
    <x v="0"/>
    <m/>
    <x v="0"/>
    <x v="0"/>
    <x v="0"/>
    <x v="0"/>
    <x v="0"/>
    <x v="0"/>
    <x v="0"/>
    <x v="0"/>
    <x v="0"/>
    <x v="0"/>
    <x v="0"/>
    <s v="Direção Proteção Civil"/>
    <x v="0"/>
    <x v="0"/>
    <x v="0"/>
    <x v="0"/>
    <x v="0"/>
    <x v="0"/>
    <x v="0"/>
    <x v="0"/>
    <x v="0"/>
    <x v="0"/>
    <x v="9"/>
    <x v="0"/>
    <s v="Pagamento de salário referente a 05-2025"/>
  </r>
  <r>
    <x v="0"/>
    <n v="0"/>
    <n v="0"/>
    <n v="0"/>
    <n v="511"/>
    <x v="4276"/>
    <x v="0"/>
    <x v="0"/>
    <x v="0"/>
    <s v="03.16.17"/>
    <x v="45"/>
    <x v="0"/>
    <x v="0"/>
    <s v="Direção Proteção Civil"/>
    <s v="03.16.17"/>
    <s v="Direção Proteção Civil"/>
    <s v="03.16.17"/>
    <x v="76"/>
    <x v="0"/>
    <x v="0"/>
    <x v="1"/>
    <x v="0"/>
    <x v="0"/>
    <x v="0"/>
    <x v="0"/>
    <x v="3"/>
    <s v="2025-05-26"/>
    <x v="1"/>
    <n v="511"/>
    <x v="0"/>
    <m/>
    <x v="0"/>
    <m/>
    <x v="89"/>
    <n v="100474706"/>
    <x v="0"/>
    <x v="5"/>
    <s v="Direção Proteção Civil"/>
    <s v="ORI"/>
    <x v="0"/>
    <m/>
    <x v="0"/>
    <x v="0"/>
    <x v="0"/>
    <x v="0"/>
    <x v="0"/>
    <x v="0"/>
    <x v="0"/>
    <x v="0"/>
    <x v="0"/>
    <x v="0"/>
    <x v="0"/>
    <s v="Direção Proteção Civil"/>
    <x v="0"/>
    <x v="0"/>
    <x v="0"/>
    <x v="0"/>
    <x v="0"/>
    <x v="0"/>
    <x v="0"/>
    <x v="0"/>
    <x v="0"/>
    <x v="0"/>
    <x v="5"/>
    <x v="0"/>
    <s v="Pagamento de salário referente a 05-2025"/>
  </r>
  <r>
    <x v="0"/>
    <n v="0"/>
    <n v="0"/>
    <n v="0"/>
    <n v="1793"/>
    <x v="4276"/>
    <x v="0"/>
    <x v="0"/>
    <x v="0"/>
    <s v="03.16.17"/>
    <x v="45"/>
    <x v="0"/>
    <x v="0"/>
    <s v="Direção Proteção Civil"/>
    <s v="03.16.17"/>
    <s v="Direção Proteção Civil"/>
    <s v="03.16.17"/>
    <x v="46"/>
    <x v="0"/>
    <x v="0"/>
    <x v="1"/>
    <x v="0"/>
    <x v="0"/>
    <x v="0"/>
    <x v="0"/>
    <x v="3"/>
    <s v="2025-05-26"/>
    <x v="1"/>
    <n v="1793"/>
    <x v="0"/>
    <m/>
    <x v="0"/>
    <m/>
    <x v="89"/>
    <n v="100474706"/>
    <x v="0"/>
    <x v="5"/>
    <s v="Direção Proteção Civil"/>
    <s v="ORI"/>
    <x v="0"/>
    <m/>
    <x v="0"/>
    <x v="0"/>
    <x v="0"/>
    <x v="0"/>
    <x v="0"/>
    <x v="0"/>
    <x v="0"/>
    <x v="0"/>
    <x v="0"/>
    <x v="0"/>
    <x v="0"/>
    <s v="Direção Proteção Civil"/>
    <x v="0"/>
    <x v="0"/>
    <x v="0"/>
    <x v="0"/>
    <x v="0"/>
    <x v="0"/>
    <x v="0"/>
    <x v="0"/>
    <x v="0"/>
    <x v="0"/>
    <x v="5"/>
    <x v="0"/>
    <s v="Pagamento de salário referente a 05-2025"/>
  </r>
  <r>
    <x v="0"/>
    <n v="0"/>
    <n v="0"/>
    <n v="0"/>
    <n v="4496"/>
    <x v="4276"/>
    <x v="0"/>
    <x v="0"/>
    <x v="0"/>
    <s v="03.16.17"/>
    <x v="45"/>
    <x v="0"/>
    <x v="0"/>
    <s v="Direção Proteção Civil"/>
    <s v="03.16.17"/>
    <s v="Direção Proteção Civil"/>
    <s v="03.16.17"/>
    <x v="42"/>
    <x v="0"/>
    <x v="0"/>
    <x v="1"/>
    <x v="1"/>
    <x v="0"/>
    <x v="0"/>
    <x v="0"/>
    <x v="3"/>
    <s v="2025-05-26"/>
    <x v="1"/>
    <n v="4496"/>
    <x v="0"/>
    <m/>
    <x v="0"/>
    <m/>
    <x v="89"/>
    <n v="100474706"/>
    <x v="0"/>
    <x v="5"/>
    <s v="Direção Proteção Civil"/>
    <s v="ORI"/>
    <x v="0"/>
    <m/>
    <x v="0"/>
    <x v="0"/>
    <x v="0"/>
    <x v="0"/>
    <x v="0"/>
    <x v="0"/>
    <x v="0"/>
    <x v="0"/>
    <x v="0"/>
    <x v="0"/>
    <x v="0"/>
    <s v="Direção Proteção Civil"/>
    <x v="0"/>
    <x v="0"/>
    <x v="0"/>
    <x v="0"/>
    <x v="0"/>
    <x v="0"/>
    <x v="0"/>
    <x v="0"/>
    <x v="0"/>
    <x v="0"/>
    <x v="5"/>
    <x v="0"/>
    <s v="Pagamento de salário referente a 05-2025"/>
  </r>
  <r>
    <x v="0"/>
    <n v="0"/>
    <n v="0"/>
    <n v="0"/>
    <n v="8817"/>
    <x v="4276"/>
    <x v="0"/>
    <x v="0"/>
    <x v="0"/>
    <s v="03.16.17"/>
    <x v="45"/>
    <x v="0"/>
    <x v="0"/>
    <s v="Direção Proteção Civil"/>
    <s v="03.16.17"/>
    <s v="Direção Proteção Civil"/>
    <s v="03.16.17"/>
    <x v="76"/>
    <x v="0"/>
    <x v="0"/>
    <x v="1"/>
    <x v="0"/>
    <x v="0"/>
    <x v="0"/>
    <x v="0"/>
    <x v="3"/>
    <s v="2025-05-26"/>
    <x v="1"/>
    <n v="8817"/>
    <x v="0"/>
    <m/>
    <x v="0"/>
    <m/>
    <x v="26"/>
    <n v="100474914"/>
    <x v="0"/>
    <x v="0"/>
    <s v="Direção Proteção Civil"/>
    <s v="ORI"/>
    <x v="0"/>
    <m/>
    <x v="0"/>
    <x v="0"/>
    <x v="0"/>
    <x v="0"/>
    <x v="0"/>
    <x v="0"/>
    <x v="0"/>
    <x v="0"/>
    <x v="0"/>
    <x v="0"/>
    <x v="0"/>
    <s v="Direção Proteção Civil"/>
    <x v="0"/>
    <x v="0"/>
    <x v="0"/>
    <x v="0"/>
    <x v="0"/>
    <x v="0"/>
    <x v="0"/>
    <x v="0"/>
    <x v="0"/>
    <x v="0"/>
    <x v="0"/>
    <x v="0"/>
    <s v="Pagamento de salário referente a 05-2025"/>
  </r>
  <r>
    <x v="0"/>
    <n v="0"/>
    <n v="0"/>
    <n v="0"/>
    <n v="30928"/>
    <x v="4276"/>
    <x v="0"/>
    <x v="0"/>
    <x v="0"/>
    <s v="03.16.17"/>
    <x v="45"/>
    <x v="0"/>
    <x v="0"/>
    <s v="Direção Proteção Civil"/>
    <s v="03.16.17"/>
    <s v="Direção Proteção Civil"/>
    <s v="03.16.17"/>
    <x v="46"/>
    <x v="0"/>
    <x v="0"/>
    <x v="1"/>
    <x v="0"/>
    <x v="0"/>
    <x v="0"/>
    <x v="0"/>
    <x v="3"/>
    <s v="2025-05-26"/>
    <x v="1"/>
    <n v="30928"/>
    <x v="0"/>
    <m/>
    <x v="0"/>
    <m/>
    <x v="26"/>
    <n v="100474914"/>
    <x v="0"/>
    <x v="0"/>
    <s v="Direção Proteção Civil"/>
    <s v="ORI"/>
    <x v="0"/>
    <m/>
    <x v="0"/>
    <x v="0"/>
    <x v="0"/>
    <x v="0"/>
    <x v="0"/>
    <x v="0"/>
    <x v="0"/>
    <x v="0"/>
    <x v="0"/>
    <x v="0"/>
    <x v="0"/>
    <s v="Direção Proteção Civil"/>
    <x v="0"/>
    <x v="0"/>
    <x v="0"/>
    <x v="0"/>
    <x v="0"/>
    <x v="0"/>
    <x v="0"/>
    <x v="0"/>
    <x v="0"/>
    <x v="0"/>
    <x v="0"/>
    <x v="0"/>
    <s v="Pagamento de salário referente a 05-2025"/>
  </r>
  <r>
    <x v="0"/>
    <n v="0"/>
    <n v="0"/>
    <n v="0"/>
    <n v="77503"/>
    <x v="4276"/>
    <x v="0"/>
    <x v="0"/>
    <x v="0"/>
    <s v="03.16.17"/>
    <x v="45"/>
    <x v="0"/>
    <x v="0"/>
    <s v="Direção Proteção Civil"/>
    <s v="03.16.17"/>
    <s v="Direção Proteção Civil"/>
    <s v="03.16.17"/>
    <x v="42"/>
    <x v="0"/>
    <x v="0"/>
    <x v="1"/>
    <x v="1"/>
    <x v="0"/>
    <x v="0"/>
    <x v="0"/>
    <x v="3"/>
    <s v="2025-05-26"/>
    <x v="1"/>
    <n v="77503"/>
    <x v="0"/>
    <m/>
    <x v="0"/>
    <m/>
    <x v="26"/>
    <n v="100474914"/>
    <x v="0"/>
    <x v="0"/>
    <s v="Direção Proteção Civil"/>
    <s v="ORI"/>
    <x v="0"/>
    <m/>
    <x v="0"/>
    <x v="0"/>
    <x v="0"/>
    <x v="0"/>
    <x v="0"/>
    <x v="0"/>
    <x v="0"/>
    <x v="0"/>
    <x v="0"/>
    <x v="0"/>
    <x v="0"/>
    <s v="Direção Proteção Civil"/>
    <x v="0"/>
    <x v="0"/>
    <x v="0"/>
    <x v="0"/>
    <x v="0"/>
    <x v="0"/>
    <x v="0"/>
    <x v="0"/>
    <x v="0"/>
    <x v="0"/>
    <x v="0"/>
    <x v="0"/>
    <s v="Pagamento de salário referente a 05-2025"/>
  </r>
  <r>
    <x v="0"/>
    <n v="0"/>
    <n v="0"/>
    <n v="0"/>
    <n v="289"/>
    <x v="4277"/>
    <x v="0"/>
    <x v="0"/>
    <x v="0"/>
    <s v="03.16.19"/>
    <x v="44"/>
    <x v="0"/>
    <x v="0"/>
    <s v="Direção de Inovação e Desporto"/>
    <s v="03.16.19"/>
    <s v="Direção de Inovação e Desporto"/>
    <s v="03.16.19"/>
    <x v="8"/>
    <x v="0"/>
    <x v="0"/>
    <x v="0"/>
    <x v="0"/>
    <x v="0"/>
    <x v="0"/>
    <x v="0"/>
    <x v="3"/>
    <s v="2025-05-26"/>
    <x v="1"/>
    <n v="289"/>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05-2025"/>
  </r>
  <r>
    <x v="0"/>
    <n v="0"/>
    <n v="0"/>
    <n v="0"/>
    <n v="1046"/>
    <x v="4277"/>
    <x v="0"/>
    <x v="0"/>
    <x v="0"/>
    <s v="03.16.19"/>
    <x v="44"/>
    <x v="0"/>
    <x v="0"/>
    <s v="Direção de Inovação e Desporto"/>
    <s v="03.16.19"/>
    <s v="Direção de Inovação e Desporto"/>
    <s v="03.16.19"/>
    <x v="46"/>
    <x v="0"/>
    <x v="0"/>
    <x v="1"/>
    <x v="0"/>
    <x v="0"/>
    <x v="0"/>
    <x v="0"/>
    <x v="3"/>
    <s v="2025-05-26"/>
    <x v="1"/>
    <n v="1046"/>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05-2025"/>
  </r>
  <r>
    <x v="0"/>
    <n v="0"/>
    <n v="0"/>
    <n v="0"/>
    <n v="7044"/>
    <x v="4277"/>
    <x v="0"/>
    <x v="0"/>
    <x v="0"/>
    <s v="03.16.19"/>
    <x v="44"/>
    <x v="0"/>
    <x v="0"/>
    <s v="Direção de Inovação e Desporto"/>
    <s v="03.16.19"/>
    <s v="Direção de Inovação e Desporto"/>
    <s v="03.16.19"/>
    <x v="42"/>
    <x v="0"/>
    <x v="0"/>
    <x v="1"/>
    <x v="1"/>
    <x v="0"/>
    <x v="0"/>
    <x v="0"/>
    <x v="3"/>
    <s v="2025-05-26"/>
    <x v="1"/>
    <n v="7044"/>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05-2025"/>
  </r>
  <r>
    <x v="0"/>
    <n v="0"/>
    <n v="0"/>
    <n v="0"/>
    <n v="215"/>
    <x v="4277"/>
    <x v="0"/>
    <x v="0"/>
    <x v="0"/>
    <s v="03.16.19"/>
    <x v="44"/>
    <x v="0"/>
    <x v="0"/>
    <s v="Direção de Inovação e Desporto"/>
    <s v="03.16.19"/>
    <s v="Direção de Inovação e Desporto"/>
    <s v="03.16.19"/>
    <x v="8"/>
    <x v="0"/>
    <x v="0"/>
    <x v="0"/>
    <x v="0"/>
    <x v="0"/>
    <x v="0"/>
    <x v="0"/>
    <x v="3"/>
    <s v="2025-05-26"/>
    <x v="1"/>
    <n v="215"/>
    <x v="0"/>
    <m/>
    <x v="0"/>
    <m/>
    <x v="89"/>
    <n v="100474706"/>
    <x v="0"/>
    <x v="5"/>
    <s v="Direção de Inovação e Desporto"/>
    <s v="ORI"/>
    <x v="0"/>
    <m/>
    <x v="0"/>
    <x v="0"/>
    <x v="0"/>
    <x v="0"/>
    <x v="0"/>
    <x v="0"/>
    <x v="0"/>
    <x v="0"/>
    <x v="0"/>
    <x v="0"/>
    <x v="0"/>
    <s v="Direção de Inovação e Desporto"/>
    <x v="0"/>
    <x v="0"/>
    <x v="0"/>
    <x v="0"/>
    <x v="0"/>
    <x v="0"/>
    <x v="0"/>
    <x v="0"/>
    <x v="0"/>
    <x v="0"/>
    <x v="5"/>
    <x v="0"/>
    <s v="Pagamento de salário referente a 05-2025"/>
  </r>
  <r>
    <x v="0"/>
    <n v="0"/>
    <n v="0"/>
    <n v="0"/>
    <n v="779"/>
    <x v="4277"/>
    <x v="0"/>
    <x v="0"/>
    <x v="0"/>
    <s v="03.16.19"/>
    <x v="44"/>
    <x v="0"/>
    <x v="0"/>
    <s v="Direção de Inovação e Desporto"/>
    <s v="03.16.19"/>
    <s v="Direção de Inovação e Desporto"/>
    <s v="03.16.19"/>
    <x v="46"/>
    <x v="0"/>
    <x v="0"/>
    <x v="1"/>
    <x v="0"/>
    <x v="0"/>
    <x v="0"/>
    <x v="0"/>
    <x v="3"/>
    <s v="2025-05-26"/>
    <x v="1"/>
    <n v="779"/>
    <x v="0"/>
    <m/>
    <x v="0"/>
    <m/>
    <x v="89"/>
    <n v="100474706"/>
    <x v="0"/>
    <x v="5"/>
    <s v="Direção de Inovação e Desporto"/>
    <s v="ORI"/>
    <x v="0"/>
    <m/>
    <x v="0"/>
    <x v="0"/>
    <x v="0"/>
    <x v="0"/>
    <x v="0"/>
    <x v="0"/>
    <x v="0"/>
    <x v="0"/>
    <x v="0"/>
    <x v="0"/>
    <x v="0"/>
    <s v="Direção de Inovação e Desporto"/>
    <x v="0"/>
    <x v="0"/>
    <x v="0"/>
    <x v="0"/>
    <x v="0"/>
    <x v="0"/>
    <x v="0"/>
    <x v="0"/>
    <x v="0"/>
    <x v="0"/>
    <x v="5"/>
    <x v="0"/>
    <s v="Pagamento de salário referente a 05-2025"/>
  </r>
  <r>
    <x v="0"/>
    <n v="0"/>
    <n v="0"/>
    <n v="0"/>
    <n v="5246"/>
    <x v="4277"/>
    <x v="0"/>
    <x v="0"/>
    <x v="0"/>
    <s v="03.16.19"/>
    <x v="44"/>
    <x v="0"/>
    <x v="0"/>
    <s v="Direção de Inovação e Desporto"/>
    <s v="03.16.19"/>
    <s v="Direção de Inovação e Desporto"/>
    <s v="03.16.19"/>
    <x v="42"/>
    <x v="0"/>
    <x v="0"/>
    <x v="1"/>
    <x v="1"/>
    <x v="0"/>
    <x v="0"/>
    <x v="0"/>
    <x v="3"/>
    <s v="2025-05-26"/>
    <x v="1"/>
    <n v="5246"/>
    <x v="0"/>
    <m/>
    <x v="0"/>
    <m/>
    <x v="89"/>
    <n v="100474706"/>
    <x v="0"/>
    <x v="5"/>
    <s v="Direção de Inovação e Desporto"/>
    <s v="ORI"/>
    <x v="0"/>
    <m/>
    <x v="0"/>
    <x v="0"/>
    <x v="0"/>
    <x v="0"/>
    <x v="0"/>
    <x v="0"/>
    <x v="0"/>
    <x v="0"/>
    <x v="0"/>
    <x v="0"/>
    <x v="0"/>
    <s v="Direção de Inovação e Desporto"/>
    <x v="0"/>
    <x v="0"/>
    <x v="0"/>
    <x v="0"/>
    <x v="0"/>
    <x v="0"/>
    <x v="0"/>
    <x v="0"/>
    <x v="0"/>
    <x v="0"/>
    <x v="5"/>
    <x v="0"/>
    <s v="Pagamento de salário referente a 05-2025"/>
  </r>
  <r>
    <x v="0"/>
    <n v="0"/>
    <n v="0"/>
    <n v="0"/>
    <n v="4936"/>
    <x v="4277"/>
    <x v="0"/>
    <x v="0"/>
    <x v="0"/>
    <s v="03.16.19"/>
    <x v="44"/>
    <x v="0"/>
    <x v="0"/>
    <s v="Direção de Inovação e Desporto"/>
    <s v="03.16.19"/>
    <s v="Direção de Inovação e Desporto"/>
    <s v="03.16.19"/>
    <x v="8"/>
    <x v="0"/>
    <x v="0"/>
    <x v="0"/>
    <x v="0"/>
    <x v="0"/>
    <x v="0"/>
    <x v="0"/>
    <x v="3"/>
    <s v="2025-05-26"/>
    <x v="1"/>
    <n v="4936"/>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05-2025"/>
  </r>
  <r>
    <x v="0"/>
    <n v="0"/>
    <n v="0"/>
    <n v="0"/>
    <n v="17842"/>
    <x v="4277"/>
    <x v="0"/>
    <x v="0"/>
    <x v="0"/>
    <s v="03.16.19"/>
    <x v="44"/>
    <x v="0"/>
    <x v="0"/>
    <s v="Direção de Inovação e Desporto"/>
    <s v="03.16.19"/>
    <s v="Direção de Inovação e Desporto"/>
    <s v="03.16.19"/>
    <x v="46"/>
    <x v="0"/>
    <x v="0"/>
    <x v="1"/>
    <x v="0"/>
    <x v="0"/>
    <x v="0"/>
    <x v="0"/>
    <x v="3"/>
    <s v="2025-05-26"/>
    <x v="1"/>
    <n v="17842"/>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05-2025"/>
  </r>
  <r>
    <x v="0"/>
    <n v="0"/>
    <n v="0"/>
    <n v="0"/>
    <n v="120110"/>
    <x v="4277"/>
    <x v="0"/>
    <x v="0"/>
    <x v="0"/>
    <s v="03.16.19"/>
    <x v="44"/>
    <x v="0"/>
    <x v="0"/>
    <s v="Direção de Inovação e Desporto"/>
    <s v="03.16.19"/>
    <s v="Direção de Inovação e Desporto"/>
    <s v="03.16.19"/>
    <x v="42"/>
    <x v="0"/>
    <x v="0"/>
    <x v="1"/>
    <x v="1"/>
    <x v="0"/>
    <x v="0"/>
    <x v="0"/>
    <x v="3"/>
    <s v="2025-05-26"/>
    <x v="1"/>
    <n v="120110"/>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05-2025"/>
  </r>
  <r>
    <x v="0"/>
    <n v="0"/>
    <n v="0"/>
    <n v="0"/>
    <n v="10834"/>
    <x v="4278"/>
    <x v="0"/>
    <x v="0"/>
    <x v="0"/>
    <s v="03.16.20"/>
    <x v="43"/>
    <x v="0"/>
    <x v="0"/>
    <s v="Dir. do Comércio, Indústria, Transporte Feiras e Pesca"/>
    <s v="03.16.20"/>
    <s v="Dir. do Comércio, Indústria, Transporte Feiras e Pesca"/>
    <s v="03.16.20"/>
    <x v="47"/>
    <x v="0"/>
    <x v="0"/>
    <x v="1"/>
    <x v="1"/>
    <x v="0"/>
    <x v="0"/>
    <x v="0"/>
    <x v="3"/>
    <s v="2025-05-26"/>
    <x v="1"/>
    <n v="10834"/>
    <x v="0"/>
    <m/>
    <x v="0"/>
    <m/>
    <x v="9"/>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05-2025"/>
  </r>
  <r>
    <x v="0"/>
    <n v="0"/>
    <n v="0"/>
    <n v="0"/>
    <n v="8213"/>
    <x v="4278"/>
    <x v="0"/>
    <x v="0"/>
    <x v="0"/>
    <s v="03.16.20"/>
    <x v="43"/>
    <x v="0"/>
    <x v="0"/>
    <s v="Dir. do Comércio, Indústria, Transporte Feiras e Pesca"/>
    <s v="03.16.20"/>
    <s v="Dir. do Comércio, Indústria, Transporte Feiras e Pesca"/>
    <s v="03.16.20"/>
    <x v="47"/>
    <x v="0"/>
    <x v="0"/>
    <x v="1"/>
    <x v="1"/>
    <x v="0"/>
    <x v="0"/>
    <x v="0"/>
    <x v="3"/>
    <s v="2025-05-26"/>
    <x v="1"/>
    <n v="8213"/>
    <x v="0"/>
    <m/>
    <x v="0"/>
    <m/>
    <x v="89"/>
    <n v="100474706"/>
    <x v="0"/>
    <x v="5"/>
    <s v="Dir. do Comércio, Indústria, Transporte Feiras e Pesca"/>
    <s v="ORI"/>
    <x v="0"/>
    <m/>
    <x v="0"/>
    <x v="0"/>
    <x v="0"/>
    <x v="0"/>
    <x v="0"/>
    <x v="0"/>
    <x v="0"/>
    <x v="0"/>
    <x v="0"/>
    <x v="0"/>
    <x v="0"/>
    <s v="Dir. do Comércio, Indústria, Transporte Feiras e Pesca"/>
    <x v="0"/>
    <x v="0"/>
    <x v="0"/>
    <x v="0"/>
    <x v="0"/>
    <x v="0"/>
    <x v="0"/>
    <x v="0"/>
    <x v="0"/>
    <x v="0"/>
    <x v="5"/>
    <x v="0"/>
    <s v="Pagamento de salário referente a 05-2025"/>
  </r>
  <r>
    <x v="0"/>
    <n v="0"/>
    <n v="0"/>
    <n v="0"/>
    <n v="83615"/>
    <x v="4278"/>
    <x v="0"/>
    <x v="0"/>
    <x v="0"/>
    <s v="03.16.20"/>
    <x v="43"/>
    <x v="0"/>
    <x v="0"/>
    <s v="Dir. do Comércio, Indústria, Transporte Feiras e Pesca"/>
    <s v="03.16.20"/>
    <s v="Dir. do Comércio, Indústria, Transporte Feiras e Pesca"/>
    <s v="03.16.20"/>
    <x v="47"/>
    <x v="0"/>
    <x v="0"/>
    <x v="1"/>
    <x v="1"/>
    <x v="0"/>
    <x v="0"/>
    <x v="0"/>
    <x v="3"/>
    <s v="2025-05-26"/>
    <x v="1"/>
    <n v="83615"/>
    <x v="0"/>
    <m/>
    <x v="0"/>
    <m/>
    <x v="26"/>
    <n v="100474914"/>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05-2025"/>
  </r>
  <r>
    <x v="0"/>
    <n v="0"/>
    <n v="0"/>
    <n v="0"/>
    <n v="1361"/>
    <x v="4279"/>
    <x v="0"/>
    <x v="0"/>
    <x v="0"/>
    <s v="03.16.22"/>
    <x v="42"/>
    <x v="0"/>
    <x v="0"/>
    <s v="Direção da Habitação"/>
    <s v="03.16.22"/>
    <s v="Direção da Habitação"/>
    <s v="03.16.22"/>
    <x v="8"/>
    <x v="0"/>
    <x v="0"/>
    <x v="0"/>
    <x v="0"/>
    <x v="0"/>
    <x v="0"/>
    <x v="0"/>
    <x v="3"/>
    <s v="2025-05-26"/>
    <x v="1"/>
    <n v="1361"/>
    <x v="0"/>
    <m/>
    <x v="0"/>
    <m/>
    <x v="9"/>
    <n v="100474696"/>
    <x v="0"/>
    <x v="1"/>
    <s v="Direção da Habitação"/>
    <s v="ORI"/>
    <x v="0"/>
    <m/>
    <x v="0"/>
    <x v="0"/>
    <x v="0"/>
    <x v="0"/>
    <x v="0"/>
    <x v="0"/>
    <x v="0"/>
    <x v="0"/>
    <x v="0"/>
    <x v="0"/>
    <x v="0"/>
    <s v="Direção da Habitação"/>
    <x v="0"/>
    <x v="0"/>
    <x v="0"/>
    <x v="0"/>
    <x v="0"/>
    <x v="0"/>
    <x v="0"/>
    <x v="0"/>
    <x v="0"/>
    <x v="0"/>
    <x v="1"/>
    <x v="0"/>
    <s v="Pagamento de salário referente a 05-2025"/>
  </r>
  <r>
    <x v="0"/>
    <n v="0"/>
    <n v="0"/>
    <n v="0"/>
    <n v="13618"/>
    <x v="4279"/>
    <x v="0"/>
    <x v="0"/>
    <x v="0"/>
    <s v="03.16.22"/>
    <x v="42"/>
    <x v="0"/>
    <x v="0"/>
    <s v="Direção da Habitação"/>
    <s v="03.16.22"/>
    <s v="Direção da Habitação"/>
    <s v="03.16.22"/>
    <x v="48"/>
    <x v="0"/>
    <x v="0"/>
    <x v="1"/>
    <x v="1"/>
    <x v="0"/>
    <x v="0"/>
    <x v="0"/>
    <x v="3"/>
    <s v="2025-05-26"/>
    <x v="1"/>
    <n v="13618"/>
    <x v="0"/>
    <m/>
    <x v="0"/>
    <m/>
    <x v="9"/>
    <n v="100474696"/>
    <x v="0"/>
    <x v="1"/>
    <s v="Direção da Habitação"/>
    <s v="ORI"/>
    <x v="0"/>
    <m/>
    <x v="0"/>
    <x v="0"/>
    <x v="0"/>
    <x v="0"/>
    <x v="0"/>
    <x v="0"/>
    <x v="0"/>
    <x v="0"/>
    <x v="0"/>
    <x v="0"/>
    <x v="0"/>
    <s v="Direção da Habitação"/>
    <x v="0"/>
    <x v="0"/>
    <x v="0"/>
    <x v="0"/>
    <x v="0"/>
    <x v="0"/>
    <x v="0"/>
    <x v="0"/>
    <x v="0"/>
    <x v="0"/>
    <x v="1"/>
    <x v="0"/>
    <s v="Pagamento de salário referente a 05-2025"/>
  </r>
  <r>
    <x v="0"/>
    <n v="0"/>
    <n v="0"/>
    <n v="0"/>
    <n v="890"/>
    <x v="4279"/>
    <x v="0"/>
    <x v="0"/>
    <x v="0"/>
    <s v="03.16.22"/>
    <x v="42"/>
    <x v="0"/>
    <x v="0"/>
    <s v="Direção da Habitação"/>
    <s v="03.16.22"/>
    <s v="Direção da Habitação"/>
    <s v="03.16.22"/>
    <x v="8"/>
    <x v="0"/>
    <x v="0"/>
    <x v="0"/>
    <x v="0"/>
    <x v="0"/>
    <x v="0"/>
    <x v="0"/>
    <x v="3"/>
    <s v="2025-05-26"/>
    <x v="1"/>
    <n v="890"/>
    <x v="0"/>
    <m/>
    <x v="0"/>
    <m/>
    <x v="89"/>
    <n v="100474706"/>
    <x v="0"/>
    <x v="5"/>
    <s v="Direção da Habitação"/>
    <s v="ORI"/>
    <x v="0"/>
    <m/>
    <x v="0"/>
    <x v="0"/>
    <x v="0"/>
    <x v="0"/>
    <x v="0"/>
    <x v="0"/>
    <x v="0"/>
    <x v="0"/>
    <x v="0"/>
    <x v="0"/>
    <x v="0"/>
    <s v="Direção da Habitação"/>
    <x v="0"/>
    <x v="0"/>
    <x v="0"/>
    <x v="0"/>
    <x v="0"/>
    <x v="0"/>
    <x v="0"/>
    <x v="0"/>
    <x v="0"/>
    <x v="0"/>
    <x v="5"/>
    <x v="0"/>
    <s v="Pagamento de salário referente a 05-2025"/>
  </r>
  <r>
    <x v="0"/>
    <n v="0"/>
    <n v="0"/>
    <n v="0"/>
    <n v="8902"/>
    <x v="4279"/>
    <x v="0"/>
    <x v="0"/>
    <x v="0"/>
    <s v="03.16.22"/>
    <x v="42"/>
    <x v="0"/>
    <x v="0"/>
    <s v="Direção da Habitação"/>
    <s v="03.16.22"/>
    <s v="Direção da Habitação"/>
    <s v="03.16.22"/>
    <x v="48"/>
    <x v="0"/>
    <x v="0"/>
    <x v="1"/>
    <x v="1"/>
    <x v="0"/>
    <x v="0"/>
    <x v="0"/>
    <x v="3"/>
    <s v="2025-05-26"/>
    <x v="1"/>
    <n v="8902"/>
    <x v="0"/>
    <m/>
    <x v="0"/>
    <m/>
    <x v="89"/>
    <n v="100474706"/>
    <x v="0"/>
    <x v="5"/>
    <s v="Direção da Habitação"/>
    <s v="ORI"/>
    <x v="0"/>
    <m/>
    <x v="0"/>
    <x v="0"/>
    <x v="0"/>
    <x v="0"/>
    <x v="0"/>
    <x v="0"/>
    <x v="0"/>
    <x v="0"/>
    <x v="0"/>
    <x v="0"/>
    <x v="0"/>
    <s v="Direção da Habitação"/>
    <x v="0"/>
    <x v="0"/>
    <x v="0"/>
    <x v="0"/>
    <x v="0"/>
    <x v="0"/>
    <x v="0"/>
    <x v="0"/>
    <x v="0"/>
    <x v="0"/>
    <x v="5"/>
    <x v="0"/>
    <s v="Pagamento de salário referente a 05-2025"/>
  </r>
  <r>
    <x v="0"/>
    <n v="0"/>
    <n v="0"/>
    <n v="0"/>
    <n v="9989"/>
    <x v="4279"/>
    <x v="0"/>
    <x v="0"/>
    <x v="0"/>
    <s v="03.16.22"/>
    <x v="42"/>
    <x v="0"/>
    <x v="0"/>
    <s v="Direção da Habitação"/>
    <s v="03.16.22"/>
    <s v="Direção da Habitação"/>
    <s v="03.16.22"/>
    <x v="8"/>
    <x v="0"/>
    <x v="0"/>
    <x v="0"/>
    <x v="0"/>
    <x v="0"/>
    <x v="0"/>
    <x v="0"/>
    <x v="3"/>
    <s v="2025-05-26"/>
    <x v="1"/>
    <n v="9989"/>
    <x v="0"/>
    <m/>
    <x v="0"/>
    <m/>
    <x v="26"/>
    <n v="100474914"/>
    <x v="0"/>
    <x v="0"/>
    <s v="Direção da Habitação"/>
    <s v="ORI"/>
    <x v="0"/>
    <m/>
    <x v="0"/>
    <x v="0"/>
    <x v="0"/>
    <x v="0"/>
    <x v="0"/>
    <x v="0"/>
    <x v="0"/>
    <x v="0"/>
    <x v="0"/>
    <x v="0"/>
    <x v="0"/>
    <s v="Direção da Habitação"/>
    <x v="0"/>
    <x v="0"/>
    <x v="0"/>
    <x v="0"/>
    <x v="0"/>
    <x v="0"/>
    <x v="0"/>
    <x v="0"/>
    <x v="0"/>
    <x v="0"/>
    <x v="0"/>
    <x v="0"/>
    <s v="Pagamento de salário referente a 05-2025"/>
  </r>
  <r>
    <x v="0"/>
    <n v="0"/>
    <n v="0"/>
    <n v="0"/>
    <n v="99880"/>
    <x v="4279"/>
    <x v="0"/>
    <x v="0"/>
    <x v="0"/>
    <s v="03.16.22"/>
    <x v="42"/>
    <x v="0"/>
    <x v="0"/>
    <s v="Direção da Habitação"/>
    <s v="03.16.22"/>
    <s v="Direção da Habitação"/>
    <s v="03.16.22"/>
    <x v="48"/>
    <x v="0"/>
    <x v="0"/>
    <x v="1"/>
    <x v="1"/>
    <x v="0"/>
    <x v="0"/>
    <x v="0"/>
    <x v="3"/>
    <s v="2025-05-26"/>
    <x v="1"/>
    <n v="99880"/>
    <x v="0"/>
    <m/>
    <x v="0"/>
    <m/>
    <x v="26"/>
    <n v="100474914"/>
    <x v="0"/>
    <x v="0"/>
    <s v="Direção da Habitação"/>
    <s v="ORI"/>
    <x v="0"/>
    <m/>
    <x v="0"/>
    <x v="0"/>
    <x v="0"/>
    <x v="0"/>
    <x v="0"/>
    <x v="0"/>
    <x v="0"/>
    <x v="0"/>
    <x v="0"/>
    <x v="0"/>
    <x v="0"/>
    <s v="Direção da Habitação"/>
    <x v="0"/>
    <x v="0"/>
    <x v="0"/>
    <x v="0"/>
    <x v="0"/>
    <x v="0"/>
    <x v="0"/>
    <x v="0"/>
    <x v="0"/>
    <x v="0"/>
    <x v="0"/>
    <x v="0"/>
    <s v="Pagamento de salário referente a 05-2025"/>
  </r>
  <r>
    <x v="0"/>
    <n v="0"/>
    <n v="0"/>
    <n v="0"/>
    <n v="1176"/>
    <x v="4280"/>
    <x v="0"/>
    <x v="0"/>
    <x v="0"/>
    <s v="03.16.02"/>
    <x v="12"/>
    <x v="0"/>
    <x v="0"/>
    <s v="Gabinete do Presidente"/>
    <s v="03.16.02"/>
    <s v="Gabinete do Presidente"/>
    <s v="03.16.02"/>
    <x v="8"/>
    <x v="0"/>
    <x v="0"/>
    <x v="0"/>
    <x v="0"/>
    <x v="0"/>
    <x v="0"/>
    <x v="0"/>
    <x v="3"/>
    <s v="2025-05-26"/>
    <x v="1"/>
    <n v="1176"/>
    <x v="0"/>
    <m/>
    <x v="0"/>
    <m/>
    <x v="9"/>
    <n v="100474696"/>
    <x v="0"/>
    <x v="1"/>
    <s v="Gabinete do Presidente"/>
    <s v="ORI"/>
    <x v="0"/>
    <m/>
    <x v="0"/>
    <x v="0"/>
    <x v="0"/>
    <x v="0"/>
    <x v="0"/>
    <x v="0"/>
    <x v="0"/>
    <x v="0"/>
    <x v="0"/>
    <x v="0"/>
    <x v="0"/>
    <s v="Gabinete do Presidente"/>
    <x v="0"/>
    <x v="0"/>
    <x v="0"/>
    <x v="0"/>
    <x v="0"/>
    <x v="0"/>
    <x v="0"/>
    <x v="0"/>
    <x v="0"/>
    <x v="0"/>
    <x v="1"/>
    <x v="0"/>
    <s v="Pagamento de salário referente a 05-2025"/>
  </r>
  <r>
    <x v="0"/>
    <n v="0"/>
    <n v="0"/>
    <n v="0"/>
    <n v="1764"/>
    <x v="4280"/>
    <x v="0"/>
    <x v="0"/>
    <x v="0"/>
    <s v="03.16.02"/>
    <x v="12"/>
    <x v="0"/>
    <x v="0"/>
    <s v="Gabinete do Presidente"/>
    <s v="03.16.02"/>
    <s v="Gabinete do Presidente"/>
    <s v="03.16.02"/>
    <x v="60"/>
    <x v="0"/>
    <x v="0"/>
    <x v="1"/>
    <x v="0"/>
    <x v="0"/>
    <x v="0"/>
    <x v="0"/>
    <x v="3"/>
    <s v="2025-05-26"/>
    <x v="1"/>
    <n v="1764"/>
    <x v="0"/>
    <m/>
    <x v="0"/>
    <m/>
    <x v="9"/>
    <n v="100474696"/>
    <x v="0"/>
    <x v="1"/>
    <s v="Gabinete do Presidente"/>
    <s v="ORI"/>
    <x v="0"/>
    <m/>
    <x v="0"/>
    <x v="0"/>
    <x v="0"/>
    <x v="0"/>
    <x v="0"/>
    <x v="0"/>
    <x v="0"/>
    <x v="0"/>
    <x v="0"/>
    <x v="0"/>
    <x v="0"/>
    <s v="Gabinete do Presidente"/>
    <x v="0"/>
    <x v="0"/>
    <x v="0"/>
    <x v="0"/>
    <x v="0"/>
    <x v="0"/>
    <x v="0"/>
    <x v="0"/>
    <x v="0"/>
    <x v="0"/>
    <x v="1"/>
    <x v="0"/>
    <s v="Pagamento de salário referente a 05-2025"/>
  </r>
  <r>
    <x v="0"/>
    <n v="0"/>
    <n v="0"/>
    <n v="0"/>
    <n v="6054"/>
    <x v="4280"/>
    <x v="0"/>
    <x v="0"/>
    <x v="0"/>
    <s v="03.16.02"/>
    <x v="12"/>
    <x v="0"/>
    <x v="0"/>
    <s v="Gabinete do Presidente"/>
    <s v="03.16.02"/>
    <s v="Gabinete do Presidente"/>
    <s v="03.16.02"/>
    <x v="46"/>
    <x v="0"/>
    <x v="0"/>
    <x v="1"/>
    <x v="0"/>
    <x v="0"/>
    <x v="0"/>
    <x v="0"/>
    <x v="3"/>
    <s v="2025-05-26"/>
    <x v="1"/>
    <n v="6054"/>
    <x v="0"/>
    <m/>
    <x v="0"/>
    <m/>
    <x v="9"/>
    <n v="100474696"/>
    <x v="0"/>
    <x v="1"/>
    <s v="Gabinete do Presidente"/>
    <s v="ORI"/>
    <x v="0"/>
    <m/>
    <x v="0"/>
    <x v="0"/>
    <x v="0"/>
    <x v="0"/>
    <x v="0"/>
    <x v="0"/>
    <x v="0"/>
    <x v="0"/>
    <x v="0"/>
    <x v="0"/>
    <x v="0"/>
    <s v="Gabinete do Presidente"/>
    <x v="0"/>
    <x v="0"/>
    <x v="0"/>
    <x v="0"/>
    <x v="0"/>
    <x v="0"/>
    <x v="0"/>
    <x v="0"/>
    <x v="0"/>
    <x v="0"/>
    <x v="1"/>
    <x v="0"/>
    <s v="Pagamento de salário referente a 05-2025"/>
  </r>
  <r>
    <x v="0"/>
    <n v="0"/>
    <n v="0"/>
    <n v="0"/>
    <n v="42351"/>
    <x v="4280"/>
    <x v="0"/>
    <x v="0"/>
    <x v="0"/>
    <s v="03.16.02"/>
    <x v="12"/>
    <x v="0"/>
    <x v="0"/>
    <s v="Gabinete do Presidente"/>
    <s v="03.16.02"/>
    <s v="Gabinete do Presidente"/>
    <s v="03.16.02"/>
    <x v="48"/>
    <x v="0"/>
    <x v="0"/>
    <x v="1"/>
    <x v="1"/>
    <x v="0"/>
    <x v="0"/>
    <x v="0"/>
    <x v="3"/>
    <s v="2025-05-26"/>
    <x v="1"/>
    <n v="42351"/>
    <x v="0"/>
    <m/>
    <x v="0"/>
    <m/>
    <x v="9"/>
    <n v="100474696"/>
    <x v="0"/>
    <x v="1"/>
    <s v="Gabinete do Presidente"/>
    <s v="ORI"/>
    <x v="0"/>
    <m/>
    <x v="0"/>
    <x v="0"/>
    <x v="0"/>
    <x v="0"/>
    <x v="0"/>
    <x v="0"/>
    <x v="0"/>
    <x v="0"/>
    <x v="0"/>
    <x v="0"/>
    <x v="0"/>
    <s v="Gabinete do Presidente"/>
    <x v="0"/>
    <x v="0"/>
    <x v="0"/>
    <x v="0"/>
    <x v="0"/>
    <x v="0"/>
    <x v="0"/>
    <x v="0"/>
    <x v="0"/>
    <x v="0"/>
    <x v="1"/>
    <x v="0"/>
    <s v="Pagamento de salário referente a 05-2025"/>
  </r>
  <r>
    <x v="0"/>
    <n v="0"/>
    <n v="0"/>
    <n v="0"/>
    <n v="109"/>
    <x v="4280"/>
    <x v="0"/>
    <x v="0"/>
    <x v="0"/>
    <s v="03.16.02"/>
    <x v="12"/>
    <x v="0"/>
    <x v="0"/>
    <s v="Gabinete do Presidente"/>
    <s v="03.16.02"/>
    <s v="Gabinete do Presidente"/>
    <s v="03.16.02"/>
    <x v="8"/>
    <x v="0"/>
    <x v="0"/>
    <x v="0"/>
    <x v="0"/>
    <x v="0"/>
    <x v="0"/>
    <x v="0"/>
    <x v="3"/>
    <s v="2025-05-26"/>
    <x v="1"/>
    <n v="109"/>
    <x v="0"/>
    <m/>
    <x v="0"/>
    <m/>
    <x v="507"/>
    <n v="100477977"/>
    <x v="0"/>
    <x v="11"/>
    <s v="Gabinete do Presidente"/>
    <s v="ORI"/>
    <x v="0"/>
    <m/>
    <x v="0"/>
    <x v="0"/>
    <x v="0"/>
    <x v="0"/>
    <x v="0"/>
    <x v="0"/>
    <x v="0"/>
    <x v="0"/>
    <x v="0"/>
    <x v="0"/>
    <x v="0"/>
    <s v="Gabinete do Presidente"/>
    <x v="0"/>
    <x v="0"/>
    <x v="0"/>
    <x v="0"/>
    <x v="0"/>
    <x v="0"/>
    <x v="0"/>
    <x v="0"/>
    <x v="0"/>
    <x v="0"/>
    <x v="11"/>
    <x v="0"/>
    <s v="Pagamento de salário referente a 05-2025"/>
  </r>
  <r>
    <x v="0"/>
    <n v="0"/>
    <n v="0"/>
    <n v="0"/>
    <n v="164"/>
    <x v="4280"/>
    <x v="0"/>
    <x v="0"/>
    <x v="0"/>
    <s v="03.16.02"/>
    <x v="12"/>
    <x v="0"/>
    <x v="0"/>
    <s v="Gabinete do Presidente"/>
    <s v="03.16.02"/>
    <s v="Gabinete do Presidente"/>
    <s v="03.16.02"/>
    <x v="60"/>
    <x v="0"/>
    <x v="0"/>
    <x v="1"/>
    <x v="0"/>
    <x v="0"/>
    <x v="0"/>
    <x v="0"/>
    <x v="3"/>
    <s v="2025-05-26"/>
    <x v="1"/>
    <n v="164"/>
    <x v="0"/>
    <m/>
    <x v="0"/>
    <m/>
    <x v="507"/>
    <n v="100477977"/>
    <x v="0"/>
    <x v="11"/>
    <s v="Gabinete do Presidente"/>
    <s v="ORI"/>
    <x v="0"/>
    <m/>
    <x v="0"/>
    <x v="0"/>
    <x v="0"/>
    <x v="0"/>
    <x v="0"/>
    <x v="0"/>
    <x v="0"/>
    <x v="0"/>
    <x v="0"/>
    <x v="0"/>
    <x v="0"/>
    <s v="Gabinete do Presidente"/>
    <x v="0"/>
    <x v="0"/>
    <x v="0"/>
    <x v="0"/>
    <x v="0"/>
    <x v="0"/>
    <x v="0"/>
    <x v="0"/>
    <x v="0"/>
    <x v="0"/>
    <x v="11"/>
    <x v="0"/>
    <s v="Pagamento de salário referente a 05-2025"/>
  </r>
  <r>
    <x v="0"/>
    <n v="0"/>
    <n v="0"/>
    <n v="0"/>
    <n v="566"/>
    <x v="4280"/>
    <x v="0"/>
    <x v="0"/>
    <x v="0"/>
    <s v="03.16.02"/>
    <x v="12"/>
    <x v="0"/>
    <x v="0"/>
    <s v="Gabinete do Presidente"/>
    <s v="03.16.02"/>
    <s v="Gabinete do Presidente"/>
    <s v="03.16.02"/>
    <x v="46"/>
    <x v="0"/>
    <x v="0"/>
    <x v="1"/>
    <x v="0"/>
    <x v="0"/>
    <x v="0"/>
    <x v="0"/>
    <x v="3"/>
    <s v="2025-05-26"/>
    <x v="1"/>
    <n v="566"/>
    <x v="0"/>
    <m/>
    <x v="0"/>
    <m/>
    <x v="507"/>
    <n v="100477977"/>
    <x v="0"/>
    <x v="11"/>
    <s v="Gabinete do Presidente"/>
    <s v="ORI"/>
    <x v="0"/>
    <m/>
    <x v="0"/>
    <x v="0"/>
    <x v="0"/>
    <x v="0"/>
    <x v="0"/>
    <x v="0"/>
    <x v="0"/>
    <x v="0"/>
    <x v="0"/>
    <x v="0"/>
    <x v="0"/>
    <s v="Gabinete do Presidente"/>
    <x v="0"/>
    <x v="0"/>
    <x v="0"/>
    <x v="0"/>
    <x v="0"/>
    <x v="0"/>
    <x v="0"/>
    <x v="0"/>
    <x v="0"/>
    <x v="0"/>
    <x v="11"/>
    <x v="0"/>
    <s v="Pagamento de salário referente a 05-2025"/>
  </r>
  <r>
    <x v="0"/>
    <n v="0"/>
    <n v="0"/>
    <n v="0"/>
    <n v="3961"/>
    <x v="4280"/>
    <x v="0"/>
    <x v="0"/>
    <x v="0"/>
    <s v="03.16.02"/>
    <x v="12"/>
    <x v="0"/>
    <x v="0"/>
    <s v="Gabinete do Presidente"/>
    <s v="03.16.02"/>
    <s v="Gabinete do Presidente"/>
    <s v="03.16.02"/>
    <x v="48"/>
    <x v="0"/>
    <x v="0"/>
    <x v="1"/>
    <x v="1"/>
    <x v="0"/>
    <x v="0"/>
    <x v="0"/>
    <x v="3"/>
    <s v="2025-05-26"/>
    <x v="1"/>
    <n v="3961"/>
    <x v="0"/>
    <m/>
    <x v="0"/>
    <m/>
    <x v="507"/>
    <n v="100477977"/>
    <x v="0"/>
    <x v="11"/>
    <s v="Gabinete do Presidente"/>
    <s v="ORI"/>
    <x v="0"/>
    <m/>
    <x v="0"/>
    <x v="0"/>
    <x v="0"/>
    <x v="0"/>
    <x v="0"/>
    <x v="0"/>
    <x v="0"/>
    <x v="0"/>
    <x v="0"/>
    <x v="0"/>
    <x v="0"/>
    <s v="Gabinete do Presidente"/>
    <x v="0"/>
    <x v="0"/>
    <x v="0"/>
    <x v="0"/>
    <x v="0"/>
    <x v="0"/>
    <x v="0"/>
    <x v="0"/>
    <x v="0"/>
    <x v="0"/>
    <x v="11"/>
    <x v="0"/>
    <s v="Pagamento de salário referente a 05-2025"/>
  </r>
  <r>
    <x v="0"/>
    <n v="0"/>
    <n v="0"/>
    <n v="0"/>
    <n v="897"/>
    <x v="4280"/>
    <x v="0"/>
    <x v="0"/>
    <x v="0"/>
    <s v="03.16.02"/>
    <x v="12"/>
    <x v="0"/>
    <x v="0"/>
    <s v="Gabinete do Presidente"/>
    <s v="03.16.02"/>
    <s v="Gabinete do Presidente"/>
    <s v="03.16.02"/>
    <x v="8"/>
    <x v="0"/>
    <x v="0"/>
    <x v="0"/>
    <x v="0"/>
    <x v="0"/>
    <x v="0"/>
    <x v="0"/>
    <x v="3"/>
    <s v="2025-05-26"/>
    <x v="1"/>
    <n v="897"/>
    <x v="0"/>
    <m/>
    <x v="0"/>
    <m/>
    <x v="89"/>
    <n v="100474706"/>
    <x v="0"/>
    <x v="5"/>
    <s v="Gabinete do Presidente"/>
    <s v="ORI"/>
    <x v="0"/>
    <m/>
    <x v="0"/>
    <x v="0"/>
    <x v="0"/>
    <x v="0"/>
    <x v="0"/>
    <x v="0"/>
    <x v="0"/>
    <x v="0"/>
    <x v="0"/>
    <x v="0"/>
    <x v="0"/>
    <s v="Gabinete do Presidente"/>
    <x v="0"/>
    <x v="0"/>
    <x v="0"/>
    <x v="0"/>
    <x v="0"/>
    <x v="0"/>
    <x v="0"/>
    <x v="0"/>
    <x v="0"/>
    <x v="0"/>
    <x v="5"/>
    <x v="0"/>
    <s v="Pagamento de salário referente a 05-2025"/>
  </r>
  <r>
    <x v="0"/>
    <n v="0"/>
    <n v="0"/>
    <n v="0"/>
    <n v="1346"/>
    <x v="4280"/>
    <x v="0"/>
    <x v="0"/>
    <x v="0"/>
    <s v="03.16.02"/>
    <x v="12"/>
    <x v="0"/>
    <x v="0"/>
    <s v="Gabinete do Presidente"/>
    <s v="03.16.02"/>
    <s v="Gabinete do Presidente"/>
    <s v="03.16.02"/>
    <x v="60"/>
    <x v="0"/>
    <x v="0"/>
    <x v="1"/>
    <x v="0"/>
    <x v="0"/>
    <x v="0"/>
    <x v="0"/>
    <x v="3"/>
    <s v="2025-05-26"/>
    <x v="1"/>
    <n v="1346"/>
    <x v="0"/>
    <m/>
    <x v="0"/>
    <m/>
    <x v="89"/>
    <n v="100474706"/>
    <x v="0"/>
    <x v="5"/>
    <s v="Gabinete do Presidente"/>
    <s v="ORI"/>
    <x v="0"/>
    <m/>
    <x v="0"/>
    <x v="0"/>
    <x v="0"/>
    <x v="0"/>
    <x v="0"/>
    <x v="0"/>
    <x v="0"/>
    <x v="0"/>
    <x v="0"/>
    <x v="0"/>
    <x v="0"/>
    <s v="Gabinete do Presidente"/>
    <x v="0"/>
    <x v="0"/>
    <x v="0"/>
    <x v="0"/>
    <x v="0"/>
    <x v="0"/>
    <x v="0"/>
    <x v="0"/>
    <x v="0"/>
    <x v="0"/>
    <x v="5"/>
    <x v="0"/>
    <s v="Pagamento de salário referente a 05-2025"/>
  </r>
  <r>
    <x v="0"/>
    <n v="0"/>
    <n v="0"/>
    <n v="0"/>
    <n v="4618"/>
    <x v="4280"/>
    <x v="0"/>
    <x v="0"/>
    <x v="0"/>
    <s v="03.16.02"/>
    <x v="12"/>
    <x v="0"/>
    <x v="0"/>
    <s v="Gabinete do Presidente"/>
    <s v="03.16.02"/>
    <s v="Gabinete do Presidente"/>
    <s v="03.16.02"/>
    <x v="46"/>
    <x v="0"/>
    <x v="0"/>
    <x v="1"/>
    <x v="0"/>
    <x v="0"/>
    <x v="0"/>
    <x v="0"/>
    <x v="3"/>
    <s v="2025-05-26"/>
    <x v="1"/>
    <n v="4618"/>
    <x v="0"/>
    <m/>
    <x v="0"/>
    <m/>
    <x v="89"/>
    <n v="100474706"/>
    <x v="0"/>
    <x v="5"/>
    <s v="Gabinete do Presidente"/>
    <s v="ORI"/>
    <x v="0"/>
    <m/>
    <x v="0"/>
    <x v="0"/>
    <x v="0"/>
    <x v="0"/>
    <x v="0"/>
    <x v="0"/>
    <x v="0"/>
    <x v="0"/>
    <x v="0"/>
    <x v="0"/>
    <x v="0"/>
    <s v="Gabinete do Presidente"/>
    <x v="0"/>
    <x v="0"/>
    <x v="0"/>
    <x v="0"/>
    <x v="0"/>
    <x v="0"/>
    <x v="0"/>
    <x v="0"/>
    <x v="0"/>
    <x v="0"/>
    <x v="5"/>
    <x v="0"/>
    <s v="Pagamento de salário referente a 05-2025"/>
  </r>
  <r>
    <x v="0"/>
    <n v="0"/>
    <n v="0"/>
    <n v="0"/>
    <n v="32309"/>
    <x v="4280"/>
    <x v="0"/>
    <x v="0"/>
    <x v="0"/>
    <s v="03.16.02"/>
    <x v="12"/>
    <x v="0"/>
    <x v="0"/>
    <s v="Gabinete do Presidente"/>
    <s v="03.16.02"/>
    <s v="Gabinete do Presidente"/>
    <s v="03.16.02"/>
    <x v="48"/>
    <x v="0"/>
    <x v="0"/>
    <x v="1"/>
    <x v="1"/>
    <x v="0"/>
    <x v="0"/>
    <x v="0"/>
    <x v="3"/>
    <s v="2025-05-26"/>
    <x v="1"/>
    <n v="32309"/>
    <x v="0"/>
    <m/>
    <x v="0"/>
    <m/>
    <x v="89"/>
    <n v="100474706"/>
    <x v="0"/>
    <x v="5"/>
    <s v="Gabinete do Presidente"/>
    <s v="ORI"/>
    <x v="0"/>
    <m/>
    <x v="0"/>
    <x v="0"/>
    <x v="0"/>
    <x v="0"/>
    <x v="0"/>
    <x v="0"/>
    <x v="0"/>
    <x v="0"/>
    <x v="0"/>
    <x v="0"/>
    <x v="0"/>
    <s v="Gabinete do Presidente"/>
    <x v="0"/>
    <x v="0"/>
    <x v="0"/>
    <x v="0"/>
    <x v="0"/>
    <x v="0"/>
    <x v="0"/>
    <x v="0"/>
    <x v="0"/>
    <x v="0"/>
    <x v="5"/>
    <x v="0"/>
    <s v="Pagamento de salário referente a 05-2025"/>
  </r>
  <r>
    <x v="0"/>
    <n v="0"/>
    <n v="0"/>
    <n v="0"/>
    <n v="11418"/>
    <x v="4280"/>
    <x v="0"/>
    <x v="0"/>
    <x v="0"/>
    <s v="03.16.02"/>
    <x v="12"/>
    <x v="0"/>
    <x v="0"/>
    <s v="Gabinete do Presidente"/>
    <s v="03.16.02"/>
    <s v="Gabinete do Presidente"/>
    <s v="03.16.02"/>
    <x v="8"/>
    <x v="0"/>
    <x v="0"/>
    <x v="0"/>
    <x v="0"/>
    <x v="0"/>
    <x v="0"/>
    <x v="0"/>
    <x v="3"/>
    <s v="2025-05-26"/>
    <x v="1"/>
    <n v="11418"/>
    <x v="0"/>
    <m/>
    <x v="0"/>
    <m/>
    <x v="26"/>
    <n v="100474914"/>
    <x v="0"/>
    <x v="0"/>
    <s v="Gabinete do Presidente"/>
    <s v="ORI"/>
    <x v="0"/>
    <m/>
    <x v="0"/>
    <x v="0"/>
    <x v="0"/>
    <x v="0"/>
    <x v="0"/>
    <x v="0"/>
    <x v="0"/>
    <x v="0"/>
    <x v="0"/>
    <x v="0"/>
    <x v="0"/>
    <s v="Gabinete do Presidente"/>
    <x v="0"/>
    <x v="0"/>
    <x v="0"/>
    <x v="0"/>
    <x v="0"/>
    <x v="0"/>
    <x v="0"/>
    <x v="0"/>
    <x v="0"/>
    <x v="0"/>
    <x v="0"/>
    <x v="0"/>
    <s v="Pagamento de salário referente a 05-2025"/>
  </r>
  <r>
    <x v="0"/>
    <n v="0"/>
    <n v="0"/>
    <n v="0"/>
    <n v="17126"/>
    <x v="4280"/>
    <x v="0"/>
    <x v="0"/>
    <x v="0"/>
    <s v="03.16.02"/>
    <x v="12"/>
    <x v="0"/>
    <x v="0"/>
    <s v="Gabinete do Presidente"/>
    <s v="03.16.02"/>
    <s v="Gabinete do Presidente"/>
    <s v="03.16.02"/>
    <x v="60"/>
    <x v="0"/>
    <x v="0"/>
    <x v="1"/>
    <x v="0"/>
    <x v="0"/>
    <x v="0"/>
    <x v="0"/>
    <x v="3"/>
    <s v="2025-05-26"/>
    <x v="1"/>
    <n v="17126"/>
    <x v="0"/>
    <m/>
    <x v="0"/>
    <m/>
    <x v="26"/>
    <n v="100474914"/>
    <x v="0"/>
    <x v="0"/>
    <s v="Gabinete do Presidente"/>
    <s v="ORI"/>
    <x v="0"/>
    <m/>
    <x v="0"/>
    <x v="0"/>
    <x v="0"/>
    <x v="0"/>
    <x v="0"/>
    <x v="0"/>
    <x v="0"/>
    <x v="0"/>
    <x v="0"/>
    <x v="0"/>
    <x v="0"/>
    <s v="Gabinete do Presidente"/>
    <x v="0"/>
    <x v="0"/>
    <x v="0"/>
    <x v="0"/>
    <x v="0"/>
    <x v="0"/>
    <x v="0"/>
    <x v="0"/>
    <x v="0"/>
    <x v="0"/>
    <x v="0"/>
    <x v="0"/>
    <s v="Pagamento de salário referente a 05-2025"/>
  </r>
  <r>
    <x v="0"/>
    <n v="0"/>
    <n v="0"/>
    <n v="0"/>
    <n v="58762"/>
    <x v="4280"/>
    <x v="0"/>
    <x v="0"/>
    <x v="0"/>
    <s v="03.16.02"/>
    <x v="12"/>
    <x v="0"/>
    <x v="0"/>
    <s v="Gabinete do Presidente"/>
    <s v="03.16.02"/>
    <s v="Gabinete do Presidente"/>
    <s v="03.16.02"/>
    <x v="46"/>
    <x v="0"/>
    <x v="0"/>
    <x v="1"/>
    <x v="0"/>
    <x v="0"/>
    <x v="0"/>
    <x v="0"/>
    <x v="3"/>
    <s v="2025-05-26"/>
    <x v="1"/>
    <n v="58762"/>
    <x v="0"/>
    <m/>
    <x v="0"/>
    <m/>
    <x v="26"/>
    <n v="100474914"/>
    <x v="0"/>
    <x v="0"/>
    <s v="Gabinete do Presidente"/>
    <s v="ORI"/>
    <x v="0"/>
    <m/>
    <x v="0"/>
    <x v="0"/>
    <x v="0"/>
    <x v="0"/>
    <x v="0"/>
    <x v="0"/>
    <x v="0"/>
    <x v="0"/>
    <x v="0"/>
    <x v="0"/>
    <x v="0"/>
    <s v="Gabinete do Presidente"/>
    <x v="0"/>
    <x v="0"/>
    <x v="0"/>
    <x v="0"/>
    <x v="0"/>
    <x v="0"/>
    <x v="0"/>
    <x v="0"/>
    <x v="0"/>
    <x v="0"/>
    <x v="0"/>
    <x v="0"/>
    <s v="Pagamento de salário referente a 05-2025"/>
  </r>
  <r>
    <x v="0"/>
    <n v="0"/>
    <n v="0"/>
    <n v="0"/>
    <n v="411008"/>
    <x v="4280"/>
    <x v="0"/>
    <x v="0"/>
    <x v="0"/>
    <s v="03.16.02"/>
    <x v="12"/>
    <x v="0"/>
    <x v="0"/>
    <s v="Gabinete do Presidente"/>
    <s v="03.16.02"/>
    <s v="Gabinete do Presidente"/>
    <s v="03.16.02"/>
    <x v="48"/>
    <x v="0"/>
    <x v="0"/>
    <x v="1"/>
    <x v="1"/>
    <x v="0"/>
    <x v="0"/>
    <x v="0"/>
    <x v="3"/>
    <s v="2025-05-26"/>
    <x v="1"/>
    <n v="411008"/>
    <x v="0"/>
    <m/>
    <x v="0"/>
    <m/>
    <x v="26"/>
    <n v="100474914"/>
    <x v="0"/>
    <x v="0"/>
    <s v="Gabinete do Presidente"/>
    <s v="ORI"/>
    <x v="0"/>
    <m/>
    <x v="0"/>
    <x v="0"/>
    <x v="0"/>
    <x v="0"/>
    <x v="0"/>
    <x v="0"/>
    <x v="0"/>
    <x v="0"/>
    <x v="0"/>
    <x v="0"/>
    <x v="0"/>
    <s v="Gabinete do Presidente"/>
    <x v="0"/>
    <x v="0"/>
    <x v="0"/>
    <x v="0"/>
    <x v="0"/>
    <x v="0"/>
    <x v="0"/>
    <x v="0"/>
    <x v="0"/>
    <x v="0"/>
    <x v="0"/>
    <x v="0"/>
    <s v="Pagamento de salário referente a 05-2025"/>
  </r>
  <r>
    <x v="0"/>
    <n v="0"/>
    <n v="0"/>
    <n v="0"/>
    <n v="13"/>
    <x v="4281"/>
    <x v="0"/>
    <x v="0"/>
    <x v="0"/>
    <s v="03.16.16"/>
    <x v="53"/>
    <x v="0"/>
    <x v="0"/>
    <s v="Direção Ambiente e Saneamento "/>
    <s v="03.16.16"/>
    <s v="Direção Ambiente e Saneamento "/>
    <s v="03.16.16"/>
    <x v="76"/>
    <x v="0"/>
    <x v="0"/>
    <x v="1"/>
    <x v="0"/>
    <x v="0"/>
    <x v="0"/>
    <x v="0"/>
    <x v="3"/>
    <s v="2025-05-26"/>
    <x v="1"/>
    <n v="13"/>
    <x v="0"/>
    <m/>
    <x v="0"/>
    <m/>
    <x v="106"/>
    <n v="100479277"/>
    <x v="0"/>
    <x v="6"/>
    <s v="Direção Ambiente e Saneamento "/>
    <s v="ORI"/>
    <x v="0"/>
    <m/>
    <x v="0"/>
    <x v="0"/>
    <x v="0"/>
    <x v="0"/>
    <x v="0"/>
    <x v="0"/>
    <x v="0"/>
    <x v="0"/>
    <x v="0"/>
    <x v="0"/>
    <x v="0"/>
    <s v="Direção Ambiente e Saneamento "/>
    <x v="0"/>
    <x v="0"/>
    <x v="0"/>
    <x v="0"/>
    <x v="0"/>
    <x v="0"/>
    <x v="0"/>
    <x v="0"/>
    <x v="0"/>
    <x v="0"/>
    <x v="6"/>
    <x v="0"/>
    <s v="Pagamento de salário referente a 05-2025"/>
  </r>
  <r>
    <x v="0"/>
    <n v="0"/>
    <n v="0"/>
    <n v="0"/>
    <n v="0"/>
    <x v="4281"/>
    <x v="0"/>
    <x v="0"/>
    <x v="0"/>
    <s v="03.16.16"/>
    <x v="53"/>
    <x v="0"/>
    <x v="0"/>
    <s v="Direção Ambiente e Saneamento "/>
    <s v="03.16.16"/>
    <s v="Direção Ambiente e Saneamento "/>
    <s v="03.16.16"/>
    <x v="45"/>
    <x v="0"/>
    <x v="0"/>
    <x v="1"/>
    <x v="0"/>
    <x v="0"/>
    <x v="0"/>
    <x v="0"/>
    <x v="3"/>
    <s v="2025-05-26"/>
    <x v="1"/>
    <n v="0"/>
    <x v="0"/>
    <m/>
    <x v="0"/>
    <m/>
    <x v="106"/>
    <n v="100479277"/>
    <x v="0"/>
    <x v="6"/>
    <s v="Direção Ambiente e Saneamento "/>
    <s v="ORI"/>
    <x v="0"/>
    <m/>
    <x v="0"/>
    <x v="0"/>
    <x v="0"/>
    <x v="0"/>
    <x v="0"/>
    <x v="0"/>
    <x v="0"/>
    <x v="0"/>
    <x v="0"/>
    <x v="0"/>
    <x v="0"/>
    <s v="Direção Ambiente e Saneamento "/>
    <x v="0"/>
    <x v="0"/>
    <x v="0"/>
    <x v="0"/>
    <x v="0"/>
    <x v="0"/>
    <x v="0"/>
    <x v="0"/>
    <x v="0"/>
    <x v="0"/>
    <x v="6"/>
    <x v="0"/>
    <s v="Pagamento de salário referente a 05-2025"/>
  </r>
  <r>
    <x v="0"/>
    <n v="0"/>
    <n v="0"/>
    <n v="0"/>
    <n v="35"/>
    <x v="4281"/>
    <x v="0"/>
    <x v="0"/>
    <x v="0"/>
    <s v="03.16.16"/>
    <x v="53"/>
    <x v="0"/>
    <x v="0"/>
    <s v="Direção Ambiente e Saneamento "/>
    <s v="03.16.16"/>
    <s v="Direção Ambiente e Saneamento "/>
    <s v="03.16.16"/>
    <x v="46"/>
    <x v="0"/>
    <x v="0"/>
    <x v="1"/>
    <x v="0"/>
    <x v="0"/>
    <x v="0"/>
    <x v="0"/>
    <x v="3"/>
    <s v="2025-05-26"/>
    <x v="1"/>
    <n v="35"/>
    <x v="0"/>
    <m/>
    <x v="0"/>
    <m/>
    <x v="106"/>
    <n v="100479277"/>
    <x v="0"/>
    <x v="6"/>
    <s v="Direção Ambiente e Saneamento "/>
    <s v="ORI"/>
    <x v="0"/>
    <m/>
    <x v="0"/>
    <x v="0"/>
    <x v="0"/>
    <x v="0"/>
    <x v="0"/>
    <x v="0"/>
    <x v="0"/>
    <x v="0"/>
    <x v="0"/>
    <x v="0"/>
    <x v="0"/>
    <s v="Direção Ambiente e Saneamento "/>
    <x v="0"/>
    <x v="0"/>
    <x v="0"/>
    <x v="0"/>
    <x v="0"/>
    <x v="0"/>
    <x v="0"/>
    <x v="0"/>
    <x v="0"/>
    <x v="0"/>
    <x v="6"/>
    <x v="0"/>
    <s v="Pagamento de salário referente a 05-2025"/>
  </r>
  <r>
    <x v="0"/>
    <n v="0"/>
    <n v="0"/>
    <n v="0"/>
    <n v="1028"/>
    <x v="4281"/>
    <x v="0"/>
    <x v="0"/>
    <x v="0"/>
    <s v="03.16.16"/>
    <x v="53"/>
    <x v="0"/>
    <x v="0"/>
    <s v="Direção Ambiente e Saneamento "/>
    <s v="03.16.16"/>
    <s v="Direção Ambiente e Saneamento "/>
    <s v="03.16.16"/>
    <x v="42"/>
    <x v="0"/>
    <x v="0"/>
    <x v="1"/>
    <x v="1"/>
    <x v="0"/>
    <x v="0"/>
    <x v="0"/>
    <x v="3"/>
    <s v="2025-05-26"/>
    <x v="1"/>
    <n v="1028"/>
    <x v="0"/>
    <m/>
    <x v="0"/>
    <m/>
    <x v="106"/>
    <n v="100479277"/>
    <x v="0"/>
    <x v="6"/>
    <s v="Direção Ambiente e Saneamento "/>
    <s v="ORI"/>
    <x v="0"/>
    <m/>
    <x v="0"/>
    <x v="0"/>
    <x v="0"/>
    <x v="0"/>
    <x v="0"/>
    <x v="0"/>
    <x v="0"/>
    <x v="0"/>
    <x v="0"/>
    <x v="0"/>
    <x v="0"/>
    <s v="Direção Ambiente e Saneamento "/>
    <x v="0"/>
    <x v="0"/>
    <x v="0"/>
    <x v="0"/>
    <x v="0"/>
    <x v="0"/>
    <x v="0"/>
    <x v="0"/>
    <x v="0"/>
    <x v="0"/>
    <x v="6"/>
    <x v="0"/>
    <s v="Pagamento de salário referente a 05-2025"/>
  </r>
  <r>
    <x v="0"/>
    <n v="0"/>
    <n v="0"/>
    <n v="0"/>
    <n v="16"/>
    <x v="4281"/>
    <x v="0"/>
    <x v="0"/>
    <x v="0"/>
    <s v="03.16.16"/>
    <x v="53"/>
    <x v="0"/>
    <x v="0"/>
    <s v="Direção Ambiente e Saneamento "/>
    <s v="03.16.16"/>
    <s v="Direção Ambiente e Saneamento "/>
    <s v="03.16.16"/>
    <x v="76"/>
    <x v="0"/>
    <x v="0"/>
    <x v="1"/>
    <x v="0"/>
    <x v="0"/>
    <x v="0"/>
    <x v="0"/>
    <x v="3"/>
    <s v="2025-05-26"/>
    <x v="1"/>
    <n v="16"/>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5-2025"/>
  </r>
  <r>
    <x v="0"/>
    <n v="0"/>
    <n v="0"/>
    <n v="0"/>
    <n v="1"/>
    <x v="4281"/>
    <x v="0"/>
    <x v="0"/>
    <x v="0"/>
    <s v="03.16.16"/>
    <x v="53"/>
    <x v="0"/>
    <x v="0"/>
    <s v="Direção Ambiente e Saneamento "/>
    <s v="03.16.16"/>
    <s v="Direção Ambiente e Saneamento "/>
    <s v="03.16.16"/>
    <x v="45"/>
    <x v="0"/>
    <x v="0"/>
    <x v="1"/>
    <x v="0"/>
    <x v="0"/>
    <x v="0"/>
    <x v="0"/>
    <x v="3"/>
    <s v="2025-05-26"/>
    <x v="1"/>
    <n v="1"/>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5-2025"/>
  </r>
  <r>
    <x v="0"/>
    <n v="0"/>
    <n v="0"/>
    <n v="0"/>
    <n v="43"/>
    <x v="4281"/>
    <x v="0"/>
    <x v="0"/>
    <x v="0"/>
    <s v="03.16.16"/>
    <x v="53"/>
    <x v="0"/>
    <x v="0"/>
    <s v="Direção Ambiente e Saneamento "/>
    <s v="03.16.16"/>
    <s v="Direção Ambiente e Saneamento "/>
    <s v="03.16.16"/>
    <x v="46"/>
    <x v="0"/>
    <x v="0"/>
    <x v="1"/>
    <x v="0"/>
    <x v="0"/>
    <x v="0"/>
    <x v="0"/>
    <x v="3"/>
    <s v="2025-05-26"/>
    <x v="1"/>
    <n v="43"/>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5-2025"/>
  </r>
  <r>
    <x v="0"/>
    <n v="0"/>
    <n v="0"/>
    <n v="0"/>
    <n v="1263"/>
    <x v="4281"/>
    <x v="0"/>
    <x v="0"/>
    <x v="0"/>
    <s v="03.16.16"/>
    <x v="53"/>
    <x v="0"/>
    <x v="0"/>
    <s v="Direção Ambiente e Saneamento "/>
    <s v="03.16.16"/>
    <s v="Direção Ambiente e Saneamento "/>
    <s v="03.16.16"/>
    <x v="42"/>
    <x v="0"/>
    <x v="0"/>
    <x v="1"/>
    <x v="1"/>
    <x v="0"/>
    <x v="0"/>
    <x v="0"/>
    <x v="3"/>
    <s v="2025-05-26"/>
    <x v="1"/>
    <n v="1263"/>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5-2025"/>
  </r>
  <r>
    <x v="0"/>
    <n v="0"/>
    <n v="0"/>
    <n v="0"/>
    <n v="31"/>
    <x v="4281"/>
    <x v="0"/>
    <x v="0"/>
    <x v="0"/>
    <s v="03.16.16"/>
    <x v="53"/>
    <x v="0"/>
    <x v="0"/>
    <s v="Direção Ambiente e Saneamento "/>
    <s v="03.16.16"/>
    <s v="Direção Ambiente e Saneamento "/>
    <s v="03.16.16"/>
    <x v="76"/>
    <x v="0"/>
    <x v="0"/>
    <x v="1"/>
    <x v="0"/>
    <x v="0"/>
    <x v="0"/>
    <x v="0"/>
    <x v="3"/>
    <s v="2025-05-26"/>
    <x v="1"/>
    <n v="31"/>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05-2025"/>
  </r>
  <r>
    <x v="0"/>
    <n v="0"/>
    <n v="0"/>
    <n v="0"/>
    <n v="2"/>
    <x v="4281"/>
    <x v="0"/>
    <x v="0"/>
    <x v="0"/>
    <s v="03.16.16"/>
    <x v="53"/>
    <x v="0"/>
    <x v="0"/>
    <s v="Direção Ambiente e Saneamento "/>
    <s v="03.16.16"/>
    <s v="Direção Ambiente e Saneamento "/>
    <s v="03.16.16"/>
    <x v="45"/>
    <x v="0"/>
    <x v="0"/>
    <x v="1"/>
    <x v="0"/>
    <x v="0"/>
    <x v="0"/>
    <x v="0"/>
    <x v="3"/>
    <s v="2025-05-26"/>
    <x v="1"/>
    <n v="2"/>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05-2025"/>
  </r>
  <r>
    <x v="0"/>
    <n v="0"/>
    <n v="0"/>
    <n v="0"/>
    <n v="83"/>
    <x v="4281"/>
    <x v="0"/>
    <x v="0"/>
    <x v="0"/>
    <s v="03.16.16"/>
    <x v="53"/>
    <x v="0"/>
    <x v="0"/>
    <s v="Direção Ambiente e Saneamento "/>
    <s v="03.16.16"/>
    <s v="Direção Ambiente e Saneamento "/>
    <s v="03.16.16"/>
    <x v="46"/>
    <x v="0"/>
    <x v="0"/>
    <x v="1"/>
    <x v="0"/>
    <x v="0"/>
    <x v="0"/>
    <x v="0"/>
    <x v="3"/>
    <s v="2025-05-26"/>
    <x v="1"/>
    <n v="83"/>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05-2025"/>
  </r>
  <r>
    <x v="0"/>
    <n v="0"/>
    <n v="0"/>
    <n v="0"/>
    <n v="2434"/>
    <x v="4281"/>
    <x v="0"/>
    <x v="0"/>
    <x v="0"/>
    <s v="03.16.16"/>
    <x v="53"/>
    <x v="0"/>
    <x v="0"/>
    <s v="Direção Ambiente e Saneamento "/>
    <s v="03.16.16"/>
    <s v="Direção Ambiente e Saneamento "/>
    <s v="03.16.16"/>
    <x v="42"/>
    <x v="0"/>
    <x v="0"/>
    <x v="1"/>
    <x v="1"/>
    <x v="0"/>
    <x v="0"/>
    <x v="0"/>
    <x v="3"/>
    <s v="2025-05-26"/>
    <x v="1"/>
    <n v="2434"/>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05-2025"/>
  </r>
  <r>
    <x v="0"/>
    <n v="0"/>
    <n v="0"/>
    <n v="0"/>
    <n v="2"/>
    <x v="4281"/>
    <x v="0"/>
    <x v="0"/>
    <x v="0"/>
    <s v="03.16.16"/>
    <x v="53"/>
    <x v="0"/>
    <x v="0"/>
    <s v="Direção Ambiente e Saneamento "/>
    <s v="03.16.16"/>
    <s v="Direção Ambiente e Saneamento "/>
    <s v="03.16.16"/>
    <x v="76"/>
    <x v="0"/>
    <x v="0"/>
    <x v="1"/>
    <x v="0"/>
    <x v="0"/>
    <x v="0"/>
    <x v="0"/>
    <x v="3"/>
    <s v="2025-05-26"/>
    <x v="1"/>
    <n v="2"/>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05-2025"/>
  </r>
  <r>
    <x v="0"/>
    <n v="0"/>
    <n v="0"/>
    <n v="0"/>
    <n v="0"/>
    <x v="4281"/>
    <x v="0"/>
    <x v="0"/>
    <x v="0"/>
    <s v="03.16.16"/>
    <x v="53"/>
    <x v="0"/>
    <x v="0"/>
    <s v="Direção Ambiente e Saneamento "/>
    <s v="03.16.16"/>
    <s v="Direção Ambiente e Saneamento "/>
    <s v="03.16.16"/>
    <x v="45"/>
    <x v="0"/>
    <x v="0"/>
    <x v="1"/>
    <x v="0"/>
    <x v="0"/>
    <x v="0"/>
    <x v="0"/>
    <x v="3"/>
    <s v="2025-05-26"/>
    <x v="1"/>
    <n v="0"/>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05-2025"/>
  </r>
  <r>
    <x v="0"/>
    <n v="0"/>
    <n v="0"/>
    <n v="0"/>
    <n v="7"/>
    <x v="4281"/>
    <x v="0"/>
    <x v="0"/>
    <x v="0"/>
    <s v="03.16.16"/>
    <x v="53"/>
    <x v="0"/>
    <x v="0"/>
    <s v="Direção Ambiente e Saneamento "/>
    <s v="03.16.16"/>
    <s v="Direção Ambiente e Saneamento "/>
    <s v="03.16.16"/>
    <x v="46"/>
    <x v="0"/>
    <x v="0"/>
    <x v="1"/>
    <x v="0"/>
    <x v="0"/>
    <x v="0"/>
    <x v="0"/>
    <x v="3"/>
    <s v="2025-05-26"/>
    <x v="1"/>
    <n v="7"/>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05-2025"/>
  </r>
  <r>
    <x v="0"/>
    <n v="0"/>
    <n v="0"/>
    <n v="0"/>
    <n v="221"/>
    <x v="4281"/>
    <x v="0"/>
    <x v="0"/>
    <x v="0"/>
    <s v="03.16.16"/>
    <x v="53"/>
    <x v="0"/>
    <x v="0"/>
    <s v="Direção Ambiente e Saneamento "/>
    <s v="03.16.16"/>
    <s v="Direção Ambiente e Saneamento "/>
    <s v="03.16.16"/>
    <x v="42"/>
    <x v="0"/>
    <x v="0"/>
    <x v="1"/>
    <x v="1"/>
    <x v="0"/>
    <x v="0"/>
    <x v="0"/>
    <x v="3"/>
    <s v="2025-05-26"/>
    <x v="1"/>
    <n v="221"/>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05-2025"/>
  </r>
  <r>
    <x v="0"/>
    <n v="0"/>
    <n v="0"/>
    <n v="0"/>
    <n v="110"/>
    <x v="4281"/>
    <x v="0"/>
    <x v="0"/>
    <x v="0"/>
    <s v="03.16.16"/>
    <x v="53"/>
    <x v="0"/>
    <x v="0"/>
    <s v="Direção Ambiente e Saneamento "/>
    <s v="03.16.16"/>
    <s v="Direção Ambiente e Saneamento "/>
    <s v="03.16.16"/>
    <x v="76"/>
    <x v="0"/>
    <x v="0"/>
    <x v="1"/>
    <x v="0"/>
    <x v="0"/>
    <x v="0"/>
    <x v="0"/>
    <x v="3"/>
    <s v="2025-05-26"/>
    <x v="1"/>
    <n v="110"/>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5-2025"/>
  </r>
  <r>
    <x v="0"/>
    <n v="0"/>
    <n v="0"/>
    <n v="0"/>
    <n v="7"/>
    <x v="4281"/>
    <x v="0"/>
    <x v="0"/>
    <x v="0"/>
    <s v="03.16.16"/>
    <x v="53"/>
    <x v="0"/>
    <x v="0"/>
    <s v="Direção Ambiente e Saneamento "/>
    <s v="03.16.16"/>
    <s v="Direção Ambiente e Saneamento "/>
    <s v="03.16.16"/>
    <x v="45"/>
    <x v="0"/>
    <x v="0"/>
    <x v="1"/>
    <x v="0"/>
    <x v="0"/>
    <x v="0"/>
    <x v="0"/>
    <x v="3"/>
    <s v="2025-05-26"/>
    <x v="1"/>
    <n v="7"/>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5-2025"/>
  </r>
  <r>
    <x v="0"/>
    <n v="0"/>
    <n v="0"/>
    <n v="0"/>
    <n v="295"/>
    <x v="4281"/>
    <x v="0"/>
    <x v="0"/>
    <x v="0"/>
    <s v="03.16.16"/>
    <x v="53"/>
    <x v="0"/>
    <x v="0"/>
    <s v="Direção Ambiente e Saneamento "/>
    <s v="03.16.16"/>
    <s v="Direção Ambiente e Saneamento "/>
    <s v="03.16.16"/>
    <x v="46"/>
    <x v="0"/>
    <x v="0"/>
    <x v="1"/>
    <x v="0"/>
    <x v="0"/>
    <x v="0"/>
    <x v="0"/>
    <x v="3"/>
    <s v="2025-05-26"/>
    <x v="1"/>
    <n v="295"/>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5-2025"/>
  </r>
  <r>
    <x v="0"/>
    <n v="0"/>
    <n v="0"/>
    <n v="0"/>
    <n v="8588"/>
    <x v="4281"/>
    <x v="0"/>
    <x v="0"/>
    <x v="0"/>
    <s v="03.16.16"/>
    <x v="53"/>
    <x v="0"/>
    <x v="0"/>
    <s v="Direção Ambiente e Saneamento "/>
    <s v="03.16.16"/>
    <s v="Direção Ambiente e Saneamento "/>
    <s v="03.16.16"/>
    <x v="42"/>
    <x v="0"/>
    <x v="0"/>
    <x v="1"/>
    <x v="1"/>
    <x v="0"/>
    <x v="0"/>
    <x v="0"/>
    <x v="3"/>
    <s v="2025-05-26"/>
    <x v="1"/>
    <n v="8588"/>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5-2025"/>
  </r>
  <r>
    <x v="0"/>
    <n v="0"/>
    <n v="0"/>
    <n v="0"/>
    <n v="12"/>
    <x v="4281"/>
    <x v="0"/>
    <x v="0"/>
    <x v="0"/>
    <s v="03.16.16"/>
    <x v="53"/>
    <x v="0"/>
    <x v="0"/>
    <s v="Direção Ambiente e Saneamento "/>
    <s v="03.16.16"/>
    <s v="Direção Ambiente e Saneamento "/>
    <s v="03.16.16"/>
    <x v="76"/>
    <x v="0"/>
    <x v="0"/>
    <x v="1"/>
    <x v="0"/>
    <x v="0"/>
    <x v="0"/>
    <x v="0"/>
    <x v="3"/>
    <s v="2025-05-26"/>
    <x v="1"/>
    <n v="12"/>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05-2025"/>
  </r>
  <r>
    <x v="0"/>
    <n v="0"/>
    <n v="0"/>
    <n v="0"/>
    <n v="0"/>
    <x v="4281"/>
    <x v="0"/>
    <x v="0"/>
    <x v="0"/>
    <s v="03.16.16"/>
    <x v="53"/>
    <x v="0"/>
    <x v="0"/>
    <s v="Direção Ambiente e Saneamento "/>
    <s v="03.16.16"/>
    <s v="Direção Ambiente e Saneamento "/>
    <s v="03.16.16"/>
    <x v="45"/>
    <x v="0"/>
    <x v="0"/>
    <x v="1"/>
    <x v="0"/>
    <x v="0"/>
    <x v="0"/>
    <x v="0"/>
    <x v="3"/>
    <s v="2025-05-26"/>
    <x v="1"/>
    <n v="0"/>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05-2025"/>
  </r>
  <r>
    <x v="0"/>
    <n v="0"/>
    <n v="0"/>
    <n v="0"/>
    <n v="32"/>
    <x v="4281"/>
    <x v="0"/>
    <x v="0"/>
    <x v="0"/>
    <s v="03.16.16"/>
    <x v="53"/>
    <x v="0"/>
    <x v="0"/>
    <s v="Direção Ambiente e Saneamento "/>
    <s v="03.16.16"/>
    <s v="Direção Ambiente e Saneamento "/>
    <s v="03.16.16"/>
    <x v="46"/>
    <x v="0"/>
    <x v="0"/>
    <x v="1"/>
    <x v="0"/>
    <x v="0"/>
    <x v="0"/>
    <x v="0"/>
    <x v="3"/>
    <s v="2025-05-26"/>
    <x v="1"/>
    <n v="32"/>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05-2025"/>
  </r>
  <r>
    <x v="0"/>
    <n v="0"/>
    <n v="0"/>
    <n v="0"/>
    <n v="946"/>
    <x v="4281"/>
    <x v="0"/>
    <x v="0"/>
    <x v="0"/>
    <s v="03.16.16"/>
    <x v="53"/>
    <x v="0"/>
    <x v="0"/>
    <s v="Direção Ambiente e Saneamento "/>
    <s v="03.16.16"/>
    <s v="Direção Ambiente e Saneamento "/>
    <s v="03.16.16"/>
    <x v="42"/>
    <x v="0"/>
    <x v="0"/>
    <x v="1"/>
    <x v="1"/>
    <x v="0"/>
    <x v="0"/>
    <x v="0"/>
    <x v="3"/>
    <s v="2025-05-26"/>
    <x v="1"/>
    <n v="946"/>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05-2025"/>
  </r>
  <r>
    <x v="0"/>
    <n v="0"/>
    <n v="0"/>
    <n v="0"/>
    <n v="933"/>
    <x v="4281"/>
    <x v="0"/>
    <x v="0"/>
    <x v="0"/>
    <s v="03.16.16"/>
    <x v="53"/>
    <x v="0"/>
    <x v="0"/>
    <s v="Direção Ambiente e Saneamento "/>
    <s v="03.16.16"/>
    <s v="Direção Ambiente e Saneamento "/>
    <s v="03.16.16"/>
    <x v="76"/>
    <x v="0"/>
    <x v="0"/>
    <x v="1"/>
    <x v="0"/>
    <x v="0"/>
    <x v="0"/>
    <x v="0"/>
    <x v="3"/>
    <s v="2025-05-26"/>
    <x v="1"/>
    <n v="933"/>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05-2025"/>
  </r>
  <r>
    <x v="0"/>
    <n v="0"/>
    <n v="0"/>
    <n v="0"/>
    <n v="61"/>
    <x v="4281"/>
    <x v="0"/>
    <x v="0"/>
    <x v="0"/>
    <s v="03.16.16"/>
    <x v="53"/>
    <x v="0"/>
    <x v="0"/>
    <s v="Direção Ambiente e Saneamento "/>
    <s v="03.16.16"/>
    <s v="Direção Ambiente e Saneamento "/>
    <s v="03.16.16"/>
    <x v="45"/>
    <x v="0"/>
    <x v="0"/>
    <x v="1"/>
    <x v="0"/>
    <x v="0"/>
    <x v="0"/>
    <x v="0"/>
    <x v="3"/>
    <s v="2025-05-26"/>
    <x v="1"/>
    <n v="61"/>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05-2025"/>
  </r>
  <r>
    <x v="0"/>
    <n v="0"/>
    <n v="0"/>
    <n v="0"/>
    <n v="2499"/>
    <x v="4281"/>
    <x v="0"/>
    <x v="0"/>
    <x v="0"/>
    <s v="03.16.16"/>
    <x v="53"/>
    <x v="0"/>
    <x v="0"/>
    <s v="Direção Ambiente e Saneamento "/>
    <s v="03.16.16"/>
    <s v="Direção Ambiente e Saneamento "/>
    <s v="03.16.16"/>
    <x v="46"/>
    <x v="0"/>
    <x v="0"/>
    <x v="1"/>
    <x v="0"/>
    <x v="0"/>
    <x v="0"/>
    <x v="0"/>
    <x v="3"/>
    <s v="2025-05-26"/>
    <x v="1"/>
    <n v="2499"/>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05-2025"/>
  </r>
  <r>
    <x v="0"/>
    <n v="0"/>
    <n v="0"/>
    <n v="0"/>
    <n v="72711"/>
    <x v="4281"/>
    <x v="0"/>
    <x v="0"/>
    <x v="0"/>
    <s v="03.16.16"/>
    <x v="53"/>
    <x v="0"/>
    <x v="0"/>
    <s v="Direção Ambiente e Saneamento "/>
    <s v="03.16.16"/>
    <s v="Direção Ambiente e Saneamento "/>
    <s v="03.16.16"/>
    <x v="42"/>
    <x v="0"/>
    <x v="0"/>
    <x v="1"/>
    <x v="1"/>
    <x v="0"/>
    <x v="0"/>
    <x v="0"/>
    <x v="3"/>
    <s v="2025-05-26"/>
    <x v="1"/>
    <n v="72711"/>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05-2025"/>
  </r>
  <r>
    <x v="0"/>
    <n v="0"/>
    <n v="0"/>
    <n v="0"/>
    <n v="11110"/>
    <x v="4281"/>
    <x v="0"/>
    <x v="0"/>
    <x v="0"/>
    <s v="03.16.16"/>
    <x v="53"/>
    <x v="0"/>
    <x v="0"/>
    <s v="Direção Ambiente e Saneamento "/>
    <s v="03.16.16"/>
    <s v="Direção Ambiente e Saneamento "/>
    <s v="03.16.16"/>
    <x v="76"/>
    <x v="0"/>
    <x v="0"/>
    <x v="1"/>
    <x v="0"/>
    <x v="0"/>
    <x v="0"/>
    <x v="0"/>
    <x v="3"/>
    <s v="2025-05-26"/>
    <x v="1"/>
    <n v="11110"/>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5-2025"/>
  </r>
  <r>
    <x v="0"/>
    <n v="0"/>
    <n v="0"/>
    <n v="0"/>
    <n v="729"/>
    <x v="4281"/>
    <x v="0"/>
    <x v="0"/>
    <x v="0"/>
    <s v="03.16.16"/>
    <x v="53"/>
    <x v="0"/>
    <x v="0"/>
    <s v="Direção Ambiente e Saneamento "/>
    <s v="03.16.16"/>
    <s v="Direção Ambiente e Saneamento "/>
    <s v="03.16.16"/>
    <x v="45"/>
    <x v="0"/>
    <x v="0"/>
    <x v="1"/>
    <x v="0"/>
    <x v="0"/>
    <x v="0"/>
    <x v="0"/>
    <x v="3"/>
    <s v="2025-05-26"/>
    <x v="1"/>
    <n v="729"/>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5-2025"/>
  </r>
  <r>
    <x v="0"/>
    <n v="0"/>
    <n v="0"/>
    <n v="0"/>
    <n v="29755"/>
    <x v="4281"/>
    <x v="0"/>
    <x v="0"/>
    <x v="0"/>
    <s v="03.16.16"/>
    <x v="53"/>
    <x v="0"/>
    <x v="0"/>
    <s v="Direção Ambiente e Saneamento "/>
    <s v="03.16.16"/>
    <s v="Direção Ambiente e Saneamento "/>
    <s v="03.16.16"/>
    <x v="46"/>
    <x v="0"/>
    <x v="0"/>
    <x v="1"/>
    <x v="0"/>
    <x v="0"/>
    <x v="0"/>
    <x v="0"/>
    <x v="3"/>
    <s v="2025-05-26"/>
    <x v="1"/>
    <n v="29755"/>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5-2025"/>
  </r>
  <r>
    <x v="0"/>
    <n v="0"/>
    <n v="0"/>
    <n v="0"/>
    <n v="865361"/>
    <x v="4281"/>
    <x v="0"/>
    <x v="0"/>
    <x v="0"/>
    <s v="03.16.16"/>
    <x v="53"/>
    <x v="0"/>
    <x v="0"/>
    <s v="Direção Ambiente e Saneamento "/>
    <s v="03.16.16"/>
    <s v="Direção Ambiente e Saneamento "/>
    <s v="03.16.16"/>
    <x v="42"/>
    <x v="0"/>
    <x v="0"/>
    <x v="1"/>
    <x v="1"/>
    <x v="0"/>
    <x v="0"/>
    <x v="0"/>
    <x v="3"/>
    <s v="2025-05-26"/>
    <x v="1"/>
    <n v="865361"/>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5-2025"/>
  </r>
  <r>
    <x v="0"/>
    <n v="0"/>
    <n v="0"/>
    <n v="0"/>
    <n v="11"/>
    <x v="4282"/>
    <x v="0"/>
    <x v="0"/>
    <x v="0"/>
    <s v="03.16.23"/>
    <x v="41"/>
    <x v="0"/>
    <x v="0"/>
    <s v="Direção da Educação, Formação Profissional, Emprego"/>
    <s v="03.16.23"/>
    <s v="Direção da Educação, Formação Profissional, Emprego"/>
    <s v="03.16.23"/>
    <x v="46"/>
    <x v="0"/>
    <x v="0"/>
    <x v="1"/>
    <x v="0"/>
    <x v="0"/>
    <x v="0"/>
    <x v="0"/>
    <x v="3"/>
    <s v="2025-05-26"/>
    <x v="1"/>
    <n v="11"/>
    <x v="0"/>
    <m/>
    <x v="0"/>
    <m/>
    <x v="106"/>
    <n v="100479277"/>
    <x v="0"/>
    <x v="6"/>
    <s v="Direção da Educação, Formação Profissional, Emprego"/>
    <s v="ORI"/>
    <x v="0"/>
    <m/>
    <x v="0"/>
    <x v="0"/>
    <x v="0"/>
    <x v="0"/>
    <x v="0"/>
    <x v="0"/>
    <x v="0"/>
    <x v="0"/>
    <x v="0"/>
    <x v="0"/>
    <x v="0"/>
    <s v="Direção da Educação, Formação Profissional, Emprego"/>
    <x v="0"/>
    <x v="0"/>
    <x v="0"/>
    <x v="0"/>
    <x v="0"/>
    <x v="0"/>
    <x v="0"/>
    <x v="0"/>
    <x v="0"/>
    <x v="0"/>
    <x v="6"/>
    <x v="0"/>
    <s v="Pagamento de salário referente a 05-2025"/>
  </r>
  <r>
    <x v="0"/>
    <n v="0"/>
    <n v="0"/>
    <n v="0"/>
    <n v="1"/>
    <x v="4282"/>
    <x v="0"/>
    <x v="0"/>
    <x v="0"/>
    <s v="03.16.23"/>
    <x v="41"/>
    <x v="0"/>
    <x v="0"/>
    <s v="Direção da Educação, Formação Profissional, Emprego"/>
    <s v="03.16.23"/>
    <s v="Direção da Educação, Formação Profissional, Emprego"/>
    <s v="03.16.23"/>
    <x v="45"/>
    <x v="0"/>
    <x v="0"/>
    <x v="1"/>
    <x v="0"/>
    <x v="0"/>
    <x v="0"/>
    <x v="0"/>
    <x v="3"/>
    <s v="2025-05-26"/>
    <x v="1"/>
    <n v="1"/>
    <x v="0"/>
    <m/>
    <x v="0"/>
    <m/>
    <x v="106"/>
    <n v="100479277"/>
    <x v="0"/>
    <x v="6"/>
    <s v="Direção da Educação, Formação Profissional, Emprego"/>
    <s v="ORI"/>
    <x v="0"/>
    <m/>
    <x v="0"/>
    <x v="0"/>
    <x v="0"/>
    <x v="0"/>
    <x v="0"/>
    <x v="0"/>
    <x v="0"/>
    <x v="0"/>
    <x v="0"/>
    <x v="0"/>
    <x v="0"/>
    <s v="Direção da Educação, Formação Profissional, Emprego"/>
    <x v="0"/>
    <x v="0"/>
    <x v="0"/>
    <x v="0"/>
    <x v="0"/>
    <x v="0"/>
    <x v="0"/>
    <x v="0"/>
    <x v="0"/>
    <x v="0"/>
    <x v="6"/>
    <x v="0"/>
    <s v="Pagamento de salário referente a 05-2025"/>
  </r>
  <r>
    <x v="0"/>
    <n v="0"/>
    <n v="0"/>
    <n v="0"/>
    <n v="1062"/>
    <x v="4282"/>
    <x v="0"/>
    <x v="0"/>
    <x v="0"/>
    <s v="03.16.23"/>
    <x v="41"/>
    <x v="0"/>
    <x v="0"/>
    <s v="Direção da Educação, Formação Profissional, Emprego"/>
    <s v="03.16.23"/>
    <s v="Direção da Educação, Formação Profissional, Emprego"/>
    <s v="03.16.23"/>
    <x v="42"/>
    <x v="0"/>
    <x v="0"/>
    <x v="1"/>
    <x v="1"/>
    <x v="0"/>
    <x v="0"/>
    <x v="0"/>
    <x v="3"/>
    <s v="2025-05-26"/>
    <x v="1"/>
    <n v="1062"/>
    <x v="0"/>
    <m/>
    <x v="0"/>
    <m/>
    <x v="106"/>
    <n v="100479277"/>
    <x v="0"/>
    <x v="6"/>
    <s v="Direção da Educação, Formação Profissional, Emprego"/>
    <s v="ORI"/>
    <x v="0"/>
    <m/>
    <x v="0"/>
    <x v="0"/>
    <x v="0"/>
    <x v="0"/>
    <x v="0"/>
    <x v="0"/>
    <x v="0"/>
    <x v="0"/>
    <x v="0"/>
    <x v="0"/>
    <x v="0"/>
    <s v="Direção da Educação, Formação Profissional, Emprego"/>
    <x v="0"/>
    <x v="0"/>
    <x v="0"/>
    <x v="0"/>
    <x v="0"/>
    <x v="0"/>
    <x v="0"/>
    <x v="0"/>
    <x v="0"/>
    <x v="0"/>
    <x v="6"/>
    <x v="0"/>
    <s v="Pagamento de salário referente a 05-2025"/>
  </r>
  <r>
    <x v="0"/>
    <n v="0"/>
    <n v="0"/>
    <n v="0"/>
    <n v="6"/>
    <x v="4282"/>
    <x v="0"/>
    <x v="0"/>
    <x v="0"/>
    <s v="03.16.23"/>
    <x v="41"/>
    <x v="0"/>
    <x v="0"/>
    <s v="Direção da Educação, Formação Profissional, Emprego"/>
    <s v="03.16.23"/>
    <s v="Direção da Educação, Formação Profissional, Emprego"/>
    <s v="03.16.23"/>
    <x v="46"/>
    <x v="0"/>
    <x v="0"/>
    <x v="1"/>
    <x v="0"/>
    <x v="0"/>
    <x v="0"/>
    <x v="0"/>
    <x v="3"/>
    <s v="2025-05-26"/>
    <x v="1"/>
    <n v="6"/>
    <x v="0"/>
    <m/>
    <x v="0"/>
    <m/>
    <x v="9"/>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5-2025"/>
  </r>
  <r>
    <x v="0"/>
    <n v="0"/>
    <n v="0"/>
    <n v="0"/>
    <n v="1"/>
    <x v="4282"/>
    <x v="0"/>
    <x v="0"/>
    <x v="0"/>
    <s v="03.16.23"/>
    <x v="41"/>
    <x v="0"/>
    <x v="0"/>
    <s v="Direção da Educação, Formação Profissional, Emprego"/>
    <s v="03.16.23"/>
    <s v="Direção da Educação, Formação Profissional, Emprego"/>
    <s v="03.16.23"/>
    <x v="45"/>
    <x v="0"/>
    <x v="0"/>
    <x v="1"/>
    <x v="0"/>
    <x v="0"/>
    <x v="0"/>
    <x v="0"/>
    <x v="3"/>
    <s v="2025-05-26"/>
    <x v="1"/>
    <n v="1"/>
    <x v="0"/>
    <m/>
    <x v="0"/>
    <m/>
    <x v="9"/>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5-2025"/>
  </r>
  <r>
    <x v="0"/>
    <n v="0"/>
    <n v="0"/>
    <n v="0"/>
    <n v="655"/>
    <x v="4282"/>
    <x v="0"/>
    <x v="0"/>
    <x v="0"/>
    <s v="03.16.23"/>
    <x v="41"/>
    <x v="0"/>
    <x v="0"/>
    <s v="Direção da Educação, Formação Profissional, Emprego"/>
    <s v="03.16.23"/>
    <s v="Direção da Educação, Formação Profissional, Emprego"/>
    <s v="03.16.23"/>
    <x v="42"/>
    <x v="0"/>
    <x v="0"/>
    <x v="1"/>
    <x v="1"/>
    <x v="0"/>
    <x v="0"/>
    <x v="0"/>
    <x v="3"/>
    <s v="2025-05-26"/>
    <x v="1"/>
    <n v="655"/>
    <x v="0"/>
    <m/>
    <x v="0"/>
    <m/>
    <x v="9"/>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5-2025"/>
  </r>
  <r>
    <x v="0"/>
    <n v="0"/>
    <n v="0"/>
    <n v="0"/>
    <n v="32"/>
    <x v="4282"/>
    <x v="0"/>
    <x v="0"/>
    <x v="0"/>
    <s v="03.16.23"/>
    <x v="41"/>
    <x v="0"/>
    <x v="0"/>
    <s v="Direção da Educação, Formação Profissional, Emprego"/>
    <s v="03.16.23"/>
    <s v="Direção da Educação, Formação Profissional, Emprego"/>
    <s v="03.16.23"/>
    <x v="46"/>
    <x v="0"/>
    <x v="0"/>
    <x v="1"/>
    <x v="0"/>
    <x v="0"/>
    <x v="0"/>
    <x v="0"/>
    <x v="3"/>
    <s v="2025-05-26"/>
    <x v="1"/>
    <n v="32"/>
    <x v="0"/>
    <m/>
    <x v="0"/>
    <m/>
    <x v="103"/>
    <n v="100474707"/>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05-2025"/>
  </r>
  <r>
    <x v="0"/>
    <n v="0"/>
    <n v="0"/>
    <n v="0"/>
    <n v="5"/>
    <x v="4282"/>
    <x v="0"/>
    <x v="0"/>
    <x v="0"/>
    <s v="03.16.23"/>
    <x v="41"/>
    <x v="0"/>
    <x v="0"/>
    <s v="Direção da Educação, Formação Profissional, Emprego"/>
    <s v="03.16.23"/>
    <s v="Direção da Educação, Formação Profissional, Emprego"/>
    <s v="03.16.23"/>
    <x v="45"/>
    <x v="0"/>
    <x v="0"/>
    <x v="1"/>
    <x v="0"/>
    <x v="0"/>
    <x v="0"/>
    <x v="0"/>
    <x v="3"/>
    <s v="2025-05-26"/>
    <x v="1"/>
    <n v="5"/>
    <x v="0"/>
    <m/>
    <x v="0"/>
    <m/>
    <x v="103"/>
    <n v="100474707"/>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05-2025"/>
  </r>
  <r>
    <x v="0"/>
    <n v="0"/>
    <n v="0"/>
    <n v="0"/>
    <n v="3083"/>
    <x v="4282"/>
    <x v="0"/>
    <x v="0"/>
    <x v="0"/>
    <s v="03.16.23"/>
    <x v="41"/>
    <x v="0"/>
    <x v="0"/>
    <s v="Direção da Educação, Formação Profissional, Emprego"/>
    <s v="03.16.23"/>
    <s v="Direção da Educação, Formação Profissional, Emprego"/>
    <s v="03.16.23"/>
    <x v="42"/>
    <x v="0"/>
    <x v="0"/>
    <x v="1"/>
    <x v="1"/>
    <x v="0"/>
    <x v="0"/>
    <x v="0"/>
    <x v="3"/>
    <s v="2025-05-26"/>
    <x v="1"/>
    <n v="3083"/>
    <x v="0"/>
    <m/>
    <x v="0"/>
    <m/>
    <x v="103"/>
    <n v="100474707"/>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05-2025"/>
  </r>
  <r>
    <x v="0"/>
    <n v="0"/>
    <n v="0"/>
    <n v="0"/>
    <n v="51"/>
    <x v="4282"/>
    <x v="0"/>
    <x v="0"/>
    <x v="0"/>
    <s v="03.16.23"/>
    <x v="41"/>
    <x v="0"/>
    <x v="0"/>
    <s v="Direção da Educação, Formação Profissional, Emprego"/>
    <s v="03.16.23"/>
    <s v="Direção da Educação, Formação Profissional, Emprego"/>
    <s v="03.16.23"/>
    <x v="46"/>
    <x v="0"/>
    <x v="0"/>
    <x v="1"/>
    <x v="0"/>
    <x v="0"/>
    <x v="0"/>
    <x v="0"/>
    <x v="3"/>
    <s v="2025-05-26"/>
    <x v="1"/>
    <n v="51"/>
    <x v="0"/>
    <m/>
    <x v="0"/>
    <m/>
    <x v="220"/>
    <n v="100474802"/>
    <x v="0"/>
    <x v="8"/>
    <s v="Direção da Educação, Formação Profissional, Emprego"/>
    <s v="ORI"/>
    <x v="0"/>
    <m/>
    <x v="0"/>
    <x v="0"/>
    <x v="0"/>
    <x v="0"/>
    <x v="0"/>
    <x v="0"/>
    <x v="0"/>
    <x v="0"/>
    <x v="0"/>
    <x v="0"/>
    <x v="0"/>
    <s v="Direção da Educação, Formação Profissional, Emprego"/>
    <x v="0"/>
    <x v="0"/>
    <x v="0"/>
    <x v="0"/>
    <x v="0"/>
    <x v="0"/>
    <x v="0"/>
    <x v="0"/>
    <x v="0"/>
    <x v="0"/>
    <x v="8"/>
    <x v="0"/>
    <s v="Pagamento de salário referente a 05-2025"/>
  </r>
  <r>
    <x v="0"/>
    <n v="0"/>
    <n v="0"/>
    <n v="0"/>
    <n v="8"/>
    <x v="4282"/>
    <x v="0"/>
    <x v="0"/>
    <x v="0"/>
    <s v="03.16.23"/>
    <x v="41"/>
    <x v="0"/>
    <x v="0"/>
    <s v="Direção da Educação, Formação Profissional, Emprego"/>
    <s v="03.16.23"/>
    <s v="Direção da Educação, Formação Profissional, Emprego"/>
    <s v="03.16.23"/>
    <x v="45"/>
    <x v="0"/>
    <x v="0"/>
    <x v="1"/>
    <x v="0"/>
    <x v="0"/>
    <x v="0"/>
    <x v="0"/>
    <x v="3"/>
    <s v="2025-05-26"/>
    <x v="1"/>
    <n v="8"/>
    <x v="0"/>
    <m/>
    <x v="0"/>
    <m/>
    <x v="220"/>
    <n v="100474802"/>
    <x v="0"/>
    <x v="8"/>
    <s v="Direção da Educação, Formação Profissional, Emprego"/>
    <s v="ORI"/>
    <x v="0"/>
    <m/>
    <x v="0"/>
    <x v="0"/>
    <x v="0"/>
    <x v="0"/>
    <x v="0"/>
    <x v="0"/>
    <x v="0"/>
    <x v="0"/>
    <x v="0"/>
    <x v="0"/>
    <x v="0"/>
    <s v="Direção da Educação, Formação Profissional, Emprego"/>
    <x v="0"/>
    <x v="0"/>
    <x v="0"/>
    <x v="0"/>
    <x v="0"/>
    <x v="0"/>
    <x v="0"/>
    <x v="0"/>
    <x v="0"/>
    <x v="0"/>
    <x v="8"/>
    <x v="0"/>
    <s v="Pagamento de salário referente a 05-2025"/>
  </r>
  <r>
    <x v="0"/>
    <n v="0"/>
    <n v="0"/>
    <n v="0"/>
    <n v="4941"/>
    <x v="4282"/>
    <x v="0"/>
    <x v="0"/>
    <x v="0"/>
    <s v="03.16.23"/>
    <x v="41"/>
    <x v="0"/>
    <x v="0"/>
    <s v="Direção da Educação, Formação Profissional, Emprego"/>
    <s v="03.16.23"/>
    <s v="Direção da Educação, Formação Profissional, Emprego"/>
    <s v="03.16.23"/>
    <x v="42"/>
    <x v="0"/>
    <x v="0"/>
    <x v="1"/>
    <x v="1"/>
    <x v="0"/>
    <x v="0"/>
    <x v="0"/>
    <x v="3"/>
    <s v="2025-05-26"/>
    <x v="1"/>
    <n v="4941"/>
    <x v="0"/>
    <m/>
    <x v="0"/>
    <m/>
    <x v="220"/>
    <n v="100474802"/>
    <x v="0"/>
    <x v="8"/>
    <s v="Direção da Educação, Formação Profissional, Emprego"/>
    <s v="ORI"/>
    <x v="0"/>
    <m/>
    <x v="0"/>
    <x v="0"/>
    <x v="0"/>
    <x v="0"/>
    <x v="0"/>
    <x v="0"/>
    <x v="0"/>
    <x v="0"/>
    <x v="0"/>
    <x v="0"/>
    <x v="0"/>
    <s v="Direção da Educação, Formação Profissional, Emprego"/>
    <x v="0"/>
    <x v="0"/>
    <x v="0"/>
    <x v="0"/>
    <x v="0"/>
    <x v="0"/>
    <x v="0"/>
    <x v="0"/>
    <x v="0"/>
    <x v="0"/>
    <x v="8"/>
    <x v="0"/>
    <s v="Pagamento de salário referente a 05-2025"/>
  </r>
  <r>
    <x v="0"/>
    <n v="0"/>
    <n v="0"/>
    <n v="0"/>
    <n v="3"/>
    <x v="4282"/>
    <x v="0"/>
    <x v="0"/>
    <x v="0"/>
    <s v="03.16.23"/>
    <x v="41"/>
    <x v="0"/>
    <x v="0"/>
    <s v="Direção da Educação, Formação Profissional, Emprego"/>
    <s v="03.16.23"/>
    <s v="Direção da Educação, Formação Profissional, Emprego"/>
    <s v="03.16.23"/>
    <x v="46"/>
    <x v="0"/>
    <x v="0"/>
    <x v="1"/>
    <x v="0"/>
    <x v="0"/>
    <x v="0"/>
    <x v="0"/>
    <x v="3"/>
    <s v="2025-05-26"/>
    <x v="1"/>
    <n v="3"/>
    <x v="0"/>
    <m/>
    <x v="0"/>
    <m/>
    <x v="105"/>
    <n v="100478987"/>
    <x v="0"/>
    <x v="9"/>
    <s v="Direção da Educação, Formação Profissional, Emprego"/>
    <s v="ORI"/>
    <x v="0"/>
    <m/>
    <x v="0"/>
    <x v="0"/>
    <x v="0"/>
    <x v="0"/>
    <x v="0"/>
    <x v="0"/>
    <x v="0"/>
    <x v="0"/>
    <x v="0"/>
    <x v="0"/>
    <x v="0"/>
    <s v="Direção da Educação, Formação Profissional, Emprego"/>
    <x v="0"/>
    <x v="0"/>
    <x v="0"/>
    <x v="0"/>
    <x v="0"/>
    <x v="0"/>
    <x v="0"/>
    <x v="0"/>
    <x v="0"/>
    <x v="0"/>
    <x v="9"/>
    <x v="0"/>
    <s v="Pagamento de salário referente a 05-2025"/>
  </r>
  <r>
    <x v="0"/>
    <n v="0"/>
    <n v="0"/>
    <n v="0"/>
    <n v="0"/>
    <x v="4282"/>
    <x v="0"/>
    <x v="0"/>
    <x v="0"/>
    <s v="03.16.23"/>
    <x v="41"/>
    <x v="0"/>
    <x v="0"/>
    <s v="Direção da Educação, Formação Profissional, Emprego"/>
    <s v="03.16.23"/>
    <s v="Direção da Educação, Formação Profissional, Emprego"/>
    <s v="03.16.23"/>
    <x v="45"/>
    <x v="0"/>
    <x v="0"/>
    <x v="1"/>
    <x v="0"/>
    <x v="0"/>
    <x v="0"/>
    <x v="0"/>
    <x v="3"/>
    <s v="2025-05-26"/>
    <x v="1"/>
    <n v="0"/>
    <x v="0"/>
    <m/>
    <x v="0"/>
    <m/>
    <x v="105"/>
    <n v="100478987"/>
    <x v="0"/>
    <x v="9"/>
    <s v="Direção da Educação, Formação Profissional, Emprego"/>
    <s v="ORI"/>
    <x v="0"/>
    <m/>
    <x v="0"/>
    <x v="0"/>
    <x v="0"/>
    <x v="0"/>
    <x v="0"/>
    <x v="0"/>
    <x v="0"/>
    <x v="0"/>
    <x v="0"/>
    <x v="0"/>
    <x v="0"/>
    <s v="Direção da Educação, Formação Profissional, Emprego"/>
    <x v="0"/>
    <x v="0"/>
    <x v="0"/>
    <x v="0"/>
    <x v="0"/>
    <x v="0"/>
    <x v="0"/>
    <x v="0"/>
    <x v="0"/>
    <x v="0"/>
    <x v="9"/>
    <x v="0"/>
    <s v="Pagamento de salário referente a 05-2025"/>
  </r>
  <r>
    <x v="0"/>
    <n v="0"/>
    <n v="0"/>
    <n v="0"/>
    <n v="307"/>
    <x v="4282"/>
    <x v="0"/>
    <x v="0"/>
    <x v="0"/>
    <s v="03.16.23"/>
    <x v="41"/>
    <x v="0"/>
    <x v="0"/>
    <s v="Direção da Educação, Formação Profissional, Emprego"/>
    <s v="03.16.23"/>
    <s v="Direção da Educação, Formação Profissional, Emprego"/>
    <s v="03.16.23"/>
    <x v="42"/>
    <x v="0"/>
    <x v="0"/>
    <x v="1"/>
    <x v="1"/>
    <x v="0"/>
    <x v="0"/>
    <x v="0"/>
    <x v="3"/>
    <s v="2025-05-26"/>
    <x v="1"/>
    <n v="307"/>
    <x v="0"/>
    <m/>
    <x v="0"/>
    <m/>
    <x v="105"/>
    <n v="100478987"/>
    <x v="0"/>
    <x v="9"/>
    <s v="Direção da Educação, Formação Profissional, Emprego"/>
    <s v="ORI"/>
    <x v="0"/>
    <m/>
    <x v="0"/>
    <x v="0"/>
    <x v="0"/>
    <x v="0"/>
    <x v="0"/>
    <x v="0"/>
    <x v="0"/>
    <x v="0"/>
    <x v="0"/>
    <x v="0"/>
    <x v="0"/>
    <s v="Direção da Educação, Formação Profissional, Emprego"/>
    <x v="0"/>
    <x v="0"/>
    <x v="0"/>
    <x v="0"/>
    <x v="0"/>
    <x v="0"/>
    <x v="0"/>
    <x v="0"/>
    <x v="0"/>
    <x v="0"/>
    <x v="9"/>
    <x v="0"/>
    <s v="Pagamento de salário referente a 05-2025"/>
  </r>
  <r>
    <x v="0"/>
    <n v="0"/>
    <n v="0"/>
    <n v="0"/>
    <n v="803"/>
    <x v="4282"/>
    <x v="0"/>
    <x v="0"/>
    <x v="0"/>
    <s v="03.16.23"/>
    <x v="41"/>
    <x v="0"/>
    <x v="0"/>
    <s v="Direção da Educação, Formação Profissional, Emprego"/>
    <s v="03.16.23"/>
    <s v="Direção da Educação, Formação Profissional, Emprego"/>
    <s v="03.16.23"/>
    <x v="46"/>
    <x v="0"/>
    <x v="0"/>
    <x v="1"/>
    <x v="0"/>
    <x v="0"/>
    <x v="0"/>
    <x v="0"/>
    <x v="3"/>
    <s v="2025-05-26"/>
    <x v="1"/>
    <n v="803"/>
    <x v="0"/>
    <m/>
    <x v="0"/>
    <m/>
    <x v="89"/>
    <n v="100474706"/>
    <x v="0"/>
    <x v="5"/>
    <s v="Direção da Educação, Formação Profissional, Emprego"/>
    <s v="ORI"/>
    <x v="0"/>
    <m/>
    <x v="0"/>
    <x v="0"/>
    <x v="0"/>
    <x v="0"/>
    <x v="0"/>
    <x v="0"/>
    <x v="0"/>
    <x v="0"/>
    <x v="0"/>
    <x v="0"/>
    <x v="0"/>
    <s v="Direção da Educação, Formação Profissional, Emprego"/>
    <x v="0"/>
    <x v="0"/>
    <x v="0"/>
    <x v="0"/>
    <x v="0"/>
    <x v="0"/>
    <x v="0"/>
    <x v="0"/>
    <x v="0"/>
    <x v="0"/>
    <x v="5"/>
    <x v="0"/>
    <s v="Pagamento de salário referente a 05-2025"/>
  </r>
  <r>
    <x v="0"/>
    <n v="0"/>
    <n v="0"/>
    <n v="0"/>
    <n v="139"/>
    <x v="4282"/>
    <x v="0"/>
    <x v="0"/>
    <x v="0"/>
    <s v="03.16.23"/>
    <x v="41"/>
    <x v="0"/>
    <x v="0"/>
    <s v="Direção da Educação, Formação Profissional, Emprego"/>
    <s v="03.16.23"/>
    <s v="Direção da Educação, Formação Profissional, Emprego"/>
    <s v="03.16.23"/>
    <x v="45"/>
    <x v="0"/>
    <x v="0"/>
    <x v="1"/>
    <x v="0"/>
    <x v="0"/>
    <x v="0"/>
    <x v="0"/>
    <x v="3"/>
    <s v="2025-05-26"/>
    <x v="1"/>
    <n v="139"/>
    <x v="0"/>
    <m/>
    <x v="0"/>
    <m/>
    <x v="89"/>
    <n v="100474706"/>
    <x v="0"/>
    <x v="5"/>
    <s v="Direção da Educação, Formação Profissional, Emprego"/>
    <s v="ORI"/>
    <x v="0"/>
    <m/>
    <x v="0"/>
    <x v="0"/>
    <x v="0"/>
    <x v="0"/>
    <x v="0"/>
    <x v="0"/>
    <x v="0"/>
    <x v="0"/>
    <x v="0"/>
    <x v="0"/>
    <x v="0"/>
    <s v="Direção da Educação, Formação Profissional, Emprego"/>
    <x v="0"/>
    <x v="0"/>
    <x v="0"/>
    <x v="0"/>
    <x v="0"/>
    <x v="0"/>
    <x v="0"/>
    <x v="0"/>
    <x v="0"/>
    <x v="0"/>
    <x v="5"/>
    <x v="0"/>
    <s v="Pagamento de salário referente a 05-2025"/>
  </r>
  <r>
    <x v="0"/>
    <n v="0"/>
    <n v="0"/>
    <n v="0"/>
    <n v="77218"/>
    <x v="4282"/>
    <x v="0"/>
    <x v="0"/>
    <x v="0"/>
    <s v="03.16.23"/>
    <x v="41"/>
    <x v="0"/>
    <x v="0"/>
    <s v="Direção da Educação, Formação Profissional, Emprego"/>
    <s v="03.16.23"/>
    <s v="Direção da Educação, Formação Profissional, Emprego"/>
    <s v="03.16.23"/>
    <x v="42"/>
    <x v="0"/>
    <x v="0"/>
    <x v="1"/>
    <x v="1"/>
    <x v="0"/>
    <x v="0"/>
    <x v="0"/>
    <x v="3"/>
    <s v="2025-05-26"/>
    <x v="1"/>
    <n v="77218"/>
    <x v="0"/>
    <m/>
    <x v="0"/>
    <m/>
    <x v="89"/>
    <n v="100474706"/>
    <x v="0"/>
    <x v="5"/>
    <s v="Direção da Educação, Formação Profissional, Emprego"/>
    <s v="ORI"/>
    <x v="0"/>
    <m/>
    <x v="0"/>
    <x v="0"/>
    <x v="0"/>
    <x v="0"/>
    <x v="0"/>
    <x v="0"/>
    <x v="0"/>
    <x v="0"/>
    <x v="0"/>
    <x v="0"/>
    <x v="0"/>
    <s v="Direção da Educação, Formação Profissional, Emprego"/>
    <x v="0"/>
    <x v="0"/>
    <x v="0"/>
    <x v="0"/>
    <x v="0"/>
    <x v="0"/>
    <x v="0"/>
    <x v="0"/>
    <x v="0"/>
    <x v="0"/>
    <x v="5"/>
    <x v="0"/>
    <s v="Pagamento de salário referente a 05-2025"/>
  </r>
  <r>
    <x v="0"/>
    <n v="0"/>
    <n v="0"/>
    <n v="0"/>
    <n v="9427"/>
    <x v="4282"/>
    <x v="0"/>
    <x v="0"/>
    <x v="0"/>
    <s v="03.16.23"/>
    <x v="41"/>
    <x v="0"/>
    <x v="0"/>
    <s v="Direção da Educação, Formação Profissional, Emprego"/>
    <s v="03.16.23"/>
    <s v="Direção da Educação, Formação Profissional, Emprego"/>
    <s v="03.16.23"/>
    <x v="46"/>
    <x v="0"/>
    <x v="0"/>
    <x v="1"/>
    <x v="0"/>
    <x v="0"/>
    <x v="0"/>
    <x v="0"/>
    <x v="3"/>
    <s v="2025-05-26"/>
    <x v="1"/>
    <n v="9427"/>
    <x v="0"/>
    <m/>
    <x v="0"/>
    <m/>
    <x v="2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5-2025"/>
  </r>
  <r>
    <x v="0"/>
    <n v="0"/>
    <n v="0"/>
    <n v="0"/>
    <n v="1646"/>
    <x v="4282"/>
    <x v="0"/>
    <x v="0"/>
    <x v="0"/>
    <s v="03.16.23"/>
    <x v="41"/>
    <x v="0"/>
    <x v="0"/>
    <s v="Direção da Educação, Formação Profissional, Emprego"/>
    <s v="03.16.23"/>
    <s v="Direção da Educação, Formação Profissional, Emprego"/>
    <s v="03.16.23"/>
    <x v="45"/>
    <x v="0"/>
    <x v="0"/>
    <x v="1"/>
    <x v="0"/>
    <x v="0"/>
    <x v="0"/>
    <x v="0"/>
    <x v="3"/>
    <s v="2025-05-26"/>
    <x v="1"/>
    <n v="1646"/>
    <x v="0"/>
    <m/>
    <x v="0"/>
    <m/>
    <x v="2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5-2025"/>
  </r>
  <r>
    <x v="0"/>
    <n v="0"/>
    <n v="0"/>
    <n v="0"/>
    <n v="905734"/>
    <x v="4282"/>
    <x v="0"/>
    <x v="0"/>
    <x v="0"/>
    <s v="03.16.23"/>
    <x v="41"/>
    <x v="0"/>
    <x v="0"/>
    <s v="Direção da Educação, Formação Profissional, Emprego"/>
    <s v="03.16.23"/>
    <s v="Direção da Educação, Formação Profissional, Emprego"/>
    <s v="03.16.23"/>
    <x v="42"/>
    <x v="0"/>
    <x v="0"/>
    <x v="1"/>
    <x v="1"/>
    <x v="0"/>
    <x v="0"/>
    <x v="0"/>
    <x v="3"/>
    <s v="2025-05-26"/>
    <x v="1"/>
    <n v="905734"/>
    <x v="0"/>
    <m/>
    <x v="0"/>
    <m/>
    <x v="2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5-2025"/>
  </r>
  <r>
    <x v="0"/>
    <n v="0"/>
    <n v="0"/>
    <n v="0"/>
    <n v="5157"/>
    <x v="4283"/>
    <x v="0"/>
    <x v="1"/>
    <x v="0"/>
    <s v="80.02.01"/>
    <x v="28"/>
    <x v="4"/>
    <x v="4"/>
    <s v="Retenções Iur"/>
    <s v="80.02.01"/>
    <s v="Retenções Iur"/>
    <s v="80.02.01"/>
    <x v="52"/>
    <x v="0"/>
    <x v="6"/>
    <x v="1"/>
    <x v="1"/>
    <x v="2"/>
    <x v="2"/>
    <x v="0"/>
    <x v="5"/>
    <s v="2025-06-18"/>
    <x v="1"/>
    <n v="5157"/>
    <x v="0"/>
    <m/>
    <x v="0"/>
    <m/>
    <x v="9"/>
    <n v="100474696"/>
    <x v="0"/>
    <x v="0"/>
    <s v="Retenções Iur"/>
    <s v="ORI"/>
    <x v="0"/>
    <s v="RIUR"/>
    <x v="0"/>
    <x v="0"/>
    <x v="0"/>
    <x v="0"/>
    <x v="0"/>
    <x v="0"/>
    <x v="0"/>
    <x v="0"/>
    <x v="0"/>
    <x v="0"/>
    <x v="0"/>
    <s v="Retenções Iur"/>
    <x v="0"/>
    <x v="0"/>
    <x v="0"/>
    <x v="0"/>
    <x v="2"/>
    <x v="0"/>
    <x v="0"/>
    <x v="0"/>
    <x v="0"/>
    <x v="1"/>
    <x v="0"/>
    <x v="0"/>
    <s v="RETENCAO OT"/>
  </r>
  <r>
    <x v="0"/>
    <n v="0"/>
    <n v="0"/>
    <n v="0"/>
    <n v="54008"/>
    <x v="4284"/>
    <x v="0"/>
    <x v="1"/>
    <x v="0"/>
    <s v="03.03.10"/>
    <x v="15"/>
    <x v="0"/>
    <x v="5"/>
    <s v="Receitas Da Câmara"/>
    <s v="03.03.10"/>
    <s v="Receitas Da Câmara"/>
    <s v="03.03.10"/>
    <x v="25"/>
    <x v="0"/>
    <x v="0"/>
    <x v="1"/>
    <x v="0"/>
    <x v="0"/>
    <x v="2"/>
    <x v="0"/>
    <x v="5"/>
    <s v="2025-06-09"/>
    <x v="1"/>
    <n v="5400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50"/>
    <x v="4285"/>
    <x v="0"/>
    <x v="1"/>
    <x v="0"/>
    <s v="03.03.10"/>
    <x v="15"/>
    <x v="0"/>
    <x v="5"/>
    <s v="Receitas Da Câmara"/>
    <s v="03.03.10"/>
    <s v="Receitas Da Câmara"/>
    <s v="03.03.10"/>
    <x v="20"/>
    <x v="0"/>
    <x v="4"/>
    <x v="5"/>
    <x v="0"/>
    <x v="0"/>
    <x v="2"/>
    <x v="0"/>
    <x v="5"/>
    <s v="2025-06-09"/>
    <x v="1"/>
    <n v="52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00"/>
    <x v="4286"/>
    <x v="0"/>
    <x v="1"/>
    <x v="0"/>
    <s v="03.03.10"/>
    <x v="15"/>
    <x v="0"/>
    <x v="5"/>
    <s v="Receitas Da Câmara"/>
    <s v="03.03.10"/>
    <s v="Receitas Da Câmara"/>
    <s v="03.03.10"/>
    <x v="15"/>
    <x v="0"/>
    <x v="4"/>
    <x v="5"/>
    <x v="0"/>
    <x v="0"/>
    <x v="2"/>
    <x v="0"/>
    <x v="5"/>
    <s v="2025-06-09"/>
    <x v="1"/>
    <n v="15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87615"/>
    <x v="4287"/>
    <x v="0"/>
    <x v="1"/>
    <x v="0"/>
    <s v="03.03.10"/>
    <x v="15"/>
    <x v="0"/>
    <x v="5"/>
    <s v="Receitas Da Câmara"/>
    <s v="03.03.10"/>
    <s v="Receitas Da Câmara"/>
    <s v="03.03.10"/>
    <x v="33"/>
    <x v="0"/>
    <x v="0"/>
    <x v="1"/>
    <x v="0"/>
    <x v="0"/>
    <x v="2"/>
    <x v="0"/>
    <x v="5"/>
    <s v="2025-06-09"/>
    <x v="1"/>
    <n v="8761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900"/>
    <x v="4288"/>
    <x v="0"/>
    <x v="1"/>
    <x v="0"/>
    <s v="03.03.10"/>
    <x v="15"/>
    <x v="0"/>
    <x v="5"/>
    <s v="Receitas Da Câmara"/>
    <s v="03.03.10"/>
    <s v="Receitas Da Câmara"/>
    <s v="03.03.10"/>
    <x v="22"/>
    <x v="0"/>
    <x v="0"/>
    <x v="8"/>
    <x v="0"/>
    <x v="0"/>
    <x v="2"/>
    <x v="0"/>
    <x v="5"/>
    <s v="2025-06-09"/>
    <x v="1"/>
    <n v="4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20"/>
    <x v="4289"/>
    <x v="0"/>
    <x v="1"/>
    <x v="0"/>
    <s v="03.03.10"/>
    <x v="15"/>
    <x v="0"/>
    <x v="5"/>
    <s v="Receitas Da Câmara"/>
    <s v="03.03.10"/>
    <s v="Receitas Da Câmara"/>
    <s v="03.03.10"/>
    <x v="16"/>
    <x v="0"/>
    <x v="4"/>
    <x v="5"/>
    <x v="0"/>
    <x v="0"/>
    <x v="2"/>
    <x v="0"/>
    <x v="5"/>
    <s v="2025-06-09"/>
    <x v="1"/>
    <n v="3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10"/>
    <x v="4290"/>
    <x v="0"/>
    <x v="1"/>
    <x v="0"/>
    <s v="03.03.10"/>
    <x v="15"/>
    <x v="0"/>
    <x v="5"/>
    <s v="Receitas Da Câmara"/>
    <s v="03.03.10"/>
    <s v="Receitas Da Câmara"/>
    <s v="03.03.10"/>
    <x v="31"/>
    <x v="0"/>
    <x v="4"/>
    <x v="5"/>
    <x v="0"/>
    <x v="0"/>
    <x v="2"/>
    <x v="0"/>
    <x v="5"/>
    <s v="2025-06-09"/>
    <x v="1"/>
    <n v="3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80"/>
    <x v="4291"/>
    <x v="0"/>
    <x v="1"/>
    <x v="0"/>
    <s v="03.03.10"/>
    <x v="15"/>
    <x v="0"/>
    <x v="5"/>
    <s v="Receitas Da Câmara"/>
    <s v="03.03.10"/>
    <s v="Receitas Da Câmara"/>
    <s v="03.03.10"/>
    <x v="30"/>
    <x v="0"/>
    <x v="4"/>
    <x v="5"/>
    <x v="0"/>
    <x v="0"/>
    <x v="2"/>
    <x v="0"/>
    <x v="5"/>
    <s v="2025-06-09"/>
    <x v="1"/>
    <n v="10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500"/>
    <x v="4292"/>
    <x v="0"/>
    <x v="1"/>
    <x v="0"/>
    <s v="03.03.10"/>
    <x v="15"/>
    <x v="0"/>
    <x v="5"/>
    <s v="Receitas Da Câmara"/>
    <s v="03.03.10"/>
    <s v="Receitas Da Câmara"/>
    <s v="03.03.10"/>
    <x v="27"/>
    <x v="0"/>
    <x v="4"/>
    <x v="5"/>
    <x v="0"/>
    <x v="0"/>
    <x v="2"/>
    <x v="0"/>
    <x v="5"/>
    <s v="2025-06-09"/>
    <x v="1"/>
    <n v="4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00"/>
    <x v="4293"/>
    <x v="0"/>
    <x v="1"/>
    <x v="0"/>
    <s v="03.03.10"/>
    <x v="15"/>
    <x v="0"/>
    <x v="5"/>
    <s v="Receitas Da Câmara"/>
    <s v="03.03.10"/>
    <s v="Receitas Da Câmara"/>
    <s v="03.03.10"/>
    <x v="24"/>
    <x v="0"/>
    <x v="4"/>
    <x v="5"/>
    <x v="0"/>
    <x v="0"/>
    <x v="2"/>
    <x v="0"/>
    <x v="5"/>
    <s v="2025-06-09"/>
    <x v="1"/>
    <n v="5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
    <x v="4294"/>
    <x v="0"/>
    <x v="1"/>
    <x v="0"/>
    <s v="03.03.10"/>
    <x v="15"/>
    <x v="0"/>
    <x v="5"/>
    <s v="Receitas Da Câmara"/>
    <s v="03.03.10"/>
    <s v="Receitas Da Câmara"/>
    <s v="03.03.10"/>
    <x v="17"/>
    <x v="0"/>
    <x v="4"/>
    <x v="5"/>
    <x v="0"/>
    <x v="0"/>
    <x v="2"/>
    <x v="0"/>
    <x v="5"/>
    <s v="2025-06-09"/>
    <x v="1"/>
    <n v="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9957"/>
    <x v="4295"/>
    <x v="0"/>
    <x v="1"/>
    <x v="0"/>
    <s v="03.03.10"/>
    <x v="15"/>
    <x v="0"/>
    <x v="5"/>
    <s v="Receitas Da Câmara"/>
    <s v="03.03.10"/>
    <s v="Receitas Da Câmara"/>
    <s v="03.03.10"/>
    <x v="25"/>
    <x v="0"/>
    <x v="0"/>
    <x v="1"/>
    <x v="0"/>
    <x v="0"/>
    <x v="2"/>
    <x v="0"/>
    <x v="5"/>
    <s v="2025-06-10"/>
    <x v="1"/>
    <n v="59957"/>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900"/>
    <x v="4296"/>
    <x v="0"/>
    <x v="1"/>
    <x v="0"/>
    <s v="03.03.10"/>
    <x v="15"/>
    <x v="0"/>
    <x v="5"/>
    <s v="Receitas Da Câmara"/>
    <s v="03.03.10"/>
    <s v="Receitas Da Câmara"/>
    <s v="03.03.10"/>
    <x v="36"/>
    <x v="0"/>
    <x v="4"/>
    <x v="9"/>
    <x v="0"/>
    <x v="0"/>
    <x v="2"/>
    <x v="0"/>
    <x v="5"/>
    <s v="2025-06-10"/>
    <x v="1"/>
    <n v="21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
    <x v="4297"/>
    <x v="0"/>
    <x v="1"/>
    <x v="0"/>
    <s v="03.03.10"/>
    <x v="15"/>
    <x v="0"/>
    <x v="5"/>
    <s v="Receitas Da Câmara"/>
    <s v="03.03.10"/>
    <s v="Receitas Da Câmara"/>
    <s v="03.03.10"/>
    <x v="16"/>
    <x v="0"/>
    <x v="4"/>
    <x v="5"/>
    <x v="0"/>
    <x v="0"/>
    <x v="2"/>
    <x v="0"/>
    <x v="5"/>
    <s v="2025-06-10"/>
    <x v="1"/>
    <n v="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25"/>
    <x v="4298"/>
    <x v="0"/>
    <x v="1"/>
    <x v="0"/>
    <s v="03.03.10"/>
    <x v="15"/>
    <x v="0"/>
    <x v="5"/>
    <s v="Receitas Da Câmara"/>
    <s v="03.03.10"/>
    <s v="Receitas Da Câmara"/>
    <s v="03.03.10"/>
    <x v="20"/>
    <x v="0"/>
    <x v="4"/>
    <x v="5"/>
    <x v="0"/>
    <x v="0"/>
    <x v="2"/>
    <x v="0"/>
    <x v="5"/>
    <s v="2025-06-10"/>
    <x v="1"/>
    <n v="12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50"/>
    <x v="4299"/>
    <x v="0"/>
    <x v="1"/>
    <x v="0"/>
    <s v="03.03.10"/>
    <x v="15"/>
    <x v="0"/>
    <x v="5"/>
    <s v="Receitas Da Câmara"/>
    <s v="03.03.10"/>
    <s v="Receitas Da Câmara"/>
    <s v="03.03.10"/>
    <x v="24"/>
    <x v="0"/>
    <x v="4"/>
    <x v="5"/>
    <x v="0"/>
    <x v="0"/>
    <x v="2"/>
    <x v="0"/>
    <x v="5"/>
    <s v="2025-06-10"/>
    <x v="1"/>
    <n v="26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30"/>
    <x v="4300"/>
    <x v="0"/>
    <x v="1"/>
    <x v="0"/>
    <s v="03.03.10"/>
    <x v="15"/>
    <x v="0"/>
    <x v="5"/>
    <s v="Receitas Da Câmara"/>
    <s v="03.03.10"/>
    <s v="Receitas Da Câmara"/>
    <s v="03.03.10"/>
    <x v="32"/>
    <x v="0"/>
    <x v="4"/>
    <x v="5"/>
    <x v="0"/>
    <x v="0"/>
    <x v="2"/>
    <x v="0"/>
    <x v="5"/>
    <s v="2025-06-10"/>
    <x v="1"/>
    <n v="48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200"/>
    <x v="4301"/>
    <x v="0"/>
    <x v="1"/>
    <x v="0"/>
    <s v="03.03.10"/>
    <x v="15"/>
    <x v="0"/>
    <x v="5"/>
    <s v="Receitas Da Câmara"/>
    <s v="03.03.10"/>
    <s v="Receitas Da Câmara"/>
    <s v="03.03.10"/>
    <x v="23"/>
    <x v="0"/>
    <x v="4"/>
    <x v="5"/>
    <x v="0"/>
    <x v="0"/>
    <x v="2"/>
    <x v="0"/>
    <x v="5"/>
    <s v="2025-06-10"/>
    <x v="1"/>
    <n v="122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250000"/>
    <x v="4302"/>
    <x v="0"/>
    <x v="1"/>
    <x v="0"/>
    <s v="03.03.10"/>
    <x v="15"/>
    <x v="0"/>
    <x v="5"/>
    <s v="Receitas Da Câmara"/>
    <s v="03.03.10"/>
    <s v="Receitas Da Câmara"/>
    <s v="03.03.10"/>
    <x v="33"/>
    <x v="0"/>
    <x v="0"/>
    <x v="1"/>
    <x v="0"/>
    <x v="0"/>
    <x v="2"/>
    <x v="0"/>
    <x v="5"/>
    <s v="2025-06-10"/>
    <x v="1"/>
    <n v="125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000"/>
    <x v="4303"/>
    <x v="0"/>
    <x v="1"/>
    <x v="0"/>
    <s v="03.03.10"/>
    <x v="15"/>
    <x v="0"/>
    <x v="5"/>
    <s v="Receitas Da Câmara"/>
    <s v="03.03.10"/>
    <s v="Receitas Da Câmara"/>
    <s v="03.03.10"/>
    <x v="22"/>
    <x v="0"/>
    <x v="0"/>
    <x v="8"/>
    <x v="0"/>
    <x v="0"/>
    <x v="2"/>
    <x v="0"/>
    <x v="5"/>
    <s v="2025-06-10"/>
    <x v="1"/>
    <n v="9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00"/>
    <x v="4304"/>
    <x v="0"/>
    <x v="1"/>
    <x v="0"/>
    <s v="03.03.10"/>
    <x v="15"/>
    <x v="0"/>
    <x v="5"/>
    <s v="Receitas Da Câmara"/>
    <s v="03.03.10"/>
    <s v="Receitas Da Câmara"/>
    <s v="03.03.10"/>
    <x v="27"/>
    <x v="0"/>
    <x v="4"/>
    <x v="5"/>
    <x v="0"/>
    <x v="0"/>
    <x v="2"/>
    <x v="0"/>
    <x v="5"/>
    <s v="2025-06-10"/>
    <x v="1"/>
    <n v="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490"/>
    <x v="4305"/>
    <x v="0"/>
    <x v="1"/>
    <x v="0"/>
    <s v="03.03.10"/>
    <x v="15"/>
    <x v="0"/>
    <x v="5"/>
    <s v="Receitas Da Câmara"/>
    <s v="03.03.10"/>
    <s v="Receitas Da Câmara"/>
    <s v="03.03.10"/>
    <x v="15"/>
    <x v="0"/>
    <x v="4"/>
    <x v="5"/>
    <x v="0"/>
    <x v="0"/>
    <x v="2"/>
    <x v="0"/>
    <x v="5"/>
    <s v="2025-06-10"/>
    <x v="1"/>
    <n v="54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4306"/>
    <x v="0"/>
    <x v="1"/>
    <x v="0"/>
    <s v="03.03.10"/>
    <x v="15"/>
    <x v="0"/>
    <x v="5"/>
    <s v="Receitas Da Câmara"/>
    <s v="03.03.10"/>
    <s v="Receitas Da Câmara"/>
    <s v="03.03.10"/>
    <x v="17"/>
    <x v="0"/>
    <x v="4"/>
    <x v="5"/>
    <x v="0"/>
    <x v="0"/>
    <x v="2"/>
    <x v="0"/>
    <x v="5"/>
    <s v="2025-06-10"/>
    <x v="1"/>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7748"/>
    <x v="4307"/>
    <x v="0"/>
    <x v="1"/>
    <x v="0"/>
    <s v="03.03.10"/>
    <x v="15"/>
    <x v="0"/>
    <x v="5"/>
    <s v="Receitas Da Câmara"/>
    <s v="03.03.10"/>
    <s v="Receitas Da Câmara"/>
    <s v="03.03.10"/>
    <x v="24"/>
    <x v="0"/>
    <x v="4"/>
    <x v="5"/>
    <x v="0"/>
    <x v="0"/>
    <x v="2"/>
    <x v="0"/>
    <x v="5"/>
    <s v="2025-06-11"/>
    <x v="1"/>
    <n v="1774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4308"/>
    <x v="0"/>
    <x v="1"/>
    <x v="0"/>
    <s v="03.03.10"/>
    <x v="15"/>
    <x v="0"/>
    <x v="5"/>
    <s v="Receitas Da Câmara"/>
    <s v="03.03.10"/>
    <s v="Receitas Da Câmara"/>
    <s v="03.03.10"/>
    <x v="34"/>
    <x v="0"/>
    <x v="4"/>
    <x v="5"/>
    <x v="0"/>
    <x v="0"/>
    <x v="2"/>
    <x v="0"/>
    <x v="5"/>
    <s v="2025-06-11"/>
    <x v="1"/>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6907"/>
    <x v="4309"/>
    <x v="0"/>
    <x v="1"/>
    <x v="0"/>
    <s v="03.03.10"/>
    <x v="15"/>
    <x v="0"/>
    <x v="5"/>
    <s v="Receitas Da Câmara"/>
    <s v="03.03.10"/>
    <s v="Receitas Da Câmara"/>
    <s v="03.03.10"/>
    <x v="25"/>
    <x v="0"/>
    <x v="0"/>
    <x v="1"/>
    <x v="0"/>
    <x v="0"/>
    <x v="2"/>
    <x v="0"/>
    <x v="5"/>
    <s v="2025-06-11"/>
    <x v="1"/>
    <n v="106907"/>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50"/>
    <x v="4310"/>
    <x v="0"/>
    <x v="1"/>
    <x v="0"/>
    <s v="03.03.10"/>
    <x v="15"/>
    <x v="0"/>
    <x v="5"/>
    <s v="Receitas Da Câmara"/>
    <s v="03.03.10"/>
    <s v="Receitas Da Câmara"/>
    <s v="03.03.10"/>
    <x v="20"/>
    <x v="0"/>
    <x v="4"/>
    <x v="5"/>
    <x v="0"/>
    <x v="0"/>
    <x v="2"/>
    <x v="0"/>
    <x v="5"/>
    <s v="2025-06-11"/>
    <x v="1"/>
    <n v="24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
    <x v="4311"/>
    <x v="0"/>
    <x v="1"/>
    <x v="0"/>
    <s v="03.03.10"/>
    <x v="15"/>
    <x v="0"/>
    <x v="5"/>
    <s v="Receitas Da Câmara"/>
    <s v="03.03.10"/>
    <s v="Receitas Da Câmara"/>
    <s v="03.03.10"/>
    <x v="17"/>
    <x v="0"/>
    <x v="4"/>
    <x v="5"/>
    <x v="0"/>
    <x v="0"/>
    <x v="2"/>
    <x v="0"/>
    <x v="5"/>
    <s v="2025-06-11"/>
    <x v="1"/>
    <n v="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800"/>
    <x v="4312"/>
    <x v="0"/>
    <x v="1"/>
    <x v="0"/>
    <s v="03.03.10"/>
    <x v="15"/>
    <x v="0"/>
    <x v="5"/>
    <s v="Receitas Da Câmara"/>
    <s v="03.03.10"/>
    <s v="Receitas Da Câmara"/>
    <s v="03.03.10"/>
    <x v="22"/>
    <x v="0"/>
    <x v="0"/>
    <x v="8"/>
    <x v="0"/>
    <x v="0"/>
    <x v="2"/>
    <x v="0"/>
    <x v="5"/>
    <s v="2025-06-11"/>
    <x v="1"/>
    <n v="3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076"/>
    <x v="4313"/>
    <x v="0"/>
    <x v="1"/>
    <x v="0"/>
    <s v="03.03.10"/>
    <x v="15"/>
    <x v="0"/>
    <x v="5"/>
    <s v="Receitas Da Câmara"/>
    <s v="03.03.10"/>
    <s v="Receitas Da Câmara"/>
    <s v="03.03.10"/>
    <x v="32"/>
    <x v="0"/>
    <x v="4"/>
    <x v="5"/>
    <x v="0"/>
    <x v="0"/>
    <x v="2"/>
    <x v="0"/>
    <x v="5"/>
    <s v="2025-06-11"/>
    <x v="1"/>
    <n v="1007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0"/>
    <x v="4314"/>
    <x v="0"/>
    <x v="1"/>
    <x v="0"/>
    <s v="03.03.10"/>
    <x v="15"/>
    <x v="0"/>
    <x v="5"/>
    <s v="Receitas Da Câmara"/>
    <s v="03.03.10"/>
    <s v="Receitas Da Câmara"/>
    <s v="03.03.10"/>
    <x v="16"/>
    <x v="0"/>
    <x v="4"/>
    <x v="5"/>
    <x v="0"/>
    <x v="0"/>
    <x v="2"/>
    <x v="0"/>
    <x v="5"/>
    <s v="2025-06-11"/>
    <x v="1"/>
    <n v="1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70"/>
    <x v="4315"/>
    <x v="0"/>
    <x v="1"/>
    <x v="0"/>
    <s v="03.03.10"/>
    <x v="15"/>
    <x v="0"/>
    <x v="5"/>
    <s v="Receitas Da Câmara"/>
    <s v="03.03.10"/>
    <s v="Receitas Da Câmara"/>
    <s v="03.03.10"/>
    <x v="24"/>
    <x v="0"/>
    <x v="4"/>
    <x v="5"/>
    <x v="0"/>
    <x v="0"/>
    <x v="2"/>
    <x v="0"/>
    <x v="5"/>
    <s v="2025-06-12"/>
    <x v="1"/>
    <n v="25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100"/>
    <x v="4316"/>
    <x v="0"/>
    <x v="1"/>
    <x v="0"/>
    <s v="03.03.10"/>
    <x v="15"/>
    <x v="0"/>
    <x v="5"/>
    <s v="Receitas Da Câmara"/>
    <s v="03.03.10"/>
    <s v="Receitas Da Câmara"/>
    <s v="03.03.10"/>
    <x v="22"/>
    <x v="0"/>
    <x v="0"/>
    <x v="8"/>
    <x v="0"/>
    <x v="0"/>
    <x v="2"/>
    <x v="0"/>
    <x v="5"/>
    <s v="2025-06-12"/>
    <x v="1"/>
    <n v="4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0"/>
    <x v="4317"/>
    <x v="0"/>
    <x v="1"/>
    <x v="0"/>
    <s v="03.03.10"/>
    <x v="15"/>
    <x v="0"/>
    <x v="5"/>
    <s v="Receitas Da Câmara"/>
    <s v="03.03.10"/>
    <s v="Receitas Da Câmara"/>
    <s v="03.03.10"/>
    <x v="15"/>
    <x v="0"/>
    <x v="4"/>
    <x v="5"/>
    <x v="0"/>
    <x v="0"/>
    <x v="2"/>
    <x v="0"/>
    <x v="5"/>
    <s v="2025-06-12"/>
    <x v="1"/>
    <n v="1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0"/>
    <x v="4318"/>
    <x v="0"/>
    <x v="1"/>
    <x v="0"/>
    <s v="03.03.10"/>
    <x v="15"/>
    <x v="0"/>
    <x v="5"/>
    <s v="Receitas Da Câmara"/>
    <s v="03.03.10"/>
    <s v="Receitas Da Câmara"/>
    <s v="03.03.10"/>
    <x v="16"/>
    <x v="0"/>
    <x v="4"/>
    <x v="5"/>
    <x v="0"/>
    <x v="0"/>
    <x v="2"/>
    <x v="0"/>
    <x v="5"/>
    <s v="2025-06-12"/>
    <x v="1"/>
    <n v="4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0"/>
    <x v="4319"/>
    <x v="0"/>
    <x v="1"/>
    <x v="0"/>
    <s v="03.03.10"/>
    <x v="15"/>
    <x v="0"/>
    <x v="5"/>
    <s v="Receitas Da Câmara"/>
    <s v="03.03.10"/>
    <s v="Receitas Da Câmara"/>
    <s v="03.03.10"/>
    <x v="17"/>
    <x v="0"/>
    <x v="4"/>
    <x v="5"/>
    <x v="0"/>
    <x v="0"/>
    <x v="2"/>
    <x v="0"/>
    <x v="5"/>
    <s v="2025-06-12"/>
    <x v="1"/>
    <n v="4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30"/>
    <x v="4320"/>
    <x v="0"/>
    <x v="1"/>
    <x v="0"/>
    <s v="03.03.10"/>
    <x v="15"/>
    <x v="0"/>
    <x v="5"/>
    <s v="Receitas Da Câmara"/>
    <s v="03.03.10"/>
    <s v="Receitas Da Câmara"/>
    <s v="03.03.10"/>
    <x v="32"/>
    <x v="0"/>
    <x v="4"/>
    <x v="5"/>
    <x v="0"/>
    <x v="0"/>
    <x v="2"/>
    <x v="0"/>
    <x v="5"/>
    <s v="2025-06-12"/>
    <x v="1"/>
    <n v="48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325"/>
    <x v="4321"/>
    <x v="0"/>
    <x v="1"/>
    <x v="0"/>
    <s v="03.03.10"/>
    <x v="15"/>
    <x v="0"/>
    <x v="5"/>
    <s v="Receitas Da Câmara"/>
    <s v="03.03.10"/>
    <s v="Receitas Da Câmara"/>
    <s v="03.03.10"/>
    <x v="23"/>
    <x v="0"/>
    <x v="4"/>
    <x v="5"/>
    <x v="0"/>
    <x v="0"/>
    <x v="2"/>
    <x v="0"/>
    <x v="5"/>
    <s v="2025-06-12"/>
    <x v="1"/>
    <n v="113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9828"/>
    <x v="4322"/>
    <x v="0"/>
    <x v="1"/>
    <x v="0"/>
    <s v="03.03.10"/>
    <x v="15"/>
    <x v="0"/>
    <x v="5"/>
    <s v="Receitas Da Câmara"/>
    <s v="03.03.10"/>
    <s v="Receitas Da Câmara"/>
    <s v="03.03.10"/>
    <x v="25"/>
    <x v="0"/>
    <x v="0"/>
    <x v="1"/>
    <x v="0"/>
    <x v="0"/>
    <x v="2"/>
    <x v="0"/>
    <x v="5"/>
    <s v="2025-06-12"/>
    <x v="1"/>
    <n v="9982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00"/>
    <x v="4323"/>
    <x v="0"/>
    <x v="1"/>
    <x v="0"/>
    <s v="03.03.10"/>
    <x v="15"/>
    <x v="0"/>
    <x v="5"/>
    <s v="Receitas Da Câmara"/>
    <s v="03.03.10"/>
    <s v="Receitas Da Câmara"/>
    <s v="03.03.10"/>
    <x v="27"/>
    <x v="0"/>
    <x v="4"/>
    <x v="5"/>
    <x v="0"/>
    <x v="0"/>
    <x v="2"/>
    <x v="0"/>
    <x v="5"/>
    <s v="2025-06-12"/>
    <x v="1"/>
    <n v="1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75"/>
    <x v="4324"/>
    <x v="0"/>
    <x v="1"/>
    <x v="0"/>
    <s v="03.03.10"/>
    <x v="15"/>
    <x v="0"/>
    <x v="5"/>
    <s v="Receitas Da Câmara"/>
    <s v="03.03.10"/>
    <s v="Receitas Da Câmara"/>
    <s v="03.03.10"/>
    <x v="20"/>
    <x v="0"/>
    <x v="4"/>
    <x v="5"/>
    <x v="0"/>
    <x v="0"/>
    <x v="2"/>
    <x v="0"/>
    <x v="5"/>
    <s v="2025-06-12"/>
    <x v="1"/>
    <n v="52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375"/>
    <x v="4325"/>
    <x v="0"/>
    <x v="1"/>
    <x v="0"/>
    <s v="03.03.10"/>
    <x v="15"/>
    <x v="0"/>
    <x v="5"/>
    <s v="Receitas Da Câmara"/>
    <s v="03.03.10"/>
    <s v="Receitas Da Câmara"/>
    <s v="03.03.10"/>
    <x v="20"/>
    <x v="0"/>
    <x v="4"/>
    <x v="5"/>
    <x v="0"/>
    <x v="0"/>
    <x v="2"/>
    <x v="0"/>
    <x v="5"/>
    <s v="2025-06-16"/>
    <x v="1"/>
    <n v="43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40"/>
    <x v="4326"/>
    <x v="0"/>
    <x v="1"/>
    <x v="0"/>
    <s v="03.03.10"/>
    <x v="15"/>
    <x v="0"/>
    <x v="5"/>
    <s v="Receitas Da Câmara"/>
    <s v="03.03.10"/>
    <s v="Receitas Da Câmara"/>
    <s v="03.03.10"/>
    <x v="16"/>
    <x v="0"/>
    <x v="4"/>
    <x v="5"/>
    <x v="0"/>
    <x v="0"/>
    <x v="2"/>
    <x v="0"/>
    <x v="5"/>
    <s v="2025-06-16"/>
    <x v="1"/>
    <n v="44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40000"/>
    <x v="4327"/>
    <x v="0"/>
    <x v="0"/>
    <x v="0"/>
    <s v="01.25.02.23"/>
    <x v="13"/>
    <x v="2"/>
    <x v="2"/>
    <s v="desporto"/>
    <s v="01.25.02"/>
    <s v="desporto"/>
    <s v="01.25.02"/>
    <x v="2"/>
    <x v="0"/>
    <x v="0"/>
    <x v="1"/>
    <x v="0"/>
    <x v="1"/>
    <x v="1"/>
    <x v="0"/>
    <x v="4"/>
    <s v="2025-03-27"/>
    <x v="0"/>
    <n v="40000"/>
    <x v="0"/>
    <m/>
    <x v="0"/>
    <m/>
    <x v="152"/>
    <n v="100400589"/>
    <x v="0"/>
    <x v="0"/>
    <s v="Atividades desportivas e promoção do desporto no Concelho"/>
    <s v="ORI"/>
    <x v="0"/>
    <m/>
    <x v="0"/>
    <x v="0"/>
    <x v="0"/>
    <x v="0"/>
    <x v="0"/>
    <x v="0"/>
    <x v="0"/>
    <x v="0"/>
    <x v="0"/>
    <x v="0"/>
    <x v="0"/>
    <s v="Atividades desportivas e promoção do desporto no Concelho"/>
    <x v="0"/>
    <x v="0"/>
    <x v="0"/>
    <x v="0"/>
    <x v="1"/>
    <x v="0"/>
    <x v="0"/>
    <x v="0"/>
    <x v="0"/>
    <x v="0"/>
    <x v="0"/>
    <x v="0"/>
    <s v="Liquidação da fatura a favor do senhor JOAQUIM LOPES MOREIRA BRITO, referente a aquisição de equipamentos de futebol e 10 bolas de futsal, conforme anexo.  "/>
  </r>
  <r>
    <x v="1"/>
    <n v="0"/>
    <n v="0"/>
    <n v="0"/>
    <n v="30000"/>
    <x v="4328"/>
    <x v="0"/>
    <x v="0"/>
    <x v="0"/>
    <s v="01.27.07.09"/>
    <x v="7"/>
    <x v="1"/>
    <x v="1"/>
    <s v="Requalificação Urbana e Habitação 2"/>
    <s v="01.27.07"/>
    <s v="Requalificação Urbana e Habitação 2"/>
    <s v="01.27.07"/>
    <x v="2"/>
    <x v="0"/>
    <x v="0"/>
    <x v="1"/>
    <x v="0"/>
    <x v="1"/>
    <x v="1"/>
    <x v="0"/>
    <x v="2"/>
    <s v="2025-04-08"/>
    <x v="1"/>
    <n v="30000"/>
    <x v="0"/>
    <m/>
    <x v="0"/>
    <m/>
    <x v="9"/>
    <n v="100474696"/>
    <x v="0"/>
    <x v="1"/>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1"/>
    <x v="0"/>
    <s v="Pagamento a favor do Sr. Enrique Lopes Furtado, referente a prestação de serviços de montagens de ferros na obra de construção de PH no âmbito da requalificação urbana e ambiental de Praia de Veneza, conforme anexo."/>
  </r>
  <r>
    <x v="1"/>
    <n v="0"/>
    <n v="0"/>
    <n v="0"/>
    <n v="170000"/>
    <x v="4328"/>
    <x v="0"/>
    <x v="0"/>
    <x v="0"/>
    <s v="01.27.07.09"/>
    <x v="7"/>
    <x v="1"/>
    <x v="1"/>
    <s v="Requalificação Urbana e Habitação 2"/>
    <s v="01.27.07"/>
    <s v="Requalificação Urbana e Habitação 2"/>
    <s v="01.27.07"/>
    <x v="2"/>
    <x v="0"/>
    <x v="0"/>
    <x v="1"/>
    <x v="0"/>
    <x v="1"/>
    <x v="1"/>
    <x v="0"/>
    <x v="2"/>
    <s v="2025-04-08"/>
    <x v="1"/>
    <n v="170000"/>
    <x v="0"/>
    <m/>
    <x v="0"/>
    <m/>
    <x v="228"/>
    <n v="100479869"/>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o Sr. Enrique Lopes Furtado, referente a prestação de serviços de montagens de ferros na obra de construção de PH no âmbito da requalificação urbana e ambiental de Praia de Veneza, conforme anexo."/>
  </r>
  <r>
    <x v="0"/>
    <n v="0"/>
    <n v="0"/>
    <n v="0"/>
    <n v="4070"/>
    <x v="4329"/>
    <x v="0"/>
    <x v="0"/>
    <x v="0"/>
    <s v="03.16.15"/>
    <x v="0"/>
    <x v="0"/>
    <x v="0"/>
    <s v="Direção Financeira"/>
    <s v="03.16.15"/>
    <s v="Direção Financeira"/>
    <s v="03.16.15"/>
    <x v="40"/>
    <x v="0"/>
    <x v="0"/>
    <x v="1"/>
    <x v="0"/>
    <x v="0"/>
    <x v="0"/>
    <x v="0"/>
    <x v="9"/>
    <s v="2025-10-31"/>
    <x v="3"/>
    <n v="4070"/>
    <x v="0"/>
    <m/>
    <x v="0"/>
    <m/>
    <x v="519"/>
    <n v="100478722"/>
    <x v="0"/>
    <x v="0"/>
    <s v="Direção Financeira"/>
    <s v="ORI"/>
    <x v="0"/>
    <m/>
    <x v="0"/>
    <x v="0"/>
    <x v="0"/>
    <x v="0"/>
    <x v="0"/>
    <x v="0"/>
    <x v="0"/>
    <x v="0"/>
    <x v="0"/>
    <x v="0"/>
    <x v="0"/>
    <s v="Direção Financeira"/>
    <x v="0"/>
    <x v="0"/>
    <x v="0"/>
    <x v="0"/>
    <x v="0"/>
    <x v="0"/>
    <x v="0"/>
    <x v="0"/>
    <x v="0"/>
    <x v="0"/>
    <x v="0"/>
    <x v="0"/>
    <s v="Pagamento a favor de Loja Dulce Coreia , referente ao serviço de almoço em Achada Bolanha, conforme anexo. "/>
  </r>
  <r>
    <x v="0"/>
    <n v="0"/>
    <n v="0"/>
    <n v="0"/>
    <n v="103198"/>
    <x v="4330"/>
    <x v="0"/>
    <x v="0"/>
    <x v="0"/>
    <s v="01.27.02.11"/>
    <x v="11"/>
    <x v="1"/>
    <x v="1"/>
    <s v="Saneamento básico"/>
    <s v="01.27.02"/>
    <s v="Saneamento básico"/>
    <s v="01.27.02"/>
    <x v="4"/>
    <x v="0"/>
    <x v="2"/>
    <x v="3"/>
    <x v="0"/>
    <x v="1"/>
    <x v="0"/>
    <x v="0"/>
    <x v="7"/>
    <s v="2025-08-26"/>
    <x v="2"/>
    <n v="103198"/>
    <x v="0"/>
    <m/>
    <x v="0"/>
    <m/>
    <x v="9"/>
    <n v="100474696"/>
    <x v="0"/>
    <x v="1"/>
    <s v="Reforço do saneamento básico"/>
    <s v="ORI"/>
    <x v="0"/>
    <m/>
    <x v="0"/>
    <x v="0"/>
    <x v="0"/>
    <x v="0"/>
    <x v="0"/>
    <x v="0"/>
    <x v="0"/>
    <x v="0"/>
    <x v="0"/>
    <x v="0"/>
    <x v="0"/>
    <s v="Reforço do saneamento básico"/>
    <x v="0"/>
    <x v="0"/>
    <x v="0"/>
    <x v="0"/>
    <x v="1"/>
    <x v="0"/>
    <x v="0"/>
    <x v="0"/>
    <x v="0"/>
    <x v="0"/>
    <x v="1"/>
    <x v="0"/>
    <s v="Pagamento prestação de serviço Reforço saneamento Básico referente a mês agosto 2025, conforme anexo."/>
  </r>
  <r>
    <x v="0"/>
    <n v="0"/>
    <n v="0"/>
    <n v="0"/>
    <n v="4533"/>
    <x v="4330"/>
    <x v="0"/>
    <x v="0"/>
    <x v="0"/>
    <s v="01.27.02.11"/>
    <x v="11"/>
    <x v="1"/>
    <x v="1"/>
    <s v="Saneamento básico"/>
    <s v="01.27.02"/>
    <s v="Saneamento básico"/>
    <s v="01.27.02"/>
    <x v="4"/>
    <x v="0"/>
    <x v="2"/>
    <x v="3"/>
    <x v="0"/>
    <x v="1"/>
    <x v="0"/>
    <x v="0"/>
    <x v="7"/>
    <s v="2025-08-26"/>
    <x v="2"/>
    <n v="4533"/>
    <x v="0"/>
    <m/>
    <x v="0"/>
    <m/>
    <x v="62"/>
    <n v="100478627"/>
    <x v="0"/>
    <x v="2"/>
    <s v="Reforço do saneamento básico"/>
    <s v="ORI"/>
    <x v="0"/>
    <m/>
    <x v="0"/>
    <x v="0"/>
    <x v="0"/>
    <x v="0"/>
    <x v="0"/>
    <x v="0"/>
    <x v="0"/>
    <x v="0"/>
    <x v="0"/>
    <x v="0"/>
    <x v="0"/>
    <s v="Reforço do saneamento básico"/>
    <x v="0"/>
    <x v="0"/>
    <x v="0"/>
    <x v="0"/>
    <x v="1"/>
    <x v="0"/>
    <x v="0"/>
    <x v="0"/>
    <x v="0"/>
    <x v="0"/>
    <x v="2"/>
    <x v="0"/>
    <s v="Pagamento prestação de serviço Reforço saneamento Básico referente a mês agosto 2025, conforme anexo."/>
  </r>
  <r>
    <x v="0"/>
    <n v="0"/>
    <n v="0"/>
    <n v="0"/>
    <n v="580258"/>
    <x v="4330"/>
    <x v="0"/>
    <x v="0"/>
    <x v="0"/>
    <s v="01.27.02.11"/>
    <x v="11"/>
    <x v="1"/>
    <x v="1"/>
    <s v="Saneamento básico"/>
    <s v="01.27.02"/>
    <s v="Saneamento básico"/>
    <s v="01.27.02"/>
    <x v="4"/>
    <x v="0"/>
    <x v="2"/>
    <x v="3"/>
    <x v="0"/>
    <x v="1"/>
    <x v="0"/>
    <x v="0"/>
    <x v="7"/>
    <s v="2025-08-26"/>
    <x v="2"/>
    <n v="580258"/>
    <x v="0"/>
    <m/>
    <x v="0"/>
    <m/>
    <x v="26"/>
    <n v="100474914"/>
    <x v="0"/>
    <x v="0"/>
    <s v="Reforço do saneamento básico"/>
    <s v="ORI"/>
    <x v="0"/>
    <m/>
    <x v="0"/>
    <x v="0"/>
    <x v="0"/>
    <x v="0"/>
    <x v="0"/>
    <x v="0"/>
    <x v="0"/>
    <x v="0"/>
    <x v="0"/>
    <x v="0"/>
    <x v="0"/>
    <s v="Reforço do saneamento básico"/>
    <x v="0"/>
    <x v="0"/>
    <x v="0"/>
    <x v="0"/>
    <x v="1"/>
    <x v="0"/>
    <x v="0"/>
    <x v="0"/>
    <x v="0"/>
    <x v="0"/>
    <x v="0"/>
    <x v="0"/>
    <s v="Pagamento prestação de serviço Reforço saneamento Básico referente a mês agosto 2025, conforme anexo."/>
  </r>
  <r>
    <x v="1"/>
    <n v="0"/>
    <n v="0"/>
    <n v="0"/>
    <n v="7300"/>
    <x v="4331"/>
    <x v="0"/>
    <x v="0"/>
    <x v="0"/>
    <s v="01.27.07.15"/>
    <x v="18"/>
    <x v="1"/>
    <x v="1"/>
    <s v="Requalificação Urbana e Habitação 2"/>
    <s v="01.27.07"/>
    <s v="Requalificação Urbana e Habitação 2"/>
    <s v="01.27.07"/>
    <x v="2"/>
    <x v="0"/>
    <x v="0"/>
    <x v="1"/>
    <x v="0"/>
    <x v="1"/>
    <x v="1"/>
    <x v="0"/>
    <x v="8"/>
    <s v="2025-09-04"/>
    <x v="2"/>
    <n v="7300"/>
    <x v="0"/>
    <m/>
    <x v="0"/>
    <m/>
    <x v="85"/>
    <n v="100478902"/>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referente a aquisição de um cruzeta e um espelho lado direito, para a viatura  ST-06-WS, afeto a obras da CMSM, conforme anexo."/>
  </r>
  <r>
    <x v="0"/>
    <n v="0"/>
    <n v="0"/>
    <n v="0"/>
    <n v="75972"/>
    <x v="4332"/>
    <x v="0"/>
    <x v="0"/>
    <x v="0"/>
    <s v="03.16.02"/>
    <x v="12"/>
    <x v="0"/>
    <x v="0"/>
    <s v="Gabinete do Presidente"/>
    <s v="03.16.02"/>
    <s v="Gabinete do Presidente"/>
    <s v="03.16.02"/>
    <x v="0"/>
    <x v="0"/>
    <x v="0"/>
    <x v="0"/>
    <x v="0"/>
    <x v="0"/>
    <x v="0"/>
    <x v="0"/>
    <x v="8"/>
    <s v="2025-09-08"/>
    <x v="2"/>
    <n v="75972"/>
    <x v="0"/>
    <m/>
    <x v="0"/>
    <m/>
    <x v="237"/>
    <n v="100479469"/>
    <x v="0"/>
    <x v="0"/>
    <s v="Gabinete do Presidente"/>
    <s v="ORI"/>
    <x v="0"/>
    <m/>
    <x v="0"/>
    <x v="0"/>
    <x v="0"/>
    <x v="0"/>
    <x v="0"/>
    <x v="0"/>
    <x v="0"/>
    <x v="0"/>
    <x v="0"/>
    <x v="0"/>
    <x v="0"/>
    <s v="Gabinete do Presidente"/>
    <x v="0"/>
    <x v="0"/>
    <x v="0"/>
    <x v="0"/>
    <x v="0"/>
    <x v="0"/>
    <x v="0"/>
    <x v="0"/>
    <x v="0"/>
    <x v="0"/>
    <x v="0"/>
    <x v="0"/>
    <s v="Pagamento de bilhete passagem TAP Praia- Lisboa para o Senhor Presidente, Herménio Fernandes, conforme anexo."/>
  </r>
  <r>
    <x v="0"/>
    <n v="0"/>
    <n v="0"/>
    <n v="0"/>
    <n v="16120"/>
    <x v="4333"/>
    <x v="0"/>
    <x v="0"/>
    <x v="0"/>
    <s v="01.27.02.11"/>
    <x v="11"/>
    <x v="1"/>
    <x v="1"/>
    <s v="Saneamento básico"/>
    <s v="01.27.02"/>
    <s v="Saneamento básico"/>
    <s v="01.27.02"/>
    <x v="4"/>
    <x v="0"/>
    <x v="2"/>
    <x v="3"/>
    <x v="0"/>
    <x v="1"/>
    <x v="0"/>
    <x v="0"/>
    <x v="8"/>
    <s v="2025-09-15"/>
    <x v="2"/>
    <n v="16120"/>
    <x v="0"/>
    <m/>
    <x v="0"/>
    <m/>
    <x v="99"/>
    <n v="100479905"/>
    <x v="0"/>
    <x v="0"/>
    <s v="Reforço do saneamento básico"/>
    <s v="ORI"/>
    <x v="0"/>
    <m/>
    <x v="0"/>
    <x v="0"/>
    <x v="0"/>
    <x v="0"/>
    <x v="0"/>
    <x v="0"/>
    <x v="0"/>
    <x v="0"/>
    <x v="0"/>
    <x v="0"/>
    <x v="0"/>
    <s v="Reforço do saneamento básico"/>
    <x v="0"/>
    <x v="0"/>
    <x v="0"/>
    <x v="0"/>
    <x v="1"/>
    <x v="0"/>
    <x v="0"/>
    <x v="0"/>
    <x v="0"/>
    <x v="0"/>
    <x v="0"/>
    <x v="0"/>
    <s v="Pagamento referente a trabalhos de limpeza urbana no âmbito do projeto Município Saudável durante mês de agosto 2025, conforme anexo"/>
  </r>
  <r>
    <x v="0"/>
    <n v="0"/>
    <n v="0"/>
    <n v="0"/>
    <n v="23000"/>
    <x v="4334"/>
    <x v="0"/>
    <x v="0"/>
    <x v="0"/>
    <s v="03.16.15"/>
    <x v="0"/>
    <x v="0"/>
    <x v="0"/>
    <s v="Direção Financeira"/>
    <s v="03.16.15"/>
    <s v="Direção Financeira"/>
    <s v="03.16.15"/>
    <x v="76"/>
    <x v="0"/>
    <x v="0"/>
    <x v="1"/>
    <x v="0"/>
    <x v="0"/>
    <x v="0"/>
    <x v="0"/>
    <x v="9"/>
    <s v="2025-10-29"/>
    <x v="3"/>
    <n v="23000"/>
    <x v="0"/>
    <m/>
    <x v="0"/>
    <m/>
    <x v="136"/>
    <n v="100463625"/>
    <x v="0"/>
    <x v="0"/>
    <s v="Direção Financeira"/>
    <s v="ORI"/>
    <x v="0"/>
    <m/>
    <x v="0"/>
    <x v="0"/>
    <x v="0"/>
    <x v="0"/>
    <x v="0"/>
    <x v="0"/>
    <x v="0"/>
    <x v="0"/>
    <x v="0"/>
    <x v="0"/>
    <x v="0"/>
    <s v="Direção Financeira"/>
    <x v="0"/>
    <x v="0"/>
    <x v="0"/>
    <x v="0"/>
    <x v="0"/>
    <x v="0"/>
    <x v="0"/>
    <x v="0"/>
    <x v="0"/>
    <x v="0"/>
    <x v="0"/>
    <x v="0"/>
    <s v="Pagamento a favor da senhora Ivaldina Vaz referente às horas Extras realizado durante o mês de setembro e outubro de 2025, conforme anexo.  "/>
  </r>
  <r>
    <x v="0"/>
    <n v="0"/>
    <n v="0"/>
    <n v="0"/>
    <n v="12000"/>
    <x v="4335"/>
    <x v="0"/>
    <x v="0"/>
    <x v="0"/>
    <s v="01.25.03.12"/>
    <x v="52"/>
    <x v="2"/>
    <x v="2"/>
    <s v="Emprego e Formação profissional"/>
    <s v="01.25.03"/>
    <s v="Emprego e Formação profissional"/>
    <s v="01.25.03"/>
    <x v="4"/>
    <x v="0"/>
    <x v="2"/>
    <x v="3"/>
    <x v="0"/>
    <x v="1"/>
    <x v="0"/>
    <x v="0"/>
    <x v="9"/>
    <s v="2025-10-30"/>
    <x v="3"/>
    <n v="12000"/>
    <x v="0"/>
    <m/>
    <x v="0"/>
    <m/>
    <x v="520"/>
    <n v="100478064"/>
    <x v="0"/>
    <x v="0"/>
    <s v="Estágios Profissionais e Promoção de Emprego"/>
    <s v="ORI"/>
    <x v="0"/>
    <m/>
    <x v="0"/>
    <x v="0"/>
    <x v="0"/>
    <x v="0"/>
    <x v="0"/>
    <x v="0"/>
    <x v="0"/>
    <x v="0"/>
    <x v="0"/>
    <x v="0"/>
    <x v="0"/>
    <s v="Estágios Profissionais e Promoção de Emprego"/>
    <x v="0"/>
    <x v="0"/>
    <x v="0"/>
    <x v="0"/>
    <x v="1"/>
    <x v="0"/>
    <x v="0"/>
    <x v="0"/>
    <x v="0"/>
    <x v="0"/>
    <x v="0"/>
    <x v="0"/>
    <s v="Apoio social a favor da Sra. Decia Tatiana Santos Tavares, referente apoio a pequena negócio venda de frutas e legumes, conforme anexo."/>
  </r>
  <r>
    <x v="0"/>
    <n v="0"/>
    <n v="0"/>
    <n v="0"/>
    <n v="1000"/>
    <x v="4336"/>
    <x v="0"/>
    <x v="0"/>
    <x v="0"/>
    <s v="03.16.15"/>
    <x v="0"/>
    <x v="0"/>
    <x v="0"/>
    <s v="Direção Financeira"/>
    <s v="03.16.15"/>
    <s v="Direção Financeira"/>
    <s v="03.16.15"/>
    <x v="0"/>
    <x v="0"/>
    <x v="0"/>
    <x v="0"/>
    <x v="0"/>
    <x v="0"/>
    <x v="0"/>
    <x v="0"/>
    <x v="10"/>
    <s v="2025-11-25"/>
    <x v="3"/>
    <n v="1000"/>
    <x v="0"/>
    <m/>
    <x v="0"/>
    <m/>
    <x v="31"/>
    <n v="100479425"/>
    <x v="0"/>
    <x v="0"/>
    <s v="Direção Financeira"/>
    <s v="ORI"/>
    <x v="0"/>
    <m/>
    <x v="0"/>
    <x v="0"/>
    <x v="0"/>
    <x v="0"/>
    <x v="0"/>
    <x v="0"/>
    <x v="0"/>
    <x v="0"/>
    <x v="0"/>
    <x v="0"/>
    <x v="0"/>
    <s v="Direção Financeira"/>
    <x v="0"/>
    <x v="0"/>
    <x v="0"/>
    <x v="0"/>
    <x v="0"/>
    <x v="0"/>
    <x v="0"/>
    <x v="0"/>
    <x v="0"/>
    <x v="0"/>
    <x v="0"/>
    <x v="0"/>
    <s v="Ajuda de custo a favor do Sr. Domingos Gomes De Barros, pela sua deslocação para a cidade do Tarrafal no dia 22 de Outubro de 2025, conforme anexo."/>
  </r>
  <r>
    <x v="0"/>
    <n v="0"/>
    <n v="0"/>
    <n v="0"/>
    <n v="132242"/>
    <x v="4337"/>
    <x v="0"/>
    <x v="0"/>
    <x v="0"/>
    <s v="01.28.03.07"/>
    <x v="17"/>
    <x v="3"/>
    <x v="3"/>
    <s v="Proteção Social"/>
    <s v="01.28.03"/>
    <s v="Proteção Social"/>
    <s v="01.28.03"/>
    <x v="4"/>
    <x v="0"/>
    <x v="2"/>
    <x v="3"/>
    <x v="0"/>
    <x v="1"/>
    <x v="0"/>
    <x v="0"/>
    <x v="11"/>
    <s v="2025-12-01"/>
    <x v="3"/>
    <n v="132242"/>
    <x v="0"/>
    <m/>
    <x v="0"/>
    <m/>
    <x v="197"/>
    <n v="100391760"/>
    <x v="0"/>
    <x v="0"/>
    <s v="Transporte escolar"/>
    <s v="ORI"/>
    <x v="0"/>
    <s v="TE"/>
    <x v="0"/>
    <x v="0"/>
    <x v="0"/>
    <x v="0"/>
    <x v="0"/>
    <x v="0"/>
    <x v="0"/>
    <x v="0"/>
    <x v="0"/>
    <x v="0"/>
    <x v="0"/>
    <s v="Transporte escolar"/>
    <x v="0"/>
    <x v="0"/>
    <x v="0"/>
    <x v="0"/>
    <x v="1"/>
    <x v="0"/>
    <x v="0"/>
    <x v="0"/>
    <x v="0"/>
    <x v="0"/>
    <x v="0"/>
    <x v="0"/>
    <s v="Pagamento referente a aquisição de peças destinadas a viaturas ST-77-QP, e filtros de gasóleo, óleo e ar, destinado à viatura ST-76-QP, afeto ao transporte escolar, conforme anexo."/>
  </r>
  <r>
    <x v="0"/>
    <n v="0"/>
    <n v="0"/>
    <n v="0"/>
    <n v="15795"/>
    <x v="4338"/>
    <x v="0"/>
    <x v="1"/>
    <x v="0"/>
    <s v="03.03.10"/>
    <x v="15"/>
    <x v="0"/>
    <x v="5"/>
    <s v="Receitas Da Câmara"/>
    <s v="03.03.10"/>
    <s v="Receitas Da Câmara"/>
    <s v="03.03.10"/>
    <x v="18"/>
    <x v="0"/>
    <x v="4"/>
    <x v="6"/>
    <x v="0"/>
    <x v="0"/>
    <x v="2"/>
    <x v="0"/>
    <x v="11"/>
    <s v="2025-12-10"/>
    <x v="3"/>
    <n v="15795"/>
    <x v="0"/>
    <m/>
    <x v="0"/>
    <m/>
    <x v="26"/>
    <n v="100474914"/>
    <x v="0"/>
    <x v="0"/>
    <s v="Receitas Da Câmara"/>
    <s v="EXT"/>
    <x v="0"/>
    <s v="RDC"/>
    <x v="0"/>
    <x v="0"/>
    <x v="0"/>
    <x v="0"/>
    <x v="0"/>
    <x v="0"/>
    <x v="0"/>
    <x v="0"/>
    <x v="0"/>
    <x v="0"/>
    <x v="0"/>
    <s v="Receitas Da Câmara"/>
    <x v="0"/>
    <x v="0"/>
    <x v="0"/>
    <x v="0"/>
    <x v="0"/>
    <x v="0"/>
    <x v="0"/>
    <x v="0"/>
    <x v="0"/>
    <x v="0"/>
    <x v="0"/>
    <x v="0"/>
    <s v="Deposito não identificado no dia 10 de dezembro de 2025, conforme anexo."/>
  </r>
  <r>
    <x v="0"/>
    <n v="0"/>
    <n v="0"/>
    <n v="0"/>
    <n v="11606"/>
    <x v="4339"/>
    <x v="0"/>
    <x v="1"/>
    <x v="0"/>
    <s v="03.03.10"/>
    <x v="15"/>
    <x v="0"/>
    <x v="5"/>
    <s v="Receitas Da Câmara"/>
    <s v="03.03.10"/>
    <s v="Receitas Da Câmara"/>
    <s v="03.03.10"/>
    <x v="18"/>
    <x v="0"/>
    <x v="4"/>
    <x v="6"/>
    <x v="0"/>
    <x v="0"/>
    <x v="2"/>
    <x v="0"/>
    <x v="11"/>
    <s v="2025-12-01"/>
    <x v="3"/>
    <n v="11606"/>
    <x v="0"/>
    <m/>
    <x v="0"/>
    <m/>
    <x v="26"/>
    <n v="100474914"/>
    <x v="0"/>
    <x v="0"/>
    <s v="Receitas Da Câmara"/>
    <s v="EXT"/>
    <x v="0"/>
    <s v="RDC"/>
    <x v="0"/>
    <x v="0"/>
    <x v="0"/>
    <x v="0"/>
    <x v="0"/>
    <x v="0"/>
    <x v="0"/>
    <x v="0"/>
    <x v="0"/>
    <x v="0"/>
    <x v="0"/>
    <s v="Receitas Da Câmara"/>
    <x v="0"/>
    <x v="0"/>
    <x v="0"/>
    <x v="0"/>
    <x v="0"/>
    <x v="0"/>
    <x v="0"/>
    <x v="0"/>
    <x v="0"/>
    <x v="0"/>
    <x v="0"/>
    <x v="0"/>
    <s v="Deposito não identificado no dia 1 de dezembro de 2025, conforme anexo."/>
  </r>
  <r>
    <x v="0"/>
    <n v="0"/>
    <n v="0"/>
    <n v="0"/>
    <n v="1848"/>
    <x v="4340"/>
    <x v="0"/>
    <x v="0"/>
    <x v="0"/>
    <s v="01.27.02.11"/>
    <x v="11"/>
    <x v="1"/>
    <x v="1"/>
    <s v="Saneamento básico"/>
    <s v="01.27.02"/>
    <s v="Saneamento básico"/>
    <s v="01.27.02"/>
    <x v="4"/>
    <x v="0"/>
    <x v="2"/>
    <x v="3"/>
    <x v="0"/>
    <x v="1"/>
    <x v="0"/>
    <x v="0"/>
    <x v="1"/>
    <s v="2025-01-29"/>
    <x v="0"/>
    <n v="1848"/>
    <x v="0"/>
    <m/>
    <x v="0"/>
    <m/>
    <x v="9"/>
    <n v="100474696"/>
    <x v="0"/>
    <x v="1"/>
    <s v="Reforço do saneamento básico"/>
    <s v="ORI"/>
    <x v="0"/>
    <m/>
    <x v="0"/>
    <x v="0"/>
    <x v="0"/>
    <x v="0"/>
    <x v="0"/>
    <x v="0"/>
    <x v="0"/>
    <x v="0"/>
    <x v="0"/>
    <x v="0"/>
    <x v="0"/>
    <s v="Reforço do saneamento básico"/>
    <x v="0"/>
    <x v="0"/>
    <x v="0"/>
    <x v="0"/>
    <x v="1"/>
    <x v="0"/>
    <x v="0"/>
    <x v="0"/>
    <x v="0"/>
    <x v="0"/>
    <x v="1"/>
    <x v="0"/>
    <s v="Pagamento a favor da senhora Ivanilda Mendes Ramos, referente a trabalhos de limpeza urbana realizado no âmbito do projeto Município Saudável, conforme anexo."/>
  </r>
  <r>
    <x v="0"/>
    <n v="0"/>
    <n v="0"/>
    <n v="0"/>
    <n v="10472"/>
    <x v="4340"/>
    <x v="0"/>
    <x v="0"/>
    <x v="0"/>
    <s v="01.27.02.11"/>
    <x v="11"/>
    <x v="1"/>
    <x v="1"/>
    <s v="Saneamento básico"/>
    <s v="01.27.02"/>
    <s v="Saneamento básico"/>
    <s v="01.27.02"/>
    <x v="4"/>
    <x v="0"/>
    <x v="2"/>
    <x v="3"/>
    <x v="0"/>
    <x v="1"/>
    <x v="0"/>
    <x v="0"/>
    <x v="1"/>
    <s v="2025-01-29"/>
    <x v="0"/>
    <n v="10472"/>
    <x v="0"/>
    <m/>
    <x v="0"/>
    <m/>
    <x v="521"/>
    <n v="100479858"/>
    <x v="0"/>
    <x v="0"/>
    <s v="Reforço do saneamento básico"/>
    <s v="ORI"/>
    <x v="0"/>
    <m/>
    <x v="0"/>
    <x v="0"/>
    <x v="0"/>
    <x v="0"/>
    <x v="0"/>
    <x v="0"/>
    <x v="0"/>
    <x v="0"/>
    <x v="0"/>
    <x v="0"/>
    <x v="0"/>
    <s v="Reforço do saneamento básico"/>
    <x v="0"/>
    <x v="0"/>
    <x v="0"/>
    <x v="0"/>
    <x v="1"/>
    <x v="0"/>
    <x v="0"/>
    <x v="0"/>
    <x v="0"/>
    <x v="0"/>
    <x v="0"/>
    <x v="0"/>
    <s v="Pagamento a favor da senhora Ivanilda Mendes Ramos, referente a trabalhos de limpeza urbana realizado no âmbito do projeto Município Saudável, conforme anexo."/>
  </r>
  <r>
    <x v="0"/>
    <n v="0"/>
    <n v="0"/>
    <n v="0"/>
    <n v="1000"/>
    <x v="4341"/>
    <x v="0"/>
    <x v="0"/>
    <x v="0"/>
    <s v="03.16.15"/>
    <x v="0"/>
    <x v="0"/>
    <x v="0"/>
    <s v="Direção Financeira"/>
    <s v="03.16.15"/>
    <s v="Direção Financeira"/>
    <s v="03.16.15"/>
    <x v="10"/>
    <x v="0"/>
    <x v="0"/>
    <x v="0"/>
    <x v="1"/>
    <x v="0"/>
    <x v="0"/>
    <x v="0"/>
    <x v="4"/>
    <s v="2025-03-11"/>
    <x v="0"/>
    <n v="1000"/>
    <x v="0"/>
    <m/>
    <x v="0"/>
    <m/>
    <x v="26"/>
    <n v="100474914"/>
    <x v="0"/>
    <x v="0"/>
    <s v="Direção Financeira"/>
    <s v="ORI"/>
    <x v="0"/>
    <m/>
    <x v="0"/>
    <x v="0"/>
    <x v="0"/>
    <x v="0"/>
    <x v="0"/>
    <x v="0"/>
    <x v="0"/>
    <x v="0"/>
    <x v="0"/>
    <x v="0"/>
    <x v="0"/>
    <s v="Direção Financeira"/>
    <x v="0"/>
    <x v="0"/>
    <x v="0"/>
    <x v="0"/>
    <x v="0"/>
    <x v="0"/>
    <x v="0"/>
    <x v="0"/>
    <x v="0"/>
    <x v="0"/>
    <x v="0"/>
    <x v="0"/>
    <s v="Pagamento a favor de Tesoureiro Municipal, pela a aquisição de agua para os serviços da CMSM, conforme anexo."/>
  </r>
  <r>
    <x v="0"/>
    <n v="0"/>
    <n v="0"/>
    <n v="0"/>
    <n v="13274"/>
    <x v="4342"/>
    <x v="0"/>
    <x v="0"/>
    <x v="0"/>
    <s v="03.16.15"/>
    <x v="0"/>
    <x v="0"/>
    <x v="0"/>
    <s v="Direção Financeira"/>
    <s v="03.16.15"/>
    <s v="Direção Financeira"/>
    <s v="03.16.15"/>
    <x v="38"/>
    <x v="0"/>
    <x v="0"/>
    <x v="1"/>
    <x v="0"/>
    <x v="0"/>
    <x v="0"/>
    <x v="0"/>
    <x v="4"/>
    <s v="2025-03-11"/>
    <x v="0"/>
    <n v="13274"/>
    <x v="0"/>
    <m/>
    <x v="0"/>
    <m/>
    <x v="197"/>
    <n v="100391760"/>
    <x v="0"/>
    <x v="0"/>
    <s v="Direção Financeira"/>
    <s v="ORI"/>
    <x v="0"/>
    <m/>
    <x v="0"/>
    <x v="0"/>
    <x v="0"/>
    <x v="0"/>
    <x v="0"/>
    <x v="0"/>
    <x v="0"/>
    <x v="0"/>
    <x v="0"/>
    <x v="0"/>
    <x v="0"/>
    <s v="Direção Financeira"/>
    <x v="0"/>
    <x v="0"/>
    <x v="0"/>
    <x v="0"/>
    <x v="0"/>
    <x v="0"/>
    <x v="0"/>
    <x v="0"/>
    <x v="0"/>
    <x v="0"/>
    <x v="0"/>
    <x v="0"/>
    <s v="Pagamento referente a aquisição de jogo de pastilha travão para a viatura ST-93-UQ, afeto aos serviços da CMSM, conforme anexo."/>
  </r>
  <r>
    <x v="0"/>
    <n v="0"/>
    <n v="0"/>
    <n v="0"/>
    <n v="3000"/>
    <x v="4343"/>
    <x v="0"/>
    <x v="0"/>
    <x v="0"/>
    <s v="03.16.15"/>
    <x v="0"/>
    <x v="0"/>
    <x v="0"/>
    <s v="Direção Financeira"/>
    <s v="03.16.15"/>
    <s v="Direção Financeira"/>
    <s v="03.16.15"/>
    <x v="12"/>
    <x v="0"/>
    <x v="0"/>
    <x v="1"/>
    <x v="0"/>
    <x v="0"/>
    <x v="0"/>
    <x v="0"/>
    <x v="4"/>
    <s v="2025-03-11"/>
    <x v="0"/>
    <n v="3000"/>
    <x v="0"/>
    <m/>
    <x v="0"/>
    <m/>
    <x v="29"/>
    <n v="100391565"/>
    <x v="0"/>
    <x v="0"/>
    <s v="Direção Financeira"/>
    <s v="ORI"/>
    <x v="0"/>
    <m/>
    <x v="0"/>
    <x v="0"/>
    <x v="0"/>
    <x v="0"/>
    <x v="0"/>
    <x v="0"/>
    <x v="0"/>
    <x v="0"/>
    <x v="0"/>
    <x v="0"/>
    <x v="0"/>
    <s v="Direção Financeira"/>
    <x v="0"/>
    <x v="0"/>
    <x v="0"/>
    <x v="0"/>
    <x v="0"/>
    <x v="0"/>
    <x v="0"/>
    <x v="0"/>
    <x v="0"/>
    <x v="0"/>
    <x v="0"/>
    <x v="0"/>
    <s v="Pagamento a favor de IMPRENSA NACIONAL DE CABO VERDE para a aquisição de 20 caderneta modelo 19 para a cobrança de parque da CMSM, conforme anexo.  "/>
  </r>
  <r>
    <x v="0"/>
    <n v="0"/>
    <n v="0"/>
    <n v="0"/>
    <n v="14800"/>
    <x v="4344"/>
    <x v="0"/>
    <x v="1"/>
    <x v="0"/>
    <s v="03.03.10"/>
    <x v="15"/>
    <x v="0"/>
    <x v="5"/>
    <s v="Receitas Da Câmara"/>
    <s v="03.03.10"/>
    <s v="Receitas Da Câmara"/>
    <s v="03.03.10"/>
    <x v="22"/>
    <x v="0"/>
    <x v="0"/>
    <x v="8"/>
    <x v="0"/>
    <x v="0"/>
    <x v="2"/>
    <x v="0"/>
    <x v="4"/>
    <s v="2025-03-17"/>
    <x v="0"/>
    <n v="14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965"/>
    <x v="4345"/>
    <x v="0"/>
    <x v="1"/>
    <x v="0"/>
    <s v="03.03.10"/>
    <x v="15"/>
    <x v="0"/>
    <x v="5"/>
    <s v="Receitas Da Câmara"/>
    <s v="03.03.10"/>
    <s v="Receitas Da Câmara"/>
    <s v="03.03.10"/>
    <x v="20"/>
    <x v="0"/>
    <x v="4"/>
    <x v="5"/>
    <x v="0"/>
    <x v="0"/>
    <x v="2"/>
    <x v="0"/>
    <x v="4"/>
    <s v="2025-03-17"/>
    <x v="0"/>
    <n v="596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705"/>
    <x v="4346"/>
    <x v="0"/>
    <x v="1"/>
    <x v="0"/>
    <s v="03.03.10"/>
    <x v="15"/>
    <x v="0"/>
    <x v="5"/>
    <s v="Receitas Da Câmara"/>
    <s v="03.03.10"/>
    <s v="Receitas Da Câmara"/>
    <s v="03.03.10"/>
    <x v="23"/>
    <x v="0"/>
    <x v="4"/>
    <x v="5"/>
    <x v="0"/>
    <x v="0"/>
    <x v="2"/>
    <x v="0"/>
    <x v="4"/>
    <s v="2025-03-17"/>
    <x v="0"/>
    <n v="2270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000"/>
    <x v="4347"/>
    <x v="0"/>
    <x v="1"/>
    <x v="0"/>
    <s v="03.03.10"/>
    <x v="15"/>
    <x v="0"/>
    <x v="5"/>
    <s v="Receitas Da Câmara"/>
    <s v="03.03.10"/>
    <s v="Receitas Da Câmara"/>
    <s v="03.03.10"/>
    <x v="36"/>
    <x v="0"/>
    <x v="4"/>
    <x v="9"/>
    <x v="0"/>
    <x v="0"/>
    <x v="2"/>
    <x v="0"/>
    <x v="4"/>
    <s v="2025-03-17"/>
    <x v="0"/>
    <n v="1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23"/>
    <x v="4348"/>
    <x v="0"/>
    <x v="1"/>
    <x v="0"/>
    <s v="03.03.10"/>
    <x v="15"/>
    <x v="0"/>
    <x v="5"/>
    <s v="Receitas Da Câmara"/>
    <s v="03.03.10"/>
    <s v="Receitas Da Câmara"/>
    <s v="03.03.10"/>
    <x v="32"/>
    <x v="0"/>
    <x v="4"/>
    <x v="5"/>
    <x v="0"/>
    <x v="0"/>
    <x v="2"/>
    <x v="0"/>
    <x v="4"/>
    <s v="2025-03-17"/>
    <x v="0"/>
    <n v="262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857"/>
    <x v="4349"/>
    <x v="0"/>
    <x v="1"/>
    <x v="0"/>
    <s v="03.03.10"/>
    <x v="15"/>
    <x v="0"/>
    <x v="5"/>
    <s v="Receitas Da Câmara"/>
    <s v="03.03.10"/>
    <s v="Receitas Da Câmara"/>
    <s v="03.03.10"/>
    <x v="25"/>
    <x v="0"/>
    <x v="0"/>
    <x v="1"/>
    <x v="0"/>
    <x v="0"/>
    <x v="2"/>
    <x v="0"/>
    <x v="4"/>
    <s v="2025-03-17"/>
    <x v="0"/>
    <n v="26857"/>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160"/>
    <x v="4350"/>
    <x v="0"/>
    <x v="1"/>
    <x v="0"/>
    <s v="03.03.10"/>
    <x v="15"/>
    <x v="0"/>
    <x v="5"/>
    <s v="Receitas Da Câmara"/>
    <s v="03.03.10"/>
    <s v="Receitas Da Câmara"/>
    <s v="03.03.10"/>
    <x v="64"/>
    <x v="0"/>
    <x v="4"/>
    <x v="9"/>
    <x v="0"/>
    <x v="0"/>
    <x v="2"/>
    <x v="0"/>
    <x v="4"/>
    <s v="2025-03-17"/>
    <x v="0"/>
    <n v="41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0"/>
    <x v="4351"/>
    <x v="0"/>
    <x v="1"/>
    <x v="0"/>
    <s v="03.03.10"/>
    <x v="15"/>
    <x v="0"/>
    <x v="5"/>
    <s v="Receitas Da Câmara"/>
    <s v="03.03.10"/>
    <s v="Receitas Da Câmara"/>
    <s v="03.03.10"/>
    <x v="16"/>
    <x v="0"/>
    <x v="4"/>
    <x v="5"/>
    <x v="0"/>
    <x v="0"/>
    <x v="2"/>
    <x v="0"/>
    <x v="4"/>
    <s v="2025-03-17"/>
    <x v="0"/>
    <n v="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000"/>
    <x v="4352"/>
    <x v="0"/>
    <x v="1"/>
    <x v="0"/>
    <s v="03.03.10"/>
    <x v="15"/>
    <x v="0"/>
    <x v="5"/>
    <s v="Receitas Da Câmara"/>
    <s v="03.03.10"/>
    <s v="Receitas Da Câmara"/>
    <s v="03.03.10"/>
    <x v="26"/>
    <x v="0"/>
    <x v="4"/>
    <x v="5"/>
    <x v="0"/>
    <x v="0"/>
    <x v="2"/>
    <x v="0"/>
    <x v="4"/>
    <s v="2025-03-17"/>
    <x v="0"/>
    <n v="8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790"/>
    <x v="4353"/>
    <x v="0"/>
    <x v="1"/>
    <x v="0"/>
    <s v="03.03.10"/>
    <x v="15"/>
    <x v="0"/>
    <x v="5"/>
    <s v="Receitas Da Câmara"/>
    <s v="03.03.10"/>
    <s v="Receitas Da Câmara"/>
    <s v="03.03.10"/>
    <x v="27"/>
    <x v="0"/>
    <x v="4"/>
    <x v="5"/>
    <x v="0"/>
    <x v="0"/>
    <x v="2"/>
    <x v="0"/>
    <x v="4"/>
    <s v="2025-03-17"/>
    <x v="0"/>
    <n v="57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680"/>
    <x v="4354"/>
    <x v="0"/>
    <x v="1"/>
    <x v="0"/>
    <s v="03.03.10"/>
    <x v="15"/>
    <x v="0"/>
    <x v="5"/>
    <s v="Receitas Da Câmara"/>
    <s v="03.03.10"/>
    <s v="Receitas Da Câmara"/>
    <s v="03.03.10"/>
    <x v="15"/>
    <x v="0"/>
    <x v="4"/>
    <x v="5"/>
    <x v="0"/>
    <x v="0"/>
    <x v="2"/>
    <x v="0"/>
    <x v="4"/>
    <s v="2025-03-17"/>
    <x v="0"/>
    <n v="46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300"/>
    <x v="4355"/>
    <x v="0"/>
    <x v="1"/>
    <x v="0"/>
    <s v="03.03.10"/>
    <x v="15"/>
    <x v="0"/>
    <x v="5"/>
    <s v="Receitas Da Câmara"/>
    <s v="03.03.10"/>
    <s v="Receitas Da Câmara"/>
    <s v="03.03.10"/>
    <x v="22"/>
    <x v="0"/>
    <x v="0"/>
    <x v="8"/>
    <x v="0"/>
    <x v="0"/>
    <x v="2"/>
    <x v="0"/>
    <x v="4"/>
    <s v="2025-03-19"/>
    <x v="0"/>
    <n v="4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25"/>
    <x v="4356"/>
    <x v="0"/>
    <x v="1"/>
    <x v="0"/>
    <s v="03.03.10"/>
    <x v="15"/>
    <x v="0"/>
    <x v="5"/>
    <s v="Receitas Da Câmara"/>
    <s v="03.03.10"/>
    <s v="Receitas Da Câmara"/>
    <s v="03.03.10"/>
    <x v="23"/>
    <x v="0"/>
    <x v="4"/>
    <x v="5"/>
    <x v="0"/>
    <x v="0"/>
    <x v="2"/>
    <x v="0"/>
    <x v="4"/>
    <s v="2025-03-19"/>
    <x v="0"/>
    <n v="40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80"/>
    <x v="4357"/>
    <x v="0"/>
    <x v="1"/>
    <x v="0"/>
    <s v="03.03.10"/>
    <x v="15"/>
    <x v="0"/>
    <x v="5"/>
    <s v="Receitas Da Câmara"/>
    <s v="03.03.10"/>
    <s v="Receitas Da Câmara"/>
    <s v="03.03.10"/>
    <x v="16"/>
    <x v="0"/>
    <x v="4"/>
    <x v="5"/>
    <x v="0"/>
    <x v="0"/>
    <x v="2"/>
    <x v="0"/>
    <x v="4"/>
    <s v="2025-03-19"/>
    <x v="0"/>
    <n v="5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30"/>
    <x v="4358"/>
    <x v="0"/>
    <x v="1"/>
    <x v="0"/>
    <s v="03.03.10"/>
    <x v="15"/>
    <x v="0"/>
    <x v="5"/>
    <s v="Receitas Da Câmara"/>
    <s v="03.03.10"/>
    <s v="Receitas Da Câmara"/>
    <s v="03.03.10"/>
    <x v="24"/>
    <x v="0"/>
    <x v="4"/>
    <x v="5"/>
    <x v="0"/>
    <x v="0"/>
    <x v="2"/>
    <x v="0"/>
    <x v="4"/>
    <s v="2025-03-19"/>
    <x v="0"/>
    <n v="253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15000"/>
    <x v="4359"/>
    <x v="0"/>
    <x v="1"/>
    <x v="0"/>
    <s v="03.03.10"/>
    <x v="15"/>
    <x v="0"/>
    <x v="5"/>
    <s v="Receitas Da Câmara"/>
    <s v="03.03.10"/>
    <s v="Receitas Da Câmara"/>
    <s v="03.03.10"/>
    <x v="33"/>
    <x v="0"/>
    <x v="0"/>
    <x v="1"/>
    <x v="0"/>
    <x v="0"/>
    <x v="2"/>
    <x v="0"/>
    <x v="4"/>
    <s v="2025-03-19"/>
    <x v="0"/>
    <n v="115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3809"/>
    <x v="4360"/>
    <x v="0"/>
    <x v="1"/>
    <x v="0"/>
    <s v="03.03.10"/>
    <x v="15"/>
    <x v="0"/>
    <x v="5"/>
    <s v="Receitas Da Câmara"/>
    <s v="03.03.10"/>
    <s v="Receitas Da Câmara"/>
    <s v="03.03.10"/>
    <x v="25"/>
    <x v="0"/>
    <x v="0"/>
    <x v="1"/>
    <x v="0"/>
    <x v="0"/>
    <x v="2"/>
    <x v="0"/>
    <x v="4"/>
    <s v="2025-03-19"/>
    <x v="0"/>
    <n v="7380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9940"/>
    <x v="4361"/>
    <x v="0"/>
    <x v="1"/>
    <x v="0"/>
    <s v="03.03.10"/>
    <x v="15"/>
    <x v="0"/>
    <x v="5"/>
    <s v="Receitas Da Câmara"/>
    <s v="03.03.10"/>
    <s v="Receitas Da Câmara"/>
    <s v="03.03.10"/>
    <x v="26"/>
    <x v="0"/>
    <x v="4"/>
    <x v="5"/>
    <x v="0"/>
    <x v="0"/>
    <x v="2"/>
    <x v="0"/>
    <x v="4"/>
    <s v="2025-03-19"/>
    <x v="0"/>
    <n v="499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23"/>
    <x v="4362"/>
    <x v="0"/>
    <x v="1"/>
    <x v="0"/>
    <s v="03.03.10"/>
    <x v="15"/>
    <x v="0"/>
    <x v="5"/>
    <s v="Receitas Da Câmara"/>
    <s v="03.03.10"/>
    <s v="Receitas Da Câmara"/>
    <s v="03.03.10"/>
    <x v="32"/>
    <x v="0"/>
    <x v="4"/>
    <x v="5"/>
    <x v="0"/>
    <x v="0"/>
    <x v="2"/>
    <x v="0"/>
    <x v="4"/>
    <s v="2025-03-19"/>
    <x v="0"/>
    <n v="262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310"/>
    <x v="4363"/>
    <x v="0"/>
    <x v="1"/>
    <x v="0"/>
    <s v="03.03.10"/>
    <x v="15"/>
    <x v="0"/>
    <x v="5"/>
    <s v="Receitas Da Câmara"/>
    <s v="03.03.10"/>
    <s v="Receitas Da Câmara"/>
    <s v="03.03.10"/>
    <x v="15"/>
    <x v="0"/>
    <x v="4"/>
    <x v="5"/>
    <x v="0"/>
    <x v="0"/>
    <x v="2"/>
    <x v="0"/>
    <x v="4"/>
    <s v="2025-03-19"/>
    <x v="0"/>
    <n v="83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710"/>
    <x v="4364"/>
    <x v="0"/>
    <x v="1"/>
    <x v="0"/>
    <s v="03.03.10"/>
    <x v="15"/>
    <x v="0"/>
    <x v="5"/>
    <s v="Receitas Da Câmara"/>
    <s v="03.03.10"/>
    <s v="Receitas Da Câmara"/>
    <s v="03.03.10"/>
    <x v="20"/>
    <x v="0"/>
    <x v="4"/>
    <x v="5"/>
    <x v="0"/>
    <x v="0"/>
    <x v="2"/>
    <x v="0"/>
    <x v="4"/>
    <s v="2025-03-19"/>
    <x v="0"/>
    <n v="407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7760"/>
    <x v="4365"/>
    <x v="0"/>
    <x v="1"/>
    <x v="0"/>
    <s v="03.03.10"/>
    <x v="15"/>
    <x v="0"/>
    <x v="5"/>
    <s v="Receitas Da Câmara"/>
    <s v="03.03.10"/>
    <s v="Receitas Da Câmara"/>
    <s v="03.03.10"/>
    <x v="27"/>
    <x v="0"/>
    <x v="4"/>
    <x v="5"/>
    <x v="0"/>
    <x v="0"/>
    <x v="2"/>
    <x v="0"/>
    <x v="4"/>
    <s v="2025-03-19"/>
    <x v="0"/>
    <n v="177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140"/>
    <x v="4366"/>
    <x v="0"/>
    <x v="0"/>
    <x v="0"/>
    <s v="03.16.15"/>
    <x v="0"/>
    <x v="0"/>
    <x v="0"/>
    <s v="Direção Financeira"/>
    <s v="03.16.15"/>
    <s v="Direção Financeira"/>
    <s v="03.16.15"/>
    <x v="14"/>
    <x v="0"/>
    <x v="0"/>
    <x v="0"/>
    <x v="0"/>
    <x v="0"/>
    <x v="0"/>
    <x v="0"/>
    <x v="2"/>
    <s v="2025-04-11"/>
    <x v="1"/>
    <n v="4140"/>
    <x v="0"/>
    <m/>
    <x v="0"/>
    <m/>
    <x v="29"/>
    <n v="100391565"/>
    <x v="0"/>
    <x v="0"/>
    <s v="Direção Financeira"/>
    <s v="ORI"/>
    <x v="0"/>
    <m/>
    <x v="0"/>
    <x v="0"/>
    <x v="0"/>
    <x v="0"/>
    <x v="0"/>
    <x v="0"/>
    <x v="0"/>
    <x v="0"/>
    <x v="0"/>
    <x v="0"/>
    <x v="0"/>
    <s v="Direção Financeira"/>
    <x v="0"/>
    <x v="0"/>
    <x v="0"/>
    <x v="0"/>
    <x v="0"/>
    <x v="0"/>
    <x v="0"/>
    <x v="0"/>
    <x v="0"/>
    <x v="0"/>
    <x v="0"/>
    <x v="0"/>
    <s v="_x0009_Pagamento referente a publicação B.O II Serie, Extrato de deliberação Nº 35/ 2025 de 08 de Abril ( Nomeação, em comissão Ordinária de serviço, o Sra. Mónica Sofia Neves Moreno para Diretora do Turismo e Investimentos na CMSM, conforme anexo."/>
  </r>
  <r>
    <x v="0"/>
    <n v="0"/>
    <n v="0"/>
    <n v="0"/>
    <n v="450"/>
    <x v="4367"/>
    <x v="0"/>
    <x v="1"/>
    <x v="0"/>
    <s v="80.02.01"/>
    <x v="28"/>
    <x v="4"/>
    <x v="4"/>
    <s v="Retenções Iur"/>
    <s v="80.02.01"/>
    <s v="Retenções Iur"/>
    <s v="80.02.01"/>
    <x v="52"/>
    <x v="0"/>
    <x v="6"/>
    <x v="1"/>
    <x v="1"/>
    <x v="2"/>
    <x v="2"/>
    <x v="0"/>
    <x v="4"/>
    <s v="2025-03-03"/>
    <x v="0"/>
    <n v="450"/>
    <x v="0"/>
    <m/>
    <x v="0"/>
    <m/>
    <x v="9"/>
    <n v="100474696"/>
    <x v="0"/>
    <x v="0"/>
    <s v="Retenções Iur"/>
    <s v="ORI"/>
    <x v="0"/>
    <s v="RIUR"/>
    <x v="0"/>
    <x v="0"/>
    <x v="0"/>
    <x v="0"/>
    <x v="0"/>
    <x v="0"/>
    <x v="0"/>
    <x v="0"/>
    <x v="0"/>
    <x v="0"/>
    <x v="0"/>
    <s v="Retenções Iur"/>
    <x v="0"/>
    <x v="0"/>
    <x v="0"/>
    <x v="0"/>
    <x v="2"/>
    <x v="0"/>
    <x v="0"/>
    <x v="0"/>
    <x v="0"/>
    <x v="1"/>
    <x v="0"/>
    <x v="0"/>
    <s v="RETENCAO OT"/>
  </r>
  <r>
    <x v="0"/>
    <n v="0"/>
    <n v="0"/>
    <n v="0"/>
    <n v="4500"/>
    <x v="4368"/>
    <x v="0"/>
    <x v="0"/>
    <x v="0"/>
    <s v="01.25.05.12"/>
    <x v="2"/>
    <x v="2"/>
    <x v="2"/>
    <s v="Saúde"/>
    <s v="01.25.05"/>
    <s v="Saúde"/>
    <s v="01.25.05"/>
    <x v="3"/>
    <x v="0"/>
    <x v="1"/>
    <x v="2"/>
    <x v="0"/>
    <x v="1"/>
    <x v="0"/>
    <x v="0"/>
    <x v="7"/>
    <s v="2025-08-01"/>
    <x v="2"/>
    <n v="4500"/>
    <x v="0"/>
    <m/>
    <x v="0"/>
    <m/>
    <x v="9"/>
    <n v="100474696"/>
    <x v="0"/>
    <x v="1"/>
    <s v="Promoção e Inclusão Social"/>
    <s v="ORI"/>
    <x v="0"/>
    <m/>
    <x v="0"/>
    <x v="0"/>
    <x v="0"/>
    <x v="0"/>
    <x v="0"/>
    <x v="0"/>
    <x v="0"/>
    <x v="0"/>
    <x v="0"/>
    <x v="0"/>
    <x v="0"/>
    <s v="Promoção e Inclusão Social"/>
    <x v="0"/>
    <x v="0"/>
    <x v="0"/>
    <x v="0"/>
    <x v="1"/>
    <x v="0"/>
    <x v="0"/>
    <x v="1"/>
    <x v="0"/>
    <x v="0"/>
    <x v="1"/>
    <x v="0"/>
    <s v="Pagamento referente prestação de serviço de fisioterapia domiciliar à 20 pessoas vulneráveis, do Concelho de São Miguel no mês de Julho do ano 2025, conforme anexo.  "/>
  </r>
  <r>
    <x v="0"/>
    <n v="0"/>
    <n v="0"/>
    <n v="0"/>
    <n v="4500"/>
    <x v="4369"/>
    <x v="0"/>
    <x v="1"/>
    <x v="0"/>
    <s v="80.02.01"/>
    <x v="28"/>
    <x v="4"/>
    <x v="4"/>
    <s v="Retenções Iur"/>
    <s v="80.02.01"/>
    <s v="Retenções Iur"/>
    <s v="80.02.01"/>
    <x v="52"/>
    <x v="0"/>
    <x v="6"/>
    <x v="1"/>
    <x v="1"/>
    <x v="2"/>
    <x v="2"/>
    <x v="0"/>
    <x v="6"/>
    <s v="2025-07-01"/>
    <x v="2"/>
    <n v="4500"/>
    <x v="0"/>
    <m/>
    <x v="0"/>
    <m/>
    <x v="9"/>
    <n v="100474696"/>
    <x v="0"/>
    <x v="0"/>
    <s v="Retenções Iur"/>
    <s v="ORI"/>
    <x v="0"/>
    <s v="RIUR"/>
    <x v="0"/>
    <x v="0"/>
    <x v="0"/>
    <x v="0"/>
    <x v="0"/>
    <x v="0"/>
    <x v="0"/>
    <x v="0"/>
    <x v="0"/>
    <x v="0"/>
    <x v="0"/>
    <s v="Retenções Iur"/>
    <x v="0"/>
    <x v="0"/>
    <x v="0"/>
    <x v="0"/>
    <x v="2"/>
    <x v="0"/>
    <x v="0"/>
    <x v="0"/>
    <x v="0"/>
    <x v="1"/>
    <x v="0"/>
    <x v="0"/>
    <s v="RETENCAO OT"/>
  </r>
  <r>
    <x v="0"/>
    <n v="0"/>
    <n v="0"/>
    <n v="0"/>
    <n v="25500"/>
    <x v="4368"/>
    <x v="0"/>
    <x v="0"/>
    <x v="0"/>
    <s v="01.25.05.12"/>
    <x v="2"/>
    <x v="2"/>
    <x v="2"/>
    <s v="Saúde"/>
    <s v="01.25.05"/>
    <s v="Saúde"/>
    <s v="01.25.05"/>
    <x v="3"/>
    <x v="0"/>
    <x v="1"/>
    <x v="2"/>
    <x v="0"/>
    <x v="1"/>
    <x v="0"/>
    <x v="0"/>
    <x v="7"/>
    <s v="2025-08-01"/>
    <x v="2"/>
    <n v="25500"/>
    <x v="0"/>
    <m/>
    <x v="0"/>
    <m/>
    <x v="71"/>
    <n v="100399700"/>
    <x v="0"/>
    <x v="0"/>
    <s v="Promoção e Inclusão Social"/>
    <s v="ORI"/>
    <x v="0"/>
    <m/>
    <x v="0"/>
    <x v="0"/>
    <x v="0"/>
    <x v="0"/>
    <x v="0"/>
    <x v="0"/>
    <x v="0"/>
    <x v="0"/>
    <x v="0"/>
    <x v="0"/>
    <x v="0"/>
    <s v="Promoção e Inclusão Social"/>
    <x v="0"/>
    <x v="0"/>
    <x v="0"/>
    <x v="0"/>
    <x v="1"/>
    <x v="0"/>
    <x v="0"/>
    <x v="1"/>
    <x v="0"/>
    <x v="0"/>
    <x v="0"/>
    <x v="0"/>
    <s v="Pagamento referente prestação de serviço de fisioterapia domiciliar à 20 pessoas vulneráveis, do Concelho de São Miguel no mês de Julho do ano 2025, conforme anexo.  "/>
  </r>
  <r>
    <x v="1"/>
    <n v="0"/>
    <n v="0"/>
    <n v="0"/>
    <n v="10740"/>
    <x v="4370"/>
    <x v="0"/>
    <x v="0"/>
    <x v="0"/>
    <s v="01.27.07.09"/>
    <x v="7"/>
    <x v="1"/>
    <x v="1"/>
    <s v="Requalificação Urbana e Habitação 2"/>
    <s v="01.27.07"/>
    <s v="Requalificação Urbana e Habitação 2"/>
    <s v="01.27.07"/>
    <x v="2"/>
    <x v="0"/>
    <x v="0"/>
    <x v="1"/>
    <x v="0"/>
    <x v="1"/>
    <x v="1"/>
    <x v="0"/>
    <x v="7"/>
    <s v="2025-08-19"/>
    <x v="2"/>
    <n v="10740"/>
    <x v="0"/>
    <m/>
    <x v="0"/>
    <m/>
    <x v="9"/>
    <n v="100474696"/>
    <x v="0"/>
    <x v="1"/>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1"/>
    <x v="0"/>
    <s v="Pagamento referente a prestação de serviço de calcetamento de (297m2) , e 18 dias de trabalho e assentamento de lancil, no âmbito dos trabalhos da requalificação urbana e ambiental de Veneza, conforme anexo."/>
  </r>
  <r>
    <x v="1"/>
    <n v="0"/>
    <n v="0"/>
    <n v="0"/>
    <n v="60860"/>
    <x v="4370"/>
    <x v="0"/>
    <x v="0"/>
    <x v="0"/>
    <s v="01.27.07.09"/>
    <x v="7"/>
    <x v="1"/>
    <x v="1"/>
    <s v="Requalificação Urbana e Habitação 2"/>
    <s v="01.27.07"/>
    <s v="Requalificação Urbana e Habitação 2"/>
    <s v="01.27.07"/>
    <x v="2"/>
    <x v="0"/>
    <x v="0"/>
    <x v="1"/>
    <x v="0"/>
    <x v="1"/>
    <x v="1"/>
    <x v="0"/>
    <x v="7"/>
    <s v="2025-08-19"/>
    <x v="2"/>
    <n v="60860"/>
    <x v="0"/>
    <m/>
    <x v="0"/>
    <m/>
    <x v="271"/>
    <n v="100476015"/>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prestação de serviço de calcetamento de (297m2) , e 18 dias de trabalho e assentamento de lancil, no âmbito dos trabalhos da requalificação urbana e ambiental de Veneza, conforme anexo."/>
  </r>
  <r>
    <x v="0"/>
    <n v="0"/>
    <n v="0"/>
    <n v="0"/>
    <n v="761"/>
    <x v="4371"/>
    <x v="0"/>
    <x v="0"/>
    <x v="0"/>
    <s v="03.16.11"/>
    <x v="25"/>
    <x v="0"/>
    <x v="0"/>
    <s v="Direcção de Obras"/>
    <s v="03.16.11"/>
    <s v="Direcção de Obras"/>
    <s v="03.16.11"/>
    <x v="8"/>
    <x v="0"/>
    <x v="0"/>
    <x v="0"/>
    <x v="0"/>
    <x v="0"/>
    <x v="0"/>
    <x v="0"/>
    <x v="7"/>
    <s v="2025-08-26"/>
    <x v="2"/>
    <n v="761"/>
    <x v="0"/>
    <m/>
    <x v="0"/>
    <m/>
    <x v="9"/>
    <n v="100474696"/>
    <x v="0"/>
    <x v="1"/>
    <s v="Direcção de Obras"/>
    <s v="ORI"/>
    <x v="0"/>
    <m/>
    <x v="0"/>
    <x v="0"/>
    <x v="0"/>
    <x v="0"/>
    <x v="0"/>
    <x v="0"/>
    <x v="0"/>
    <x v="0"/>
    <x v="0"/>
    <x v="0"/>
    <x v="0"/>
    <s v="Direcção de Obras"/>
    <x v="0"/>
    <x v="0"/>
    <x v="0"/>
    <x v="0"/>
    <x v="0"/>
    <x v="0"/>
    <x v="0"/>
    <x v="0"/>
    <x v="0"/>
    <x v="0"/>
    <x v="1"/>
    <x v="0"/>
    <s v="Pagamento de salário referente a 08-2025"/>
  </r>
  <r>
    <x v="0"/>
    <n v="0"/>
    <n v="0"/>
    <n v="0"/>
    <n v="891"/>
    <x v="4371"/>
    <x v="0"/>
    <x v="0"/>
    <x v="0"/>
    <s v="03.16.11"/>
    <x v="25"/>
    <x v="0"/>
    <x v="0"/>
    <s v="Direcção de Obras"/>
    <s v="03.16.11"/>
    <s v="Direcção de Obras"/>
    <s v="03.16.11"/>
    <x v="76"/>
    <x v="0"/>
    <x v="0"/>
    <x v="1"/>
    <x v="0"/>
    <x v="0"/>
    <x v="0"/>
    <x v="0"/>
    <x v="7"/>
    <s v="2025-08-26"/>
    <x v="2"/>
    <n v="891"/>
    <x v="0"/>
    <m/>
    <x v="0"/>
    <m/>
    <x v="9"/>
    <n v="100474696"/>
    <x v="0"/>
    <x v="1"/>
    <s v="Direcção de Obras"/>
    <s v="ORI"/>
    <x v="0"/>
    <m/>
    <x v="0"/>
    <x v="0"/>
    <x v="0"/>
    <x v="0"/>
    <x v="0"/>
    <x v="0"/>
    <x v="0"/>
    <x v="0"/>
    <x v="0"/>
    <x v="0"/>
    <x v="0"/>
    <s v="Direcção de Obras"/>
    <x v="0"/>
    <x v="0"/>
    <x v="0"/>
    <x v="0"/>
    <x v="0"/>
    <x v="0"/>
    <x v="0"/>
    <x v="0"/>
    <x v="0"/>
    <x v="0"/>
    <x v="1"/>
    <x v="0"/>
    <s v="Pagamento de salário referente a 08-2025"/>
  </r>
  <r>
    <x v="0"/>
    <n v="0"/>
    <n v="0"/>
    <n v="0"/>
    <n v="24"/>
    <x v="4371"/>
    <x v="0"/>
    <x v="0"/>
    <x v="0"/>
    <s v="03.16.11"/>
    <x v="25"/>
    <x v="0"/>
    <x v="0"/>
    <s v="Direcção de Obras"/>
    <s v="03.16.11"/>
    <s v="Direcção de Obras"/>
    <s v="03.16.11"/>
    <x v="45"/>
    <x v="0"/>
    <x v="0"/>
    <x v="1"/>
    <x v="0"/>
    <x v="0"/>
    <x v="0"/>
    <x v="0"/>
    <x v="7"/>
    <s v="2025-08-26"/>
    <x v="2"/>
    <n v="24"/>
    <x v="0"/>
    <m/>
    <x v="0"/>
    <m/>
    <x v="9"/>
    <n v="100474696"/>
    <x v="0"/>
    <x v="1"/>
    <s v="Direcção de Obras"/>
    <s v="ORI"/>
    <x v="0"/>
    <m/>
    <x v="0"/>
    <x v="0"/>
    <x v="0"/>
    <x v="0"/>
    <x v="0"/>
    <x v="0"/>
    <x v="0"/>
    <x v="0"/>
    <x v="0"/>
    <x v="0"/>
    <x v="0"/>
    <s v="Direcção de Obras"/>
    <x v="0"/>
    <x v="0"/>
    <x v="0"/>
    <x v="0"/>
    <x v="0"/>
    <x v="0"/>
    <x v="0"/>
    <x v="0"/>
    <x v="0"/>
    <x v="0"/>
    <x v="1"/>
    <x v="0"/>
    <s v="Pagamento de salário referente a 08-2025"/>
  </r>
  <r>
    <x v="0"/>
    <n v="0"/>
    <n v="0"/>
    <n v="0"/>
    <n v="2522"/>
    <x v="4371"/>
    <x v="0"/>
    <x v="0"/>
    <x v="0"/>
    <s v="03.16.11"/>
    <x v="25"/>
    <x v="0"/>
    <x v="0"/>
    <s v="Direcção de Obras"/>
    <s v="03.16.11"/>
    <s v="Direcção de Obras"/>
    <s v="03.16.11"/>
    <x v="46"/>
    <x v="0"/>
    <x v="0"/>
    <x v="1"/>
    <x v="0"/>
    <x v="0"/>
    <x v="0"/>
    <x v="0"/>
    <x v="7"/>
    <s v="2025-08-26"/>
    <x v="2"/>
    <n v="2522"/>
    <x v="0"/>
    <m/>
    <x v="0"/>
    <m/>
    <x v="9"/>
    <n v="100474696"/>
    <x v="0"/>
    <x v="1"/>
    <s v="Direcção de Obras"/>
    <s v="ORI"/>
    <x v="0"/>
    <m/>
    <x v="0"/>
    <x v="0"/>
    <x v="0"/>
    <x v="0"/>
    <x v="0"/>
    <x v="0"/>
    <x v="0"/>
    <x v="0"/>
    <x v="0"/>
    <x v="0"/>
    <x v="0"/>
    <s v="Direcção de Obras"/>
    <x v="0"/>
    <x v="0"/>
    <x v="0"/>
    <x v="0"/>
    <x v="0"/>
    <x v="0"/>
    <x v="0"/>
    <x v="0"/>
    <x v="0"/>
    <x v="0"/>
    <x v="1"/>
    <x v="0"/>
    <s v="Pagamento de salário referente a 08-2025"/>
  </r>
  <r>
    <x v="0"/>
    <n v="0"/>
    <n v="0"/>
    <n v="0"/>
    <n v="16045"/>
    <x v="4371"/>
    <x v="0"/>
    <x v="0"/>
    <x v="0"/>
    <s v="03.16.11"/>
    <x v="25"/>
    <x v="0"/>
    <x v="0"/>
    <s v="Direcção de Obras"/>
    <s v="03.16.11"/>
    <s v="Direcção de Obras"/>
    <s v="03.16.11"/>
    <x v="42"/>
    <x v="0"/>
    <x v="0"/>
    <x v="1"/>
    <x v="1"/>
    <x v="0"/>
    <x v="0"/>
    <x v="0"/>
    <x v="7"/>
    <s v="2025-08-26"/>
    <x v="2"/>
    <n v="16045"/>
    <x v="0"/>
    <m/>
    <x v="0"/>
    <m/>
    <x v="9"/>
    <n v="100474696"/>
    <x v="0"/>
    <x v="1"/>
    <s v="Direcção de Obras"/>
    <s v="ORI"/>
    <x v="0"/>
    <m/>
    <x v="0"/>
    <x v="0"/>
    <x v="0"/>
    <x v="0"/>
    <x v="0"/>
    <x v="0"/>
    <x v="0"/>
    <x v="0"/>
    <x v="0"/>
    <x v="0"/>
    <x v="0"/>
    <s v="Direcção de Obras"/>
    <x v="0"/>
    <x v="0"/>
    <x v="0"/>
    <x v="0"/>
    <x v="0"/>
    <x v="0"/>
    <x v="0"/>
    <x v="0"/>
    <x v="0"/>
    <x v="0"/>
    <x v="1"/>
    <x v="0"/>
    <s v="Pagamento de salário referente a 08-2025"/>
  </r>
  <r>
    <x v="0"/>
    <n v="0"/>
    <n v="0"/>
    <n v="0"/>
    <n v="16118"/>
    <x v="4371"/>
    <x v="0"/>
    <x v="0"/>
    <x v="0"/>
    <s v="03.16.11"/>
    <x v="25"/>
    <x v="0"/>
    <x v="0"/>
    <s v="Direcção de Obras"/>
    <s v="03.16.11"/>
    <s v="Direcção de Obras"/>
    <s v="03.16.11"/>
    <x v="47"/>
    <x v="0"/>
    <x v="0"/>
    <x v="1"/>
    <x v="1"/>
    <x v="0"/>
    <x v="0"/>
    <x v="0"/>
    <x v="7"/>
    <s v="2025-08-26"/>
    <x v="2"/>
    <n v="16118"/>
    <x v="0"/>
    <m/>
    <x v="0"/>
    <m/>
    <x v="9"/>
    <n v="100474696"/>
    <x v="0"/>
    <x v="1"/>
    <s v="Direcção de Obras"/>
    <s v="ORI"/>
    <x v="0"/>
    <m/>
    <x v="0"/>
    <x v="0"/>
    <x v="0"/>
    <x v="0"/>
    <x v="0"/>
    <x v="0"/>
    <x v="0"/>
    <x v="0"/>
    <x v="0"/>
    <x v="0"/>
    <x v="0"/>
    <s v="Direcção de Obras"/>
    <x v="0"/>
    <x v="0"/>
    <x v="0"/>
    <x v="0"/>
    <x v="0"/>
    <x v="0"/>
    <x v="0"/>
    <x v="0"/>
    <x v="0"/>
    <x v="0"/>
    <x v="1"/>
    <x v="0"/>
    <s v="Pagamento de salário referente a 08-2025"/>
  </r>
  <r>
    <x v="0"/>
    <n v="0"/>
    <n v="0"/>
    <n v="0"/>
    <n v="7616"/>
    <x v="4371"/>
    <x v="0"/>
    <x v="0"/>
    <x v="0"/>
    <s v="03.16.11"/>
    <x v="25"/>
    <x v="0"/>
    <x v="0"/>
    <s v="Direcção de Obras"/>
    <s v="03.16.11"/>
    <s v="Direcção de Obras"/>
    <s v="03.16.11"/>
    <x v="48"/>
    <x v="0"/>
    <x v="0"/>
    <x v="1"/>
    <x v="1"/>
    <x v="0"/>
    <x v="0"/>
    <x v="0"/>
    <x v="7"/>
    <s v="2025-08-26"/>
    <x v="2"/>
    <n v="7616"/>
    <x v="0"/>
    <m/>
    <x v="0"/>
    <m/>
    <x v="9"/>
    <n v="100474696"/>
    <x v="0"/>
    <x v="1"/>
    <s v="Direcção de Obras"/>
    <s v="ORI"/>
    <x v="0"/>
    <m/>
    <x v="0"/>
    <x v="0"/>
    <x v="0"/>
    <x v="0"/>
    <x v="0"/>
    <x v="0"/>
    <x v="0"/>
    <x v="0"/>
    <x v="0"/>
    <x v="0"/>
    <x v="0"/>
    <s v="Direcção de Obras"/>
    <x v="0"/>
    <x v="0"/>
    <x v="0"/>
    <x v="0"/>
    <x v="0"/>
    <x v="0"/>
    <x v="0"/>
    <x v="0"/>
    <x v="0"/>
    <x v="0"/>
    <x v="1"/>
    <x v="0"/>
    <s v="Pagamento de salário referente a 08-2025"/>
  </r>
  <r>
    <x v="0"/>
    <n v="0"/>
    <n v="0"/>
    <n v="0"/>
    <n v="155"/>
    <x v="4371"/>
    <x v="0"/>
    <x v="0"/>
    <x v="0"/>
    <s v="03.16.11"/>
    <x v="25"/>
    <x v="0"/>
    <x v="0"/>
    <s v="Direcção de Obras"/>
    <s v="03.16.11"/>
    <s v="Direcção de Obras"/>
    <s v="03.16.11"/>
    <x v="8"/>
    <x v="0"/>
    <x v="0"/>
    <x v="0"/>
    <x v="0"/>
    <x v="0"/>
    <x v="0"/>
    <x v="0"/>
    <x v="7"/>
    <s v="2025-08-26"/>
    <x v="2"/>
    <n v="155"/>
    <x v="0"/>
    <m/>
    <x v="0"/>
    <m/>
    <x v="66"/>
    <n v="100474708"/>
    <x v="0"/>
    <x v="3"/>
    <s v="Direcção de Obras"/>
    <s v="ORI"/>
    <x v="0"/>
    <m/>
    <x v="0"/>
    <x v="0"/>
    <x v="0"/>
    <x v="0"/>
    <x v="0"/>
    <x v="0"/>
    <x v="0"/>
    <x v="0"/>
    <x v="0"/>
    <x v="0"/>
    <x v="0"/>
    <s v="Direcção de Obras"/>
    <x v="0"/>
    <x v="0"/>
    <x v="0"/>
    <x v="0"/>
    <x v="0"/>
    <x v="0"/>
    <x v="0"/>
    <x v="0"/>
    <x v="0"/>
    <x v="0"/>
    <x v="3"/>
    <x v="0"/>
    <s v="Pagamento de salário referente a 08-2025"/>
  </r>
  <r>
    <x v="0"/>
    <n v="0"/>
    <n v="0"/>
    <n v="0"/>
    <n v="182"/>
    <x v="4371"/>
    <x v="0"/>
    <x v="0"/>
    <x v="0"/>
    <s v="03.16.11"/>
    <x v="25"/>
    <x v="0"/>
    <x v="0"/>
    <s v="Direcção de Obras"/>
    <s v="03.16.11"/>
    <s v="Direcção de Obras"/>
    <s v="03.16.11"/>
    <x v="76"/>
    <x v="0"/>
    <x v="0"/>
    <x v="1"/>
    <x v="0"/>
    <x v="0"/>
    <x v="0"/>
    <x v="0"/>
    <x v="7"/>
    <s v="2025-08-26"/>
    <x v="2"/>
    <n v="182"/>
    <x v="0"/>
    <m/>
    <x v="0"/>
    <m/>
    <x v="66"/>
    <n v="100474708"/>
    <x v="0"/>
    <x v="3"/>
    <s v="Direcção de Obras"/>
    <s v="ORI"/>
    <x v="0"/>
    <m/>
    <x v="0"/>
    <x v="0"/>
    <x v="0"/>
    <x v="0"/>
    <x v="0"/>
    <x v="0"/>
    <x v="0"/>
    <x v="0"/>
    <x v="0"/>
    <x v="0"/>
    <x v="0"/>
    <s v="Direcção de Obras"/>
    <x v="0"/>
    <x v="0"/>
    <x v="0"/>
    <x v="0"/>
    <x v="0"/>
    <x v="0"/>
    <x v="0"/>
    <x v="0"/>
    <x v="0"/>
    <x v="0"/>
    <x v="3"/>
    <x v="0"/>
    <s v="Pagamento de salário referente a 08-2025"/>
  </r>
  <r>
    <x v="0"/>
    <n v="0"/>
    <n v="0"/>
    <n v="0"/>
    <n v="5"/>
    <x v="4371"/>
    <x v="0"/>
    <x v="0"/>
    <x v="0"/>
    <s v="03.16.11"/>
    <x v="25"/>
    <x v="0"/>
    <x v="0"/>
    <s v="Direcção de Obras"/>
    <s v="03.16.11"/>
    <s v="Direcção de Obras"/>
    <s v="03.16.11"/>
    <x v="45"/>
    <x v="0"/>
    <x v="0"/>
    <x v="1"/>
    <x v="0"/>
    <x v="0"/>
    <x v="0"/>
    <x v="0"/>
    <x v="7"/>
    <s v="2025-08-26"/>
    <x v="2"/>
    <n v="5"/>
    <x v="0"/>
    <m/>
    <x v="0"/>
    <m/>
    <x v="66"/>
    <n v="100474708"/>
    <x v="0"/>
    <x v="3"/>
    <s v="Direcção de Obras"/>
    <s v="ORI"/>
    <x v="0"/>
    <m/>
    <x v="0"/>
    <x v="0"/>
    <x v="0"/>
    <x v="0"/>
    <x v="0"/>
    <x v="0"/>
    <x v="0"/>
    <x v="0"/>
    <x v="0"/>
    <x v="0"/>
    <x v="0"/>
    <s v="Direcção de Obras"/>
    <x v="0"/>
    <x v="0"/>
    <x v="0"/>
    <x v="0"/>
    <x v="0"/>
    <x v="0"/>
    <x v="0"/>
    <x v="0"/>
    <x v="0"/>
    <x v="0"/>
    <x v="3"/>
    <x v="0"/>
    <s v="Pagamento de salário referente a 08-2025"/>
  </r>
  <r>
    <x v="0"/>
    <n v="0"/>
    <n v="0"/>
    <n v="0"/>
    <n v="516"/>
    <x v="4371"/>
    <x v="0"/>
    <x v="0"/>
    <x v="0"/>
    <s v="03.16.11"/>
    <x v="25"/>
    <x v="0"/>
    <x v="0"/>
    <s v="Direcção de Obras"/>
    <s v="03.16.11"/>
    <s v="Direcção de Obras"/>
    <s v="03.16.11"/>
    <x v="46"/>
    <x v="0"/>
    <x v="0"/>
    <x v="1"/>
    <x v="0"/>
    <x v="0"/>
    <x v="0"/>
    <x v="0"/>
    <x v="7"/>
    <s v="2025-08-26"/>
    <x v="2"/>
    <n v="516"/>
    <x v="0"/>
    <m/>
    <x v="0"/>
    <m/>
    <x v="66"/>
    <n v="100474708"/>
    <x v="0"/>
    <x v="3"/>
    <s v="Direcção de Obras"/>
    <s v="ORI"/>
    <x v="0"/>
    <m/>
    <x v="0"/>
    <x v="0"/>
    <x v="0"/>
    <x v="0"/>
    <x v="0"/>
    <x v="0"/>
    <x v="0"/>
    <x v="0"/>
    <x v="0"/>
    <x v="0"/>
    <x v="0"/>
    <s v="Direcção de Obras"/>
    <x v="0"/>
    <x v="0"/>
    <x v="0"/>
    <x v="0"/>
    <x v="0"/>
    <x v="0"/>
    <x v="0"/>
    <x v="0"/>
    <x v="0"/>
    <x v="0"/>
    <x v="3"/>
    <x v="0"/>
    <s v="Pagamento de salário referente a 08-2025"/>
  </r>
  <r>
    <x v="0"/>
    <n v="0"/>
    <n v="0"/>
    <n v="0"/>
    <n v="3283"/>
    <x v="4371"/>
    <x v="0"/>
    <x v="0"/>
    <x v="0"/>
    <s v="03.16.11"/>
    <x v="25"/>
    <x v="0"/>
    <x v="0"/>
    <s v="Direcção de Obras"/>
    <s v="03.16.11"/>
    <s v="Direcção de Obras"/>
    <s v="03.16.11"/>
    <x v="42"/>
    <x v="0"/>
    <x v="0"/>
    <x v="1"/>
    <x v="1"/>
    <x v="0"/>
    <x v="0"/>
    <x v="0"/>
    <x v="7"/>
    <s v="2025-08-26"/>
    <x v="2"/>
    <n v="3283"/>
    <x v="0"/>
    <m/>
    <x v="0"/>
    <m/>
    <x v="66"/>
    <n v="100474708"/>
    <x v="0"/>
    <x v="3"/>
    <s v="Direcção de Obras"/>
    <s v="ORI"/>
    <x v="0"/>
    <m/>
    <x v="0"/>
    <x v="0"/>
    <x v="0"/>
    <x v="0"/>
    <x v="0"/>
    <x v="0"/>
    <x v="0"/>
    <x v="0"/>
    <x v="0"/>
    <x v="0"/>
    <x v="0"/>
    <s v="Direcção de Obras"/>
    <x v="0"/>
    <x v="0"/>
    <x v="0"/>
    <x v="0"/>
    <x v="0"/>
    <x v="0"/>
    <x v="0"/>
    <x v="0"/>
    <x v="0"/>
    <x v="0"/>
    <x v="3"/>
    <x v="0"/>
    <s v="Pagamento de salário referente a 08-2025"/>
  </r>
  <r>
    <x v="0"/>
    <n v="0"/>
    <n v="0"/>
    <n v="0"/>
    <n v="3298"/>
    <x v="4371"/>
    <x v="0"/>
    <x v="0"/>
    <x v="0"/>
    <s v="03.16.11"/>
    <x v="25"/>
    <x v="0"/>
    <x v="0"/>
    <s v="Direcção de Obras"/>
    <s v="03.16.11"/>
    <s v="Direcção de Obras"/>
    <s v="03.16.11"/>
    <x v="47"/>
    <x v="0"/>
    <x v="0"/>
    <x v="1"/>
    <x v="1"/>
    <x v="0"/>
    <x v="0"/>
    <x v="0"/>
    <x v="7"/>
    <s v="2025-08-26"/>
    <x v="2"/>
    <n v="3298"/>
    <x v="0"/>
    <m/>
    <x v="0"/>
    <m/>
    <x v="66"/>
    <n v="100474708"/>
    <x v="0"/>
    <x v="3"/>
    <s v="Direcção de Obras"/>
    <s v="ORI"/>
    <x v="0"/>
    <m/>
    <x v="0"/>
    <x v="0"/>
    <x v="0"/>
    <x v="0"/>
    <x v="0"/>
    <x v="0"/>
    <x v="0"/>
    <x v="0"/>
    <x v="0"/>
    <x v="0"/>
    <x v="0"/>
    <s v="Direcção de Obras"/>
    <x v="0"/>
    <x v="0"/>
    <x v="0"/>
    <x v="0"/>
    <x v="0"/>
    <x v="0"/>
    <x v="0"/>
    <x v="0"/>
    <x v="0"/>
    <x v="0"/>
    <x v="3"/>
    <x v="0"/>
    <s v="Pagamento de salário referente a 08-2025"/>
  </r>
  <r>
    <x v="0"/>
    <n v="0"/>
    <n v="0"/>
    <n v="0"/>
    <n v="1561"/>
    <x v="4371"/>
    <x v="0"/>
    <x v="0"/>
    <x v="0"/>
    <s v="03.16.11"/>
    <x v="25"/>
    <x v="0"/>
    <x v="0"/>
    <s v="Direcção de Obras"/>
    <s v="03.16.11"/>
    <s v="Direcção de Obras"/>
    <s v="03.16.11"/>
    <x v="48"/>
    <x v="0"/>
    <x v="0"/>
    <x v="1"/>
    <x v="1"/>
    <x v="0"/>
    <x v="0"/>
    <x v="0"/>
    <x v="7"/>
    <s v="2025-08-26"/>
    <x v="2"/>
    <n v="1561"/>
    <x v="0"/>
    <m/>
    <x v="0"/>
    <m/>
    <x v="66"/>
    <n v="100474708"/>
    <x v="0"/>
    <x v="3"/>
    <s v="Direcção de Obras"/>
    <s v="ORI"/>
    <x v="0"/>
    <m/>
    <x v="0"/>
    <x v="0"/>
    <x v="0"/>
    <x v="0"/>
    <x v="0"/>
    <x v="0"/>
    <x v="0"/>
    <x v="0"/>
    <x v="0"/>
    <x v="0"/>
    <x v="0"/>
    <s v="Direcção de Obras"/>
    <x v="0"/>
    <x v="0"/>
    <x v="0"/>
    <x v="0"/>
    <x v="0"/>
    <x v="0"/>
    <x v="0"/>
    <x v="0"/>
    <x v="0"/>
    <x v="0"/>
    <x v="3"/>
    <x v="0"/>
    <s v="Pagamento de salário referente a 08-2025"/>
  </r>
  <r>
    <x v="0"/>
    <n v="0"/>
    <n v="0"/>
    <n v="0"/>
    <n v="5"/>
    <x v="4371"/>
    <x v="0"/>
    <x v="0"/>
    <x v="0"/>
    <s v="03.16.11"/>
    <x v="25"/>
    <x v="0"/>
    <x v="0"/>
    <s v="Direcção de Obras"/>
    <s v="03.16.11"/>
    <s v="Direcção de Obras"/>
    <s v="03.16.11"/>
    <x v="8"/>
    <x v="0"/>
    <x v="0"/>
    <x v="0"/>
    <x v="0"/>
    <x v="0"/>
    <x v="0"/>
    <x v="0"/>
    <x v="7"/>
    <s v="2025-08-26"/>
    <x v="2"/>
    <n v="5"/>
    <x v="0"/>
    <m/>
    <x v="0"/>
    <m/>
    <x v="105"/>
    <n v="100478987"/>
    <x v="0"/>
    <x v="9"/>
    <s v="Direcção de Obras"/>
    <s v="ORI"/>
    <x v="0"/>
    <m/>
    <x v="0"/>
    <x v="0"/>
    <x v="0"/>
    <x v="0"/>
    <x v="0"/>
    <x v="0"/>
    <x v="0"/>
    <x v="0"/>
    <x v="0"/>
    <x v="0"/>
    <x v="0"/>
    <s v="Direcção de Obras"/>
    <x v="0"/>
    <x v="0"/>
    <x v="0"/>
    <x v="0"/>
    <x v="0"/>
    <x v="0"/>
    <x v="0"/>
    <x v="0"/>
    <x v="0"/>
    <x v="0"/>
    <x v="9"/>
    <x v="0"/>
    <s v="Pagamento de salário referente a 08-2025"/>
  </r>
  <r>
    <x v="0"/>
    <n v="0"/>
    <n v="0"/>
    <n v="0"/>
    <n v="6"/>
    <x v="4371"/>
    <x v="0"/>
    <x v="0"/>
    <x v="0"/>
    <s v="03.16.11"/>
    <x v="25"/>
    <x v="0"/>
    <x v="0"/>
    <s v="Direcção de Obras"/>
    <s v="03.16.11"/>
    <s v="Direcção de Obras"/>
    <s v="03.16.11"/>
    <x v="76"/>
    <x v="0"/>
    <x v="0"/>
    <x v="1"/>
    <x v="0"/>
    <x v="0"/>
    <x v="0"/>
    <x v="0"/>
    <x v="7"/>
    <s v="2025-08-26"/>
    <x v="2"/>
    <n v="6"/>
    <x v="0"/>
    <m/>
    <x v="0"/>
    <m/>
    <x v="105"/>
    <n v="100478987"/>
    <x v="0"/>
    <x v="9"/>
    <s v="Direcção de Obras"/>
    <s v="ORI"/>
    <x v="0"/>
    <m/>
    <x v="0"/>
    <x v="0"/>
    <x v="0"/>
    <x v="0"/>
    <x v="0"/>
    <x v="0"/>
    <x v="0"/>
    <x v="0"/>
    <x v="0"/>
    <x v="0"/>
    <x v="0"/>
    <s v="Direcção de Obras"/>
    <x v="0"/>
    <x v="0"/>
    <x v="0"/>
    <x v="0"/>
    <x v="0"/>
    <x v="0"/>
    <x v="0"/>
    <x v="0"/>
    <x v="0"/>
    <x v="0"/>
    <x v="9"/>
    <x v="0"/>
    <s v="Pagamento de salário referente a 08-2025"/>
  </r>
  <r>
    <x v="0"/>
    <n v="0"/>
    <n v="0"/>
    <n v="0"/>
    <n v="0"/>
    <x v="4371"/>
    <x v="0"/>
    <x v="0"/>
    <x v="0"/>
    <s v="03.16.11"/>
    <x v="25"/>
    <x v="0"/>
    <x v="0"/>
    <s v="Direcção de Obras"/>
    <s v="03.16.11"/>
    <s v="Direcção de Obras"/>
    <s v="03.16.11"/>
    <x v="45"/>
    <x v="0"/>
    <x v="0"/>
    <x v="1"/>
    <x v="0"/>
    <x v="0"/>
    <x v="0"/>
    <x v="0"/>
    <x v="7"/>
    <s v="2025-08-26"/>
    <x v="2"/>
    <n v="0"/>
    <x v="0"/>
    <m/>
    <x v="0"/>
    <m/>
    <x v="105"/>
    <n v="100478987"/>
    <x v="0"/>
    <x v="9"/>
    <s v="Direcção de Obras"/>
    <s v="ORI"/>
    <x v="0"/>
    <m/>
    <x v="0"/>
    <x v="0"/>
    <x v="0"/>
    <x v="0"/>
    <x v="0"/>
    <x v="0"/>
    <x v="0"/>
    <x v="0"/>
    <x v="0"/>
    <x v="0"/>
    <x v="0"/>
    <s v="Direcção de Obras"/>
    <x v="0"/>
    <x v="0"/>
    <x v="0"/>
    <x v="0"/>
    <x v="0"/>
    <x v="0"/>
    <x v="0"/>
    <x v="0"/>
    <x v="0"/>
    <x v="0"/>
    <x v="9"/>
    <x v="0"/>
    <s v="Pagamento de salário referente a 08-2025"/>
  </r>
  <r>
    <x v="0"/>
    <n v="0"/>
    <n v="0"/>
    <n v="0"/>
    <n v="17"/>
    <x v="4371"/>
    <x v="0"/>
    <x v="0"/>
    <x v="0"/>
    <s v="03.16.11"/>
    <x v="25"/>
    <x v="0"/>
    <x v="0"/>
    <s v="Direcção de Obras"/>
    <s v="03.16.11"/>
    <s v="Direcção de Obras"/>
    <s v="03.16.11"/>
    <x v="46"/>
    <x v="0"/>
    <x v="0"/>
    <x v="1"/>
    <x v="0"/>
    <x v="0"/>
    <x v="0"/>
    <x v="0"/>
    <x v="7"/>
    <s v="2025-08-26"/>
    <x v="2"/>
    <n v="17"/>
    <x v="0"/>
    <m/>
    <x v="0"/>
    <m/>
    <x v="105"/>
    <n v="100478987"/>
    <x v="0"/>
    <x v="9"/>
    <s v="Direcção de Obras"/>
    <s v="ORI"/>
    <x v="0"/>
    <m/>
    <x v="0"/>
    <x v="0"/>
    <x v="0"/>
    <x v="0"/>
    <x v="0"/>
    <x v="0"/>
    <x v="0"/>
    <x v="0"/>
    <x v="0"/>
    <x v="0"/>
    <x v="0"/>
    <s v="Direcção de Obras"/>
    <x v="0"/>
    <x v="0"/>
    <x v="0"/>
    <x v="0"/>
    <x v="0"/>
    <x v="0"/>
    <x v="0"/>
    <x v="0"/>
    <x v="0"/>
    <x v="0"/>
    <x v="9"/>
    <x v="0"/>
    <s v="Pagamento de salário referente a 08-2025"/>
  </r>
  <r>
    <x v="0"/>
    <n v="0"/>
    <n v="0"/>
    <n v="0"/>
    <n v="113"/>
    <x v="4371"/>
    <x v="0"/>
    <x v="0"/>
    <x v="0"/>
    <s v="03.16.11"/>
    <x v="25"/>
    <x v="0"/>
    <x v="0"/>
    <s v="Direcção de Obras"/>
    <s v="03.16.11"/>
    <s v="Direcção de Obras"/>
    <s v="03.16.11"/>
    <x v="42"/>
    <x v="0"/>
    <x v="0"/>
    <x v="1"/>
    <x v="1"/>
    <x v="0"/>
    <x v="0"/>
    <x v="0"/>
    <x v="7"/>
    <s v="2025-08-26"/>
    <x v="2"/>
    <n v="113"/>
    <x v="0"/>
    <m/>
    <x v="0"/>
    <m/>
    <x v="105"/>
    <n v="100478987"/>
    <x v="0"/>
    <x v="9"/>
    <s v="Direcção de Obras"/>
    <s v="ORI"/>
    <x v="0"/>
    <m/>
    <x v="0"/>
    <x v="0"/>
    <x v="0"/>
    <x v="0"/>
    <x v="0"/>
    <x v="0"/>
    <x v="0"/>
    <x v="0"/>
    <x v="0"/>
    <x v="0"/>
    <x v="0"/>
    <s v="Direcção de Obras"/>
    <x v="0"/>
    <x v="0"/>
    <x v="0"/>
    <x v="0"/>
    <x v="0"/>
    <x v="0"/>
    <x v="0"/>
    <x v="0"/>
    <x v="0"/>
    <x v="0"/>
    <x v="9"/>
    <x v="0"/>
    <s v="Pagamento de salário referente a 08-2025"/>
  </r>
  <r>
    <x v="0"/>
    <n v="0"/>
    <n v="0"/>
    <n v="0"/>
    <n v="113"/>
    <x v="4371"/>
    <x v="0"/>
    <x v="0"/>
    <x v="0"/>
    <s v="03.16.11"/>
    <x v="25"/>
    <x v="0"/>
    <x v="0"/>
    <s v="Direcção de Obras"/>
    <s v="03.16.11"/>
    <s v="Direcção de Obras"/>
    <s v="03.16.11"/>
    <x v="47"/>
    <x v="0"/>
    <x v="0"/>
    <x v="1"/>
    <x v="1"/>
    <x v="0"/>
    <x v="0"/>
    <x v="0"/>
    <x v="7"/>
    <s v="2025-08-26"/>
    <x v="2"/>
    <n v="113"/>
    <x v="0"/>
    <m/>
    <x v="0"/>
    <m/>
    <x v="105"/>
    <n v="100478987"/>
    <x v="0"/>
    <x v="9"/>
    <s v="Direcção de Obras"/>
    <s v="ORI"/>
    <x v="0"/>
    <m/>
    <x v="0"/>
    <x v="0"/>
    <x v="0"/>
    <x v="0"/>
    <x v="0"/>
    <x v="0"/>
    <x v="0"/>
    <x v="0"/>
    <x v="0"/>
    <x v="0"/>
    <x v="0"/>
    <s v="Direcção de Obras"/>
    <x v="0"/>
    <x v="0"/>
    <x v="0"/>
    <x v="0"/>
    <x v="0"/>
    <x v="0"/>
    <x v="0"/>
    <x v="0"/>
    <x v="0"/>
    <x v="0"/>
    <x v="9"/>
    <x v="0"/>
    <s v="Pagamento de salário referente a 08-2025"/>
  </r>
  <r>
    <x v="0"/>
    <n v="0"/>
    <n v="0"/>
    <n v="0"/>
    <n v="56"/>
    <x v="4371"/>
    <x v="0"/>
    <x v="0"/>
    <x v="0"/>
    <s v="03.16.11"/>
    <x v="25"/>
    <x v="0"/>
    <x v="0"/>
    <s v="Direcção de Obras"/>
    <s v="03.16.11"/>
    <s v="Direcção de Obras"/>
    <s v="03.16.11"/>
    <x v="48"/>
    <x v="0"/>
    <x v="0"/>
    <x v="1"/>
    <x v="1"/>
    <x v="0"/>
    <x v="0"/>
    <x v="0"/>
    <x v="7"/>
    <s v="2025-08-26"/>
    <x v="2"/>
    <n v="56"/>
    <x v="0"/>
    <m/>
    <x v="0"/>
    <m/>
    <x v="105"/>
    <n v="100478987"/>
    <x v="0"/>
    <x v="9"/>
    <s v="Direcção de Obras"/>
    <s v="ORI"/>
    <x v="0"/>
    <m/>
    <x v="0"/>
    <x v="0"/>
    <x v="0"/>
    <x v="0"/>
    <x v="0"/>
    <x v="0"/>
    <x v="0"/>
    <x v="0"/>
    <x v="0"/>
    <x v="0"/>
    <x v="0"/>
    <s v="Direcção de Obras"/>
    <x v="0"/>
    <x v="0"/>
    <x v="0"/>
    <x v="0"/>
    <x v="0"/>
    <x v="0"/>
    <x v="0"/>
    <x v="0"/>
    <x v="0"/>
    <x v="0"/>
    <x v="9"/>
    <x v="0"/>
    <s v="Pagamento de salário referente a 08-2025"/>
  </r>
  <r>
    <x v="0"/>
    <n v="0"/>
    <n v="0"/>
    <n v="0"/>
    <n v="885"/>
    <x v="4371"/>
    <x v="0"/>
    <x v="0"/>
    <x v="0"/>
    <s v="03.16.11"/>
    <x v="25"/>
    <x v="0"/>
    <x v="0"/>
    <s v="Direcção de Obras"/>
    <s v="03.16.11"/>
    <s v="Direcção de Obras"/>
    <s v="03.16.11"/>
    <x v="8"/>
    <x v="0"/>
    <x v="0"/>
    <x v="0"/>
    <x v="0"/>
    <x v="0"/>
    <x v="0"/>
    <x v="0"/>
    <x v="7"/>
    <s v="2025-08-26"/>
    <x v="2"/>
    <n v="885"/>
    <x v="0"/>
    <m/>
    <x v="0"/>
    <m/>
    <x v="89"/>
    <n v="100474706"/>
    <x v="0"/>
    <x v="5"/>
    <s v="Direcção de Obras"/>
    <s v="ORI"/>
    <x v="0"/>
    <m/>
    <x v="0"/>
    <x v="0"/>
    <x v="0"/>
    <x v="0"/>
    <x v="0"/>
    <x v="0"/>
    <x v="0"/>
    <x v="0"/>
    <x v="0"/>
    <x v="0"/>
    <x v="0"/>
    <s v="Direcção de Obras"/>
    <x v="0"/>
    <x v="0"/>
    <x v="0"/>
    <x v="0"/>
    <x v="0"/>
    <x v="0"/>
    <x v="0"/>
    <x v="0"/>
    <x v="0"/>
    <x v="0"/>
    <x v="5"/>
    <x v="0"/>
    <s v="Pagamento de salário referente a 08-2025"/>
  </r>
  <r>
    <x v="0"/>
    <n v="0"/>
    <n v="0"/>
    <n v="0"/>
    <n v="1037"/>
    <x v="4371"/>
    <x v="0"/>
    <x v="0"/>
    <x v="0"/>
    <s v="03.16.11"/>
    <x v="25"/>
    <x v="0"/>
    <x v="0"/>
    <s v="Direcção de Obras"/>
    <s v="03.16.11"/>
    <s v="Direcção de Obras"/>
    <s v="03.16.11"/>
    <x v="76"/>
    <x v="0"/>
    <x v="0"/>
    <x v="1"/>
    <x v="0"/>
    <x v="0"/>
    <x v="0"/>
    <x v="0"/>
    <x v="7"/>
    <s v="2025-08-26"/>
    <x v="2"/>
    <n v="1037"/>
    <x v="0"/>
    <m/>
    <x v="0"/>
    <m/>
    <x v="89"/>
    <n v="100474706"/>
    <x v="0"/>
    <x v="5"/>
    <s v="Direcção de Obras"/>
    <s v="ORI"/>
    <x v="0"/>
    <m/>
    <x v="0"/>
    <x v="0"/>
    <x v="0"/>
    <x v="0"/>
    <x v="0"/>
    <x v="0"/>
    <x v="0"/>
    <x v="0"/>
    <x v="0"/>
    <x v="0"/>
    <x v="0"/>
    <s v="Direcção de Obras"/>
    <x v="0"/>
    <x v="0"/>
    <x v="0"/>
    <x v="0"/>
    <x v="0"/>
    <x v="0"/>
    <x v="0"/>
    <x v="0"/>
    <x v="0"/>
    <x v="0"/>
    <x v="5"/>
    <x v="0"/>
    <s v="Pagamento de salário referente a 08-2025"/>
  </r>
  <r>
    <x v="0"/>
    <n v="0"/>
    <n v="0"/>
    <n v="0"/>
    <n v="28"/>
    <x v="4371"/>
    <x v="0"/>
    <x v="0"/>
    <x v="0"/>
    <s v="03.16.11"/>
    <x v="25"/>
    <x v="0"/>
    <x v="0"/>
    <s v="Direcção de Obras"/>
    <s v="03.16.11"/>
    <s v="Direcção de Obras"/>
    <s v="03.16.11"/>
    <x v="45"/>
    <x v="0"/>
    <x v="0"/>
    <x v="1"/>
    <x v="0"/>
    <x v="0"/>
    <x v="0"/>
    <x v="0"/>
    <x v="7"/>
    <s v="2025-08-26"/>
    <x v="2"/>
    <n v="28"/>
    <x v="0"/>
    <m/>
    <x v="0"/>
    <m/>
    <x v="89"/>
    <n v="100474706"/>
    <x v="0"/>
    <x v="5"/>
    <s v="Direcção de Obras"/>
    <s v="ORI"/>
    <x v="0"/>
    <m/>
    <x v="0"/>
    <x v="0"/>
    <x v="0"/>
    <x v="0"/>
    <x v="0"/>
    <x v="0"/>
    <x v="0"/>
    <x v="0"/>
    <x v="0"/>
    <x v="0"/>
    <x v="0"/>
    <s v="Direcção de Obras"/>
    <x v="0"/>
    <x v="0"/>
    <x v="0"/>
    <x v="0"/>
    <x v="0"/>
    <x v="0"/>
    <x v="0"/>
    <x v="0"/>
    <x v="0"/>
    <x v="0"/>
    <x v="5"/>
    <x v="0"/>
    <s v="Pagamento de salário referente a 08-2025"/>
  </r>
  <r>
    <x v="0"/>
    <n v="0"/>
    <n v="0"/>
    <n v="0"/>
    <n v="2935"/>
    <x v="4371"/>
    <x v="0"/>
    <x v="0"/>
    <x v="0"/>
    <s v="03.16.11"/>
    <x v="25"/>
    <x v="0"/>
    <x v="0"/>
    <s v="Direcção de Obras"/>
    <s v="03.16.11"/>
    <s v="Direcção de Obras"/>
    <s v="03.16.11"/>
    <x v="46"/>
    <x v="0"/>
    <x v="0"/>
    <x v="1"/>
    <x v="0"/>
    <x v="0"/>
    <x v="0"/>
    <x v="0"/>
    <x v="7"/>
    <s v="2025-08-26"/>
    <x v="2"/>
    <n v="2935"/>
    <x v="0"/>
    <m/>
    <x v="0"/>
    <m/>
    <x v="89"/>
    <n v="100474706"/>
    <x v="0"/>
    <x v="5"/>
    <s v="Direcção de Obras"/>
    <s v="ORI"/>
    <x v="0"/>
    <m/>
    <x v="0"/>
    <x v="0"/>
    <x v="0"/>
    <x v="0"/>
    <x v="0"/>
    <x v="0"/>
    <x v="0"/>
    <x v="0"/>
    <x v="0"/>
    <x v="0"/>
    <x v="0"/>
    <s v="Direcção de Obras"/>
    <x v="0"/>
    <x v="0"/>
    <x v="0"/>
    <x v="0"/>
    <x v="0"/>
    <x v="0"/>
    <x v="0"/>
    <x v="0"/>
    <x v="0"/>
    <x v="0"/>
    <x v="5"/>
    <x v="0"/>
    <s v="Pagamento de salário referente a 08-2025"/>
  </r>
  <r>
    <x v="0"/>
    <n v="0"/>
    <n v="0"/>
    <n v="0"/>
    <n v="18668"/>
    <x v="4371"/>
    <x v="0"/>
    <x v="0"/>
    <x v="0"/>
    <s v="03.16.11"/>
    <x v="25"/>
    <x v="0"/>
    <x v="0"/>
    <s v="Direcção de Obras"/>
    <s v="03.16.11"/>
    <s v="Direcção de Obras"/>
    <s v="03.16.11"/>
    <x v="42"/>
    <x v="0"/>
    <x v="0"/>
    <x v="1"/>
    <x v="1"/>
    <x v="0"/>
    <x v="0"/>
    <x v="0"/>
    <x v="7"/>
    <s v="2025-08-26"/>
    <x v="2"/>
    <n v="18668"/>
    <x v="0"/>
    <m/>
    <x v="0"/>
    <m/>
    <x v="89"/>
    <n v="100474706"/>
    <x v="0"/>
    <x v="5"/>
    <s v="Direcção de Obras"/>
    <s v="ORI"/>
    <x v="0"/>
    <m/>
    <x v="0"/>
    <x v="0"/>
    <x v="0"/>
    <x v="0"/>
    <x v="0"/>
    <x v="0"/>
    <x v="0"/>
    <x v="0"/>
    <x v="0"/>
    <x v="0"/>
    <x v="0"/>
    <s v="Direcção de Obras"/>
    <x v="0"/>
    <x v="0"/>
    <x v="0"/>
    <x v="0"/>
    <x v="0"/>
    <x v="0"/>
    <x v="0"/>
    <x v="0"/>
    <x v="0"/>
    <x v="0"/>
    <x v="5"/>
    <x v="0"/>
    <s v="Pagamento de salário referente a 08-2025"/>
  </r>
  <r>
    <x v="0"/>
    <n v="0"/>
    <n v="0"/>
    <n v="0"/>
    <n v="18752"/>
    <x v="4371"/>
    <x v="0"/>
    <x v="0"/>
    <x v="0"/>
    <s v="03.16.11"/>
    <x v="25"/>
    <x v="0"/>
    <x v="0"/>
    <s v="Direcção de Obras"/>
    <s v="03.16.11"/>
    <s v="Direcção de Obras"/>
    <s v="03.16.11"/>
    <x v="47"/>
    <x v="0"/>
    <x v="0"/>
    <x v="1"/>
    <x v="1"/>
    <x v="0"/>
    <x v="0"/>
    <x v="0"/>
    <x v="7"/>
    <s v="2025-08-26"/>
    <x v="2"/>
    <n v="18752"/>
    <x v="0"/>
    <m/>
    <x v="0"/>
    <m/>
    <x v="89"/>
    <n v="100474706"/>
    <x v="0"/>
    <x v="5"/>
    <s v="Direcção de Obras"/>
    <s v="ORI"/>
    <x v="0"/>
    <m/>
    <x v="0"/>
    <x v="0"/>
    <x v="0"/>
    <x v="0"/>
    <x v="0"/>
    <x v="0"/>
    <x v="0"/>
    <x v="0"/>
    <x v="0"/>
    <x v="0"/>
    <x v="0"/>
    <s v="Direcção de Obras"/>
    <x v="0"/>
    <x v="0"/>
    <x v="0"/>
    <x v="0"/>
    <x v="0"/>
    <x v="0"/>
    <x v="0"/>
    <x v="0"/>
    <x v="0"/>
    <x v="0"/>
    <x v="5"/>
    <x v="0"/>
    <s v="Pagamento de salário referente a 08-2025"/>
  </r>
  <r>
    <x v="0"/>
    <n v="0"/>
    <n v="0"/>
    <n v="0"/>
    <n v="8860"/>
    <x v="4371"/>
    <x v="0"/>
    <x v="0"/>
    <x v="0"/>
    <s v="03.16.11"/>
    <x v="25"/>
    <x v="0"/>
    <x v="0"/>
    <s v="Direcção de Obras"/>
    <s v="03.16.11"/>
    <s v="Direcção de Obras"/>
    <s v="03.16.11"/>
    <x v="48"/>
    <x v="0"/>
    <x v="0"/>
    <x v="1"/>
    <x v="1"/>
    <x v="0"/>
    <x v="0"/>
    <x v="0"/>
    <x v="7"/>
    <s v="2025-08-26"/>
    <x v="2"/>
    <n v="8860"/>
    <x v="0"/>
    <m/>
    <x v="0"/>
    <m/>
    <x v="89"/>
    <n v="100474706"/>
    <x v="0"/>
    <x v="5"/>
    <s v="Direcção de Obras"/>
    <s v="ORI"/>
    <x v="0"/>
    <m/>
    <x v="0"/>
    <x v="0"/>
    <x v="0"/>
    <x v="0"/>
    <x v="0"/>
    <x v="0"/>
    <x v="0"/>
    <x v="0"/>
    <x v="0"/>
    <x v="0"/>
    <x v="0"/>
    <s v="Direcção de Obras"/>
    <x v="0"/>
    <x v="0"/>
    <x v="0"/>
    <x v="0"/>
    <x v="0"/>
    <x v="0"/>
    <x v="0"/>
    <x v="0"/>
    <x v="0"/>
    <x v="0"/>
    <x v="5"/>
    <x v="0"/>
    <s v="Pagamento de salário referente a 08-2025"/>
  </r>
  <r>
    <x v="0"/>
    <n v="0"/>
    <n v="0"/>
    <n v="0"/>
    <n v="10434"/>
    <x v="4371"/>
    <x v="0"/>
    <x v="0"/>
    <x v="0"/>
    <s v="03.16.11"/>
    <x v="25"/>
    <x v="0"/>
    <x v="0"/>
    <s v="Direcção de Obras"/>
    <s v="03.16.11"/>
    <s v="Direcção de Obras"/>
    <s v="03.16.11"/>
    <x v="8"/>
    <x v="0"/>
    <x v="0"/>
    <x v="0"/>
    <x v="0"/>
    <x v="0"/>
    <x v="0"/>
    <x v="0"/>
    <x v="7"/>
    <s v="2025-08-26"/>
    <x v="2"/>
    <n v="10434"/>
    <x v="0"/>
    <m/>
    <x v="0"/>
    <m/>
    <x v="26"/>
    <n v="100474914"/>
    <x v="0"/>
    <x v="0"/>
    <s v="Direcção de Obras"/>
    <s v="ORI"/>
    <x v="0"/>
    <m/>
    <x v="0"/>
    <x v="0"/>
    <x v="0"/>
    <x v="0"/>
    <x v="0"/>
    <x v="0"/>
    <x v="0"/>
    <x v="0"/>
    <x v="0"/>
    <x v="0"/>
    <x v="0"/>
    <s v="Direcção de Obras"/>
    <x v="0"/>
    <x v="0"/>
    <x v="0"/>
    <x v="0"/>
    <x v="0"/>
    <x v="0"/>
    <x v="0"/>
    <x v="0"/>
    <x v="0"/>
    <x v="0"/>
    <x v="0"/>
    <x v="0"/>
    <s v="Pagamento de salário referente a 08-2025"/>
  </r>
  <r>
    <x v="0"/>
    <n v="0"/>
    <n v="0"/>
    <n v="0"/>
    <n v="12217"/>
    <x v="4371"/>
    <x v="0"/>
    <x v="0"/>
    <x v="0"/>
    <s v="03.16.11"/>
    <x v="25"/>
    <x v="0"/>
    <x v="0"/>
    <s v="Direcção de Obras"/>
    <s v="03.16.11"/>
    <s v="Direcção de Obras"/>
    <s v="03.16.11"/>
    <x v="76"/>
    <x v="0"/>
    <x v="0"/>
    <x v="1"/>
    <x v="0"/>
    <x v="0"/>
    <x v="0"/>
    <x v="0"/>
    <x v="7"/>
    <s v="2025-08-26"/>
    <x v="2"/>
    <n v="12217"/>
    <x v="0"/>
    <m/>
    <x v="0"/>
    <m/>
    <x v="26"/>
    <n v="100474914"/>
    <x v="0"/>
    <x v="0"/>
    <s v="Direcção de Obras"/>
    <s v="ORI"/>
    <x v="0"/>
    <m/>
    <x v="0"/>
    <x v="0"/>
    <x v="0"/>
    <x v="0"/>
    <x v="0"/>
    <x v="0"/>
    <x v="0"/>
    <x v="0"/>
    <x v="0"/>
    <x v="0"/>
    <x v="0"/>
    <s v="Direcção de Obras"/>
    <x v="0"/>
    <x v="0"/>
    <x v="0"/>
    <x v="0"/>
    <x v="0"/>
    <x v="0"/>
    <x v="0"/>
    <x v="0"/>
    <x v="0"/>
    <x v="0"/>
    <x v="0"/>
    <x v="0"/>
    <s v="Pagamento de salário referente a 08-2025"/>
  </r>
  <r>
    <x v="0"/>
    <n v="0"/>
    <n v="0"/>
    <n v="0"/>
    <n v="343"/>
    <x v="4371"/>
    <x v="0"/>
    <x v="0"/>
    <x v="0"/>
    <s v="03.16.11"/>
    <x v="25"/>
    <x v="0"/>
    <x v="0"/>
    <s v="Direcção de Obras"/>
    <s v="03.16.11"/>
    <s v="Direcção de Obras"/>
    <s v="03.16.11"/>
    <x v="45"/>
    <x v="0"/>
    <x v="0"/>
    <x v="1"/>
    <x v="0"/>
    <x v="0"/>
    <x v="0"/>
    <x v="0"/>
    <x v="7"/>
    <s v="2025-08-26"/>
    <x v="2"/>
    <n v="343"/>
    <x v="0"/>
    <m/>
    <x v="0"/>
    <m/>
    <x v="26"/>
    <n v="100474914"/>
    <x v="0"/>
    <x v="0"/>
    <s v="Direcção de Obras"/>
    <s v="ORI"/>
    <x v="0"/>
    <m/>
    <x v="0"/>
    <x v="0"/>
    <x v="0"/>
    <x v="0"/>
    <x v="0"/>
    <x v="0"/>
    <x v="0"/>
    <x v="0"/>
    <x v="0"/>
    <x v="0"/>
    <x v="0"/>
    <s v="Direcção de Obras"/>
    <x v="0"/>
    <x v="0"/>
    <x v="0"/>
    <x v="0"/>
    <x v="0"/>
    <x v="0"/>
    <x v="0"/>
    <x v="0"/>
    <x v="0"/>
    <x v="0"/>
    <x v="0"/>
    <x v="0"/>
    <s v="Pagamento de salário referente a 08-2025"/>
  </r>
  <r>
    <x v="0"/>
    <n v="0"/>
    <n v="0"/>
    <n v="0"/>
    <n v="34576"/>
    <x v="4371"/>
    <x v="0"/>
    <x v="0"/>
    <x v="0"/>
    <s v="03.16.11"/>
    <x v="25"/>
    <x v="0"/>
    <x v="0"/>
    <s v="Direcção de Obras"/>
    <s v="03.16.11"/>
    <s v="Direcção de Obras"/>
    <s v="03.16.11"/>
    <x v="46"/>
    <x v="0"/>
    <x v="0"/>
    <x v="1"/>
    <x v="0"/>
    <x v="0"/>
    <x v="0"/>
    <x v="0"/>
    <x v="7"/>
    <s v="2025-08-26"/>
    <x v="2"/>
    <n v="34576"/>
    <x v="0"/>
    <m/>
    <x v="0"/>
    <m/>
    <x v="26"/>
    <n v="100474914"/>
    <x v="0"/>
    <x v="0"/>
    <s v="Direcção de Obras"/>
    <s v="ORI"/>
    <x v="0"/>
    <m/>
    <x v="0"/>
    <x v="0"/>
    <x v="0"/>
    <x v="0"/>
    <x v="0"/>
    <x v="0"/>
    <x v="0"/>
    <x v="0"/>
    <x v="0"/>
    <x v="0"/>
    <x v="0"/>
    <s v="Direcção de Obras"/>
    <x v="0"/>
    <x v="0"/>
    <x v="0"/>
    <x v="0"/>
    <x v="0"/>
    <x v="0"/>
    <x v="0"/>
    <x v="0"/>
    <x v="0"/>
    <x v="0"/>
    <x v="0"/>
    <x v="0"/>
    <s v="Pagamento de salário referente a 08-2025"/>
  </r>
  <r>
    <x v="0"/>
    <n v="0"/>
    <n v="0"/>
    <n v="0"/>
    <n v="219891"/>
    <x v="4371"/>
    <x v="0"/>
    <x v="0"/>
    <x v="0"/>
    <s v="03.16.11"/>
    <x v="25"/>
    <x v="0"/>
    <x v="0"/>
    <s v="Direcção de Obras"/>
    <s v="03.16.11"/>
    <s v="Direcção de Obras"/>
    <s v="03.16.11"/>
    <x v="42"/>
    <x v="0"/>
    <x v="0"/>
    <x v="1"/>
    <x v="1"/>
    <x v="0"/>
    <x v="0"/>
    <x v="0"/>
    <x v="7"/>
    <s v="2025-08-26"/>
    <x v="2"/>
    <n v="219891"/>
    <x v="0"/>
    <m/>
    <x v="0"/>
    <m/>
    <x v="26"/>
    <n v="100474914"/>
    <x v="0"/>
    <x v="0"/>
    <s v="Direcção de Obras"/>
    <s v="ORI"/>
    <x v="0"/>
    <m/>
    <x v="0"/>
    <x v="0"/>
    <x v="0"/>
    <x v="0"/>
    <x v="0"/>
    <x v="0"/>
    <x v="0"/>
    <x v="0"/>
    <x v="0"/>
    <x v="0"/>
    <x v="0"/>
    <s v="Direcção de Obras"/>
    <x v="0"/>
    <x v="0"/>
    <x v="0"/>
    <x v="0"/>
    <x v="0"/>
    <x v="0"/>
    <x v="0"/>
    <x v="0"/>
    <x v="0"/>
    <x v="0"/>
    <x v="0"/>
    <x v="0"/>
    <s v="Pagamento de salário referente a 08-2025"/>
  </r>
  <r>
    <x v="0"/>
    <n v="0"/>
    <n v="0"/>
    <n v="0"/>
    <n v="220881"/>
    <x v="4371"/>
    <x v="0"/>
    <x v="0"/>
    <x v="0"/>
    <s v="03.16.11"/>
    <x v="25"/>
    <x v="0"/>
    <x v="0"/>
    <s v="Direcção de Obras"/>
    <s v="03.16.11"/>
    <s v="Direcção de Obras"/>
    <s v="03.16.11"/>
    <x v="47"/>
    <x v="0"/>
    <x v="0"/>
    <x v="1"/>
    <x v="1"/>
    <x v="0"/>
    <x v="0"/>
    <x v="0"/>
    <x v="7"/>
    <s v="2025-08-26"/>
    <x v="2"/>
    <n v="220881"/>
    <x v="0"/>
    <m/>
    <x v="0"/>
    <m/>
    <x v="26"/>
    <n v="100474914"/>
    <x v="0"/>
    <x v="0"/>
    <s v="Direcção de Obras"/>
    <s v="ORI"/>
    <x v="0"/>
    <m/>
    <x v="0"/>
    <x v="0"/>
    <x v="0"/>
    <x v="0"/>
    <x v="0"/>
    <x v="0"/>
    <x v="0"/>
    <x v="0"/>
    <x v="0"/>
    <x v="0"/>
    <x v="0"/>
    <s v="Direcção de Obras"/>
    <x v="0"/>
    <x v="0"/>
    <x v="0"/>
    <x v="0"/>
    <x v="0"/>
    <x v="0"/>
    <x v="0"/>
    <x v="0"/>
    <x v="0"/>
    <x v="0"/>
    <x v="0"/>
    <x v="0"/>
    <s v="Pagamento de salário referente a 08-2025"/>
  </r>
  <r>
    <x v="0"/>
    <n v="0"/>
    <n v="0"/>
    <n v="0"/>
    <n v="104307"/>
    <x v="4371"/>
    <x v="0"/>
    <x v="0"/>
    <x v="0"/>
    <s v="03.16.11"/>
    <x v="25"/>
    <x v="0"/>
    <x v="0"/>
    <s v="Direcção de Obras"/>
    <s v="03.16.11"/>
    <s v="Direcção de Obras"/>
    <s v="03.16.11"/>
    <x v="48"/>
    <x v="0"/>
    <x v="0"/>
    <x v="1"/>
    <x v="1"/>
    <x v="0"/>
    <x v="0"/>
    <x v="0"/>
    <x v="7"/>
    <s v="2025-08-26"/>
    <x v="2"/>
    <n v="104307"/>
    <x v="0"/>
    <m/>
    <x v="0"/>
    <m/>
    <x v="26"/>
    <n v="100474914"/>
    <x v="0"/>
    <x v="0"/>
    <s v="Direcção de Obras"/>
    <s v="ORI"/>
    <x v="0"/>
    <m/>
    <x v="0"/>
    <x v="0"/>
    <x v="0"/>
    <x v="0"/>
    <x v="0"/>
    <x v="0"/>
    <x v="0"/>
    <x v="0"/>
    <x v="0"/>
    <x v="0"/>
    <x v="0"/>
    <s v="Direcção de Obras"/>
    <x v="0"/>
    <x v="0"/>
    <x v="0"/>
    <x v="0"/>
    <x v="0"/>
    <x v="0"/>
    <x v="0"/>
    <x v="0"/>
    <x v="0"/>
    <x v="0"/>
    <x v="0"/>
    <x v="0"/>
    <s v="Pagamento de salário referente a 08-2025"/>
  </r>
  <r>
    <x v="0"/>
    <n v="0"/>
    <n v="0"/>
    <n v="0"/>
    <n v="99000"/>
    <x v="4372"/>
    <x v="0"/>
    <x v="0"/>
    <x v="0"/>
    <s v="01.28.03.06"/>
    <x v="20"/>
    <x v="3"/>
    <x v="3"/>
    <s v="Proteção Social"/>
    <s v="01.28.03"/>
    <s v="Proteção Social"/>
    <s v="01.28.03"/>
    <x v="4"/>
    <x v="0"/>
    <x v="2"/>
    <x v="3"/>
    <x v="0"/>
    <x v="1"/>
    <x v="0"/>
    <x v="0"/>
    <x v="9"/>
    <s v="2025-10-08"/>
    <x v="3"/>
    <n v="99000"/>
    <x v="0"/>
    <m/>
    <x v="0"/>
    <m/>
    <x v="26"/>
    <n v="100474914"/>
    <x v="0"/>
    <x v="0"/>
    <s v="Apoio a Crianças Vulneráveis "/>
    <s v="ORI"/>
    <x v="0"/>
    <s v="ACV"/>
    <x v="0"/>
    <x v="0"/>
    <x v="0"/>
    <x v="0"/>
    <x v="0"/>
    <x v="0"/>
    <x v="0"/>
    <x v="0"/>
    <x v="0"/>
    <x v="0"/>
    <x v="0"/>
    <s v="Apoio a Crianças Vulneráveis "/>
    <x v="0"/>
    <x v="0"/>
    <x v="0"/>
    <x v="0"/>
    <x v="1"/>
    <x v="0"/>
    <x v="0"/>
    <x v="0"/>
    <x v="0"/>
    <x v="0"/>
    <x v="0"/>
    <x v="0"/>
    <s v="Apoio concedido a favor das crianças vulneráveis referente ao mês de setembro 2025 conforme anexo."/>
  </r>
  <r>
    <x v="1"/>
    <n v="0"/>
    <n v="0"/>
    <n v="0"/>
    <n v="40000"/>
    <x v="4373"/>
    <x v="0"/>
    <x v="0"/>
    <x v="0"/>
    <s v="01.27.07.11"/>
    <x v="69"/>
    <x v="1"/>
    <x v="1"/>
    <s v="Requalificação Urbana e Habitação 2"/>
    <s v="01.27.07"/>
    <s v="Requalificação Urbana e Habitação 2"/>
    <s v="01.27.07"/>
    <x v="2"/>
    <x v="0"/>
    <x v="0"/>
    <x v="1"/>
    <x v="0"/>
    <x v="1"/>
    <x v="1"/>
    <x v="0"/>
    <x v="9"/>
    <s v="2025-10-21"/>
    <x v="3"/>
    <n v="40000"/>
    <x v="0"/>
    <m/>
    <x v="0"/>
    <m/>
    <x v="57"/>
    <n v="100478706"/>
    <x v="0"/>
    <x v="0"/>
    <s v="Requalificação urbana e ambiental de Galeão"/>
    <s v="ORI"/>
    <x v="0"/>
    <s v="RG"/>
    <x v="0"/>
    <x v="0"/>
    <x v="0"/>
    <x v="0"/>
    <x v="0"/>
    <x v="0"/>
    <x v="0"/>
    <x v="0"/>
    <x v="0"/>
    <x v="0"/>
    <x v="0"/>
    <s v="Requalificação urbana e ambiental de Galeão"/>
    <x v="0"/>
    <x v="0"/>
    <x v="0"/>
    <x v="0"/>
    <x v="1"/>
    <x v="0"/>
    <x v="0"/>
    <x v="0"/>
    <x v="0"/>
    <x v="0"/>
    <x v="0"/>
    <x v="0"/>
    <s v="Pagamento referente a prestação de serviço de mão-de-obra, no âmbito dos trabalhos da construção do muro de proteção de taludes em Galeão, conforme anexo."/>
  </r>
  <r>
    <x v="0"/>
    <n v="0"/>
    <n v="0"/>
    <n v="0"/>
    <n v="29900"/>
    <x v="4374"/>
    <x v="0"/>
    <x v="0"/>
    <x v="0"/>
    <s v="03.16.15"/>
    <x v="0"/>
    <x v="0"/>
    <x v="0"/>
    <s v="Direção Financeira"/>
    <s v="03.16.15"/>
    <s v="Direção Financeira"/>
    <s v="03.16.15"/>
    <x v="50"/>
    <x v="0"/>
    <x v="0"/>
    <x v="1"/>
    <x v="0"/>
    <x v="0"/>
    <x v="0"/>
    <x v="0"/>
    <x v="11"/>
    <s v="2025-12-16"/>
    <x v="3"/>
    <n v="29900"/>
    <x v="0"/>
    <m/>
    <x v="0"/>
    <m/>
    <x v="280"/>
    <n v="100392078"/>
    <x v="0"/>
    <x v="0"/>
    <s v="Direção Financeira"/>
    <s v="ORI"/>
    <x v="0"/>
    <m/>
    <x v="0"/>
    <x v="0"/>
    <x v="0"/>
    <x v="0"/>
    <x v="0"/>
    <x v="0"/>
    <x v="0"/>
    <x v="0"/>
    <x v="0"/>
    <x v="0"/>
    <x v="0"/>
    <s v="Direção Financeira"/>
    <x v="0"/>
    <x v="0"/>
    <x v="0"/>
    <x v="0"/>
    <x v="0"/>
    <x v="0"/>
    <x v="0"/>
    <x v="0"/>
    <x v="0"/>
    <x v="0"/>
    <x v="0"/>
    <x v="0"/>
    <s v="Pagamento a favor de KHYM NEGOCE, LDA , pela a aquisição de TV smart de 43 polegada para os serviços da Balcão dos Único de Atendimento da CMSM, conforme anexo"/>
  </r>
  <r>
    <x v="0"/>
    <n v="0"/>
    <n v="0"/>
    <n v="0"/>
    <n v="2800"/>
    <x v="4375"/>
    <x v="0"/>
    <x v="0"/>
    <x v="0"/>
    <s v="03.16.15"/>
    <x v="0"/>
    <x v="0"/>
    <x v="0"/>
    <s v="Direção Financeira"/>
    <s v="03.16.15"/>
    <s v="Direção Financeira"/>
    <s v="03.16.15"/>
    <x v="0"/>
    <x v="0"/>
    <x v="0"/>
    <x v="0"/>
    <x v="0"/>
    <x v="0"/>
    <x v="0"/>
    <x v="0"/>
    <x v="9"/>
    <s v="2025-10-30"/>
    <x v="3"/>
    <n v="2800"/>
    <x v="0"/>
    <m/>
    <x v="0"/>
    <m/>
    <x v="203"/>
    <n v="100479466"/>
    <x v="0"/>
    <x v="0"/>
    <s v="Direção Financeira"/>
    <s v="ORI"/>
    <x v="0"/>
    <m/>
    <x v="0"/>
    <x v="0"/>
    <x v="0"/>
    <x v="0"/>
    <x v="0"/>
    <x v="0"/>
    <x v="0"/>
    <x v="0"/>
    <x v="0"/>
    <x v="0"/>
    <x v="0"/>
    <s v="Direção Financeira"/>
    <x v="0"/>
    <x v="0"/>
    <x v="0"/>
    <x v="0"/>
    <x v="0"/>
    <x v="0"/>
    <x v="0"/>
    <x v="0"/>
    <x v="0"/>
    <x v="0"/>
    <x v="0"/>
    <x v="0"/>
    <s v="Ajuda de custo a favor do senhor Helton Joao Correia Lopes, pela sua deslocação à Praia no dia 28 e 29 de outubro 2025, afim de transportar Diretora Financeira e Secretario Municipal para tribunal de contas, conforme anexo. "/>
  </r>
  <r>
    <x v="0"/>
    <n v="0"/>
    <n v="0"/>
    <n v="0"/>
    <n v="1125"/>
    <x v="4376"/>
    <x v="0"/>
    <x v="1"/>
    <x v="0"/>
    <s v="80.02.01"/>
    <x v="28"/>
    <x v="4"/>
    <x v="4"/>
    <s v="Retenções Iur"/>
    <s v="80.02.01"/>
    <s v="Retenções Iur"/>
    <s v="80.02.01"/>
    <x v="52"/>
    <x v="0"/>
    <x v="6"/>
    <x v="1"/>
    <x v="1"/>
    <x v="2"/>
    <x v="2"/>
    <x v="0"/>
    <x v="11"/>
    <s v="2025-12-15"/>
    <x v="3"/>
    <n v="1125"/>
    <x v="0"/>
    <m/>
    <x v="0"/>
    <m/>
    <x v="9"/>
    <n v="100474696"/>
    <x v="0"/>
    <x v="0"/>
    <s v="Retenções Iur"/>
    <s v="ORI"/>
    <x v="0"/>
    <s v="RIUR"/>
    <x v="0"/>
    <x v="0"/>
    <x v="0"/>
    <x v="0"/>
    <x v="0"/>
    <x v="0"/>
    <x v="0"/>
    <x v="0"/>
    <x v="0"/>
    <x v="0"/>
    <x v="0"/>
    <s v="Retenções Iur"/>
    <x v="0"/>
    <x v="0"/>
    <x v="0"/>
    <x v="0"/>
    <x v="2"/>
    <x v="0"/>
    <x v="0"/>
    <x v="0"/>
    <x v="0"/>
    <x v="1"/>
    <x v="0"/>
    <x v="0"/>
    <s v="RETENCAO OT"/>
  </r>
  <r>
    <x v="0"/>
    <n v="0"/>
    <n v="0"/>
    <n v="0"/>
    <n v="1800"/>
    <x v="4377"/>
    <x v="0"/>
    <x v="1"/>
    <x v="0"/>
    <s v="80.02.01"/>
    <x v="28"/>
    <x v="4"/>
    <x v="4"/>
    <s v="Retenções Iur"/>
    <s v="80.02.01"/>
    <s v="Retenções Iur"/>
    <s v="80.02.01"/>
    <x v="52"/>
    <x v="0"/>
    <x v="6"/>
    <x v="1"/>
    <x v="1"/>
    <x v="2"/>
    <x v="2"/>
    <x v="0"/>
    <x v="11"/>
    <s v="2025-12-12"/>
    <x v="3"/>
    <n v="1800"/>
    <x v="0"/>
    <m/>
    <x v="0"/>
    <m/>
    <x v="9"/>
    <n v="100474696"/>
    <x v="0"/>
    <x v="0"/>
    <s v="Retenções Iur"/>
    <s v="ORI"/>
    <x v="0"/>
    <s v="RIUR"/>
    <x v="0"/>
    <x v="0"/>
    <x v="0"/>
    <x v="0"/>
    <x v="0"/>
    <x v="0"/>
    <x v="0"/>
    <x v="0"/>
    <x v="0"/>
    <x v="0"/>
    <x v="0"/>
    <s v="Retenções Iur"/>
    <x v="0"/>
    <x v="0"/>
    <x v="0"/>
    <x v="0"/>
    <x v="2"/>
    <x v="0"/>
    <x v="0"/>
    <x v="0"/>
    <x v="0"/>
    <x v="1"/>
    <x v="0"/>
    <x v="0"/>
    <s v="RETENCAO OT"/>
  </r>
  <r>
    <x v="0"/>
    <n v="0"/>
    <n v="0"/>
    <n v="0"/>
    <n v="3375"/>
    <x v="4378"/>
    <x v="0"/>
    <x v="1"/>
    <x v="0"/>
    <s v="80.02.01"/>
    <x v="28"/>
    <x v="4"/>
    <x v="4"/>
    <s v="Retenções Iur"/>
    <s v="80.02.01"/>
    <s v="Retenções Iur"/>
    <s v="80.02.01"/>
    <x v="52"/>
    <x v="0"/>
    <x v="6"/>
    <x v="1"/>
    <x v="1"/>
    <x v="2"/>
    <x v="2"/>
    <x v="0"/>
    <x v="11"/>
    <s v="2025-12-23"/>
    <x v="3"/>
    <n v="3375"/>
    <x v="0"/>
    <m/>
    <x v="0"/>
    <m/>
    <x v="9"/>
    <n v="100474696"/>
    <x v="0"/>
    <x v="0"/>
    <s v="Retenções Iur"/>
    <s v="ORI"/>
    <x v="0"/>
    <s v="RIUR"/>
    <x v="0"/>
    <x v="0"/>
    <x v="0"/>
    <x v="0"/>
    <x v="0"/>
    <x v="0"/>
    <x v="0"/>
    <x v="0"/>
    <x v="0"/>
    <x v="0"/>
    <x v="0"/>
    <s v="Retenções Iur"/>
    <x v="0"/>
    <x v="0"/>
    <x v="0"/>
    <x v="0"/>
    <x v="2"/>
    <x v="0"/>
    <x v="0"/>
    <x v="0"/>
    <x v="0"/>
    <x v="1"/>
    <x v="0"/>
    <x v="0"/>
    <s v="RETENCAO OT"/>
  </r>
  <r>
    <x v="0"/>
    <n v="0"/>
    <n v="0"/>
    <n v="0"/>
    <n v="3375"/>
    <x v="4379"/>
    <x v="0"/>
    <x v="1"/>
    <x v="0"/>
    <s v="80.02.01"/>
    <x v="28"/>
    <x v="4"/>
    <x v="4"/>
    <s v="Retenções Iur"/>
    <s v="80.02.01"/>
    <s v="Retenções Iur"/>
    <s v="80.02.01"/>
    <x v="52"/>
    <x v="0"/>
    <x v="6"/>
    <x v="1"/>
    <x v="1"/>
    <x v="2"/>
    <x v="2"/>
    <x v="0"/>
    <x v="11"/>
    <s v="2025-12-23"/>
    <x v="3"/>
    <n v="3375"/>
    <x v="0"/>
    <m/>
    <x v="0"/>
    <m/>
    <x v="9"/>
    <n v="100474696"/>
    <x v="0"/>
    <x v="0"/>
    <s v="Retenções Iur"/>
    <s v="ORI"/>
    <x v="0"/>
    <s v="RIUR"/>
    <x v="0"/>
    <x v="0"/>
    <x v="0"/>
    <x v="0"/>
    <x v="0"/>
    <x v="0"/>
    <x v="0"/>
    <x v="0"/>
    <x v="0"/>
    <x v="0"/>
    <x v="0"/>
    <s v="Retenções Iur"/>
    <x v="0"/>
    <x v="0"/>
    <x v="0"/>
    <x v="0"/>
    <x v="2"/>
    <x v="0"/>
    <x v="0"/>
    <x v="0"/>
    <x v="0"/>
    <x v="1"/>
    <x v="0"/>
    <x v="0"/>
    <s v="RETENCAO OT"/>
  </r>
  <r>
    <x v="0"/>
    <n v="0"/>
    <n v="0"/>
    <n v="0"/>
    <n v="2250"/>
    <x v="4380"/>
    <x v="0"/>
    <x v="1"/>
    <x v="0"/>
    <s v="80.02.01"/>
    <x v="28"/>
    <x v="4"/>
    <x v="4"/>
    <s v="Retenções Iur"/>
    <s v="80.02.01"/>
    <s v="Retenções Iur"/>
    <s v="80.02.01"/>
    <x v="52"/>
    <x v="0"/>
    <x v="6"/>
    <x v="1"/>
    <x v="1"/>
    <x v="2"/>
    <x v="2"/>
    <x v="0"/>
    <x v="11"/>
    <s v="2025-12-24"/>
    <x v="3"/>
    <n v="2250"/>
    <x v="0"/>
    <m/>
    <x v="0"/>
    <m/>
    <x v="9"/>
    <n v="100474696"/>
    <x v="0"/>
    <x v="0"/>
    <s v="Retenções Iur"/>
    <s v="ORI"/>
    <x v="0"/>
    <s v="RIUR"/>
    <x v="0"/>
    <x v="0"/>
    <x v="0"/>
    <x v="0"/>
    <x v="0"/>
    <x v="0"/>
    <x v="0"/>
    <x v="0"/>
    <x v="0"/>
    <x v="0"/>
    <x v="0"/>
    <s v="Retenções Iur"/>
    <x v="0"/>
    <x v="0"/>
    <x v="0"/>
    <x v="0"/>
    <x v="2"/>
    <x v="0"/>
    <x v="0"/>
    <x v="0"/>
    <x v="0"/>
    <x v="1"/>
    <x v="0"/>
    <x v="0"/>
    <s v="RETENCAO OT"/>
  </r>
  <r>
    <x v="0"/>
    <n v="0"/>
    <n v="0"/>
    <n v="0"/>
    <n v="4500"/>
    <x v="4381"/>
    <x v="0"/>
    <x v="1"/>
    <x v="0"/>
    <s v="80.02.01"/>
    <x v="28"/>
    <x v="4"/>
    <x v="4"/>
    <s v="Retenções Iur"/>
    <s v="80.02.01"/>
    <s v="Retenções Iur"/>
    <s v="80.02.01"/>
    <x v="52"/>
    <x v="0"/>
    <x v="6"/>
    <x v="1"/>
    <x v="1"/>
    <x v="2"/>
    <x v="2"/>
    <x v="0"/>
    <x v="11"/>
    <s v="2025-12-23"/>
    <x v="3"/>
    <n v="4500"/>
    <x v="0"/>
    <m/>
    <x v="0"/>
    <m/>
    <x v="9"/>
    <n v="100474696"/>
    <x v="0"/>
    <x v="0"/>
    <s v="Retenções Iur"/>
    <s v="ORI"/>
    <x v="0"/>
    <s v="RIUR"/>
    <x v="0"/>
    <x v="0"/>
    <x v="0"/>
    <x v="0"/>
    <x v="0"/>
    <x v="0"/>
    <x v="0"/>
    <x v="0"/>
    <x v="0"/>
    <x v="0"/>
    <x v="0"/>
    <s v="Retenções Iur"/>
    <x v="0"/>
    <x v="0"/>
    <x v="0"/>
    <x v="0"/>
    <x v="2"/>
    <x v="0"/>
    <x v="0"/>
    <x v="0"/>
    <x v="0"/>
    <x v="1"/>
    <x v="0"/>
    <x v="0"/>
    <s v="RETENCAO OT"/>
  </r>
  <r>
    <x v="1"/>
    <n v="0"/>
    <n v="0"/>
    <n v="0"/>
    <n v="105100"/>
    <x v="4382"/>
    <x v="0"/>
    <x v="0"/>
    <x v="0"/>
    <s v="01.28.01.09"/>
    <x v="8"/>
    <x v="3"/>
    <x v="3"/>
    <s v="Habitação Social"/>
    <s v="01.28.01"/>
    <s v="Habitação Social"/>
    <s v="01.28.01"/>
    <x v="2"/>
    <x v="0"/>
    <x v="0"/>
    <x v="1"/>
    <x v="0"/>
    <x v="1"/>
    <x v="1"/>
    <x v="0"/>
    <x v="2"/>
    <s v="2025-04-16"/>
    <x v="1"/>
    <n v="105100"/>
    <x v="0"/>
    <m/>
    <x v="0"/>
    <m/>
    <x v="26"/>
    <n v="100474914"/>
    <x v="0"/>
    <x v="0"/>
    <s v="Construção e reabilitação de habitação de famílias Vulveraveis"/>
    <s v="ORI"/>
    <x v="0"/>
    <s v="HS"/>
    <x v="0"/>
    <x v="0"/>
    <x v="0"/>
    <x v="0"/>
    <x v="0"/>
    <x v="0"/>
    <x v="0"/>
    <x v="0"/>
    <x v="0"/>
    <x v="0"/>
    <x v="0"/>
    <s v="Construção e reabilitação de habitação de famílias Vulveraveis"/>
    <x v="0"/>
    <x v="0"/>
    <x v="0"/>
    <x v="0"/>
    <x v="1"/>
    <x v="0"/>
    <x v="0"/>
    <x v="0"/>
    <x v="0"/>
    <x v="0"/>
    <x v="0"/>
    <x v="0"/>
    <s v="Pagamento a favor do Tesoureiro Municipal, referente  a despesa com pessoal na recolha de palha para construção de Casa de Palha em Achada Espinho Branco, conforme anexo."/>
  </r>
  <r>
    <x v="0"/>
    <n v="0"/>
    <n v="0"/>
    <n v="0"/>
    <n v="2000"/>
    <x v="4383"/>
    <x v="0"/>
    <x v="0"/>
    <x v="0"/>
    <s v="03.16.15"/>
    <x v="0"/>
    <x v="0"/>
    <x v="0"/>
    <s v="Direção Financeira"/>
    <s v="03.16.15"/>
    <s v="Direção Financeira"/>
    <s v="03.16.15"/>
    <x v="11"/>
    <x v="0"/>
    <x v="0"/>
    <x v="0"/>
    <x v="1"/>
    <x v="0"/>
    <x v="0"/>
    <x v="0"/>
    <x v="7"/>
    <s v="2025-08-29"/>
    <x v="2"/>
    <n v="2000"/>
    <x v="0"/>
    <m/>
    <x v="0"/>
    <m/>
    <x v="82"/>
    <n v="100479698"/>
    <x v="0"/>
    <x v="0"/>
    <s v="Direção Financeira"/>
    <s v="ORI"/>
    <x v="0"/>
    <m/>
    <x v="0"/>
    <x v="0"/>
    <x v="0"/>
    <x v="0"/>
    <x v="0"/>
    <x v="0"/>
    <x v="0"/>
    <x v="0"/>
    <x v="0"/>
    <x v="0"/>
    <x v="0"/>
    <s v="Direção Financeira"/>
    <x v="0"/>
    <x v="0"/>
    <x v="0"/>
    <x v="0"/>
    <x v="0"/>
    <x v="0"/>
    <x v="0"/>
    <x v="0"/>
    <x v="0"/>
    <x v="0"/>
    <x v="0"/>
    <x v="0"/>
    <s v="Pagamento referente a recarga de energia elétrica, para jardim Infantil Txam d Horta- Principal, conforme anexo."/>
  </r>
  <r>
    <x v="0"/>
    <n v="0"/>
    <n v="0"/>
    <n v="0"/>
    <n v="4394700"/>
    <x v="4384"/>
    <x v="0"/>
    <x v="1"/>
    <x v="0"/>
    <s v="03.03.10"/>
    <x v="15"/>
    <x v="0"/>
    <x v="5"/>
    <s v="Receitas Da Câmara"/>
    <s v="03.03.10"/>
    <s v="Receitas Da Câmara"/>
    <s v="03.03.10"/>
    <x v="15"/>
    <x v="0"/>
    <x v="4"/>
    <x v="5"/>
    <x v="0"/>
    <x v="0"/>
    <x v="2"/>
    <x v="0"/>
    <x v="7"/>
    <s v="2025-08-22"/>
    <x v="2"/>
    <n v="4394700"/>
    <x v="0"/>
    <m/>
    <x v="0"/>
    <m/>
    <x v="26"/>
    <n v="100474914"/>
    <x v="0"/>
    <x v="0"/>
    <s v="Receitas Da Câmara"/>
    <s v="EXT"/>
    <x v="0"/>
    <s v="RDC"/>
    <x v="0"/>
    <x v="0"/>
    <x v="0"/>
    <x v="0"/>
    <x v="0"/>
    <x v="0"/>
    <x v="0"/>
    <x v="0"/>
    <x v="0"/>
    <x v="0"/>
    <x v="0"/>
    <s v="Receitas Da Câmara"/>
    <x v="0"/>
    <x v="0"/>
    <x v="0"/>
    <x v="0"/>
    <x v="0"/>
    <x v="0"/>
    <x v="0"/>
    <x v="0"/>
    <x v="0"/>
    <x v="0"/>
    <x v="0"/>
    <x v="0"/>
    <s v="Deposito sobre venda de Free pass, conforme anexo"/>
  </r>
  <r>
    <x v="1"/>
    <n v="0"/>
    <n v="0"/>
    <n v="0"/>
    <n v="2850"/>
    <x v="4385"/>
    <x v="0"/>
    <x v="0"/>
    <x v="0"/>
    <s v="01.23.04.14"/>
    <x v="24"/>
    <x v="5"/>
    <x v="6"/>
    <s v="Ambiente"/>
    <s v="01.23.04"/>
    <s v="Ambiente"/>
    <s v="01.23.04"/>
    <x v="2"/>
    <x v="0"/>
    <x v="0"/>
    <x v="1"/>
    <x v="0"/>
    <x v="1"/>
    <x v="1"/>
    <x v="0"/>
    <x v="8"/>
    <s v="2025-09-23"/>
    <x v="2"/>
    <n v="2850"/>
    <x v="0"/>
    <m/>
    <x v="0"/>
    <m/>
    <x v="9"/>
    <n v="100474696"/>
    <x v="0"/>
    <x v="1"/>
    <s v="Criação e Manutenção de Espaços Verdes"/>
    <s v="ORI"/>
    <x v="0"/>
    <s v="CMEV"/>
    <x v="0"/>
    <x v="0"/>
    <x v="0"/>
    <x v="0"/>
    <x v="0"/>
    <x v="0"/>
    <x v="0"/>
    <x v="0"/>
    <x v="0"/>
    <x v="0"/>
    <x v="0"/>
    <s v="Criação e Manutenção de Espaços Verdes"/>
    <x v="0"/>
    <x v="0"/>
    <x v="0"/>
    <x v="0"/>
    <x v="1"/>
    <x v="0"/>
    <x v="0"/>
    <x v="0"/>
    <x v="0"/>
    <x v="0"/>
    <x v="1"/>
    <x v="0"/>
    <s v="Pagamento prestação de serviço em criação e manutenção de espaço verde, referente ao mês de setembro 2025, conforme anexo."/>
  </r>
  <r>
    <x v="1"/>
    <n v="0"/>
    <n v="0"/>
    <n v="0"/>
    <n v="16150"/>
    <x v="4385"/>
    <x v="0"/>
    <x v="0"/>
    <x v="0"/>
    <s v="01.23.04.14"/>
    <x v="24"/>
    <x v="5"/>
    <x v="6"/>
    <s v="Ambiente"/>
    <s v="01.23.04"/>
    <s v="Ambiente"/>
    <s v="01.23.04"/>
    <x v="2"/>
    <x v="0"/>
    <x v="0"/>
    <x v="1"/>
    <x v="0"/>
    <x v="1"/>
    <x v="1"/>
    <x v="0"/>
    <x v="8"/>
    <s v="2025-09-23"/>
    <x v="2"/>
    <n v="16150"/>
    <x v="0"/>
    <m/>
    <x v="0"/>
    <m/>
    <x v="522"/>
    <n v="100476142"/>
    <x v="0"/>
    <x v="0"/>
    <s v="Criação e Manutenção de Espaços Verdes"/>
    <s v="ORI"/>
    <x v="0"/>
    <s v="CMEV"/>
    <x v="0"/>
    <x v="0"/>
    <x v="0"/>
    <x v="0"/>
    <x v="0"/>
    <x v="0"/>
    <x v="0"/>
    <x v="0"/>
    <x v="0"/>
    <x v="0"/>
    <x v="0"/>
    <s v="Criação e Manutenção de Espaços Verdes"/>
    <x v="0"/>
    <x v="0"/>
    <x v="0"/>
    <x v="0"/>
    <x v="1"/>
    <x v="0"/>
    <x v="0"/>
    <x v="0"/>
    <x v="0"/>
    <x v="0"/>
    <x v="0"/>
    <x v="0"/>
    <s v="Pagamento prestação de serviço em criação e manutenção de espaço verde, referente ao mês de setembro 2025, conforme anexo."/>
  </r>
  <r>
    <x v="0"/>
    <n v="0"/>
    <n v="0"/>
    <n v="0"/>
    <n v="14979"/>
    <x v="4386"/>
    <x v="0"/>
    <x v="1"/>
    <x v="0"/>
    <s v="80.02.01"/>
    <x v="28"/>
    <x v="4"/>
    <x v="4"/>
    <s v="Retenções Iur"/>
    <s v="80.02.01"/>
    <s v="Retenções Iur"/>
    <s v="80.02.01"/>
    <x v="52"/>
    <x v="0"/>
    <x v="6"/>
    <x v="1"/>
    <x v="1"/>
    <x v="2"/>
    <x v="2"/>
    <x v="0"/>
    <x v="10"/>
    <s v="2025-11-20"/>
    <x v="3"/>
    <n v="14979"/>
    <x v="0"/>
    <m/>
    <x v="0"/>
    <m/>
    <x v="9"/>
    <n v="100474696"/>
    <x v="0"/>
    <x v="0"/>
    <s v="Retenções Iur"/>
    <s v="ORI"/>
    <x v="0"/>
    <s v="RIUR"/>
    <x v="0"/>
    <x v="0"/>
    <x v="0"/>
    <x v="0"/>
    <x v="0"/>
    <x v="0"/>
    <x v="0"/>
    <x v="0"/>
    <x v="0"/>
    <x v="0"/>
    <x v="0"/>
    <s v="Retenções Iur"/>
    <x v="0"/>
    <x v="0"/>
    <x v="0"/>
    <x v="0"/>
    <x v="2"/>
    <x v="0"/>
    <x v="0"/>
    <x v="0"/>
    <x v="0"/>
    <x v="1"/>
    <x v="0"/>
    <x v="0"/>
    <s v="RETENCAO OT"/>
  </r>
  <r>
    <x v="0"/>
    <n v="0"/>
    <n v="0"/>
    <n v="0"/>
    <n v="15632"/>
    <x v="4387"/>
    <x v="0"/>
    <x v="1"/>
    <x v="0"/>
    <s v="80.02.10.01"/>
    <x v="10"/>
    <x v="4"/>
    <x v="4"/>
    <s v="Outros"/>
    <s v="80.02.10"/>
    <s v="Outros"/>
    <s v="80.02.10"/>
    <x v="55"/>
    <x v="0"/>
    <x v="6"/>
    <x v="1"/>
    <x v="1"/>
    <x v="2"/>
    <x v="2"/>
    <x v="0"/>
    <x v="10"/>
    <s v="2025-11-20"/>
    <x v="3"/>
    <n v="15632"/>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848"/>
    <x v="4388"/>
    <x v="0"/>
    <x v="1"/>
    <x v="0"/>
    <s v="80.02.01"/>
    <x v="28"/>
    <x v="4"/>
    <x v="4"/>
    <s v="Retenções Iur"/>
    <s v="80.02.01"/>
    <s v="Retenções Iur"/>
    <s v="80.02.01"/>
    <x v="52"/>
    <x v="0"/>
    <x v="6"/>
    <x v="1"/>
    <x v="1"/>
    <x v="2"/>
    <x v="2"/>
    <x v="0"/>
    <x v="1"/>
    <s v="2025-01-29"/>
    <x v="0"/>
    <n v="1848"/>
    <x v="0"/>
    <m/>
    <x v="0"/>
    <m/>
    <x v="9"/>
    <n v="100474696"/>
    <x v="0"/>
    <x v="0"/>
    <s v="Retenções Iur"/>
    <s v="ORI"/>
    <x v="0"/>
    <s v="RIUR"/>
    <x v="0"/>
    <x v="0"/>
    <x v="0"/>
    <x v="0"/>
    <x v="0"/>
    <x v="0"/>
    <x v="0"/>
    <x v="0"/>
    <x v="0"/>
    <x v="0"/>
    <x v="0"/>
    <s v="Retenções Iur"/>
    <x v="0"/>
    <x v="0"/>
    <x v="0"/>
    <x v="0"/>
    <x v="2"/>
    <x v="0"/>
    <x v="0"/>
    <x v="0"/>
    <x v="0"/>
    <x v="1"/>
    <x v="0"/>
    <x v="0"/>
    <s v="RETENCAO OT"/>
  </r>
  <r>
    <x v="0"/>
    <n v="0"/>
    <n v="0"/>
    <n v="0"/>
    <n v="400000"/>
    <x v="4389"/>
    <x v="0"/>
    <x v="0"/>
    <x v="0"/>
    <s v="03.16.15"/>
    <x v="0"/>
    <x v="0"/>
    <x v="0"/>
    <s v="Direção Financeira"/>
    <s v="03.16.15"/>
    <s v="Direção Financeira"/>
    <s v="03.16.15"/>
    <x v="1"/>
    <x v="0"/>
    <x v="0"/>
    <x v="0"/>
    <x v="0"/>
    <x v="0"/>
    <x v="0"/>
    <x v="0"/>
    <x v="5"/>
    <s v="2025-06-24"/>
    <x v="1"/>
    <n v="400000"/>
    <x v="0"/>
    <m/>
    <x v="0"/>
    <m/>
    <x v="486"/>
    <n v="100479918"/>
    <x v="0"/>
    <x v="0"/>
    <s v="Direção Financeira"/>
    <s v="ORI"/>
    <x v="0"/>
    <m/>
    <x v="0"/>
    <x v="0"/>
    <x v="0"/>
    <x v="0"/>
    <x v="0"/>
    <x v="0"/>
    <x v="0"/>
    <x v="0"/>
    <x v="0"/>
    <x v="0"/>
    <x v="0"/>
    <s v="Direção Financeira"/>
    <x v="0"/>
    <x v="0"/>
    <x v="0"/>
    <x v="0"/>
    <x v="0"/>
    <x v="0"/>
    <x v="0"/>
    <x v="0"/>
    <x v="0"/>
    <x v="0"/>
    <x v="0"/>
    <x v="0"/>
    <s v="Pagamento a favor da empresa Corporate Consulting Ms- Sociedade Unipessoal Lda referente a um parte da fatura do serviço de consultoria para elaboração do plano estratégico Municipal para o desenvolvimento sustentável 2025-2028, conforme anexo. "/>
  </r>
  <r>
    <x v="0"/>
    <n v="0"/>
    <n v="0"/>
    <n v="0"/>
    <n v="6000"/>
    <x v="4390"/>
    <x v="0"/>
    <x v="1"/>
    <x v="0"/>
    <s v="03.03.10"/>
    <x v="15"/>
    <x v="0"/>
    <x v="5"/>
    <s v="Receitas Da Câmara"/>
    <s v="03.03.10"/>
    <s v="Receitas Da Câmara"/>
    <s v="03.03.10"/>
    <x v="18"/>
    <x v="0"/>
    <x v="4"/>
    <x v="6"/>
    <x v="0"/>
    <x v="0"/>
    <x v="2"/>
    <x v="0"/>
    <x v="6"/>
    <s v="2025-07-17"/>
    <x v="2"/>
    <n v="6000"/>
    <x v="0"/>
    <m/>
    <x v="0"/>
    <m/>
    <x v="26"/>
    <n v="100474914"/>
    <x v="0"/>
    <x v="0"/>
    <s v="Receitas Da Câmara"/>
    <s v="EXT"/>
    <x v="0"/>
    <s v="RDC"/>
    <x v="0"/>
    <x v="0"/>
    <x v="0"/>
    <x v="0"/>
    <x v="0"/>
    <x v="0"/>
    <x v="0"/>
    <x v="0"/>
    <x v="0"/>
    <x v="0"/>
    <x v="0"/>
    <s v="Receitas Da Câmara"/>
    <x v="0"/>
    <x v="0"/>
    <x v="0"/>
    <x v="0"/>
    <x v="0"/>
    <x v="0"/>
    <x v="0"/>
    <x v="0"/>
    <x v="0"/>
    <x v="0"/>
    <x v="0"/>
    <x v="0"/>
    <s v="Reposição crianças Vulneráveis mês de abril e maio 2025, conforme anexo."/>
  </r>
  <r>
    <x v="0"/>
    <n v="0"/>
    <n v="0"/>
    <n v="0"/>
    <n v="5828"/>
    <x v="4391"/>
    <x v="0"/>
    <x v="0"/>
    <x v="0"/>
    <s v="03.16.20"/>
    <x v="43"/>
    <x v="0"/>
    <x v="0"/>
    <s v="Dir. do Comércio, Indústria, Transporte Feiras e Pesca"/>
    <s v="03.16.20"/>
    <s v="Dir. do Comércio, Indústria, Transporte Feiras e Pesca"/>
    <s v="03.16.20"/>
    <x v="48"/>
    <x v="0"/>
    <x v="0"/>
    <x v="1"/>
    <x v="1"/>
    <x v="0"/>
    <x v="0"/>
    <x v="0"/>
    <x v="0"/>
    <s v="2025-02-20"/>
    <x v="0"/>
    <n v="5828"/>
    <x v="0"/>
    <m/>
    <x v="0"/>
    <m/>
    <x v="9"/>
    <n v="100474696"/>
    <x v="0"/>
    <x v="1"/>
    <s v="Dir. do Comércio, Indústria, Transporte Feiras e Pesca"/>
    <s v="ORI"/>
    <x v="0"/>
    <m/>
    <x v="0"/>
    <x v="0"/>
    <x v="0"/>
    <x v="0"/>
    <x v="0"/>
    <x v="0"/>
    <x v="0"/>
    <x v="0"/>
    <x v="0"/>
    <x v="0"/>
    <x v="0"/>
    <s v="Dir. do Comércio, Indústria, Transporte Feiras e Pesca"/>
    <x v="0"/>
    <x v="0"/>
    <x v="0"/>
    <x v="0"/>
    <x v="0"/>
    <x v="0"/>
    <x v="0"/>
    <x v="1"/>
    <x v="0"/>
    <x v="0"/>
    <x v="1"/>
    <x v="0"/>
    <s v="Pagamento salario fevereiro 2025."/>
  </r>
  <r>
    <x v="0"/>
    <n v="0"/>
    <n v="0"/>
    <n v="0"/>
    <n v="583"/>
    <x v="4391"/>
    <x v="0"/>
    <x v="0"/>
    <x v="0"/>
    <s v="03.16.20"/>
    <x v="43"/>
    <x v="0"/>
    <x v="0"/>
    <s v="Dir. do Comércio, Indústria, Transporte Feiras e Pesca"/>
    <s v="03.16.20"/>
    <s v="Dir. do Comércio, Indústria, Transporte Feiras e Pesca"/>
    <s v="03.16.20"/>
    <x v="8"/>
    <x v="0"/>
    <x v="0"/>
    <x v="0"/>
    <x v="0"/>
    <x v="0"/>
    <x v="0"/>
    <x v="0"/>
    <x v="0"/>
    <s v="2025-02-20"/>
    <x v="0"/>
    <n v="583"/>
    <x v="0"/>
    <m/>
    <x v="0"/>
    <m/>
    <x v="9"/>
    <n v="100474696"/>
    <x v="0"/>
    <x v="1"/>
    <s v="Dir. do Comércio, Indústria, Transporte Feiras e Pesca"/>
    <s v="ORI"/>
    <x v="0"/>
    <m/>
    <x v="0"/>
    <x v="0"/>
    <x v="0"/>
    <x v="0"/>
    <x v="0"/>
    <x v="0"/>
    <x v="0"/>
    <x v="0"/>
    <x v="0"/>
    <x v="0"/>
    <x v="0"/>
    <s v="Dir. do Comércio, Indústria, Transporte Feiras e Pesca"/>
    <x v="0"/>
    <x v="0"/>
    <x v="0"/>
    <x v="0"/>
    <x v="0"/>
    <x v="0"/>
    <x v="0"/>
    <x v="1"/>
    <x v="0"/>
    <x v="0"/>
    <x v="1"/>
    <x v="0"/>
    <s v="Pagamento salario fevereiro 2025."/>
  </r>
  <r>
    <x v="0"/>
    <n v="0"/>
    <n v="0"/>
    <n v="0"/>
    <n v="6411"/>
    <x v="4392"/>
    <x v="0"/>
    <x v="1"/>
    <x v="0"/>
    <s v="80.02.01"/>
    <x v="28"/>
    <x v="4"/>
    <x v="4"/>
    <s v="Retenções Iur"/>
    <s v="80.02.01"/>
    <s v="Retenções Iur"/>
    <s v="80.02.01"/>
    <x v="52"/>
    <x v="0"/>
    <x v="6"/>
    <x v="1"/>
    <x v="1"/>
    <x v="2"/>
    <x v="2"/>
    <x v="0"/>
    <x v="0"/>
    <s v="2025-02-20"/>
    <x v="0"/>
    <n v="6411"/>
    <x v="0"/>
    <m/>
    <x v="0"/>
    <m/>
    <x v="9"/>
    <n v="100474696"/>
    <x v="0"/>
    <x v="0"/>
    <s v="Retenções Iur"/>
    <s v="ORI"/>
    <x v="0"/>
    <s v="RIUR"/>
    <x v="0"/>
    <x v="0"/>
    <x v="0"/>
    <x v="0"/>
    <x v="0"/>
    <x v="0"/>
    <x v="0"/>
    <x v="0"/>
    <x v="0"/>
    <x v="0"/>
    <x v="0"/>
    <s v="Retenções Iur"/>
    <x v="0"/>
    <x v="0"/>
    <x v="0"/>
    <x v="0"/>
    <x v="2"/>
    <x v="0"/>
    <x v="0"/>
    <x v="0"/>
    <x v="0"/>
    <x v="1"/>
    <x v="0"/>
    <x v="0"/>
    <s v="RETENCAO OT"/>
  </r>
  <r>
    <x v="0"/>
    <n v="0"/>
    <n v="0"/>
    <n v="0"/>
    <n v="7577"/>
    <x v="4391"/>
    <x v="0"/>
    <x v="0"/>
    <x v="0"/>
    <s v="03.16.20"/>
    <x v="43"/>
    <x v="0"/>
    <x v="0"/>
    <s v="Dir. do Comércio, Indústria, Transporte Feiras e Pesca"/>
    <s v="03.16.20"/>
    <s v="Dir. do Comércio, Indústria, Transporte Feiras e Pesca"/>
    <s v="03.16.20"/>
    <x v="8"/>
    <x v="0"/>
    <x v="0"/>
    <x v="0"/>
    <x v="0"/>
    <x v="0"/>
    <x v="0"/>
    <x v="0"/>
    <x v="0"/>
    <s v="2025-02-20"/>
    <x v="0"/>
    <n v="7577"/>
    <x v="0"/>
    <m/>
    <x v="0"/>
    <m/>
    <x v="26"/>
    <n v="100474914"/>
    <x v="0"/>
    <x v="0"/>
    <s v="Dir. do Comércio, Indústria, Transporte Feiras e Pesca"/>
    <s v="ORI"/>
    <x v="0"/>
    <m/>
    <x v="0"/>
    <x v="0"/>
    <x v="0"/>
    <x v="0"/>
    <x v="0"/>
    <x v="0"/>
    <x v="0"/>
    <x v="0"/>
    <x v="0"/>
    <x v="0"/>
    <x v="0"/>
    <s v="Dir. do Comércio, Indústria, Transporte Feiras e Pesca"/>
    <x v="0"/>
    <x v="0"/>
    <x v="0"/>
    <x v="0"/>
    <x v="0"/>
    <x v="0"/>
    <x v="0"/>
    <x v="1"/>
    <x v="0"/>
    <x v="0"/>
    <x v="0"/>
    <x v="0"/>
    <s v="Pagamento salario fevereiro 2025."/>
  </r>
  <r>
    <x v="0"/>
    <n v="0"/>
    <n v="0"/>
    <n v="0"/>
    <n v="75772"/>
    <x v="4391"/>
    <x v="0"/>
    <x v="0"/>
    <x v="0"/>
    <s v="03.16.20"/>
    <x v="43"/>
    <x v="0"/>
    <x v="0"/>
    <s v="Dir. do Comércio, Indústria, Transporte Feiras e Pesca"/>
    <s v="03.16.20"/>
    <s v="Dir. do Comércio, Indústria, Transporte Feiras e Pesca"/>
    <s v="03.16.20"/>
    <x v="48"/>
    <x v="0"/>
    <x v="0"/>
    <x v="1"/>
    <x v="1"/>
    <x v="0"/>
    <x v="0"/>
    <x v="0"/>
    <x v="0"/>
    <s v="2025-02-20"/>
    <x v="0"/>
    <n v="75772"/>
    <x v="0"/>
    <m/>
    <x v="0"/>
    <m/>
    <x v="26"/>
    <n v="100474914"/>
    <x v="0"/>
    <x v="0"/>
    <s v="Dir. do Comércio, Indústria, Transporte Feiras e Pesca"/>
    <s v="ORI"/>
    <x v="0"/>
    <m/>
    <x v="0"/>
    <x v="0"/>
    <x v="0"/>
    <x v="0"/>
    <x v="0"/>
    <x v="0"/>
    <x v="0"/>
    <x v="0"/>
    <x v="0"/>
    <x v="0"/>
    <x v="0"/>
    <s v="Dir. do Comércio, Indústria, Transporte Feiras e Pesca"/>
    <x v="0"/>
    <x v="0"/>
    <x v="0"/>
    <x v="0"/>
    <x v="0"/>
    <x v="0"/>
    <x v="0"/>
    <x v="1"/>
    <x v="0"/>
    <x v="0"/>
    <x v="0"/>
    <x v="0"/>
    <s v="Pagamento salario fevereiro 2025."/>
  </r>
  <r>
    <x v="0"/>
    <n v="0"/>
    <n v="0"/>
    <n v="0"/>
    <n v="12590581"/>
    <x v="4393"/>
    <x v="0"/>
    <x v="1"/>
    <x v="0"/>
    <s v="03.03.10"/>
    <x v="15"/>
    <x v="0"/>
    <x v="5"/>
    <s v="Receitas Da Câmara"/>
    <s v="03.03.10"/>
    <s v="Receitas Da Câmara"/>
    <s v="03.03.10"/>
    <x v="72"/>
    <x v="0"/>
    <x v="5"/>
    <x v="13"/>
    <x v="0"/>
    <x v="0"/>
    <x v="2"/>
    <x v="0"/>
    <x v="6"/>
    <s v="2025-07-25"/>
    <x v="2"/>
    <n v="12590581"/>
    <x v="0"/>
    <m/>
    <x v="0"/>
    <m/>
    <x v="26"/>
    <n v="100474914"/>
    <x v="0"/>
    <x v="0"/>
    <s v="Receitas Da Câmara"/>
    <s v="EXT"/>
    <x v="0"/>
    <s v="RDC"/>
    <x v="0"/>
    <x v="0"/>
    <x v="0"/>
    <x v="0"/>
    <x v="0"/>
    <x v="0"/>
    <x v="0"/>
    <x v="0"/>
    <x v="0"/>
    <x v="0"/>
    <x v="0"/>
    <s v="Receitas Da Câmara"/>
    <x v="0"/>
    <x v="0"/>
    <x v="0"/>
    <x v="0"/>
    <x v="0"/>
    <x v="0"/>
    <x v="0"/>
    <x v="0"/>
    <x v="0"/>
    <x v="0"/>
    <x v="0"/>
    <x v="0"/>
    <s v="Transferência de FFM, julho 2025, conforme anexo."/>
  </r>
  <r>
    <x v="1"/>
    <n v="0"/>
    <n v="0"/>
    <n v="0"/>
    <n v="291667"/>
    <x v="4394"/>
    <x v="0"/>
    <x v="0"/>
    <x v="0"/>
    <s v="01.27.06.42"/>
    <x v="4"/>
    <x v="1"/>
    <x v="1"/>
    <s v="Requalificação Urbana e habitação"/>
    <s v="01.27.06"/>
    <s v="Requalificação Urbana e habitação"/>
    <s v="01.27.06"/>
    <x v="2"/>
    <x v="0"/>
    <x v="0"/>
    <x v="1"/>
    <x v="0"/>
    <x v="1"/>
    <x v="1"/>
    <x v="0"/>
    <x v="9"/>
    <s v="2025-10-20"/>
    <x v="3"/>
    <n v="291667"/>
    <x v="0"/>
    <m/>
    <x v="0"/>
    <m/>
    <x v="70"/>
    <n v="100479507"/>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aquisição de serviços de pintura e reboque do Estádio Municipal de Quizomba, conforme anexo. "/>
  </r>
  <r>
    <x v="0"/>
    <n v="0"/>
    <n v="0"/>
    <n v="0"/>
    <n v="10000"/>
    <x v="4395"/>
    <x v="0"/>
    <x v="0"/>
    <x v="0"/>
    <s v="03.16.15"/>
    <x v="0"/>
    <x v="0"/>
    <x v="0"/>
    <s v="Direção Financeira"/>
    <s v="03.16.15"/>
    <s v="Direção Financeira"/>
    <s v="03.16.15"/>
    <x v="50"/>
    <x v="0"/>
    <x v="0"/>
    <x v="1"/>
    <x v="0"/>
    <x v="0"/>
    <x v="0"/>
    <x v="0"/>
    <x v="11"/>
    <s v="2025-12-03"/>
    <x v="3"/>
    <n v="10000"/>
    <x v="0"/>
    <m/>
    <x v="0"/>
    <m/>
    <x v="523"/>
    <n v="100475826"/>
    <x v="0"/>
    <x v="0"/>
    <s v="Direção Financeira"/>
    <s v="ORI"/>
    <x v="0"/>
    <m/>
    <x v="0"/>
    <x v="0"/>
    <x v="0"/>
    <x v="0"/>
    <x v="0"/>
    <x v="0"/>
    <x v="0"/>
    <x v="0"/>
    <x v="0"/>
    <x v="0"/>
    <x v="0"/>
    <s v="Direção Financeira"/>
    <x v="0"/>
    <x v="0"/>
    <x v="0"/>
    <x v="0"/>
    <x v="0"/>
    <x v="0"/>
    <x v="0"/>
    <x v="0"/>
    <x v="0"/>
    <x v="0"/>
    <x v="0"/>
    <x v="0"/>
    <s v="Pagamento referente a aquisição de brindes, conforme proposta em anexo."/>
  </r>
  <r>
    <x v="0"/>
    <n v="0"/>
    <n v="0"/>
    <n v="0"/>
    <n v="7778"/>
    <x v="4396"/>
    <x v="0"/>
    <x v="1"/>
    <x v="0"/>
    <s v="03.03.10"/>
    <x v="15"/>
    <x v="0"/>
    <x v="5"/>
    <s v="Receitas Da Câmara"/>
    <s v="03.03.10"/>
    <s v="Receitas Da Câmara"/>
    <s v="03.03.10"/>
    <x v="64"/>
    <x v="0"/>
    <x v="4"/>
    <x v="9"/>
    <x v="0"/>
    <x v="0"/>
    <x v="2"/>
    <x v="0"/>
    <x v="10"/>
    <s v="2025-11-13"/>
    <x v="3"/>
    <n v="7778"/>
    <x v="0"/>
    <m/>
    <x v="0"/>
    <m/>
    <x v="26"/>
    <n v="100474914"/>
    <x v="0"/>
    <x v="0"/>
    <s v="Receitas Da Câmara"/>
    <s v="EXT"/>
    <x v="0"/>
    <s v="RDC"/>
    <x v="0"/>
    <x v="0"/>
    <x v="0"/>
    <x v="0"/>
    <x v="0"/>
    <x v="0"/>
    <x v="0"/>
    <x v="0"/>
    <x v="0"/>
    <x v="0"/>
    <x v="0"/>
    <s v="Receitas Da Câmara"/>
    <x v="0"/>
    <x v="0"/>
    <x v="0"/>
    <x v="0"/>
    <x v="0"/>
    <x v="0"/>
    <x v="0"/>
    <x v="0"/>
    <x v="0"/>
    <x v="0"/>
    <x v="0"/>
    <x v="0"/>
    <s v="Recebimento de ROC 1500002986 RFB Câmara CMSM, conforme anexo."/>
  </r>
  <r>
    <x v="0"/>
    <n v="0"/>
    <n v="0"/>
    <n v="0"/>
    <n v="3000"/>
    <x v="4397"/>
    <x v="0"/>
    <x v="0"/>
    <x v="0"/>
    <s v="03.16.15"/>
    <x v="0"/>
    <x v="0"/>
    <x v="0"/>
    <s v="Direção Financeira"/>
    <s v="03.16.15"/>
    <s v="Direção Financeira"/>
    <s v="03.16.15"/>
    <x v="12"/>
    <x v="0"/>
    <x v="0"/>
    <x v="1"/>
    <x v="0"/>
    <x v="0"/>
    <x v="0"/>
    <x v="0"/>
    <x v="1"/>
    <s v="2025-01-28"/>
    <x v="0"/>
    <n v="3000"/>
    <x v="0"/>
    <m/>
    <x v="0"/>
    <m/>
    <x v="26"/>
    <n v="100474914"/>
    <x v="0"/>
    <x v="0"/>
    <s v="Direção Financeira"/>
    <s v="ORI"/>
    <x v="0"/>
    <m/>
    <x v="0"/>
    <x v="0"/>
    <x v="0"/>
    <x v="0"/>
    <x v="0"/>
    <x v="0"/>
    <x v="0"/>
    <x v="0"/>
    <x v="0"/>
    <x v="0"/>
    <x v="0"/>
    <s v="Direção Financeira"/>
    <x v="0"/>
    <x v="0"/>
    <x v="0"/>
    <x v="0"/>
    <x v="0"/>
    <x v="0"/>
    <x v="0"/>
    <x v="0"/>
    <x v="0"/>
    <x v="0"/>
    <x v="0"/>
    <x v="0"/>
    <s v="Pagamento referente a aquisição de 20 caderneta modelo 19 para os serviços de cobrança de parque da CMSM, conforme anexo."/>
  </r>
  <r>
    <x v="0"/>
    <n v="0"/>
    <n v="0"/>
    <n v="0"/>
    <n v="888"/>
    <x v="4398"/>
    <x v="0"/>
    <x v="0"/>
    <x v="0"/>
    <s v="03.16.12"/>
    <x v="55"/>
    <x v="0"/>
    <x v="0"/>
    <s v="Direcção de Urbanismo"/>
    <s v="03.16.12"/>
    <s v="Direcção de Urbanismo"/>
    <s v="03.16.12"/>
    <x v="8"/>
    <x v="0"/>
    <x v="0"/>
    <x v="0"/>
    <x v="0"/>
    <x v="0"/>
    <x v="0"/>
    <x v="0"/>
    <x v="7"/>
    <s v="2025-08-26"/>
    <x v="2"/>
    <n v="888"/>
    <x v="0"/>
    <m/>
    <x v="0"/>
    <m/>
    <x v="89"/>
    <n v="100474706"/>
    <x v="0"/>
    <x v="5"/>
    <s v="Direcção de Urbanismo"/>
    <s v="ORI"/>
    <x v="0"/>
    <m/>
    <x v="0"/>
    <x v="0"/>
    <x v="0"/>
    <x v="0"/>
    <x v="0"/>
    <x v="0"/>
    <x v="0"/>
    <x v="0"/>
    <x v="0"/>
    <x v="0"/>
    <x v="0"/>
    <s v="Direcção de Urbanismo"/>
    <x v="0"/>
    <x v="0"/>
    <x v="0"/>
    <x v="0"/>
    <x v="0"/>
    <x v="0"/>
    <x v="0"/>
    <x v="0"/>
    <x v="0"/>
    <x v="0"/>
    <x v="5"/>
    <x v="0"/>
    <s v="Pagamento de salário referente a 08-2025"/>
  </r>
  <r>
    <x v="0"/>
    <n v="0"/>
    <n v="0"/>
    <n v="0"/>
    <n v="556"/>
    <x v="4398"/>
    <x v="0"/>
    <x v="0"/>
    <x v="0"/>
    <s v="03.16.12"/>
    <x v="55"/>
    <x v="0"/>
    <x v="0"/>
    <s v="Direcção de Urbanismo"/>
    <s v="03.16.12"/>
    <s v="Direcção de Urbanismo"/>
    <s v="03.16.12"/>
    <x v="76"/>
    <x v="0"/>
    <x v="0"/>
    <x v="1"/>
    <x v="0"/>
    <x v="0"/>
    <x v="0"/>
    <x v="0"/>
    <x v="7"/>
    <s v="2025-08-26"/>
    <x v="2"/>
    <n v="556"/>
    <x v="0"/>
    <m/>
    <x v="0"/>
    <m/>
    <x v="89"/>
    <n v="100474706"/>
    <x v="0"/>
    <x v="5"/>
    <s v="Direcção de Urbanismo"/>
    <s v="ORI"/>
    <x v="0"/>
    <m/>
    <x v="0"/>
    <x v="0"/>
    <x v="0"/>
    <x v="0"/>
    <x v="0"/>
    <x v="0"/>
    <x v="0"/>
    <x v="0"/>
    <x v="0"/>
    <x v="0"/>
    <x v="0"/>
    <s v="Direcção de Urbanismo"/>
    <x v="0"/>
    <x v="0"/>
    <x v="0"/>
    <x v="0"/>
    <x v="0"/>
    <x v="0"/>
    <x v="0"/>
    <x v="0"/>
    <x v="0"/>
    <x v="0"/>
    <x v="5"/>
    <x v="0"/>
    <s v="Pagamento de salário referente a 08-2025"/>
  </r>
  <r>
    <x v="0"/>
    <n v="0"/>
    <n v="0"/>
    <n v="0"/>
    <n v="5300"/>
    <x v="4398"/>
    <x v="0"/>
    <x v="0"/>
    <x v="0"/>
    <s v="03.16.12"/>
    <x v="55"/>
    <x v="0"/>
    <x v="0"/>
    <s v="Direcção de Urbanismo"/>
    <s v="03.16.12"/>
    <s v="Direcção de Urbanismo"/>
    <s v="03.16.12"/>
    <x v="42"/>
    <x v="0"/>
    <x v="0"/>
    <x v="1"/>
    <x v="1"/>
    <x v="0"/>
    <x v="0"/>
    <x v="0"/>
    <x v="7"/>
    <s v="2025-08-26"/>
    <x v="2"/>
    <n v="5300"/>
    <x v="0"/>
    <m/>
    <x v="0"/>
    <m/>
    <x v="89"/>
    <n v="100474706"/>
    <x v="0"/>
    <x v="5"/>
    <s v="Direcção de Urbanismo"/>
    <s v="ORI"/>
    <x v="0"/>
    <m/>
    <x v="0"/>
    <x v="0"/>
    <x v="0"/>
    <x v="0"/>
    <x v="0"/>
    <x v="0"/>
    <x v="0"/>
    <x v="0"/>
    <x v="0"/>
    <x v="0"/>
    <x v="0"/>
    <s v="Direcção de Urbanismo"/>
    <x v="0"/>
    <x v="0"/>
    <x v="0"/>
    <x v="0"/>
    <x v="0"/>
    <x v="0"/>
    <x v="0"/>
    <x v="0"/>
    <x v="0"/>
    <x v="0"/>
    <x v="5"/>
    <x v="0"/>
    <s v="Pagamento de salário referente a 08-2025"/>
  </r>
  <r>
    <x v="0"/>
    <n v="0"/>
    <n v="0"/>
    <n v="0"/>
    <n v="8888"/>
    <x v="4398"/>
    <x v="0"/>
    <x v="0"/>
    <x v="0"/>
    <s v="03.16.12"/>
    <x v="55"/>
    <x v="0"/>
    <x v="0"/>
    <s v="Direcção de Urbanismo"/>
    <s v="03.16.12"/>
    <s v="Direcção de Urbanismo"/>
    <s v="03.16.12"/>
    <x v="48"/>
    <x v="0"/>
    <x v="0"/>
    <x v="1"/>
    <x v="1"/>
    <x v="0"/>
    <x v="0"/>
    <x v="0"/>
    <x v="7"/>
    <s v="2025-08-26"/>
    <x v="2"/>
    <n v="8888"/>
    <x v="0"/>
    <m/>
    <x v="0"/>
    <m/>
    <x v="89"/>
    <n v="100474706"/>
    <x v="0"/>
    <x v="5"/>
    <s v="Direcção de Urbanismo"/>
    <s v="ORI"/>
    <x v="0"/>
    <m/>
    <x v="0"/>
    <x v="0"/>
    <x v="0"/>
    <x v="0"/>
    <x v="0"/>
    <x v="0"/>
    <x v="0"/>
    <x v="0"/>
    <x v="0"/>
    <x v="0"/>
    <x v="0"/>
    <s v="Direcção de Urbanismo"/>
    <x v="0"/>
    <x v="0"/>
    <x v="0"/>
    <x v="0"/>
    <x v="0"/>
    <x v="0"/>
    <x v="0"/>
    <x v="0"/>
    <x v="0"/>
    <x v="0"/>
    <x v="5"/>
    <x v="0"/>
    <s v="Pagamento de salário referente a 08-2025"/>
  </r>
  <r>
    <x v="0"/>
    <n v="0"/>
    <n v="0"/>
    <n v="0"/>
    <n v="99000"/>
    <x v="4399"/>
    <x v="0"/>
    <x v="0"/>
    <x v="0"/>
    <s v="01.28.03.06"/>
    <x v="20"/>
    <x v="3"/>
    <x v="3"/>
    <s v="Proteção Social"/>
    <s v="01.28.03"/>
    <s v="Proteção Social"/>
    <s v="01.28.03"/>
    <x v="4"/>
    <x v="0"/>
    <x v="2"/>
    <x v="3"/>
    <x v="0"/>
    <x v="1"/>
    <x v="0"/>
    <x v="0"/>
    <x v="6"/>
    <s v="2025-07-07"/>
    <x v="2"/>
    <n v="99000"/>
    <x v="0"/>
    <m/>
    <x v="0"/>
    <m/>
    <x v="26"/>
    <n v="100474914"/>
    <x v="0"/>
    <x v="0"/>
    <s v="Apoio a Crianças Vulneráveis "/>
    <s v="ORI"/>
    <x v="0"/>
    <s v="ACV"/>
    <x v="0"/>
    <x v="0"/>
    <x v="0"/>
    <x v="0"/>
    <x v="0"/>
    <x v="0"/>
    <x v="0"/>
    <x v="0"/>
    <x v="0"/>
    <x v="0"/>
    <x v="0"/>
    <s v="Apoio a Crianças Vulneráveis "/>
    <x v="0"/>
    <x v="0"/>
    <x v="0"/>
    <x v="0"/>
    <x v="1"/>
    <x v="0"/>
    <x v="0"/>
    <x v="1"/>
    <x v="0"/>
    <x v="0"/>
    <x v="0"/>
    <x v="0"/>
    <s v="Apoio concedido a favor das crianças vulneráveis, referente ao mês de junho, conforme anexo. "/>
  </r>
  <r>
    <x v="0"/>
    <n v="0"/>
    <n v="0"/>
    <n v="0"/>
    <n v="851"/>
    <x v="4398"/>
    <x v="0"/>
    <x v="0"/>
    <x v="0"/>
    <s v="03.16.12"/>
    <x v="55"/>
    <x v="0"/>
    <x v="0"/>
    <s v="Direcção de Urbanismo"/>
    <s v="03.16.12"/>
    <s v="Direcção de Urbanismo"/>
    <s v="03.16.12"/>
    <x v="8"/>
    <x v="0"/>
    <x v="0"/>
    <x v="0"/>
    <x v="0"/>
    <x v="0"/>
    <x v="0"/>
    <x v="0"/>
    <x v="7"/>
    <s v="2025-08-26"/>
    <x v="2"/>
    <n v="851"/>
    <x v="0"/>
    <m/>
    <x v="0"/>
    <m/>
    <x v="9"/>
    <n v="100474696"/>
    <x v="0"/>
    <x v="1"/>
    <s v="Direcção de Urbanismo"/>
    <s v="ORI"/>
    <x v="0"/>
    <m/>
    <x v="0"/>
    <x v="0"/>
    <x v="0"/>
    <x v="0"/>
    <x v="0"/>
    <x v="0"/>
    <x v="0"/>
    <x v="0"/>
    <x v="0"/>
    <x v="0"/>
    <x v="0"/>
    <s v="Direcção de Urbanismo"/>
    <x v="0"/>
    <x v="0"/>
    <x v="0"/>
    <x v="0"/>
    <x v="0"/>
    <x v="0"/>
    <x v="0"/>
    <x v="0"/>
    <x v="0"/>
    <x v="0"/>
    <x v="1"/>
    <x v="0"/>
    <s v="Pagamento de salário referente a 08-2025"/>
  </r>
  <r>
    <x v="0"/>
    <n v="0"/>
    <n v="0"/>
    <n v="0"/>
    <n v="533"/>
    <x v="4398"/>
    <x v="0"/>
    <x v="0"/>
    <x v="0"/>
    <s v="03.16.12"/>
    <x v="55"/>
    <x v="0"/>
    <x v="0"/>
    <s v="Direcção de Urbanismo"/>
    <s v="03.16.12"/>
    <s v="Direcção de Urbanismo"/>
    <s v="03.16.12"/>
    <x v="76"/>
    <x v="0"/>
    <x v="0"/>
    <x v="1"/>
    <x v="0"/>
    <x v="0"/>
    <x v="0"/>
    <x v="0"/>
    <x v="7"/>
    <s v="2025-08-26"/>
    <x v="2"/>
    <n v="533"/>
    <x v="0"/>
    <m/>
    <x v="0"/>
    <m/>
    <x v="9"/>
    <n v="100474696"/>
    <x v="0"/>
    <x v="1"/>
    <s v="Direcção de Urbanismo"/>
    <s v="ORI"/>
    <x v="0"/>
    <m/>
    <x v="0"/>
    <x v="0"/>
    <x v="0"/>
    <x v="0"/>
    <x v="0"/>
    <x v="0"/>
    <x v="0"/>
    <x v="0"/>
    <x v="0"/>
    <x v="0"/>
    <x v="0"/>
    <s v="Direcção de Urbanismo"/>
    <x v="0"/>
    <x v="0"/>
    <x v="0"/>
    <x v="0"/>
    <x v="0"/>
    <x v="0"/>
    <x v="0"/>
    <x v="0"/>
    <x v="0"/>
    <x v="0"/>
    <x v="1"/>
    <x v="0"/>
    <s v="Pagamento de salário referente a 08-2025"/>
  </r>
  <r>
    <x v="0"/>
    <n v="0"/>
    <n v="0"/>
    <n v="0"/>
    <n v="5078"/>
    <x v="4398"/>
    <x v="0"/>
    <x v="0"/>
    <x v="0"/>
    <s v="03.16.12"/>
    <x v="55"/>
    <x v="0"/>
    <x v="0"/>
    <s v="Direcção de Urbanismo"/>
    <s v="03.16.12"/>
    <s v="Direcção de Urbanismo"/>
    <s v="03.16.12"/>
    <x v="42"/>
    <x v="0"/>
    <x v="0"/>
    <x v="1"/>
    <x v="1"/>
    <x v="0"/>
    <x v="0"/>
    <x v="0"/>
    <x v="7"/>
    <s v="2025-08-26"/>
    <x v="2"/>
    <n v="5078"/>
    <x v="0"/>
    <m/>
    <x v="0"/>
    <m/>
    <x v="9"/>
    <n v="100474696"/>
    <x v="0"/>
    <x v="1"/>
    <s v="Direcção de Urbanismo"/>
    <s v="ORI"/>
    <x v="0"/>
    <m/>
    <x v="0"/>
    <x v="0"/>
    <x v="0"/>
    <x v="0"/>
    <x v="0"/>
    <x v="0"/>
    <x v="0"/>
    <x v="0"/>
    <x v="0"/>
    <x v="0"/>
    <x v="0"/>
    <s v="Direcção de Urbanismo"/>
    <x v="0"/>
    <x v="0"/>
    <x v="0"/>
    <x v="0"/>
    <x v="0"/>
    <x v="0"/>
    <x v="0"/>
    <x v="0"/>
    <x v="0"/>
    <x v="0"/>
    <x v="1"/>
    <x v="0"/>
    <s v="Pagamento de salário referente a 08-2025"/>
  </r>
  <r>
    <x v="0"/>
    <n v="0"/>
    <n v="0"/>
    <n v="0"/>
    <n v="8517"/>
    <x v="4398"/>
    <x v="0"/>
    <x v="0"/>
    <x v="0"/>
    <s v="03.16.12"/>
    <x v="55"/>
    <x v="0"/>
    <x v="0"/>
    <s v="Direcção de Urbanismo"/>
    <s v="03.16.12"/>
    <s v="Direcção de Urbanismo"/>
    <s v="03.16.12"/>
    <x v="48"/>
    <x v="0"/>
    <x v="0"/>
    <x v="1"/>
    <x v="1"/>
    <x v="0"/>
    <x v="0"/>
    <x v="0"/>
    <x v="7"/>
    <s v="2025-08-26"/>
    <x v="2"/>
    <n v="8517"/>
    <x v="0"/>
    <m/>
    <x v="0"/>
    <m/>
    <x v="9"/>
    <n v="100474696"/>
    <x v="0"/>
    <x v="1"/>
    <s v="Direcção de Urbanismo"/>
    <s v="ORI"/>
    <x v="0"/>
    <m/>
    <x v="0"/>
    <x v="0"/>
    <x v="0"/>
    <x v="0"/>
    <x v="0"/>
    <x v="0"/>
    <x v="0"/>
    <x v="0"/>
    <x v="0"/>
    <x v="0"/>
    <x v="0"/>
    <s v="Direcção de Urbanismo"/>
    <x v="0"/>
    <x v="0"/>
    <x v="0"/>
    <x v="0"/>
    <x v="0"/>
    <x v="0"/>
    <x v="0"/>
    <x v="0"/>
    <x v="0"/>
    <x v="0"/>
    <x v="1"/>
    <x v="0"/>
    <s v="Pagamento de salário referente a 08-2025"/>
  </r>
  <r>
    <x v="0"/>
    <n v="0"/>
    <n v="0"/>
    <n v="0"/>
    <n v="10501"/>
    <x v="4398"/>
    <x v="0"/>
    <x v="0"/>
    <x v="0"/>
    <s v="03.16.12"/>
    <x v="55"/>
    <x v="0"/>
    <x v="0"/>
    <s v="Direcção de Urbanismo"/>
    <s v="03.16.12"/>
    <s v="Direcção de Urbanismo"/>
    <s v="03.16.12"/>
    <x v="8"/>
    <x v="0"/>
    <x v="0"/>
    <x v="0"/>
    <x v="0"/>
    <x v="0"/>
    <x v="0"/>
    <x v="0"/>
    <x v="7"/>
    <s v="2025-08-26"/>
    <x v="2"/>
    <n v="10501"/>
    <x v="0"/>
    <m/>
    <x v="0"/>
    <m/>
    <x v="26"/>
    <n v="100474914"/>
    <x v="0"/>
    <x v="0"/>
    <s v="Direcção de Urbanismo"/>
    <s v="ORI"/>
    <x v="0"/>
    <m/>
    <x v="0"/>
    <x v="0"/>
    <x v="0"/>
    <x v="0"/>
    <x v="0"/>
    <x v="0"/>
    <x v="0"/>
    <x v="0"/>
    <x v="0"/>
    <x v="0"/>
    <x v="0"/>
    <s v="Direcção de Urbanismo"/>
    <x v="0"/>
    <x v="0"/>
    <x v="0"/>
    <x v="0"/>
    <x v="0"/>
    <x v="0"/>
    <x v="0"/>
    <x v="0"/>
    <x v="0"/>
    <x v="0"/>
    <x v="0"/>
    <x v="0"/>
    <s v="Pagamento de salário referente a 08-2025"/>
  </r>
  <r>
    <x v="0"/>
    <n v="0"/>
    <n v="0"/>
    <n v="0"/>
    <n v="6578"/>
    <x v="4398"/>
    <x v="0"/>
    <x v="0"/>
    <x v="0"/>
    <s v="03.16.12"/>
    <x v="55"/>
    <x v="0"/>
    <x v="0"/>
    <s v="Direcção de Urbanismo"/>
    <s v="03.16.12"/>
    <s v="Direcção de Urbanismo"/>
    <s v="03.16.12"/>
    <x v="76"/>
    <x v="0"/>
    <x v="0"/>
    <x v="1"/>
    <x v="0"/>
    <x v="0"/>
    <x v="0"/>
    <x v="0"/>
    <x v="7"/>
    <s v="2025-08-26"/>
    <x v="2"/>
    <n v="6578"/>
    <x v="0"/>
    <m/>
    <x v="0"/>
    <m/>
    <x v="26"/>
    <n v="100474914"/>
    <x v="0"/>
    <x v="0"/>
    <s v="Direcção de Urbanismo"/>
    <s v="ORI"/>
    <x v="0"/>
    <m/>
    <x v="0"/>
    <x v="0"/>
    <x v="0"/>
    <x v="0"/>
    <x v="0"/>
    <x v="0"/>
    <x v="0"/>
    <x v="0"/>
    <x v="0"/>
    <x v="0"/>
    <x v="0"/>
    <s v="Direcção de Urbanismo"/>
    <x v="0"/>
    <x v="0"/>
    <x v="0"/>
    <x v="0"/>
    <x v="0"/>
    <x v="0"/>
    <x v="0"/>
    <x v="0"/>
    <x v="0"/>
    <x v="0"/>
    <x v="0"/>
    <x v="0"/>
    <s v="Pagamento de salário referente a 08-2025"/>
  </r>
  <r>
    <x v="0"/>
    <n v="0"/>
    <n v="0"/>
    <n v="0"/>
    <n v="62622"/>
    <x v="4398"/>
    <x v="0"/>
    <x v="0"/>
    <x v="0"/>
    <s v="03.16.12"/>
    <x v="55"/>
    <x v="0"/>
    <x v="0"/>
    <s v="Direcção de Urbanismo"/>
    <s v="03.16.12"/>
    <s v="Direcção de Urbanismo"/>
    <s v="03.16.12"/>
    <x v="42"/>
    <x v="0"/>
    <x v="0"/>
    <x v="1"/>
    <x v="1"/>
    <x v="0"/>
    <x v="0"/>
    <x v="0"/>
    <x v="7"/>
    <s v="2025-08-26"/>
    <x v="2"/>
    <n v="62622"/>
    <x v="0"/>
    <m/>
    <x v="0"/>
    <m/>
    <x v="26"/>
    <n v="100474914"/>
    <x v="0"/>
    <x v="0"/>
    <s v="Direcção de Urbanismo"/>
    <s v="ORI"/>
    <x v="0"/>
    <m/>
    <x v="0"/>
    <x v="0"/>
    <x v="0"/>
    <x v="0"/>
    <x v="0"/>
    <x v="0"/>
    <x v="0"/>
    <x v="0"/>
    <x v="0"/>
    <x v="0"/>
    <x v="0"/>
    <s v="Direcção de Urbanismo"/>
    <x v="0"/>
    <x v="0"/>
    <x v="0"/>
    <x v="0"/>
    <x v="0"/>
    <x v="0"/>
    <x v="0"/>
    <x v="0"/>
    <x v="0"/>
    <x v="0"/>
    <x v="0"/>
    <x v="0"/>
    <s v="Pagamento de salário referente a 08-2025"/>
  </r>
  <r>
    <x v="0"/>
    <n v="0"/>
    <n v="0"/>
    <n v="0"/>
    <n v="104995"/>
    <x v="4398"/>
    <x v="0"/>
    <x v="0"/>
    <x v="0"/>
    <s v="03.16.12"/>
    <x v="55"/>
    <x v="0"/>
    <x v="0"/>
    <s v="Direcção de Urbanismo"/>
    <s v="03.16.12"/>
    <s v="Direcção de Urbanismo"/>
    <s v="03.16.12"/>
    <x v="48"/>
    <x v="0"/>
    <x v="0"/>
    <x v="1"/>
    <x v="1"/>
    <x v="0"/>
    <x v="0"/>
    <x v="0"/>
    <x v="7"/>
    <s v="2025-08-26"/>
    <x v="2"/>
    <n v="104995"/>
    <x v="0"/>
    <m/>
    <x v="0"/>
    <m/>
    <x v="26"/>
    <n v="100474914"/>
    <x v="0"/>
    <x v="0"/>
    <s v="Direcção de Urbanismo"/>
    <s v="ORI"/>
    <x v="0"/>
    <m/>
    <x v="0"/>
    <x v="0"/>
    <x v="0"/>
    <x v="0"/>
    <x v="0"/>
    <x v="0"/>
    <x v="0"/>
    <x v="0"/>
    <x v="0"/>
    <x v="0"/>
    <x v="0"/>
    <s v="Direcção de Urbanismo"/>
    <x v="0"/>
    <x v="0"/>
    <x v="0"/>
    <x v="0"/>
    <x v="0"/>
    <x v="0"/>
    <x v="0"/>
    <x v="0"/>
    <x v="0"/>
    <x v="0"/>
    <x v="0"/>
    <x v="0"/>
    <s v="Pagamento de salário referente a 08-2025"/>
  </r>
  <r>
    <x v="0"/>
    <n v="0"/>
    <n v="0"/>
    <n v="0"/>
    <n v="700"/>
    <x v="4400"/>
    <x v="0"/>
    <x v="0"/>
    <x v="0"/>
    <s v="03.16.15"/>
    <x v="0"/>
    <x v="0"/>
    <x v="0"/>
    <s v="Direção Financeira"/>
    <s v="03.16.15"/>
    <s v="Direção Financeira"/>
    <s v="03.16.15"/>
    <x v="8"/>
    <x v="0"/>
    <x v="0"/>
    <x v="0"/>
    <x v="0"/>
    <x v="0"/>
    <x v="0"/>
    <x v="0"/>
    <x v="8"/>
    <s v="2025-09-24"/>
    <x v="2"/>
    <n v="700"/>
    <x v="0"/>
    <m/>
    <x v="0"/>
    <m/>
    <x v="19"/>
    <n v="100391960"/>
    <x v="0"/>
    <x v="0"/>
    <s v="Direção Financeira"/>
    <s v="ORI"/>
    <x v="0"/>
    <m/>
    <x v="0"/>
    <x v="0"/>
    <x v="0"/>
    <x v="0"/>
    <x v="0"/>
    <x v="0"/>
    <x v="0"/>
    <x v="0"/>
    <x v="0"/>
    <x v="0"/>
    <x v="0"/>
    <s v="Direção Financeira"/>
    <x v="0"/>
    <x v="0"/>
    <x v="0"/>
    <x v="0"/>
    <x v="0"/>
    <x v="0"/>
    <x v="0"/>
    <x v="0"/>
    <x v="0"/>
    <x v="0"/>
    <x v="0"/>
    <x v="0"/>
    <s v="Pagamento referente a recarregamento de tablet para técnico de cadastro, conforme anexo. "/>
  </r>
  <r>
    <x v="0"/>
    <n v="0"/>
    <n v="0"/>
    <n v="0"/>
    <n v="90730"/>
    <x v="4401"/>
    <x v="0"/>
    <x v="0"/>
    <x v="0"/>
    <s v="03.16.15"/>
    <x v="0"/>
    <x v="0"/>
    <x v="0"/>
    <s v="Direção Financeira"/>
    <s v="03.16.15"/>
    <s v="Direção Financeira"/>
    <s v="03.16.15"/>
    <x v="73"/>
    <x v="0"/>
    <x v="0"/>
    <x v="0"/>
    <x v="0"/>
    <x v="0"/>
    <x v="0"/>
    <x v="0"/>
    <x v="10"/>
    <s v="2025-11-06"/>
    <x v="3"/>
    <n v="90730"/>
    <x v="0"/>
    <m/>
    <x v="0"/>
    <m/>
    <x v="159"/>
    <n v="100478381"/>
    <x v="0"/>
    <x v="0"/>
    <s v="Direção Financeira"/>
    <s v="ORI"/>
    <x v="0"/>
    <m/>
    <x v="0"/>
    <x v="0"/>
    <x v="0"/>
    <x v="0"/>
    <x v="0"/>
    <x v="0"/>
    <x v="0"/>
    <x v="0"/>
    <x v="0"/>
    <x v="0"/>
    <x v="0"/>
    <s v="Direção Financeira"/>
    <x v="0"/>
    <x v="0"/>
    <x v="0"/>
    <x v="0"/>
    <x v="0"/>
    <x v="0"/>
    <x v="0"/>
    <x v="0"/>
    <x v="0"/>
    <x v="0"/>
    <x v="0"/>
    <x v="0"/>
    <s v="Pagamento referente a aquisição de matérias de higiene e limpeza para os serviços da CMSM, conforme anexo."/>
  </r>
  <r>
    <x v="0"/>
    <n v="0"/>
    <n v="0"/>
    <n v="0"/>
    <n v="1400"/>
    <x v="4402"/>
    <x v="0"/>
    <x v="0"/>
    <x v="0"/>
    <s v="03.16.15"/>
    <x v="0"/>
    <x v="0"/>
    <x v="0"/>
    <s v="Direção Financeira"/>
    <s v="03.16.15"/>
    <s v="Direção Financeira"/>
    <s v="03.16.15"/>
    <x v="0"/>
    <x v="0"/>
    <x v="0"/>
    <x v="0"/>
    <x v="0"/>
    <x v="0"/>
    <x v="0"/>
    <x v="0"/>
    <x v="10"/>
    <s v="2025-11-10"/>
    <x v="3"/>
    <n v="1400"/>
    <x v="0"/>
    <m/>
    <x v="0"/>
    <m/>
    <x v="154"/>
    <n v="100476250"/>
    <x v="0"/>
    <x v="0"/>
    <s v="Direção Financeira"/>
    <s v="ORI"/>
    <x v="0"/>
    <m/>
    <x v="0"/>
    <x v="0"/>
    <x v="0"/>
    <x v="0"/>
    <x v="0"/>
    <x v="0"/>
    <x v="0"/>
    <x v="0"/>
    <x v="0"/>
    <x v="0"/>
    <x v="0"/>
    <s v="Direção Financeira"/>
    <x v="0"/>
    <x v="0"/>
    <x v="0"/>
    <x v="0"/>
    <x v="0"/>
    <x v="0"/>
    <x v="0"/>
    <x v="0"/>
    <x v="0"/>
    <x v="0"/>
    <x v="0"/>
    <x v="0"/>
    <s v="Ajuda de custo a favor do senhor Manuel Naturino da Rosa Martins, pela sua deslocação à Praia no dia 07 de outubro de 2025, em missão de serviço, conforme anexo."/>
  </r>
  <r>
    <x v="0"/>
    <n v="0"/>
    <n v="0"/>
    <n v="0"/>
    <n v="1706"/>
    <x v="4403"/>
    <x v="0"/>
    <x v="0"/>
    <x v="0"/>
    <s v="01.25.05.12"/>
    <x v="2"/>
    <x v="2"/>
    <x v="2"/>
    <s v="Saúde"/>
    <s v="01.25.05"/>
    <s v="Saúde"/>
    <s v="01.25.05"/>
    <x v="3"/>
    <x v="0"/>
    <x v="1"/>
    <x v="2"/>
    <x v="0"/>
    <x v="1"/>
    <x v="0"/>
    <x v="0"/>
    <x v="10"/>
    <s v="2025-11-19"/>
    <x v="3"/>
    <n v="1706"/>
    <x v="0"/>
    <m/>
    <x v="0"/>
    <m/>
    <x v="32"/>
    <n v="100476920"/>
    <x v="0"/>
    <x v="0"/>
    <s v="Promoção e Inclusão Social"/>
    <s v="ORI"/>
    <x v="0"/>
    <m/>
    <x v="0"/>
    <x v="0"/>
    <x v="0"/>
    <x v="0"/>
    <x v="0"/>
    <x v="0"/>
    <x v="0"/>
    <x v="0"/>
    <x v="0"/>
    <x v="0"/>
    <x v="0"/>
    <s v="Promoção e Inclusão Social"/>
    <x v="0"/>
    <x v="0"/>
    <x v="0"/>
    <x v="0"/>
    <x v="1"/>
    <x v="0"/>
    <x v="0"/>
    <x v="0"/>
    <x v="0"/>
    <x v="0"/>
    <x v="0"/>
    <x v="0"/>
    <s v="Pagamento a favor de Felisberto Carvalho, pela a aquisição de uma botija de gás butano de 12,5kg para jardim infantil de PEDRA LARGA São Miguel, conforme anexo."/>
  </r>
  <r>
    <x v="0"/>
    <n v="0"/>
    <n v="0"/>
    <n v="0"/>
    <n v="1000"/>
    <x v="4404"/>
    <x v="0"/>
    <x v="0"/>
    <x v="0"/>
    <s v="01.25.05.09"/>
    <x v="14"/>
    <x v="2"/>
    <x v="2"/>
    <s v="Saúde"/>
    <s v="01.25.05"/>
    <s v="Saúde"/>
    <s v="01.25.05"/>
    <x v="3"/>
    <x v="0"/>
    <x v="1"/>
    <x v="2"/>
    <x v="0"/>
    <x v="1"/>
    <x v="0"/>
    <x v="0"/>
    <x v="11"/>
    <s v="2025-12-15"/>
    <x v="3"/>
    <n v="1000"/>
    <x v="0"/>
    <m/>
    <x v="0"/>
    <m/>
    <x v="38"/>
    <n v="100475975"/>
    <x v="0"/>
    <x v="0"/>
    <s v="Apoio a Consultas de Especialidade e Medicamentos"/>
    <s v="ORI"/>
    <x v="0"/>
    <s v="ACE"/>
    <x v="0"/>
    <x v="0"/>
    <x v="0"/>
    <x v="0"/>
    <x v="0"/>
    <x v="0"/>
    <x v="0"/>
    <x v="0"/>
    <x v="0"/>
    <x v="0"/>
    <x v="0"/>
    <s v="Apoio a Consultas de Especialidade e Medicamentos"/>
    <x v="0"/>
    <x v="0"/>
    <x v="0"/>
    <x v="0"/>
    <x v="1"/>
    <x v="0"/>
    <x v="0"/>
    <x v="0"/>
    <x v="0"/>
    <x v="0"/>
    <x v="0"/>
    <x v="0"/>
    <s v="Apoio social a favor da Sra. Arcângela Mendes Furtado, para pagamento de transporte para hemodiálise, conforme anexo."/>
  </r>
  <r>
    <x v="0"/>
    <n v="0"/>
    <n v="0"/>
    <n v="0"/>
    <n v="3600"/>
    <x v="4405"/>
    <x v="0"/>
    <x v="0"/>
    <x v="0"/>
    <s v="01.27.02.11"/>
    <x v="11"/>
    <x v="1"/>
    <x v="1"/>
    <s v="Saneamento básico"/>
    <s v="01.27.02"/>
    <s v="Saneamento básico"/>
    <s v="01.27.02"/>
    <x v="4"/>
    <x v="0"/>
    <x v="2"/>
    <x v="3"/>
    <x v="0"/>
    <x v="1"/>
    <x v="0"/>
    <x v="0"/>
    <x v="4"/>
    <s v="2025-03-28"/>
    <x v="0"/>
    <n v="3600"/>
    <x v="0"/>
    <m/>
    <x v="0"/>
    <m/>
    <x v="9"/>
    <n v="100474696"/>
    <x v="0"/>
    <x v="1"/>
    <s v="Reforço do saneamento básico"/>
    <s v="ORI"/>
    <x v="0"/>
    <m/>
    <x v="0"/>
    <x v="0"/>
    <x v="0"/>
    <x v="0"/>
    <x v="0"/>
    <x v="0"/>
    <x v="0"/>
    <x v="0"/>
    <x v="0"/>
    <x v="0"/>
    <x v="0"/>
    <s v="Reforço do saneamento básico"/>
    <x v="0"/>
    <x v="0"/>
    <x v="0"/>
    <x v="0"/>
    <x v="1"/>
    <x v="0"/>
    <x v="0"/>
    <x v="0"/>
    <x v="0"/>
    <x v="0"/>
    <x v="1"/>
    <x v="0"/>
    <s v="Pagamento a favor de João Pinto Silva, referente a prestação de serviço de mão de obra, no âmbito dos trabalhos da reparação do Poço em Monte Bode- Calheta São Miguel, conforme anexo."/>
  </r>
  <r>
    <x v="0"/>
    <n v="0"/>
    <n v="0"/>
    <n v="0"/>
    <n v="20400"/>
    <x v="4405"/>
    <x v="0"/>
    <x v="0"/>
    <x v="0"/>
    <s v="01.27.02.11"/>
    <x v="11"/>
    <x v="1"/>
    <x v="1"/>
    <s v="Saneamento básico"/>
    <s v="01.27.02"/>
    <s v="Saneamento básico"/>
    <s v="01.27.02"/>
    <x v="4"/>
    <x v="0"/>
    <x v="2"/>
    <x v="3"/>
    <x v="0"/>
    <x v="1"/>
    <x v="0"/>
    <x v="0"/>
    <x v="4"/>
    <s v="2025-03-28"/>
    <x v="0"/>
    <n v="20400"/>
    <x v="0"/>
    <m/>
    <x v="0"/>
    <m/>
    <x v="524"/>
    <n v="100479903"/>
    <x v="0"/>
    <x v="0"/>
    <s v="Reforço do saneamento básico"/>
    <s v="ORI"/>
    <x v="0"/>
    <m/>
    <x v="0"/>
    <x v="0"/>
    <x v="0"/>
    <x v="0"/>
    <x v="0"/>
    <x v="0"/>
    <x v="0"/>
    <x v="0"/>
    <x v="0"/>
    <x v="0"/>
    <x v="0"/>
    <s v="Reforço do saneamento básico"/>
    <x v="0"/>
    <x v="0"/>
    <x v="0"/>
    <x v="0"/>
    <x v="1"/>
    <x v="0"/>
    <x v="0"/>
    <x v="0"/>
    <x v="0"/>
    <x v="0"/>
    <x v="0"/>
    <x v="0"/>
    <s v="Pagamento a favor de João Pinto Silva, referente a prestação de serviço de mão de obra, no âmbito dos trabalhos da reparação do Poço em Monte Bode- Calheta São Miguel, conforme anexo."/>
  </r>
  <r>
    <x v="0"/>
    <n v="0"/>
    <n v="0"/>
    <n v="0"/>
    <n v="364107"/>
    <x v="4406"/>
    <x v="0"/>
    <x v="0"/>
    <x v="0"/>
    <s v="03.16.15"/>
    <x v="0"/>
    <x v="0"/>
    <x v="0"/>
    <s v="Direção Financeira"/>
    <s v="03.16.15"/>
    <s v="Direção Financeira"/>
    <s v="03.16.15"/>
    <x v="1"/>
    <x v="0"/>
    <x v="0"/>
    <x v="0"/>
    <x v="0"/>
    <x v="0"/>
    <x v="0"/>
    <x v="0"/>
    <x v="8"/>
    <s v="2025-09-19"/>
    <x v="2"/>
    <n v="364107"/>
    <x v="0"/>
    <m/>
    <x v="0"/>
    <m/>
    <x v="243"/>
    <n v="100479138"/>
    <x v="0"/>
    <x v="0"/>
    <s v="Direção Financeira"/>
    <s v="ORI"/>
    <x v="0"/>
    <m/>
    <x v="0"/>
    <x v="0"/>
    <x v="0"/>
    <x v="0"/>
    <x v="0"/>
    <x v="0"/>
    <x v="0"/>
    <x v="0"/>
    <x v="0"/>
    <x v="0"/>
    <x v="0"/>
    <s v="Direção Financeira"/>
    <x v="0"/>
    <x v="0"/>
    <x v="0"/>
    <x v="0"/>
    <x v="0"/>
    <x v="0"/>
    <x v="0"/>
    <x v="0"/>
    <x v="0"/>
    <x v="0"/>
    <x v="0"/>
    <x v="0"/>
    <s v="Pagamento a favor de NOSI, referente a aquisição de serviços ao mês  de Junho, Julho e Agosto , conforme anexo."/>
  </r>
  <r>
    <x v="0"/>
    <n v="0"/>
    <n v="0"/>
    <n v="0"/>
    <n v="5000"/>
    <x v="4407"/>
    <x v="0"/>
    <x v="1"/>
    <x v="0"/>
    <s v="03.03.10"/>
    <x v="15"/>
    <x v="0"/>
    <x v="5"/>
    <s v="Receitas Da Câmara"/>
    <s v="03.03.10"/>
    <s v="Receitas Da Câmara"/>
    <s v="03.03.10"/>
    <x v="18"/>
    <x v="0"/>
    <x v="4"/>
    <x v="6"/>
    <x v="0"/>
    <x v="0"/>
    <x v="2"/>
    <x v="0"/>
    <x v="8"/>
    <s v="2025-09-10"/>
    <x v="2"/>
    <n v="5000"/>
    <x v="0"/>
    <m/>
    <x v="0"/>
    <m/>
    <x v="26"/>
    <n v="100474914"/>
    <x v="0"/>
    <x v="0"/>
    <s v="Receitas Da Câmara"/>
    <s v="EXT"/>
    <x v="0"/>
    <s v="RDC"/>
    <x v="0"/>
    <x v="0"/>
    <x v="0"/>
    <x v="0"/>
    <x v="0"/>
    <x v="0"/>
    <x v="0"/>
    <x v="0"/>
    <x v="0"/>
    <x v="0"/>
    <x v="0"/>
    <s v="Receitas Da Câmara"/>
    <x v="0"/>
    <x v="0"/>
    <x v="0"/>
    <x v="0"/>
    <x v="0"/>
    <x v="0"/>
    <x v="0"/>
    <x v="0"/>
    <x v="0"/>
    <x v="0"/>
    <x v="0"/>
    <x v="0"/>
    <s v="Reposição salário Jailson Miranda, conforme anexo."/>
  </r>
  <r>
    <x v="0"/>
    <n v="0"/>
    <n v="0"/>
    <n v="0"/>
    <n v="2850"/>
    <x v="4408"/>
    <x v="0"/>
    <x v="1"/>
    <x v="0"/>
    <s v="80.02.01"/>
    <x v="28"/>
    <x v="4"/>
    <x v="4"/>
    <s v="Retenções Iur"/>
    <s v="80.02.01"/>
    <s v="Retenções Iur"/>
    <s v="80.02.01"/>
    <x v="52"/>
    <x v="0"/>
    <x v="6"/>
    <x v="1"/>
    <x v="1"/>
    <x v="2"/>
    <x v="2"/>
    <x v="0"/>
    <x v="8"/>
    <s v="2025-09-15"/>
    <x v="2"/>
    <n v="2850"/>
    <x v="0"/>
    <m/>
    <x v="0"/>
    <m/>
    <x v="9"/>
    <n v="100474696"/>
    <x v="0"/>
    <x v="0"/>
    <s v="Retenções Iur"/>
    <s v="ORI"/>
    <x v="0"/>
    <s v="RIUR"/>
    <x v="0"/>
    <x v="0"/>
    <x v="0"/>
    <x v="0"/>
    <x v="0"/>
    <x v="0"/>
    <x v="0"/>
    <x v="0"/>
    <x v="0"/>
    <x v="0"/>
    <x v="0"/>
    <s v="Retenções Iur"/>
    <x v="0"/>
    <x v="0"/>
    <x v="0"/>
    <x v="0"/>
    <x v="2"/>
    <x v="0"/>
    <x v="0"/>
    <x v="0"/>
    <x v="0"/>
    <x v="1"/>
    <x v="0"/>
    <x v="0"/>
    <s v="RETENCAO OT"/>
  </r>
  <r>
    <x v="0"/>
    <n v="0"/>
    <n v="0"/>
    <n v="0"/>
    <n v="25985"/>
    <x v="4409"/>
    <x v="0"/>
    <x v="0"/>
    <x v="0"/>
    <s v="03.16.15"/>
    <x v="0"/>
    <x v="0"/>
    <x v="0"/>
    <s v="Direção Financeira"/>
    <s v="03.16.15"/>
    <s v="Direção Financeira"/>
    <s v="03.16.15"/>
    <x v="44"/>
    <x v="0"/>
    <x v="2"/>
    <x v="12"/>
    <x v="0"/>
    <x v="0"/>
    <x v="0"/>
    <x v="0"/>
    <x v="8"/>
    <s v="2025-09-29"/>
    <x v="2"/>
    <n v="25985"/>
    <x v="0"/>
    <m/>
    <x v="0"/>
    <m/>
    <x v="26"/>
    <n v="100474914"/>
    <x v="0"/>
    <x v="0"/>
    <s v="Direção Financeira"/>
    <s v="ORI"/>
    <x v="0"/>
    <m/>
    <x v="0"/>
    <x v="0"/>
    <x v="0"/>
    <x v="0"/>
    <x v="0"/>
    <x v="0"/>
    <x v="0"/>
    <x v="0"/>
    <x v="0"/>
    <x v="0"/>
    <x v="0"/>
    <s v="Direção Financeira"/>
    <x v="0"/>
    <x v="0"/>
    <x v="0"/>
    <x v="0"/>
    <x v="0"/>
    <x v="0"/>
    <x v="0"/>
    <x v="1"/>
    <x v="0"/>
    <x v="0"/>
    <x v="0"/>
    <x v="0"/>
    <s v="Despesas referente seguros das viaturas, conforme extrato em anexo.  "/>
  </r>
  <r>
    <x v="0"/>
    <n v="0"/>
    <n v="0"/>
    <n v="0"/>
    <n v="1500"/>
    <x v="4410"/>
    <x v="0"/>
    <x v="0"/>
    <x v="0"/>
    <s v="01.25.05.09"/>
    <x v="14"/>
    <x v="2"/>
    <x v="2"/>
    <s v="Saúde"/>
    <s v="01.25.05"/>
    <s v="Saúde"/>
    <s v="01.25.05"/>
    <x v="3"/>
    <x v="0"/>
    <x v="1"/>
    <x v="2"/>
    <x v="0"/>
    <x v="1"/>
    <x v="0"/>
    <x v="0"/>
    <x v="9"/>
    <s v="2025-10-22"/>
    <x v="3"/>
    <n v="1500"/>
    <x v="0"/>
    <m/>
    <x v="0"/>
    <m/>
    <x v="86"/>
    <n v="100475832"/>
    <x v="0"/>
    <x v="0"/>
    <s v="Apoio a Consultas de Especialidade e Medicamentos"/>
    <s v="ORI"/>
    <x v="0"/>
    <s v="ACE"/>
    <x v="0"/>
    <x v="0"/>
    <x v="0"/>
    <x v="0"/>
    <x v="0"/>
    <x v="0"/>
    <x v="0"/>
    <x v="0"/>
    <x v="0"/>
    <x v="0"/>
    <x v="0"/>
    <s v="Apoio a Consultas de Especialidade e Medicamentos"/>
    <x v="0"/>
    <x v="0"/>
    <x v="0"/>
    <x v="0"/>
    <x v="1"/>
    <x v="0"/>
    <x v="0"/>
    <x v="0"/>
    <x v="0"/>
    <x v="0"/>
    <x v="0"/>
    <x v="0"/>
    <s v="Apoio Social a favor da Sra. Alice Tavares Fernandes, para pagamento transporte para curativo, conforme anexo."/>
  </r>
  <r>
    <x v="0"/>
    <n v="0"/>
    <n v="0"/>
    <n v="0"/>
    <n v="6000"/>
    <x v="4411"/>
    <x v="0"/>
    <x v="0"/>
    <x v="0"/>
    <s v="01.25.05.09"/>
    <x v="14"/>
    <x v="2"/>
    <x v="2"/>
    <s v="Saúde"/>
    <s v="01.25.05"/>
    <s v="Saúde"/>
    <s v="01.25.05"/>
    <x v="3"/>
    <x v="0"/>
    <x v="1"/>
    <x v="2"/>
    <x v="0"/>
    <x v="1"/>
    <x v="0"/>
    <x v="0"/>
    <x v="10"/>
    <s v="2025-11-18"/>
    <x v="3"/>
    <n v="6000"/>
    <x v="0"/>
    <m/>
    <x v="0"/>
    <m/>
    <x v="525"/>
    <n v="100480020"/>
    <x v="0"/>
    <x v="0"/>
    <s v="Apoio a Consultas de Especialidade e Medicamentos"/>
    <s v="ORI"/>
    <x v="0"/>
    <s v="ACE"/>
    <x v="0"/>
    <x v="0"/>
    <x v="0"/>
    <x v="0"/>
    <x v="0"/>
    <x v="0"/>
    <x v="0"/>
    <x v="0"/>
    <x v="0"/>
    <x v="0"/>
    <x v="0"/>
    <s v="Apoio a Consultas de Especialidade e Medicamentos"/>
    <x v="0"/>
    <x v="0"/>
    <x v="0"/>
    <x v="0"/>
    <x v="1"/>
    <x v="0"/>
    <x v="0"/>
    <x v="0"/>
    <x v="0"/>
    <x v="0"/>
    <x v="0"/>
    <x v="0"/>
    <s v="Pagamento a favor de Medical Norte Imagem, referente apoio para realização de tac da Sra. Angelina Cabral, conforme anexo."/>
  </r>
  <r>
    <x v="0"/>
    <n v="0"/>
    <n v="0"/>
    <n v="0"/>
    <n v="1400"/>
    <x v="4412"/>
    <x v="0"/>
    <x v="0"/>
    <x v="0"/>
    <s v="03.16.15"/>
    <x v="0"/>
    <x v="0"/>
    <x v="0"/>
    <s v="Direção Financeira"/>
    <s v="03.16.15"/>
    <s v="Direção Financeira"/>
    <s v="03.16.15"/>
    <x v="0"/>
    <x v="0"/>
    <x v="0"/>
    <x v="0"/>
    <x v="0"/>
    <x v="0"/>
    <x v="0"/>
    <x v="0"/>
    <x v="9"/>
    <s v="2025-10-27"/>
    <x v="3"/>
    <n v="1400"/>
    <x v="0"/>
    <m/>
    <x v="0"/>
    <m/>
    <x v="2"/>
    <n v="100476675"/>
    <x v="0"/>
    <x v="0"/>
    <s v="Direção Financeira"/>
    <s v="ORI"/>
    <x v="0"/>
    <m/>
    <x v="0"/>
    <x v="0"/>
    <x v="0"/>
    <x v="0"/>
    <x v="0"/>
    <x v="0"/>
    <x v="0"/>
    <x v="0"/>
    <x v="0"/>
    <x v="0"/>
    <x v="0"/>
    <s v="Direção Financeira"/>
    <x v="0"/>
    <x v="0"/>
    <x v="0"/>
    <x v="0"/>
    <x v="0"/>
    <x v="0"/>
    <x v="0"/>
    <x v="0"/>
    <x v="0"/>
    <x v="0"/>
    <x v="0"/>
    <x v="0"/>
    <s v="Ajuda de custo a favor do senhor José Jorge Fernandes, pela sua deslocação à Praia no dia 27 de outubro de 2025, em missão de serviço conforme anexo. "/>
  </r>
  <r>
    <x v="0"/>
    <n v="0"/>
    <n v="0"/>
    <n v="0"/>
    <n v="94004"/>
    <x v="4413"/>
    <x v="0"/>
    <x v="1"/>
    <x v="0"/>
    <s v="80.02.01"/>
    <x v="28"/>
    <x v="4"/>
    <x v="4"/>
    <s v="Retenções Iur"/>
    <s v="80.02.01"/>
    <s v="Retenções Iur"/>
    <s v="80.02.01"/>
    <x v="52"/>
    <x v="0"/>
    <x v="6"/>
    <x v="1"/>
    <x v="1"/>
    <x v="2"/>
    <x v="2"/>
    <x v="0"/>
    <x v="6"/>
    <s v="2025-07-30"/>
    <x v="2"/>
    <n v="94004"/>
    <x v="0"/>
    <m/>
    <x v="0"/>
    <m/>
    <x v="9"/>
    <n v="100474696"/>
    <x v="0"/>
    <x v="0"/>
    <s v="Retenções Iur"/>
    <s v="ORI"/>
    <x v="0"/>
    <s v="RIUR"/>
    <x v="0"/>
    <x v="0"/>
    <x v="0"/>
    <x v="0"/>
    <x v="0"/>
    <x v="0"/>
    <x v="0"/>
    <x v="0"/>
    <x v="0"/>
    <x v="0"/>
    <x v="0"/>
    <s v="Retenções Iur"/>
    <x v="0"/>
    <x v="0"/>
    <x v="0"/>
    <x v="0"/>
    <x v="2"/>
    <x v="0"/>
    <x v="0"/>
    <x v="0"/>
    <x v="0"/>
    <x v="1"/>
    <x v="0"/>
    <x v="0"/>
    <s v="RETENCAO OT"/>
  </r>
  <r>
    <x v="0"/>
    <n v="0"/>
    <n v="0"/>
    <n v="0"/>
    <n v="4533"/>
    <x v="4414"/>
    <x v="0"/>
    <x v="1"/>
    <x v="0"/>
    <s v="80.02.10.21"/>
    <x v="19"/>
    <x v="4"/>
    <x v="4"/>
    <s v="Outros"/>
    <s v="80.02.10"/>
    <s v="Outros"/>
    <s v="80.02.10"/>
    <x v="68"/>
    <x v="0"/>
    <x v="6"/>
    <x v="1"/>
    <x v="1"/>
    <x v="2"/>
    <x v="2"/>
    <x v="0"/>
    <x v="6"/>
    <s v="2025-07-30"/>
    <x v="2"/>
    <n v="4533"/>
    <x v="0"/>
    <m/>
    <x v="0"/>
    <m/>
    <x v="62"/>
    <n v="100478627"/>
    <x v="0"/>
    <x v="0"/>
    <s v="Retenções Descontos Judiciais"/>
    <s v="ORI"/>
    <x v="0"/>
    <m/>
    <x v="0"/>
    <x v="0"/>
    <x v="0"/>
    <x v="0"/>
    <x v="0"/>
    <x v="0"/>
    <x v="0"/>
    <x v="0"/>
    <x v="0"/>
    <x v="0"/>
    <x v="0"/>
    <s v="Retenções Descontos Judiciais"/>
    <x v="0"/>
    <x v="0"/>
    <x v="0"/>
    <x v="0"/>
    <x v="2"/>
    <x v="0"/>
    <x v="0"/>
    <x v="0"/>
    <x v="0"/>
    <x v="1"/>
    <x v="0"/>
    <x v="0"/>
    <s v="RETENCAO OT"/>
  </r>
  <r>
    <x v="0"/>
    <n v="0"/>
    <n v="0"/>
    <n v="0"/>
    <n v="5050"/>
    <x v="4415"/>
    <x v="0"/>
    <x v="0"/>
    <x v="0"/>
    <s v="03.16.15"/>
    <x v="0"/>
    <x v="0"/>
    <x v="0"/>
    <s v="Direção Financeira"/>
    <s v="03.16.15"/>
    <s v="Direção Financeira"/>
    <s v="03.16.15"/>
    <x v="40"/>
    <x v="0"/>
    <x v="0"/>
    <x v="1"/>
    <x v="0"/>
    <x v="0"/>
    <x v="0"/>
    <x v="0"/>
    <x v="10"/>
    <s v="2025-11-17"/>
    <x v="3"/>
    <n v="5050"/>
    <x v="0"/>
    <m/>
    <x v="0"/>
    <m/>
    <x v="526"/>
    <n v="100478189"/>
    <x v="0"/>
    <x v="0"/>
    <s v="Direção Financeira"/>
    <s v="ORI"/>
    <x v="0"/>
    <m/>
    <x v="0"/>
    <x v="0"/>
    <x v="0"/>
    <x v="0"/>
    <x v="0"/>
    <x v="0"/>
    <x v="0"/>
    <x v="0"/>
    <x v="0"/>
    <x v="0"/>
    <x v="0"/>
    <s v="Direção Financeira"/>
    <x v="0"/>
    <x v="0"/>
    <x v="0"/>
    <x v="0"/>
    <x v="0"/>
    <x v="0"/>
    <x v="0"/>
    <x v="0"/>
    <x v="0"/>
    <x v="0"/>
    <x v="0"/>
    <x v="0"/>
    <s v="Pagamento a favor de Mercearia Ines Nunes, pela a aquisição de lance para o pessoal de saneamento e forças Armadas, conforme anexo."/>
  </r>
  <r>
    <x v="0"/>
    <n v="0"/>
    <n v="0"/>
    <n v="0"/>
    <n v="1400"/>
    <x v="4416"/>
    <x v="0"/>
    <x v="0"/>
    <x v="0"/>
    <s v="03.16.15"/>
    <x v="0"/>
    <x v="0"/>
    <x v="0"/>
    <s v="Direção Financeira"/>
    <s v="03.16.15"/>
    <s v="Direção Financeira"/>
    <s v="03.16.15"/>
    <x v="0"/>
    <x v="0"/>
    <x v="0"/>
    <x v="0"/>
    <x v="0"/>
    <x v="0"/>
    <x v="0"/>
    <x v="0"/>
    <x v="10"/>
    <s v="2025-11-19"/>
    <x v="3"/>
    <n v="1400"/>
    <x v="0"/>
    <m/>
    <x v="0"/>
    <m/>
    <x v="31"/>
    <n v="100479425"/>
    <x v="0"/>
    <x v="0"/>
    <s v="Direção Financeira"/>
    <s v="ORI"/>
    <x v="0"/>
    <m/>
    <x v="0"/>
    <x v="0"/>
    <x v="0"/>
    <x v="0"/>
    <x v="0"/>
    <x v="0"/>
    <x v="0"/>
    <x v="0"/>
    <x v="0"/>
    <x v="0"/>
    <x v="0"/>
    <s v="Direção Financeira"/>
    <x v="0"/>
    <x v="0"/>
    <x v="0"/>
    <x v="0"/>
    <x v="0"/>
    <x v="0"/>
    <x v="0"/>
    <x v="0"/>
    <x v="0"/>
    <x v="0"/>
    <x v="0"/>
    <x v="0"/>
    <s v="Ajuda de custo a favor do senhor Domingos Gomes de Barros, pela sua deslocação à Praia no dia 07 de outubro de 2025, em missão de serviço, conforme anexo."/>
  </r>
  <r>
    <x v="1"/>
    <n v="0"/>
    <n v="0"/>
    <n v="0"/>
    <n v="55000"/>
    <x v="4417"/>
    <x v="0"/>
    <x v="0"/>
    <x v="0"/>
    <s v="01.27.07.09"/>
    <x v="7"/>
    <x v="1"/>
    <x v="1"/>
    <s v="Requalificação Urbana e Habitação 2"/>
    <s v="01.27.07"/>
    <s v="Requalificação Urbana e Habitação 2"/>
    <s v="01.27.07"/>
    <x v="2"/>
    <x v="0"/>
    <x v="0"/>
    <x v="1"/>
    <x v="0"/>
    <x v="1"/>
    <x v="1"/>
    <x v="0"/>
    <x v="10"/>
    <s v="2025-11-19"/>
    <x v="3"/>
    <n v="55000"/>
    <x v="0"/>
    <m/>
    <x v="0"/>
    <m/>
    <x v="23"/>
    <n v="100479846"/>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e Maria Jose Lopes De Pina, referente a fornecimento de 11 carradas de arreias da ribeira para trabalhos de calcetamento na localidade de veneza, conforme anexo."/>
  </r>
  <r>
    <x v="0"/>
    <n v="0"/>
    <n v="0"/>
    <n v="0"/>
    <n v="5000"/>
    <x v="4418"/>
    <x v="0"/>
    <x v="0"/>
    <x v="0"/>
    <s v="01.25.05.12"/>
    <x v="2"/>
    <x v="2"/>
    <x v="2"/>
    <s v="Saúde"/>
    <s v="01.25.05"/>
    <s v="Saúde"/>
    <s v="01.25.05"/>
    <x v="3"/>
    <x v="0"/>
    <x v="1"/>
    <x v="2"/>
    <x v="0"/>
    <x v="1"/>
    <x v="0"/>
    <x v="0"/>
    <x v="11"/>
    <s v="2025-12-05"/>
    <x v="3"/>
    <n v="5000"/>
    <x v="0"/>
    <m/>
    <x v="0"/>
    <m/>
    <x v="119"/>
    <n v="100479701"/>
    <x v="0"/>
    <x v="0"/>
    <s v="Promoção e Inclusão Social"/>
    <s v="ORI"/>
    <x v="0"/>
    <m/>
    <x v="0"/>
    <x v="0"/>
    <x v="0"/>
    <x v="0"/>
    <x v="0"/>
    <x v="0"/>
    <x v="0"/>
    <x v="0"/>
    <x v="0"/>
    <x v="0"/>
    <x v="0"/>
    <s v="Promoção e Inclusão Social"/>
    <x v="0"/>
    <x v="0"/>
    <x v="0"/>
    <x v="0"/>
    <x v="1"/>
    <x v="0"/>
    <x v="0"/>
    <x v="0"/>
    <x v="0"/>
    <x v="0"/>
    <x v="0"/>
    <x v="0"/>
    <s v="Apoio social a favor da senhora Cleise Soares, conforme anexo."/>
  </r>
  <r>
    <x v="0"/>
    <n v="0"/>
    <n v="0"/>
    <n v="0"/>
    <n v="1800"/>
    <x v="4419"/>
    <x v="0"/>
    <x v="1"/>
    <x v="0"/>
    <s v="80.02.01"/>
    <x v="28"/>
    <x v="4"/>
    <x v="4"/>
    <s v="Retenções Iur"/>
    <s v="80.02.01"/>
    <s v="Retenções Iur"/>
    <s v="80.02.01"/>
    <x v="52"/>
    <x v="0"/>
    <x v="6"/>
    <x v="1"/>
    <x v="1"/>
    <x v="2"/>
    <x v="2"/>
    <x v="0"/>
    <x v="9"/>
    <s v="2025-10-22"/>
    <x v="3"/>
    <n v="1800"/>
    <x v="0"/>
    <m/>
    <x v="0"/>
    <m/>
    <x v="9"/>
    <n v="100474696"/>
    <x v="0"/>
    <x v="0"/>
    <s v="Retenções Iur"/>
    <s v="ORI"/>
    <x v="0"/>
    <s v="RIUR"/>
    <x v="0"/>
    <x v="0"/>
    <x v="0"/>
    <x v="0"/>
    <x v="0"/>
    <x v="0"/>
    <x v="0"/>
    <x v="0"/>
    <x v="0"/>
    <x v="0"/>
    <x v="0"/>
    <s v="Retenções Iur"/>
    <x v="0"/>
    <x v="0"/>
    <x v="0"/>
    <x v="0"/>
    <x v="2"/>
    <x v="0"/>
    <x v="0"/>
    <x v="0"/>
    <x v="0"/>
    <x v="1"/>
    <x v="0"/>
    <x v="0"/>
    <s v="RETENCAO OT"/>
  </r>
  <r>
    <x v="0"/>
    <n v="0"/>
    <n v="0"/>
    <n v="0"/>
    <n v="2550"/>
    <x v="4420"/>
    <x v="0"/>
    <x v="1"/>
    <x v="0"/>
    <s v="80.02.01"/>
    <x v="28"/>
    <x v="4"/>
    <x v="4"/>
    <s v="Retenções Iur"/>
    <s v="80.02.01"/>
    <s v="Retenções Iur"/>
    <s v="80.02.01"/>
    <x v="52"/>
    <x v="0"/>
    <x v="6"/>
    <x v="1"/>
    <x v="1"/>
    <x v="2"/>
    <x v="2"/>
    <x v="0"/>
    <x v="9"/>
    <s v="2025-10-22"/>
    <x v="3"/>
    <n v="2550"/>
    <x v="0"/>
    <m/>
    <x v="0"/>
    <m/>
    <x v="9"/>
    <n v="100474696"/>
    <x v="0"/>
    <x v="0"/>
    <s v="Retenções Iur"/>
    <s v="ORI"/>
    <x v="0"/>
    <s v="RIUR"/>
    <x v="0"/>
    <x v="0"/>
    <x v="0"/>
    <x v="0"/>
    <x v="0"/>
    <x v="0"/>
    <x v="0"/>
    <x v="0"/>
    <x v="0"/>
    <x v="0"/>
    <x v="0"/>
    <s v="Retenções Iur"/>
    <x v="0"/>
    <x v="0"/>
    <x v="0"/>
    <x v="0"/>
    <x v="2"/>
    <x v="0"/>
    <x v="0"/>
    <x v="0"/>
    <x v="0"/>
    <x v="1"/>
    <x v="0"/>
    <x v="0"/>
    <s v="RETENCAO OT"/>
  </r>
  <r>
    <x v="0"/>
    <n v="0"/>
    <n v="0"/>
    <n v="0"/>
    <n v="69120"/>
    <x v="4421"/>
    <x v="0"/>
    <x v="1"/>
    <x v="0"/>
    <s v="80.02.10.01"/>
    <x v="10"/>
    <x v="4"/>
    <x v="4"/>
    <s v="Outros"/>
    <s v="80.02.10"/>
    <s v="Outros"/>
    <s v="80.02.10"/>
    <x v="55"/>
    <x v="0"/>
    <x v="6"/>
    <x v="1"/>
    <x v="1"/>
    <x v="2"/>
    <x v="2"/>
    <x v="0"/>
    <x v="11"/>
    <s v="2025-12-11"/>
    <x v="3"/>
    <n v="6912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2550"/>
    <x v="4422"/>
    <x v="0"/>
    <x v="1"/>
    <x v="0"/>
    <s v="80.02.10.02"/>
    <x v="29"/>
    <x v="4"/>
    <x v="4"/>
    <s v="Outros"/>
    <s v="80.02.10"/>
    <s v="Outros"/>
    <s v="80.02.10"/>
    <x v="58"/>
    <x v="0"/>
    <x v="6"/>
    <x v="1"/>
    <x v="1"/>
    <x v="2"/>
    <x v="2"/>
    <x v="0"/>
    <x v="11"/>
    <s v="2025-12-11"/>
    <x v="3"/>
    <n v="2550"/>
    <x v="0"/>
    <m/>
    <x v="0"/>
    <m/>
    <x v="103"/>
    <n v="100474707"/>
    <x v="0"/>
    <x v="0"/>
    <s v="Retençoes STAPS"/>
    <s v="ORI"/>
    <x v="0"/>
    <s v="RSND"/>
    <x v="0"/>
    <x v="0"/>
    <x v="0"/>
    <x v="0"/>
    <x v="0"/>
    <x v="0"/>
    <x v="0"/>
    <x v="0"/>
    <x v="0"/>
    <x v="0"/>
    <x v="0"/>
    <s v="Retençoes STAPS"/>
    <x v="0"/>
    <x v="0"/>
    <x v="0"/>
    <x v="0"/>
    <x v="2"/>
    <x v="0"/>
    <x v="0"/>
    <x v="0"/>
    <x v="0"/>
    <x v="1"/>
    <x v="0"/>
    <x v="0"/>
    <s v="RETENCAO OT"/>
  </r>
  <r>
    <x v="0"/>
    <n v="0"/>
    <n v="0"/>
    <n v="0"/>
    <n v="10834"/>
    <x v="4423"/>
    <x v="0"/>
    <x v="1"/>
    <x v="0"/>
    <s v="80.02.01"/>
    <x v="28"/>
    <x v="4"/>
    <x v="4"/>
    <s v="Retenções Iur"/>
    <s v="80.02.01"/>
    <s v="Retenções Iur"/>
    <s v="80.02.01"/>
    <x v="52"/>
    <x v="0"/>
    <x v="6"/>
    <x v="1"/>
    <x v="1"/>
    <x v="2"/>
    <x v="2"/>
    <x v="0"/>
    <x v="11"/>
    <s v="2025-12-11"/>
    <x v="3"/>
    <n v="10834"/>
    <x v="0"/>
    <m/>
    <x v="0"/>
    <m/>
    <x v="9"/>
    <n v="100474696"/>
    <x v="0"/>
    <x v="0"/>
    <s v="Retenções Iur"/>
    <s v="ORI"/>
    <x v="0"/>
    <s v="RIUR"/>
    <x v="0"/>
    <x v="0"/>
    <x v="0"/>
    <x v="0"/>
    <x v="0"/>
    <x v="0"/>
    <x v="0"/>
    <x v="0"/>
    <x v="0"/>
    <x v="0"/>
    <x v="0"/>
    <s v="Retenções Iur"/>
    <x v="0"/>
    <x v="0"/>
    <x v="0"/>
    <x v="0"/>
    <x v="2"/>
    <x v="0"/>
    <x v="0"/>
    <x v="0"/>
    <x v="0"/>
    <x v="1"/>
    <x v="0"/>
    <x v="0"/>
    <s v="RETENCAO OT"/>
  </r>
  <r>
    <x v="0"/>
    <n v="0"/>
    <n v="0"/>
    <n v="0"/>
    <n v="8213"/>
    <x v="4424"/>
    <x v="0"/>
    <x v="1"/>
    <x v="0"/>
    <s v="80.02.10.01"/>
    <x v="10"/>
    <x v="4"/>
    <x v="4"/>
    <s v="Outros"/>
    <s v="80.02.10"/>
    <s v="Outros"/>
    <s v="80.02.10"/>
    <x v="55"/>
    <x v="0"/>
    <x v="6"/>
    <x v="1"/>
    <x v="1"/>
    <x v="2"/>
    <x v="2"/>
    <x v="0"/>
    <x v="11"/>
    <s v="2025-12-11"/>
    <x v="3"/>
    <n v="8213"/>
    <x v="0"/>
    <m/>
    <x v="0"/>
    <m/>
    <x v="89"/>
    <n v="100474706"/>
    <x v="0"/>
    <x v="0"/>
    <s v="Retençoes Previdencia Social"/>
    <s v="ORI"/>
    <x v="0"/>
    <s v="RPS"/>
    <x v="0"/>
    <x v="0"/>
    <x v="0"/>
    <x v="0"/>
    <x v="0"/>
    <x v="0"/>
    <x v="0"/>
    <x v="0"/>
    <x v="0"/>
    <x v="0"/>
    <x v="0"/>
    <s v="Retençoes Previdencia Social"/>
    <x v="0"/>
    <x v="0"/>
    <x v="0"/>
    <x v="0"/>
    <x v="2"/>
    <x v="0"/>
    <x v="0"/>
    <x v="0"/>
    <x v="0"/>
    <x v="1"/>
    <x v="0"/>
    <x v="0"/>
    <s v="RETENCAO OT"/>
  </r>
  <r>
    <x v="1"/>
    <n v="0"/>
    <n v="0"/>
    <n v="0"/>
    <n v="872215"/>
    <x v="4425"/>
    <x v="0"/>
    <x v="0"/>
    <x v="0"/>
    <s v="01.27.07.09"/>
    <x v="7"/>
    <x v="1"/>
    <x v="1"/>
    <s v="Requalificação Urbana e Habitação 2"/>
    <s v="01.27.07"/>
    <s v="Requalificação Urbana e Habitação 2"/>
    <s v="01.27.07"/>
    <x v="2"/>
    <x v="0"/>
    <x v="0"/>
    <x v="1"/>
    <x v="0"/>
    <x v="1"/>
    <x v="1"/>
    <x v="0"/>
    <x v="1"/>
    <s v="2025-01-29"/>
    <x v="0"/>
    <n v="872215"/>
    <x v="0"/>
    <m/>
    <x v="0"/>
    <m/>
    <x v="133"/>
    <n v="100479016"/>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a Empresa Da Veiga Construção, Lda referente a prestação de serviços de calcetamento, no âmbito dos trabalhos da requalificção Urbana e Ambiental de Kizomba, confrome anexo."/>
  </r>
  <r>
    <x v="0"/>
    <n v="0"/>
    <n v="0"/>
    <n v="0"/>
    <n v="1500"/>
    <x v="4426"/>
    <x v="0"/>
    <x v="0"/>
    <x v="0"/>
    <s v="03.16.15"/>
    <x v="0"/>
    <x v="0"/>
    <x v="0"/>
    <s v="Direção Financeira"/>
    <s v="03.16.15"/>
    <s v="Direção Financeira"/>
    <s v="03.16.15"/>
    <x v="51"/>
    <x v="0"/>
    <x v="0"/>
    <x v="1"/>
    <x v="0"/>
    <x v="0"/>
    <x v="0"/>
    <x v="0"/>
    <x v="6"/>
    <s v="2025-07-31"/>
    <x v="2"/>
    <n v="1500"/>
    <x v="0"/>
    <m/>
    <x v="0"/>
    <m/>
    <x v="26"/>
    <n v="100474914"/>
    <x v="0"/>
    <x v="0"/>
    <s v="Direção Financeira"/>
    <s v="ORI"/>
    <x v="0"/>
    <m/>
    <x v="0"/>
    <x v="0"/>
    <x v="0"/>
    <x v="0"/>
    <x v="0"/>
    <x v="0"/>
    <x v="0"/>
    <x v="0"/>
    <x v="0"/>
    <x v="0"/>
    <x v="0"/>
    <s v="Direção Financeira"/>
    <x v="0"/>
    <x v="0"/>
    <x v="0"/>
    <x v="0"/>
    <x v="0"/>
    <x v="0"/>
    <x v="0"/>
    <x v="0"/>
    <x v="0"/>
    <x v="0"/>
    <x v="0"/>
    <x v="0"/>
    <s v="Pagamento a favor do Tesoureiro Municipal, pela a aquisição de fechos para reparação de quiosque no mercado Municipal de Achada Portinho, conforme anexo."/>
  </r>
  <r>
    <x v="1"/>
    <n v="0"/>
    <n v="0"/>
    <n v="0"/>
    <n v="100000"/>
    <x v="4427"/>
    <x v="0"/>
    <x v="1"/>
    <x v="0"/>
    <s v="03.03.10"/>
    <x v="15"/>
    <x v="0"/>
    <x v="5"/>
    <s v="Receitas Da Câmara"/>
    <s v="03.03.10"/>
    <s v="Receitas Da Câmara"/>
    <s v="03.03.10"/>
    <x v="37"/>
    <x v="0"/>
    <x v="5"/>
    <x v="10"/>
    <x v="0"/>
    <x v="0"/>
    <x v="2"/>
    <x v="0"/>
    <x v="6"/>
    <s v="2025-07-17"/>
    <x v="2"/>
    <n v="100000"/>
    <x v="0"/>
    <m/>
    <x v="0"/>
    <m/>
    <x v="26"/>
    <n v="100474914"/>
    <x v="0"/>
    <x v="0"/>
    <s v="Receitas Da Câmara"/>
    <s v="EXT"/>
    <x v="0"/>
    <s v="RDC"/>
    <x v="0"/>
    <x v="0"/>
    <x v="0"/>
    <x v="0"/>
    <x v="0"/>
    <x v="0"/>
    <x v="0"/>
    <x v="0"/>
    <x v="0"/>
    <x v="0"/>
    <x v="0"/>
    <s v="Receitas Da Câmara"/>
    <x v="0"/>
    <x v="0"/>
    <x v="0"/>
    <x v="0"/>
    <x v="0"/>
    <x v="0"/>
    <x v="0"/>
    <x v="0"/>
    <x v="0"/>
    <x v="0"/>
    <x v="0"/>
    <x v="0"/>
    <s v="Transferência de GS01554000753GS01, conforme anexo."/>
  </r>
  <r>
    <x v="0"/>
    <n v="0"/>
    <n v="0"/>
    <n v="0"/>
    <n v="687"/>
    <x v="4428"/>
    <x v="0"/>
    <x v="0"/>
    <x v="0"/>
    <s v="03.16.24"/>
    <x v="49"/>
    <x v="0"/>
    <x v="0"/>
    <s v="Direcao da Familia, Inclusão, Género e Saúde"/>
    <s v="03.16.24"/>
    <s v="Direcao da Familia, Inclusão, Género e Saúde"/>
    <s v="03.16.24"/>
    <x v="46"/>
    <x v="0"/>
    <x v="0"/>
    <x v="1"/>
    <x v="0"/>
    <x v="0"/>
    <x v="0"/>
    <x v="0"/>
    <x v="7"/>
    <s v="2025-08-26"/>
    <x v="2"/>
    <n v="687"/>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8-2025"/>
  </r>
  <r>
    <x v="0"/>
    <n v="0"/>
    <n v="0"/>
    <n v="0"/>
    <n v="6754"/>
    <x v="4428"/>
    <x v="0"/>
    <x v="0"/>
    <x v="0"/>
    <s v="03.16.24"/>
    <x v="49"/>
    <x v="0"/>
    <x v="0"/>
    <s v="Direcao da Familia, Inclusão, Género e Saúde"/>
    <s v="03.16.24"/>
    <s v="Direcao da Familia, Inclusão, Género e Saúde"/>
    <s v="03.16.24"/>
    <x v="42"/>
    <x v="0"/>
    <x v="0"/>
    <x v="1"/>
    <x v="1"/>
    <x v="0"/>
    <x v="0"/>
    <x v="0"/>
    <x v="7"/>
    <s v="2025-08-26"/>
    <x v="2"/>
    <n v="6754"/>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8-2025"/>
  </r>
  <r>
    <x v="0"/>
    <n v="0"/>
    <n v="0"/>
    <n v="0"/>
    <n v="11834"/>
    <x v="4428"/>
    <x v="0"/>
    <x v="0"/>
    <x v="0"/>
    <s v="03.16.24"/>
    <x v="49"/>
    <x v="0"/>
    <x v="0"/>
    <s v="Direcao da Familia, Inclusão, Género e Saúde"/>
    <s v="03.16.24"/>
    <s v="Direcao da Familia, Inclusão, Género e Saúde"/>
    <s v="03.16.24"/>
    <x v="47"/>
    <x v="0"/>
    <x v="0"/>
    <x v="1"/>
    <x v="1"/>
    <x v="0"/>
    <x v="0"/>
    <x v="0"/>
    <x v="7"/>
    <s v="2025-08-26"/>
    <x v="2"/>
    <n v="11834"/>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8-2025"/>
  </r>
  <r>
    <x v="0"/>
    <n v="0"/>
    <n v="0"/>
    <n v="0"/>
    <n v="6"/>
    <x v="4428"/>
    <x v="0"/>
    <x v="0"/>
    <x v="0"/>
    <s v="03.16.24"/>
    <x v="49"/>
    <x v="0"/>
    <x v="0"/>
    <s v="Direcao da Familia, Inclusão, Género e Saúde"/>
    <s v="03.16.24"/>
    <s v="Direcao da Familia, Inclusão, Género e Saúde"/>
    <s v="03.16.24"/>
    <x v="46"/>
    <x v="0"/>
    <x v="0"/>
    <x v="1"/>
    <x v="0"/>
    <x v="0"/>
    <x v="0"/>
    <x v="0"/>
    <x v="7"/>
    <s v="2025-08-26"/>
    <x v="2"/>
    <n v="6"/>
    <x v="0"/>
    <m/>
    <x v="0"/>
    <m/>
    <x v="103"/>
    <n v="100474707"/>
    <x v="0"/>
    <x v="4"/>
    <s v="Direcao da Familia, Inclusão, Género e Saúde"/>
    <s v="ORI"/>
    <x v="0"/>
    <m/>
    <x v="0"/>
    <x v="0"/>
    <x v="0"/>
    <x v="0"/>
    <x v="0"/>
    <x v="0"/>
    <x v="0"/>
    <x v="0"/>
    <x v="0"/>
    <x v="0"/>
    <x v="0"/>
    <s v="Direcao da Familia, Inclusão, Género e Saúde"/>
    <x v="0"/>
    <x v="0"/>
    <x v="0"/>
    <x v="0"/>
    <x v="0"/>
    <x v="0"/>
    <x v="0"/>
    <x v="0"/>
    <x v="0"/>
    <x v="0"/>
    <x v="4"/>
    <x v="0"/>
    <s v="Pagamento de salário referente a 08-2025"/>
  </r>
  <r>
    <x v="0"/>
    <n v="0"/>
    <n v="0"/>
    <n v="0"/>
    <n v="66"/>
    <x v="4428"/>
    <x v="0"/>
    <x v="0"/>
    <x v="0"/>
    <s v="03.16.24"/>
    <x v="49"/>
    <x v="0"/>
    <x v="0"/>
    <s v="Direcao da Familia, Inclusão, Género e Saúde"/>
    <s v="03.16.24"/>
    <s v="Direcao da Familia, Inclusão, Género e Saúde"/>
    <s v="03.16.24"/>
    <x v="42"/>
    <x v="0"/>
    <x v="0"/>
    <x v="1"/>
    <x v="1"/>
    <x v="0"/>
    <x v="0"/>
    <x v="0"/>
    <x v="7"/>
    <s v="2025-08-26"/>
    <x v="2"/>
    <n v="66"/>
    <x v="0"/>
    <m/>
    <x v="0"/>
    <m/>
    <x v="103"/>
    <n v="100474707"/>
    <x v="0"/>
    <x v="4"/>
    <s v="Direcao da Familia, Inclusão, Género e Saúde"/>
    <s v="ORI"/>
    <x v="0"/>
    <m/>
    <x v="0"/>
    <x v="0"/>
    <x v="0"/>
    <x v="0"/>
    <x v="0"/>
    <x v="0"/>
    <x v="0"/>
    <x v="0"/>
    <x v="0"/>
    <x v="0"/>
    <x v="0"/>
    <s v="Direcao da Familia, Inclusão, Género e Saúde"/>
    <x v="0"/>
    <x v="0"/>
    <x v="0"/>
    <x v="0"/>
    <x v="0"/>
    <x v="0"/>
    <x v="0"/>
    <x v="0"/>
    <x v="0"/>
    <x v="0"/>
    <x v="4"/>
    <x v="0"/>
    <s v="Pagamento de salário referente a 08-2025"/>
  </r>
  <r>
    <x v="0"/>
    <n v="0"/>
    <n v="0"/>
    <n v="0"/>
    <n v="118"/>
    <x v="4428"/>
    <x v="0"/>
    <x v="0"/>
    <x v="0"/>
    <s v="03.16.24"/>
    <x v="49"/>
    <x v="0"/>
    <x v="0"/>
    <s v="Direcao da Familia, Inclusão, Género e Saúde"/>
    <s v="03.16.24"/>
    <s v="Direcao da Familia, Inclusão, Género e Saúde"/>
    <s v="03.16.24"/>
    <x v="47"/>
    <x v="0"/>
    <x v="0"/>
    <x v="1"/>
    <x v="1"/>
    <x v="0"/>
    <x v="0"/>
    <x v="0"/>
    <x v="7"/>
    <s v="2025-08-26"/>
    <x v="2"/>
    <n v="118"/>
    <x v="0"/>
    <m/>
    <x v="0"/>
    <m/>
    <x v="103"/>
    <n v="100474707"/>
    <x v="0"/>
    <x v="4"/>
    <s v="Direcao da Familia, Inclusão, Género e Saúde"/>
    <s v="ORI"/>
    <x v="0"/>
    <m/>
    <x v="0"/>
    <x v="0"/>
    <x v="0"/>
    <x v="0"/>
    <x v="0"/>
    <x v="0"/>
    <x v="0"/>
    <x v="0"/>
    <x v="0"/>
    <x v="0"/>
    <x v="0"/>
    <s v="Direcao da Familia, Inclusão, Género e Saúde"/>
    <x v="0"/>
    <x v="0"/>
    <x v="0"/>
    <x v="0"/>
    <x v="0"/>
    <x v="0"/>
    <x v="0"/>
    <x v="0"/>
    <x v="0"/>
    <x v="0"/>
    <x v="4"/>
    <x v="0"/>
    <s v="Pagamento de salário referente a 08-2025"/>
  </r>
  <r>
    <x v="0"/>
    <n v="0"/>
    <n v="0"/>
    <n v="0"/>
    <n v="1043"/>
    <x v="4428"/>
    <x v="0"/>
    <x v="0"/>
    <x v="0"/>
    <s v="03.16.24"/>
    <x v="49"/>
    <x v="0"/>
    <x v="0"/>
    <s v="Direcao da Familia, Inclusão, Género e Saúde"/>
    <s v="03.16.24"/>
    <s v="Direcao da Familia, Inclusão, Género e Saúde"/>
    <s v="03.16.24"/>
    <x v="46"/>
    <x v="0"/>
    <x v="0"/>
    <x v="1"/>
    <x v="0"/>
    <x v="0"/>
    <x v="0"/>
    <x v="0"/>
    <x v="7"/>
    <s v="2025-08-26"/>
    <x v="2"/>
    <n v="1043"/>
    <x v="0"/>
    <m/>
    <x v="0"/>
    <m/>
    <x v="89"/>
    <n v="100474706"/>
    <x v="0"/>
    <x v="5"/>
    <s v="Direcao da Familia, Inclusão, Género e Saúde"/>
    <s v="ORI"/>
    <x v="0"/>
    <m/>
    <x v="0"/>
    <x v="0"/>
    <x v="0"/>
    <x v="0"/>
    <x v="0"/>
    <x v="0"/>
    <x v="0"/>
    <x v="0"/>
    <x v="0"/>
    <x v="0"/>
    <x v="0"/>
    <s v="Direcao da Familia, Inclusão, Género e Saúde"/>
    <x v="0"/>
    <x v="0"/>
    <x v="0"/>
    <x v="0"/>
    <x v="0"/>
    <x v="0"/>
    <x v="0"/>
    <x v="0"/>
    <x v="0"/>
    <x v="0"/>
    <x v="5"/>
    <x v="0"/>
    <s v="Pagamento de salário referente a 08-2025"/>
  </r>
  <r>
    <x v="0"/>
    <n v="0"/>
    <n v="0"/>
    <n v="0"/>
    <n v="10260"/>
    <x v="4428"/>
    <x v="0"/>
    <x v="0"/>
    <x v="0"/>
    <s v="03.16.24"/>
    <x v="49"/>
    <x v="0"/>
    <x v="0"/>
    <s v="Direcao da Familia, Inclusão, Género e Saúde"/>
    <s v="03.16.24"/>
    <s v="Direcao da Familia, Inclusão, Género e Saúde"/>
    <s v="03.16.24"/>
    <x v="42"/>
    <x v="0"/>
    <x v="0"/>
    <x v="1"/>
    <x v="1"/>
    <x v="0"/>
    <x v="0"/>
    <x v="0"/>
    <x v="7"/>
    <s v="2025-08-26"/>
    <x v="2"/>
    <n v="10260"/>
    <x v="0"/>
    <m/>
    <x v="0"/>
    <m/>
    <x v="89"/>
    <n v="100474706"/>
    <x v="0"/>
    <x v="5"/>
    <s v="Direcao da Familia, Inclusão, Género e Saúde"/>
    <s v="ORI"/>
    <x v="0"/>
    <m/>
    <x v="0"/>
    <x v="0"/>
    <x v="0"/>
    <x v="0"/>
    <x v="0"/>
    <x v="0"/>
    <x v="0"/>
    <x v="0"/>
    <x v="0"/>
    <x v="0"/>
    <x v="0"/>
    <s v="Direcao da Familia, Inclusão, Género e Saúde"/>
    <x v="0"/>
    <x v="0"/>
    <x v="0"/>
    <x v="0"/>
    <x v="0"/>
    <x v="0"/>
    <x v="0"/>
    <x v="0"/>
    <x v="0"/>
    <x v="0"/>
    <x v="5"/>
    <x v="0"/>
    <s v="Pagamento de salário referente a 08-2025"/>
  </r>
  <r>
    <x v="0"/>
    <n v="0"/>
    <n v="0"/>
    <n v="0"/>
    <n v="17977"/>
    <x v="4428"/>
    <x v="0"/>
    <x v="0"/>
    <x v="0"/>
    <s v="03.16.24"/>
    <x v="49"/>
    <x v="0"/>
    <x v="0"/>
    <s v="Direcao da Familia, Inclusão, Género e Saúde"/>
    <s v="03.16.24"/>
    <s v="Direcao da Familia, Inclusão, Género e Saúde"/>
    <s v="03.16.24"/>
    <x v="47"/>
    <x v="0"/>
    <x v="0"/>
    <x v="1"/>
    <x v="1"/>
    <x v="0"/>
    <x v="0"/>
    <x v="0"/>
    <x v="7"/>
    <s v="2025-08-26"/>
    <x v="2"/>
    <n v="17977"/>
    <x v="0"/>
    <m/>
    <x v="0"/>
    <m/>
    <x v="89"/>
    <n v="100474706"/>
    <x v="0"/>
    <x v="5"/>
    <s v="Direcao da Familia, Inclusão, Género e Saúde"/>
    <s v="ORI"/>
    <x v="0"/>
    <m/>
    <x v="0"/>
    <x v="0"/>
    <x v="0"/>
    <x v="0"/>
    <x v="0"/>
    <x v="0"/>
    <x v="0"/>
    <x v="0"/>
    <x v="0"/>
    <x v="0"/>
    <x v="0"/>
    <s v="Direcao da Familia, Inclusão, Género e Saúde"/>
    <x v="0"/>
    <x v="0"/>
    <x v="0"/>
    <x v="0"/>
    <x v="0"/>
    <x v="0"/>
    <x v="0"/>
    <x v="0"/>
    <x v="0"/>
    <x v="0"/>
    <x v="5"/>
    <x v="0"/>
    <s v="Pagamento de salário referente a 08-2025"/>
  </r>
  <r>
    <x v="0"/>
    <n v="0"/>
    <n v="0"/>
    <n v="0"/>
    <n v="11796"/>
    <x v="4428"/>
    <x v="0"/>
    <x v="0"/>
    <x v="0"/>
    <s v="03.16.24"/>
    <x v="49"/>
    <x v="0"/>
    <x v="0"/>
    <s v="Direcao da Familia, Inclusão, Género e Saúde"/>
    <s v="03.16.24"/>
    <s v="Direcao da Familia, Inclusão, Género e Saúde"/>
    <s v="03.16.24"/>
    <x v="46"/>
    <x v="0"/>
    <x v="0"/>
    <x v="1"/>
    <x v="0"/>
    <x v="0"/>
    <x v="0"/>
    <x v="0"/>
    <x v="7"/>
    <s v="2025-08-26"/>
    <x v="2"/>
    <n v="11796"/>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08-2025"/>
  </r>
  <r>
    <x v="0"/>
    <n v="0"/>
    <n v="0"/>
    <n v="0"/>
    <n v="115920"/>
    <x v="4428"/>
    <x v="0"/>
    <x v="0"/>
    <x v="0"/>
    <s v="03.16.24"/>
    <x v="49"/>
    <x v="0"/>
    <x v="0"/>
    <s v="Direcao da Familia, Inclusão, Género e Saúde"/>
    <s v="03.16.24"/>
    <s v="Direcao da Familia, Inclusão, Género e Saúde"/>
    <s v="03.16.24"/>
    <x v="42"/>
    <x v="0"/>
    <x v="0"/>
    <x v="1"/>
    <x v="1"/>
    <x v="0"/>
    <x v="0"/>
    <x v="0"/>
    <x v="7"/>
    <s v="2025-08-26"/>
    <x v="2"/>
    <n v="115920"/>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08-2025"/>
  </r>
  <r>
    <x v="0"/>
    <n v="0"/>
    <n v="0"/>
    <n v="0"/>
    <n v="203071"/>
    <x v="4428"/>
    <x v="0"/>
    <x v="0"/>
    <x v="0"/>
    <s v="03.16.24"/>
    <x v="49"/>
    <x v="0"/>
    <x v="0"/>
    <s v="Direcao da Familia, Inclusão, Género e Saúde"/>
    <s v="03.16.24"/>
    <s v="Direcao da Familia, Inclusão, Género e Saúde"/>
    <s v="03.16.24"/>
    <x v="47"/>
    <x v="0"/>
    <x v="0"/>
    <x v="1"/>
    <x v="1"/>
    <x v="0"/>
    <x v="0"/>
    <x v="0"/>
    <x v="7"/>
    <s v="2025-08-26"/>
    <x v="2"/>
    <n v="203071"/>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08-2025"/>
  </r>
  <r>
    <x v="0"/>
    <n v="0"/>
    <n v="0"/>
    <n v="0"/>
    <n v="3580"/>
    <x v="4429"/>
    <x v="0"/>
    <x v="0"/>
    <x v="0"/>
    <s v="01.25.05.09"/>
    <x v="14"/>
    <x v="2"/>
    <x v="2"/>
    <s v="Saúde"/>
    <s v="01.25.05"/>
    <s v="Saúde"/>
    <s v="01.25.05"/>
    <x v="3"/>
    <x v="0"/>
    <x v="1"/>
    <x v="2"/>
    <x v="0"/>
    <x v="1"/>
    <x v="0"/>
    <x v="0"/>
    <x v="8"/>
    <s v="2025-09-26"/>
    <x v="2"/>
    <n v="3580"/>
    <x v="0"/>
    <m/>
    <x v="0"/>
    <m/>
    <x v="527"/>
    <n v="100393662"/>
    <x v="0"/>
    <x v="0"/>
    <s v="Apoio a Consultas de Especialidade e Medicamentos"/>
    <s v="ORI"/>
    <x v="0"/>
    <s v="ACE"/>
    <x v="0"/>
    <x v="0"/>
    <x v="0"/>
    <x v="0"/>
    <x v="0"/>
    <x v="0"/>
    <x v="0"/>
    <x v="0"/>
    <x v="0"/>
    <x v="0"/>
    <x v="0"/>
    <s v="Apoio a Consultas de Especialidade e Medicamentos"/>
    <x v="0"/>
    <x v="0"/>
    <x v="0"/>
    <x v="0"/>
    <x v="1"/>
    <x v="0"/>
    <x v="0"/>
    <x v="0"/>
    <x v="0"/>
    <x v="0"/>
    <x v="0"/>
    <x v="0"/>
    <s v="Pagamento referente a aquisição de oleoban, para realização da fisioterapia domiciliar à 20 pessoas vulneráveis, conforme anexo."/>
  </r>
  <r>
    <x v="0"/>
    <n v="0"/>
    <n v="0"/>
    <n v="0"/>
    <n v="362562"/>
    <x v="4430"/>
    <x v="0"/>
    <x v="0"/>
    <x v="0"/>
    <s v="01.25.04.22"/>
    <x v="9"/>
    <x v="2"/>
    <x v="2"/>
    <s v="Cultura"/>
    <s v="01.25.04"/>
    <s v="Cultura"/>
    <s v="01.25.04"/>
    <x v="4"/>
    <x v="0"/>
    <x v="2"/>
    <x v="3"/>
    <x v="0"/>
    <x v="1"/>
    <x v="0"/>
    <x v="0"/>
    <x v="9"/>
    <s v="2025-10-03"/>
    <x v="3"/>
    <n v="362562"/>
    <x v="0"/>
    <m/>
    <x v="0"/>
    <m/>
    <x v="339"/>
    <n v="100478842"/>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a Hotel Restaurante Edu Horizonte Soc, pela aquisição de serviços de alojamento e alimentação destinados á equipa do palco do festival de musica agosto 2025, conforme anexo."/>
  </r>
  <r>
    <x v="1"/>
    <n v="0"/>
    <n v="0"/>
    <n v="0"/>
    <n v="675000"/>
    <x v="4431"/>
    <x v="0"/>
    <x v="1"/>
    <x v="0"/>
    <s v="03.03.10"/>
    <x v="15"/>
    <x v="0"/>
    <x v="5"/>
    <s v="Receitas Da Câmara"/>
    <s v="03.03.10"/>
    <s v="Receitas Da Câmara"/>
    <s v="03.03.10"/>
    <x v="33"/>
    <x v="0"/>
    <x v="0"/>
    <x v="1"/>
    <x v="0"/>
    <x v="0"/>
    <x v="2"/>
    <x v="0"/>
    <x v="8"/>
    <s v="2025-09-04"/>
    <x v="2"/>
    <n v="675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0"/>
    <x v="4432"/>
    <x v="0"/>
    <x v="1"/>
    <x v="0"/>
    <s v="03.03.10"/>
    <x v="15"/>
    <x v="0"/>
    <x v="5"/>
    <s v="Receitas Da Câmara"/>
    <s v="03.03.10"/>
    <s v="Receitas Da Câmara"/>
    <s v="03.03.10"/>
    <x v="36"/>
    <x v="0"/>
    <x v="4"/>
    <x v="9"/>
    <x v="0"/>
    <x v="0"/>
    <x v="2"/>
    <x v="0"/>
    <x v="8"/>
    <s v="2025-09-04"/>
    <x v="2"/>
    <n v="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0"/>
    <x v="4433"/>
    <x v="0"/>
    <x v="1"/>
    <x v="0"/>
    <s v="03.03.10"/>
    <x v="15"/>
    <x v="0"/>
    <x v="5"/>
    <s v="Receitas Da Câmara"/>
    <s v="03.03.10"/>
    <s v="Receitas Da Câmara"/>
    <s v="03.03.10"/>
    <x v="26"/>
    <x v="0"/>
    <x v="4"/>
    <x v="5"/>
    <x v="0"/>
    <x v="0"/>
    <x v="2"/>
    <x v="0"/>
    <x v="8"/>
    <s v="2025-09-04"/>
    <x v="2"/>
    <n v="3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4434"/>
    <x v="0"/>
    <x v="1"/>
    <x v="0"/>
    <s v="03.03.10"/>
    <x v="15"/>
    <x v="0"/>
    <x v="5"/>
    <s v="Receitas Da Câmara"/>
    <s v="03.03.10"/>
    <s v="Receitas Da Câmara"/>
    <s v="03.03.10"/>
    <x v="34"/>
    <x v="0"/>
    <x v="4"/>
    <x v="5"/>
    <x v="0"/>
    <x v="0"/>
    <x v="2"/>
    <x v="0"/>
    <x v="8"/>
    <s v="2025-09-04"/>
    <x v="2"/>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0"/>
    <x v="4435"/>
    <x v="0"/>
    <x v="1"/>
    <x v="0"/>
    <s v="03.03.10"/>
    <x v="15"/>
    <x v="0"/>
    <x v="5"/>
    <s v="Receitas Da Câmara"/>
    <s v="03.03.10"/>
    <s v="Receitas Da Câmara"/>
    <s v="03.03.10"/>
    <x v="16"/>
    <x v="0"/>
    <x v="4"/>
    <x v="5"/>
    <x v="0"/>
    <x v="0"/>
    <x v="2"/>
    <x v="0"/>
    <x v="8"/>
    <s v="2025-09-04"/>
    <x v="2"/>
    <n v="2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00"/>
    <x v="4436"/>
    <x v="0"/>
    <x v="1"/>
    <x v="0"/>
    <s v="03.03.10"/>
    <x v="15"/>
    <x v="0"/>
    <x v="5"/>
    <s v="Receitas Da Câmara"/>
    <s v="03.03.10"/>
    <s v="Receitas Da Câmara"/>
    <s v="03.03.10"/>
    <x v="22"/>
    <x v="0"/>
    <x v="0"/>
    <x v="8"/>
    <x v="0"/>
    <x v="0"/>
    <x v="2"/>
    <x v="0"/>
    <x v="8"/>
    <s v="2025-09-04"/>
    <x v="2"/>
    <n v="2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30"/>
    <x v="4437"/>
    <x v="0"/>
    <x v="1"/>
    <x v="0"/>
    <s v="03.03.10"/>
    <x v="15"/>
    <x v="0"/>
    <x v="5"/>
    <s v="Receitas Da Câmara"/>
    <s v="03.03.10"/>
    <s v="Receitas Da Câmara"/>
    <s v="03.03.10"/>
    <x v="32"/>
    <x v="0"/>
    <x v="4"/>
    <x v="5"/>
    <x v="0"/>
    <x v="0"/>
    <x v="2"/>
    <x v="0"/>
    <x v="8"/>
    <s v="2025-09-04"/>
    <x v="2"/>
    <n v="36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640"/>
    <x v="4438"/>
    <x v="0"/>
    <x v="1"/>
    <x v="0"/>
    <s v="03.03.10"/>
    <x v="15"/>
    <x v="0"/>
    <x v="5"/>
    <s v="Receitas Da Câmara"/>
    <s v="03.03.10"/>
    <s v="Receitas Da Câmara"/>
    <s v="03.03.10"/>
    <x v="24"/>
    <x v="0"/>
    <x v="4"/>
    <x v="5"/>
    <x v="0"/>
    <x v="0"/>
    <x v="2"/>
    <x v="0"/>
    <x v="8"/>
    <s v="2025-09-04"/>
    <x v="2"/>
    <n v="526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00"/>
    <x v="4439"/>
    <x v="0"/>
    <x v="1"/>
    <x v="0"/>
    <s v="03.03.10"/>
    <x v="15"/>
    <x v="0"/>
    <x v="5"/>
    <s v="Receitas Da Câmara"/>
    <s v="03.03.10"/>
    <s v="Receitas Da Câmara"/>
    <s v="03.03.10"/>
    <x v="43"/>
    <x v="0"/>
    <x v="4"/>
    <x v="11"/>
    <x v="0"/>
    <x v="0"/>
    <x v="2"/>
    <x v="0"/>
    <x v="8"/>
    <s v="2025-09-04"/>
    <x v="2"/>
    <n v="2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450"/>
    <x v="4440"/>
    <x v="0"/>
    <x v="1"/>
    <x v="0"/>
    <s v="03.03.10"/>
    <x v="15"/>
    <x v="0"/>
    <x v="5"/>
    <s v="Receitas Da Câmara"/>
    <s v="03.03.10"/>
    <s v="Receitas Da Câmara"/>
    <s v="03.03.10"/>
    <x v="20"/>
    <x v="0"/>
    <x v="4"/>
    <x v="5"/>
    <x v="0"/>
    <x v="0"/>
    <x v="2"/>
    <x v="0"/>
    <x v="8"/>
    <s v="2025-09-04"/>
    <x v="2"/>
    <n v="54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25"/>
    <x v="4441"/>
    <x v="0"/>
    <x v="1"/>
    <x v="0"/>
    <s v="03.03.10"/>
    <x v="15"/>
    <x v="0"/>
    <x v="5"/>
    <s v="Receitas Da Câmara"/>
    <s v="03.03.10"/>
    <s v="Receitas Da Câmara"/>
    <s v="03.03.10"/>
    <x v="23"/>
    <x v="0"/>
    <x v="4"/>
    <x v="5"/>
    <x v="0"/>
    <x v="0"/>
    <x v="2"/>
    <x v="0"/>
    <x v="8"/>
    <s v="2025-09-04"/>
    <x v="2"/>
    <n v="40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80"/>
    <x v="4442"/>
    <x v="0"/>
    <x v="1"/>
    <x v="0"/>
    <s v="03.03.10"/>
    <x v="15"/>
    <x v="0"/>
    <x v="5"/>
    <s v="Receitas Da Câmara"/>
    <s v="03.03.10"/>
    <s v="Receitas Da Câmara"/>
    <s v="03.03.10"/>
    <x v="15"/>
    <x v="0"/>
    <x v="4"/>
    <x v="5"/>
    <x v="0"/>
    <x v="0"/>
    <x v="2"/>
    <x v="0"/>
    <x v="8"/>
    <s v="2025-09-04"/>
    <x v="2"/>
    <n v="16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00"/>
    <x v="4443"/>
    <x v="0"/>
    <x v="0"/>
    <x v="0"/>
    <s v="03.16.15"/>
    <x v="0"/>
    <x v="0"/>
    <x v="0"/>
    <s v="Direção Financeira"/>
    <s v="03.16.15"/>
    <s v="Direção Financeira"/>
    <s v="03.16.15"/>
    <x v="8"/>
    <x v="0"/>
    <x v="0"/>
    <x v="0"/>
    <x v="0"/>
    <x v="0"/>
    <x v="0"/>
    <x v="0"/>
    <x v="11"/>
    <s v="2025-12-17"/>
    <x v="3"/>
    <n v="700"/>
    <x v="0"/>
    <m/>
    <x v="0"/>
    <m/>
    <x v="19"/>
    <n v="100391960"/>
    <x v="0"/>
    <x v="0"/>
    <s v="Direção Financeira"/>
    <s v="ORI"/>
    <x v="0"/>
    <m/>
    <x v="0"/>
    <x v="0"/>
    <x v="0"/>
    <x v="0"/>
    <x v="0"/>
    <x v="0"/>
    <x v="0"/>
    <x v="0"/>
    <x v="0"/>
    <x v="0"/>
    <x v="0"/>
    <s v="Direção Financeira"/>
    <x v="0"/>
    <x v="0"/>
    <x v="0"/>
    <x v="0"/>
    <x v="0"/>
    <x v="0"/>
    <x v="0"/>
    <x v="0"/>
    <x v="0"/>
    <x v="0"/>
    <x v="0"/>
    <x v="0"/>
    <s v="Pagamento a favor de CABO VERDE TELECOM, para recarregamento  de tablet, da técnica do cadastro social único, Isaneida tavares conforme anexo."/>
  </r>
  <r>
    <x v="0"/>
    <n v="0"/>
    <n v="0"/>
    <n v="0"/>
    <n v="2250"/>
    <x v="4444"/>
    <x v="0"/>
    <x v="1"/>
    <x v="0"/>
    <s v="80.02.01"/>
    <x v="28"/>
    <x v="4"/>
    <x v="4"/>
    <s v="Retenções Iur"/>
    <s v="80.02.01"/>
    <s v="Retenções Iur"/>
    <s v="80.02.01"/>
    <x v="52"/>
    <x v="0"/>
    <x v="6"/>
    <x v="1"/>
    <x v="1"/>
    <x v="2"/>
    <x v="2"/>
    <x v="0"/>
    <x v="11"/>
    <s v="2025-12-03"/>
    <x v="3"/>
    <n v="2250"/>
    <x v="0"/>
    <m/>
    <x v="0"/>
    <m/>
    <x v="9"/>
    <n v="100474696"/>
    <x v="0"/>
    <x v="0"/>
    <s v="Retenções Iur"/>
    <s v="ORI"/>
    <x v="0"/>
    <s v="RIUR"/>
    <x v="0"/>
    <x v="0"/>
    <x v="0"/>
    <x v="0"/>
    <x v="0"/>
    <x v="0"/>
    <x v="0"/>
    <x v="0"/>
    <x v="0"/>
    <x v="0"/>
    <x v="0"/>
    <s v="Retenções Iur"/>
    <x v="0"/>
    <x v="0"/>
    <x v="0"/>
    <x v="0"/>
    <x v="2"/>
    <x v="0"/>
    <x v="0"/>
    <x v="0"/>
    <x v="0"/>
    <x v="1"/>
    <x v="0"/>
    <x v="0"/>
    <s v="RETENCAO OT"/>
  </r>
  <r>
    <x v="0"/>
    <n v="0"/>
    <n v="0"/>
    <n v="0"/>
    <n v="5000"/>
    <x v="4445"/>
    <x v="0"/>
    <x v="0"/>
    <x v="0"/>
    <s v="03.16.15"/>
    <x v="0"/>
    <x v="0"/>
    <x v="0"/>
    <s v="Direção Financeira"/>
    <s v="03.16.15"/>
    <s v="Direção Financeira"/>
    <s v="03.16.15"/>
    <x v="11"/>
    <x v="0"/>
    <x v="0"/>
    <x v="0"/>
    <x v="1"/>
    <x v="0"/>
    <x v="0"/>
    <x v="0"/>
    <x v="5"/>
    <s v="2025-06-04"/>
    <x v="1"/>
    <n v="5000"/>
    <x v="0"/>
    <m/>
    <x v="0"/>
    <m/>
    <x v="82"/>
    <n v="100479698"/>
    <x v="0"/>
    <x v="0"/>
    <s v="Direção Financeira"/>
    <s v="ORI"/>
    <x v="0"/>
    <m/>
    <x v="0"/>
    <x v="0"/>
    <x v="0"/>
    <x v="0"/>
    <x v="0"/>
    <x v="0"/>
    <x v="0"/>
    <x v="0"/>
    <x v="0"/>
    <x v="0"/>
    <x v="0"/>
    <s v="Direção Financeira"/>
    <x v="0"/>
    <x v="0"/>
    <x v="0"/>
    <x v="0"/>
    <x v="0"/>
    <x v="0"/>
    <x v="0"/>
    <x v="0"/>
    <x v="0"/>
    <x v="0"/>
    <x v="0"/>
    <x v="0"/>
    <s v="Pagamento a favor de EDEC, para o carregamento de contador nº 01321957175 pertencente a CMSM, conforme anexo."/>
  </r>
  <r>
    <x v="1"/>
    <n v="0"/>
    <n v="0"/>
    <n v="0"/>
    <n v="299600"/>
    <x v="4446"/>
    <x v="0"/>
    <x v="0"/>
    <x v="0"/>
    <s v="01.27.07.15"/>
    <x v="18"/>
    <x v="1"/>
    <x v="1"/>
    <s v="Requalificação Urbana e Habitação 2"/>
    <s v="01.27.07"/>
    <s v="Requalificação Urbana e Habitação 2"/>
    <s v="01.27.07"/>
    <x v="2"/>
    <x v="0"/>
    <x v="0"/>
    <x v="1"/>
    <x v="0"/>
    <x v="1"/>
    <x v="1"/>
    <x v="0"/>
    <x v="6"/>
    <s v="2025-07-31"/>
    <x v="2"/>
    <n v="299600"/>
    <x v="0"/>
    <m/>
    <x v="0"/>
    <m/>
    <x v="26"/>
    <n v="100474914"/>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dos trabalhos da requalificação urbana e ambiental da Cidade (Achada pisara), conforme anexo."/>
  </r>
  <r>
    <x v="0"/>
    <n v="0"/>
    <n v="0"/>
    <n v="0"/>
    <n v="1725"/>
    <x v="4447"/>
    <x v="0"/>
    <x v="1"/>
    <x v="0"/>
    <s v="80.02.01"/>
    <x v="28"/>
    <x v="4"/>
    <x v="4"/>
    <s v="Retenções Iur"/>
    <s v="80.02.01"/>
    <s v="Retenções Iur"/>
    <s v="80.02.01"/>
    <x v="52"/>
    <x v="0"/>
    <x v="6"/>
    <x v="1"/>
    <x v="1"/>
    <x v="2"/>
    <x v="2"/>
    <x v="0"/>
    <x v="5"/>
    <s v="2025-06-23"/>
    <x v="1"/>
    <n v="1725"/>
    <x v="0"/>
    <m/>
    <x v="0"/>
    <m/>
    <x v="9"/>
    <n v="100474696"/>
    <x v="0"/>
    <x v="0"/>
    <s v="Retenções Iur"/>
    <s v="ORI"/>
    <x v="0"/>
    <s v="RIUR"/>
    <x v="0"/>
    <x v="0"/>
    <x v="0"/>
    <x v="0"/>
    <x v="0"/>
    <x v="0"/>
    <x v="0"/>
    <x v="0"/>
    <x v="0"/>
    <x v="0"/>
    <x v="0"/>
    <s v="Retenções Iur"/>
    <x v="0"/>
    <x v="0"/>
    <x v="0"/>
    <x v="0"/>
    <x v="2"/>
    <x v="0"/>
    <x v="0"/>
    <x v="0"/>
    <x v="0"/>
    <x v="1"/>
    <x v="0"/>
    <x v="0"/>
    <s v="RETENCAO OT"/>
  </r>
  <r>
    <x v="0"/>
    <n v="0"/>
    <n v="0"/>
    <n v="0"/>
    <n v="104"/>
    <x v="4448"/>
    <x v="0"/>
    <x v="0"/>
    <x v="0"/>
    <s v="03.16.25"/>
    <x v="21"/>
    <x v="0"/>
    <x v="0"/>
    <s v="Direção dos  Recursos Humanos"/>
    <s v="03.16.25"/>
    <s v="Direção dos  Recursos Humanos"/>
    <s v="03.16.25"/>
    <x v="8"/>
    <x v="0"/>
    <x v="0"/>
    <x v="0"/>
    <x v="0"/>
    <x v="0"/>
    <x v="0"/>
    <x v="0"/>
    <x v="7"/>
    <s v="2025-08-26"/>
    <x v="2"/>
    <n v="104"/>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8-2025"/>
  </r>
  <r>
    <x v="0"/>
    <n v="0"/>
    <n v="0"/>
    <n v="0"/>
    <n v="348"/>
    <x v="4448"/>
    <x v="0"/>
    <x v="0"/>
    <x v="0"/>
    <s v="03.16.25"/>
    <x v="21"/>
    <x v="0"/>
    <x v="0"/>
    <s v="Direção dos  Recursos Humanos"/>
    <s v="03.16.25"/>
    <s v="Direção dos  Recursos Humanos"/>
    <s v="03.16.25"/>
    <x v="46"/>
    <x v="0"/>
    <x v="0"/>
    <x v="1"/>
    <x v="0"/>
    <x v="0"/>
    <x v="0"/>
    <x v="0"/>
    <x v="7"/>
    <s v="2025-08-26"/>
    <x v="2"/>
    <n v="348"/>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8-2025"/>
  </r>
  <r>
    <x v="0"/>
    <n v="0"/>
    <n v="0"/>
    <n v="0"/>
    <n v="15"/>
    <x v="4448"/>
    <x v="0"/>
    <x v="0"/>
    <x v="0"/>
    <s v="03.16.25"/>
    <x v="21"/>
    <x v="0"/>
    <x v="0"/>
    <s v="Direção dos  Recursos Humanos"/>
    <s v="03.16.25"/>
    <s v="Direção dos  Recursos Humanos"/>
    <s v="03.16.25"/>
    <x v="45"/>
    <x v="0"/>
    <x v="0"/>
    <x v="1"/>
    <x v="0"/>
    <x v="0"/>
    <x v="0"/>
    <x v="0"/>
    <x v="7"/>
    <s v="2025-08-26"/>
    <x v="2"/>
    <n v="15"/>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8-2025"/>
  </r>
  <r>
    <x v="0"/>
    <n v="0"/>
    <n v="0"/>
    <n v="0"/>
    <n v="2572"/>
    <x v="4448"/>
    <x v="0"/>
    <x v="0"/>
    <x v="0"/>
    <s v="03.16.25"/>
    <x v="21"/>
    <x v="0"/>
    <x v="0"/>
    <s v="Direção dos  Recursos Humanos"/>
    <s v="03.16.25"/>
    <s v="Direção dos  Recursos Humanos"/>
    <s v="03.16.25"/>
    <x v="42"/>
    <x v="0"/>
    <x v="0"/>
    <x v="1"/>
    <x v="1"/>
    <x v="0"/>
    <x v="0"/>
    <x v="0"/>
    <x v="7"/>
    <s v="2025-08-26"/>
    <x v="2"/>
    <n v="2572"/>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8-2025"/>
  </r>
  <r>
    <x v="0"/>
    <n v="0"/>
    <n v="0"/>
    <n v="0"/>
    <n v="3087"/>
    <x v="4448"/>
    <x v="0"/>
    <x v="0"/>
    <x v="0"/>
    <s v="03.16.25"/>
    <x v="21"/>
    <x v="0"/>
    <x v="0"/>
    <s v="Direção dos  Recursos Humanos"/>
    <s v="03.16.25"/>
    <s v="Direção dos  Recursos Humanos"/>
    <s v="03.16.25"/>
    <x v="47"/>
    <x v="0"/>
    <x v="0"/>
    <x v="1"/>
    <x v="1"/>
    <x v="0"/>
    <x v="0"/>
    <x v="0"/>
    <x v="7"/>
    <s v="2025-08-26"/>
    <x v="2"/>
    <n v="3087"/>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8-2025"/>
  </r>
  <r>
    <x v="0"/>
    <n v="0"/>
    <n v="0"/>
    <n v="0"/>
    <n v="522"/>
    <x v="4448"/>
    <x v="0"/>
    <x v="0"/>
    <x v="0"/>
    <s v="03.16.25"/>
    <x v="21"/>
    <x v="0"/>
    <x v="0"/>
    <s v="Direção dos  Recursos Humanos"/>
    <s v="03.16.25"/>
    <s v="Direção dos  Recursos Humanos"/>
    <s v="03.16.25"/>
    <x v="70"/>
    <x v="0"/>
    <x v="1"/>
    <x v="15"/>
    <x v="0"/>
    <x v="0"/>
    <x v="0"/>
    <x v="0"/>
    <x v="7"/>
    <s v="2025-08-26"/>
    <x v="2"/>
    <n v="522"/>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8-2025"/>
  </r>
  <r>
    <x v="0"/>
    <n v="0"/>
    <n v="0"/>
    <n v="0"/>
    <n v="3772"/>
    <x v="4448"/>
    <x v="0"/>
    <x v="0"/>
    <x v="0"/>
    <s v="03.16.25"/>
    <x v="21"/>
    <x v="0"/>
    <x v="0"/>
    <s v="Direção dos  Recursos Humanos"/>
    <s v="03.16.25"/>
    <s v="Direção dos  Recursos Humanos"/>
    <s v="03.16.25"/>
    <x v="48"/>
    <x v="0"/>
    <x v="0"/>
    <x v="1"/>
    <x v="1"/>
    <x v="0"/>
    <x v="0"/>
    <x v="0"/>
    <x v="7"/>
    <s v="2025-08-26"/>
    <x v="2"/>
    <n v="3772"/>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8-2025"/>
  </r>
  <r>
    <x v="0"/>
    <n v="0"/>
    <n v="0"/>
    <n v="0"/>
    <n v="11161"/>
    <x v="4448"/>
    <x v="0"/>
    <x v="0"/>
    <x v="0"/>
    <s v="03.16.25"/>
    <x v="21"/>
    <x v="0"/>
    <x v="0"/>
    <s v="Direção dos  Recursos Humanos"/>
    <s v="03.16.25"/>
    <s v="Direção dos  Recursos Humanos"/>
    <s v="03.16.25"/>
    <x v="71"/>
    <x v="0"/>
    <x v="1"/>
    <x v="15"/>
    <x v="0"/>
    <x v="0"/>
    <x v="0"/>
    <x v="0"/>
    <x v="7"/>
    <s v="2025-08-26"/>
    <x v="2"/>
    <n v="11161"/>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8-2025"/>
  </r>
  <r>
    <x v="0"/>
    <n v="0"/>
    <n v="0"/>
    <n v="0"/>
    <n v="498"/>
    <x v="4448"/>
    <x v="0"/>
    <x v="0"/>
    <x v="0"/>
    <s v="03.16.25"/>
    <x v="21"/>
    <x v="0"/>
    <x v="0"/>
    <s v="Direção dos  Recursos Humanos"/>
    <s v="03.16.25"/>
    <s v="Direção dos  Recursos Humanos"/>
    <s v="03.16.25"/>
    <x v="8"/>
    <x v="0"/>
    <x v="0"/>
    <x v="0"/>
    <x v="0"/>
    <x v="0"/>
    <x v="0"/>
    <x v="0"/>
    <x v="7"/>
    <s v="2025-08-26"/>
    <x v="2"/>
    <n v="498"/>
    <x v="0"/>
    <m/>
    <x v="0"/>
    <m/>
    <x v="9"/>
    <n v="100474696"/>
    <x v="0"/>
    <x v="1"/>
    <s v="Direção dos  Recursos Humanos"/>
    <s v="ORI"/>
    <x v="0"/>
    <m/>
    <x v="0"/>
    <x v="0"/>
    <x v="0"/>
    <x v="0"/>
    <x v="0"/>
    <x v="0"/>
    <x v="0"/>
    <x v="0"/>
    <x v="0"/>
    <x v="0"/>
    <x v="0"/>
    <s v="Direção dos  Recursos Humanos"/>
    <x v="0"/>
    <x v="0"/>
    <x v="0"/>
    <x v="0"/>
    <x v="0"/>
    <x v="0"/>
    <x v="0"/>
    <x v="0"/>
    <x v="0"/>
    <x v="0"/>
    <x v="1"/>
    <x v="0"/>
    <s v="Pagamento de salário referente a 08-2025"/>
  </r>
  <r>
    <x v="0"/>
    <n v="0"/>
    <n v="0"/>
    <n v="0"/>
    <n v="1652"/>
    <x v="4448"/>
    <x v="0"/>
    <x v="0"/>
    <x v="0"/>
    <s v="03.16.25"/>
    <x v="21"/>
    <x v="0"/>
    <x v="0"/>
    <s v="Direção dos  Recursos Humanos"/>
    <s v="03.16.25"/>
    <s v="Direção dos  Recursos Humanos"/>
    <s v="03.16.25"/>
    <x v="46"/>
    <x v="0"/>
    <x v="0"/>
    <x v="1"/>
    <x v="0"/>
    <x v="0"/>
    <x v="0"/>
    <x v="0"/>
    <x v="7"/>
    <s v="2025-08-26"/>
    <x v="2"/>
    <n v="1652"/>
    <x v="0"/>
    <m/>
    <x v="0"/>
    <m/>
    <x v="9"/>
    <n v="100474696"/>
    <x v="0"/>
    <x v="1"/>
    <s v="Direção dos  Recursos Humanos"/>
    <s v="ORI"/>
    <x v="0"/>
    <m/>
    <x v="0"/>
    <x v="0"/>
    <x v="0"/>
    <x v="0"/>
    <x v="0"/>
    <x v="0"/>
    <x v="0"/>
    <x v="0"/>
    <x v="0"/>
    <x v="0"/>
    <x v="0"/>
    <s v="Direção dos  Recursos Humanos"/>
    <x v="0"/>
    <x v="0"/>
    <x v="0"/>
    <x v="0"/>
    <x v="0"/>
    <x v="0"/>
    <x v="0"/>
    <x v="0"/>
    <x v="0"/>
    <x v="0"/>
    <x v="1"/>
    <x v="0"/>
    <s v="Pagamento de salário referente a 08-2025"/>
  </r>
  <r>
    <x v="0"/>
    <n v="0"/>
    <n v="0"/>
    <n v="0"/>
    <n v="73"/>
    <x v="4448"/>
    <x v="0"/>
    <x v="0"/>
    <x v="0"/>
    <s v="03.16.25"/>
    <x v="21"/>
    <x v="0"/>
    <x v="0"/>
    <s v="Direção dos  Recursos Humanos"/>
    <s v="03.16.25"/>
    <s v="Direção dos  Recursos Humanos"/>
    <s v="03.16.25"/>
    <x v="45"/>
    <x v="0"/>
    <x v="0"/>
    <x v="1"/>
    <x v="0"/>
    <x v="0"/>
    <x v="0"/>
    <x v="0"/>
    <x v="7"/>
    <s v="2025-08-26"/>
    <x v="2"/>
    <n v="73"/>
    <x v="0"/>
    <m/>
    <x v="0"/>
    <m/>
    <x v="9"/>
    <n v="100474696"/>
    <x v="0"/>
    <x v="1"/>
    <s v="Direção dos  Recursos Humanos"/>
    <s v="ORI"/>
    <x v="0"/>
    <m/>
    <x v="0"/>
    <x v="0"/>
    <x v="0"/>
    <x v="0"/>
    <x v="0"/>
    <x v="0"/>
    <x v="0"/>
    <x v="0"/>
    <x v="0"/>
    <x v="0"/>
    <x v="0"/>
    <s v="Direção dos  Recursos Humanos"/>
    <x v="0"/>
    <x v="0"/>
    <x v="0"/>
    <x v="0"/>
    <x v="0"/>
    <x v="0"/>
    <x v="0"/>
    <x v="0"/>
    <x v="0"/>
    <x v="0"/>
    <x v="1"/>
    <x v="0"/>
    <s v="Pagamento de salário referente a 08-2025"/>
  </r>
  <r>
    <x v="0"/>
    <n v="0"/>
    <n v="0"/>
    <n v="0"/>
    <n v="12213"/>
    <x v="4448"/>
    <x v="0"/>
    <x v="0"/>
    <x v="0"/>
    <s v="03.16.25"/>
    <x v="21"/>
    <x v="0"/>
    <x v="0"/>
    <s v="Direção dos  Recursos Humanos"/>
    <s v="03.16.25"/>
    <s v="Direção dos  Recursos Humanos"/>
    <s v="03.16.25"/>
    <x v="42"/>
    <x v="0"/>
    <x v="0"/>
    <x v="1"/>
    <x v="1"/>
    <x v="0"/>
    <x v="0"/>
    <x v="0"/>
    <x v="7"/>
    <s v="2025-08-26"/>
    <x v="2"/>
    <n v="12213"/>
    <x v="0"/>
    <m/>
    <x v="0"/>
    <m/>
    <x v="9"/>
    <n v="100474696"/>
    <x v="0"/>
    <x v="1"/>
    <s v="Direção dos  Recursos Humanos"/>
    <s v="ORI"/>
    <x v="0"/>
    <m/>
    <x v="0"/>
    <x v="0"/>
    <x v="0"/>
    <x v="0"/>
    <x v="0"/>
    <x v="0"/>
    <x v="0"/>
    <x v="0"/>
    <x v="0"/>
    <x v="0"/>
    <x v="0"/>
    <s v="Direção dos  Recursos Humanos"/>
    <x v="0"/>
    <x v="0"/>
    <x v="0"/>
    <x v="0"/>
    <x v="0"/>
    <x v="0"/>
    <x v="0"/>
    <x v="0"/>
    <x v="0"/>
    <x v="0"/>
    <x v="1"/>
    <x v="0"/>
    <s v="Pagamento de salário referente a 08-2025"/>
  </r>
  <r>
    <x v="0"/>
    <n v="0"/>
    <n v="0"/>
    <n v="0"/>
    <n v="14656"/>
    <x v="4448"/>
    <x v="0"/>
    <x v="0"/>
    <x v="0"/>
    <s v="03.16.25"/>
    <x v="21"/>
    <x v="0"/>
    <x v="0"/>
    <s v="Direção dos  Recursos Humanos"/>
    <s v="03.16.25"/>
    <s v="Direção dos  Recursos Humanos"/>
    <s v="03.16.25"/>
    <x v="47"/>
    <x v="0"/>
    <x v="0"/>
    <x v="1"/>
    <x v="1"/>
    <x v="0"/>
    <x v="0"/>
    <x v="0"/>
    <x v="7"/>
    <s v="2025-08-26"/>
    <x v="2"/>
    <n v="14656"/>
    <x v="0"/>
    <m/>
    <x v="0"/>
    <m/>
    <x v="9"/>
    <n v="100474696"/>
    <x v="0"/>
    <x v="1"/>
    <s v="Direção dos  Recursos Humanos"/>
    <s v="ORI"/>
    <x v="0"/>
    <m/>
    <x v="0"/>
    <x v="0"/>
    <x v="0"/>
    <x v="0"/>
    <x v="0"/>
    <x v="0"/>
    <x v="0"/>
    <x v="0"/>
    <x v="0"/>
    <x v="0"/>
    <x v="0"/>
    <s v="Direção dos  Recursos Humanos"/>
    <x v="0"/>
    <x v="0"/>
    <x v="0"/>
    <x v="0"/>
    <x v="0"/>
    <x v="0"/>
    <x v="0"/>
    <x v="0"/>
    <x v="0"/>
    <x v="0"/>
    <x v="1"/>
    <x v="0"/>
    <s v="Pagamento de salário referente a 08-2025"/>
  </r>
  <r>
    <x v="0"/>
    <n v="0"/>
    <n v="0"/>
    <n v="0"/>
    <n v="2481"/>
    <x v="4448"/>
    <x v="0"/>
    <x v="0"/>
    <x v="0"/>
    <s v="03.16.25"/>
    <x v="21"/>
    <x v="0"/>
    <x v="0"/>
    <s v="Direção dos  Recursos Humanos"/>
    <s v="03.16.25"/>
    <s v="Direção dos  Recursos Humanos"/>
    <s v="03.16.25"/>
    <x v="70"/>
    <x v="0"/>
    <x v="1"/>
    <x v="15"/>
    <x v="0"/>
    <x v="0"/>
    <x v="0"/>
    <x v="0"/>
    <x v="7"/>
    <s v="2025-08-26"/>
    <x v="2"/>
    <n v="2481"/>
    <x v="0"/>
    <m/>
    <x v="0"/>
    <m/>
    <x v="9"/>
    <n v="100474696"/>
    <x v="0"/>
    <x v="1"/>
    <s v="Direção dos  Recursos Humanos"/>
    <s v="ORI"/>
    <x v="0"/>
    <m/>
    <x v="0"/>
    <x v="0"/>
    <x v="0"/>
    <x v="0"/>
    <x v="0"/>
    <x v="0"/>
    <x v="0"/>
    <x v="0"/>
    <x v="0"/>
    <x v="0"/>
    <x v="0"/>
    <s v="Direção dos  Recursos Humanos"/>
    <x v="0"/>
    <x v="0"/>
    <x v="0"/>
    <x v="0"/>
    <x v="0"/>
    <x v="0"/>
    <x v="0"/>
    <x v="0"/>
    <x v="0"/>
    <x v="0"/>
    <x v="1"/>
    <x v="0"/>
    <s v="Pagamento de salário referente a 08-2025"/>
  </r>
  <r>
    <x v="0"/>
    <n v="0"/>
    <n v="0"/>
    <n v="0"/>
    <n v="17908"/>
    <x v="4448"/>
    <x v="0"/>
    <x v="0"/>
    <x v="0"/>
    <s v="03.16.25"/>
    <x v="21"/>
    <x v="0"/>
    <x v="0"/>
    <s v="Direção dos  Recursos Humanos"/>
    <s v="03.16.25"/>
    <s v="Direção dos  Recursos Humanos"/>
    <s v="03.16.25"/>
    <x v="48"/>
    <x v="0"/>
    <x v="0"/>
    <x v="1"/>
    <x v="1"/>
    <x v="0"/>
    <x v="0"/>
    <x v="0"/>
    <x v="7"/>
    <s v="2025-08-26"/>
    <x v="2"/>
    <n v="17908"/>
    <x v="0"/>
    <m/>
    <x v="0"/>
    <m/>
    <x v="9"/>
    <n v="100474696"/>
    <x v="0"/>
    <x v="1"/>
    <s v="Direção dos  Recursos Humanos"/>
    <s v="ORI"/>
    <x v="0"/>
    <m/>
    <x v="0"/>
    <x v="0"/>
    <x v="0"/>
    <x v="0"/>
    <x v="0"/>
    <x v="0"/>
    <x v="0"/>
    <x v="0"/>
    <x v="0"/>
    <x v="0"/>
    <x v="0"/>
    <s v="Direção dos  Recursos Humanos"/>
    <x v="0"/>
    <x v="0"/>
    <x v="0"/>
    <x v="0"/>
    <x v="0"/>
    <x v="0"/>
    <x v="0"/>
    <x v="0"/>
    <x v="0"/>
    <x v="0"/>
    <x v="1"/>
    <x v="0"/>
    <s v="Pagamento de salário referente a 08-2025"/>
  </r>
  <r>
    <x v="0"/>
    <n v="0"/>
    <n v="0"/>
    <n v="0"/>
    <n v="52960"/>
    <x v="4448"/>
    <x v="0"/>
    <x v="0"/>
    <x v="0"/>
    <s v="03.16.25"/>
    <x v="21"/>
    <x v="0"/>
    <x v="0"/>
    <s v="Direção dos  Recursos Humanos"/>
    <s v="03.16.25"/>
    <s v="Direção dos  Recursos Humanos"/>
    <s v="03.16.25"/>
    <x v="71"/>
    <x v="0"/>
    <x v="1"/>
    <x v="15"/>
    <x v="0"/>
    <x v="0"/>
    <x v="0"/>
    <x v="0"/>
    <x v="7"/>
    <s v="2025-08-26"/>
    <x v="2"/>
    <n v="52960"/>
    <x v="0"/>
    <m/>
    <x v="0"/>
    <m/>
    <x v="9"/>
    <n v="100474696"/>
    <x v="0"/>
    <x v="1"/>
    <s v="Direção dos  Recursos Humanos"/>
    <s v="ORI"/>
    <x v="0"/>
    <m/>
    <x v="0"/>
    <x v="0"/>
    <x v="0"/>
    <x v="0"/>
    <x v="0"/>
    <x v="0"/>
    <x v="0"/>
    <x v="0"/>
    <x v="0"/>
    <x v="0"/>
    <x v="0"/>
    <s v="Direção dos  Recursos Humanos"/>
    <x v="0"/>
    <x v="0"/>
    <x v="0"/>
    <x v="0"/>
    <x v="0"/>
    <x v="0"/>
    <x v="0"/>
    <x v="0"/>
    <x v="0"/>
    <x v="0"/>
    <x v="1"/>
    <x v="0"/>
    <s v="Pagamento de salário referente a 08-2025"/>
  </r>
  <r>
    <x v="0"/>
    <n v="0"/>
    <n v="0"/>
    <n v="0"/>
    <n v="0"/>
    <x v="4448"/>
    <x v="0"/>
    <x v="0"/>
    <x v="0"/>
    <s v="03.16.25"/>
    <x v="21"/>
    <x v="0"/>
    <x v="0"/>
    <s v="Direção dos  Recursos Humanos"/>
    <s v="03.16.25"/>
    <s v="Direção dos  Recursos Humanos"/>
    <s v="03.16.25"/>
    <x v="8"/>
    <x v="0"/>
    <x v="0"/>
    <x v="0"/>
    <x v="0"/>
    <x v="0"/>
    <x v="0"/>
    <x v="0"/>
    <x v="7"/>
    <s v="2025-08-26"/>
    <x v="2"/>
    <n v="0"/>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8-2025"/>
  </r>
  <r>
    <x v="0"/>
    <n v="0"/>
    <n v="0"/>
    <n v="0"/>
    <n v="3"/>
    <x v="4448"/>
    <x v="0"/>
    <x v="0"/>
    <x v="0"/>
    <s v="03.16.25"/>
    <x v="21"/>
    <x v="0"/>
    <x v="0"/>
    <s v="Direção dos  Recursos Humanos"/>
    <s v="03.16.25"/>
    <s v="Direção dos  Recursos Humanos"/>
    <s v="03.16.25"/>
    <x v="46"/>
    <x v="0"/>
    <x v="0"/>
    <x v="1"/>
    <x v="0"/>
    <x v="0"/>
    <x v="0"/>
    <x v="0"/>
    <x v="7"/>
    <s v="2025-08-26"/>
    <x v="2"/>
    <n v="3"/>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8-2025"/>
  </r>
  <r>
    <x v="0"/>
    <n v="0"/>
    <n v="0"/>
    <n v="0"/>
    <n v="0"/>
    <x v="4448"/>
    <x v="0"/>
    <x v="0"/>
    <x v="0"/>
    <s v="03.16.25"/>
    <x v="21"/>
    <x v="0"/>
    <x v="0"/>
    <s v="Direção dos  Recursos Humanos"/>
    <s v="03.16.25"/>
    <s v="Direção dos  Recursos Humanos"/>
    <s v="03.16.25"/>
    <x v="45"/>
    <x v="0"/>
    <x v="0"/>
    <x v="1"/>
    <x v="0"/>
    <x v="0"/>
    <x v="0"/>
    <x v="0"/>
    <x v="7"/>
    <s v="2025-08-26"/>
    <x v="2"/>
    <n v="0"/>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8-2025"/>
  </r>
  <r>
    <x v="0"/>
    <n v="0"/>
    <n v="0"/>
    <n v="0"/>
    <n v="23"/>
    <x v="4448"/>
    <x v="0"/>
    <x v="0"/>
    <x v="0"/>
    <s v="03.16.25"/>
    <x v="21"/>
    <x v="0"/>
    <x v="0"/>
    <s v="Direção dos  Recursos Humanos"/>
    <s v="03.16.25"/>
    <s v="Direção dos  Recursos Humanos"/>
    <s v="03.16.25"/>
    <x v="42"/>
    <x v="0"/>
    <x v="0"/>
    <x v="1"/>
    <x v="1"/>
    <x v="0"/>
    <x v="0"/>
    <x v="0"/>
    <x v="7"/>
    <s v="2025-08-26"/>
    <x v="2"/>
    <n v="23"/>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8-2025"/>
  </r>
  <r>
    <x v="0"/>
    <n v="0"/>
    <n v="0"/>
    <n v="0"/>
    <n v="28"/>
    <x v="4448"/>
    <x v="0"/>
    <x v="0"/>
    <x v="0"/>
    <s v="03.16.25"/>
    <x v="21"/>
    <x v="0"/>
    <x v="0"/>
    <s v="Direção dos  Recursos Humanos"/>
    <s v="03.16.25"/>
    <s v="Direção dos  Recursos Humanos"/>
    <s v="03.16.25"/>
    <x v="47"/>
    <x v="0"/>
    <x v="0"/>
    <x v="1"/>
    <x v="1"/>
    <x v="0"/>
    <x v="0"/>
    <x v="0"/>
    <x v="7"/>
    <s v="2025-08-26"/>
    <x v="2"/>
    <n v="28"/>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8-2025"/>
  </r>
  <r>
    <x v="0"/>
    <n v="0"/>
    <n v="0"/>
    <n v="0"/>
    <n v="4"/>
    <x v="4448"/>
    <x v="0"/>
    <x v="0"/>
    <x v="0"/>
    <s v="03.16.25"/>
    <x v="21"/>
    <x v="0"/>
    <x v="0"/>
    <s v="Direção dos  Recursos Humanos"/>
    <s v="03.16.25"/>
    <s v="Direção dos  Recursos Humanos"/>
    <s v="03.16.25"/>
    <x v="70"/>
    <x v="0"/>
    <x v="1"/>
    <x v="15"/>
    <x v="0"/>
    <x v="0"/>
    <x v="0"/>
    <x v="0"/>
    <x v="7"/>
    <s v="2025-08-26"/>
    <x v="2"/>
    <n v="4"/>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8-2025"/>
  </r>
  <r>
    <x v="0"/>
    <n v="0"/>
    <n v="0"/>
    <n v="0"/>
    <n v="34"/>
    <x v="4448"/>
    <x v="0"/>
    <x v="0"/>
    <x v="0"/>
    <s v="03.16.25"/>
    <x v="21"/>
    <x v="0"/>
    <x v="0"/>
    <s v="Direção dos  Recursos Humanos"/>
    <s v="03.16.25"/>
    <s v="Direção dos  Recursos Humanos"/>
    <s v="03.16.25"/>
    <x v="48"/>
    <x v="0"/>
    <x v="0"/>
    <x v="1"/>
    <x v="1"/>
    <x v="0"/>
    <x v="0"/>
    <x v="0"/>
    <x v="7"/>
    <s v="2025-08-26"/>
    <x v="2"/>
    <n v="34"/>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8-2025"/>
  </r>
  <r>
    <x v="0"/>
    <n v="0"/>
    <n v="0"/>
    <n v="0"/>
    <n v="108"/>
    <x v="4448"/>
    <x v="0"/>
    <x v="0"/>
    <x v="0"/>
    <s v="03.16.25"/>
    <x v="21"/>
    <x v="0"/>
    <x v="0"/>
    <s v="Direção dos  Recursos Humanos"/>
    <s v="03.16.25"/>
    <s v="Direção dos  Recursos Humanos"/>
    <s v="03.16.25"/>
    <x v="71"/>
    <x v="0"/>
    <x v="1"/>
    <x v="15"/>
    <x v="0"/>
    <x v="0"/>
    <x v="0"/>
    <x v="0"/>
    <x v="7"/>
    <s v="2025-08-26"/>
    <x v="2"/>
    <n v="108"/>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8-2025"/>
  </r>
  <r>
    <x v="0"/>
    <n v="0"/>
    <n v="0"/>
    <n v="0"/>
    <n v="24"/>
    <x v="4448"/>
    <x v="0"/>
    <x v="0"/>
    <x v="0"/>
    <s v="03.16.25"/>
    <x v="21"/>
    <x v="0"/>
    <x v="0"/>
    <s v="Direção dos  Recursos Humanos"/>
    <s v="03.16.25"/>
    <s v="Direção dos  Recursos Humanos"/>
    <s v="03.16.25"/>
    <x v="8"/>
    <x v="0"/>
    <x v="0"/>
    <x v="0"/>
    <x v="0"/>
    <x v="0"/>
    <x v="0"/>
    <x v="0"/>
    <x v="7"/>
    <s v="2025-08-26"/>
    <x v="2"/>
    <n v="24"/>
    <x v="0"/>
    <m/>
    <x v="0"/>
    <m/>
    <x v="66"/>
    <n v="100474708"/>
    <x v="0"/>
    <x v="3"/>
    <s v="Direção dos  Recursos Humanos"/>
    <s v="ORI"/>
    <x v="0"/>
    <m/>
    <x v="0"/>
    <x v="0"/>
    <x v="0"/>
    <x v="0"/>
    <x v="0"/>
    <x v="0"/>
    <x v="0"/>
    <x v="0"/>
    <x v="0"/>
    <x v="0"/>
    <x v="0"/>
    <s v="Direção dos  Recursos Humanos"/>
    <x v="0"/>
    <x v="0"/>
    <x v="0"/>
    <x v="0"/>
    <x v="0"/>
    <x v="0"/>
    <x v="0"/>
    <x v="0"/>
    <x v="0"/>
    <x v="0"/>
    <x v="3"/>
    <x v="0"/>
    <s v="Pagamento de salário referente a 08-2025"/>
  </r>
  <r>
    <x v="0"/>
    <n v="0"/>
    <n v="0"/>
    <n v="0"/>
    <n v="80"/>
    <x v="4448"/>
    <x v="0"/>
    <x v="0"/>
    <x v="0"/>
    <s v="03.16.25"/>
    <x v="21"/>
    <x v="0"/>
    <x v="0"/>
    <s v="Direção dos  Recursos Humanos"/>
    <s v="03.16.25"/>
    <s v="Direção dos  Recursos Humanos"/>
    <s v="03.16.25"/>
    <x v="46"/>
    <x v="0"/>
    <x v="0"/>
    <x v="1"/>
    <x v="0"/>
    <x v="0"/>
    <x v="0"/>
    <x v="0"/>
    <x v="7"/>
    <s v="2025-08-26"/>
    <x v="2"/>
    <n v="80"/>
    <x v="0"/>
    <m/>
    <x v="0"/>
    <m/>
    <x v="66"/>
    <n v="100474708"/>
    <x v="0"/>
    <x v="3"/>
    <s v="Direção dos  Recursos Humanos"/>
    <s v="ORI"/>
    <x v="0"/>
    <m/>
    <x v="0"/>
    <x v="0"/>
    <x v="0"/>
    <x v="0"/>
    <x v="0"/>
    <x v="0"/>
    <x v="0"/>
    <x v="0"/>
    <x v="0"/>
    <x v="0"/>
    <x v="0"/>
    <s v="Direção dos  Recursos Humanos"/>
    <x v="0"/>
    <x v="0"/>
    <x v="0"/>
    <x v="0"/>
    <x v="0"/>
    <x v="0"/>
    <x v="0"/>
    <x v="0"/>
    <x v="0"/>
    <x v="0"/>
    <x v="3"/>
    <x v="0"/>
    <s v="Pagamento de salário referente a 08-2025"/>
  </r>
  <r>
    <x v="0"/>
    <n v="0"/>
    <n v="0"/>
    <n v="0"/>
    <n v="3"/>
    <x v="4448"/>
    <x v="0"/>
    <x v="0"/>
    <x v="0"/>
    <s v="03.16.25"/>
    <x v="21"/>
    <x v="0"/>
    <x v="0"/>
    <s v="Direção dos  Recursos Humanos"/>
    <s v="03.16.25"/>
    <s v="Direção dos  Recursos Humanos"/>
    <s v="03.16.25"/>
    <x v="45"/>
    <x v="0"/>
    <x v="0"/>
    <x v="1"/>
    <x v="0"/>
    <x v="0"/>
    <x v="0"/>
    <x v="0"/>
    <x v="7"/>
    <s v="2025-08-26"/>
    <x v="2"/>
    <n v="3"/>
    <x v="0"/>
    <m/>
    <x v="0"/>
    <m/>
    <x v="66"/>
    <n v="100474708"/>
    <x v="0"/>
    <x v="3"/>
    <s v="Direção dos  Recursos Humanos"/>
    <s v="ORI"/>
    <x v="0"/>
    <m/>
    <x v="0"/>
    <x v="0"/>
    <x v="0"/>
    <x v="0"/>
    <x v="0"/>
    <x v="0"/>
    <x v="0"/>
    <x v="0"/>
    <x v="0"/>
    <x v="0"/>
    <x v="0"/>
    <s v="Direção dos  Recursos Humanos"/>
    <x v="0"/>
    <x v="0"/>
    <x v="0"/>
    <x v="0"/>
    <x v="0"/>
    <x v="0"/>
    <x v="0"/>
    <x v="0"/>
    <x v="0"/>
    <x v="0"/>
    <x v="3"/>
    <x v="0"/>
    <s v="Pagamento de salário referente a 08-2025"/>
  </r>
  <r>
    <x v="0"/>
    <n v="0"/>
    <n v="0"/>
    <n v="0"/>
    <n v="596"/>
    <x v="4448"/>
    <x v="0"/>
    <x v="0"/>
    <x v="0"/>
    <s v="03.16.25"/>
    <x v="21"/>
    <x v="0"/>
    <x v="0"/>
    <s v="Direção dos  Recursos Humanos"/>
    <s v="03.16.25"/>
    <s v="Direção dos  Recursos Humanos"/>
    <s v="03.16.25"/>
    <x v="42"/>
    <x v="0"/>
    <x v="0"/>
    <x v="1"/>
    <x v="1"/>
    <x v="0"/>
    <x v="0"/>
    <x v="0"/>
    <x v="7"/>
    <s v="2025-08-26"/>
    <x v="2"/>
    <n v="596"/>
    <x v="0"/>
    <m/>
    <x v="0"/>
    <m/>
    <x v="66"/>
    <n v="100474708"/>
    <x v="0"/>
    <x v="3"/>
    <s v="Direção dos  Recursos Humanos"/>
    <s v="ORI"/>
    <x v="0"/>
    <m/>
    <x v="0"/>
    <x v="0"/>
    <x v="0"/>
    <x v="0"/>
    <x v="0"/>
    <x v="0"/>
    <x v="0"/>
    <x v="0"/>
    <x v="0"/>
    <x v="0"/>
    <x v="0"/>
    <s v="Direção dos  Recursos Humanos"/>
    <x v="0"/>
    <x v="0"/>
    <x v="0"/>
    <x v="0"/>
    <x v="0"/>
    <x v="0"/>
    <x v="0"/>
    <x v="0"/>
    <x v="0"/>
    <x v="0"/>
    <x v="3"/>
    <x v="0"/>
    <s v="Pagamento de salário referente a 08-2025"/>
  </r>
  <r>
    <x v="0"/>
    <n v="0"/>
    <n v="0"/>
    <n v="0"/>
    <n v="715"/>
    <x v="4448"/>
    <x v="0"/>
    <x v="0"/>
    <x v="0"/>
    <s v="03.16.25"/>
    <x v="21"/>
    <x v="0"/>
    <x v="0"/>
    <s v="Direção dos  Recursos Humanos"/>
    <s v="03.16.25"/>
    <s v="Direção dos  Recursos Humanos"/>
    <s v="03.16.25"/>
    <x v="47"/>
    <x v="0"/>
    <x v="0"/>
    <x v="1"/>
    <x v="1"/>
    <x v="0"/>
    <x v="0"/>
    <x v="0"/>
    <x v="7"/>
    <s v="2025-08-26"/>
    <x v="2"/>
    <n v="715"/>
    <x v="0"/>
    <m/>
    <x v="0"/>
    <m/>
    <x v="66"/>
    <n v="100474708"/>
    <x v="0"/>
    <x v="3"/>
    <s v="Direção dos  Recursos Humanos"/>
    <s v="ORI"/>
    <x v="0"/>
    <m/>
    <x v="0"/>
    <x v="0"/>
    <x v="0"/>
    <x v="0"/>
    <x v="0"/>
    <x v="0"/>
    <x v="0"/>
    <x v="0"/>
    <x v="0"/>
    <x v="0"/>
    <x v="0"/>
    <s v="Direção dos  Recursos Humanos"/>
    <x v="0"/>
    <x v="0"/>
    <x v="0"/>
    <x v="0"/>
    <x v="0"/>
    <x v="0"/>
    <x v="0"/>
    <x v="0"/>
    <x v="0"/>
    <x v="0"/>
    <x v="3"/>
    <x v="0"/>
    <s v="Pagamento de salário referente a 08-2025"/>
  </r>
  <r>
    <x v="0"/>
    <n v="0"/>
    <n v="0"/>
    <n v="0"/>
    <n v="121"/>
    <x v="4448"/>
    <x v="0"/>
    <x v="0"/>
    <x v="0"/>
    <s v="03.16.25"/>
    <x v="21"/>
    <x v="0"/>
    <x v="0"/>
    <s v="Direção dos  Recursos Humanos"/>
    <s v="03.16.25"/>
    <s v="Direção dos  Recursos Humanos"/>
    <s v="03.16.25"/>
    <x v="70"/>
    <x v="0"/>
    <x v="1"/>
    <x v="15"/>
    <x v="0"/>
    <x v="0"/>
    <x v="0"/>
    <x v="0"/>
    <x v="7"/>
    <s v="2025-08-26"/>
    <x v="2"/>
    <n v="121"/>
    <x v="0"/>
    <m/>
    <x v="0"/>
    <m/>
    <x v="66"/>
    <n v="100474708"/>
    <x v="0"/>
    <x v="3"/>
    <s v="Direção dos  Recursos Humanos"/>
    <s v="ORI"/>
    <x v="0"/>
    <m/>
    <x v="0"/>
    <x v="0"/>
    <x v="0"/>
    <x v="0"/>
    <x v="0"/>
    <x v="0"/>
    <x v="0"/>
    <x v="0"/>
    <x v="0"/>
    <x v="0"/>
    <x v="0"/>
    <s v="Direção dos  Recursos Humanos"/>
    <x v="0"/>
    <x v="0"/>
    <x v="0"/>
    <x v="0"/>
    <x v="0"/>
    <x v="0"/>
    <x v="0"/>
    <x v="0"/>
    <x v="0"/>
    <x v="0"/>
    <x v="3"/>
    <x v="0"/>
    <s v="Pagamento de salário referente a 08-2025"/>
  </r>
  <r>
    <x v="0"/>
    <n v="0"/>
    <n v="0"/>
    <n v="0"/>
    <n v="874"/>
    <x v="4448"/>
    <x v="0"/>
    <x v="0"/>
    <x v="0"/>
    <s v="03.16.25"/>
    <x v="21"/>
    <x v="0"/>
    <x v="0"/>
    <s v="Direção dos  Recursos Humanos"/>
    <s v="03.16.25"/>
    <s v="Direção dos  Recursos Humanos"/>
    <s v="03.16.25"/>
    <x v="48"/>
    <x v="0"/>
    <x v="0"/>
    <x v="1"/>
    <x v="1"/>
    <x v="0"/>
    <x v="0"/>
    <x v="0"/>
    <x v="7"/>
    <s v="2025-08-26"/>
    <x v="2"/>
    <n v="874"/>
    <x v="0"/>
    <m/>
    <x v="0"/>
    <m/>
    <x v="66"/>
    <n v="100474708"/>
    <x v="0"/>
    <x v="3"/>
    <s v="Direção dos  Recursos Humanos"/>
    <s v="ORI"/>
    <x v="0"/>
    <m/>
    <x v="0"/>
    <x v="0"/>
    <x v="0"/>
    <x v="0"/>
    <x v="0"/>
    <x v="0"/>
    <x v="0"/>
    <x v="0"/>
    <x v="0"/>
    <x v="0"/>
    <x v="0"/>
    <s v="Direção dos  Recursos Humanos"/>
    <x v="0"/>
    <x v="0"/>
    <x v="0"/>
    <x v="0"/>
    <x v="0"/>
    <x v="0"/>
    <x v="0"/>
    <x v="0"/>
    <x v="0"/>
    <x v="0"/>
    <x v="3"/>
    <x v="0"/>
    <s v="Pagamento de salário referente a 08-2025"/>
  </r>
  <r>
    <x v="0"/>
    <n v="0"/>
    <n v="0"/>
    <n v="0"/>
    <n v="2587"/>
    <x v="4448"/>
    <x v="0"/>
    <x v="0"/>
    <x v="0"/>
    <s v="03.16.25"/>
    <x v="21"/>
    <x v="0"/>
    <x v="0"/>
    <s v="Direção dos  Recursos Humanos"/>
    <s v="03.16.25"/>
    <s v="Direção dos  Recursos Humanos"/>
    <s v="03.16.25"/>
    <x v="71"/>
    <x v="0"/>
    <x v="1"/>
    <x v="15"/>
    <x v="0"/>
    <x v="0"/>
    <x v="0"/>
    <x v="0"/>
    <x v="7"/>
    <s v="2025-08-26"/>
    <x v="2"/>
    <n v="2587"/>
    <x v="0"/>
    <m/>
    <x v="0"/>
    <m/>
    <x v="66"/>
    <n v="100474708"/>
    <x v="0"/>
    <x v="3"/>
    <s v="Direção dos  Recursos Humanos"/>
    <s v="ORI"/>
    <x v="0"/>
    <m/>
    <x v="0"/>
    <x v="0"/>
    <x v="0"/>
    <x v="0"/>
    <x v="0"/>
    <x v="0"/>
    <x v="0"/>
    <x v="0"/>
    <x v="0"/>
    <x v="0"/>
    <x v="0"/>
    <s v="Direção dos  Recursos Humanos"/>
    <x v="0"/>
    <x v="0"/>
    <x v="0"/>
    <x v="0"/>
    <x v="0"/>
    <x v="0"/>
    <x v="0"/>
    <x v="0"/>
    <x v="0"/>
    <x v="0"/>
    <x v="3"/>
    <x v="0"/>
    <s v="Pagamento de salário referente a 08-2025"/>
  </r>
  <r>
    <x v="0"/>
    <n v="0"/>
    <n v="0"/>
    <n v="0"/>
    <n v="40"/>
    <x v="4448"/>
    <x v="0"/>
    <x v="0"/>
    <x v="0"/>
    <s v="03.16.25"/>
    <x v="21"/>
    <x v="0"/>
    <x v="0"/>
    <s v="Direção dos  Recursos Humanos"/>
    <s v="03.16.25"/>
    <s v="Direção dos  Recursos Humanos"/>
    <s v="03.16.25"/>
    <x v="8"/>
    <x v="0"/>
    <x v="0"/>
    <x v="0"/>
    <x v="0"/>
    <x v="0"/>
    <x v="0"/>
    <x v="0"/>
    <x v="7"/>
    <s v="2025-08-26"/>
    <x v="2"/>
    <n v="40"/>
    <x v="0"/>
    <m/>
    <x v="0"/>
    <m/>
    <x v="62"/>
    <n v="100478627"/>
    <x v="0"/>
    <x v="2"/>
    <s v="Direção dos  Recursos Humanos"/>
    <s v="ORI"/>
    <x v="0"/>
    <m/>
    <x v="0"/>
    <x v="0"/>
    <x v="0"/>
    <x v="0"/>
    <x v="0"/>
    <x v="0"/>
    <x v="0"/>
    <x v="0"/>
    <x v="0"/>
    <x v="0"/>
    <x v="0"/>
    <s v="Direção dos  Recursos Humanos"/>
    <x v="0"/>
    <x v="0"/>
    <x v="0"/>
    <x v="0"/>
    <x v="0"/>
    <x v="0"/>
    <x v="0"/>
    <x v="0"/>
    <x v="0"/>
    <x v="0"/>
    <x v="2"/>
    <x v="0"/>
    <s v="Pagamento de salário referente a 08-2025"/>
  </r>
  <r>
    <x v="0"/>
    <n v="0"/>
    <n v="0"/>
    <n v="0"/>
    <n v="132"/>
    <x v="4448"/>
    <x v="0"/>
    <x v="0"/>
    <x v="0"/>
    <s v="03.16.25"/>
    <x v="21"/>
    <x v="0"/>
    <x v="0"/>
    <s v="Direção dos  Recursos Humanos"/>
    <s v="03.16.25"/>
    <s v="Direção dos  Recursos Humanos"/>
    <s v="03.16.25"/>
    <x v="46"/>
    <x v="0"/>
    <x v="0"/>
    <x v="1"/>
    <x v="0"/>
    <x v="0"/>
    <x v="0"/>
    <x v="0"/>
    <x v="7"/>
    <s v="2025-08-26"/>
    <x v="2"/>
    <n v="132"/>
    <x v="0"/>
    <m/>
    <x v="0"/>
    <m/>
    <x v="62"/>
    <n v="100478627"/>
    <x v="0"/>
    <x v="2"/>
    <s v="Direção dos  Recursos Humanos"/>
    <s v="ORI"/>
    <x v="0"/>
    <m/>
    <x v="0"/>
    <x v="0"/>
    <x v="0"/>
    <x v="0"/>
    <x v="0"/>
    <x v="0"/>
    <x v="0"/>
    <x v="0"/>
    <x v="0"/>
    <x v="0"/>
    <x v="0"/>
    <s v="Direção dos  Recursos Humanos"/>
    <x v="0"/>
    <x v="0"/>
    <x v="0"/>
    <x v="0"/>
    <x v="0"/>
    <x v="0"/>
    <x v="0"/>
    <x v="0"/>
    <x v="0"/>
    <x v="0"/>
    <x v="2"/>
    <x v="0"/>
    <s v="Pagamento de salário referente a 08-2025"/>
  </r>
  <r>
    <x v="0"/>
    <n v="0"/>
    <n v="0"/>
    <n v="0"/>
    <n v="5"/>
    <x v="4448"/>
    <x v="0"/>
    <x v="0"/>
    <x v="0"/>
    <s v="03.16.25"/>
    <x v="21"/>
    <x v="0"/>
    <x v="0"/>
    <s v="Direção dos  Recursos Humanos"/>
    <s v="03.16.25"/>
    <s v="Direção dos  Recursos Humanos"/>
    <s v="03.16.25"/>
    <x v="45"/>
    <x v="0"/>
    <x v="0"/>
    <x v="1"/>
    <x v="0"/>
    <x v="0"/>
    <x v="0"/>
    <x v="0"/>
    <x v="7"/>
    <s v="2025-08-26"/>
    <x v="2"/>
    <n v="5"/>
    <x v="0"/>
    <m/>
    <x v="0"/>
    <m/>
    <x v="62"/>
    <n v="100478627"/>
    <x v="0"/>
    <x v="2"/>
    <s v="Direção dos  Recursos Humanos"/>
    <s v="ORI"/>
    <x v="0"/>
    <m/>
    <x v="0"/>
    <x v="0"/>
    <x v="0"/>
    <x v="0"/>
    <x v="0"/>
    <x v="0"/>
    <x v="0"/>
    <x v="0"/>
    <x v="0"/>
    <x v="0"/>
    <x v="0"/>
    <s v="Direção dos  Recursos Humanos"/>
    <x v="0"/>
    <x v="0"/>
    <x v="0"/>
    <x v="0"/>
    <x v="0"/>
    <x v="0"/>
    <x v="0"/>
    <x v="0"/>
    <x v="0"/>
    <x v="0"/>
    <x v="2"/>
    <x v="0"/>
    <s v="Pagamento de salário referente a 08-2025"/>
  </r>
  <r>
    <x v="0"/>
    <n v="0"/>
    <n v="0"/>
    <n v="0"/>
    <n v="981"/>
    <x v="4448"/>
    <x v="0"/>
    <x v="0"/>
    <x v="0"/>
    <s v="03.16.25"/>
    <x v="21"/>
    <x v="0"/>
    <x v="0"/>
    <s v="Direção dos  Recursos Humanos"/>
    <s v="03.16.25"/>
    <s v="Direção dos  Recursos Humanos"/>
    <s v="03.16.25"/>
    <x v="42"/>
    <x v="0"/>
    <x v="0"/>
    <x v="1"/>
    <x v="1"/>
    <x v="0"/>
    <x v="0"/>
    <x v="0"/>
    <x v="7"/>
    <s v="2025-08-26"/>
    <x v="2"/>
    <n v="981"/>
    <x v="0"/>
    <m/>
    <x v="0"/>
    <m/>
    <x v="62"/>
    <n v="100478627"/>
    <x v="0"/>
    <x v="2"/>
    <s v="Direção dos  Recursos Humanos"/>
    <s v="ORI"/>
    <x v="0"/>
    <m/>
    <x v="0"/>
    <x v="0"/>
    <x v="0"/>
    <x v="0"/>
    <x v="0"/>
    <x v="0"/>
    <x v="0"/>
    <x v="0"/>
    <x v="0"/>
    <x v="0"/>
    <x v="0"/>
    <s v="Direção dos  Recursos Humanos"/>
    <x v="0"/>
    <x v="0"/>
    <x v="0"/>
    <x v="0"/>
    <x v="0"/>
    <x v="0"/>
    <x v="0"/>
    <x v="0"/>
    <x v="0"/>
    <x v="0"/>
    <x v="2"/>
    <x v="0"/>
    <s v="Pagamento de salário referente a 08-2025"/>
  </r>
  <r>
    <x v="0"/>
    <n v="0"/>
    <n v="0"/>
    <n v="0"/>
    <n v="1177"/>
    <x v="4448"/>
    <x v="0"/>
    <x v="0"/>
    <x v="0"/>
    <s v="03.16.25"/>
    <x v="21"/>
    <x v="0"/>
    <x v="0"/>
    <s v="Direção dos  Recursos Humanos"/>
    <s v="03.16.25"/>
    <s v="Direção dos  Recursos Humanos"/>
    <s v="03.16.25"/>
    <x v="47"/>
    <x v="0"/>
    <x v="0"/>
    <x v="1"/>
    <x v="1"/>
    <x v="0"/>
    <x v="0"/>
    <x v="0"/>
    <x v="7"/>
    <s v="2025-08-26"/>
    <x v="2"/>
    <n v="1177"/>
    <x v="0"/>
    <m/>
    <x v="0"/>
    <m/>
    <x v="62"/>
    <n v="100478627"/>
    <x v="0"/>
    <x v="2"/>
    <s v="Direção dos  Recursos Humanos"/>
    <s v="ORI"/>
    <x v="0"/>
    <m/>
    <x v="0"/>
    <x v="0"/>
    <x v="0"/>
    <x v="0"/>
    <x v="0"/>
    <x v="0"/>
    <x v="0"/>
    <x v="0"/>
    <x v="0"/>
    <x v="0"/>
    <x v="0"/>
    <s v="Direção dos  Recursos Humanos"/>
    <x v="0"/>
    <x v="0"/>
    <x v="0"/>
    <x v="0"/>
    <x v="0"/>
    <x v="0"/>
    <x v="0"/>
    <x v="0"/>
    <x v="0"/>
    <x v="0"/>
    <x v="2"/>
    <x v="0"/>
    <s v="Pagamento de salário referente a 08-2025"/>
  </r>
  <r>
    <x v="0"/>
    <n v="0"/>
    <n v="0"/>
    <n v="0"/>
    <n v="199"/>
    <x v="4448"/>
    <x v="0"/>
    <x v="0"/>
    <x v="0"/>
    <s v="03.16.25"/>
    <x v="21"/>
    <x v="0"/>
    <x v="0"/>
    <s v="Direção dos  Recursos Humanos"/>
    <s v="03.16.25"/>
    <s v="Direção dos  Recursos Humanos"/>
    <s v="03.16.25"/>
    <x v="70"/>
    <x v="0"/>
    <x v="1"/>
    <x v="15"/>
    <x v="0"/>
    <x v="0"/>
    <x v="0"/>
    <x v="0"/>
    <x v="7"/>
    <s v="2025-08-26"/>
    <x v="2"/>
    <n v="199"/>
    <x v="0"/>
    <m/>
    <x v="0"/>
    <m/>
    <x v="62"/>
    <n v="100478627"/>
    <x v="0"/>
    <x v="2"/>
    <s v="Direção dos  Recursos Humanos"/>
    <s v="ORI"/>
    <x v="0"/>
    <m/>
    <x v="0"/>
    <x v="0"/>
    <x v="0"/>
    <x v="0"/>
    <x v="0"/>
    <x v="0"/>
    <x v="0"/>
    <x v="0"/>
    <x v="0"/>
    <x v="0"/>
    <x v="0"/>
    <s v="Direção dos  Recursos Humanos"/>
    <x v="0"/>
    <x v="0"/>
    <x v="0"/>
    <x v="0"/>
    <x v="0"/>
    <x v="0"/>
    <x v="0"/>
    <x v="0"/>
    <x v="0"/>
    <x v="0"/>
    <x v="2"/>
    <x v="0"/>
    <s v="Pagamento de salário referente a 08-2025"/>
  </r>
  <r>
    <x v="0"/>
    <n v="0"/>
    <n v="0"/>
    <n v="0"/>
    <n v="1439"/>
    <x v="4448"/>
    <x v="0"/>
    <x v="0"/>
    <x v="0"/>
    <s v="03.16.25"/>
    <x v="21"/>
    <x v="0"/>
    <x v="0"/>
    <s v="Direção dos  Recursos Humanos"/>
    <s v="03.16.25"/>
    <s v="Direção dos  Recursos Humanos"/>
    <s v="03.16.25"/>
    <x v="48"/>
    <x v="0"/>
    <x v="0"/>
    <x v="1"/>
    <x v="1"/>
    <x v="0"/>
    <x v="0"/>
    <x v="0"/>
    <x v="7"/>
    <s v="2025-08-26"/>
    <x v="2"/>
    <n v="1439"/>
    <x v="0"/>
    <m/>
    <x v="0"/>
    <m/>
    <x v="62"/>
    <n v="100478627"/>
    <x v="0"/>
    <x v="2"/>
    <s v="Direção dos  Recursos Humanos"/>
    <s v="ORI"/>
    <x v="0"/>
    <m/>
    <x v="0"/>
    <x v="0"/>
    <x v="0"/>
    <x v="0"/>
    <x v="0"/>
    <x v="0"/>
    <x v="0"/>
    <x v="0"/>
    <x v="0"/>
    <x v="0"/>
    <x v="0"/>
    <s v="Direção dos  Recursos Humanos"/>
    <x v="0"/>
    <x v="0"/>
    <x v="0"/>
    <x v="0"/>
    <x v="0"/>
    <x v="0"/>
    <x v="0"/>
    <x v="0"/>
    <x v="0"/>
    <x v="0"/>
    <x v="2"/>
    <x v="0"/>
    <s v="Pagamento de salário referente a 08-2025"/>
  </r>
  <r>
    <x v="0"/>
    <n v="0"/>
    <n v="0"/>
    <n v="0"/>
    <n v="4260"/>
    <x v="4448"/>
    <x v="0"/>
    <x v="0"/>
    <x v="0"/>
    <s v="03.16.25"/>
    <x v="21"/>
    <x v="0"/>
    <x v="0"/>
    <s v="Direção dos  Recursos Humanos"/>
    <s v="03.16.25"/>
    <s v="Direção dos  Recursos Humanos"/>
    <s v="03.16.25"/>
    <x v="71"/>
    <x v="0"/>
    <x v="1"/>
    <x v="15"/>
    <x v="0"/>
    <x v="0"/>
    <x v="0"/>
    <x v="0"/>
    <x v="7"/>
    <s v="2025-08-26"/>
    <x v="2"/>
    <n v="4260"/>
    <x v="0"/>
    <m/>
    <x v="0"/>
    <m/>
    <x v="62"/>
    <n v="100478627"/>
    <x v="0"/>
    <x v="2"/>
    <s v="Direção dos  Recursos Humanos"/>
    <s v="ORI"/>
    <x v="0"/>
    <m/>
    <x v="0"/>
    <x v="0"/>
    <x v="0"/>
    <x v="0"/>
    <x v="0"/>
    <x v="0"/>
    <x v="0"/>
    <x v="0"/>
    <x v="0"/>
    <x v="0"/>
    <x v="0"/>
    <s v="Direção dos  Recursos Humanos"/>
    <x v="0"/>
    <x v="0"/>
    <x v="0"/>
    <x v="0"/>
    <x v="0"/>
    <x v="0"/>
    <x v="0"/>
    <x v="0"/>
    <x v="0"/>
    <x v="0"/>
    <x v="2"/>
    <x v="0"/>
    <s v="Pagamento de salário referente a 08-2025"/>
  </r>
  <r>
    <x v="0"/>
    <n v="0"/>
    <n v="0"/>
    <n v="0"/>
    <n v="11142"/>
    <x v="4448"/>
    <x v="0"/>
    <x v="0"/>
    <x v="0"/>
    <s v="03.16.25"/>
    <x v="21"/>
    <x v="0"/>
    <x v="0"/>
    <s v="Direção dos  Recursos Humanos"/>
    <s v="03.16.25"/>
    <s v="Direção dos  Recursos Humanos"/>
    <s v="03.16.25"/>
    <x v="8"/>
    <x v="0"/>
    <x v="0"/>
    <x v="0"/>
    <x v="0"/>
    <x v="0"/>
    <x v="0"/>
    <x v="0"/>
    <x v="7"/>
    <s v="2025-08-26"/>
    <x v="2"/>
    <n v="11142"/>
    <x v="0"/>
    <m/>
    <x v="0"/>
    <m/>
    <x v="26"/>
    <n v="100474914"/>
    <x v="0"/>
    <x v="0"/>
    <s v="Direção dos  Recursos Humanos"/>
    <s v="ORI"/>
    <x v="0"/>
    <m/>
    <x v="0"/>
    <x v="0"/>
    <x v="0"/>
    <x v="0"/>
    <x v="0"/>
    <x v="0"/>
    <x v="0"/>
    <x v="0"/>
    <x v="0"/>
    <x v="0"/>
    <x v="0"/>
    <s v="Direção dos  Recursos Humanos"/>
    <x v="0"/>
    <x v="0"/>
    <x v="0"/>
    <x v="0"/>
    <x v="0"/>
    <x v="0"/>
    <x v="0"/>
    <x v="0"/>
    <x v="0"/>
    <x v="0"/>
    <x v="0"/>
    <x v="0"/>
    <s v="Pagamento de salário referente a 08-2025"/>
  </r>
  <r>
    <x v="0"/>
    <n v="0"/>
    <n v="0"/>
    <n v="0"/>
    <n v="36950"/>
    <x v="4448"/>
    <x v="0"/>
    <x v="0"/>
    <x v="0"/>
    <s v="03.16.25"/>
    <x v="21"/>
    <x v="0"/>
    <x v="0"/>
    <s v="Direção dos  Recursos Humanos"/>
    <s v="03.16.25"/>
    <s v="Direção dos  Recursos Humanos"/>
    <s v="03.16.25"/>
    <x v="46"/>
    <x v="0"/>
    <x v="0"/>
    <x v="1"/>
    <x v="0"/>
    <x v="0"/>
    <x v="0"/>
    <x v="0"/>
    <x v="7"/>
    <s v="2025-08-26"/>
    <x v="2"/>
    <n v="36950"/>
    <x v="0"/>
    <m/>
    <x v="0"/>
    <m/>
    <x v="26"/>
    <n v="100474914"/>
    <x v="0"/>
    <x v="0"/>
    <s v="Direção dos  Recursos Humanos"/>
    <s v="ORI"/>
    <x v="0"/>
    <m/>
    <x v="0"/>
    <x v="0"/>
    <x v="0"/>
    <x v="0"/>
    <x v="0"/>
    <x v="0"/>
    <x v="0"/>
    <x v="0"/>
    <x v="0"/>
    <x v="0"/>
    <x v="0"/>
    <s v="Direção dos  Recursos Humanos"/>
    <x v="0"/>
    <x v="0"/>
    <x v="0"/>
    <x v="0"/>
    <x v="0"/>
    <x v="0"/>
    <x v="0"/>
    <x v="0"/>
    <x v="0"/>
    <x v="0"/>
    <x v="0"/>
    <x v="0"/>
    <s v="Pagamento de salário referente a 08-2025"/>
  </r>
  <r>
    <x v="0"/>
    <n v="0"/>
    <n v="0"/>
    <n v="0"/>
    <n v="1642"/>
    <x v="4448"/>
    <x v="0"/>
    <x v="0"/>
    <x v="0"/>
    <s v="03.16.25"/>
    <x v="21"/>
    <x v="0"/>
    <x v="0"/>
    <s v="Direção dos  Recursos Humanos"/>
    <s v="03.16.25"/>
    <s v="Direção dos  Recursos Humanos"/>
    <s v="03.16.25"/>
    <x v="45"/>
    <x v="0"/>
    <x v="0"/>
    <x v="1"/>
    <x v="0"/>
    <x v="0"/>
    <x v="0"/>
    <x v="0"/>
    <x v="7"/>
    <s v="2025-08-26"/>
    <x v="2"/>
    <n v="1642"/>
    <x v="0"/>
    <m/>
    <x v="0"/>
    <m/>
    <x v="26"/>
    <n v="100474914"/>
    <x v="0"/>
    <x v="0"/>
    <s v="Direção dos  Recursos Humanos"/>
    <s v="ORI"/>
    <x v="0"/>
    <m/>
    <x v="0"/>
    <x v="0"/>
    <x v="0"/>
    <x v="0"/>
    <x v="0"/>
    <x v="0"/>
    <x v="0"/>
    <x v="0"/>
    <x v="0"/>
    <x v="0"/>
    <x v="0"/>
    <s v="Direção dos  Recursos Humanos"/>
    <x v="0"/>
    <x v="0"/>
    <x v="0"/>
    <x v="0"/>
    <x v="0"/>
    <x v="0"/>
    <x v="0"/>
    <x v="0"/>
    <x v="0"/>
    <x v="0"/>
    <x v="0"/>
    <x v="0"/>
    <s v="Pagamento de salário referente a 08-2025"/>
  </r>
  <r>
    <x v="0"/>
    <n v="0"/>
    <n v="0"/>
    <n v="0"/>
    <n v="273005"/>
    <x v="4448"/>
    <x v="0"/>
    <x v="0"/>
    <x v="0"/>
    <s v="03.16.25"/>
    <x v="21"/>
    <x v="0"/>
    <x v="0"/>
    <s v="Direção dos  Recursos Humanos"/>
    <s v="03.16.25"/>
    <s v="Direção dos  Recursos Humanos"/>
    <s v="03.16.25"/>
    <x v="42"/>
    <x v="0"/>
    <x v="0"/>
    <x v="1"/>
    <x v="1"/>
    <x v="0"/>
    <x v="0"/>
    <x v="0"/>
    <x v="7"/>
    <s v="2025-08-26"/>
    <x v="2"/>
    <n v="273005"/>
    <x v="0"/>
    <m/>
    <x v="0"/>
    <m/>
    <x v="26"/>
    <n v="100474914"/>
    <x v="0"/>
    <x v="0"/>
    <s v="Direção dos  Recursos Humanos"/>
    <s v="ORI"/>
    <x v="0"/>
    <m/>
    <x v="0"/>
    <x v="0"/>
    <x v="0"/>
    <x v="0"/>
    <x v="0"/>
    <x v="0"/>
    <x v="0"/>
    <x v="0"/>
    <x v="0"/>
    <x v="0"/>
    <x v="0"/>
    <s v="Direção dos  Recursos Humanos"/>
    <x v="0"/>
    <x v="0"/>
    <x v="0"/>
    <x v="0"/>
    <x v="0"/>
    <x v="0"/>
    <x v="0"/>
    <x v="0"/>
    <x v="0"/>
    <x v="0"/>
    <x v="0"/>
    <x v="0"/>
    <s v="Pagamento de salário referente a 08-2025"/>
  </r>
  <r>
    <x v="0"/>
    <n v="0"/>
    <n v="0"/>
    <n v="0"/>
    <n v="327605"/>
    <x v="4448"/>
    <x v="0"/>
    <x v="0"/>
    <x v="0"/>
    <s v="03.16.25"/>
    <x v="21"/>
    <x v="0"/>
    <x v="0"/>
    <s v="Direção dos  Recursos Humanos"/>
    <s v="03.16.25"/>
    <s v="Direção dos  Recursos Humanos"/>
    <s v="03.16.25"/>
    <x v="47"/>
    <x v="0"/>
    <x v="0"/>
    <x v="1"/>
    <x v="1"/>
    <x v="0"/>
    <x v="0"/>
    <x v="0"/>
    <x v="7"/>
    <s v="2025-08-26"/>
    <x v="2"/>
    <n v="327605"/>
    <x v="0"/>
    <m/>
    <x v="0"/>
    <m/>
    <x v="26"/>
    <n v="100474914"/>
    <x v="0"/>
    <x v="0"/>
    <s v="Direção dos  Recursos Humanos"/>
    <s v="ORI"/>
    <x v="0"/>
    <m/>
    <x v="0"/>
    <x v="0"/>
    <x v="0"/>
    <x v="0"/>
    <x v="0"/>
    <x v="0"/>
    <x v="0"/>
    <x v="0"/>
    <x v="0"/>
    <x v="0"/>
    <x v="0"/>
    <s v="Direção dos  Recursos Humanos"/>
    <x v="0"/>
    <x v="0"/>
    <x v="0"/>
    <x v="0"/>
    <x v="0"/>
    <x v="0"/>
    <x v="0"/>
    <x v="0"/>
    <x v="0"/>
    <x v="0"/>
    <x v="0"/>
    <x v="0"/>
    <s v="Pagamento de salário referente a 08-2025"/>
  </r>
  <r>
    <x v="0"/>
    <n v="0"/>
    <n v="0"/>
    <n v="0"/>
    <n v="55461"/>
    <x v="4448"/>
    <x v="0"/>
    <x v="0"/>
    <x v="0"/>
    <s v="03.16.25"/>
    <x v="21"/>
    <x v="0"/>
    <x v="0"/>
    <s v="Direção dos  Recursos Humanos"/>
    <s v="03.16.25"/>
    <s v="Direção dos  Recursos Humanos"/>
    <s v="03.16.25"/>
    <x v="70"/>
    <x v="0"/>
    <x v="1"/>
    <x v="15"/>
    <x v="0"/>
    <x v="0"/>
    <x v="0"/>
    <x v="0"/>
    <x v="7"/>
    <s v="2025-08-26"/>
    <x v="2"/>
    <n v="55461"/>
    <x v="0"/>
    <m/>
    <x v="0"/>
    <m/>
    <x v="26"/>
    <n v="100474914"/>
    <x v="0"/>
    <x v="0"/>
    <s v="Direção dos  Recursos Humanos"/>
    <s v="ORI"/>
    <x v="0"/>
    <m/>
    <x v="0"/>
    <x v="0"/>
    <x v="0"/>
    <x v="0"/>
    <x v="0"/>
    <x v="0"/>
    <x v="0"/>
    <x v="0"/>
    <x v="0"/>
    <x v="0"/>
    <x v="0"/>
    <s v="Direção dos  Recursos Humanos"/>
    <x v="0"/>
    <x v="0"/>
    <x v="0"/>
    <x v="0"/>
    <x v="0"/>
    <x v="0"/>
    <x v="0"/>
    <x v="0"/>
    <x v="0"/>
    <x v="0"/>
    <x v="0"/>
    <x v="0"/>
    <s v="Pagamento de salário referente a 08-2025"/>
  </r>
  <r>
    <x v="0"/>
    <n v="0"/>
    <n v="0"/>
    <n v="0"/>
    <n v="400297"/>
    <x v="4448"/>
    <x v="0"/>
    <x v="0"/>
    <x v="0"/>
    <s v="03.16.25"/>
    <x v="21"/>
    <x v="0"/>
    <x v="0"/>
    <s v="Direção dos  Recursos Humanos"/>
    <s v="03.16.25"/>
    <s v="Direção dos  Recursos Humanos"/>
    <s v="03.16.25"/>
    <x v="48"/>
    <x v="0"/>
    <x v="0"/>
    <x v="1"/>
    <x v="1"/>
    <x v="0"/>
    <x v="0"/>
    <x v="0"/>
    <x v="7"/>
    <s v="2025-08-26"/>
    <x v="2"/>
    <n v="400297"/>
    <x v="0"/>
    <m/>
    <x v="0"/>
    <m/>
    <x v="26"/>
    <n v="100474914"/>
    <x v="0"/>
    <x v="0"/>
    <s v="Direção dos  Recursos Humanos"/>
    <s v="ORI"/>
    <x v="0"/>
    <m/>
    <x v="0"/>
    <x v="0"/>
    <x v="0"/>
    <x v="0"/>
    <x v="0"/>
    <x v="0"/>
    <x v="0"/>
    <x v="0"/>
    <x v="0"/>
    <x v="0"/>
    <x v="0"/>
    <s v="Direção dos  Recursos Humanos"/>
    <x v="0"/>
    <x v="0"/>
    <x v="0"/>
    <x v="0"/>
    <x v="0"/>
    <x v="0"/>
    <x v="0"/>
    <x v="0"/>
    <x v="0"/>
    <x v="0"/>
    <x v="0"/>
    <x v="0"/>
    <s v="Pagamento de salário referente a 08-2025"/>
  </r>
  <r>
    <x v="0"/>
    <n v="0"/>
    <n v="0"/>
    <n v="0"/>
    <n v="1183715"/>
    <x v="4448"/>
    <x v="0"/>
    <x v="0"/>
    <x v="0"/>
    <s v="03.16.25"/>
    <x v="21"/>
    <x v="0"/>
    <x v="0"/>
    <s v="Direção dos  Recursos Humanos"/>
    <s v="03.16.25"/>
    <s v="Direção dos  Recursos Humanos"/>
    <s v="03.16.25"/>
    <x v="71"/>
    <x v="0"/>
    <x v="1"/>
    <x v="15"/>
    <x v="0"/>
    <x v="0"/>
    <x v="0"/>
    <x v="0"/>
    <x v="7"/>
    <s v="2025-08-26"/>
    <x v="2"/>
    <n v="1183715"/>
    <x v="0"/>
    <m/>
    <x v="0"/>
    <m/>
    <x v="26"/>
    <n v="100474914"/>
    <x v="0"/>
    <x v="0"/>
    <s v="Direção dos  Recursos Humanos"/>
    <s v="ORI"/>
    <x v="0"/>
    <m/>
    <x v="0"/>
    <x v="0"/>
    <x v="0"/>
    <x v="0"/>
    <x v="0"/>
    <x v="0"/>
    <x v="0"/>
    <x v="0"/>
    <x v="0"/>
    <x v="0"/>
    <x v="0"/>
    <s v="Direção dos  Recursos Humanos"/>
    <x v="0"/>
    <x v="0"/>
    <x v="0"/>
    <x v="0"/>
    <x v="0"/>
    <x v="0"/>
    <x v="0"/>
    <x v="0"/>
    <x v="0"/>
    <x v="0"/>
    <x v="0"/>
    <x v="0"/>
    <s v="Pagamento de salário referente a 08-2025"/>
  </r>
  <r>
    <x v="0"/>
    <n v="0"/>
    <n v="0"/>
    <n v="0"/>
    <n v="7778"/>
    <x v="4449"/>
    <x v="0"/>
    <x v="1"/>
    <x v="0"/>
    <s v="03.03.10"/>
    <x v="15"/>
    <x v="0"/>
    <x v="5"/>
    <s v="Receitas Da Câmara"/>
    <s v="03.03.10"/>
    <s v="Receitas Da Câmara"/>
    <s v="03.03.10"/>
    <x v="36"/>
    <x v="0"/>
    <x v="4"/>
    <x v="9"/>
    <x v="0"/>
    <x v="0"/>
    <x v="2"/>
    <x v="0"/>
    <x v="7"/>
    <s v="2025-08-11"/>
    <x v="2"/>
    <n v="7778"/>
    <x v="0"/>
    <m/>
    <x v="0"/>
    <m/>
    <x v="26"/>
    <n v="100474914"/>
    <x v="0"/>
    <x v="0"/>
    <s v="Receitas Da Câmara"/>
    <s v="EXT"/>
    <x v="0"/>
    <s v="RDC"/>
    <x v="0"/>
    <x v="0"/>
    <x v="0"/>
    <x v="0"/>
    <x v="0"/>
    <x v="0"/>
    <x v="0"/>
    <x v="0"/>
    <x v="0"/>
    <x v="0"/>
    <x v="0"/>
    <s v="Receitas Da Câmara"/>
    <x v="0"/>
    <x v="0"/>
    <x v="0"/>
    <x v="0"/>
    <x v="0"/>
    <x v="0"/>
    <x v="0"/>
    <x v="0"/>
    <x v="0"/>
    <x v="0"/>
    <x v="0"/>
    <x v="0"/>
    <s v="Pagamento de renda RF Câmara MS Miguel, conforme anexo."/>
  </r>
  <r>
    <x v="0"/>
    <n v="0"/>
    <n v="0"/>
    <n v="0"/>
    <n v="5000"/>
    <x v="4450"/>
    <x v="0"/>
    <x v="1"/>
    <x v="0"/>
    <s v="03.03.10"/>
    <x v="15"/>
    <x v="0"/>
    <x v="5"/>
    <s v="Receitas Da Câmara"/>
    <s v="03.03.10"/>
    <s v="Receitas Da Câmara"/>
    <s v="03.03.10"/>
    <x v="18"/>
    <x v="0"/>
    <x v="4"/>
    <x v="6"/>
    <x v="0"/>
    <x v="0"/>
    <x v="2"/>
    <x v="0"/>
    <x v="8"/>
    <s v="2025-09-21"/>
    <x v="2"/>
    <n v="5000"/>
    <x v="0"/>
    <m/>
    <x v="0"/>
    <m/>
    <x v="26"/>
    <n v="100474914"/>
    <x v="0"/>
    <x v="0"/>
    <s v="Receitas Da Câmara"/>
    <s v="EXT"/>
    <x v="0"/>
    <s v="RDC"/>
    <x v="0"/>
    <x v="0"/>
    <x v="0"/>
    <x v="0"/>
    <x v="0"/>
    <x v="0"/>
    <x v="0"/>
    <x v="0"/>
    <x v="0"/>
    <x v="0"/>
    <x v="0"/>
    <s v="Receitas Da Câmara"/>
    <x v="0"/>
    <x v="0"/>
    <x v="0"/>
    <x v="0"/>
    <x v="0"/>
    <x v="0"/>
    <x v="0"/>
    <x v="0"/>
    <x v="0"/>
    <x v="0"/>
    <x v="0"/>
    <x v="0"/>
    <s v="Reposição salário Amélia Soares Almeida, conforme anexo."/>
  </r>
  <r>
    <x v="1"/>
    <n v="0"/>
    <n v="0"/>
    <n v="0"/>
    <n v="5050"/>
    <x v="4451"/>
    <x v="0"/>
    <x v="0"/>
    <x v="0"/>
    <s v="01.25.02.23"/>
    <x v="13"/>
    <x v="2"/>
    <x v="2"/>
    <s v="desporto"/>
    <s v="01.25.02"/>
    <s v="desporto"/>
    <s v="01.25.02"/>
    <x v="2"/>
    <x v="0"/>
    <x v="0"/>
    <x v="1"/>
    <x v="0"/>
    <x v="1"/>
    <x v="1"/>
    <x v="0"/>
    <x v="9"/>
    <s v="2025-10-30"/>
    <x v="3"/>
    <n v="5050"/>
    <x v="0"/>
    <m/>
    <x v="0"/>
    <m/>
    <x v="109"/>
    <n v="100479910"/>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Transporte E Comercio Geral Any E Vá, referente a aquisição generos alimenticios e agua para a Seleção Municipal masculina de futebol e clubes do Município, conforme anexo."/>
  </r>
  <r>
    <x v="0"/>
    <n v="0"/>
    <n v="0"/>
    <n v="0"/>
    <n v="700"/>
    <x v="4452"/>
    <x v="0"/>
    <x v="0"/>
    <x v="0"/>
    <s v="03.16.15"/>
    <x v="0"/>
    <x v="0"/>
    <x v="0"/>
    <s v="Direção Financeira"/>
    <s v="03.16.15"/>
    <s v="Direção Financeira"/>
    <s v="03.16.15"/>
    <x v="8"/>
    <x v="0"/>
    <x v="0"/>
    <x v="0"/>
    <x v="0"/>
    <x v="0"/>
    <x v="0"/>
    <x v="0"/>
    <x v="10"/>
    <s v="2025-11-18"/>
    <x v="3"/>
    <n v="700"/>
    <x v="0"/>
    <m/>
    <x v="0"/>
    <m/>
    <x v="19"/>
    <n v="100391960"/>
    <x v="0"/>
    <x v="0"/>
    <s v="Direção Financeira"/>
    <s v="ORI"/>
    <x v="0"/>
    <m/>
    <x v="0"/>
    <x v="0"/>
    <x v="0"/>
    <x v="0"/>
    <x v="0"/>
    <x v="0"/>
    <x v="0"/>
    <x v="0"/>
    <x v="0"/>
    <x v="0"/>
    <x v="0"/>
    <s v="Direção Financeira"/>
    <x v="0"/>
    <x v="0"/>
    <x v="0"/>
    <x v="0"/>
    <x v="0"/>
    <x v="0"/>
    <x v="0"/>
    <x v="1"/>
    <x v="0"/>
    <x v="0"/>
    <x v="0"/>
    <x v="0"/>
    <s v="Pagamento referente a recarregamento do tablet dos técnicos do Cadastro  Social Único, conforme anexo.   "/>
  </r>
  <r>
    <x v="0"/>
    <n v="0"/>
    <n v="0"/>
    <n v="0"/>
    <n v="1525846"/>
    <x v="4453"/>
    <x v="0"/>
    <x v="0"/>
    <x v="0"/>
    <s v="03.16.15"/>
    <x v="0"/>
    <x v="0"/>
    <x v="0"/>
    <s v="Direção Financeira"/>
    <s v="03.16.15"/>
    <s v="Direção Financeira"/>
    <s v="03.16.15"/>
    <x v="69"/>
    <x v="0"/>
    <x v="0"/>
    <x v="1"/>
    <x v="0"/>
    <x v="0"/>
    <x v="0"/>
    <x v="0"/>
    <x v="9"/>
    <s v="2025-10-30"/>
    <x v="3"/>
    <n v="1525846"/>
    <x v="0"/>
    <m/>
    <x v="0"/>
    <m/>
    <x v="26"/>
    <n v="100474914"/>
    <x v="0"/>
    <x v="0"/>
    <s v="Direção Financeira"/>
    <s v="ORI"/>
    <x v="0"/>
    <m/>
    <x v="0"/>
    <x v="0"/>
    <x v="0"/>
    <x v="0"/>
    <x v="0"/>
    <x v="0"/>
    <x v="0"/>
    <x v="0"/>
    <x v="0"/>
    <x v="0"/>
    <x v="0"/>
    <s v="Direção Financeira"/>
    <x v="0"/>
    <x v="0"/>
    <x v="0"/>
    <x v="0"/>
    <x v="0"/>
    <x v="0"/>
    <x v="0"/>
    <x v="1"/>
    <x v="0"/>
    <x v="0"/>
    <x v="0"/>
    <x v="0"/>
    <s v="Pagamento juros empréstimos outubro 2025."/>
  </r>
  <r>
    <x v="1"/>
    <n v="0"/>
    <n v="0"/>
    <n v="0"/>
    <n v="174746"/>
    <x v="4454"/>
    <x v="0"/>
    <x v="0"/>
    <x v="0"/>
    <s v="01.27.06.72"/>
    <x v="1"/>
    <x v="1"/>
    <x v="1"/>
    <s v="Requalificação Urbana e habitação"/>
    <s v="01.27.06"/>
    <s v="Requalificação Urbana e habitação"/>
    <s v="01.27.06"/>
    <x v="2"/>
    <x v="0"/>
    <x v="0"/>
    <x v="1"/>
    <x v="0"/>
    <x v="1"/>
    <x v="1"/>
    <x v="0"/>
    <x v="11"/>
    <s v="2025-12-19"/>
    <x v="3"/>
    <n v="174746"/>
    <x v="0"/>
    <m/>
    <x v="0"/>
    <m/>
    <x v="528"/>
    <n v="100479520"/>
    <x v="0"/>
    <x v="0"/>
    <s v="Manutenção e Reabilitação de Edificios Municipais"/>
    <s v="ORI"/>
    <x v="0"/>
    <m/>
    <x v="0"/>
    <x v="0"/>
    <x v="0"/>
    <x v="0"/>
    <x v="0"/>
    <x v="0"/>
    <x v="0"/>
    <x v="0"/>
    <x v="0"/>
    <x v="0"/>
    <x v="0"/>
    <s v="Manutenção e Reabilitação de Edificios Municipais"/>
    <x v="0"/>
    <x v="0"/>
    <x v="0"/>
    <x v="0"/>
    <x v="1"/>
    <x v="0"/>
    <x v="0"/>
    <x v="0"/>
    <x v="0"/>
    <x v="0"/>
    <x v="0"/>
    <x v="0"/>
    <s v="Pagamento a favor da Empresa Oficina Auto Nautica Zecal E Nutcha, pelo serviços prestado, conforme anexo."/>
  </r>
  <r>
    <x v="0"/>
    <n v="0"/>
    <n v="0"/>
    <n v="0"/>
    <n v="226539"/>
    <x v="4455"/>
    <x v="0"/>
    <x v="0"/>
    <x v="0"/>
    <s v="03.16.15"/>
    <x v="0"/>
    <x v="0"/>
    <x v="0"/>
    <s v="Direção Financeira"/>
    <s v="03.16.15"/>
    <s v="Direção Financeira"/>
    <s v="03.16.15"/>
    <x v="44"/>
    <x v="0"/>
    <x v="2"/>
    <x v="12"/>
    <x v="0"/>
    <x v="0"/>
    <x v="0"/>
    <x v="0"/>
    <x v="2"/>
    <s v="2025-04-03"/>
    <x v="1"/>
    <n v="226539"/>
    <x v="0"/>
    <m/>
    <x v="0"/>
    <m/>
    <x v="65"/>
    <n v="100394431"/>
    <x v="0"/>
    <x v="0"/>
    <s v="Direção Financeira"/>
    <s v="ORI"/>
    <x v="0"/>
    <m/>
    <x v="0"/>
    <x v="0"/>
    <x v="0"/>
    <x v="0"/>
    <x v="0"/>
    <x v="0"/>
    <x v="0"/>
    <x v="0"/>
    <x v="0"/>
    <x v="0"/>
    <x v="0"/>
    <s v="Direção Financeira"/>
    <x v="0"/>
    <x v="0"/>
    <x v="0"/>
    <x v="0"/>
    <x v="0"/>
    <x v="0"/>
    <x v="0"/>
    <x v="0"/>
    <x v="0"/>
    <x v="0"/>
    <x v="0"/>
    <x v="0"/>
    <s v="Pagamento referente a seguros automóvel das viaturas, ST-22-RG, ST-06-WS, ST-24-RG, ST-03-QJ, ST-93-UQ, ST-29-MJ, ST-70-UQ, ST-20-XE, ST-35-RP, ST-RT, ST-77-QP, ST-76-QP, e ST-89-TL, conforme faturas em anexo."/>
  </r>
  <r>
    <x v="1"/>
    <n v="0"/>
    <n v="0"/>
    <n v="0"/>
    <n v="137500"/>
    <x v="4456"/>
    <x v="0"/>
    <x v="0"/>
    <x v="0"/>
    <s v="01.27.07.09"/>
    <x v="7"/>
    <x v="1"/>
    <x v="1"/>
    <s v="Requalificação Urbana e Habitação 2"/>
    <s v="01.27.07"/>
    <s v="Requalificação Urbana e Habitação 2"/>
    <s v="01.27.07"/>
    <x v="2"/>
    <x v="0"/>
    <x v="0"/>
    <x v="1"/>
    <x v="0"/>
    <x v="1"/>
    <x v="1"/>
    <x v="0"/>
    <x v="2"/>
    <s v="2025-04-16"/>
    <x v="1"/>
    <n v="137500"/>
    <x v="0"/>
    <m/>
    <x v="0"/>
    <m/>
    <x v="138"/>
    <n v="100478943"/>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e Comercio Transporte Construcao, pela a aquisição de ferro e arame cozido para a obra de Construção do PH no âmbito da requalificação Urbana e ambiental de Praia de Veneza, conforme anexo."/>
  </r>
  <r>
    <x v="0"/>
    <n v="0"/>
    <n v="0"/>
    <n v="0"/>
    <n v="851"/>
    <x v="4457"/>
    <x v="0"/>
    <x v="0"/>
    <x v="0"/>
    <s v="03.16.12"/>
    <x v="55"/>
    <x v="0"/>
    <x v="0"/>
    <s v="Direcção de Urbanismo"/>
    <s v="03.16.12"/>
    <s v="Direcção de Urbanismo"/>
    <s v="03.16.12"/>
    <x v="8"/>
    <x v="0"/>
    <x v="0"/>
    <x v="0"/>
    <x v="0"/>
    <x v="0"/>
    <x v="0"/>
    <x v="0"/>
    <x v="8"/>
    <s v="2025-09-24"/>
    <x v="2"/>
    <n v="851"/>
    <x v="0"/>
    <m/>
    <x v="0"/>
    <m/>
    <x v="9"/>
    <n v="100474696"/>
    <x v="0"/>
    <x v="1"/>
    <s v="Direcção de Urbanismo"/>
    <s v="ORI"/>
    <x v="0"/>
    <m/>
    <x v="0"/>
    <x v="0"/>
    <x v="0"/>
    <x v="0"/>
    <x v="0"/>
    <x v="0"/>
    <x v="0"/>
    <x v="0"/>
    <x v="0"/>
    <x v="0"/>
    <x v="0"/>
    <s v="Direcção de Urbanismo"/>
    <x v="0"/>
    <x v="0"/>
    <x v="0"/>
    <x v="0"/>
    <x v="0"/>
    <x v="0"/>
    <x v="0"/>
    <x v="0"/>
    <x v="0"/>
    <x v="0"/>
    <x v="1"/>
    <x v="0"/>
    <s v="Pagamento de salário referente a 09-2025"/>
  </r>
  <r>
    <x v="0"/>
    <n v="0"/>
    <n v="0"/>
    <n v="0"/>
    <n v="533"/>
    <x v="4457"/>
    <x v="0"/>
    <x v="0"/>
    <x v="0"/>
    <s v="03.16.12"/>
    <x v="55"/>
    <x v="0"/>
    <x v="0"/>
    <s v="Direcção de Urbanismo"/>
    <s v="03.16.12"/>
    <s v="Direcção de Urbanismo"/>
    <s v="03.16.12"/>
    <x v="76"/>
    <x v="0"/>
    <x v="0"/>
    <x v="1"/>
    <x v="0"/>
    <x v="0"/>
    <x v="0"/>
    <x v="0"/>
    <x v="8"/>
    <s v="2025-09-24"/>
    <x v="2"/>
    <n v="533"/>
    <x v="0"/>
    <m/>
    <x v="0"/>
    <m/>
    <x v="9"/>
    <n v="100474696"/>
    <x v="0"/>
    <x v="1"/>
    <s v="Direcção de Urbanismo"/>
    <s v="ORI"/>
    <x v="0"/>
    <m/>
    <x v="0"/>
    <x v="0"/>
    <x v="0"/>
    <x v="0"/>
    <x v="0"/>
    <x v="0"/>
    <x v="0"/>
    <x v="0"/>
    <x v="0"/>
    <x v="0"/>
    <x v="0"/>
    <s v="Direcção de Urbanismo"/>
    <x v="0"/>
    <x v="0"/>
    <x v="0"/>
    <x v="0"/>
    <x v="0"/>
    <x v="0"/>
    <x v="0"/>
    <x v="0"/>
    <x v="0"/>
    <x v="0"/>
    <x v="1"/>
    <x v="0"/>
    <s v="Pagamento de salário referente a 09-2025"/>
  </r>
  <r>
    <x v="0"/>
    <n v="0"/>
    <n v="0"/>
    <n v="0"/>
    <n v="5078"/>
    <x v="4457"/>
    <x v="0"/>
    <x v="0"/>
    <x v="0"/>
    <s v="03.16.12"/>
    <x v="55"/>
    <x v="0"/>
    <x v="0"/>
    <s v="Direcção de Urbanismo"/>
    <s v="03.16.12"/>
    <s v="Direcção de Urbanismo"/>
    <s v="03.16.12"/>
    <x v="42"/>
    <x v="0"/>
    <x v="0"/>
    <x v="1"/>
    <x v="1"/>
    <x v="0"/>
    <x v="0"/>
    <x v="0"/>
    <x v="8"/>
    <s v="2025-09-24"/>
    <x v="2"/>
    <n v="5078"/>
    <x v="0"/>
    <m/>
    <x v="0"/>
    <m/>
    <x v="9"/>
    <n v="100474696"/>
    <x v="0"/>
    <x v="1"/>
    <s v="Direcção de Urbanismo"/>
    <s v="ORI"/>
    <x v="0"/>
    <m/>
    <x v="0"/>
    <x v="0"/>
    <x v="0"/>
    <x v="0"/>
    <x v="0"/>
    <x v="0"/>
    <x v="0"/>
    <x v="0"/>
    <x v="0"/>
    <x v="0"/>
    <x v="0"/>
    <s v="Direcção de Urbanismo"/>
    <x v="0"/>
    <x v="0"/>
    <x v="0"/>
    <x v="0"/>
    <x v="0"/>
    <x v="0"/>
    <x v="0"/>
    <x v="0"/>
    <x v="0"/>
    <x v="0"/>
    <x v="1"/>
    <x v="0"/>
    <s v="Pagamento de salário referente a 09-2025"/>
  </r>
  <r>
    <x v="0"/>
    <n v="0"/>
    <n v="0"/>
    <n v="0"/>
    <n v="8517"/>
    <x v="4457"/>
    <x v="0"/>
    <x v="0"/>
    <x v="0"/>
    <s v="03.16.12"/>
    <x v="55"/>
    <x v="0"/>
    <x v="0"/>
    <s v="Direcção de Urbanismo"/>
    <s v="03.16.12"/>
    <s v="Direcção de Urbanismo"/>
    <s v="03.16.12"/>
    <x v="48"/>
    <x v="0"/>
    <x v="0"/>
    <x v="1"/>
    <x v="1"/>
    <x v="0"/>
    <x v="0"/>
    <x v="0"/>
    <x v="8"/>
    <s v="2025-09-24"/>
    <x v="2"/>
    <n v="8517"/>
    <x v="0"/>
    <m/>
    <x v="0"/>
    <m/>
    <x v="9"/>
    <n v="100474696"/>
    <x v="0"/>
    <x v="1"/>
    <s v="Direcção de Urbanismo"/>
    <s v="ORI"/>
    <x v="0"/>
    <m/>
    <x v="0"/>
    <x v="0"/>
    <x v="0"/>
    <x v="0"/>
    <x v="0"/>
    <x v="0"/>
    <x v="0"/>
    <x v="0"/>
    <x v="0"/>
    <x v="0"/>
    <x v="0"/>
    <s v="Direcção de Urbanismo"/>
    <x v="0"/>
    <x v="0"/>
    <x v="0"/>
    <x v="0"/>
    <x v="0"/>
    <x v="0"/>
    <x v="0"/>
    <x v="0"/>
    <x v="0"/>
    <x v="0"/>
    <x v="1"/>
    <x v="0"/>
    <s v="Pagamento de salário referente a 09-2025"/>
  </r>
  <r>
    <x v="0"/>
    <n v="0"/>
    <n v="0"/>
    <n v="0"/>
    <n v="2800"/>
    <x v="4458"/>
    <x v="0"/>
    <x v="0"/>
    <x v="0"/>
    <s v="03.16.15"/>
    <x v="0"/>
    <x v="0"/>
    <x v="0"/>
    <s v="Direção Financeira"/>
    <s v="03.16.15"/>
    <s v="Direção Financeira"/>
    <s v="03.16.15"/>
    <x v="0"/>
    <x v="0"/>
    <x v="0"/>
    <x v="0"/>
    <x v="0"/>
    <x v="0"/>
    <x v="0"/>
    <x v="0"/>
    <x v="7"/>
    <s v="2025-08-14"/>
    <x v="2"/>
    <n v="2800"/>
    <x v="0"/>
    <m/>
    <x v="0"/>
    <m/>
    <x v="27"/>
    <n v="100458633"/>
    <x v="0"/>
    <x v="0"/>
    <s v="Direção Financeira"/>
    <s v="ORI"/>
    <x v="0"/>
    <m/>
    <x v="0"/>
    <x v="0"/>
    <x v="0"/>
    <x v="0"/>
    <x v="0"/>
    <x v="0"/>
    <x v="0"/>
    <x v="0"/>
    <x v="0"/>
    <x v="0"/>
    <x v="0"/>
    <s v="Direção Financeira"/>
    <x v="0"/>
    <x v="0"/>
    <x v="0"/>
    <x v="0"/>
    <x v="0"/>
    <x v="0"/>
    <x v="0"/>
    <x v="0"/>
    <x v="0"/>
    <x v="0"/>
    <x v="0"/>
    <x v="0"/>
    <s v="Ajuda de custo a favor do senhor Joaquim Tavares, pela sua deslocação à Praia nos dias 08 e 09 de agosto de 2025, a fim de transportar artistas para o festival, conforme anexo."/>
  </r>
  <r>
    <x v="1"/>
    <n v="0"/>
    <n v="0"/>
    <n v="0"/>
    <n v="147543"/>
    <x v="4459"/>
    <x v="0"/>
    <x v="0"/>
    <x v="0"/>
    <s v="01.27.07.09"/>
    <x v="7"/>
    <x v="1"/>
    <x v="1"/>
    <s v="Requalificação Urbana e Habitação 2"/>
    <s v="01.27.07"/>
    <s v="Requalificação Urbana e Habitação 2"/>
    <s v="01.27.07"/>
    <x v="2"/>
    <x v="0"/>
    <x v="0"/>
    <x v="1"/>
    <x v="0"/>
    <x v="1"/>
    <x v="1"/>
    <x v="0"/>
    <x v="7"/>
    <s v="2025-08-18"/>
    <x v="2"/>
    <n v="147543"/>
    <x v="0"/>
    <m/>
    <x v="0"/>
    <m/>
    <x v="60"/>
    <n v="100479096"/>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aquisição de kit de vedantes para a máquina  retroescavadora afeto as obras da CMSM, conforme anexo."/>
  </r>
  <r>
    <x v="0"/>
    <n v="0"/>
    <n v="0"/>
    <n v="0"/>
    <n v="888"/>
    <x v="4457"/>
    <x v="0"/>
    <x v="0"/>
    <x v="0"/>
    <s v="03.16.12"/>
    <x v="55"/>
    <x v="0"/>
    <x v="0"/>
    <s v="Direcção de Urbanismo"/>
    <s v="03.16.12"/>
    <s v="Direcção de Urbanismo"/>
    <s v="03.16.12"/>
    <x v="8"/>
    <x v="0"/>
    <x v="0"/>
    <x v="0"/>
    <x v="0"/>
    <x v="0"/>
    <x v="0"/>
    <x v="0"/>
    <x v="8"/>
    <s v="2025-09-24"/>
    <x v="2"/>
    <n v="888"/>
    <x v="0"/>
    <m/>
    <x v="0"/>
    <m/>
    <x v="89"/>
    <n v="100474706"/>
    <x v="0"/>
    <x v="5"/>
    <s v="Direcção de Urbanismo"/>
    <s v="ORI"/>
    <x v="0"/>
    <m/>
    <x v="0"/>
    <x v="0"/>
    <x v="0"/>
    <x v="0"/>
    <x v="0"/>
    <x v="0"/>
    <x v="0"/>
    <x v="0"/>
    <x v="0"/>
    <x v="0"/>
    <x v="0"/>
    <s v="Direcção de Urbanismo"/>
    <x v="0"/>
    <x v="0"/>
    <x v="0"/>
    <x v="0"/>
    <x v="0"/>
    <x v="0"/>
    <x v="0"/>
    <x v="0"/>
    <x v="0"/>
    <x v="0"/>
    <x v="5"/>
    <x v="0"/>
    <s v="Pagamento de salário referente a 09-2025"/>
  </r>
  <r>
    <x v="0"/>
    <n v="0"/>
    <n v="0"/>
    <n v="0"/>
    <n v="556"/>
    <x v="4457"/>
    <x v="0"/>
    <x v="0"/>
    <x v="0"/>
    <s v="03.16.12"/>
    <x v="55"/>
    <x v="0"/>
    <x v="0"/>
    <s v="Direcção de Urbanismo"/>
    <s v="03.16.12"/>
    <s v="Direcção de Urbanismo"/>
    <s v="03.16.12"/>
    <x v="76"/>
    <x v="0"/>
    <x v="0"/>
    <x v="1"/>
    <x v="0"/>
    <x v="0"/>
    <x v="0"/>
    <x v="0"/>
    <x v="8"/>
    <s v="2025-09-24"/>
    <x v="2"/>
    <n v="556"/>
    <x v="0"/>
    <m/>
    <x v="0"/>
    <m/>
    <x v="89"/>
    <n v="100474706"/>
    <x v="0"/>
    <x v="5"/>
    <s v="Direcção de Urbanismo"/>
    <s v="ORI"/>
    <x v="0"/>
    <m/>
    <x v="0"/>
    <x v="0"/>
    <x v="0"/>
    <x v="0"/>
    <x v="0"/>
    <x v="0"/>
    <x v="0"/>
    <x v="0"/>
    <x v="0"/>
    <x v="0"/>
    <x v="0"/>
    <s v="Direcção de Urbanismo"/>
    <x v="0"/>
    <x v="0"/>
    <x v="0"/>
    <x v="0"/>
    <x v="0"/>
    <x v="0"/>
    <x v="0"/>
    <x v="0"/>
    <x v="0"/>
    <x v="0"/>
    <x v="5"/>
    <x v="0"/>
    <s v="Pagamento de salário referente a 09-2025"/>
  </r>
  <r>
    <x v="0"/>
    <n v="0"/>
    <n v="0"/>
    <n v="0"/>
    <n v="5300"/>
    <x v="4457"/>
    <x v="0"/>
    <x v="0"/>
    <x v="0"/>
    <s v="03.16.12"/>
    <x v="55"/>
    <x v="0"/>
    <x v="0"/>
    <s v="Direcção de Urbanismo"/>
    <s v="03.16.12"/>
    <s v="Direcção de Urbanismo"/>
    <s v="03.16.12"/>
    <x v="42"/>
    <x v="0"/>
    <x v="0"/>
    <x v="1"/>
    <x v="1"/>
    <x v="0"/>
    <x v="0"/>
    <x v="0"/>
    <x v="8"/>
    <s v="2025-09-24"/>
    <x v="2"/>
    <n v="5300"/>
    <x v="0"/>
    <m/>
    <x v="0"/>
    <m/>
    <x v="89"/>
    <n v="100474706"/>
    <x v="0"/>
    <x v="5"/>
    <s v="Direcção de Urbanismo"/>
    <s v="ORI"/>
    <x v="0"/>
    <m/>
    <x v="0"/>
    <x v="0"/>
    <x v="0"/>
    <x v="0"/>
    <x v="0"/>
    <x v="0"/>
    <x v="0"/>
    <x v="0"/>
    <x v="0"/>
    <x v="0"/>
    <x v="0"/>
    <s v="Direcção de Urbanismo"/>
    <x v="0"/>
    <x v="0"/>
    <x v="0"/>
    <x v="0"/>
    <x v="0"/>
    <x v="0"/>
    <x v="0"/>
    <x v="0"/>
    <x v="0"/>
    <x v="0"/>
    <x v="5"/>
    <x v="0"/>
    <s v="Pagamento de salário referente a 09-2025"/>
  </r>
  <r>
    <x v="0"/>
    <n v="0"/>
    <n v="0"/>
    <n v="0"/>
    <n v="8888"/>
    <x v="4457"/>
    <x v="0"/>
    <x v="0"/>
    <x v="0"/>
    <s v="03.16.12"/>
    <x v="55"/>
    <x v="0"/>
    <x v="0"/>
    <s v="Direcção de Urbanismo"/>
    <s v="03.16.12"/>
    <s v="Direcção de Urbanismo"/>
    <s v="03.16.12"/>
    <x v="48"/>
    <x v="0"/>
    <x v="0"/>
    <x v="1"/>
    <x v="1"/>
    <x v="0"/>
    <x v="0"/>
    <x v="0"/>
    <x v="8"/>
    <s v="2025-09-24"/>
    <x v="2"/>
    <n v="8888"/>
    <x v="0"/>
    <m/>
    <x v="0"/>
    <m/>
    <x v="89"/>
    <n v="100474706"/>
    <x v="0"/>
    <x v="5"/>
    <s v="Direcção de Urbanismo"/>
    <s v="ORI"/>
    <x v="0"/>
    <m/>
    <x v="0"/>
    <x v="0"/>
    <x v="0"/>
    <x v="0"/>
    <x v="0"/>
    <x v="0"/>
    <x v="0"/>
    <x v="0"/>
    <x v="0"/>
    <x v="0"/>
    <x v="0"/>
    <s v="Direcção de Urbanismo"/>
    <x v="0"/>
    <x v="0"/>
    <x v="0"/>
    <x v="0"/>
    <x v="0"/>
    <x v="0"/>
    <x v="0"/>
    <x v="0"/>
    <x v="0"/>
    <x v="0"/>
    <x v="5"/>
    <x v="0"/>
    <s v="Pagamento de salário referente a 09-2025"/>
  </r>
  <r>
    <x v="0"/>
    <n v="0"/>
    <n v="0"/>
    <n v="0"/>
    <n v="10501"/>
    <x v="4457"/>
    <x v="0"/>
    <x v="0"/>
    <x v="0"/>
    <s v="03.16.12"/>
    <x v="55"/>
    <x v="0"/>
    <x v="0"/>
    <s v="Direcção de Urbanismo"/>
    <s v="03.16.12"/>
    <s v="Direcção de Urbanismo"/>
    <s v="03.16.12"/>
    <x v="8"/>
    <x v="0"/>
    <x v="0"/>
    <x v="0"/>
    <x v="0"/>
    <x v="0"/>
    <x v="0"/>
    <x v="0"/>
    <x v="8"/>
    <s v="2025-09-24"/>
    <x v="2"/>
    <n v="10501"/>
    <x v="0"/>
    <m/>
    <x v="0"/>
    <m/>
    <x v="26"/>
    <n v="100474914"/>
    <x v="0"/>
    <x v="0"/>
    <s v="Direcção de Urbanismo"/>
    <s v="ORI"/>
    <x v="0"/>
    <m/>
    <x v="0"/>
    <x v="0"/>
    <x v="0"/>
    <x v="0"/>
    <x v="0"/>
    <x v="0"/>
    <x v="0"/>
    <x v="0"/>
    <x v="0"/>
    <x v="0"/>
    <x v="0"/>
    <s v="Direcção de Urbanismo"/>
    <x v="0"/>
    <x v="0"/>
    <x v="0"/>
    <x v="0"/>
    <x v="0"/>
    <x v="0"/>
    <x v="0"/>
    <x v="0"/>
    <x v="0"/>
    <x v="0"/>
    <x v="0"/>
    <x v="0"/>
    <s v="Pagamento de salário referente a 09-2025"/>
  </r>
  <r>
    <x v="0"/>
    <n v="0"/>
    <n v="0"/>
    <n v="0"/>
    <n v="6578"/>
    <x v="4457"/>
    <x v="0"/>
    <x v="0"/>
    <x v="0"/>
    <s v="03.16.12"/>
    <x v="55"/>
    <x v="0"/>
    <x v="0"/>
    <s v="Direcção de Urbanismo"/>
    <s v="03.16.12"/>
    <s v="Direcção de Urbanismo"/>
    <s v="03.16.12"/>
    <x v="76"/>
    <x v="0"/>
    <x v="0"/>
    <x v="1"/>
    <x v="0"/>
    <x v="0"/>
    <x v="0"/>
    <x v="0"/>
    <x v="8"/>
    <s v="2025-09-24"/>
    <x v="2"/>
    <n v="6578"/>
    <x v="0"/>
    <m/>
    <x v="0"/>
    <m/>
    <x v="26"/>
    <n v="100474914"/>
    <x v="0"/>
    <x v="0"/>
    <s v="Direcção de Urbanismo"/>
    <s v="ORI"/>
    <x v="0"/>
    <m/>
    <x v="0"/>
    <x v="0"/>
    <x v="0"/>
    <x v="0"/>
    <x v="0"/>
    <x v="0"/>
    <x v="0"/>
    <x v="0"/>
    <x v="0"/>
    <x v="0"/>
    <x v="0"/>
    <s v="Direcção de Urbanismo"/>
    <x v="0"/>
    <x v="0"/>
    <x v="0"/>
    <x v="0"/>
    <x v="0"/>
    <x v="0"/>
    <x v="0"/>
    <x v="0"/>
    <x v="0"/>
    <x v="0"/>
    <x v="0"/>
    <x v="0"/>
    <s v="Pagamento de salário referente a 09-2025"/>
  </r>
  <r>
    <x v="0"/>
    <n v="0"/>
    <n v="0"/>
    <n v="0"/>
    <n v="62622"/>
    <x v="4457"/>
    <x v="0"/>
    <x v="0"/>
    <x v="0"/>
    <s v="03.16.12"/>
    <x v="55"/>
    <x v="0"/>
    <x v="0"/>
    <s v="Direcção de Urbanismo"/>
    <s v="03.16.12"/>
    <s v="Direcção de Urbanismo"/>
    <s v="03.16.12"/>
    <x v="42"/>
    <x v="0"/>
    <x v="0"/>
    <x v="1"/>
    <x v="1"/>
    <x v="0"/>
    <x v="0"/>
    <x v="0"/>
    <x v="8"/>
    <s v="2025-09-24"/>
    <x v="2"/>
    <n v="62622"/>
    <x v="0"/>
    <m/>
    <x v="0"/>
    <m/>
    <x v="26"/>
    <n v="100474914"/>
    <x v="0"/>
    <x v="0"/>
    <s v="Direcção de Urbanismo"/>
    <s v="ORI"/>
    <x v="0"/>
    <m/>
    <x v="0"/>
    <x v="0"/>
    <x v="0"/>
    <x v="0"/>
    <x v="0"/>
    <x v="0"/>
    <x v="0"/>
    <x v="0"/>
    <x v="0"/>
    <x v="0"/>
    <x v="0"/>
    <s v="Direcção de Urbanismo"/>
    <x v="0"/>
    <x v="0"/>
    <x v="0"/>
    <x v="0"/>
    <x v="0"/>
    <x v="0"/>
    <x v="0"/>
    <x v="0"/>
    <x v="0"/>
    <x v="0"/>
    <x v="0"/>
    <x v="0"/>
    <s v="Pagamento de salário referente a 09-2025"/>
  </r>
  <r>
    <x v="0"/>
    <n v="0"/>
    <n v="0"/>
    <n v="0"/>
    <n v="104995"/>
    <x v="4457"/>
    <x v="0"/>
    <x v="0"/>
    <x v="0"/>
    <s v="03.16.12"/>
    <x v="55"/>
    <x v="0"/>
    <x v="0"/>
    <s v="Direcção de Urbanismo"/>
    <s v="03.16.12"/>
    <s v="Direcção de Urbanismo"/>
    <s v="03.16.12"/>
    <x v="48"/>
    <x v="0"/>
    <x v="0"/>
    <x v="1"/>
    <x v="1"/>
    <x v="0"/>
    <x v="0"/>
    <x v="0"/>
    <x v="8"/>
    <s v="2025-09-24"/>
    <x v="2"/>
    <n v="104995"/>
    <x v="0"/>
    <m/>
    <x v="0"/>
    <m/>
    <x v="26"/>
    <n v="100474914"/>
    <x v="0"/>
    <x v="0"/>
    <s v="Direcção de Urbanismo"/>
    <s v="ORI"/>
    <x v="0"/>
    <m/>
    <x v="0"/>
    <x v="0"/>
    <x v="0"/>
    <x v="0"/>
    <x v="0"/>
    <x v="0"/>
    <x v="0"/>
    <x v="0"/>
    <x v="0"/>
    <x v="0"/>
    <x v="0"/>
    <s v="Direcção de Urbanismo"/>
    <x v="0"/>
    <x v="0"/>
    <x v="0"/>
    <x v="0"/>
    <x v="0"/>
    <x v="0"/>
    <x v="0"/>
    <x v="0"/>
    <x v="0"/>
    <x v="0"/>
    <x v="0"/>
    <x v="0"/>
    <s v="Pagamento de salário referente a 09-2025"/>
  </r>
  <r>
    <x v="0"/>
    <n v="0"/>
    <n v="0"/>
    <n v="0"/>
    <n v="4943"/>
    <x v="4460"/>
    <x v="0"/>
    <x v="0"/>
    <x v="0"/>
    <s v="03.16.15"/>
    <x v="0"/>
    <x v="0"/>
    <x v="0"/>
    <s v="Direção Financeira"/>
    <s v="03.16.15"/>
    <s v="Direção Financeira"/>
    <s v="03.16.15"/>
    <x v="51"/>
    <x v="0"/>
    <x v="0"/>
    <x v="1"/>
    <x v="0"/>
    <x v="0"/>
    <x v="0"/>
    <x v="0"/>
    <x v="9"/>
    <s v="2025-10-09"/>
    <x v="3"/>
    <n v="4943"/>
    <x v="0"/>
    <m/>
    <x v="0"/>
    <m/>
    <x v="26"/>
    <n v="100474914"/>
    <x v="0"/>
    <x v="0"/>
    <s v="Direção Financeira"/>
    <s v="ORI"/>
    <x v="0"/>
    <m/>
    <x v="0"/>
    <x v="0"/>
    <x v="0"/>
    <x v="0"/>
    <x v="0"/>
    <x v="0"/>
    <x v="0"/>
    <x v="0"/>
    <x v="0"/>
    <x v="0"/>
    <x v="0"/>
    <s v="Direção Financeira"/>
    <x v="0"/>
    <x v="0"/>
    <x v="0"/>
    <x v="0"/>
    <x v="0"/>
    <x v="0"/>
    <x v="0"/>
    <x v="0"/>
    <x v="0"/>
    <x v="0"/>
    <x v="0"/>
    <x v="0"/>
    <s v="Pagamentos a favor de Tesoureiro Municipal, pelas aquisições matérias de reparação e manutenção, conforme anexo."/>
  </r>
  <r>
    <x v="1"/>
    <n v="0"/>
    <n v="0"/>
    <n v="0"/>
    <n v="3825"/>
    <x v="4461"/>
    <x v="0"/>
    <x v="0"/>
    <x v="0"/>
    <s v="01.27.07.09"/>
    <x v="7"/>
    <x v="1"/>
    <x v="1"/>
    <s v="Requalificação Urbana e Habitação 2"/>
    <s v="01.27.07"/>
    <s v="Requalificação Urbana e Habitação 2"/>
    <s v="01.27.07"/>
    <x v="2"/>
    <x v="0"/>
    <x v="0"/>
    <x v="1"/>
    <x v="0"/>
    <x v="1"/>
    <x v="1"/>
    <x v="0"/>
    <x v="9"/>
    <s v="2025-10-09"/>
    <x v="3"/>
    <n v="3825"/>
    <x v="0"/>
    <m/>
    <x v="0"/>
    <m/>
    <x v="9"/>
    <n v="100474696"/>
    <x v="0"/>
    <x v="1"/>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1"/>
    <x v="0"/>
    <s v="Pagamento referente a prestação de serviço da senhora Maria Antonina Dos Santos, no âmbito dos  trabalhos da requalificação urbana de Veneza, referente a mês de junho, conforme anexo."/>
  </r>
  <r>
    <x v="1"/>
    <n v="0"/>
    <n v="0"/>
    <n v="0"/>
    <n v="21675"/>
    <x v="4461"/>
    <x v="0"/>
    <x v="0"/>
    <x v="0"/>
    <s v="01.27.07.09"/>
    <x v="7"/>
    <x v="1"/>
    <x v="1"/>
    <s v="Requalificação Urbana e Habitação 2"/>
    <s v="01.27.07"/>
    <s v="Requalificação Urbana e Habitação 2"/>
    <s v="01.27.07"/>
    <x v="2"/>
    <x v="0"/>
    <x v="0"/>
    <x v="1"/>
    <x v="0"/>
    <x v="1"/>
    <x v="1"/>
    <x v="0"/>
    <x v="9"/>
    <s v="2025-10-09"/>
    <x v="3"/>
    <n v="21675"/>
    <x v="0"/>
    <m/>
    <x v="0"/>
    <m/>
    <x v="529"/>
    <n v="100476859"/>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prestação de serviço da senhora Maria Antonina Dos Santos, no âmbito dos  trabalhos da requalificação urbana de Veneza, referente a mês de junho, conforme anexo."/>
  </r>
  <r>
    <x v="0"/>
    <n v="0"/>
    <n v="0"/>
    <n v="0"/>
    <n v="48100"/>
    <x v="4462"/>
    <x v="0"/>
    <x v="0"/>
    <x v="0"/>
    <s v="03.16.15"/>
    <x v="0"/>
    <x v="0"/>
    <x v="0"/>
    <s v="Direção Financeira"/>
    <s v="03.16.15"/>
    <s v="Direção Financeira"/>
    <s v="03.16.15"/>
    <x v="44"/>
    <x v="0"/>
    <x v="2"/>
    <x v="12"/>
    <x v="0"/>
    <x v="0"/>
    <x v="0"/>
    <x v="0"/>
    <x v="7"/>
    <s v="2025-08-19"/>
    <x v="2"/>
    <n v="48100"/>
    <x v="0"/>
    <m/>
    <x v="0"/>
    <m/>
    <x v="26"/>
    <n v="100474914"/>
    <x v="0"/>
    <x v="0"/>
    <s v="Direção Financeira"/>
    <s v="ORI"/>
    <x v="0"/>
    <m/>
    <x v="0"/>
    <x v="0"/>
    <x v="0"/>
    <x v="0"/>
    <x v="0"/>
    <x v="0"/>
    <x v="0"/>
    <x v="0"/>
    <x v="0"/>
    <x v="0"/>
    <x v="0"/>
    <s v="Direção Financeira"/>
    <x v="0"/>
    <x v="0"/>
    <x v="0"/>
    <x v="0"/>
    <x v="0"/>
    <x v="0"/>
    <x v="0"/>
    <x v="1"/>
    <x v="0"/>
    <x v="0"/>
    <x v="0"/>
    <x v="0"/>
    <s v="Despesas referente seguros das viaturas, conforme extrato em anexo."/>
  </r>
  <r>
    <x v="0"/>
    <n v="0"/>
    <n v="0"/>
    <n v="0"/>
    <n v="6000"/>
    <x v="4463"/>
    <x v="0"/>
    <x v="0"/>
    <x v="0"/>
    <s v="03.16.15"/>
    <x v="0"/>
    <x v="0"/>
    <x v="0"/>
    <s v="Direção Financeira"/>
    <s v="03.16.15"/>
    <s v="Direção Financeira"/>
    <s v="03.16.15"/>
    <x v="0"/>
    <x v="0"/>
    <x v="0"/>
    <x v="0"/>
    <x v="0"/>
    <x v="0"/>
    <x v="0"/>
    <x v="0"/>
    <x v="9"/>
    <s v="2025-10-24"/>
    <x v="3"/>
    <n v="6000"/>
    <x v="0"/>
    <m/>
    <x v="0"/>
    <m/>
    <x v="530"/>
    <n v="100439216"/>
    <x v="0"/>
    <x v="0"/>
    <s v="Direção Financeira"/>
    <s v="ORI"/>
    <x v="0"/>
    <m/>
    <x v="0"/>
    <x v="0"/>
    <x v="0"/>
    <x v="0"/>
    <x v="0"/>
    <x v="0"/>
    <x v="0"/>
    <x v="0"/>
    <x v="0"/>
    <x v="0"/>
    <x v="0"/>
    <s v="Direção Financeira"/>
    <x v="0"/>
    <x v="0"/>
    <x v="0"/>
    <x v="0"/>
    <x v="0"/>
    <x v="0"/>
    <x v="0"/>
    <x v="0"/>
    <x v="0"/>
    <x v="0"/>
    <x v="0"/>
    <x v="0"/>
    <s v="Ajuda de custo a favor do senhor Mohamed Camara pela sua deslocação à Praia nos dias 15 a 17 de outubro de 2025, afim de participar no Congresso Internacional de Quadros Cabo-Verdianos, conforme anexo. "/>
  </r>
  <r>
    <x v="0"/>
    <n v="0"/>
    <n v="0"/>
    <n v="0"/>
    <n v="199072"/>
    <x v="4464"/>
    <x v="0"/>
    <x v="0"/>
    <x v="0"/>
    <s v="03.16.15"/>
    <x v="0"/>
    <x v="0"/>
    <x v="0"/>
    <s v="Direção Financeira"/>
    <s v="03.16.15"/>
    <s v="Direção Financeira"/>
    <s v="03.16.15"/>
    <x v="1"/>
    <x v="0"/>
    <x v="0"/>
    <x v="0"/>
    <x v="0"/>
    <x v="0"/>
    <x v="0"/>
    <x v="0"/>
    <x v="9"/>
    <s v="2025-10-27"/>
    <x v="3"/>
    <n v="199072"/>
    <x v="0"/>
    <m/>
    <x v="0"/>
    <m/>
    <x v="9"/>
    <n v="100474696"/>
    <x v="0"/>
    <x v="1"/>
    <s v="Direção Financeira"/>
    <s v="ORI"/>
    <x v="0"/>
    <m/>
    <x v="0"/>
    <x v="0"/>
    <x v="0"/>
    <x v="0"/>
    <x v="0"/>
    <x v="0"/>
    <x v="0"/>
    <x v="0"/>
    <x v="0"/>
    <x v="0"/>
    <x v="0"/>
    <s v="Direção Financeira"/>
    <x v="0"/>
    <x v="0"/>
    <x v="0"/>
    <x v="0"/>
    <x v="0"/>
    <x v="0"/>
    <x v="0"/>
    <x v="0"/>
    <x v="0"/>
    <x v="0"/>
    <x v="1"/>
    <x v="0"/>
    <s v="Pagamento prestação de serviço Assistência Técnica Residente referente ao mês de outubro de 2025, conforme anexo."/>
  </r>
  <r>
    <x v="0"/>
    <n v="0"/>
    <n v="0"/>
    <n v="0"/>
    <n v="8350"/>
    <x v="4464"/>
    <x v="0"/>
    <x v="0"/>
    <x v="0"/>
    <s v="03.16.15"/>
    <x v="0"/>
    <x v="0"/>
    <x v="0"/>
    <s v="Direção Financeira"/>
    <s v="03.16.15"/>
    <s v="Direção Financeira"/>
    <s v="03.16.15"/>
    <x v="46"/>
    <x v="0"/>
    <x v="0"/>
    <x v="1"/>
    <x v="0"/>
    <x v="0"/>
    <x v="0"/>
    <x v="0"/>
    <x v="9"/>
    <s v="2025-10-27"/>
    <x v="3"/>
    <n v="8350"/>
    <x v="0"/>
    <m/>
    <x v="0"/>
    <m/>
    <x v="9"/>
    <n v="100474696"/>
    <x v="0"/>
    <x v="1"/>
    <s v="Direção Financeira"/>
    <s v="ORI"/>
    <x v="0"/>
    <m/>
    <x v="0"/>
    <x v="0"/>
    <x v="0"/>
    <x v="0"/>
    <x v="0"/>
    <x v="0"/>
    <x v="0"/>
    <x v="0"/>
    <x v="0"/>
    <x v="0"/>
    <x v="0"/>
    <s v="Direção Financeira"/>
    <x v="0"/>
    <x v="0"/>
    <x v="0"/>
    <x v="0"/>
    <x v="0"/>
    <x v="0"/>
    <x v="0"/>
    <x v="0"/>
    <x v="0"/>
    <x v="0"/>
    <x v="1"/>
    <x v="0"/>
    <s v="Pagamento prestação de serviço Assistência Técnica Residente referente ao mês de outubro de 2025, conforme anexo."/>
  </r>
  <r>
    <x v="0"/>
    <n v="0"/>
    <n v="0"/>
    <n v="0"/>
    <n v="1128077"/>
    <x v="4464"/>
    <x v="0"/>
    <x v="0"/>
    <x v="0"/>
    <s v="03.16.15"/>
    <x v="0"/>
    <x v="0"/>
    <x v="0"/>
    <s v="Direção Financeira"/>
    <s v="03.16.15"/>
    <s v="Direção Financeira"/>
    <s v="03.16.15"/>
    <x v="1"/>
    <x v="0"/>
    <x v="0"/>
    <x v="0"/>
    <x v="0"/>
    <x v="0"/>
    <x v="0"/>
    <x v="0"/>
    <x v="9"/>
    <s v="2025-10-27"/>
    <x v="3"/>
    <n v="1128077"/>
    <x v="0"/>
    <m/>
    <x v="0"/>
    <m/>
    <x v="26"/>
    <n v="100474914"/>
    <x v="0"/>
    <x v="0"/>
    <s v="Direção Financeira"/>
    <s v="ORI"/>
    <x v="0"/>
    <m/>
    <x v="0"/>
    <x v="0"/>
    <x v="0"/>
    <x v="0"/>
    <x v="0"/>
    <x v="0"/>
    <x v="0"/>
    <x v="0"/>
    <x v="0"/>
    <x v="0"/>
    <x v="0"/>
    <s v="Direção Financeira"/>
    <x v="0"/>
    <x v="0"/>
    <x v="0"/>
    <x v="0"/>
    <x v="0"/>
    <x v="0"/>
    <x v="0"/>
    <x v="0"/>
    <x v="0"/>
    <x v="0"/>
    <x v="0"/>
    <x v="0"/>
    <s v="Pagamento prestação de serviço Assistência Técnica Residente referente ao mês de outubro de 2025, conforme anexo."/>
  </r>
  <r>
    <x v="0"/>
    <n v="0"/>
    <n v="0"/>
    <n v="0"/>
    <n v="47316"/>
    <x v="4464"/>
    <x v="0"/>
    <x v="0"/>
    <x v="0"/>
    <s v="03.16.15"/>
    <x v="0"/>
    <x v="0"/>
    <x v="0"/>
    <s v="Direção Financeira"/>
    <s v="03.16.15"/>
    <s v="Direção Financeira"/>
    <s v="03.16.15"/>
    <x v="46"/>
    <x v="0"/>
    <x v="0"/>
    <x v="1"/>
    <x v="0"/>
    <x v="0"/>
    <x v="0"/>
    <x v="0"/>
    <x v="9"/>
    <s v="2025-10-27"/>
    <x v="3"/>
    <n v="47316"/>
    <x v="0"/>
    <m/>
    <x v="0"/>
    <m/>
    <x v="26"/>
    <n v="100474914"/>
    <x v="0"/>
    <x v="0"/>
    <s v="Direção Financeira"/>
    <s v="ORI"/>
    <x v="0"/>
    <m/>
    <x v="0"/>
    <x v="0"/>
    <x v="0"/>
    <x v="0"/>
    <x v="0"/>
    <x v="0"/>
    <x v="0"/>
    <x v="0"/>
    <x v="0"/>
    <x v="0"/>
    <x v="0"/>
    <s v="Direção Financeira"/>
    <x v="0"/>
    <x v="0"/>
    <x v="0"/>
    <x v="0"/>
    <x v="0"/>
    <x v="0"/>
    <x v="0"/>
    <x v="0"/>
    <x v="0"/>
    <x v="0"/>
    <x v="0"/>
    <x v="0"/>
    <s v="Pagamento prestação de serviço Assistência Técnica Residente referente ao mês de outubro de 2025, conforme anexo."/>
  </r>
  <r>
    <x v="1"/>
    <n v="0"/>
    <n v="0"/>
    <n v="0"/>
    <n v="81000"/>
    <x v="4465"/>
    <x v="0"/>
    <x v="0"/>
    <x v="0"/>
    <s v="01.28.01.09"/>
    <x v="8"/>
    <x v="3"/>
    <x v="3"/>
    <s v="Habitação Social"/>
    <s v="01.28.01"/>
    <s v="Habitação Social"/>
    <s v="01.28.01"/>
    <x v="2"/>
    <x v="0"/>
    <x v="0"/>
    <x v="1"/>
    <x v="0"/>
    <x v="1"/>
    <x v="1"/>
    <x v="0"/>
    <x v="10"/>
    <s v="2025-11-19"/>
    <x v="3"/>
    <n v="81000"/>
    <x v="0"/>
    <m/>
    <x v="0"/>
    <m/>
    <x v="26"/>
    <n v="100474914"/>
    <x v="0"/>
    <x v="0"/>
    <s v="Construção e reabilitação de habitação de famílias Vulveraveis"/>
    <s v="ORI"/>
    <x v="0"/>
    <s v="HS"/>
    <x v="0"/>
    <x v="0"/>
    <x v="0"/>
    <x v="0"/>
    <x v="0"/>
    <x v="0"/>
    <x v="0"/>
    <x v="0"/>
    <x v="0"/>
    <x v="0"/>
    <x v="0"/>
    <s v="Construção e reabilitação de habitação de famílias Vulveraveis"/>
    <x v="0"/>
    <x v="0"/>
    <x v="0"/>
    <x v="0"/>
    <x v="1"/>
    <x v="0"/>
    <x v="0"/>
    <x v="0"/>
    <x v="0"/>
    <x v="0"/>
    <x v="0"/>
    <x v="0"/>
    <s v="Pagamento referente a mão de obra executada na reabilitação da habitação da sra. Francisca furtado Txica Caneca, residente em hortelã, conforme anexo."/>
  </r>
  <r>
    <x v="0"/>
    <n v="0"/>
    <n v="0"/>
    <n v="0"/>
    <n v="27000"/>
    <x v="4466"/>
    <x v="0"/>
    <x v="0"/>
    <x v="0"/>
    <s v="03.16.01"/>
    <x v="27"/>
    <x v="0"/>
    <x v="0"/>
    <s v="Assembleia Municipal"/>
    <s v="03.16.01"/>
    <s v="Assembleia Municipal"/>
    <s v="03.16.01"/>
    <x v="9"/>
    <x v="0"/>
    <x v="0"/>
    <x v="1"/>
    <x v="0"/>
    <x v="0"/>
    <x v="0"/>
    <x v="0"/>
    <x v="11"/>
    <s v="2025-12-09"/>
    <x v="3"/>
    <n v="27000"/>
    <x v="0"/>
    <m/>
    <x v="0"/>
    <m/>
    <x v="9"/>
    <n v="100474696"/>
    <x v="0"/>
    <x v="1"/>
    <s v="Assembleia Municipal"/>
    <s v="ORI"/>
    <x v="0"/>
    <s v="AM"/>
    <x v="0"/>
    <x v="0"/>
    <x v="0"/>
    <x v="0"/>
    <x v="0"/>
    <x v="0"/>
    <x v="0"/>
    <x v="0"/>
    <x v="0"/>
    <x v="0"/>
    <x v="0"/>
    <s v="Assembleia Municipal"/>
    <x v="0"/>
    <x v="0"/>
    <x v="0"/>
    <x v="0"/>
    <x v="0"/>
    <x v="0"/>
    <x v="0"/>
    <x v="0"/>
    <x v="0"/>
    <x v="0"/>
    <x v="1"/>
    <x v="0"/>
    <s v="Pagamento a favor da tesouraria municipal, referente a senha de deputado, pela presença na IIª sessão ordinária da AMSM 30 de abril de 2025, conforme anexo.   "/>
  </r>
  <r>
    <x v="0"/>
    <n v="0"/>
    <n v="0"/>
    <n v="0"/>
    <n v="153000"/>
    <x v="4466"/>
    <x v="0"/>
    <x v="0"/>
    <x v="0"/>
    <s v="03.16.01"/>
    <x v="27"/>
    <x v="0"/>
    <x v="0"/>
    <s v="Assembleia Municipal"/>
    <s v="03.16.01"/>
    <s v="Assembleia Municipal"/>
    <s v="03.16.01"/>
    <x v="9"/>
    <x v="0"/>
    <x v="0"/>
    <x v="1"/>
    <x v="0"/>
    <x v="0"/>
    <x v="0"/>
    <x v="0"/>
    <x v="11"/>
    <s v="2025-12-09"/>
    <x v="3"/>
    <n v="153000"/>
    <x v="0"/>
    <m/>
    <x v="0"/>
    <m/>
    <x v="26"/>
    <n v="100474914"/>
    <x v="0"/>
    <x v="0"/>
    <s v="Assembleia Municipal"/>
    <s v="ORI"/>
    <x v="0"/>
    <s v="AM"/>
    <x v="0"/>
    <x v="0"/>
    <x v="0"/>
    <x v="0"/>
    <x v="0"/>
    <x v="0"/>
    <x v="0"/>
    <x v="0"/>
    <x v="0"/>
    <x v="0"/>
    <x v="0"/>
    <s v="Assembleia Municipal"/>
    <x v="0"/>
    <x v="0"/>
    <x v="0"/>
    <x v="0"/>
    <x v="0"/>
    <x v="0"/>
    <x v="0"/>
    <x v="0"/>
    <x v="0"/>
    <x v="0"/>
    <x v="0"/>
    <x v="0"/>
    <s v="Pagamento a favor da tesouraria municipal, referente a senha de deputado, pela presença na IIª sessão ordinária da AMSM 30 de abril de 2025, conforme anexo.   "/>
  </r>
  <r>
    <x v="0"/>
    <n v="0"/>
    <n v="0"/>
    <n v="0"/>
    <n v="4500"/>
    <x v="4467"/>
    <x v="0"/>
    <x v="1"/>
    <x v="0"/>
    <s v="03.03.10"/>
    <x v="15"/>
    <x v="0"/>
    <x v="5"/>
    <s v="Receitas Da Câmara"/>
    <s v="03.03.10"/>
    <s v="Receitas Da Câmara"/>
    <s v="03.03.10"/>
    <x v="22"/>
    <x v="0"/>
    <x v="0"/>
    <x v="8"/>
    <x v="0"/>
    <x v="0"/>
    <x v="2"/>
    <x v="0"/>
    <x v="11"/>
    <s v="2025-12-08"/>
    <x v="3"/>
    <n v="4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2165"/>
    <x v="4468"/>
    <x v="0"/>
    <x v="1"/>
    <x v="0"/>
    <s v="03.03.10"/>
    <x v="15"/>
    <x v="0"/>
    <x v="5"/>
    <s v="Receitas Da Câmara"/>
    <s v="03.03.10"/>
    <s v="Receitas Da Câmara"/>
    <s v="03.03.10"/>
    <x v="25"/>
    <x v="0"/>
    <x v="0"/>
    <x v="1"/>
    <x v="0"/>
    <x v="0"/>
    <x v="2"/>
    <x v="0"/>
    <x v="11"/>
    <s v="2025-12-08"/>
    <x v="3"/>
    <n v="3216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
    <x v="4469"/>
    <x v="0"/>
    <x v="1"/>
    <x v="0"/>
    <s v="03.03.10"/>
    <x v="15"/>
    <x v="0"/>
    <x v="5"/>
    <s v="Receitas Da Câmara"/>
    <s v="03.03.10"/>
    <s v="Receitas Da Câmara"/>
    <s v="03.03.10"/>
    <x v="16"/>
    <x v="0"/>
    <x v="4"/>
    <x v="5"/>
    <x v="0"/>
    <x v="0"/>
    <x v="2"/>
    <x v="0"/>
    <x v="11"/>
    <s v="2025-12-08"/>
    <x v="3"/>
    <n v="1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7"/>
    <x v="4470"/>
    <x v="0"/>
    <x v="1"/>
    <x v="0"/>
    <s v="03.03.10"/>
    <x v="15"/>
    <x v="0"/>
    <x v="5"/>
    <s v="Receitas Da Câmara"/>
    <s v="03.03.10"/>
    <s v="Receitas Da Câmara"/>
    <s v="03.03.10"/>
    <x v="61"/>
    <x v="0"/>
    <x v="4"/>
    <x v="11"/>
    <x v="0"/>
    <x v="0"/>
    <x v="2"/>
    <x v="0"/>
    <x v="11"/>
    <s v="2025-12-08"/>
    <x v="3"/>
    <n v="57"/>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87885"/>
    <x v="4471"/>
    <x v="0"/>
    <x v="1"/>
    <x v="0"/>
    <s v="03.03.10"/>
    <x v="15"/>
    <x v="0"/>
    <x v="5"/>
    <s v="Receitas Da Câmara"/>
    <s v="03.03.10"/>
    <s v="Receitas Da Câmara"/>
    <s v="03.03.10"/>
    <x v="33"/>
    <x v="0"/>
    <x v="0"/>
    <x v="1"/>
    <x v="0"/>
    <x v="0"/>
    <x v="2"/>
    <x v="0"/>
    <x v="11"/>
    <s v="2025-12-08"/>
    <x v="3"/>
    <n v="8788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75"/>
    <x v="4472"/>
    <x v="0"/>
    <x v="1"/>
    <x v="0"/>
    <s v="03.03.10"/>
    <x v="15"/>
    <x v="0"/>
    <x v="5"/>
    <s v="Receitas Da Câmara"/>
    <s v="03.03.10"/>
    <s v="Receitas Da Câmara"/>
    <s v="03.03.10"/>
    <x v="20"/>
    <x v="0"/>
    <x v="4"/>
    <x v="5"/>
    <x v="0"/>
    <x v="0"/>
    <x v="2"/>
    <x v="0"/>
    <x v="11"/>
    <s v="2025-12-08"/>
    <x v="3"/>
    <n v="18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5"/>
    <x v="4473"/>
    <x v="0"/>
    <x v="1"/>
    <x v="0"/>
    <s v="03.03.10"/>
    <x v="15"/>
    <x v="0"/>
    <x v="5"/>
    <s v="Receitas Da Câmara"/>
    <s v="03.03.10"/>
    <s v="Receitas Da Câmara"/>
    <s v="03.03.10"/>
    <x v="62"/>
    <x v="0"/>
    <x v="4"/>
    <x v="11"/>
    <x v="0"/>
    <x v="0"/>
    <x v="2"/>
    <x v="0"/>
    <x v="11"/>
    <s v="2025-12-08"/>
    <x v="3"/>
    <n v="11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600"/>
    <x v="4474"/>
    <x v="0"/>
    <x v="1"/>
    <x v="0"/>
    <s v="03.03.10"/>
    <x v="15"/>
    <x v="0"/>
    <x v="5"/>
    <s v="Receitas Da Câmara"/>
    <s v="03.03.10"/>
    <s v="Receitas Da Câmara"/>
    <s v="03.03.10"/>
    <x v="26"/>
    <x v="0"/>
    <x v="4"/>
    <x v="5"/>
    <x v="0"/>
    <x v="0"/>
    <x v="2"/>
    <x v="0"/>
    <x v="11"/>
    <s v="2025-12-10"/>
    <x v="3"/>
    <n v="15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80"/>
    <x v="4475"/>
    <x v="0"/>
    <x v="1"/>
    <x v="0"/>
    <s v="03.03.10"/>
    <x v="15"/>
    <x v="0"/>
    <x v="5"/>
    <s v="Receitas Da Câmara"/>
    <s v="03.03.10"/>
    <s v="Receitas Da Câmara"/>
    <s v="03.03.10"/>
    <x v="16"/>
    <x v="0"/>
    <x v="4"/>
    <x v="5"/>
    <x v="0"/>
    <x v="0"/>
    <x v="2"/>
    <x v="0"/>
    <x v="11"/>
    <s v="2025-12-10"/>
    <x v="3"/>
    <n v="3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700"/>
    <x v="4476"/>
    <x v="0"/>
    <x v="1"/>
    <x v="0"/>
    <s v="03.03.10"/>
    <x v="15"/>
    <x v="0"/>
    <x v="5"/>
    <s v="Receitas Da Câmara"/>
    <s v="03.03.10"/>
    <s v="Receitas Da Câmara"/>
    <s v="03.03.10"/>
    <x v="22"/>
    <x v="0"/>
    <x v="0"/>
    <x v="8"/>
    <x v="0"/>
    <x v="0"/>
    <x v="2"/>
    <x v="0"/>
    <x v="11"/>
    <s v="2025-12-10"/>
    <x v="3"/>
    <n v="47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050"/>
    <x v="4477"/>
    <x v="0"/>
    <x v="1"/>
    <x v="0"/>
    <s v="03.03.10"/>
    <x v="15"/>
    <x v="0"/>
    <x v="5"/>
    <s v="Receitas Da Câmara"/>
    <s v="03.03.10"/>
    <s v="Receitas Da Câmara"/>
    <s v="03.03.10"/>
    <x v="23"/>
    <x v="0"/>
    <x v="4"/>
    <x v="5"/>
    <x v="0"/>
    <x v="0"/>
    <x v="2"/>
    <x v="0"/>
    <x v="11"/>
    <s v="2025-12-10"/>
    <x v="3"/>
    <n v="80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370"/>
    <x v="4478"/>
    <x v="0"/>
    <x v="1"/>
    <x v="0"/>
    <s v="03.03.10"/>
    <x v="15"/>
    <x v="0"/>
    <x v="5"/>
    <s v="Receitas Da Câmara"/>
    <s v="03.03.10"/>
    <s v="Receitas Da Câmara"/>
    <s v="03.03.10"/>
    <x v="24"/>
    <x v="0"/>
    <x v="4"/>
    <x v="5"/>
    <x v="0"/>
    <x v="0"/>
    <x v="2"/>
    <x v="0"/>
    <x v="11"/>
    <s v="2025-12-10"/>
    <x v="3"/>
    <n v="23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3360"/>
    <x v="4479"/>
    <x v="0"/>
    <x v="1"/>
    <x v="0"/>
    <s v="03.03.10"/>
    <x v="15"/>
    <x v="0"/>
    <x v="5"/>
    <s v="Receitas Da Câmara"/>
    <s v="03.03.10"/>
    <s v="Receitas Da Câmara"/>
    <s v="03.03.10"/>
    <x v="15"/>
    <x v="0"/>
    <x v="4"/>
    <x v="5"/>
    <x v="0"/>
    <x v="0"/>
    <x v="2"/>
    <x v="0"/>
    <x v="11"/>
    <s v="2025-12-10"/>
    <x v="3"/>
    <n v="113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23"/>
    <x v="4480"/>
    <x v="0"/>
    <x v="1"/>
    <x v="0"/>
    <s v="03.03.10"/>
    <x v="15"/>
    <x v="0"/>
    <x v="5"/>
    <s v="Receitas Da Câmara"/>
    <s v="03.03.10"/>
    <s v="Receitas Da Câmara"/>
    <s v="03.03.10"/>
    <x v="32"/>
    <x v="0"/>
    <x v="4"/>
    <x v="5"/>
    <x v="0"/>
    <x v="0"/>
    <x v="2"/>
    <x v="0"/>
    <x v="11"/>
    <s v="2025-12-10"/>
    <x v="3"/>
    <n v="262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615"/>
    <x v="4481"/>
    <x v="0"/>
    <x v="1"/>
    <x v="0"/>
    <s v="03.03.10"/>
    <x v="15"/>
    <x v="0"/>
    <x v="5"/>
    <s v="Receitas Da Câmara"/>
    <s v="03.03.10"/>
    <s v="Receitas Da Câmara"/>
    <s v="03.03.10"/>
    <x v="27"/>
    <x v="0"/>
    <x v="4"/>
    <x v="5"/>
    <x v="0"/>
    <x v="0"/>
    <x v="2"/>
    <x v="0"/>
    <x v="11"/>
    <s v="2025-12-10"/>
    <x v="3"/>
    <n v="661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460"/>
    <x v="4482"/>
    <x v="0"/>
    <x v="1"/>
    <x v="0"/>
    <s v="03.03.10"/>
    <x v="15"/>
    <x v="0"/>
    <x v="5"/>
    <s v="Receitas Da Câmara"/>
    <s v="03.03.10"/>
    <s v="Receitas Da Câmara"/>
    <s v="03.03.10"/>
    <x v="20"/>
    <x v="0"/>
    <x v="4"/>
    <x v="5"/>
    <x v="0"/>
    <x v="0"/>
    <x v="2"/>
    <x v="0"/>
    <x v="11"/>
    <s v="2025-12-10"/>
    <x v="3"/>
    <n v="154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4490"/>
    <x v="4483"/>
    <x v="0"/>
    <x v="1"/>
    <x v="0"/>
    <s v="03.03.10"/>
    <x v="15"/>
    <x v="0"/>
    <x v="5"/>
    <s v="Receitas Da Câmara"/>
    <s v="03.03.10"/>
    <s v="Receitas Da Câmara"/>
    <s v="03.03.10"/>
    <x v="25"/>
    <x v="0"/>
    <x v="0"/>
    <x v="1"/>
    <x v="0"/>
    <x v="0"/>
    <x v="2"/>
    <x v="0"/>
    <x v="11"/>
    <s v="2025-12-10"/>
    <x v="3"/>
    <n v="444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00"/>
    <x v="4484"/>
    <x v="0"/>
    <x v="0"/>
    <x v="0"/>
    <s v="01.25.05.12"/>
    <x v="2"/>
    <x v="2"/>
    <x v="2"/>
    <s v="Saúde"/>
    <s v="01.25.05"/>
    <s v="Saúde"/>
    <s v="01.25.05"/>
    <x v="3"/>
    <x v="0"/>
    <x v="1"/>
    <x v="2"/>
    <x v="0"/>
    <x v="1"/>
    <x v="0"/>
    <x v="0"/>
    <x v="11"/>
    <s v="2025-12-23"/>
    <x v="3"/>
    <n v="3000"/>
    <x v="0"/>
    <m/>
    <x v="0"/>
    <m/>
    <x v="531"/>
    <n v="100364086"/>
    <x v="0"/>
    <x v="0"/>
    <s v="Promoção e Inclusão Social"/>
    <s v="ORI"/>
    <x v="0"/>
    <m/>
    <x v="0"/>
    <x v="0"/>
    <x v="0"/>
    <x v="0"/>
    <x v="0"/>
    <x v="0"/>
    <x v="0"/>
    <x v="0"/>
    <x v="0"/>
    <x v="0"/>
    <x v="0"/>
    <s v="Promoção e Inclusão Social"/>
    <x v="0"/>
    <x v="0"/>
    <x v="0"/>
    <x v="0"/>
    <x v="1"/>
    <x v="0"/>
    <x v="0"/>
    <x v="0"/>
    <x v="0"/>
    <x v="0"/>
    <x v="0"/>
    <x v="0"/>
    <s v="Apoio a favor de Sr. José de Espirito Monteiro, conforme anexo."/>
  </r>
  <r>
    <x v="0"/>
    <n v="0"/>
    <n v="0"/>
    <n v="0"/>
    <n v="3000"/>
    <x v="4485"/>
    <x v="0"/>
    <x v="0"/>
    <x v="0"/>
    <s v="03.16.02"/>
    <x v="12"/>
    <x v="0"/>
    <x v="0"/>
    <s v="Gabinete do Presidente"/>
    <s v="03.16.02"/>
    <s v="Gabinete do Presidente"/>
    <s v="03.16.02"/>
    <x v="0"/>
    <x v="0"/>
    <x v="0"/>
    <x v="0"/>
    <x v="0"/>
    <x v="0"/>
    <x v="0"/>
    <x v="0"/>
    <x v="1"/>
    <s v="2025-01-29"/>
    <x v="0"/>
    <n v="3000"/>
    <x v="0"/>
    <m/>
    <x v="0"/>
    <m/>
    <x v="33"/>
    <n v="100444140"/>
    <x v="0"/>
    <x v="0"/>
    <s v="Gabinete do Presidente"/>
    <s v="ORI"/>
    <x v="0"/>
    <m/>
    <x v="0"/>
    <x v="0"/>
    <x v="0"/>
    <x v="0"/>
    <x v="0"/>
    <x v="0"/>
    <x v="0"/>
    <x v="0"/>
    <x v="0"/>
    <x v="0"/>
    <x v="0"/>
    <s v="Gabinete do Presidente"/>
    <x v="0"/>
    <x v="0"/>
    <x v="0"/>
    <x v="0"/>
    <x v="0"/>
    <x v="0"/>
    <x v="0"/>
    <x v="0"/>
    <x v="0"/>
    <x v="0"/>
    <x v="0"/>
    <x v="0"/>
    <s v="Ajuda de custos a favor do Sr. HERMÉNIO FERNANDES, pela sua deslocação à Praia no dia 31 de Janeiro de 2025, em missão de serviço, conforme anexo."/>
  </r>
  <r>
    <x v="0"/>
    <n v="0"/>
    <n v="0"/>
    <n v="0"/>
    <n v="180"/>
    <x v="4486"/>
    <x v="0"/>
    <x v="1"/>
    <x v="0"/>
    <s v="03.03.10"/>
    <x v="15"/>
    <x v="0"/>
    <x v="5"/>
    <s v="Receitas Da Câmara"/>
    <s v="03.03.10"/>
    <s v="Receitas Da Câmara"/>
    <s v="03.03.10"/>
    <x v="16"/>
    <x v="0"/>
    <x v="4"/>
    <x v="5"/>
    <x v="0"/>
    <x v="0"/>
    <x v="2"/>
    <x v="0"/>
    <x v="0"/>
    <s v="2025-02-10"/>
    <x v="0"/>
    <n v="1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70"/>
    <x v="4487"/>
    <x v="0"/>
    <x v="1"/>
    <x v="0"/>
    <s v="03.03.10"/>
    <x v="15"/>
    <x v="0"/>
    <x v="5"/>
    <s v="Receitas Da Câmara"/>
    <s v="03.03.10"/>
    <s v="Receitas Da Câmara"/>
    <s v="03.03.10"/>
    <x v="32"/>
    <x v="0"/>
    <x v="4"/>
    <x v="5"/>
    <x v="0"/>
    <x v="0"/>
    <x v="2"/>
    <x v="0"/>
    <x v="0"/>
    <s v="2025-02-10"/>
    <x v="0"/>
    <n v="36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800"/>
    <x v="4488"/>
    <x v="0"/>
    <x v="1"/>
    <x v="0"/>
    <s v="03.03.10"/>
    <x v="15"/>
    <x v="0"/>
    <x v="5"/>
    <s v="Receitas Da Câmara"/>
    <s v="03.03.10"/>
    <s v="Receitas Da Câmara"/>
    <s v="03.03.10"/>
    <x v="17"/>
    <x v="0"/>
    <x v="4"/>
    <x v="5"/>
    <x v="0"/>
    <x v="0"/>
    <x v="2"/>
    <x v="0"/>
    <x v="0"/>
    <s v="2025-02-10"/>
    <x v="0"/>
    <n v="3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400"/>
    <x v="4489"/>
    <x v="0"/>
    <x v="1"/>
    <x v="0"/>
    <s v="03.03.10"/>
    <x v="15"/>
    <x v="0"/>
    <x v="5"/>
    <s v="Receitas Da Câmara"/>
    <s v="03.03.10"/>
    <s v="Receitas Da Câmara"/>
    <s v="03.03.10"/>
    <x v="22"/>
    <x v="0"/>
    <x v="0"/>
    <x v="8"/>
    <x v="0"/>
    <x v="0"/>
    <x v="2"/>
    <x v="0"/>
    <x v="0"/>
    <s v="2025-02-10"/>
    <x v="0"/>
    <n v="5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4490"/>
    <x v="0"/>
    <x v="1"/>
    <x v="0"/>
    <s v="03.03.10"/>
    <x v="15"/>
    <x v="0"/>
    <x v="5"/>
    <s v="Receitas Da Câmara"/>
    <s v="03.03.10"/>
    <s v="Receitas Da Câmara"/>
    <s v="03.03.10"/>
    <x v="15"/>
    <x v="0"/>
    <x v="4"/>
    <x v="5"/>
    <x v="0"/>
    <x v="0"/>
    <x v="2"/>
    <x v="0"/>
    <x v="0"/>
    <s v="2025-02-10"/>
    <x v="0"/>
    <n v="6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20000"/>
    <x v="4491"/>
    <x v="0"/>
    <x v="1"/>
    <x v="0"/>
    <s v="03.03.10"/>
    <x v="15"/>
    <x v="0"/>
    <x v="5"/>
    <s v="Receitas Da Câmara"/>
    <s v="03.03.10"/>
    <s v="Receitas Da Câmara"/>
    <s v="03.03.10"/>
    <x v="33"/>
    <x v="0"/>
    <x v="0"/>
    <x v="1"/>
    <x v="0"/>
    <x v="0"/>
    <x v="2"/>
    <x v="0"/>
    <x v="0"/>
    <s v="2025-02-10"/>
    <x v="0"/>
    <n v="2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1609"/>
    <x v="4492"/>
    <x v="0"/>
    <x v="1"/>
    <x v="0"/>
    <s v="03.03.10"/>
    <x v="15"/>
    <x v="0"/>
    <x v="5"/>
    <s v="Receitas Da Câmara"/>
    <s v="03.03.10"/>
    <s v="Receitas Da Câmara"/>
    <s v="03.03.10"/>
    <x v="25"/>
    <x v="0"/>
    <x v="0"/>
    <x v="1"/>
    <x v="0"/>
    <x v="0"/>
    <x v="2"/>
    <x v="0"/>
    <x v="0"/>
    <s v="2025-02-10"/>
    <x v="0"/>
    <n v="3160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80"/>
    <x v="4493"/>
    <x v="0"/>
    <x v="1"/>
    <x v="0"/>
    <s v="03.03.10"/>
    <x v="15"/>
    <x v="0"/>
    <x v="5"/>
    <s v="Receitas Da Câmara"/>
    <s v="03.03.10"/>
    <s v="Receitas Da Câmara"/>
    <s v="03.03.10"/>
    <x v="30"/>
    <x v="0"/>
    <x v="4"/>
    <x v="5"/>
    <x v="0"/>
    <x v="0"/>
    <x v="2"/>
    <x v="0"/>
    <x v="0"/>
    <s v="2025-02-10"/>
    <x v="0"/>
    <n v="1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85"/>
    <x v="4494"/>
    <x v="0"/>
    <x v="1"/>
    <x v="0"/>
    <s v="03.03.10"/>
    <x v="15"/>
    <x v="0"/>
    <x v="5"/>
    <s v="Receitas Da Câmara"/>
    <s v="03.03.10"/>
    <s v="Receitas Da Câmara"/>
    <s v="03.03.10"/>
    <x v="31"/>
    <x v="0"/>
    <x v="4"/>
    <x v="5"/>
    <x v="0"/>
    <x v="0"/>
    <x v="2"/>
    <x v="0"/>
    <x v="0"/>
    <s v="2025-02-10"/>
    <x v="0"/>
    <n v="38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4495"/>
    <x v="0"/>
    <x v="1"/>
    <x v="0"/>
    <s v="03.03.10"/>
    <x v="15"/>
    <x v="0"/>
    <x v="5"/>
    <s v="Receitas Da Câmara"/>
    <s v="03.03.10"/>
    <s v="Receitas Da Câmara"/>
    <s v="03.03.10"/>
    <x v="34"/>
    <x v="0"/>
    <x v="4"/>
    <x v="5"/>
    <x v="0"/>
    <x v="0"/>
    <x v="2"/>
    <x v="0"/>
    <x v="0"/>
    <s v="2025-02-10"/>
    <x v="0"/>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425"/>
    <x v="4496"/>
    <x v="0"/>
    <x v="1"/>
    <x v="0"/>
    <s v="03.03.10"/>
    <x v="15"/>
    <x v="0"/>
    <x v="5"/>
    <s v="Receitas Da Câmara"/>
    <s v="03.03.10"/>
    <s v="Receitas Da Câmara"/>
    <s v="03.03.10"/>
    <x v="23"/>
    <x v="0"/>
    <x v="4"/>
    <x v="5"/>
    <x v="0"/>
    <x v="0"/>
    <x v="2"/>
    <x v="0"/>
    <x v="0"/>
    <s v="2025-02-10"/>
    <x v="0"/>
    <n v="64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40"/>
    <x v="4497"/>
    <x v="0"/>
    <x v="1"/>
    <x v="0"/>
    <s v="03.03.10"/>
    <x v="15"/>
    <x v="0"/>
    <x v="5"/>
    <s v="Receitas Da Câmara"/>
    <s v="03.03.10"/>
    <s v="Receitas Da Câmara"/>
    <s v="03.03.10"/>
    <x v="24"/>
    <x v="0"/>
    <x v="4"/>
    <x v="5"/>
    <x v="0"/>
    <x v="0"/>
    <x v="2"/>
    <x v="0"/>
    <x v="0"/>
    <s v="2025-02-10"/>
    <x v="0"/>
    <n v="48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4720"/>
    <x v="4498"/>
    <x v="0"/>
    <x v="1"/>
    <x v="0"/>
    <s v="03.03.10"/>
    <x v="15"/>
    <x v="0"/>
    <x v="5"/>
    <s v="Receitas Da Câmara"/>
    <s v="03.03.10"/>
    <s v="Receitas Da Câmara"/>
    <s v="03.03.10"/>
    <x v="36"/>
    <x v="0"/>
    <x v="4"/>
    <x v="9"/>
    <x v="0"/>
    <x v="0"/>
    <x v="2"/>
    <x v="0"/>
    <x v="0"/>
    <s v="2025-02-10"/>
    <x v="0"/>
    <n v="547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50"/>
    <x v="4499"/>
    <x v="0"/>
    <x v="1"/>
    <x v="0"/>
    <s v="03.03.10"/>
    <x v="15"/>
    <x v="0"/>
    <x v="5"/>
    <s v="Receitas Da Câmara"/>
    <s v="03.03.10"/>
    <s v="Receitas Da Câmara"/>
    <s v="03.03.10"/>
    <x v="20"/>
    <x v="0"/>
    <x v="4"/>
    <x v="5"/>
    <x v="0"/>
    <x v="0"/>
    <x v="2"/>
    <x v="0"/>
    <x v="0"/>
    <s v="2025-02-10"/>
    <x v="0"/>
    <n v="15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300"/>
    <x v="4500"/>
    <x v="0"/>
    <x v="0"/>
    <x v="0"/>
    <s v="01.25.04.22"/>
    <x v="9"/>
    <x v="2"/>
    <x v="2"/>
    <s v="Cultura"/>
    <s v="01.25.04"/>
    <s v="Cultura"/>
    <s v="01.25.04"/>
    <x v="4"/>
    <x v="0"/>
    <x v="2"/>
    <x v="3"/>
    <x v="0"/>
    <x v="1"/>
    <x v="0"/>
    <x v="0"/>
    <x v="7"/>
    <s v="2025-08-26"/>
    <x v="2"/>
    <n v="25300"/>
    <x v="0"/>
    <m/>
    <x v="0"/>
    <m/>
    <x v="423"/>
    <n v="100478025"/>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luguer de aparelho de som no âmbito da inauguração de rede de abastecimento de água da Ribeira de São Miguel, conforme anexo. "/>
  </r>
  <r>
    <x v="0"/>
    <n v="0"/>
    <n v="0"/>
    <n v="0"/>
    <n v="4000"/>
    <x v="4501"/>
    <x v="0"/>
    <x v="0"/>
    <x v="0"/>
    <s v="03.16.15"/>
    <x v="0"/>
    <x v="0"/>
    <x v="0"/>
    <s v="Direção Financeira"/>
    <s v="03.16.15"/>
    <s v="Direção Financeira"/>
    <s v="03.16.15"/>
    <x v="0"/>
    <x v="0"/>
    <x v="0"/>
    <x v="0"/>
    <x v="0"/>
    <x v="0"/>
    <x v="0"/>
    <x v="0"/>
    <x v="10"/>
    <s v="2025-11-04"/>
    <x v="3"/>
    <n v="4000"/>
    <x v="0"/>
    <m/>
    <x v="0"/>
    <m/>
    <x v="127"/>
    <n v="100476245"/>
    <x v="0"/>
    <x v="0"/>
    <s v="Direção Financeira"/>
    <s v="ORI"/>
    <x v="0"/>
    <m/>
    <x v="0"/>
    <x v="0"/>
    <x v="0"/>
    <x v="0"/>
    <x v="0"/>
    <x v="0"/>
    <x v="0"/>
    <x v="0"/>
    <x v="0"/>
    <x v="0"/>
    <x v="0"/>
    <s v="Direção Financeira"/>
    <x v="0"/>
    <x v="0"/>
    <x v="0"/>
    <x v="0"/>
    <x v="0"/>
    <x v="0"/>
    <x v="0"/>
    <x v="0"/>
    <x v="0"/>
    <x v="0"/>
    <x v="0"/>
    <x v="0"/>
    <s v="Ajuda de custo a favor do senhor Adilsom Fernandes, pela sua deslocação à Praia nos dias 03 e 04 de novembro de 2025, afim de fazer levantamento de documento em Tribunal de Contas, conforme anexo."/>
  </r>
  <r>
    <x v="0"/>
    <n v="0"/>
    <n v="0"/>
    <n v="0"/>
    <n v="19500"/>
    <x v="4502"/>
    <x v="0"/>
    <x v="1"/>
    <x v="0"/>
    <s v="80.02.01"/>
    <x v="28"/>
    <x v="4"/>
    <x v="4"/>
    <s v="Retenções Iur"/>
    <s v="80.02.01"/>
    <s v="Retenções Iur"/>
    <s v="80.02.01"/>
    <x v="52"/>
    <x v="0"/>
    <x v="6"/>
    <x v="1"/>
    <x v="1"/>
    <x v="2"/>
    <x v="2"/>
    <x v="0"/>
    <x v="9"/>
    <s v="2025-10-21"/>
    <x v="3"/>
    <n v="19500"/>
    <x v="0"/>
    <m/>
    <x v="0"/>
    <m/>
    <x v="9"/>
    <n v="100474696"/>
    <x v="0"/>
    <x v="0"/>
    <s v="Retenções Iur"/>
    <s v="ORI"/>
    <x v="0"/>
    <s v="RIUR"/>
    <x v="0"/>
    <x v="0"/>
    <x v="0"/>
    <x v="0"/>
    <x v="0"/>
    <x v="0"/>
    <x v="0"/>
    <x v="0"/>
    <x v="0"/>
    <x v="0"/>
    <x v="0"/>
    <s v="Retenções Iur"/>
    <x v="0"/>
    <x v="0"/>
    <x v="0"/>
    <x v="0"/>
    <x v="2"/>
    <x v="0"/>
    <x v="0"/>
    <x v="0"/>
    <x v="0"/>
    <x v="1"/>
    <x v="0"/>
    <x v="0"/>
    <s v="RETENCAO OT"/>
  </r>
  <r>
    <x v="0"/>
    <n v="0"/>
    <n v="0"/>
    <n v="0"/>
    <n v="10000"/>
    <x v="4503"/>
    <x v="0"/>
    <x v="0"/>
    <x v="0"/>
    <s v="01.25.04.22"/>
    <x v="9"/>
    <x v="2"/>
    <x v="2"/>
    <s v="Cultura"/>
    <s v="01.25.04"/>
    <s v="Cultura"/>
    <s v="01.25.04"/>
    <x v="4"/>
    <x v="0"/>
    <x v="2"/>
    <x v="3"/>
    <x v="0"/>
    <x v="1"/>
    <x v="0"/>
    <x v="0"/>
    <x v="11"/>
    <s v="2025-12-31"/>
    <x v="3"/>
    <n v="10000"/>
    <x v="0"/>
    <m/>
    <x v="0"/>
    <m/>
    <x v="231"/>
    <n v="100476072"/>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Sr. Mário Jorge De Pina Silva, referente a gratificação pela atuação no encontro do Sr. Presidente da República com os lideres associativos de Santiago Norte da CMSM, conforme anexo.  "/>
  </r>
  <r>
    <x v="1"/>
    <n v="0"/>
    <n v="0"/>
    <n v="0"/>
    <n v="1530000"/>
    <x v="4504"/>
    <x v="0"/>
    <x v="1"/>
    <x v="0"/>
    <s v="03.03.10"/>
    <x v="15"/>
    <x v="0"/>
    <x v="5"/>
    <s v="Receitas Da Câmara"/>
    <s v="03.03.10"/>
    <s v="Receitas Da Câmara"/>
    <s v="03.03.10"/>
    <x v="54"/>
    <x v="0"/>
    <x v="5"/>
    <x v="13"/>
    <x v="0"/>
    <x v="0"/>
    <x v="2"/>
    <x v="0"/>
    <x v="11"/>
    <s v="2025-12-16"/>
    <x v="3"/>
    <n v="1530000"/>
    <x v="0"/>
    <m/>
    <x v="0"/>
    <m/>
    <x v="26"/>
    <n v="100474914"/>
    <x v="0"/>
    <x v="0"/>
    <s v="Receitas Da Câmara"/>
    <s v="EXT"/>
    <x v="0"/>
    <s v="RDC"/>
    <x v="0"/>
    <x v="0"/>
    <x v="0"/>
    <x v="0"/>
    <x v="0"/>
    <x v="0"/>
    <x v="0"/>
    <x v="0"/>
    <x v="0"/>
    <x v="0"/>
    <x v="0"/>
    <s v="Receitas Da Câmara"/>
    <x v="0"/>
    <x v="0"/>
    <x v="0"/>
    <x v="0"/>
    <x v="0"/>
    <x v="0"/>
    <x v="0"/>
    <x v="0"/>
    <x v="0"/>
    <x v="0"/>
    <x v="0"/>
    <x v="0"/>
    <s v="Desembolso 30- contrato, conforme anexo."/>
  </r>
  <r>
    <x v="0"/>
    <n v="0"/>
    <n v="0"/>
    <n v="0"/>
    <n v="300"/>
    <x v="4505"/>
    <x v="0"/>
    <x v="0"/>
    <x v="0"/>
    <s v="03.16.15"/>
    <x v="0"/>
    <x v="0"/>
    <x v="0"/>
    <s v="Direção Financeira"/>
    <s v="03.16.15"/>
    <s v="Direção Financeira"/>
    <s v="03.16.15"/>
    <x v="41"/>
    <x v="0"/>
    <x v="0"/>
    <x v="0"/>
    <x v="0"/>
    <x v="0"/>
    <x v="0"/>
    <x v="0"/>
    <x v="5"/>
    <s v="2025-06-06"/>
    <x v="1"/>
    <n v="300"/>
    <x v="0"/>
    <m/>
    <x v="0"/>
    <m/>
    <x v="26"/>
    <n v="100474914"/>
    <x v="0"/>
    <x v="0"/>
    <s v="Direção Financeira"/>
    <s v="ORI"/>
    <x v="0"/>
    <m/>
    <x v="0"/>
    <x v="0"/>
    <x v="0"/>
    <x v="0"/>
    <x v="0"/>
    <x v="0"/>
    <x v="0"/>
    <x v="0"/>
    <x v="0"/>
    <x v="0"/>
    <x v="0"/>
    <s v="Direção Financeira"/>
    <x v="0"/>
    <x v="0"/>
    <x v="0"/>
    <x v="0"/>
    <x v="0"/>
    <x v="0"/>
    <x v="0"/>
    <x v="0"/>
    <x v="0"/>
    <x v="0"/>
    <x v="0"/>
    <x v="0"/>
    <s v="Pagamento referente a aquisição de 02 (dois) abraçadeira para reparação da viatura ST-24-RG afeto aos serviços da CMSM, conforme anexo."/>
  </r>
  <r>
    <x v="1"/>
    <n v="0"/>
    <n v="0"/>
    <n v="0"/>
    <n v="80099"/>
    <x v="4506"/>
    <x v="0"/>
    <x v="0"/>
    <x v="0"/>
    <s v="01.27.06.42"/>
    <x v="4"/>
    <x v="1"/>
    <x v="1"/>
    <s v="Requalificação Urbana e habitação"/>
    <s v="01.27.06"/>
    <s v="Requalificação Urbana e habitação"/>
    <s v="01.27.06"/>
    <x v="2"/>
    <x v="0"/>
    <x v="0"/>
    <x v="1"/>
    <x v="0"/>
    <x v="1"/>
    <x v="1"/>
    <x v="0"/>
    <x v="6"/>
    <s v="2025-07-23"/>
    <x v="2"/>
    <n v="80099"/>
    <x v="0"/>
    <m/>
    <x v="0"/>
    <m/>
    <x v="6"/>
    <n v="100479678"/>
    <x v="0"/>
    <x v="0"/>
    <s v="Manutenção do Estádio Municipal/Campos Futebol 11"/>
    <s v="ORI"/>
    <x v="0"/>
    <s v="MCF"/>
    <x v="0"/>
    <x v="0"/>
    <x v="0"/>
    <x v="0"/>
    <x v="0"/>
    <x v="0"/>
    <x v="0"/>
    <x v="0"/>
    <x v="0"/>
    <x v="0"/>
    <x v="0"/>
    <s v="Manutenção do Estádio Municipal/Campos Futebol 11"/>
    <x v="0"/>
    <x v="0"/>
    <x v="0"/>
    <x v="0"/>
    <x v="1"/>
    <x v="0"/>
    <x v="0"/>
    <x v="0"/>
    <x v="0"/>
    <x v="0"/>
    <x v="0"/>
    <x v="0"/>
    <s v="Liquidação da fatura referente a serviços de transporte de matérias para construção do estádio Municipal de Manguinho, conforme anexo. "/>
  </r>
  <r>
    <x v="0"/>
    <n v="0"/>
    <n v="0"/>
    <n v="0"/>
    <n v="975"/>
    <x v="4507"/>
    <x v="0"/>
    <x v="0"/>
    <x v="0"/>
    <s v="01.25.04.22"/>
    <x v="9"/>
    <x v="2"/>
    <x v="2"/>
    <s v="Cultura"/>
    <s v="01.25.04"/>
    <s v="Cultura"/>
    <s v="01.25.04"/>
    <x v="4"/>
    <x v="0"/>
    <x v="2"/>
    <x v="3"/>
    <x v="0"/>
    <x v="1"/>
    <x v="0"/>
    <x v="0"/>
    <x v="7"/>
    <s v="2025-08-12"/>
    <x v="2"/>
    <n v="975"/>
    <x v="0"/>
    <m/>
    <x v="0"/>
    <m/>
    <x v="9"/>
    <n v="100474696"/>
    <x v="0"/>
    <x v="1"/>
    <s v="Atividades culturais e promoção da cultura no Concelho"/>
    <s v="ORI"/>
    <x v="0"/>
    <s v="ACPCC"/>
    <x v="0"/>
    <x v="0"/>
    <x v="0"/>
    <x v="0"/>
    <x v="0"/>
    <x v="0"/>
    <x v="0"/>
    <x v="0"/>
    <x v="0"/>
    <x v="0"/>
    <x v="0"/>
    <s v="Atividades culturais e promoção da cultura no Concelho"/>
    <x v="0"/>
    <x v="0"/>
    <x v="0"/>
    <x v="0"/>
    <x v="1"/>
    <x v="0"/>
    <x v="0"/>
    <x v="0"/>
    <x v="0"/>
    <x v="0"/>
    <x v="1"/>
    <x v="0"/>
    <s v="Pagamento referente a serviço de transporte de seguranças no âmbito da realização do festival Calheta 2025, conforme anexo. "/>
  </r>
  <r>
    <x v="0"/>
    <n v="0"/>
    <n v="0"/>
    <n v="0"/>
    <n v="5525"/>
    <x v="4507"/>
    <x v="0"/>
    <x v="0"/>
    <x v="0"/>
    <s v="01.25.04.22"/>
    <x v="9"/>
    <x v="2"/>
    <x v="2"/>
    <s v="Cultura"/>
    <s v="01.25.04"/>
    <s v="Cultura"/>
    <s v="01.25.04"/>
    <x v="4"/>
    <x v="0"/>
    <x v="2"/>
    <x v="3"/>
    <x v="0"/>
    <x v="1"/>
    <x v="0"/>
    <x v="0"/>
    <x v="7"/>
    <s v="2025-08-12"/>
    <x v="2"/>
    <n v="5525"/>
    <x v="0"/>
    <m/>
    <x v="0"/>
    <m/>
    <x v="532"/>
    <n v="100410197"/>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serviço de transporte de seguranças no âmbito da realização do festival Calheta 2025, conforme anexo. "/>
  </r>
  <r>
    <x v="2"/>
    <n v="0"/>
    <n v="0"/>
    <n v="0"/>
    <n v="35000"/>
    <x v="4508"/>
    <x v="0"/>
    <x v="0"/>
    <x v="0"/>
    <s v="80.02.10.03"/>
    <x v="32"/>
    <x v="4"/>
    <x v="4"/>
    <s v="Outros"/>
    <s v="80.02.10"/>
    <s v="Outros"/>
    <s v="80.02.10"/>
    <x v="66"/>
    <x v="0"/>
    <x v="3"/>
    <x v="4"/>
    <x v="1"/>
    <x v="2"/>
    <x v="0"/>
    <x v="0"/>
    <x v="9"/>
    <s v="2025-10-08"/>
    <x v="3"/>
    <n v="35000"/>
    <x v="0"/>
    <m/>
    <x v="0"/>
    <m/>
    <x v="26"/>
    <n v="100474914"/>
    <x v="0"/>
    <x v="0"/>
    <s v="Retençoes Pensao Alimenticia"/>
    <s v="ORI"/>
    <x v="0"/>
    <s v="RPA"/>
    <x v="0"/>
    <x v="0"/>
    <x v="0"/>
    <x v="0"/>
    <x v="0"/>
    <x v="0"/>
    <x v="0"/>
    <x v="0"/>
    <x v="0"/>
    <x v="0"/>
    <x v="0"/>
    <s v="Retençoes Pensao Alimenticia"/>
    <x v="0"/>
    <x v="0"/>
    <x v="0"/>
    <x v="0"/>
    <x v="2"/>
    <x v="0"/>
    <x v="0"/>
    <x v="0"/>
    <x v="0"/>
    <x v="1"/>
    <x v="0"/>
    <x v="0"/>
    <s v="Transferência pelo desconto feito no salario para pagamento pensão menores  referente ao mês de setembro 2025, conforme anexo."/>
  </r>
  <r>
    <x v="0"/>
    <n v="0"/>
    <n v="0"/>
    <n v="0"/>
    <n v="15400"/>
    <x v="4509"/>
    <x v="0"/>
    <x v="0"/>
    <x v="0"/>
    <s v="03.16.01"/>
    <x v="27"/>
    <x v="0"/>
    <x v="0"/>
    <s v="Assembleia Municipal"/>
    <s v="03.16.01"/>
    <s v="Assembleia Municipal"/>
    <s v="03.16.01"/>
    <x v="40"/>
    <x v="0"/>
    <x v="0"/>
    <x v="1"/>
    <x v="0"/>
    <x v="0"/>
    <x v="0"/>
    <x v="0"/>
    <x v="11"/>
    <s v="2025-12-31"/>
    <x v="3"/>
    <n v="15400"/>
    <x v="0"/>
    <m/>
    <x v="0"/>
    <m/>
    <x v="98"/>
    <n v="100477243"/>
    <x v="0"/>
    <x v="0"/>
    <s v="Assembleia Municipal"/>
    <s v="ORI"/>
    <x v="0"/>
    <s v="AM"/>
    <x v="0"/>
    <x v="0"/>
    <x v="0"/>
    <x v="0"/>
    <x v="0"/>
    <x v="0"/>
    <x v="0"/>
    <x v="0"/>
    <x v="0"/>
    <x v="0"/>
    <x v="0"/>
    <s v="Assembleia Municipal"/>
    <x v="0"/>
    <x v="0"/>
    <x v="0"/>
    <x v="0"/>
    <x v="0"/>
    <x v="0"/>
    <x v="0"/>
    <x v="0"/>
    <x v="0"/>
    <x v="0"/>
    <x v="0"/>
    <x v="0"/>
    <s v="Pagamento a favor de Pensão Gonçalves Sociedade Unipessoal, pela a aquisição de almoços destinados aos deputados da Assembleia Municipal, conforme anexo."/>
  </r>
  <r>
    <x v="0"/>
    <n v="0"/>
    <n v="0"/>
    <n v="0"/>
    <n v="882"/>
    <x v="4510"/>
    <x v="0"/>
    <x v="1"/>
    <x v="0"/>
    <s v="80.02.01"/>
    <x v="28"/>
    <x v="4"/>
    <x v="4"/>
    <s v="Retenções Iur"/>
    <s v="80.02.01"/>
    <s v="Retenções Iur"/>
    <s v="80.02.01"/>
    <x v="52"/>
    <x v="0"/>
    <x v="6"/>
    <x v="1"/>
    <x v="1"/>
    <x v="2"/>
    <x v="2"/>
    <x v="0"/>
    <x v="11"/>
    <s v="2025-12-31"/>
    <x v="3"/>
    <n v="882"/>
    <x v="0"/>
    <m/>
    <x v="0"/>
    <m/>
    <x v="9"/>
    <n v="100474696"/>
    <x v="0"/>
    <x v="0"/>
    <s v="Retenções Iur"/>
    <s v="ORI"/>
    <x v="0"/>
    <s v="RIUR"/>
    <x v="0"/>
    <x v="0"/>
    <x v="0"/>
    <x v="0"/>
    <x v="0"/>
    <x v="0"/>
    <x v="0"/>
    <x v="0"/>
    <x v="0"/>
    <x v="0"/>
    <x v="0"/>
    <s v="Retenções Iur"/>
    <x v="0"/>
    <x v="0"/>
    <x v="0"/>
    <x v="0"/>
    <x v="2"/>
    <x v="0"/>
    <x v="0"/>
    <x v="0"/>
    <x v="0"/>
    <x v="1"/>
    <x v="0"/>
    <x v="0"/>
    <s v="RETENCAO OT"/>
  </r>
  <r>
    <x v="0"/>
    <n v="0"/>
    <n v="0"/>
    <n v="0"/>
    <n v="12000"/>
    <x v="4511"/>
    <x v="0"/>
    <x v="0"/>
    <x v="0"/>
    <s v="01.25.04.22"/>
    <x v="9"/>
    <x v="2"/>
    <x v="2"/>
    <s v="Cultura"/>
    <s v="01.25.04"/>
    <s v="Cultura"/>
    <s v="01.25.04"/>
    <x v="4"/>
    <x v="0"/>
    <x v="2"/>
    <x v="3"/>
    <x v="0"/>
    <x v="1"/>
    <x v="0"/>
    <x v="0"/>
    <x v="4"/>
    <s v="2025-03-28"/>
    <x v="0"/>
    <n v="12000"/>
    <x v="0"/>
    <m/>
    <x v="0"/>
    <m/>
    <x v="396"/>
    <n v="10047948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luguer de quartos nos âmbito da atuação do artista Mito Kaskas e equipas de segurança no festival de cinzas realizado na praia de Calhetona, no dia 5 de março de 2025, conforme anexo."/>
  </r>
  <r>
    <x v="0"/>
    <n v="0"/>
    <n v="0"/>
    <n v="0"/>
    <n v="24060"/>
    <x v="4512"/>
    <x v="0"/>
    <x v="1"/>
    <x v="0"/>
    <s v="03.03.10"/>
    <x v="15"/>
    <x v="0"/>
    <x v="5"/>
    <s v="Receitas Da Câmara"/>
    <s v="03.03.10"/>
    <s v="Receitas Da Câmara"/>
    <s v="03.03.10"/>
    <x v="27"/>
    <x v="0"/>
    <x v="4"/>
    <x v="5"/>
    <x v="0"/>
    <x v="0"/>
    <x v="2"/>
    <x v="0"/>
    <x v="4"/>
    <s v="2025-03-20"/>
    <x v="0"/>
    <n v="240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50"/>
    <x v="4513"/>
    <x v="0"/>
    <x v="1"/>
    <x v="0"/>
    <s v="03.03.10"/>
    <x v="15"/>
    <x v="0"/>
    <x v="5"/>
    <s v="Receitas Da Câmara"/>
    <s v="03.03.10"/>
    <s v="Receitas Da Câmara"/>
    <s v="03.03.10"/>
    <x v="24"/>
    <x v="0"/>
    <x v="4"/>
    <x v="5"/>
    <x v="0"/>
    <x v="0"/>
    <x v="2"/>
    <x v="0"/>
    <x v="4"/>
    <s v="2025-03-20"/>
    <x v="0"/>
    <n v="27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600"/>
    <x v="4514"/>
    <x v="0"/>
    <x v="1"/>
    <x v="0"/>
    <s v="03.03.10"/>
    <x v="15"/>
    <x v="0"/>
    <x v="5"/>
    <s v="Receitas Da Câmara"/>
    <s v="03.03.10"/>
    <s v="Receitas Da Câmara"/>
    <s v="03.03.10"/>
    <x v="22"/>
    <x v="0"/>
    <x v="0"/>
    <x v="8"/>
    <x v="0"/>
    <x v="0"/>
    <x v="2"/>
    <x v="0"/>
    <x v="4"/>
    <s v="2025-03-20"/>
    <x v="0"/>
    <n v="4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0000"/>
    <x v="4515"/>
    <x v="0"/>
    <x v="1"/>
    <x v="0"/>
    <s v="03.03.10"/>
    <x v="15"/>
    <x v="0"/>
    <x v="5"/>
    <s v="Receitas Da Câmara"/>
    <s v="03.03.10"/>
    <s v="Receitas Da Câmara"/>
    <s v="03.03.10"/>
    <x v="34"/>
    <x v="0"/>
    <x v="4"/>
    <x v="5"/>
    <x v="0"/>
    <x v="0"/>
    <x v="2"/>
    <x v="0"/>
    <x v="4"/>
    <s v="2025-03-20"/>
    <x v="0"/>
    <n v="11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1465"/>
    <x v="4516"/>
    <x v="0"/>
    <x v="1"/>
    <x v="0"/>
    <s v="03.03.10"/>
    <x v="15"/>
    <x v="0"/>
    <x v="5"/>
    <s v="Receitas Da Câmara"/>
    <s v="03.03.10"/>
    <s v="Receitas Da Câmara"/>
    <s v="03.03.10"/>
    <x v="23"/>
    <x v="0"/>
    <x v="4"/>
    <x v="5"/>
    <x v="0"/>
    <x v="0"/>
    <x v="2"/>
    <x v="0"/>
    <x v="4"/>
    <s v="2025-03-20"/>
    <x v="0"/>
    <n v="3146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6548"/>
    <x v="4517"/>
    <x v="0"/>
    <x v="1"/>
    <x v="0"/>
    <s v="03.03.10"/>
    <x v="15"/>
    <x v="0"/>
    <x v="5"/>
    <s v="Receitas Da Câmara"/>
    <s v="03.03.10"/>
    <s v="Receitas Da Câmara"/>
    <s v="03.03.10"/>
    <x v="25"/>
    <x v="0"/>
    <x v="0"/>
    <x v="1"/>
    <x v="0"/>
    <x v="0"/>
    <x v="2"/>
    <x v="0"/>
    <x v="4"/>
    <s v="2025-03-20"/>
    <x v="0"/>
    <n v="6654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0"/>
    <x v="4518"/>
    <x v="0"/>
    <x v="1"/>
    <x v="0"/>
    <s v="03.03.10"/>
    <x v="15"/>
    <x v="0"/>
    <x v="5"/>
    <s v="Receitas Da Câmara"/>
    <s v="03.03.10"/>
    <s v="Receitas Da Câmara"/>
    <s v="03.03.10"/>
    <x v="16"/>
    <x v="0"/>
    <x v="4"/>
    <x v="5"/>
    <x v="0"/>
    <x v="0"/>
    <x v="2"/>
    <x v="0"/>
    <x v="4"/>
    <s v="2025-03-20"/>
    <x v="0"/>
    <n v="4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000"/>
    <x v="4519"/>
    <x v="0"/>
    <x v="1"/>
    <x v="0"/>
    <s v="03.03.10"/>
    <x v="15"/>
    <x v="0"/>
    <x v="5"/>
    <s v="Receitas Da Câmara"/>
    <s v="03.03.10"/>
    <s v="Receitas Da Câmara"/>
    <s v="03.03.10"/>
    <x v="20"/>
    <x v="0"/>
    <x v="4"/>
    <x v="5"/>
    <x v="0"/>
    <x v="0"/>
    <x v="2"/>
    <x v="0"/>
    <x v="4"/>
    <s v="2025-03-20"/>
    <x v="0"/>
    <n v="28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1200"/>
    <x v="4520"/>
    <x v="0"/>
    <x v="1"/>
    <x v="0"/>
    <s v="03.03.10"/>
    <x v="15"/>
    <x v="0"/>
    <x v="5"/>
    <s v="Receitas Da Câmara"/>
    <s v="03.03.10"/>
    <s v="Receitas Da Câmara"/>
    <s v="03.03.10"/>
    <x v="26"/>
    <x v="0"/>
    <x v="4"/>
    <x v="5"/>
    <x v="0"/>
    <x v="0"/>
    <x v="2"/>
    <x v="0"/>
    <x v="4"/>
    <s v="2025-03-20"/>
    <x v="0"/>
    <n v="31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430"/>
    <x v="4521"/>
    <x v="0"/>
    <x v="1"/>
    <x v="0"/>
    <s v="03.03.10"/>
    <x v="15"/>
    <x v="0"/>
    <x v="5"/>
    <s v="Receitas Da Câmara"/>
    <s v="03.03.10"/>
    <s v="Receitas Da Câmara"/>
    <s v="03.03.10"/>
    <x v="15"/>
    <x v="0"/>
    <x v="4"/>
    <x v="5"/>
    <x v="0"/>
    <x v="0"/>
    <x v="2"/>
    <x v="0"/>
    <x v="4"/>
    <s v="2025-03-20"/>
    <x v="0"/>
    <n v="84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30"/>
    <x v="4522"/>
    <x v="0"/>
    <x v="1"/>
    <x v="0"/>
    <s v="03.03.10"/>
    <x v="15"/>
    <x v="0"/>
    <x v="5"/>
    <s v="Receitas Da Câmara"/>
    <s v="03.03.10"/>
    <s v="Receitas Da Câmara"/>
    <s v="03.03.10"/>
    <x v="32"/>
    <x v="0"/>
    <x v="4"/>
    <x v="5"/>
    <x v="0"/>
    <x v="0"/>
    <x v="2"/>
    <x v="0"/>
    <x v="4"/>
    <s v="2025-03-24"/>
    <x v="0"/>
    <n v="48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20"/>
    <x v="4523"/>
    <x v="0"/>
    <x v="1"/>
    <x v="0"/>
    <s v="03.03.10"/>
    <x v="15"/>
    <x v="0"/>
    <x v="5"/>
    <s v="Receitas Da Câmara"/>
    <s v="03.03.10"/>
    <s v="Receitas Da Câmara"/>
    <s v="03.03.10"/>
    <x v="24"/>
    <x v="0"/>
    <x v="4"/>
    <x v="5"/>
    <x v="0"/>
    <x v="0"/>
    <x v="2"/>
    <x v="0"/>
    <x v="4"/>
    <s v="2025-03-24"/>
    <x v="0"/>
    <n v="25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5135"/>
    <x v="4524"/>
    <x v="0"/>
    <x v="1"/>
    <x v="0"/>
    <s v="03.03.10"/>
    <x v="15"/>
    <x v="0"/>
    <x v="5"/>
    <s v="Receitas Da Câmara"/>
    <s v="03.03.10"/>
    <s v="Receitas Da Câmara"/>
    <s v="03.03.10"/>
    <x v="25"/>
    <x v="0"/>
    <x v="0"/>
    <x v="1"/>
    <x v="0"/>
    <x v="0"/>
    <x v="2"/>
    <x v="0"/>
    <x v="4"/>
    <s v="2025-03-24"/>
    <x v="0"/>
    <n v="4513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80"/>
    <x v="4525"/>
    <x v="0"/>
    <x v="1"/>
    <x v="0"/>
    <s v="03.03.10"/>
    <x v="15"/>
    <x v="0"/>
    <x v="5"/>
    <s v="Receitas Da Câmara"/>
    <s v="03.03.10"/>
    <s v="Receitas Da Câmara"/>
    <s v="03.03.10"/>
    <x v="16"/>
    <x v="0"/>
    <x v="4"/>
    <x v="5"/>
    <x v="0"/>
    <x v="0"/>
    <x v="2"/>
    <x v="0"/>
    <x v="4"/>
    <s v="2025-03-24"/>
    <x v="0"/>
    <n v="7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400"/>
    <x v="4526"/>
    <x v="0"/>
    <x v="1"/>
    <x v="0"/>
    <s v="03.03.10"/>
    <x v="15"/>
    <x v="0"/>
    <x v="5"/>
    <s v="Receitas Da Câmara"/>
    <s v="03.03.10"/>
    <s v="Receitas Da Câmara"/>
    <s v="03.03.10"/>
    <x v="22"/>
    <x v="0"/>
    <x v="0"/>
    <x v="8"/>
    <x v="0"/>
    <x v="0"/>
    <x v="2"/>
    <x v="0"/>
    <x v="4"/>
    <s v="2025-03-24"/>
    <x v="0"/>
    <n v="9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1980"/>
    <x v="4527"/>
    <x v="0"/>
    <x v="1"/>
    <x v="0"/>
    <s v="03.03.10"/>
    <x v="15"/>
    <x v="0"/>
    <x v="5"/>
    <s v="Receitas Da Câmara"/>
    <s v="03.03.10"/>
    <s v="Receitas Da Câmara"/>
    <s v="03.03.10"/>
    <x v="26"/>
    <x v="0"/>
    <x v="4"/>
    <x v="5"/>
    <x v="0"/>
    <x v="0"/>
    <x v="2"/>
    <x v="0"/>
    <x v="4"/>
    <s v="2025-03-24"/>
    <x v="0"/>
    <n v="1019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325"/>
    <x v="4528"/>
    <x v="0"/>
    <x v="1"/>
    <x v="0"/>
    <s v="03.03.10"/>
    <x v="15"/>
    <x v="0"/>
    <x v="5"/>
    <s v="Receitas Da Câmara"/>
    <s v="03.03.10"/>
    <s v="Receitas Da Câmara"/>
    <s v="03.03.10"/>
    <x v="23"/>
    <x v="0"/>
    <x v="4"/>
    <x v="5"/>
    <x v="0"/>
    <x v="0"/>
    <x v="2"/>
    <x v="0"/>
    <x v="4"/>
    <s v="2025-03-24"/>
    <x v="0"/>
    <n v="113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760"/>
    <x v="4529"/>
    <x v="0"/>
    <x v="1"/>
    <x v="0"/>
    <s v="03.03.10"/>
    <x v="15"/>
    <x v="0"/>
    <x v="5"/>
    <s v="Receitas Da Câmara"/>
    <s v="03.03.10"/>
    <s v="Receitas Da Câmara"/>
    <s v="03.03.10"/>
    <x v="15"/>
    <x v="0"/>
    <x v="4"/>
    <x v="5"/>
    <x v="0"/>
    <x v="0"/>
    <x v="2"/>
    <x v="0"/>
    <x v="4"/>
    <s v="2025-03-24"/>
    <x v="0"/>
    <n v="87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9170"/>
    <x v="4530"/>
    <x v="0"/>
    <x v="1"/>
    <x v="0"/>
    <s v="03.03.10"/>
    <x v="15"/>
    <x v="0"/>
    <x v="5"/>
    <s v="Receitas Da Câmara"/>
    <s v="03.03.10"/>
    <s v="Receitas Da Câmara"/>
    <s v="03.03.10"/>
    <x v="20"/>
    <x v="0"/>
    <x v="4"/>
    <x v="5"/>
    <x v="0"/>
    <x v="0"/>
    <x v="2"/>
    <x v="0"/>
    <x v="4"/>
    <s v="2025-03-24"/>
    <x v="0"/>
    <n v="191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155"/>
    <x v="4531"/>
    <x v="0"/>
    <x v="1"/>
    <x v="0"/>
    <s v="03.03.10"/>
    <x v="15"/>
    <x v="0"/>
    <x v="5"/>
    <s v="Receitas Da Câmara"/>
    <s v="03.03.10"/>
    <s v="Receitas Da Câmara"/>
    <s v="03.03.10"/>
    <x v="27"/>
    <x v="0"/>
    <x v="4"/>
    <x v="5"/>
    <x v="0"/>
    <x v="0"/>
    <x v="2"/>
    <x v="0"/>
    <x v="4"/>
    <s v="2025-03-24"/>
    <x v="0"/>
    <n v="1515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3760"/>
    <x v="4532"/>
    <x v="0"/>
    <x v="0"/>
    <x v="0"/>
    <s v="03.16.15"/>
    <x v="0"/>
    <x v="0"/>
    <x v="0"/>
    <s v="Direção Financeira"/>
    <s v="03.16.15"/>
    <s v="Direção Financeira"/>
    <s v="03.16.15"/>
    <x v="40"/>
    <x v="0"/>
    <x v="0"/>
    <x v="1"/>
    <x v="0"/>
    <x v="0"/>
    <x v="0"/>
    <x v="0"/>
    <x v="5"/>
    <s v="2025-06-30"/>
    <x v="1"/>
    <n v="23760"/>
    <x v="0"/>
    <m/>
    <x v="0"/>
    <m/>
    <x v="33"/>
    <n v="100444140"/>
    <x v="0"/>
    <x v="0"/>
    <s v="Direção Financeira"/>
    <s v="ORI"/>
    <x v="0"/>
    <m/>
    <x v="0"/>
    <x v="0"/>
    <x v="0"/>
    <x v="0"/>
    <x v="0"/>
    <x v="0"/>
    <x v="0"/>
    <x v="0"/>
    <x v="0"/>
    <x v="0"/>
    <x v="0"/>
    <s v="Direção Financeira"/>
    <x v="0"/>
    <x v="0"/>
    <x v="0"/>
    <x v="0"/>
    <x v="0"/>
    <x v="0"/>
    <x v="0"/>
    <x v="0"/>
    <x v="0"/>
    <x v="0"/>
    <x v="0"/>
    <x v="0"/>
    <s v="Devolução, referente ao valor pago nos almoços servidos em missão de serviços conforme anexo."/>
  </r>
  <r>
    <x v="0"/>
    <n v="0"/>
    <n v="0"/>
    <n v="0"/>
    <n v="24500"/>
    <x v="4533"/>
    <x v="0"/>
    <x v="0"/>
    <x v="0"/>
    <s v="03.16.15"/>
    <x v="0"/>
    <x v="0"/>
    <x v="0"/>
    <s v="Direção Financeira"/>
    <s v="03.16.15"/>
    <s v="Direção Financeira"/>
    <s v="03.16.15"/>
    <x v="13"/>
    <x v="0"/>
    <x v="0"/>
    <x v="1"/>
    <x v="0"/>
    <x v="0"/>
    <x v="0"/>
    <x v="0"/>
    <x v="5"/>
    <s v="2025-06-18"/>
    <x v="1"/>
    <n v="24500"/>
    <x v="0"/>
    <m/>
    <x v="0"/>
    <m/>
    <x v="32"/>
    <n v="100476920"/>
    <x v="0"/>
    <x v="0"/>
    <s v="Direção Financeira"/>
    <s v="ORI"/>
    <x v="0"/>
    <m/>
    <x v="0"/>
    <x v="0"/>
    <x v="0"/>
    <x v="0"/>
    <x v="0"/>
    <x v="0"/>
    <x v="0"/>
    <x v="0"/>
    <x v="0"/>
    <x v="0"/>
    <x v="0"/>
    <s v="Direção Financeira"/>
    <x v="0"/>
    <x v="0"/>
    <x v="0"/>
    <x v="0"/>
    <x v="0"/>
    <x v="0"/>
    <x v="0"/>
    <x v="0"/>
    <x v="0"/>
    <x v="0"/>
    <x v="0"/>
    <x v="0"/>
    <s v="Pagamento a favor de Felisberto Carvalho, pela aquisição de 50 litro de òleo Hidráulico para a maquina Giratória de Rastos Afeto as obras da CMSM, conforme anexo."/>
  </r>
  <r>
    <x v="0"/>
    <n v="0"/>
    <n v="0"/>
    <n v="0"/>
    <n v="100000"/>
    <x v="4534"/>
    <x v="0"/>
    <x v="0"/>
    <x v="0"/>
    <s v="01.25.04.22"/>
    <x v="9"/>
    <x v="2"/>
    <x v="2"/>
    <s v="Cultura"/>
    <s v="01.25.04"/>
    <s v="Cultura"/>
    <s v="01.25.04"/>
    <x v="4"/>
    <x v="0"/>
    <x v="2"/>
    <x v="3"/>
    <x v="0"/>
    <x v="1"/>
    <x v="0"/>
    <x v="0"/>
    <x v="7"/>
    <s v="2025-08-12"/>
    <x v="2"/>
    <n v="100000"/>
    <x v="0"/>
    <m/>
    <x v="0"/>
    <m/>
    <x v="533"/>
    <n v="100479983"/>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stantes 50%, a favor do artista Rubem Teixeira, conforme proposta em anexo."/>
  </r>
  <r>
    <x v="0"/>
    <n v="0"/>
    <n v="0"/>
    <n v="0"/>
    <n v="1000"/>
    <x v="4535"/>
    <x v="0"/>
    <x v="0"/>
    <x v="0"/>
    <s v="01.25.05.12"/>
    <x v="2"/>
    <x v="2"/>
    <x v="2"/>
    <s v="Saúde"/>
    <s v="01.25.05"/>
    <s v="Saúde"/>
    <s v="01.25.05"/>
    <x v="3"/>
    <x v="0"/>
    <x v="1"/>
    <x v="2"/>
    <x v="0"/>
    <x v="1"/>
    <x v="0"/>
    <x v="0"/>
    <x v="7"/>
    <s v="2025-08-27"/>
    <x v="2"/>
    <n v="1000"/>
    <x v="0"/>
    <m/>
    <x v="0"/>
    <m/>
    <x v="38"/>
    <n v="100475975"/>
    <x v="0"/>
    <x v="0"/>
    <s v="Promoção e Inclusão Social"/>
    <s v="ORI"/>
    <x v="0"/>
    <m/>
    <x v="0"/>
    <x v="0"/>
    <x v="0"/>
    <x v="0"/>
    <x v="0"/>
    <x v="0"/>
    <x v="0"/>
    <x v="0"/>
    <x v="0"/>
    <x v="0"/>
    <x v="0"/>
    <s v="Promoção e Inclusão Social"/>
    <x v="0"/>
    <x v="0"/>
    <x v="0"/>
    <x v="0"/>
    <x v="1"/>
    <x v="0"/>
    <x v="0"/>
    <x v="0"/>
    <x v="0"/>
    <x v="0"/>
    <x v="0"/>
    <x v="0"/>
    <s v="Apoio a favor da senhora Arçângela Furtado, para pagamento transporte a fim de realizar consulta no Hospital da Praia, conforme anexo."/>
  </r>
  <r>
    <x v="0"/>
    <n v="0"/>
    <n v="0"/>
    <n v="0"/>
    <n v="9392"/>
    <x v="4536"/>
    <x v="0"/>
    <x v="0"/>
    <x v="0"/>
    <s v="03.16.15"/>
    <x v="0"/>
    <x v="0"/>
    <x v="0"/>
    <s v="Direção Financeira"/>
    <s v="03.16.15"/>
    <s v="Direção Financeira"/>
    <s v="03.16.15"/>
    <x v="44"/>
    <x v="0"/>
    <x v="2"/>
    <x v="12"/>
    <x v="0"/>
    <x v="0"/>
    <x v="0"/>
    <x v="0"/>
    <x v="8"/>
    <s v="2025-09-15"/>
    <x v="2"/>
    <n v="9392"/>
    <x v="0"/>
    <m/>
    <x v="0"/>
    <m/>
    <x v="65"/>
    <n v="100394431"/>
    <x v="0"/>
    <x v="0"/>
    <s v="Direção Financeira"/>
    <s v="ORI"/>
    <x v="0"/>
    <m/>
    <x v="0"/>
    <x v="0"/>
    <x v="0"/>
    <x v="0"/>
    <x v="0"/>
    <x v="0"/>
    <x v="0"/>
    <x v="0"/>
    <x v="0"/>
    <x v="0"/>
    <x v="0"/>
    <s v="Direção Financeira"/>
    <x v="0"/>
    <x v="0"/>
    <x v="0"/>
    <x v="0"/>
    <x v="0"/>
    <x v="0"/>
    <x v="0"/>
    <x v="0"/>
    <x v="0"/>
    <x v="0"/>
    <x v="0"/>
    <x v="0"/>
    <s v="Pagamento referente a prémio de seguro da viatura ST- 93-UQ, conforme anexo."/>
  </r>
  <r>
    <x v="0"/>
    <n v="0"/>
    <n v="0"/>
    <n v="0"/>
    <n v="220530"/>
    <x v="4537"/>
    <x v="0"/>
    <x v="1"/>
    <x v="0"/>
    <s v="03.03.10"/>
    <x v="15"/>
    <x v="0"/>
    <x v="5"/>
    <s v="Receitas Da Câmara"/>
    <s v="03.03.10"/>
    <s v="Receitas Da Câmara"/>
    <s v="03.03.10"/>
    <x v="18"/>
    <x v="0"/>
    <x v="4"/>
    <x v="6"/>
    <x v="0"/>
    <x v="0"/>
    <x v="2"/>
    <x v="0"/>
    <x v="8"/>
    <s v="2025-09-02"/>
    <x v="2"/>
    <n v="220530"/>
    <x v="0"/>
    <m/>
    <x v="0"/>
    <m/>
    <x v="26"/>
    <n v="100474914"/>
    <x v="0"/>
    <x v="0"/>
    <s v="Receitas Da Câmara"/>
    <s v="EXT"/>
    <x v="0"/>
    <s v="RDC"/>
    <x v="0"/>
    <x v="0"/>
    <x v="0"/>
    <x v="0"/>
    <x v="0"/>
    <x v="0"/>
    <x v="0"/>
    <x v="0"/>
    <x v="0"/>
    <x v="0"/>
    <x v="0"/>
    <s v="Receitas Da Câmara"/>
    <x v="0"/>
    <x v="0"/>
    <x v="0"/>
    <x v="0"/>
    <x v="0"/>
    <x v="0"/>
    <x v="0"/>
    <x v="0"/>
    <x v="0"/>
    <x v="0"/>
    <x v="0"/>
    <x v="0"/>
    <s v="Reposição nº 723636127 Raimundo Sanches Gomes, conforme anexo."/>
  </r>
  <r>
    <x v="0"/>
    <n v="0"/>
    <n v="0"/>
    <n v="0"/>
    <n v="4308"/>
    <x v="4538"/>
    <x v="0"/>
    <x v="0"/>
    <x v="0"/>
    <s v="01.25.05.09"/>
    <x v="14"/>
    <x v="2"/>
    <x v="2"/>
    <s v="Saúde"/>
    <s v="01.25.05"/>
    <s v="Saúde"/>
    <s v="01.25.05"/>
    <x v="3"/>
    <x v="0"/>
    <x v="1"/>
    <x v="2"/>
    <x v="0"/>
    <x v="1"/>
    <x v="0"/>
    <x v="0"/>
    <x v="9"/>
    <s v="2025-10-15"/>
    <x v="3"/>
    <n v="4308"/>
    <x v="0"/>
    <m/>
    <x v="0"/>
    <m/>
    <x v="46"/>
    <n v="100476294"/>
    <x v="0"/>
    <x v="0"/>
    <s v="Apoio a Consultas de Especialidade e Medicamentos"/>
    <s v="ORI"/>
    <x v="0"/>
    <s v="ACE"/>
    <x v="0"/>
    <x v="0"/>
    <x v="0"/>
    <x v="0"/>
    <x v="0"/>
    <x v="0"/>
    <x v="0"/>
    <x v="0"/>
    <x v="0"/>
    <x v="0"/>
    <x v="0"/>
    <s v="Apoio a Consultas de Especialidade e Medicamentos"/>
    <x v="0"/>
    <x v="0"/>
    <x v="0"/>
    <x v="0"/>
    <x v="1"/>
    <x v="0"/>
    <x v="0"/>
    <x v="0"/>
    <x v="0"/>
    <x v="0"/>
    <x v="0"/>
    <x v="0"/>
    <s v="Pagamento referente a aquisição de medicamento a favor da senhora Antónia Tavares, conforme anexo."/>
  </r>
  <r>
    <x v="0"/>
    <n v="0"/>
    <n v="0"/>
    <n v="0"/>
    <n v="851"/>
    <x v="4539"/>
    <x v="0"/>
    <x v="0"/>
    <x v="0"/>
    <s v="03.16.12"/>
    <x v="55"/>
    <x v="0"/>
    <x v="0"/>
    <s v="Direcção de Urbanismo"/>
    <s v="03.16.12"/>
    <s v="Direcção de Urbanismo"/>
    <s v="03.16.12"/>
    <x v="8"/>
    <x v="0"/>
    <x v="0"/>
    <x v="0"/>
    <x v="0"/>
    <x v="0"/>
    <x v="0"/>
    <x v="0"/>
    <x v="9"/>
    <s v="2025-10-24"/>
    <x v="3"/>
    <n v="851"/>
    <x v="0"/>
    <m/>
    <x v="0"/>
    <m/>
    <x v="9"/>
    <n v="100474696"/>
    <x v="0"/>
    <x v="1"/>
    <s v="Direcção de Urbanismo"/>
    <s v="ORI"/>
    <x v="0"/>
    <m/>
    <x v="0"/>
    <x v="0"/>
    <x v="0"/>
    <x v="0"/>
    <x v="0"/>
    <x v="0"/>
    <x v="0"/>
    <x v="0"/>
    <x v="0"/>
    <x v="0"/>
    <x v="0"/>
    <s v="Direcção de Urbanismo"/>
    <x v="0"/>
    <x v="0"/>
    <x v="0"/>
    <x v="0"/>
    <x v="0"/>
    <x v="0"/>
    <x v="0"/>
    <x v="0"/>
    <x v="0"/>
    <x v="0"/>
    <x v="1"/>
    <x v="0"/>
    <s v="Pagamento de salário referente a 10-2025"/>
  </r>
  <r>
    <x v="0"/>
    <n v="0"/>
    <n v="0"/>
    <n v="0"/>
    <n v="533"/>
    <x v="4539"/>
    <x v="0"/>
    <x v="0"/>
    <x v="0"/>
    <s v="03.16.12"/>
    <x v="55"/>
    <x v="0"/>
    <x v="0"/>
    <s v="Direcção de Urbanismo"/>
    <s v="03.16.12"/>
    <s v="Direcção de Urbanismo"/>
    <s v="03.16.12"/>
    <x v="76"/>
    <x v="0"/>
    <x v="0"/>
    <x v="1"/>
    <x v="0"/>
    <x v="0"/>
    <x v="0"/>
    <x v="0"/>
    <x v="9"/>
    <s v="2025-10-24"/>
    <x v="3"/>
    <n v="533"/>
    <x v="0"/>
    <m/>
    <x v="0"/>
    <m/>
    <x v="9"/>
    <n v="100474696"/>
    <x v="0"/>
    <x v="1"/>
    <s v="Direcção de Urbanismo"/>
    <s v="ORI"/>
    <x v="0"/>
    <m/>
    <x v="0"/>
    <x v="0"/>
    <x v="0"/>
    <x v="0"/>
    <x v="0"/>
    <x v="0"/>
    <x v="0"/>
    <x v="0"/>
    <x v="0"/>
    <x v="0"/>
    <x v="0"/>
    <s v="Direcção de Urbanismo"/>
    <x v="0"/>
    <x v="0"/>
    <x v="0"/>
    <x v="0"/>
    <x v="0"/>
    <x v="0"/>
    <x v="0"/>
    <x v="0"/>
    <x v="0"/>
    <x v="0"/>
    <x v="1"/>
    <x v="0"/>
    <s v="Pagamento de salário referente a 10-2025"/>
  </r>
  <r>
    <x v="0"/>
    <n v="0"/>
    <n v="0"/>
    <n v="0"/>
    <n v="5078"/>
    <x v="4539"/>
    <x v="0"/>
    <x v="0"/>
    <x v="0"/>
    <s v="03.16.12"/>
    <x v="55"/>
    <x v="0"/>
    <x v="0"/>
    <s v="Direcção de Urbanismo"/>
    <s v="03.16.12"/>
    <s v="Direcção de Urbanismo"/>
    <s v="03.16.12"/>
    <x v="42"/>
    <x v="0"/>
    <x v="0"/>
    <x v="1"/>
    <x v="1"/>
    <x v="0"/>
    <x v="0"/>
    <x v="0"/>
    <x v="9"/>
    <s v="2025-10-24"/>
    <x v="3"/>
    <n v="5078"/>
    <x v="0"/>
    <m/>
    <x v="0"/>
    <m/>
    <x v="9"/>
    <n v="100474696"/>
    <x v="0"/>
    <x v="1"/>
    <s v="Direcção de Urbanismo"/>
    <s v="ORI"/>
    <x v="0"/>
    <m/>
    <x v="0"/>
    <x v="0"/>
    <x v="0"/>
    <x v="0"/>
    <x v="0"/>
    <x v="0"/>
    <x v="0"/>
    <x v="0"/>
    <x v="0"/>
    <x v="0"/>
    <x v="0"/>
    <s v="Direcção de Urbanismo"/>
    <x v="0"/>
    <x v="0"/>
    <x v="0"/>
    <x v="0"/>
    <x v="0"/>
    <x v="0"/>
    <x v="0"/>
    <x v="0"/>
    <x v="0"/>
    <x v="0"/>
    <x v="1"/>
    <x v="0"/>
    <s v="Pagamento de salário referente a 10-2025"/>
  </r>
  <r>
    <x v="0"/>
    <n v="0"/>
    <n v="0"/>
    <n v="0"/>
    <n v="8517"/>
    <x v="4539"/>
    <x v="0"/>
    <x v="0"/>
    <x v="0"/>
    <s v="03.16.12"/>
    <x v="55"/>
    <x v="0"/>
    <x v="0"/>
    <s v="Direcção de Urbanismo"/>
    <s v="03.16.12"/>
    <s v="Direcção de Urbanismo"/>
    <s v="03.16.12"/>
    <x v="48"/>
    <x v="0"/>
    <x v="0"/>
    <x v="1"/>
    <x v="1"/>
    <x v="0"/>
    <x v="0"/>
    <x v="0"/>
    <x v="9"/>
    <s v="2025-10-24"/>
    <x v="3"/>
    <n v="8517"/>
    <x v="0"/>
    <m/>
    <x v="0"/>
    <m/>
    <x v="9"/>
    <n v="100474696"/>
    <x v="0"/>
    <x v="1"/>
    <s v="Direcção de Urbanismo"/>
    <s v="ORI"/>
    <x v="0"/>
    <m/>
    <x v="0"/>
    <x v="0"/>
    <x v="0"/>
    <x v="0"/>
    <x v="0"/>
    <x v="0"/>
    <x v="0"/>
    <x v="0"/>
    <x v="0"/>
    <x v="0"/>
    <x v="0"/>
    <s v="Direcção de Urbanismo"/>
    <x v="0"/>
    <x v="0"/>
    <x v="0"/>
    <x v="0"/>
    <x v="0"/>
    <x v="0"/>
    <x v="0"/>
    <x v="0"/>
    <x v="0"/>
    <x v="0"/>
    <x v="1"/>
    <x v="0"/>
    <s v="Pagamento de salário referente a 10-2025"/>
  </r>
  <r>
    <x v="0"/>
    <n v="0"/>
    <n v="0"/>
    <n v="0"/>
    <n v="888"/>
    <x v="4539"/>
    <x v="0"/>
    <x v="0"/>
    <x v="0"/>
    <s v="03.16.12"/>
    <x v="55"/>
    <x v="0"/>
    <x v="0"/>
    <s v="Direcção de Urbanismo"/>
    <s v="03.16.12"/>
    <s v="Direcção de Urbanismo"/>
    <s v="03.16.12"/>
    <x v="8"/>
    <x v="0"/>
    <x v="0"/>
    <x v="0"/>
    <x v="0"/>
    <x v="0"/>
    <x v="0"/>
    <x v="0"/>
    <x v="9"/>
    <s v="2025-10-24"/>
    <x v="3"/>
    <n v="888"/>
    <x v="0"/>
    <m/>
    <x v="0"/>
    <m/>
    <x v="89"/>
    <n v="100474706"/>
    <x v="0"/>
    <x v="5"/>
    <s v="Direcção de Urbanismo"/>
    <s v="ORI"/>
    <x v="0"/>
    <m/>
    <x v="0"/>
    <x v="0"/>
    <x v="0"/>
    <x v="0"/>
    <x v="0"/>
    <x v="0"/>
    <x v="0"/>
    <x v="0"/>
    <x v="0"/>
    <x v="0"/>
    <x v="0"/>
    <s v="Direcção de Urbanismo"/>
    <x v="0"/>
    <x v="0"/>
    <x v="0"/>
    <x v="0"/>
    <x v="0"/>
    <x v="0"/>
    <x v="0"/>
    <x v="0"/>
    <x v="0"/>
    <x v="0"/>
    <x v="5"/>
    <x v="0"/>
    <s v="Pagamento de salário referente a 10-2025"/>
  </r>
  <r>
    <x v="0"/>
    <n v="0"/>
    <n v="0"/>
    <n v="0"/>
    <n v="556"/>
    <x v="4539"/>
    <x v="0"/>
    <x v="0"/>
    <x v="0"/>
    <s v="03.16.12"/>
    <x v="55"/>
    <x v="0"/>
    <x v="0"/>
    <s v="Direcção de Urbanismo"/>
    <s v="03.16.12"/>
    <s v="Direcção de Urbanismo"/>
    <s v="03.16.12"/>
    <x v="76"/>
    <x v="0"/>
    <x v="0"/>
    <x v="1"/>
    <x v="0"/>
    <x v="0"/>
    <x v="0"/>
    <x v="0"/>
    <x v="9"/>
    <s v="2025-10-24"/>
    <x v="3"/>
    <n v="556"/>
    <x v="0"/>
    <m/>
    <x v="0"/>
    <m/>
    <x v="89"/>
    <n v="100474706"/>
    <x v="0"/>
    <x v="5"/>
    <s v="Direcção de Urbanismo"/>
    <s v="ORI"/>
    <x v="0"/>
    <m/>
    <x v="0"/>
    <x v="0"/>
    <x v="0"/>
    <x v="0"/>
    <x v="0"/>
    <x v="0"/>
    <x v="0"/>
    <x v="0"/>
    <x v="0"/>
    <x v="0"/>
    <x v="0"/>
    <s v="Direcção de Urbanismo"/>
    <x v="0"/>
    <x v="0"/>
    <x v="0"/>
    <x v="0"/>
    <x v="0"/>
    <x v="0"/>
    <x v="0"/>
    <x v="0"/>
    <x v="0"/>
    <x v="0"/>
    <x v="5"/>
    <x v="0"/>
    <s v="Pagamento de salário referente a 10-2025"/>
  </r>
  <r>
    <x v="0"/>
    <n v="0"/>
    <n v="0"/>
    <n v="0"/>
    <n v="5300"/>
    <x v="4539"/>
    <x v="0"/>
    <x v="0"/>
    <x v="0"/>
    <s v="03.16.12"/>
    <x v="55"/>
    <x v="0"/>
    <x v="0"/>
    <s v="Direcção de Urbanismo"/>
    <s v="03.16.12"/>
    <s v="Direcção de Urbanismo"/>
    <s v="03.16.12"/>
    <x v="42"/>
    <x v="0"/>
    <x v="0"/>
    <x v="1"/>
    <x v="1"/>
    <x v="0"/>
    <x v="0"/>
    <x v="0"/>
    <x v="9"/>
    <s v="2025-10-24"/>
    <x v="3"/>
    <n v="5300"/>
    <x v="0"/>
    <m/>
    <x v="0"/>
    <m/>
    <x v="89"/>
    <n v="100474706"/>
    <x v="0"/>
    <x v="5"/>
    <s v="Direcção de Urbanismo"/>
    <s v="ORI"/>
    <x v="0"/>
    <m/>
    <x v="0"/>
    <x v="0"/>
    <x v="0"/>
    <x v="0"/>
    <x v="0"/>
    <x v="0"/>
    <x v="0"/>
    <x v="0"/>
    <x v="0"/>
    <x v="0"/>
    <x v="0"/>
    <s v="Direcção de Urbanismo"/>
    <x v="0"/>
    <x v="0"/>
    <x v="0"/>
    <x v="0"/>
    <x v="0"/>
    <x v="0"/>
    <x v="0"/>
    <x v="0"/>
    <x v="0"/>
    <x v="0"/>
    <x v="5"/>
    <x v="0"/>
    <s v="Pagamento de salário referente a 10-2025"/>
  </r>
  <r>
    <x v="0"/>
    <n v="0"/>
    <n v="0"/>
    <n v="0"/>
    <n v="8888"/>
    <x v="4539"/>
    <x v="0"/>
    <x v="0"/>
    <x v="0"/>
    <s v="03.16.12"/>
    <x v="55"/>
    <x v="0"/>
    <x v="0"/>
    <s v="Direcção de Urbanismo"/>
    <s v="03.16.12"/>
    <s v="Direcção de Urbanismo"/>
    <s v="03.16.12"/>
    <x v="48"/>
    <x v="0"/>
    <x v="0"/>
    <x v="1"/>
    <x v="1"/>
    <x v="0"/>
    <x v="0"/>
    <x v="0"/>
    <x v="9"/>
    <s v="2025-10-24"/>
    <x v="3"/>
    <n v="8888"/>
    <x v="0"/>
    <m/>
    <x v="0"/>
    <m/>
    <x v="89"/>
    <n v="100474706"/>
    <x v="0"/>
    <x v="5"/>
    <s v="Direcção de Urbanismo"/>
    <s v="ORI"/>
    <x v="0"/>
    <m/>
    <x v="0"/>
    <x v="0"/>
    <x v="0"/>
    <x v="0"/>
    <x v="0"/>
    <x v="0"/>
    <x v="0"/>
    <x v="0"/>
    <x v="0"/>
    <x v="0"/>
    <x v="0"/>
    <s v="Direcção de Urbanismo"/>
    <x v="0"/>
    <x v="0"/>
    <x v="0"/>
    <x v="0"/>
    <x v="0"/>
    <x v="0"/>
    <x v="0"/>
    <x v="0"/>
    <x v="0"/>
    <x v="0"/>
    <x v="5"/>
    <x v="0"/>
    <s v="Pagamento de salário referente a 10-2025"/>
  </r>
  <r>
    <x v="0"/>
    <n v="0"/>
    <n v="0"/>
    <n v="0"/>
    <n v="10501"/>
    <x v="4539"/>
    <x v="0"/>
    <x v="0"/>
    <x v="0"/>
    <s v="03.16.12"/>
    <x v="55"/>
    <x v="0"/>
    <x v="0"/>
    <s v="Direcção de Urbanismo"/>
    <s v="03.16.12"/>
    <s v="Direcção de Urbanismo"/>
    <s v="03.16.12"/>
    <x v="8"/>
    <x v="0"/>
    <x v="0"/>
    <x v="0"/>
    <x v="0"/>
    <x v="0"/>
    <x v="0"/>
    <x v="0"/>
    <x v="9"/>
    <s v="2025-10-24"/>
    <x v="3"/>
    <n v="10501"/>
    <x v="0"/>
    <m/>
    <x v="0"/>
    <m/>
    <x v="26"/>
    <n v="100474914"/>
    <x v="0"/>
    <x v="0"/>
    <s v="Direcção de Urbanismo"/>
    <s v="ORI"/>
    <x v="0"/>
    <m/>
    <x v="0"/>
    <x v="0"/>
    <x v="0"/>
    <x v="0"/>
    <x v="0"/>
    <x v="0"/>
    <x v="0"/>
    <x v="0"/>
    <x v="0"/>
    <x v="0"/>
    <x v="0"/>
    <s v="Direcção de Urbanismo"/>
    <x v="0"/>
    <x v="0"/>
    <x v="0"/>
    <x v="0"/>
    <x v="0"/>
    <x v="0"/>
    <x v="0"/>
    <x v="0"/>
    <x v="0"/>
    <x v="0"/>
    <x v="0"/>
    <x v="0"/>
    <s v="Pagamento de salário referente a 10-2025"/>
  </r>
  <r>
    <x v="0"/>
    <n v="0"/>
    <n v="0"/>
    <n v="0"/>
    <n v="6578"/>
    <x v="4539"/>
    <x v="0"/>
    <x v="0"/>
    <x v="0"/>
    <s v="03.16.12"/>
    <x v="55"/>
    <x v="0"/>
    <x v="0"/>
    <s v="Direcção de Urbanismo"/>
    <s v="03.16.12"/>
    <s v="Direcção de Urbanismo"/>
    <s v="03.16.12"/>
    <x v="76"/>
    <x v="0"/>
    <x v="0"/>
    <x v="1"/>
    <x v="0"/>
    <x v="0"/>
    <x v="0"/>
    <x v="0"/>
    <x v="9"/>
    <s v="2025-10-24"/>
    <x v="3"/>
    <n v="6578"/>
    <x v="0"/>
    <m/>
    <x v="0"/>
    <m/>
    <x v="26"/>
    <n v="100474914"/>
    <x v="0"/>
    <x v="0"/>
    <s v="Direcção de Urbanismo"/>
    <s v="ORI"/>
    <x v="0"/>
    <m/>
    <x v="0"/>
    <x v="0"/>
    <x v="0"/>
    <x v="0"/>
    <x v="0"/>
    <x v="0"/>
    <x v="0"/>
    <x v="0"/>
    <x v="0"/>
    <x v="0"/>
    <x v="0"/>
    <s v="Direcção de Urbanismo"/>
    <x v="0"/>
    <x v="0"/>
    <x v="0"/>
    <x v="0"/>
    <x v="0"/>
    <x v="0"/>
    <x v="0"/>
    <x v="0"/>
    <x v="0"/>
    <x v="0"/>
    <x v="0"/>
    <x v="0"/>
    <s v="Pagamento de salário referente a 10-2025"/>
  </r>
  <r>
    <x v="0"/>
    <n v="0"/>
    <n v="0"/>
    <n v="0"/>
    <n v="62622"/>
    <x v="4539"/>
    <x v="0"/>
    <x v="0"/>
    <x v="0"/>
    <s v="03.16.12"/>
    <x v="55"/>
    <x v="0"/>
    <x v="0"/>
    <s v="Direcção de Urbanismo"/>
    <s v="03.16.12"/>
    <s v="Direcção de Urbanismo"/>
    <s v="03.16.12"/>
    <x v="42"/>
    <x v="0"/>
    <x v="0"/>
    <x v="1"/>
    <x v="1"/>
    <x v="0"/>
    <x v="0"/>
    <x v="0"/>
    <x v="9"/>
    <s v="2025-10-24"/>
    <x v="3"/>
    <n v="62622"/>
    <x v="0"/>
    <m/>
    <x v="0"/>
    <m/>
    <x v="26"/>
    <n v="100474914"/>
    <x v="0"/>
    <x v="0"/>
    <s v="Direcção de Urbanismo"/>
    <s v="ORI"/>
    <x v="0"/>
    <m/>
    <x v="0"/>
    <x v="0"/>
    <x v="0"/>
    <x v="0"/>
    <x v="0"/>
    <x v="0"/>
    <x v="0"/>
    <x v="0"/>
    <x v="0"/>
    <x v="0"/>
    <x v="0"/>
    <s v="Direcção de Urbanismo"/>
    <x v="0"/>
    <x v="0"/>
    <x v="0"/>
    <x v="0"/>
    <x v="0"/>
    <x v="0"/>
    <x v="0"/>
    <x v="0"/>
    <x v="0"/>
    <x v="0"/>
    <x v="0"/>
    <x v="0"/>
    <s v="Pagamento de salário referente a 10-2025"/>
  </r>
  <r>
    <x v="0"/>
    <n v="0"/>
    <n v="0"/>
    <n v="0"/>
    <n v="104995"/>
    <x v="4539"/>
    <x v="0"/>
    <x v="0"/>
    <x v="0"/>
    <s v="03.16.12"/>
    <x v="55"/>
    <x v="0"/>
    <x v="0"/>
    <s v="Direcção de Urbanismo"/>
    <s v="03.16.12"/>
    <s v="Direcção de Urbanismo"/>
    <s v="03.16.12"/>
    <x v="48"/>
    <x v="0"/>
    <x v="0"/>
    <x v="1"/>
    <x v="1"/>
    <x v="0"/>
    <x v="0"/>
    <x v="0"/>
    <x v="9"/>
    <s v="2025-10-24"/>
    <x v="3"/>
    <n v="104995"/>
    <x v="0"/>
    <m/>
    <x v="0"/>
    <m/>
    <x v="26"/>
    <n v="100474914"/>
    <x v="0"/>
    <x v="0"/>
    <s v="Direcção de Urbanismo"/>
    <s v="ORI"/>
    <x v="0"/>
    <m/>
    <x v="0"/>
    <x v="0"/>
    <x v="0"/>
    <x v="0"/>
    <x v="0"/>
    <x v="0"/>
    <x v="0"/>
    <x v="0"/>
    <x v="0"/>
    <x v="0"/>
    <x v="0"/>
    <s v="Direcção de Urbanismo"/>
    <x v="0"/>
    <x v="0"/>
    <x v="0"/>
    <x v="0"/>
    <x v="0"/>
    <x v="0"/>
    <x v="0"/>
    <x v="0"/>
    <x v="0"/>
    <x v="0"/>
    <x v="0"/>
    <x v="0"/>
    <s v="Pagamento de salário referente a 10-2025"/>
  </r>
  <r>
    <x v="0"/>
    <n v="0"/>
    <n v="0"/>
    <n v="0"/>
    <n v="1125"/>
    <x v="4540"/>
    <x v="0"/>
    <x v="0"/>
    <x v="0"/>
    <s v="03.16.15"/>
    <x v="0"/>
    <x v="0"/>
    <x v="0"/>
    <s v="Direção Financeira"/>
    <s v="03.16.15"/>
    <s v="Direção Financeira"/>
    <s v="03.16.15"/>
    <x v="1"/>
    <x v="0"/>
    <x v="0"/>
    <x v="0"/>
    <x v="0"/>
    <x v="0"/>
    <x v="0"/>
    <x v="0"/>
    <x v="10"/>
    <s v="2025-11-26"/>
    <x v="3"/>
    <n v="1125"/>
    <x v="0"/>
    <m/>
    <x v="0"/>
    <m/>
    <x v="9"/>
    <n v="100474696"/>
    <x v="0"/>
    <x v="1"/>
    <s v="Direção Financeira"/>
    <s v="ORI"/>
    <x v="0"/>
    <m/>
    <x v="0"/>
    <x v="0"/>
    <x v="0"/>
    <x v="0"/>
    <x v="0"/>
    <x v="0"/>
    <x v="0"/>
    <x v="0"/>
    <x v="0"/>
    <x v="0"/>
    <x v="0"/>
    <s v="Direção Financeira"/>
    <x v="0"/>
    <x v="0"/>
    <x v="0"/>
    <x v="0"/>
    <x v="0"/>
    <x v="0"/>
    <x v="0"/>
    <x v="0"/>
    <x v="0"/>
    <x v="0"/>
    <x v="1"/>
    <x v="0"/>
    <s v="Pagamento a favor do Sr. Nilton Humberto Barbosa Silva Goncalves, referente aos trabalhos na Delegação do Ministério da Agricultura em Achada Portinho, conforme anexo.  "/>
  </r>
  <r>
    <x v="0"/>
    <n v="0"/>
    <n v="0"/>
    <n v="0"/>
    <n v="6375"/>
    <x v="4540"/>
    <x v="0"/>
    <x v="0"/>
    <x v="0"/>
    <s v="03.16.15"/>
    <x v="0"/>
    <x v="0"/>
    <x v="0"/>
    <s v="Direção Financeira"/>
    <s v="03.16.15"/>
    <s v="Direção Financeira"/>
    <s v="03.16.15"/>
    <x v="1"/>
    <x v="0"/>
    <x v="0"/>
    <x v="0"/>
    <x v="0"/>
    <x v="0"/>
    <x v="0"/>
    <x v="0"/>
    <x v="10"/>
    <s v="2025-11-26"/>
    <x v="3"/>
    <n v="6375"/>
    <x v="0"/>
    <m/>
    <x v="0"/>
    <m/>
    <x v="534"/>
    <n v="100476501"/>
    <x v="0"/>
    <x v="0"/>
    <s v="Direção Financeira"/>
    <s v="ORI"/>
    <x v="0"/>
    <m/>
    <x v="0"/>
    <x v="0"/>
    <x v="0"/>
    <x v="0"/>
    <x v="0"/>
    <x v="0"/>
    <x v="0"/>
    <x v="0"/>
    <x v="0"/>
    <x v="0"/>
    <x v="0"/>
    <s v="Direção Financeira"/>
    <x v="0"/>
    <x v="0"/>
    <x v="0"/>
    <x v="0"/>
    <x v="0"/>
    <x v="0"/>
    <x v="0"/>
    <x v="0"/>
    <x v="0"/>
    <x v="0"/>
    <x v="0"/>
    <x v="0"/>
    <s v="Pagamento a favor do Sr. Nilton Humberto Barbosa Silva Goncalves, referente aos trabalhos na Delegação do Ministério da Agricultura em Achada Portinho, conforme anexo.  "/>
  </r>
  <r>
    <x v="0"/>
    <n v="0"/>
    <n v="0"/>
    <n v="0"/>
    <n v="10000"/>
    <x v="4541"/>
    <x v="0"/>
    <x v="0"/>
    <x v="0"/>
    <s v="03.16.01"/>
    <x v="27"/>
    <x v="0"/>
    <x v="0"/>
    <s v="Assembleia Municipal"/>
    <s v="03.16.01"/>
    <s v="Assembleia Municipal"/>
    <s v="03.16.01"/>
    <x v="49"/>
    <x v="0"/>
    <x v="0"/>
    <x v="0"/>
    <x v="0"/>
    <x v="0"/>
    <x v="0"/>
    <x v="0"/>
    <x v="11"/>
    <s v="2025-12-01"/>
    <x v="3"/>
    <n v="10000"/>
    <x v="0"/>
    <m/>
    <x v="0"/>
    <m/>
    <x v="535"/>
    <n v="100479538"/>
    <x v="0"/>
    <x v="0"/>
    <s v="Assembleia Municipal"/>
    <s v="ORI"/>
    <x v="0"/>
    <s v="AM"/>
    <x v="0"/>
    <x v="0"/>
    <x v="0"/>
    <x v="0"/>
    <x v="0"/>
    <x v="0"/>
    <x v="0"/>
    <x v="0"/>
    <x v="0"/>
    <x v="0"/>
    <x v="0"/>
    <s v="Assembleia Municipal"/>
    <x v="0"/>
    <x v="0"/>
    <x v="0"/>
    <x v="0"/>
    <x v="0"/>
    <x v="0"/>
    <x v="0"/>
    <x v="0"/>
    <x v="0"/>
    <x v="0"/>
    <x v="0"/>
    <x v="0"/>
    <s v="Pagamento referente a aluguer de viatura aquando da visita aos eleitorados pelos deputados de PAICV, conforme anexo."/>
  </r>
  <r>
    <x v="0"/>
    <n v="0"/>
    <n v="0"/>
    <n v="0"/>
    <n v="18000"/>
    <x v="4542"/>
    <x v="0"/>
    <x v="1"/>
    <x v="0"/>
    <s v="80.02.01"/>
    <x v="28"/>
    <x v="4"/>
    <x v="4"/>
    <s v="Retenções Iur"/>
    <s v="80.02.01"/>
    <s v="Retenções Iur"/>
    <s v="80.02.01"/>
    <x v="52"/>
    <x v="0"/>
    <x v="6"/>
    <x v="1"/>
    <x v="1"/>
    <x v="2"/>
    <x v="2"/>
    <x v="0"/>
    <x v="9"/>
    <s v="2025-10-01"/>
    <x v="3"/>
    <n v="18000"/>
    <x v="0"/>
    <m/>
    <x v="0"/>
    <m/>
    <x v="9"/>
    <n v="100474696"/>
    <x v="0"/>
    <x v="0"/>
    <s v="Retenções Iur"/>
    <s v="ORI"/>
    <x v="0"/>
    <s v="RIUR"/>
    <x v="0"/>
    <x v="0"/>
    <x v="0"/>
    <x v="0"/>
    <x v="0"/>
    <x v="0"/>
    <x v="0"/>
    <x v="0"/>
    <x v="0"/>
    <x v="0"/>
    <x v="0"/>
    <s v="Retenções Iur"/>
    <x v="0"/>
    <x v="0"/>
    <x v="0"/>
    <x v="0"/>
    <x v="2"/>
    <x v="0"/>
    <x v="0"/>
    <x v="0"/>
    <x v="0"/>
    <x v="1"/>
    <x v="0"/>
    <x v="0"/>
    <s v="RETENCAO OT"/>
  </r>
  <r>
    <x v="0"/>
    <n v="0"/>
    <n v="0"/>
    <n v="0"/>
    <n v="31025"/>
    <x v="4543"/>
    <x v="0"/>
    <x v="1"/>
    <x v="0"/>
    <s v="03.03.10"/>
    <x v="15"/>
    <x v="0"/>
    <x v="5"/>
    <s v="Receitas Da Câmara"/>
    <s v="03.03.10"/>
    <s v="Receitas Da Câmara"/>
    <s v="03.03.10"/>
    <x v="18"/>
    <x v="0"/>
    <x v="4"/>
    <x v="6"/>
    <x v="0"/>
    <x v="0"/>
    <x v="2"/>
    <x v="0"/>
    <x v="10"/>
    <s v="2025-11-19"/>
    <x v="3"/>
    <n v="31025"/>
    <x v="0"/>
    <m/>
    <x v="0"/>
    <m/>
    <x v="26"/>
    <n v="100474914"/>
    <x v="0"/>
    <x v="0"/>
    <s v="Receitas Da Câmara"/>
    <s v="EXT"/>
    <x v="0"/>
    <s v="RDC"/>
    <x v="0"/>
    <x v="0"/>
    <x v="0"/>
    <x v="0"/>
    <x v="0"/>
    <x v="0"/>
    <x v="0"/>
    <x v="0"/>
    <x v="0"/>
    <x v="0"/>
    <x v="0"/>
    <s v="Receitas Da Câmara"/>
    <x v="0"/>
    <x v="0"/>
    <x v="0"/>
    <x v="0"/>
    <x v="0"/>
    <x v="0"/>
    <x v="0"/>
    <x v="0"/>
    <x v="0"/>
    <x v="0"/>
    <x v="0"/>
    <x v="0"/>
    <s v="Reposição da 3ª prestação do adiantamento salario Emanuel Silva, conforme anexo."/>
  </r>
  <r>
    <x v="0"/>
    <n v="0"/>
    <n v="0"/>
    <n v="0"/>
    <n v="738"/>
    <x v="4544"/>
    <x v="0"/>
    <x v="0"/>
    <x v="0"/>
    <s v="03.16.27"/>
    <x v="38"/>
    <x v="0"/>
    <x v="0"/>
    <s v="Direção dos Assuntos Jurídicos, Fiscalização e Policia Municipal"/>
    <s v="03.16.27"/>
    <s v="Direção dos Assuntos Jurídicos, Fiscalização e Policia Municipal"/>
    <s v="03.16.27"/>
    <x v="46"/>
    <x v="0"/>
    <x v="0"/>
    <x v="1"/>
    <x v="0"/>
    <x v="0"/>
    <x v="0"/>
    <x v="0"/>
    <x v="11"/>
    <s v="2025-12-11"/>
    <x v="3"/>
    <n v="738"/>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12-2025"/>
  </r>
  <r>
    <x v="0"/>
    <n v="0"/>
    <n v="0"/>
    <n v="0"/>
    <n v="8427"/>
    <x v="4544"/>
    <x v="0"/>
    <x v="0"/>
    <x v="0"/>
    <s v="03.16.27"/>
    <x v="38"/>
    <x v="0"/>
    <x v="0"/>
    <s v="Direção dos Assuntos Jurídicos, Fiscalização e Policia Municipal"/>
    <s v="03.16.27"/>
    <s v="Direção dos Assuntos Jurídicos, Fiscalização e Policia Municipal"/>
    <s v="03.16.27"/>
    <x v="42"/>
    <x v="0"/>
    <x v="0"/>
    <x v="1"/>
    <x v="1"/>
    <x v="0"/>
    <x v="0"/>
    <x v="0"/>
    <x v="11"/>
    <s v="2025-12-11"/>
    <x v="3"/>
    <n v="8427"/>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12-2025"/>
  </r>
  <r>
    <x v="0"/>
    <n v="0"/>
    <n v="0"/>
    <n v="0"/>
    <n v="4944"/>
    <x v="4544"/>
    <x v="0"/>
    <x v="0"/>
    <x v="0"/>
    <s v="03.16.27"/>
    <x v="38"/>
    <x v="0"/>
    <x v="0"/>
    <s v="Direção dos Assuntos Jurídicos, Fiscalização e Policia Municipal"/>
    <s v="03.16.27"/>
    <s v="Direção dos Assuntos Jurídicos, Fiscalização e Policia Municipal"/>
    <s v="03.16.27"/>
    <x v="47"/>
    <x v="0"/>
    <x v="0"/>
    <x v="1"/>
    <x v="1"/>
    <x v="0"/>
    <x v="0"/>
    <x v="0"/>
    <x v="11"/>
    <s v="2025-12-11"/>
    <x v="3"/>
    <n v="4944"/>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12-2025"/>
  </r>
  <r>
    <x v="0"/>
    <n v="0"/>
    <n v="0"/>
    <n v="0"/>
    <n v="24"/>
    <x v="4544"/>
    <x v="0"/>
    <x v="0"/>
    <x v="0"/>
    <s v="03.16.27"/>
    <x v="38"/>
    <x v="0"/>
    <x v="0"/>
    <s v="Direção dos Assuntos Jurídicos, Fiscalização e Policia Municipal"/>
    <s v="03.16.27"/>
    <s v="Direção dos Assuntos Jurídicos, Fiscalização e Policia Municipal"/>
    <s v="03.16.27"/>
    <x v="46"/>
    <x v="0"/>
    <x v="0"/>
    <x v="1"/>
    <x v="0"/>
    <x v="0"/>
    <x v="0"/>
    <x v="0"/>
    <x v="11"/>
    <s v="2025-12-11"/>
    <x v="3"/>
    <n v="24"/>
    <x v="0"/>
    <m/>
    <x v="0"/>
    <m/>
    <x v="103"/>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de salário referente a 12-2025"/>
  </r>
  <r>
    <x v="0"/>
    <n v="0"/>
    <n v="0"/>
    <n v="0"/>
    <n v="274"/>
    <x v="4544"/>
    <x v="0"/>
    <x v="0"/>
    <x v="0"/>
    <s v="03.16.27"/>
    <x v="38"/>
    <x v="0"/>
    <x v="0"/>
    <s v="Direção dos Assuntos Jurídicos, Fiscalização e Policia Municipal"/>
    <s v="03.16.27"/>
    <s v="Direção dos Assuntos Jurídicos, Fiscalização e Policia Municipal"/>
    <s v="03.16.27"/>
    <x v="42"/>
    <x v="0"/>
    <x v="0"/>
    <x v="1"/>
    <x v="1"/>
    <x v="0"/>
    <x v="0"/>
    <x v="0"/>
    <x v="11"/>
    <s v="2025-12-11"/>
    <x v="3"/>
    <n v="274"/>
    <x v="0"/>
    <m/>
    <x v="0"/>
    <m/>
    <x v="103"/>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de salário referente a 12-2025"/>
  </r>
  <r>
    <x v="0"/>
    <n v="0"/>
    <n v="0"/>
    <n v="0"/>
    <n v="162"/>
    <x v="4544"/>
    <x v="0"/>
    <x v="0"/>
    <x v="0"/>
    <s v="03.16.27"/>
    <x v="38"/>
    <x v="0"/>
    <x v="0"/>
    <s v="Direção dos Assuntos Jurídicos, Fiscalização e Policia Municipal"/>
    <s v="03.16.27"/>
    <s v="Direção dos Assuntos Jurídicos, Fiscalização e Policia Municipal"/>
    <s v="03.16.27"/>
    <x v="47"/>
    <x v="0"/>
    <x v="0"/>
    <x v="1"/>
    <x v="1"/>
    <x v="0"/>
    <x v="0"/>
    <x v="0"/>
    <x v="11"/>
    <s v="2025-12-11"/>
    <x v="3"/>
    <n v="162"/>
    <x v="0"/>
    <m/>
    <x v="0"/>
    <m/>
    <x v="103"/>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de salário referente a 12-2025"/>
  </r>
  <r>
    <x v="0"/>
    <n v="0"/>
    <n v="0"/>
    <n v="0"/>
    <n v="1066"/>
    <x v="4544"/>
    <x v="0"/>
    <x v="0"/>
    <x v="0"/>
    <s v="03.16.27"/>
    <x v="38"/>
    <x v="0"/>
    <x v="0"/>
    <s v="Direção dos Assuntos Jurídicos, Fiscalização e Policia Municipal"/>
    <s v="03.16.27"/>
    <s v="Direção dos Assuntos Jurídicos, Fiscalização e Policia Municipal"/>
    <s v="03.16.27"/>
    <x v="46"/>
    <x v="0"/>
    <x v="0"/>
    <x v="1"/>
    <x v="0"/>
    <x v="0"/>
    <x v="0"/>
    <x v="0"/>
    <x v="11"/>
    <s v="2025-12-11"/>
    <x v="3"/>
    <n v="1066"/>
    <x v="0"/>
    <m/>
    <x v="0"/>
    <m/>
    <x v="89"/>
    <n v="100474706"/>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12-2025"/>
  </r>
  <r>
    <x v="0"/>
    <n v="0"/>
    <n v="0"/>
    <n v="0"/>
    <n v="12168"/>
    <x v="4544"/>
    <x v="0"/>
    <x v="0"/>
    <x v="0"/>
    <s v="03.16.27"/>
    <x v="38"/>
    <x v="0"/>
    <x v="0"/>
    <s v="Direção dos Assuntos Jurídicos, Fiscalização e Policia Municipal"/>
    <s v="03.16.27"/>
    <s v="Direção dos Assuntos Jurídicos, Fiscalização e Policia Municipal"/>
    <s v="03.16.27"/>
    <x v="42"/>
    <x v="0"/>
    <x v="0"/>
    <x v="1"/>
    <x v="1"/>
    <x v="0"/>
    <x v="0"/>
    <x v="0"/>
    <x v="11"/>
    <s v="2025-12-11"/>
    <x v="3"/>
    <n v="12168"/>
    <x v="0"/>
    <m/>
    <x v="0"/>
    <m/>
    <x v="89"/>
    <n v="100474706"/>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12-2025"/>
  </r>
  <r>
    <x v="0"/>
    <n v="0"/>
    <n v="0"/>
    <n v="0"/>
    <n v="7139"/>
    <x v="4544"/>
    <x v="0"/>
    <x v="0"/>
    <x v="0"/>
    <s v="03.16.27"/>
    <x v="38"/>
    <x v="0"/>
    <x v="0"/>
    <s v="Direção dos Assuntos Jurídicos, Fiscalização e Policia Municipal"/>
    <s v="03.16.27"/>
    <s v="Direção dos Assuntos Jurídicos, Fiscalização e Policia Municipal"/>
    <s v="03.16.27"/>
    <x v="47"/>
    <x v="0"/>
    <x v="0"/>
    <x v="1"/>
    <x v="1"/>
    <x v="0"/>
    <x v="0"/>
    <x v="0"/>
    <x v="11"/>
    <s v="2025-12-11"/>
    <x v="3"/>
    <n v="7139"/>
    <x v="0"/>
    <m/>
    <x v="0"/>
    <m/>
    <x v="89"/>
    <n v="100474706"/>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12-2025"/>
  </r>
  <r>
    <x v="0"/>
    <n v="0"/>
    <n v="0"/>
    <n v="0"/>
    <n v="13505"/>
    <x v="4544"/>
    <x v="0"/>
    <x v="0"/>
    <x v="0"/>
    <s v="03.16.27"/>
    <x v="38"/>
    <x v="0"/>
    <x v="0"/>
    <s v="Direção dos Assuntos Jurídicos, Fiscalização e Policia Municipal"/>
    <s v="03.16.27"/>
    <s v="Direção dos Assuntos Jurídicos, Fiscalização e Policia Municipal"/>
    <s v="03.16.27"/>
    <x v="46"/>
    <x v="0"/>
    <x v="0"/>
    <x v="1"/>
    <x v="0"/>
    <x v="0"/>
    <x v="0"/>
    <x v="0"/>
    <x v="11"/>
    <s v="2025-12-11"/>
    <x v="3"/>
    <n v="13505"/>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12-2025"/>
  </r>
  <r>
    <x v="0"/>
    <n v="0"/>
    <n v="0"/>
    <n v="0"/>
    <n v="154131"/>
    <x v="4544"/>
    <x v="0"/>
    <x v="0"/>
    <x v="0"/>
    <s v="03.16.27"/>
    <x v="38"/>
    <x v="0"/>
    <x v="0"/>
    <s v="Direção dos Assuntos Jurídicos, Fiscalização e Policia Municipal"/>
    <s v="03.16.27"/>
    <s v="Direção dos Assuntos Jurídicos, Fiscalização e Policia Municipal"/>
    <s v="03.16.27"/>
    <x v="42"/>
    <x v="0"/>
    <x v="0"/>
    <x v="1"/>
    <x v="1"/>
    <x v="0"/>
    <x v="0"/>
    <x v="0"/>
    <x v="11"/>
    <s v="2025-12-11"/>
    <x v="3"/>
    <n v="154131"/>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12-2025"/>
  </r>
  <r>
    <x v="0"/>
    <n v="0"/>
    <n v="0"/>
    <n v="0"/>
    <n v="90417"/>
    <x v="4544"/>
    <x v="0"/>
    <x v="0"/>
    <x v="0"/>
    <s v="03.16.27"/>
    <x v="38"/>
    <x v="0"/>
    <x v="0"/>
    <s v="Direção dos Assuntos Jurídicos, Fiscalização e Policia Municipal"/>
    <s v="03.16.27"/>
    <s v="Direção dos Assuntos Jurídicos, Fiscalização e Policia Municipal"/>
    <s v="03.16.27"/>
    <x v="47"/>
    <x v="0"/>
    <x v="0"/>
    <x v="1"/>
    <x v="1"/>
    <x v="0"/>
    <x v="0"/>
    <x v="0"/>
    <x v="11"/>
    <s v="2025-12-11"/>
    <x v="3"/>
    <n v="90417"/>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12-2025"/>
  </r>
  <r>
    <x v="0"/>
    <n v="0"/>
    <n v="0"/>
    <n v="0"/>
    <n v="500"/>
    <x v="4545"/>
    <x v="0"/>
    <x v="0"/>
    <x v="0"/>
    <s v="03.16.15"/>
    <x v="0"/>
    <x v="0"/>
    <x v="0"/>
    <s v="Direção Financeira"/>
    <s v="03.16.15"/>
    <s v="Direção Financeira"/>
    <s v="03.16.15"/>
    <x v="50"/>
    <x v="0"/>
    <x v="0"/>
    <x v="1"/>
    <x v="0"/>
    <x v="0"/>
    <x v="0"/>
    <x v="0"/>
    <x v="11"/>
    <s v="2025-12-18"/>
    <x v="3"/>
    <n v="500"/>
    <x v="0"/>
    <m/>
    <x v="0"/>
    <m/>
    <x v="26"/>
    <n v="100474914"/>
    <x v="0"/>
    <x v="0"/>
    <s v="Direção Financeira"/>
    <s v="ORI"/>
    <x v="0"/>
    <m/>
    <x v="0"/>
    <x v="0"/>
    <x v="0"/>
    <x v="0"/>
    <x v="0"/>
    <x v="0"/>
    <x v="0"/>
    <x v="0"/>
    <x v="0"/>
    <x v="0"/>
    <x v="0"/>
    <s v="Direção Financeira"/>
    <x v="0"/>
    <x v="0"/>
    <x v="0"/>
    <x v="0"/>
    <x v="0"/>
    <x v="0"/>
    <x v="0"/>
    <x v="0"/>
    <x v="0"/>
    <x v="0"/>
    <x v="0"/>
    <x v="0"/>
    <s v="Pagamento a favor de Tesoureiro Municipal, pela  a aquisição de pilha, conforme anexo."/>
  </r>
  <r>
    <x v="0"/>
    <n v="0"/>
    <n v="0"/>
    <n v="0"/>
    <n v="94000"/>
    <x v="4546"/>
    <x v="0"/>
    <x v="0"/>
    <x v="0"/>
    <s v="01.27.02.11"/>
    <x v="11"/>
    <x v="1"/>
    <x v="1"/>
    <s v="Saneamento básico"/>
    <s v="01.27.02"/>
    <s v="Saneamento básico"/>
    <s v="01.27.02"/>
    <x v="4"/>
    <x v="0"/>
    <x v="2"/>
    <x v="3"/>
    <x v="0"/>
    <x v="1"/>
    <x v="0"/>
    <x v="0"/>
    <x v="3"/>
    <s v="2025-05-30"/>
    <x v="1"/>
    <n v="94000"/>
    <x v="0"/>
    <m/>
    <x v="0"/>
    <m/>
    <x v="26"/>
    <n v="100474914"/>
    <x v="0"/>
    <x v="0"/>
    <s v="Reforço do saneamento básico"/>
    <s v="ORI"/>
    <x v="0"/>
    <m/>
    <x v="0"/>
    <x v="0"/>
    <x v="0"/>
    <x v="0"/>
    <x v="0"/>
    <x v="0"/>
    <x v="0"/>
    <x v="0"/>
    <x v="0"/>
    <x v="0"/>
    <x v="0"/>
    <s v="Reforço do saneamento básico"/>
    <x v="0"/>
    <x v="0"/>
    <x v="0"/>
    <x v="0"/>
    <x v="1"/>
    <x v="0"/>
    <x v="0"/>
    <x v="0"/>
    <x v="0"/>
    <x v="0"/>
    <x v="0"/>
    <x v="0"/>
    <s v="Pagamento de trabalhos da requalificação urbana e ambiental da cidade, construção dos préfabricado e limpeza, durante o mês de Março 2025, conforme anexo "/>
  </r>
  <r>
    <x v="1"/>
    <n v="0"/>
    <n v="0"/>
    <n v="0"/>
    <n v="306500"/>
    <x v="4547"/>
    <x v="0"/>
    <x v="0"/>
    <x v="0"/>
    <s v="01.27.07.15"/>
    <x v="18"/>
    <x v="1"/>
    <x v="1"/>
    <s v="Requalificação Urbana e Habitação 2"/>
    <s v="01.27.07"/>
    <s v="Requalificação Urbana e Habitação 2"/>
    <s v="01.27.07"/>
    <x v="2"/>
    <x v="0"/>
    <x v="0"/>
    <x v="1"/>
    <x v="0"/>
    <x v="1"/>
    <x v="1"/>
    <x v="0"/>
    <x v="1"/>
    <s v="2025-01-28"/>
    <x v="0"/>
    <n v="306500"/>
    <x v="0"/>
    <m/>
    <x v="0"/>
    <m/>
    <x v="132"/>
    <n v="100479497"/>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referente a aquisição de serviços de transporte de terra e pedra para as obras de requalificação urbana e ambiental de Achada Pizara, conforme anexo."/>
  </r>
  <r>
    <x v="0"/>
    <n v="0"/>
    <n v="0"/>
    <n v="0"/>
    <n v="56835"/>
    <x v="4548"/>
    <x v="0"/>
    <x v="0"/>
    <x v="0"/>
    <s v="01.25.04.22"/>
    <x v="9"/>
    <x v="2"/>
    <x v="2"/>
    <s v="Cultura"/>
    <s v="01.25.04"/>
    <s v="Cultura"/>
    <s v="01.25.04"/>
    <x v="4"/>
    <x v="0"/>
    <x v="2"/>
    <x v="3"/>
    <x v="0"/>
    <x v="1"/>
    <x v="0"/>
    <x v="0"/>
    <x v="5"/>
    <s v="2025-06-04"/>
    <x v="1"/>
    <n v="56835"/>
    <x v="0"/>
    <m/>
    <x v="0"/>
    <m/>
    <x v="70"/>
    <n v="100479507"/>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de uma parcela da fatura a favor de AMG, Serviços &amp; Construções, pelo fogo de artificio no âmbito da comemoração do ano novo, conforme anexo."/>
  </r>
  <r>
    <x v="1"/>
    <n v="0"/>
    <n v="0"/>
    <n v="0"/>
    <n v="15728"/>
    <x v="4549"/>
    <x v="0"/>
    <x v="0"/>
    <x v="0"/>
    <s v="01.27.07.15"/>
    <x v="18"/>
    <x v="1"/>
    <x v="1"/>
    <s v="Requalificação Urbana e Habitação 2"/>
    <s v="01.27.07"/>
    <s v="Requalificação Urbana e Habitação 2"/>
    <s v="01.27.07"/>
    <x v="2"/>
    <x v="0"/>
    <x v="0"/>
    <x v="1"/>
    <x v="0"/>
    <x v="1"/>
    <x v="1"/>
    <x v="0"/>
    <x v="6"/>
    <s v="2025-07-29"/>
    <x v="2"/>
    <n v="15728"/>
    <x v="0"/>
    <m/>
    <x v="0"/>
    <m/>
    <x v="26"/>
    <n v="100474914"/>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a favor Tesoureiro Municipal, pela compra de peças destinado a reparação da Retro escavadora na empresa Firma Sociedade Lisboa Hidroulic, conforme anexo.  "/>
  </r>
  <r>
    <x v="0"/>
    <n v="0"/>
    <n v="0"/>
    <n v="0"/>
    <n v="30000"/>
    <x v="4550"/>
    <x v="0"/>
    <x v="0"/>
    <x v="0"/>
    <s v="01.25.04.22"/>
    <x v="9"/>
    <x v="2"/>
    <x v="2"/>
    <s v="Cultura"/>
    <s v="01.25.04"/>
    <s v="Cultura"/>
    <s v="01.25.04"/>
    <x v="4"/>
    <x v="0"/>
    <x v="2"/>
    <x v="3"/>
    <x v="0"/>
    <x v="1"/>
    <x v="0"/>
    <x v="0"/>
    <x v="7"/>
    <s v="2025-08-11"/>
    <x v="2"/>
    <n v="30000"/>
    <x v="0"/>
    <m/>
    <x v="0"/>
    <m/>
    <x v="15"/>
    <n v="100476148"/>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tuação do artista Giza, conforme proposta em anexo."/>
  </r>
  <r>
    <x v="0"/>
    <n v="0"/>
    <n v="0"/>
    <n v="0"/>
    <n v="40000"/>
    <x v="4551"/>
    <x v="0"/>
    <x v="0"/>
    <x v="0"/>
    <s v="01.25.04.22"/>
    <x v="9"/>
    <x v="2"/>
    <x v="2"/>
    <s v="Cultura"/>
    <s v="01.25.04"/>
    <s v="Cultura"/>
    <s v="01.25.04"/>
    <x v="4"/>
    <x v="0"/>
    <x v="2"/>
    <x v="3"/>
    <x v="0"/>
    <x v="1"/>
    <x v="0"/>
    <x v="0"/>
    <x v="7"/>
    <s v="2025-08-11"/>
    <x v="2"/>
    <n v="40000"/>
    <x v="0"/>
    <m/>
    <x v="0"/>
    <m/>
    <x v="14"/>
    <n v="100477721"/>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tuação do artista Nany Dias, conforme proposta em anexo."/>
  </r>
  <r>
    <x v="0"/>
    <n v="0"/>
    <n v="0"/>
    <n v="0"/>
    <n v="5000"/>
    <x v="4552"/>
    <x v="0"/>
    <x v="0"/>
    <x v="0"/>
    <s v="01.25.04.22"/>
    <x v="9"/>
    <x v="2"/>
    <x v="2"/>
    <s v="Cultura"/>
    <s v="01.25.04"/>
    <s v="Cultura"/>
    <s v="01.25.04"/>
    <x v="4"/>
    <x v="0"/>
    <x v="2"/>
    <x v="3"/>
    <x v="0"/>
    <x v="1"/>
    <x v="0"/>
    <x v="0"/>
    <x v="7"/>
    <s v="2025-08-12"/>
    <x v="2"/>
    <n v="5000"/>
    <x v="0"/>
    <m/>
    <x v="0"/>
    <m/>
    <x v="536"/>
    <n v="100479982"/>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referente a atuação do artista durante evento da semana de juventude, realizado no dia 03 de agosto de 2025, conforme anexo."/>
  </r>
  <r>
    <x v="0"/>
    <n v="0"/>
    <n v="0"/>
    <n v="0"/>
    <n v="30000"/>
    <x v="4553"/>
    <x v="0"/>
    <x v="0"/>
    <x v="0"/>
    <s v="03.16.15"/>
    <x v="0"/>
    <x v="0"/>
    <x v="0"/>
    <s v="Direção Financeira"/>
    <s v="03.16.15"/>
    <s v="Direção Financeira"/>
    <s v="03.16.15"/>
    <x v="39"/>
    <x v="0"/>
    <x v="0"/>
    <x v="0"/>
    <x v="0"/>
    <x v="0"/>
    <x v="0"/>
    <x v="0"/>
    <x v="9"/>
    <s v="2025-10-01"/>
    <x v="3"/>
    <n v="30000"/>
    <x v="0"/>
    <m/>
    <x v="0"/>
    <m/>
    <x v="26"/>
    <n v="100474914"/>
    <x v="0"/>
    <x v="0"/>
    <s v="Direção Financeira"/>
    <s v="ORI"/>
    <x v="0"/>
    <m/>
    <x v="0"/>
    <x v="0"/>
    <x v="0"/>
    <x v="0"/>
    <x v="0"/>
    <x v="0"/>
    <x v="0"/>
    <x v="0"/>
    <x v="0"/>
    <x v="0"/>
    <x v="0"/>
    <s v="Direção Financeira"/>
    <x v="0"/>
    <x v="0"/>
    <x v="0"/>
    <x v="0"/>
    <x v="0"/>
    <x v="0"/>
    <x v="0"/>
    <x v="0"/>
    <x v="0"/>
    <x v="0"/>
    <x v="0"/>
    <x v="0"/>
    <s v="Pagamento a favor do Tesoureiro Municipal, referente a coima do veiculo, ST-93-UQ, conforme anexo."/>
  </r>
  <r>
    <x v="0"/>
    <n v="0"/>
    <n v="0"/>
    <n v="0"/>
    <n v="15997"/>
    <x v="4554"/>
    <x v="0"/>
    <x v="1"/>
    <x v="0"/>
    <s v="80.02.01"/>
    <x v="28"/>
    <x v="4"/>
    <x v="4"/>
    <s v="Retenções Iur"/>
    <s v="80.02.01"/>
    <s v="Retenções Iur"/>
    <s v="80.02.01"/>
    <x v="52"/>
    <x v="0"/>
    <x v="6"/>
    <x v="1"/>
    <x v="1"/>
    <x v="2"/>
    <x v="2"/>
    <x v="0"/>
    <x v="9"/>
    <s v="2025-10-27"/>
    <x v="3"/>
    <n v="15997"/>
    <x v="0"/>
    <m/>
    <x v="0"/>
    <m/>
    <x v="9"/>
    <n v="100474696"/>
    <x v="0"/>
    <x v="0"/>
    <s v="Retenções Iur"/>
    <s v="ORI"/>
    <x v="0"/>
    <s v="RIUR"/>
    <x v="0"/>
    <x v="0"/>
    <x v="0"/>
    <x v="0"/>
    <x v="0"/>
    <x v="0"/>
    <x v="0"/>
    <x v="0"/>
    <x v="0"/>
    <x v="0"/>
    <x v="0"/>
    <s v="Retenções Iur"/>
    <x v="0"/>
    <x v="0"/>
    <x v="0"/>
    <x v="0"/>
    <x v="2"/>
    <x v="0"/>
    <x v="0"/>
    <x v="0"/>
    <x v="0"/>
    <x v="1"/>
    <x v="0"/>
    <x v="0"/>
    <s v="RETENCAO OT"/>
  </r>
  <r>
    <x v="0"/>
    <n v="0"/>
    <n v="0"/>
    <n v="0"/>
    <n v="882"/>
    <x v="4555"/>
    <x v="0"/>
    <x v="0"/>
    <x v="0"/>
    <s v="01.27.04.11"/>
    <x v="26"/>
    <x v="1"/>
    <x v="1"/>
    <s v="Infra-Estruturas e Transportes"/>
    <s v="01.27.04"/>
    <s v="Infra-Estruturas e Transportes"/>
    <s v="01.27.04"/>
    <x v="4"/>
    <x v="0"/>
    <x v="2"/>
    <x v="3"/>
    <x v="0"/>
    <x v="1"/>
    <x v="0"/>
    <x v="0"/>
    <x v="11"/>
    <s v="2025-12-31"/>
    <x v="3"/>
    <n v="882"/>
    <x v="0"/>
    <m/>
    <x v="0"/>
    <m/>
    <x v="9"/>
    <n v="100474696"/>
    <x v="0"/>
    <x v="1"/>
    <s v="Manutenção de caminhos vicinais e melhoramento de acessos"/>
    <s v="ORI"/>
    <x v="0"/>
    <m/>
    <x v="0"/>
    <x v="0"/>
    <x v="0"/>
    <x v="0"/>
    <x v="0"/>
    <x v="0"/>
    <x v="0"/>
    <x v="0"/>
    <x v="0"/>
    <x v="0"/>
    <x v="0"/>
    <s v="Manutenção de caminhos vicinais e melhoramento de acessos"/>
    <x v="0"/>
    <x v="0"/>
    <x v="0"/>
    <x v="0"/>
    <x v="1"/>
    <x v="0"/>
    <x v="0"/>
    <x v="0"/>
    <x v="0"/>
    <x v="0"/>
    <x v="1"/>
    <x v="0"/>
    <s v="Pagamento a favor de Aderito Dos Santos Gomes, referente limpeza de caminhos vicinais."/>
  </r>
  <r>
    <x v="0"/>
    <n v="0"/>
    <n v="0"/>
    <n v="0"/>
    <n v="5157"/>
    <x v="4556"/>
    <x v="0"/>
    <x v="1"/>
    <x v="0"/>
    <s v="80.02.01"/>
    <x v="28"/>
    <x v="4"/>
    <x v="4"/>
    <s v="Retenções Iur"/>
    <s v="80.02.01"/>
    <s v="Retenções Iur"/>
    <s v="80.02.01"/>
    <x v="52"/>
    <x v="0"/>
    <x v="6"/>
    <x v="1"/>
    <x v="1"/>
    <x v="2"/>
    <x v="2"/>
    <x v="0"/>
    <x v="4"/>
    <s v="2025-03-26"/>
    <x v="0"/>
    <n v="5157"/>
    <x v="0"/>
    <m/>
    <x v="0"/>
    <m/>
    <x v="9"/>
    <n v="100474696"/>
    <x v="0"/>
    <x v="0"/>
    <s v="Retenções Iur"/>
    <s v="ORI"/>
    <x v="0"/>
    <s v="RIUR"/>
    <x v="0"/>
    <x v="0"/>
    <x v="0"/>
    <x v="0"/>
    <x v="0"/>
    <x v="0"/>
    <x v="0"/>
    <x v="0"/>
    <x v="0"/>
    <x v="0"/>
    <x v="0"/>
    <s v="Retenções Iur"/>
    <x v="0"/>
    <x v="0"/>
    <x v="0"/>
    <x v="0"/>
    <x v="2"/>
    <x v="0"/>
    <x v="0"/>
    <x v="0"/>
    <x v="0"/>
    <x v="1"/>
    <x v="0"/>
    <x v="0"/>
    <s v="RETENCAO OT"/>
  </r>
  <r>
    <x v="0"/>
    <n v="0"/>
    <n v="0"/>
    <n v="0"/>
    <n v="1400"/>
    <x v="4557"/>
    <x v="0"/>
    <x v="0"/>
    <x v="0"/>
    <s v="03.16.15"/>
    <x v="0"/>
    <x v="0"/>
    <x v="0"/>
    <s v="Direção Financeira"/>
    <s v="03.16.15"/>
    <s v="Direção Financeira"/>
    <s v="03.16.15"/>
    <x v="0"/>
    <x v="0"/>
    <x v="0"/>
    <x v="0"/>
    <x v="0"/>
    <x v="0"/>
    <x v="0"/>
    <x v="0"/>
    <x v="2"/>
    <s v="2025-04-03"/>
    <x v="1"/>
    <n v="1400"/>
    <x v="0"/>
    <m/>
    <x v="0"/>
    <m/>
    <x v="0"/>
    <n v="100426451"/>
    <x v="0"/>
    <x v="0"/>
    <s v="Direção Financeira"/>
    <s v="ORI"/>
    <x v="0"/>
    <m/>
    <x v="0"/>
    <x v="0"/>
    <x v="0"/>
    <x v="0"/>
    <x v="0"/>
    <x v="0"/>
    <x v="0"/>
    <x v="0"/>
    <x v="0"/>
    <x v="0"/>
    <x v="0"/>
    <s v="Direção Financeira"/>
    <x v="0"/>
    <x v="0"/>
    <x v="0"/>
    <x v="0"/>
    <x v="0"/>
    <x v="0"/>
    <x v="0"/>
    <x v="0"/>
    <x v="0"/>
    <x v="0"/>
    <x v="0"/>
    <x v="0"/>
    <s v="Ajuda de custo a favor da senhor Carlos Armando Rocha pela sua deslocação à Praia no dia 28 de março de 2025, em missão de serviço, conforme anexo"/>
  </r>
  <r>
    <x v="1"/>
    <n v="0"/>
    <n v="0"/>
    <n v="0"/>
    <n v="5325"/>
    <x v="4558"/>
    <x v="0"/>
    <x v="0"/>
    <x v="0"/>
    <s v="01.27.07.15"/>
    <x v="18"/>
    <x v="1"/>
    <x v="1"/>
    <s v="Requalificação Urbana e Habitação 2"/>
    <s v="01.27.07"/>
    <s v="Requalificação Urbana e Habitação 2"/>
    <s v="01.27.07"/>
    <x v="2"/>
    <x v="0"/>
    <x v="0"/>
    <x v="1"/>
    <x v="0"/>
    <x v="1"/>
    <x v="1"/>
    <x v="0"/>
    <x v="3"/>
    <s v="2025-05-30"/>
    <x v="1"/>
    <n v="5325"/>
    <x v="0"/>
    <m/>
    <x v="0"/>
    <m/>
    <x v="9"/>
    <n v="100474696"/>
    <x v="0"/>
    <x v="1"/>
    <s v="Requalificação urbana e ambiental de Achada Pizarra a Manguinho"/>
    <s v="ORI"/>
    <x v="0"/>
    <s v="RUH"/>
    <x v="0"/>
    <x v="0"/>
    <x v="0"/>
    <x v="0"/>
    <x v="0"/>
    <x v="0"/>
    <x v="0"/>
    <x v="0"/>
    <x v="0"/>
    <x v="0"/>
    <x v="0"/>
    <s v="Requalificação urbana e ambiental de Achada Pizarra a Manguinho"/>
    <x v="0"/>
    <x v="0"/>
    <x v="0"/>
    <x v="0"/>
    <x v="1"/>
    <x v="0"/>
    <x v="0"/>
    <x v="0"/>
    <x v="0"/>
    <x v="0"/>
    <x v="1"/>
    <x v="0"/>
    <s v="Pagamento a favor de  Sra. Ineida Correia Fernandes, referente a prestação de serviço de mão de obra, no âmbito dos trabalhos da requalificação Urbana e ambiental de Achada Pizarra, correspodente a mêses de fevereiro e março, conforme anexo."/>
  </r>
  <r>
    <x v="1"/>
    <n v="0"/>
    <n v="0"/>
    <n v="0"/>
    <n v="30175"/>
    <x v="4558"/>
    <x v="0"/>
    <x v="0"/>
    <x v="0"/>
    <s v="01.27.07.15"/>
    <x v="18"/>
    <x v="1"/>
    <x v="1"/>
    <s v="Requalificação Urbana e Habitação 2"/>
    <s v="01.27.07"/>
    <s v="Requalificação Urbana e Habitação 2"/>
    <s v="01.27.07"/>
    <x v="2"/>
    <x v="0"/>
    <x v="0"/>
    <x v="1"/>
    <x v="0"/>
    <x v="1"/>
    <x v="1"/>
    <x v="0"/>
    <x v="3"/>
    <s v="2025-05-30"/>
    <x v="1"/>
    <n v="30175"/>
    <x v="0"/>
    <m/>
    <x v="0"/>
    <m/>
    <x v="247"/>
    <n v="100479933"/>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a favor de  Sra. Ineida Correia Fernandes, referente a prestação de serviço de mão de obra, no âmbito dos trabalhos da requalificação Urbana e ambiental de Achada Pizarra, correspodente a mêses de fevereiro e março, conforme anexo."/>
  </r>
  <r>
    <x v="0"/>
    <n v="0"/>
    <n v="0"/>
    <n v="0"/>
    <n v="70000"/>
    <x v="4559"/>
    <x v="0"/>
    <x v="0"/>
    <x v="0"/>
    <s v="01.25.04.22"/>
    <x v="9"/>
    <x v="2"/>
    <x v="2"/>
    <s v="Cultura"/>
    <s v="01.25.04"/>
    <s v="Cultura"/>
    <s v="01.25.04"/>
    <x v="4"/>
    <x v="0"/>
    <x v="2"/>
    <x v="3"/>
    <x v="0"/>
    <x v="1"/>
    <x v="0"/>
    <x v="0"/>
    <x v="7"/>
    <s v="2025-08-11"/>
    <x v="2"/>
    <n v="70000"/>
    <x v="0"/>
    <m/>
    <x v="0"/>
    <m/>
    <x v="341"/>
    <n v="10047984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tuação do artista Bedja KP conforme proposta em anexo."/>
  </r>
  <r>
    <x v="0"/>
    <n v="0"/>
    <n v="0"/>
    <n v="0"/>
    <n v="5000"/>
    <x v="4555"/>
    <x v="0"/>
    <x v="0"/>
    <x v="0"/>
    <s v="01.27.04.11"/>
    <x v="26"/>
    <x v="1"/>
    <x v="1"/>
    <s v="Infra-Estruturas e Transportes"/>
    <s v="01.27.04"/>
    <s v="Infra-Estruturas e Transportes"/>
    <s v="01.27.04"/>
    <x v="4"/>
    <x v="0"/>
    <x v="2"/>
    <x v="3"/>
    <x v="0"/>
    <x v="1"/>
    <x v="0"/>
    <x v="0"/>
    <x v="11"/>
    <s v="2025-12-31"/>
    <x v="3"/>
    <n v="5000"/>
    <x v="0"/>
    <m/>
    <x v="0"/>
    <m/>
    <x v="537"/>
    <n v="100480049"/>
    <x v="0"/>
    <x v="0"/>
    <s v="Manutenção de caminhos vicinais e melhoramento de acessos"/>
    <s v="ORI"/>
    <x v="0"/>
    <m/>
    <x v="0"/>
    <x v="0"/>
    <x v="0"/>
    <x v="0"/>
    <x v="0"/>
    <x v="0"/>
    <x v="0"/>
    <x v="0"/>
    <x v="0"/>
    <x v="0"/>
    <x v="0"/>
    <s v="Manutenção de caminhos vicinais e melhoramento de acessos"/>
    <x v="0"/>
    <x v="0"/>
    <x v="0"/>
    <x v="0"/>
    <x v="1"/>
    <x v="0"/>
    <x v="0"/>
    <x v="0"/>
    <x v="0"/>
    <x v="0"/>
    <x v="0"/>
    <x v="0"/>
    <s v="Pagamento a favor de Aderito Dos Santos Gomes, referente limpeza de caminhos vicinais."/>
  </r>
  <r>
    <x v="0"/>
    <n v="0"/>
    <n v="0"/>
    <n v="0"/>
    <n v="100000"/>
    <x v="4560"/>
    <x v="0"/>
    <x v="1"/>
    <x v="0"/>
    <s v="03.03.10"/>
    <x v="15"/>
    <x v="0"/>
    <x v="5"/>
    <s v="Receitas Da Câmara"/>
    <s v="03.03.10"/>
    <s v="Receitas Da Câmara"/>
    <s v="03.03.10"/>
    <x v="34"/>
    <x v="0"/>
    <x v="4"/>
    <x v="5"/>
    <x v="0"/>
    <x v="0"/>
    <x v="2"/>
    <x v="0"/>
    <x v="11"/>
    <s v="2025-12-02"/>
    <x v="3"/>
    <n v="100000"/>
    <x v="0"/>
    <m/>
    <x v="0"/>
    <m/>
    <x v="26"/>
    <n v="100474914"/>
    <x v="0"/>
    <x v="0"/>
    <s v="Receitas Da Câmara"/>
    <s v="EXT"/>
    <x v="0"/>
    <s v="RDC"/>
    <x v="0"/>
    <x v="0"/>
    <x v="0"/>
    <x v="0"/>
    <x v="0"/>
    <x v="0"/>
    <x v="0"/>
    <x v="0"/>
    <x v="0"/>
    <x v="0"/>
    <x v="0"/>
    <s v="Receitas Da Câmara"/>
    <x v="0"/>
    <x v="0"/>
    <x v="0"/>
    <x v="0"/>
    <x v="0"/>
    <x v="0"/>
    <x v="0"/>
    <x v="0"/>
    <x v="0"/>
    <x v="0"/>
    <x v="0"/>
    <x v="0"/>
    <s v="Recebimentos, referente compra de campa da Senhora Alice Afonso Cardoso, 1º prestação quarterão A, fila B nº 1 ala esquerda (cimitério velho), Achada Bolanha"/>
  </r>
  <r>
    <x v="0"/>
    <n v="0"/>
    <n v="0"/>
    <n v="0"/>
    <n v="2600"/>
    <x v="4561"/>
    <x v="0"/>
    <x v="0"/>
    <x v="0"/>
    <s v="03.16.15"/>
    <x v="0"/>
    <x v="0"/>
    <x v="0"/>
    <s v="Direção Financeira"/>
    <s v="03.16.15"/>
    <s v="Direção Financeira"/>
    <s v="03.16.15"/>
    <x v="38"/>
    <x v="0"/>
    <x v="0"/>
    <x v="1"/>
    <x v="0"/>
    <x v="0"/>
    <x v="0"/>
    <x v="0"/>
    <x v="1"/>
    <s v="2025-01-28"/>
    <x v="0"/>
    <n v="2600"/>
    <x v="0"/>
    <m/>
    <x v="0"/>
    <m/>
    <x v="26"/>
    <n v="100474914"/>
    <x v="0"/>
    <x v="0"/>
    <s v="Direção Financeira"/>
    <s v="ORI"/>
    <x v="0"/>
    <m/>
    <x v="0"/>
    <x v="0"/>
    <x v="0"/>
    <x v="0"/>
    <x v="0"/>
    <x v="0"/>
    <x v="0"/>
    <x v="0"/>
    <x v="0"/>
    <x v="0"/>
    <x v="0"/>
    <s v="Direção Financeira"/>
    <x v="0"/>
    <x v="0"/>
    <x v="0"/>
    <x v="0"/>
    <x v="0"/>
    <x v="0"/>
    <x v="0"/>
    <x v="0"/>
    <x v="0"/>
    <x v="0"/>
    <x v="0"/>
    <x v="0"/>
    <s v="Pagamento a favor da empresa LZK Comercio Geral referente a aquisição de dois par de tapete para as viaturas elétrica afetos aos serviços da CMSM conforme anexo."/>
  </r>
  <r>
    <x v="0"/>
    <n v="0"/>
    <n v="0"/>
    <n v="0"/>
    <n v="11400"/>
    <x v="4562"/>
    <x v="0"/>
    <x v="0"/>
    <x v="0"/>
    <s v="03.16.15"/>
    <x v="0"/>
    <x v="0"/>
    <x v="0"/>
    <s v="Direção Financeira"/>
    <s v="03.16.15"/>
    <s v="Direção Financeira"/>
    <s v="03.16.15"/>
    <x v="73"/>
    <x v="0"/>
    <x v="0"/>
    <x v="0"/>
    <x v="0"/>
    <x v="0"/>
    <x v="0"/>
    <x v="0"/>
    <x v="7"/>
    <s v="2025-08-06"/>
    <x v="2"/>
    <n v="11400"/>
    <x v="0"/>
    <m/>
    <x v="0"/>
    <m/>
    <x v="9"/>
    <n v="100474696"/>
    <x v="0"/>
    <x v="1"/>
    <s v="Direção Financeira"/>
    <s v="ORI"/>
    <x v="0"/>
    <m/>
    <x v="0"/>
    <x v="0"/>
    <x v="0"/>
    <x v="0"/>
    <x v="0"/>
    <x v="0"/>
    <x v="0"/>
    <x v="0"/>
    <x v="0"/>
    <x v="0"/>
    <x v="0"/>
    <s v="Direção Financeira"/>
    <x v="0"/>
    <x v="0"/>
    <x v="0"/>
    <x v="0"/>
    <x v="0"/>
    <x v="0"/>
    <x v="0"/>
    <x v="0"/>
    <x v="0"/>
    <x v="0"/>
    <x v="1"/>
    <x v="0"/>
    <s v="Pagamento referente a serviços de limpeza no espaço multi-usos de Achada Bolanha, abril a julho, conforme doc em anexo."/>
  </r>
  <r>
    <x v="0"/>
    <n v="0"/>
    <n v="0"/>
    <n v="0"/>
    <n v="64600"/>
    <x v="4562"/>
    <x v="0"/>
    <x v="0"/>
    <x v="0"/>
    <s v="03.16.15"/>
    <x v="0"/>
    <x v="0"/>
    <x v="0"/>
    <s v="Direção Financeira"/>
    <s v="03.16.15"/>
    <s v="Direção Financeira"/>
    <s v="03.16.15"/>
    <x v="73"/>
    <x v="0"/>
    <x v="0"/>
    <x v="0"/>
    <x v="0"/>
    <x v="0"/>
    <x v="0"/>
    <x v="0"/>
    <x v="7"/>
    <s v="2025-08-06"/>
    <x v="2"/>
    <n v="64600"/>
    <x v="0"/>
    <m/>
    <x v="0"/>
    <m/>
    <x v="225"/>
    <n v="100479954"/>
    <x v="0"/>
    <x v="0"/>
    <s v="Direção Financeira"/>
    <s v="ORI"/>
    <x v="0"/>
    <m/>
    <x v="0"/>
    <x v="0"/>
    <x v="0"/>
    <x v="0"/>
    <x v="0"/>
    <x v="0"/>
    <x v="0"/>
    <x v="0"/>
    <x v="0"/>
    <x v="0"/>
    <x v="0"/>
    <s v="Direção Financeira"/>
    <x v="0"/>
    <x v="0"/>
    <x v="0"/>
    <x v="0"/>
    <x v="0"/>
    <x v="0"/>
    <x v="0"/>
    <x v="0"/>
    <x v="0"/>
    <x v="0"/>
    <x v="0"/>
    <x v="0"/>
    <s v="Pagamento referente a serviços de limpeza no espaço multi-usos de Achada Bolanha, abril a julho, conforme doc em anexo."/>
  </r>
  <r>
    <x v="1"/>
    <n v="0"/>
    <n v="0"/>
    <n v="0"/>
    <n v="11250"/>
    <x v="4563"/>
    <x v="0"/>
    <x v="0"/>
    <x v="0"/>
    <s v="01.28.01.10"/>
    <x v="22"/>
    <x v="3"/>
    <x v="3"/>
    <s v="Habitação Social"/>
    <s v="01.28.01"/>
    <s v="Habitação Social"/>
    <s v="01.28.01"/>
    <x v="2"/>
    <x v="0"/>
    <x v="0"/>
    <x v="1"/>
    <x v="0"/>
    <x v="1"/>
    <x v="1"/>
    <x v="0"/>
    <x v="7"/>
    <s v="2025-08-08"/>
    <x v="2"/>
    <n v="11250"/>
    <x v="0"/>
    <m/>
    <x v="0"/>
    <m/>
    <x v="260"/>
    <n v="100475220"/>
    <x v="0"/>
    <x v="0"/>
    <s v="Construção de casas de banho para famílias vulneráveis"/>
    <s v="ORI"/>
    <x v="0"/>
    <s v="CB"/>
    <x v="0"/>
    <x v="0"/>
    <x v="0"/>
    <x v="0"/>
    <x v="0"/>
    <x v="0"/>
    <x v="0"/>
    <x v="0"/>
    <x v="0"/>
    <x v="0"/>
    <x v="0"/>
    <s v="Construção de casas de banho para famílias vulneráveis"/>
    <x v="0"/>
    <x v="0"/>
    <x v="0"/>
    <x v="0"/>
    <x v="1"/>
    <x v="0"/>
    <x v="0"/>
    <x v="0"/>
    <x v="0"/>
    <x v="0"/>
    <x v="0"/>
    <x v="0"/>
    <s v="Pagamento referente a aquisição de materiais para construção de casas de banho da senhora Deolinda Oliveira, conforme proposta em anexo"/>
  </r>
  <r>
    <x v="0"/>
    <n v="0"/>
    <n v="0"/>
    <n v="0"/>
    <n v="93000"/>
    <x v="4564"/>
    <x v="0"/>
    <x v="0"/>
    <x v="0"/>
    <s v="01.25.03.12"/>
    <x v="52"/>
    <x v="2"/>
    <x v="2"/>
    <s v="Emprego e Formação profissional"/>
    <s v="01.25.03"/>
    <s v="Emprego e Formação profissional"/>
    <s v="01.25.03"/>
    <x v="4"/>
    <x v="0"/>
    <x v="2"/>
    <x v="3"/>
    <x v="0"/>
    <x v="1"/>
    <x v="0"/>
    <x v="0"/>
    <x v="7"/>
    <s v="2025-08-13"/>
    <x v="2"/>
    <n v="93000"/>
    <x v="0"/>
    <m/>
    <x v="0"/>
    <m/>
    <x v="14"/>
    <n v="100477721"/>
    <x v="0"/>
    <x v="0"/>
    <s v="Estágios Profissionais e Promoção de Emprego"/>
    <s v="ORI"/>
    <x v="0"/>
    <m/>
    <x v="0"/>
    <x v="0"/>
    <x v="0"/>
    <x v="0"/>
    <x v="0"/>
    <x v="0"/>
    <x v="0"/>
    <x v="0"/>
    <x v="0"/>
    <x v="0"/>
    <x v="0"/>
    <s v="Estágios Profissionais e Promoção de Emprego"/>
    <x v="0"/>
    <x v="0"/>
    <x v="0"/>
    <x v="0"/>
    <x v="1"/>
    <x v="0"/>
    <x v="0"/>
    <x v="0"/>
    <x v="0"/>
    <x v="0"/>
    <x v="0"/>
    <x v="0"/>
    <s v="Incentivo a favor de Aires Furtado, referente ao empreendedorismo jovem no Município de São Miguel, conforme anexo."/>
  </r>
  <r>
    <x v="0"/>
    <n v="0"/>
    <n v="0"/>
    <n v="0"/>
    <n v="92000"/>
    <x v="4565"/>
    <x v="0"/>
    <x v="0"/>
    <x v="0"/>
    <s v="01.28.03.07"/>
    <x v="17"/>
    <x v="3"/>
    <x v="3"/>
    <s v="Proteção Social"/>
    <s v="01.28.03"/>
    <s v="Proteção Social"/>
    <s v="01.28.03"/>
    <x v="4"/>
    <x v="0"/>
    <x v="2"/>
    <x v="3"/>
    <x v="0"/>
    <x v="1"/>
    <x v="0"/>
    <x v="0"/>
    <x v="8"/>
    <s v="2025-09-03"/>
    <x v="2"/>
    <n v="92000"/>
    <x v="0"/>
    <m/>
    <x v="0"/>
    <m/>
    <x v="77"/>
    <n v="100478657"/>
    <x v="0"/>
    <x v="0"/>
    <s v="Transporte escolar"/>
    <s v="ORI"/>
    <x v="0"/>
    <s v="TE"/>
    <x v="0"/>
    <x v="0"/>
    <x v="0"/>
    <x v="0"/>
    <x v="0"/>
    <x v="0"/>
    <x v="0"/>
    <x v="0"/>
    <x v="0"/>
    <x v="0"/>
    <x v="0"/>
    <s v="Transporte escolar"/>
    <x v="0"/>
    <x v="0"/>
    <x v="0"/>
    <x v="0"/>
    <x v="1"/>
    <x v="0"/>
    <x v="0"/>
    <x v="0"/>
    <x v="0"/>
    <x v="0"/>
    <x v="0"/>
    <x v="0"/>
    <s v="Pagamento referente a aquisição de serviços de fibragem de teto retoque e pintura, serviço mecânica e eletricidade na viaturas ST-35-RT afeto ao transporte escolar da CMSM, conforme anexo. "/>
  </r>
  <r>
    <x v="1"/>
    <n v="0"/>
    <n v="0"/>
    <n v="0"/>
    <n v="47806"/>
    <x v="4566"/>
    <x v="0"/>
    <x v="0"/>
    <x v="0"/>
    <s v="01.27.06.72"/>
    <x v="1"/>
    <x v="1"/>
    <x v="1"/>
    <s v="Requalificação Urbana e habitação"/>
    <s v="01.27.06"/>
    <s v="Requalificação Urbana e habitação"/>
    <s v="01.27.06"/>
    <x v="2"/>
    <x v="0"/>
    <x v="0"/>
    <x v="1"/>
    <x v="0"/>
    <x v="1"/>
    <x v="1"/>
    <x v="0"/>
    <x v="8"/>
    <s v="2025-09-18"/>
    <x v="2"/>
    <n v="47806"/>
    <x v="0"/>
    <m/>
    <x v="0"/>
    <m/>
    <x v="171"/>
    <n v="100394868"/>
    <x v="0"/>
    <x v="0"/>
    <s v="Manutenção e Reabilitação de Edificios Municipais"/>
    <s v="ORI"/>
    <x v="0"/>
    <m/>
    <x v="0"/>
    <x v="0"/>
    <x v="0"/>
    <x v="0"/>
    <x v="0"/>
    <x v="0"/>
    <x v="0"/>
    <x v="0"/>
    <x v="0"/>
    <x v="0"/>
    <x v="0"/>
    <s v="Manutenção e Reabilitação de Edificios Municipais"/>
    <x v="0"/>
    <x v="0"/>
    <x v="0"/>
    <x v="0"/>
    <x v="1"/>
    <x v="0"/>
    <x v="0"/>
    <x v="0"/>
    <x v="0"/>
    <x v="0"/>
    <x v="0"/>
    <x v="0"/>
    <s v="Pagamento a favor de SITA - SOCIEDADE INDUSTRIAL DE TINTAS, pela aquisição de serviço de fornecimento de tintas para pintura de salão nobre, conforme anexo."/>
  </r>
  <r>
    <x v="1"/>
    <n v="0"/>
    <n v="0"/>
    <n v="0"/>
    <n v="216250"/>
    <x v="4567"/>
    <x v="0"/>
    <x v="0"/>
    <x v="0"/>
    <s v="01.27.07.09"/>
    <x v="7"/>
    <x v="1"/>
    <x v="1"/>
    <s v="Requalificação Urbana e Habitação 2"/>
    <s v="01.27.07"/>
    <s v="Requalificação Urbana e Habitação 2"/>
    <s v="01.27.07"/>
    <x v="2"/>
    <x v="0"/>
    <x v="0"/>
    <x v="1"/>
    <x v="0"/>
    <x v="1"/>
    <x v="1"/>
    <x v="0"/>
    <x v="10"/>
    <s v="2025-11-10"/>
    <x v="3"/>
    <n v="216250"/>
    <x v="0"/>
    <m/>
    <x v="0"/>
    <m/>
    <x v="503"/>
    <n v="100480017"/>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fornecimento de 43.350 unidades de paralelos, no âmbito dos trabalhos da requalificação da Praia de Veneza, conforme anexo"/>
  </r>
  <r>
    <x v="0"/>
    <n v="0"/>
    <n v="0"/>
    <n v="0"/>
    <n v="19270"/>
    <x v="4568"/>
    <x v="0"/>
    <x v="1"/>
    <x v="0"/>
    <s v="03.03.10"/>
    <x v="15"/>
    <x v="0"/>
    <x v="5"/>
    <s v="Receitas Da Câmara"/>
    <s v="03.03.10"/>
    <s v="Receitas Da Câmara"/>
    <s v="03.03.10"/>
    <x v="26"/>
    <x v="0"/>
    <x v="4"/>
    <x v="5"/>
    <x v="0"/>
    <x v="0"/>
    <x v="2"/>
    <x v="0"/>
    <x v="9"/>
    <s v="2025-10-28"/>
    <x v="3"/>
    <n v="192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510"/>
    <x v="4569"/>
    <x v="0"/>
    <x v="1"/>
    <x v="0"/>
    <s v="03.03.10"/>
    <x v="15"/>
    <x v="0"/>
    <x v="5"/>
    <s v="Receitas Da Câmara"/>
    <s v="03.03.10"/>
    <s v="Receitas Da Câmara"/>
    <s v="03.03.10"/>
    <x v="20"/>
    <x v="0"/>
    <x v="4"/>
    <x v="5"/>
    <x v="0"/>
    <x v="0"/>
    <x v="2"/>
    <x v="0"/>
    <x v="9"/>
    <s v="2025-10-28"/>
    <x v="3"/>
    <n v="55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110"/>
    <x v="4570"/>
    <x v="0"/>
    <x v="1"/>
    <x v="0"/>
    <s v="03.03.10"/>
    <x v="15"/>
    <x v="0"/>
    <x v="5"/>
    <s v="Receitas Da Câmara"/>
    <s v="03.03.10"/>
    <s v="Receitas Da Câmara"/>
    <s v="03.03.10"/>
    <x v="25"/>
    <x v="0"/>
    <x v="0"/>
    <x v="1"/>
    <x v="0"/>
    <x v="0"/>
    <x v="2"/>
    <x v="0"/>
    <x v="9"/>
    <s v="2025-10-28"/>
    <x v="3"/>
    <n v="41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90"/>
    <x v="4571"/>
    <x v="0"/>
    <x v="1"/>
    <x v="0"/>
    <s v="03.03.10"/>
    <x v="15"/>
    <x v="0"/>
    <x v="5"/>
    <s v="Receitas Da Câmara"/>
    <s v="03.03.10"/>
    <s v="Receitas Da Câmara"/>
    <s v="03.03.10"/>
    <x v="27"/>
    <x v="0"/>
    <x v="4"/>
    <x v="5"/>
    <x v="0"/>
    <x v="0"/>
    <x v="2"/>
    <x v="0"/>
    <x v="9"/>
    <s v="2025-10-28"/>
    <x v="3"/>
    <n v="27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
    <x v="4572"/>
    <x v="0"/>
    <x v="1"/>
    <x v="0"/>
    <s v="03.03.10"/>
    <x v="15"/>
    <x v="0"/>
    <x v="5"/>
    <s v="Receitas Da Câmara"/>
    <s v="03.03.10"/>
    <s v="Receitas Da Câmara"/>
    <s v="03.03.10"/>
    <x v="16"/>
    <x v="0"/>
    <x v="4"/>
    <x v="5"/>
    <x v="0"/>
    <x v="0"/>
    <x v="2"/>
    <x v="0"/>
    <x v="9"/>
    <s v="2025-10-28"/>
    <x v="3"/>
    <n v="1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80"/>
    <x v="4573"/>
    <x v="0"/>
    <x v="1"/>
    <x v="0"/>
    <s v="03.03.10"/>
    <x v="15"/>
    <x v="0"/>
    <x v="5"/>
    <s v="Receitas Da Câmara"/>
    <s v="03.03.10"/>
    <s v="Receitas Da Câmara"/>
    <s v="03.03.10"/>
    <x v="15"/>
    <x v="0"/>
    <x v="4"/>
    <x v="5"/>
    <x v="0"/>
    <x v="0"/>
    <x v="2"/>
    <x v="0"/>
    <x v="9"/>
    <s v="2025-10-28"/>
    <x v="3"/>
    <n v="16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0"/>
    <x v="4574"/>
    <x v="0"/>
    <x v="1"/>
    <x v="0"/>
    <s v="03.03.10"/>
    <x v="15"/>
    <x v="0"/>
    <x v="5"/>
    <s v="Receitas Da Câmara"/>
    <s v="03.03.10"/>
    <s v="Receitas Da Câmara"/>
    <s v="03.03.10"/>
    <x v="22"/>
    <x v="0"/>
    <x v="0"/>
    <x v="8"/>
    <x v="0"/>
    <x v="0"/>
    <x v="2"/>
    <x v="0"/>
    <x v="9"/>
    <s v="2025-10-28"/>
    <x v="3"/>
    <n v="3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46"/>
    <x v="4575"/>
    <x v="0"/>
    <x v="1"/>
    <x v="0"/>
    <s v="03.03.10"/>
    <x v="15"/>
    <x v="0"/>
    <x v="5"/>
    <s v="Receitas Da Câmara"/>
    <s v="03.03.10"/>
    <s v="Receitas Da Câmara"/>
    <s v="03.03.10"/>
    <x v="32"/>
    <x v="0"/>
    <x v="4"/>
    <x v="5"/>
    <x v="0"/>
    <x v="0"/>
    <x v="2"/>
    <x v="0"/>
    <x v="9"/>
    <s v="2025-10-28"/>
    <x v="3"/>
    <n v="524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775"/>
    <x v="4576"/>
    <x v="0"/>
    <x v="1"/>
    <x v="0"/>
    <s v="03.03.10"/>
    <x v="15"/>
    <x v="0"/>
    <x v="5"/>
    <s v="Receitas Da Câmara"/>
    <s v="03.03.10"/>
    <s v="Receitas Da Câmara"/>
    <s v="03.03.10"/>
    <x v="23"/>
    <x v="0"/>
    <x v="4"/>
    <x v="5"/>
    <x v="0"/>
    <x v="0"/>
    <x v="2"/>
    <x v="0"/>
    <x v="9"/>
    <s v="2025-10-28"/>
    <x v="3"/>
    <n v="87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375"/>
    <x v="4577"/>
    <x v="0"/>
    <x v="0"/>
    <x v="0"/>
    <s v="03.16.15"/>
    <x v="0"/>
    <x v="0"/>
    <x v="0"/>
    <s v="Direção Financeira"/>
    <s v="03.16.15"/>
    <s v="Direção Financeira"/>
    <s v="03.16.15"/>
    <x v="0"/>
    <x v="0"/>
    <x v="0"/>
    <x v="0"/>
    <x v="0"/>
    <x v="0"/>
    <x v="0"/>
    <x v="0"/>
    <x v="11"/>
    <s v="2025-12-19"/>
    <x v="3"/>
    <n v="3375"/>
    <x v="0"/>
    <m/>
    <x v="0"/>
    <m/>
    <x v="350"/>
    <n v="100475906"/>
    <x v="0"/>
    <x v="0"/>
    <s v="Direção Financeira"/>
    <s v="ORI"/>
    <x v="0"/>
    <m/>
    <x v="0"/>
    <x v="0"/>
    <x v="0"/>
    <x v="0"/>
    <x v="0"/>
    <x v="0"/>
    <x v="0"/>
    <x v="0"/>
    <x v="0"/>
    <x v="0"/>
    <x v="0"/>
    <s v="Direção Financeira"/>
    <x v="0"/>
    <x v="0"/>
    <x v="0"/>
    <x v="0"/>
    <x v="0"/>
    <x v="0"/>
    <x v="0"/>
    <x v="0"/>
    <x v="0"/>
    <x v="0"/>
    <x v="0"/>
    <x v="0"/>
    <s v="Ajuda de custo a favor do Sr. Carlos Alberto Mendes Sanches, pela sua deslocação à cidade de Santa Cruz, nos dias 04 de novembro, 01 e 19 de Dezembro de 2025, conforme anexo."/>
  </r>
  <r>
    <x v="0"/>
    <n v="0"/>
    <n v="0"/>
    <n v="0"/>
    <n v="5000"/>
    <x v="4578"/>
    <x v="0"/>
    <x v="0"/>
    <x v="0"/>
    <s v="01.25.04.22"/>
    <x v="9"/>
    <x v="2"/>
    <x v="2"/>
    <s v="Cultura"/>
    <s v="01.25.04"/>
    <s v="Cultura"/>
    <s v="01.25.04"/>
    <x v="4"/>
    <x v="0"/>
    <x v="2"/>
    <x v="3"/>
    <x v="0"/>
    <x v="1"/>
    <x v="0"/>
    <x v="0"/>
    <x v="9"/>
    <s v="2025-10-24"/>
    <x v="3"/>
    <n v="5000"/>
    <x v="0"/>
    <m/>
    <x v="0"/>
    <m/>
    <x v="367"/>
    <n v="100479882"/>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Felisberto Nunes Mendes Tavares, referente a gratificação pela atuação artística durante o evento de encerramento da semana da juventude realizada no dia 03 de agosto de 2025, conforme anexo."/>
  </r>
  <r>
    <x v="0"/>
    <n v="0"/>
    <n v="0"/>
    <n v="0"/>
    <n v="6000"/>
    <x v="4579"/>
    <x v="0"/>
    <x v="0"/>
    <x v="0"/>
    <s v="01.25.05.09"/>
    <x v="14"/>
    <x v="2"/>
    <x v="2"/>
    <s v="Saúde"/>
    <s v="01.25.05"/>
    <s v="Saúde"/>
    <s v="01.25.05"/>
    <x v="3"/>
    <x v="0"/>
    <x v="1"/>
    <x v="2"/>
    <x v="0"/>
    <x v="1"/>
    <x v="0"/>
    <x v="0"/>
    <x v="7"/>
    <s v="2025-08-05"/>
    <x v="2"/>
    <n v="6000"/>
    <x v="0"/>
    <m/>
    <x v="0"/>
    <m/>
    <x v="538"/>
    <n v="100475959"/>
    <x v="0"/>
    <x v="0"/>
    <s v="Apoio a Consultas de Especialidade e Medicamentos"/>
    <s v="ORI"/>
    <x v="0"/>
    <s v="ACE"/>
    <x v="0"/>
    <x v="0"/>
    <x v="0"/>
    <x v="0"/>
    <x v="0"/>
    <x v="0"/>
    <x v="0"/>
    <x v="0"/>
    <x v="0"/>
    <x v="0"/>
    <x v="0"/>
    <s v="Apoio a Consultas de Especialidade e Medicamentos"/>
    <x v="0"/>
    <x v="0"/>
    <x v="0"/>
    <x v="0"/>
    <x v="1"/>
    <x v="0"/>
    <x v="0"/>
    <x v="0"/>
    <x v="0"/>
    <x v="0"/>
    <x v="0"/>
    <x v="0"/>
    <s v="Apoio para consulta, conforme doc em anexo."/>
  </r>
  <r>
    <x v="0"/>
    <n v="0"/>
    <n v="0"/>
    <n v="0"/>
    <n v="76360"/>
    <x v="4580"/>
    <x v="0"/>
    <x v="0"/>
    <x v="0"/>
    <s v="01.25.04.22"/>
    <x v="9"/>
    <x v="2"/>
    <x v="2"/>
    <s v="Cultura"/>
    <s v="01.25.04"/>
    <s v="Cultura"/>
    <s v="01.25.04"/>
    <x v="4"/>
    <x v="0"/>
    <x v="2"/>
    <x v="3"/>
    <x v="0"/>
    <x v="1"/>
    <x v="0"/>
    <x v="0"/>
    <x v="7"/>
    <s v="2025-08-05"/>
    <x v="2"/>
    <n v="76360"/>
    <x v="0"/>
    <m/>
    <x v="0"/>
    <m/>
    <x v="539"/>
    <n v="100394637"/>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RADIO TELEVISÃO CABO-VERDIANA, para a aquisição de serviço de teledifusão de spot do festival da música de Calheta 2025, conforme anexo."/>
  </r>
  <r>
    <x v="0"/>
    <n v="0"/>
    <n v="0"/>
    <n v="0"/>
    <n v="60000"/>
    <x v="4581"/>
    <x v="0"/>
    <x v="0"/>
    <x v="0"/>
    <s v="01.25.04.22"/>
    <x v="9"/>
    <x v="2"/>
    <x v="2"/>
    <s v="Cultura"/>
    <s v="01.25.04"/>
    <s v="Cultura"/>
    <s v="01.25.04"/>
    <x v="4"/>
    <x v="0"/>
    <x v="2"/>
    <x v="3"/>
    <x v="0"/>
    <x v="1"/>
    <x v="0"/>
    <x v="0"/>
    <x v="7"/>
    <s v="2025-08-07"/>
    <x v="2"/>
    <n v="60000"/>
    <x v="0"/>
    <m/>
    <x v="0"/>
    <m/>
    <x v="461"/>
    <n v="100479801"/>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da atuação artística na semana da juventude, conforme proposta em anexo."/>
  </r>
  <r>
    <x v="0"/>
    <n v="0"/>
    <n v="0"/>
    <n v="0"/>
    <n v="116870"/>
    <x v="4582"/>
    <x v="0"/>
    <x v="0"/>
    <x v="0"/>
    <s v="01.27.02.11"/>
    <x v="11"/>
    <x v="1"/>
    <x v="1"/>
    <s v="Saneamento básico"/>
    <s v="01.27.02"/>
    <s v="Saneamento básico"/>
    <s v="01.27.02"/>
    <x v="4"/>
    <x v="0"/>
    <x v="2"/>
    <x v="3"/>
    <x v="0"/>
    <x v="1"/>
    <x v="0"/>
    <x v="0"/>
    <x v="8"/>
    <s v="2025-09-05"/>
    <x v="2"/>
    <n v="116870"/>
    <x v="0"/>
    <m/>
    <x v="0"/>
    <m/>
    <x v="26"/>
    <n v="100474914"/>
    <x v="0"/>
    <x v="0"/>
    <s v="Reforço do saneamento básico"/>
    <s v="ORI"/>
    <x v="0"/>
    <m/>
    <x v="0"/>
    <x v="0"/>
    <x v="0"/>
    <x v="0"/>
    <x v="0"/>
    <x v="0"/>
    <x v="0"/>
    <x v="0"/>
    <x v="0"/>
    <x v="0"/>
    <x v="0"/>
    <s v="Reforço do saneamento básico"/>
    <x v="0"/>
    <x v="0"/>
    <x v="0"/>
    <x v="0"/>
    <x v="1"/>
    <x v="0"/>
    <x v="0"/>
    <x v="0"/>
    <x v="0"/>
    <x v="0"/>
    <x v="0"/>
    <x v="0"/>
    <s v="Pagamento referente a trabalhos de limpeza urbana no âmbito do projeto Município Saudável durante mês de agosto 2025, conforme anexo."/>
  </r>
  <r>
    <x v="0"/>
    <n v="0"/>
    <n v="0"/>
    <n v="0"/>
    <n v="700"/>
    <x v="4583"/>
    <x v="0"/>
    <x v="0"/>
    <x v="0"/>
    <s v="03.16.15"/>
    <x v="0"/>
    <x v="0"/>
    <x v="0"/>
    <s v="Direção Financeira"/>
    <s v="03.16.15"/>
    <s v="Direção Financeira"/>
    <s v="03.16.15"/>
    <x v="8"/>
    <x v="0"/>
    <x v="0"/>
    <x v="0"/>
    <x v="0"/>
    <x v="0"/>
    <x v="0"/>
    <x v="0"/>
    <x v="9"/>
    <s v="2025-10-24"/>
    <x v="3"/>
    <n v="700"/>
    <x v="0"/>
    <m/>
    <x v="0"/>
    <m/>
    <x v="19"/>
    <n v="100391960"/>
    <x v="0"/>
    <x v="0"/>
    <s v="Direção Financeira"/>
    <s v="ORI"/>
    <x v="0"/>
    <m/>
    <x v="0"/>
    <x v="0"/>
    <x v="0"/>
    <x v="0"/>
    <x v="0"/>
    <x v="0"/>
    <x v="0"/>
    <x v="0"/>
    <x v="0"/>
    <x v="0"/>
    <x v="0"/>
    <s v="Direção Financeira"/>
    <x v="0"/>
    <x v="0"/>
    <x v="0"/>
    <x v="0"/>
    <x v="0"/>
    <x v="0"/>
    <x v="0"/>
    <x v="0"/>
    <x v="0"/>
    <x v="0"/>
    <x v="0"/>
    <x v="0"/>
    <s v="Pagamento referente a recarregamento do tablete, da técnica do Cadastro Social Único, conforme anexo."/>
  </r>
  <r>
    <x v="1"/>
    <n v="0"/>
    <n v="0"/>
    <n v="0"/>
    <n v="100000"/>
    <x v="4584"/>
    <x v="0"/>
    <x v="0"/>
    <x v="0"/>
    <s v="01.27.07.09"/>
    <x v="7"/>
    <x v="1"/>
    <x v="1"/>
    <s v="Requalificação Urbana e Habitação 2"/>
    <s v="01.27.07"/>
    <s v="Requalificação Urbana e Habitação 2"/>
    <s v="01.27.07"/>
    <x v="2"/>
    <x v="0"/>
    <x v="0"/>
    <x v="1"/>
    <x v="0"/>
    <x v="1"/>
    <x v="1"/>
    <x v="0"/>
    <x v="10"/>
    <s v="2025-11-10"/>
    <x v="3"/>
    <n v="100000"/>
    <x v="0"/>
    <m/>
    <x v="0"/>
    <m/>
    <x v="26"/>
    <n v="100474914"/>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o trabalhos da requalificação urbana e ambiental da Praia de Veneza, conforme anexo."/>
  </r>
  <r>
    <x v="0"/>
    <n v="0"/>
    <n v="0"/>
    <n v="0"/>
    <n v="4500"/>
    <x v="4585"/>
    <x v="0"/>
    <x v="1"/>
    <x v="0"/>
    <s v="80.02.01"/>
    <x v="28"/>
    <x v="4"/>
    <x v="4"/>
    <s v="Retenções Iur"/>
    <s v="80.02.01"/>
    <s v="Retenções Iur"/>
    <s v="80.02.01"/>
    <x v="52"/>
    <x v="0"/>
    <x v="6"/>
    <x v="1"/>
    <x v="1"/>
    <x v="2"/>
    <x v="2"/>
    <x v="0"/>
    <x v="9"/>
    <s v="2025-10-31"/>
    <x v="3"/>
    <n v="4500"/>
    <x v="0"/>
    <m/>
    <x v="0"/>
    <m/>
    <x v="9"/>
    <n v="100474696"/>
    <x v="0"/>
    <x v="0"/>
    <s v="Retenções Iur"/>
    <s v="ORI"/>
    <x v="0"/>
    <s v="RIUR"/>
    <x v="0"/>
    <x v="0"/>
    <x v="0"/>
    <x v="0"/>
    <x v="0"/>
    <x v="0"/>
    <x v="0"/>
    <x v="0"/>
    <x v="0"/>
    <x v="0"/>
    <x v="0"/>
    <s v="Retenções Iur"/>
    <x v="0"/>
    <x v="0"/>
    <x v="0"/>
    <x v="0"/>
    <x v="2"/>
    <x v="0"/>
    <x v="0"/>
    <x v="0"/>
    <x v="0"/>
    <x v="1"/>
    <x v="0"/>
    <x v="0"/>
    <s v="RETENCAO OT"/>
  </r>
  <r>
    <x v="0"/>
    <n v="0"/>
    <n v="0"/>
    <n v="0"/>
    <n v="48100"/>
    <x v="4586"/>
    <x v="0"/>
    <x v="0"/>
    <x v="0"/>
    <s v="03.16.15"/>
    <x v="0"/>
    <x v="0"/>
    <x v="0"/>
    <s v="Direção Financeira"/>
    <s v="03.16.15"/>
    <s v="Direção Financeira"/>
    <s v="03.16.15"/>
    <x v="44"/>
    <x v="0"/>
    <x v="2"/>
    <x v="12"/>
    <x v="0"/>
    <x v="0"/>
    <x v="0"/>
    <x v="0"/>
    <x v="10"/>
    <s v="2025-11-10"/>
    <x v="3"/>
    <n v="48100"/>
    <x v="0"/>
    <m/>
    <x v="0"/>
    <m/>
    <x v="26"/>
    <n v="100474914"/>
    <x v="0"/>
    <x v="0"/>
    <s v="Direção Financeira"/>
    <s v="ORI"/>
    <x v="0"/>
    <m/>
    <x v="0"/>
    <x v="0"/>
    <x v="0"/>
    <x v="0"/>
    <x v="0"/>
    <x v="0"/>
    <x v="0"/>
    <x v="0"/>
    <x v="0"/>
    <x v="0"/>
    <x v="0"/>
    <s v="Direção Financeira"/>
    <x v="0"/>
    <x v="0"/>
    <x v="0"/>
    <x v="0"/>
    <x v="0"/>
    <x v="0"/>
    <x v="0"/>
    <x v="1"/>
    <x v="0"/>
    <x v="0"/>
    <x v="0"/>
    <x v="0"/>
    <s v="Pagamento de seguros, conforme anexo."/>
  </r>
  <r>
    <x v="2"/>
    <n v="0"/>
    <n v="0"/>
    <n v="0"/>
    <n v="35000"/>
    <x v="4587"/>
    <x v="0"/>
    <x v="0"/>
    <x v="0"/>
    <s v="80.02.10.03"/>
    <x v="32"/>
    <x v="4"/>
    <x v="4"/>
    <s v="Outros"/>
    <s v="80.02.10"/>
    <s v="Outros"/>
    <s v="80.02.10"/>
    <x v="66"/>
    <x v="0"/>
    <x v="3"/>
    <x v="4"/>
    <x v="1"/>
    <x v="2"/>
    <x v="0"/>
    <x v="0"/>
    <x v="4"/>
    <s v="2025-03-28"/>
    <x v="0"/>
    <n v="35000"/>
    <x v="0"/>
    <m/>
    <x v="0"/>
    <m/>
    <x v="26"/>
    <n v="100474914"/>
    <x v="0"/>
    <x v="0"/>
    <s v="Retençoes Pensao Alimenticia"/>
    <s v="ORI"/>
    <x v="0"/>
    <s v="RPA"/>
    <x v="0"/>
    <x v="0"/>
    <x v="0"/>
    <x v="0"/>
    <x v="0"/>
    <x v="0"/>
    <x v="0"/>
    <x v="0"/>
    <x v="0"/>
    <x v="0"/>
    <x v="0"/>
    <s v="Retençoes Pensao Alimenticia"/>
    <x v="0"/>
    <x v="0"/>
    <x v="0"/>
    <x v="0"/>
    <x v="2"/>
    <x v="0"/>
    <x v="0"/>
    <x v="0"/>
    <x v="0"/>
    <x v="1"/>
    <x v="0"/>
    <x v="0"/>
    <s v="Transferências referente ao pensão alimentícia dos menores retido no salario do mês de março 2025, conforme anexo. "/>
  </r>
  <r>
    <x v="0"/>
    <n v="0"/>
    <n v="0"/>
    <n v="0"/>
    <n v="3750"/>
    <x v="4588"/>
    <x v="0"/>
    <x v="0"/>
    <x v="0"/>
    <s v="03.16.15"/>
    <x v="0"/>
    <x v="0"/>
    <x v="0"/>
    <s v="Direção Financeira"/>
    <s v="03.16.15"/>
    <s v="Direção Financeira"/>
    <s v="03.16.15"/>
    <x v="1"/>
    <x v="0"/>
    <x v="0"/>
    <x v="0"/>
    <x v="0"/>
    <x v="0"/>
    <x v="0"/>
    <x v="0"/>
    <x v="4"/>
    <s v="2025-03-28"/>
    <x v="0"/>
    <n v="3750"/>
    <x v="0"/>
    <m/>
    <x v="0"/>
    <m/>
    <x v="9"/>
    <n v="100474696"/>
    <x v="0"/>
    <x v="1"/>
    <s v="Direção Financeira"/>
    <s v="ORI"/>
    <x v="0"/>
    <m/>
    <x v="0"/>
    <x v="0"/>
    <x v="0"/>
    <x v="0"/>
    <x v="0"/>
    <x v="0"/>
    <x v="0"/>
    <x v="0"/>
    <x v="0"/>
    <x v="0"/>
    <x v="0"/>
    <s v="Direção Financeira"/>
    <x v="0"/>
    <x v="0"/>
    <x v="0"/>
    <x v="0"/>
    <x v="0"/>
    <x v="0"/>
    <x v="0"/>
    <x v="0"/>
    <x v="0"/>
    <x v="0"/>
    <x v="1"/>
    <x v="0"/>
    <s v="Pagamento prestação de serviço referente ao serviços de policia municipal prestado no âmbito da fiscalização duranta o mês de Março 2025, conforme anexo."/>
  </r>
  <r>
    <x v="0"/>
    <n v="0"/>
    <n v="0"/>
    <n v="0"/>
    <n v="21250"/>
    <x v="4588"/>
    <x v="0"/>
    <x v="0"/>
    <x v="0"/>
    <s v="03.16.15"/>
    <x v="0"/>
    <x v="0"/>
    <x v="0"/>
    <s v="Direção Financeira"/>
    <s v="03.16.15"/>
    <s v="Direção Financeira"/>
    <s v="03.16.15"/>
    <x v="1"/>
    <x v="0"/>
    <x v="0"/>
    <x v="0"/>
    <x v="0"/>
    <x v="0"/>
    <x v="0"/>
    <x v="0"/>
    <x v="4"/>
    <s v="2025-03-28"/>
    <x v="0"/>
    <n v="21250"/>
    <x v="0"/>
    <m/>
    <x v="0"/>
    <m/>
    <x v="96"/>
    <n v="100479490"/>
    <x v="0"/>
    <x v="0"/>
    <s v="Direção Financeira"/>
    <s v="ORI"/>
    <x v="0"/>
    <m/>
    <x v="0"/>
    <x v="0"/>
    <x v="0"/>
    <x v="0"/>
    <x v="0"/>
    <x v="0"/>
    <x v="0"/>
    <x v="0"/>
    <x v="0"/>
    <x v="0"/>
    <x v="0"/>
    <s v="Direção Financeira"/>
    <x v="0"/>
    <x v="0"/>
    <x v="0"/>
    <x v="0"/>
    <x v="0"/>
    <x v="0"/>
    <x v="0"/>
    <x v="0"/>
    <x v="0"/>
    <x v="0"/>
    <x v="0"/>
    <x v="0"/>
    <s v="Pagamento prestação de serviço referente ao serviços de policia municipal prestado no âmbito da fiscalização duranta o mês de Março 2025, conforme anexo."/>
  </r>
  <r>
    <x v="1"/>
    <n v="0"/>
    <n v="0"/>
    <n v="0"/>
    <n v="72917"/>
    <x v="4589"/>
    <x v="0"/>
    <x v="0"/>
    <x v="0"/>
    <s v="01.27.02.15"/>
    <x v="36"/>
    <x v="1"/>
    <x v="1"/>
    <s v="Saneamento básico"/>
    <s v="01.27.02"/>
    <s v="Saneamento básico"/>
    <s v="01.27.02"/>
    <x v="5"/>
    <x v="0"/>
    <x v="0"/>
    <x v="1"/>
    <x v="0"/>
    <x v="1"/>
    <x v="1"/>
    <x v="0"/>
    <x v="2"/>
    <s v="2025-04-09"/>
    <x v="1"/>
    <n v="72917"/>
    <x v="0"/>
    <m/>
    <x v="0"/>
    <m/>
    <x v="335"/>
    <n v="100479917"/>
    <x v="0"/>
    <x v="0"/>
    <s v="Transferência de Residuos Aterro Santiago"/>
    <s v="ORI"/>
    <x v="0"/>
    <m/>
    <x v="0"/>
    <x v="0"/>
    <x v="0"/>
    <x v="0"/>
    <x v="0"/>
    <x v="0"/>
    <x v="0"/>
    <x v="0"/>
    <x v="0"/>
    <x v="0"/>
    <x v="0"/>
    <s v="Transferência de Residuos Aterro Santiago"/>
    <x v="0"/>
    <x v="0"/>
    <x v="0"/>
    <x v="0"/>
    <x v="1"/>
    <x v="0"/>
    <x v="0"/>
    <x v="0"/>
    <x v="0"/>
    <x v="0"/>
    <x v="0"/>
    <x v="0"/>
    <s v="Pagamento referente a aluguer de galucho para transporte de resíduo solido para aterro sanitário, conforme anexo."/>
  </r>
  <r>
    <x v="0"/>
    <n v="0"/>
    <n v="0"/>
    <n v="0"/>
    <n v="10000"/>
    <x v="4590"/>
    <x v="0"/>
    <x v="0"/>
    <x v="0"/>
    <s v="01.25.05.12"/>
    <x v="2"/>
    <x v="2"/>
    <x v="2"/>
    <s v="Saúde"/>
    <s v="01.25.05"/>
    <s v="Saúde"/>
    <s v="01.25.05"/>
    <x v="3"/>
    <x v="0"/>
    <x v="1"/>
    <x v="2"/>
    <x v="0"/>
    <x v="1"/>
    <x v="0"/>
    <x v="0"/>
    <x v="2"/>
    <s v="2025-04-09"/>
    <x v="1"/>
    <n v="10000"/>
    <x v="0"/>
    <m/>
    <x v="0"/>
    <m/>
    <x v="540"/>
    <n v="100479009"/>
    <x v="0"/>
    <x v="0"/>
    <s v="Promoção e Inclusão Social"/>
    <s v="ORI"/>
    <x v="0"/>
    <m/>
    <x v="0"/>
    <x v="0"/>
    <x v="0"/>
    <x v="0"/>
    <x v="0"/>
    <x v="0"/>
    <x v="0"/>
    <x v="0"/>
    <x v="0"/>
    <x v="0"/>
    <x v="0"/>
    <s v="Promoção e Inclusão Social"/>
    <x v="0"/>
    <x v="0"/>
    <x v="0"/>
    <x v="0"/>
    <x v="1"/>
    <x v="0"/>
    <x v="0"/>
    <x v="0"/>
    <x v="0"/>
    <x v="0"/>
    <x v="0"/>
    <x v="0"/>
    <s v="Pagamento a favor da Optica Love Eyes Town, Lda, referente a um apoio para aquisição de óculos da senhora Monica dos Reis, conforme anexo. "/>
  </r>
  <r>
    <x v="0"/>
    <n v="0"/>
    <n v="0"/>
    <n v="0"/>
    <n v="27000"/>
    <x v="4591"/>
    <x v="0"/>
    <x v="0"/>
    <x v="0"/>
    <s v="03.16.01"/>
    <x v="27"/>
    <x v="0"/>
    <x v="0"/>
    <s v="Assembleia Municipal"/>
    <s v="03.16.01"/>
    <s v="Assembleia Municipal"/>
    <s v="03.16.01"/>
    <x v="9"/>
    <x v="0"/>
    <x v="0"/>
    <x v="1"/>
    <x v="0"/>
    <x v="0"/>
    <x v="0"/>
    <x v="0"/>
    <x v="2"/>
    <s v="2025-04-28"/>
    <x v="1"/>
    <n v="27000"/>
    <x v="0"/>
    <m/>
    <x v="0"/>
    <m/>
    <x v="9"/>
    <n v="100474696"/>
    <x v="0"/>
    <x v="1"/>
    <s v="Assembleia Municipal"/>
    <s v="ORI"/>
    <x v="0"/>
    <s v="AM"/>
    <x v="0"/>
    <x v="0"/>
    <x v="0"/>
    <x v="0"/>
    <x v="0"/>
    <x v="0"/>
    <x v="0"/>
    <x v="0"/>
    <x v="0"/>
    <x v="0"/>
    <x v="0"/>
    <s v="Assembleia Municipal"/>
    <x v="0"/>
    <x v="0"/>
    <x v="0"/>
    <x v="0"/>
    <x v="0"/>
    <x v="0"/>
    <x v="0"/>
    <x v="0"/>
    <x v="0"/>
    <x v="0"/>
    <x v="1"/>
    <x v="0"/>
    <s v="Pagamento a favor da tesouraria municipal, referente a senha de deputado, pela presença na Iª sessão ordinária da AMSM, conforme anexo."/>
  </r>
  <r>
    <x v="0"/>
    <n v="0"/>
    <n v="0"/>
    <n v="0"/>
    <n v="153000"/>
    <x v="4591"/>
    <x v="0"/>
    <x v="0"/>
    <x v="0"/>
    <s v="03.16.01"/>
    <x v="27"/>
    <x v="0"/>
    <x v="0"/>
    <s v="Assembleia Municipal"/>
    <s v="03.16.01"/>
    <s v="Assembleia Municipal"/>
    <s v="03.16.01"/>
    <x v="9"/>
    <x v="0"/>
    <x v="0"/>
    <x v="1"/>
    <x v="0"/>
    <x v="0"/>
    <x v="0"/>
    <x v="0"/>
    <x v="2"/>
    <s v="2025-04-28"/>
    <x v="1"/>
    <n v="153000"/>
    <x v="0"/>
    <m/>
    <x v="0"/>
    <m/>
    <x v="26"/>
    <n v="100474914"/>
    <x v="0"/>
    <x v="0"/>
    <s v="Assembleia Municipal"/>
    <s v="ORI"/>
    <x v="0"/>
    <s v="AM"/>
    <x v="0"/>
    <x v="0"/>
    <x v="0"/>
    <x v="0"/>
    <x v="0"/>
    <x v="0"/>
    <x v="0"/>
    <x v="0"/>
    <x v="0"/>
    <x v="0"/>
    <x v="0"/>
    <s v="Assembleia Municipal"/>
    <x v="0"/>
    <x v="0"/>
    <x v="0"/>
    <x v="0"/>
    <x v="0"/>
    <x v="0"/>
    <x v="0"/>
    <x v="0"/>
    <x v="0"/>
    <x v="0"/>
    <x v="0"/>
    <x v="0"/>
    <s v="Pagamento a favor da tesouraria municipal, referente a senha de deputado, pela presença na Iª sessão ordinária da AMSM, conforme anexo."/>
  </r>
  <r>
    <x v="0"/>
    <n v="0"/>
    <n v="0"/>
    <n v="0"/>
    <n v="24000"/>
    <x v="4592"/>
    <x v="0"/>
    <x v="0"/>
    <x v="0"/>
    <s v="01.25.04.22"/>
    <x v="9"/>
    <x v="2"/>
    <x v="2"/>
    <s v="Cultura"/>
    <s v="01.25.04"/>
    <s v="Cultura"/>
    <s v="01.25.04"/>
    <x v="4"/>
    <x v="0"/>
    <x v="2"/>
    <x v="3"/>
    <x v="0"/>
    <x v="1"/>
    <x v="0"/>
    <x v="0"/>
    <x v="5"/>
    <s v="2025-06-27"/>
    <x v="1"/>
    <n v="24000"/>
    <x v="0"/>
    <m/>
    <x v="0"/>
    <m/>
    <x v="379"/>
    <n v="10047896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Jose Almeida Carpintaria Comercio Marcenaria, referente ao pagamento de fabrico de equipamentos culturais 24 thabetas entrgues ao grupo de batucadeiras flor da Juventude de varanda-Ribeiro São Miguel, conforme anexo."/>
  </r>
  <r>
    <x v="0"/>
    <n v="0"/>
    <n v="0"/>
    <n v="0"/>
    <n v="83200"/>
    <x v="4593"/>
    <x v="0"/>
    <x v="0"/>
    <x v="0"/>
    <s v="03.16.02"/>
    <x v="12"/>
    <x v="0"/>
    <x v="0"/>
    <s v="Gabinete do Presidente"/>
    <s v="03.16.02"/>
    <s v="Gabinete do Presidente"/>
    <s v="03.16.02"/>
    <x v="0"/>
    <x v="0"/>
    <x v="0"/>
    <x v="0"/>
    <x v="0"/>
    <x v="0"/>
    <x v="0"/>
    <x v="0"/>
    <x v="9"/>
    <s v="2025-10-23"/>
    <x v="3"/>
    <n v="83200"/>
    <x v="0"/>
    <m/>
    <x v="0"/>
    <m/>
    <x v="97"/>
    <n v="100475805"/>
    <x v="0"/>
    <x v="0"/>
    <s v="Gabinete do Presidente"/>
    <s v="ORI"/>
    <x v="0"/>
    <m/>
    <x v="0"/>
    <x v="0"/>
    <x v="0"/>
    <x v="0"/>
    <x v="0"/>
    <x v="0"/>
    <x v="0"/>
    <x v="0"/>
    <x v="0"/>
    <x v="0"/>
    <x v="0"/>
    <s v="Gabinete do Presidente"/>
    <x v="0"/>
    <x v="0"/>
    <x v="0"/>
    <x v="0"/>
    <x v="0"/>
    <x v="0"/>
    <x v="0"/>
    <x v="0"/>
    <x v="0"/>
    <x v="0"/>
    <x v="0"/>
    <x v="0"/>
    <s v="Pagamento referente a aquisição de bilhete passagem, do senhor Presidente Herménio Celso Fernandes, conforme anexo."/>
  </r>
  <r>
    <x v="1"/>
    <n v="0"/>
    <n v="0"/>
    <n v="0"/>
    <n v="188120"/>
    <x v="4594"/>
    <x v="0"/>
    <x v="0"/>
    <x v="0"/>
    <s v="01.28.01.09"/>
    <x v="8"/>
    <x v="3"/>
    <x v="3"/>
    <s v="Habitação Social"/>
    <s v="01.28.01"/>
    <s v="Habitação Social"/>
    <s v="01.28.01"/>
    <x v="2"/>
    <x v="0"/>
    <x v="0"/>
    <x v="1"/>
    <x v="0"/>
    <x v="1"/>
    <x v="1"/>
    <x v="0"/>
    <x v="7"/>
    <s v="2025-08-22"/>
    <x v="2"/>
    <n v="188120"/>
    <x v="0"/>
    <m/>
    <x v="0"/>
    <m/>
    <x v="57"/>
    <n v="100478706"/>
    <x v="0"/>
    <x v="0"/>
    <s v="Construção e reabilitação de habitação de famílias Vulveraveis"/>
    <s v="ORI"/>
    <x v="0"/>
    <s v="HS"/>
    <x v="0"/>
    <x v="0"/>
    <x v="0"/>
    <x v="0"/>
    <x v="0"/>
    <x v="0"/>
    <x v="0"/>
    <x v="0"/>
    <x v="0"/>
    <x v="0"/>
    <x v="0"/>
    <s v="Construção e reabilitação de habitação de famílias Vulveraveis"/>
    <x v="0"/>
    <x v="0"/>
    <x v="0"/>
    <x v="0"/>
    <x v="1"/>
    <x v="0"/>
    <x v="0"/>
    <x v="0"/>
    <x v="0"/>
    <x v="0"/>
    <x v="0"/>
    <x v="0"/>
    <s v="Liquidação do pagamento a favor de Construções Furtado Fernandes, referente aos trabalhos de construção de casa da Sra. Ambrozina Lopes Sanches, conforme anexo. "/>
  </r>
  <r>
    <x v="0"/>
    <n v="0"/>
    <n v="0"/>
    <n v="0"/>
    <n v="6000"/>
    <x v="4595"/>
    <x v="0"/>
    <x v="0"/>
    <x v="0"/>
    <s v="03.16.15"/>
    <x v="0"/>
    <x v="0"/>
    <x v="0"/>
    <s v="Direção Financeira"/>
    <s v="03.16.15"/>
    <s v="Direção Financeira"/>
    <s v="03.16.15"/>
    <x v="0"/>
    <x v="0"/>
    <x v="0"/>
    <x v="0"/>
    <x v="0"/>
    <x v="0"/>
    <x v="0"/>
    <x v="0"/>
    <x v="8"/>
    <s v="2025-09-09"/>
    <x v="2"/>
    <n v="6000"/>
    <x v="0"/>
    <m/>
    <x v="0"/>
    <m/>
    <x v="26"/>
    <n v="100474914"/>
    <x v="0"/>
    <x v="0"/>
    <s v="Direção Financeira"/>
    <s v="ORI"/>
    <x v="0"/>
    <m/>
    <x v="0"/>
    <x v="0"/>
    <x v="0"/>
    <x v="0"/>
    <x v="0"/>
    <x v="0"/>
    <x v="0"/>
    <x v="0"/>
    <x v="0"/>
    <x v="0"/>
    <x v="0"/>
    <s v="Direção Financeira"/>
    <x v="0"/>
    <x v="0"/>
    <x v="0"/>
    <x v="0"/>
    <x v="0"/>
    <x v="0"/>
    <x v="0"/>
    <x v="0"/>
    <x v="0"/>
    <x v="0"/>
    <x v="0"/>
    <x v="0"/>
    <s v="Pagamento a favor da Tesouraria referente a serviço de taxi, conforme comprovativo em anexo."/>
  </r>
  <r>
    <x v="0"/>
    <n v="0"/>
    <n v="0"/>
    <n v="0"/>
    <n v="5250"/>
    <x v="4596"/>
    <x v="0"/>
    <x v="1"/>
    <x v="0"/>
    <s v="80.02.01"/>
    <x v="28"/>
    <x v="4"/>
    <x v="4"/>
    <s v="Retenções Iur"/>
    <s v="80.02.01"/>
    <s v="Retenções Iur"/>
    <s v="80.02.01"/>
    <x v="52"/>
    <x v="0"/>
    <x v="6"/>
    <x v="1"/>
    <x v="1"/>
    <x v="2"/>
    <x v="2"/>
    <x v="0"/>
    <x v="9"/>
    <s v="2025-10-30"/>
    <x v="3"/>
    <n v="5250"/>
    <x v="0"/>
    <m/>
    <x v="0"/>
    <m/>
    <x v="9"/>
    <n v="100474696"/>
    <x v="0"/>
    <x v="0"/>
    <s v="Retenções Iur"/>
    <s v="ORI"/>
    <x v="0"/>
    <s v="RIUR"/>
    <x v="0"/>
    <x v="0"/>
    <x v="0"/>
    <x v="0"/>
    <x v="0"/>
    <x v="0"/>
    <x v="0"/>
    <x v="0"/>
    <x v="0"/>
    <x v="0"/>
    <x v="0"/>
    <s v="Retenções Iur"/>
    <x v="0"/>
    <x v="0"/>
    <x v="0"/>
    <x v="0"/>
    <x v="2"/>
    <x v="0"/>
    <x v="0"/>
    <x v="0"/>
    <x v="0"/>
    <x v="1"/>
    <x v="0"/>
    <x v="0"/>
    <s v="RETENCAO OT"/>
  </r>
  <r>
    <x v="0"/>
    <n v="0"/>
    <n v="0"/>
    <n v="0"/>
    <n v="15000"/>
    <x v="4597"/>
    <x v="0"/>
    <x v="0"/>
    <x v="0"/>
    <s v="01.27.02.11"/>
    <x v="11"/>
    <x v="1"/>
    <x v="1"/>
    <s v="Saneamento básico"/>
    <s v="01.27.02"/>
    <s v="Saneamento básico"/>
    <s v="01.27.02"/>
    <x v="4"/>
    <x v="0"/>
    <x v="2"/>
    <x v="3"/>
    <x v="0"/>
    <x v="1"/>
    <x v="0"/>
    <x v="0"/>
    <x v="11"/>
    <s v="2025-12-02"/>
    <x v="3"/>
    <n v="15000"/>
    <x v="0"/>
    <m/>
    <x v="0"/>
    <m/>
    <x v="328"/>
    <n v="100478784"/>
    <x v="0"/>
    <x v="0"/>
    <s v="Reforço do saneamento básico"/>
    <s v="ORI"/>
    <x v="0"/>
    <m/>
    <x v="0"/>
    <x v="0"/>
    <x v="0"/>
    <x v="0"/>
    <x v="0"/>
    <x v="0"/>
    <x v="0"/>
    <x v="0"/>
    <x v="0"/>
    <x v="0"/>
    <x v="0"/>
    <s v="Reforço do saneamento básico"/>
    <x v="0"/>
    <x v="0"/>
    <x v="0"/>
    <x v="0"/>
    <x v="1"/>
    <x v="0"/>
    <x v="0"/>
    <x v="0"/>
    <x v="0"/>
    <x v="0"/>
    <x v="0"/>
    <x v="0"/>
    <s v="Pagamento a favor de Art &amp; Letras Vanuska,Lda, pela aquisição de serviço de confecção de placa para cemitérios, conforme anexo."/>
  </r>
  <r>
    <x v="0"/>
    <n v="0"/>
    <n v="0"/>
    <n v="0"/>
    <n v="2800"/>
    <x v="4598"/>
    <x v="0"/>
    <x v="0"/>
    <x v="0"/>
    <s v="03.16.15"/>
    <x v="0"/>
    <x v="0"/>
    <x v="0"/>
    <s v="Direção Financeira"/>
    <s v="03.16.15"/>
    <s v="Direção Financeira"/>
    <s v="03.16.15"/>
    <x v="38"/>
    <x v="0"/>
    <x v="0"/>
    <x v="1"/>
    <x v="0"/>
    <x v="0"/>
    <x v="0"/>
    <x v="0"/>
    <x v="4"/>
    <s v="2025-03-31"/>
    <x v="0"/>
    <n v="2800"/>
    <x v="0"/>
    <m/>
    <x v="0"/>
    <m/>
    <x v="26"/>
    <n v="100474914"/>
    <x v="0"/>
    <x v="0"/>
    <s v="Direção Financeira"/>
    <s v="ORI"/>
    <x v="0"/>
    <m/>
    <x v="0"/>
    <x v="0"/>
    <x v="0"/>
    <x v="0"/>
    <x v="0"/>
    <x v="0"/>
    <x v="0"/>
    <x v="0"/>
    <x v="0"/>
    <x v="0"/>
    <x v="0"/>
    <s v="Direção Financeira"/>
    <x v="0"/>
    <x v="0"/>
    <x v="0"/>
    <x v="0"/>
    <x v="0"/>
    <x v="0"/>
    <x v="0"/>
    <x v="0"/>
    <x v="0"/>
    <x v="0"/>
    <x v="0"/>
    <x v="0"/>
    <s v="Pagamento  a favor da tesouraria referente a aquisição de uma cruzeta para reparação da viatura ST-27-RU, conforme anexo"/>
  </r>
  <r>
    <x v="1"/>
    <n v="0"/>
    <n v="0"/>
    <n v="0"/>
    <n v="300000"/>
    <x v="4599"/>
    <x v="0"/>
    <x v="1"/>
    <x v="0"/>
    <s v="03.03.10"/>
    <x v="15"/>
    <x v="0"/>
    <x v="5"/>
    <s v="Receitas Da Câmara"/>
    <s v="03.03.10"/>
    <s v="Receitas Da Câmara"/>
    <s v="03.03.10"/>
    <x v="37"/>
    <x v="0"/>
    <x v="5"/>
    <x v="10"/>
    <x v="0"/>
    <x v="0"/>
    <x v="2"/>
    <x v="0"/>
    <x v="7"/>
    <s v="2025-08-05"/>
    <x v="2"/>
    <n v="300000"/>
    <x v="0"/>
    <m/>
    <x v="0"/>
    <m/>
    <x v="26"/>
    <n v="100474914"/>
    <x v="0"/>
    <x v="0"/>
    <s v="Receitas Da Câmara"/>
    <s v="EXT"/>
    <x v="0"/>
    <s v="RDC"/>
    <x v="0"/>
    <x v="0"/>
    <x v="0"/>
    <x v="0"/>
    <x v="0"/>
    <x v="0"/>
    <x v="0"/>
    <x v="0"/>
    <x v="0"/>
    <x v="0"/>
    <x v="0"/>
    <s v="Receitas Da Câmara"/>
    <x v="0"/>
    <x v="0"/>
    <x v="0"/>
    <x v="0"/>
    <x v="0"/>
    <x v="0"/>
    <x v="0"/>
    <x v="0"/>
    <x v="0"/>
    <x v="0"/>
    <x v="0"/>
    <x v="0"/>
    <s v="Recebimentos referente a patrocínio do festival da cidade 2025, Cabo verde Airpots,SA, conforme anexo."/>
  </r>
  <r>
    <x v="0"/>
    <n v="0"/>
    <n v="0"/>
    <n v="0"/>
    <n v="1000"/>
    <x v="4600"/>
    <x v="0"/>
    <x v="0"/>
    <x v="0"/>
    <s v="03.16.15"/>
    <x v="0"/>
    <x v="0"/>
    <x v="0"/>
    <s v="Direção Financeira"/>
    <s v="03.16.15"/>
    <s v="Direção Financeira"/>
    <s v="03.16.15"/>
    <x v="19"/>
    <x v="0"/>
    <x v="2"/>
    <x v="7"/>
    <x v="0"/>
    <x v="0"/>
    <x v="0"/>
    <x v="0"/>
    <x v="10"/>
    <s v="2025-11-12"/>
    <x v="3"/>
    <n v="1000"/>
    <x v="0"/>
    <m/>
    <x v="0"/>
    <m/>
    <x v="541"/>
    <n v="100480018"/>
    <x v="0"/>
    <x v="0"/>
    <s v="Direção Financeira"/>
    <s v="ORI"/>
    <x v="0"/>
    <m/>
    <x v="0"/>
    <x v="0"/>
    <x v="0"/>
    <x v="0"/>
    <x v="0"/>
    <x v="0"/>
    <x v="0"/>
    <x v="0"/>
    <x v="0"/>
    <x v="0"/>
    <x v="0"/>
    <s v="Direção Financeira"/>
    <x v="0"/>
    <x v="0"/>
    <x v="0"/>
    <x v="0"/>
    <x v="0"/>
    <x v="0"/>
    <x v="0"/>
    <x v="0"/>
    <x v="0"/>
    <x v="0"/>
    <x v="0"/>
    <x v="0"/>
    <s v="Restituições a favor da sra. Maria Itália Lopes De Pina, pela aplicação da taxa de coima a mais, respeitante a um caprino pequeno, conforme anexo."/>
  </r>
  <r>
    <x v="0"/>
    <n v="0"/>
    <n v="0"/>
    <n v="0"/>
    <n v="84798"/>
    <x v="4601"/>
    <x v="0"/>
    <x v="0"/>
    <x v="0"/>
    <s v="01.27.02.11"/>
    <x v="11"/>
    <x v="1"/>
    <x v="1"/>
    <s v="Saneamento básico"/>
    <s v="01.27.02"/>
    <s v="Saneamento básico"/>
    <s v="01.27.02"/>
    <x v="4"/>
    <x v="0"/>
    <x v="2"/>
    <x v="3"/>
    <x v="0"/>
    <x v="1"/>
    <x v="0"/>
    <x v="0"/>
    <x v="11"/>
    <s v="2025-12-12"/>
    <x v="3"/>
    <n v="84798"/>
    <x v="0"/>
    <m/>
    <x v="0"/>
    <m/>
    <x v="9"/>
    <n v="100474696"/>
    <x v="0"/>
    <x v="1"/>
    <s v="Reforço do saneamento básico"/>
    <s v="ORI"/>
    <x v="0"/>
    <m/>
    <x v="0"/>
    <x v="0"/>
    <x v="0"/>
    <x v="0"/>
    <x v="0"/>
    <x v="0"/>
    <x v="0"/>
    <x v="0"/>
    <x v="0"/>
    <x v="0"/>
    <x v="0"/>
    <s v="Reforço do saneamento básico"/>
    <x v="0"/>
    <x v="0"/>
    <x v="0"/>
    <x v="0"/>
    <x v="1"/>
    <x v="0"/>
    <x v="0"/>
    <x v="0"/>
    <x v="0"/>
    <x v="0"/>
    <x v="1"/>
    <x v="0"/>
    <s v="Pagamento prestação de serviço em Reforço Saneamento Básico referente ao mês de dezembro de 2025, conforme anexo."/>
  </r>
  <r>
    <x v="0"/>
    <n v="0"/>
    <n v="0"/>
    <n v="0"/>
    <n v="4533"/>
    <x v="4601"/>
    <x v="0"/>
    <x v="0"/>
    <x v="0"/>
    <s v="01.27.02.11"/>
    <x v="11"/>
    <x v="1"/>
    <x v="1"/>
    <s v="Saneamento básico"/>
    <s v="01.27.02"/>
    <s v="Saneamento básico"/>
    <s v="01.27.02"/>
    <x v="4"/>
    <x v="0"/>
    <x v="2"/>
    <x v="3"/>
    <x v="0"/>
    <x v="1"/>
    <x v="0"/>
    <x v="0"/>
    <x v="11"/>
    <s v="2025-12-12"/>
    <x v="3"/>
    <n v="4533"/>
    <x v="0"/>
    <m/>
    <x v="0"/>
    <m/>
    <x v="62"/>
    <n v="100478627"/>
    <x v="0"/>
    <x v="2"/>
    <s v="Reforço do saneamento básico"/>
    <s v="ORI"/>
    <x v="0"/>
    <m/>
    <x v="0"/>
    <x v="0"/>
    <x v="0"/>
    <x v="0"/>
    <x v="0"/>
    <x v="0"/>
    <x v="0"/>
    <x v="0"/>
    <x v="0"/>
    <x v="0"/>
    <x v="0"/>
    <s v="Reforço do saneamento básico"/>
    <x v="0"/>
    <x v="0"/>
    <x v="0"/>
    <x v="0"/>
    <x v="1"/>
    <x v="0"/>
    <x v="0"/>
    <x v="0"/>
    <x v="0"/>
    <x v="0"/>
    <x v="2"/>
    <x v="0"/>
    <s v="Pagamento prestação de serviço em Reforço Saneamento Básico referente ao mês de dezembro de 2025, conforme anexo."/>
  </r>
  <r>
    <x v="0"/>
    <n v="0"/>
    <n v="0"/>
    <n v="0"/>
    <n v="475988"/>
    <x v="4601"/>
    <x v="0"/>
    <x v="0"/>
    <x v="0"/>
    <s v="01.27.02.11"/>
    <x v="11"/>
    <x v="1"/>
    <x v="1"/>
    <s v="Saneamento básico"/>
    <s v="01.27.02"/>
    <s v="Saneamento básico"/>
    <s v="01.27.02"/>
    <x v="4"/>
    <x v="0"/>
    <x v="2"/>
    <x v="3"/>
    <x v="0"/>
    <x v="1"/>
    <x v="0"/>
    <x v="0"/>
    <x v="11"/>
    <s v="2025-12-12"/>
    <x v="3"/>
    <n v="475988"/>
    <x v="0"/>
    <m/>
    <x v="0"/>
    <m/>
    <x v="26"/>
    <n v="100474914"/>
    <x v="0"/>
    <x v="0"/>
    <s v="Reforço do saneamento básico"/>
    <s v="ORI"/>
    <x v="0"/>
    <m/>
    <x v="0"/>
    <x v="0"/>
    <x v="0"/>
    <x v="0"/>
    <x v="0"/>
    <x v="0"/>
    <x v="0"/>
    <x v="0"/>
    <x v="0"/>
    <x v="0"/>
    <x v="0"/>
    <s v="Reforço do saneamento básico"/>
    <x v="0"/>
    <x v="0"/>
    <x v="0"/>
    <x v="0"/>
    <x v="1"/>
    <x v="0"/>
    <x v="0"/>
    <x v="0"/>
    <x v="0"/>
    <x v="0"/>
    <x v="0"/>
    <x v="0"/>
    <s v="Pagamento prestação de serviço em Reforço Saneamento Básico referente ao mês de dezembro de 2025, conforme anexo."/>
  </r>
  <r>
    <x v="0"/>
    <n v="0"/>
    <n v="0"/>
    <n v="0"/>
    <n v="12825"/>
    <x v="4602"/>
    <x v="0"/>
    <x v="0"/>
    <x v="0"/>
    <s v="01.25.03.12"/>
    <x v="52"/>
    <x v="2"/>
    <x v="2"/>
    <s v="Emprego e Formação profissional"/>
    <s v="01.25.03"/>
    <s v="Emprego e Formação profissional"/>
    <s v="01.25.03"/>
    <x v="4"/>
    <x v="0"/>
    <x v="2"/>
    <x v="3"/>
    <x v="0"/>
    <x v="1"/>
    <x v="0"/>
    <x v="0"/>
    <x v="11"/>
    <s v="2025-12-17"/>
    <x v="3"/>
    <n v="12825"/>
    <x v="0"/>
    <m/>
    <x v="0"/>
    <m/>
    <x v="9"/>
    <n v="100474696"/>
    <x v="0"/>
    <x v="1"/>
    <s v="Estágios Profissionais e Promoção de Emprego"/>
    <s v="ORI"/>
    <x v="0"/>
    <m/>
    <x v="0"/>
    <x v="0"/>
    <x v="0"/>
    <x v="0"/>
    <x v="0"/>
    <x v="0"/>
    <x v="0"/>
    <x v="0"/>
    <x v="0"/>
    <x v="0"/>
    <x v="0"/>
    <s v="Estágios Profissionais e Promoção de Emprego"/>
    <x v="0"/>
    <x v="0"/>
    <x v="0"/>
    <x v="0"/>
    <x v="1"/>
    <x v="0"/>
    <x v="0"/>
    <x v="0"/>
    <x v="0"/>
    <x v="0"/>
    <x v="1"/>
    <x v="0"/>
    <s v="Pagamento a favor de Sr. ALCIDES LANDIM MIRANDA, por ter ministrado ação de formação em empreendedorismo e gestão de pequenos negócios dirigido aos agricultores da Ribeira dos Flamengos, no âmbito do projeto Fondo Galego, conforme anexo."/>
  </r>
  <r>
    <x v="0"/>
    <n v="0"/>
    <n v="0"/>
    <n v="0"/>
    <n v="72675"/>
    <x v="4602"/>
    <x v="0"/>
    <x v="0"/>
    <x v="0"/>
    <s v="01.25.03.12"/>
    <x v="52"/>
    <x v="2"/>
    <x v="2"/>
    <s v="Emprego e Formação profissional"/>
    <s v="01.25.03"/>
    <s v="Emprego e Formação profissional"/>
    <s v="01.25.03"/>
    <x v="4"/>
    <x v="0"/>
    <x v="2"/>
    <x v="3"/>
    <x v="0"/>
    <x v="1"/>
    <x v="0"/>
    <x v="0"/>
    <x v="11"/>
    <s v="2025-12-17"/>
    <x v="3"/>
    <n v="72675"/>
    <x v="0"/>
    <m/>
    <x v="0"/>
    <m/>
    <x v="542"/>
    <n v="100418768"/>
    <x v="0"/>
    <x v="0"/>
    <s v="Estágios Profissionais e Promoção de Emprego"/>
    <s v="ORI"/>
    <x v="0"/>
    <m/>
    <x v="0"/>
    <x v="0"/>
    <x v="0"/>
    <x v="0"/>
    <x v="0"/>
    <x v="0"/>
    <x v="0"/>
    <x v="0"/>
    <x v="0"/>
    <x v="0"/>
    <x v="0"/>
    <s v="Estágios Profissionais e Promoção de Emprego"/>
    <x v="0"/>
    <x v="0"/>
    <x v="0"/>
    <x v="0"/>
    <x v="1"/>
    <x v="0"/>
    <x v="0"/>
    <x v="0"/>
    <x v="0"/>
    <x v="0"/>
    <x v="0"/>
    <x v="0"/>
    <s v="Pagamento a favor de Sr. ALCIDES LANDIM MIRANDA, por ter ministrado ação de formação em empreendedorismo e gestão de pequenos negócios dirigido aos agricultores da Ribeira dos Flamengos, no âmbito do projeto Fondo Galego, conforme anexo."/>
  </r>
  <r>
    <x v="1"/>
    <n v="0"/>
    <n v="0"/>
    <n v="0"/>
    <n v="70000"/>
    <x v="4603"/>
    <x v="0"/>
    <x v="0"/>
    <x v="0"/>
    <s v="01.27.07.15"/>
    <x v="18"/>
    <x v="1"/>
    <x v="1"/>
    <s v="Requalificação Urbana e Habitação 2"/>
    <s v="01.27.07"/>
    <s v="Requalificação Urbana e Habitação 2"/>
    <s v="01.27.07"/>
    <x v="2"/>
    <x v="0"/>
    <x v="0"/>
    <x v="1"/>
    <x v="0"/>
    <x v="1"/>
    <x v="1"/>
    <x v="0"/>
    <x v="11"/>
    <s v="2025-12-24"/>
    <x v="3"/>
    <n v="70000"/>
    <x v="0"/>
    <m/>
    <x v="0"/>
    <m/>
    <x v="74"/>
    <n v="100478380"/>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a favor de Gomes Tavares, Transporte, Comercio E Serviço, referente serviços de transporte de matérias de construção para as obras de requalificação urbana e ambiental de Achada Pizara, conforme anexo."/>
  </r>
  <r>
    <x v="0"/>
    <n v="0"/>
    <n v="0"/>
    <n v="0"/>
    <n v="59313"/>
    <x v="4604"/>
    <x v="0"/>
    <x v="0"/>
    <x v="0"/>
    <s v="03.16.15"/>
    <x v="0"/>
    <x v="0"/>
    <x v="0"/>
    <s v="Direção Financeira"/>
    <s v="03.16.15"/>
    <s v="Direção Financeira"/>
    <s v="03.16.15"/>
    <x v="39"/>
    <x v="0"/>
    <x v="0"/>
    <x v="0"/>
    <x v="0"/>
    <x v="0"/>
    <x v="0"/>
    <x v="0"/>
    <x v="11"/>
    <s v="2025-12-23"/>
    <x v="3"/>
    <n v="59313"/>
    <x v="0"/>
    <m/>
    <x v="0"/>
    <m/>
    <x v="26"/>
    <n v="100474914"/>
    <x v="0"/>
    <x v="0"/>
    <s v="Direção Financeira"/>
    <s v="ORI"/>
    <x v="0"/>
    <m/>
    <x v="0"/>
    <x v="0"/>
    <x v="0"/>
    <x v="0"/>
    <x v="0"/>
    <x v="0"/>
    <x v="0"/>
    <x v="0"/>
    <x v="0"/>
    <x v="0"/>
    <x v="0"/>
    <s v="Direção Financeira"/>
    <x v="0"/>
    <x v="0"/>
    <x v="0"/>
    <x v="0"/>
    <x v="0"/>
    <x v="0"/>
    <x v="0"/>
    <x v="1"/>
    <x v="0"/>
    <x v="0"/>
    <x v="0"/>
    <x v="0"/>
    <s v="pagamento despesas bancárias dezembro 2025."/>
  </r>
  <r>
    <x v="0"/>
    <n v="0"/>
    <n v="0"/>
    <n v="0"/>
    <n v="1848"/>
    <x v="4605"/>
    <x v="0"/>
    <x v="0"/>
    <x v="0"/>
    <s v="01.27.02.11"/>
    <x v="11"/>
    <x v="1"/>
    <x v="1"/>
    <s v="Saneamento básico"/>
    <s v="01.27.02"/>
    <s v="Saneamento básico"/>
    <s v="01.27.02"/>
    <x v="4"/>
    <x v="0"/>
    <x v="2"/>
    <x v="3"/>
    <x v="0"/>
    <x v="1"/>
    <x v="0"/>
    <x v="0"/>
    <x v="1"/>
    <s v="2025-01-29"/>
    <x v="0"/>
    <n v="1848"/>
    <x v="0"/>
    <m/>
    <x v="0"/>
    <m/>
    <x v="9"/>
    <n v="100474696"/>
    <x v="0"/>
    <x v="1"/>
    <s v="Reforço do saneamento básico"/>
    <s v="ORI"/>
    <x v="0"/>
    <m/>
    <x v="0"/>
    <x v="0"/>
    <x v="0"/>
    <x v="0"/>
    <x v="0"/>
    <x v="0"/>
    <x v="0"/>
    <x v="0"/>
    <x v="0"/>
    <x v="0"/>
    <x v="0"/>
    <s v="Reforço do saneamento básico"/>
    <x v="0"/>
    <x v="0"/>
    <x v="0"/>
    <x v="0"/>
    <x v="1"/>
    <x v="0"/>
    <x v="0"/>
    <x v="0"/>
    <x v="0"/>
    <x v="0"/>
    <x v="1"/>
    <x v="0"/>
    <s v="Pagamento a favor da senhora ,Crizolita Soares Da Silva referente ao trabalhos de limpeza urbana no âmbito do projeto Município Saudável, conforme anexo. "/>
  </r>
  <r>
    <x v="0"/>
    <n v="0"/>
    <n v="0"/>
    <n v="0"/>
    <n v="10472"/>
    <x v="4605"/>
    <x v="0"/>
    <x v="0"/>
    <x v="0"/>
    <s v="01.27.02.11"/>
    <x v="11"/>
    <x v="1"/>
    <x v="1"/>
    <s v="Saneamento básico"/>
    <s v="01.27.02"/>
    <s v="Saneamento básico"/>
    <s v="01.27.02"/>
    <x v="4"/>
    <x v="0"/>
    <x v="2"/>
    <x v="3"/>
    <x v="0"/>
    <x v="1"/>
    <x v="0"/>
    <x v="0"/>
    <x v="1"/>
    <s v="2025-01-29"/>
    <x v="0"/>
    <n v="10472"/>
    <x v="0"/>
    <m/>
    <x v="0"/>
    <m/>
    <x v="543"/>
    <n v="100479860"/>
    <x v="0"/>
    <x v="0"/>
    <s v="Reforço do saneamento básico"/>
    <s v="ORI"/>
    <x v="0"/>
    <m/>
    <x v="0"/>
    <x v="0"/>
    <x v="0"/>
    <x v="0"/>
    <x v="0"/>
    <x v="0"/>
    <x v="0"/>
    <x v="0"/>
    <x v="0"/>
    <x v="0"/>
    <x v="0"/>
    <s v="Reforço do saneamento básico"/>
    <x v="0"/>
    <x v="0"/>
    <x v="0"/>
    <x v="0"/>
    <x v="1"/>
    <x v="0"/>
    <x v="0"/>
    <x v="0"/>
    <x v="0"/>
    <x v="0"/>
    <x v="0"/>
    <x v="0"/>
    <s v="Pagamento a favor da senhora ,Crizolita Soares Da Silva referente ao trabalhos de limpeza urbana no âmbito do projeto Município Saudável, conforme anexo. "/>
  </r>
  <r>
    <x v="0"/>
    <n v="0"/>
    <n v="0"/>
    <n v="0"/>
    <n v="3456"/>
    <x v="4606"/>
    <x v="0"/>
    <x v="0"/>
    <x v="0"/>
    <s v="01.25.05.09"/>
    <x v="14"/>
    <x v="2"/>
    <x v="2"/>
    <s v="Saúde"/>
    <s v="01.25.05"/>
    <s v="Saúde"/>
    <s v="01.25.05"/>
    <x v="3"/>
    <x v="0"/>
    <x v="1"/>
    <x v="2"/>
    <x v="0"/>
    <x v="1"/>
    <x v="0"/>
    <x v="0"/>
    <x v="3"/>
    <s v="2025-05-05"/>
    <x v="1"/>
    <n v="3456"/>
    <x v="0"/>
    <m/>
    <x v="0"/>
    <m/>
    <x v="46"/>
    <n v="100476294"/>
    <x v="0"/>
    <x v="0"/>
    <s v="Apoio a Consultas de Especialidade e Medicamentos"/>
    <s v="ORI"/>
    <x v="0"/>
    <s v="ACE"/>
    <x v="0"/>
    <x v="0"/>
    <x v="0"/>
    <x v="0"/>
    <x v="0"/>
    <x v="0"/>
    <x v="0"/>
    <x v="0"/>
    <x v="0"/>
    <x v="0"/>
    <x v="0"/>
    <s v="Apoio a Consultas de Especialidade e Medicamentos"/>
    <x v="0"/>
    <x v="0"/>
    <x v="0"/>
    <x v="0"/>
    <x v="1"/>
    <x v="0"/>
    <x v="0"/>
    <x v="0"/>
    <x v="0"/>
    <x v="0"/>
    <x v="0"/>
    <x v="0"/>
    <s v="Pagamento referente a um apoio para de aquisição de medicamento, da senhora Zita Tavares, conforme anexo."/>
  </r>
  <r>
    <x v="0"/>
    <n v="0"/>
    <n v="0"/>
    <n v="0"/>
    <n v="4200"/>
    <x v="4607"/>
    <x v="0"/>
    <x v="0"/>
    <x v="0"/>
    <s v="03.16.15"/>
    <x v="0"/>
    <x v="0"/>
    <x v="0"/>
    <s v="Direção Financeira"/>
    <s v="03.16.15"/>
    <s v="Direção Financeira"/>
    <s v="03.16.15"/>
    <x v="0"/>
    <x v="0"/>
    <x v="0"/>
    <x v="0"/>
    <x v="0"/>
    <x v="0"/>
    <x v="0"/>
    <x v="0"/>
    <x v="5"/>
    <s v="2025-06-25"/>
    <x v="1"/>
    <n v="4200"/>
    <x v="0"/>
    <m/>
    <x v="0"/>
    <m/>
    <x v="203"/>
    <n v="100479466"/>
    <x v="0"/>
    <x v="0"/>
    <s v="Direção Financeira"/>
    <s v="ORI"/>
    <x v="0"/>
    <m/>
    <x v="0"/>
    <x v="0"/>
    <x v="0"/>
    <x v="0"/>
    <x v="0"/>
    <x v="0"/>
    <x v="0"/>
    <x v="0"/>
    <x v="0"/>
    <x v="0"/>
    <x v="0"/>
    <s v="Direção Financeira"/>
    <x v="0"/>
    <x v="0"/>
    <x v="0"/>
    <x v="0"/>
    <x v="0"/>
    <x v="0"/>
    <x v="0"/>
    <x v="0"/>
    <x v="0"/>
    <x v="0"/>
    <x v="0"/>
    <x v="0"/>
    <s v="Ajuda de custo a favor do SR. Helton Joao Correia Lopes pela viagem para Praia nos dia 01, 16 e 17 Junho de 2025, conforme anexo. "/>
  </r>
  <r>
    <x v="0"/>
    <n v="0"/>
    <n v="0"/>
    <n v="0"/>
    <n v="1600"/>
    <x v="4608"/>
    <x v="0"/>
    <x v="0"/>
    <x v="0"/>
    <s v="03.16.15"/>
    <x v="0"/>
    <x v="0"/>
    <x v="0"/>
    <s v="Direção Financeira"/>
    <s v="03.16.15"/>
    <s v="Direção Financeira"/>
    <s v="03.16.15"/>
    <x v="0"/>
    <x v="0"/>
    <x v="0"/>
    <x v="0"/>
    <x v="0"/>
    <x v="0"/>
    <x v="0"/>
    <x v="0"/>
    <x v="7"/>
    <s v="2025-08-08"/>
    <x v="2"/>
    <n v="1600"/>
    <x v="0"/>
    <m/>
    <x v="0"/>
    <m/>
    <x v="204"/>
    <n v="100476248"/>
    <x v="0"/>
    <x v="0"/>
    <s v="Direção Financeira"/>
    <s v="ORI"/>
    <x v="0"/>
    <m/>
    <x v="0"/>
    <x v="0"/>
    <x v="0"/>
    <x v="0"/>
    <x v="0"/>
    <x v="0"/>
    <x v="0"/>
    <x v="0"/>
    <x v="0"/>
    <x v="0"/>
    <x v="0"/>
    <s v="Direção Financeira"/>
    <x v="0"/>
    <x v="0"/>
    <x v="0"/>
    <x v="0"/>
    <x v="0"/>
    <x v="0"/>
    <x v="0"/>
    <x v="0"/>
    <x v="0"/>
    <x v="0"/>
    <x v="0"/>
    <x v="0"/>
    <s v="Ajuda de custo a favor do senhor Nedil Vaz, pela sua deslocação à Tarrafal no dia 29 de julho de 2025, a fim  realizar encontro com o Sr. delegado do MAA do Tarrafal, conforme anexo."/>
  </r>
  <r>
    <x v="1"/>
    <n v="0"/>
    <n v="0"/>
    <n v="0"/>
    <n v="786782"/>
    <x v="4609"/>
    <x v="0"/>
    <x v="1"/>
    <x v="0"/>
    <s v="03.03.10"/>
    <x v="15"/>
    <x v="0"/>
    <x v="5"/>
    <s v="Receitas Da Câmara"/>
    <s v="03.03.10"/>
    <s v="Receitas Da Câmara"/>
    <s v="03.03.10"/>
    <x v="54"/>
    <x v="0"/>
    <x v="5"/>
    <x v="13"/>
    <x v="0"/>
    <x v="0"/>
    <x v="2"/>
    <x v="0"/>
    <x v="6"/>
    <s v="2025-07-15"/>
    <x v="2"/>
    <n v="786782"/>
    <x v="0"/>
    <m/>
    <x v="0"/>
    <m/>
    <x v="26"/>
    <n v="100474914"/>
    <x v="0"/>
    <x v="0"/>
    <s v="Receitas Da Câmara"/>
    <s v="EXT"/>
    <x v="0"/>
    <s v="RDC"/>
    <x v="0"/>
    <x v="0"/>
    <x v="0"/>
    <x v="0"/>
    <x v="0"/>
    <x v="0"/>
    <x v="0"/>
    <x v="0"/>
    <x v="0"/>
    <x v="0"/>
    <x v="0"/>
    <s v="Receitas Da Câmara"/>
    <x v="0"/>
    <x v="0"/>
    <x v="0"/>
    <x v="0"/>
    <x v="0"/>
    <x v="0"/>
    <x v="0"/>
    <x v="0"/>
    <x v="0"/>
    <x v="0"/>
    <x v="0"/>
    <x v="0"/>
    <s v="Transferência  de 45, conforme anexo."/>
  </r>
  <r>
    <x v="0"/>
    <n v="0"/>
    <n v="0"/>
    <n v="0"/>
    <n v="1570964"/>
    <x v="4610"/>
    <x v="0"/>
    <x v="0"/>
    <x v="0"/>
    <s v="03.16.15"/>
    <x v="0"/>
    <x v="0"/>
    <x v="0"/>
    <s v="Direção Financeira"/>
    <s v="03.16.15"/>
    <s v="Direção Financeira"/>
    <s v="03.16.15"/>
    <x v="69"/>
    <x v="0"/>
    <x v="0"/>
    <x v="1"/>
    <x v="0"/>
    <x v="0"/>
    <x v="0"/>
    <x v="0"/>
    <x v="8"/>
    <s v="2025-09-30"/>
    <x v="2"/>
    <n v="1570964"/>
    <x v="0"/>
    <m/>
    <x v="0"/>
    <m/>
    <x v="26"/>
    <n v="100474914"/>
    <x v="0"/>
    <x v="0"/>
    <s v="Direção Financeira"/>
    <s v="ORI"/>
    <x v="0"/>
    <m/>
    <x v="0"/>
    <x v="0"/>
    <x v="0"/>
    <x v="0"/>
    <x v="0"/>
    <x v="0"/>
    <x v="0"/>
    <x v="0"/>
    <x v="0"/>
    <x v="0"/>
    <x v="0"/>
    <s v="Direção Financeira"/>
    <x v="0"/>
    <x v="0"/>
    <x v="0"/>
    <x v="0"/>
    <x v="0"/>
    <x v="0"/>
    <x v="0"/>
    <x v="1"/>
    <x v="0"/>
    <x v="0"/>
    <x v="0"/>
    <x v="0"/>
    <s v="Despesa com juros de empréstimos referente ao mês de setembro de 2025, conforme anexo."/>
  </r>
  <r>
    <x v="0"/>
    <n v="0"/>
    <n v="0"/>
    <n v="0"/>
    <n v="21000"/>
    <x v="4611"/>
    <x v="0"/>
    <x v="0"/>
    <x v="0"/>
    <s v="01.25.03.12"/>
    <x v="52"/>
    <x v="2"/>
    <x v="2"/>
    <s v="Emprego e Formação profissional"/>
    <s v="01.25.03"/>
    <s v="Emprego e Formação profissional"/>
    <s v="01.25.03"/>
    <x v="4"/>
    <x v="0"/>
    <x v="2"/>
    <x v="3"/>
    <x v="0"/>
    <x v="1"/>
    <x v="0"/>
    <x v="0"/>
    <x v="1"/>
    <s v="2025-01-28"/>
    <x v="0"/>
    <n v="21000"/>
    <x v="0"/>
    <m/>
    <x v="0"/>
    <m/>
    <x v="26"/>
    <n v="100474914"/>
    <x v="0"/>
    <x v="0"/>
    <s v="Estágios Profissionais e Promoção de Emprego"/>
    <s v="ORI"/>
    <x v="0"/>
    <m/>
    <x v="0"/>
    <x v="0"/>
    <x v="0"/>
    <x v="0"/>
    <x v="0"/>
    <x v="0"/>
    <x v="0"/>
    <x v="0"/>
    <x v="0"/>
    <x v="0"/>
    <x v="0"/>
    <s v="Estágios Profissionais e Promoção de Emprego"/>
    <x v="0"/>
    <x v="0"/>
    <x v="0"/>
    <x v="0"/>
    <x v="1"/>
    <x v="0"/>
    <x v="0"/>
    <x v="0"/>
    <x v="0"/>
    <x v="0"/>
    <x v="0"/>
    <x v="0"/>
    <s v="Pagamento de subsidio  estagiário referente ao mês de janeiro 2025, conforme anexo."/>
  </r>
  <r>
    <x v="0"/>
    <n v="0"/>
    <n v="0"/>
    <n v="0"/>
    <n v="1000"/>
    <x v="4612"/>
    <x v="0"/>
    <x v="0"/>
    <x v="0"/>
    <s v="03.16.15"/>
    <x v="0"/>
    <x v="0"/>
    <x v="0"/>
    <s v="Direção Financeira"/>
    <s v="03.16.15"/>
    <s v="Direção Financeira"/>
    <s v="03.16.15"/>
    <x v="49"/>
    <x v="0"/>
    <x v="0"/>
    <x v="0"/>
    <x v="0"/>
    <x v="0"/>
    <x v="0"/>
    <x v="0"/>
    <x v="4"/>
    <s v="2025-03-27"/>
    <x v="0"/>
    <n v="1000"/>
    <x v="0"/>
    <m/>
    <x v="0"/>
    <m/>
    <x v="142"/>
    <n v="100303896"/>
    <x v="0"/>
    <x v="0"/>
    <s v="Direção Financeira"/>
    <s v="ORI"/>
    <x v="0"/>
    <m/>
    <x v="0"/>
    <x v="0"/>
    <x v="0"/>
    <x v="0"/>
    <x v="0"/>
    <x v="0"/>
    <x v="0"/>
    <x v="0"/>
    <x v="0"/>
    <x v="0"/>
    <x v="0"/>
    <s v="Direção Financeira"/>
    <x v="0"/>
    <x v="0"/>
    <x v="0"/>
    <x v="0"/>
    <x v="0"/>
    <x v="0"/>
    <x v="0"/>
    <x v="0"/>
    <x v="0"/>
    <x v="0"/>
    <x v="0"/>
    <x v="0"/>
    <s v="pagamento subsidio transporte a favor do senhor Meliciano Miranda, aquando sua deslocação à Praia no dia 24 março 2025, para levantamento da viatura ST-29-MJ, que se encontra na oficina, conforme anexo."/>
  </r>
  <r>
    <x v="2"/>
    <n v="0"/>
    <n v="0"/>
    <n v="0"/>
    <n v="4533"/>
    <x v="4613"/>
    <x v="0"/>
    <x v="0"/>
    <x v="0"/>
    <s v="80.02.10.21"/>
    <x v="19"/>
    <x v="4"/>
    <x v="4"/>
    <s v="Outros"/>
    <s v="80.02.10"/>
    <s v="Outros"/>
    <s v="80.02.10"/>
    <x v="35"/>
    <x v="0"/>
    <x v="3"/>
    <x v="4"/>
    <x v="1"/>
    <x v="2"/>
    <x v="0"/>
    <x v="0"/>
    <x v="9"/>
    <s v="2025-10-22"/>
    <x v="3"/>
    <n v="4533"/>
    <x v="0"/>
    <m/>
    <x v="0"/>
    <m/>
    <x v="186"/>
    <n v="100022985"/>
    <x v="0"/>
    <x v="0"/>
    <s v="Retenções Descontos Judiciais"/>
    <s v="ORI"/>
    <x v="0"/>
    <m/>
    <x v="0"/>
    <x v="0"/>
    <x v="0"/>
    <x v="0"/>
    <x v="0"/>
    <x v="0"/>
    <x v="0"/>
    <x v="0"/>
    <x v="0"/>
    <x v="0"/>
    <x v="0"/>
    <s v="Retenções Descontos Judiciais"/>
    <x v="0"/>
    <x v="0"/>
    <x v="0"/>
    <x v="0"/>
    <x v="2"/>
    <x v="0"/>
    <x v="0"/>
    <x v="1"/>
    <x v="0"/>
    <x v="1"/>
    <x v="0"/>
    <x v="0"/>
    <s v="Transferência pelos descontos retido no salario da senhora Nérida Mascarenhas, no mês de julho 2025, referente ao processo nº 30/2023, conforme anexo._x000d__x000a_"/>
  </r>
  <r>
    <x v="0"/>
    <n v="0"/>
    <n v="0"/>
    <n v="0"/>
    <n v="2484"/>
    <x v="4614"/>
    <x v="0"/>
    <x v="0"/>
    <x v="0"/>
    <s v="03.16.15"/>
    <x v="0"/>
    <x v="0"/>
    <x v="0"/>
    <s v="Direção Financeira"/>
    <s v="03.16.15"/>
    <s v="Direção Financeira"/>
    <s v="03.16.15"/>
    <x v="14"/>
    <x v="0"/>
    <x v="0"/>
    <x v="0"/>
    <x v="0"/>
    <x v="0"/>
    <x v="0"/>
    <x v="0"/>
    <x v="8"/>
    <s v="2025-09-15"/>
    <x v="2"/>
    <n v="2484"/>
    <x v="0"/>
    <m/>
    <x v="0"/>
    <m/>
    <x v="29"/>
    <n v="100391565"/>
    <x v="0"/>
    <x v="0"/>
    <s v="Direção Financeira"/>
    <s v="ORI"/>
    <x v="0"/>
    <m/>
    <x v="0"/>
    <x v="0"/>
    <x v="0"/>
    <x v="0"/>
    <x v="0"/>
    <x v="0"/>
    <x v="0"/>
    <x v="0"/>
    <x v="0"/>
    <x v="0"/>
    <x v="0"/>
    <s v="Direção Financeira"/>
    <x v="0"/>
    <x v="0"/>
    <x v="0"/>
    <x v="0"/>
    <x v="0"/>
    <x v="0"/>
    <x v="0"/>
    <x v="0"/>
    <x v="0"/>
    <x v="0"/>
    <x v="0"/>
    <x v="0"/>
    <s v="Pagamento a favor de INCV, referente a publicação de B.O IIª série, 1/4 pág extrato de deliberação nº 4/2025 de 23 de junho, é autorizado a licença sem vencimento, por um período de 2 anos á Sra. Katia Helena Semedo barbosa Monteiro, conforme anexo."/>
  </r>
  <r>
    <x v="1"/>
    <n v="0"/>
    <n v="0"/>
    <n v="0"/>
    <n v="725000"/>
    <x v="4615"/>
    <x v="0"/>
    <x v="0"/>
    <x v="0"/>
    <s v="01.27.07.15"/>
    <x v="18"/>
    <x v="1"/>
    <x v="1"/>
    <s v="Requalificação Urbana e Habitação 2"/>
    <s v="01.27.07"/>
    <s v="Requalificação Urbana e Habitação 2"/>
    <s v="01.27.07"/>
    <x v="2"/>
    <x v="0"/>
    <x v="0"/>
    <x v="1"/>
    <x v="0"/>
    <x v="1"/>
    <x v="1"/>
    <x v="0"/>
    <x v="9"/>
    <s v="2025-10-20"/>
    <x v="3"/>
    <n v="725000"/>
    <x v="0"/>
    <m/>
    <x v="0"/>
    <m/>
    <x v="26"/>
    <n v="100474914"/>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referente a Trabalhos de mão-de-obra de construção de murros de proteção na encosta de Achada Pizarra, conforme anexo. "/>
  </r>
  <r>
    <x v="0"/>
    <n v="0"/>
    <n v="0"/>
    <n v="0"/>
    <n v="3390"/>
    <x v="4616"/>
    <x v="0"/>
    <x v="0"/>
    <x v="0"/>
    <s v="01.25.05.12"/>
    <x v="2"/>
    <x v="2"/>
    <x v="2"/>
    <s v="Saúde"/>
    <s v="01.25.05"/>
    <s v="Saúde"/>
    <s v="01.25.05"/>
    <x v="3"/>
    <x v="0"/>
    <x v="1"/>
    <x v="2"/>
    <x v="0"/>
    <x v="1"/>
    <x v="0"/>
    <x v="0"/>
    <x v="9"/>
    <s v="2025-10-02"/>
    <x v="3"/>
    <n v="3390"/>
    <x v="0"/>
    <m/>
    <x v="0"/>
    <m/>
    <x v="5"/>
    <n v="100475629"/>
    <x v="0"/>
    <x v="0"/>
    <s v="Promoção e Inclusão Social"/>
    <s v="ORI"/>
    <x v="0"/>
    <m/>
    <x v="0"/>
    <x v="0"/>
    <x v="0"/>
    <x v="0"/>
    <x v="0"/>
    <x v="0"/>
    <x v="0"/>
    <x v="0"/>
    <x v="0"/>
    <x v="0"/>
    <x v="0"/>
    <s v="Promoção e Inclusão Social"/>
    <x v="0"/>
    <x v="0"/>
    <x v="0"/>
    <x v="0"/>
    <x v="1"/>
    <x v="0"/>
    <x v="0"/>
    <x v="0"/>
    <x v="0"/>
    <x v="0"/>
    <x v="0"/>
    <x v="0"/>
    <s v="Pagamento a favor de Ldinámico, referente a aquisição de duas butigias de gás de 12kg para jardins infantis de Aguadinha e Cutelo Gomes, conforme anexo."/>
  </r>
  <r>
    <x v="0"/>
    <n v="0"/>
    <n v="0"/>
    <n v="0"/>
    <n v="24000"/>
    <x v="4617"/>
    <x v="0"/>
    <x v="0"/>
    <x v="0"/>
    <s v="01.25.05.12"/>
    <x v="2"/>
    <x v="2"/>
    <x v="2"/>
    <s v="Saúde"/>
    <s v="01.25.05"/>
    <s v="Saúde"/>
    <s v="01.25.05"/>
    <x v="3"/>
    <x v="0"/>
    <x v="1"/>
    <x v="2"/>
    <x v="0"/>
    <x v="1"/>
    <x v="0"/>
    <x v="0"/>
    <x v="9"/>
    <s v="2025-10-22"/>
    <x v="3"/>
    <n v="24000"/>
    <x v="0"/>
    <m/>
    <x v="0"/>
    <m/>
    <x v="346"/>
    <n v="100479607"/>
    <x v="0"/>
    <x v="0"/>
    <s v="Promoção e Inclusão Social"/>
    <s v="ORI"/>
    <x v="0"/>
    <m/>
    <x v="0"/>
    <x v="0"/>
    <x v="0"/>
    <x v="0"/>
    <x v="0"/>
    <x v="0"/>
    <x v="0"/>
    <x v="0"/>
    <x v="0"/>
    <x v="0"/>
    <x v="0"/>
    <s v="Promoção e Inclusão Social"/>
    <x v="0"/>
    <x v="0"/>
    <x v="0"/>
    <x v="0"/>
    <x v="1"/>
    <x v="0"/>
    <x v="0"/>
    <x v="0"/>
    <x v="0"/>
    <x v="0"/>
    <x v="0"/>
    <x v="0"/>
    <s v="Pagamento a favor da Sra. Maria Do Rosário Horta Semedo, referente ao pagamento de renda Habitacional ( julho agosto, setembro e outubro) 2025, do jardim infantil de pedra larga, São Miguel, conforme anexo.  "/>
  </r>
  <r>
    <x v="0"/>
    <n v="0"/>
    <n v="0"/>
    <n v="0"/>
    <n v="1250"/>
    <x v="4618"/>
    <x v="0"/>
    <x v="0"/>
    <x v="0"/>
    <s v="03.16.15"/>
    <x v="0"/>
    <x v="0"/>
    <x v="0"/>
    <s v="Direção Financeira"/>
    <s v="03.16.15"/>
    <s v="Direção Financeira"/>
    <s v="03.16.15"/>
    <x v="0"/>
    <x v="0"/>
    <x v="0"/>
    <x v="0"/>
    <x v="0"/>
    <x v="0"/>
    <x v="0"/>
    <x v="0"/>
    <x v="9"/>
    <s v="2025-10-28"/>
    <x v="3"/>
    <n v="1250"/>
    <x v="0"/>
    <m/>
    <x v="0"/>
    <m/>
    <x v="363"/>
    <n v="100475653"/>
    <x v="0"/>
    <x v="0"/>
    <s v="Direção Financeira"/>
    <s v="ORI"/>
    <x v="0"/>
    <m/>
    <x v="0"/>
    <x v="0"/>
    <x v="0"/>
    <x v="0"/>
    <x v="0"/>
    <x v="0"/>
    <x v="0"/>
    <x v="0"/>
    <x v="0"/>
    <x v="0"/>
    <x v="0"/>
    <s v="Direção Financeira"/>
    <x v="0"/>
    <x v="0"/>
    <x v="0"/>
    <x v="0"/>
    <x v="0"/>
    <x v="0"/>
    <x v="0"/>
    <x v="0"/>
    <x v="0"/>
    <x v="0"/>
    <x v="0"/>
    <x v="0"/>
    <s v="Ajuda de custo a favor do senhora Silvia Fernandes, pela sua deslocação à Santa Cruz no dia 22 de outubro de 2025, afim de fazer deposito no BCA, conforme anexo   "/>
  </r>
  <r>
    <x v="0"/>
    <n v="0"/>
    <n v="0"/>
    <n v="0"/>
    <n v="32220"/>
    <x v="4619"/>
    <x v="0"/>
    <x v="0"/>
    <x v="0"/>
    <s v="03.16.15"/>
    <x v="0"/>
    <x v="0"/>
    <x v="0"/>
    <s v="Direção Financeira"/>
    <s v="03.16.15"/>
    <s v="Direção Financeira"/>
    <s v="03.16.15"/>
    <x v="50"/>
    <x v="0"/>
    <x v="0"/>
    <x v="1"/>
    <x v="0"/>
    <x v="0"/>
    <x v="0"/>
    <x v="0"/>
    <x v="10"/>
    <s v="2025-11-19"/>
    <x v="3"/>
    <n v="32220"/>
    <x v="0"/>
    <m/>
    <x v="0"/>
    <m/>
    <x v="236"/>
    <n v="100477788"/>
    <x v="0"/>
    <x v="0"/>
    <s v="Direção Financeira"/>
    <s v="ORI"/>
    <x v="0"/>
    <m/>
    <x v="0"/>
    <x v="0"/>
    <x v="0"/>
    <x v="0"/>
    <x v="0"/>
    <x v="0"/>
    <x v="0"/>
    <x v="0"/>
    <x v="0"/>
    <x v="0"/>
    <x v="0"/>
    <s v="Direção Financeira"/>
    <x v="0"/>
    <x v="0"/>
    <x v="0"/>
    <x v="0"/>
    <x v="0"/>
    <x v="0"/>
    <x v="0"/>
    <x v="0"/>
    <x v="0"/>
    <x v="0"/>
    <x v="0"/>
    <x v="0"/>
    <s v="Pagamento a favor de Design Kriola, pela a aquisição de serviço impressão de lona e certificado, conforme anexo. "/>
  </r>
  <r>
    <x v="0"/>
    <n v="0"/>
    <n v="0"/>
    <n v="0"/>
    <n v="110000"/>
    <x v="4620"/>
    <x v="0"/>
    <x v="0"/>
    <x v="0"/>
    <s v="03.16.15"/>
    <x v="0"/>
    <x v="0"/>
    <x v="0"/>
    <s v="Direção Financeira"/>
    <s v="03.16.15"/>
    <s v="Direção Financeira"/>
    <s v="03.16.15"/>
    <x v="41"/>
    <x v="0"/>
    <x v="0"/>
    <x v="0"/>
    <x v="0"/>
    <x v="0"/>
    <x v="0"/>
    <x v="0"/>
    <x v="10"/>
    <s v="2025-11-20"/>
    <x v="3"/>
    <n v="110000"/>
    <x v="0"/>
    <m/>
    <x v="0"/>
    <m/>
    <x v="249"/>
    <n v="100479322"/>
    <x v="0"/>
    <x v="0"/>
    <s v="Direção Financeira"/>
    <s v="ORI"/>
    <x v="0"/>
    <m/>
    <x v="0"/>
    <x v="0"/>
    <x v="0"/>
    <x v="0"/>
    <x v="0"/>
    <x v="0"/>
    <x v="0"/>
    <x v="0"/>
    <x v="0"/>
    <x v="0"/>
    <x v="0"/>
    <s v="Direção Financeira"/>
    <x v="0"/>
    <x v="0"/>
    <x v="0"/>
    <x v="0"/>
    <x v="0"/>
    <x v="0"/>
    <x v="0"/>
    <x v="0"/>
    <x v="0"/>
    <x v="0"/>
    <x v="0"/>
    <x v="0"/>
    <s v="Pagamento a favor de Cardoso Multiservice, pela aquisição de serviço de substituição e reparação de ar condicionado no edifício do Poços do Concelho, conforme anexo."/>
  </r>
  <r>
    <x v="0"/>
    <n v="0"/>
    <n v="0"/>
    <n v="0"/>
    <n v="1290123"/>
    <x v="4621"/>
    <x v="0"/>
    <x v="0"/>
    <x v="0"/>
    <s v="03.16.15"/>
    <x v="0"/>
    <x v="0"/>
    <x v="0"/>
    <s v="Direção Financeira"/>
    <s v="03.16.15"/>
    <s v="Direção Financeira"/>
    <s v="03.16.15"/>
    <x v="69"/>
    <x v="0"/>
    <x v="0"/>
    <x v="1"/>
    <x v="0"/>
    <x v="0"/>
    <x v="0"/>
    <x v="0"/>
    <x v="0"/>
    <s v="2025-02-27"/>
    <x v="0"/>
    <n v="1290123"/>
    <x v="0"/>
    <m/>
    <x v="0"/>
    <m/>
    <x v="26"/>
    <n v="100474914"/>
    <x v="0"/>
    <x v="0"/>
    <s v="Direção Financeira"/>
    <s v="ORI"/>
    <x v="0"/>
    <m/>
    <x v="0"/>
    <x v="0"/>
    <x v="0"/>
    <x v="0"/>
    <x v="0"/>
    <x v="0"/>
    <x v="0"/>
    <x v="0"/>
    <x v="0"/>
    <x v="0"/>
    <x v="0"/>
    <s v="Direção Financeira"/>
    <x v="0"/>
    <x v="0"/>
    <x v="0"/>
    <x v="0"/>
    <x v="0"/>
    <x v="0"/>
    <x v="0"/>
    <x v="1"/>
    <x v="0"/>
    <x v="0"/>
    <x v="0"/>
    <x v="0"/>
    <s v="Pagamento juros de empréstimos fevereiro 2025. "/>
  </r>
  <r>
    <x v="1"/>
    <n v="0"/>
    <n v="0"/>
    <n v="0"/>
    <n v="2850"/>
    <x v="4622"/>
    <x v="0"/>
    <x v="0"/>
    <x v="0"/>
    <s v="01.23.04.14"/>
    <x v="24"/>
    <x v="5"/>
    <x v="6"/>
    <s v="Ambiente"/>
    <s v="01.23.04"/>
    <s v="Ambiente"/>
    <s v="01.23.04"/>
    <x v="2"/>
    <x v="0"/>
    <x v="0"/>
    <x v="1"/>
    <x v="0"/>
    <x v="1"/>
    <x v="1"/>
    <x v="0"/>
    <x v="9"/>
    <s v="2025-10-27"/>
    <x v="3"/>
    <n v="2850"/>
    <x v="0"/>
    <m/>
    <x v="0"/>
    <m/>
    <x v="9"/>
    <n v="100474696"/>
    <x v="0"/>
    <x v="1"/>
    <s v="Criação e Manutenção de Espaços Verdes"/>
    <s v="ORI"/>
    <x v="0"/>
    <s v="CMEV"/>
    <x v="0"/>
    <x v="0"/>
    <x v="0"/>
    <x v="0"/>
    <x v="0"/>
    <x v="0"/>
    <x v="0"/>
    <x v="0"/>
    <x v="0"/>
    <x v="0"/>
    <x v="0"/>
    <s v="Criação e Manutenção de Espaços Verdes"/>
    <x v="0"/>
    <x v="0"/>
    <x v="0"/>
    <x v="0"/>
    <x v="1"/>
    <x v="0"/>
    <x v="0"/>
    <x v="0"/>
    <x v="0"/>
    <x v="0"/>
    <x v="1"/>
    <x v="0"/>
    <s v="Pagamento prestação de serviço em Manutenção de Espaço Verde referente ao mês de outubro de 2025, conforme anexo. "/>
  </r>
  <r>
    <x v="0"/>
    <n v="0"/>
    <n v="0"/>
    <n v="0"/>
    <n v="3000"/>
    <x v="4623"/>
    <x v="0"/>
    <x v="0"/>
    <x v="0"/>
    <s v="03.16.20"/>
    <x v="43"/>
    <x v="0"/>
    <x v="0"/>
    <s v="Dir. do Comércio, Indústria, Transporte Feiras e Pesca"/>
    <s v="03.16.20"/>
    <s v="Dir. do Comércio, Indústria, Transporte Feiras e Pesca"/>
    <s v="03.16.20"/>
    <x v="0"/>
    <x v="0"/>
    <x v="0"/>
    <x v="0"/>
    <x v="0"/>
    <x v="0"/>
    <x v="0"/>
    <x v="0"/>
    <x v="7"/>
    <s v="2025-08-08"/>
    <x v="2"/>
    <n v="3000"/>
    <x v="0"/>
    <m/>
    <x v="0"/>
    <m/>
    <x v="544"/>
    <n v="100478954"/>
    <x v="0"/>
    <x v="0"/>
    <s v="Dir. do Comércio, Indústria, Transporte Feiras e Pesca"/>
    <s v="ORI"/>
    <x v="0"/>
    <m/>
    <x v="0"/>
    <x v="0"/>
    <x v="0"/>
    <x v="0"/>
    <x v="0"/>
    <x v="0"/>
    <x v="0"/>
    <x v="0"/>
    <x v="0"/>
    <x v="0"/>
    <x v="0"/>
    <s v="Dir. do Comércio, Indústria, Transporte Feiras e Pesca"/>
    <x v="0"/>
    <x v="0"/>
    <x v="0"/>
    <x v="0"/>
    <x v="0"/>
    <x v="0"/>
    <x v="0"/>
    <x v="0"/>
    <x v="0"/>
    <x v="0"/>
    <x v="0"/>
    <x v="0"/>
    <s v="Subsídio transporte a favor da senhora Maxima Moreno, pela sua deslocação á Praia nos dia 29 de maio e nos dias 01 e 02 de junho de 2025 a fim de participar no evento de lançamento dos programas de certificado em BPF, conforme anexo."/>
  </r>
  <r>
    <x v="0"/>
    <n v="0"/>
    <n v="0"/>
    <n v="0"/>
    <n v="12590581"/>
    <x v="4624"/>
    <x v="0"/>
    <x v="1"/>
    <x v="0"/>
    <s v="03.03.10"/>
    <x v="15"/>
    <x v="0"/>
    <x v="5"/>
    <s v="Receitas Da Câmara"/>
    <s v="03.03.10"/>
    <s v="Receitas Da Câmara"/>
    <s v="03.03.10"/>
    <x v="72"/>
    <x v="0"/>
    <x v="5"/>
    <x v="13"/>
    <x v="0"/>
    <x v="0"/>
    <x v="2"/>
    <x v="0"/>
    <x v="8"/>
    <s v="2025-09-23"/>
    <x v="2"/>
    <n v="12590581"/>
    <x v="0"/>
    <m/>
    <x v="0"/>
    <m/>
    <x v="26"/>
    <n v="100474914"/>
    <x v="0"/>
    <x v="0"/>
    <s v="Receitas Da Câmara"/>
    <s v="EXT"/>
    <x v="0"/>
    <s v="RDC"/>
    <x v="0"/>
    <x v="0"/>
    <x v="0"/>
    <x v="0"/>
    <x v="0"/>
    <x v="0"/>
    <x v="0"/>
    <x v="0"/>
    <x v="0"/>
    <x v="0"/>
    <x v="0"/>
    <s v="Receitas Da Câmara"/>
    <x v="0"/>
    <x v="0"/>
    <x v="0"/>
    <x v="0"/>
    <x v="0"/>
    <x v="0"/>
    <x v="0"/>
    <x v="0"/>
    <x v="0"/>
    <x v="0"/>
    <x v="0"/>
    <x v="0"/>
    <s v="Transferência FFM, setembro 2025, conforme anexo."/>
  </r>
  <r>
    <x v="1"/>
    <n v="0"/>
    <n v="0"/>
    <n v="0"/>
    <n v="16150"/>
    <x v="4622"/>
    <x v="0"/>
    <x v="0"/>
    <x v="0"/>
    <s v="01.23.04.14"/>
    <x v="24"/>
    <x v="5"/>
    <x v="6"/>
    <s v="Ambiente"/>
    <s v="01.23.04"/>
    <s v="Ambiente"/>
    <s v="01.23.04"/>
    <x v="2"/>
    <x v="0"/>
    <x v="0"/>
    <x v="1"/>
    <x v="0"/>
    <x v="1"/>
    <x v="1"/>
    <x v="0"/>
    <x v="9"/>
    <s v="2025-10-27"/>
    <x v="3"/>
    <n v="16150"/>
    <x v="0"/>
    <m/>
    <x v="0"/>
    <m/>
    <x v="510"/>
    <n v="100478816"/>
    <x v="0"/>
    <x v="0"/>
    <s v="Criação e Manutenção de Espaços Verdes"/>
    <s v="ORI"/>
    <x v="0"/>
    <s v="CMEV"/>
    <x v="0"/>
    <x v="0"/>
    <x v="0"/>
    <x v="0"/>
    <x v="0"/>
    <x v="0"/>
    <x v="0"/>
    <x v="0"/>
    <x v="0"/>
    <x v="0"/>
    <x v="0"/>
    <s v="Criação e Manutenção de Espaços Verdes"/>
    <x v="0"/>
    <x v="0"/>
    <x v="0"/>
    <x v="0"/>
    <x v="1"/>
    <x v="0"/>
    <x v="0"/>
    <x v="0"/>
    <x v="0"/>
    <x v="0"/>
    <x v="0"/>
    <x v="0"/>
    <s v="Pagamento prestação de serviço em Manutenção de Espaço Verde referente ao mês de outubro de 2025, conforme anexo. "/>
  </r>
  <r>
    <x v="0"/>
    <n v="0"/>
    <n v="0"/>
    <n v="0"/>
    <n v="2000"/>
    <x v="4625"/>
    <x v="0"/>
    <x v="0"/>
    <x v="0"/>
    <s v="03.16.15"/>
    <x v="0"/>
    <x v="0"/>
    <x v="0"/>
    <s v="Direção Financeira"/>
    <s v="03.16.15"/>
    <s v="Direção Financeira"/>
    <s v="03.16.15"/>
    <x v="0"/>
    <x v="0"/>
    <x v="0"/>
    <x v="0"/>
    <x v="0"/>
    <x v="0"/>
    <x v="0"/>
    <x v="0"/>
    <x v="9"/>
    <s v="2025-10-28"/>
    <x v="3"/>
    <n v="2000"/>
    <x v="0"/>
    <m/>
    <x v="0"/>
    <m/>
    <x v="127"/>
    <n v="100476245"/>
    <x v="0"/>
    <x v="0"/>
    <s v="Direção Financeira"/>
    <s v="ORI"/>
    <x v="0"/>
    <m/>
    <x v="0"/>
    <x v="0"/>
    <x v="0"/>
    <x v="0"/>
    <x v="0"/>
    <x v="0"/>
    <x v="0"/>
    <x v="0"/>
    <x v="0"/>
    <x v="0"/>
    <x v="0"/>
    <s v="Direção Financeira"/>
    <x v="0"/>
    <x v="0"/>
    <x v="0"/>
    <x v="0"/>
    <x v="0"/>
    <x v="0"/>
    <x v="0"/>
    <x v="0"/>
    <x v="0"/>
    <x v="0"/>
    <x v="0"/>
    <x v="0"/>
    <s v="Ajuda de custo a favor do senhor Adilsom Fernandes, pela sua deslocação à Praia no dia 28 de outubro de 2025, afim de fazer levantamento de documento em Tribunal de Contas, conforme anexo."/>
  </r>
  <r>
    <x v="0"/>
    <n v="0"/>
    <n v="0"/>
    <n v="0"/>
    <n v="2000"/>
    <x v="4626"/>
    <x v="0"/>
    <x v="0"/>
    <x v="0"/>
    <s v="03.16.15"/>
    <x v="0"/>
    <x v="0"/>
    <x v="0"/>
    <s v="Direção Financeira"/>
    <s v="03.16.15"/>
    <s v="Direção Financeira"/>
    <s v="03.16.15"/>
    <x v="0"/>
    <x v="0"/>
    <x v="0"/>
    <x v="0"/>
    <x v="0"/>
    <x v="0"/>
    <x v="0"/>
    <x v="0"/>
    <x v="9"/>
    <s v="2025-10-28"/>
    <x v="3"/>
    <n v="2000"/>
    <x v="0"/>
    <m/>
    <x v="0"/>
    <m/>
    <x v="208"/>
    <n v="100475419"/>
    <x v="0"/>
    <x v="0"/>
    <s v="Direção Financeira"/>
    <s v="ORI"/>
    <x v="0"/>
    <m/>
    <x v="0"/>
    <x v="0"/>
    <x v="0"/>
    <x v="0"/>
    <x v="0"/>
    <x v="0"/>
    <x v="0"/>
    <x v="0"/>
    <x v="0"/>
    <x v="0"/>
    <x v="0"/>
    <s v="Direção Financeira"/>
    <x v="0"/>
    <x v="0"/>
    <x v="0"/>
    <x v="0"/>
    <x v="0"/>
    <x v="0"/>
    <x v="0"/>
    <x v="0"/>
    <x v="0"/>
    <x v="0"/>
    <x v="0"/>
    <x v="0"/>
    <s v="Ajuda de custo a favor do senhora Anila Rodrigues, pela sua deslocação à Praia no dia 28 de outubro de 2025, afim de fazer levantamento de documento em Tribunal de Contas, conforme anexo"/>
  </r>
  <r>
    <x v="0"/>
    <n v="0"/>
    <n v="0"/>
    <n v="0"/>
    <n v="1800"/>
    <x v="4627"/>
    <x v="0"/>
    <x v="0"/>
    <x v="0"/>
    <s v="03.16.02"/>
    <x v="12"/>
    <x v="0"/>
    <x v="0"/>
    <s v="Gabinete do Presidente"/>
    <s v="03.16.02"/>
    <s v="Gabinete do Presidente"/>
    <s v="03.16.02"/>
    <x v="0"/>
    <x v="0"/>
    <x v="0"/>
    <x v="0"/>
    <x v="0"/>
    <x v="0"/>
    <x v="0"/>
    <x v="0"/>
    <x v="11"/>
    <s v="2025-12-04"/>
    <x v="3"/>
    <n v="1800"/>
    <x v="0"/>
    <m/>
    <x v="0"/>
    <m/>
    <x v="45"/>
    <n v="100478720"/>
    <x v="0"/>
    <x v="0"/>
    <s v="Gabinete do Presidente"/>
    <s v="ORI"/>
    <x v="0"/>
    <m/>
    <x v="0"/>
    <x v="0"/>
    <x v="0"/>
    <x v="0"/>
    <x v="0"/>
    <x v="0"/>
    <x v="0"/>
    <x v="0"/>
    <x v="0"/>
    <x v="0"/>
    <x v="0"/>
    <s v="Gabinete do Presidente"/>
    <x v="0"/>
    <x v="0"/>
    <x v="0"/>
    <x v="0"/>
    <x v="0"/>
    <x v="0"/>
    <x v="0"/>
    <x v="0"/>
    <x v="0"/>
    <x v="0"/>
    <x v="0"/>
    <x v="0"/>
    <s v="Ajuda de custo a favor do Sr. Moises Rosario Leal Gomes Landim, pela sua deslocação à Praia, no dia 03 de dezembro de 2025, em missão de serviço, conforme anexo."/>
  </r>
  <r>
    <x v="0"/>
    <n v="0"/>
    <n v="0"/>
    <n v="0"/>
    <n v="100"/>
    <x v="4628"/>
    <x v="0"/>
    <x v="0"/>
    <x v="0"/>
    <s v="03.16.15"/>
    <x v="0"/>
    <x v="0"/>
    <x v="0"/>
    <s v="Direção Financeira"/>
    <s v="03.16.15"/>
    <s v="Direção Financeira"/>
    <s v="03.16.15"/>
    <x v="38"/>
    <x v="0"/>
    <x v="0"/>
    <x v="1"/>
    <x v="0"/>
    <x v="0"/>
    <x v="0"/>
    <x v="0"/>
    <x v="11"/>
    <s v="2025-12-04"/>
    <x v="3"/>
    <n v="100"/>
    <x v="0"/>
    <m/>
    <x v="0"/>
    <m/>
    <x v="26"/>
    <n v="100474914"/>
    <x v="0"/>
    <x v="0"/>
    <s v="Direção Financeira"/>
    <s v="ORI"/>
    <x v="0"/>
    <m/>
    <x v="0"/>
    <x v="0"/>
    <x v="0"/>
    <x v="0"/>
    <x v="0"/>
    <x v="0"/>
    <x v="0"/>
    <x v="0"/>
    <x v="0"/>
    <x v="0"/>
    <x v="0"/>
    <s v="Direção Financeira"/>
    <x v="0"/>
    <x v="0"/>
    <x v="0"/>
    <x v="0"/>
    <x v="0"/>
    <x v="0"/>
    <x v="0"/>
    <x v="1"/>
    <x v="0"/>
    <x v="0"/>
    <x v="0"/>
    <x v="0"/>
    <s v="Pagamento referente aquisição de lâmpada, para a viatura afeto ao serviço da CMSM, conforme anexo."/>
  </r>
  <r>
    <x v="1"/>
    <n v="0"/>
    <n v="0"/>
    <n v="0"/>
    <n v="291667"/>
    <x v="4629"/>
    <x v="0"/>
    <x v="0"/>
    <x v="0"/>
    <s v="01.27.06.72"/>
    <x v="1"/>
    <x v="1"/>
    <x v="1"/>
    <s v="Requalificação Urbana e habitação"/>
    <s v="01.27.06"/>
    <s v="Requalificação Urbana e habitação"/>
    <s v="01.27.06"/>
    <x v="2"/>
    <x v="0"/>
    <x v="0"/>
    <x v="1"/>
    <x v="0"/>
    <x v="1"/>
    <x v="1"/>
    <x v="0"/>
    <x v="11"/>
    <s v="2025-12-10"/>
    <x v="3"/>
    <n v="291667"/>
    <x v="0"/>
    <m/>
    <x v="0"/>
    <m/>
    <x v="70"/>
    <n v="100479507"/>
    <x v="0"/>
    <x v="0"/>
    <s v="Manutenção e Reabilitação de Edificios Municipais"/>
    <s v="ORI"/>
    <x v="0"/>
    <m/>
    <x v="0"/>
    <x v="0"/>
    <x v="0"/>
    <x v="0"/>
    <x v="0"/>
    <x v="0"/>
    <x v="0"/>
    <x v="0"/>
    <x v="0"/>
    <x v="0"/>
    <x v="0"/>
    <s v="Manutenção e Reabilitação de Edificios Municipais"/>
    <x v="0"/>
    <x v="0"/>
    <x v="0"/>
    <x v="0"/>
    <x v="1"/>
    <x v="0"/>
    <x v="0"/>
    <x v="0"/>
    <x v="0"/>
    <x v="0"/>
    <x v="0"/>
    <x v="0"/>
    <s v="Pagamento a favor de AMG, Serviços &amp; Construções, pela a aquisição de serviço de confecção de armário para o gabinete de patrimônio da CMSM, conforme anexo."/>
  </r>
  <r>
    <x v="0"/>
    <n v="0"/>
    <n v="0"/>
    <n v="0"/>
    <n v="975"/>
    <x v="4630"/>
    <x v="0"/>
    <x v="0"/>
    <x v="0"/>
    <s v="03.16.15"/>
    <x v="0"/>
    <x v="0"/>
    <x v="0"/>
    <s v="Direção Financeira"/>
    <s v="03.16.15"/>
    <s v="Direção Financeira"/>
    <s v="03.16.15"/>
    <x v="49"/>
    <x v="0"/>
    <x v="0"/>
    <x v="0"/>
    <x v="0"/>
    <x v="0"/>
    <x v="0"/>
    <x v="0"/>
    <x v="11"/>
    <s v="2025-12-31"/>
    <x v="3"/>
    <n v="975"/>
    <x v="0"/>
    <m/>
    <x v="0"/>
    <m/>
    <x v="9"/>
    <n v="100474696"/>
    <x v="0"/>
    <x v="1"/>
    <s v="Direção Financeira"/>
    <s v="ORI"/>
    <x v="0"/>
    <m/>
    <x v="0"/>
    <x v="0"/>
    <x v="0"/>
    <x v="0"/>
    <x v="0"/>
    <x v="0"/>
    <x v="0"/>
    <x v="0"/>
    <x v="0"/>
    <x v="0"/>
    <x v="0"/>
    <s v="Direção Financeira"/>
    <x v="0"/>
    <x v="0"/>
    <x v="0"/>
    <x v="0"/>
    <x v="0"/>
    <x v="0"/>
    <x v="0"/>
    <x v="0"/>
    <x v="0"/>
    <x v="0"/>
    <x v="1"/>
    <x v="0"/>
    <s v="Pagamento a favor do Sr. Aires Albertino Semedo Furtado, pelo serviço de transporte no percurso Calheta/Praia, conforme anexo.  "/>
  </r>
  <r>
    <x v="0"/>
    <n v="0"/>
    <n v="0"/>
    <n v="0"/>
    <n v="5525"/>
    <x v="4630"/>
    <x v="0"/>
    <x v="0"/>
    <x v="0"/>
    <s v="03.16.15"/>
    <x v="0"/>
    <x v="0"/>
    <x v="0"/>
    <s v="Direção Financeira"/>
    <s v="03.16.15"/>
    <s v="Direção Financeira"/>
    <s v="03.16.15"/>
    <x v="49"/>
    <x v="0"/>
    <x v="0"/>
    <x v="0"/>
    <x v="0"/>
    <x v="0"/>
    <x v="0"/>
    <x v="0"/>
    <x v="11"/>
    <s v="2025-12-31"/>
    <x v="3"/>
    <n v="5525"/>
    <x v="0"/>
    <m/>
    <x v="0"/>
    <m/>
    <x v="545"/>
    <n v="100480048"/>
    <x v="0"/>
    <x v="0"/>
    <s v="Direção Financeira"/>
    <s v="ORI"/>
    <x v="0"/>
    <m/>
    <x v="0"/>
    <x v="0"/>
    <x v="0"/>
    <x v="0"/>
    <x v="0"/>
    <x v="0"/>
    <x v="0"/>
    <x v="0"/>
    <x v="0"/>
    <x v="0"/>
    <x v="0"/>
    <s v="Direção Financeira"/>
    <x v="0"/>
    <x v="0"/>
    <x v="0"/>
    <x v="0"/>
    <x v="0"/>
    <x v="0"/>
    <x v="0"/>
    <x v="0"/>
    <x v="0"/>
    <x v="0"/>
    <x v="0"/>
    <x v="0"/>
    <s v="Pagamento a favor do Sr. Aires Albertino Semedo Furtado, pelo serviço de transporte no percurso Calheta/Praia, conforme anexo.  "/>
  </r>
  <r>
    <x v="1"/>
    <n v="0"/>
    <n v="0"/>
    <n v="0"/>
    <n v="6218344"/>
    <x v="4631"/>
    <x v="0"/>
    <x v="1"/>
    <x v="0"/>
    <s v="03.03.10"/>
    <x v="15"/>
    <x v="0"/>
    <x v="5"/>
    <s v="Receitas Da Câmara"/>
    <s v="03.03.10"/>
    <s v="Receitas Da Câmara"/>
    <s v="03.03.10"/>
    <x v="54"/>
    <x v="0"/>
    <x v="5"/>
    <x v="13"/>
    <x v="0"/>
    <x v="0"/>
    <x v="2"/>
    <x v="0"/>
    <x v="8"/>
    <s v="2025-09-19"/>
    <x v="2"/>
    <n v="6218344"/>
    <x v="0"/>
    <m/>
    <x v="0"/>
    <m/>
    <x v="26"/>
    <n v="100474914"/>
    <x v="0"/>
    <x v="0"/>
    <s v="Receitas Da Câmara"/>
    <s v="EXT"/>
    <x v="0"/>
    <s v="RDC"/>
    <x v="0"/>
    <x v="0"/>
    <x v="0"/>
    <x v="0"/>
    <x v="0"/>
    <x v="0"/>
    <x v="0"/>
    <x v="0"/>
    <x v="0"/>
    <x v="0"/>
    <x v="0"/>
    <s v="Receitas Da Câmara"/>
    <x v="0"/>
    <x v="0"/>
    <x v="0"/>
    <x v="0"/>
    <x v="0"/>
    <x v="0"/>
    <x v="0"/>
    <x v="0"/>
    <x v="0"/>
    <x v="0"/>
    <x v="0"/>
    <x v="0"/>
    <s v="Recebimento de ONU Habitar, deposito nº77732840, conforme anexo."/>
  </r>
  <r>
    <x v="1"/>
    <n v="0"/>
    <n v="0"/>
    <n v="0"/>
    <n v="132250"/>
    <x v="4632"/>
    <x v="0"/>
    <x v="0"/>
    <x v="0"/>
    <s v="01.27.06.41"/>
    <x v="16"/>
    <x v="1"/>
    <x v="1"/>
    <s v="Requalificação Urbana e habitação"/>
    <s v="01.27.06"/>
    <s v="Requalificação Urbana e habitação"/>
    <s v="01.27.06"/>
    <x v="29"/>
    <x v="0"/>
    <x v="0"/>
    <x v="1"/>
    <x v="0"/>
    <x v="1"/>
    <x v="1"/>
    <x v="0"/>
    <x v="8"/>
    <s v="2025-09-15"/>
    <x v="2"/>
    <n v="132250"/>
    <x v="0"/>
    <m/>
    <x v="0"/>
    <m/>
    <x v="546"/>
    <n v="100477546"/>
    <x v="0"/>
    <x v="0"/>
    <s v="Reabilitação de Jardins Infantis e Escolas do EBI"/>
    <s v="ORI"/>
    <x v="0"/>
    <s v="RJEBI"/>
    <x v="0"/>
    <x v="0"/>
    <x v="0"/>
    <x v="0"/>
    <x v="0"/>
    <x v="0"/>
    <x v="0"/>
    <x v="0"/>
    <x v="0"/>
    <x v="0"/>
    <x v="0"/>
    <s v="Reabilitação de Jardins Infantis e Escolas do EBI"/>
    <x v="0"/>
    <x v="0"/>
    <x v="0"/>
    <x v="0"/>
    <x v="1"/>
    <x v="0"/>
    <x v="0"/>
    <x v="0"/>
    <x v="0"/>
    <x v="0"/>
    <x v="0"/>
    <x v="0"/>
    <s v="Pagamento 50% da empreitada da obra de reabilitação do jardim infantil de Pilão Cão, conforme proposta em anexo"/>
  </r>
  <r>
    <x v="0"/>
    <n v="0"/>
    <n v="0"/>
    <n v="0"/>
    <n v="6000"/>
    <x v="4633"/>
    <x v="0"/>
    <x v="1"/>
    <x v="0"/>
    <s v="80.02.01"/>
    <x v="28"/>
    <x v="4"/>
    <x v="4"/>
    <s v="Retenções Iur"/>
    <s v="80.02.01"/>
    <s v="Retenções Iur"/>
    <s v="80.02.01"/>
    <x v="52"/>
    <x v="0"/>
    <x v="6"/>
    <x v="1"/>
    <x v="1"/>
    <x v="2"/>
    <x v="2"/>
    <x v="0"/>
    <x v="11"/>
    <s v="2025-12-31"/>
    <x v="3"/>
    <n v="6000"/>
    <x v="0"/>
    <m/>
    <x v="0"/>
    <m/>
    <x v="9"/>
    <n v="100474696"/>
    <x v="0"/>
    <x v="0"/>
    <s v="Retenções Iur"/>
    <s v="ORI"/>
    <x v="0"/>
    <s v="RIUR"/>
    <x v="0"/>
    <x v="0"/>
    <x v="0"/>
    <x v="0"/>
    <x v="0"/>
    <x v="0"/>
    <x v="0"/>
    <x v="0"/>
    <x v="0"/>
    <x v="0"/>
    <x v="0"/>
    <s v="Retenções Iur"/>
    <x v="0"/>
    <x v="0"/>
    <x v="0"/>
    <x v="0"/>
    <x v="2"/>
    <x v="0"/>
    <x v="0"/>
    <x v="0"/>
    <x v="0"/>
    <x v="1"/>
    <x v="0"/>
    <x v="0"/>
    <s v="RETENCAO OT"/>
  </r>
  <r>
    <x v="0"/>
    <n v="0"/>
    <n v="0"/>
    <n v="0"/>
    <n v="65000"/>
    <x v="4634"/>
    <x v="0"/>
    <x v="0"/>
    <x v="0"/>
    <s v="01.25.05.12"/>
    <x v="2"/>
    <x v="2"/>
    <x v="2"/>
    <s v="Saúde"/>
    <s v="01.25.05"/>
    <s v="Saúde"/>
    <s v="01.25.05"/>
    <x v="3"/>
    <x v="0"/>
    <x v="1"/>
    <x v="2"/>
    <x v="0"/>
    <x v="1"/>
    <x v="0"/>
    <x v="0"/>
    <x v="7"/>
    <s v="2025-08-08"/>
    <x v="2"/>
    <n v="65000"/>
    <x v="0"/>
    <m/>
    <x v="0"/>
    <m/>
    <x v="407"/>
    <n v="100477863"/>
    <x v="0"/>
    <x v="0"/>
    <s v="Promoção e Inclusão Social"/>
    <s v="ORI"/>
    <x v="0"/>
    <m/>
    <x v="0"/>
    <x v="0"/>
    <x v="0"/>
    <x v="0"/>
    <x v="0"/>
    <x v="0"/>
    <x v="0"/>
    <x v="0"/>
    <x v="0"/>
    <x v="0"/>
    <x v="0"/>
    <s v="Promoção e Inclusão Social"/>
    <x v="0"/>
    <x v="0"/>
    <x v="0"/>
    <x v="0"/>
    <x v="1"/>
    <x v="0"/>
    <x v="0"/>
    <x v="0"/>
    <x v="0"/>
    <x v="0"/>
    <x v="0"/>
    <x v="0"/>
    <s v="Pagamento referente a aquisição de 2 urna social para funeral do malogrado Alcides Martins e Danielson Pereira, conforme anexo."/>
  </r>
  <r>
    <x v="0"/>
    <n v="0"/>
    <n v="0"/>
    <n v="0"/>
    <n v="2587"/>
    <x v="4635"/>
    <x v="0"/>
    <x v="0"/>
    <x v="0"/>
    <s v="01.25.04.22"/>
    <x v="9"/>
    <x v="2"/>
    <x v="2"/>
    <s v="Cultura"/>
    <s v="01.25.04"/>
    <s v="Cultura"/>
    <s v="01.25.04"/>
    <x v="4"/>
    <x v="0"/>
    <x v="2"/>
    <x v="3"/>
    <x v="0"/>
    <x v="1"/>
    <x v="0"/>
    <x v="0"/>
    <x v="7"/>
    <s v="2025-08-12"/>
    <x v="2"/>
    <n v="2587"/>
    <x v="0"/>
    <m/>
    <x v="0"/>
    <m/>
    <x v="9"/>
    <n v="100474696"/>
    <x v="0"/>
    <x v="1"/>
    <s v="Atividades culturais e promoção da cultura no Concelho"/>
    <s v="ORI"/>
    <x v="0"/>
    <s v="ACPCC"/>
    <x v="0"/>
    <x v="0"/>
    <x v="0"/>
    <x v="0"/>
    <x v="0"/>
    <x v="0"/>
    <x v="0"/>
    <x v="0"/>
    <x v="0"/>
    <x v="0"/>
    <x v="0"/>
    <s v="Atividades culturais e promoção da cultura no Concelho"/>
    <x v="0"/>
    <x v="0"/>
    <x v="0"/>
    <x v="0"/>
    <x v="1"/>
    <x v="0"/>
    <x v="0"/>
    <x v="0"/>
    <x v="0"/>
    <x v="0"/>
    <x v="1"/>
    <x v="0"/>
    <s v="Pagamento referente a aluguer de quiosque, conforme proposta em anexo."/>
  </r>
  <r>
    <x v="0"/>
    <n v="0"/>
    <n v="0"/>
    <n v="0"/>
    <n v="14663"/>
    <x v="4635"/>
    <x v="0"/>
    <x v="0"/>
    <x v="0"/>
    <s v="01.25.04.22"/>
    <x v="9"/>
    <x v="2"/>
    <x v="2"/>
    <s v="Cultura"/>
    <s v="01.25.04"/>
    <s v="Cultura"/>
    <s v="01.25.04"/>
    <x v="4"/>
    <x v="0"/>
    <x v="2"/>
    <x v="3"/>
    <x v="0"/>
    <x v="1"/>
    <x v="0"/>
    <x v="0"/>
    <x v="7"/>
    <s v="2025-08-12"/>
    <x v="2"/>
    <n v="14663"/>
    <x v="0"/>
    <m/>
    <x v="0"/>
    <m/>
    <x v="547"/>
    <n v="100477015"/>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luguer de quiosque, conforme proposta em anexo."/>
  </r>
  <r>
    <x v="0"/>
    <n v="0"/>
    <n v="0"/>
    <n v="0"/>
    <n v="220530"/>
    <x v="4636"/>
    <x v="0"/>
    <x v="0"/>
    <x v="0"/>
    <s v="03.16.15"/>
    <x v="0"/>
    <x v="0"/>
    <x v="0"/>
    <s v="Direção Financeira"/>
    <s v="03.16.15"/>
    <s v="Direção Financeira"/>
    <s v="03.16.15"/>
    <x v="19"/>
    <x v="0"/>
    <x v="2"/>
    <x v="7"/>
    <x v="0"/>
    <x v="0"/>
    <x v="0"/>
    <x v="0"/>
    <x v="8"/>
    <s v="2025-09-09"/>
    <x v="2"/>
    <n v="220530"/>
    <x v="0"/>
    <m/>
    <x v="0"/>
    <m/>
    <x v="548"/>
    <n v="100479995"/>
    <x v="0"/>
    <x v="0"/>
    <s v="Direção Financeira"/>
    <s v="ORI"/>
    <x v="0"/>
    <m/>
    <x v="0"/>
    <x v="0"/>
    <x v="0"/>
    <x v="0"/>
    <x v="0"/>
    <x v="0"/>
    <x v="0"/>
    <x v="0"/>
    <x v="0"/>
    <x v="0"/>
    <x v="0"/>
    <s v="Direção Financeira"/>
    <x v="0"/>
    <x v="0"/>
    <x v="0"/>
    <x v="0"/>
    <x v="0"/>
    <x v="0"/>
    <x v="0"/>
    <x v="0"/>
    <x v="0"/>
    <x v="0"/>
    <x v="0"/>
    <x v="0"/>
    <s v="Restituição a favor do senhor Raimundo Gomes, pelo deposito endivido, conforme anexo."/>
  </r>
  <r>
    <x v="1"/>
    <n v="0"/>
    <n v="0"/>
    <n v="0"/>
    <n v="4436532"/>
    <x v="4637"/>
    <x v="0"/>
    <x v="0"/>
    <x v="0"/>
    <s v="01.27.07.15"/>
    <x v="18"/>
    <x v="1"/>
    <x v="1"/>
    <s v="Requalificação Urbana e Habitação 2"/>
    <s v="01.27.07"/>
    <s v="Requalificação Urbana e Habitação 2"/>
    <s v="01.27.07"/>
    <x v="2"/>
    <x v="0"/>
    <x v="0"/>
    <x v="1"/>
    <x v="0"/>
    <x v="1"/>
    <x v="1"/>
    <x v="0"/>
    <x v="8"/>
    <s v="2025-09-19"/>
    <x v="2"/>
    <n v="4436532"/>
    <x v="0"/>
    <m/>
    <x v="0"/>
    <m/>
    <x v="129"/>
    <n v="100478485"/>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referente a adiantamento de 20% do contrato de obra de requalificação urbana e ambiental de Achada Pizarra, conforme anexo."/>
  </r>
  <r>
    <x v="0"/>
    <n v="0"/>
    <n v="0"/>
    <n v="0"/>
    <n v="62970"/>
    <x v="4638"/>
    <x v="0"/>
    <x v="1"/>
    <x v="0"/>
    <s v="03.03.10"/>
    <x v="15"/>
    <x v="0"/>
    <x v="5"/>
    <s v="Receitas Da Câmara"/>
    <s v="03.03.10"/>
    <s v="Receitas Da Câmara"/>
    <s v="03.03.10"/>
    <x v="24"/>
    <x v="0"/>
    <x v="4"/>
    <x v="5"/>
    <x v="0"/>
    <x v="0"/>
    <x v="2"/>
    <x v="0"/>
    <x v="8"/>
    <s v="2025-09-01"/>
    <x v="2"/>
    <n v="629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00"/>
    <x v="4639"/>
    <x v="0"/>
    <x v="1"/>
    <x v="0"/>
    <s v="03.03.10"/>
    <x v="15"/>
    <x v="0"/>
    <x v="5"/>
    <s v="Receitas Da Câmara"/>
    <s v="03.03.10"/>
    <s v="Receitas Da Câmara"/>
    <s v="03.03.10"/>
    <x v="64"/>
    <x v="0"/>
    <x v="4"/>
    <x v="9"/>
    <x v="0"/>
    <x v="0"/>
    <x v="2"/>
    <x v="0"/>
    <x v="8"/>
    <s v="2025-09-01"/>
    <x v="2"/>
    <n v="1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400"/>
    <x v="4640"/>
    <x v="0"/>
    <x v="1"/>
    <x v="0"/>
    <s v="03.03.10"/>
    <x v="15"/>
    <x v="0"/>
    <x v="5"/>
    <s v="Receitas Da Câmara"/>
    <s v="03.03.10"/>
    <s v="Receitas Da Câmara"/>
    <s v="03.03.10"/>
    <x v="26"/>
    <x v="0"/>
    <x v="4"/>
    <x v="5"/>
    <x v="0"/>
    <x v="0"/>
    <x v="2"/>
    <x v="0"/>
    <x v="8"/>
    <s v="2025-09-01"/>
    <x v="2"/>
    <n v="64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37000"/>
    <x v="4641"/>
    <x v="0"/>
    <x v="1"/>
    <x v="0"/>
    <s v="03.03.10"/>
    <x v="15"/>
    <x v="0"/>
    <x v="5"/>
    <s v="Receitas Da Câmara"/>
    <s v="03.03.10"/>
    <s v="Receitas Da Câmara"/>
    <s v="03.03.10"/>
    <x v="33"/>
    <x v="0"/>
    <x v="0"/>
    <x v="1"/>
    <x v="0"/>
    <x v="0"/>
    <x v="2"/>
    <x v="0"/>
    <x v="8"/>
    <s v="2025-09-01"/>
    <x v="2"/>
    <n v="37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0"/>
    <x v="4642"/>
    <x v="0"/>
    <x v="1"/>
    <x v="0"/>
    <s v="03.03.10"/>
    <x v="15"/>
    <x v="0"/>
    <x v="5"/>
    <s v="Receitas Da Câmara"/>
    <s v="03.03.10"/>
    <s v="Receitas Da Câmara"/>
    <s v="03.03.10"/>
    <x v="16"/>
    <x v="0"/>
    <x v="4"/>
    <x v="5"/>
    <x v="0"/>
    <x v="0"/>
    <x v="2"/>
    <x v="0"/>
    <x v="8"/>
    <s v="2025-09-01"/>
    <x v="2"/>
    <n v="2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335"/>
    <x v="4643"/>
    <x v="0"/>
    <x v="1"/>
    <x v="0"/>
    <s v="03.03.10"/>
    <x v="15"/>
    <x v="0"/>
    <x v="5"/>
    <s v="Receitas Da Câmara"/>
    <s v="03.03.10"/>
    <s v="Receitas Da Câmara"/>
    <s v="03.03.10"/>
    <x v="20"/>
    <x v="0"/>
    <x v="4"/>
    <x v="5"/>
    <x v="0"/>
    <x v="0"/>
    <x v="2"/>
    <x v="0"/>
    <x v="8"/>
    <s v="2025-09-01"/>
    <x v="2"/>
    <n v="733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80"/>
    <x v="4644"/>
    <x v="0"/>
    <x v="1"/>
    <x v="0"/>
    <s v="03.03.10"/>
    <x v="15"/>
    <x v="0"/>
    <x v="5"/>
    <s v="Receitas Da Câmara"/>
    <s v="03.03.10"/>
    <s v="Receitas Da Câmara"/>
    <s v="03.03.10"/>
    <x v="15"/>
    <x v="0"/>
    <x v="4"/>
    <x v="5"/>
    <x v="0"/>
    <x v="0"/>
    <x v="2"/>
    <x v="0"/>
    <x v="8"/>
    <s v="2025-09-01"/>
    <x v="2"/>
    <n v="10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30"/>
    <x v="4645"/>
    <x v="0"/>
    <x v="1"/>
    <x v="0"/>
    <s v="03.03.10"/>
    <x v="15"/>
    <x v="0"/>
    <x v="5"/>
    <s v="Receitas Da Câmara"/>
    <s v="03.03.10"/>
    <s v="Receitas Da Câmara"/>
    <s v="03.03.10"/>
    <x v="27"/>
    <x v="0"/>
    <x v="4"/>
    <x v="5"/>
    <x v="0"/>
    <x v="0"/>
    <x v="2"/>
    <x v="0"/>
    <x v="8"/>
    <s v="2025-09-01"/>
    <x v="2"/>
    <n v="6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466"/>
    <x v="4646"/>
    <x v="0"/>
    <x v="1"/>
    <x v="0"/>
    <s v="03.03.10"/>
    <x v="15"/>
    <x v="0"/>
    <x v="5"/>
    <s v="Receitas Da Câmara"/>
    <s v="03.03.10"/>
    <s v="Receitas Da Câmara"/>
    <s v="03.03.10"/>
    <x v="32"/>
    <x v="0"/>
    <x v="4"/>
    <x v="5"/>
    <x v="0"/>
    <x v="0"/>
    <x v="2"/>
    <x v="0"/>
    <x v="8"/>
    <s v="2025-09-01"/>
    <x v="2"/>
    <n v="546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218"/>
    <x v="4647"/>
    <x v="0"/>
    <x v="1"/>
    <x v="0"/>
    <s v="03.03.10"/>
    <x v="15"/>
    <x v="0"/>
    <x v="5"/>
    <s v="Receitas Da Câmara"/>
    <s v="03.03.10"/>
    <s v="Receitas Da Câmara"/>
    <s v="03.03.10"/>
    <x v="25"/>
    <x v="0"/>
    <x v="0"/>
    <x v="1"/>
    <x v="0"/>
    <x v="0"/>
    <x v="2"/>
    <x v="0"/>
    <x v="8"/>
    <s v="2025-09-01"/>
    <x v="2"/>
    <n v="1521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0"/>
    <x v="4648"/>
    <x v="0"/>
    <x v="1"/>
    <x v="0"/>
    <s v="03.03.10"/>
    <x v="15"/>
    <x v="0"/>
    <x v="5"/>
    <s v="Receitas Da Câmara"/>
    <s v="03.03.10"/>
    <s v="Receitas Da Câmara"/>
    <s v="03.03.10"/>
    <x v="22"/>
    <x v="0"/>
    <x v="0"/>
    <x v="8"/>
    <x v="0"/>
    <x v="0"/>
    <x v="2"/>
    <x v="0"/>
    <x v="8"/>
    <s v="2025-09-09"/>
    <x v="2"/>
    <n v="36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675000"/>
    <x v="4649"/>
    <x v="0"/>
    <x v="1"/>
    <x v="0"/>
    <s v="03.03.10"/>
    <x v="15"/>
    <x v="0"/>
    <x v="5"/>
    <s v="Receitas Da Câmara"/>
    <s v="03.03.10"/>
    <s v="Receitas Da Câmara"/>
    <s v="03.03.10"/>
    <x v="33"/>
    <x v="0"/>
    <x v="0"/>
    <x v="1"/>
    <x v="0"/>
    <x v="0"/>
    <x v="2"/>
    <x v="0"/>
    <x v="8"/>
    <s v="2025-09-09"/>
    <x v="2"/>
    <n v="675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060"/>
    <x v="4650"/>
    <x v="0"/>
    <x v="1"/>
    <x v="0"/>
    <s v="03.03.10"/>
    <x v="15"/>
    <x v="0"/>
    <x v="5"/>
    <s v="Receitas Da Câmara"/>
    <s v="03.03.10"/>
    <s v="Receitas Da Câmara"/>
    <s v="03.03.10"/>
    <x v="15"/>
    <x v="0"/>
    <x v="4"/>
    <x v="5"/>
    <x v="0"/>
    <x v="0"/>
    <x v="2"/>
    <x v="0"/>
    <x v="8"/>
    <s v="2025-09-09"/>
    <x v="2"/>
    <n v="50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375"/>
    <x v="4651"/>
    <x v="0"/>
    <x v="1"/>
    <x v="0"/>
    <s v="03.03.10"/>
    <x v="15"/>
    <x v="0"/>
    <x v="5"/>
    <s v="Receitas Da Câmara"/>
    <s v="03.03.10"/>
    <s v="Receitas Da Câmara"/>
    <s v="03.03.10"/>
    <x v="20"/>
    <x v="0"/>
    <x v="4"/>
    <x v="5"/>
    <x v="0"/>
    <x v="0"/>
    <x v="2"/>
    <x v="0"/>
    <x v="8"/>
    <s v="2025-09-09"/>
    <x v="2"/>
    <n v="33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10"/>
    <x v="4652"/>
    <x v="0"/>
    <x v="1"/>
    <x v="0"/>
    <s v="03.03.10"/>
    <x v="15"/>
    <x v="0"/>
    <x v="5"/>
    <s v="Receitas Da Câmara"/>
    <s v="03.03.10"/>
    <s v="Receitas Da Câmara"/>
    <s v="03.03.10"/>
    <x v="32"/>
    <x v="0"/>
    <x v="4"/>
    <x v="5"/>
    <x v="0"/>
    <x v="0"/>
    <x v="2"/>
    <x v="0"/>
    <x v="8"/>
    <s v="2025-09-09"/>
    <x v="2"/>
    <n v="30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188"/>
    <x v="4653"/>
    <x v="0"/>
    <x v="1"/>
    <x v="0"/>
    <s v="03.03.10"/>
    <x v="15"/>
    <x v="0"/>
    <x v="5"/>
    <s v="Receitas Da Câmara"/>
    <s v="03.03.10"/>
    <s v="Receitas Da Câmara"/>
    <s v="03.03.10"/>
    <x v="25"/>
    <x v="0"/>
    <x v="0"/>
    <x v="1"/>
    <x v="0"/>
    <x v="0"/>
    <x v="2"/>
    <x v="0"/>
    <x v="8"/>
    <s v="2025-09-09"/>
    <x v="2"/>
    <n v="1218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0"/>
    <x v="4654"/>
    <x v="0"/>
    <x v="1"/>
    <x v="0"/>
    <s v="03.03.10"/>
    <x v="15"/>
    <x v="0"/>
    <x v="5"/>
    <s v="Receitas Da Câmara"/>
    <s v="03.03.10"/>
    <s v="Receitas Da Câmara"/>
    <s v="03.03.10"/>
    <x v="16"/>
    <x v="0"/>
    <x v="4"/>
    <x v="5"/>
    <x v="0"/>
    <x v="0"/>
    <x v="2"/>
    <x v="0"/>
    <x v="8"/>
    <s v="2025-09-09"/>
    <x v="2"/>
    <n v="1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0"/>
    <x v="4655"/>
    <x v="0"/>
    <x v="1"/>
    <x v="0"/>
    <s v="03.03.10"/>
    <x v="15"/>
    <x v="0"/>
    <x v="5"/>
    <s v="Receitas Da Câmara"/>
    <s v="03.03.10"/>
    <s v="Receitas Da Câmara"/>
    <s v="03.03.10"/>
    <x v="43"/>
    <x v="0"/>
    <x v="4"/>
    <x v="11"/>
    <x v="0"/>
    <x v="0"/>
    <x v="2"/>
    <x v="0"/>
    <x v="8"/>
    <s v="2025-09-09"/>
    <x v="2"/>
    <n v="3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960"/>
    <x v="4656"/>
    <x v="0"/>
    <x v="1"/>
    <x v="0"/>
    <s v="03.03.10"/>
    <x v="15"/>
    <x v="0"/>
    <x v="5"/>
    <s v="Receitas Da Câmara"/>
    <s v="03.03.10"/>
    <s v="Receitas Da Câmara"/>
    <s v="03.03.10"/>
    <x v="24"/>
    <x v="0"/>
    <x v="4"/>
    <x v="5"/>
    <x v="0"/>
    <x v="0"/>
    <x v="2"/>
    <x v="0"/>
    <x v="8"/>
    <s v="2025-09-09"/>
    <x v="2"/>
    <n v="39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00"/>
    <x v="4657"/>
    <x v="0"/>
    <x v="1"/>
    <x v="0"/>
    <s v="03.03.10"/>
    <x v="15"/>
    <x v="0"/>
    <x v="5"/>
    <s v="Receitas Da Câmara"/>
    <s v="03.03.10"/>
    <s v="Receitas Da Câmara"/>
    <s v="03.03.10"/>
    <x v="26"/>
    <x v="0"/>
    <x v="4"/>
    <x v="5"/>
    <x v="0"/>
    <x v="0"/>
    <x v="2"/>
    <x v="0"/>
    <x v="8"/>
    <s v="2025-09-09"/>
    <x v="2"/>
    <n v="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9602"/>
    <x v="4658"/>
    <x v="0"/>
    <x v="1"/>
    <x v="0"/>
    <s v="03.03.10"/>
    <x v="15"/>
    <x v="0"/>
    <x v="5"/>
    <s v="Receitas Da Câmara"/>
    <s v="03.03.10"/>
    <s v="Receitas Da Câmara"/>
    <s v="03.03.10"/>
    <x v="25"/>
    <x v="0"/>
    <x v="0"/>
    <x v="1"/>
    <x v="0"/>
    <x v="0"/>
    <x v="2"/>
    <x v="0"/>
    <x v="8"/>
    <s v="2025-09-11"/>
    <x v="2"/>
    <n v="18960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
    <x v="4659"/>
    <x v="0"/>
    <x v="1"/>
    <x v="0"/>
    <s v="03.03.10"/>
    <x v="15"/>
    <x v="0"/>
    <x v="5"/>
    <s v="Receitas Da Câmara"/>
    <s v="03.03.10"/>
    <s v="Receitas Da Câmara"/>
    <s v="03.03.10"/>
    <x v="16"/>
    <x v="0"/>
    <x v="4"/>
    <x v="5"/>
    <x v="0"/>
    <x v="0"/>
    <x v="2"/>
    <x v="0"/>
    <x v="8"/>
    <s v="2025-09-11"/>
    <x v="2"/>
    <n v="1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25"/>
    <x v="4660"/>
    <x v="0"/>
    <x v="1"/>
    <x v="0"/>
    <s v="03.03.10"/>
    <x v="15"/>
    <x v="0"/>
    <x v="5"/>
    <s v="Receitas Da Câmara"/>
    <s v="03.03.10"/>
    <s v="Receitas Da Câmara"/>
    <s v="03.03.10"/>
    <x v="23"/>
    <x v="0"/>
    <x v="4"/>
    <x v="5"/>
    <x v="0"/>
    <x v="0"/>
    <x v="2"/>
    <x v="0"/>
    <x v="8"/>
    <s v="2025-09-11"/>
    <x v="2"/>
    <n v="40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23"/>
    <x v="4661"/>
    <x v="0"/>
    <x v="1"/>
    <x v="0"/>
    <s v="03.03.10"/>
    <x v="15"/>
    <x v="0"/>
    <x v="5"/>
    <s v="Receitas Da Câmara"/>
    <s v="03.03.10"/>
    <s v="Receitas Da Câmara"/>
    <s v="03.03.10"/>
    <x v="32"/>
    <x v="0"/>
    <x v="4"/>
    <x v="5"/>
    <x v="0"/>
    <x v="0"/>
    <x v="2"/>
    <x v="0"/>
    <x v="8"/>
    <s v="2025-09-11"/>
    <x v="2"/>
    <n v="262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240"/>
    <x v="4662"/>
    <x v="0"/>
    <x v="1"/>
    <x v="0"/>
    <s v="03.03.10"/>
    <x v="15"/>
    <x v="0"/>
    <x v="5"/>
    <s v="Receitas Da Câmara"/>
    <s v="03.03.10"/>
    <s v="Receitas Da Câmara"/>
    <s v="03.03.10"/>
    <x v="24"/>
    <x v="0"/>
    <x v="4"/>
    <x v="5"/>
    <x v="0"/>
    <x v="0"/>
    <x v="2"/>
    <x v="0"/>
    <x v="8"/>
    <s v="2025-09-11"/>
    <x v="2"/>
    <n v="32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611"/>
    <x v="4663"/>
    <x v="0"/>
    <x v="1"/>
    <x v="0"/>
    <s v="03.03.10"/>
    <x v="15"/>
    <x v="0"/>
    <x v="5"/>
    <s v="Receitas Da Câmara"/>
    <s v="03.03.10"/>
    <s v="Receitas Da Câmara"/>
    <s v="03.03.10"/>
    <x v="62"/>
    <x v="0"/>
    <x v="4"/>
    <x v="11"/>
    <x v="0"/>
    <x v="0"/>
    <x v="2"/>
    <x v="0"/>
    <x v="8"/>
    <s v="2025-09-11"/>
    <x v="2"/>
    <n v="28611"/>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00"/>
    <x v="4664"/>
    <x v="0"/>
    <x v="1"/>
    <x v="0"/>
    <s v="03.03.10"/>
    <x v="15"/>
    <x v="0"/>
    <x v="5"/>
    <s v="Receitas Da Câmara"/>
    <s v="03.03.10"/>
    <s v="Receitas Da Câmara"/>
    <s v="03.03.10"/>
    <x v="22"/>
    <x v="0"/>
    <x v="0"/>
    <x v="8"/>
    <x v="0"/>
    <x v="0"/>
    <x v="2"/>
    <x v="0"/>
    <x v="8"/>
    <s v="2025-09-11"/>
    <x v="2"/>
    <n v="1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975"/>
    <x v="4665"/>
    <x v="0"/>
    <x v="1"/>
    <x v="0"/>
    <s v="03.03.10"/>
    <x v="15"/>
    <x v="0"/>
    <x v="5"/>
    <s v="Receitas Da Câmara"/>
    <s v="03.03.10"/>
    <s v="Receitas Da Câmara"/>
    <s v="03.03.10"/>
    <x v="20"/>
    <x v="0"/>
    <x v="4"/>
    <x v="5"/>
    <x v="0"/>
    <x v="0"/>
    <x v="2"/>
    <x v="0"/>
    <x v="8"/>
    <s v="2025-09-11"/>
    <x v="2"/>
    <n v="39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869"/>
    <x v="4666"/>
    <x v="0"/>
    <x v="1"/>
    <x v="0"/>
    <s v="03.03.10"/>
    <x v="15"/>
    <x v="0"/>
    <x v="5"/>
    <s v="Receitas Da Câmara"/>
    <s v="03.03.10"/>
    <s v="Receitas Da Câmara"/>
    <s v="03.03.10"/>
    <x v="61"/>
    <x v="0"/>
    <x v="4"/>
    <x v="11"/>
    <x v="0"/>
    <x v="0"/>
    <x v="2"/>
    <x v="0"/>
    <x v="8"/>
    <s v="2025-09-11"/>
    <x v="2"/>
    <n v="386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4667"/>
    <x v="0"/>
    <x v="1"/>
    <x v="0"/>
    <s v="03.03.10"/>
    <x v="15"/>
    <x v="0"/>
    <x v="5"/>
    <s v="Receitas Da Câmara"/>
    <s v="03.03.10"/>
    <s v="Receitas Da Câmara"/>
    <s v="03.03.10"/>
    <x v="15"/>
    <x v="0"/>
    <x v="4"/>
    <x v="5"/>
    <x v="0"/>
    <x v="0"/>
    <x v="2"/>
    <x v="0"/>
    <x v="8"/>
    <s v="2025-09-11"/>
    <x v="2"/>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25"/>
    <x v="4668"/>
    <x v="0"/>
    <x v="1"/>
    <x v="0"/>
    <s v="03.03.10"/>
    <x v="15"/>
    <x v="0"/>
    <x v="5"/>
    <s v="Receitas Da Câmara"/>
    <s v="03.03.10"/>
    <s v="Receitas Da Câmara"/>
    <s v="03.03.10"/>
    <x v="23"/>
    <x v="0"/>
    <x v="4"/>
    <x v="5"/>
    <x v="0"/>
    <x v="0"/>
    <x v="2"/>
    <x v="0"/>
    <x v="8"/>
    <s v="2025-09-16"/>
    <x v="2"/>
    <n v="40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0271"/>
    <x v="4669"/>
    <x v="0"/>
    <x v="1"/>
    <x v="0"/>
    <s v="03.03.10"/>
    <x v="15"/>
    <x v="0"/>
    <x v="5"/>
    <s v="Receitas Da Câmara"/>
    <s v="03.03.10"/>
    <s v="Receitas Da Câmara"/>
    <s v="03.03.10"/>
    <x v="25"/>
    <x v="0"/>
    <x v="0"/>
    <x v="1"/>
    <x v="0"/>
    <x v="0"/>
    <x v="2"/>
    <x v="0"/>
    <x v="8"/>
    <s v="2025-09-16"/>
    <x v="2"/>
    <n v="70271"/>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
    <x v="4670"/>
    <x v="0"/>
    <x v="1"/>
    <x v="0"/>
    <s v="03.03.10"/>
    <x v="15"/>
    <x v="0"/>
    <x v="5"/>
    <s v="Receitas Da Câmara"/>
    <s v="03.03.10"/>
    <s v="Receitas Da Câmara"/>
    <s v="03.03.10"/>
    <x v="27"/>
    <x v="0"/>
    <x v="4"/>
    <x v="5"/>
    <x v="0"/>
    <x v="0"/>
    <x v="2"/>
    <x v="0"/>
    <x v="8"/>
    <s v="2025-09-16"/>
    <x v="2"/>
    <n v="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175"/>
    <x v="4671"/>
    <x v="0"/>
    <x v="1"/>
    <x v="0"/>
    <s v="03.03.10"/>
    <x v="15"/>
    <x v="0"/>
    <x v="5"/>
    <s v="Receitas Da Câmara"/>
    <s v="03.03.10"/>
    <s v="Receitas Da Câmara"/>
    <s v="03.03.10"/>
    <x v="20"/>
    <x v="0"/>
    <x v="4"/>
    <x v="5"/>
    <x v="0"/>
    <x v="0"/>
    <x v="2"/>
    <x v="0"/>
    <x v="8"/>
    <s v="2025-09-16"/>
    <x v="2"/>
    <n v="51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540"/>
    <x v="4672"/>
    <x v="0"/>
    <x v="1"/>
    <x v="0"/>
    <s v="03.03.10"/>
    <x v="15"/>
    <x v="0"/>
    <x v="5"/>
    <s v="Receitas Da Câmara"/>
    <s v="03.03.10"/>
    <s v="Receitas Da Câmara"/>
    <s v="03.03.10"/>
    <x v="24"/>
    <x v="0"/>
    <x v="4"/>
    <x v="5"/>
    <x v="0"/>
    <x v="0"/>
    <x v="2"/>
    <x v="0"/>
    <x v="8"/>
    <s v="2025-09-16"/>
    <x v="2"/>
    <n v="75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0"/>
    <x v="4673"/>
    <x v="0"/>
    <x v="1"/>
    <x v="0"/>
    <s v="03.03.10"/>
    <x v="15"/>
    <x v="0"/>
    <x v="5"/>
    <s v="Receitas Da Câmara"/>
    <s v="03.03.10"/>
    <s v="Receitas Da Câmara"/>
    <s v="03.03.10"/>
    <x v="16"/>
    <x v="0"/>
    <x v="4"/>
    <x v="5"/>
    <x v="0"/>
    <x v="0"/>
    <x v="2"/>
    <x v="0"/>
    <x v="8"/>
    <s v="2025-09-16"/>
    <x v="2"/>
    <n v="1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23"/>
    <x v="4674"/>
    <x v="0"/>
    <x v="1"/>
    <x v="0"/>
    <s v="03.03.10"/>
    <x v="15"/>
    <x v="0"/>
    <x v="5"/>
    <s v="Receitas Da Câmara"/>
    <s v="03.03.10"/>
    <s v="Receitas Da Câmara"/>
    <s v="03.03.10"/>
    <x v="32"/>
    <x v="0"/>
    <x v="4"/>
    <x v="5"/>
    <x v="0"/>
    <x v="0"/>
    <x v="2"/>
    <x v="0"/>
    <x v="8"/>
    <s v="2025-09-16"/>
    <x v="2"/>
    <n v="262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4675"/>
    <x v="0"/>
    <x v="1"/>
    <x v="0"/>
    <s v="03.03.10"/>
    <x v="15"/>
    <x v="0"/>
    <x v="5"/>
    <s v="Receitas Da Câmara"/>
    <s v="03.03.10"/>
    <s v="Receitas Da Câmara"/>
    <s v="03.03.10"/>
    <x v="15"/>
    <x v="0"/>
    <x v="4"/>
    <x v="5"/>
    <x v="0"/>
    <x v="0"/>
    <x v="2"/>
    <x v="0"/>
    <x v="8"/>
    <s v="2025-09-16"/>
    <x v="2"/>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200"/>
    <x v="4676"/>
    <x v="0"/>
    <x v="1"/>
    <x v="0"/>
    <s v="03.03.10"/>
    <x v="15"/>
    <x v="0"/>
    <x v="5"/>
    <s v="Receitas Da Câmara"/>
    <s v="03.03.10"/>
    <s v="Receitas Da Câmara"/>
    <s v="03.03.10"/>
    <x v="26"/>
    <x v="0"/>
    <x v="4"/>
    <x v="5"/>
    <x v="0"/>
    <x v="0"/>
    <x v="2"/>
    <x v="0"/>
    <x v="8"/>
    <s v="2025-09-30"/>
    <x v="2"/>
    <n v="7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135"/>
    <x v="4677"/>
    <x v="0"/>
    <x v="1"/>
    <x v="0"/>
    <s v="03.03.10"/>
    <x v="15"/>
    <x v="0"/>
    <x v="5"/>
    <s v="Receitas Da Câmara"/>
    <s v="03.03.10"/>
    <s v="Receitas Da Câmara"/>
    <s v="03.03.10"/>
    <x v="20"/>
    <x v="0"/>
    <x v="4"/>
    <x v="5"/>
    <x v="0"/>
    <x v="0"/>
    <x v="2"/>
    <x v="0"/>
    <x v="8"/>
    <s v="2025-09-30"/>
    <x v="2"/>
    <n v="1413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30"/>
    <x v="4678"/>
    <x v="0"/>
    <x v="1"/>
    <x v="0"/>
    <s v="03.03.10"/>
    <x v="15"/>
    <x v="0"/>
    <x v="5"/>
    <s v="Receitas Da Câmara"/>
    <s v="03.03.10"/>
    <s v="Receitas Da Câmara"/>
    <s v="03.03.10"/>
    <x v="27"/>
    <x v="0"/>
    <x v="4"/>
    <x v="5"/>
    <x v="0"/>
    <x v="0"/>
    <x v="2"/>
    <x v="0"/>
    <x v="8"/>
    <s v="2025-09-30"/>
    <x v="2"/>
    <n v="12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80"/>
    <x v="4679"/>
    <x v="0"/>
    <x v="1"/>
    <x v="0"/>
    <s v="03.03.10"/>
    <x v="15"/>
    <x v="0"/>
    <x v="5"/>
    <s v="Receitas Da Câmara"/>
    <s v="03.03.10"/>
    <s v="Receitas Da Câmara"/>
    <s v="03.03.10"/>
    <x v="16"/>
    <x v="0"/>
    <x v="4"/>
    <x v="5"/>
    <x v="0"/>
    <x v="0"/>
    <x v="2"/>
    <x v="0"/>
    <x v="8"/>
    <s v="2025-09-30"/>
    <x v="2"/>
    <n v="6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60"/>
    <x v="4680"/>
    <x v="0"/>
    <x v="1"/>
    <x v="0"/>
    <s v="03.03.10"/>
    <x v="15"/>
    <x v="0"/>
    <x v="5"/>
    <s v="Receitas Da Câmara"/>
    <s v="03.03.10"/>
    <s v="Receitas Da Câmara"/>
    <s v="03.03.10"/>
    <x v="34"/>
    <x v="0"/>
    <x v="4"/>
    <x v="5"/>
    <x v="0"/>
    <x v="0"/>
    <x v="2"/>
    <x v="0"/>
    <x v="8"/>
    <s v="2025-09-30"/>
    <x v="2"/>
    <n v="12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350"/>
    <x v="4681"/>
    <x v="0"/>
    <x v="1"/>
    <x v="0"/>
    <s v="03.03.10"/>
    <x v="15"/>
    <x v="0"/>
    <x v="5"/>
    <s v="Receitas Da Câmara"/>
    <s v="03.03.10"/>
    <s v="Receitas Da Câmara"/>
    <s v="03.03.10"/>
    <x v="24"/>
    <x v="0"/>
    <x v="4"/>
    <x v="5"/>
    <x v="0"/>
    <x v="0"/>
    <x v="2"/>
    <x v="0"/>
    <x v="8"/>
    <s v="2025-09-30"/>
    <x v="2"/>
    <n v="73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6665"/>
    <x v="4682"/>
    <x v="0"/>
    <x v="1"/>
    <x v="0"/>
    <s v="03.03.10"/>
    <x v="15"/>
    <x v="0"/>
    <x v="5"/>
    <s v="Receitas Da Câmara"/>
    <s v="03.03.10"/>
    <s v="Receitas Da Câmara"/>
    <s v="03.03.10"/>
    <x v="25"/>
    <x v="0"/>
    <x v="0"/>
    <x v="1"/>
    <x v="0"/>
    <x v="0"/>
    <x v="2"/>
    <x v="0"/>
    <x v="8"/>
    <s v="2025-09-30"/>
    <x v="2"/>
    <n v="7666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600"/>
    <x v="4683"/>
    <x v="0"/>
    <x v="1"/>
    <x v="0"/>
    <s v="03.03.10"/>
    <x v="15"/>
    <x v="0"/>
    <x v="5"/>
    <s v="Receitas Da Câmara"/>
    <s v="03.03.10"/>
    <s v="Receitas Da Câmara"/>
    <s v="03.03.10"/>
    <x v="22"/>
    <x v="0"/>
    <x v="0"/>
    <x v="8"/>
    <x v="0"/>
    <x v="0"/>
    <x v="2"/>
    <x v="0"/>
    <x v="8"/>
    <s v="2025-09-30"/>
    <x v="2"/>
    <n v="126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637385"/>
    <x v="4684"/>
    <x v="0"/>
    <x v="1"/>
    <x v="0"/>
    <s v="03.03.10"/>
    <x v="15"/>
    <x v="0"/>
    <x v="5"/>
    <s v="Receitas Da Câmara"/>
    <s v="03.03.10"/>
    <s v="Receitas Da Câmara"/>
    <s v="03.03.10"/>
    <x v="33"/>
    <x v="0"/>
    <x v="0"/>
    <x v="1"/>
    <x v="0"/>
    <x v="0"/>
    <x v="2"/>
    <x v="0"/>
    <x v="8"/>
    <s v="2025-09-30"/>
    <x v="2"/>
    <n v="163738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365"/>
    <x v="4685"/>
    <x v="0"/>
    <x v="1"/>
    <x v="0"/>
    <s v="03.03.10"/>
    <x v="15"/>
    <x v="0"/>
    <x v="5"/>
    <s v="Receitas Da Câmara"/>
    <s v="03.03.10"/>
    <s v="Receitas Da Câmara"/>
    <s v="03.03.10"/>
    <x v="32"/>
    <x v="0"/>
    <x v="4"/>
    <x v="5"/>
    <x v="0"/>
    <x v="0"/>
    <x v="2"/>
    <x v="0"/>
    <x v="8"/>
    <s v="2025-09-30"/>
    <x v="2"/>
    <n v="1236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10"/>
    <x v="4686"/>
    <x v="0"/>
    <x v="1"/>
    <x v="0"/>
    <s v="03.03.10"/>
    <x v="15"/>
    <x v="0"/>
    <x v="5"/>
    <s v="Receitas Da Câmara"/>
    <s v="03.03.10"/>
    <s v="Receitas Da Câmara"/>
    <s v="03.03.10"/>
    <x v="31"/>
    <x v="0"/>
    <x v="4"/>
    <x v="5"/>
    <x v="0"/>
    <x v="0"/>
    <x v="2"/>
    <x v="0"/>
    <x v="8"/>
    <s v="2025-09-30"/>
    <x v="2"/>
    <n v="24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00"/>
    <x v="4687"/>
    <x v="0"/>
    <x v="1"/>
    <x v="0"/>
    <s v="03.03.10"/>
    <x v="15"/>
    <x v="0"/>
    <x v="5"/>
    <s v="Receitas Da Câmara"/>
    <s v="03.03.10"/>
    <s v="Receitas Da Câmara"/>
    <s v="03.03.10"/>
    <x v="43"/>
    <x v="0"/>
    <x v="4"/>
    <x v="11"/>
    <x v="0"/>
    <x v="0"/>
    <x v="2"/>
    <x v="0"/>
    <x v="8"/>
    <s v="2025-09-30"/>
    <x v="2"/>
    <n v="1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425"/>
    <x v="4688"/>
    <x v="0"/>
    <x v="1"/>
    <x v="0"/>
    <s v="03.03.10"/>
    <x v="15"/>
    <x v="0"/>
    <x v="5"/>
    <s v="Receitas Da Câmara"/>
    <s v="03.03.10"/>
    <s v="Receitas Da Câmara"/>
    <s v="03.03.10"/>
    <x v="23"/>
    <x v="0"/>
    <x v="4"/>
    <x v="5"/>
    <x v="0"/>
    <x v="0"/>
    <x v="2"/>
    <x v="0"/>
    <x v="8"/>
    <s v="2025-09-30"/>
    <x v="2"/>
    <n v="64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80"/>
    <x v="4689"/>
    <x v="0"/>
    <x v="1"/>
    <x v="0"/>
    <s v="03.03.10"/>
    <x v="15"/>
    <x v="0"/>
    <x v="5"/>
    <s v="Receitas Da Câmara"/>
    <s v="03.03.10"/>
    <s v="Receitas Da Câmara"/>
    <s v="03.03.10"/>
    <x v="15"/>
    <x v="0"/>
    <x v="4"/>
    <x v="5"/>
    <x v="0"/>
    <x v="0"/>
    <x v="2"/>
    <x v="0"/>
    <x v="8"/>
    <s v="2025-09-30"/>
    <x v="2"/>
    <n v="168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300000"/>
    <x v="4690"/>
    <x v="0"/>
    <x v="0"/>
    <x v="0"/>
    <s v="01.27.07.09"/>
    <x v="7"/>
    <x v="1"/>
    <x v="1"/>
    <s v="Requalificação Urbana e Habitação 2"/>
    <s v="01.27.07"/>
    <s v="Requalificação Urbana e Habitação 2"/>
    <s v="01.27.07"/>
    <x v="2"/>
    <x v="0"/>
    <x v="0"/>
    <x v="1"/>
    <x v="0"/>
    <x v="1"/>
    <x v="1"/>
    <x v="0"/>
    <x v="9"/>
    <s v="2025-10-23"/>
    <x v="3"/>
    <n v="300000"/>
    <x v="0"/>
    <m/>
    <x v="0"/>
    <m/>
    <x v="413"/>
    <n v="100479926"/>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o Sr. João Carlos Pereira Moreira, referente a fornecimento de areia e brita para as obras de construção de murros de proteção, conforme anexo."/>
  </r>
  <r>
    <x v="1"/>
    <n v="0"/>
    <n v="0"/>
    <n v="0"/>
    <n v="930000"/>
    <x v="4691"/>
    <x v="0"/>
    <x v="0"/>
    <x v="0"/>
    <s v="01.27.07.09"/>
    <x v="7"/>
    <x v="1"/>
    <x v="1"/>
    <s v="Requalificação Urbana e Habitação 2"/>
    <s v="01.27.07"/>
    <s v="Requalificação Urbana e Habitação 2"/>
    <s v="01.27.07"/>
    <x v="2"/>
    <x v="0"/>
    <x v="0"/>
    <x v="1"/>
    <x v="0"/>
    <x v="1"/>
    <x v="1"/>
    <x v="0"/>
    <x v="9"/>
    <s v="2025-10-24"/>
    <x v="3"/>
    <n v="930000"/>
    <x v="0"/>
    <m/>
    <x v="0"/>
    <m/>
    <x v="70"/>
    <n v="100479507"/>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aquisição de serviços de transporte de basalto para construção de drenagem de praia de Veneza, conforme anexo."/>
  </r>
  <r>
    <x v="1"/>
    <n v="0"/>
    <n v="0"/>
    <n v="0"/>
    <n v="11812"/>
    <x v="4692"/>
    <x v="0"/>
    <x v="0"/>
    <x v="0"/>
    <s v="01.28.01.09"/>
    <x v="8"/>
    <x v="3"/>
    <x v="3"/>
    <s v="Habitação Social"/>
    <s v="01.28.01"/>
    <s v="Habitação Social"/>
    <s v="01.28.01"/>
    <x v="2"/>
    <x v="0"/>
    <x v="0"/>
    <x v="1"/>
    <x v="0"/>
    <x v="1"/>
    <x v="1"/>
    <x v="0"/>
    <x v="10"/>
    <s v="2025-11-19"/>
    <x v="3"/>
    <n v="11812"/>
    <x v="0"/>
    <m/>
    <x v="0"/>
    <m/>
    <x v="549"/>
    <n v="100480026"/>
    <x v="0"/>
    <x v="0"/>
    <s v="Construção e reabilitação de habitação de famílias Vulveraveis"/>
    <s v="ORI"/>
    <x v="0"/>
    <s v="HS"/>
    <x v="0"/>
    <x v="0"/>
    <x v="0"/>
    <x v="0"/>
    <x v="0"/>
    <x v="0"/>
    <x v="0"/>
    <x v="0"/>
    <x v="0"/>
    <x v="0"/>
    <x v="0"/>
    <s v="Construção e reabilitação de habitação de famílias Vulveraveis"/>
    <x v="0"/>
    <x v="0"/>
    <x v="0"/>
    <x v="0"/>
    <x v="1"/>
    <x v="0"/>
    <x v="0"/>
    <x v="0"/>
    <x v="0"/>
    <x v="0"/>
    <x v="0"/>
    <x v="0"/>
    <s v="Pagamento a favor de Circuto Electric Shop, referentes a matérias para ligação de energia na habitação da Sra. Eva Mendes Furtado, conforme anexo."/>
  </r>
  <r>
    <x v="1"/>
    <n v="0"/>
    <n v="0"/>
    <n v="0"/>
    <n v="1486605"/>
    <x v="4693"/>
    <x v="0"/>
    <x v="0"/>
    <x v="0"/>
    <s v="01.27.07.09"/>
    <x v="7"/>
    <x v="1"/>
    <x v="1"/>
    <s v="Requalificação Urbana e Habitação 2"/>
    <s v="01.27.07"/>
    <s v="Requalificação Urbana e Habitação 2"/>
    <s v="01.27.07"/>
    <x v="2"/>
    <x v="0"/>
    <x v="0"/>
    <x v="1"/>
    <x v="0"/>
    <x v="1"/>
    <x v="1"/>
    <x v="0"/>
    <x v="10"/>
    <s v="2025-11-20"/>
    <x v="3"/>
    <n v="1486605"/>
    <x v="0"/>
    <m/>
    <x v="0"/>
    <m/>
    <x v="129"/>
    <n v="100478485"/>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e Mf Group, referente ao adiantamento de 20% contrato de empreitada de obra de construção de Murros de proteção Drenagem de Águas Pluviais e escadaria de acesso da Praia de Veneza Municipal de São Miguel, confrome anexo."/>
  </r>
  <r>
    <x v="0"/>
    <n v="0"/>
    <n v="0"/>
    <n v="0"/>
    <n v="1500"/>
    <x v="4694"/>
    <x v="0"/>
    <x v="0"/>
    <x v="0"/>
    <s v="01.25.05.09"/>
    <x v="14"/>
    <x v="2"/>
    <x v="2"/>
    <s v="Saúde"/>
    <s v="01.25.05"/>
    <s v="Saúde"/>
    <s v="01.25.05"/>
    <x v="3"/>
    <x v="0"/>
    <x v="1"/>
    <x v="2"/>
    <x v="0"/>
    <x v="1"/>
    <x v="0"/>
    <x v="0"/>
    <x v="10"/>
    <s v="2025-11-28"/>
    <x v="3"/>
    <n v="1500"/>
    <x v="0"/>
    <m/>
    <x v="0"/>
    <m/>
    <x v="86"/>
    <n v="100475832"/>
    <x v="0"/>
    <x v="0"/>
    <s v="Apoio a Consultas de Especialidade e Medicamentos"/>
    <s v="ORI"/>
    <x v="0"/>
    <s v="ACE"/>
    <x v="0"/>
    <x v="0"/>
    <x v="0"/>
    <x v="0"/>
    <x v="0"/>
    <x v="0"/>
    <x v="0"/>
    <x v="0"/>
    <x v="0"/>
    <x v="0"/>
    <x v="0"/>
    <s v="Apoio a Consultas de Especialidade e Medicamentos"/>
    <x v="0"/>
    <x v="0"/>
    <x v="0"/>
    <x v="0"/>
    <x v="1"/>
    <x v="0"/>
    <x v="0"/>
    <x v="0"/>
    <x v="0"/>
    <x v="0"/>
    <x v="0"/>
    <x v="0"/>
    <s v="Apoio a favor da senhora Alice Tavares Fernandes, para pagamento transporte para fazer curativo, conforme anexo. "/>
  </r>
  <r>
    <x v="0"/>
    <n v="0"/>
    <n v="0"/>
    <n v="0"/>
    <n v="614"/>
    <x v="4695"/>
    <x v="0"/>
    <x v="0"/>
    <x v="0"/>
    <s v="03.16.01"/>
    <x v="27"/>
    <x v="0"/>
    <x v="0"/>
    <s v="Assembleia Municipal"/>
    <s v="03.16.01"/>
    <s v="Assembleia Municipal"/>
    <s v="03.16.01"/>
    <x v="49"/>
    <x v="0"/>
    <x v="0"/>
    <x v="0"/>
    <x v="0"/>
    <x v="0"/>
    <x v="0"/>
    <x v="0"/>
    <x v="11"/>
    <s v="2025-12-11"/>
    <x v="3"/>
    <n v="614"/>
    <x v="0"/>
    <m/>
    <x v="0"/>
    <m/>
    <x v="9"/>
    <n v="100474696"/>
    <x v="0"/>
    <x v="1"/>
    <s v="Assembleia Municipal"/>
    <s v="ORI"/>
    <x v="0"/>
    <s v="AM"/>
    <x v="0"/>
    <x v="0"/>
    <x v="0"/>
    <x v="0"/>
    <x v="0"/>
    <x v="0"/>
    <x v="0"/>
    <x v="0"/>
    <x v="0"/>
    <x v="0"/>
    <x v="0"/>
    <s v="Assembleia Municipal"/>
    <x v="0"/>
    <x v="0"/>
    <x v="0"/>
    <x v="0"/>
    <x v="0"/>
    <x v="0"/>
    <x v="0"/>
    <x v="0"/>
    <x v="0"/>
    <x v="0"/>
    <x v="1"/>
    <x v="0"/>
    <s v="Pagamento de salário referente a 12-2025"/>
  </r>
  <r>
    <x v="0"/>
    <n v="0"/>
    <n v="0"/>
    <n v="0"/>
    <n v="139"/>
    <x v="4695"/>
    <x v="0"/>
    <x v="0"/>
    <x v="0"/>
    <s v="03.16.01"/>
    <x v="27"/>
    <x v="0"/>
    <x v="0"/>
    <s v="Assembleia Municipal"/>
    <s v="03.16.01"/>
    <s v="Assembleia Municipal"/>
    <s v="03.16.01"/>
    <x v="8"/>
    <x v="0"/>
    <x v="0"/>
    <x v="0"/>
    <x v="0"/>
    <x v="0"/>
    <x v="0"/>
    <x v="0"/>
    <x v="11"/>
    <s v="2025-12-11"/>
    <x v="3"/>
    <n v="139"/>
    <x v="0"/>
    <m/>
    <x v="0"/>
    <m/>
    <x v="9"/>
    <n v="100474696"/>
    <x v="0"/>
    <x v="1"/>
    <s v="Assembleia Municipal"/>
    <s v="ORI"/>
    <x v="0"/>
    <s v="AM"/>
    <x v="0"/>
    <x v="0"/>
    <x v="0"/>
    <x v="0"/>
    <x v="0"/>
    <x v="0"/>
    <x v="0"/>
    <x v="0"/>
    <x v="0"/>
    <x v="0"/>
    <x v="0"/>
    <s v="Assembleia Municipal"/>
    <x v="0"/>
    <x v="0"/>
    <x v="0"/>
    <x v="0"/>
    <x v="0"/>
    <x v="0"/>
    <x v="0"/>
    <x v="0"/>
    <x v="0"/>
    <x v="0"/>
    <x v="1"/>
    <x v="0"/>
    <s v="Pagamento de salário referente a 12-2025"/>
  </r>
  <r>
    <x v="0"/>
    <n v="0"/>
    <n v="0"/>
    <n v="0"/>
    <n v="4404"/>
    <x v="4695"/>
    <x v="0"/>
    <x v="0"/>
    <x v="0"/>
    <s v="03.16.01"/>
    <x v="27"/>
    <x v="0"/>
    <x v="0"/>
    <s v="Assembleia Municipal"/>
    <s v="03.16.01"/>
    <s v="Assembleia Municipal"/>
    <s v="03.16.01"/>
    <x v="48"/>
    <x v="0"/>
    <x v="0"/>
    <x v="1"/>
    <x v="1"/>
    <x v="0"/>
    <x v="0"/>
    <x v="0"/>
    <x v="11"/>
    <s v="2025-12-11"/>
    <x v="3"/>
    <n v="4404"/>
    <x v="0"/>
    <m/>
    <x v="0"/>
    <m/>
    <x v="9"/>
    <n v="100474696"/>
    <x v="0"/>
    <x v="1"/>
    <s v="Assembleia Municipal"/>
    <s v="ORI"/>
    <x v="0"/>
    <s v="AM"/>
    <x v="0"/>
    <x v="0"/>
    <x v="0"/>
    <x v="0"/>
    <x v="0"/>
    <x v="0"/>
    <x v="0"/>
    <x v="0"/>
    <x v="0"/>
    <x v="0"/>
    <x v="0"/>
    <s v="Assembleia Municipal"/>
    <x v="0"/>
    <x v="0"/>
    <x v="0"/>
    <x v="0"/>
    <x v="0"/>
    <x v="0"/>
    <x v="0"/>
    <x v="0"/>
    <x v="0"/>
    <x v="0"/>
    <x v="1"/>
    <x v="0"/>
    <s v="Pagamento de salário referente a 12-2025"/>
  </r>
  <r>
    <x v="0"/>
    <n v="0"/>
    <n v="0"/>
    <n v="0"/>
    <n v="14386"/>
    <x v="4695"/>
    <x v="0"/>
    <x v="0"/>
    <x v="0"/>
    <s v="03.16.01"/>
    <x v="27"/>
    <x v="0"/>
    <x v="0"/>
    <s v="Assembleia Municipal"/>
    <s v="03.16.01"/>
    <s v="Assembleia Municipal"/>
    <s v="03.16.01"/>
    <x v="49"/>
    <x v="0"/>
    <x v="0"/>
    <x v="0"/>
    <x v="0"/>
    <x v="0"/>
    <x v="0"/>
    <x v="0"/>
    <x v="11"/>
    <s v="2025-12-11"/>
    <x v="3"/>
    <n v="14386"/>
    <x v="0"/>
    <m/>
    <x v="0"/>
    <m/>
    <x v="26"/>
    <n v="100474914"/>
    <x v="0"/>
    <x v="0"/>
    <s v="Assembleia Municipal"/>
    <s v="ORI"/>
    <x v="0"/>
    <s v="AM"/>
    <x v="0"/>
    <x v="0"/>
    <x v="0"/>
    <x v="0"/>
    <x v="0"/>
    <x v="0"/>
    <x v="0"/>
    <x v="0"/>
    <x v="0"/>
    <x v="0"/>
    <x v="0"/>
    <s v="Assembleia Municipal"/>
    <x v="0"/>
    <x v="0"/>
    <x v="0"/>
    <x v="0"/>
    <x v="0"/>
    <x v="0"/>
    <x v="0"/>
    <x v="0"/>
    <x v="0"/>
    <x v="0"/>
    <x v="0"/>
    <x v="0"/>
    <s v="Pagamento de salário referente a 12-2025"/>
  </r>
  <r>
    <x v="0"/>
    <n v="0"/>
    <n v="0"/>
    <n v="0"/>
    <n v="3261"/>
    <x v="4695"/>
    <x v="0"/>
    <x v="0"/>
    <x v="0"/>
    <s v="03.16.01"/>
    <x v="27"/>
    <x v="0"/>
    <x v="0"/>
    <s v="Assembleia Municipal"/>
    <s v="03.16.01"/>
    <s v="Assembleia Municipal"/>
    <s v="03.16.01"/>
    <x v="8"/>
    <x v="0"/>
    <x v="0"/>
    <x v="0"/>
    <x v="0"/>
    <x v="0"/>
    <x v="0"/>
    <x v="0"/>
    <x v="11"/>
    <s v="2025-12-11"/>
    <x v="3"/>
    <n v="3261"/>
    <x v="0"/>
    <m/>
    <x v="0"/>
    <m/>
    <x v="26"/>
    <n v="100474914"/>
    <x v="0"/>
    <x v="0"/>
    <s v="Assembleia Municipal"/>
    <s v="ORI"/>
    <x v="0"/>
    <s v="AM"/>
    <x v="0"/>
    <x v="0"/>
    <x v="0"/>
    <x v="0"/>
    <x v="0"/>
    <x v="0"/>
    <x v="0"/>
    <x v="0"/>
    <x v="0"/>
    <x v="0"/>
    <x v="0"/>
    <s v="Assembleia Municipal"/>
    <x v="0"/>
    <x v="0"/>
    <x v="0"/>
    <x v="0"/>
    <x v="0"/>
    <x v="0"/>
    <x v="0"/>
    <x v="0"/>
    <x v="0"/>
    <x v="0"/>
    <x v="0"/>
    <x v="0"/>
    <s v="Pagamento de salário referente a 12-2025"/>
  </r>
  <r>
    <x v="0"/>
    <n v="0"/>
    <n v="0"/>
    <n v="0"/>
    <n v="103036"/>
    <x v="4695"/>
    <x v="0"/>
    <x v="0"/>
    <x v="0"/>
    <s v="03.16.01"/>
    <x v="27"/>
    <x v="0"/>
    <x v="0"/>
    <s v="Assembleia Municipal"/>
    <s v="03.16.01"/>
    <s v="Assembleia Municipal"/>
    <s v="03.16.01"/>
    <x v="48"/>
    <x v="0"/>
    <x v="0"/>
    <x v="1"/>
    <x v="1"/>
    <x v="0"/>
    <x v="0"/>
    <x v="0"/>
    <x v="11"/>
    <s v="2025-12-11"/>
    <x v="3"/>
    <n v="103036"/>
    <x v="0"/>
    <m/>
    <x v="0"/>
    <m/>
    <x v="26"/>
    <n v="100474914"/>
    <x v="0"/>
    <x v="0"/>
    <s v="Assembleia Municipal"/>
    <s v="ORI"/>
    <x v="0"/>
    <s v="AM"/>
    <x v="0"/>
    <x v="0"/>
    <x v="0"/>
    <x v="0"/>
    <x v="0"/>
    <x v="0"/>
    <x v="0"/>
    <x v="0"/>
    <x v="0"/>
    <x v="0"/>
    <x v="0"/>
    <s v="Assembleia Municipal"/>
    <x v="0"/>
    <x v="0"/>
    <x v="0"/>
    <x v="0"/>
    <x v="0"/>
    <x v="0"/>
    <x v="0"/>
    <x v="0"/>
    <x v="0"/>
    <x v="0"/>
    <x v="0"/>
    <x v="0"/>
    <s v="Pagamento de salário referente a 12-2025"/>
  </r>
  <r>
    <x v="0"/>
    <n v="0"/>
    <n v="0"/>
    <n v="0"/>
    <n v="330"/>
    <x v="4696"/>
    <x v="0"/>
    <x v="0"/>
    <x v="0"/>
    <s v="03.16.24"/>
    <x v="49"/>
    <x v="0"/>
    <x v="0"/>
    <s v="Direcao da Familia, Inclusão, Género e Saúde"/>
    <s v="03.16.24"/>
    <s v="Direcao da Familia, Inclusão, Género e Saúde"/>
    <s v="03.16.24"/>
    <x v="76"/>
    <x v="0"/>
    <x v="0"/>
    <x v="1"/>
    <x v="0"/>
    <x v="0"/>
    <x v="0"/>
    <x v="0"/>
    <x v="11"/>
    <s v="2025-12-11"/>
    <x v="3"/>
    <n v="330"/>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12-2025"/>
  </r>
  <r>
    <x v="0"/>
    <n v="0"/>
    <n v="0"/>
    <n v="0"/>
    <n v="573"/>
    <x v="4696"/>
    <x v="0"/>
    <x v="0"/>
    <x v="0"/>
    <s v="03.16.24"/>
    <x v="49"/>
    <x v="0"/>
    <x v="0"/>
    <s v="Direcao da Familia, Inclusão, Género e Saúde"/>
    <s v="03.16.24"/>
    <s v="Direcao da Familia, Inclusão, Género e Saúde"/>
    <s v="03.16.24"/>
    <x v="46"/>
    <x v="0"/>
    <x v="0"/>
    <x v="1"/>
    <x v="0"/>
    <x v="0"/>
    <x v="0"/>
    <x v="0"/>
    <x v="11"/>
    <s v="2025-12-11"/>
    <x v="3"/>
    <n v="573"/>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12-2025"/>
  </r>
  <r>
    <x v="0"/>
    <n v="0"/>
    <n v="0"/>
    <n v="0"/>
    <n v="5912"/>
    <x v="4696"/>
    <x v="0"/>
    <x v="0"/>
    <x v="0"/>
    <s v="03.16.24"/>
    <x v="49"/>
    <x v="0"/>
    <x v="0"/>
    <s v="Direcao da Familia, Inclusão, Género e Saúde"/>
    <s v="03.16.24"/>
    <s v="Direcao da Familia, Inclusão, Género e Saúde"/>
    <s v="03.16.24"/>
    <x v="42"/>
    <x v="0"/>
    <x v="0"/>
    <x v="1"/>
    <x v="1"/>
    <x v="0"/>
    <x v="0"/>
    <x v="0"/>
    <x v="11"/>
    <s v="2025-12-11"/>
    <x v="3"/>
    <n v="5912"/>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12-2025"/>
  </r>
  <r>
    <x v="0"/>
    <n v="0"/>
    <n v="0"/>
    <n v="0"/>
    <n v="12054"/>
    <x v="4696"/>
    <x v="0"/>
    <x v="0"/>
    <x v="0"/>
    <s v="03.16.24"/>
    <x v="49"/>
    <x v="0"/>
    <x v="0"/>
    <s v="Direcao da Familia, Inclusão, Género e Saúde"/>
    <s v="03.16.24"/>
    <s v="Direcao da Familia, Inclusão, Género e Saúde"/>
    <s v="03.16.24"/>
    <x v="47"/>
    <x v="0"/>
    <x v="0"/>
    <x v="1"/>
    <x v="1"/>
    <x v="0"/>
    <x v="0"/>
    <x v="0"/>
    <x v="11"/>
    <s v="2025-12-11"/>
    <x v="3"/>
    <n v="12054"/>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12-2025"/>
  </r>
  <r>
    <x v="0"/>
    <n v="0"/>
    <n v="0"/>
    <n v="0"/>
    <n v="3"/>
    <x v="4696"/>
    <x v="0"/>
    <x v="0"/>
    <x v="0"/>
    <s v="03.16.24"/>
    <x v="49"/>
    <x v="0"/>
    <x v="0"/>
    <s v="Direcao da Familia, Inclusão, Género e Saúde"/>
    <s v="03.16.24"/>
    <s v="Direcao da Familia, Inclusão, Género e Saúde"/>
    <s v="03.16.24"/>
    <x v="76"/>
    <x v="0"/>
    <x v="0"/>
    <x v="1"/>
    <x v="0"/>
    <x v="0"/>
    <x v="0"/>
    <x v="0"/>
    <x v="11"/>
    <s v="2025-12-11"/>
    <x v="3"/>
    <n v="3"/>
    <x v="0"/>
    <m/>
    <x v="0"/>
    <m/>
    <x v="103"/>
    <n v="100474707"/>
    <x v="0"/>
    <x v="4"/>
    <s v="Direcao da Familia, Inclusão, Género e Saúde"/>
    <s v="ORI"/>
    <x v="0"/>
    <m/>
    <x v="0"/>
    <x v="0"/>
    <x v="0"/>
    <x v="0"/>
    <x v="0"/>
    <x v="0"/>
    <x v="0"/>
    <x v="0"/>
    <x v="0"/>
    <x v="0"/>
    <x v="0"/>
    <s v="Direcao da Familia, Inclusão, Género e Saúde"/>
    <x v="0"/>
    <x v="0"/>
    <x v="0"/>
    <x v="0"/>
    <x v="0"/>
    <x v="0"/>
    <x v="0"/>
    <x v="0"/>
    <x v="0"/>
    <x v="0"/>
    <x v="4"/>
    <x v="0"/>
    <s v="Pagamento de salário referente a 12-2025"/>
  </r>
  <r>
    <x v="0"/>
    <n v="0"/>
    <n v="0"/>
    <n v="0"/>
    <n v="5"/>
    <x v="4696"/>
    <x v="0"/>
    <x v="0"/>
    <x v="0"/>
    <s v="03.16.24"/>
    <x v="49"/>
    <x v="0"/>
    <x v="0"/>
    <s v="Direcao da Familia, Inclusão, Género e Saúde"/>
    <s v="03.16.24"/>
    <s v="Direcao da Familia, Inclusão, Género e Saúde"/>
    <s v="03.16.24"/>
    <x v="46"/>
    <x v="0"/>
    <x v="0"/>
    <x v="1"/>
    <x v="0"/>
    <x v="0"/>
    <x v="0"/>
    <x v="0"/>
    <x v="11"/>
    <s v="2025-12-11"/>
    <x v="3"/>
    <n v="5"/>
    <x v="0"/>
    <m/>
    <x v="0"/>
    <m/>
    <x v="103"/>
    <n v="100474707"/>
    <x v="0"/>
    <x v="4"/>
    <s v="Direcao da Familia, Inclusão, Género e Saúde"/>
    <s v="ORI"/>
    <x v="0"/>
    <m/>
    <x v="0"/>
    <x v="0"/>
    <x v="0"/>
    <x v="0"/>
    <x v="0"/>
    <x v="0"/>
    <x v="0"/>
    <x v="0"/>
    <x v="0"/>
    <x v="0"/>
    <x v="0"/>
    <s v="Direcao da Familia, Inclusão, Género e Saúde"/>
    <x v="0"/>
    <x v="0"/>
    <x v="0"/>
    <x v="0"/>
    <x v="0"/>
    <x v="0"/>
    <x v="0"/>
    <x v="0"/>
    <x v="0"/>
    <x v="0"/>
    <x v="4"/>
    <x v="0"/>
    <s v="Pagamento de salário referente a 12-2025"/>
  </r>
  <r>
    <x v="0"/>
    <n v="0"/>
    <n v="0"/>
    <n v="0"/>
    <n v="57"/>
    <x v="4696"/>
    <x v="0"/>
    <x v="0"/>
    <x v="0"/>
    <s v="03.16.24"/>
    <x v="49"/>
    <x v="0"/>
    <x v="0"/>
    <s v="Direcao da Familia, Inclusão, Género e Saúde"/>
    <s v="03.16.24"/>
    <s v="Direcao da Familia, Inclusão, Género e Saúde"/>
    <s v="03.16.24"/>
    <x v="42"/>
    <x v="0"/>
    <x v="0"/>
    <x v="1"/>
    <x v="1"/>
    <x v="0"/>
    <x v="0"/>
    <x v="0"/>
    <x v="11"/>
    <s v="2025-12-11"/>
    <x v="3"/>
    <n v="57"/>
    <x v="0"/>
    <m/>
    <x v="0"/>
    <m/>
    <x v="103"/>
    <n v="100474707"/>
    <x v="0"/>
    <x v="4"/>
    <s v="Direcao da Familia, Inclusão, Género e Saúde"/>
    <s v="ORI"/>
    <x v="0"/>
    <m/>
    <x v="0"/>
    <x v="0"/>
    <x v="0"/>
    <x v="0"/>
    <x v="0"/>
    <x v="0"/>
    <x v="0"/>
    <x v="0"/>
    <x v="0"/>
    <x v="0"/>
    <x v="0"/>
    <s v="Direcao da Familia, Inclusão, Género e Saúde"/>
    <x v="0"/>
    <x v="0"/>
    <x v="0"/>
    <x v="0"/>
    <x v="0"/>
    <x v="0"/>
    <x v="0"/>
    <x v="0"/>
    <x v="0"/>
    <x v="0"/>
    <x v="4"/>
    <x v="0"/>
    <s v="Pagamento de salário referente a 12-2025"/>
  </r>
  <r>
    <x v="0"/>
    <n v="0"/>
    <n v="0"/>
    <n v="0"/>
    <n v="119"/>
    <x v="4696"/>
    <x v="0"/>
    <x v="0"/>
    <x v="0"/>
    <s v="03.16.24"/>
    <x v="49"/>
    <x v="0"/>
    <x v="0"/>
    <s v="Direcao da Familia, Inclusão, Género e Saúde"/>
    <s v="03.16.24"/>
    <s v="Direcao da Familia, Inclusão, Género e Saúde"/>
    <s v="03.16.24"/>
    <x v="47"/>
    <x v="0"/>
    <x v="0"/>
    <x v="1"/>
    <x v="1"/>
    <x v="0"/>
    <x v="0"/>
    <x v="0"/>
    <x v="11"/>
    <s v="2025-12-11"/>
    <x v="3"/>
    <n v="119"/>
    <x v="0"/>
    <m/>
    <x v="0"/>
    <m/>
    <x v="103"/>
    <n v="100474707"/>
    <x v="0"/>
    <x v="4"/>
    <s v="Direcao da Familia, Inclusão, Género e Saúde"/>
    <s v="ORI"/>
    <x v="0"/>
    <m/>
    <x v="0"/>
    <x v="0"/>
    <x v="0"/>
    <x v="0"/>
    <x v="0"/>
    <x v="0"/>
    <x v="0"/>
    <x v="0"/>
    <x v="0"/>
    <x v="0"/>
    <x v="0"/>
    <s v="Direcao da Familia, Inclusão, Género e Saúde"/>
    <x v="0"/>
    <x v="0"/>
    <x v="0"/>
    <x v="0"/>
    <x v="0"/>
    <x v="0"/>
    <x v="0"/>
    <x v="0"/>
    <x v="0"/>
    <x v="0"/>
    <x v="4"/>
    <x v="0"/>
    <s v="Pagamento de salário referente a 12-2025"/>
  </r>
  <r>
    <x v="0"/>
    <n v="0"/>
    <n v="0"/>
    <n v="0"/>
    <n v="482"/>
    <x v="4696"/>
    <x v="0"/>
    <x v="0"/>
    <x v="0"/>
    <s v="03.16.24"/>
    <x v="49"/>
    <x v="0"/>
    <x v="0"/>
    <s v="Direcao da Familia, Inclusão, Género e Saúde"/>
    <s v="03.16.24"/>
    <s v="Direcao da Familia, Inclusão, Género e Saúde"/>
    <s v="03.16.24"/>
    <x v="76"/>
    <x v="0"/>
    <x v="0"/>
    <x v="1"/>
    <x v="0"/>
    <x v="0"/>
    <x v="0"/>
    <x v="0"/>
    <x v="11"/>
    <s v="2025-12-11"/>
    <x v="3"/>
    <n v="482"/>
    <x v="0"/>
    <m/>
    <x v="0"/>
    <m/>
    <x v="89"/>
    <n v="100474706"/>
    <x v="0"/>
    <x v="5"/>
    <s v="Direcao da Familia, Inclusão, Género e Saúde"/>
    <s v="ORI"/>
    <x v="0"/>
    <m/>
    <x v="0"/>
    <x v="0"/>
    <x v="0"/>
    <x v="0"/>
    <x v="0"/>
    <x v="0"/>
    <x v="0"/>
    <x v="0"/>
    <x v="0"/>
    <x v="0"/>
    <x v="0"/>
    <s v="Direcao da Familia, Inclusão, Género e Saúde"/>
    <x v="0"/>
    <x v="0"/>
    <x v="0"/>
    <x v="0"/>
    <x v="0"/>
    <x v="0"/>
    <x v="0"/>
    <x v="0"/>
    <x v="0"/>
    <x v="0"/>
    <x v="5"/>
    <x v="0"/>
    <s v="Pagamento de salário referente a 12-2025"/>
  </r>
  <r>
    <x v="0"/>
    <n v="0"/>
    <n v="0"/>
    <n v="0"/>
    <n v="837"/>
    <x v="4696"/>
    <x v="0"/>
    <x v="0"/>
    <x v="0"/>
    <s v="03.16.24"/>
    <x v="49"/>
    <x v="0"/>
    <x v="0"/>
    <s v="Direcao da Familia, Inclusão, Género e Saúde"/>
    <s v="03.16.24"/>
    <s v="Direcao da Familia, Inclusão, Género e Saúde"/>
    <s v="03.16.24"/>
    <x v="46"/>
    <x v="0"/>
    <x v="0"/>
    <x v="1"/>
    <x v="0"/>
    <x v="0"/>
    <x v="0"/>
    <x v="0"/>
    <x v="11"/>
    <s v="2025-12-11"/>
    <x v="3"/>
    <n v="837"/>
    <x v="0"/>
    <m/>
    <x v="0"/>
    <m/>
    <x v="89"/>
    <n v="100474706"/>
    <x v="0"/>
    <x v="5"/>
    <s v="Direcao da Familia, Inclusão, Género e Saúde"/>
    <s v="ORI"/>
    <x v="0"/>
    <m/>
    <x v="0"/>
    <x v="0"/>
    <x v="0"/>
    <x v="0"/>
    <x v="0"/>
    <x v="0"/>
    <x v="0"/>
    <x v="0"/>
    <x v="0"/>
    <x v="0"/>
    <x v="0"/>
    <s v="Direcao da Familia, Inclusão, Género e Saúde"/>
    <x v="0"/>
    <x v="0"/>
    <x v="0"/>
    <x v="0"/>
    <x v="0"/>
    <x v="0"/>
    <x v="0"/>
    <x v="0"/>
    <x v="0"/>
    <x v="0"/>
    <x v="5"/>
    <x v="0"/>
    <s v="Pagamento de salário referente a 12-2025"/>
  </r>
  <r>
    <x v="0"/>
    <n v="0"/>
    <n v="0"/>
    <n v="0"/>
    <n v="8634"/>
    <x v="4696"/>
    <x v="0"/>
    <x v="0"/>
    <x v="0"/>
    <s v="03.16.24"/>
    <x v="49"/>
    <x v="0"/>
    <x v="0"/>
    <s v="Direcao da Familia, Inclusão, Género e Saúde"/>
    <s v="03.16.24"/>
    <s v="Direcao da Familia, Inclusão, Género e Saúde"/>
    <s v="03.16.24"/>
    <x v="42"/>
    <x v="0"/>
    <x v="0"/>
    <x v="1"/>
    <x v="1"/>
    <x v="0"/>
    <x v="0"/>
    <x v="0"/>
    <x v="11"/>
    <s v="2025-12-11"/>
    <x v="3"/>
    <n v="8634"/>
    <x v="0"/>
    <m/>
    <x v="0"/>
    <m/>
    <x v="89"/>
    <n v="100474706"/>
    <x v="0"/>
    <x v="5"/>
    <s v="Direcao da Familia, Inclusão, Género e Saúde"/>
    <s v="ORI"/>
    <x v="0"/>
    <m/>
    <x v="0"/>
    <x v="0"/>
    <x v="0"/>
    <x v="0"/>
    <x v="0"/>
    <x v="0"/>
    <x v="0"/>
    <x v="0"/>
    <x v="0"/>
    <x v="0"/>
    <x v="0"/>
    <s v="Direcao da Familia, Inclusão, Género e Saúde"/>
    <x v="0"/>
    <x v="0"/>
    <x v="0"/>
    <x v="0"/>
    <x v="0"/>
    <x v="0"/>
    <x v="0"/>
    <x v="0"/>
    <x v="0"/>
    <x v="0"/>
    <x v="5"/>
    <x v="0"/>
    <s v="Pagamento de salário referente a 12-2025"/>
  </r>
  <r>
    <x v="0"/>
    <n v="0"/>
    <n v="0"/>
    <n v="0"/>
    <n v="17602"/>
    <x v="4696"/>
    <x v="0"/>
    <x v="0"/>
    <x v="0"/>
    <s v="03.16.24"/>
    <x v="49"/>
    <x v="0"/>
    <x v="0"/>
    <s v="Direcao da Familia, Inclusão, Género e Saúde"/>
    <s v="03.16.24"/>
    <s v="Direcao da Familia, Inclusão, Género e Saúde"/>
    <s v="03.16.24"/>
    <x v="47"/>
    <x v="0"/>
    <x v="0"/>
    <x v="1"/>
    <x v="1"/>
    <x v="0"/>
    <x v="0"/>
    <x v="0"/>
    <x v="11"/>
    <s v="2025-12-11"/>
    <x v="3"/>
    <n v="17602"/>
    <x v="0"/>
    <m/>
    <x v="0"/>
    <m/>
    <x v="89"/>
    <n v="100474706"/>
    <x v="0"/>
    <x v="5"/>
    <s v="Direcao da Familia, Inclusão, Género e Saúde"/>
    <s v="ORI"/>
    <x v="0"/>
    <m/>
    <x v="0"/>
    <x v="0"/>
    <x v="0"/>
    <x v="0"/>
    <x v="0"/>
    <x v="0"/>
    <x v="0"/>
    <x v="0"/>
    <x v="0"/>
    <x v="0"/>
    <x v="0"/>
    <s v="Direcao da Familia, Inclusão, Género e Saúde"/>
    <x v="0"/>
    <x v="0"/>
    <x v="0"/>
    <x v="0"/>
    <x v="0"/>
    <x v="0"/>
    <x v="0"/>
    <x v="0"/>
    <x v="0"/>
    <x v="0"/>
    <x v="5"/>
    <x v="0"/>
    <s v="Pagamento de salário referente a 12-2025"/>
  </r>
  <r>
    <x v="0"/>
    <n v="0"/>
    <n v="0"/>
    <n v="0"/>
    <n v="5518"/>
    <x v="4696"/>
    <x v="0"/>
    <x v="0"/>
    <x v="0"/>
    <s v="03.16.24"/>
    <x v="49"/>
    <x v="0"/>
    <x v="0"/>
    <s v="Direcao da Familia, Inclusão, Género e Saúde"/>
    <s v="03.16.24"/>
    <s v="Direcao da Familia, Inclusão, Género e Saúde"/>
    <s v="03.16.24"/>
    <x v="76"/>
    <x v="0"/>
    <x v="0"/>
    <x v="1"/>
    <x v="0"/>
    <x v="0"/>
    <x v="0"/>
    <x v="0"/>
    <x v="11"/>
    <s v="2025-12-11"/>
    <x v="3"/>
    <n v="5518"/>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12-2025"/>
  </r>
  <r>
    <x v="0"/>
    <n v="0"/>
    <n v="0"/>
    <n v="0"/>
    <n v="9585"/>
    <x v="4696"/>
    <x v="0"/>
    <x v="0"/>
    <x v="0"/>
    <s v="03.16.24"/>
    <x v="49"/>
    <x v="0"/>
    <x v="0"/>
    <s v="Direcao da Familia, Inclusão, Género e Saúde"/>
    <s v="03.16.24"/>
    <s v="Direcao da Familia, Inclusão, Género e Saúde"/>
    <s v="03.16.24"/>
    <x v="46"/>
    <x v="0"/>
    <x v="0"/>
    <x v="1"/>
    <x v="0"/>
    <x v="0"/>
    <x v="0"/>
    <x v="0"/>
    <x v="11"/>
    <s v="2025-12-11"/>
    <x v="3"/>
    <n v="9585"/>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12-2025"/>
  </r>
  <r>
    <x v="0"/>
    <n v="0"/>
    <n v="0"/>
    <n v="0"/>
    <n v="98764"/>
    <x v="4696"/>
    <x v="0"/>
    <x v="0"/>
    <x v="0"/>
    <s v="03.16.24"/>
    <x v="49"/>
    <x v="0"/>
    <x v="0"/>
    <s v="Direcao da Familia, Inclusão, Género e Saúde"/>
    <s v="03.16.24"/>
    <s v="Direcao da Familia, Inclusão, Género e Saúde"/>
    <s v="03.16.24"/>
    <x v="42"/>
    <x v="0"/>
    <x v="0"/>
    <x v="1"/>
    <x v="1"/>
    <x v="0"/>
    <x v="0"/>
    <x v="0"/>
    <x v="11"/>
    <s v="2025-12-11"/>
    <x v="3"/>
    <n v="98764"/>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12-2025"/>
  </r>
  <r>
    <x v="0"/>
    <n v="0"/>
    <n v="0"/>
    <n v="0"/>
    <n v="201291"/>
    <x v="4696"/>
    <x v="0"/>
    <x v="0"/>
    <x v="0"/>
    <s v="03.16.24"/>
    <x v="49"/>
    <x v="0"/>
    <x v="0"/>
    <s v="Direcao da Familia, Inclusão, Género e Saúde"/>
    <s v="03.16.24"/>
    <s v="Direcao da Familia, Inclusão, Género e Saúde"/>
    <s v="03.16.24"/>
    <x v="47"/>
    <x v="0"/>
    <x v="0"/>
    <x v="1"/>
    <x v="1"/>
    <x v="0"/>
    <x v="0"/>
    <x v="0"/>
    <x v="11"/>
    <s v="2025-12-11"/>
    <x v="3"/>
    <n v="201291"/>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12-2025"/>
  </r>
  <r>
    <x v="0"/>
    <n v="0"/>
    <n v="0"/>
    <n v="0"/>
    <n v="4"/>
    <x v="4697"/>
    <x v="0"/>
    <x v="0"/>
    <x v="0"/>
    <s v="03.16.23"/>
    <x v="41"/>
    <x v="0"/>
    <x v="0"/>
    <s v="Direção da Educação, Formação Profissional, Emprego"/>
    <s v="03.16.23"/>
    <s v="Direção da Educação, Formação Profissional, Emprego"/>
    <s v="03.16.23"/>
    <x v="45"/>
    <x v="0"/>
    <x v="0"/>
    <x v="1"/>
    <x v="0"/>
    <x v="0"/>
    <x v="0"/>
    <x v="0"/>
    <x v="11"/>
    <s v="2025-12-11"/>
    <x v="3"/>
    <n v="4"/>
    <x v="0"/>
    <m/>
    <x v="0"/>
    <m/>
    <x v="103"/>
    <n v="100474707"/>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12-2025"/>
  </r>
  <r>
    <x v="0"/>
    <n v="0"/>
    <n v="0"/>
    <n v="0"/>
    <n v="2546"/>
    <x v="4697"/>
    <x v="0"/>
    <x v="0"/>
    <x v="0"/>
    <s v="03.16.23"/>
    <x v="41"/>
    <x v="0"/>
    <x v="0"/>
    <s v="Direção da Educação, Formação Profissional, Emprego"/>
    <s v="03.16.23"/>
    <s v="Direção da Educação, Formação Profissional, Emprego"/>
    <s v="03.16.23"/>
    <x v="42"/>
    <x v="0"/>
    <x v="0"/>
    <x v="1"/>
    <x v="1"/>
    <x v="0"/>
    <x v="0"/>
    <x v="0"/>
    <x v="11"/>
    <s v="2025-12-11"/>
    <x v="3"/>
    <n v="2546"/>
    <x v="0"/>
    <m/>
    <x v="0"/>
    <m/>
    <x v="103"/>
    <n v="100474707"/>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12-2025"/>
  </r>
  <r>
    <x v="0"/>
    <n v="0"/>
    <n v="0"/>
    <n v="0"/>
    <n v="111"/>
    <x v="4697"/>
    <x v="0"/>
    <x v="0"/>
    <x v="0"/>
    <s v="03.16.23"/>
    <x v="41"/>
    <x v="0"/>
    <x v="0"/>
    <s v="Direção da Educação, Formação Profissional, Emprego"/>
    <s v="03.16.23"/>
    <s v="Direção da Educação, Formação Profissional, Emprego"/>
    <s v="03.16.23"/>
    <x v="45"/>
    <x v="0"/>
    <x v="0"/>
    <x v="1"/>
    <x v="0"/>
    <x v="0"/>
    <x v="0"/>
    <x v="0"/>
    <x v="11"/>
    <s v="2025-12-11"/>
    <x v="3"/>
    <n v="111"/>
    <x v="0"/>
    <m/>
    <x v="0"/>
    <m/>
    <x v="89"/>
    <n v="100474706"/>
    <x v="0"/>
    <x v="5"/>
    <s v="Direção da Educação, Formação Profissional, Emprego"/>
    <s v="ORI"/>
    <x v="0"/>
    <m/>
    <x v="0"/>
    <x v="0"/>
    <x v="0"/>
    <x v="0"/>
    <x v="0"/>
    <x v="0"/>
    <x v="0"/>
    <x v="0"/>
    <x v="0"/>
    <x v="0"/>
    <x v="0"/>
    <s v="Direção da Educação, Formação Profissional, Emprego"/>
    <x v="0"/>
    <x v="0"/>
    <x v="0"/>
    <x v="0"/>
    <x v="0"/>
    <x v="0"/>
    <x v="0"/>
    <x v="0"/>
    <x v="0"/>
    <x v="0"/>
    <x v="5"/>
    <x v="0"/>
    <s v="Pagamento de salário referente a 12-2025"/>
  </r>
  <r>
    <x v="0"/>
    <n v="0"/>
    <n v="0"/>
    <n v="0"/>
    <n v="69009"/>
    <x v="4697"/>
    <x v="0"/>
    <x v="0"/>
    <x v="0"/>
    <s v="03.16.23"/>
    <x v="41"/>
    <x v="0"/>
    <x v="0"/>
    <s v="Direção da Educação, Formação Profissional, Emprego"/>
    <s v="03.16.23"/>
    <s v="Direção da Educação, Formação Profissional, Emprego"/>
    <s v="03.16.23"/>
    <x v="42"/>
    <x v="0"/>
    <x v="0"/>
    <x v="1"/>
    <x v="1"/>
    <x v="0"/>
    <x v="0"/>
    <x v="0"/>
    <x v="11"/>
    <s v="2025-12-11"/>
    <x v="3"/>
    <n v="69009"/>
    <x v="0"/>
    <m/>
    <x v="0"/>
    <m/>
    <x v="89"/>
    <n v="100474706"/>
    <x v="0"/>
    <x v="5"/>
    <s v="Direção da Educação, Formação Profissional, Emprego"/>
    <s v="ORI"/>
    <x v="0"/>
    <m/>
    <x v="0"/>
    <x v="0"/>
    <x v="0"/>
    <x v="0"/>
    <x v="0"/>
    <x v="0"/>
    <x v="0"/>
    <x v="0"/>
    <x v="0"/>
    <x v="0"/>
    <x v="0"/>
    <s v="Direção da Educação, Formação Profissional, Emprego"/>
    <x v="0"/>
    <x v="0"/>
    <x v="0"/>
    <x v="0"/>
    <x v="0"/>
    <x v="0"/>
    <x v="0"/>
    <x v="0"/>
    <x v="0"/>
    <x v="0"/>
    <x v="5"/>
    <x v="0"/>
    <s v="Pagamento de salário referente a 12-2025"/>
  </r>
  <r>
    <x v="0"/>
    <n v="0"/>
    <n v="0"/>
    <n v="0"/>
    <n v="1285"/>
    <x v="4697"/>
    <x v="0"/>
    <x v="0"/>
    <x v="0"/>
    <s v="03.16.23"/>
    <x v="41"/>
    <x v="0"/>
    <x v="0"/>
    <s v="Direção da Educação, Formação Profissional, Emprego"/>
    <s v="03.16.23"/>
    <s v="Direção da Educação, Formação Profissional, Emprego"/>
    <s v="03.16.23"/>
    <x v="45"/>
    <x v="0"/>
    <x v="0"/>
    <x v="1"/>
    <x v="0"/>
    <x v="0"/>
    <x v="0"/>
    <x v="0"/>
    <x v="11"/>
    <s v="2025-12-11"/>
    <x v="3"/>
    <n v="1285"/>
    <x v="0"/>
    <m/>
    <x v="0"/>
    <m/>
    <x v="2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12-2025"/>
  </r>
  <r>
    <x v="0"/>
    <n v="0"/>
    <n v="0"/>
    <n v="0"/>
    <n v="792445"/>
    <x v="4697"/>
    <x v="0"/>
    <x v="0"/>
    <x v="0"/>
    <s v="03.16.23"/>
    <x v="41"/>
    <x v="0"/>
    <x v="0"/>
    <s v="Direção da Educação, Formação Profissional, Emprego"/>
    <s v="03.16.23"/>
    <s v="Direção da Educação, Formação Profissional, Emprego"/>
    <s v="03.16.23"/>
    <x v="42"/>
    <x v="0"/>
    <x v="0"/>
    <x v="1"/>
    <x v="1"/>
    <x v="0"/>
    <x v="0"/>
    <x v="0"/>
    <x v="11"/>
    <s v="2025-12-11"/>
    <x v="3"/>
    <n v="792445"/>
    <x v="0"/>
    <m/>
    <x v="0"/>
    <m/>
    <x v="2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12-2025"/>
  </r>
  <r>
    <x v="0"/>
    <n v="0"/>
    <n v="0"/>
    <n v="0"/>
    <n v="1361"/>
    <x v="4698"/>
    <x v="0"/>
    <x v="0"/>
    <x v="0"/>
    <s v="03.16.22"/>
    <x v="42"/>
    <x v="0"/>
    <x v="0"/>
    <s v="Direção da Habitação"/>
    <s v="03.16.22"/>
    <s v="Direção da Habitação"/>
    <s v="03.16.22"/>
    <x v="8"/>
    <x v="0"/>
    <x v="0"/>
    <x v="0"/>
    <x v="0"/>
    <x v="0"/>
    <x v="0"/>
    <x v="0"/>
    <x v="11"/>
    <s v="2025-12-11"/>
    <x v="3"/>
    <n v="1361"/>
    <x v="0"/>
    <m/>
    <x v="0"/>
    <m/>
    <x v="9"/>
    <n v="100474696"/>
    <x v="0"/>
    <x v="1"/>
    <s v="Direção da Habitação"/>
    <s v="ORI"/>
    <x v="0"/>
    <m/>
    <x v="0"/>
    <x v="0"/>
    <x v="0"/>
    <x v="0"/>
    <x v="0"/>
    <x v="0"/>
    <x v="0"/>
    <x v="0"/>
    <x v="0"/>
    <x v="0"/>
    <x v="0"/>
    <s v="Direção da Habitação"/>
    <x v="0"/>
    <x v="0"/>
    <x v="0"/>
    <x v="0"/>
    <x v="0"/>
    <x v="0"/>
    <x v="0"/>
    <x v="0"/>
    <x v="0"/>
    <x v="0"/>
    <x v="1"/>
    <x v="0"/>
    <s v="Pagamento de salário referente a 12-2025"/>
  </r>
  <r>
    <x v="0"/>
    <n v="0"/>
    <n v="0"/>
    <n v="0"/>
    <n v="13618"/>
    <x v="4698"/>
    <x v="0"/>
    <x v="0"/>
    <x v="0"/>
    <s v="03.16.22"/>
    <x v="42"/>
    <x v="0"/>
    <x v="0"/>
    <s v="Direção da Habitação"/>
    <s v="03.16.22"/>
    <s v="Direção da Habitação"/>
    <s v="03.16.22"/>
    <x v="48"/>
    <x v="0"/>
    <x v="0"/>
    <x v="1"/>
    <x v="1"/>
    <x v="0"/>
    <x v="0"/>
    <x v="0"/>
    <x v="11"/>
    <s v="2025-12-11"/>
    <x v="3"/>
    <n v="13618"/>
    <x v="0"/>
    <m/>
    <x v="0"/>
    <m/>
    <x v="9"/>
    <n v="100474696"/>
    <x v="0"/>
    <x v="1"/>
    <s v="Direção da Habitação"/>
    <s v="ORI"/>
    <x v="0"/>
    <m/>
    <x v="0"/>
    <x v="0"/>
    <x v="0"/>
    <x v="0"/>
    <x v="0"/>
    <x v="0"/>
    <x v="0"/>
    <x v="0"/>
    <x v="0"/>
    <x v="0"/>
    <x v="0"/>
    <s v="Direção da Habitação"/>
    <x v="0"/>
    <x v="0"/>
    <x v="0"/>
    <x v="0"/>
    <x v="0"/>
    <x v="0"/>
    <x v="0"/>
    <x v="0"/>
    <x v="0"/>
    <x v="0"/>
    <x v="1"/>
    <x v="0"/>
    <s v="Pagamento de salário referente a 12-2025"/>
  </r>
  <r>
    <x v="0"/>
    <n v="0"/>
    <n v="0"/>
    <n v="0"/>
    <n v="890"/>
    <x v="4698"/>
    <x v="0"/>
    <x v="0"/>
    <x v="0"/>
    <s v="03.16.22"/>
    <x v="42"/>
    <x v="0"/>
    <x v="0"/>
    <s v="Direção da Habitação"/>
    <s v="03.16.22"/>
    <s v="Direção da Habitação"/>
    <s v="03.16.22"/>
    <x v="8"/>
    <x v="0"/>
    <x v="0"/>
    <x v="0"/>
    <x v="0"/>
    <x v="0"/>
    <x v="0"/>
    <x v="0"/>
    <x v="11"/>
    <s v="2025-12-11"/>
    <x v="3"/>
    <n v="890"/>
    <x v="0"/>
    <m/>
    <x v="0"/>
    <m/>
    <x v="89"/>
    <n v="100474706"/>
    <x v="0"/>
    <x v="5"/>
    <s v="Direção da Habitação"/>
    <s v="ORI"/>
    <x v="0"/>
    <m/>
    <x v="0"/>
    <x v="0"/>
    <x v="0"/>
    <x v="0"/>
    <x v="0"/>
    <x v="0"/>
    <x v="0"/>
    <x v="0"/>
    <x v="0"/>
    <x v="0"/>
    <x v="0"/>
    <s v="Direção da Habitação"/>
    <x v="0"/>
    <x v="0"/>
    <x v="0"/>
    <x v="0"/>
    <x v="0"/>
    <x v="0"/>
    <x v="0"/>
    <x v="0"/>
    <x v="0"/>
    <x v="0"/>
    <x v="5"/>
    <x v="0"/>
    <s v="Pagamento de salário referente a 12-2025"/>
  </r>
  <r>
    <x v="0"/>
    <n v="0"/>
    <n v="0"/>
    <n v="0"/>
    <n v="8902"/>
    <x v="4698"/>
    <x v="0"/>
    <x v="0"/>
    <x v="0"/>
    <s v="03.16.22"/>
    <x v="42"/>
    <x v="0"/>
    <x v="0"/>
    <s v="Direção da Habitação"/>
    <s v="03.16.22"/>
    <s v="Direção da Habitação"/>
    <s v="03.16.22"/>
    <x v="48"/>
    <x v="0"/>
    <x v="0"/>
    <x v="1"/>
    <x v="1"/>
    <x v="0"/>
    <x v="0"/>
    <x v="0"/>
    <x v="11"/>
    <s v="2025-12-11"/>
    <x v="3"/>
    <n v="8902"/>
    <x v="0"/>
    <m/>
    <x v="0"/>
    <m/>
    <x v="89"/>
    <n v="100474706"/>
    <x v="0"/>
    <x v="5"/>
    <s v="Direção da Habitação"/>
    <s v="ORI"/>
    <x v="0"/>
    <m/>
    <x v="0"/>
    <x v="0"/>
    <x v="0"/>
    <x v="0"/>
    <x v="0"/>
    <x v="0"/>
    <x v="0"/>
    <x v="0"/>
    <x v="0"/>
    <x v="0"/>
    <x v="0"/>
    <s v="Direção da Habitação"/>
    <x v="0"/>
    <x v="0"/>
    <x v="0"/>
    <x v="0"/>
    <x v="0"/>
    <x v="0"/>
    <x v="0"/>
    <x v="0"/>
    <x v="0"/>
    <x v="0"/>
    <x v="5"/>
    <x v="0"/>
    <s v="Pagamento de salário referente a 12-2025"/>
  </r>
  <r>
    <x v="0"/>
    <n v="0"/>
    <n v="0"/>
    <n v="0"/>
    <n v="9989"/>
    <x v="4698"/>
    <x v="0"/>
    <x v="0"/>
    <x v="0"/>
    <s v="03.16.22"/>
    <x v="42"/>
    <x v="0"/>
    <x v="0"/>
    <s v="Direção da Habitação"/>
    <s v="03.16.22"/>
    <s v="Direção da Habitação"/>
    <s v="03.16.22"/>
    <x v="8"/>
    <x v="0"/>
    <x v="0"/>
    <x v="0"/>
    <x v="0"/>
    <x v="0"/>
    <x v="0"/>
    <x v="0"/>
    <x v="11"/>
    <s v="2025-12-11"/>
    <x v="3"/>
    <n v="9989"/>
    <x v="0"/>
    <m/>
    <x v="0"/>
    <m/>
    <x v="26"/>
    <n v="100474914"/>
    <x v="0"/>
    <x v="0"/>
    <s v="Direção da Habitação"/>
    <s v="ORI"/>
    <x v="0"/>
    <m/>
    <x v="0"/>
    <x v="0"/>
    <x v="0"/>
    <x v="0"/>
    <x v="0"/>
    <x v="0"/>
    <x v="0"/>
    <x v="0"/>
    <x v="0"/>
    <x v="0"/>
    <x v="0"/>
    <s v="Direção da Habitação"/>
    <x v="0"/>
    <x v="0"/>
    <x v="0"/>
    <x v="0"/>
    <x v="0"/>
    <x v="0"/>
    <x v="0"/>
    <x v="0"/>
    <x v="0"/>
    <x v="0"/>
    <x v="0"/>
    <x v="0"/>
    <s v="Pagamento de salário referente a 12-2025"/>
  </r>
  <r>
    <x v="0"/>
    <n v="0"/>
    <n v="0"/>
    <n v="0"/>
    <n v="99880"/>
    <x v="4698"/>
    <x v="0"/>
    <x v="0"/>
    <x v="0"/>
    <s v="03.16.22"/>
    <x v="42"/>
    <x v="0"/>
    <x v="0"/>
    <s v="Direção da Habitação"/>
    <s v="03.16.22"/>
    <s v="Direção da Habitação"/>
    <s v="03.16.22"/>
    <x v="48"/>
    <x v="0"/>
    <x v="0"/>
    <x v="1"/>
    <x v="1"/>
    <x v="0"/>
    <x v="0"/>
    <x v="0"/>
    <x v="11"/>
    <s v="2025-12-11"/>
    <x v="3"/>
    <n v="99880"/>
    <x v="0"/>
    <m/>
    <x v="0"/>
    <m/>
    <x v="26"/>
    <n v="100474914"/>
    <x v="0"/>
    <x v="0"/>
    <s v="Direção da Habitação"/>
    <s v="ORI"/>
    <x v="0"/>
    <m/>
    <x v="0"/>
    <x v="0"/>
    <x v="0"/>
    <x v="0"/>
    <x v="0"/>
    <x v="0"/>
    <x v="0"/>
    <x v="0"/>
    <x v="0"/>
    <x v="0"/>
    <x v="0"/>
    <s v="Direção da Habitação"/>
    <x v="0"/>
    <x v="0"/>
    <x v="0"/>
    <x v="0"/>
    <x v="0"/>
    <x v="0"/>
    <x v="0"/>
    <x v="0"/>
    <x v="0"/>
    <x v="0"/>
    <x v="0"/>
    <x v="0"/>
    <s v="Pagamento de salário referente a 12-2025"/>
  </r>
  <r>
    <x v="0"/>
    <n v="0"/>
    <n v="0"/>
    <n v="0"/>
    <n v="731"/>
    <x v="4699"/>
    <x v="0"/>
    <x v="0"/>
    <x v="0"/>
    <s v="03.16.20"/>
    <x v="43"/>
    <x v="0"/>
    <x v="0"/>
    <s v="Dir. do Comércio, Indústria, Transporte Feiras e Pesca"/>
    <s v="03.16.20"/>
    <s v="Dir. do Comércio, Indústria, Transporte Feiras e Pesca"/>
    <s v="03.16.20"/>
    <x v="8"/>
    <x v="0"/>
    <x v="0"/>
    <x v="0"/>
    <x v="0"/>
    <x v="0"/>
    <x v="0"/>
    <x v="0"/>
    <x v="11"/>
    <s v="2025-12-11"/>
    <x v="3"/>
    <n v="731"/>
    <x v="0"/>
    <m/>
    <x v="0"/>
    <m/>
    <x v="9"/>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12-2025"/>
  </r>
  <r>
    <x v="0"/>
    <n v="0"/>
    <n v="0"/>
    <n v="0"/>
    <n v="9200"/>
    <x v="4699"/>
    <x v="0"/>
    <x v="0"/>
    <x v="0"/>
    <s v="03.16.20"/>
    <x v="43"/>
    <x v="0"/>
    <x v="0"/>
    <s v="Dir. do Comércio, Indústria, Transporte Feiras e Pesca"/>
    <s v="03.16.20"/>
    <s v="Dir. do Comércio, Indústria, Transporte Feiras e Pesca"/>
    <s v="03.16.20"/>
    <x v="47"/>
    <x v="0"/>
    <x v="0"/>
    <x v="1"/>
    <x v="1"/>
    <x v="0"/>
    <x v="0"/>
    <x v="0"/>
    <x v="11"/>
    <s v="2025-12-11"/>
    <x v="3"/>
    <n v="9200"/>
    <x v="0"/>
    <m/>
    <x v="0"/>
    <m/>
    <x v="9"/>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12-2025"/>
  </r>
  <r>
    <x v="0"/>
    <n v="0"/>
    <n v="0"/>
    <n v="0"/>
    <n v="7314"/>
    <x v="4699"/>
    <x v="0"/>
    <x v="0"/>
    <x v="0"/>
    <s v="03.16.20"/>
    <x v="43"/>
    <x v="0"/>
    <x v="0"/>
    <s v="Dir. do Comércio, Indústria, Transporte Feiras e Pesca"/>
    <s v="03.16.20"/>
    <s v="Dir. do Comércio, Indústria, Transporte Feiras e Pesca"/>
    <s v="03.16.20"/>
    <x v="48"/>
    <x v="0"/>
    <x v="0"/>
    <x v="1"/>
    <x v="1"/>
    <x v="0"/>
    <x v="0"/>
    <x v="0"/>
    <x v="11"/>
    <s v="2025-12-11"/>
    <x v="3"/>
    <n v="7314"/>
    <x v="0"/>
    <m/>
    <x v="0"/>
    <m/>
    <x v="9"/>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12-2025"/>
  </r>
  <r>
    <x v="0"/>
    <n v="0"/>
    <n v="0"/>
    <n v="0"/>
    <n v="348"/>
    <x v="4699"/>
    <x v="0"/>
    <x v="0"/>
    <x v="0"/>
    <s v="03.16.20"/>
    <x v="43"/>
    <x v="0"/>
    <x v="0"/>
    <s v="Dir. do Comércio, Indústria, Transporte Feiras e Pesca"/>
    <s v="03.16.20"/>
    <s v="Dir. do Comércio, Indústria, Transporte Feiras e Pesca"/>
    <s v="03.16.20"/>
    <x v="8"/>
    <x v="0"/>
    <x v="0"/>
    <x v="0"/>
    <x v="0"/>
    <x v="0"/>
    <x v="0"/>
    <x v="0"/>
    <x v="11"/>
    <s v="2025-12-11"/>
    <x v="3"/>
    <n v="348"/>
    <x v="0"/>
    <m/>
    <x v="0"/>
    <m/>
    <x v="89"/>
    <n v="100474706"/>
    <x v="0"/>
    <x v="5"/>
    <s v="Dir. do Comércio, Indústria, Transporte Feiras e Pesca"/>
    <s v="ORI"/>
    <x v="0"/>
    <m/>
    <x v="0"/>
    <x v="0"/>
    <x v="0"/>
    <x v="0"/>
    <x v="0"/>
    <x v="0"/>
    <x v="0"/>
    <x v="0"/>
    <x v="0"/>
    <x v="0"/>
    <x v="0"/>
    <s v="Dir. do Comércio, Indústria, Transporte Feiras e Pesca"/>
    <x v="0"/>
    <x v="0"/>
    <x v="0"/>
    <x v="0"/>
    <x v="0"/>
    <x v="0"/>
    <x v="0"/>
    <x v="0"/>
    <x v="0"/>
    <x v="0"/>
    <x v="5"/>
    <x v="0"/>
    <s v="Pagamento de salário referente a 12-2025"/>
  </r>
  <r>
    <x v="0"/>
    <n v="0"/>
    <n v="0"/>
    <n v="0"/>
    <n v="4381"/>
    <x v="4699"/>
    <x v="0"/>
    <x v="0"/>
    <x v="0"/>
    <s v="03.16.20"/>
    <x v="43"/>
    <x v="0"/>
    <x v="0"/>
    <s v="Dir. do Comércio, Indústria, Transporte Feiras e Pesca"/>
    <s v="03.16.20"/>
    <s v="Dir. do Comércio, Indústria, Transporte Feiras e Pesca"/>
    <s v="03.16.20"/>
    <x v="47"/>
    <x v="0"/>
    <x v="0"/>
    <x v="1"/>
    <x v="1"/>
    <x v="0"/>
    <x v="0"/>
    <x v="0"/>
    <x v="11"/>
    <s v="2025-12-11"/>
    <x v="3"/>
    <n v="4381"/>
    <x v="0"/>
    <m/>
    <x v="0"/>
    <m/>
    <x v="89"/>
    <n v="100474706"/>
    <x v="0"/>
    <x v="5"/>
    <s v="Dir. do Comércio, Indústria, Transporte Feiras e Pesca"/>
    <s v="ORI"/>
    <x v="0"/>
    <m/>
    <x v="0"/>
    <x v="0"/>
    <x v="0"/>
    <x v="0"/>
    <x v="0"/>
    <x v="0"/>
    <x v="0"/>
    <x v="0"/>
    <x v="0"/>
    <x v="0"/>
    <x v="0"/>
    <s v="Dir. do Comércio, Indústria, Transporte Feiras e Pesca"/>
    <x v="0"/>
    <x v="0"/>
    <x v="0"/>
    <x v="0"/>
    <x v="0"/>
    <x v="0"/>
    <x v="0"/>
    <x v="0"/>
    <x v="0"/>
    <x v="0"/>
    <x v="5"/>
    <x v="0"/>
    <s v="Pagamento de salário referente a 12-2025"/>
  </r>
  <r>
    <x v="0"/>
    <n v="0"/>
    <n v="0"/>
    <n v="0"/>
    <n v="3484"/>
    <x v="4699"/>
    <x v="0"/>
    <x v="0"/>
    <x v="0"/>
    <s v="03.16.20"/>
    <x v="43"/>
    <x v="0"/>
    <x v="0"/>
    <s v="Dir. do Comércio, Indústria, Transporte Feiras e Pesca"/>
    <s v="03.16.20"/>
    <s v="Dir. do Comércio, Indústria, Transporte Feiras e Pesca"/>
    <s v="03.16.20"/>
    <x v="48"/>
    <x v="0"/>
    <x v="0"/>
    <x v="1"/>
    <x v="1"/>
    <x v="0"/>
    <x v="0"/>
    <x v="0"/>
    <x v="11"/>
    <s v="2025-12-11"/>
    <x v="3"/>
    <n v="3484"/>
    <x v="0"/>
    <m/>
    <x v="0"/>
    <m/>
    <x v="89"/>
    <n v="100474706"/>
    <x v="0"/>
    <x v="5"/>
    <s v="Dir. do Comércio, Indústria, Transporte Feiras e Pesca"/>
    <s v="ORI"/>
    <x v="0"/>
    <m/>
    <x v="0"/>
    <x v="0"/>
    <x v="0"/>
    <x v="0"/>
    <x v="0"/>
    <x v="0"/>
    <x v="0"/>
    <x v="0"/>
    <x v="0"/>
    <x v="0"/>
    <x v="0"/>
    <s v="Dir. do Comércio, Indústria, Transporte Feiras e Pesca"/>
    <x v="0"/>
    <x v="0"/>
    <x v="0"/>
    <x v="0"/>
    <x v="0"/>
    <x v="0"/>
    <x v="0"/>
    <x v="0"/>
    <x v="0"/>
    <x v="0"/>
    <x v="5"/>
    <x v="0"/>
    <s v="Pagamento de salário referente a 12-2025"/>
  </r>
  <r>
    <x v="0"/>
    <n v="0"/>
    <n v="0"/>
    <n v="0"/>
    <n v="7081"/>
    <x v="4699"/>
    <x v="0"/>
    <x v="0"/>
    <x v="0"/>
    <s v="03.16.20"/>
    <x v="43"/>
    <x v="0"/>
    <x v="0"/>
    <s v="Dir. do Comércio, Indústria, Transporte Feiras e Pesca"/>
    <s v="03.16.20"/>
    <s v="Dir. do Comércio, Indústria, Transporte Feiras e Pesca"/>
    <s v="03.16.20"/>
    <x v="8"/>
    <x v="0"/>
    <x v="0"/>
    <x v="0"/>
    <x v="0"/>
    <x v="0"/>
    <x v="0"/>
    <x v="0"/>
    <x v="11"/>
    <s v="2025-12-11"/>
    <x v="3"/>
    <n v="7081"/>
    <x v="0"/>
    <m/>
    <x v="0"/>
    <m/>
    <x v="26"/>
    <n v="100474914"/>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12-2025"/>
  </r>
  <r>
    <x v="0"/>
    <n v="0"/>
    <n v="0"/>
    <n v="0"/>
    <n v="89081"/>
    <x v="4699"/>
    <x v="0"/>
    <x v="0"/>
    <x v="0"/>
    <s v="03.16.20"/>
    <x v="43"/>
    <x v="0"/>
    <x v="0"/>
    <s v="Dir. do Comércio, Indústria, Transporte Feiras e Pesca"/>
    <s v="03.16.20"/>
    <s v="Dir. do Comércio, Indústria, Transporte Feiras e Pesca"/>
    <s v="03.16.20"/>
    <x v="47"/>
    <x v="0"/>
    <x v="0"/>
    <x v="1"/>
    <x v="1"/>
    <x v="0"/>
    <x v="0"/>
    <x v="0"/>
    <x v="11"/>
    <s v="2025-12-11"/>
    <x v="3"/>
    <n v="89081"/>
    <x v="0"/>
    <m/>
    <x v="0"/>
    <m/>
    <x v="26"/>
    <n v="100474914"/>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12-2025"/>
  </r>
  <r>
    <x v="0"/>
    <n v="0"/>
    <n v="0"/>
    <n v="0"/>
    <n v="70802"/>
    <x v="4699"/>
    <x v="0"/>
    <x v="0"/>
    <x v="0"/>
    <s v="03.16.20"/>
    <x v="43"/>
    <x v="0"/>
    <x v="0"/>
    <s v="Dir. do Comércio, Indústria, Transporte Feiras e Pesca"/>
    <s v="03.16.20"/>
    <s v="Dir. do Comércio, Indústria, Transporte Feiras e Pesca"/>
    <s v="03.16.20"/>
    <x v="48"/>
    <x v="0"/>
    <x v="0"/>
    <x v="1"/>
    <x v="1"/>
    <x v="0"/>
    <x v="0"/>
    <x v="0"/>
    <x v="11"/>
    <s v="2025-12-11"/>
    <x v="3"/>
    <n v="70802"/>
    <x v="0"/>
    <m/>
    <x v="0"/>
    <m/>
    <x v="26"/>
    <n v="100474914"/>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12-2025"/>
  </r>
  <r>
    <x v="0"/>
    <n v="0"/>
    <n v="0"/>
    <n v="0"/>
    <n v="3600"/>
    <x v="4700"/>
    <x v="0"/>
    <x v="0"/>
    <x v="0"/>
    <s v="03.16.02"/>
    <x v="12"/>
    <x v="0"/>
    <x v="0"/>
    <s v="Gabinete do Presidente"/>
    <s v="03.16.02"/>
    <s v="Gabinete do Presidente"/>
    <s v="03.16.02"/>
    <x v="0"/>
    <x v="0"/>
    <x v="0"/>
    <x v="0"/>
    <x v="0"/>
    <x v="0"/>
    <x v="0"/>
    <x v="0"/>
    <x v="11"/>
    <s v="2025-12-12"/>
    <x v="3"/>
    <n v="3600"/>
    <x v="0"/>
    <m/>
    <x v="0"/>
    <m/>
    <x v="45"/>
    <n v="100478720"/>
    <x v="0"/>
    <x v="0"/>
    <s v="Gabinete do Presidente"/>
    <s v="ORI"/>
    <x v="0"/>
    <m/>
    <x v="0"/>
    <x v="0"/>
    <x v="0"/>
    <x v="0"/>
    <x v="0"/>
    <x v="0"/>
    <x v="0"/>
    <x v="0"/>
    <x v="0"/>
    <x v="0"/>
    <x v="0"/>
    <s v="Gabinete do Presidente"/>
    <x v="0"/>
    <x v="0"/>
    <x v="0"/>
    <x v="0"/>
    <x v="0"/>
    <x v="0"/>
    <x v="0"/>
    <x v="0"/>
    <x v="0"/>
    <x v="0"/>
    <x v="0"/>
    <x v="0"/>
    <s v="Ajuda de custo a favor da Sr. Moises Rosario Leal Gomes Landim, pela sua deslocação á Praia nos dias, 08, 12 de dezembro de 2025, em missão de serviço, conforme anexo."/>
  </r>
  <r>
    <x v="0"/>
    <n v="0"/>
    <n v="0"/>
    <n v="0"/>
    <n v="3750"/>
    <x v="4701"/>
    <x v="0"/>
    <x v="0"/>
    <x v="0"/>
    <s v="03.16.15"/>
    <x v="0"/>
    <x v="0"/>
    <x v="0"/>
    <s v="Direção Financeira"/>
    <s v="03.16.15"/>
    <s v="Direção Financeira"/>
    <s v="03.16.15"/>
    <x v="1"/>
    <x v="0"/>
    <x v="0"/>
    <x v="0"/>
    <x v="0"/>
    <x v="0"/>
    <x v="0"/>
    <x v="0"/>
    <x v="1"/>
    <s v="2025-01-28"/>
    <x v="0"/>
    <n v="3750"/>
    <x v="0"/>
    <m/>
    <x v="0"/>
    <m/>
    <x v="9"/>
    <n v="100474696"/>
    <x v="0"/>
    <x v="1"/>
    <s v="Direção Financeira"/>
    <s v="ORI"/>
    <x v="0"/>
    <m/>
    <x v="0"/>
    <x v="0"/>
    <x v="0"/>
    <x v="0"/>
    <x v="0"/>
    <x v="0"/>
    <x v="0"/>
    <x v="0"/>
    <x v="0"/>
    <x v="0"/>
    <x v="0"/>
    <s v="Direção Financeira"/>
    <x v="0"/>
    <x v="0"/>
    <x v="0"/>
    <x v="0"/>
    <x v="0"/>
    <x v="0"/>
    <x v="0"/>
    <x v="0"/>
    <x v="0"/>
    <x v="0"/>
    <x v="1"/>
    <x v="0"/>
    <s v="Pagamento referente aos serviços prestados como policia municipal no âmbito da fiscalização referente ao mês de janeiro de 2025, conforme anexo.  "/>
  </r>
  <r>
    <x v="0"/>
    <n v="0"/>
    <n v="0"/>
    <n v="0"/>
    <n v="21250"/>
    <x v="4701"/>
    <x v="0"/>
    <x v="0"/>
    <x v="0"/>
    <s v="03.16.15"/>
    <x v="0"/>
    <x v="0"/>
    <x v="0"/>
    <s v="Direção Financeira"/>
    <s v="03.16.15"/>
    <s v="Direção Financeira"/>
    <s v="03.16.15"/>
    <x v="1"/>
    <x v="0"/>
    <x v="0"/>
    <x v="0"/>
    <x v="0"/>
    <x v="0"/>
    <x v="0"/>
    <x v="0"/>
    <x v="1"/>
    <s v="2025-01-28"/>
    <x v="0"/>
    <n v="21250"/>
    <x v="0"/>
    <m/>
    <x v="0"/>
    <m/>
    <x v="36"/>
    <n v="100476436"/>
    <x v="0"/>
    <x v="0"/>
    <s v="Direção Financeira"/>
    <s v="ORI"/>
    <x v="0"/>
    <m/>
    <x v="0"/>
    <x v="0"/>
    <x v="0"/>
    <x v="0"/>
    <x v="0"/>
    <x v="0"/>
    <x v="0"/>
    <x v="0"/>
    <x v="0"/>
    <x v="0"/>
    <x v="0"/>
    <s v="Direção Financeira"/>
    <x v="0"/>
    <x v="0"/>
    <x v="0"/>
    <x v="0"/>
    <x v="0"/>
    <x v="0"/>
    <x v="0"/>
    <x v="0"/>
    <x v="0"/>
    <x v="0"/>
    <x v="0"/>
    <x v="0"/>
    <s v="Pagamento referente aos serviços prestados como policia municipal no âmbito da fiscalização referente ao mês de janeiro de 2025, conforme anexo.  "/>
  </r>
  <r>
    <x v="0"/>
    <n v="0"/>
    <n v="0"/>
    <n v="0"/>
    <n v="14950"/>
    <x v="4702"/>
    <x v="0"/>
    <x v="0"/>
    <x v="0"/>
    <s v="01.23.01.03"/>
    <x v="37"/>
    <x v="5"/>
    <x v="6"/>
    <s v="Género"/>
    <s v="01.23.01"/>
    <s v="Género"/>
    <s v="01.23.01"/>
    <x v="4"/>
    <x v="0"/>
    <x v="2"/>
    <x v="3"/>
    <x v="0"/>
    <x v="1"/>
    <x v="0"/>
    <x v="0"/>
    <x v="4"/>
    <s v="2025-03-27"/>
    <x v="0"/>
    <n v="14950"/>
    <x v="0"/>
    <m/>
    <x v="0"/>
    <m/>
    <x v="342"/>
    <n v="100478955"/>
    <x v="0"/>
    <x v="0"/>
    <s v="Capacitação e formação dos homens e das mulheres"/>
    <s v="ORI"/>
    <x v="0"/>
    <s v="CHM"/>
    <x v="0"/>
    <x v="0"/>
    <x v="0"/>
    <x v="0"/>
    <x v="0"/>
    <x v="0"/>
    <x v="0"/>
    <x v="0"/>
    <x v="0"/>
    <x v="0"/>
    <x v="0"/>
    <s v="Capacitação e formação dos homens e das mulheres"/>
    <x v="0"/>
    <x v="0"/>
    <x v="0"/>
    <x v="0"/>
    <x v="1"/>
    <x v="0"/>
    <x v="0"/>
    <x v="0"/>
    <x v="0"/>
    <x v="0"/>
    <x v="0"/>
    <x v="0"/>
    <s v="Pagamento a favor da senhora Ermelinda Varela pela aquisição de produtos de beleza para a realização de sessão no âmbito do programa março mês da mulher, conforme anexo.  "/>
  </r>
  <r>
    <x v="0"/>
    <n v="0"/>
    <n v="0"/>
    <n v="0"/>
    <n v="1000"/>
    <x v="4703"/>
    <x v="0"/>
    <x v="0"/>
    <x v="0"/>
    <s v="03.16.15"/>
    <x v="0"/>
    <x v="0"/>
    <x v="0"/>
    <s v="Direção Financeira"/>
    <s v="03.16.15"/>
    <s v="Direção Financeira"/>
    <s v="03.16.15"/>
    <x v="0"/>
    <x v="0"/>
    <x v="0"/>
    <x v="0"/>
    <x v="0"/>
    <x v="0"/>
    <x v="0"/>
    <x v="0"/>
    <x v="2"/>
    <s v="2025-04-11"/>
    <x v="1"/>
    <n v="1000"/>
    <x v="0"/>
    <m/>
    <x v="0"/>
    <m/>
    <x v="67"/>
    <n v="100404863"/>
    <x v="0"/>
    <x v="0"/>
    <s v="Direção Financeira"/>
    <s v="ORI"/>
    <x v="0"/>
    <m/>
    <x v="0"/>
    <x v="0"/>
    <x v="0"/>
    <x v="0"/>
    <x v="0"/>
    <x v="0"/>
    <x v="0"/>
    <x v="0"/>
    <x v="0"/>
    <x v="0"/>
    <x v="0"/>
    <s v="Direção Financeira"/>
    <x v="0"/>
    <x v="0"/>
    <x v="0"/>
    <x v="0"/>
    <x v="0"/>
    <x v="0"/>
    <x v="0"/>
    <x v="0"/>
    <x v="0"/>
    <x v="0"/>
    <x v="0"/>
    <x v="0"/>
    <s v="Ajuda de custo a favor do senhor Francisco Cardoso, pela sua deslocação á Santa Cruz no dia 05 de abril de 2025, em missão de serviço, conforme anexo."/>
  </r>
  <r>
    <x v="0"/>
    <n v="0"/>
    <n v="0"/>
    <n v="0"/>
    <n v="338461"/>
    <x v="4704"/>
    <x v="0"/>
    <x v="0"/>
    <x v="0"/>
    <s v="01.27.02.11"/>
    <x v="11"/>
    <x v="1"/>
    <x v="1"/>
    <s v="Saneamento básico"/>
    <s v="01.27.02"/>
    <s v="Saneamento básico"/>
    <s v="01.27.02"/>
    <x v="4"/>
    <x v="0"/>
    <x v="2"/>
    <x v="3"/>
    <x v="0"/>
    <x v="1"/>
    <x v="0"/>
    <x v="0"/>
    <x v="6"/>
    <s v="2025-07-31"/>
    <x v="2"/>
    <n v="338461"/>
    <x v="0"/>
    <m/>
    <x v="0"/>
    <m/>
    <x v="60"/>
    <n v="100479096"/>
    <x v="0"/>
    <x v="0"/>
    <s v="Reforço do saneamento básico"/>
    <s v="ORI"/>
    <x v="0"/>
    <m/>
    <x v="0"/>
    <x v="0"/>
    <x v="0"/>
    <x v="0"/>
    <x v="0"/>
    <x v="0"/>
    <x v="0"/>
    <x v="0"/>
    <x v="0"/>
    <x v="0"/>
    <x v="0"/>
    <s v="Reforço do saneamento básico"/>
    <x v="0"/>
    <x v="0"/>
    <x v="0"/>
    <x v="0"/>
    <x v="1"/>
    <x v="0"/>
    <x v="0"/>
    <x v="0"/>
    <x v="0"/>
    <x v="0"/>
    <x v="0"/>
    <x v="0"/>
    <s v="Pagamento a favor de Preço Piquinoti Comercio Pecas Auto, pela aquisição de peças para a viatura ST-29-MJ e ST-27-RU, afeto aos serviços da CMSM, conforme anexo."/>
  </r>
  <r>
    <x v="0"/>
    <n v="0"/>
    <n v="0"/>
    <n v="0"/>
    <n v="10000"/>
    <x v="4705"/>
    <x v="0"/>
    <x v="0"/>
    <x v="0"/>
    <s v="03.16.15"/>
    <x v="0"/>
    <x v="0"/>
    <x v="0"/>
    <s v="Direção Financeira"/>
    <s v="03.16.15"/>
    <s v="Direção Financeira"/>
    <s v="03.16.15"/>
    <x v="11"/>
    <x v="0"/>
    <x v="0"/>
    <x v="0"/>
    <x v="1"/>
    <x v="0"/>
    <x v="0"/>
    <x v="0"/>
    <x v="8"/>
    <s v="2025-09-17"/>
    <x v="2"/>
    <n v="10000"/>
    <x v="0"/>
    <m/>
    <x v="0"/>
    <m/>
    <x v="82"/>
    <n v="100479698"/>
    <x v="0"/>
    <x v="0"/>
    <s v="Direção Financeira"/>
    <s v="ORI"/>
    <x v="0"/>
    <m/>
    <x v="0"/>
    <x v="0"/>
    <x v="0"/>
    <x v="0"/>
    <x v="0"/>
    <x v="0"/>
    <x v="0"/>
    <x v="0"/>
    <x v="0"/>
    <x v="0"/>
    <x v="0"/>
    <s v="Direção Financeira"/>
    <x v="0"/>
    <x v="0"/>
    <x v="0"/>
    <x v="0"/>
    <x v="0"/>
    <x v="0"/>
    <x v="0"/>
    <x v="0"/>
    <x v="0"/>
    <x v="0"/>
    <x v="0"/>
    <x v="0"/>
    <s v="Pagamento a favor de EDEC, pela a aquisição de energia para os contadores nº7-14265339607 e nº8-14265339524, destinados aos serviço da Policia Municipal de São Miguel, conforme anexo."/>
  </r>
  <r>
    <x v="0"/>
    <n v="0"/>
    <n v="0"/>
    <n v="0"/>
    <n v="4500"/>
    <x v="4706"/>
    <x v="0"/>
    <x v="1"/>
    <x v="0"/>
    <s v="80.02.01"/>
    <x v="28"/>
    <x v="4"/>
    <x v="4"/>
    <s v="Retenções Iur"/>
    <s v="80.02.01"/>
    <s v="Retenções Iur"/>
    <s v="80.02.01"/>
    <x v="52"/>
    <x v="0"/>
    <x v="6"/>
    <x v="1"/>
    <x v="1"/>
    <x v="2"/>
    <x v="2"/>
    <x v="0"/>
    <x v="8"/>
    <s v="2025-09-04"/>
    <x v="2"/>
    <n v="4500"/>
    <x v="0"/>
    <m/>
    <x v="0"/>
    <m/>
    <x v="9"/>
    <n v="100474696"/>
    <x v="0"/>
    <x v="0"/>
    <s v="Retenções Iur"/>
    <s v="ORI"/>
    <x v="0"/>
    <s v="RIUR"/>
    <x v="0"/>
    <x v="0"/>
    <x v="0"/>
    <x v="0"/>
    <x v="0"/>
    <x v="0"/>
    <x v="0"/>
    <x v="0"/>
    <x v="0"/>
    <x v="0"/>
    <x v="0"/>
    <s v="Retenções Iur"/>
    <x v="0"/>
    <x v="0"/>
    <x v="0"/>
    <x v="0"/>
    <x v="2"/>
    <x v="0"/>
    <x v="0"/>
    <x v="0"/>
    <x v="0"/>
    <x v="1"/>
    <x v="0"/>
    <x v="0"/>
    <s v="RETENCAO OT"/>
  </r>
  <r>
    <x v="0"/>
    <n v="0"/>
    <n v="0"/>
    <n v="0"/>
    <n v="4500"/>
    <x v="4707"/>
    <x v="0"/>
    <x v="1"/>
    <x v="0"/>
    <s v="80.02.01"/>
    <x v="28"/>
    <x v="4"/>
    <x v="4"/>
    <s v="Retenções Iur"/>
    <s v="80.02.01"/>
    <s v="Retenções Iur"/>
    <s v="80.02.01"/>
    <x v="52"/>
    <x v="0"/>
    <x v="6"/>
    <x v="1"/>
    <x v="1"/>
    <x v="2"/>
    <x v="2"/>
    <x v="0"/>
    <x v="6"/>
    <s v="2025-07-18"/>
    <x v="2"/>
    <n v="4500"/>
    <x v="0"/>
    <m/>
    <x v="0"/>
    <m/>
    <x v="9"/>
    <n v="100474696"/>
    <x v="0"/>
    <x v="0"/>
    <s v="Retenções Iur"/>
    <s v="ORI"/>
    <x v="0"/>
    <s v="RIUR"/>
    <x v="0"/>
    <x v="0"/>
    <x v="0"/>
    <x v="0"/>
    <x v="0"/>
    <x v="0"/>
    <x v="0"/>
    <x v="0"/>
    <x v="0"/>
    <x v="0"/>
    <x v="0"/>
    <s v="Retenções Iur"/>
    <x v="0"/>
    <x v="0"/>
    <x v="0"/>
    <x v="0"/>
    <x v="2"/>
    <x v="0"/>
    <x v="0"/>
    <x v="0"/>
    <x v="0"/>
    <x v="1"/>
    <x v="0"/>
    <x v="0"/>
    <s v="RETENCAO OT"/>
  </r>
  <r>
    <x v="0"/>
    <n v="0"/>
    <n v="0"/>
    <n v="0"/>
    <n v="7999"/>
    <x v="4708"/>
    <x v="0"/>
    <x v="0"/>
    <x v="0"/>
    <s v="03.16.15"/>
    <x v="0"/>
    <x v="0"/>
    <x v="0"/>
    <s v="Direção Financeira"/>
    <s v="03.16.15"/>
    <s v="Direção Financeira"/>
    <s v="03.16.15"/>
    <x v="1"/>
    <x v="0"/>
    <x v="0"/>
    <x v="0"/>
    <x v="0"/>
    <x v="0"/>
    <x v="0"/>
    <x v="0"/>
    <x v="10"/>
    <s v="2025-11-20"/>
    <x v="3"/>
    <n v="7999"/>
    <x v="0"/>
    <m/>
    <x v="0"/>
    <m/>
    <x v="9"/>
    <n v="100474696"/>
    <x v="0"/>
    <x v="1"/>
    <s v="Direção Financeira"/>
    <s v="ORI"/>
    <x v="0"/>
    <m/>
    <x v="0"/>
    <x v="0"/>
    <x v="0"/>
    <x v="0"/>
    <x v="0"/>
    <x v="0"/>
    <x v="0"/>
    <x v="0"/>
    <x v="0"/>
    <x v="0"/>
    <x v="0"/>
    <s v="Direção Financeira"/>
    <x v="0"/>
    <x v="0"/>
    <x v="0"/>
    <x v="0"/>
    <x v="0"/>
    <x v="0"/>
    <x v="0"/>
    <x v="0"/>
    <x v="0"/>
    <x v="0"/>
    <x v="1"/>
    <x v="0"/>
    <s v="Pagamento correspondente aos serviço prestado  no Balcão Único referente ao mês de novembro de 2025, conforme anexo.  "/>
  </r>
  <r>
    <x v="0"/>
    <n v="0"/>
    <n v="0"/>
    <n v="0"/>
    <n v="45325"/>
    <x v="4708"/>
    <x v="0"/>
    <x v="0"/>
    <x v="0"/>
    <s v="03.16.15"/>
    <x v="0"/>
    <x v="0"/>
    <x v="0"/>
    <s v="Direção Financeira"/>
    <s v="03.16.15"/>
    <s v="Direção Financeira"/>
    <s v="03.16.15"/>
    <x v="1"/>
    <x v="0"/>
    <x v="0"/>
    <x v="0"/>
    <x v="0"/>
    <x v="0"/>
    <x v="0"/>
    <x v="0"/>
    <x v="10"/>
    <s v="2025-11-20"/>
    <x v="3"/>
    <n v="45325"/>
    <x v="0"/>
    <m/>
    <x v="0"/>
    <m/>
    <x v="224"/>
    <n v="100479156"/>
    <x v="0"/>
    <x v="0"/>
    <s v="Direção Financeira"/>
    <s v="ORI"/>
    <x v="0"/>
    <m/>
    <x v="0"/>
    <x v="0"/>
    <x v="0"/>
    <x v="0"/>
    <x v="0"/>
    <x v="0"/>
    <x v="0"/>
    <x v="0"/>
    <x v="0"/>
    <x v="0"/>
    <x v="0"/>
    <s v="Direção Financeira"/>
    <x v="0"/>
    <x v="0"/>
    <x v="0"/>
    <x v="0"/>
    <x v="0"/>
    <x v="0"/>
    <x v="0"/>
    <x v="0"/>
    <x v="0"/>
    <x v="0"/>
    <x v="0"/>
    <x v="0"/>
    <s v="Pagamento correspondente aos serviço prestado  no Balcão Único referente ao mês de novembro de 2025, conforme anexo.  "/>
  </r>
  <r>
    <x v="1"/>
    <n v="0"/>
    <n v="0"/>
    <n v="0"/>
    <n v="273958"/>
    <x v="4709"/>
    <x v="0"/>
    <x v="0"/>
    <x v="0"/>
    <s v="01.27.07.09"/>
    <x v="7"/>
    <x v="1"/>
    <x v="1"/>
    <s v="Requalificação Urbana e Habitação 2"/>
    <s v="01.27.07"/>
    <s v="Requalificação Urbana e Habitação 2"/>
    <s v="01.27.07"/>
    <x v="2"/>
    <x v="0"/>
    <x v="0"/>
    <x v="1"/>
    <x v="0"/>
    <x v="1"/>
    <x v="1"/>
    <x v="0"/>
    <x v="11"/>
    <s v="2025-12-01"/>
    <x v="3"/>
    <n v="273958"/>
    <x v="0"/>
    <m/>
    <x v="0"/>
    <m/>
    <x v="173"/>
    <n v="100480034"/>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e Comércio Transporte E Serviços, pela a aquisição de serviço de aluguer de Camião para de Veneza, conforme anexo."/>
  </r>
  <r>
    <x v="0"/>
    <n v="0"/>
    <n v="0"/>
    <n v="0"/>
    <n v="7778"/>
    <x v="4710"/>
    <x v="0"/>
    <x v="1"/>
    <x v="0"/>
    <s v="03.03.10"/>
    <x v="15"/>
    <x v="0"/>
    <x v="5"/>
    <s v="Receitas Da Câmara"/>
    <s v="03.03.10"/>
    <s v="Receitas Da Câmara"/>
    <s v="03.03.10"/>
    <x v="64"/>
    <x v="0"/>
    <x v="4"/>
    <x v="9"/>
    <x v="0"/>
    <x v="0"/>
    <x v="2"/>
    <x v="0"/>
    <x v="11"/>
    <s v="2025-12-12"/>
    <x v="3"/>
    <n v="7778"/>
    <x v="0"/>
    <m/>
    <x v="0"/>
    <m/>
    <x v="26"/>
    <n v="100474914"/>
    <x v="0"/>
    <x v="0"/>
    <s v="Receitas Da Câmara"/>
    <s v="EXT"/>
    <x v="0"/>
    <s v="RDC"/>
    <x v="0"/>
    <x v="0"/>
    <x v="0"/>
    <x v="0"/>
    <x v="0"/>
    <x v="0"/>
    <x v="0"/>
    <x v="0"/>
    <x v="0"/>
    <x v="0"/>
    <x v="0"/>
    <s v="Receitas Da Câmara"/>
    <x v="0"/>
    <x v="0"/>
    <x v="0"/>
    <x v="0"/>
    <x v="0"/>
    <x v="0"/>
    <x v="0"/>
    <x v="0"/>
    <x v="0"/>
    <x v="0"/>
    <x v="0"/>
    <x v="0"/>
    <s v="Recebimento Roc 1500003263RF CMSM, conforme anexo."/>
  </r>
  <r>
    <x v="0"/>
    <n v="0"/>
    <n v="0"/>
    <n v="0"/>
    <n v="1390805"/>
    <x v="4711"/>
    <x v="0"/>
    <x v="0"/>
    <x v="0"/>
    <s v="03.16.15"/>
    <x v="0"/>
    <x v="0"/>
    <x v="0"/>
    <s v="Direção Financeira"/>
    <s v="03.16.15"/>
    <s v="Direção Financeira"/>
    <s v="03.16.15"/>
    <x v="69"/>
    <x v="0"/>
    <x v="0"/>
    <x v="1"/>
    <x v="0"/>
    <x v="0"/>
    <x v="0"/>
    <x v="0"/>
    <x v="11"/>
    <s v="2025-12-26"/>
    <x v="3"/>
    <n v="1390805"/>
    <x v="0"/>
    <m/>
    <x v="0"/>
    <m/>
    <x v="26"/>
    <n v="100474914"/>
    <x v="0"/>
    <x v="0"/>
    <s v="Direção Financeira"/>
    <s v="ORI"/>
    <x v="0"/>
    <m/>
    <x v="0"/>
    <x v="0"/>
    <x v="0"/>
    <x v="0"/>
    <x v="0"/>
    <x v="0"/>
    <x v="0"/>
    <x v="0"/>
    <x v="0"/>
    <x v="0"/>
    <x v="0"/>
    <s v="Direção Financeira"/>
    <x v="0"/>
    <x v="0"/>
    <x v="0"/>
    <x v="0"/>
    <x v="0"/>
    <x v="0"/>
    <x v="0"/>
    <x v="1"/>
    <x v="0"/>
    <x v="0"/>
    <x v="0"/>
    <x v="0"/>
    <s v="Pagamento juros dezembro 2025."/>
  </r>
  <r>
    <x v="0"/>
    <n v="0"/>
    <n v="0"/>
    <n v="0"/>
    <n v="5864"/>
    <x v="4712"/>
    <x v="0"/>
    <x v="1"/>
    <x v="0"/>
    <s v="80.02.01"/>
    <x v="28"/>
    <x v="4"/>
    <x v="4"/>
    <s v="Retenções Iur"/>
    <s v="80.02.01"/>
    <s v="Retenções Iur"/>
    <s v="80.02.01"/>
    <x v="52"/>
    <x v="0"/>
    <x v="6"/>
    <x v="1"/>
    <x v="1"/>
    <x v="2"/>
    <x v="2"/>
    <x v="0"/>
    <x v="4"/>
    <s v="2025-03-03"/>
    <x v="0"/>
    <n v="5864"/>
    <x v="0"/>
    <m/>
    <x v="0"/>
    <m/>
    <x v="9"/>
    <n v="100474696"/>
    <x v="0"/>
    <x v="0"/>
    <s v="Retenções Iur"/>
    <s v="ORI"/>
    <x v="0"/>
    <s v="RIUR"/>
    <x v="0"/>
    <x v="0"/>
    <x v="0"/>
    <x v="0"/>
    <x v="0"/>
    <x v="0"/>
    <x v="0"/>
    <x v="0"/>
    <x v="0"/>
    <x v="0"/>
    <x v="0"/>
    <s v="Retenções Iur"/>
    <x v="0"/>
    <x v="0"/>
    <x v="0"/>
    <x v="0"/>
    <x v="2"/>
    <x v="0"/>
    <x v="0"/>
    <x v="0"/>
    <x v="0"/>
    <x v="1"/>
    <x v="0"/>
    <x v="0"/>
    <s v="RETENCAO OT"/>
  </r>
  <r>
    <x v="0"/>
    <n v="0"/>
    <n v="0"/>
    <n v="0"/>
    <n v="2400"/>
    <x v="4713"/>
    <x v="0"/>
    <x v="1"/>
    <x v="0"/>
    <s v="80.02.01"/>
    <x v="28"/>
    <x v="4"/>
    <x v="4"/>
    <s v="Retenções Iur"/>
    <s v="80.02.01"/>
    <s v="Retenções Iur"/>
    <s v="80.02.01"/>
    <x v="52"/>
    <x v="0"/>
    <x v="6"/>
    <x v="1"/>
    <x v="1"/>
    <x v="2"/>
    <x v="2"/>
    <x v="0"/>
    <x v="4"/>
    <s v="2025-03-03"/>
    <x v="0"/>
    <n v="2400"/>
    <x v="0"/>
    <m/>
    <x v="0"/>
    <m/>
    <x v="9"/>
    <n v="100474696"/>
    <x v="0"/>
    <x v="0"/>
    <s v="Retenções Iur"/>
    <s v="ORI"/>
    <x v="0"/>
    <s v="RIUR"/>
    <x v="0"/>
    <x v="0"/>
    <x v="0"/>
    <x v="0"/>
    <x v="0"/>
    <x v="0"/>
    <x v="0"/>
    <x v="0"/>
    <x v="0"/>
    <x v="0"/>
    <x v="0"/>
    <s v="Retenções Iur"/>
    <x v="0"/>
    <x v="0"/>
    <x v="0"/>
    <x v="0"/>
    <x v="2"/>
    <x v="0"/>
    <x v="0"/>
    <x v="0"/>
    <x v="0"/>
    <x v="1"/>
    <x v="0"/>
    <x v="0"/>
    <s v="RETENCAO OT"/>
  </r>
  <r>
    <x v="0"/>
    <n v="0"/>
    <n v="0"/>
    <n v="0"/>
    <n v="45000"/>
    <x v="4714"/>
    <x v="0"/>
    <x v="0"/>
    <x v="0"/>
    <s v="01.25.03.09"/>
    <x v="6"/>
    <x v="2"/>
    <x v="2"/>
    <s v="Emprego e Formação profissional"/>
    <s v="01.25.03"/>
    <s v="Emprego e Formação profissional"/>
    <s v="01.25.03"/>
    <x v="4"/>
    <x v="0"/>
    <x v="2"/>
    <x v="3"/>
    <x v="0"/>
    <x v="1"/>
    <x v="0"/>
    <x v="0"/>
    <x v="2"/>
    <s v="2025-04-08"/>
    <x v="1"/>
    <n v="45000"/>
    <x v="0"/>
    <m/>
    <x v="0"/>
    <m/>
    <x v="550"/>
    <n v="100479231"/>
    <x v="0"/>
    <x v="0"/>
    <s v="Apoio a formação profissional"/>
    <s v="ORI"/>
    <x v="0"/>
    <m/>
    <x v="0"/>
    <x v="0"/>
    <x v="0"/>
    <x v="0"/>
    <x v="0"/>
    <x v="0"/>
    <x v="0"/>
    <x v="0"/>
    <x v="0"/>
    <x v="0"/>
    <x v="0"/>
    <s v="Apoio a formação profissional"/>
    <x v="0"/>
    <x v="0"/>
    <x v="0"/>
    <x v="0"/>
    <x v="1"/>
    <x v="0"/>
    <x v="0"/>
    <x v="0"/>
    <x v="0"/>
    <x v="0"/>
    <x v="0"/>
    <x v="0"/>
    <s v="Pagamento a favor da Escola Condução São Pedro, referente a carta de condução dos jovens Ângelo Sanches e Júnior Sanches, conforme anexo.  "/>
  </r>
  <r>
    <x v="0"/>
    <n v="0"/>
    <n v="0"/>
    <n v="0"/>
    <n v="6"/>
    <x v="4715"/>
    <x v="0"/>
    <x v="0"/>
    <x v="0"/>
    <s v="03.16.16"/>
    <x v="53"/>
    <x v="0"/>
    <x v="0"/>
    <s v="Direção Ambiente e Saneamento "/>
    <s v="03.16.16"/>
    <s v="Direção Ambiente e Saneamento "/>
    <s v="03.16.16"/>
    <x v="76"/>
    <x v="0"/>
    <x v="0"/>
    <x v="1"/>
    <x v="0"/>
    <x v="0"/>
    <x v="0"/>
    <x v="0"/>
    <x v="2"/>
    <s v="2025-04-25"/>
    <x v="1"/>
    <n v="6"/>
    <x v="0"/>
    <m/>
    <x v="0"/>
    <m/>
    <x v="106"/>
    <n v="100479277"/>
    <x v="0"/>
    <x v="6"/>
    <s v="Direção Ambiente e Saneamento "/>
    <s v="ORI"/>
    <x v="0"/>
    <m/>
    <x v="0"/>
    <x v="0"/>
    <x v="0"/>
    <x v="0"/>
    <x v="0"/>
    <x v="0"/>
    <x v="0"/>
    <x v="0"/>
    <x v="0"/>
    <x v="0"/>
    <x v="0"/>
    <s v="Direção Ambiente e Saneamento "/>
    <x v="0"/>
    <x v="0"/>
    <x v="0"/>
    <x v="0"/>
    <x v="0"/>
    <x v="0"/>
    <x v="0"/>
    <x v="0"/>
    <x v="0"/>
    <x v="0"/>
    <x v="6"/>
    <x v="0"/>
    <s v="Pagamento de salário referente a 04-2025"/>
  </r>
  <r>
    <x v="0"/>
    <n v="0"/>
    <n v="0"/>
    <n v="0"/>
    <n v="0"/>
    <x v="4715"/>
    <x v="0"/>
    <x v="0"/>
    <x v="0"/>
    <s v="03.16.16"/>
    <x v="53"/>
    <x v="0"/>
    <x v="0"/>
    <s v="Direção Ambiente e Saneamento "/>
    <s v="03.16.16"/>
    <s v="Direção Ambiente e Saneamento "/>
    <s v="03.16.16"/>
    <x v="45"/>
    <x v="0"/>
    <x v="0"/>
    <x v="1"/>
    <x v="0"/>
    <x v="0"/>
    <x v="0"/>
    <x v="0"/>
    <x v="2"/>
    <s v="2025-04-25"/>
    <x v="1"/>
    <n v="0"/>
    <x v="0"/>
    <m/>
    <x v="0"/>
    <m/>
    <x v="106"/>
    <n v="100479277"/>
    <x v="0"/>
    <x v="6"/>
    <s v="Direção Ambiente e Saneamento "/>
    <s v="ORI"/>
    <x v="0"/>
    <m/>
    <x v="0"/>
    <x v="0"/>
    <x v="0"/>
    <x v="0"/>
    <x v="0"/>
    <x v="0"/>
    <x v="0"/>
    <x v="0"/>
    <x v="0"/>
    <x v="0"/>
    <x v="0"/>
    <s v="Direção Ambiente e Saneamento "/>
    <x v="0"/>
    <x v="0"/>
    <x v="0"/>
    <x v="0"/>
    <x v="0"/>
    <x v="0"/>
    <x v="0"/>
    <x v="0"/>
    <x v="0"/>
    <x v="0"/>
    <x v="6"/>
    <x v="0"/>
    <s v="Pagamento de salário referente a 04-2025"/>
  </r>
  <r>
    <x v="0"/>
    <n v="0"/>
    <n v="0"/>
    <n v="0"/>
    <n v="41"/>
    <x v="4715"/>
    <x v="0"/>
    <x v="0"/>
    <x v="0"/>
    <s v="03.16.16"/>
    <x v="53"/>
    <x v="0"/>
    <x v="0"/>
    <s v="Direção Ambiente e Saneamento "/>
    <s v="03.16.16"/>
    <s v="Direção Ambiente e Saneamento "/>
    <s v="03.16.16"/>
    <x v="46"/>
    <x v="0"/>
    <x v="0"/>
    <x v="1"/>
    <x v="0"/>
    <x v="0"/>
    <x v="0"/>
    <x v="0"/>
    <x v="2"/>
    <s v="2025-04-25"/>
    <x v="1"/>
    <n v="41"/>
    <x v="0"/>
    <m/>
    <x v="0"/>
    <m/>
    <x v="106"/>
    <n v="100479277"/>
    <x v="0"/>
    <x v="6"/>
    <s v="Direção Ambiente e Saneamento "/>
    <s v="ORI"/>
    <x v="0"/>
    <m/>
    <x v="0"/>
    <x v="0"/>
    <x v="0"/>
    <x v="0"/>
    <x v="0"/>
    <x v="0"/>
    <x v="0"/>
    <x v="0"/>
    <x v="0"/>
    <x v="0"/>
    <x v="0"/>
    <s v="Direção Ambiente e Saneamento "/>
    <x v="0"/>
    <x v="0"/>
    <x v="0"/>
    <x v="0"/>
    <x v="0"/>
    <x v="0"/>
    <x v="0"/>
    <x v="0"/>
    <x v="0"/>
    <x v="0"/>
    <x v="6"/>
    <x v="0"/>
    <s v="Pagamento de salário referente a 04-2025"/>
  </r>
  <r>
    <x v="0"/>
    <n v="0"/>
    <n v="0"/>
    <n v="0"/>
    <n v="1029"/>
    <x v="4715"/>
    <x v="0"/>
    <x v="0"/>
    <x v="0"/>
    <s v="03.16.16"/>
    <x v="53"/>
    <x v="0"/>
    <x v="0"/>
    <s v="Direção Ambiente e Saneamento "/>
    <s v="03.16.16"/>
    <s v="Direção Ambiente e Saneamento "/>
    <s v="03.16.16"/>
    <x v="42"/>
    <x v="0"/>
    <x v="0"/>
    <x v="1"/>
    <x v="1"/>
    <x v="0"/>
    <x v="0"/>
    <x v="0"/>
    <x v="2"/>
    <s v="2025-04-25"/>
    <x v="1"/>
    <n v="1029"/>
    <x v="0"/>
    <m/>
    <x v="0"/>
    <m/>
    <x v="106"/>
    <n v="100479277"/>
    <x v="0"/>
    <x v="6"/>
    <s v="Direção Ambiente e Saneamento "/>
    <s v="ORI"/>
    <x v="0"/>
    <m/>
    <x v="0"/>
    <x v="0"/>
    <x v="0"/>
    <x v="0"/>
    <x v="0"/>
    <x v="0"/>
    <x v="0"/>
    <x v="0"/>
    <x v="0"/>
    <x v="0"/>
    <x v="0"/>
    <s v="Direção Ambiente e Saneamento "/>
    <x v="0"/>
    <x v="0"/>
    <x v="0"/>
    <x v="0"/>
    <x v="0"/>
    <x v="0"/>
    <x v="0"/>
    <x v="0"/>
    <x v="0"/>
    <x v="0"/>
    <x v="6"/>
    <x v="0"/>
    <s v="Pagamento de salário referente a 04-2025"/>
  </r>
  <r>
    <x v="0"/>
    <n v="0"/>
    <n v="0"/>
    <n v="0"/>
    <n v="7"/>
    <x v="4715"/>
    <x v="0"/>
    <x v="0"/>
    <x v="0"/>
    <s v="03.16.16"/>
    <x v="53"/>
    <x v="0"/>
    <x v="0"/>
    <s v="Direção Ambiente e Saneamento "/>
    <s v="03.16.16"/>
    <s v="Direção Ambiente e Saneamento "/>
    <s v="03.16.16"/>
    <x v="76"/>
    <x v="0"/>
    <x v="0"/>
    <x v="1"/>
    <x v="0"/>
    <x v="0"/>
    <x v="0"/>
    <x v="0"/>
    <x v="2"/>
    <s v="2025-04-25"/>
    <x v="1"/>
    <n v="7"/>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4-2025"/>
  </r>
  <r>
    <x v="0"/>
    <n v="0"/>
    <n v="0"/>
    <n v="0"/>
    <n v="1"/>
    <x v="4715"/>
    <x v="0"/>
    <x v="0"/>
    <x v="0"/>
    <s v="03.16.16"/>
    <x v="53"/>
    <x v="0"/>
    <x v="0"/>
    <s v="Direção Ambiente e Saneamento "/>
    <s v="03.16.16"/>
    <s v="Direção Ambiente e Saneamento "/>
    <s v="03.16.16"/>
    <x v="45"/>
    <x v="0"/>
    <x v="0"/>
    <x v="1"/>
    <x v="0"/>
    <x v="0"/>
    <x v="0"/>
    <x v="0"/>
    <x v="2"/>
    <s v="2025-04-25"/>
    <x v="1"/>
    <n v="1"/>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4-2025"/>
  </r>
  <r>
    <x v="0"/>
    <n v="0"/>
    <n v="0"/>
    <n v="0"/>
    <n v="51"/>
    <x v="4715"/>
    <x v="0"/>
    <x v="0"/>
    <x v="0"/>
    <s v="03.16.16"/>
    <x v="53"/>
    <x v="0"/>
    <x v="0"/>
    <s v="Direção Ambiente e Saneamento "/>
    <s v="03.16.16"/>
    <s v="Direção Ambiente e Saneamento "/>
    <s v="03.16.16"/>
    <x v="46"/>
    <x v="0"/>
    <x v="0"/>
    <x v="1"/>
    <x v="0"/>
    <x v="0"/>
    <x v="0"/>
    <x v="0"/>
    <x v="2"/>
    <s v="2025-04-25"/>
    <x v="1"/>
    <n v="51"/>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4-2025"/>
  </r>
  <r>
    <x v="0"/>
    <n v="0"/>
    <n v="0"/>
    <n v="0"/>
    <n v="1264"/>
    <x v="4715"/>
    <x v="0"/>
    <x v="0"/>
    <x v="0"/>
    <s v="03.16.16"/>
    <x v="53"/>
    <x v="0"/>
    <x v="0"/>
    <s v="Direção Ambiente e Saneamento "/>
    <s v="03.16.16"/>
    <s v="Direção Ambiente e Saneamento "/>
    <s v="03.16.16"/>
    <x v="42"/>
    <x v="0"/>
    <x v="0"/>
    <x v="1"/>
    <x v="1"/>
    <x v="0"/>
    <x v="0"/>
    <x v="0"/>
    <x v="2"/>
    <s v="2025-04-25"/>
    <x v="1"/>
    <n v="1264"/>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4-2025"/>
  </r>
  <r>
    <x v="0"/>
    <n v="0"/>
    <n v="0"/>
    <n v="0"/>
    <n v="14"/>
    <x v="4715"/>
    <x v="0"/>
    <x v="0"/>
    <x v="0"/>
    <s v="03.16.16"/>
    <x v="53"/>
    <x v="0"/>
    <x v="0"/>
    <s v="Direção Ambiente e Saneamento "/>
    <s v="03.16.16"/>
    <s v="Direção Ambiente e Saneamento "/>
    <s v="03.16.16"/>
    <x v="76"/>
    <x v="0"/>
    <x v="0"/>
    <x v="1"/>
    <x v="0"/>
    <x v="0"/>
    <x v="0"/>
    <x v="0"/>
    <x v="2"/>
    <s v="2025-04-25"/>
    <x v="1"/>
    <n v="14"/>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04-2025"/>
  </r>
  <r>
    <x v="0"/>
    <n v="0"/>
    <n v="0"/>
    <n v="0"/>
    <n v="2"/>
    <x v="4715"/>
    <x v="0"/>
    <x v="0"/>
    <x v="0"/>
    <s v="03.16.16"/>
    <x v="53"/>
    <x v="0"/>
    <x v="0"/>
    <s v="Direção Ambiente e Saneamento "/>
    <s v="03.16.16"/>
    <s v="Direção Ambiente e Saneamento "/>
    <s v="03.16.16"/>
    <x v="45"/>
    <x v="0"/>
    <x v="0"/>
    <x v="1"/>
    <x v="0"/>
    <x v="0"/>
    <x v="0"/>
    <x v="0"/>
    <x v="2"/>
    <s v="2025-04-25"/>
    <x v="1"/>
    <n v="2"/>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04-2025"/>
  </r>
  <r>
    <x v="0"/>
    <n v="0"/>
    <n v="0"/>
    <n v="0"/>
    <n v="99"/>
    <x v="4715"/>
    <x v="0"/>
    <x v="0"/>
    <x v="0"/>
    <s v="03.16.16"/>
    <x v="53"/>
    <x v="0"/>
    <x v="0"/>
    <s v="Direção Ambiente e Saneamento "/>
    <s v="03.16.16"/>
    <s v="Direção Ambiente e Saneamento "/>
    <s v="03.16.16"/>
    <x v="46"/>
    <x v="0"/>
    <x v="0"/>
    <x v="1"/>
    <x v="0"/>
    <x v="0"/>
    <x v="0"/>
    <x v="0"/>
    <x v="2"/>
    <s v="2025-04-25"/>
    <x v="1"/>
    <n v="99"/>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04-2025"/>
  </r>
  <r>
    <x v="0"/>
    <n v="0"/>
    <n v="0"/>
    <n v="0"/>
    <n v="2435"/>
    <x v="4715"/>
    <x v="0"/>
    <x v="0"/>
    <x v="0"/>
    <s v="03.16.16"/>
    <x v="53"/>
    <x v="0"/>
    <x v="0"/>
    <s v="Direção Ambiente e Saneamento "/>
    <s v="03.16.16"/>
    <s v="Direção Ambiente e Saneamento "/>
    <s v="03.16.16"/>
    <x v="42"/>
    <x v="0"/>
    <x v="0"/>
    <x v="1"/>
    <x v="1"/>
    <x v="0"/>
    <x v="0"/>
    <x v="0"/>
    <x v="2"/>
    <s v="2025-04-25"/>
    <x v="1"/>
    <n v="2435"/>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04-2025"/>
  </r>
  <r>
    <x v="0"/>
    <n v="0"/>
    <n v="0"/>
    <n v="0"/>
    <n v="1"/>
    <x v="4715"/>
    <x v="0"/>
    <x v="0"/>
    <x v="0"/>
    <s v="03.16.16"/>
    <x v="53"/>
    <x v="0"/>
    <x v="0"/>
    <s v="Direção Ambiente e Saneamento "/>
    <s v="03.16.16"/>
    <s v="Direção Ambiente e Saneamento "/>
    <s v="03.16.16"/>
    <x v="76"/>
    <x v="0"/>
    <x v="0"/>
    <x v="1"/>
    <x v="0"/>
    <x v="0"/>
    <x v="0"/>
    <x v="0"/>
    <x v="2"/>
    <s v="2025-04-25"/>
    <x v="1"/>
    <n v="1"/>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04-2025"/>
  </r>
  <r>
    <x v="0"/>
    <n v="0"/>
    <n v="0"/>
    <n v="0"/>
    <n v="0"/>
    <x v="4715"/>
    <x v="0"/>
    <x v="0"/>
    <x v="0"/>
    <s v="03.16.16"/>
    <x v="53"/>
    <x v="0"/>
    <x v="0"/>
    <s v="Direção Ambiente e Saneamento "/>
    <s v="03.16.16"/>
    <s v="Direção Ambiente e Saneamento "/>
    <s v="03.16.16"/>
    <x v="45"/>
    <x v="0"/>
    <x v="0"/>
    <x v="1"/>
    <x v="0"/>
    <x v="0"/>
    <x v="0"/>
    <x v="0"/>
    <x v="2"/>
    <s v="2025-04-25"/>
    <x v="1"/>
    <n v="0"/>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04-2025"/>
  </r>
  <r>
    <x v="0"/>
    <n v="0"/>
    <n v="0"/>
    <n v="0"/>
    <n v="8"/>
    <x v="4715"/>
    <x v="0"/>
    <x v="0"/>
    <x v="0"/>
    <s v="03.16.16"/>
    <x v="53"/>
    <x v="0"/>
    <x v="0"/>
    <s v="Direção Ambiente e Saneamento "/>
    <s v="03.16.16"/>
    <s v="Direção Ambiente e Saneamento "/>
    <s v="03.16.16"/>
    <x v="46"/>
    <x v="0"/>
    <x v="0"/>
    <x v="1"/>
    <x v="0"/>
    <x v="0"/>
    <x v="0"/>
    <x v="0"/>
    <x v="2"/>
    <s v="2025-04-25"/>
    <x v="1"/>
    <n v="8"/>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04-2025"/>
  </r>
  <r>
    <x v="0"/>
    <n v="0"/>
    <n v="0"/>
    <n v="0"/>
    <n v="221"/>
    <x v="4715"/>
    <x v="0"/>
    <x v="0"/>
    <x v="0"/>
    <s v="03.16.16"/>
    <x v="53"/>
    <x v="0"/>
    <x v="0"/>
    <s v="Direção Ambiente e Saneamento "/>
    <s v="03.16.16"/>
    <s v="Direção Ambiente e Saneamento "/>
    <s v="03.16.16"/>
    <x v="42"/>
    <x v="0"/>
    <x v="0"/>
    <x v="1"/>
    <x v="1"/>
    <x v="0"/>
    <x v="0"/>
    <x v="0"/>
    <x v="2"/>
    <s v="2025-04-25"/>
    <x v="1"/>
    <n v="221"/>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04-2025"/>
  </r>
  <r>
    <x v="0"/>
    <n v="0"/>
    <n v="0"/>
    <n v="0"/>
    <n v="50"/>
    <x v="4715"/>
    <x v="0"/>
    <x v="0"/>
    <x v="0"/>
    <s v="03.16.16"/>
    <x v="53"/>
    <x v="0"/>
    <x v="0"/>
    <s v="Direção Ambiente e Saneamento "/>
    <s v="03.16.16"/>
    <s v="Direção Ambiente e Saneamento "/>
    <s v="03.16.16"/>
    <x v="76"/>
    <x v="0"/>
    <x v="0"/>
    <x v="1"/>
    <x v="0"/>
    <x v="0"/>
    <x v="0"/>
    <x v="0"/>
    <x v="2"/>
    <s v="2025-04-25"/>
    <x v="1"/>
    <n v="50"/>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4-2025"/>
  </r>
  <r>
    <x v="0"/>
    <n v="0"/>
    <n v="0"/>
    <n v="0"/>
    <n v="7"/>
    <x v="4715"/>
    <x v="0"/>
    <x v="0"/>
    <x v="0"/>
    <s v="03.16.16"/>
    <x v="53"/>
    <x v="0"/>
    <x v="0"/>
    <s v="Direção Ambiente e Saneamento "/>
    <s v="03.16.16"/>
    <s v="Direção Ambiente e Saneamento "/>
    <s v="03.16.16"/>
    <x v="45"/>
    <x v="0"/>
    <x v="0"/>
    <x v="1"/>
    <x v="0"/>
    <x v="0"/>
    <x v="0"/>
    <x v="0"/>
    <x v="2"/>
    <s v="2025-04-25"/>
    <x v="1"/>
    <n v="7"/>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4-2025"/>
  </r>
  <r>
    <x v="0"/>
    <n v="0"/>
    <n v="0"/>
    <n v="0"/>
    <n v="350"/>
    <x v="4715"/>
    <x v="0"/>
    <x v="0"/>
    <x v="0"/>
    <s v="03.16.16"/>
    <x v="53"/>
    <x v="0"/>
    <x v="0"/>
    <s v="Direção Ambiente e Saneamento "/>
    <s v="03.16.16"/>
    <s v="Direção Ambiente e Saneamento "/>
    <s v="03.16.16"/>
    <x v="46"/>
    <x v="0"/>
    <x v="0"/>
    <x v="1"/>
    <x v="0"/>
    <x v="0"/>
    <x v="0"/>
    <x v="0"/>
    <x v="2"/>
    <s v="2025-04-25"/>
    <x v="1"/>
    <n v="350"/>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4-2025"/>
  </r>
  <r>
    <x v="0"/>
    <n v="0"/>
    <n v="0"/>
    <n v="0"/>
    <n v="8593"/>
    <x v="4715"/>
    <x v="0"/>
    <x v="0"/>
    <x v="0"/>
    <s v="03.16.16"/>
    <x v="53"/>
    <x v="0"/>
    <x v="0"/>
    <s v="Direção Ambiente e Saneamento "/>
    <s v="03.16.16"/>
    <s v="Direção Ambiente e Saneamento "/>
    <s v="03.16.16"/>
    <x v="42"/>
    <x v="0"/>
    <x v="0"/>
    <x v="1"/>
    <x v="1"/>
    <x v="0"/>
    <x v="0"/>
    <x v="0"/>
    <x v="2"/>
    <s v="2025-04-25"/>
    <x v="1"/>
    <n v="8593"/>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4-2025"/>
  </r>
  <r>
    <x v="0"/>
    <n v="0"/>
    <n v="0"/>
    <n v="0"/>
    <n v="5"/>
    <x v="4715"/>
    <x v="0"/>
    <x v="0"/>
    <x v="0"/>
    <s v="03.16.16"/>
    <x v="53"/>
    <x v="0"/>
    <x v="0"/>
    <s v="Direção Ambiente e Saneamento "/>
    <s v="03.16.16"/>
    <s v="Direção Ambiente e Saneamento "/>
    <s v="03.16.16"/>
    <x v="76"/>
    <x v="0"/>
    <x v="0"/>
    <x v="1"/>
    <x v="0"/>
    <x v="0"/>
    <x v="0"/>
    <x v="0"/>
    <x v="2"/>
    <s v="2025-04-25"/>
    <x v="1"/>
    <n v="5"/>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04-2025"/>
  </r>
  <r>
    <x v="0"/>
    <n v="0"/>
    <n v="0"/>
    <n v="0"/>
    <n v="0"/>
    <x v="4715"/>
    <x v="0"/>
    <x v="0"/>
    <x v="0"/>
    <s v="03.16.16"/>
    <x v="53"/>
    <x v="0"/>
    <x v="0"/>
    <s v="Direção Ambiente e Saneamento "/>
    <s v="03.16.16"/>
    <s v="Direção Ambiente e Saneamento "/>
    <s v="03.16.16"/>
    <x v="45"/>
    <x v="0"/>
    <x v="0"/>
    <x v="1"/>
    <x v="0"/>
    <x v="0"/>
    <x v="0"/>
    <x v="0"/>
    <x v="2"/>
    <s v="2025-04-25"/>
    <x v="1"/>
    <n v="0"/>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04-2025"/>
  </r>
  <r>
    <x v="0"/>
    <n v="0"/>
    <n v="0"/>
    <n v="0"/>
    <n v="38"/>
    <x v="4715"/>
    <x v="0"/>
    <x v="0"/>
    <x v="0"/>
    <s v="03.16.16"/>
    <x v="53"/>
    <x v="0"/>
    <x v="0"/>
    <s v="Direção Ambiente e Saneamento "/>
    <s v="03.16.16"/>
    <s v="Direção Ambiente e Saneamento "/>
    <s v="03.16.16"/>
    <x v="46"/>
    <x v="0"/>
    <x v="0"/>
    <x v="1"/>
    <x v="0"/>
    <x v="0"/>
    <x v="0"/>
    <x v="0"/>
    <x v="2"/>
    <s v="2025-04-25"/>
    <x v="1"/>
    <n v="38"/>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04-2025"/>
  </r>
  <r>
    <x v="0"/>
    <n v="0"/>
    <n v="0"/>
    <n v="0"/>
    <n v="947"/>
    <x v="4715"/>
    <x v="0"/>
    <x v="0"/>
    <x v="0"/>
    <s v="03.16.16"/>
    <x v="53"/>
    <x v="0"/>
    <x v="0"/>
    <s v="Direção Ambiente e Saneamento "/>
    <s v="03.16.16"/>
    <s v="Direção Ambiente e Saneamento "/>
    <s v="03.16.16"/>
    <x v="42"/>
    <x v="0"/>
    <x v="0"/>
    <x v="1"/>
    <x v="1"/>
    <x v="0"/>
    <x v="0"/>
    <x v="0"/>
    <x v="2"/>
    <s v="2025-04-25"/>
    <x v="1"/>
    <n v="947"/>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04-2025"/>
  </r>
  <r>
    <x v="0"/>
    <n v="0"/>
    <n v="0"/>
    <n v="0"/>
    <n v="428"/>
    <x v="4715"/>
    <x v="0"/>
    <x v="0"/>
    <x v="0"/>
    <s v="03.16.16"/>
    <x v="53"/>
    <x v="0"/>
    <x v="0"/>
    <s v="Direção Ambiente e Saneamento "/>
    <s v="03.16.16"/>
    <s v="Direção Ambiente e Saneamento "/>
    <s v="03.16.16"/>
    <x v="76"/>
    <x v="0"/>
    <x v="0"/>
    <x v="1"/>
    <x v="0"/>
    <x v="0"/>
    <x v="0"/>
    <x v="0"/>
    <x v="2"/>
    <s v="2025-04-25"/>
    <x v="1"/>
    <n v="428"/>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04-2025"/>
  </r>
  <r>
    <x v="0"/>
    <n v="0"/>
    <n v="0"/>
    <n v="0"/>
    <n v="61"/>
    <x v="4715"/>
    <x v="0"/>
    <x v="0"/>
    <x v="0"/>
    <s v="03.16.16"/>
    <x v="53"/>
    <x v="0"/>
    <x v="0"/>
    <s v="Direção Ambiente e Saneamento "/>
    <s v="03.16.16"/>
    <s v="Direção Ambiente e Saneamento "/>
    <s v="03.16.16"/>
    <x v="45"/>
    <x v="0"/>
    <x v="0"/>
    <x v="1"/>
    <x v="0"/>
    <x v="0"/>
    <x v="0"/>
    <x v="0"/>
    <x v="2"/>
    <s v="2025-04-25"/>
    <x v="1"/>
    <n v="61"/>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04-2025"/>
  </r>
  <r>
    <x v="0"/>
    <n v="0"/>
    <n v="0"/>
    <n v="0"/>
    <n v="2985"/>
    <x v="4715"/>
    <x v="0"/>
    <x v="0"/>
    <x v="0"/>
    <s v="03.16.16"/>
    <x v="53"/>
    <x v="0"/>
    <x v="0"/>
    <s v="Direção Ambiente e Saneamento "/>
    <s v="03.16.16"/>
    <s v="Direção Ambiente e Saneamento "/>
    <s v="03.16.16"/>
    <x v="46"/>
    <x v="0"/>
    <x v="0"/>
    <x v="1"/>
    <x v="0"/>
    <x v="0"/>
    <x v="0"/>
    <x v="0"/>
    <x v="2"/>
    <s v="2025-04-25"/>
    <x v="1"/>
    <n v="2985"/>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04-2025"/>
  </r>
  <r>
    <x v="0"/>
    <n v="0"/>
    <n v="0"/>
    <n v="0"/>
    <n v="73265"/>
    <x v="4715"/>
    <x v="0"/>
    <x v="0"/>
    <x v="0"/>
    <s v="03.16.16"/>
    <x v="53"/>
    <x v="0"/>
    <x v="0"/>
    <s v="Direção Ambiente e Saneamento "/>
    <s v="03.16.16"/>
    <s v="Direção Ambiente e Saneamento "/>
    <s v="03.16.16"/>
    <x v="42"/>
    <x v="0"/>
    <x v="0"/>
    <x v="1"/>
    <x v="1"/>
    <x v="0"/>
    <x v="0"/>
    <x v="0"/>
    <x v="2"/>
    <s v="2025-04-25"/>
    <x v="1"/>
    <n v="73265"/>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04-2025"/>
  </r>
  <r>
    <x v="0"/>
    <n v="0"/>
    <n v="0"/>
    <n v="0"/>
    <n v="5101"/>
    <x v="4715"/>
    <x v="0"/>
    <x v="0"/>
    <x v="0"/>
    <s v="03.16.16"/>
    <x v="53"/>
    <x v="0"/>
    <x v="0"/>
    <s v="Direção Ambiente e Saneamento "/>
    <s v="03.16.16"/>
    <s v="Direção Ambiente e Saneamento "/>
    <s v="03.16.16"/>
    <x v="76"/>
    <x v="0"/>
    <x v="0"/>
    <x v="1"/>
    <x v="0"/>
    <x v="0"/>
    <x v="0"/>
    <x v="0"/>
    <x v="2"/>
    <s v="2025-04-25"/>
    <x v="1"/>
    <n v="5101"/>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4-2025"/>
  </r>
  <r>
    <x v="0"/>
    <n v="0"/>
    <n v="0"/>
    <n v="0"/>
    <n v="729"/>
    <x v="4715"/>
    <x v="0"/>
    <x v="0"/>
    <x v="0"/>
    <s v="03.16.16"/>
    <x v="53"/>
    <x v="0"/>
    <x v="0"/>
    <s v="Direção Ambiente e Saneamento "/>
    <s v="03.16.16"/>
    <s v="Direção Ambiente e Saneamento "/>
    <s v="03.16.16"/>
    <x v="45"/>
    <x v="0"/>
    <x v="0"/>
    <x v="1"/>
    <x v="0"/>
    <x v="0"/>
    <x v="0"/>
    <x v="0"/>
    <x v="2"/>
    <s v="2025-04-25"/>
    <x v="1"/>
    <n v="729"/>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4-2025"/>
  </r>
  <r>
    <x v="0"/>
    <n v="0"/>
    <n v="0"/>
    <n v="0"/>
    <n v="35510"/>
    <x v="4715"/>
    <x v="0"/>
    <x v="0"/>
    <x v="0"/>
    <s v="03.16.16"/>
    <x v="53"/>
    <x v="0"/>
    <x v="0"/>
    <s v="Direção Ambiente e Saneamento "/>
    <s v="03.16.16"/>
    <s v="Direção Ambiente e Saneamento "/>
    <s v="03.16.16"/>
    <x v="46"/>
    <x v="0"/>
    <x v="0"/>
    <x v="1"/>
    <x v="0"/>
    <x v="0"/>
    <x v="0"/>
    <x v="0"/>
    <x v="2"/>
    <s v="2025-04-25"/>
    <x v="1"/>
    <n v="35510"/>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4-2025"/>
  </r>
  <r>
    <x v="0"/>
    <n v="0"/>
    <n v="0"/>
    <n v="0"/>
    <n v="871478"/>
    <x v="4715"/>
    <x v="0"/>
    <x v="0"/>
    <x v="0"/>
    <s v="03.16.16"/>
    <x v="53"/>
    <x v="0"/>
    <x v="0"/>
    <s v="Direção Ambiente e Saneamento "/>
    <s v="03.16.16"/>
    <s v="Direção Ambiente e Saneamento "/>
    <s v="03.16.16"/>
    <x v="42"/>
    <x v="0"/>
    <x v="0"/>
    <x v="1"/>
    <x v="1"/>
    <x v="0"/>
    <x v="0"/>
    <x v="0"/>
    <x v="2"/>
    <s v="2025-04-25"/>
    <x v="1"/>
    <n v="871478"/>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4-2025"/>
  </r>
  <r>
    <x v="0"/>
    <n v="0"/>
    <n v="0"/>
    <n v="0"/>
    <n v="682"/>
    <x v="4716"/>
    <x v="0"/>
    <x v="0"/>
    <x v="0"/>
    <s v="03.16.24"/>
    <x v="49"/>
    <x v="0"/>
    <x v="0"/>
    <s v="Direcao da Familia, Inclusão, Género e Saúde"/>
    <s v="03.16.24"/>
    <s v="Direcao da Familia, Inclusão, Género e Saúde"/>
    <s v="03.16.24"/>
    <x v="46"/>
    <x v="0"/>
    <x v="0"/>
    <x v="1"/>
    <x v="0"/>
    <x v="0"/>
    <x v="0"/>
    <x v="0"/>
    <x v="2"/>
    <s v="2025-04-25"/>
    <x v="1"/>
    <n v="682"/>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4-2025"/>
  </r>
  <r>
    <x v="0"/>
    <n v="0"/>
    <n v="0"/>
    <n v="0"/>
    <n v="7922"/>
    <x v="4716"/>
    <x v="0"/>
    <x v="0"/>
    <x v="0"/>
    <s v="03.16.24"/>
    <x v="49"/>
    <x v="0"/>
    <x v="0"/>
    <s v="Direcao da Familia, Inclusão, Género e Saúde"/>
    <s v="03.16.24"/>
    <s v="Direcao da Familia, Inclusão, Género e Saúde"/>
    <s v="03.16.24"/>
    <x v="42"/>
    <x v="0"/>
    <x v="0"/>
    <x v="1"/>
    <x v="1"/>
    <x v="0"/>
    <x v="0"/>
    <x v="0"/>
    <x v="2"/>
    <s v="2025-04-25"/>
    <x v="1"/>
    <n v="7922"/>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4-2025"/>
  </r>
  <r>
    <x v="0"/>
    <n v="0"/>
    <n v="0"/>
    <n v="0"/>
    <n v="20455"/>
    <x v="4716"/>
    <x v="0"/>
    <x v="0"/>
    <x v="0"/>
    <s v="03.16.24"/>
    <x v="49"/>
    <x v="0"/>
    <x v="0"/>
    <s v="Direcao da Familia, Inclusão, Género e Saúde"/>
    <s v="03.16.24"/>
    <s v="Direcao da Familia, Inclusão, Género e Saúde"/>
    <s v="03.16.24"/>
    <x v="47"/>
    <x v="0"/>
    <x v="0"/>
    <x v="1"/>
    <x v="1"/>
    <x v="0"/>
    <x v="0"/>
    <x v="0"/>
    <x v="2"/>
    <s v="2025-04-25"/>
    <x v="1"/>
    <n v="20455"/>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4-2025"/>
  </r>
  <r>
    <x v="0"/>
    <n v="0"/>
    <n v="0"/>
    <n v="0"/>
    <n v="4"/>
    <x v="4716"/>
    <x v="0"/>
    <x v="0"/>
    <x v="0"/>
    <s v="03.16.24"/>
    <x v="49"/>
    <x v="0"/>
    <x v="0"/>
    <s v="Direcao da Familia, Inclusão, Género e Saúde"/>
    <s v="03.16.24"/>
    <s v="Direcao da Familia, Inclusão, Género e Saúde"/>
    <s v="03.16.24"/>
    <x v="46"/>
    <x v="0"/>
    <x v="0"/>
    <x v="1"/>
    <x v="0"/>
    <x v="0"/>
    <x v="0"/>
    <x v="0"/>
    <x v="2"/>
    <s v="2025-04-25"/>
    <x v="1"/>
    <n v="4"/>
    <x v="0"/>
    <m/>
    <x v="0"/>
    <m/>
    <x v="103"/>
    <n v="100474707"/>
    <x v="0"/>
    <x v="4"/>
    <s v="Direcao da Familia, Inclusão, Género e Saúde"/>
    <s v="ORI"/>
    <x v="0"/>
    <m/>
    <x v="0"/>
    <x v="0"/>
    <x v="0"/>
    <x v="0"/>
    <x v="0"/>
    <x v="0"/>
    <x v="0"/>
    <x v="0"/>
    <x v="0"/>
    <x v="0"/>
    <x v="0"/>
    <s v="Direcao da Familia, Inclusão, Género e Saúde"/>
    <x v="0"/>
    <x v="0"/>
    <x v="0"/>
    <x v="0"/>
    <x v="0"/>
    <x v="0"/>
    <x v="0"/>
    <x v="0"/>
    <x v="0"/>
    <x v="0"/>
    <x v="4"/>
    <x v="0"/>
    <s v="Pagamento de salário referente a 04-2025"/>
  </r>
  <r>
    <x v="0"/>
    <n v="0"/>
    <n v="0"/>
    <n v="0"/>
    <n v="51"/>
    <x v="4716"/>
    <x v="0"/>
    <x v="0"/>
    <x v="0"/>
    <s v="03.16.24"/>
    <x v="49"/>
    <x v="0"/>
    <x v="0"/>
    <s v="Direcao da Familia, Inclusão, Género e Saúde"/>
    <s v="03.16.24"/>
    <s v="Direcao da Familia, Inclusão, Género e Saúde"/>
    <s v="03.16.24"/>
    <x v="42"/>
    <x v="0"/>
    <x v="0"/>
    <x v="1"/>
    <x v="1"/>
    <x v="0"/>
    <x v="0"/>
    <x v="0"/>
    <x v="2"/>
    <s v="2025-04-25"/>
    <x v="1"/>
    <n v="51"/>
    <x v="0"/>
    <m/>
    <x v="0"/>
    <m/>
    <x v="103"/>
    <n v="100474707"/>
    <x v="0"/>
    <x v="4"/>
    <s v="Direcao da Familia, Inclusão, Género e Saúde"/>
    <s v="ORI"/>
    <x v="0"/>
    <m/>
    <x v="0"/>
    <x v="0"/>
    <x v="0"/>
    <x v="0"/>
    <x v="0"/>
    <x v="0"/>
    <x v="0"/>
    <x v="0"/>
    <x v="0"/>
    <x v="0"/>
    <x v="0"/>
    <s v="Direcao da Familia, Inclusão, Género e Saúde"/>
    <x v="0"/>
    <x v="0"/>
    <x v="0"/>
    <x v="0"/>
    <x v="0"/>
    <x v="0"/>
    <x v="0"/>
    <x v="0"/>
    <x v="0"/>
    <x v="0"/>
    <x v="4"/>
    <x v="0"/>
    <s v="Pagamento de salário referente a 04-2025"/>
  </r>
  <r>
    <x v="0"/>
    <n v="0"/>
    <n v="0"/>
    <n v="0"/>
    <n v="135"/>
    <x v="4716"/>
    <x v="0"/>
    <x v="0"/>
    <x v="0"/>
    <s v="03.16.24"/>
    <x v="49"/>
    <x v="0"/>
    <x v="0"/>
    <s v="Direcao da Familia, Inclusão, Género e Saúde"/>
    <s v="03.16.24"/>
    <s v="Direcao da Familia, Inclusão, Género e Saúde"/>
    <s v="03.16.24"/>
    <x v="47"/>
    <x v="0"/>
    <x v="0"/>
    <x v="1"/>
    <x v="1"/>
    <x v="0"/>
    <x v="0"/>
    <x v="0"/>
    <x v="2"/>
    <s v="2025-04-25"/>
    <x v="1"/>
    <n v="135"/>
    <x v="0"/>
    <m/>
    <x v="0"/>
    <m/>
    <x v="103"/>
    <n v="100474707"/>
    <x v="0"/>
    <x v="4"/>
    <s v="Direcao da Familia, Inclusão, Género e Saúde"/>
    <s v="ORI"/>
    <x v="0"/>
    <m/>
    <x v="0"/>
    <x v="0"/>
    <x v="0"/>
    <x v="0"/>
    <x v="0"/>
    <x v="0"/>
    <x v="0"/>
    <x v="0"/>
    <x v="0"/>
    <x v="0"/>
    <x v="0"/>
    <s v="Direcao da Familia, Inclusão, Género e Saúde"/>
    <x v="0"/>
    <x v="0"/>
    <x v="0"/>
    <x v="0"/>
    <x v="0"/>
    <x v="0"/>
    <x v="0"/>
    <x v="0"/>
    <x v="0"/>
    <x v="0"/>
    <x v="4"/>
    <x v="0"/>
    <s v="Pagamento de salário referente a 04-2025"/>
  </r>
  <r>
    <x v="0"/>
    <n v="0"/>
    <n v="0"/>
    <n v="0"/>
    <n v="859"/>
    <x v="4716"/>
    <x v="0"/>
    <x v="0"/>
    <x v="0"/>
    <s v="03.16.24"/>
    <x v="49"/>
    <x v="0"/>
    <x v="0"/>
    <s v="Direcao da Familia, Inclusão, Género e Saúde"/>
    <s v="03.16.24"/>
    <s v="Direcao da Familia, Inclusão, Género e Saúde"/>
    <s v="03.16.24"/>
    <x v="46"/>
    <x v="0"/>
    <x v="0"/>
    <x v="1"/>
    <x v="0"/>
    <x v="0"/>
    <x v="0"/>
    <x v="0"/>
    <x v="2"/>
    <s v="2025-04-25"/>
    <x v="1"/>
    <n v="859"/>
    <x v="0"/>
    <m/>
    <x v="0"/>
    <m/>
    <x v="89"/>
    <n v="100474706"/>
    <x v="0"/>
    <x v="5"/>
    <s v="Direcao da Familia, Inclusão, Género e Saúde"/>
    <s v="ORI"/>
    <x v="0"/>
    <m/>
    <x v="0"/>
    <x v="0"/>
    <x v="0"/>
    <x v="0"/>
    <x v="0"/>
    <x v="0"/>
    <x v="0"/>
    <x v="0"/>
    <x v="0"/>
    <x v="0"/>
    <x v="0"/>
    <s v="Direcao da Familia, Inclusão, Género e Saúde"/>
    <x v="0"/>
    <x v="0"/>
    <x v="0"/>
    <x v="0"/>
    <x v="0"/>
    <x v="0"/>
    <x v="0"/>
    <x v="0"/>
    <x v="0"/>
    <x v="0"/>
    <x v="5"/>
    <x v="0"/>
    <s v="Pagamento de salário referente a 04-2025"/>
  </r>
  <r>
    <x v="0"/>
    <n v="0"/>
    <n v="0"/>
    <n v="0"/>
    <n v="9974"/>
    <x v="4716"/>
    <x v="0"/>
    <x v="0"/>
    <x v="0"/>
    <s v="03.16.24"/>
    <x v="49"/>
    <x v="0"/>
    <x v="0"/>
    <s v="Direcao da Familia, Inclusão, Género e Saúde"/>
    <s v="03.16.24"/>
    <s v="Direcao da Familia, Inclusão, Género e Saúde"/>
    <s v="03.16.24"/>
    <x v="42"/>
    <x v="0"/>
    <x v="0"/>
    <x v="1"/>
    <x v="1"/>
    <x v="0"/>
    <x v="0"/>
    <x v="0"/>
    <x v="2"/>
    <s v="2025-04-25"/>
    <x v="1"/>
    <n v="9974"/>
    <x v="0"/>
    <m/>
    <x v="0"/>
    <m/>
    <x v="89"/>
    <n v="100474706"/>
    <x v="0"/>
    <x v="5"/>
    <s v="Direcao da Familia, Inclusão, Género e Saúde"/>
    <s v="ORI"/>
    <x v="0"/>
    <m/>
    <x v="0"/>
    <x v="0"/>
    <x v="0"/>
    <x v="0"/>
    <x v="0"/>
    <x v="0"/>
    <x v="0"/>
    <x v="0"/>
    <x v="0"/>
    <x v="0"/>
    <x v="0"/>
    <s v="Direcao da Familia, Inclusão, Género e Saúde"/>
    <x v="0"/>
    <x v="0"/>
    <x v="0"/>
    <x v="0"/>
    <x v="0"/>
    <x v="0"/>
    <x v="0"/>
    <x v="0"/>
    <x v="0"/>
    <x v="0"/>
    <x v="5"/>
    <x v="0"/>
    <s v="Pagamento de salário referente a 04-2025"/>
  </r>
  <r>
    <x v="0"/>
    <n v="0"/>
    <n v="0"/>
    <n v="0"/>
    <n v="25755"/>
    <x v="4716"/>
    <x v="0"/>
    <x v="0"/>
    <x v="0"/>
    <s v="03.16.24"/>
    <x v="49"/>
    <x v="0"/>
    <x v="0"/>
    <s v="Direcao da Familia, Inclusão, Género e Saúde"/>
    <s v="03.16.24"/>
    <s v="Direcao da Familia, Inclusão, Género e Saúde"/>
    <s v="03.16.24"/>
    <x v="47"/>
    <x v="0"/>
    <x v="0"/>
    <x v="1"/>
    <x v="1"/>
    <x v="0"/>
    <x v="0"/>
    <x v="0"/>
    <x v="2"/>
    <s v="2025-04-25"/>
    <x v="1"/>
    <n v="25755"/>
    <x v="0"/>
    <m/>
    <x v="0"/>
    <m/>
    <x v="89"/>
    <n v="100474706"/>
    <x v="0"/>
    <x v="5"/>
    <s v="Direcao da Familia, Inclusão, Género e Saúde"/>
    <s v="ORI"/>
    <x v="0"/>
    <m/>
    <x v="0"/>
    <x v="0"/>
    <x v="0"/>
    <x v="0"/>
    <x v="0"/>
    <x v="0"/>
    <x v="0"/>
    <x v="0"/>
    <x v="0"/>
    <x v="0"/>
    <x v="0"/>
    <s v="Direcao da Familia, Inclusão, Género e Saúde"/>
    <x v="0"/>
    <x v="0"/>
    <x v="0"/>
    <x v="0"/>
    <x v="0"/>
    <x v="0"/>
    <x v="0"/>
    <x v="0"/>
    <x v="0"/>
    <x v="0"/>
    <x v="5"/>
    <x v="0"/>
    <s v="Pagamento de salário referente a 04-2025"/>
  </r>
  <r>
    <x v="0"/>
    <n v="0"/>
    <n v="0"/>
    <n v="0"/>
    <n v="9455"/>
    <x v="4716"/>
    <x v="0"/>
    <x v="0"/>
    <x v="0"/>
    <s v="03.16.24"/>
    <x v="49"/>
    <x v="0"/>
    <x v="0"/>
    <s v="Direcao da Familia, Inclusão, Género e Saúde"/>
    <s v="03.16.24"/>
    <s v="Direcao da Familia, Inclusão, Género e Saúde"/>
    <s v="03.16.24"/>
    <x v="46"/>
    <x v="0"/>
    <x v="0"/>
    <x v="1"/>
    <x v="0"/>
    <x v="0"/>
    <x v="0"/>
    <x v="0"/>
    <x v="2"/>
    <s v="2025-04-25"/>
    <x v="1"/>
    <n v="9455"/>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04-2025"/>
  </r>
  <r>
    <x v="0"/>
    <n v="0"/>
    <n v="0"/>
    <n v="0"/>
    <n v="109736"/>
    <x v="4716"/>
    <x v="0"/>
    <x v="0"/>
    <x v="0"/>
    <s v="03.16.24"/>
    <x v="49"/>
    <x v="0"/>
    <x v="0"/>
    <s v="Direcao da Familia, Inclusão, Género e Saúde"/>
    <s v="03.16.24"/>
    <s v="Direcao da Familia, Inclusão, Género e Saúde"/>
    <s v="03.16.24"/>
    <x v="42"/>
    <x v="0"/>
    <x v="0"/>
    <x v="1"/>
    <x v="1"/>
    <x v="0"/>
    <x v="0"/>
    <x v="0"/>
    <x v="2"/>
    <s v="2025-04-25"/>
    <x v="1"/>
    <n v="109736"/>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04-2025"/>
  </r>
  <r>
    <x v="0"/>
    <n v="0"/>
    <n v="0"/>
    <n v="0"/>
    <n v="283317"/>
    <x v="4716"/>
    <x v="0"/>
    <x v="0"/>
    <x v="0"/>
    <s v="03.16.24"/>
    <x v="49"/>
    <x v="0"/>
    <x v="0"/>
    <s v="Direcao da Familia, Inclusão, Género e Saúde"/>
    <s v="03.16.24"/>
    <s v="Direcao da Familia, Inclusão, Género e Saúde"/>
    <s v="03.16.24"/>
    <x v="47"/>
    <x v="0"/>
    <x v="0"/>
    <x v="1"/>
    <x v="1"/>
    <x v="0"/>
    <x v="0"/>
    <x v="0"/>
    <x v="2"/>
    <s v="2025-04-25"/>
    <x v="1"/>
    <n v="283317"/>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04-2025"/>
  </r>
  <r>
    <x v="0"/>
    <n v="0"/>
    <n v="0"/>
    <n v="0"/>
    <n v="10834"/>
    <x v="4717"/>
    <x v="0"/>
    <x v="0"/>
    <x v="0"/>
    <s v="03.16.30"/>
    <x v="40"/>
    <x v="0"/>
    <x v="0"/>
    <s v="Gabinete de Relações Externas"/>
    <s v="03.16.30"/>
    <s v="Gabinete de Relações Externas"/>
    <s v="03.16.30"/>
    <x v="42"/>
    <x v="0"/>
    <x v="0"/>
    <x v="1"/>
    <x v="1"/>
    <x v="0"/>
    <x v="0"/>
    <x v="0"/>
    <x v="2"/>
    <s v="2025-04-25"/>
    <x v="1"/>
    <n v="10834"/>
    <x v="0"/>
    <m/>
    <x v="0"/>
    <m/>
    <x v="9"/>
    <n v="100474696"/>
    <x v="0"/>
    <x v="1"/>
    <s v="Gabinete de Relações Externas"/>
    <s v="ORI"/>
    <x v="0"/>
    <s v="GRE"/>
    <x v="0"/>
    <x v="0"/>
    <x v="0"/>
    <x v="0"/>
    <x v="0"/>
    <x v="0"/>
    <x v="0"/>
    <x v="0"/>
    <x v="0"/>
    <x v="0"/>
    <x v="0"/>
    <s v="Gabinete de Relações Externas"/>
    <x v="0"/>
    <x v="0"/>
    <x v="0"/>
    <x v="0"/>
    <x v="0"/>
    <x v="0"/>
    <x v="0"/>
    <x v="0"/>
    <x v="0"/>
    <x v="0"/>
    <x v="1"/>
    <x v="0"/>
    <s v="Pagamento de salário referente a 04-2025"/>
  </r>
  <r>
    <x v="0"/>
    <n v="0"/>
    <n v="0"/>
    <n v="0"/>
    <n v="8213"/>
    <x v="4717"/>
    <x v="0"/>
    <x v="0"/>
    <x v="0"/>
    <s v="03.16.30"/>
    <x v="40"/>
    <x v="0"/>
    <x v="0"/>
    <s v="Gabinete de Relações Externas"/>
    <s v="03.16.30"/>
    <s v="Gabinete de Relações Externas"/>
    <s v="03.16.30"/>
    <x v="42"/>
    <x v="0"/>
    <x v="0"/>
    <x v="1"/>
    <x v="1"/>
    <x v="0"/>
    <x v="0"/>
    <x v="0"/>
    <x v="2"/>
    <s v="2025-04-25"/>
    <x v="1"/>
    <n v="8213"/>
    <x v="0"/>
    <m/>
    <x v="0"/>
    <m/>
    <x v="89"/>
    <n v="100474706"/>
    <x v="0"/>
    <x v="5"/>
    <s v="Gabinete de Relações Externas"/>
    <s v="ORI"/>
    <x v="0"/>
    <s v="GRE"/>
    <x v="0"/>
    <x v="0"/>
    <x v="0"/>
    <x v="0"/>
    <x v="0"/>
    <x v="0"/>
    <x v="0"/>
    <x v="0"/>
    <x v="0"/>
    <x v="0"/>
    <x v="0"/>
    <s v="Gabinete de Relações Externas"/>
    <x v="0"/>
    <x v="0"/>
    <x v="0"/>
    <x v="0"/>
    <x v="0"/>
    <x v="0"/>
    <x v="0"/>
    <x v="0"/>
    <x v="0"/>
    <x v="0"/>
    <x v="5"/>
    <x v="0"/>
    <s v="Pagamento de salário referente a 04-2025"/>
  </r>
  <r>
    <x v="0"/>
    <n v="0"/>
    <n v="0"/>
    <n v="0"/>
    <n v="83615"/>
    <x v="4717"/>
    <x v="0"/>
    <x v="0"/>
    <x v="0"/>
    <s v="03.16.30"/>
    <x v="40"/>
    <x v="0"/>
    <x v="0"/>
    <s v="Gabinete de Relações Externas"/>
    <s v="03.16.30"/>
    <s v="Gabinete de Relações Externas"/>
    <s v="03.16.30"/>
    <x v="42"/>
    <x v="0"/>
    <x v="0"/>
    <x v="1"/>
    <x v="1"/>
    <x v="0"/>
    <x v="0"/>
    <x v="0"/>
    <x v="2"/>
    <s v="2025-04-25"/>
    <x v="1"/>
    <n v="83615"/>
    <x v="0"/>
    <m/>
    <x v="0"/>
    <m/>
    <x v="26"/>
    <n v="100474914"/>
    <x v="0"/>
    <x v="0"/>
    <s v="Gabinete de Relações Externas"/>
    <s v="ORI"/>
    <x v="0"/>
    <s v="GRE"/>
    <x v="0"/>
    <x v="0"/>
    <x v="0"/>
    <x v="0"/>
    <x v="0"/>
    <x v="0"/>
    <x v="0"/>
    <x v="0"/>
    <x v="0"/>
    <x v="0"/>
    <x v="0"/>
    <s v="Gabinete de Relações Externas"/>
    <x v="0"/>
    <x v="0"/>
    <x v="0"/>
    <x v="0"/>
    <x v="0"/>
    <x v="0"/>
    <x v="0"/>
    <x v="0"/>
    <x v="0"/>
    <x v="0"/>
    <x v="0"/>
    <x v="0"/>
    <s v="Pagamento de salário referente a 04-2025"/>
  </r>
  <r>
    <x v="0"/>
    <n v="0"/>
    <n v="0"/>
    <n v="0"/>
    <n v="50"/>
    <x v="4718"/>
    <x v="0"/>
    <x v="0"/>
    <x v="0"/>
    <s v="03.16.11"/>
    <x v="25"/>
    <x v="0"/>
    <x v="0"/>
    <s v="Direcção de Obras"/>
    <s v="03.16.11"/>
    <s v="Direcção de Obras"/>
    <s v="03.16.11"/>
    <x v="8"/>
    <x v="0"/>
    <x v="0"/>
    <x v="0"/>
    <x v="0"/>
    <x v="0"/>
    <x v="0"/>
    <x v="0"/>
    <x v="2"/>
    <s v="2025-04-25"/>
    <x v="1"/>
    <n v="50"/>
    <x v="0"/>
    <m/>
    <x v="0"/>
    <m/>
    <x v="106"/>
    <n v="100479277"/>
    <x v="0"/>
    <x v="6"/>
    <s v="Direcção de Obras"/>
    <s v="ORI"/>
    <x v="0"/>
    <m/>
    <x v="0"/>
    <x v="0"/>
    <x v="0"/>
    <x v="0"/>
    <x v="0"/>
    <x v="0"/>
    <x v="0"/>
    <x v="0"/>
    <x v="0"/>
    <x v="0"/>
    <x v="0"/>
    <s v="Direcção de Obras"/>
    <x v="0"/>
    <x v="0"/>
    <x v="0"/>
    <x v="0"/>
    <x v="0"/>
    <x v="0"/>
    <x v="0"/>
    <x v="0"/>
    <x v="0"/>
    <x v="0"/>
    <x v="6"/>
    <x v="0"/>
    <s v="Pagamento de salário referente a 04-2025"/>
  </r>
  <r>
    <x v="0"/>
    <n v="0"/>
    <n v="0"/>
    <n v="0"/>
    <n v="58"/>
    <x v="4718"/>
    <x v="0"/>
    <x v="0"/>
    <x v="0"/>
    <s v="03.16.11"/>
    <x v="25"/>
    <x v="0"/>
    <x v="0"/>
    <s v="Direcção de Obras"/>
    <s v="03.16.11"/>
    <s v="Direcção de Obras"/>
    <s v="03.16.11"/>
    <x v="76"/>
    <x v="0"/>
    <x v="0"/>
    <x v="1"/>
    <x v="0"/>
    <x v="0"/>
    <x v="0"/>
    <x v="0"/>
    <x v="2"/>
    <s v="2025-04-25"/>
    <x v="1"/>
    <n v="58"/>
    <x v="0"/>
    <m/>
    <x v="0"/>
    <m/>
    <x v="106"/>
    <n v="100479277"/>
    <x v="0"/>
    <x v="6"/>
    <s v="Direcção de Obras"/>
    <s v="ORI"/>
    <x v="0"/>
    <m/>
    <x v="0"/>
    <x v="0"/>
    <x v="0"/>
    <x v="0"/>
    <x v="0"/>
    <x v="0"/>
    <x v="0"/>
    <x v="0"/>
    <x v="0"/>
    <x v="0"/>
    <x v="0"/>
    <s v="Direcção de Obras"/>
    <x v="0"/>
    <x v="0"/>
    <x v="0"/>
    <x v="0"/>
    <x v="0"/>
    <x v="0"/>
    <x v="0"/>
    <x v="0"/>
    <x v="0"/>
    <x v="0"/>
    <x v="6"/>
    <x v="0"/>
    <s v="Pagamento de salário referente a 04-2025"/>
  </r>
  <r>
    <x v="0"/>
    <n v="0"/>
    <n v="0"/>
    <n v="0"/>
    <n v="1"/>
    <x v="4718"/>
    <x v="0"/>
    <x v="0"/>
    <x v="0"/>
    <s v="03.16.11"/>
    <x v="25"/>
    <x v="0"/>
    <x v="0"/>
    <s v="Direcção de Obras"/>
    <s v="03.16.11"/>
    <s v="Direcção de Obras"/>
    <s v="03.16.11"/>
    <x v="45"/>
    <x v="0"/>
    <x v="0"/>
    <x v="1"/>
    <x v="0"/>
    <x v="0"/>
    <x v="0"/>
    <x v="0"/>
    <x v="2"/>
    <s v="2025-04-25"/>
    <x v="1"/>
    <n v="1"/>
    <x v="0"/>
    <m/>
    <x v="0"/>
    <m/>
    <x v="106"/>
    <n v="100479277"/>
    <x v="0"/>
    <x v="6"/>
    <s v="Direcção de Obras"/>
    <s v="ORI"/>
    <x v="0"/>
    <m/>
    <x v="0"/>
    <x v="0"/>
    <x v="0"/>
    <x v="0"/>
    <x v="0"/>
    <x v="0"/>
    <x v="0"/>
    <x v="0"/>
    <x v="0"/>
    <x v="0"/>
    <x v="0"/>
    <s v="Direcção de Obras"/>
    <x v="0"/>
    <x v="0"/>
    <x v="0"/>
    <x v="0"/>
    <x v="0"/>
    <x v="0"/>
    <x v="0"/>
    <x v="0"/>
    <x v="0"/>
    <x v="0"/>
    <x v="6"/>
    <x v="0"/>
    <s v="Pagamento de salário referente a 04-2025"/>
  </r>
  <r>
    <x v="0"/>
    <n v="0"/>
    <n v="0"/>
    <n v="0"/>
    <n v="134"/>
    <x v="4718"/>
    <x v="0"/>
    <x v="0"/>
    <x v="0"/>
    <s v="03.16.11"/>
    <x v="25"/>
    <x v="0"/>
    <x v="0"/>
    <s v="Direcção de Obras"/>
    <s v="03.16.11"/>
    <s v="Direcção de Obras"/>
    <s v="03.16.11"/>
    <x v="46"/>
    <x v="0"/>
    <x v="0"/>
    <x v="1"/>
    <x v="0"/>
    <x v="0"/>
    <x v="0"/>
    <x v="0"/>
    <x v="2"/>
    <s v="2025-04-25"/>
    <x v="1"/>
    <n v="134"/>
    <x v="0"/>
    <m/>
    <x v="0"/>
    <m/>
    <x v="106"/>
    <n v="100479277"/>
    <x v="0"/>
    <x v="6"/>
    <s v="Direcção de Obras"/>
    <s v="ORI"/>
    <x v="0"/>
    <m/>
    <x v="0"/>
    <x v="0"/>
    <x v="0"/>
    <x v="0"/>
    <x v="0"/>
    <x v="0"/>
    <x v="0"/>
    <x v="0"/>
    <x v="0"/>
    <x v="0"/>
    <x v="0"/>
    <s v="Direcção de Obras"/>
    <x v="0"/>
    <x v="0"/>
    <x v="0"/>
    <x v="0"/>
    <x v="0"/>
    <x v="0"/>
    <x v="0"/>
    <x v="0"/>
    <x v="0"/>
    <x v="0"/>
    <x v="6"/>
    <x v="0"/>
    <s v="Pagamento de salário referente a 04-2025"/>
  </r>
  <r>
    <x v="0"/>
    <n v="0"/>
    <n v="0"/>
    <n v="0"/>
    <n v="1015"/>
    <x v="4718"/>
    <x v="0"/>
    <x v="0"/>
    <x v="0"/>
    <s v="03.16.11"/>
    <x v="25"/>
    <x v="0"/>
    <x v="0"/>
    <s v="Direcção de Obras"/>
    <s v="03.16.11"/>
    <s v="Direcção de Obras"/>
    <s v="03.16.11"/>
    <x v="42"/>
    <x v="0"/>
    <x v="0"/>
    <x v="1"/>
    <x v="1"/>
    <x v="0"/>
    <x v="0"/>
    <x v="0"/>
    <x v="2"/>
    <s v="2025-04-25"/>
    <x v="1"/>
    <n v="1015"/>
    <x v="0"/>
    <m/>
    <x v="0"/>
    <m/>
    <x v="106"/>
    <n v="100479277"/>
    <x v="0"/>
    <x v="6"/>
    <s v="Direcção de Obras"/>
    <s v="ORI"/>
    <x v="0"/>
    <m/>
    <x v="0"/>
    <x v="0"/>
    <x v="0"/>
    <x v="0"/>
    <x v="0"/>
    <x v="0"/>
    <x v="0"/>
    <x v="0"/>
    <x v="0"/>
    <x v="0"/>
    <x v="0"/>
    <s v="Direcção de Obras"/>
    <x v="0"/>
    <x v="0"/>
    <x v="0"/>
    <x v="0"/>
    <x v="0"/>
    <x v="0"/>
    <x v="0"/>
    <x v="0"/>
    <x v="0"/>
    <x v="0"/>
    <x v="6"/>
    <x v="0"/>
    <s v="Pagamento de salário referente a 04-2025"/>
  </r>
  <r>
    <x v="0"/>
    <n v="0"/>
    <n v="0"/>
    <n v="0"/>
    <n v="1370"/>
    <x v="4718"/>
    <x v="0"/>
    <x v="0"/>
    <x v="0"/>
    <s v="03.16.11"/>
    <x v="25"/>
    <x v="0"/>
    <x v="0"/>
    <s v="Direcção de Obras"/>
    <s v="03.16.11"/>
    <s v="Direcção de Obras"/>
    <s v="03.16.11"/>
    <x v="47"/>
    <x v="0"/>
    <x v="0"/>
    <x v="1"/>
    <x v="1"/>
    <x v="0"/>
    <x v="0"/>
    <x v="0"/>
    <x v="2"/>
    <s v="2025-04-25"/>
    <x v="1"/>
    <n v="1370"/>
    <x v="0"/>
    <m/>
    <x v="0"/>
    <m/>
    <x v="106"/>
    <n v="100479277"/>
    <x v="0"/>
    <x v="6"/>
    <s v="Direcção de Obras"/>
    <s v="ORI"/>
    <x v="0"/>
    <m/>
    <x v="0"/>
    <x v="0"/>
    <x v="0"/>
    <x v="0"/>
    <x v="0"/>
    <x v="0"/>
    <x v="0"/>
    <x v="0"/>
    <x v="0"/>
    <x v="0"/>
    <x v="0"/>
    <s v="Direcção de Obras"/>
    <x v="0"/>
    <x v="0"/>
    <x v="0"/>
    <x v="0"/>
    <x v="0"/>
    <x v="0"/>
    <x v="0"/>
    <x v="0"/>
    <x v="0"/>
    <x v="0"/>
    <x v="6"/>
    <x v="0"/>
    <s v="Pagamento de salário referente a 04-2025"/>
  </r>
  <r>
    <x v="0"/>
    <n v="0"/>
    <n v="0"/>
    <n v="0"/>
    <n v="505"/>
    <x v="4718"/>
    <x v="0"/>
    <x v="0"/>
    <x v="0"/>
    <s v="03.16.11"/>
    <x v="25"/>
    <x v="0"/>
    <x v="0"/>
    <s v="Direcção de Obras"/>
    <s v="03.16.11"/>
    <s v="Direcção de Obras"/>
    <s v="03.16.11"/>
    <x v="48"/>
    <x v="0"/>
    <x v="0"/>
    <x v="1"/>
    <x v="1"/>
    <x v="0"/>
    <x v="0"/>
    <x v="0"/>
    <x v="2"/>
    <s v="2025-04-25"/>
    <x v="1"/>
    <n v="505"/>
    <x v="0"/>
    <m/>
    <x v="0"/>
    <m/>
    <x v="106"/>
    <n v="100479277"/>
    <x v="0"/>
    <x v="6"/>
    <s v="Direcção de Obras"/>
    <s v="ORI"/>
    <x v="0"/>
    <m/>
    <x v="0"/>
    <x v="0"/>
    <x v="0"/>
    <x v="0"/>
    <x v="0"/>
    <x v="0"/>
    <x v="0"/>
    <x v="0"/>
    <x v="0"/>
    <x v="0"/>
    <x v="0"/>
    <s v="Direcção de Obras"/>
    <x v="0"/>
    <x v="0"/>
    <x v="0"/>
    <x v="0"/>
    <x v="0"/>
    <x v="0"/>
    <x v="0"/>
    <x v="0"/>
    <x v="0"/>
    <x v="0"/>
    <x v="6"/>
    <x v="0"/>
    <s v="Pagamento de salário referente a 04-2025"/>
  </r>
  <r>
    <x v="0"/>
    <n v="0"/>
    <n v="0"/>
    <n v="0"/>
    <n v="758"/>
    <x v="4718"/>
    <x v="0"/>
    <x v="0"/>
    <x v="0"/>
    <s v="03.16.11"/>
    <x v="25"/>
    <x v="0"/>
    <x v="0"/>
    <s v="Direcção de Obras"/>
    <s v="03.16.11"/>
    <s v="Direcção de Obras"/>
    <s v="03.16.11"/>
    <x v="8"/>
    <x v="0"/>
    <x v="0"/>
    <x v="0"/>
    <x v="0"/>
    <x v="0"/>
    <x v="0"/>
    <x v="0"/>
    <x v="2"/>
    <s v="2025-04-25"/>
    <x v="1"/>
    <n v="758"/>
    <x v="0"/>
    <m/>
    <x v="0"/>
    <m/>
    <x v="9"/>
    <n v="100474696"/>
    <x v="0"/>
    <x v="1"/>
    <s v="Direcção de Obras"/>
    <s v="ORI"/>
    <x v="0"/>
    <m/>
    <x v="0"/>
    <x v="0"/>
    <x v="0"/>
    <x v="0"/>
    <x v="0"/>
    <x v="0"/>
    <x v="0"/>
    <x v="0"/>
    <x v="0"/>
    <x v="0"/>
    <x v="0"/>
    <s v="Direcção de Obras"/>
    <x v="0"/>
    <x v="0"/>
    <x v="0"/>
    <x v="0"/>
    <x v="0"/>
    <x v="0"/>
    <x v="0"/>
    <x v="0"/>
    <x v="0"/>
    <x v="0"/>
    <x v="1"/>
    <x v="0"/>
    <s v="Pagamento de salário referente a 04-2025"/>
  </r>
  <r>
    <x v="0"/>
    <n v="0"/>
    <n v="0"/>
    <n v="0"/>
    <n v="888"/>
    <x v="4718"/>
    <x v="0"/>
    <x v="0"/>
    <x v="0"/>
    <s v="03.16.11"/>
    <x v="25"/>
    <x v="0"/>
    <x v="0"/>
    <s v="Direcção de Obras"/>
    <s v="03.16.11"/>
    <s v="Direcção de Obras"/>
    <s v="03.16.11"/>
    <x v="76"/>
    <x v="0"/>
    <x v="0"/>
    <x v="1"/>
    <x v="0"/>
    <x v="0"/>
    <x v="0"/>
    <x v="0"/>
    <x v="2"/>
    <s v="2025-04-25"/>
    <x v="1"/>
    <n v="888"/>
    <x v="0"/>
    <m/>
    <x v="0"/>
    <m/>
    <x v="9"/>
    <n v="100474696"/>
    <x v="0"/>
    <x v="1"/>
    <s v="Direcção de Obras"/>
    <s v="ORI"/>
    <x v="0"/>
    <m/>
    <x v="0"/>
    <x v="0"/>
    <x v="0"/>
    <x v="0"/>
    <x v="0"/>
    <x v="0"/>
    <x v="0"/>
    <x v="0"/>
    <x v="0"/>
    <x v="0"/>
    <x v="0"/>
    <s v="Direcção de Obras"/>
    <x v="0"/>
    <x v="0"/>
    <x v="0"/>
    <x v="0"/>
    <x v="0"/>
    <x v="0"/>
    <x v="0"/>
    <x v="0"/>
    <x v="0"/>
    <x v="0"/>
    <x v="1"/>
    <x v="0"/>
    <s v="Pagamento de salário referente a 04-2025"/>
  </r>
  <r>
    <x v="0"/>
    <n v="0"/>
    <n v="0"/>
    <n v="0"/>
    <n v="24"/>
    <x v="4718"/>
    <x v="0"/>
    <x v="0"/>
    <x v="0"/>
    <s v="03.16.11"/>
    <x v="25"/>
    <x v="0"/>
    <x v="0"/>
    <s v="Direcção de Obras"/>
    <s v="03.16.11"/>
    <s v="Direcção de Obras"/>
    <s v="03.16.11"/>
    <x v="45"/>
    <x v="0"/>
    <x v="0"/>
    <x v="1"/>
    <x v="0"/>
    <x v="0"/>
    <x v="0"/>
    <x v="0"/>
    <x v="2"/>
    <s v="2025-04-25"/>
    <x v="1"/>
    <n v="24"/>
    <x v="0"/>
    <m/>
    <x v="0"/>
    <m/>
    <x v="9"/>
    <n v="100474696"/>
    <x v="0"/>
    <x v="1"/>
    <s v="Direcção de Obras"/>
    <s v="ORI"/>
    <x v="0"/>
    <m/>
    <x v="0"/>
    <x v="0"/>
    <x v="0"/>
    <x v="0"/>
    <x v="0"/>
    <x v="0"/>
    <x v="0"/>
    <x v="0"/>
    <x v="0"/>
    <x v="0"/>
    <x v="0"/>
    <s v="Direcção de Obras"/>
    <x v="0"/>
    <x v="0"/>
    <x v="0"/>
    <x v="0"/>
    <x v="0"/>
    <x v="0"/>
    <x v="0"/>
    <x v="0"/>
    <x v="0"/>
    <x v="0"/>
    <x v="1"/>
    <x v="0"/>
    <s v="Pagamento de salário referente a 04-2025"/>
  </r>
  <r>
    <x v="0"/>
    <n v="0"/>
    <n v="0"/>
    <n v="0"/>
    <n v="2036"/>
    <x v="4718"/>
    <x v="0"/>
    <x v="0"/>
    <x v="0"/>
    <s v="03.16.11"/>
    <x v="25"/>
    <x v="0"/>
    <x v="0"/>
    <s v="Direcção de Obras"/>
    <s v="03.16.11"/>
    <s v="Direcção de Obras"/>
    <s v="03.16.11"/>
    <x v="46"/>
    <x v="0"/>
    <x v="0"/>
    <x v="1"/>
    <x v="0"/>
    <x v="0"/>
    <x v="0"/>
    <x v="0"/>
    <x v="2"/>
    <s v="2025-04-25"/>
    <x v="1"/>
    <n v="2036"/>
    <x v="0"/>
    <m/>
    <x v="0"/>
    <m/>
    <x v="9"/>
    <n v="100474696"/>
    <x v="0"/>
    <x v="1"/>
    <s v="Direcção de Obras"/>
    <s v="ORI"/>
    <x v="0"/>
    <m/>
    <x v="0"/>
    <x v="0"/>
    <x v="0"/>
    <x v="0"/>
    <x v="0"/>
    <x v="0"/>
    <x v="0"/>
    <x v="0"/>
    <x v="0"/>
    <x v="0"/>
    <x v="0"/>
    <s v="Direcção de Obras"/>
    <x v="0"/>
    <x v="0"/>
    <x v="0"/>
    <x v="0"/>
    <x v="0"/>
    <x v="0"/>
    <x v="0"/>
    <x v="0"/>
    <x v="0"/>
    <x v="0"/>
    <x v="1"/>
    <x v="0"/>
    <s v="Pagamento de salário referente a 04-2025"/>
  </r>
  <r>
    <x v="0"/>
    <n v="0"/>
    <n v="0"/>
    <n v="0"/>
    <n v="15369"/>
    <x v="4718"/>
    <x v="0"/>
    <x v="0"/>
    <x v="0"/>
    <s v="03.16.11"/>
    <x v="25"/>
    <x v="0"/>
    <x v="0"/>
    <s v="Direcção de Obras"/>
    <s v="03.16.11"/>
    <s v="Direcção de Obras"/>
    <s v="03.16.11"/>
    <x v="42"/>
    <x v="0"/>
    <x v="0"/>
    <x v="1"/>
    <x v="1"/>
    <x v="0"/>
    <x v="0"/>
    <x v="0"/>
    <x v="2"/>
    <s v="2025-04-25"/>
    <x v="1"/>
    <n v="15369"/>
    <x v="0"/>
    <m/>
    <x v="0"/>
    <m/>
    <x v="9"/>
    <n v="100474696"/>
    <x v="0"/>
    <x v="1"/>
    <s v="Direcção de Obras"/>
    <s v="ORI"/>
    <x v="0"/>
    <m/>
    <x v="0"/>
    <x v="0"/>
    <x v="0"/>
    <x v="0"/>
    <x v="0"/>
    <x v="0"/>
    <x v="0"/>
    <x v="0"/>
    <x v="0"/>
    <x v="0"/>
    <x v="0"/>
    <s v="Direcção de Obras"/>
    <x v="0"/>
    <x v="0"/>
    <x v="0"/>
    <x v="0"/>
    <x v="0"/>
    <x v="0"/>
    <x v="0"/>
    <x v="0"/>
    <x v="0"/>
    <x v="0"/>
    <x v="1"/>
    <x v="0"/>
    <s v="Pagamento de salário referente a 04-2025"/>
  </r>
  <r>
    <x v="0"/>
    <n v="0"/>
    <n v="0"/>
    <n v="0"/>
    <n v="20740"/>
    <x v="4718"/>
    <x v="0"/>
    <x v="0"/>
    <x v="0"/>
    <s v="03.16.11"/>
    <x v="25"/>
    <x v="0"/>
    <x v="0"/>
    <s v="Direcção de Obras"/>
    <s v="03.16.11"/>
    <s v="Direcção de Obras"/>
    <s v="03.16.11"/>
    <x v="47"/>
    <x v="0"/>
    <x v="0"/>
    <x v="1"/>
    <x v="1"/>
    <x v="0"/>
    <x v="0"/>
    <x v="0"/>
    <x v="2"/>
    <s v="2025-04-25"/>
    <x v="1"/>
    <n v="20740"/>
    <x v="0"/>
    <m/>
    <x v="0"/>
    <m/>
    <x v="9"/>
    <n v="100474696"/>
    <x v="0"/>
    <x v="1"/>
    <s v="Direcção de Obras"/>
    <s v="ORI"/>
    <x v="0"/>
    <m/>
    <x v="0"/>
    <x v="0"/>
    <x v="0"/>
    <x v="0"/>
    <x v="0"/>
    <x v="0"/>
    <x v="0"/>
    <x v="0"/>
    <x v="0"/>
    <x v="0"/>
    <x v="0"/>
    <s v="Direcção de Obras"/>
    <x v="0"/>
    <x v="0"/>
    <x v="0"/>
    <x v="0"/>
    <x v="0"/>
    <x v="0"/>
    <x v="0"/>
    <x v="0"/>
    <x v="0"/>
    <x v="0"/>
    <x v="1"/>
    <x v="0"/>
    <s v="Pagamento de salário referente a 04-2025"/>
  </r>
  <r>
    <x v="0"/>
    <n v="0"/>
    <n v="0"/>
    <n v="0"/>
    <n v="7589"/>
    <x v="4718"/>
    <x v="0"/>
    <x v="0"/>
    <x v="0"/>
    <s v="03.16.11"/>
    <x v="25"/>
    <x v="0"/>
    <x v="0"/>
    <s v="Direcção de Obras"/>
    <s v="03.16.11"/>
    <s v="Direcção de Obras"/>
    <s v="03.16.11"/>
    <x v="48"/>
    <x v="0"/>
    <x v="0"/>
    <x v="1"/>
    <x v="1"/>
    <x v="0"/>
    <x v="0"/>
    <x v="0"/>
    <x v="2"/>
    <s v="2025-04-25"/>
    <x v="1"/>
    <n v="7589"/>
    <x v="0"/>
    <m/>
    <x v="0"/>
    <m/>
    <x v="9"/>
    <n v="100474696"/>
    <x v="0"/>
    <x v="1"/>
    <s v="Direcção de Obras"/>
    <s v="ORI"/>
    <x v="0"/>
    <m/>
    <x v="0"/>
    <x v="0"/>
    <x v="0"/>
    <x v="0"/>
    <x v="0"/>
    <x v="0"/>
    <x v="0"/>
    <x v="0"/>
    <x v="0"/>
    <x v="0"/>
    <x v="0"/>
    <s v="Direcção de Obras"/>
    <x v="0"/>
    <x v="0"/>
    <x v="0"/>
    <x v="0"/>
    <x v="0"/>
    <x v="0"/>
    <x v="0"/>
    <x v="0"/>
    <x v="0"/>
    <x v="0"/>
    <x v="1"/>
    <x v="0"/>
    <s v="Pagamento de salário referente a 04-2025"/>
  </r>
  <r>
    <x v="0"/>
    <n v="0"/>
    <n v="0"/>
    <n v="0"/>
    <n v="144"/>
    <x v="4718"/>
    <x v="0"/>
    <x v="0"/>
    <x v="0"/>
    <s v="03.16.11"/>
    <x v="25"/>
    <x v="0"/>
    <x v="0"/>
    <s v="Direcção de Obras"/>
    <s v="03.16.11"/>
    <s v="Direcção de Obras"/>
    <s v="03.16.11"/>
    <x v="8"/>
    <x v="0"/>
    <x v="0"/>
    <x v="0"/>
    <x v="0"/>
    <x v="0"/>
    <x v="0"/>
    <x v="0"/>
    <x v="2"/>
    <s v="2025-04-25"/>
    <x v="1"/>
    <n v="144"/>
    <x v="0"/>
    <m/>
    <x v="0"/>
    <m/>
    <x v="66"/>
    <n v="100474708"/>
    <x v="0"/>
    <x v="3"/>
    <s v="Direcção de Obras"/>
    <s v="ORI"/>
    <x v="0"/>
    <m/>
    <x v="0"/>
    <x v="0"/>
    <x v="0"/>
    <x v="0"/>
    <x v="0"/>
    <x v="0"/>
    <x v="0"/>
    <x v="0"/>
    <x v="0"/>
    <x v="0"/>
    <x v="0"/>
    <s v="Direcção de Obras"/>
    <x v="0"/>
    <x v="0"/>
    <x v="0"/>
    <x v="0"/>
    <x v="0"/>
    <x v="0"/>
    <x v="0"/>
    <x v="0"/>
    <x v="0"/>
    <x v="0"/>
    <x v="3"/>
    <x v="0"/>
    <s v="Pagamento de salário referente a 04-2025"/>
  </r>
  <r>
    <x v="0"/>
    <n v="0"/>
    <n v="0"/>
    <n v="0"/>
    <n v="168"/>
    <x v="4718"/>
    <x v="0"/>
    <x v="0"/>
    <x v="0"/>
    <s v="03.16.11"/>
    <x v="25"/>
    <x v="0"/>
    <x v="0"/>
    <s v="Direcção de Obras"/>
    <s v="03.16.11"/>
    <s v="Direcção de Obras"/>
    <s v="03.16.11"/>
    <x v="76"/>
    <x v="0"/>
    <x v="0"/>
    <x v="1"/>
    <x v="0"/>
    <x v="0"/>
    <x v="0"/>
    <x v="0"/>
    <x v="2"/>
    <s v="2025-04-25"/>
    <x v="1"/>
    <n v="168"/>
    <x v="0"/>
    <m/>
    <x v="0"/>
    <m/>
    <x v="66"/>
    <n v="100474708"/>
    <x v="0"/>
    <x v="3"/>
    <s v="Direcção de Obras"/>
    <s v="ORI"/>
    <x v="0"/>
    <m/>
    <x v="0"/>
    <x v="0"/>
    <x v="0"/>
    <x v="0"/>
    <x v="0"/>
    <x v="0"/>
    <x v="0"/>
    <x v="0"/>
    <x v="0"/>
    <x v="0"/>
    <x v="0"/>
    <s v="Direcção de Obras"/>
    <x v="0"/>
    <x v="0"/>
    <x v="0"/>
    <x v="0"/>
    <x v="0"/>
    <x v="0"/>
    <x v="0"/>
    <x v="0"/>
    <x v="0"/>
    <x v="0"/>
    <x v="3"/>
    <x v="0"/>
    <s v="Pagamento de salário referente a 04-2025"/>
  </r>
  <r>
    <x v="0"/>
    <n v="0"/>
    <n v="0"/>
    <n v="0"/>
    <n v="4"/>
    <x v="4718"/>
    <x v="0"/>
    <x v="0"/>
    <x v="0"/>
    <s v="03.16.11"/>
    <x v="25"/>
    <x v="0"/>
    <x v="0"/>
    <s v="Direcção de Obras"/>
    <s v="03.16.11"/>
    <s v="Direcção de Obras"/>
    <s v="03.16.11"/>
    <x v="45"/>
    <x v="0"/>
    <x v="0"/>
    <x v="1"/>
    <x v="0"/>
    <x v="0"/>
    <x v="0"/>
    <x v="0"/>
    <x v="2"/>
    <s v="2025-04-25"/>
    <x v="1"/>
    <n v="4"/>
    <x v="0"/>
    <m/>
    <x v="0"/>
    <m/>
    <x v="66"/>
    <n v="100474708"/>
    <x v="0"/>
    <x v="3"/>
    <s v="Direcção de Obras"/>
    <s v="ORI"/>
    <x v="0"/>
    <m/>
    <x v="0"/>
    <x v="0"/>
    <x v="0"/>
    <x v="0"/>
    <x v="0"/>
    <x v="0"/>
    <x v="0"/>
    <x v="0"/>
    <x v="0"/>
    <x v="0"/>
    <x v="0"/>
    <s v="Direcção de Obras"/>
    <x v="0"/>
    <x v="0"/>
    <x v="0"/>
    <x v="0"/>
    <x v="0"/>
    <x v="0"/>
    <x v="0"/>
    <x v="0"/>
    <x v="0"/>
    <x v="0"/>
    <x v="3"/>
    <x v="0"/>
    <s v="Pagamento de salário referente a 04-2025"/>
  </r>
  <r>
    <x v="0"/>
    <n v="0"/>
    <n v="0"/>
    <n v="0"/>
    <n v="386"/>
    <x v="4718"/>
    <x v="0"/>
    <x v="0"/>
    <x v="0"/>
    <s v="03.16.11"/>
    <x v="25"/>
    <x v="0"/>
    <x v="0"/>
    <s v="Direcção de Obras"/>
    <s v="03.16.11"/>
    <s v="Direcção de Obras"/>
    <s v="03.16.11"/>
    <x v="46"/>
    <x v="0"/>
    <x v="0"/>
    <x v="1"/>
    <x v="0"/>
    <x v="0"/>
    <x v="0"/>
    <x v="0"/>
    <x v="2"/>
    <s v="2025-04-25"/>
    <x v="1"/>
    <n v="386"/>
    <x v="0"/>
    <m/>
    <x v="0"/>
    <m/>
    <x v="66"/>
    <n v="100474708"/>
    <x v="0"/>
    <x v="3"/>
    <s v="Direcção de Obras"/>
    <s v="ORI"/>
    <x v="0"/>
    <m/>
    <x v="0"/>
    <x v="0"/>
    <x v="0"/>
    <x v="0"/>
    <x v="0"/>
    <x v="0"/>
    <x v="0"/>
    <x v="0"/>
    <x v="0"/>
    <x v="0"/>
    <x v="0"/>
    <s v="Direcção de Obras"/>
    <x v="0"/>
    <x v="0"/>
    <x v="0"/>
    <x v="0"/>
    <x v="0"/>
    <x v="0"/>
    <x v="0"/>
    <x v="0"/>
    <x v="0"/>
    <x v="0"/>
    <x v="3"/>
    <x v="0"/>
    <s v="Pagamento de salário referente a 04-2025"/>
  </r>
  <r>
    <x v="0"/>
    <n v="0"/>
    <n v="0"/>
    <n v="0"/>
    <n v="2918"/>
    <x v="4718"/>
    <x v="0"/>
    <x v="0"/>
    <x v="0"/>
    <s v="03.16.11"/>
    <x v="25"/>
    <x v="0"/>
    <x v="0"/>
    <s v="Direcção de Obras"/>
    <s v="03.16.11"/>
    <s v="Direcção de Obras"/>
    <s v="03.16.11"/>
    <x v="42"/>
    <x v="0"/>
    <x v="0"/>
    <x v="1"/>
    <x v="1"/>
    <x v="0"/>
    <x v="0"/>
    <x v="0"/>
    <x v="2"/>
    <s v="2025-04-25"/>
    <x v="1"/>
    <n v="2918"/>
    <x v="0"/>
    <m/>
    <x v="0"/>
    <m/>
    <x v="66"/>
    <n v="100474708"/>
    <x v="0"/>
    <x v="3"/>
    <s v="Direcção de Obras"/>
    <s v="ORI"/>
    <x v="0"/>
    <m/>
    <x v="0"/>
    <x v="0"/>
    <x v="0"/>
    <x v="0"/>
    <x v="0"/>
    <x v="0"/>
    <x v="0"/>
    <x v="0"/>
    <x v="0"/>
    <x v="0"/>
    <x v="0"/>
    <s v="Direcção de Obras"/>
    <x v="0"/>
    <x v="0"/>
    <x v="0"/>
    <x v="0"/>
    <x v="0"/>
    <x v="0"/>
    <x v="0"/>
    <x v="0"/>
    <x v="0"/>
    <x v="0"/>
    <x v="3"/>
    <x v="0"/>
    <s v="Pagamento de salário referente a 04-2025"/>
  </r>
  <r>
    <x v="0"/>
    <n v="0"/>
    <n v="0"/>
    <n v="0"/>
    <n v="3937"/>
    <x v="4718"/>
    <x v="0"/>
    <x v="0"/>
    <x v="0"/>
    <s v="03.16.11"/>
    <x v="25"/>
    <x v="0"/>
    <x v="0"/>
    <s v="Direcção de Obras"/>
    <s v="03.16.11"/>
    <s v="Direcção de Obras"/>
    <s v="03.16.11"/>
    <x v="47"/>
    <x v="0"/>
    <x v="0"/>
    <x v="1"/>
    <x v="1"/>
    <x v="0"/>
    <x v="0"/>
    <x v="0"/>
    <x v="2"/>
    <s v="2025-04-25"/>
    <x v="1"/>
    <n v="3937"/>
    <x v="0"/>
    <m/>
    <x v="0"/>
    <m/>
    <x v="66"/>
    <n v="100474708"/>
    <x v="0"/>
    <x v="3"/>
    <s v="Direcção de Obras"/>
    <s v="ORI"/>
    <x v="0"/>
    <m/>
    <x v="0"/>
    <x v="0"/>
    <x v="0"/>
    <x v="0"/>
    <x v="0"/>
    <x v="0"/>
    <x v="0"/>
    <x v="0"/>
    <x v="0"/>
    <x v="0"/>
    <x v="0"/>
    <s v="Direcção de Obras"/>
    <x v="0"/>
    <x v="0"/>
    <x v="0"/>
    <x v="0"/>
    <x v="0"/>
    <x v="0"/>
    <x v="0"/>
    <x v="0"/>
    <x v="0"/>
    <x v="0"/>
    <x v="3"/>
    <x v="0"/>
    <s v="Pagamento de salário referente a 04-2025"/>
  </r>
  <r>
    <x v="0"/>
    <n v="0"/>
    <n v="0"/>
    <n v="0"/>
    <n v="1443"/>
    <x v="4718"/>
    <x v="0"/>
    <x v="0"/>
    <x v="0"/>
    <s v="03.16.11"/>
    <x v="25"/>
    <x v="0"/>
    <x v="0"/>
    <s v="Direcção de Obras"/>
    <s v="03.16.11"/>
    <s v="Direcção de Obras"/>
    <s v="03.16.11"/>
    <x v="48"/>
    <x v="0"/>
    <x v="0"/>
    <x v="1"/>
    <x v="1"/>
    <x v="0"/>
    <x v="0"/>
    <x v="0"/>
    <x v="2"/>
    <s v="2025-04-25"/>
    <x v="1"/>
    <n v="1443"/>
    <x v="0"/>
    <m/>
    <x v="0"/>
    <m/>
    <x v="66"/>
    <n v="100474708"/>
    <x v="0"/>
    <x v="3"/>
    <s v="Direcção de Obras"/>
    <s v="ORI"/>
    <x v="0"/>
    <m/>
    <x v="0"/>
    <x v="0"/>
    <x v="0"/>
    <x v="0"/>
    <x v="0"/>
    <x v="0"/>
    <x v="0"/>
    <x v="0"/>
    <x v="0"/>
    <x v="0"/>
    <x v="0"/>
    <s v="Direcção de Obras"/>
    <x v="0"/>
    <x v="0"/>
    <x v="0"/>
    <x v="0"/>
    <x v="0"/>
    <x v="0"/>
    <x v="0"/>
    <x v="0"/>
    <x v="0"/>
    <x v="0"/>
    <x v="3"/>
    <x v="0"/>
    <s v="Pagamento de salário referente a 04-2025"/>
  </r>
  <r>
    <x v="0"/>
    <n v="0"/>
    <n v="0"/>
    <n v="0"/>
    <n v="16"/>
    <x v="4718"/>
    <x v="0"/>
    <x v="0"/>
    <x v="0"/>
    <s v="03.16.11"/>
    <x v="25"/>
    <x v="0"/>
    <x v="0"/>
    <s v="Direcção de Obras"/>
    <s v="03.16.11"/>
    <s v="Direcção de Obras"/>
    <s v="03.16.11"/>
    <x v="8"/>
    <x v="0"/>
    <x v="0"/>
    <x v="0"/>
    <x v="0"/>
    <x v="0"/>
    <x v="0"/>
    <x v="0"/>
    <x v="2"/>
    <s v="2025-04-25"/>
    <x v="1"/>
    <n v="16"/>
    <x v="0"/>
    <m/>
    <x v="0"/>
    <m/>
    <x v="105"/>
    <n v="100478987"/>
    <x v="0"/>
    <x v="9"/>
    <s v="Direcção de Obras"/>
    <s v="ORI"/>
    <x v="0"/>
    <m/>
    <x v="0"/>
    <x v="0"/>
    <x v="0"/>
    <x v="0"/>
    <x v="0"/>
    <x v="0"/>
    <x v="0"/>
    <x v="0"/>
    <x v="0"/>
    <x v="0"/>
    <x v="0"/>
    <s v="Direcção de Obras"/>
    <x v="0"/>
    <x v="0"/>
    <x v="0"/>
    <x v="0"/>
    <x v="0"/>
    <x v="0"/>
    <x v="0"/>
    <x v="0"/>
    <x v="0"/>
    <x v="0"/>
    <x v="9"/>
    <x v="0"/>
    <s v="Pagamento de salário referente a 04-2025"/>
  </r>
  <r>
    <x v="0"/>
    <n v="0"/>
    <n v="0"/>
    <n v="0"/>
    <n v="19"/>
    <x v="4718"/>
    <x v="0"/>
    <x v="0"/>
    <x v="0"/>
    <s v="03.16.11"/>
    <x v="25"/>
    <x v="0"/>
    <x v="0"/>
    <s v="Direcção de Obras"/>
    <s v="03.16.11"/>
    <s v="Direcção de Obras"/>
    <s v="03.16.11"/>
    <x v="76"/>
    <x v="0"/>
    <x v="0"/>
    <x v="1"/>
    <x v="0"/>
    <x v="0"/>
    <x v="0"/>
    <x v="0"/>
    <x v="2"/>
    <s v="2025-04-25"/>
    <x v="1"/>
    <n v="19"/>
    <x v="0"/>
    <m/>
    <x v="0"/>
    <m/>
    <x v="105"/>
    <n v="100478987"/>
    <x v="0"/>
    <x v="9"/>
    <s v="Direcção de Obras"/>
    <s v="ORI"/>
    <x v="0"/>
    <m/>
    <x v="0"/>
    <x v="0"/>
    <x v="0"/>
    <x v="0"/>
    <x v="0"/>
    <x v="0"/>
    <x v="0"/>
    <x v="0"/>
    <x v="0"/>
    <x v="0"/>
    <x v="0"/>
    <s v="Direcção de Obras"/>
    <x v="0"/>
    <x v="0"/>
    <x v="0"/>
    <x v="0"/>
    <x v="0"/>
    <x v="0"/>
    <x v="0"/>
    <x v="0"/>
    <x v="0"/>
    <x v="0"/>
    <x v="9"/>
    <x v="0"/>
    <s v="Pagamento de salário referente a 04-2025"/>
  </r>
  <r>
    <x v="0"/>
    <n v="0"/>
    <n v="0"/>
    <n v="0"/>
    <n v="0"/>
    <x v="4718"/>
    <x v="0"/>
    <x v="0"/>
    <x v="0"/>
    <s v="03.16.11"/>
    <x v="25"/>
    <x v="0"/>
    <x v="0"/>
    <s v="Direcção de Obras"/>
    <s v="03.16.11"/>
    <s v="Direcção de Obras"/>
    <s v="03.16.11"/>
    <x v="45"/>
    <x v="0"/>
    <x v="0"/>
    <x v="1"/>
    <x v="0"/>
    <x v="0"/>
    <x v="0"/>
    <x v="0"/>
    <x v="2"/>
    <s v="2025-04-25"/>
    <x v="1"/>
    <n v="0"/>
    <x v="0"/>
    <m/>
    <x v="0"/>
    <m/>
    <x v="105"/>
    <n v="100478987"/>
    <x v="0"/>
    <x v="9"/>
    <s v="Direcção de Obras"/>
    <s v="ORI"/>
    <x v="0"/>
    <m/>
    <x v="0"/>
    <x v="0"/>
    <x v="0"/>
    <x v="0"/>
    <x v="0"/>
    <x v="0"/>
    <x v="0"/>
    <x v="0"/>
    <x v="0"/>
    <x v="0"/>
    <x v="0"/>
    <s v="Direcção de Obras"/>
    <x v="0"/>
    <x v="0"/>
    <x v="0"/>
    <x v="0"/>
    <x v="0"/>
    <x v="0"/>
    <x v="0"/>
    <x v="0"/>
    <x v="0"/>
    <x v="0"/>
    <x v="9"/>
    <x v="0"/>
    <s v="Pagamento de salário referente a 04-2025"/>
  </r>
  <r>
    <x v="0"/>
    <n v="0"/>
    <n v="0"/>
    <n v="0"/>
    <n v="44"/>
    <x v="4718"/>
    <x v="0"/>
    <x v="0"/>
    <x v="0"/>
    <s v="03.16.11"/>
    <x v="25"/>
    <x v="0"/>
    <x v="0"/>
    <s v="Direcção de Obras"/>
    <s v="03.16.11"/>
    <s v="Direcção de Obras"/>
    <s v="03.16.11"/>
    <x v="46"/>
    <x v="0"/>
    <x v="0"/>
    <x v="1"/>
    <x v="0"/>
    <x v="0"/>
    <x v="0"/>
    <x v="0"/>
    <x v="2"/>
    <s v="2025-04-25"/>
    <x v="1"/>
    <n v="44"/>
    <x v="0"/>
    <m/>
    <x v="0"/>
    <m/>
    <x v="105"/>
    <n v="100478987"/>
    <x v="0"/>
    <x v="9"/>
    <s v="Direcção de Obras"/>
    <s v="ORI"/>
    <x v="0"/>
    <m/>
    <x v="0"/>
    <x v="0"/>
    <x v="0"/>
    <x v="0"/>
    <x v="0"/>
    <x v="0"/>
    <x v="0"/>
    <x v="0"/>
    <x v="0"/>
    <x v="0"/>
    <x v="0"/>
    <s v="Direcção de Obras"/>
    <x v="0"/>
    <x v="0"/>
    <x v="0"/>
    <x v="0"/>
    <x v="0"/>
    <x v="0"/>
    <x v="0"/>
    <x v="0"/>
    <x v="0"/>
    <x v="0"/>
    <x v="9"/>
    <x v="0"/>
    <s v="Pagamento de salário referente a 04-2025"/>
  </r>
  <r>
    <x v="0"/>
    <n v="0"/>
    <n v="0"/>
    <n v="0"/>
    <n v="337"/>
    <x v="4718"/>
    <x v="0"/>
    <x v="0"/>
    <x v="0"/>
    <s v="03.16.11"/>
    <x v="25"/>
    <x v="0"/>
    <x v="0"/>
    <s v="Direcção de Obras"/>
    <s v="03.16.11"/>
    <s v="Direcção de Obras"/>
    <s v="03.16.11"/>
    <x v="42"/>
    <x v="0"/>
    <x v="0"/>
    <x v="1"/>
    <x v="1"/>
    <x v="0"/>
    <x v="0"/>
    <x v="0"/>
    <x v="2"/>
    <s v="2025-04-25"/>
    <x v="1"/>
    <n v="337"/>
    <x v="0"/>
    <m/>
    <x v="0"/>
    <m/>
    <x v="105"/>
    <n v="100478987"/>
    <x v="0"/>
    <x v="9"/>
    <s v="Direcção de Obras"/>
    <s v="ORI"/>
    <x v="0"/>
    <m/>
    <x v="0"/>
    <x v="0"/>
    <x v="0"/>
    <x v="0"/>
    <x v="0"/>
    <x v="0"/>
    <x v="0"/>
    <x v="0"/>
    <x v="0"/>
    <x v="0"/>
    <x v="0"/>
    <s v="Direcção de Obras"/>
    <x v="0"/>
    <x v="0"/>
    <x v="0"/>
    <x v="0"/>
    <x v="0"/>
    <x v="0"/>
    <x v="0"/>
    <x v="0"/>
    <x v="0"/>
    <x v="0"/>
    <x v="9"/>
    <x v="0"/>
    <s v="Pagamento de salário referente a 04-2025"/>
  </r>
  <r>
    <x v="0"/>
    <n v="0"/>
    <n v="0"/>
    <n v="0"/>
    <n v="455"/>
    <x v="4718"/>
    <x v="0"/>
    <x v="0"/>
    <x v="0"/>
    <s v="03.16.11"/>
    <x v="25"/>
    <x v="0"/>
    <x v="0"/>
    <s v="Direcção de Obras"/>
    <s v="03.16.11"/>
    <s v="Direcção de Obras"/>
    <s v="03.16.11"/>
    <x v="47"/>
    <x v="0"/>
    <x v="0"/>
    <x v="1"/>
    <x v="1"/>
    <x v="0"/>
    <x v="0"/>
    <x v="0"/>
    <x v="2"/>
    <s v="2025-04-25"/>
    <x v="1"/>
    <n v="455"/>
    <x v="0"/>
    <m/>
    <x v="0"/>
    <m/>
    <x v="105"/>
    <n v="100478987"/>
    <x v="0"/>
    <x v="9"/>
    <s v="Direcção de Obras"/>
    <s v="ORI"/>
    <x v="0"/>
    <m/>
    <x v="0"/>
    <x v="0"/>
    <x v="0"/>
    <x v="0"/>
    <x v="0"/>
    <x v="0"/>
    <x v="0"/>
    <x v="0"/>
    <x v="0"/>
    <x v="0"/>
    <x v="0"/>
    <s v="Direcção de Obras"/>
    <x v="0"/>
    <x v="0"/>
    <x v="0"/>
    <x v="0"/>
    <x v="0"/>
    <x v="0"/>
    <x v="0"/>
    <x v="0"/>
    <x v="0"/>
    <x v="0"/>
    <x v="9"/>
    <x v="0"/>
    <s v="Pagamento de salário referente a 04-2025"/>
  </r>
  <r>
    <x v="0"/>
    <n v="0"/>
    <n v="0"/>
    <n v="0"/>
    <n v="169"/>
    <x v="4718"/>
    <x v="0"/>
    <x v="0"/>
    <x v="0"/>
    <s v="03.16.11"/>
    <x v="25"/>
    <x v="0"/>
    <x v="0"/>
    <s v="Direcção de Obras"/>
    <s v="03.16.11"/>
    <s v="Direcção de Obras"/>
    <s v="03.16.11"/>
    <x v="48"/>
    <x v="0"/>
    <x v="0"/>
    <x v="1"/>
    <x v="1"/>
    <x v="0"/>
    <x v="0"/>
    <x v="0"/>
    <x v="2"/>
    <s v="2025-04-25"/>
    <x v="1"/>
    <n v="169"/>
    <x v="0"/>
    <m/>
    <x v="0"/>
    <m/>
    <x v="105"/>
    <n v="100478987"/>
    <x v="0"/>
    <x v="9"/>
    <s v="Direcção de Obras"/>
    <s v="ORI"/>
    <x v="0"/>
    <m/>
    <x v="0"/>
    <x v="0"/>
    <x v="0"/>
    <x v="0"/>
    <x v="0"/>
    <x v="0"/>
    <x v="0"/>
    <x v="0"/>
    <x v="0"/>
    <x v="0"/>
    <x v="0"/>
    <s v="Direcção de Obras"/>
    <x v="0"/>
    <x v="0"/>
    <x v="0"/>
    <x v="0"/>
    <x v="0"/>
    <x v="0"/>
    <x v="0"/>
    <x v="0"/>
    <x v="0"/>
    <x v="0"/>
    <x v="9"/>
    <x v="0"/>
    <s v="Pagamento de salário referente a 04-2025"/>
  </r>
  <r>
    <x v="0"/>
    <n v="0"/>
    <n v="0"/>
    <n v="0"/>
    <n v="902"/>
    <x v="4718"/>
    <x v="0"/>
    <x v="0"/>
    <x v="0"/>
    <s v="03.16.11"/>
    <x v="25"/>
    <x v="0"/>
    <x v="0"/>
    <s v="Direcção de Obras"/>
    <s v="03.16.11"/>
    <s v="Direcção de Obras"/>
    <s v="03.16.11"/>
    <x v="8"/>
    <x v="0"/>
    <x v="0"/>
    <x v="0"/>
    <x v="0"/>
    <x v="0"/>
    <x v="0"/>
    <x v="0"/>
    <x v="2"/>
    <s v="2025-04-25"/>
    <x v="1"/>
    <n v="902"/>
    <x v="0"/>
    <m/>
    <x v="0"/>
    <m/>
    <x v="89"/>
    <n v="100474706"/>
    <x v="0"/>
    <x v="5"/>
    <s v="Direcção de Obras"/>
    <s v="ORI"/>
    <x v="0"/>
    <m/>
    <x v="0"/>
    <x v="0"/>
    <x v="0"/>
    <x v="0"/>
    <x v="0"/>
    <x v="0"/>
    <x v="0"/>
    <x v="0"/>
    <x v="0"/>
    <x v="0"/>
    <x v="0"/>
    <s v="Direcção de Obras"/>
    <x v="0"/>
    <x v="0"/>
    <x v="0"/>
    <x v="0"/>
    <x v="0"/>
    <x v="0"/>
    <x v="0"/>
    <x v="0"/>
    <x v="0"/>
    <x v="0"/>
    <x v="5"/>
    <x v="0"/>
    <s v="Pagamento de salário referente a 04-2025"/>
  </r>
  <r>
    <x v="0"/>
    <n v="0"/>
    <n v="0"/>
    <n v="0"/>
    <n v="1056"/>
    <x v="4718"/>
    <x v="0"/>
    <x v="0"/>
    <x v="0"/>
    <s v="03.16.11"/>
    <x v="25"/>
    <x v="0"/>
    <x v="0"/>
    <s v="Direcção de Obras"/>
    <s v="03.16.11"/>
    <s v="Direcção de Obras"/>
    <s v="03.16.11"/>
    <x v="76"/>
    <x v="0"/>
    <x v="0"/>
    <x v="1"/>
    <x v="0"/>
    <x v="0"/>
    <x v="0"/>
    <x v="0"/>
    <x v="2"/>
    <s v="2025-04-25"/>
    <x v="1"/>
    <n v="1056"/>
    <x v="0"/>
    <m/>
    <x v="0"/>
    <m/>
    <x v="89"/>
    <n v="100474706"/>
    <x v="0"/>
    <x v="5"/>
    <s v="Direcção de Obras"/>
    <s v="ORI"/>
    <x v="0"/>
    <m/>
    <x v="0"/>
    <x v="0"/>
    <x v="0"/>
    <x v="0"/>
    <x v="0"/>
    <x v="0"/>
    <x v="0"/>
    <x v="0"/>
    <x v="0"/>
    <x v="0"/>
    <x v="0"/>
    <s v="Direcção de Obras"/>
    <x v="0"/>
    <x v="0"/>
    <x v="0"/>
    <x v="0"/>
    <x v="0"/>
    <x v="0"/>
    <x v="0"/>
    <x v="0"/>
    <x v="0"/>
    <x v="0"/>
    <x v="5"/>
    <x v="0"/>
    <s v="Pagamento de salário referente a 04-2025"/>
  </r>
  <r>
    <x v="0"/>
    <n v="0"/>
    <n v="0"/>
    <n v="0"/>
    <n v="29"/>
    <x v="4718"/>
    <x v="0"/>
    <x v="0"/>
    <x v="0"/>
    <s v="03.16.11"/>
    <x v="25"/>
    <x v="0"/>
    <x v="0"/>
    <s v="Direcção de Obras"/>
    <s v="03.16.11"/>
    <s v="Direcção de Obras"/>
    <s v="03.16.11"/>
    <x v="45"/>
    <x v="0"/>
    <x v="0"/>
    <x v="1"/>
    <x v="0"/>
    <x v="0"/>
    <x v="0"/>
    <x v="0"/>
    <x v="2"/>
    <s v="2025-04-25"/>
    <x v="1"/>
    <n v="29"/>
    <x v="0"/>
    <m/>
    <x v="0"/>
    <m/>
    <x v="89"/>
    <n v="100474706"/>
    <x v="0"/>
    <x v="5"/>
    <s v="Direcção de Obras"/>
    <s v="ORI"/>
    <x v="0"/>
    <m/>
    <x v="0"/>
    <x v="0"/>
    <x v="0"/>
    <x v="0"/>
    <x v="0"/>
    <x v="0"/>
    <x v="0"/>
    <x v="0"/>
    <x v="0"/>
    <x v="0"/>
    <x v="0"/>
    <s v="Direcção de Obras"/>
    <x v="0"/>
    <x v="0"/>
    <x v="0"/>
    <x v="0"/>
    <x v="0"/>
    <x v="0"/>
    <x v="0"/>
    <x v="0"/>
    <x v="0"/>
    <x v="0"/>
    <x v="5"/>
    <x v="0"/>
    <s v="Pagamento de salário referente a 04-2025"/>
  </r>
  <r>
    <x v="0"/>
    <n v="0"/>
    <n v="0"/>
    <n v="0"/>
    <n v="2423"/>
    <x v="4718"/>
    <x v="0"/>
    <x v="0"/>
    <x v="0"/>
    <s v="03.16.11"/>
    <x v="25"/>
    <x v="0"/>
    <x v="0"/>
    <s v="Direcção de Obras"/>
    <s v="03.16.11"/>
    <s v="Direcção de Obras"/>
    <s v="03.16.11"/>
    <x v="46"/>
    <x v="0"/>
    <x v="0"/>
    <x v="1"/>
    <x v="0"/>
    <x v="0"/>
    <x v="0"/>
    <x v="0"/>
    <x v="2"/>
    <s v="2025-04-25"/>
    <x v="1"/>
    <n v="2423"/>
    <x v="0"/>
    <m/>
    <x v="0"/>
    <m/>
    <x v="89"/>
    <n v="100474706"/>
    <x v="0"/>
    <x v="5"/>
    <s v="Direcção de Obras"/>
    <s v="ORI"/>
    <x v="0"/>
    <m/>
    <x v="0"/>
    <x v="0"/>
    <x v="0"/>
    <x v="0"/>
    <x v="0"/>
    <x v="0"/>
    <x v="0"/>
    <x v="0"/>
    <x v="0"/>
    <x v="0"/>
    <x v="0"/>
    <s v="Direcção de Obras"/>
    <x v="0"/>
    <x v="0"/>
    <x v="0"/>
    <x v="0"/>
    <x v="0"/>
    <x v="0"/>
    <x v="0"/>
    <x v="0"/>
    <x v="0"/>
    <x v="0"/>
    <x v="5"/>
    <x v="0"/>
    <s v="Pagamento de salário referente a 04-2025"/>
  </r>
  <r>
    <x v="0"/>
    <n v="0"/>
    <n v="0"/>
    <n v="0"/>
    <n v="18287"/>
    <x v="4718"/>
    <x v="0"/>
    <x v="0"/>
    <x v="0"/>
    <s v="03.16.11"/>
    <x v="25"/>
    <x v="0"/>
    <x v="0"/>
    <s v="Direcção de Obras"/>
    <s v="03.16.11"/>
    <s v="Direcção de Obras"/>
    <s v="03.16.11"/>
    <x v="42"/>
    <x v="0"/>
    <x v="0"/>
    <x v="1"/>
    <x v="1"/>
    <x v="0"/>
    <x v="0"/>
    <x v="0"/>
    <x v="2"/>
    <s v="2025-04-25"/>
    <x v="1"/>
    <n v="18287"/>
    <x v="0"/>
    <m/>
    <x v="0"/>
    <m/>
    <x v="89"/>
    <n v="100474706"/>
    <x v="0"/>
    <x v="5"/>
    <s v="Direcção de Obras"/>
    <s v="ORI"/>
    <x v="0"/>
    <m/>
    <x v="0"/>
    <x v="0"/>
    <x v="0"/>
    <x v="0"/>
    <x v="0"/>
    <x v="0"/>
    <x v="0"/>
    <x v="0"/>
    <x v="0"/>
    <x v="0"/>
    <x v="0"/>
    <s v="Direcção de Obras"/>
    <x v="0"/>
    <x v="0"/>
    <x v="0"/>
    <x v="0"/>
    <x v="0"/>
    <x v="0"/>
    <x v="0"/>
    <x v="0"/>
    <x v="0"/>
    <x v="0"/>
    <x v="5"/>
    <x v="0"/>
    <s v="Pagamento de salário referente a 04-2025"/>
  </r>
  <r>
    <x v="0"/>
    <n v="0"/>
    <n v="0"/>
    <n v="0"/>
    <n v="24678"/>
    <x v="4718"/>
    <x v="0"/>
    <x v="0"/>
    <x v="0"/>
    <s v="03.16.11"/>
    <x v="25"/>
    <x v="0"/>
    <x v="0"/>
    <s v="Direcção de Obras"/>
    <s v="03.16.11"/>
    <s v="Direcção de Obras"/>
    <s v="03.16.11"/>
    <x v="47"/>
    <x v="0"/>
    <x v="0"/>
    <x v="1"/>
    <x v="1"/>
    <x v="0"/>
    <x v="0"/>
    <x v="0"/>
    <x v="2"/>
    <s v="2025-04-25"/>
    <x v="1"/>
    <n v="24678"/>
    <x v="0"/>
    <m/>
    <x v="0"/>
    <m/>
    <x v="89"/>
    <n v="100474706"/>
    <x v="0"/>
    <x v="5"/>
    <s v="Direcção de Obras"/>
    <s v="ORI"/>
    <x v="0"/>
    <m/>
    <x v="0"/>
    <x v="0"/>
    <x v="0"/>
    <x v="0"/>
    <x v="0"/>
    <x v="0"/>
    <x v="0"/>
    <x v="0"/>
    <x v="0"/>
    <x v="0"/>
    <x v="0"/>
    <s v="Direcção de Obras"/>
    <x v="0"/>
    <x v="0"/>
    <x v="0"/>
    <x v="0"/>
    <x v="0"/>
    <x v="0"/>
    <x v="0"/>
    <x v="0"/>
    <x v="0"/>
    <x v="0"/>
    <x v="5"/>
    <x v="0"/>
    <s v="Pagamento de salário referente a 04-2025"/>
  </r>
  <r>
    <x v="0"/>
    <n v="0"/>
    <n v="0"/>
    <n v="0"/>
    <n v="9030"/>
    <x v="4718"/>
    <x v="0"/>
    <x v="0"/>
    <x v="0"/>
    <s v="03.16.11"/>
    <x v="25"/>
    <x v="0"/>
    <x v="0"/>
    <s v="Direcção de Obras"/>
    <s v="03.16.11"/>
    <s v="Direcção de Obras"/>
    <s v="03.16.11"/>
    <x v="48"/>
    <x v="0"/>
    <x v="0"/>
    <x v="1"/>
    <x v="1"/>
    <x v="0"/>
    <x v="0"/>
    <x v="0"/>
    <x v="2"/>
    <s v="2025-04-25"/>
    <x v="1"/>
    <n v="9030"/>
    <x v="0"/>
    <m/>
    <x v="0"/>
    <m/>
    <x v="89"/>
    <n v="100474706"/>
    <x v="0"/>
    <x v="5"/>
    <s v="Direcção de Obras"/>
    <s v="ORI"/>
    <x v="0"/>
    <m/>
    <x v="0"/>
    <x v="0"/>
    <x v="0"/>
    <x v="0"/>
    <x v="0"/>
    <x v="0"/>
    <x v="0"/>
    <x v="0"/>
    <x v="0"/>
    <x v="0"/>
    <x v="0"/>
    <s v="Direcção de Obras"/>
    <x v="0"/>
    <x v="0"/>
    <x v="0"/>
    <x v="0"/>
    <x v="0"/>
    <x v="0"/>
    <x v="0"/>
    <x v="0"/>
    <x v="0"/>
    <x v="0"/>
    <x v="5"/>
    <x v="0"/>
    <s v="Pagamento de salário referente a 04-2025"/>
  </r>
  <r>
    <x v="0"/>
    <n v="0"/>
    <n v="0"/>
    <n v="0"/>
    <n v="10370"/>
    <x v="4718"/>
    <x v="0"/>
    <x v="0"/>
    <x v="0"/>
    <s v="03.16.11"/>
    <x v="25"/>
    <x v="0"/>
    <x v="0"/>
    <s v="Direcção de Obras"/>
    <s v="03.16.11"/>
    <s v="Direcção de Obras"/>
    <s v="03.16.11"/>
    <x v="8"/>
    <x v="0"/>
    <x v="0"/>
    <x v="0"/>
    <x v="0"/>
    <x v="0"/>
    <x v="0"/>
    <x v="0"/>
    <x v="2"/>
    <s v="2025-04-25"/>
    <x v="1"/>
    <n v="10370"/>
    <x v="0"/>
    <m/>
    <x v="0"/>
    <m/>
    <x v="26"/>
    <n v="100474914"/>
    <x v="0"/>
    <x v="0"/>
    <s v="Direcção de Obras"/>
    <s v="ORI"/>
    <x v="0"/>
    <m/>
    <x v="0"/>
    <x v="0"/>
    <x v="0"/>
    <x v="0"/>
    <x v="0"/>
    <x v="0"/>
    <x v="0"/>
    <x v="0"/>
    <x v="0"/>
    <x v="0"/>
    <x v="0"/>
    <s v="Direcção de Obras"/>
    <x v="0"/>
    <x v="0"/>
    <x v="0"/>
    <x v="0"/>
    <x v="0"/>
    <x v="0"/>
    <x v="0"/>
    <x v="0"/>
    <x v="0"/>
    <x v="0"/>
    <x v="0"/>
    <x v="0"/>
    <s v="Pagamento de salário referente a 04-2025"/>
  </r>
  <r>
    <x v="0"/>
    <n v="0"/>
    <n v="0"/>
    <n v="0"/>
    <n v="12144"/>
    <x v="4718"/>
    <x v="0"/>
    <x v="0"/>
    <x v="0"/>
    <s v="03.16.11"/>
    <x v="25"/>
    <x v="0"/>
    <x v="0"/>
    <s v="Direcção de Obras"/>
    <s v="03.16.11"/>
    <s v="Direcção de Obras"/>
    <s v="03.16.11"/>
    <x v="76"/>
    <x v="0"/>
    <x v="0"/>
    <x v="1"/>
    <x v="0"/>
    <x v="0"/>
    <x v="0"/>
    <x v="0"/>
    <x v="2"/>
    <s v="2025-04-25"/>
    <x v="1"/>
    <n v="12144"/>
    <x v="0"/>
    <m/>
    <x v="0"/>
    <m/>
    <x v="26"/>
    <n v="100474914"/>
    <x v="0"/>
    <x v="0"/>
    <s v="Direcção de Obras"/>
    <s v="ORI"/>
    <x v="0"/>
    <m/>
    <x v="0"/>
    <x v="0"/>
    <x v="0"/>
    <x v="0"/>
    <x v="0"/>
    <x v="0"/>
    <x v="0"/>
    <x v="0"/>
    <x v="0"/>
    <x v="0"/>
    <x v="0"/>
    <s v="Direcção de Obras"/>
    <x v="0"/>
    <x v="0"/>
    <x v="0"/>
    <x v="0"/>
    <x v="0"/>
    <x v="0"/>
    <x v="0"/>
    <x v="0"/>
    <x v="0"/>
    <x v="0"/>
    <x v="0"/>
    <x v="0"/>
    <s v="Pagamento de salário referente a 04-2025"/>
  </r>
  <r>
    <x v="0"/>
    <n v="0"/>
    <n v="0"/>
    <n v="0"/>
    <n v="342"/>
    <x v="4718"/>
    <x v="0"/>
    <x v="0"/>
    <x v="0"/>
    <s v="03.16.11"/>
    <x v="25"/>
    <x v="0"/>
    <x v="0"/>
    <s v="Direcção de Obras"/>
    <s v="03.16.11"/>
    <s v="Direcção de Obras"/>
    <s v="03.16.11"/>
    <x v="45"/>
    <x v="0"/>
    <x v="0"/>
    <x v="1"/>
    <x v="0"/>
    <x v="0"/>
    <x v="0"/>
    <x v="0"/>
    <x v="2"/>
    <s v="2025-04-25"/>
    <x v="1"/>
    <n v="342"/>
    <x v="0"/>
    <m/>
    <x v="0"/>
    <m/>
    <x v="26"/>
    <n v="100474914"/>
    <x v="0"/>
    <x v="0"/>
    <s v="Direcção de Obras"/>
    <s v="ORI"/>
    <x v="0"/>
    <m/>
    <x v="0"/>
    <x v="0"/>
    <x v="0"/>
    <x v="0"/>
    <x v="0"/>
    <x v="0"/>
    <x v="0"/>
    <x v="0"/>
    <x v="0"/>
    <x v="0"/>
    <x v="0"/>
    <s v="Direcção de Obras"/>
    <x v="0"/>
    <x v="0"/>
    <x v="0"/>
    <x v="0"/>
    <x v="0"/>
    <x v="0"/>
    <x v="0"/>
    <x v="0"/>
    <x v="0"/>
    <x v="0"/>
    <x v="0"/>
    <x v="0"/>
    <s v="Pagamento de salário referente a 04-2025"/>
  </r>
  <r>
    <x v="0"/>
    <n v="0"/>
    <n v="0"/>
    <n v="0"/>
    <n v="27843"/>
    <x v="4718"/>
    <x v="0"/>
    <x v="0"/>
    <x v="0"/>
    <s v="03.16.11"/>
    <x v="25"/>
    <x v="0"/>
    <x v="0"/>
    <s v="Direcção de Obras"/>
    <s v="03.16.11"/>
    <s v="Direcção de Obras"/>
    <s v="03.16.11"/>
    <x v="46"/>
    <x v="0"/>
    <x v="0"/>
    <x v="1"/>
    <x v="0"/>
    <x v="0"/>
    <x v="0"/>
    <x v="0"/>
    <x v="2"/>
    <s v="2025-04-25"/>
    <x v="1"/>
    <n v="27843"/>
    <x v="0"/>
    <m/>
    <x v="0"/>
    <m/>
    <x v="26"/>
    <n v="100474914"/>
    <x v="0"/>
    <x v="0"/>
    <s v="Direcção de Obras"/>
    <s v="ORI"/>
    <x v="0"/>
    <m/>
    <x v="0"/>
    <x v="0"/>
    <x v="0"/>
    <x v="0"/>
    <x v="0"/>
    <x v="0"/>
    <x v="0"/>
    <x v="0"/>
    <x v="0"/>
    <x v="0"/>
    <x v="0"/>
    <s v="Direcção de Obras"/>
    <x v="0"/>
    <x v="0"/>
    <x v="0"/>
    <x v="0"/>
    <x v="0"/>
    <x v="0"/>
    <x v="0"/>
    <x v="0"/>
    <x v="0"/>
    <x v="0"/>
    <x v="0"/>
    <x v="0"/>
    <s v="Pagamento de salário referente a 04-2025"/>
  </r>
  <r>
    <x v="0"/>
    <n v="0"/>
    <n v="0"/>
    <n v="0"/>
    <n v="210074"/>
    <x v="4718"/>
    <x v="0"/>
    <x v="0"/>
    <x v="0"/>
    <s v="03.16.11"/>
    <x v="25"/>
    <x v="0"/>
    <x v="0"/>
    <s v="Direcção de Obras"/>
    <s v="03.16.11"/>
    <s v="Direcção de Obras"/>
    <s v="03.16.11"/>
    <x v="42"/>
    <x v="0"/>
    <x v="0"/>
    <x v="1"/>
    <x v="1"/>
    <x v="0"/>
    <x v="0"/>
    <x v="0"/>
    <x v="2"/>
    <s v="2025-04-25"/>
    <x v="1"/>
    <n v="210074"/>
    <x v="0"/>
    <m/>
    <x v="0"/>
    <m/>
    <x v="26"/>
    <n v="100474914"/>
    <x v="0"/>
    <x v="0"/>
    <s v="Direcção de Obras"/>
    <s v="ORI"/>
    <x v="0"/>
    <m/>
    <x v="0"/>
    <x v="0"/>
    <x v="0"/>
    <x v="0"/>
    <x v="0"/>
    <x v="0"/>
    <x v="0"/>
    <x v="0"/>
    <x v="0"/>
    <x v="0"/>
    <x v="0"/>
    <s v="Direcção de Obras"/>
    <x v="0"/>
    <x v="0"/>
    <x v="0"/>
    <x v="0"/>
    <x v="0"/>
    <x v="0"/>
    <x v="0"/>
    <x v="0"/>
    <x v="0"/>
    <x v="0"/>
    <x v="0"/>
    <x v="0"/>
    <s v="Pagamento de salário referente a 04-2025"/>
  </r>
  <r>
    <x v="0"/>
    <n v="0"/>
    <n v="0"/>
    <n v="0"/>
    <n v="283482"/>
    <x v="4718"/>
    <x v="0"/>
    <x v="0"/>
    <x v="0"/>
    <s v="03.16.11"/>
    <x v="25"/>
    <x v="0"/>
    <x v="0"/>
    <s v="Direcção de Obras"/>
    <s v="03.16.11"/>
    <s v="Direcção de Obras"/>
    <s v="03.16.11"/>
    <x v="47"/>
    <x v="0"/>
    <x v="0"/>
    <x v="1"/>
    <x v="1"/>
    <x v="0"/>
    <x v="0"/>
    <x v="0"/>
    <x v="2"/>
    <s v="2025-04-25"/>
    <x v="1"/>
    <n v="283482"/>
    <x v="0"/>
    <m/>
    <x v="0"/>
    <m/>
    <x v="26"/>
    <n v="100474914"/>
    <x v="0"/>
    <x v="0"/>
    <s v="Direcção de Obras"/>
    <s v="ORI"/>
    <x v="0"/>
    <m/>
    <x v="0"/>
    <x v="0"/>
    <x v="0"/>
    <x v="0"/>
    <x v="0"/>
    <x v="0"/>
    <x v="0"/>
    <x v="0"/>
    <x v="0"/>
    <x v="0"/>
    <x v="0"/>
    <s v="Direcção de Obras"/>
    <x v="0"/>
    <x v="0"/>
    <x v="0"/>
    <x v="0"/>
    <x v="0"/>
    <x v="0"/>
    <x v="0"/>
    <x v="0"/>
    <x v="0"/>
    <x v="0"/>
    <x v="0"/>
    <x v="0"/>
    <s v="Pagamento de salário referente a 04-2025"/>
  </r>
  <r>
    <x v="0"/>
    <n v="0"/>
    <n v="0"/>
    <n v="0"/>
    <n v="103664"/>
    <x v="4718"/>
    <x v="0"/>
    <x v="0"/>
    <x v="0"/>
    <s v="03.16.11"/>
    <x v="25"/>
    <x v="0"/>
    <x v="0"/>
    <s v="Direcção de Obras"/>
    <s v="03.16.11"/>
    <s v="Direcção de Obras"/>
    <s v="03.16.11"/>
    <x v="48"/>
    <x v="0"/>
    <x v="0"/>
    <x v="1"/>
    <x v="1"/>
    <x v="0"/>
    <x v="0"/>
    <x v="0"/>
    <x v="2"/>
    <s v="2025-04-25"/>
    <x v="1"/>
    <n v="103664"/>
    <x v="0"/>
    <m/>
    <x v="0"/>
    <m/>
    <x v="26"/>
    <n v="100474914"/>
    <x v="0"/>
    <x v="0"/>
    <s v="Direcção de Obras"/>
    <s v="ORI"/>
    <x v="0"/>
    <m/>
    <x v="0"/>
    <x v="0"/>
    <x v="0"/>
    <x v="0"/>
    <x v="0"/>
    <x v="0"/>
    <x v="0"/>
    <x v="0"/>
    <x v="0"/>
    <x v="0"/>
    <x v="0"/>
    <s v="Direcção de Obras"/>
    <x v="0"/>
    <x v="0"/>
    <x v="0"/>
    <x v="0"/>
    <x v="0"/>
    <x v="0"/>
    <x v="0"/>
    <x v="0"/>
    <x v="0"/>
    <x v="0"/>
    <x v="0"/>
    <x v="0"/>
    <s v="Pagamento de salário referente a 04-2025"/>
  </r>
  <r>
    <x v="0"/>
    <n v="0"/>
    <n v="0"/>
    <n v="0"/>
    <n v="1119"/>
    <x v="4719"/>
    <x v="0"/>
    <x v="0"/>
    <x v="0"/>
    <s v="03.16.27"/>
    <x v="38"/>
    <x v="0"/>
    <x v="0"/>
    <s v="Direção dos Assuntos Jurídicos, Fiscalização e Policia Municipal"/>
    <s v="03.16.27"/>
    <s v="Direção dos Assuntos Jurídicos, Fiscalização e Policia Municipal"/>
    <s v="03.16.27"/>
    <x v="46"/>
    <x v="0"/>
    <x v="0"/>
    <x v="1"/>
    <x v="0"/>
    <x v="0"/>
    <x v="0"/>
    <x v="0"/>
    <x v="2"/>
    <s v="2025-04-25"/>
    <x v="1"/>
    <n v="1119"/>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4-2025"/>
  </r>
  <r>
    <x v="0"/>
    <n v="0"/>
    <n v="0"/>
    <n v="0"/>
    <n v="5604"/>
    <x v="4719"/>
    <x v="0"/>
    <x v="0"/>
    <x v="0"/>
    <s v="03.16.27"/>
    <x v="38"/>
    <x v="0"/>
    <x v="0"/>
    <s v="Direção dos Assuntos Jurídicos, Fiscalização e Policia Municipal"/>
    <s v="03.16.27"/>
    <s v="Direção dos Assuntos Jurídicos, Fiscalização e Policia Municipal"/>
    <s v="03.16.27"/>
    <x v="42"/>
    <x v="0"/>
    <x v="0"/>
    <x v="1"/>
    <x v="1"/>
    <x v="0"/>
    <x v="0"/>
    <x v="0"/>
    <x v="2"/>
    <s v="2025-04-25"/>
    <x v="1"/>
    <n v="5604"/>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4-2025"/>
  </r>
  <r>
    <x v="0"/>
    <n v="0"/>
    <n v="0"/>
    <n v="0"/>
    <n v="4111"/>
    <x v="4719"/>
    <x v="0"/>
    <x v="0"/>
    <x v="0"/>
    <s v="03.16.27"/>
    <x v="38"/>
    <x v="0"/>
    <x v="0"/>
    <s v="Direção dos Assuntos Jurídicos, Fiscalização e Policia Municipal"/>
    <s v="03.16.27"/>
    <s v="Direção dos Assuntos Jurídicos, Fiscalização e Policia Municipal"/>
    <s v="03.16.27"/>
    <x v="47"/>
    <x v="0"/>
    <x v="0"/>
    <x v="1"/>
    <x v="1"/>
    <x v="0"/>
    <x v="0"/>
    <x v="0"/>
    <x v="2"/>
    <s v="2025-04-25"/>
    <x v="1"/>
    <n v="4111"/>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4-2025"/>
  </r>
  <r>
    <x v="0"/>
    <n v="0"/>
    <n v="0"/>
    <n v="0"/>
    <n v="71"/>
    <x v="4719"/>
    <x v="0"/>
    <x v="0"/>
    <x v="0"/>
    <s v="03.16.27"/>
    <x v="38"/>
    <x v="0"/>
    <x v="0"/>
    <s v="Direção dos Assuntos Jurídicos, Fiscalização e Policia Municipal"/>
    <s v="03.16.27"/>
    <s v="Direção dos Assuntos Jurídicos, Fiscalização e Policia Municipal"/>
    <s v="03.16.27"/>
    <x v="46"/>
    <x v="0"/>
    <x v="0"/>
    <x v="1"/>
    <x v="0"/>
    <x v="0"/>
    <x v="0"/>
    <x v="0"/>
    <x v="2"/>
    <s v="2025-04-25"/>
    <x v="1"/>
    <n v="71"/>
    <x v="0"/>
    <m/>
    <x v="0"/>
    <m/>
    <x v="103"/>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de salário referente a 04-2025"/>
  </r>
  <r>
    <x v="0"/>
    <n v="0"/>
    <n v="0"/>
    <n v="0"/>
    <n v="356"/>
    <x v="4719"/>
    <x v="0"/>
    <x v="0"/>
    <x v="0"/>
    <s v="03.16.27"/>
    <x v="38"/>
    <x v="0"/>
    <x v="0"/>
    <s v="Direção dos Assuntos Jurídicos, Fiscalização e Policia Municipal"/>
    <s v="03.16.27"/>
    <s v="Direção dos Assuntos Jurídicos, Fiscalização e Policia Municipal"/>
    <s v="03.16.27"/>
    <x v="42"/>
    <x v="0"/>
    <x v="0"/>
    <x v="1"/>
    <x v="1"/>
    <x v="0"/>
    <x v="0"/>
    <x v="0"/>
    <x v="2"/>
    <s v="2025-04-25"/>
    <x v="1"/>
    <n v="356"/>
    <x v="0"/>
    <m/>
    <x v="0"/>
    <m/>
    <x v="103"/>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de salário referente a 04-2025"/>
  </r>
  <r>
    <x v="0"/>
    <n v="0"/>
    <n v="0"/>
    <n v="0"/>
    <n v="263"/>
    <x v="4719"/>
    <x v="0"/>
    <x v="0"/>
    <x v="0"/>
    <s v="03.16.27"/>
    <x v="38"/>
    <x v="0"/>
    <x v="0"/>
    <s v="Direção dos Assuntos Jurídicos, Fiscalização e Policia Municipal"/>
    <s v="03.16.27"/>
    <s v="Direção dos Assuntos Jurídicos, Fiscalização e Policia Municipal"/>
    <s v="03.16.27"/>
    <x v="47"/>
    <x v="0"/>
    <x v="0"/>
    <x v="1"/>
    <x v="1"/>
    <x v="0"/>
    <x v="0"/>
    <x v="0"/>
    <x v="2"/>
    <s v="2025-04-25"/>
    <x v="1"/>
    <n v="263"/>
    <x v="0"/>
    <m/>
    <x v="0"/>
    <m/>
    <x v="103"/>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de salário referente a 04-2025"/>
  </r>
  <r>
    <x v="0"/>
    <n v="0"/>
    <n v="0"/>
    <n v="0"/>
    <n v="2006"/>
    <x v="4719"/>
    <x v="0"/>
    <x v="0"/>
    <x v="0"/>
    <s v="03.16.27"/>
    <x v="38"/>
    <x v="0"/>
    <x v="0"/>
    <s v="Direção dos Assuntos Jurídicos, Fiscalização e Policia Municipal"/>
    <s v="03.16.27"/>
    <s v="Direção dos Assuntos Jurídicos, Fiscalização e Policia Municipal"/>
    <s v="03.16.27"/>
    <x v="46"/>
    <x v="0"/>
    <x v="0"/>
    <x v="1"/>
    <x v="0"/>
    <x v="0"/>
    <x v="0"/>
    <x v="0"/>
    <x v="2"/>
    <s v="2025-04-25"/>
    <x v="1"/>
    <n v="2006"/>
    <x v="0"/>
    <m/>
    <x v="0"/>
    <m/>
    <x v="89"/>
    <n v="100474706"/>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04-2025"/>
  </r>
  <r>
    <x v="0"/>
    <n v="0"/>
    <n v="0"/>
    <n v="0"/>
    <n v="10042"/>
    <x v="4719"/>
    <x v="0"/>
    <x v="0"/>
    <x v="0"/>
    <s v="03.16.27"/>
    <x v="38"/>
    <x v="0"/>
    <x v="0"/>
    <s v="Direção dos Assuntos Jurídicos, Fiscalização e Policia Municipal"/>
    <s v="03.16.27"/>
    <s v="Direção dos Assuntos Jurídicos, Fiscalização e Policia Municipal"/>
    <s v="03.16.27"/>
    <x v="42"/>
    <x v="0"/>
    <x v="0"/>
    <x v="1"/>
    <x v="1"/>
    <x v="0"/>
    <x v="0"/>
    <x v="0"/>
    <x v="2"/>
    <s v="2025-04-25"/>
    <x v="1"/>
    <n v="10042"/>
    <x v="0"/>
    <m/>
    <x v="0"/>
    <m/>
    <x v="89"/>
    <n v="100474706"/>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04-2025"/>
  </r>
  <r>
    <x v="0"/>
    <n v="0"/>
    <n v="0"/>
    <n v="0"/>
    <n v="7365"/>
    <x v="4719"/>
    <x v="0"/>
    <x v="0"/>
    <x v="0"/>
    <s v="03.16.27"/>
    <x v="38"/>
    <x v="0"/>
    <x v="0"/>
    <s v="Direção dos Assuntos Jurídicos, Fiscalização e Policia Municipal"/>
    <s v="03.16.27"/>
    <s v="Direção dos Assuntos Jurídicos, Fiscalização e Policia Municipal"/>
    <s v="03.16.27"/>
    <x v="47"/>
    <x v="0"/>
    <x v="0"/>
    <x v="1"/>
    <x v="1"/>
    <x v="0"/>
    <x v="0"/>
    <x v="0"/>
    <x v="2"/>
    <s v="2025-04-25"/>
    <x v="1"/>
    <n v="7365"/>
    <x v="0"/>
    <m/>
    <x v="0"/>
    <m/>
    <x v="89"/>
    <n v="100474706"/>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04-2025"/>
  </r>
  <r>
    <x v="0"/>
    <n v="0"/>
    <n v="0"/>
    <n v="0"/>
    <n v="24775"/>
    <x v="4719"/>
    <x v="0"/>
    <x v="0"/>
    <x v="0"/>
    <s v="03.16.27"/>
    <x v="38"/>
    <x v="0"/>
    <x v="0"/>
    <s v="Direção dos Assuntos Jurídicos, Fiscalização e Policia Municipal"/>
    <s v="03.16.27"/>
    <s v="Direção dos Assuntos Jurídicos, Fiscalização e Policia Municipal"/>
    <s v="03.16.27"/>
    <x v="46"/>
    <x v="0"/>
    <x v="0"/>
    <x v="1"/>
    <x v="0"/>
    <x v="0"/>
    <x v="0"/>
    <x v="0"/>
    <x v="2"/>
    <s v="2025-04-25"/>
    <x v="1"/>
    <n v="24775"/>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4-2025"/>
  </r>
  <r>
    <x v="0"/>
    <n v="0"/>
    <n v="0"/>
    <n v="0"/>
    <n v="123998"/>
    <x v="4719"/>
    <x v="0"/>
    <x v="0"/>
    <x v="0"/>
    <s v="03.16.27"/>
    <x v="38"/>
    <x v="0"/>
    <x v="0"/>
    <s v="Direção dos Assuntos Jurídicos, Fiscalização e Policia Municipal"/>
    <s v="03.16.27"/>
    <s v="Direção dos Assuntos Jurídicos, Fiscalização e Policia Municipal"/>
    <s v="03.16.27"/>
    <x v="42"/>
    <x v="0"/>
    <x v="0"/>
    <x v="1"/>
    <x v="1"/>
    <x v="0"/>
    <x v="0"/>
    <x v="0"/>
    <x v="2"/>
    <s v="2025-04-25"/>
    <x v="1"/>
    <n v="123998"/>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4-2025"/>
  </r>
  <r>
    <x v="0"/>
    <n v="0"/>
    <n v="0"/>
    <n v="0"/>
    <n v="90923"/>
    <x v="4719"/>
    <x v="0"/>
    <x v="0"/>
    <x v="0"/>
    <s v="03.16.27"/>
    <x v="38"/>
    <x v="0"/>
    <x v="0"/>
    <s v="Direção dos Assuntos Jurídicos, Fiscalização e Policia Municipal"/>
    <s v="03.16.27"/>
    <s v="Direção dos Assuntos Jurídicos, Fiscalização e Policia Municipal"/>
    <s v="03.16.27"/>
    <x v="47"/>
    <x v="0"/>
    <x v="0"/>
    <x v="1"/>
    <x v="1"/>
    <x v="0"/>
    <x v="0"/>
    <x v="0"/>
    <x v="2"/>
    <s v="2025-04-25"/>
    <x v="1"/>
    <n v="90923"/>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4-2025"/>
  </r>
  <r>
    <x v="0"/>
    <n v="0"/>
    <n v="0"/>
    <n v="0"/>
    <n v="349"/>
    <x v="4720"/>
    <x v="0"/>
    <x v="0"/>
    <x v="0"/>
    <s v="03.16.25"/>
    <x v="21"/>
    <x v="0"/>
    <x v="0"/>
    <s v="Direção dos  Recursos Humanos"/>
    <s v="03.16.25"/>
    <s v="Direção dos  Recursos Humanos"/>
    <s v="03.16.25"/>
    <x v="8"/>
    <x v="0"/>
    <x v="0"/>
    <x v="0"/>
    <x v="0"/>
    <x v="0"/>
    <x v="0"/>
    <x v="0"/>
    <x v="2"/>
    <s v="2025-04-25"/>
    <x v="1"/>
    <n v="349"/>
    <x v="0"/>
    <m/>
    <x v="0"/>
    <m/>
    <x v="9"/>
    <n v="100474696"/>
    <x v="0"/>
    <x v="1"/>
    <s v="Direção dos  Recursos Humanos"/>
    <s v="ORI"/>
    <x v="0"/>
    <m/>
    <x v="0"/>
    <x v="0"/>
    <x v="0"/>
    <x v="0"/>
    <x v="0"/>
    <x v="0"/>
    <x v="0"/>
    <x v="0"/>
    <x v="0"/>
    <x v="0"/>
    <x v="0"/>
    <s v="Direção dos  Recursos Humanos"/>
    <x v="0"/>
    <x v="0"/>
    <x v="0"/>
    <x v="0"/>
    <x v="0"/>
    <x v="0"/>
    <x v="0"/>
    <x v="0"/>
    <x v="0"/>
    <x v="0"/>
    <x v="1"/>
    <x v="0"/>
    <s v="Pagamento de salário referente a 04-2025"/>
  </r>
  <r>
    <x v="0"/>
    <n v="0"/>
    <n v="0"/>
    <n v="0"/>
    <n v="74"/>
    <x v="4720"/>
    <x v="0"/>
    <x v="0"/>
    <x v="0"/>
    <s v="03.16.25"/>
    <x v="21"/>
    <x v="0"/>
    <x v="0"/>
    <s v="Direção dos  Recursos Humanos"/>
    <s v="03.16.25"/>
    <s v="Direção dos  Recursos Humanos"/>
    <s v="03.16.25"/>
    <x v="45"/>
    <x v="0"/>
    <x v="0"/>
    <x v="1"/>
    <x v="0"/>
    <x v="0"/>
    <x v="0"/>
    <x v="0"/>
    <x v="2"/>
    <s v="2025-04-25"/>
    <x v="1"/>
    <n v="74"/>
    <x v="0"/>
    <m/>
    <x v="0"/>
    <m/>
    <x v="9"/>
    <n v="100474696"/>
    <x v="0"/>
    <x v="1"/>
    <s v="Direção dos  Recursos Humanos"/>
    <s v="ORI"/>
    <x v="0"/>
    <m/>
    <x v="0"/>
    <x v="0"/>
    <x v="0"/>
    <x v="0"/>
    <x v="0"/>
    <x v="0"/>
    <x v="0"/>
    <x v="0"/>
    <x v="0"/>
    <x v="0"/>
    <x v="0"/>
    <s v="Direção dos  Recursos Humanos"/>
    <x v="0"/>
    <x v="0"/>
    <x v="0"/>
    <x v="0"/>
    <x v="0"/>
    <x v="0"/>
    <x v="0"/>
    <x v="0"/>
    <x v="0"/>
    <x v="0"/>
    <x v="1"/>
    <x v="0"/>
    <s v="Pagamento de salário referente a 04-2025"/>
  </r>
  <r>
    <x v="0"/>
    <n v="0"/>
    <n v="0"/>
    <n v="0"/>
    <n v="533"/>
    <x v="4720"/>
    <x v="0"/>
    <x v="0"/>
    <x v="0"/>
    <s v="03.16.25"/>
    <x v="21"/>
    <x v="0"/>
    <x v="0"/>
    <s v="Direção dos  Recursos Humanos"/>
    <s v="03.16.25"/>
    <s v="Direção dos  Recursos Humanos"/>
    <s v="03.16.25"/>
    <x v="46"/>
    <x v="0"/>
    <x v="0"/>
    <x v="1"/>
    <x v="0"/>
    <x v="0"/>
    <x v="0"/>
    <x v="0"/>
    <x v="2"/>
    <s v="2025-04-25"/>
    <x v="1"/>
    <n v="533"/>
    <x v="0"/>
    <m/>
    <x v="0"/>
    <m/>
    <x v="9"/>
    <n v="100474696"/>
    <x v="0"/>
    <x v="1"/>
    <s v="Direção dos  Recursos Humanos"/>
    <s v="ORI"/>
    <x v="0"/>
    <m/>
    <x v="0"/>
    <x v="0"/>
    <x v="0"/>
    <x v="0"/>
    <x v="0"/>
    <x v="0"/>
    <x v="0"/>
    <x v="0"/>
    <x v="0"/>
    <x v="0"/>
    <x v="0"/>
    <s v="Direção dos  Recursos Humanos"/>
    <x v="0"/>
    <x v="0"/>
    <x v="0"/>
    <x v="0"/>
    <x v="0"/>
    <x v="0"/>
    <x v="0"/>
    <x v="0"/>
    <x v="0"/>
    <x v="0"/>
    <x v="1"/>
    <x v="0"/>
    <s v="Pagamento de salário referente a 04-2025"/>
  </r>
  <r>
    <x v="0"/>
    <n v="0"/>
    <n v="0"/>
    <n v="0"/>
    <n v="712"/>
    <x v="4720"/>
    <x v="0"/>
    <x v="0"/>
    <x v="0"/>
    <s v="03.16.25"/>
    <x v="21"/>
    <x v="0"/>
    <x v="0"/>
    <s v="Direção dos  Recursos Humanos"/>
    <s v="03.16.25"/>
    <s v="Direção dos  Recursos Humanos"/>
    <s v="03.16.25"/>
    <x v="42"/>
    <x v="0"/>
    <x v="0"/>
    <x v="1"/>
    <x v="1"/>
    <x v="0"/>
    <x v="0"/>
    <x v="0"/>
    <x v="2"/>
    <s v="2025-04-25"/>
    <x v="1"/>
    <n v="712"/>
    <x v="0"/>
    <m/>
    <x v="0"/>
    <m/>
    <x v="9"/>
    <n v="100474696"/>
    <x v="0"/>
    <x v="1"/>
    <s v="Direção dos  Recursos Humanos"/>
    <s v="ORI"/>
    <x v="0"/>
    <m/>
    <x v="0"/>
    <x v="0"/>
    <x v="0"/>
    <x v="0"/>
    <x v="0"/>
    <x v="0"/>
    <x v="0"/>
    <x v="0"/>
    <x v="0"/>
    <x v="0"/>
    <x v="0"/>
    <s v="Direção dos  Recursos Humanos"/>
    <x v="0"/>
    <x v="0"/>
    <x v="0"/>
    <x v="0"/>
    <x v="0"/>
    <x v="0"/>
    <x v="0"/>
    <x v="0"/>
    <x v="0"/>
    <x v="0"/>
    <x v="1"/>
    <x v="0"/>
    <s v="Pagamento de salário referente a 04-2025"/>
  </r>
  <r>
    <x v="0"/>
    <n v="0"/>
    <n v="0"/>
    <n v="0"/>
    <n v="9980"/>
    <x v="4720"/>
    <x v="0"/>
    <x v="0"/>
    <x v="0"/>
    <s v="03.16.25"/>
    <x v="21"/>
    <x v="0"/>
    <x v="0"/>
    <s v="Direção dos  Recursos Humanos"/>
    <s v="03.16.25"/>
    <s v="Direção dos  Recursos Humanos"/>
    <s v="03.16.25"/>
    <x v="47"/>
    <x v="0"/>
    <x v="0"/>
    <x v="1"/>
    <x v="1"/>
    <x v="0"/>
    <x v="0"/>
    <x v="0"/>
    <x v="2"/>
    <s v="2025-04-25"/>
    <x v="1"/>
    <n v="9980"/>
    <x v="0"/>
    <m/>
    <x v="0"/>
    <m/>
    <x v="9"/>
    <n v="100474696"/>
    <x v="0"/>
    <x v="1"/>
    <s v="Direção dos  Recursos Humanos"/>
    <s v="ORI"/>
    <x v="0"/>
    <m/>
    <x v="0"/>
    <x v="0"/>
    <x v="0"/>
    <x v="0"/>
    <x v="0"/>
    <x v="0"/>
    <x v="0"/>
    <x v="0"/>
    <x v="0"/>
    <x v="0"/>
    <x v="0"/>
    <s v="Direção dos  Recursos Humanos"/>
    <x v="0"/>
    <x v="0"/>
    <x v="0"/>
    <x v="0"/>
    <x v="0"/>
    <x v="0"/>
    <x v="0"/>
    <x v="0"/>
    <x v="0"/>
    <x v="0"/>
    <x v="1"/>
    <x v="0"/>
    <s v="Pagamento de salário referente a 04-2025"/>
  </r>
  <r>
    <x v="0"/>
    <n v="0"/>
    <n v="0"/>
    <n v="0"/>
    <n v="3490"/>
    <x v="4720"/>
    <x v="0"/>
    <x v="0"/>
    <x v="0"/>
    <s v="03.16.25"/>
    <x v="21"/>
    <x v="0"/>
    <x v="0"/>
    <s v="Direção dos  Recursos Humanos"/>
    <s v="03.16.25"/>
    <s v="Direção dos  Recursos Humanos"/>
    <s v="03.16.25"/>
    <x v="48"/>
    <x v="0"/>
    <x v="0"/>
    <x v="1"/>
    <x v="1"/>
    <x v="0"/>
    <x v="0"/>
    <x v="0"/>
    <x v="2"/>
    <s v="2025-04-25"/>
    <x v="1"/>
    <n v="3490"/>
    <x v="0"/>
    <m/>
    <x v="0"/>
    <m/>
    <x v="9"/>
    <n v="100474696"/>
    <x v="0"/>
    <x v="1"/>
    <s v="Direção dos  Recursos Humanos"/>
    <s v="ORI"/>
    <x v="0"/>
    <m/>
    <x v="0"/>
    <x v="0"/>
    <x v="0"/>
    <x v="0"/>
    <x v="0"/>
    <x v="0"/>
    <x v="0"/>
    <x v="0"/>
    <x v="0"/>
    <x v="0"/>
    <x v="0"/>
    <s v="Direção dos  Recursos Humanos"/>
    <x v="0"/>
    <x v="0"/>
    <x v="0"/>
    <x v="0"/>
    <x v="0"/>
    <x v="0"/>
    <x v="0"/>
    <x v="0"/>
    <x v="0"/>
    <x v="0"/>
    <x v="1"/>
    <x v="0"/>
    <s v="Pagamento de salário referente a 04-2025"/>
  </r>
  <r>
    <x v="0"/>
    <n v="0"/>
    <n v="0"/>
    <n v="0"/>
    <n v="1737"/>
    <x v="4720"/>
    <x v="0"/>
    <x v="0"/>
    <x v="0"/>
    <s v="03.16.25"/>
    <x v="21"/>
    <x v="0"/>
    <x v="0"/>
    <s v="Direção dos  Recursos Humanos"/>
    <s v="03.16.25"/>
    <s v="Direção dos  Recursos Humanos"/>
    <s v="03.16.25"/>
    <x v="70"/>
    <x v="0"/>
    <x v="1"/>
    <x v="15"/>
    <x v="0"/>
    <x v="0"/>
    <x v="0"/>
    <x v="0"/>
    <x v="2"/>
    <s v="2025-04-25"/>
    <x v="1"/>
    <n v="1737"/>
    <x v="0"/>
    <m/>
    <x v="0"/>
    <m/>
    <x v="9"/>
    <n v="100474696"/>
    <x v="0"/>
    <x v="1"/>
    <s v="Direção dos  Recursos Humanos"/>
    <s v="ORI"/>
    <x v="0"/>
    <m/>
    <x v="0"/>
    <x v="0"/>
    <x v="0"/>
    <x v="0"/>
    <x v="0"/>
    <x v="0"/>
    <x v="0"/>
    <x v="0"/>
    <x v="0"/>
    <x v="0"/>
    <x v="0"/>
    <s v="Direção dos  Recursos Humanos"/>
    <x v="0"/>
    <x v="0"/>
    <x v="0"/>
    <x v="0"/>
    <x v="0"/>
    <x v="0"/>
    <x v="0"/>
    <x v="0"/>
    <x v="0"/>
    <x v="0"/>
    <x v="1"/>
    <x v="0"/>
    <s v="Pagamento de salário referente a 04-2025"/>
  </r>
  <r>
    <x v="0"/>
    <n v="0"/>
    <n v="0"/>
    <n v="0"/>
    <n v="33121"/>
    <x v="4720"/>
    <x v="0"/>
    <x v="0"/>
    <x v="0"/>
    <s v="03.16.25"/>
    <x v="21"/>
    <x v="0"/>
    <x v="0"/>
    <s v="Direção dos  Recursos Humanos"/>
    <s v="03.16.25"/>
    <s v="Direção dos  Recursos Humanos"/>
    <s v="03.16.25"/>
    <x v="71"/>
    <x v="0"/>
    <x v="1"/>
    <x v="15"/>
    <x v="0"/>
    <x v="0"/>
    <x v="0"/>
    <x v="0"/>
    <x v="2"/>
    <s v="2025-04-25"/>
    <x v="1"/>
    <n v="33121"/>
    <x v="0"/>
    <m/>
    <x v="0"/>
    <m/>
    <x v="9"/>
    <n v="100474696"/>
    <x v="0"/>
    <x v="1"/>
    <s v="Direção dos  Recursos Humanos"/>
    <s v="ORI"/>
    <x v="0"/>
    <m/>
    <x v="0"/>
    <x v="0"/>
    <x v="0"/>
    <x v="0"/>
    <x v="0"/>
    <x v="0"/>
    <x v="0"/>
    <x v="0"/>
    <x v="0"/>
    <x v="0"/>
    <x v="0"/>
    <s v="Direção dos  Recursos Humanos"/>
    <x v="0"/>
    <x v="0"/>
    <x v="0"/>
    <x v="0"/>
    <x v="0"/>
    <x v="0"/>
    <x v="0"/>
    <x v="0"/>
    <x v="0"/>
    <x v="0"/>
    <x v="1"/>
    <x v="0"/>
    <s v="Pagamento de salário referente a 04-2025"/>
  </r>
  <r>
    <x v="0"/>
    <n v="0"/>
    <n v="0"/>
    <n v="0"/>
    <n v="11344"/>
    <x v="4720"/>
    <x v="0"/>
    <x v="0"/>
    <x v="0"/>
    <s v="03.16.25"/>
    <x v="21"/>
    <x v="0"/>
    <x v="0"/>
    <s v="Direção dos  Recursos Humanos"/>
    <s v="03.16.25"/>
    <s v="Direção dos  Recursos Humanos"/>
    <s v="03.16.25"/>
    <x v="8"/>
    <x v="0"/>
    <x v="0"/>
    <x v="0"/>
    <x v="0"/>
    <x v="0"/>
    <x v="0"/>
    <x v="0"/>
    <x v="2"/>
    <s v="2025-04-25"/>
    <x v="1"/>
    <n v="11344"/>
    <x v="0"/>
    <m/>
    <x v="0"/>
    <m/>
    <x v="26"/>
    <n v="100474914"/>
    <x v="0"/>
    <x v="0"/>
    <s v="Direção dos  Recursos Humanos"/>
    <s v="ORI"/>
    <x v="0"/>
    <m/>
    <x v="0"/>
    <x v="0"/>
    <x v="0"/>
    <x v="0"/>
    <x v="0"/>
    <x v="0"/>
    <x v="0"/>
    <x v="0"/>
    <x v="0"/>
    <x v="0"/>
    <x v="0"/>
    <s v="Direção dos  Recursos Humanos"/>
    <x v="0"/>
    <x v="0"/>
    <x v="0"/>
    <x v="0"/>
    <x v="0"/>
    <x v="0"/>
    <x v="0"/>
    <x v="0"/>
    <x v="0"/>
    <x v="0"/>
    <x v="0"/>
    <x v="0"/>
    <s v="Pagamento de salário referente a 04-2025"/>
  </r>
  <r>
    <x v="0"/>
    <n v="0"/>
    <n v="0"/>
    <n v="0"/>
    <n v="2411"/>
    <x v="4720"/>
    <x v="0"/>
    <x v="0"/>
    <x v="0"/>
    <s v="03.16.25"/>
    <x v="21"/>
    <x v="0"/>
    <x v="0"/>
    <s v="Direção dos  Recursos Humanos"/>
    <s v="03.16.25"/>
    <s v="Direção dos  Recursos Humanos"/>
    <s v="03.16.25"/>
    <x v="45"/>
    <x v="0"/>
    <x v="0"/>
    <x v="1"/>
    <x v="0"/>
    <x v="0"/>
    <x v="0"/>
    <x v="0"/>
    <x v="2"/>
    <s v="2025-04-25"/>
    <x v="1"/>
    <n v="2411"/>
    <x v="0"/>
    <m/>
    <x v="0"/>
    <m/>
    <x v="26"/>
    <n v="100474914"/>
    <x v="0"/>
    <x v="0"/>
    <s v="Direção dos  Recursos Humanos"/>
    <s v="ORI"/>
    <x v="0"/>
    <m/>
    <x v="0"/>
    <x v="0"/>
    <x v="0"/>
    <x v="0"/>
    <x v="0"/>
    <x v="0"/>
    <x v="0"/>
    <x v="0"/>
    <x v="0"/>
    <x v="0"/>
    <x v="0"/>
    <s v="Direção dos  Recursos Humanos"/>
    <x v="0"/>
    <x v="0"/>
    <x v="0"/>
    <x v="0"/>
    <x v="0"/>
    <x v="0"/>
    <x v="0"/>
    <x v="0"/>
    <x v="0"/>
    <x v="0"/>
    <x v="0"/>
    <x v="0"/>
    <s v="Pagamento de salário referente a 04-2025"/>
  </r>
  <r>
    <x v="0"/>
    <n v="0"/>
    <n v="0"/>
    <n v="0"/>
    <n v="17328"/>
    <x v="4720"/>
    <x v="0"/>
    <x v="0"/>
    <x v="0"/>
    <s v="03.16.25"/>
    <x v="21"/>
    <x v="0"/>
    <x v="0"/>
    <s v="Direção dos  Recursos Humanos"/>
    <s v="03.16.25"/>
    <s v="Direção dos  Recursos Humanos"/>
    <s v="03.16.25"/>
    <x v="46"/>
    <x v="0"/>
    <x v="0"/>
    <x v="1"/>
    <x v="0"/>
    <x v="0"/>
    <x v="0"/>
    <x v="0"/>
    <x v="2"/>
    <s v="2025-04-25"/>
    <x v="1"/>
    <n v="17328"/>
    <x v="0"/>
    <m/>
    <x v="0"/>
    <m/>
    <x v="26"/>
    <n v="100474914"/>
    <x v="0"/>
    <x v="0"/>
    <s v="Direção dos  Recursos Humanos"/>
    <s v="ORI"/>
    <x v="0"/>
    <m/>
    <x v="0"/>
    <x v="0"/>
    <x v="0"/>
    <x v="0"/>
    <x v="0"/>
    <x v="0"/>
    <x v="0"/>
    <x v="0"/>
    <x v="0"/>
    <x v="0"/>
    <x v="0"/>
    <s v="Direção dos  Recursos Humanos"/>
    <x v="0"/>
    <x v="0"/>
    <x v="0"/>
    <x v="0"/>
    <x v="0"/>
    <x v="0"/>
    <x v="0"/>
    <x v="0"/>
    <x v="0"/>
    <x v="0"/>
    <x v="0"/>
    <x v="0"/>
    <s v="Pagamento de salário referente a 04-2025"/>
  </r>
  <r>
    <x v="0"/>
    <n v="0"/>
    <n v="0"/>
    <n v="0"/>
    <n v="23166"/>
    <x v="4720"/>
    <x v="0"/>
    <x v="0"/>
    <x v="0"/>
    <s v="03.16.25"/>
    <x v="21"/>
    <x v="0"/>
    <x v="0"/>
    <s v="Direção dos  Recursos Humanos"/>
    <s v="03.16.25"/>
    <s v="Direção dos  Recursos Humanos"/>
    <s v="03.16.25"/>
    <x v="42"/>
    <x v="0"/>
    <x v="0"/>
    <x v="1"/>
    <x v="1"/>
    <x v="0"/>
    <x v="0"/>
    <x v="0"/>
    <x v="2"/>
    <s v="2025-04-25"/>
    <x v="1"/>
    <n v="23166"/>
    <x v="0"/>
    <m/>
    <x v="0"/>
    <m/>
    <x v="26"/>
    <n v="100474914"/>
    <x v="0"/>
    <x v="0"/>
    <s v="Direção dos  Recursos Humanos"/>
    <s v="ORI"/>
    <x v="0"/>
    <m/>
    <x v="0"/>
    <x v="0"/>
    <x v="0"/>
    <x v="0"/>
    <x v="0"/>
    <x v="0"/>
    <x v="0"/>
    <x v="0"/>
    <x v="0"/>
    <x v="0"/>
    <x v="0"/>
    <s v="Direção dos  Recursos Humanos"/>
    <x v="0"/>
    <x v="0"/>
    <x v="0"/>
    <x v="0"/>
    <x v="0"/>
    <x v="0"/>
    <x v="0"/>
    <x v="0"/>
    <x v="0"/>
    <x v="0"/>
    <x v="0"/>
    <x v="0"/>
    <s v="Pagamento de salário referente a 04-2025"/>
  </r>
  <r>
    <x v="0"/>
    <n v="0"/>
    <n v="0"/>
    <n v="0"/>
    <n v="324264"/>
    <x v="4720"/>
    <x v="0"/>
    <x v="0"/>
    <x v="0"/>
    <s v="03.16.25"/>
    <x v="21"/>
    <x v="0"/>
    <x v="0"/>
    <s v="Direção dos  Recursos Humanos"/>
    <s v="03.16.25"/>
    <s v="Direção dos  Recursos Humanos"/>
    <s v="03.16.25"/>
    <x v="47"/>
    <x v="0"/>
    <x v="0"/>
    <x v="1"/>
    <x v="1"/>
    <x v="0"/>
    <x v="0"/>
    <x v="0"/>
    <x v="2"/>
    <s v="2025-04-25"/>
    <x v="1"/>
    <n v="324264"/>
    <x v="0"/>
    <m/>
    <x v="0"/>
    <m/>
    <x v="26"/>
    <n v="100474914"/>
    <x v="0"/>
    <x v="0"/>
    <s v="Direção dos  Recursos Humanos"/>
    <s v="ORI"/>
    <x v="0"/>
    <m/>
    <x v="0"/>
    <x v="0"/>
    <x v="0"/>
    <x v="0"/>
    <x v="0"/>
    <x v="0"/>
    <x v="0"/>
    <x v="0"/>
    <x v="0"/>
    <x v="0"/>
    <x v="0"/>
    <s v="Direção dos  Recursos Humanos"/>
    <x v="0"/>
    <x v="0"/>
    <x v="0"/>
    <x v="0"/>
    <x v="0"/>
    <x v="0"/>
    <x v="0"/>
    <x v="0"/>
    <x v="0"/>
    <x v="0"/>
    <x v="0"/>
    <x v="0"/>
    <s v="Pagamento de salário referente a 04-2025"/>
  </r>
  <r>
    <x v="0"/>
    <n v="0"/>
    <n v="0"/>
    <n v="0"/>
    <n v="113403"/>
    <x v="4720"/>
    <x v="0"/>
    <x v="0"/>
    <x v="0"/>
    <s v="03.16.25"/>
    <x v="21"/>
    <x v="0"/>
    <x v="0"/>
    <s v="Direção dos  Recursos Humanos"/>
    <s v="03.16.25"/>
    <s v="Direção dos  Recursos Humanos"/>
    <s v="03.16.25"/>
    <x v="48"/>
    <x v="0"/>
    <x v="0"/>
    <x v="1"/>
    <x v="1"/>
    <x v="0"/>
    <x v="0"/>
    <x v="0"/>
    <x v="2"/>
    <s v="2025-04-25"/>
    <x v="1"/>
    <n v="113403"/>
    <x v="0"/>
    <m/>
    <x v="0"/>
    <m/>
    <x v="26"/>
    <n v="100474914"/>
    <x v="0"/>
    <x v="0"/>
    <s v="Direção dos  Recursos Humanos"/>
    <s v="ORI"/>
    <x v="0"/>
    <m/>
    <x v="0"/>
    <x v="0"/>
    <x v="0"/>
    <x v="0"/>
    <x v="0"/>
    <x v="0"/>
    <x v="0"/>
    <x v="0"/>
    <x v="0"/>
    <x v="0"/>
    <x v="0"/>
    <s v="Direção dos  Recursos Humanos"/>
    <x v="0"/>
    <x v="0"/>
    <x v="0"/>
    <x v="0"/>
    <x v="0"/>
    <x v="0"/>
    <x v="0"/>
    <x v="0"/>
    <x v="0"/>
    <x v="0"/>
    <x v="0"/>
    <x v="0"/>
    <s v="Pagamento de salário referente a 04-2025"/>
  </r>
  <r>
    <x v="0"/>
    <n v="0"/>
    <n v="0"/>
    <n v="0"/>
    <n v="56465"/>
    <x v="4720"/>
    <x v="0"/>
    <x v="0"/>
    <x v="0"/>
    <s v="03.16.25"/>
    <x v="21"/>
    <x v="0"/>
    <x v="0"/>
    <s v="Direção dos  Recursos Humanos"/>
    <s v="03.16.25"/>
    <s v="Direção dos  Recursos Humanos"/>
    <s v="03.16.25"/>
    <x v="70"/>
    <x v="0"/>
    <x v="1"/>
    <x v="15"/>
    <x v="0"/>
    <x v="0"/>
    <x v="0"/>
    <x v="0"/>
    <x v="2"/>
    <s v="2025-04-25"/>
    <x v="1"/>
    <n v="56465"/>
    <x v="0"/>
    <m/>
    <x v="0"/>
    <m/>
    <x v="26"/>
    <n v="100474914"/>
    <x v="0"/>
    <x v="0"/>
    <s v="Direção dos  Recursos Humanos"/>
    <s v="ORI"/>
    <x v="0"/>
    <m/>
    <x v="0"/>
    <x v="0"/>
    <x v="0"/>
    <x v="0"/>
    <x v="0"/>
    <x v="0"/>
    <x v="0"/>
    <x v="0"/>
    <x v="0"/>
    <x v="0"/>
    <x v="0"/>
    <s v="Direção dos  Recursos Humanos"/>
    <x v="0"/>
    <x v="0"/>
    <x v="0"/>
    <x v="0"/>
    <x v="0"/>
    <x v="0"/>
    <x v="0"/>
    <x v="0"/>
    <x v="0"/>
    <x v="0"/>
    <x v="0"/>
    <x v="0"/>
    <s v="Pagamento de salário referente a 04-2025"/>
  </r>
  <r>
    <x v="0"/>
    <n v="0"/>
    <n v="0"/>
    <n v="0"/>
    <n v="1075978"/>
    <x v="4720"/>
    <x v="0"/>
    <x v="0"/>
    <x v="0"/>
    <s v="03.16.25"/>
    <x v="21"/>
    <x v="0"/>
    <x v="0"/>
    <s v="Direção dos  Recursos Humanos"/>
    <s v="03.16.25"/>
    <s v="Direção dos  Recursos Humanos"/>
    <s v="03.16.25"/>
    <x v="71"/>
    <x v="0"/>
    <x v="1"/>
    <x v="15"/>
    <x v="0"/>
    <x v="0"/>
    <x v="0"/>
    <x v="0"/>
    <x v="2"/>
    <s v="2025-04-25"/>
    <x v="1"/>
    <n v="1075978"/>
    <x v="0"/>
    <m/>
    <x v="0"/>
    <m/>
    <x v="26"/>
    <n v="100474914"/>
    <x v="0"/>
    <x v="0"/>
    <s v="Direção dos  Recursos Humanos"/>
    <s v="ORI"/>
    <x v="0"/>
    <m/>
    <x v="0"/>
    <x v="0"/>
    <x v="0"/>
    <x v="0"/>
    <x v="0"/>
    <x v="0"/>
    <x v="0"/>
    <x v="0"/>
    <x v="0"/>
    <x v="0"/>
    <x v="0"/>
    <s v="Direção dos  Recursos Humanos"/>
    <x v="0"/>
    <x v="0"/>
    <x v="0"/>
    <x v="0"/>
    <x v="0"/>
    <x v="0"/>
    <x v="0"/>
    <x v="0"/>
    <x v="0"/>
    <x v="0"/>
    <x v="0"/>
    <x v="0"/>
    <s v="Pagamento de salário referente a 04-2025"/>
  </r>
  <r>
    <x v="0"/>
    <n v="0"/>
    <n v="0"/>
    <n v="0"/>
    <n v="614"/>
    <x v="4721"/>
    <x v="0"/>
    <x v="0"/>
    <x v="0"/>
    <s v="03.16.01"/>
    <x v="27"/>
    <x v="0"/>
    <x v="0"/>
    <s v="Assembleia Municipal"/>
    <s v="03.16.01"/>
    <s v="Assembleia Municipal"/>
    <s v="03.16.01"/>
    <x v="49"/>
    <x v="0"/>
    <x v="0"/>
    <x v="0"/>
    <x v="0"/>
    <x v="0"/>
    <x v="0"/>
    <x v="0"/>
    <x v="2"/>
    <s v="2025-04-25"/>
    <x v="1"/>
    <n v="614"/>
    <x v="0"/>
    <m/>
    <x v="0"/>
    <m/>
    <x v="9"/>
    <n v="100474696"/>
    <x v="0"/>
    <x v="1"/>
    <s v="Assembleia Municipal"/>
    <s v="ORI"/>
    <x v="0"/>
    <s v="AM"/>
    <x v="0"/>
    <x v="0"/>
    <x v="0"/>
    <x v="0"/>
    <x v="0"/>
    <x v="0"/>
    <x v="0"/>
    <x v="0"/>
    <x v="0"/>
    <x v="0"/>
    <x v="0"/>
    <s v="Assembleia Municipal"/>
    <x v="0"/>
    <x v="0"/>
    <x v="0"/>
    <x v="0"/>
    <x v="0"/>
    <x v="0"/>
    <x v="0"/>
    <x v="0"/>
    <x v="0"/>
    <x v="0"/>
    <x v="1"/>
    <x v="0"/>
    <s v="Pagamento de salário referente a 04-2025"/>
  </r>
  <r>
    <x v="0"/>
    <n v="0"/>
    <n v="0"/>
    <n v="0"/>
    <n v="139"/>
    <x v="4721"/>
    <x v="0"/>
    <x v="0"/>
    <x v="0"/>
    <s v="03.16.01"/>
    <x v="27"/>
    <x v="0"/>
    <x v="0"/>
    <s v="Assembleia Municipal"/>
    <s v="03.16.01"/>
    <s v="Assembleia Municipal"/>
    <s v="03.16.01"/>
    <x v="8"/>
    <x v="0"/>
    <x v="0"/>
    <x v="0"/>
    <x v="0"/>
    <x v="0"/>
    <x v="0"/>
    <x v="0"/>
    <x v="2"/>
    <s v="2025-04-25"/>
    <x v="1"/>
    <n v="139"/>
    <x v="0"/>
    <m/>
    <x v="0"/>
    <m/>
    <x v="9"/>
    <n v="100474696"/>
    <x v="0"/>
    <x v="1"/>
    <s v="Assembleia Municipal"/>
    <s v="ORI"/>
    <x v="0"/>
    <s v="AM"/>
    <x v="0"/>
    <x v="0"/>
    <x v="0"/>
    <x v="0"/>
    <x v="0"/>
    <x v="0"/>
    <x v="0"/>
    <x v="0"/>
    <x v="0"/>
    <x v="0"/>
    <x v="0"/>
    <s v="Assembleia Municipal"/>
    <x v="0"/>
    <x v="0"/>
    <x v="0"/>
    <x v="0"/>
    <x v="0"/>
    <x v="0"/>
    <x v="0"/>
    <x v="0"/>
    <x v="0"/>
    <x v="0"/>
    <x v="1"/>
    <x v="0"/>
    <s v="Pagamento de salário referente a 04-2025"/>
  </r>
  <r>
    <x v="0"/>
    <n v="0"/>
    <n v="0"/>
    <n v="0"/>
    <n v="4404"/>
    <x v="4721"/>
    <x v="0"/>
    <x v="0"/>
    <x v="0"/>
    <s v="03.16.01"/>
    <x v="27"/>
    <x v="0"/>
    <x v="0"/>
    <s v="Assembleia Municipal"/>
    <s v="03.16.01"/>
    <s v="Assembleia Municipal"/>
    <s v="03.16.01"/>
    <x v="48"/>
    <x v="0"/>
    <x v="0"/>
    <x v="1"/>
    <x v="1"/>
    <x v="0"/>
    <x v="0"/>
    <x v="0"/>
    <x v="2"/>
    <s v="2025-04-25"/>
    <x v="1"/>
    <n v="4404"/>
    <x v="0"/>
    <m/>
    <x v="0"/>
    <m/>
    <x v="9"/>
    <n v="100474696"/>
    <x v="0"/>
    <x v="1"/>
    <s v="Assembleia Municipal"/>
    <s v="ORI"/>
    <x v="0"/>
    <s v="AM"/>
    <x v="0"/>
    <x v="0"/>
    <x v="0"/>
    <x v="0"/>
    <x v="0"/>
    <x v="0"/>
    <x v="0"/>
    <x v="0"/>
    <x v="0"/>
    <x v="0"/>
    <x v="0"/>
    <s v="Assembleia Municipal"/>
    <x v="0"/>
    <x v="0"/>
    <x v="0"/>
    <x v="0"/>
    <x v="0"/>
    <x v="0"/>
    <x v="0"/>
    <x v="0"/>
    <x v="0"/>
    <x v="0"/>
    <x v="1"/>
    <x v="0"/>
    <s v="Pagamento de salário referente a 04-2025"/>
  </r>
  <r>
    <x v="0"/>
    <n v="0"/>
    <n v="0"/>
    <n v="0"/>
    <n v="14386"/>
    <x v="4721"/>
    <x v="0"/>
    <x v="0"/>
    <x v="0"/>
    <s v="03.16.01"/>
    <x v="27"/>
    <x v="0"/>
    <x v="0"/>
    <s v="Assembleia Municipal"/>
    <s v="03.16.01"/>
    <s v="Assembleia Municipal"/>
    <s v="03.16.01"/>
    <x v="49"/>
    <x v="0"/>
    <x v="0"/>
    <x v="0"/>
    <x v="0"/>
    <x v="0"/>
    <x v="0"/>
    <x v="0"/>
    <x v="2"/>
    <s v="2025-04-25"/>
    <x v="1"/>
    <n v="14386"/>
    <x v="0"/>
    <m/>
    <x v="0"/>
    <m/>
    <x v="26"/>
    <n v="100474914"/>
    <x v="0"/>
    <x v="0"/>
    <s v="Assembleia Municipal"/>
    <s v="ORI"/>
    <x v="0"/>
    <s v="AM"/>
    <x v="0"/>
    <x v="0"/>
    <x v="0"/>
    <x v="0"/>
    <x v="0"/>
    <x v="0"/>
    <x v="0"/>
    <x v="0"/>
    <x v="0"/>
    <x v="0"/>
    <x v="0"/>
    <s v="Assembleia Municipal"/>
    <x v="0"/>
    <x v="0"/>
    <x v="0"/>
    <x v="0"/>
    <x v="0"/>
    <x v="0"/>
    <x v="0"/>
    <x v="0"/>
    <x v="0"/>
    <x v="0"/>
    <x v="0"/>
    <x v="0"/>
    <s v="Pagamento de salário referente a 04-2025"/>
  </r>
  <r>
    <x v="0"/>
    <n v="0"/>
    <n v="0"/>
    <n v="0"/>
    <n v="3261"/>
    <x v="4721"/>
    <x v="0"/>
    <x v="0"/>
    <x v="0"/>
    <s v="03.16.01"/>
    <x v="27"/>
    <x v="0"/>
    <x v="0"/>
    <s v="Assembleia Municipal"/>
    <s v="03.16.01"/>
    <s v="Assembleia Municipal"/>
    <s v="03.16.01"/>
    <x v="8"/>
    <x v="0"/>
    <x v="0"/>
    <x v="0"/>
    <x v="0"/>
    <x v="0"/>
    <x v="0"/>
    <x v="0"/>
    <x v="2"/>
    <s v="2025-04-25"/>
    <x v="1"/>
    <n v="3261"/>
    <x v="0"/>
    <m/>
    <x v="0"/>
    <m/>
    <x v="26"/>
    <n v="100474914"/>
    <x v="0"/>
    <x v="0"/>
    <s v="Assembleia Municipal"/>
    <s v="ORI"/>
    <x v="0"/>
    <s v="AM"/>
    <x v="0"/>
    <x v="0"/>
    <x v="0"/>
    <x v="0"/>
    <x v="0"/>
    <x v="0"/>
    <x v="0"/>
    <x v="0"/>
    <x v="0"/>
    <x v="0"/>
    <x v="0"/>
    <s v="Assembleia Municipal"/>
    <x v="0"/>
    <x v="0"/>
    <x v="0"/>
    <x v="0"/>
    <x v="0"/>
    <x v="0"/>
    <x v="0"/>
    <x v="0"/>
    <x v="0"/>
    <x v="0"/>
    <x v="0"/>
    <x v="0"/>
    <s v="Pagamento de salário referente a 04-2025"/>
  </r>
  <r>
    <x v="0"/>
    <n v="0"/>
    <n v="0"/>
    <n v="0"/>
    <n v="103036"/>
    <x v="4721"/>
    <x v="0"/>
    <x v="0"/>
    <x v="0"/>
    <s v="03.16.01"/>
    <x v="27"/>
    <x v="0"/>
    <x v="0"/>
    <s v="Assembleia Municipal"/>
    <s v="03.16.01"/>
    <s v="Assembleia Municipal"/>
    <s v="03.16.01"/>
    <x v="48"/>
    <x v="0"/>
    <x v="0"/>
    <x v="1"/>
    <x v="1"/>
    <x v="0"/>
    <x v="0"/>
    <x v="0"/>
    <x v="2"/>
    <s v="2025-04-25"/>
    <x v="1"/>
    <n v="103036"/>
    <x v="0"/>
    <m/>
    <x v="0"/>
    <m/>
    <x v="26"/>
    <n v="100474914"/>
    <x v="0"/>
    <x v="0"/>
    <s v="Assembleia Municipal"/>
    <s v="ORI"/>
    <x v="0"/>
    <s v="AM"/>
    <x v="0"/>
    <x v="0"/>
    <x v="0"/>
    <x v="0"/>
    <x v="0"/>
    <x v="0"/>
    <x v="0"/>
    <x v="0"/>
    <x v="0"/>
    <x v="0"/>
    <x v="0"/>
    <s v="Assembleia Municipal"/>
    <x v="0"/>
    <x v="0"/>
    <x v="0"/>
    <x v="0"/>
    <x v="0"/>
    <x v="0"/>
    <x v="0"/>
    <x v="0"/>
    <x v="0"/>
    <x v="0"/>
    <x v="0"/>
    <x v="0"/>
    <s v="Pagamento de salário referente a 04-2025"/>
  </r>
  <r>
    <x v="0"/>
    <n v="0"/>
    <n v="0"/>
    <n v="0"/>
    <n v="1176"/>
    <x v="4722"/>
    <x v="0"/>
    <x v="0"/>
    <x v="0"/>
    <s v="03.16.02"/>
    <x v="12"/>
    <x v="0"/>
    <x v="0"/>
    <s v="Gabinete do Presidente"/>
    <s v="03.16.02"/>
    <s v="Gabinete do Presidente"/>
    <s v="03.16.02"/>
    <x v="8"/>
    <x v="0"/>
    <x v="0"/>
    <x v="0"/>
    <x v="0"/>
    <x v="0"/>
    <x v="0"/>
    <x v="0"/>
    <x v="2"/>
    <s v="2025-04-25"/>
    <x v="1"/>
    <n v="1176"/>
    <x v="0"/>
    <m/>
    <x v="0"/>
    <m/>
    <x v="9"/>
    <n v="100474696"/>
    <x v="0"/>
    <x v="1"/>
    <s v="Gabinete do Presidente"/>
    <s v="ORI"/>
    <x v="0"/>
    <m/>
    <x v="0"/>
    <x v="0"/>
    <x v="0"/>
    <x v="0"/>
    <x v="0"/>
    <x v="0"/>
    <x v="0"/>
    <x v="0"/>
    <x v="0"/>
    <x v="0"/>
    <x v="0"/>
    <s v="Gabinete do Presidente"/>
    <x v="0"/>
    <x v="0"/>
    <x v="0"/>
    <x v="0"/>
    <x v="0"/>
    <x v="0"/>
    <x v="0"/>
    <x v="0"/>
    <x v="0"/>
    <x v="0"/>
    <x v="1"/>
    <x v="0"/>
    <s v="Pagamento de salário referente a 04-2025"/>
  </r>
  <r>
    <x v="0"/>
    <n v="0"/>
    <n v="0"/>
    <n v="0"/>
    <n v="1764"/>
    <x v="4722"/>
    <x v="0"/>
    <x v="0"/>
    <x v="0"/>
    <s v="03.16.02"/>
    <x v="12"/>
    <x v="0"/>
    <x v="0"/>
    <s v="Gabinete do Presidente"/>
    <s v="03.16.02"/>
    <s v="Gabinete do Presidente"/>
    <s v="03.16.02"/>
    <x v="60"/>
    <x v="0"/>
    <x v="0"/>
    <x v="1"/>
    <x v="0"/>
    <x v="0"/>
    <x v="0"/>
    <x v="0"/>
    <x v="2"/>
    <s v="2025-04-25"/>
    <x v="1"/>
    <n v="1764"/>
    <x v="0"/>
    <m/>
    <x v="0"/>
    <m/>
    <x v="9"/>
    <n v="100474696"/>
    <x v="0"/>
    <x v="1"/>
    <s v="Gabinete do Presidente"/>
    <s v="ORI"/>
    <x v="0"/>
    <m/>
    <x v="0"/>
    <x v="0"/>
    <x v="0"/>
    <x v="0"/>
    <x v="0"/>
    <x v="0"/>
    <x v="0"/>
    <x v="0"/>
    <x v="0"/>
    <x v="0"/>
    <x v="0"/>
    <s v="Gabinete do Presidente"/>
    <x v="0"/>
    <x v="0"/>
    <x v="0"/>
    <x v="0"/>
    <x v="0"/>
    <x v="0"/>
    <x v="0"/>
    <x v="0"/>
    <x v="0"/>
    <x v="0"/>
    <x v="1"/>
    <x v="0"/>
    <s v="Pagamento de salário referente a 04-2025"/>
  </r>
  <r>
    <x v="0"/>
    <n v="0"/>
    <n v="0"/>
    <n v="0"/>
    <n v="6054"/>
    <x v="4722"/>
    <x v="0"/>
    <x v="0"/>
    <x v="0"/>
    <s v="03.16.02"/>
    <x v="12"/>
    <x v="0"/>
    <x v="0"/>
    <s v="Gabinete do Presidente"/>
    <s v="03.16.02"/>
    <s v="Gabinete do Presidente"/>
    <s v="03.16.02"/>
    <x v="46"/>
    <x v="0"/>
    <x v="0"/>
    <x v="1"/>
    <x v="0"/>
    <x v="0"/>
    <x v="0"/>
    <x v="0"/>
    <x v="2"/>
    <s v="2025-04-25"/>
    <x v="1"/>
    <n v="6054"/>
    <x v="0"/>
    <m/>
    <x v="0"/>
    <m/>
    <x v="9"/>
    <n v="100474696"/>
    <x v="0"/>
    <x v="1"/>
    <s v="Gabinete do Presidente"/>
    <s v="ORI"/>
    <x v="0"/>
    <m/>
    <x v="0"/>
    <x v="0"/>
    <x v="0"/>
    <x v="0"/>
    <x v="0"/>
    <x v="0"/>
    <x v="0"/>
    <x v="0"/>
    <x v="0"/>
    <x v="0"/>
    <x v="0"/>
    <s v="Gabinete do Presidente"/>
    <x v="0"/>
    <x v="0"/>
    <x v="0"/>
    <x v="0"/>
    <x v="0"/>
    <x v="0"/>
    <x v="0"/>
    <x v="0"/>
    <x v="0"/>
    <x v="0"/>
    <x v="1"/>
    <x v="0"/>
    <s v="Pagamento de salário referente a 04-2025"/>
  </r>
  <r>
    <x v="0"/>
    <n v="0"/>
    <n v="0"/>
    <n v="0"/>
    <n v="42351"/>
    <x v="4722"/>
    <x v="0"/>
    <x v="0"/>
    <x v="0"/>
    <s v="03.16.02"/>
    <x v="12"/>
    <x v="0"/>
    <x v="0"/>
    <s v="Gabinete do Presidente"/>
    <s v="03.16.02"/>
    <s v="Gabinete do Presidente"/>
    <s v="03.16.02"/>
    <x v="48"/>
    <x v="0"/>
    <x v="0"/>
    <x v="1"/>
    <x v="1"/>
    <x v="0"/>
    <x v="0"/>
    <x v="0"/>
    <x v="2"/>
    <s v="2025-04-25"/>
    <x v="1"/>
    <n v="42351"/>
    <x v="0"/>
    <m/>
    <x v="0"/>
    <m/>
    <x v="9"/>
    <n v="100474696"/>
    <x v="0"/>
    <x v="1"/>
    <s v="Gabinete do Presidente"/>
    <s v="ORI"/>
    <x v="0"/>
    <m/>
    <x v="0"/>
    <x v="0"/>
    <x v="0"/>
    <x v="0"/>
    <x v="0"/>
    <x v="0"/>
    <x v="0"/>
    <x v="0"/>
    <x v="0"/>
    <x v="0"/>
    <x v="0"/>
    <s v="Gabinete do Presidente"/>
    <x v="0"/>
    <x v="0"/>
    <x v="0"/>
    <x v="0"/>
    <x v="0"/>
    <x v="0"/>
    <x v="0"/>
    <x v="0"/>
    <x v="0"/>
    <x v="0"/>
    <x v="1"/>
    <x v="0"/>
    <s v="Pagamento de salário referente a 04-2025"/>
  </r>
  <r>
    <x v="0"/>
    <n v="0"/>
    <n v="0"/>
    <n v="0"/>
    <n v="144"/>
    <x v="4722"/>
    <x v="0"/>
    <x v="0"/>
    <x v="0"/>
    <s v="03.16.02"/>
    <x v="12"/>
    <x v="0"/>
    <x v="0"/>
    <s v="Gabinete do Presidente"/>
    <s v="03.16.02"/>
    <s v="Gabinete do Presidente"/>
    <s v="03.16.02"/>
    <x v="8"/>
    <x v="0"/>
    <x v="0"/>
    <x v="0"/>
    <x v="0"/>
    <x v="0"/>
    <x v="0"/>
    <x v="0"/>
    <x v="2"/>
    <s v="2025-04-25"/>
    <x v="1"/>
    <n v="144"/>
    <x v="0"/>
    <m/>
    <x v="0"/>
    <m/>
    <x v="507"/>
    <n v="100477977"/>
    <x v="0"/>
    <x v="11"/>
    <s v="Gabinete do Presidente"/>
    <s v="ORI"/>
    <x v="0"/>
    <m/>
    <x v="0"/>
    <x v="0"/>
    <x v="0"/>
    <x v="0"/>
    <x v="0"/>
    <x v="0"/>
    <x v="0"/>
    <x v="0"/>
    <x v="0"/>
    <x v="0"/>
    <x v="0"/>
    <s v="Gabinete do Presidente"/>
    <x v="0"/>
    <x v="0"/>
    <x v="0"/>
    <x v="0"/>
    <x v="0"/>
    <x v="0"/>
    <x v="0"/>
    <x v="0"/>
    <x v="0"/>
    <x v="0"/>
    <x v="11"/>
    <x v="0"/>
    <s v="Pagamento de salário referente a 04-2025"/>
  </r>
  <r>
    <x v="0"/>
    <n v="0"/>
    <n v="0"/>
    <n v="0"/>
    <n v="216"/>
    <x v="4722"/>
    <x v="0"/>
    <x v="0"/>
    <x v="0"/>
    <s v="03.16.02"/>
    <x v="12"/>
    <x v="0"/>
    <x v="0"/>
    <s v="Gabinete do Presidente"/>
    <s v="03.16.02"/>
    <s v="Gabinete do Presidente"/>
    <s v="03.16.02"/>
    <x v="60"/>
    <x v="0"/>
    <x v="0"/>
    <x v="1"/>
    <x v="0"/>
    <x v="0"/>
    <x v="0"/>
    <x v="0"/>
    <x v="2"/>
    <s v="2025-04-25"/>
    <x v="1"/>
    <n v="216"/>
    <x v="0"/>
    <m/>
    <x v="0"/>
    <m/>
    <x v="507"/>
    <n v="100477977"/>
    <x v="0"/>
    <x v="11"/>
    <s v="Gabinete do Presidente"/>
    <s v="ORI"/>
    <x v="0"/>
    <m/>
    <x v="0"/>
    <x v="0"/>
    <x v="0"/>
    <x v="0"/>
    <x v="0"/>
    <x v="0"/>
    <x v="0"/>
    <x v="0"/>
    <x v="0"/>
    <x v="0"/>
    <x v="0"/>
    <s v="Gabinete do Presidente"/>
    <x v="0"/>
    <x v="0"/>
    <x v="0"/>
    <x v="0"/>
    <x v="0"/>
    <x v="0"/>
    <x v="0"/>
    <x v="0"/>
    <x v="0"/>
    <x v="0"/>
    <x v="11"/>
    <x v="0"/>
    <s v="Pagamento de salário referente a 04-2025"/>
  </r>
  <r>
    <x v="0"/>
    <n v="0"/>
    <n v="0"/>
    <n v="0"/>
    <n v="742"/>
    <x v="4722"/>
    <x v="0"/>
    <x v="0"/>
    <x v="0"/>
    <s v="03.16.02"/>
    <x v="12"/>
    <x v="0"/>
    <x v="0"/>
    <s v="Gabinete do Presidente"/>
    <s v="03.16.02"/>
    <s v="Gabinete do Presidente"/>
    <s v="03.16.02"/>
    <x v="46"/>
    <x v="0"/>
    <x v="0"/>
    <x v="1"/>
    <x v="0"/>
    <x v="0"/>
    <x v="0"/>
    <x v="0"/>
    <x v="2"/>
    <s v="2025-04-25"/>
    <x v="1"/>
    <n v="742"/>
    <x v="0"/>
    <m/>
    <x v="0"/>
    <m/>
    <x v="507"/>
    <n v="100477977"/>
    <x v="0"/>
    <x v="11"/>
    <s v="Gabinete do Presidente"/>
    <s v="ORI"/>
    <x v="0"/>
    <m/>
    <x v="0"/>
    <x v="0"/>
    <x v="0"/>
    <x v="0"/>
    <x v="0"/>
    <x v="0"/>
    <x v="0"/>
    <x v="0"/>
    <x v="0"/>
    <x v="0"/>
    <x v="0"/>
    <s v="Gabinete do Presidente"/>
    <x v="0"/>
    <x v="0"/>
    <x v="0"/>
    <x v="0"/>
    <x v="0"/>
    <x v="0"/>
    <x v="0"/>
    <x v="0"/>
    <x v="0"/>
    <x v="0"/>
    <x v="11"/>
    <x v="0"/>
    <s v="Pagamento de salário referente a 04-2025"/>
  </r>
  <r>
    <x v="0"/>
    <n v="0"/>
    <n v="0"/>
    <n v="0"/>
    <n v="5198"/>
    <x v="4722"/>
    <x v="0"/>
    <x v="0"/>
    <x v="0"/>
    <s v="03.16.02"/>
    <x v="12"/>
    <x v="0"/>
    <x v="0"/>
    <s v="Gabinete do Presidente"/>
    <s v="03.16.02"/>
    <s v="Gabinete do Presidente"/>
    <s v="03.16.02"/>
    <x v="48"/>
    <x v="0"/>
    <x v="0"/>
    <x v="1"/>
    <x v="1"/>
    <x v="0"/>
    <x v="0"/>
    <x v="0"/>
    <x v="2"/>
    <s v="2025-04-25"/>
    <x v="1"/>
    <n v="5198"/>
    <x v="0"/>
    <m/>
    <x v="0"/>
    <m/>
    <x v="507"/>
    <n v="100477977"/>
    <x v="0"/>
    <x v="11"/>
    <s v="Gabinete do Presidente"/>
    <s v="ORI"/>
    <x v="0"/>
    <m/>
    <x v="0"/>
    <x v="0"/>
    <x v="0"/>
    <x v="0"/>
    <x v="0"/>
    <x v="0"/>
    <x v="0"/>
    <x v="0"/>
    <x v="0"/>
    <x v="0"/>
    <x v="0"/>
    <s v="Gabinete do Presidente"/>
    <x v="0"/>
    <x v="0"/>
    <x v="0"/>
    <x v="0"/>
    <x v="0"/>
    <x v="0"/>
    <x v="0"/>
    <x v="0"/>
    <x v="0"/>
    <x v="0"/>
    <x v="11"/>
    <x v="0"/>
    <s v="Pagamento de salário referente a 04-2025"/>
  </r>
  <r>
    <x v="0"/>
    <n v="0"/>
    <n v="0"/>
    <n v="0"/>
    <n v="897"/>
    <x v="4722"/>
    <x v="0"/>
    <x v="0"/>
    <x v="0"/>
    <s v="03.16.02"/>
    <x v="12"/>
    <x v="0"/>
    <x v="0"/>
    <s v="Gabinete do Presidente"/>
    <s v="03.16.02"/>
    <s v="Gabinete do Presidente"/>
    <s v="03.16.02"/>
    <x v="8"/>
    <x v="0"/>
    <x v="0"/>
    <x v="0"/>
    <x v="0"/>
    <x v="0"/>
    <x v="0"/>
    <x v="0"/>
    <x v="2"/>
    <s v="2025-04-25"/>
    <x v="1"/>
    <n v="897"/>
    <x v="0"/>
    <m/>
    <x v="0"/>
    <m/>
    <x v="89"/>
    <n v="100474706"/>
    <x v="0"/>
    <x v="5"/>
    <s v="Gabinete do Presidente"/>
    <s v="ORI"/>
    <x v="0"/>
    <m/>
    <x v="0"/>
    <x v="0"/>
    <x v="0"/>
    <x v="0"/>
    <x v="0"/>
    <x v="0"/>
    <x v="0"/>
    <x v="0"/>
    <x v="0"/>
    <x v="0"/>
    <x v="0"/>
    <s v="Gabinete do Presidente"/>
    <x v="0"/>
    <x v="0"/>
    <x v="0"/>
    <x v="0"/>
    <x v="0"/>
    <x v="0"/>
    <x v="0"/>
    <x v="0"/>
    <x v="0"/>
    <x v="0"/>
    <x v="5"/>
    <x v="0"/>
    <s v="Pagamento de salário referente a 04-2025"/>
  </r>
  <r>
    <x v="0"/>
    <n v="0"/>
    <n v="0"/>
    <n v="0"/>
    <n v="1346"/>
    <x v="4722"/>
    <x v="0"/>
    <x v="0"/>
    <x v="0"/>
    <s v="03.16.02"/>
    <x v="12"/>
    <x v="0"/>
    <x v="0"/>
    <s v="Gabinete do Presidente"/>
    <s v="03.16.02"/>
    <s v="Gabinete do Presidente"/>
    <s v="03.16.02"/>
    <x v="60"/>
    <x v="0"/>
    <x v="0"/>
    <x v="1"/>
    <x v="0"/>
    <x v="0"/>
    <x v="0"/>
    <x v="0"/>
    <x v="2"/>
    <s v="2025-04-25"/>
    <x v="1"/>
    <n v="1346"/>
    <x v="0"/>
    <m/>
    <x v="0"/>
    <m/>
    <x v="89"/>
    <n v="100474706"/>
    <x v="0"/>
    <x v="5"/>
    <s v="Gabinete do Presidente"/>
    <s v="ORI"/>
    <x v="0"/>
    <m/>
    <x v="0"/>
    <x v="0"/>
    <x v="0"/>
    <x v="0"/>
    <x v="0"/>
    <x v="0"/>
    <x v="0"/>
    <x v="0"/>
    <x v="0"/>
    <x v="0"/>
    <x v="0"/>
    <s v="Gabinete do Presidente"/>
    <x v="0"/>
    <x v="0"/>
    <x v="0"/>
    <x v="0"/>
    <x v="0"/>
    <x v="0"/>
    <x v="0"/>
    <x v="0"/>
    <x v="0"/>
    <x v="0"/>
    <x v="5"/>
    <x v="0"/>
    <s v="Pagamento de salário referente a 04-2025"/>
  </r>
  <r>
    <x v="0"/>
    <n v="0"/>
    <n v="0"/>
    <n v="0"/>
    <n v="4618"/>
    <x v="4722"/>
    <x v="0"/>
    <x v="0"/>
    <x v="0"/>
    <s v="03.16.02"/>
    <x v="12"/>
    <x v="0"/>
    <x v="0"/>
    <s v="Gabinete do Presidente"/>
    <s v="03.16.02"/>
    <s v="Gabinete do Presidente"/>
    <s v="03.16.02"/>
    <x v="46"/>
    <x v="0"/>
    <x v="0"/>
    <x v="1"/>
    <x v="0"/>
    <x v="0"/>
    <x v="0"/>
    <x v="0"/>
    <x v="2"/>
    <s v="2025-04-25"/>
    <x v="1"/>
    <n v="4618"/>
    <x v="0"/>
    <m/>
    <x v="0"/>
    <m/>
    <x v="89"/>
    <n v="100474706"/>
    <x v="0"/>
    <x v="5"/>
    <s v="Gabinete do Presidente"/>
    <s v="ORI"/>
    <x v="0"/>
    <m/>
    <x v="0"/>
    <x v="0"/>
    <x v="0"/>
    <x v="0"/>
    <x v="0"/>
    <x v="0"/>
    <x v="0"/>
    <x v="0"/>
    <x v="0"/>
    <x v="0"/>
    <x v="0"/>
    <s v="Gabinete do Presidente"/>
    <x v="0"/>
    <x v="0"/>
    <x v="0"/>
    <x v="0"/>
    <x v="0"/>
    <x v="0"/>
    <x v="0"/>
    <x v="0"/>
    <x v="0"/>
    <x v="0"/>
    <x v="5"/>
    <x v="0"/>
    <s v="Pagamento de salário referente a 04-2025"/>
  </r>
  <r>
    <x v="0"/>
    <n v="0"/>
    <n v="0"/>
    <n v="0"/>
    <n v="32309"/>
    <x v="4722"/>
    <x v="0"/>
    <x v="0"/>
    <x v="0"/>
    <s v="03.16.02"/>
    <x v="12"/>
    <x v="0"/>
    <x v="0"/>
    <s v="Gabinete do Presidente"/>
    <s v="03.16.02"/>
    <s v="Gabinete do Presidente"/>
    <s v="03.16.02"/>
    <x v="48"/>
    <x v="0"/>
    <x v="0"/>
    <x v="1"/>
    <x v="1"/>
    <x v="0"/>
    <x v="0"/>
    <x v="0"/>
    <x v="2"/>
    <s v="2025-04-25"/>
    <x v="1"/>
    <n v="32309"/>
    <x v="0"/>
    <m/>
    <x v="0"/>
    <m/>
    <x v="89"/>
    <n v="100474706"/>
    <x v="0"/>
    <x v="5"/>
    <s v="Gabinete do Presidente"/>
    <s v="ORI"/>
    <x v="0"/>
    <m/>
    <x v="0"/>
    <x v="0"/>
    <x v="0"/>
    <x v="0"/>
    <x v="0"/>
    <x v="0"/>
    <x v="0"/>
    <x v="0"/>
    <x v="0"/>
    <x v="0"/>
    <x v="0"/>
    <s v="Gabinete do Presidente"/>
    <x v="0"/>
    <x v="0"/>
    <x v="0"/>
    <x v="0"/>
    <x v="0"/>
    <x v="0"/>
    <x v="0"/>
    <x v="0"/>
    <x v="0"/>
    <x v="0"/>
    <x v="5"/>
    <x v="0"/>
    <s v="Pagamento de salário referente a 04-2025"/>
  </r>
  <r>
    <x v="0"/>
    <n v="0"/>
    <n v="0"/>
    <n v="0"/>
    <n v="11383"/>
    <x v="4722"/>
    <x v="0"/>
    <x v="0"/>
    <x v="0"/>
    <s v="03.16.02"/>
    <x v="12"/>
    <x v="0"/>
    <x v="0"/>
    <s v="Gabinete do Presidente"/>
    <s v="03.16.02"/>
    <s v="Gabinete do Presidente"/>
    <s v="03.16.02"/>
    <x v="8"/>
    <x v="0"/>
    <x v="0"/>
    <x v="0"/>
    <x v="0"/>
    <x v="0"/>
    <x v="0"/>
    <x v="0"/>
    <x v="2"/>
    <s v="2025-04-25"/>
    <x v="1"/>
    <n v="11383"/>
    <x v="0"/>
    <m/>
    <x v="0"/>
    <m/>
    <x v="26"/>
    <n v="100474914"/>
    <x v="0"/>
    <x v="0"/>
    <s v="Gabinete do Presidente"/>
    <s v="ORI"/>
    <x v="0"/>
    <m/>
    <x v="0"/>
    <x v="0"/>
    <x v="0"/>
    <x v="0"/>
    <x v="0"/>
    <x v="0"/>
    <x v="0"/>
    <x v="0"/>
    <x v="0"/>
    <x v="0"/>
    <x v="0"/>
    <s v="Gabinete do Presidente"/>
    <x v="0"/>
    <x v="0"/>
    <x v="0"/>
    <x v="0"/>
    <x v="0"/>
    <x v="0"/>
    <x v="0"/>
    <x v="0"/>
    <x v="0"/>
    <x v="0"/>
    <x v="0"/>
    <x v="0"/>
    <s v="Pagamento de salário referente a 04-2025"/>
  </r>
  <r>
    <x v="0"/>
    <n v="0"/>
    <n v="0"/>
    <n v="0"/>
    <n v="17074"/>
    <x v="4722"/>
    <x v="0"/>
    <x v="0"/>
    <x v="0"/>
    <s v="03.16.02"/>
    <x v="12"/>
    <x v="0"/>
    <x v="0"/>
    <s v="Gabinete do Presidente"/>
    <s v="03.16.02"/>
    <s v="Gabinete do Presidente"/>
    <s v="03.16.02"/>
    <x v="60"/>
    <x v="0"/>
    <x v="0"/>
    <x v="1"/>
    <x v="0"/>
    <x v="0"/>
    <x v="0"/>
    <x v="0"/>
    <x v="2"/>
    <s v="2025-04-25"/>
    <x v="1"/>
    <n v="17074"/>
    <x v="0"/>
    <m/>
    <x v="0"/>
    <m/>
    <x v="26"/>
    <n v="100474914"/>
    <x v="0"/>
    <x v="0"/>
    <s v="Gabinete do Presidente"/>
    <s v="ORI"/>
    <x v="0"/>
    <m/>
    <x v="0"/>
    <x v="0"/>
    <x v="0"/>
    <x v="0"/>
    <x v="0"/>
    <x v="0"/>
    <x v="0"/>
    <x v="0"/>
    <x v="0"/>
    <x v="0"/>
    <x v="0"/>
    <s v="Gabinete do Presidente"/>
    <x v="0"/>
    <x v="0"/>
    <x v="0"/>
    <x v="0"/>
    <x v="0"/>
    <x v="0"/>
    <x v="0"/>
    <x v="0"/>
    <x v="0"/>
    <x v="0"/>
    <x v="0"/>
    <x v="0"/>
    <s v="Pagamento de salário referente a 04-2025"/>
  </r>
  <r>
    <x v="0"/>
    <n v="0"/>
    <n v="0"/>
    <n v="0"/>
    <n v="58586"/>
    <x v="4722"/>
    <x v="0"/>
    <x v="0"/>
    <x v="0"/>
    <s v="03.16.02"/>
    <x v="12"/>
    <x v="0"/>
    <x v="0"/>
    <s v="Gabinete do Presidente"/>
    <s v="03.16.02"/>
    <s v="Gabinete do Presidente"/>
    <s v="03.16.02"/>
    <x v="46"/>
    <x v="0"/>
    <x v="0"/>
    <x v="1"/>
    <x v="0"/>
    <x v="0"/>
    <x v="0"/>
    <x v="0"/>
    <x v="2"/>
    <s v="2025-04-25"/>
    <x v="1"/>
    <n v="58586"/>
    <x v="0"/>
    <m/>
    <x v="0"/>
    <m/>
    <x v="26"/>
    <n v="100474914"/>
    <x v="0"/>
    <x v="0"/>
    <s v="Gabinete do Presidente"/>
    <s v="ORI"/>
    <x v="0"/>
    <m/>
    <x v="0"/>
    <x v="0"/>
    <x v="0"/>
    <x v="0"/>
    <x v="0"/>
    <x v="0"/>
    <x v="0"/>
    <x v="0"/>
    <x v="0"/>
    <x v="0"/>
    <x v="0"/>
    <s v="Gabinete do Presidente"/>
    <x v="0"/>
    <x v="0"/>
    <x v="0"/>
    <x v="0"/>
    <x v="0"/>
    <x v="0"/>
    <x v="0"/>
    <x v="0"/>
    <x v="0"/>
    <x v="0"/>
    <x v="0"/>
    <x v="0"/>
    <s v="Pagamento de salário referente a 04-2025"/>
  </r>
  <r>
    <x v="0"/>
    <n v="0"/>
    <n v="0"/>
    <n v="0"/>
    <n v="409771"/>
    <x v="4722"/>
    <x v="0"/>
    <x v="0"/>
    <x v="0"/>
    <s v="03.16.02"/>
    <x v="12"/>
    <x v="0"/>
    <x v="0"/>
    <s v="Gabinete do Presidente"/>
    <s v="03.16.02"/>
    <s v="Gabinete do Presidente"/>
    <s v="03.16.02"/>
    <x v="48"/>
    <x v="0"/>
    <x v="0"/>
    <x v="1"/>
    <x v="1"/>
    <x v="0"/>
    <x v="0"/>
    <x v="0"/>
    <x v="2"/>
    <s v="2025-04-25"/>
    <x v="1"/>
    <n v="409771"/>
    <x v="0"/>
    <m/>
    <x v="0"/>
    <m/>
    <x v="26"/>
    <n v="100474914"/>
    <x v="0"/>
    <x v="0"/>
    <s v="Gabinete do Presidente"/>
    <s v="ORI"/>
    <x v="0"/>
    <m/>
    <x v="0"/>
    <x v="0"/>
    <x v="0"/>
    <x v="0"/>
    <x v="0"/>
    <x v="0"/>
    <x v="0"/>
    <x v="0"/>
    <x v="0"/>
    <x v="0"/>
    <x v="0"/>
    <s v="Gabinete do Presidente"/>
    <x v="0"/>
    <x v="0"/>
    <x v="0"/>
    <x v="0"/>
    <x v="0"/>
    <x v="0"/>
    <x v="0"/>
    <x v="0"/>
    <x v="0"/>
    <x v="0"/>
    <x v="0"/>
    <x v="0"/>
    <s v="Pagamento de salário referente a 04-2025"/>
  </r>
  <r>
    <x v="0"/>
    <n v="0"/>
    <n v="0"/>
    <n v="0"/>
    <n v="9391"/>
    <x v="4723"/>
    <x v="0"/>
    <x v="0"/>
    <x v="0"/>
    <s v="03.16.10"/>
    <x v="47"/>
    <x v="0"/>
    <x v="0"/>
    <s v="Delegações Municipais "/>
    <s v="03.16.10"/>
    <s v="Delegações Municipais "/>
    <s v="03.16.10"/>
    <x v="42"/>
    <x v="0"/>
    <x v="0"/>
    <x v="1"/>
    <x v="1"/>
    <x v="0"/>
    <x v="0"/>
    <x v="0"/>
    <x v="2"/>
    <s v="2025-04-25"/>
    <x v="1"/>
    <n v="9391"/>
    <x v="0"/>
    <m/>
    <x v="0"/>
    <m/>
    <x v="9"/>
    <n v="100474696"/>
    <x v="0"/>
    <x v="1"/>
    <s v="Delegações Municipais "/>
    <s v="ORI"/>
    <x v="0"/>
    <m/>
    <x v="0"/>
    <x v="0"/>
    <x v="0"/>
    <x v="0"/>
    <x v="0"/>
    <x v="0"/>
    <x v="0"/>
    <x v="0"/>
    <x v="0"/>
    <x v="0"/>
    <x v="0"/>
    <s v="Delegações Municipais "/>
    <x v="0"/>
    <x v="0"/>
    <x v="0"/>
    <x v="0"/>
    <x v="0"/>
    <x v="0"/>
    <x v="0"/>
    <x v="0"/>
    <x v="0"/>
    <x v="0"/>
    <x v="1"/>
    <x v="0"/>
    <s v="Pagamento de salário referente a 04-2025"/>
  </r>
  <r>
    <x v="0"/>
    <n v="0"/>
    <n v="0"/>
    <n v="0"/>
    <n v="11224"/>
    <x v="4723"/>
    <x v="0"/>
    <x v="0"/>
    <x v="0"/>
    <s v="03.16.10"/>
    <x v="47"/>
    <x v="0"/>
    <x v="0"/>
    <s v="Delegações Municipais "/>
    <s v="03.16.10"/>
    <s v="Delegações Municipais "/>
    <s v="03.16.10"/>
    <x v="42"/>
    <x v="0"/>
    <x v="0"/>
    <x v="1"/>
    <x v="1"/>
    <x v="0"/>
    <x v="0"/>
    <x v="0"/>
    <x v="2"/>
    <s v="2025-04-25"/>
    <x v="1"/>
    <n v="11224"/>
    <x v="0"/>
    <m/>
    <x v="0"/>
    <m/>
    <x v="89"/>
    <n v="100474706"/>
    <x v="0"/>
    <x v="5"/>
    <s v="Delegações Municipais "/>
    <s v="ORI"/>
    <x v="0"/>
    <m/>
    <x v="0"/>
    <x v="0"/>
    <x v="0"/>
    <x v="0"/>
    <x v="0"/>
    <x v="0"/>
    <x v="0"/>
    <x v="0"/>
    <x v="0"/>
    <x v="0"/>
    <x v="0"/>
    <s v="Delegações Municipais "/>
    <x v="0"/>
    <x v="0"/>
    <x v="0"/>
    <x v="0"/>
    <x v="0"/>
    <x v="0"/>
    <x v="0"/>
    <x v="0"/>
    <x v="0"/>
    <x v="0"/>
    <x v="5"/>
    <x v="0"/>
    <s v="Pagamento de salário referente a 04-2025"/>
  </r>
  <r>
    <x v="0"/>
    <n v="0"/>
    <n v="0"/>
    <n v="0"/>
    <n v="119680"/>
    <x v="4723"/>
    <x v="0"/>
    <x v="0"/>
    <x v="0"/>
    <s v="03.16.10"/>
    <x v="47"/>
    <x v="0"/>
    <x v="0"/>
    <s v="Delegações Municipais "/>
    <s v="03.16.10"/>
    <s v="Delegações Municipais "/>
    <s v="03.16.10"/>
    <x v="42"/>
    <x v="0"/>
    <x v="0"/>
    <x v="1"/>
    <x v="1"/>
    <x v="0"/>
    <x v="0"/>
    <x v="0"/>
    <x v="2"/>
    <s v="2025-04-25"/>
    <x v="1"/>
    <n v="119680"/>
    <x v="0"/>
    <m/>
    <x v="0"/>
    <m/>
    <x v="26"/>
    <n v="100474914"/>
    <x v="0"/>
    <x v="0"/>
    <s v="Delegações Municipais "/>
    <s v="ORI"/>
    <x v="0"/>
    <m/>
    <x v="0"/>
    <x v="0"/>
    <x v="0"/>
    <x v="0"/>
    <x v="0"/>
    <x v="0"/>
    <x v="0"/>
    <x v="0"/>
    <x v="0"/>
    <x v="0"/>
    <x v="0"/>
    <s v="Delegações Municipais "/>
    <x v="0"/>
    <x v="0"/>
    <x v="0"/>
    <x v="0"/>
    <x v="0"/>
    <x v="0"/>
    <x v="0"/>
    <x v="0"/>
    <x v="0"/>
    <x v="0"/>
    <x v="0"/>
    <x v="0"/>
    <s v="Pagamento de salário referente a 04-2025"/>
  </r>
  <r>
    <x v="0"/>
    <n v="0"/>
    <n v="0"/>
    <n v="0"/>
    <n v="851"/>
    <x v="4724"/>
    <x v="0"/>
    <x v="0"/>
    <x v="0"/>
    <s v="03.16.12"/>
    <x v="55"/>
    <x v="0"/>
    <x v="0"/>
    <s v="Direcção de Urbanismo"/>
    <s v="03.16.12"/>
    <s v="Direcção de Urbanismo"/>
    <s v="03.16.12"/>
    <x v="8"/>
    <x v="0"/>
    <x v="0"/>
    <x v="0"/>
    <x v="0"/>
    <x v="0"/>
    <x v="0"/>
    <x v="0"/>
    <x v="2"/>
    <s v="2025-04-25"/>
    <x v="1"/>
    <n v="851"/>
    <x v="0"/>
    <m/>
    <x v="0"/>
    <m/>
    <x v="9"/>
    <n v="100474696"/>
    <x v="0"/>
    <x v="1"/>
    <s v="Direcção de Urbanismo"/>
    <s v="ORI"/>
    <x v="0"/>
    <m/>
    <x v="0"/>
    <x v="0"/>
    <x v="0"/>
    <x v="0"/>
    <x v="0"/>
    <x v="0"/>
    <x v="0"/>
    <x v="0"/>
    <x v="0"/>
    <x v="0"/>
    <x v="0"/>
    <s v="Direcção de Urbanismo"/>
    <x v="0"/>
    <x v="0"/>
    <x v="0"/>
    <x v="0"/>
    <x v="0"/>
    <x v="0"/>
    <x v="0"/>
    <x v="0"/>
    <x v="0"/>
    <x v="0"/>
    <x v="1"/>
    <x v="0"/>
    <s v="Pagamento de salário referente a 04-2025"/>
  </r>
  <r>
    <x v="0"/>
    <n v="0"/>
    <n v="0"/>
    <n v="0"/>
    <n v="533"/>
    <x v="4724"/>
    <x v="0"/>
    <x v="0"/>
    <x v="0"/>
    <s v="03.16.12"/>
    <x v="55"/>
    <x v="0"/>
    <x v="0"/>
    <s v="Direcção de Urbanismo"/>
    <s v="03.16.12"/>
    <s v="Direcção de Urbanismo"/>
    <s v="03.16.12"/>
    <x v="76"/>
    <x v="0"/>
    <x v="0"/>
    <x v="1"/>
    <x v="0"/>
    <x v="0"/>
    <x v="0"/>
    <x v="0"/>
    <x v="2"/>
    <s v="2025-04-25"/>
    <x v="1"/>
    <n v="533"/>
    <x v="0"/>
    <m/>
    <x v="0"/>
    <m/>
    <x v="9"/>
    <n v="100474696"/>
    <x v="0"/>
    <x v="1"/>
    <s v="Direcção de Urbanismo"/>
    <s v="ORI"/>
    <x v="0"/>
    <m/>
    <x v="0"/>
    <x v="0"/>
    <x v="0"/>
    <x v="0"/>
    <x v="0"/>
    <x v="0"/>
    <x v="0"/>
    <x v="0"/>
    <x v="0"/>
    <x v="0"/>
    <x v="0"/>
    <s v="Direcção de Urbanismo"/>
    <x v="0"/>
    <x v="0"/>
    <x v="0"/>
    <x v="0"/>
    <x v="0"/>
    <x v="0"/>
    <x v="0"/>
    <x v="0"/>
    <x v="0"/>
    <x v="0"/>
    <x v="1"/>
    <x v="0"/>
    <s v="Pagamento de salário referente a 04-2025"/>
  </r>
  <r>
    <x v="0"/>
    <n v="0"/>
    <n v="0"/>
    <n v="0"/>
    <n v="5078"/>
    <x v="4724"/>
    <x v="0"/>
    <x v="0"/>
    <x v="0"/>
    <s v="03.16.12"/>
    <x v="55"/>
    <x v="0"/>
    <x v="0"/>
    <s v="Direcção de Urbanismo"/>
    <s v="03.16.12"/>
    <s v="Direcção de Urbanismo"/>
    <s v="03.16.12"/>
    <x v="42"/>
    <x v="0"/>
    <x v="0"/>
    <x v="1"/>
    <x v="1"/>
    <x v="0"/>
    <x v="0"/>
    <x v="0"/>
    <x v="2"/>
    <s v="2025-04-25"/>
    <x v="1"/>
    <n v="5078"/>
    <x v="0"/>
    <m/>
    <x v="0"/>
    <m/>
    <x v="9"/>
    <n v="100474696"/>
    <x v="0"/>
    <x v="1"/>
    <s v="Direcção de Urbanismo"/>
    <s v="ORI"/>
    <x v="0"/>
    <m/>
    <x v="0"/>
    <x v="0"/>
    <x v="0"/>
    <x v="0"/>
    <x v="0"/>
    <x v="0"/>
    <x v="0"/>
    <x v="0"/>
    <x v="0"/>
    <x v="0"/>
    <x v="0"/>
    <s v="Direcção de Urbanismo"/>
    <x v="0"/>
    <x v="0"/>
    <x v="0"/>
    <x v="0"/>
    <x v="0"/>
    <x v="0"/>
    <x v="0"/>
    <x v="0"/>
    <x v="0"/>
    <x v="0"/>
    <x v="1"/>
    <x v="0"/>
    <s v="Pagamento de salário referente a 04-2025"/>
  </r>
  <r>
    <x v="0"/>
    <n v="0"/>
    <n v="0"/>
    <n v="0"/>
    <n v="8517"/>
    <x v="4724"/>
    <x v="0"/>
    <x v="0"/>
    <x v="0"/>
    <s v="03.16.12"/>
    <x v="55"/>
    <x v="0"/>
    <x v="0"/>
    <s v="Direcção de Urbanismo"/>
    <s v="03.16.12"/>
    <s v="Direcção de Urbanismo"/>
    <s v="03.16.12"/>
    <x v="48"/>
    <x v="0"/>
    <x v="0"/>
    <x v="1"/>
    <x v="1"/>
    <x v="0"/>
    <x v="0"/>
    <x v="0"/>
    <x v="2"/>
    <s v="2025-04-25"/>
    <x v="1"/>
    <n v="8517"/>
    <x v="0"/>
    <m/>
    <x v="0"/>
    <m/>
    <x v="9"/>
    <n v="100474696"/>
    <x v="0"/>
    <x v="1"/>
    <s v="Direcção de Urbanismo"/>
    <s v="ORI"/>
    <x v="0"/>
    <m/>
    <x v="0"/>
    <x v="0"/>
    <x v="0"/>
    <x v="0"/>
    <x v="0"/>
    <x v="0"/>
    <x v="0"/>
    <x v="0"/>
    <x v="0"/>
    <x v="0"/>
    <x v="0"/>
    <s v="Direcção de Urbanismo"/>
    <x v="0"/>
    <x v="0"/>
    <x v="0"/>
    <x v="0"/>
    <x v="0"/>
    <x v="0"/>
    <x v="0"/>
    <x v="0"/>
    <x v="0"/>
    <x v="0"/>
    <x v="1"/>
    <x v="0"/>
    <s v="Pagamento de salário referente a 04-2025"/>
  </r>
  <r>
    <x v="0"/>
    <n v="0"/>
    <n v="0"/>
    <n v="0"/>
    <n v="888"/>
    <x v="4724"/>
    <x v="0"/>
    <x v="0"/>
    <x v="0"/>
    <s v="03.16.12"/>
    <x v="55"/>
    <x v="0"/>
    <x v="0"/>
    <s v="Direcção de Urbanismo"/>
    <s v="03.16.12"/>
    <s v="Direcção de Urbanismo"/>
    <s v="03.16.12"/>
    <x v="8"/>
    <x v="0"/>
    <x v="0"/>
    <x v="0"/>
    <x v="0"/>
    <x v="0"/>
    <x v="0"/>
    <x v="0"/>
    <x v="2"/>
    <s v="2025-04-25"/>
    <x v="1"/>
    <n v="888"/>
    <x v="0"/>
    <m/>
    <x v="0"/>
    <m/>
    <x v="89"/>
    <n v="100474706"/>
    <x v="0"/>
    <x v="5"/>
    <s v="Direcção de Urbanismo"/>
    <s v="ORI"/>
    <x v="0"/>
    <m/>
    <x v="0"/>
    <x v="0"/>
    <x v="0"/>
    <x v="0"/>
    <x v="0"/>
    <x v="0"/>
    <x v="0"/>
    <x v="0"/>
    <x v="0"/>
    <x v="0"/>
    <x v="0"/>
    <s v="Direcção de Urbanismo"/>
    <x v="0"/>
    <x v="0"/>
    <x v="0"/>
    <x v="0"/>
    <x v="0"/>
    <x v="0"/>
    <x v="0"/>
    <x v="0"/>
    <x v="0"/>
    <x v="0"/>
    <x v="5"/>
    <x v="0"/>
    <s v="Pagamento de salário referente a 04-2025"/>
  </r>
  <r>
    <x v="0"/>
    <n v="0"/>
    <n v="0"/>
    <n v="0"/>
    <n v="556"/>
    <x v="4724"/>
    <x v="0"/>
    <x v="0"/>
    <x v="0"/>
    <s v="03.16.12"/>
    <x v="55"/>
    <x v="0"/>
    <x v="0"/>
    <s v="Direcção de Urbanismo"/>
    <s v="03.16.12"/>
    <s v="Direcção de Urbanismo"/>
    <s v="03.16.12"/>
    <x v="76"/>
    <x v="0"/>
    <x v="0"/>
    <x v="1"/>
    <x v="0"/>
    <x v="0"/>
    <x v="0"/>
    <x v="0"/>
    <x v="2"/>
    <s v="2025-04-25"/>
    <x v="1"/>
    <n v="556"/>
    <x v="0"/>
    <m/>
    <x v="0"/>
    <m/>
    <x v="89"/>
    <n v="100474706"/>
    <x v="0"/>
    <x v="5"/>
    <s v="Direcção de Urbanismo"/>
    <s v="ORI"/>
    <x v="0"/>
    <m/>
    <x v="0"/>
    <x v="0"/>
    <x v="0"/>
    <x v="0"/>
    <x v="0"/>
    <x v="0"/>
    <x v="0"/>
    <x v="0"/>
    <x v="0"/>
    <x v="0"/>
    <x v="0"/>
    <s v="Direcção de Urbanismo"/>
    <x v="0"/>
    <x v="0"/>
    <x v="0"/>
    <x v="0"/>
    <x v="0"/>
    <x v="0"/>
    <x v="0"/>
    <x v="0"/>
    <x v="0"/>
    <x v="0"/>
    <x v="5"/>
    <x v="0"/>
    <s v="Pagamento de salário referente a 04-2025"/>
  </r>
  <r>
    <x v="0"/>
    <n v="0"/>
    <n v="0"/>
    <n v="0"/>
    <n v="5300"/>
    <x v="4724"/>
    <x v="0"/>
    <x v="0"/>
    <x v="0"/>
    <s v="03.16.12"/>
    <x v="55"/>
    <x v="0"/>
    <x v="0"/>
    <s v="Direcção de Urbanismo"/>
    <s v="03.16.12"/>
    <s v="Direcção de Urbanismo"/>
    <s v="03.16.12"/>
    <x v="42"/>
    <x v="0"/>
    <x v="0"/>
    <x v="1"/>
    <x v="1"/>
    <x v="0"/>
    <x v="0"/>
    <x v="0"/>
    <x v="2"/>
    <s v="2025-04-25"/>
    <x v="1"/>
    <n v="5300"/>
    <x v="0"/>
    <m/>
    <x v="0"/>
    <m/>
    <x v="89"/>
    <n v="100474706"/>
    <x v="0"/>
    <x v="5"/>
    <s v="Direcção de Urbanismo"/>
    <s v="ORI"/>
    <x v="0"/>
    <m/>
    <x v="0"/>
    <x v="0"/>
    <x v="0"/>
    <x v="0"/>
    <x v="0"/>
    <x v="0"/>
    <x v="0"/>
    <x v="0"/>
    <x v="0"/>
    <x v="0"/>
    <x v="0"/>
    <s v="Direcção de Urbanismo"/>
    <x v="0"/>
    <x v="0"/>
    <x v="0"/>
    <x v="0"/>
    <x v="0"/>
    <x v="0"/>
    <x v="0"/>
    <x v="0"/>
    <x v="0"/>
    <x v="0"/>
    <x v="5"/>
    <x v="0"/>
    <s v="Pagamento de salário referente a 04-2025"/>
  </r>
  <r>
    <x v="0"/>
    <n v="0"/>
    <n v="0"/>
    <n v="0"/>
    <n v="8888"/>
    <x v="4724"/>
    <x v="0"/>
    <x v="0"/>
    <x v="0"/>
    <s v="03.16.12"/>
    <x v="55"/>
    <x v="0"/>
    <x v="0"/>
    <s v="Direcção de Urbanismo"/>
    <s v="03.16.12"/>
    <s v="Direcção de Urbanismo"/>
    <s v="03.16.12"/>
    <x v="48"/>
    <x v="0"/>
    <x v="0"/>
    <x v="1"/>
    <x v="1"/>
    <x v="0"/>
    <x v="0"/>
    <x v="0"/>
    <x v="2"/>
    <s v="2025-04-25"/>
    <x v="1"/>
    <n v="8888"/>
    <x v="0"/>
    <m/>
    <x v="0"/>
    <m/>
    <x v="89"/>
    <n v="100474706"/>
    <x v="0"/>
    <x v="5"/>
    <s v="Direcção de Urbanismo"/>
    <s v="ORI"/>
    <x v="0"/>
    <m/>
    <x v="0"/>
    <x v="0"/>
    <x v="0"/>
    <x v="0"/>
    <x v="0"/>
    <x v="0"/>
    <x v="0"/>
    <x v="0"/>
    <x v="0"/>
    <x v="0"/>
    <x v="0"/>
    <s v="Direcção de Urbanismo"/>
    <x v="0"/>
    <x v="0"/>
    <x v="0"/>
    <x v="0"/>
    <x v="0"/>
    <x v="0"/>
    <x v="0"/>
    <x v="0"/>
    <x v="0"/>
    <x v="0"/>
    <x v="5"/>
    <x v="0"/>
    <s v="Pagamento de salário referente a 04-2025"/>
  </r>
  <r>
    <x v="0"/>
    <n v="0"/>
    <n v="0"/>
    <n v="0"/>
    <n v="10501"/>
    <x v="4724"/>
    <x v="0"/>
    <x v="0"/>
    <x v="0"/>
    <s v="03.16.12"/>
    <x v="55"/>
    <x v="0"/>
    <x v="0"/>
    <s v="Direcção de Urbanismo"/>
    <s v="03.16.12"/>
    <s v="Direcção de Urbanismo"/>
    <s v="03.16.12"/>
    <x v="8"/>
    <x v="0"/>
    <x v="0"/>
    <x v="0"/>
    <x v="0"/>
    <x v="0"/>
    <x v="0"/>
    <x v="0"/>
    <x v="2"/>
    <s v="2025-04-25"/>
    <x v="1"/>
    <n v="10501"/>
    <x v="0"/>
    <m/>
    <x v="0"/>
    <m/>
    <x v="26"/>
    <n v="100474914"/>
    <x v="0"/>
    <x v="0"/>
    <s v="Direcção de Urbanismo"/>
    <s v="ORI"/>
    <x v="0"/>
    <m/>
    <x v="0"/>
    <x v="0"/>
    <x v="0"/>
    <x v="0"/>
    <x v="0"/>
    <x v="0"/>
    <x v="0"/>
    <x v="0"/>
    <x v="0"/>
    <x v="0"/>
    <x v="0"/>
    <s v="Direcção de Urbanismo"/>
    <x v="0"/>
    <x v="0"/>
    <x v="0"/>
    <x v="0"/>
    <x v="0"/>
    <x v="0"/>
    <x v="0"/>
    <x v="0"/>
    <x v="0"/>
    <x v="0"/>
    <x v="0"/>
    <x v="0"/>
    <s v="Pagamento de salário referente a 04-2025"/>
  </r>
  <r>
    <x v="0"/>
    <n v="0"/>
    <n v="0"/>
    <n v="0"/>
    <n v="6578"/>
    <x v="4724"/>
    <x v="0"/>
    <x v="0"/>
    <x v="0"/>
    <s v="03.16.12"/>
    <x v="55"/>
    <x v="0"/>
    <x v="0"/>
    <s v="Direcção de Urbanismo"/>
    <s v="03.16.12"/>
    <s v="Direcção de Urbanismo"/>
    <s v="03.16.12"/>
    <x v="76"/>
    <x v="0"/>
    <x v="0"/>
    <x v="1"/>
    <x v="0"/>
    <x v="0"/>
    <x v="0"/>
    <x v="0"/>
    <x v="2"/>
    <s v="2025-04-25"/>
    <x v="1"/>
    <n v="6578"/>
    <x v="0"/>
    <m/>
    <x v="0"/>
    <m/>
    <x v="26"/>
    <n v="100474914"/>
    <x v="0"/>
    <x v="0"/>
    <s v="Direcção de Urbanismo"/>
    <s v="ORI"/>
    <x v="0"/>
    <m/>
    <x v="0"/>
    <x v="0"/>
    <x v="0"/>
    <x v="0"/>
    <x v="0"/>
    <x v="0"/>
    <x v="0"/>
    <x v="0"/>
    <x v="0"/>
    <x v="0"/>
    <x v="0"/>
    <s v="Direcção de Urbanismo"/>
    <x v="0"/>
    <x v="0"/>
    <x v="0"/>
    <x v="0"/>
    <x v="0"/>
    <x v="0"/>
    <x v="0"/>
    <x v="0"/>
    <x v="0"/>
    <x v="0"/>
    <x v="0"/>
    <x v="0"/>
    <s v="Pagamento de salário referente a 04-2025"/>
  </r>
  <r>
    <x v="0"/>
    <n v="0"/>
    <n v="0"/>
    <n v="0"/>
    <n v="62622"/>
    <x v="4724"/>
    <x v="0"/>
    <x v="0"/>
    <x v="0"/>
    <s v="03.16.12"/>
    <x v="55"/>
    <x v="0"/>
    <x v="0"/>
    <s v="Direcção de Urbanismo"/>
    <s v="03.16.12"/>
    <s v="Direcção de Urbanismo"/>
    <s v="03.16.12"/>
    <x v="42"/>
    <x v="0"/>
    <x v="0"/>
    <x v="1"/>
    <x v="1"/>
    <x v="0"/>
    <x v="0"/>
    <x v="0"/>
    <x v="2"/>
    <s v="2025-04-25"/>
    <x v="1"/>
    <n v="62622"/>
    <x v="0"/>
    <m/>
    <x v="0"/>
    <m/>
    <x v="26"/>
    <n v="100474914"/>
    <x v="0"/>
    <x v="0"/>
    <s v="Direcção de Urbanismo"/>
    <s v="ORI"/>
    <x v="0"/>
    <m/>
    <x v="0"/>
    <x v="0"/>
    <x v="0"/>
    <x v="0"/>
    <x v="0"/>
    <x v="0"/>
    <x v="0"/>
    <x v="0"/>
    <x v="0"/>
    <x v="0"/>
    <x v="0"/>
    <s v="Direcção de Urbanismo"/>
    <x v="0"/>
    <x v="0"/>
    <x v="0"/>
    <x v="0"/>
    <x v="0"/>
    <x v="0"/>
    <x v="0"/>
    <x v="0"/>
    <x v="0"/>
    <x v="0"/>
    <x v="0"/>
    <x v="0"/>
    <s v="Pagamento de salário referente a 04-2025"/>
  </r>
  <r>
    <x v="0"/>
    <n v="0"/>
    <n v="0"/>
    <n v="0"/>
    <n v="104995"/>
    <x v="4724"/>
    <x v="0"/>
    <x v="0"/>
    <x v="0"/>
    <s v="03.16.12"/>
    <x v="55"/>
    <x v="0"/>
    <x v="0"/>
    <s v="Direcção de Urbanismo"/>
    <s v="03.16.12"/>
    <s v="Direcção de Urbanismo"/>
    <s v="03.16.12"/>
    <x v="48"/>
    <x v="0"/>
    <x v="0"/>
    <x v="1"/>
    <x v="1"/>
    <x v="0"/>
    <x v="0"/>
    <x v="0"/>
    <x v="2"/>
    <s v="2025-04-25"/>
    <x v="1"/>
    <n v="104995"/>
    <x v="0"/>
    <m/>
    <x v="0"/>
    <m/>
    <x v="26"/>
    <n v="100474914"/>
    <x v="0"/>
    <x v="0"/>
    <s v="Direcção de Urbanismo"/>
    <s v="ORI"/>
    <x v="0"/>
    <m/>
    <x v="0"/>
    <x v="0"/>
    <x v="0"/>
    <x v="0"/>
    <x v="0"/>
    <x v="0"/>
    <x v="0"/>
    <x v="0"/>
    <x v="0"/>
    <x v="0"/>
    <x v="0"/>
    <s v="Direcção de Urbanismo"/>
    <x v="0"/>
    <x v="0"/>
    <x v="0"/>
    <x v="0"/>
    <x v="0"/>
    <x v="0"/>
    <x v="0"/>
    <x v="0"/>
    <x v="0"/>
    <x v="0"/>
    <x v="0"/>
    <x v="0"/>
    <s v="Pagamento de salário referente a 04-2025"/>
  </r>
  <r>
    <x v="0"/>
    <n v="0"/>
    <n v="0"/>
    <n v="0"/>
    <n v="10834"/>
    <x v="4725"/>
    <x v="0"/>
    <x v="0"/>
    <x v="0"/>
    <s v="03.16.13"/>
    <x v="51"/>
    <x v="0"/>
    <x v="0"/>
    <s v="Unidade Gestão de Aquisições"/>
    <s v="03.16.13"/>
    <s v="Unidade Gestão de Aquisições"/>
    <s v="03.16.13"/>
    <x v="42"/>
    <x v="0"/>
    <x v="0"/>
    <x v="1"/>
    <x v="1"/>
    <x v="0"/>
    <x v="0"/>
    <x v="0"/>
    <x v="2"/>
    <s v="2025-04-25"/>
    <x v="1"/>
    <n v="10834"/>
    <x v="0"/>
    <m/>
    <x v="0"/>
    <m/>
    <x v="9"/>
    <n v="100474696"/>
    <x v="0"/>
    <x v="1"/>
    <s v="Unidade Gestão de Aquisições"/>
    <s v="ORI"/>
    <x v="0"/>
    <s v="UGA"/>
    <x v="0"/>
    <x v="0"/>
    <x v="0"/>
    <x v="0"/>
    <x v="0"/>
    <x v="0"/>
    <x v="0"/>
    <x v="0"/>
    <x v="0"/>
    <x v="0"/>
    <x v="0"/>
    <s v="Unidade Gestão de Aquisições"/>
    <x v="0"/>
    <x v="0"/>
    <x v="0"/>
    <x v="0"/>
    <x v="0"/>
    <x v="0"/>
    <x v="0"/>
    <x v="0"/>
    <x v="0"/>
    <x v="0"/>
    <x v="1"/>
    <x v="0"/>
    <s v="Pagamento de salário referente a 04-2025"/>
  </r>
  <r>
    <x v="0"/>
    <n v="0"/>
    <n v="0"/>
    <n v="0"/>
    <n v="8213"/>
    <x v="4725"/>
    <x v="0"/>
    <x v="0"/>
    <x v="0"/>
    <s v="03.16.13"/>
    <x v="51"/>
    <x v="0"/>
    <x v="0"/>
    <s v="Unidade Gestão de Aquisições"/>
    <s v="03.16.13"/>
    <s v="Unidade Gestão de Aquisições"/>
    <s v="03.16.13"/>
    <x v="42"/>
    <x v="0"/>
    <x v="0"/>
    <x v="1"/>
    <x v="1"/>
    <x v="0"/>
    <x v="0"/>
    <x v="0"/>
    <x v="2"/>
    <s v="2025-04-25"/>
    <x v="1"/>
    <n v="8213"/>
    <x v="0"/>
    <m/>
    <x v="0"/>
    <m/>
    <x v="89"/>
    <n v="100474706"/>
    <x v="0"/>
    <x v="5"/>
    <s v="Unidade Gestão de Aquisições"/>
    <s v="ORI"/>
    <x v="0"/>
    <s v="UGA"/>
    <x v="0"/>
    <x v="0"/>
    <x v="0"/>
    <x v="0"/>
    <x v="0"/>
    <x v="0"/>
    <x v="0"/>
    <x v="0"/>
    <x v="0"/>
    <x v="0"/>
    <x v="0"/>
    <s v="Unidade Gestão de Aquisições"/>
    <x v="0"/>
    <x v="0"/>
    <x v="0"/>
    <x v="0"/>
    <x v="0"/>
    <x v="0"/>
    <x v="0"/>
    <x v="0"/>
    <x v="0"/>
    <x v="0"/>
    <x v="5"/>
    <x v="0"/>
    <s v="Pagamento de salário referente a 04-2025"/>
  </r>
  <r>
    <x v="0"/>
    <n v="0"/>
    <n v="0"/>
    <n v="0"/>
    <n v="83615"/>
    <x v="4725"/>
    <x v="0"/>
    <x v="0"/>
    <x v="0"/>
    <s v="03.16.13"/>
    <x v="51"/>
    <x v="0"/>
    <x v="0"/>
    <s v="Unidade Gestão de Aquisições"/>
    <s v="03.16.13"/>
    <s v="Unidade Gestão de Aquisições"/>
    <s v="03.16.13"/>
    <x v="42"/>
    <x v="0"/>
    <x v="0"/>
    <x v="1"/>
    <x v="1"/>
    <x v="0"/>
    <x v="0"/>
    <x v="0"/>
    <x v="2"/>
    <s v="2025-04-25"/>
    <x v="1"/>
    <n v="83615"/>
    <x v="0"/>
    <m/>
    <x v="0"/>
    <m/>
    <x v="26"/>
    <n v="100474914"/>
    <x v="0"/>
    <x v="0"/>
    <s v="Unidade Gestão de Aquisições"/>
    <s v="ORI"/>
    <x v="0"/>
    <s v="UGA"/>
    <x v="0"/>
    <x v="0"/>
    <x v="0"/>
    <x v="0"/>
    <x v="0"/>
    <x v="0"/>
    <x v="0"/>
    <x v="0"/>
    <x v="0"/>
    <x v="0"/>
    <x v="0"/>
    <s v="Unidade Gestão de Aquisições"/>
    <x v="0"/>
    <x v="0"/>
    <x v="0"/>
    <x v="0"/>
    <x v="0"/>
    <x v="0"/>
    <x v="0"/>
    <x v="0"/>
    <x v="0"/>
    <x v="0"/>
    <x v="0"/>
    <x v="0"/>
    <s v="Pagamento de salário referente a 04-2025"/>
  </r>
  <r>
    <x v="0"/>
    <n v="0"/>
    <n v="0"/>
    <n v="0"/>
    <n v="51"/>
    <x v="4726"/>
    <x v="0"/>
    <x v="0"/>
    <x v="0"/>
    <s v="03.16.15"/>
    <x v="0"/>
    <x v="0"/>
    <x v="0"/>
    <s v="Direção Financeira"/>
    <s v="03.16.15"/>
    <s v="Direção Financeira"/>
    <s v="03.16.15"/>
    <x v="76"/>
    <x v="0"/>
    <x v="0"/>
    <x v="1"/>
    <x v="0"/>
    <x v="0"/>
    <x v="0"/>
    <x v="0"/>
    <x v="2"/>
    <s v="2025-04-25"/>
    <x v="1"/>
    <n v="51"/>
    <x v="0"/>
    <m/>
    <x v="0"/>
    <m/>
    <x v="106"/>
    <n v="100479277"/>
    <x v="0"/>
    <x v="6"/>
    <s v="Direção Financeira"/>
    <s v="ORI"/>
    <x v="0"/>
    <m/>
    <x v="0"/>
    <x v="0"/>
    <x v="0"/>
    <x v="0"/>
    <x v="0"/>
    <x v="0"/>
    <x v="0"/>
    <x v="0"/>
    <x v="0"/>
    <x v="0"/>
    <x v="0"/>
    <s v="Direção Financeira"/>
    <x v="0"/>
    <x v="0"/>
    <x v="0"/>
    <x v="0"/>
    <x v="0"/>
    <x v="0"/>
    <x v="0"/>
    <x v="0"/>
    <x v="0"/>
    <x v="0"/>
    <x v="6"/>
    <x v="0"/>
    <s v="Pagamento de salário referente a 04-2025"/>
  </r>
  <r>
    <x v="0"/>
    <n v="0"/>
    <n v="0"/>
    <n v="0"/>
    <n v="192"/>
    <x v="4726"/>
    <x v="0"/>
    <x v="0"/>
    <x v="0"/>
    <s v="03.16.15"/>
    <x v="0"/>
    <x v="0"/>
    <x v="0"/>
    <s v="Direção Financeira"/>
    <s v="03.16.15"/>
    <s v="Direção Financeira"/>
    <s v="03.16.15"/>
    <x v="9"/>
    <x v="0"/>
    <x v="0"/>
    <x v="1"/>
    <x v="0"/>
    <x v="0"/>
    <x v="0"/>
    <x v="0"/>
    <x v="2"/>
    <s v="2025-04-25"/>
    <x v="1"/>
    <n v="192"/>
    <x v="0"/>
    <m/>
    <x v="0"/>
    <m/>
    <x v="106"/>
    <n v="100479277"/>
    <x v="0"/>
    <x v="6"/>
    <s v="Direção Financeira"/>
    <s v="ORI"/>
    <x v="0"/>
    <m/>
    <x v="0"/>
    <x v="0"/>
    <x v="0"/>
    <x v="0"/>
    <x v="0"/>
    <x v="0"/>
    <x v="0"/>
    <x v="0"/>
    <x v="0"/>
    <x v="0"/>
    <x v="0"/>
    <s v="Direção Financeira"/>
    <x v="0"/>
    <x v="0"/>
    <x v="0"/>
    <x v="0"/>
    <x v="0"/>
    <x v="0"/>
    <x v="0"/>
    <x v="0"/>
    <x v="0"/>
    <x v="0"/>
    <x v="6"/>
    <x v="0"/>
    <s v="Pagamento de salário referente a 04-2025"/>
  </r>
  <r>
    <x v="0"/>
    <n v="0"/>
    <n v="0"/>
    <n v="0"/>
    <n v="203"/>
    <x v="4726"/>
    <x v="0"/>
    <x v="0"/>
    <x v="0"/>
    <s v="03.16.15"/>
    <x v="0"/>
    <x v="0"/>
    <x v="0"/>
    <s v="Direção Financeira"/>
    <s v="03.16.15"/>
    <s v="Direção Financeira"/>
    <s v="03.16.15"/>
    <x v="46"/>
    <x v="0"/>
    <x v="0"/>
    <x v="1"/>
    <x v="0"/>
    <x v="0"/>
    <x v="0"/>
    <x v="0"/>
    <x v="2"/>
    <s v="2025-04-25"/>
    <x v="1"/>
    <n v="203"/>
    <x v="0"/>
    <m/>
    <x v="0"/>
    <m/>
    <x v="106"/>
    <n v="100479277"/>
    <x v="0"/>
    <x v="6"/>
    <s v="Direção Financeira"/>
    <s v="ORI"/>
    <x v="0"/>
    <m/>
    <x v="0"/>
    <x v="0"/>
    <x v="0"/>
    <x v="0"/>
    <x v="0"/>
    <x v="0"/>
    <x v="0"/>
    <x v="0"/>
    <x v="0"/>
    <x v="0"/>
    <x v="0"/>
    <s v="Direção Financeira"/>
    <x v="0"/>
    <x v="0"/>
    <x v="0"/>
    <x v="0"/>
    <x v="0"/>
    <x v="0"/>
    <x v="0"/>
    <x v="0"/>
    <x v="0"/>
    <x v="0"/>
    <x v="6"/>
    <x v="0"/>
    <s v="Pagamento de salário referente a 04-2025"/>
  </r>
  <r>
    <x v="0"/>
    <n v="0"/>
    <n v="0"/>
    <n v="0"/>
    <n v="6"/>
    <x v="4726"/>
    <x v="0"/>
    <x v="0"/>
    <x v="0"/>
    <s v="03.16.15"/>
    <x v="0"/>
    <x v="0"/>
    <x v="0"/>
    <s v="Direção Financeira"/>
    <s v="03.16.15"/>
    <s v="Direção Financeira"/>
    <s v="03.16.15"/>
    <x v="45"/>
    <x v="0"/>
    <x v="0"/>
    <x v="1"/>
    <x v="0"/>
    <x v="0"/>
    <x v="0"/>
    <x v="0"/>
    <x v="2"/>
    <s v="2025-04-25"/>
    <x v="1"/>
    <n v="6"/>
    <x v="0"/>
    <m/>
    <x v="0"/>
    <m/>
    <x v="106"/>
    <n v="100479277"/>
    <x v="0"/>
    <x v="6"/>
    <s v="Direção Financeira"/>
    <s v="ORI"/>
    <x v="0"/>
    <m/>
    <x v="0"/>
    <x v="0"/>
    <x v="0"/>
    <x v="0"/>
    <x v="0"/>
    <x v="0"/>
    <x v="0"/>
    <x v="0"/>
    <x v="0"/>
    <x v="0"/>
    <x v="0"/>
    <s v="Direção Financeira"/>
    <x v="0"/>
    <x v="0"/>
    <x v="0"/>
    <x v="0"/>
    <x v="0"/>
    <x v="0"/>
    <x v="0"/>
    <x v="0"/>
    <x v="0"/>
    <x v="0"/>
    <x v="6"/>
    <x v="0"/>
    <s v="Pagamento de salário referente a 04-2025"/>
  </r>
  <r>
    <x v="0"/>
    <n v="0"/>
    <n v="0"/>
    <n v="0"/>
    <n v="3021"/>
    <x v="4726"/>
    <x v="0"/>
    <x v="0"/>
    <x v="0"/>
    <s v="03.16.15"/>
    <x v="0"/>
    <x v="0"/>
    <x v="0"/>
    <s v="Direção Financeira"/>
    <s v="03.16.15"/>
    <s v="Direção Financeira"/>
    <s v="03.16.15"/>
    <x v="42"/>
    <x v="0"/>
    <x v="0"/>
    <x v="1"/>
    <x v="1"/>
    <x v="0"/>
    <x v="0"/>
    <x v="0"/>
    <x v="2"/>
    <s v="2025-04-25"/>
    <x v="1"/>
    <n v="3021"/>
    <x v="0"/>
    <m/>
    <x v="0"/>
    <m/>
    <x v="106"/>
    <n v="100479277"/>
    <x v="0"/>
    <x v="6"/>
    <s v="Direção Financeira"/>
    <s v="ORI"/>
    <x v="0"/>
    <m/>
    <x v="0"/>
    <x v="0"/>
    <x v="0"/>
    <x v="0"/>
    <x v="0"/>
    <x v="0"/>
    <x v="0"/>
    <x v="0"/>
    <x v="0"/>
    <x v="0"/>
    <x v="0"/>
    <s v="Direção Financeira"/>
    <x v="0"/>
    <x v="0"/>
    <x v="0"/>
    <x v="0"/>
    <x v="0"/>
    <x v="0"/>
    <x v="0"/>
    <x v="0"/>
    <x v="0"/>
    <x v="0"/>
    <x v="6"/>
    <x v="0"/>
    <s v="Pagamento de salário referente a 04-2025"/>
  </r>
  <r>
    <x v="0"/>
    <n v="0"/>
    <n v="0"/>
    <n v="0"/>
    <n v="1612"/>
    <x v="4726"/>
    <x v="0"/>
    <x v="0"/>
    <x v="0"/>
    <s v="03.16.15"/>
    <x v="0"/>
    <x v="0"/>
    <x v="0"/>
    <s v="Direção Financeira"/>
    <s v="03.16.15"/>
    <s v="Direção Financeira"/>
    <s v="03.16.15"/>
    <x v="47"/>
    <x v="0"/>
    <x v="0"/>
    <x v="1"/>
    <x v="1"/>
    <x v="0"/>
    <x v="0"/>
    <x v="0"/>
    <x v="2"/>
    <s v="2025-04-25"/>
    <x v="1"/>
    <n v="1612"/>
    <x v="0"/>
    <m/>
    <x v="0"/>
    <m/>
    <x v="106"/>
    <n v="100479277"/>
    <x v="0"/>
    <x v="6"/>
    <s v="Direção Financeira"/>
    <s v="ORI"/>
    <x v="0"/>
    <m/>
    <x v="0"/>
    <x v="0"/>
    <x v="0"/>
    <x v="0"/>
    <x v="0"/>
    <x v="0"/>
    <x v="0"/>
    <x v="0"/>
    <x v="0"/>
    <x v="0"/>
    <x v="0"/>
    <s v="Direção Financeira"/>
    <x v="0"/>
    <x v="0"/>
    <x v="0"/>
    <x v="0"/>
    <x v="0"/>
    <x v="0"/>
    <x v="0"/>
    <x v="0"/>
    <x v="0"/>
    <x v="0"/>
    <x v="6"/>
    <x v="0"/>
    <s v="Pagamento de salário referente a 04-2025"/>
  </r>
  <r>
    <x v="0"/>
    <n v="0"/>
    <n v="0"/>
    <n v="0"/>
    <n v="601"/>
    <x v="4726"/>
    <x v="0"/>
    <x v="0"/>
    <x v="0"/>
    <s v="03.16.15"/>
    <x v="0"/>
    <x v="0"/>
    <x v="0"/>
    <s v="Direção Financeira"/>
    <s v="03.16.15"/>
    <s v="Direção Financeira"/>
    <s v="03.16.15"/>
    <x v="76"/>
    <x v="0"/>
    <x v="0"/>
    <x v="1"/>
    <x v="0"/>
    <x v="0"/>
    <x v="0"/>
    <x v="0"/>
    <x v="2"/>
    <s v="2025-04-25"/>
    <x v="1"/>
    <n v="601"/>
    <x v="0"/>
    <m/>
    <x v="0"/>
    <m/>
    <x v="9"/>
    <n v="100474696"/>
    <x v="0"/>
    <x v="1"/>
    <s v="Direção Financeira"/>
    <s v="ORI"/>
    <x v="0"/>
    <m/>
    <x v="0"/>
    <x v="0"/>
    <x v="0"/>
    <x v="0"/>
    <x v="0"/>
    <x v="0"/>
    <x v="0"/>
    <x v="0"/>
    <x v="0"/>
    <x v="0"/>
    <x v="0"/>
    <s v="Direção Financeira"/>
    <x v="0"/>
    <x v="0"/>
    <x v="0"/>
    <x v="0"/>
    <x v="0"/>
    <x v="0"/>
    <x v="0"/>
    <x v="0"/>
    <x v="0"/>
    <x v="0"/>
    <x v="1"/>
    <x v="0"/>
    <s v="Pagamento de salário referente a 04-2025"/>
  </r>
  <r>
    <x v="0"/>
    <n v="0"/>
    <n v="0"/>
    <n v="0"/>
    <n v="2233"/>
    <x v="4726"/>
    <x v="0"/>
    <x v="0"/>
    <x v="0"/>
    <s v="03.16.15"/>
    <x v="0"/>
    <x v="0"/>
    <x v="0"/>
    <s v="Direção Financeira"/>
    <s v="03.16.15"/>
    <s v="Direção Financeira"/>
    <s v="03.16.15"/>
    <x v="9"/>
    <x v="0"/>
    <x v="0"/>
    <x v="1"/>
    <x v="0"/>
    <x v="0"/>
    <x v="0"/>
    <x v="0"/>
    <x v="2"/>
    <s v="2025-04-25"/>
    <x v="1"/>
    <n v="2233"/>
    <x v="0"/>
    <m/>
    <x v="0"/>
    <m/>
    <x v="9"/>
    <n v="100474696"/>
    <x v="0"/>
    <x v="1"/>
    <s v="Direção Financeira"/>
    <s v="ORI"/>
    <x v="0"/>
    <m/>
    <x v="0"/>
    <x v="0"/>
    <x v="0"/>
    <x v="0"/>
    <x v="0"/>
    <x v="0"/>
    <x v="0"/>
    <x v="0"/>
    <x v="0"/>
    <x v="0"/>
    <x v="0"/>
    <s v="Direção Financeira"/>
    <x v="0"/>
    <x v="0"/>
    <x v="0"/>
    <x v="0"/>
    <x v="0"/>
    <x v="0"/>
    <x v="0"/>
    <x v="0"/>
    <x v="0"/>
    <x v="0"/>
    <x v="1"/>
    <x v="0"/>
    <s v="Pagamento de salário referente a 04-2025"/>
  </r>
  <r>
    <x v="0"/>
    <n v="0"/>
    <n v="0"/>
    <n v="0"/>
    <n v="2366"/>
    <x v="4726"/>
    <x v="0"/>
    <x v="0"/>
    <x v="0"/>
    <s v="03.16.15"/>
    <x v="0"/>
    <x v="0"/>
    <x v="0"/>
    <s v="Direção Financeira"/>
    <s v="03.16.15"/>
    <s v="Direção Financeira"/>
    <s v="03.16.15"/>
    <x v="46"/>
    <x v="0"/>
    <x v="0"/>
    <x v="1"/>
    <x v="0"/>
    <x v="0"/>
    <x v="0"/>
    <x v="0"/>
    <x v="2"/>
    <s v="2025-04-25"/>
    <x v="1"/>
    <n v="2366"/>
    <x v="0"/>
    <m/>
    <x v="0"/>
    <m/>
    <x v="9"/>
    <n v="100474696"/>
    <x v="0"/>
    <x v="1"/>
    <s v="Direção Financeira"/>
    <s v="ORI"/>
    <x v="0"/>
    <m/>
    <x v="0"/>
    <x v="0"/>
    <x v="0"/>
    <x v="0"/>
    <x v="0"/>
    <x v="0"/>
    <x v="0"/>
    <x v="0"/>
    <x v="0"/>
    <x v="0"/>
    <x v="0"/>
    <s v="Direção Financeira"/>
    <x v="0"/>
    <x v="0"/>
    <x v="0"/>
    <x v="0"/>
    <x v="0"/>
    <x v="0"/>
    <x v="0"/>
    <x v="0"/>
    <x v="0"/>
    <x v="0"/>
    <x v="1"/>
    <x v="0"/>
    <s v="Pagamento de salário referente a 04-2025"/>
  </r>
  <r>
    <x v="0"/>
    <n v="0"/>
    <n v="0"/>
    <n v="0"/>
    <n v="69"/>
    <x v="4726"/>
    <x v="0"/>
    <x v="0"/>
    <x v="0"/>
    <s v="03.16.15"/>
    <x v="0"/>
    <x v="0"/>
    <x v="0"/>
    <s v="Direção Financeira"/>
    <s v="03.16.15"/>
    <s v="Direção Financeira"/>
    <s v="03.16.15"/>
    <x v="45"/>
    <x v="0"/>
    <x v="0"/>
    <x v="1"/>
    <x v="0"/>
    <x v="0"/>
    <x v="0"/>
    <x v="0"/>
    <x v="2"/>
    <s v="2025-04-25"/>
    <x v="1"/>
    <n v="69"/>
    <x v="0"/>
    <m/>
    <x v="0"/>
    <m/>
    <x v="9"/>
    <n v="100474696"/>
    <x v="0"/>
    <x v="1"/>
    <s v="Direção Financeira"/>
    <s v="ORI"/>
    <x v="0"/>
    <m/>
    <x v="0"/>
    <x v="0"/>
    <x v="0"/>
    <x v="0"/>
    <x v="0"/>
    <x v="0"/>
    <x v="0"/>
    <x v="0"/>
    <x v="0"/>
    <x v="0"/>
    <x v="0"/>
    <s v="Direção Financeira"/>
    <x v="0"/>
    <x v="0"/>
    <x v="0"/>
    <x v="0"/>
    <x v="0"/>
    <x v="0"/>
    <x v="0"/>
    <x v="0"/>
    <x v="0"/>
    <x v="0"/>
    <x v="1"/>
    <x v="0"/>
    <s v="Pagamento de salário referente a 04-2025"/>
  </r>
  <r>
    <x v="0"/>
    <n v="0"/>
    <n v="0"/>
    <n v="0"/>
    <n v="35137"/>
    <x v="4726"/>
    <x v="0"/>
    <x v="0"/>
    <x v="0"/>
    <s v="03.16.15"/>
    <x v="0"/>
    <x v="0"/>
    <x v="0"/>
    <s v="Direção Financeira"/>
    <s v="03.16.15"/>
    <s v="Direção Financeira"/>
    <s v="03.16.15"/>
    <x v="42"/>
    <x v="0"/>
    <x v="0"/>
    <x v="1"/>
    <x v="1"/>
    <x v="0"/>
    <x v="0"/>
    <x v="0"/>
    <x v="2"/>
    <s v="2025-04-25"/>
    <x v="1"/>
    <n v="35137"/>
    <x v="0"/>
    <m/>
    <x v="0"/>
    <m/>
    <x v="9"/>
    <n v="100474696"/>
    <x v="0"/>
    <x v="1"/>
    <s v="Direção Financeira"/>
    <s v="ORI"/>
    <x v="0"/>
    <m/>
    <x v="0"/>
    <x v="0"/>
    <x v="0"/>
    <x v="0"/>
    <x v="0"/>
    <x v="0"/>
    <x v="0"/>
    <x v="0"/>
    <x v="0"/>
    <x v="0"/>
    <x v="0"/>
    <s v="Direção Financeira"/>
    <x v="0"/>
    <x v="0"/>
    <x v="0"/>
    <x v="0"/>
    <x v="0"/>
    <x v="0"/>
    <x v="0"/>
    <x v="0"/>
    <x v="0"/>
    <x v="0"/>
    <x v="1"/>
    <x v="0"/>
    <s v="Pagamento de salário referente a 04-2025"/>
  </r>
  <r>
    <x v="0"/>
    <n v="0"/>
    <n v="0"/>
    <n v="0"/>
    <n v="18737"/>
    <x v="4726"/>
    <x v="0"/>
    <x v="0"/>
    <x v="0"/>
    <s v="03.16.15"/>
    <x v="0"/>
    <x v="0"/>
    <x v="0"/>
    <s v="Direção Financeira"/>
    <s v="03.16.15"/>
    <s v="Direção Financeira"/>
    <s v="03.16.15"/>
    <x v="47"/>
    <x v="0"/>
    <x v="0"/>
    <x v="1"/>
    <x v="1"/>
    <x v="0"/>
    <x v="0"/>
    <x v="0"/>
    <x v="2"/>
    <s v="2025-04-25"/>
    <x v="1"/>
    <n v="18737"/>
    <x v="0"/>
    <m/>
    <x v="0"/>
    <m/>
    <x v="9"/>
    <n v="100474696"/>
    <x v="0"/>
    <x v="1"/>
    <s v="Direção Financeira"/>
    <s v="ORI"/>
    <x v="0"/>
    <m/>
    <x v="0"/>
    <x v="0"/>
    <x v="0"/>
    <x v="0"/>
    <x v="0"/>
    <x v="0"/>
    <x v="0"/>
    <x v="0"/>
    <x v="0"/>
    <x v="0"/>
    <x v="0"/>
    <s v="Direção Financeira"/>
    <x v="0"/>
    <x v="0"/>
    <x v="0"/>
    <x v="0"/>
    <x v="0"/>
    <x v="0"/>
    <x v="0"/>
    <x v="0"/>
    <x v="0"/>
    <x v="0"/>
    <x v="1"/>
    <x v="0"/>
    <s v="Pagamento de salário referente a 04-2025"/>
  </r>
  <r>
    <x v="0"/>
    <n v="0"/>
    <n v="0"/>
    <n v="0"/>
    <n v="4"/>
    <x v="4726"/>
    <x v="0"/>
    <x v="0"/>
    <x v="0"/>
    <s v="03.16.15"/>
    <x v="0"/>
    <x v="0"/>
    <x v="0"/>
    <s v="Direção Financeira"/>
    <s v="03.16.15"/>
    <s v="Direção Financeira"/>
    <s v="03.16.15"/>
    <x v="76"/>
    <x v="0"/>
    <x v="0"/>
    <x v="1"/>
    <x v="0"/>
    <x v="0"/>
    <x v="0"/>
    <x v="0"/>
    <x v="2"/>
    <s v="2025-04-25"/>
    <x v="1"/>
    <n v="4"/>
    <x v="0"/>
    <m/>
    <x v="0"/>
    <m/>
    <x v="103"/>
    <n v="100474707"/>
    <x v="0"/>
    <x v="4"/>
    <s v="Direção Financeira"/>
    <s v="ORI"/>
    <x v="0"/>
    <m/>
    <x v="0"/>
    <x v="0"/>
    <x v="0"/>
    <x v="0"/>
    <x v="0"/>
    <x v="0"/>
    <x v="0"/>
    <x v="0"/>
    <x v="0"/>
    <x v="0"/>
    <x v="0"/>
    <s v="Direção Financeira"/>
    <x v="0"/>
    <x v="0"/>
    <x v="0"/>
    <x v="0"/>
    <x v="0"/>
    <x v="0"/>
    <x v="0"/>
    <x v="0"/>
    <x v="0"/>
    <x v="0"/>
    <x v="4"/>
    <x v="0"/>
    <s v="Pagamento de salário referente a 04-2025"/>
  </r>
  <r>
    <x v="0"/>
    <n v="0"/>
    <n v="0"/>
    <n v="0"/>
    <n v="16"/>
    <x v="4726"/>
    <x v="0"/>
    <x v="0"/>
    <x v="0"/>
    <s v="03.16.15"/>
    <x v="0"/>
    <x v="0"/>
    <x v="0"/>
    <s v="Direção Financeira"/>
    <s v="03.16.15"/>
    <s v="Direção Financeira"/>
    <s v="03.16.15"/>
    <x v="9"/>
    <x v="0"/>
    <x v="0"/>
    <x v="1"/>
    <x v="0"/>
    <x v="0"/>
    <x v="0"/>
    <x v="0"/>
    <x v="2"/>
    <s v="2025-04-25"/>
    <x v="1"/>
    <n v="16"/>
    <x v="0"/>
    <m/>
    <x v="0"/>
    <m/>
    <x v="103"/>
    <n v="100474707"/>
    <x v="0"/>
    <x v="4"/>
    <s v="Direção Financeira"/>
    <s v="ORI"/>
    <x v="0"/>
    <m/>
    <x v="0"/>
    <x v="0"/>
    <x v="0"/>
    <x v="0"/>
    <x v="0"/>
    <x v="0"/>
    <x v="0"/>
    <x v="0"/>
    <x v="0"/>
    <x v="0"/>
    <x v="0"/>
    <s v="Direção Financeira"/>
    <x v="0"/>
    <x v="0"/>
    <x v="0"/>
    <x v="0"/>
    <x v="0"/>
    <x v="0"/>
    <x v="0"/>
    <x v="0"/>
    <x v="0"/>
    <x v="0"/>
    <x v="4"/>
    <x v="0"/>
    <s v="Pagamento de salário referente a 04-2025"/>
  </r>
  <r>
    <x v="0"/>
    <n v="0"/>
    <n v="0"/>
    <n v="0"/>
    <n v="18"/>
    <x v="4726"/>
    <x v="0"/>
    <x v="0"/>
    <x v="0"/>
    <s v="03.16.15"/>
    <x v="0"/>
    <x v="0"/>
    <x v="0"/>
    <s v="Direção Financeira"/>
    <s v="03.16.15"/>
    <s v="Direção Financeira"/>
    <s v="03.16.15"/>
    <x v="46"/>
    <x v="0"/>
    <x v="0"/>
    <x v="1"/>
    <x v="0"/>
    <x v="0"/>
    <x v="0"/>
    <x v="0"/>
    <x v="2"/>
    <s v="2025-04-25"/>
    <x v="1"/>
    <n v="18"/>
    <x v="0"/>
    <m/>
    <x v="0"/>
    <m/>
    <x v="103"/>
    <n v="100474707"/>
    <x v="0"/>
    <x v="4"/>
    <s v="Direção Financeira"/>
    <s v="ORI"/>
    <x v="0"/>
    <m/>
    <x v="0"/>
    <x v="0"/>
    <x v="0"/>
    <x v="0"/>
    <x v="0"/>
    <x v="0"/>
    <x v="0"/>
    <x v="0"/>
    <x v="0"/>
    <x v="0"/>
    <x v="0"/>
    <s v="Direção Financeira"/>
    <x v="0"/>
    <x v="0"/>
    <x v="0"/>
    <x v="0"/>
    <x v="0"/>
    <x v="0"/>
    <x v="0"/>
    <x v="0"/>
    <x v="0"/>
    <x v="0"/>
    <x v="4"/>
    <x v="0"/>
    <s v="Pagamento de salário referente a 04-2025"/>
  </r>
  <r>
    <x v="0"/>
    <n v="0"/>
    <n v="0"/>
    <n v="0"/>
    <n v="0"/>
    <x v="4726"/>
    <x v="0"/>
    <x v="0"/>
    <x v="0"/>
    <s v="03.16.15"/>
    <x v="0"/>
    <x v="0"/>
    <x v="0"/>
    <s v="Direção Financeira"/>
    <s v="03.16.15"/>
    <s v="Direção Financeira"/>
    <s v="03.16.15"/>
    <x v="45"/>
    <x v="0"/>
    <x v="0"/>
    <x v="1"/>
    <x v="0"/>
    <x v="0"/>
    <x v="0"/>
    <x v="0"/>
    <x v="2"/>
    <s v="2025-04-25"/>
    <x v="1"/>
    <n v="0"/>
    <x v="0"/>
    <m/>
    <x v="0"/>
    <m/>
    <x v="103"/>
    <n v="100474707"/>
    <x v="0"/>
    <x v="4"/>
    <s v="Direção Financeira"/>
    <s v="ORI"/>
    <x v="0"/>
    <m/>
    <x v="0"/>
    <x v="0"/>
    <x v="0"/>
    <x v="0"/>
    <x v="0"/>
    <x v="0"/>
    <x v="0"/>
    <x v="0"/>
    <x v="0"/>
    <x v="0"/>
    <x v="0"/>
    <s v="Direção Financeira"/>
    <x v="0"/>
    <x v="0"/>
    <x v="0"/>
    <x v="0"/>
    <x v="0"/>
    <x v="0"/>
    <x v="0"/>
    <x v="0"/>
    <x v="0"/>
    <x v="0"/>
    <x v="4"/>
    <x v="0"/>
    <s v="Pagamento de salário referente a 04-2025"/>
  </r>
  <r>
    <x v="0"/>
    <n v="0"/>
    <n v="0"/>
    <n v="0"/>
    <n v="267"/>
    <x v="4726"/>
    <x v="0"/>
    <x v="0"/>
    <x v="0"/>
    <s v="03.16.15"/>
    <x v="0"/>
    <x v="0"/>
    <x v="0"/>
    <s v="Direção Financeira"/>
    <s v="03.16.15"/>
    <s v="Direção Financeira"/>
    <s v="03.16.15"/>
    <x v="42"/>
    <x v="0"/>
    <x v="0"/>
    <x v="1"/>
    <x v="1"/>
    <x v="0"/>
    <x v="0"/>
    <x v="0"/>
    <x v="2"/>
    <s v="2025-04-25"/>
    <x v="1"/>
    <n v="267"/>
    <x v="0"/>
    <m/>
    <x v="0"/>
    <m/>
    <x v="103"/>
    <n v="100474707"/>
    <x v="0"/>
    <x v="4"/>
    <s v="Direção Financeira"/>
    <s v="ORI"/>
    <x v="0"/>
    <m/>
    <x v="0"/>
    <x v="0"/>
    <x v="0"/>
    <x v="0"/>
    <x v="0"/>
    <x v="0"/>
    <x v="0"/>
    <x v="0"/>
    <x v="0"/>
    <x v="0"/>
    <x v="0"/>
    <s v="Direção Financeira"/>
    <x v="0"/>
    <x v="0"/>
    <x v="0"/>
    <x v="0"/>
    <x v="0"/>
    <x v="0"/>
    <x v="0"/>
    <x v="0"/>
    <x v="0"/>
    <x v="0"/>
    <x v="4"/>
    <x v="0"/>
    <s v="Pagamento de salário referente a 04-2025"/>
  </r>
  <r>
    <x v="0"/>
    <n v="0"/>
    <n v="0"/>
    <n v="0"/>
    <n v="145"/>
    <x v="4726"/>
    <x v="0"/>
    <x v="0"/>
    <x v="0"/>
    <s v="03.16.15"/>
    <x v="0"/>
    <x v="0"/>
    <x v="0"/>
    <s v="Direção Financeira"/>
    <s v="03.16.15"/>
    <s v="Direção Financeira"/>
    <s v="03.16.15"/>
    <x v="47"/>
    <x v="0"/>
    <x v="0"/>
    <x v="1"/>
    <x v="1"/>
    <x v="0"/>
    <x v="0"/>
    <x v="0"/>
    <x v="2"/>
    <s v="2025-04-25"/>
    <x v="1"/>
    <n v="145"/>
    <x v="0"/>
    <m/>
    <x v="0"/>
    <m/>
    <x v="103"/>
    <n v="100474707"/>
    <x v="0"/>
    <x v="4"/>
    <s v="Direção Financeira"/>
    <s v="ORI"/>
    <x v="0"/>
    <m/>
    <x v="0"/>
    <x v="0"/>
    <x v="0"/>
    <x v="0"/>
    <x v="0"/>
    <x v="0"/>
    <x v="0"/>
    <x v="0"/>
    <x v="0"/>
    <x v="0"/>
    <x v="0"/>
    <s v="Direção Financeira"/>
    <x v="0"/>
    <x v="0"/>
    <x v="0"/>
    <x v="0"/>
    <x v="0"/>
    <x v="0"/>
    <x v="0"/>
    <x v="0"/>
    <x v="0"/>
    <x v="0"/>
    <x v="4"/>
    <x v="0"/>
    <s v="Pagamento de salário referente a 04-2025"/>
  </r>
  <r>
    <x v="0"/>
    <n v="0"/>
    <n v="0"/>
    <n v="0"/>
    <n v="122"/>
    <x v="4726"/>
    <x v="0"/>
    <x v="0"/>
    <x v="0"/>
    <s v="03.16.15"/>
    <x v="0"/>
    <x v="0"/>
    <x v="0"/>
    <s v="Direção Financeira"/>
    <s v="03.16.15"/>
    <s v="Direção Financeira"/>
    <s v="03.16.15"/>
    <x v="76"/>
    <x v="0"/>
    <x v="0"/>
    <x v="1"/>
    <x v="0"/>
    <x v="0"/>
    <x v="0"/>
    <x v="0"/>
    <x v="2"/>
    <s v="2025-04-25"/>
    <x v="1"/>
    <n v="122"/>
    <x v="0"/>
    <m/>
    <x v="0"/>
    <m/>
    <x v="66"/>
    <n v="100474708"/>
    <x v="0"/>
    <x v="3"/>
    <s v="Direção Financeira"/>
    <s v="ORI"/>
    <x v="0"/>
    <m/>
    <x v="0"/>
    <x v="0"/>
    <x v="0"/>
    <x v="0"/>
    <x v="0"/>
    <x v="0"/>
    <x v="0"/>
    <x v="0"/>
    <x v="0"/>
    <x v="0"/>
    <x v="0"/>
    <s v="Direção Financeira"/>
    <x v="0"/>
    <x v="0"/>
    <x v="0"/>
    <x v="0"/>
    <x v="0"/>
    <x v="0"/>
    <x v="0"/>
    <x v="0"/>
    <x v="0"/>
    <x v="0"/>
    <x v="3"/>
    <x v="0"/>
    <s v="Pagamento de salário referente a 04-2025"/>
  </r>
  <r>
    <x v="0"/>
    <n v="0"/>
    <n v="0"/>
    <n v="0"/>
    <n v="453"/>
    <x v="4726"/>
    <x v="0"/>
    <x v="0"/>
    <x v="0"/>
    <s v="03.16.15"/>
    <x v="0"/>
    <x v="0"/>
    <x v="0"/>
    <s v="Direção Financeira"/>
    <s v="03.16.15"/>
    <s v="Direção Financeira"/>
    <s v="03.16.15"/>
    <x v="9"/>
    <x v="0"/>
    <x v="0"/>
    <x v="1"/>
    <x v="0"/>
    <x v="0"/>
    <x v="0"/>
    <x v="0"/>
    <x v="2"/>
    <s v="2025-04-25"/>
    <x v="1"/>
    <n v="453"/>
    <x v="0"/>
    <m/>
    <x v="0"/>
    <m/>
    <x v="66"/>
    <n v="100474708"/>
    <x v="0"/>
    <x v="3"/>
    <s v="Direção Financeira"/>
    <s v="ORI"/>
    <x v="0"/>
    <m/>
    <x v="0"/>
    <x v="0"/>
    <x v="0"/>
    <x v="0"/>
    <x v="0"/>
    <x v="0"/>
    <x v="0"/>
    <x v="0"/>
    <x v="0"/>
    <x v="0"/>
    <x v="0"/>
    <s v="Direção Financeira"/>
    <x v="0"/>
    <x v="0"/>
    <x v="0"/>
    <x v="0"/>
    <x v="0"/>
    <x v="0"/>
    <x v="0"/>
    <x v="0"/>
    <x v="0"/>
    <x v="0"/>
    <x v="3"/>
    <x v="0"/>
    <s v="Pagamento de salário referente a 04-2025"/>
  </r>
  <r>
    <x v="0"/>
    <n v="0"/>
    <n v="0"/>
    <n v="0"/>
    <n v="480"/>
    <x v="4726"/>
    <x v="0"/>
    <x v="0"/>
    <x v="0"/>
    <s v="03.16.15"/>
    <x v="0"/>
    <x v="0"/>
    <x v="0"/>
    <s v="Direção Financeira"/>
    <s v="03.16.15"/>
    <s v="Direção Financeira"/>
    <s v="03.16.15"/>
    <x v="46"/>
    <x v="0"/>
    <x v="0"/>
    <x v="1"/>
    <x v="0"/>
    <x v="0"/>
    <x v="0"/>
    <x v="0"/>
    <x v="2"/>
    <s v="2025-04-25"/>
    <x v="1"/>
    <n v="480"/>
    <x v="0"/>
    <m/>
    <x v="0"/>
    <m/>
    <x v="66"/>
    <n v="100474708"/>
    <x v="0"/>
    <x v="3"/>
    <s v="Direção Financeira"/>
    <s v="ORI"/>
    <x v="0"/>
    <m/>
    <x v="0"/>
    <x v="0"/>
    <x v="0"/>
    <x v="0"/>
    <x v="0"/>
    <x v="0"/>
    <x v="0"/>
    <x v="0"/>
    <x v="0"/>
    <x v="0"/>
    <x v="0"/>
    <s v="Direção Financeira"/>
    <x v="0"/>
    <x v="0"/>
    <x v="0"/>
    <x v="0"/>
    <x v="0"/>
    <x v="0"/>
    <x v="0"/>
    <x v="0"/>
    <x v="0"/>
    <x v="0"/>
    <x v="3"/>
    <x v="0"/>
    <s v="Pagamento de salário referente a 04-2025"/>
  </r>
  <r>
    <x v="0"/>
    <n v="0"/>
    <n v="0"/>
    <n v="0"/>
    <n v="14"/>
    <x v="4726"/>
    <x v="0"/>
    <x v="0"/>
    <x v="0"/>
    <s v="03.16.15"/>
    <x v="0"/>
    <x v="0"/>
    <x v="0"/>
    <s v="Direção Financeira"/>
    <s v="03.16.15"/>
    <s v="Direção Financeira"/>
    <s v="03.16.15"/>
    <x v="45"/>
    <x v="0"/>
    <x v="0"/>
    <x v="1"/>
    <x v="0"/>
    <x v="0"/>
    <x v="0"/>
    <x v="0"/>
    <x v="2"/>
    <s v="2025-04-25"/>
    <x v="1"/>
    <n v="14"/>
    <x v="0"/>
    <m/>
    <x v="0"/>
    <m/>
    <x v="66"/>
    <n v="100474708"/>
    <x v="0"/>
    <x v="3"/>
    <s v="Direção Financeira"/>
    <s v="ORI"/>
    <x v="0"/>
    <m/>
    <x v="0"/>
    <x v="0"/>
    <x v="0"/>
    <x v="0"/>
    <x v="0"/>
    <x v="0"/>
    <x v="0"/>
    <x v="0"/>
    <x v="0"/>
    <x v="0"/>
    <x v="0"/>
    <s v="Direção Financeira"/>
    <x v="0"/>
    <x v="0"/>
    <x v="0"/>
    <x v="0"/>
    <x v="0"/>
    <x v="0"/>
    <x v="0"/>
    <x v="0"/>
    <x v="0"/>
    <x v="0"/>
    <x v="3"/>
    <x v="0"/>
    <s v="Pagamento de salário referente a 04-2025"/>
  </r>
  <r>
    <x v="0"/>
    <n v="0"/>
    <n v="0"/>
    <n v="0"/>
    <n v="7129"/>
    <x v="4726"/>
    <x v="0"/>
    <x v="0"/>
    <x v="0"/>
    <s v="03.16.15"/>
    <x v="0"/>
    <x v="0"/>
    <x v="0"/>
    <s v="Direção Financeira"/>
    <s v="03.16.15"/>
    <s v="Direção Financeira"/>
    <s v="03.16.15"/>
    <x v="42"/>
    <x v="0"/>
    <x v="0"/>
    <x v="1"/>
    <x v="1"/>
    <x v="0"/>
    <x v="0"/>
    <x v="0"/>
    <x v="2"/>
    <s v="2025-04-25"/>
    <x v="1"/>
    <n v="7129"/>
    <x v="0"/>
    <m/>
    <x v="0"/>
    <m/>
    <x v="66"/>
    <n v="100474708"/>
    <x v="0"/>
    <x v="3"/>
    <s v="Direção Financeira"/>
    <s v="ORI"/>
    <x v="0"/>
    <m/>
    <x v="0"/>
    <x v="0"/>
    <x v="0"/>
    <x v="0"/>
    <x v="0"/>
    <x v="0"/>
    <x v="0"/>
    <x v="0"/>
    <x v="0"/>
    <x v="0"/>
    <x v="0"/>
    <s v="Direção Financeira"/>
    <x v="0"/>
    <x v="0"/>
    <x v="0"/>
    <x v="0"/>
    <x v="0"/>
    <x v="0"/>
    <x v="0"/>
    <x v="0"/>
    <x v="0"/>
    <x v="0"/>
    <x v="3"/>
    <x v="0"/>
    <s v="Pagamento de salário referente a 04-2025"/>
  </r>
  <r>
    <x v="0"/>
    <n v="0"/>
    <n v="0"/>
    <n v="0"/>
    <n v="3802"/>
    <x v="4726"/>
    <x v="0"/>
    <x v="0"/>
    <x v="0"/>
    <s v="03.16.15"/>
    <x v="0"/>
    <x v="0"/>
    <x v="0"/>
    <s v="Direção Financeira"/>
    <s v="03.16.15"/>
    <s v="Direção Financeira"/>
    <s v="03.16.15"/>
    <x v="47"/>
    <x v="0"/>
    <x v="0"/>
    <x v="1"/>
    <x v="1"/>
    <x v="0"/>
    <x v="0"/>
    <x v="0"/>
    <x v="2"/>
    <s v="2025-04-25"/>
    <x v="1"/>
    <n v="3802"/>
    <x v="0"/>
    <m/>
    <x v="0"/>
    <m/>
    <x v="66"/>
    <n v="100474708"/>
    <x v="0"/>
    <x v="3"/>
    <s v="Direção Financeira"/>
    <s v="ORI"/>
    <x v="0"/>
    <m/>
    <x v="0"/>
    <x v="0"/>
    <x v="0"/>
    <x v="0"/>
    <x v="0"/>
    <x v="0"/>
    <x v="0"/>
    <x v="0"/>
    <x v="0"/>
    <x v="0"/>
    <x v="0"/>
    <s v="Direção Financeira"/>
    <x v="0"/>
    <x v="0"/>
    <x v="0"/>
    <x v="0"/>
    <x v="0"/>
    <x v="0"/>
    <x v="0"/>
    <x v="0"/>
    <x v="0"/>
    <x v="0"/>
    <x v="3"/>
    <x v="0"/>
    <s v="Pagamento de salário referente a 04-2025"/>
  </r>
  <r>
    <x v="0"/>
    <n v="0"/>
    <n v="0"/>
    <n v="0"/>
    <n v="752"/>
    <x v="4726"/>
    <x v="0"/>
    <x v="0"/>
    <x v="0"/>
    <s v="03.16.15"/>
    <x v="0"/>
    <x v="0"/>
    <x v="0"/>
    <s v="Direção Financeira"/>
    <s v="03.16.15"/>
    <s v="Direção Financeira"/>
    <s v="03.16.15"/>
    <x v="76"/>
    <x v="0"/>
    <x v="0"/>
    <x v="1"/>
    <x v="0"/>
    <x v="0"/>
    <x v="0"/>
    <x v="0"/>
    <x v="2"/>
    <s v="2025-04-25"/>
    <x v="1"/>
    <n v="752"/>
    <x v="0"/>
    <m/>
    <x v="0"/>
    <m/>
    <x v="89"/>
    <n v="100474706"/>
    <x v="0"/>
    <x v="5"/>
    <s v="Direção Financeira"/>
    <s v="ORI"/>
    <x v="0"/>
    <m/>
    <x v="0"/>
    <x v="0"/>
    <x v="0"/>
    <x v="0"/>
    <x v="0"/>
    <x v="0"/>
    <x v="0"/>
    <x v="0"/>
    <x v="0"/>
    <x v="0"/>
    <x v="0"/>
    <s v="Direção Financeira"/>
    <x v="0"/>
    <x v="0"/>
    <x v="0"/>
    <x v="0"/>
    <x v="0"/>
    <x v="0"/>
    <x v="0"/>
    <x v="0"/>
    <x v="0"/>
    <x v="0"/>
    <x v="5"/>
    <x v="0"/>
    <s v="Pagamento de salário referente a 04-2025"/>
  </r>
  <r>
    <x v="0"/>
    <n v="0"/>
    <n v="0"/>
    <n v="0"/>
    <n v="2794"/>
    <x v="4726"/>
    <x v="0"/>
    <x v="0"/>
    <x v="0"/>
    <s v="03.16.15"/>
    <x v="0"/>
    <x v="0"/>
    <x v="0"/>
    <s v="Direção Financeira"/>
    <s v="03.16.15"/>
    <s v="Direção Financeira"/>
    <s v="03.16.15"/>
    <x v="9"/>
    <x v="0"/>
    <x v="0"/>
    <x v="1"/>
    <x v="0"/>
    <x v="0"/>
    <x v="0"/>
    <x v="0"/>
    <x v="2"/>
    <s v="2025-04-25"/>
    <x v="1"/>
    <n v="2794"/>
    <x v="0"/>
    <m/>
    <x v="0"/>
    <m/>
    <x v="89"/>
    <n v="100474706"/>
    <x v="0"/>
    <x v="5"/>
    <s v="Direção Financeira"/>
    <s v="ORI"/>
    <x v="0"/>
    <m/>
    <x v="0"/>
    <x v="0"/>
    <x v="0"/>
    <x v="0"/>
    <x v="0"/>
    <x v="0"/>
    <x v="0"/>
    <x v="0"/>
    <x v="0"/>
    <x v="0"/>
    <x v="0"/>
    <s v="Direção Financeira"/>
    <x v="0"/>
    <x v="0"/>
    <x v="0"/>
    <x v="0"/>
    <x v="0"/>
    <x v="0"/>
    <x v="0"/>
    <x v="0"/>
    <x v="0"/>
    <x v="0"/>
    <x v="5"/>
    <x v="0"/>
    <s v="Pagamento de salário referente a 04-2025"/>
  </r>
  <r>
    <x v="0"/>
    <n v="0"/>
    <n v="0"/>
    <n v="0"/>
    <n v="2961"/>
    <x v="4726"/>
    <x v="0"/>
    <x v="0"/>
    <x v="0"/>
    <s v="03.16.15"/>
    <x v="0"/>
    <x v="0"/>
    <x v="0"/>
    <s v="Direção Financeira"/>
    <s v="03.16.15"/>
    <s v="Direção Financeira"/>
    <s v="03.16.15"/>
    <x v="46"/>
    <x v="0"/>
    <x v="0"/>
    <x v="1"/>
    <x v="0"/>
    <x v="0"/>
    <x v="0"/>
    <x v="0"/>
    <x v="2"/>
    <s v="2025-04-25"/>
    <x v="1"/>
    <n v="2961"/>
    <x v="0"/>
    <m/>
    <x v="0"/>
    <m/>
    <x v="89"/>
    <n v="100474706"/>
    <x v="0"/>
    <x v="5"/>
    <s v="Direção Financeira"/>
    <s v="ORI"/>
    <x v="0"/>
    <m/>
    <x v="0"/>
    <x v="0"/>
    <x v="0"/>
    <x v="0"/>
    <x v="0"/>
    <x v="0"/>
    <x v="0"/>
    <x v="0"/>
    <x v="0"/>
    <x v="0"/>
    <x v="0"/>
    <s v="Direção Financeira"/>
    <x v="0"/>
    <x v="0"/>
    <x v="0"/>
    <x v="0"/>
    <x v="0"/>
    <x v="0"/>
    <x v="0"/>
    <x v="0"/>
    <x v="0"/>
    <x v="0"/>
    <x v="5"/>
    <x v="0"/>
    <s v="Pagamento de salário referente a 04-2025"/>
  </r>
  <r>
    <x v="0"/>
    <n v="0"/>
    <n v="0"/>
    <n v="0"/>
    <n v="87"/>
    <x v="4726"/>
    <x v="0"/>
    <x v="0"/>
    <x v="0"/>
    <s v="03.16.15"/>
    <x v="0"/>
    <x v="0"/>
    <x v="0"/>
    <s v="Direção Financeira"/>
    <s v="03.16.15"/>
    <s v="Direção Financeira"/>
    <s v="03.16.15"/>
    <x v="45"/>
    <x v="0"/>
    <x v="0"/>
    <x v="1"/>
    <x v="0"/>
    <x v="0"/>
    <x v="0"/>
    <x v="0"/>
    <x v="2"/>
    <s v="2025-04-25"/>
    <x v="1"/>
    <n v="87"/>
    <x v="0"/>
    <m/>
    <x v="0"/>
    <m/>
    <x v="89"/>
    <n v="100474706"/>
    <x v="0"/>
    <x v="5"/>
    <s v="Direção Financeira"/>
    <s v="ORI"/>
    <x v="0"/>
    <m/>
    <x v="0"/>
    <x v="0"/>
    <x v="0"/>
    <x v="0"/>
    <x v="0"/>
    <x v="0"/>
    <x v="0"/>
    <x v="0"/>
    <x v="0"/>
    <x v="0"/>
    <x v="0"/>
    <s v="Direção Financeira"/>
    <x v="0"/>
    <x v="0"/>
    <x v="0"/>
    <x v="0"/>
    <x v="0"/>
    <x v="0"/>
    <x v="0"/>
    <x v="0"/>
    <x v="0"/>
    <x v="0"/>
    <x v="5"/>
    <x v="0"/>
    <s v="Pagamento de salário referente a 04-2025"/>
  </r>
  <r>
    <x v="0"/>
    <n v="0"/>
    <n v="0"/>
    <n v="0"/>
    <n v="43963"/>
    <x v="4726"/>
    <x v="0"/>
    <x v="0"/>
    <x v="0"/>
    <s v="03.16.15"/>
    <x v="0"/>
    <x v="0"/>
    <x v="0"/>
    <s v="Direção Financeira"/>
    <s v="03.16.15"/>
    <s v="Direção Financeira"/>
    <s v="03.16.15"/>
    <x v="42"/>
    <x v="0"/>
    <x v="0"/>
    <x v="1"/>
    <x v="1"/>
    <x v="0"/>
    <x v="0"/>
    <x v="0"/>
    <x v="2"/>
    <s v="2025-04-25"/>
    <x v="1"/>
    <n v="43963"/>
    <x v="0"/>
    <m/>
    <x v="0"/>
    <m/>
    <x v="89"/>
    <n v="100474706"/>
    <x v="0"/>
    <x v="5"/>
    <s v="Direção Financeira"/>
    <s v="ORI"/>
    <x v="0"/>
    <m/>
    <x v="0"/>
    <x v="0"/>
    <x v="0"/>
    <x v="0"/>
    <x v="0"/>
    <x v="0"/>
    <x v="0"/>
    <x v="0"/>
    <x v="0"/>
    <x v="0"/>
    <x v="0"/>
    <s v="Direção Financeira"/>
    <x v="0"/>
    <x v="0"/>
    <x v="0"/>
    <x v="0"/>
    <x v="0"/>
    <x v="0"/>
    <x v="0"/>
    <x v="0"/>
    <x v="0"/>
    <x v="0"/>
    <x v="5"/>
    <x v="0"/>
    <s v="Pagamento de salário referente a 04-2025"/>
  </r>
  <r>
    <x v="0"/>
    <n v="0"/>
    <n v="0"/>
    <n v="0"/>
    <n v="23442"/>
    <x v="4726"/>
    <x v="0"/>
    <x v="0"/>
    <x v="0"/>
    <s v="03.16.15"/>
    <x v="0"/>
    <x v="0"/>
    <x v="0"/>
    <s v="Direção Financeira"/>
    <s v="03.16.15"/>
    <s v="Direção Financeira"/>
    <s v="03.16.15"/>
    <x v="47"/>
    <x v="0"/>
    <x v="0"/>
    <x v="1"/>
    <x v="1"/>
    <x v="0"/>
    <x v="0"/>
    <x v="0"/>
    <x v="2"/>
    <s v="2025-04-25"/>
    <x v="1"/>
    <n v="23442"/>
    <x v="0"/>
    <m/>
    <x v="0"/>
    <m/>
    <x v="89"/>
    <n v="100474706"/>
    <x v="0"/>
    <x v="5"/>
    <s v="Direção Financeira"/>
    <s v="ORI"/>
    <x v="0"/>
    <m/>
    <x v="0"/>
    <x v="0"/>
    <x v="0"/>
    <x v="0"/>
    <x v="0"/>
    <x v="0"/>
    <x v="0"/>
    <x v="0"/>
    <x v="0"/>
    <x v="0"/>
    <x v="0"/>
    <s v="Direção Financeira"/>
    <x v="0"/>
    <x v="0"/>
    <x v="0"/>
    <x v="0"/>
    <x v="0"/>
    <x v="0"/>
    <x v="0"/>
    <x v="0"/>
    <x v="0"/>
    <x v="0"/>
    <x v="5"/>
    <x v="0"/>
    <s v="Pagamento de salário referente a 04-2025"/>
  </r>
  <r>
    <x v="0"/>
    <n v="0"/>
    <n v="0"/>
    <n v="0"/>
    <n v="8803"/>
    <x v="4726"/>
    <x v="0"/>
    <x v="0"/>
    <x v="0"/>
    <s v="03.16.15"/>
    <x v="0"/>
    <x v="0"/>
    <x v="0"/>
    <s v="Direção Financeira"/>
    <s v="03.16.15"/>
    <s v="Direção Financeira"/>
    <s v="03.16.15"/>
    <x v="76"/>
    <x v="0"/>
    <x v="0"/>
    <x v="1"/>
    <x v="0"/>
    <x v="0"/>
    <x v="0"/>
    <x v="0"/>
    <x v="2"/>
    <s v="2025-04-25"/>
    <x v="1"/>
    <n v="8803"/>
    <x v="0"/>
    <m/>
    <x v="0"/>
    <m/>
    <x v="26"/>
    <n v="100474914"/>
    <x v="0"/>
    <x v="0"/>
    <s v="Direção Financeira"/>
    <s v="ORI"/>
    <x v="0"/>
    <m/>
    <x v="0"/>
    <x v="0"/>
    <x v="0"/>
    <x v="0"/>
    <x v="0"/>
    <x v="0"/>
    <x v="0"/>
    <x v="0"/>
    <x v="0"/>
    <x v="0"/>
    <x v="0"/>
    <s v="Direção Financeira"/>
    <x v="0"/>
    <x v="0"/>
    <x v="0"/>
    <x v="0"/>
    <x v="0"/>
    <x v="0"/>
    <x v="0"/>
    <x v="0"/>
    <x v="0"/>
    <x v="0"/>
    <x v="0"/>
    <x v="0"/>
    <s v="Pagamento de salário referente a 04-2025"/>
  </r>
  <r>
    <x v="0"/>
    <n v="0"/>
    <n v="0"/>
    <n v="0"/>
    <n v="32662"/>
    <x v="4726"/>
    <x v="0"/>
    <x v="0"/>
    <x v="0"/>
    <s v="03.16.15"/>
    <x v="0"/>
    <x v="0"/>
    <x v="0"/>
    <s v="Direção Financeira"/>
    <s v="03.16.15"/>
    <s v="Direção Financeira"/>
    <s v="03.16.15"/>
    <x v="9"/>
    <x v="0"/>
    <x v="0"/>
    <x v="1"/>
    <x v="0"/>
    <x v="0"/>
    <x v="0"/>
    <x v="0"/>
    <x v="2"/>
    <s v="2025-04-25"/>
    <x v="1"/>
    <n v="32662"/>
    <x v="0"/>
    <m/>
    <x v="0"/>
    <m/>
    <x v="26"/>
    <n v="100474914"/>
    <x v="0"/>
    <x v="0"/>
    <s v="Direção Financeira"/>
    <s v="ORI"/>
    <x v="0"/>
    <m/>
    <x v="0"/>
    <x v="0"/>
    <x v="0"/>
    <x v="0"/>
    <x v="0"/>
    <x v="0"/>
    <x v="0"/>
    <x v="0"/>
    <x v="0"/>
    <x v="0"/>
    <x v="0"/>
    <s v="Direção Financeira"/>
    <x v="0"/>
    <x v="0"/>
    <x v="0"/>
    <x v="0"/>
    <x v="0"/>
    <x v="0"/>
    <x v="0"/>
    <x v="0"/>
    <x v="0"/>
    <x v="0"/>
    <x v="0"/>
    <x v="0"/>
    <s v="Pagamento de salário referente a 04-2025"/>
  </r>
  <r>
    <x v="0"/>
    <n v="0"/>
    <n v="0"/>
    <n v="0"/>
    <n v="34610"/>
    <x v="4726"/>
    <x v="0"/>
    <x v="0"/>
    <x v="0"/>
    <s v="03.16.15"/>
    <x v="0"/>
    <x v="0"/>
    <x v="0"/>
    <s v="Direção Financeira"/>
    <s v="03.16.15"/>
    <s v="Direção Financeira"/>
    <s v="03.16.15"/>
    <x v="46"/>
    <x v="0"/>
    <x v="0"/>
    <x v="1"/>
    <x v="0"/>
    <x v="0"/>
    <x v="0"/>
    <x v="0"/>
    <x v="2"/>
    <s v="2025-04-25"/>
    <x v="1"/>
    <n v="34610"/>
    <x v="0"/>
    <m/>
    <x v="0"/>
    <m/>
    <x v="26"/>
    <n v="100474914"/>
    <x v="0"/>
    <x v="0"/>
    <s v="Direção Financeira"/>
    <s v="ORI"/>
    <x v="0"/>
    <m/>
    <x v="0"/>
    <x v="0"/>
    <x v="0"/>
    <x v="0"/>
    <x v="0"/>
    <x v="0"/>
    <x v="0"/>
    <x v="0"/>
    <x v="0"/>
    <x v="0"/>
    <x v="0"/>
    <s v="Direção Financeira"/>
    <x v="0"/>
    <x v="0"/>
    <x v="0"/>
    <x v="0"/>
    <x v="0"/>
    <x v="0"/>
    <x v="0"/>
    <x v="0"/>
    <x v="0"/>
    <x v="0"/>
    <x v="0"/>
    <x v="0"/>
    <s v="Pagamento de salário referente a 04-2025"/>
  </r>
  <r>
    <x v="0"/>
    <n v="0"/>
    <n v="0"/>
    <n v="0"/>
    <n v="1024"/>
    <x v="4726"/>
    <x v="0"/>
    <x v="0"/>
    <x v="0"/>
    <s v="03.16.15"/>
    <x v="0"/>
    <x v="0"/>
    <x v="0"/>
    <s v="Direção Financeira"/>
    <s v="03.16.15"/>
    <s v="Direção Financeira"/>
    <s v="03.16.15"/>
    <x v="45"/>
    <x v="0"/>
    <x v="0"/>
    <x v="1"/>
    <x v="0"/>
    <x v="0"/>
    <x v="0"/>
    <x v="0"/>
    <x v="2"/>
    <s v="2025-04-25"/>
    <x v="1"/>
    <n v="1024"/>
    <x v="0"/>
    <m/>
    <x v="0"/>
    <m/>
    <x v="26"/>
    <n v="100474914"/>
    <x v="0"/>
    <x v="0"/>
    <s v="Direção Financeira"/>
    <s v="ORI"/>
    <x v="0"/>
    <m/>
    <x v="0"/>
    <x v="0"/>
    <x v="0"/>
    <x v="0"/>
    <x v="0"/>
    <x v="0"/>
    <x v="0"/>
    <x v="0"/>
    <x v="0"/>
    <x v="0"/>
    <x v="0"/>
    <s v="Direção Financeira"/>
    <x v="0"/>
    <x v="0"/>
    <x v="0"/>
    <x v="0"/>
    <x v="0"/>
    <x v="0"/>
    <x v="0"/>
    <x v="0"/>
    <x v="0"/>
    <x v="0"/>
    <x v="0"/>
    <x v="0"/>
    <s v="Pagamento de salário referente a 04-2025"/>
  </r>
  <r>
    <x v="0"/>
    <n v="0"/>
    <n v="0"/>
    <n v="0"/>
    <n v="513807"/>
    <x v="4726"/>
    <x v="0"/>
    <x v="0"/>
    <x v="0"/>
    <s v="03.16.15"/>
    <x v="0"/>
    <x v="0"/>
    <x v="0"/>
    <s v="Direção Financeira"/>
    <s v="03.16.15"/>
    <s v="Direção Financeira"/>
    <s v="03.16.15"/>
    <x v="42"/>
    <x v="0"/>
    <x v="0"/>
    <x v="1"/>
    <x v="1"/>
    <x v="0"/>
    <x v="0"/>
    <x v="0"/>
    <x v="2"/>
    <s v="2025-04-25"/>
    <x v="1"/>
    <n v="513807"/>
    <x v="0"/>
    <m/>
    <x v="0"/>
    <m/>
    <x v="26"/>
    <n v="100474914"/>
    <x v="0"/>
    <x v="0"/>
    <s v="Direção Financeira"/>
    <s v="ORI"/>
    <x v="0"/>
    <m/>
    <x v="0"/>
    <x v="0"/>
    <x v="0"/>
    <x v="0"/>
    <x v="0"/>
    <x v="0"/>
    <x v="0"/>
    <x v="0"/>
    <x v="0"/>
    <x v="0"/>
    <x v="0"/>
    <s v="Direção Financeira"/>
    <x v="0"/>
    <x v="0"/>
    <x v="0"/>
    <x v="0"/>
    <x v="0"/>
    <x v="0"/>
    <x v="0"/>
    <x v="0"/>
    <x v="0"/>
    <x v="0"/>
    <x v="0"/>
    <x v="0"/>
    <s v="Pagamento de salário referente a 04-2025"/>
  </r>
  <r>
    <x v="0"/>
    <n v="0"/>
    <n v="0"/>
    <n v="0"/>
    <n v="273924"/>
    <x v="4726"/>
    <x v="0"/>
    <x v="0"/>
    <x v="0"/>
    <s v="03.16.15"/>
    <x v="0"/>
    <x v="0"/>
    <x v="0"/>
    <s v="Direção Financeira"/>
    <s v="03.16.15"/>
    <s v="Direção Financeira"/>
    <s v="03.16.15"/>
    <x v="47"/>
    <x v="0"/>
    <x v="0"/>
    <x v="1"/>
    <x v="1"/>
    <x v="0"/>
    <x v="0"/>
    <x v="0"/>
    <x v="2"/>
    <s v="2025-04-25"/>
    <x v="1"/>
    <n v="273924"/>
    <x v="0"/>
    <m/>
    <x v="0"/>
    <m/>
    <x v="26"/>
    <n v="100474914"/>
    <x v="0"/>
    <x v="0"/>
    <s v="Direção Financeira"/>
    <s v="ORI"/>
    <x v="0"/>
    <m/>
    <x v="0"/>
    <x v="0"/>
    <x v="0"/>
    <x v="0"/>
    <x v="0"/>
    <x v="0"/>
    <x v="0"/>
    <x v="0"/>
    <x v="0"/>
    <x v="0"/>
    <x v="0"/>
    <s v="Direção Financeira"/>
    <x v="0"/>
    <x v="0"/>
    <x v="0"/>
    <x v="0"/>
    <x v="0"/>
    <x v="0"/>
    <x v="0"/>
    <x v="0"/>
    <x v="0"/>
    <x v="0"/>
    <x v="0"/>
    <x v="0"/>
    <s v="Pagamento de salário referente a 04-2025"/>
  </r>
  <r>
    <x v="0"/>
    <n v="0"/>
    <n v="0"/>
    <n v="0"/>
    <n v="231"/>
    <x v="4727"/>
    <x v="0"/>
    <x v="0"/>
    <x v="0"/>
    <s v="03.16.17"/>
    <x v="45"/>
    <x v="0"/>
    <x v="0"/>
    <s v="Direção Proteção Civil"/>
    <s v="03.16.17"/>
    <s v="Direção Proteção Civil"/>
    <s v="03.16.17"/>
    <x v="76"/>
    <x v="0"/>
    <x v="0"/>
    <x v="1"/>
    <x v="0"/>
    <x v="0"/>
    <x v="0"/>
    <x v="0"/>
    <x v="2"/>
    <s v="2025-04-25"/>
    <x v="1"/>
    <n v="231"/>
    <x v="0"/>
    <m/>
    <x v="0"/>
    <m/>
    <x v="9"/>
    <n v="100474696"/>
    <x v="0"/>
    <x v="1"/>
    <s v="Direção Proteção Civil"/>
    <s v="ORI"/>
    <x v="0"/>
    <m/>
    <x v="0"/>
    <x v="0"/>
    <x v="0"/>
    <x v="0"/>
    <x v="0"/>
    <x v="0"/>
    <x v="0"/>
    <x v="0"/>
    <x v="0"/>
    <x v="0"/>
    <x v="0"/>
    <s v="Direção Proteção Civil"/>
    <x v="0"/>
    <x v="0"/>
    <x v="0"/>
    <x v="0"/>
    <x v="0"/>
    <x v="0"/>
    <x v="0"/>
    <x v="0"/>
    <x v="0"/>
    <x v="0"/>
    <x v="1"/>
    <x v="0"/>
    <s v="Pagamento de salário referente a 04-2025"/>
  </r>
  <r>
    <x v="0"/>
    <n v="0"/>
    <n v="0"/>
    <n v="0"/>
    <n v="813"/>
    <x v="4727"/>
    <x v="0"/>
    <x v="0"/>
    <x v="0"/>
    <s v="03.16.17"/>
    <x v="45"/>
    <x v="0"/>
    <x v="0"/>
    <s v="Direção Proteção Civil"/>
    <s v="03.16.17"/>
    <s v="Direção Proteção Civil"/>
    <s v="03.16.17"/>
    <x v="46"/>
    <x v="0"/>
    <x v="0"/>
    <x v="1"/>
    <x v="0"/>
    <x v="0"/>
    <x v="0"/>
    <x v="0"/>
    <x v="2"/>
    <s v="2025-04-25"/>
    <x v="1"/>
    <n v="813"/>
    <x v="0"/>
    <m/>
    <x v="0"/>
    <m/>
    <x v="9"/>
    <n v="100474696"/>
    <x v="0"/>
    <x v="1"/>
    <s v="Direção Proteção Civil"/>
    <s v="ORI"/>
    <x v="0"/>
    <m/>
    <x v="0"/>
    <x v="0"/>
    <x v="0"/>
    <x v="0"/>
    <x v="0"/>
    <x v="0"/>
    <x v="0"/>
    <x v="0"/>
    <x v="0"/>
    <x v="0"/>
    <x v="0"/>
    <s v="Direção Proteção Civil"/>
    <x v="0"/>
    <x v="0"/>
    <x v="0"/>
    <x v="0"/>
    <x v="0"/>
    <x v="0"/>
    <x v="0"/>
    <x v="0"/>
    <x v="0"/>
    <x v="0"/>
    <x v="1"/>
    <x v="0"/>
    <s v="Pagamento de salário referente a 04-2025"/>
  </r>
  <r>
    <x v="0"/>
    <n v="0"/>
    <n v="0"/>
    <n v="0"/>
    <n v="2041"/>
    <x v="4727"/>
    <x v="0"/>
    <x v="0"/>
    <x v="0"/>
    <s v="03.16.17"/>
    <x v="45"/>
    <x v="0"/>
    <x v="0"/>
    <s v="Direção Proteção Civil"/>
    <s v="03.16.17"/>
    <s v="Direção Proteção Civil"/>
    <s v="03.16.17"/>
    <x v="42"/>
    <x v="0"/>
    <x v="0"/>
    <x v="1"/>
    <x v="1"/>
    <x v="0"/>
    <x v="0"/>
    <x v="0"/>
    <x v="2"/>
    <s v="2025-04-25"/>
    <x v="1"/>
    <n v="2041"/>
    <x v="0"/>
    <m/>
    <x v="0"/>
    <m/>
    <x v="9"/>
    <n v="100474696"/>
    <x v="0"/>
    <x v="1"/>
    <s v="Direção Proteção Civil"/>
    <s v="ORI"/>
    <x v="0"/>
    <m/>
    <x v="0"/>
    <x v="0"/>
    <x v="0"/>
    <x v="0"/>
    <x v="0"/>
    <x v="0"/>
    <x v="0"/>
    <x v="0"/>
    <x v="0"/>
    <x v="0"/>
    <x v="0"/>
    <s v="Direção Proteção Civil"/>
    <x v="0"/>
    <x v="0"/>
    <x v="0"/>
    <x v="0"/>
    <x v="0"/>
    <x v="0"/>
    <x v="0"/>
    <x v="0"/>
    <x v="0"/>
    <x v="0"/>
    <x v="1"/>
    <x v="0"/>
    <s v="Pagamento de salário referente a 04-2025"/>
  </r>
  <r>
    <x v="0"/>
    <n v="0"/>
    <n v="0"/>
    <n v="0"/>
    <n v="45"/>
    <x v="4727"/>
    <x v="0"/>
    <x v="0"/>
    <x v="0"/>
    <s v="03.16.17"/>
    <x v="45"/>
    <x v="0"/>
    <x v="0"/>
    <s v="Direção Proteção Civil"/>
    <s v="03.16.17"/>
    <s v="Direção Proteção Civil"/>
    <s v="03.16.17"/>
    <x v="76"/>
    <x v="0"/>
    <x v="0"/>
    <x v="1"/>
    <x v="0"/>
    <x v="0"/>
    <x v="0"/>
    <x v="0"/>
    <x v="2"/>
    <s v="2025-04-25"/>
    <x v="1"/>
    <n v="45"/>
    <x v="0"/>
    <m/>
    <x v="0"/>
    <m/>
    <x v="104"/>
    <n v="100478986"/>
    <x v="0"/>
    <x v="10"/>
    <s v="Direção Proteção Civil"/>
    <s v="ORI"/>
    <x v="0"/>
    <m/>
    <x v="0"/>
    <x v="0"/>
    <x v="0"/>
    <x v="0"/>
    <x v="0"/>
    <x v="0"/>
    <x v="0"/>
    <x v="0"/>
    <x v="0"/>
    <x v="0"/>
    <x v="0"/>
    <s v="Direção Proteção Civil"/>
    <x v="0"/>
    <x v="0"/>
    <x v="0"/>
    <x v="0"/>
    <x v="0"/>
    <x v="0"/>
    <x v="0"/>
    <x v="0"/>
    <x v="0"/>
    <x v="0"/>
    <x v="10"/>
    <x v="0"/>
    <s v="Pagamento de salário referente a 04-2025"/>
  </r>
  <r>
    <x v="0"/>
    <n v="0"/>
    <n v="0"/>
    <n v="0"/>
    <n v="158"/>
    <x v="4727"/>
    <x v="0"/>
    <x v="0"/>
    <x v="0"/>
    <s v="03.16.17"/>
    <x v="45"/>
    <x v="0"/>
    <x v="0"/>
    <s v="Direção Proteção Civil"/>
    <s v="03.16.17"/>
    <s v="Direção Proteção Civil"/>
    <s v="03.16.17"/>
    <x v="46"/>
    <x v="0"/>
    <x v="0"/>
    <x v="1"/>
    <x v="0"/>
    <x v="0"/>
    <x v="0"/>
    <x v="0"/>
    <x v="2"/>
    <s v="2025-04-25"/>
    <x v="1"/>
    <n v="158"/>
    <x v="0"/>
    <m/>
    <x v="0"/>
    <m/>
    <x v="104"/>
    <n v="100478986"/>
    <x v="0"/>
    <x v="10"/>
    <s v="Direção Proteção Civil"/>
    <s v="ORI"/>
    <x v="0"/>
    <m/>
    <x v="0"/>
    <x v="0"/>
    <x v="0"/>
    <x v="0"/>
    <x v="0"/>
    <x v="0"/>
    <x v="0"/>
    <x v="0"/>
    <x v="0"/>
    <x v="0"/>
    <x v="0"/>
    <s v="Direção Proteção Civil"/>
    <x v="0"/>
    <x v="0"/>
    <x v="0"/>
    <x v="0"/>
    <x v="0"/>
    <x v="0"/>
    <x v="0"/>
    <x v="0"/>
    <x v="0"/>
    <x v="0"/>
    <x v="10"/>
    <x v="0"/>
    <s v="Pagamento de salário referente a 04-2025"/>
  </r>
  <r>
    <x v="0"/>
    <n v="0"/>
    <n v="0"/>
    <n v="0"/>
    <n v="397"/>
    <x v="4727"/>
    <x v="0"/>
    <x v="0"/>
    <x v="0"/>
    <s v="03.16.17"/>
    <x v="45"/>
    <x v="0"/>
    <x v="0"/>
    <s v="Direção Proteção Civil"/>
    <s v="03.16.17"/>
    <s v="Direção Proteção Civil"/>
    <s v="03.16.17"/>
    <x v="42"/>
    <x v="0"/>
    <x v="0"/>
    <x v="1"/>
    <x v="1"/>
    <x v="0"/>
    <x v="0"/>
    <x v="0"/>
    <x v="2"/>
    <s v="2025-04-25"/>
    <x v="1"/>
    <n v="397"/>
    <x v="0"/>
    <m/>
    <x v="0"/>
    <m/>
    <x v="104"/>
    <n v="100478986"/>
    <x v="0"/>
    <x v="10"/>
    <s v="Direção Proteção Civil"/>
    <s v="ORI"/>
    <x v="0"/>
    <m/>
    <x v="0"/>
    <x v="0"/>
    <x v="0"/>
    <x v="0"/>
    <x v="0"/>
    <x v="0"/>
    <x v="0"/>
    <x v="0"/>
    <x v="0"/>
    <x v="0"/>
    <x v="0"/>
    <s v="Direção Proteção Civil"/>
    <x v="0"/>
    <x v="0"/>
    <x v="0"/>
    <x v="0"/>
    <x v="0"/>
    <x v="0"/>
    <x v="0"/>
    <x v="0"/>
    <x v="0"/>
    <x v="0"/>
    <x v="10"/>
    <x v="0"/>
    <s v="Pagamento de salário referente a 04-2025"/>
  </r>
  <r>
    <x v="0"/>
    <n v="0"/>
    <n v="0"/>
    <n v="0"/>
    <n v="63"/>
    <x v="4727"/>
    <x v="0"/>
    <x v="0"/>
    <x v="0"/>
    <s v="03.16.17"/>
    <x v="45"/>
    <x v="0"/>
    <x v="0"/>
    <s v="Direção Proteção Civil"/>
    <s v="03.16.17"/>
    <s v="Direção Proteção Civil"/>
    <s v="03.16.17"/>
    <x v="76"/>
    <x v="0"/>
    <x v="0"/>
    <x v="1"/>
    <x v="0"/>
    <x v="0"/>
    <x v="0"/>
    <x v="0"/>
    <x v="2"/>
    <s v="2025-04-25"/>
    <x v="1"/>
    <n v="63"/>
    <x v="0"/>
    <m/>
    <x v="0"/>
    <m/>
    <x v="105"/>
    <n v="100478987"/>
    <x v="0"/>
    <x v="9"/>
    <s v="Direção Proteção Civil"/>
    <s v="ORI"/>
    <x v="0"/>
    <m/>
    <x v="0"/>
    <x v="0"/>
    <x v="0"/>
    <x v="0"/>
    <x v="0"/>
    <x v="0"/>
    <x v="0"/>
    <x v="0"/>
    <x v="0"/>
    <x v="0"/>
    <x v="0"/>
    <s v="Direção Proteção Civil"/>
    <x v="0"/>
    <x v="0"/>
    <x v="0"/>
    <x v="0"/>
    <x v="0"/>
    <x v="0"/>
    <x v="0"/>
    <x v="0"/>
    <x v="0"/>
    <x v="0"/>
    <x v="9"/>
    <x v="0"/>
    <s v="Pagamento de salário referente a 04-2025"/>
  </r>
  <r>
    <x v="0"/>
    <n v="0"/>
    <n v="0"/>
    <n v="0"/>
    <n v="224"/>
    <x v="4727"/>
    <x v="0"/>
    <x v="0"/>
    <x v="0"/>
    <s v="03.16.17"/>
    <x v="45"/>
    <x v="0"/>
    <x v="0"/>
    <s v="Direção Proteção Civil"/>
    <s v="03.16.17"/>
    <s v="Direção Proteção Civil"/>
    <s v="03.16.17"/>
    <x v="46"/>
    <x v="0"/>
    <x v="0"/>
    <x v="1"/>
    <x v="0"/>
    <x v="0"/>
    <x v="0"/>
    <x v="0"/>
    <x v="2"/>
    <s v="2025-04-25"/>
    <x v="1"/>
    <n v="224"/>
    <x v="0"/>
    <m/>
    <x v="0"/>
    <m/>
    <x v="105"/>
    <n v="100478987"/>
    <x v="0"/>
    <x v="9"/>
    <s v="Direção Proteção Civil"/>
    <s v="ORI"/>
    <x v="0"/>
    <m/>
    <x v="0"/>
    <x v="0"/>
    <x v="0"/>
    <x v="0"/>
    <x v="0"/>
    <x v="0"/>
    <x v="0"/>
    <x v="0"/>
    <x v="0"/>
    <x v="0"/>
    <x v="0"/>
    <s v="Direção Proteção Civil"/>
    <x v="0"/>
    <x v="0"/>
    <x v="0"/>
    <x v="0"/>
    <x v="0"/>
    <x v="0"/>
    <x v="0"/>
    <x v="0"/>
    <x v="0"/>
    <x v="0"/>
    <x v="9"/>
    <x v="0"/>
    <s v="Pagamento de salário referente a 04-2025"/>
  </r>
  <r>
    <x v="0"/>
    <n v="0"/>
    <n v="0"/>
    <n v="0"/>
    <n v="563"/>
    <x v="4727"/>
    <x v="0"/>
    <x v="0"/>
    <x v="0"/>
    <s v="03.16.17"/>
    <x v="45"/>
    <x v="0"/>
    <x v="0"/>
    <s v="Direção Proteção Civil"/>
    <s v="03.16.17"/>
    <s v="Direção Proteção Civil"/>
    <s v="03.16.17"/>
    <x v="42"/>
    <x v="0"/>
    <x v="0"/>
    <x v="1"/>
    <x v="1"/>
    <x v="0"/>
    <x v="0"/>
    <x v="0"/>
    <x v="2"/>
    <s v="2025-04-25"/>
    <x v="1"/>
    <n v="563"/>
    <x v="0"/>
    <m/>
    <x v="0"/>
    <m/>
    <x v="105"/>
    <n v="100478987"/>
    <x v="0"/>
    <x v="9"/>
    <s v="Direção Proteção Civil"/>
    <s v="ORI"/>
    <x v="0"/>
    <m/>
    <x v="0"/>
    <x v="0"/>
    <x v="0"/>
    <x v="0"/>
    <x v="0"/>
    <x v="0"/>
    <x v="0"/>
    <x v="0"/>
    <x v="0"/>
    <x v="0"/>
    <x v="0"/>
    <s v="Direção Proteção Civil"/>
    <x v="0"/>
    <x v="0"/>
    <x v="0"/>
    <x v="0"/>
    <x v="0"/>
    <x v="0"/>
    <x v="0"/>
    <x v="0"/>
    <x v="0"/>
    <x v="0"/>
    <x v="9"/>
    <x v="0"/>
    <s v="Pagamento de salário referente a 04-2025"/>
  </r>
  <r>
    <x v="0"/>
    <n v="0"/>
    <n v="0"/>
    <n v="0"/>
    <n v="511"/>
    <x v="4727"/>
    <x v="0"/>
    <x v="0"/>
    <x v="0"/>
    <s v="03.16.17"/>
    <x v="45"/>
    <x v="0"/>
    <x v="0"/>
    <s v="Direção Proteção Civil"/>
    <s v="03.16.17"/>
    <s v="Direção Proteção Civil"/>
    <s v="03.16.17"/>
    <x v="76"/>
    <x v="0"/>
    <x v="0"/>
    <x v="1"/>
    <x v="0"/>
    <x v="0"/>
    <x v="0"/>
    <x v="0"/>
    <x v="2"/>
    <s v="2025-04-25"/>
    <x v="1"/>
    <n v="511"/>
    <x v="0"/>
    <m/>
    <x v="0"/>
    <m/>
    <x v="89"/>
    <n v="100474706"/>
    <x v="0"/>
    <x v="5"/>
    <s v="Direção Proteção Civil"/>
    <s v="ORI"/>
    <x v="0"/>
    <m/>
    <x v="0"/>
    <x v="0"/>
    <x v="0"/>
    <x v="0"/>
    <x v="0"/>
    <x v="0"/>
    <x v="0"/>
    <x v="0"/>
    <x v="0"/>
    <x v="0"/>
    <x v="0"/>
    <s v="Direção Proteção Civil"/>
    <x v="0"/>
    <x v="0"/>
    <x v="0"/>
    <x v="0"/>
    <x v="0"/>
    <x v="0"/>
    <x v="0"/>
    <x v="0"/>
    <x v="0"/>
    <x v="0"/>
    <x v="5"/>
    <x v="0"/>
    <s v="Pagamento de salário referente a 04-2025"/>
  </r>
  <r>
    <x v="0"/>
    <n v="0"/>
    <n v="0"/>
    <n v="0"/>
    <n v="1793"/>
    <x v="4727"/>
    <x v="0"/>
    <x v="0"/>
    <x v="0"/>
    <s v="03.16.17"/>
    <x v="45"/>
    <x v="0"/>
    <x v="0"/>
    <s v="Direção Proteção Civil"/>
    <s v="03.16.17"/>
    <s v="Direção Proteção Civil"/>
    <s v="03.16.17"/>
    <x v="46"/>
    <x v="0"/>
    <x v="0"/>
    <x v="1"/>
    <x v="0"/>
    <x v="0"/>
    <x v="0"/>
    <x v="0"/>
    <x v="2"/>
    <s v="2025-04-25"/>
    <x v="1"/>
    <n v="1793"/>
    <x v="0"/>
    <m/>
    <x v="0"/>
    <m/>
    <x v="89"/>
    <n v="100474706"/>
    <x v="0"/>
    <x v="5"/>
    <s v="Direção Proteção Civil"/>
    <s v="ORI"/>
    <x v="0"/>
    <m/>
    <x v="0"/>
    <x v="0"/>
    <x v="0"/>
    <x v="0"/>
    <x v="0"/>
    <x v="0"/>
    <x v="0"/>
    <x v="0"/>
    <x v="0"/>
    <x v="0"/>
    <x v="0"/>
    <s v="Direção Proteção Civil"/>
    <x v="0"/>
    <x v="0"/>
    <x v="0"/>
    <x v="0"/>
    <x v="0"/>
    <x v="0"/>
    <x v="0"/>
    <x v="0"/>
    <x v="0"/>
    <x v="0"/>
    <x v="5"/>
    <x v="0"/>
    <s v="Pagamento de salário referente a 04-2025"/>
  </r>
  <r>
    <x v="0"/>
    <n v="0"/>
    <n v="0"/>
    <n v="0"/>
    <n v="4496"/>
    <x v="4727"/>
    <x v="0"/>
    <x v="0"/>
    <x v="0"/>
    <s v="03.16.17"/>
    <x v="45"/>
    <x v="0"/>
    <x v="0"/>
    <s v="Direção Proteção Civil"/>
    <s v="03.16.17"/>
    <s v="Direção Proteção Civil"/>
    <s v="03.16.17"/>
    <x v="42"/>
    <x v="0"/>
    <x v="0"/>
    <x v="1"/>
    <x v="1"/>
    <x v="0"/>
    <x v="0"/>
    <x v="0"/>
    <x v="2"/>
    <s v="2025-04-25"/>
    <x v="1"/>
    <n v="4496"/>
    <x v="0"/>
    <m/>
    <x v="0"/>
    <m/>
    <x v="89"/>
    <n v="100474706"/>
    <x v="0"/>
    <x v="5"/>
    <s v="Direção Proteção Civil"/>
    <s v="ORI"/>
    <x v="0"/>
    <m/>
    <x v="0"/>
    <x v="0"/>
    <x v="0"/>
    <x v="0"/>
    <x v="0"/>
    <x v="0"/>
    <x v="0"/>
    <x v="0"/>
    <x v="0"/>
    <x v="0"/>
    <x v="0"/>
    <s v="Direção Proteção Civil"/>
    <x v="0"/>
    <x v="0"/>
    <x v="0"/>
    <x v="0"/>
    <x v="0"/>
    <x v="0"/>
    <x v="0"/>
    <x v="0"/>
    <x v="0"/>
    <x v="0"/>
    <x v="5"/>
    <x v="0"/>
    <s v="Pagamento de salário referente a 04-2025"/>
  </r>
  <r>
    <x v="0"/>
    <n v="0"/>
    <n v="0"/>
    <n v="0"/>
    <n v="8817"/>
    <x v="4727"/>
    <x v="0"/>
    <x v="0"/>
    <x v="0"/>
    <s v="03.16.17"/>
    <x v="45"/>
    <x v="0"/>
    <x v="0"/>
    <s v="Direção Proteção Civil"/>
    <s v="03.16.17"/>
    <s v="Direção Proteção Civil"/>
    <s v="03.16.17"/>
    <x v="76"/>
    <x v="0"/>
    <x v="0"/>
    <x v="1"/>
    <x v="0"/>
    <x v="0"/>
    <x v="0"/>
    <x v="0"/>
    <x v="2"/>
    <s v="2025-04-25"/>
    <x v="1"/>
    <n v="8817"/>
    <x v="0"/>
    <m/>
    <x v="0"/>
    <m/>
    <x v="26"/>
    <n v="100474914"/>
    <x v="0"/>
    <x v="0"/>
    <s v="Direção Proteção Civil"/>
    <s v="ORI"/>
    <x v="0"/>
    <m/>
    <x v="0"/>
    <x v="0"/>
    <x v="0"/>
    <x v="0"/>
    <x v="0"/>
    <x v="0"/>
    <x v="0"/>
    <x v="0"/>
    <x v="0"/>
    <x v="0"/>
    <x v="0"/>
    <s v="Direção Proteção Civil"/>
    <x v="0"/>
    <x v="0"/>
    <x v="0"/>
    <x v="0"/>
    <x v="0"/>
    <x v="0"/>
    <x v="0"/>
    <x v="0"/>
    <x v="0"/>
    <x v="0"/>
    <x v="0"/>
    <x v="0"/>
    <s v="Pagamento de salário referente a 04-2025"/>
  </r>
  <r>
    <x v="0"/>
    <n v="0"/>
    <n v="0"/>
    <n v="0"/>
    <n v="30928"/>
    <x v="4727"/>
    <x v="0"/>
    <x v="0"/>
    <x v="0"/>
    <s v="03.16.17"/>
    <x v="45"/>
    <x v="0"/>
    <x v="0"/>
    <s v="Direção Proteção Civil"/>
    <s v="03.16.17"/>
    <s v="Direção Proteção Civil"/>
    <s v="03.16.17"/>
    <x v="46"/>
    <x v="0"/>
    <x v="0"/>
    <x v="1"/>
    <x v="0"/>
    <x v="0"/>
    <x v="0"/>
    <x v="0"/>
    <x v="2"/>
    <s v="2025-04-25"/>
    <x v="1"/>
    <n v="30928"/>
    <x v="0"/>
    <m/>
    <x v="0"/>
    <m/>
    <x v="26"/>
    <n v="100474914"/>
    <x v="0"/>
    <x v="0"/>
    <s v="Direção Proteção Civil"/>
    <s v="ORI"/>
    <x v="0"/>
    <m/>
    <x v="0"/>
    <x v="0"/>
    <x v="0"/>
    <x v="0"/>
    <x v="0"/>
    <x v="0"/>
    <x v="0"/>
    <x v="0"/>
    <x v="0"/>
    <x v="0"/>
    <x v="0"/>
    <s v="Direção Proteção Civil"/>
    <x v="0"/>
    <x v="0"/>
    <x v="0"/>
    <x v="0"/>
    <x v="0"/>
    <x v="0"/>
    <x v="0"/>
    <x v="0"/>
    <x v="0"/>
    <x v="0"/>
    <x v="0"/>
    <x v="0"/>
    <s v="Pagamento de salário referente a 04-2025"/>
  </r>
  <r>
    <x v="0"/>
    <n v="0"/>
    <n v="0"/>
    <n v="0"/>
    <n v="77503"/>
    <x v="4727"/>
    <x v="0"/>
    <x v="0"/>
    <x v="0"/>
    <s v="03.16.17"/>
    <x v="45"/>
    <x v="0"/>
    <x v="0"/>
    <s v="Direção Proteção Civil"/>
    <s v="03.16.17"/>
    <s v="Direção Proteção Civil"/>
    <s v="03.16.17"/>
    <x v="42"/>
    <x v="0"/>
    <x v="0"/>
    <x v="1"/>
    <x v="1"/>
    <x v="0"/>
    <x v="0"/>
    <x v="0"/>
    <x v="2"/>
    <s v="2025-04-25"/>
    <x v="1"/>
    <n v="77503"/>
    <x v="0"/>
    <m/>
    <x v="0"/>
    <m/>
    <x v="26"/>
    <n v="100474914"/>
    <x v="0"/>
    <x v="0"/>
    <s v="Direção Proteção Civil"/>
    <s v="ORI"/>
    <x v="0"/>
    <m/>
    <x v="0"/>
    <x v="0"/>
    <x v="0"/>
    <x v="0"/>
    <x v="0"/>
    <x v="0"/>
    <x v="0"/>
    <x v="0"/>
    <x v="0"/>
    <x v="0"/>
    <x v="0"/>
    <s v="Direção Proteção Civil"/>
    <x v="0"/>
    <x v="0"/>
    <x v="0"/>
    <x v="0"/>
    <x v="0"/>
    <x v="0"/>
    <x v="0"/>
    <x v="0"/>
    <x v="0"/>
    <x v="0"/>
    <x v="0"/>
    <x v="0"/>
    <s v="Pagamento de salário referente a 04-2025"/>
  </r>
  <r>
    <x v="0"/>
    <n v="0"/>
    <n v="0"/>
    <n v="0"/>
    <n v="289"/>
    <x v="4728"/>
    <x v="0"/>
    <x v="0"/>
    <x v="0"/>
    <s v="03.16.19"/>
    <x v="44"/>
    <x v="0"/>
    <x v="0"/>
    <s v="Direção de Inovação e Desporto"/>
    <s v="03.16.19"/>
    <s v="Direção de Inovação e Desporto"/>
    <s v="03.16.19"/>
    <x v="8"/>
    <x v="0"/>
    <x v="0"/>
    <x v="0"/>
    <x v="0"/>
    <x v="0"/>
    <x v="0"/>
    <x v="0"/>
    <x v="2"/>
    <s v="2025-04-25"/>
    <x v="1"/>
    <n v="289"/>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04-2025"/>
  </r>
  <r>
    <x v="0"/>
    <n v="0"/>
    <n v="0"/>
    <n v="0"/>
    <n v="1046"/>
    <x v="4728"/>
    <x v="0"/>
    <x v="0"/>
    <x v="0"/>
    <s v="03.16.19"/>
    <x v="44"/>
    <x v="0"/>
    <x v="0"/>
    <s v="Direção de Inovação e Desporto"/>
    <s v="03.16.19"/>
    <s v="Direção de Inovação e Desporto"/>
    <s v="03.16.19"/>
    <x v="46"/>
    <x v="0"/>
    <x v="0"/>
    <x v="1"/>
    <x v="0"/>
    <x v="0"/>
    <x v="0"/>
    <x v="0"/>
    <x v="2"/>
    <s v="2025-04-25"/>
    <x v="1"/>
    <n v="1046"/>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04-2025"/>
  </r>
  <r>
    <x v="0"/>
    <n v="0"/>
    <n v="0"/>
    <n v="0"/>
    <n v="7044"/>
    <x v="4728"/>
    <x v="0"/>
    <x v="0"/>
    <x v="0"/>
    <s v="03.16.19"/>
    <x v="44"/>
    <x v="0"/>
    <x v="0"/>
    <s v="Direção de Inovação e Desporto"/>
    <s v="03.16.19"/>
    <s v="Direção de Inovação e Desporto"/>
    <s v="03.16.19"/>
    <x v="42"/>
    <x v="0"/>
    <x v="0"/>
    <x v="1"/>
    <x v="1"/>
    <x v="0"/>
    <x v="0"/>
    <x v="0"/>
    <x v="2"/>
    <s v="2025-04-25"/>
    <x v="1"/>
    <n v="7044"/>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04-2025"/>
  </r>
  <r>
    <x v="0"/>
    <n v="0"/>
    <n v="0"/>
    <n v="0"/>
    <n v="215"/>
    <x v="4728"/>
    <x v="0"/>
    <x v="0"/>
    <x v="0"/>
    <s v="03.16.19"/>
    <x v="44"/>
    <x v="0"/>
    <x v="0"/>
    <s v="Direção de Inovação e Desporto"/>
    <s v="03.16.19"/>
    <s v="Direção de Inovação e Desporto"/>
    <s v="03.16.19"/>
    <x v="8"/>
    <x v="0"/>
    <x v="0"/>
    <x v="0"/>
    <x v="0"/>
    <x v="0"/>
    <x v="0"/>
    <x v="0"/>
    <x v="2"/>
    <s v="2025-04-25"/>
    <x v="1"/>
    <n v="215"/>
    <x v="0"/>
    <m/>
    <x v="0"/>
    <m/>
    <x v="89"/>
    <n v="100474706"/>
    <x v="0"/>
    <x v="5"/>
    <s v="Direção de Inovação e Desporto"/>
    <s v="ORI"/>
    <x v="0"/>
    <m/>
    <x v="0"/>
    <x v="0"/>
    <x v="0"/>
    <x v="0"/>
    <x v="0"/>
    <x v="0"/>
    <x v="0"/>
    <x v="0"/>
    <x v="0"/>
    <x v="0"/>
    <x v="0"/>
    <s v="Direção de Inovação e Desporto"/>
    <x v="0"/>
    <x v="0"/>
    <x v="0"/>
    <x v="0"/>
    <x v="0"/>
    <x v="0"/>
    <x v="0"/>
    <x v="0"/>
    <x v="0"/>
    <x v="0"/>
    <x v="5"/>
    <x v="0"/>
    <s v="Pagamento de salário referente a 04-2025"/>
  </r>
  <r>
    <x v="0"/>
    <n v="0"/>
    <n v="0"/>
    <n v="0"/>
    <n v="779"/>
    <x v="4728"/>
    <x v="0"/>
    <x v="0"/>
    <x v="0"/>
    <s v="03.16.19"/>
    <x v="44"/>
    <x v="0"/>
    <x v="0"/>
    <s v="Direção de Inovação e Desporto"/>
    <s v="03.16.19"/>
    <s v="Direção de Inovação e Desporto"/>
    <s v="03.16.19"/>
    <x v="46"/>
    <x v="0"/>
    <x v="0"/>
    <x v="1"/>
    <x v="0"/>
    <x v="0"/>
    <x v="0"/>
    <x v="0"/>
    <x v="2"/>
    <s v="2025-04-25"/>
    <x v="1"/>
    <n v="779"/>
    <x v="0"/>
    <m/>
    <x v="0"/>
    <m/>
    <x v="89"/>
    <n v="100474706"/>
    <x v="0"/>
    <x v="5"/>
    <s v="Direção de Inovação e Desporto"/>
    <s v="ORI"/>
    <x v="0"/>
    <m/>
    <x v="0"/>
    <x v="0"/>
    <x v="0"/>
    <x v="0"/>
    <x v="0"/>
    <x v="0"/>
    <x v="0"/>
    <x v="0"/>
    <x v="0"/>
    <x v="0"/>
    <x v="0"/>
    <s v="Direção de Inovação e Desporto"/>
    <x v="0"/>
    <x v="0"/>
    <x v="0"/>
    <x v="0"/>
    <x v="0"/>
    <x v="0"/>
    <x v="0"/>
    <x v="0"/>
    <x v="0"/>
    <x v="0"/>
    <x v="5"/>
    <x v="0"/>
    <s v="Pagamento de salário referente a 04-2025"/>
  </r>
  <r>
    <x v="0"/>
    <n v="0"/>
    <n v="0"/>
    <n v="0"/>
    <n v="5246"/>
    <x v="4728"/>
    <x v="0"/>
    <x v="0"/>
    <x v="0"/>
    <s v="03.16.19"/>
    <x v="44"/>
    <x v="0"/>
    <x v="0"/>
    <s v="Direção de Inovação e Desporto"/>
    <s v="03.16.19"/>
    <s v="Direção de Inovação e Desporto"/>
    <s v="03.16.19"/>
    <x v="42"/>
    <x v="0"/>
    <x v="0"/>
    <x v="1"/>
    <x v="1"/>
    <x v="0"/>
    <x v="0"/>
    <x v="0"/>
    <x v="2"/>
    <s v="2025-04-25"/>
    <x v="1"/>
    <n v="5246"/>
    <x v="0"/>
    <m/>
    <x v="0"/>
    <m/>
    <x v="89"/>
    <n v="100474706"/>
    <x v="0"/>
    <x v="5"/>
    <s v="Direção de Inovação e Desporto"/>
    <s v="ORI"/>
    <x v="0"/>
    <m/>
    <x v="0"/>
    <x v="0"/>
    <x v="0"/>
    <x v="0"/>
    <x v="0"/>
    <x v="0"/>
    <x v="0"/>
    <x v="0"/>
    <x v="0"/>
    <x v="0"/>
    <x v="0"/>
    <s v="Direção de Inovação e Desporto"/>
    <x v="0"/>
    <x v="0"/>
    <x v="0"/>
    <x v="0"/>
    <x v="0"/>
    <x v="0"/>
    <x v="0"/>
    <x v="0"/>
    <x v="0"/>
    <x v="0"/>
    <x v="5"/>
    <x v="0"/>
    <s v="Pagamento de salário referente a 04-2025"/>
  </r>
  <r>
    <x v="0"/>
    <n v="0"/>
    <n v="0"/>
    <n v="0"/>
    <n v="4936"/>
    <x v="4728"/>
    <x v="0"/>
    <x v="0"/>
    <x v="0"/>
    <s v="03.16.19"/>
    <x v="44"/>
    <x v="0"/>
    <x v="0"/>
    <s v="Direção de Inovação e Desporto"/>
    <s v="03.16.19"/>
    <s v="Direção de Inovação e Desporto"/>
    <s v="03.16.19"/>
    <x v="8"/>
    <x v="0"/>
    <x v="0"/>
    <x v="0"/>
    <x v="0"/>
    <x v="0"/>
    <x v="0"/>
    <x v="0"/>
    <x v="2"/>
    <s v="2025-04-25"/>
    <x v="1"/>
    <n v="4936"/>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04-2025"/>
  </r>
  <r>
    <x v="0"/>
    <n v="0"/>
    <n v="0"/>
    <n v="0"/>
    <n v="17842"/>
    <x v="4728"/>
    <x v="0"/>
    <x v="0"/>
    <x v="0"/>
    <s v="03.16.19"/>
    <x v="44"/>
    <x v="0"/>
    <x v="0"/>
    <s v="Direção de Inovação e Desporto"/>
    <s v="03.16.19"/>
    <s v="Direção de Inovação e Desporto"/>
    <s v="03.16.19"/>
    <x v="46"/>
    <x v="0"/>
    <x v="0"/>
    <x v="1"/>
    <x v="0"/>
    <x v="0"/>
    <x v="0"/>
    <x v="0"/>
    <x v="2"/>
    <s v="2025-04-25"/>
    <x v="1"/>
    <n v="17842"/>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04-2025"/>
  </r>
  <r>
    <x v="0"/>
    <n v="0"/>
    <n v="0"/>
    <n v="0"/>
    <n v="120110"/>
    <x v="4728"/>
    <x v="0"/>
    <x v="0"/>
    <x v="0"/>
    <s v="03.16.19"/>
    <x v="44"/>
    <x v="0"/>
    <x v="0"/>
    <s v="Direção de Inovação e Desporto"/>
    <s v="03.16.19"/>
    <s v="Direção de Inovação e Desporto"/>
    <s v="03.16.19"/>
    <x v="42"/>
    <x v="0"/>
    <x v="0"/>
    <x v="1"/>
    <x v="1"/>
    <x v="0"/>
    <x v="0"/>
    <x v="0"/>
    <x v="2"/>
    <s v="2025-04-25"/>
    <x v="1"/>
    <n v="120110"/>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04-2025"/>
  </r>
  <r>
    <x v="0"/>
    <n v="0"/>
    <n v="0"/>
    <n v="0"/>
    <n v="10834"/>
    <x v="4729"/>
    <x v="0"/>
    <x v="0"/>
    <x v="0"/>
    <s v="03.16.20"/>
    <x v="43"/>
    <x v="0"/>
    <x v="0"/>
    <s v="Dir. do Comércio, Indústria, Transporte Feiras e Pesca"/>
    <s v="03.16.20"/>
    <s v="Dir. do Comércio, Indústria, Transporte Feiras e Pesca"/>
    <s v="03.16.20"/>
    <x v="47"/>
    <x v="0"/>
    <x v="0"/>
    <x v="1"/>
    <x v="1"/>
    <x v="0"/>
    <x v="0"/>
    <x v="0"/>
    <x v="2"/>
    <s v="2025-04-25"/>
    <x v="1"/>
    <n v="10834"/>
    <x v="0"/>
    <m/>
    <x v="0"/>
    <m/>
    <x v="9"/>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04-2025"/>
  </r>
  <r>
    <x v="0"/>
    <n v="0"/>
    <n v="0"/>
    <n v="0"/>
    <n v="8213"/>
    <x v="4729"/>
    <x v="0"/>
    <x v="0"/>
    <x v="0"/>
    <s v="03.16.20"/>
    <x v="43"/>
    <x v="0"/>
    <x v="0"/>
    <s v="Dir. do Comércio, Indústria, Transporte Feiras e Pesca"/>
    <s v="03.16.20"/>
    <s v="Dir. do Comércio, Indústria, Transporte Feiras e Pesca"/>
    <s v="03.16.20"/>
    <x v="47"/>
    <x v="0"/>
    <x v="0"/>
    <x v="1"/>
    <x v="1"/>
    <x v="0"/>
    <x v="0"/>
    <x v="0"/>
    <x v="2"/>
    <s v="2025-04-25"/>
    <x v="1"/>
    <n v="8213"/>
    <x v="0"/>
    <m/>
    <x v="0"/>
    <m/>
    <x v="89"/>
    <n v="100474706"/>
    <x v="0"/>
    <x v="5"/>
    <s v="Dir. do Comércio, Indústria, Transporte Feiras e Pesca"/>
    <s v="ORI"/>
    <x v="0"/>
    <m/>
    <x v="0"/>
    <x v="0"/>
    <x v="0"/>
    <x v="0"/>
    <x v="0"/>
    <x v="0"/>
    <x v="0"/>
    <x v="0"/>
    <x v="0"/>
    <x v="0"/>
    <x v="0"/>
    <s v="Dir. do Comércio, Indústria, Transporte Feiras e Pesca"/>
    <x v="0"/>
    <x v="0"/>
    <x v="0"/>
    <x v="0"/>
    <x v="0"/>
    <x v="0"/>
    <x v="0"/>
    <x v="0"/>
    <x v="0"/>
    <x v="0"/>
    <x v="5"/>
    <x v="0"/>
    <s v="Pagamento de salário referente a 04-2025"/>
  </r>
  <r>
    <x v="0"/>
    <n v="0"/>
    <n v="0"/>
    <n v="0"/>
    <n v="83615"/>
    <x v="4729"/>
    <x v="0"/>
    <x v="0"/>
    <x v="0"/>
    <s v="03.16.20"/>
    <x v="43"/>
    <x v="0"/>
    <x v="0"/>
    <s v="Dir. do Comércio, Indústria, Transporte Feiras e Pesca"/>
    <s v="03.16.20"/>
    <s v="Dir. do Comércio, Indústria, Transporte Feiras e Pesca"/>
    <s v="03.16.20"/>
    <x v="47"/>
    <x v="0"/>
    <x v="0"/>
    <x v="1"/>
    <x v="1"/>
    <x v="0"/>
    <x v="0"/>
    <x v="0"/>
    <x v="2"/>
    <s v="2025-04-25"/>
    <x v="1"/>
    <n v="83615"/>
    <x v="0"/>
    <m/>
    <x v="0"/>
    <m/>
    <x v="26"/>
    <n v="100474914"/>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04-2025"/>
  </r>
  <r>
    <x v="0"/>
    <n v="0"/>
    <n v="0"/>
    <n v="0"/>
    <n v="300"/>
    <x v="4730"/>
    <x v="0"/>
    <x v="0"/>
    <x v="0"/>
    <s v="03.16.15"/>
    <x v="0"/>
    <x v="0"/>
    <x v="0"/>
    <s v="Direção Financeira"/>
    <s v="03.16.15"/>
    <s v="Direção Financeira"/>
    <s v="03.16.15"/>
    <x v="50"/>
    <x v="0"/>
    <x v="0"/>
    <x v="1"/>
    <x v="0"/>
    <x v="0"/>
    <x v="0"/>
    <x v="0"/>
    <x v="8"/>
    <s v="2025-09-22"/>
    <x v="2"/>
    <n v="300"/>
    <x v="0"/>
    <m/>
    <x v="0"/>
    <m/>
    <x v="26"/>
    <n v="100474914"/>
    <x v="0"/>
    <x v="0"/>
    <s v="Direção Financeira"/>
    <s v="ORI"/>
    <x v="0"/>
    <m/>
    <x v="0"/>
    <x v="0"/>
    <x v="0"/>
    <x v="0"/>
    <x v="0"/>
    <x v="0"/>
    <x v="0"/>
    <x v="0"/>
    <x v="0"/>
    <x v="0"/>
    <x v="0"/>
    <s v="Direção Financeira"/>
    <x v="0"/>
    <x v="0"/>
    <x v="0"/>
    <x v="0"/>
    <x v="0"/>
    <x v="0"/>
    <x v="0"/>
    <x v="0"/>
    <x v="0"/>
    <x v="0"/>
    <x v="0"/>
    <x v="0"/>
    <s v="Despesa paga favor do Tesoureiro Municipal, referente aquisição de 2 chaves, conforme anexo."/>
  </r>
  <r>
    <x v="0"/>
    <n v="0"/>
    <n v="0"/>
    <n v="0"/>
    <n v="12828"/>
    <x v="4731"/>
    <x v="0"/>
    <x v="0"/>
    <x v="0"/>
    <s v="03.16.13"/>
    <x v="51"/>
    <x v="0"/>
    <x v="0"/>
    <s v="Unidade Gestão de Aquisições"/>
    <s v="03.16.13"/>
    <s v="Unidade Gestão de Aquisições"/>
    <s v="03.16.13"/>
    <x v="42"/>
    <x v="0"/>
    <x v="0"/>
    <x v="1"/>
    <x v="1"/>
    <x v="0"/>
    <x v="0"/>
    <x v="0"/>
    <x v="9"/>
    <s v="2025-10-24"/>
    <x v="3"/>
    <n v="12828"/>
    <x v="0"/>
    <m/>
    <x v="0"/>
    <m/>
    <x v="9"/>
    <n v="100474696"/>
    <x v="0"/>
    <x v="1"/>
    <s v="Unidade Gestão de Aquisições"/>
    <s v="ORI"/>
    <x v="0"/>
    <s v="UGA"/>
    <x v="0"/>
    <x v="0"/>
    <x v="0"/>
    <x v="0"/>
    <x v="0"/>
    <x v="0"/>
    <x v="0"/>
    <x v="0"/>
    <x v="0"/>
    <x v="0"/>
    <x v="0"/>
    <s v="Unidade Gestão de Aquisições"/>
    <x v="0"/>
    <x v="0"/>
    <x v="0"/>
    <x v="0"/>
    <x v="0"/>
    <x v="0"/>
    <x v="0"/>
    <x v="0"/>
    <x v="0"/>
    <x v="0"/>
    <x v="1"/>
    <x v="0"/>
    <s v="Pagamento de salário referente a 10-2025"/>
  </r>
  <r>
    <x v="0"/>
    <n v="0"/>
    <n v="0"/>
    <n v="0"/>
    <n v="1361"/>
    <x v="4732"/>
    <x v="0"/>
    <x v="0"/>
    <x v="0"/>
    <s v="03.16.22"/>
    <x v="42"/>
    <x v="0"/>
    <x v="0"/>
    <s v="Direção da Habitação"/>
    <s v="03.16.22"/>
    <s v="Direção da Habitação"/>
    <s v="03.16.22"/>
    <x v="8"/>
    <x v="0"/>
    <x v="0"/>
    <x v="0"/>
    <x v="0"/>
    <x v="0"/>
    <x v="0"/>
    <x v="0"/>
    <x v="2"/>
    <s v="2025-04-25"/>
    <x v="1"/>
    <n v="1361"/>
    <x v="0"/>
    <m/>
    <x v="0"/>
    <m/>
    <x v="9"/>
    <n v="100474696"/>
    <x v="0"/>
    <x v="1"/>
    <s v="Direção da Habitação"/>
    <s v="ORI"/>
    <x v="0"/>
    <m/>
    <x v="0"/>
    <x v="0"/>
    <x v="0"/>
    <x v="0"/>
    <x v="0"/>
    <x v="0"/>
    <x v="0"/>
    <x v="0"/>
    <x v="0"/>
    <x v="0"/>
    <x v="0"/>
    <s v="Direção da Habitação"/>
    <x v="0"/>
    <x v="0"/>
    <x v="0"/>
    <x v="0"/>
    <x v="0"/>
    <x v="0"/>
    <x v="0"/>
    <x v="0"/>
    <x v="0"/>
    <x v="0"/>
    <x v="1"/>
    <x v="0"/>
    <s v="Pagamento de salário referente a 04-2025"/>
  </r>
  <r>
    <x v="0"/>
    <n v="0"/>
    <n v="0"/>
    <n v="0"/>
    <n v="13618"/>
    <x v="4732"/>
    <x v="0"/>
    <x v="0"/>
    <x v="0"/>
    <s v="03.16.22"/>
    <x v="42"/>
    <x v="0"/>
    <x v="0"/>
    <s v="Direção da Habitação"/>
    <s v="03.16.22"/>
    <s v="Direção da Habitação"/>
    <s v="03.16.22"/>
    <x v="48"/>
    <x v="0"/>
    <x v="0"/>
    <x v="1"/>
    <x v="1"/>
    <x v="0"/>
    <x v="0"/>
    <x v="0"/>
    <x v="2"/>
    <s v="2025-04-25"/>
    <x v="1"/>
    <n v="13618"/>
    <x v="0"/>
    <m/>
    <x v="0"/>
    <m/>
    <x v="9"/>
    <n v="100474696"/>
    <x v="0"/>
    <x v="1"/>
    <s v="Direção da Habitação"/>
    <s v="ORI"/>
    <x v="0"/>
    <m/>
    <x v="0"/>
    <x v="0"/>
    <x v="0"/>
    <x v="0"/>
    <x v="0"/>
    <x v="0"/>
    <x v="0"/>
    <x v="0"/>
    <x v="0"/>
    <x v="0"/>
    <x v="0"/>
    <s v="Direção da Habitação"/>
    <x v="0"/>
    <x v="0"/>
    <x v="0"/>
    <x v="0"/>
    <x v="0"/>
    <x v="0"/>
    <x v="0"/>
    <x v="0"/>
    <x v="0"/>
    <x v="0"/>
    <x v="1"/>
    <x v="0"/>
    <s v="Pagamento de salário referente a 04-2025"/>
  </r>
  <r>
    <x v="0"/>
    <n v="0"/>
    <n v="0"/>
    <n v="0"/>
    <n v="890"/>
    <x v="4732"/>
    <x v="0"/>
    <x v="0"/>
    <x v="0"/>
    <s v="03.16.22"/>
    <x v="42"/>
    <x v="0"/>
    <x v="0"/>
    <s v="Direção da Habitação"/>
    <s v="03.16.22"/>
    <s v="Direção da Habitação"/>
    <s v="03.16.22"/>
    <x v="8"/>
    <x v="0"/>
    <x v="0"/>
    <x v="0"/>
    <x v="0"/>
    <x v="0"/>
    <x v="0"/>
    <x v="0"/>
    <x v="2"/>
    <s v="2025-04-25"/>
    <x v="1"/>
    <n v="890"/>
    <x v="0"/>
    <m/>
    <x v="0"/>
    <m/>
    <x v="89"/>
    <n v="100474706"/>
    <x v="0"/>
    <x v="5"/>
    <s v="Direção da Habitação"/>
    <s v="ORI"/>
    <x v="0"/>
    <m/>
    <x v="0"/>
    <x v="0"/>
    <x v="0"/>
    <x v="0"/>
    <x v="0"/>
    <x v="0"/>
    <x v="0"/>
    <x v="0"/>
    <x v="0"/>
    <x v="0"/>
    <x v="0"/>
    <s v="Direção da Habitação"/>
    <x v="0"/>
    <x v="0"/>
    <x v="0"/>
    <x v="0"/>
    <x v="0"/>
    <x v="0"/>
    <x v="0"/>
    <x v="0"/>
    <x v="0"/>
    <x v="0"/>
    <x v="5"/>
    <x v="0"/>
    <s v="Pagamento de salário referente a 04-2025"/>
  </r>
  <r>
    <x v="0"/>
    <n v="0"/>
    <n v="0"/>
    <n v="0"/>
    <n v="8902"/>
    <x v="4732"/>
    <x v="0"/>
    <x v="0"/>
    <x v="0"/>
    <s v="03.16.22"/>
    <x v="42"/>
    <x v="0"/>
    <x v="0"/>
    <s v="Direção da Habitação"/>
    <s v="03.16.22"/>
    <s v="Direção da Habitação"/>
    <s v="03.16.22"/>
    <x v="48"/>
    <x v="0"/>
    <x v="0"/>
    <x v="1"/>
    <x v="1"/>
    <x v="0"/>
    <x v="0"/>
    <x v="0"/>
    <x v="2"/>
    <s v="2025-04-25"/>
    <x v="1"/>
    <n v="8902"/>
    <x v="0"/>
    <m/>
    <x v="0"/>
    <m/>
    <x v="89"/>
    <n v="100474706"/>
    <x v="0"/>
    <x v="5"/>
    <s v="Direção da Habitação"/>
    <s v="ORI"/>
    <x v="0"/>
    <m/>
    <x v="0"/>
    <x v="0"/>
    <x v="0"/>
    <x v="0"/>
    <x v="0"/>
    <x v="0"/>
    <x v="0"/>
    <x v="0"/>
    <x v="0"/>
    <x v="0"/>
    <x v="0"/>
    <s v="Direção da Habitação"/>
    <x v="0"/>
    <x v="0"/>
    <x v="0"/>
    <x v="0"/>
    <x v="0"/>
    <x v="0"/>
    <x v="0"/>
    <x v="0"/>
    <x v="0"/>
    <x v="0"/>
    <x v="5"/>
    <x v="0"/>
    <s v="Pagamento de salário referente a 04-2025"/>
  </r>
  <r>
    <x v="0"/>
    <n v="0"/>
    <n v="0"/>
    <n v="0"/>
    <n v="9989"/>
    <x v="4732"/>
    <x v="0"/>
    <x v="0"/>
    <x v="0"/>
    <s v="03.16.22"/>
    <x v="42"/>
    <x v="0"/>
    <x v="0"/>
    <s v="Direção da Habitação"/>
    <s v="03.16.22"/>
    <s v="Direção da Habitação"/>
    <s v="03.16.22"/>
    <x v="8"/>
    <x v="0"/>
    <x v="0"/>
    <x v="0"/>
    <x v="0"/>
    <x v="0"/>
    <x v="0"/>
    <x v="0"/>
    <x v="2"/>
    <s v="2025-04-25"/>
    <x v="1"/>
    <n v="9989"/>
    <x v="0"/>
    <m/>
    <x v="0"/>
    <m/>
    <x v="26"/>
    <n v="100474914"/>
    <x v="0"/>
    <x v="0"/>
    <s v="Direção da Habitação"/>
    <s v="ORI"/>
    <x v="0"/>
    <m/>
    <x v="0"/>
    <x v="0"/>
    <x v="0"/>
    <x v="0"/>
    <x v="0"/>
    <x v="0"/>
    <x v="0"/>
    <x v="0"/>
    <x v="0"/>
    <x v="0"/>
    <x v="0"/>
    <s v="Direção da Habitação"/>
    <x v="0"/>
    <x v="0"/>
    <x v="0"/>
    <x v="0"/>
    <x v="0"/>
    <x v="0"/>
    <x v="0"/>
    <x v="0"/>
    <x v="0"/>
    <x v="0"/>
    <x v="0"/>
    <x v="0"/>
    <s v="Pagamento de salário referente a 04-2025"/>
  </r>
  <r>
    <x v="0"/>
    <n v="0"/>
    <n v="0"/>
    <n v="0"/>
    <n v="99880"/>
    <x v="4732"/>
    <x v="0"/>
    <x v="0"/>
    <x v="0"/>
    <s v="03.16.22"/>
    <x v="42"/>
    <x v="0"/>
    <x v="0"/>
    <s v="Direção da Habitação"/>
    <s v="03.16.22"/>
    <s v="Direção da Habitação"/>
    <s v="03.16.22"/>
    <x v="48"/>
    <x v="0"/>
    <x v="0"/>
    <x v="1"/>
    <x v="1"/>
    <x v="0"/>
    <x v="0"/>
    <x v="0"/>
    <x v="2"/>
    <s v="2025-04-25"/>
    <x v="1"/>
    <n v="99880"/>
    <x v="0"/>
    <m/>
    <x v="0"/>
    <m/>
    <x v="26"/>
    <n v="100474914"/>
    <x v="0"/>
    <x v="0"/>
    <s v="Direção da Habitação"/>
    <s v="ORI"/>
    <x v="0"/>
    <m/>
    <x v="0"/>
    <x v="0"/>
    <x v="0"/>
    <x v="0"/>
    <x v="0"/>
    <x v="0"/>
    <x v="0"/>
    <x v="0"/>
    <x v="0"/>
    <x v="0"/>
    <x v="0"/>
    <s v="Direção da Habitação"/>
    <x v="0"/>
    <x v="0"/>
    <x v="0"/>
    <x v="0"/>
    <x v="0"/>
    <x v="0"/>
    <x v="0"/>
    <x v="0"/>
    <x v="0"/>
    <x v="0"/>
    <x v="0"/>
    <x v="0"/>
    <s v="Pagamento de salário referente a 04-2025"/>
  </r>
  <r>
    <x v="0"/>
    <n v="0"/>
    <n v="0"/>
    <n v="0"/>
    <n v="1"/>
    <x v="4733"/>
    <x v="0"/>
    <x v="0"/>
    <x v="0"/>
    <s v="03.16.23"/>
    <x v="41"/>
    <x v="0"/>
    <x v="0"/>
    <s v="Direção da Educação, Formação Profissional, Emprego"/>
    <s v="03.16.23"/>
    <s v="Direção da Educação, Formação Profissional, Emprego"/>
    <s v="03.16.23"/>
    <x v="45"/>
    <x v="0"/>
    <x v="0"/>
    <x v="1"/>
    <x v="0"/>
    <x v="0"/>
    <x v="0"/>
    <x v="0"/>
    <x v="2"/>
    <s v="2025-04-25"/>
    <x v="1"/>
    <n v="1"/>
    <x v="0"/>
    <m/>
    <x v="0"/>
    <m/>
    <x v="9"/>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4-2025"/>
  </r>
  <r>
    <x v="0"/>
    <n v="0"/>
    <n v="0"/>
    <n v="0"/>
    <n v="6"/>
    <x v="4733"/>
    <x v="0"/>
    <x v="0"/>
    <x v="0"/>
    <s v="03.16.23"/>
    <x v="41"/>
    <x v="0"/>
    <x v="0"/>
    <s v="Direção da Educação, Formação Profissional, Emprego"/>
    <s v="03.16.23"/>
    <s v="Direção da Educação, Formação Profissional, Emprego"/>
    <s v="03.16.23"/>
    <x v="46"/>
    <x v="0"/>
    <x v="0"/>
    <x v="1"/>
    <x v="0"/>
    <x v="0"/>
    <x v="0"/>
    <x v="0"/>
    <x v="2"/>
    <s v="2025-04-25"/>
    <x v="1"/>
    <n v="6"/>
    <x v="0"/>
    <m/>
    <x v="0"/>
    <m/>
    <x v="9"/>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4-2025"/>
  </r>
  <r>
    <x v="0"/>
    <n v="0"/>
    <n v="0"/>
    <n v="0"/>
    <n v="655"/>
    <x v="4733"/>
    <x v="0"/>
    <x v="0"/>
    <x v="0"/>
    <s v="03.16.23"/>
    <x v="41"/>
    <x v="0"/>
    <x v="0"/>
    <s v="Direção da Educação, Formação Profissional, Emprego"/>
    <s v="03.16.23"/>
    <s v="Direção da Educação, Formação Profissional, Emprego"/>
    <s v="03.16.23"/>
    <x v="42"/>
    <x v="0"/>
    <x v="0"/>
    <x v="1"/>
    <x v="1"/>
    <x v="0"/>
    <x v="0"/>
    <x v="0"/>
    <x v="2"/>
    <s v="2025-04-25"/>
    <x v="1"/>
    <n v="655"/>
    <x v="0"/>
    <m/>
    <x v="0"/>
    <m/>
    <x v="9"/>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4-2025"/>
  </r>
  <r>
    <x v="0"/>
    <n v="0"/>
    <n v="0"/>
    <n v="0"/>
    <n v="1646"/>
    <x v="4733"/>
    <x v="0"/>
    <x v="0"/>
    <x v="0"/>
    <s v="03.16.23"/>
    <x v="41"/>
    <x v="0"/>
    <x v="0"/>
    <s v="Direção da Educação, Formação Profissional, Emprego"/>
    <s v="03.16.23"/>
    <s v="Direção da Educação, Formação Profissional, Emprego"/>
    <s v="03.16.23"/>
    <x v="45"/>
    <x v="0"/>
    <x v="0"/>
    <x v="1"/>
    <x v="0"/>
    <x v="0"/>
    <x v="0"/>
    <x v="0"/>
    <x v="2"/>
    <s v="2025-04-25"/>
    <x v="1"/>
    <n v="1646"/>
    <x v="0"/>
    <m/>
    <x v="0"/>
    <m/>
    <x v="2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4-2025"/>
  </r>
  <r>
    <x v="0"/>
    <n v="0"/>
    <n v="0"/>
    <n v="0"/>
    <n v="9427"/>
    <x v="4733"/>
    <x v="0"/>
    <x v="0"/>
    <x v="0"/>
    <s v="03.16.23"/>
    <x v="41"/>
    <x v="0"/>
    <x v="0"/>
    <s v="Direção da Educação, Formação Profissional, Emprego"/>
    <s v="03.16.23"/>
    <s v="Direção da Educação, Formação Profissional, Emprego"/>
    <s v="03.16.23"/>
    <x v="46"/>
    <x v="0"/>
    <x v="0"/>
    <x v="1"/>
    <x v="0"/>
    <x v="0"/>
    <x v="0"/>
    <x v="0"/>
    <x v="2"/>
    <s v="2025-04-25"/>
    <x v="1"/>
    <n v="9427"/>
    <x v="0"/>
    <m/>
    <x v="0"/>
    <m/>
    <x v="2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4-2025"/>
  </r>
  <r>
    <x v="0"/>
    <n v="0"/>
    <n v="0"/>
    <n v="0"/>
    <n v="905734"/>
    <x v="4733"/>
    <x v="0"/>
    <x v="0"/>
    <x v="0"/>
    <s v="03.16.23"/>
    <x v="41"/>
    <x v="0"/>
    <x v="0"/>
    <s v="Direção da Educação, Formação Profissional, Emprego"/>
    <s v="03.16.23"/>
    <s v="Direção da Educação, Formação Profissional, Emprego"/>
    <s v="03.16.23"/>
    <x v="42"/>
    <x v="0"/>
    <x v="0"/>
    <x v="1"/>
    <x v="1"/>
    <x v="0"/>
    <x v="0"/>
    <x v="0"/>
    <x v="2"/>
    <s v="2025-04-25"/>
    <x v="1"/>
    <n v="905734"/>
    <x v="0"/>
    <m/>
    <x v="0"/>
    <m/>
    <x v="2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4-2025"/>
  </r>
  <r>
    <x v="0"/>
    <n v="0"/>
    <n v="0"/>
    <n v="0"/>
    <n v="10834"/>
    <x v="4734"/>
    <x v="0"/>
    <x v="0"/>
    <x v="0"/>
    <s v="03.16.32"/>
    <x v="48"/>
    <x v="0"/>
    <x v="0"/>
    <s v="Gabinete de Comunicação e Imagem"/>
    <s v="03.16.32"/>
    <s v="Gabinete de Comunicação e Imagem"/>
    <s v="03.16.32"/>
    <x v="42"/>
    <x v="0"/>
    <x v="0"/>
    <x v="1"/>
    <x v="1"/>
    <x v="0"/>
    <x v="0"/>
    <x v="0"/>
    <x v="2"/>
    <s v="2025-04-25"/>
    <x v="1"/>
    <n v="10834"/>
    <x v="0"/>
    <m/>
    <x v="0"/>
    <m/>
    <x v="9"/>
    <n v="100474696"/>
    <x v="0"/>
    <x v="1"/>
    <s v="Gabinete de Comunicação e Imagem"/>
    <s v="ORI"/>
    <x v="0"/>
    <s v="GCI"/>
    <x v="0"/>
    <x v="0"/>
    <x v="0"/>
    <x v="0"/>
    <x v="0"/>
    <x v="0"/>
    <x v="0"/>
    <x v="0"/>
    <x v="0"/>
    <x v="0"/>
    <x v="0"/>
    <s v="Gabinete de Comunicação e Imagem"/>
    <x v="0"/>
    <x v="0"/>
    <x v="0"/>
    <x v="0"/>
    <x v="0"/>
    <x v="0"/>
    <x v="0"/>
    <x v="0"/>
    <x v="0"/>
    <x v="0"/>
    <x v="1"/>
    <x v="0"/>
    <s v="Pagamento de salário referente a 04-2025"/>
  </r>
  <r>
    <x v="0"/>
    <n v="0"/>
    <n v="0"/>
    <n v="0"/>
    <n v="8213"/>
    <x v="4734"/>
    <x v="0"/>
    <x v="0"/>
    <x v="0"/>
    <s v="03.16.32"/>
    <x v="48"/>
    <x v="0"/>
    <x v="0"/>
    <s v="Gabinete de Comunicação e Imagem"/>
    <s v="03.16.32"/>
    <s v="Gabinete de Comunicação e Imagem"/>
    <s v="03.16.32"/>
    <x v="42"/>
    <x v="0"/>
    <x v="0"/>
    <x v="1"/>
    <x v="1"/>
    <x v="0"/>
    <x v="0"/>
    <x v="0"/>
    <x v="2"/>
    <s v="2025-04-25"/>
    <x v="1"/>
    <n v="8213"/>
    <x v="0"/>
    <m/>
    <x v="0"/>
    <m/>
    <x v="89"/>
    <n v="100474706"/>
    <x v="0"/>
    <x v="5"/>
    <s v="Gabinete de Comunicação e Imagem"/>
    <s v="ORI"/>
    <x v="0"/>
    <s v="GCI"/>
    <x v="0"/>
    <x v="0"/>
    <x v="0"/>
    <x v="0"/>
    <x v="0"/>
    <x v="0"/>
    <x v="0"/>
    <x v="0"/>
    <x v="0"/>
    <x v="0"/>
    <x v="0"/>
    <s v="Gabinete de Comunicação e Imagem"/>
    <x v="0"/>
    <x v="0"/>
    <x v="0"/>
    <x v="0"/>
    <x v="0"/>
    <x v="0"/>
    <x v="0"/>
    <x v="0"/>
    <x v="0"/>
    <x v="0"/>
    <x v="5"/>
    <x v="0"/>
    <s v="Pagamento de salário referente a 04-2025"/>
  </r>
  <r>
    <x v="0"/>
    <n v="0"/>
    <n v="0"/>
    <n v="0"/>
    <n v="83615"/>
    <x v="4734"/>
    <x v="0"/>
    <x v="0"/>
    <x v="0"/>
    <s v="03.16.32"/>
    <x v="48"/>
    <x v="0"/>
    <x v="0"/>
    <s v="Gabinete de Comunicação e Imagem"/>
    <s v="03.16.32"/>
    <s v="Gabinete de Comunicação e Imagem"/>
    <s v="03.16.32"/>
    <x v="42"/>
    <x v="0"/>
    <x v="0"/>
    <x v="1"/>
    <x v="1"/>
    <x v="0"/>
    <x v="0"/>
    <x v="0"/>
    <x v="2"/>
    <s v="2025-04-25"/>
    <x v="1"/>
    <n v="83615"/>
    <x v="0"/>
    <m/>
    <x v="0"/>
    <m/>
    <x v="26"/>
    <n v="100474914"/>
    <x v="0"/>
    <x v="0"/>
    <s v="Gabinete de Comunicação e Imagem"/>
    <s v="ORI"/>
    <x v="0"/>
    <s v="GCI"/>
    <x v="0"/>
    <x v="0"/>
    <x v="0"/>
    <x v="0"/>
    <x v="0"/>
    <x v="0"/>
    <x v="0"/>
    <x v="0"/>
    <x v="0"/>
    <x v="0"/>
    <x v="0"/>
    <s v="Gabinete de Comunicação e Imagem"/>
    <x v="0"/>
    <x v="0"/>
    <x v="0"/>
    <x v="0"/>
    <x v="0"/>
    <x v="0"/>
    <x v="0"/>
    <x v="0"/>
    <x v="0"/>
    <x v="0"/>
    <x v="0"/>
    <x v="0"/>
    <s v="Pagamento de salário referente a 04-2025"/>
  </r>
  <r>
    <x v="0"/>
    <n v="0"/>
    <n v="0"/>
    <n v="0"/>
    <n v="2000"/>
    <x v="4735"/>
    <x v="0"/>
    <x v="0"/>
    <x v="0"/>
    <s v="03.16.15"/>
    <x v="0"/>
    <x v="0"/>
    <x v="0"/>
    <s v="Direção Financeira"/>
    <s v="03.16.15"/>
    <s v="Direção Financeira"/>
    <s v="03.16.15"/>
    <x v="0"/>
    <x v="0"/>
    <x v="0"/>
    <x v="0"/>
    <x v="0"/>
    <x v="0"/>
    <x v="0"/>
    <x v="0"/>
    <x v="5"/>
    <s v="2025-06-25"/>
    <x v="1"/>
    <n v="2000"/>
    <x v="0"/>
    <m/>
    <x v="0"/>
    <m/>
    <x v="68"/>
    <n v="100432269"/>
    <x v="0"/>
    <x v="0"/>
    <s v="Direção Financeira"/>
    <s v="ORI"/>
    <x v="0"/>
    <m/>
    <x v="0"/>
    <x v="0"/>
    <x v="0"/>
    <x v="0"/>
    <x v="0"/>
    <x v="0"/>
    <x v="0"/>
    <x v="0"/>
    <x v="0"/>
    <x v="0"/>
    <x v="0"/>
    <s v="Direção Financeira"/>
    <x v="0"/>
    <x v="0"/>
    <x v="0"/>
    <x v="0"/>
    <x v="0"/>
    <x v="0"/>
    <x v="0"/>
    <x v="0"/>
    <x v="0"/>
    <x v="0"/>
    <x v="0"/>
    <x v="0"/>
    <s v="Ajuda de custo a favor do SR. HERCULANO PEREIRA FERNANDES pela viagem Santiago Norte nos dia 28 de março e 14 de junho de 2025, conforme anexo."/>
  </r>
  <r>
    <x v="0"/>
    <n v="0"/>
    <n v="0"/>
    <n v="0"/>
    <n v="99000"/>
    <x v="4736"/>
    <x v="0"/>
    <x v="0"/>
    <x v="0"/>
    <s v="01.28.03.06"/>
    <x v="20"/>
    <x v="3"/>
    <x v="3"/>
    <s v="Proteção Social"/>
    <s v="01.28.03"/>
    <s v="Proteção Social"/>
    <s v="01.28.03"/>
    <x v="4"/>
    <x v="0"/>
    <x v="2"/>
    <x v="3"/>
    <x v="0"/>
    <x v="1"/>
    <x v="0"/>
    <x v="0"/>
    <x v="7"/>
    <s v="2025-08-27"/>
    <x v="2"/>
    <n v="99000"/>
    <x v="0"/>
    <m/>
    <x v="0"/>
    <m/>
    <x v="26"/>
    <n v="100474914"/>
    <x v="0"/>
    <x v="0"/>
    <s v="Apoio a Crianças Vulneráveis "/>
    <s v="ORI"/>
    <x v="0"/>
    <s v="ACV"/>
    <x v="0"/>
    <x v="0"/>
    <x v="0"/>
    <x v="0"/>
    <x v="0"/>
    <x v="0"/>
    <x v="0"/>
    <x v="0"/>
    <x v="0"/>
    <x v="0"/>
    <x v="0"/>
    <s v="Apoio a Crianças Vulneráveis "/>
    <x v="0"/>
    <x v="0"/>
    <x v="0"/>
    <x v="0"/>
    <x v="1"/>
    <x v="0"/>
    <x v="0"/>
    <x v="0"/>
    <x v="0"/>
    <x v="0"/>
    <x v="0"/>
    <x v="0"/>
    <s v="Apoio concedido a favor das crianças vulneráveis, referente ao mês de agosto, conforme anexo."/>
  </r>
  <r>
    <x v="0"/>
    <n v="0"/>
    <n v="0"/>
    <n v="0"/>
    <n v="3450"/>
    <x v="4737"/>
    <x v="0"/>
    <x v="0"/>
    <x v="0"/>
    <s v="03.16.15"/>
    <x v="0"/>
    <x v="0"/>
    <x v="0"/>
    <s v="Direção Financeira"/>
    <s v="03.16.15"/>
    <s v="Direção Financeira"/>
    <s v="03.16.15"/>
    <x v="38"/>
    <x v="0"/>
    <x v="0"/>
    <x v="1"/>
    <x v="0"/>
    <x v="0"/>
    <x v="0"/>
    <x v="0"/>
    <x v="8"/>
    <s v="2025-09-02"/>
    <x v="2"/>
    <n v="3450"/>
    <x v="0"/>
    <m/>
    <x v="0"/>
    <m/>
    <x v="26"/>
    <n v="100474914"/>
    <x v="0"/>
    <x v="0"/>
    <s v="Direção Financeira"/>
    <s v="ORI"/>
    <x v="0"/>
    <m/>
    <x v="0"/>
    <x v="0"/>
    <x v="0"/>
    <x v="0"/>
    <x v="0"/>
    <x v="0"/>
    <x v="0"/>
    <x v="0"/>
    <x v="0"/>
    <x v="0"/>
    <x v="0"/>
    <s v="Direção Financeira"/>
    <x v="0"/>
    <x v="0"/>
    <x v="0"/>
    <x v="0"/>
    <x v="0"/>
    <x v="0"/>
    <x v="0"/>
    <x v="0"/>
    <x v="0"/>
    <x v="0"/>
    <x v="0"/>
    <x v="0"/>
    <s v="Pagamento referente a aquisição de um par de pastilha travão L200 09, destinado à viatura ST- 70-UQ, conforme anexo."/>
  </r>
  <r>
    <x v="0"/>
    <n v="0"/>
    <n v="0"/>
    <n v="0"/>
    <n v="8973"/>
    <x v="4731"/>
    <x v="0"/>
    <x v="0"/>
    <x v="0"/>
    <s v="03.16.13"/>
    <x v="51"/>
    <x v="0"/>
    <x v="0"/>
    <s v="Unidade Gestão de Aquisições"/>
    <s v="03.16.13"/>
    <s v="Unidade Gestão de Aquisições"/>
    <s v="03.16.13"/>
    <x v="42"/>
    <x v="0"/>
    <x v="0"/>
    <x v="1"/>
    <x v="1"/>
    <x v="0"/>
    <x v="0"/>
    <x v="0"/>
    <x v="9"/>
    <s v="2025-10-24"/>
    <x v="3"/>
    <n v="8973"/>
    <x v="0"/>
    <m/>
    <x v="0"/>
    <m/>
    <x v="89"/>
    <n v="100474706"/>
    <x v="0"/>
    <x v="5"/>
    <s v="Unidade Gestão de Aquisições"/>
    <s v="ORI"/>
    <x v="0"/>
    <s v="UGA"/>
    <x v="0"/>
    <x v="0"/>
    <x v="0"/>
    <x v="0"/>
    <x v="0"/>
    <x v="0"/>
    <x v="0"/>
    <x v="0"/>
    <x v="0"/>
    <x v="0"/>
    <x v="0"/>
    <s v="Unidade Gestão de Aquisições"/>
    <x v="0"/>
    <x v="0"/>
    <x v="0"/>
    <x v="0"/>
    <x v="0"/>
    <x v="0"/>
    <x v="0"/>
    <x v="0"/>
    <x v="0"/>
    <x v="0"/>
    <x v="5"/>
    <x v="0"/>
    <s v="Pagamento de salário referente a 10-2025"/>
  </r>
  <r>
    <x v="0"/>
    <n v="0"/>
    <n v="0"/>
    <n v="0"/>
    <n v="90357"/>
    <x v="4731"/>
    <x v="0"/>
    <x v="0"/>
    <x v="0"/>
    <s v="03.16.13"/>
    <x v="51"/>
    <x v="0"/>
    <x v="0"/>
    <s v="Unidade Gestão de Aquisições"/>
    <s v="03.16.13"/>
    <s v="Unidade Gestão de Aquisições"/>
    <s v="03.16.13"/>
    <x v="42"/>
    <x v="0"/>
    <x v="0"/>
    <x v="1"/>
    <x v="1"/>
    <x v="0"/>
    <x v="0"/>
    <x v="0"/>
    <x v="9"/>
    <s v="2025-10-24"/>
    <x v="3"/>
    <n v="90357"/>
    <x v="0"/>
    <m/>
    <x v="0"/>
    <m/>
    <x v="26"/>
    <n v="100474914"/>
    <x v="0"/>
    <x v="0"/>
    <s v="Unidade Gestão de Aquisições"/>
    <s v="ORI"/>
    <x v="0"/>
    <s v="UGA"/>
    <x v="0"/>
    <x v="0"/>
    <x v="0"/>
    <x v="0"/>
    <x v="0"/>
    <x v="0"/>
    <x v="0"/>
    <x v="0"/>
    <x v="0"/>
    <x v="0"/>
    <x v="0"/>
    <s v="Unidade Gestão de Aquisições"/>
    <x v="0"/>
    <x v="0"/>
    <x v="0"/>
    <x v="0"/>
    <x v="0"/>
    <x v="0"/>
    <x v="0"/>
    <x v="0"/>
    <x v="0"/>
    <x v="0"/>
    <x v="0"/>
    <x v="0"/>
    <s v="Pagamento de salário referente a 10-2025"/>
  </r>
  <r>
    <x v="0"/>
    <n v="0"/>
    <n v="0"/>
    <n v="0"/>
    <n v="6000"/>
    <x v="4738"/>
    <x v="0"/>
    <x v="0"/>
    <x v="0"/>
    <s v="01.25.05.12"/>
    <x v="2"/>
    <x v="2"/>
    <x v="2"/>
    <s v="Saúde"/>
    <s v="01.25.05"/>
    <s v="Saúde"/>
    <s v="01.25.05"/>
    <x v="3"/>
    <x v="0"/>
    <x v="1"/>
    <x v="2"/>
    <x v="0"/>
    <x v="1"/>
    <x v="0"/>
    <x v="0"/>
    <x v="10"/>
    <s v="2025-11-13"/>
    <x v="3"/>
    <n v="6000"/>
    <x v="0"/>
    <m/>
    <x v="0"/>
    <m/>
    <x v="551"/>
    <n v="100480019"/>
    <x v="0"/>
    <x v="0"/>
    <s v="Promoção e Inclusão Social"/>
    <s v="ORI"/>
    <x v="0"/>
    <m/>
    <x v="0"/>
    <x v="0"/>
    <x v="0"/>
    <x v="0"/>
    <x v="0"/>
    <x v="0"/>
    <x v="0"/>
    <x v="0"/>
    <x v="0"/>
    <x v="0"/>
    <x v="0"/>
    <s v="Promoção e Inclusão Social"/>
    <x v="0"/>
    <x v="0"/>
    <x v="0"/>
    <x v="0"/>
    <x v="1"/>
    <x v="0"/>
    <x v="0"/>
    <x v="0"/>
    <x v="0"/>
    <x v="0"/>
    <x v="0"/>
    <x v="0"/>
    <s v="Apoio social a favor da senhora Ailine Cristina Gomes, conforme anexo."/>
  </r>
  <r>
    <x v="0"/>
    <n v="0"/>
    <n v="0"/>
    <n v="0"/>
    <n v="4500"/>
    <x v="4739"/>
    <x v="0"/>
    <x v="1"/>
    <x v="0"/>
    <s v="80.02.01"/>
    <x v="28"/>
    <x v="4"/>
    <x v="4"/>
    <s v="Retenções Iur"/>
    <s v="80.02.01"/>
    <s v="Retenções Iur"/>
    <s v="80.02.01"/>
    <x v="52"/>
    <x v="0"/>
    <x v="6"/>
    <x v="1"/>
    <x v="1"/>
    <x v="2"/>
    <x v="2"/>
    <x v="0"/>
    <x v="11"/>
    <s v="2025-12-01"/>
    <x v="3"/>
    <n v="4500"/>
    <x v="0"/>
    <m/>
    <x v="0"/>
    <m/>
    <x v="9"/>
    <n v="100474696"/>
    <x v="0"/>
    <x v="0"/>
    <s v="Retenções Iur"/>
    <s v="ORI"/>
    <x v="0"/>
    <s v="RIUR"/>
    <x v="0"/>
    <x v="0"/>
    <x v="0"/>
    <x v="0"/>
    <x v="0"/>
    <x v="0"/>
    <x v="0"/>
    <x v="0"/>
    <x v="0"/>
    <x v="0"/>
    <x v="0"/>
    <s v="Retenções Iur"/>
    <x v="0"/>
    <x v="0"/>
    <x v="0"/>
    <x v="0"/>
    <x v="2"/>
    <x v="0"/>
    <x v="0"/>
    <x v="0"/>
    <x v="0"/>
    <x v="1"/>
    <x v="0"/>
    <x v="0"/>
    <s v="RETENCAO OT"/>
  </r>
  <r>
    <x v="1"/>
    <n v="0"/>
    <n v="0"/>
    <n v="0"/>
    <n v="16150"/>
    <x v="4740"/>
    <x v="0"/>
    <x v="0"/>
    <x v="0"/>
    <s v="01.23.04.14"/>
    <x v="24"/>
    <x v="5"/>
    <x v="6"/>
    <s v="Ambiente"/>
    <s v="01.23.04"/>
    <s v="Ambiente"/>
    <s v="01.23.04"/>
    <x v="2"/>
    <x v="0"/>
    <x v="0"/>
    <x v="1"/>
    <x v="0"/>
    <x v="1"/>
    <x v="1"/>
    <x v="0"/>
    <x v="7"/>
    <s v="2025-08-25"/>
    <x v="2"/>
    <n v="16150"/>
    <x v="0"/>
    <m/>
    <x v="0"/>
    <m/>
    <x v="510"/>
    <n v="100478816"/>
    <x v="0"/>
    <x v="0"/>
    <s v="Criação e Manutenção de Espaços Verdes"/>
    <s v="ORI"/>
    <x v="0"/>
    <s v="CMEV"/>
    <x v="0"/>
    <x v="0"/>
    <x v="0"/>
    <x v="0"/>
    <x v="0"/>
    <x v="0"/>
    <x v="0"/>
    <x v="0"/>
    <x v="0"/>
    <x v="0"/>
    <x v="0"/>
    <s v="Criação e Manutenção de Espaços Verdes"/>
    <x v="0"/>
    <x v="0"/>
    <x v="0"/>
    <x v="0"/>
    <x v="1"/>
    <x v="0"/>
    <x v="0"/>
    <x v="0"/>
    <x v="0"/>
    <x v="0"/>
    <x v="0"/>
    <x v="0"/>
    <s v="Pagamento prestação de serviço em criação e manutenção de espaço verdes, conforme anexo."/>
  </r>
  <r>
    <x v="0"/>
    <n v="0"/>
    <n v="0"/>
    <n v="0"/>
    <n v="121600"/>
    <x v="4741"/>
    <x v="0"/>
    <x v="0"/>
    <x v="0"/>
    <s v="01.27.04.11"/>
    <x v="26"/>
    <x v="1"/>
    <x v="1"/>
    <s v="Infra-Estruturas e Transportes"/>
    <s v="01.27.04"/>
    <s v="Infra-Estruturas e Transportes"/>
    <s v="01.27.04"/>
    <x v="4"/>
    <x v="0"/>
    <x v="2"/>
    <x v="3"/>
    <x v="0"/>
    <x v="1"/>
    <x v="0"/>
    <x v="0"/>
    <x v="3"/>
    <s v="2025-05-05"/>
    <x v="1"/>
    <n v="121600"/>
    <x v="0"/>
    <m/>
    <x v="0"/>
    <m/>
    <x v="26"/>
    <n v="100474914"/>
    <x v="0"/>
    <x v="0"/>
    <s v="Manutenção de caminhos vicinais e melhoramento de acessos"/>
    <s v="ORI"/>
    <x v="0"/>
    <m/>
    <x v="0"/>
    <x v="0"/>
    <x v="0"/>
    <x v="0"/>
    <x v="0"/>
    <x v="0"/>
    <x v="0"/>
    <x v="0"/>
    <x v="0"/>
    <x v="0"/>
    <x v="0"/>
    <s v="Manutenção de caminhos vicinais e melhoramento de acessos"/>
    <x v="0"/>
    <x v="0"/>
    <x v="0"/>
    <x v="0"/>
    <x v="1"/>
    <x v="0"/>
    <x v="0"/>
    <x v="0"/>
    <x v="0"/>
    <x v="0"/>
    <x v="0"/>
    <x v="0"/>
    <s v="Pagamento a favor da Tesoureiro Municipal, referente despesa com pessoal nos trabalho de reabilitação de caminho Vicinal Trilha Serra Malagueta/ Mato Correia, Abril de 2025, conforme anexo. "/>
  </r>
  <r>
    <x v="1"/>
    <n v="0"/>
    <n v="0"/>
    <n v="0"/>
    <n v="2850"/>
    <x v="4740"/>
    <x v="0"/>
    <x v="0"/>
    <x v="0"/>
    <s v="01.23.04.14"/>
    <x v="24"/>
    <x v="5"/>
    <x v="6"/>
    <s v="Ambiente"/>
    <s v="01.23.04"/>
    <s v="Ambiente"/>
    <s v="01.23.04"/>
    <x v="2"/>
    <x v="0"/>
    <x v="0"/>
    <x v="1"/>
    <x v="0"/>
    <x v="1"/>
    <x v="1"/>
    <x v="0"/>
    <x v="7"/>
    <s v="2025-08-25"/>
    <x v="2"/>
    <n v="2850"/>
    <x v="0"/>
    <m/>
    <x v="0"/>
    <m/>
    <x v="9"/>
    <n v="100474696"/>
    <x v="0"/>
    <x v="1"/>
    <s v="Criação e Manutenção de Espaços Verdes"/>
    <s v="ORI"/>
    <x v="0"/>
    <s v="CMEV"/>
    <x v="0"/>
    <x v="0"/>
    <x v="0"/>
    <x v="0"/>
    <x v="0"/>
    <x v="0"/>
    <x v="0"/>
    <x v="0"/>
    <x v="0"/>
    <x v="0"/>
    <x v="0"/>
    <s v="Criação e Manutenção de Espaços Verdes"/>
    <x v="0"/>
    <x v="0"/>
    <x v="0"/>
    <x v="0"/>
    <x v="1"/>
    <x v="0"/>
    <x v="0"/>
    <x v="0"/>
    <x v="0"/>
    <x v="0"/>
    <x v="1"/>
    <x v="0"/>
    <s v="Pagamento prestação de serviço em criação e manutenção de espaço verdes, conforme anexo."/>
  </r>
  <r>
    <x v="0"/>
    <n v="0"/>
    <n v="0"/>
    <n v="0"/>
    <n v="6000"/>
    <x v="4742"/>
    <x v="0"/>
    <x v="0"/>
    <x v="0"/>
    <s v="01.25.01.13"/>
    <x v="30"/>
    <x v="2"/>
    <x v="2"/>
    <s v="Educação"/>
    <s v="01.25.01"/>
    <s v="Educação"/>
    <s v="01.25.01"/>
    <x v="4"/>
    <x v="0"/>
    <x v="2"/>
    <x v="3"/>
    <x v="0"/>
    <x v="1"/>
    <x v="0"/>
    <x v="0"/>
    <x v="8"/>
    <s v="2025-09-09"/>
    <x v="2"/>
    <n v="6000"/>
    <x v="0"/>
    <m/>
    <x v="0"/>
    <m/>
    <x v="157"/>
    <n v="100479647"/>
    <x v="0"/>
    <x v="0"/>
    <s v="Incentivo ao ensino básico e secundário"/>
    <s v="ORI"/>
    <x v="0"/>
    <s v="IEBS"/>
    <x v="0"/>
    <x v="0"/>
    <x v="0"/>
    <x v="0"/>
    <x v="0"/>
    <x v="0"/>
    <x v="0"/>
    <x v="0"/>
    <x v="0"/>
    <x v="0"/>
    <x v="0"/>
    <s v="Incentivo ao ensino básico e secundário"/>
    <x v="0"/>
    <x v="0"/>
    <x v="0"/>
    <x v="0"/>
    <x v="1"/>
    <x v="0"/>
    <x v="0"/>
    <x v="0"/>
    <x v="0"/>
    <x v="0"/>
    <x v="0"/>
    <x v="0"/>
    <s v="Apoio para formação, conforme proposta em anexo."/>
  </r>
  <r>
    <x v="0"/>
    <n v="0"/>
    <n v="0"/>
    <n v="0"/>
    <n v="9000"/>
    <x v="4743"/>
    <x v="0"/>
    <x v="1"/>
    <x v="0"/>
    <s v="80.02.01"/>
    <x v="28"/>
    <x v="4"/>
    <x v="4"/>
    <s v="Retenções Iur"/>
    <s v="80.02.01"/>
    <s v="Retenções Iur"/>
    <s v="80.02.01"/>
    <x v="52"/>
    <x v="0"/>
    <x v="6"/>
    <x v="1"/>
    <x v="1"/>
    <x v="2"/>
    <x v="2"/>
    <x v="0"/>
    <x v="7"/>
    <s v="2025-08-26"/>
    <x v="2"/>
    <n v="9000"/>
    <x v="0"/>
    <m/>
    <x v="0"/>
    <m/>
    <x v="9"/>
    <n v="100474696"/>
    <x v="0"/>
    <x v="0"/>
    <s v="Retenções Iur"/>
    <s v="ORI"/>
    <x v="0"/>
    <s v="RIUR"/>
    <x v="0"/>
    <x v="0"/>
    <x v="0"/>
    <x v="0"/>
    <x v="0"/>
    <x v="0"/>
    <x v="0"/>
    <x v="0"/>
    <x v="0"/>
    <x v="0"/>
    <x v="0"/>
    <s v="Retenções Iur"/>
    <x v="0"/>
    <x v="0"/>
    <x v="0"/>
    <x v="0"/>
    <x v="2"/>
    <x v="0"/>
    <x v="0"/>
    <x v="0"/>
    <x v="0"/>
    <x v="1"/>
    <x v="0"/>
    <x v="0"/>
    <s v="RETENCAO OT"/>
  </r>
  <r>
    <x v="0"/>
    <n v="0"/>
    <n v="0"/>
    <n v="0"/>
    <n v="12647"/>
    <x v="4744"/>
    <x v="0"/>
    <x v="1"/>
    <x v="0"/>
    <s v="80.02.01"/>
    <x v="28"/>
    <x v="4"/>
    <x v="4"/>
    <s v="Retenções Iur"/>
    <s v="80.02.01"/>
    <s v="Retenções Iur"/>
    <s v="80.02.01"/>
    <x v="52"/>
    <x v="0"/>
    <x v="6"/>
    <x v="1"/>
    <x v="1"/>
    <x v="2"/>
    <x v="2"/>
    <x v="0"/>
    <x v="7"/>
    <s v="2025-08-19"/>
    <x v="2"/>
    <n v="12647"/>
    <x v="0"/>
    <m/>
    <x v="0"/>
    <m/>
    <x v="9"/>
    <n v="100474696"/>
    <x v="0"/>
    <x v="0"/>
    <s v="Retenções Iur"/>
    <s v="ORI"/>
    <x v="0"/>
    <s v="RIUR"/>
    <x v="0"/>
    <x v="0"/>
    <x v="0"/>
    <x v="0"/>
    <x v="0"/>
    <x v="0"/>
    <x v="0"/>
    <x v="0"/>
    <x v="0"/>
    <x v="0"/>
    <x v="0"/>
    <s v="Retenções Iur"/>
    <x v="0"/>
    <x v="0"/>
    <x v="0"/>
    <x v="0"/>
    <x v="2"/>
    <x v="0"/>
    <x v="0"/>
    <x v="0"/>
    <x v="0"/>
    <x v="1"/>
    <x v="0"/>
    <x v="0"/>
    <s v="RETENCAO OT"/>
  </r>
  <r>
    <x v="1"/>
    <n v="0"/>
    <n v="0"/>
    <n v="0"/>
    <n v="16890"/>
    <x v="4745"/>
    <x v="0"/>
    <x v="0"/>
    <x v="0"/>
    <s v="01.28.01.09"/>
    <x v="8"/>
    <x v="3"/>
    <x v="3"/>
    <s v="Habitação Social"/>
    <s v="01.28.01"/>
    <s v="Habitação Social"/>
    <s v="01.28.01"/>
    <x v="2"/>
    <x v="0"/>
    <x v="0"/>
    <x v="1"/>
    <x v="0"/>
    <x v="1"/>
    <x v="1"/>
    <x v="0"/>
    <x v="9"/>
    <s v="2025-10-07"/>
    <x v="3"/>
    <n v="16890"/>
    <x v="0"/>
    <m/>
    <x v="0"/>
    <m/>
    <x v="9"/>
    <n v="100474696"/>
    <x v="0"/>
    <x v="1"/>
    <s v="Construção e reabilitação de habitação de famílias Vulveraveis"/>
    <s v="ORI"/>
    <x v="0"/>
    <s v="HS"/>
    <x v="0"/>
    <x v="0"/>
    <x v="0"/>
    <x v="0"/>
    <x v="0"/>
    <x v="0"/>
    <x v="0"/>
    <x v="0"/>
    <x v="0"/>
    <x v="0"/>
    <x v="0"/>
    <s v="Construção e reabilitação de habitação de famílias Vulveraveis"/>
    <x v="0"/>
    <x v="0"/>
    <x v="0"/>
    <x v="0"/>
    <x v="1"/>
    <x v="0"/>
    <x v="0"/>
    <x v="0"/>
    <x v="0"/>
    <x v="0"/>
    <x v="1"/>
    <x v="0"/>
    <s v="Pagamento favor de Claudino De Pina, referente aos trabalhos de pintura das casa de banho em Achada Bolonha e espinho branco, conforme anexo."/>
  </r>
  <r>
    <x v="1"/>
    <n v="0"/>
    <n v="0"/>
    <n v="0"/>
    <n v="95710"/>
    <x v="4745"/>
    <x v="0"/>
    <x v="0"/>
    <x v="0"/>
    <s v="01.28.01.09"/>
    <x v="8"/>
    <x v="3"/>
    <x v="3"/>
    <s v="Habitação Social"/>
    <s v="01.28.01"/>
    <s v="Habitação Social"/>
    <s v="01.28.01"/>
    <x v="2"/>
    <x v="0"/>
    <x v="0"/>
    <x v="1"/>
    <x v="0"/>
    <x v="1"/>
    <x v="1"/>
    <x v="0"/>
    <x v="9"/>
    <s v="2025-10-07"/>
    <x v="3"/>
    <n v="95710"/>
    <x v="0"/>
    <m/>
    <x v="0"/>
    <m/>
    <x v="552"/>
    <n v="100480008"/>
    <x v="0"/>
    <x v="0"/>
    <s v="Construção e reabilitação de habitação de famílias Vulveraveis"/>
    <s v="ORI"/>
    <x v="0"/>
    <s v="HS"/>
    <x v="0"/>
    <x v="0"/>
    <x v="0"/>
    <x v="0"/>
    <x v="0"/>
    <x v="0"/>
    <x v="0"/>
    <x v="0"/>
    <x v="0"/>
    <x v="0"/>
    <x v="0"/>
    <s v="Construção e reabilitação de habitação de famílias Vulveraveis"/>
    <x v="0"/>
    <x v="0"/>
    <x v="0"/>
    <x v="0"/>
    <x v="1"/>
    <x v="0"/>
    <x v="0"/>
    <x v="0"/>
    <x v="0"/>
    <x v="0"/>
    <x v="0"/>
    <x v="0"/>
    <s v="Pagamento favor de Claudino De Pina, referente aos trabalhos de pintura das casa de banho em Achada Bolonha e espinho branco, conforme anexo."/>
  </r>
  <r>
    <x v="1"/>
    <n v="0"/>
    <n v="0"/>
    <n v="0"/>
    <n v="666666"/>
    <x v="4746"/>
    <x v="0"/>
    <x v="1"/>
    <x v="0"/>
    <s v="03.03.10"/>
    <x v="15"/>
    <x v="0"/>
    <x v="5"/>
    <s v="Receitas Da Câmara"/>
    <s v="03.03.10"/>
    <s v="Receitas Da Câmara"/>
    <s v="03.03.10"/>
    <x v="54"/>
    <x v="0"/>
    <x v="5"/>
    <x v="13"/>
    <x v="0"/>
    <x v="0"/>
    <x v="2"/>
    <x v="0"/>
    <x v="10"/>
    <s v="2025-11-06"/>
    <x v="3"/>
    <n v="666666"/>
    <x v="0"/>
    <m/>
    <x v="0"/>
    <m/>
    <x v="26"/>
    <n v="100474914"/>
    <x v="0"/>
    <x v="0"/>
    <s v="Receitas Da Câmara"/>
    <s v="EXT"/>
    <x v="0"/>
    <s v="RDC"/>
    <x v="0"/>
    <x v="0"/>
    <x v="0"/>
    <x v="0"/>
    <x v="0"/>
    <x v="0"/>
    <x v="0"/>
    <x v="0"/>
    <x v="0"/>
    <x v="0"/>
    <x v="0"/>
    <s v="Receitas Da Câmara"/>
    <x v="0"/>
    <x v="0"/>
    <x v="0"/>
    <x v="0"/>
    <x v="0"/>
    <x v="0"/>
    <x v="0"/>
    <x v="0"/>
    <x v="0"/>
    <x v="0"/>
    <x v="0"/>
    <x v="0"/>
    <s v="Transferência transporte escolar, conforme anexo. "/>
  </r>
  <r>
    <x v="0"/>
    <n v="0"/>
    <n v="0"/>
    <n v="0"/>
    <n v="8053"/>
    <x v="4747"/>
    <x v="0"/>
    <x v="1"/>
    <x v="0"/>
    <s v="03.03.10"/>
    <x v="15"/>
    <x v="0"/>
    <x v="5"/>
    <s v="Receitas Da Câmara"/>
    <s v="03.03.10"/>
    <s v="Receitas Da Câmara"/>
    <s v="03.03.10"/>
    <x v="32"/>
    <x v="0"/>
    <x v="4"/>
    <x v="5"/>
    <x v="0"/>
    <x v="0"/>
    <x v="2"/>
    <x v="0"/>
    <x v="0"/>
    <s v="2025-02-03"/>
    <x v="0"/>
    <n v="805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00"/>
    <x v="4748"/>
    <x v="0"/>
    <x v="1"/>
    <x v="0"/>
    <s v="03.03.10"/>
    <x v="15"/>
    <x v="0"/>
    <x v="5"/>
    <s v="Receitas Da Câmara"/>
    <s v="03.03.10"/>
    <s v="Receitas Da Câmara"/>
    <s v="03.03.10"/>
    <x v="17"/>
    <x v="0"/>
    <x v="4"/>
    <x v="5"/>
    <x v="0"/>
    <x v="0"/>
    <x v="2"/>
    <x v="0"/>
    <x v="0"/>
    <s v="2025-02-03"/>
    <x v="0"/>
    <n v="2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200"/>
    <x v="4749"/>
    <x v="0"/>
    <x v="1"/>
    <x v="0"/>
    <s v="03.03.10"/>
    <x v="15"/>
    <x v="0"/>
    <x v="5"/>
    <s v="Receitas Da Câmara"/>
    <s v="03.03.10"/>
    <s v="Receitas Da Câmara"/>
    <s v="03.03.10"/>
    <x v="26"/>
    <x v="0"/>
    <x v="4"/>
    <x v="5"/>
    <x v="0"/>
    <x v="0"/>
    <x v="2"/>
    <x v="0"/>
    <x v="0"/>
    <s v="2025-02-03"/>
    <x v="0"/>
    <n v="7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80"/>
    <x v="4750"/>
    <x v="0"/>
    <x v="1"/>
    <x v="0"/>
    <s v="03.03.10"/>
    <x v="15"/>
    <x v="0"/>
    <x v="5"/>
    <s v="Receitas Da Câmara"/>
    <s v="03.03.10"/>
    <s v="Receitas Da Câmara"/>
    <s v="03.03.10"/>
    <x v="30"/>
    <x v="0"/>
    <x v="4"/>
    <x v="5"/>
    <x v="0"/>
    <x v="0"/>
    <x v="2"/>
    <x v="0"/>
    <x v="0"/>
    <s v="2025-02-03"/>
    <x v="0"/>
    <n v="10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280"/>
    <x v="4751"/>
    <x v="0"/>
    <x v="1"/>
    <x v="0"/>
    <s v="03.03.10"/>
    <x v="15"/>
    <x v="0"/>
    <x v="5"/>
    <s v="Receitas Da Câmara"/>
    <s v="03.03.10"/>
    <s v="Receitas Da Câmara"/>
    <s v="03.03.10"/>
    <x v="15"/>
    <x v="0"/>
    <x v="4"/>
    <x v="5"/>
    <x v="0"/>
    <x v="0"/>
    <x v="2"/>
    <x v="0"/>
    <x v="0"/>
    <s v="2025-02-03"/>
    <x v="0"/>
    <n v="3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
    <x v="4752"/>
    <x v="0"/>
    <x v="1"/>
    <x v="0"/>
    <s v="03.03.10"/>
    <x v="15"/>
    <x v="0"/>
    <x v="5"/>
    <s v="Receitas Da Câmara"/>
    <s v="03.03.10"/>
    <s v="Receitas Da Câmara"/>
    <s v="03.03.10"/>
    <x v="16"/>
    <x v="0"/>
    <x v="4"/>
    <x v="5"/>
    <x v="0"/>
    <x v="0"/>
    <x v="2"/>
    <x v="0"/>
    <x v="0"/>
    <s v="2025-02-03"/>
    <x v="0"/>
    <n v="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515"/>
    <x v="4753"/>
    <x v="0"/>
    <x v="1"/>
    <x v="0"/>
    <s v="03.03.10"/>
    <x v="15"/>
    <x v="0"/>
    <x v="5"/>
    <s v="Receitas Da Câmara"/>
    <s v="03.03.10"/>
    <s v="Receitas Da Câmara"/>
    <s v="03.03.10"/>
    <x v="20"/>
    <x v="0"/>
    <x v="4"/>
    <x v="5"/>
    <x v="0"/>
    <x v="0"/>
    <x v="2"/>
    <x v="0"/>
    <x v="0"/>
    <s v="2025-02-03"/>
    <x v="0"/>
    <n v="651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290"/>
    <x v="4754"/>
    <x v="0"/>
    <x v="1"/>
    <x v="0"/>
    <s v="03.03.10"/>
    <x v="15"/>
    <x v="0"/>
    <x v="5"/>
    <s v="Receitas Da Câmara"/>
    <s v="03.03.10"/>
    <s v="Receitas Da Câmara"/>
    <s v="03.03.10"/>
    <x v="27"/>
    <x v="0"/>
    <x v="4"/>
    <x v="5"/>
    <x v="0"/>
    <x v="0"/>
    <x v="2"/>
    <x v="0"/>
    <x v="0"/>
    <s v="2025-02-03"/>
    <x v="0"/>
    <n v="1029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5000"/>
    <x v="4755"/>
    <x v="0"/>
    <x v="1"/>
    <x v="0"/>
    <s v="03.03.10"/>
    <x v="15"/>
    <x v="0"/>
    <x v="5"/>
    <s v="Receitas Da Câmara"/>
    <s v="03.03.10"/>
    <s v="Receitas Da Câmara"/>
    <s v="03.03.10"/>
    <x v="33"/>
    <x v="0"/>
    <x v="0"/>
    <x v="1"/>
    <x v="0"/>
    <x v="0"/>
    <x v="2"/>
    <x v="0"/>
    <x v="0"/>
    <s v="2025-02-03"/>
    <x v="0"/>
    <n v="15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00"/>
    <x v="4756"/>
    <x v="0"/>
    <x v="1"/>
    <x v="0"/>
    <s v="03.03.10"/>
    <x v="15"/>
    <x v="0"/>
    <x v="5"/>
    <s v="Receitas Da Câmara"/>
    <s v="03.03.10"/>
    <s v="Receitas Da Câmara"/>
    <s v="03.03.10"/>
    <x v="63"/>
    <x v="0"/>
    <x v="0"/>
    <x v="8"/>
    <x v="0"/>
    <x v="0"/>
    <x v="2"/>
    <x v="0"/>
    <x v="0"/>
    <s v="2025-02-03"/>
    <x v="0"/>
    <n v="1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800"/>
    <x v="4757"/>
    <x v="0"/>
    <x v="1"/>
    <x v="0"/>
    <s v="03.03.10"/>
    <x v="15"/>
    <x v="0"/>
    <x v="5"/>
    <s v="Receitas Da Câmara"/>
    <s v="03.03.10"/>
    <s v="Receitas Da Câmara"/>
    <s v="03.03.10"/>
    <x v="22"/>
    <x v="0"/>
    <x v="0"/>
    <x v="8"/>
    <x v="0"/>
    <x v="0"/>
    <x v="2"/>
    <x v="0"/>
    <x v="0"/>
    <s v="2025-02-03"/>
    <x v="0"/>
    <n v="6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00"/>
    <x v="4758"/>
    <x v="0"/>
    <x v="1"/>
    <x v="0"/>
    <s v="03.03.10"/>
    <x v="15"/>
    <x v="0"/>
    <x v="5"/>
    <s v="Receitas Da Câmara"/>
    <s v="03.03.10"/>
    <s v="Receitas Da Câmara"/>
    <s v="03.03.10"/>
    <x v="65"/>
    <x v="0"/>
    <x v="4"/>
    <x v="5"/>
    <x v="0"/>
    <x v="0"/>
    <x v="2"/>
    <x v="0"/>
    <x v="0"/>
    <s v="2025-02-03"/>
    <x v="0"/>
    <n v="3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3990"/>
    <x v="4759"/>
    <x v="0"/>
    <x v="1"/>
    <x v="0"/>
    <s v="03.03.10"/>
    <x v="15"/>
    <x v="0"/>
    <x v="5"/>
    <s v="Receitas Da Câmara"/>
    <s v="03.03.10"/>
    <s v="Receitas Da Câmara"/>
    <s v="03.03.10"/>
    <x v="24"/>
    <x v="0"/>
    <x v="4"/>
    <x v="5"/>
    <x v="0"/>
    <x v="0"/>
    <x v="2"/>
    <x v="0"/>
    <x v="0"/>
    <s v="2025-02-03"/>
    <x v="0"/>
    <n v="339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4110"/>
    <x v="4760"/>
    <x v="0"/>
    <x v="1"/>
    <x v="0"/>
    <s v="03.03.10"/>
    <x v="15"/>
    <x v="0"/>
    <x v="5"/>
    <s v="Receitas Da Câmara"/>
    <s v="03.03.10"/>
    <s v="Receitas Da Câmara"/>
    <s v="03.03.10"/>
    <x v="25"/>
    <x v="0"/>
    <x v="0"/>
    <x v="1"/>
    <x v="0"/>
    <x v="0"/>
    <x v="2"/>
    <x v="0"/>
    <x v="0"/>
    <s v="2025-02-03"/>
    <x v="0"/>
    <n v="5411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6000"/>
    <x v="4761"/>
    <x v="0"/>
    <x v="0"/>
    <x v="0"/>
    <s v="01.25.02.23"/>
    <x v="13"/>
    <x v="2"/>
    <x v="2"/>
    <s v="desporto"/>
    <s v="01.25.02"/>
    <s v="desporto"/>
    <s v="01.25.02"/>
    <x v="2"/>
    <x v="0"/>
    <x v="0"/>
    <x v="1"/>
    <x v="0"/>
    <x v="1"/>
    <x v="1"/>
    <x v="0"/>
    <x v="4"/>
    <s v="2025-03-14"/>
    <x v="0"/>
    <n v="6000"/>
    <x v="0"/>
    <m/>
    <x v="0"/>
    <m/>
    <x v="268"/>
    <n v="100479895"/>
    <x v="0"/>
    <x v="0"/>
    <s v="Atividades desportivas e promoção do desporto no Concelho"/>
    <s v="ORI"/>
    <x v="0"/>
    <m/>
    <x v="0"/>
    <x v="0"/>
    <x v="0"/>
    <x v="0"/>
    <x v="0"/>
    <x v="0"/>
    <x v="0"/>
    <x v="0"/>
    <x v="0"/>
    <x v="0"/>
    <x v="0"/>
    <s v="Atividades desportivas e promoção do desporto no Concelho"/>
    <x v="0"/>
    <x v="0"/>
    <x v="0"/>
    <x v="0"/>
    <x v="1"/>
    <x v="0"/>
    <x v="0"/>
    <x v="0"/>
    <x v="0"/>
    <x v="0"/>
    <x v="0"/>
    <x v="0"/>
    <s v="Apoio a favor de representante da euipa ADR-ROCK, Raissa Ivone Carvalho Fernandes, referente ao época desportiva para o jogo 3ª jornada do campeonato de basquetbol Santiago Norte 2024-2025, conforme anexo."/>
  </r>
  <r>
    <x v="0"/>
    <n v="0"/>
    <n v="0"/>
    <n v="0"/>
    <n v="1823"/>
    <x v="4762"/>
    <x v="0"/>
    <x v="0"/>
    <x v="0"/>
    <s v="01.25.01.14"/>
    <x v="3"/>
    <x v="2"/>
    <x v="2"/>
    <s v="Educação"/>
    <s v="01.25.01"/>
    <s v="Educação"/>
    <s v="01.25.01"/>
    <x v="4"/>
    <x v="0"/>
    <x v="2"/>
    <x v="3"/>
    <x v="0"/>
    <x v="1"/>
    <x v="0"/>
    <x v="0"/>
    <x v="2"/>
    <s v="2025-04-08"/>
    <x v="1"/>
    <n v="1823"/>
    <x v="0"/>
    <m/>
    <x v="0"/>
    <m/>
    <x v="32"/>
    <n v="100476920"/>
    <x v="0"/>
    <x v="0"/>
    <s v="Incentivo ao pré escolar"/>
    <s v="ORI"/>
    <x v="0"/>
    <s v="IPE"/>
    <x v="0"/>
    <x v="0"/>
    <x v="0"/>
    <x v="0"/>
    <x v="0"/>
    <x v="0"/>
    <x v="0"/>
    <x v="0"/>
    <x v="0"/>
    <x v="0"/>
    <x v="0"/>
    <s v="Incentivo ao pré escolar"/>
    <x v="0"/>
    <x v="0"/>
    <x v="0"/>
    <x v="0"/>
    <x v="1"/>
    <x v="0"/>
    <x v="0"/>
    <x v="0"/>
    <x v="0"/>
    <x v="0"/>
    <x v="0"/>
    <x v="0"/>
    <s v="Pagamento referente a aquisição de botija de gaz para o jardim infantil de pedra larga, conforme anexo."/>
  </r>
  <r>
    <x v="0"/>
    <n v="0"/>
    <n v="0"/>
    <n v="0"/>
    <n v="20550"/>
    <x v="4763"/>
    <x v="0"/>
    <x v="0"/>
    <x v="0"/>
    <s v="03.16.15"/>
    <x v="0"/>
    <x v="0"/>
    <x v="0"/>
    <s v="Direção Financeira"/>
    <s v="03.16.15"/>
    <s v="Direção Financeira"/>
    <s v="03.16.15"/>
    <x v="12"/>
    <x v="0"/>
    <x v="0"/>
    <x v="1"/>
    <x v="0"/>
    <x v="0"/>
    <x v="0"/>
    <x v="0"/>
    <x v="2"/>
    <s v="2025-04-11"/>
    <x v="1"/>
    <n v="20550"/>
    <x v="0"/>
    <m/>
    <x v="0"/>
    <m/>
    <x v="120"/>
    <n v="100479413"/>
    <x v="0"/>
    <x v="0"/>
    <s v="Direção Financeira"/>
    <s v="ORI"/>
    <x v="0"/>
    <m/>
    <x v="0"/>
    <x v="0"/>
    <x v="0"/>
    <x v="0"/>
    <x v="0"/>
    <x v="0"/>
    <x v="0"/>
    <x v="0"/>
    <x v="0"/>
    <x v="0"/>
    <x v="0"/>
    <s v="Direção Financeira"/>
    <x v="0"/>
    <x v="0"/>
    <x v="0"/>
    <x v="0"/>
    <x v="0"/>
    <x v="0"/>
    <x v="0"/>
    <x v="0"/>
    <x v="0"/>
    <x v="0"/>
    <x v="0"/>
    <x v="0"/>
    <s v="Pagamento a favor de Silvia Antunes, pela aquisição de toner para serviços do CMSM, conforme anexo."/>
  </r>
  <r>
    <x v="0"/>
    <n v="0"/>
    <n v="0"/>
    <n v="0"/>
    <n v="7882"/>
    <x v="4764"/>
    <x v="0"/>
    <x v="1"/>
    <x v="0"/>
    <s v="80.02.01"/>
    <x v="28"/>
    <x v="4"/>
    <x v="4"/>
    <s v="Retenções Iur"/>
    <s v="80.02.01"/>
    <s v="Retenções Iur"/>
    <s v="80.02.01"/>
    <x v="52"/>
    <x v="0"/>
    <x v="6"/>
    <x v="1"/>
    <x v="1"/>
    <x v="2"/>
    <x v="2"/>
    <x v="0"/>
    <x v="3"/>
    <s v="2025-05-01"/>
    <x v="1"/>
    <n v="7882"/>
    <x v="0"/>
    <m/>
    <x v="0"/>
    <m/>
    <x v="9"/>
    <n v="100474696"/>
    <x v="0"/>
    <x v="0"/>
    <s v="Retenções Iur"/>
    <s v="ORI"/>
    <x v="0"/>
    <s v="RIUR"/>
    <x v="0"/>
    <x v="0"/>
    <x v="0"/>
    <x v="0"/>
    <x v="0"/>
    <x v="0"/>
    <x v="0"/>
    <x v="0"/>
    <x v="0"/>
    <x v="0"/>
    <x v="0"/>
    <s v="Retenções Iur"/>
    <x v="0"/>
    <x v="0"/>
    <x v="0"/>
    <x v="0"/>
    <x v="2"/>
    <x v="0"/>
    <x v="0"/>
    <x v="0"/>
    <x v="0"/>
    <x v="1"/>
    <x v="0"/>
    <x v="0"/>
    <s v="RETENCAO OT"/>
  </r>
  <r>
    <x v="0"/>
    <n v="0"/>
    <n v="0"/>
    <n v="0"/>
    <n v="6000"/>
    <x v="4765"/>
    <x v="0"/>
    <x v="0"/>
    <x v="0"/>
    <s v="03.16.15"/>
    <x v="0"/>
    <x v="0"/>
    <x v="0"/>
    <s v="Direção Financeira"/>
    <s v="03.16.15"/>
    <s v="Direção Financeira"/>
    <s v="03.16.15"/>
    <x v="40"/>
    <x v="0"/>
    <x v="0"/>
    <x v="1"/>
    <x v="0"/>
    <x v="0"/>
    <x v="0"/>
    <x v="0"/>
    <x v="6"/>
    <s v="2025-07-31"/>
    <x v="2"/>
    <n v="6000"/>
    <x v="0"/>
    <m/>
    <x v="0"/>
    <m/>
    <x v="553"/>
    <n v="100447410"/>
    <x v="0"/>
    <x v="0"/>
    <s v="Direção Financeira"/>
    <s v="ORI"/>
    <x v="0"/>
    <m/>
    <x v="0"/>
    <x v="0"/>
    <x v="0"/>
    <x v="0"/>
    <x v="0"/>
    <x v="0"/>
    <x v="0"/>
    <x v="0"/>
    <x v="0"/>
    <x v="0"/>
    <x v="0"/>
    <s v="Direção Financeira"/>
    <x v="0"/>
    <x v="0"/>
    <x v="0"/>
    <x v="0"/>
    <x v="0"/>
    <x v="0"/>
    <x v="0"/>
    <x v="0"/>
    <x v="0"/>
    <x v="0"/>
    <x v="0"/>
    <x v="0"/>
    <s v="Pagamento favor de ALEXANDRA LOPES CORREIA, referente a aquisição do almoço dos profissionais da Delegacia Saúde de Calheta São Miguel, conforme anexo."/>
  </r>
  <r>
    <x v="0"/>
    <n v="0"/>
    <n v="0"/>
    <n v="0"/>
    <n v="1176"/>
    <x v="4766"/>
    <x v="0"/>
    <x v="0"/>
    <x v="0"/>
    <s v="03.16.02"/>
    <x v="12"/>
    <x v="0"/>
    <x v="0"/>
    <s v="Gabinete do Presidente"/>
    <s v="03.16.02"/>
    <s v="Gabinete do Presidente"/>
    <s v="03.16.02"/>
    <x v="8"/>
    <x v="0"/>
    <x v="0"/>
    <x v="0"/>
    <x v="0"/>
    <x v="0"/>
    <x v="0"/>
    <x v="0"/>
    <x v="7"/>
    <s v="2025-08-26"/>
    <x v="2"/>
    <n v="1176"/>
    <x v="0"/>
    <m/>
    <x v="0"/>
    <m/>
    <x v="9"/>
    <n v="100474696"/>
    <x v="0"/>
    <x v="1"/>
    <s v="Gabinete do Presidente"/>
    <s v="ORI"/>
    <x v="0"/>
    <m/>
    <x v="0"/>
    <x v="0"/>
    <x v="0"/>
    <x v="0"/>
    <x v="0"/>
    <x v="0"/>
    <x v="0"/>
    <x v="0"/>
    <x v="0"/>
    <x v="0"/>
    <x v="0"/>
    <s v="Gabinete do Presidente"/>
    <x v="0"/>
    <x v="0"/>
    <x v="0"/>
    <x v="0"/>
    <x v="0"/>
    <x v="0"/>
    <x v="0"/>
    <x v="0"/>
    <x v="0"/>
    <x v="0"/>
    <x v="1"/>
    <x v="0"/>
    <s v="Pagamento de salário referente a 08-2025"/>
  </r>
  <r>
    <x v="0"/>
    <n v="0"/>
    <n v="0"/>
    <n v="0"/>
    <n v="1764"/>
    <x v="4766"/>
    <x v="0"/>
    <x v="0"/>
    <x v="0"/>
    <s v="03.16.02"/>
    <x v="12"/>
    <x v="0"/>
    <x v="0"/>
    <s v="Gabinete do Presidente"/>
    <s v="03.16.02"/>
    <s v="Gabinete do Presidente"/>
    <s v="03.16.02"/>
    <x v="60"/>
    <x v="0"/>
    <x v="0"/>
    <x v="1"/>
    <x v="0"/>
    <x v="0"/>
    <x v="0"/>
    <x v="0"/>
    <x v="7"/>
    <s v="2025-08-26"/>
    <x v="2"/>
    <n v="1764"/>
    <x v="0"/>
    <m/>
    <x v="0"/>
    <m/>
    <x v="9"/>
    <n v="100474696"/>
    <x v="0"/>
    <x v="1"/>
    <s v="Gabinete do Presidente"/>
    <s v="ORI"/>
    <x v="0"/>
    <m/>
    <x v="0"/>
    <x v="0"/>
    <x v="0"/>
    <x v="0"/>
    <x v="0"/>
    <x v="0"/>
    <x v="0"/>
    <x v="0"/>
    <x v="0"/>
    <x v="0"/>
    <x v="0"/>
    <s v="Gabinete do Presidente"/>
    <x v="0"/>
    <x v="0"/>
    <x v="0"/>
    <x v="0"/>
    <x v="0"/>
    <x v="0"/>
    <x v="0"/>
    <x v="0"/>
    <x v="0"/>
    <x v="0"/>
    <x v="1"/>
    <x v="0"/>
    <s v="Pagamento de salário referente a 08-2025"/>
  </r>
  <r>
    <x v="0"/>
    <n v="0"/>
    <n v="0"/>
    <n v="0"/>
    <n v="6054"/>
    <x v="4766"/>
    <x v="0"/>
    <x v="0"/>
    <x v="0"/>
    <s v="03.16.02"/>
    <x v="12"/>
    <x v="0"/>
    <x v="0"/>
    <s v="Gabinete do Presidente"/>
    <s v="03.16.02"/>
    <s v="Gabinete do Presidente"/>
    <s v="03.16.02"/>
    <x v="46"/>
    <x v="0"/>
    <x v="0"/>
    <x v="1"/>
    <x v="0"/>
    <x v="0"/>
    <x v="0"/>
    <x v="0"/>
    <x v="7"/>
    <s v="2025-08-26"/>
    <x v="2"/>
    <n v="6054"/>
    <x v="0"/>
    <m/>
    <x v="0"/>
    <m/>
    <x v="9"/>
    <n v="100474696"/>
    <x v="0"/>
    <x v="1"/>
    <s v="Gabinete do Presidente"/>
    <s v="ORI"/>
    <x v="0"/>
    <m/>
    <x v="0"/>
    <x v="0"/>
    <x v="0"/>
    <x v="0"/>
    <x v="0"/>
    <x v="0"/>
    <x v="0"/>
    <x v="0"/>
    <x v="0"/>
    <x v="0"/>
    <x v="0"/>
    <s v="Gabinete do Presidente"/>
    <x v="0"/>
    <x v="0"/>
    <x v="0"/>
    <x v="0"/>
    <x v="0"/>
    <x v="0"/>
    <x v="0"/>
    <x v="0"/>
    <x v="0"/>
    <x v="0"/>
    <x v="1"/>
    <x v="0"/>
    <s v="Pagamento de salário referente a 08-2025"/>
  </r>
  <r>
    <x v="0"/>
    <n v="0"/>
    <n v="0"/>
    <n v="0"/>
    <n v="42351"/>
    <x v="4766"/>
    <x v="0"/>
    <x v="0"/>
    <x v="0"/>
    <s v="03.16.02"/>
    <x v="12"/>
    <x v="0"/>
    <x v="0"/>
    <s v="Gabinete do Presidente"/>
    <s v="03.16.02"/>
    <s v="Gabinete do Presidente"/>
    <s v="03.16.02"/>
    <x v="48"/>
    <x v="0"/>
    <x v="0"/>
    <x v="1"/>
    <x v="1"/>
    <x v="0"/>
    <x v="0"/>
    <x v="0"/>
    <x v="7"/>
    <s v="2025-08-26"/>
    <x v="2"/>
    <n v="42351"/>
    <x v="0"/>
    <m/>
    <x v="0"/>
    <m/>
    <x v="9"/>
    <n v="100474696"/>
    <x v="0"/>
    <x v="1"/>
    <s v="Gabinete do Presidente"/>
    <s v="ORI"/>
    <x v="0"/>
    <m/>
    <x v="0"/>
    <x v="0"/>
    <x v="0"/>
    <x v="0"/>
    <x v="0"/>
    <x v="0"/>
    <x v="0"/>
    <x v="0"/>
    <x v="0"/>
    <x v="0"/>
    <x v="0"/>
    <s v="Gabinete do Presidente"/>
    <x v="0"/>
    <x v="0"/>
    <x v="0"/>
    <x v="0"/>
    <x v="0"/>
    <x v="0"/>
    <x v="0"/>
    <x v="0"/>
    <x v="0"/>
    <x v="0"/>
    <x v="1"/>
    <x v="0"/>
    <s v="Pagamento de salário referente a 08-2025"/>
  </r>
  <r>
    <x v="0"/>
    <n v="0"/>
    <n v="0"/>
    <n v="0"/>
    <n v="897"/>
    <x v="4766"/>
    <x v="0"/>
    <x v="0"/>
    <x v="0"/>
    <s v="03.16.02"/>
    <x v="12"/>
    <x v="0"/>
    <x v="0"/>
    <s v="Gabinete do Presidente"/>
    <s v="03.16.02"/>
    <s v="Gabinete do Presidente"/>
    <s v="03.16.02"/>
    <x v="8"/>
    <x v="0"/>
    <x v="0"/>
    <x v="0"/>
    <x v="0"/>
    <x v="0"/>
    <x v="0"/>
    <x v="0"/>
    <x v="7"/>
    <s v="2025-08-26"/>
    <x v="2"/>
    <n v="897"/>
    <x v="0"/>
    <m/>
    <x v="0"/>
    <m/>
    <x v="89"/>
    <n v="100474706"/>
    <x v="0"/>
    <x v="5"/>
    <s v="Gabinete do Presidente"/>
    <s v="ORI"/>
    <x v="0"/>
    <m/>
    <x v="0"/>
    <x v="0"/>
    <x v="0"/>
    <x v="0"/>
    <x v="0"/>
    <x v="0"/>
    <x v="0"/>
    <x v="0"/>
    <x v="0"/>
    <x v="0"/>
    <x v="0"/>
    <s v="Gabinete do Presidente"/>
    <x v="0"/>
    <x v="0"/>
    <x v="0"/>
    <x v="0"/>
    <x v="0"/>
    <x v="0"/>
    <x v="0"/>
    <x v="0"/>
    <x v="0"/>
    <x v="0"/>
    <x v="5"/>
    <x v="0"/>
    <s v="Pagamento de salário referente a 08-2025"/>
  </r>
  <r>
    <x v="0"/>
    <n v="0"/>
    <n v="0"/>
    <n v="0"/>
    <n v="1346"/>
    <x v="4766"/>
    <x v="0"/>
    <x v="0"/>
    <x v="0"/>
    <s v="03.16.02"/>
    <x v="12"/>
    <x v="0"/>
    <x v="0"/>
    <s v="Gabinete do Presidente"/>
    <s v="03.16.02"/>
    <s v="Gabinete do Presidente"/>
    <s v="03.16.02"/>
    <x v="60"/>
    <x v="0"/>
    <x v="0"/>
    <x v="1"/>
    <x v="0"/>
    <x v="0"/>
    <x v="0"/>
    <x v="0"/>
    <x v="7"/>
    <s v="2025-08-26"/>
    <x v="2"/>
    <n v="1346"/>
    <x v="0"/>
    <m/>
    <x v="0"/>
    <m/>
    <x v="89"/>
    <n v="100474706"/>
    <x v="0"/>
    <x v="5"/>
    <s v="Gabinete do Presidente"/>
    <s v="ORI"/>
    <x v="0"/>
    <m/>
    <x v="0"/>
    <x v="0"/>
    <x v="0"/>
    <x v="0"/>
    <x v="0"/>
    <x v="0"/>
    <x v="0"/>
    <x v="0"/>
    <x v="0"/>
    <x v="0"/>
    <x v="0"/>
    <s v="Gabinete do Presidente"/>
    <x v="0"/>
    <x v="0"/>
    <x v="0"/>
    <x v="0"/>
    <x v="0"/>
    <x v="0"/>
    <x v="0"/>
    <x v="0"/>
    <x v="0"/>
    <x v="0"/>
    <x v="5"/>
    <x v="0"/>
    <s v="Pagamento de salário referente a 08-2025"/>
  </r>
  <r>
    <x v="0"/>
    <n v="0"/>
    <n v="0"/>
    <n v="0"/>
    <n v="4618"/>
    <x v="4766"/>
    <x v="0"/>
    <x v="0"/>
    <x v="0"/>
    <s v="03.16.02"/>
    <x v="12"/>
    <x v="0"/>
    <x v="0"/>
    <s v="Gabinete do Presidente"/>
    <s v="03.16.02"/>
    <s v="Gabinete do Presidente"/>
    <s v="03.16.02"/>
    <x v="46"/>
    <x v="0"/>
    <x v="0"/>
    <x v="1"/>
    <x v="0"/>
    <x v="0"/>
    <x v="0"/>
    <x v="0"/>
    <x v="7"/>
    <s v="2025-08-26"/>
    <x v="2"/>
    <n v="4618"/>
    <x v="0"/>
    <m/>
    <x v="0"/>
    <m/>
    <x v="89"/>
    <n v="100474706"/>
    <x v="0"/>
    <x v="5"/>
    <s v="Gabinete do Presidente"/>
    <s v="ORI"/>
    <x v="0"/>
    <m/>
    <x v="0"/>
    <x v="0"/>
    <x v="0"/>
    <x v="0"/>
    <x v="0"/>
    <x v="0"/>
    <x v="0"/>
    <x v="0"/>
    <x v="0"/>
    <x v="0"/>
    <x v="0"/>
    <s v="Gabinete do Presidente"/>
    <x v="0"/>
    <x v="0"/>
    <x v="0"/>
    <x v="0"/>
    <x v="0"/>
    <x v="0"/>
    <x v="0"/>
    <x v="0"/>
    <x v="0"/>
    <x v="0"/>
    <x v="5"/>
    <x v="0"/>
    <s v="Pagamento de salário referente a 08-2025"/>
  </r>
  <r>
    <x v="0"/>
    <n v="0"/>
    <n v="0"/>
    <n v="0"/>
    <n v="32309"/>
    <x v="4766"/>
    <x v="0"/>
    <x v="0"/>
    <x v="0"/>
    <s v="03.16.02"/>
    <x v="12"/>
    <x v="0"/>
    <x v="0"/>
    <s v="Gabinete do Presidente"/>
    <s v="03.16.02"/>
    <s v="Gabinete do Presidente"/>
    <s v="03.16.02"/>
    <x v="48"/>
    <x v="0"/>
    <x v="0"/>
    <x v="1"/>
    <x v="1"/>
    <x v="0"/>
    <x v="0"/>
    <x v="0"/>
    <x v="7"/>
    <s v="2025-08-26"/>
    <x v="2"/>
    <n v="32309"/>
    <x v="0"/>
    <m/>
    <x v="0"/>
    <m/>
    <x v="89"/>
    <n v="100474706"/>
    <x v="0"/>
    <x v="5"/>
    <s v="Gabinete do Presidente"/>
    <s v="ORI"/>
    <x v="0"/>
    <m/>
    <x v="0"/>
    <x v="0"/>
    <x v="0"/>
    <x v="0"/>
    <x v="0"/>
    <x v="0"/>
    <x v="0"/>
    <x v="0"/>
    <x v="0"/>
    <x v="0"/>
    <x v="0"/>
    <s v="Gabinete do Presidente"/>
    <x v="0"/>
    <x v="0"/>
    <x v="0"/>
    <x v="0"/>
    <x v="0"/>
    <x v="0"/>
    <x v="0"/>
    <x v="0"/>
    <x v="0"/>
    <x v="0"/>
    <x v="5"/>
    <x v="0"/>
    <s v="Pagamento de salário referente a 08-2025"/>
  </r>
  <r>
    <x v="0"/>
    <n v="0"/>
    <n v="0"/>
    <n v="0"/>
    <n v="11527"/>
    <x v="4766"/>
    <x v="0"/>
    <x v="0"/>
    <x v="0"/>
    <s v="03.16.02"/>
    <x v="12"/>
    <x v="0"/>
    <x v="0"/>
    <s v="Gabinete do Presidente"/>
    <s v="03.16.02"/>
    <s v="Gabinete do Presidente"/>
    <s v="03.16.02"/>
    <x v="8"/>
    <x v="0"/>
    <x v="0"/>
    <x v="0"/>
    <x v="0"/>
    <x v="0"/>
    <x v="0"/>
    <x v="0"/>
    <x v="7"/>
    <s v="2025-08-26"/>
    <x v="2"/>
    <n v="11527"/>
    <x v="0"/>
    <m/>
    <x v="0"/>
    <m/>
    <x v="26"/>
    <n v="100474914"/>
    <x v="0"/>
    <x v="0"/>
    <s v="Gabinete do Presidente"/>
    <s v="ORI"/>
    <x v="0"/>
    <m/>
    <x v="0"/>
    <x v="0"/>
    <x v="0"/>
    <x v="0"/>
    <x v="0"/>
    <x v="0"/>
    <x v="0"/>
    <x v="0"/>
    <x v="0"/>
    <x v="0"/>
    <x v="0"/>
    <s v="Gabinete do Presidente"/>
    <x v="0"/>
    <x v="0"/>
    <x v="0"/>
    <x v="0"/>
    <x v="0"/>
    <x v="0"/>
    <x v="0"/>
    <x v="0"/>
    <x v="0"/>
    <x v="0"/>
    <x v="0"/>
    <x v="0"/>
    <s v="Pagamento de salário referente a 08-2025"/>
  </r>
  <r>
    <x v="0"/>
    <n v="0"/>
    <n v="0"/>
    <n v="0"/>
    <n v="17290"/>
    <x v="4766"/>
    <x v="0"/>
    <x v="0"/>
    <x v="0"/>
    <s v="03.16.02"/>
    <x v="12"/>
    <x v="0"/>
    <x v="0"/>
    <s v="Gabinete do Presidente"/>
    <s v="03.16.02"/>
    <s v="Gabinete do Presidente"/>
    <s v="03.16.02"/>
    <x v="60"/>
    <x v="0"/>
    <x v="0"/>
    <x v="1"/>
    <x v="0"/>
    <x v="0"/>
    <x v="0"/>
    <x v="0"/>
    <x v="7"/>
    <s v="2025-08-26"/>
    <x v="2"/>
    <n v="17290"/>
    <x v="0"/>
    <m/>
    <x v="0"/>
    <m/>
    <x v="26"/>
    <n v="100474914"/>
    <x v="0"/>
    <x v="0"/>
    <s v="Gabinete do Presidente"/>
    <s v="ORI"/>
    <x v="0"/>
    <m/>
    <x v="0"/>
    <x v="0"/>
    <x v="0"/>
    <x v="0"/>
    <x v="0"/>
    <x v="0"/>
    <x v="0"/>
    <x v="0"/>
    <x v="0"/>
    <x v="0"/>
    <x v="0"/>
    <s v="Gabinete do Presidente"/>
    <x v="0"/>
    <x v="0"/>
    <x v="0"/>
    <x v="0"/>
    <x v="0"/>
    <x v="0"/>
    <x v="0"/>
    <x v="0"/>
    <x v="0"/>
    <x v="0"/>
    <x v="0"/>
    <x v="0"/>
    <s v="Pagamento de salário referente a 08-2025"/>
  </r>
  <r>
    <x v="0"/>
    <n v="0"/>
    <n v="0"/>
    <n v="0"/>
    <n v="59328"/>
    <x v="4766"/>
    <x v="0"/>
    <x v="0"/>
    <x v="0"/>
    <s v="03.16.02"/>
    <x v="12"/>
    <x v="0"/>
    <x v="0"/>
    <s v="Gabinete do Presidente"/>
    <s v="03.16.02"/>
    <s v="Gabinete do Presidente"/>
    <s v="03.16.02"/>
    <x v="46"/>
    <x v="0"/>
    <x v="0"/>
    <x v="1"/>
    <x v="0"/>
    <x v="0"/>
    <x v="0"/>
    <x v="0"/>
    <x v="7"/>
    <s v="2025-08-26"/>
    <x v="2"/>
    <n v="59328"/>
    <x v="0"/>
    <m/>
    <x v="0"/>
    <m/>
    <x v="26"/>
    <n v="100474914"/>
    <x v="0"/>
    <x v="0"/>
    <s v="Gabinete do Presidente"/>
    <s v="ORI"/>
    <x v="0"/>
    <m/>
    <x v="0"/>
    <x v="0"/>
    <x v="0"/>
    <x v="0"/>
    <x v="0"/>
    <x v="0"/>
    <x v="0"/>
    <x v="0"/>
    <x v="0"/>
    <x v="0"/>
    <x v="0"/>
    <s v="Gabinete do Presidente"/>
    <x v="0"/>
    <x v="0"/>
    <x v="0"/>
    <x v="0"/>
    <x v="0"/>
    <x v="0"/>
    <x v="0"/>
    <x v="0"/>
    <x v="0"/>
    <x v="0"/>
    <x v="0"/>
    <x v="0"/>
    <s v="Pagamento de salário referente a 08-2025"/>
  </r>
  <r>
    <x v="0"/>
    <n v="0"/>
    <n v="0"/>
    <n v="0"/>
    <n v="414969"/>
    <x v="4766"/>
    <x v="0"/>
    <x v="0"/>
    <x v="0"/>
    <s v="03.16.02"/>
    <x v="12"/>
    <x v="0"/>
    <x v="0"/>
    <s v="Gabinete do Presidente"/>
    <s v="03.16.02"/>
    <s v="Gabinete do Presidente"/>
    <s v="03.16.02"/>
    <x v="48"/>
    <x v="0"/>
    <x v="0"/>
    <x v="1"/>
    <x v="1"/>
    <x v="0"/>
    <x v="0"/>
    <x v="0"/>
    <x v="7"/>
    <s v="2025-08-26"/>
    <x v="2"/>
    <n v="414969"/>
    <x v="0"/>
    <m/>
    <x v="0"/>
    <m/>
    <x v="26"/>
    <n v="100474914"/>
    <x v="0"/>
    <x v="0"/>
    <s v="Gabinete do Presidente"/>
    <s v="ORI"/>
    <x v="0"/>
    <m/>
    <x v="0"/>
    <x v="0"/>
    <x v="0"/>
    <x v="0"/>
    <x v="0"/>
    <x v="0"/>
    <x v="0"/>
    <x v="0"/>
    <x v="0"/>
    <x v="0"/>
    <x v="0"/>
    <s v="Gabinete do Presidente"/>
    <x v="0"/>
    <x v="0"/>
    <x v="0"/>
    <x v="0"/>
    <x v="0"/>
    <x v="0"/>
    <x v="0"/>
    <x v="0"/>
    <x v="0"/>
    <x v="0"/>
    <x v="0"/>
    <x v="0"/>
    <s v="Pagamento de salário referente a 08-2025"/>
  </r>
  <r>
    <x v="0"/>
    <n v="0"/>
    <n v="0"/>
    <n v="0"/>
    <n v="236900"/>
    <x v="4767"/>
    <x v="0"/>
    <x v="0"/>
    <x v="0"/>
    <s v="03.16.15"/>
    <x v="0"/>
    <x v="0"/>
    <x v="0"/>
    <s v="Direção Financeira"/>
    <s v="03.16.15"/>
    <s v="Direção Financeira"/>
    <s v="03.16.15"/>
    <x v="38"/>
    <x v="0"/>
    <x v="0"/>
    <x v="1"/>
    <x v="0"/>
    <x v="0"/>
    <x v="0"/>
    <x v="0"/>
    <x v="9"/>
    <s v="2025-10-22"/>
    <x v="3"/>
    <n v="236900"/>
    <x v="0"/>
    <m/>
    <x v="0"/>
    <m/>
    <x v="508"/>
    <n v="100477950"/>
    <x v="0"/>
    <x v="0"/>
    <s v="Direção Financeira"/>
    <s v="ORI"/>
    <x v="0"/>
    <m/>
    <x v="0"/>
    <x v="0"/>
    <x v="0"/>
    <x v="0"/>
    <x v="0"/>
    <x v="0"/>
    <x v="0"/>
    <x v="0"/>
    <x v="0"/>
    <x v="0"/>
    <x v="0"/>
    <s v="Direção Financeira"/>
    <x v="0"/>
    <x v="0"/>
    <x v="0"/>
    <x v="0"/>
    <x v="0"/>
    <x v="0"/>
    <x v="0"/>
    <x v="0"/>
    <x v="0"/>
    <x v="0"/>
    <x v="0"/>
    <x v="0"/>
    <s v="Pagamento referente a aquisição de  pneus destinado á viatura Elétrica ao serviço da CMSM, conforme anexo"/>
  </r>
  <r>
    <x v="1"/>
    <n v="0"/>
    <n v="0"/>
    <n v="0"/>
    <n v="35000"/>
    <x v="4768"/>
    <x v="0"/>
    <x v="0"/>
    <x v="0"/>
    <s v="03.16.15"/>
    <x v="0"/>
    <x v="0"/>
    <x v="0"/>
    <s v="Direção Financeira"/>
    <s v="03.16.15"/>
    <s v="Direção Financeira"/>
    <s v="03.16.15"/>
    <x v="53"/>
    <x v="0"/>
    <x v="0"/>
    <x v="1"/>
    <x v="0"/>
    <x v="0"/>
    <x v="1"/>
    <x v="0"/>
    <x v="9"/>
    <s v="2025-10-31"/>
    <x v="3"/>
    <n v="35000"/>
    <x v="0"/>
    <m/>
    <x v="0"/>
    <m/>
    <x v="554"/>
    <n v="100480016"/>
    <x v="0"/>
    <x v="0"/>
    <s v="Direção Financeira"/>
    <s v="ORI"/>
    <x v="0"/>
    <m/>
    <x v="0"/>
    <x v="0"/>
    <x v="0"/>
    <x v="0"/>
    <x v="0"/>
    <x v="0"/>
    <x v="0"/>
    <x v="0"/>
    <x v="0"/>
    <x v="0"/>
    <x v="0"/>
    <s v="Direção Financeira"/>
    <x v="0"/>
    <x v="0"/>
    <x v="0"/>
    <x v="0"/>
    <x v="0"/>
    <x v="0"/>
    <x v="0"/>
    <x v="0"/>
    <x v="0"/>
    <x v="0"/>
    <x v="0"/>
    <x v="0"/>
    <s v="Pagamento a favor de Transporte E Bar Mário Alves, referente ao aluguer de uma viatura coaster durante são miguel sports camps e visita turística, conforme anexo. "/>
  </r>
  <r>
    <x v="0"/>
    <n v="0"/>
    <n v="0"/>
    <n v="0"/>
    <n v="113050"/>
    <x v="4769"/>
    <x v="0"/>
    <x v="0"/>
    <x v="0"/>
    <s v="03.16.15"/>
    <x v="0"/>
    <x v="0"/>
    <x v="0"/>
    <s v="Direção Financeira"/>
    <s v="03.16.15"/>
    <s v="Direção Financeira"/>
    <s v="03.16.15"/>
    <x v="12"/>
    <x v="0"/>
    <x v="0"/>
    <x v="1"/>
    <x v="0"/>
    <x v="0"/>
    <x v="0"/>
    <x v="0"/>
    <x v="10"/>
    <s v="2025-11-18"/>
    <x v="3"/>
    <n v="113050"/>
    <x v="0"/>
    <m/>
    <x v="0"/>
    <m/>
    <x v="120"/>
    <n v="100479413"/>
    <x v="0"/>
    <x v="0"/>
    <s v="Direção Financeira"/>
    <s v="ORI"/>
    <x v="0"/>
    <m/>
    <x v="0"/>
    <x v="0"/>
    <x v="0"/>
    <x v="0"/>
    <x v="0"/>
    <x v="0"/>
    <x v="0"/>
    <x v="0"/>
    <x v="0"/>
    <x v="0"/>
    <x v="0"/>
    <s v="Direção Financeira"/>
    <x v="0"/>
    <x v="0"/>
    <x v="0"/>
    <x v="0"/>
    <x v="0"/>
    <x v="0"/>
    <x v="0"/>
    <x v="0"/>
    <x v="0"/>
    <x v="0"/>
    <x v="0"/>
    <x v="0"/>
    <s v="Pagamento referente a aquisição de tinteiros para impressora de Direção Financeira, Balcão Único e Direção das Obras, conforme anexo."/>
  </r>
  <r>
    <x v="0"/>
    <n v="0"/>
    <n v="0"/>
    <n v="0"/>
    <n v="93000"/>
    <x v="4770"/>
    <x v="0"/>
    <x v="0"/>
    <x v="0"/>
    <s v="01.28.03.06"/>
    <x v="20"/>
    <x v="3"/>
    <x v="3"/>
    <s v="Proteção Social"/>
    <s v="01.28.03"/>
    <s v="Proteção Social"/>
    <s v="01.28.03"/>
    <x v="4"/>
    <x v="0"/>
    <x v="2"/>
    <x v="3"/>
    <x v="0"/>
    <x v="1"/>
    <x v="0"/>
    <x v="0"/>
    <x v="10"/>
    <s v="2025-11-24"/>
    <x v="3"/>
    <n v="93000"/>
    <x v="0"/>
    <m/>
    <x v="0"/>
    <m/>
    <x v="26"/>
    <n v="100474914"/>
    <x v="0"/>
    <x v="0"/>
    <s v="Apoio a Crianças Vulneráveis "/>
    <s v="ORI"/>
    <x v="0"/>
    <s v="ACV"/>
    <x v="0"/>
    <x v="0"/>
    <x v="0"/>
    <x v="0"/>
    <x v="0"/>
    <x v="0"/>
    <x v="0"/>
    <x v="0"/>
    <x v="0"/>
    <x v="0"/>
    <x v="0"/>
    <s v="Apoio a Crianças Vulneráveis "/>
    <x v="0"/>
    <x v="0"/>
    <x v="0"/>
    <x v="0"/>
    <x v="1"/>
    <x v="0"/>
    <x v="0"/>
    <x v="0"/>
    <x v="0"/>
    <x v="0"/>
    <x v="0"/>
    <x v="0"/>
    <s v="Apoio concedido a favor das crianças vulneráveis, referente ao mês de novembro 2025, conforme anexo."/>
  </r>
  <r>
    <x v="0"/>
    <n v="0"/>
    <n v="0"/>
    <n v="0"/>
    <n v="9000"/>
    <x v="4771"/>
    <x v="0"/>
    <x v="0"/>
    <x v="0"/>
    <s v="01.28.03.07"/>
    <x v="17"/>
    <x v="3"/>
    <x v="3"/>
    <s v="Proteção Social"/>
    <s v="01.28.03"/>
    <s v="Proteção Social"/>
    <s v="01.28.03"/>
    <x v="4"/>
    <x v="0"/>
    <x v="2"/>
    <x v="3"/>
    <x v="0"/>
    <x v="1"/>
    <x v="0"/>
    <x v="0"/>
    <x v="10"/>
    <s v="2025-11-25"/>
    <x v="3"/>
    <n v="9000"/>
    <x v="0"/>
    <m/>
    <x v="0"/>
    <m/>
    <x v="9"/>
    <n v="100474696"/>
    <x v="0"/>
    <x v="1"/>
    <s v="Transporte escolar"/>
    <s v="ORI"/>
    <x v="0"/>
    <s v="TE"/>
    <x v="0"/>
    <x v="0"/>
    <x v="0"/>
    <x v="0"/>
    <x v="0"/>
    <x v="0"/>
    <x v="0"/>
    <x v="0"/>
    <x v="0"/>
    <x v="0"/>
    <x v="0"/>
    <s v="Transporte escolar"/>
    <x v="0"/>
    <x v="0"/>
    <x v="0"/>
    <x v="0"/>
    <x v="1"/>
    <x v="0"/>
    <x v="0"/>
    <x v="0"/>
    <x v="0"/>
    <x v="0"/>
    <x v="1"/>
    <x v="0"/>
    <s v="Pagamento referente a deslocação de estudantes percurso Aguadinha -Calheta, durante o mês de outubro e 2025, conforme anexo."/>
  </r>
  <r>
    <x v="0"/>
    <n v="0"/>
    <n v="0"/>
    <n v="0"/>
    <n v="51000"/>
    <x v="4771"/>
    <x v="0"/>
    <x v="0"/>
    <x v="0"/>
    <s v="01.28.03.07"/>
    <x v="17"/>
    <x v="3"/>
    <x v="3"/>
    <s v="Proteção Social"/>
    <s v="01.28.03"/>
    <s v="Proteção Social"/>
    <s v="01.28.03"/>
    <x v="4"/>
    <x v="0"/>
    <x v="2"/>
    <x v="3"/>
    <x v="0"/>
    <x v="1"/>
    <x v="0"/>
    <x v="0"/>
    <x v="10"/>
    <s v="2025-11-25"/>
    <x v="3"/>
    <n v="51000"/>
    <x v="0"/>
    <m/>
    <x v="0"/>
    <m/>
    <x v="555"/>
    <n v="100480030"/>
    <x v="0"/>
    <x v="0"/>
    <s v="Transporte escolar"/>
    <s v="ORI"/>
    <x v="0"/>
    <s v="TE"/>
    <x v="0"/>
    <x v="0"/>
    <x v="0"/>
    <x v="0"/>
    <x v="0"/>
    <x v="0"/>
    <x v="0"/>
    <x v="0"/>
    <x v="0"/>
    <x v="0"/>
    <x v="0"/>
    <s v="Transporte escolar"/>
    <x v="0"/>
    <x v="0"/>
    <x v="0"/>
    <x v="0"/>
    <x v="1"/>
    <x v="0"/>
    <x v="0"/>
    <x v="0"/>
    <x v="0"/>
    <x v="0"/>
    <x v="0"/>
    <x v="0"/>
    <s v="Pagamento referente a deslocação de estudantes percurso Aguadinha -Calheta, durante o mês de outubro e 2025, conforme anexo."/>
  </r>
  <r>
    <x v="0"/>
    <n v="0"/>
    <n v="0"/>
    <n v="0"/>
    <n v="2400"/>
    <x v="4772"/>
    <x v="0"/>
    <x v="0"/>
    <x v="0"/>
    <s v="03.16.15"/>
    <x v="0"/>
    <x v="0"/>
    <x v="0"/>
    <s v="Direção Financeira"/>
    <s v="03.16.15"/>
    <s v="Direção Financeira"/>
    <s v="03.16.15"/>
    <x v="1"/>
    <x v="0"/>
    <x v="0"/>
    <x v="0"/>
    <x v="0"/>
    <x v="0"/>
    <x v="0"/>
    <x v="0"/>
    <x v="0"/>
    <s v="2025-02-03"/>
    <x v="0"/>
    <n v="2400"/>
    <x v="0"/>
    <m/>
    <x v="0"/>
    <m/>
    <x v="9"/>
    <n v="100474696"/>
    <x v="0"/>
    <x v="1"/>
    <s v="Direção Financeira"/>
    <s v="ORI"/>
    <x v="0"/>
    <m/>
    <x v="0"/>
    <x v="0"/>
    <x v="0"/>
    <x v="0"/>
    <x v="0"/>
    <x v="0"/>
    <x v="0"/>
    <x v="0"/>
    <x v="0"/>
    <x v="0"/>
    <x v="0"/>
    <s v="Direção Financeira"/>
    <x v="0"/>
    <x v="0"/>
    <x v="0"/>
    <x v="0"/>
    <x v="0"/>
    <x v="0"/>
    <x v="0"/>
    <x v="0"/>
    <x v="0"/>
    <x v="0"/>
    <x v="1"/>
    <x v="0"/>
    <s v="Pagamento a favor da Sra. LÚCIA VARELA DUARTE, referente ao salário do mês  janeiro de 2025, confrome anexo."/>
  </r>
  <r>
    <x v="0"/>
    <n v="0"/>
    <n v="0"/>
    <n v="0"/>
    <n v="13600"/>
    <x v="4772"/>
    <x v="0"/>
    <x v="0"/>
    <x v="0"/>
    <s v="03.16.15"/>
    <x v="0"/>
    <x v="0"/>
    <x v="0"/>
    <s v="Direção Financeira"/>
    <s v="03.16.15"/>
    <s v="Direção Financeira"/>
    <s v="03.16.15"/>
    <x v="1"/>
    <x v="0"/>
    <x v="0"/>
    <x v="0"/>
    <x v="0"/>
    <x v="0"/>
    <x v="0"/>
    <x v="0"/>
    <x v="0"/>
    <s v="2025-02-03"/>
    <x v="0"/>
    <n v="13600"/>
    <x v="0"/>
    <m/>
    <x v="0"/>
    <m/>
    <x v="404"/>
    <n v="100457211"/>
    <x v="0"/>
    <x v="0"/>
    <s v="Direção Financeira"/>
    <s v="ORI"/>
    <x v="0"/>
    <m/>
    <x v="0"/>
    <x v="0"/>
    <x v="0"/>
    <x v="0"/>
    <x v="0"/>
    <x v="0"/>
    <x v="0"/>
    <x v="0"/>
    <x v="0"/>
    <x v="0"/>
    <x v="0"/>
    <s v="Direção Financeira"/>
    <x v="0"/>
    <x v="0"/>
    <x v="0"/>
    <x v="0"/>
    <x v="0"/>
    <x v="0"/>
    <x v="0"/>
    <x v="0"/>
    <x v="0"/>
    <x v="0"/>
    <x v="0"/>
    <x v="0"/>
    <s v="Pagamento a favor da Sra. LÚCIA VARELA DUARTE, referente ao salário do mês  janeiro de 2025, confrome anexo."/>
  </r>
  <r>
    <x v="0"/>
    <n v="0"/>
    <n v="0"/>
    <n v="0"/>
    <n v="100000"/>
    <x v="4773"/>
    <x v="0"/>
    <x v="0"/>
    <x v="0"/>
    <s v="01.27.04.03"/>
    <x v="23"/>
    <x v="1"/>
    <x v="1"/>
    <s v="Infra-Estruturas e Transportes"/>
    <s v="01.27.04"/>
    <s v="Infra-Estruturas e Transportes"/>
    <s v="01.27.04"/>
    <x v="4"/>
    <x v="0"/>
    <x v="2"/>
    <x v="3"/>
    <x v="0"/>
    <x v="1"/>
    <x v="0"/>
    <x v="0"/>
    <x v="2"/>
    <s v="2025-04-08"/>
    <x v="1"/>
    <n v="100000"/>
    <x v="0"/>
    <m/>
    <x v="0"/>
    <m/>
    <x v="26"/>
    <n v="100474914"/>
    <x v="0"/>
    <x v="0"/>
    <s v="Plano de emergencia da epoca de chuvas"/>
    <s v="ORI"/>
    <x v="0"/>
    <m/>
    <x v="0"/>
    <x v="0"/>
    <x v="0"/>
    <x v="0"/>
    <x v="0"/>
    <x v="0"/>
    <x v="0"/>
    <x v="0"/>
    <x v="0"/>
    <x v="0"/>
    <x v="0"/>
    <s v="Plano de emergencia da epoca de chuvas"/>
    <x v="0"/>
    <x v="0"/>
    <x v="0"/>
    <x v="0"/>
    <x v="1"/>
    <x v="0"/>
    <x v="0"/>
    <x v="0"/>
    <x v="0"/>
    <x v="0"/>
    <x v="0"/>
    <x v="0"/>
    <s v="Pagamento a favor do Tesoureiro Municipal, referente as despesas com pessoal nos trabalho de reabilitação de estrada, Cruz de Poilão/ Lém Tavares/ Limão- Ribeireta, conforme anexo.   "/>
  </r>
  <r>
    <x v="0"/>
    <n v="0"/>
    <n v="0"/>
    <n v="0"/>
    <n v="1050"/>
    <x v="4774"/>
    <x v="0"/>
    <x v="0"/>
    <x v="0"/>
    <s v="01.27.04.03"/>
    <x v="23"/>
    <x v="1"/>
    <x v="1"/>
    <s v="Infra-Estruturas e Transportes"/>
    <s v="01.27.04"/>
    <s v="Infra-Estruturas e Transportes"/>
    <s v="01.27.04"/>
    <x v="4"/>
    <x v="0"/>
    <x v="2"/>
    <x v="3"/>
    <x v="0"/>
    <x v="1"/>
    <x v="0"/>
    <x v="0"/>
    <x v="7"/>
    <s v="2025-08-07"/>
    <x v="2"/>
    <n v="1050"/>
    <x v="0"/>
    <m/>
    <x v="0"/>
    <m/>
    <x v="9"/>
    <n v="100474696"/>
    <x v="0"/>
    <x v="1"/>
    <s v="Plano de emergencia da epoca de chuvas"/>
    <s v="ORI"/>
    <x v="0"/>
    <m/>
    <x v="0"/>
    <x v="0"/>
    <x v="0"/>
    <x v="0"/>
    <x v="0"/>
    <x v="0"/>
    <x v="0"/>
    <x v="0"/>
    <x v="0"/>
    <x v="0"/>
    <x v="0"/>
    <s v="Plano de emergencia da epoca de chuvas"/>
    <x v="0"/>
    <x v="0"/>
    <x v="0"/>
    <x v="0"/>
    <x v="1"/>
    <x v="0"/>
    <x v="0"/>
    <x v="0"/>
    <x v="0"/>
    <x v="0"/>
    <x v="1"/>
    <x v="0"/>
    <s v="Pagamento referente a limpeza de caminhos vicinais na ribeira de São Miguel, conforme proposta em anexo."/>
  </r>
  <r>
    <x v="0"/>
    <n v="0"/>
    <n v="0"/>
    <n v="0"/>
    <n v="5950"/>
    <x v="4774"/>
    <x v="0"/>
    <x v="0"/>
    <x v="0"/>
    <s v="01.27.04.03"/>
    <x v="23"/>
    <x v="1"/>
    <x v="1"/>
    <s v="Infra-Estruturas e Transportes"/>
    <s v="01.27.04"/>
    <s v="Infra-Estruturas e Transportes"/>
    <s v="01.27.04"/>
    <x v="4"/>
    <x v="0"/>
    <x v="2"/>
    <x v="3"/>
    <x v="0"/>
    <x v="1"/>
    <x v="0"/>
    <x v="0"/>
    <x v="7"/>
    <s v="2025-08-07"/>
    <x v="2"/>
    <n v="5950"/>
    <x v="0"/>
    <m/>
    <x v="0"/>
    <m/>
    <x v="556"/>
    <n v="100479965"/>
    <x v="0"/>
    <x v="0"/>
    <s v="Plano de emergencia da epoca de chuvas"/>
    <s v="ORI"/>
    <x v="0"/>
    <m/>
    <x v="0"/>
    <x v="0"/>
    <x v="0"/>
    <x v="0"/>
    <x v="0"/>
    <x v="0"/>
    <x v="0"/>
    <x v="0"/>
    <x v="0"/>
    <x v="0"/>
    <x v="0"/>
    <s v="Plano de emergencia da epoca de chuvas"/>
    <x v="0"/>
    <x v="0"/>
    <x v="0"/>
    <x v="0"/>
    <x v="1"/>
    <x v="0"/>
    <x v="0"/>
    <x v="0"/>
    <x v="0"/>
    <x v="0"/>
    <x v="0"/>
    <x v="0"/>
    <s v="Pagamento referente a limpeza de caminhos vicinais na ribeira de São Miguel, conforme proposta em anexo."/>
  </r>
  <r>
    <x v="0"/>
    <n v="0"/>
    <n v="0"/>
    <n v="0"/>
    <n v="16800"/>
    <x v="4775"/>
    <x v="0"/>
    <x v="0"/>
    <x v="0"/>
    <s v="01.25.04.22"/>
    <x v="9"/>
    <x v="2"/>
    <x v="2"/>
    <s v="Cultura"/>
    <s v="01.25.04"/>
    <s v="Cultura"/>
    <s v="01.25.04"/>
    <x v="4"/>
    <x v="0"/>
    <x v="2"/>
    <x v="3"/>
    <x v="0"/>
    <x v="1"/>
    <x v="0"/>
    <x v="0"/>
    <x v="7"/>
    <s v="2025-08-08"/>
    <x v="2"/>
    <n v="16800"/>
    <x v="0"/>
    <m/>
    <x v="0"/>
    <m/>
    <x v="337"/>
    <n v="100479691"/>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quisição de materiais para a vedação do espaço praia de Calhetona, para a realização do festival de Calheta 2025, conforme proposta em anexo"/>
  </r>
  <r>
    <x v="2"/>
    <n v="0"/>
    <n v="0"/>
    <n v="0"/>
    <n v="9804"/>
    <x v="4776"/>
    <x v="0"/>
    <x v="0"/>
    <x v="0"/>
    <s v="80.02.10.24"/>
    <x v="34"/>
    <x v="4"/>
    <x v="4"/>
    <s v="Outros"/>
    <s v="80.02.10"/>
    <s v="Outros"/>
    <s v="80.02.10"/>
    <x v="56"/>
    <x v="0"/>
    <x v="3"/>
    <x v="4"/>
    <x v="1"/>
    <x v="2"/>
    <x v="0"/>
    <x v="0"/>
    <x v="10"/>
    <s v="2025-11-11"/>
    <x v="3"/>
    <n v="9804"/>
    <x v="0"/>
    <m/>
    <x v="0"/>
    <m/>
    <x v="210"/>
    <n v="100478962"/>
    <x v="0"/>
    <x v="0"/>
    <s v="Retenções SIACSA"/>
    <s v="ORI"/>
    <x v="0"/>
    <s v="SIACSA"/>
    <x v="0"/>
    <x v="0"/>
    <x v="0"/>
    <x v="0"/>
    <x v="0"/>
    <x v="0"/>
    <x v="0"/>
    <x v="0"/>
    <x v="0"/>
    <x v="0"/>
    <x v="0"/>
    <s v="Retenções SIACSA"/>
    <x v="0"/>
    <x v="0"/>
    <x v="0"/>
    <x v="0"/>
    <x v="2"/>
    <x v="0"/>
    <x v="0"/>
    <x v="0"/>
    <x v="0"/>
    <x v="1"/>
    <x v="0"/>
    <x v="0"/>
    <s v="Transferência a favor SIACSA dos descontos efetuada nos salário dos funcionários, referente a Junho, Julho, Agosto, Setembro e Outubro de 2025, conforme justificativo em anexo  "/>
  </r>
  <r>
    <x v="0"/>
    <n v="0"/>
    <n v="0"/>
    <n v="0"/>
    <n v="13818"/>
    <x v="4777"/>
    <x v="0"/>
    <x v="0"/>
    <x v="0"/>
    <s v="03.16.15"/>
    <x v="0"/>
    <x v="0"/>
    <x v="0"/>
    <s v="Direção Financeira"/>
    <s v="03.16.15"/>
    <s v="Direção Financeira"/>
    <s v="03.16.15"/>
    <x v="44"/>
    <x v="0"/>
    <x v="2"/>
    <x v="12"/>
    <x v="0"/>
    <x v="0"/>
    <x v="0"/>
    <x v="0"/>
    <x v="10"/>
    <s v="2025-11-21"/>
    <x v="3"/>
    <n v="13818"/>
    <x v="0"/>
    <m/>
    <x v="0"/>
    <m/>
    <x v="65"/>
    <n v="100394431"/>
    <x v="0"/>
    <x v="0"/>
    <s v="Direção Financeira"/>
    <s v="ORI"/>
    <x v="0"/>
    <m/>
    <x v="0"/>
    <x v="0"/>
    <x v="0"/>
    <x v="0"/>
    <x v="0"/>
    <x v="0"/>
    <x v="0"/>
    <x v="0"/>
    <x v="0"/>
    <x v="0"/>
    <x v="0"/>
    <s v="Direção Financeira"/>
    <x v="0"/>
    <x v="0"/>
    <x v="0"/>
    <x v="0"/>
    <x v="0"/>
    <x v="0"/>
    <x v="0"/>
    <x v="0"/>
    <x v="0"/>
    <x v="0"/>
    <x v="0"/>
    <x v="0"/>
    <s v="Pagamento a favor de GARANTIA, referente seguros automóvel ST-24-RG, conforme anexo."/>
  </r>
  <r>
    <x v="0"/>
    <n v="0"/>
    <n v="0"/>
    <n v="0"/>
    <n v="325000"/>
    <x v="4778"/>
    <x v="0"/>
    <x v="0"/>
    <x v="0"/>
    <s v="03.16.15"/>
    <x v="0"/>
    <x v="0"/>
    <x v="0"/>
    <s v="Direção Financeira"/>
    <s v="03.16.15"/>
    <s v="Direção Financeira"/>
    <s v="03.16.15"/>
    <x v="1"/>
    <x v="0"/>
    <x v="0"/>
    <x v="0"/>
    <x v="0"/>
    <x v="0"/>
    <x v="0"/>
    <x v="0"/>
    <x v="11"/>
    <s v="2025-12-05"/>
    <x v="3"/>
    <n v="325000"/>
    <x v="0"/>
    <m/>
    <x v="0"/>
    <m/>
    <x v="243"/>
    <n v="100479138"/>
    <x v="0"/>
    <x v="0"/>
    <s v="Direção Financeira"/>
    <s v="ORI"/>
    <x v="0"/>
    <m/>
    <x v="0"/>
    <x v="0"/>
    <x v="0"/>
    <x v="0"/>
    <x v="0"/>
    <x v="0"/>
    <x v="0"/>
    <x v="0"/>
    <x v="0"/>
    <x v="0"/>
    <x v="0"/>
    <s v="Direção Financeira"/>
    <x v="0"/>
    <x v="0"/>
    <x v="0"/>
    <x v="0"/>
    <x v="0"/>
    <x v="0"/>
    <x v="0"/>
    <x v="0"/>
    <x v="0"/>
    <x v="0"/>
    <x v="0"/>
    <x v="0"/>
    <s v="Pagamento referente a serviços de implementação de licenciamento comercial a Retalho na CMSM, conforme anexo."/>
  </r>
  <r>
    <x v="1"/>
    <n v="0"/>
    <n v="0"/>
    <n v="0"/>
    <n v="1000000"/>
    <x v="4779"/>
    <x v="0"/>
    <x v="0"/>
    <x v="0"/>
    <s v="01.27.01.06"/>
    <x v="46"/>
    <x v="1"/>
    <x v="1"/>
    <s v="Ordenamento território"/>
    <s v="01.27.01"/>
    <s v="Ordenamento território"/>
    <s v="01.27.01"/>
    <x v="2"/>
    <x v="0"/>
    <x v="0"/>
    <x v="1"/>
    <x v="0"/>
    <x v="1"/>
    <x v="1"/>
    <x v="0"/>
    <x v="11"/>
    <s v="2025-12-12"/>
    <x v="3"/>
    <n v="1000000"/>
    <x v="0"/>
    <m/>
    <x v="0"/>
    <m/>
    <x v="134"/>
    <n v="100479643"/>
    <x v="0"/>
    <x v="0"/>
    <s v="Infraestruturação da Zona do Bácio"/>
    <s v="ORI"/>
    <x v="0"/>
    <m/>
    <x v="0"/>
    <x v="0"/>
    <x v="0"/>
    <x v="0"/>
    <x v="0"/>
    <x v="0"/>
    <x v="0"/>
    <x v="0"/>
    <x v="0"/>
    <x v="0"/>
    <x v="0"/>
    <s v="Infraestruturação da Zona do Bácio"/>
    <x v="0"/>
    <x v="0"/>
    <x v="0"/>
    <x v="0"/>
    <x v="1"/>
    <x v="0"/>
    <x v="0"/>
    <x v="0"/>
    <x v="0"/>
    <x v="0"/>
    <x v="0"/>
    <x v="0"/>
    <s v="Pagamento a favor de São Pedro Construção referente a uma parte da fatura do auto nº 03, da obra de Construção do Quartel de Bombeiro Municipal na Localidade de Bacio, conforme anexo. "/>
  </r>
  <r>
    <x v="0"/>
    <n v="0"/>
    <n v="0"/>
    <n v="0"/>
    <n v="825"/>
    <x v="4780"/>
    <x v="0"/>
    <x v="1"/>
    <x v="0"/>
    <s v="80.02.01"/>
    <x v="28"/>
    <x v="4"/>
    <x v="4"/>
    <s v="Retenções Iur"/>
    <s v="80.02.01"/>
    <s v="Retenções Iur"/>
    <s v="80.02.01"/>
    <x v="52"/>
    <x v="0"/>
    <x v="6"/>
    <x v="1"/>
    <x v="1"/>
    <x v="2"/>
    <x v="2"/>
    <x v="0"/>
    <x v="11"/>
    <s v="2025-12-31"/>
    <x v="3"/>
    <n v="825"/>
    <x v="0"/>
    <m/>
    <x v="0"/>
    <m/>
    <x v="9"/>
    <n v="100474696"/>
    <x v="0"/>
    <x v="0"/>
    <s v="Retenções Iur"/>
    <s v="ORI"/>
    <x v="0"/>
    <s v="RIUR"/>
    <x v="0"/>
    <x v="0"/>
    <x v="0"/>
    <x v="0"/>
    <x v="0"/>
    <x v="0"/>
    <x v="0"/>
    <x v="0"/>
    <x v="0"/>
    <x v="0"/>
    <x v="0"/>
    <s v="Retenções Iur"/>
    <x v="0"/>
    <x v="0"/>
    <x v="0"/>
    <x v="0"/>
    <x v="2"/>
    <x v="0"/>
    <x v="0"/>
    <x v="0"/>
    <x v="0"/>
    <x v="1"/>
    <x v="0"/>
    <x v="0"/>
    <s v="RETENCAO OT"/>
  </r>
  <r>
    <x v="0"/>
    <n v="0"/>
    <n v="0"/>
    <n v="0"/>
    <n v="3450"/>
    <x v="4781"/>
    <x v="0"/>
    <x v="0"/>
    <x v="0"/>
    <s v="03.16.15"/>
    <x v="0"/>
    <x v="0"/>
    <x v="0"/>
    <s v="Direção Financeira"/>
    <s v="03.16.15"/>
    <s v="Direção Financeira"/>
    <s v="03.16.15"/>
    <x v="38"/>
    <x v="0"/>
    <x v="0"/>
    <x v="1"/>
    <x v="0"/>
    <x v="0"/>
    <x v="0"/>
    <x v="0"/>
    <x v="5"/>
    <s v="2025-06-27"/>
    <x v="1"/>
    <n v="3450"/>
    <x v="0"/>
    <m/>
    <x v="0"/>
    <m/>
    <x v="26"/>
    <n v="100474914"/>
    <x v="0"/>
    <x v="0"/>
    <s v="Direção Financeira"/>
    <s v="ORI"/>
    <x v="0"/>
    <m/>
    <x v="0"/>
    <x v="0"/>
    <x v="0"/>
    <x v="0"/>
    <x v="0"/>
    <x v="0"/>
    <x v="0"/>
    <x v="0"/>
    <x v="0"/>
    <x v="0"/>
    <x v="0"/>
    <s v="Direção Financeira"/>
    <x v="0"/>
    <x v="0"/>
    <x v="0"/>
    <x v="0"/>
    <x v="0"/>
    <x v="0"/>
    <x v="0"/>
    <x v="0"/>
    <x v="0"/>
    <x v="0"/>
    <x v="0"/>
    <x v="0"/>
    <s v="Pagamento a favor do Tesoureiro Municipal, pela a aquisição de um par de pastilha travão para a viatura St-22-RG, afeto aos serviços da CMSM, conforme anaexo."/>
  </r>
  <r>
    <x v="0"/>
    <n v="0"/>
    <n v="0"/>
    <n v="0"/>
    <n v="862500"/>
    <x v="4782"/>
    <x v="0"/>
    <x v="0"/>
    <x v="0"/>
    <s v="01.25.04.22"/>
    <x v="9"/>
    <x v="2"/>
    <x v="2"/>
    <s v="Cultura"/>
    <s v="01.25.04"/>
    <s v="Cultura"/>
    <s v="01.25.04"/>
    <x v="4"/>
    <x v="0"/>
    <x v="2"/>
    <x v="3"/>
    <x v="0"/>
    <x v="1"/>
    <x v="0"/>
    <x v="0"/>
    <x v="6"/>
    <s v="2025-07-30"/>
    <x v="2"/>
    <n v="862500"/>
    <x v="0"/>
    <m/>
    <x v="0"/>
    <m/>
    <x v="406"/>
    <n v="100479697"/>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50% da fatura referente a montagem de palco de festival no município de Calheta 2025, conforme anexo."/>
  </r>
  <r>
    <x v="0"/>
    <n v="0"/>
    <n v="0"/>
    <n v="0"/>
    <n v="350000"/>
    <x v="4783"/>
    <x v="0"/>
    <x v="0"/>
    <x v="0"/>
    <s v="01.25.04.22"/>
    <x v="9"/>
    <x v="2"/>
    <x v="2"/>
    <s v="Cultura"/>
    <s v="01.25.04"/>
    <s v="Cultura"/>
    <s v="01.25.04"/>
    <x v="4"/>
    <x v="0"/>
    <x v="2"/>
    <x v="3"/>
    <x v="0"/>
    <x v="1"/>
    <x v="0"/>
    <x v="0"/>
    <x v="7"/>
    <s v="2025-08-08"/>
    <x v="2"/>
    <n v="350000"/>
    <x v="0"/>
    <m/>
    <x v="0"/>
    <m/>
    <x v="81"/>
    <n v="100479557"/>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tuação do artista Gelson Patrik de Oliveira, conforme proposta em anexo.   "/>
  </r>
  <r>
    <x v="0"/>
    <n v="0"/>
    <n v="0"/>
    <n v="0"/>
    <n v="364525"/>
    <x v="4784"/>
    <x v="0"/>
    <x v="1"/>
    <x v="0"/>
    <s v="03.03.10"/>
    <x v="15"/>
    <x v="0"/>
    <x v="5"/>
    <s v="Receitas Da Câmara"/>
    <s v="03.03.10"/>
    <s v="Receitas Da Câmara"/>
    <s v="03.03.10"/>
    <x v="72"/>
    <x v="0"/>
    <x v="5"/>
    <x v="13"/>
    <x v="0"/>
    <x v="0"/>
    <x v="2"/>
    <x v="0"/>
    <x v="6"/>
    <s v="2025-07-01"/>
    <x v="2"/>
    <n v="364525"/>
    <x v="0"/>
    <m/>
    <x v="0"/>
    <m/>
    <x v="26"/>
    <n v="100474914"/>
    <x v="0"/>
    <x v="0"/>
    <s v="Receitas Da Câmara"/>
    <s v="EXT"/>
    <x v="0"/>
    <s v="RDC"/>
    <x v="0"/>
    <x v="0"/>
    <x v="0"/>
    <x v="0"/>
    <x v="0"/>
    <x v="0"/>
    <x v="0"/>
    <x v="0"/>
    <x v="0"/>
    <x v="0"/>
    <x v="0"/>
    <s v="Receitas Da Câmara"/>
    <x v="0"/>
    <x v="0"/>
    <x v="0"/>
    <x v="0"/>
    <x v="0"/>
    <x v="0"/>
    <x v="0"/>
    <x v="0"/>
    <x v="0"/>
    <x v="0"/>
    <x v="0"/>
    <x v="0"/>
    <s v="Rateio de casa cidadão referente ao ano 2023 e 2024, conforme anexo."/>
  </r>
  <r>
    <x v="0"/>
    <n v="0"/>
    <n v="0"/>
    <n v="0"/>
    <n v="5828"/>
    <x v="4785"/>
    <x v="0"/>
    <x v="0"/>
    <x v="0"/>
    <s v="03.16.20"/>
    <x v="43"/>
    <x v="0"/>
    <x v="0"/>
    <s v="Dir. do Comércio, Indústria, Transporte Feiras e Pesca"/>
    <s v="03.16.20"/>
    <s v="Dir. do Comércio, Indústria, Transporte Feiras e Pesca"/>
    <s v="03.16.20"/>
    <x v="48"/>
    <x v="0"/>
    <x v="0"/>
    <x v="1"/>
    <x v="1"/>
    <x v="0"/>
    <x v="0"/>
    <x v="0"/>
    <x v="4"/>
    <s v="2025-03-17"/>
    <x v="0"/>
    <n v="5828"/>
    <x v="0"/>
    <m/>
    <x v="0"/>
    <m/>
    <x v="9"/>
    <n v="100474696"/>
    <x v="0"/>
    <x v="1"/>
    <s v="Dir. do Comércio, Indústria, Transporte Feiras e Pesca"/>
    <s v="ORI"/>
    <x v="0"/>
    <m/>
    <x v="0"/>
    <x v="0"/>
    <x v="0"/>
    <x v="0"/>
    <x v="0"/>
    <x v="0"/>
    <x v="0"/>
    <x v="0"/>
    <x v="0"/>
    <x v="0"/>
    <x v="0"/>
    <s v="Dir. do Comércio, Indústria, Transporte Feiras e Pesca"/>
    <x v="0"/>
    <x v="0"/>
    <x v="0"/>
    <x v="0"/>
    <x v="0"/>
    <x v="0"/>
    <x v="0"/>
    <x v="1"/>
    <x v="0"/>
    <x v="0"/>
    <x v="1"/>
    <x v="0"/>
    <s v="Pagamento salario março 2025."/>
  </r>
  <r>
    <x v="0"/>
    <n v="0"/>
    <n v="0"/>
    <n v="0"/>
    <n v="583"/>
    <x v="4785"/>
    <x v="0"/>
    <x v="0"/>
    <x v="0"/>
    <s v="03.16.20"/>
    <x v="43"/>
    <x v="0"/>
    <x v="0"/>
    <s v="Dir. do Comércio, Indústria, Transporte Feiras e Pesca"/>
    <s v="03.16.20"/>
    <s v="Dir. do Comércio, Indústria, Transporte Feiras e Pesca"/>
    <s v="03.16.20"/>
    <x v="8"/>
    <x v="0"/>
    <x v="0"/>
    <x v="0"/>
    <x v="0"/>
    <x v="0"/>
    <x v="0"/>
    <x v="0"/>
    <x v="4"/>
    <s v="2025-03-17"/>
    <x v="0"/>
    <n v="583"/>
    <x v="0"/>
    <m/>
    <x v="0"/>
    <m/>
    <x v="9"/>
    <n v="100474696"/>
    <x v="0"/>
    <x v="1"/>
    <s v="Dir. do Comércio, Indústria, Transporte Feiras e Pesca"/>
    <s v="ORI"/>
    <x v="0"/>
    <m/>
    <x v="0"/>
    <x v="0"/>
    <x v="0"/>
    <x v="0"/>
    <x v="0"/>
    <x v="0"/>
    <x v="0"/>
    <x v="0"/>
    <x v="0"/>
    <x v="0"/>
    <x v="0"/>
    <s v="Dir. do Comércio, Indústria, Transporte Feiras e Pesca"/>
    <x v="0"/>
    <x v="0"/>
    <x v="0"/>
    <x v="0"/>
    <x v="0"/>
    <x v="0"/>
    <x v="0"/>
    <x v="1"/>
    <x v="0"/>
    <x v="0"/>
    <x v="1"/>
    <x v="0"/>
    <s v="Pagamento salario março 2025."/>
  </r>
  <r>
    <x v="0"/>
    <n v="0"/>
    <n v="0"/>
    <n v="0"/>
    <n v="6411"/>
    <x v="4786"/>
    <x v="0"/>
    <x v="1"/>
    <x v="0"/>
    <s v="80.02.01"/>
    <x v="28"/>
    <x v="4"/>
    <x v="4"/>
    <s v="Retenções Iur"/>
    <s v="80.02.01"/>
    <s v="Retenções Iur"/>
    <s v="80.02.01"/>
    <x v="52"/>
    <x v="0"/>
    <x v="6"/>
    <x v="1"/>
    <x v="1"/>
    <x v="2"/>
    <x v="2"/>
    <x v="0"/>
    <x v="4"/>
    <s v="2025-03-17"/>
    <x v="0"/>
    <n v="6411"/>
    <x v="0"/>
    <m/>
    <x v="0"/>
    <m/>
    <x v="9"/>
    <n v="100474696"/>
    <x v="0"/>
    <x v="0"/>
    <s v="Retenções Iur"/>
    <s v="ORI"/>
    <x v="0"/>
    <s v="RIUR"/>
    <x v="0"/>
    <x v="0"/>
    <x v="0"/>
    <x v="0"/>
    <x v="0"/>
    <x v="0"/>
    <x v="0"/>
    <x v="0"/>
    <x v="0"/>
    <x v="0"/>
    <x v="0"/>
    <s v="Retenções Iur"/>
    <x v="0"/>
    <x v="0"/>
    <x v="0"/>
    <x v="0"/>
    <x v="2"/>
    <x v="0"/>
    <x v="0"/>
    <x v="0"/>
    <x v="0"/>
    <x v="1"/>
    <x v="0"/>
    <x v="0"/>
    <s v="RETENCAO OT"/>
  </r>
  <r>
    <x v="0"/>
    <n v="0"/>
    <n v="0"/>
    <n v="0"/>
    <n v="7577"/>
    <x v="4785"/>
    <x v="0"/>
    <x v="0"/>
    <x v="0"/>
    <s v="03.16.20"/>
    <x v="43"/>
    <x v="0"/>
    <x v="0"/>
    <s v="Dir. do Comércio, Indústria, Transporte Feiras e Pesca"/>
    <s v="03.16.20"/>
    <s v="Dir. do Comércio, Indústria, Transporte Feiras e Pesca"/>
    <s v="03.16.20"/>
    <x v="8"/>
    <x v="0"/>
    <x v="0"/>
    <x v="0"/>
    <x v="0"/>
    <x v="0"/>
    <x v="0"/>
    <x v="0"/>
    <x v="4"/>
    <s v="2025-03-17"/>
    <x v="0"/>
    <n v="7577"/>
    <x v="0"/>
    <m/>
    <x v="0"/>
    <m/>
    <x v="26"/>
    <n v="100474914"/>
    <x v="0"/>
    <x v="0"/>
    <s v="Dir. do Comércio, Indústria, Transporte Feiras e Pesca"/>
    <s v="ORI"/>
    <x v="0"/>
    <m/>
    <x v="0"/>
    <x v="0"/>
    <x v="0"/>
    <x v="0"/>
    <x v="0"/>
    <x v="0"/>
    <x v="0"/>
    <x v="0"/>
    <x v="0"/>
    <x v="0"/>
    <x v="0"/>
    <s v="Dir. do Comércio, Indústria, Transporte Feiras e Pesca"/>
    <x v="0"/>
    <x v="0"/>
    <x v="0"/>
    <x v="0"/>
    <x v="0"/>
    <x v="0"/>
    <x v="0"/>
    <x v="1"/>
    <x v="0"/>
    <x v="0"/>
    <x v="0"/>
    <x v="0"/>
    <s v="Pagamento salario março 2025."/>
  </r>
  <r>
    <x v="0"/>
    <n v="0"/>
    <n v="0"/>
    <n v="0"/>
    <n v="75772"/>
    <x v="4785"/>
    <x v="0"/>
    <x v="0"/>
    <x v="0"/>
    <s v="03.16.20"/>
    <x v="43"/>
    <x v="0"/>
    <x v="0"/>
    <s v="Dir. do Comércio, Indústria, Transporte Feiras e Pesca"/>
    <s v="03.16.20"/>
    <s v="Dir. do Comércio, Indústria, Transporte Feiras e Pesca"/>
    <s v="03.16.20"/>
    <x v="48"/>
    <x v="0"/>
    <x v="0"/>
    <x v="1"/>
    <x v="1"/>
    <x v="0"/>
    <x v="0"/>
    <x v="0"/>
    <x v="4"/>
    <s v="2025-03-17"/>
    <x v="0"/>
    <n v="75772"/>
    <x v="0"/>
    <m/>
    <x v="0"/>
    <m/>
    <x v="26"/>
    <n v="100474914"/>
    <x v="0"/>
    <x v="0"/>
    <s v="Dir. do Comércio, Indústria, Transporte Feiras e Pesca"/>
    <s v="ORI"/>
    <x v="0"/>
    <m/>
    <x v="0"/>
    <x v="0"/>
    <x v="0"/>
    <x v="0"/>
    <x v="0"/>
    <x v="0"/>
    <x v="0"/>
    <x v="0"/>
    <x v="0"/>
    <x v="0"/>
    <x v="0"/>
    <s v="Dir. do Comércio, Indústria, Transporte Feiras e Pesca"/>
    <x v="0"/>
    <x v="0"/>
    <x v="0"/>
    <x v="0"/>
    <x v="0"/>
    <x v="0"/>
    <x v="0"/>
    <x v="1"/>
    <x v="0"/>
    <x v="0"/>
    <x v="0"/>
    <x v="0"/>
    <s v="Pagamento salario março 2025."/>
  </r>
  <r>
    <x v="1"/>
    <n v="0"/>
    <n v="0"/>
    <n v="0"/>
    <n v="30350"/>
    <x v="4787"/>
    <x v="0"/>
    <x v="0"/>
    <x v="0"/>
    <s v="01.28.01.09"/>
    <x v="8"/>
    <x v="3"/>
    <x v="3"/>
    <s v="Habitação Social"/>
    <s v="01.28.01"/>
    <s v="Habitação Social"/>
    <s v="01.28.01"/>
    <x v="2"/>
    <x v="0"/>
    <x v="0"/>
    <x v="1"/>
    <x v="0"/>
    <x v="1"/>
    <x v="1"/>
    <x v="0"/>
    <x v="8"/>
    <s v="2025-09-25"/>
    <x v="2"/>
    <n v="30350"/>
    <x v="0"/>
    <m/>
    <x v="0"/>
    <m/>
    <x v="260"/>
    <n v="100475220"/>
    <x v="0"/>
    <x v="0"/>
    <s v="Construção e reabilitação de habitação de famílias Vulveraveis"/>
    <s v="ORI"/>
    <x v="0"/>
    <s v="HS"/>
    <x v="0"/>
    <x v="0"/>
    <x v="0"/>
    <x v="0"/>
    <x v="0"/>
    <x v="0"/>
    <x v="0"/>
    <x v="0"/>
    <x v="0"/>
    <x v="0"/>
    <x v="0"/>
    <s v="Construção e reabilitação de habitação de famílias Vulveraveis"/>
    <x v="0"/>
    <x v="0"/>
    <x v="0"/>
    <x v="0"/>
    <x v="1"/>
    <x v="0"/>
    <x v="0"/>
    <x v="0"/>
    <x v="0"/>
    <x v="0"/>
    <x v="0"/>
    <x v="0"/>
    <s v="Pagamento a favor de Drogaria - Tchukbest Holdings, referente material de canalização para a habitação Maria Helena mendes Tavares, conforme anexo."/>
  </r>
  <r>
    <x v="0"/>
    <n v="0"/>
    <n v="0"/>
    <n v="0"/>
    <n v="327"/>
    <x v="4788"/>
    <x v="0"/>
    <x v="0"/>
    <x v="0"/>
    <s v="03.16.17"/>
    <x v="45"/>
    <x v="0"/>
    <x v="0"/>
    <s v="Direção Proteção Civil"/>
    <s v="03.16.17"/>
    <s v="Direção Proteção Civil"/>
    <s v="03.16.17"/>
    <x v="76"/>
    <x v="0"/>
    <x v="0"/>
    <x v="1"/>
    <x v="0"/>
    <x v="0"/>
    <x v="0"/>
    <x v="0"/>
    <x v="9"/>
    <s v="2025-10-24"/>
    <x v="3"/>
    <n v="327"/>
    <x v="0"/>
    <m/>
    <x v="0"/>
    <m/>
    <x v="9"/>
    <n v="100474696"/>
    <x v="0"/>
    <x v="1"/>
    <s v="Direção Proteção Civil"/>
    <s v="ORI"/>
    <x v="0"/>
    <m/>
    <x v="0"/>
    <x v="0"/>
    <x v="0"/>
    <x v="0"/>
    <x v="0"/>
    <x v="0"/>
    <x v="0"/>
    <x v="0"/>
    <x v="0"/>
    <x v="0"/>
    <x v="0"/>
    <s v="Direção Proteção Civil"/>
    <x v="0"/>
    <x v="0"/>
    <x v="0"/>
    <x v="0"/>
    <x v="0"/>
    <x v="0"/>
    <x v="0"/>
    <x v="0"/>
    <x v="0"/>
    <x v="0"/>
    <x v="1"/>
    <x v="0"/>
    <s v="Pagamento de salário referente a 10-2025"/>
  </r>
  <r>
    <x v="0"/>
    <n v="0"/>
    <n v="0"/>
    <n v="0"/>
    <n v="857"/>
    <x v="4788"/>
    <x v="0"/>
    <x v="0"/>
    <x v="0"/>
    <s v="03.16.17"/>
    <x v="45"/>
    <x v="0"/>
    <x v="0"/>
    <s v="Direção Proteção Civil"/>
    <s v="03.16.17"/>
    <s v="Direção Proteção Civil"/>
    <s v="03.16.17"/>
    <x v="46"/>
    <x v="0"/>
    <x v="0"/>
    <x v="1"/>
    <x v="0"/>
    <x v="0"/>
    <x v="0"/>
    <x v="0"/>
    <x v="9"/>
    <s v="2025-10-24"/>
    <x v="3"/>
    <n v="857"/>
    <x v="0"/>
    <m/>
    <x v="0"/>
    <m/>
    <x v="9"/>
    <n v="100474696"/>
    <x v="0"/>
    <x v="1"/>
    <s v="Direção Proteção Civil"/>
    <s v="ORI"/>
    <x v="0"/>
    <m/>
    <x v="0"/>
    <x v="0"/>
    <x v="0"/>
    <x v="0"/>
    <x v="0"/>
    <x v="0"/>
    <x v="0"/>
    <x v="0"/>
    <x v="0"/>
    <x v="0"/>
    <x v="0"/>
    <s v="Direção Proteção Civil"/>
    <x v="0"/>
    <x v="0"/>
    <x v="0"/>
    <x v="0"/>
    <x v="0"/>
    <x v="0"/>
    <x v="0"/>
    <x v="0"/>
    <x v="0"/>
    <x v="0"/>
    <x v="1"/>
    <x v="0"/>
    <s v="Pagamento de salário referente a 10-2025"/>
  </r>
  <r>
    <x v="0"/>
    <n v="0"/>
    <n v="0"/>
    <n v="0"/>
    <n v="3734"/>
    <x v="4788"/>
    <x v="0"/>
    <x v="0"/>
    <x v="0"/>
    <s v="03.16.17"/>
    <x v="45"/>
    <x v="0"/>
    <x v="0"/>
    <s v="Direção Proteção Civil"/>
    <s v="03.16.17"/>
    <s v="Direção Proteção Civil"/>
    <s v="03.16.17"/>
    <x v="42"/>
    <x v="0"/>
    <x v="0"/>
    <x v="1"/>
    <x v="1"/>
    <x v="0"/>
    <x v="0"/>
    <x v="0"/>
    <x v="9"/>
    <s v="2025-10-24"/>
    <x v="3"/>
    <n v="3734"/>
    <x v="0"/>
    <m/>
    <x v="0"/>
    <m/>
    <x v="9"/>
    <n v="100474696"/>
    <x v="0"/>
    <x v="1"/>
    <s v="Direção Proteção Civil"/>
    <s v="ORI"/>
    <x v="0"/>
    <m/>
    <x v="0"/>
    <x v="0"/>
    <x v="0"/>
    <x v="0"/>
    <x v="0"/>
    <x v="0"/>
    <x v="0"/>
    <x v="0"/>
    <x v="0"/>
    <x v="0"/>
    <x v="0"/>
    <s v="Direção Proteção Civil"/>
    <x v="0"/>
    <x v="0"/>
    <x v="0"/>
    <x v="0"/>
    <x v="0"/>
    <x v="0"/>
    <x v="0"/>
    <x v="0"/>
    <x v="0"/>
    <x v="0"/>
    <x v="1"/>
    <x v="0"/>
    <s v="Pagamento de salário referente a 10-2025"/>
  </r>
  <r>
    <x v="0"/>
    <n v="0"/>
    <n v="0"/>
    <n v="0"/>
    <n v="40"/>
    <x v="4788"/>
    <x v="0"/>
    <x v="0"/>
    <x v="0"/>
    <s v="03.16.17"/>
    <x v="45"/>
    <x v="0"/>
    <x v="0"/>
    <s v="Direção Proteção Civil"/>
    <s v="03.16.17"/>
    <s v="Direção Proteção Civil"/>
    <s v="03.16.17"/>
    <x v="76"/>
    <x v="0"/>
    <x v="0"/>
    <x v="1"/>
    <x v="0"/>
    <x v="0"/>
    <x v="0"/>
    <x v="0"/>
    <x v="9"/>
    <s v="2025-10-24"/>
    <x v="3"/>
    <n v="40"/>
    <x v="0"/>
    <m/>
    <x v="0"/>
    <m/>
    <x v="104"/>
    <n v="100478986"/>
    <x v="0"/>
    <x v="10"/>
    <s v="Direção Proteção Civil"/>
    <s v="ORI"/>
    <x v="0"/>
    <m/>
    <x v="0"/>
    <x v="0"/>
    <x v="0"/>
    <x v="0"/>
    <x v="0"/>
    <x v="0"/>
    <x v="0"/>
    <x v="0"/>
    <x v="0"/>
    <x v="0"/>
    <x v="0"/>
    <s v="Direção Proteção Civil"/>
    <x v="0"/>
    <x v="0"/>
    <x v="0"/>
    <x v="0"/>
    <x v="0"/>
    <x v="0"/>
    <x v="0"/>
    <x v="0"/>
    <x v="0"/>
    <x v="0"/>
    <x v="10"/>
    <x v="0"/>
    <s v="Pagamento de salário referente a 10-2025"/>
  </r>
  <r>
    <x v="0"/>
    <n v="0"/>
    <n v="0"/>
    <n v="0"/>
    <n v="104"/>
    <x v="4788"/>
    <x v="0"/>
    <x v="0"/>
    <x v="0"/>
    <s v="03.16.17"/>
    <x v="45"/>
    <x v="0"/>
    <x v="0"/>
    <s v="Direção Proteção Civil"/>
    <s v="03.16.17"/>
    <s v="Direção Proteção Civil"/>
    <s v="03.16.17"/>
    <x v="46"/>
    <x v="0"/>
    <x v="0"/>
    <x v="1"/>
    <x v="0"/>
    <x v="0"/>
    <x v="0"/>
    <x v="0"/>
    <x v="9"/>
    <s v="2025-10-24"/>
    <x v="3"/>
    <n v="104"/>
    <x v="0"/>
    <m/>
    <x v="0"/>
    <m/>
    <x v="104"/>
    <n v="100478986"/>
    <x v="0"/>
    <x v="10"/>
    <s v="Direção Proteção Civil"/>
    <s v="ORI"/>
    <x v="0"/>
    <m/>
    <x v="0"/>
    <x v="0"/>
    <x v="0"/>
    <x v="0"/>
    <x v="0"/>
    <x v="0"/>
    <x v="0"/>
    <x v="0"/>
    <x v="0"/>
    <x v="0"/>
    <x v="0"/>
    <s v="Direção Proteção Civil"/>
    <x v="0"/>
    <x v="0"/>
    <x v="0"/>
    <x v="0"/>
    <x v="0"/>
    <x v="0"/>
    <x v="0"/>
    <x v="0"/>
    <x v="0"/>
    <x v="0"/>
    <x v="10"/>
    <x v="0"/>
    <s v="Pagamento de salário referente a 10-2025"/>
  </r>
  <r>
    <x v="0"/>
    <n v="0"/>
    <n v="0"/>
    <n v="0"/>
    <n v="456"/>
    <x v="4788"/>
    <x v="0"/>
    <x v="0"/>
    <x v="0"/>
    <s v="03.16.17"/>
    <x v="45"/>
    <x v="0"/>
    <x v="0"/>
    <s v="Direção Proteção Civil"/>
    <s v="03.16.17"/>
    <s v="Direção Proteção Civil"/>
    <s v="03.16.17"/>
    <x v="42"/>
    <x v="0"/>
    <x v="0"/>
    <x v="1"/>
    <x v="1"/>
    <x v="0"/>
    <x v="0"/>
    <x v="0"/>
    <x v="9"/>
    <s v="2025-10-24"/>
    <x v="3"/>
    <n v="456"/>
    <x v="0"/>
    <m/>
    <x v="0"/>
    <m/>
    <x v="104"/>
    <n v="100478986"/>
    <x v="0"/>
    <x v="10"/>
    <s v="Direção Proteção Civil"/>
    <s v="ORI"/>
    <x v="0"/>
    <m/>
    <x v="0"/>
    <x v="0"/>
    <x v="0"/>
    <x v="0"/>
    <x v="0"/>
    <x v="0"/>
    <x v="0"/>
    <x v="0"/>
    <x v="0"/>
    <x v="0"/>
    <x v="0"/>
    <s v="Direção Proteção Civil"/>
    <x v="0"/>
    <x v="0"/>
    <x v="0"/>
    <x v="0"/>
    <x v="0"/>
    <x v="0"/>
    <x v="0"/>
    <x v="0"/>
    <x v="0"/>
    <x v="0"/>
    <x v="10"/>
    <x v="0"/>
    <s v="Pagamento de salário referente a 10-2025"/>
  </r>
  <r>
    <x v="0"/>
    <n v="0"/>
    <n v="0"/>
    <n v="0"/>
    <n v="586"/>
    <x v="4788"/>
    <x v="0"/>
    <x v="0"/>
    <x v="0"/>
    <s v="03.16.17"/>
    <x v="45"/>
    <x v="0"/>
    <x v="0"/>
    <s v="Direção Proteção Civil"/>
    <s v="03.16.17"/>
    <s v="Direção Proteção Civil"/>
    <s v="03.16.17"/>
    <x v="76"/>
    <x v="0"/>
    <x v="0"/>
    <x v="1"/>
    <x v="0"/>
    <x v="0"/>
    <x v="0"/>
    <x v="0"/>
    <x v="9"/>
    <s v="2025-10-24"/>
    <x v="3"/>
    <n v="586"/>
    <x v="0"/>
    <m/>
    <x v="0"/>
    <m/>
    <x v="89"/>
    <n v="100474706"/>
    <x v="0"/>
    <x v="5"/>
    <s v="Direção Proteção Civil"/>
    <s v="ORI"/>
    <x v="0"/>
    <m/>
    <x v="0"/>
    <x v="0"/>
    <x v="0"/>
    <x v="0"/>
    <x v="0"/>
    <x v="0"/>
    <x v="0"/>
    <x v="0"/>
    <x v="0"/>
    <x v="0"/>
    <x v="0"/>
    <s v="Direção Proteção Civil"/>
    <x v="0"/>
    <x v="0"/>
    <x v="0"/>
    <x v="0"/>
    <x v="0"/>
    <x v="0"/>
    <x v="0"/>
    <x v="0"/>
    <x v="0"/>
    <x v="0"/>
    <x v="5"/>
    <x v="0"/>
    <s v="Pagamento de salário referente a 10-2025"/>
  </r>
  <r>
    <x v="0"/>
    <n v="0"/>
    <n v="0"/>
    <n v="0"/>
    <n v="1534"/>
    <x v="4788"/>
    <x v="0"/>
    <x v="0"/>
    <x v="0"/>
    <s v="03.16.17"/>
    <x v="45"/>
    <x v="0"/>
    <x v="0"/>
    <s v="Direção Proteção Civil"/>
    <s v="03.16.17"/>
    <s v="Direção Proteção Civil"/>
    <s v="03.16.17"/>
    <x v="46"/>
    <x v="0"/>
    <x v="0"/>
    <x v="1"/>
    <x v="0"/>
    <x v="0"/>
    <x v="0"/>
    <x v="0"/>
    <x v="9"/>
    <s v="2025-10-24"/>
    <x v="3"/>
    <n v="1534"/>
    <x v="0"/>
    <m/>
    <x v="0"/>
    <m/>
    <x v="89"/>
    <n v="100474706"/>
    <x v="0"/>
    <x v="5"/>
    <s v="Direção Proteção Civil"/>
    <s v="ORI"/>
    <x v="0"/>
    <m/>
    <x v="0"/>
    <x v="0"/>
    <x v="0"/>
    <x v="0"/>
    <x v="0"/>
    <x v="0"/>
    <x v="0"/>
    <x v="0"/>
    <x v="0"/>
    <x v="0"/>
    <x v="0"/>
    <s v="Direção Proteção Civil"/>
    <x v="0"/>
    <x v="0"/>
    <x v="0"/>
    <x v="0"/>
    <x v="0"/>
    <x v="0"/>
    <x v="0"/>
    <x v="0"/>
    <x v="0"/>
    <x v="0"/>
    <x v="5"/>
    <x v="0"/>
    <s v="Pagamento de salário referente a 10-2025"/>
  </r>
  <r>
    <x v="0"/>
    <n v="0"/>
    <n v="0"/>
    <n v="0"/>
    <n v="6680"/>
    <x v="4788"/>
    <x v="0"/>
    <x v="0"/>
    <x v="0"/>
    <s v="03.16.17"/>
    <x v="45"/>
    <x v="0"/>
    <x v="0"/>
    <s v="Direção Proteção Civil"/>
    <s v="03.16.17"/>
    <s v="Direção Proteção Civil"/>
    <s v="03.16.17"/>
    <x v="42"/>
    <x v="0"/>
    <x v="0"/>
    <x v="1"/>
    <x v="1"/>
    <x v="0"/>
    <x v="0"/>
    <x v="0"/>
    <x v="9"/>
    <s v="2025-10-24"/>
    <x v="3"/>
    <n v="6680"/>
    <x v="0"/>
    <m/>
    <x v="0"/>
    <m/>
    <x v="89"/>
    <n v="100474706"/>
    <x v="0"/>
    <x v="5"/>
    <s v="Direção Proteção Civil"/>
    <s v="ORI"/>
    <x v="0"/>
    <m/>
    <x v="0"/>
    <x v="0"/>
    <x v="0"/>
    <x v="0"/>
    <x v="0"/>
    <x v="0"/>
    <x v="0"/>
    <x v="0"/>
    <x v="0"/>
    <x v="0"/>
    <x v="0"/>
    <s v="Direção Proteção Civil"/>
    <x v="0"/>
    <x v="0"/>
    <x v="0"/>
    <x v="0"/>
    <x v="0"/>
    <x v="0"/>
    <x v="0"/>
    <x v="0"/>
    <x v="0"/>
    <x v="0"/>
    <x v="5"/>
    <x v="0"/>
    <s v="Pagamento de salário referente a 10-2025"/>
  </r>
  <r>
    <x v="0"/>
    <n v="0"/>
    <n v="0"/>
    <n v="0"/>
    <n v="40"/>
    <x v="4788"/>
    <x v="0"/>
    <x v="0"/>
    <x v="0"/>
    <s v="03.16.17"/>
    <x v="45"/>
    <x v="0"/>
    <x v="0"/>
    <s v="Direção Proteção Civil"/>
    <s v="03.16.17"/>
    <s v="Direção Proteção Civil"/>
    <s v="03.16.17"/>
    <x v="76"/>
    <x v="0"/>
    <x v="0"/>
    <x v="1"/>
    <x v="0"/>
    <x v="0"/>
    <x v="0"/>
    <x v="0"/>
    <x v="9"/>
    <s v="2025-10-24"/>
    <x v="3"/>
    <n v="40"/>
    <x v="0"/>
    <m/>
    <x v="0"/>
    <m/>
    <x v="105"/>
    <n v="100478987"/>
    <x v="0"/>
    <x v="9"/>
    <s v="Direção Proteção Civil"/>
    <s v="ORI"/>
    <x v="0"/>
    <m/>
    <x v="0"/>
    <x v="0"/>
    <x v="0"/>
    <x v="0"/>
    <x v="0"/>
    <x v="0"/>
    <x v="0"/>
    <x v="0"/>
    <x v="0"/>
    <x v="0"/>
    <x v="0"/>
    <s v="Direção Proteção Civil"/>
    <x v="0"/>
    <x v="0"/>
    <x v="0"/>
    <x v="0"/>
    <x v="0"/>
    <x v="0"/>
    <x v="0"/>
    <x v="0"/>
    <x v="0"/>
    <x v="0"/>
    <x v="9"/>
    <x v="0"/>
    <s v="Pagamento de salário referente a 10-2025"/>
  </r>
  <r>
    <x v="0"/>
    <n v="0"/>
    <n v="0"/>
    <n v="0"/>
    <n v="104"/>
    <x v="4788"/>
    <x v="0"/>
    <x v="0"/>
    <x v="0"/>
    <s v="03.16.17"/>
    <x v="45"/>
    <x v="0"/>
    <x v="0"/>
    <s v="Direção Proteção Civil"/>
    <s v="03.16.17"/>
    <s v="Direção Proteção Civil"/>
    <s v="03.16.17"/>
    <x v="46"/>
    <x v="0"/>
    <x v="0"/>
    <x v="1"/>
    <x v="0"/>
    <x v="0"/>
    <x v="0"/>
    <x v="0"/>
    <x v="9"/>
    <s v="2025-10-24"/>
    <x v="3"/>
    <n v="104"/>
    <x v="0"/>
    <m/>
    <x v="0"/>
    <m/>
    <x v="105"/>
    <n v="100478987"/>
    <x v="0"/>
    <x v="9"/>
    <s v="Direção Proteção Civil"/>
    <s v="ORI"/>
    <x v="0"/>
    <m/>
    <x v="0"/>
    <x v="0"/>
    <x v="0"/>
    <x v="0"/>
    <x v="0"/>
    <x v="0"/>
    <x v="0"/>
    <x v="0"/>
    <x v="0"/>
    <x v="0"/>
    <x v="0"/>
    <s v="Direção Proteção Civil"/>
    <x v="0"/>
    <x v="0"/>
    <x v="0"/>
    <x v="0"/>
    <x v="0"/>
    <x v="0"/>
    <x v="0"/>
    <x v="0"/>
    <x v="0"/>
    <x v="0"/>
    <x v="9"/>
    <x v="0"/>
    <s v="Pagamento de salário referente a 10-2025"/>
  </r>
  <r>
    <x v="0"/>
    <n v="0"/>
    <n v="0"/>
    <n v="0"/>
    <n v="456"/>
    <x v="4788"/>
    <x v="0"/>
    <x v="0"/>
    <x v="0"/>
    <s v="03.16.17"/>
    <x v="45"/>
    <x v="0"/>
    <x v="0"/>
    <s v="Direção Proteção Civil"/>
    <s v="03.16.17"/>
    <s v="Direção Proteção Civil"/>
    <s v="03.16.17"/>
    <x v="42"/>
    <x v="0"/>
    <x v="0"/>
    <x v="1"/>
    <x v="1"/>
    <x v="0"/>
    <x v="0"/>
    <x v="0"/>
    <x v="9"/>
    <s v="2025-10-24"/>
    <x v="3"/>
    <n v="456"/>
    <x v="0"/>
    <m/>
    <x v="0"/>
    <m/>
    <x v="105"/>
    <n v="100478987"/>
    <x v="0"/>
    <x v="9"/>
    <s v="Direção Proteção Civil"/>
    <s v="ORI"/>
    <x v="0"/>
    <m/>
    <x v="0"/>
    <x v="0"/>
    <x v="0"/>
    <x v="0"/>
    <x v="0"/>
    <x v="0"/>
    <x v="0"/>
    <x v="0"/>
    <x v="0"/>
    <x v="0"/>
    <x v="0"/>
    <s v="Direção Proteção Civil"/>
    <x v="0"/>
    <x v="0"/>
    <x v="0"/>
    <x v="0"/>
    <x v="0"/>
    <x v="0"/>
    <x v="0"/>
    <x v="0"/>
    <x v="0"/>
    <x v="0"/>
    <x v="9"/>
    <x v="0"/>
    <s v="Pagamento de salário referente a 10-2025"/>
  </r>
  <r>
    <x v="0"/>
    <n v="0"/>
    <n v="0"/>
    <n v="0"/>
    <n v="8674"/>
    <x v="4788"/>
    <x v="0"/>
    <x v="0"/>
    <x v="0"/>
    <s v="03.16.17"/>
    <x v="45"/>
    <x v="0"/>
    <x v="0"/>
    <s v="Direção Proteção Civil"/>
    <s v="03.16.17"/>
    <s v="Direção Proteção Civil"/>
    <s v="03.16.17"/>
    <x v="76"/>
    <x v="0"/>
    <x v="0"/>
    <x v="1"/>
    <x v="0"/>
    <x v="0"/>
    <x v="0"/>
    <x v="0"/>
    <x v="9"/>
    <s v="2025-10-24"/>
    <x v="3"/>
    <n v="8674"/>
    <x v="0"/>
    <m/>
    <x v="0"/>
    <m/>
    <x v="26"/>
    <n v="100474914"/>
    <x v="0"/>
    <x v="0"/>
    <s v="Direção Proteção Civil"/>
    <s v="ORI"/>
    <x v="0"/>
    <m/>
    <x v="0"/>
    <x v="0"/>
    <x v="0"/>
    <x v="0"/>
    <x v="0"/>
    <x v="0"/>
    <x v="0"/>
    <x v="0"/>
    <x v="0"/>
    <x v="0"/>
    <x v="0"/>
    <s v="Direção Proteção Civil"/>
    <x v="0"/>
    <x v="0"/>
    <x v="0"/>
    <x v="0"/>
    <x v="0"/>
    <x v="0"/>
    <x v="0"/>
    <x v="0"/>
    <x v="0"/>
    <x v="0"/>
    <x v="0"/>
    <x v="0"/>
    <s v="Pagamento de salário referente a 10-2025"/>
  </r>
  <r>
    <x v="0"/>
    <n v="0"/>
    <n v="0"/>
    <n v="0"/>
    <n v="22684"/>
    <x v="4788"/>
    <x v="0"/>
    <x v="0"/>
    <x v="0"/>
    <s v="03.16.17"/>
    <x v="45"/>
    <x v="0"/>
    <x v="0"/>
    <s v="Direção Proteção Civil"/>
    <s v="03.16.17"/>
    <s v="Direção Proteção Civil"/>
    <s v="03.16.17"/>
    <x v="46"/>
    <x v="0"/>
    <x v="0"/>
    <x v="1"/>
    <x v="0"/>
    <x v="0"/>
    <x v="0"/>
    <x v="0"/>
    <x v="9"/>
    <s v="2025-10-24"/>
    <x v="3"/>
    <n v="22684"/>
    <x v="0"/>
    <m/>
    <x v="0"/>
    <m/>
    <x v="26"/>
    <n v="100474914"/>
    <x v="0"/>
    <x v="0"/>
    <s v="Direção Proteção Civil"/>
    <s v="ORI"/>
    <x v="0"/>
    <m/>
    <x v="0"/>
    <x v="0"/>
    <x v="0"/>
    <x v="0"/>
    <x v="0"/>
    <x v="0"/>
    <x v="0"/>
    <x v="0"/>
    <x v="0"/>
    <x v="0"/>
    <x v="0"/>
    <s v="Direção Proteção Civil"/>
    <x v="0"/>
    <x v="0"/>
    <x v="0"/>
    <x v="0"/>
    <x v="0"/>
    <x v="0"/>
    <x v="0"/>
    <x v="0"/>
    <x v="0"/>
    <x v="0"/>
    <x v="0"/>
    <x v="0"/>
    <s v="Pagamento de salário referente a 10-2025"/>
  </r>
  <r>
    <x v="0"/>
    <n v="0"/>
    <n v="0"/>
    <n v="0"/>
    <n v="98674"/>
    <x v="4788"/>
    <x v="0"/>
    <x v="0"/>
    <x v="0"/>
    <s v="03.16.17"/>
    <x v="45"/>
    <x v="0"/>
    <x v="0"/>
    <s v="Direção Proteção Civil"/>
    <s v="03.16.17"/>
    <s v="Direção Proteção Civil"/>
    <s v="03.16.17"/>
    <x v="42"/>
    <x v="0"/>
    <x v="0"/>
    <x v="1"/>
    <x v="1"/>
    <x v="0"/>
    <x v="0"/>
    <x v="0"/>
    <x v="9"/>
    <s v="2025-10-24"/>
    <x v="3"/>
    <n v="98674"/>
    <x v="0"/>
    <m/>
    <x v="0"/>
    <m/>
    <x v="26"/>
    <n v="100474914"/>
    <x v="0"/>
    <x v="0"/>
    <s v="Direção Proteção Civil"/>
    <s v="ORI"/>
    <x v="0"/>
    <m/>
    <x v="0"/>
    <x v="0"/>
    <x v="0"/>
    <x v="0"/>
    <x v="0"/>
    <x v="0"/>
    <x v="0"/>
    <x v="0"/>
    <x v="0"/>
    <x v="0"/>
    <x v="0"/>
    <s v="Direção Proteção Civil"/>
    <x v="0"/>
    <x v="0"/>
    <x v="0"/>
    <x v="0"/>
    <x v="0"/>
    <x v="0"/>
    <x v="0"/>
    <x v="0"/>
    <x v="0"/>
    <x v="0"/>
    <x v="0"/>
    <x v="0"/>
    <s v="Pagamento de salário referente a 10-2025"/>
  </r>
  <r>
    <x v="0"/>
    <n v="0"/>
    <n v="0"/>
    <n v="0"/>
    <n v="8000"/>
    <x v="4789"/>
    <x v="0"/>
    <x v="0"/>
    <x v="0"/>
    <s v="03.16.01"/>
    <x v="27"/>
    <x v="0"/>
    <x v="0"/>
    <s v="Assembleia Municipal"/>
    <s v="03.16.01"/>
    <s v="Assembleia Municipal"/>
    <s v="03.16.01"/>
    <x v="49"/>
    <x v="0"/>
    <x v="0"/>
    <x v="0"/>
    <x v="0"/>
    <x v="0"/>
    <x v="0"/>
    <x v="0"/>
    <x v="11"/>
    <s v="2025-12-01"/>
    <x v="3"/>
    <n v="8000"/>
    <x v="0"/>
    <m/>
    <x v="0"/>
    <m/>
    <x v="557"/>
    <n v="100475915"/>
    <x v="0"/>
    <x v="0"/>
    <s v="Assembleia Municipal"/>
    <s v="ORI"/>
    <x v="0"/>
    <s v="AM"/>
    <x v="0"/>
    <x v="0"/>
    <x v="0"/>
    <x v="0"/>
    <x v="0"/>
    <x v="0"/>
    <x v="0"/>
    <x v="0"/>
    <x v="0"/>
    <x v="0"/>
    <x v="0"/>
    <s v="Assembleia Municipal"/>
    <x v="0"/>
    <x v="0"/>
    <x v="0"/>
    <x v="0"/>
    <x v="0"/>
    <x v="0"/>
    <x v="0"/>
    <x v="0"/>
    <x v="0"/>
    <x v="0"/>
    <x v="0"/>
    <x v="0"/>
    <s v="Pagamento referente a serviço de aluguer de taxi para visita dos deputados de MPD aos eleitorados, conforme anexo."/>
  </r>
  <r>
    <x v="0"/>
    <n v="0"/>
    <n v="0"/>
    <n v="0"/>
    <n v="30000"/>
    <x v="4790"/>
    <x v="0"/>
    <x v="0"/>
    <x v="0"/>
    <s v="01.25.04.22"/>
    <x v="9"/>
    <x v="2"/>
    <x v="2"/>
    <s v="Cultura"/>
    <s v="01.25.04"/>
    <s v="Cultura"/>
    <s v="01.25.04"/>
    <x v="4"/>
    <x v="0"/>
    <x v="2"/>
    <x v="3"/>
    <x v="0"/>
    <x v="1"/>
    <x v="0"/>
    <x v="0"/>
    <x v="10"/>
    <s v="2025-11-25"/>
    <x v="3"/>
    <n v="30000"/>
    <x v="0"/>
    <m/>
    <x v="0"/>
    <m/>
    <x v="558"/>
    <n v="100480031"/>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Diterra Media,Lda, pela serviço de produção e divulgação de vídeos de atuação dos artistas no festival da Musica de Calheta São Miguel 2025, conforme anexo."/>
  </r>
  <r>
    <x v="0"/>
    <n v="0"/>
    <n v="0"/>
    <n v="0"/>
    <n v="7999"/>
    <x v="4791"/>
    <x v="0"/>
    <x v="1"/>
    <x v="0"/>
    <s v="80.02.01"/>
    <x v="28"/>
    <x v="4"/>
    <x v="4"/>
    <s v="Retenções Iur"/>
    <s v="80.02.01"/>
    <s v="Retenções Iur"/>
    <s v="80.02.01"/>
    <x v="52"/>
    <x v="0"/>
    <x v="6"/>
    <x v="1"/>
    <x v="1"/>
    <x v="2"/>
    <x v="2"/>
    <x v="0"/>
    <x v="11"/>
    <s v="2025-12-09"/>
    <x v="3"/>
    <n v="7999"/>
    <x v="0"/>
    <m/>
    <x v="0"/>
    <m/>
    <x v="9"/>
    <n v="100474696"/>
    <x v="0"/>
    <x v="0"/>
    <s v="Retenções Iur"/>
    <s v="ORI"/>
    <x v="0"/>
    <s v="RIUR"/>
    <x v="0"/>
    <x v="0"/>
    <x v="0"/>
    <x v="0"/>
    <x v="0"/>
    <x v="0"/>
    <x v="0"/>
    <x v="0"/>
    <x v="0"/>
    <x v="0"/>
    <x v="0"/>
    <s v="Retenções Iur"/>
    <x v="0"/>
    <x v="0"/>
    <x v="0"/>
    <x v="0"/>
    <x v="2"/>
    <x v="0"/>
    <x v="0"/>
    <x v="0"/>
    <x v="0"/>
    <x v="1"/>
    <x v="0"/>
    <x v="0"/>
    <s v="RETENCAO OT"/>
  </r>
  <r>
    <x v="0"/>
    <n v="0"/>
    <n v="0"/>
    <n v="0"/>
    <n v="1000"/>
    <x v="4792"/>
    <x v="0"/>
    <x v="0"/>
    <x v="0"/>
    <s v="03.16.15"/>
    <x v="0"/>
    <x v="0"/>
    <x v="0"/>
    <s v="Direção Financeira"/>
    <s v="03.16.15"/>
    <s v="Direção Financeira"/>
    <s v="03.16.15"/>
    <x v="9"/>
    <x v="0"/>
    <x v="0"/>
    <x v="1"/>
    <x v="0"/>
    <x v="0"/>
    <x v="0"/>
    <x v="0"/>
    <x v="4"/>
    <s v="2025-03-31"/>
    <x v="0"/>
    <n v="1000"/>
    <x v="0"/>
    <m/>
    <x v="0"/>
    <m/>
    <x v="559"/>
    <n v="100477954"/>
    <x v="0"/>
    <x v="0"/>
    <s v="Direção Financeira"/>
    <s v="ORI"/>
    <x v="0"/>
    <m/>
    <x v="0"/>
    <x v="0"/>
    <x v="0"/>
    <x v="0"/>
    <x v="0"/>
    <x v="0"/>
    <x v="0"/>
    <x v="0"/>
    <x v="0"/>
    <x v="0"/>
    <x v="0"/>
    <s v="Direção Financeira"/>
    <x v="0"/>
    <x v="0"/>
    <x v="0"/>
    <x v="0"/>
    <x v="0"/>
    <x v="0"/>
    <x v="0"/>
    <x v="0"/>
    <x v="0"/>
    <x v="0"/>
    <x v="0"/>
    <x v="0"/>
    <s v="Gratificação a favor de da Sr. Jocelina Furtado Rodrigues Carvalho, pelo serviço extra prestado durante a Festival de Cinzas, conforme anexo."/>
  </r>
  <r>
    <x v="0"/>
    <n v="0"/>
    <n v="0"/>
    <n v="0"/>
    <n v="19275"/>
    <x v="4793"/>
    <x v="0"/>
    <x v="1"/>
    <x v="0"/>
    <s v="80.02.01"/>
    <x v="28"/>
    <x v="4"/>
    <x v="4"/>
    <s v="Retenções Iur"/>
    <s v="80.02.01"/>
    <s v="Retenções Iur"/>
    <s v="80.02.01"/>
    <x v="52"/>
    <x v="0"/>
    <x v="6"/>
    <x v="1"/>
    <x v="1"/>
    <x v="2"/>
    <x v="2"/>
    <x v="0"/>
    <x v="6"/>
    <s v="2025-07-23"/>
    <x v="2"/>
    <n v="19275"/>
    <x v="0"/>
    <m/>
    <x v="0"/>
    <m/>
    <x v="9"/>
    <n v="100474696"/>
    <x v="0"/>
    <x v="0"/>
    <s v="Retenções Iur"/>
    <s v="ORI"/>
    <x v="0"/>
    <s v="RIUR"/>
    <x v="0"/>
    <x v="0"/>
    <x v="0"/>
    <x v="0"/>
    <x v="0"/>
    <x v="0"/>
    <x v="0"/>
    <x v="0"/>
    <x v="0"/>
    <x v="0"/>
    <x v="0"/>
    <s v="Retenções Iur"/>
    <x v="0"/>
    <x v="0"/>
    <x v="0"/>
    <x v="0"/>
    <x v="2"/>
    <x v="0"/>
    <x v="0"/>
    <x v="0"/>
    <x v="0"/>
    <x v="1"/>
    <x v="0"/>
    <x v="0"/>
    <s v="RETENCAO OT"/>
  </r>
  <r>
    <x v="0"/>
    <n v="0"/>
    <n v="0"/>
    <n v="0"/>
    <n v="28587"/>
    <x v="4794"/>
    <x v="0"/>
    <x v="1"/>
    <x v="0"/>
    <s v="80.02.10.01"/>
    <x v="10"/>
    <x v="4"/>
    <x v="4"/>
    <s v="Outros"/>
    <s v="80.02.10"/>
    <s v="Outros"/>
    <s v="80.02.10"/>
    <x v="55"/>
    <x v="0"/>
    <x v="6"/>
    <x v="1"/>
    <x v="1"/>
    <x v="2"/>
    <x v="2"/>
    <x v="0"/>
    <x v="6"/>
    <s v="2025-07-23"/>
    <x v="2"/>
    <n v="28587"/>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90"/>
    <x v="4795"/>
    <x v="0"/>
    <x v="1"/>
    <x v="0"/>
    <s v="80.02.10.02"/>
    <x v="29"/>
    <x v="4"/>
    <x v="4"/>
    <s v="Outros"/>
    <s v="80.02.10"/>
    <s v="Outros"/>
    <s v="80.02.10"/>
    <x v="58"/>
    <x v="0"/>
    <x v="6"/>
    <x v="1"/>
    <x v="1"/>
    <x v="2"/>
    <x v="2"/>
    <x v="0"/>
    <x v="6"/>
    <s v="2025-07-23"/>
    <x v="2"/>
    <n v="190"/>
    <x v="0"/>
    <m/>
    <x v="0"/>
    <m/>
    <x v="103"/>
    <n v="100474707"/>
    <x v="0"/>
    <x v="0"/>
    <s v="Retençoes STAPS"/>
    <s v="ORI"/>
    <x v="0"/>
    <s v="RSND"/>
    <x v="0"/>
    <x v="0"/>
    <x v="0"/>
    <x v="0"/>
    <x v="0"/>
    <x v="0"/>
    <x v="0"/>
    <x v="0"/>
    <x v="0"/>
    <x v="0"/>
    <x v="0"/>
    <s v="Retençoes STAPS"/>
    <x v="0"/>
    <x v="0"/>
    <x v="0"/>
    <x v="0"/>
    <x v="2"/>
    <x v="0"/>
    <x v="0"/>
    <x v="0"/>
    <x v="0"/>
    <x v="1"/>
    <x v="0"/>
    <x v="0"/>
    <s v="RETENCAO OT"/>
  </r>
  <r>
    <x v="0"/>
    <n v="0"/>
    <n v="0"/>
    <n v="0"/>
    <n v="43977"/>
    <x v="4796"/>
    <x v="0"/>
    <x v="1"/>
    <x v="0"/>
    <s v="80.02.01"/>
    <x v="28"/>
    <x v="4"/>
    <x v="4"/>
    <s v="Retenções Iur"/>
    <s v="80.02.01"/>
    <s v="Retenções Iur"/>
    <s v="80.02.01"/>
    <x v="52"/>
    <x v="0"/>
    <x v="6"/>
    <x v="1"/>
    <x v="1"/>
    <x v="2"/>
    <x v="2"/>
    <x v="0"/>
    <x v="6"/>
    <s v="2025-07-23"/>
    <x v="2"/>
    <n v="43977"/>
    <x v="0"/>
    <m/>
    <x v="0"/>
    <m/>
    <x v="9"/>
    <n v="100474696"/>
    <x v="0"/>
    <x v="0"/>
    <s v="Retenções Iur"/>
    <s v="ORI"/>
    <x v="0"/>
    <s v="RIUR"/>
    <x v="0"/>
    <x v="0"/>
    <x v="0"/>
    <x v="0"/>
    <x v="0"/>
    <x v="0"/>
    <x v="0"/>
    <x v="0"/>
    <x v="0"/>
    <x v="0"/>
    <x v="0"/>
    <s v="Retenções Iur"/>
    <x v="0"/>
    <x v="0"/>
    <x v="0"/>
    <x v="0"/>
    <x v="2"/>
    <x v="0"/>
    <x v="0"/>
    <x v="0"/>
    <x v="0"/>
    <x v="1"/>
    <x v="0"/>
    <x v="0"/>
    <s v="RETENCAO OT"/>
  </r>
  <r>
    <x v="0"/>
    <n v="0"/>
    <n v="0"/>
    <n v="0"/>
    <n v="9000"/>
    <x v="4797"/>
    <x v="0"/>
    <x v="1"/>
    <x v="0"/>
    <s v="80.02.10.03"/>
    <x v="32"/>
    <x v="4"/>
    <x v="4"/>
    <s v="Outros"/>
    <s v="80.02.10"/>
    <s v="Outros"/>
    <s v="80.02.10"/>
    <x v="57"/>
    <x v="0"/>
    <x v="6"/>
    <x v="1"/>
    <x v="1"/>
    <x v="2"/>
    <x v="2"/>
    <x v="0"/>
    <x v="6"/>
    <s v="2025-07-23"/>
    <x v="2"/>
    <n v="9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51165"/>
    <x v="4798"/>
    <x v="0"/>
    <x v="1"/>
    <x v="0"/>
    <s v="80.02.10.01"/>
    <x v="10"/>
    <x v="4"/>
    <x v="4"/>
    <s v="Outros"/>
    <s v="80.02.10"/>
    <s v="Outros"/>
    <s v="80.02.10"/>
    <x v="55"/>
    <x v="0"/>
    <x v="6"/>
    <x v="1"/>
    <x v="1"/>
    <x v="2"/>
    <x v="2"/>
    <x v="0"/>
    <x v="6"/>
    <s v="2025-07-23"/>
    <x v="2"/>
    <n v="51165"/>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310"/>
    <x v="4799"/>
    <x v="0"/>
    <x v="1"/>
    <x v="0"/>
    <s v="80.02.10.24"/>
    <x v="34"/>
    <x v="4"/>
    <x v="4"/>
    <s v="Outros"/>
    <s v="80.02.10"/>
    <s v="Outros"/>
    <s v="80.02.10"/>
    <x v="58"/>
    <x v="0"/>
    <x v="6"/>
    <x v="1"/>
    <x v="1"/>
    <x v="2"/>
    <x v="2"/>
    <x v="0"/>
    <x v="6"/>
    <s v="2025-07-23"/>
    <x v="2"/>
    <n v="310"/>
    <x v="0"/>
    <m/>
    <x v="0"/>
    <m/>
    <x v="105"/>
    <n v="100478987"/>
    <x v="0"/>
    <x v="0"/>
    <s v="Retenções SIACSA"/>
    <s v="ORI"/>
    <x v="0"/>
    <s v="SIACSA"/>
    <x v="0"/>
    <x v="0"/>
    <x v="0"/>
    <x v="0"/>
    <x v="0"/>
    <x v="0"/>
    <x v="0"/>
    <x v="0"/>
    <x v="0"/>
    <x v="0"/>
    <x v="0"/>
    <s v="Retenções SIACSA"/>
    <x v="0"/>
    <x v="0"/>
    <x v="0"/>
    <x v="0"/>
    <x v="2"/>
    <x v="0"/>
    <x v="0"/>
    <x v="0"/>
    <x v="0"/>
    <x v="1"/>
    <x v="0"/>
    <x v="0"/>
    <s v="RETENCAO OT"/>
  </r>
  <r>
    <x v="0"/>
    <n v="0"/>
    <n v="0"/>
    <n v="0"/>
    <n v="8379"/>
    <x v="4800"/>
    <x v="0"/>
    <x v="1"/>
    <x v="0"/>
    <s v="80.02.01"/>
    <x v="28"/>
    <x v="4"/>
    <x v="4"/>
    <s v="Retenções Iur"/>
    <s v="80.02.01"/>
    <s v="Retenções Iur"/>
    <s v="80.02.01"/>
    <x v="52"/>
    <x v="0"/>
    <x v="6"/>
    <x v="1"/>
    <x v="1"/>
    <x v="2"/>
    <x v="2"/>
    <x v="0"/>
    <x v="6"/>
    <s v="2025-07-23"/>
    <x v="2"/>
    <n v="8379"/>
    <x v="0"/>
    <m/>
    <x v="0"/>
    <m/>
    <x v="9"/>
    <n v="100474696"/>
    <x v="0"/>
    <x v="0"/>
    <s v="Retenções Iur"/>
    <s v="ORI"/>
    <x v="0"/>
    <s v="RIUR"/>
    <x v="0"/>
    <x v="0"/>
    <x v="0"/>
    <x v="0"/>
    <x v="0"/>
    <x v="0"/>
    <x v="0"/>
    <x v="0"/>
    <x v="0"/>
    <x v="0"/>
    <x v="0"/>
    <s v="Retenções Iur"/>
    <x v="0"/>
    <x v="0"/>
    <x v="0"/>
    <x v="0"/>
    <x v="2"/>
    <x v="0"/>
    <x v="0"/>
    <x v="0"/>
    <x v="0"/>
    <x v="1"/>
    <x v="0"/>
    <x v="0"/>
    <s v="RETENCAO OT"/>
  </r>
  <r>
    <x v="0"/>
    <n v="0"/>
    <n v="0"/>
    <n v="0"/>
    <n v="6720"/>
    <x v="4801"/>
    <x v="0"/>
    <x v="1"/>
    <x v="0"/>
    <s v="80.02.10.01"/>
    <x v="10"/>
    <x v="4"/>
    <x v="4"/>
    <s v="Outros"/>
    <s v="80.02.10"/>
    <s v="Outros"/>
    <s v="80.02.10"/>
    <x v="55"/>
    <x v="0"/>
    <x v="6"/>
    <x v="1"/>
    <x v="1"/>
    <x v="2"/>
    <x v="2"/>
    <x v="0"/>
    <x v="6"/>
    <s v="2025-07-23"/>
    <x v="2"/>
    <n v="672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0834"/>
    <x v="4802"/>
    <x v="0"/>
    <x v="1"/>
    <x v="0"/>
    <s v="80.02.01"/>
    <x v="28"/>
    <x v="4"/>
    <x v="4"/>
    <s v="Retenções Iur"/>
    <s v="80.02.01"/>
    <s v="Retenções Iur"/>
    <s v="80.02.01"/>
    <x v="52"/>
    <x v="0"/>
    <x v="6"/>
    <x v="1"/>
    <x v="1"/>
    <x v="2"/>
    <x v="2"/>
    <x v="0"/>
    <x v="6"/>
    <s v="2025-07-23"/>
    <x v="2"/>
    <n v="10834"/>
    <x v="0"/>
    <m/>
    <x v="0"/>
    <m/>
    <x v="9"/>
    <n v="100474696"/>
    <x v="0"/>
    <x v="0"/>
    <s v="Retenções Iur"/>
    <s v="ORI"/>
    <x v="0"/>
    <s v="RIUR"/>
    <x v="0"/>
    <x v="0"/>
    <x v="0"/>
    <x v="0"/>
    <x v="0"/>
    <x v="0"/>
    <x v="0"/>
    <x v="0"/>
    <x v="0"/>
    <x v="0"/>
    <x v="0"/>
    <s v="Retenções Iur"/>
    <x v="0"/>
    <x v="0"/>
    <x v="0"/>
    <x v="0"/>
    <x v="2"/>
    <x v="0"/>
    <x v="0"/>
    <x v="0"/>
    <x v="0"/>
    <x v="1"/>
    <x v="0"/>
    <x v="0"/>
    <s v="RETENCAO OT"/>
  </r>
  <r>
    <x v="0"/>
    <n v="0"/>
    <n v="0"/>
    <n v="0"/>
    <n v="8213"/>
    <x v="4803"/>
    <x v="0"/>
    <x v="1"/>
    <x v="0"/>
    <s v="80.02.10.01"/>
    <x v="10"/>
    <x v="4"/>
    <x v="4"/>
    <s v="Outros"/>
    <s v="80.02.10"/>
    <s v="Outros"/>
    <s v="80.02.10"/>
    <x v="55"/>
    <x v="0"/>
    <x v="6"/>
    <x v="1"/>
    <x v="1"/>
    <x v="2"/>
    <x v="2"/>
    <x v="0"/>
    <x v="6"/>
    <s v="2025-07-23"/>
    <x v="2"/>
    <n v="82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51345"/>
    <x v="4804"/>
    <x v="0"/>
    <x v="1"/>
    <x v="0"/>
    <s v="80.02.01"/>
    <x v="28"/>
    <x v="4"/>
    <x v="4"/>
    <s v="Retenções Iur"/>
    <s v="80.02.01"/>
    <s v="Retenções Iur"/>
    <s v="80.02.01"/>
    <x v="52"/>
    <x v="0"/>
    <x v="6"/>
    <x v="1"/>
    <x v="1"/>
    <x v="2"/>
    <x v="2"/>
    <x v="0"/>
    <x v="6"/>
    <s v="2025-07-23"/>
    <x v="2"/>
    <n v="51345"/>
    <x v="0"/>
    <m/>
    <x v="0"/>
    <m/>
    <x v="9"/>
    <n v="100474696"/>
    <x v="0"/>
    <x v="0"/>
    <s v="Retenções Iur"/>
    <s v="ORI"/>
    <x v="0"/>
    <s v="RIUR"/>
    <x v="0"/>
    <x v="0"/>
    <x v="0"/>
    <x v="0"/>
    <x v="0"/>
    <x v="0"/>
    <x v="0"/>
    <x v="0"/>
    <x v="0"/>
    <x v="0"/>
    <x v="0"/>
    <s v="Retenções Iur"/>
    <x v="0"/>
    <x v="0"/>
    <x v="0"/>
    <x v="0"/>
    <x v="2"/>
    <x v="0"/>
    <x v="0"/>
    <x v="0"/>
    <x v="0"/>
    <x v="1"/>
    <x v="0"/>
    <x v="0"/>
    <s v="RETENCAO OT"/>
  </r>
  <r>
    <x v="0"/>
    <n v="0"/>
    <n v="0"/>
    <n v="0"/>
    <n v="39170"/>
    <x v="4805"/>
    <x v="0"/>
    <x v="1"/>
    <x v="0"/>
    <s v="80.02.10.01"/>
    <x v="10"/>
    <x v="4"/>
    <x v="4"/>
    <s v="Outros"/>
    <s v="80.02.10"/>
    <s v="Outros"/>
    <s v="80.02.10"/>
    <x v="55"/>
    <x v="0"/>
    <x v="6"/>
    <x v="1"/>
    <x v="1"/>
    <x v="2"/>
    <x v="2"/>
    <x v="0"/>
    <x v="6"/>
    <s v="2025-07-23"/>
    <x v="2"/>
    <n v="3917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4109"/>
    <x v="4806"/>
    <x v="0"/>
    <x v="1"/>
    <x v="0"/>
    <s v="80.02.01"/>
    <x v="28"/>
    <x v="4"/>
    <x v="4"/>
    <s v="Retenções Iur"/>
    <s v="80.02.01"/>
    <s v="Retenções Iur"/>
    <s v="80.02.01"/>
    <x v="52"/>
    <x v="0"/>
    <x v="6"/>
    <x v="1"/>
    <x v="1"/>
    <x v="2"/>
    <x v="2"/>
    <x v="0"/>
    <x v="6"/>
    <s v="2025-07-23"/>
    <x v="2"/>
    <n v="14109"/>
    <x v="0"/>
    <m/>
    <x v="0"/>
    <m/>
    <x v="9"/>
    <n v="100474696"/>
    <x v="0"/>
    <x v="0"/>
    <s v="Retenções Iur"/>
    <s v="ORI"/>
    <x v="0"/>
    <s v="RIUR"/>
    <x v="0"/>
    <x v="0"/>
    <x v="0"/>
    <x v="0"/>
    <x v="0"/>
    <x v="0"/>
    <x v="0"/>
    <x v="0"/>
    <x v="0"/>
    <x v="0"/>
    <x v="0"/>
    <s v="Retenções Iur"/>
    <x v="0"/>
    <x v="0"/>
    <x v="0"/>
    <x v="0"/>
    <x v="2"/>
    <x v="0"/>
    <x v="0"/>
    <x v="0"/>
    <x v="0"/>
    <x v="1"/>
    <x v="0"/>
    <x v="0"/>
    <s v="RETENCAO OT"/>
  </r>
  <r>
    <x v="0"/>
    <n v="0"/>
    <n v="0"/>
    <n v="0"/>
    <n v="22213"/>
    <x v="4807"/>
    <x v="0"/>
    <x v="1"/>
    <x v="0"/>
    <s v="80.02.10.01"/>
    <x v="10"/>
    <x v="4"/>
    <x v="4"/>
    <s v="Outros"/>
    <s v="80.02.10"/>
    <s v="Outros"/>
    <s v="80.02.10"/>
    <x v="55"/>
    <x v="0"/>
    <x v="6"/>
    <x v="1"/>
    <x v="1"/>
    <x v="2"/>
    <x v="2"/>
    <x v="0"/>
    <x v="6"/>
    <s v="2025-07-23"/>
    <x v="2"/>
    <n v="222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690"/>
    <x v="4808"/>
    <x v="0"/>
    <x v="1"/>
    <x v="0"/>
    <s v="80.02.10.02"/>
    <x v="29"/>
    <x v="4"/>
    <x v="4"/>
    <s v="Outros"/>
    <s v="80.02.10"/>
    <s v="Outros"/>
    <s v="80.02.10"/>
    <x v="58"/>
    <x v="0"/>
    <x v="6"/>
    <x v="1"/>
    <x v="1"/>
    <x v="2"/>
    <x v="2"/>
    <x v="0"/>
    <x v="6"/>
    <s v="2025-07-23"/>
    <x v="2"/>
    <n v="690"/>
    <x v="0"/>
    <m/>
    <x v="0"/>
    <m/>
    <x v="103"/>
    <n v="100474707"/>
    <x v="0"/>
    <x v="0"/>
    <s v="Retençoes STAPS"/>
    <s v="ORI"/>
    <x v="0"/>
    <s v="RSND"/>
    <x v="0"/>
    <x v="0"/>
    <x v="0"/>
    <x v="0"/>
    <x v="0"/>
    <x v="0"/>
    <x v="0"/>
    <x v="0"/>
    <x v="0"/>
    <x v="0"/>
    <x v="0"/>
    <s v="Retençoes STAPS"/>
    <x v="0"/>
    <x v="0"/>
    <x v="0"/>
    <x v="0"/>
    <x v="2"/>
    <x v="0"/>
    <x v="0"/>
    <x v="0"/>
    <x v="0"/>
    <x v="1"/>
    <x v="0"/>
    <x v="0"/>
    <s v="RETENCAO OT"/>
  </r>
  <r>
    <x v="2"/>
    <n v="0"/>
    <n v="0"/>
    <n v="0"/>
    <n v="35000"/>
    <x v="4809"/>
    <x v="0"/>
    <x v="0"/>
    <x v="0"/>
    <s v="80.02.10.03"/>
    <x v="32"/>
    <x v="4"/>
    <x v="4"/>
    <s v="Outros"/>
    <s v="80.02.10"/>
    <s v="Outros"/>
    <s v="80.02.10"/>
    <x v="66"/>
    <x v="0"/>
    <x v="3"/>
    <x v="4"/>
    <x v="1"/>
    <x v="2"/>
    <x v="0"/>
    <x v="0"/>
    <x v="6"/>
    <s v="2025-07-30"/>
    <x v="2"/>
    <n v="35000"/>
    <x v="0"/>
    <m/>
    <x v="0"/>
    <m/>
    <x v="26"/>
    <n v="100474914"/>
    <x v="0"/>
    <x v="0"/>
    <s v="Retençoes Pensao Alimenticia"/>
    <s v="ORI"/>
    <x v="0"/>
    <s v="RPA"/>
    <x v="0"/>
    <x v="0"/>
    <x v="0"/>
    <x v="0"/>
    <x v="0"/>
    <x v="0"/>
    <x v="0"/>
    <x v="0"/>
    <x v="0"/>
    <x v="0"/>
    <x v="0"/>
    <s v="Retençoes Pensao Alimenticia"/>
    <x v="0"/>
    <x v="0"/>
    <x v="0"/>
    <x v="0"/>
    <x v="2"/>
    <x v="0"/>
    <x v="0"/>
    <x v="0"/>
    <x v="0"/>
    <x v="1"/>
    <x v="0"/>
    <x v="0"/>
    <s v="Pagamento pensão alimenticia, conforme anexo."/>
  </r>
  <r>
    <x v="0"/>
    <n v="0"/>
    <n v="0"/>
    <n v="0"/>
    <n v="15000"/>
    <x v="4810"/>
    <x v="0"/>
    <x v="0"/>
    <x v="0"/>
    <s v="03.16.15"/>
    <x v="0"/>
    <x v="0"/>
    <x v="0"/>
    <s v="Direção Financeira"/>
    <s v="03.16.15"/>
    <s v="Direção Financeira"/>
    <s v="03.16.15"/>
    <x v="11"/>
    <x v="0"/>
    <x v="0"/>
    <x v="0"/>
    <x v="1"/>
    <x v="0"/>
    <x v="0"/>
    <x v="0"/>
    <x v="7"/>
    <s v="2025-08-07"/>
    <x v="2"/>
    <n v="15000"/>
    <x v="0"/>
    <m/>
    <x v="0"/>
    <m/>
    <x v="82"/>
    <n v="100479698"/>
    <x v="0"/>
    <x v="0"/>
    <s v="Direção Financeira"/>
    <s v="ORI"/>
    <x v="0"/>
    <m/>
    <x v="0"/>
    <x v="0"/>
    <x v="0"/>
    <x v="0"/>
    <x v="0"/>
    <x v="0"/>
    <x v="0"/>
    <x v="0"/>
    <x v="0"/>
    <x v="0"/>
    <x v="0"/>
    <s v="Direção Financeira"/>
    <x v="0"/>
    <x v="0"/>
    <x v="0"/>
    <x v="0"/>
    <x v="0"/>
    <x v="0"/>
    <x v="0"/>
    <x v="0"/>
    <x v="0"/>
    <x v="0"/>
    <x v="0"/>
    <x v="0"/>
    <s v="Pagamento recarga contador pré-pago na residência do Sr. Hermenio Fernandes, conforme proposta em anexo."/>
  </r>
  <r>
    <x v="1"/>
    <n v="0"/>
    <n v="0"/>
    <n v="0"/>
    <n v="141130"/>
    <x v="4811"/>
    <x v="0"/>
    <x v="0"/>
    <x v="0"/>
    <s v="01.28.01.10"/>
    <x v="22"/>
    <x v="3"/>
    <x v="3"/>
    <s v="Habitação Social"/>
    <s v="01.28.01"/>
    <s v="Habitação Social"/>
    <s v="01.28.01"/>
    <x v="2"/>
    <x v="0"/>
    <x v="0"/>
    <x v="1"/>
    <x v="0"/>
    <x v="1"/>
    <x v="1"/>
    <x v="0"/>
    <x v="7"/>
    <s v="2025-08-08"/>
    <x v="2"/>
    <n v="141130"/>
    <x v="0"/>
    <m/>
    <x v="0"/>
    <m/>
    <x v="260"/>
    <n v="100475220"/>
    <x v="0"/>
    <x v="0"/>
    <s v="Construção de casas de banho para famílias vulneráveis"/>
    <s v="ORI"/>
    <x v="0"/>
    <s v="CB"/>
    <x v="0"/>
    <x v="0"/>
    <x v="0"/>
    <x v="0"/>
    <x v="0"/>
    <x v="0"/>
    <x v="0"/>
    <x v="0"/>
    <x v="0"/>
    <x v="0"/>
    <x v="0"/>
    <s v="Construção de casas de banho para famílias vulneráveis"/>
    <x v="0"/>
    <x v="0"/>
    <x v="0"/>
    <x v="0"/>
    <x v="1"/>
    <x v="0"/>
    <x v="0"/>
    <x v="0"/>
    <x v="0"/>
    <x v="0"/>
    <x v="0"/>
    <x v="0"/>
    <s v="Liquidação da fatura referente a aquisição de materiais diversos para construção de casas de banho de famílias vulneráveis, conforme proposta em anexo"/>
  </r>
  <r>
    <x v="0"/>
    <n v="0"/>
    <n v="0"/>
    <n v="0"/>
    <n v="975"/>
    <x v="4812"/>
    <x v="0"/>
    <x v="1"/>
    <x v="0"/>
    <s v="80.02.01"/>
    <x v="28"/>
    <x v="4"/>
    <x v="4"/>
    <s v="Retenções Iur"/>
    <s v="80.02.01"/>
    <s v="Retenções Iur"/>
    <s v="80.02.01"/>
    <x v="52"/>
    <x v="0"/>
    <x v="6"/>
    <x v="1"/>
    <x v="1"/>
    <x v="2"/>
    <x v="2"/>
    <x v="0"/>
    <x v="7"/>
    <s v="2025-08-12"/>
    <x v="2"/>
    <n v="975"/>
    <x v="0"/>
    <m/>
    <x v="0"/>
    <m/>
    <x v="9"/>
    <n v="100474696"/>
    <x v="0"/>
    <x v="0"/>
    <s v="Retenções Iur"/>
    <s v="ORI"/>
    <x v="0"/>
    <s v="RIUR"/>
    <x v="0"/>
    <x v="0"/>
    <x v="0"/>
    <x v="0"/>
    <x v="0"/>
    <x v="0"/>
    <x v="0"/>
    <x v="0"/>
    <x v="0"/>
    <x v="0"/>
    <x v="0"/>
    <s v="Retenções Iur"/>
    <x v="0"/>
    <x v="0"/>
    <x v="0"/>
    <x v="0"/>
    <x v="2"/>
    <x v="0"/>
    <x v="0"/>
    <x v="0"/>
    <x v="0"/>
    <x v="1"/>
    <x v="0"/>
    <x v="0"/>
    <s v="RETENCAO OT"/>
  </r>
  <r>
    <x v="0"/>
    <n v="0"/>
    <n v="0"/>
    <n v="0"/>
    <n v="600"/>
    <x v="4813"/>
    <x v="0"/>
    <x v="1"/>
    <x v="0"/>
    <s v="80.02.01"/>
    <x v="28"/>
    <x v="4"/>
    <x v="4"/>
    <s v="Retenções Iur"/>
    <s v="80.02.01"/>
    <s v="Retenções Iur"/>
    <s v="80.02.01"/>
    <x v="52"/>
    <x v="0"/>
    <x v="6"/>
    <x v="1"/>
    <x v="1"/>
    <x v="2"/>
    <x v="2"/>
    <x v="0"/>
    <x v="7"/>
    <s v="2025-08-07"/>
    <x v="2"/>
    <n v="600"/>
    <x v="0"/>
    <m/>
    <x v="0"/>
    <m/>
    <x v="9"/>
    <n v="100474696"/>
    <x v="0"/>
    <x v="0"/>
    <s v="Retenções Iur"/>
    <s v="ORI"/>
    <x v="0"/>
    <s v="RIUR"/>
    <x v="0"/>
    <x v="0"/>
    <x v="0"/>
    <x v="0"/>
    <x v="0"/>
    <x v="0"/>
    <x v="0"/>
    <x v="0"/>
    <x v="0"/>
    <x v="0"/>
    <x v="0"/>
    <s v="Retenções Iur"/>
    <x v="0"/>
    <x v="0"/>
    <x v="0"/>
    <x v="0"/>
    <x v="2"/>
    <x v="0"/>
    <x v="0"/>
    <x v="0"/>
    <x v="0"/>
    <x v="1"/>
    <x v="0"/>
    <x v="0"/>
    <s v="RETENCAO OT"/>
  </r>
  <r>
    <x v="0"/>
    <n v="0"/>
    <n v="0"/>
    <n v="0"/>
    <n v="1000"/>
    <x v="4814"/>
    <x v="0"/>
    <x v="0"/>
    <x v="0"/>
    <s v="03.16.15"/>
    <x v="0"/>
    <x v="0"/>
    <x v="0"/>
    <s v="Direção Financeira"/>
    <s v="03.16.15"/>
    <s v="Direção Financeira"/>
    <s v="03.16.15"/>
    <x v="0"/>
    <x v="0"/>
    <x v="0"/>
    <x v="0"/>
    <x v="0"/>
    <x v="0"/>
    <x v="0"/>
    <x v="0"/>
    <x v="10"/>
    <s v="2025-11-26"/>
    <x v="3"/>
    <n v="1000"/>
    <x v="0"/>
    <m/>
    <x v="0"/>
    <m/>
    <x v="68"/>
    <n v="100432269"/>
    <x v="0"/>
    <x v="0"/>
    <s v="Direção Financeira"/>
    <s v="ORI"/>
    <x v="0"/>
    <m/>
    <x v="0"/>
    <x v="0"/>
    <x v="0"/>
    <x v="0"/>
    <x v="0"/>
    <x v="0"/>
    <x v="0"/>
    <x v="0"/>
    <x v="0"/>
    <x v="0"/>
    <x v="0"/>
    <s v="Direção Financeira"/>
    <x v="0"/>
    <x v="0"/>
    <x v="0"/>
    <x v="0"/>
    <x v="0"/>
    <x v="0"/>
    <x v="0"/>
    <x v="0"/>
    <x v="0"/>
    <x v="0"/>
    <x v="0"/>
    <x v="0"/>
    <s v="Ajuda de custo a favor do senhor Herculano Pereira Fernandes, pela sua deslocação à cidade de Santa Cruz no dia 04 de novembro de 2025, em missão de serviço, conforme anexo."/>
  </r>
  <r>
    <x v="0"/>
    <n v="0"/>
    <n v="0"/>
    <n v="0"/>
    <n v="73000"/>
    <x v="4815"/>
    <x v="0"/>
    <x v="0"/>
    <x v="0"/>
    <s v="01.28.03.06"/>
    <x v="20"/>
    <x v="3"/>
    <x v="3"/>
    <s v="Proteção Social"/>
    <s v="01.28.03"/>
    <s v="Proteção Social"/>
    <s v="01.28.03"/>
    <x v="4"/>
    <x v="0"/>
    <x v="2"/>
    <x v="3"/>
    <x v="0"/>
    <x v="1"/>
    <x v="0"/>
    <x v="0"/>
    <x v="1"/>
    <s v="2025-01-28"/>
    <x v="0"/>
    <n v="73000"/>
    <x v="0"/>
    <m/>
    <x v="0"/>
    <m/>
    <x v="26"/>
    <n v="100474914"/>
    <x v="0"/>
    <x v="0"/>
    <s v="Apoio a Crianças Vulneráveis "/>
    <s v="ORI"/>
    <x v="0"/>
    <s v="ACV"/>
    <x v="0"/>
    <x v="0"/>
    <x v="0"/>
    <x v="0"/>
    <x v="0"/>
    <x v="0"/>
    <x v="0"/>
    <x v="0"/>
    <x v="0"/>
    <x v="0"/>
    <x v="0"/>
    <s v="Apoio a Crianças Vulneráveis "/>
    <x v="0"/>
    <x v="0"/>
    <x v="0"/>
    <x v="0"/>
    <x v="1"/>
    <x v="0"/>
    <x v="0"/>
    <x v="0"/>
    <x v="0"/>
    <x v="0"/>
    <x v="0"/>
    <x v="0"/>
    <s v="Apoio concedido a favor das crianças vulneráveis referente ao mês de janeiro 2025, conforme anexo."/>
  </r>
  <r>
    <x v="1"/>
    <n v="0"/>
    <n v="0"/>
    <n v="0"/>
    <n v="485835"/>
    <x v="4816"/>
    <x v="0"/>
    <x v="0"/>
    <x v="0"/>
    <s v="01.28.04.06"/>
    <x v="62"/>
    <x v="3"/>
    <x v="3"/>
    <s v="Gestão de Recursos Hidricos"/>
    <s v="01.28.04"/>
    <s v="Gestão de Recursos Hidricos"/>
    <s v="01.28.04"/>
    <x v="5"/>
    <x v="0"/>
    <x v="0"/>
    <x v="1"/>
    <x v="0"/>
    <x v="1"/>
    <x v="1"/>
    <x v="0"/>
    <x v="4"/>
    <s v="2025-03-06"/>
    <x v="0"/>
    <n v="485835"/>
    <x v="0"/>
    <m/>
    <x v="0"/>
    <m/>
    <x v="260"/>
    <n v="100475220"/>
    <x v="0"/>
    <x v="0"/>
    <s v="Ligações domiciliarias de água na Ribeira de Flamengos e Ribeira de São Miguel"/>
    <s v="ORI"/>
    <x v="0"/>
    <s v="PA"/>
    <x v="0"/>
    <x v="0"/>
    <x v="0"/>
    <x v="0"/>
    <x v="0"/>
    <x v="0"/>
    <x v="0"/>
    <x v="0"/>
    <x v="0"/>
    <x v="0"/>
    <x v="0"/>
    <s v="Ligações domiciliarias de água na Ribeira de Flamengos e Ribeira de São Miguel"/>
    <x v="0"/>
    <x v="0"/>
    <x v="0"/>
    <x v="0"/>
    <x v="1"/>
    <x v="0"/>
    <x v="0"/>
    <x v="0"/>
    <x v="0"/>
    <x v="0"/>
    <x v="0"/>
    <x v="0"/>
    <s v="Pagamento referente a aquisição de matérias de canalização para a ligação domiciliar de água na ribeira de Flamengos, conforme anexo."/>
  </r>
  <r>
    <x v="1"/>
    <n v="0"/>
    <n v="0"/>
    <n v="0"/>
    <n v="393470"/>
    <x v="4817"/>
    <x v="0"/>
    <x v="0"/>
    <x v="0"/>
    <s v="01.27.06.42"/>
    <x v="4"/>
    <x v="1"/>
    <x v="1"/>
    <s v="Requalificação Urbana e habitação"/>
    <s v="01.27.06"/>
    <s v="Requalificação Urbana e habitação"/>
    <s v="01.27.06"/>
    <x v="2"/>
    <x v="0"/>
    <x v="0"/>
    <x v="1"/>
    <x v="0"/>
    <x v="1"/>
    <x v="1"/>
    <x v="0"/>
    <x v="6"/>
    <s v="2025-07-24"/>
    <x v="2"/>
    <n v="393470"/>
    <x v="0"/>
    <m/>
    <x v="0"/>
    <m/>
    <x v="171"/>
    <n v="100394868"/>
    <x v="0"/>
    <x v="0"/>
    <s v="Manutenção do Estádio Municipal/Campos Futebol 11"/>
    <s v="ORI"/>
    <x v="0"/>
    <s v="MCF"/>
    <x v="0"/>
    <x v="0"/>
    <x v="0"/>
    <x v="0"/>
    <x v="0"/>
    <x v="0"/>
    <x v="0"/>
    <x v="0"/>
    <x v="0"/>
    <x v="0"/>
    <x v="0"/>
    <s v="Manutenção do Estádio Municipal/Campos Futebol 11"/>
    <x v="0"/>
    <x v="0"/>
    <x v="0"/>
    <x v="0"/>
    <x v="1"/>
    <x v="0"/>
    <x v="0"/>
    <x v="0"/>
    <x v="0"/>
    <x v="0"/>
    <x v="0"/>
    <x v="0"/>
    <s v="Pagamento a favor de SITA - SOCIEDADE INDUSTRIAL DE TINTAS, referente a aquisição de tintas para pintura do estádio municipal, conforme anexo."/>
  </r>
  <r>
    <x v="0"/>
    <n v="0"/>
    <n v="0"/>
    <n v="0"/>
    <n v="7778"/>
    <x v="4818"/>
    <x v="0"/>
    <x v="1"/>
    <x v="0"/>
    <s v="03.03.10"/>
    <x v="15"/>
    <x v="0"/>
    <x v="5"/>
    <s v="Receitas Da Câmara"/>
    <s v="03.03.10"/>
    <s v="Receitas Da Câmara"/>
    <s v="03.03.10"/>
    <x v="36"/>
    <x v="0"/>
    <x v="4"/>
    <x v="9"/>
    <x v="0"/>
    <x v="0"/>
    <x v="2"/>
    <x v="0"/>
    <x v="6"/>
    <s v="2025-07-09"/>
    <x v="2"/>
    <n v="7778"/>
    <x v="0"/>
    <m/>
    <x v="0"/>
    <m/>
    <x v="26"/>
    <n v="100474914"/>
    <x v="0"/>
    <x v="0"/>
    <s v="Receitas Da Câmara"/>
    <s v="EXT"/>
    <x v="0"/>
    <s v="RDC"/>
    <x v="0"/>
    <x v="0"/>
    <x v="0"/>
    <x v="0"/>
    <x v="0"/>
    <x v="0"/>
    <x v="0"/>
    <x v="0"/>
    <x v="0"/>
    <x v="0"/>
    <x v="0"/>
    <s v="Receitas Da Câmara"/>
    <x v="0"/>
    <x v="0"/>
    <x v="0"/>
    <x v="0"/>
    <x v="0"/>
    <x v="0"/>
    <x v="0"/>
    <x v="0"/>
    <x v="0"/>
    <x v="0"/>
    <x v="0"/>
    <x v="0"/>
    <s v="Recebimento de Roc 1500001964 RFB Câmara SM, conforme anexo."/>
  </r>
  <r>
    <x v="1"/>
    <n v="0"/>
    <n v="0"/>
    <n v="0"/>
    <n v="12000"/>
    <x v="4819"/>
    <x v="0"/>
    <x v="0"/>
    <x v="0"/>
    <s v="01.27.07.11"/>
    <x v="69"/>
    <x v="1"/>
    <x v="1"/>
    <s v="Requalificação Urbana e Habitação 2"/>
    <s v="01.27.07"/>
    <s v="Requalificação Urbana e Habitação 2"/>
    <s v="01.27.07"/>
    <x v="2"/>
    <x v="0"/>
    <x v="0"/>
    <x v="1"/>
    <x v="0"/>
    <x v="1"/>
    <x v="1"/>
    <x v="0"/>
    <x v="8"/>
    <s v="2025-09-04"/>
    <x v="2"/>
    <n v="12000"/>
    <x v="0"/>
    <m/>
    <x v="0"/>
    <m/>
    <x v="560"/>
    <n v="100477031"/>
    <x v="0"/>
    <x v="0"/>
    <s v="Requalificação urbana e ambiental de Galeão"/>
    <s v="ORI"/>
    <x v="0"/>
    <s v="RG"/>
    <x v="0"/>
    <x v="0"/>
    <x v="0"/>
    <x v="0"/>
    <x v="0"/>
    <x v="0"/>
    <x v="0"/>
    <x v="0"/>
    <x v="0"/>
    <x v="0"/>
    <x v="0"/>
    <s v="Requalificação urbana e ambiental de Galeão"/>
    <x v="0"/>
    <x v="0"/>
    <x v="0"/>
    <x v="0"/>
    <x v="1"/>
    <x v="0"/>
    <x v="0"/>
    <x v="0"/>
    <x v="0"/>
    <x v="0"/>
    <x v="0"/>
    <x v="0"/>
    <s v="Pagamento referente a aquisição de quatro carradas de pedras para trabalho de construção de muros de proteção de taludes em Galeão, conforme anexo."/>
  </r>
  <r>
    <x v="0"/>
    <n v="0"/>
    <n v="0"/>
    <n v="0"/>
    <n v="700"/>
    <x v="4820"/>
    <x v="0"/>
    <x v="0"/>
    <x v="0"/>
    <s v="03.16.15"/>
    <x v="0"/>
    <x v="0"/>
    <x v="0"/>
    <s v="Direção Financeira"/>
    <s v="03.16.15"/>
    <s v="Direção Financeira"/>
    <s v="03.16.15"/>
    <x v="8"/>
    <x v="0"/>
    <x v="0"/>
    <x v="0"/>
    <x v="0"/>
    <x v="0"/>
    <x v="0"/>
    <x v="0"/>
    <x v="9"/>
    <s v="2025-10-15"/>
    <x v="3"/>
    <n v="700"/>
    <x v="0"/>
    <m/>
    <x v="0"/>
    <m/>
    <x v="19"/>
    <n v="100391960"/>
    <x v="0"/>
    <x v="0"/>
    <s v="Direção Financeira"/>
    <s v="ORI"/>
    <x v="0"/>
    <m/>
    <x v="0"/>
    <x v="0"/>
    <x v="0"/>
    <x v="0"/>
    <x v="0"/>
    <x v="0"/>
    <x v="0"/>
    <x v="0"/>
    <x v="0"/>
    <x v="0"/>
    <x v="0"/>
    <s v="Direção Financeira"/>
    <x v="0"/>
    <x v="0"/>
    <x v="0"/>
    <x v="0"/>
    <x v="0"/>
    <x v="0"/>
    <x v="0"/>
    <x v="0"/>
    <x v="0"/>
    <x v="0"/>
    <x v="0"/>
    <x v="0"/>
    <s v="Pagamento referente a recarregamento do tablete, da técnica do Cadastro Social Único, conforme anexo.    "/>
  </r>
  <r>
    <x v="1"/>
    <n v="0"/>
    <n v="0"/>
    <n v="0"/>
    <n v="75000"/>
    <x v="4821"/>
    <x v="0"/>
    <x v="0"/>
    <x v="0"/>
    <s v="01.25.02.23"/>
    <x v="13"/>
    <x v="2"/>
    <x v="2"/>
    <s v="desporto"/>
    <s v="01.25.02"/>
    <s v="desporto"/>
    <s v="01.25.02"/>
    <x v="2"/>
    <x v="0"/>
    <x v="0"/>
    <x v="1"/>
    <x v="0"/>
    <x v="1"/>
    <x v="1"/>
    <x v="0"/>
    <x v="9"/>
    <s v="2025-10-23"/>
    <x v="3"/>
    <n v="75000"/>
    <x v="0"/>
    <m/>
    <x v="0"/>
    <m/>
    <x v="561"/>
    <n v="100476688"/>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Associação Regional De Futebol Do Interior De Santiago Norte, 50% da proposta, referente ao subsidio da época desportiva 2025-2023, conforme anexo."/>
  </r>
  <r>
    <x v="0"/>
    <n v="0"/>
    <n v="0"/>
    <n v="0"/>
    <n v="1030"/>
    <x v="4822"/>
    <x v="0"/>
    <x v="0"/>
    <x v="0"/>
    <s v="03.16.27"/>
    <x v="38"/>
    <x v="0"/>
    <x v="0"/>
    <s v="Direção dos Assuntos Jurídicos, Fiscalização e Policia Municipal"/>
    <s v="03.16.27"/>
    <s v="Direção dos Assuntos Jurídicos, Fiscalização e Policia Municipal"/>
    <s v="03.16.27"/>
    <x v="46"/>
    <x v="0"/>
    <x v="0"/>
    <x v="1"/>
    <x v="0"/>
    <x v="0"/>
    <x v="0"/>
    <x v="0"/>
    <x v="9"/>
    <s v="2025-10-24"/>
    <x v="3"/>
    <n v="1030"/>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10-2025"/>
  </r>
  <r>
    <x v="0"/>
    <n v="0"/>
    <n v="0"/>
    <n v="0"/>
    <n v="8242"/>
    <x v="4822"/>
    <x v="0"/>
    <x v="0"/>
    <x v="0"/>
    <s v="03.16.27"/>
    <x v="38"/>
    <x v="0"/>
    <x v="0"/>
    <s v="Direção dos Assuntos Jurídicos, Fiscalização e Policia Municipal"/>
    <s v="03.16.27"/>
    <s v="Direção dos Assuntos Jurídicos, Fiscalização e Policia Municipal"/>
    <s v="03.16.27"/>
    <x v="42"/>
    <x v="0"/>
    <x v="0"/>
    <x v="1"/>
    <x v="1"/>
    <x v="0"/>
    <x v="0"/>
    <x v="0"/>
    <x v="9"/>
    <s v="2025-10-24"/>
    <x v="3"/>
    <n v="8242"/>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10-2025"/>
  </r>
  <r>
    <x v="0"/>
    <n v="0"/>
    <n v="0"/>
    <n v="0"/>
    <n v="4837"/>
    <x v="4822"/>
    <x v="0"/>
    <x v="0"/>
    <x v="0"/>
    <s v="03.16.27"/>
    <x v="38"/>
    <x v="0"/>
    <x v="0"/>
    <s v="Direção dos Assuntos Jurídicos, Fiscalização e Policia Municipal"/>
    <s v="03.16.27"/>
    <s v="Direção dos Assuntos Jurídicos, Fiscalização e Policia Municipal"/>
    <s v="03.16.27"/>
    <x v="47"/>
    <x v="0"/>
    <x v="0"/>
    <x v="1"/>
    <x v="1"/>
    <x v="0"/>
    <x v="0"/>
    <x v="0"/>
    <x v="9"/>
    <s v="2025-10-24"/>
    <x v="3"/>
    <n v="4837"/>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10-2025"/>
  </r>
  <r>
    <x v="0"/>
    <n v="0"/>
    <n v="0"/>
    <n v="0"/>
    <n v="50"/>
    <x v="4822"/>
    <x v="0"/>
    <x v="0"/>
    <x v="0"/>
    <s v="03.16.27"/>
    <x v="38"/>
    <x v="0"/>
    <x v="0"/>
    <s v="Direção dos Assuntos Jurídicos, Fiscalização e Policia Municipal"/>
    <s v="03.16.27"/>
    <s v="Direção dos Assuntos Jurídicos, Fiscalização e Policia Municipal"/>
    <s v="03.16.27"/>
    <x v="46"/>
    <x v="0"/>
    <x v="0"/>
    <x v="1"/>
    <x v="0"/>
    <x v="0"/>
    <x v="0"/>
    <x v="0"/>
    <x v="9"/>
    <s v="2025-10-24"/>
    <x v="3"/>
    <n v="50"/>
    <x v="0"/>
    <m/>
    <x v="0"/>
    <m/>
    <x v="103"/>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de salário referente a 10-2025"/>
  </r>
  <r>
    <x v="0"/>
    <n v="0"/>
    <n v="0"/>
    <n v="0"/>
    <n v="403"/>
    <x v="4822"/>
    <x v="0"/>
    <x v="0"/>
    <x v="0"/>
    <s v="03.16.27"/>
    <x v="38"/>
    <x v="0"/>
    <x v="0"/>
    <s v="Direção dos Assuntos Jurídicos, Fiscalização e Policia Municipal"/>
    <s v="03.16.27"/>
    <s v="Direção dos Assuntos Jurídicos, Fiscalização e Policia Municipal"/>
    <s v="03.16.27"/>
    <x v="42"/>
    <x v="0"/>
    <x v="0"/>
    <x v="1"/>
    <x v="1"/>
    <x v="0"/>
    <x v="0"/>
    <x v="0"/>
    <x v="9"/>
    <s v="2025-10-24"/>
    <x v="3"/>
    <n v="403"/>
    <x v="0"/>
    <m/>
    <x v="0"/>
    <m/>
    <x v="103"/>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de salário referente a 10-2025"/>
  </r>
  <r>
    <x v="0"/>
    <n v="0"/>
    <n v="0"/>
    <n v="0"/>
    <n v="237"/>
    <x v="4822"/>
    <x v="0"/>
    <x v="0"/>
    <x v="0"/>
    <s v="03.16.27"/>
    <x v="38"/>
    <x v="0"/>
    <x v="0"/>
    <s v="Direção dos Assuntos Jurídicos, Fiscalização e Policia Municipal"/>
    <s v="03.16.27"/>
    <s v="Direção dos Assuntos Jurídicos, Fiscalização e Policia Municipal"/>
    <s v="03.16.27"/>
    <x v="47"/>
    <x v="0"/>
    <x v="0"/>
    <x v="1"/>
    <x v="1"/>
    <x v="0"/>
    <x v="0"/>
    <x v="0"/>
    <x v="9"/>
    <s v="2025-10-24"/>
    <x v="3"/>
    <n v="237"/>
    <x v="0"/>
    <m/>
    <x v="0"/>
    <m/>
    <x v="103"/>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de salário referente a 10-2025"/>
  </r>
  <r>
    <x v="0"/>
    <n v="0"/>
    <n v="0"/>
    <n v="0"/>
    <n v="1622"/>
    <x v="4822"/>
    <x v="0"/>
    <x v="0"/>
    <x v="0"/>
    <s v="03.16.27"/>
    <x v="38"/>
    <x v="0"/>
    <x v="0"/>
    <s v="Direção dos Assuntos Jurídicos, Fiscalização e Policia Municipal"/>
    <s v="03.16.27"/>
    <s v="Direção dos Assuntos Jurídicos, Fiscalização e Policia Municipal"/>
    <s v="03.16.27"/>
    <x v="46"/>
    <x v="0"/>
    <x v="0"/>
    <x v="1"/>
    <x v="0"/>
    <x v="0"/>
    <x v="0"/>
    <x v="0"/>
    <x v="9"/>
    <s v="2025-10-24"/>
    <x v="3"/>
    <n v="1622"/>
    <x v="0"/>
    <m/>
    <x v="0"/>
    <m/>
    <x v="89"/>
    <n v="100474706"/>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10-2025"/>
  </r>
  <r>
    <x v="0"/>
    <n v="0"/>
    <n v="0"/>
    <n v="0"/>
    <n v="12977"/>
    <x v="4822"/>
    <x v="0"/>
    <x v="0"/>
    <x v="0"/>
    <s v="03.16.27"/>
    <x v="38"/>
    <x v="0"/>
    <x v="0"/>
    <s v="Direção dos Assuntos Jurídicos, Fiscalização e Policia Municipal"/>
    <s v="03.16.27"/>
    <s v="Direção dos Assuntos Jurídicos, Fiscalização e Policia Municipal"/>
    <s v="03.16.27"/>
    <x v="42"/>
    <x v="0"/>
    <x v="0"/>
    <x v="1"/>
    <x v="1"/>
    <x v="0"/>
    <x v="0"/>
    <x v="0"/>
    <x v="9"/>
    <s v="2025-10-24"/>
    <x v="3"/>
    <n v="12977"/>
    <x v="0"/>
    <m/>
    <x v="0"/>
    <m/>
    <x v="89"/>
    <n v="100474706"/>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10-2025"/>
  </r>
  <r>
    <x v="0"/>
    <n v="0"/>
    <n v="0"/>
    <n v="0"/>
    <n v="7614"/>
    <x v="4822"/>
    <x v="0"/>
    <x v="0"/>
    <x v="0"/>
    <s v="03.16.27"/>
    <x v="38"/>
    <x v="0"/>
    <x v="0"/>
    <s v="Direção dos Assuntos Jurídicos, Fiscalização e Policia Municipal"/>
    <s v="03.16.27"/>
    <s v="Direção dos Assuntos Jurídicos, Fiscalização e Policia Municipal"/>
    <s v="03.16.27"/>
    <x v="47"/>
    <x v="0"/>
    <x v="0"/>
    <x v="1"/>
    <x v="1"/>
    <x v="0"/>
    <x v="0"/>
    <x v="0"/>
    <x v="9"/>
    <s v="2025-10-24"/>
    <x v="3"/>
    <n v="7614"/>
    <x v="0"/>
    <m/>
    <x v="0"/>
    <m/>
    <x v="89"/>
    <n v="100474706"/>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10-2025"/>
  </r>
  <r>
    <x v="0"/>
    <n v="0"/>
    <n v="0"/>
    <n v="0"/>
    <n v="19176"/>
    <x v="4822"/>
    <x v="0"/>
    <x v="0"/>
    <x v="0"/>
    <s v="03.16.27"/>
    <x v="38"/>
    <x v="0"/>
    <x v="0"/>
    <s v="Direção dos Assuntos Jurídicos, Fiscalização e Policia Municipal"/>
    <s v="03.16.27"/>
    <s v="Direção dos Assuntos Jurídicos, Fiscalização e Policia Municipal"/>
    <s v="03.16.27"/>
    <x v="46"/>
    <x v="0"/>
    <x v="0"/>
    <x v="1"/>
    <x v="0"/>
    <x v="0"/>
    <x v="0"/>
    <x v="0"/>
    <x v="9"/>
    <s v="2025-10-24"/>
    <x v="3"/>
    <n v="19176"/>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10-2025"/>
  </r>
  <r>
    <x v="0"/>
    <n v="0"/>
    <n v="0"/>
    <n v="0"/>
    <n v="153378"/>
    <x v="4822"/>
    <x v="0"/>
    <x v="0"/>
    <x v="0"/>
    <s v="03.16.27"/>
    <x v="38"/>
    <x v="0"/>
    <x v="0"/>
    <s v="Direção dos Assuntos Jurídicos, Fiscalização e Policia Municipal"/>
    <s v="03.16.27"/>
    <s v="Direção dos Assuntos Jurídicos, Fiscalização e Policia Municipal"/>
    <s v="03.16.27"/>
    <x v="42"/>
    <x v="0"/>
    <x v="0"/>
    <x v="1"/>
    <x v="1"/>
    <x v="0"/>
    <x v="0"/>
    <x v="0"/>
    <x v="9"/>
    <s v="2025-10-24"/>
    <x v="3"/>
    <n v="153378"/>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10-2025"/>
  </r>
  <r>
    <x v="0"/>
    <n v="0"/>
    <n v="0"/>
    <n v="0"/>
    <n v="89974"/>
    <x v="4822"/>
    <x v="0"/>
    <x v="0"/>
    <x v="0"/>
    <s v="03.16.27"/>
    <x v="38"/>
    <x v="0"/>
    <x v="0"/>
    <s v="Direção dos Assuntos Jurídicos, Fiscalização e Policia Municipal"/>
    <s v="03.16.27"/>
    <s v="Direção dos Assuntos Jurídicos, Fiscalização e Policia Municipal"/>
    <s v="03.16.27"/>
    <x v="47"/>
    <x v="0"/>
    <x v="0"/>
    <x v="1"/>
    <x v="1"/>
    <x v="0"/>
    <x v="0"/>
    <x v="0"/>
    <x v="9"/>
    <s v="2025-10-24"/>
    <x v="3"/>
    <n v="89974"/>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10-2025"/>
  </r>
  <r>
    <x v="1"/>
    <n v="0"/>
    <n v="0"/>
    <n v="0"/>
    <n v="500000"/>
    <x v="4823"/>
    <x v="0"/>
    <x v="0"/>
    <x v="0"/>
    <s v="01.27.07.09"/>
    <x v="7"/>
    <x v="1"/>
    <x v="1"/>
    <s v="Requalificação Urbana e Habitação 2"/>
    <s v="01.27.07"/>
    <s v="Requalificação Urbana e Habitação 2"/>
    <s v="01.27.07"/>
    <x v="2"/>
    <x v="0"/>
    <x v="0"/>
    <x v="1"/>
    <x v="0"/>
    <x v="1"/>
    <x v="1"/>
    <x v="0"/>
    <x v="9"/>
    <s v="2025-10-24"/>
    <x v="3"/>
    <n v="500000"/>
    <x v="0"/>
    <m/>
    <x v="0"/>
    <m/>
    <x v="260"/>
    <n v="100475220"/>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de uma parte da fatura referente a aquisição de tubos para a drenagem de águas pluviais de praia de Veneza, conforme anexo."/>
  </r>
  <r>
    <x v="0"/>
    <n v="0"/>
    <n v="0"/>
    <n v="0"/>
    <n v="44250"/>
    <x v="4824"/>
    <x v="0"/>
    <x v="1"/>
    <x v="0"/>
    <s v="80.02.01"/>
    <x v="28"/>
    <x v="4"/>
    <x v="4"/>
    <s v="Retenções Iur"/>
    <s v="80.02.01"/>
    <s v="Retenções Iur"/>
    <s v="80.02.01"/>
    <x v="52"/>
    <x v="0"/>
    <x v="6"/>
    <x v="1"/>
    <x v="1"/>
    <x v="2"/>
    <x v="2"/>
    <x v="0"/>
    <x v="9"/>
    <s v="2025-10-22"/>
    <x v="3"/>
    <n v="44250"/>
    <x v="0"/>
    <m/>
    <x v="0"/>
    <m/>
    <x v="9"/>
    <n v="100474696"/>
    <x v="0"/>
    <x v="0"/>
    <s v="Retenções Iur"/>
    <s v="ORI"/>
    <x v="0"/>
    <s v="RIUR"/>
    <x v="0"/>
    <x v="0"/>
    <x v="0"/>
    <x v="0"/>
    <x v="0"/>
    <x v="0"/>
    <x v="0"/>
    <x v="0"/>
    <x v="0"/>
    <x v="0"/>
    <x v="0"/>
    <s v="Retenções Iur"/>
    <x v="0"/>
    <x v="0"/>
    <x v="0"/>
    <x v="0"/>
    <x v="2"/>
    <x v="0"/>
    <x v="0"/>
    <x v="0"/>
    <x v="0"/>
    <x v="1"/>
    <x v="0"/>
    <x v="0"/>
    <s v="RETENCAO OT"/>
  </r>
  <r>
    <x v="0"/>
    <n v="0"/>
    <n v="0"/>
    <n v="0"/>
    <n v="3000"/>
    <x v="4825"/>
    <x v="0"/>
    <x v="1"/>
    <x v="0"/>
    <s v="80.02.01"/>
    <x v="28"/>
    <x v="4"/>
    <x v="4"/>
    <s v="Retenções Iur"/>
    <s v="80.02.01"/>
    <s v="Retenções Iur"/>
    <s v="80.02.01"/>
    <x v="52"/>
    <x v="0"/>
    <x v="6"/>
    <x v="1"/>
    <x v="1"/>
    <x v="2"/>
    <x v="2"/>
    <x v="0"/>
    <x v="9"/>
    <s v="2025-10-22"/>
    <x v="3"/>
    <n v="3000"/>
    <x v="0"/>
    <m/>
    <x v="0"/>
    <m/>
    <x v="9"/>
    <n v="100474696"/>
    <x v="0"/>
    <x v="0"/>
    <s v="Retenções Iur"/>
    <s v="ORI"/>
    <x v="0"/>
    <s v="RIUR"/>
    <x v="0"/>
    <x v="0"/>
    <x v="0"/>
    <x v="0"/>
    <x v="0"/>
    <x v="0"/>
    <x v="0"/>
    <x v="0"/>
    <x v="0"/>
    <x v="0"/>
    <x v="0"/>
    <s v="Retenções Iur"/>
    <x v="0"/>
    <x v="0"/>
    <x v="0"/>
    <x v="0"/>
    <x v="2"/>
    <x v="0"/>
    <x v="0"/>
    <x v="0"/>
    <x v="0"/>
    <x v="1"/>
    <x v="0"/>
    <x v="0"/>
    <s v="RETENCAO OT"/>
  </r>
  <r>
    <x v="0"/>
    <n v="0"/>
    <n v="0"/>
    <n v="0"/>
    <n v="761"/>
    <x v="4826"/>
    <x v="0"/>
    <x v="0"/>
    <x v="0"/>
    <s v="03.16.11"/>
    <x v="25"/>
    <x v="0"/>
    <x v="0"/>
    <s v="Direcção de Obras"/>
    <s v="03.16.11"/>
    <s v="Direcção de Obras"/>
    <s v="03.16.11"/>
    <x v="8"/>
    <x v="0"/>
    <x v="0"/>
    <x v="0"/>
    <x v="0"/>
    <x v="0"/>
    <x v="0"/>
    <x v="0"/>
    <x v="11"/>
    <s v="2025-12-11"/>
    <x v="3"/>
    <n v="761"/>
    <x v="0"/>
    <m/>
    <x v="0"/>
    <m/>
    <x v="9"/>
    <n v="100474696"/>
    <x v="0"/>
    <x v="1"/>
    <s v="Direcção de Obras"/>
    <s v="ORI"/>
    <x v="0"/>
    <m/>
    <x v="0"/>
    <x v="0"/>
    <x v="0"/>
    <x v="0"/>
    <x v="0"/>
    <x v="0"/>
    <x v="0"/>
    <x v="0"/>
    <x v="0"/>
    <x v="0"/>
    <x v="0"/>
    <s v="Direcção de Obras"/>
    <x v="0"/>
    <x v="0"/>
    <x v="0"/>
    <x v="0"/>
    <x v="0"/>
    <x v="0"/>
    <x v="0"/>
    <x v="0"/>
    <x v="0"/>
    <x v="0"/>
    <x v="1"/>
    <x v="0"/>
    <s v="Pagamento de salário referente a 12-2025"/>
  </r>
  <r>
    <x v="0"/>
    <n v="0"/>
    <n v="0"/>
    <n v="0"/>
    <n v="37"/>
    <x v="4826"/>
    <x v="0"/>
    <x v="0"/>
    <x v="0"/>
    <s v="03.16.11"/>
    <x v="25"/>
    <x v="0"/>
    <x v="0"/>
    <s v="Direcção de Obras"/>
    <s v="03.16.11"/>
    <s v="Direcção de Obras"/>
    <s v="03.16.11"/>
    <x v="45"/>
    <x v="0"/>
    <x v="0"/>
    <x v="1"/>
    <x v="0"/>
    <x v="0"/>
    <x v="0"/>
    <x v="0"/>
    <x v="11"/>
    <s v="2025-12-11"/>
    <x v="3"/>
    <n v="37"/>
    <x v="0"/>
    <m/>
    <x v="0"/>
    <m/>
    <x v="9"/>
    <n v="100474696"/>
    <x v="0"/>
    <x v="1"/>
    <s v="Direcção de Obras"/>
    <s v="ORI"/>
    <x v="0"/>
    <m/>
    <x v="0"/>
    <x v="0"/>
    <x v="0"/>
    <x v="0"/>
    <x v="0"/>
    <x v="0"/>
    <x v="0"/>
    <x v="0"/>
    <x v="0"/>
    <x v="0"/>
    <x v="0"/>
    <s v="Direcção de Obras"/>
    <x v="0"/>
    <x v="0"/>
    <x v="0"/>
    <x v="0"/>
    <x v="0"/>
    <x v="0"/>
    <x v="0"/>
    <x v="0"/>
    <x v="0"/>
    <x v="0"/>
    <x v="1"/>
    <x v="0"/>
    <s v="Pagamento de salário referente a 12-2025"/>
  </r>
  <r>
    <x v="0"/>
    <n v="0"/>
    <n v="0"/>
    <n v="0"/>
    <n v="3413"/>
    <x v="4826"/>
    <x v="0"/>
    <x v="0"/>
    <x v="0"/>
    <s v="03.16.11"/>
    <x v="25"/>
    <x v="0"/>
    <x v="0"/>
    <s v="Direcção de Obras"/>
    <s v="03.16.11"/>
    <s v="Direcção de Obras"/>
    <s v="03.16.11"/>
    <x v="46"/>
    <x v="0"/>
    <x v="0"/>
    <x v="1"/>
    <x v="0"/>
    <x v="0"/>
    <x v="0"/>
    <x v="0"/>
    <x v="11"/>
    <s v="2025-12-11"/>
    <x v="3"/>
    <n v="3413"/>
    <x v="0"/>
    <m/>
    <x v="0"/>
    <m/>
    <x v="9"/>
    <n v="100474696"/>
    <x v="0"/>
    <x v="1"/>
    <s v="Direcção de Obras"/>
    <s v="ORI"/>
    <x v="0"/>
    <m/>
    <x v="0"/>
    <x v="0"/>
    <x v="0"/>
    <x v="0"/>
    <x v="0"/>
    <x v="0"/>
    <x v="0"/>
    <x v="0"/>
    <x v="0"/>
    <x v="0"/>
    <x v="0"/>
    <s v="Direcção de Obras"/>
    <x v="0"/>
    <x v="0"/>
    <x v="0"/>
    <x v="0"/>
    <x v="0"/>
    <x v="0"/>
    <x v="0"/>
    <x v="0"/>
    <x v="0"/>
    <x v="0"/>
    <x v="1"/>
    <x v="0"/>
    <s v="Pagamento de salário referente a 12-2025"/>
  </r>
  <r>
    <x v="0"/>
    <n v="0"/>
    <n v="0"/>
    <n v="0"/>
    <n v="16041"/>
    <x v="4826"/>
    <x v="0"/>
    <x v="0"/>
    <x v="0"/>
    <s v="03.16.11"/>
    <x v="25"/>
    <x v="0"/>
    <x v="0"/>
    <s v="Direcção de Obras"/>
    <s v="03.16.11"/>
    <s v="Direcção de Obras"/>
    <s v="03.16.11"/>
    <x v="42"/>
    <x v="0"/>
    <x v="0"/>
    <x v="1"/>
    <x v="1"/>
    <x v="0"/>
    <x v="0"/>
    <x v="0"/>
    <x v="11"/>
    <s v="2025-12-11"/>
    <x v="3"/>
    <n v="16041"/>
    <x v="0"/>
    <m/>
    <x v="0"/>
    <m/>
    <x v="9"/>
    <n v="100474696"/>
    <x v="0"/>
    <x v="1"/>
    <s v="Direcção de Obras"/>
    <s v="ORI"/>
    <x v="0"/>
    <m/>
    <x v="0"/>
    <x v="0"/>
    <x v="0"/>
    <x v="0"/>
    <x v="0"/>
    <x v="0"/>
    <x v="0"/>
    <x v="0"/>
    <x v="0"/>
    <x v="0"/>
    <x v="0"/>
    <s v="Direcção de Obras"/>
    <x v="0"/>
    <x v="0"/>
    <x v="0"/>
    <x v="0"/>
    <x v="0"/>
    <x v="0"/>
    <x v="0"/>
    <x v="0"/>
    <x v="0"/>
    <x v="0"/>
    <x v="1"/>
    <x v="0"/>
    <s v="Pagamento de salário referente a 12-2025"/>
  </r>
  <r>
    <x v="0"/>
    <n v="0"/>
    <n v="0"/>
    <n v="0"/>
    <n v="16113"/>
    <x v="4826"/>
    <x v="0"/>
    <x v="0"/>
    <x v="0"/>
    <s v="03.16.11"/>
    <x v="25"/>
    <x v="0"/>
    <x v="0"/>
    <s v="Direcção de Obras"/>
    <s v="03.16.11"/>
    <s v="Direcção de Obras"/>
    <s v="03.16.11"/>
    <x v="47"/>
    <x v="0"/>
    <x v="0"/>
    <x v="1"/>
    <x v="1"/>
    <x v="0"/>
    <x v="0"/>
    <x v="0"/>
    <x v="11"/>
    <s v="2025-12-11"/>
    <x v="3"/>
    <n v="16113"/>
    <x v="0"/>
    <m/>
    <x v="0"/>
    <m/>
    <x v="9"/>
    <n v="100474696"/>
    <x v="0"/>
    <x v="1"/>
    <s v="Direcção de Obras"/>
    <s v="ORI"/>
    <x v="0"/>
    <m/>
    <x v="0"/>
    <x v="0"/>
    <x v="0"/>
    <x v="0"/>
    <x v="0"/>
    <x v="0"/>
    <x v="0"/>
    <x v="0"/>
    <x v="0"/>
    <x v="0"/>
    <x v="0"/>
    <s v="Direcção de Obras"/>
    <x v="0"/>
    <x v="0"/>
    <x v="0"/>
    <x v="0"/>
    <x v="0"/>
    <x v="0"/>
    <x v="0"/>
    <x v="0"/>
    <x v="0"/>
    <x v="0"/>
    <x v="1"/>
    <x v="0"/>
    <s v="Pagamento de salário referente a 12-2025"/>
  </r>
  <r>
    <x v="0"/>
    <n v="0"/>
    <n v="0"/>
    <n v="0"/>
    <n v="7612"/>
    <x v="4826"/>
    <x v="0"/>
    <x v="0"/>
    <x v="0"/>
    <s v="03.16.11"/>
    <x v="25"/>
    <x v="0"/>
    <x v="0"/>
    <s v="Direcção de Obras"/>
    <s v="03.16.11"/>
    <s v="Direcção de Obras"/>
    <s v="03.16.11"/>
    <x v="48"/>
    <x v="0"/>
    <x v="0"/>
    <x v="1"/>
    <x v="1"/>
    <x v="0"/>
    <x v="0"/>
    <x v="0"/>
    <x v="11"/>
    <s v="2025-12-11"/>
    <x v="3"/>
    <n v="7612"/>
    <x v="0"/>
    <m/>
    <x v="0"/>
    <m/>
    <x v="9"/>
    <n v="100474696"/>
    <x v="0"/>
    <x v="1"/>
    <s v="Direcção de Obras"/>
    <s v="ORI"/>
    <x v="0"/>
    <m/>
    <x v="0"/>
    <x v="0"/>
    <x v="0"/>
    <x v="0"/>
    <x v="0"/>
    <x v="0"/>
    <x v="0"/>
    <x v="0"/>
    <x v="0"/>
    <x v="0"/>
    <x v="0"/>
    <s v="Direcção de Obras"/>
    <x v="0"/>
    <x v="0"/>
    <x v="0"/>
    <x v="0"/>
    <x v="0"/>
    <x v="0"/>
    <x v="0"/>
    <x v="0"/>
    <x v="0"/>
    <x v="0"/>
    <x v="1"/>
    <x v="0"/>
    <s v="Pagamento de salário referente a 12-2025"/>
  </r>
  <r>
    <x v="0"/>
    <n v="0"/>
    <n v="0"/>
    <n v="0"/>
    <n v="155"/>
    <x v="4826"/>
    <x v="0"/>
    <x v="0"/>
    <x v="0"/>
    <s v="03.16.11"/>
    <x v="25"/>
    <x v="0"/>
    <x v="0"/>
    <s v="Direcção de Obras"/>
    <s v="03.16.11"/>
    <s v="Direcção de Obras"/>
    <s v="03.16.11"/>
    <x v="8"/>
    <x v="0"/>
    <x v="0"/>
    <x v="0"/>
    <x v="0"/>
    <x v="0"/>
    <x v="0"/>
    <x v="0"/>
    <x v="11"/>
    <s v="2025-12-11"/>
    <x v="3"/>
    <n v="155"/>
    <x v="0"/>
    <m/>
    <x v="0"/>
    <m/>
    <x v="66"/>
    <n v="100474708"/>
    <x v="0"/>
    <x v="3"/>
    <s v="Direcção de Obras"/>
    <s v="ORI"/>
    <x v="0"/>
    <m/>
    <x v="0"/>
    <x v="0"/>
    <x v="0"/>
    <x v="0"/>
    <x v="0"/>
    <x v="0"/>
    <x v="0"/>
    <x v="0"/>
    <x v="0"/>
    <x v="0"/>
    <x v="0"/>
    <s v="Direcção de Obras"/>
    <x v="0"/>
    <x v="0"/>
    <x v="0"/>
    <x v="0"/>
    <x v="0"/>
    <x v="0"/>
    <x v="0"/>
    <x v="0"/>
    <x v="0"/>
    <x v="0"/>
    <x v="3"/>
    <x v="0"/>
    <s v="Pagamento de salário referente a 12-2025"/>
  </r>
  <r>
    <x v="0"/>
    <n v="0"/>
    <n v="0"/>
    <n v="0"/>
    <n v="7"/>
    <x v="4826"/>
    <x v="0"/>
    <x v="0"/>
    <x v="0"/>
    <s v="03.16.11"/>
    <x v="25"/>
    <x v="0"/>
    <x v="0"/>
    <s v="Direcção de Obras"/>
    <s v="03.16.11"/>
    <s v="Direcção de Obras"/>
    <s v="03.16.11"/>
    <x v="45"/>
    <x v="0"/>
    <x v="0"/>
    <x v="1"/>
    <x v="0"/>
    <x v="0"/>
    <x v="0"/>
    <x v="0"/>
    <x v="11"/>
    <s v="2025-12-11"/>
    <x v="3"/>
    <n v="7"/>
    <x v="0"/>
    <m/>
    <x v="0"/>
    <m/>
    <x v="66"/>
    <n v="100474708"/>
    <x v="0"/>
    <x v="3"/>
    <s v="Direcção de Obras"/>
    <s v="ORI"/>
    <x v="0"/>
    <m/>
    <x v="0"/>
    <x v="0"/>
    <x v="0"/>
    <x v="0"/>
    <x v="0"/>
    <x v="0"/>
    <x v="0"/>
    <x v="0"/>
    <x v="0"/>
    <x v="0"/>
    <x v="0"/>
    <s v="Direcção de Obras"/>
    <x v="0"/>
    <x v="0"/>
    <x v="0"/>
    <x v="0"/>
    <x v="0"/>
    <x v="0"/>
    <x v="0"/>
    <x v="0"/>
    <x v="0"/>
    <x v="0"/>
    <x v="3"/>
    <x v="0"/>
    <s v="Pagamento de salário referente a 12-2025"/>
  </r>
  <r>
    <x v="0"/>
    <n v="0"/>
    <n v="0"/>
    <n v="0"/>
    <n v="698"/>
    <x v="4826"/>
    <x v="0"/>
    <x v="0"/>
    <x v="0"/>
    <s v="03.16.11"/>
    <x v="25"/>
    <x v="0"/>
    <x v="0"/>
    <s v="Direcção de Obras"/>
    <s v="03.16.11"/>
    <s v="Direcção de Obras"/>
    <s v="03.16.11"/>
    <x v="46"/>
    <x v="0"/>
    <x v="0"/>
    <x v="1"/>
    <x v="0"/>
    <x v="0"/>
    <x v="0"/>
    <x v="0"/>
    <x v="11"/>
    <s v="2025-12-11"/>
    <x v="3"/>
    <n v="698"/>
    <x v="0"/>
    <m/>
    <x v="0"/>
    <m/>
    <x v="66"/>
    <n v="100474708"/>
    <x v="0"/>
    <x v="3"/>
    <s v="Direcção de Obras"/>
    <s v="ORI"/>
    <x v="0"/>
    <m/>
    <x v="0"/>
    <x v="0"/>
    <x v="0"/>
    <x v="0"/>
    <x v="0"/>
    <x v="0"/>
    <x v="0"/>
    <x v="0"/>
    <x v="0"/>
    <x v="0"/>
    <x v="0"/>
    <s v="Direcção de Obras"/>
    <x v="0"/>
    <x v="0"/>
    <x v="0"/>
    <x v="0"/>
    <x v="0"/>
    <x v="0"/>
    <x v="0"/>
    <x v="0"/>
    <x v="0"/>
    <x v="0"/>
    <x v="3"/>
    <x v="0"/>
    <s v="Pagamento de salário referente a 12-2025"/>
  </r>
  <r>
    <x v="0"/>
    <n v="0"/>
    <n v="0"/>
    <n v="0"/>
    <n v="3282"/>
    <x v="4826"/>
    <x v="0"/>
    <x v="0"/>
    <x v="0"/>
    <s v="03.16.11"/>
    <x v="25"/>
    <x v="0"/>
    <x v="0"/>
    <s v="Direcção de Obras"/>
    <s v="03.16.11"/>
    <s v="Direcção de Obras"/>
    <s v="03.16.11"/>
    <x v="42"/>
    <x v="0"/>
    <x v="0"/>
    <x v="1"/>
    <x v="1"/>
    <x v="0"/>
    <x v="0"/>
    <x v="0"/>
    <x v="11"/>
    <s v="2025-12-11"/>
    <x v="3"/>
    <n v="3282"/>
    <x v="0"/>
    <m/>
    <x v="0"/>
    <m/>
    <x v="66"/>
    <n v="100474708"/>
    <x v="0"/>
    <x v="3"/>
    <s v="Direcção de Obras"/>
    <s v="ORI"/>
    <x v="0"/>
    <m/>
    <x v="0"/>
    <x v="0"/>
    <x v="0"/>
    <x v="0"/>
    <x v="0"/>
    <x v="0"/>
    <x v="0"/>
    <x v="0"/>
    <x v="0"/>
    <x v="0"/>
    <x v="0"/>
    <s v="Direcção de Obras"/>
    <x v="0"/>
    <x v="0"/>
    <x v="0"/>
    <x v="0"/>
    <x v="0"/>
    <x v="0"/>
    <x v="0"/>
    <x v="0"/>
    <x v="0"/>
    <x v="0"/>
    <x v="3"/>
    <x v="0"/>
    <s v="Pagamento de salário referente a 12-2025"/>
  </r>
  <r>
    <x v="0"/>
    <n v="0"/>
    <n v="0"/>
    <n v="0"/>
    <n v="3297"/>
    <x v="4826"/>
    <x v="0"/>
    <x v="0"/>
    <x v="0"/>
    <s v="03.16.11"/>
    <x v="25"/>
    <x v="0"/>
    <x v="0"/>
    <s v="Direcção de Obras"/>
    <s v="03.16.11"/>
    <s v="Direcção de Obras"/>
    <s v="03.16.11"/>
    <x v="47"/>
    <x v="0"/>
    <x v="0"/>
    <x v="1"/>
    <x v="1"/>
    <x v="0"/>
    <x v="0"/>
    <x v="0"/>
    <x v="11"/>
    <s v="2025-12-11"/>
    <x v="3"/>
    <n v="3297"/>
    <x v="0"/>
    <m/>
    <x v="0"/>
    <m/>
    <x v="66"/>
    <n v="100474708"/>
    <x v="0"/>
    <x v="3"/>
    <s v="Direcção de Obras"/>
    <s v="ORI"/>
    <x v="0"/>
    <m/>
    <x v="0"/>
    <x v="0"/>
    <x v="0"/>
    <x v="0"/>
    <x v="0"/>
    <x v="0"/>
    <x v="0"/>
    <x v="0"/>
    <x v="0"/>
    <x v="0"/>
    <x v="0"/>
    <s v="Direcção de Obras"/>
    <x v="0"/>
    <x v="0"/>
    <x v="0"/>
    <x v="0"/>
    <x v="0"/>
    <x v="0"/>
    <x v="0"/>
    <x v="0"/>
    <x v="0"/>
    <x v="0"/>
    <x v="3"/>
    <x v="0"/>
    <s v="Pagamento de salário referente a 12-2025"/>
  </r>
  <r>
    <x v="0"/>
    <n v="0"/>
    <n v="0"/>
    <n v="0"/>
    <n v="1561"/>
    <x v="4826"/>
    <x v="0"/>
    <x v="0"/>
    <x v="0"/>
    <s v="03.16.11"/>
    <x v="25"/>
    <x v="0"/>
    <x v="0"/>
    <s v="Direcção de Obras"/>
    <s v="03.16.11"/>
    <s v="Direcção de Obras"/>
    <s v="03.16.11"/>
    <x v="48"/>
    <x v="0"/>
    <x v="0"/>
    <x v="1"/>
    <x v="1"/>
    <x v="0"/>
    <x v="0"/>
    <x v="0"/>
    <x v="11"/>
    <s v="2025-12-11"/>
    <x v="3"/>
    <n v="1561"/>
    <x v="0"/>
    <m/>
    <x v="0"/>
    <m/>
    <x v="66"/>
    <n v="100474708"/>
    <x v="0"/>
    <x v="3"/>
    <s v="Direcção de Obras"/>
    <s v="ORI"/>
    <x v="0"/>
    <m/>
    <x v="0"/>
    <x v="0"/>
    <x v="0"/>
    <x v="0"/>
    <x v="0"/>
    <x v="0"/>
    <x v="0"/>
    <x v="0"/>
    <x v="0"/>
    <x v="0"/>
    <x v="0"/>
    <s v="Direcção de Obras"/>
    <x v="0"/>
    <x v="0"/>
    <x v="0"/>
    <x v="0"/>
    <x v="0"/>
    <x v="0"/>
    <x v="0"/>
    <x v="0"/>
    <x v="0"/>
    <x v="0"/>
    <x v="3"/>
    <x v="0"/>
    <s v="Pagamento de salário referente a 12-2025"/>
  </r>
  <r>
    <x v="0"/>
    <n v="0"/>
    <n v="0"/>
    <n v="0"/>
    <n v="5"/>
    <x v="4826"/>
    <x v="0"/>
    <x v="0"/>
    <x v="0"/>
    <s v="03.16.11"/>
    <x v="25"/>
    <x v="0"/>
    <x v="0"/>
    <s v="Direcção de Obras"/>
    <s v="03.16.11"/>
    <s v="Direcção de Obras"/>
    <s v="03.16.11"/>
    <x v="8"/>
    <x v="0"/>
    <x v="0"/>
    <x v="0"/>
    <x v="0"/>
    <x v="0"/>
    <x v="0"/>
    <x v="0"/>
    <x v="11"/>
    <s v="2025-12-11"/>
    <x v="3"/>
    <n v="5"/>
    <x v="0"/>
    <m/>
    <x v="0"/>
    <m/>
    <x v="105"/>
    <n v="100478987"/>
    <x v="0"/>
    <x v="9"/>
    <s v="Direcção de Obras"/>
    <s v="ORI"/>
    <x v="0"/>
    <m/>
    <x v="0"/>
    <x v="0"/>
    <x v="0"/>
    <x v="0"/>
    <x v="0"/>
    <x v="0"/>
    <x v="0"/>
    <x v="0"/>
    <x v="0"/>
    <x v="0"/>
    <x v="0"/>
    <s v="Direcção de Obras"/>
    <x v="0"/>
    <x v="0"/>
    <x v="0"/>
    <x v="0"/>
    <x v="0"/>
    <x v="0"/>
    <x v="0"/>
    <x v="0"/>
    <x v="0"/>
    <x v="0"/>
    <x v="9"/>
    <x v="0"/>
    <s v="Pagamento de salário referente a 12-2025"/>
  </r>
  <r>
    <x v="0"/>
    <n v="0"/>
    <n v="0"/>
    <n v="0"/>
    <n v="0"/>
    <x v="4826"/>
    <x v="0"/>
    <x v="0"/>
    <x v="0"/>
    <s v="03.16.11"/>
    <x v="25"/>
    <x v="0"/>
    <x v="0"/>
    <s v="Direcção de Obras"/>
    <s v="03.16.11"/>
    <s v="Direcção de Obras"/>
    <s v="03.16.11"/>
    <x v="45"/>
    <x v="0"/>
    <x v="0"/>
    <x v="1"/>
    <x v="0"/>
    <x v="0"/>
    <x v="0"/>
    <x v="0"/>
    <x v="11"/>
    <s v="2025-12-11"/>
    <x v="3"/>
    <n v="0"/>
    <x v="0"/>
    <m/>
    <x v="0"/>
    <m/>
    <x v="105"/>
    <n v="100478987"/>
    <x v="0"/>
    <x v="9"/>
    <s v="Direcção de Obras"/>
    <s v="ORI"/>
    <x v="0"/>
    <m/>
    <x v="0"/>
    <x v="0"/>
    <x v="0"/>
    <x v="0"/>
    <x v="0"/>
    <x v="0"/>
    <x v="0"/>
    <x v="0"/>
    <x v="0"/>
    <x v="0"/>
    <x v="0"/>
    <s v="Direcção de Obras"/>
    <x v="0"/>
    <x v="0"/>
    <x v="0"/>
    <x v="0"/>
    <x v="0"/>
    <x v="0"/>
    <x v="0"/>
    <x v="0"/>
    <x v="0"/>
    <x v="0"/>
    <x v="9"/>
    <x v="0"/>
    <s v="Pagamento de salário referente a 12-2025"/>
  </r>
  <r>
    <x v="0"/>
    <n v="0"/>
    <n v="0"/>
    <n v="0"/>
    <n v="24"/>
    <x v="4826"/>
    <x v="0"/>
    <x v="0"/>
    <x v="0"/>
    <s v="03.16.11"/>
    <x v="25"/>
    <x v="0"/>
    <x v="0"/>
    <s v="Direcção de Obras"/>
    <s v="03.16.11"/>
    <s v="Direcção de Obras"/>
    <s v="03.16.11"/>
    <x v="46"/>
    <x v="0"/>
    <x v="0"/>
    <x v="1"/>
    <x v="0"/>
    <x v="0"/>
    <x v="0"/>
    <x v="0"/>
    <x v="11"/>
    <s v="2025-12-11"/>
    <x v="3"/>
    <n v="24"/>
    <x v="0"/>
    <m/>
    <x v="0"/>
    <m/>
    <x v="105"/>
    <n v="100478987"/>
    <x v="0"/>
    <x v="9"/>
    <s v="Direcção de Obras"/>
    <s v="ORI"/>
    <x v="0"/>
    <m/>
    <x v="0"/>
    <x v="0"/>
    <x v="0"/>
    <x v="0"/>
    <x v="0"/>
    <x v="0"/>
    <x v="0"/>
    <x v="0"/>
    <x v="0"/>
    <x v="0"/>
    <x v="0"/>
    <s v="Direcção de Obras"/>
    <x v="0"/>
    <x v="0"/>
    <x v="0"/>
    <x v="0"/>
    <x v="0"/>
    <x v="0"/>
    <x v="0"/>
    <x v="0"/>
    <x v="0"/>
    <x v="0"/>
    <x v="9"/>
    <x v="0"/>
    <s v="Pagamento de salário referente a 12-2025"/>
  </r>
  <r>
    <x v="0"/>
    <n v="0"/>
    <n v="0"/>
    <n v="0"/>
    <n v="113"/>
    <x v="4826"/>
    <x v="0"/>
    <x v="0"/>
    <x v="0"/>
    <s v="03.16.11"/>
    <x v="25"/>
    <x v="0"/>
    <x v="0"/>
    <s v="Direcção de Obras"/>
    <s v="03.16.11"/>
    <s v="Direcção de Obras"/>
    <s v="03.16.11"/>
    <x v="42"/>
    <x v="0"/>
    <x v="0"/>
    <x v="1"/>
    <x v="1"/>
    <x v="0"/>
    <x v="0"/>
    <x v="0"/>
    <x v="11"/>
    <s v="2025-12-11"/>
    <x v="3"/>
    <n v="113"/>
    <x v="0"/>
    <m/>
    <x v="0"/>
    <m/>
    <x v="105"/>
    <n v="100478987"/>
    <x v="0"/>
    <x v="9"/>
    <s v="Direcção de Obras"/>
    <s v="ORI"/>
    <x v="0"/>
    <m/>
    <x v="0"/>
    <x v="0"/>
    <x v="0"/>
    <x v="0"/>
    <x v="0"/>
    <x v="0"/>
    <x v="0"/>
    <x v="0"/>
    <x v="0"/>
    <x v="0"/>
    <x v="0"/>
    <s v="Direcção de Obras"/>
    <x v="0"/>
    <x v="0"/>
    <x v="0"/>
    <x v="0"/>
    <x v="0"/>
    <x v="0"/>
    <x v="0"/>
    <x v="0"/>
    <x v="0"/>
    <x v="0"/>
    <x v="9"/>
    <x v="0"/>
    <s v="Pagamento de salário referente a 12-2025"/>
  </r>
  <r>
    <x v="0"/>
    <n v="0"/>
    <n v="0"/>
    <n v="0"/>
    <n v="113"/>
    <x v="4826"/>
    <x v="0"/>
    <x v="0"/>
    <x v="0"/>
    <s v="03.16.11"/>
    <x v="25"/>
    <x v="0"/>
    <x v="0"/>
    <s v="Direcção de Obras"/>
    <s v="03.16.11"/>
    <s v="Direcção de Obras"/>
    <s v="03.16.11"/>
    <x v="47"/>
    <x v="0"/>
    <x v="0"/>
    <x v="1"/>
    <x v="1"/>
    <x v="0"/>
    <x v="0"/>
    <x v="0"/>
    <x v="11"/>
    <s v="2025-12-11"/>
    <x v="3"/>
    <n v="113"/>
    <x v="0"/>
    <m/>
    <x v="0"/>
    <m/>
    <x v="105"/>
    <n v="100478987"/>
    <x v="0"/>
    <x v="9"/>
    <s v="Direcção de Obras"/>
    <s v="ORI"/>
    <x v="0"/>
    <m/>
    <x v="0"/>
    <x v="0"/>
    <x v="0"/>
    <x v="0"/>
    <x v="0"/>
    <x v="0"/>
    <x v="0"/>
    <x v="0"/>
    <x v="0"/>
    <x v="0"/>
    <x v="0"/>
    <s v="Direcção de Obras"/>
    <x v="0"/>
    <x v="0"/>
    <x v="0"/>
    <x v="0"/>
    <x v="0"/>
    <x v="0"/>
    <x v="0"/>
    <x v="0"/>
    <x v="0"/>
    <x v="0"/>
    <x v="9"/>
    <x v="0"/>
    <s v="Pagamento de salário referente a 12-2025"/>
  </r>
  <r>
    <x v="0"/>
    <n v="0"/>
    <n v="0"/>
    <n v="0"/>
    <n v="55"/>
    <x v="4826"/>
    <x v="0"/>
    <x v="0"/>
    <x v="0"/>
    <s v="03.16.11"/>
    <x v="25"/>
    <x v="0"/>
    <x v="0"/>
    <s v="Direcção de Obras"/>
    <s v="03.16.11"/>
    <s v="Direcção de Obras"/>
    <s v="03.16.11"/>
    <x v="48"/>
    <x v="0"/>
    <x v="0"/>
    <x v="1"/>
    <x v="1"/>
    <x v="0"/>
    <x v="0"/>
    <x v="0"/>
    <x v="11"/>
    <s v="2025-12-11"/>
    <x v="3"/>
    <n v="55"/>
    <x v="0"/>
    <m/>
    <x v="0"/>
    <m/>
    <x v="105"/>
    <n v="100478987"/>
    <x v="0"/>
    <x v="9"/>
    <s v="Direcção de Obras"/>
    <s v="ORI"/>
    <x v="0"/>
    <m/>
    <x v="0"/>
    <x v="0"/>
    <x v="0"/>
    <x v="0"/>
    <x v="0"/>
    <x v="0"/>
    <x v="0"/>
    <x v="0"/>
    <x v="0"/>
    <x v="0"/>
    <x v="0"/>
    <s v="Direcção de Obras"/>
    <x v="0"/>
    <x v="0"/>
    <x v="0"/>
    <x v="0"/>
    <x v="0"/>
    <x v="0"/>
    <x v="0"/>
    <x v="0"/>
    <x v="0"/>
    <x v="0"/>
    <x v="9"/>
    <x v="0"/>
    <s v="Pagamento de salário referente a 12-2025"/>
  </r>
  <r>
    <x v="0"/>
    <n v="0"/>
    <n v="0"/>
    <n v="0"/>
    <n v="885"/>
    <x v="4826"/>
    <x v="0"/>
    <x v="0"/>
    <x v="0"/>
    <s v="03.16.11"/>
    <x v="25"/>
    <x v="0"/>
    <x v="0"/>
    <s v="Direcção de Obras"/>
    <s v="03.16.11"/>
    <s v="Direcção de Obras"/>
    <s v="03.16.11"/>
    <x v="8"/>
    <x v="0"/>
    <x v="0"/>
    <x v="0"/>
    <x v="0"/>
    <x v="0"/>
    <x v="0"/>
    <x v="0"/>
    <x v="11"/>
    <s v="2025-12-11"/>
    <x v="3"/>
    <n v="885"/>
    <x v="0"/>
    <m/>
    <x v="0"/>
    <m/>
    <x v="89"/>
    <n v="100474706"/>
    <x v="0"/>
    <x v="5"/>
    <s v="Direcção de Obras"/>
    <s v="ORI"/>
    <x v="0"/>
    <m/>
    <x v="0"/>
    <x v="0"/>
    <x v="0"/>
    <x v="0"/>
    <x v="0"/>
    <x v="0"/>
    <x v="0"/>
    <x v="0"/>
    <x v="0"/>
    <x v="0"/>
    <x v="0"/>
    <s v="Direcção de Obras"/>
    <x v="0"/>
    <x v="0"/>
    <x v="0"/>
    <x v="0"/>
    <x v="0"/>
    <x v="0"/>
    <x v="0"/>
    <x v="0"/>
    <x v="0"/>
    <x v="0"/>
    <x v="5"/>
    <x v="0"/>
    <s v="Pagamento de salário referente a 12-2025"/>
  </r>
  <r>
    <x v="0"/>
    <n v="0"/>
    <n v="0"/>
    <n v="0"/>
    <n v="43"/>
    <x v="4826"/>
    <x v="0"/>
    <x v="0"/>
    <x v="0"/>
    <s v="03.16.11"/>
    <x v="25"/>
    <x v="0"/>
    <x v="0"/>
    <s v="Direcção de Obras"/>
    <s v="03.16.11"/>
    <s v="Direcção de Obras"/>
    <s v="03.16.11"/>
    <x v="45"/>
    <x v="0"/>
    <x v="0"/>
    <x v="1"/>
    <x v="0"/>
    <x v="0"/>
    <x v="0"/>
    <x v="0"/>
    <x v="11"/>
    <s v="2025-12-11"/>
    <x v="3"/>
    <n v="43"/>
    <x v="0"/>
    <m/>
    <x v="0"/>
    <m/>
    <x v="89"/>
    <n v="100474706"/>
    <x v="0"/>
    <x v="5"/>
    <s v="Direcção de Obras"/>
    <s v="ORI"/>
    <x v="0"/>
    <m/>
    <x v="0"/>
    <x v="0"/>
    <x v="0"/>
    <x v="0"/>
    <x v="0"/>
    <x v="0"/>
    <x v="0"/>
    <x v="0"/>
    <x v="0"/>
    <x v="0"/>
    <x v="0"/>
    <s v="Direcção de Obras"/>
    <x v="0"/>
    <x v="0"/>
    <x v="0"/>
    <x v="0"/>
    <x v="0"/>
    <x v="0"/>
    <x v="0"/>
    <x v="0"/>
    <x v="0"/>
    <x v="0"/>
    <x v="5"/>
    <x v="0"/>
    <s v="Pagamento de salário referente a 12-2025"/>
  </r>
  <r>
    <x v="0"/>
    <n v="0"/>
    <n v="0"/>
    <n v="0"/>
    <n v="3971"/>
    <x v="4826"/>
    <x v="0"/>
    <x v="0"/>
    <x v="0"/>
    <s v="03.16.11"/>
    <x v="25"/>
    <x v="0"/>
    <x v="0"/>
    <s v="Direcção de Obras"/>
    <s v="03.16.11"/>
    <s v="Direcção de Obras"/>
    <s v="03.16.11"/>
    <x v="46"/>
    <x v="0"/>
    <x v="0"/>
    <x v="1"/>
    <x v="0"/>
    <x v="0"/>
    <x v="0"/>
    <x v="0"/>
    <x v="11"/>
    <s v="2025-12-11"/>
    <x v="3"/>
    <n v="3971"/>
    <x v="0"/>
    <m/>
    <x v="0"/>
    <m/>
    <x v="89"/>
    <n v="100474706"/>
    <x v="0"/>
    <x v="5"/>
    <s v="Direcção de Obras"/>
    <s v="ORI"/>
    <x v="0"/>
    <m/>
    <x v="0"/>
    <x v="0"/>
    <x v="0"/>
    <x v="0"/>
    <x v="0"/>
    <x v="0"/>
    <x v="0"/>
    <x v="0"/>
    <x v="0"/>
    <x v="0"/>
    <x v="0"/>
    <s v="Direcção de Obras"/>
    <x v="0"/>
    <x v="0"/>
    <x v="0"/>
    <x v="0"/>
    <x v="0"/>
    <x v="0"/>
    <x v="0"/>
    <x v="0"/>
    <x v="0"/>
    <x v="0"/>
    <x v="5"/>
    <x v="0"/>
    <s v="Pagamento de salário referente a 12-2025"/>
  </r>
  <r>
    <x v="0"/>
    <n v="0"/>
    <n v="0"/>
    <n v="0"/>
    <n v="18663"/>
    <x v="4826"/>
    <x v="0"/>
    <x v="0"/>
    <x v="0"/>
    <s v="03.16.11"/>
    <x v="25"/>
    <x v="0"/>
    <x v="0"/>
    <s v="Direcção de Obras"/>
    <s v="03.16.11"/>
    <s v="Direcção de Obras"/>
    <s v="03.16.11"/>
    <x v="42"/>
    <x v="0"/>
    <x v="0"/>
    <x v="1"/>
    <x v="1"/>
    <x v="0"/>
    <x v="0"/>
    <x v="0"/>
    <x v="11"/>
    <s v="2025-12-11"/>
    <x v="3"/>
    <n v="18663"/>
    <x v="0"/>
    <m/>
    <x v="0"/>
    <m/>
    <x v="89"/>
    <n v="100474706"/>
    <x v="0"/>
    <x v="5"/>
    <s v="Direcção de Obras"/>
    <s v="ORI"/>
    <x v="0"/>
    <m/>
    <x v="0"/>
    <x v="0"/>
    <x v="0"/>
    <x v="0"/>
    <x v="0"/>
    <x v="0"/>
    <x v="0"/>
    <x v="0"/>
    <x v="0"/>
    <x v="0"/>
    <x v="0"/>
    <s v="Direcção de Obras"/>
    <x v="0"/>
    <x v="0"/>
    <x v="0"/>
    <x v="0"/>
    <x v="0"/>
    <x v="0"/>
    <x v="0"/>
    <x v="0"/>
    <x v="0"/>
    <x v="0"/>
    <x v="5"/>
    <x v="0"/>
    <s v="Pagamento de salário referente a 12-2025"/>
  </r>
  <r>
    <x v="0"/>
    <n v="0"/>
    <n v="0"/>
    <n v="0"/>
    <n v="18747"/>
    <x v="4826"/>
    <x v="0"/>
    <x v="0"/>
    <x v="0"/>
    <s v="03.16.11"/>
    <x v="25"/>
    <x v="0"/>
    <x v="0"/>
    <s v="Direcção de Obras"/>
    <s v="03.16.11"/>
    <s v="Direcção de Obras"/>
    <s v="03.16.11"/>
    <x v="47"/>
    <x v="0"/>
    <x v="0"/>
    <x v="1"/>
    <x v="1"/>
    <x v="0"/>
    <x v="0"/>
    <x v="0"/>
    <x v="11"/>
    <s v="2025-12-11"/>
    <x v="3"/>
    <n v="18747"/>
    <x v="0"/>
    <m/>
    <x v="0"/>
    <m/>
    <x v="89"/>
    <n v="100474706"/>
    <x v="0"/>
    <x v="5"/>
    <s v="Direcção de Obras"/>
    <s v="ORI"/>
    <x v="0"/>
    <m/>
    <x v="0"/>
    <x v="0"/>
    <x v="0"/>
    <x v="0"/>
    <x v="0"/>
    <x v="0"/>
    <x v="0"/>
    <x v="0"/>
    <x v="0"/>
    <x v="0"/>
    <x v="0"/>
    <s v="Direcção de Obras"/>
    <x v="0"/>
    <x v="0"/>
    <x v="0"/>
    <x v="0"/>
    <x v="0"/>
    <x v="0"/>
    <x v="0"/>
    <x v="0"/>
    <x v="0"/>
    <x v="0"/>
    <x v="5"/>
    <x v="0"/>
    <s v="Pagamento de salário referente a 12-2025"/>
  </r>
  <r>
    <x v="0"/>
    <n v="0"/>
    <n v="0"/>
    <n v="0"/>
    <n v="8856"/>
    <x v="4826"/>
    <x v="0"/>
    <x v="0"/>
    <x v="0"/>
    <s v="03.16.11"/>
    <x v="25"/>
    <x v="0"/>
    <x v="0"/>
    <s v="Direcção de Obras"/>
    <s v="03.16.11"/>
    <s v="Direcção de Obras"/>
    <s v="03.16.11"/>
    <x v="48"/>
    <x v="0"/>
    <x v="0"/>
    <x v="1"/>
    <x v="1"/>
    <x v="0"/>
    <x v="0"/>
    <x v="0"/>
    <x v="11"/>
    <s v="2025-12-11"/>
    <x v="3"/>
    <n v="8856"/>
    <x v="0"/>
    <m/>
    <x v="0"/>
    <m/>
    <x v="89"/>
    <n v="100474706"/>
    <x v="0"/>
    <x v="5"/>
    <s v="Direcção de Obras"/>
    <s v="ORI"/>
    <x v="0"/>
    <m/>
    <x v="0"/>
    <x v="0"/>
    <x v="0"/>
    <x v="0"/>
    <x v="0"/>
    <x v="0"/>
    <x v="0"/>
    <x v="0"/>
    <x v="0"/>
    <x v="0"/>
    <x v="0"/>
    <s v="Direcção de Obras"/>
    <x v="0"/>
    <x v="0"/>
    <x v="0"/>
    <x v="0"/>
    <x v="0"/>
    <x v="0"/>
    <x v="0"/>
    <x v="0"/>
    <x v="0"/>
    <x v="0"/>
    <x v="5"/>
    <x v="0"/>
    <s v="Pagamento de salário referente a 12-2025"/>
  </r>
  <r>
    <x v="0"/>
    <n v="0"/>
    <n v="0"/>
    <n v="0"/>
    <n v="10434"/>
    <x v="4826"/>
    <x v="0"/>
    <x v="0"/>
    <x v="0"/>
    <s v="03.16.11"/>
    <x v="25"/>
    <x v="0"/>
    <x v="0"/>
    <s v="Direcção de Obras"/>
    <s v="03.16.11"/>
    <s v="Direcção de Obras"/>
    <s v="03.16.11"/>
    <x v="8"/>
    <x v="0"/>
    <x v="0"/>
    <x v="0"/>
    <x v="0"/>
    <x v="0"/>
    <x v="0"/>
    <x v="0"/>
    <x v="11"/>
    <s v="2025-12-11"/>
    <x v="3"/>
    <n v="10434"/>
    <x v="0"/>
    <m/>
    <x v="0"/>
    <m/>
    <x v="26"/>
    <n v="100474914"/>
    <x v="0"/>
    <x v="0"/>
    <s v="Direcção de Obras"/>
    <s v="ORI"/>
    <x v="0"/>
    <m/>
    <x v="0"/>
    <x v="0"/>
    <x v="0"/>
    <x v="0"/>
    <x v="0"/>
    <x v="0"/>
    <x v="0"/>
    <x v="0"/>
    <x v="0"/>
    <x v="0"/>
    <x v="0"/>
    <s v="Direcção de Obras"/>
    <x v="0"/>
    <x v="0"/>
    <x v="0"/>
    <x v="0"/>
    <x v="0"/>
    <x v="0"/>
    <x v="0"/>
    <x v="0"/>
    <x v="0"/>
    <x v="0"/>
    <x v="0"/>
    <x v="0"/>
    <s v="Pagamento de salário referente a 12-2025"/>
  </r>
  <r>
    <x v="0"/>
    <n v="0"/>
    <n v="0"/>
    <n v="0"/>
    <n v="513"/>
    <x v="4826"/>
    <x v="0"/>
    <x v="0"/>
    <x v="0"/>
    <s v="03.16.11"/>
    <x v="25"/>
    <x v="0"/>
    <x v="0"/>
    <s v="Direcção de Obras"/>
    <s v="03.16.11"/>
    <s v="Direcção de Obras"/>
    <s v="03.16.11"/>
    <x v="45"/>
    <x v="0"/>
    <x v="0"/>
    <x v="1"/>
    <x v="0"/>
    <x v="0"/>
    <x v="0"/>
    <x v="0"/>
    <x v="11"/>
    <s v="2025-12-11"/>
    <x v="3"/>
    <n v="513"/>
    <x v="0"/>
    <m/>
    <x v="0"/>
    <m/>
    <x v="26"/>
    <n v="100474914"/>
    <x v="0"/>
    <x v="0"/>
    <s v="Direcção de Obras"/>
    <s v="ORI"/>
    <x v="0"/>
    <m/>
    <x v="0"/>
    <x v="0"/>
    <x v="0"/>
    <x v="0"/>
    <x v="0"/>
    <x v="0"/>
    <x v="0"/>
    <x v="0"/>
    <x v="0"/>
    <x v="0"/>
    <x v="0"/>
    <s v="Direcção de Obras"/>
    <x v="0"/>
    <x v="0"/>
    <x v="0"/>
    <x v="0"/>
    <x v="0"/>
    <x v="0"/>
    <x v="0"/>
    <x v="0"/>
    <x v="0"/>
    <x v="0"/>
    <x v="0"/>
    <x v="0"/>
    <s v="Pagamento de salário referente a 12-2025"/>
  </r>
  <r>
    <x v="0"/>
    <n v="0"/>
    <n v="0"/>
    <n v="0"/>
    <n v="46793"/>
    <x v="4826"/>
    <x v="0"/>
    <x v="0"/>
    <x v="0"/>
    <s v="03.16.11"/>
    <x v="25"/>
    <x v="0"/>
    <x v="0"/>
    <s v="Direcção de Obras"/>
    <s v="03.16.11"/>
    <s v="Direcção de Obras"/>
    <s v="03.16.11"/>
    <x v="46"/>
    <x v="0"/>
    <x v="0"/>
    <x v="1"/>
    <x v="0"/>
    <x v="0"/>
    <x v="0"/>
    <x v="0"/>
    <x v="11"/>
    <s v="2025-12-11"/>
    <x v="3"/>
    <n v="46793"/>
    <x v="0"/>
    <m/>
    <x v="0"/>
    <m/>
    <x v="26"/>
    <n v="100474914"/>
    <x v="0"/>
    <x v="0"/>
    <s v="Direcção de Obras"/>
    <s v="ORI"/>
    <x v="0"/>
    <m/>
    <x v="0"/>
    <x v="0"/>
    <x v="0"/>
    <x v="0"/>
    <x v="0"/>
    <x v="0"/>
    <x v="0"/>
    <x v="0"/>
    <x v="0"/>
    <x v="0"/>
    <x v="0"/>
    <s v="Direcção de Obras"/>
    <x v="0"/>
    <x v="0"/>
    <x v="0"/>
    <x v="0"/>
    <x v="0"/>
    <x v="0"/>
    <x v="0"/>
    <x v="0"/>
    <x v="0"/>
    <x v="0"/>
    <x v="0"/>
    <x v="0"/>
    <s v="Pagamento de salário referente a 12-2025"/>
  </r>
  <r>
    <x v="0"/>
    <n v="0"/>
    <n v="0"/>
    <n v="0"/>
    <n v="219901"/>
    <x v="4826"/>
    <x v="0"/>
    <x v="0"/>
    <x v="0"/>
    <s v="03.16.11"/>
    <x v="25"/>
    <x v="0"/>
    <x v="0"/>
    <s v="Direcção de Obras"/>
    <s v="03.16.11"/>
    <s v="Direcção de Obras"/>
    <s v="03.16.11"/>
    <x v="42"/>
    <x v="0"/>
    <x v="0"/>
    <x v="1"/>
    <x v="1"/>
    <x v="0"/>
    <x v="0"/>
    <x v="0"/>
    <x v="11"/>
    <s v="2025-12-11"/>
    <x v="3"/>
    <n v="219901"/>
    <x v="0"/>
    <m/>
    <x v="0"/>
    <m/>
    <x v="26"/>
    <n v="100474914"/>
    <x v="0"/>
    <x v="0"/>
    <s v="Direcção de Obras"/>
    <s v="ORI"/>
    <x v="0"/>
    <m/>
    <x v="0"/>
    <x v="0"/>
    <x v="0"/>
    <x v="0"/>
    <x v="0"/>
    <x v="0"/>
    <x v="0"/>
    <x v="0"/>
    <x v="0"/>
    <x v="0"/>
    <x v="0"/>
    <s v="Direcção de Obras"/>
    <x v="0"/>
    <x v="0"/>
    <x v="0"/>
    <x v="0"/>
    <x v="0"/>
    <x v="0"/>
    <x v="0"/>
    <x v="0"/>
    <x v="0"/>
    <x v="0"/>
    <x v="0"/>
    <x v="0"/>
    <s v="Pagamento de salário referente a 12-2025"/>
  </r>
  <r>
    <x v="0"/>
    <n v="0"/>
    <n v="0"/>
    <n v="0"/>
    <n v="220892"/>
    <x v="4826"/>
    <x v="0"/>
    <x v="0"/>
    <x v="0"/>
    <s v="03.16.11"/>
    <x v="25"/>
    <x v="0"/>
    <x v="0"/>
    <s v="Direcção de Obras"/>
    <s v="03.16.11"/>
    <s v="Direcção de Obras"/>
    <s v="03.16.11"/>
    <x v="47"/>
    <x v="0"/>
    <x v="0"/>
    <x v="1"/>
    <x v="1"/>
    <x v="0"/>
    <x v="0"/>
    <x v="0"/>
    <x v="11"/>
    <s v="2025-12-11"/>
    <x v="3"/>
    <n v="220892"/>
    <x v="0"/>
    <m/>
    <x v="0"/>
    <m/>
    <x v="26"/>
    <n v="100474914"/>
    <x v="0"/>
    <x v="0"/>
    <s v="Direcção de Obras"/>
    <s v="ORI"/>
    <x v="0"/>
    <m/>
    <x v="0"/>
    <x v="0"/>
    <x v="0"/>
    <x v="0"/>
    <x v="0"/>
    <x v="0"/>
    <x v="0"/>
    <x v="0"/>
    <x v="0"/>
    <x v="0"/>
    <x v="0"/>
    <s v="Direcção de Obras"/>
    <x v="0"/>
    <x v="0"/>
    <x v="0"/>
    <x v="0"/>
    <x v="0"/>
    <x v="0"/>
    <x v="0"/>
    <x v="0"/>
    <x v="0"/>
    <x v="0"/>
    <x v="0"/>
    <x v="0"/>
    <s v="Pagamento de salário referente a 12-2025"/>
  </r>
  <r>
    <x v="0"/>
    <n v="0"/>
    <n v="0"/>
    <n v="0"/>
    <n v="104316"/>
    <x v="4826"/>
    <x v="0"/>
    <x v="0"/>
    <x v="0"/>
    <s v="03.16.11"/>
    <x v="25"/>
    <x v="0"/>
    <x v="0"/>
    <s v="Direcção de Obras"/>
    <s v="03.16.11"/>
    <s v="Direcção de Obras"/>
    <s v="03.16.11"/>
    <x v="48"/>
    <x v="0"/>
    <x v="0"/>
    <x v="1"/>
    <x v="1"/>
    <x v="0"/>
    <x v="0"/>
    <x v="0"/>
    <x v="11"/>
    <s v="2025-12-11"/>
    <x v="3"/>
    <n v="104316"/>
    <x v="0"/>
    <m/>
    <x v="0"/>
    <m/>
    <x v="26"/>
    <n v="100474914"/>
    <x v="0"/>
    <x v="0"/>
    <s v="Direcção de Obras"/>
    <s v="ORI"/>
    <x v="0"/>
    <m/>
    <x v="0"/>
    <x v="0"/>
    <x v="0"/>
    <x v="0"/>
    <x v="0"/>
    <x v="0"/>
    <x v="0"/>
    <x v="0"/>
    <x v="0"/>
    <x v="0"/>
    <x v="0"/>
    <s v="Direcção de Obras"/>
    <x v="0"/>
    <x v="0"/>
    <x v="0"/>
    <x v="0"/>
    <x v="0"/>
    <x v="0"/>
    <x v="0"/>
    <x v="0"/>
    <x v="0"/>
    <x v="0"/>
    <x v="0"/>
    <x v="0"/>
    <s v="Pagamento de salário referente a 12-2025"/>
  </r>
  <r>
    <x v="0"/>
    <n v="0"/>
    <n v="0"/>
    <n v="0"/>
    <n v="1000"/>
    <x v="4827"/>
    <x v="0"/>
    <x v="0"/>
    <x v="0"/>
    <s v="03.16.24"/>
    <x v="49"/>
    <x v="0"/>
    <x v="0"/>
    <s v="Direcao da Familia, Inclusão, Género e Saúde"/>
    <s v="03.16.24"/>
    <s v="Direcao da Familia, Inclusão, Género e Saúde"/>
    <s v="03.16.24"/>
    <x v="0"/>
    <x v="0"/>
    <x v="0"/>
    <x v="0"/>
    <x v="0"/>
    <x v="0"/>
    <x v="0"/>
    <x v="0"/>
    <x v="10"/>
    <s v="2025-11-19"/>
    <x v="3"/>
    <n v="1000"/>
    <x v="0"/>
    <m/>
    <x v="0"/>
    <m/>
    <x v="562"/>
    <n v="100385105"/>
    <x v="0"/>
    <x v="0"/>
    <s v="Direcao da Familia, Inclusão, Género e Saúde"/>
    <s v="ORI"/>
    <x v="0"/>
    <m/>
    <x v="0"/>
    <x v="0"/>
    <x v="0"/>
    <x v="0"/>
    <x v="0"/>
    <x v="0"/>
    <x v="0"/>
    <x v="0"/>
    <x v="0"/>
    <x v="0"/>
    <x v="0"/>
    <s v="Direcao da Familia, Inclusão, Género e Saúde"/>
    <x v="0"/>
    <x v="0"/>
    <x v="0"/>
    <x v="0"/>
    <x v="0"/>
    <x v="0"/>
    <x v="0"/>
    <x v="0"/>
    <x v="0"/>
    <x v="0"/>
    <x v="0"/>
    <x v="0"/>
    <s v="Subsídio transporte a favor da senhora Cesaltina Ribeiro, pela sua deslocação à Praia a Direção Geral do Trabalho, no dia 27 de outubro de 2025, conforme anexo."/>
  </r>
  <r>
    <x v="1"/>
    <n v="0"/>
    <n v="0"/>
    <n v="0"/>
    <n v="220800"/>
    <x v="4828"/>
    <x v="0"/>
    <x v="0"/>
    <x v="0"/>
    <s v="01.27.07.09"/>
    <x v="7"/>
    <x v="1"/>
    <x v="1"/>
    <s v="Requalificação Urbana e Habitação 2"/>
    <s v="01.27.07"/>
    <s v="Requalificação Urbana e Habitação 2"/>
    <s v="01.27.07"/>
    <x v="2"/>
    <x v="0"/>
    <x v="0"/>
    <x v="1"/>
    <x v="0"/>
    <x v="1"/>
    <x v="1"/>
    <x v="0"/>
    <x v="6"/>
    <s v="2025-07-31"/>
    <x v="2"/>
    <n v="220800"/>
    <x v="0"/>
    <m/>
    <x v="0"/>
    <m/>
    <x v="26"/>
    <n v="100474914"/>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dos trabalhos da requalificação urbana e ambiental da Cidade (Achada pisara, Veneza palmarejinho, passagem Hidráulica Praia de Veneza), conforme anexo. "/>
  </r>
  <r>
    <x v="1"/>
    <n v="0"/>
    <n v="0"/>
    <n v="0"/>
    <n v="30000"/>
    <x v="4829"/>
    <x v="0"/>
    <x v="0"/>
    <x v="0"/>
    <s v="01.28.04.06"/>
    <x v="62"/>
    <x v="3"/>
    <x v="3"/>
    <s v="Gestão de Recursos Hidricos"/>
    <s v="01.28.04"/>
    <s v="Gestão de Recursos Hidricos"/>
    <s v="01.28.04"/>
    <x v="5"/>
    <x v="0"/>
    <x v="0"/>
    <x v="1"/>
    <x v="0"/>
    <x v="1"/>
    <x v="1"/>
    <x v="0"/>
    <x v="9"/>
    <s v="2025-10-31"/>
    <x v="3"/>
    <n v="30000"/>
    <x v="0"/>
    <m/>
    <x v="0"/>
    <m/>
    <x v="563"/>
    <n v="100349703"/>
    <x v="0"/>
    <x v="0"/>
    <s v="Ligações domiciliarias de água na Ribeira de Flamengos e Ribeira de São Miguel"/>
    <s v="ORI"/>
    <x v="0"/>
    <s v="PA"/>
    <x v="0"/>
    <x v="0"/>
    <x v="0"/>
    <x v="0"/>
    <x v="0"/>
    <x v="0"/>
    <x v="0"/>
    <x v="0"/>
    <x v="0"/>
    <x v="0"/>
    <x v="0"/>
    <s v="Ligações domiciliarias de água na Ribeira de Flamengos e Ribeira de São Miguel"/>
    <x v="0"/>
    <x v="0"/>
    <x v="0"/>
    <x v="0"/>
    <x v="1"/>
    <x v="0"/>
    <x v="0"/>
    <x v="0"/>
    <x v="0"/>
    <x v="0"/>
    <x v="0"/>
    <x v="0"/>
    <s v="Gratificação referente a trabalhos de ligação domiciliar de água na ribeira de Flamengos, conforme anexo. "/>
  </r>
  <r>
    <x v="0"/>
    <n v="0"/>
    <n v="0"/>
    <n v="0"/>
    <n v="1000"/>
    <x v="4830"/>
    <x v="0"/>
    <x v="0"/>
    <x v="0"/>
    <s v="03.16.15"/>
    <x v="0"/>
    <x v="0"/>
    <x v="0"/>
    <s v="Direção Financeira"/>
    <s v="03.16.15"/>
    <s v="Direção Financeira"/>
    <s v="03.16.15"/>
    <x v="13"/>
    <x v="0"/>
    <x v="0"/>
    <x v="1"/>
    <x v="0"/>
    <x v="0"/>
    <x v="0"/>
    <x v="0"/>
    <x v="10"/>
    <s v="2025-11-19"/>
    <x v="3"/>
    <n v="1000"/>
    <x v="0"/>
    <m/>
    <x v="0"/>
    <m/>
    <x v="26"/>
    <n v="100474914"/>
    <x v="0"/>
    <x v="0"/>
    <s v="Direção Financeira"/>
    <s v="ORI"/>
    <x v="0"/>
    <m/>
    <x v="0"/>
    <x v="0"/>
    <x v="0"/>
    <x v="0"/>
    <x v="0"/>
    <x v="0"/>
    <x v="0"/>
    <x v="0"/>
    <x v="0"/>
    <x v="0"/>
    <x v="0"/>
    <s v="Direção Financeira"/>
    <x v="0"/>
    <x v="0"/>
    <x v="0"/>
    <x v="0"/>
    <x v="0"/>
    <x v="0"/>
    <x v="0"/>
    <x v="0"/>
    <x v="0"/>
    <x v="0"/>
    <x v="0"/>
    <x v="0"/>
    <s v="Pagamento a favor de Tesoureiro Municipal, pela a aquisição de combustível para a viatura ST-76-QP, afeto aos serviços da CMSM, conforme anexo."/>
  </r>
  <r>
    <x v="0"/>
    <n v="0"/>
    <n v="0"/>
    <n v="0"/>
    <n v="160"/>
    <x v="4831"/>
    <x v="0"/>
    <x v="1"/>
    <x v="0"/>
    <s v="03.03.10"/>
    <x v="15"/>
    <x v="0"/>
    <x v="5"/>
    <s v="Receitas Da Câmara"/>
    <s v="03.03.10"/>
    <s v="Receitas Da Câmara"/>
    <s v="03.03.10"/>
    <x v="16"/>
    <x v="0"/>
    <x v="4"/>
    <x v="5"/>
    <x v="0"/>
    <x v="0"/>
    <x v="2"/>
    <x v="0"/>
    <x v="10"/>
    <s v="2025-11-03"/>
    <x v="3"/>
    <n v="1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176"/>
    <x v="4832"/>
    <x v="0"/>
    <x v="1"/>
    <x v="0"/>
    <s v="03.03.10"/>
    <x v="15"/>
    <x v="0"/>
    <x v="5"/>
    <s v="Receitas Da Câmara"/>
    <s v="03.03.10"/>
    <s v="Receitas Da Câmara"/>
    <s v="03.03.10"/>
    <x v="32"/>
    <x v="0"/>
    <x v="4"/>
    <x v="5"/>
    <x v="0"/>
    <x v="0"/>
    <x v="2"/>
    <x v="0"/>
    <x v="10"/>
    <s v="2025-11-03"/>
    <x v="3"/>
    <n v="817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00"/>
    <x v="4833"/>
    <x v="0"/>
    <x v="1"/>
    <x v="0"/>
    <s v="03.03.10"/>
    <x v="15"/>
    <x v="0"/>
    <x v="5"/>
    <s v="Receitas Da Câmara"/>
    <s v="03.03.10"/>
    <s v="Receitas Da Câmara"/>
    <s v="03.03.10"/>
    <x v="27"/>
    <x v="0"/>
    <x v="4"/>
    <x v="5"/>
    <x v="0"/>
    <x v="0"/>
    <x v="2"/>
    <x v="0"/>
    <x v="10"/>
    <s v="2025-11-03"/>
    <x v="3"/>
    <n v="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7385"/>
    <x v="4834"/>
    <x v="0"/>
    <x v="1"/>
    <x v="0"/>
    <s v="03.03.10"/>
    <x v="15"/>
    <x v="0"/>
    <x v="5"/>
    <s v="Receitas Da Câmara"/>
    <s v="03.03.10"/>
    <s v="Receitas Da Câmara"/>
    <s v="03.03.10"/>
    <x v="25"/>
    <x v="0"/>
    <x v="0"/>
    <x v="1"/>
    <x v="0"/>
    <x v="0"/>
    <x v="2"/>
    <x v="0"/>
    <x v="10"/>
    <s v="2025-11-03"/>
    <x v="3"/>
    <n v="1738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05"/>
    <x v="4835"/>
    <x v="0"/>
    <x v="1"/>
    <x v="0"/>
    <s v="03.03.10"/>
    <x v="15"/>
    <x v="0"/>
    <x v="5"/>
    <s v="Receitas Da Câmara"/>
    <s v="03.03.10"/>
    <s v="Receitas Da Câmara"/>
    <s v="03.03.10"/>
    <x v="20"/>
    <x v="0"/>
    <x v="4"/>
    <x v="5"/>
    <x v="0"/>
    <x v="0"/>
    <x v="2"/>
    <x v="0"/>
    <x v="10"/>
    <s v="2025-11-03"/>
    <x v="3"/>
    <n v="160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85"/>
    <x v="4836"/>
    <x v="0"/>
    <x v="1"/>
    <x v="0"/>
    <s v="03.03.10"/>
    <x v="15"/>
    <x v="0"/>
    <x v="5"/>
    <s v="Receitas Da Câmara"/>
    <s v="03.03.10"/>
    <s v="Receitas Da Câmara"/>
    <s v="03.03.10"/>
    <x v="31"/>
    <x v="0"/>
    <x v="4"/>
    <x v="5"/>
    <x v="0"/>
    <x v="0"/>
    <x v="2"/>
    <x v="0"/>
    <x v="10"/>
    <s v="2025-11-03"/>
    <x v="3"/>
    <n v="108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75"/>
    <x v="4837"/>
    <x v="0"/>
    <x v="1"/>
    <x v="0"/>
    <s v="03.03.10"/>
    <x v="15"/>
    <x v="0"/>
    <x v="5"/>
    <s v="Receitas Da Câmara"/>
    <s v="03.03.10"/>
    <s v="Receitas Da Câmara"/>
    <s v="03.03.10"/>
    <x v="23"/>
    <x v="0"/>
    <x v="4"/>
    <x v="5"/>
    <x v="0"/>
    <x v="0"/>
    <x v="2"/>
    <x v="0"/>
    <x v="10"/>
    <s v="2025-11-03"/>
    <x v="3"/>
    <n v="8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80"/>
    <x v="4838"/>
    <x v="0"/>
    <x v="1"/>
    <x v="0"/>
    <s v="03.03.10"/>
    <x v="15"/>
    <x v="0"/>
    <x v="5"/>
    <s v="Receitas Da Câmara"/>
    <s v="03.03.10"/>
    <s v="Receitas Da Câmara"/>
    <s v="03.03.10"/>
    <x v="24"/>
    <x v="0"/>
    <x v="4"/>
    <x v="5"/>
    <x v="0"/>
    <x v="0"/>
    <x v="2"/>
    <x v="0"/>
    <x v="10"/>
    <s v="2025-11-03"/>
    <x v="3"/>
    <n v="5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40"/>
    <x v="4839"/>
    <x v="0"/>
    <x v="1"/>
    <x v="0"/>
    <s v="03.03.10"/>
    <x v="15"/>
    <x v="0"/>
    <x v="5"/>
    <s v="Receitas Da Câmara"/>
    <s v="03.03.10"/>
    <s v="Receitas Da Câmara"/>
    <s v="03.03.10"/>
    <x v="30"/>
    <x v="0"/>
    <x v="4"/>
    <x v="5"/>
    <x v="0"/>
    <x v="0"/>
    <x v="2"/>
    <x v="0"/>
    <x v="10"/>
    <s v="2025-11-03"/>
    <x v="3"/>
    <n v="16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00"/>
    <x v="4840"/>
    <x v="0"/>
    <x v="1"/>
    <x v="0"/>
    <s v="03.03.10"/>
    <x v="15"/>
    <x v="0"/>
    <x v="5"/>
    <s v="Receitas Da Câmara"/>
    <s v="03.03.10"/>
    <s v="Receitas Da Câmara"/>
    <s v="03.03.10"/>
    <x v="64"/>
    <x v="0"/>
    <x v="4"/>
    <x v="9"/>
    <x v="0"/>
    <x v="0"/>
    <x v="2"/>
    <x v="0"/>
    <x v="10"/>
    <s v="2025-11-03"/>
    <x v="3"/>
    <n v="1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826"/>
    <x v="4841"/>
    <x v="0"/>
    <x v="1"/>
    <x v="0"/>
    <s v="03.03.10"/>
    <x v="15"/>
    <x v="0"/>
    <x v="5"/>
    <s v="Receitas Da Câmara"/>
    <s v="03.03.10"/>
    <s v="Receitas Da Câmara"/>
    <s v="03.03.10"/>
    <x v="25"/>
    <x v="0"/>
    <x v="0"/>
    <x v="1"/>
    <x v="0"/>
    <x v="0"/>
    <x v="2"/>
    <x v="0"/>
    <x v="10"/>
    <s v="2025-11-05"/>
    <x v="3"/>
    <n v="382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4842"/>
    <x v="0"/>
    <x v="1"/>
    <x v="0"/>
    <s v="03.03.10"/>
    <x v="15"/>
    <x v="0"/>
    <x v="5"/>
    <s v="Receitas Da Câmara"/>
    <s v="03.03.10"/>
    <s v="Receitas Da Câmara"/>
    <s v="03.03.10"/>
    <x v="34"/>
    <x v="0"/>
    <x v="4"/>
    <x v="5"/>
    <x v="0"/>
    <x v="0"/>
    <x v="2"/>
    <x v="0"/>
    <x v="10"/>
    <s v="2025-11-05"/>
    <x v="3"/>
    <n v="42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20000"/>
    <x v="4843"/>
    <x v="0"/>
    <x v="1"/>
    <x v="0"/>
    <s v="03.03.10"/>
    <x v="15"/>
    <x v="0"/>
    <x v="5"/>
    <s v="Receitas Da Câmara"/>
    <s v="03.03.10"/>
    <s v="Receitas Da Câmara"/>
    <s v="03.03.10"/>
    <x v="33"/>
    <x v="0"/>
    <x v="0"/>
    <x v="1"/>
    <x v="0"/>
    <x v="0"/>
    <x v="2"/>
    <x v="0"/>
    <x v="10"/>
    <s v="2025-11-05"/>
    <x v="3"/>
    <n v="2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525"/>
    <x v="4844"/>
    <x v="0"/>
    <x v="1"/>
    <x v="0"/>
    <s v="03.03.10"/>
    <x v="15"/>
    <x v="0"/>
    <x v="5"/>
    <s v="Receitas Da Câmara"/>
    <s v="03.03.10"/>
    <s v="Receitas Da Câmara"/>
    <s v="03.03.10"/>
    <x v="20"/>
    <x v="0"/>
    <x v="4"/>
    <x v="5"/>
    <x v="0"/>
    <x v="0"/>
    <x v="2"/>
    <x v="0"/>
    <x v="10"/>
    <s v="2025-11-05"/>
    <x v="3"/>
    <n v="55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366"/>
    <x v="4845"/>
    <x v="0"/>
    <x v="1"/>
    <x v="0"/>
    <s v="03.03.10"/>
    <x v="15"/>
    <x v="0"/>
    <x v="5"/>
    <s v="Receitas Da Câmara"/>
    <s v="03.03.10"/>
    <s v="Receitas Da Câmara"/>
    <s v="03.03.10"/>
    <x v="32"/>
    <x v="0"/>
    <x v="4"/>
    <x v="5"/>
    <x v="0"/>
    <x v="0"/>
    <x v="2"/>
    <x v="0"/>
    <x v="10"/>
    <s v="2025-11-05"/>
    <x v="3"/>
    <n v="336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360"/>
    <x v="4846"/>
    <x v="0"/>
    <x v="1"/>
    <x v="0"/>
    <s v="03.03.10"/>
    <x v="15"/>
    <x v="0"/>
    <x v="5"/>
    <s v="Receitas Da Câmara"/>
    <s v="03.03.10"/>
    <s v="Receitas Da Câmara"/>
    <s v="03.03.10"/>
    <x v="27"/>
    <x v="0"/>
    <x v="4"/>
    <x v="5"/>
    <x v="0"/>
    <x v="0"/>
    <x v="2"/>
    <x v="0"/>
    <x v="10"/>
    <s v="2025-11-05"/>
    <x v="3"/>
    <n v="5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00"/>
    <x v="4847"/>
    <x v="0"/>
    <x v="1"/>
    <x v="0"/>
    <s v="03.03.10"/>
    <x v="15"/>
    <x v="0"/>
    <x v="5"/>
    <s v="Receitas Da Câmara"/>
    <s v="03.03.10"/>
    <s v="Receitas Da Câmara"/>
    <s v="03.03.10"/>
    <x v="22"/>
    <x v="0"/>
    <x v="0"/>
    <x v="8"/>
    <x v="0"/>
    <x v="0"/>
    <x v="2"/>
    <x v="0"/>
    <x v="10"/>
    <s v="2025-11-05"/>
    <x v="3"/>
    <n v="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425"/>
    <x v="4848"/>
    <x v="0"/>
    <x v="1"/>
    <x v="0"/>
    <s v="03.03.10"/>
    <x v="15"/>
    <x v="0"/>
    <x v="5"/>
    <s v="Receitas Da Câmara"/>
    <s v="03.03.10"/>
    <s v="Receitas Da Câmara"/>
    <s v="03.03.10"/>
    <x v="23"/>
    <x v="0"/>
    <x v="4"/>
    <x v="5"/>
    <x v="0"/>
    <x v="0"/>
    <x v="2"/>
    <x v="0"/>
    <x v="10"/>
    <s v="2025-11-05"/>
    <x v="3"/>
    <n v="64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350"/>
    <x v="4849"/>
    <x v="0"/>
    <x v="1"/>
    <x v="0"/>
    <s v="03.03.10"/>
    <x v="15"/>
    <x v="0"/>
    <x v="5"/>
    <s v="Receitas Da Câmara"/>
    <s v="03.03.10"/>
    <s v="Receitas Da Câmara"/>
    <s v="03.03.10"/>
    <x v="15"/>
    <x v="0"/>
    <x v="4"/>
    <x v="5"/>
    <x v="0"/>
    <x v="0"/>
    <x v="2"/>
    <x v="0"/>
    <x v="10"/>
    <s v="2025-11-05"/>
    <x v="3"/>
    <n v="33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00"/>
    <x v="4850"/>
    <x v="0"/>
    <x v="1"/>
    <x v="0"/>
    <s v="03.03.10"/>
    <x v="15"/>
    <x v="0"/>
    <x v="5"/>
    <s v="Receitas Da Câmara"/>
    <s v="03.03.10"/>
    <s v="Receitas Da Câmara"/>
    <s v="03.03.10"/>
    <x v="43"/>
    <x v="0"/>
    <x v="4"/>
    <x v="11"/>
    <x v="0"/>
    <x v="0"/>
    <x v="2"/>
    <x v="0"/>
    <x v="10"/>
    <s v="2025-11-05"/>
    <x v="3"/>
    <n v="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0"/>
    <x v="4851"/>
    <x v="0"/>
    <x v="1"/>
    <x v="0"/>
    <s v="03.03.10"/>
    <x v="15"/>
    <x v="0"/>
    <x v="5"/>
    <s v="Receitas Da Câmara"/>
    <s v="03.03.10"/>
    <s v="Receitas Da Câmara"/>
    <s v="03.03.10"/>
    <x v="16"/>
    <x v="0"/>
    <x v="4"/>
    <x v="5"/>
    <x v="0"/>
    <x v="0"/>
    <x v="2"/>
    <x v="0"/>
    <x v="10"/>
    <s v="2025-11-05"/>
    <x v="3"/>
    <n v="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200"/>
    <x v="4852"/>
    <x v="0"/>
    <x v="0"/>
    <x v="0"/>
    <s v="03.16.02"/>
    <x v="12"/>
    <x v="0"/>
    <x v="0"/>
    <s v="Gabinete do Presidente"/>
    <s v="03.16.02"/>
    <s v="Gabinete do Presidente"/>
    <s v="03.16.02"/>
    <x v="0"/>
    <x v="0"/>
    <x v="0"/>
    <x v="0"/>
    <x v="0"/>
    <x v="0"/>
    <x v="0"/>
    <x v="0"/>
    <x v="11"/>
    <s v="2025-12-23"/>
    <x v="3"/>
    <n v="7200"/>
    <x v="0"/>
    <m/>
    <x v="0"/>
    <m/>
    <x v="45"/>
    <n v="100478720"/>
    <x v="0"/>
    <x v="0"/>
    <s v="Gabinete do Presidente"/>
    <s v="ORI"/>
    <x v="0"/>
    <m/>
    <x v="0"/>
    <x v="0"/>
    <x v="0"/>
    <x v="0"/>
    <x v="0"/>
    <x v="0"/>
    <x v="0"/>
    <x v="0"/>
    <x v="0"/>
    <x v="0"/>
    <x v="0"/>
    <s v="Gabinete do Presidente"/>
    <x v="0"/>
    <x v="0"/>
    <x v="0"/>
    <x v="0"/>
    <x v="0"/>
    <x v="0"/>
    <x v="0"/>
    <x v="0"/>
    <x v="0"/>
    <x v="0"/>
    <x v="0"/>
    <x v="0"/>
    <s v="Ajuda de custo a favor da Sr. Moises Rosario Leal Gomes Landim, pela sua deslocação á Praia nos dias, 16, 17, 18 e 19 de Dezembro de 2025, em missão de serviço, conforme anexo."/>
  </r>
  <r>
    <x v="0"/>
    <n v="0"/>
    <n v="0"/>
    <n v="0"/>
    <n v="7749"/>
    <x v="4853"/>
    <x v="0"/>
    <x v="1"/>
    <x v="0"/>
    <s v="03.03.10"/>
    <x v="15"/>
    <x v="0"/>
    <x v="5"/>
    <s v="Receitas Da Câmara"/>
    <s v="03.03.10"/>
    <s v="Receitas Da Câmara"/>
    <s v="03.03.10"/>
    <x v="32"/>
    <x v="0"/>
    <x v="4"/>
    <x v="5"/>
    <x v="0"/>
    <x v="0"/>
    <x v="2"/>
    <x v="0"/>
    <x v="4"/>
    <s v="2025-03-04"/>
    <x v="0"/>
    <n v="774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4854"/>
    <x v="0"/>
    <x v="1"/>
    <x v="0"/>
    <s v="03.03.10"/>
    <x v="15"/>
    <x v="0"/>
    <x v="5"/>
    <s v="Receitas Da Câmara"/>
    <s v="03.03.10"/>
    <s v="Receitas Da Câmara"/>
    <s v="03.03.10"/>
    <x v="15"/>
    <x v="0"/>
    <x v="4"/>
    <x v="5"/>
    <x v="0"/>
    <x v="0"/>
    <x v="2"/>
    <x v="0"/>
    <x v="4"/>
    <s v="2025-03-04"/>
    <x v="0"/>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0"/>
    <x v="4855"/>
    <x v="0"/>
    <x v="1"/>
    <x v="0"/>
    <s v="03.03.10"/>
    <x v="15"/>
    <x v="0"/>
    <x v="5"/>
    <s v="Receitas Da Câmara"/>
    <s v="03.03.10"/>
    <s v="Receitas Da Câmara"/>
    <s v="03.03.10"/>
    <x v="16"/>
    <x v="0"/>
    <x v="4"/>
    <x v="5"/>
    <x v="0"/>
    <x v="0"/>
    <x v="2"/>
    <x v="0"/>
    <x v="4"/>
    <s v="2025-03-04"/>
    <x v="0"/>
    <n v="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00"/>
    <x v="4856"/>
    <x v="0"/>
    <x v="1"/>
    <x v="0"/>
    <s v="03.03.10"/>
    <x v="15"/>
    <x v="0"/>
    <x v="5"/>
    <s v="Receitas Da Câmara"/>
    <s v="03.03.10"/>
    <s v="Receitas Da Câmara"/>
    <s v="03.03.10"/>
    <x v="27"/>
    <x v="0"/>
    <x v="4"/>
    <x v="5"/>
    <x v="0"/>
    <x v="0"/>
    <x v="2"/>
    <x v="0"/>
    <x v="4"/>
    <s v="2025-03-04"/>
    <x v="0"/>
    <n v="1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9793"/>
    <x v="4857"/>
    <x v="0"/>
    <x v="1"/>
    <x v="0"/>
    <s v="03.03.10"/>
    <x v="15"/>
    <x v="0"/>
    <x v="5"/>
    <s v="Receitas Da Câmara"/>
    <s v="03.03.10"/>
    <s v="Receitas Da Câmara"/>
    <s v="03.03.10"/>
    <x v="25"/>
    <x v="0"/>
    <x v="0"/>
    <x v="1"/>
    <x v="0"/>
    <x v="0"/>
    <x v="2"/>
    <x v="0"/>
    <x v="4"/>
    <s v="2025-03-04"/>
    <x v="0"/>
    <n v="4979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00"/>
    <x v="4858"/>
    <x v="0"/>
    <x v="1"/>
    <x v="0"/>
    <s v="03.03.10"/>
    <x v="15"/>
    <x v="0"/>
    <x v="5"/>
    <s v="Receitas Da Câmara"/>
    <s v="03.03.10"/>
    <s v="Receitas Da Câmara"/>
    <s v="03.03.10"/>
    <x v="22"/>
    <x v="0"/>
    <x v="0"/>
    <x v="8"/>
    <x v="0"/>
    <x v="0"/>
    <x v="2"/>
    <x v="0"/>
    <x v="4"/>
    <s v="2025-03-04"/>
    <x v="0"/>
    <n v="27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25"/>
    <x v="4859"/>
    <x v="0"/>
    <x v="1"/>
    <x v="0"/>
    <s v="03.03.10"/>
    <x v="15"/>
    <x v="0"/>
    <x v="5"/>
    <s v="Receitas Da Câmara"/>
    <s v="03.03.10"/>
    <s v="Receitas Da Câmara"/>
    <s v="03.03.10"/>
    <x v="23"/>
    <x v="0"/>
    <x v="4"/>
    <x v="5"/>
    <x v="0"/>
    <x v="0"/>
    <x v="2"/>
    <x v="0"/>
    <x v="4"/>
    <s v="2025-03-04"/>
    <x v="0"/>
    <n v="40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50"/>
    <x v="4860"/>
    <x v="0"/>
    <x v="1"/>
    <x v="0"/>
    <s v="03.03.10"/>
    <x v="15"/>
    <x v="0"/>
    <x v="5"/>
    <s v="Receitas Da Câmara"/>
    <s v="03.03.10"/>
    <s v="Receitas Da Câmara"/>
    <s v="03.03.10"/>
    <x v="20"/>
    <x v="0"/>
    <x v="4"/>
    <x v="5"/>
    <x v="0"/>
    <x v="0"/>
    <x v="2"/>
    <x v="0"/>
    <x v="4"/>
    <s v="2025-03-04"/>
    <x v="0"/>
    <n v="15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00"/>
    <x v="4861"/>
    <x v="0"/>
    <x v="1"/>
    <x v="0"/>
    <s v="03.03.10"/>
    <x v="15"/>
    <x v="0"/>
    <x v="5"/>
    <s v="Receitas Da Câmara"/>
    <s v="03.03.10"/>
    <s v="Receitas Da Câmara"/>
    <s v="03.03.10"/>
    <x v="17"/>
    <x v="0"/>
    <x v="4"/>
    <x v="5"/>
    <x v="0"/>
    <x v="0"/>
    <x v="2"/>
    <x v="0"/>
    <x v="4"/>
    <s v="2025-03-11"/>
    <x v="0"/>
    <n v="1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615"/>
    <x v="4862"/>
    <x v="0"/>
    <x v="1"/>
    <x v="0"/>
    <s v="03.03.10"/>
    <x v="15"/>
    <x v="0"/>
    <x v="5"/>
    <s v="Receitas Da Câmara"/>
    <s v="03.03.10"/>
    <s v="Receitas Da Câmara"/>
    <s v="03.03.10"/>
    <x v="20"/>
    <x v="0"/>
    <x v="4"/>
    <x v="5"/>
    <x v="0"/>
    <x v="0"/>
    <x v="2"/>
    <x v="0"/>
    <x v="4"/>
    <s v="2025-03-11"/>
    <x v="0"/>
    <n v="2161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000"/>
    <x v="4863"/>
    <x v="0"/>
    <x v="1"/>
    <x v="0"/>
    <s v="03.03.10"/>
    <x v="15"/>
    <x v="0"/>
    <x v="5"/>
    <s v="Receitas Da Câmara"/>
    <s v="03.03.10"/>
    <s v="Receitas Da Câmara"/>
    <s v="03.03.10"/>
    <x v="26"/>
    <x v="0"/>
    <x v="4"/>
    <x v="5"/>
    <x v="0"/>
    <x v="0"/>
    <x v="2"/>
    <x v="0"/>
    <x v="4"/>
    <s v="2025-03-11"/>
    <x v="0"/>
    <n v="24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425"/>
    <x v="4864"/>
    <x v="0"/>
    <x v="1"/>
    <x v="0"/>
    <s v="03.03.10"/>
    <x v="15"/>
    <x v="0"/>
    <x v="5"/>
    <s v="Receitas Da Câmara"/>
    <s v="03.03.10"/>
    <s v="Receitas Da Câmara"/>
    <s v="03.03.10"/>
    <x v="23"/>
    <x v="0"/>
    <x v="4"/>
    <x v="5"/>
    <x v="0"/>
    <x v="0"/>
    <x v="2"/>
    <x v="0"/>
    <x v="4"/>
    <s v="2025-03-11"/>
    <x v="0"/>
    <n v="64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4865"/>
    <x v="0"/>
    <x v="1"/>
    <x v="0"/>
    <s v="03.03.10"/>
    <x v="15"/>
    <x v="0"/>
    <x v="5"/>
    <s v="Receitas Da Câmara"/>
    <s v="03.03.10"/>
    <s v="Receitas Da Câmara"/>
    <s v="03.03.10"/>
    <x v="34"/>
    <x v="0"/>
    <x v="4"/>
    <x v="5"/>
    <x v="0"/>
    <x v="0"/>
    <x v="2"/>
    <x v="0"/>
    <x v="4"/>
    <s v="2025-03-11"/>
    <x v="0"/>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70"/>
    <x v="4866"/>
    <x v="0"/>
    <x v="1"/>
    <x v="0"/>
    <s v="03.03.10"/>
    <x v="15"/>
    <x v="0"/>
    <x v="5"/>
    <s v="Receitas Da Câmara"/>
    <s v="03.03.10"/>
    <s v="Receitas Da Câmara"/>
    <s v="03.03.10"/>
    <x v="16"/>
    <x v="0"/>
    <x v="4"/>
    <x v="5"/>
    <x v="0"/>
    <x v="0"/>
    <x v="2"/>
    <x v="0"/>
    <x v="4"/>
    <s v="2025-03-11"/>
    <x v="0"/>
    <n v="4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310"/>
    <x v="4867"/>
    <x v="0"/>
    <x v="1"/>
    <x v="0"/>
    <s v="03.03.10"/>
    <x v="15"/>
    <x v="0"/>
    <x v="5"/>
    <s v="Receitas Da Câmara"/>
    <s v="03.03.10"/>
    <s v="Receitas Da Câmara"/>
    <s v="03.03.10"/>
    <x v="24"/>
    <x v="0"/>
    <x v="4"/>
    <x v="5"/>
    <x v="0"/>
    <x v="0"/>
    <x v="2"/>
    <x v="0"/>
    <x v="4"/>
    <s v="2025-03-11"/>
    <x v="0"/>
    <n v="83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700"/>
    <x v="4868"/>
    <x v="0"/>
    <x v="1"/>
    <x v="0"/>
    <s v="03.03.10"/>
    <x v="15"/>
    <x v="0"/>
    <x v="5"/>
    <s v="Receitas Da Câmara"/>
    <s v="03.03.10"/>
    <s v="Receitas Da Câmara"/>
    <s v="03.03.10"/>
    <x v="22"/>
    <x v="0"/>
    <x v="0"/>
    <x v="8"/>
    <x v="0"/>
    <x v="0"/>
    <x v="2"/>
    <x v="0"/>
    <x v="4"/>
    <s v="2025-03-11"/>
    <x v="0"/>
    <n v="127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60"/>
    <x v="4869"/>
    <x v="0"/>
    <x v="1"/>
    <x v="0"/>
    <s v="03.03.10"/>
    <x v="15"/>
    <x v="0"/>
    <x v="5"/>
    <s v="Receitas Da Câmara"/>
    <s v="03.03.10"/>
    <s v="Receitas Da Câmara"/>
    <s v="03.03.10"/>
    <x v="32"/>
    <x v="0"/>
    <x v="4"/>
    <x v="5"/>
    <x v="0"/>
    <x v="0"/>
    <x v="2"/>
    <x v="0"/>
    <x v="4"/>
    <s v="2025-03-11"/>
    <x v="0"/>
    <n v="18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5491"/>
    <x v="4870"/>
    <x v="0"/>
    <x v="1"/>
    <x v="0"/>
    <s v="03.03.10"/>
    <x v="15"/>
    <x v="0"/>
    <x v="5"/>
    <s v="Receitas Da Câmara"/>
    <s v="03.03.10"/>
    <s v="Receitas Da Câmara"/>
    <s v="03.03.10"/>
    <x v="25"/>
    <x v="0"/>
    <x v="0"/>
    <x v="1"/>
    <x v="0"/>
    <x v="0"/>
    <x v="2"/>
    <x v="0"/>
    <x v="4"/>
    <s v="2025-03-11"/>
    <x v="0"/>
    <n v="35491"/>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960"/>
    <x v="4871"/>
    <x v="0"/>
    <x v="1"/>
    <x v="0"/>
    <s v="03.03.10"/>
    <x v="15"/>
    <x v="0"/>
    <x v="5"/>
    <s v="Receitas Da Câmara"/>
    <s v="03.03.10"/>
    <s v="Receitas Da Câmara"/>
    <s v="03.03.10"/>
    <x v="27"/>
    <x v="0"/>
    <x v="4"/>
    <x v="5"/>
    <x v="0"/>
    <x v="0"/>
    <x v="2"/>
    <x v="0"/>
    <x v="4"/>
    <s v="2025-03-11"/>
    <x v="0"/>
    <n v="129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920"/>
    <x v="4872"/>
    <x v="0"/>
    <x v="1"/>
    <x v="0"/>
    <s v="03.03.10"/>
    <x v="15"/>
    <x v="0"/>
    <x v="5"/>
    <s v="Receitas Da Câmara"/>
    <s v="03.03.10"/>
    <s v="Receitas Da Câmara"/>
    <s v="03.03.10"/>
    <x v="15"/>
    <x v="0"/>
    <x v="4"/>
    <x v="5"/>
    <x v="0"/>
    <x v="0"/>
    <x v="2"/>
    <x v="0"/>
    <x v="4"/>
    <s v="2025-03-11"/>
    <x v="0"/>
    <n v="49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600"/>
    <x v="4873"/>
    <x v="0"/>
    <x v="1"/>
    <x v="0"/>
    <s v="03.03.10"/>
    <x v="15"/>
    <x v="0"/>
    <x v="5"/>
    <s v="Receitas Da Câmara"/>
    <s v="03.03.10"/>
    <s v="Receitas Da Câmara"/>
    <s v="03.03.10"/>
    <x v="26"/>
    <x v="0"/>
    <x v="4"/>
    <x v="5"/>
    <x v="0"/>
    <x v="0"/>
    <x v="2"/>
    <x v="0"/>
    <x v="4"/>
    <s v="2025-03-12"/>
    <x v="0"/>
    <n v="9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470"/>
    <x v="4874"/>
    <x v="0"/>
    <x v="1"/>
    <x v="0"/>
    <s v="03.03.10"/>
    <x v="15"/>
    <x v="0"/>
    <x v="5"/>
    <s v="Receitas Da Câmara"/>
    <s v="03.03.10"/>
    <s v="Receitas Da Câmara"/>
    <s v="03.03.10"/>
    <x v="20"/>
    <x v="0"/>
    <x v="4"/>
    <x v="5"/>
    <x v="0"/>
    <x v="0"/>
    <x v="2"/>
    <x v="0"/>
    <x v="4"/>
    <s v="2025-03-12"/>
    <x v="0"/>
    <n v="94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800"/>
    <x v="4875"/>
    <x v="0"/>
    <x v="1"/>
    <x v="0"/>
    <s v="03.03.10"/>
    <x v="15"/>
    <x v="0"/>
    <x v="5"/>
    <s v="Receitas Da Câmara"/>
    <s v="03.03.10"/>
    <s v="Receitas Da Câmara"/>
    <s v="03.03.10"/>
    <x v="23"/>
    <x v="0"/>
    <x v="4"/>
    <x v="5"/>
    <x v="0"/>
    <x v="0"/>
    <x v="2"/>
    <x v="0"/>
    <x v="4"/>
    <s v="2025-03-12"/>
    <x v="0"/>
    <n v="9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360"/>
    <x v="4876"/>
    <x v="0"/>
    <x v="1"/>
    <x v="0"/>
    <s v="03.03.10"/>
    <x v="15"/>
    <x v="0"/>
    <x v="5"/>
    <s v="Receitas Da Câmara"/>
    <s v="03.03.10"/>
    <s v="Receitas Da Câmara"/>
    <s v="03.03.10"/>
    <x v="15"/>
    <x v="0"/>
    <x v="4"/>
    <x v="5"/>
    <x v="0"/>
    <x v="0"/>
    <x v="2"/>
    <x v="0"/>
    <x v="4"/>
    <s v="2025-03-12"/>
    <x v="0"/>
    <n v="3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0"/>
    <x v="4877"/>
    <x v="0"/>
    <x v="1"/>
    <x v="0"/>
    <s v="03.03.10"/>
    <x v="15"/>
    <x v="0"/>
    <x v="5"/>
    <s v="Receitas Da Câmara"/>
    <s v="03.03.10"/>
    <s v="Receitas Da Câmara"/>
    <s v="03.03.10"/>
    <x v="16"/>
    <x v="0"/>
    <x v="4"/>
    <x v="5"/>
    <x v="0"/>
    <x v="0"/>
    <x v="2"/>
    <x v="0"/>
    <x v="4"/>
    <s v="2025-03-12"/>
    <x v="0"/>
    <n v="2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1129"/>
    <x v="4878"/>
    <x v="0"/>
    <x v="1"/>
    <x v="0"/>
    <s v="03.03.10"/>
    <x v="15"/>
    <x v="0"/>
    <x v="5"/>
    <s v="Receitas Da Câmara"/>
    <s v="03.03.10"/>
    <s v="Receitas Da Câmara"/>
    <s v="03.03.10"/>
    <x v="25"/>
    <x v="0"/>
    <x v="0"/>
    <x v="1"/>
    <x v="0"/>
    <x v="0"/>
    <x v="2"/>
    <x v="0"/>
    <x v="4"/>
    <s v="2025-03-12"/>
    <x v="0"/>
    <n v="5112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0"/>
    <x v="4879"/>
    <x v="0"/>
    <x v="1"/>
    <x v="0"/>
    <s v="03.03.10"/>
    <x v="15"/>
    <x v="0"/>
    <x v="5"/>
    <s v="Receitas Da Câmara"/>
    <s v="03.03.10"/>
    <s v="Receitas Da Câmara"/>
    <s v="03.03.10"/>
    <x v="22"/>
    <x v="0"/>
    <x v="0"/>
    <x v="8"/>
    <x v="0"/>
    <x v="0"/>
    <x v="2"/>
    <x v="0"/>
    <x v="4"/>
    <s v="2025-03-12"/>
    <x v="0"/>
    <n v="1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3090"/>
    <x v="4880"/>
    <x v="0"/>
    <x v="1"/>
    <x v="0"/>
    <s v="03.03.10"/>
    <x v="15"/>
    <x v="0"/>
    <x v="5"/>
    <s v="Receitas Da Câmara"/>
    <s v="03.03.10"/>
    <s v="Receitas Da Câmara"/>
    <s v="03.03.10"/>
    <x v="27"/>
    <x v="0"/>
    <x v="4"/>
    <x v="5"/>
    <x v="0"/>
    <x v="0"/>
    <x v="2"/>
    <x v="0"/>
    <x v="4"/>
    <s v="2025-03-12"/>
    <x v="0"/>
    <n v="630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900"/>
    <x v="4881"/>
    <x v="0"/>
    <x v="1"/>
    <x v="0"/>
    <s v="03.03.10"/>
    <x v="15"/>
    <x v="0"/>
    <x v="5"/>
    <s v="Receitas Da Câmara"/>
    <s v="03.03.10"/>
    <s v="Receitas Da Câmara"/>
    <s v="03.03.10"/>
    <x v="23"/>
    <x v="0"/>
    <x v="4"/>
    <x v="5"/>
    <x v="0"/>
    <x v="0"/>
    <x v="2"/>
    <x v="0"/>
    <x v="4"/>
    <s v="2025-03-13"/>
    <x v="0"/>
    <n v="21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540"/>
    <x v="4882"/>
    <x v="0"/>
    <x v="1"/>
    <x v="0"/>
    <s v="03.03.10"/>
    <x v="15"/>
    <x v="0"/>
    <x v="5"/>
    <s v="Receitas Da Câmara"/>
    <s v="03.03.10"/>
    <s v="Receitas Da Câmara"/>
    <s v="03.03.10"/>
    <x v="24"/>
    <x v="0"/>
    <x v="4"/>
    <x v="5"/>
    <x v="0"/>
    <x v="0"/>
    <x v="2"/>
    <x v="0"/>
    <x v="4"/>
    <s v="2025-03-13"/>
    <x v="0"/>
    <n v="55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200"/>
    <x v="4883"/>
    <x v="0"/>
    <x v="1"/>
    <x v="0"/>
    <s v="03.03.10"/>
    <x v="15"/>
    <x v="0"/>
    <x v="5"/>
    <s v="Receitas Da Câmara"/>
    <s v="03.03.10"/>
    <s v="Receitas Da Câmara"/>
    <s v="03.03.10"/>
    <x v="22"/>
    <x v="0"/>
    <x v="0"/>
    <x v="8"/>
    <x v="0"/>
    <x v="0"/>
    <x v="2"/>
    <x v="0"/>
    <x v="4"/>
    <s v="2025-03-13"/>
    <x v="0"/>
    <n v="3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
    <x v="4884"/>
    <x v="0"/>
    <x v="1"/>
    <x v="0"/>
    <s v="03.03.10"/>
    <x v="15"/>
    <x v="0"/>
    <x v="5"/>
    <s v="Receitas Da Câmara"/>
    <s v="03.03.10"/>
    <s v="Receitas Da Câmara"/>
    <s v="03.03.10"/>
    <x v="16"/>
    <x v="0"/>
    <x v="4"/>
    <x v="5"/>
    <x v="0"/>
    <x v="0"/>
    <x v="2"/>
    <x v="0"/>
    <x v="4"/>
    <s v="2025-03-13"/>
    <x v="0"/>
    <n v="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970"/>
    <x v="4885"/>
    <x v="0"/>
    <x v="1"/>
    <x v="0"/>
    <s v="03.03.10"/>
    <x v="15"/>
    <x v="0"/>
    <x v="5"/>
    <s v="Receitas Da Câmara"/>
    <s v="03.03.10"/>
    <s v="Receitas Da Câmara"/>
    <s v="03.03.10"/>
    <x v="32"/>
    <x v="0"/>
    <x v="4"/>
    <x v="5"/>
    <x v="0"/>
    <x v="0"/>
    <x v="2"/>
    <x v="0"/>
    <x v="4"/>
    <s v="2025-03-13"/>
    <x v="0"/>
    <n v="29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690"/>
    <x v="4886"/>
    <x v="0"/>
    <x v="1"/>
    <x v="0"/>
    <s v="03.03.10"/>
    <x v="15"/>
    <x v="0"/>
    <x v="5"/>
    <s v="Receitas Da Câmara"/>
    <s v="03.03.10"/>
    <s v="Receitas Da Câmara"/>
    <s v="03.03.10"/>
    <x v="27"/>
    <x v="0"/>
    <x v="4"/>
    <x v="5"/>
    <x v="0"/>
    <x v="0"/>
    <x v="2"/>
    <x v="0"/>
    <x v="4"/>
    <s v="2025-03-13"/>
    <x v="0"/>
    <n v="86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00"/>
    <x v="4887"/>
    <x v="0"/>
    <x v="1"/>
    <x v="0"/>
    <s v="03.03.10"/>
    <x v="15"/>
    <x v="0"/>
    <x v="5"/>
    <s v="Receitas Da Câmara"/>
    <s v="03.03.10"/>
    <s v="Receitas Da Câmara"/>
    <s v="03.03.10"/>
    <x v="26"/>
    <x v="0"/>
    <x v="4"/>
    <x v="5"/>
    <x v="0"/>
    <x v="0"/>
    <x v="2"/>
    <x v="0"/>
    <x v="4"/>
    <s v="2025-03-13"/>
    <x v="0"/>
    <n v="4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50"/>
    <x v="4888"/>
    <x v="0"/>
    <x v="1"/>
    <x v="0"/>
    <s v="03.03.10"/>
    <x v="15"/>
    <x v="0"/>
    <x v="5"/>
    <s v="Receitas Da Câmara"/>
    <s v="03.03.10"/>
    <s v="Receitas Da Câmara"/>
    <s v="03.03.10"/>
    <x v="63"/>
    <x v="0"/>
    <x v="0"/>
    <x v="8"/>
    <x v="0"/>
    <x v="0"/>
    <x v="2"/>
    <x v="0"/>
    <x v="4"/>
    <s v="2025-03-13"/>
    <x v="0"/>
    <n v="7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00"/>
    <x v="4889"/>
    <x v="0"/>
    <x v="1"/>
    <x v="0"/>
    <s v="03.03.10"/>
    <x v="15"/>
    <x v="0"/>
    <x v="5"/>
    <s v="Receitas Da Câmara"/>
    <s v="03.03.10"/>
    <s v="Receitas Da Câmara"/>
    <s v="03.03.10"/>
    <x v="65"/>
    <x v="0"/>
    <x v="4"/>
    <x v="5"/>
    <x v="0"/>
    <x v="0"/>
    <x v="2"/>
    <x v="0"/>
    <x v="4"/>
    <s v="2025-03-13"/>
    <x v="0"/>
    <n v="1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7733"/>
    <x v="4890"/>
    <x v="0"/>
    <x v="1"/>
    <x v="0"/>
    <s v="03.03.10"/>
    <x v="15"/>
    <x v="0"/>
    <x v="5"/>
    <s v="Receitas Da Câmara"/>
    <s v="03.03.10"/>
    <s v="Receitas Da Câmara"/>
    <s v="03.03.10"/>
    <x v="25"/>
    <x v="0"/>
    <x v="0"/>
    <x v="1"/>
    <x v="0"/>
    <x v="0"/>
    <x v="2"/>
    <x v="0"/>
    <x v="4"/>
    <s v="2025-03-13"/>
    <x v="0"/>
    <n v="6773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270"/>
    <x v="4891"/>
    <x v="0"/>
    <x v="1"/>
    <x v="0"/>
    <s v="03.03.10"/>
    <x v="15"/>
    <x v="0"/>
    <x v="5"/>
    <s v="Receitas Da Câmara"/>
    <s v="03.03.10"/>
    <s v="Receitas Da Câmara"/>
    <s v="03.03.10"/>
    <x v="20"/>
    <x v="0"/>
    <x v="4"/>
    <x v="5"/>
    <x v="0"/>
    <x v="0"/>
    <x v="2"/>
    <x v="0"/>
    <x v="4"/>
    <s v="2025-03-13"/>
    <x v="0"/>
    <n v="112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740"/>
    <x v="4892"/>
    <x v="0"/>
    <x v="1"/>
    <x v="0"/>
    <s v="03.03.10"/>
    <x v="15"/>
    <x v="0"/>
    <x v="5"/>
    <s v="Receitas Da Câmara"/>
    <s v="03.03.10"/>
    <s v="Receitas Da Câmara"/>
    <s v="03.03.10"/>
    <x v="15"/>
    <x v="0"/>
    <x v="4"/>
    <x v="5"/>
    <x v="0"/>
    <x v="0"/>
    <x v="2"/>
    <x v="0"/>
    <x v="4"/>
    <s v="2025-03-13"/>
    <x v="0"/>
    <n v="67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077"/>
    <x v="4893"/>
    <x v="0"/>
    <x v="1"/>
    <x v="0"/>
    <s v="03.03.10"/>
    <x v="15"/>
    <x v="0"/>
    <x v="5"/>
    <s v="Receitas Da Câmara"/>
    <s v="03.03.10"/>
    <s v="Receitas Da Câmara"/>
    <s v="03.03.10"/>
    <x v="23"/>
    <x v="0"/>
    <x v="4"/>
    <x v="5"/>
    <x v="0"/>
    <x v="0"/>
    <x v="2"/>
    <x v="0"/>
    <x v="4"/>
    <s v="2025-03-14"/>
    <x v="0"/>
    <n v="26077"/>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390"/>
    <x v="4894"/>
    <x v="0"/>
    <x v="1"/>
    <x v="0"/>
    <s v="03.03.10"/>
    <x v="15"/>
    <x v="0"/>
    <x v="5"/>
    <s v="Receitas Da Câmara"/>
    <s v="03.03.10"/>
    <s v="Receitas Da Câmara"/>
    <s v="03.03.10"/>
    <x v="27"/>
    <x v="0"/>
    <x v="4"/>
    <x v="5"/>
    <x v="0"/>
    <x v="0"/>
    <x v="2"/>
    <x v="0"/>
    <x v="4"/>
    <s v="2025-03-14"/>
    <x v="0"/>
    <n v="23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543"/>
    <x v="4895"/>
    <x v="0"/>
    <x v="1"/>
    <x v="0"/>
    <s v="03.03.10"/>
    <x v="15"/>
    <x v="0"/>
    <x v="5"/>
    <s v="Receitas Da Câmara"/>
    <s v="03.03.10"/>
    <s v="Receitas Da Câmara"/>
    <s v="03.03.10"/>
    <x v="25"/>
    <x v="0"/>
    <x v="0"/>
    <x v="1"/>
    <x v="0"/>
    <x v="0"/>
    <x v="2"/>
    <x v="0"/>
    <x v="4"/>
    <s v="2025-03-14"/>
    <x v="0"/>
    <n v="2054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0"/>
    <x v="4896"/>
    <x v="0"/>
    <x v="1"/>
    <x v="0"/>
    <s v="03.03.10"/>
    <x v="15"/>
    <x v="0"/>
    <x v="5"/>
    <s v="Receitas Da Câmara"/>
    <s v="03.03.10"/>
    <s v="Receitas Da Câmara"/>
    <s v="03.03.10"/>
    <x v="22"/>
    <x v="0"/>
    <x v="0"/>
    <x v="8"/>
    <x v="0"/>
    <x v="0"/>
    <x v="2"/>
    <x v="0"/>
    <x v="4"/>
    <s v="2025-03-14"/>
    <x v="0"/>
    <n v="3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4"/>
    <x v="4897"/>
    <x v="0"/>
    <x v="1"/>
    <x v="0"/>
    <s v="03.03.10"/>
    <x v="15"/>
    <x v="0"/>
    <x v="5"/>
    <s v="Receitas Da Câmara"/>
    <s v="03.03.10"/>
    <s v="Receitas Da Câmara"/>
    <s v="03.03.10"/>
    <x v="31"/>
    <x v="0"/>
    <x v="4"/>
    <x v="5"/>
    <x v="0"/>
    <x v="0"/>
    <x v="2"/>
    <x v="0"/>
    <x v="4"/>
    <s v="2025-03-14"/>
    <x v="0"/>
    <n v="12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0"/>
    <x v="4898"/>
    <x v="0"/>
    <x v="1"/>
    <x v="0"/>
    <s v="03.03.10"/>
    <x v="15"/>
    <x v="0"/>
    <x v="5"/>
    <s v="Receitas Da Câmara"/>
    <s v="03.03.10"/>
    <s v="Receitas Da Câmara"/>
    <s v="03.03.10"/>
    <x v="15"/>
    <x v="0"/>
    <x v="4"/>
    <x v="5"/>
    <x v="0"/>
    <x v="0"/>
    <x v="2"/>
    <x v="0"/>
    <x v="4"/>
    <s v="2025-03-14"/>
    <x v="0"/>
    <n v="1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0"/>
    <x v="4899"/>
    <x v="0"/>
    <x v="1"/>
    <x v="0"/>
    <s v="03.03.10"/>
    <x v="15"/>
    <x v="0"/>
    <x v="5"/>
    <s v="Receitas Da Câmara"/>
    <s v="03.03.10"/>
    <s v="Receitas Da Câmara"/>
    <s v="03.03.10"/>
    <x v="16"/>
    <x v="0"/>
    <x v="4"/>
    <x v="5"/>
    <x v="0"/>
    <x v="0"/>
    <x v="2"/>
    <x v="0"/>
    <x v="4"/>
    <s v="2025-03-14"/>
    <x v="0"/>
    <n v="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00"/>
    <x v="4900"/>
    <x v="0"/>
    <x v="1"/>
    <x v="0"/>
    <s v="03.03.10"/>
    <x v="15"/>
    <x v="0"/>
    <x v="5"/>
    <s v="Receitas Da Câmara"/>
    <s v="03.03.10"/>
    <s v="Receitas Da Câmara"/>
    <s v="03.03.10"/>
    <x v="26"/>
    <x v="0"/>
    <x v="4"/>
    <x v="5"/>
    <x v="0"/>
    <x v="0"/>
    <x v="2"/>
    <x v="0"/>
    <x v="4"/>
    <s v="2025-03-14"/>
    <x v="0"/>
    <n v="2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110"/>
    <x v="4901"/>
    <x v="0"/>
    <x v="1"/>
    <x v="0"/>
    <s v="03.03.10"/>
    <x v="15"/>
    <x v="0"/>
    <x v="5"/>
    <s v="Receitas Da Câmara"/>
    <s v="03.03.10"/>
    <s v="Receitas Da Câmara"/>
    <s v="03.03.10"/>
    <x v="20"/>
    <x v="0"/>
    <x v="4"/>
    <x v="5"/>
    <x v="0"/>
    <x v="0"/>
    <x v="2"/>
    <x v="0"/>
    <x v="4"/>
    <s v="2025-03-14"/>
    <x v="0"/>
    <n v="61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10"/>
    <x v="4902"/>
    <x v="0"/>
    <x v="1"/>
    <x v="0"/>
    <s v="03.03.10"/>
    <x v="15"/>
    <x v="0"/>
    <x v="5"/>
    <s v="Receitas Da Câmara"/>
    <s v="03.03.10"/>
    <s v="Receitas Da Câmara"/>
    <s v="03.03.10"/>
    <x v="24"/>
    <x v="0"/>
    <x v="4"/>
    <x v="5"/>
    <x v="0"/>
    <x v="0"/>
    <x v="2"/>
    <x v="0"/>
    <x v="4"/>
    <s v="2025-03-14"/>
    <x v="0"/>
    <n v="25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0"/>
    <x v="4903"/>
    <x v="0"/>
    <x v="1"/>
    <x v="0"/>
    <s v="03.03.10"/>
    <x v="15"/>
    <x v="0"/>
    <x v="5"/>
    <s v="Receitas Da Câmara"/>
    <s v="03.03.10"/>
    <s v="Receitas Da Câmara"/>
    <s v="03.03.10"/>
    <x v="30"/>
    <x v="0"/>
    <x v="4"/>
    <x v="5"/>
    <x v="0"/>
    <x v="0"/>
    <x v="2"/>
    <x v="0"/>
    <x v="4"/>
    <s v="2025-03-14"/>
    <x v="0"/>
    <n v="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000"/>
    <x v="4904"/>
    <x v="0"/>
    <x v="0"/>
    <x v="0"/>
    <s v="01.25.05.12"/>
    <x v="2"/>
    <x v="2"/>
    <x v="2"/>
    <s v="Saúde"/>
    <s v="01.25.05"/>
    <s v="Saúde"/>
    <s v="01.25.05"/>
    <x v="3"/>
    <x v="0"/>
    <x v="1"/>
    <x v="2"/>
    <x v="0"/>
    <x v="1"/>
    <x v="0"/>
    <x v="0"/>
    <x v="2"/>
    <s v="2025-04-09"/>
    <x v="1"/>
    <n v="5000"/>
    <x v="0"/>
    <m/>
    <x v="0"/>
    <m/>
    <x v="564"/>
    <n v="100476010"/>
    <x v="0"/>
    <x v="0"/>
    <s v="Promoção e Inclusão Social"/>
    <s v="ORI"/>
    <x v="0"/>
    <m/>
    <x v="0"/>
    <x v="0"/>
    <x v="0"/>
    <x v="0"/>
    <x v="0"/>
    <x v="0"/>
    <x v="0"/>
    <x v="0"/>
    <x v="0"/>
    <x v="0"/>
    <x v="0"/>
    <s v="Promoção e Inclusão Social"/>
    <x v="0"/>
    <x v="0"/>
    <x v="0"/>
    <x v="0"/>
    <x v="1"/>
    <x v="0"/>
    <x v="0"/>
    <x v="0"/>
    <x v="0"/>
    <x v="0"/>
    <x v="0"/>
    <x v="0"/>
    <s v="Apoio a favor da senhora Albertina Correia Alves, para aquisição de óculos, conforme anexo."/>
  </r>
  <r>
    <x v="1"/>
    <n v="0"/>
    <n v="0"/>
    <n v="0"/>
    <n v="31150"/>
    <x v="4905"/>
    <x v="0"/>
    <x v="0"/>
    <x v="0"/>
    <s v="01.25.02.23"/>
    <x v="13"/>
    <x v="2"/>
    <x v="2"/>
    <s v="desporto"/>
    <s v="01.25.02"/>
    <s v="desporto"/>
    <s v="01.25.02"/>
    <x v="2"/>
    <x v="0"/>
    <x v="0"/>
    <x v="1"/>
    <x v="0"/>
    <x v="1"/>
    <x v="1"/>
    <x v="0"/>
    <x v="2"/>
    <s v="2025-04-16"/>
    <x v="1"/>
    <n v="31150"/>
    <x v="0"/>
    <m/>
    <x v="0"/>
    <m/>
    <x v="37"/>
    <n v="10047913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a empresa Asso sport comercio, pela a aquisição das matérias desportivas adquiridas para a Seleção Masculina de futebol, Adr-Rock, conforme anexo."/>
  </r>
  <r>
    <x v="1"/>
    <n v="0"/>
    <n v="0"/>
    <n v="0"/>
    <n v="2880"/>
    <x v="4906"/>
    <x v="0"/>
    <x v="0"/>
    <x v="0"/>
    <s v="01.25.02.26"/>
    <x v="39"/>
    <x v="2"/>
    <x v="2"/>
    <s v="desporto"/>
    <s v="01.25.02"/>
    <s v="desporto"/>
    <s v="01.25.02"/>
    <x v="2"/>
    <x v="0"/>
    <x v="0"/>
    <x v="1"/>
    <x v="0"/>
    <x v="1"/>
    <x v="1"/>
    <x v="0"/>
    <x v="0"/>
    <s v="2025-02-17"/>
    <x v="0"/>
    <n v="2880"/>
    <x v="0"/>
    <m/>
    <x v="0"/>
    <m/>
    <x v="9"/>
    <n v="100474696"/>
    <x v="0"/>
    <x v="1"/>
    <s v="Manutenção de equipamentos desportivos"/>
    <s v="ORI"/>
    <x v="0"/>
    <s v="MED"/>
    <x v="0"/>
    <x v="0"/>
    <x v="0"/>
    <x v="0"/>
    <x v="0"/>
    <x v="0"/>
    <x v="0"/>
    <x v="0"/>
    <x v="0"/>
    <x v="0"/>
    <x v="0"/>
    <s v="Manutenção de equipamentos desportivos"/>
    <x v="0"/>
    <x v="0"/>
    <x v="0"/>
    <x v="0"/>
    <x v="1"/>
    <x v="0"/>
    <x v="0"/>
    <x v="0"/>
    <x v="0"/>
    <x v="0"/>
    <x v="1"/>
    <x v="0"/>
    <s v="Pagamento a favor do Sr. Elson Tobias Monteiro Pina, referente ao pagameno da persanalização equipamento de estágio de estágio da Seleção Masculina de fotebol, comforme fatura em anexo."/>
  </r>
  <r>
    <x v="1"/>
    <n v="0"/>
    <n v="0"/>
    <n v="0"/>
    <n v="16320"/>
    <x v="4906"/>
    <x v="0"/>
    <x v="0"/>
    <x v="0"/>
    <s v="01.25.02.26"/>
    <x v="39"/>
    <x v="2"/>
    <x v="2"/>
    <s v="desporto"/>
    <s v="01.25.02"/>
    <s v="desporto"/>
    <s v="01.25.02"/>
    <x v="2"/>
    <x v="0"/>
    <x v="0"/>
    <x v="1"/>
    <x v="0"/>
    <x v="1"/>
    <x v="1"/>
    <x v="0"/>
    <x v="0"/>
    <s v="2025-02-17"/>
    <x v="0"/>
    <n v="16320"/>
    <x v="0"/>
    <m/>
    <x v="0"/>
    <m/>
    <x v="565"/>
    <n v="100478147"/>
    <x v="0"/>
    <x v="0"/>
    <s v="Manutenção de equipamentos desportivos"/>
    <s v="ORI"/>
    <x v="0"/>
    <s v="MED"/>
    <x v="0"/>
    <x v="0"/>
    <x v="0"/>
    <x v="0"/>
    <x v="0"/>
    <x v="0"/>
    <x v="0"/>
    <x v="0"/>
    <x v="0"/>
    <x v="0"/>
    <x v="0"/>
    <s v="Manutenção de equipamentos desportivos"/>
    <x v="0"/>
    <x v="0"/>
    <x v="0"/>
    <x v="0"/>
    <x v="1"/>
    <x v="0"/>
    <x v="0"/>
    <x v="0"/>
    <x v="0"/>
    <x v="0"/>
    <x v="0"/>
    <x v="0"/>
    <s v="Pagamento a favor do Sr. Elson Tobias Monteiro Pina, referente ao pagameno da persanalização equipamento de estágio de estágio da Seleção Masculina de fotebol, comforme fatura em anexo."/>
  </r>
  <r>
    <x v="0"/>
    <n v="0"/>
    <n v="0"/>
    <n v="0"/>
    <n v="20000"/>
    <x v="4907"/>
    <x v="0"/>
    <x v="0"/>
    <x v="0"/>
    <s v="01.25.03.09"/>
    <x v="6"/>
    <x v="2"/>
    <x v="2"/>
    <s v="Emprego e Formação profissional"/>
    <s v="01.25.03"/>
    <s v="Emprego e Formação profissional"/>
    <s v="01.25.03"/>
    <x v="4"/>
    <x v="0"/>
    <x v="2"/>
    <x v="3"/>
    <x v="0"/>
    <x v="1"/>
    <x v="0"/>
    <x v="0"/>
    <x v="2"/>
    <s v="2025-04-09"/>
    <x v="1"/>
    <n v="20000"/>
    <x v="0"/>
    <m/>
    <x v="0"/>
    <m/>
    <x v="516"/>
    <n v="100479230"/>
    <x v="0"/>
    <x v="0"/>
    <s v="Apoio a formação profissional"/>
    <s v="ORI"/>
    <x v="0"/>
    <m/>
    <x v="0"/>
    <x v="0"/>
    <x v="0"/>
    <x v="0"/>
    <x v="0"/>
    <x v="0"/>
    <x v="0"/>
    <x v="0"/>
    <x v="0"/>
    <x v="0"/>
    <x v="0"/>
    <s v="Apoio a formação profissional"/>
    <x v="0"/>
    <x v="0"/>
    <x v="0"/>
    <x v="0"/>
    <x v="1"/>
    <x v="0"/>
    <x v="0"/>
    <x v="0"/>
    <x v="0"/>
    <x v="0"/>
    <x v="0"/>
    <x v="0"/>
    <s v="Pagamento a favor da Escola Condução São Miguel, referente ao pagamento da carta condução do jovem Liédson Correia, residente em Veneza, conforme anexo."/>
  </r>
  <r>
    <x v="0"/>
    <n v="0"/>
    <n v="0"/>
    <n v="0"/>
    <n v="1634"/>
    <x v="4908"/>
    <x v="0"/>
    <x v="0"/>
    <x v="0"/>
    <s v="01.25.01.14"/>
    <x v="3"/>
    <x v="2"/>
    <x v="2"/>
    <s v="Educação"/>
    <s v="01.25.01"/>
    <s v="Educação"/>
    <s v="01.25.01"/>
    <x v="4"/>
    <x v="0"/>
    <x v="2"/>
    <x v="3"/>
    <x v="0"/>
    <x v="1"/>
    <x v="0"/>
    <x v="0"/>
    <x v="5"/>
    <s v="2025-06-04"/>
    <x v="1"/>
    <n v="1634"/>
    <x v="0"/>
    <m/>
    <x v="0"/>
    <m/>
    <x v="5"/>
    <n v="100475629"/>
    <x v="0"/>
    <x v="0"/>
    <s v="Incentivo ao pré escolar"/>
    <s v="ORI"/>
    <x v="0"/>
    <s v="IPE"/>
    <x v="0"/>
    <x v="0"/>
    <x v="0"/>
    <x v="0"/>
    <x v="0"/>
    <x v="0"/>
    <x v="0"/>
    <x v="0"/>
    <x v="0"/>
    <x v="0"/>
    <x v="0"/>
    <s v="Incentivo ao pré escolar"/>
    <x v="0"/>
    <x v="0"/>
    <x v="0"/>
    <x v="0"/>
    <x v="1"/>
    <x v="0"/>
    <x v="0"/>
    <x v="0"/>
    <x v="0"/>
    <x v="0"/>
    <x v="0"/>
    <x v="0"/>
    <s v="Pagamento referente a aquisição de gás de 12.5kg para jardim infantil de Porto, conforme anexo. "/>
  </r>
  <r>
    <x v="1"/>
    <n v="0"/>
    <n v="0"/>
    <n v="0"/>
    <n v="28200"/>
    <x v="4909"/>
    <x v="0"/>
    <x v="0"/>
    <x v="0"/>
    <s v="01.28.01.09"/>
    <x v="8"/>
    <x v="3"/>
    <x v="3"/>
    <s v="Habitação Social"/>
    <s v="01.28.01"/>
    <s v="Habitação Social"/>
    <s v="01.28.01"/>
    <x v="2"/>
    <x v="0"/>
    <x v="0"/>
    <x v="1"/>
    <x v="0"/>
    <x v="1"/>
    <x v="1"/>
    <x v="0"/>
    <x v="6"/>
    <s v="2025-07-31"/>
    <x v="2"/>
    <n v="28200"/>
    <x v="0"/>
    <m/>
    <x v="0"/>
    <m/>
    <x v="355"/>
    <n v="100479348"/>
    <x v="0"/>
    <x v="0"/>
    <s v="Construção e reabilitação de habitação de famílias Vulveraveis"/>
    <s v="ORI"/>
    <x v="0"/>
    <s v="HS"/>
    <x v="0"/>
    <x v="0"/>
    <x v="0"/>
    <x v="0"/>
    <x v="0"/>
    <x v="0"/>
    <x v="0"/>
    <x v="0"/>
    <x v="0"/>
    <x v="0"/>
    <x v="0"/>
    <s v="Construção e reabilitação de habitação de famílias Vulveraveis"/>
    <x v="0"/>
    <x v="0"/>
    <x v="0"/>
    <x v="0"/>
    <x v="1"/>
    <x v="0"/>
    <x v="0"/>
    <x v="0"/>
    <x v="0"/>
    <x v="0"/>
    <x v="0"/>
    <x v="0"/>
    <s v="Aquisição de chapas e parafusos para construção de habitação social, conforme proposta em anexo."/>
  </r>
  <r>
    <x v="1"/>
    <n v="0"/>
    <n v="0"/>
    <n v="0"/>
    <n v="10000"/>
    <x v="4910"/>
    <x v="0"/>
    <x v="0"/>
    <x v="0"/>
    <s v="01.25.02.23"/>
    <x v="13"/>
    <x v="2"/>
    <x v="2"/>
    <s v="desporto"/>
    <s v="01.25.02"/>
    <s v="desporto"/>
    <s v="01.25.02"/>
    <x v="2"/>
    <x v="0"/>
    <x v="0"/>
    <x v="1"/>
    <x v="0"/>
    <x v="1"/>
    <x v="1"/>
    <x v="0"/>
    <x v="7"/>
    <s v="2025-08-05"/>
    <x v="2"/>
    <n v="10000"/>
    <x v="0"/>
    <m/>
    <x v="0"/>
    <m/>
    <x v="566"/>
    <n v="100477428"/>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o Sr. Danilo Moreira Goncalves, referente a gratificação dos Árbitros classificado do torneio futsal realizado na âmbito da festa de São Pedro na Vila Achada Monte, conforme nexo."/>
  </r>
  <r>
    <x v="0"/>
    <n v="0"/>
    <n v="0"/>
    <n v="0"/>
    <n v="2100"/>
    <x v="4911"/>
    <x v="0"/>
    <x v="1"/>
    <x v="0"/>
    <s v="80.02.01"/>
    <x v="28"/>
    <x v="4"/>
    <x v="4"/>
    <s v="Retenções Iur"/>
    <s v="80.02.01"/>
    <s v="Retenções Iur"/>
    <s v="80.02.01"/>
    <x v="52"/>
    <x v="0"/>
    <x v="6"/>
    <x v="1"/>
    <x v="1"/>
    <x v="2"/>
    <x v="2"/>
    <x v="0"/>
    <x v="7"/>
    <s v="2025-08-07"/>
    <x v="2"/>
    <n v="2100"/>
    <x v="0"/>
    <m/>
    <x v="0"/>
    <m/>
    <x v="9"/>
    <n v="100474696"/>
    <x v="0"/>
    <x v="0"/>
    <s v="Retenções Iur"/>
    <s v="ORI"/>
    <x v="0"/>
    <s v="RIUR"/>
    <x v="0"/>
    <x v="0"/>
    <x v="0"/>
    <x v="0"/>
    <x v="0"/>
    <x v="0"/>
    <x v="0"/>
    <x v="0"/>
    <x v="0"/>
    <x v="0"/>
    <x v="0"/>
    <s v="Retenções Iur"/>
    <x v="0"/>
    <x v="0"/>
    <x v="0"/>
    <x v="0"/>
    <x v="2"/>
    <x v="0"/>
    <x v="0"/>
    <x v="0"/>
    <x v="0"/>
    <x v="1"/>
    <x v="0"/>
    <x v="0"/>
    <s v="RETENCAO OT"/>
  </r>
  <r>
    <x v="1"/>
    <n v="0"/>
    <n v="0"/>
    <n v="0"/>
    <n v="69000"/>
    <x v="4912"/>
    <x v="0"/>
    <x v="0"/>
    <x v="0"/>
    <s v="01.27.02.15"/>
    <x v="36"/>
    <x v="1"/>
    <x v="1"/>
    <s v="Saneamento básico"/>
    <s v="01.27.02"/>
    <s v="Saneamento básico"/>
    <s v="01.27.02"/>
    <x v="5"/>
    <x v="0"/>
    <x v="0"/>
    <x v="1"/>
    <x v="0"/>
    <x v="1"/>
    <x v="1"/>
    <x v="0"/>
    <x v="8"/>
    <s v="2025-09-03"/>
    <x v="2"/>
    <n v="69000"/>
    <x v="0"/>
    <m/>
    <x v="0"/>
    <m/>
    <x v="77"/>
    <n v="100478657"/>
    <x v="0"/>
    <x v="0"/>
    <s v="Transferência de Residuos Aterro Santiago"/>
    <s v="ORI"/>
    <x v="0"/>
    <m/>
    <x v="0"/>
    <x v="0"/>
    <x v="0"/>
    <x v="0"/>
    <x v="0"/>
    <x v="0"/>
    <x v="0"/>
    <x v="0"/>
    <x v="0"/>
    <x v="0"/>
    <x v="0"/>
    <s v="Transferência de Residuos Aterro Santiago"/>
    <x v="0"/>
    <x v="0"/>
    <x v="0"/>
    <x v="0"/>
    <x v="1"/>
    <x v="0"/>
    <x v="0"/>
    <x v="0"/>
    <x v="0"/>
    <x v="0"/>
    <x v="0"/>
    <x v="0"/>
    <s v="Pagamento referente a serviço de retoque e pintura, do camião de lixo afeto a transporte de resíduos sólidos e urbanos da CMSM, conforme anexo."/>
  </r>
  <r>
    <x v="0"/>
    <n v="0"/>
    <n v="0"/>
    <n v="0"/>
    <n v="10000"/>
    <x v="4913"/>
    <x v="0"/>
    <x v="0"/>
    <x v="0"/>
    <s v="01.25.03.12"/>
    <x v="52"/>
    <x v="2"/>
    <x v="2"/>
    <s v="Emprego e Formação profissional"/>
    <s v="01.25.03"/>
    <s v="Emprego e Formação profissional"/>
    <s v="01.25.03"/>
    <x v="4"/>
    <x v="0"/>
    <x v="2"/>
    <x v="3"/>
    <x v="0"/>
    <x v="1"/>
    <x v="0"/>
    <x v="0"/>
    <x v="8"/>
    <s v="2025-09-30"/>
    <x v="2"/>
    <n v="10000"/>
    <x v="0"/>
    <m/>
    <x v="0"/>
    <m/>
    <x v="567"/>
    <n v="100477493"/>
    <x v="0"/>
    <x v="0"/>
    <s v="Estágios Profissionais e Promoção de Emprego"/>
    <s v="ORI"/>
    <x v="0"/>
    <m/>
    <x v="0"/>
    <x v="0"/>
    <x v="0"/>
    <x v="0"/>
    <x v="0"/>
    <x v="0"/>
    <x v="0"/>
    <x v="0"/>
    <x v="0"/>
    <x v="0"/>
    <x v="0"/>
    <s v="Estágios Profissionais e Promoção de Emprego"/>
    <x v="0"/>
    <x v="0"/>
    <x v="0"/>
    <x v="0"/>
    <x v="1"/>
    <x v="0"/>
    <x v="0"/>
    <x v="0"/>
    <x v="0"/>
    <x v="0"/>
    <x v="0"/>
    <x v="0"/>
    <s v="Apoio social a favor da Sra. Ludina Pereira Da Silva, referente apoio ao empreendedorismo, pequeno negocio na area de vendas, conforme anexo."/>
  </r>
  <r>
    <x v="0"/>
    <n v="0"/>
    <n v="0"/>
    <n v="0"/>
    <n v="237575"/>
    <x v="4914"/>
    <x v="0"/>
    <x v="0"/>
    <x v="0"/>
    <s v="01.25.04.22"/>
    <x v="9"/>
    <x v="2"/>
    <x v="2"/>
    <s v="Cultura"/>
    <s v="01.25.04"/>
    <s v="Cultura"/>
    <s v="01.25.04"/>
    <x v="4"/>
    <x v="0"/>
    <x v="2"/>
    <x v="3"/>
    <x v="0"/>
    <x v="1"/>
    <x v="0"/>
    <x v="0"/>
    <x v="9"/>
    <s v="2025-10-29"/>
    <x v="3"/>
    <n v="237575"/>
    <x v="0"/>
    <m/>
    <x v="0"/>
    <m/>
    <x v="568"/>
    <n v="100479757"/>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Districom - Comércio E Representações, pela aquisição de serviços no âmbito de realização de festival de morna Calheta 2025, conforme anexo."/>
  </r>
  <r>
    <x v="0"/>
    <n v="0"/>
    <n v="0"/>
    <n v="0"/>
    <n v="302083"/>
    <x v="4915"/>
    <x v="0"/>
    <x v="0"/>
    <x v="0"/>
    <s v="01.25.04.22"/>
    <x v="9"/>
    <x v="2"/>
    <x v="2"/>
    <s v="Cultura"/>
    <s v="01.25.04"/>
    <s v="Cultura"/>
    <s v="01.25.04"/>
    <x v="4"/>
    <x v="0"/>
    <x v="2"/>
    <x v="3"/>
    <x v="0"/>
    <x v="1"/>
    <x v="0"/>
    <x v="0"/>
    <x v="9"/>
    <s v="2025-10-29"/>
    <x v="3"/>
    <n v="302083"/>
    <x v="0"/>
    <m/>
    <x v="0"/>
    <m/>
    <x v="569"/>
    <n v="100480015"/>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Escola De Música Um Mundo Novo, pela aquisição de serviços de suporte de banda musical no âmbito de realização de festival de batuque e funaná das festas do Município Calheta 2025, conforme anexo "/>
  </r>
  <r>
    <x v="0"/>
    <n v="0"/>
    <n v="0"/>
    <n v="0"/>
    <n v="115000"/>
    <x v="4916"/>
    <x v="0"/>
    <x v="0"/>
    <x v="0"/>
    <s v="03.16.15"/>
    <x v="0"/>
    <x v="0"/>
    <x v="0"/>
    <s v="Direção Financeira"/>
    <s v="03.16.15"/>
    <s v="Direção Financeira"/>
    <s v="03.16.15"/>
    <x v="41"/>
    <x v="0"/>
    <x v="0"/>
    <x v="0"/>
    <x v="0"/>
    <x v="0"/>
    <x v="0"/>
    <x v="0"/>
    <x v="10"/>
    <s v="2025-11-19"/>
    <x v="3"/>
    <n v="115000"/>
    <x v="0"/>
    <m/>
    <x v="0"/>
    <m/>
    <x v="236"/>
    <n v="100477788"/>
    <x v="0"/>
    <x v="0"/>
    <s v="Direção Financeira"/>
    <s v="ORI"/>
    <x v="0"/>
    <m/>
    <x v="0"/>
    <x v="0"/>
    <x v="0"/>
    <x v="0"/>
    <x v="0"/>
    <x v="0"/>
    <x v="0"/>
    <x v="0"/>
    <x v="0"/>
    <x v="0"/>
    <x v="0"/>
    <s v="Direção Financeira"/>
    <x v="0"/>
    <x v="0"/>
    <x v="0"/>
    <x v="0"/>
    <x v="0"/>
    <x v="0"/>
    <x v="0"/>
    <x v="0"/>
    <x v="0"/>
    <x v="0"/>
    <x v="0"/>
    <x v="0"/>
    <s v="Pagamento a favor de Design Kriola, pela a aquisição de serviço de decoração de veículos da CMSM, conforme anexo."/>
  </r>
  <r>
    <x v="0"/>
    <n v="0"/>
    <n v="0"/>
    <n v="0"/>
    <n v="2850"/>
    <x v="4917"/>
    <x v="0"/>
    <x v="1"/>
    <x v="0"/>
    <s v="80.02.01"/>
    <x v="28"/>
    <x v="4"/>
    <x v="4"/>
    <s v="Retenções Iur"/>
    <s v="80.02.01"/>
    <s v="Retenções Iur"/>
    <s v="80.02.01"/>
    <x v="52"/>
    <x v="0"/>
    <x v="6"/>
    <x v="1"/>
    <x v="1"/>
    <x v="2"/>
    <x v="2"/>
    <x v="0"/>
    <x v="10"/>
    <s v="2025-11-20"/>
    <x v="3"/>
    <n v="2850"/>
    <x v="0"/>
    <m/>
    <x v="0"/>
    <m/>
    <x v="9"/>
    <n v="100474696"/>
    <x v="0"/>
    <x v="0"/>
    <s v="Retenções Iur"/>
    <s v="ORI"/>
    <x v="0"/>
    <s v="RIUR"/>
    <x v="0"/>
    <x v="0"/>
    <x v="0"/>
    <x v="0"/>
    <x v="0"/>
    <x v="0"/>
    <x v="0"/>
    <x v="0"/>
    <x v="0"/>
    <x v="0"/>
    <x v="0"/>
    <s v="Retenções Iur"/>
    <x v="0"/>
    <x v="0"/>
    <x v="0"/>
    <x v="0"/>
    <x v="2"/>
    <x v="0"/>
    <x v="0"/>
    <x v="0"/>
    <x v="0"/>
    <x v="1"/>
    <x v="0"/>
    <x v="0"/>
    <s v="RETENCAO OT"/>
  </r>
  <r>
    <x v="0"/>
    <n v="0"/>
    <n v="0"/>
    <n v="0"/>
    <n v="40"/>
    <x v="4918"/>
    <x v="0"/>
    <x v="1"/>
    <x v="0"/>
    <s v="03.03.10"/>
    <x v="15"/>
    <x v="0"/>
    <x v="5"/>
    <s v="Receitas Da Câmara"/>
    <s v="03.03.10"/>
    <s v="Receitas Da Câmara"/>
    <s v="03.03.10"/>
    <x v="16"/>
    <x v="0"/>
    <x v="4"/>
    <x v="5"/>
    <x v="0"/>
    <x v="0"/>
    <x v="2"/>
    <x v="0"/>
    <x v="11"/>
    <s v="2025-12-11"/>
    <x v="3"/>
    <n v="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163"/>
    <x v="4919"/>
    <x v="0"/>
    <x v="1"/>
    <x v="0"/>
    <s v="03.03.10"/>
    <x v="15"/>
    <x v="0"/>
    <x v="5"/>
    <s v="Receitas Da Câmara"/>
    <s v="03.03.10"/>
    <s v="Receitas Da Câmara"/>
    <s v="03.03.10"/>
    <x v="25"/>
    <x v="0"/>
    <x v="0"/>
    <x v="1"/>
    <x v="0"/>
    <x v="0"/>
    <x v="2"/>
    <x v="0"/>
    <x v="11"/>
    <s v="2025-12-11"/>
    <x v="3"/>
    <n v="916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200"/>
    <x v="4920"/>
    <x v="0"/>
    <x v="1"/>
    <x v="0"/>
    <s v="03.03.10"/>
    <x v="15"/>
    <x v="0"/>
    <x v="5"/>
    <s v="Receitas Da Câmara"/>
    <s v="03.03.10"/>
    <s v="Receitas Da Câmara"/>
    <s v="03.03.10"/>
    <x v="22"/>
    <x v="0"/>
    <x v="0"/>
    <x v="8"/>
    <x v="0"/>
    <x v="0"/>
    <x v="2"/>
    <x v="0"/>
    <x v="11"/>
    <s v="2025-12-11"/>
    <x v="3"/>
    <n v="72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670850"/>
    <x v="4921"/>
    <x v="0"/>
    <x v="1"/>
    <x v="0"/>
    <s v="03.03.10"/>
    <x v="15"/>
    <x v="0"/>
    <x v="5"/>
    <s v="Receitas Da Câmara"/>
    <s v="03.03.10"/>
    <s v="Receitas Da Câmara"/>
    <s v="03.03.10"/>
    <x v="54"/>
    <x v="0"/>
    <x v="5"/>
    <x v="13"/>
    <x v="0"/>
    <x v="0"/>
    <x v="2"/>
    <x v="0"/>
    <x v="11"/>
    <s v="2025-12-16"/>
    <x v="3"/>
    <n v="1670850"/>
    <x v="0"/>
    <m/>
    <x v="0"/>
    <m/>
    <x v="26"/>
    <n v="100474914"/>
    <x v="0"/>
    <x v="0"/>
    <s v="Receitas Da Câmara"/>
    <s v="EXT"/>
    <x v="0"/>
    <s v="RDC"/>
    <x v="0"/>
    <x v="0"/>
    <x v="0"/>
    <x v="0"/>
    <x v="0"/>
    <x v="0"/>
    <x v="0"/>
    <x v="0"/>
    <x v="0"/>
    <x v="0"/>
    <x v="0"/>
    <s v="Receitas Da Câmara"/>
    <x v="0"/>
    <x v="0"/>
    <x v="0"/>
    <x v="0"/>
    <x v="0"/>
    <x v="0"/>
    <x v="0"/>
    <x v="0"/>
    <x v="0"/>
    <x v="0"/>
    <x v="0"/>
    <x v="0"/>
    <s v="Recebimento de  valor 1,670.850$00, conforme anexo."/>
  </r>
  <r>
    <x v="0"/>
    <n v="0"/>
    <n v="0"/>
    <n v="0"/>
    <n v="81646"/>
    <x v="4922"/>
    <x v="0"/>
    <x v="1"/>
    <x v="0"/>
    <s v="03.03.10"/>
    <x v="15"/>
    <x v="0"/>
    <x v="5"/>
    <s v="Receitas Da Câmara"/>
    <s v="03.03.10"/>
    <s v="Receitas Da Câmara"/>
    <s v="03.03.10"/>
    <x v="25"/>
    <x v="0"/>
    <x v="0"/>
    <x v="1"/>
    <x v="0"/>
    <x v="0"/>
    <x v="2"/>
    <x v="0"/>
    <x v="3"/>
    <s v="2025-05-22"/>
    <x v="1"/>
    <n v="8164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400"/>
    <x v="4923"/>
    <x v="0"/>
    <x v="1"/>
    <x v="0"/>
    <s v="03.03.10"/>
    <x v="15"/>
    <x v="0"/>
    <x v="5"/>
    <s v="Receitas Da Câmara"/>
    <s v="03.03.10"/>
    <s v="Receitas Da Câmara"/>
    <s v="03.03.10"/>
    <x v="22"/>
    <x v="0"/>
    <x v="0"/>
    <x v="8"/>
    <x v="0"/>
    <x v="0"/>
    <x v="2"/>
    <x v="0"/>
    <x v="3"/>
    <s v="2025-05-22"/>
    <x v="1"/>
    <n v="13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290"/>
    <x v="4924"/>
    <x v="0"/>
    <x v="1"/>
    <x v="0"/>
    <s v="03.03.10"/>
    <x v="15"/>
    <x v="0"/>
    <x v="5"/>
    <s v="Receitas Da Câmara"/>
    <s v="03.03.10"/>
    <s v="Receitas Da Câmara"/>
    <s v="03.03.10"/>
    <x v="27"/>
    <x v="0"/>
    <x v="4"/>
    <x v="5"/>
    <x v="0"/>
    <x v="0"/>
    <x v="2"/>
    <x v="0"/>
    <x v="3"/>
    <s v="2025-05-22"/>
    <x v="1"/>
    <n v="112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40"/>
    <x v="4925"/>
    <x v="0"/>
    <x v="1"/>
    <x v="0"/>
    <s v="03.03.10"/>
    <x v="15"/>
    <x v="0"/>
    <x v="5"/>
    <s v="Receitas Da Câmara"/>
    <s v="03.03.10"/>
    <s v="Receitas Da Câmara"/>
    <s v="03.03.10"/>
    <x v="16"/>
    <x v="0"/>
    <x v="4"/>
    <x v="5"/>
    <x v="0"/>
    <x v="0"/>
    <x v="2"/>
    <x v="0"/>
    <x v="3"/>
    <s v="2025-05-22"/>
    <x v="1"/>
    <n v="4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449"/>
    <x v="4926"/>
    <x v="0"/>
    <x v="1"/>
    <x v="0"/>
    <s v="03.03.10"/>
    <x v="15"/>
    <x v="0"/>
    <x v="5"/>
    <s v="Receitas Da Câmara"/>
    <s v="03.03.10"/>
    <s v="Receitas Da Câmara"/>
    <s v="03.03.10"/>
    <x v="23"/>
    <x v="0"/>
    <x v="4"/>
    <x v="5"/>
    <x v="0"/>
    <x v="0"/>
    <x v="2"/>
    <x v="0"/>
    <x v="3"/>
    <s v="2025-05-22"/>
    <x v="1"/>
    <n v="2044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095"/>
    <x v="4927"/>
    <x v="0"/>
    <x v="1"/>
    <x v="0"/>
    <s v="03.03.10"/>
    <x v="15"/>
    <x v="0"/>
    <x v="5"/>
    <s v="Receitas Da Câmara"/>
    <s v="03.03.10"/>
    <s v="Receitas Da Câmara"/>
    <s v="03.03.10"/>
    <x v="24"/>
    <x v="0"/>
    <x v="4"/>
    <x v="5"/>
    <x v="0"/>
    <x v="0"/>
    <x v="2"/>
    <x v="0"/>
    <x v="3"/>
    <s v="2025-05-22"/>
    <x v="1"/>
    <n v="2109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80"/>
    <x v="4928"/>
    <x v="0"/>
    <x v="1"/>
    <x v="0"/>
    <s v="03.03.10"/>
    <x v="15"/>
    <x v="0"/>
    <x v="5"/>
    <s v="Receitas Da Câmara"/>
    <s v="03.03.10"/>
    <s v="Receitas Da Câmara"/>
    <s v="03.03.10"/>
    <x v="15"/>
    <x v="0"/>
    <x v="4"/>
    <x v="5"/>
    <x v="0"/>
    <x v="0"/>
    <x v="2"/>
    <x v="0"/>
    <x v="3"/>
    <s v="2025-05-22"/>
    <x v="1"/>
    <n v="16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
    <x v="4929"/>
    <x v="0"/>
    <x v="1"/>
    <x v="0"/>
    <s v="03.03.10"/>
    <x v="15"/>
    <x v="0"/>
    <x v="5"/>
    <s v="Receitas Da Câmara"/>
    <s v="03.03.10"/>
    <s v="Receitas Da Câmara"/>
    <s v="03.03.10"/>
    <x v="17"/>
    <x v="0"/>
    <x v="4"/>
    <x v="5"/>
    <x v="0"/>
    <x v="0"/>
    <x v="2"/>
    <x v="0"/>
    <x v="3"/>
    <s v="2025-05-22"/>
    <x v="1"/>
    <n v="2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750000"/>
    <x v="4930"/>
    <x v="0"/>
    <x v="1"/>
    <x v="0"/>
    <s v="03.03.10"/>
    <x v="15"/>
    <x v="0"/>
    <x v="5"/>
    <s v="Receitas Da Câmara"/>
    <s v="03.03.10"/>
    <s v="Receitas Da Câmara"/>
    <s v="03.03.10"/>
    <x v="33"/>
    <x v="0"/>
    <x v="0"/>
    <x v="1"/>
    <x v="0"/>
    <x v="0"/>
    <x v="2"/>
    <x v="0"/>
    <x v="3"/>
    <s v="2025-05-22"/>
    <x v="1"/>
    <n v="75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176"/>
    <x v="4931"/>
    <x v="0"/>
    <x v="1"/>
    <x v="0"/>
    <s v="03.03.10"/>
    <x v="15"/>
    <x v="0"/>
    <x v="5"/>
    <s v="Receitas Da Câmara"/>
    <s v="03.03.10"/>
    <s v="Receitas Da Câmara"/>
    <s v="03.03.10"/>
    <x v="32"/>
    <x v="0"/>
    <x v="4"/>
    <x v="5"/>
    <x v="0"/>
    <x v="0"/>
    <x v="2"/>
    <x v="0"/>
    <x v="3"/>
    <s v="2025-05-22"/>
    <x v="1"/>
    <n v="817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200"/>
    <x v="4932"/>
    <x v="0"/>
    <x v="1"/>
    <x v="0"/>
    <s v="03.03.10"/>
    <x v="15"/>
    <x v="0"/>
    <x v="5"/>
    <s v="Receitas Da Câmara"/>
    <s v="03.03.10"/>
    <s v="Receitas Da Câmara"/>
    <s v="03.03.10"/>
    <x v="26"/>
    <x v="0"/>
    <x v="4"/>
    <x v="5"/>
    <x v="0"/>
    <x v="0"/>
    <x v="2"/>
    <x v="0"/>
    <x v="3"/>
    <s v="2025-05-22"/>
    <x v="1"/>
    <n v="7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135"/>
    <x v="4933"/>
    <x v="0"/>
    <x v="1"/>
    <x v="0"/>
    <s v="03.03.10"/>
    <x v="15"/>
    <x v="0"/>
    <x v="5"/>
    <s v="Receitas Da Câmara"/>
    <s v="03.03.10"/>
    <s v="Receitas Da Câmara"/>
    <s v="03.03.10"/>
    <x v="20"/>
    <x v="0"/>
    <x v="4"/>
    <x v="5"/>
    <x v="0"/>
    <x v="0"/>
    <x v="2"/>
    <x v="0"/>
    <x v="3"/>
    <s v="2025-05-22"/>
    <x v="1"/>
    <n v="713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4"/>
    <x v="4934"/>
    <x v="0"/>
    <x v="1"/>
    <x v="0"/>
    <s v="03.03.10"/>
    <x v="15"/>
    <x v="0"/>
    <x v="5"/>
    <s v="Receitas Da Câmara"/>
    <s v="03.03.10"/>
    <s v="Receitas Da Câmara"/>
    <s v="03.03.10"/>
    <x v="31"/>
    <x v="0"/>
    <x v="4"/>
    <x v="5"/>
    <x v="0"/>
    <x v="0"/>
    <x v="2"/>
    <x v="0"/>
    <x v="3"/>
    <s v="2025-05-26"/>
    <x v="1"/>
    <n v="27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0"/>
    <x v="4935"/>
    <x v="0"/>
    <x v="1"/>
    <x v="0"/>
    <s v="03.03.10"/>
    <x v="15"/>
    <x v="0"/>
    <x v="5"/>
    <s v="Receitas Da Câmara"/>
    <s v="03.03.10"/>
    <s v="Receitas Da Câmara"/>
    <s v="03.03.10"/>
    <x v="30"/>
    <x v="0"/>
    <x v="4"/>
    <x v="5"/>
    <x v="0"/>
    <x v="0"/>
    <x v="2"/>
    <x v="0"/>
    <x v="3"/>
    <s v="2025-05-26"/>
    <x v="1"/>
    <n v="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000"/>
    <x v="4936"/>
    <x v="0"/>
    <x v="1"/>
    <x v="0"/>
    <s v="03.03.10"/>
    <x v="15"/>
    <x v="0"/>
    <x v="5"/>
    <s v="Receitas Da Câmara"/>
    <s v="03.03.10"/>
    <s v="Receitas Da Câmara"/>
    <s v="03.03.10"/>
    <x v="22"/>
    <x v="0"/>
    <x v="0"/>
    <x v="8"/>
    <x v="0"/>
    <x v="0"/>
    <x v="2"/>
    <x v="0"/>
    <x v="3"/>
    <s v="2025-05-26"/>
    <x v="1"/>
    <n v="9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
    <x v="4937"/>
    <x v="0"/>
    <x v="1"/>
    <x v="0"/>
    <s v="03.03.10"/>
    <x v="15"/>
    <x v="0"/>
    <x v="5"/>
    <s v="Receitas Da Câmara"/>
    <s v="03.03.10"/>
    <s v="Receitas Da Câmara"/>
    <s v="03.03.10"/>
    <x v="17"/>
    <x v="0"/>
    <x v="4"/>
    <x v="5"/>
    <x v="0"/>
    <x v="0"/>
    <x v="2"/>
    <x v="0"/>
    <x v="3"/>
    <s v="2025-05-26"/>
    <x v="1"/>
    <n v="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0"/>
    <x v="4938"/>
    <x v="0"/>
    <x v="1"/>
    <x v="0"/>
    <s v="03.03.10"/>
    <x v="15"/>
    <x v="0"/>
    <x v="5"/>
    <s v="Receitas Da Câmara"/>
    <s v="03.03.10"/>
    <s v="Receitas Da Câmara"/>
    <s v="03.03.10"/>
    <x v="16"/>
    <x v="0"/>
    <x v="4"/>
    <x v="5"/>
    <x v="0"/>
    <x v="0"/>
    <x v="2"/>
    <x v="0"/>
    <x v="3"/>
    <s v="2025-05-26"/>
    <x v="1"/>
    <n v="2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180"/>
    <x v="4939"/>
    <x v="0"/>
    <x v="1"/>
    <x v="0"/>
    <s v="03.03.10"/>
    <x v="15"/>
    <x v="0"/>
    <x v="5"/>
    <s v="Receitas Da Câmara"/>
    <s v="03.03.10"/>
    <s v="Receitas Da Câmara"/>
    <s v="03.03.10"/>
    <x v="24"/>
    <x v="0"/>
    <x v="4"/>
    <x v="5"/>
    <x v="0"/>
    <x v="0"/>
    <x v="2"/>
    <x v="0"/>
    <x v="3"/>
    <s v="2025-05-26"/>
    <x v="1"/>
    <n v="518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822000"/>
    <x v="4940"/>
    <x v="0"/>
    <x v="1"/>
    <x v="0"/>
    <s v="03.03.10"/>
    <x v="15"/>
    <x v="0"/>
    <x v="5"/>
    <s v="Receitas Da Câmara"/>
    <s v="03.03.10"/>
    <s v="Receitas Da Câmara"/>
    <s v="03.03.10"/>
    <x v="33"/>
    <x v="0"/>
    <x v="0"/>
    <x v="1"/>
    <x v="0"/>
    <x v="0"/>
    <x v="2"/>
    <x v="0"/>
    <x v="3"/>
    <s v="2025-05-26"/>
    <x v="1"/>
    <n v="82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300"/>
    <x v="4941"/>
    <x v="0"/>
    <x v="1"/>
    <x v="0"/>
    <s v="03.03.10"/>
    <x v="15"/>
    <x v="0"/>
    <x v="5"/>
    <s v="Receitas Da Câmara"/>
    <s v="03.03.10"/>
    <s v="Receitas Da Câmara"/>
    <s v="03.03.10"/>
    <x v="20"/>
    <x v="0"/>
    <x v="4"/>
    <x v="5"/>
    <x v="0"/>
    <x v="0"/>
    <x v="2"/>
    <x v="0"/>
    <x v="3"/>
    <s v="2025-05-26"/>
    <x v="1"/>
    <n v="4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8842"/>
    <x v="4942"/>
    <x v="0"/>
    <x v="1"/>
    <x v="0"/>
    <s v="03.03.10"/>
    <x v="15"/>
    <x v="0"/>
    <x v="5"/>
    <s v="Receitas Da Câmara"/>
    <s v="03.03.10"/>
    <s v="Receitas Da Câmara"/>
    <s v="03.03.10"/>
    <x v="25"/>
    <x v="0"/>
    <x v="0"/>
    <x v="1"/>
    <x v="0"/>
    <x v="0"/>
    <x v="2"/>
    <x v="0"/>
    <x v="3"/>
    <s v="2025-05-26"/>
    <x v="1"/>
    <n v="5884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603"/>
    <x v="4943"/>
    <x v="0"/>
    <x v="0"/>
    <x v="0"/>
    <s v="03.16.15"/>
    <x v="0"/>
    <x v="0"/>
    <x v="0"/>
    <s v="Direção Financeira"/>
    <s v="03.16.15"/>
    <s v="Direção Financeira"/>
    <s v="03.16.15"/>
    <x v="39"/>
    <x v="0"/>
    <x v="0"/>
    <x v="0"/>
    <x v="0"/>
    <x v="0"/>
    <x v="0"/>
    <x v="0"/>
    <x v="2"/>
    <s v="2025-04-24"/>
    <x v="1"/>
    <n v="5603"/>
    <x v="0"/>
    <m/>
    <x v="0"/>
    <m/>
    <x v="26"/>
    <n v="100474914"/>
    <x v="0"/>
    <x v="0"/>
    <s v="Direção Financeira"/>
    <s v="ORI"/>
    <x v="0"/>
    <m/>
    <x v="0"/>
    <x v="0"/>
    <x v="0"/>
    <x v="0"/>
    <x v="0"/>
    <x v="0"/>
    <x v="0"/>
    <x v="0"/>
    <x v="0"/>
    <x v="0"/>
    <x v="0"/>
    <s v="Direção Financeira"/>
    <x v="0"/>
    <x v="0"/>
    <x v="0"/>
    <x v="0"/>
    <x v="0"/>
    <x v="0"/>
    <x v="0"/>
    <x v="0"/>
    <x v="0"/>
    <x v="0"/>
    <x v="0"/>
    <x v="0"/>
    <s v="Pagamento referente a despesas de comissão SISP FTPA PA2514802, conforme extrato em anexo."/>
  </r>
  <r>
    <x v="0"/>
    <n v="0"/>
    <n v="0"/>
    <n v="0"/>
    <n v="180000"/>
    <x v="4944"/>
    <x v="0"/>
    <x v="0"/>
    <x v="0"/>
    <s v="03.16.15"/>
    <x v="0"/>
    <x v="0"/>
    <x v="0"/>
    <s v="Direção Financeira"/>
    <s v="03.16.15"/>
    <s v="Direção Financeira"/>
    <s v="03.16.15"/>
    <x v="13"/>
    <x v="0"/>
    <x v="0"/>
    <x v="1"/>
    <x v="0"/>
    <x v="0"/>
    <x v="0"/>
    <x v="0"/>
    <x v="8"/>
    <s v="2025-09-03"/>
    <x v="2"/>
    <n v="180000"/>
    <x v="0"/>
    <m/>
    <x v="0"/>
    <m/>
    <x v="32"/>
    <n v="100476920"/>
    <x v="0"/>
    <x v="0"/>
    <s v="Direção Financeira"/>
    <s v="ORI"/>
    <x v="0"/>
    <m/>
    <x v="0"/>
    <x v="0"/>
    <x v="0"/>
    <x v="0"/>
    <x v="0"/>
    <x v="0"/>
    <x v="0"/>
    <x v="0"/>
    <x v="0"/>
    <x v="0"/>
    <x v="0"/>
    <s v="Direção Financeira"/>
    <x v="0"/>
    <x v="0"/>
    <x v="0"/>
    <x v="0"/>
    <x v="0"/>
    <x v="0"/>
    <x v="0"/>
    <x v="0"/>
    <x v="0"/>
    <x v="0"/>
    <x v="0"/>
    <x v="0"/>
    <s v="Pagamento referente a aquisição de combustível destinados às viaturas afetos ao serviços da CMSM, conforme anexo."/>
  </r>
  <r>
    <x v="0"/>
    <n v="0"/>
    <n v="0"/>
    <n v="0"/>
    <n v="4800"/>
    <x v="4945"/>
    <x v="0"/>
    <x v="0"/>
    <x v="0"/>
    <s v="01.25.05.12"/>
    <x v="2"/>
    <x v="2"/>
    <x v="2"/>
    <s v="Saúde"/>
    <s v="01.25.05"/>
    <s v="Saúde"/>
    <s v="01.25.05"/>
    <x v="3"/>
    <x v="0"/>
    <x v="1"/>
    <x v="2"/>
    <x v="0"/>
    <x v="1"/>
    <x v="0"/>
    <x v="0"/>
    <x v="11"/>
    <s v="2025-12-01"/>
    <x v="3"/>
    <n v="4800"/>
    <x v="0"/>
    <m/>
    <x v="0"/>
    <m/>
    <x v="71"/>
    <n v="100399700"/>
    <x v="0"/>
    <x v="0"/>
    <s v="Promoção e Inclusão Social"/>
    <s v="ORI"/>
    <x v="0"/>
    <m/>
    <x v="0"/>
    <x v="0"/>
    <x v="0"/>
    <x v="0"/>
    <x v="0"/>
    <x v="0"/>
    <x v="0"/>
    <x v="0"/>
    <x v="0"/>
    <x v="0"/>
    <x v="0"/>
    <s v="Promoção e Inclusão Social"/>
    <x v="0"/>
    <x v="0"/>
    <x v="0"/>
    <x v="0"/>
    <x v="1"/>
    <x v="0"/>
    <x v="0"/>
    <x v="0"/>
    <x v="0"/>
    <x v="0"/>
    <x v="0"/>
    <x v="0"/>
    <s v="Subsidio a favor do senhor Vital Gonçalves para pagamento transporte nos dias 04, 07, 11, 21, 25 e 28 de dezembro, afim de realizar fisioterapia domiciliar dos doentes, no concelho de São Miguel, conforme anexo."/>
  </r>
  <r>
    <x v="0"/>
    <n v="0"/>
    <n v="0"/>
    <n v="0"/>
    <n v="1125"/>
    <x v="4946"/>
    <x v="0"/>
    <x v="1"/>
    <x v="0"/>
    <s v="80.02.01"/>
    <x v="28"/>
    <x v="4"/>
    <x v="4"/>
    <s v="Retenções Iur"/>
    <s v="80.02.01"/>
    <s v="Retenções Iur"/>
    <s v="80.02.01"/>
    <x v="52"/>
    <x v="0"/>
    <x v="6"/>
    <x v="1"/>
    <x v="1"/>
    <x v="2"/>
    <x v="2"/>
    <x v="0"/>
    <x v="11"/>
    <s v="2025-12-15"/>
    <x v="3"/>
    <n v="1125"/>
    <x v="0"/>
    <m/>
    <x v="0"/>
    <m/>
    <x v="9"/>
    <n v="100474696"/>
    <x v="0"/>
    <x v="0"/>
    <s v="Retenções Iur"/>
    <s v="ORI"/>
    <x v="0"/>
    <s v="RIUR"/>
    <x v="0"/>
    <x v="0"/>
    <x v="0"/>
    <x v="0"/>
    <x v="0"/>
    <x v="0"/>
    <x v="0"/>
    <x v="0"/>
    <x v="0"/>
    <x v="0"/>
    <x v="0"/>
    <s v="Retenções Iur"/>
    <x v="0"/>
    <x v="0"/>
    <x v="0"/>
    <x v="0"/>
    <x v="2"/>
    <x v="0"/>
    <x v="0"/>
    <x v="0"/>
    <x v="0"/>
    <x v="1"/>
    <x v="0"/>
    <x v="0"/>
    <s v="RETENCAO OT"/>
  </r>
  <r>
    <x v="0"/>
    <n v="0"/>
    <n v="0"/>
    <n v="0"/>
    <n v="20000"/>
    <x v="4947"/>
    <x v="0"/>
    <x v="0"/>
    <x v="0"/>
    <s v="01.25.04.22"/>
    <x v="9"/>
    <x v="2"/>
    <x v="2"/>
    <s v="Cultura"/>
    <s v="01.25.04"/>
    <s v="Cultura"/>
    <s v="01.25.04"/>
    <x v="4"/>
    <x v="0"/>
    <x v="2"/>
    <x v="3"/>
    <x v="0"/>
    <x v="1"/>
    <x v="0"/>
    <x v="0"/>
    <x v="1"/>
    <s v="2025-01-17"/>
    <x v="0"/>
    <n v="20000"/>
    <x v="0"/>
    <m/>
    <x v="0"/>
    <m/>
    <x v="463"/>
    <n v="100479851"/>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referente a gratificação de animação musical durante as atividades desportivas e culturais em Pilão Cão  no âmbito da festa romaria Nhu São Domingos comemorado no dia 08 de agosto 2024, conforme anexo."/>
  </r>
  <r>
    <x v="0"/>
    <n v="0"/>
    <n v="0"/>
    <n v="0"/>
    <n v="5000"/>
    <x v="4948"/>
    <x v="0"/>
    <x v="1"/>
    <x v="0"/>
    <s v="03.03.10"/>
    <x v="15"/>
    <x v="0"/>
    <x v="5"/>
    <s v="Receitas Da Câmara"/>
    <s v="03.03.10"/>
    <s v="Receitas Da Câmara"/>
    <s v="03.03.10"/>
    <x v="18"/>
    <x v="0"/>
    <x v="4"/>
    <x v="6"/>
    <x v="0"/>
    <x v="0"/>
    <x v="2"/>
    <x v="0"/>
    <x v="5"/>
    <s v="2025-06-21"/>
    <x v="1"/>
    <n v="5000"/>
    <x v="0"/>
    <m/>
    <x v="0"/>
    <m/>
    <x v="26"/>
    <n v="100474914"/>
    <x v="0"/>
    <x v="0"/>
    <s v="Receitas Da Câmara"/>
    <s v="EXT"/>
    <x v="0"/>
    <s v="RDC"/>
    <x v="0"/>
    <x v="0"/>
    <x v="0"/>
    <x v="0"/>
    <x v="0"/>
    <x v="0"/>
    <x v="0"/>
    <x v="0"/>
    <x v="0"/>
    <x v="0"/>
    <x v="0"/>
    <s v="Receitas Da Câmara"/>
    <x v="0"/>
    <x v="0"/>
    <x v="0"/>
    <x v="0"/>
    <x v="0"/>
    <x v="0"/>
    <x v="0"/>
    <x v="0"/>
    <x v="0"/>
    <x v="0"/>
    <x v="0"/>
    <x v="0"/>
    <s v="Reposição de salario Amélia Soares  Almeida, referente junho 2025, conforme anexo."/>
  </r>
  <r>
    <x v="0"/>
    <n v="0"/>
    <n v="0"/>
    <n v="0"/>
    <n v="3800"/>
    <x v="4949"/>
    <x v="0"/>
    <x v="0"/>
    <x v="0"/>
    <s v="03.16.15"/>
    <x v="0"/>
    <x v="0"/>
    <x v="0"/>
    <s v="Direção Financeira"/>
    <s v="03.16.15"/>
    <s v="Direção Financeira"/>
    <s v="03.16.15"/>
    <x v="0"/>
    <x v="0"/>
    <x v="0"/>
    <x v="0"/>
    <x v="0"/>
    <x v="0"/>
    <x v="0"/>
    <x v="0"/>
    <x v="7"/>
    <s v="2025-08-07"/>
    <x v="2"/>
    <n v="3800"/>
    <x v="0"/>
    <m/>
    <x v="0"/>
    <m/>
    <x v="27"/>
    <n v="100458633"/>
    <x v="0"/>
    <x v="0"/>
    <s v="Direção Financeira"/>
    <s v="ORI"/>
    <x v="0"/>
    <m/>
    <x v="0"/>
    <x v="0"/>
    <x v="0"/>
    <x v="0"/>
    <x v="0"/>
    <x v="0"/>
    <x v="0"/>
    <x v="0"/>
    <x v="0"/>
    <x v="0"/>
    <x v="0"/>
    <s v="Direção Financeira"/>
    <x v="0"/>
    <x v="0"/>
    <x v="0"/>
    <x v="0"/>
    <x v="0"/>
    <x v="0"/>
    <x v="0"/>
    <x v="0"/>
    <x v="0"/>
    <x v="0"/>
    <x v="0"/>
    <x v="0"/>
    <s v="Ajuda de custo a favor do senhor Joaquim Lino Tavares referente, a sua deslocação à Praia nos dias 26 de julho e 06 agosto e a Tarrafal no dia 27 de julho de 2025, em missão de serviço, conforme anexo."/>
  </r>
  <r>
    <x v="0"/>
    <n v="0"/>
    <n v="0"/>
    <n v="0"/>
    <n v="6800"/>
    <x v="4950"/>
    <x v="0"/>
    <x v="0"/>
    <x v="0"/>
    <s v="01.25.04.22"/>
    <x v="9"/>
    <x v="2"/>
    <x v="2"/>
    <s v="Cultura"/>
    <s v="01.25.04"/>
    <s v="Cultura"/>
    <s v="01.25.04"/>
    <x v="4"/>
    <x v="0"/>
    <x v="2"/>
    <x v="3"/>
    <x v="0"/>
    <x v="1"/>
    <x v="0"/>
    <x v="0"/>
    <x v="7"/>
    <s v="2025-08-11"/>
    <x v="2"/>
    <n v="6800"/>
    <x v="0"/>
    <m/>
    <x v="0"/>
    <m/>
    <x v="26"/>
    <n v="10047491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tesouraria referente a taxa de entrada de segurança aeroportuária de artistas Lunny Johson para a participação no festival da musica de calheta SM 2025, conforme anexo."/>
  </r>
  <r>
    <x v="0"/>
    <n v="0"/>
    <n v="0"/>
    <n v="0"/>
    <n v="5000"/>
    <x v="4951"/>
    <x v="0"/>
    <x v="0"/>
    <x v="0"/>
    <s v="01.25.01.13"/>
    <x v="30"/>
    <x v="2"/>
    <x v="2"/>
    <s v="Educação"/>
    <s v="01.25.01"/>
    <s v="Educação"/>
    <s v="01.25.01"/>
    <x v="4"/>
    <x v="0"/>
    <x v="2"/>
    <x v="3"/>
    <x v="0"/>
    <x v="1"/>
    <x v="0"/>
    <x v="0"/>
    <x v="8"/>
    <s v="2025-09-16"/>
    <x v="2"/>
    <n v="5000"/>
    <x v="0"/>
    <m/>
    <x v="0"/>
    <m/>
    <x v="570"/>
    <n v="100479997"/>
    <x v="0"/>
    <x v="0"/>
    <s v="Incentivo ao ensino básico e secundário"/>
    <s v="ORI"/>
    <x v="0"/>
    <s v="IEBS"/>
    <x v="0"/>
    <x v="0"/>
    <x v="0"/>
    <x v="0"/>
    <x v="0"/>
    <x v="0"/>
    <x v="0"/>
    <x v="0"/>
    <x v="0"/>
    <x v="0"/>
    <x v="0"/>
    <s v="Incentivo ao ensino básico e secundário"/>
    <x v="0"/>
    <x v="0"/>
    <x v="0"/>
    <x v="0"/>
    <x v="1"/>
    <x v="0"/>
    <x v="0"/>
    <x v="0"/>
    <x v="0"/>
    <x v="0"/>
    <x v="0"/>
    <x v="0"/>
    <s v="Apoio a favor da senhora Maria Eduarda Mendes, para aquisição de materiais escolar, conforme anexo."/>
  </r>
  <r>
    <x v="1"/>
    <n v="0"/>
    <n v="0"/>
    <n v="0"/>
    <n v="82000"/>
    <x v="4952"/>
    <x v="0"/>
    <x v="0"/>
    <x v="0"/>
    <s v="01.27.07.09"/>
    <x v="7"/>
    <x v="1"/>
    <x v="1"/>
    <s v="Requalificação Urbana e Habitação 2"/>
    <s v="01.27.07"/>
    <s v="Requalificação Urbana e Habitação 2"/>
    <s v="01.27.07"/>
    <x v="2"/>
    <x v="0"/>
    <x v="0"/>
    <x v="1"/>
    <x v="0"/>
    <x v="1"/>
    <x v="1"/>
    <x v="0"/>
    <x v="9"/>
    <s v="2025-10-27"/>
    <x v="3"/>
    <n v="82000"/>
    <x v="0"/>
    <m/>
    <x v="0"/>
    <m/>
    <x v="182"/>
    <n v="100475659"/>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venda de 18 carradas de pedras, para trabalhos de construção de muros de proteção em Veneza, conforme anexo."/>
  </r>
  <r>
    <x v="0"/>
    <n v="0"/>
    <n v="0"/>
    <n v="0"/>
    <n v="7778"/>
    <x v="4953"/>
    <x v="0"/>
    <x v="1"/>
    <x v="0"/>
    <s v="03.03.10"/>
    <x v="15"/>
    <x v="0"/>
    <x v="5"/>
    <s v="Receitas Da Câmara"/>
    <s v="03.03.10"/>
    <s v="Receitas Da Câmara"/>
    <s v="03.03.10"/>
    <x v="64"/>
    <x v="0"/>
    <x v="4"/>
    <x v="9"/>
    <x v="0"/>
    <x v="0"/>
    <x v="2"/>
    <x v="0"/>
    <x v="9"/>
    <s v="2025-10-15"/>
    <x v="3"/>
    <n v="7778"/>
    <x v="0"/>
    <m/>
    <x v="0"/>
    <m/>
    <x v="26"/>
    <n v="100474914"/>
    <x v="0"/>
    <x v="0"/>
    <s v="Receitas Da Câmara"/>
    <s v="EXT"/>
    <x v="0"/>
    <s v="RDC"/>
    <x v="0"/>
    <x v="0"/>
    <x v="0"/>
    <x v="0"/>
    <x v="0"/>
    <x v="0"/>
    <x v="0"/>
    <x v="0"/>
    <x v="0"/>
    <x v="0"/>
    <x v="0"/>
    <s v="Receitas Da Câmara"/>
    <x v="0"/>
    <x v="0"/>
    <x v="0"/>
    <x v="0"/>
    <x v="0"/>
    <x v="0"/>
    <x v="0"/>
    <x v="0"/>
    <x v="0"/>
    <x v="0"/>
    <x v="0"/>
    <x v="0"/>
    <s v="Recebimento p/o 1500002803 RFB Câmara MS Miguel, conforme anexo."/>
  </r>
  <r>
    <x v="0"/>
    <n v="0"/>
    <n v="0"/>
    <n v="0"/>
    <n v="2484"/>
    <x v="4954"/>
    <x v="0"/>
    <x v="0"/>
    <x v="0"/>
    <s v="03.16.15"/>
    <x v="0"/>
    <x v="0"/>
    <x v="0"/>
    <s v="Direção Financeira"/>
    <s v="03.16.15"/>
    <s v="Direção Financeira"/>
    <s v="03.16.15"/>
    <x v="14"/>
    <x v="0"/>
    <x v="0"/>
    <x v="0"/>
    <x v="0"/>
    <x v="0"/>
    <x v="0"/>
    <x v="0"/>
    <x v="11"/>
    <s v="2025-12-04"/>
    <x v="3"/>
    <n v="2484"/>
    <x v="0"/>
    <m/>
    <x v="0"/>
    <m/>
    <x v="29"/>
    <n v="100391565"/>
    <x v="0"/>
    <x v="0"/>
    <s v="Direção Financeira"/>
    <s v="ORI"/>
    <x v="0"/>
    <m/>
    <x v="0"/>
    <x v="0"/>
    <x v="0"/>
    <x v="0"/>
    <x v="0"/>
    <x v="0"/>
    <x v="0"/>
    <x v="0"/>
    <x v="0"/>
    <x v="0"/>
    <x v="0"/>
    <s v="Direção Financeira"/>
    <x v="0"/>
    <x v="0"/>
    <x v="0"/>
    <x v="0"/>
    <x v="0"/>
    <x v="0"/>
    <x v="0"/>
    <x v="0"/>
    <x v="0"/>
    <x v="0"/>
    <x v="0"/>
    <x v="0"/>
    <s v="Pagamento a favor de INCV, referente publicação B.O, iiª série, 1/4 página, B.O, iiª série, 1/8 página do extrato da deliberação nº 36/2025 promoção da Sra. Ilce Mafalda de Carvalho Amarante, conforme anexo."/>
  </r>
  <r>
    <x v="0"/>
    <n v="0"/>
    <n v="0"/>
    <n v="0"/>
    <n v="10500"/>
    <x v="4955"/>
    <x v="0"/>
    <x v="1"/>
    <x v="0"/>
    <s v="03.03.10"/>
    <x v="15"/>
    <x v="0"/>
    <x v="5"/>
    <s v="Receitas Da Câmara"/>
    <s v="03.03.10"/>
    <s v="Receitas Da Câmara"/>
    <s v="03.03.10"/>
    <x v="18"/>
    <x v="0"/>
    <x v="4"/>
    <x v="6"/>
    <x v="0"/>
    <x v="0"/>
    <x v="2"/>
    <x v="0"/>
    <x v="10"/>
    <s v="2025-11-12"/>
    <x v="3"/>
    <n v="10500"/>
    <x v="0"/>
    <m/>
    <x v="0"/>
    <m/>
    <x v="26"/>
    <n v="100474914"/>
    <x v="0"/>
    <x v="0"/>
    <s v="Receitas Da Câmara"/>
    <s v="EXT"/>
    <x v="0"/>
    <s v="RDC"/>
    <x v="0"/>
    <x v="0"/>
    <x v="0"/>
    <x v="0"/>
    <x v="0"/>
    <x v="0"/>
    <x v="0"/>
    <x v="0"/>
    <x v="0"/>
    <x v="0"/>
    <x v="0"/>
    <s v="Receitas Da Câmara"/>
    <x v="0"/>
    <x v="0"/>
    <x v="0"/>
    <x v="0"/>
    <x v="0"/>
    <x v="0"/>
    <x v="0"/>
    <x v="0"/>
    <x v="0"/>
    <x v="0"/>
    <x v="0"/>
    <x v="0"/>
    <s v="Reposição crianças vulneráveis referente a mês de julho de 2025, conforme anexo."/>
  </r>
  <r>
    <x v="1"/>
    <n v="0"/>
    <n v="0"/>
    <n v="0"/>
    <n v="64480"/>
    <x v="4956"/>
    <x v="0"/>
    <x v="0"/>
    <x v="0"/>
    <s v="01.23.04.14"/>
    <x v="24"/>
    <x v="5"/>
    <x v="6"/>
    <s v="Ambiente"/>
    <s v="01.23.04"/>
    <s v="Ambiente"/>
    <s v="01.23.04"/>
    <x v="2"/>
    <x v="0"/>
    <x v="0"/>
    <x v="1"/>
    <x v="0"/>
    <x v="1"/>
    <x v="1"/>
    <x v="0"/>
    <x v="11"/>
    <s v="2025-12-18"/>
    <x v="3"/>
    <n v="64480"/>
    <x v="0"/>
    <m/>
    <x v="0"/>
    <m/>
    <x v="26"/>
    <n v="100474914"/>
    <x v="0"/>
    <x v="0"/>
    <s v="Criação e Manutenção de Espaços Verdes"/>
    <s v="ORI"/>
    <x v="0"/>
    <s v="CMEV"/>
    <x v="0"/>
    <x v="0"/>
    <x v="0"/>
    <x v="0"/>
    <x v="0"/>
    <x v="0"/>
    <x v="0"/>
    <x v="0"/>
    <x v="0"/>
    <x v="0"/>
    <x v="0"/>
    <s v="Criação e Manutenção de Espaços Verdes"/>
    <x v="0"/>
    <x v="0"/>
    <x v="0"/>
    <x v="0"/>
    <x v="1"/>
    <x v="0"/>
    <x v="0"/>
    <x v="0"/>
    <x v="0"/>
    <x v="0"/>
    <x v="0"/>
    <x v="0"/>
    <s v="Pagamento referente a trabalhos dos espaços verdes realizado, durante o mês de dezembro de 2025, conforme anexo."/>
  </r>
  <r>
    <x v="0"/>
    <n v="0"/>
    <n v="0"/>
    <n v="0"/>
    <n v="180000"/>
    <x v="4957"/>
    <x v="0"/>
    <x v="0"/>
    <x v="0"/>
    <s v="03.16.15"/>
    <x v="0"/>
    <x v="0"/>
    <x v="0"/>
    <s v="Direção Financeira"/>
    <s v="03.16.15"/>
    <s v="Direção Financeira"/>
    <s v="03.16.15"/>
    <x v="13"/>
    <x v="0"/>
    <x v="0"/>
    <x v="1"/>
    <x v="0"/>
    <x v="0"/>
    <x v="0"/>
    <x v="0"/>
    <x v="11"/>
    <s v="2025-12-31"/>
    <x v="3"/>
    <n v="180000"/>
    <x v="0"/>
    <m/>
    <x v="0"/>
    <m/>
    <x v="32"/>
    <n v="100476920"/>
    <x v="0"/>
    <x v="0"/>
    <s v="Direção Financeira"/>
    <s v="ORI"/>
    <x v="0"/>
    <m/>
    <x v="0"/>
    <x v="0"/>
    <x v="0"/>
    <x v="0"/>
    <x v="0"/>
    <x v="0"/>
    <x v="0"/>
    <x v="0"/>
    <x v="0"/>
    <x v="0"/>
    <x v="0"/>
    <s v="Direção Financeira"/>
    <x v="0"/>
    <x v="0"/>
    <x v="0"/>
    <x v="0"/>
    <x v="0"/>
    <x v="0"/>
    <x v="0"/>
    <x v="0"/>
    <x v="0"/>
    <x v="0"/>
    <x v="0"/>
    <x v="0"/>
    <s v="Pagamento referente a aquisição de combustível destinado as viaturas afeto ao serviço da CMSM, conforme anexo."/>
  </r>
  <r>
    <x v="1"/>
    <n v="0"/>
    <n v="0"/>
    <n v="0"/>
    <n v="300000"/>
    <x v="4958"/>
    <x v="0"/>
    <x v="0"/>
    <x v="0"/>
    <s v="01.27.07.15"/>
    <x v="18"/>
    <x v="1"/>
    <x v="1"/>
    <s v="Requalificação Urbana e Habitação 2"/>
    <s v="01.27.07"/>
    <s v="Requalificação Urbana e Habitação 2"/>
    <s v="01.27.07"/>
    <x v="2"/>
    <x v="0"/>
    <x v="0"/>
    <x v="1"/>
    <x v="0"/>
    <x v="1"/>
    <x v="1"/>
    <x v="0"/>
    <x v="1"/>
    <s v="2025-01-29"/>
    <x v="0"/>
    <n v="300000"/>
    <x v="0"/>
    <m/>
    <x v="0"/>
    <m/>
    <x v="12"/>
    <n v="100476460"/>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a favor da eco produções, para aquisição de ferro, conforme proposta em anexo."/>
  </r>
  <r>
    <x v="1"/>
    <n v="0"/>
    <n v="0"/>
    <n v="0"/>
    <n v="299000"/>
    <x v="4959"/>
    <x v="0"/>
    <x v="0"/>
    <x v="0"/>
    <s v="01.27.07.15"/>
    <x v="18"/>
    <x v="1"/>
    <x v="1"/>
    <s v="Requalificação Urbana e Habitação 2"/>
    <s v="01.27.07"/>
    <s v="Requalificação Urbana e Habitação 2"/>
    <s v="01.27.07"/>
    <x v="2"/>
    <x v="0"/>
    <x v="0"/>
    <x v="1"/>
    <x v="0"/>
    <x v="1"/>
    <x v="1"/>
    <x v="0"/>
    <x v="1"/>
    <s v="2025-01-29"/>
    <x v="0"/>
    <n v="299000"/>
    <x v="0"/>
    <m/>
    <x v="0"/>
    <m/>
    <x v="12"/>
    <n v="100476460"/>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a favor da eco produções, para aquisição de cimento, conforme proposta em anexo.   "/>
  </r>
  <r>
    <x v="1"/>
    <n v="0"/>
    <n v="0"/>
    <n v="0"/>
    <n v="1961167"/>
    <x v="4960"/>
    <x v="0"/>
    <x v="0"/>
    <x v="0"/>
    <s v="03.16.15"/>
    <x v="0"/>
    <x v="0"/>
    <x v="0"/>
    <s v="Direção Financeira"/>
    <s v="03.16.15"/>
    <s v="Direção Financeira"/>
    <s v="03.16.15"/>
    <x v="67"/>
    <x v="0"/>
    <x v="0"/>
    <x v="1"/>
    <x v="0"/>
    <x v="0"/>
    <x v="1"/>
    <x v="0"/>
    <x v="0"/>
    <s v="2025-02-27"/>
    <x v="0"/>
    <n v="1961167"/>
    <x v="0"/>
    <m/>
    <x v="0"/>
    <m/>
    <x v="26"/>
    <n v="100474914"/>
    <x v="0"/>
    <x v="0"/>
    <s v="Direção Financeira"/>
    <s v="ORI"/>
    <x v="0"/>
    <m/>
    <x v="0"/>
    <x v="0"/>
    <x v="0"/>
    <x v="0"/>
    <x v="0"/>
    <x v="0"/>
    <x v="0"/>
    <x v="0"/>
    <x v="0"/>
    <x v="0"/>
    <x v="0"/>
    <s v="Direção Financeira"/>
    <x v="0"/>
    <x v="0"/>
    <x v="0"/>
    <x v="0"/>
    <x v="0"/>
    <x v="0"/>
    <x v="0"/>
    <x v="1"/>
    <x v="0"/>
    <x v="0"/>
    <x v="0"/>
    <x v="0"/>
    <s v="Pagamento amortização de empréstimos fevereiro 2025."/>
  </r>
  <r>
    <x v="0"/>
    <n v="0"/>
    <n v="0"/>
    <n v="0"/>
    <n v="5000"/>
    <x v="4961"/>
    <x v="0"/>
    <x v="0"/>
    <x v="0"/>
    <s v="01.25.05.12"/>
    <x v="2"/>
    <x v="2"/>
    <x v="2"/>
    <s v="Saúde"/>
    <s v="01.25.05"/>
    <s v="Saúde"/>
    <s v="01.25.05"/>
    <x v="3"/>
    <x v="0"/>
    <x v="1"/>
    <x v="2"/>
    <x v="0"/>
    <x v="1"/>
    <x v="0"/>
    <x v="0"/>
    <x v="2"/>
    <s v="2025-04-09"/>
    <x v="1"/>
    <n v="5000"/>
    <x v="0"/>
    <m/>
    <x v="0"/>
    <m/>
    <x v="571"/>
    <n v="100477329"/>
    <x v="0"/>
    <x v="0"/>
    <s v="Promoção e Inclusão Social"/>
    <s v="ORI"/>
    <x v="0"/>
    <m/>
    <x v="0"/>
    <x v="0"/>
    <x v="0"/>
    <x v="0"/>
    <x v="0"/>
    <x v="0"/>
    <x v="0"/>
    <x v="0"/>
    <x v="0"/>
    <x v="0"/>
    <x v="0"/>
    <s v="Promoção e Inclusão Social"/>
    <x v="0"/>
    <x v="0"/>
    <x v="0"/>
    <x v="0"/>
    <x v="1"/>
    <x v="0"/>
    <x v="0"/>
    <x v="0"/>
    <x v="0"/>
    <x v="0"/>
    <x v="0"/>
    <x v="0"/>
    <s v="Apoio a favor da senhora Joana Rodrigues para aquisição de óculos, conforme anexo. "/>
  </r>
  <r>
    <x v="0"/>
    <n v="0"/>
    <n v="0"/>
    <n v="0"/>
    <n v="9391"/>
    <x v="4962"/>
    <x v="0"/>
    <x v="0"/>
    <x v="0"/>
    <s v="03.16.10"/>
    <x v="47"/>
    <x v="0"/>
    <x v="0"/>
    <s v="Delegações Municipais "/>
    <s v="03.16.10"/>
    <s v="Delegações Municipais "/>
    <s v="03.16.10"/>
    <x v="42"/>
    <x v="0"/>
    <x v="0"/>
    <x v="1"/>
    <x v="1"/>
    <x v="0"/>
    <x v="0"/>
    <x v="0"/>
    <x v="7"/>
    <s v="2025-08-26"/>
    <x v="2"/>
    <n v="9391"/>
    <x v="0"/>
    <m/>
    <x v="0"/>
    <m/>
    <x v="9"/>
    <n v="100474696"/>
    <x v="0"/>
    <x v="1"/>
    <s v="Delegações Municipais "/>
    <s v="ORI"/>
    <x v="0"/>
    <m/>
    <x v="0"/>
    <x v="0"/>
    <x v="0"/>
    <x v="0"/>
    <x v="0"/>
    <x v="0"/>
    <x v="0"/>
    <x v="0"/>
    <x v="0"/>
    <x v="0"/>
    <x v="0"/>
    <s v="Delegações Municipais "/>
    <x v="0"/>
    <x v="0"/>
    <x v="0"/>
    <x v="0"/>
    <x v="0"/>
    <x v="0"/>
    <x v="0"/>
    <x v="0"/>
    <x v="0"/>
    <x v="0"/>
    <x v="1"/>
    <x v="0"/>
    <s v="Pagamento de salário referente a 08-2025"/>
  </r>
  <r>
    <x v="0"/>
    <n v="0"/>
    <n v="0"/>
    <n v="0"/>
    <n v="11224"/>
    <x v="4962"/>
    <x v="0"/>
    <x v="0"/>
    <x v="0"/>
    <s v="03.16.10"/>
    <x v="47"/>
    <x v="0"/>
    <x v="0"/>
    <s v="Delegações Municipais "/>
    <s v="03.16.10"/>
    <s v="Delegações Municipais "/>
    <s v="03.16.10"/>
    <x v="42"/>
    <x v="0"/>
    <x v="0"/>
    <x v="1"/>
    <x v="1"/>
    <x v="0"/>
    <x v="0"/>
    <x v="0"/>
    <x v="7"/>
    <s v="2025-08-26"/>
    <x v="2"/>
    <n v="11224"/>
    <x v="0"/>
    <m/>
    <x v="0"/>
    <m/>
    <x v="89"/>
    <n v="100474706"/>
    <x v="0"/>
    <x v="5"/>
    <s v="Delegações Municipais "/>
    <s v="ORI"/>
    <x v="0"/>
    <m/>
    <x v="0"/>
    <x v="0"/>
    <x v="0"/>
    <x v="0"/>
    <x v="0"/>
    <x v="0"/>
    <x v="0"/>
    <x v="0"/>
    <x v="0"/>
    <x v="0"/>
    <x v="0"/>
    <s v="Delegações Municipais "/>
    <x v="0"/>
    <x v="0"/>
    <x v="0"/>
    <x v="0"/>
    <x v="0"/>
    <x v="0"/>
    <x v="0"/>
    <x v="0"/>
    <x v="0"/>
    <x v="0"/>
    <x v="5"/>
    <x v="0"/>
    <s v="Pagamento de salário referente a 08-2025"/>
  </r>
  <r>
    <x v="0"/>
    <n v="0"/>
    <n v="0"/>
    <n v="0"/>
    <n v="119680"/>
    <x v="4962"/>
    <x v="0"/>
    <x v="0"/>
    <x v="0"/>
    <s v="03.16.10"/>
    <x v="47"/>
    <x v="0"/>
    <x v="0"/>
    <s v="Delegações Municipais "/>
    <s v="03.16.10"/>
    <s v="Delegações Municipais "/>
    <s v="03.16.10"/>
    <x v="42"/>
    <x v="0"/>
    <x v="0"/>
    <x v="1"/>
    <x v="1"/>
    <x v="0"/>
    <x v="0"/>
    <x v="0"/>
    <x v="7"/>
    <s v="2025-08-26"/>
    <x v="2"/>
    <n v="119680"/>
    <x v="0"/>
    <m/>
    <x v="0"/>
    <m/>
    <x v="26"/>
    <n v="100474914"/>
    <x v="0"/>
    <x v="0"/>
    <s v="Delegações Municipais "/>
    <s v="ORI"/>
    <x v="0"/>
    <m/>
    <x v="0"/>
    <x v="0"/>
    <x v="0"/>
    <x v="0"/>
    <x v="0"/>
    <x v="0"/>
    <x v="0"/>
    <x v="0"/>
    <x v="0"/>
    <x v="0"/>
    <x v="0"/>
    <s v="Delegações Municipais "/>
    <x v="0"/>
    <x v="0"/>
    <x v="0"/>
    <x v="0"/>
    <x v="0"/>
    <x v="0"/>
    <x v="0"/>
    <x v="0"/>
    <x v="0"/>
    <x v="0"/>
    <x v="0"/>
    <x v="0"/>
    <s v="Pagamento de salário referente a 08-2025"/>
  </r>
  <r>
    <x v="1"/>
    <n v="0"/>
    <n v="0"/>
    <n v="0"/>
    <n v="275000"/>
    <x v="4963"/>
    <x v="0"/>
    <x v="0"/>
    <x v="0"/>
    <s v="01.27.07.09"/>
    <x v="7"/>
    <x v="1"/>
    <x v="1"/>
    <s v="Requalificação Urbana e Habitação 2"/>
    <s v="01.27.07"/>
    <s v="Requalificação Urbana e Habitação 2"/>
    <s v="01.27.07"/>
    <x v="2"/>
    <x v="0"/>
    <x v="0"/>
    <x v="1"/>
    <x v="0"/>
    <x v="1"/>
    <x v="1"/>
    <x v="0"/>
    <x v="9"/>
    <s v="2025-10-21"/>
    <x v="3"/>
    <n v="275000"/>
    <x v="0"/>
    <m/>
    <x v="0"/>
    <m/>
    <x v="51"/>
    <n v="100477889"/>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e Dany Midia - Producoes Audiovisuais, pelo serviço de transporte, conforme anexo.  "/>
  </r>
  <r>
    <x v="0"/>
    <n v="0"/>
    <n v="0"/>
    <n v="0"/>
    <n v="278"/>
    <x v="4964"/>
    <x v="0"/>
    <x v="0"/>
    <x v="0"/>
    <s v="03.16.19"/>
    <x v="44"/>
    <x v="0"/>
    <x v="0"/>
    <s v="Direção de Inovação e Desporto"/>
    <s v="03.16.19"/>
    <s v="Direção de Inovação e Desporto"/>
    <s v="03.16.19"/>
    <x v="8"/>
    <x v="0"/>
    <x v="0"/>
    <x v="0"/>
    <x v="0"/>
    <x v="0"/>
    <x v="0"/>
    <x v="0"/>
    <x v="9"/>
    <s v="2025-10-24"/>
    <x v="3"/>
    <n v="278"/>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10-2025"/>
  </r>
  <r>
    <x v="0"/>
    <n v="0"/>
    <n v="0"/>
    <n v="0"/>
    <n v="1007"/>
    <x v="4964"/>
    <x v="0"/>
    <x v="0"/>
    <x v="0"/>
    <s v="03.16.19"/>
    <x v="44"/>
    <x v="0"/>
    <x v="0"/>
    <s v="Direção de Inovação e Desporto"/>
    <s v="03.16.19"/>
    <s v="Direção de Inovação e Desporto"/>
    <s v="03.16.19"/>
    <x v="46"/>
    <x v="0"/>
    <x v="0"/>
    <x v="1"/>
    <x v="0"/>
    <x v="0"/>
    <x v="0"/>
    <x v="0"/>
    <x v="9"/>
    <s v="2025-10-24"/>
    <x v="3"/>
    <n v="1007"/>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10-2025"/>
  </r>
  <r>
    <x v="0"/>
    <n v="0"/>
    <n v="0"/>
    <n v="0"/>
    <n v="7094"/>
    <x v="4964"/>
    <x v="0"/>
    <x v="0"/>
    <x v="0"/>
    <s v="03.16.19"/>
    <x v="44"/>
    <x v="0"/>
    <x v="0"/>
    <s v="Direção de Inovação e Desporto"/>
    <s v="03.16.19"/>
    <s v="Direção de Inovação e Desporto"/>
    <s v="03.16.19"/>
    <x v="42"/>
    <x v="0"/>
    <x v="0"/>
    <x v="1"/>
    <x v="1"/>
    <x v="0"/>
    <x v="0"/>
    <x v="0"/>
    <x v="9"/>
    <s v="2025-10-24"/>
    <x v="3"/>
    <n v="7094"/>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10-2025"/>
  </r>
  <r>
    <x v="0"/>
    <n v="0"/>
    <n v="0"/>
    <n v="0"/>
    <n v="223"/>
    <x v="4964"/>
    <x v="0"/>
    <x v="0"/>
    <x v="0"/>
    <s v="03.16.19"/>
    <x v="44"/>
    <x v="0"/>
    <x v="0"/>
    <s v="Direção de Inovação e Desporto"/>
    <s v="03.16.19"/>
    <s v="Direção de Inovação e Desporto"/>
    <s v="03.16.19"/>
    <x v="8"/>
    <x v="0"/>
    <x v="0"/>
    <x v="0"/>
    <x v="0"/>
    <x v="0"/>
    <x v="0"/>
    <x v="0"/>
    <x v="9"/>
    <s v="2025-10-24"/>
    <x v="3"/>
    <n v="223"/>
    <x v="0"/>
    <m/>
    <x v="0"/>
    <m/>
    <x v="89"/>
    <n v="100474706"/>
    <x v="0"/>
    <x v="5"/>
    <s v="Direção de Inovação e Desporto"/>
    <s v="ORI"/>
    <x v="0"/>
    <m/>
    <x v="0"/>
    <x v="0"/>
    <x v="0"/>
    <x v="0"/>
    <x v="0"/>
    <x v="0"/>
    <x v="0"/>
    <x v="0"/>
    <x v="0"/>
    <x v="0"/>
    <x v="0"/>
    <s v="Direção de Inovação e Desporto"/>
    <x v="0"/>
    <x v="0"/>
    <x v="0"/>
    <x v="0"/>
    <x v="0"/>
    <x v="0"/>
    <x v="0"/>
    <x v="0"/>
    <x v="0"/>
    <x v="0"/>
    <x v="5"/>
    <x v="0"/>
    <s v="Pagamento de salário referente a 10-2025"/>
  </r>
  <r>
    <x v="0"/>
    <n v="0"/>
    <n v="0"/>
    <n v="0"/>
    <n v="808"/>
    <x v="4964"/>
    <x v="0"/>
    <x v="0"/>
    <x v="0"/>
    <s v="03.16.19"/>
    <x v="44"/>
    <x v="0"/>
    <x v="0"/>
    <s v="Direção de Inovação e Desporto"/>
    <s v="03.16.19"/>
    <s v="Direção de Inovação e Desporto"/>
    <s v="03.16.19"/>
    <x v="46"/>
    <x v="0"/>
    <x v="0"/>
    <x v="1"/>
    <x v="0"/>
    <x v="0"/>
    <x v="0"/>
    <x v="0"/>
    <x v="9"/>
    <s v="2025-10-24"/>
    <x v="3"/>
    <n v="808"/>
    <x v="0"/>
    <m/>
    <x v="0"/>
    <m/>
    <x v="89"/>
    <n v="100474706"/>
    <x v="0"/>
    <x v="5"/>
    <s v="Direção de Inovação e Desporto"/>
    <s v="ORI"/>
    <x v="0"/>
    <m/>
    <x v="0"/>
    <x v="0"/>
    <x v="0"/>
    <x v="0"/>
    <x v="0"/>
    <x v="0"/>
    <x v="0"/>
    <x v="0"/>
    <x v="0"/>
    <x v="0"/>
    <x v="0"/>
    <s v="Direção de Inovação e Desporto"/>
    <x v="0"/>
    <x v="0"/>
    <x v="0"/>
    <x v="0"/>
    <x v="0"/>
    <x v="0"/>
    <x v="0"/>
    <x v="0"/>
    <x v="0"/>
    <x v="0"/>
    <x v="5"/>
    <x v="0"/>
    <s v="Pagamento de salário referente a 10-2025"/>
  </r>
  <r>
    <x v="0"/>
    <n v="0"/>
    <n v="0"/>
    <n v="0"/>
    <n v="5689"/>
    <x v="4964"/>
    <x v="0"/>
    <x v="0"/>
    <x v="0"/>
    <s v="03.16.19"/>
    <x v="44"/>
    <x v="0"/>
    <x v="0"/>
    <s v="Direção de Inovação e Desporto"/>
    <s v="03.16.19"/>
    <s v="Direção de Inovação e Desporto"/>
    <s v="03.16.19"/>
    <x v="42"/>
    <x v="0"/>
    <x v="0"/>
    <x v="1"/>
    <x v="1"/>
    <x v="0"/>
    <x v="0"/>
    <x v="0"/>
    <x v="9"/>
    <s v="2025-10-24"/>
    <x v="3"/>
    <n v="5689"/>
    <x v="0"/>
    <m/>
    <x v="0"/>
    <m/>
    <x v="89"/>
    <n v="100474706"/>
    <x v="0"/>
    <x v="5"/>
    <s v="Direção de Inovação e Desporto"/>
    <s v="ORI"/>
    <x v="0"/>
    <m/>
    <x v="0"/>
    <x v="0"/>
    <x v="0"/>
    <x v="0"/>
    <x v="0"/>
    <x v="0"/>
    <x v="0"/>
    <x v="0"/>
    <x v="0"/>
    <x v="0"/>
    <x v="0"/>
    <s v="Direção de Inovação e Desporto"/>
    <x v="0"/>
    <x v="0"/>
    <x v="0"/>
    <x v="0"/>
    <x v="0"/>
    <x v="0"/>
    <x v="0"/>
    <x v="0"/>
    <x v="0"/>
    <x v="0"/>
    <x v="5"/>
    <x v="0"/>
    <s v="Pagamento de salário referente a 10-2025"/>
  </r>
  <r>
    <x v="0"/>
    <n v="0"/>
    <n v="0"/>
    <n v="0"/>
    <n v="4939"/>
    <x v="4964"/>
    <x v="0"/>
    <x v="0"/>
    <x v="0"/>
    <s v="03.16.19"/>
    <x v="44"/>
    <x v="0"/>
    <x v="0"/>
    <s v="Direção de Inovação e Desporto"/>
    <s v="03.16.19"/>
    <s v="Direção de Inovação e Desporto"/>
    <s v="03.16.19"/>
    <x v="8"/>
    <x v="0"/>
    <x v="0"/>
    <x v="0"/>
    <x v="0"/>
    <x v="0"/>
    <x v="0"/>
    <x v="0"/>
    <x v="9"/>
    <s v="2025-10-24"/>
    <x v="3"/>
    <n v="4939"/>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10-2025"/>
  </r>
  <r>
    <x v="0"/>
    <n v="0"/>
    <n v="0"/>
    <n v="0"/>
    <n v="17852"/>
    <x v="4964"/>
    <x v="0"/>
    <x v="0"/>
    <x v="0"/>
    <s v="03.16.19"/>
    <x v="44"/>
    <x v="0"/>
    <x v="0"/>
    <s v="Direção de Inovação e Desporto"/>
    <s v="03.16.19"/>
    <s v="Direção de Inovação e Desporto"/>
    <s v="03.16.19"/>
    <x v="46"/>
    <x v="0"/>
    <x v="0"/>
    <x v="1"/>
    <x v="0"/>
    <x v="0"/>
    <x v="0"/>
    <x v="0"/>
    <x v="9"/>
    <s v="2025-10-24"/>
    <x v="3"/>
    <n v="17852"/>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10-2025"/>
  </r>
  <r>
    <x v="0"/>
    <n v="0"/>
    <n v="0"/>
    <n v="0"/>
    <n v="125617"/>
    <x v="4964"/>
    <x v="0"/>
    <x v="0"/>
    <x v="0"/>
    <s v="03.16.19"/>
    <x v="44"/>
    <x v="0"/>
    <x v="0"/>
    <s v="Direção de Inovação e Desporto"/>
    <s v="03.16.19"/>
    <s v="Direção de Inovação e Desporto"/>
    <s v="03.16.19"/>
    <x v="42"/>
    <x v="0"/>
    <x v="0"/>
    <x v="1"/>
    <x v="1"/>
    <x v="0"/>
    <x v="0"/>
    <x v="0"/>
    <x v="9"/>
    <s v="2025-10-24"/>
    <x v="3"/>
    <n v="125617"/>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10-2025"/>
  </r>
  <r>
    <x v="0"/>
    <n v="0"/>
    <n v="0"/>
    <n v="0"/>
    <n v="750"/>
    <x v="4965"/>
    <x v="0"/>
    <x v="0"/>
    <x v="0"/>
    <s v="01.27.04.11"/>
    <x v="26"/>
    <x v="1"/>
    <x v="1"/>
    <s v="Infra-Estruturas e Transportes"/>
    <s v="01.27.04"/>
    <s v="Infra-Estruturas e Transportes"/>
    <s v="01.27.04"/>
    <x v="4"/>
    <x v="0"/>
    <x v="2"/>
    <x v="3"/>
    <x v="0"/>
    <x v="1"/>
    <x v="0"/>
    <x v="0"/>
    <x v="10"/>
    <s v="2025-11-19"/>
    <x v="3"/>
    <n v="750"/>
    <x v="0"/>
    <m/>
    <x v="0"/>
    <m/>
    <x v="9"/>
    <n v="100474696"/>
    <x v="0"/>
    <x v="1"/>
    <s v="Manutenção de caminhos vicinais e melhoramento de acessos"/>
    <s v="ORI"/>
    <x v="0"/>
    <m/>
    <x v="0"/>
    <x v="0"/>
    <x v="0"/>
    <x v="0"/>
    <x v="0"/>
    <x v="0"/>
    <x v="0"/>
    <x v="0"/>
    <x v="0"/>
    <x v="0"/>
    <x v="0"/>
    <s v="Manutenção de caminhos vicinais e melhoramento de acessos"/>
    <x v="0"/>
    <x v="0"/>
    <x v="0"/>
    <x v="0"/>
    <x v="1"/>
    <x v="0"/>
    <x v="0"/>
    <x v="0"/>
    <x v="0"/>
    <x v="0"/>
    <x v="1"/>
    <x v="0"/>
    <s v="Pagamento a favor da senhora Maria Reisureição referente a serviços de limpeza e manutenção de caminhos de Lèm de Oliveira, conforme anexo."/>
  </r>
  <r>
    <x v="0"/>
    <n v="0"/>
    <n v="0"/>
    <n v="0"/>
    <n v="4250"/>
    <x v="4965"/>
    <x v="0"/>
    <x v="0"/>
    <x v="0"/>
    <s v="01.27.04.11"/>
    <x v="26"/>
    <x v="1"/>
    <x v="1"/>
    <s v="Infra-Estruturas e Transportes"/>
    <s v="01.27.04"/>
    <s v="Infra-Estruturas e Transportes"/>
    <s v="01.27.04"/>
    <x v="4"/>
    <x v="0"/>
    <x v="2"/>
    <x v="3"/>
    <x v="0"/>
    <x v="1"/>
    <x v="0"/>
    <x v="0"/>
    <x v="10"/>
    <s v="2025-11-19"/>
    <x v="3"/>
    <n v="4250"/>
    <x v="0"/>
    <m/>
    <x v="0"/>
    <m/>
    <x v="572"/>
    <n v="100480024"/>
    <x v="0"/>
    <x v="0"/>
    <s v="Manutenção de caminhos vicinais e melhoramento de acessos"/>
    <s v="ORI"/>
    <x v="0"/>
    <m/>
    <x v="0"/>
    <x v="0"/>
    <x v="0"/>
    <x v="0"/>
    <x v="0"/>
    <x v="0"/>
    <x v="0"/>
    <x v="0"/>
    <x v="0"/>
    <x v="0"/>
    <x v="0"/>
    <s v="Manutenção de caminhos vicinais e melhoramento de acessos"/>
    <x v="0"/>
    <x v="0"/>
    <x v="0"/>
    <x v="0"/>
    <x v="1"/>
    <x v="0"/>
    <x v="0"/>
    <x v="0"/>
    <x v="0"/>
    <x v="0"/>
    <x v="0"/>
    <x v="0"/>
    <s v="Pagamento a favor da senhora Maria Reisureição referente a serviços de limpeza e manutenção de caminhos de Lèm de Oliveira, conforme anexo."/>
  </r>
  <r>
    <x v="0"/>
    <n v="0"/>
    <n v="0"/>
    <n v="0"/>
    <n v="168522"/>
    <x v="4966"/>
    <x v="0"/>
    <x v="0"/>
    <x v="0"/>
    <s v="03.16.15"/>
    <x v="0"/>
    <x v="0"/>
    <x v="0"/>
    <s v="Direção Financeira"/>
    <s v="03.16.15"/>
    <s v="Direção Financeira"/>
    <s v="03.16.15"/>
    <x v="39"/>
    <x v="0"/>
    <x v="0"/>
    <x v="0"/>
    <x v="0"/>
    <x v="0"/>
    <x v="0"/>
    <x v="0"/>
    <x v="6"/>
    <s v="2025-07-31"/>
    <x v="2"/>
    <n v="168522"/>
    <x v="0"/>
    <m/>
    <x v="0"/>
    <m/>
    <x v="148"/>
    <n v="100479525"/>
    <x v="0"/>
    <x v="0"/>
    <s v="Direção Financeira"/>
    <s v="ORI"/>
    <x v="0"/>
    <m/>
    <x v="0"/>
    <x v="0"/>
    <x v="0"/>
    <x v="0"/>
    <x v="0"/>
    <x v="0"/>
    <x v="0"/>
    <x v="0"/>
    <x v="0"/>
    <x v="0"/>
    <x v="0"/>
    <s v="Direção Financeira"/>
    <x v="0"/>
    <x v="0"/>
    <x v="0"/>
    <x v="0"/>
    <x v="0"/>
    <x v="0"/>
    <x v="0"/>
    <x v="0"/>
    <x v="0"/>
    <x v="0"/>
    <x v="0"/>
    <x v="0"/>
    <s v="liquidação do valor da proposta, referente a serviços de frete maritimo da viatura ambulância, conforme proposta em anexo."/>
  </r>
  <r>
    <x v="0"/>
    <n v="0"/>
    <n v="0"/>
    <n v="0"/>
    <n v="3000"/>
    <x v="4967"/>
    <x v="0"/>
    <x v="0"/>
    <x v="0"/>
    <s v="01.25.05.12"/>
    <x v="2"/>
    <x v="2"/>
    <x v="2"/>
    <s v="Saúde"/>
    <s v="01.25.05"/>
    <s v="Saúde"/>
    <s v="01.25.05"/>
    <x v="3"/>
    <x v="0"/>
    <x v="1"/>
    <x v="2"/>
    <x v="0"/>
    <x v="1"/>
    <x v="0"/>
    <x v="0"/>
    <x v="7"/>
    <s v="2025-08-22"/>
    <x v="2"/>
    <n v="3000"/>
    <x v="0"/>
    <m/>
    <x v="0"/>
    <m/>
    <x v="573"/>
    <n v="100479991"/>
    <x v="0"/>
    <x v="0"/>
    <s v="Promoção e Inclusão Social"/>
    <s v="ORI"/>
    <x v="0"/>
    <m/>
    <x v="0"/>
    <x v="0"/>
    <x v="0"/>
    <x v="0"/>
    <x v="0"/>
    <x v="0"/>
    <x v="0"/>
    <x v="0"/>
    <x v="0"/>
    <x v="0"/>
    <x v="0"/>
    <s v="Promoção e Inclusão Social"/>
    <x v="0"/>
    <x v="0"/>
    <x v="0"/>
    <x v="0"/>
    <x v="1"/>
    <x v="0"/>
    <x v="0"/>
    <x v="0"/>
    <x v="0"/>
    <x v="0"/>
    <x v="0"/>
    <x v="0"/>
    <s v="Apoio para reforço alimentar, conforme proposta em anexo."/>
  </r>
  <r>
    <x v="1"/>
    <n v="0"/>
    <n v="0"/>
    <n v="0"/>
    <n v="500000"/>
    <x v="4968"/>
    <x v="0"/>
    <x v="1"/>
    <x v="0"/>
    <s v="03.03.10"/>
    <x v="15"/>
    <x v="0"/>
    <x v="5"/>
    <s v="Receitas Da Câmara"/>
    <s v="03.03.10"/>
    <s v="Receitas Da Câmara"/>
    <s v="03.03.10"/>
    <x v="37"/>
    <x v="0"/>
    <x v="5"/>
    <x v="10"/>
    <x v="0"/>
    <x v="0"/>
    <x v="2"/>
    <x v="0"/>
    <x v="7"/>
    <s v="2025-08-18"/>
    <x v="2"/>
    <n v="500000"/>
    <x v="0"/>
    <m/>
    <x v="0"/>
    <m/>
    <x v="26"/>
    <n v="100474914"/>
    <x v="0"/>
    <x v="0"/>
    <s v="Receitas Da Câmara"/>
    <s v="EXT"/>
    <x v="0"/>
    <s v="RDC"/>
    <x v="0"/>
    <x v="0"/>
    <x v="0"/>
    <x v="0"/>
    <x v="0"/>
    <x v="0"/>
    <x v="0"/>
    <x v="0"/>
    <x v="0"/>
    <x v="0"/>
    <x v="0"/>
    <s v="Receitas Da Câmara"/>
    <x v="0"/>
    <x v="0"/>
    <x v="0"/>
    <x v="0"/>
    <x v="0"/>
    <x v="0"/>
    <x v="0"/>
    <x v="0"/>
    <x v="0"/>
    <x v="0"/>
    <x v="0"/>
    <x v="0"/>
    <s v="Recebimentos da Enapor, Sa referente a patrocínio do festival da cidade 2025, conforme extrato em anexo  "/>
  </r>
  <r>
    <x v="0"/>
    <n v="0"/>
    <n v="0"/>
    <n v="0"/>
    <n v="2850"/>
    <x v="4969"/>
    <x v="0"/>
    <x v="0"/>
    <x v="0"/>
    <s v="03.16.15"/>
    <x v="0"/>
    <x v="0"/>
    <x v="0"/>
    <s v="Direção Financeira"/>
    <s v="03.16.15"/>
    <s v="Direção Financeira"/>
    <s v="03.16.15"/>
    <x v="1"/>
    <x v="0"/>
    <x v="0"/>
    <x v="0"/>
    <x v="0"/>
    <x v="0"/>
    <x v="0"/>
    <x v="0"/>
    <x v="9"/>
    <s v="2025-10-08"/>
    <x v="3"/>
    <n v="2850"/>
    <x v="0"/>
    <m/>
    <x v="0"/>
    <m/>
    <x v="9"/>
    <n v="100474696"/>
    <x v="0"/>
    <x v="1"/>
    <s v="Direção Financeira"/>
    <s v="ORI"/>
    <x v="0"/>
    <m/>
    <x v="0"/>
    <x v="0"/>
    <x v="0"/>
    <x v="0"/>
    <x v="0"/>
    <x v="0"/>
    <x v="0"/>
    <x v="0"/>
    <x v="0"/>
    <x v="0"/>
    <x v="0"/>
    <s v="Direção Financeira"/>
    <x v="0"/>
    <x v="0"/>
    <x v="0"/>
    <x v="0"/>
    <x v="0"/>
    <x v="0"/>
    <x v="0"/>
    <x v="0"/>
    <x v="0"/>
    <x v="0"/>
    <x v="1"/>
    <x v="0"/>
    <s v="Pagamento referente a trabalhos na escola das Artes durante mês de setembro 2025, conforme anexo."/>
  </r>
  <r>
    <x v="0"/>
    <n v="0"/>
    <n v="0"/>
    <n v="0"/>
    <n v="16150"/>
    <x v="4969"/>
    <x v="0"/>
    <x v="0"/>
    <x v="0"/>
    <s v="03.16.15"/>
    <x v="0"/>
    <x v="0"/>
    <x v="0"/>
    <s v="Direção Financeira"/>
    <s v="03.16.15"/>
    <s v="Direção Financeira"/>
    <s v="03.16.15"/>
    <x v="1"/>
    <x v="0"/>
    <x v="0"/>
    <x v="0"/>
    <x v="0"/>
    <x v="0"/>
    <x v="0"/>
    <x v="0"/>
    <x v="9"/>
    <s v="2025-10-08"/>
    <x v="3"/>
    <n v="16150"/>
    <x v="0"/>
    <m/>
    <x v="0"/>
    <m/>
    <x v="182"/>
    <n v="100475659"/>
    <x v="0"/>
    <x v="0"/>
    <s v="Direção Financeira"/>
    <s v="ORI"/>
    <x v="0"/>
    <m/>
    <x v="0"/>
    <x v="0"/>
    <x v="0"/>
    <x v="0"/>
    <x v="0"/>
    <x v="0"/>
    <x v="0"/>
    <x v="0"/>
    <x v="0"/>
    <x v="0"/>
    <x v="0"/>
    <s v="Direção Financeira"/>
    <x v="0"/>
    <x v="0"/>
    <x v="0"/>
    <x v="0"/>
    <x v="0"/>
    <x v="0"/>
    <x v="0"/>
    <x v="0"/>
    <x v="0"/>
    <x v="0"/>
    <x v="0"/>
    <x v="0"/>
    <s v="Pagamento referente a trabalhos na escola das Artes durante mês de setembro 2025, conforme anexo."/>
  </r>
  <r>
    <x v="0"/>
    <n v="0"/>
    <n v="0"/>
    <n v="0"/>
    <n v="2530"/>
    <x v="4970"/>
    <x v="0"/>
    <x v="0"/>
    <x v="0"/>
    <s v="03.16.15"/>
    <x v="0"/>
    <x v="0"/>
    <x v="0"/>
    <s v="Direção Financeira"/>
    <s v="03.16.15"/>
    <s v="Direção Financeira"/>
    <s v="03.16.15"/>
    <x v="41"/>
    <x v="0"/>
    <x v="0"/>
    <x v="0"/>
    <x v="0"/>
    <x v="0"/>
    <x v="0"/>
    <x v="0"/>
    <x v="9"/>
    <s v="2025-10-09"/>
    <x v="3"/>
    <n v="2530"/>
    <x v="0"/>
    <m/>
    <x v="0"/>
    <m/>
    <x v="26"/>
    <n v="100474914"/>
    <x v="0"/>
    <x v="0"/>
    <s v="Direção Financeira"/>
    <s v="ORI"/>
    <x v="0"/>
    <m/>
    <x v="0"/>
    <x v="0"/>
    <x v="0"/>
    <x v="0"/>
    <x v="0"/>
    <x v="0"/>
    <x v="0"/>
    <x v="0"/>
    <x v="0"/>
    <x v="0"/>
    <x v="0"/>
    <s v="Direção Financeira"/>
    <x v="0"/>
    <x v="0"/>
    <x v="0"/>
    <x v="0"/>
    <x v="0"/>
    <x v="0"/>
    <x v="0"/>
    <x v="0"/>
    <x v="0"/>
    <x v="0"/>
    <x v="0"/>
    <x v="0"/>
    <s v="Pagamentos a favor de Tesoureiro Municipal, pelas aquisição de filtros de óleo e gasóleo e fusível para viatura ao serviço da CMSM, conforme anexo. "/>
  </r>
  <r>
    <x v="0"/>
    <n v="0"/>
    <n v="0"/>
    <n v="0"/>
    <n v="3888"/>
    <x v="4971"/>
    <x v="0"/>
    <x v="1"/>
    <x v="0"/>
    <s v="80.02.01"/>
    <x v="28"/>
    <x v="4"/>
    <x v="4"/>
    <s v="Retenções Iur"/>
    <s v="80.02.01"/>
    <s v="Retenções Iur"/>
    <s v="80.02.01"/>
    <x v="52"/>
    <x v="0"/>
    <x v="6"/>
    <x v="1"/>
    <x v="1"/>
    <x v="2"/>
    <x v="2"/>
    <x v="0"/>
    <x v="8"/>
    <s v="2025-09-05"/>
    <x v="2"/>
    <n v="3888"/>
    <x v="0"/>
    <m/>
    <x v="0"/>
    <m/>
    <x v="9"/>
    <n v="100474696"/>
    <x v="0"/>
    <x v="0"/>
    <s v="Retenções Iur"/>
    <s v="ORI"/>
    <x v="0"/>
    <s v="RIUR"/>
    <x v="0"/>
    <x v="0"/>
    <x v="0"/>
    <x v="0"/>
    <x v="0"/>
    <x v="0"/>
    <x v="0"/>
    <x v="0"/>
    <x v="0"/>
    <x v="0"/>
    <x v="0"/>
    <s v="Retenções Iur"/>
    <x v="0"/>
    <x v="0"/>
    <x v="0"/>
    <x v="0"/>
    <x v="2"/>
    <x v="0"/>
    <x v="0"/>
    <x v="0"/>
    <x v="0"/>
    <x v="1"/>
    <x v="0"/>
    <x v="0"/>
    <s v="RETENCAO OT"/>
  </r>
  <r>
    <x v="1"/>
    <n v="0"/>
    <n v="0"/>
    <n v="0"/>
    <n v="119600"/>
    <x v="4972"/>
    <x v="0"/>
    <x v="0"/>
    <x v="0"/>
    <s v="01.27.06.72"/>
    <x v="1"/>
    <x v="1"/>
    <x v="1"/>
    <s v="Requalificação Urbana e habitação"/>
    <s v="01.27.06"/>
    <s v="Requalificação Urbana e habitação"/>
    <s v="01.27.06"/>
    <x v="2"/>
    <x v="0"/>
    <x v="0"/>
    <x v="1"/>
    <x v="0"/>
    <x v="1"/>
    <x v="1"/>
    <x v="0"/>
    <x v="9"/>
    <s v="2025-10-29"/>
    <x v="3"/>
    <n v="119600"/>
    <x v="0"/>
    <m/>
    <x v="0"/>
    <m/>
    <x v="574"/>
    <n v="100479462"/>
    <x v="0"/>
    <x v="0"/>
    <s v="Manutenção e Reabilitação de Edificios Municipais"/>
    <s v="ORI"/>
    <x v="0"/>
    <m/>
    <x v="0"/>
    <x v="0"/>
    <x v="0"/>
    <x v="0"/>
    <x v="0"/>
    <x v="0"/>
    <x v="0"/>
    <x v="0"/>
    <x v="0"/>
    <x v="0"/>
    <x v="0"/>
    <s v="Manutenção e Reabilitação de Edificios Municipais"/>
    <x v="0"/>
    <x v="0"/>
    <x v="0"/>
    <x v="0"/>
    <x v="1"/>
    <x v="0"/>
    <x v="0"/>
    <x v="0"/>
    <x v="0"/>
    <x v="0"/>
    <x v="0"/>
    <x v="0"/>
    <s v="Pagamento a favor de Dsl Construção, pela aquisição de serviços de fornecimento de tinta destinados a reparação paços do concelho, conforme anexo."/>
  </r>
  <r>
    <x v="0"/>
    <n v="0"/>
    <n v="0"/>
    <n v="0"/>
    <n v="80"/>
    <x v="4973"/>
    <x v="0"/>
    <x v="1"/>
    <x v="0"/>
    <s v="03.03.10"/>
    <x v="15"/>
    <x v="0"/>
    <x v="5"/>
    <s v="Receitas Da Câmara"/>
    <s v="03.03.10"/>
    <s v="Receitas Da Câmara"/>
    <s v="03.03.10"/>
    <x v="16"/>
    <x v="0"/>
    <x v="4"/>
    <x v="5"/>
    <x v="0"/>
    <x v="0"/>
    <x v="2"/>
    <x v="0"/>
    <x v="10"/>
    <s v="2025-11-27"/>
    <x v="3"/>
    <n v="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0"/>
    <x v="4974"/>
    <x v="0"/>
    <x v="1"/>
    <x v="0"/>
    <s v="03.03.10"/>
    <x v="15"/>
    <x v="0"/>
    <x v="5"/>
    <s v="Receitas Da Câmara"/>
    <s v="03.03.10"/>
    <s v="Receitas Da Câmara"/>
    <s v="03.03.10"/>
    <x v="27"/>
    <x v="0"/>
    <x v="4"/>
    <x v="5"/>
    <x v="0"/>
    <x v="0"/>
    <x v="2"/>
    <x v="0"/>
    <x v="10"/>
    <s v="2025-11-27"/>
    <x v="3"/>
    <n v="6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4975"/>
    <x v="0"/>
    <x v="1"/>
    <x v="0"/>
    <s v="03.03.10"/>
    <x v="15"/>
    <x v="0"/>
    <x v="5"/>
    <s v="Receitas Da Câmara"/>
    <s v="03.03.10"/>
    <s v="Receitas Da Câmara"/>
    <s v="03.03.10"/>
    <x v="15"/>
    <x v="0"/>
    <x v="4"/>
    <x v="5"/>
    <x v="0"/>
    <x v="0"/>
    <x v="2"/>
    <x v="0"/>
    <x v="10"/>
    <s v="2025-11-27"/>
    <x v="3"/>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00"/>
    <x v="4976"/>
    <x v="0"/>
    <x v="1"/>
    <x v="0"/>
    <s v="03.03.10"/>
    <x v="15"/>
    <x v="0"/>
    <x v="5"/>
    <s v="Receitas Da Câmara"/>
    <s v="03.03.10"/>
    <s v="Receitas Da Câmara"/>
    <s v="03.03.10"/>
    <x v="22"/>
    <x v="0"/>
    <x v="0"/>
    <x v="8"/>
    <x v="0"/>
    <x v="0"/>
    <x v="2"/>
    <x v="0"/>
    <x v="10"/>
    <s v="2025-11-27"/>
    <x v="3"/>
    <n v="2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30"/>
    <x v="4977"/>
    <x v="0"/>
    <x v="1"/>
    <x v="0"/>
    <s v="03.03.10"/>
    <x v="15"/>
    <x v="0"/>
    <x v="5"/>
    <s v="Receitas Da Câmara"/>
    <s v="03.03.10"/>
    <s v="Receitas Da Câmara"/>
    <s v="03.03.10"/>
    <x v="20"/>
    <x v="0"/>
    <x v="4"/>
    <x v="5"/>
    <x v="0"/>
    <x v="0"/>
    <x v="2"/>
    <x v="0"/>
    <x v="10"/>
    <s v="2025-11-27"/>
    <x v="3"/>
    <n v="3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82"/>
    <x v="4978"/>
    <x v="0"/>
    <x v="0"/>
    <x v="0"/>
    <s v="03.16.15"/>
    <x v="0"/>
    <x v="0"/>
    <x v="0"/>
    <s v="Direção Financeira"/>
    <s v="03.16.15"/>
    <s v="Direção Financeira"/>
    <s v="03.16.15"/>
    <x v="76"/>
    <x v="0"/>
    <x v="0"/>
    <x v="1"/>
    <x v="0"/>
    <x v="0"/>
    <x v="0"/>
    <x v="0"/>
    <x v="10"/>
    <s v="2025-11-20"/>
    <x v="3"/>
    <n v="582"/>
    <x v="0"/>
    <m/>
    <x v="0"/>
    <m/>
    <x v="9"/>
    <n v="100474696"/>
    <x v="0"/>
    <x v="1"/>
    <s v="Direção Financeira"/>
    <s v="ORI"/>
    <x v="0"/>
    <m/>
    <x v="0"/>
    <x v="0"/>
    <x v="0"/>
    <x v="0"/>
    <x v="0"/>
    <x v="0"/>
    <x v="0"/>
    <x v="0"/>
    <x v="0"/>
    <x v="0"/>
    <x v="0"/>
    <s v="Direção Financeira"/>
    <x v="0"/>
    <x v="0"/>
    <x v="0"/>
    <x v="0"/>
    <x v="0"/>
    <x v="0"/>
    <x v="0"/>
    <x v="0"/>
    <x v="0"/>
    <x v="0"/>
    <x v="1"/>
    <x v="0"/>
    <s v="Pagamento de salário referente a 11-2025"/>
  </r>
  <r>
    <x v="0"/>
    <n v="0"/>
    <n v="0"/>
    <n v="0"/>
    <n v="2212"/>
    <x v="4978"/>
    <x v="0"/>
    <x v="0"/>
    <x v="0"/>
    <s v="03.16.15"/>
    <x v="0"/>
    <x v="0"/>
    <x v="0"/>
    <s v="Direção Financeira"/>
    <s v="03.16.15"/>
    <s v="Direção Financeira"/>
    <s v="03.16.15"/>
    <x v="9"/>
    <x v="0"/>
    <x v="0"/>
    <x v="1"/>
    <x v="0"/>
    <x v="0"/>
    <x v="0"/>
    <x v="0"/>
    <x v="10"/>
    <s v="2025-11-20"/>
    <x v="3"/>
    <n v="2212"/>
    <x v="0"/>
    <m/>
    <x v="0"/>
    <m/>
    <x v="9"/>
    <n v="100474696"/>
    <x v="0"/>
    <x v="1"/>
    <s v="Direção Financeira"/>
    <s v="ORI"/>
    <x v="0"/>
    <m/>
    <x v="0"/>
    <x v="0"/>
    <x v="0"/>
    <x v="0"/>
    <x v="0"/>
    <x v="0"/>
    <x v="0"/>
    <x v="0"/>
    <x v="0"/>
    <x v="0"/>
    <x v="0"/>
    <s v="Direção Financeira"/>
    <x v="0"/>
    <x v="0"/>
    <x v="0"/>
    <x v="0"/>
    <x v="0"/>
    <x v="0"/>
    <x v="0"/>
    <x v="0"/>
    <x v="0"/>
    <x v="0"/>
    <x v="1"/>
    <x v="0"/>
    <s v="Pagamento de salário referente a 11-2025"/>
  </r>
  <r>
    <x v="0"/>
    <n v="0"/>
    <n v="0"/>
    <n v="0"/>
    <n v="56"/>
    <x v="4978"/>
    <x v="0"/>
    <x v="0"/>
    <x v="0"/>
    <s v="03.16.15"/>
    <x v="0"/>
    <x v="0"/>
    <x v="0"/>
    <s v="Direção Financeira"/>
    <s v="03.16.15"/>
    <s v="Direção Financeira"/>
    <s v="03.16.15"/>
    <x v="45"/>
    <x v="0"/>
    <x v="0"/>
    <x v="1"/>
    <x v="0"/>
    <x v="0"/>
    <x v="0"/>
    <x v="0"/>
    <x v="10"/>
    <s v="2025-11-20"/>
    <x v="3"/>
    <n v="56"/>
    <x v="0"/>
    <m/>
    <x v="0"/>
    <m/>
    <x v="9"/>
    <n v="100474696"/>
    <x v="0"/>
    <x v="1"/>
    <s v="Direção Financeira"/>
    <s v="ORI"/>
    <x v="0"/>
    <m/>
    <x v="0"/>
    <x v="0"/>
    <x v="0"/>
    <x v="0"/>
    <x v="0"/>
    <x v="0"/>
    <x v="0"/>
    <x v="0"/>
    <x v="0"/>
    <x v="0"/>
    <x v="0"/>
    <s v="Direção Financeira"/>
    <x v="0"/>
    <x v="0"/>
    <x v="0"/>
    <x v="0"/>
    <x v="0"/>
    <x v="0"/>
    <x v="0"/>
    <x v="0"/>
    <x v="0"/>
    <x v="0"/>
    <x v="1"/>
    <x v="0"/>
    <s v="Pagamento de salário referente a 11-2025"/>
  </r>
  <r>
    <x v="0"/>
    <n v="0"/>
    <n v="0"/>
    <n v="0"/>
    <n v="3332"/>
    <x v="4978"/>
    <x v="0"/>
    <x v="0"/>
    <x v="0"/>
    <s v="03.16.15"/>
    <x v="0"/>
    <x v="0"/>
    <x v="0"/>
    <s v="Direção Financeira"/>
    <s v="03.16.15"/>
    <s v="Direção Financeira"/>
    <s v="03.16.15"/>
    <x v="46"/>
    <x v="0"/>
    <x v="0"/>
    <x v="1"/>
    <x v="0"/>
    <x v="0"/>
    <x v="0"/>
    <x v="0"/>
    <x v="10"/>
    <s v="2025-11-20"/>
    <x v="3"/>
    <n v="3332"/>
    <x v="0"/>
    <m/>
    <x v="0"/>
    <m/>
    <x v="9"/>
    <n v="100474696"/>
    <x v="0"/>
    <x v="1"/>
    <s v="Direção Financeira"/>
    <s v="ORI"/>
    <x v="0"/>
    <m/>
    <x v="0"/>
    <x v="0"/>
    <x v="0"/>
    <x v="0"/>
    <x v="0"/>
    <x v="0"/>
    <x v="0"/>
    <x v="0"/>
    <x v="0"/>
    <x v="0"/>
    <x v="0"/>
    <s v="Direção Financeira"/>
    <x v="0"/>
    <x v="0"/>
    <x v="0"/>
    <x v="0"/>
    <x v="0"/>
    <x v="0"/>
    <x v="0"/>
    <x v="0"/>
    <x v="0"/>
    <x v="0"/>
    <x v="1"/>
    <x v="0"/>
    <s v="Pagamento de salário referente a 11-2025"/>
  </r>
  <r>
    <x v="0"/>
    <n v="0"/>
    <n v="0"/>
    <n v="0"/>
    <n v="30528"/>
    <x v="4978"/>
    <x v="0"/>
    <x v="0"/>
    <x v="0"/>
    <s v="03.16.15"/>
    <x v="0"/>
    <x v="0"/>
    <x v="0"/>
    <s v="Direção Financeira"/>
    <s v="03.16.15"/>
    <s v="Direção Financeira"/>
    <s v="03.16.15"/>
    <x v="42"/>
    <x v="0"/>
    <x v="0"/>
    <x v="1"/>
    <x v="1"/>
    <x v="0"/>
    <x v="0"/>
    <x v="0"/>
    <x v="10"/>
    <s v="2025-11-20"/>
    <x v="3"/>
    <n v="30528"/>
    <x v="0"/>
    <m/>
    <x v="0"/>
    <m/>
    <x v="9"/>
    <n v="100474696"/>
    <x v="0"/>
    <x v="1"/>
    <s v="Direção Financeira"/>
    <s v="ORI"/>
    <x v="0"/>
    <m/>
    <x v="0"/>
    <x v="0"/>
    <x v="0"/>
    <x v="0"/>
    <x v="0"/>
    <x v="0"/>
    <x v="0"/>
    <x v="0"/>
    <x v="0"/>
    <x v="0"/>
    <x v="0"/>
    <s v="Direção Financeira"/>
    <x v="0"/>
    <x v="0"/>
    <x v="0"/>
    <x v="0"/>
    <x v="0"/>
    <x v="0"/>
    <x v="0"/>
    <x v="0"/>
    <x v="0"/>
    <x v="0"/>
    <x v="1"/>
    <x v="0"/>
    <s v="Pagamento de salário referente a 11-2025"/>
  </r>
  <r>
    <x v="0"/>
    <n v="0"/>
    <n v="0"/>
    <n v="0"/>
    <n v="18582"/>
    <x v="4978"/>
    <x v="0"/>
    <x v="0"/>
    <x v="0"/>
    <s v="03.16.15"/>
    <x v="0"/>
    <x v="0"/>
    <x v="0"/>
    <s v="Direção Financeira"/>
    <s v="03.16.15"/>
    <s v="Direção Financeira"/>
    <s v="03.16.15"/>
    <x v="47"/>
    <x v="0"/>
    <x v="0"/>
    <x v="1"/>
    <x v="1"/>
    <x v="0"/>
    <x v="0"/>
    <x v="0"/>
    <x v="10"/>
    <s v="2025-11-20"/>
    <x v="3"/>
    <n v="18582"/>
    <x v="0"/>
    <m/>
    <x v="0"/>
    <m/>
    <x v="9"/>
    <n v="100474696"/>
    <x v="0"/>
    <x v="1"/>
    <s v="Direção Financeira"/>
    <s v="ORI"/>
    <x v="0"/>
    <m/>
    <x v="0"/>
    <x v="0"/>
    <x v="0"/>
    <x v="0"/>
    <x v="0"/>
    <x v="0"/>
    <x v="0"/>
    <x v="0"/>
    <x v="0"/>
    <x v="0"/>
    <x v="0"/>
    <s v="Direção Financeira"/>
    <x v="0"/>
    <x v="0"/>
    <x v="0"/>
    <x v="0"/>
    <x v="0"/>
    <x v="0"/>
    <x v="0"/>
    <x v="0"/>
    <x v="0"/>
    <x v="0"/>
    <x v="1"/>
    <x v="0"/>
    <s v="Pagamento de salário referente a 11-2025"/>
  </r>
  <r>
    <x v="0"/>
    <n v="0"/>
    <n v="0"/>
    <n v="0"/>
    <n v="126"/>
    <x v="4978"/>
    <x v="0"/>
    <x v="0"/>
    <x v="0"/>
    <s v="03.16.15"/>
    <x v="0"/>
    <x v="0"/>
    <x v="0"/>
    <s v="Direção Financeira"/>
    <s v="03.16.15"/>
    <s v="Direção Financeira"/>
    <s v="03.16.15"/>
    <x v="76"/>
    <x v="0"/>
    <x v="0"/>
    <x v="1"/>
    <x v="0"/>
    <x v="0"/>
    <x v="0"/>
    <x v="0"/>
    <x v="10"/>
    <s v="2025-11-20"/>
    <x v="3"/>
    <n v="126"/>
    <x v="0"/>
    <m/>
    <x v="0"/>
    <m/>
    <x v="66"/>
    <n v="100474708"/>
    <x v="0"/>
    <x v="3"/>
    <s v="Direção Financeira"/>
    <s v="ORI"/>
    <x v="0"/>
    <m/>
    <x v="0"/>
    <x v="0"/>
    <x v="0"/>
    <x v="0"/>
    <x v="0"/>
    <x v="0"/>
    <x v="0"/>
    <x v="0"/>
    <x v="0"/>
    <x v="0"/>
    <x v="0"/>
    <s v="Direção Financeira"/>
    <x v="0"/>
    <x v="0"/>
    <x v="0"/>
    <x v="0"/>
    <x v="0"/>
    <x v="0"/>
    <x v="0"/>
    <x v="0"/>
    <x v="0"/>
    <x v="0"/>
    <x v="3"/>
    <x v="0"/>
    <s v="Pagamento de salário referente a 11-2025"/>
  </r>
  <r>
    <x v="0"/>
    <n v="0"/>
    <n v="0"/>
    <n v="0"/>
    <n v="480"/>
    <x v="4978"/>
    <x v="0"/>
    <x v="0"/>
    <x v="0"/>
    <s v="03.16.15"/>
    <x v="0"/>
    <x v="0"/>
    <x v="0"/>
    <s v="Direção Financeira"/>
    <s v="03.16.15"/>
    <s v="Direção Financeira"/>
    <s v="03.16.15"/>
    <x v="9"/>
    <x v="0"/>
    <x v="0"/>
    <x v="1"/>
    <x v="0"/>
    <x v="0"/>
    <x v="0"/>
    <x v="0"/>
    <x v="10"/>
    <s v="2025-11-20"/>
    <x v="3"/>
    <n v="480"/>
    <x v="0"/>
    <m/>
    <x v="0"/>
    <m/>
    <x v="66"/>
    <n v="100474708"/>
    <x v="0"/>
    <x v="3"/>
    <s v="Direção Financeira"/>
    <s v="ORI"/>
    <x v="0"/>
    <m/>
    <x v="0"/>
    <x v="0"/>
    <x v="0"/>
    <x v="0"/>
    <x v="0"/>
    <x v="0"/>
    <x v="0"/>
    <x v="0"/>
    <x v="0"/>
    <x v="0"/>
    <x v="0"/>
    <s v="Direção Financeira"/>
    <x v="0"/>
    <x v="0"/>
    <x v="0"/>
    <x v="0"/>
    <x v="0"/>
    <x v="0"/>
    <x v="0"/>
    <x v="0"/>
    <x v="0"/>
    <x v="0"/>
    <x v="3"/>
    <x v="0"/>
    <s v="Pagamento de salário referente a 11-2025"/>
  </r>
  <r>
    <x v="0"/>
    <n v="0"/>
    <n v="0"/>
    <n v="0"/>
    <n v="12"/>
    <x v="4978"/>
    <x v="0"/>
    <x v="0"/>
    <x v="0"/>
    <s v="03.16.15"/>
    <x v="0"/>
    <x v="0"/>
    <x v="0"/>
    <s v="Direção Financeira"/>
    <s v="03.16.15"/>
    <s v="Direção Financeira"/>
    <s v="03.16.15"/>
    <x v="45"/>
    <x v="0"/>
    <x v="0"/>
    <x v="1"/>
    <x v="0"/>
    <x v="0"/>
    <x v="0"/>
    <x v="0"/>
    <x v="10"/>
    <s v="2025-11-20"/>
    <x v="3"/>
    <n v="12"/>
    <x v="0"/>
    <m/>
    <x v="0"/>
    <m/>
    <x v="66"/>
    <n v="100474708"/>
    <x v="0"/>
    <x v="3"/>
    <s v="Direção Financeira"/>
    <s v="ORI"/>
    <x v="0"/>
    <m/>
    <x v="0"/>
    <x v="0"/>
    <x v="0"/>
    <x v="0"/>
    <x v="0"/>
    <x v="0"/>
    <x v="0"/>
    <x v="0"/>
    <x v="0"/>
    <x v="0"/>
    <x v="0"/>
    <s v="Direção Financeira"/>
    <x v="0"/>
    <x v="0"/>
    <x v="0"/>
    <x v="0"/>
    <x v="0"/>
    <x v="0"/>
    <x v="0"/>
    <x v="0"/>
    <x v="0"/>
    <x v="0"/>
    <x v="3"/>
    <x v="0"/>
    <s v="Pagamento de salário referente a 11-2025"/>
  </r>
  <r>
    <x v="0"/>
    <n v="0"/>
    <n v="0"/>
    <n v="0"/>
    <n v="723"/>
    <x v="4978"/>
    <x v="0"/>
    <x v="0"/>
    <x v="0"/>
    <s v="03.16.15"/>
    <x v="0"/>
    <x v="0"/>
    <x v="0"/>
    <s v="Direção Financeira"/>
    <s v="03.16.15"/>
    <s v="Direção Financeira"/>
    <s v="03.16.15"/>
    <x v="46"/>
    <x v="0"/>
    <x v="0"/>
    <x v="1"/>
    <x v="0"/>
    <x v="0"/>
    <x v="0"/>
    <x v="0"/>
    <x v="10"/>
    <s v="2025-11-20"/>
    <x v="3"/>
    <n v="723"/>
    <x v="0"/>
    <m/>
    <x v="0"/>
    <m/>
    <x v="66"/>
    <n v="100474708"/>
    <x v="0"/>
    <x v="3"/>
    <s v="Direção Financeira"/>
    <s v="ORI"/>
    <x v="0"/>
    <m/>
    <x v="0"/>
    <x v="0"/>
    <x v="0"/>
    <x v="0"/>
    <x v="0"/>
    <x v="0"/>
    <x v="0"/>
    <x v="0"/>
    <x v="0"/>
    <x v="0"/>
    <x v="0"/>
    <s v="Direção Financeira"/>
    <x v="0"/>
    <x v="0"/>
    <x v="0"/>
    <x v="0"/>
    <x v="0"/>
    <x v="0"/>
    <x v="0"/>
    <x v="0"/>
    <x v="0"/>
    <x v="0"/>
    <x v="3"/>
    <x v="0"/>
    <s v="Pagamento de salário referente a 11-2025"/>
  </r>
  <r>
    <x v="0"/>
    <n v="0"/>
    <n v="0"/>
    <n v="0"/>
    <n v="6625"/>
    <x v="4978"/>
    <x v="0"/>
    <x v="0"/>
    <x v="0"/>
    <s v="03.16.15"/>
    <x v="0"/>
    <x v="0"/>
    <x v="0"/>
    <s v="Direção Financeira"/>
    <s v="03.16.15"/>
    <s v="Direção Financeira"/>
    <s v="03.16.15"/>
    <x v="42"/>
    <x v="0"/>
    <x v="0"/>
    <x v="1"/>
    <x v="1"/>
    <x v="0"/>
    <x v="0"/>
    <x v="0"/>
    <x v="10"/>
    <s v="2025-11-20"/>
    <x v="3"/>
    <n v="6625"/>
    <x v="0"/>
    <m/>
    <x v="0"/>
    <m/>
    <x v="66"/>
    <n v="100474708"/>
    <x v="0"/>
    <x v="3"/>
    <s v="Direção Financeira"/>
    <s v="ORI"/>
    <x v="0"/>
    <m/>
    <x v="0"/>
    <x v="0"/>
    <x v="0"/>
    <x v="0"/>
    <x v="0"/>
    <x v="0"/>
    <x v="0"/>
    <x v="0"/>
    <x v="0"/>
    <x v="0"/>
    <x v="0"/>
    <s v="Direção Financeira"/>
    <x v="0"/>
    <x v="0"/>
    <x v="0"/>
    <x v="0"/>
    <x v="0"/>
    <x v="0"/>
    <x v="0"/>
    <x v="0"/>
    <x v="0"/>
    <x v="0"/>
    <x v="3"/>
    <x v="0"/>
    <s v="Pagamento de salário referente a 11-2025"/>
  </r>
  <r>
    <x v="0"/>
    <n v="0"/>
    <n v="0"/>
    <n v="0"/>
    <n v="4034"/>
    <x v="4978"/>
    <x v="0"/>
    <x v="0"/>
    <x v="0"/>
    <s v="03.16.15"/>
    <x v="0"/>
    <x v="0"/>
    <x v="0"/>
    <s v="Direção Financeira"/>
    <s v="03.16.15"/>
    <s v="Direção Financeira"/>
    <s v="03.16.15"/>
    <x v="47"/>
    <x v="0"/>
    <x v="0"/>
    <x v="1"/>
    <x v="1"/>
    <x v="0"/>
    <x v="0"/>
    <x v="0"/>
    <x v="10"/>
    <s v="2025-11-20"/>
    <x v="3"/>
    <n v="4034"/>
    <x v="0"/>
    <m/>
    <x v="0"/>
    <m/>
    <x v="66"/>
    <n v="100474708"/>
    <x v="0"/>
    <x v="3"/>
    <s v="Direção Financeira"/>
    <s v="ORI"/>
    <x v="0"/>
    <m/>
    <x v="0"/>
    <x v="0"/>
    <x v="0"/>
    <x v="0"/>
    <x v="0"/>
    <x v="0"/>
    <x v="0"/>
    <x v="0"/>
    <x v="0"/>
    <x v="0"/>
    <x v="0"/>
    <s v="Direção Financeira"/>
    <x v="0"/>
    <x v="0"/>
    <x v="0"/>
    <x v="0"/>
    <x v="0"/>
    <x v="0"/>
    <x v="0"/>
    <x v="0"/>
    <x v="0"/>
    <x v="0"/>
    <x v="3"/>
    <x v="0"/>
    <s v="Pagamento de salário referente a 11-2025"/>
  </r>
  <r>
    <x v="0"/>
    <n v="0"/>
    <n v="0"/>
    <n v="0"/>
    <n v="734"/>
    <x v="4978"/>
    <x v="0"/>
    <x v="0"/>
    <x v="0"/>
    <s v="03.16.15"/>
    <x v="0"/>
    <x v="0"/>
    <x v="0"/>
    <s v="Direção Financeira"/>
    <s v="03.16.15"/>
    <s v="Direção Financeira"/>
    <s v="03.16.15"/>
    <x v="76"/>
    <x v="0"/>
    <x v="0"/>
    <x v="1"/>
    <x v="0"/>
    <x v="0"/>
    <x v="0"/>
    <x v="0"/>
    <x v="10"/>
    <s v="2025-11-20"/>
    <x v="3"/>
    <n v="734"/>
    <x v="0"/>
    <m/>
    <x v="0"/>
    <m/>
    <x v="89"/>
    <n v="100474706"/>
    <x v="0"/>
    <x v="5"/>
    <s v="Direção Financeira"/>
    <s v="ORI"/>
    <x v="0"/>
    <m/>
    <x v="0"/>
    <x v="0"/>
    <x v="0"/>
    <x v="0"/>
    <x v="0"/>
    <x v="0"/>
    <x v="0"/>
    <x v="0"/>
    <x v="0"/>
    <x v="0"/>
    <x v="0"/>
    <s v="Direção Financeira"/>
    <x v="0"/>
    <x v="0"/>
    <x v="0"/>
    <x v="0"/>
    <x v="0"/>
    <x v="0"/>
    <x v="0"/>
    <x v="0"/>
    <x v="0"/>
    <x v="0"/>
    <x v="5"/>
    <x v="0"/>
    <s v="Pagamento de salário referente a 11-2025"/>
  </r>
  <r>
    <x v="0"/>
    <n v="0"/>
    <n v="0"/>
    <n v="0"/>
    <n v="2788"/>
    <x v="4978"/>
    <x v="0"/>
    <x v="0"/>
    <x v="0"/>
    <s v="03.16.15"/>
    <x v="0"/>
    <x v="0"/>
    <x v="0"/>
    <s v="Direção Financeira"/>
    <s v="03.16.15"/>
    <s v="Direção Financeira"/>
    <s v="03.16.15"/>
    <x v="9"/>
    <x v="0"/>
    <x v="0"/>
    <x v="1"/>
    <x v="0"/>
    <x v="0"/>
    <x v="0"/>
    <x v="0"/>
    <x v="10"/>
    <s v="2025-11-20"/>
    <x v="3"/>
    <n v="2788"/>
    <x v="0"/>
    <m/>
    <x v="0"/>
    <m/>
    <x v="89"/>
    <n v="100474706"/>
    <x v="0"/>
    <x v="5"/>
    <s v="Direção Financeira"/>
    <s v="ORI"/>
    <x v="0"/>
    <m/>
    <x v="0"/>
    <x v="0"/>
    <x v="0"/>
    <x v="0"/>
    <x v="0"/>
    <x v="0"/>
    <x v="0"/>
    <x v="0"/>
    <x v="0"/>
    <x v="0"/>
    <x v="0"/>
    <s v="Direção Financeira"/>
    <x v="0"/>
    <x v="0"/>
    <x v="0"/>
    <x v="0"/>
    <x v="0"/>
    <x v="0"/>
    <x v="0"/>
    <x v="0"/>
    <x v="0"/>
    <x v="0"/>
    <x v="5"/>
    <x v="0"/>
    <s v="Pagamento de salário referente a 11-2025"/>
  </r>
  <r>
    <x v="0"/>
    <n v="0"/>
    <n v="0"/>
    <n v="0"/>
    <n v="71"/>
    <x v="4978"/>
    <x v="0"/>
    <x v="0"/>
    <x v="0"/>
    <s v="03.16.15"/>
    <x v="0"/>
    <x v="0"/>
    <x v="0"/>
    <s v="Direção Financeira"/>
    <s v="03.16.15"/>
    <s v="Direção Financeira"/>
    <s v="03.16.15"/>
    <x v="45"/>
    <x v="0"/>
    <x v="0"/>
    <x v="1"/>
    <x v="0"/>
    <x v="0"/>
    <x v="0"/>
    <x v="0"/>
    <x v="10"/>
    <s v="2025-11-20"/>
    <x v="3"/>
    <n v="71"/>
    <x v="0"/>
    <m/>
    <x v="0"/>
    <m/>
    <x v="89"/>
    <n v="100474706"/>
    <x v="0"/>
    <x v="5"/>
    <s v="Direção Financeira"/>
    <s v="ORI"/>
    <x v="0"/>
    <m/>
    <x v="0"/>
    <x v="0"/>
    <x v="0"/>
    <x v="0"/>
    <x v="0"/>
    <x v="0"/>
    <x v="0"/>
    <x v="0"/>
    <x v="0"/>
    <x v="0"/>
    <x v="0"/>
    <s v="Direção Financeira"/>
    <x v="0"/>
    <x v="0"/>
    <x v="0"/>
    <x v="0"/>
    <x v="0"/>
    <x v="0"/>
    <x v="0"/>
    <x v="0"/>
    <x v="0"/>
    <x v="0"/>
    <x v="5"/>
    <x v="0"/>
    <s v="Pagamento de salário referente a 11-2025"/>
  </r>
  <r>
    <x v="0"/>
    <n v="0"/>
    <n v="0"/>
    <n v="0"/>
    <n v="4200"/>
    <x v="4978"/>
    <x v="0"/>
    <x v="0"/>
    <x v="0"/>
    <s v="03.16.15"/>
    <x v="0"/>
    <x v="0"/>
    <x v="0"/>
    <s v="Direção Financeira"/>
    <s v="03.16.15"/>
    <s v="Direção Financeira"/>
    <s v="03.16.15"/>
    <x v="46"/>
    <x v="0"/>
    <x v="0"/>
    <x v="1"/>
    <x v="0"/>
    <x v="0"/>
    <x v="0"/>
    <x v="0"/>
    <x v="10"/>
    <s v="2025-11-20"/>
    <x v="3"/>
    <n v="4200"/>
    <x v="0"/>
    <m/>
    <x v="0"/>
    <m/>
    <x v="89"/>
    <n v="100474706"/>
    <x v="0"/>
    <x v="5"/>
    <s v="Direção Financeira"/>
    <s v="ORI"/>
    <x v="0"/>
    <m/>
    <x v="0"/>
    <x v="0"/>
    <x v="0"/>
    <x v="0"/>
    <x v="0"/>
    <x v="0"/>
    <x v="0"/>
    <x v="0"/>
    <x v="0"/>
    <x v="0"/>
    <x v="0"/>
    <s v="Direção Financeira"/>
    <x v="0"/>
    <x v="0"/>
    <x v="0"/>
    <x v="0"/>
    <x v="0"/>
    <x v="0"/>
    <x v="0"/>
    <x v="0"/>
    <x v="0"/>
    <x v="0"/>
    <x v="5"/>
    <x v="0"/>
    <s v="Pagamento de salário referente a 11-2025"/>
  </r>
  <r>
    <x v="0"/>
    <n v="0"/>
    <n v="0"/>
    <n v="0"/>
    <n v="38487"/>
    <x v="4978"/>
    <x v="0"/>
    <x v="0"/>
    <x v="0"/>
    <s v="03.16.15"/>
    <x v="0"/>
    <x v="0"/>
    <x v="0"/>
    <s v="Direção Financeira"/>
    <s v="03.16.15"/>
    <s v="Direção Financeira"/>
    <s v="03.16.15"/>
    <x v="42"/>
    <x v="0"/>
    <x v="0"/>
    <x v="1"/>
    <x v="1"/>
    <x v="0"/>
    <x v="0"/>
    <x v="0"/>
    <x v="10"/>
    <s v="2025-11-20"/>
    <x v="3"/>
    <n v="38487"/>
    <x v="0"/>
    <m/>
    <x v="0"/>
    <m/>
    <x v="89"/>
    <n v="100474706"/>
    <x v="0"/>
    <x v="5"/>
    <s v="Direção Financeira"/>
    <s v="ORI"/>
    <x v="0"/>
    <m/>
    <x v="0"/>
    <x v="0"/>
    <x v="0"/>
    <x v="0"/>
    <x v="0"/>
    <x v="0"/>
    <x v="0"/>
    <x v="0"/>
    <x v="0"/>
    <x v="0"/>
    <x v="0"/>
    <s v="Direção Financeira"/>
    <x v="0"/>
    <x v="0"/>
    <x v="0"/>
    <x v="0"/>
    <x v="0"/>
    <x v="0"/>
    <x v="0"/>
    <x v="0"/>
    <x v="0"/>
    <x v="0"/>
    <x v="5"/>
    <x v="0"/>
    <s v="Pagamento de salário referente a 11-2025"/>
  </r>
  <r>
    <x v="0"/>
    <n v="0"/>
    <n v="0"/>
    <n v="0"/>
    <n v="23426"/>
    <x v="4978"/>
    <x v="0"/>
    <x v="0"/>
    <x v="0"/>
    <s v="03.16.15"/>
    <x v="0"/>
    <x v="0"/>
    <x v="0"/>
    <s v="Direção Financeira"/>
    <s v="03.16.15"/>
    <s v="Direção Financeira"/>
    <s v="03.16.15"/>
    <x v="47"/>
    <x v="0"/>
    <x v="0"/>
    <x v="1"/>
    <x v="1"/>
    <x v="0"/>
    <x v="0"/>
    <x v="0"/>
    <x v="10"/>
    <s v="2025-11-20"/>
    <x v="3"/>
    <n v="23426"/>
    <x v="0"/>
    <m/>
    <x v="0"/>
    <m/>
    <x v="89"/>
    <n v="100474706"/>
    <x v="0"/>
    <x v="5"/>
    <s v="Direção Financeira"/>
    <s v="ORI"/>
    <x v="0"/>
    <m/>
    <x v="0"/>
    <x v="0"/>
    <x v="0"/>
    <x v="0"/>
    <x v="0"/>
    <x v="0"/>
    <x v="0"/>
    <x v="0"/>
    <x v="0"/>
    <x v="0"/>
    <x v="0"/>
    <s v="Direção Financeira"/>
    <x v="0"/>
    <x v="0"/>
    <x v="0"/>
    <x v="0"/>
    <x v="0"/>
    <x v="0"/>
    <x v="0"/>
    <x v="0"/>
    <x v="0"/>
    <x v="0"/>
    <x v="5"/>
    <x v="0"/>
    <s v="Pagamento de salário referente a 11-2025"/>
  </r>
  <r>
    <x v="0"/>
    <n v="0"/>
    <n v="0"/>
    <n v="0"/>
    <n v="8891"/>
    <x v="4978"/>
    <x v="0"/>
    <x v="0"/>
    <x v="0"/>
    <s v="03.16.15"/>
    <x v="0"/>
    <x v="0"/>
    <x v="0"/>
    <s v="Direção Financeira"/>
    <s v="03.16.15"/>
    <s v="Direção Financeira"/>
    <s v="03.16.15"/>
    <x v="76"/>
    <x v="0"/>
    <x v="0"/>
    <x v="1"/>
    <x v="0"/>
    <x v="0"/>
    <x v="0"/>
    <x v="0"/>
    <x v="10"/>
    <s v="2025-11-20"/>
    <x v="3"/>
    <n v="8891"/>
    <x v="0"/>
    <m/>
    <x v="0"/>
    <m/>
    <x v="26"/>
    <n v="100474914"/>
    <x v="0"/>
    <x v="0"/>
    <s v="Direção Financeira"/>
    <s v="ORI"/>
    <x v="0"/>
    <m/>
    <x v="0"/>
    <x v="0"/>
    <x v="0"/>
    <x v="0"/>
    <x v="0"/>
    <x v="0"/>
    <x v="0"/>
    <x v="0"/>
    <x v="0"/>
    <x v="0"/>
    <x v="0"/>
    <s v="Direção Financeira"/>
    <x v="0"/>
    <x v="0"/>
    <x v="0"/>
    <x v="0"/>
    <x v="0"/>
    <x v="0"/>
    <x v="0"/>
    <x v="0"/>
    <x v="0"/>
    <x v="0"/>
    <x v="0"/>
    <x v="0"/>
    <s v="Pagamento de salário referente a 11-2025"/>
  </r>
  <r>
    <x v="0"/>
    <n v="0"/>
    <n v="0"/>
    <n v="0"/>
    <n v="33770"/>
    <x v="4978"/>
    <x v="0"/>
    <x v="0"/>
    <x v="0"/>
    <s v="03.16.15"/>
    <x v="0"/>
    <x v="0"/>
    <x v="0"/>
    <s v="Direção Financeira"/>
    <s v="03.16.15"/>
    <s v="Direção Financeira"/>
    <s v="03.16.15"/>
    <x v="9"/>
    <x v="0"/>
    <x v="0"/>
    <x v="1"/>
    <x v="0"/>
    <x v="0"/>
    <x v="0"/>
    <x v="0"/>
    <x v="10"/>
    <s v="2025-11-20"/>
    <x v="3"/>
    <n v="33770"/>
    <x v="0"/>
    <m/>
    <x v="0"/>
    <m/>
    <x v="26"/>
    <n v="100474914"/>
    <x v="0"/>
    <x v="0"/>
    <s v="Direção Financeira"/>
    <s v="ORI"/>
    <x v="0"/>
    <m/>
    <x v="0"/>
    <x v="0"/>
    <x v="0"/>
    <x v="0"/>
    <x v="0"/>
    <x v="0"/>
    <x v="0"/>
    <x v="0"/>
    <x v="0"/>
    <x v="0"/>
    <x v="0"/>
    <s v="Direção Financeira"/>
    <x v="0"/>
    <x v="0"/>
    <x v="0"/>
    <x v="0"/>
    <x v="0"/>
    <x v="0"/>
    <x v="0"/>
    <x v="0"/>
    <x v="0"/>
    <x v="0"/>
    <x v="0"/>
    <x v="0"/>
    <s v="Pagamento de salário referente a 11-2025"/>
  </r>
  <r>
    <x v="0"/>
    <n v="0"/>
    <n v="0"/>
    <n v="0"/>
    <n v="861"/>
    <x v="4978"/>
    <x v="0"/>
    <x v="0"/>
    <x v="0"/>
    <s v="03.16.15"/>
    <x v="0"/>
    <x v="0"/>
    <x v="0"/>
    <s v="Direção Financeira"/>
    <s v="03.16.15"/>
    <s v="Direção Financeira"/>
    <s v="03.16.15"/>
    <x v="45"/>
    <x v="0"/>
    <x v="0"/>
    <x v="1"/>
    <x v="0"/>
    <x v="0"/>
    <x v="0"/>
    <x v="0"/>
    <x v="10"/>
    <s v="2025-11-20"/>
    <x v="3"/>
    <n v="861"/>
    <x v="0"/>
    <m/>
    <x v="0"/>
    <m/>
    <x v="26"/>
    <n v="100474914"/>
    <x v="0"/>
    <x v="0"/>
    <s v="Direção Financeira"/>
    <s v="ORI"/>
    <x v="0"/>
    <m/>
    <x v="0"/>
    <x v="0"/>
    <x v="0"/>
    <x v="0"/>
    <x v="0"/>
    <x v="0"/>
    <x v="0"/>
    <x v="0"/>
    <x v="0"/>
    <x v="0"/>
    <x v="0"/>
    <s v="Direção Financeira"/>
    <x v="0"/>
    <x v="0"/>
    <x v="0"/>
    <x v="0"/>
    <x v="0"/>
    <x v="0"/>
    <x v="0"/>
    <x v="0"/>
    <x v="0"/>
    <x v="0"/>
    <x v="0"/>
    <x v="0"/>
    <s v="Pagamento de salário referente a 11-2025"/>
  </r>
  <r>
    <x v="0"/>
    <n v="0"/>
    <n v="0"/>
    <n v="0"/>
    <n v="50866"/>
    <x v="4978"/>
    <x v="0"/>
    <x v="0"/>
    <x v="0"/>
    <s v="03.16.15"/>
    <x v="0"/>
    <x v="0"/>
    <x v="0"/>
    <s v="Direção Financeira"/>
    <s v="03.16.15"/>
    <s v="Direção Financeira"/>
    <s v="03.16.15"/>
    <x v="46"/>
    <x v="0"/>
    <x v="0"/>
    <x v="1"/>
    <x v="0"/>
    <x v="0"/>
    <x v="0"/>
    <x v="0"/>
    <x v="10"/>
    <s v="2025-11-20"/>
    <x v="3"/>
    <n v="50866"/>
    <x v="0"/>
    <m/>
    <x v="0"/>
    <m/>
    <x v="26"/>
    <n v="100474914"/>
    <x v="0"/>
    <x v="0"/>
    <s v="Direção Financeira"/>
    <s v="ORI"/>
    <x v="0"/>
    <m/>
    <x v="0"/>
    <x v="0"/>
    <x v="0"/>
    <x v="0"/>
    <x v="0"/>
    <x v="0"/>
    <x v="0"/>
    <x v="0"/>
    <x v="0"/>
    <x v="0"/>
    <x v="0"/>
    <s v="Direção Financeira"/>
    <x v="0"/>
    <x v="0"/>
    <x v="0"/>
    <x v="0"/>
    <x v="0"/>
    <x v="0"/>
    <x v="0"/>
    <x v="0"/>
    <x v="0"/>
    <x v="0"/>
    <x v="0"/>
    <x v="0"/>
    <s v="Pagamento de salário referente a 11-2025"/>
  </r>
  <r>
    <x v="0"/>
    <n v="0"/>
    <n v="0"/>
    <n v="0"/>
    <n v="466022"/>
    <x v="4978"/>
    <x v="0"/>
    <x v="0"/>
    <x v="0"/>
    <s v="03.16.15"/>
    <x v="0"/>
    <x v="0"/>
    <x v="0"/>
    <s v="Direção Financeira"/>
    <s v="03.16.15"/>
    <s v="Direção Financeira"/>
    <s v="03.16.15"/>
    <x v="42"/>
    <x v="0"/>
    <x v="0"/>
    <x v="1"/>
    <x v="1"/>
    <x v="0"/>
    <x v="0"/>
    <x v="0"/>
    <x v="10"/>
    <s v="2025-11-20"/>
    <x v="3"/>
    <n v="466022"/>
    <x v="0"/>
    <m/>
    <x v="0"/>
    <m/>
    <x v="26"/>
    <n v="100474914"/>
    <x v="0"/>
    <x v="0"/>
    <s v="Direção Financeira"/>
    <s v="ORI"/>
    <x v="0"/>
    <m/>
    <x v="0"/>
    <x v="0"/>
    <x v="0"/>
    <x v="0"/>
    <x v="0"/>
    <x v="0"/>
    <x v="0"/>
    <x v="0"/>
    <x v="0"/>
    <x v="0"/>
    <x v="0"/>
    <s v="Direção Financeira"/>
    <x v="0"/>
    <x v="0"/>
    <x v="0"/>
    <x v="0"/>
    <x v="0"/>
    <x v="0"/>
    <x v="0"/>
    <x v="0"/>
    <x v="0"/>
    <x v="0"/>
    <x v="0"/>
    <x v="0"/>
    <s v="Pagamento de salário referente a 11-2025"/>
  </r>
  <r>
    <x v="0"/>
    <n v="0"/>
    <n v="0"/>
    <n v="0"/>
    <n v="283620"/>
    <x v="4978"/>
    <x v="0"/>
    <x v="0"/>
    <x v="0"/>
    <s v="03.16.15"/>
    <x v="0"/>
    <x v="0"/>
    <x v="0"/>
    <s v="Direção Financeira"/>
    <s v="03.16.15"/>
    <s v="Direção Financeira"/>
    <s v="03.16.15"/>
    <x v="47"/>
    <x v="0"/>
    <x v="0"/>
    <x v="1"/>
    <x v="1"/>
    <x v="0"/>
    <x v="0"/>
    <x v="0"/>
    <x v="10"/>
    <s v="2025-11-20"/>
    <x v="3"/>
    <n v="283620"/>
    <x v="0"/>
    <m/>
    <x v="0"/>
    <m/>
    <x v="26"/>
    <n v="100474914"/>
    <x v="0"/>
    <x v="0"/>
    <s v="Direção Financeira"/>
    <s v="ORI"/>
    <x v="0"/>
    <m/>
    <x v="0"/>
    <x v="0"/>
    <x v="0"/>
    <x v="0"/>
    <x v="0"/>
    <x v="0"/>
    <x v="0"/>
    <x v="0"/>
    <x v="0"/>
    <x v="0"/>
    <x v="0"/>
    <s v="Direção Financeira"/>
    <x v="0"/>
    <x v="0"/>
    <x v="0"/>
    <x v="0"/>
    <x v="0"/>
    <x v="0"/>
    <x v="0"/>
    <x v="0"/>
    <x v="0"/>
    <x v="0"/>
    <x v="0"/>
    <x v="0"/>
    <s v="Pagamento de salário referente a 11-2025"/>
  </r>
  <r>
    <x v="0"/>
    <n v="0"/>
    <n v="0"/>
    <n v="0"/>
    <n v="745"/>
    <x v="4979"/>
    <x v="0"/>
    <x v="0"/>
    <x v="0"/>
    <s v="03.16.27"/>
    <x v="38"/>
    <x v="0"/>
    <x v="0"/>
    <s v="Direção dos Assuntos Jurídicos, Fiscalização e Policia Municipal"/>
    <s v="03.16.27"/>
    <s v="Direção dos Assuntos Jurídicos, Fiscalização e Policia Municipal"/>
    <s v="03.16.27"/>
    <x v="46"/>
    <x v="0"/>
    <x v="0"/>
    <x v="1"/>
    <x v="0"/>
    <x v="0"/>
    <x v="0"/>
    <x v="0"/>
    <x v="10"/>
    <s v="2025-11-20"/>
    <x v="3"/>
    <n v="745"/>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11-2025"/>
  </r>
  <r>
    <x v="0"/>
    <n v="0"/>
    <n v="0"/>
    <n v="0"/>
    <n v="7976"/>
    <x v="4979"/>
    <x v="0"/>
    <x v="0"/>
    <x v="0"/>
    <s v="03.16.27"/>
    <x v="38"/>
    <x v="0"/>
    <x v="0"/>
    <s v="Direção dos Assuntos Jurídicos, Fiscalização e Policia Municipal"/>
    <s v="03.16.27"/>
    <s v="Direção dos Assuntos Jurídicos, Fiscalização e Policia Municipal"/>
    <s v="03.16.27"/>
    <x v="42"/>
    <x v="0"/>
    <x v="0"/>
    <x v="1"/>
    <x v="1"/>
    <x v="0"/>
    <x v="0"/>
    <x v="0"/>
    <x v="10"/>
    <s v="2025-11-20"/>
    <x v="3"/>
    <n v="7976"/>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11-2025"/>
  </r>
  <r>
    <x v="0"/>
    <n v="0"/>
    <n v="0"/>
    <n v="0"/>
    <n v="5388"/>
    <x v="4979"/>
    <x v="0"/>
    <x v="0"/>
    <x v="0"/>
    <s v="03.16.27"/>
    <x v="38"/>
    <x v="0"/>
    <x v="0"/>
    <s v="Direção dos Assuntos Jurídicos, Fiscalização e Policia Municipal"/>
    <s v="03.16.27"/>
    <s v="Direção dos Assuntos Jurídicos, Fiscalização e Policia Municipal"/>
    <s v="03.16.27"/>
    <x v="47"/>
    <x v="0"/>
    <x v="0"/>
    <x v="1"/>
    <x v="1"/>
    <x v="0"/>
    <x v="0"/>
    <x v="0"/>
    <x v="10"/>
    <s v="2025-11-20"/>
    <x v="3"/>
    <n v="5388"/>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11-2025"/>
  </r>
  <r>
    <x v="0"/>
    <n v="0"/>
    <n v="0"/>
    <n v="0"/>
    <n v="24"/>
    <x v="4979"/>
    <x v="0"/>
    <x v="0"/>
    <x v="0"/>
    <s v="03.16.27"/>
    <x v="38"/>
    <x v="0"/>
    <x v="0"/>
    <s v="Direção dos Assuntos Jurídicos, Fiscalização e Policia Municipal"/>
    <s v="03.16.27"/>
    <s v="Direção dos Assuntos Jurídicos, Fiscalização e Policia Municipal"/>
    <s v="03.16.27"/>
    <x v="46"/>
    <x v="0"/>
    <x v="0"/>
    <x v="1"/>
    <x v="0"/>
    <x v="0"/>
    <x v="0"/>
    <x v="0"/>
    <x v="10"/>
    <s v="2025-11-20"/>
    <x v="3"/>
    <n v="24"/>
    <x v="0"/>
    <m/>
    <x v="0"/>
    <m/>
    <x v="103"/>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de salário referente a 11-2025"/>
  </r>
  <r>
    <x v="0"/>
    <n v="0"/>
    <n v="0"/>
    <n v="0"/>
    <n v="260"/>
    <x v="4979"/>
    <x v="0"/>
    <x v="0"/>
    <x v="0"/>
    <s v="03.16.27"/>
    <x v="38"/>
    <x v="0"/>
    <x v="0"/>
    <s v="Direção dos Assuntos Jurídicos, Fiscalização e Policia Municipal"/>
    <s v="03.16.27"/>
    <s v="Direção dos Assuntos Jurídicos, Fiscalização e Policia Municipal"/>
    <s v="03.16.27"/>
    <x v="42"/>
    <x v="0"/>
    <x v="0"/>
    <x v="1"/>
    <x v="1"/>
    <x v="0"/>
    <x v="0"/>
    <x v="0"/>
    <x v="10"/>
    <s v="2025-11-20"/>
    <x v="3"/>
    <n v="260"/>
    <x v="0"/>
    <m/>
    <x v="0"/>
    <m/>
    <x v="103"/>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de salário referente a 11-2025"/>
  </r>
  <r>
    <x v="0"/>
    <n v="0"/>
    <n v="0"/>
    <n v="0"/>
    <n v="176"/>
    <x v="4979"/>
    <x v="0"/>
    <x v="0"/>
    <x v="0"/>
    <s v="03.16.27"/>
    <x v="38"/>
    <x v="0"/>
    <x v="0"/>
    <s v="Direção dos Assuntos Jurídicos, Fiscalização e Policia Municipal"/>
    <s v="03.16.27"/>
    <s v="Direção dos Assuntos Jurídicos, Fiscalização e Policia Municipal"/>
    <s v="03.16.27"/>
    <x v="47"/>
    <x v="0"/>
    <x v="0"/>
    <x v="1"/>
    <x v="1"/>
    <x v="0"/>
    <x v="0"/>
    <x v="0"/>
    <x v="10"/>
    <s v="2025-11-20"/>
    <x v="3"/>
    <n v="176"/>
    <x v="0"/>
    <m/>
    <x v="0"/>
    <m/>
    <x v="103"/>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de salário referente a 11-2025"/>
  </r>
  <r>
    <x v="0"/>
    <n v="0"/>
    <n v="0"/>
    <n v="0"/>
    <n v="979"/>
    <x v="4979"/>
    <x v="0"/>
    <x v="0"/>
    <x v="0"/>
    <s v="03.16.27"/>
    <x v="38"/>
    <x v="0"/>
    <x v="0"/>
    <s v="Direção dos Assuntos Jurídicos, Fiscalização e Policia Municipal"/>
    <s v="03.16.27"/>
    <s v="Direção dos Assuntos Jurídicos, Fiscalização e Policia Municipal"/>
    <s v="03.16.27"/>
    <x v="46"/>
    <x v="0"/>
    <x v="0"/>
    <x v="1"/>
    <x v="0"/>
    <x v="0"/>
    <x v="0"/>
    <x v="0"/>
    <x v="10"/>
    <s v="2025-11-20"/>
    <x v="3"/>
    <n v="979"/>
    <x v="0"/>
    <m/>
    <x v="0"/>
    <m/>
    <x v="89"/>
    <n v="100474706"/>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11-2025"/>
  </r>
  <r>
    <x v="0"/>
    <n v="0"/>
    <n v="0"/>
    <n v="0"/>
    <n v="10477"/>
    <x v="4979"/>
    <x v="0"/>
    <x v="0"/>
    <x v="0"/>
    <s v="03.16.27"/>
    <x v="38"/>
    <x v="0"/>
    <x v="0"/>
    <s v="Direção dos Assuntos Jurídicos, Fiscalização e Policia Municipal"/>
    <s v="03.16.27"/>
    <s v="Direção dos Assuntos Jurídicos, Fiscalização e Policia Municipal"/>
    <s v="03.16.27"/>
    <x v="42"/>
    <x v="0"/>
    <x v="0"/>
    <x v="1"/>
    <x v="1"/>
    <x v="0"/>
    <x v="0"/>
    <x v="0"/>
    <x v="10"/>
    <s v="2025-11-20"/>
    <x v="3"/>
    <n v="10477"/>
    <x v="0"/>
    <m/>
    <x v="0"/>
    <m/>
    <x v="89"/>
    <n v="100474706"/>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11-2025"/>
  </r>
  <r>
    <x v="0"/>
    <n v="0"/>
    <n v="0"/>
    <n v="0"/>
    <n v="7077"/>
    <x v="4979"/>
    <x v="0"/>
    <x v="0"/>
    <x v="0"/>
    <s v="03.16.27"/>
    <x v="38"/>
    <x v="0"/>
    <x v="0"/>
    <s v="Direção dos Assuntos Jurídicos, Fiscalização e Policia Municipal"/>
    <s v="03.16.27"/>
    <s v="Direção dos Assuntos Jurídicos, Fiscalização e Policia Municipal"/>
    <s v="03.16.27"/>
    <x v="47"/>
    <x v="0"/>
    <x v="0"/>
    <x v="1"/>
    <x v="1"/>
    <x v="0"/>
    <x v="0"/>
    <x v="0"/>
    <x v="10"/>
    <s v="2025-11-20"/>
    <x v="3"/>
    <n v="7077"/>
    <x v="0"/>
    <m/>
    <x v="0"/>
    <m/>
    <x v="89"/>
    <n v="100474706"/>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11-2025"/>
  </r>
  <r>
    <x v="0"/>
    <n v="0"/>
    <n v="0"/>
    <n v="0"/>
    <n v="12464"/>
    <x v="4979"/>
    <x v="0"/>
    <x v="0"/>
    <x v="0"/>
    <s v="03.16.27"/>
    <x v="38"/>
    <x v="0"/>
    <x v="0"/>
    <s v="Direção dos Assuntos Jurídicos, Fiscalização e Policia Municipal"/>
    <s v="03.16.27"/>
    <s v="Direção dos Assuntos Jurídicos, Fiscalização e Policia Municipal"/>
    <s v="03.16.27"/>
    <x v="46"/>
    <x v="0"/>
    <x v="0"/>
    <x v="1"/>
    <x v="0"/>
    <x v="0"/>
    <x v="0"/>
    <x v="0"/>
    <x v="10"/>
    <s v="2025-11-20"/>
    <x v="3"/>
    <n v="12464"/>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11-2025"/>
  </r>
  <r>
    <x v="0"/>
    <n v="0"/>
    <n v="0"/>
    <n v="0"/>
    <n v="133287"/>
    <x v="4979"/>
    <x v="0"/>
    <x v="0"/>
    <x v="0"/>
    <s v="03.16.27"/>
    <x v="38"/>
    <x v="0"/>
    <x v="0"/>
    <s v="Direção dos Assuntos Jurídicos, Fiscalização e Policia Municipal"/>
    <s v="03.16.27"/>
    <s v="Direção dos Assuntos Jurídicos, Fiscalização e Policia Municipal"/>
    <s v="03.16.27"/>
    <x v="42"/>
    <x v="0"/>
    <x v="0"/>
    <x v="1"/>
    <x v="1"/>
    <x v="0"/>
    <x v="0"/>
    <x v="0"/>
    <x v="10"/>
    <s v="2025-11-20"/>
    <x v="3"/>
    <n v="133287"/>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11-2025"/>
  </r>
  <r>
    <x v="0"/>
    <n v="0"/>
    <n v="0"/>
    <n v="0"/>
    <n v="90021"/>
    <x v="4979"/>
    <x v="0"/>
    <x v="0"/>
    <x v="0"/>
    <s v="03.16.27"/>
    <x v="38"/>
    <x v="0"/>
    <x v="0"/>
    <s v="Direção dos Assuntos Jurídicos, Fiscalização e Policia Municipal"/>
    <s v="03.16.27"/>
    <s v="Direção dos Assuntos Jurídicos, Fiscalização e Policia Municipal"/>
    <s v="03.16.27"/>
    <x v="47"/>
    <x v="0"/>
    <x v="0"/>
    <x v="1"/>
    <x v="1"/>
    <x v="0"/>
    <x v="0"/>
    <x v="0"/>
    <x v="10"/>
    <s v="2025-11-20"/>
    <x v="3"/>
    <n v="90021"/>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11-2025"/>
  </r>
  <r>
    <x v="0"/>
    <n v="0"/>
    <n v="0"/>
    <n v="0"/>
    <n v="335"/>
    <x v="4980"/>
    <x v="0"/>
    <x v="0"/>
    <x v="0"/>
    <s v="03.16.24"/>
    <x v="49"/>
    <x v="0"/>
    <x v="0"/>
    <s v="Direcao da Familia, Inclusão, Género e Saúde"/>
    <s v="03.16.24"/>
    <s v="Direcao da Familia, Inclusão, Género e Saúde"/>
    <s v="03.16.24"/>
    <x v="76"/>
    <x v="0"/>
    <x v="0"/>
    <x v="1"/>
    <x v="0"/>
    <x v="0"/>
    <x v="0"/>
    <x v="0"/>
    <x v="10"/>
    <s v="2025-11-20"/>
    <x v="3"/>
    <n v="335"/>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11-2025"/>
  </r>
  <r>
    <x v="0"/>
    <n v="0"/>
    <n v="0"/>
    <n v="0"/>
    <n v="581"/>
    <x v="4980"/>
    <x v="0"/>
    <x v="0"/>
    <x v="0"/>
    <s v="03.16.24"/>
    <x v="49"/>
    <x v="0"/>
    <x v="0"/>
    <s v="Direcao da Familia, Inclusão, Género e Saúde"/>
    <s v="03.16.24"/>
    <s v="Direcao da Familia, Inclusão, Género e Saúde"/>
    <s v="03.16.24"/>
    <x v="46"/>
    <x v="0"/>
    <x v="0"/>
    <x v="1"/>
    <x v="0"/>
    <x v="0"/>
    <x v="0"/>
    <x v="0"/>
    <x v="10"/>
    <s v="2025-11-20"/>
    <x v="3"/>
    <n v="581"/>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11-2025"/>
  </r>
  <r>
    <x v="0"/>
    <n v="0"/>
    <n v="0"/>
    <n v="0"/>
    <n v="6031"/>
    <x v="4980"/>
    <x v="0"/>
    <x v="0"/>
    <x v="0"/>
    <s v="03.16.24"/>
    <x v="49"/>
    <x v="0"/>
    <x v="0"/>
    <s v="Direcao da Familia, Inclusão, Género e Saúde"/>
    <s v="03.16.24"/>
    <s v="Direcao da Familia, Inclusão, Género e Saúde"/>
    <s v="03.16.24"/>
    <x v="42"/>
    <x v="0"/>
    <x v="0"/>
    <x v="1"/>
    <x v="1"/>
    <x v="0"/>
    <x v="0"/>
    <x v="0"/>
    <x v="10"/>
    <s v="2025-11-20"/>
    <x v="3"/>
    <n v="6031"/>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11-2025"/>
  </r>
  <r>
    <x v="0"/>
    <n v="0"/>
    <n v="0"/>
    <n v="0"/>
    <n v="12328"/>
    <x v="4980"/>
    <x v="0"/>
    <x v="0"/>
    <x v="0"/>
    <s v="03.16.24"/>
    <x v="49"/>
    <x v="0"/>
    <x v="0"/>
    <s v="Direcao da Familia, Inclusão, Género e Saúde"/>
    <s v="03.16.24"/>
    <s v="Direcao da Familia, Inclusão, Género e Saúde"/>
    <s v="03.16.24"/>
    <x v="47"/>
    <x v="0"/>
    <x v="0"/>
    <x v="1"/>
    <x v="1"/>
    <x v="0"/>
    <x v="0"/>
    <x v="0"/>
    <x v="10"/>
    <s v="2025-11-20"/>
    <x v="3"/>
    <n v="12328"/>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11-2025"/>
  </r>
  <r>
    <x v="0"/>
    <n v="0"/>
    <n v="0"/>
    <n v="0"/>
    <n v="3"/>
    <x v="4980"/>
    <x v="0"/>
    <x v="0"/>
    <x v="0"/>
    <s v="03.16.24"/>
    <x v="49"/>
    <x v="0"/>
    <x v="0"/>
    <s v="Direcao da Familia, Inclusão, Género e Saúde"/>
    <s v="03.16.24"/>
    <s v="Direcao da Familia, Inclusão, Género e Saúde"/>
    <s v="03.16.24"/>
    <x v="76"/>
    <x v="0"/>
    <x v="0"/>
    <x v="1"/>
    <x v="0"/>
    <x v="0"/>
    <x v="0"/>
    <x v="0"/>
    <x v="10"/>
    <s v="2025-11-20"/>
    <x v="3"/>
    <n v="3"/>
    <x v="0"/>
    <m/>
    <x v="0"/>
    <m/>
    <x v="103"/>
    <n v="100474707"/>
    <x v="0"/>
    <x v="4"/>
    <s v="Direcao da Familia, Inclusão, Género e Saúde"/>
    <s v="ORI"/>
    <x v="0"/>
    <m/>
    <x v="0"/>
    <x v="0"/>
    <x v="0"/>
    <x v="0"/>
    <x v="0"/>
    <x v="0"/>
    <x v="0"/>
    <x v="0"/>
    <x v="0"/>
    <x v="0"/>
    <x v="0"/>
    <s v="Direcao da Familia, Inclusão, Género e Saúde"/>
    <x v="0"/>
    <x v="0"/>
    <x v="0"/>
    <x v="0"/>
    <x v="0"/>
    <x v="0"/>
    <x v="0"/>
    <x v="0"/>
    <x v="0"/>
    <x v="0"/>
    <x v="4"/>
    <x v="0"/>
    <s v="Pagamento de salário referente a 11-2025"/>
  </r>
  <r>
    <x v="0"/>
    <n v="0"/>
    <n v="0"/>
    <n v="0"/>
    <n v="5"/>
    <x v="4980"/>
    <x v="0"/>
    <x v="0"/>
    <x v="0"/>
    <s v="03.16.24"/>
    <x v="49"/>
    <x v="0"/>
    <x v="0"/>
    <s v="Direcao da Familia, Inclusão, Género e Saúde"/>
    <s v="03.16.24"/>
    <s v="Direcao da Familia, Inclusão, Género e Saúde"/>
    <s v="03.16.24"/>
    <x v="46"/>
    <x v="0"/>
    <x v="0"/>
    <x v="1"/>
    <x v="0"/>
    <x v="0"/>
    <x v="0"/>
    <x v="0"/>
    <x v="10"/>
    <s v="2025-11-20"/>
    <x v="3"/>
    <n v="5"/>
    <x v="0"/>
    <m/>
    <x v="0"/>
    <m/>
    <x v="103"/>
    <n v="100474707"/>
    <x v="0"/>
    <x v="4"/>
    <s v="Direcao da Familia, Inclusão, Género e Saúde"/>
    <s v="ORI"/>
    <x v="0"/>
    <m/>
    <x v="0"/>
    <x v="0"/>
    <x v="0"/>
    <x v="0"/>
    <x v="0"/>
    <x v="0"/>
    <x v="0"/>
    <x v="0"/>
    <x v="0"/>
    <x v="0"/>
    <x v="0"/>
    <s v="Direcao da Familia, Inclusão, Género e Saúde"/>
    <x v="0"/>
    <x v="0"/>
    <x v="0"/>
    <x v="0"/>
    <x v="0"/>
    <x v="0"/>
    <x v="0"/>
    <x v="0"/>
    <x v="0"/>
    <x v="0"/>
    <x v="4"/>
    <x v="0"/>
    <s v="Pagamento de salário referente a 11-2025"/>
  </r>
  <r>
    <x v="0"/>
    <n v="0"/>
    <n v="0"/>
    <n v="0"/>
    <n v="59"/>
    <x v="4980"/>
    <x v="0"/>
    <x v="0"/>
    <x v="0"/>
    <s v="03.16.24"/>
    <x v="49"/>
    <x v="0"/>
    <x v="0"/>
    <s v="Direcao da Familia, Inclusão, Género e Saúde"/>
    <s v="03.16.24"/>
    <s v="Direcao da Familia, Inclusão, Género e Saúde"/>
    <s v="03.16.24"/>
    <x v="42"/>
    <x v="0"/>
    <x v="0"/>
    <x v="1"/>
    <x v="1"/>
    <x v="0"/>
    <x v="0"/>
    <x v="0"/>
    <x v="10"/>
    <s v="2025-11-20"/>
    <x v="3"/>
    <n v="59"/>
    <x v="0"/>
    <m/>
    <x v="0"/>
    <m/>
    <x v="103"/>
    <n v="100474707"/>
    <x v="0"/>
    <x v="4"/>
    <s v="Direcao da Familia, Inclusão, Género e Saúde"/>
    <s v="ORI"/>
    <x v="0"/>
    <m/>
    <x v="0"/>
    <x v="0"/>
    <x v="0"/>
    <x v="0"/>
    <x v="0"/>
    <x v="0"/>
    <x v="0"/>
    <x v="0"/>
    <x v="0"/>
    <x v="0"/>
    <x v="0"/>
    <s v="Direcao da Familia, Inclusão, Género e Saúde"/>
    <x v="0"/>
    <x v="0"/>
    <x v="0"/>
    <x v="0"/>
    <x v="0"/>
    <x v="0"/>
    <x v="0"/>
    <x v="0"/>
    <x v="0"/>
    <x v="0"/>
    <x v="4"/>
    <x v="0"/>
    <s v="Pagamento de salário referente a 11-2025"/>
  </r>
  <r>
    <x v="0"/>
    <n v="0"/>
    <n v="0"/>
    <n v="0"/>
    <n v="123"/>
    <x v="4980"/>
    <x v="0"/>
    <x v="0"/>
    <x v="0"/>
    <s v="03.16.24"/>
    <x v="49"/>
    <x v="0"/>
    <x v="0"/>
    <s v="Direcao da Familia, Inclusão, Género e Saúde"/>
    <s v="03.16.24"/>
    <s v="Direcao da Familia, Inclusão, Género e Saúde"/>
    <s v="03.16.24"/>
    <x v="47"/>
    <x v="0"/>
    <x v="0"/>
    <x v="1"/>
    <x v="1"/>
    <x v="0"/>
    <x v="0"/>
    <x v="0"/>
    <x v="10"/>
    <s v="2025-11-20"/>
    <x v="3"/>
    <n v="123"/>
    <x v="0"/>
    <m/>
    <x v="0"/>
    <m/>
    <x v="103"/>
    <n v="100474707"/>
    <x v="0"/>
    <x v="4"/>
    <s v="Direcao da Familia, Inclusão, Género e Saúde"/>
    <s v="ORI"/>
    <x v="0"/>
    <m/>
    <x v="0"/>
    <x v="0"/>
    <x v="0"/>
    <x v="0"/>
    <x v="0"/>
    <x v="0"/>
    <x v="0"/>
    <x v="0"/>
    <x v="0"/>
    <x v="0"/>
    <x v="0"/>
    <s v="Direcao da Familia, Inclusão, Género e Saúde"/>
    <x v="0"/>
    <x v="0"/>
    <x v="0"/>
    <x v="0"/>
    <x v="0"/>
    <x v="0"/>
    <x v="0"/>
    <x v="0"/>
    <x v="0"/>
    <x v="0"/>
    <x v="4"/>
    <x v="0"/>
    <s v="Pagamento de salário referente a 11-2025"/>
  </r>
  <r>
    <x v="0"/>
    <n v="0"/>
    <n v="0"/>
    <n v="0"/>
    <n v="482"/>
    <x v="4980"/>
    <x v="0"/>
    <x v="0"/>
    <x v="0"/>
    <s v="03.16.24"/>
    <x v="49"/>
    <x v="0"/>
    <x v="0"/>
    <s v="Direcao da Familia, Inclusão, Género e Saúde"/>
    <s v="03.16.24"/>
    <s v="Direcao da Familia, Inclusão, Género e Saúde"/>
    <s v="03.16.24"/>
    <x v="76"/>
    <x v="0"/>
    <x v="0"/>
    <x v="1"/>
    <x v="0"/>
    <x v="0"/>
    <x v="0"/>
    <x v="0"/>
    <x v="10"/>
    <s v="2025-11-20"/>
    <x v="3"/>
    <n v="482"/>
    <x v="0"/>
    <m/>
    <x v="0"/>
    <m/>
    <x v="89"/>
    <n v="100474706"/>
    <x v="0"/>
    <x v="5"/>
    <s v="Direcao da Familia, Inclusão, Género e Saúde"/>
    <s v="ORI"/>
    <x v="0"/>
    <m/>
    <x v="0"/>
    <x v="0"/>
    <x v="0"/>
    <x v="0"/>
    <x v="0"/>
    <x v="0"/>
    <x v="0"/>
    <x v="0"/>
    <x v="0"/>
    <x v="0"/>
    <x v="0"/>
    <s v="Direcao da Familia, Inclusão, Género e Saúde"/>
    <x v="0"/>
    <x v="0"/>
    <x v="0"/>
    <x v="0"/>
    <x v="0"/>
    <x v="0"/>
    <x v="0"/>
    <x v="0"/>
    <x v="0"/>
    <x v="0"/>
    <x v="5"/>
    <x v="0"/>
    <s v="Pagamento de salário referente a 11-2025"/>
  </r>
  <r>
    <x v="0"/>
    <n v="0"/>
    <n v="0"/>
    <n v="0"/>
    <n v="838"/>
    <x v="4980"/>
    <x v="0"/>
    <x v="0"/>
    <x v="0"/>
    <s v="03.16.24"/>
    <x v="49"/>
    <x v="0"/>
    <x v="0"/>
    <s v="Direcao da Familia, Inclusão, Género e Saúde"/>
    <s v="03.16.24"/>
    <s v="Direcao da Familia, Inclusão, Género e Saúde"/>
    <s v="03.16.24"/>
    <x v="46"/>
    <x v="0"/>
    <x v="0"/>
    <x v="1"/>
    <x v="0"/>
    <x v="0"/>
    <x v="0"/>
    <x v="0"/>
    <x v="10"/>
    <s v="2025-11-20"/>
    <x v="3"/>
    <n v="838"/>
    <x v="0"/>
    <m/>
    <x v="0"/>
    <m/>
    <x v="89"/>
    <n v="100474706"/>
    <x v="0"/>
    <x v="5"/>
    <s v="Direcao da Familia, Inclusão, Género e Saúde"/>
    <s v="ORI"/>
    <x v="0"/>
    <m/>
    <x v="0"/>
    <x v="0"/>
    <x v="0"/>
    <x v="0"/>
    <x v="0"/>
    <x v="0"/>
    <x v="0"/>
    <x v="0"/>
    <x v="0"/>
    <x v="0"/>
    <x v="0"/>
    <s v="Direcao da Familia, Inclusão, Género e Saúde"/>
    <x v="0"/>
    <x v="0"/>
    <x v="0"/>
    <x v="0"/>
    <x v="0"/>
    <x v="0"/>
    <x v="0"/>
    <x v="0"/>
    <x v="0"/>
    <x v="0"/>
    <x v="5"/>
    <x v="0"/>
    <s v="Pagamento de salário referente a 11-2025"/>
  </r>
  <r>
    <x v="0"/>
    <n v="0"/>
    <n v="0"/>
    <n v="0"/>
    <n v="8686"/>
    <x v="4980"/>
    <x v="0"/>
    <x v="0"/>
    <x v="0"/>
    <s v="03.16.24"/>
    <x v="49"/>
    <x v="0"/>
    <x v="0"/>
    <s v="Direcao da Familia, Inclusão, Género e Saúde"/>
    <s v="03.16.24"/>
    <s v="Direcao da Familia, Inclusão, Género e Saúde"/>
    <s v="03.16.24"/>
    <x v="42"/>
    <x v="0"/>
    <x v="0"/>
    <x v="1"/>
    <x v="1"/>
    <x v="0"/>
    <x v="0"/>
    <x v="0"/>
    <x v="10"/>
    <s v="2025-11-20"/>
    <x v="3"/>
    <n v="8686"/>
    <x v="0"/>
    <m/>
    <x v="0"/>
    <m/>
    <x v="89"/>
    <n v="100474706"/>
    <x v="0"/>
    <x v="5"/>
    <s v="Direcao da Familia, Inclusão, Género e Saúde"/>
    <s v="ORI"/>
    <x v="0"/>
    <m/>
    <x v="0"/>
    <x v="0"/>
    <x v="0"/>
    <x v="0"/>
    <x v="0"/>
    <x v="0"/>
    <x v="0"/>
    <x v="0"/>
    <x v="0"/>
    <x v="0"/>
    <x v="0"/>
    <s v="Direcao da Familia, Inclusão, Género e Saúde"/>
    <x v="0"/>
    <x v="0"/>
    <x v="0"/>
    <x v="0"/>
    <x v="0"/>
    <x v="0"/>
    <x v="0"/>
    <x v="0"/>
    <x v="0"/>
    <x v="0"/>
    <x v="5"/>
    <x v="0"/>
    <s v="Pagamento de salário referente a 11-2025"/>
  </r>
  <r>
    <x v="0"/>
    <n v="0"/>
    <n v="0"/>
    <n v="0"/>
    <n v="17754"/>
    <x v="4980"/>
    <x v="0"/>
    <x v="0"/>
    <x v="0"/>
    <s v="03.16.24"/>
    <x v="49"/>
    <x v="0"/>
    <x v="0"/>
    <s v="Direcao da Familia, Inclusão, Género e Saúde"/>
    <s v="03.16.24"/>
    <s v="Direcao da Familia, Inclusão, Género e Saúde"/>
    <s v="03.16.24"/>
    <x v="47"/>
    <x v="0"/>
    <x v="0"/>
    <x v="1"/>
    <x v="1"/>
    <x v="0"/>
    <x v="0"/>
    <x v="0"/>
    <x v="10"/>
    <s v="2025-11-20"/>
    <x v="3"/>
    <n v="17754"/>
    <x v="0"/>
    <m/>
    <x v="0"/>
    <m/>
    <x v="89"/>
    <n v="100474706"/>
    <x v="0"/>
    <x v="5"/>
    <s v="Direcao da Familia, Inclusão, Género e Saúde"/>
    <s v="ORI"/>
    <x v="0"/>
    <m/>
    <x v="0"/>
    <x v="0"/>
    <x v="0"/>
    <x v="0"/>
    <x v="0"/>
    <x v="0"/>
    <x v="0"/>
    <x v="0"/>
    <x v="0"/>
    <x v="0"/>
    <x v="0"/>
    <s v="Direcao da Familia, Inclusão, Género e Saúde"/>
    <x v="0"/>
    <x v="0"/>
    <x v="0"/>
    <x v="0"/>
    <x v="0"/>
    <x v="0"/>
    <x v="0"/>
    <x v="0"/>
    <x v="0"/>
    <x v="0"/>
    <x v="5"/>
    <x v="0"/>
    <s v="Pagamento de salário referente a 11-2025"/>
  </r>
  <r>
    <x v="0"/>
    <n v="0"/>
    <n v="0"/>
    <n v="0"/>
    <n v="5513"/>
    <x v="4980"/>
    <x v="0"/>
    <x v="0"/>
    <x v="0"/>
    <s v="03.16.24"/>
    <x v="49"/>
    <x v="0"/>
    <x v="0"/>
    <s v="Direcao da Familia, Inclusão, Género e Saúde"/>
    <s v="03.16.24"/>
    <s v="Direcao da Familia, Inclusão, Género e Saúde"/>
    <s v="03.16.24"/>
    <x v="76"/>
    <x v="0"/>
    <x v="0"/>
    <x v="1"/>
    <x v="0"/>
    <x v="0"/>
    <x v="0"/>
    <x v="0"/>
    <x v="10"/>
    <s v="2025-11-20"/>
    <x v="3"/>
    <n v="5513"/>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11-2025"/>
  </r>
  <r>
    <x v="0"/>
    <n v="0"/>
    <n v="0"/>
    <n v="0"/>
    <n v="9576"/>
    <x v="4980"/>
    <x v="0"/>
    <x v="0"/>
    <x v="0"/>
    <s v="03.16.24"/>
    <x v="49"/>
    <x v="0"/>
    <x v="0"/>
    <s v="Direcao da Familia, Inclusão, Género e Saúde"/>
    <s v="03.16.24"/>
    <s v="Direcao da Familia, Inclusão, Género e Saúde"/>
    <s v="03.16.24"/>
    <x v="46"/>
    <x v="0"/>
    <x v="0"/>
    <x v="1"/>
    <x v="0"/>
    <x v="0"/>
    <x v="0"/>
    <x v="0"/>
    <x v="10"/>
    <s v="2025-11-20"/>
    <x v="3"/>
    <n v="9576"/>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11-2025"/>
  </r>
  <r>
    <x v="0"/>
    <n v="0"/>
    <n v="0"/>
    <n v="0"/>
    <n v="99224"/>
    <x v="4980"/>
    <x v="0"/>
    <x v="0"/>
    <x v="0"/>
    <s v="03.16.24"/>
    <x v="49"/>
    <x v="0"/>
    <x v="0"/>
    <s v="Direcao da Familia, Inclusão, Género e Saúde"/>
    <s v="03.16.24"/>
    <s v="Direcao da Familia, Inclusão, Género e Saúde"/>
    <s v="03.16.24"/>
    <x v="42"/>
    <x v="0"/>
    <x v="0"/>
    <x v="1"/>
    <x v="1"/>
    <x v="0"/>
    <x v="0"/>
    <x v="0"/>
    <x v="10"/>
    <s v="2025-11-20"/>
    <x v="3"/>
    <n v="99224"/>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11-2025"/>
  </r>
  <r>
    <x v="0"/>
    <n v="0"/>
    <n v="0"/>
    <n v="0"/>
    <n v="202795"/>
    <x v="4980"/>
    <x v="0"/>
    <x v="0"/>
    <x v="0"/>
    <s v="03.16.24"/>
    <x v="49"/>
    <x v="0"/>
    <x v="0"/>
    <s v="Direcao da Familia, Inclusão, Género e Saúde"/>
    <s v="03.16.24"/>
    <s v="Direcao da Familia, Inclusão, Género e Saúde"/>
    <s v="03.16.24"/>
    <x v="47"/>
    <x v="0"/>
    <x v="0"/>
    <x v="1"/>
    <x v="1"/>
    <x v="0"/>
    <x v="0"/>
    <x v="0"/>
    <x v="10"/>
    <s v="2025-11-20"/>
    <x v="3"/>
    <n v="202795"/>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11-2025"/>
  </r>
  <r>
    <x v="0"/>
    <n v="0"/>
    <n v="0"/>
    <n v="0"/>
    <n v="4"/>
    <x v="4981"/>
    <x v="0"/>
    <x v="0"/>
    <x v="0"/>
    <s v="03.16.23"/>
    <x v="41"/>
    <x v="0"/>
    <x v="0"/>
    <s v="Direção da Educação, Formação Profissional, Emprego"/>
    <s v="03.16.23"/>
    <s v="Direção da Educação, Formação Profissional, Emprego"/>
    <s v="03.16.23"/>
    <x v="45"/>
    <x v="0"/>
    <x v="0"/>
    <x v="1"/>
    <x v="0"/>
    <x v="0"/>
    <x v="0"/>
    <x v="0"/>
    <x v="10"/>
    <s v="2025-11-20"/>
    <x v="3"/>
    <n v="4"/>
    <x v="0"/>
    <m/>
    <x v="0"/>
    <m/>
    <x v="103"/>
    <n v="100474707"/>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11-2025"/>
  </r>
  <r>
    <x v="0"/>
    <n v="0"/>
    <n v="0"/>
    <n v="0"/>
    <n v="2546"/>
    <x v="4981"/>
    <x v="0"/>
    <x v="0"/>
    <x v="0"/>
    <s v="03.16.23"/>
    <x v="41"/>
    <x v="0"/>
    <x v="0"/>
    <s v="Direção da Educação, Formação Profissional, Emprego"/>
    <s v="03.16.23"/>
    <s v="Direção da Educação, Formação Profissional, Emprego"/>
    <s v="03.16.23"/>
    <x v="42"/>
    <x v="0"/>
    <x v="0"/>
    <x v="1"/>
    <x v="1"/>
    <x v="0"/>
    <x v="0"/>
    <x v="0"/>
    <x v="10"/>
    <s v="2025-11-20"/>
    <x v="3"/>
    <n v="2546"/>
    <x v="0"/>
    <m/>
    <x v="0"/>
    <m/>
    <x v="103"/>
    <n v="100474707"/>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11-2025"/>
  </r>
  <r>
    <x v="0"/>
    <n v="0"/>
    <n v="0"/>
    <n v="0"/>
    <n v="111"/>
    <x v="4981"/>
    <x v="0"/>
    <x v="0"/>
    <x v="0"/>
    <s v="03.16.23"/>
    <x v="41"/>
    <x v="0"/>
    <x v="0"/>
    <s v="Direção da Educação, Formação Profissional, Emprego"/>
    <s v="03.16.23"/>
    <s v="Direção da Educação, Formação Profissional, Emprego"/>
    <s v="03.16.23"/>
    <x v="45"/>
    <x v="0"/>
    <x v="0"/>
    <x v="1"/>
    <x v="0"/>
    <x v="0"/>
    <x v="0"/>
    <x v="0"/>
    <x v="10"/>
    <s v="2025-11-20"/>
    <x v="3"/>
    <n v="111"/>
    <x v="0"/>
    <m/>
    <x v="0"/>
    <m/>
    <x v="89"/>
    <n v="100474706"/>
    <x v="0"/>
    <x v="5"/>
    <s v="Direção da Educação, Formação Profissional, Emprego"/>
    <s v="ORI"/>
    <x v="0"/>
    <m/>
    <x v="0"/>
    <x v="0"/>
    <x v="0"/>
    <x v="0"/>
    <x v="0"/>
    <x v="0"/>
    <x v="0"/>
    <x v="0"/>
    <x v="0"/>
    <x v="0"/>
    <x v="0"/>
    <s v="Direção da Educação, Formação Profissional, Emprego"/>
    <x v="0"/>
    <x v="0"/>
    <x v="0"/>
    <x v="0"/>
    <x v="0"/>
    <x v="0"/>
    <x v="0"/>
    <x v="0"/>
    <x v="0"/>
    <x v="0"/>
    <x v="5"/>
    <x v="0"/>
    <s v="Pagamento de salário referente a 11-2025"/>
  </r>
  <r>
    <x v="0"/>
    <n v="0"/>
    <n v="0"/>
    <n v="0"/>
    <n v="68676"/>
    <x v="4981"/>
    <x v="0"/>
    <x v="0"/>
    <x v="0"/>
    <s v="03.16.23"/>
    <x v="41"/>
    <x v="0"/>
    <x v="0"/>
    <s v="Direção da Educação, Formação Profissional, Emprego"/>
    <s v="03.16.23"/>
    <s v="Direção da Educação, Formação Profissional, Emprego"/>
    <s v="03.16.23"/>
    <x v="42"/>
    <x v="0"/>
    <x v="0"/>
    <x v="1"/>
    <x v="1"/>
    <x v="0"/>
    <x v="0"/>
    <x v="0"/>
    <x v="10"/>
    <s v="2025-11-20"/>
    <x v="3"/>
    <n v="68676"/>
    <x v="0"/>
    <m/>
    <x v="0"/>
    <m/>
    <x v="89"/>
    <n v="100474706"/>
    <x v="0"/>
    <x v="5"/>
    <s v="Direção da Educação, Formação Profissional, Emprego"/>
    <s v="ORI"/>
    <x v="0"/>
    <m/>
    <x v="0"/>
    <x v="0"/>
    <x v="0"/>
    <x v="0"/>
    <x v="0"/>
    <x v="0"/>
    <x v="0"/>
    <x v="0"/>
    <x v="0"/>
    <x v="0"/>
    <x v="0"/>
    <s v="Direção da Educação, Formação Profissional, Emprego"/>
    <x v="0"/>
    <x v="0"/>
    <x v="0"/>
    <x v="0"/>
    <x v="0"/>
    <x v="0"/>
    <x v="0"/>
    <x v="0"/>
    <x v="0"/>
    <x v="0"/>
    <x v="5"/>
    <x v="0"/>
    <s v="Pagamento de salário referente a 11-2025"/>
  </r>
  <r>
    <x v="0"/>
    <n v="0"/>
    <n v="0"/>
    <n v="0"/>
    <n v="1285"/>
    <x v="4981"/>
    <x v="0"/>
    <x v="0"/>
    <x v="0"/>
    <s v="03.16.23"/>
    <x v="41"/>
    <x v="0"/>
    <x v="0"/>
    <s v="Direção da Educação, Formação Profissional, Emprego"/>
    <s v="03.16.23"/>
    <s v="Direção da Educação, Formação Profissional, Emprego"/>
    <s v="03.16.23"/>
    <x v="45"/>
    <x v="0"/>
    <x v="0"/>
    <x v="1"/>
    <x v="0"/>
    <x v="0"/>
    <x v="0"/>
    <x v="0"/>
    <x v="10"/>
    <s v="2025-11-20"/>
    <x v="3"/>
    <n v="1285"/>
    <x v="0"/>
    <m/>
    <x v="0"/>
    <m/>
    <x v="2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11-2025"/>
  </r>
  <r>
    <x v="0"/>
    <n v="0"/>
    <n v="0"/>
    <n v="0"/>
    <n v="788611"/>
    <x v="4981"/>
    <x v="0"/>
    <x v="0"/>
    <x v="0"/>
    <s v="03.16.23"/>
    <x v="41"/>
    <x v="0"/>
    <x v="0"/>
    <s v="Direção da Educação, Formação Profissional, Emprego"/>
    <s v="03.16.23"/>
    <s v="Direção da Educação, Formação Profissional, Emprego"/>
    <s v="03.16.23"/>
    <x v="42"/>
    <x v="0"/>
    <x v="0"/>
    <x v="1"/>
    <x v="1"/>
    <x v="0"/>
    <x v="0"/>
    <x v="0"/>
    <x v="10"/>
    <s v="2025-11-20"/>
    <x v="3"/>
    <n v="788611"/>
    <x v="0"/>
    <m/>
    <x v="0"/>
    <m/>
    <x v="2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11-2025"/>
  </r>
  <r>
    <x v="0"/>
    <n v="0"/>
    <n v="0"/>
    <n v="0"/>
    <n v="1361"/>
    <x v="4982"/>
    <x v="0"/>
    <x v="0"/>
    <x v="0"/>
    <s v="03.16.22"/>
    <x v="42"/>
    <x v="0"/>
    <x v="0"/>
    <s v="Direção da Habitação"/>
    <s v="03.16.22"/>
    <s v="Direção da Habitação"/>
    <s v="03.16.22"/>
    <x v="8"/>
    <x v="0"/>
    <x v="0"/>
    <x v="0"/>
    <x v="0"/>
    <x v="0"/>
    <x v="0"/>
    <x v="0"/>
    <x v="10"/>
    <s v="2025-11-20"/>
    <x v="3"/>
    <n v="1361"/>
    <x v="0"/>
    <m/>
    <x v="0"/>
    <m/>
    <x v="9"/>
    <n v="100474696"/>
    <x v="0"/>
    <x v="1"/>
    <s v="Direção da Habitação"/>
    <s v="ORI"/>
    <x v="0"/>
    <m/>
    <x v="0"/>
    <x v="0"/>
    <x v="0"/>
    <x v="0"/>
    <x v="0"/>
    <x v="0"/>
    <x v="0"/>
    <x v="0"/>
    <x v="0"/>
    <x v="0"/>
    <x v="0"/>
    <s v="Direção da Habitação"/>
    <x v="0"/>
    <x v="0"/>
    <x v="0"/>
    <x v="0"/>
    <x v="0"/>
    <x v="0"/>
    <x v="0"/>
    <x v="0"/>
    <x v="0"/>
    <x v="0"/>
    <x v="1"/>
    <x v="0"/>
    <s v="Pagamento de salário referente a 11-2025"/>
  </r>
  <r>
    <x v="0"/>
    <n v="0"/>
    <n v="0"/>
    <n v="0"/>
    <n v="13618"/>
    <x v="4982"/>
    <x v="0"/>
    <x v="0"/>
    <x v="0"/>
    <s v="03.16.22"/>
    <x v="42"/>
    <x v="0"/>
    <x v="0"/>
    <s v="Direção da Habitação"/>
    <s v="03.16.22"/>
    <s v="Direção da Habitação"/>
    <s v="03.16.22"/>
    <x v="48"/>
    <x v="0"/>
    <x v="0"/>
    <x v="1"/>
    <x v="1"/>
    <x v="0"/>
    <x v="0"/>
    <x v="0"/>
    <x v="10"/>
    <s v="2025-11-20"/>
    <x v="3"/>
    <n v="13618"/>
    <x v="0"/>
    <m/>
    <x v="0"/>
    <m/>
    <x v="9"/>
    <n v="100474696"/>
    <x v="0"/>
    <x v="1"/>
    <s v="Direção da Habitação"/>
    <s v="ORI"/>
    <x v="0"/>
    <m/>
    <x v="0"/>
    <x v="0"/>
    <x v="0"/>
    <x v="0"/>
    <x v="0"/>
    <x v="0"/>
    <x v="0"/>
    <x v="0"/>
    <x v="0"/>
    <x v="0"/>
    <x v="0"/>
    <s v="Direção da Habitação"/>
    <x v="0"/>
    <x v="0"/>
    <x v="0"/>
    <x v="0"/>
    <x v="0"/>
    <x v="0"/>
    <x v="0"/>
    <x v="0"/>
    <x v="0"/>
    <x v="0"/>
    <x v="1"/>
    <x v="0"/>
    <s v="Pagamento de salário referente a 11-2025"/>
  </r>
  <r>
    <x v="0"/>
    <n v="0"/>
    <n v="0"/>
    <n v="0"/>
    <n v="890"/>
    <x v="4982"/>
    <x v="0"/>
    <x v="0"/>
    <x v="0"/>
    <s v="03.16.22"/>
    <x v="42"/>
    <x v="0"/>
    <x v="0"/>
    <s v="Direção da Habitação"/>
    <s v="03.16.22"/>
    <s v="Direção da Habitação"/>
    <s v="03.16.22"/>
    <x v="8"/>
    <x v="0"/>
    <x v="0"/>
    <x v="0"/>
    <x v="0"/>
    <x v="0"/>
    <x v="0"/>
    <x v="0"/>
    <x v="10"/>
    <s v="2025-11-20"/>
    <x v="3"/>
    <n v="890"/>
    <x v="0"/>
    <m/>
    <x v="0"/>
    <m/>
    <x v="89"/>
    <n v="100474706"/>
    <x v="0"/>
    <x v="5"/>
    <s v="Direção da Habitação"/>
    <s v="ORI"/>
    <x v="0"/>
    <m/>
    <x v="0"/>
    <x v="0"/>
    <x v="0"/>
    <x v="0"/>
    <x v="0"/>
    <x v="0"/>
    <x v="0"/>
    <x v="0"/>
    <x v="0"/>
    <x v="0"/>
    <x v="0"/>
    <s v="Direção da Habitação"/>
    <x v="0"/>
    <x v="0"/>
    <x v="0"/>
    <x v="0"/>
    <x v="0"/>
    <x v="0"/>
    <x v="0"/>
    <x v="0"/>
    <x v="0"/>
    <x v="0"/>
    <x v="5"/>
    <x v="0"/>
    <s v="Pagamento de salário referente a 11-2025"/>
  </r>
  <r>
    <x v="0"/>
    <n v="0"/>
    <n v="0"/>
    <n v="0"/>
    <n v="8902"/>
    <x v="4982"/>
    <x v="0"/>
    <x v="0"/>
    <x v="0"/>
    <s v="03.16.22"/>
    <x v="42"/>
    <x v="0"/>
    <x v="0"/>
    <s v="Direção da Habitação"/>
    <s v="03.16.22"/>
    <s v="Direção da Habitação"/>
    <s v="03.16.22"/>
    <x v="48"/>
    <x v="0"/>
    <x v="0"/>
    <x v="1"/>
    <x v="1"/>
    <x v="0"/>
    <x v="0"/>
    <x v="0"/>
    <x v="10"/>
    <s v="2025-11-20"/>
    <x v="3"/>
    <n v="8902"/>
    <x v="0"/>
    <m/>
    <x v="0"/>
    <m/>
    <x v="89"/>
    <n v="100474706"/>
    <x v="0"/>
    <x v="5"/>
    <s v="Direção da Habitação"/>
    <s v="ORI"/>
    <x v="0"/>
    <m/>
    <x v="0"/>
    <x v="0"/>
    <x v="0"/>
    <x v="0"/>
    <x v="0"/>
    <x v="0"/>
    <x v="0"/>
    <x v="0"/>
    <x v="0"/>
    <x v="0"/>
    <x v="0"/>
    <s v="Direção da Habitação"/>
    <x v="0"/>
    <x v="0"/>
    <x v="0"/>
    <x v="0"/>
    <x v="0"/>
    <x v="0"/>
    <x v="0"/>
    <x v="0"/>
    <x v="0"/>
    <x v="0"/>
    <x v="5"/>
    <x v="0"/>
    <s v="Pagamento de salário referente a 11-2025"/>
  </r>
  <r>
    <x v="0"/>
    <n v="0"/>
    <n v="0"/>
    <n v="0"/>
    <n v="9989"/>
    <x v="4982"/>
    <x v="0"/>
    <x v="0"/>
    <x v="0"/>
    <s v="03.16.22"/>
    <x v="42"/>
    <x v="0"/>
    <x v="0"/>
    <s v="Direção da Habitação"/>
    <s v="03.16.22"/>
    <s v="Direção da Habitação"/>
    <s v="03.16.22"/>
    <x v="8"/>
    <x v="0"/>
    <x v="0"/>
    <x v="0"/>
    <x v="0"/>
    <x v="0"/>
    <x v="0"/>
    <x v="0"/>
    <x v="10"/>
    <s v="2025-11-20"/>
    <x v="3"/>
    <n v="9989"/>
    <x v="0"/>
    <m/>
    <x v="0"/>
    <m/>
    <x v="26"/>
    <n v="100474914"/>
    <x v="0"/>
    <x v="0"/>
    <s v="Direção da Habitação"/>
    <s v="ORI"/>
    <x v="0"/>
    <m/>
    <x v="0"/>
    <x v="0"/>
    <x v="0"/>
    <x v="0"/>
    <x v="0"/>
    <x v="0"/>
    <x v="0"/>
    <x v="0"/>
    <x v="0"/>
    <x v="0"/>
    <x v="0"/>
    <s v="Direção da Habitação"/>
    <x v="0"/>
    <x v="0"/>
    <x v="0"/>
    <x v="0"/>
    <x v="0"/>
    <x v="0"/>
    <x v="0"/>
    <x v="0"/>
    <x v="0"/>
    <x v="0"/>
    <x v="0"/>
    <x v="0"/>
    <s v="Pagamento de salário referente a 11-2025"/>
  </r>
  <r>
    <x v="0"/>
    <n v="0"/>
    <n v="0"/>
    <n v="0"/>
    <n v="99880"/>
    <x v="4982"/>
    <x v="0"/>
    <x v="0"/>
    <x v="0"/>
    <s v="03.16.22"/>
    <x v="42"/>
    <x v="0"/>
    <x v="0"/>
    <s v="Direção da Habitação"/>
    <s v="03.16.22"/>
    <s v="Direção da Habitação"/>
    <s v="03.16.22"/>
    <x v="48"/>
    <x v="0"/>
    <x v="0"/>
    <x v="1"/>
    <x v="1"/>
    <x v="0"/>
    <x v="0"/>
    <x v="0"/>
    <x v="10"/>
    <s v="2025-11-20"/>
    <x v="3"/>
    <n v="99880"/>
    <x v="0"/>
    <m/>
    <x v="0"/>
    <m/>
    <x v="26"/>
    <n v="100474914"/>
    <x v="0"/>
    <x v="0"/>
    <s v="Direção da Habitação"/>
    <s v="ORI"/>
    <x v="0"/>
    <m/>
    <x v="0"/>
    <x v="0"/>
    <x v="0"/>
    <x v="0"/>
    <x v="0"/>
    <x v="0"/>
    <x v="0"/>
    <x v="0"/>
    <x v="0"/>
    <x v="0"/>
    <x v="0"/>
    <s v="Direção da Habitação"/>
    <x v="0"/>
    <x v="0"/>
    <x v="0"/>
    <x v="0"/>
    <x v="0"/>
    <x v="0"/>
    <x v="0"/>
    <x v="0"/>
    <x v="0"/>
    <x v="0"/>
    <x v="0"/>
    <x v="0"/>
    <s v="Pagamento de salário referente a 11-2025"/>
  </r>
  <r>
    <x v="0"/>
    <n v="0"/>
    <n v="0"/>
    <n v="0"/>
    <n v="731"/>
    <x v="4983"/>
    <x v="0"/>
    <x v="0"/>
    <x v="0"/>
    <s v="03.16.20"/>
    <x v="43"/>
    <x v="0"/>
    <x v="0"/>
    <s v="Dir. do Comércio, Indústria, Transporte Feiras e Pesca"/>
    <s v="03.16.20"/>
    <s v="Dir. do Comércio, Indústria, Transporte Feiras e Pesca"/>
    <s v="03.16.20"/>
    <x v="8"/>
    <x v="0"/>
    <x v="0"/>
    <x v="0"/>
    <x v="0"/>
    <x v="0"/>
    <x v="0"/>
    <x v="0"/>
    <x v="10"/>
    <s v="2025-11-20"/>
    <x v="3"/>
    <n v="731"/>
    <x v="0"/>
    <m/>
    <x v="0"/>
    <m/>
    <x v="9"/>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11-2025"/>
  </r>
  <r>
    <x v="0"/>
    <n v="0"/>
    <n v="0"/>
    <n v="0"/>
    <n v="9200"/>
    <x v="4983"/>
    <x v="0"/>
    <x v="0"/>
    <x v="0"/>
    <s v="03.16.20"/>
    <x v="43"/>
    <x v="0"/>
    <x v="0"/>
    <s v="Dir. do Comércio, Indústria, Transporte Feiras e Pesca"/>
    <s v="03.16.20"/>
    <s v="Dir. do Comércio, Indústria, Transporte Feiras e Pesca"/>
    <s v="03.16.20"/>
    <x v="47"/>
    <x v="0"/>
    <x v="0"/>
    <x v="1"/>
    <x v="1"/>
    <x v="0"/>
    <x v="0"/>
    <x v="0"/>
    <x v="10"/>
    <s v="2025-11-20"/>
    <x v="3"/>
    <n v="9200"/>
    <x v="0"/>
    <m/>
    <x v="0"/>
    <m/>
    <x v="9"/>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11-2025"/>
  </r>
  <r>
    <x v="0"/>
    <n v="0"/>
    <n v="0"/>
    <n v="0"/>
    <n v="7314"/>
    <x v="4983"/>
    <x v="0"/>
    <x v="0"/>
    <x v="0"/>
    <s v="03.16.20"/>
    <x v="43"/>
    <x v="0"/>
    <x v="0"/>
    <s v="Dir. do Comércio, Indústria, Transporte Feiras e Pesca"/>
    <s v="03.16.20"/>
    <s v="Dir. do Comércio, Indústria, Transporte Feiras e Pesca"/>
    <s v="03.16.20"/>
    <x v="48"/>
    <x v="0"/>
    <x v="0"/>
    <x v="1"/>
    <x v="1"/>
    <x v="0"/>
    <x v="0"/>
    <x v="0"/>
    <x v="10"/>
    <s v="2025-11-20"/>
    <x v="3"/>
    <n v="7314"/>
    <x v="0"/>
    <m/>
    <x v="0"/>
    <m/>
    <x v="9"/>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11-2025"/>
  </r>
  <r>
    <x v="0"/>
    <n v="0"/>
    <n v="0"/>
    <n v="0"/>
    <n v="348"/>
    <x v="4983"/>
    <x v="0"/>
    <x v="0"/>
    <x v="0"/>
    <s v="03.16.20"/>
    <x v="43"/>
    <x v="0"/>
    <x v="0"/>
    <s v="Dir. do Comércio, Indústria, Transporte Feiras e Pesca"/>
    <s v="03.16.20"/>
    <s v="Dir. do Comércio, Indústria, Transporte Feiras e Pesca"/>
    <s v="03.16.20"/>
    <x v="8"/>
    <x v="0"/>
    <x v="0"/>
    <x v="0"/>
    <x v="0"/>
    <x v="0"/>
    <x v="0"/>
    <x v="0"/>
    <x v="10"/>
    <s v="2025-11-20"/>
    <x v="3"/>
    <n v="348"/>
    <x v="0"/>
    <m/>
    <x v="0"/>
    <m/>
    <x v="89"/>
    <n v="100474706"/>
    <x v="0"/>
    <x v="5"/>
    <s v="Dir. do Comércio, Indústria, Transporte Feiras e Pesca"/>
    <s v="ORI"/>
    <x v="0"/>
    <m/>
    <x v="0"/>
    <x v="0"/>
    <x v="0"/>
    <x v="0"/>
    <x v="0"/>
    <x v="0"/>
    <x v="0"/>
    <x v="0"/>
    <x v="0"/>
    <x v="0"/>
    <x v="0"/>
    <s v="Dir. do Comércio, Indústria, Transporte Feiras e Pesca"/>
    <x v="0"/>
    <x v="0"/>
    <x v="0"/>
    <x v="0"/>
    <x v="0"/>
    <x v="0"/>
    <x v="0"/>
    <x v="0"/>
    <x v="0"/>
    <x v="0"/>
    <x v="5"/>
    <x v="0"/>
    <s v="Pagamento de salário referente a 11-2025"/>
  </r>
  <r>
    <x v="0"/>
    <n v="0"/>
    <n v="0"/>
    <n v="0"/>
    <n v="4381"/>
    <x v="4983"/>
    <x v="0"/>
    <x v="0"/>
    <x v="0"/>
    <s v="03.16.20"/>
    <x v="43"/>
    <x v="0"/>
    <x v="0"/>
    <s v="Dir. do Comércio, Indústria, Transporte Feiras e Pesca"/>
    <s v="03.16.20"/>
    <s v="Dir. do Comércio, Indústria, Transporte Feiras e Pesca"/>
    <s v="03.16.20"/>
    <x v="47"/>
    <x v="0"/>
    <x v="0"/>
    <x v="1"/>
    <x v="1"/>
    <x v="0"/>
    <x v="0"/>
    <x v="0"/>
    <x v="10"/>
    <s v="2025-11-20"/>
    <x v="3"/>
    <n v="4381"/>
    <x v="0"/>
    <m/>
    <x v="0"/>
    <m/>
    <x v="89"/>
    <n v="100474706"/>
    <x v="0"/>
    <x v="5"/>
    <s v="Dir. do Comércio, Indústria, Transporte Feiras e Pesca"/>
    <s v="ORI"/>
    <x v="0"/>
    <m/>
    <x v="0"/>
    <x v="0"/>
    <x v="0"/>
    <x v="0"/>
    <x v="0"/>
    <x v="0"/>
    <x v="0"/>
    <x v="0"/>
    <x v="0"/>
    <x v="0"/>
    <x v="0"/>
    <s v="Dir. do Comércio, Indústria, Transporte Feiras e Pesca"/>
    <x v="0"/>
    <x v="0"/>
    <x v="0"/>
    <x v="0"/>
    <x v="0"/>
    <x v="0"/>
    <x v="0"/>
    <x v="0"/>
    <x v="0"/>
    <x v="0"/>
    <x v="5"/>
    <x v="0"/>
    <s v="Pagamento de salário referente a 11-2025"/>
  </r>
  <r>
    <x v="0"/>
    <n v="0"/>
    <n v="0"/>
    <n v="0"/>
    <n v="3484"/>
    <x v="4983"/>
    <x v="0"/>
    <x v="0"/>
    <x v="0"/>
    <s v="03.16.20"/>
    <x v="43"/>
    <x v="0"/>
    <x v="0"/>
    <s v="Dir. do Comércio, Indústria, Transporte Feiras e Pesca"/>
    <s v="03.16.20"/>
    <s v="Dir. do Comércio, Indústria, Transporte Feiras e Pesca"/>
    <s v="03.16.20"/>
    <x v="48"/>
    <x v="0"/>
    <x v="0"/>
    <x v="1"/>
    <x v="1"/>
    <x v="0"/>
    <x v="0"/>
    <x v="0"/>
    <x v="10"/>
    <s v="2025-11-20"/>
    <x v="3"/>
    <n v="3484"/>
    <x v="0"/>
    <m/>
    <x v="0"/>
    <m/>
    <x v="89"/>
    <n v="100474706"/>
    <x v="0"/>
    <x v="5"/>
    <s v="Dir. do Comércio, Indústria, Transporte Feiras e Pesca"/>
    <s v="ORI"/>
    <x v="0"/>
    <m/>
    <x v="0"/>
    <x v="0"/>
    <x v="0"/>
    <x v="0"/>
    <x v="0"/>
    <x v="0"/>
    <x v="0"/>
    <x v="0"/>
    <x v="0"/>
    <x v="0"/>
    <x v="0"/>
    <s v="Dir. do Comércio, Indústria, Transporte Feiras e Pesca"/>
    <x v="0"/>
    <x v="0"/>
    <x v="0"/>
    <x v="0"/>
    <x v="0"/>
    <x v="0"/>
    <x v="0"/>
    <x v="0"/>
    <x v="0"/>
    <x v="0"/>
    <x v="5"/>
    <x v="0"/>
    <s v="Pagamento de salário referente a 11-2025"/>
  </r>
  <r>
    <x v="0"/>
    <n v="0"/>
    <n v="0"/>
    <n v="0"/>
    <n v="7081"/>
    <x v="4983"/>
    <x v="0"/>
    <x v="0"/>
    <x v="0"/>
    <s v="03.16.20"/>
    <x v="43"/>
    <x v="0"/>
    <x v="0"/>
    <s v="Dir. do Comércio, Indústria, Transporte Feiras e Pesca"/>
    <s v="03.16.20"/>
    <s v="Dir. do Comércio, Indústria, Transporte Feiras e Pesca"/>
    <s v="03.16.20"/>
    <x v="8"/>
    <x v="0"/>
    <x v="0"/>
    <x v="0"/>
    <x v="0"/>
    <x v="0"/>
    <x v="0"/>
    <x v="0"/>
    <x v="10"/>
    <s v="2025-11-20"/>
    <x v="3"/>
    <n v="7081"/>
    <x v="0"/>
    <m/>
    <x v="0"/>
    <m/>
    <x v="26"/>
    <n v="100474914"/>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11-2025"/>
  </r>
  <r>
    <x v="0"/>
    <n v="0"/>
    <n v="0"/>
    <n v="0"/>
    <n v="89081"/>
    <x v="4983"/>
    <x v="0"/>
    <x v="0"/>
    <x v="0"/>
    <s v="03.16.20"/>
    <x v="43"/>
    <x v="0"/>
    <x v="0"/>
    <s v="Dir. do Comércio, Indústria, Transporte Feiras e Pesca"/>
    <s v="03.16.20"/>
    <s v="Dir. do Comércio, Indústria, Transporte Feiras e Pesca"/>
    <s v="03.16.20"/>
    <x v="47"/>
    <x v="0"/>
    <x v="0"/>
    <x v="1"/>
    <x v="1"/>
    <x v="0"/>
    <x v="0"/>
    <x v="0"/>
    <x v="10"/>
    <s v="2025-11-20"/>
    <x v="3"/>
    <n v="89081"/>
    <x v="0"/>
    <m/>
    <x v="0"/>
    <m/>
    <x v="26"/>
    <n v="100474914"/>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11-2025"/>
  </r>
  <r>
    <x v="0"/>
    <n v="0"/>
    <n v="0"/>
    <n v="0"/>
    <n v="70802"/>
    <x v="4983"/>
    <x v="0"/>
    <x v="0"/>
    <x v="0"/>
    <s v="03.16.20"/>
    <x v="43"/>
    <x v="0"/>
    <x v="0"/>
    <s v="Dir. do Comércio, Indústria, Transporte Feiras e Pesca"/>
    <s v="03.16.20"/>
    <s v="Dir. do Comércio, Indústria, Transporte Feiras e Pesca"/>
    <s v="03.16.20"/>
    <x v="48"/>
    <x v="0"/>
    <x v="0"/>
    <x v="1"/>
    <x v="1"/>
    <x v="0"/>
    <x v="0"/>
    <x v="0"/>
    <x v="10"/>
    <s v="2025-11-20"/>
    <x v="3"/>
    <n v="70802"/>
    <x v="0"/>
    <m/>
    <x v="0"/>
    <m/>
    <x v="26"/>
    <n v="100474914"/>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11-2025"/>
  </r>
  <r>
    <x v="0"/>
    <n v="0"/>
    <n v="0"/>
    <n v="0"/>
    <n v="278"/>
    <x v="4984"/>
    <x v="0"/>
    <x v="0"/>
    <x v="0"/>
    <s v="03.16.19"/>
    <x v="44"/>
    <x v="0"/>
    <x v="0"/>
    <s v="Direção de Inovação e Desporto"/>
    <s v="03.16.19"/>
    <s v="Direção de Inovação e Desporto"/>
    <s v="03.16.19"/>
    <x v="8"/>
    <x v="0"/>
    <x v="0"/>
    <x v="0"/>
    <x v="0"/>
    <x v="0"/>
    <x v="0"/>
    <x v="0"/>
    <x v="10"/>
    <s v="2025-11-20"/>
    <x v="3"/>
    <n v="278"/>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11-2025"/>
  </r>
  <r>
    <x v="0"/>
    <n v="0"/>
    <n v="0"/>
    <n v="0"/>
    <n v="1007"/>
    <x v="4984"/>
    <x v="0"/>
    <x v="0"/>
    <x v="0"/>
    <s v="03.16.19"/>
    <x v="44"/>
    <x v="0"/>
    <x v="0"/>
    <s v="Direção de Inovação e Desporto"/>
    <s v="03.16.19"/>
    <s v="Direção de Inovação e Desporto"/>
    <s v="03.16.19"/>
    <x v="46"/>
    <x v="0"/>
    <x v="0"/>
    <x v="1"/>
    <x v="0"/>
    <x v="0"/>
    <x v="0"/>
    <x v="0"/>
    <x v="10"/>
    <s v="2025-11-20"/>
    <x v="3"/>
    <n v="1007"/>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11-2025"/>
  </r>
  <r>
    <x v="0"/>
    <n v="0"/>
    <n v="0"/>
    <n v="0"/>
    <n v="7094"/>
    <x v="4984"/>
    <x v="0"/>
    <x v="0"/>
    <x v="0"/>
    <s v="03.16.19"/>
    <x v="44"/>
    <x v="0"/>
    <x v="0"/>
    <s v="Direção de Inovação e Desporto"/>
    <s v="03.16.19"/>
    <s v="Direção de Inovação e Desporto"/>
    <s v="03.16.19"/>
    <x v="42"/>
    <x v="0"/>
    <x v="0"/>
    <x v="1"/>
    <x v="1"/>
    <x v="0"/>
    <x v="0"/>
    <x v="0"/>
    <x v="10"/>
    <s v="2025-11-20"/>
    <x v="3"/>
    <n v="7094"/>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11-2025"/>
  </r>
  <r>
    <x v="0"/>
    <n v="0"/>
    <n v="0"/>
    <n v="0"/>
    <n v="223"/>
    <x v="4984"/>
    <x v="0"/>
    <x v="0"/>
    <x v="0"/>
    <s v="03.16.19"/>
    <x v="44"/>
    <x v="0"/>
    <x v="0"/>
    <s v="Direção de Inovação e Desporto"/>
    <s v="03.16.19"/>
    <s v="Direção de Inovação e Desporto"/>
    <s v="03.16.19"/>
    <x v="8"/>
    <x v="0"/>
    <x v="0"/>
    <x v="0"/>
    <x v="0"/>
    <x v="0"/>
    <x v="0"/>
    <x v="0"/>
    <x v="10"/>
    <s v="2025-11-20"/>
    <x v="3"/>
    <n v="223"/>
    <x v="0"/>
    <m/>
    <x v="0"/>
    <m/>
    <x v="89"/>
    <n v="100474706"/>
    <x v="0"/>
    <x v="5"/>
    <s v="Direção de Inovação e Desporto"/>
    <s v="ORI"/>
    <x v="0"/>
    <m/>
    <x v="0"/>
    <x v="0"/>
    <x v="0"/>
    <x v="0"/>
    <x v="0"/>
    <x v="0"/>
    <x v="0"/>
    <x v="0"/>
    <x v="0"/>
    <x v="0"/>
    <x v="0"/>
    <s v="Direção de Inovação e Desporto"/>
    <x v="0"/>
    <x v="0"/>
    <x v="0"/>
    <x v="0"/>
    <x v="0"/>
    <x v="0"/>
    <x v="0"/>
    <x v="0"/>
    <x v="0"/>
    <x v="0"/>
    <x v="5"/>
    <x v="0"/>
    <s v="Pagamento de salário referente a 11-2025"/>
  </r>
  <r>
    <x v="0"/>
    <n v="0"/>
    <n v="0"/>
    <n v="0"/>
    <n v="808"/>
    <x v="4984"/>
    <x v="0"/>
    <x v="0"/>
    <x v="0"/>
    <s v="03.16.19"/>
    <x v="44"/>
    <x v="0"/>
    <x v="0"/>
    <s v="Direção de Inovação e Desporto"/>
    <s v="03.16.19"/>
    <s v="Direção de Inovação e Desporto"/>
    <s v="03.16.19"/>
    <x v="46"/>
    <x v="0"/>
    <x v="0"/>
    <x v="1"/>
    <x v="0"/>
    <x v="0"/>
    <x v="0"/>
    <x v="0"/>
    <x v="10"/>
    <s v="2025-11-20"/>
    <x v="3"/>
    <n v="808"/>
    <x v="0"/>
    <m/>
    <x v="0"/>
    <m/>
    <x v="89"/>
    <n v="100474706"/>
    <x v="0"/>
    <x v="5"/>
    <s v="Direção de Inovação e Desporto"/>
    <s v="ORI"/>
    <x v="0"/>
    <m/>
    <x v="0"/>
    <x v="0"/>
    <x v="0"/>
    <x v="0"/>
    <x v="0"/>
    <x v="0"/>
    <x v="0"/>
    <x v="0"/>
    <x v="0"/>
    <x v="0"/>
    <x v="0"/>
    <s v="Direção de Inovação e Desporto"/>
    <x v="0"/>
    <x v="0"/>
    <x v="0"/>
    <x v="0"/>
    <x v="0"/>
    <x v="0"/>
    <x v="0"/>
    <x v="0"/>
    <x v="0"/>
    <x v="0"/>
    <x v="5"/>
    <x v="0"/>
    <s v="Pagamento de salário referente a 11-2025"/>
  </r>
  <r>
    <x v="0"/>
    <n v="0"/>
    <n v="0"/>
    <n v="0"/>
    <n v="5689"/>
    <x v="4984"/>
    <x v="0"/>
    <x v="0"/>
    <x v="0"/>
    <s v="03.16.19"/>
    <x v="44"/>
    <x v="0"/>
    <x v="0"/>
    <s v="Direção de Inovação e Desporto"/>
    <s v="03.16.19"/>
    <s v="Direção de Inovação e Desporto"/>
    <s v="03.16.19"/>
    <x v="42"/>
    <x v="0"/>
    <x v="0"/>
    <x v="1"/>
    <x v="1"/>
    <x v="0"/>
    <x v="0"/>
    <x v="0"/>
    <x v="10"/>
    <s v="2025-11-20"/>
    <x v="3"/>
    <n v="5689"/>
    <x v="0"/>
    <m/>
    <x v="0"/>
    <m/>
    <x v="89"/>
    <n v="100474706"/>
    <x v="0"/>
    <x v="5"/>
    <s v="Direção de Inovação e Desporto"/>
    <s v="ORI"/>
    <x v="0"/>
    <m/>
    <x v="0"/>
    <x v="0"/>
    <x v="0"/>
    <x v="0"/>
    <x v="0"/>
    <x v="0"/>
    <x v="0"/>
    <x v="0"/>
    <x v="0"/>
    <x v="0"/>
    <x v="0"/>
    <s v="Direção de Inovação e Desporto"/>
    <x v="0"/>
    <x v="0"/>
    <x v="0"/>
    <x v="0"/>
    <x v="0"/>
    <x v="0"/>
    <x v="0"/>
    <x v="0"/>
    <x v="0"/>
    <x v="0"/>
    <x v="5"/>
    <x v="0"/>
    <s v="Pagamento de salário referente a 11-2025"/>
  </r>
  <r>
    <x v="0"/>
    <n v="0"/>
    <n v="0"/>
    <n v="0"/>
    <n v="4939"/>
    <x v="4984"/>
    <x v="0"/>
    <x v="0"/>
    <x v="0"/>
    <s v="03.16.19"/>
    <x v="44"/>
    <x v="0"/>
    <x v="0"/>
    <s v="Direção de Inovação e Desporto"/>
    <s v="03.16.19"/>
    <s v="Direção de Inovação e Desporto"/>
    <s v="03.16.19"/>
    <x v="8"/>
    <x v="0"/>
    <x v="0"/>
    <x v="0"/>
    <x v="0"/>
    <x v="0"/>
    <x v="0"/>
    <x v="0"/>
    <x v="10"/>
    <s v="2025-11-20"/>
    <x v="3"/>
    <n v="4939"/>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11-2025"/>
  </r>
  <r>
    <x v="0"/>
    <n v="0"/>
    <n v="0"/>
    <n v="0"/>
    <n v="17852"/>
    <x v="4984"/>
    <x v="0"/>
    <x v="0"/>
    <x v="0"/>
    <s v="03.16.19"/>
    <x v="44"/>
    <x v="0"/>
    <x v="0"/>
    <s v="Direção de Inovação e Desporto"/>
    <s v="03.16.19"/>
    <s v="Direção de Inovação e Desporto"/>
    <s v="03.16.19"/>
    <x v="46"/>
    <x v="0"/>
    <x v="0"/>
    <x v="1"/>
    <x v="0"/>
    <x v="0"/>
    <x v="0"/>
    <x v="0"/>
    <x v="10"/>
    <s v="2025-11-20"/>
    <x v="3"/>
    <n v="17852"/>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11-2025"/>
  </r>
  <r>
    <x v="0"/>
    <n v="0"/>
    <n v="0"/>
    <n v="0"/>
    <n v="125617"/>
    <x v="4984"/>
    <x v="0"/>
    <x v="0"/>
    <x v="0"/>
    <s v="03.16.19"/>
    <x v="44"/>
    <x v="0"/>
    <x v="0"/>
    <s v="Direção de Inovação e Desporto"/>
    <s v="03.16.19"/>
    <s v="Direção de Inovação e Desporto"/>
    <s v="03.16.19"/>
    <x v="42"/>
    <x v="0"/>
    <x v="0"/>
    <x v="1"/>
    <x v="1"/>
    <x v="0"/>
    <x v="0"/>
    <x v="0"/>
    <x v="10"/>
    <s v="2025-11-20"/>
    <x v="3"/>
    <n v="125617"/>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11-2025"/>
  </r>
  <r>
    <x v="0"/>
    <n v="0"/>
    <n v="0"/>
    <n v="0"/>
    <n v="12828"/>
    <x v="4985"/>
    <x v="0"/>
    <x v="0"/>
    <x v="0"/>
    <s v="03.16.13"/>
    <x v="51"/>
    <x v="0"/>
    <x v="0"/>
    <s v="Unidade Gestão de Aquisições"/>
    <s v="03.16.13"/>
    <s v="Unidade Gestão de Aquisições"/>
    <s v="03.16.13"/>
    <x v="42"/>
    <x v="0"/>
    <x v="0"/>
    <x v="1"/>
    <x v="1"/>
    <x v="0"/>
    <x v="0"/>
    <x v="0"/>
    <x v="10"/>
    <s v="2025-11-20"/>
    <x v="3"/>
    <n v="12828"/>
    <x v="0"/>
    <m/>
    <x v="0"/>
    <m/>
    <x v="9"/>
    <n v="100474696"/>
    <x v="0"/>
    <x v="1"/>
    <s v="Unidade Gestão de Aquisições"/>
    <s v="ORI"/>
    <x v="0"/>
    <s v="UGA"/>
    <x v="0"/>
    <x v="0"/>
    <x v="0"/>
    <x v="0"/>
    <x v="0"/>
    <x v="0"/>
    <x v="0"/>
    <x v="0"/>
    <x v="0"/>
    <x v="0"/>
    <x v="0"/>
    <s v="Unidade Gestão de Aquisições"/>
    <x v="0"/>
    <x v="0"/>
    <x v="0"/>
    <x v="0"/>
    <x v="0"/>
    <x v="0"/>
    <x v="0"/>
    <x v="0"/>
    <x v="0"/>
    <x v="0"/>
    <x v="1"/>
    <x v="0"/>
    <s v="Pagamento de salário referente a 11-2025"/>
  </r>
  <r>
    <x v="0"/>
    <n v="0"/>
    <n v="0"/>
    <n v="0"/>
    <n v="8973"/>
    <x v="4985"/>
    <x v="0"/>
    <x v="0"/>
    <x v="0"/>
    <s v="03.16.13"/>
    <x v="51"/>
    <x v="0"/>
    <x v="0"/>
    <s v="Unidade Gestão de Aquisições"/>
    <s v="03.16.13"/>
    <s v="Unidade Gestão de Aquisições"/>
    <s v="03.16.13"/>
    <x v="42"/>
    <x v="0"/>
    <x v="0"/>
    <x v="1"/>
    <x v="1"/>
    <x v="0"/>
    <x v="0"/>
    <x v="0"/>
    <x v="10"/>
    <s v="2025-11-20"/>
    <x v="3"/>
    <n v="8973"/>
    <x v="0"/>
    <m/>
    <x v="0"/>
    <m/>
    <x v="89"/>
    <n v="100474706"/>
    <x v="0"/>
    <x v="5"/>
    <s v="Unidade Gestão de Aquisições"/>
    <s v="ORI"/>
    <x v="0"/>
    <s v="UGA"/>
    <x v="0"/>
    <x v="0"/>
    <x v="0"/>
    <x v="0"/>
    <x v="0"/>
    <x v="0"/>
    <x v="0"/>
    <x v="0"/>
    <x v="0"/>
    <x v="0"/>
    <x v="0"/>
    <s v="Unidade Gestão de Aquisições"/>
    <x v="0"/>
    <x v="0"/>
    <x v="0"/>
    <x v="0"/>
    <x v="0"/>
    <x v="0"/>
    <x v="0"/>
    <x v="0"/>
    <x v="0"/>
    <x v="0"/>
    <x v="5"/>
    <x v="0"/>
    <s v="Pagamento de salário referente a 11-2025"/>
  </r>
  <r>
    <x v="0"/>
    <n v="0"/>
    <n v="0"/>
    <n v="0"/>
    <n v="90357"/>
    <x v="4985"/>
    <x v="0"/>
    <x v="0"/>
    <x v="0"/>
    <s v="03.16.13"/>
    <x v="51"/>
    <x v="0"/>
    <x v="0"/>
    <s v="Unidade Gestão de Aquisições"/>
    <s v="03.16.13"/>
    <s v="Unidade Gestão de Aquisições"/>
    <s v="03.16.13"/>
    <x v="42"/>
    <x v="0"/>
    <x v="0"/>
    <x v="1"/>
    <x v="1"/>
    <x v="0"/>
    <x v="0"/>
    <x v="0"/>
    <x v="10"/>
    <s v="2025-11-20"/>
    <x v="3"/>
    <n v="90357"/>
    <x v="0"/>
    <m/>
    <x v="0"/>
    <m/>
    <x v="26"/>
    <n v="100474914"/>
    <x v="0"/>
    <x v="0"/>
    <s v="Unidade Gestão de Aquisições"/>
    <s v="ORI"/>
    <x v="0"/>
    <s v="UGA"/>
    <x v="0"/>
    <x v="0"/>
    <x v="0"/>
    <x v="0"/>
    <x v="0"/>
    <x v="0"/>
    <x v="0"/>
    <x v="0"/>
    <x v="0"/>
    <x v="0"/>
    <x v="0"/>
    <s v="Unidade Gestão de Aquisições"/>
    <x v="0"/>
    <x v="0"/>
    <x v="0"/>
    <x v="0"/>
    <x v="0"/>
    <x v="0"/>
    <x v="0"/>
    <x v="0"/>
    <x v="0"/>
    <x v="0"/>
    <x v="0"/>
    <x v="0"/>
    <s v="Pagamento de salário referente a 11-2025"/>
  </r>
  <r>
    <x v="0"/>
    <n v="0"/>
    <n v="0"/>
    <n v="0"/>
    <n v="851"/>
    <x v="4986"/>
    <x v="0"/>
    <x v="0"/>
    <x v="0"/>
    <s v="03.16.12"/>
    <x v="55"/>
    <x v="0"/>
    <x v="0"/>
    <s v="Direcção de Urbanismo"/>
    <s v="03.16.12"/>
    <s v="Direcção de Urbanismo"/>
    <s v="03.16.12"/>
    <x v="8"/>
    <x v="0"/>
    <x v="0"/>
    <x v="0"/>
    <x v="0"/>
    <x v="0"/>
    <x v="0"/>
    <x v="0"/>
    <x v="10"/>
    <s v="2025-11-20"/>
    <x v="3"/>
    <n v="851"/>
    <x v="0"/>
    <m/>
    <x v="0"/>
    <m/>
    <x v="9"/>
    <n v="100474696"/>
    <x v="0"/>
    <x v="1"/>
    <s v="Direcção de Urbanismo"/>
    <s v="ORI"/>
    <x v="0"/>
    <m/>
    <x v="0"/>
    <x v="0"/>
    <x v="0"/>
    <x v="0"/>
    <x v="0"/>
    <x v="0"/>
    <x v="0"/>
    <x v="0"/>
    <x v="0"/>
    <x v="0"/>
    <x v="0"/>
    <s v="Direcção de Urbanismo"/>
    <x v="0"/>
    <x v="0"/>
    <x v="0"/>
    <x v="0"/>
    <x v="0"/>
    <x v="0"/>
    <x v="0"/>
    <x v="0"/>
    <x v="0"/>
    <x v="0"/>
    <x v="1"/>
    <x v="0"/>
    <s v="Pagamento de salário referente a 11-2025"/>
  </r>
  <r>
    <x v="0"/>
    <n v="0"/>
    <n v="0"/>
    <n v="0"/>
    <n v="533"/>
    <x v="4986"/>
    <x v="0"/>
    <x v="0"/>
    <x v="0"/>
    <s v="03.16.12"/>
    <x v="55"/>
    <x v="0"/>
    <x v="0"/>
    <s v="Direcção de Urbanismo"/>
    <s v="03.16.12"/>
    <s v="Direcção de Urbanismo"/>
    <s v="03.16.12"/>
    <x v="76"/>
    <x v="0"/>
    <x v="0"/>
    <x v="1"/>
    <x v="0"/>
    <x v="0"/>
    <x v="0"/>
    <x v="0"/>
    <x v="10"/>
    <s v="2025-11-20"/>
    <x v="3"/>
    <n v="533"/>
    <x v="0"/>
    <m/>
    <x v="0"/>
    <m/>
    <x v="9"/>
    <n v="100474696"/>
    <x v="0"/>
    <x v="1"/>
    <s v="Direcção de Urbanismo"/>
    <s v="ORI"/>
    <x v="0"/>
    <m/>
    <x v="0"/>
    <x v="0"/>
    <x v="0"/>
    <x v="0"/>
    <x v="0"/>
    <x v="0"/>
    <x v="0"/>
    <x v="0"/>
    <x v="0"/>
    <x v="0"/>
    <x v="0"/>
    <s v="Direcção de Urbanismo"/>
    <x v="0"/>
    <x v="0"/>
    <x v="0"/>
    <x v="0"/>
    <x v="0"/>
    <x v="0"/>
    <x v="0"/>
    <x v="0"/>
    <x v="0"/>
    <x v="0"/>
    <x v="1"/>
    <x v="0"/>
    <s v="Pagamento de salário referente a 11-2025"/>
  </r>
  <r>
    <x v="0"/>
    <n v="0"/>
    <n v="0"/>
    <n v="0"/>
    <n v="5078"/>
    <x v="4986"/>
    <x v="0"/>
    <x v="0"/>
    <x v="0"/>
    <s v="03.16.12"/>
    <x v="55"/>
    <x v="0"/>
    <x v="0"/>
    <s v="Direcção de Urbanismo"/>
    <s v="03.16.12"/>
    <s v="Direcção de Urbanismo"/>
    <s v="03.16.12"/>
    <x v="42"/>
    <x v="0"/>
    <x v="0"/>
    <x v="1"/>
    <x v="1"/>
    <x v="0"/>
    <x v="0"/>
    <x v="0"/>
    <x v="10"/>
    <s v="2025-11-20"/>
    <x v="3"/>
    <n v="5078"/>
    <x v="0"/>
    <m/>
    <x v="0"/>
    <m/>
    <x v="9"/>
    <n v="100474696"/>
    <x v="0"/>
    <x v="1"/>
    <s v="Direcção de Urbanismo"/>
    <s v="ORI"/>
    <x v="0"/>
    <m/>
    <x v="0"/>
    <x v="0"/>
    <x v="0"/>
    <x v="0"/>
    <x v="0"/>
    <x v="0"/>
    <x v="0"/>
    <x v="0"/>
    <x v="0"/>
    <x v="0"/>
    <x v="0"/>
    <s v="Direcção de Urbanismo"/>
    <x v="0"/>
    <x v="0"/>
    <x v="0"/>
    <x v="0"/>
    <x v="0"/>
    <x v="0"/>
    <x v="0"/>
    <x v="0"/>
    <x v="0"/>
    <x v="0"/>
    <x v="1"/>
    <x v="0"/>
    <s v="Pagamento de salário referente a 11-2025"/>
  </r>
  <r>
    <x v="0"/>
    <n v="0"/>
    <n v="0"/>
    <n v="0"/>
    <n v="8517"/>
    <x v="4986"/>
    <x v="0"/>
    <x v="0"/>
    <x v="0"/>
    <s v="03.16.12"/>
    <x v="55"/>
    <x v="0"/>
    <x v="0"/>
    <s v="Direcção de Urbanismo"/>
    <s v="03.16.12"/>
    <s v="Direcção de Urbanismo"/>
    <s v="03.16.12"/>
    <x v="48"/>
    <x v="0"/>
    <x v="0"/>
    <x v="1"/>
    <x v="1"/>
    <x v="0"/>
    <x v="0"/>
    <x v="0"/>
    <x v="10"/>
    <s v="2025-11-20"/>
    <x v="3"/>
    <n v="8517"/>
    <x v="0"/>
    <m/>
    <x v="0"/>
    <m/>
    <x v="9"/>
    <n v="100474696"/>
    <x v="0"/>
    <x v="1"/>
    <s v="Direcção de Urbanismo"/>
    <s v="ORI"/>
    <x v="0"/>
    <m/>
    <x v="0"/>
    <x v="0"/>
    <x v="0"/>
    <x v="0"/>
    <x v="0"/>
    <x v="0"/>
    <x v="0"/>
    <x v="0"/>
    <x v="0"/>
    <x v="0"/>
    <x v="0"/>
    <s v="Direcção de Urbanismo"/>
    <x v="0"/>
    <x v="0"/>
    <x v="0"/>
    <x v="0"/>
    <x v="0"/>
    <x v="0"/>
    <x v="0"/>
    <x v="0"/>
    <x v="0"/>
    <x v="0"/>
    <x v="1"/>
    <x v="0"/>
    <s v="Pagamento de salário referente a 11-2025"/>
  </r>
  <r>
    <x v="0"/>
    <n v="0"/>
    <n v="0"/>
    <n v="0"/>
    <n v="888"/>
    <x v="4986"/>
    <x v="0"/>
    <x v="0"/>
    <x v="0"/>
    <s v="03.16.12"/>
    <x v="55"/>
    <x v="0"/>
    <x v="0"/>
    <s v="Direcção de Urbanismo"/>
    <s v="03.16.12"/>
    <s v="Direcção de Urbanismo"/>
    <s v="03.16.12"/>
    <x v="8"/>
    <x v="0"/>
    <x v="0"/>
    <x v="0"/>
    <x v="0"/>
    <x v="0"/>
    <x v="0"/>
    <x v="0"/>
    <x v="10"/>
    <s v="2025-11-20"/>
    <x v="3"/>
    <n v="888"/>
    <x v="0"/>
    <m/>
    <x v="0"/>
    <m/>
    <x v="89"/>
    <n v="100474706"/>
    <x v="0"/>
    <x v="5"/>
    <s v="Direcção de Urbanismo"/>
    <s v="ORI"/>
    <x v="0"/>
    <m/>
    <x v="0"/>
    <x v="0"/>
    <x v="0"/>
    <x v="0"/>
    <x v="0"/>
    <x v="0"/>
    <x v="0"/>
    <x v="0"/>
    <x v="0"/>
    <x v="0"/>
    <x v="0"/>
    <s v="Direcção de Urbanismo"/>
    <x v="0"/>
    <x v="0"/>
    <x v="0"/>
    <x v="0"/>
    <x v="0"/>
    <x v="0"/>
    <x v="0"/>
    <x v="0"/>
    <x v="0"/>
    <x v="0"/>
    <x v="5"/>
    <x v="0"/>
    <s v="Pagamento de salário referente a 11-2025"/>
  </r>
  <r>
    <x v="0"/>
    <n v="0"/>
    <n v="0"/>
    <n v="0"/>
    <n v="556"/>
    <x v="4986"/>
    <x v="0"/>
    <x v="0"/>
    <x v="0"/>
    <s v="03.16.12"/>
    <x v="55"/>
    <x v="0"/>
    <x v="0"/>
    <s v="Direcção de Urbanismo"/>
    <s v="03.16.12"/>
    <s v="Direcção de Urbanismo"/>
    <s v="03.16.12"/>
    <x v="76"/>
    <x v="0"/>
    <x v="0"/>
    <x v="1"/>
    <x v="0"/>
    <x v="0"/>
    <x v="0"/>
    <x v="0"/>
    <x v="10"/>
    <s v="2025-11-20"/>
    <x v="3"/>
    <n v="556"/>
    <x v="0"/>
    <m/>
    <x v="0"/>
    <m/>
    <x v="89"/>
    <n v="100474706"/>
    <x v="0"/>
    <x v="5"/>
    <s v="Direcção de Urbanismo"/>
    <s v="ORI"/>
    <x v="0"/>
    <m/>
    <x v="0"/>
    <x v="0"/>
    <x v="0"/>
    <x v="0"/>
    <x v="0"/>
    <x v="0"/>
    <x v="0"/>
    <x v="0"/>
    <x v="0"/>
    <x v="0"/>
    <x v="0"/>
    <s v="Direcção de Urbanismo"/>
    <x v="0"/>
    <x v="0"/>
    <x v="0"/>
    <x v="0"/>
    <x v="0"/>
    <x v="0"/>
    <x v="0"/>
    <x v="0"/>
    <x v="0"/>
    <x v="0"/>
    <x v="5"/>
    <x v="0"/>
    <s v="Pagamento de salário referente a 11-2025"/>
  </r>
  <r>
    <x v="0"/>
    <n v="0"/>
    <n v="0"/>
    <n v="0"/>
    <n v="5300"/>
    <x v="4986"/>
    <x v="0"/>
    <x v="0"/>
    <x v="0"/>
    <s v="03.16.12"/>
    <x v="55"/>
    <x v="0"/>
    <x v="0"/>
    <s v="Direcção de Urbanismo"/>
    <s v="03.16.12"/>
    <s v="Direcção de Urbanismo"/>
    <s v="03.16.12"/>
    <x v="42"/>
    <x v="0"/>
    <x v="0"/>
    <x v="1"/>
    <x v="1"/>
    <x v="0"/>
    <x v="0"/>
    <x v="0"/>
    <x v="10"/>
    <s v="2025-11-20"/>
    <x v="3"/>
    <n v="5300"/>
    <x v="0"/>
    <m/>
    <x v="0"/>
    <m/>
    <x v="89"/>
    <n v="100474706"/>
    <x v="0"/>
    <x v="5"/>
    <s v="Direcção de Urbanismo"/>
    <s v="ORI"/>
    <x v="0"/>
    <m/>
    <x v="0"/>
    <x v="0"/>
    <x v="0"/>
    <x v="0"/>
    <x v="0"/>
    <x v="0"/>
    <x v="0"/>
    <x v="0"/>
    <x v="0"/>
    <x v="0"/>
    <x v="0"/>
    <s v="Direcção de Urbanismo"/>
    <x v="0"/>
    <x v="0"/>
    <x v="0"/>
    <x v="0"/>
    <x v="0"/>
    <x v="0"/>
    <x v="0"/>
    <x v="0"/>
    <x v="0"/>
    <x v="0"/>
    <x v="5"/>
    <x v="0"/>
    <s v="Pagamento de salário referente a 11-2025"/>
  </r>
  <r>
    <x v="0"/>
    <n v="0"/>
    <n v="0"/>
    <n v="0"/>
    <n v="8888"/>
    <x v="4986"/>
    <x v="0"/>
    <x v="0"/>
    <x v="0"/>
    <s v="03.16.12"/>
    <x v="55"/>
    <x v="0"/>
    <x v="0"/>
    <s v="Direcção de Urbanismo"/>
    <s v="03.16.12"/>
    <s v="Direcção de Urbanismo"/>
    <s v="03.16.12"/>
    <x v="48"/>
    <x v="0"/>
    <x v="0"/>
    <x v="1"/>
    <x v="1"/>
    <x v="0"/>
    <x v="0"/>
    <x v="0"/>
    <x v="10"/>
    <s v="2025-11-20"/>
    <x v="3"/>
    <n v="8888"/>
    <x v="0"/>
    <m/>
    <x v="0"/>
    <m/>
    <x v="89"/>
    <n v="100474706"/>
    <x v="0"/>
    <x v="5"/>
    <s v="Direcção de Urbanismo"/>
    <s v="ORI"/>
    <x v="0"/>
    <m/>
    <x v="0"/>
    <x v="0"/>
    <x v="0"/>
    <x v="0"/>
    <x v="0"/>
    <x v="0"/>
    <x v="0"/>
    <x v="0"/>
    <x v="0"/>
    <x v="0"/>
    <x v="0"/>
    <s v="Direcção de Urbanismo"/>
    <x v="0"/>
    <x v="0"/>
    <x v="0"/>
    <x v="0"/>
    <x v="0"/>
    <x v="0"/>
    <x v="0"/>
    <x v="0"/>
    <x v="0"/>
    <x v="0"/>
    <x v="5"/>
    <x v="0"/>
    <s v="Pagamento de salário referente a 11-2025"/>
  </r>
  <r>
    <x v="0"/>
    <n v="0"/>
    <n v="0"/>
    <n v="0"/>
    <n v="10501"/>
    <x v="4986"/>
    <x v="0"/>
    <x v="0"/>
    <x v="0"/>
    <s v="03.16.12"/>
    <x v="55"/>
    <x v="0"/>
    <x v="0"/>
    <s v="Direcção de Urbanismo"/>
    <s v="03.16.12"/>
    <s v="Direcção de Urbanismo"/>
    <s v="03.16.12"/>
    <x v="8"/>
    <x v="0"/>
    <x v="0"/>
    <x v="0"/>
    <x v="0"/>
    <x v="0"/>
    <x v="0"/>
    <x v="0"/>
    <x v="10"/>
    <s v="2025-11-20"/>
    <x v="3"/>
    <n v="10501"/>
    <x v="0"/>
    <m/>
    <x v="0"/>
    <m/>
    <x v="26"/>
    <n v="100474914"/>
    <x v="0"/>
    <x v="0"/>
    <s v="Direcção de Urbanismo"/>
    <s v="ORI"/>
    <x v="0"/>
    <m/>
    <x v="0"/>
    <x v="0"/>
    <x v="0"/>
    <x v="0"/>
    <x v="0"/>
    <x v="0"/>
    <x v="0"/>
    <x v="0"/>
    <x v="0"/>
    <x v="0"/>
    <x v="0"/>
    <s v="Direcção de Urbanismo"/>
    <x v="0"/>
    <x v="0"/>
    <x v="0"/>
    <x v="0"/>
    <x v="0"/>
    <x v="0"/>
    <x v="0"/>
    <x v="0"/>
    <x v="0"/>
    <x v="0"/>
    <x v="0"/>
    <x v="0"/>
    <s v="Pagamento de salário referente a 11-2025"/>
  </r>
  <r>
    <x v="0"/>
    <n v="0"/>
    <n v="0"/>
    <n v="0"/>
    <n v="6578"/>
    <x v="4986"/>
    <x v="0"/>
    <x v="0"/>
    <x v="0"/>
    <s v="03.16.12"/>
    <x v="55"/>
    <x v="0"/>
    <x v="0"/>
    <s v="Direcção de Urbanismo"/>
    <s v="03.16.12"/>
    <s v="Direcção de Urbanismo"/>
    <s v="03.16.12"/>
    <x v="76"/>
    <x v="0"/>
    <x v="0"/>
    <x v="1"/>
    <x v="0"/>
    <x v="0"/>
    <x v="0"/>
    <x v="0"/>
    <x v="10"/>
    <s v="2025-11-20"/>
    <x v="3"/>
    <n v="6578"/>
    <x v="0"/>
    <m/>
    <x v="0"/>
    <m/>
    <x v="26"/>
    <n v="100474914"/>
    <x v="0"/>
    <x v="0"/>
    <s v="Direcção de Urbanismo"/>
    <s v="ORI"/>
    <x v="0"/>
    <m/>
    <x v="0"/>
    <x v="0"/>
    <x v="0"/>
    <x v="0"/>
    <x v="0"/>
    <x v="0"/>
    <x v="0"/>
    <x v="0"/>
    <x v="0"/>
    <x v="0"/>
    <x v="0"/>
    <s v="Direcção de Urbanismo"/>
    <x v="0"/>
    <x v="0"/>
    <x v="0"/>
    <x v="0"/>
    <x v="0"/>
    <x v="0"/>
    <x v="0"/>
    <x v="0"/>
    <x v="0"/>
    <x v="0"/>
    <x v="0"/>
    <x v="0"/>
    <s v="Pagamento de salário referente a 11-2025"/>
  </r>
  <r>
    <x v="0"/>
    <n v="0"/>
    <n v="0"/>
    <n v="0"/>
    <n v="62622"/>
    <x v="4986"/>
    <x v="0"/>
    <x v="0"/>
    <x v="0"/>
    <s v="03.16.12"/>
    <x v="55"/>
    <x v="0"/>
    <x v="0"/>
    <s v="Direcção de Urbanismo"/>
    <s v="03.16.12"/>
    <s v="Direcção de Urbanismo"/>
    <s v="03.16.12"/>
    <x v="42"/>
    <x v="0"/>
    <x v="0"/>
    <x v="1"/>
    <x v="1"/>
    <x v="0"/>
    <x v="0"/>
    <x v="0"/>
    <x v="10"/>
    <s v="2025-11-20"/>
    <x v="3"/>
    <n v="62622"/>
    <x v="0"/>
    <m/>
    <x v="0"/>
    <m/>
    <x v="26"/>
    <n v="100474914"/>
    <x v="0"/>
    <x v="0"/>
    <s v="Direcção de Urbanismo"/>
    <s v="ORI"/>
    <x v="0"/>
    <m/>
    <x v="0"/>
    <x v="0"/>
    <x v="0"/>
    <x v="0"/>
    <x v="0"/>
    <x v="0"/>
    <x v="0"/>
    <x v="0"/>
    <x v="0"/>
    <x v="0"/>
    <x v="0"/>
    <s v="Direcção de Urbanismo"/>
    <x v="0"/>
    <x v="0"/>
    <x v="0"/>
    <x v="0"/>
    <x v="0"/>
    <x v="0"/>
    <x v="0"/>
    <x v="0"/>
    <x v="0"/>
    <x v="0"/>
    <x v="0"/>
    <x v="0"/>
    <s v="Pagamento de salário referente a 11-2025"/>
  </r>
  <r>
    <x v="0"/>
    <n v="0"/>
    <n v="0"/>
    <n v="0"/>
    <n v="104995"/>
    <x v="4986"/>
    <x v="0"/>
    <x v="0"/>
    <x v="0"/>
    <s v="03.16.12"/>
    <x v="55"/>
    <x v="0"/>
    <x v="0"/>
    <s v="Direcção de Urbanismo"/>
    <s v="03.16.12"/>
    <s v="Direcção de Urbanismo"/>
    <s v="03.16.12"/>
    <x v="48"/>
    <x v="0"/>
    <x v="0"/>
    <x v="1"/>
    <x v="1"/>
    <x v="0"/>
    <x v="0"/>
    <x v="0"/>
    <x v="10"/>
    <s v="2025-11-20"/>
    <x v="3"/>
    <n v="104995"/>
    <x v="0"/>
    <m/>
    <x v="0"/>
    <m/>
    <x v="26"/>
    <n v="100474914"/>
    <x v="0"/>
    <x v="0"/>
    <s v="Direcção de Urbanismo"/>
    <s v="ORI"/>
    <x v="0"/>
    <m/>
    <x v="0"/>
    <x v="0"/>
    <x v="0"/>
    <x v="0"/>
    <x v="0"/>
    <x v="0"/>
    <x v="0"/>
    <x v="0"/>
    <x v="0"/>
    <x v="0"/>
    <x v="0"/>
    <s v="Direcção de Urbanismo"/>
    <x v="0"/>
    <x v="0"/>
    <x v="0"/>
    <x v="0"/>
    <x v="0"/>
    <x v="0"/>
    <x v="0"/>
    <x v="0"/>
    <x v="0"/>
    <x v="0"/>
    <x v="0"/>
    <x v="0"/>
    <s v="Pagamento de salário referente a 11-2025"/>
  </r>
  <r>
    <x v="0"/>
    <n v="0"/>
    <n v="0"/>
    <n v="0"/>
    <n v="761"/>
    <x v="4987"/>
    <x v="0"/>
    <x v="0"/>
    <x v="0"/>
    <s v="03.16.11"/>
    <x v="25"/>
    <x v="0"/>
    <x v="0"/>
    <s v="Direcção de Obras"/>
    <s v="03.16.11"/>
    <s v="Direcção de Obras"/>
    <s v="03.16.11"/>
    <x v="8"/>
    <x v="0"/>
    <x v="0"/>
    <x v="0"/>
    <x v="0"/>
    <x v="0"/>
    <x v="0"/>
    <x v="0"/>
    <x v="10"/>
    <s v="2025-11-20"/>
    <x v="3"/>
    <n v="761"/>
    <x v="0"/>
    <m/>
    <x v="0"/>
    <m/>
    <x v="9"/>
    <n v="100474696"/>
    <x v="0"/>
    <x v="1"/>
    <s v="Direcção de Obras"/>
    <s v="ORI"/>
    <x v="0"/>
    <m/>
    <x v="0"/>
    <x v="0"/>
    <x v="0"/>
    <x v="0"/>
    <x v="0"/>
    <x v="0"/>
    <x v="0"/>
    <x v="0"/>
    <x v="0"/>
    <x v="0"/>
    <x v="0"/>
    <s v="Direcção de Obras"/>
    <x v="0"/>
    <x v="0"/>
    <x v="0"/>
    <x v="0"/>
    <x v="0"/>
    <x v="0"/>
    <x v="0"/>
    <x v="0"/>
    <x v="0"/>
    <x v="0"/>
    <x v="1"/>
    <x v="0"/>
    <s v="Pagamento de salário referente a 11-2025"/>
  </r>
  <r>
    <x v="0"/>
    <n v="0"/>
    <n v="0"/>
    <n v="0"/>
    <n v="891"/>
    <x v="4987"/>
    <x v="0"/>
    <x v="0"/>
    <x v="0"/>
    <s v="03.16.11"/>
    <x v="25"/>
    <x v="0"/>
    <x v="0"/>
    <s v="Direcção de Obras"/>
    <s v="03.16.11"/>
    <s v="Direcção de Obras"/>
    <s v="03.16.11"/>
    <x v="76"/>
    <x v="0"/>
    <x v="0"/>
    <x v="1"/>
    <x v="0"/>
    <x v="0"/>
    <x v="0"/>
    <x v="0"/>
    <x v="10"/>
    <s v="2025-11-20"/>
    <x v="3"/>
    <n v="891"/>
    <x v="0"/>
    <m/>
    <x v="0"/>
    <m/>
    <x v="9"/>
    <n v="100474696"/>
    <x v="0"/>
    <x v="1"/>
    <s v="Direcção de Obras"/>
    <s v="ORI"/>
    <x v="0"/>
    <m/>
    <x v="0"/>
    <x v="0"/>
    <x v="0"/>
    <x v="0"/>
    <x v="0"/>
    <x v="0"/>
    <x v="0"/>
    <x v="0"/>
    <x v="0"/>
    <x v="0"/>
    <x v="0"/>
    <s v="Direcção de Obras"/>
    <x v="0"/>
    <x v="0"/>
    <x v="0"/>
    <x v="0"/>
    <x v="0"/>
    <x v="0"/>
    <x v="0"/>
    <x v="0"/>
    <x v="0"/>
    <x v="0"/>
    <x v="1"/>
    <x v="0"/>
    <s v="Pagamento de salário referente a 11-2025"/>
  </r>
  <r>
    <x v="0"/>
    <n v="0"/>
    <n v="0"/>
    <n v="0"/>
    <n v="37"/>
    <x v="4987"/>
    <x v="0"/>
    <x v="0"/>
    <x v="0"/>
    <s v="03.16.11"/>
    <x v="25"/>
    <x v="0"/>
    <x v="0"/>
    <s v="Direcção de Obras"/>
    <s v="03.16.11"/>
    <s v="Direcção de Obras"/>
    <s v="03.16.11"/>
    <x v="45"/>
    <x v="0"/>
    <x v="0"/>
    <x v="1"/>
    <x v="0"/>
    <x v="0"/>
    <x v="0"/>
    <x v="0"/>
    <x v="10"/>
    <s v="2025-11-20"/>
    <x v="3"/>
    <n v="37"/>
    <x v="0"/>
    <m/>
    <x v="0"/>
    <m/>
    <x v="9"/>
    <n v="100474696"/>
    <x v="0"/>
    <x v="1"/>
    <s v="Direcção de Obras"/>
    <s v="ORI"/>
    <x v="0"/>
    <m/>
    <x v="0"/>
    <x v="0"/>
    <x v="0"/>
    <x v="0"/>
    <x v="0"/>
    <x v="0"/>
    <x v="0"/>
    <x v="0"/>
    <x v="0"/>
    <x v="0"/>
    <x v="0"/>
    <s v="Direcção de Obras"/>
    <x v="0"/>
    <x v="0"/>
    <x v="0"/>
    <x v="0"/>
    <x v="0"/>
    <x v="0"/>
    <x v="0"/>
    <x v="0"/>
    <x v="0"/>
    <x v="0"/>
    <x v="1"/>
    <x v="0"/>
    <s v="Pagamento de salário referente a 11-2025"/>
  </r>
  <r>
    <x v="0"/>
    <n v="0"/>
    <n v="0"/>
    <n v="0"/>
    <n v="2522"/>
    <x v="4987"/>
    <x v="0"/>
    <x v="0"/>
    <x v="0"/>
    <s v="03.16.11"/>
    <x v="25"/>
    <x v="0"/>
    <x v="0"/>
    <s v="Direcção de Obras"/>
    <s v="03.16.11"/>
    <s v="Direcção de Obras"/>
    <s v="03.16.11"/>
    <x v="46"/>
    <x v="0"/>
    <x v="0"/>
    <x v="1"/>
    <x v="0"/>
    <x v="0"/>
    <x v="0"/>
    <x v="0"/>
    <x v="10"/>
    <s v="2025-11-20"/>
    <x v="3"/>
    <n v="2522"/>
    <x v="0"/>
    <m/>
    <x v="0"/>
    <m/>
    <x v="9"/>
    <n v="100474696"/>
    <x v="0"/>
    <x v="1"/>
    <s v="Direcção de Obras"/>
    <s v="ORI"/>
    <x v="0"/>
    <m/>
    <x v="0"/>
    <x v="0"/>
    <x v="0"/>
    <x v="0"/>
    <x v="0"/>
    <x v="0"/>
    <x v="0"/>
    <x v="0"/>
    <x v="0"/>
    <x v="0"/>
    <x v="0"/>
    <s v="Direcção de Obras"/>
    <x v="0"/>
    <x v="0"/>
    <x v="0"/>
    <x v="0"/>
    <x v="0"/>
    <x v="0"/>
    <x v="0"/>
    <x v="0"/>
    <x v="0"/>
    <x v="0"/>
    <x v="1"/>
    <x v="0"/>
    <s v="Pagamento de salário referente a 11-2025"/>
  </r>
  <r>
    <x v="0"/>
    <n v="0"/>
    <n v="0"/>
    <n v="0"/>
    <n v="16041"/>
    <x v="4987"/>
    <x v="0"/>
    <x v="0"/>
    <x v="0"/>
    <s v="03.16.11"/>
    <x v="25"/>
    <x v="0"/>
    <x v="0"/>
    <s v="Direcção de Obras"/>
    <s v="03.16.11"/>
    <s v="Direcção de Obras"/>
    <s v="03.16.11"/>
    <x v="42"/>
    <x v="0"/>
    <x v="0"/>
    <x v="1"/>
    <x v="1"/>
    <x v="0"/>
    <x v="0"/>
    <x v="0"/>
    <x v="10"/>
    <s v="2025-11-20"/>
    <x v="3"/>
    <n v="16041"/>
    <x v="0"/>
    <m/>
    <x v="0"/>
    <m/>
    <x v="9"/>
    <n v="100474696"/>
    <x v="0"/>
    <x v="1"/>
    <s v="Direcção de Obras"/>
    <s v="ORI"/>
    <x v="0"/>
    <m/>
    <x v="0"/>
    <x v="0"/>
    <x v="0"/>
    <x v="0"/>
    <x v="0"/>
    <x v="0"/>
    <x v="0"/>
    <x v="0"/>
    <x v="0"/>
    <x v="0"/>
    <x v="0"/>
    <s v="Direcção de Obras"/>
    <x v="0"/>
    <x v="0"/>
    <x v="0"/>
    <x v="0"/>
    <x v="0"/>
    <x v="0"/>
    <x v="0"/>
    <x v="0"/>
    <x v="0"/>
    <x v="0"/>
    <x v="1"/>
    <x v="0"/>
    <s v="Pagamento de salário referente a 11-2025"/>
  </r>
  <r>
    <x v="0"/>
    <n v="0"/>
    <n v="0"/>
    <n v="0"/>
    <n v="16113"/>
    <x v="4987"/>
    <x v="0"/>
    <x v="0"/>
    <x v="0"/>
    <s v="03.16.11"/>
    <x v="25"/>
    <x v="0"/>
    <x v="0"/>
    <s v="Direcção de Obras"/>
    <s v="03.16.11"/>
    <s v="Direcção de Obras"/>
    <s v="03.16.11"/>
    <x v="47"/>
    <x v="0"/>
    <x v="0"/>
    <x v="1"/>
    <x v="1"/>
    <x v="0"/>
    <x v="0"/>
    <x v="0"/>
    <x v="10"/>
    <s v="2025-11-20"/>
    <x v="3"/>
    <n v="16113"/>
    <x v="0"/>
    <m/>
    <x v="0"/>
    <m/>
    <x v="9"/>
    <n v="100474696"/>
    <x v="0"/>
    <x v="1"/>
    <s v="Direcção de Obras"/>
    <s v="ORI"/>
    <x v="0"/>
    <m/>
    <x v="0"/>
    <x v="0"/>
    <x v="0"/>
    <x v="0"/>
    <x v="0"/>
    <x v="0"/>
    <x v="0"/>
    <x v="0"/>
    <x v="0"/>
    <x v="0"/>
    <x v="0"/>
    <s v="Direcção de Obras"/>
    <x v="0"/>
    <x v="0"/>
    <x v="0"/>
    <x v="0"/>
    <x v="0"/>
    <x v="0"/>
    <x v="0"/>
    <x v="0"/>
    <x v="0"/>
    <x v="0"/>
    <x v="1"/>
    <x v="0"/>
    <s v="Pagamento de salário referente a 11-2025"/>
  </r>
  <r>
    <x v="0"/>
    <n v="0"/>
    <n v="0"/>
    <n v="0"/>
    <n v="7612"/>
    <x v="4987"/>
    <x v="0"/>
    <x v="0"/>
    <x v="0"/>
    <s v="03.16.11"/>
    <x v="25"/>
    <x v="0"/>
    <x v="0"/>
    <s v="Direcção de Obras"/>
    <s v="03.16.11"/>
    <s v="Direcção de Obras"/>
    <s v="03.16.11"/>
    <x v="48"/>
    <x v="0"/>
    <x v="0"/>
    <x v="1"/>
    <x v="1"/>
    <x v="0"/>
    <x v="0"/>
    <x v="0"/>
    <x v="10"/>
    <s v="2025-11-20"/>
    <x v="3"/>
    <n v="7612"/>
    <x v="0"/>
    <m/>
    <x v="0"/>
    <m/>
    <x v="9"/>
    <n v="100474696"/>
    <x v="0"/>
    <x v="1"/>
    <s v="Direcção de Obras"/>
    <s v="ORI"/>
    <x v="0"/>
    <m/>
    <x v="0"/>
    <x v="0"/>
    <x v="0"/>
    <x v="0"/>
    <x v="0"/>
    <x v="0"/>
    <x v="0"/>
    <x v="0"/>
    <x v="0"/>
    <x v="0"/>
    <x v="0"/>
    <s v="Direcção de Obras"/>
    <x v="0"/>
    <x v="0"/>
    <x v="0"/>
    <x v="0"/>
    <x v="0"/>
    <x v="0"/>
    <x v="0"/>
    <x v="0"/>
    <x v="0"/>
    <x v="0"/>
    <x v="1"/>
    <x v="0"/>
    <s v="Pagamento de salário referente a 11-2025"/>
  </r>
  <r>
    <x v="0"/>
    <n v="0"/>
    <n v="0"/>
    <n v="0"/>
    <n v="155"/>
    <x v="4987"/>
    <x v="0"/>
    <x v="0"/>
    <x v="0"/>
    <s v="03.16.11"/>
    <x v="25"/>
    <x v="0"/>
    <x v="0"/>
    <s v="Direcção de Obras"/>
    <s v="03.16.11"/>
    <s v="Direcção de Obras"/>
    <s v="03.16.11"/>
    <x v="8"/>
    <x v="0"/>
    <x v="0"/>
    <x v="0"/>
    <x v="0"/>
    <x v="0"/>
    <x v="0"/>
    <x v="0"/>
    <x v="10"/>
    <s v="2025-11-20"/>
    <x v="3"/>
    <n v="155"/>
    <x v="0"/>
    <m/>
    <x v="0"/>
    <m/>
    <x v="66"/>
    <n v="100474708"/>
    <x v="0"/>
    <x v="3"/>
    <s v="Direcção de Obras"/>
    <s v="ORI"/>
    <x v="0"/>
    <m/>
    <x v="0"/>
    <x v="0"/>
    <x v="0"/>
    <x v="0"/>
    <x v="0"/>
    <x v="0"/>
    <x v="0"/>
    <x v="0"/>
    <x v="0"/>
    <x v="0"/>
    <x v="0"/>
    <s v="Direcção de Obras"/>
    <x v="0"/>
    <x v="0"/>
    <x v="0"/>
    <x v="0"/>
    <x v="0"/>
    <x v="0"/>
    <x v="0"/>
    <x v="0"/>
    <x v="0"/>
    <x v="0"/>
    <x v="3"/>
    <x v="0"/>
    <s v="Pagamento de salário referente a 11-2025"/>
  </r>
  <r>
    <x v="0"/>
    <n v="0"/>
    <n v="0"/>
    <n v="0"/>
    <n v="182"/>
    <x v="4987"/>
    <x v="0"/>
    <x v="0"/>
    <x v="0"/>
    <s v="03.16.11"/>
    <x v="25"/>
    <x v="0"/>
    <x v="0"/>
    <s v="Direcção de Obras"/>
    <s v="03.16.11"/>
    <s v="Direcção de Obras"/>
    <s v="03.16.11"/>
    <x v="76"/>
    <x v="0"/>
    <x v="0"/>
    <x v="1"/>
    <x v="0"/>
    <x v="0"/>
    <x v="0"/>
    <x v="0"/>
    <x v="10"/>
    <s v="2025-11-20"/>
    <x v="3"/>
    <n v="182"/>
    <x v="0"/>
    <m/>
    <x v="0"/>
    <m/>
    <x v="66"/>
    <n v="100474708"/>
    <x v="0"/>
    <x v="3"/>
    <s v="Direcção de Obras"/>
    <s v="ORI"/>
    <x v="0"/>
    <m/>
    <x v="0"/>
    <x v="0"/>
    <x v="0"/>
    <x v="0"/>
    <x v="0"/>
    <x v="0"/>
    <x v="0"/>
    <x v="0"/>
    <x v="0"/>
    <x v="0"/>
    <x v="0"/>
    <s v="Direcção de Obras"/>
    <x v="0"/>
    <x v="0"/>
    <x v="0"/>
    <x v="0"/>
    <x v="0"/>
    <x v="0"/>
    <x v="0"/>
    <x v="0"/>
    <x v="0"/>
    <x v="0"/>
    <x v="3"/>
    <x v="0"/>
    <s v="Pagamento de salário referente a 11-2025"/>
  </r>
  <r>
    <x v="0"/>
    <n v="0"/>
    <n v="0"/>
    <n v="0"/>
    <n v="7"/>
    <x v="4987"/>
    <x v="0"/>
    <x v="0"/>
    <x v="0"/>
    <s v="03.16.11"/>
    <x v="25"/>
    <x v="0"/>
    <x v="0"/>
    <s v="Direcção de Obras"/>
    <s v="03.16.11"/>
    <s v="Direcção de Obras"/>
    <s v="03.16.11"/>
    <x v="45"/>
    <x v="0"/>
    <x v="0"/>
    <x v="1"/>
    <x v="0"/>
    <x v="0"/>
    <x v="0"/>
    <x v="0"/>
    <x v="10"/>
    <s v="2025-11-20"/>
    <x v="3"/>
    <n v="7"/>
    <x v="0"/>
    <m/>
    <x v="0"/>
    <m/>
    <x v="66"/>
    <n v="100474708"/>
    <x v="0"/>
    <x v="3"/>
    <s v="Direcção de Obras"/>
    <s v="ORI"/>
    <x v="0"/>
    <m/>
    <x v="0"/>
    <x v="0"/>
    <x v="0"/>
    <x v="0"/>
    <x v="0"/>
    <x v="0"/>
    <x v="0"/>
    <x v="0"/>
    <x v="0"/>
    <x v="0"/>
    <x v="0"/>
    <s v="Direcção de Obras"/>
    <x v="0"/>
    <x v="0"/>
    <x v="0"/>
    <x v="0"/>
    <x v="0"/>
    <x v="0"/>
    <x v="0"/>
    <x v="0"/>
    <x v="0"/>
    <x v="0"/>
    <x v="3"/>
    <x v="0"/>
    <s v="Pagamento de salário referente a 11-2025"/>
  </r>
  <r>
    <x v="0"/>
    <n v="0"/>
    <n v="0"/>
    <n v="0"/>
    <n v="516"/>
    <x v="4987"/>
    <x v="0"/>
    <x v="0"/>
    <x v="0"/>
    <s v="03.16.11"/>
    <x v="25"/>
    <x v="0"/>
    <x v="0"/>
    <s v="Direcção de Obras"/>
    <s v="03.16.11"/>
    <s v="Direcção de Obras"/>
    <s v="03.16.11"/>
    <x v="46"/>
    <x v="0"/>
    <x v="0"/>
    <x v="1"/>
    <x v="0"/>
    <x v="0"/>
    <x v="0"/>
    <x v="0"/>
    <x v="10"/>
    <s v="2025-11-20"/>
    <x v="3"/>
    <n v="516"/>
    <x v="0"/>
    <m/>
    <x v="0"/>
    <m/>
    <x v="66"/>
    <n v="100474708"/>
    <x v="0"/>
    <x v="3"/>
    <s v="Direcção de Obras"/>
    <s v="ORI"/>
    <x v="0"/>
    <m/>
    <x v="0"/>
    <x v="0"/>
    <x v="0"/>
    <x v="0"/>
    <x v="0"/>
    <x v="0"/>
    <x v="0"/>
    <x v="0"/>
    <x v="0"/>
    <x v="0"/>
    <x v="0"/>
    <s v="Direcção de Obras"/>
    <x v="0"/>
    <x v="0"/>
    <x v="0"/>
    <x v="0"/>
    <x v="0"/>
    <x v="0"/>
    <x v="0"/>
    <x v="0"/>
    <x v="0"/>
    <x v="0"/>
    <x v="3"/>
    <x v="0"/>
    <s v="Pagamento de salário referente a 11-2025"/>
  </r>
  <r>
    <x v="0"/>
    <n v="0"/>
    <n v="0"/>
    <n v="0"/>
    <n v="3282"/>
    <x v="4987"/>
    <x v="0"/>
    <x v="0"/>
    <x v="0"/>
    <s v="03.16.11"/>
    <x v="25"/>
    <x v="0"/>
    <x v="0"/>
    <s v="Direcção de Obras"/>
    <s v="03.16.11"/>
    <s v="Direcção de Obras"/>
    <s v="03.16.11"/>
    <x v="42"/>
    <x v="0"/>
    <x v="0"/>
    <x v="1"/>
    <x v="1"/>
    <x v="0"/>
    <x v="0"/>
    <x v="0"/>
    <x v="10"/>
    <s v="2025-11-20"/>
    <x v="3"/>
    <n v="3282"/>
    <x v="0"/>
    <m/>
    <x v="0"/>
    <m/>
    <x v="66"/>
    <n v="100474708"/>
    <x v="0"/>
    <x v="3"/>
    <s v="Direcção de Obras"/>
    <s v="ORI"/>
    <x v="0"/>
    <m/>
    <x v="0"/>
    <x v="0"/>
    <x v="0"/>
    <x v="0"/>
    <x v="0"/>
    <x v="0"/>
    <x v="0"/>
    <x v="0"/>
    <x v="0"/>
    <x v="0"/>
    <x v="0"/>
    <s v="Direcção de Obras"/>
    <x v="0"/>
    <x v="0"/>
    <x v="0"/>
    <x v="0"/>
    <x v="0"/>
    <x v="0"/>
    <x v="0"/>
    <x v="0"/>
    <x v="0"/>
    <x v="0"/>
    <x v="3"/>
    <x v="0"/>
    <s v="Pagamento de salário referente a 11-2025"/>
  </r>
  <r>
    <x v="0"/>
    <n v="0"/>
    <n v="0"/>
    <n v="0"/>
    <n v="3297"/>
    <x v="4987"/>
    <x v="0"/>
    <x v="0"/>
    <x v="0"/>
    <s v="03.16.11"/>
    <x v="25"/>
    <x v="0"/>
    <x v="0"/>
    <s v="Direcção de Obras"/>
    <s v="03.16.11"/>
    <s v="Direcção de Obras"/>
    <s v="03.16.11"/>
    <x v="47"/>
    <x v="0"/>
    <x v="0"/>
    <x v="1"/>
    <x v="1"/>
    <x v="0"/>
    <x v="0"/>
    <x v="0"/>
    <x v="10"/>
    <s v="2025-11-20"/>
    <x v="3"/>
    <n v="3297"/>
    <x v="0"/>
    <m/>
    <x v="0"/>
    <m/>
    <x v="66"/>
    <n v="100474708"/>
    <x v="0"/>
    <x v="3"/>
    <s v="Direcção de Obras"/>
    <s v="ORI"/>
    <x v="0"/>
    <m/>
    <x v="0"/>
    <x v="0"/>
    <x v="0"/>
    <x v="0"/>
    <x v="0"/>
    <x v="0"/>
    <x v="0"/>
    <x v="0"/>
    <x v="0"/>
    <x v="0"/>
    <x v="0"/>
    <s v="Direcção de Obras"/>
    <x v="0"/>
    <x v="0"/>
    <x v="0"/>
    <x v="0"/>
    <x v="0"/>
    <x v="0"/>
    <x v="0"/>
    <x v="0"/>
    <x v="0"/>
    <x v="0"/>
    <x v="3"/>
    <x v="0"/>
    <s v="Pagamento de salário referente a 11-2025"/>
  </r>
  <r>
    <x v="0"/>
    <n v="0"/>
    <n v="0"/>
    <n v="0"/>
    <n v="1561"/>
    <x v="4987"/>
    <x v="0"/>
    <x v="0"/>
    <x v="0"/>
    <s v="03.16.11"/>
    <x v="25"/>
    <x v="0"/>
    <x v="0"/>
    <s v="Direcção de Obras"/>
    <s v="03.16.11"/>
    <s v="Direcção de Obras"/>
    <s v="03.16.11"/>
    <x v="48"/>
    <x v="0"/>
    <x v="0"/>
    <x v="1"/>
    <x v="1"/>
    <x v="0"/>
    <x v="0"/>
    <x v="0"/>
    <x v="10"/>
    <s v="2025-11-20"/>
    <x v="3"/>
    <n v="1561"/>
    <x v="0"/>
    <m/>
    <x v="0"/>
    <m/>
    <x v="66"/>
    <n v="100474708"/>
    <x v="0"/>
    <x v="3"/>
    <s v="Direcção de Obras"/>
    <s v="ORI"/>
    <x v="0"/>
    <m/>
    <x v="0"/>
    <x v="0"/>
    <x v="0"/>
    <x v="0"/>
    <x v="0"/>
    <x v="0"/>
    <x v="0"/>
    <x v="0"/>
    <x v="0"/>
    <x v="0"/>
    <x v="0"/>
    <s v="Direcção de Obras"/>
    <x v="0"/>
    <x v="0"/>
    <x v="0"/>
    <x v="0"/>
    <x v="0"/>
    <x v="0"/>
    <x v="0"/>
    <x v="0"/>
    <x v="0"/>
    <x v="0"/>
    <x v="3"/>
    <x v="0"/>
    <s v="Pagamento de salário referente a 11-2025"/>
  </r>
  <r>
    <x v="0"/>
    <n v="0"/>
    <n v="0"/>
    <n v="0"/>
    <n v="5"/>
    <x v="4987"/>
    <x v="0"/>
    <x v="0"/>
    <x v="0"/>
    <s v="03.16.11"/>
    <x v="25"/>
    <x v="0"/>
    <x v="0"/>
    <s v="Direcção de Obras"/>
    <s v="03.16.11"/>
    <s v="Direcção de Obras"/>
    <s v="03.16.11"/>
    <x v="8"/>
    <x v="0"/>
    <x v="0"/>
    <x v="0"/>
    <x v="0"/>
    <x v="0"/>
    <x v="0"/>
    <x v="0"/>
    <x v="10"/>
    <s v="2025-11-20"/>
    <x v="3"/>
    <n v="5"/>
    <x v="0"/>
    <m/>
    <x v="0"/>
    <m/>
    <x v="105"/>
    <n v="100478987"/>
    <x v="0"/>
    <x v="9"/>
    <s v="Direcção de Obras"/>
    <s v="ORI"/>
    <x v="0"/>
    <m/>
    <x v="0"/>
    <x v="0"/>
    <x v="0"/>
    <x v="0"/>
    <x v="0"/>
    <x v="0"/>
    <x v="0"/>
    <x v="0"/>
    <x v="0"/>
    <x v="0"/>
    <x v="0"/>
    <s v="Direcção de Obras"/>
    <x v="0"/>
    <x v="0"/>
    <x v="0"/>
    <x v="0"/>
    <x v="0"/>
    <x v="0"/>
    <x v="0"/>
    <x v="0"/>
    <x v="0"/>
    <x v="0"/>
    <x v="9"/>
    <x v="0"/>
    <s v="Pagamento de salário referente a 11-2025"/>
  </r>
  <r>
    <x v="0"/>
    <n v="0"/>
    <n v="0"/>
    <n v="0"/>
    <n v="6"/>
    <x v="4987"/>
    <x v="0"/>
    <x v="0"/>
    <x v="0"/>
    <s v="03.16.11"/>
    <x v="25"/>
    <x v="0"/>
    <x v="0"/>
    <s v="Direcção de Obras"/>
    <s v="03.16.11"/>
    <s v="Direcção de Obras"/>
    <s v="03.16.11"/>
    <x v="76"/>
    <x v="0"/>
    <x v="0"/>
    <x v="1"/>
    <x v="0"/>
    <x v="0"/>
    <x v="0"/>
    <x v="0"/>
    <x v="10"/>
    <s v="2025-11-20"/>
    <x v="3"/>
    <n v="6"/>
    <x v="0"/>
    <m/>
    <x v="0"/>
    <m/>
    <x v="105"/>
    <n v="100478987"/>
    <x v="0"/>
    <x v="9"/>
    <s v="Direcção de Obras"/>
    <s v="ORI"/>
    <x v="0"/>
    <m/>
    <x v="0"/>
    <x v="0"/>
    <x v="0"/>
    <x v="0"/>
    <x v="0"/>
    <x v="0"/>
    <x v="0"/>
    <x v="0"/>
    <x v="0"/>
    <x v="0"/>
    <x v="0"/>
    <s v="Direcção de Obras"/>
    <x v="0"/>
    <x v="0"/>
    <x v="0"/>
    <x v="0"/>
    <x v="0"/>
    <x v="0"/>
    <x v="0"/>
    <x v="0"/>
    <x v="0"/>
    <x v="0"/>
    <x v="9"/>
    <x v="0"/>
    <s v="Pagamento de salário referente a 11-2025"/>
  </r>
  <r>
    <x v="0"/>
    <n v="0"/>
    <n v="0"/>
    <n v="0"/>
    <n v="0"/>
    <x v="4987"/>
    <x v="0"/>
    <x v="0"/>
    <x v="0"/>
    <s v="03.16.11"/>
    <x v="25"/>
    <x v="0"/>
    <x v="0"/>
    <s v="Direcção de Obras"/>
    <s v="03.16.11"/>
    <s v="Direcção de Obras"/>
    <s v="03.16.11"/>
    <x v="45"/>
    <x v="0"/>
    <x v="0"/>
    <x v="1"/>
    <x v="0"/>
    <x v="0"/>
    <x v="0"/>
    <x v="0"/>
    <x v="10"/>
    <s v="2025-11-20"/>
    <x v="3"/>
    <n v="0"/>
    <x v="0"/>
    <m/>
    <x v="0"/>
    <m/>
    <x v="105"/>
    <n v="100478987"/>
    <x v="0"/>
    <x v="9"/>
    <s v="Direcção de Obras"/>
    <s v="ORI"/>
    <x v="0"/>
    <m/>
    <x v="0"/>
    <x v="0"/>
    <x v="0"/>
    <x v="0"/>
    <x v="0"/>
    <x v="0"/>
    <x v="0"/>
    <x v="0"/>
    <x v="0"/>
    <x v="0"/>
    <x v="0"/>
    <s v="Direcção de Obras"/>
    <x v="0"/>
    <x v="0"/>
    <x v="0"/>
    <x v="0"/>
    <x v="0"/>
    <x v="0"/>
    <x v="0"/>
    <x v="0"/>
    <x v="0"/>
    <x v="0"/>
    <x v="9"/>
    <x v="0"/>
    <s v="Pagamento de salário referente a 11-2025"/>
  </r>
  <r>
    <x v="0"/>
    <n v="0"/>
    <n v="0"/>
    <n v="0"/>
    <n v="17"/>
    <x v="4987"/>
    <x v="0"/>
    <x v="0"/>
    <x v="0"/>
    <s v="03.16.11"/>
    <x v="25"/>
    <x v="0"/>
    <x v="0"/>
    <s v="Direcção de Obras"/>
    <s v="03.16.11"/>
    <s v="Direcção de Obras"/>
    <s v="03.16.11"/>
    <x v="46"/>
    <x v="0"/>
    <x v="0"/>
    <x v="1"/>
    <x v="0"/>
    <x v="0"/>
    <x v="0"/>
    <x v="0"/>
    <x v="10"/>
    <s v="2025-11-20"/>
    <x v="3"/>
    <n v="17"/>
    <x v="0"/>
    <m/>
    <x v="0"/>
    <m/>
    <x v="105"/>
    <n v="100478987"/>
    <x v="0"/>
    <x v="9"/>
    <s v="Direcção de Obras"/>
    <s v="ORI"/>
    <x v="0"/>
    <m/>
    <x v="0"/>
    <x v="0"/>
    <x v="0"/>
    <x v="0"/>
    <x v="0"/>
    <x v="0"/>
    <x v="0"/>
    <x v="0"/>
    <x v="0"/>
    <x v="0"/>
    <x v="0"/>
    <s v="Direcção de Obras"/>
    <x v="0"/>
    <x v="0"/>
    <x v="0"/>
    <x v="0"/>
    <x v="0"/>
    <x v="0"/>
    <x v="0"/>
    <x v="0"/>
    <x v="0"/>
    <x v="0"/>
    <x v="9"/>
    <x v="0"/>
    <s v="Pagamento de salário referente a 11-2025"/>
  </r>
  <r>
    <x v="0"/>
    <n v="0"/>
    <n v="0"/>
    <n v="0"/>
    <n v="113"/>
    <x v="4987"/>
    <x v="0"/>
    <x v="0"/>
    <x v="0"/>
    <s v="03.16.11"/>
    <x v="25"/>
    <x v="0"/>
    <x v="0"/>
    <s v="Direcção de Obras"/>
    <s v="03.16.11"/>
    <s v="Direcção de Obras"/>
    <s v="03.16.11"/>
    <x v="42"/>
    <x v="0"/>
    <x v="0"/>
    <x v="1"/>
    <x v="1"/>
    <x v="0"/>
    <x v="0"/>
    <x v="0"/>
    <x v="10"/>
    <s v="2025-11-20"/>
    <x v="3"/>
    <n v="113"/>
    <x v="0"/>
    <m/>
    <x v="0"/>
    <m/>
    <x v="105"/>
    <n v="100478987"/>
    <x v="0"/>
    <x v="9"/>
    <s v="Direcção de Obras"/>
    <s v="ORI"/>
    <x v="0"/>
    <m/>
    <x v="0"/>
    <x v="0"/>
    <x v="0"/>
    <x v="0"/>
    <x v="0"/>
    <x v="0"/>
    <x v="0"/>
    <x v="0"/>
    <x v="0"/>
    <x v="0"/>
    <x v="0"/>
    <s v="Direcção de Obras"/>
    <x v="0"/>
    <x v="0"/>
    <x v="0"/>
    <x v="0"/>
    <x v="0"/>
    <x v="0"/>
    <x v="0"/>
    <x v="0"/>
    <x v="0"/>
    <x v="0"/>
    <x v="9"/>
    <x v="0"/>
    <s v="Pagamento de salário referente a 11-2025"/>
  </r>
  <r>
    <x v="0"/>
    <n v="0"/>
    <n v="0"/>
    <n v="0"/>
    <n v="113"/>
    <x v="4987"/>
    <x v="0"/>
    <x v="0"/>
    <x v="0"/>
    <s v="03.16.11"/>
    <x v="25"/>
    <x v="0"/>
    <x v="0"/>
    <s v="Direcção de Obras"/>
    <s v="03.16.11"/>
    <s v="Direcção de Obras"/>
    <s v="03.16.11"/>
    <x v="47"/>
    <x v="0"/>
    <x v="0"/>
    <x v="1"/>
    <x v="1"/>
    <x v="0"/>
    <x v="0"/>
    <x v="0"/>
    <x v="10"/>
    <s v="2025-11-20"/>
    <x v="3"/>
    <n v="113"/>
    <x v="0"/>
    <m/>
    <x v="0"/>
    <m/>
    <x v="105"/>
    <n v="100478987"/>
    <x v="0"/>
    <x v="9"/>
    <s v="Direcção de Obras"/>
    <s v="ORI"/>
    <x v="0"/>
    <m/>
    <x v="0"/>
    <x v="0"/>
    <x v="0"/>
    <x v="0"/>
    <x v="0"/>
    <x v="0"/>
    <x v="0"/>
    <x v="0"/>
    <x v="0"/>
    <x v="0"/>
    <x v="0"/>
    <s v="Direcção de Obras"/>
    <x v="0"/>
    <x v="0"/>
    <x v="0"/>
    <x v="0"/>
    <x v="0"/>
    <x v="0"/>
    <x v="0"/>
    <x v="0"/>
    <x v="0"/>
    <x v="0"/>
    <x v="9"/>
    <x v="0"/>
    <s v="Pagamento de salário referente a 11-2025"/>
  </r>
  <r>
    <x v="0"/>
    <n v="0"/>
    <n v="0"/>
    <n v="0"/>
    <n v="56"/>
    <x v="4987"/>
    <x v="0"/>
    <x v="0"/>
    <x v="0"/>
    <s v="03.16.11"/>
    <x v="25"/>
    <x v="0"/>
    <x v="0"/>
    <s v="Direcção de Obras"/>
    <s v="03.16.11"/>
    <s v="Direcção de Obras"/>
    <s v="03.16.11"/>
    <x v="48"/>
    <x v="0"/>
    <x v="0"/>
    <x v="1"/>
    <x v="1"/>
    <x v="0"/>
    <x v="0"/>
    <x v="0"/>
    <x v="10"/>
    <s v="2025-11-20"/>
    <x v="3"/>
    <n v="56"/>
    <x v="0"/>
    <m/>
    <x v="0"/>
    <m/>
    <x v="105"/>
    <n v="100478987"/>
    <x v="0"/>
    <x v="9"/>
    <s v="Direcção de Obras"/>
    <s v="ORI"/>
    <x v="0"/>
    <m/>
    <x v="0"/>
    <x v="0"/>
    <x v="0"/>
    <x v="0"/>
    <x v="0"/>
    <x v="0"/>
    <x v="0"/>
    <x v="0"/>
    <x v="0"/>
    <x v="0"/>
    <x v="0"/>
    <s v="Direcção de Obras"/>
    <x v="0"/>
    <x v="0"/>
    <x v="0"/>
    <x v="0"/>
    <x v="0"/>
    <x v="0"/>
    <x v="0"/>
    <x v="0"/>
    <x v="0"/>
    <x v="0"/>
    <x v="9"/>
    <x v="0"/>
    <s v="Pagamento de salário referente a 11-2025"/>
  </r>
  <r>
    <x v="0"/>
    <n v="0"/>
    <n v="0"/>
    <n v="0"/>
    <n v="885"/>
    <x v="4987"/>
    <x v="0"/>
    <x v="0"/>
    <x v="0"/>
    <s v="03.16.11"/>
    <x v="25"/>
    <x v="0"/>
    <x v="0"/>
    <s v="Direcção de Obras"/>
    <s v="03.16.11"/>
    <s v="Direcção de Obras"/>
    <s v="03.16.11"/>
    <x v="8"/>
    <x v="0"/>
    <x v="0"/>
    <x v="0"/>
    <x v="0"/>
    <x v="0"/>
    <x v="0"/>
    <x v="0"/>
    <x v="10"/>
    <s v="2025-11-20"/>
    <x v="3"/>
    <n v="885"/>
    <x v="0"/>
    <m/>
    <x v="0"/>
    <m/>
    <x v="89"/>
    <n v="100474706"/>
    <x v="0"/>
    <x v="5"/>
    <s v="Direcção de Obras"/>
    <s v="ORI"/>
    <x v="0"/>
    <m/>
    <x v="0"/>
    <x v="0"/>
    <x v="0"/>
    <x v="0"/>
    <x v="0"/>
    <x v="0"/>
    <x v="0"/>
    <x v="0"/>
    <x v="0"/>
    <x v="0"/>
    <x v="0"/>
    <s v="Direcção de Obras"/>
    <x v="0"/>
    <x v="0"/>
    <x v="0"/>
    <x v="0"/>
    <x v="0"/>
    <x v="0"/>
    <x v="0"/>
    <x v="0"/>
    <x v="0"/>
    <x v="0"/>
    <x v="5"/>
    <x v="0"/>
    <s v="Pagamento de salário referente a 11-2025"/>
  </r>
  <r>
    <x v="0"/>
    <n v="0"/>
    <n v="0"/>
    <n v="0"/>
    <n v="1036"/>
    <x v="4987"/>
    <x v="0"/>
    <x v="0"/>
    <x v="0"/>
    <s v="03.16.11"/>
    <x v="25"/>
    <x v="0"/>
    <x v="0"/>
    <s v="Direcção de Obras"/>
    <s v="03.16.11"/>
    <s v="Direcção de Obras"/>
    <s v="03.16.11"/>
    <x v="76"/>
    <x v="0"/>
    <x v="0"/>
    <x v="1"/>
    <x v="0"/>
    <x v="0"/>
    <x v="0"/>
    <x v="0"/>
    <x v="10"/>
    <s v="2025-11-20"/>
    <x v="3"/>
    <n v="1036"/>
    <x v="0"/>
    <m/>
    <x v="0"/>
    <m/>
    <x v="89"/>
    <n v="100474706"/>
    <x v="0"/>
    <x v="5"/>
    <s v="Direcção de Obras"/>
    <s v="ORI"/>
    <x v="0"/>
    <m/>
    <x v="0"/>
    <x v="0"/>
    <x v="0"/>
    <x v="0"/>
    <x v="0"/>
    <x v="0"/>
    <x v="0"/>
    <x v="0"/>
    <x v="0"/>
    <x v="0"/>
    <x v="0"/>
    <s v="Direcção de Obras"/>
    <x v="0"/>
    <x v="0"/>
    <x v="0"/>
    <x v="0"/>
    <x v="0"/>
    <x v="0"/>
    <x v="0"/>
    <x v="0"/>
    <x v="0"/>
    <x v="0"/>
    <x v="5"/>
    <x v="0"/>
    <s v="Pagamento de salário referente a 11-2025"/>
  </r>
  <r>
    <x v="0"/>
    <n v="0"/>
    <n v="0"/>
    <n v="0"/>
    <n v="43"/>
    <x v="4987"/>
    <x v="0"/>
    <x v="0"/>
    <x v="0"/>
    <s v="03.16.11"/>
    <x v="25"/>
    <x v="0"/>
    <x v="0"/>
    <s v="Direcção de Obras"/>
    <s v="03.16.11"/>
    <s v="Direcção de Obras"/>
    <s v="03.16.11"/>
    <x v="45"/>
    <x v="0"/>
    <x v="0"/>
    <x v="1"/>
    <x v="0"/>
    <x v="0"/>
    <x v="0"/>
    <x v="0"/>
    <x v="10"/>
    <s v="2025-11-20"/>
    <x v="3"/>
    <n v="43"/>
    <x v="0"/>
    <m/>
    <x v="0"/>
    <m/>
    <x v="89"/>
    <n v="100474706"/>
    <x v="0"/>
    <x v="5"/>
    <s v="Direcção de Obras"/>
    <s v="ORI"/>
    <x v="0"/>
    <m/>
    <x v="0"/>
    <x v="0"/>
    <x v="0"/>
    <x v="0"/>
    <x v="0"/>
    <x v="0"/>
    <x v="0"/>
    <x v="0"/>
    <x v="0"/>
    <x v="0"/>
    <x v="0"/>
    <s v="Direcção de Obras"/>
    <x v="0"/>
    <x v="0"/>
    <x v="0"/>
    <x v="0"/>
    <x v="0"/>
    <x v="0"/>
    <x v="0"/>
    <x v="0"/>
    <x v="0"/>
    <x v="0"/>
    <x v="5"/>
    <x v="0"/>
    <s v="Pagamento de salário referente a 11-2025"/>
  </r>
  <r>
    <x v="0"/>
    <n v="0"/>
    <n v="0"/>
    <n v="0"/>
    <n v="2934"/>
    <x v="4987"/>
    <x v="0"/>
    <x v="0"/>
    <x v="0"/>
    <s v="03.16.11"/>
    <x v="25"/>
    <x v="0"/>
    <x v="0"/>
    <s v="Direcção de Obras"/>
    <s v="03.16.11"/>
    <s v="Direcção de Obras"/>
    <s v="03.16.11"/>
    <x v="46"/>
    <x v="0"/>
    <x v="0"/>
    <x v="1"/>
    <x v="0"/>
    <x v="0"/>
    <x v="0"/>
    <x v="0"/>
    <x v="10"/>
    <s v="2025-11-20"/>
    <x v="3"/>
    <n v="2934"/>
    <x v="0"/>
    <m/>
    <x v="0"/>
    <m/>
    <x v="89"/>
    <n v="100474706"/>
    <x v="0"/>
    <x v="5"/>
    <s v="Direcção de Obras"/>
    <s v="ORI"/>
    <x v="0"/>
    <m/>
    <x v="0"/>
    <x v="0"/>
    <x v="0"/>
    <x v="0"/>
    <x v="0"/>
    <x v="0"/>
    <x v="0"/>
    <x v="0"/>
    <x v="0"/>
    <x v="0"/>
    <x v="0"/>
    <s v="Direcção de Obras"/>
    <x v="0"/>
    <x v="0"/>
    <x v="0"/>
    <x v="0"/>
    <x v="0"/>
    <x v="0"/>
    <x v="0"/>
    <x v="0"/>
    <x v="0"/>
    <x v="0"/>
    <x v="5"/>
    <x v="0"/>
    <s v="Pagamento de salário referente a 11-2025"/>
  </r>
  <r>
    <x v="0"/>
    <n v="0"/>
    <n v="0"/>
    <n v="0"/>
    <n v="18663"/>
    <x v="4987"/>
    <x v="0"/>
    <x v="0"/>
    <x v="0"/>
    <s v="03.16.11"/>
    <x v="25"/>
    <x v="0"/>
    <x v="0"/>
    <s v="Direcção de Obras"/>
    <s v="03.16.11"/>
    <s v="Direcção de Obras"/>
    <s v="03.16.11"/>
    <x v="42"/>
    <x v="0"/>
    <x v="0"/>
    <x v="1"/>
    <x v="1"/>
    <x v="0"/>
    <x v="0"/>
    <x v="0"/>
    <x v="10"/>
    <s v="2025-11-20"/>
    <x v="3"/>
    <n v="18663"/>
    <x v="0"/>
    <m/>
    <x v="0"/>
    <m/>
    <x v="89"/>
    <n v="100474706"/>
    <x v="0"/>
    <x v="5"/>
    <s v="Direcção de Obras"/>
    <s v="ORI"/>
    <x v="0"/>
    <m/>
    <x v="0"/>
    <x v="0"/>
    <x v="0"/>
    <x v="0"/>
    <x v="0"/>
    <x v="0"/>
    <x v="0"/>
    <x v="0"/>
    <x v="0"/>
    <x v="0"/>
    <x v="0"/>
    <s v="Direcção de Obras"/>
    <x v="0"/>
    <x v="0"/>
    <x v="0"/>
    <x v="0"/>
    <x v="0"/>
    <x v="0"/>
    <x v="0"/>
    <x v="0"/>
    <x v="0"/>
    <x v="0"/>
    <x v="5"/>
    <x v="0"/>
    <s v="Pagamento de salário referente a 11-2025"/>
  </r>
  <r>
    <x v="0"/>
    <n v="0"/>
    <n v="0"/>
    <n v="0"/>
    <n v="18747"/>
    <x v="4987"/>
    <x v="0"/>
    <x v="0"/>
    <x v="0"/>
    <s v="03.16.11"/>
    <x v="25"/>
    <x v="0"/>
    <x v="0"/>
    <s v="Direcção de Obras"/>
    <s v="03.16.11"/>
    <s v="Direcção de Obras"/>
    <s v="03.16.11"/>
    <x v="47"/>
    <x v="0"/>
    <x v="0"/>
    <x v="1"/>
    <x v="1"/>
    <x v="0"/>
    <x v="0"/>
    <x v="0"/>
    <x v="10"/>
    <s v="2025-11-20"/>
    <x v="3"/>
    <n v="18747"/>
    <x v="0"/>
    <m/>
    <x v="0"/>
    <m/>
    <x v="89"/>
    <n v="100474706"/>
    <x v="0"/>
    <x v="5"/>
    <s v="Direcção de Obras"/>
    <s v="ORI"/>
    <x v="0"/>
    <m/>
    <x v="0"/>
    <x v="0"/>
    <x v="0"/>
    <x v="0"/>
    <x v="0"/>
    <x v="0"/>
    <x v="0"/>
    <x v="0"/>
    <x v="0"/>
    <x v="0"/>
    <x v="0"/>
    <s v="Direcção de Obras"/>
    <x v="0"/>
    <x v="0"/>
    <x v="0"/>
    <x v="0"/>
    <x v="0"/>
    <x v="0"/>
    <x v="0"/>
    <x v="0"/>
    <x v="0"/>
    <x v="0"/>
    <x v="5"/>
    <x v="0"/>
    <s v="Pagamento de salário referente a 11-2025"/>
  </r>
  <r>
    <x v="0"/>
    <n v="0"/>
    <n v="0"/>
    <n v="0"/>
    <n v="8857"/>
    <x v="4987"/>
    <x v="0"/>
    <x v="0"/>
    <x v="0"/>
    <s v="03.16.11"/>
    <x v="25"/>
    <x v="0"/>
    <x v="0"/>
    <s v="Direcção de Obras"/>
    <s v="03.16.11"/>
    <s v="Direcção de Obras"/>
    <s v="03.16.11"/>
    <x v="48"/>
    <x v="0"/>
    <x v="0"/>
    <x v="1"/>
    <x v="1"/>
    <x v="0"/>
    <x v="0"/>
    <x v="0"/>
    <x v="10"/>
    <s v="2025-11-20"/>
    <x v="3"/>
    <n v="8857"/>
    <x v="0"/>
    <m/>
    <x v="0"/>
    <m/>
    <x v="89"/>
    <n v="100474706"/>
    <x v="0"/>
    <x v="5"/>
    <s v="Direcção de Obras"/>
    <s v="ORI"/>
    <x v="0"/>
    <m/>
    <x v="0"/>
    <x v="0"/>
    <x v="0"/>
    <x v="0"/>
    <x v="0"/>
    <x v="0"/>
    <x v="0"/>
    <x v="0"/>
    <x v="0"/>
    <x v="0"/>
    <x v="0"/>
    <s v="Direcção de Obras"/>
    <x v="0"/>
    <x v="0"/>
    <x v="0"/>
    <x v="0"/>
    <x v="0"/>
    <x v="0"/>
    <x v="0"/>
    <x v="0"/>
    <x v="0"/>
    <x v="0"/>
    <x v="5"/>
    <x v="0"/>
    <s v="Pagamento de salário referente a 11-2025"/>
  </r>
  <r>
    <x v="0"/>
    <n v="0"/>
    <n v="0"/>
    <n v="0"/>
    <n v="10434"/>
    <x v="4987"/>
    <x v="0"/>
    <x v="0"/>
    <x v="0"/>
    <s v="03.16.11"/>
    <x v="25"/>
    <x v="0"/>
    <x v="0"/>
    <s v="Direcção de Obras"/>
    <s v="03.16.11"/>
    <s v="Direcção de Obras"/>
    <s v="03.16.11"/>
    <x v="8"/>
    <x v="0"/>
    <x v="0"/>
    <x v="0"/>
    <x v="0"/>
    <x v="0"/>
    <x v="0"/>
    <x v="0"/>
    <x v="10"/>
    <s v="2025-11-20"/>
    <x v="3"/>
    <n v="10434"/>
    <x v="0"/>
    <m/>
    <x v="0"/>
    <m/>
    <x v="26"/>
    <n v="100474914"/>
    <x v="0"/>
    <x v="0"/>
    <s v="Direcção de Obras"/>
    <s v="ORI"/>
    <x v="0"/>
    <m/>
    <x v="0"/>
    <x v="0"/>
    <x v="0"/>
    <x v="0"/>
    <x v="0"/>
    <x v="0"/>
    <x v="0"/>
    <x v="0"/>
    <x v="0"/>
    <x v="0"/>
    <x v="0"/>
    <s v="Direcção de Obras"/>
    <x v="0"/>
    <x v="0"/>
    <x v="0"/>
    <x v="0"/>
    <x v="0"/>
    <x v="0"/>
    <x v="0"/>
    <x v="0"/>
    <x v="0"/>
    <x v="0"/>
    <x v="0"/>
    <x v="0"/>
    <s v="Pagamento de salário referente a 11-2025"/>
  </r>
  <r>
    <x v="0"/>
    <n v="0"/>
    <n v="0"/>
    <n v="0"/>
    <n v="12218"/>
    <x v="4987"/>
    <x v="0"/>
    <x v="0"/>
    <x v="0"/>
    <s v="03.16.11"/>
    <x v="25"/>
    <x v="0"/>
    <x v="0"/>
    <s v="Direcção de Obras"/>
    <s v="03.16.11"/>
    <s v="Direcção de Obras"/>
    <s v="03.16.11"/>
    <x v="76"/>
    <x v="0"/>
    <x v="0"/>
    <x v="1"/>
    <x v="0"/>
    <x v="0"/>
    <x v="0"/>
    <x v="0"/>
    <x v="10"/>
    <s v="2025-11-20"/>
    <x v="3"/>
    <n v="12218"/>
    <x v="0"/>
    <m/>
    <x v="0"/>
    <m/>
    <x v="26"/>
    <n v="100474914"/>
    <x v="0"/>
    <x v="0"/>
    <s v="Direcção de Obras"/>
    <s v="ORI"/>
    <x v="0"/>
    <m/>
    <x v="0"/>
    <x v="0"/>
    <x v="0"/>
    <x v="0"/>
    <x v="0"/>
    <x v="0"/>
    <x v="0"/>
    <x v="0"/>
    <x v="0"/>
    <x v="0"/>
    <x v="0"/>
    <s v="Direcção de Obras"/>
    <x v="0"/>
    <x v="0"/>
    <x v="0"/>
    <x v="0"/>
    <x v="0"/>
    <x v="0"/>
    <x v="0"/>
    <x v="0"/>
    <x v="0"/>
    <x v="0"/>
    <x v="0"/>
    <x v="0"/>
    <s v="Pagamento de salário referente a 11-2025"/>
  </r>
  <r>
    <x v="0"/>
    <n v="0"/>
    <n v="0"/>
    <n v="0"/>
    <n v="513"/>
    <x v="4987"/>
    <x v="0"/>
    <x v="0"/>
    <x v="0"/>
    <s v="03.16.11"/>
    <x v="25"/>
    <x v="0"/>
    <x v="0"/>
    <s v="Direcção de Obras"/>
    <s v="03.16.11"/>
    <s v="Direcção de Obras"/>
    <s v="03.16.11"/>
    <x v="45"/>
    <x v="0"/>
    <x v="0"/>
    <x v="1"/>
    <x v="0"/>
    <x v="0"/>
    <x v="0"/>
    <x v="0"/>
    <x v="10"/>
    <s v="2025-11-20"/>
    <x v="3"/>
    <n v="513"/>
    <x v="0"/>
    <m/>
    <x v="0"/>
    <m/>
    <x v="26"/>
    <n v="100474914"/>
    <x v="0"/>
    <x v="0"/>
    <s v="Direcção de Obras"/>
    <s v="ORI"/>
    <x v="0"/>
    <m/>
    <x v="0"/>
    <x v="0"/>
    <x v="0"/>
    <x v="0"/>
    <x v="0"/>
    <x v="0"/>
    <x v="0"/>
    <x v="0"/>
    <x v="0"/>
    <x v="0"/>
    <x v="0"/>
    <s v="Direcção de Obras"/>
    <x v="0"/>
    <x v="0"/>
    <x v="0"/>
    <x v="0"/>
    <x v="0"/>
    <x v="0"/>
    <x v="0"/>
    <x v="0"/>
    <x v="0"/>
    <x v="0"/>
    <x v="0"/>
    <x v="0"/>
    <s v="Pagamento de salário referente a 11-2025"/>
  </r>
  <r>
    <x v="0"/>
    <n v="0"/>
    <n v="0"/>
    <n v="0"/>
    <n v="34577"/>
    <x v="4987"/>
    <x v="0"/>
    <x v="0"/>
    <x v="0"/>
    <s v="03.16.11"/>
    <x v="25"/>
    <x v="0"/>
    <x v="0"/>
    <s v="Direcção de Obras"/>
    <s v="03.16.11"/>
    <s v="Direcção de Obras"/>
    <s v="03.16.11"/>
    <x v="46"/>
    <x v="0"/>
    <x v="0"/>
    <x v="1"/>
    <x v="0"/>
    <x v="0"/>
    <x v="0"/>
    <x v="0"/>
    <x v="10"/>
    <s v="2025-11-20"/>
    <x v="3"/>
    <n v="34577"/>
    <x v="0"/>
    <m/>
    <x v="0"/>
    <m/>
    <x v="26"/>
    <n v="100474914"/>
    <x v="0"/>
    <x v="0"/>
    <s v="Direcção de Obras"/>
    <s v="ORI"/>
    <x v="0"/>
    <m/>
    <x v="0"/>
    <x v="0"/>
    <x v="0"/>
    <x v="0"/>
    <x v="0"/>
    <x v="0"/>
    <x v="0"/>
    <x v="0"/>
    <x v="0"/>
    <x v="0"/>
    <x v="0"/>
    <s v="Direcção de Obras"/>
    <x v="0"/>
    <x v="0"/>
    <x v="0"/>
    <x v="0"/>
    <x v="0"/>
    <x v="0"/>
    <x v="0"/>
    <x v="0"/>
    <x v="0"/>
    <x v="0"/>
    <x v="0"/>
    <x v="0"/>
    <s v="Pagamento de salário referente a 11-2025"/>
  </r>
  <r>
    <x v="0"/>
    <n v="0"/>
    <n v="0"/>
    <n v="0"/>
    <n v="219901"/>
    <x v="4987"/>
    <x v="0"/>
    <x v="0"/>
    <x v="0"/>
    <s v="03.16.11"/>
    <x v="25"/>
    <x v="0"/>
    <x v="0"/>
    <s v="Direcção de Obras"/>
    <s v="03.16.11"/>
    <s v="Direcção de Obras"/>
    <s v="03.16.11"/>
    <x v="42"/>
    <x v="0"/>
    <x v="0"/>
    <x v="1"/>
    <x v="1"/>
    <x v="0"/>
    <x v="0"/>
    <x v="0"/>
    <x v="10"/>
    <s v="2025-11-20"/>
    <x v="3"/>
    <n v="219901"/>
    <x v="0"/>
    <m/>
    <x v="0"/>
    <m/>
    <x v="26"/>
    <n v="100474914"/>
    <x v="0"/>
    <x v="0"/>
    <s v="Direcção de Obras"/>
    <s v="ORI"/>
    <x v="0"/>
    <m/>
    <x v="0"/>
    <x v="0"/>
    <x v="0"/>
    <x v="0"/>
    <x v="0"/>
    <x v="0"/>
    <x v="0"/>
    <x v="0"/>
    <x v="0"/>
    <x v="0"/>
    <x v="0"/>
    <s v="Direcção de Obras"/>
    <x v="0"/>
    <x v="0"/>
    <x v="0"/>
    <x v="0"/>
    <x v="0"/>
    <x v="0"/>
    <x v="0"/>
    <x v="0"/>
    <x v="0"/>
    <x v="0"/>
    <x v="0"/>
    <x v="0"/>
    <s v="Pagamento de salário referente a 11-2025"/>
  </r>
  <r>
    <x v="0"/>
    <n v="0"/>
    <n v="0"/>
    <n v="0"/>
    <n v="220892"/>
    <x v="4987"/>
    <x v="0"/>
    <x v="0"/>
    <x v="0"/>
    <s v="03.16.11"/>
    <x v="25"/>
    <x v="0"/>
    <x v="0"/>
    <s v="Direcção de Obras"/>
    <s v="03.16.11"/>
    <s v="Direcção de Obras"/>
    <s v="03.16.11"/>
    <x v="47"/>
    <x v="0"/>
    <x v="0"/>
    <x v="1"/>
    <x v="1"/>
    <x v="0"/>
    <x v="0"/>
    <x v="0"/>
    <x v="10"/>
    <s v="2025-11-20"/>
    <x v="3"/>
    <n v="220892"/>
    <x v="0"/>
    <m/>
    <x v="0"/>
    <m/>
    <x v="26"/>
    <n v="100474914"/>
    <x v="0"/>
    <x v="0"/>
    <s v="Direcção de Obras"/>
    <s v="ORI"/>
    <x v="0"/>
    <m/>
    <x v="0"/>
    <x v="0"/>
    <x v="0"/>
    <x v="0"/>
    <x v="0"/>
    <x v="0"/>
    <x v="0"/>
    <x v="0"/>
    <x v="0"/>
    <x v="0"/>
    <x v="0"/>
    <s v="Direcção de Obras"/>
    <x v="0"/>
    <x v="0"/>
    <x v="0"/>
    <x v="0"/>
    <x v="0"/>
    <x v="0"/>
    <x v="0"/>
    <x v="0"/>
    <x v="0"/>
    <x v="0"/>
    <x v="0"/>
    <x v="0"/>
    <s v="Pagamento de salário referente a 11-2025"/>
  </r>
  <r>
    <x v="0"/>
    <n v="0"/>
    <n v="0"/>
    <n v="0"/>
    <n v="104314"/>
    <x v="4987"/>
    <x v="0"/>
    <x v="0"/>
    <x v="0"/>
    <s v="03.16.11"/>
    <x v="25"/>
    <x v="0"/>
    <x v="0"/>
    <s v="Direcção de Obras"/>
    <s v="03.16.11"/>
    <s v="Direcção de Obras"/>
    <s v="03.16.11"/>
    <x v="48"/>
    <x v="0"/>
    <x v="0"/>
    <x v="1"/>
    <x v="1"/>
    <x v="0"/>
    <x v="0"/>
    <x v="0"/>
    <x v="10"/>
    <s v="2025-11-20"/>
    <x v="3"/>
    <n v="104314"/>
    <x v="0"/>
    <m/>
    <x v="0"/>
    <m/>
    <x v="26"/>
    <n v="100474914"/>
    <x v="0"/>
    <x v="0"/>
    <s v="Direcção de Obras"/>
    <s v="ORI"/>
    <x v="0"/>
    <m/>
    <x v="0"/>
    <x v="0"/>
    <x v="0"/>
    <x v="0"/>
    <x v="0"/>
    <x v="0"/>
    <x v="0"/>
    <x v="0"/>
    <x v="0"/>
    <x v="0"/>
    <x v="0"/>
    <s v="Direcção de Obras"/>
    <x v="0"/>
    <x v="0"/>
    <x v="0"/>
    <x v="0"/>
    <x v="0"/>
    <x v="0"/>
    <x v="0"/>
    <x v="0"/>
    <x v="0"/>
    <x v="0"/>
    <x v="0"/>
    <x v="0"/>
    <s v="Pagamento de salário referente a 11-2025"/>
  </r>
  <r>
    <x v="0"/>
    <n v="0"/>
    <n v="0"/>
    <n v="0"/>
    <n v="9391"/>
    <x v="4988"/>
    <x v="0"/>
    <x v="0"/>
    <x v="0"/>
    <s v="03.16.10"/>
    <x v="47"/>
    <x v="0"/>
    <x v="0"/>
    <s v="Delegações Municipais "/>
    <s v="03.16.10"/>
    <s v="Delegações Municipais "/>
    <s v="03.16.10"/>
    <x v="42"/>
    <x v="0"/>
    <x v="0"/>
    <x v="1"/>
    <x v="1"/>
    <x v="0"/>
    <x v="0"/>
    <x v="0"/>
    <x v="10"/>
    <s v="2025-11-20"/>
    <x v="3"/>
    <n v="9391"/>
    <x v="0"/>
    <m/>
    <x v="0"/>
    <m/>
    <x v="9"/>
    <n v="100474696"/>
    <x v="0"/>
    <x v="1"/>
    <s v="Delegações Municipais "/>
    <s v="ORI"/>
    <x v="0"/>
    <m/>
    <x v="0"/>
    <x v="0"/>
    <x v="0"/>
    <x v="0"/>
    <x v="0"/>
    <x v="0"/>
    <x v="0"/>
    <x v="0"/>
    <x v="0"/>
    <x v="0"/>
    <x v="0"/>
    <s v="Delegações Municipais "/>
    <x v="0"/>
    <x v="0"/>
    <x v="0"/>
    <x v="0"/>
    <x v="0"/>
    <x v="0"/>
    <x v="0"/>
    <x v="0"/>
    <x v="0"/>
    <x v="0"/>
    <x v="1"/>
    <x v="0"/>
    <s v="Pagamento de salário referente a 11-2025"/>
  </r>
  <r>
    <x v="0"/>
    <n v="0"/>
    <n v="0"/>
    <n v="0"/>
    <n v="11224"/>
    <x v="4988"/>
    <x v="0"/>
    <x v="0"/>
    <x v="0"/>
    <s v="03.16.10"/>
    <x v="47"/>
    <x v="0"/>
    <x v="0"/>
    <s v="Delegações Municipais "/>
    <s v="03.16.10"/>
    <s v="Delegações Municipais "/>
    <s v="03.16.10"/>
    <x v="42"/>
    <x v="0"/>
    <x v="0"/>
    <x v="1"/>
    <x v="1"/>
    <x v="0"/>
    <x v="0"/>
    <x v="0"/>
    <x v="10"/>
    <s v="2025-11-20"/>
    <x v="3"/>
    <n v="11224"/>
    <x v="0"/>
    <m/>
    <x v="0"/>
    <m/>
    <x v="89"/>
    <n v="100474706"/>
    <x v="0"/>
    <x v="5"/>
    <s v="Delegações Municipais "/>
    <s v="ORI"/>
    <x v="0"/>
    <m/>
    <x v="0"/>
    <x v="0"/>
    <x v="0"/>
    <x v="0"/>
    <x v="0"/>
    <x v="0"/>
    <x v="0"/>
    <x v="0"/>
    <x v="0"/>
    <x v="0"/>
    <x v="0"/>
    <s v="Delegações Municipais "/>
    <x v="0"/>
    <x v="0"/>
    <x v="0"/>
    <x v="0"/>
    <x v="0"/>
    <x v="0"/>
    <x v="0"/>
    <x v="0"/>
    <x v="0"/>
    <x v="0"/>
    <x v="5"/>
    <x v="0"/>
    <s v="Pagamento de salário referente a 11-2025"/>
  </r>
  <r>
    <x v="0"/>
    <n v="0"/>
    <n v="0"/>
    <n v="0"/>
    <n v="119680"/>
    <x v="4988"/>
    <x v="0"/>
    <x v="0"/>
    <x v="0"/>
    <s v="03.16.10"/>
    <x v="47"/>
    <x v="0"/>
    <x v="0"/>
    <s v="Delegações Municipais "/>
    <s v="03.16.10"/>
    <s v="Delegações Municipais "/>
    <s v="03.16.10"/>
    <x v="42"/>
    <x v="0"/>
    <x v="0"/>
    <x v="1"/>
    <x v="1"/>
    <x v="0"/>
    <x v="0"/>
    <x v="0"/>
    <x v="10"/>
    <s v="2025-11-20"/>
    <x v="3"/>
    <n v="119680"/>
    <x v="0"/>
    <m/>
    <x v="0"/>
    <m/>
    <x v="26"/>
    <n v="100474914"/>
    <x v="0"/>
    <x v="0"/>
    <s v="Delegações Municipais "/>
    <s v="ORI"/>
    <x v="0"/>
    <m/>
    <x v="0"/>
    <x v="0"/>
    <x v="0"/>
    <x v="0"/>
    <x v="0"/>
    <x v="0"/>
    <x v="0"/>
    <x v="0"/>
    <x v="0"/>
    <x v="0"/>
    <x v="0"/>
    <s v="Delegações Municipais "/>
    <x v="0"/>
    <x v="0"/>
    <x v="0"/>
    <x v="0"/>
    <x v="0"/>
    <x v="0"/>
    <x v="0"/>
    <x v="0"/>
    <x v="0"/>
    <x v="0"/>
    <x v="0"/>
    <x v="0"/>
    <s v="Pagamento de salário referente a 11-2025"/>
  </r>
  <r>
    <x v="0"/>
    <n v="0"/>
    <n v="0"/>
    <n v="0"/>
    <n v="1176"/>
    <x v="4989"/>
    <x v="0"/>
    <x v="0"/>
    <x v="0"/>
    <s v="03.16.02"/>
    <x v="12"/>
    <x v="0"/>
    <x v="0"/>
    <s v="Gabinete do Presidente"/>
    <s v="03.16.02"/>
    <s v="Gabinete do Presidente"/>
    <s v="03.16.02"/>
    <x v="8"/>
    <x v="0"/>
    <x v="0"/>
    <x v="0"/>
    <x v="0"/>
    <x v="0"/>
    <x v="0"/>
    <x v="0"/>
    <x v="10"/>
    <s v="2025-11-20"/>
    <x v="3"/>
    <n v="1176"/>
    <x v="0"/>
    <m/>
    <x v="0"/>
    <m/>
    <x v="9"/>
    <n v="100474696"/>
    <x v="0"/>
    <x v="1"/>
    <s v="Gabinete do Presidente"/>
    <s v="ORI"/>
    <x v="0"/>
    <m/>
    <x v="0"/>
    <x v="0"/>
    <x v="0"/>
    <x v="0"/>
    <x v="0"/>
    <x v="0"/>
    <x v="0"/>
    <x v="0"/>
    <x v="0"/>
    <x v="0"/>
    <x v="0"/>
    <s v="Gabinete do Presidente"/>
    <x v="0"/>
    <x v="0"/>
    <x v="0"/>
    <x v="0"/>
    <x v="0"/>
    <x v="0"/>
    <x v="0"/>
    <x v="0"/>
    <x v="0"/>
    <x v="0"/>
    <x v="1"/>
    <x v="0"/>
    <s v="Pagamento de salário referente a 11-2025"/>
  </r>
  <r>
    <x v="0"/>
    <n v="0"/>
    <n v="0"/>
    <n v="0"/>
    <n v="1764"/>
    <x v="4989"/>
    <x v="0"/>
    <x v="0"/>
    <x v="0"/>
    <s v="03.16.02"/>
    <x v="12"/>
    <x v="0"/>
    <x v="0"/>
    <s v="Gabinete do Presidente"/>
    <s v="03.16.02"/>
    <s v="Gabinete do Presidente"/>
    <s v="03.16.02"/>
    <x v="60"/>
    <x v="0"/>
    <x v="0"/>
    <x v="1"/>
    <x v="0"/>
    <x v="0"/>
    <x v="0"/>
    <x v="0"/>
    <x v="10"/>
    <s v="2025-11-20"/>
    <x v="3"/>
    <n v="1764"/>
    <x v="0"/>
    <m/>
    <x v="0"/>
    <m/>
    <x v="9"/>
    <n v="100474696"/>
    <x v="0"/>
    <x v="1"/>
    <s v="Gabinete do Presidente"/>
    <s v="ORI"/>
    <x v="0"/>
    <m/>
    <x v="0"/>
    <x v="0"/>
    <x v="0"/>
    <x v="0"/>
    <x v="0"/>
    <x v="0"/>
    <x v="0"/>
    <x v="0"/>
    <x v="0"/>
    <x v="0"/>
    <x v="0"/>
    <s v="Gabinete do Presidente"/>
    <x v="0"/>
    <x v="0"/>
    <x v="0"/>
    <x v="0"/>
    <x v="0"/>
    <x v="0"/>
    <x v="0"/>
    <x v="0"/>
    <x v="0"/>
    <x v="0"/>
    <x v="1"/>
    <x v="0"/>
    <s v="Pagamento de salário referente a 11-2025"/>
  </r>
  <r>
    <x v="0"/>
    <n v="0"/>
    <n v="0"/>
    <n v="0"/>
    <n v="6054"/>
    <x v="4989"/>
    <x v="0"/>
    <x v="0"/>
    <x v="0"/>
    <s v="03.16.02"/>
    <x v="12"/>
    <x v="0"/>
    <x v="0"/>
    <s v="Gabinete do Presidente"/>
    <s v="03.16.02"/>
    <s v="Gabinete do Presidente"/>
    <s v="03.16.02"/>
    <x v="46"/>
    <x v="0"/>
    <x v="0"/>
    <x v="1"/>
    <x v="0"/>
    <x v="0"/>
    <x v="0"/>
    <x v="0"/>
    <x v="10"/>
    <s v="2025-11-20"/>
    <x v="3"/>
    <n v="6054"/>
    <x v="0"/>
    <m/>
    <x v="0"/>
    <m/>
    <x v="9"/>
    <n v="100474696"/>
    <x v="0"/>
    <x v="1"/>
    <s v="Gabinete do Presidente"/>
    <s v="ORI"/>
    <x v="0"/>
    <m/>
    <x v="0"/>
    <x v="0"/>
    <x v="0"/>
    <x v="0"/>
    <x v="0"/>
    <x v="0"/>
    <x v="0"/>
    <x v="0"/>
    <x v="0"/>
    <x v="0"/>
    <x v="0"/>
    <s v="Gabinete do Presidente"/>
    <x v="0"/>
    <x v="0"/>
    <x v="0"/>
    <x v="0"/>
    <x v="0"/>
    <x v="0"/>
    <x v="0"/>
    <x v="0"/>
    <x v="0"/>
    <x v="0"/>
    <x v="1"/>
    <x v="0"/>
    <s v="Pagamento de salário referente a 11-2025"/>
  </r>
  <r>
    <x v="0"/>
    <n v="0"/>
    <n v="0"/>
    <n v="0"/>
    <n v="42351"/>
    <x v="4989"/>
    <x v="0"/>
    <x v="0"/>
    <x v="0"/>
    <s v="03.16.02"/>
    <x v="12"/>
    <x v="0"/>
    <x v="0"/>
    <s v="Gabinete do Presidente"/>
    <s v="03.16.02"/>
    <s v="Gabinete do Presidente"/>
    <s v="03.16.02"/>
    <x v="48"/>
    <x v="0"/>
    <x v="0"/>
    <x v="1"/>
    <x v="1"/>
    <x v="0"/>
    <x v="0"/>
    <x v="0"/>
    <x v="10"/>
    <s v="2025-11-20"/>
    <x v="3"/>
    <n v="42351"/>
    <x v="0"/>
    <m/>
    <x v="0"/>
    <m/>
    <x v="9"/>
    <n v="100474696"/>
    <x v="0"/>
    <x v="1"/>
    <s v="Gabinete do Presidente"/>
    <s v="ORI"/>
    <x v="0"/>
    <m/>
    <x v="0"/>
    <x v="0"/>
    <x v="0"/>
    <x v="0"/>
    <x v="0"/>
    <x v="0"/>
    <x v="0"/>
    <x v="0"/>
    <x v="0"/>
    <x v="0"/>
    <x v="0"/>
    <s v="Gabinete do Presidente"/>
    <x v="0"/>
    <x v="0"/>
    <x v="0"/>
    <x v="0"/>
    <x v="0"/>
    <x v="0"/>
    <x v="0"/>
    <x v="0"/>
    <x v="0"/>
    <x v="0"/>
    <x v="1"/>
    <x v="0"/>
    <s v="Pagamento de salário referente a 11-2025"/>
  </r>
  <r>
    <x v="0"/>
    <n v="0"/>
    <n v="0"/>
    <n v="0"/>
    <n v="897"/>
    <x v="4989"/>
    <x v="0"/>
    <x v="0"/>
    <x v="0"/>
    <s v="03.16.02"/>
    <x v="12"/>
    <x v="0"/>
    <x v="0"/>
    <s v="Gabinete do Presidente"/>
    <s v="03.16.02"/>
    <s v="Gabinete do Presidente"/>
    <s v="03.16.02"/>
    <x v="8"/>
    <x v="0"/>
    <x v="0"/>
    <x v="0"/>
    <x v="0"/>
    <x v="0"/>
    <x v="0"/>
    <x v="0"/>
    <x v="10"/>
    <s v="2025-11-20"/>
    <x v="3"/>
    <n v="897"/>
    <x v="0"/>
    <m/>
    <x v="0"/>
    <m/>
    <x v="89"/>
    <n v="100474706"/>
    <x v="0"/>
    <x v="5"/>
    <s v="Gabinete do Presidente"/>
    <s v="ORI"/>
    <x v="0"/>
    <m/>
    <x v="0"/>
    <x v="0"/>
    <x v="0"/>
    <x v="0"/>
    <x v="0"/>
    <x v="0"/>
    <x v="0"/>
    <x v="0"/>
    <x v="0"/>
    <x v="0"/>
    <x v="0"/>
    <s v="Gabinete do Presidente"/>
    <x v="0"/>
    <x v="0"/>
    <x v="0"/>
    <x v="0"/>
    <x v="0"/>
    <x v="0"/>
    <x v="0"/>
    <x v="0"/>
    <x v="0"/>
    <x v="0"/>
    <x v="5"/>
    <x v="0"/>
    <s v="Pagamento de salário referente a 11-2025"/>
  </r>
  <r>
    <x v="0"/>
    <n v="0"/>
    <n v="0"/>
    <n v="0"/>
    <n v="1346"/>
    <x v="4989"/>
    <x v="0"/>
    <x v="0"/>
    <x v="0"/>
    <s v="03.16.02"/>
    <x v="12"/>
    <x v="0"/>
    <x v="0"/>
    <s v="Gabinete do Presidente"/>
    <s v="03.16.02"/>
    <s v="Gabinete do Presidente"/>
    <s v="03.16.02"/>
    <x v="60"/>
    <x v="0"/>
    <x v="0"/>
    <x v="1"/>
    <x v="0"/>
    <x v="0"/>
    <x v="0"/>
    <x v="0"/>
    <x v="10"/>
    <s v="2025-11-20"/>
    <x v="3"/>
    <n v="1346"/>
    <x v="0"/>
    <m/>
    <x v="0"/>
    <m/>
    <x v="89"/>
    <n v="100474706"/>
    <x v="0"/>
    <x v="5"/>
    <s v="Gabinete do Presidente"/>
    <s v="ORI"/>
    <x v="0"/>
    <m/>
    <x v="0"/>
    <x v="0"/>
    <x v="0"/>
    <x v="0"/>
    <x v="0"/>
    <x v="0"/>
    <x v="0"/>
    <x v="0"/>
    <x v="0"/>
    <x v="0"/>
    <x v="0"/>
    <s v="Gabinete do Presidente"/>
    <x v="0"/>
    <x v="0"/>
    <x v="0"/>
    <x v="0"/>
    <x v="0"/>
    <x v="0"/>
    <x v="0"/>
    <x v="0"/>
    <x v="0"/>
    <x v="0"/>
    <x v="5"/>
    <x v="0"/>
    <s v="Pagamento de salário referente a 11-2025"/>
  </r>
  <r>
    <x v="0"/>
    <n v="0"/>
    <n v="0"/>
    <n v="0"/>
    <n v="4618"/>
    <x v="4989"/>
    <x v="0"/>
    <x v="0"/>
    <x v="0"/>
    <s v="03.16.02"/>
    <x v="12"/>
    <x v="0"/>
    <x v="0"/>
    <s v="Gabinete do Presidente"/>
    <s v="03.16.02"/>
    <s v="Gabinete do Presidente"/>
    <s v="03.16.02"/>
    <x v="46"/>
    <x v="0"/>
    <x v="0"/>
    <x v="1"/>
    <x v="0"/>
    <x v="0"/>
    <x v="0"/>
    <x v="0"/>
    <x v="10"/>
    <s v="2025-11-20"/>
    <x v="3"/>
    <n v="4618"/>
    <x v="0"/>
    <m/>
    <x v="0"/>
    <m/>
    <x v="89"/>
    <n v="100474706"/>
    <x v="0"/>
    <x v="5"/>
    <s v="Gabinete do Presidente"/>
    <s v="ORI"/>
    <x v="0"/>
    <m/>
    <x v="0"/>
    <x v="0"/>
    <x v="0"/>
    <x v="0"/>
    <x v="0"/>
    <x v="0"/>
    <x v="0"/>
    <x v="0"/>
    <x v="0"/>
    <x v="0"/>
    <x v="0"/>
    <s v="Gabinete do Presidente"/>
    <x v="0"/>
    <x v="0"/>
    <x v="0"/>
    <x v="0"/>
    <x v="0"/>
    <x v="0"/>
    <x v="0"/>
    <x v="0"/>
    <x v="0"/>
    <x v="0"/>
    <x v="5"/>
    <x v="0"/>
    <s v="Pagamento de salário referente a 11-2025"/>
  </r>
  <r>
    <x v="0"/>
    <n v="0"/>
    <n v="0"/>
    <n v="0"/>
    <n v="32309"/>
    <x v="4989"/>
    <x v="0"/>
    <x v="0"/>
    <x v="0"/>
    <s v="03.16.02"/>
    <x v="12"/>
    <x v="0"/>
    <x v="0"/>
    <s v="Gabinete do Presidente"/>
    <s v="03.16.02"/>
    <s v="Gabinete do Presidente"/>
    <s v="03.16.02"/>
    <x v="48"/>
    <x v="0"/>
    <x v="0"/>
    <x v="1"/>
    <x v="1"/>
    <x v="0"/>
    <x v="0"/>
    <x v="0"/>
    <x v="10"/>
    <s v="2025-11-20"/>
    <x v="3"/>
    <n v="32309"/>
    <x v="0"/>
    <m/>
    <x v="0"/>
    <m/>
    <x v="89"/>
    <n v="100474706"/>
    <x v="0"/>
    <x v="5"/>
    <s v="Gabinete do Presidente"/>
    <s v="ORI"/>
    <x v="0"/>
    <m/>
    <x v="0"/>
    <x v="0"/>
    <x v="0"/>
    <x v="0"/>
    <x v="0"/>
    <x v="0"/>
    <x v="0"/>
    <x v="0"/>
    <x v="0"/>
    <x v="0"/>
    <x v="0"/>
    <s v="Gabinete do Presidente"/>
    <x v="0"/>
    <x v="0"/>
    <x v="0"/>
    <x v="0"/>
    <x v="0"/>
    <x v="0"/>
    <x v="0"/>
    <x v="0"/>
    <x v="0"/>
    <x v="0"/>
    <x v="5"/>
    <x v="0"/>
    <s v="Pagamento de salário referente a 11-2025"/>
  </r>
  <r>
    <x v="0"/>
    <n v="0"/>
    <n v="0"/>
    <n v="0"/>
    <n v="11527"/>
    <x v="4989"/>
    <x v="0"/>
    <x v="0"/>
    <x v="0"/>
    <s v="03.16.02"/>
    <x v="12"/>
    <x v="0"/>
    <x v="0"/>
    <s v="Gabinete do Presidente"/>
    <s v="03.16.02"/>
    <s v="Gabinete do Presidente"/>
    <s v="03.16.02"/>
    <x v="8"/>
    <x v="0"/>
    <x v="0"/>
    <x v="0"/>
    <x v="0"/>
    <x v="0"/>
    <x v="0"/>
    <x v="0"/>
    <x v="10"/>
    <s v="2025-11-20"/>
    <x v="3"/>
    <n v="11527"/>
    <x v="0"/>
    <m/>
    <x v="0"/>
    <m/>
    <x v="26"/>
    <n v="100474914"/>
    <x v="0"/>
    <x v="0"/>
    <s v="Gabinete do Presidente"/>
    <s v="ORI"/>
    <x v="0"/>
    <m/>
    <x v="0"/>
    <x v="0"/>
    <x v="0"/>
    <x v="0"/>
    <x v="0"/>
    <x v="0"/>
    <x v="0"/>
    <x v="0"/>
    <x v="0"/>
    <x v="0"/>
    <x v="0"/>
    <s v="Gabinete do Presidente"/>
    <x v="0"/>
    <x v="0"/>
    <x v="0"/>
    <x v="0"/>
    <x v="0"/>
    <x v="0"/>
    <x v="0"/>
    <x v="0"/>
    <x v="0"/>
    <x v="0"/>
    <x v="0"/>
    <x v="0"/>
    <s v="Pagamento de salário referente a 11-2025"/>
  </r>
  <r>
    <x v="0"/>
    <n v="0"/>
    <n v="0"/>
    <n v="0"/>
    <n v="17290"/>
    <x v="4989"/>
    <x v="0"/>
    <x v="0"/>
    <x v="0"/>
    <s v="03.16.02"/>
    <x v="12"/>
    <x v="0"/>
    <x v="0"/>
    <s v="Gabinete do Presidente"/>
    <s v="03.16.02"/>
    <s v="Gabinete do Presidente"/>
    <s v="03.16.02"/>
    <x v="60"/>
    <x v="0"/>
    <x v="0"/>
    <x v="1"/>
    <x v="0"/>
    <x v="0"/>
    <x v="0"/>
    <x v="0"/>
    <x v="10"/>
    <s v="2025-11-20"/>
    <x v="3"/>
    <n v="17290"/>
    <x v="0"/>
    <m/>
    <x v="0"/>
    <m/>
    <x v="26"/>
    <n v="100474914"/>
    <x v="0"/>
    <x v="0"/>
    <s v="Gabinete do Presidente"/>
    <s v="ORI"/>
    <x v="0"/>
    <m/>
    <x v="0"/>
    <x v="0"/>
    <x v="0"/>
    <x v="0"/>
    <x v="0"/>
    <x v="0"/>
    <x v="0"/>
    <x v="0"/>
    <x v="0"/>
    <x v="0"/>
    <x v="0"/>
    <s v="Gabinete do Presidente"/>
    <x v="0"/>
    <x v="0"/>
    <x v="0"/>
    <x v="0"/>
    <x v="0"/>
    <x v="0"/>
    <x v="0"/>
    <x v="0"/>
    <x v="0"/>
    <x v="0"/>
    <x v="0"/>
    <x v="0"/>
    <s v="Pagamento de salário referente a 11-2025"/>
  </r>
  <r>
    <x v="0"/>
    <n v="0"/>
    <n v="0"/>
    <n v="0"/>
    <n v="59328"/>
    <x v="4989"/>
    <x v="0"/>
    <x v="0"/>
    <x v="0"/>
    <s v="03.16.02"/>
    <x v="12"/>
    <x v="0"/>
    <x v="0"/>
    <s v="Gabinete do Presidente"/>
    <s v="03.16.02"/>
    <s v="Gabinete do Presidente"/>
    <s v="03.16.02"/>
    <x v="46"/>
    <x v="0"/>
    <x v="0"/>
    <x v="1"/>
    <x v="0"/>
    <x v="0"/>
    <x v="0"/>
    <x v="0"/>
    <x v="10"/>
    <s v="2025-11-20"/>
    <x v="3"/>
    <n v="59328"/>
    <x v="0"/>
    <m/>
    <x v="0"/>
    <m/>
    <x v="26"/>
    <n v="100474914"/>
    <x v="0"/>
    <x v="0"/>
    <s v="Gabinete do Presidente"/>
    <s v="ORI"/>
    <x v="0"/>
    <m/>
    <x v="0"/>
    <x v="0"/>
    <x v="0"/>
    <x v="0"/>
    <x v="0"/>
    <x v="0"/>
    <x v="0"/>
    <x v="0"/>
    <x v="0"/>
    <x v="0"/>
    <x v="0"/>
    <s v="Gabinete do Presidente"/>
    <x v="0"/>
    <x v="0"/>
    <x v="0"/>
    <x v="0"/>
    <x v="0"/>
    <x v="0"/>
    <x v="0"/>
    <x v="0"/>
    <x v="0"/>
    <x v="0"/>
    <x v="0"/>
    <x v="0"/>
    <s v="Pagamento de salário referente a 11-2025"/>
  </r>
  <r>
    <x v="0"/>
    <n v="0"/>
    <n v="0"/>
    <n v="0"/>
    <n v="414969"/>
    <x v="4989"/>
    <x v="0"/>
    <x v="0"/>
    <x v="0"/>
    <s v="03.16.02"/>
    <x v="12"/>
    <x v="0"/>
    <x v="0"/>
    <s v="Gabinete do Presidente"/>
    <s v="03.16.02"/>
    <s v="Gabinete do Presidente"/>
    <s v="03.16.02"/>
    <x v="48"/>
    <x v="0"/>
    <x v="0"/>
    <x v="1"/>
    <x v="1"/>
    <x v="0"/>
    <x v="0"/>
    <x v="0"/>
    <x v="10"/>
    <s v="2025-11-20"/>
    <x v="3"/>
    <n v="414969"/>
    <x v="0"/>
    <m/>
    <x v="0"/>
    <m/>
    <x v="26"/>
    <n v="100474914"/>
    <x v="0"/>
    <x v="0"/>
    <s v="Gabinete do Presidente"/>
    <s v="ORI"/>
    <x v="0"/>
    <m/>
    <x v="0"/>
    <x v="0"/>
    <x v="0"/>
    <x v="0"/>
    <x v="0"/>
    <x v="0"/>
    <x v="0"/>
    <x v="0"/>
    <x v="0"/>
    <x v="0"/>
    <x v="0"/>
    <s v="Gabinete do Presidente"/>
    <x v="0"/>
    <x v="0"/>
    <x v="0"/>
    <x v="0"/>
    <x v="0"/>
    <x v="0"/>
    <x v="0"/>
    <x v="0"/>
    <x v="0"/>
    <x v="0"/>
    <x v="0"/>
    <x v="0"/>
    <s v="Pagamento de salário referente a 11-2025"/>
  </r>
  <r>
    <x v="0"/>
    <n v="0"/>
    <n v="0"/>
    <n v="0"/>
    <n v="614"/>
    <x v="4990"/>
    <x v="0"/>
    <x v="0"/>
    <x v="0"/>
    <s v="03.16.01"/>
    <x v="27"/>
    <x v="0"/>
    <x v="0"/>
    <s v="Assembleia Municipal"/>
    <s v="03.16.01"/>
    <s v="Assembleia Municipal"/>
    <s v="03.16.01"/>
    <x v="49"/>
    <x v="0"/>
    <x v="0"/>
    <x v="0"/>
    <x v="0"/>
    <x v="0"/>
    <x v="0"/>
    <x v="0"/>
    <x v="10"/>
    <s v="2025-11-20"/>
    <x v="3"/>
    <n v="614"/>
    <x v="0"/>
    <m/>
    <x v="0"/>
    <m/>
    <x v="9"/>
    <n v="100474696"/>
    <x v="0"/>
    <x v="1"/>
    <s v="Assembleia Municipal"/>
    <s v="ORI"/>
    <x v="0"/>
    <s v="AM"/>
    <x v="0"/>
    <x v="0"/>
    <x v="0"/>
    <x v="0"/>
    <x v="0"/>
    <x v="0"/>
    <x v="0"/>
    <x v="0"/>
    <x v="0"/>
    <x v="0"/>
    <x v="0"/>
    <s v="Assembleia Municipal"/>
    <x v="0"/>
    <x v="0"/>
    <x v="0"/>
    <x v="0"/>
    <x v="0"/>
    <x v="0"/>
    <x v="0"/>
    <x v="0"/>
    <x v="0"/>
    <x v="0"/>
    <x v="1"/>
    <x v="0"/>
    <s v="Pagamento de salário referente a 11-2025"/>
  </r>
  <r>
    <x v="0"/>
    <n v="0"/>
    <n v="0"/>
    <n v="0"/>
    <n v="139"/>
    <x v="4990"/>
    <x v="0"/>
    <x v="0"/>
    <x v="0"/>
    <s v="03.16.01"/>
    <x v="27"/>
    <x v="0"/>
    <x v="0"/>
    <s v="Assembleia Municipal"/>
    <s v="03.16.01"/>
    <s v="Assembleia Municipal"/>
    <s v="03.16.01"/>
    <x v="8"/>
    <x v="0"/>
    <x v="0"/>
    <x v="0"/>
    <x v="0"/>
    <x v="0"/>
    <x v="0"/>
    <x v="0"/>
    <x v="10"/>
    <s v="2025-11-20"/>
    <x v="3"/>
    <n v="139"/>
    <x v="0"/>
    <m/>
    <x v="0"/>
    <m/>
    <x v="9"/>
    <n v="100474696"/>
    <x v="0"/>
    <x v="1"/>
    <s v="Assembleia Municipal"/>
    <s v="ORI"/>
    <x v="0"/>
    <s v="AM"/>
    <x v="0"/>
    <x v="0"/>
    <x v="0"/>
    <x v="0"/>
    <x v="0"/>
    <x v="0"/>
    <x v="0"/>
    <x v="0"/>
    <x v="0"/>
    <x v="0"/>
    <x v="0"/>
    <s v="Assembleia Municipal"/>
    <x v="0"/>
    <x v="0"/>
    <x v="0"/>
    <x v="0"/>
    <x v="0"/>
    <x v="0"/>
    <x v="0"/>
    <x v="0"/>
    <x v="0"/>
    <x v="0"/>
    <x v="1"/>
    <x v="0"/>
    <s v="Pagamento de salário referente a 11-2025"/>
  </r>
  <r>
    <x v="0"/>
    <n v="0"/>
    <n v="0"/>
    <n v="0"/>
    <n v="4404"/>
    <x v="4990"/>
    <x v="0"/>
    <x v="0"/>
    <x v="0"/>
    <s v="03.16.01"/>
    <x v="27"/>
    <x v="0"/>
    <x v="0"/>
    <s v="Assembleia Municipal"/>
    <s v="03.16.01"/>
    <s v="Assembleia Municipal"/>
    <s v="03.16.01"/>
    <x v="48"/>
    <x v="0"/>
    <x v="0"/>
    <x v="1"/>
    <x v="1"/>
    <x v="0"/>
    <x v="0"/>
    <x v="0"/>
    <x v="10"/>
    <s v="2025-11-20"/>
    <x v="3"/>
    <n v="4404"/>
    <x v="0"/>
    <m/>
    <x v="0"/>
    <m/>
    <x v="9"/>
    <n v="100474696"/>
    <x v="0"/>
    <x v="1"/>
    <s v="Assembleia Municipal"/>
    <s v="ORI"/>
    <x v="0"/>
    <s v="AM"/>
    <x v="0"/>
    <x v="0"/>
    <x v="0"/>
    <x v="0"/>
    <x v="0"/>
    <x v="0"/>
    <x v="0"/>
    <x v="0"/>
    <x v="0"/>
    <x v="0"/>
    <x v="0"/>
    <s v="Assembleia Municipal"/>
    <x v="0"/>
    <x v="0"/>
    <x v="0"/>
    <x v="0"/>
    <x v="0"/>
    <x v="0"/>
    <x v="0"/>
    <x v="0"/>
    <x v="0"/>
    <x v="0"/>
    <x v="1"/>
    <x v="0"/>
    <s v="Pagamento de salário referente a 11-2025"/>
  </r>
  <r>
    <x v="0"/>
    <n v="0"/>
    <n v="0"/>
    <n v="0"/>
    <n v="14386"/>
    <x v="4990"/>
    <x v="0"/>
    <x v="0"/>
    <x v="0"/>
    <s v="03.16.01"/>
    <x v="27"/>
    <x v="0"/>
    <x v="0"/>
    <s v="Assembleia Municipal"/>
    <s v="03.16.01"/>
    <s v="Assembleia Municipal"/>
    <s v="03.16.01"/>
    <x v="49"/>
    <x v="0"/>
    <x v="0"/>
    <x v="0"/>
    <x v="0"/>
    <x v="0"/>
    <x v="0"/>
    <x v="0"/>
    <x v="10"/>
    <s v="2025-11-20"/>
    <x v="3"/>
    <n v="14386"/>
    <x v="0"/>
    <m/>
    <x v="0"/>
    <m/>
    <x v="26"/>
    <n v="100474914"/>
    <x v="0"/>
    <x v="0"/>
    <s v="Assembleia Municipal"/>
    <s v="ORI"/>
    <x v="0"/>
    <s v="AM"/>
    <x v="0"/>
    <x v="0"/>
    <x v="0"/>
    <x v="0"/>
    <x v="0"/>
    <x v="0"/>
    <x v="0"/>
    <x v="0"/>
    <x v="0"/>
    <x v="0"/>
    <x v="0"/>
    <s v="Assembleia Municipal"/>
    <x v="0"/>
    <x v="0"/>
    <x v="0"/>
    <x v="0"/>
    <x v="0"/>
    <x v="0"/>
    <x v="0"/>
    <x v="0"/>
    <x v="0"/>
    <x v="0"/>
    <x v="0"/>
    <x v="0"/>
    <s v="Pagamento de salário referente a 11-2025"/>
  </r>
  <r>
    <x v="0"/>
    <n v="0"/>
    <n v="0"/>
    <n v="0"/>
    <n v="3261"/>
    <x v="4990"/>
    <x v="0"/>
    <x v="0"/>
    <x v="0"/>
    <s v="03.16.01"/>
    <x v="27"/>
    <x v="0"/>
    <x v="0"/>
    <s v="Assembleia Municipal"/>
    <s v="03.16.01"/>
    <s v="Assembleia Municipal"/>
    <s v="03.16.01"/>
    <x v="8"/>
    <x v="0"/>
    <x v="0"/>
    <x v="0"/>
    <x v="0"/>
    <x v="0"/>
    <x v="0"/>
    <x v="0"/>
    <x v="10"/>
    <s v="2025-11-20"/>
    <x v="3"/>
    <n v="3261"/>
    <x v="0"/>
    <m/>
    <x v="0"/>
    <m/>
    <x v="26"/>
    <n v="100474914"/>
    <x v="0"/>
    <x v="0"/>
    <s v="Assembleia Municipal"/>
    <s v="ORI"/>
    <x v="0"/>
    <s v="AM"/>
    <x v="0"/>
    <x v="0"/>
    <x v="0"/>
    <x v="0"/>
    <x v="0"/>
    <x v="0"/>
    <x v="0"/>
    <x v="0"/>
    <x v="0"/>
    <x v="0"/>
    <x v="0"/>
    <s v="Assembleia Municipal"/>
    <x v="0"/>
    <x v="0"/>
    <x v="0"/>
    <x v="0"/>
    <x v="0"/>
    <x v="0"/>
    <x v="0"/>
    <x v="0"/>
    <x v="0"/>
    <x v="0"/>
    <x v="0"/>
    <x v="0"/>
    <s v="Pagamento de salário referente a 11-2025"/>
  </r>
  <r>
    <x v="0"/>
    <n v="0"/>
    <n v="0"/>
    <n v="0"/>
    <n v="103036"/>
    <x v="4990"/>
    <x v="0"/>
    <x v="0"/>
    <x v="0"/>
    <s v="03.16.01"/>
    <x v="27"/>
    <x v="0"/>
    <x v="0"/>
    <s v="Assembleia Municipal"/>
    <s v="03.16.01"/>
    <s v="Assembleia Municipal"/>
    <s v="03.16.01"/>
    <x v="48"/>
    <x v="0"/>
    <x v="0"/>
    <x v="1"/>
    <x v="1"/>
    <x v="0"/>
    <x v="0"/>
    <x v="0"/>
    <x v="10"/>
    <s v="2025-11-20"/>
    <x v="3"/>
    <n v="103036"/>
    <x v="0"/>
    <m/>
    <x v="0"/>
    <m/>
    <x v="26"/>
    <n v="100474914"/>
    <x v="0"/>
    <x v="0"/>
    <s v="Assembleia Municipal"/>
    <s v="ORI"/>
    <x v="0"/>
    <s v="AM"/>
    <x v="0"/>
    <x v="0"/>
    <x v="0"/>
    <x v="0"/>
    <x v="0"/>
    <x v="0"/>
    <x v="0"/>
    <x v="0"/>
    <x v="0"/>
    <x v="0"/>
    <x v="0"/>
    <s v="Assembleia Municipal"/>
    <x v="0"/>
    <x v="0"/>
    <x v="0"/>
    <x v="0"/>
    <x v="0"/>
    <x v="0"/>
    <x v="0"/>
    <x v="0"/>
    <x v="0"/>
    <x v="0"/>
    <x v="0"/>
    <x v="0"/>
    <s v="Pagamento de salário referente a 11-2025"/>
  </r>
  <r>
    <x v="0"/>
    <n v="0"/>
    <n v="0"/>
    <n v="0"/>
    <n v="10834"/>
    <x v="4991"/>
    <x v="0"/>
    <x v="0"/>
    <x v="0"/>
    <s v="03.16.32"/>
    <x v="48"/>
    <x v="0"/>
    <x v="0"/>
    <s v="Gabinete de Comunicação e Imagem"/>
    <s v="03.16.32"/>
    <s v="Gabinete de Comunicação e Imagem"/>
    <s v="03.16.32"/>
    <x v="42"/>
    <x v="0"/>
    <x v="0"/>
    <x v="1"/>
    <x v="1"/>
    <x v="0"/>
    <x v="0"/>
    <x v="0"/>
    <x v="10"/>
    <s v="2025-11-20"/>
    <x v="3"/>
    <n v="10834"/>
    <x v="0"/>
    <m/>
    <x v="0"/>
    <m/>
    <x v="9"/>
    <n v="100474696"/>
    <x v="0"/>
    <x v="1"/>
    <s v="Gabinete de Comunicação e Imagem"/>
    <s v="ORI"/>
    <x v="0"/>
    <s v="GCI"/>
    <x v="0"/>
    <x v="0"/>
    <x v="0"/>
    <x v="0"/>
    <x v="0"/>
    <x v="0"/>
    <x v="0"/>
    <x v="0"/>
    <x v="0"/>
    <x v="0"/>
    <x v="0"/>
    <s v="Gabinete de Comunicação e Imagem"/>
    <x v="0"/>
    <x v="0"/>
    <x v="0"/>
    <x v="0"/>
    <x v="0"/>
    <x v="0"/>
    <x v="0"/>
    <x v="0"/>
    <x v="0"/>
    <x v="0"/>
    <x v="1"/>
    <x v="0"/>
    <s v="Pagamento de salário referente a 11-2025"/>
  </r>
  <r>
    <x v="0"/>
    <n v="0"/>
    <n v="0"/>
    <n v="0"/>
    <n v="8213"/>
    <x v="4991"/>
    <x v="0"/>
    <x v="0"/>
    <x v="0"/>
    <s v="03.16.32"/>
    <x v="48"/>
    <x v="0"/>
    <x v="0"/>
    <s v="Gabinete de Comunicação e Imagem"/>
    <s v="03.16.32"/>
    <s v="Gabinete de Comunicação e Imagem"/>
    <s v="03.16.32"/>
    <x v="42"/>
    <x v="0"/>
    <x v="0"/>
    <x v="1"/>
    <x v="1"/>
    <x v="0"/>
    <x v="0"/>
    <x v="0"/>
    <x v="10"/>
    <s v="2025-11-20"/>
    <x v="3"/>
    <n v="8213"/>
    <x v="0"/>
    <m/>
    <x v="0"/>
    <m/>
    <x v="89"/>
    <n v="100474706"/>
    <x v="0"/>
    <x v="5"/>
    <s v="Gabinete de Comunicação e Imagem"/>
    <s v="ORI"/>
    <x v="0"/>
    <s v="GCI"/>
    <x v="0"/>
    <x v="0"/>
    <x v="0"/>
    <x v="0"/>
    <x v="0"/>
    <x v="0"/>
    <x v="0"/>
    <x v="0"/>
    <x v="0"/>
    <x v="0"/>
    <x v="0"/>
    <s v="Gabinete de Comunicação e Imagem"/>
    <x v="0"/>
    <x v="0"/>
    <x v="0"/>
    <x v="0"/>
    <x v="0"/>
    <x v="0"/>
    <x v="0"/>
    <x v="0"/>
    <x v="0"/>
    <x v="0"/>
    <x v="5"/>
    <x v="0"/>
    <s v="Pagamento de salário referente a 11-2025"/>
  </r>
  <r>
    <x v="0"/>
    <n v="0"/>
    <n v="0"/>
    <n v="0"/>
    <n v="83615"/>
    <x v="4991"/>
    <x v="0"/>
    <x v="0"/>
    <x v="0"/>
    <s v="03.16.32"/>
    <x v="48"/>
    <x v="0"/>
    <x v="0"/>
    <s v="Gabinete de Comunicação e Imagem"/>
    <s v="03.16.32"/>
    <s v="Gabinete de Comunicação e Imagem"/>
    <s v="03.16.32"/>
    <x v="42"/>
    <x v="0"/>
    <x v="0"/>
    <x v="1"/>
    <x v="1"/>
    <x v="0"/>
    <x v="0"/>
    <x v="0"/>
    <x v="10"/>
    <s v="2025-11-20"/>
    <x v="3"/>
    <n v="83615"/>
    <x v="0"/>
    <m/>
    <x v="0"/>
    <m/>
    <x v="26"/>
    <n v="100474914"/>
    <x v="0"/>
    <x v="0"/>
    <s v="Gabinete de Comunicação e Imagem"/>
    <s v="ORI"/>
    <x v="0"/>
    <s v="GCI"/>
    <x v="0"/>
    <x v="0"/>
    <x v="0"/>
    <x v="0"/>
    <x v="0"/>
    <x v="0"/>
    <x v="0"/>
    <x v="0"/>
    <x v="0"/>
    <x v="0"/>
    <x v="0"/>
    <s v="Gabinete de Comunicação e Imagem"/>
    <x v="0"/>
    <x v="0"/>
    <x v="0"/>
    <x v="0"/>
    <x v="0"/>
    <x v="0"/>
    <x v="0"/>
    <x v="0"/>
    <x v="0"/>
    <x v="0"/>
    <x v="0"/>
    <x v="0"/>
    <s v="Pagamento de salário referente a 11-2025"/>
  </r>
  <r>
    <x v="0"/>
    <n v="0"/>
    <n v="0"/>
    <n v="0"/>
    <n v="10834"/>
    <x v="4992"/>
    <x v="0"/>
    <x v="0"/>
    <x v="0"/>
    <s v="03.16.30"/>
    <x v="40"/>
    <x v="0"/>
    <x v="0"/>
    <s v="Gabinete de Relações Externas"/>
    <s v="03.16.30"/>
    <s v="Gabinete de Relações Externas"/>
    <s v="03.16.30"/>
    <x v="42"/>
    <x v="0"/>
    <x v="0"/>
    <x v="1"/>
    <x v="1"/>
    <x v="0"/>
    <x v="0"/>
    <x v="0"/>
    <x v="10"/>
    <s v="2025-11-20"/>
    <x v="3"/>
    <n v="10834"/>
    <x v="0"/>
    <m/>
    <x v="0"/>
    <m/>
    <x v="9"/>
    <n v="100474696"/>
    <x v="0"/>
    <x v="1"/>
    <s v="Gabinete de Relações Externas"/>
    <s v="ORI"/>
    <x v="0"/>
    <s v="GRE"/>
    <x v="0"/>
    <x v="0"/>
    <x v="0"/>
    <x v="0"/>
    <x v="0"/>
    <x v="0"/>
    <x v="0"/>
    <x v="0"/>
    <x v="0"/>
    <x v="0"/>
    <x v="0"/>
    <s v="Gabinete de Relações Externas"/>
    <x v="0"/>
    <x v="0"/>
    <x v="0"/>
    <x v="0"/>
    <x v="0"/>
    <x v="0"/>
    <x v="0"/>
    <x v="0"/>
    <x v="0"/>
    <x v="0"/>
    <x v="1"/>
    <x v="0"/>
    <s v="Pagamento de salário referente a 11-2025"/>
  </r>
  <r>
    <x v="0"/>
    <n v="0"/>
    <n v="0"/>
    <n v="0"/>
    <n v="8213"/>
    <x v="4992"/>
    <x v="0"/>
    <x v="0"/>
    <x v="0"/>
    <s v="03.16.30"/>
    <x v="40"/>
    <x v="0"/>
    <x v="0"/>
    <s v="Gabinete de Relações Externas"/>
    <s v="03.16.30"/>
    <s v="Gabinete de Relações Externas"/>
    <s v="03.16.30"/>
    <x v="42"/>
    <x v="0"/>
    <x v="0"/>
    <x v="1"/>
    <x v="1"/>
    <x v="0"/>
    <x v="0"/>
    <x v="0"/>
    <x v="10"/>
    <s v="2025-11-20"/>
    <x v="3"/>
    <n v="8213"/>
    <x v="0"/>
    <m/>
    <x v="0"/>
    <m/>
    <x v="89"/>
    <n v="100474706"/>
    <x v="0"/>
    <x v="5"/>
    <s v="Gabinete de Relações Externas"/>
    <s v="ORI"/>
    <x v="0"/>
    <s v="GRE"/>
    <x v="0"/>
    <x v="0"/>
    <x v="0"/>
    <x v="0"/>
    <x v="0"/>
    <x v="0"/>
    <x v="0"/>
    <x v="0"/>
    <x v="0"/>
    <x v="0"/>
    <x v="0"/>
    <s v="Gabinete de Relações Externas"/>
    <x v="0"/>
    <x v="0"/>
    <x v="0"/>
    <x v="0"/>
    <x v="0"/>
    <x v="0"/>
    <x v="0"/>
    <x v="0"/>
    <x v="0"/>
    <x v="0"/>
    <x v="5"/>
    <x v="0"/>
    <s v="Pagamento de salário referente a 11-2025"/>
  </r>
  <r>
    <x v="0"/>
    <n v="0"/>
    <n v="0"/>
    <n v="0"/>
    <n v="83615"/>
    <x v="4992"/>
    <x v="0"/>
    <x v="0"/>
    <x v="0"/>
    <s v="03.16.30"/>
    <x v="40"/>
    <x v="0"/>
    <x v="0"/>
    <s v="Gabinete de Relações Externas"/>
    <s v="03.16.30"/>
    <s v="Gabinete de Relações Externas"/>
    <s v="03.16.30"/>
    <x v="42"/>
    <x v="0"/>
    <x v="0"/>
    <x v="1"/>
    <x v="1"/>
    <x v="0"/>
    <x v="0"/>
    <x v="0"/>
    <x v="10"/>
    <s v="2025-11-20"/>
    <x v="3"/>
    <n v="83615"/>
    <x v="0"/>
    <m/>
    <x v="0"/>
    <m/>
    <x v="26"/>
    <n v="100474914"/>
    <x v="0"/>
    <x v="0"/>
    <s v="Gabinete de Relações Externas"/>
    <s v="ORI"/>
    <x v="0"/>
    <s v="GRE"/>
    <x v="0"/>
    <x v="0"/>
    <x v="0"/>
    <x v="0"/>
    <x v="0"/>
    <x v="0"/>
    <x v="0"/>
    <x v="0"/>
    <x v="0"/>
    <x v="0"/>
    <x v="0"/>
    <s v="Gabinete de Relações Externas"/>
    <x v="0"/>
    <x v="0"/>
    <x v="0"/>
    <x v="0"/>
    <x v="0"/>
    <x v="0"/>
    <x v="0"/>
    <x v="0"/>
    <x v="0"/>
    <x v="0"/>
    <x v="0"/>
    <x v="0"/>
    <s v="Pagamento de salário referente a 11-2025"/>
  </r>
  <r>
    <x v="2"/>
    <n v="0"/>
    <n v="0"/>
    <n v="0"/>
    <n v="35000"/>
    <x v="4993"/>
    <x v="0"/>
    <x v="0"/>
    <x v="0"/>
    <s v="80.02.10.03"/>
    <x v="32"/>
    <x v="4"/>
    <x v="4"/>
    <s v="Outros"/>
    <s v="80.02.10"/>
    <s v="Outros"/>
    <s v="80.02.10"/>
    <x v="66"/>
    <x v="0"/>
    <x v="3"/>
    <x v="4"/>
    <x v="1"/>
    <x v="2"/>
    <x v="0"/>
    <x v="0"/>
    <x v="10"/>
    <s v="2025-11-28"/>
    <x v="3"/>
    <n v="35000"/>
    <x v="0"/>
    <m/>
    <x v="0"/>
    <m/>
    <x v="26"/>
    <n v="100474914"/>
    <x v="0"/>
    <x v="0"/>
    <s v="Retençoes Pensao Alimenticia"/>
    <s v="ORI"/>
    <x v="0"/>
    <s v="RPA"/>
    <x v="0"/>
    <x v="0"/>
    <x v="0"/>
    <x v="0"/>
    <x v="0"/>
    <x v="0"/>
    <x v="0"/>
    <x v="0"/>
    <x v="0"/>
    <x v="0"/>
    <x v="0"/>
    <s v="Retençoes Pensao Alimenticia"/>
    <x v="0"/>
    <x v="0"/>
    <x v="0"/>
    <x v="0"/>
    <x v="2"/>
    <x v="0"/>
    <x v="0"/>
    <x v="1"/>
    <x v="0"/>
    <x v="1"/>
    <x v="0"/>
    <x v="0"/>
    <s v="Transferência pelo desconto feito no salario para pagamento pensão menores referente ao mês de novembro 2025, conforme anexo."/>
  </r>
  <r>
    <x v="0"/>
    <n v="0"/>
    <n v="0"/>
    <n v="0"/>
    <n v="8175"/>
    <x v="4994"/>
    <x v="0"/>
    <x v="1"/>
    <x v="0"/>
    <s v="03.03.10"/>
    <x v="15"/>
    <x v="0"/>
    <x v="5"/>
    <s v="Receitas Da Câmara"/>
    <s v="03.03.10"/>
    <s v="Receitas Da Câmara"/>
    <s v="03.03.10"/>
    <x v="23"/>
    <x v="0"/>
    <x v="4"/>
    <x v="5"/>
    <x v="0"/>
    <x v="0"/>
    <x v="2"/>
    <x v="0"/>
    <x v="10"/>
    <s v="2025-11-27"/>
    <x v="3"/>
    <n v="81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50"/>
    <x v="4995"/>
    <x v="0"/>
    <x v="1"/>
    <x v="0"/>
    <s v="03.03.10"/>
    <x v="15"/>
    <x v="0"/>
    <x v="5"/>
    <s v="Receitas Da Câmara"/>
    <s v="03.03.10"/>
    <s v="Receitas Da Câmara"/>
    <s v="03.03.10"/>
    <x v="24"/>
    <x v="0"/>
    <x v="4"/>
    <x v="5"/>
    <x v="0"/>
    <x v="0"/>
    <x v="2"/>
    <x v="0"/>
    <x v="10"/>
    <s v="2025-11-27"/>
    <x v="3"/>
    <n v="25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894"/>
    <x v="4996"/>
    <x v="0"/>
    <x v="1"/>
    <x v="0"/>
    <s v="03.03.10"/>
    <x v="15"/>
    <x v="0"/>
    <x v="5"/>
    <s v="Receitas Da Câmara"/>
    <s v="03.03.10"/>
    <s v="Receitas Da Câmara"/>
    <s v="03.03.10"/>
    <x v="25"/>
    <x v="0"/>
    <x v="0"/>
    <x v="1"/>
    <x v="0"/>
    <x v="0"/>
    <x v="2"/>
    <x v="0"/>
    <x v="10"/>
    <s v="2025-11-27"/>
    <x v="3"/>
    <n v="1289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750"/>
    <x v="4997"/>
    <x v="0"/>
    <x v="0"/>
    <x v="0"/>
    <s v="03.16.15"/>
    <x v="0"/>
    <x v="0"/>
    <x v="0"/>
    <s v="Direção Financeira"/>
    <s v="03.16.15"/>
    <s v="Direção Financeira"/>
    <s v="03.16.15"/>
    <x v="1"/>
    <x v="0"/>
    <x v="0"/>
    <x v="0"/>
    <x v="0"/>
    <x v="0"/>
    <x v="0"/>
    <x v="0"/>
    <x v="4"/>
    <s v="2025-03-28"/>
    <x v="0"/>
    <n v="3750"/>
    <x v="0"/>
    <m/>
    <x v="0"/>
    <m/>
    <x v="9"/>
    <n v="100474696"/>
    <x v="0"/>
    <x v="1"/>
    <s v="Direção Financeira"/>
    <s v="ORI"/>
    <x v="0"/>
    <m/>
    <x v="0"/>
    <x v="0"/>
    <x v="0"/>
    <x v="0"/>
    <x v="0"/>
    <x v="0"/>
    <x v="0"/>
    <x v="0"/>
    <x v="0"/>
    <x v="0"/>
    <x v="0"/>
    <s v="Direção Financeira"/>
    <x v="0"/>
    <x v="0"/>
    <x v="0"/>
    <x v="0"/>
    <x v="0"/>
    <x v="0"/>
    <x v="0"/>
    <x v="0"/>
    <x v="0"/>
    <x v="0"/>
    <x v="1"/>
    <x v="0"/>
    <s v="Pagamento prestação de serviço referente ao serviços prestado como policia municipal no âmbito da fiscalização duranta o mês de Março 2025, conforme anexo. "/>
  </r>
  <r>
    <x v="0"/>
    <n v="0"/>
    <n v="0"/>
    <n v="0"/>
    <n v="21250"/>
    <x v="4997"/>
    <x v="0"/>
    <x v="0"/>
    <x v="0"/>
    <s v="03.16.15"/>
    <x v="0"/>
    <x v="0"/>
    <x v="0"/>
    <s v="Direção Financeira"/>
    <s v="03.16.15"/>
    <s v="Direção Financeira"/>
    <s v="03.16.15"/>
    <x v="1"/>
    <x v="0"/>
    <x v="0"/>
    <x v="0"/>
    <x v="0"/>
    <x v="0"/>
    <x v="0"/>
    <x v="0"/>
    <x v="4"/>
    <s v="2025-03-28"/>
    <x v="0"/>
    <n v="21250"/>
    <x v="0"/>
    <m/>
    <x v="0"/>
    <m/>
    <x v="36"/>
    <n v="100476436"/>
    <x v="0"/>
    <x v="0"/>
    <s v="Direção Financeira"/>
    <s v="ORI"/>
    <x v="0"/>
    <m/>
    <x v="0"/>
    <x v="0"/>
    <x v="0"/>
    <x v="0"/>
    <x v="0"/>
    <x v="0"/>
    <x v="0"/>
    <x v="0"/>
    <x v="0"/>
    <x v="0"/>
    <x v="0"/>
    <s v="Direção Financeira"/>
    <x v="0"/>
    <x v="0"/>
    <x v="0"/>
    <x v="0"/>
    <x v="0"/>
    <x v="0"/>
    <x v="0"/>
    <x v="0"/>
    <x v="0"/>
    <x v="0"/>
    <x v="0"/>
    <x v="0"/>
    <s v="Pagamento prestação de serviço referente ao serviços prestado como policia municipal no âmbito da fiscalização duranta o mês de Março 2025, conforme anexo. "/>
  </r>
  <r>
    <x v="0"/>
    <n v="0"/>
    <n v="0"/>
    <n v="0"/>
    <n v="16016"/>
    <x v="4998"/>
    <x v="0"/>
    <x v="0"/>
    <x v="0"/>
    <s v="01.27.02.11"/>
    <x v="11"/>
    <x v="1"/>
    <x v="1"/>
    <s v="Saneamento básico"/>
    <s v="01.27.02"/>
    <s v="Saneamento básico"/>
    <s v="01.27.02"/>
    <x v="4"/>
    <x v="0"/>
    <x v="2"/>
    <x v="3"/>
    <x v="0"/>
    <x v="1"/>
    <x v="0"/>
    <x v="0"/>
    <x v="4"/>
    <s v="2025-03-31"/>
    <x v="0"/>
    <n v="16016"/>
    <x v="0"/>
    <m/>
    <x v="0"/>
    <m/>
    <x v="575"/>
    <n v="100479907"/>
    <x v="0"/>
    <x v="0"/>
    <s v="Reforço do saneamento básico"/>
    <s v="ORI"/>
    <x v="0"/>
    <m/>
    <x v="0"/>
    <x v="0"/>
    <x v="0"/>
    <x v="0"/>
    <x v="0"/>
    <x v="0"/>
    <x v="0"/>
    <x v="0"/>
    <x v="0"/>
    <x v="0"/>
    <x v="0"/>
    <s v="Reforço do saneamento básico"/>
    <x v="0"/>
    <x v="0"/>
    <x v="0"/>
    <x v="0"/>
    <x v="1"/>
    <x v="0"/>
    <x v="0"/>
    <x v="0"/>
    <x v="0"/>
    <x v="0"/>
    <x v="0"/>
    <x v="0"/>
    <s v="Gratificação a favor do senhora Ana Elizabete Silva, referente a serviço prestado no cemitério de Achada Bolanha, conforme anexo "/>
  </r>
  <r>
    <x v="0"/>
    <n v="0"/>
    <n v="0"/>
    <n v="0"/>
    <n v="102441"/>
    <x v="4999"/>
    <x v="0"/>
    <x v="1"/>
    <x v="0"/>
    <s v="80.02.01"/>
    <x v="28"/>
    <x v="4"/>
    <x v="4"/>
    <s v="Retenções Iur"/>
    <s v="80.02.01"/>
    <s v="Retenções Iur"/>
    <s v="80.02.01"/>
    <x v="52"/>
    <x v="0"/>
    <x v="6"/>
    <x v="1"/>
    <x v="1"/>
    <x v="2"/>
    <x v="2"/>
    <x v="0"/>
    <x v="6"/>
    <s v="2025-07-23"/>
    <x v="2"/>
    <n v="102441"/>
    <x v="0"/>
    <m/>
    <x v="0"/>
    <m/>
    <x v="9"/>
    <n v="100474696"/>
    <x v="0"/>
    <x v="0"/>
    <s v="Retenções Iur"/>
    <s v="ORI"/>
    <x v="0"/>
    <s v="RIUR"/>
    <x v="0"/>
    <x v="0"/>
    <x v="0"/>
    <x v="0"/>
    <x v="0"/>
    <x v="0"/>
    <x v="0"/>
    <x v="0"/>
    <x v="0"/>
    <x v="0"/>
    <x v="0"/>
    <s v="Retenções Iur"/>
    <x v="0"/>
    <x v="0"/>
    <x v="0"/>
    <x v="0"/>
    <x v="2"/>
    <x v="0"/>
    <x v="0"/>
    <x v="0"/>
    <x v="0"/>
    <x v="1"/>
    <x v="0"/>
    <x v="0"/>
    <s v="RETENCAO OT"/>
  </r>
  <r>
    <x v="0"/>
    <n v="0"/>
    <n v="0"/>
    <n v="0"/>
    <n v="200"/>
    <x v="5000"/>
    <x v="0"/>
    <x v="1"/>
    <x v="0"/>
    <s v="80.02.10.09"/>
    <x v="61"/>
    <x v="4"/>
    <x v="4"/>
    <s v="Outros"/>
    <s v="80.02.10"/>
    <s v="Outros"/>
    <s v="80.02.10"/>
    <x v="59"/>
    <x v="0"/>
    <x v="6"/>
    <x v="14"/>
    <x v="1"/>
    <x v="2"/>
    <x v="2"/>
    <x v="0"/>
    <x v="6"/>
    <s v="2025-07-23"/>
    <x v="2"/>
    <n v="200"/>
    <x v="0"/>
    <m/>
    <x v="0"/>
    <m/>
    <x v="220"/>
    <n v="100474802"/>
    <x v="0"/>
    <x v="0"/>
    <s v="Retenções Reposição"/>
    <s v="ORI"/>
    <x v="0"/>
    <s v="RR"/>
    <x v="0"/>
    <x v="0"/>
    <x v="0"/>
    <x v="0"/>
    <x v="0"/>
    <x v="0"/>
    <x v="0"/>
    <x v="0"/>
    <x v="0"/>
    <x v="0"/>
    <x v="0"/>
    <s v="Retenções Reposição"/>
    <x v="0"/>
    <x v="0"/>
    <x v="0"/>
    <x v="0"/>
    <x v="2"/>
    <x v="0"/>
    <x v="0"/>
    <x v="0"/>
    <x v="0"/>
    <x v="1"/>
    <x v="0"/>
    <x v="0"/>
    <s v="RETENCAO OT"/>
  </r>
  <r>
    <x v="0"/>
    <n v="0"/>
    <n v="0"/>
    <n v="0"/>
    <n v="8233"/>
    <x v="5001"/>
    <x v="0"/>
    <x v="1"/>
    <x v="0"/>
    <s v="80.02.10.21"/>
    <x v="19"/>
    <x v="4"/>
    <x v="4"/>
    <s v="Outros"/>
    <s v="80.02.10"/>
    <s v="Outros"/>
    <s v="80.02.10"/>
    <x v="68"/>
    <x v="0"/>
    <x v="6"/>
    <x v="1"/>
    <x v="1"/>
    <x v="2"/>
    <x v="2"/>
    <x v="0"/>
    <x v="6"/>
    <s v="2025-07-23"/>
    <x v="2"/>
    <n v="8233"/>
    <x v="0"/>
    <m/>
    <x v="0"/>
    <m/>
    <x v="62"/>
    <n v="100478627"/>
    <x v="0"/>
    <x v="0"/>
    <s v="Retenções Descontos Judiciais"/>
    <s v="ORI"/>
    <x v="0"/>
    <m/>
    <x v="0"/>
    <x v="0"/>
    <x v="0"/>
    <x v="0"/>
    <x v="0"/>
    <x v="0"/>
    <x v="0"/>
    <x v="0"/>
    <x v="0"/>
    <x v="0"/>
    <x v="0"/>
    <s v="Retenções Descontos Judiciais"/>
    <x v="0"/>
    <x v="0"/>
    <x v="0"/>
    <x v="0"/>
    <x v="2"/>
    <x v="0"/>
    <x v="0"/>
    <x v="0"/>
    <x v="0"/>
    <x v="1"/>
    <x v="0"/>
    <x v="0"/>
    <s v="RETENCAO OT"/>
  </r>
  <r>
    <x v="0"/>
    <n v="0"/>
    <n v="0"/>
    <n v="0"/>
    <n v="5000"/>
    <x v="5002"/>
    <x v="0"/>
    <x v="1"/>
    <x v="0"/>
    <s v="80.02.10.03"/>
    <x v="32"/>
    <x v="4"/>
    <x v="4"/>
    <s v="Outros"/>
    <s v="80.02.10"/>
    <s v="Outros"/>
    <s v="80.02.10"/>
    <x v="57"/>
    <x v="0"/>
    <x v="6"/>
    <x v="1"/>
    <x v="1"/>
    <x v="2"/>
    <x v="2"/>
    <x v="0"/>
    <x v="6"/>
    <s v="2025-07-23"/>
    <x v="2"/>
    <n v="5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662"/>
    <x v="5003"/>
    <x v="0"/>
    <x v="1"/>
    <x v="0"/>
    <s v="80.02.01"/>
    <x v="28"/>
    <x v="4"/>
    <x v="4"/>
    <s v="Retenções Iur"/>
    <s v="80.02.01"/>
    <s v="Retenções Iur"/>
    <s v="80.02.01"/>
    <x v="52"/>
    <x v="0"/>
    <x v="6"/>
    <x v="1"/>
    <x v="1"/>
    <x v="2"/>
    <x v="2"/>
    <x v="0"/>
    <x v="6"/>
    <s v="2025-07-23"/>
    <x v="2"/>
    <n v="662"/>
    <x v="0"/>
    <m/>
    <x v="0"/>
    <m/>
    <x v="9"/>
    <n v="100474696"/>
    <x v="0"/>
    <x v="0"/>
    <s v="Retenções Iur"/>
    <s v="ORI"/>
    <x v="0"/>
    <s v="RIUR"/>
    <x v="0"/>
    <x v="0"/>
    <x v="0"/>
    <x v="0"/>
    <x v="0"/>
    <x v="0"/>
    <x v="0"/>
    <x v="0"/>
    <x v="0"/>
    <x v="0"/>
    <x v="0"/>
    <s v="Retenções Iur"/>
    <x v="0"/>
    <x v="0"/>
    <x v="0"/>
    <x v="0"/>
    <x v="2"/>
    <x v="0"/>
    <x v="0"/>
    <x v="0"/>
    <x v="0"/>
    <x v="1"/>
    <x v="0"/>
    <x v="0"/>
    <s v="RETENCAO OT"/>
  </r>
  <r>
    <x v="0"/>
    <n v="0"/>
    <n v="0"/>
    <n v="0"/>
    <n v="9000"/>
    <x v="5004"/>
    <x v="0"/>
    <x v="1"/>
    <x v="0"/>
    <s v="80.02.10.03"/>
    <x v="32"/>
    <x v="4"/>
    <x v="4"/>
    <s v="Outros"/>
    <s v="80.02.10"/>
    <s v="Outros"/>
    <s v="80.02.10"/>
    <x v="57"/>
    <x v="0"/>
    <x v="6"/>
    <x v="1"/>
    <x v="1"/>
    <x v="2"/>
    <x v="2"/>
    <x v="0"/>
    <x v="6"/>
    <s v="2025-07-23"/>
    <x v="2"/>
    <n v="9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76764"/>
    <x v="5005"/>
    <x v="0"/>
    <x v="1"/>
    <x v="0"/>
    <s v="80.02.10.01"/>
    <x v="10"/>
    <x v="4"/>
    <x v="4"/>
    <s v="Outros"/>
    <s v="80.02.10"/>
    <s v="Outros"/>
    <s v="80.02.10"/>
    <x v="55"/>
    <x v="0"/>
    <x v="6"/>
    <x v="1"/>
    <x v="1"/>
    <x v="2"/>
    <x v="2"/>
    <x v="0"/>
    <x v="6"/>
    <s v="2025-07-23"/>
    <x v="2"/>
    <n v="76764"/>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2360"/>
    <x v="5006"/>
    <x v="0"/>
    <x v="1"/>
    <x v="0"/>
    <s v="80.02.10.02"/>
    <x v="29"/>
    <x v="4"/>
    <x v="4"/>
    <s v="Outros"/>
    <s v="80.02.10"/>
    <s v="Outros"/>
    <s v="80.02.10"/>
    <x v="58"/>
    <x v="0"/>
    <x v="6"/>
    <x v="1"/>
    <x v="1"/>
    <x v="2"/>
    <x v="2"/>
    <x v="0"/>
    <x v="6"/>
    <s v="2025-07-23"/>
    <x v="2"/>
    <n v="2360"/>
    <x v="0"/>
    <m/>
    <x v="0"/>
    <m/>
    <x v="103"/>
    <n v="100474707"/>
    <x v="0"/>
    <x v="0"/>
    <s v="Retençoes STAPS"/>
    <s v="ORI"/>
    <x v="0"/>
    <s v="RSND"/>
    <x v="0"/>
    <x v="0"/>
    <x v="0"/>
    <x v="0"/>
    <x v="0"/>
    <x v="0"/>
    <x v="0"/>
    <x v="0"/>
    <x v="0"/>
    <x v="0"/>
    <x v="0"/>
    <s v="Retençoes STAPS"/>
    <x v="0"/>
    <x v="0"/>
    <x v="0"/>
    <x v="0"/>
    <x v="2"/>
    <x v="0"/>
    <x v="0"/>
    <x v="0"/>
    <x v="0"/>
    <x v="1"/>
    <x v="0"/>
    <x v="0"/>
    <s v="RETENCAO OT"/>
  </r>
  <r>
    <x v="0"/>
    <n v="0"/>
    <n v="0"/>
    <n v="0"/>
    <n v="230"/>
    <x v="5007"/>
    <x v="0"/>
    <x v="1"/>
    <x v="0"/>
    <s v="80.02.10.23"/>
    <x v="33"/>
    <x v="4"/>
    <x v="4"/>
    <s v="Outros"/>
    <s v="80.02.10"/>
    <s v="Outros"/>
    <s v="80.02.10"/>
    <x v="58"/>
    <x v="0"/>
    <x v="6"/>
    <x v="1"/>
    <x v="1"/>
    <x v="2"/>
    <x v="2"/>
    <x v="0"/>
    <x v="6"/>
    <s v="2025-07-23"/>
    <x v="2"/>
    <n v="230"/>
    <x v="0"/>
    <m/>
    <x v="0"/>
    <m/>
    <x v="104"/>
    <n v="100478986"/>
    <x v="0"/>
    <x v="0"/>
    <s v="Retenções SISCAP"/>
    <s v="ORI"/>
    <x v="0"/>
    <s v="SISCAP"/>
    <x v="0"/>
    <x v="0"/>
    <x v="0"/>
    <x v="0"/>
    <x v="0"/>
    <x v="0"/>
    <x v="0"/>
    <x v="0"/>
    <x v="0"/>
    <x v="0"/>
    <x v="0"/>
    <s v="Retenções SISCAP"/>
    <x v="0"/>
    <x v="0"/>
    <x v="0"/>
    <x v="0"/>
    <x v="2"/>
    <x v="0"/>
    <x v="0"/>
    <x v="0"/>
    <x v="0"/>
    <x v="1"/>
    <x v="0"/>
    <x v="0"/>
    <s v="RETENCAO OT"/>
  </r>
  <r>
    <x v="0"/>
    <n v="0"/>
    <n v="0"/>
    <n v="0"/>
    <n v="990"/>
    <x v="5008"/>
    <x v="0"/>
    <x v="1"/>
    <x v="0"/>
    <s v="80.02.10.24"/>
    <x v="34"/>
    <x v="4"/>
    <x v="4"/>
    <s v="Outros"/>
    <s v="80.02.10"/>
    <s v="Outros"/>
    <s v="80.02.10"/>
    <x v="58"/>
    <x v="0"/>
    <x v="6"/>
    <x v="1"/>
    <x v="1"/>
    <x v="2"/>
    <x v="2"/>
    <x v="0"/>
    <x v="6"/>
    <s v="2025-07-23"/>
    <x v="2"/>
    <n v="990"/>
    <x v="0"/>
    <m/>
    <x v="0"/>
    <m/>
    <x v="105"/>
    <n v="100478987"/>
    <x v="0"/>
    <x v="0"/>
    <s v="Retenções SIACSA"/>
    <s v="ORI"/>
    <x v="0"/>
    <s v="SIACSA"/>
    <x v="0"/>
    <x v="0"/>
    <x v="0"/>
    <x v="0"/>
    <x v="0"/>
    <x v="0"/>
    <x v="0"/>
    <x v="0"/>
    <x v="0"/>
    <x v="0"/>
    <x v="0"/>
    <s v="Retenções SIACSA"/>
    <x v="0"/>
    <x v="0"/>
    <x v="0"/>
    <x v="0"/>
    <x v="2"/>
    <x v="0"/>
    <x v="0"/>
    <x v="0"/>
    <x v="0"/>
    <x v="1"/>
    <x v="0"/>
    <x v="0"/>
    <s v="RETENCAO OT"/>
  </r>
  <r>
    <x v="0"/>
    <n v="0"/>
    <n v="0"/>
    <n v="0"/>
    <n v="1076"/>
    <x v="5009"/>
    <x v="0"/>
    <x v="1"/>
    <x v="0"/>
    <s v="80.02.10.26"/>
    <x v="35"/>
    <x v="4"/>
    <x v="4"/>
    <s v="Outros"/>
    <s v="80.02.10"/>
    <s v="Outros"/>
    <s v="80.02.10"/>
    <x v="59"/>
    <x v="0"/>
    <x v="6"/>
    <x v="14"/>
    <x v="1"/>
    <x v="2"/>
    <x v="2"/>
    <x v="0"/>
    <x v="6"/>
    <s v="2025-07-23"/>
    <x v="2"/>
    <n v="1076"/>
    <x v="0"/>
    <m/>
    <x v="0"/>
    <m/>
    <x v="106"/>
    <n v="100479277"/>
    <x v="0"/>
    <x v="0"/>
    <s v="Retenção Sansung"/>
    <s v="ORI"/>
    <x v="0"/>
    <s v="RS"/>
    <x v="0"/>
    <x v="0"/>
    <x v="0"/>
    <x v="0"/>
    <x v="0"/>
    <x v="0"/>
    <x v="0"/>
    <x v="0"/>
    <x v="0"/>
    <x v="0"/>
    <x v="0"/>
    <s v="Retenção Sansung"/>
    <x v="0"/>
    <x v="0"/>
    <x v="0"/>
    <x v="0"/>
    <x v="2"/>
    <x v="0"/>
    <x v="0"/>
    <x v="0"/>
    <x v="0"/>
    <x v="1"/>
    <x v="0"/>
    <x v="0"/>
    <s v="RETENCAO OT"/>
  </r>
  <r>
    <x v="0"/>
    <n v="0"/>
    <n v="0"/>
    <n v="0"/>
    <n v="14979"/>
    <x v="5010"/>
    <x v="0"/>
    <x v="1"/>
    <x v="0"/>
    <s v="80.02.01"/>
    <x v="28"/>
    <x v="4"/>
    <x v="4"/>
    <s v="Retenções Iur"/>
    <s v="80.02.01"/>
    <s v="Retenções Iur"/>
    <s v="80.02.01"/>
    <x v="52"/>
    <x v="0"/>
    <x v="6"/>
    <x v="1"/>
    <x v="1"/>
    <x v="2"/>
    <x v="2"/>
    <x v="0"/>
    <x v="6"/>
    <s v="2025-07-23"/>
    <x v="2"/>
    <n v="14979"/>
    <x v="0"/>
    <m/>
    <x v="0"/>
    <m/>
    <x v="9"/>
    <n v="100474696"/>
    <x v="0"/>
    <x v="0"/>
    <s v="Retenções Iur"/>
    <s v="ORI"/>
    <x v="0"/>
    <s v="RIUR"/>
    <x v="0"/>
    <x v="0"/>
    <x v="0"/>
    <x v="0"/>
    <x v="0"/>
    <x v="0"/>
    <x v="0"/>
    <x v="0"/>
    <x v="0"/>
    <x v="0"/>
    <x v="0"/>
    <s v="Retenções Iur"/>
    <x v="0"/>
    <x v="0"/>
    <x v="0"/>
    <x v="0"/>
    <x v="2"/>
    <x v="0"/>
    <x v="0"/>
    <x v="0"/>
    <x v="0"/>
    <x v="1"/>
    <x v="0"/>
    <x v="0"/>
    <s v="RETENCAO OT"/>
  </r>
  <r>
    <x v="0"/>
    <n v="0"/>
    <n v="0"/>
    <n v="0"/>
    <n v="15632"/>
    <x v="5011"/>
    <x v="0"/>
    <x v="1"/>
    <x v="0"/>
    <s v="80.02.10.01"/>
    <x v="10"/>
    <x v="4"/>
    <x v="4"/>
    <s v="Outros"/>
    <s v="80.02.10"/>
    <s v="Outros"/>
    <s v="80.02.10"/>
    <x v="55"/>
    <x v="0"/>
    <x v="6"/>
    <x v="1"/>
    <x v="1"/>
    <x v="2"/>
    <x v="2"/>
    <x v="0"/>
    <x v="6"/>
    <s v="2025-07-23"/>
    <x v="2"/>
    <n v="15632"/>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75680"/>
    <x v="5012"/>
    <x v="0"/>
    <x v="1"/>
    <x v="0"/>
    <s v="80.02.10.01"/>
    <x v="10"/>
    <x v="4"/>
    <x v="4"/>
    <s v="Outros"/>
    <s v="80.02.10"/>
    <s v="Outros"/>
    <s v="80.02.10"/>
    <x v="55"/>
    <x v="0"/>
    <x v="6"/>
    <x v="1"/>
    <x v="1"/>
    <x v="2"/>
    <x v="2"/>
    <x v="0"/>
    <x v="6"/>
    <s v="2025-07-23"/>
    <x v="2"/>
    <n v="7568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3120"/>
    <x v="5013"/>
    <x v="0"/>
    <x v="1"/>
    <x v="0"/>
    <s v="80.02.10.02"/>
    <x v="29"/>
    <x v="4"/>
    <x v="4"/>
    <s v="Outros"/>
    <s v="80.02.10"/>
    <s v="Outros"/>
    <s v="80.02.10"/>
    <x v="58"/>
    <x v="0"/>
    <x v="6"/>
    <x v="1"/>
    <x v="1"/>
    <x v="2"/>
    <x v="2"/>
    <x v="0"/>
    <x v="6"/>
    <s v="2025-07-23"/>
    <x v="2"/>
    <n v="3120"/>
    <x v="0"/>
    <m/>
    <x v="0"/>
    <m/>
    <x v="103"/>
    <n v="100474707"/>
    <x v="0"/>
    <x v="0"/>
    <s v="Retençoes STAPS"/>
    <s v="ORI"/>
    <x v="0"/>
    <s v="RSND"/>
    <x v="0"/>
    <x v="0"/>
    <x v="0"/>
    <x v="0"/>
    <x v="0"/>
    <x v="0"/>
    <x v="0"/>
    <x v="0"/>
    <x v="0"/>
    <x v="0"/>
    <x v="0"/>
    <s v="Retençoes STAPS"/>
    <x v="0"/>
    <x v="0"/>
    <x v="0"/>
    <x v="0"/>
    <x v="2"/>
    <x v="0"/>
    <x v="0"/>
    <x v="0"/>
    <x v="0"/>
    <x v="1"/>
    <x v="0"/>
    <x v="0"/>
    <s v="RETENCAO OT"/>
  </r>
  <r>
    <x v="0"/>
    <n v="0"/>
    <n v="0"/>
    <n v="0"/>
    <n v="1074"/>
    <x v="5014"/>
    <x v="0"/>
    <x v="1"/>
    <x v="0"/>
    <s v="80.02.10.26"/>
    <x v="35"/>
    <x v="4"/>
    <x v="4"/>
    <s v="Outros"/>
    <s v="80.02.10"/>
    <s v="Outros"/>
    <s v="80.02.10"/>
    <x v="59"/>
    <x v="0"/>
    <x v="6"/>
    <x v="14"/>
    <x v="1"/>
    <x v="2"/>
    <x v="2"/>
    <x v="0"/>
    <x v="6"/>
    <s v="2025-07-23"/>
    <x v="2"/>
    <n v="1074"/>
    <x v="0"/>
    <m/>
    <x v="0"/>
    <m/>
    <x v="106"/>
    <n v="100479277"/>
    <x v="0"/>
    <x v="0"/>
    <s v="Retenção Sansung"/>
    <s v="ORI"/>
    <x v="0"/>
    <s v="RS"/>
    <x v="0"/>
    <x v="0"/>
    <x v="0"/>
    <x v="0"/>
    <x v="0"/>
    <x v="0"/>
    <x v="0"/>
    <x v="0"/>
    <x v="0"/>
    <x v="0"/>
    <x v="0"/>
    <s v="Retenção Sansung"/>
    <x v="0"/>
    <x v="0"/>
    <x v="0"/>
    <x v="0"/>
    <x v="2"/>
    <x v="0"/>
    <x v="0"/>
    <x v="0"/>
    <x v="0"/>
    <x v="1"/>
    <x v="0"/>
    <x v="0"/>
    <s v="RETENCAO OT"/>
  </r>
  <r>
    <x v="0"/>
    <n v="0"/>
    <n v="0"/>
    <n v="0"/>
    <n v="14979"/>
    <x v="5015"/>
    <x v="0"/>
    <x v="1"/>
    <x v="0"/>
    <s v="80.02.01"/>
    <x v="28"/>
    <x v="4"/>
    <x v="4"/>
    <s v="Retenções Iur"/>
    <s v="80.02.01"/>
    <s v="Retenções Iur"/>
    <s v="80.02.01"/>
    <x v="52"/>
    <x v="0"/>
    <x v="6"/>
    <x v="1"/>
    <x v="1"/>
    <x v="2"/>
    <x v="2"/>
    <x v="0"/>
    <x v="6"/>
    <s v="2025-07-23"/>
    <x v="2"/>
    <n v="14979"/>
    <x v="0"/>
    <m/>
    <x v="0"/>
    <m/>
    <x v="9"/>
    <n v="100474696"/>
    <x v="0"/>
    <x v="0"/>
    <s v="Retenções Iur"/>
    <s v="ORI"/>
    <x v="0"/>
    <s v="RIUR"/>
    <x v="0"/>
    <x v="0"/>
    <x v="0"/>
    <x v="0"/>
    <x v="0"/>
    <x v="0"/>
    <x v="0"/>
    <x v="0"/>
    <x v="0"/>
    <x v="0"/>
    <x v="0"/>
    <s v="Retenções Iur"/>
    <x v="0"/>
    <x v="0"/>
    <x v="0"/>
    <x v="0"/>
    <x v="2"/>
    <x v="0"/>
    <x v="0"/>
    <x v="0"/>
    <x v="0"/>
    <x v="1"/>
    <x v="0"/>
    <x v="0"/>
    <s v="RETENCAO OT"/>
  </r>
  <r>
    <x v="0"/>
    <n v="0"/>
    <n v="0"/>
    <n v="0"/>
    <n v="9792"/>
    <x v="5016"/>
    <x v="0"/>
    <x v="1"/>
    <x v="0"/>
    <s v="80.02.10.01"/>
    <x v="10"/>
    <x v="4"/>
    <x v="4"/>
    <s v="Outros"/>
    <s v="80.02.10"/>
    <s v="Outros"/>
    <s v="80.02.10"/>
    <x v="55"/>
    <x v="0"/>
    <x v="6"/>
    <x v="1"/>
    <x v="1"/>
    <x v="2"/>
    <x v="2"/>
    <x v="0"/>
    <x v="6"/>
    <s v="2025-07-23"/>
    <x v="2"/>
    <n v="9792"/>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9391"/>
    <x v="5017"/>
    <x v="0"/>
    <x v="1"/>
    <x v="0"/>
    <s v="80.02.01"/>
    <x v="28"/>
    <x v="4"/>
    <x v="4"/>
    <s v="Retenções Iur"/>
    <s v="80.02.01"/>
    <s v="Retenções Iur"/>
    <s v="80.02.01"/>
    <x v="52"/>
    <x v="0"/>
    <x v="6"/>
    <x v="1"/>
    <x v="1"/>
    <x v="2"/>
    <x v="2"/>
    <x v="0"/>
    <x v="6"/>
    <s v="2025-07-23"/>
    <x v="2"/>
    <n v="9391"/>
    <x v="0"/>
    <m/>
    <x v="0"/>
    <m/>
    <x v="9"/>
    <n v="100474696"/>
    <x v="0"/>
    <x v="0"/>
    <s v="Retenções Iur"/>
    <s v="ORI"/>
    <x v="0"/>
    <s v="RIUR"/>
    <x v="0"/>
    <x v="0"/>
    <x v="0"/>
    <x v="0"/>
    <x v="0"/>
    <x v="0"/>
    <x v="0"/>
    <x v="0"/>
    <x v="0"/>
    <x v="0"/>
    <x v="0"/>
    <s v="Retenções Iur"/>
    <x v="0"/>
    <x v="0"/>
    <x v="0"/>
    <x v="0"/>
    <x v="2"/>
    <x v="0"/>
    <x v="0"/>
    <x v="0"/>
    <x v="0"/>
    <x v="1"/>
    <x v="0"/>
    <x v="0"/>
    <s v="RETENCAO OT"/>
  </r>
  <r>
    <x v="0"/>
    <n v="0"/>
    <n v="0"/>
    <n v="0"/>
    <n v="11224"/>
    <x v="5018"/>
    <x v="0"/>
    <x v="1"/>
    <x v="0"/>
    <s v="80.02.10.01"/>
    <x v="10"/>
    <x v="4"/>
    <x v="4"/>
    <s v="Outros"/>
    <s v="80.02.10"/>
    <s v="Outros"/>
    <s v="80.02.10"/>
    <x v="55"/>
    <x v="0"/>
    <x v="6"/>
    <x v="1"/>
    <x v="1"/>
    <x v="2"/>
    <x v="2"/>
    <x v="0"/>
    <x v="6"/>
    <s v="2025-07-23"/>
    <x v="2"/>
    <n v="11224"/>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0834"/>
    <x v="5019"/>
    <x v="0"/>
    <x v="1"/>
    <x v="0"/>
    <s v="80.02.01"/>
    <x v="28"/>
    <x v="4"/>
    <x v="4"/>
    <s v="Retenções Iur"/>
    <s v="80.02.01"/>
    <s v="Retenções Iur"/>
    <s v="80.02.01"/>
    <x v="52"/>
    <x v="0"/>
    <x v="6"/>
    <x v="1"/>
    <x v="1"/>
    <x v="2"/>
    <x v="2"/>
    <x v="0"/>
    <x v="6"/>
    <s v="2025-07-23"/>
    <x v="2"/>
    <n v="10834"/>
    <x v="0"/>
    <m/>
    <x v="0"/>
    <m/>
    <x v="9"/>
    <n v="100474696"/>
    <x v="0"/>
    <x v="0"/>
    <s v="Retenções Iur"/>
    <s v="ORI"/>
    <x v="0"/>
    <s v="RIUR"/>
    <x v="0"/>
    <x v="0"/>
    <x v="0"/>
    <x v="0"/>
    <x v="0"/>
    <x v="0"/>
    <x v="0"/>
    <x v="0"/>
    <x v="0"/>
    <x v="0"/>
    <x v="0"/>
    <s v="Retenções Iur"/>
    <x v="0"/>
    <x v="0"/>
    <x v="0"/>
    <x v="0"/>
    <x v="2"/>
    <x v="0"/>
    <x v="0"/>
    <x v="0"/>
    <x v="0"/>
    <x v="1"/>
    <x v="0"/>
    <x v="0"/>
    <s v="RETENCAO OT"/>
  </r>
  <r>
    <x v="0"/>
    <n v="0"/>
    <n v="0"/>
    <n v="0"/>
    <n v="8213"/>
    <x v="5020"/>
    <x v="0"/>
    <x v="1"/>
    <x v="0"/>
    <s v="80.02.10.01"/>
    <x v="10"/>
    <x v="4"/>
    <x v="4"/>
    <s v="Outros"/>
    <s v="80.02.10"/>
    <s v="Outros"/>
    <s v="80.02.10"/>
    <x v="55"/>
    <x v="0"/>
    <x v="6"/>
    <x v="1"/>
    <x v="1"/>
    <x v="2"/>
    <x v="2"/>
    <x v="0"/>
    <x v="6"/>
    <s v="2025-07-23"/>
    <x v="2"/>
    <n v="82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0834"/>
    <x v="5021"/>
    <x v="0"/>
    <x v="1"/>
    <x v="0"/>
    <s v="80.02.01"/>
    <x v="28"/>
    <x v="4"/>
    <x v="4"/>
    <s v="Retenções Iur"/>
    <s v="80.02.01"/>
    <s v="Retenções Iur"/>
    <s v="80.02.01"/>
    <x v="52"/>
    <x v="0"/>
    <x v="6"/>
    <x v="1"/>
    <x v="1"/>
    <x v="2"/>
    <x v="2"/>
    <x v="0"/>
    <x v="6"/>
    <s v="2025-07-23"/>
    <x v="2"/>
    <n v="10834"/>
    <x v="0"/>
    <m/>
    <x v="0"/>
    <m/>
    <x v="9"/>
    <n v="100474696"/>
    <x v="0"/>
    <x v="0"/>
    <s v="Retenções Iur"/>
    <s v="ORI"/>
    <x v="0"/>
    <s v="RIUR"/>
    <x v="0"/>
    <x v="0"/>
    <x v="0"/>
    <x v="0"/>
    <x v="0"/>
    <x v="0"/>
    <x v="0"/>
    <x v="0"/>
    <x v="0"/>
    <x v="0"/>
    <x v="0"/>
    <s v="Retenções Iur"/>
    <x v="0"/>
    <x v="0"/>
    <x v="0"/>
    <x v="0"/>
    <x v="2"/>
    <x v="0"/>
    <x v="0"/>
    <x v="0"/>
    <x v="0"/>
    <x v="1"/>
    <x v="0"/>
    <x v="0"/>
    <s v="RETENCAO OT"/>
  </r>
  <r>
    <x v="0"/>
    <n v="0"/>
    <n v="0"/>
    <n v="0"/>
    <n v="8213"/>
    <x v="5022"/>
    <x v="0"/>
    <x v="1"/>
    <x v="0"/>
    <s v="80.02.10.01"/>
    <x v="10"/>
    <x v="4"/>
    <x v="4"/>
    <s v="Outros"/>
    <s v="80.02.10"/>
    <s v="Outros"/>
    <s v="80.02.10"/>
    <x v="55"/>
    <x v="0"/>
    <x v="6"/>
    <x v="1"/>
    <x v="1"/>
    <x v="2"/>
    <x v="2"/>
    <x v="0"/>
    <x v="6"/>
    <s v="2025-07-23"/>
    <x v="2"/>
    <n v="82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30000"/>
    <x v="5023"/>
    <x v="0"/>
    <x v="0"/>
    <x v="0"/>
    <s v="01.25.04.22"/>
    <x v="9"/>
    <x v="2"/>
    <x v="2"/>
    <s v="Cultura"/>
    <s v="01.25.04"/>
    <s v="Cultura"/>
    <s v="01.25.04"/>
    <x v="4"/>
    <x v="0"/>
    <x v="2"/>
    <x v="3"/>
    <x v="0"/>
    <x v="1"/>
    <x v="0"/>
    <x v="0"/>
    <x v="6"/>
    <s v="2025-07-31"/>
    <x v="2"/>
    <n v="30000"/>
    <x v="0"/>
    <m/>
    <x v="0"/>
    <m/>
    <x v="511"/>
    <n v="100479699"/>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quisição da lâmpadas para iluminação do espaço para o festival da cidade, conforme proposta em anexo."/>
  </r>
  <r>
    <x v="0"/>
    <n v="0"/>
    <n v="0"/>
    <n v="0"/>
    <n v="3960"/>
    <x v="5024"/>
    <x v="0"/>
    <x v="0"/>
    <x v="0"/>
    <s v="03.16.15"/>
    <x v="0"/>
    <x v="0"/>
    <x v="0"/>
    <s v="Direção Financeira"/>
    <s v="03.16.15"/>
    <s v="Direção Financeira"/>
    <s v="03.16.15"/>
    <x v="78"/>
    <x v="0"/>
    <x v="0"/>
    <x v="1"/>
    <x v="0"/>
    <x v="0"/>
    <x v="0"/>
    <x v="0"/>
    <x v="7"/>
    <s v="2025-08-01"/>
    <x v="2"/>
    <n v="3960"/>
    <x v="0"/>
    <m/>
    <x v="0"/>
    <m/>
    <x v="51"/>
    <n v="100477889"/>
    <x v="0"/>
    <x v="0"/>
    <s v="Direção Financeira"/>
    <s v="ORI"/>
    <x v="0"/>
    <m/>
    <x v="0"/>
    <x v="0"/>
    <x v="0"/>
    <x v="0"/>
    <x v="0"/>
    <x v="0"/>
    <x v="0"/>
    <x v="0"/>
    <x v="0"/>
    <x v="0"/>
    <x v="0"/>
    <s v="Direção Financeira"/>
    <x v="0"/>
    <x v="0"/>
    <x v="0"/>
    <x v="0"/>
    <x v="0"/>
    <x v="0"/>
    <x v="0"/>
    <x v="0"/>
    <x v="0"/>
    <x v="0"/>
    <x v="0"/>
    <x v="0"/>
    <s v="Pagamento a favor Dany Midia, referente a aquisição de caderneta, conforme anexo."/>
  </r>
  <r>
    <x v="0"/>
    <n v="0"/>
    <n v="0"/>
    <n v="0"/>
    <n v="122000"/>
    <x v="5025"/>
    <x v="0"/>
    <x v="0"/>
    <x v="0"/>
    <s v="01.25.04.22"/>
    <x v="9"/>
    <x v="2"/>
    <x v="2"/>
    <s v="Cultura"/>
    <s v="01.25.04"/>
    <s v="Cultura"/>
    <s v="01.25.04"/>
    <x v="4"/>
    <x v="0"/>
    <x v="2"/>
    <x v="3"/>
    <x v="0"/>
    <x v="1"/>
    <x v="0"/>
    <x v="0"/>
    <x v="7"/>
    <s v="2025-08-01"/>
    <x v="2"/>
    <n v="122000"/>
    <x v="0"/>
    <m/>
    <x v="0"/>
    <m/>
    <x v="337"/>
    <n v="100479691"/>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Lui &amp; Luia Aluminio,, para a aquisição de matérias para vedação de PRAIA DE CALHETONA para a realização do festival de 15 de agosto de 2025, conforme anexo."/>
  </r>
  <r>
    <x v="0"/>
    <n v="0"/>
    <n v="0"/>
    <n v="0"/>
    <n v="400000"/>
    <x v="5026"/>
    <x v="0"/>
    <x v="0"/>
    <x v="0"/>
    <s v="01.25.04.22"/>
    <x v="9"/>
    <x v="2"/>
    <x v="2"/>
    <s v="Cultura"/>
    <s v="01.25.04"/>
    <s v="Cultura"/>
    <s v="01.25.04"/>
    <x v="4"/>
    <x v="0"/>
    <x v="2"/>
    <x v="3"/>
    <x v="0"/>
    <x v="1"/>
    <x v="0"/>
    <x v="0"/>
    <x v="7"/>
    <s v="2025-08-08"/>
    <x v="2"/>
    <n v="400000"/>
    <x v="0"/>
    <m/>
    <x v="0"/>
    <m/>
    <x v="576"/>
    <n v="100479968"/>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tuação do artista RODS WIRES, conforme proposta em anexo.   "/>
  </r>
  <r>
    <x v="0"/>
    <n v="0"/>
    <n v="0"/>
    <n v="0"/>
    <n v="9600"/>
    <x v="5027"/>
    <x v="0"/>
    <x v="0"/>
    <x v="0"/>
    <s v="03.16.15"/>
    <x v="0"/>
    <x v="0"/>
    <x v="0"/>
    <s v="Direção Financeira"/>
    <s v="03.16.15"/>
    <s v="Direção Financeira"/>
    <s v="03.16.15"/>
    <x v="0"/>
    <x v="0"/>
    <x v="0"/>
    <x v="0"/>
    <x v="0"/>
    <x v="0"/>
    <x v="0"/>
    <x v="0"/>
    <x v="7"/>
    <s v="2025-08-08"/>
    <x v="2"/>
    <n v="9600"/>
    <x v="0"/>
    <m/>
    <x v="0"/>
    <m/>
    <x v="2"/>
    <n v="100476675"/>
    <x v="0"/>
    <x v="0"/>
    <s v="Direção Financeira"/>
    <s v="ORI"/>
    <x v="0"/>
    <m/>
    <x v="0"/>
    <x v="0"/>
    <x v="0"/>
    <x v="0"/>
    <x v="0"/>
    <x v="0"/>
    <x v="0"/>
    <x v="0"/>
    <x v="0"/>
    <x v="0"/>
    <x v="0"/>
    <s v="Direção Financeira"/>
    <x v="0"/>
    <x v="0"/>
    <x v="0"/>
    <x v="0"/>
    <x v="0"/>
    <x v="0"/>
    <x v="0"/>
    <x v="0"/>
    <x v="0"/>
    <x v="0"/>
    <x v="0"/>
    <x v="0"/>
    <s v="Ajuda de custo e subsidio transporte a favor do senhor José Jorge Tavares, pela sua deslocação à Praia nos dias 01, 04, 05, e 06 de agosto de 2025, a fim de transporte do veiculo da Câmara, conforme anexo."/>
  </r>
  <r>
    <x v="0"/>
    <n v="0"/>
    <n v="0"/>
    <n v="0"/>
    <n v="400000"/>
    <x v="5028"/>
    <x v="0"/>
    <x v="0"/>
    <x v="0"/>
    <s v="01.25.04.22"/>
    <x v="9"/>
    <x v="2"/>
    <x v="2"/>
    <s v="Cultura"/>
    <s v="01.25.04"/>
    <s v="Cultura"/>
    <s v="01.25.04"/>
    <x v="4"/>
    <x v="0"/>
    <x v="2"/>
    <x v="3"/>
    <x v="0"/>
    <x v="1"/>
    <x v="0"/>
    <x v="0"/>
    <x v="7"/>
    <s v="2025-08-08"/>
    <x v="2"/>
    <n v="400000"/>
    <x v="0"/>
    <m/>
    <x v="0"/>
    <m/>
    <x v="577"/>
    <n v="100479970"/>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tuação do artista Hélio Batalha, conforme proposta em anexo."/>
  </r>
  <r>
    <x v="1"/>
    <n v="0"/>
    <n v="0"/>
    <n v="0"/>
    <n v="1173317"/>
    <x v="5029"/>
    <x v="0"/>
    <x v="0"/>
    <x v="0"/>
    <s v="01.27.07.09"/>
    <x v="7"/>
    <x v="1"/>
    <x v="1"/>
    <s v="Requalificação Urbana e Habitação 2"/>
    <s v="01.27.07"/>
    <s v="Requalificação Urbana e Habitação 2"/>
    <s v="01.27.07"/>
    <x v="2"/>
    <x v="0"/>
    <x v="0"/>
    <x v="1"/>
    <x v="0"/>
    <x v="1"/>
    <x v="1"/>
    <x v="0"/>
    <x v="9"/>
    <s v="2025-10-21"/>
    <x v="3"/>
    <n v="1173317"/>
    <x v="0"/>
    <m/>
    <x v="0"/>
    <m/>
    <x v="133"/>
    <n v="100479016"/>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Liquidação do contrato incluindo do IVA a favor de Da Veiga Construção, referente a faturação auto nº2 no âmbito dos trabalhos da Requalificação urbana e ambiental de Quizomba-Veneza, conforme anexo."/>
  </r>
  <r>
    <x v="0"/>
    <n v="0"/>
    <n v="0"/>
    <n v="0"/>
    <n v="2850"/>
    <x v="5030"/>
    <x v="0"/>
    <x v="1"/>
    <x v="0"/>
    <s v="80.02.01"/>
    <x v="28"/>
    <x v="4"/>
    <x v="4"/>
    <s v="Retenções Iur"/>
    <s v="80.02.01"/>
    <s v="Retenções Iur"/>
    <s v="80.02.01"/>
    <x v="52"/>
    <x v="0"/>
    <x v="6"/>
    <x v="1"/>
    <x v="1"/>
    <x v="2"/>
    <x v="2"/>
    <x v="0"/>
    <x v="11"/>
    <s v="2025-12-31"/>
    <x v="3"/>
    <n v="2850"/>
    <x v="0"/>
    <m/>
    <x v="0"/>
    <m/>
    <x v="9"/>
    <n v="100474696"/>
    <x v="0"/>
    <x v="0"/>
    <s v="Retenções Iur"/>
    <s v="ORI"/>
    <x v="0"/>
    <s v="RIUR"/>
    <x v="0"/>
    <x v="0"/>
    <x v="0"/>
    <x v="0"/>
    <x v="0"/>
    <x v="0"/>
    <x v="0"/>
    <x v="0"/>
    <x v="0"/>
    <x v="0"/>
    <x v="0"/>
    <s v="Retenções Iur"/>
    <x v="0"/>
    <x v="0"/>
    <x v="0"/>
    <x v="0"/>
    <x v="2"/>
    <x v="0"/>
    <x v="0"/>
    <x v="0"/>
    <x v="0"/>
    <x v="1"/>
    <x v="0"/>
    <x v="0"/>
    <s v="RETENCAO OT"/>
  </r>
  <r>
    <x v="1"/>
    <n v="0"/>
    <n v="0"/>
    <n v="0"/>
    <n v="2775"/>
    <x v="5031"/>
    <x v="0"/>
    <x v="0"/>
    <x v="0"/>
    <s v="01.25.02.23"/>
    <x v="13"/>
    <x v="2"/>
    <x v="2"/>
    <s v="desporto"/>
    <s v="01.25.02"/>
    <s v="desporto"/>
    <s v="01.25.02"/>
    <x v="2"/>
    <x v="0"/>
    <x v="0"/>
    <x v="1"/>
    <x v="0"/>
    <x v="1"/>
    <x v="1"/>
    <x v="0"/>
    <x v="7"/>
    <s v="2025-08-05"/>
    <x v="2"/>
    <n v="2775"/>
    <x v="0"/>
    <m/>
    <x v="0"/>
    <m/>
    <x v="9"/>
    <n v="100474696"/>
    <x v="0"/>
    <x v="1"/>
    <s v="Atividades desportivas e promoção do desporto no Concelho"/>
    <s v="ORI"/>
    <x v="0"/>
    <m/>
    <x v="0"/>
    <x v="0"/>
    <x v="0"/>
    <x v="0"/>
    <x v="0"/>
    <x v="0"/>
    <x v="0"/>
    <x v="0"/>
    <x v="0"/>
    <x v="0"/>
    <x v="0"/>
    <s v="Atividades desportivas e promoção do desporto no Concelho"/>
    <x v="0"/>
    <x v="0"/>
    <x v="0"/>
    <x v="0"/>
    <x v="1"/>
    <x v="0"/>
    <x v="0"/>
    <x v="0"/>
    <x v="0"/>
    <x v="0"/>
    <x v="1"/>
    <x v="0"/>
    <s v="Pagamento a favor do Sr. Danilo Moreira Goncalves, referente serviço prestado, conforme nexo.  "/>
  </r>
  <r>
    <x v="1"/>
    <n v="0"/>
    <n v="0"/>
    <n v="0"/>
    <n v="15725"/>
    <x v="5031"/>
    <x v="0"/>
    <x v="0"/>
    <x v="0"/>
    <s v="01.25.02.23"/>
    <x v="13"/>
    <x v="2"/>
    <x v="2"/>
    <s v="desporto"/>
    <s v="01.25.02"/>
    <s v="desporto"/>
    <s v="01.25.02"/>
    <x v="2"/>
    <x v="0"/>
    <x v="0"/>
    <x v="1"/>
    <x v="0"/>
    <x v="1"/>
    <x v="1"/>
    <x v="0"/>
    <x v="7"/>
    <s v="2025-08-05"/>
    <x v="2"/>
    <n v="15725"/>
    <x v="0"/>
    <m/>
    <x v="0"/>
    <m/>
    <x v="566"/>
    <n v="100477428"/>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o Sr. Danilo Moreira Goncalves, referente serviço prestado, conforme nexo.  "/>
  </r>
  <r>
    <x v="0"/>
    <n v="0"/>
    <n v="0"/>
    <n v="0"/>
    <n v="6000"/>
    <x v="5032"/>
    <x v="0"/>
    <x v="0"/>
    <x v="0"/>
    <s v="01.25.04.22"/>
    <x v="9"/>
    <x v="2"/>
    <x v="2"/>
    <s v="Cultura"/>
    <s v="01.25.04"/>
    <s v="Cultura"/>
    <s v="01.25.04"/>
    <x v="4"/>
    <x v="0"/>
    <x v="2"/>
    <x v="3"/>
    <x v="0"/>
    <x v="1"/>
    <x v="0"/>
    <x v="0"/>
    <x v="7"/>
    <s v="2025-08-14"/>
    <x v="2"/>
    <n v="6000"/>
    <x v="0"/>
    <m/>
    <x v="0"/>
    <m/>
    <x v="578"/>
    <n v="100477881"/>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pelos serviços prestados na venda dos freepass no dia 09 de agosto no âmbito da realização do festival Calheta 2025, conforme anexo"/>
  </r>
  <r>
    <x v="0"/>
    <n v="0"/>
    <n v="0"/>
    <n v="0"/>
    <n v="208288"/>
    <x v="5033"/>
    <x v="0"/>
    <x v="0"/>
    <x v="0"/>
    <s v="03.16.15"/>
    <x v="0"/>
    <x v="0"/>
    <x v="0"/>
    <s v="Direção Financeira"/>
    <s v="03.16.15"/>
    <s v="Direção Financeira"/>
    <s v="03.16.15"/>
    <x v="1"/>
    <x v="0"/>
    <x v="0"/>
    <x v="0"/>
    <x v="0"/>
    <x v="0"/>
    <x v="0"/>
    <x v="0"/>
    <x v="7"/>
    <s v="2025-08-27"/>
    <x v="2"/>
    <n v="208288"/>
    <x v="0"/>
    <m/>
    <x v="0"/>
    <m/>
    <x v="9"/>
    <n v="100474696"/>
    <x v="0"/>
    <x v="1"/>
    <s v="Direção Financeira"/>
    <s v="ORI"/>
    <x v="0"/>
    <m/>
    <x v="0"/>
    <x v="0"/>
    <x v="0"/>
    <x v="0"/>
    <x v="0"/>
    <x v="0"/>
    <x v="0"/>
    <x v="0"/>
    <x v="0"/>
    <x v="0"/>
    <x v="0"/>
    <s v="Direção Financeira"/>
    <x v="0"/>
    <x v="0"/>
    <x v="0"/>
    <x v="0"/>
    <x v="0"/>
    <x v="0"/>
    <x v="0"/>
    <x v="0"/>
    <x v="0"/>
    <x v="0"/>
    <x v="1"/>
    <x v="0"/>
    <s v="Pagamento prestação de serviço em assistência técnica residentes, referente ao mês de agosto 2025, conforme anexo."/>
  </r>
  <r>
    <x v="0"/>
    <n v="0"/>
    <n v="0"/>
    <n v="0"/>
    <n v="9396"/>
    <x v="5033"/>
    <x v="0"/>
    <x v="0"/>
    <x v="0"/>
    <s v="03.16.15"/>
    <x v="0"/>
    <x v="0"/>
    <x v="0"/>
    <s v="Direção Financeira"/>
    <s v="03.16.15"/>
    <s v="Direção Financeira"/>
    <s v="03.16.15"/>
    <x v="46"/>
    <x v="0"/>
    <x v="0"/>
    <x v="1"/>
    <x v="0"/>
    <x v="0"/>
    <x v="0"/>
    <x v="0"/>
    <x v="7"/>
    <s v="2025-08-27"/>
    <x v="2"/>
    <n v="9396"/>
    <x v="0"/>
    <m/>
    <x v="0"/>
    <m/>
    <x v="9"/>
    <n v="100474696"/>
    <x v="0"/>
    <x v="1"/>
    <s v="Direção Financeira"/>
    <s v="ORI"/>
    <x v="0"/>
    <m/>
    <x v="0"/>
    <x v="0"/>
    <x v="0"/>
    <x v="0"/>
    <x v="0"/>
    <x v="0"/>
    <x v="0"/>
    <x v="0"/>
    <x v="0"/>
    <x v="0"/>
    <x v="0"/>
    <s v="Direção Financeira"/>
    <x v="0"/>
    <x v="0"/>
    <x v="0"/>
    <x v="0"/>
    <x v="0"/>
    <x v="0"/>
    <x v="0"/>
    <x v="0"/>
    <x v="0"/>
    <x v="0"/>
    <x v="1"/>
    <x v="0"/>
    <s v="Pagamento prestação de serviço em assistência técnica residentes, referente ao mês de agosto 2025, conforme anexo."/>
  </r>
  <r>
    <x v="0"/>
    <n v="0"/>
    <n v="0"/>
    <n v="0"/>
    <n v="53241"/>
    <x v="5033"/>
    <x v="0"/>
    <x v="0"/>
    <x v="0"/>
    <s v="03.16.15"/>
    <x v="0"/>
    <x v="0"/>
    <x v="0"/>
    <s v="Direção Financeira"/>
    <s v="03.16.15"/>
    <s v="Direção Financeira"/>
    <s v="03.16.15"/>
    <x v="46"/>
    <x v="0"/>
    <x v="0"/>
    <x v="1"/>
    <x v="0"/>
    <x v="0"/>
    <x v="0"/>
    <x v="0"/>
    <x v="7"/>
    <s v="2025-08-27"/>
    <x v="2"/>
    <n v="53241"/>
    <x v="0"/>
    <m/>
    <x v="0"/>
    <m/>
    <x v="26"/>
    <n v="100474914"/>
    <x v="0"/>
    <x v="0"/>
    <s v="Direção Financeira"/>
    <s v="ORI"/>
    <x v="0"/>
    <m/>
    <x v="0"/>
    <x v="0"/>
    <x v="0"/>
    <x v="0"/>
    <x v="0"/>
    <x v="0"/>
    <x v="0"/>
    <x v="0"/>
    <x v="0"/>
    <x v="0"/>
    <x v="0"/>
    <s v="Direção Financeira"/>
    <x v="0"/>
    <x v="0"/>
    <x v="0"/>
    <x v="0"/>
    <x v="0"/>
    <x v="0"/>
    <x v="0"/>
    <x v="0"/>
    <x v="0"/>
    <x v="0"/>
    <x v="0"/>
    <x v="0"/>
    <s v="Pagamento prestação de serviço em assistência técnica residentes, referente ao mês de agosto 2025, conforme anexo."/>
  </r>
  <r>
    <x v="0"/>
    <n v="0"/>
    <n v="0"/>
    <n v="0"/>
    <n v="1180304"/>
    <x v="5033"/>
    <x v="0"/>
    <x v="0"/>
    <x v="0"/>
    <s v="03.16.15"/>
    <x v="0"/>
    <x v="0"/>
    <x v="0"/>
    <s v="Direção Financeira"/>
    <s v="03.16.15"/>
    <s v="Direção Financeira"/>
    <s v="03.16.15"/>
    <x v="1"/>
    <x v="0"/>
    <x v="0"/>
    <x v="0"/>
    <x v="0"/>
    <x v="0"/>
    <x v="0"/>
    <x v="0"/>
    <x v="7"/>
    <s v="2025-08-27"/>
    <x v="2"/>
    <n v="1180304"/>
    <x v="0"/>
    <m/>
    <x v="0"/>
    <m/>
    <x v="26"/>
    <n v="100474914"/>
    <x v="0"/>
    <x v="0"/>
    <s v="Direção Financeira"/>
    <s v="ORI"/>
    <x v="0"/>
    <m/>
    <x v="0"/>
    <x v="0"/>
    <x v="0"/>
    <x v="0"/>
    <x v="0"/>
    <x v="0"/>
    <x v="0"/>
    <x v="0"/>
    <x v="0"/>
    <x v="0"/>
    <x v="0"/>
    <s v="Direção Financeira"/>
    <x v="0"/>
    <x v="0"/>
    <x v="0"/>
    <x v="0"/>
    <x v="0"/>
    <x v="0"/>
    <x v="0"/>
    <x v="0"/>
    <x v="0"/>
    <x v="0"/>
    <x v="0"/>
    <x v="0"/>
    <s v="Pagamento prestação de serviço em assistência técnica residentes, referente ao mês de agosto 2025, conforme anexo."/>
  </r>
  <r>
    <x v="0"/>
    <n v="0"/>
    <n v="0"/>
    <n v="0"/>
    <n v="57424"/>
    <x v="5034"/>
    <x v="0"/>
    <x v="1"/>
    <x v="0"/>
    <s v="03.03.10"/>
    <x v="15"/>
    <x v="0"/>
    <x v="5"/>
    <s v="Receitas Da Câmara"/>
    <s v="03.03.10"/>
    <s v="Receitas Da Câmara"/>
    <s v="03.03.10"/>
    <x v="25"/>
    <x v="0"/>
    <x v="0"/>
    <x v="1"/>
    <x v="0"/>
    <x v="0"/>
    <x v="2"/>
    <x v="0"/>
    <x v="7"/>
    <s v="2025-08-06"/>
    <x v="2"/>
    <n v="5742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5035"/>
    <x v="0"/>
    <x v="1"/>
    <x v="0"/>
    <s v="03.03.10"/>
    <x v="15"/>
    <x v="0"/>
    <x v="5"/>
    <s v="Receitas Da Câmara"/>
    <s v="03.03.10"/>
    <s v="Receitas Da Câmara"/>
    <s v="03.03.10"/>
    <x v="21"/>
    <x v="0"/>
    <x v="4"/>
    <x v="5"/>
    <x v="0"/>
    <x v="0"/>
    <x v="2"/>
    <x v="0"/>
    <x v="7"/>
    <s v="2025-08-06"/>
    <x v="2"/>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970"/>
    <x v="5036"/>
    <x v="0"/>
    <x v="1"/>
    <x v="0"/>
    <s v="03.03.10"/>
    <x v="15"/>
    <x v="0"/>
    <x v="5"/>
    <s v="Receitas Da Câmara"/>
    <s v="03.03.10"/>
    <s v="Receitas Da Câmara"/>
    <s v="03.03.10"/>
    <x v="32"/>
    <x v="0"/>
    <x v="4"/>
    <x v="5"/>
    <x v="0"/>
    <x v="0"/>
    <x v="2"/>
    <x v="0"/>
    <x v="7"/>
    <s v="2025-08-06"/>
    <x v="2"/>
    <n v="297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80000"/>
    <x v="5037"/>
    <x v="0"/>
    <x v="1"/>
    <x v="0"/>
    <s v="03.03.10"/>
    <x v="15"/>
    <x v="0"/>
    <x v="5"/>
    <s v="Receitas Da Câmara"/>
    <s v="03.03.10"/>
    <s v="Receitas Da Câmara"/>
    <s v="03.03.10"/>
    <x v="33"/>
    <x v="0"/>
    <x v="0"/>
    <x v="1"/>
    <x v="0"/>
    <x v="0"/>
    <x v="2"/>
    <x v="0"/>
    <x v="7"/>
    <s v="2025-08-06"/>
    <x v="2"/>
    <n v="18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0"/>
    <x v="5038"/>
    <x v="0"/>
    <x v="1"/>
    <x v="0"/>
    <s v="03.03.10"/>
    <x v="15"/>
    <x v="0"/>
    <x v="5"/>
    <s v="Receitas Da Câmara"/>
    <s v="03.03.10"/>
    <s v="Receitas Da Câmara"/>
    <s v="03.03.10"/>
    <x v="16"/>
    <x v="0"/>
    <x v="4"/>
    <x v="5"/>
    <x v="0"/>
    <x v="0"/>
    <x v="2"/>
    <x v="0"/>
    <x v="7"/>
    <s v="2025-08-06"/>
    <x v="2"/>
    <n v="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90"/>
    <x v="5039"/>
    <x v="0"/>
    <x v="1"/>
    <x v="0"/>
    <s v="03.03.10"/>
    <x v="15"/>
    <x v="0"/>
    <x v="5"/>
    <s v="Receitas Da Câmara"/>
    <s v="03.03.10"/>
    <s v="Receitas Da Câmara"/>
    <s v="03.03.10"/>
    <x v="20"/>
    <x v="0"/>
    <x v="4"/>
    <x v="5"/>
    <x v="0"/>
    <x v="0"/>
    <x v="2"/>
    <x v="0"/>
    <x v="7"/>
    <s v="2025-08-06"/>
    <x v="2"/>
    <n v="15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0"/>
    <x v="5040"/>
    <x v="0"/>
    <x v="1"/>
    <x v="0"/>
    <s v="03.03.10"/>
    <x v="15"/>
    <x v="0"/>
    <x v="5"/>
    <s v="Receitas Da Câmara"/>
    <s v="03.03.10"/>
    <s v="Receitas Da Câmara"/>
    <s v="03.03.10"/>
    <x v="27"/>
    <x v="0"/>
    <x v="4"/>
    <x v="5"/>
    <x v="0"/>
    <x v="0"/>
    <x v="2"/>
    <x v="0"/>
    <x v="7"/>
    <s v="2025-08-06"/>
    <x v="2"/>
    <n v="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700"/>
    <x v="5041"/>
    <x v="0"/>
    <x v="1"/>
    <x v="0"/>
    <s v="03.03.10"/>
    <x v="15"/>
    <x v="0"/>
    <x v="5"/>
    <s v="Receitas Da Câmara"/>
    <s v="03.03.10"/>
    <s v="Receitas Da Câmara"/>
    <s v="03.03.10"/>
    <x v="22"/>
    <x v="0"/>
    <x v="0"/>
    <x v="8"/>
    <x v="0"/>
    <x v="0"/>
    <x v="2"/>
    <x v="0"/>
    <x v="7"/>
    <s v="2025-08-06"/>
    <x v="2"/>
    <n v="47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27620"/>
    <x v="5042"/>
    <x v="0"/>
    <x v="1"/>
    <x v="0"/>
    <s v="03.03.10"/>
    <x v="15"/>
    <x v="0"/>
    <x v="5"/>
    <s v="Receitas Da Câmara"/>
    <s v="03.03.10"/>
    <s v="Receitas Da Câmara"/>
    <s v="03.03.10"/>
    <x v="24"/>
    <x v="0"/>
    <x v="4"/>
    <x v="5"/>
    <x v="0"/>
    <x v="0"/>
    <x v="2"/>
    <x v="0"/>
    <x v="7"/>
    <s v="2025-08-06"/>
    <x v="2"/>
    <n v="3276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7850"/>
    <x v="5043"/>
    <x v="0"/>
    <x v="1"/>
    <x v="0"/>
    <s v="03.03.10"/>
    <x v="15"/>
    <x v="0"/>
    <x v="5"/>
    <s v="Receitas Da Câmara"/>
    <s v="03.03.10"/>
    <s v="Receitas Da Câmara"/>
    <s v="03.03.10"/>
    <x v="24"/>
    <x v="0"/>
    <x v="4"/>
    <x v="5"/>
    <x v="0"/>
    <x v="0"/>
    <x v="2"/>
    <x v="0"/>
    <x v="7"/>
    <s v="2025-08-07"/>
    <x v="2"/>
    <n v="1278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00"/>
    <x v="5044"/>
    <x v="0"/>
    <x v="1"/>
    <x v="0"/>
    <s v="03.03.10"/>
    <x v="15"/>
    <x v="0"/>
    <x v="5"/>
    <s v="Receitas Da Câmara"/>
    <s v="03.03.10"/>
    <s v="Receitas Da Câmara"/>
    <s v="03.03.10"/>
    <x v="16"/>
    <x v="0"/>
    <x v="4"/>
    <x v="5"/>
    <x v="0"/>
    <x v="0"/>
    <x v="2"/>
    <x v="0"/>
    <x v="7"/>
    <s v="2025-08-07"/>
    <x v="2"/>
    <n v="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00"/>
    <x v="5045"/>
    <x v="0"/>
    <x v="1"/>
    <x v="0"/>
    <s v="03.03.10"/>
    <x v="15"/>
    <x v="0"/>
    <x v="5"/>
    <s v="Receitas Da Câmara"/>
    <s v="03.03.10"/>
    <s v="Receitas Da Câmara"/>
    <s v="03.03.10"/>
    <x v="21"/>
    <x v="0"/>
    <x v="4"/>
    <x v="5"/>
    <x v="0"/>
    <x v="0"/>
    <x v="2"/>
    <x v="0"/>
    <x v="7"/>
    <s v="2025-08-07"/>
    <x v="2"/>
    <n v="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959"/>
    <x v="5046"/>
    <x v="0"/>
    <x v="1"/>
    <x v="0"/>
    <s v="03.03.10"/>
    <x v="15"/>
    <x v="0"/>
    <x v="5"/>
    <s v="Receitas Da Câmara"/>
    <s v="03.03.10"/>
    <s v="Receitas Da Câmara"/>
    <s v="03.03.10"/>
    <x v="32"/>
    <x v="0"/>
    <x v="4"/>
    <x v="5"/>
    <x v="0"/>
    <x v="0"/>
    <x v="2"/>
    <x v="0"/>
    <x v="7"/>
    <s v="2025-08-07"/>
    <x v="2"/>
    <n v="895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0"/>
    <x v="5047"/>
    <x v="0"/>
    <x v="1"/>
    <x v="0"/>
    <s v="03.03.10"/>
    <x v="15"/>
    <x v="0"/>
    <x v="5"/>
    <s v="Receitas Da Câmara"/>
    <s v="03.03.10"/>
    <s v="Receitas Da Câmara"/>
    <s v="03.03.10"/>
    <x v="15"/>
    <x v="0"/>
    <x v="4"/>
    <x v="5"/>
    <x v="0"/>
    <x v="0"/>
    <x v="2"/>
    <x v="0"/>
    <x v="7"/>
    <s v="2025-08-07"/>
    <x v="2"/>
    <n v="1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5045"/>
    <x v="5048"/>
    <x v="0"/>
    <x v="1"/>
    <x v="0"/>
    <s v="03.03.10"/>
    <x v="15"/>
    <x v="0"/>
    <x v="5"/>
    <s v="Receitas Da Câmara"/>
    <s v="03.03.10"/>
    <s v="Receitas Da Câmara"/>
    <s v="03.03.10"/>
    <x v="25"/>
    <x v="0"/>
    <x v="0"/>
    <x v="1"/>
    <x v="0"/>
    <x v="0"/>
    <x v="2"/>
    <x v="0"/>
    <x v="7"/>
    <s v="2025-08-07"/>
    <x v="2"/>
    <n v="8504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825"/>
    <x v="5049"/>
    <x v="0"/>
    <x v="1"/>
    <x v="0"/>
    <s v="03.03.10"/>
    <x v="15"/>
    <x v="0"/>
    <x v="5"/>
    <s v="Receitas Da Câmara"/>
    <s v="03.03.10"/>
    <s v="Receitas Da Câmara"/>
    <s v="03.03.10"/>
    <x v="20"/>
    <x v="0"/>
    <x v="4"/>
    <x v="5"/>
    <x v="0"/>
    <x v="0"/>
    <x v="2"/>
    <x v="0"/>
    <x v="7"/>
    <s v="2025-08-07"/>
    <x v="2"/>
    <n v="58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800"/>
    <x v="5050"/>
    <x v="0"/>
    <x v="1"/>
    <x v="0"/>
    <s v="03.03.10"/>
    <x v="15"/>
    <x v="0"/>
    <x v="5"/>
    <s v="Receitas Da Câmara"/>
    <s v="03.03.10"/>
    <s v="Receitas Da Câmara"/>
    <s v="03.03.10"/>
    <x v="22"/>
    <x v="0"/>
    <x v="0"/>
    <x v="8"/>
    <x v="0"/>
    <x v="0"/>
    <x v="2"/>
    <x v="0"/>
    <x v="7"/>
    <s v="2025-08-07"/>
    <x v="2"/>
    <n v="14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800"/>
    <x v="5051"/>
    <x v="0"/>
    <x v="1"/>
    <x v="0"/>
    <s v="03.03.10"/>
    <x v="15"/>
    <x v="0"/>
    <x v="5"/>
    <s v="Receitas Da Câmara"/>
    <s v="03.03.10"/>
    <s v="Receitas Da Câmara"/>
    <s v="03.03.10"/>
    <x v="23"/>
    <x v="0"/>
    <x v="4"/>
    <x v="5"/>
    <x v="0"/>
    <x v="0"/>
    <x v="2"/>
    <x v="0"/>
    <x v="7"/>
    <s v="2025-08-07"/>
    <x v="2"/>
    <n v="9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200"/>
    <x v="5052"/>
    <x v="0"/>
    <x v="1"/>
    <x v="0"/>
    <s v="03.03.10"/>
    <x v="15"/>
    <x v="0"/>
    <x v="5"/>
    <s v="Receitas Da Câmara"/>
    <s v="03.03.10"/>
    <s v="Receitas Da Câmara"/>
    <s v="03.03.10"/>
    <x v="26"/>
    <x v="0"/>
    <x v="4"/>
    <x v="5"/>
    <x v="0"/>
    <x v="0"/>
    <x v="2"/>
    <x v="0"/>
    <x v="7"/>
    <s v="2025-08-20"/>
    <x v="2"/>
    <n v="7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725"/>
    <x v="5053"/>
    <x v="0"/>
    <x v="1"/>
    <x v="0"/>
    <s v="03.03.10"/>
    <x v="15"/>
    <x v="0"/>
    <x v="5"/>
    <s v="Receitas Da Câmara"/>
    <s v="03.03.10"/>
    <s v="Receitas Da Câmara"/>
    <s v="03.03.10"/>
    <x v="20"/>
    <x v="0"/>
    <x v="4"/>
    <x v="5"/>
    <x v="0"/>
    <x v="0"/>
    <x v="2"/>
    <x v="0"/>
    <x v="7"/>
    <s v="2025-08-20"/>
    <x v="2"/>
    <n v="97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3750"/>
    <x v="5054"/>
    <x v="0"/>
    <x v="1"/>
    <x v="0"/>
    <s v="03.03.10"/>
    <x v="15"/>
    <x v="0"/>
    <x v="5"/>
    <s v="Receitas Da Câmara"/>
    <s v="03.03.10"/>
    <s v="Receitas Da Câmara"/>
    <s v="03.03.10"/>
    <x v="23"/>
    <x v="0"/>
    <x v="4"/>
    <x v="5"/>
    <x v="0"/>
    <x v="0"/>
    <x v="2"/>
    <x v="0"/>
    <x v="7"/>
    <s v="2025-08-20"/>
    <x v="2"/>
    <n v="237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582"/>
    <x v="5055"/>
    <x v="0"/>
    <x v="1"/>
    <x v="0"/>
    <s v="03.03.10"/>
    <x v="15"/>
    <x v="0"/>
    <x v="5"/>
    <s v="Receitas Da Câmara"/>
    <s v="03.03.10"/>
    <s v="Receitas Da Câmara"/>
    <s v="03.03.10"/>
    <x v="32"/>
    <x v="0"/>
    <x v="4"/>
    <x v="5"/>
    <x v="0"/>
    <x v="0"/>
    <x v="2"/>
    <x v="0"/>
    <x v="7"/>
    <s v="2025-08-20"/>
    <x v="2"/>
    <n v="1158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0000"/>
    <x v="5056"/>
    <x v="0"/>
    <x v="1"/>
    <x v="0"/>
    <s v="03.03.10"/>
    <x v="15"/>
    <x v="0"/>
    <x v="5"/>
    <s v="Receitas Da Câmara"/>
    <s v="03.03.10"/>
    <s v="Receitas Da Câmara"/>
    <s v="03.03.10"/>
    <x v="34"/>
    <x v="0"/>
    <x v="4"/>
    <x v="5"/>
    <x v="0"/>
    <x v="0"/>
    <x v="2"/>
    <x v="0"/>
    <x v="7"/>
    <s v="2025-08-20"/>
    <x v="2"/>
    <n v="25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40"/>
    <x v="5057"/>
    <x v="0"/>
    <x v="1"/>
    <x v="0"/>
    <s v="03.03.10"/>
    <x v="15"/>
    <x v="0"/>
    <x v="5"/>
    <s v="Receitas Da Câmara"/>
    <s v="03.03.10"/>
    <s v="Receitas Da Câmara"/>
    <s v="03.03.10"/>
    <x v="24"/>
    <x v="0"/>
    <x v="4"/>
    <x v="5"/>
    <x v="0"/>
    <x v="0"/>
    <x v="2"/>
    <x v="0"/>
    <x v="7"/>
    <s v="2025-08-20"/>
    <x v="2"/>
    <n v="30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00"/>
    <x v="5058"/>
    <x v="0"/>
    <x v="1"/>
    <x v="0"/>
    <s v="03.03.10"/>
    <x v="15"/>
    <x v="0"/>
    <x v="5"/>
    <s v="Receitas Da Câmara"/>
    <s v="03.03.10"/>
    <s v="Receitas Da Câmara"/>
    <s v="03.03.10"/>
    <x v="22"/>
    <x v="0"/>
    <x v="0"/>
    <x v="8"/>
    <x v="0"/>
    <x v="0"/>
    <x v="2"/>
    <x v="0"/>
    <x v="7"/>
    <s v="2025-08-20"/>
    <x v="2"/>
    <n v="2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5059"/>
    <x v="0"/>
    <x v="1"/>
    <x v="0"/>
    <s v="03.03.10"/>
    <x v="15"/>
    <x v="0"/>
    <x v="5"/>
    <s v="Receitas Da Câmara"/>
    <s v="03.03.10"/>
    <s v="Receitas Da Câmara"/>
    <s v="03.03.10"/>
    <x v="16"/>
    <x v="0"/>
    <x v="4"/>
    <x v="5"/>
    <x v="0"/>
    <x v="0"/>
    <x v="2"/>
    <x v="0"/>
    <x v="7"/>
    <s v="2025-08-20"/>
    <x v="2"/>
    <n v="42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20000"/>
    <x v="5060"/>
    <x v="0"/>
    <x v="1"/>
    <x v="0"/>
    <s v="03.03.10"/>
    <x v="15"/>
    <x v="0"/>
    <x v="5"/>
    <s v="Receitas Da Câmara"/>
    <s v="03.03.10"/>
    <s v="Receitas Da Câmara"/>
    <s v="03.03.10"/>
    <x v="33"/>
    <x v="0"/>
    <x v="0"/>
    <x v="1"/>
    <x v="0"/>
    <x v="0"/>
    <x v="2"/>
    <x v="0"/>
    <x v="7"/>
    <s v="2025-08-20"/>
    <x v="2"/>
    <n v="2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3049"/>
    <x v="5061"/>
    <x v="0"/>
    <x v="1"/>
    <x v="0"/>
    <s v="03.03.10"/>
    <x v="15"/>
    <x v="0"/>
    <x v="5"/>
    <s v="Receitas Da Câmara"/>
    <s v="03.03.10"/>
    <s v="Receitas Da Câmara"/>
    <s v="03.03.10"/>
    <x v="25"/>
    <x v="0"/>
    <x v="0"/>
    <x v="1"/>
    <x v="0"/>
    <x v="0"/>
    <x v="2"/>
    <x v="0"/>
    <x v="7"/>
    <s v="2025-08-20"/>
    <x v="2"/>
    <n v="16304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90"/>
    <x v="5062"/>
    <x v="0"/>
    <x v="1"/>
    <x v="0"/>
    <s v="03.03.10"/>
    <x v="15"/>
    <x v="0"/>
    <x v="5"/>
    <s v="Receitas Da Câmara"/>
    <s v="03.03.10"/>
    <s v="Receitas Da Câmara"/>
    <s v="03.03.10"/>
    <x v="27"/>
    <x v="0"/>
    <x v="4"/>
    <x v="5"/>
    <x v="0"/>
    <x v="0"/>
    <x v="2"/>
    <x v="0"/>
    <x v="7"/>
    <s v="2025-08-20"/>
    <x v="2"/>
    <n v="27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480"/>
    <x v="5063"/>
    <x v="0"/>
    <x v="1"/>
    <x v="0"/>
    <s v="03.03.10"/>
    <x v="15"/>
    <x v="0"/>
    <x v="5"/>
    <s v="Receitas Da Câmara"/>
    <s v="03.03.10"/>
    <s v="Receitas Da Câmara"/>
    <s v="03.03.10"/>
    <x v="15"/>
    <x v="0"/>
    <x v="4"/>
    <x v="5"/>
    <x v="0"/>
    <x v="0"/>
    <x v="2"/>
    <x v="0"/>
    <x v="7"/>
    <s v="2025-08-20"/>
    <x v="2"/>
    <n v="34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300"/>
    <x v="5064"/>
    <x v="0"/>
    <x v="1"/>
    <x v="0"/>
    <s v="03.03.10"/>
    <x v="15"/>
    <x v="0"/>
    <x v="5"/>
    <s v="Receitas Da Câmara"/>
    <s v="03.03.10"/>
    <s v="Receitas Da Câmara"/>
    <s v="03.03.10"/>
    <x v="23"/>
    <x v="0"/>
    <x v="4"/>
    <x v="5"/>
    <x v="0"/>
    <x v="0"/>
    <x v="2"/>
    <x v="0"/>
    <x v="7"/>
    <s v="2025-08-26"/>
    <x v="2"/>
    <n v="13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80"/>
    <x v="5065"/>
    <x v="0"/>
    <x v="1"/>
    <x v="0"/>
    <s v="03.03.10"/>
    <x v="15"/>
    <x v="0"/>
    <x v="5"/>
    <s v="Receitas Da Câmara"/>
    <s v="03.03.10"/>
    <s v="Receitas Da Câmara"/>
    <s v="03.03.10"/>
    <x v="16"/>
    <x v="0"/>
    <x v="4"/>
    <x v="5"/>
    <x v="0"/>
    <x v="0"/>
    <x v="2"/>
    <x v="0"/>
    <x v="7"/>
    <s v="2025-08-26"/>
    <x v="2"/>
    <n v="3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825"/>
    <x v="5066"/>
    <x v="0"/>
    <x v="1"/>
    <x v="0"/>
    <s v="03.03.10"/>
    <x v="15"/>
    <x v="0"/>
    <x v="5"/>
    <s v="Receitas Da Câmara"/>
    <s v="03.03.10"/>
    <s v="Receitas Da Câmara"/>
    <s v="03.03.10"/>
    <x v="20"/>
    <x v="0"/>
    <x v="4"/>
    <x v="5"/>
    <x v="0"/>
    <x v="0"/>
    <x v="2"/>
    <x v="0"/>
    <x v="7"/>
    <s v="2025-08-26"/>
    <x v="2"/>
    <n v="58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0"/>
    <x v="5067"/>
    <x v="0"/>
    <x v="1"/>
    <x v="0"/>
    <s v="03.03.10"/>
    <x v="15"/>
    <x v="0"/>
    <x v="5"/>
    <s v="Receitas Da Câmara"/>
    <s v="03.03.10"/>
    <s v="Receitas Da Câmara"/>
    <s v="03.03.10"/>
    <x v="15"/>
    <x v="0"/>
    <x v="4"/>
    <x v="5"/>
    <x v="0"/>
    <x v="0"/>
    <x v="2"/>
    <x v="0"/>
    <x v="7"/>
    <s v="2025-08-26"/>
    <x v="2"/>
    <n v="1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800"/>
    <x v="5068"/>
    <x v="0"/>
    <x v="1"/>
    <x v="0"/>
    <s v="03.03.10"/>
    <x v="15"/>
    <x v="0"/>
    <x v="5"/>
    <s v="Receitas Da Câmara"/>
    <s v="03.03.10"/>
    <s v="Receitas Da Câmara"/>
    <s v="03.03.10"/>
    <x v="22"/>
    <x v="0"/>
    <x v="0"/>
    <x v="8"/>
    <x v="0"/>
    <x v="0"/>
    <x v="2"/>
    <x v="0"/>
    <x v="7"/>
    <s v="2025-08-26"/>
    <x v="2"/>
    <n v="5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413"/>
    <x v="5069"/>
    <x v="0"/>
    <x v="1"/>
    <x v="0"/>
    <s v="03.03.10"/>
    <x v="15"/>
    <x v="0"/>
    <x v="5"/>
    <s v="Receitas Da Câmara"/>
    <s v="03.03.10"/>
    <s v="Receitas Da Câmara"/>
    <s v="03.03.10"/>
    <x v="32"/>
    <x v="0"/>
    <x v="4"/>
    <x v="5"/>
    <x v="0"/>
    <x v="0"/>
    <x v="2"/>
    <x v="0"/>
    <x v="7"/>
    <s v="2025-08-26"/>
    <x v="2"/>
    <n v="741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3010"/>
    <x v="5070"/>
    <x v="0"/>
    <x v="1"/>
    <x v="0"/>
    <s v="03.03.10"/>
    <x v="15"/>
    <x v="0"/>
    <x v="5"/>
    <s v="Receitas Da Câmara"/>
    <s v="03.03.10"/>
    <s v="Receitas Da Câmara"/>
    <s v="03.03.10"/>
    <x v="24"/>
    <x v="0"/>
    <x v="4"/>
    <x v="5"/>
    <x v="0"/>
    <x v="0"/>
    <x v="2"/>
    <x v="0"/>
    <x v="7"/>
    <s v="2025-08-26"/>
    <x v="2"/>
    <n v="430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0"/>
    <x v="5071"/>
    <x v="0"/>
    <x v="1"/>
    <x v="0"/>
    <s v="03.03.10"/>
    <x v="15"/>
    <x v="0"/>
    <x v="5"/>
    <s v="Receitas Da Câmara"/>
    <s v="03.03.10"/>
    <s v="Receitas Da Câmara"/>
    <s v="03.03.10"/>
    <x v="17"/>
    <x v="0"/>
    <x v="4"/>
    <x v="5"/>
    <x v="0"/>
    <x v="0"/>
    <x v="2"/>
    <x v="0"/>
    <x v="7"/>
    <s v="2025-08-26"/>
    <x v="2"/>
    <n v="1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
    <x v="5072"/>
    <x v="0"/>
    <x v="1"/>
    <x v="0"/>
    <s v="03.03.10"/>
    <x v="15"/>
    <x v="0"/>
    <x v="5"/>
    <s v="Receitas Da Câmara"/>
    <s v="03.03.10"/>
    <s v="Receitas Da Câmara"/>
    <s v="03.03.10"/>
    <x v="62"/>
    <x v="0"/>
    <x v="4"/>
    <x v="11"/>
    <x v="0"/>
    <x v="0"/>
    <x v="2"/>
    <x v="0"/>
    <x v="7"/>
    <s v="2025-08-26"/>
    <x v="2"/>
    <n v="1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9"/>
    <x v="5073"/>
    <x v="0"/>
    <x v="1"/>
    <x v="0"/>
    <s v="03.03.10"/>
    <x v="15"/>
    <x v="0"/>
    <x v="5"/>
    <s v="Receitas Da Câmara"/>
    <s v="03.03.10"/>
    <s v="Receitas Da Câmara"/>
    <s v="03.03.10"/>
    <x v="61"/>
    <x v="0"/>
    <x v="4"/>
    <x v="11"/>
    <x v="0"/>
    <x v="0"/>
    <x v="2"/>
    <x v="0"/>
    <x v="7"/>
    <s v="2025-08-26"/>
    <x v="2"/>
    <n v="1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6206"/>
    <x v="5074"/>
    <x v="0"/>
    <x v="1"/>
    <x v="0"/>
    <s v="03.03.10"/>
    <x v="15"/>
    <x v="0"/>
    <x v="5"/>
    <s v="Receitas Da Câmara"/>
    <s v="03.03.10"/>
    <s v="Receitas Da Câmara"/>
    <s v="03.03.10"/>
    <x v="25"/>
    <x v="0"/>
    <x v="0"/>
    <x v="1"/>
    <x v="0"/>
    <x v="0"/>
    <x v="2"/>
    <x v="0"/>
    <x v="7"/>
    <s v="2025-08-26"/>
    <x v="2"/>
    <n v="9620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0"/>
    <x v="5075"/>
    <x v="0"/>
    <x v="1"/>
    <x v="0"/>
    <s v="03.03.10"/>
    <x v="15"/>
    <x v="0"/>
    <x v="5"/>
    <s v="Receitas Da Câmara"/>
    <s v="03.03.10"/>
    <s v="Receitas Da Câmara"/>
    <s v="03.03.10"/>
    <x v="16"/>
    <x v="0"/>
    <x v="4"/>
    <x v="5"/>
    <x v="0"/>
    <x v="0"/>
    <x v="2"/>
    <x v="0"/>
    <x v="7"/>
    <s v="2025-08-27"/>
    <x v="2"/>
    <n v="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980"/>
    <x v="5076"/>
    <x v="0"/>
    <x v="1"/>
    <x v="0"/>
    <s v="03.03.10"/>
    <x v="15"/>
    <x v="0"/>
    <x v="5"/>
    <s v="Receitas Da Câmara"/>
    <s v="03.03.10"/>
    <s v="Receitas Da Câmara"/>
    <s v="03.03.10"/>
    <x v="24"/>
    <x v="0"/>
    <x v="4"/>
    <x v="5"/>
    <x v="0"/>
    <x v="0"/>
    <x v="2"/>
    <x v="0"/>
    <x v="7"/>
    <s v="2025-08-27"/>
    <x v="2"/>
    <n v="29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5077"/>
    <x v="0"/>
    <x v="1"/>
    <x v="0"/>
    <s v="03.03.10"/>
    <x v="15"/>
    <x v="0"/>
    <x v="5"/>
    <s v="Receitas Da Câmara"/>
    <s v="03.03.10"/>
    <s v="Receitas Da Câmara"/>
    <s v="03.03.10"/>
    <x v="15"/>
    <x v="0"/>
    <x v="4"/>
    <x v="5"/>
    <x v="0"/>
    <x v="0"/>
    <x v="2"/>
    <x v="0"/>
    <x v="7"/>
    <s v="2025-08-27"/>
    <x v="2"/>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175"/>
    <x v="5078"/>
    <x v="0"/>
    <x v="1"/>
    <x v="0"/>
    <s v="03.03.10"/>
    <x v="15"/>
    <x v="0"/>
    <x v="5"/>
    <s v="Receitas Da Câmara"/>
    <s v="03.03.10"/>
    <s v="Receitas Da Câmara"/>
    <s v="03.03.10"/>
    <x v="23"/>
    <x v="0"/>
    <x v="4"/>
    <x v="5"/>
    <x v="0"/>
    <x v="0"/>
    <x v="2"/>
    <x v="0"/>
    <x v="7"/>
    <s v="2025-08-27"/>
    <x v="2"/>
    <n v="81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75"/>
    <x v="5079"/>
    <x v="0"/>
    <x v="1"/>
    <x v="0"/>
    <s v="03.03.10"/>
    <x v="15"/>
    <x v="0"/>
    <x v="5"/>
    <s v="Receitas Da Câmara"/>
    <s v="03.03.10"/>
    <s v="Receitas Da Câmara"/>
    <s v="03.03.10"/>
    <x v="43"/>
    <x v="0"/>
    <x v="4"/>
    <x v="11"/>
    <x v="0"/>
    <x v="0"/>
    <x v="2"/>
    <x v="0"/>
    <x v="7"/>
    <s v="2025-08-27"/>
    <x v="2"/>
    <n v="6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724"/>
    <x v="5080"/>
    <x v="0"/>
    <x v="1"/>
    <x v="0"/>
    <s v="03.03.10"/>
    <x v="15"/>
    <x v="0"/>
    <x v="5"/>
    <s v="Receitas Da Câmara"/>
    <s v="03.03.10"/>
    <s v="Receitas Da Câmara"/>
    <s v="03.03.10"/>
    <x v="25"/>
    <x v="0"/>
    <x v="0"/>
    <x v="1"/>
    <x v="0"/>
    <x v="0"/>
    <x v="2"/>
    <x v="0"/>
    <x v="7"/>
    <s v="2025-08-27"/>
    <x v="2"/>
    <n v="2772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00"/>
    <x v="5081"/>
    <x v="0"/>
    <x v="1"/>
    <x v="0"/>
    <s v="03.03.10"/>
    <x v="15"/>
    <x v="0"/>
    <x v="5"/>
    <s v="Receitas Da Câmara"/>
    <s v="03.03.10"/>
    <s v="Receitas Da Câmara"/>
    <s v="03.03.10"/>
    <x v="20"/>
    <x v="0"/>
    <x v="4"/>
    <x v="5"/>
    <x v="0"/>
    <x v="0"/>
    <x v="2"/>
    <x v="0"/>
    <x v="7"/>
    <s v="2025-08-27"/>
    <x v="2"/>
    <n v="1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00"/>
    <x v="5082"/>
    <x v="0"/>
    <x v="1"/>
    <x v="0"/>
    <s v="03.03.10"/>
    <x v="15"/>
    <x v="0"/>
    <x v="5"/>
    <s v="Receitas Da Câmara"/>
    <s v="03.03.10"/>
    <s v="Receitas Da Câmara"/>
    <s v="03.03.10"/>
    <x v="22"/>
    <x v="0"/>
    <x v="0"/>
    <x v="8"/>
    <x v="0"/>
    <x v="0"/>
    <x v="2"/>
    <x v="0"/>
    <x v="7"/>
    <s v="2025-08-27"/>
    <x v="2"/>
    <n v="12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2250"/>
    <x v="5083"/>
    <x v="0"/>
    <x v="0"/>
    <x v="0"/>
    <s v="01.25.02.23"/>
    <x v="13"/>
    <x v="2"/>
    <x v="2"/>
    <s v="desporto"/>
    <s v="01.25.02"/>
    <s v="desporto"/>
    <s v="01.25.02"/>
    <x v="2"/>
    <x v="0"/>
    <x v="0"/>
    <x v="1"/>
    <x v="0"/>
    <x v="1"/>
    <x v="1"/>
    <x v="0"/>
    <x v="8"/>
    <s v="2025-09-12"/>
    <x v="2"/>
    <n v="2250"/>
    <x v="0"/>
    <m/>
    <x v="0"/>
    <m/>
    <x v="9"/>
    <n v="100474696"/>
    <x v="0"/>
    <x v="1"/>
    <s v="Atividades desportivas e promoção do desporto no Concelho"/>
    <s v="ORI"/>
    <x v="0"/>
    <m/>
    <x v="0"/>
    <x v="0"/>
    <x v="0"/>
    <x v="0"/>
    <x v="0"/>
    <x v="0"/>
    <x v="0"/>
    <x v="0"/>
    <x v="0"/>
    <x v="0"/>
    <x v="0"/>
    <s v="Atividades desportivas e promoção do desporto no Concelho"/>
    <x v="0"/>
    <x v="0"/>
    <x v="0"/>
    <x v="0"/>
    <x v="1"/>
    <x v="0"/>
    <x v="0"/>
    <x v="0"/>
    <x v="0"/>
    <x v="0"/>
    <x v="1"/>
    <x v="0"/>
    <s v="Pagamento referente a aquisição de produtos e lavagem de equipamentos conforme proposta em anexo."/>
  </r>
  <r>
    <x v="1"/>
    <n v="0"/>
    <n v="0"/>
    <n v="0"/>
    <n v="12750"/>
    <x v="5083"/>
    <x v="0"/>
    <x v="0"/>
    <x v="0"/>
    <s v="01.25.02.23"/>
    <x v="13"/>
    <x v="2"/>
    <x v="2"/>
    <s v="desporto"/>
    <s v="01.25.02"/>
    <s v="desporto"/>
    <s v="01.25.02"/>
    <x v="2"/>
    <x v="0"/>
    <x v="0"/>
    <x v="1"/>
    <x v="0"/>
    <x v="1"/>
    <x v="1"/>
    <x v="0"/>
    <x v="8"/>
    <s v="2025-09-12"/>
    <x v="2"/>
    <n v="12750"/>
    <x v="0"/>
    <m/>
    <x v="0"/>
    <m/>
    <x v="119"/>
    <n v="100479701"/>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 aquisição de produtos e lavagem de equipamentos conforme proposta em anexo."/>
  </r>
  <r>
    <x v="0"/>
    <n v="0"/>
    <n v="0"/>
    <n v="0"/>
    <n v="27000"/>
    <x v="5084"/>
    <x v="0"/>
    <x v="0"/>
    <x v="0"/>
    <s v="03.16.15"/>
    <x v="0"/>
    <x v="0"/>
    <x v="0"/>
    <s v="Direção Financeira"/>
    <s v="03.16.15"/>
    <s v="Direção Financeira"/>
    <s v="03.16.15"/>
    <x v="28"/>
    <x v="0"/>
    <x v="0"/>
    <x v="1"/>
    <x v="0"/>
    <x v="0"/>
    <x v="0"/>
    <x v="0"/>
    <x v="8"/>
    <s v="2025-09-30"/>
    <x v="2"/>
    <n v="27000"/>
    <x v="0"/>
    <m/>
    <x v="0"/>
    <m/>
    <x v="26"/>
    <n v="100474914"/>
    <x v="0"/>
    <x v="0"/>
    <s v="Direção Financeira"/>
    <s v="ORI"/>
    <x v="0"/>
    <m/>
    <x v="0"/>
    <x v="0"/>
    <x v="0"/>
    <x v="0"/>
    <x v="0"/>
    <x v="0"/>
    <x v="0"/>
    <x v="0"/>
    <x v="0"/>
    <x v="0"/>
    <x v="0"/>
    <s v="Direção Financeira"/>
    <x v="0"/>
    <x v="0"/>
    <x v="0"/>
    <x v="0"/>
    <x v="0"/>
    <x v="0"/>
    <x v="0"/>
    <x v="0"/>
    <x v="0"/>
    <x v="0"/>
    <x v="0"/>
    <x v="0"/>
    <s v="Pagamento referente a aquisição de cortina para o Salão Nobre da CMSM, conforme anexo."/>
  </r>
  <r>
    <x v="0"/>
    <n v="0"/>
    <n v="0"/>
    <n v="0"/>
    <n v="4050"/>
    <x v="5085"/>
    <x v="0"/>
    <x v="1"/>
    <x v="0"/>
    <s v="80.02.01"/>
    <x v="28"/>
    <x v="4"/>
    <x v="4"/>
    <s v="Retenções Iur"/>
    <s v="80.02.01"/>
    <s v="Retenções Iur"/>
    <s v="80.02.01"/>
    <x v="52"/>
    <x v="0"/>
    <x v="6"/>
    <x v="1"/>
    <x v="1"/>
    <x v="2"/>
    <x v="2"/>
    <x v="0"/>
    <x v="0"/>
    <s v="2025-02-26"/>
    <x v="0"/>
    <n v="4050"/>
    <x v="0"/>
    <m/>
    <x v="0"/>
    <m/>
    <x v="9"/>
    <n v="100474696"/>
    <x v="0"/>
    <x v="0"/>
    <s v="Retenções Iur"/>
    <s v="ORI"/>
    <x v="0"/>
    <s v="RIUR"/>
    <x v="0"/>
    <x v="0"/>
    <x v="0"/>
    <x v="0"/>
    <x v="0"/>
    <x v="0"/>
    <x v="0"/>
    <x v="0"/>
    <x v="0"/>
    <x v="0"/>
    <x v="0"/>
    <s v="Retenções Iur"/>
    <x v="0"/>
    <x v="0"/>
    <x v="0"/>
    <x v="0"/>
    <x v="2"/>
    <x v="0"/>
    <x v="0"/>
    <x v="0"/>
    <x v="0"/>
    <x v="1"/>
    <x v="0"/>
    <x v="0"/>
    <s v="RETENCAO OT"/>
  </r>
  <r>
    <x v="0"/>
    <n v="0"/>
    <n v="0"/>
    <n v="0"/>
    <n v="3750"/>
    <x v="5086"/>
    <x v="0"/>
    <x v="1"/>
    <x v="0"/>
    <s v="80.02.01"/>
    <x v="28"/>
    <x v="4"/>
    <x v="4"/>
    <s v="Retenções Iur"/>
    <s v="80.02.01"/>
    <s v="Retenções Iur"/>
    <s v="80.02.01"/>
    <x v="52"/>
    <x v="0"/>
    <x v="6"/>
    <x v="1"/>
    <x v="1"/>
    <x v="2"/>
    <x v="2"/>
    <x v="0"/>
    <x v="0"/>
    <s v="2025-02-24"/>
    <x v="0"/>
    <n v="3750"/>
    <x v="0"/>
    <m/>
    <x v="0"/>
    <m/>
    <x v="9"/>
    <n v="100474696"/>
    <x v="0"/>
    <x v="0"/>
    <s v="Retenções Iur"/>
    <s v="ORI"/>
    <x v="0"/>
    <s v="RIUR"/>
    <x v="0"/>
    <x v="0"/>
    <x v="0"/>
    <x v="0"/>
    <x v="0"/>
    <x v="0"/>
    <x v="0"/>
    <x v="0"/>
    <x v="0"/>
    <x v="0"/>
    <x v="0"/>
    <s v="Retenções Iur"/>
    <x v="0"/>
    <x v="0"/>
    <x v="0"/>
    <x v="0"/>
    <x v="2"/>
    <x v="0"/>
    <x v="0"/>
    <x v="0"/>
    <x v="0"/>
    <x v="1"/>
    <x v="0"/>
    <x v="0"/>
    <s v="RETENCAO OT"/>
  </r>
  <r>
    <x v="0"/>
    <n v="0"/>
    <n v="0"/>
    <n v="0"/>
    <n v="6000"/>
    <x v="5087"/>
    <x v="0"/>
    <x v="0"/>
    <x v="0"/>
    <s v="01.27.04.11"/>
    <x v="26"/>
    <x v="1"/>
    <x v="1"/>
    <s v="Infra-Estruturas e Transportes"/>
    <s v="01.27.04"/>
    <s v="Infra-Estruturas e Transportes"/>
    <s v="01.27.04"/>
    <x v="4"/>
    <x v="0"/>
    <x v="2"/>
    <x v="3"/>
    <x v="0"/>
    <x v="1"/>
    <x v="0"/>
    <x v="0"/>
    <x v="2"/>
    <s v="2025-04-16"/>
    <x v="1"/>
    <n v="6000"/>
    <x v="0"/>
    <m/>
    <x v="0"/>
    <m/>
    <x v="9"/>
    <n v="100474696"/>
    <x v="0"/>
    <x v="1"/>
    <s v="Manutenção de caminhos vicinais e melhoramento de acessos"/>
    <s v="ORI"/>
    <x v="0"/>
    <m/>
    <x v="0"/>
    <x v="0"/>
    <x v="0"/>
    <x v="0"/>
    <x v="0"/>
    <x v="0"/>
    <x v="0"/>
    <x v="0"/>
    <x v="0"/>
    <x v="0"/>
    <x v="0"/>
    <s v="Manutenção de caminhos vicinais e melhoramento de acessos"/>
    <x v="0"/>
    <x v="0"/>
    <x v="0"/>
    <x v="0"/>
    <x v="1"/>
    <x v="0"/>
    <x v="0"/>
    <x v="0"/>
    <x v="0"/>
    <x v="0"/>
    <x v="1"/>
    <x v="0"/>
    <s v="Pagamento a favor da senhora Antonina Pereira referente a limpeza e poda de caminhos em Casa Branda São Miguel, conforme anexo."/>
  </r>
  <r>
    <x v="0"/>
    <n v="0"/>
    <n v="0"/>
    <n v="0"/>
    <n v="34000"/>
    <x v="5087"/>
    <x v="0"/>
    <x v="0"/>
    <x v="0"/>
    <s v="01.27.04.11"/>
    <x v="26"/>
    <x v="1"/>
    <x v="1"/>
    <s v="Infra-Estruturas e Transportes"/>
    <s v="01.27.04"/>
    <s v="Infra-Estruturas e Transportes"/>
    <s v="01.27.04"/>
    <x v="4"/>
    <x v="0"/>
    <x v="2"/>
    <x v="3"/>
    <x v="0"/>
    <x v="1"/>
    <x v="0"/>
    <x v="0"/>
    <x v="2"/>
    <s v="2025-04-16"/>
    <x v="1"/>
    <n v="34000"/>
    <x v="0"/>
    <m/>
    <x v="0"/>
    <m/>
    <x v="493"/>
    <n v="100477084"/>
    <x v="0"/>
    <x v="0"/>
    <s v="Manutenção de caminhos vicinais e melhoramento de acessos"/>
    <s v="ORI"/>
    <x v="0"/>
    <m/>
    <x v="0"/>
    <x v="0"/>
    <x v="0"/>
    <x v="0"/>
    <x v="0"/>
    <x v="0"/>
    <x v="0"/>
    <x v="0"/>
    <x v="0"/>
    <x v="0"/>
    <x v="0"/>
    <s v="Manutenção de caminhos vicinais e melhoramento de acessos"/>
    <x v="0"/>
    <x v="0"/>
    <x v="0"/>
    <x v="0"/>
    <x v="1"/>
    <x v="0"/>
    <x v="0"/>
    <x v="0"/>
    <x v="0"/>
    <x v="0"/>
    <x v="0"/>
    <x v="0"/>
    <s v="Pagamento a favor da senhora Antonina Pereira referente a limpeza e poda de caminhos em Casa Branda São Miguel, conforme anexo."/>
  </r>
  <r>
    <x v="0"/>
    <n v="0"/>
    <n v="0"/>
    <n v="0"/>
    <n v="158600"/>
    <x v="5088"/>
    <x v="0"/>
    <x v="0"/>
    <x v="0"/>
    <s v="01.27.04.11"/>
    <x v="26"/>
    <x v="1"/>
    <x v="1"/>
    <s v="Infra-Estruturas e Transportes"/>
    <s v="01.27.04"/>
    <s v="Infra-Estruturas e Transportes"/>
    <s v="01.27.04"/>
    <x v="4"/>
    <x v="0"/>
    <x v="2"/>
    <x v="3"/>
    <x v="0"/>
    <x v="1"/>
    <x v="0"/>
    <x v="0"/>
    <x v="3"/>
    <s v="2025-05-05"/>
    <x v="1"/>
    <n v="158600"/>
    <x v="0"/>
    <m/>
    <x v="0"/>
    <m/>
    <x v="26"/>
    <n v="100474914"/>
    <x v="0"/>
    <x v="0"/>
    <s v="Manutenção de caminhos vicinais e melhoramento de acessos"/>
    <s v="ORI"/>
    <x v="0"/>
    <m/>
    <x v="0"/>
    <x v="0"/>
    <x v="0"/>
    <x v="0"/>
    <x v="0"/>
    <x v="0"/>
    <x v="0"/>
    <x v="0"/>
    <x v="0"/>
    <x v="0"/>
    <x v="0"/>
    <s v="Manutenção de caminhos vicinais e melhoramento de acessos"/>
    <x v="0"/>
    <x v="0"/>
    <x v="0"/>
    <x v="0"/>
    <x v="1"/>
    <x v="0"/>
    <x v="0"/>
    <x v="0"/>
    <x v="0"/>
    <x v="0"/>
    <x v="0"/>
    <x v="0"/>
    <s v="Pagamento a favor da Tesoureiro Municipal, referente despesa com pessoal  nos trabalho de reabilitação de caminho Vicinal Varanda/ Cantada -São Miguel, março de 2025, conforme anexo."/>
  </r>
  <r>
    <x v="0"/>
    <n v="0"/>
    <n v="0"/>
    <n v="0"/>
    <n v="1030"/>
    <x v="5089"/>
    <x v="0"/>
    <x v="0"/>
    <x v="0"/>
    <s v="03.16.27"/>
    <x v="38"/>
    <x v="0"/>
    <x v="0"/>
    <s v="Direção dos Assuntos Jurídicos, Fiscalização e Policia Municipal"/>
    <s v="03.16.27"/>
    <s v="Direção dos Assuntos Jurídicos, Fiscalização e Policia Municipal"/>
    <s v="03.16.27"/>
    <x v="46"/>
    <x v="0"/>
    <x v="0"/>
    <x v="1"/>
    <x v="0"/>
    <x v="0"/>
    <x v="0"/>
    <x v="0"/>
    <x v="8"/>
    <s v="2025-09-24"/>
    <x v="2"/>
    <n v="1030"/>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9-2025"/>
  </r>
  <r>
    <x v="0"/>
    <n v="0"/>
    <n v="0"/>
    <n v="0"/>
    <n v="8242"/>
    <x v="5089"/>
    <x v="0"/>
    <x v="0"/>
    <x v="0"/>
    <s v="03.16.27"/>
    <x v="38"/>
    <x v="0"/>
    <x v="0"/>
    <s v="Direção dos Assuntos Jurídicos, Fiscalização e Policia Municipal"/>
    <s v="03.16.27"/>
    <s v="Direção dos Assuntos Jurídicos, Fiscalização e Policia Municipal"/>
    <s v="03.16.27"/>
    <x v="42"/>
    <x v="0"/>
    <x v="0"/>
    <x v="1"/>
    <x v="1"/>
    <x v="0"/>
    <x v="0"/>
    <x v="0"/>
    <x v="8"/>
    <s v="2025-09-24"/>
    <x v="2"/>
    <n v="8242"/>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9-2025"/>
  </r>
  <r>
    <x v="0"/>
    <n v="0"/>
    <n v="0"/>
    <n v="0"/>
    <n v="4837"/>
    <x v="5089"/>
    <x v="0"/>
    <x v="0"/>
    <x v="0"/>
    <s v="03.16.27"/>
    <x v="38"/>
    <x v="0"/>
    <x v="0"/>
    <s v="Direção dos Assuntos Jurídicos, Fiscalização e Policia Municipal"/>
    <s v="03.16.27"/>
    <s v="Direção dos Assuntos Jurídicos, Fiscalização e Policia Municipal"/>
    <s v="03.16.27"/>
    <x v="47"/>
    <x v="0"/>
    <x v="0"/>
    <x v="1"/>
    <x v="1"/>
    <x v="0"/>
    <x v="0"/>
    <x v="0"/>
    <x v="8"/>
    <s v="2025-09-24"/>
    <x v="2"/>
    <n v="4837"/>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9-2025"/>
  </r>
  <r>
    <x v="0"/>
    <n v="0"/>
    <n v="0"/>
    <n v="0"/>
    <n v="50"/>
    <x v="5089"/>
    <x v="0"/>
    <x v="0"/>
    <x v="0"/>
    <s v="03.16.27"/>
    <x v="38"/>
    <x v="0"/>
    <x v="0"/>
    <s v="Direção dos Assuntos Jurídicos, Fiscalização e Policia Municipal"/>
    <s v="03.16.27"/>
    <s v="Direção dos Assuntos Jurídicos, Fiscalização e Policia Municipal"/>
    <s v="03.16.27"/>
    <x v="46"/>
    <x v="0"/>
    <x v="0"/>
    <x v="1"/>
    <x v="0"/>
    <x v="0"/>
    <x v="0"/>
    <x v="0"/>
    <x v="8"/>
    <s v="2025-09-24"/>
    <x v="2"/>
    <n v="50"/>
    <x v="0"/>
    <m/>
    <x v="0"/>
    <m/>
    <x v="103"/>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de salário referente a 09-2025"/>
  </r>
  <r>
    <x v="0"/>
    <n v="0"/>
    <n v="0"/>
    <n v="0"/>
    <n v="403"/>
    <x v="5089"/>
    <x v="0"/>
    <x v="0"/>
    <x v="0"/>
    <s v="03.16.27"/>
    <x v="38"/>
    <x v="0"/>
    <x v="0"/>
    <s v="Direção dos Assuntos Jurídicos, Fiscalização e Policia Municipal"/>
    <s v="03.16.27"/>
    <s v="Direção dos Assuntos Jurídicos, Fiscalização e Policia Municipal"/>
    <s v="03.16.27"/>
    <x v="42"/>
    <x v="0"/>
    <x v="0"/>
    <x v="1"/>
    <x v="1"/>
    <x v="0"/>
    <x v="0"/>
    <x v="0"/>
    <x v="8"/>
    <s v="2025-09-24"/>
    <x v="2"/>
    <n v="403"/>
    <x v="0"/>
    <m/>
    <x v="0"/>
    <m/>
    <x v="103"/>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de salário referente a 09-2025"/>
  </r>
  <r>
    <x v="0"/>
    <n v="0"/>
    <n v="0"/>
    <n v="0"/>
    <n v="237"/>
    <x v="5089"/>
    <x v="0"/>
    <x v="0"/>
    <x v="0"/>
    <s v="03.16.27"/>
    <x v="38"/>
    <x v="0"/>
    <x v="0"/>
    <s v="Direção dos Assuntos Jurídicos, Fiscalização e Policia Municipal"/>
    <s v="03.16.27"/>
    <s v="Direção dos Assuntos Jurídicos, Fiscalização e Policia Municipal"/>
    <s v="03.16.27"/>
    <x v="47"/>
    <x v="0"/>
    <x v="0"/>
    <x v="1"/>
    <x v="1"/>
    <x v="0"/>
    <x v="0"/>
    <x v="0"/>
    <x v="8"/>
    <s v="2025-09-24"/>
    <x v="2"/>
    <n v="237"/>
    <x v="0"/>
    <m/>
    <x v="0"/>
    <m/>
    <x v="103"/>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de salário referente a 09-2025"/>
  </r>
  <r>
    <x v="0"/>
    <n v="0"/>
    <n v="0"/>
    <n v="0"/>
    <n v="1622"/>
    <x v="5089"/>
    <x v="0"/>
    <x v="0"/>
    <x v="0"/>
    <s v="03.16.27"/>
    <x v="38"/>
    <x v="0"/>
    <x v="0"/>
    <s v="Direção dos Assuntos Jurídicos, Fiscalização e Policia Municipal"/>
    <s v="03.16.27"/>
    <s v="Direção dos Assuntos Jurídicos, Fiscalização e Policia Municipal"/>
    <s v="03.16.27"/>
    <x v="46"/>
    <x v="0"/>
    <x v="0"/>
    <x v="1"/>
    <x v="0"/>
    <x v="0"/>
    <x v="0"/>
    <x v="0"/>
    <x v="8"/>
    <s v="2025-09-24"/>
    <x v="2"/>
    <n v="1622"/>
    <x v="0"/>
    <m/>
    <x v="0"/>
    <m/>
    <x v="89"/>
    <n v="100474706"/>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09-2025"/>
  </r>
  <r>
    <x v="0"/>
    <n v="0"/>
    <n v="0"/>
    <n v="0"/>
    <n v="12977"/>
    <x v="5089"/>
    <x v="0"/>
    <x v="0"/>
    <x v="0"/>
    <s v="03.16.27"/>
    <x v="38"/>
    <x v="0"/>
    <x v="0"/>
    <s v="Direção dos Assuntos Jurídicos, Fiscalização e Policia Municipal"/>
    <s v="03.16.27"/>
    <s v="Direção dos Assuntos Jurídicos, Fiscalização e Policia Municipal"/>
    <s v="03.16.27"/>
    <x v="42"/>
    <x v="0"/>
    <x v="0"/>
    <x v="1"/>
    <x v="1"/>
    <x v="0"/>
    <x v="0"/>
    <x v="0"/>
    <x v="8"/>
    <s v="2025-09-24"/>
    <x v="2"/>
    <n v="12977"/>
    <x v="0"/>
    <m/>
    <x v="0"/>
    <m/>
    <x v="89"/>
    <n v="100474706"/>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09-2025"/>
  </r>
  <r>
    <x v="0"/>
    <n v="0"/>
    <n v="0"/>
    <n v="0"/>
    <n v="7614"/>
    <x v="5089"/>
    <x v="0"/>
    <x v="0"/>
    <x v="0"/>
    <s v="03.16.27"/>
    <x v="38"/>
    <x v="0"/>
    <x v="0"/>
    <s v="Direção dos Assuntos Jurídicos, Fiscalização e Policia Municipal"/>
    <s v="03.16.27"/>
    <s v="Direção dos Assuntos Jurídicos, Fiscalização e Policia Municipal"/>
    <s v="03.16.27"/>
    <x v="47"/>
    <x v="0"/>
    <x v="0"/>
    <x v="1"/>
    <x v="1"/>
    <x v="0"/>
    <x v="0"/>
    <x v="0"/>
    <x v="8"/>
    <s v="2025-09-24"/>
    <x v="2"/>
    <n v="7614"/>
    <x v="0"/>
    <m/>
    <x v="0"/>
    <m/>
    <x v="89"/>
    <n v="100474706"/>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09-2025"/>
  </r>
  <r>
    <x v="0"/>
    <n v="0"/>
    <n v="0"/>
    <n v="0"/>
    <n v="19176"/>
    <x v="5089"/>
    <x v="0"/>
    <x v="0"/>
    <x v="0"/>
    <s v="03.16.27"/>
    <x v="38"/>
    <x v="0"/>
    <x v="0"/>
    <s v="Direção dos Assuntos Jurídicos, Fiscalização e Policia Municipal"/>
    <s v="03.16.27"/>
    <s v="Direção dos Assuntos Jurídicos, Fiscalização e Policia Municipal"/>
    <s v="03.16.27"/>
    <x v="46"/>
    <x v="0"/>
    <x v="0"/>
    <x v="1"/>
    <x v="0"/>
    <x v="0"/>
    <x v="0"/>
    <x v="0"/>
    <x v="8"/>
    <s v="2025-09-24"/>
    <x v="2"/>
    <n v="19176"/>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9-2025"/>
  </r>
  <r>
    <x v="0"/>
    <n v="0"/>
    <n v="0"/>
    <n v="0"/>
    <n v="153378"/>
    <x v="5089"/>
    <x v="0"/>
    <x v="0"/>
    <x v="0"/>
    <s v="03.16.27"/>
    <x v="38"/>
    <x v="0"/>
    <x v="0"/>
    <s v="Direção dos Assuntos Jurídicos, Fiscalização e Policia Municipal"/>
    <s v="03.16.27"/>
    <s v="Direção dos Assuntos Jurídicos, Fiscalização e Policia Municipal"/>
    <s v="03.16.27"/>
    <x v="42"/>
    <x v="0"/>
    <x v="0"/>
    <x v="1"/>
    <x v="1"/>
    <x v="0"/>
    <x v="0"/>
    <x v="0"/>
    <x v="8"/>
    <s v="2025-09-24"/>
    <x v="2"/>
    <n v="153378"/>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9-2025"/>
  </r>
  <r>
    <x v="0"/>
    <n v="0"/>
    <n v="0"/>
    <n v="0"/>
    <n v="89974"/>
    <x v="5089"/>
    <x v="0"/>
    <x v="0"/>
    <x v="0"/>
    <s v="03.16.27"/>
    <x v="38"/>
    <x v="0"/>
    <x v="0"/>
    <s v="Direção dos Assuntos Jurídicos, Fiscalização e Policia Municipal"/>
    <s v="03.16.27"/>
    <s v="Direção dos Assuntos Jurídicos, Fiscalização e Policia Municipal"/>
    <s v="03.16.27"/>
    <x v="47"/>
    <x v="0"/>
    <x v="0"/>
    <x v="1"/>
    <x v="1"/>
    <x v="0"/>
    <x v="0"/>
    <x v="0"/>
    <x v="8"/>
    <s v="2025-09-24"/>
    <x v="2"/>
    <n v="89974"/>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9-2025"/>
  </r>
  <r>
    <x v="1"/>
    <n v="0"/>
    <n v="0"/>
    <n v="0"/>
    <n v="803003"/>
    <x v="5090"/>
    <x v="0"/>
    <x v="1"/>
    <x v="0"/>
    <s v="03.03.10"/>
    <x v="15"/>
    <x v="0"/>
    <x v="5"/>
    <s v="Receitas Da Câmara"/>
    <s v="03.03.10"/>
    <s v="Receitas Da Câmara"/>
    <s v="03.03.10"/>
    <x v="54"/>
    <x v="0"/>
    <x v="5"/>
    <x v="13"/>
    <x v="0"/>
    <x v="0"/>
    <x v="2"/>
    <x v="0"/>
    <x v="10"/>
    <s v="2025-11-13"/>
    <x v="3"/>
    <n v="803003"/>
    <x v="0"/>
    <m/>
    <x v="0"/>
    <m/>
    <x v="26"/>
    <n v="100474914"/>
    <x v="0"/>
    <x v="0"/>
    <s v="Receitas Da Câmara"/>
    <s v="EXT"/>
    <x v="0"/>
    <s v="RDC"/>
    <x v="0"/>
    <x v="0"/>
    <x v="0"/>
    <x v="0"/>
    <x v="0"/>
    <x v="0"/>
    <x v="0"/>
    <x v="0"/>
    <x v="0"/>
    <x v="0"/>
    <x v="0"/>
    <s v="Receitas Da Câmara"/>
    <x v="0"/>
    <x v="0"/>
    <x v="0"/>
    <x v="0"/>
    <x v="0"/>
    <x v="0"/>
    <x v="0"/>
    <x v="0"/>
    <x v="0"/>
    <x v="0"/>
    <x v="0"/>
    <x v="0"/>
    <s v="Recebimento da 2ª, tranche, conforme anexo."/>
  </r>
  <r>
    <x v="2"/>
    <n v="0"/>
    <n v="0"/>
    <n v="0"/>
    <n v="4533"/>
    <x v="5091"/>
    <x v="0"/>
    <x v="0"/>
    <x v="0"/>
    <s v="80.02.10.21"/>
    <x v="19"/>
    <x v="4"/>
    <x v="4"/>
    <s v="Outros"/>
    <s v="80.02.10"/>
    <s v="Outros"/>
    <s v="80.02.10"/>
    <x v="35"/>
    <x v="0"/>
    <x v="3"/>
    <x v="4"/>
    <x v="1"/>
    <x v="2"/>
    <x v="0"/>
    <x v="0"/>
    <x v="11"/>
    <s v="2025-12-12"/>
    <x v="3"/>
    <n v="4533"/>
    <x v="0"/>
    <m/>
    <x v="0"/>
    <m/>
    <x v="186"/>
    <n v="100022985"/>
    <x v="0"/>
    <x v="0"/>
    <s v="Retenções Descontos Judiciais"/>
    <s v="ORI"/>
    <x v="0"/>
    <m/>
    <x v="0"/>
    <x v="0"/>
    <x v="0"/>
    <x v="0"/>
    <x v="0"/>
    <x v="0"/>
    <x v="0"/>
    <x v="0"/>
    <x v="0"/>
    <x v="0"/>
    <x v="0"/>
    <s v="Retenções Descontos Judiciais"/>
    <x v="0"/>
    <x v="0"/>
    <x v="0"/>
    <x v="0"/>
    <x v="2"/>
    <x v="0"/>
    <x v="0"/>
    <x v="0"/>
    <x v="0"/>
    <x v="1"/>
    <x v="0"/>
    <x v="0"/>
    <s v="Transferência pelos descontos retido no salario da senhora Nérida Mascarenhas, no mês de outubro 2025, referente ao processo nº 30/2023, conforme anexo"/>
  </r>
  <r>
    <x v="0"/>
    <n v="0"/>
    <n v="0"/>
    <n v="0"/>
    <n v="27000"/>
    <x v="5092"/>
    <x v="0"/>
    <x v="1"/>
    <x v="0"/>
    <s v="80.02.01"/>
    <x v="28"/>
    <x v="4"/>
    <x v="4"/>
    <s v="Retenções Iur"/>
    <s v="80.02.01"/>
    <s v="Retenções Iur"/>
    <s v="80.02.01"/>
    <x v="52"/>
    <x v="0"/>
    <x v="6"/>
    <x v="1"/>
    <x v="1"/>
    <x v="2"/>
    <x v="2"/>
    <x v="0"/>
    <x v="11"/>
    <s v="2025-12-09"/>
    <x v="3"/>
    <n v="27000"/>
    <x v="0"/>
    <m/>
    <x v="0"/>
    <m/>
    <x v="9"/>
    <n v="100474696"/>
    <x v="0"/>
    <x v="0"/>
    <s v="Retenções Iur"/>
    <s v="ORI"/>
    <x v="0"/>
    <s v="RIUR"/>
    <x v="0"/>
    <x v="0"/>
    <x v="0"/>
    <x v="0"/>
    <x v="0"/>
    <x v="0"/>
    <x v="0"/>
    <x v="0"/>
    <x v="0"/>
    <x v="0"/>
    <x v="0"/>
    <s v="Retenções Iur"/>
    <x v="0"/>
    <x v="0"/>
    <x v="0"/>
    <x v="0"/>
    <x v="2"/>
    <x v="0"/>
    <x v="0"/>
    <x v="0"/>
    <x v="0"/>
    <x v="1"/>
    <x v="0"/>
    <x v="0"/>
    <s v="RETENCAO OT"/>
  </r>
  <r>
    <x v="0"/>
    <n v="0"/>
    <n v="0"/>
    <n v="0"/>
    <n v="12828"/>
    <x v="5093"/>
    <x v="0"/>
    <x v="1"/>
    <x v="0"/>
    <s v="80.02.01"/>
    <x v="28"/>
    <x v="4"/>
    <x v="4"/>
    <s v="Retenções Iur"/>
    <s v="80.02.01"/>
    <s v="Retenções Iur"/>
    <s v="80.02.01"/>
    <x v="52"/>
    <x v="0"/>
    <x v="6"/>
    <x v="1"/>
    <x v="1"/>
    <x v="2"/>
    <x v="2"/>
    <x v="0"/>
    <x v="10"/>
    <s v="2025-11-20"/>
    <x v="3"/>
    <n v="12828"/>
    <x v="0"/>
    <m/>
    <x v="0"/>
    <m/>
    <x v="9"/>
    <n v="100474696"/>
    <x v="0"/>
    <x v="0"/>
    <s v="Retenções Iur"/>
    <s v="ORI"/>
    <x v="0"/>
    <s v="RIUR"/>
    <x v="0"/>
    <x v="0"/>
    <x v="0"/>
    <x v="0"/>
    <x v="0"/>
    <x v="0"/>
    <x v="0"/>
    <x v="0"/>
    <x v="0"/>
    <x v="0"/>
    <x v="0"/>
    <s v="Retenções Iur"/>
    <x v="0"/>
    <x v="0"/>
    <x v="0"/>
    <x v="0"/>
    <x v="2"/>
    <x v="0"/>
    <x v="0"/>
    <x v="0"/>
    <x v="0"/>
    <x v="1"/>
    <x v="0"/>
    <x v="0"/>
    <s v="RETENCAO OT"/>
  </r>
  <r>
    <x v="0"/>
    <n v="0"/>
    <n v="0"/>
    <n v="0"/>
    <n v="8973"/>
    <x v="5094"/>
    <x v="0"/>
    <x v="1"/>
    <x v="0"/>
    <s v="80.02.10.01"/>
    <x v="10"/>
    <x v="4"/>
    <x v="4"/>
    <s v="Outros"/>
    <s v="80.02.10"/>
    <s v="Outros"/>
    <s v="80.02.10"/>
    <x v="55"/>
    <x v="0"/>
    <x v="6"/>
    <x v="1"/>
    <x v="1"/>
    <x v="2"/>
    <x v="2"/>
    <x v="0"/>
    <x v="10"/>
    <s v="2025-11-20"/>
    <x v="3"/>
    <n v="897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30000"/>
    <x v="5095"/>
    <x v="0"/>
    <x v="0"/>
    <x v="0"/>
    <s v="01.25.05.09"/>
    <x v="14"/>
    <x v="2"/>
    <x v="2"/>
    <s v="Saúde"/>
    <s v="01.25.05"/>
    <s v="Saúde"/>
    <s v="01.25.05"/>
    <x v="3"/>
    <x v="0"/>
    <x v="1"/>
    <x v="2"/>
    <x v="0"/>
    <x v="1"/>
    <x v="0"/>
    <x v="0"/>
    <x v="7"/>
    <s v="2025-08-07"/>
    <x v="2"/>
    <n v="30000"/>
    <x v="0"/>
    <m/>
    <x v="0"/>
    <m/>
    <x v="579"/>
    <n v="100123137"/>
    <x v="0"/>
    <x v="0"/>
    <s v="Apoio a Consultas de Especialidade e Medicamentos"/>
    <s v="ORI"/>
    <x v="0"/>
    <s v="ACE"/>
    <x v="0"/>
    <x v="0"/>
    <x v="0"/>
    <x v="0"/>
    <x v="0"/>
    <x v="0"/>
    <x v="0"/>
    <x v="0"/>
    <x v="0"/>
    <x v="0"/>
    <x v="0"/>
    <s v="Apoio a Consultas de Especialidade e Medicamentos"/>
    <x v="0"/>
    <x v="0"/>
    <x v="0"/>
    <x v="0"/>
    <x v="1"/>
    <x v="0"/>
    <x v="0"/>
    <x v="0"/>
    <x v="0"/>
    <x v="0"/>
    <x v="0"/>
    <x v="0"/>
    <s v="Apoio para consulta, conforme proposta em anexo."/>
  </r>
  <r>
    <x v="1"/>
    <n v="0"/>
    <n v="0"/>
    <n v="0"/>
    <n v="1650"/>
    <x v="5096"/>
    <x v="0"/>
    <x v="0"/>
    <x v="0"/>
    <s v="01.27.06.72"/>
    <x v="1"/>
    <x v="1"/>
    <x v="1"/>
    <s v="Requalificação Urbana e habitação"/>
    <s v="01.27.06"/>
    <s v="Requalificação Urbana e habitação"/>
    <s v="01.27.06"/>
    <x v="2"/>
    <x v="0"/>
    <x v="0"/>
    <x v="1"/>
    <x v="0"/>
    <x v="1"/>
    <x v="1"/>
    <x v="0"/>
    <x v="9"/>
    <s v="2025-10-01"/>
    <x v="3"/>
    <n v="1650"/>
    <x v="0"/>
    <m/>
    <x v="0"/>
    <m/>
    <x v="26"/>
    <n v="100474914"/>
    <x v="0"/>
    <x v="0"/>
    <s v="Manutenção e Reabilitação de Edificios Municipais"/>
    <s v="ORI"/>
    <x v="0"/>
    <m/>
    <x v="0"/>
    <x v="0"/>
    <x v="0"/>
    <x v="0"/>
    <x v="0"/>
    <x v="0"/>
    <x v="0"/>
    <x v="0"/>
    <x v="0"/>
    <x v="0"/>
    <x v="0"/>
    <s v="Manutenção e Reabilitação de Edificios Municipais"/>
    <x v="0"/>
    <x v="0"/>
    <x v="0"/>
    <x v="0"/>
    <x v="1"/>
    <x v="0"/>
    <x v="0"/>
    <x v="0"/>
    <x v="0"/>
    <x v="0"/>
    <x v="0"/>
    <x v="0"/>
    <s v="Pagamento a favor do Tesoureiro Municipal, pela aquisição de um saco de massa para reparação do edifício da Câmara, conforme anexo."/>
  </r>
  <r>
    <x v="1"/>
    <n v="0"/>
    <n v="0"/>
    <n v="0"/>
    <n v="250000"/>
    <x v="5097"/>
    <x v="0"/>
    <x v="1"/>
    <x v="0"/>
    <s v="03.03.10"/>
    <x v="15"/>
    <x v="0"/>
    <x v="5"/>
    <s v="Receitas Da Câmara"/>
    <s v="03.03.10"/>
    <s v="Receitas Da Câmara"/>
    <s v="03.03.10"/>
    <x v="37"/>
    <x v="0"/>
    <x v="5"/>
    <x v="10"/>
    <x v="0"/>
    <x v="0"/>
    <x v="2"/>
    <x v="0"/>
    <x v="8"/>
    <s v="2025-09-25"/>
    <x v="2"/>
    <n v="250000"/>
    <x v="0"/>
    <m/>
    <x v="0"/>
    <m/>
    <x v="26"/>
    <n v="100474914"/>
    <x v="0"/>
    <x v="0"/>
    <s v="Receitas Da Câmara"/>
    <s v="EXT"/>
    <x v="0"/>
    <s v="RDC"/>
    <x v="0"/>
    <x v="0"/>
    <x v="0"/>
    <x v="0"/>
    <x v="0"/>
    <x v="0"/>
    <x v="0"/>
    <x v="0"/>
    <x v="0"/>
    <x v="0"/>
    <x v="0"/>
    <s v="Receitas Da Câmara"/>
    <x v="0"/>
    <x v="0"/>
    <x v="0"/>
    <x v="0"/>
    <x v="0"/>
    <x v="0"/>
    <x v="0"/>
    <x v="0"/>
    <x v="0"/>
    <x v="0"/>
    <x v="0"/>
    <x v="0"/>
    <s v="Recebimento referente a patrocínio Qualinertes CV SA, conforme anexo."/>
  </r>
  <r>
    <x v="0"/>
    <n v="0"/>
    <n v="0"/>
    <n v="0"/>
    <n v="10834"/>
    <x v="5098"/>
    <x v="0"/>
    <x v="0"/>
    <x v="0"/>
    <s v="03.16.32"/>
    <x v="48"/>
    <x v="0"/>
    <x v="0"/>
    <s v="Gabinete de Comunicação e Imagem"/>
    <s v="03.16.32"/>
    <s v="Gabinete de Comunicação e Imagem"/>
    <s v="03.16.32"/>
    <x v="42"/>
    <x v="0"/>
    <x v="0"/>
    <x v="1"/>
    <x v="1"/>
    <x v="0"/>
    <x v="0"/>
    <x v="0"/>
    <x v="9"/>
    <s v="2025-10-24"/>
    <x v="3"/>
    <n v="10834"/>
    <x v="0"/>
    <m/>
    <x v="0"/>
    <m/>
    <x v="9"/>
    <n v="100474696"/>
    <x v="0"/>
    <x v="1"/>
    <s v="Gabinete de Comunicação e Imagem"/>
    <s v="ORI"/>
    <x v="0"/>
    <s v="GCI"/>
    <x v="0"/>
    <x v="0"/>
    <x v="0"/>
    <x v="0"/>
    <x v="0"/>
    <x v="0"/>
    <x v="0"/>
    <x v="0"/>
    <x v="0"/>
    <x v="0"/>
    <x v="0"/>
    <s v="Gabinete de Comunicação e Imagem"/>
    <x v="0"/>
    <x v="0"/>
    <x v="0"/>
    <x v="0"/>
    <x v="0"/>
    <x v="0"/>
    <x v="0"/>
    <x v="0"/>
    <x v="0"/>
    <x v="0"/>
    <x v="1"/>
    <x v="0"/>
    <s v="Pagamento de salário referente a 10-2025"/>
  </r>
  <r>
    <x v="0"/>
    <n v="0"/>
    <n v="0"/>
    <n v="0"/>
    <n v="8213"/>
    <x v="5098"/>
    <x v="0"/>
    <x v="0"/>
    <x v="0"/>
    <s v="03.16.32"/>
    <x v="48"/>
    <x v="0"/>
    <x v="0"/>
    <s v="Gabinete de Comunicação e Imagem"/>
    <s v="03.16.32"/>
    <s v="Gabinete de Comunicação e Imagem"/>
    <s v="03.16.32"/>
    <x v="42"/>
    <x v="0"/>
    <x v="0"/>
    <x v="1"/>
    <x v="1"/>
    <x v="0"/>
    <x v="0"/>
    <x v="0"/>
    <x v="9"/>
    <s v="2025-10-24"/>
    <x v="3"/>
    <n v="8213"/>
    <x v="0"/>
    <m/>
    <x v="0"/>
    <m/>
    <x v="89"/>
    <n v="100474706"/>
    <x v="0"/>
    <x v="5"/>
    <s v="Gabinete de Comunicação e Imagem"/>
    <s v="ORI"/>
    <x v="0"/>
    <s v="GCI"/>
    <x v="0"/>
    <x v="0"/>
    <x v="0"/>
    <x v="0"/>
    <x v="0"/>
    <x v="0"/>
    <x v="0"/>
    <x v="0"/>
    <x v="0"/>
    <x v="0"/>
    <x v="0"/>
    <s v="Gabinete de Comunicação e Imagem"/>
    <x v="0"/>
    <x v="0"/>
    <x v="0"/>
    <x v="0"/>
    <x v="0"/>
    <x v="0"/>
    <x v="0"/>
    <x v="0"/>
    <x v="0"/>
    <x v="0"/>
    <x v="5"/>
    <x v="0"/>
    <s v="Pagamento de salário referente a 10-2025"/>
  </r>
  <r>
    <x v="0"/>
    <n v="0"/>
    <n v="0"/>
    <n v="0"/>
    <n v="83615"/>
    <x v="5098"/>
    <x v="0"/>
    <x v="0"/>
    <x v="0"/>
    <s v="03.16.32"/>
    <x v="48"/>
    <x v="0"/>
    <x v="0"/>
    <s v="Gabinete de Comunicação e Imagem"/>
    <s v="03.16.32"/>
    <s v="Gabinete de Comunicação e Imagem"/>
    <s v="03.16.32"/>
    <x v="42"/>
    <x v="0"/>
    <x v="0"/>
    <x v="1"/>
    <x v="1"/>
    <x v="0"/>
    <x v="0"/>
    <x v="0"/>
    <x v="9"/>
    <s v="2025-10-24"/>
    <x v="3"/>
    <n v="83615"/>
    <x v="0"/>
    <m/>
    <x v="0"/>
    <m/>
    <x v="26"/>
    <n v="100474914"/>
    <x v="0"/>
    <x v="0"/>
    <s v="Gabinete de Comunicação e Imagem"/>
    <s v="ORI"/>
    <x v="0"/>
    <s v="GCI"/>
    <x v="0"/>
    <x v="0"/>
    <x v="0"/>
    <x v="0"/>
    <x v="0"/>
    <x v="0"/>
    <x v="0"/>
    <x v="0"/>
    <x v="0"/>
    <x v="0"/>
    <x v="0"/>
    <s v="Gabinete de Comunicação e Imagem"/>
    <x v="0"/>
    <x v="0"/>
    <x v="0"/>
    <x v="0"/>
    <x v="0"/>
    <x v="0"/>
    <x v="0"/>
    <x v="0"/>
    <x v="0"/>
    <x v="0"/>
    <x v="0"/>
    <x v="0"/>
    <s v="Pagamento de salário referente a 10-2025"/>
  </r>
  <r>
    <x v="2"/>
    <n v="0"/>
    <n v="0"/>
    <n v="0"/>
    <n v="8204"/>
    <x v="5099"/>
    <x v="0"/>
    <x v="0"/>
    <x v="0"/>
    <s v="80.02.10.26"/>
    <x v="35"/>
    <x v="4"/>
    <x v="4"/>
    <s v="Outros"/>
    <s v="80.02.10"/>
    <s v="Outros"/>
    <s v="80.02.10"/>
    <x v="74"/>
    <x v="0"/>
    <x v="3"/>
    <x v="16"/>
    <x v="1"/>
    <x v="2"/>
    <x v="0"/>
    <x v="0"/>
    <x v="10"/>
    <s v="2025-11-11"/>
    <x v="3"/>
    <n v="8204"/>
    <x v="0"/>
    <m/>
    <x v="0"/>
    <m/>
    <x v="164"/>
    <n v="100479234"/>
    <x v="0"/>
    <x v="0"/>
    <s v="Retenção Sansung"/>
    <s v="ORI"/>
    <x v="0"/>
    <s v="RS"/>
    <x v="0"/>
    <x v="0"/>
    <x v="0"/>
    <x v="0"/>
    <x v="0"/>
    <x v="0"/>
    <x v="0"/>
    <x v="0"/>
    <x v="0"/>
    <x v="0"/>
    <x v="0"/>
    <s v="Retenção Sansung"/>
    <x v="0"/>
    <x v="0"/>
    <x v="0"/>
    <x v="0"/>
    <x v="2"/>
    <x v="0"/>
    <x v="0"/>
    <x v="0"/>
    <x v="0"/>
    <x v="1"/>
    <x v="0"/>
    <x v="0"/>
    <s v="Transferência dos descontos efetuada nos salário dos funcionários, referente o pagamento dos equipamento eletrônico, a favor da M&amp;J Tech, referente a Julho e Agosto de 2025, conforme justificativo em anexo."/>
  </r>
  <r>
    <x v="0"/>
    <n v="0"/>
    <n v="0"/>
    <n v="0"/>
    <n v="1200"/>
    <x v="5100"/>
    <x v="0"/>
    <x v="1"/>
    <x v="0"/>
    <s v="80.02.01"/>
    <x v="28"/>
    <x v="4"/>
    <x v="4"/>
    <s v="Retenções Iur"/>
    <s v="80.02.01"/>
    <s v="Retenções Iur"/>
    <s v="80.02.01"/>
    <x v="52"/>
    <x v="0"/>
    <x v="6"/>
    <x v="1"/>
    <x v="1"/>
    <x v="2"/>
    <x v="2"/>
    <x v="0"/>
    <x v="10"/>
    <s v="2025-11-19"/>
    <x v="3"/>
    <n v="1200"/>
    <x v="0"/>
    <m/>
    <x v="0"/>
    <m/>
    <x v="9"/>
    <n v="100474696"/>
    <x v="0"/>
    <x v="0"/>
    <s v="Retenções Iur"/>
    <s v="ORI"/>
    <x v="0"/>
    <s v="RIUR"/>
    <x v="0"/>
    <x v="0"/>
    <x v="0"/>
    <x v="0"/>
    <x v="0"/>
    <x v="0"/>
    <x v="0"/>
    <x v="0"/>
    <x v="0"/>
    <x v="0"/>
    <x v="0"/>
    <s v="Retenções Iur"/>
    <x v="0"/>
    <x v="0"/>
    <x v="0"/>
    <x v="0"/>
    <x v="2"/>
    <x v="0"/>
    <x v="0"/>
    <x v="0"/>
    <x v="0"/>
    <x v="1"/>
    <x v="0"/>
    <x v="0"/>
    <s v="RETENCAO OT"/>
  </r>
  <r>
    <x v="0"/>
    <n v="0"/>
    <n v="0"/>
    <n v="0"/>
    <n v="345"/>
    <x v="5101"/>
    <x v="0"/>
    <x v="1"/>
    <x v="0"/>
    <s v="80.02.01"/>
    <x v="28"/>
    <x v="4"/>
    <x v="4"/>
    <s v="Retenções Iur"/>
    <s v="80.02.01"/>
    <s v="Retenções Iur"/>
    <s v="80.02.01"/>
    <x v="52"/>
    <x v="0"/>
    <x v="6"/>
    <x v="1"/>
    <x v="1"/>
    <x v="2"/>
    <x v="2"/>
    <x v="0"/>
    <x v="10"/>
    <s v="2025-11-19"/>
    <x v="3"/>
    <n v="345"/>
    <x v="0"/>
    <m/>
    <x v="0"/>
    <m/>
    <x v="9"/>
    <n v="100474696"/>
    <x v="0"/>
    <x v="0"/>
    <s v="Retenções Iur"/>
    <s v="ORI"/>
    <x v="0"/>
    <s v="RIUR"/>
    <x v="0"/>
    <x v="0"/>
    <x v="0"/>
    <x v="0"/>
    <x v="0"/>
    <x v="0"/>
    <x v="0"/>
    <x v="0"/>
    <x v="0"/>
    <x v="0"/>
    <x v="0"/>
    <s v="Retenções Iur"/>
    <x v="0"/>
    <x v="0"/>
    <x v="0"/>
    <x v="0"/>
    <x v="2"/>
    <x v="0"/>
    <x v="0"/>
    <x v="0"/>
    <x v="0"/>
    <x v="1"/>
    <x v="0"/>
    <x v="0"/>
    <s v="RETENCAO OT"/>
  </r>
  <r>
    <x v="0"/>
    <n v="0"/>
    <n v="0"/>
    <n v="0"/>
    <n v="5700"/>
    <x v="5102"/>
    <x v="0"/>
    <x v="1"/>
    <x v="0"/>
    <s v="80.02.01"/>
    <x v="28"/>
    <x v="4"/>
    <x v="4"/>
    <s v="Retenções Iur"/>
    <s v="80.02.01"/>
    <s v="Retenções Iur"/>
    <s v="80.02.01"/>
    <x v="52"/>
    <x v="0"/>
    <x v="6"/>
    <x v="1"/>
    <x v="1"/>
    <x v="2"/>
    <x v="2"/>
    <x v="0"/>
    <x v="10"/>
    <s v="2025-11-12"/>
    <x v="3"/>
    <n v="5700"/>
    <x v="0"/>
    <m/>
    <x v="0"/>
    <m/>
    <x v="9"/>
    <n v="100474696"/>
    <x v="0"/>
    <x v="0"/>
    <s v="Retenções Iur"/>
    <s v="ORI"/>
    <x v="0"/>
    <s v="RIUR"/>
    <x v="0"/>
    <x v="0"/>
    <x v="0"/>
    <x v="0"/>
    <x v="0"/>
    <x v="0"/>
    <x v="0"/>
    <x v="0"/>
    <x v="0"/>
    <x v="0"/>
    <x v="0"/>
    <s v="Retenções Iur"/>
    <x v="0"/>
    <x v="0"/>
    <x v="0"/>
    <x v="0"/>
    <x v="2"/>
    <x v="0"/>
    <x v="0"/>
    <x v="0"/>
    <x v="0"/>
    <x v="1"/>
    <x v="0"/>
    <x v="0"/>
    <s v="RETENCAO OT"/>
  </r>
  <r>
    <x v="1"/>
    <n v="0"/>
    <n v="0"/>
    <n v="0"/>
    <n v="2250"/>
    <x v="5103"/>
    <x v="0"/>
    <x v="0"/>
    <x v="0"/>
    <s v="01.25.02.26"/>
    <x v="39"/>
    <x v="2"/>
    <x v="2"/>
    <s v="desporto"/>
    <s v="01.25.02"/>
    <s v="desporto"/>
    <s v="01.25.02"/>
    <x v="2"/>
    <x v="0"/>
    <x v="0"/>
    <x v="1"/>
    <x v="0"/>
    <x v="1"/>
    <x v="1"/>
    <x v="0"/>
    <x v="11"/>
    <s v="2025-12-24"/>
    <x v="3"/>
    <n v="2250"/>
    <x v="0"/>
    <m/>
    <x v="0"/>
    <m/>
    <x v="9"/>
    <n v="100474696"/>
    <x v="0"/>
    <x v="1"/>
    <s v="Manutenção de equipamentos desportivos"/>
    <s v="ORI"/>
    <x v="0"/>
    <s v="MED"/>
    <x v="0"/>
    <x v="0"/>
    <x v="0"/>
    <x v="0"/>
    <x v="0"/>
    <x v="0"/>
    <x v="0"/>
    <x v="0"/>
    <x v="0"/>
    <x v="0"/>
    <x v="0"/>
    <s v="Manutenção de equipamentos desportivos"/>
    <x v="0"/>
    <x v="0"/>
    <x v="0"/>
    <x v="0"/>
    <x v="1"/>
    <x v="0"/>
    <x v="0"/>
    <x v="0"/>
    <x v="0"/>
    <x v="0"/>
    <x v="1"/>
    <x v="0"/>
    <s v="Pagamento referente a reparação de grades do matadouro e troca de fechaduras do polivalente de Achada Bolanha, conforme anexo. "/>
  </r>
  <r>
    <x v="1"/>
    <n v="0"/>
    <n v="0"/>
    <n v="0"/>
    <n v="12750"/>
    <x v="5103"/>
    <x v="0"/>
    <x v="0"/>
    <x v="0"/>
    <s v="01.25.02.26"/>
    <x v="39"/>
    <x v="2"/>
    <x v="2"/>
    <s v="desporto"/>
    <s v="01.25.02"/>
    <s v="desporto"/>
    <s v="01.25.02"/>
    <x v="2"/>
    <x v="0"/>
    <x v="0"/>
    <x v="1"/>
    <x v="0"/>
    <x v="1"/>
    <x v="1"/>
    <x v="0"/>
    <x v="11"/>
    <s v="2025-12-24"/>
    <x v="3"/>
    <n v="12750"/>
    <x v="0"/>
    <m/>
    <x v="0"/>
    <m/>
    <x v="580"/>
    <n v="100480045"/>
    <x v="0"/>
    <x v="0"/>
    <s v="Manutenção de equipamentos desportivos"/>
    <s v="ORI"/>
    <x v="0"/>
    <s v="MED"/>
    <x v="0"/>
    <x v="0"/>
    <x v="0"/>
    <x v="0"/>
    <x v="0"/>
    <x v="0"/>
    <x v="0"/>
    <x v="0"/>
    <x v="0"/>
    <x v="0"/>
    <x v="0"/>
    <s v="Manutenção de equipamentos desportivos"/>
    <x v="0"/>
    <x v="0"/>
    <x v="0"/>
    <x v="0"/>
    <x v="1"/>
    <x v="0"/>
    <x v="0"/>
    <x v="0"/>
    <x v="0"/>
    <x v="0"/>
    <x v="0"/>
    <x v="0"/>
    <s v="Pagamento referente a reparação de grades do matadouro e troca de fechaduras do polivalente de Achada Bolanha, conforme anexo. "/>
  </r>
  <r>
    <x v="0"/>
    <n v="0"/>
    <n v="0"/>
    <n v="0"/>
    <n v="35000"/>
    <x v="5104"/>
    <x v="0"/>
    <x v="0"/>
    <x v="0"/>
    <s v="01.25.04.22"/>
    <x v="9"/>
    <x v="2"/>
    <x v="2"/>
    <s v="Cultura"/>
    <s v="01.25.04"/>
    <s v="Cultura"/>
    <s v="01.25.04"/>
    <x v="4"/>
    <x v="0"/>
    <x v="2"/>
    <x v="3"/>
    <x v="0"/>
    <x v="1"/>
    <x v="0"/>
    <x v="0"/>
    <x v="7"/>
    <s v="2025-08-07"/>
    <x v="2"/>
    <n v="35000"/>
    <x v="0"/>
    <m/>
    <x v="0"/>
    <m/>
    <x v="389"/>
    <n v="100477869"/>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tuação artística, na semana da juventude  conforme proposta em anexo."/>
  </r>
  <r>
    <x v="0"/>
    <n v="0"/>
    <n v="0"/>
    <n v="0"/>
    <n v="182000"/>
    <x v="5105"/>
    <x v="0"/>
    <x v="0"/>
    <x v="0"/>
    <s v="01.27.04.11"/>
    <x v="26"/>
    <x v="1"/>
    <x v="1"/>
    <s v="Infra-Estruturas e Transportes"/>
    <s v="01.27.04"/>
    <s v="Infra-Estruturas e Transportes"/>
    <s v="01.27.04"/>
    <x v="4"/>
    <x v="0"/>
    <x v="2"/>
    <x v="3"/>
    <x v="0"/>
    <x v="1"/>
    <x v="0"/>
    <x v="0"/>
    <x v="7"/>
    <s v="2025-08-08"/>
    <x v="2"/>
    <n v="182000"/>
    <x v="0"/>
    <m/>
    <x v="0"/>
    <m/>
    <x v="26"/>
    <n v="100474914"/>
    <x v="0"/>
    <x v="0"/>
    <s v="Manutenção de caminhos vicinais e melhoramento de acessos"/>
    <s v="ORI"/>
    <x v="0"/>
    <m/>
    <x v="0"/>
    <x v="0"/>
    <x v="0"/>
    <x v="0"/>
    <x v="0"/>
    <x v="0"/>
    <x v="0"/>
    <x v="0"/>
    <x v="0"/>
    <x v="0"/>
    <x v="0"/>
    <s v="Manutenção de caminhos vicinais e melhoramento de acessos"/>
    <x v="0"/>
    <x v="0"/>
    <x v="0"/>
    <x v="0"/>
    <x v="1"/>
    <x v="0"/>
    <x v="0"/>
    <x v="0"/>
    <x v="0"/>
    <x v="0"/>
    <x v="0"/>
    <x v="0"/>
    <s v="Pagamento referente a serviços de limpeza no caminho vicinais Serra Malagueta- Mato Correia, conforme anexo. "/>
  </r>
  <r>
    <x v="0"/>
    <n v="0"/>
    <n v="0"/>
    <n v="0"/>
    <n v="1700"/>
    <x v="5106"/>
    <x v="0"/>
    <x v="0"/>
    <x v="0"/>
    <s v="01.25.01.14"/>
    <x v="3"/>
    <x v="2"/>
    <x v="2"/>
    <s v="Educação"/>
    <s v="01.25.01"/>
    <s v="Educação"/>
    <s v="01.25.01"/>
    <x v="4"/>
    <x v="0"/>
    <x v="2"/>
    <x v="3"/>
    <x v="0"/>
    <x v="1"/>
    <x v="0"/>
    <x v="0"/>
    <x v="9"/>
    <s v="2025-10-10"/>
    <x v="3"/>
    <n v="1700"/>
    <x v="0"/>
    <m/>
    <x v="0"/>
    <m/>
    <x v="5"/>
    <n v="100475629"/>
    <x v="0"/>
    <x v="0"/>
    <s v="Incentivo ao pré escolar"/>
    <s v="ORI"/>
    <x v="0"/>
    <s v="IPE"/>
    <x v="0"/>
    <x v="0"/>
    <x v="0"/>
    <x v="0"/>
    <x v="0"/>
    <x v="0"/>
    <x v="0"/>
    <x v="0"/>
    <x v="0"/>
    <x v="0"/>
    <x v="0"/>
    <s v="Incentivo ao pré escolar"/>
    <x v="0"/>
    <x v="0"/>
    <x v="0"/>
    <x v="0"/>
    <x v="1"/>
    <x v="0"/>
    <x v="0"/>
    <x v="0"/>
    <x v="0"/>
    <x v="0"/>
    <x v="0"/>
    <x v="0"/>
    <s v="Pagamento referente a aquisição de gás butano de 12Kg para jardim infantil de Varanda São Miguel, conforme anexo. "/>
  </r>
  <r>
    <x v="1"/>
    <n v="0"/>
    <n v="0"/>
    <n v="0"/>
    <n v="21540"/>
    <x v="5107"/>
    <x v="0"/>
    <x v="0"/>
    <x v="0"/>
    <s v="01.25.02.23"/>
    <x v="13"/>
    <x v="2"/>
    <x v="2"/>
    <s v="desporto"/>
    <s v="01.25.02"/>
    <s v="desporto"/>
    <s v="01.25.02"/>
    <x v="2"/>
    <x v="0"/>
    <x v="0"/>
    <x v="1"/>
    <x v="0"/>
    <x v="1"/>
    <x v="1"/>
    <x v="0"/>
    <x v="2"/>
    <s v="2025-04-03"/>
    <x v="1"/>
    <n v="21540"/>
    <x v="0"/>
    <m/>
    <x v="0"/>
    <m/>
    <x v="535"/>
    <n v="100479538"/>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 03 deslocação feita com o grupo basquetebol masculino e feminino (ADR-ROK), no âmbito dos jogos play of percurso Calheta -Tarrafal, conforme anexo."/>
  </r>
  <r>
    <x v="0"/>
    <n v="0"/>
    <n v="0"/>
    <n v="0"/>
    <n v="1350"/>
    <x v="5108"/>
    <x v="0"/>
    <x v="1"/>
    <x v="0"/>
    <s v="80.02.01"/>
    <x v="28"/>
    <x v="4"/>
    <x v="4"/>
    <s v="Retenções Iur"/>
    <s v="80.02.01"/>
    <s v="Retenções Iur"/>
    <s v="80.02.01"/>
    <x v="52"/>
    <x v="0"/>
    <x v="6"/>
    <x v="1"/>
    <x v="1"/>
    <x v="2"/>
    <x v="2"/>
    <x v="0"/>
    <x v="4"/>
    <s v="2025-03-31"/>
    <x v="0"/>
    <n v="1350"/>
    <x v="0"/>
    <m/>
    <x v="0"/>
    <m/>
    <x v="9"/>
    <n v="100474696"/>
    <x v="0"/>
    <x v="0"/>
    <s v="Retenções Iur"/>
    <s v="ORI"/>
    <x v="0"/>
    <s v="RIUR"/>
    <x v="0"/>
    <x v="0"/>
    <x v="0"/>
    <x v="0"/>
    <x v="0"/>
    <x v="0"/>
    <x v="0"/>
    <x v="0"/>
    <x v="0"/>
    <x v="0"/>
    <x v="0"/>
    <s v="Retenções Iur"/>
    <x v="0"/>
    <x v="0"/>
    <x v="0"/>
    <x v="0"/>
    <x v="2"/>
    <x v="0"/>
    <x v="0"/>
    <x v="0"/>
    <x v="0"/>
    <x v="1"/>
    <x v="0"/>
    <x v="0"/>
    <s v="RETENCAO OT"/>
  </r>
  <r>
    <x v="0"/>
    <n v="0"/>
    <n v="0"/>
    <n v="0"/>
    <n v="180000"/>
    <x v="5109"/>
    <x v="0"/>
    <x v="0"/>
    <x v="0"/>
    <s v="01.25.04.22"/>
    <x v="9"/>
    <x v="2"/>
    <x v="2"/>
    <s v="Cultura"/>
    <s v="01.25.04"/>
    <s v="Cultura"/>
    <s v="01.25.04"/>
    <x v="4"/>
    <x v="0"/>
    <x v="2"/>
    <x v="3"/>
    <x v="0"/>
    <x v="1"/>
    <x v="0"/>
    <x v="0"/>
    <x v="7"/>
    <s v="2025-08-06"/>
    <x v="2"/>
    <n v="180000"/>
    <x v="0"/>
    <m/>
    <x v="0"/>
    <m/>
    <x v="32"/>
    <n v="100476920"/>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combustíveis, conforme proposta em anexo."/>
  </r>
  <r>
    <x v="0"/>
    <n v="0"/>
    <n v="0"/>
    <n v="0"/>
    <n v="2800"/>
    <x v="5110"/>
    <x v="0"/>
    <x v="0"/>
    <x v="0"/>
    <s v="03.16.15"/>
    <x v="0"/>
    <x v="0"/>
    <x v="0"/>
    <s v="Direção Financeira"/>
    <s v="03.16.15"/>
    <s v="Direção Financeira"/>
    <s v="03.16.15"/>
    <x v="0"/>
    <x v="0"/>
    <x v="0"/>
    <x v="0"/>
    <x v="0"/>
    <x v="0"/>
    <x v="0"/>
    <x v="0"/>
    <x v="7"/>
    <s v="2025-08-08"/>
    <x v="2"/>
    <n v="2800"/>
    <x v="0"/>
    <m/>
    <x v="0"/>
    <m/>
    <x v="16"/>
    <n v="100477691"/>
    <x v="0"/>
    <x v="0"/>
    <s v="Direção Financeira"/>
    <s v="ORI"/>
    <x v="0"/>
    <m/>
    <x v="0"/>
    <x v="0"/>
    <x v="0"/>
    <x v="0"/>
    <x v="0"/>
    <x v="0"/>
    <x v="0"/>
    <x v="0"/>
    <x v="0"/>
    <x v="0"/>
    <x v="0"/>
    <s v="Direção Financeira"/>
    <x v="0"/>
    <x v="0"/>
    <x v="0"/>
    <x v="0"/>
    <x v="0"/>
    <x v="0"/>
    <x v="0"/>
    <x v="0"/>
    <x v="0"/>
    <x v="0"/>
    <x v="0"/>
    <x v="0"/>
    <s v="Ajuda de custo e subsidio transporte a favor do senhor Austelino Martins, pela sua deslocação à Praia no dia 24 de julho de 2025, a fim de participar no workshop da 3 do projeto de reforço e Modernização de quadro legal de edificação, "/>
  </r>
  <r>
    <x v="0"/>
    <n v="0"/>
    <n v="0"/>
    <n v="0"/>
    <n v="1000"/>
    <x v="5111"/>
    <x v="0"/>
    <x v="0"/>
    <x v="0"/>
    <s v="03.16.15"/>
    <x v="0"/>
    <x v="0"/>
    <x v="0"/>
    <s v="Direção Financeira"/>
    <s v="03.16.15"/>
    <s v="Direção Financeira"/>
    <s v="03.16.15"/>
    <x v="0"/>
    <x v="0"/>
    <x v="0"/>
    <x v="0"/>
    <x v="0"/>
    <x v="0"/>
    <x v="0"/>
    <x v="0"/>
    <x v="8"/>
    <s v="2025-09-15"/>
    <x v="2"/>
    <n v="1000"/>
    <x v="0"/>
    <m/>
    <x v="0"/>
    <m/>
    <x v="150"/>
    <n v="100479873"/>
    <x v="0"/>
    <x v="0"/>
    <s v="Direção Financeira"/>
    <s v="ORI"/>
    <x v="0"/>
    <m/>
    <x v="0"/>
    <x v="0"/>
    <x v="0"/>
    <x v="0"/>
    <x v="0"/>
    <x v="0"/>
    <x v="0"/>
    <x v="0"/>
    <x v="0"/>
    <x v="0"/>
    <x v="0"/>
    <s v="Direção Financeira"/>
    <x v="0"/>
    <x v="0"/>
    <x v="0"/>
    <x v="0"/>
    <x v="0"/>
    <x v="0"/>
    <x v="0"/>
    <x v="0"/>
    <x v="0"/>
    <x v="0"/>
    <x v="0"/>
    <x v="0"/>
    <s v="Subsidio de transporte a favor do Sr. Adilson Carlos Gomes Tavares pela sua deslocação a cidade Assomada em missão de serviço."/>
  </r>
  <r>
    <x v="0"/>
    <n v="0"/>
    <n v="0"/>
    <n v="0"/>
    <n v="20000"/>
    <x v="5112"/>
    <x v="0"/>
    <x v="0"/>
    <x v="0"/>
    <s v="01.25.05.12"/>
    <x v="2"/>
    <x v="2"/>
    <x v="2"/>
    <s v="Saúde"/>
    <s v="01.25.05"/>
    <s v="Saúde"/>
    <s v="01.25.05"/>
    <x v="3"/>
    <x v="0"/>
    <x v="1"/>
    <x v="2"/>
    <x v="0"/>
    <x v="1"/>
    <x v="0"/>
    <x v="0"/>
    <x v="9"/>
    <s v="2025-10-03"/>
    <x v="3"/>
    <n v="20000"/>
    <x v="0"/>
    <m/>
    <x v="0"/>
    <m/>
    <x v="581"/>
    <n v="100479443"/>
    <x v="0"/>
    <x v="0"/>
    <s v="Promoção e Inclusão Social"/>
    <s v="ORI"/>
    <x v="0"/>
    <m/>
    <x v="0"/>
    <x v="0"/>
    <x v="0"/>
    <x v="0"/>
    <x v="0"/>
    <x v="0"/>
    <x v="0"/>
    <x v="0"/>
    <x v="0"/>
    <x v="0"/>
    <x v="0"/>
    <s v="Promoção e Inclusão Social"/>
    <x v="0"/>
    <x v="0"/>
    <x v="0"/>
    <x v="0"/>
    <x v="1"/>
    <x v="0"/>
    <x v="0"/>
    <x v="0"/>
    <x v="0"/>
    <x v="0"/>
    <x v="0"/>
    <x v="0"/>
    <s v="Apoio social a favor da Sra. Dulce Sanches Furtado Lopes, conforme anexo."/>
  </r>
  <r>
    <x v="0"/>
    <n v="0"/>
    <n v="0"/>
    <n v="0"/>
    <n v="4200"/>
    <x v="5113"/>
    <x v="0"/>
    <x v="0"/>
    <x v="0"/>
    <s v="03.16.15"/>
    <x v="0"/>
    <x v="0"/>
    <x v="0"/>
    <s v="Direção Financeira"/>
    <s v="03.16.15"/>
    <s v="Direção Financeira"/>
    <s v="03.16.15"/>
    <x v="0"/>
    <x v="0"/>
    <x v="0"/>
    <x v="0"/>
    <x v="0"/>
    <x v="0"/>
    <x v="0"/>
    <x v="0"/>
    <x v="11"/>
    <s v="2025-12-23"/>
    <x v="3"/>
    <n v="4200"/>
    <x v="0"/>
    <m/>
    <x v="0"/>
    <m/>
    <x v="168"/>
    <n v="100478458"/>
    <x v="0"/>
    <x v="0"/>
    <s v="Direção Financeira"/>
    <s v="ORI"/>
    <x v="0"/>
    <m/>
    <x v="0"/>
    <x v="0"/>
    <x v="0"/>
    <x v="0"/>
    <x v="0"/>
    <x v="0"/>
    <x v="0"/>
    <x v="0"/>
    <x v="0"/>
    <x v="0"/>
    <x v="0"/>
    <s v="Direção Financeira"/>
    <x v="0"/>
    <x v="0"/>
    <x v="0"/>
    <x v="0"/>
    <x v="0"/>
    <x v="0"/>
    <x v="0"/>
    <x v="0"/>
    <x v="0"/>
    <x v="0"/>
    <x v="0"/>
    <x v="0"/>
    <s v="Ajuda de custo a favor da Sr. Felisberto Furtado  Silva Mendonca, pela sua deslocação á Praia nos dias, 05, 11 e 21 de Dezembro de 2025, em missão de serviço, conforme anexo. "/>
  </r>
  <r>
    <x v="0"/>
    <n v="0"/>
    <n v="0"/>
    <n v="0"/>
    <n v="3187"/>
    <x v="5114"/>
    <x v="0"/>
    <x v="1"/>
    <x v="0"/>
    <s v="03.03.10"/>
    <x v="15"/>
    <x v="0"/>
    <x v="5"/>
    <s v="Receitas Da Câmara"/>
    <s v="03.03.10"/>
    <s v="Receitas Da Câmara"/>
    <s v="03.03.10"/>
    <x v="18"/>
    <x v="0"/>
    <x v="4"/>
    <x v="6"/>
    <x v="0"/>
    <x v="0"/>
    <x v="2"/>
    <x v="0"/>
    <x v="9"/>
    <s v="2025-10-07"/>
    <x v="3"/>
    <n v="3187"/>
    <x v="0"/>
    <m/>
    <x v="0"/>
    <m/>
    <x v="26"/>
    <n v="100474914"/>
    <x v="0"/>
    <x v="0"/>
    <s v="Receitas Da Câmara"/>
    <s v="EXT"/>
    <x v="0"/>
    <s v="RDC"/>
    <x v="0"/>
    <x v="0"/>
    <x v="0"/>
    <x v="0"/>
    <x v="0"/>
    <x v="0"/>
    <x v="0"/>
    <x v="0"/>
    <x v="0"/>
    <x v="0"/>
    <x v="0"/>
    <s v="Receitas Da Câmara"/>
    <x v="0"/>
    <x v="0"/>
    <x v="0"/>
    <x v="0"/>
    <x v="0"/>
    <x v="0"/>
    <x v="0"/>
    <x v="0"/>
    <x v="0"/>
    <x v="0"/>
    <x v="0"/>
    <x v="0"/>
    <s v="Deposito não identificado, conforme anexo."/>
  </r>
  <r>
    <x v="1"/>
    <n v="0"/>
    <n v="0"/>
    <n v="0"/>
    <n v="29000"/>
    <x v="5115"/>
    <x v="0"/>
    <x v="0"/>
    <x v="0"/>
    <s v="01.27.06.79"/>
    <x v="67"/>
    <x v="1"/>
    <x v="1"/>
    <s v="Requalificação Urbana e habitação"/>
    <s v="01.27.06"/>
    <s v="Requalificação Urbana e habitação"/>
    <s v="01.27.06"/>
    <x v="2"/>
    <x v="0"/>
    <x v="0"/>
    <x v="1"/>
    <x v="0"/>
    <x v="1"/>
    <x v="1"/>
    <x v="0"/>
    <x v="1"/>
    <s v="2025-01-28"/>
    <x v="0"/>
    <n v="29000"/>
    <x v="0"/>
    <m/>
    <x v="0"/>
    <m/>
    <x v="132"/>
    <n v="100479497"/>
    <x v="0"/>
    <x v="0"/>
    <s v="Requalificação Urbana e Ambiental de Achada Bolanha"/>
    <s v="ORI"/>
    <x v="0"/>
    <m/>
    <x v="0"/>
    <x v="0"/>
    <x v="0"/>
    <x v="0"/>
    <x v="0"/>
    <x v="0"/>
    <x v="0"/>
    <x v="0"/>
    <x v="0"/>
    <x v="0"/>
    <x v="0"/>
    <s v="Requalificação Urbana e Ambiental de Achada Bolanha"/>
    <x v="0"/>
    <x v="0"/>
    <x v="0"/>
    <x v="0"/>
    <x v="1"/>
    <x v="0"/>
    <x v="0"/>
    <x v="0"/>
    <x v="0"/>
    <x v="0"/>
    <x v="0"/>
    <x v="0"/>
    <s v="Pagamento referente a aquisição de serviços de transporte de areia e pedra para as obras de requalificação urbana e ambiental de Achada Monte, conforme anexo"/>
  </r>
  <r>
    <x v="0"/>
    <n v="0"/>
    <n v="0"/>
    <n v="0"/>
    <n v="16150"/>
    <x v="5116"/>
    <x v="0"/>
    <x v="0"/>
    <x v="0"/>
    <s v="03.16.15"/>
    <x v="0"/>
    <x v="0"/>
    <x v="0"/>
    <s v="Direção Financeira"/>
    <s v="03.16.15"/>
    <s v="Direção Financeira"/>
    <s v="03.16.15"/>
    <x v="1"/>
    <x v="0"/>
    <x v="0"/>
    <x v="0"/>
    <x v="0"/>
    <x v="0"/>
    <x v="0"/>
    <x v="0"/>
    <x v="2"/>
    <s v="2025-04-08"/>
    <x v="1"/>
    <n v="16150"/>
    <x v="0"/>
    <m/>
    <x v="0"/>
    <m/>
    <x v="182"/>
    <n v="100475659"/>
    <x v="0"/>
    <x v="0"/>
    <s v="Direção Financeira"/>
    <s v="ORI"/>
    <x v="0"/>
    <m/>
    <x v="0"/>
    <x v="0"/>
    <x v="0"/>
    <x v="0"/>
    <x v="0"/>
    <x v="0"/>
    <x v="0"/>
    <x v="0"/>
    <x v="0"/>
    <x v="0"/>
    <x v="0"/>
    <s v="Direção Financeira"/>
    <x v="0"/>
    <x v="0"/>
    <x v="0"/>
    <x v="0"/>
    <x v="0"/>
    <x v="0"/>
    <x v="0"/>
    <x v="0"/>
    <x v="0"/>
    <x v="0"/>
    <x v="0"/>
    <x v="0"/>
    <s v="Pagamento prestação de serviço a favor do senhor Anildo Furtado, referente a serviço na escola de artes durante o mês de março de 2025"/>
  </r>
  <r>
    <x v="0"/>
    <n v="0"/>
    <n v="0"/>
    <n v="0"/>
    <n v="2800"/>
    <x v="5117"/>
    <x v="0"/>
    <x v="0"/>
    <x v="0"/>
    <s v="03.16.15"/>
    <x v="0"/>
    <x v="0"/>
    <x v="0"/>
    <s v="Direção Financeira"/>
    <s v="03.16.15"/>
    <s v="Direção Financeira"/>
    <s v="03.16.15"/>
    <x v="0"/>
    <x v="0"/>
    <x v="0"/>
    <x v="0"/>
    <x v="0"/>
    <x v="0"/>
    <x v="0"/>
    <x v="0"/>
    <x v="2"/>
    <s v="2025-04-08"/>
    <x v="1"/>
    <n v="2800"/>
    <x v="0"/>
    <m/>
    <x v="0"/>
    <m/>
    <x v="168"/>
    <n v="100478458"/>
    <x v="0"/>
    <x v="0"/>
    <s v="Direção Financeira"/>
    <s v="ORI"/>
    <x v="0"/>
    <m/>
    <x v="0"/>
    <x v="0"/>
    <x v="0"/>
    <x v="0"/>
    <x v="0"/>
    <x v="0"/>
    <x v="0"/>
    <x v="0"/>
    <x v="0"/>
    <x v="0"/>
    <x v="0"/>
    <s v="Direção Financeira"/>
    <x v="0"/>
    <x v="0"/>
    <x v="0"/>
    <x v="0"/>
    <x v="0"/>
    <x v="0"/>
    <x v="0"/>
    <x v="0"/>
    <x v="0"/>
    <x v="0"/>
    <x v="0"/>
    <x v="0"/>
    <s v="Ajuda de custo a favor da Sr. Felisberto Furtado  Silva Mendonca, pela sua deslocação à Cidade da praia no dia 04 e 07 de abril de 2025, em missão de serviço."/>
  </r>
  <r>
    <x v="0"/>
    <n v="0"/>
    <n v="0"/>
    <n v="0"/>
    <n v="16250"/>
    <x v="5118"/>
    <x v="0"/>
    <x v="0"/>
    <x v="0"/>
    <s v="01.25.03.12"/>
    <x v="52"/>
    <x v="2"/>
    <x v="2"/>
    <s v="Emprego e Formação profissional"/>
    <s v="01.25.03"/>
    <s v="Emprego e Formação profissional"/>
    <s v="01.25.03"/>
    <x v="4"/>
    <x v="0"/>
    <x v="2"/>
    <x v="3"/>
    <x v="0"/>
    <x v="1"/>
    <x v="0"/>
    <x v="0"/>
    <x v="2"/>
    <s v="2025-04-08"/>
    <x v="1"/>
    <n v="16250"/>
    <x v="0"/>
    <m/>
    <x v="0"/>
    <m/>
    <x v="201"/>
    <n v="100477849"/>
    <x v="0"/>
    <x v="0"/>
    <s v="Estágios Profissionais e Promoção de Emprego"/>
    <s v="ORI"/>
    <x v="0"/>
    <m/>
    <x v="0"/>
    <x v="0"/>
    <x v="0"/>
    <x v="0"/>
    <x v="0"/>
    <x v="0"/>
    <x v="0"/>
    <x v="0"/>
    <x v="0"/>
    <x v="0"/>
    <x v="0"/>
    <s v="Estágios Profissionais e Promoção de Emprego"/>
    <x v="0"/>
    <x v="0"/>
    <x v="0"/>
    <x v="0"/>
    <x v="1"/>
    <x v="0"/>
    <x v="0"/>
    <x v="0"/>
    <x v="0"/>
    <x v="0"/>
    <x v="0"/>
    <x v="0"/>
    <s v="Pagamento a favor de da empresa Zegos Art &amp; Confeccoes, referente ao fornecimento de fitas para a cerimônia de imposição de fitas aos formandos dos cursos guia turistica e mecânica, conforma anexo."/>
  </r>
  <r>
    <x v="0"/>
    <n v="0"/>
    <n v="0"/>
    <n v="0"/>
    <n v="2850"/>
    <x v="5116"/>
    <x v="0"/>
    <x v="0"/>
    <x v="0"/>
    <s v="03.16.15"/>
    <x v="0"/>
    <x v="0"/>
    <x v="0"/>
    <s v="Direção Financeira"/>
    <s v="03.16.15"/>
    <s v="Direção Financeira"/>
    <s v="03.16.15"/>
    <x v="1"/>
    <x v="0"/>
    <x v="0"/>
    <x v="0"/>
    <x v="0"/>
    <x v="0"/>
    <x v="0"/>
    <x v="0"/>
    <x v="2"/>
    <s v="2025-04-08"/>
    <x v="1"/>
    <n v="2850"/>
    <x v="0"/>
    <m/>
    <x v="0"/>
    <m/>
    <x v="9"/>
    <n v="100474696"/>
    <x v="0"/>
    <x v="1"/>
    <s v="Direção Financeira"/>
    <s v="ORI"/>
    <x v="0"/>
    <m/>
    <x v="0"/>
    <x v="0"/>
    <x v="0"/>
    <x v="0"/>
    <x v="0"/>
    <x v="0"/>
    <x v="0"/>
    <x v="0"/>
    <x v="0"/>
    <x v="0"/>
    <x v="0"/>
    <s v="Direção Financeira"/>
    <x v="0"/>
    <x v="0"/>
    <x v="0"/>
    <x v="0"/>
    <x v="0"/>
    <x v="0"/>
    <x v="0"/>
    <x v="0"/>
    <x v="0"/>
    <x v="0"/>
    <x v="1"/>
    <x v="0"/>
    <s v="Pagamento prestação de serviço a favor do senhor Anildo Furtado, referente a serviço na escola de artes durante o mês de março de 2025"/>
  </r>
  <r>
    <x v="0"/>
    <n v="0"/>
    <n v="0"/>
    <n v="0"/>
    <n v="60815"/>
    <x v="5119"/>
    <x v="0"/>
    <x v="0"/>
    <x v="0"/>
    <s v="01.28.03.07"/>
    <x v="17"/>
    <x v="3"/>
    <x v="3"/>
    <s v="Proteção Social"/>
    <s v="01.28.03"/>
    <s v="Proteção Social"/>
    <s v="01.28.03"/>
    <x v="4"/>
    <x v="0"/>
    <x v="2"/>
    <x v="3"/>
    <x v="0"/>
    <x v="1"/>
    <x v="0"/>
    <x v="0"/>
    <x v="6"/>
    <s v="2025-07-31"/>
    <x v="2"/>
    <n v="60815"/>
    <x v="0"/>
    <m/>
    <x v="0"/>
    <m/>
    <x v="308"/>
    <n v="100477690"/>
    <x v="0"/>
    <x v="0"/>
    <s v="Transporte escolar"/>
    <s v="ORI"/>
    <x v="0"/>
    <s v="TE"/>
    <x v="0"/>
    <x v="0"/>
    <x v="0"/>
    <x v="0"/>
    <x v="0"/>
    <x v="0"/>
    <x v="0"/>
    <x v="0"/>
    <x v="0"/>
    <x v="0"/>
    <x v="0"/>
    <s v="Transporte escolar"/>
    <x v="0"/>
    <x v="0"/>
    <x v="0"/>
    <x v="0"/>
    <x v="1"/>
    <x v="0"/>
    <x v="0"/>
    <x v="0"/>
    <x v="0"/>
    <x v="0"/>
    <x v="0"/>
    <x v="0"/>
    <s v="Pagamento a favor de Automendes, referente a aquisição e Baterias e Anticongelante, conforme anexo. "/>
  </r>
  <r>
    <x v="0"/>
    <n v="0"/>
    <n v="0"/>
    <n v="0"/>
    <n v="1400"/>
    <x v="5120"/>
    <x v="0"/>
    <x v="0"/>
    <x v="0"/>
    <s v="03.16.15"/>
    <x v="0"/>
    <x v="0"/>
    <x v="0"/>
    <s v="Direção Financeira"/>
    <s v="03.16.15"/>
    <s v="Direção Financeira"/>
    <s v="03.16.15"/>
    <x v="0"/>
    <x v="0"/>
    <x v="0"/>
    <x v="0"/>
    <x v="0"/>
    <x v="0"/>
    <x v="0"/>
    <x v="0"/>
    <x v="7"/>
    <s v="2025-08-04"/>
    <x v="2"/>
    <n v="1400"/>
    <x v="0"/>
    <m/>
    <x v="0"/>
    <m/>
    <x v="150"/>
    <n v="100479873"/>
    <x v="0"/>
    <x v="0"/>
    <s v="Direção Financeira"/>
    <s v="ORI"/>
    <x v="0"/>
    <m/>
    <x v="0"/>
    <x v="0"/>
    <x v="0"/>
    <x v="0"/>
    <x v="0"/>
    <x v="0"/>
    <x v="0"/>
    <x v="0"/>
    <x v="0"/>
    <x v="0"/>
    <x v="0"/>
    <s v="Direção Financeira"/>
    <x v="0"/>
    <x v="0"/>
    <x v="0"/>
    <x v="0"/>
    <x v="0"/>
    <x v="0"/>
    <x v="0"/>
    <x v="0"/>
    <x v="0"/>
    <x v="0"/>
    <x v="0"/>
    <x v="0"/>
    <s v="Ajuda de custo a favor do Sr. Adilson Carlos Gomes Tavares pela sua deslocação para Praia em missão de serviço, conforme anexo."/>
  </r>
  <r>
    <x v="0"/>
    <n v="0"/>
    <n v="0"/>
    <n v="0"/>
    <n v="45000"/>
    <x v="5121"/>
    <x v="0"/>
    <x v="0"/>
    <x v="0"/>
    <s v="01.25.05.12"/>
    <x v="2"/>
    <x v="2"/>
    <x v="2"/>
    <s v="Saúde"/>
    <s v="01.25.05"/>
    <s v="Saúde"/>
    <s v="01.25.05"/>
    <x v="3"/>
    <x v="0"/>
    <x v="1"/>
    <x v="2"/>
    <x v="0"/>
    <x v="1"/>
    <x v="0"/>
    <x v="0"/>
    <x v="7"/>
    <s v="2025-08-05"/>
    <x v="2"/>
    <n v="45000"/>
    <x v="0"/>
    <m/>
    <x v="0"/>
    <m/>
    <x v="482"/>
    <n v="100479734"/>
    <x v="0"/>
    <x v="0"/>
    <s v="Promoção e Inclusão Social"/>
    <s v="ORI"/>
    <x v="0"/>
    <m/>
    <x v="0"/>
    <x v="0"/>
    <x v="0"/>
    <x v="0"/>
    <x v="0"/>
    <x v="0"/>
    <x v="0"/>
    <x v="0"/>
    <x v="0"/>
    <x v="0"/>
    <x v="0"/>
    <s v="Promoção e Inclusão Social"/>
    <x v="0"/>
    <x v="0"/>
    <x v="0"/>
    <x v="0"/>
    <x v="1"/>
    <x v="0"/>
    <x v="0"/>
    <x v="0"/>
    <x v="0"/>
    <x v="0"/>
    <x v="0"/>
    <x v="0"/>
    <s v="Apoio para reforço do negocio, conforme proposta em anexo."/>
  </r>
  <r>
    <x v="0"/>
    <n v="0"/>
    <n v="0"/>
    <n v="0"/>
    <n v="10000"/>
    <x v="5122"/>
    <x v="0"/>
    <x v="0"/>
    <x v="0"/>
    <s v="03.16.15"/>
    <x v="0"/>
    <x v="0"/>
    <x v="0"/>
    <s v="Direção Financeira"/>
    <s v="03.16.15"/>
    <s v="Direção Financeira"/>
    <s v="03.16.15"/>
    <x v="0"/>
    <x v="0"/>
    <x v="0"/>
    <x v="0"/>
    <x v="0"/>
    <x v="0"/>
    <x v="0"/>
    <x v="0"/>
    <x v="9"/>
    <s v="2025-10-28"/>
    <x v="3"/>
    <n v="10000"/>
    <x v="0"/>
    <m/>
    <x v="0"/>
    <m/>
    <x v="26"/>
    <n v="100474914"/>
    <x v="0"/>
    <x v="0"/>
    <s v="Direção Financeira"/>
    <s v="ORI"/>
    <x v="0"/>
    <m/>
    <x v="0"/>
    <x v="0"/>
    <x v="0"/>
    <x v="0"/>
    <x v="0"/>
    <x v="0"/>
    <x v="0"/>
    <x v="0"/>
    <x v="0"/>
    <x v="0"/>
    <x v="0"/>
    <s v="Direção Financeira"/>
    <x v="0"/>
    <x v="0"/>
    <x v="0"/>
    <x v="0"/>
    <x v="0"/>
    <x v="0"/>
    <x v="0"/>
    <x v="0"/>
    <x v="0"/>
    <x v="0"/>
    <x v="0"/>
    <x v="0"/>
    <s v="Pagamento referente a aquisição de energia para contador do senhor Presidente Herménio Fernandes, conforme anexo."/>
  </r>
  <r>
    <x v="0"/>
    <n v="0"/>
    <n v="0"/>
    <n v="0"/>
    <n v="12000"/>
    <x v="5123"/>
    <x v="0"/>
    <x v="0"/>
    <x v="0"/>
    <s v="03.16.15"/>
    <x v="0"/>
    <x v="0"/>
    <x v="0"/>
    <s v="Direção Financeira"/>
    <s v="03.16.15"/>
    <s v="Direção Financeira"/>
    <s v="03.16.15"/>
    <x v="11"/>
    <x v="0"/>
    <x v="0"/>
    <x v="0"/>
    <x v="1"/>
    <x v="0"/>
    <x v="0"/>
    <x v="0"/>
    <x v="10"/>
    <s v="2025-11-21"/>
    <x v="3"/>
    <n v="12000"/>
    <x v="0"/>
    <m/>
    <x v="0"/>
    <m/>
    <x v="82"/>
    <n v="100479698"/>
    <x v="0"/>
    <x v="0"/>
    <s v="Direção Financeira"/>
    <s v="ORI"/>
    <x v="0"/>
    <m/>
    <x v="0"/>
    <x v="0"/>
    <x v="0"/>
    <x v="0"/>
    <x v="0"/>
    <x v="0"/>
    <x v="0"/>
    <x v="0"/>
    <x v="0"/>
    <x v="0"/>
    <x v="0"/>
    <s v="Direção Financeira"/>
    <x v="0"/>
    <x v="0"/>
    <x v="0"/>
    <x v="0"/>
    <x v="0"/>
    <x v="0"/>
    <x v="0"/>
    <x v="0"/>
    <x v="0"/>
    <x v="0"/>
    <x v="0"/>
    <x v="0"/>
    <s v="Pagamento a favor de EDECV, pela a aquisição de energia elétrica para contador Nº14298918153."/>
  </r>
  <r>
    <x v="0"/>
    <n v="0"/>
    <n v="0"/>
    <n v="0"/>
    <n v="4800"/>
    <x v="5124"/>
    <x v="0"/>
    <x v="0"/>
    <x v="0"/>
    <s v="03.16.15"/>
    <x v="0"/>
    <x v="0"/>
    <x v="0"/>
    <s v="Direção Financeira"/>
    <s v="03.16.15"/>
    <s v="Direção Financeira"/>
    <s v="03.16.15"/>
    <x v="0"/>
    <x v="0"/>
    <x v="0"/>
    <x v="0"/>
    <x v="0"/>
    <x v="0"/>
    <x v="0"/>
    <x v="0"/>
    <x v="11"/>
    <s v="2025-12-11"/>
    <x v="3"/>
    <n v="4800"/>
    <x v="0"/>
    <m/>
    <x v="0"/>
    <m/>
    <x v="582"/>
    <n v="100479675"/>
    <x v="0"/>
    <x v="0"/>
    <s v="Direção Financeira"/>
    <s v="ORI"/>
    <x v="0"/>
    <m/>
    <x v="0"/>
    <x v="0"/>
    <x v="0"/>
    <x v="0"/>
    <x v="0"/>
    <x v="0"/>
    <x v="0"/>
    <x v="0"/>
    <x v="0"/>
    <x v="0"/>
    <x v="0"/>
    <s v="Direção Financeira"/>
    <x v="0"/>
    <x v="0"/>
    <x v="0"/>
    <x v="0"/>
    <x v="0"/>
    <x v="0"/>
    <x v="0"/>
    <x v="0"/>
    <x v="0"/>
    <x v="0"/>
    <x v="0"/>
    <x v="0"/>
    <s v="Ajuda de custo a favor da senhora Vaneze De Jesus Lopes Tavares, pela sua deslocação á Praia nos dias, 06, 11, e 17 de outubro de 2025, em missão de serviço, conforme anexo."/>
  </r>
  <r>
    <x v="2"/>
    <n v="0"/>
    <n v="0"/>
    <n v="0"/>
    <n v="4533"/>
    <x v="5125"/>
    <x v="0"/>
    <x v="0"/>
    <x v="0"/>
    <s v="80.02.10.21"/>
    <x v="19"/>
    <x v="4"/>
    <x v="4"/>
    <s v="Outros"/>
    <s v="80.02.10"/>
    <s v="Outros"/>
    <s v="80.02.10"/>
    <x v="35"/>
    <x v="0"/>
    <x v="3"/>
    <x v="4"/>
    <x v="1"/>
    <x v="2"/>
    <x v="0"/>
    <x v="0"/>
    <x v="3"/>
    <s v="2025-05-30"/>
    <x v="1"/>
    <n v="4533"/>
    <x v="0"/>
    <m/>
    <x v="0"/>
    <m/>
    <x v="186"/>
    <n v="100022985"/>
    <x v="0"/>
    <x v="0"/>
    <s v="Retenções Descontos Judiciais"/>
    <s v="ORI"/>
    <x v="0"/>
    <m/>
    <x v="0"/>
    <x v="0"/>
    <x v="0"/>
    <x v="0"/>
    <x v="0"/>
    <x v="0"/>
    <x v="0"/>
    <x v="0"/>
    <x v="0"/>
    <x v="0"/>
    <x v="0"/>
    <s v="Retenções Descontos Judiciais"/>
    <x v="0"/>
    <x v="0"/>
    <x v="0"/>
    <x v="0"/>
    <x v="2"/>
    <x v="0"/>
    <x v="0"/>
    <x v="0"/>
    <x v="0"/>
    <x v="1"/>
    <x v="0"/>
    <x v="0"/>
    <s v="Transferência pelos descontos retido no salario da senhora Nérida Mascarenhas, no mês de maio 2025, referente ao processo nº 30/2023, conforme anexo."/>
  </r>
  <r>
    <x v="1"/>
    <n v="0"/>
    <n v="0"/>
    <n v="0"/>
    <n v="88000"/>
    <x v="5126"/>
    <x v="0"/>
    <x v="0"/>
    <x v="0"/>
    <s v="01.27.07.09"/>
    <x v="7"/>
    <x v="1"/>
    <x v="1"/>
    <s v="Requalificação Urbana e Habitação 2"/>
    <s v="01.27.07"/>
    <s v="Requalificação Urbana e Habitação 2"/>
    <s v="01.27.07"/>
    <x v="2"/>
    <x v="0"/>
    <x v="0"/>
    <x v="1"/>
    <x v="0"/>
    <x v="1"/>
    <x v="1"/>
    <x v="0"/>
    <x v="9"/>
    <s v="2025-10-21"/>
    <x v="3"/>
    <n v="88000"/>
    <x v="0"/>
    <m/>
    <x v="0"/>
    <m/>
    <x v="51"/>
    <n v="100477889"/>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_x0009_Pagamento a favor de Dany Midia - Producoes Audiovisuais, pelo aluguer de gaúcho para serviço de carregamento de terra, Areia e lixo nas localidades do Município, conforme anexo. "/>
  </r>
  <r>
    <x v="0"/>
    <n v="0"/>
    <n v="0"/>
    <n v="0"/>
    <n v="180000"/>
    <x v="5127"/>
    <x v="0"/>
    <x v="0"/>
    <x v="0"/>
    <s v="03.16.15"/>
    <x v="0"/>
    <x v="0"/>
    <x v="0"/>
    <s v="Direção Financeira"/>
    <s v="03.16.15"/>
    <s v="Direção Financeira"/>
    <s v="03.16.15"/>
    <x v="13"/>
    <x v="0"/>
    <x v="0"/>
    <x v="1"/>
    <x v="0"/>
    <x v="0"/>
    <x v="0"/>
    <x v="0"/>
    <x v="9"/>
    <s v="2025-10-03"/>
    <x v="3"/>
    <n v="180000"/>
    <x v="0"/>
    <m/>
    <x v="0"/>
    <m/>
    <x v="32"/>
    <n v="100476920"/>
    <x v="0"/>
    <x v="0"/>
    <s v="Direção Financeira"/>
    <s v="ORI"/>
    <x v="0"/>
    <m/>
    <x v="0"/>
    <x v="0"/>
    <x v="0"/>
    <x v="0"/>
    <x v="0"/>
    <x v="0"/>
    <x v="0"/>
    <x v="0"/>
    <x v="0"/>
    <x v="0"/>
    <x v="0"/>
    <s v="Direção Financeira"/>
    <x v="0"/>
    <x v="0"/>
    <x v="0"/>
    <x v="0"/>
    <x v="0"/>
    <x v="0"/>
    <x v="0"/>
    <x v="0"/>
    <x v="0"/>
    <x v="0"/>
    <x v="0"/>
    <x v="0"/>
    <s v="Pagamento a favor de Felisberto Carvalho, pela aquisição de combustíveis, destinados a viatura afeto aos serviço da CMSM, conforme anexo."/>
  </r>
  <r>
    <x v="0"/>
    <n v="0"/>
    <n v="0"/>
    <n v="0"/>
    <n v="2484"/>
    <x v="5128"/>
    <x v="0"/>
    <x v="0"/>
    <x v="0"/>
    <s v="03.16.15"/>
    <x v="0"/>
    <x v="0"/>
    <x v="0"/>
    <s v="Direção Financeira"/>
    <s v="03.16.15"/>
    <s v="Direção Financeira"/>
    <s v="03.16.15"/>
    <x v="14"/>
    <x v="0"/>
    <x v="0"/>
    <x v="0"/>
    <x v="0"/>
    <x v="0"/>
    <x v="0"/>
    <x v="0"/>
    <x v="1"/>
    <s v="2025-01-29"/>
    <x v="0"/>
    <n v="2484"/>
    <x v="0"/>
    <m/>
    <x v="0"/>
    <m/>
    <x v="29"/>
    <n v="100391565"/>
    <x v="0"/>
    <x v="0"/>
    <s v="Direção Financeira"/>
    <s v="ORI"/>
    <x v="0"/>
    <m/>
    <x v="0"/>
    <x v="0"/>
    <x v="0"/>
    <x v="0"/>
    <x v="0"/>
    <x v="0"/>
    <x v="0"/>
    <x v="0"/>
    <x v="0"/>
    <x v="0"/>
    <x v="0"/>
    <s v="Direção Financeira"/>
    <x v="0"/>
    <x v="0"/>
    <x v="0"/>
    <x v="0"/>
    <x v="0"/>
    <x v="0"/>
    <x v="0"/>
    <x v="0"/>
    <x v="0"/>
    <x v="0"/>
    <x v="0"/>
    <x v="0"/>
    <s v="Pagamento a favor de INCV, referente publicação B.O,llªSÈRIE, 1/4 extrato de despacho N0 1/2025 de Dezembro de 2024, 1/8 página - È Autorizado a licença sem vencimento, a Arlete de Jesus Gomes de Melo, com efeitos a partir de 15 de Novembro de, confrome anexo. "/>
  </r>
  <r>
    <x v="0"/>
    <n v="0"/>
    <n v="0"/>
    <n v="0"/>
    <n v="57475"/>
    <x v="5129"/>
    <x v="0"/>
    <x v="0"/>
    <x v="0"/>
    <s v="03.16.02"/>
    <x v="12"/>
    <x v="0"/>
    <x v="0"/>
    <s v="Gabinete do Presidente"/>
    <s v="03.16.02"/>
    <s v="Gabinete do Presidente"/>
    <s v="03.16.02"/>
    <x v="40"/>
    <x v="0"/>
    <x v="0"/>
    <x v="1"/>
    <x v="0"/>
    <x v="0"/>
    <x v="0"/>
    <x v="0"/>
    <x v="2"/>
    <s v="2025-04-09"/>
    <x v="1"/>
    <n v="57475"/>
    <x v="0"/>
    <m/>
    <x v="0"/>
    <m/>
    <x v="33"/>
    <n v="100444140"/>
    <x v="0"/>
    <x v="0"/>
    <s v="Gabinete do Presidente"/>
    <s v="ORI"/>
    <x v="0"/>
    <m/>
    <x v="0"/>
    <x v="0"/>
    <x v="0"/>
    <x v="0"/>
    <x v="0"/>
    <x v="0"/>
    <x v="0"/>
    <x v="0"/>
    <x v="0"/>
    <x v="0"/>
    <x v="0"/>
    <s v="Gabinete do Presidente"/>
    <x v="0"/>
    <x v="0"/>
    <x v="0"/>
    <x v="0"/>
    <x v="0"/>
    <x v="0"/>
    <x v="0"/>
    <x v="0"/>
    <x v="0"/>
    <x v="0"/>
    <x v="0"/>
    <x v="0"/>
    <s v="Pagamento a favor do Sr. Herménio Celso Fernandes, referente ao pagamento de alojamento em Missão de serviços em Brasil, conforme anexo."/>
  </r>
  <r>
    <x v="0"/>
    <n v="0"/>
    <n v="0"/>
    <n v="0"/>
    <n v="4140"/>
    <x v="5130"/>
    <x v="0"/>
    <x v="0"/>
    <x v="0"/>
    <s v="03.16.15"/>
    <x v="0"/>
    <x v="0"/>
    <x v="0"/>
    <s v="Direção Financeira"/>
    <s v="03.16.15"/>
    <s v="Direção Financeira"/>
    <s v="03.16.15"/>
    <x v="14"/>
    <x v="0"/>
    <x v="0"/>
    <x v="0"/>
    <x v="0"/>
    <x v="0"/>
    <x v="0"/>
    <x v="0"/>
    <x v="2"/>
    <s v="2025-04-11"/>
    <x v="1"/>
    <n v="4140"/>
    <x v="0"/>
    <m/>
    <x v="0"/>
    <m/>
    <x v="29"/>
    <n v="100391565"/>
    <x v="0"/>
    <x v="0"/>
    <s v="Direção Financeira"/>
    <s v="ORI"/>
    <x v="0"/>
    <m/>
    <x v="0"/>
    <x v="0"/>
    <x v="0"/>
    <x v="0"/>
    <x v="0"/>
    <x v="0"/>
    <x v="0"/>
    <x v="0"/>
    <x v="0"/>
    <x v="0"/>
    <x v="0"/>
    <s v="Direção Financeira"/>
    <x v="0"/>
    <x v="0"/>
    <x v="0"/>
    <x v="0"/>
    <x v="0"/>
    <x v="0"/>
    <x v="0"/>
    <x v="0"/>
    <x v="0"/>
    <x v="0"/>
    <x v="0"/>
    <x v="0"/>
    <s v="Pagamento referente a publicação B.O II Serie, Extrato de deliberação Nº 35/ 2025 de 08 de Abril (  Nomeação, em comissão Ordinária de serviço, o Sr. Nedil António Fernandes Vaz para Diretor da Habitação, Agricultura, Pecuária, Florestas e Pesca na CMSM, conforme anexo. "/>
  </r>
  <r>
    <x v="0"/>
    <n v="0"/>
    <n v="0"/>
    <n v="0"/>
    <n v="1000"/>
    <x v="5131"/>
    <x v="0"/>
    <x v="0"/>
    <x v="0"/>
    <s v="03.16.15"/>
    <x v="0"/>
    <x v="0"/>
    <x v="0"/>
    <s v="Direção Financeira"/>
    <s v="03.16.15"/>
    <s v="Direção Financeira"/>
    <s v="03.16.15"/>
    <x v="0"/>
    <x v="0"/>
    <x v="0"/>
    <x v="0"/>
    <x v="0"/>
    <x v="0"/>
    <x v="0"/>
    <x v="0"/>
    <x v="10"/>
    <s v="2025-11-18"/>
    <x v="3"/>
    <n v="1000"/>
    <x v="0"/>
    <m/>
    <x v="0"/>
    <m/>
    <x v="142"/>
    <n v="100303896"/>
    <x v="0"/>
    <x v="0"/>
    <s v="Direção Financeira"/>
    <s v="ORI"/>
    <x v="0"/>
    <m/>
    <x v="0"/>
    <x v="0"/>
    <x v="0"/>
    <x v="0"/>
    <x v="0"/>
    <x v="0"/>
    <x v="0"/>
    <x v="0"/>
    <x v="0"/>
    <x v="0"/>
    <x v="0"/>
    <s v="Direção Financeira"/>
    <x v="0"/>
    <x v="0"/>
    <x v="0"/>
    <x v="0"/>
    <x v="0"/>
    <x v="0"/>
    <x v="0"/>
    <x v="0"/>
    <x v="0"/>
    <x v="0"/>
    <x v="0"/>
    <x v="0"/>
    <s v="Pagamento de ajuda de custo a favor do Sr. MELICIANO LOPES MIRANDA, referente a 01 viagem em missão para a cidade da Santa Cruz, conforme anexo.   "/>
  </r>
  <r>
    <x v="0"/>
    <n v="0"/>
    <n v="0"/>
    <n v="0"/>
    <n v="700000"/>
    <x v="5132"/>
    <x v="0"/>
    <x v="0"/>
    <x v="0"/>
    <s v="01.25.04.22"/>
    <x v="9"/>
    <x v="2"/>
    <x v="2"/>
    <s v="Cultura"/>
    <s v="01.25.04"/>
    <s v="Cultura"/>
    <s v="01.25.04"/>
    <x v="4"/>
    <x v="0"/>
    <x v="2"/>
    <x v="3"/>
    <x v="0"/>
    <x v="1"/>
    <x v="0"/>
    <x v="0"/>
    <x v="7"/>
    <s v="2025-08-06"/>
    <x v="2"/>
    <n v="700000"/>
    <x v="0"/>
    <m/>
    <x v="0"/>
    <m/>
    <x v="70"/>
    <n v="100479507"/>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quisição de frepass, para o festival de musica Calheta 2025, conforme proposta em anexo."/>
  </r>
  <r>
    <x v="0"/>
    <n v="0"/>
    <n v="0"/>
    <n v="0"/>
    <n v="50000"/>
    <x v="5133"/>
    <x v="0"/>
    <x v="0"/>
    <x v="0"/>
    <s v="01.25.04.22"/>
    <x v="9"/>
    <x v="2"/>
    <x v="2"/>
    <s v="Cultura"/>
    <s v="01.25.04"/>
    <s v="Cultura"/>
    <s v="01.25.04"/>
    <x v="4"/>
    <x v="0"/>
    <x v="2"/>
    <x v="3"/>
    <x v="0"/>
    <x v="1"/>
    <x v="0"/>
    <x v="0"/>
    <x v="7"/>
    <s v="2025-08-12"/>
    <x v="2"/>
    <n v="50000"/>
    <x v="0"/>
    <m/>
    <x v="0"/>
    <m/>
    <x v="583"/>
    <n v="100479986"/>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tuação do artista Bob Living, conforme proposta em anexo."/>
  </r>
  <r>
    <x v="0"/>
    <n v="0"/>
    <n v="0"/>
    <n v="0"/>
    <n v="3000"/>
    <x v="5134"/>
    <x v="0"/>
    <x v="0"/>
    <x v="0"/>
    <s v="03.16.15"/>
    <x v="0"/>
    <x v="0"/>
    <x v="0"/>
    <s v="Direção Financeira"/>
    <s v="03.16.15"/>
    <s v="Direção Financeira"/>
    <s v="03.16.15"/>
    <x v="11"/>
    <x v="0"/>
    <x v="0"/>
    <x v="0"/>
    <x v="1"/>
    <x v="0"/>
    <x v="0"/>
    <x v="0"/>
    <x v="8"/>
    <s v="2025-09-04"/>
    <x v="2"/>
    <n v="3000"/>
    <x v="0"/>
    <m/>
    <x v="0"/>
    <m/>
    <x v="82"/>
    <n v="100479698"/>
    <x v="0"/>
    <x v="0"/>
    <s v="Direção Financeira"/>
    <s v="ORI"/>
    <x v="0"/>
    <m/>
    <x v="0"/>
    <x v="0"/>
    <x v="0"/>
    <x v="0"/>
    <x v="0"/>
    <x v="0"/>
    <x v="0"/>
    <x v="0"/>
    <x v="0"/>
    <x v="0"/>
    <x v="0"/>
    <s v="Direção Financeira"/>
    <x v="0"/>
    <x v="0"/>
    <x v="0"/>
    <x v="0"/>
    <x v="0"/>
    <x v="0"/>
    <x v="0"/>
    <x v="0"/>
    <x v="0"/>
    <x v="0"/>
    <x v="0"/>
    <x v="0"/>
    <s v="Pagamento referente a aquisição de carregamento de energia no contador pré pago do polivalente de Achada Monte, conforme anexo."/>
  </r>
  <r>
    <x v="0"/>
    <n v="0"/>
    <n v="0"/>
    <n v="0"/>
    <n v="173295"/>
    <x v="5135"/>
    <x v="0"/>
    <x v="1"/>
    <x v="0"/>
    <s v="03.03.10"/>
    <x v="15"/>
    <x v="0"/>
    <x v="5"/>
    <s v="Receitas Da Câmara"/>
    <s v="03.03.10"/>
    <s v="Receitas Da Câmara"/>
    <s v="03.03.10"/>
    <x v="15"/>
    <x v="0"/>
    <x v="4"/>
    <x v="5"/>
    <x v="0"/>
    <x v="0"/>
    <x v="2"/>
    <x v="0"/>
    <x v="7"/>
    <s v="2025-08-05"/>
    <x v="2"/>
    <n v="173295"/>
    <x v="0"/>
    <m/>
    <x v="0"/>
    <m/>
    <x v="26"/>
    <n v="100474914"/>
    <x v="0"/>
    <x v="0"/>
    <s v="Receitas Da Câmara"/>
    <s v="EXT"/>
    <x v="0"/>
    <s v="RDC"/>
    <x v="0"/>
    <x v="0"/>
    <x v="0"/>
    <x v="0"/>
    <x v="0"/>
    <x v="0"/>
    <x v="0"/>
    <x v="0"/>
    <x v="0"/>
    <x v="0"/>
    <x v="0"/>
    <s v="Receitas Da Câmara"/>
    <x v="0"/>
    <x v="0"/>
    <x v="0"/>
    <x v="0"/>
    <x v="0"/>
    <x v="0"/>
    <x v="0"/>
    <x v="0"/>
    <x v="0"/>
    <x v="0"/>
    <x v="0"/>
    <x v="0"/>
    <s v="Transferência de Missael Carvalho, conforme anexo"/>
  </r>
  <r>
    <x v="0"/>
    <n v="0"/>
    <n v="0"/>
    <n v="0"/>
    <n v="3000"/>
    <x v="5136"/>
    <x v="0"/>
    <x v="0"/>
    <x v="0"/>
    <s v="03.16.15"/>
    <x v="0"/>
    <x v="0"/>
    <x v="0"/>
    <s v="Direção Financeira"/>
    <s v="03.16.15"/>
    <s v="Direção Financeira"/>
    <s v="03.16.15"/>
    <x v="11"/>
    <x v="0"/>
    <x v="0"/>
    <x v="0"/>
    <x v="1"/>
    <x v="0"/>
    <x v="0"/>
    <x v="0"/>
    <x v="11"/>
    <s v="2025-12-08"/>
    <x v="3"/>
    <n v="3000"/>
    <x v="0"/>
    <m/>
    <x v="0"/>
    <m/>
    <x v="82"/>
    <n v="100479698"/>
    <x v="0"/>
    <x v="0"/>
    <s v="Direção Financeira"/>
    <s v="ORI"/>
    <x v="0"/>
    <m/>
    <x v="0"/>
    <x v="0"/>
    <x v="0"/>
    <x v="0"/>
    <x v="0"/>
    <x v="0"/>
    <x v="0"/>
    <x v="0"/>
    <x v="0"/>
    <x v="0"/>
    <x v="0"/>
    <s v="Direção Financeira"/>
    <x v="0"/>
    <x v="0"/>
    <x v="0"/>
    <x v="0"/>
    <x v="0"/>
    <x v="0"/>
    <x v="0"/>
    <x v="0"/>
    <x v="0"/>
    <x v="0"/>
    <x v="0"/>
    <x v="0"/>
    <s v="Pagamento a favor de EDCV, referente a recarga de energia elétrica, no jardim infantil de Ponta Verde, conforme anexo."/>
  </r>
  <r>
    <x v="0"/>
    <n v="0"/>
    <n v="0"/>
    <n v="0"/>
    <n v="15050075"/>
    <x v="5137"/>
    <x v="0"/>
    <x v="1"/>
    <x v="0"/>
    <s v="03.03.10"/>
    <x v="15"/>
    <x v="0"/>
    <x v="5"/>
    <s v="Receitas Da Câmara"/>
    <s v="03.03.10"/>
    <s v="Receitas Da Câmara"/>
    <s v="03.03.10"/>
    <x v="72"/>
    <x v="0"/>
    <x v="5"/>
    <x v="13"/>
    <x v="0"/>
    <x v="0"/>
    <x v="2"/>
    <x v="0"/>
    <x v="10"/>
    <s v="2025-11-27"/>
    <x v="3"/>
    <n v="15050075"/>
    <x v="0"/>
    <m/>
    <x v="0"/>
    <m/>
    <x v="26"/>
    <n v="100474914"/>
    <x v="0"/>
    <x v="0"/>
    <s v="Receitas Da Câmara"/>
    <s v="EXT"/>
    <x v="0"/>
    <s v="RDC"/>
    <x v="0"/>
    <x v="0"/>
    <x v="0"/>
    <x v="0"/>
    <x v="0"/>
    <x v="0"/>
    <x v="0"/>
    <x v="0"/>
    <x v="0"/>
    <x v="0"/>
    <x v="0"/>
    <s v="Receitas Da Câmara"/>
    <x v="0"/>
    <x v="0"/>
    <x v="0"/>
    <x v="0"/>
    <x v="0"/>
    <x v="0"/>
    <x v="0"/>
    <x v="0"/>
    <x v="0"/>
    <x v="0"/>
    <x v="0"/>
    <x v="0"/>
    <s v="Recebimento de FFM novembro 2025,conforme anexo."/>
  </r>
  <r>
    <x v="1"/>
    <n v="0"/>
    <n v="0"/>
    <n v="0"/>
    <n v="1800"/>
    <x v="5138"/>
    <x v="0"/>
    <x v="0"/>
    <x v="0"/>
    <s v="01.27.07.09"/>
    <x v="7"/>
    <x v="1"/>
    <x v="1"/>
    <s v="Requalificação Urbana e Habitação 2"/>
    <s v="01.27.07"/>
    <s v="Requalificação Urbana e Habitação 2"/>
    <s v="01.27.07"/>
    <x v="2"/>
    <x v="0"/>
    <x v="0"/>
    <x v="1"/>
    <x v="0"/>
    <x v="1"/>
    <x v="1"/>
    <x v="0"/>
    <x v="11"/>
    <s v="2025-12-12"/>
    <x v="3"/>
    <n v="1800"/>
    <x v="0"/>
    <m/>
    <x v="0"/>
    <m/>
    <x v="9"/>
    <n v="100474696"/>
    <x v="0"/>
    <x v="1"/>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1"/>
    <x v="0"/>
    <s v="Pagamento prestação de serviço, no âmbito dos trabalhos da requalificação urbana e ambiental, da praia de Veneza, conforme anexo."/>
  </r>
  <r>
    <x v="1"/>
    <n v="0"/>
    <n v="0"/>
    <n v="0"/>
    <n v="10200"/>
    <x v="5138"/>
    <x v="0"/>
    <x v="0"/>
    <x v="0"/>
    <s v="01.27.07.09"/>
    <x v="7"/>
    <x v="1"/>
    <x v="1"/>
    <s v="Requalificação Urbana e Habitação 2"/>
    <s v="01.27.07"/>
    <s v="Requalificação Urbana e Habitação 2"/>
    <s v="01.27.07"/>
    <x v="2"/>
    <x v="0"/>
    <x v="0"/>
    <x v="1"/>
    <x v="0"/>
    <x v="1"/>
    <x v="1"/>
    <x v="0"/>
    <x v="11"/>
    <s v="2025-12-12"/>
    <x v="3"/>
    <n v="10200"/>
    <x v="0"/>
    <m/>
    <x v="0"/>
    <m/>
    <x v="584"/>
    <n v="100478791"/>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prestação de serviço, no âmbito dos trabalhos da requalificação urbana e ambiental, da praia de Veneza, conforme anexo."/>
  </r>
  <r>
    <x v="1"/>
    <n v="0"/>
    <n v="0"/>
    <n v="0"/>
    <n v="51700"/>
    <x v="5139"/>
    <x v="0"/>
    <x v="0"/>
    <x v="0"/>
    <s v="01.27.07.09"/>
    <x v="7"/>
    <x v="1"/>
    <x v="1"/>
    <s v="Requalificação Urbana e Habitação 2"/>
    <s v="01.27.07"/>
    <s v="Requalificação Urbana e Habitação 2"/>
    <s v="01.27.07"/>
    <x v="2"/>
    <x v="0"/>
    <x v="0"/>
    <x v="1"/>
    <x v="0"/>
    <x v="1"/>
    <x v="1"/>
    <x v="0"/>
    <x v="11"/>
    <s v="2025-12-12"/>
    <x v="3"/>
    <n v="51700"/>
    <x v="0"/>
    <m/>
    <x v="0"/>
    <m/>
    <x v="26"/>
    <n v="100474914"/>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trabalhos da requalificação urbana e ambiental da praia de Veneza, conforme anexo."/>
  </r>
  <r>
    <x v="0"/>
    <n v="0"/>
    <n v="0"/>
    <n v="0"/>
    <n v="1785"/>
    <x v="5140"/>
    <x v="0"/>
    <x v="1"/>
    <x v="0"/>
    <s v="80.02.01"/>
    <x v="28"/>
    <x v="4"/>
    <x v="4"/>
    <s v="Retenções Iur"/>
    <s v="80.02.01"/>
    <s v="Retenções Iur"/>
    <s v="80.02.01"/>
    <x v="52"/>
    <x v="0"/>
    <x v="6"/>
    <x v="1"/>
    <x v="1"/>
    <x v="2"/>
    <x v="2"/>
    <x v="0"/>
    <x v="10"/>
    <s v="2025-11-26"/>
    <x v="3"/>
    <n v="1785"/>
    <x v="0"/>
    <m/>
    <x v="0"/>
    <m/>
    <x v="9"/>
    <n v="100474696"/>
    <x v="0"/>
    <x v="0"/>
    <s v="Retenções Iur"/>
    <s v="ORI"/>
    <x v="0"/>
    <s v="RIUR"/>
    <x v="0"/>
    <x v="0"/>
    <x v="0"/>
    <x v="0"/>
    <x v="0"/>
    <x v="0"/>
    <x v="0"/>
    <x v="0"/>
    <x v="0"/>
    <x v="0"/>
    <x v="0"/>
    <s v="Retenções Iur"/>
    <x v="0"/>
    <x v="0"/>
    <x v="0"/>
    <x v="0"/>
    <x v="2"/>
    <x v="0"/>
    <x v="0"/>
    <x v="0"/>
    <x v="0"/>
    <x v="1"/>
    <x v="0"/>
    <x v="0"/>
    <s v="RETENCAO OT"/>
  </r>
  <r>
    <x v="0"/>
    <n v="0"/>
    <n v="0"/>
    <n v="0"/>
    <n v="102441"/>
    <x v="5141"/>
    <x v="0"/>
    <x v="1"/>
    <x v="0"/>
    <s v="80.02.01"/>
    <x v="28"/>
    <x v="4"/>
    <x v="4"/>
    <s v="Retenções Iur"/>
    <s v="80.02.01"/>
    <s v="Retenções Iur"/>
    <s v="80.02.01"/>
    <x v="52"/>
    <x v="0"/>
    <x v="6"/>
    <x v="1"/>
    <x v="1"/>
    <x v="2"/>
    <x v="2"/>
    <x v="0"/>
    <x v="10"/>
    <s v="2025-11-20"/>
    <x v="3"/>
    <n v="102441"/>
    <x v="0"/>
    <m/>
    <x v="0"/>
    <m/>
    <x v="9"/>
    <n v="100474696"/>
    <x v="0"/>
    <x v="0"/>
    <s v="Retenções Iur"/>
    <s v="ORI"/>
    <x v="0"/>
    <s v="RIUR"/>
    <x v="0"/>
    <x v="0"/>
    <x v="0"/>
    <x v="0"/>
    <x v="0"/>
    <x v="0"/>
    <x v="0"/>
    <x v="0"/>
    <x v="0"/>
    <x v="0"/>
    <x v="0"/>
    <s v="Retenções Iur"/>
    <x v="0"/>
    <x v="0"/>
    <x v="0"/>
    <x v="0"/>
    <x v="2"/>
    <x v="0"/>
    <x v="0"/>
    <x v="0"/>
    <x v="0"/>
    <x v="1"/>
    <x v="0"/>
    <x v="0"/>
    <s v="RETENCAO OT"/>
  </r>
  <r>
    <x v="0"/>
    <n v="0"/>
    <n v="0"/>
    <n v="0"/>
    <n v="200"/>
    <x v="5142"/>
    <x v="0"/>
    <x v="1"/>
    <x v="0"/>
    <s v="80.02.10.09"/>
    <x v="61"/>
    <x v="4"/>
    <x v="4"/>
    <s v="Outros"/>
    <s v="80.02.10"/>
    <s v="Outros"/>
    <s v="80.02.10"/>
    <x v="59"/>
    <x v="0"/>
    <x v="6"/>
    <x v="14"/>
    <x v="1"/>
    <x v="2"/>
    <x v="2"/>
    <x v="0"/>
    <x v="10"/>
    <s v="2025-11-20"/>
    <x v="3"/>
    <n v="200"/>
    <x v="0"/>
    <m/>
    <x v="0"/>
    <m/>
    <x v="220"/>
    <n v="100474802"/>
    <x v="0"/>
    <x v="0"/>
    <s v="Retenções Reposição"/>
    <s v="ORI"/>
    <x v="0"/>
    <s v="RR"/>
    <x v="0"/>
    <x v="0"/>
    <x v="0"/>
    <x v="0"/>
    <x v="0"/>
    <x v="0"/>
    <x v="0"/>
    <x v="0"/>
    <x v="0"/>
    <x v="0"/>
    <x v="0"/>
    <s v="Retenções Reposição"/>
    <x v="0"/>
    <x v="0"/>
    <x v="0"/>
    <x v="0"/>
    <x v="2"/>
    <x v="0"/>
    <x v="0"/>
    <x v="0"/>
    <x v="0"/>
    <x v="1"/>
    <x v="0"/>
    <x v="0"/>
    <s v="RETENCAO OT"/>
  </r>
  <r>
    <x v="0"/>
    <n v="0"/>
    <n v="0"/>
    <n v="0"/>
    <n v="8233"/>
    <x v="5143"/>
    <x v="0"/>
    <x v="1"/>
    <x v="0"/>
    <s v="80.02.10.21"/>
    <x v="19"/>
    <x v="4"/>
    <x v="4"/>
    <s v="Outros"/>
    <s v="80.02.10"/>
    <s v="Outros"/>
    <s v="80.02.10"/>
    <x v="68"/>
    <x v="0"/>
    <x v="6"/>
    <x v="1"/>
    <x v="1"/>
    <x v="2"/>
    <x v="2"/>
    <x v="0"/>
    <x v="10"/>
    <s v="2025-11-20"/>
    <x v="3"/>
    <n v="8233"/>
    <x v="0"/>
    <m/>
    <x v="0"/>
    <m/>
    <x v="62"/>
    <n v="100478627"/>
    <x v="0"/>
    <x v="0"/>
    <s v="Retenções Descontos Judiciais"/>
    <s v="ORI"/>
    <x v="0"/>
    <m/>
    <x v="0"/>
    <x v="0"/>
    <x v="0"/>
    <x v="0"/>
    <x v="0"/>
    <x v="0"/>
    <x v="0"/>
    <x v="0"/>
    <x v="0"/>
    <x v="0"/>
    <x v="0"/>
    <s v="Retenções Descontos Judiciais"/>
    <x v="0"/>
    <x v="0"/>
    <x v="0"/>
    <x v="0"/>
    <x v="2"/>
    <x v="0"/>
    <x v="0"/>
    <x v="0"/>
    <x v="0"/>
    <x v="1"/>
    <x v="0"/>
    <x v="0"/>
    <s v="RETENCAO OT"/>
  </r>
  <r>
    <x v="0"/>
    <n v="0"/>
    <n v="0"/>
    <n v="0"/>
    <n v="5000"/>
    <x v="5144"/>
    <x v="0"/>
    <x v="1"/>
    <x v="0"/>
    <s v="80.02.10.03"/>
    <x v="32"/>
    <x v="4"/>
    <x v="4"/>
    <s v="Outros"/>
    <s v="80.02.10"/>
    <s v="Outros"/>
    <s v="80.02.10"/>
    <x v="57"/>
    <x v="0"/>
    <x v="6"/>
    <x v="1"/>
    <x v="1"/>
    <x v="2"/>
    <x v="2"/>
    <x v="0"/>
    <x v="10"/>
    <s v="2025-11-20"/>
    <x v="3"/>
    <n v="5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26747"/>
    <x v="5145"/>
    <x v="0"/>
    <x v="0"/>
    <x v="0"/>
    <s v="03.16.15"/>
    <x v="0"/>
    <x v="0"/>
    <x v="0"/>
    <s v="Direção Financeira"/>
    <s v="03.16.15"/>
    <s v="Direção Financeira"/>
    <s v="03.16.15"/>
    <x v="44"/>
    <x v="0"/>
    <x v="2"/>
    <x v="12"/>
    <x v="0"/>
    <x v="0"/>
    <x v="0"/>
    <x v="0"/>
    <x v="11"/>
    <s v="2025-12-16"/>
    <x v="3"/>
    <n v="26747"/>
    <x v="0"/>
    <m/>
    <x v="0"/>
    <m/>
    <x v="65"/>
    <n v="100394431"/>
    <x v="0"/>
    <x v="0"/>
    <s v="Direção Financeira"/>
    <s v="ORI"/>
    <x v="0"/>
    <m/>
    <x v="0"/>
    <x v="0"/>
    <x v="0"/>
    <x v="0"/>
    <x v="0"/>
    <x v="0"/>
    <x v="0"/>
    <x v="0"/>
    <x v="0"/>
    <x v="0"/>
    <x v="0"/>
    <s v="Direção Financeira"/>
    <x v="0"/>
    <x v="0"/>
    <x v="0"/>
    <x v="0"/>
    <x v="0"/>
    <x v="0"/>
    <x v="0"/>
    <x v="0"/>
    <x v="0"/>
    <x v="0"/>
    <x v="0"/>
    <x v="0"/>
    <s v="Pagamento a favor de GARANTIA, referente seguros automóvel ST-03-Qj, conforme anexo."/>
  </r>
  <r>
    <x v="0"/>
    <n v="0"/>
    <n v="0"/>
    <n v="0"/>
    <n v="19275"/>
    <x v="5146"/>
    <x v="0"/>
    <x v="1"/>
    <x v="0"/>
    <s v="80.02.01"/>
    <x v="28"/>
    <x v="4"/>
    <x v="4"/>
    <s v="Retenções Iur"/>
    <s v="80.02.01"/>
    <s v="Retenções Iur"/>
    <s v="80.02.01"/>
    <x v="52"/>
    <x v="0"/>
    <x v="6"/>
    <x v="1"/>
    <x v="1"/>
    <x v="2"/>
    <x v="2"/>
    <x v="0"/>
    <x v="10"/>
    <s v="2025-11-20"/>
    <x v="3"/>
    <n v="19275"/>
    <x v="0"/>
    <m/>
    <x v="0"/>
    <m/>
    <x v="9"/>
    <n v="100474696"/>
    <x v="0"/>
    <x v="0"/>
    <s v="Retenções Iur"/>
    <s v="ORI"/>
    <x v="0"/>
    <s v="RIUR"/>
    <x v="0"/>
    <x v="0"/>
    <x v="0"/>
    <x v="0"/>
    <x v="0"/>
    <x v="0"/>
    <x v="0"/>
    <x v="0"/>
    <x v="0"/>
    <x v="0"/>
    <x v="0"/>
    <s v="Retenções Iur"/>
    <x v="0"/>
    <x v="0"/>
    <x v="0"/>
    <x v="0"/>
    <x v="2"/>
    <x v="0"/>
    <x v="0"/>
    <x v="0"/>
    <x v="0"/>
    <x v="1"/>
    <x v="0"/>
    <x v="0"/>
    <s v="RETENCAO OT"/>
  </r>
  <r>
    <x v="0"/>
    <n v="0"/>
    <n v="0"/>
    <n v="0"/>
    <n v="27760"/>
    <x v="5147"/>
    <x v="0"/>
    <x v="1"/>
    <x v="0"/>
    <s v="80.02.10.01"/>
    <x v="10"/>
    <x v="4"/>
    <x v="4"/>
    <s v="Outros"/>
    <s v="80.02.10"/>
    <s v="Outros"/>
    <s v="80.02.10"/>
    <x v="55"/>
    <x v="0"/>
    <x v="6"/>
    <x v="1"/>
    <x v="1"/>
    <x v="2"/>
    <x v="2"/>
    <x v="0"/>
    <x v="10"/>
    <s v="2025-11-20"/>
    <x v="3"/>
    <n v="2776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90"/>
    <x v="5148"/>
    <x v="0"/>
    <x v="1"/>
    <x v="0"/>
    <s v="80.02.10.02"/>
    <x v="29"/>
    <x v="4"/>
    <x v="4"/>
    <s v="Outros"/>
    <s v="80.02.10"/>
    <s v="Outros"/>
    <s v="80.02.10"/>
    <x v="58"/>
    <x v="0"/>
    <x v="6"/>
    <x v="1"/>
    <x v="1"/>
    <x v="2"/>
    <x v="2"/>
    <x v="0"/>
    <x v="10"/>
    <s v="2025-11-20"/>
    <x v="3"/>
    <n v="190"/>
    <x v="0"/>
    <m/>
    <x v="0"/>
    <m/>
    <x v="103"/>
    <n v="100474707"/>
    <x v="0"/>
    <x v="0"/>
    <s v="Retençoes STAPS"/>
    <s v="ORI"/>
    <x v="0"/>
    <s v="RSND"/>
    <x v="0"/>
    <x v="0"/>
    <x v="0"/>
    <x v="0"/>
    <x v="0"/>
    <x v="0"/>
    <x v="0"/>
    <x v="0"/>
    <x v="0"/>
    <x v="0"/>
    <x v="0"/>
    <s v="Retençoes STAPS"/>
    <x v="0"/>
    <x v="0"/>
    <x v="0"/>
    <x v="0"/>
    <x v="2"/>
    <x v="0"/>
    <x v="0"/>
    <x v="0"/>
    <x v="0"/>
    <x v="1"/>
    <x v="0"/>
    <x v="0"/>
    <s v="RETENCAO OT"/>
  </r>
  <r>
    <x v="0"/>
    <n v="0"/>
    <n v="0"/>
    <n v="0"/>
    <n v="1860"/>
    <x v="5149"/>
    <x v="0"/>
    <x v="0"/>
    <x v="0"/>
    <s v="03.16.15"/>
    <x v="0"/>
    <x v="0"/>
    <x v="0"/>
    <s v="Direção Financeira"/>
    <s v="03.16.15"/>
    <s v="Direção Financeira"/>
    <s v="03.16.15"/>
    <x v="10"/>
    <x v="0"/>
    <x v="0"/>
    <x v="0"/>
    <x v="1"/>
    <x v="0"/>
    <x v="0"/>
    <x v="0"/>
    <x v="4"/>
    <s v="2025-03-17"/>
    <x v="0"/>
    <n v="1860"/>
    <x v="0"/>
    <m/>
    <x v="0"/>
    <m/>
    <x v="26"/>
    <n v="100474914"/>
    <x v="0"/>
    <x v="0"/>
    <s v="Direção Financeira"/>
    <s v="ORI"/>
    <x v="0"/>
    <m/>
    <x v="0"/>
    <x v="0"/>
    <x v="0"/>
    <x v="0"/>
    <x v="0"/>
    <x v="0"/>
    <x v="0"/>
    <x v="0"/>
    <x v="0"/>
    <x v="0"/>
    <x v="0"/>
    <s v="Direção Financeira"/>
    <x v="0"/>
    <x v="0"/>
    <x v="0"/>
    <x v="0"/>
    <x v="0"/>
    <x v="0"/>
    <x v="0"/>
    <x v="0"/>
    <x v="0"/>
    <x v="0"/>
    <x v="0"/>
    <x v="0"/>
    <s v="Pagamento a favor de Tesoureiro Municipal, pela aquisição de agua para os serviços da CMSM, conforme anexo."/>
  </r>
  <r>
    <x v="0"/>
    <n v="0"/>
    <n v="0"/>
    <n v="0"/>
    <n v="10000"/>
    <x v="5150"/>
    <x v="0"/>
    <x v="0"/>
    <x v="0"/>
    <s v="03.16.15"/>
    <x v="0"/>
    <x v="0"/>
    <x v="0"/>
    <s v="Direção Financeira"/>
    <s v="03.16.15"/>
    <s v="Direção Financeira"/>
    <s v="03.16.15"/>
    <x v="11"/>
    <x v="0"/>
    <x v="0"/>
    <x v="0"/>
    <x v="1"/>
    <x v="0"/>
    <x v="0"/>
    <x v="0"/>
    <x v="5"/>
    <s v="2025-06-25"/>
    <x v="1"/>
    <n v="10000"/>
    <x v="0"/>
    <m/>
    <x v="0"/>
    <m/>
    <x v="82"/>
    <n v="100479698"/>
    <x v="0"/>
    <x v="0"/>
    <s v="Direção Financeira"/>
    <s v="ORI"/>
    <x v="0"/>
    <m/>
    <x v="0"/>
    <x v="0"/>
    <x v="0"/>
    <x v="0"/>
    <x v="0"/>
    <x v="0"/>
    <x v="0"/>
    <x v="0"/>
    <x v="0"/>
    <x v="0"/>
    <x v="0"/>
    <s v="Direção Financeira"/>
    <x v="0"/>
    <x v="0"/>
    <x v="0"/>
    <x v="0"/>
    <x v="0"/>
    <x v="0"/>
    <x v="0"/>
    <x v="0"/>
    <x v="0"/>
    <x v="0"/>
    <x v="0"/>
    <x v="0"/>
    <s v="Pagamento a favor de EDEC, para o carregamento de energias dos contadores: nº 14265339607 e nº 14265339524 pertencente a Camara Municipal de São Miguel, conforme anexo.   "/>
  </r>
  <r>
    <x v="0"/>
    <n v="0"/>
    <n v="0"/>
    <n v="0"/>
    <n v="7200"/>
    <x v="5151"/>
    <x v="0"/>
    <x v="0"/>
    <x v="0"/>
    <s v="01.25.05.09"/>
    <x v="14"/>
    <x v="2"/>
    <x v="2"/>
    <s v="Saúde"/>
    <s v="01.25.05"/>
    <s v="Saúde"/>
    <s v="01.25.05"/>
    <x v="3"/>
    <x v="0"/>
    <x v="1"/>
    <x v="2"/>
    <x v="0"/>
    <x v="1"/>
    <x v="0"/>
    <x v="0"/>
    <x v="7"/>
    <s v="2025-08-11"/>
    <x v="2"/>
    <n v="7200"/>
    <x v="0"/>
    <m/>
    <x v="0"/>
    <m/>
    <x v="585"/>
    <n v="100478820"/>
    <x v="0"/>
    <x v="0"/>
    <s v="Apoio a Consultas de Especialidade e Medicamentos"/>
    <s v="ORI"/>
    <x v="0"/>
    <s v="ACE"/>
    <x v="0"/>
    <x v="0"/>
    <x v="0"/>
    <x v="0"/>
    <x v="0"/>
    <x v="0"/>
    <x v="0"/>
    <x v="0"/>
    <x v="0"/>
    <x v="0"/>
    <x v="0"/>
    <s v="Apoio a Consultas de Especialidade e Medicamentos"/>
    <x v="0"/>
    <x v="0"/>
    <x v="0"/>
    <x v="0"/>
    <x v="1"/>
    <x v="0"/>
    <x v="0"/>
    <x v="0"/>
    <x v="0"/>
    <x v="0"/>
    <x v="0"/>
    <x v="0"/>
    <s v="Apoio para consulta, conforme proposta em anexo."/>
  </r>
  <r>
    <x v="0"/>
    <n v="0"/>
    <n v="0"/>
    <n v="0"/>
    <n v="3450"/>
    <x v="5152"/>
    <x v="0"/>
    <x v="0"/>
    <x v="0"/>
    <s v="03.16.15"/>
    <x v="0"/>
    <x v="0"/>
    <x v="0"/>
    <s v="Direção Financeira"/>
    <s v="03.16.15"/>
    <s v="Direção Financeira"/>
    <s v="03.16.15"/>
    <x v="38"/>
    <x v="0"/>
    <x v="0"/>
    <x v="1"/>
    <x v="0"/>
    <x v="0"/>
    <x v="0"/>
    <x v="0"/>
    <x v="8"/>
    <s v="2025-09-02"/>
    <x v="2"/>
    <n v="3450"/>
    <x v="0"/>
    <m/>
    <x v="0"/>
    <m/>
    <x v="26"/>
    <n v="100474914"/>
    <x v="0"/>
    <x v="0"/>
    <s v="Direção Financeira"/>
    <s v="ORI"/>
    <x v="0"/>
    <m/>
    <x v="0"/>
    <x v="0"/>
    <x v="0"/>
    <x v="0"/>
    <x v="0"/>
    <x v="0"/>
    <x v="0"/>
    <x v="0"/>
    <x v="0"/>
    <x v="0"/>
    <x v="0"/>
    <s v="Direção Financeira"/>
    <x v="0"/>
    <x v="0"/>
    <x v="0"/>
    <x v="0"/>
    <x v="0"/>
    <x v="0"/>
    <x v="0"/>
    <x v="1"/>
    <x v="0"/>
    <x v="0"/>
    <x v="0"/>
    <x v="0"/>
    <s v="Pagamento a aquisição de jogo de pastilha travão L200 09, conforme anexo."/>
  </r>
  <r>
    <x v="0"/>
    <n v="0"/>
    <n v="0"/>
    <n v="0"/>
    <n v="1000"/>
    <x v="5153"/>
    <x v="0"/>
    <x v="0"/>
    <x v="0"/>
    <s v="01.25.05.12"/>
    <x v="2"/>
    <x v="2"/>
    <x v="2"/>
    <s v="Saúde"/>
    <s v="01.25.05"/>
    <s v="Saúde"/>
    <s v="01.25.05"/>
    <x v="3"/>
    <x v="0"/>
    <x v="1"/>
    <x v="2"/>
    <x v="0"/>
    <x v="1"/>
    <x v="0"/>
    <x v="0"/>
    <x v="10"/>
    <s v="2025-11-19"/>
    <x v="3"/>
    <n v="1000"/>
    <x v="0"/>
    <m/>
    <x v="0"/>
    <m/>
    <x v="586"/>
    <n v="100480027"/>
    <x v="0"/>
    <x v="0"/>
    <s v="Promoção e Inclusão Social"/>
    <s v="ORI"/>
    <x v="0"/>
    <m/>
    <x v="0"/>
    <x v="0"/>
    <x v="0"/>
    <x v="0"/>
    <x v="0"/>
    <x v="0"/>
    <x v="0"/>
    <x v="0"/>
    <x v="0"/>
    <x v="0"/>
    <x v="0"/>
    <s v="Promoção e Inclusão Social"/>
    <x v="0"/>
    <x v="0"/>
    <x v="0"/>
    <x v="0"/>
    <x v="1"/>
    <x v="0"/>
    <x v="0"/>
    <x v="0"/>
    <x v="0"/>
    <x v="0"/>
    <x v="0"/>
    <x v="0"/>
    <s v="Apoio social a favor do estudante Giovane de Barros, conforme anexo."/>
  </r>
  <r>
    <x v="0"/>
    <n v="0"/>
    <n v="0"/>
    <n v="0"/>
    <n v="8842"/>
    <x v="5154"/>
    <x v="0"/>
    <x v="0"/>
    <x v="0"/>
    <s v="03.16.15"/>
    <x v="0"/>
    <x v="0"/>
    <x v="0"/>
    <s v="Direção Financeira"/>
    <s v="03.16.15"/>
    <s v="Direção Financeira"/>
    <s v="03.16.15"/>
    <x v="76"/>
    <x v="0"/>
    <x v="0"/>
    <x v="1"/>
    <x v="0"/>
    <x v="0"/>
    <x v="0"/>
    <x v="0"/>
    <x v="10"/>
    <s v="2025-11-21"/>
    <x v="3"/>
    <n v="8842"/>
    <x v="0"/>
    <m/>
    <x v="0"/>
    <m/>
    <x v="142"/>
    <n v="100303896"/>
    <x v="0"/>
    <x v="0"/>
    <s v="Direção Financeira"/>
    <s v="ORI"/>
    <x v="0"/>
    <m/>
    <x v="0"/>
    <x v="0"/>
    <x v="0"/>
    <x v="0"/>
    <x v="0"/>
    <x v="0"/>
    <x v="0"/>
    <x v="0"/>
    <x v="0"/>
    <x v="0"/>
    <x v="0"/>
    <s v="Direção Financeira"/>
    <x v="0"/>
    <x v="0"/>
    <x v="0"/>
    <x v="0"/>
    <x v="0"/>
    <x v="0"/>
    <x v="0"/>
    <x v="0"/>
    <x v="0"/>
    <x v="0"/>
    <x v="0"/>
    <x v="0"/>
    <s v="Pagamento correspondente aos  trabalhos de horas extras referente ao mês de setembro e outubro de 2025, conforme anexo."/>
  </r>
  <r>
    <x v="0"/>
    <n v="0"/>
    <n v="0"/>
    <n v="0"/>
    <n v="8000"/>
    <x v="5155"/>
    <x v="0"/>
    <x v="1"/>
    <x v="0"/>
    <s v="03.03.10"/>
    <x v="15"/>
    <x v="0"/>
    <x v="5"/>
    <s v="Receitas Da Câmara"/>
    <s v="03.03.10"/>
    <s v="Receitas Da Câmara"/>
    <s v="03.03.10"/>
    <x v="18"/>
    <x v="0"/>
    <x v="4"/>
    <x v="6"/>
    <x v="0"/>
    <x v="0"/>
    <x v="2"/>
    <x v="0"/>
    <x v="10"/>
    <s v="2025-11-12"/>
    <x v="3"/>
    <n v="8000"/>
    <x v="0"/>
    <m/>
    <x v="0"/>
    <m/>
    <x v="26"/>
    <n v="100474914"/>
    <x v="0"/>
    <x v="0"/>
    <s v="Receitas Da Câmara"/>
    <s v="EXT"/>
    <x v="0"/>
    <s v="RDC"/>
    <x v="0"/>
    <x v="0"/>
    <x v="0"/>
    <x v="0"/>
    <x v="0"/>
    <x v="0"/>
    <x v="0"/>
    <x v="0"/>
    <x v="0"/>
    <x v="0"/>
    <x v="0"/>
    <s v="Receitas Da Câmara"/>
    <x v="0"/>
    <x v="0"/>
    <x v="0"/>
    <x v="0"/>
    <x v="0"/>
    <x v="0"/>
    <x v="0"/>
    <x v="0"/>
    <x v="0"/>
    <x v="0"/>
    <x v="0"/>
    <x v="0"/>
    <s v="Reposição crianças vulneráveis agosto 2025, conforme anexo."/>
  </r>
  <r>
    <x v="0"/>
    <n v="0"/>
    <n v="0"/>
    <n v="0"/>
    <n v="9000"/>
    <x v="5156"/>
    <x v="0"/>
    <x v="1"/>
    <x v="0"/>
    <s v="80.02.01"/>
    <x v="28"/>
    <x v="4"/>
    <x v="4"/>
    <s v="Retenções Iur"/>
    <s v="80.02.01"/>
    <s v="Retenções Iur"/>
    <s v="80.02.01"/>
    <x v="52"/>
    <x v="0"/>
    <x v="6"/>
    <x v="1"/>
    <x v="1"/>
    <x v="2"/>
    <x v="2"/>
    <x v="0"/>
    <x v="10"/>
    <s v="2025-11-25"/>
    <x v="3"/>
    <n v="9000"/>
    <x v="0"/>
    <m/>
    <x v="0"/>
    <m/>
    <x v="9"/>
    <n v="100474696"/>
    <x v="0"/>
    <x v="0"/>
    <s v="Retenções Iur"/>
    <s v="ORI"/>
    <x v="0"/>
    <s v="RIUR"/>
    <x v="0"/>
    <x v="0"/>
    <x v="0"/>
    <x v="0"/>
    <x v="0"/>
    <x v="0"/>
    <x v="0"/>
    <x v="0"/>
    <x v="0"/>
    <x v="0"/>
    <x v="0"/>
    <s v="Retenções Iur"/>
    <x v="0"/>
    <x v="0"/>
    <x v="0"/>
    <x v="0"/>
    <x v="2"/>
    <x v="0"/>
    <x v="0"/>
    <x v="0"/>
    <x v="0"/>
    <x v="1"/>
    <x v="0"/>
    <x v="0"/>
    <s v="RETENCAO OT"/>
  </r>
  <r>
    <x v="1"/>
    <n v="0"/>
    <n v="0"/>
    <n v="0"/>
    <n v="322300"/>
    <x v="5157"/>
    <x v="0"/>
    <x v="0"/>
    <x v="0"/>
    <s v="01.27.07.09"/>
    <x v="7"/>
    <x v="1"/>
    <x v="1"/>
    <s v="Requalificação Urbana e Habitação 2"/>
    <s v="01.27.07"/>
    <s v="Requalificação Urbana e Habitação 2"/>
    <s v="01.27.07"/>
    <x v="2"/>
    <x v="0"/>
    <x v="0"/>
    <x v="1"/>
    <x v="0"/>
    <x v="1"/>
    <x v="1"/>
    <x v="0"/>
    <x v="11"/>
    <s v="2025-12-15"/>
    <x v="3"/>
    <n v="322300"/>
    <x v="0"/>
    <m/>
    <x v="0"/>
    <m/>
    <x v="26"/>
    <n v="100474914"/>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e Tesoureiro Municipal, referente julho de 2025, trabalhos da requalificação urbana e ambiental da praia de Veneza, conforme anexo.  "/>
  </r>
  <r>
    <x v="0"/>
    <n v="0"/>
    <n v="0"/>
    <n v="0"/>
    <n v="93000"/>
    <x v="5158"/>
    <x v="0"/>
    <x v="0"/>
    <x v="0"/>
    <s v="01.28.03.06"/>
    <x v="20"/>
    <x v="3"/>
    <x v="3"/>
    <s v="Proteção Social"/>
    <s v="01.28.03"/>
    <s v="Proteção Social"/>
    <s v="01.28.03"/>
    <x v="4"/>
    <x v="0"/>
    <x v="2"/>
    <x v="3"/>
    <x v="0"/>
    <x v="1"/>
    <x v="0"/>
    <x v="0"/>
    <x v="11"/>
    <s v="2025-12-31"/>
    <x v="3"/>
    <n v="93000"/>
    <x v="0"/>
    <m/>
    <x v="0"/>
    <m/>
    <x v="26"/>
    <n v="100474914"/>
    <x v="0"/>
    <x v="0"/>
    <s v="Apoio a Crianças Vulneráveis "/>
    <s v="ORI"/>
    <x v="0"/>
    <s v="ACV"/>
    <x v="0"/>
    <x v="0"/>
    <x v="0"/>
    <x v="0"/>
    <x v="0"/>
    <x v="0"/>
    <x v="0"/>
    <x v="0"/>
    <x v="0"/>
    <x v="0"/>
    <x v="0"/>
    <s v="Apoio a Crianças Vulneráveis "/>
    <x v="0"/>
    <x v="0"/>
    <x v="0"/>
    <x v="0"/>
    <x v="1"/>
    <x v="0"/>
    <x v="0"/>
    <x v="1"/>
    <x v="0"/>
    <x v="0"/>
    <x v="0"/>
    <x v="0"/>
    <s v="Apoio concedido a favor das crianças vulneráveis, referente ao mês de dezembro 2025, conforme anexo"/>
  </r>
  <r>
    <x v="0"/>
    <n v="0"/>
    <n v="0"/>
    <n v="0"/>
    <n v="8379"/>
    <x v="5159"/>
    <x v="0"/>
    <x v="1"/>
    <x v="0"/>
    <s v="80.02.01"/>
    <x v="28"/>
    <x v="4"/>
    <x v="4"/>
    <s v="Retenções Iur"/>
    <s v="80.02.01"/>
    <s v="Retenções Iur"/>
    <s v="80.02.01"/>
    <x v="52"/>
    <x v="0"/>
    <x v="6"/>
    <x v="1"/>
    <x v="1"/>
    <x v="2"/>
    <x v="2"/>
    <x v="0"/>
    <x v="11"/>
    <s v="2025-12-11"/>
    <x v="3"/>
    <n v="8379"/>
    <x v="0"/>
    <m/>
    <x v="0"/>
    <m/>
    <x v="9"/>
    <n v="100474696"/>
    <x v="0"/>
    <x v="0"/>
    <s v="Retenções Iur"/>
    <s v="ORI"/>
    <x v="0"/>
    <s v="RIUR"/>
    <x v="0"/>
    <x v="0"/>
    <x v="0"/>
    <x v="0"/>
    <x v="0"/>
    <x v="0"/>
    <x v="0"/>
    <x v="0"/>
    <x v="0"/>
    <x v="0"/>
    <x v="0"/>
    <s v="Retenções Iur"/>
    <x v="0"/>
    <x v="0"/>
    <x v="0"/>
    <x v="0"/>
    <x v="2"/>
    <x v="0"/>
    <x v="0"/>
    <x v="0"/>
    <x v="0"/>
    <x v="1"/>
    <x v="0"/>
    <x v="0"/>
    <s v="RETENCAO OT"/>
  </r>
  <r>
    <x v="0"/>
    <n v="0"/>
    <n v="0"/>
    <n v="0"/>
    <n v="6720"/>
    <x v="5160"/>
    <x v="0"/>
    <x v="1"/>
    <x v="0"/>
    <s v="80.02.10.01"/>
    <x v="10"/>
    <x v="4"/>
    <x v="4"/>
    <s v="Outros"/>
    <s v="80.02.10"/>
    <s v="Outros"/>
    <s v="80.02.10"/>
    <x v="55"/>
    <x v="0"/>
    <x v="6"/>
    <x v="1"/>
    <x v="1"/>
    <x v="2"/>
    <x v="2"/>
    <x v="0"/>
    <x v="11"/>
    <s v="2025-12-11"/>
    <x v="3"/>
    <n v="6720"/>
    <x v="0"/>
    <m/>
    <x v="0"/>
    <m/>
    <x v="89"/>
    <n v="100474706"/>
    <x v="0"/>
    <x v="0"/>
    <s v="Retençoes Previdencia Social"/>
    <s v="ORI"/>
    <x v="0"/>
    <s v="RPS"/>
    <x v="0"/>
    <x v="0"/>
    <x v="0"/>
    <x v="0"/>
    <x v="0"/>
    <x v="0"/>
    <x v="0"/>
    <x v="0"/>
    <x v="0"/>
    <x v="0"/>
    <x v="0"/>
    <s v="Retençoes Previdencia Social"/>
    <x v="0"/>
    <x v="0"/>
    <x v="0"/>
    <x v="0"/>
    <x v="2"/>
    <x v="0"/>
    <x v="0"/>
    <x v="0"/>
    <x v="0"/>
    <x v="1"/>
    <x v="0"/>
    <x v="0"/>
    <s v="RETENCAO OT"/>
  </r>
  <r>
    <x v="1"/>
    <n v="0"/>
    <n v="0"/>
    <n v="0"/>
    <n v="900"/>
    <x v="5161"/>
    <x v="0"/>
    <x v="0"/>
    <x v="0"/>
    <s v="01.27.07.15"/>
    <x v="18"/>
    <x v="1"/>
    <x v="1"/>
    <s v="Requalificação Urbana e Habitação 2"/>
    <s v="01.27.07"/>
    <s v="Requalificação Urbana e Habitação 2"/>
    <s v="01.27.07"/>
    <x v="2"/>
    <x v="0"/>
    <x v="0"/>
    <x v="1"/>
    <x v="0"/>
    <x v="1"/>
    <x v="1"/>
    <x v="0"/>
    <x v="4"/>
    <s v="2025-03-14"/>
    <x v="0"/>
    <n v="900"/>
    <x v="0"/>
    <m/>
    <x v="0"/>
    <m/>
    <x v="9"/>
    <n v="100474696"/>
    <x v="0"/>
    <x v="1"/>
    <s v="Requalificação urbana e ambiental de Achada Pizarra a Manguinho"/>
    <s v="ORI"/>
    <x v="0"/>
    <s v="RUH"/>
    <x v="0"/>
    <x v="0"/>
    <x v="0"/>
    <x v="0"/>
    <x v="0"/>
    <x v="0"/>
    <x v="0"/>
    <x v="0"/>
    <x v="0"/>
    <x v="0"/>
    <x v="0"/>
    <s v="Requalificação urbana e ambiental de Achada Pizarra a Manguinho"/>
    <x v="0"/>
    <x v="0"/>
    <x v="0"/>
    <x v="0"/>
    <x v="1"/>
    <x v="0"/>
    <x v="0"/>
    <x v="0"/>
    <x v="0"/>
    <x v="0"/>
    <x v="1"/>
    <x v="0"/>
    <s v="Pagamento a favor Jose Manuel Tavares, referente a prestação de serviços de calcetamento, no âmbito dos trabalhos da Requalificação urbana e ambiental da comunidade dos Rebelados de Achada Pizarra, conforme anexo."/>
  </r>
  <r>
    <x v="1"/>
    <n v="0"/>
    <n v="0"/>
    <n v="0"/>
    <n v="5100"/>
    <x v="5161"/>
    <x v="0"/>
    <x v="0"/>
    <x v="0"/>
    <s v="01.27.07.15"/>
    <x v="18"/>
    <x v="1"/>
    <x v="1"/>
    <s v="Requalificação Urbana e Habitação 2"/>
    <s v="01.27.07"/>
    <s v="Requalificação Urbana e Habitação 2"/>
    <s v="01.27.07"/>
    <x v="2"/>
    <x v="0"/>
    <x v="0"/>
    <x v="1"/>
    <x v="0"/>
    <x v="1"/>
    <x v="1"/>
    <x v="0"/>
    <x v="4"/>
    <s v="2025-03-14"/>
    <x v="0"/>
    <n v="5100"/>
    <x v="0"/>
    <m/>
    <x v="0"/>
    <m/>
    <x v="414"/>
    <n v="100479897"/>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a favor Jose Manuel Tavares, referente a prestação de serviços de calcetamento, no âmbito dos trabalhos da Requalificação urbana e ambiental da comunidade dos Rebelados de Achada Pizarra, conforme anexo."/>
  </r>
  <r>
    <x v="0"/>
    <n v="0"/>
    <n v="0"/>
    <n v="0"/>
    <n v="10834"/>
    <x v="5162"/>
    <x v="0"/>
    <x v="1"/>
    <x v="0"/>
    <s v="80.02.01"/>
    <x v="28"/>
    <x v="4"/>
    <x v="4"/>
    <s v="Retenções Iur"/>
    <s v="80.02.01"/>
    <s v="Retenções Iur"/>
    <s v="80.02.01"/>
    <x v="52"/>
    <x v="0"/>
    <x v="6"/>
    <x v="1"/>
    <x v="1"/>
    <x v="2"/>
    <x v="2"/>
    <x v="0"/>
    <x v="2"/>
    <s v="2025-04-25"/>
    <x v="1"/>
    <n v="10834"/>
    <x v="0"/>
    <m/>
    <x v="0"/>
    <m/>
    <x v="9"/>
    <n v="100474696"/>
    <x v="0"/>
    <x v="0"/>
    <s v="Retenções Iur"/>
    <s v="ORI"/>
    <x v="0"/>
    <s v="RIUR"/>
    <x v="0"/>
    <x v="0"/>
    <x v="0"/>
    <x v="0"/>
    <x v="0"/>
    <x v="0"/>
    <x v="0"/>
    <x v="0"/>
    <x v="0"/>
    <x v="0"/>
    <x v="0"/>
    <s v="Retenções Iur"/>
    <x v="0"/>
    <x v="0"/>
    <x v="0"/>
    <x v="0"/>
    <x v="2"/>
    <x v="0"/>
    <x v="0"/>
    <x v="0"/>
    <x v="0"/>
    <x v="1"/>
    <x v="0"/>
    <x v="0"/>
    <s v="RETENCAO OT"/>
  </r>
  <r>
    <x v="0"/>
    <n v="0"/>
    <n v="0"/>
    <n v="0"/>
    <n v="8213"/>
    <x v="5163"/>
    <x v="0"/>
    <x v="1"/>
    <x v="0"/>
    <s v="80.02.10.01"/>
    <x v="10"/>
    <x v="4"/>
    <x v="4"/>
    <s v="Outros"/>
    <s v="80.02.10"/>
    <s v="Outros"/>
    <s v="80.02.10"/>
    <x v="55"/>
    <x v="0"/>
    <x v="6"/>
    <x v="1"/>
    <x v="1"/>
    <x v="2"/>
    <x v="2"/>
    <x v="0"/>
    <x v="2"/>
    <s v="2025-04-25"/>
    <x v="1"/>
    <n v="82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0834"/>
    <x v="5164"/>
    <x v="0"/>
    <x v="1"/>
    <x v="0"/>
    <s v="80.02.01"/>
    <x v="28"/>
    <x v="4"/>
    <x v="4"/>
    <s v="Retenções Iur"/>
    <s v="80.02.01"/>
    <s v="Retenções Iur"/>
    <s v="80.02.01"/>
    <x v="52"/>
    <x v="0"/>
    <x v="6"/>
    <x v="1"/>
    <x v="1"/>
    <x v="2"/>
    <x v="2"/>
    <x v="0"/>
    <x v="2"/>
    <s v="2025-04-25"/>
    <x v="1"/>
    <n v="10834"/>
    <x v="0"/>
    <m/>
    <x v="0"/>
    <m/>
    <x v="9"/>
    <n v="100474696"/>
    <x v="0"/>
    <x v="0"/>
    <s v="Retenções Iur"/>
    <s v="ORI"/>
    <x v="0"/>
    <s v="RIUR"/>
    <x v="0"/>
    <x v="0"/>
    <x v="0"/>
    <x v="0"/>
    <x v="0"/>
    <x v="0"/>
    <x v="0"/>
    <x v="0"/>
    <x v="0"/>
    <x v="0"/>
    <x v="0"/>
    <s v="Retenções Iur"/>
    <x v="0"/>
    <x v="0"/>
    <x v="0"/>
    <x v="0"/>
    <x v="2"/>
    <x v="0"/>
    <x v="0"/>
    <x v="0"/>
    <x v="0"/>
    <x v="1"/>
    <x v="0"/>
    <x v="0"/>
    <s v="RETENCAO OT"/>
  </r>
  <r>
    <x v="0"/>
    <n v="0"/>
    <n v="0"/>
    <n v="0"/>
    <n v="8213"/>
    <x v="5165"/>
    <x v="0"/>
    <x v="1"/>
    <x v="0"/>
    <s v="80.02.10.01"/>
    <x v="10"/>
    <x v="4"/>
    <x v="4"/>
    <s v="Outros"/>
    <s v="80.02.10"/>
    <s v="Outros"/>
    <s v="80.02.10"/>
    <x v="55"/>
    <x v="0"/>
    <x v="6"/>
    <x v="1"/>
    <x v="1"/>
    <x v="2"/>
    <x v="2"/>
    <x v="0"/>
    <x v="2"/>
    <s v="2025-04-25"/>
    <x v="1"/>
    <n v="82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47404"/>
    <x v="5166"/>
    <x v="0"/>
    <x v="1"/>
    <x v="0"/>
    <s v="80.02.01"/>
    <x v="28"/>
    <x v="4"/>
    <x v="4"/>
    <s v="Retenções Iur"/>
    <s v="80.02.01"/>
    <s v="Retenções Iur"/>
    <s v="80.02.01"/>
    <x v="52"/>
    <x v="0"/>
    <x v="6"/>
    <x v="1"/>
    <x v="1"/>
    <x v="2"/>
    <x v="2"/>
    <x v="0"/>
    <x v="2"/>
    <s v="2025-04-25"/>
    <x v="1"/>
    <n v="47404"/>
    <x v="0"/>
    <m/>
    <x v="0"/>
    <m/>
    <x v="9"/>
    <n v="100474696"/>
    <x v="0"/>
    <x v="0"/>
    <s v="Retenções Iur"/>
    <s v="ORI"/>
    <x v="0"/>
    <s v="RIUR"/>
    <x v="0"/>
    <x v="0"/>
    <x v="0"/>
    <x v="0"/>
    <x v="0"/>
    <x v="0"/>
    <x v="0"/>
    <x v="0"/>
    <x v="0"/>
    <x v="0"/>
    <x v="0"/>
    <s v="Retenções Iur"/>
    <x v="0"/>
    <x v="0"/>
    <x v="0"/>
    <x v="0"/>
    <x v="2"/>
    <x v="0"/>
    <x v="0"/>
    <x v="0"/>
    <x v="0"/>
    <x v="1"/>
    <x v="0"/>
    <x v="0"/>
    <s v="RETENCAO OT"/>
  </r>
  <r>
    <x v="0"/>
    <n v="0"/>
    <n v="0"/>
    <n v="0"/>
    <n v="9000"/>
    <x v="5167"/>
    <x v="0"/>
    <x v="1"/>
    <x v="0"/>
    <s v="80.02.10.03"/>
    <x v="32"/>
    <x v="4"/>
    <x v="4"/>
    <s v="Outros"/>
    <s v="80.02.10"/>
    <s v="Outros"/>
    <s v="80.02.10"/>
    <x v="57"/>
    <x v="0"/>
    <x v="6"/>
    <x v="1"/>
    <x v="1"/>
    <x v="2"/>
    <x v="2"/>
    <x v="0"/>
    <x v="2"/>
    <s v="2025-04-25"/>
    <x v="1"/>
    <n v="9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56405"/>
    <x v="5168"/>
    <x v="0"/>
    <x v="1"/>
    <x v="0"/>
    <s v="80.02.10.01"/>
    <x v="10"/>
    <x v="4"/>
    <x v="4"/>
    <s v="Outros"/>
    <s v="80.02.10"/>
    <s v="Outros"/>
    <s v="80.02.10"/>
    <x v="55"/>
    <x v="0"/>
    <x v="6"/>
    <x v="1"/>
    <x v="1"/>
    <x v="2"/>
    <x v="2"/>
    <x v="0"/>
    <x v="2"/>
    <s v="2025-04-25"/>
    <x v="1"/>
    <n v="56405"/>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040"/>
    <x v="5169"/>
    <x v="0"/>
    <x v="1"/>
    <x v="0"/>
    <s v="80.02.10.24"/>
    <x v="34"/>
    <x v="4"/>
    <x v="4"/>
    <s v="Outros"/>
    <s v="80.02.10"/>
    <s v="Outros"/>
    <s v="80.02.10"/>
    <x v="58"/>
    <x v="0"/>
    <x v="6"/>
    <x v="1"/>
    <x v="1"/>
    <x v="2"/>
    <x v="2"/>
    <x v="0"/>
    <x v="2"/>
    <s v="2025-04-25"/>
    <x v="1"/>
    <n v="1040"/>
    <x v="0"/>
    <m/>
    <x v="0"/>
    <m/>
    <x v="105"/>
    <n v="100478987"/>
    <x v="0"/>
    <x v="0"/>
    <s v="Retenções SIACSA"/>
    <s v="ORI"/>
    <x v="0"/>
    <s v="SIACSA"/>
    <x v="0"/>
    <x v="0"/>
    <x v="0"/>
    <x v="0"/>
    <x v="0"/>
    <x v="0"/>
    <x v="0"/>
    <x v="0"/>
    <x v="0"/>
    <x v="0"/>
    <x v="0"/>
    <s v="Retenções SIACSA"/>
    <x v="0"/>
    <x v="0"/>
    <x v="0"/>
    <x v="0"/>
    <x v="2"/>
    <x v="0"/>
    <x v="0"/>
    <x v="0"/>
    <x v="0"/>
    <x v="1"/>
    <x v="0"/>
    <x v="0"/>
    <s v="RETENCAO OT"/>
  </r>
  <r>
    <x v="0"/>
    <n v="0"/>
    <n v="0"/>
    <n v="0"/>
    <n v="3133"/>
    <x v="5170"/>
    <x v="0"/>
    <x v="1"/>
    <x v="0"/>
    <s v="80.02.10.26"/>
    <x v="35"/>
    <x v="4"/>
    <x v="4"/>
    <s v="Outros"/>
    <s v="80.02.10"/>
    <s v="Outros"/>
    <s v="80.02.10"/>
    <x v="59"/>
    <x v="0"/>
    <x v="6"/>
    <x v="14"/>
    <x v="1"/>
    <x v="2"/>
    <x v="2"/>
    <x v="0"/>
    <x v="2"/>
    <s v="2025-04-25"/>
    <x v="1"/>
    <n v="3133"/>
    <x v="0"/>
    <m/>
    <x v="0"/>
    <m/>
    <x v="106"/>
    <n v="100479277"/>
    <x v="0"/>
    <x v="0"/>
    <s v="Retenção Sansung"/>
    <s v="ORI"/>
    <x v="0"/>
    <s v="RS"/>
    <x v="0"/>
    <x v="0"/>
    <x v="0"/>
    <x v="0"/>
    <x v="0"/>
    <x v="0"/>
    <x v="0"/>
    <x v="0"/>
    <x v="0"/>
    <x v="0"/>
    <x v="0"/>
    <s v="Retenção Sansung"/>
    <x v="0"/>
    <x v="0"/>
    <x v="0"/>
    <x v="0"/>
    <x v="2"/>
    <x v="0"/>
    <x v="0"/>
    <x v="0"/>
    <x v="0"/>
    <x v="1"/>
    <x v="0"/>
    <x v="0"/>
    <s v="RETENCAO OT"/>
  </r>
  <r>
    <x v="0"/>
    <n v="0"/>
    <n v="0"/>
    <n v="0"/>
    <n v="20000"/>
    <x v="5171"/>
    <x v="0"/>
    <x v="0"/>
    <x v="0"/>
    <s v="01.25.04.22"/>
    <x v="9"/>
    <x v="2"/>
    <x v="2"/>
    <s v="Cultura"/>
    <s v="01.25.04"/>
    <s v="Cultura"/>
    <s v="01.25.04"/>
    <x v="4"/>
    <x v="0"/>
    <x v="2"/>
    <x v="3"/>
    <x v="0"/>
    <x v="1"/>
    <x v="0"/>
    <x v="0"/>
    <x v="3"/>
    <s v="2025-05-02"/>
    <x v="1"/>
    <n v="20000"/>
    <x v="0"/>
    <m/>
    <x v="0"/>
    <m/>
    <x v="587"/>
    <n v="100479476"/>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a senhora Cesaltina Gomes, representante do grupo de batucadeiras filhos de Varanda, referente a realização de tarde cultural na localidade em comemoração a festa Nhu São Miguel Arcanjo, conforme anexo."/>
  </r>
  <r>
    <x v="0"/>
    <n v="0"/>
    <n v="0"/>
    <n v="0"/>
    <n v="51345"/>
    <x v="5172"/>
    <x v="0"/>
    <x v="1"/>
    <x v="0"/>
    <s v="80.02.01"/>
    <x v="28"/>
    <x v="4"/>
    <x v="4"/>
    <s v="Retenções Iur"/>
    <s v="80.02.01"/>
    <s v="Retenções Iur"/>
    <s v="80.02.01"/>
    <x v="52"/>
    <x v="0"/>
    <x v="6"/>
    <x v="1"/>
    <x v="1"/>
    <x v="2"/>
    <x v="2"/>
    <x v="0"/>
    <x v="2"/>
    <s v="2025-04-25"/>
    <x v="1"/>
    <n v="51345"/>
    <x v="0"/>
    <m/>
    <x v="0"/>
    <m/>
    <x v="9"/>
    <n v="100474696"/>
    <x v="0"/>
    <x v="0"/>
    <s v="Retenções Iur"/>
    <s v="ORI"/>
    <x v="0"/>
    <s v="RIUR"/>
    <x v="0"/>
    <x v="0"/>
    <x v="0"/>
    <x v="0"/>
    <x v="0"/>
    <x v="0"/>
    <x v="0"/>
    <x v="0"/>
    <x v="0"/>
    <x v="0"/>
    <x v="0"/>
    <s v="Retenções Iur"/>
    <x v="0"/>
    <x v="0"/>
    <x v="0"/>
    <x v="0"/>
    <x v="2"/>
    <x v="0"/>
    <x v="0"/>
    <x v="0"/>
    <x v="0"/>
    <x v="1"/>
    <x v="0"/>
    <x v="0"/>
    <s v="RETENCAO OT"/>
  </r>
  <r>
    <x v="0"/>
    <n v="0"/>
    <n v="0"/>
    <n v="0"/>
    <n v="39170"/>
    <x v="5173"/>
    <x v="0"/>
    <x v="1"/>
    <x v="0"/>
    <s v="80.02.10.01"/>
    <x v="10"/>
    <x v="4"/>
    <x v="4"/>
    <s v="Outros"/>
    <s v="80.02.10"/>
    <s v="Outros"/>
    <s v="80.02.10"/>
    <x v="55"/>
    <x v="0"/>
    <x v="6"/>
    <x v="1"/>
    <x v="1"/>
    <x v="2"/>
    <x v="2"/>
    <x v="0"/>
    <x v="2"/>
    <s v="2025-04-25"/>
    <x v="1"/>
    <n v="3917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6300"/>
    <x v="5174"/>
    <x v="0"/>
    <x v="1"/>
    <x v="0"/>
    <s v="80.02.10.20"/>
    <x v="68"/>
    <x v="4"/>
    <x v="4"/>
    <s v="Outros"/>
    <s v="80.02.10"/>
    <s v="Outros"/>
    <s v="80.02.10"/>
    <x v="59"/>
    <x v="0"/>
    <x v="6"/>
    <x v="14"/>
    <x v="1"/>
    <x v="2"/>
    <x v="2"/>
    <x v="0"/>
    <x v="2"/>
    <s v="2025-04-25"/>
    <x v="1"/>
    <n v="6300"/>
    <x v="0"/>
    <m/>
    <x v="0"/>
    <m/>
    <x v="507"/>
    <n v="100477977"/>
    <x v="0"/>
    <x v="0"/>
    <s v="Retenções CVMovel"/>
    <s v="ORI"/>
    <x v="0"/>
    <s v="RT"/>
    <x v="0"/>
    <x v="0"/>
    <x v="0"/>
    <x v="0"/>
    <x v="0"/>
    <x v="0"/>
    <x v="0"/>
    <x v="0"/>
    <x v="0"/>
    <x v="0"/>
    <x v="0"/>
    <s v="Retenções CVMovel"/>
    <x v="0"/>
    <x v="0"/>
    <x v="0"/>
    <x v="0"/>
    <x v="2"/>
    <x v="0"/>
    <x v="0"/>
    <x v="0"/>
    <x v="0"/>
    <x v="1"/>
    <x v="0"/>
    <x v="0"/>
    <s v="RETENCAO OT"/>
  </r>
  <r>
    <x v="0"/>
    <n v="0"/>
    <n v="0"/>
    <n v="0"/>
    <n v="10834"/>
    <x v="5175"/>
    <x v="0"/>
    <x v="1"/>
    <x v="0"/>
    <s v="80.02.01"/>
    <x v="28"/>
    <x v="4"/>
    <x v="4"/>
    <s v="Retenções Iur"/>
    <s v="80.02.01"/>
    <s v="Retenções Iur"/>
    <s v="80.02.01"/>
    <x v="52"/>
    <x v="0"/>
    <x v="6"/>
    <x v="1"/>
    <x v="1"/>
    <x v="2"/>
    <x v="2"/>
    <x v="0"/>
    <x v="2"/>
    <s v="2025-04-25"/>
    <x v="1"/>
    <n v="10834"/>
    <x v="0"/>
    <m/>
    <x v="0"/>
    <m/>
    <x v="9"/>
    <n v="100474696"/>
    <x v="0"/>
    <x v="0"/>
    <s v="Retenções Iur"/>
    <s v="ORI"/>
    <x v="0"/>
    <s v="RIUR"/>
    <x v="0"/>
    <x v="0"/>
    <x v="0"/>
    <x v="0"/>
    <x v="0"/>
    <x v="0"/>
    <x v="0"/>
    <x v="0"/>
    <x v="0"/>
    <x v="0"/>
    <x v="0"/>
    <s v="Retenções Iur"/>
    <x v="0"/>
    <x v="0"/>
    <x v="0"/>
    <x v="0"/>
    <x v="2"/>
    <x v="0"/>
    <x v="0"/>
    <x v="0"/>
    <x v="0"/>
    <x v="1"/>
    <x v="0"/>
    <x v="0"/>
    <s v="RETENCAO OT"/>
  </r>
  <r>
    <x v="0"/>
    <n v="0"/>
    <n v="0"/>
    <n v="0"/>
    <n v="8213"/>
    <x v="5176"/>
    <x v="0"/>
    <x v="1"/>
    <x v="0"/>
    <s v="80.02.10.01"/>
    <x v="10"/>
    <x v="4"/>
    <x v="4"/>
    <s v="Outros"/>
    <s v="80.02.10"/>
    <s v="Outros"/>
    <s v="80.02.10"/>
    <x v="55"/>
    <x v="0"/>
    <x v="6"/>
    <x v="1"/>
    <x v="1"/>
    <x v="2"/>
    <x v="2"/>
    <x v="0"/>
    <x v="2"/>
    <s v="2025-04-25"/>
    <x v="1"/>
    <n v="82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6900"/>
    <x v="5177"/>
    <x v="0"/>
    <x v="0"/>
    <x v="0"/>
    <s v="03.16.15"/>
    <x v="0"/>
    <x v="0"/>
    <x v="0"/>
    <s v="Direção Financeira"/>
    <s v="03.16.15"/>
    <s v="Direção Financeira"/>
    <s v="03.16.15"/>
    <x v="38"/>
    <x v="0"/>
    <x v="0"/>
    <x v="1"/>
    <x v="0"/>
    <x v="0"/>
    <x v="0"/>
    <x v="0"/>
    <x v="6"/>
    <s v="2025-07-28"/>
    <x v="2"/>
    <n v="6900"/>
    <x v="0"/>
    <m/>
    <x v="0"/>
    <m/>
    <x v="26"/>
    <n v="100474914"/>
    <x v="0"/>
    <x v="0"/>
    <s v="Direção Financeira"/>
    <s v="ORI"/>
    <x v="0"/>
    <m/>
    <x v="0"/>
    <x v="0"/>
    <x v="0"/>
    <x v="0"/>
    <x v="0"/>
    <x v="0"/>
    <x v="0"/>
    <x v="0"/>
    <x v="0"/>
    <x v="0"/>
    <x v="0"/>
    <s v="Direção Financeira"/>
    <x v="0"/>
    <x v="0"/>
    <x v="0"/>
    <x v="0"/>
    <x v="0"/>
    <x v="0"/>
    <x v="0"/>
    <x v="0"/>
    <x v="0"/>
    <x v="0"/>
    <x v="0"/>
    <x v="0"/>
    <s v="Pagamento a favor do Tesoureiro Municipal pela compra de um jogo de pastilha destinado viatura da CMSM, conforme anexo."/>
  </r>
  <r>
    <x v="0"/>
    <n v="0"/>
    <n v="0"/>
    <n v="0"/>
    <n v="10834"/>
    <x v="5178"/>
    <x v="0"/>
    <x v="1"/>
    <x v="0"/>
    <s v="80.02.01"/>
    <x v="28"/>
    <x v="4"/>
    <x v="4"/>
    <s v="Retenções Iur"/>
    <s v="80.02.01"/>
    <s v="Retenções Iur"/>
    <s v="80.02.01"/>
    <x v="52"/>
    <x v="0"/>
    <x v="6"/>
    <x v="1"/>
    <x v="1"/>
    <x v="2"/>
    <x v="2"/>
    <x v="0"/>
    <x v="2"/>
    <s v="2025-04-25"/>
    <x v="1"/>
    <n v="10834"/>
    <x v="0"/>
    <m/>
    <x v="0"/>
    <m/>
    <x v="9"/>
    <n v="100474696"/>
    <x v="0"/>
    <x v="0"/>
    <s v="Retenções Iur"/>
    <s v="ORI"/>
    <x v="0"/>
    <s v="RIUR"/>
    <x v="0"/>
    <x v="0"/>
    <x v="0"/>
    <x v="0"/>
    <x v="0"/>
    <x v="0"/>
    <x v="0"/>
    <x v="0"/>
    <x v="0"/>
    <x v="0"/>
    <x v="0"/>
    <s v="Retenções Iur"/>
    <x v="0"/>
    <x v="0"/>
    <x v="0"/>
    <x v="0"/>
    <x v="2"/>
    <x v="0"/>
    <x v="0"/>
    <x v="0"/>
    <x v="0"/>
    <x v="1"/>
    <x v="0"/>
    <x v="0"/>
    <s v="RETENCAO OT"/>
  </r>
  <r>
    <x v="0"/>
    <n v="0"/>
    <n v="0"/>
    <n v="0"/>
    <n v="8213"/>
    <x v="5179"/>
    <x v="0"/>
    <x v="1"/>
    <x v="0"/>
    <s v="80.02.10.01"/>
    <x v="10"/>
    <x v="4"/>
    <x v="4"/>
    <s v="Outros"/>
    <s v="80.02.10"/>
    <s v="Outros"/>
    <s v="80.02.10"/>
    <x v="55"/>
    <x v="0"/>
    <x v="6"/>
    <x v="1"/>
    <x v="1"/>
    <x v="2"/>
    <x v="2"/>
    <x v="0"/>
    <x v="2"/>
    <s v="2025-04-25"/>
    <x v="1"/>
    <n v="8213"/>
    <x v="0"/>
    <m/>
    <x v="0"/>
    <m/>
    <x v="89"/>
    <n v="100474706"/>
    <x v="0"/>
    <x v="0"/>
    <s v="Retençoes Previdencia Social"/>
    <s v="ORI"/>
    <x v="0"/>
    <s v="RPS"/>
    <x v="0"/>
    <x v="0"/>
    <x v="0"/>
    <x v="0"/>
    <x v="0"/>
    <x v="0"/>
    <x v="0"/>
    <x v="0"/>
    <x v="0"/>
    <x v="0"/>
    <x v="0"/>
    <s v="Retençoes Previdencia Social"/>
    <x v="0"/>
    <x v="0"/>
    <x v="0"/>
    <x v="0"/>
    <x v="2"/>
    <x v="0"/>
    <x v="0"/>
    <x v="0"/>
    <x v="0"/>
    <x v="1"/>
    <x v="0"/>
    <x v="0"/>
    <s v="RETENCAO OT"/>
  </r>
  <r>
    <x v="1"/>
    <n v="0"/>
    <n v="0"/>
    <n v="0"/>
    <n v="37768"/>
    <x v="5180"/>
    <x v="0"/>
    <x v="0"/>
    <x v="0"/>
    <s v="01.27.06.72"/>
    <x v="1"/>
    <x v="1"/>
    <x v="1"/>
    <s v="Requalificação Urbana e habitação"/>
    <s v="01.27.06"/>
    <s v="Requalificação Urbana e habitação"/>
    <s v="01.27.06"/>
    <x v="2"/>
    <x v="0"/>
    <x v="0"/>
    <x v="1"/>
    <x v="0"/>
    <x v="1"/>
    <x v="1"/>
    <x v="0"/>
    <x v="11"/>
    <s v="2025-12-08"/>
    <x v="3"/>
    <n v="37768"/>
    <x v="0"/>
    <m/>
    <x v="0"/>
    <m/>
    <x v="171"/>
    <n v="100394868"/>
    <x v="0"/>
    <x v="0"/>
    <s v="Manutenção e Reabilitação de Edificios Municipais"/>
    <s v="ORI"/>
    <x v="0"/>
    <m/>
    <x v="0"/>
    <x v="0"/>
    <x v="0"/>
    <x v="0"/>
    <x v="0"/>
    <x v="0"/>
    <x v="0"/>
    <x v="0"/>
    <x v="0"/>
    <x v="0"/>
    <x v="0"/>
    <s v="Manutenção e Reabilitação de Edificios Municipais"/>
    <x v="0"/>
    <x v="0"/>
    <x v="0"/>
    <x v="0"/>
    <x v="1"/>
    <x v="0"/>
    <x v="0"/>
    <x v="0"/>
    <x v="0"/>
    <x v="0"/>
    <x v="0"/>
    <x v="0"/>
    <s v="Pagamento a favor de Drogaria Wisdom, pela a aquisição de tintas para a pintura da delegação do Ministério de agricultura e Ambiente Município de Achada portinho, conforme anexo. "/>
  </r>
  <r>
    <x v="0"/>
    <n v="0"/>
    <n v="0"/>
    <n v="0"/>
    <n v="14979"/>
    <x v="5181"/>
    <x v="0"/>
    <x v="1"/>
    <x v="0"/>
    <s v="80.02.01"/>
    <x v="28"/>
    <x v="4"/>
    <x v="4"/>
    <s v="Retenções Iur"/>
    <s v="80.02.01"/>
    <s v="Retenções Iur"/>
    <s v="80.02.01"/>
    <x v="52"/>
    <x v="0"/>
    <x v="6"/>
    <x v="1"/>
    <x v="1"/>
    <x v="2"/>
    <x v="2"/>
    <x v="0"/>
    <x v="2"/>
    <s v="2025-04-25"/>
    <x v="1"/>
    <n v="14979"/>
    <x v="0"/>
    <m/>
    <x v="0"/>
    <m/>
    <x v="9"/>
    <n v="100474696"/>
    <x v="0"/>
    <x v="0"/>
    <s v="Retenções Iur"/>
    <s v="ORI"/>
    <x v="0"/>
    <s v="RIUR"/>
    <x v="0"/>
    <x v="0"/>
    <x v="0"/>
    <x v="0"/>
    <x v="0"/>
    <x v="0"/>
    <x v="0"/>
    <x v="0"/>
    <x v="0"/>
    <x v="0"/>
    <x v="0"/>
    <s v="Retenções Iur"/>
    <x v="0"/>
    <x v="0"/>
    <x v="0"/>
    <x v="0"/>
    <x v="2"/>
    <x v="0"/>
    <x v="0"/>
    <x v="0"/>
    <x v="0"/>
    <x v="1"/>
    <x v="0"/>
    <x v="0"/>
    <s v="RETENCAO OT"/>
  </r>
  <r>
    <x v="0"/>
    <n v="0"/>
    <n v="0"/>
    <n v="0"/>
    <n v="9792"/>
    <x v="5182"/>
    <x v="0"/>
    <x v="1"/>
    <x v="0"/>
    <s v="80.02.10.01"/>
    <x v="10"/>
    <x v="4"/>
    <x v="4"/>
    <s v="Outros"/>
    <s v="80.02.10"/>
    <s v="Outros"/>
    <s v="80.02.10"/>
    <x v="55"/>
    <x v="0"/>
    <x v="6"/>
    <x v="1"/>
    <x v="1"/>
    <x v="2"/>
    <x v="2"/>
    <x v="0"/>
    <x v="2"/>
    <s v="2025-04-25"/>
    <x v="1"/>
    <n v="9792"/>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81601"/>
    <x v="5183"/>
    <x v="0"/>
    <x v="0"/>
    <x v="0"/>
    <s v="03.16.15"/>
    <x v="0"/>
    <x v="0"/>
    <x v="0"/>
    <s v="Direção Financeira"/>
    <s v="03.16.15"/>
    <s v="Direção Financeira"/>
    <s v="03.16.15"/>
    <x v="10"/>
    <x v="0"/>
    <x v="0"/>
    <x v="0"/>
    <x v="1"/>
    <x v="0"/>
    <x v="0"/>
    <x v="0"/>
    <x v="6"/>
    <s v="2025-07-28"/>
    <x v="2"/>
    <n v="81601"/>
    <x v="0"/>
    <m/>
    <x v="0"/>
    <m/>
    <x v="588"/>
    <n v="100393075"/>
    <x v="0"/>
    <x v="0"/>
    <s v="Direção Financeira"/>
    <s v="ORI"/>
    <x v="0"/>
    <m/>
    <x v="0"/>
    <x v="0"/>
    <x v="0"/>
    <x v="0"/>
    <x v="0"/>
    <x v="0"/>
    <x v="0"/>
    <x v="0"/>
    <x v="0"/>
    <x v="0"/>
    <x v="0"/>
    <s v="Direção Financeira"/>
    <x v="0"/>
    <x v="0"/>
    <x v="0"/>
    <x v="0"/>
    <x v="0"/>
    <x v="0"/>
    <x v="0"/>
    <x v="0"/>
    <x v="0"/>
    <x v="0"/>
    <x v="0"/>
    <x v="0"/>
    <s v="Pagamento a favor de Tesoureiro Municipal, pelo fornecimento de agua durante festival realizado em agosto de 2024, conforme anexo."/>
  </r>
  <r>
    <x v="0"/>
    <n v="0"/>
    <n v="0"/>
    <n v="0"/>
    <n v="2400"/>
    <x v="5184"/>
    <x v="0"/>
    <x v="0"/>
    <x v="0"/>
    <s v="03.16.15"/>
    <x v="0"/>
    <x v="0"/>
    <x v="0"/>
    <s v="Direção Financeira"/>
    <s v="03.16.15"/>
    <s v="Direção Financeira"/>
    <s v="03.16.15"/>
    <x v="0"/>
    <x v="0"/>
    <x v="0"/>
    <x v="0"/>
    <x v="0"/>
    <x v="0"/>
    <x v="0"/>
    <x v="0"/>
    <x v="7"/>
    <s v="2025-08-07"/>
    <x v="2"/>
    <n v="2400"/>
    <x v="0"/>
    <m/>
    <x v="0"/>
    <m/>
    <x v="154"/>
    <n v="100476250"/>
    <x v="0"/>
    <x v="0"/>
    <s v="Direção Financeira"/>
    <s v="ORI"/>
    <x v="0"/>
    <m/>
    <x v="0"/>
    <x v="0"/>
    <x v="0"/>
    <x v="0"/>
    <x v="0"/>
    <x v="0"/>
    <x v="0"/>
    <x v="0"/>
    <x v="0"/>
    <x v="0"/>
    <x v="0"/>
    <s v="Direção Financeira"/>
    <x v="0"/>
    <x v="0"/>
    <x v="0"/>
    <x v="0"/>
    <x v="0"/>
    <x v="0"/>
    <x v="0"/>
    <x v="0"/>
    <x v="0"/>
    <x v="0"/>
    <x v="0"/>
    <x v="0"/>
    <s v="Ajuda de custo a favor do senhor Manuel Naturino Martins referente, a sua deslocação à Praia no dia 26 de julho e à Tarrafal no dia 27 de julho de 2025, em missão de serviço, conforme anexo.   "/>
  </r>
  <r>
    <x v="0"/>
    <n v="0"/>
    <n v="0"/>
    <n v="0"/>
    <n v="6000"/>
    <x v="5185"/>
    <x v="0"/>
    <x v="0"/>
    <x v="0"/>
    <s v="01.25.04.22"/>
    <x v="9"/>
    <x v="2"/>
    <x v="2"/>
    <s v="Cultura"/>
    <s v="01.25.04"/>
    <s v="Cultura"/>
    <s v="01.25.04"/>
    <x v="4"/>
    <x v="0"/>
    <x v="2"/>
    <x v="3"/>
    <x v="0"/>
    <x v="1"/>
    <x v="0"/>
    <x v="0"/>
    <x v="7"/>
    <s v="2025-08-14"/>
    <x v="2"/>
    <n v="6000"/>
    <x v="0"/>
    <m/>
    <x v="0"/>
    <m/>
    <x v="84"/>
    <n v="100478433"/>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pelos serviços prestados na venda dos freepass no dia 09 de agosto no âmbito da realização do festival Calheta 2025, conforme anexo"/>
  </r>
  <r>
    <x v="0"/>
    <n v="0"/>
    <n v="0"/>
    <n v="0"/>
    <n v="8379"/>
    <x v="5186"/>
    <x v="0"/>
    <x v="1"/>
    <x v="0"/>
    <s v="80.02.01"/>
    <x v="28"/>
    <x v="4"/>
    <x v="4"/>
    <s v="Retenções Iur"/>
    <s v="80.02.01"/>
    <s v="Retenções Iur"/>
    <s v="80.02.01"/>
    <x v="52"/>
    <x v="0"/>
    <x v="6"/>
    <x v="1"/>
    <x v="1"/>
    <x v="2"/>
    <x v="2"/>
    <x v="0"/>
    <x v="5"/>
    <s v="2025-06-18"/>
    <x v="1"/>
    <n v="8379"/>
    <x v="0"/>
    <m/>
    <x v="0"/>
    <m/>
    <x v="9"/>
    <n v="100474696"/>
    <x v="0"/>
    <x v="0"/>
    <s v="Retenções Iur"/>
    <s v="ORI"/>
    <x v="0"/>
    <s v="RIUR"/>
    <x v="0"/>
    <x v="0"/>
    <x v="0"/>
    <x v="0"/>
    <x v="0"/>
    <x v="0"/>
    <x v="0"/>
    <x v="0"/>
    <x v="0"/>
    <x v="0"/>
    <x v="0"/>
    <s v="Retenções Iur"/>
    <x v="0"/>
    <x v="0"/>
    <x v="0"/>
    <x v="0"/>
    <x v="2"/>
    <x v="0"/>
    <x v="0"/>
    <x v="0"/>
    <x v="0"/>
    <x v="1"/>
    <x v="0"/>
    <x v="0"/>
    <s v="RETENCAO OT"/>
  </r>
  <r>
    <x v="0"/>
    <n v="0"/>
    <n v="0"/>
    <n v="0"/>
    <n v="6240"/>
    <x v="5187"/>
    <x v="0"/>
    <x v="1"/>
    <x v="0"/>
    <s v="80.02.10.01"/>
    <x v="10"/>
    <x v="4"/>
    <x v="4"/>
    <s v="Outros"/>
    <s v="80.02.10"/>
    <s v="Outros"/>
    <s v="80.02.10"/>
    <x v="55"/>
    <x v="0"/>
    <x v="6"/>
    <x v="1"/>
    <x v="1"/>
    <x v="2"/>
    <x v="2"/>
    <x v="0"/>
    <x v="5"/>
    <s v="2025-06-18"/>
    <x v="1"/>
    <n v="624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400"/>
    <x v="5188"/>
    <x v="0"/>
    <x v="0"/>
    <x v="0"/>
    <s v="03.16.15"/>
    <x v="0"/>
    <x v="0"/>
    <x v="0"/>
    <s v="Direção Financeira"/>
    <s v="03.16.15"/>
    <s v="Direção Financeira"/>
    <s v="03.16.15"/>
    <x v="0"/>
    <x v="0"/>
    <x v="0"/>
    <x v="0"/>
    <x v="0"/>
    <x v="0"/>
    <x v="0"/>
    <x v="0"/>
    <x v="5"/>
    <s v="2025-06-25"/>
    <x v="1"/>
    <n v="1400"/>
    <x v="0"/>
    <m/>
    <x v="0"/>
    <m/>
    <x v="168"/>
    <n v="100478458"/>
    <x v="0"/>
    <x v="0"/>
    <s v="Direção Financeira"/>
    <s v="ORI"/>
    <x v="0"/>
    <m/>
    <x v="0"/>
    <x v="0"/>
    <x v="0"/>
    <x v="0"/>
    <x v="0"/>
    <x v="0"/>
    <x v="0"/>
    <x v="0"/>
    <x v="0"/>
    <x v="0"/>
    <x v="0"/>
    <s v="Direção Financeira"/>
    <x v="0"/>
    <x v="0"/>
    <x v="0"/>
    <x v="0"/>
    <x v="0"/>
    <x v="0"/>
    <x v="0"/>
    <x v="0"/>
    <x v="0"/>
    <x v="0"/>
    <x v="0"/>
    <x v="0"/>
    <s v="Ajuda de custo a favor do SR. Felisberto Furtado  Silva Mendonca pela viagem para Praia no dia 15 Junho de 2025, conforme anexo.  "/>
  </r>
  <r>
    <x v="0"/>
    <n v="0"/>
    <n v="0"/>
    <n v="0"/>
    <n v="14109"/>
    <x v="5189"/>
    <x v="0"/>
    <x v="1"/>
    <x v="0"/>
    <s v="80.02.01"/>
    <x v="28"/>
    <x v="4"/>
    <x v="4"/>
    <s v="Retenções Iur"/>
    <s v="80.02.01"/>
    <s v="Retenções Iur"/>
    <s v="80.02.01"/>
    <x v="52"/>
    <x v="0"/>
    <x v="6"/>
    <x v="1"/>
    <x v="1"/>
    <x v="2"/>
    <x v="2"/>
    <x v="0"/>
    <x v="5"/>
    <s v="2025-06-18"/>
    <x v="1"/>
    <n v="14109"/>
    <x v="0"/>
    <m/>
    <x v="0"/>
    <m/>
    <x v="9"/>
    <n v="100474696"/>
    <x v="0"/>
    <x v="0"/>
    <s v="Retenções Iur"/>
    <s v="ORI"/>
    <x v="0"/>
    <s v="RIUR"/>
    <x v="0"/>
    <x v="0"/>
    <x v="0"/>
    <x v="0"/>
    <x v="0"/>
    <x v="0"/>
    <x v="0"/>
    <x v="0"/>
    <x v="0"/>
    <x v="0"/>
    <x v="0"/>
    <s v="Retenções Iur"/>
    <x v="0"/>
    <x v="0"/>
    <x v="0"/>
    <x v="0"/>
    <x v="2"/>
    <x v="0"/>
    <x v="0"/>
    <x v="0"/>
    <x v="0"/>
    <x v="1"/>
    <x v="0"/>
    <x v="0"/>
    <s v="RETENCAO OT"/>
  </r>
  <r>
    <x v="0"/>
    <n v="0"/>
    <n v="0"/>
    <n v="0"/>
    <n v="22152"/>
    <x v="5190"/>
    <x v="0"/>
    <x v="1"/>
    <x v="0"/>
    <s v="80.02.10.01"/>
    <x v="10"/>
    <x v="4"/>
    <x v="4"/>
    <s v="Outros"/>
    <s v="80.02.10"/>
    <s v="Outros"/>
    <s v="80.02.10"/>
    <x v="55"/>
    <x v="0"/>
    <x v="6"/>
    <x v="1"/>
    <x v="1"/>
    <x v="2"/>
    <x v="2"/>
    <x v="0"/>
    <x v="5"/>
    <s v="2025-06-18"/>
    <x v="1"/>
    <n v="22152"/>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682"/>
    <x v="5191"/>
    <x v="0"/>
    <x v="1"/>
    <x v="0"/>
    <s v="80.02.10.02"/>
    <x v="29"/>
    <x v="4"/>
    <x v="4"/>
    <s v="Outros"/>
    <s v="80.02.10"/>
    <s v="Outros"/>
    <s v="80.02.10"/>
    <x v="58"/>
    <x v="0"/>
    <x v="6"/>
    <x v="1"/>
    <x v="1"/>
    <x v="2"/>
    <x v="2"/>
    <x v="0"/>
    <x v="5"/>
    <s v="2025-06-18"/>
    <x v="1"/>
    <n v="682"/>
    <x v="0"/>
    <m/>
    <x v="0"/>
    <m/>
    <x v="103"/>
    <n v="100474707"/>
    <x v="0"/>
    <x v="0"/>
    <s v="Retençoes STAPS"/>
    <s v="ORI"/>
    <x v="0"/>
    <s v="RSND"/>
    <x v="0"/>
    <x v="0"/>
    <x v="0"/>
    <x v="0"/>
    <x v="0"/>
    <x v="0"/>
    <x v="0"/>
    <x v="0"/>
    <x v="0"/>
    <x v="0"/>
    <x v="0"/>
    <s v="Retençoes STAPS"/>
    <x v="0"/>
    <x v="0"/>
    <x v="0"/>
    <x v="0"/>
    <x v="2"/>
    <x v="0"/>
    <x v="0"/>
    <x v="0"/>
    <x v="0"/>
    <x v="1"/>
    <x v="0"/>
    <x v="0"/>
    <s v="RETENCAO OT"/>
  </r>
  <r>
    <x v="0"/>
    <n v="0"/>
    <n v="0"/>
    <n v="0"/>
    <n v="51345"/>
    <x v="5192"/>
    <x v="0"/>
    <x v="1"/>
    <x v="0"/>
    <s v="80.02.01"/>
    <x v="28"/>
    <x v="4"/>
    <x v="4"/>
    <s v="Retenções Iur"/>
    <s v="80.02.01"/>
    <s v="Retenções Iur"/>
    <s v="80.02.01"/>
    <x v="52"/>
    <x v="0"/>
    <x v="6"/>
    <x v="1"/>
    <x v="1"/>
    <x v="2"/>
    <x v="2"/>
    <x v="0"/>
    <x v="5"/>
    <s v="2025-06-18"/>
    <x v="1"/>
    <n v="51345"/>
    <x v="0"/>
    <m/>
    <x v="0"/>
    <m/>
    <x v="9"/>
    <n v="100474696"/>
    <x v="0"/>
    <x v="0"/>
    <s v="Retenções Iur"/>
    <s v="ORI"/>
    <x v="0"/>
    <s v="RIUR"/>
    <x v="0"/>
    <x v="0"/>
    <x v="0"/>
    <x v="0"/>
    <x v="0"/>
    <x v="0"/>
    <x v="0"/>
    <x v="0"/>
    <x v="0"/>
    <x v="0"/>
    <x v="0"/>
    <s v="Retenções Iur"/>
    <x v="0"/>
    <x v="0"/>
    <x v="0"/>
    <x v="0"/>
    <x v="2"/>
    <x v="0"/>
    <x v="0"/>
    <x v="0"/>
    <x v="0"/>
    <x v="1"/>
    <x v="0"/>
    <x v="0"/>
    <s v="RETENCAO OT"/>
  </r>
  <r>
    <x v="0"/>
    <n v="0"/>
    <n v="0"/>
    <n v="0"/>
    <n v="39170"/>
    <x v="5193"/>
    <x v="0"/>
    <x v="1"/>
    <x v="0"/>
    <s v="80.02.10.01"/>
    <x v="10"/>
    <x v="4"/>
    <x v="4"/>
    <s v="Outros"/>
    <s v="80.02.10"/>
    <s v="Outros"/>
    <s v="80.02.10"/>
    <x v="55"/>
    <x v="0"/>
    <x v="6"/>
    <x v="1"/>
    <x v="1"/>
    <x v="2"/>
    <x v="2"/>
    <x v="0"/>
    <x v="5"/>
    <s v="2025-06-18"/>
    <x v="1"/>
    <n v="3917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0834"/>
    <x v="5194"/>
    <x v="0"/>
    <x v="1"/>
    <x v="0"/>
    <s v="80.02.01"/>
    <x v="28"/>
    <x v="4"/>
    <x v="4"/>
    <s v="Retenções Iur"/>
    <s v="80.02.01"/>
    <s v="Retenções Iur"/>
    <s v="80.02.01"/>
    <x v="52"/>
    <x v="0"/>
    <x v="6"/>
    <x v="1"/>
    <x v="1"/>
    <x v="2"/>
    <x v="2"/>
    <x v="0"/>
    <x v="5"/>
    <s v="2025-06-18"/>
    <x v="1"/>
    <n v="10834"/>
    <x v="0"/>
    <m/>
    <x v="0"/>
    <m/>
    <x v="9"/>
    <n v="100474696"/>
    <x v="0"/>
    <x v="0"/>
    <s v="Retenções Iur"/>
    <s v="ORI"/>
    <x v="0"/>
    <s v="RIUR"/>
    <x v="0"/>
    <x v="0"/>
    <x v="0"/>
    <x v="0"/>
    <x v="0"/>
    <x v="0"/>
    <x v="0"/>
    <x v="0"/>
    <x v="0"/>
    <x v="0"/>
    <x v="0"/>
    <s v="Retenções Iur"/>
    <x v="0"/>
    <x v="0"/>
    <x v="0"/>
    <x v="0"/>
    <x v="2"/>
    <x v="0"/>
    <x v="0"/>
    <x v="0"/>
    <x v="0"/>
    <x v="1"/>
    <x v="0"/>
    <x v="0"/>
    <s v="RETENCAO OT"/>
  </r>
  <r>
    <x v="0"/>
    <n v="0"/>
    <n v="0"/>
    <n v="0"/>
    <n v="8213"/>
    <x v="5195"/>
    <x v="0"/>
    <x v="1"/>
    <x v="0"/>
    <s v="80.02.10.01"/>
    <x v="10"/>
    <x v="4"/>
    <x v="4"/>
    <s v="Outros"/>
    <s v="80.02.10"/>
    <s v="Outros"/>
    <s v="80.02.10"/>
    <x v="55"/>
    <x v="0"/>
    <x v="6"/>
    <x v="1"/>
    <x v="1"/>
    <x v="2"/>
    <x v="2"/>
    <x v="0"/>
    <x v="5"/>
    <s v="2025-06-18"/>
    <x v="1"/>
    <n v="82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2635"/>
    <x v="5196"/>
    <x v="0"/>
    <x v="1"/>
    <x v="0"/>
    <s v="03.03.10"/>
    <x v="15"/>
    <x v="0"/>
    <x v="5"/>
    <s v="Receitas Da Câmara"/>
    <s v="03.03.10"/>
    <s v="Receitas Da Câmara"/>
    <s v="03.03.10"/>
    <x v="20"/>
    <x v="0"/>
    <x v="4"/>
    <x v="5"/>
    <x v="0"/>
    <x v="0"/>
    <x v="2"/>
    <x v="0"/>
    <x v="6"/>
    <s v="2025-07-17"/>
    <x v="2"/>
    <n v="12635"/>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409400"/>
    <x v="5197"/>
    <x v="0"/>
    <x v="1"/>
    <x v="0"/>
    <s v="03.03.10"/>
    <x v="15"/>
    <x v="0"/>
    <x v="5"/>
    <s v="Receitas Da Câmara"/>
    <s v="03.03.10"/>
    <s v="Receitas Da Câmara"/>
    <s v="03.03.10"/>
    <x v="33"/>
    <x v="0"/>
    <x v="0"/>
    <x v="1"/>
    <x v="0"/>
    <x v="0"/>
    <x v="2"/>
    <x v="0"/>
    <x v="6"/>
    <s v="2025-07-17"/>
    <x v="2"/>
    <n v="409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00"/>
    <x v="5198"/>
    <x v="0"/>
    <x v="1"/>
    <x v="0"/>
    <s v="03.03.10"/>
    <x v="15"/>
    <x v="0"/>
    <x v="5"/>
    <s v="Receitas Da Câmara"/>
    <s v="03.03.10"/>
    <s v="Receitas Da Câmara"/>
    <s v="03.03.10"/>
    <x v="26"/>
    <x v="0"/>
    <x v="4"/>
    <x v="5"/>
    <x v="0"/>
    <x v="0"/>
    <x v="2"/>
    <x v="0"/>
    <x v="6"/>
    <s v="2025-07-17"/>
    <x v="2"/>
    <n v="4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000"/>
    <x v="5199"/>
    <x v="0"/>
    <x v="1"/>
    <x v="0"/>
    <s v="03.03.10"/>
    <x v="15"/>
    <x v="0"/>
    <x v="5"/>
    <s v="Receitas Da Câmara"/>
    <s v="03.03.10"/>
    <s v="Receitas Da Câmara"/>
    <s v="03.03.10"/>
    <x v="36"/>
    <x v="0"/>
    <x v="4"/>
    <x v="9"/>
    <x v="0"/>
    <x v="0"/>
    <x v="2"/>
    <x v="0"/>
    <x v="6"/>
    <s v="2025-07-17"/>
    <x v="2"/>
    <n v="11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9548"/>
    <x v="5200"/>
    <x v="0"/>
    <x v="1"/>
    <x v="0"/>
    <s v="03.03.10"/>
    <x v="15"/>
    <x v="0"/>
    <x v="5"/>
    <s v="Receitas Da Câmara"/>
    <s v="03.03.10"/>
    <s v="Receitas Da Câmara"/>
    <s v="03.03.10"/>
    <x v="32"/>
    <x v="0"/>
    <x v="4"/>
    <x v="5"/>
    <x v="0"/>
    <x v="0"/>
    <x v="2"/>
    <x v="0"/>
    <x v="6"/>
    <s v="2025-07-17"/>
    <x v="2"/>
    <n v="1954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80"/>
    <x v="5201"/>
    <x v="0"/>
    <x v="1"/>
    <x v="0"/>
    <s v="03.03.10"/>
    <x v="15"/>
    <x v="0"/>
    <x v="5"/>
    <s v="Receitas Da Câmara"/>
    <s v="03.03.10"/>
    <s v="Receitas Da Câmara"/>
    <s v="03.03.10"/>
    <x v="15"/>
    <x v="0"/>
    <x v="4"/>
    <x v="5"/>
    <x v="0"/>
    <x v="0"/>
    <x v="2"/>
    <x v="0"/>
    <x v="6"/>
    <s v="2025-07-17"/>
    <x v="2"/>
    <n v="40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90"/>
    <x v="5202"/>
    <x v="0"/>
    <x v="1"/>
    <x v="0"/>
    <s v="03.03.10"/>
    <x v="15"/>
    <x v="0"/>
    <x v="5"/>
    <s v="Receitas Da Câmara"/>
    <s v="03.03.10"/>
    <s v="Receitas Da Câmara"/>
    <s v="03.03.10"/>
    <x v="27"/>
    <x v="0"/>
    <x v="4"/>
    <x v="5"/>
    <x v="0"/>
    <x v="0"/>
    <x v="2"/>
    <x v="0"/>
    <x v="6"/>
    <s v="2025-07-17"/>
    <x v="2"/>
    <n v="36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210"/>
    <x v="5203"/>
    <x v="0"/>
    <x v="1"/>
    <x v="0"/>
    <s v="03.03.10"/>
    <x v="15"/>
    <x v="0"/>
    <x v="5"/>
    <s v="Receitas Da Câmara"/>
    <s v="03.03.10"/>
    <s v="Receitas Da Câmara"/>
    <s v="03.03.10"/>
    <x v="24"/>
    <x v="0"/>
    <x v="4"/>
    <x v="5"/>
    <x v="0"/>
    <x v="0"/>
    <x v="2"/>
    <x v="0"/>
    <x v="6"/>
    <s v="2025-07-17"/>
    <x v="2"/>
    <n v="62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00"/>
    <x v="5204"/>
    <x v="0"/>
    <x v="1"/>
    <x v="0"/>
    <s v="03.03.10"/>
    <x v="15"/>
    <x v="0"/>
    <x v="5"/>
    <s v="Receitas Da Câmara"/>
    <s v="03.03.10"/>
    <s v="Receitas Da Câmara"/>
    <s v="03.03.10"/>
    <x v="43"/>
    <x v="0"/>
    <x v="4"/>
    <x v="11"/>
    <x v="0"/>
    <x v="0"/>
    <x v="2"/>
    <x v="0"/>
    <x v="6"/>
    <s v="2025-07-17"/>
    <x v="2"/>
    <n v="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962"/>
    <x v="5205"/>
    <x v="0"/>
    <x v="1"/>
    <x v="0"/>
    <s v="03.03.10"/>
    <x v="15"/>
    <x v="0"/>
    <x v="5"/>
    <s v="Receitas Da Câmara"/>
    <s v="03.03.10"/>
    <s v="Receitas Da Câmara"/>
    <s v="03.03.10"/>
    <x v="25"/>
    <x v="0"/>
    <x v="0"/>
    <x v="1"/>
    <x v="0"/>
    <x v="0"/>
    <x v="2"/>
    <x v="0"/>
    <x v="6"/>
    <s v="2025-07-17"/>
    <x v="2"/>
    <n v="1696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100"/>
    <x v="5206"/>
    <x v="0"/>
    <x v="1"/>
    <x v="0"/>
    <s v="03.03.10"/>
    <x v="15"/>
    <x v="0"/>
    <x v="5"/>
    <s v="Receitas Da Câmara"/>
    <s v="03.03.10"/>
    <s v="Receitas Da Câmara"/>
    <s v="03.03.10"/>
    <x v="22"/>
    <x v="0"/>
    <x v="0"/>
    <x v="8"/>
    <x v="0"/>
    <x v="0"/>
    <x v="2"/>
    <x v="0"/>
    <x v="6"/>
    <s v="2025-07-17"/>
    <x v="2"/>
    <n v="9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40"/>
    <x v="5207"/>
    <x v="0"/>
    <x v="1"/>
    <x v="0"/>
    <s v="03.03.10"/>
    <x v="15"/>
    <x v="0"/>
    <x v="5"/>
    <s v="Receitas Da Câmara"/>
    <s v="03.03.10"/>
    <s v="Receitas Da Câmara"/>
    <s v="03.03.10"/>
    <x v="16"/>
    <x v="0"/>
    <x v="4"/>
    <x v="5"/>
    <x v="0"/>
    <x v="0"/>
    <x v="2"/>
    <x v="0"/>
    <x v="6"/>
    <s v="2025-07-17"/>
    <x v="2"/>
    <n v="9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3400"/>
    <x v="5208"/>
    <x v="0"/>
    <x v="1"/>
    <x v="0"/>
    <s v="03.03.10"/>
    <x v="15"/>
    <x v="0"/>
    <x v="5"/>
    <s v="Receitas Da Câmara"/>
    <s v="03.03.10"/>
    <s v="Receitas Da Câmara"/>
    <s v="03.03.10"/>
    <x v="23"/>
    <x v="0"/>
    <x v="4"/>
    <x v="5"/>
    <x v="0"/>
    <x v="0"/>
    <x v="2"/>
    <x v="0"/>
    <x v="6"/>
    <s v="2025-07-17"/>
    <x v="2"/>
    <n v="23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100"/>
    <x v="5209"/>
    <x v="0"/>
    <x v="1"/>
    <x v="0"/>
    <s v="03.03.10"/>
    <x v="15"/>
    <x v="0"/>
    <x v="5"/>
    <s v="Receitas Da Câmara"/>
    <s v="03.03.10"/>
    <s v="Receitas Da Câmara"/>
    <s v="03.03.10"/>
    <x v="22"/>
    <x v="0"/>
    <x v="0"/>
    <x v="8"/>
    <x v="0"/>
    <x v="0"/>
    <x v="2"/>
    <x v="0"/>
    <x v="6"/>
    <s v="2025-07-29"/>
    <x v="2"/>
    <n v="15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25"/>
    <x v="5210"/>
    <x v="0"/>
    <x v="1"/>
    <x v="0"/>
    <s v="03.03.10"/>
    <x v="15"/>
    <x v="0"/>
    <x v="5"/>
    <s v="Receitas Da Câmara"/>
    <s v="03.03.10"/>
    <s v="Receitas Da Câmara"/>
    <s v="03.03.10"/>
    <x v="20"/>
    <x v="0"/>
    <x v="4"/>
    <x v="5"/>
    <x v="0"/>
    <x v="0"/>
    <x v="2"/>
    <x v="0"/>
    <x v="6"/>
    <s v="2025-07-29"/>
    <x v="2"/>
    <n v="12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50"/>
    <x v="5211"/>
    <x v="0"/>
    <x v="1"/>
    <x v="0"/>
    <s v="03.03.10"/>
    <x v="15"/>
    <x v="0"/>
    <x v="5"/>
    <s v="Receitas Da Câmara"/>
    <s v="03.03.10"/>
    <s v="Receitas Da Câmara"/>
    <s v="03.03.10"/>
    <x v="43"/>
    <x v="0"/>
    <x v="4"/>
    <x v="11"/>
    <x v="0"/>
    <x v="0"/>
    <x v="2"/>
    <x v="0"/>
    <x v="6"/>
    <s v="2025-07-29"/>
    <x v="2"/>
    <n v="4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10"/>
    <x v="5212"/>
    <x v="0"/>
    <x v="1"/>
    <x v="0"/>
    <s v="03.03.10"/>
    <x v="15"/>
    <x v="0"/>
    <x v="5"/>
    <s v="Receitas Da Câmara"/>
    <s v="03.03.10"/>
    <s v="Receitas Da Câmara"/>
    <s v="03.03.10"/>
    <x v="24"/>
    <x v="0"/>
    <x v="4"/>
    <x v="5"/>
    <x v="0"/>
    <x v="0"/>
    <x v="2"/>
    <x v="0"/>
    <x v="6"/>
    <s v="2025-07-29"/>
    <x v="2"/>
    <n v="28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0"/>
    <x v="5213"/>
    <x v="0"/>
    <x v="1"/>
    <x v="0"/>
    <s v="03.03.10"/>
    <x v="15"/>
    <x v="0"/>
    <x v="5"/>
    <s v="Receitas Da Câmara"/>
    <s v="03.03.10"/>
    <s v="Receitas Da Câmara"/>
    <s v="03.03.10"/>
    <x v="15"/>
    <x v="0"/>
    <x v="4"/>
    <x v="5"/>
    <x v="0"/>
    <x v="0"/>
    <x v="2"/>
    <x v="0"/>
    <x v="6"/>
    <s v="2025-07-29"/>
    <x v="2"/>
    <n v="1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5214"/>
    <x v="0"/>
    <x v="1"/>
    <x v="0"/>
    <s v="03.03.10"/>
    <x v="15"/>
    <x v="0"/>
    <x v="5"/>
    <s v="Receitas Da Câmara"/>
    <s v="03.03.10"/>
    <s v="Receitas Da Câmara"/>
    <s v="03.03.10"/>
    <x v="34"/>
    <x v="0"/>
    <x v="4"/>
    <x v="5"/>
    <x v="0"/>
    <x v="0"/>
    <x v="2"/>
    <x v="0"/>
    <x v="6"/>
    <s v="2025-07-29"/>
    <x v="2"/>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80"/>
    <x v="5215"/>
    <x v="0"/>
    <x v="1"/>
    <x v="0"/>
    <s v="03.03.10"/>
    <x v="15"/>
    <x v="0"/>
    <x v="5"/>
    <s v="Receitas Da Câmara"/>
    <s v="03.03.10"/>
    <s v="Receitas Da Câmara"/>
    <s v="03.03.10"/>
    <x v="30"/>
    <x v="0"/>
    <x v="4"/>
    <x v="5"/>
    <x v="0"/>
    <x v="0"/>
    <x v="2"/>
    <x v="0"/>
    <x v="6"/>
    <s v="2025-07-29"/>
    <x v="2"/>
    <n v="14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0"/>
    <x v="5216"/>
    <x v="0"/>
    <x v="1"/>
    <x v="0"/>
    <s v="03.03.10"/>
    <x v="15"/>
    <x v="0"/>
    <x v="5"/>
    <s v="Receitas Da Câmara"/>
    <s v="03.03.10"/>
    <s v="Receitas Da Câmara"/>
    <s v="03.03.10"/>
    <x v="36"/>
    <x v="0"/>
    <x v="4"/>
    <x v="9"/>
    <x v="0"/>
    <x v="0"/>
    <x v="2"/>
    <x v="0"/>
    <x v="6"/>
    <s v="2025-07-29"/>
    <x v="2"/>
    <n v="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150"/>
    <x v="5217"/>
    <x v="0"/>
    <x v="1"/>
    <x v="0"/>
    <s v="03.03.10"/>
    <x v="15"/>
    <x v="0"/>
    <x v="5"/>
    <s v="Receitas Da Câmara"/>
    <s v="03.03.10"/>
    <s v="Receitas Da Câmara"/>
    <s v="03.03.10"/>
    <x v="23"/>
    <x v="0"/>
    <x v="4"/>
    <x v="5"/>
    <x v="0"/>
    <x v="0"/>
    <x v="2"/>
    <x v="0"/>
    <x v="6"/>
    <s v="2025-07-29"/>
    <x v="2"/>
    <n v="201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5183"/>
    <x v="5218"/>
    <x v="0"/>
    <x v="1"/>
    <x v="0"/>
    <s v="03.03.10"/>
    <x v="15"/>
    <x v="0"/>
    <x v="5"/>
    <s v="Receitas Da Câmara"/>
    <s v="03.03.10"/>
    <s v="Receitas Da Câmara"/>
    <s v="03.03.10"/>
    <x v="25"/>
    <x v="0"/>
    <x v="0"/>
    <x v="1"/>
    <x v="0"/>
    <x v="0"/>
    <x v="2"/>
    <x v="0"/>
    <x v="6"/>
    <s v="2025-07-29"/>
    <x v="2"/>
    <n v="9518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40"/>
    <x v="5219"/>
    <x v="0"/>
    <x v="1"/>
    <x v="0"/>
    <s v="03.03.10"/>
    <x v="15"/>
    <x v="0"/>
    <x v="5"/>
    <s v="Receitas Da Câmara"/>
    <s v="03.03.10"/>
    <s v="Receitas Da Câmara"/>
    <s v="03.03.10"/>
    <x v="16"/>
    <x v="0"/>
    <x v="4"/>
    <x v="5"/>
    <x v="0"/>
    <x v="0"/>
    <x v="2"/>
    <x v="0"/>
    <x v="6"/>
    <s v="2025-07-29"/>
    <x v="2"/>
    <n v="3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25"/>
    <x v="5220"/>
    <x v="0"/>
    <x v="1"/>
    <x v="0"/>
    <s v="03.03.10"/>
    <x v="15"/>
    <x v="0"/>
    <x v="5"/>
    <s v="Receitas Da Câmara"/>
    <s v="03.03.10"/>
    <s v="Receitas Da Câmara"/>
    <s v="03.03.10"/>
    <x v="20"/>
    <x v="0"/>
    <x v="4"/>
    <x v="5"/>
    <x v="0"/>
    <x v="0"/>
    <x v="2"/>
    <x v="0"/>
    <x v="6"/>
    <s v="2025-07-31"/>
    <x v="2"/>
    <n v="12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0"/>
    <x v="5221"/>
    <x v="0"/>
    <x v="1"/>
    <x v="0"/>
    <s v="03.03.10"/>
    <x v="15"/>
    <x v="0"/>
    <x v="5"/>
    <s v="Receitas Da Câmara"/>
    <s v="03.03.10"/>
    <s v="Receitas Da Câmara"/>
    <s v="03.03.10"/>
    <x v="43"/>
    <x v="0"/>
    <x v="4"/>
    <x v="11"/>
    <x v="0"/>
    <x v="0"/>
    <x v="2"/>
    <x v="0"/>
    <x v="6"/>
    <s v="2025-07-31"/>
    <x v="2"/>
    <n v="25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354822"/>
    <x v="5222"/>
    <x v="0"/>
    <x v="1"/>
    <x v="0"/>
    <s v="03.03.10"/>
    <x v="15"/>
    <x v="0"/>
    <x v="5"/>
    <s v="Receitas Da Câmara"/>
    <s v="03.03.10"/>
    <s v="Receitas Da Câmara"/>
    <s v="03.03.10"/>
    <x v="33"/>
    <x v="0"/>
    <x v="0"/>
    <x v="1"/>
    <x v="0"/>
    <x v="0"/>
    <x v="2"/>
    <x v="0"/>
    <x v="6"/>
    <s v="2025-07-31"/>
    <x v="2"/>
    <n v="35482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9226"/>
    <x v="5223"/>
    <x v="0"/>
    <x v="1"/>
    <x v="0"/>
    <s v="03.03.10"/>
    <x v="15"/>
    <x v="0"/>
    <x v="5"/>
    <s v="Receitas Da Câmara"/>
    <s v="03.03.10"/>
    <s v="Receitas Da Câmara"/>
    <s v="03.03.10"/>
    <x v="25"/>
    <x v="0"/>
    <x v="0"/>
    <x v="1"/>
    <x v="0"/>
    <x v="0"/>
    <x v="2"/>
    <x v="0"/>
    <x v="6"/>
    <s v="2025-07-31"/>
    <x v="2"/>
    <n v="2922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500"/>
    <x v="5224"/>
    <x v="0"/>
    <x v="1"/>
    <x v="0"/>
    <s v="03.03.10"/>
    <x v="15"/>
    <x v="0"/>
    <x v="5"/>
    <s v="Receitas Da Câmara"/>
    <s v="03.03.10"/>
    <s v="Receitas Da Câmara"/>
    <s v="03.03.10"/>
    <x v="22"/>
    <x v="0"/>
    <x v="0"/>
    <x v="8"/>
    <x v="0"/>
    <x v="0"/>
    <x v="2"/>
    <x v="0"/>
    <x v="6"/>
    <s v="2025-07-31"/>
    <x v="2"/>
    <n v="9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0"/>
    <x v="5225"/>
    <x v="0"/>
    <x v="1"/>
    <x v="0"/>
    <s v="03.03.10"/>
    <x v="15"/>
    <x v="0"/>
    <x v="5"/>
    <s v="Receitas Da Câmara"/>
    <s v="03.03.10"/>
    <s v="Receitas Da Câmara"/>
    <s v="03.03.10"/>
    <x v="15"/>
    <x v="0"/>
    <x v="4"/>
    <x v="5"/>
    <x v="0"/>
    <x v="0"/>
    <x v="2"/>
    <x v="0"/>
    <x v="6"/>
    <s v="2025-07-31"/>
    <x v="2"/>
    <n v="1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0"/>
    <x v="5226"/>
    <x v="0"/>
    <x v="1"/>
    <x v="0"/>
    <s v="03.03.10"/>
    <x v="15"/>
    <x v="0"/>
    <x v="5"/>
    <s v="Receitas Da Câmara"/>
    <s v="03.03.10"/>
    <s v="Receitas Da Câmara"/>
    <s v="03.03.10"/>
    <x v="16"/>
    <x v="0"/>
    <x v="4"/>
    <x v="5"/>
    <x v="0"/>
    <x v="0"/>
    <x v="2"/>
    <x v="0"/>
    <x v="6"/>
    <s v="2025-07-31"/>
    <x v="2"/>
    <n v="2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0"/>
    <x v="5227"/>
    <x v="0"/>
    <x v="1"/>
    <x v="0"/>
    <s v="03.03.10"/>
    <x v="15"/>
    <x v="0"/>
    <x v="5"/>
    <s v="Receitas Da Câmara"/>
    <s v="03.03.10"/>
    <s v="Receitas Da Câmara"/>
    <s v="03.03.10"/>
    <x v="27"/>
    <x v="0"/>
    <x v="4"/>
    <x v="5"/>
    <x v="0"/>
    <x v="0"/>
    <x v="2"/>
    <x v="0"/>
    <x v="6"/>
    <s v="2025-07-31"/>
    <x v="2"/>
    <n v="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530"/>
    <x v="5228"/>
    <x v="0"/>
    <x v="1"/>
    <x v="0"/>
    <s v="03.03.10"/>
    <x v="15"/>
    <x v="0"/>
    <x v="5"/>
    <s v="Receitas Da Câmara"/>
    <s v="03.03.10"/>
    <s v="Receitas Da Câmara"/>
    <s v="03.03.10"/>
    <x v="24"/>
    <x v="0"/>
    <x v="4"/>
    <x v="5"/>
    <x v="0"/>
    <x v="0"/>
    <x v="2"/>
    <x v="0"/>
    <x v="6"/>
    <s v="2025-07-31"/>
    <x v="2"/>
    <n v="65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40"/>
    <x v="5229"/>
    <x v="0"/>
    <x v="1"/>
    <x v="0"/>
    <s v="03.03.10"/>
    <x v="15"/>
    <x v="0"/>
    <x v="5"/>
    <s v="Receitas Da Câmara"/>
    <s v="03.03.10"/>
    <s v="Receitas Da Câmara"/>
    <s v="03.03.10"/>
    <x v="34"/>
    <x v="0"/>
    <x v="4"/>
    <x v="5"/>
    <x v="0"/>
    <x v="0"/>
    <x v="2"/>
    <x v="0"/>
    <x v="6"/>
    <s v="2025-07-31"/>
    <x v="2"/>
    <n v="8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000"/>
    <x v="5230"/>
    <x v="0"/>
    <x v="1"/>
    <x v="0"/>
    <s v="03.03.10"/>
    <x v="15"/>
    <x v="0"/>
    <x v="5"/>
    <s v="Receitas Da Câmara"/>
    <s v="03.03.10"/>
    <s v="Receitas Da Câmara"/>
    <s v="03.03.10"/>
    <x v="36"/>
    <x v="0"/>
    <x v="4"/>
    <x v="9"/>
    <x v="0"/>
    <x v="0"/>
    <x v="2"/>
    <x v="0"/>
    <x v="6"/>
    <s v="2025-07-31"/>
    <x v="2"/>
    <n v="5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825"/>
    <x v="5231"/>
    <x v="0"/>
    <x v="1"/>
    <x v="0"/>
    <s v="03.03.10"/>
    <x v="15"/>
    <x v="0"/>
    <x v="5"/>
    <s v="Receitas Da Câmara"/>
    <s v="03.03.10"/>
    <s v="Receitas Da Câmara"/>
    <s v="03.03.10"/>
    <x v="23"/>
    <x v="0"/>
    <x v="4"/>
    <x v="5"/>
    <x v="0"/>
    <x v="0"/>
    <x v="2"/>
    <x v="0"/>
    <x v="6"/>
    <s v="2025-07-31"/>
    <x v="2"/>
    <n v="168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778"/>
    <x v="5232"/>
    <x v="0"/>
    <x v="1"/>
    <x v="0"/>
    <s v="03.03.10"/>
    <x v="15"/>
    <x v="0"/>
    <x v="5"/>
    <s v="Receitas Da Câmara"/>
    <s v="03.03.10"/>
    <s v="Receitas Da Câmara"/>
    <s v="03.03.10"/>
    <x v="64"/>
    <x v="0"/>
    <x v="4"/>
    <x v="9"/>
    <x v="0"/>
    <x v="0"/>
    <x v="2"/>
    <x v="0"/>
    <x v="8"/>
    <s v="2025-09-16"/>
    <x v="2"/>
    <n v="7778"/>
    <x v="0"/>
    <m/>
    <x v="0"/>
    <m/>
    <x v="26"/>
    <n v="100474914"/>
    <x v="0"/>
    <x v="0"/>
    <s v="Receitas Da Câmara"/>
    <s v="EXT"/>
    <x v="0"/>
    <s v="RDC"/>
    <x v="0"/>
    <x v="0"/>
    <x v="0"/>
    <x v="0"/>
    <x v="0"/>
    <x v="0"/>
    <x v="0"/>
    <x v="0"/>
    <x v="0"/>
    <x v="0"/>
    <x v="0"/>
    <s v="Receitas Da Câmara"/>
    <x v="0"/>
    <x v="0"/>
    <x v="0"/>
    <x v="0"/>
    <x v="0"/>
    <x v="0"/>
    <x v="0"/>
    <x v="0"/>
    <x v="0"/>
    <x v="0"/>
    <x v="0"/>
    <x v="0"/>
    <s v="Recebimento ROC 1500002534 RFB Camara MS Miguel, conforme anexo."/>
  </r>
  <r>
    <x v="0"/>
    <n v="0"/>
    <n v="0"/>
    <n v="0"/>
    <n v="4000"/>
    <x v="5233"/>
    <x v="0"/>
    <x v="0"/>
    <x v="0"/>
    <s v="01.25.05.09"/>
    <x v="14"/>
    <x v="2"/>
    <x v="2"/>
    <s v="Saúde"/>
    <s v="01.25.05"/>
    <s v="Saúde"/>
    <s v="01.25.05"/>
    <x v="3"/>
    <x v="0"/>
    <x v="1"/>
    <x v="2"/>
    <x v="0"/>
    <x v="1"/>
    <x v="0"/>
    <x v="0"/>
    <x v="10"/>
    <s v="2025-11-19"/>
    <x v="3"/>
    <n v="4000"/>
    <x v="0"/>
    <m/>
    <x v="0"/>
    <m/>
    <x v="589"/>
    <n v="100476988"/>
    <x v="0"/>
    <x v="0"/>
    <s v="Apoio a Consultas de Especialidade e Medicamentos"/>
    <s v="ORI"/>
    <x v="0"/>
    <s v="ACE"/>
    <x v="0"/>
    <x v="0"/>
    <x v="0"/>
    <x v="0"/>
    <x v="0"/>
    <x v="0"/>
    <x v="0"/>
    <x v="0"/>
    <x v="0"/>
    <x v="0"/>
    <x v="0"/>
    <s v="Apoio a Consultas de Especialidade e Medicamentos"/>
    <x v="0"/>
    <x v="0"/>
    <x v="0"/>
    <x v="0"/>
    <x v="1"/>
    <x v="0"/>
    <x v="0"/>
    <x v="0"/>
    <x v="0"/>
    <x v="0"/>
    <x v="0"/>
    <x v="0"/>
    <s v="Apoio a favor da senhora Maria Socorro Correia Furtado, para realização exame medico, conforme anexo."/>
  </r>
  <r>
    <x v="0"/>
    <n v="0"/>
    <n v="0"/>
    <n v="0"/>
    <n v="1000"/>
    <x v="5234"/>
    <x v="0"/>
    <x v="0"/>
    <x v="0"/>
    <s v="01.25.05.12"/>
    <x v="2"/>
    <x v="2"/>
    <x v="2"/>
    <s v="Saúde"/>
    <s v="01.25.05"/>
    <s v="Saúde"/>
    <s v="01.25.05"/>
    <x v="3"/>
    <x v="0"/>
    <x v="1"/>
    <x v="2"/>
    <x v="0"/>
    <x v="1"/>
    <x v="0"/>
    <x v="0"/>
    <x v="2"/>
    <s v="2025-04-11"/>
    <x v="1"/>
    <n v="1000"/>
    <x v="0"/>
    <m/>
    <x v="0"/>
    <m/>
    <x v="38"/>
    <n v="100475975"/>
    <x v="0"/>
    <x v="0"/>
    <s v="Promoção e Inclusão Social"/>
    <s v="ORI"/>
    <x v="0"/>
    <m/>
    <x v="0"/>
    <x v="0"/>
    <x v="0"/>
    <x v="0"/>
    <x v="0"/>
    <x v="0"/>
    <x v="0"/>
    <x v="0"/>
    <x v="0"/>
    <x v="0"/>
    <x v="0"/>
    <s v="Promoção e Inclusão Social"/>
    <x v="0"/>
    <x v="0"/>
    <x v="0"/>
    <x v="0"/>
    <x v="1"/>
    <x v="0"/>
    <x v="0"/>
    <x v="0"/>
    <x v="0"/>
    <x v="0"/>
    <x v="0"/>
    <x v="0"/>
    <s v="Apoio a favor da senhora Arcângela Furtado, referente a uma assistência social, conforme anexo. "/>
  </r>
  <r>
    <x v="0"/>
    <n v="0"/>
    <n v="0"/>
    <n v="0"/>
    <n v="5000"/>
    <x v="5235"/>
    <x v="0"/>
    <x v="0"/>
    <x v="0"/>
    <s v="03.16.15"/>
    <x v="0"/>
    <x v="0"/>
    <x v="0"/>
    <s v="Direção Financeira"/>
    <s v="03.16.15"/>
    <s v="Direção Financeira"/>
    <s v="03.16.15"/>
    <x v="9"/>
    <x v="0"/>
    <x v="0"/>
    <x v="1"/>
    <x v="0"/>
    <x v="0"/>
    <x v="0"/>
    <x v="0"/>
    <x v="11"/>
    <s v="2025-12-31"/>
    <x v="3"/>
    <n v="5000"/>
    <x v="0"/>
    <m/>
    <x v="0"/>
    <m/>
    <x v="590"/>
    <n v="100478957"/>
    <x v="0"/>
    <x v="0"/>
    <s v="Direção Financeira"/>
    <s v="ORI"/>
    <x v="0"/>
    <m/>
    <x v="0"/>
    <x v="0"/>
    <x v="0"/>
    <x v="0"/>
    <x v="0"/>
    <x v="0"/>
    <x v="0"/>
    <x v="0"/>
    <x v="0"/>
    <x v="0"/>
    <x v="0"/>
    <s v="Direção Financeira"/>
    <x v="0"/>
    <x v="0"/>
    <x v="0"/>
    <x v="0"/>
    <x v="0"/>
    <x v="0"/>
    <x v="0"/>
    <x v="0"/>
    <x v="0"/>
    <x v="0"/>
    <x v="0"/>
    <x v="0"/>
    <s v="Gratificação atribuído a favor do Sr Mario Jorge Pereira Ribeiro, como premio do colaborador do mês, pelo recompensa do seu esforço, dedicação e desempenho trabalhos conforme deliberação da 47sessão da Camara, conforme justificativo em anexo. "/>
  </r>
  <r>
    <x v="1"/>
    <n v="0"/>
    <n v="0"/>
    <n v="0"/>
    <n v="140000"/>
    <x v="5236"/>
    <x v="0"/>
    <x v="0"/>
    <x v="0"/>
    <s v="01.27.06.72"/>
    <x v="1"/>
    <x v="1"/>
    <x v="1"/>
    <s v="Requalificação Urbana e habitação"/>
    <s v="01.27.06"/>
    <s v="Requalificação Urbana e habitação"/>
    <s v="01.27.06"/>
    <x v="2"/>
    <x v="0"/>
    <x v="0"/>
    <x v="1"/>
    <x v="0"/>
    <x v="1"/>
    <x v="1"/>
    <x v="0"/>
    <x v="10"/>
    <s v="2025-11-25"/>
    <x v="3"/>
    <n v="140000"/>
    <x v="0"/>
    <m/>
    <x v="0"/>
    <m/>
    <x v="351"/>
    <n v="100479601"/>
    <x v="0"/>
    <x v="0"/>
    <s v="Manutenção e Reabilitação de Edificios Municipais"/>
    <s v="ORI"/>
    <x v="0"/>
    <m/>
    <x v="0"/>
    <x v="0"/>
    <x v="0"/>
    <x v="0"/>
    <x v="0"/>
    <x v="0"/>
    <x v="0"/>
    <x v="0"/>
    <x v="0"/>
    <x v="0"/>
    <x v="0"/>
    <s v="Manutenção e Reabilitação de Edificios Municipais"/>
    <x v="0"/>
    <x v="0"/>
    <x v="0"/>
    <x v="0"/>
    <x v="1"/>
    <x v="0"/>
    <x v="0"/>
    <x v="0"/>
    <x v="0"/>
    <x v="0"/>
    <x v="0"/>
    <x v="0"/>
    <s v="Pagamento referente a aquisição de serviço de confecção de portas e janelas para delegação do Ministério de Agricultura em Achada Portinho, conforme anexo."/>
  </r>
  <r>
    <x v="2"/>
    <n v="0"/>
    <n v="0"/>
    <n v="0"/>
    <n v="16466"/>
    <x v="5237"/>
    <x v="0"/>
    <x v="0"/>
    <x v="0"/>
    <s v="80.02.10.21"/>
    <x v="19"/>
    <x v="4"/>
    <x v="4"/>
    <s v="Outros"/>
    <s v="80.02.10"/>
    <s v="Outros"/>
    <s v="80.02.10"/>
    <x v="35"/>
    <x v="0"/>
    <x v="3"/>
    <x v="4"/>
    <x v="1"/>
    <x v="2"/>
    <x v="0"/>
    <x v="0"/>
    <x v="4"/>
    <s v="2025-03-27"/>
    <x v="0"/>
    <n v="16466"/>
    <x v="0"/>
    <m/>
    <x v="0"/>
    <m/>
    <x v="43"/>
    <n v="100023049"/>
    <x v="0"/>
    <x v="0"/>
    <s v="Retenções Descontos Judiciais"/>
    <s v="ORI"/>
    <x v="0"/>
    <m/>
    <x v="0"/>
    <x v="0"/>
    <x v="0"/>
    <x v="0"/>
    <x v="0"/>
    <x v="0"/>
    <x v="0"/>
    <x v="0"/>
    <x v="0"/>
    <x v="0"/>
    <x v="0"/>
    <s v="Retenções Descontos Judiciais"/>
    <x v="0"/>
    <x v="0"/>
    <x v="0"/>
    <x v="0"/>
    <x v="2"/>
    <x v="0"/>
    <x v="0"/>
    <x v="0"/>
    <x v="0"/>
    <x v="1"/>
    <x v="0"/>
    <x v="0"/>
    <s v="Transferência a favor do Tribunal da Comarca do Tarrafal, pelos descontos retidos no salario do Sr. João Cardoso Monteiro referente Fevereio e Março de 2025, conforme documen "/>
  </r>
  <r>
    <x v="0"/>
    <n v="0"/>
    <n v="0"/>
    <n v="0"/>
    <n v="40240"/>
    <x v="5238"/>
    <x v="0"/>
    <x v="0"/>
    <x v="0"/>
    <s v="01.25.05.12"/>
    <x v="2"/>
    <x v="2"/>
    <x v="2"/>
    <s v="Saúde"/>
    <s v="01.25.05"/>
    <s v="Saúde"/>
    <s v="01.25.05"/>
    <x v="3"/>
    <x v="0"/>
    <x v="1"/>
    <x v="2"/>
    <x v="0"/>
    <x v="1"/>
    <x v="0"/>
    <x v="0"/>
    <x v="2"/>
    <s v="2025-04-08"/>
    <x v="1"/>
    <n v="40240"/>
    <x v="0"/>
    <m/>
    <x v="0"/>
    <m/>
    <x v="109"/>
    <n v="100479910"/>
    <x v="0"/>
    <x v="0"/>
    <s v="Promoção e Inclusão Social"/>
    <s v="ORI"/>
    <x v="0"/>
    <m/>
    <x v="0"/>
    <x v="0"/>
    <x v="0"/>
    <x v="0"/>
    <x v="0"/>
    <x v="0"/>
    <x v="0"/>
    <x v="0"/>
    <x v="0"/>
    <x v="0"/>
    <x v="0"/>
    <s v="Promoção e Inclusão Social"/>
    <x v="0"/>
    <x v="0"/>
    <x v="0"/>
    <x v="0"/>
    <x v="1"/>
    <x v="0"/>
    <x v="0"/>
    <x v="0"/>
    <x v="0"/>
    <x v="0"/>
    <x v="0"/>
    <x v="0"/>
    <s v="Pagamento a favor de Transporte E Comercio Geral Any E Vá, referente a aquisição de géneros alimenticios para a composição de cesta básicas a favor das familias vulneráveis, conforme anexo."/>
  </r>
  <r>
    <x v="1"/>
    <n v="0"/>
    <n v="0"/>
    <n v="0"/>
    <n v="500000"/>
    <x v="5239"/>
    <x v="0"/>
    <x v="0"/>
    <x v="0"/>
    <s v="03.16.15"/>
    <x v="0"/>
    <x v="0"/>
    <x v="0"/>
    <s v="Direção Financeira"/>
    <s v="03.16.15"/>
    <s v="Direção Financeira"/>
    <s v="03.16.15"/>
    <x v="53"/>
    <x v="0"/>
    <x v="0"/>
    <x v="1"/>
    <x v="0"/>
    <x v="0"/>
    <x v="1"/>
    <x v="0"/>
    <x v="2"/>
    <s v="2025-04-11"/>
    <x v="1"/>
    <n v="500000"/>
    <x v="0"/>
    <m/>
    <x v="0"/>
    <m/>
    <x v="88"/>
    <n v="100389093"/>
    <x v="0"/>
    <x v="0"/>
    <s v="Direção Financeira"/>
    <s v="ORI"/>
    <x v="0"/>
    <m/>
    <x v="0"/>
    <x v="0"/>
    <x v="0"/>
    <x v="0"/>
    <x v="0"/>
    <x v="0"/>
    <x v="0"/>
    <x v="0"/>
    <x v="0"/>
    <x v="0"/>
    <x v="0"/>
    <s v="Direção Financeira"/>
    <x v="0"/>
    <x v="0"/>
    <x v="0"/>
    <x v="0"/>
    <x v="0"/>
    <x v="0"/>
    <x v="0"/>
    <x v="0"/>
    <x v="0"/>
    <x v="0"/>
    <x v="0"/>
    <x v="0"/>
    <s v="Pagamento a favor do Banco de Fomento Internacional, S.A, referente a reembolso da segunda prestações mensais por forma a garantir a liquidação do adiantamento recebido no âmbito de contrato de arrendamento, conforme anexo."/>
  </r>
  <r>
    <x v="1"/>
    <n v="0"/>
    <n v="0"/>
    <n v="0"/>
    <n v="134000"/>
    <x v="5240"/>
    <x v="0"/>
    <x v="0"/>
    <x v="0"/>
    <s v="01.28.01.10"/>
    <x v="22"/>
    <x v="3"/>
    <x v="3"/>
    <s v="Habitação Social"/>
    <s v="01.28.01"/>
    <s v="Habitação Social"/>
    <s v="01.28.01"/>
    <x v="2"/>
    <x v="0"/>
    <x v="0"/>
    <x v="1"/>
    <x v="0"/>
    <x v="1"/>
    <x v="1"/>
    <x v="0"/>
    <x v="2"/>
    <s v="2025-04-16"/>
    <x v="1"/>
    <n v="134000"/>
    <x v="0"/>
    <m/>
    <x v="0"/>
    <m/>
    <x v="138"/>
    <n v="100478943"/>
    <x v="0"/>
    <x v="0"/>
    <s v="Construção de casas de banho para famílias vulneráveis"/>
    <s v="ORI"/>
    <x v="0"/>
    <s v="CB"/>
    <x v="0"/>
    <x v="0"/>
    <x v="0"/>
    <x v="0"/>
    <x v="0"/>
    <x v="0"/>
    <x v="0"/>
    <x v="0"/>
    <x v="0"/>
    <x v="0"/>
    <x v="0"/>
    <s v="Construção de casas de banho para famílias vulneráveis"/>
    <x v="0"/>
    <x v="0"/>
    <x v="0"/>
    <x v="0"/>
    <x v="1"/>
    <x v="0"/>
    <x v="0"/>
    <x v="0"/>
    <x v="0"/>
    <x v="0"/>
    <x v="0"/>
    <x v="0"/>
    <s v="Pagamento a favor de Comercio Transporte Construcao, pela a aquisição de 40 saco de cimento cola e de ferro para a construção de casa de banho das familias vulneráveis, conforme anexo."/>
  </r>
  <r>
    <x v="0"/>
    <n v="0"/>
    <n v="0"/>
    <n v="0"/>
    <n v="1050"/>
    <x v="5241"/>
    <x v="0"/>
    <x v="0"/>
    <x v="0"/>
    <s v="03.16.01"/>
    <x v="27"/>
    <x v="0"/>
    <x v="0"/>
    <s v="Assembleia Municipal"/>
    <s v="03.16.01"/>
    <s v="Assembleia Municipal"/>
    <s v="03.16.01"/>
    <x v="8"/>
    <x v="0"/>
    <x v="0"/>
    <x v="0"/>
    <x v="0"/>
    <x v="0"/>
    <x v="0"/>
    <x v="0"/>
    <x v="3"/>
    <s v="2025-05-15"/>
    <x v="1"/>
    <n v="1050"/>
    <x v="0"/>
    <m/>
    <x v="0"/>
    <m/>
    <x v="9"/>
    <n v="100474696"/>
    <x v="0"/>
    <x v="1"/>
    <s v="Assembleia Municipal"/>
    <s v="ORI"/>
    <x v="0"/>
    <s v="AM"/>
    <x v="0"/>
    <x v="0"/>
    <x v="0"/>
    <x v="0"/>
    <x v="0"/>
    <x v="0"/>
    <x v="0"/>
    <x v="0"/>
    <x v="0"/>
    <x v="0"/>
    <x v="0"/>
    <s v="Assembleia Municipal"/>
    <x v="0"/>
    <x v="0"/>
    <x v="0"/>
    <x v="0"/>
    <x v="0"/>
    <x v="0"/>
    <x v="0"/>
    <x v="0"/>
    <x v="0"/>
    <x v="0"/>
    <x v="1"/>
    <x v="0"/>
    <s v="Pagamento a favor de Rolando da Luz, referente ao serviço de som e gravação prestado à Assembleia Municipal na IIª sessão extraordinária da AMSM, realizado no dia 30 de abril de 2025, conforme anexo. "/>
  </r>
  <r>
    <x v="0"/>
    <n v="0"/>
    <n v="0"/>
    <n v="0"/>
    <n v="5950"/>
    <x v="5241"/>
    <x v="0"/>
    <x v="0"/>
    <x v="0"/>
    <s v="03.16.01"/>
    <x v="27"/>
    <x v="0"/>
    <x v="0"/>
    <s v="Assembleia Municipal"/>
    <s v="03.16.01"/>
    <s v="Assembleia Municipal"/>
    <s v="03.16.01"/>
    <x v="8"/>
    <x v="0"/>
    <x v="0"/>
    <x v="0"/>
    <x v="0"/>
    <x v="0"/>
    <x v="0"/>
    <x v="0"/>
    <x v="3"/>
    <s v="2025-05-15"/>
    <x v="1"/>
    <n v="5950"/>
    <x v="0"/>
    <m/>
    <x v="0"/>
    <m/>
    <x v="15"/>
    <n v="100476148"/>
    <x v="0"/>
    <x v="0"/>
    <s v="Assembleia Municipal"/>
    <s v="ORI"/>
    <x v="0"/>
    <s v="AM"/>
    <x v="0"/>
    <x v="0"/>
    <x v="0"/>
    <x v="0"/>
    <x v="0"/>
    <x v="0"/>
    <x v="0"/>
    <x v="0"/>
    <x v="0"/>
    <x v="0"/>
    <x v="0"/>
    <s v="Assembleia Municipal"/>
    <x v="0"/>
    <x v="0"/>
    <x v="0"/>
    <x v="0"/>
    <x v="0"/>
    <x v="0"/>
    <x v="0"/>
    <x v="0"/>
    <x v="0"/>
    <x v="0"/>
    <x v="0"/>
    <x v="0"/>
    <s v="Pagamento a favor de Rolando da Luz, referente ao serviço de som e gravação prestado à Assembleia Municipal na IIª sessão extraordinária da AMSM, realizado no dia 30 de abril de 2025, conforme anexo. "/>
  </r>
  <r>
    <x v="0"/>
    <n v="0"/>
    <n v="0"/>
    <n v="0"/>
    <n v="3600"/>
    <x v="5242"/>
    <x v="0"/>
    <x v="0"/>
    <x v="0"/>
    <s v="03.16.02"/>
    <x v="12"/>
    <x v="0"/>
    <x v="0"/>
    <s v="Gabinete do Presidente"/>
    <s v="03.16.02"/>
    <s v="Gabinete do Presidente"/>
    <s v="03.16.02"/>
    <x v="0"/>
    <x v="0"/>
    <x v="0"/>
    <x v="0"/>
    <x v="0"/>
    <x v="0"/>
    <x v="0"/>
    <x v="0"/>
    <x v="7"/>
    <s v="2025-08-01"/>
    <x v="2"/>
    <n v="3600"/>
    <x v="0"/>
    <m/>
    <x v="0"/>
    <m/>
    <x v="45"/>
    <n v="100478720"/>
    <x v="0"/>
    <x v="0"/>
    <s v="Gabinete do Presidente"/>
    <s v="ORI"/>
    <x v="0"/>
    <m/>
    <x v="0"/>
    <x v="0"/>
    <x v="0"/>
    <x v="0"/>
    <x v="0"/>
    <x v="0"/>
    <x v="0"/>
    <x v="0"/>
    <x v="0"/>
    <x v="0"/>
    <x v="0"/>
    <s v="Gabinete do Presidente"/>
    <x v="0"/>
    <x v="0"/>
    <x v="0"/>
    <x v="0"/>
    <x v="0"/>
    <x v="0"/>
    <x v="0"/>
    <x v="0"/>
    <x v="0"/>
    <x v="0"/>
    <x v="0"/>
    <x v="0"/>
    <s v="Ajuda de custo a favor do Sr. Moises Rosario Leal Gomes Landim pela sua deslocação a cidade da Praia nos dia 21 e 23 de julho de 2025, conforme anexo."/>
  </r>
  <r>
    <x v="0"/>
    <n v="0"/>
    <n v="0"/>
    <n v="0"/>
    <n v="180000"/>
    <x v="5243"/>
    <x v="0"/>
    <x v="0"/>
    <x v="0"/>
    <s v="03.16.15"/>
    <x v="0"/>
    <x v="0"/>
    <x v="0"/>
    <s v="Direção Financeira"/>
    <s v="03.16.15"/>
    <s v="Direção Financeira"/>
    <s v="03.16.15"/>
    <x v="13"/>
    <x v="0"/>
    <x v="0"/>
    <x v="1"/>
    <x v="0"/>
    <x v="0"/>
    <x v="0"/>
    <x v="0"/>
    <x v="8"/>
    <s v="2025-09-08"/>
    <x v="2"/>
    <n v="180000"/>
    <x v="0"/>
    <m/>
    <x v="0"/>
    <m/>
    <x v="32"/>
    <n v="100476920"/>
    <x v="0"/>
    <x v="0"/>
    <s v="Direção Financeira"/>
    <s v="ORI"/>
    <x v="0"/>
    <m/>
    <x v="0"/>
    <x v="0"/>
    <x v="0"/>
    <x v="0"/>
    <x v="0"/>
    <x v="0"/>
    <x v="0"/>
    <x v="0"/>
    <x v="0"/>
    <x v="0"/>
    <x v="0"/>
    <s v="Direção Financeira"/>
    <x v="0"/>
    <x v="0"/>
    <x v="0"/>
    <x v="0"/>
    <x v="0"/>
    <x v="0"/>
    <x v="0"/>
    <x v="0"/>
    <x v="0"/>
    <x v="0"/>
    <x v="0"/>
    <x v="0"/>
    <s v="Pagamento referente a aquisição de combustíveis destinados às viaturas afeto ao serviço da CMSM, conforme anexo."/>
  </r>
  <r>
    <x v="0"/>
    <n v="0"/>
    <n v="0"/>
    <n v="0"/>
    <n v="93513"/>
    <x v="5244"/>
    <x v="0"/>
    <x v="0"/>
    <x v="0"/>
    <s v="01.27.02.11"/>
    <x v="11"/>
    <x v="1"/>
    <x v="1"/>
    <s v="Saneamento básico"/>
    <s v="01.27.02"/>
    <s v="Saneamento básico"/>
    <s v="01.27.02"/>
    <x v="4"/>
    <x v="0"/>
    <x v="2"/>
    <x v="3"/>
    <x v="0"/>
    <x v="1"/>
    <x v="0"/>
    <x v="0"/>
    <x v="8"/>
    <s v="2025-09-23"/>
    <x v="2"/>
    <n v="93513"/>
    <x v="0"/>
    <m/>
    <x v="0"/>
    <m/>
    <x v="9"/>
    <n v="100474696"/>
    <x v="0"/>
    <x v="1"/>
    <s v="Reforço do saneamento básico"/>
    <s v="ORI"/>
    <x v="0"/>
    <m/>
    <x v="0"/>
    <x v="0"/>
    <x v="0"/>
    <x v="0"/>
    <x v="0"/>
    <x v="0"/>
    <x v="0"/>
    <x v="0"/>
    <x v="0"/>
    <x v="0"/>
    <x v="0"/>
    <s v="Reforço do saneamento básico"/>
    <x v="0"/>
    <x v="0"/>
    <x v="0"/>
    <x v="0"/>
    <x v="1"/>
    <x v="0"/>
    <x v="0"/>
    <x v="0"/>
    <x v="0"/>
    <x v="0"/>
    <x v="1"/>
    <x v="0"/>
    <s v="Pagamento prestação de serviço em reforço saneamento básico referente ao mês de setembro 2025, conforme anexo."/>
  </r>
  <r>
    <x v="0"/>
    <n v="0"/>
    <n v="0"/>
    <n v="0"/>
    <n v="4533"/>
    <x v="5244"/>
    <x v="0"/>
    <x v="0"/>
    <x v="0"/>
    <s v="01.27.02.11"/>
    <x v="11"/>
    <x v="1"/>
    <x v="1"/>
    <s v="Saneamento básico"/>
    <s v="01.27.02"/>
    <s v="Saneamento básico"/>
    <s v="01.27.02"/>
    <x v="4"/>
    <x v="0"/>
    <x v="2"/>
    <x v="3"/>
    <x v="0"/>
    <x v="1"/>
    <x v="0"/>
    <x v="0"/>
    <x v="8"/>
    <s v="2025-09-23"/>
    <x v="2"/>
    <n v="4533"/>
    <x v="0"/>
    <m/>
    <x v="0"/>
    <m/>
    <x v="62"/>
    <n v="100478627"/>
    <x v="0"/>
    <x v="2"/>
    <s v="Reforço do saneamento básico"/>
    <s v="ORI"/>
    <x v="0"/>
    <m/>
    <x v="0"/>
    <x v="0"/>
    <x v="0"/>
    <x v="0"/>
    <x v="0"/>
    <x v="0"/>
    <x v="0"/>
    <x v="0"/>
    <x v="0"/>
    <x v="0"/>
    <x v="0"/>
    <s v="Reforço do saneamento básico"/>
    <x v="0"/>
    <x v="0"/>
    <x v="0"/>
    <x v="0"/>
    <x v="1"/>
    <x v="0"/>
    <x v="0"/>
    <x v="0"/>
    <x v="0"/>
    <x v="0"/>
    <x v="2"/>
    <x v="0"/>
    <s v="Pagamento prestação de serviço em reforço saneamento básico referente ao mês de setembro 2025, conforme anexo."/>
  </r>
  <r>
    <x v="0"/>
    <n v="0"/>
    <n v="0"/>
    <n v="0"/>
    <n v="525377"/>
    <x v="5244"/>
    <x v="0"/>
    <x v="0"/>
    <x v="0"/>
    <s v="01.27.02.11"/>
    <x v="11"/>
    <x v="1"/>
    <x v="1"/>
    <s v="Saneamento básico"/>
    <s v="01.27.02"/>
    <s v="Saneamento básico"/>
    <s v="01.27.02"/>
    <x v="4"/>
    <x v="0"/>
    <x v="2"/>
    <x v="3"/>
    <x v="0"/>
    <x v="1"/>
    <x v="0"/>
    <x v="0"/>
    <x v="8"/>
    <s v="2025-09-23"/>
    <x v="2"/>
    <n v="525377"/>
    <x v="0"/>
    <m/>
    <x v="0"/>
    <m/>
    <x v="26"/>
    <n v="100474914"/>
    <x v="0"/>
    <x v="0"/>
    <s v="Reforço do saneamento básico"/>
    <s v="ORI"/>
    <x v="0"/>
    <m/>
    <x v="0"/>
    <x v="0"/>
    <x v="0"/>
    <x v="0"/>
    <x v="0"/>
    <x v="0"/>
    <x v="0"/>
    <x v="0"/>
    <x v="0"/>
    <x v="0"/>
    <x v="0"/>
    <s v="Reforço do saneamento básico"/>
    <x v="0"/>
    <x v="0"/>
    <x v="0"/>
    <x v="0"/>
    <x v="1"/>
    <x v="0"/>
    <x v="0"/>
    <x v="0"/>
    <x v="0"/>
    <x v="0"/>
    <x v="0"/>
    <x v="0"/>
    <s v="Pagamento prestação de serviço em reforço saneamento básico referente ao mês de setembro 2025, conforme anexo."/>
  </r>
  <r>
    <x v="0"/>
    <n v="0"/>
    <n v="0"/>
    <n v="0"/>
    <n v="55800"/>
    <x v="5245"/>
    <x v="0"/>
    <x v="0"/>
    <x v="0"/>
    <s v="03.16.02"/>
    <x v="12"/>
    <x v="0"/>
    <x v="0"/>
    <s v="Gabinete do Presidente"/>
    <s v="03.16.02"/>
    <s v="Gabinete do Presidente"/>
    <s v="03.16.02"/>
    <x v="0"/>
    <x v="0"/>
    <x v="0"/>
    <x v="0"/>
    <x v="0"/>
    <x v="0"/>
    <x v="0"/>
    <x v="0"/>
    <x v="8"/>
    <s v="2025-09-30"/>
    <x v="2"/>
    <n v="55800"/>
    <x v="0"/>
    <m/>
    <x v="0"/>
    <m/>
    <x v="212"/>
    <n v="100480002"/>
    <x v="0"/>
    <x v="0"/>
    <s v="Gabinete do Presidente"/>
    <s v="ORI"/>
    <x v="0"/>
    <m/>
    <x v="0"/>
    <x v="0"/>
    <x v="0"/>
    <x v="0"/>
    <x v="0"/>
    <x v="0"/>
    <x v="0"/>
    <x v="0"/>
    <x v="0"/>
    <x v="0"/>
    <x v="0"/>
    <s v="Gabinete do Presidente"/>
    <x v="0"/>
    <x v="0"/>
    <x v="0"/>
    <x v="0"/>
    <x v="0"/>
    <x v="0"/>
    <x v="0"/>
    <x v="0"/>
    <x v="0"/>
    <x v="0"/>
    <x v="0"/>
    <x v="0"/>
    <s v="Pagamento referente a aquisição de bilhete passagem para viagem em missão de serviço do senhor Presidente Dr. Herménio Fernandes, conforme anexo."/>
  </r>
  <r>
    <x v="0"/>
    <n v="0"/>
    <n v="0"/>
    <n v="0"/>
    <n v="260"/>
    <x v="5246"/>
    <x v="0"/>
    <x v="0"/>
    <x v="0"/>
    <s v="03.16.24"/>
    <x v="49"/>
    <x v="0"/>
    <x v="0"/>
    <s v="Direcao da Familia, Inclusão, Género e Saúde"/>
    <s v="03.16.24"/>
    <s v="Direcao da Familia, Inclusão, Género e Saúde"/>
    <s v="03.16.24"/>
    <x v="76"/>
    <x v="0"/>
    <x v="0"/>
    <x v="1"/>
    <x v="0"/>
    <x v="0"/>
    <x v="0"/>
    <x v="0"/>
    <x v="9"/>
    <s v="2025-10-24"/>
    <x v="3"/>
    <n v="260"/>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10-2025"/>
  </r>
  <r>
    <x v="0"/>
    <n v="0"/>
    <n v="0"/>
    <n v="0"/>
    <n v="584"/>
    <x v="5246"/>
    <x v="0"/>
    <x v="0"/>
    <x v="0"/>
    <s v="03.16.24"/>
    <x v="49"/>
    <x v="0"/>
    <x v="0"/>
    <s v="Direcao da Familia, Inclusão, Género e Saúde"/>
    <s v="03.16.24"/>
    <s v="Direcao da Familia, Inclusão, Género e Saúde"/>
    <s v="03.16.24"/>
    <x v="46"/>
    <x v="0"/>
    <x v="0"/>
    <x v="1"/>
    <x v="0"/>
    <x v="0"/>
    <x v="0"/>
    <x v="0"/>
    <x v="9"/>
    <s v="2025-10-24"/>
    <x v="3"/>
    <n v="584"/>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10-2025"/>
  </r>
  <r>
    <x v="0"/>
    <n v="0"/>
    <n v="0"/>
    <n v="0"/>
    <n v="6054"/>
    <x v="5246"/>
    <x v="0"/>
    <x v="0"/>
    <x v="0"/>
    <s v="03.16.24"/>
    <x v="49"/>
    <x v="0"/>
    <x v="0"/>
    <s v="Direcao da Familia, Inclusão, Género e Saúde"/>
    <s v="03.16.24"/>
    <s v="Direcao da Familia, Inclusão, Género e Saúde"/>
    <s v="03.16.24"/>
    <x v="42"/>
    <x v="0"/>
    <x v="0"/>
    <x v="1"/>
    <x v="1"/>
    <x v="0"/>
    <x v="0"/>
    <x v="0"/>
    <x v="9"/>
    <s v="2025-10-24"/>
    <x v="3"/>
    <n v="6054"/>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10-2025"/>
  </r>
  <r>
    <x v="0"/>
    <n v="0"/>
    <n v="0"/>
    <n v="0"/>
    <n v="12377"/>
    <x v="5246"/>
    <x v="0"/>
    <x v="0"/>
    <x v="0"/>
    <s v="03.16.24"/>
    <x v="49"/>
    <x v="0"/>
    <x v="0"/>
    <s v="Direcao da Familia, Inclusão, Género e Saúde"/>
    <s v="03.16.24"/>
    <s v="Direcao da Familia, Inclusão, Género e Saúde"/>
    <s v="03.16.24"/>
    <x v="47"/>
    <x v="0"/>
    <x v="0"/>
    <x v="1"/>
    <x v="1"/>
    <x v="0"/>
    <x v="0"/>
    <x v="0"/>
    <x v="9"/>
    <s v="2025-10-24"/>
    <x v="3"/>
    <n v="12377"/>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10-2025"/>
  </r>
  <r>
    <x v="0"/>
    <n v="0"/>
    <n v="0"/>
    <n v="0"/>
    <n v="2"/>
    <x v="5246"/>
    <x v="0"/>
    <x v="0"/>
    <x v="0"/>
    <s v="03.16.24"/>
    <x v="49"/>
    <x v="0"/>
    <x v="0"/>
    <s v="Direcao da Familia, Inclusão, Género e Saúde"/>
    <s v="03.16.24"/>
    <s v="Direcao da Familia, Inclusão, Género e Saúde"/>
    <s v="03.16.24"/>
    <x v="76"/>
    <x v="0"/>
    <x v="0"/>
    <x v="1"/>
    <x v="0"/>
    <x v="0"/>
    <x v="0"/>
    <x v="0"/>
    <x v="9"/>
    <s v="2025-10-24"/>
    <x v="3"/>
    <n v="2"/>
    <x v="0"/>
    <m/>
    <x v="0"/>
    <m/>
    <x v="103"/>
    <n v="100474707"/>
    <x v="0"/>
    <x v="4"/>
    <s v="Direcao da Familia, Inclusão, Género e Saúde"/>
    <s v="ORI"/>
    <x v="0"/>
    <m/>
    <x v="0"/>
    <x v="0"/>
    <x v="0"/>
    <x v="0"/>
    <x v="0"/>
    <x v="0"/>
    <x v="0"/>
    <x v="0"/>
    <x v="0"/>
    <x v="0"/>
    <x v="0"/>
    <s v="Direcao da Familia, Inclusão, Género e Saúde"/>
    <x v="0"/>
    <x v="0"/>
    <x v="0"/>
    <x v="0"/>
    <x v="0"/>
    <x v="0"/>
    <x v="0"/>
    <x v="0"/>
    <x v="0"/>
    <x v="0"/>
    <x v="4"/>
    <x v="0"/>
    <s v="Pagamento de salário referente a 10-2025"/>
  </r>
  <r>
    <x v="0"/>
    <n v="0"/>
    <n v="0"/>
    <n v="0"/>
    <n v="5"/>
    <x v="5246"/>
    <x v="0"/>
    <x v="0"/>
    <x v="0"/>
    <s v="03.16.24"/>
    <x v="49"/>
    <x v="0"/>
    <x v="0"/>
    <s v="Direcao da Familia, Inclusão, Género e Saúde"/>
    <s v="03.16.24"/>
    <s v="Direcao da Familia, Inclusão, Género e Saúde"/>
    <s v="03.16.24"/>
    <x v="46"/>
    <x v="0"/>
    <x v="0"/>
    <x v="1"/>
    <x v="0"/>
    <x v="0"/>
    <x v="0"/>
    <x v="0"/>
    <x v="9"/>
    <s v="2025-10-24"/>
    <x v="3"/>
    <n v="5"/>
    <x v="0"/>
    <m/>
    <x v="0"/>
    <m/>
    <x v="103"/>
    <n v="100474707"/>
    <x v="0"/>
    <x v="4"/>
    <s v="Direcao da Familia, Inclusão, Género e Saúde"/>
    <s v="ORI"/>
    <x v="0"/>
    <m/>
    <x v="0"/>
    <x v="0"/>
    <x v="0"/>
    <x v="0"/>
    <x v="0"/>
    <x v="0"/>
    <x v="0"/>
    <x v="0"/>
    <x v="0"/>
    <x v="0"/>
    <x v="0"/>
    <s v="Direcao da Familia, Inclusão, Género e Saúde"/>
    <x v="0"/>
    <x v="0"/>
    <x v="0"/>
    <x v="0"/>
    <x v="0"/>
    <x v="0"/>
    <x v="0"/>
    <x v="0"/>
    <x v="0"/>
    <x v="0"/>
    <x v="4"/>
    <x v="0"/>
    <s v="Pagamento de salário referente a 10-2025"/>
  </r>
  <r>
    <x v="0"/>
    <n v="0"/>
    <n v="0"/>
    <n v="0"/>
    <n v="59"/>
    <x v="5246"/>
    <x v="0"/>
    <x v="0"/>
    <x v="0"/>
    <s v="03.16.24"/>
    <x v="49"/>
    <x v="0"/>
    <x v="0"/>
    <s v="Direcao da Familia, Inclusão, Género e Saúde"/>
    <s v="03.16.24"/>
    <s v="Direcao da Familia, Inclusão, Género e Saúde"/>
    <s v="03.16.24"/>
    <x v="42"/>
    <x v="0"/>
    <x v="0"/>
    <x v="1"/>
    <x v="1"/>
    <x v="0"/>
    <x v="0"/>
    <x v="0"/>
    <x v="9"/>
    <s v="2025-10-24"/>
    <x v="3"/>
    <n v="59"/>
    <x v="0"/>
    <m/>
    <x v="0"/>
    <m/>
    <x v="103"/>
    <n v="100474707"/>
    <x v="0"/>
    <x v="4"/>
    <s v="Direcao da Familia, Inclusão, Género e Saúde"/>
    <s v="ORI"/>
    <x v="0"/>
    <m/>
    <x v="0"/>
    <x v="0"/>
    <x v="0"/>
    <x v="0"/>
    <x v="0"/>
    <x v="0"/>
    <x v="0"/>
    <x v="0"/>
    <x v="0"/>
    <x v="0"/>
    <x v="0"/>
    <s v="Direcao da Familia, Inclusão, Género e Saúde"/>
    <x v="0"/>
    <x v="0"/>
    <x v="0"/>
    <x v="0"/>
    <x v="0"/>
    <x v="0"/>
    <x v="0"/>
    <x v="0"/>
    <x v="0"/>
    <x v="0"/>
    <x v="4"/>
    <x v="0"/>
    <s v="Pagamento de salário referente a 10-2025"/>
  </r>
  <r>
    <x v="0"/>
    <n v="0"/>
    <n v="0"/>
    <n v="0"/>
    <n v="124"/>
    <x v="5246"/>
    <x v="0"/>
    <x v="0"/>
    <x v="0"/>
    <s v="03.16.24"/>
    <x v="49"/>
    <x v="0"/>
    <x v="0"/>
    <s v="Direcao da Familia, Inclusão, Género e Saúde"/>
    <s v="03.16.24"/>
    <s v="Direcao da Familia, Inclusão, Género e Saúde"/>
    <s v="03.16.24"/>
    <x v="47"/>
    <x v="0"/>
    <x v="0"/>
    <x v="1"/>
    <x v="1"/>
    <x v="0"/>
    <x v="0"/>
    <x v="0"/>
    <x v="9"/>
    <s v="2025-10-24"/>
    <x v="3"/>
    <n v="124"/>
    <x v="0"/>
    <m/>
    <x v="0"/>
    <m/>
    <x v="103"/>
    <n v="100474707"/>
    <x v="0"/>
    <x v="4"/>
    <s v="Direcao da Familia, Inclusão, Género e Saúde"/>
    <s v="ORI"/>
    <x v="0"/>
    <m/>
    <x v="0"/>
    <x v="0"/>
    <x v="0"/>
    <x v="0"/>
    <x v="0"/>
    <x v="0"/>
    <x v="0"/>
    <x v="0"/>
    <x v="0"/>
    <x v="0"/>
    <x v="0"/>
    <s v="Direcao da Familia, Inclusão, Género e Saúde"/>
    <x v="0"/>
    <x v="0"/>
    <x v="0"/>
    <x v="0"/>
    <x v="0"/>
    <x v="0"/>
    <x v="0"/>
    <x v="0"/>
    <x v="0"/>
    <x v="0"/>
    <x v="4"/>
    <x v="0"/>
    <s v="Pagamento de salário referente a 10-2025"/>
  </r>
  <r>
    <x v="0"/>
    <n v="0"/>
    <n v="0"/>
    <n v="0"/>
    <n v="375"/>
    <x v="5246"/>
    <x v="0"/>
    <x v="0"/>
    <x v="0"/>
    <s v="03.16.24"/>
    <x v="49"/>
    <x v="0"/>
    <x v="0"/>
    <s v="Direcao da Familia, Inclusão, Género e Saúde"/>
    <s v="03.16.24"/>
    <s v="Direcao da Familia, Inclusão, Género e Saúde"/>
    <s v="03.16.24"/>
    <x v="76"/>
    <x v="0"/>
    <x v="0"/>
    <x v="1"/>
    <x v="0"/>
    <x v="0"/>
    <x v="0"/>
    <x v="0"/>
    <x v="9"/>
    <s v="2025-10-24"/>
    <x v="3"/>
    <n v="375"/>
    <x v="0"/>
    <m/>
    <x v="0"/>
    <m/>
    <x v="89"/>
    <n v="100474706"/>
    <x v="0"/>
    <x v="5"/>
    <s v="Direcao da Familia, Inclusão, Género e Saúde"/>
    <s v="ORI"/>
    <x v="0"/>
    <m/>
    <x v="0"/>
    <x v="0"/>
    <x v="0"/>
    <x v="0"/>
    <x v="0"/>
    <x v="0"/>
    <x v="0"/>
    <x v="0"/>
    <x v="0"/>
    <x v="0"/>
    <x v="0"/>
    <s v="Direcao da Familia, Inclusão, Género e Saúde"/>
    <x v="0"/>
    <x v="0"/>
    <x v="0"/>
    <x v="0"/>
    <x v="0"/>
    <x v="0"/>
    <x v="0"/>
    <x v="0"/>
    <x v="0"/>
    <x v="0"/>
    <x v="5"/>
    <x v="0"/>
    <s v="Pagamento de salário referente a 10-2025"/>
  </r>
  <r>
    <x v="0"/>
    <n v="0"/>
    <n v="0"/>
    <n v="0"/>
    <n v="841"/>
    <x v="5246"/>
    <x v="0"/>
    <x v="0"/>
    <x v="0"/>
    <s v="03.16.24"/>
    <x v="49"/>
    <x v="0"/>
    <x v="0"/>
    <s v="Direcao da Familia, Inclusão, Género e Saúde"/>
    <s v="03.16.24"/>
    <s v="Direcao da Familia, Inclusão, Género e Saúde"/>
    <s v="03.16.24"/>
    <x v="46"/>
    <x v="0"/>
    <x v="0"/>
    <x v="1"/>
    <x v="0"/>
    <x v="0"/>
    <x v="0"/>
    <x v="0"/>
    <x v="9"/>
    <s v="2025-10-24"/>
    <x v="3"/>
    <n v="841"/>
    <x v="0"/>
    <m/>
    <x v="0"/>
    <m/>
    <x v="89"/>
    <n v="100474706"/>
    <x v="0"/>
    <x v="5"/>
    <s v="Direcao da Familia, Inclusão, Género e Saúde"/>
    <s v="ORI"/>
    <x v="0"/>
    <m/>
    <x v="0"/>
    <x v="0"/>
    <x v="0"/>
    <x v="0"/>
    <x v="0"/>
    <x v="0"/>
    <x v="0"/>
    <x v="0"/>
    <x v="0"/>
    <x v="0"/>
    <x v="0"/>
    <s v="Direcao da Familia, Inclusão, Género e Saúde"/>
    <x v="0"/>
    <x v="0"/>
    <x v="0"/>
    <x v="0"/>
    <x v="0"/>
    <x v="0"/>
    <x v="0"/>
    <x v="0"/>
    <x v="0"/>
    <x v="0"/>
    <x v="5"/>
    <x v="0"/>
    <s v="Pagamento de salário referente a 10-2025"/>
  </r>
  <r>
    <x v="0"/>
    <n v="0"/>
    <n v="0"/>
    <n v="0"/>
    <n v="8720"/>
    <x v="5246"/>
    <x v="0"/>
    <x v="0"/>
    <x v="0"/>
    <s v="03.16.24"/>
    <x v="49"/>
    <x v="0"/>
    <x v="0"/>
    <s v="Direcao da Familia, Inclusão, Género e Saúde"/>
    <s v="03.16.24"/>
    <s v="Direcao da Familia, Inclusão, Género e Saúde"/>
    <s v="03.16.24"/>
    <x v="42"/>
    <x v="0"/>
    <x v="0"/>
    <x v="1"/>
    <x v="1"/>
    <x v="0"/>
    <x v="0"/>
    <x v="0"/>
    <x v="9"/>
    <s v="2025-10-24"/>
    <x v="3"/>
    <n v="8720"/>
    <x v="0"/>
    <m/>
    <x v="0"/>
    <m/>
    <x v="89"/>
    <n v="100474706"/>
    <x v="0"/>
    <x v="5"/>
    <s v="Direcao da Familia, Inclusão, Género e Saúde"/>
    <s v="ORI"/>
    <x v="0"/>
    <m/>
    <x v="0"/>
    <x v="0"/>
    <x v="0"/>
    <x v="0"/>
    <x v="0"/>
    <x v="0"/>
    <x v="0"/>
    <x v="0"/>
    <x v="0"/>
    <x v="0"/>
    <x v="0"/>
    <s v="Direcao da Familia, Inclusão, Género e Saúde"/>
    <x v="0"/>
    <x v="0"/>
    <x v="0"/>
    <x v="0"/>
    <x v="0"/>
    <x v="0"/>
    <x v="0"/>
    <x v="0"/>
    <x v="0"/>
    <x v="0"/>
    <x v="5"/>
    <x v="0"/>
    <s v="Pagamento de salário referente a 10-2025"/>
  </r>
  <r>
    <x v="0"/>
    <n v="0"/>
    <n v="0"/>
    <n v="0"/>
    <n v="17824"/>
    <x v="5246"/>
    <x v="0"/>
    <x v="0"/>
    <x v="0"/>
    <s v="03.16.24"/>
    <x v="49"/>
    <x v="0"/>
    <x v="0"/>
    <s v="Direcao da Familia, Inclusão, Género e Saúde"/>
    <s v="03.16.24"/>
    <s v="Direcao da Familia, Inclusão, Género e Saúde"/>
    <s v="03.16.24"/>
    <x v="47"/>
    <x v="0"/>
    <x v="0"/>
    <x v="1"/>
    <x v="1"/>
    <x v="0"/>
    <x v="0"/>
    <x v="0"/>
    <x v="9"/>
    <s v="2025-10-24"/>
    <x v="3"/>
    <n v="17824"/>
    <x v="0"/>
    <m/>
    <x v="0"/>
    <m/>
    <x v="89"/>
    <n v="100474706"/>
    <x v="0"/>
    <x v="5"/>
    <s v="Direcao da Familia, Inclusão, Género e Saúde"/>
    <s v="ORI"/>
    <x v="0"/>
    <m/>
    <x v="0"/>
    <x v="0"/>
    <x v="0"/>
    <x v="0"/>
    <x v="0"/>
    <x v="0"/>
    <x v="0"/>
    <x v="0"/>
    <x v="0"/>
    <x v="0"/>
    <x v="0"/>
    <s v="Direcao da Familia, Inclusão, Género e Saúde"/>
    <x v="0"/>
    <x v="0"/>
    <x v="0"/>
    <x v="0"/>
    <x v="0"/>
    <x v="0"/>
    <x v="0"/>
    <x v="0"/>
    <x v="0"/>
    <x v="0"/>
    <x v="5"/>
    <x v="0"/>
    <s v="Pagamento de salário referente a 10-2025"/>
  </r>
  <r>
    <x v="0"/>
    <n v="0"/>
    <n v="0"/>
    <n v="0"/>
    <n v="4274"/>
    <x v="5246"/>
    <x v="0"/>
    <x v="0"/>
    <x v="0"/>
    <s v="03.16.24"/>
    <x v="49"/>
    <x v="0"/>
    <x v="0"/>
    <s v="Direcao da Familia, Inclusão, Género e Saúde"/>
    <s v="03.16.24"/>
    <s v="Direcao da Familia, Inclusão, Género e Saúde"/>
    <s v="03.16.24"/>
    <x v="76"/>
    <x v="0"/>
    <x v="0"/>
    <x v="1"/>
    <x v="0"/>
    <x v="0"/>
    <x v="0"/>
    <x v="0"/>
    <x v="9"/>
    <s v="2025-10-24"/>
    <x v="3"/>
    <n v="4274"/>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10-2025"/>
  </r>
  <r>
    <x v="0"/>
    <n v="0"/>
    <n v="0"/>
    <n v="0"/>
    <n v="9570"/>
    <x v="5246"/>
    <x v="0"/>
    <x v="0"/>
    <x v="0"/>
    <s v="03.16.24"/>
    <x v="49"/>
    <x v="0"/>
    <x v="0"/>
    <s v="Direcao da Familia, Inclusão, Género e Saúde"/>
    <s v="03.16.24"/>
    <s v="Direcao da Familia, Inclusão, Género e Saúde"/>
    <s v="03.16.24"/>
    <x v="46"/>
    <x v="0"/>
    <x v="0"/>
    <x v="1"/>
    <x v="0"/>
    <x v="0"/>
    <x v="0"/>
    <x v="0"/>
    <x v="9"/>
    <s v="2025-10-24"/>
    <x v="3"/>
    <n v="9570"/>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10-2025"/>
  </r>
  <r>
    <x v="0"/>
    <n v="0"/>
    <n v="0"/>
    <n v="0"/>
    <n v="99167"/>
    <x v="5246"/>
    <x v="0"/>
    <x v="0"/>
    <x v="0"/>
    <s v="03.16.24"/>
    <x v="49"/>
    <x v="0"/>
    <x v="0"/>
    <s v="Direcao da Familia, Inclusão, Género e Saúde"/>
    <s v="03.16.24"/>
    <s v="Direcao da Familia, Inclusão, Género e Saúde"/>
    <s v="03.16.24"/>
    <x v="42"/>
    <x v="0"/>
    <x v="0"/>
    <x v="1"/>
    <x v="1"/>
    <x v="0"/>
    <x v="0"/>
    <x v="0"/>
    <x v="9"/>
    <s v="2025-10-24"/>
    <x v="3"/>
    <n v="99167"/>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10-2025"/>
  </r>
  <r>
    <x v="0"/>
    <n v="0"/>
    <n v="0"/>
    <n v="0"/>
    <n v="202675"/>
    <x v="5246"/>
    <x v="0"/>
    <x v="0"/>
    <x v="0"/>
    <s v="03.16.24"/>
    <x v="49"/>
    <x v="0"/>
    <x v="0"/>
    <s v="Direcao da Familia, Inclusão, Género e Saúde"/>
    <s v="03.16.24"/>
    <s v="Direcao da Familia, Inclusão, Género e Saúde"/>
    <s v="03.16.24"/>
    <x v="47"/>
    <x v="0"/>
    <x v="0"/>
    <x v="1"/>
    <x v="1"/>
    <x v="0"/>
    <x v="0"/>
    <x v="0"/>
    <x v="9"/>
    <s v="2025-10-24"/>
    <x v="3"/>
    <n v="202675"/>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10-2025"/>
  </r>
  <r>
    <x v="1"/>
    <n v="0"/>
    <n v="0"/>
    <n v="0"/>
    <n v="138000"/>
    <x v="5247"/>
    <x v="0"/>
    <x v="0"/>
    <x v="0"/>
    <s v="01.27.07.15"/>
    <x v="18"/>
    <x v="1"/>
    <x v="1"/>
    <s v="Requalificação Urbana e Habitação 2"/>
    <s v="01.27.07"/>
    <s v="Requalificação Urbana e Habitação 2"/>
    <s v="01.27.07"/>
    <x v="2"/>
    <x v="0"/>
    <x v="0"/>
    <x v="1"/>
    <x v="0"/>
    <x v="1"/>
    <x v="1"/>
    <x v="0"/>
    <x v="9"/>
    <s v="2025-10-30"/>
    <x v="3"/>
    <n v="138000"/>
    <x v="0"/>
    <m/>
    <x v="0"/>
    <m/>
    <x v="74"/>
    <n v="100478380"/>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a favor de Gomes Tavares, Transporte, Comercio E Serviços, para aquisição de serviços de transporte de matérias de construção para as obras de requalificação urbana e ambiental de Achada Pizara, conforme anexo."/>
  </r>
  <r>
    <x v="0"/>
    <n v="0"/>
    <n v="0"/>
    <n v="0"/>
    <n v="2000"/>
    <x v="5248"/>
    <x v="0"/>
    <x v="0"/>
    <x v="0"/>
    <s v="03.16.15"/>
    <x v="0"/>
    <x v="0"/>
    <x v="0"/>
    <s v="Direção Financeira"/>
    <s v="03.16.15"/>
    <s v="Direção Financeira"/>
    <s v="03.16.15"/>
    <x v="0"/>
    <x v="0"/>
    <x v="0"/>
    <x v="0"/>
    <x v="0"/>
    <x v="0"/>
    <x v="0"/>
    <x v="0"/>
    <x v="10"/>
    <s v="2025-11-19"/>
    <x v="3"/>
    <n v="2000"/>
    <x v="0"/>
    <m/>
    <x v="0"/>
    <m/>
    <x v="208"/>
    <n v="100475419"/>
    <x v="0"/>
    <x v="0"/>
    <s v="Direção Financeira"/>
    <s v="ORI"/>
    <x v="0"/>
    <m/>
    <x v="0"/>
    <x v="0"/>
    <x v="0"/>
    <x v="0"/>
    <x v="0"/>
    <x v="0"/>
    <x v="0"/>
    <x v="0"/>
    <x v="0"/>
    <x v="0"/>
    <x v="0"/>
    <s v="Direção Financeira"/>
    <x v="0"/>
    <x v="0"/>
    <x v="0"/>
    <x v="0"/>
    <x v="0"/>
    <x v="0"/>
    <x v="0"/>
    <x v="0"/>
    <x v="0"/>
    <x v="0"/>
    <x v="0"/>
    <x v="0"/>
    <s v="Ajuda de custo a favor da senhora Anila Rodrigues pela sua deslocação à Praia no dia 11 de novembro afim de participar na formação do novo sistema SIMPOL, conforme anexo. "/>
  </r>
  <r>
    <x v="0"/>
    <n v="0"/>
    <n v="0"/>
    <n v="0"/>
    <n v="1000"/>
    <x v="5249"/>
    <x v="0"/>
    <x v="0"/>
    <x v="0"/>
    <s v="01.25.05.12"/>
    <x v="2"/>
    <x v="2"/>
    <x v="2"/>
    <s v="Saúde"/>
    <s v="01.25.05"/>
    <s v="Saúde"/>
    <s v="01.25.05"/>
    <x v="3"/>
    <x v="0"/>
    <x v="1"/>
    <x v="2"/>
    <x v="0"/>
    <x v="1"/>
    <x v="0"/>
    <x v="0"/>
    <x v="10"/>
    <s v="2025-11-28"/>
    <x v="3"/>
    <n v="1000"/>
    <x v="0"/>
    <m/>
    <x v="0"/>
    <m/>
    <x v="38"/>
    <n v="100475975"/>
    <x v="0"/>
    <x v="0"/>
    <s v="Promoção e Inclusão Social"/>
    <s v="ORI"/>
    <x v="0"/>
    <m/>
    <x v="0"/>
    <x v="0"/>
    <x v="0"/>
    <x v="0"/>
    <x v="0"/>
    <x v="0"/>
    <x v="0"/>
    <x v="0"/>
    <x v="0"/>
    <x v="0"/>
    <x v="0"/>
    <s v="Promoção e Inclusão Social"/>
    <x v="0"/>
    <x v="0"/>
    <x v="0"/>
    <x v="0"/>
    <x v="1"/>
    <x v="0"/>
    <x v="0"/>
    <x v="0"/>
    <x v="0"/>
    <x v="0"/>
    <x v="0"/>
    <x v="0"/>
    <s v="Apoio a favor da senhora Arcângela Mendes Furtado, para apoio pagamento transporte afim de realizar hemodiálise, conforme anexo."/>
  </r>
  <r>
    <x v="0"/>
    <n v="0"/>
    <n v="0"/>
    <n v="0"/>
    <n v="1000"/>
    <x v="5250"/>
    <x v="0"/>
    <x v="0"/>
    <x v="0"/>
    <s v="01.25.05.12"/>
    <x v="2"/>
    <x v="2"/>
    <x v="2"/>
    <s v="Saúde"/>
    <s v="01.25.05"/>
    <s v="Saúde"/>
    <s v="01.25.05"/>
    <x v="3"/>
    <x v="0"/>
    <x v="1"/>
    <x v="2"/>
    <x v="0"/>
    <x v="1"/>
    <x v="0"/>
    <x v="0"/>
    <x v="11"/>
    <s v="2025-12-03"/>
    <x v="3"/>
    <n v="1000"/>
    <x v="0"/>
    <m/>
    <x v="0"/>
    <m/>
    <x v="38"/>
    <n v="100475975"/>
    <x v="0"/>
    <x v="0"/>
    <s v="Promoção e Inclusão Social"/>
    <s v="ORI"/>
    <x v="0"/>
    <m/>
    <x v="0"/>
    <x v="0"/>
    <x v="0"/>
    <x v="0"/>
    <x v="0"/>
    <x v="0"/>
    <x v="0"/>
    <x v="0"/>
    <x v="0"/>
    <x v="0"/>
    <x v="0"/>
    <s v="Promoção e Inclusão Social"/>
    <x v="0"/>
    <x v="0"/>
    <x v="0"/>
    <x v="0"/>
    <x v="1"/>
    <x v="0"/>
    <x v="0"/>
    <x v="0"/>
    <x v="0"/>
    <x v="0"/>
    <x v="0"/>
    <x v="0"/>
    <s v="Apoio a favor da senhora Arcângela Mendes Furtado, para pagamento transporte a fim de realizar exame medico, conforme anexo"/>
  </r>
  <r>
    <x v="0"/>
    <n v="0"/>
    <n v="0"/>
    <n v="0"/>
    <n v="1000"/>
    <x v="5251"/>
    <x v="0"/>
    <x v="0"/>
    <x v="0"/>
    <s v="03.16.15"/>
    <x v="0"/>
    <x v="0"/>
    <x v="0"/>
    <s v="Direção Financeira"/>
    <s v="03.16.15"/>
    <s v="Direção Financeira"/>
    <s v="03.16.15"/>
    <x v="0"/>
    <x v="0"/>
    <x v="0"/>
    <x v="0"/>
    <x v="0"/>
    <x v="0"/>
    <x v="0"/>
    <x v="0"/>
    <x v="2"/>
    <s v="2025-04-04"/>
    <x v="1"/>
    <n v="1000"/>
    <x v="0"/>
    <m/>
    <x v="0"/>
    <m/>
    <x v="2"/>
    <n v="100476675"/>
    <x v="0"/>
    <x v="0"/>
    <s v="Direção Financeira"/>
    <s v="ORI"/>
    <x v="0"/>
    <m/>
    <x v="0"/>
    <x v="0"/>
    <x v="0"/>
    <x v="0"/>
    <x v="0"/>
    <x v="0"/>
    <x v="0"/>
    <x v="0"/>
    <x v="0"/>
    <x v="0"/>
    <x v="0"/>
    <s v="Direção Financeira"/>
    <x v="0"/>
    <x v="0"/>
    <x v="0"/>
    <x v="0"/>
    <x v="0"/>
    <x v="0"/>
    <x v="0"/>
    <x v="0"/>
    <x v="0"/>
    <x v="0"/>
    <x v="0"/>
    <x v="0"/>
    <s v="Ajuda de custo a favor do senhor José Tavares pela sua deslocação à São Lourenço dos Órgãos no dia 28 de março de 2025, em missão de serviço, conforme anexo.   "/>
  </r>
  <r>
    <x v="1"/>
    <n v="0"/>
    <n v="0"/>
    <n v="0"/>
    <n v="80000"/>
    <x v="5252"/>
    <x v="0"/>
    <x v="0"/>
    <x v="0"/>
    <s v="01.25.02.23"/>
    <x v="13"/>
    <x v="2"/>
    <x v="2"/>
    <s v="desporto"/>
    <s v="01.25.02"/>
    <s v="desporto"/>
    <s v="01.25.02"/>
    <x v="2"/>
    <x v="0"/>
    <x v="0"/>
    <x v="1"/>
    <x v="0"/>
    <x v="1"/>
    <x v="1"/>
    <x v="0"/>
    <x v="7"/>
    <s v="2025-08-01"/>
    <x v="2"/>
    <n v="80000"/>
    <x v="0"/>
    <m/>
    <x v="0"/>
    <m/>
    <x v="26"/>
    <n v="10047491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 prémios de atividades desportivas, conforme propostas em anexo."/>
  </r>
  <r>
    <x v="0"/>
    <n v="0"/>
    <n v="0"/>
    <n v="0"/>
    <n v="100000"/>
    <x v="5253"/>
    <x v="0"/>
    <x v="0"/>
    <x v="0"/>
    <s v="01.25.04.22"/>
    <x v="9"/>
    <x v="2"/>
    <x v="2"/>
    <s v="Cultura"/>
    <s v="01.25.04"/>
    <s v="Cultura"/>
    <s v="01.25.04"/>
    <x v="4"/>
    <x v="0"/>
    <x v="2"/>
    <x v="3"/>
    <x v="0"/>
    <x v="1"/>
    <x v="0"/>
    <x v="0"/>
    <x v="7"/>
    <s v="2025-08-08"/>
    <x v="2"/>
    <n v="100000"/>
    <x v="0"/>
    <m/>
    <x v="0"/>
    <m/>
    <x v="591"/>
    <n v="100479979"/>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tuação do artista Genirson Gaita, conforme proposta em anexo.   "/>
  </r>
  <r>
    <x v="1"/>
    <n v="0"/>
    <n v="0"/>
    <n v="0"/>
    <n v="1889"/>
    <x v="5254"/>
    <x v="0"/>
    <x v="0"/>
    <x v="0"/>
    <s v="01.27.07.15"/>
    <x v="18"/>
    <x v="1"/>
    <x v="1"/>
    <s v="Requalificação Urbana e Habitação 2"/>
    <s v="01.27.07"/>
    <s v="Requalificação Urbana e Habitação 2"/>
    <s v="01.27.07"/>
    <x v="2"/>
    <x v="0"/>
    <x v="0"/>
    <x v="1"/>
    <x v="0"/>
    <x v="1"/>
    <x v="1"/>
    <x v="0"/>
    <x v="7"/>
    <s v="2025-08-21"/>
    <x v="2"/>
    <n v="1889"/>
    <x v="0"/>
    <m/>
    <x v="0"/>
    <m/>
    <x v="269"/>
    <n v="100476443"/>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referente a confecção  de tubo hidráulico, para a máquina retroescavadora da CMSM, conforme anexo."/>
  </r>
  <r>
    <x v="0"/>
    <n v="0"/>
    <n v="0"/>
    <n v="0"/>
    <n v="1537"/>
    <x v="5255"/>
    <x v="0"/>
    <x v="0"/>
    <x v="0"/>
    <s v="01.25.05.09"/>
    <x v="14"/>
    <x v="2"/>
    <x v="2"/>
    <s v="Saúde"/>
    <s v="01.25.05"/>
    <s v="Saúde"/>
    <s v="01.25.05"/>
    <x v="3"/>
    <x v="0"/>
    <x v="1"/>
    <x v="2"/>
    <x v="0"/>
    <x v="1"/>
    <x v="0"/>
    <x v="0"/>
    <x v="8"/>
    <s v="2025-09-09"/>
    <x v="2"/>
    <n v="1537"/>
    <x v="0"/>
    <m/>
    <x v="0"/>
    <m/>
    <x v="46"/>
    <n v="100476294"/>
    <x v="0"/>
    <x v="0"/>
    <s v="Apoio a Consultas de Especialidade e Medicamentos"/>
    <s v="ORI"/>
    <x v="0"/>
    <s v="ACE"/>
    <x v="0"/>
    <x v="0"/>
    <x v="0"/>
    <x v="0"/>
    <x v="0"/>
    <x v="0"/>
    <x v="0"/>
    <x v="0"/>
    <x v="0"/>
    <x v="0"/>
    <x v="0"/>
    <s v="Apoio a Consultas de Especialidade e Medicamentos"/>
    <x v="0"/>
    <x v="0"/>
    <x v="0"/>
    <x v="0"/>
    <x v="1"/>
    <x v="0"/>
    <x v="0"/>
    <x v="0"/>
    <x v="0"/>
    <x v="0"/>
    <x v="0"/>
    <x v="0"/>
    <s v="Apoio para compra de medicamentos, conforme proposta em anexo."/>
  </r>
  <r>
    <x v="0"/>
    <n v="0"/>
    <n v="0"/>
    <n v="0"/>
    <n v="1146"/>
    <x v="5256"/>
    <x v="0"/>
    <x v="0"/>
    <x v="0"/>
    <s v="03.16.15"/>
    <x v="0"/>
    <x v="0"/>
    <x v="0"/>
    <s v="Direção Financeira"/>
    <s v="03.16.15"/>
    <s v="Direção Financeira"/>
    <s v="03.16.15"/>
    <x v="76"/>
    <x v="0"/>
    <x v="0"/>
    <x v="1"/>
    <x v="0"/>
    <x v="0"/>
    <x v="0"/>
    <x v="0"/>
    <x v="8"/>
    <s v="2025-09-24"/>
    <x v="2"/>
    <n v="1146"/>
    <x v="0"/>
    <m/>
    <x v="0"/>
    <m/>
    <x v="9"/>
    <n v="100474696"/>
    <x v="0"/>
    <x v="1"/>
    <s v="Direção Financeira"/>
    <s v="ORI"/>
    <x v="0"/>
    <m/>
    <x v="0"/>
    <x v="0"/>
    <x v="0"/>
    <x v="0"/>
    <x v="0"/>
    <x v="0"/>
    <x v="0"/>
    <x v="0"/>
    <x v="0"/>
    <x v="0"/>
    <x v="0"/>
    <s v="Direção Financeira"/>
    <x v="0"/>
    <x v="0"/>
    <x v="0"/>
    <x v="0"/>
    <x v="0"/>
    <x v="0"/>
    <x v="0"/>
    <x v="0"/>
    <x v="0"/>
    <x v="0"/>
    <x v="1"/>
    <x v="0"/>
    <s v="Pagamento de salário referente a 09-2025"/>
  </r>
  <r>
    <x v="0"/>
    <n v="0"/>
    <n v="0"/>
    <n v="0"/>
    <n v="2177"/>
    <x v="5256"/>
    <x v="0"/>
    <x v="0"/>
    <x v="0"/>
    <s v="03.16.15"/>
    <x v="0"/>
    <x v="0"/>
    <x v="0"/>
    <s v="Direção Financeira"/>
    <s v="03.16.15"/>
    <s v="Direção Financeira"/>
    <s v="03.16.15"/>
    <x v="9"/>
    <x v="0"/>
    <x v="0"/>
    <x v="1"/>
    <x v="0"/>
    <x v="0"/>
    <x v="0"/>
    <x v="0"/>
    <x v="8"/>
    <s v="2025-09-24"/>
    <x v="2"/>
    <n v="2177"/>
    <x v="0"/>
    <m/>
    <x v="0"/>
    <m/>
    <x v="9"/>
    <n v="100474696"/>
    <x v="0"/>
    <x v="1"/>
    <s v="Direção Financeira"/>
    <s v="ORI"/>
    <x v="0"/>
    <m/>
    <x v="0"/>
    <x v="0"/>
    <x v="0"/>
    <x v="0"/>
    <x v="0"/>
    <x v="0"/>
    <x v="0"/>
    <x v="0"/>
    <x v="0"/>
    <x v="0"/>
    <x v="0"/>
    <s v="Direção Financeira"/>
    <x v="0"/>
    <x v="0"/>
    <x v="0"/>
    <x v="0"/>
    <x v="0"/>
    <x v="0"/>
    <x v="0"/>
    <x v="0"/>
    <x v="0"/>
    <x v="0"/>
    <x v="1"/>
    <x v="0"/>
    <s v="Pagamento de salário referente a 09-2025"/>
  </r>
  <r>
    <x v="0"/>
    <n v="0"/>
    <n v="0"/>
    <n v="0"/>
    <n v="1703"/>
    <x v="5256"/>
    <x v="0"/>
    <x v="0"/>
    <x v="0"/>
    <s v="03.16.15"/>
    <x v="0"/>
    <x v="0"/>
    <x v="0"/>
    <s v="Direção Financeira"/>
    <s v="03.16.15"/>
    <s v="Direção Financeira"/>
    <s v="03.16.15"/>
    <x v="46"/>
    <x v="0"/>
    <x v="0"/>
    <x v="1"/>
    <x v="0"/>
    <x v="0"/>
    <x v="0"/>
    <x v="0"/>
    <x v="8"/>
    <s v="2025-09-24"/>
    <x v="2"/>
    <n v="1703"/>
    <x v="0"/>
    <m/>
    <x v="0"/>
    <m/>
    <x v="9"/>
    <n v="100474696"/>
    <x v="0"/>
    <x v="1"/>
    <s v="Direção Financeira"/>
    <s v="ORI"/>
    <x v="0"/>
    <m/>
    <x v="0"/>
    <x v="0"/>
    <x v="0"/>
    <x v="0"/>
    <x v="0"/>
    <x v="0"/>
    <x v="0"/>
    <x v="0"/>
    <x v="0"/>
    <x v="0"/>
    <x v="0"/>
    <s v="Direção Financeira"/>
    <x v="0"/>
    <x v="0"/>
    <x v="0"/>
    <x v="0"/>
    <x v="0"/>
    <x v="0"/>
    <x v="0"/>
    <x v="0"/>
    <x v="0"/>
    <x v="0"/>
    <x v="1"/>
    <x v="0"/>
    <s v="Pagamento de salário referente a 09-2025"/>
  </r>
  <r>
    <x v="0"/>
    <n v="0"/>
    <n v="0"/>
    <n v="0"/>
    <n v="55"/>
    <x v="5256"/>
    <x v="0"/>
    <x v="0"/>
    <x v="0"/>
    <s v="03.16.15"/>
    <x v="0"/>
    <x v="0"/>
    <x v="0"/>
    <s v="Direção Financeira"/>
    <s v="03.16.15"/>
    <s v="Direção Financeira"/>
    <s v="03.16.15"/>
    <x v="45"/>
    <x v="0"/>
    <x v="0"/>
    <x v="1"/>
    <x v="0"/>
    <x v="0"/>
    <x v="0"/>
    <x v="0"/>
    <x v="8"/>
    <s v="2025-09-24"/>
    <x v="2"/>
    <n v="55"/>
    <x v="0"/>
    <m/>
    <x v="0"/>
    <m/>
    <x v="9"/>
    <n v="100474696"/>
    <x v="0"/>
    <x v="1"/>
    <s v="Direção Financeira"/>
    <s v="ORI"/>
    <x v="0"/>
    <m/>
    <x v="0"/>
    <x v="0"/>
    <x v="0"/>
    <x v="0"/>
    <x v="0"/>
    <x v="0"/>
    <x v="0"/>
    <x v="0"/>
    <x v="0"/>
    <x v="0"/>
    <x v="0"/>
    <s v="Direção Financeira"/>
    <x v="0"/>
    <x v="0"/>
    <x v="0"/>
    <x v="0"/>
    <x v="0"/>
    <x v="0"/>
    <x v="0"/>
    <x v="0"/>
    <x v="0"/>
    <x v="0"/>
    <x v="1"/>
    <x v="0"/>
    <s v="Pagamento de salário referente a 09-2025"/>
  </r>
  <r>
    <x v="0"/>
    <n v="0"/>
    <n v="0"/>
    <n v="0"/>
    <n v="29958"/>
    <x v="5256"/>
    <x v="0"/>
    <x v="0"/>
    <x v="0"/>
    <s v="03.16.15"/>
    <x v="0"/>
    <x v="0"/>
    <x v="0"/>
    <s v="Direção Financeira"/>
    <s v="03.16.15"/>
    <s v="Direção Financeira"/>
    <s v="03.16.15"/>
    <x v="42"/>
    <x v="0"/>
    <x v="0"/>
    <x v="1"/>
    <x v="1"/>
    <x v="0"/>
    <x v="0"/>
    <x v="0"/>
    <x v="8"/>
    <s v="2025-09-24"/>
    <x v="2"/>
    <n v="29958"/>
    <x v="0"/>
    <m/>
    <x v="0"/>
    <m/>
    <x v="9"/>
    <n v="100474696"/>
    <x v="0"/>
    <x v="1"/>
    <s v="Direção Financeira"/>
    <s v="ORI"/>
    <x v="0"/>
    <m/>
    <x v="0"/>
    <x v="0"/>
    <x v="0"/>
    <x v="0"/>
    <x v="0"/>
    <x v="0"/>
    <x v="0"/>
    <x v="0"/>
    <x v="0"/>
    <x v="0"/>
    <x v="0"/>
    <s v="Direção Financeira"/>
    <x v="0"/>
    <x v="0"/>
    <x v="0"/>
    <x v="0"/>
    <x v="0"/>
    <x v="0"/>
    <x v="0"/>
    <x v="0"/>
    <x v="0"/>
    <x v="0"/>
    <x v="1"/>
    <x v="0"/>
    <s v="Pagamento de salário referente a 09-2025"/>
  </r>
  <r>
    <x v="0"/>
    <n v="0"/>
    <n v="0"/>
    <n v="0"/>
    <n v="18287"/>
    <x v="5256"/>
    <x v="0"/>
    <x v="0"/>
    <x v="0"/>
    <s v="03.16.15"/>
    <x v="0"/>
    <x v="0"/>
    <x v="0"/>
    <s v="Direção Financeira"/>
    <s v="03.16.15"/>
    <s v="Direção Financeira"/>
    <s v="03.16.15"/>
    <x v="47"/>
    <x v="0"/>
    <x v="0"/>
    <x v="1"/>
    <x v="1"/>
    <x v="0"/>
    <x v="0"/>
    <x v="0"/>
    <x v="8"/>
    <s v="2025-09-24"/>
    <x v="2"/>
    <n v="18287"/>
    <x v="0"/>
    <m/>
    <x v="0"/>
    <m/>
    <x v="9"/>
    <n v="100474696"/>
    <x v="0"/>
    <x v="1"/>
    <s v="Direção Financeira"/>
    <s v="ORI"/>
    <x v="0"/>
    <m/>
    <x v="0"/>
    <x v="0"/>
    <x v="0"/>
    <x v="0"/>
    <x v="0"/>
    <x v="0"/>
    <x v="0"/>
    <x v="0"/>
    <x v="0"/>
    <x v="0"/>
    <x v="0"/>
    <s v="Direção Financeira"/>
    <x v="0"/>
    <x v="0"/>
    <x v="0"/>
    <x v="0"/>
    <x v="0"/>
    <x v="0"/>
    <x v="0"/>
    <x v="0"/>
    <x v="0"/>
    <x v="0"/>
    <x v="1"/>
    <x v="0"/>
    <s v="Pagamento de salário referente a 09-2025"/>
  </r>
  <r>
    <x v="0"/>
    <n v="0"/>
    <n v="0"/>
    <n v="0"/>
    <n v="257"/>
    <x v="5256"/>
    <x v="0"/>
    <x v="0"/>
    <x v="0"/>
    <s v="03.16.15"/>
    <x v="0"/>
    <x v="0"/>
    <x v="0"/>
    <s v="Direção Financeira"/>
    <s v="03.16.15"/>
    <s v="Direção Financeira"/>
    <s v="03.16.15"/>
    <x v="76"/>
    <x v="0"/>
    <x v="0"/>
    <x v="1"/>
    <x v="0"/>
    <x v="0"/>
    <x v="0"/>
    <x v="0"/>
    <x v="8"/>
    <s v="2025-09-24"/>
    <x v="2"/>
    <n v="257"/>
    <x v="0"/>
    <m/>
    <x v="0"/>
    <m/>
    <x v="66"/>
    <n v="100474708"/>
    <x v="0"/>
    <x v="3"/>
    <s v="Direção Financeira"/>
    <s v="ORI"/>
    <x v="0"/>
    <m/>
    <x v="0"/>
    <x v="0"/>
    <x v="0"/>
    <x v="0"/>
    <x v="0"/>
    <x v="0"/>
    <x v="0"/>
    <x v="0"/>
    <x v="0"/>
    <x v="0"/>
    <x v="0"/>
    <s v="Direção Financeira"/>
    <x v="0"/>
    <x v="0"/>
    <x v="0"/>
    <x v="0"/>
    <x v="0"/>
    <x v="0"/>
    <x v="0"/>
    <x v="0"/>
    <x v="0"/>
    <x v="0"/>
    <x v="3"/>
    <x v="0"/>
    <s v="Pagamento de salário referente a 09-2025"/>
  </r>
  <r>
    <x v="0"/>
    <n v="0"/>
    <n v="0"/>
    <n v="0"/>
    <n v="489"/>
    <x v="5256"/>
    <x v="0"/>
    <x v="0"/>
    <x v="0"/>
    <s v="03.16.15"/>
    <x v="0"/>
    <x v="0"/>
    <x v="0"/>
    <s v="Direção Financeira"/>
    <s v="03.16.15"/>
    <s v="Direção Financeira"/>
    <s v="03.16.15"/>
    <x v="9"/>
    <x v="0"/>
    <x v="0"/>
    <x v="1"/>
    <x v="0"/>
    <x v="0"/>
    <x v="0"/>
    <x v="0"/>
    <x v="8"/>
    <s v="2025-09-24"/>
    <x v="2"/>
    <n v="489"/>
    <x v="0"/>
    <m/>
    <x v="0"/>
    <m/>
    <x v="66"/>
    <n v="100474708"/>
    <x v="0"/>
    <x v="3"/>
    <s v="Direção Financeira"/>
    <s v="ORI"/>
    <x v="0"/>
    <m/>
    <x v="0"/>
    <x v="0"/>
    <x v="0"/>
    <x v="0"/>
    <x v="0"/>
    <x v="0"/>
    <x v="0"/>
    <x v="0"/>
    <x v="0"/>
    <x v="0"/>
    <x v="0"/>
    <s v="Direção Financeira"/>
    <x v="0"/>
    <x v="0"/>
    <x v="0"/>
    <x v="0"/>
    <x v="0"/>
    <x v="0"/>
    <x v="0"/>
    <x v="0"/>
    <x v="0"/>
    <x v="0"/>
    <x v="3"/>
    <x v="0"/>
    <s v="Pagamento de salário referente a 09-2025"/>
  </r>
  <r>
    <x v="0"/>
    <n v="0"/>
    <n v="0"/>
    <n v="0"/>
    <n v="383"/>
    <x v="5256"/>
    <x v="0"/>
    <x v="0"/>
    <x v="0"/>
    <s v="03.16.15"/>
    <x v="0"/>
    <x v="0"/>
    <x v="0"/>
    <s v="Direção Financeira"/>
    <s v="03.16.15"/>
    <s v="Direção Financeira"/>
    <s v="03.16.15"/>
    <x v="46"/>
    <x v="0"/>
    <x v="0"/>
    <x v="1"/>
    <x v="0"/>
    <x v="0"/>
    <x v="0"/>
    <x v="0"/>
    <x v="8"/>
    <s v="2025-09-24"/>
    <x v="2"/>
    <n v="383"/>
    <x v="0"/>
    <m/>
    <x v="0"/>
    <m/>
    <x v="66"/>
    <n v="100474708"/>
    <x v="0"/>
    <x v="3"/>
    <s v="Direção Financeira"/>
    <s v="ORI"/>
    <x v="0"/>
    <m/>
    <x v="0"/>
    <x v="0"/>
    <x v="0"/>
    <x v="0"/>
    <x v="0"/>
    <x v="0"/>
    <x v="0"/>
    <x v="0"/>
    <x v="0"/>
    <x v="0"/>
    <x v="0"/>
    <s v="Direção Financeira"/>
    <x v="0"/>
    <x v="0"/>
    <x v="0"/>
    <x v="0"/>
    <x v="0"/>
    <x v="0"/>
    <x v="0"/>
    <x v="0"/>
    <x v="0"/>
    <x v="0"/>
    <x v="3"/>
    <x v="0"/>
    <s v="Pagamento de salário referente a 09-2025"/>
  </r>
  <r>
    <x v="0"/>
    <n v="0"/>
    <n v="0"/>
    <n v="0"/>
    <n v="12"/>
    <x v="5256"/>
    <x v="0"/>
    <x v="0"/>
    <x v="0"/>
    <s v="03.16.15"/>
    <x v="0"/>
    <x v="0"/>
    <x v="0"/>
    <s v="Direção Financeira"/>
    <s v="03.16.15"/>
    <s v="Direção Financeira"/>
    <s v="03.16.15"/>
    <x v="45"/>
    <x v="0"/>
    <x v="0"/>
    <x v="1"/>
    <x v="0"/>
    <x v="0"/>
    <x v="0"/>
    <x v="0"/>
    <x v="8"/>
    <s v="2025-09-24"/>
    <x v="2"/>
    <n v="12"/>
    <x v="0"/>
    <m/>
    <x v="0"/>
    <m/>
    <x v="66"/>
    <n v="100474708"/>
    <x v="0"/>
    <x v="3"/>
    <s v="Direção Financeira"/>
    <s v="ORI"/>
    <x v="0"/>
    <m/>
    <x v="0"/>
    <x v="0"/>
    <x v="0"/>
    <x v="0"/>
    <x v="0"/>
    <x v="0"/>
    <x v="0"/>
    <x v="0"/>
    <x v="0"/>
    <x v="0"/>
    <x v="0"/>
    <s v="Direção Financeira"/>
    <x v="0"/>
    <x v="0"/>
    <x v="0"/>
    <x v="0"/>
    <x v="0"/>
    <x v="0"/>
    <x v="0"/>
    <x v="0"/>
    <x v="0"/>
    <x v="0"/>
    <x v="3"/>
    <x v="0"/>
    <s v="Pagamento de salário referente a 09-2025"/>
  </r>
  <r>
    <x v="0"/>
    <n v="0"/>
    <n v="0"/>
    <n v="0"/>
    <n v="6741"/>
    <x v="5256"/>
    <x v="0"/>
    <x v="0"/>
    <x v="0"/>
    <s v="03.16.15"/>
    <x v="0"/>
    <x v="0"/>
    <x v="0"/>
    <s v="Direção Financeira"/>
    <s v="03.16.15"/>
    <s v="Direção Financeira"/>
    <s v="03.16.15"/>
    <x v="42"/>
    <x v="0"/>
    <x v="0"/>
    <x v="1"/>
    <x v="1"/>
    <x v="0"/>
    <x v="0"/>
    <x v="0"/>
    <x v="8"/>
    <s v="2025-09-24"/>
    <x v="2"/>
    <n v="6741"/>
    <x v="0"/>
    <m/>
    <x v="0"/>
    <m/>
    <x v="66"/>
    <n v="100474708"/>
    <x v="0"/>
    <x v="3"/>
    <s v="Direção Financeira"/>
    <s v="ORI"/>
    <x v="0"/>
    <m/>
    <x v="0"/>
    <x v="0"/>
    <x v="0"/>
    <x v="0"/>
    <x v="0"/>
    <x v="0"/>
    <x v="0"/>
    <x v="0"/>
    <x v="0"/>
    <x v="0"/>
    <x v="0"/>
    <s v="Direção Financeira"/>
    <x v="0"/>
    <x v="0"/>
    <x v="0"/>
    <x v="0"/>
    <x v="0"/>
    <x v="0"/>
    <x v="0"/>
    <x v="0"/>
    <x v="0"/>
    <x v="0"/>
    <x v="3"/>
    <x v="0"/>
    <s v="Pagamento de salário referente a 09-2025"/>
  </r>
  <r>
    <x v="0"/>
    <n v="0"/>
    <n v="0"/>
    <n v="0"/>
    <n v="4118"/>
    <x v="5256"/>
    <x v="0"/>
    <x v="0"/>
    <x v="0"/>
    <s v="03.16.15"/>
    <x v="0"/>
    <x v="0"/>
    <x v="0"/>
    <s v="Direção Financeira"/>
    <s v="03.16.15"/>
    <s v="Direção Financeira"/>
    <s v="03.16.15"/>
    <x v="47"/>
    <x v="0"/>
    <x v="0"/>
    <x v="1"/>
    <x v="1"/>
    <x v="0"/>
    <x v="0"/>
    <x v="0"/>
    <x v="8"/>
    <s v="2025-09-24"/>
    <x v="2"/>
    <n v="4118"/>
    <x v="0"/>
    <m/>
    <x v="0"/>
    <m/>
    <x v="66"/>
    <n v="100474708"/>
    <x v="0"/>
    <x v="3"/>
    <s v="Direção Financeira"/>
    <s v="ORI"/>
    <x v="0"/>
    <m/>
    <x v="0"/>
    <x v="0"/>
    <x v="0"/>
    <x v="0"/>
    <x v="0"/>
    <x v="0"/>
    <x v="0"/>
    <x v="0"/>
    <x v="0"/>
    <x v="0"/>
    <x v="0"/>
    <s v="Direção Financeira"/>
    <x v="0"/>
    <x v="0"/>
    <x v="0"/>
    <x v="0"/>
    <x v="0"/>
    <x v="0"/>
    <x v="0"/>
    <x v="0"/>
    <x v="0"/>
    <x v="0"/>
    <x v="3"/>
    <x v="0"/>
    <s v="Pagamento de salário referente a 09-2025"/>
  </r>
  <r>
    <x v="0"/>
    <n v="0"/>
    <n v="0"/>
    <n v="0"/>
    <n v="1495"/>
    <x v="5256"/>
    <x v="0"/>
    <x v="0"/>
    <x v="0"/>
    <s v="03.16.15"/>
    <x v="0"/>
    <x v="0"/>
    <x v="0"/>
    <s v="Direção Financeira"/>
    <s v="03.16.15"/>
    <s v="Direção Financeira"/>
    <s v="03.16.15"/>
    <x v="76"/>
    <x v="0"/>
    <x v="0"/>
    <x v="1"/>
    <x v="0"/>
    <x v="0"/>
    <x v="0"/>
    <x v="0"/>
    <x v="8"/>
    <s v="2025-09-24"/>
    <x v="2"/>
    <n v="1495"/>
    <x v="0"/>
    <m/>
    <x v="0"/>
    <m/>
    <x v="89"/>
    <n v="100474706"/>
    <x v="0"/>
    <x v="5"/>
    <s v="Direção Financeira"/>
    <s v="ORI"/>
    <x v="0"/>
    <m/>
    <x v="0"/>
    <x v="0"/>
    <x v="0"/>
    <x v="0"/>
    <x v="0"/>
    <x v="0"/>
    <x v="0"/>
    <x v="0"/>
    <x v="0"/>
    <x v="0"/>
    <x v="0"/>
    <s v="Direção Financeira"/>
    <x v="0"/>
    <x v="0"/>
    <x v="0"/>
    <x v="0"/>
    <x v="0"/>
    <x v="0"/>
    <x v="0"/>
    <x v="0"/>
    <x v="0"/>
    <x v="0"/>
    <x v="5"/>
    <x v="0"/>
    <s v="Pagamento de salário referente a 09-2025"/>
  </r>
  <r>
    <x v="0"/>
    <n v="0"/>
    <n v="0"/>
    <n v="0"/>
    <n v="2840"/>
    <x v="5256"/>
    <x v="0"/>
    <x v="0"/>
    <x v="0"/>
    <s v="03.16.15"/>
    <x v="0"/>
    <x v="0"/>
    <x v="0"/>
    <s v="Direção Financeira"/>
    <s v="03.16.15"/>
    <s v="Direção Financeira"/>
    <s v="03.16.15"/>
    <x v="9"/>
    <x v="0"/>
    <x v="0"/>
    <x v="1"/>
    <x v="0"/>
    <x v="0"/>
    <x v="0"/>
    <x v="0"/>
    <x v="8"/>
    <s v="2025-09-24"/>
    <x v="2"/>
    <n v="2840"/>
    <x v="0"/>
    <m/>
    <x v="0"/>
    <m/>
    <x v="89"/>
    <n v="100474706"/>
    <x v="0"/>
    <x v="5"/>
    <s v="Direção Financeira"/>
    <s v="ORI"/>
    <x v="0"/>
    <m/>
    <x v="0"/>
    <x v="0"/>
    <x v="0"/>
    <x v="0"/>
    <x v="0"/>
    <x v="0"/>
    <x v="0"/>
    <x v="0"/>
    <x v="0"/>
    <x v="0"/>
    <x v="0"/>
    <s v="Direção Financeira"/>
    <x v="0"/>
    <x v="0"/>
    <x v="0"/>
    <x v="0"/>
    <x v="0"/>
    <x v="0"/>
    <x v="0"/>
    <x v="0"/>
    <x v="0"/>
    <x v="0"/>
    <x v="5"/>
    <x v="0"/>
    <s v="Pagamento de salário referente a 09-2025"/>
  </r>
  <r>
    <x v="0"/>
    <n v="0"/>
    <n v="0"/>
    <n v="0"/>
    <n v="2222"/>
    <x v="5256"/>
    <x v="0"/>
    <x v="0"/>
    <x v="0"/>
    <s v="03.16.15"/>
    <x v="0"/>
    <x v="0"/>
    <x v="0"/>
    <s v="Direção Financeira"/>
    <s v="03.16.15"/>
    <s v="Direção Financeira"/>
    <s v="03.16.15"/>
    <x v="46"/>
    <x v="0"/>
    <x v="0"/>
    <x v="1"/>
    <x v="0"/>
    <x v="0"/>
    <x v="0"/>
    <x v="0"/>
    <x v="8"/>
    <s v="2025-09-24"/>
    <x v="2"/>
    <n v="2222"/>
    <x v="0"/>
    <m/>
    <x v="0"/>
    <m/>
    <x v="89"/>
    <n v="100474706"/>
    <x v="0"/>
    <x v="5"/>
    <s v="Direção Financeira"/>
    <s v="ORI"/>
    <x v="0"/>
    <m/>
    <x v="0"/>
    <x v="0"/>
    <x v="0"/>
    <x v="0"/>
    <x v="0"/>
    <x v="0"/>
    <x v="0"/>
    <x v="0"/>
    <x v="0"/>
    <x v="0"/>
    <x v="0"/>
    <s v="Direção Financeira"/>
    <x v="0"/>
    <x v="0"/>
    <x v="0"/>
    <x v="0"/>
    <x v="0"/>
    <x v="0"/>
    <x v="0"/>
    <x v="0"/>
    <x v="0"/>
    <x v="0"/>
    <x v="5"/>
    <x v="0"/>
    <s v="Pagamento de salário referente a 09-2025"/>
  </r>
  <r>
    <x v="0"/>
    <n v="0"/>
    <n v="0"/>
    <n v="0"/>
    <n v="72"/>
    <x v="5256"/>
    <x v="0"/>
    <x v="0"/>
    <x v="0"/>
    <s v="03.16.15"/>
    <x v="0"/>
    <x v="0"/>
    <x v="0"/>
    <s v="Direção Financeira"/>
    <s v="03.16.15"/>
    <s v="Direção Financeira"/>
    <s v="03.16.15"/>
    <x v="45"/>
    <x v="0"/>
    <x v="0"/>
    <x v="1"/>
    <x v="0"/>
    <x v="0"/>
    <x v="0"/>
    <x v="0"/>
    <x v="8"/>
    <s v="2025-09-24"/>
    <x v="2"/>
    <n v="72"/>
    <x v="0"/>
    <m/>
    <x v="0"/>
    <m/>
    <x v="89"/>
    <n v="100474706"/>
    <x v="0"/>
    <x v="5"/>
    <s v="Direção Financeira"/>
    <s v="ORI"/>
    <x v="0"/>
    <m/>
    <x v="0"/>
    <x v="0"/>
    <x v="0"/>
    <x v="0"/>
    <x v="0"/>
    <x v="0"/>
    <x v="0"/>
    <x v="0"/>
    <x v="0"/>
    <x v="0"/>
    <x v="0"/>
    <s v="Direção Financeira"/>
    <x v="0"/>
    <x v="0"/>
    <x v="0"/>
    <x v="0"/>
    <x v="0"/>
    <x v="0"/>
    <x v="0"/>
    <x v="0"/>
    <x v="0"/>
    <x v="0"/>
    <x v="5"/>
    <x v="0"/>
    <s v="Pagamento de salário referente a 09-2025"/>
  </r>
  <r>
    <x v="0"/>
    <n v="0"/>
    <n v="0"/>
    <n v="0"/>
    <n v="39090"/>
    <x v="5256"/>
    <x v="0"/>
    <x v="0"/>
    <x v="0"/>
    <s v="03.16.15"/>
    <x v="0"/>
    <x v="0"/>
    <x v="0"/>
    <s v="Direção Financeira"/>
    <s v="03.16.15"/>
    <s v="Direção Financeira"/>
    <s v="03.16.15"/>
    <x v="42"/>
    <x v="0"/>
    <x v="0"/>
    <x v="1"/>
    <x v="1"/>
    <x v="0"/>
    <x v="0"/>
    <x v="0"/>
    <x v="8"/>
    <s v="2025-09-24"/>
    <x v="2"/>
    <n v="39090"/>
    <x v="0"/>
    <m/>
    <x v="0"/>
    <m/>
    <x v="89"/>
    <n v="100474706"/>
    <x v="0"/>
    <x v="5"/>
    <s v="Direção Financeira"/>
    <s v="ORI"/>
    <x v="0"/>
    <m/>
    <x v="0"/>
    <x v="0"/>
    <x v="0"/>
    <x v="0"/>
    <x v="0"/>
    <x v="0"/>
    <x v="0"/>
    <x v="0"/>
    <x v="0"/>
    <x v="0"/>
    <x v="0"/>
    <s v="Direção Financeira"/>
    <x v="0"/>
    <x v="0"/>
    <x v="0"/>
    <x v="0"/>
    <x v="0"/>
    <x v="0"/>
    <x v="0"/>
    <x v="0"/>
    <x v="0"/>
    <x v="0"/>
    <x v="5"/>
    <x v="0"/>
    <s v="Pagamento de salário referente a 09-2025"/>
  </r>
  <r>
    <x v="0"/>
    <n v="0"/>
    <n v="0"/>
    <n v="0"/>
    <n v="23862"/>
    <x v="5256"/>
    <x v="0"/>
    <x v="0"/>
    <x v="0"/>
    <s v="03.16.15"/>
    <x v="0"/>
    <x v="0"/>
    <x v="0"/>
    <s v="Direção Financeira"/>
    <s v="03.16.15"/>
    <s v="Direção Financeira"/>
    <s v="03.16.15"/>
    <x v="47"/>
    <x v="0"/>
    <x v="0"/>
    <x v="1"/>
    <x v="1"/>
    <x v="0"/>
    <x v="0"/>
    <x v="0"/>
    <x v="8"/>
    <s v="2025-09-24"/>
    <x v="2"/>
    <n v="23862"/>
    <x v="0"/>
    <m/>
    <x v="0"/>
    <m/>
    <x v="89"/>
    <n v="100474706"/>
    <x v="0"/>
    <x v="5"/>
    <s v="Direção Financeira"/>
    <s v="ORI"/>
    <x v="0"/>
    <m/>
    <x v="0"/>
    <x v="0"/>
    <x v="0"/>
    <x v="0"/>
    <x v="0"/>
    <x v="0"/>
    <x v="0"/>
    <x v="0"/>
    <x v="0"/>
    <x v="0"/>
    <x v="0"/>
    <s v="Direção Financeira"/>
    <x v="0"/>
    <x v="0"/>
    <x v="0"/>
    <x v="0"/>
    <x v="0"/>
    <x v="0"/>
    <x v="0"/>
    <x v="0"/>
    <x v="0"/>
    <x v="0"/>
    <x v="5"/>
    <x v="0"/>
    <s v="Pagamento de salário referente a 09-2025"/>
  </r>
  <r>
    <x v="0"/>
    <n v="0"/>
    <n v="0"/>
    <n v="0"/>
    <n v="17768"/>
    <x v="5256"/>
    <x v="0"/>
    <x v="0"/>
    <x v="0"/>
    <s v="03.16.15"/>
    <x v="0"/>
    <x v="0"/>
    <x v="0"/>
    <s v="Direção Financeira"/>
    <s v="03.16.15"/>
    <s v="Direção Financeira"/>
    <s v="03.16.15"/>
    <x v="76"/>
    <x v="0"/>
    <x v="0"/>
    <x v="1"/>
    <x v="0"/>
    <x v="0"/>
    <x v="0"/>
    <x v="0"/>
    <x v="8"/>
    <s v="2025-09-24"/>
    <x v="2"/>
    <n v="17768"/>
    <x v="0"/>
    <m/>
    <x v="0"/>
    <m/>
    <x v="26"/>
    <n v="100474914"/>
    <x v="0"/>
    <x v="0"/>
    <s v="Direção Financeira"/>
    <s v="ORI"/>
    <x v="0"/>
    <m/>
    <x v="0"/>
    <x v="0"/>
    <x v="0"/>
    <x v="0"/>
    <x v="0"/>
    <x v="0"/>
    <x v="0"/>
    <x v="0"/>
    <x v="0"/>
    <x v="0"/>
    <x v="0"/>
    <s v="Direção Financeira"/>
    <x v="0"/>
    <x v="0"/>
    <x v="0"/>
    <x v="0"/>
    <x v="0"/>
    <x v="0"/>
    <x v="0"/>
    <x v="0"/>
    <x v="0"/>
    <x v="0"/>
    <x v="0"/>
    <x v="0"/>
    <s v="Pagamento de salário referente a 09-2025"/>
  </r>
  <r>
    <x v="0"/>
    <n v="0"/>
    <n v="0"/>
    <n v="0"/>
    <n v="33744"/>
    <x v="5256"/>
    <x v="0"/>
    <x v="0"/>
    <x v="0"/>
    <s v="03.16.15"/>
    <x v="0"/>
    <x v="0"/>
    <x v="0"/>
    <s v="Direção Financeira"/>
    <s v="03.16.15"/>
    <s v="Direção Financeira"/>
    <s v="03.16.15"/>
    <x v="9"/>
    <x v="0"/>
    <x v="0"/>
    <x v="1"/>
    <x v="0"/>
    <x v="0"/>
    <x v="0"/>
    <x v="0"/>
    <x v="8"/>
    <s v="2025-09-24"/>
    <x v="2"/>
    <n v="33744"/>
    <x v="0"/>
    <m/>
    <x v="0"/>
    <m/>
    <x v="26"/>
    <n v="100474914"/>
    <x v="0"/>
    <x v="0"/>
    <s v="Direção Financeira"/>
    <s v="ORI"/>
    <x v="0"/>
    <m/>
    <x v="0"/>
    <x v="0"/>
    <x v="0"/>
    <x v="0"/>
    <x v="0"/>
    <x v="0"/>
    <x v="0"/>
    <x v="0"/>
    <x v="0"/>
    <x v="0"/>
    <x v="0"/>
    <s v="Direção Financeira"/>
    <x v="0"/>
    <x v="0"/>
    <x v="0"/>
    <x v="0"/>
    <x v="0"/>
    <x v="0"/>
    <x v="0"/>
    <x v="0"/>
    <x v="0"/>
    <x v="0"/>
    <x v="0"/>
    <x v="0"/>
    <s v="Pagamento de salário referente a 09-2025"/>
  </r>
  <r>
    <x v="0"/>
    <n v="0"/>
    <n v="0"/>
    <n v="0"/>
    <n v="26397"/>
    <x v="5256"/>
    <x v="0"/>
    <x v="0"/>
    <x v="0"/>
    <s v="03.16.15"/>
    <x v="0"/>
    <x v="0"/>
    <x v="0"/>
    <s v="Direção Financeira"/>
    <s v="03.16.15"/>
    <s v="Direção Financeira"/>
    <s v="03.16.15"/>
    <x v="46"/>
    <x v="0"/>
    <x v="0"/>
    <x v="1"/>
    <x v="0"/>
    <x v="0"/>
    <x v="0"/>
    <x v="0"/>
    <x v="8"/>
    <s v="2025-09-24"/>
    <x v="2"/>
    <n v="26397"/>
    <x v="0"/>
    <m/>
    <x v="0"/>
    <m/>
    <x v="26"/>
    <n v="100474914"/>
    <x v="0"/>
    <x v="0"/>
    <s v="Direção Financeira"/>
    <s v="ORI"/>
    <x v="0"/>
    <m/>
    <x v="0"/>
    <x v="0"/>
    <x v="0"/>
    <x v="0"/>
    <x v="0"/>
    <x v="0"/>
    <x v="0"/>
    <x v="0"/>
    <x v="0"/>
    <x v="0"/>
    <x v="0"/>
    <s v="Direção Financeira"/>
    <x v="0"/>
    <x v="0"/>
    <x v="0"/>
    <x v="0"/>
    <x v="0"/>
    <x v="0"/>
    <x v="0"/>
    <x v="0"/>
    <x v="0"/>
    <x v="0"/>
    <x v="0"/>
    <x v="0"/>
    <s v="Pagamento de salário referente a 09-2025"/>
  </r>
  <r>
    <x v="0"/>
    <n v="0"/>
    <n v="0"/>
    <n v="0"/>
    <n v="861"/>
    <x v="5256"/>
    <x v="0"/>
    <x v="0"/>
    <x v="0"/>
    <s v="03.16.15"/>
    <x v="0"/>
    <x v="0"/>
    <x v="0"/>
    <s v="Direção Financeira"/>
    <s v="03.16.15"/>
    <s v="Direção Financeira"/>
    <s v="03.16.15"/>
    <x v="45"/>
    <x v="0"/>
    <x v="0"/>
    <x v="1"/>
    <x v="0"/>
    <x v="0"/>
    <x v="0"/>
    <x v="0"/>
    <x v="8"/>
    <s v="2025-09-24"/>
    <x v="2"/>
    <n v="861"/>
    <x v="0"/>
    <m/>
    <x v="0"/>
    <m/>
    <x v="26"/>
    <n v="100474914"/>
    <x v="0"/>
    <x v="0"/>
    <s v="Direção Financeira"/>
    <s v="ORI"/>
    <x v="0"/>
    <m/>
    <x v="0"/>
    <x v="0"/>
    <x v="0"/>
    <x v="0"/>
    <x v="0"/>
    <x v="0"/>
    <x v="0"/>
    <x v="0"/>
    <x v="0"/>
    <x v="0"/>
    <x v="0"/>
    <s v="Direção Financeira"/>
    <x v="0"/>
    <x v="0"/>
    <x v="0"/>
    <x v="0"/>
    <x v="0"/>
    <x v="0"/>
    <x v="0"/>
    <x v="0"/>
    <x v="0"/>
    <x v="0"/>
    <x v="0"/>
    <x v="0"/>
    <s v="Pagamento de salário referente a 09-2025"/>
  </r>
  <r>
    <x v="0"/>
    <n v="0"/>
    <n v="0"/>
    <n v="0"/>
    <n v="464306"/>
    <x v="5256"/>
    <x v="0"/>
    <x v="0"/>
    <x v="0"/>
    <s v="03.16.15"/>
    <x v="0"/>
    <x v="0"/>
    <x v="0"/>
    <s v="Direção Financeira"/>
    <s v="03.16.15"/>
    <s v="Direção Financeira"/>
    <s v="03.16.15"/>
    <x v="42"/>
    <x v="0"/>
    <x v="0"/>
    <x v="1"/>
    <x v="1"/>
    <x v="0"/>
    <x v="0"/>
    <x v="0"/>
    <x v="8"/>
    <s v="2025-09-24"/>
    <x v="2"/>
    <n v="464306"/>
    <x v="0"/>
    <m/>
    <x v="0"/>
    <m/>
    <x v="26"/>
    <n v="100474914"/>
    <x v="0"/>
    <x v="0"/>
    <s v="Direção Financeira"/>
    <s v="ORI"/>
    <x v="0"/>
    <m/>
    <x v="0"/>
    <x v="0"/>
    <x v="0"/>
    <x v="0"/>
    <x v="0"/>
    <x v="0"/>
    <x v="0"/>
    <x v="0"/>
    <x v="0"/>
    <x v="0"/>
    <x v="0"/>
    <s v="Direção Financeira"/>
    <x v="0"/>
    <x v="0"/>
    <x v="0"/>
    <x v="0"/>
    <x v="0"/>
    <x v="0"/>
    <x v="0"/>
    <x v="0"/>
    <x v="0"/>
    <x v="0"/>
    <x v="0"/>
    <x v="0"/>
    <s v="Pagamento de salário referente a 09-2025"/>
  </r>
  <r>
    <x v="0"/>
    <n v="0"/>
    <n v="0"/>
    <n v="0"/>
    <n v="283395"/>
    <x v="5256"/>
    <x v="0"/>
    <x v="0"/>
    <x v="0"/>
    <s v="03.16.15"/>
    <x v="0"/>
    <x v="0"/>
    <x v="0"/>
    <s v="Direção Financeira"/>
    <s v="03.16.15"/>
    <s v="Direção Financeira"/>
    <s v="03.16.15"/>
    <x v="47"/>
    <x v="0"/>
    <x v="0"/>
    <x v="1"/>
    <x v="1"/>
    <x v="0"/>
    <x v="0"/>
    <x v="0"/>
    <x v="8"/>
    <s v="2025-09-24"/>
    <x v="2"/>
    <n v="283395"/>
    <x v="0"/>
    <m/>
    <x v="0"/>
    <m/>
    <x v="26"/>
    <n v="100474914"/>
    <x v="0"/>
    <x v="0"/>
    <s v="Direção Financeira"/>
    <s v="ORI"/>
    <x v="0"/>
    <m/>
    <x v="0"/>
    <x v="0"/>
    <x v="0"/>
    <x v="0"/>
    <x v="0"/>
    <x v="0"/>
    <x v="0"/>
    <x v="0"/>
    <x v="0"/>
    <x v="0"/>
    <x v="0"/>
    <s v="Direção Financeira"/>
    <x v="0"/>
    <x v="0"/>
    <x v="0"/>
    <x v="0"/>
    <x v="0"/>
    <x v="0"/>
    <x v="0"/>
    <x v="0"/>
    <x v="0"/>
    <x v="0"/>
    <x v="0"/>
    <x v="0"/>
    <s v="Pagamento de salário referente a 09-2025"/>
  </r>
  <r>
    <x v="0"/>
    <n v="0"/>
    <n v="0"/>
    <n v="0"/>
    <n v="2250"/>
    <x v="5257"/>
    <x v="0"/>
    <x v="1"/>
    <x v="0"/>
    <s v="80.02.01"/>
    <x v="28"/>
    <x v="4"/>
    <x v="4"/>
    <s v="Retenções Iur"/>
    <s v="80.02.01"/>
    <s v="Retenções Iur"/>
    <s v="80.02.01"/>
    <x v="52"/>
    <x v="0"/>
    <x v="6"/>
    <x v="1"/>
    <x v="1"/>
    <x v="2"/>
    <x v="2"/>
    <x v="0"/>
    <x v="8"/>
    <s v="2025-09-12"/>
    <x v="2"/>
    <n v="2250"/>
    <x v="0"/>
    <m/>
    <x v="0"/>
    <m/>
    <x v="9"/>
    <n v="100474696"/>
    <x v="0"/>
    <x v="0"/>
    <s v="Retenções Iur"/>
    <s v="ORI"/>
    <x v="0"/>
    <s v="RIUR"/>
    <x v="0"/>
    <x v="0"/>
    <x v="0"/>
    <x v="0"/>
    <x v="0"/>
    <x v="0"/>
    <x v="0"/>
    <x v="0"/>
    <x v="0"/>
    <x v="0"/>
    <x v="0"/>
    <s v="Retenções Iur"/>
    <x v="0"/>
    <x v="0"/>
    <x v="0"/>
    <x v="0"/>
    <x v="2"/>
    <x v="0"/>
    <x v="0"/>
    <x v="0"/>
    <x v="0"/>
    <x v="1"/>
    <x v="0"/>
    <x v="0"/>
    <s v="RETENCAO OT"/>
  </r>
  <r>
    <x v="0"/>
    <n v="0"/>
    <n v="0"/>
    <n v="0"/>
    <n v="120"/>
    <x v="5258"/>
    <x v="0"/>
    <x v="1"/>
    <x v="0"/>
    <s v="03.03.10"/>
    <x v="15"/>
    <x v="0"/>
    <x v="5"/>
    <s v="Receitas Da Câmara"/>
    <s v="03.03.10"/>
    <s v="Receitas Da Câmara"/>
    <s v="03.03.10"/>
    <x v="16"/>
    <x v="0"/>
    <x v="4"/>
    <x v="5"/>
    <x v="0"/>
    <x v="0"/>
    <x v="2"/>
    <x v="0"/>
    <x v="9"/>
    <s v="2025-10-07"/>
    <x v="3"/>
    <n v="1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670"/>
    <x v="5259"/>
    <x v="0"/>
    <x v="1"/>
    <x v="0"/>
    <s v="03.03.10"/>
    <x v="15"/>
    <x v="0"/>
    <x v="5"/>
    <s v="Receitas Da Câmara"/>
    <s v="03.03.10"/>
    <s v="Receitas Da Câmara"/>
    <s v="03.03.10"/>
    <x v="24"/>
    <x v="0"/>
    <x v="4"/>
    <x v="5"/>
    <x v="0"/>
    <x v="0"/>
    <x v="2"/>
    <x v="0"/>
    <x v="9"/>
    <s v="2025-10-07"/>
    <x v="3"/>
    <n v="76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0"/>
    <x v="5260"/>
    <x v="0"/>
    <x v="1"/>
    <x v="0"/>
    <s v="03.03.10"/>
    <x v="15"/>
    <x v="0"/>
    <x v="5"/>
    <s v="Receitas Da Câmara"/>
    <s v="03.03.10"/>
    <s v="Receitas Da Câmara"/>
    <s v="03.03.10"/>
    <x v="36"/>
    <x v="0"/>
    <x v="4"/>
    <x v="9"/>
    <x v="0"/>
    <x v="0"/>
    <x v="2"/>
    <x v="0"/>
    <x v="9"/>
    <s v="2025-10-07"/>
    <x v="3"/>
    <n v="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5261"/>
    <x v="0"/>
    <x v="1"/>
    <x v="0"/>
    <s v="03.03.10"/>
    <x v="15"/>
    <x v="0"/>
    <x v="5"/>
    <s v="Receitas Da Câmara"/>
    <s v="03.03.10"/>
    <s v="Receitas Da Câmara"/>
    <s v="03.03.10"/>
    <x v="15"/>
    <x v="0"/>
    <x v="4"/>
    <x v="5"/>
    <x v="0"/>
    <x v="0"/>
    <x v="2"/>
    <x v="0"/>
    <x v="9"/>
    <s v="2025-10-07"/>
    <x v="3"/>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425"/>
    <x v="5262"/>
    <x v="0"/>
    <x v="1"/>
    <x v="0"/>
    <s v="03.03.10"/>
    <x v="15"/>
    <x v="0"/>
    <x v="5"/>
    <s v="Receitas Da Câmara"/>
    <s v="03.03.10"/>
    <s v="Receitas Da Câmara"/>
    <s v="03.03.10"/>
    <x v="23"/>
    <x v="0"/>
    <x v="4"/>
    <x v="5"/>
    <x v="0"/>
    <x v="0"/>
    <x v="2"/>
    <x v="0"/>
    <x v="9"/>
    <s v="2025-10-07"/>
    <x v="3"/>
    <n v="64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000"/>
    <x v="5263"/>
    <x v="0"/>
    <x v="1"/>
    <x v="0"/>
    <s v="03.03.10"/>
    <x v="15"/>
    <x v="0"/>
    <x v="5"/>
    <s v="Receitas Da Câmara"/>
    <s v="03.03.10"/>
    <s v="Receitas Da Câmara"/>
    <s v="03.03.10"/>
    <x v="27"/>
    <x v="0"/>
    <x v="4"/>
    <x v="5"/>
    <x v="0"/>
    <x v="0"/>
    <x v="2"/>
    <x v="0"/>
    <x v="9"/>
    <s v="2025-10-07"/>
    <x v="3"/>
    <n v="5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0"/>
    <x v="5264"/>
    <x v="0"/>
    <x v="1"/>
    <x v="0"/>
    <s v="03.03.10"/>
    <x v="15"/>
    <x v="0"/>
    <x v="5"/>
    <s v="Receitas Da Câmara"/>
    <s v="03.03.10"/>
    <s v="Receitas Da Câmara"/>
    <s v="03.03.10"/>
    <x v="22"/>
    <x v="0"/>
    <x v="0"/>
    <x v="8"/>
    <x v="0"/>
    <x v="0"/>
    <x v="2"/>
    <x v="0"/>
    <x v="9"/>
    <s v="2025-10-07"/>
    <x v="3"/>
    <n v="20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50000"/>
    <x v="5265"/>
    <x v="0"/>
    <x v="1"/>
    <x v="0"/>
    <s v="03.03.10"/>
    <x v="15"/>
    <x v="0"/>
    <x v="5"/>
    <s v="Receitas Da Câmara"/>
    <s v="03.03.10"/>
    <s v="Receitas Da Câmara"/>
    <s v="03.03.10"/>
    <x v="33"/>
    <x v="0"/>
    <x v="0"/>
    <x v="1"/>
    <x v="0"/>
    <x v="0"/>
    <x v="2"/>
    <x v="0"/>
    <x v="9"/>
    <s v="2025-10-07"/>
    <x v="3"/>
    <n v="5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6448"/>
    <x v="5266"/>
    <x v="0"/>
    <x v="1"/>
    <x v="0"/>
    <s v="03.03.10"/>
    <x v="15"/>
    <x v="0"/>
    <x v="5"/>
    <s v="Receitas Da Câmara"/>
    <s v="03.03.10"/>
    <s v="Receitas Da Câmara"/>
    <s v="03.03.10"/>
    <x v="25"/>
    <x v="0"/>
    <x v="0"/>
    <x v="1"/>
    <x v="0"/>
    <x v="0"/>
    <x v="2"/>
    <x v="0"/>
    <x v="9"/>
    <s v="2025-10-07"/>
    <x v="3"/>
    <n v="6644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25"/>
    <x v="5267"/>
    <x v="0"/>
    <x v="1"/>
    <x v="0"/>
    <s v="03.03.10"/>
    <x v="15"/>
    <x v="0"/>
    <x v="5"/>
    <s v="Receitas Da Câmara"/>
    <s v="03.03.10"/>
    <s v="Receitas Da Câmara"/>
    <s v="03.03.10"/>
    <x v="20"/>
    <x v="0"/>
    <x v="4"/>
    <x v="5"/>
    <x v="0"/>
    <x v="0"/>
    <x v="2"/>
    <x v="0"/>
    <x v="9"/>
    <s v="2025-10-07"/>
    <x v="3"/>
    <n v="1225"/>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586500"/>
    <x v="5268"/>
    <x v="0"/>
    <x v="0"/>
    <x v="0"/>
    <s v="01.27.06.72"/>
    <x v="1"/>
    <x v="1"/>
    <x v="1"/>
    <s v="Requalificação Urbana e habitação"/>
    <s v="01.27.06"/>
    <s v="Requalificação Urbana e habitação"/>
    <s v="01.27.06"/>
    <x v="2"/>
    <x v="0"/>
    <x v="0"/>
    <x v="1"/>
    <x v="0"/>
    <x v="1"/>
    <x v="1"/>
    <x v="0"/>
    <x v="10"/>
    <s v="2025-11-12"/>
    <x v="3"/>
    <n v="586500"/>
    <x v="0"/>
    <m/>
    <x v="0"/>
    <m/>
    <x v="351"/>
    <n v="100479601"/>
    <x v="0"/>
    <x v="0"/>
    <s v="Manutenção e Reabilitação de Edificios Municipais"/>
    <s v="ORI"/>
    <x v="0"/>
    <m/>
    <x v="0"/>
    <x v="0"/>
    <x v="0"/>
    <x v="0"/>
    <x v="0"/>
    <x v="0"/>
    <x v="0"/>
    <x v="0"/>
    <x v="0"/>
    <x v="0"/>
    <x v="0"/>
    <s v="Manutenção e Reabilitação de Edificios Municipais"/>
    <x v="0"/>
    <x v="0"/>
    <x v="0"/>
    <x v="0"/>
    <x v="1"/>
    <x v="0"/>
    <x v="0"/>
    <x v="0"/>
    <x v="0"/>
    <x v="0"/>
    <x v="0"/>
    <x v="0"/>
    <s v="Pagamento a favor de Indústria Comércio Gabriel Sociedade Unipessoal, pela aquisição de serviço de cobertura, confecção de balcão, porta, janelas na delegação do Ministério de agricultura e Ambiente de Achada Portinho, confrome anexo."/>
  </r>
  <r>
    <x v="1"/>
    <n v="0"/>
    <n v="0"/>
    <n v="0"/>
    <n v="52250"/>
    <x v="5269"/>
    <x v="0"/>
    <x v="0"/>
    <x v="0"/>
    <s v="01.27.06.72"/>
    <x v="1"/>
    <x v="1"/>
    <x v="1"/>
    <s v="Requalificação Urbana e habitação"/>
    <s v="01.27.06"/>
    <s v="Requalificação Urbana e habitação"/>
    <s v="01.27.06"/>
    <x v="2"/>
    <x v="0"/>
    <x v="0"/>
    <x v="1"/>
    <x v="0"/>
    <x v="1"/>
    <x v="1"/>
    <x v="0"/>
    <x v="11"/>
    <s v="2025-12-08"/>
    <x v="3"/>
    <n v="52250"/>
    <x v="0"/>
    <m/>
    <x v="0"/>
    <m/>
    <x v="592"/>
    <n v="100480037"/>
    <x v="0"/>
    <x v="0"/>
    <s v="Manutenção e Reabilitação de Edificios Municipais"/>
    <s v="ORI"/>
    <x v="0"/>
    <m/>
    <x v="0"/>
    <x v="0"/>
    <x v="0"/>
    <x v="0"/>
    <x v="0"/>
    <x v="0"/>
    <x v="0"/>
    <x v="0"/>
    <x v="0"/>
    <x v="0"/>
    <x v="0"/>
    <s v="Manutenção e Reabilitação de Edificios Municipais"/>
    <x v="0"/>
    <x v="0"/>
    <x v="0"/>
    <x v="0"/>
    <x v="1"/>
    <x v="0"/>
    <x v="0"/>
    <x v="0"/>
    <x v="0"/>
    <x v="0"/>
    <x v="0"/>
    <x v="0"/>
    <s v="Pagamento a favor de Drogaria Wisdom, pela a aquisição de matérias para a pintura da delegação do Ministério de agricultura e Ambiente Município de Achada portinho, conforme anexo."/>
  </r>
  <r>
    <x v="0"/>
    <n v="0"/>
    <n v="0"/>
    <n v="0"/>
    <n v="1500"/>
    <x v="5270"/>
    <x v="0"/>
    <x v="0"/>
    <x v="0"/>
    <s v="03.16.15"/>
    <x v="0"/>
    <x v="0"/>
    <x v="0"/>
    <s v="Direção Financeira"/>
    <s v="03.16.15"/>
    <s v="Direção Financeira"/>
    <s v="03.16.15"/>
    <x v="39"/>
    <x v="0"/>
    <x v="0"/>
    <x v="0"/>
    <x v="0"/>
    <x v="0"/>
    <x v="0"/>
    <x v="0"/>
    <x v="4"/>
    <s v="2025-03-14"/>
    <x v="0"/>
    <n v="1500"/>
    <x v="0"/>
    <m/>
    <x v="0"/>
    <m/>
    <x v="26"/>
    <n v="100474914"/>
    <x v="0"/>
    <x v="0"/>
    <s v="Direção Financeira"/>
    <s v="ORI"/>
    <x v="0"/>
    <m/>
    <x v="0"/>
    <x v="0"/>
    <x v="0"/>
    <x v="0"/>
    <x v="0"/>
    <x v="0"/>
    <x v="0"/>
    <x v="0"/>
    <x v="0"/>
    <x v="0"/>
    <x v="0"/>
    <s v="Direção Financeira"/>
    <x v="0"/>
    <x v="0"/>
    <x v="0"/>
    <x v="0"/>
    <x v="0"/>
    <x v="0"/>
    <x v="0"/>
    <x v="0"/>
    <x v="0"/>
    <x v="0"/>
    <x v="0"/>
    <x v="0"/>
    <s v="Pagamento a favor de Tesoureiro Municipal, referente 3 reconhecimento de assinaturas, conforme anexo."/>
  </r>
  <r>
    <x v="0"/>
    <n v="0"/>
    <n v="0"/>
    <n v="0"/>
    <n v="10834"/>
    <x v="5271"/>
    <x v="0"/>
    <x v="0"/>
    <x v="0"/>
    <s v="03.16.20"/>
    <x v="43"/>
    <x v="0"/>
    <x v="0"/>
    <s v="Dir. do Comércio, Indústria, Transporte Feiras e Pesca"/>
    <s v="03.16.20"/>
    <s v="Dir. do Comércio, Indústria, Transporte Feiras e Pesca"/>
    <s v="03.16.20"/>
    <x v="47"/>
    <x v="0"/>
    <x v="0"/>
    <x v="1"/>
    <x v="1"/>
    <x v="0"/>
    <x v="0"/>
    <x v="0"/>
    <x v="5"/>
    <s v="2025-06-18"/>
    <x v="1"/>
    <n v="10834"/>
    <x v="0"/>
    <m/>
    <x v="0"/>
    <m/>
    <x v="9"/>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06-2025"/>
  </r>
  <r>
    <x v="0"/>
    <n v="0"/>
    <n v="0"/>
    <n v="0"/>
    <n v="8213"/>
    <x v="5271"/>
    <x v="0"/>
    <x v="0"/>
    <x v="0"/>
    <s v="03.16.20"/>
    <x v="43"/>
    <x v="0"/>
    <x v="0"/>
    <s v="Dir. do Comércio, Indústria, Transporte Feiras e Pesca"/>
    <s v="03.16.20"/>
    <s v="Dir. do Comércio, Indústria, Transporte Feiras e Pesca"/>
    <s v="03.16.20"/>
    <x v="47"/>
    <x v="0"/>
    <x v="0"/>
    <x v="1"/>
    <x v="1"/>
    <x v="0"/>
    <x v="0"/>
    <x v="0"/>
    <x v="5"/>
    <s v="2025-06-18"/>
    <x v="1"/>
    <n v="8213"/>
    <x v="0"/>
    <m/>
    <x v="0"/>
    <m/>
    <x v="89"/>
    <n v="100474706"/>
    <x v="0"/>
    <x v="5"/>
    <s v="Dir. do Comércio, Indústria, Transporte Feiras e Pesca"/>
    <s v="ORI"/>
    <x v="0"/>
    <m/>
    <x v="0"/>
    <x v="0"/>
    <x v="0"/>
    <x v="0"/>
    <x v="0"/>
    <x v="0"/>
    <x v="0"/>
    <x v="0"/>
    <x v="0"/>
    <x v="0"/>
    <x v="0"/>
    <s v="Dir. do Comércio, Indústria, Transporte Feiras e Pesca"/>
    <x v="0"/>
    <x v="0"/>
    <x v="0"/>
    <x v="0"/>
    <x v="0"/>
    <x v="0"/>
    <x v="0"/>
    <x v="0"/>
    <x v="0"/>
    <x v="0"/>
    <x v="5"/>
    <x v="0"/>
    <s v="Pagamento de salário referente a 06-2025"/>
  </r>
  <r>
    <x v="0"/>
    <n v="0"/>
    <n v="0"/>
    <n v="0"/>
    <n v="83615"/>
    <x v="5271"/>
    <x v="0"/>
    <x v="0"/>
    <x v="0"/>
    <s v="03.16.20"/>
    <x v="43"/>
    <x v="0"/>
    <x v="0"/>
    <s v="Dir. do Comércio, Indústria, Transporte Feiras e Pesca"/>
    <s v="03.16.20"/>
    <s v="Dir. do Comércio, Indústria, Transporte Feiras e Pesca"/>
    <s v="03.16.20"/>
    <x v="47"/>
    <x v="0"/>
    <x v="0"/>
    <x v="1"/>
    <x v="1"/>
    <x v="0"/>
    <x v="0"/>
    <x v="0"/>
    <x v="5"/>
    <s v="2025-06-18"/>
    <x v="1"/>
    <n v="83615"/>
    <x v="0"/>
    <m/>
    <x v="0"/>
    <m/>
    <x v="26"/>
    <n v="100474914"/>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06-2025"/>
  </r>
  <r>
    <x v="0"/>
    <n v="0"/>
    <n v="0"/>
    <n v="0"/>
    <n v="1361"/>
    <x v="5272"/>
    <x v="0"/>
    <x v="0"/>
    <x v="0"/>
    <s v="03.16.22"/>
    <x v="42"/>
    <x v="0"/>
    <x v="0"/>
    <s v="Direção da Habitação"/>
    <s v="03.16.22"/>
    <s v="Direção da Habitação"/>
    <s v="03.16.22"/>
    <x v="8"/>
    <x v="0"/>
    <x v="0"/>
    <x v="0"/>
    <x v="0"/>
    <x v="0"/>
    <x v="0"/>
    <x v="0"/>
    <x v="5"/>
    <s v="2025-06-18"/>
    <x v="1"/>
    <n v="1361"/>
    <x v="0"/>
    <m/>
    <x v="0"/>
    <m/>
    <x v="9"/>
    <n v="100474696"/>
    <x v="0"/>
    <x v="1"/>
    <s v="Direção da Habitação"/>
    <s v="ORI"/>
    <x v="0"/>
    <m/>
    <x v="0"/>
    <x v="0"/>
    <x v="0"/>
    <x v="0"/>
    <x v="0"/>
    <x v="0"/>
    <x v="0"/>
    <x v="0"/>
    <x v="0"/>
    <x v="0"/>
    <x v="0"/>
    <s v="Direção da Habitação"/>
    <x v="0"/>
    <x v="0"/>
    <x v="0"/>
    <x v="0"/>
    <x v="0"/>
    <x v="0"/>
    <x v="0"/>
    <x v="0"/>
    <x v="0"/>
    <x v="0"/>
    <x v="1"/>
    <x v="0"/>
    <s v="Pagamento de salário referente a 06-2025"/>
  </r>
  <r>
    <x v="0"/>
    <n v="0"/>
    <n v="0"/>
    <n v="0"/>
    <n v="13618"/>
    <x v="5272"/>
    <x v="0"/>
    <x v="0"/>
    <x v="0"/>
    <s v="03.16.22"/>
    <x v="42"/>
    <x v="0"/>
    <x v="0"/>
    <s v="Direção da Habitação"/>
    <s v="03.16.22"/>
    <s v="Direção da Habitação"/>
    <s v="03.16.22"/>
    <x v="48"/>
    <x v="0"/>
    <x v="0"/>
    <x v="1"/>
    <x v="1"/>
    <x v="0"/>
    <x v="0"/>
    <x v="0"/>
    <x v="5"/>
    <s v="2025-06-18"/>
    <x v="1"/>
    <n v="13618"/>
    <x v="0"/>
    <m/>
    <x v="0"/>
    <m/>
    <x v="9"/>
    <n v="100474696"/>
    <x v="0"/>
    <x v="1"/>
    <s v="Direção da Habitação"/>
    <s v="ORI"/>
    <x v="0"/>
    <m/>
    <x v="0"/>
    <x v="0"/>
    <x v="0"/>
    <x v="0"/>
    <x v="0"/>
    <x v="0"/>
    <x v="0"/>
    <x v="0"/>
    <x v="0"/>
    <x v="0"/>
    <x v="0"/>
    <s v="Direção da Habitação"/>
    <x v="0"/>
    <x v="0"/>
    <x v="0"/>
    <x v="0"/>
    <x v="0"/>
    <x v="0"/>
    <x v="0"/>
    <x v="0"/>
    <x v="0"/>
    <x v="0"/>
    <x v="1"/>
    <x v="0"/>
    <s v="Pagamento de salário referente a 06-2025"/>
  </r>
  <r>
    <x v="0"/>
    <n v="0"/>
    <n v="0"/>
    <n v="0"/>
    <n v="890"/>
    <x v="5272"/>
    <x v="0"/>
    <x v="0"/>
    <x v="0"/>
    <s v="03.16.22"/>
    <x v="42"/>
    <x v="0"/>
    <x v="0"/>
    <s v="Direção da Habitação"/>
    <s v="03.16.22"/>
    <s v="Direção da Habitação"/>
    <s v="03.16.22"/>
    <x v="8"/>
    <x v="0"/>
    <x v="0"/>
    <x v="0"/>
    <x v="0"/>
    <x v="0"/>
    <x v="0"/>
    <x v="0"/>
    <x v="5"/>
    <s v="2025-06-18"/>
    <x v="1"/>
    <n v="890"/>
    <x v="0"/>
    <m/>
    <x v="0"/>
    <m/>
    <x v="89"/>
    <n v="100474706"/>
    <x v="0"/>
    <x v="5"/>
    <s v="Direção da Habitação"/>
    <s v="ORI"/>
    <x v="0"/>
    <m/>
    <x v="0"/>
    <x v="0"/>
    <x v="0"/>
    <x v="0"/>
    <x v="0"/>
    <x v="0"/>
    <x v="0"/>
    <x v="0"/>
    <x v="0"/>
    <x v="0"/>
    <x v="0"/>
    <s v="Direção da Habitação"/>
    <x v="0"/>
    <x v="0"/>
    <x v="0"/>
    <x v="0"/>
    <x v="0"/>
    <x v="0"/>
    <x v="0"/>
    <x v="0"/>
    <x v="0"/>
    <x v="0"/>
    <x v="5"/>
    <x v="0"/>
    <s v="Pagamento de salário referente a 06-2025"/>
  </r>
  <r>
    <x v="0"/>
    <n v="0"/>
    <n v="0"/>
    <n v="0"/>
    <n v="8902"/>
    <x v="5272"/>
    <x v="0"/>
    <x v="0"/>
    <x v="0"/>
    <s v="03.16.22"/>
    <x v="42"/>
    <x v="0"/>
    <x v="0"/>
    <s v="Direção da Habitação"/>
    <s v="03.16.22"/>
    <s v="Direção da Habitação"/>
    <s v="03.16.22"/>
    <x v="48"/>
    <x v="0"/>
    <x v="0"/>
    <x v="1"/>
    <x v="1"/>
    <x v="0"/>
    <x v="0"/>
    <x v="0"/>
    <x v="5"/>
    <s v="2025-06-18"/>
    <x v="1"/>
    <n v="8902"/>
    <x v="0"/>
    <m/>
    <x v="0"/>
    <m/>
    <x v="89"/>
    <n v="100474706"/>
    <x v="0"/>
    <x v="5"/>
    <s v="Direção da Habitação"/>
    <s v="ORI"/>
    <x v="0"/>
    <m/>
    <x v="0"/>
    <x v="0"/>
    <x v="0"/>
    <x v="0"/>
    <x v="0"/>
    <x v="0"/>
    <x v="0"/>
    <x v="0"/>
    <x v="0"/>
    <x v="0"/>
    <x v="0"/>
    <s v="Direção da Habitação"/>
    <x v="0"/>
    <x v="0"/>
    <x v="0"/>
    <x v="0"/>
    <x v="0"/>
    <x v="0"/>
    <x v="0"/>
    <x v="0"/>
    <x v="0"/>
    <x v="0"/>
    <x v="5"/>
    <x v="0"/>
    <s v="Pagamento de salário referente a 06-2025"/>
  </r>
  <r>
    <x v="0"/>
    <n v="0"/>
    <n v="0"/>
    <n v="0"/>
    <n v="9989"/>
    <x v="5272"/>
    <x v="0"/>
    <x v="0"/>
    <x v="0"/>
    <s v="03.16.22"/>
    <x v="42"/>
    <x v="0"/>
    <x v="0"/>
    <s v="Direção da Habitação"/>
    <s v="03.16.22"/>
    <s v="Direção da Habitação"/>
    <s v="03.16.22"/>
    <x v="8"/>
    <x v="0"/>
    <x v="0"/>
    <x v="0"/>
    <x v="0"/>
    <x v="0"/>
    <x v="0"/>
    <x v="0"/>
    <x v="5"/>
    <s v="2025-06-18"/>
    <x v="1"/>
    <n v="9989"/>
    <x v="0"/>
    <m/>
    <x v="0"/>
    <m/>
    <x v="26"/>
    <n v="100474914"/>
    <x v="0"/>
    <x v="0"/>
    <s v="Direção da Habitação"/>
    <s v="ORI"/>
    <x v="0"/>
    <m/>
    <x v="0"/>
    <x v="0"/>
    <x v="0"/>
    <x v="0"/>
    <x v="0"/>
    <x v="0"/>
    <x v="0"/>
    <x v="0"/>
    <x v="0"/>
    <x v="0"/>
    <x v="0"/>
    <s v="Direção da Habitação"/>
    <x v="0"/>
    <x v="0"/>
    <x v="0"/>
    <x v="0"/>
    <x v="0"/>
    <x v="0"/>
    <x v="0"/>
    <x v="0"/>
    <x v="0"/>
    <x v="0"/>
    <x v="0"/>
    <x v="0"/>
    <s v="Pagamento de salário referente a 06-2025"/>
  </r>
  <r>
    <x v="0"/>
    <n v="0"/>
    <n v="0"/>
    <n v="0"/>
    <n v="99880"/>
    <x v="5272"/>
    <x v="0"/>
    <x v="0"/>
    <x v="0"/>
    <s v="03.16.22"/>
    <x v="42"/>
    <x v="0"/>
    <x v="0"/>
    <s v="Direção da Habitação"/>
    <s v="03.16.22"/>
    <s v="Direção da Habitação"/>
    <s v="03.16.22"/>
    <x v="48"/>
    <x v="0"/>
    <x v="0"/>
    <x v="1"/>
    <x v="1"/>
    <x v="0"/>
    <x v="0"/>
    <x v="0"/>
    <x v="5"/>
    <s v="2025-06-18"/>
    <x v="1"/>
    <n v="99880"/>
    <x v="0"/>
    <m/>
    <x v="0"/>
    <m/>
    <x v="26"/>
    <n v="100474914"/>
    <x v="0"/>
    <x v="0"/>
    <s v="Direção da Habitação"/>
    <s v="ORI"/>
    <x v="0"/>
    <m/>
    <x v="0"/>
    <x v="0"/>
    <x v="0"/>
    <x v="0"/>
    <x v="0"/>
    <x v="0"/>
    <x v="0"/>
    <x v="0"/>
    <x v="0"/>
    <x v="0"/>
    <x v="0"/>
    <s v="Direção da Habitação"/>
    <x v="0"/>
    <x v="0"/>
    <x v="0"/>
    <x v="0"/>
    <x v="0"/>
    <x v="0"/>
    <x v="0"/>
    <x v="0"/>
    <x v="0"/>
    <x v="0"/>
    <x v="0"/>
    <x v="0"/>
    <s v="Pagamento de salário referente a 06-2025"/>
  </r>
  <r>
    <x v="0"/>
    <n v="0"/>
    <n v="0"/>
    <n v="0"/>
    <n v="330"/>
    <x v="5273"/>
    <x v="0"/>
    <x v="0"/>
    <x v="0"/>
    <s v="03.16.17"/>
    <x v="45"/>
    <x v="0"/>
    <x v="0"/>
    <s v="Direção Proteção Civil"/>
    <s v="03.16.17"/>
    <s v="Direção Proteção Civil"/>
    <s v="03.16.17"/>
    <x v="76"/>
    <x v="0"/>
    <x v="0"/>
    <x v="1"/>
    <x v="0"/>
    <x v="0"/>
    <x v="0"/>
    <x v="0"/>
    <x v="5"/>
    <s v="2025-06-18"/>
    <x v="1"/>
    <n v="330"/>
    <x v="0"/>
    <m/>
    <x v="0"/>
    <m/>
    <x v="9"/>
    <n v="100474696"/>
    <x v="0"/>
    <x v="1"/>
    <s v="Direção Proteção Civil"/>
    <s v="ORI"/>
    <x v="0"/>
    <m/>
    <x v="0"/>
    <x v="0"/>
    <x v="0"/>
    <x v="0"/>
    <x v="0"/>
    <x v="0"/>
    <x v="0"/>
    <x v="0"/>
    <x v="0"/>
    <x v="0"/>
    <x v="0"/>
    <s v="Direção Proteção Civil"/>
    <x v="0"/>
    <x v="0"/>
    <x v="0"/>
    <x v="0"/>
    <x v="0"/>
    <x v="0"/>
    <x v="0"/>
    <x v="0"/>
    <x v="0"/>
    <x v="0"/>
    <x v="1"/>
    <x v="0"/>
    <s v="Pagamento de salário referente a 06-2025"/>
  </r>
  <r>
    <x v="0"/>
    <n v="0"/>
    <n v="0"/>
    <n v="0"/>
    <n v="873"/>
    <x v="5273"/>
    <x v="0"/>
    <x v="0"/>
    <x v="0"/>
    <s v="03.16.17"/>
    <x v="45"/>
    <x v="0"/>
    <x v="0"/>
    <s v="Direção Proteção Civil"/>
    <s v="03.16.17"/>
    <s v="Direção Proteção Civil"/>
    <s v="03.16.17"/>
    <x v="46"/>
    <x v="0"/>
    <x v="0"/>
    <x v="1"/>
    <x v="0"/>
    <x v="0"/>
    <x v="0"/>
    <x v="0"/>
    <x v="5"/>
    <s v="2025-06-18"/>
    <x v="1"/>
    <n v="873"/>
    <x v="0"/>
    <m/>
    <x v="0"/>
    <m/>
    <x v="9"/>
    <n v="100474696"/>
    <x v="0"/>
    <x v="1"/>
    <s v="Direção Proteção Civil"/>
    <s v="ORI"/>
    <x v="0"/>
    <m/>
    <x v="0"/>
    <x v="0"/>
    <x v="0"/>
    <x v="0"/>
    <x v="0"/>
    <x v="0"/>
    <x v="0"/>
    <x v="0"/>
    <x v="0"/>
    <x v="0"/>
    <x v="0"/>
    <s v="Direção Proteção Civil"/>
    <x v="0"/>
    <x v="0"/>
    <x v="0"/>
    <x v="0"/>
    <x v="0"/>
    <x v="0"/>
    <x v="0"/>
    <x v="0"/>
    <x v="0"/>
    <x v="0"/>
    <x v="1"/>
    <x v="0"/>
    <s v="Pagamento de salário referente a 06-2025"/>
  </r>
  <r>
    <x v="0"/>
    <n v="0"/>
    <n v="0"/>
    <n v="0"/>
    <n v="3757"/>
    <x v="5273"/>
    <x v="0"/>
    <x v="0"/>
    <x v="0"/>
    <s v="03.16.17"/>
    <x v="45"/>
    <x v="0"/>
    <x v="0"/>
    <s v="Direção Proteção Civil"/>
    <s v="03.16.17"/>
    <s v="Direção Proteção Civil"/>
    <s v="03.16.17"/>
    <x v="42"/>
    <x v="0"/>
    <x v="0"/>
    <x v="1"/>
    <x v="1"/>
    <x v="0"/>
    <x v="0"/>
    <x v="0"/>
    <x v="5"/>
    <s v="2025-06-18"/>
    <x v="1"/>
    <n v="3757"/>
    <x v="0"/>
    <m/>
    <x v="0"/>
    <m/>
    <x v="9"/>
    <n v="100474696"/>
    <x v="0"/>
    <x v="1"/>
    <s v="Direção Proteção Civil"/>
    <s v="ORI"/>
    <x v="0"/>
    <m/>
    <x v="0"/>
    <x v="0"/>
    <x v="0"/>
    <x v="0"/>
    <x v="0"/>
    <x v="0"/>
    <x v="0"/>
    <x v="0"/>
    <x v="0"/>
    <x v="0"/>
    <x v="0"/>
    <s v="Direção Proteção Civil"/>
    <x v="0"/>
    <x v="0"/>
    <x v="0"/>
    <x v="0"/>
    <x v="0"/>
    <x v="0"/>
    <x v="0"/>
    <x v="0"/>
    <x v="0"/>
    <x v="0"/>
    <x v="1"/>
    <x v="0"/>
    <s v="Pagamento de salário referente a 06-2025"/>
  </r>
  <r>
    <x v="0"/>
    <n v="0"/>
    <n v="0"/>
    <n v="0"/>
    <n v="39"/>
    <x v="5273"/>
    <x v="0"/>
    <x v="0"/>
    <x v="0"/>
    <s v="03.16.17"/>
    <x v="45"/>
    <x v="0"/>
    <x v="0"/>
    <s v="Direção Proteção Civil"/>
    <s v="03.16.17"/>
    <s v="Direção Proteção Civil"/>
    <s v="03.16.17"/>
    <x v="76"/>
    <x v="0"/>
    <x v="0"/>
    <x v="1"/>
    <x v="0"/>
    <x v="0"/>
    <x v="0"/>
    <x v="0"/>
    <x v="5"/>
    <s v="2025-06-18"/>
    <x v="1"/>
    <n v="39"/>
    <x v="0"/>
    <m/>
    <x v="0"/>
    <m/>
    <x v="104"/>
    <n v="100478986"/>
    <x v="0"/>
    <x v="10"/>
    <s v="Direção Proteção Civil"/>
    <s v="ORI"/>
    <x v="0"/>
    <m/>
    <x v="0"/>
    <x v="0"/>
    <x v="0"/>
    <x v="0"/>
    <x v="0"/>
    <x v="0"/>
    <x v="0"/>
    <x v="0"/>
    <x v="0"/>
    <x v="0"/>
    <x v="0"/>
    <s v="Direção Proteção Civil"/>
    <x v="0"/>
    <x v="0"/>
    <x v="0"/>
    <x v="0"/>
    <x v="0"/>
    <x v="0"/>
    <x v="0"/>
    <x v="0"/>
    <x v="0"/>
    <x v="0"/>
    <x v="10"/>
    <x v="0"/>
    <s v="Pagamento de salário referente a 06-2025"/>
  </r>
  <r>
    <x v="0"/>
    <n v="0"/>
    <n v="0"/>
    <n v="0"/>
    <n v="105"/>
    <x v="5273"/>
    <x v="0"/>
    <x v="0"/>
    <x v="0"/>
    <s v="03.16.17"/>
    <x v="45"/>
    <x v="0"/>
    <x v="0"/>
    <s v="Direção Proteção Civil"/>
    <s v="03.16.17"/>
    <s v="Direção Proteção Civil"/>
    <s v="03.16.17"/>
    <x v="46"/>
    <x v="0"/>
    <x v="0"/>
    <x v="1"/>
    <x v="0"/>
    <x v="0"/>
    <x v="0"/>
    <x v="0"/>
    <x v="5"/>
    <s v="2025-06-18"/>
    <x v="1"/>
    <n v="105"/>
    <x v="0"/>
    <m/>
    <x v="0"/>
    <m/>
    <x v="104"/>
    <n v="100478986"/>
    <x v="0"/>
    <x v="10"/>
    <s v="Direção Proteção Civil"/>
    <s v="ORI"/>
    <x v="0"/>
    <m/>
    <x v="0"/>
    <x v="0"/>
    <x v="0"/>
    <x v="0"/>
    <x v="0"/>
    <x v="0"/>
    <x v="0"/>
    <x v="0"/>
    <x v="0"/>
    <x v="0"/>
    <x v="0"/>
    <s v="Direção Proteção Civil"/>
    <x v="0"/>
    <x v="0"/>
    <x v="0"/>
    <x v="0"/>
    <x v="0"/>
    <x v="0"/>
    <x v="0"/>
    <x v="0"/>
    <x v="0"/>
    <x v="0"/>
    <x v="10"/>
    <x v="0"/>
    <s v="Pagamento de salário referente a 06-2025"/>
  </r>
  <r>
    <x v="0"/>
    <n v="0"/>
    <n v="0"/>
    <n v="0"/>
    <n v="456"/>
    <x v="5273"/>
    <x v="0"/>
    <x v="0"/>
    <x v="0"/>
    <s v="03.16.17"/>
    <x v="45"/>
    <x v="0"/>
    <x v="0"/>
    <s v="Direção Proteção Civil"/>
    <s v="03.16.17"/>
    <s v="Direção Proteção Civil"/>
    <s v="03.16.17"/>
    <x v="42"/>
    <x v="0"/>
    <x v="0"/>
    <x v="1"/>
    <x v="1"/>
    <x v="0"/>
    <x v="0"/>
    <x v="0"/>
    <x v="5"/>
    <s v="2025-06-18"/>
    <x v="1"/>
    <n v="456"/>
    <x v="0"/>
    <m/>
    <x v="0"/>
    <m/>
    <x v="104"/>
    <n v="100478986"/>
    <x v="0"/>
    <x v="10"/>
    <s v="Direção Proteção Civil"/>
    <s v="ORI"/>
    <x v="0"/>
    <m/>
    <x v="0"/>
    <x v="0"/>
    <x v="0"/>
    <x v="0"/>
    <x v="0"/>
    <x v="0"/>
    <x v="0"/>
    <x v="0"/>
    <x v="0"/>
    <x v="0"/>
    <x v="0"/>
    <s v="Direção Proteção Civil"/>
    <x v="0"/>
    <x v="0"/>
    <x v="0"/>
    <x v="0"/>
    <x v="0"/>
    <x v="0"/>
    <x v="0"/>
    <x v="0"/>
    <x v="0"/>
    <x v="0"/>
    <x v="10"/>
    <x v="0"/>
    <s v="Pagamento de salário referente a 06-2025"/>
  </r>
  <r>
    <x v="0"/>
    <n v="0"/>
    <n v="0"/>
    <n v="0"/>
    <n v="585"/>
    <x v="5273"/>
    <x v="0"/>
    <x v="0"/>
    <x v="0"/>
    <s v="03.16.17"/>
    <x v="45"/>
    <x v="0"/>
    <x v="0"/>
    <s v="Direção Proteção Civil"/>
    <s v="03.16.17"/>
    <s v="Direção Proteção Civil"/>
    <s v="03.16.17"/>
    <x v="76"/>
    <x v="0"/>
    <x v="0"/>
    <x v="1"/>
    <x v="0"/>
    <x v="0"/>
    <x v="0"/>
    <x v="0"/>
    <x v="5"/>
    <s v="2025-06-18"/>
    <x v="1"/>
    <n v="585"/>
    <x v="0"/>
    <m/>
    <x v="0"/>
    <m/>
    <x v="89"/>
    <n v="100474706"/>
    <x v="0"/>
    <x v="5"/>
    <s v="Direção Proteção Civil"/>
    <s v="ORI"/>
    <x v="0"/>
    <m/>
    <x v="0"/>
    <x v="0"/>
    <x v="0"/>
    <x v="0"/>
    <x v="0"/>
    <x v="0"/>
    <x v="0"/>
    <x v="0"/>
    <x v="0"/>
    <x v="0"/>
    <x v="0"/>
    <s v="Direção Proteção Civil"/>
    <x v="0"/>
    <x v="0"/>
    <x v="0"/>
    <x v="0"/>
    <x v="0"/>
    <x v="0"/>
    <x v="0"/>
    <x v="0"/>
    <x v="0"/>
    <x v="0"/>
    <x v="5"/>
    <x v="0"/>
    <s v="Pagamento de salário referente a 06-2025"/>
  </r>
  <r>
    <x v="0"/>
    <n v="0"/>
    <n v="0"/>
    <n v="0"/>
    <n v="1549"/>
    <x v="5273"/>
    <x v="0"/>
    <x v="0"/>
    <x v="0"/>
    <s v="03.16.17"/>
    <x v="45"/>
    <x v="0"/>
    <x v="0"/>
    <s v="Direção Proteção Civil"/>
    <s v="03.16.17"/>
    <s v="Direção Proteção Civil"/>
    <s v="03.16.17"/>
    <x v="46"/>
    <x v="0"/>
    <x v="0"/>
    <x v="1"/>
    <x v="0"/>
    <x v="0"/>
    <x v="0"/>
    <x v="0"/>
    <x v="5"/>
    <s v="2025-06-18"/>
    <x v="1"/>
    <n v="1549"/>
    <x v="0"/>
    <m/>
    <x v="0"/>
    <m/>
    <x v="89"/>
    <n v="100474706"/>
    <x v="0"/>
    <x v="5"/>
    <s v="Direção Proteção Civil"/>
    <s v="ORI"/>
    <x v="0"/>
    <m/>
    <x v="0"/>
    <x v="0"/>
    <x v="0"/>
    <x v="0"/>
    <x v="0"/>
    <x v="0"/>
    <x v="0"/>
    <x v="0"/>
    <x v="0"/>
    <x v="0"/>
    <x v="0"/>
    <s v="Direção Proteção Civil"/>
    <x v="0"/>
    <x v="0"/>
    <x v="0"/>
    <x v="0"/>
    <x v="0"/>
    <x v="0"/>
    <x v="0"/>
    <x v="0"/>
    <x v="0"/>
    <x v="0"/>
    <x v="5"/>
    <x v="0"/>
    <s v="Pagamento de salário referente a 06-2025"/>
  </r>
  <r>
    <x v="0"/>
    <n v="0"/>
    <n v="0"/>
    <n v="0"/>
    <n v="6666"/>
    <x v="5273"/>
    <x v="0"/>
    <x v="0"/>
    <x v="0"/>
    <s v="03.16.17"/>
    <x v="45"/>
    <x v="0"/>
    <x v="0"/>
    <s v="Direção Proteção Civil"/>
    <s v="03.16.17"/>
    <s v="Direção Proteção Civil"/>
    <s v="03.16.17"/>
    <x v="42"/>
    <x v="0"/>
    <x v="0"/>
    <x v="1"/>
    <x v="1"/>
    <x v="0"/>
    <x v="0"/>
    <x v="0"/>
    <x v="5"/>
    <s v="2025-06-18"/>
    <x v="1"/>
    <n v="6666"/>
    <x v="0"/>
    <m/>
    <x v="0"/>
    <m/>
    <x v="89"/>
    <n v="100474706"/>
    <x v="0"/>
    <x v="5"/>
    <s v="Direção Proteção Civil"/>
    <s v="ORI"/>
    <x v="0"/>
    <m/>
    <x v="0"/>
    <x v="0"/>
    <x v="0"/>
    <x v="0"/>
    <x v="0"/>
    <x v="0"/>
    <x v="0"/>
    <x v="0"/>
    <x v="0"/>
    <x v="0"/>
    <x v="0"/>
    <s v="Direção Proteção Civil"/>
    <x v="0"/>
    <x v="0"/>
    <x v="0"/>
    <x v="0"/>
    <x v="0"/>
    <x v="0"/>
    <x v="0"/>
    <x v="0"/>
    <x v="0"/>
    <x v="0"/>
    <x v="5"/>
    <x v="0"/>
    <s v="Pagamento de salário referente a 06-2025"/>
  </r>
  <r>
    <x v="0"/>
    <n v="0"/>
    <n v="0"/>
    <n v="0"/>
    <n v="39"/>
    <x v="5273"/>
    <x v="0"/>
    <x v="0"/>
    <x v="0"/>
    <s v="03.16.17"/>
    <x v="45"/>
    <x v="0"/>
    <x v="0"/>
    <s v="Direção Proteção Civil"/>
    <s v="03.16.17"/>
    <s v="Direção Proteção Civil"/>
    <s v="03.16.17"/>
    <x v="76"/>
    <x v="0"/>
    <x v="0"/>
    <x v="1"/>
    <x v="0"/>
    <x v="0"/>
    <x v="0"/>
    <x v="0"/>
    <x v="5"/>
    <s v="2025-06-18"/>
    <x v="1"/>
    <n v="39"/>
    <x v="0"/>
    <m/>
    <x v="0"/>
    <m/>
    <x v="105"/>
    <n v="100478987"/>
    <x v="0"/>
    <x v="9"/>
    <s v="Direção Proteção Civil"/>
    <s v="ORI"/>
    <x v="0"/>
    <m/>
    <x v="0"/>
    <x v="0"/>
    <x v="0"/>
    <x v="0"/>
    <x v="0"/>
    <x v="0"/>
    <x v="0"/>
    <x v="0"/>
    <x v="0"/>
    <x v="0"/>
    <x v="0"/>
    <s v="Direção Proteção Civil"/>
    <x v="0"/>
    <x v="0"/>
    <x v="0"/>
    <x v="0"/>
    <x v="0"/>
    <x v="0"/>
    <x v="0"/>
    <x v="0"/>
    <x v="0"/>
    <x v="0"/>
    <x v="9"/>
    <x v="0"/>
    <s v="Pagamento de salário referente a 06-2025"/>
  </r>
  <r>
    <x v="0"/>
    <n v="0"/>
    <n v="0"/>
    <n v="0"/>
    <n v="105"/>
    <x v="5273"/>
    <x v="0"/>
    <x v="0"/>
    <x v="0"/>
    <s v="03.16.17"/>
    <x v="45"/>
    <x v="0"/>
    <x v="0"/>
    <s v="Direção Proteção Civil"/>
    <s v="03.16.17"/>
    <s v="Direção Proteção Civil"/>
    <s v="03.16.17"/>
    <x v="46"/>
    <x v="0"/>
    <x v="0"/>
    <x v="1"/>
    <x v="0"/>
    <x v="0"/>
    <x v="0"/>
    <x v="0"/>
    <x v="5"/>
    <s v="2025-06-18"/>
    <x v="1"/>
    <n v="105"/>
    <x v="0"/>
    <m/>
    <x v="0"/>
    <m/>
    <x v="105"/>
    <n v="100478987"/>
    <x v="0"/>
    <x v="9"/>
    <s v="Direção Proteção Civil"/>
    <s v="ORI"/>
    <x v="0"/>
    <m/>
    <x v="0"/>
    <x v="0"/>
    <x v="0"/>
    <x v="0"/>
    <x v="0"/>
    <x v="0"/>
    <x v="0"/>
    <x v="0"/>
    <x v="0"/>
    <x v="0"/>
    <x v="0"/>
    <s v="Direção Proteção Civil"/>
    <x v="0"/>
    <x v="0"/>
    <x v="0"/>
    <x v="0"/>
    <x v="0"/>
    <x v="0"/>
    <x v="0"/>
    <x v="0"/>
    <x v="0"/>
    <x v="0"/>
    <x v="9"/>
    <x v="0"/>
    <s v="Pagamento de salário referente a 06-2025"/>
  </r>
  <r>
    <x v="0"/>
    <n v="0"/>
    <n v="0"/>
    <n v="0"/>
    <n v="456"/>
    <x v="5273"/>
    <x v="0"/>
    <x v="0"/>
    <x v="0"/>
    <s v="03.16.17"/>
    <x v="45"/>
    <x v="0"/>
    <x v="0"/>
    <s v="Direção Proteção Civil"/>
    <s v="03.16.17"/>
    <s v="Direção Proteção Civil"/>
    <s v="03.16.17"/>
    <x v="42"/>
    <x v="0"/>
    <x v="0"/>
    <x v="1"/>
    <x v="1"/>
    <x v="0"/>
    <x v="0"/>
    <x v="0"/>
    <x v="5"/>
    <s v="2025-06-18"/>
    <x v="1"/>
    <n v="456"/>
    <x v="0"/>
    <m/>
    <x v="0"/>
    <m/>
    <x v="105"/>
    <n v="100478987"/>
    <x v="0"/>
    <x v="9"/>
    <s v="Direção Proteção Civil"/>
    <s v="ORI"/>
    <x v="0"/>
    <m/>
    <x v="0"/>
    <x v="0"/>
    <x v="0"/>
    <x v="0"/>
    <x v="0"/>
    <x v="0"/>
    <x v="0"/>
    <x v="0"/>
    <x v="0"/>
    <x v="0"/>
    <x v="0"/>
    <s v="Direção Proteção Civil"/>
    <x v="0"/>
    <x v="0"/>
    <x v="0"/>
    <x v="0"/>
    <x v="0"/>
    <x v="0"/>
    <x v="0"/>
    <x v="0"/>
    <x v="0"/>
    <x v="0"/>
    <x v="9"/>
    <x v="0"/>
    <s v="Pagamento de salário referente a 06-2025"/>
  </r>
  <r>
    <x v="0"/>
    <n v="0"/>
    <n v="0"/>
    <n v="0"/>
    <n v="8674"/>
    <x v="5273"/>
    <x v="0"/>
    <x v="0"/>
    <x v="0"/>
    <s v="03.16.17"/>
    <x v="45"/>
    <x v="0"/>
    <x v="0"/>
    <s v="Direção Proteção Civil"/>
    <s v="03.16.17"/>
    <s v="Direção Proteção Civil"/>
    <s v="03.16.17"/>
    <x v="76"/>
    <x v="0"/>
    <x v="0"/>
    <x v="1"/>
    <x v="0"/>
    <x v="0"/>
    <x v="0"/>
    <x v="0"/>
    <x v="5"/>
    <s v="2025-06-18"/>
    <x v="1"/>
    <n v="8674"/>
    <x v="0"/>
    <m/>
    <x v="0"/>
    <m/>
    <x v="26"/>
    <n v="100474914"/>
    <x v="0"/>
    <x v="0"/>
    <s v="Direção Proteção Civil"/>
    <s v="ORI"/>
    <x v="0"/>
    <m/>
    <x v="0"/>
    <x v="0"/>
    <x v="0"/>
    <x v="0"/>
    <x v="0"/>
    <x v="0"/>
    <x v="0"/>
    <x v="0"/>
    <x v="0"/>
    <x v="0"/>
    <x v="0"/>
    <s v="Direção Proteção Civil"/>
    <x v="0"/>
    <x v="0"/>
    <x v="0"/>
    <x v="0"/>
    <x v="0"/>
    <x v="0"/>
    <x v="0"/>
    <x v="0"/>
    <x v="0"/>
    <x v="0"/>
    <x v="0"/>
    <x v="0"/>
    <s v="Pagamento de salário referente a 06-2025"/>
  </r>
  <r>
    <x v="0"/>
    <n v="0"/>
    <n v="0"/>
    <n v="0"/>
    <n v="22951"/>
    <x v="5273"/>
    <x v="0"/>
    <x v="0"/>
    <x v="0"/>
    <s v="03.16.17"/>
    <x v="45"/>
    <x v="0"/>
    <x v="0"/>
    <s v="Direção Proteção Civil"/>
    <s v="03.16.17"/>
    <s v="Direção Proteção Civil"/>
    <s v="03.16.17"/>
    <x v="46"/>
    <x v="0"/>
    <x v="0"/>
    <x v="1"/>
    <x v="0"/>
    <x v="0"/>
    <x v="0"/>
    <x v="0"/>
    <x v="5"/>
    <s v="2025-06-18"/>
    <x v="1"/>
    <n v="22951"/>
    <x v="0"/>
    <m/>
    <x v="0"/>
    <m/>
    <x v="26"/>
    <n v="100474914"/>
    <x v="0"/>
    <x v="0"/>
    <s v="Direção Proteção Civil"/>
    <s v="ORI"/>
    <x v="0"/>
    <m/>
    <x v="0"/>
    <x v="0"/>
    <x v="0"/>
    <x v="0"/>
    <x v="0"/>
    <x v="0"/>
    <x v="0"/>
    <x v="0"/>
    <x v="0"/>
    <x v="0"/>
    <x v="0"/>
    <s v="Direção Proteção Civil"/>
    <x v="0"/>
    <x v="0"/>
    <x v="0"/>
    <x v="0"/>
    <x v="0"/>
    <x v="0"/>
    <x v="0"/>
    <x v="0"/>
    <x v="0"/>
    <x v="0"/>
    <x v="0"/>
    <x v="0"/>
    <s v="Pagamento de salário referente a 06-2025"/>
  </r>
  <r>
    <x v="0"/>
    <n v="0"/>
    <n v="0"/>
    <n v="0"/>
    <n v="98665"/>
    <x v="5273"/>
    <x v="0"/>
    <x v="0"/>
    <x v="0"/>
    <s v="03.16.17"/>
    <x v="45"/>
    <x v="0"/>
    <x v="0"/>
    <s v="Direção Proteção Civil"/>
    <s v="03.16.17"/>
    <s v="Direção Proteção Civil"/>
    <s v="03.16.17"/>
    <x v="42"/>
    <x v="0"/>
    <x v="0"/>
    <x v="1"/>
    <x v="1"/>
    <x v="0"/>
    <x v="0"/>
    <x v="0"/>
    <x v="5"/>
    <s v="2025-06-18"/>
    <x v="1"/>
    <n v="98665"/>
    <x v="0"/>
    <m/>
    <x v="0"/>
    <m/>
    <x v="26"/>
    <n v="100474914"/>
    <x v="0"/>
    <x v="0"/>
    <s v="Direção Proteção Civil"/>
    <s v="ORI"/>
    <x v="0"/>
    <m/>
    <x v="0"/>
    <x v="0"/>
    <x v="0"/>
    <x v="0"/>
    <x v="0"/>
    <x v="0"/>
    <x v="0"/>
    <x v="0"/>
    <x v="0"/>
    <x v="0"/>
    <x v="0"/>
    <s v="Direção Proteção Civil"/>
    <x v="0"/>
    <x v="0"/>
    <x v="0"/>
    <x v="0"/>
    <x v="0"/>
    <x v="0"/>
    <x v="0"/>
    <x v="0"/>
    <x v="0"/>
    <x v="0"/>
    <x v="0"/>
    <x v="0"/>
    <s v="Pagamento de salário referente a 06-2025"/>
  </r>
  <r>
    <x v="0"/>
    <n v="0"/>
    <n v="0"/>
    <n v="0"/>
    <n v="13"/>
    <x v="5274"/>
    <x v="0"/>
    <x v="0"/>
    <x v="0"/>
    <s v="03.16.16"/>
    <x v="53"/>
    <x v="0"/>
    <x v="0"/>
    <s v="Direção Ambiente e Saneamento "/>
    <s v="03.16.16"/>
    <s v="Direção Ambiente e Saneamento "/>
    <s v="03.16.16"/>
    <x v="76"/>
    <x v="0"/>
    <x v="0"/>
    <x v="1"/>
    <x v="0"/>
    <x v="0"/>
    <x v="0"/>
    <x v="0"/>
    <x v="5"/>
    <s v="2025-06-18"/>
    <x v="1"/>
    <n v="13"/>
    <x v="0"/>
    <m/>
    <x v="0"/>
    <m/>
    <x v="106"/>
    <n v="100479277"/>
    <x v="0"/>
    <x v="6"/>
    <s v="Direção Ambiente e Saneamento "/>
    <s v="ORI"/>
    <x v="0"/>
    <m/>
    <x v="0"/>
    <x v="0"/>
    <x v="0"/>
    <x v="0"/>
    <x v="0"/>
    <x v="0"/>
    <x v="0"/>
    <x v="0"/>
    <x v="0"/>
    <x v="0"/>
    <x v="0"/>
    <s v="Direção Ambiente e Saneamento "/>
    <x v="0"/>
    <x v="0"/>
    <x v="0"/>
    <x v="0"/>
    <x v="0"/>
    <x v="0"/>
    <x v="0"/>
    <x v="0"/>
    <x v="0"/>
    <x v="0"/>
    <x v="6"/>
    <x v="0"/>
    <s v="Pagamento de salário referente a 06-2025"/>
  </r>
  <r>
    <x v="0"/>
    <n v="0"/>
    <n v="0"/>
    <n v="0"/>
    <n v="0"/>
    <x v="5274"/>
    <x v="0"/>
    <x v="0"/>
    <x v="0"/>
    <s v="03.16.16"/>
    <x v="53"/>
    <x v="0"/>
    <x v="0"/>
    <s v="Direção Ambiente e Saneamento "/>
    <s v="03.16.16"/>
    <s v="Direção Ambiente e Saneamento "/>
    <s v="03.16.16"/>
    <x v="45"/>
    <x v="0"/>
    <x v="0"/>
    <x v="1"/>
    <x v="0"/>
    <x v="0"/>
    <x v="0"/>
    <x v="0"/>
    <x v="5"/>
    <s v="2025-06-18"/>
    <x v="1"/>
    <n v="0"/>
    <x v="0"/>
    <m/>
    <x v="0"/>
    <m/>
    <x v="106"/>
    <n v="100479277"/>
    <x v="0"/>
    <x v="6"/>
    <s v="Direção Ambiente e Saneamento "/>
    <s v="ORI"/>
    <x v="0"/>
    <m/>
    <x v="0"/>
    <x v="0"/>
    <x v="0"/>
    <x v="0"/>
    <x v="0"/>
    <x v="0"/>
    <x v="0"/>
    <x v="0"/>
    <x v="0"/>
    <x v="0"/>
    <x v="0"/>
    <s v="Direção Ambiente e Saneamento "/>
    <x v="0"/>
    <x v="0"/>
    <x v="0"/>
    <x v="0"/>
    <x v="0"/>
    <x v="0"/>
    <x v="0"/>
    <x v="0"/>
    <x v="0"/>
    <x v="0"/>
    <x v="6"/>
    <x v="0"/>
    <s v="Pagamento de salário referente a 06-2025"/>
  </r>
  <r>
    <x v="0"/>
    <n v="0"/>
    <n v="0"/>
    <n v="0"/>
    <n v="35"/>
    <x v="5274"/>
    <x v="0"/>
    <x v="0"/>
    <x v="0"/>
    <s v="03.16.16"/>
    <x v="53"/>
    <x v="0"/>
    <x v="0"/>
    <s v="Direção Ambiente e Saneamento "/>
    <s v="03.16.16"/>
    <s v="Direção Ambiente e Saneamento "/>
    <s v="03.16.16"/>
    <x v="46"/>
    <x v="0"/>
    <x v="0"/>
    <x v="1"/>
    <x v="0"/>
    <x v="0"/>
    <x v="0"/>
    <x v="0"/>
    <x v="5"/>
    <s v="2025-06-18"/>
    <x v="1"/>
    <n v="35"/>
    <x v="0"/>
    <m/>
    <x v="0"/>
    <m/>
    <x v="106"/>
    <n v="100479277"/>
    <x v="0"/>
    <x v="6"/>
    <s v="Direção Ambiente e Saneamento "/>
    <s v="ORI"/>
    <x v="0"/>
    <m/>
    <x v="0"/>
    <x v="0"/>
    <x v="0"/>
    <x v="0"/>
    <x v="0"/>
    <x v="0"/>
    <x v="0"/>
    <x v="0"/>
    <x v="0"/>
    <x v="0"/>
    <x v="0"/>
    <s v="Direção Ambiente e Saneamento "/>
    <x v="0"/>
    <x v="0"/>
    <x v="0"/>
    <x v="0"/>
    <x v="0"/>
    <x v="0"/>
    <x v="0"/>
    <x v="0"/>
    <x v="0"/>
    <x v="0"/>
    <x v="6"/>
    <x v="0"/>
    <s v="Pagamento de salário referente a 06-2025"/>
  </r>
  <r>
    <x v="0"/>
    <n v="0"/>
    <n v="0"/>
    <n v="0"/>
    <n v="1028"/>
    <x v="5274"/>
    <x v="0"/>
    <x v="0"/>
    <x v="0"/>
    <s v="03.16.16"/>
    <x v="53"/>
    <x v="0"/>
    <x v="0"/>
    <s v="Direção Ambiente e Saneamento "/>
    <s v="03.16.16"/>
    <s v="Direção Ambiente e Saneamento "/>
    <s v="03.16.16"/>
    <x v="42"/>
    <x v="0"/>
    <x v="0"/>
    <x v="1"/>
    <x v="1"/>
    <x v="0"/>
    <x v="0"/>
    <x v="0"/>
    <x v="5"/>
    <s v="2025-06-18"/>
    <x v="1"/>
    <n v="1028"/>
    <x v="0"/>
    <m/>
    <x v="0"/>
    <m/>
    <x v="106"/>
    <n v="100479277"/>
    <x v="0"/>
    <x v="6"/>
    <s v="Direção Ambiente e Saneamento "/>
    <s v="ORI"/>
    <x v="0"/>
    <m/>
    <x v="0"/>
    <x v="0"/>
    <x v="0"/>
    <x v="0"/>
    <x v="0"/>
    <x v="0"/>
    <x v="0"/>
    <x v="0"/>
    <x v="0"/>
    <x v="0"/>
    <x v="0"/>
    <s v="Direção Ambiente e Saneamento "/>
    <x v="0"/>
    <x v="0"/>
    <x v="0"/>
    <x v="0"/>
    <x v="0"/>
    <x v="0"/>
    <x v="0"/>
    <x v="0"/>
    <x v="0"/>
    <x v="0"/>
    <x v="6"/>
    <x v="0"/>
    <s v="Pagamento de salário referente a 06-2025"/>
  </r>
  <r>
    <x v="0"/>
    <n v="0"/>
    <n v="0"/>
    <n v="0"/>
    <n v="16"/>
    <x v="5274"/>
    <x v="0"/>
    <x v="0"/>
    <x v="0"/>
    <s v="03.16.16"/>
    <x v="53"/>
    <x v="0"/>
    <x v="0"/>
    <s v="Direção Ambiente e Saneamento "/>
    <s v="03.16.16"/>
    <s v="Direção Ambiente e Saneamento "/>
    <s v="03.16.16"/>
    <x v="76"/>
    <x v="0"/>
    <x v="0"/>
    <x v="1"/>
    <x v="0"/>
    <x v="0"/>
    <x v="0"/>
    <x v="0"/>
    <x v="5"/>
    <s v="2025-06-18"/>
    <x v="1"/>
    <n v="16"/>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6-2025"/>
  </r>
  <r>
    <x v="0"/>
    <n v="0"/>
    <n v="0"/>
    <n v="0"/>
    <n v="1"/>
    <x v="5274"/>
    <x v="0"/>
    <x v="0"/>
    <x v="0"/>
    <s v="03.16.16"/>
    <x v="53"/>
    <x v="0"/>
    <x v="0"/>
    <s v="Direção Ambiente e Saneamento "/>
    <s v="03.16.16"/>
    <s v="Direção Ambiente e Saneamento "/>
    <s v="03.16.16"/>
    <x v="45"/>
    <x v="0"/>
    <x v="0"/>
    <x v="1"/>
    <x v="0"/>
    <x v="0"/>
    <x v="0"/>
    <x v="0"/>
    <x v="5"/>
    <s v="2025-06-18"/>
    <x v="1"/>
    <n v="1"/>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6-2025"/>
  </r>
  <r>
    <x v="0"/>
    <n v="0"/>
    <n v="0"/>
    <n v="0"/>
    <n v="43"/>
    <x v="5274"/>
    <x v="0"/>
    <x v="0"/>
    <x v="0"/>
    <s v="03.16.16"/>
    <x v="53"/>
    <x v="0"/>
    <x v="0"/>
    <s v="Direção Ambiente e Saneamento "/>
    <s v="03.16.16"/>
    <s v="Direção Ambiente e Saneamento "/>
    <s v="03.16.16"/>
    <x v="46"/>
    <x v="0"/>
    <x v="0"/>
    <x v="1"/>
    <x v="0"/>
    <x v="0"/>
    <x v="0"/>
    <x v="0"/>
    <x v="5"/>
    <s v="2025-06-18"/>
    <x v="1"/>
    <n v="43"/>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6-2025"/>
  </r>
  <r>
    <x v="0"/>
    <n v="0"/>
    <n v="0"/>
    <n v="0"/>
    <n v="1263"/>
    <x v="5274"/>
    <x v="0"/>
    <x v="0"/>
    <x v="0"/>
    <s v="03.16.16"/>
    <x v="53"/>
    <x v="0"/>
    <x v="0"/>
    <s v="Direção Ambiente e Saneamento "/>
    <s v="03.16.16"/>
    <s v="Direção Ambiente e Saneamento "/>
    <s v="03.16.16"/>
    <x v="42"/>
    <x v="0"/>
    <x v="0"/>
    <x v="1"/>
    <x v="1"/>
    <x v="0"/>
    <x v="0"/>
    <x v="0"/>
    <x v="5"/>
    <s v="2025-06-18"/>
    <x v="1"/>
    <n v="1263"/>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06-2025"/>
  </r>
  <r>
    <x v="0"/>
    <n v="0"/>
    <n v="0"/>
    <n v="0"/>
    <n v="29"/>
    <x v="5274"/>
    <x v="0"/>
    <x v="0"/>
    <x v="0"/>
    <s v="03.16.16"/>
    <x v="53"/>
    <x v="0"/>
    <x v="0"/>
    <s v="Direção Ambiente e Saneamento "/>
    <s v="03.16.16"/>
    <s v="Direção Ambiente e Saneamento "/>
    <s v="03.16.16"/>
    <x v="76"/>
    <x v="0"/>
    <x v="0"/>
    <x v="1"/>
    <x v="0"/>
    <x v="0"/>
    <x v="0"/>
    <x v="0"/>
    <x v="5"/>
    <s v="2025-06-18"/>
    <x v="1"/>
    <n v="29"/>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06-2025"/>
  </r>
  <r>
    <x v="0"/>
    <n v="0"/>
    <n v="0"/>
    <n v="0"/>
    <n v="1"/>
    <x v="5274"/>
    <x v="0"/>
    <x v="0"/>
    <x v="0"/>
    <s v="03.16.16"/>
    <x v="53"/>
    <x v="0"/>
    <x v="0"/>
    <s v="Direção Ambiente e Saneamento "/>
    <s v="03.16.16"/>
    <s v="Direção Ambiente e Saneamento "/>
    <s v="03.16.16"/>
    <x v="45"/>
    <x v="0"/>
    <x v="0"/>
    <x v="1"/>
    <x v="0"/>
    <x v="0"/>
    <x v="0"/>
    <x v="0"/>
    <x v="5"/>
    <s v="2025-06-18"/>
    <x v="1"/>
    <n v="1"/>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06-2025"/>
  </r>
  <r>
    <x v="0"/>
    <n v="0"/>
    <n v="0"/>
    <n v="0"/>
    <n v="77"/>
    <x v="5274"/>
    <x v="0"/>
    <x v="0"/>
    <x v="0"/>
    <s v="03.16.16"/>
    <x v="53"/>
    <x v="0"/>
    <x v="0"/>
    <s v="Direção Ambiente e Saneamento "/>
    <s v="03.16.16"/>
    <s v="Direção Ambiente e Saneamento "/>
    <s v="03.16.16"/>
    <x v="46"/>
    <x v="0"/>
    <x v="0"/>
    <x v="1"/>
    <x v="0"/>
    <x v="0"/>
    <x v="0"/>
    <x v="0"/>
    <x v="5"/>
    <s v="2025-06-18"/>
    <x v="1"/>
    <n v="77"/>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06-2025"/>
  </r>
  <r>
    <x v="0"/>
    <n v="0"/>
    <n v="0"/>
    <n v="0"/>
    <n v="2253"/>
    <x v="5274"/>
    <x v="0"/>
    <x v="0"/>
    <x v="0"/>
    <s v="03.16.16"/>
    <x v="53"/>
    <x v="0"/>
    <x v="0"/>
    <s v="Direção Ambiente e Saneamento "/>
    <s v="03.16.16"/>
    <s v="Direção Ambiente e Saneamento "/>
    <s v="03.16.16"/>
    <x v="42"/>
    <x v="0"/>
    <x v="0"/>
    <x v="1"/>
    <x v="1"/>
    <x v="0"/>
    <x v="0"/>
    <x v="0"/>
    <x v="5"/>
    <s v="2025-06-18"/>
    <x v="1"/>
    <n v="2253"/>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06-2025"/>
  </r>
  <r>
    <x v="0"/>
    <n v="0"/>
    <n v="0"/>
    <n v="0"/>
    <n v="2"/>
    <x v="5274"/>
    <x v="0"/>
    <x v="0"/>
    <x v="0"/>
    <s v="03.16.16"/>
    <x v="53"/>
    <x v="0"/>
    <x v="0"/>
    <s v="Direção Ambiente e Saneamento "/>
    <s v="03.16.16"/>
    <s v="Direção Ambiente e Saneamento "/>
    <s v="03.16.16"/>
    <x v="76"/>
    <x v="0"/>
    <x v="0"/>
    <x v="1"/>
    <x v="0"/>
    <x v="0"/>
    <x v="0"/>
    <x v="0"/>
    <x v="5"/>
    <s v="2025-06-18"/>
    <x v="1"/>
    <n v="2"/>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06-2025"/>
  </r>
  <r>
    <x v="0"/>
    <n v="0"/>
    <n v="0"/>
    <n v="0"/>
    <n v="0"/>
    <x v="5274"/>
    <x v="0"/>
    <x v="0"/>
    <x v="0"/>
    <s v="03.16.16"/>
    <x v="53"/>
    <x v="0"/>
    <x v="0"/>
    <s v="Direção Ambiente e Saneamento "/>
    <s v="03.16.16"/>
    <s v="Direção Ambiente e Saneamento "/>
    <s v="03.16.16"/>
    <x v="45"/>
    <x v="0"/>
    <x v="0"/>
    <x v="1"/>
    <x v="0"/>
    <x v="0"/>
    <x v="0"/>
    <x v="0"/>
    <x v="5"/>
    <s v="2025-06-18"/>
    <x v="1"/>
    <n v="0"/>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06-2025"/>
  </r>
  <r>
    <x v="0"/>
    <n v="0"/>
    <n v="0"/>
    <n v="0"/>
    <n v="7"/>
    <x v="5274"/>
    <x v="0"/>
    <x v="0"/>
    <x v="0"/>
    <s v="03.16.16"/>
    <x v="53"/>
    <x v="0"/>
    <x v="0"/>
    <s v="Direção Ambiente e Saneamento "/>
    <s v="03.16.16"/>
    <s v="Direção Ambiente e Saneamento "/>
    <s v="03.16.16"/>
    <x v="46"/>
    <x v="0"/>
    <x v="0"/>
    <x v="1"/>
    <x v="0"/>
    <x v="0"/>
    <x v="0"/>
    <x v="0"/>
    <x v="5"/>
    <s v="2025-06-18"/>
    <x v="1"/>
    <n v="7"/>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06-2025"/>
  </r>
  <r>
    <x v="0"/>
    <n v="0"/>
    <n v="0"/>
    <n v="0"/>
    <n v="221"/>
    <x v="5274"/>
    <x v="0"/>
    <x v="0"/>
    <x v="0"/>
    <s v="03.16.16"/>
    <x v="53"/>
    <x v="0"/>
    <x v="0"/>
    <s v="Direção Ambiente e Saneamento "/>
    <s v="03.16.16"/>
    <s v="Direção Ambiente e Saneamento "/>
    <s v="03.16.16"/>
    <x v="42"/>
    <x v="0"/>
    <x v="0"/>
    <x v="1"/>
    <x v="1"/>
    <x v="0"/>
    <x v="0"/>
    <x v="0"/>
    <x v="5"/>
    <s v="2025-06-18"/>
    <x v="1"/>
    <n v="221"/>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06-2025"/>
  </r>
  <r>
    <x v="0"/>
    <n v="0"/>
    <n v="0"/>
    <n v="0"/>
    <n v="112"/>
    <x v="5274"/>
    <x v="0"/>
    <x v="0"/>
    <x v="0"/>
    <s v="03.16.16"/>
    <x v="53"/>
    <x v="0"/>
    <x v="0"/>
    <s v="Direção Ambiente e Saneamento "/>
    <s v="03.16.16"/>
    <s v="Direção Ambiente e Saneamento "/>
    <s v="03.16.16"/>
    <x v="76"/>
    <x v="0"/>
    <x v="0"/>
    <x v="1"/>
    <x v="0"/>
    <x v="0"/>
    <x v="0"/>
    <x v="0"/>
    <x v="5"/>
    <s v="2025-06-18"/>
    <x v="1"/>
    <n v="112"/>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6-2025"/>
  </r>
  <r>
    <x v="0"/>
    <n v="0"/>
    <n v="0"/>
    <n v="0"/>
    <n v="7"/>
    <x v="5274"/>
    <x v="0"/>
    <x v="0"/>
    <x v="0"/>
    <s v="03.16.16"/>
    <x v="53"/>
    <x v="0"/>
    <x v="0"/>
    <s v="Direção Ambiente e Saneamento "/>
    <s v="03.16.16"/>
    <s v="Direção Ambiente e Saneamento "/>
    <s v="03.16.16"/>
    <x v="45"/>
    <x v="0"/>
    <x v="0"/>
    <x v="1"/>
    <x v="0"/>
    <x v="0"/>
    <x v="0"/>
    <x v="0"/>
    <x v="5"/>
    <s v="2025-06-18"/>
    <x v="1"/>
    <n v="7"/>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6-2025"/>
  </r>
  <r>
    <x v="0"/>
    <n v="0"/>
    <n v="0"/>
    <n v="0"/>
    <n v="293"/>
    <x v="5274"/>
    <x v="0"/>
    <x v="0"/>
    <x v="0"/>
    <s v="03.16.16"/>
    <x v="53"/>
    <x v="0"/>
    <x v="0"/>
    <s v="Direção Ambiente e Saneamento "/>
    <s v="03.16.16"/>
    <s v="Direção Ambiente e Saneamento "/>
    <s v="03.16.16"/>
    <x v="46"/>
    <x v="0"/>
    <x v="0"/>
    <x v="1"/>
    <x v="0"/>
    <x v="0"/>
    <x v="0"/>
    <x v="0"/>
    <x v="5"/>
    <s v="2025-06-18"/>
    <x v="1"/>
    <n v="293"/>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6-2025"/>
  </r>
  <r>
    <x v="0"/>
    <n v="0"/>
    <n v="0"/>
    <n v="0"/>
    <n v="8588"/>
    <x v="5274"/>
    <x v="0"/>
    <x v="0"/>
    <x v="0"/>
    <s v="03.16.16"/>
    <x v="53"/>
    <x v="0"/>
    <x v="0"/>
    <s v="Direção Ambiente e Saneamento "/>
    <s v="03.16.16"/>
    <s v="Direção Ambiente e Saneamento "/>
    <s v="03.16.16"/>
    <x v="42"/>
    <x v="0"/>
    <x v="0"/>
    <x v="1"/>
    <x v="1"/>
    <x v="0"/>
    <x v="0"/>
    <x v="0"/>
    <x v="5"/>
    <s v="2025-06-18"/>
    <x v="1"/>
    <n v="8588"/>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06-2025"/>
  </r>
  <r>
    <x v="0"/>
    <n v="0"/>
    <n v="0"/>
    <n v="0"/>
    <n v="12"/>
    <x v="5274"/>
    <x v="0"/>
    <x v="0"/>
    <x v="0"/>
    <s v="03.16.16"/>
    <x v="53"/>
    <x v="0"/>
    <x v="0"/>
    <s v="Direção Ambiente e Saneamento "/>
    <s v="03.16.16"/>
    <s v="Direção Ambiente e Saneamento "/>
    <s v="03.16.16"/>
    <x v="76"/>
    <x v="0"/>
    <x v="0"/>
    <x v="1"/>
    <x v="0"/>
    <x v="0"/>
    <x v="0"/>
    <x v="0"/>
    <x v="5"/>
    <s v="2025-06-18"/>
    <x v="1"/>
    <n v="12"/>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06-2025"/>
  </r>
  <r>
    <x v="0"/>
    <n v="0"/>
    <n v="0"/>
    <n v="0"/>
    <n v="0"/>
    <x v="5274"/>
    <x v="0"/>
    <x v="0"/>
    <x v="0"/>
    <s v="03.16.16"/>
    <x v="53"/>
    <x v="0"/>
    <x v="0"/>
    <s v="Direção Ambiente e Saneamento "/>
    <s v="03.16.16"/>
    <s v="Direção Ambiente e Saneamento "/>
    <s v="03.16.16"/>
    <x v="45"/>
    <x v="0"/>
    <x v="0"/>
    <x v="1"/>
    <x v="0"/>
    <x v="0"/>
    <x v="0"/>
    <x v="0"/>
    <x v="5"/>
    <s v="2025-06-18"/>
    <x v="1"/>
    <n v="0"/>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06-2025"/>
  </r>
  <r>
    <x v="0"/>
    <n v="0"/>
    <n v="0"/>
    <n v="0"/>
    <n v="32"/>
    <x v="5274"/>
    <x v="0"/>
    <x v="0"/>
    <x v="0"/>
    <s v="03.16.16"/>
    <x v="53"/>
    <x v="0"/>
    <x v="0"/>
    <s v="Direção Ambiente e Saneamento "/>
    <s v="03.16.16"/>
    <s v="Direção Ambiente e Saneamento "/>
    <s v="03.16.16"/>
    <x v="46"/>
    <x v="0"/>
    <x v="0"/>
    <x v="1"/>
    <x v="0"/>
    <x v="0"/>
    <x v="0"/>
    <x v="0"/>
    <x v="5"/>
    <s v="2025-06-18"/>
    <x v="1"/>
    <n v="32"/>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06-2025"/>
  </r>
  <r>
    <x v="0"/>
    <n v="0"/>
    <n v="0"/>
    <n v="0"/>
    <n v="946"/>
    <x v="5274"/>
    <x v="0"/>
    <x v="0"/>
    <x v="0"/>
    <s v="03.16.16"/>
    <x v="53"/>
    <x v="0"/>
    <x v="0"/>
    <s v="Direção Ambiente e Saneamento "/>
    <s v="03.16.16"/>
    <s v="Direção Ambiente e Saneamento "/>
    <s v="03.16.16"/>
    <x v="42"/>
    <x v="0"/>
    <x v="0"/>
    <x v="1"/>
    <x v="1"/>
    <x v="0"/>
    <x v="0"/>
    <x v="0"/>
    <x v="5"/>
    <s v="2025-06-18"/>
    <x v="1"/>
    <n v="946"/>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06-2025"/>
  </r>
  <r>
    <x v="0"/>
    <n v="0"/>
    <n v="0"/>
    <n v="0"/>
    <n v="959"/>
    <x v="5274"/>
    <x v="0"/>
    <x v="0"/>
    <x v="0"/>
    <s v="03.16.16"/>
    <x v="53"/>
    <x v="0"/>
    <x v="0"/>
    <s v="Direção Ambiente e Saneamento "/>
    <s v="03.16.16"/>
    <s v="Direção Ambiente e Saneamento "/>
    <s v="03.16.16"/>
    <x v="76"/>
    <x v="0"/>
    <x v="0"/>
    <x v="1"/>
    <x v="0"/>
    <x v="0"/>
    <x v="0"/>
    <x v="0"/>
    <x v="5"/>
    <s v="2025-06-18"/>
    <x v="1"/>
    <n v="959"/>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06-2025"/>
  </r>
  <r>
    <x v="0"/>
    <n v="0"/>
    <n v="0"/>
    <n v="0"/>
    <n v="61"/>
    <x v="5274"/>
    <x v="0"/>
    <x v="0"/>
    <x v="0"/>
    <s v="03.16.16"/>
    <x v="53"/>
    <x v="0"/>
    <x v="0"/>
    <s v="Direção Ambiente e Saneamento "/>
    <s v="03.16.16"/>
    <s v="Direção Ambiente e Saneamento "/>
    <s v="03.16.16"/>
    <x v="45"/>
    <x v="0"/>
    <x v="0"/>
    <x v="1"/>
    <x v="0"/>
    <x v="0"/>
    <x v="0"/>
    <x v="0"/>
    <x v="5"/>
    <s v="2025-06-18"/>
    <x v="1"/>
    <n v="61"/>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06-2025"/>
  </r>
  <r>
    <x v="0"/>
    <n v="0"/>
    <n v="0"/>
    <n v="0"/>
    <n v="2499"/>
    <x v="5274"/>
    <x v="0"/>
    <x v="0"/>
    <x v="0"/>
    <s v="03.16.16"/>
    <x v="53"/>
    <x v="0"/>
    <x v="0"/>
    <s v="Direção Ambiente e Saneamento "/>
    <s v="03.16.16"/>
    <s v="Direção Ambiente e Saneamento "/>
    <s v="03.16.16"/>
    <x v="46"/>
    <x v="0"/>
    <x v="0"/>
    <x v="1"/>
    <x v="0"/>
    <x v="0"/>
    <x v="0"/>
    <x v="0"/>
    <x v="5"/>
    <s v="2025-06-18"/>
    <x v="1"/>
    <n v="2499"/>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06-2025"/>
  </r>
  <r>
    <x v="0"/>
    <n v="0"/>
    <n v="0"/>
    <n v="0"/>
    <n v="73075"/>
    <x v="5274"/>
    <x v="0"/>
    <x v="0"/>
    <x v="0"/>
    <s v="03.16.16"/>
    <x v="53"/>
    <x v="0"/>
    <x v="0"/>
    <s v="Direção Ambiente e Saneamento "/>
    <s v="03.16.16"/>
    <s v="Direção Ambiente e Saneamento "/>
    <s v="03.16.16"/>
    <x v="42"/>
    <x v="0"/>
    <x v="0"/>
    <x v="1"/>
    <x v="1"/>
    <x v="0"/>
    <x v="0"/>
    <x v="0"/>
    <x v="5"/>
    <s v="2025-06-18"/>
    <x v="1"/>
    <n v="73075"/>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06-2025"/>
  </r>
  <r>
    <x v="0"/>
    <n v="0"/>
    <n v="0"/>
    <n v="0"/>
    <n v="11435"/>
    <x v="5274"/>
    <x v="0"/>
    <x v="0"/>
    <x v="0"/>
    <s v="03.16.16"/>
    <x v="53"/>
    <x v="0"/>
    <x v="0"/>
    <s v="Direção Ambiente e Saneamento "/>
    <s v="03.16.16"/>
    <s v="Direção Ambiente e Saneamento "/>
    <s v="03.16.16"/>
    <x v="76"/>
    <x v="0"/>
    <x v="0"/>
    <x v="1"/>
    <x v="0"/>
    <x v="0"/>
    <x v="0"/>
    <x v="0"/>
    <x v="5"/>
    <s v="2025-06-18"/>
    <x v="1"/>
    <n v="11435"/>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6-2025"/>
  </r>
  <r>
    <x v="0"/>
    <n v="0"/>
    <n v="0"/>
    <n v="0"/>
    <n v="730"/>
    <x v="5274"/>
    <x v="0"/>
    <x v="0"/>
    <x v="0"/>
    <s v="03.16.16"/>
    <x v="53"/>
    <x v="0"/>
    <x v="0"/>
    <s v="Direção Ambiente e Saneamento "/>
    <s v="03.16.16"/>
    <s v="Direção Ambiente e Saneamento "/>
    <s v="03.16.16"/>
    <x v="45"/>
    <x v="0"/>
    <x v="0"/>
    <x v="1"/>
    <x v="0"/>
    <x v="0"/>
    <x v="0"/>
    <x v="0"/>
    <x v="5"/>
    <s v="2025-06-18"/>
    <x v="1"/>
    <n v="730"/>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6-2025"/>
  </r>
  <r>
    <x v="0"/>
    <n v="0"/>
    <n v="0"/>
    <n v="0"/>
    <n v="29763"/>
    <x v="5274"/>
    <x v="0"/>
    <x v="0"/>
    <x v="0"/>
    <s v="03.16.16"/>
    <x v="53"/>
    <x v="0"/>
    <x v="0"/>
    <s v="Direção Ambiente e Saneamento "/>
    <s v="03.16.16"/>
    <s v="Direção Ambiente e Saneamento "/>
    <s v="03.16.16"/>
    <x v="46"/>
    <x v="0"/>
    <x v="0"/>
    <x v="1"/>
    <x v="0"/>
    <x v="0"/>
    <x v="0"/>
    <x v="0"/>
    <x v="5"/>
    <s v="2025-06-18"/>
    <x v="1"/>
    <n v="29763"/>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6-2025"/>
  </r>
  <r>
    <x v="0"/>
    <n v="0"/>
    <n v="0"/>
    <n v="0"/>
    <n v="870057"/>
    <x v="5274"/>
    <x v="0"/>
    <x v="0"/>
    <x v="0"/>
    <s v="03.16.16"/>
    <x v="53"/>
    <x v="0"/>
    <x v="0"/>
    <s v="Direção Ambiente e Saneamento "/>
    <s v="03.16.16"/>
    <s v="Direção Ambiente e Saneamento "/>
    <s v="03.16.16"/>
    <x v="42"/>
    <x v="0"/>
    <x v="0"/>
    <x v="1"/>
    <x v="1"/>
    <x v="0"/>
    <x v="0"/>
    <x v="0"/>
    <x v="5"/>
    <s v="2025-06-18"/>
    <x v="1"/>
    <n v="870057"/>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06-2025"/>
  </r>
  <r>
    <x v="1"/>
    <n v="0"/>
    <n v="0"/>
    <n v="0"/>
    <n v="48360"/>
    <x v="5275"/>
    <x v="0"/>
    <x v="0"/>
    <x v="0"/>
    <s v="01.23.04.14"/>
    <x v="24"/>
    <x v="5"/>
    <x v="6"/>
    <s v="Ambiente"/>
    <s v="01.23.04"/>
    <s v="Ambiente"/>
    <s v="01.23.04"/>
    <x v="2"/>
    <x v="0"/>
    <x v="0"/>
    <x v="1"/>
    <x v="0"/>
    <x v="1"/>
    <x v="1"/>
    <x v="0"/>
    <x v="8"/>
    <s v="2025-09-25"/>
    <x v="2"/>
    <n v="48360"/>
    <x v="0"/>
    <m/>
    <x v="0"/>
    <m/>
    <x v="26"/>
    <n v="100474914"/>
    <x v="0"/>
    <x v="0"/>
    <s v="Criação e Manutenção de Espaços Verdes"/>
    <s v="ORI"/>
    <x v="0"/>
    <s v="CMEV"/>
    <x v="0"/>
    <x v="0"/>
    <x v="0"/>
    <x v="0"/>
    <x v="0"/>
    <x v="0"/>
    <x v="0"/>
    <x v="0"/>
    <x v="0"/>
    <x v="0"/>
    <x v="0"/>
    <s v="Criação e Manutenção de Espaços Verdes"/>
    <x v="0"/>
    <x v="0"/>
    <x v="0"/>
    <x v="0"/>
    <x v="1"/>
    <x v="0"/>
    <x v="0"/>
    <x v="0"/>
    <x v="0"/>
    <x v="0"/>
    <x v="0"/>
    <x v="0"/>
    <s v="Pagamento referente a trabalhos dos espaços verdes, realizado durante o mês de setembro de 2025, conforme anexo."/>
  </r>
  <r>
    <x v="2"/>
    <n v="0"/>
    <n v="0"/>
    <n v="0"/>
    <n v="4533"/>
    <x v="5276"/>
    <x v="0"/>
    <x v="0"/>
    <x v="0"/>
    <s v="80.02.10.21"/>
    <x v="19"/>
    <x v="4"/>
    <x v="4"/>
    <s v="Outros"/>
    <s v="80.02.10"/>
    <s v="Outros"/>
    <s v="80.02.10"/>
    <x v="35"/>
    <x v="0"/>
    <x v="3"/>
    <x v="4"/>
    <x v="1"/>
    <x v="2"/>
    <x v="0"/>
    <x v="0"/>
    <x v="9"/>
    <s v="2025-10-22"/>
    <x v="3"/>
    <n v="4533"/>
    <x v="0"/>
    <m/>
    <x v="0"/>
    <m/>
    <x v="186"/>
    <n v="100022985"/>
    <x v="0"/>
    <x v="0"/>
    <s v="Retenções Descontos Judiciais"/>
    <s v="ORI"/>
    <x v="0"/>
    <m/>
    <x v="0"/>
    <x v="0"/>
    <x v="0"/>
    <x v="0"/>
    <x v="0"/>
    <x v="0"/>
    <x v="0"/>
    <x v="0"/>
    <x v="0"/>
    <x v="0"/>
    <x v="0"/>
    <s v="Retenções Descontos Judiciais"/>
    <x v="0"/>
    <x v="0"/>
    <x v="0"/>
    <x v="0"/>
    <x v="2"/>
    <x v="0"/>
    <x v="0"/>
    <x v="0"/>
    <x v="0"/>
    <x v="1"/>
    <x v="0"/>
    <x v="0"/>
    <s v="Transferência pelos descontos retido no salario da senhora Nérida Mascarenhas, no mês de setembro 2025, referente ao processo nº 30/2023, conforme anexo."/>
  </r>
  <r>
    <x v="0"/>
    <n v="0"/>
    <n v="0"/>
    <n v="0"/>
    <n v="11"/>
    <x v="5277"/>
    <x v="0"/>
    <x v="0"/>
    <x v="0"/>
    <s v="03.16.23"/>
    <x v="41"/>
    <x v="0"/>
    <x v="0"/>
    <s v="Direção da Educação, Formação Profissional, Emprego"/>
    <s v="03.16.23"/>
    <s v="Direção da Educação, Formação Profissional, Emprego"/>
    <s v="03.16.23"/>
    <x v="46"/>
    <x v="0"/>
    <x v="0"/>
    <x v="1"/>
    <x v="0"/>
    <x v="0"/>
    <x v="0"/>
    <x v="0"/>
    <x v="5"/>
    <s v="2025-06-18"/>
    <x v="1"/>
    <n v="11"/>
    <x v="0"/>
    <m/>
    <x v="0"/>
    <m/>
    <x v="106"/>
    <n v="100479277"/>
    <x v="0"/>
    <x v="6"/>
    <s v="Direção da Educação, Formação Profissional, Emprego"/>
    <s v="ORI"/>
    <x v="0"/>
    <m/>
    <x v="0"/>
    <x v="0"/>
    <x v="0"/>
    <x v="0"/>
    <x v="0"/>
    <x v="0"/>
    <x v="0"/>
    <x v="0"/>
    <x v="0"/>
    <x v="0"/>
    <x v="0"/>
    <s v="Direção da Educação, Formação Profissional, Emprego"/>
    <x v="0"/>
    <x v="0"/>
    <x v="0"/>
    <x v="0"/>
    <x v="0"/>
    <x v="0"/>
    <x v="0"/>
    <x v="0"/>
    <x v="0"/>
    <x v="0"/>
    <x v="6"/>
    <x v="0"/>
    <s v="Pagamento de salário referente a 06-2025"/>
  </r>
  <r>
    <x v="0"/>
    <n v="0"/>
    <n v="0"/>
    <n v="0"/>
    <n v="1"/>
    <x v="5277"/>
    <x v="0"/>
    <x v="0"/>
    <x v="0"/>
    <s v="03.16.23"/>
    <x v="41"/>
    <x v="0"/>
    <x v="0"/>
    <s v="Direção da Educação, Formação Profissional, Emprego"/>
    <s v="03.16.23"/>
    <s v="Direção da Educação, Formação Profissional, Emprego"/>
    <s v="03.16.23"/>
    <x v="45"/>
    <x v="0"/>
    <x v="0"/>
    <x v="1"/>
    <x v="0"/>
    <x v="0"/>
    <x v="0"/>
    <x v="0"/>
    <x v="5"/>
    <s v="2025-06-18"/>
    <x v="1"/>
    <n v="1"/>
    <x v="0"/>
    <m/>
    <x v="0"/>
    <m/>
    <x v="106"/>
    <n v="100479277"/>
    <x v="0"/>
    <x v="6"/>
    <s v="Direção da Educação, Formação Profissional, Emprego"/>
    <s v="ORI"/>
    <x v="0"/>
    <m/>
    <x v="0"/>
    <x v="0"/>
    <x v="0"/>
    <x v="0"/>
    <x v="0"/>
    <x v="0"/>
    <x v="0"/>
    <x v="0"/>
    <x v="0"/>
    <x v="0"/>
    <x v="0"/>
    <s v="Direção da Educação, Formação Profissional, Emprego"/>
    <x v="0"/>
    <x v="0"/>
    <x v="0"/>
    <x v="0"/>
    <x v="0"/>
    <x v="0"/>
    <x v="0"/>
    <x v="0"/>
    <x v="0"/>
    <x v="0"/>
    <x v="6"/>
    <x v="0"/>
    <s v="Pagamento de salário referente a 06-2025"/>
  </r>
  <r>
    <x v="0"/>
    <n v="0"/>
    <n v="0"/>
    <n v="0"/>
    <n v="1062"/>
    <x v="5277"/>
    <x v="0"/>
    <x v="0"/>
    <x v="0"/>
    <s v="03.16.23"/>
    <x v="41"/>
    <x v="0"/>
    <x v="0"/>
    <s v="Direção da Educação, Formação Profissional, Emprego"/>
    <s v="03.16.23"/>
    <s v="Direção da Educação, Formação Profissional, Emprego"/>
    <s v="03.16.23"/>
    <x v="42"/>
    <x v="0"/>
    <x v="0"/>
    <x v="1"/>
    <x v="1"/>
    <x v="0"/>
    <x v="0"/>
    <x v="0"/>
    <x v="5"/>
    <s v="2025-06-18"/>
    <x v="1"/>
    <n v="1062"/>
    <x v="0"/>
    <m/>
    <x v="0"/>
    <m/>
    <x v="106"/>
    <n v="100479277"/>
    <x v="0"/>
    <x v="6"/>
    <s v="Direção da Educação, Formação Profissional, Emprego"/>
    <s v="ORI"/>
    <x v="0"/>
    <m/>
    <x v="0"/>
    <x v="0"/>
    <x v="0"/>
    <x v="0"/>
    <x v="0"/>
    <x v="0"/>
    <x v="0"/>
    <x v="0"/>
    <x v="0"/>
    <x v="0"/>
    <x v="0"/>
    <s v="Direção da Educação, Formação Profissional, Emprego"/>
    <x v="0"/>
    <x v="0"/>
    <x v="0"/>
    <x v="0"/>
    <x v="0"/>
    <x v="0"/>
    <x v="0"/>
    <x v="0"/>
    <x v="0"/>
    <x v="0"/>
    <x v="6"/>
    <x v="0"/>
    <s v="Pagamento de salário referente a 06-2025"/>
  </r>
  <r>
    <x v="0"/>
    <n v="0"/>
    <n v="0"/>
    <n v="0"/>
    <n v="7"/>
    <x v="5277"/>
    <x v="0"/>
    <x v="0"/>
    <x v="0"/>
    <s v="03.16.23"/>
    <x v="41"/>
    <x v="0"/>
    <x v="0"/>
    <s v="Direção da Educação, Formação Profissional, Emprego"/>
    <s v="03.16.23"/>
    <s v="Direção da Educação, Formação Profissional, Emprego"/>
    <s v="03.16.23"/>
    <x v="46"/>
    <x v="0"/>
    <x v="0"/>
    <x v="1"/>
    <x v="0"/>
    <x v="0"/>
    <x v="0"/>
    <x v="0"/>
    <x v="5"/>
    <s v="2025-06-18"/>
    <x v="1"/>
    <n v="7"/>
    <x v="0"/>
    <m/>
    <x v="0"/>
    <m/>
    <x v="9"/>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6-2025"/>
  </r>
  <r>
    <x v="0"/>
    <n v="0"/>
    <n v="0"/>
    <n v="0"/>
    <n v="1"/>
    <x v="5277"/>
    <x v="0"/>
    <x v="0"/>
    <x v="0"/>
    <s v="03.16.23"/>
    <x v="41"/>
    <x v="0"/>
    <x v="0"/>
    <s v="Direção da Educação, Formação Profissional, Emprego"/>
    <s v="03.16.23"/>
    <s v="Direção da Educação, Formação Profissional, Emprego"/>
    <s v="03.16.23"/>
    <x v="45"/>
    <x v="0"/>
    <x v="0"/>
    <x v="1"/>
    <x v="0"/>
    <x v="0"/>
    <x v="0"/>
    <x v="0"/>
    <x v="5"/>
    <s v="2025-06-18"/>
    <x v="1"/>
    <n v="1"/>
    <x v="0"/>
    <m/>
    <x v="0"/>
    <m/>
    <x v="9"/>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6-2025"/>
  </r>
  <r>
    <x v="0"/>
    <n v="0"/>
    <n v="0"/>
    <n v="0"/>
    <n v="654"/>
    <x v="5277"/>
    <x v="0"/>
    <x v="0"/>
    <x v="0"/>
    <s v="03.16.23"/>
    <x v="41"/>
    <x v="0"/>
    <x v="0"/>
    <s v="Direção da Educação, Formação Profissional, Emprego"/>
    <s v="03.16.23"/>
    <s v="Direção da Educação, Formação Profissional, Emprego"/>
    <s v="03.16.23"/>
    <x v="42"/>
    <x v="0"/>
    <x v="0"/>
    <x v="1"/>
    <x v="1"/>
    <x v="0"/>
    <x v="0"/>
    <x v="0"/>
    <x v="5"/>
    <s v="2025-06-18"/>
    <x v="1"/>
    <n v="654"/>
    <x v="0"/>
    <m/>
    <x v="0"/>
    <m/>
    <x v="9"/>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6-2025"/>
  </r>
  <r>
    <x v="0"/>
    <n v="0"/>
    <n v="0"/>
    <n v="0"/>
    <n v="31"/>
    <x v="5277"/>
    <x v="0"/>
    <x v="0"/>
    <x v="0"/>
    <s v="03.16.23"/>
    <x v="41"/>
    <x v="0"/>
    <x v="0"/>
    <s v="Direção da Educação, Formação Profissional, Emprego"/>
    <s v="03.16.23"/>
    <s v="Direção da Educação, Formação Profissional, Emprego"/>
    <s v="03.16.23"/>
    <x v="46"/>
    <x v="0"/>
    <x v="0"/>
    <x v="1"/>
    <x v="0"/>
    <x v="0"/>
    <x v="0"/>
    <x v="0"/>
    <x v="5"/>
    <s v="2025-06-18"/>
    <x v="1"/>
    <n v="31"/>
    <x v="0"/>
    <m/>
    <x v="0"/>
    <m/>
    <x v="103"/>
    <n v="100474707"/>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06-2025"/>
  </r>
  <r>
    <x v="0"/>
    <n v="0"/>
    <n v="0"/>
    <n v="0"/>
    <n v="5"/>
    <x v="5277"/>
    <x v="0"/>
    <x v="0"/>
    <x v="0"/>
    <s v="03.16.23"/>
    <x v="41"/>
    <x v="0"/>
    <x v="0"/>
    <s v="Direção da Educação, Formação Profissional, Emprego"/>
    <s v="03.16.23"/>
    <s v="Direção da Educação, Formação Profissional, Emprego"/>
    <s v="03.16.23"/>
    <x v="45"/>
    <x v="0"/>
    <x v="0"/>
    <x v="1"/>
    <x v="0"/>
    <x v="0"/>
    <x v="0"/>
    <x v="0"/>
    <x v="5"/>
    <s v="2025-06-18"/>
    <x v="1"/>
    <n v="5"/>
    <x v="0"/>
    <m/>
    <x v="0"/>
    <m/>
    <x v="103"/>
    <n v="100474707"/>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06-2025"/>
  </r>
  <r>
    <x v="0"/>
    <n v="0"/>
    <n v="0"/>
    <n v="0"/>
    <n v="2929"/>
    <x v="5277"/>
    <x v="0"/>
    <x v="0"/>
    <x v="0"/>
    <s v="03.16.23"/>
    <x v="41"/>
    <x v="0"/>
    <x v="0"/>
    <s v="Direção da Educação, Formação Profissional, Emprego"/>
    <s v="03.16.23"/>
    <s v="Direção da Educação, Formação Profissional, Emprego"/>
    <s v="03.16.23"/>
    <x v="42"/>
    <x v="0"/>
    <x v="0"/>
    <x v="1"/>
    <x v="1"/>
    <x v="0"/>
    <x v="0"/>
    <x v="0"/>
    <x v="5"/>
    <s v="2025-06-18"/>
    <x v="1"/>
    <n v="2929"/>
    <x v="0"/>
    <m/>
    <x v="0"/>
    <m/>
    <x v="103"/>
    <n v="100474707"/>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06-2025"/>
  </r>
  <r>
    <x v="0"/>
    <n v="0"/>
    <n v="0"/>
    <n v="0"/>
    <n v="52"/>
    <x v="5277"/>
    <x v="0"/>
    <x v="0"/>
    <x v="0"/>
    <s v="03.16.23"/>
    <x v="41"/>
    <x v="0"/>
    <x v="0"/>
    <s v="Direção da Educação, Formação Profissional, Emprego"/>
    <s v="03.16.23"/>
    <s v="Direção da Educação, Formação Profissional, Emprego"/>
    <s v="03.16.23"/>
    <x v="46"/>
    <x v="0"/>
    <x v="0"/>
    <x v="1"/>
    <x v="0"/>
    <x v="0"/>
    <x v="0"/>
    <x v="0"/>
    <x v="5"/>
    <s v="2025-06-18"/>
    <x v="1"/>
    <n v="52"/>
    <x v="0"/>
    <m/>
    <x v="0"/>
    <m/>
    <x v="220"/>
    <n v="100474802"/>
    <x v="0"/>
    <x v="8"/>
    <s v="Direção da Educação, Formação Profissional, Emprego"/>
    <s v="ORI"/>
    <x v="0"/>
    <m/>
    <x v="0"/>
    <x v="0"/>
    <x v="0"/>
    <x v="0"/>
    <x v="0"/>
    <x v="0"/>
    <x v="0"/>
    <x v="0"/>
    <x v="0"/>
    <x v="0"/>
    <x v="0"/>
    <s v="Direção da Educação, Formação Profissional, Emprego"/>
    <x v="0"/>
    <x v="0"/>
    <x v="0"/>
    <x v="0"/>
    <x v="0"/>
    <x v="0"/>
    <x v="0"/>
    <x v="0"/>
    <x v="0"/>
    <x v="0"/>
    <x v="8"/>
    <x v="0"/>
    <s v="Pagamento de salário referente a 06-2025"/>
  </r>
  <r>
    <x v="0"/>
    <n v="0"/>
    <n v="0"/>
    <n v="0"/>
    <n v="9"/>
    <x v="5277"/>
    <x v="0"/>
    <x v="0"/>
    <x v="0"/>
    <s v="03.16.23"/>
    <x v="41"/>
    <x v="0"/>
    <x v="0"/>
    <s v="Direção da Educação, Formação Profissional, Emprego"/>
    <s v="03.16.23"/>
    <s v="Direção da Educação, Formação Profissional, Emprego"/>
    <s v="03.16.23"/>
    <x v="45"/>
    <x v="0"/>
    <x v="0"/>
    <x v="1"/>
    <x v="0"/>
    <x v="0"/>
    <x v="0"/>
    <x v="0"/>
    <x v="5"/>
    <s v="2025-06-18"/>
    <x v="1"/>
    <n v="9"/>
    <x v="0"/>
    <m/>
    <x v="0"/>
    <m/>
    <x v="220"/>
    <n v="100474802"/>
    <x v="0"/>
    <x v="8"/>
    <s v="Direção da Educação, Formação Profissional, Emprego"/>
    <s v="ORI"/>
    <x v="0"/>
    <m/>
    <x v="0"/>
    <x v="0"/>
    <x v="0"/>
    <x v="0"/>
    <x v="0"/>
    <x v="0"/>
    <x v="0"/>
    <x v="0"/>
    <x v="0"/>
    <x v="0"/>
    <x v="0"/>
    <s v="Direção da Educação, Formação Profissional, Emprego"/>
    <x v="0"/>
    <x v="0"/>
    <x v="0"/>
    <x v="0"/>
    <x v="0"/>
    <x v="0"/>
    <x v="0"/>
    <x v="0"/>
    <x v="0"/>
    <x v="0"/>
    <x v="8"/>
    <x v="0"/>
    <s v="Pagamento de salário referente a 06-2025"/>
  </r>
  <r>
    <x v="0"/>
    <n v="0"/>
    <n v="0"/>
    <n v="0"/>
    <n v="4939"/>
    <x v="5277"/>
    <x v="0"/>
    <x v="0"/>
    <x v="0"/>
    <s v="03.16.23"/>
    <x v="41"/>
    <x v="0"/>
    <x v="0"/>
    <s v="Direção da Educação, Formação Profissional, Emprego"/>
    <s v="03.16.23"/>
    <s v="Direção da Educação, Formação Profissional, Emprego"/>
    <s v="03.16.23"/>
    <x v="42"/>
    <x v="0"/>
    <x v="0"/>
    <x v="1"/>
    <x v="1"/>
    <x v="0"/>
    <x v="0"/>
    <x v="0"/>
    <x v="5"/>
    <s v="2025-06-18"/>
    <x v="1"/>
    <n v="4939"/>
    <x v="0"/>
    <m/>
    <x v="0"/>
    <m/>
    <x v="220"/>
    <n v="100474802"/>
    <x v="0"/>
    <x v="8"/>
    <s v="Direção da Educação, Formação Profissional, Emprego"/>
    <s v="ORI"/>
    <x v="0"/>
    <m/>
    <x v="0"/>
    <x v="0"/>
    <x v="0"/>
    <x v="0"/>
    <x v="0"/>
    <x v="0"/>
    <x v="0"/>
    <x v="0"/>
    <x v="0"/>
    <x v="0"/>
    <x v="0"/>
    <s v="Direção da Educação, Formação Profissional, Emprego"/>
    <x v="0"/>
    <x v="0"/>
    <x v="0"/>
    <x v="0"/>
    <x v="0"/>
    <x v="0"/>
    <x v="0"/>
    <x v="0"/>
    <x v="0"/>
    <x v="0"/>
    <x v="8"/>
    <x v="0"/>
    <s v="Pagamento de salário referente a 06-2025"/>
  </r>
  <r>
    <x v="0"/>
    <n v="0"/>
    <n v="0"/>
    <n v="0"/>
    <n v="3"/>
    <x v="5277"/>
    <x v="0"/>
    <x v="0"/>
    <x v="0"/>
    <s v="03.16.23"/>
    <x v="41"/>
    <x v="0"/>
    <x v="0"/>
    <s v="Direção da Educação, Formação Profissional, Emprego"/>
    <s v="03.16.23"/>
    <s v="Direção da Educação, Formação Profissional, Emprego"/>
    <s v="03.16.23"/>
    <x v="46"/>
    <x v="0"/>
    <x v="0"/>
    <x v="1"/>
    <x v="0"/>
    <x v="0"/>
    <x v="0"/>
    <x v="0"/>
    <x v="5"/>
    <s v="2025-06-18"/>
    <x v="1"/>
    <n v="3"/>
    <x v="0"/>
    <m/>
    <x v="0"/>
    <m/>
    <x v="105"/>
    <n v="100478987"/>
    <x v="0"/>
    <x v="9"/>
    <s v="Direção da Educação, Formação Profissional, Emprego"/>
    <s v="ORI"/>
    <x v="0"/>
    <m/>
    <x v="0"/>
    <x v="0"/>
    <x v="0"/>
    <x v="0"/>
    <x v="0"/>
    <x v="0"/>
    <x v="0"/>
    <x v="0"/>
    <x v="0"/>
    <x v="0"/>
    <x v="0"/>
    <s v="Direção da Educação, Formação Profissional, Emprego"/>
    <x v="0"/>
    <x v="0"/>
    <x v="0"/>
    <x v="0"/>
    <x v="0"/>
    <x v="0"/>
    <x v="0"/>
    <x v="0"/>
    <x v="0"/>
    <x v="0"/>
    <x v="9"/>
    <x v="0"/>
    <s v="Pagamento de salário referente a 06-2025"/>
  </r>
  <r>
    <x v="0"/>
    <n v="0"/>
    <n v="0"/>
    <n v="0"/>
    <n v="0"/>
    <x v="5277"/>
    <x v="0"/>
    <x v="0"/>
    <x v="0"/>
    <s v="03.16.23"/>
    <x v="41"/>
    <x v="0"/>
    <x v="0"/>
    <s v="Direção da Educação, Formação Profissional, Emprego"/>
    <s v="03.16.23"/>
    <s v="Direção da Educação, Formação Profissional, Emprego"/>
    <s v="03.16.23"/>
    <x v="45"/>
    <x v="0"/>
    <x v="0"/>
    <x v="1"/>
    <x v="0"/>
    <x v="0"/>
    <x v="0"/>
    <x v="0"/>
    <x v="5"/>
    <s v="2025-06-18"/>
    <x v="1"/>
    <n v="0"/>
    <x v="0"/>
    <m/>
    <x v="0"/>
    <m/>
    <x v="105"/>
    <n v="100478987"/>
    <x v="0"/>
    <x v="9"/>
    <s v="Direção da Educação, Formação Profissional, Emprego"/>
    <s v="ORI"/>
    <x v="0"/>
    <m/>
    <x v="0"/>
    <x v="0"/>
    <x v="0"/>
    <x v="0"/>
    <x v="0"/>
    <x v="0"/>
    <x v="0"/>
    <x v="0"/>
    <x v="0"/>
    <x v="0"/>
    <x v="0"/>
    <s v="Direção da Educação, Formação Profissional, Emprego"/>
    <x v="0"/>
    <x v="0"/>
    <x v="0"/>
    <x v="0"/>
    <x v="0"/>
    <x v="0"/>
    <x v="0"/>
    <x v="0"/>
    <x v="0"/>
    <x v="0"/>
    <x v="9"/>
    <x v="0"/>
    <s v="Pagamento de salário referente a 06-2025"/>
  </r>
  <r>
    <x v="0"/>
    <n v="0"/>
    <n v="0"/>
    <n v="0"/>
    <n v="307"/>
    <x v="5277"/>
    <x v="0"/>
    <x v="0"/>
    <x v="0"/>
    <s v="03.16.23"/>
    <x v="41"/>
    <x v="0"/>
    <x v="0"/>
    <s v="Direção da Educação, Formação Profissional, Emprego"/>
    <s v="03.16.23"/>
    <s v="Direção da Educação, Formação Profissional, Emprego"/>
    <s v="03.16.23"/>
    <x v="42"/>
    <x v="0"/>
    <x v="0"/>
    <x v="1"/>
    <x v="1"/>
    <x v="0"/>
    <x v="0"/>
    <x v="0"/>
    <x v="5"/>
    <s v="2025-06-18"/>
    <x v="1"/>
    <n v="307"/>
    <x v="0"/>
    <m/>
    <x v="0"/>
    <m/>
    <x v="105"/>
    <n v="100478987"/>
    <x v="0"/>
    <x v="9"/>
    <s v="Direção da Educação, Formação Profissional, Emprego"/>
    <s v="ORI"/>
    <x v="0"/>
    <m/>
    <x v="0"/>
    <x v="0"/>
    <x v="0"/>
    <x v="0"/>
    <x v="0"/>
    <x v="0"/>
    <x v="0"/>
    <x v="0"/>
    <x v="0"/>
    <x v="0"/>
    <x v="0"/>
    <s v="Direção da Educação, Formação Profissional, Emprego"/>
    <x v="0"/>
    <x v="0"/>
    <x v="0"/>
    <x v="0"/>
    <x v="0"/>
    <x v="0"/>
    <x v="0"/>
    <x v="0"/>
    <x v="0"/>
    <x v="0"/>
    <x v="9"/>
    <x v="0"/>
    <s v="Pagamento de salário referente a 06-2025"/>
  </r>
  <r>
    <x v="0"/>
    <n v="0"/>
    <n v="0"/>
    <n v="0"/>
    <n v="802"/>
    <x v="5277"/>
    <x v="0"/>
    <x v="0"/>
    <x v="0"/>
    <s v="03.16.23"/>
    <x v="41"/>
    <x v="0"/>
    <x v="0"/>
    <s v="Direção da Educação, Formação Profissional, Emprego"/>
    <s v="03.16.23"/>
    <s v="Direção da Educação, Formação Profissional, Emprego"/>
    <s v="03.16.23"/>
    <x v="46"/>
    <x v="0"/>
    <x v="0"/>
    <x v="1"/>
    <x v="0"/>
    <x v="0"/>
    <x v="0"/>
    <x v="0"/>
    <x v="5"/>
    <s v="2025-06-18"/>
    <x v="1"/>
    <n v="802"/>
    <x v="0"/>
    <m/>
    <x v="0"/>
    <m/>
    <x v="89"/>
    <n v="100474706"/>
    <x v="0"/>
    <x v="5"/>
    <s v="Direção da Educação, Formação Profissional, Emprego"/>
    <s v="ORI"/>
    <x v="0"/>
    <m/>
    <x v="0"/>
    <x v="0"/>
    <x v="0"/>
    <x v="0"/>
    <x v="0"/>
    <x v="0"/>
    <x v="0"/>
    <x v="0"/>
    <x v="0"/>
    <x v="0"/>
    <x v="0"/>
    <s v="Direção da Educação, Formação Profissional, Emprego"/>
    <x v="0"/>
    <x v="0"/>
    <x v="0"/>
    <x v="0"/>
    <x v="0"/>
    <x v="0"/>
    <x v="0"/>
    <x v="0"/>
    <x v="0"/>
    <x v="0"/>
    <x v="5"/>
    <x v="0"/>
    <s v="Pagamento de salário referente a 06-2025"/>
  </r>
  <r>
    <x v="0"/>
    <n v="0"/>
    <n v="0"/>
    <n v="0"/>
    <n v="139"/>
    <x v="5277"/>
    <x v="0"/>
    <x v="0"/>
    <x v="0"/>
    <s v="03.16.23"/>
    <x v="41"/>
    <x v="0"/>
    <x v="0"/>
    <s v="Direção da Educação, Formação Profissional, Emprego"/>
    <s v="03.16.23"/>
    <s v="Direção da Educação, Formação Profissional, Emprego"/>
    <s v="03.16.23"/>
    <x v="45"/>
    <x v="0"/>
    <x v="0"/>
    <x v="1"/>
    <x v="0"/>
    <x v="0"/>
    <x v="0"/>
    <x v="0"/>
    <x v="5"/>
    <s v="2025-06-18"/>
    <x v="1"/>
    <n v="139"/>
    <x v="0"/>
    <m/>
    <x v="0"/>
    <m/>
    <x v="89"/>
    <n v="100474706"/>
    <x v="0"/>
    <x v="5"/>
    <s v="Direção da Educação, Formação Profissional, Emprego"/>
    <s v="ORI"/>
    <x v="0"/>
    <m/>
    <x v="0"/>
    <x v="0"/>
    <x v="0"/>
    <x v="0"/>
    <x v="0"/>
    <x v="0"/>
    <x v="0"/>
    <x v="0"/>
    <x v="0"/>
    <x v="0"/>
    <x v="0"/>
    <s v="Direção da Educação, Formação Profissional, Emprego"/>
    <x v="0"/>
    <x v="0"/>
    <x v="0"/>
    <x v="0"/>
    <x v="0"/>
    <x v="0"/>
    <x v="0"/>
    <x v="0"/>
    <x v="0"/>
    <x v="0"/>
    <x v="5"/>
    <x v="0"/>
    <s v="Pagamento de salário referente a 06-2025"/>
  </r>
  <r>
    <x v="0"/>
    <n v="0"/>
    <n v="0"/>
    <n v="0"/>
    <n v="74823"/>
    <x v="5277"/>
    <x v="0"/>
    <x v="0"/>
    <x v="0"/>
    <s v="03.16.23"/>
    <x v="41"/>
    <x v="0"/>
    <x v="0"/>
    <s v="Direção da Educação, Formação Profissional, Emprego"/>
    <s v="03.16.23"/>
    <s v="Direção da Educação, Formação Profissional, Emprego"/>
    <s v="03.16.23"/>
    <x v="42"/>
    <x v="0"/>
    <x v="0"/>
    <x v="1"/>
    <x v="1"/>
    <x v="0"/>
    <x v="0"/>
    <x v="0"/>
    <x v="5"/>
    <s v="2025-06-18"/>
    <x v="1"/>
    <n v="74823"/>
    <x v="0"/>
    <m/>
    <x v="0"/>
    <m/>
    <x v="89"/>
    <n v="100474706"/>
    <x v="0"/>
    <x v="5"/>
    <s v="Direção da Educação, Formação Profissional, Emprego"/>
    <s v="ORI"/>
    <x v="0"/>
    <m/>
    <x v="0"/>
    <x v="0"/>
    <x v="0"/>
    <x v="0"/>
    <x v="0"/>
    <x v="0"/>
    <x v="0"/>
    <x v="0"/>
    <x v="0"/>
    <x v="0"/>
    <x v="0"/>
    <s v="Direção da Educação, Formação Profissional, Emprego"/>
    <x v="0"/>
    <x v="0"/>
    <x v="0"/>
    <x v="0"/>
    <x v="0"/>
    <x v="0"/>
    <x v="0"/>
    <x v="0"/>
    <x v="0"/>
    <x v="0"/>
    <x v="5"/>
    <x v="0"/>
    <s v="Pagamento de salário referente a 06-2025"/>
  </r>
  <r>
    <x v="0"/>
    <n v="0"/>
    <n v="0"/>
    <n v="0"/>
    <n v="9427"/>
    <x v="5277"/>
    <x v="0"/>
    <x v="0"/>
    <x v="0"/>
    <s v="03.16.23"/>
    <x v="41"/>
    <x v="0"/>
    <x v="0"/>
    <s v="Direção da Educação, Formação Profissional, Emprego"/>
    <s v="03.16.23"/>
    <s v="Direção da Educação, Formação Profissional, Emprego"/>
    <s v="03.16.23"/>
    <x v="46"/>
    <x v="0"/>
    <x v="0"/>
    <x v="1"/>
    <x v="0"/>
    <x v="0"/>
    <x v="0"/>
    <x v="0"/>
    <x v="5"/>
    <s v="2025-06-18"/>
    <x v="1"/>
    <n v="9427"/>
    <x v="0"/>
    <m/>
    <x v="0"/>
    <m/>
    <x v="2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6-2025"/>
  </r>
  <r>
    <x v="0"/>
    <n v="0"/>
    <n v="0"/>
    <n v="0"/>
    <n v="1645"/>
    <x v="5277"/>
    <x v="0"/>
    <x v="0"/>
    <x v="0"/>
    <s v="03.16.23"/>
    <x v="41"/>
    <x v="0"/>
    <x v="0"/>
    <s v="Direção da Educação, Formação Profissional, Emprego"/>
    <s v="03.16.23"/>
    <s v="Direção da Educação, Formação Profissional, Emprego"/>
    <s v="03.16.23"/>
    <x v="45"/>
    <x v="0"/>
    <x v="0"/>
    <x v="1"/>
    <x v="0"/>
    <x v="0"/>
    <x v="0"/>
    <x v="0"/>
    <x v="5"/>
    <s v="2025-06-18"/>
    <x v="1"/>
    <n v="1645"/>
    <x v="0"/>
    <m/>
    <x v="0"/>
    <m/>
    <x v="2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6-2025"/>
  </r>
  <r>
    <x v="0"/>
    <n v="0"/>
    <n v="0"/>
    <n v="0"/>
    <n v="878336"/>
    <x v="5277"/>
    <x v="0"/>
    <x v="0"/>
    <x v="0"/>
    <s v="03.16.23"/>
    <x v="41"/>
    <x v="0"/>
    <x v="0"/>
    <s v="Direção da Educação, Formação Profissional, Emprego"/>
    <s v="03.16.23"/>
    <s v="Direção da Educação, Formação Profissional, Emprego"/>
    <s v="03.16.23"/>
    <x v="42"/>
    <x v="0"/>
    <x v="0"/>
    <x v="1"/>
    <x v="1"/>
    <x v="0"/>
    <x v="0"/>
    <x v="0"/>
    <x v="5"/>
    <s v="2025-06-18"/>
    <x v="1"/>
    <n v="878336"/>
    <x v="0"/>
    <m/>
    <x v="0"/>
    <m/>
    <x v="2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6-2025"/>
  </r>
  <r>
    <x v="0"/>
    <n v="0"/>
    <n v="0"/>
    <n v="0"/>
    <n v="289"/>
    <x v="5278"/>
    <x v="0"/>
    <x v="0"/>
    <x v="0"/>
    <s v="03.16.19"/>
    <x v="44"/>
    <x v="0"/>
    <x v="0"/>
    <s v="Direção de Inovação e Desporto"/>
    <s v="03.16.19"/>
    <s v="Direção de Inovação e Desporto"/>
    <s v="03.16.19"/>
    <x v="8"/>
    <x v="0"/>
    <x v="0"/>
    <x v="0"/>
    <x v="0"/>
    <x v="0"/>
    <x v="0"/>
    <x v="0"/>
    <x v="5"/>
    <s v="2025-06-18"/>
    <x v="1"/>
    <n v="289"/>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06-2025"/>
  </r>
  <r>
    <x v="0"/>
    <n v="0"/>
    <n v="0"/>
    <n v="0"/>
    <n v="1046"/>
    <x v="5278"/>
    <x v="0"/>
    <x v="0"/>
    <x v="0"/>
    <s v="03.16.19"/>
    <x v="44"/>
    <x v="0"/>
    <x v="0"/>
    <s v="Direção de Inovação e Desporto"/>
    <s v="03.16.19"/>
    <s v="Direção de Inovação e Desporto"/>
    <s v="03.16.19"/>
    <x v="46"/>
    <x v="0"/>
    <x v="0"/>
    <x v="1"/>
    <x v="0"/>
    <x v="0"/>
    <x v="0"/>
    <x v="0"/>
    <x v="5"/>
    <s v="2025-06-18"/>
    <x v="1"/>
    <n v="1046"/>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06-2025"/>
  </r>
  <r>
    <x v="0"/>
    <n v="0"/>
    <n v="0"/>
    <n v="0"/>
    <n v="7044"/>
    <x v="5278"/>
    <x v="0"/>
    <x v="0"/>
    <x v="0"/>
    <s v="03.16.19"/>
    <x v="44"/>
    <x v="0"/>
    <x v="0"/>
    <s v="Direção de Inovação e Desporto"/>
    <s v="03.16.19"/>
    <s v="Direção de Inovação e Desporto"/>
    <s v="03.16.19"/>
    <x v="42"/>
    <x v="0"/>
    <x v="0"/>
    <x v="1"/>
    <x v="1"/>
    <x v="0"/>
    <x v="0"/>
    <x v="0"/>
    <x v="5"/>
    <s v="2025-06-18"/>
    <x v="1"/>
    <n v="7044"/>
    <x v="0"/>
    <m/>
    <x v="0"/>
    <m/>
    <x v="9"/>
    <n v="100474696"/>
    <x v="0"/>
    <x v="1"/>
    <s v="Direção de Inovação e Desporto"/>
    <s v="ORI"/>
    <x v="0"/>
    <m/>
    <x v="0"/>
    <x v="0"/>
    <x v="0"/>
    <x v="0"/>
    <x v="0"/>
    <x v="0"/>
    <x v="0"/>
    <x v="0"/>
    <x v="0"/>
    <x v="0"/>
    <x v="0"/>
    <s v="Direção de Inovação e Desporto"/>
    <x v="0"/>
    <x v="0"/>
    <x v="0"/>
    <x v="0"/>
    <x v="0"/>
    <x v="0"/>
    <x v="0"/>
    <x v="0"/>
    <x v="0"/>
    <x v="0"/>
    <x v="1"/>
    <x v="0"/>
    <s v="Pagamento de salário referente a 06-2025"/>
  </r>
  <r>
    <x v="0"/>
    <n v="0"/>
    <n v="0"/>
    <n v="0"/>
    <n v="215"/>
    <x v="5278"/>
    <x v="0"/>
    <x v="0"/>
    <x v="0"/>
    <s v="03.16.19"/>
    <x v="44"/>
    <x v="0"/>
    <x v="0"/>
    <s v="Direção de Inovação e Desporto"/>
    <s v="03.16.19"/>
    <s v="Direção de Inovação e Desporto"/>
    <s v="03.16.19"/>
    <x v="8"/>
    <x v="0"/>
    <x v="0"/>
    <x v="0"/>
    <x v="0"/>
    <x v="0"/>
    <x v="0"/>
    <x v="0"/>
    <x v="5"/>
    <s v="2025-06-18"/>
    <x v="1"/>
    <n v="215"/>
    <x v="0"/>
    <m/>
    <x v="0"/>
    <m/>
    <x v="89"/>
    <n v="100474706"/>
    <x v="0"/>
    <x v="5"/>
    <s v="Direção de Inovação e Desporto"/>
    <s v="ORI"/>
    <x v="0"/>
    <m/>
    <x v="0"/>
    <x v="0"/>
    <x v="0"/>
    <x v="0"/>
    <x v="0"/>
    <x v="0"/>
    <x v="0"/>
    <x v="0"/>
    <x v="0"/>
    <x v="0"/>
    <x v="0"/>
    <s v="Direção de Inovação e Desporto"/>
    <x v="0"/>
    <x v="0"/>
    <x v="0"/>
    <x v="0"/>
    <x v="0"/>
    <x v="0"/>
    <x v="0"/>
    <x v="0"/>
    <x v="0"/>
    <x v="0"/>
    <x v="5"/>
    <x v="0"/>
    <s v="Pagamento de salário referente a 06-2025"/>
  </r>
  <r>
    <x v="0"/>
    <n v="0"/>
    <n v="0"/>
    <n v="0"/>
    <n v="779"/>
    <x v="5278"/>
    <x v="0"/>
    <x v="0"/>
    <x v="0"/>
    <s v="03.16.19"/>
    <x v="44"/>
    <x v="0"/>
    <x v="0"/>
    <s v="Direção de Inovação e Desporto"/>
    <s v="03.16.19"/>
    <s v="Direção de Inovação e Desporto"/>
    <s v="03.16.19"/>
    <x v="46"/>
    <x v="0"/>
    <x v="0"/>
    <x v="1"/>
    <x v="0"/>
    <x v="0"/>
    <x v="0"/>
    <x v="0"/>
    <x v="5"/>
    <s v="2025-06-18"/>
    <x v="1"/>
    <n v="779"/>
    <x v="0"/>
    <m/>
    <x v="0"/>
    <m/>
    <x v="89"/>
    <n v="100474706"/>
    <x v="0"/>
    <x v="5"/>
    <s v="Direção de Inovação e Desporto"/>
    <s v="ORI"/>
    <x v="0"/>
    <m/>
    <x v="0"/>
    <x v="0"/>
    <x v="0"/>
    <x v="0"/>
    <x v="0"/>
    <x v="0"/>
    <x v="0"/>
    <x v="0"/>
    <x v="0"/>
    <x v="0"/>
    <x v="0"/>
    <s v="Direção de Inovação e Desporto"/>
    <x v="0"/>
    <x v="0"/>
    <x v="0"/>
    <x v="0"/>
    <x v="0"/>
    <x v="0"/>
    <x v="0"/>
    <x v="0"/>
    <x v="0"/>
    <x v="0"/>
    <x v="5"/>
    <x v="0"/>
    <s v="Pagamento de salário referente a 06-2025"/>
  </r>
  <r>
    <x v="0"/>
    <n v="0"/>
    <n v="0"/>
    <n v="0"/>
    <n v="5246"/>
    <x v="5278"/>
    <x v="0"/>
    <x v="0"/>
    <x v="0"/>
    <s v="03.16.19"/>
    <x v="44"/>
    <x v="0"/>
    <x v="0"/>
    <s v="Direção de Inovação e Desporto"/>
    <s v="03.16.19"/>
    <s v="Direção de Inovação e Desporto"/>
    <s v="03.16.19"/>
    <x v="42"/>
    <x v="0"/>
    <x v="0"/>
    <x v="1"/>
    <x v="1"/>
    <x v="0"/>
    <x v="0"/>
    <x v="0"/>
    <x v="5"/>
    <s v="2025-06-18"/>
    <x v="1"/>
    <n v="5246"/>
    <x v="0"/>
    <m/>
    <x v="0"/>
    <m/>
    <x v="89"/>
    <n v="100474706"/>
    <x v="0"/>
    <x v="5"/>
    <s v="Direção de Inovação e Desporto"/>
    <s v="ORI"/>
    <x v="0"/>
    <m/>
    <x v="0"/>
    <x v="0"/>
    <x v="0"/>
    <x v="0"/>
    <x v="0"/>
    <x v="0"/>
    <x v="0"/>
    <x v="0"/>
    <x v="0"/>
    <x v="0"/>
    <x v="0"/>
    <s v="Direção de Inovação e Desporto"/>
    <x v="0"/>
    <x v="0"/>
    <x v="0"/>
    <x v="0"/>
    <x v="0"/>
    <x v="0"/>
    <x v="0"/>
    <x v="0"/>
    <x v="0"/>
    <x v="0"/>
    <x v="5"/>
    <x v="0"/>
    <s v="Pagamento de salário referente a 06-2025"/>
  </r>
  <r>
    <x v="0"/>
    <n v="0"/>
    <n v="0"/>
    <n v="0"/>
    <n v="4936"/>
    <x v="5278"/>
    <x v="0"/>
    <x v="0"/>
    <x v="0"/>
    <s v="03.16.19"/>
    <x v="44"/>
    <x v="0"/>
    <x v="0"/>
    <s v="Direção de Inovação e Desporto"/>
    <s v="03.16.19"/>
    <s v="Direção de Inovação e Desporto"/>
    <s v="03.16.19"/>
    <x v="8"/>
    <x v="0"/>
    <x v="0"/>
    <x v="0"/>
    <x v="0"/>
    <x v="0"/>
    <x v="0"/>
    <x v="0"/>
    <x v="5"/>
    <s v="2025-06-18"/>
    <x v="1"/>
    <n v="4936"/>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06-2025"/>
  </r>
  <r>
    <x v="0"/>
    <n v="0"/>
    <n v="0"/>
    <n v="0"/>
    <n v="17842"/>
    <x v="5278"/>
    <x v="0"/>
    <x v="0"/>
    <x v="0"/>
    <s v="03.16.19"/>
    <x v="44"/>
    <x v="0"/>
    <x v="0"/>
    <s v="Direção de Inovação e Desporto"/>
    <s v="03.16.19"/>
    <s v="Direção de Inovação e Desporto"/>
    <s v="03.16.19"/>
    <x v="46"/>
    <x v="0"/>
    <x v="0"/>
    <x v="1"/>
    <x v="0"/>
    <x v="0"/>
    <x v="0"/>
    <x v="0"/>
    <x v="5"/>
    <s v="2025-06-18"/>
    <x v="1"/>
    <n v="17842"/>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06-2025"/>
  </r>
  <r>
    <x v="0"/>
    <n v="0"/>
    <n v="0"/>
    <n v="0"/>
    <n v="120110"/>
    <x v="5278"/>
    <x v="0"/>
    <x v="0"/>
    <x v="0"/>
    <s v="03.16.19"/>
    <x v="44"/>
    <x v="0"/>
    <x v="0"/>
    <s v="Direção de Inovação e Desporto"/>
    <s v="03.16.19"/>
    <s v="Direção de Inovação e Desporto"/>
    <s v="03.16.19"/>
    <x v="42"/>
    <x v="0"/>
    <x v="0"/>
    <x v="1"/>
    <x v="1"/>
    <x v="0"/>
    <x v="0"/>
    <x v="0"/>
    <x v="5"/>
    <s v="2025-06-18"/>
    <x v="1"/>
    <n v="120110"/>
    <x v="0"/>
    <m/>
    <x v="0"/>
    <m/>
    <x v="26"/>
    <n v="100474914"/>
    <x v="0"/>
    <x v="0"/>
    <s v="Direção de Inovação e Desporto"/>
    <s v="ORI"/>
    <x v="0"/>
    <m/>
    <x v="0"/>
    <x v="0"/>
    <x v="0"/>
    <x v="0"/>
    <x v="0"/>
    <x v="0"/>
    <x v="0"/>
    <x v="0"/>
    <x v="0"/>
    <x v="0"/>
    <x v="0"/>
    <s v="Direção de Inovação e Desporto"/>
    <x v="0"/>
    <x v="0"/>
    <x v="0"/>
    <x v="0"/>
    <x v="0"/>
    <x v="0"/>
    <x v="0"/>
    <x v="0"/>
    <x v="0"/>
    <x v="0"/>
    <x v="0"/>
    <x v="0"/>
    <s v="Pagamento de salário referente a 06-2025"/>
  </r>
  <r>
    <x v="0"/>
    <n v="0"/>
    <n v="0"/>
    <n v="0"/>
    <n v="567"/>
    <x v="5279"/>
    <x v="0"/>
    <x v="0"/>
    <x v="0"/>
    <s v="03.16.15"/>
    <x v="0"/>
    <x v="0"/>
    <x v="0"/>
    <s v="Direção Financeira"/>
    <s v="03.16.15"/>
    <s v="Direção Financeira"/>
    <s v="03.16.15"/>
    <x v="76"/>
    <x v="0"/>
    <x v="0"/>
    <x v="1"/>
    <x v="0"/>
    <x v="0"/>
    <x v="0"/>
    <x v="0"/>
    <x v="5"/>
    <s v="2025-06-18"/>
    <x v="1"/>
    <n v="567"/>
    <x v="0"/>
    <m/>
    <x v="0"/>
    <m/>
    <x v="9"/>
    <n v="100474696"/>
    <x v="0"/>
    <x v="1"/>
    <s v="Direção Financeira"/>
    <s v="ORI"/>
    <x v="0"/>
    <m/>
    <x v="0"/>
    <x v="0"/>
    <x v="0"/>
    <x v="0"/>
    <x v="0"/>
    <x v="0"/>
    <x v="0"/>
    <x v="0"/>
    <x v="0"/>
    <x v="0"/>
    <x v="0"/>
    <s v="Direção Financeira"/>
    <x v="0"/>
    <x v="0"/>
    <x v="0"/>
    <x v="0"/>
    <x v="0"/>
    <x v="0"/>
    <x v="0"/>
    <x v="0"/>
    <x v="0"/>
    <x v="0"/>
    <x v="1"/>
    <x v="0"/>
    <s v="Pagamento de salário referente a 06-2025"/>
  </r>
  <r>
    <x v="0"/>
    <n v="0"/>
    <n v="0"/>
    <n v="0"/>
    <n v="2145"/>
    <x v="5279"/>
    <x v="0"/>
    <x v="0"/>
    <x v="0"/>
    <s v="03.16.15"/>
    <x v="0"/>
    <x v="0"/>
    <x v="0"/>
    <s v="Direção Financeira"/>
    <s v="03.16.15"/>
    <s v="Direção Financeira"/>
    <s v="03.16.15"/>
    <x v="9"/>
    <x v="0"/>
    <x v="0"/>
    <x v="1"/>
    <x v="0"/>
    <x v="0"/>
    <x v="0"/>
    <x v="0"/>
    <x v="5"/>
    <s v="2025-06-18"/>
    <x v="1"/>
    <n v="2145"/>
    <x v="0"/>
    <m/>
    <x v="0"/>
    <m/>
    <x v="9"/>
    <n v="100474696"/>
    <x v="0"/>
    <x v="1"/>
    <s v="Direção Financeira"/>
    <s v="ORI"/>
    <x v="0"/>
    <m/>
    <x v="0"/>
    <x v="0"/>
    <x v="0"/>
    <x v="0"/>
    <x v="0"/>
    <x v="0"/>
    <x v="0"/>
    <x v="0"/>
    <x v="0"/>
    <x v="0"/>
    <x v="0"/>
    <s v="Direção Financeira"/>
    <x v="0"/>
    <x v="0"/>
    <x v="0"/>
    <x v="0"/>
    <x v="0"/>
    <x v="0"/>
    <x v="0"/>
    <x v="0"/>
    <x v="0"/>
    <x v="0"/>
    <x v="1"/>
    <x v="0"/>
    <s v="Pagamento de salário referente a 06-2025"/>
  </r>
  <r>
    <x v="0"/>
    <n v="0"/>
    <n v="0"/>
    <n v="0"/>
    <n v="2254"/>
    <x v="5279"/>
    <x v="0"/>
    <x v="0"/>
    <x v="0"/>
    <s v="03.16.15"/>
    <x v="0"/>
    <x v="0"/>
    <x v="0"/>
    <s v="Direção Financeira"/>
    <s v="03.16.15"/>
    <s v="Direção Financeira"/>
    <s v="03.16.15"/>
    <x v="46"/>
    <x v="0"/>
    <x v="0"/>
    <x v="1"/>
    <x v="0"/>
    <x v="0"/>
    <x v="0"/>
    <x v="0"/>
    <x v="5"/>
    <s v="2025-06-18"/>
    <x v="1"/>
    <n v="2254"/>
    <x v="0"/>
    <m/>
    <x v="0"/>
    <m/>
    <x v="9"/>
    <n v="100474696"/>
    <x v="0"/>
    <x v="1"/>
    <s v="Direção Financeira"/>
    <s v="ORI"/>
    <x v="0"/>
    <m/>
    <x v="0"/>
    <x v="0"/>
    <x v="0"/>
    <x v="0"/>
    <x v="0"/>
    <x v="0"/>
    <x v="0"/>
    <x v="0"/>
    <x v="0"/>
    <x v="0"/>
    <x v="0"/>
    <s v="Direção Financeira"/>
    <x v="0"/>
    <x v="0"/>
    <x v="0"/>
    <x v="0"/>
    <x v="0"/>
    <x v="0"/>
    <x v="0"/>
    <x v="0"/>
    <x v="0"/>
    <x v="0"/>
    <x v="1"/>
    <x v="0"/>
    <s v="Pagamento de salário referente a 06-2025"/>
  </r>
  <r>
    <x v="0"/>
    <n v="0"/>
    <n v="0"/>
    <n v="0"/>
    <n v="54"/>
    <x v="5279"/>
    <x v="0"/>
    <x v="0"/>
    <x v="0"/>
    <s v="03.16.15"/>
    <x v="0"/>
    <x v="0"/>
    <x v="0"/>
    <s v="Direção Financeira"/>
    <s v="03.16.15"/>
    <s v="Direção Financeira"/>
    <s v="03.16.15"/>
    <x v="45"/>
    <x v="0"/>
    <x v="0"/>
    <x v="1"/>
    <x v="0"/>
    <x v="0"/>
    <x v="0"/>
    <x v="0"/>
    <x v="5"/>
    <s v="2025-06-18"/>
    <x v="1"/>
    <n v="54"/>
    <x v="0"/>
    <m/>
    <x v="0"/>
    <m/>
    <x v="9"/>
    <n v="100474696"/>
    <x v="0"/>
    <x v="1"/>
    <s v="Direção Financeira"/>
    <s v="ORI"/>
    <x v="0"/>
    <m/>
    <x v="0"/>
    <x v="0"/>
    <x v="0"/>
    <x v="0"/>
    <x v="0"/>
    <x v="0"/>
    <x v="0"/>
    <x v="0"/>
    <x v="0"/>
    <x v="0"/>
    <x v="0"/>
    <s v="Direção Financeira"/>
    <x v="0"/>
    <x v="0"/>
    <x v="0"/>
    <x v="0"/>
    <x v="0"/>
    <x v="0"/>
    <x v="0"/>
    <x v="0"/>
    <x v="0"/>
    <x v="0"/>
    <x v="1"/>
    <x v="0"/>
    <s v="Pagamento de salário referente a 06-2025"/>
  </r>
  <r>
    <x v="0"/>
    <n v="0"/>
    <n v="0"/>
    <n v="0"/>
    <n v="28988"/>
    <x v="5279"/>
    <x v="0"/>
    <x v="0"/>
    <x v="0"/>
    <s v="03.16.15"/>
    <x v="0"/>
    <x v="0"/>
    <x v="0"/>
    <s v="Direção Financeira"/>
    <s v="03.16.15"/>
    <s v="Direção Financeira"/>
    <s v="03.16.15"/>
    <x v="42"/>
    <x v="0"/>
    <x v="0"/>
    <x v="1"/>
    <x v="1"/>
    <x v="0"/>
    <x v="0"/>
    <x v="0"/>
    <x v="5"/>
    <s v="2025-06-18"/>
    <x v="1"/>
    <n v="28988"/>
    <x v="0"/>
    <m/>
    <x v="0"/>
    <m/>
    <x v="9"/>
    <n v="100474696"/>
    <x v="0"/>
    <x v="1"/>
    <s v="Direção Financeira"/>
    <s v="ORI"/>
    <x v="0"/>
    <m/>
    <x v="0"/>
    <x v="0"/>
    <x v="0"/>
    <x v="0"/>
    <x v="0"/>
    <x v="0"/>
    <x v="0"/>
    <x v="0"/>
    <x v="0"/>
    <x v="0"/>
    <x v="0"/>
    <s v="Direção Financeira"/>
    <x v="0"/>
    <x v="0"/>
    <x v="0"/>
    <x v="0"/>
    <x v="0"/>
    <x v="0"/>
    <x v="0"/>
    <x v="0"/>
    <x v="0"/>
    <x v="0"/>
    <x v="1"/>
    <x v="0"/>
    <s v="Pagamento de salário referente a 06-2025"/>
  </r>
  <r>
    <x v="0"/>
    <n v="0"/>
    <n v="0"/>
    <n v="0"/>
    <n v="17879"/>
    <x v="5279"/>
    <x v="0"/>
    <x v="0"/>
    <x v="0"/>
    <s v="03.16.15"/>
    <x v="0"/>
    <x v="0"/>
    <x v="0"/>
    <s v="Direção Financeira"/>
    <s v="03.16.15"/>
    <s v="Direção Financeira"/>
    <s v="03.16.15"/>
    <x v="47"/>
    <x v="0"/>
    <x v="0"/>
    <x v="1"/>
    <x v="1"/>
    <x v="0"/>
    <x v="0"/>
    <x v="0"/>
    <x v="5"/>
    <s v="2025-06-18"/>
    <x v="1"/>
    <n v="17879"/>
    <x v="0"/>
    <m/>
    <x v="0"/>
    <m/>
    <x v="9"/>
    <n v="100474696"/>
    <x v="0"/>
    <x v="1"/>
    <s v="Direção Financeira"/>
    <s v="ORI"/>
    <x v="0"/>
    <m/>
    <x v="0"/>
    <x v="0"/>
    <x v="0"/>
    <x v="0"/>
    <x v="0"/>
    <x v="0"/>
    <x v="0"/>
    <x v="0"/>
    <x v="0"/>
    <x v="0"/>
    <x v="0"/>
    <s v="Direção Financeira"/>
    <x v="0"/>
    <x v="0"/>
    <x v="0"/>
    <x v="0"/>
    <x v="0"/>
    <x v="0"/>
    <x v="0"/>
    <x v="0"/>
    <x v="0"/>
    <x v="0"/>
    <x v="1"/>
    <x v="0"/>
    <s v="Pagamento de salário referente a 06-2025"/>
  </r>
  <r>
    <x v="0"/>
    <n v="0"/>
    <n v="0"/>
    <n v="0"/>
    <n v="131"/>
    <x v="5279"/>
    <x v="0"/>
    <x v="0"/>
    <x v="0"/>
    <s v="03.16.15"/>
    <x v="0"/>
    <x v="0"/>
    <x v="0"/>
    <s v="Direção Financeira"/>
    <s v="03.16.15"/>
    <s v="Direção Financeira"/>
    <s v="03.16.15"/>
    <x v="76"/>
    <x v="0"/>
    <x v="0"/>
    <x v="1"/>
    <x v="0"/>
    <x v="0"/>
    <x v="0"/>
    <x v="0"/>
    <x v="5"/>
    <s v="2025-06-18"/>
    <x v="1"/>
    <n v="131"/>
    <x v="0"/>
    <m/>
    <x v="0"/>
    <m/>
    <x v="66"/>
    <n v="100474708"/>
    <x v="0"/>
    <x v="3"/>
    <s v="Direção Financeira"/>
    <s v="ORI"/>
    <x v="0"/>
    <m/>
    <x v="0"/>
    <x v="0"/>
    <x v="0"/>
    <x v="0"/>
    <x v="0"/>
    <x v="0"/>
    <x v="0"/>
    <x v="0"/>
    <x v="0"/>
    <x v="0"/>
    <x v="0"/>
    <s v="Direção Financeira"/>
    <x v="0"/>
    <x v="0"/>
    <x v="0"/>
    <x v="0"/>
    <x v="0"/>
    <x v="0"/>
    <x v="0"/>
    <x v="0"/>
    <x v="0"/>
    <x v="0"/>
    <x v="3"/>
    <x v="0"/>
    <s v="Pagamento de salário referente a 06-2025"/>
  </r>
  <r>
    <x v="0"/>
    <n v="0"/>
    <n v="0"/>
    <n v="0"/>
    <n v="496"/>
    <x v="5279"/>
    <x v="0"/>
    <x v="0"/>
    <x v="0"/>
    <s v="03.16.15"/>
    <x v="0"/>
    <x v="0"/>
    <x v="0"/>
    <s v="Direção Financeira"/>
    <s v="03.16.15"/>
    <s v="Direção Financeira"/>
    <s v="03.16.15"/>
    <x v="9"/>
    <x v="0"/>
    <x v="0"/>
    <x v="1"/>
    <x v="0"/>
    <x v="0"/>
    <x v="0"/>
    <x v="0"/>
    <x v="5"/>
    <s v="2025-06-18"/>
    <x v="1"/>
    <n v="496"/>
    <x v="0"/>
    <m/>
    <x v="0"/>
    <m/>
    <x v="66"/>
    <n v="100474708"/>
    <x v="0"/>
    <x v="3"/>
    <s v="Direção Financeira"/>
    <s v="ORI"/>
    <x v="0"/>
    <m/>
    <x v="0"/>
    <x v="0"/>
    <x v="0"/>
    <x v="0"/>
    <x v="0"/>
    <x v="0"/>
    <x v="0"/>
    <x v="0"/>
    <x v="0"/>
    <x v="0"/>
    <x v="0"/>
    <s v="Direção Financeira"/>
    <x v="0"/>
    <x v="0"/>
    <x v="0"/>
    <x v="0"/>
    <x v="0"/>
    <x v="0"/>
    <x v="0"/>
    <x v="0"/>
    <x v="0"/>
    <x v="0"/>
    <x v="3"/>
    <x v="0"/>
    <s v="Pagamento de salário referente a 06-2025"/>
  </r>
  <r>
    <x v="0"/>
    <n v="0"/>
    <n v="0"/>
    <n v="0"/>
    <n v="521"/>
    <x v="5279"/>
    <x v="0"/>
    <x v="0"/>
    <x v="0"/>
    <s v="03.16.15"/>
    <x v="0"/>
    <x v="0"/>
    <x v="0"/>
    <s v="Direção Financeira"/>
    <s v="03.16.15"/>
    <s v="Direção Financeira"/>
    <s v="03.16.15"/>
    <x v="46"/>
    <x v="0"/>
    <x v="0"/>
    <x v="1"/>
    <x v="0"/>
    <x v="0"/>
    <x v="0"/>
    <x v="0"/>
    <x v="5"/>
    <s v="2025-06-18"/>
    <x v="1"/>
    <n v="521"/>
    <x v="0"/>
    <m/>
    <x v="0"/>
    <m/>
    <x v="66"/>
    <n v="100474708"/>
    <x v="0"/>
    <x v="3"/>
    <s v="Direção Financeira"/>
    <s v="ORI"/>
    <x v="0"/>
    <m/>
    <x v="0"/>
    <x v="0"/>
    <x v="0"/>
    <x v="0"/>
    <x v="0"/>
    <x v="0"/>
    <x v="0"/>
    <x v="0"/>
    <x v="0"/>
    <x v="0"/>
    <x v="0"/>
    <s v="Direção Financeira"/>
    <x v="0"/>
    <x v="0"/>
    <x v="0"/>
    <x v="0"/>
    <x v="0"/>
    <x v="0"/>
    <x v="0"/>
    <x v="0"/>
    <x v="0"/>
    <x v="0"/>
    <x v="3"/>
    <x v="0"/>
    <s v="Pagamento de salário referente a 06-2025"/>
  </r>
  <r>
    <x v="0"/>
    <n v="0"/>
    <n v="0"/>
    <n v="0"/>
    <n v="12"/>
    <x v="5279"/>
    <x v="0"/>
    <x v="0"/>
    <x v="0"/>
    <s v="03.16.15"/>
    <x v="0"/>
    <x v="0"/>
    <x v="0"/>
    <s v="Direção Financeira"/>
    <s v="03.16.15"/>
    <s v="Direção Financeira"/>
    <s v="03.16.15"/>
    <x v="45"/>
    <x v="0"/>
    <x v="0"/>
    <x v="1"/>
    <x v="0"/>
    <x v="0"/>
    <x v="0"/>
    <x v="0"/>
    <x v="5"/>
    <s v="2025-06-18"/>
    <x v="1"/>
    <n v="12"/>
    <x v="0"/>
    <m/>
    <x v="0"/>
    <m/>
    <x v="66"/>
    <n v="100474708"/>
    <x v="0"/>
    <x v="3"/>
    <s v="Direção Financeira"/>
    <s v="ORI"/>
    <x v="0"/>
    <m/>
    <x v="0"/>
    <x v="0"/>
    <x v="0"/>
    <x v="0"/>
    <x v="0"/>
    <x v="0"/>
    <x v="0"/>
    <x v="0"/>
    <x v="0"/>
    <x v="0"/>
    <x v="0"/>
    <s v="Direção Financeira"/>
    <x v="0"/>
    <x v="0"/>
    <x v="0"/>
    <x v="0"/>
    <x v="0"/>
    <x v="0"/>
    <x v="0"/>
    <x v="0"/>
    <x v="0"/>
    <x v="0"/>
    <x v="3"/>
    <x v="0"/>
    <s v="Pagamento de salário referente a 06-2025"/>
  </r>
  <r>
    <x v="0"/>
    <n v="0"/>
    <n v="0"/>
    <n v="0"/>
    <n v="6704"/>
    <x v="5279"/>
    <x v="0"/>
    <x v="0"/>
    <x v="0"/>
    <s v="03.16.15"/>
    <x v="0"/>
    <x v="0"/>
    <x v="0"/>
    <s v="Direção Financeira"/>
    <s v="03.16.15"/>
    <s v="Direção Financeira"/>
    <s v="03.16.15"/>
    <x v="42"/>
    <x v="0"/>
    <x v="0"/>
    <x v="1"/>
    <x v="1"/>
    <x v="0"/>
    <x v="0"/>
    <x v="0"/>
    <x v="5"/>
    <s v="2025-06-18"/>
    <x v="1"/>
    <n v="6704"/>
    <x v="0"/>
    <m/>
    <x v="0"/>
    <m/>
    <x v="66"/>
    <n v="100474708"/>
    <x v="0"/>
    <x v="3"/>
    <s v="Direção Financeira"/>
    <s v="ORI"/>
    <x v="0"/>
    <m/>
    <x v="0"/>
    <x v="0"/>
    <x v="0"/>
    <x v="0"/>
    <x v="0"/>
    <x v="0"/>
    <x v="0"/>
    <x v="0"/>
    <x v="0"/>
    <x v="0"/>
    <x v="0"/>
    <s v="Direção Financeira"/>
    <x v="0"/>
    <x v="0"/>
    <x v="0"/>
    <x v="0"/>
    <x v="0"/>
    <x v="0"/>
    <x v="0"/>
    <x v="0"/>
    <x v="0"/>
    <x v="0"/>
    <x v="3"/>
    <x v="0"/>
    <s v="Pagamento de salário referente a 06-2025"/>
  </r>
  <r>
    <x v="0"/>
    <n v="0"/>
    <n v="0"/>
    <n v="0"/>
    <n v="4136"/>
    <x v="5279"/>
    <x v="0"/>
    <x v="0"/>
    <x v="0"/>
    <s v="03.16.15"/>
    <x v="0"/>
    <x v="0"/>
    <x v="0"/>
    <s v="Direção Financeira"/>
    <s v="03.16.15"/>
    <s v="Direção Financeira"/>
    <s v="03.16.15"/>
    <x v="47"/>
    <x v="0"/>
    <x v="0"/>
    <x v="1"/>
    <x v="1"/>
    <x v="0"/>
    <x v="0"/>
    <x v="0"/>
    <x v="5"/>
    <s v="2025-06-18"/>
    <x v="1"/>
    <n v="4136"/>
    <x v="0"/>
    <m/>
    <x v="0"/>
    <m/>
    <x v="66"/>
    <n v="100474708"/>
    <x v="0"/>
    <x v="3"/>
    <s v="Direção Financeira"/>
    <s v="ORI"/>
    <x v="0"/>
    <m/>
    <x v="0"/>
    <x v="0"/>
    <x v="0"/>
    <x v="0"/>
    <x v="0"/>
    <x v="0"/>
    <x v="0"/>
    <x v="0"/>
    <x v="0"/>
    <x v="0"/>
    <x v="0"/>
    <s v="Direção Financeira"/>
    <x v="0"/>
    <x v="0"/>
    <x v="0"/>
    <x v="0"/>
    <x v="0"/>
    <x v="0"/>
    <x v="0"/>
    <x v="0"/>
    <x v="0"/>
    <x v="0"/>
    <x v="3"/>
    <x v="0"/>
    <s v="Pagamento de salário referente a 06-2025"/>
  </r>
  <r>
    <x v="0"/>
    <n v="0"/>
    <n v="0"/>
    <n v="0"/>
    <n v="746"/>
    <x v="5279"/>
    <x v="0"/>
    <x v="0"/>
    <x v="0"/>
    <s v="03.16.15"/>
    <x v="0"/>
    <x v="0"/>
    <x v="0"/>
    <s v="Direção Financeira"/>
    <s v="03.16.15"/>
    <s v="Direção Financeira"/>
    <s v="03.16.15"/>
    <x v="76"/>
    <x v="0"/>
    <x v="0"/>
    <x v="1"/>
    <x v="0"/>
    <x v="0"/>
    <x v="0"/>
    <x v="0"/>
    <x v="5"/>
    <s v="2025-06-18"/>
    <x v="1"/>
    <n v="746"/>
    <x v="0"/>
    <m/>
    <x v="0"/>
    <m/>
    <x v="89"/>
    <n v="100474706"/>
    <x v="0"/>
    <x v="5"/>
    <s v="Direção Financeira"/>
    <s v="ORI"/>
    <x v="0"/>
    <m/>
    <x v="0"/>
    <x v="0"/>
    <x v="0"/>
    <x v="0"/>
    <x v="0"/>
    <x v="0"/>
    <x v="0"/>
    <x v="0"/>
    <x v="0"/>
    <x v="0"/>
    <x v="0"/>
    <s v="Direção Financeira"/>
    <x v="0"/>
    <x v="0"/>
    <x v="0"/>
    <x v="0"/>
    <x v="0"/>
    <x v="0"/>
    <x v="0"/>
    <x v="0"/>
    <x v="0"/>
    <x v="0"/>
    <x v="5"/>
    <x v="0"/>
    <s v="Pagamento de salário referente a 06-2025"/>
  </r>
  <r>
    <x v="0"/>
    <n v="0"/>
    <n v="0"/>
    <n v="0"/>
    <n v="2821"/>
    <x v="5279"/>
    <x v="0"/>
    <x v="0"/>
    <x v="0"/>
    <s v="03.16.15"/>
    <x v="0"/>
    <x v="0"/>
    <x v="0"/>
    <s v="Direção Financeira"/>
    <s v="03.16.15"/>
    <s v="Direção Financeira"/>
    <s v="03.16.15"/>
    <x v="9"/>
    <x v="0"/>
    <x v="0"/>
    <x v="1"/>
    <x v="0"/>
    <x v="0"/>
    <x v="0"/>
    <x v="0"/>
    <x v="5"/>
    <s v="2025-06-18"/>
    <x v="1"/>
    <n v="2821"/>
    <x v="0"/>
    <m/>
    <x v="0"/>
    <m/>
    <x v="89"/>
    <n v="100474706"/>
    <x v="0"/>
    <x v="5"/>
    <s v="Direção Financeira"/>
    <s v="ORI"/>
    <x v="0"/>
    <m/>
    <x v="0"/>
    <x v="0"/>
    <x v="0"/>
    <x v="0"/>
    <x v="0"/>
    <x v="0"/>
    <x v="0"/>
    <x v="0"/>
    <x v="0"/>
    <x v="0"/>
    <x v="0"/>
    <s v="Direção Financeira"/>
    <x v="0"/>
    <x v="0"/>
    <x v="0"/>
    <x v="0"/>
    <x v="0"/>
    <x v="0"/>
    <x v="0"/>
    <x v="0"/>
    <x v="0"/>
    <x v="0"/>
    <x v="5"/>
    <x v="0"/>
    <s v="Pagamento de salário referente a 06-2025"/>
  </r>
  <r>
    <x v="0"/>
    <n v="0"/>
    <n v="0"/>
    <n v="0"/>
    <n v="2965"/>
    <x v="5279"/>
    <x v="0"/>
    <x v="0"/>
    <x v="0"/>
    <s v="03.16.15"/>
    <x v="0"/>
    <x v="0"/>
    <x v="0"/>
    <s v="Direção Financeira"/>
    <s v="03.16.15"/>
    <s v="Direção Financeira"/>
    <s v="03.16.15"/>
    <x v="46"/>
    <x v="0"/>
    <x v="0"/>
    <x v="1"/>
    <x v="0"/>
    <x v="0"/>
    <x v="0"/>
    <x v="0"/>
    <x v="5"/>
    <s v="2025-06-18"/>
    <x v="1"/>
    <n v="2965"/>
    <x v="0"/>
    <m/>
    <x v="0"/>
    <m/>
    <x v="89"/>
    <n v="100474706"/>
    <x v="0"/>
    <x v="5"/>
    <s v="Direção Financeira"/>
    <s v="ORI"/>
    <x v="0"/>
    <m/>
    <x v="0"/>
    <x v="0"/>
    <x v="0"/>
    <x v="0"/>
    <x v="0"/>
    <x v="0"/>
    <x v="0"/>
    <x v="0"/>
    <x v="0"/>
    <x v="0"/>
    <x v="0"/>
    <s v="Direção Financeira"/>
    <x v="0"/>
    <x v="0"/>
    <x v="0"/>
    <x v="0"/>
    <x v="0"/>
    <x v="0"/>
    <x v="0"/>
    <x v="0"/>
    <x v="0"/>
    <x v="0"/>
    <x v="5"/>
    <x v="0"/>
    <s v="Pagamento de salário referente a 06-2025"/>
  </r>
  <r>
    <x v="0"/>
    <n v="0"/>
    <n v="0"/>
    <n v="0"/>
    <n v="72"/>
    <x v="5279"/>
    <x v="0"/>
    <x v="0"/>
    <x v="0"/>
    <s v="03.16.15"/>
    <x v="0"/>
    <x v="0"/>
    <x v="0"/>
    <s v="Direção Financeira"/>
    <s v="03.16.15"/>
    <s v="Direção Financeira"/>
    <s v="03.16.15"/>
    <x v="45"/>
    <x v="0"/>
    <x v="0"/>
    <x v="1"/>
    <x v="0"/>
    <x v="0"/>
    <x v="0"/>
    <x v="0"/>
    <x v="5"/>
    <s v="2025-06-18"/>
    <x v="1"/>
    <n v="72"/>
    <x v="0"/>
    <m/>
    <x v="0"/>
    <m/>
    <x v="89"/>
    <n v="100474706"/>
    <x v="0"/>
    <x v="5"/>
    <s v="Direção Financeira"/>
    <s v="ORI"/>
    <x v="0"/>
    <m/>
    <x v="0"/>
    <x v="0"/>
    <x v="0"/>
    <x v="0"/>
    <x v="0"/>
    <x v="0"/>
    <x v="0"/>
    <x v="0"/>
    <x v="0"/>
    <x v="0"/>
    <x v="0"/>
    <s v="Direção Financeira"/>
    <x v="0"/>
    <x v="0"/>
    <x v="0"/>
    <x v="0"/>
    <x v="0"/>
    <x v="0"/>
    <x v="0"/>
    <x v="0"/>
    <x v="0"/>
    <x v="0"/>
    <x v="5"/>
    <x v="0"/>
    <s v="Pagamento de salário referente a 06-2025"/>
  </r>
  <r>
    <x v="0"/>
    <n v="0"/>
    <n v="0"/>
    <n v="0"/>
    <n v="38128"/>
    <x v="5279"/>
    <x v="0"/>
    <x v="0"/>
    <x v="0"/>
    <s v="03.16.15"/>
    <x v="0"/>
    <x v="0"/>
    <x v="0"/>
    <s v="Direção Financeira"/>
    <s v="03.16.15"/>
    <s v="Direção Financeira"/>
    <s v="03.16.15"/>
    <x v="42"/>
    <x v="0"/>
    <x v="0"/>
    <x v="1"/>
    <x v="1"/>
    <x v="0"/>
    <x v="0"/>
    <x v="0"/>
    <x v="5"/>
    <s v="2025-06-18"/>
    <x v="1"/>
    <n v="38128"/>
    <x v="0"/>
    <m/>
    <x v="0"/>
    <m/>
    <x v="89"/>
    <n v="100474706"/>
    <x v="0"/>
    <x v="5"/>
    <s v="Direção Financeira"/>
    <s v="ORI"/>
    <x v="0"/>
    <m/>
    <x v="0"/>
    <x v="0"/>
    <x v="0"/>
    <x v="0"/>
    <x v="0"/>
    <x v="0"/>
    <x v="0"/>
    <x v="0"/>
    <x v="0"/>
    <x v="0"/>
    <x v="0"/>
    <s v="Direção Financeira"/>
    <x v="0"/>
    <x v="0"/>
    <x v="0"/>
    <x v="0"/>
    <x v="0"/>
    <x v="0"/>
    <x v="0"/>
    <x v="0"/>
    <x v="0"/>
    <x v="0"/>
    <x v="5"/>
    <x v="0"/>
    <s v="Pagamento de salário referente a 06-2025"/>
  </r>
  <r>
    <x v="0"/>
    <n v="0"/>
    <n v="0"/>
    <n v="0"/>
    <n v="23515"/>
    <x v="5279"/>
    <x v="0"/>
    <x v="0"/>
    <x v="0"/>
    <s v="03.16.15"/>
    <x v="0"/>
    <x v="0"/>
    <x v="0"/>
    <s v="Direção Financeira"/>
    <s v="03.16.15"/>
    <s v="Direção Financeira"/>
    <s v="03.16.15"/>
    <x v="47"/>
    <x v="0"/>
    <x v="0"/>
    <x v="1"/>
    <x v="1"/>
    <x v="0"/>
    <x v="0"/>
    <x v="0"/>
    <x v="5"/>
    <s v="2025-06-18"/>
    <x v="1"/>
    <n v="23515"/>
    <x v="0"/>
    <m/>
    <x v="0"/>
    <m/>
    <x v="89"/>
    <n v="100474706"/>
    <x v="0"/>
    <x v="5"/>
    <s v="Direção Financeira"/>
    <s v="ORI"/>
    <x v="0"/>
    <m/>
    <x v="0"/>
    <x v="0"/>
    <x v="0"/>
    <x v="0"/>
    <x v="0"/>
    <x v="0"/>
    <x v="0"/>
    <x v="0"/>
    <x v="0"/>
    <x v="0"/>
    <x v="0"/>
    <s v="Direção Financeira"/>
    <x v="0"/>
    <x v="0"/>
    <x v="0"/>
    <x v="0"/>
    <x v="0"/>
    <x v="0"/>
    <x v="0"/>
    <x v="0"/>
    <x v="0"/>
    <x v="0"/>
    <x v="5"/>
    <x v="0"/>
    <s v="Pagamento de salário referente a 06-2025"/>
  </r>
  <r>
    <x v="0"/>
    <n v="0"/>
    <n v="0"/>
    <n v="0"/>
    <n v="8889"/>
    <x v="5279"/>
    <x v="0"/>
    <x v="0"/>
    <x v="0"/>
    <s v="03.16.15"/>
    <x v="0"/>
    <x v="0"/>
    <x v="0"/>
    <s v="Direção Financeira"/>
    <s v="03.16.15"/>
    <s v="Direção Financeira"/>
    <s v="03.16.15"/>
    <x v="76"/>
    <x v="0"/>
    <x v="0"/>
    <x v="1"/>
    <x v="0"/>
    <x v="0"/>
    <x v="0"/>
    <x v="0"/>
    <x v="5"/>
    <s v="2025-06-18"/>
    <x v="1"/>
    <n v="8889"/>
    <x v="0"/>
    <m/>
    <x v="0"/>
    <m/>
    <x v="26"/>
    <n v="100474914"/>
    <x v="0"/>
    <x v="0"/>
    <s v="Direção Financeira"/>
    <s v="ORI"/>
    <x v="0"/>
    <m/>
    <x v="0"/>
    <x v="0"/>
    <x v="0"/>
    <x v="0"/>
    <x v="0"/>
    <x v="0"/>
    <x v="0"/>
    <x v="0"/>
    <x v="0"/>
    <x v="0"/>
    <x v="0"/>
    <s v="Direção Financeira"/>
    <x v="0"/>
    <x v="0"/>
    <x v="0"/>
    <x v="0"/>
    <x v="0"/>
    <x v="0"/>
    <x v="0"/>
    <x v="0"/>
    <x v="0"/>
    <x v="0"/>
    <x v="0"/>
    <x v="0"/>
    <s v="Pagamento de salário referente a 06-2025"/>
  </r>
  <r>
    <x v="0"/>
    <n v="0"/>
    <n v="0"/>
    <n v="0"/>
    <n v="33587"/>
    <x v="5279"/>
    <x v="0"/>
    <x v="0"/>
    <x v="0"/>
    <s v="03.16.15"/>
    <x v="0"/>
    <x v="0"/>
    <x v="0"/>
    <s v="Direção Financeira"/>
    <s v="03.16.15"/>
    <s v="Direção Financeira"/>
    <s v="03.16.15"/>
    <x v="9"/>
    <x v="0"/>
    <x v="0"/>
    <x v="1"/>
    <x v="0"/>
    <x v="0"/>
    <x v="0"/>
    <x v="0"/>
    <x v="5"/>
    <s v="2025-06-18"/>
    <x v="1"/>
    <n v="33587"/>
    <x v="0"/>
    <m/>
    <x v="0"/>
    <m/>
    <x v="26"/>
    <n v="100474914"/>
    <x v="0"/>
    <x v="0"/>
    <s v="Direção Financeira"/>
    <s v="ORI"/>
    <x v="0"/>
    <m/>
    <x v="0"/>
    <x v="0"/>
    <x v="0"/>
    <x v="0"/>
    <x v="0"/>
    <x v="0"/>
    <x v="0"/>
    <x v="0"/>
    <x v="0"/>
    <x v="0"/>
    <x v="0"/>
    <s v="Direção Financeira"/>
    <x v="0"/>
    <x v="0"/>
    <x v="0"/>
    <x v="0"/>
    <x v="0"/>
    <x v="0"/>
    <x v="0"/>
    <x v="0"/>
    <x v="0"/>
    <x v="0"/>
    <x v="0"/>
    <x v="0"/>
    <s v="Pagamento de salário referente a 06-2025"/>
  </r>
  <r>
    <x v="0"/>
    <n v="0"/>
    <n v="0"/>
    <n v="0"/>
    <n v="35298"/>
    <x v="5279"/>
    <x v="0"/>
    <x v="0"/>
    <x v="0"/>
    <s v="03.16.15"/>
    <x v="0"/>
    <x v="0"/>
    <x v="0"/>
    <s v="Direção Financeira"/>
    <s v="03.16.15"/>
    <s v="Direção Financeira"/>
    <s v="03.16.15"/>
    <x v="46"/>
    <x v="0"/>
    <x v="0"/>
    <x v="1"/>
    <x v="0"/>
    <x v="0"/>
    <x v="0"/>
    <x v="0"/>
    <x v="5"/>
    <s v="2025-06-18"/>
    <x v="1"/>
    <n v="35298"/>
    <x v="0"/>
    <m/>
    <x v="0"/>
    <m/>
    <x v="26"/>
    <n v="100474914"/>
    <x v="0"/>
    <x v="0"/>
    <s v="Direção Financeira"/>
    <s v="ORI"/>
    <x v="0"/>
    <m/>
    <x v="0"/>
    <x v="0"/>
    <x v="0"/>
    <x v="0"/>
    <x v="0"/>
    <x v="0"/>
    <x v="0"/>
    <x v="0"/>
    <x v="0"/>
    <x v="0"/>
    <x v="0"/>
    <s v="Direção Financeira"/>
    <x v="0"/>
    <x v="0"/>
    <x v="0"/>
    <x v="0"/>
    <x v="0"/>
    <x v="0"/>
    <x v="0"/>
    <x v="0"/>
    <x v="0"/>
    <x v="0"/>
    <x v="0"/>
    <x v="0"/>
    <s v="Pagamento de salário referente a 06-2025"/>
  </r>
  <r>
    <x v="0"/>
    <n v="0"/>
    <n v="0"/>
    <n v="0"/>
    <n v="862"/>
    <x v="5279"/>
    <x v="0"/>
    <x v="0"/>
    <x v="0"/>
    <s v="03.16.15"/>
    <x v="0"/>
    <x v="0"/>
    <x v="0"/>
    <s v="Direção Financeira"/>
    <s v="03.16.15"/>
    <s v="Direção Financeira"/>
    <s v="03.16.15"/>
    <x v="45"/>
    <x v="0"/>
    <x v="0"/>
    <x v="1"/>
    <x v="0"/>
    <x v="0"/>
    <x v="0"/>
    <x v="0"/>
    <x v="5"/>
    <s v="2025-06-18"/>
    <x v="1"/>
    <n v="862"/>
    <x v="0"/>
    <m/>
    <x v="0"/>
    <m/>
    <x v="26"/>
    <n v="100474914"/>
    <x v="0"/>
    <x v="0"/>
    <s v="Direção Financeira"/>
    <s v="ORI"/>
    <x v="0"/>
    <m/>
    <x v="0"/>
    <x v="0"/>
    <x v="0"/>
    <x v="0"/>
    <x v="0"/>
    <x v="0"/>
    <x v="0"/>
    <x v="0"/>
    <x v="0"/>
    <x v="0"/>
    <x v="0"/>
    <s v="Direção Financeira"/>
    <x v="0"/>
    <x v="0"/>
    <x v="0"/>
    <x v="0"/>
    <x v="0"/>
    <x v="0"/>
    <x v="0"/>
    <x v="0"/>
    <x v="0"/>
    <x v="0"/>
    <x v="0"/>
    <x v="0"/>
    <s v="Pagamento de salário referente a 06-2025"/>
  </r>
  <r>
    <x v="0"/>
    <n v="0"/>
    <n v="0"/>
    <n v="0"/>
    <n v="453866"/>
    <x v="5279"/>
    <x v="0"/>
    <x v="0"/>
    <x v="0"/>
    <s v="03.16.15"/>
    <x v="0"/>
    <x v="0"/>
    <x v="0"/>
    <s v="Direção Financeira"/>
    <s v="03.16.15"/>
    <s v="Direção Financeira"/>
    <s v="03.16.15"/>
    <x v="42"/>
    <x v="0"/>
    <x v="0"/>
    <x v="1"/>
    <x v="1"/>
    <x v="0"/>
    <x v="0"/>
    <x v="0"/>
    <x v="5"/>
    <s v="2025-06-18"/>
    <x v="1"/>
    <n v="453866"/>
    <x v="0"/>
    <m/>
    <x v="0"/>
    <m/>
    <x v="26"/>
    <n v="100474914"/>
    <x v="0"/>
    <x v="0"/>
    <s v="Direção Financeira"/>
    <s v="ORI"/>
    <x v="0"/>
    <m/>
    <x v="0"/>
    <x v="0"/>
    <x v="0"/>
    <x v="0"/>
    <x v="0"/>
    <x v="0"/>
    <x v="0"/>
    <x v="0"/>
    <x v="0"/>
    <x v="0"/>
    <x v="0"/>
    <s v="Direção Financeira"/>
    <x v="0"/>
    <x v="0"/>
    <x v="0"/>
    <x v="0"/>
    <x v="0"/>
    <x v="0"/>
    <x v="0"/>
    <x v="0"/>
    <x v="0"/>
    <x v="0"/>
    <x v="0"/>
    <x v="0"/>
    <s v="Pagamento de salário referente a 06-2025"/>
  </r>
  <r>
    <x v="0"/>
    <n v="0"/>
    <n v="0"/>
    <n v="0"/>
    <n v="279874"/>
    <x v="5279"/>
    <x v="0"/>
    <x v="0"/>
    <x v="0"/>
    <s v="03.16.15"/>
    <x v="0"/>
    <x v="0"/>
    <x v="0"/>
    <s v="Direção Financeira"/>
    <s v="03.16.15"/>
    <s v="Direção Financeira"/>
    <s v="03.16.15"/>
    <x v="47"/>
    <x v="0"/>
    <x v="0"/>
    <x v="1"/>
    <x v="1"/>
    <x v="0"/>
    <x v="0"/>
    <x v="0"/>
    <x v="5"/>
    <s v="2025-06-18"/>
    <x v="1"/>
    <n v="279874"/>
    <x v="0"/>
    <m/>
    <x v="0"/>
    <m/>
    <x v="26"/>
    <n v="100474914"/>
    <x v="0"/>
    <x v="0"/>
    <s v="Direção Financeira"/>
    <s v="ORI"/>
    <x v="0"/>
    <m/>
    <x v="0"/>
    <x v="0"/>
    <x v="0"/>
    <x v="0"/>
    <x v="0"/>
    <x v="0"/>
    <x v="0"/>
    <x v="0"/>
    <x v="0"/>
    <x v="0"/>
    <x v="0"/>
    <s v="Direção Financeira"/>
    <x v="0"/>
    <x v="0"/>
    <x v="0"/>
    <x v="0"/>
    <x v="0"/>
    <x v="0"/>
    <x v="0"/>
    <x v="0"/>
    <x v="0"/>
    <x v="0"/>
    <x v="0"/>
    <x v="0"/>
    <s v="Pagamento de salário referente a 06-2025"/>
  </r>
  <r>
    <x v="0"/>
    <n v="0"/>
    <n v="0"/>
    <n v="0"/>
    <n v="10834"/>
    <x v="5280"/>
    <x v="0"/>
    <x v="0"/>
    <x v="0"/>
    <s v="03.16.13"/>
    <x v="51"/>
    <x v="0"/>
    <x v="0"/>
    <s v="Unidade Gestão de Aquisições"/>
    <s v="03.16.13"/>
    <s v="Unidade Gestão de Aquisições"/>
    <s v="03.16.13"/>
    <x v="42"/>
    <x v="0"/>
    <x v="0"/>
    <x v="1"/>
    <x v="1"/>
    <x v="0"/>
    <x v="0"/>
    <x v="0"/>
    <x v="5"/>
    <s v="2025-06-18"/>
    <x v="1"/>
    <n v="10834"/>
    <x v="0"/>
    <m/>
    <x v="0"/>
    <m/>
    <x v="9"/>
    <n v="100474696"/>
    <x v="0"/>
    <x v="1"/>
    <s v="Unidade Gestão de Aquisições"/>
    <s v="ORI"/>
    <x v="0"/>
    <s v="UGA"/>
    <x v="0"/>
    <x v="0"/>
    <x v="0"/>
    <x v="0"/>
    <x v="0"/>
    <x v="0"/>
    <x v="0"/>
    <x v="0"/>
    <x v="0"/>
    <x v="0"/>
    <x v="0"/>
    <s v="Unidade Gestão de Aquisições"/>
    <x v="0"/>
    <x v="0"/>
    <x v="0"/>
    <x v="0"/>
    <x v="0"/>
    <x v="0"/>
    <x v="0"/>
    <x v="0"/>
    <x v="0"/>
    <x v="0"/>
    <x v="1"/>
    <x v="0"/>
    <s v="Pagamento de salário referente a 06-2025"/>
  </r>
  <r>
    <x v="0"/>
    <n v="0"/>
    <n v="0"/>
    <n v="0"/>
    <n v="8213"/>
    <x v="5280"/>
    <x v="0"/>
    <x v="0"/>
    <x v="0"/>
    <s v="03.16.13"/>
    <x v="51"/>
    <x v="0"/>
    <x v="0"/>
    <s v="Unidade Gestão de Aquisições"/>
    <s v="03.16.13"/>
    <s v="Unidade Gestão de Aquisições"/>
    <s v="03.16.13"/>
    <x v="42"/>
    <x v="0"/>
    <x v="0"/>
    <x v="1"/>
    <x v="1"/>
    <x v="0"/>
    <x v="0"/>
    <x v="0"/>
    <x v="5"/>
    <s v="2025-06-18"/>
    <x v="1"/>
    <n v="8213"/>
    <x v="0"/>
    <m/>
    <x v="0"/>
    <m/>
    <x v="89"/>
    <n v="100474706"/>
    <x v="0"/>
    <x v="5"/>
    <s v="Unidade Gestão de Aquisições"/>
    <s v="ORI"/>
    <x v="0"/>
    <s v="UGA"/>
    <x v="0"/>
    <x v="0"/>
    <x v="0"/>
    <x v="0"/>
    <x v="0"/>
    <x v="0"/>
    <x v="0"/>
    <x v="0"/>
    <x v="0"/>
    <x v="0"/>
    <x v="0"/>
    <s v="Unidade Gestão de Aquisições"/>
    <x v="0"/>
    <x v="0"/>
    <x v="0"/>
    <x v="0"/>
    <x v="0"/>
    <x v="0"/>
    <x v="0"/>
    <x v="0"/>
    <x v="0"/>
    <x v="0"/>
    <x v="5"/>
    <x v="0"/>
    <s v="Pagamento de salário referente a 06-2025"/>
  </r>
  <r>
    <x v="0"/>
    <n v="0"/>
    <n v="0"/>
    <n v="0"/>
    <n v="83615"/>
    <x v="5280"/>
    <x v="0"/>
    <x v="0"/>
    <x v="0"/>
    <s v="03.16.13"/>
    <x v="51"/>
    <x v="0"/>
    <x v="0"/>
    <s v="Unidade Gestão de Aquisições"/>
    <s v="03.16.13"/>
    <s v="Unidade Gestão de Aquisições"/>
    <s v="03.16.13"/>
    <x v="42"/>
    <x v="0"/>
    <x v="0"/>
    <x v="1"/>
    <x v="1"/>
    <x v="0"/>
    <x v="0"/>
    <x v="0"/>
    <x v="5"/>
    <s v="2025-06-18"/>
    <x v="1"/>
    <n v="83615"/>
    <x v="0"/>
    <m/>
    <x v="0"/>
    <m/>
    <x v="26"/>
    <n v="100474914"/>
    <x v="0"/>
    <x v="0"/>
    <s v="Unidade Gestão de Aquisições"/>
    <s v="ORI"/>
    <x v="0"/>
    <s v="UGA"/>
    <x v="0"/>
    <x v="0"/>
    <x v="0"/>
    <x v="0"/>
    <x v="0"/>
    <x v="0"/>
    <x v="0"/>
    <x v="0"/>
    <x v="0"/>
    <x v="0"/>
    <x v="0"/>
    <s v="Unidade Gestão de Aquisições"/>
    <x v="0"/>
    <x v="0"/>
    <x v="0"/>
    <x v="0"/>
    <x v="0"/>
    <x v="0"/>
    <x v="0"/>
    <x v="0"/>
    <x v="0"/>
    <x v="0"/>
    <x v="0"/>
    <x v="0"/>
    <s v="Pagamento de salário referente a 06-2025"/>
  </r>
  <r>
    <x v="0"/>
    <n v="0"/>
    <n v="0"/>
    <n v="0"/>
    <n v="851"/>
    <x v="5281"/>
    <x v="0"/>
    <x v="0"/>
    <x v="0"/>
    <s v="03.16.12"/>
    <x v="55"/>
    <x v="0"/>
    <x v="0"/>
    <s v="Direcção de Urbanismo"/>
    <s v="03.16.12"/>
    <s v="Direcção de Urbanismo"/>
    <s v="03.16.12"/>
    <x v="8"/>
    <x v="0"/>
    <x v="0"/>
    <x v="0"/>
    <x v="0"/>
    <x v="0"/>
    <x v="0"/>
    <x v="0"/>
    <x v="5"/>
    <s v="2025-06-18"/>
    <x v="1"/>
    <n v="851"/>
    <x v="0"/>
    <m/>
    <x v="0"/>
    <m/>
    <x v="9"/>
    <n v="100474696"/>
    <x v="0"/>
    <x v="1"/>
    <s v="Direcção de Urbanismo"/>
    <s v="ORI"/>
    <x v="0"/>
    <m/>
    <x v="0"/>
    <x v="0"/>
    <x v="0"/>
    <x v="0"/>
    <x v="0"/>
    <x v="0"/>
    <x v="0"/>
    <x v="0"/>
    <x v="0"/>
    <x v="0"/>
    <x v="0"/>
    <s v="Direcção de Urbanismo"/>
    <x v="0"/>
    <x v="0"/>
    <x v="0"/>
    <x v="0"/>
    <x v="0"/>
    <x v="0"/>
    <x v="0"/>
    <x v="0"/>
    <x v="0"/>
    <x v="0"/>
    <x v="1"/>
    <x v="0"/>
    <s v="Pagamento de salário referente a 06-2025"/>
  </r>
  <r>
    <x v="0"/>
    <n v="0"/>
    <n v="0"/>
    <n v="0"/>
    <n v="533"/>
    <x v="5281"/>
    <x v="0"/>
    <x v="0"/>
    <x v="0"/>
    <s v="03.16.12"/>
    <x v="55"/>
    <x v="0"/>
    <x v="0"/>
    <s v="Direcção de Urbanismo"/>
    <s v="03.16.12"/>
    <s v="Direcção de Urbanismo"/>
    <s v="03.16.12"/>
    <x v="76"/>
    <x v="0"/>
    <x v="0"/>
    <x v="1"/>
    <x v="0"/>
    <x v="0"/>
    <x v="0"/>
    <x v="0"/>
    <x v="5"/>
    <s v="2025-06-18"/>
    <x v="1"/>
    <n v="533"/>
    <x v="0"/>
    <m/>
    <x v="0"/>
    <m/>
    <x v="9"/>
    <n v="100474696"/>
    <x v="0"/>
    <x v="1"/>
    <s v="Direcção de Urbanismo"/>
    <s v="ORI"/>
    <x v="0"/>
    <m/>
    <x v="0"/>
    <x v="0"/>
    <x v="0"/>
    <x v="0"/>
    <x v="0"/>
    <x v="0"/>
    <x v="0"/>
    <x v="0"/>
    <x v="0"/>
    <x v="0"/>
    <x v="0"/>
    <s v="Direcção de Urbanismo"/>
    <x v="0"/>
    <x v="0"/>
    <x v="0"/>
    <x v="0"/>
    <x v="0"/>
    <x v="0"/>
    <x v="0"/>
    <x v="0"/>
    <x v="0"/>
    <x v="0"/>
    <x v="1"/>
    <x v="0"/>
    <s v="Pagamento de salário referente a 06-2025"/>
  </r>
  <r>
    <x v="0"/>
    <n v="0"/>
    <n v="0"/>
    <n v="0"/>
    <n v="5078"/>
    <x v="5281"/>
    <x v="0"/>
    <x v="0"/>
    <x v="0"/>
    <s v="03.16.12"/>
    <x v="55"/>
    <x v="0"/>
    <x v="0"/>
    <s v="Direcção de Urbanismo"/>
    <s v="03.16.12"/>
    <s v="Direcção de Urbanismo"/>
    <s v="03.16.12"/>
    <x v="42"/>
    <x v="0"/>
    <x v="0"/>
    <x v="1"/>
    <x v="1"/>
    <x v="0"/>
    <x v="0"/>
    <x v="0"/>
    <x v="5"/>
    <s v="2025-06-18"/>
    <x v="1"/>
    <n v="5078"/>
    <x v="0"/>
    <m/>
    <x v="0"/>
    <m/>
    <x v="9"/>
    <n v="100474696"/>
    <x v="0"/>
    <x v="1"/>
    <s v="Direcção de Urbanismo"/>
    <s v="ORI"/>
    <x v="0"/>
    <m/>
    <x v="0"/>
    <x v="0"/>
    <x v="0"/>
    <x v="0"/>
    <x v="0"/>
    <x v="0"/>
    <x v="0"/>
    <x v="0"/>
    <x v="0"/>
    <x v="0"/>
    <x v="0"/>
    <s v="Direcção de Urbanismo"/>
    <x v="0"/>
    <x v="0"/>
    <x v="0"/>
    <x v="0"/>
    <x v="0"/>
    <x v="0"/>
    <x v="0"/>
    <x v="0"/>
    <x v="0"/>
    <x v="0"/>
    <x v="1"/>
    <x v="0"/>
    <s v="Pagamento de salário referente a 06-2025"/>
  </r>
  <r>
    <x v="0"/>
    <n v="0"/>
    <n v="0"/>
    <n v="0"/>
    <n v="8517"/>
    <x v="5281"/>
    <x v="0"/>
    <x v="0"/>
    <x v="0"/>
    <s v="03.16.12"/>
    <x v="55"/>
    <x v="0"/>
    <x v="0"/>
    <s v="Direcção de Urbanismo"/>
    <s v="03.16.12"/>
    <s v="Direcção de Urbanismo"/>
    <s v="03.16.12"/>
    <x v="48"/>
    <x v="0"/>
    <x v="0"/>
    <x v="1"/>
    <x v="1"/>
    <x v="0"/>
    <x v="0"/>
    <x v="0"/>
    <x v="5"/>
    <s v="2025-06-18"/>
    <x v="1"/>
    <n v="8517"/>
    <x v="0"/>
    <m/>
    <x v="0"/>
    <m/>
    <x v="9"/>
    <n v="100474696"/>
    <x v="0"/>
    <x v="1"/>
    <s v="Direcção de Urbanismo"/>
    <s v="ORI"/>
    <x v="0"/>
    <m/>
    <x v="0"/>
    <x v="0"/>
    <x v="0"/>
    <x v="0"/>
    <x v="0"/>
    <x v="0"/>
    <x v="0"/>
    <x v="0"/>
    <x v="0"/>
    <x v="0"/>
    <x v="0"/>
    <s v="Direcção de Urbanismo"/>
    <x v="0"/>
    <x v="0"/>
    <x v="0"/>
    <x v="0"/>
    <x v="0"/>
    <x v="0"/>
    <x v="0"/>
    <x v="0"/>
    <x v="0"/>
    <x v="0"/>
    <x v="1"/>
    <x v="0"/>
    <s v="Pagamento de salário referente a 06-2025"/>
  </r>
  <r>
    <x v="0"/>
    <n v="0"/>
    <n v="0"/>
    <n v="0"/>
    <n v="888"/>
    <x v="5281"/>
    <x v="0"/>
    <x v="0"/>
    <x v="0"/>
    <s v="03.16.12"/>
    <x v="55"/>
    <x v="0"/>
    <x v="0"/>
    <s v="Direcção de Urbanismo"/>
    <s v="03.16.12"/>
    <s v="Direcção de Urbanismo"/>
    <s v="03.16.12"/>
    <x v="8"/>
    <x v="0"/>
    <x v="0"/>
    <x v="0"/>
    <x v="0"/>
    <x v="0"/>
    <x v="0"/>
    <x v="0"/>
    <x v="5"/>
    <s v="2025-06-18"/>
    <x v="1"/>
    <n v="888"/>
    <x v="0"/>
    <m/>
    <x v="0"/>
    <m/>
    <x v="89"/>
    <n v="100474706"/>
    <x v="0"/>
    <x v="5"/>
    <s v="Direcção de Urbanismo"/>
    <s v="ORI"/>
    <x v="0"/>
    <m/>
    <x v="0"/>
    <x v="0"/>
    <x v="0"/>
    <x v="0"/>
    <x v="0"/>
    <x v="0"/>
    <x v="0"/>
    <x v="0"/>
    <x v="0"/>
    <x v="0"/>
    <x v="0"/>
    <s v="Direcção de Urbanismo"/>
    <x v="0"/>
    <x v="0"/>
    <x v="0"/>
    <x v="0"/>
    <x v="0"/>
    <x v="0"/>
    <x v="0"/>
    <x v="0"/>
    <x v="0"/>
    <x v="0"/>
    <x v="5"/>
    <x v="0"/>
    <s v="Pagamento de salário referente a 06-2025"/>
  </r>
  <r>
    <x v="0"/>
    <n v="0"/>
    <n v="0"/>
    <n v="0"/>
    <n v="556"/>
    <x v="5281"/>
    <x v="0"/>
    <x v="0"/>
    <x v="0"/>
    <s v="03.16.12"/>
    <x v="55"/>
    <x v="0"/>
    <x v="0"/>
    <s v="Direcção de Urbanismo"/>
    <s v="03.16.12"/>
    <s v="Direcção de Urbanismo"/>
    <s v="03.16.12"/>
    <x v="76"/>
    <x v="0"/>
    <x v="0"/>
    <x v="1"/>
    <x v="0"/>
    <x v="0"/>
    <x v="0"/>
    <x v="0"/>
    <x v="5"/>
    <s v="2025-06-18"/>
    <x v="1"/>
    <n v="556"/>
    <x v="0"/>
    <m/>
    <x v="0"/>
    <m/>
    <x v="89"/>
    <n v="100474706"/>
    <x v="0"/>
    <x v="5"/>
    <s v="Direcção de Urbanismo"/>
    <s v="ORI"/>
    <x v="0"/>
    <m/>
    <x v="0"/>
    <x v="0"/>
    <x v="0"/>
    <x v="0"/>
    <x v="0"/>
    <x v="0"/>
    <x v="0"/>
    <x v="0"/>
    <x v="0"/>
    <x v="0"/>
    <x v="0"/>
    <s v="Direcção de Urbanismo"/>
    <x v="0"/>
    <x v="0"/>
    <x v="0"/>
    <x v="0"/>
    <x v="0"/>
    <x v="0"/>
    <x v="0"/>
    <x v="0"/>
    <x v="0"/>
    <x v="0"/>
    <x v="5"/>
    <x v="0"/>
    <s v="Pagamento de salário referente a 06-2025"/>
  </r>
  <r>
    <x v="0"/>
    <n v="0"/>
    <n v="0"/>
    <n v="0"/>
    <n v="5300"/>
    <x v="5281"/>
    <x v="0"/>
    <x v="0"/>
    <x v="0"/>
    <s v="03.16.12"/>
    <x v="55"/>
    <x v="0"/>
    <x v="0"/>
    <s v="Direcção de Urbanismo"/>
    <s v="03.16.12"/>
    <s v="Direcção de Urbanismo"/>
    <s v="03.16.12"/>
    <x v="42"/>
    <x v="0"/>
    <x v="0"/>
    <x v="1"/>
    <x v="1"/>
    <x v="0"/>
    <x v="0"/>
    <x v="0"/>
    <x v="5"/>
    <s v="2025-06-18"/>
    <x v="1"/>
    <n v="5300"/>
    <x v="0"/>
    <m/>
    <x v="0"/>
    <m/>
    <x v="89"/>
    <n v="100474706"/>
    <x v="0"/>
    <x v="5"/>
    <s v="Direcção de Urbanismo"/>
    <s v="ORI"/>
    <x v="0"/>
    <m/>
    <x v="0"/>
    <x v="0"/>
    <x v="0"/>
    <x v="0"/>
    <x v="0"/>
    <x v="0"/>
    <x v="0"/>
    <x v="0"/>
    <x v="0"/>
    <x v="0"/>
    <x v="0"/>
    <s v="Direcção de Urbanismo"/>
    <x v="0"/>
    <x v="0"/>
    <x v="0"/>
    <x v="0"/>
    <x v="0"/>
    <x v="0"/>
    <x v="0"/>
    <x v="0"/>
    <x v="0"/>
    <x v="0"/>
    <x v="5"/>
    <x v="0"/>
    <s v="Pagamento de salário referente a 06-2025"/>
  </r>
  <r>
    <x v="0"/>
    <n v="0"/>
    <n v="0"/>
    <n v="0"/>
    <n v="8888"/>
    <x v="5281"/>
    <x v="0"/>
    <x v="0"/>
    <x v="0"/>
    <s v="03.16.12"/>
    <x v="55"/>
    <x v="0"/>
    <x v="0"/>
    <s v="Direcção de Urbanismo"/>
    <s v="03.16.12"/>
    <s v="Direcção de Urbanismo"/>
    <s v="03.16.12"/>
    <x v="48"/>
    <x v="0"/>
    <x v="0"/>
    <x v="1"/>
    <x v="1"/>
    <x v="0"/>
    <x v="0"/>
    <x v="0"/>
    <x v="5"/>
    <s v="2025-06-18"/>
    <x v="1"/>
    <n v="8888"/>
    <x v="0"/>
    <m/>
    <x v="0"/>
    <m/>
    <x v="89"/>
    <n v="100474706"/>
    <x v="0"/>
    <x v="5"/>
    <s v="Direcção de Urbanismo"/>
    <s v="ORI"/>
    <x v="0"/>
    <m/>
    <x v="0"/>
    <x v="0"/>
    <x v="0"/>
    <x v="0"/>
    <x v="0"/>
    <x v="0"/>
    <x v="0"/>
    <x v="0"/>
    <x v="0"/>
    <x v="0"/>
    <x v="0"/>
    <s v="Direcção de Urbanismo"/>
    <x v="0"/>
    <x v="0"/>
    <x v="0"/>
    <x v="0"/>
    <x v="0"/>
    <x v="0"/>
    <x v="0"/>
    <x v="0"/>
    <x v="0"/>
    <x v="0"/>
    <x v="5"/>
    <x v="0"/>
    <s v="Pagamento de salário referente a 06-2025"/>
  </r>
  <r>
    <x v="0"/>
    <n v="0"/>
    <n v="0"/>
    <n v="0"/>
    <n v="10501"/>
    <x v="5281"/>
    <x v="0"/>
    <x v="0"/>
    <x v="0"/>
    <s v="03.16.12"/>
    <x v="55"/>
    <x v="0"/>
    <x v="0"/>
    <s v="Direcção de Urbanismo"/>
    <s v="03.16.12"/>
    <s v="Direcção de Urbanismo"/>
    <s v="03.16.12"/>
    <x v="8"/>
    <x v="0"/>
    <x v="0"/>
    <x v="0"/>
    <x v="0"/>
    <x v="0"/>
    <x v="0"/>
    <x v="0"/>
    <x v="5"/>
    <s v="2025-06-18"/>
    <x v="1"/>
    <n v="10501"/>
    <x v="0"/>
    <m/>
    <x v="0"/>
    <m/>
    <x v="26"/>
    <n v="100474914"/>
    <x v="0"/>
    <x v="0"/>
    <s v="Direcção de Urbanismo"/>
    <s v="ORI"/>
    <x v="0"/>
    <m/>
    <x v="0"/>
    <x v="0"/>
    <x v="0"/>
    <x v="0"/>
    <x v="0"/>
    <x v="0"/>
    <x v="0"/>
    <x v="0"/>
    <x v="0"/>
    <x v="0"/>
    <x v="0"/>
    <s v="Direcção de Urbanismo"/>
    <x v="0"/>
    <x v="0"/>
    <x v="0"/>
    <x v="0"/>
    <x v="0"/>
    <x v="0"/>
    <x v="0"/>
    <x v="0"/>
    <x v="0"/>
    <x v="0"/>
    <x v="0"/>
    <x v="0"/>
    <s v="Pagamento de salário referente a 06-2025"/>
  </r>
  <r>
    <x v="0"/>
    <n v="0"/>
    <n v="0"/>
    <n v="0"/>
    <n v="6578"/>
    <x v="5281"/>
    <x v="0"/>
    <x v="0"/>
    <x v="0"/>
    <s v="03.16.12"/>
    <x v="55"/>
    <x v="0"/>
    <x v="0"/>
    <s v="Direcção de Urbanismo"/>
    <s v="03.16.12"/>
    <s v="Direcção de Urbanismo"/>
    <s v="03.16.12"/>
    <x v="76"/>
    <x v="0"/>
    <x v="0"/>
    <x v="1"/>
    <x v="0"/>
    <x v="0"/>
    <x v="0"/>
    <x v="0"/>
    <x v="5"/>
    <s v="2025-06-18"/>
    <x v="1"/>
    <n v="6578"/>
    <x v="0"/>
    <m/>
    <x v="0"/>
    <m/>
    <x v="26"/>
    <n v="100474914"/>
    <x v="0"/>
    <x v="0"/>
    <s v="Direcção de Urbanismo"/>
    <s v="ORI"/>
    <x v="0"/>
    <m/>
    <x v="0"/>
    <x v="0"/>
    <x v="0"/>
    <x v="0"/>
    <x v="0"/>
    <x v="0"/>
    <x v="0"/>
    <x v="0"/>
    <x v="0"/>
    <x v="0"/>
    <x v="0"/>
    <s v="Direcção de Urbanismo"/>
    <x v="0"/>
    <x v="0"/>
    <x v="0"/>
    <x v="0"/>
    <x v="0"/>
    <x v="0"/>
    <x v="0"/>
    <x v="0"/>
    <x v="0"/>
    <x v="0"/>
    <x v="0"/>
    <x v="0"/>
    <s v="Pagamento de salário referente a 06-2025"/>
  </r>
  <r>
    <x v="0"/>
    <n v="0"/>
    <n v="0"/>
    <n v="0"/>
    <n v="62622"/>
    <x v="5281"/>
    <x v="0"/>
    <x v="0"/>
    <x v="0"/>
    <s v="03.16.12"/>
    <x v="55"/>
    <x v="0"/>
    <x v="0"/>
    <s v="Direcção de Urbanismo"/>
    <s v="03.16.12"/>
    <s v="Direcção de Urbanismo"/>
    <s v="03.16.12"/>
    <x v="42"/>
    <x v="0"/>
    <x v="0"/>
    <x v="1"/>
    <x v="1"/>
    <x v="0"/>
    <x v="0"/>
    <x v="0"/>
    <x v="5"/>
    <s v="2025-06-18"/>
    <x v="1"/>
    <n v="62622"/>
    <x v="0"/>
    <m/>
    <x v="0"/>
    <m/>
    <x v="26"/>
    <n v="100474914"/>
    <x v="0"/>
    <x v="0"/>
    <s v="Direcção de Urbanismo"/>
    <s v="ORI"/>
    <x v="0"/>
    <m/>
    <x v="0"/>
    <x v="0"/>
    <x v="0"/>
    <x v="0"/>
    <x v="0"/>
    <x v="0"/>
    <x v="0"/>
    <x v="0"/>
    <x v="0"/>
    <x v="0"/>
    <x v="0"/>
    <s v="Direcção de Urbanismo"/>
    <x v="0"/>
    <x v="0"/>
    <x v="0"/>
    <x v="0"/>
    <x v="0"/>
    <x v="0"/>
    <x v="0"/>
    <x v="0"/>
    <x v="0"/>
    <x v="0"/>
    <x v="0"/>
    <x v="0"/>
    <s v="Pagamento de salário referente a 06-2025"/>
  </r>
  <r>
    <x v="0"/>
    <n v="0"/>
    <n v="0"/>
    <n v="0"/>
    <n v="104995"/>
    <x v="5281"/>
    <x v="0"/>
    <x v="0"/>
    <x v="0"/>
    <s v="03.16.12"/>
    <x v="55"/>
    <x v="0"/>
    <x v="0"/>
    <s v="Direcção de Urbanismo"/>
    <s v="03.16.12"/>
    <s v="Direcção de Urbanismo"/>
    <s v="03.16.12"/>
    <x v="48"/>
    <x v="0"/>
    <x v="0"/>
    <x v="1"/>
    <x v="1"/>
    <x v="0"/>
    <x v="0"/>
    <x v="0"/>
    <x v="5"/>
    <s v="2025-06-18"/>
    <x v="1"/>
    <n v="104995"/>
    <x v="0"/>
    <m/>
    <x v="0"/>
    <m/>
    <x v="26"/>
    <n v="100474914"/>
    <x v="0"/>
    <x v="0"/>
    <s v="Direcção de Urbanismo"/>
    <s v="ORI"/>
    <x v="0"/>
    <m/>
    <x v="0"/>
    <x v="0"/>
    <x v="0"/>
    <x v="0"/>
    <x v="0"/>
    <x v="0"/>
    <x v="0"/>
    <x v="0"/>
    <x v="0"/>
    <x v="0"/>
    <x v="0"/>
    <s v="Direcção de Urbanismo"/>
    <x v="0"/>
    <x v="0"/>
    <x v="0"/>
    <x v="0"/>
    <x v="0"/>
    <x v="0"/>
    <x v="0"/>
    <x v="0"/>
    <x v="0"/>
    <x v="0"/>
    <x v="0"/>
    <x v="0"/>
    <s v="Pagamento de salário referente a 06-2025"/>
  </r>
  <r>
    <x v="0"/>
    <n v="0"/>
    <n v="0"/>
    <n v="0"/>
    <n v="754"/>
    <x v="5282"/>
    <x v="0"/>
    <x v="0"/>
    <x v="0"/>
    <s v="03.16.11"/>
    <x v="25"/>
    <x v="0"/>
    <x v="0"/>
    <s v="Direcção de Obras"/>
    <s v="03.16.11"/>
    <s v="Direcção de Obras"/>
    <s v="03.16.11"/>
    <x v="8"/>
    <x v="0"/>
    <x v="0"/>
    <x v="0"/>
    <x v="0"/>
    <x v="0"/>
    <x v="0"/>
    <x v="0"/>
    <x v="5"/>
    <s v="2025-06-18"/>
    <x v="1"/>
    <n v="754"/>
    <x v="0"/>
    <m/>
    <x v="0"/>
    <m/>
    <x v="9"/>
    <n v="100474696"/>
    <x v="0"/>
    <x v="1"/>
    <s v="Direcção de Obras"/>
    <s v="ORI"/>
    <x v="0"/>
    <m/>
    <x v="0"/>
    <x v="0"/>
    <x v="0"/>
    <x v="0"/>
    <x v="0"/>
    <x v="0"/>
    <x v="0"/>
    <x v="0"/>
    <x v="0"/>
    <x v="0"/>
    <x v="0"/>
    <s v="Direcção de Obras"/>
    <x v="0"/>
    <x v="0"/>
    <x v="0"/>
    <x v="0"/>
    <x v="0"/>
    <x v="0"/>
    <x v="0"/>
    <x v="0"/>
    <x v="0"/>
    <x v="0"/>
    <x v="1"/>
    <x v="0"/>
    <s v="Pagamento de salário referente a 06-2025"/>
  </r>
  <r>
    <x v="0"/>
    <n v="0"/>
    <n v="0"/>
    <n v="0"/>
    <n v="883"/>
    <x v="5282"/>
    <x v="0"/>
    <x v="0"/>
    <x v="0"/>
    <s v="03.16.11"/>
    <x v="25"/>
    <x v="0"/>
    <x v="0"/>
    <s v="Direcção de Obras"/>
    <s v="03.16.11"/>
    <s v="Direcção de Obras"/>
    <s v="03.16.11"/>
    <x v="76"/>
    <x v="0"/>
    <x v="0"/>
    <x v="1"/>
    <x v="0"/>
    <x v="0"/>
    <x v="0"/>
    <x v="0"/>
    <x v="5"/>
    <s v="2025-06-18"/>
    <x v="1"/>
    <n v="883"/>
    <x v="0"/>
    <m/>
    <x v="0"/>
    <m/>
    <x v="9"/>
    <n v="100474696"/>
    <x v="0"/>
    <x v="1"/>
    <s v="Direcção de Obras"/>
    <s v="ORI"/>
    <x v="0"/>
    <m/>
    <x v="0"/>
    <x v="0"/>
    <x v="0"/>
    <x v="0"/>
    <x v="0"/>
    <x v="0"/>
    <x v="0"/>
    <x v="0"/>
    <x v="0"/>
    <x v="0"/>
    <x v="0"/>
    <s v="Direcção de Obras"/>
    <x v="0"/>
    <x v="0"/>
    <x v="0"/>
    <x v="0"/>
    <x v="0"/>
    <x v="0"/>
    <x v="0"/>
    <x v="0"/>
    <x v="0"/>
    <x v="0"/>
    <x v="1"/>
    <x v="0"/>
    <s v="Pagamento de salário referente a 06-2025"/>
  </r>
  <r>
    <x v="0"/>
    <n v="0"/>
    <n v="0"/>
    <n v="0"/>
    <n v="24"/>
    <x v="5282"/>
    <x v="0"/>
    <x v="0"/>
    <x v="0"/>
    <s v="03.16.11"/>
    <x v="25"/>
    <x v="0"/>
    <x v="0"/>
    <s v="Direcção de Obras"/>
    <s v="03.16.11"/>
    <s v="Direcção de Obras"/>
    <s v="03.16.11"/>
    <x v="45"/>
    <x v="0"/>
    <x v="0"/>
    <x v="1"/>
    <x v="0"/>
    <x v="0"/>
    <x v="0"/>
    <x v="0"/>
    <x v="5"/>
    <s v="2025-06-18"/>
    <x v="1"/>
    <n v="24"/>
    <x v="0"/>
    <m/>
    <x v="0"/>
    <m/>
    <x v="9"/>
    <n v="100474696"/>
    <x v="0"/>
    <x v="1"/>
    <s v="Direcção de Obras"/>
    <s v="ORI"/>
    <x v="0"/>
    <m/>
    <x v="0"/>
    <x v="0"/>
    <x v="0"/>
    <x v="0"/>
    <x v="0"/>
    <x v="0"/>
    <x v="0"/>
    <x v="0"/>
    <x v="0"/>
    <x v="0"/>
    <x v="0"/>
    <s v="Direcção de Obras"/>
    <x v="0"/>
    <x v="0"/>
    <x v="0"/>
    <x v="0"/>
    <x v="0"/>
    <x v="0"/>
    <x v="0"/>
    <x v="0"/>
    <x v="0"/>
    <x v="0"/>
    <x v="1"/>
    <x v="0"/>
    <s v="Pagamento de salário referente a 06-2025"/>
  </r>
  <r>
    <x v="0"/>
    <n v="0"/>
    <n v="0"/>
    <n v="0"/>
    <n v="2499"/>
    <x v="5282"/>
    <x v="0"/>
    <x v="0"/>
    <x v="0"/>
    <s v="03.16.11"/>
    <x v="25"/>
    <x v="0"/>
    <x v="0"/>
    <s v="Direcção de Obras"/>
    <s v="03.16.11"/>
    <s v="Direcção de Obras"/>
    <s v="03.16.11"/>
    <x v="46"/>
    <x v="0"/>
    <x v="0"/>
    <x v="1"/>
    <x v="0"/>
    <x v="0"/>
    <x v="0"/>
    <x v="0"/>
    <x v="5"/>
    <s v="2025-06-18"/>
    <x v="1"/>
    <n v="2499"/>
    <x v="0"/>
    <m/>
    <x v="0"/>
    <m/>
    <x v="9"/>
    <n v="100474696"/>
    <x v="0"/>
    <x v="1"/>
    <s v="Direcção de Obras"/>
    <s v="ORI"/>
    <x v="0"/>
    <m/>
    <x v="0"/>
    <x v="0"/>
    <x v="0"/>
    <x v="0"/>
    <x v="0"/>
    <x v="0"/>
    <x v="0"/>
    <x v="0"/>
    <x v="0"/>
    <x v="0"/>
    <x v="0"/>
    <s v="Direcção de Obras"/>
    <x v="0"/>
    <x v="0"/>
    <x v="0"/>
    <x v="0"/>
    <x v="0"/>
    <x v="0"/>
    <x v="0"/>
    <x v="0"/>
    <x v="0"/>
    <x v="0"/>
    <x v="1"/>
    <x v="0"/>
    <s v="Pagamento de salário referente a 06-2025"/>
  </r>
  <r>
    <x v="0"/>
    <n v="0"/>
    <n v="0"/>
    <n v="0"/>
    <n v="15899"/>
    <x v="5282"/>
    <x v="0"/>
    <x v="0"/>
    <x v="0"/>
    <s v="03.16.11"/>
    <x v="25"/>
    <x v="0"/>
    <x v="0"/>
    <s v="Direcção de Obras"/>
    <s v="03.16.11"/>
    <s v="Direcção de Obras"/>
    <s v="03.16.11"/>
    <x v="42"/>
    <x v="0"/>
    <x v="0"/>
    <x v="1"/>
    <x v="1"/>
    <x v="0"/>
    <x v="0"/>
    <x v="0"/>
    <x v="5"/>
    <s v="2025-06-18"/>
    <x v="1"/>
    <n v="15899"/>
    <x v="0"/>
    <m/>
    <x v="0"/>
    <m/>
    <x v="9"/>
    <n v="100474696"/>
    <x v="0"/>
    <x v="1"/>
    <s v="Direcção de Obras"/>
    <s v="ORI"/>
    <x v="0"/>
    <m/>
    <x v="0"/>
    <x v="0"/>
    <x v="0"/>
    <x v="0"/>
    <x v="0"/>
    <x v="0"/>
    <x v="0"/>
    <x v="0"/>
    <x v="0"/>
    <x v="0"/>
    <x v="0"/>
    <s v="Direcção de Obras"/>
    <x v="0"/>
    <x v="0"/>
    <x v="0"/>
    <x v="0"/>
    <x v="0"/>
    <x v="0"/>
    <x v="0"/>
    <x v="0"/>
    <x v="0"/>
    <x v="0"/>
    <x v="1"/>
    <x v="0"/>
    <s v="Pagamento de salário referente a 06-2025"/>
  </r>
  <r>
    <x v="0"/>
    <n v="0"/>
    <n v="0"/>
    <n v="0"/>
    <n v="15654"/>
    <x v="5282"/>
    <x v="0"/>
    <x v="0"/>
    <x v="0"/>
    <s v="03.16.11"/>
    <x v="25"/>
    <x v="0"/>
    <x v="0"/>
    <s v="Direcção de Obras"/>
    <s v="03.16.11"/>
    <s v="Direcção de Obras"/>
    <s v="03.16.11"/>
    <x v="47"/>
    <x v="0"/>
    <x v="0"/>
    <x v="1"/>
    <x v="1"/>
    <x v="0"/>
    <x v="0"/>
    <x v="0"/>
    <x v="5"/>
    <s v="2025-06-18"/>
    <x v="1"/>
    <n v="15654"/>
    <x v="0"/>
    <m/>
    <x v="0"/>
    <m/>
    <x v="9"/>
    <n v="100474696"/>
    <x v="0"/>
    <x v="1"/>
    <s v="Direcção de Obras"/>
    <s v="ORI"/>
    <x v="0"/>
    <m/>
    <x v="0"/>
    <x v="0"/>
    <x v="0"/>
    <x v="0"/>
    <x v="0"/>
    <x v="0"/>
    <x v="0"/>
    <x v="0"/>
    <x v="0"/>
    <x v="0"/>
    <x v="0"/>
    <s v="Direcção de Obras"/>
    <x v="0"/>
    <x v="0"/>
    <x v="0"/>
    <x v="0"/>
    <x v="0"/>
    <x v="0"/>
    <x v="0"/>
    <x v="0"/>
    <x v="0"/>
    <x v="0"/>
    <x v="1"/>
    <x v="0"/>
    <s v="Pagamento de salário referente a 06-2025"/>
  </r>
  <r>
    <x v="0"/>
    <n v="0"/>
    <n v="0"/>
    <n v="0"/>
    <n v="7546"/>
    <x v="5282"/>
    <x v="0"/>
    <x v="0"/>
    <x v="0"/>
    <s v="03.16.11"/>
    <x v="25"/>
    <x v="0"/>
    <x v="0"/>
    <s v="Direcção de Obras"/>
    <s v="03.16.11"/>
    <s v="Direcção de Obras"/>
    <s v="03.16.11"/>
    <x v="48"/>
    <x v="0"/>
    <x v="0"/>
    <x v="1"/>
    <x v="1"/>
    <x v="0"/>
    <x v="0"/>
    <x v="0"/>
    <x v="5"/>
    <s v="2025-06-18"/>
    <x v="1"/>
    <n v="7546"/>
    <x v="0"/>
    <m/>
    <x v="0"/>
    <m/>
    <x v="9"/>
    <n v="100474696"/>
    <x v="0"/>
    <x v="1"/>
    <s v="Direcção de Obras"/>
    <s v="ORI"/>
    <x v="0"/>
    <m/>
    <x v="0"/>
    <x v="0"/>
    <x v="0"/>
    <x v="0"/>
    <x v="0"/>
    <x v="0"/>
    <x v="0"/>
    <x v="0"/>
    <x v="0"/>
    <x v="0"/>
    <x v="0"/>
    <s v="Direcção de Obras"/>
    <x v="0"/>
    <x v="0"/>
    <x v="0"/>
    <x v="0"/>
    <x v="0"/>
    <x v="0"/>
    <x v="0"/>
    <x v="0"/>
    <x v="0"/>
    <x v="0"/>
    <x v="1"/>
    <x v="0"/>
    <s v="Pagamento de salário referente a 06-2025"/>
  </r>
  <r>
    <x v="0"/>
    <n v="0"/>
    <n v="0"/>
    <n v="0"/>
    <n v="156"/>
    <x v="5282"/>
    <x v="0"/>
    <x v="0"/>
    <x v="0"/>
    <s v="03.16.11"/>
    <x v="25"/>
    <x v="0"/>
    <x v="0"/>
    <s v="Direcção de Obras"/>
    <s v="03.16.11"/>
    <s v="Direcção de Obras"/>
    <s v="03.16.11"/>
    <x v="8"/>
    <x v="0"/>
    <x v="0"/>
    <x v="0"/>
    <x v="0"/>
    <x v="0"/>
    <x v="0"/>
    <x v="0"/>
    <x v="5"/>
    <s v="2025-06-18"/>
    <x v="1"/>
    <n v="156"/>
    <x v="0"/>
    <m/>
    <x v="0"/>
    <m/>
    <x v="66"/>
    <n v="100474708"/>
    <x v="0"/>
    <x v="3"/>
    <s v="Direcção de Obras"/>
    <s v="ORI"/>
    <x v="0"/>
    <m/>
    <x v="0"/>
    <x v="0"/>
    <x v="0"/>
    <x v="0"/>
    <x v="0"/>
    <x v="0"/>
    <x v="0"/>
    <x v="0"/>
    <x v="0"/>
    <x v="0"/>
    <x v="0"/>
    <s v="Direcção de Obras"/>
    <x v="0"/>
    <x v="0"/>
    <x v="0"/>
    <x v="0"/>
    <x v="0"/>
    <x v="0"/>
    <x v="0"/>
    <x v="0"/>
    <x v="0"/>
    <x v="0"/>
    <x v="3"/>
    <x v="0"/>
    <s v="Pagamento de salário referente a 06-2025"/>
  </r>
  <r>
    <x v="0"/>
    <n v="0"/>
    <n v="0"/>
    <n v="0"/>
    <n v="183"/>
    <x v="5282"/>
    <x v="0"/>
    <x v="0"/>
    <x v="0"/>
    <s v="03.16.11"/>
    <x v="25"/>
    <x v="0"/>
    <x v="0"/>
    <s v="Direcção de Obras"/>
    <s v="03.16.11"/>
    <s v="Direcção de Obras"/>
    <s v="03.16.11"/>
    <x v="76"/>
    <x v="0"/>
    <x v="0"/>
    <x v="1"/>
    <x v="0"/>
    <x v="0"/>
    <x v="0"/>
    <x v="0"/>
    <x v="5"/>
    <s v="2025-06-18"/>
    <x v="1"/>
    <n v="183"/>
    <x v="0"/>
    <m/>
    <x v="0"/>
    <m/>
    <x v="66"/>
    <n v="100474708"/>
    <x v="0"/>
    <x v="3"/>
    <s v="Direcção de Obras"/>
    <s v="ORI"/>
    <x v="0"/>
    <m/>
    <x v="0"/>
    <x v="0"/>
    <x v="0"/>
    <x v="0"/>
    <x v="0"/>
    <x v="0"/>
    <x v="0"/>
    <x v="0"/>
    <x v="0"/>
    <x v="0"/>
    <x v="0"/>
    <s v="Direcção de Obras"/>
    <x v="0"/>
    <x v="0"/>
    <x v="0"/>
    <x v="0"/>
    <x v="0"/>
    <x v="0"/>
    <x v="0"/>
    <x v="0"/>
    <x v="0"/>
    <x v="0"/>
    <x v="3"/>
    <x v="0"/>
    <s v="Pagamento de salário referente a 06-2025"/>
  </r>
  <r>
    <x v="0"/>
    <n v="0"/>
    <n v="0"/>
    <n v="0"/>
    <n v="5"/>
    <x v="5282"/>
    <x v="0"/>
    <x v="0"/>
    <x v="0"/>
    <s v="03.16.11"/>
    <x v="25"/>
    <x v="0"/>
    <x v="0"/>
    <s v="Direcção de Obras"/>
    <s v="03.16.11"/>
    <s v="Direcção de Obras"/>
    <s v="03.16.11"/>
    <x v="45"/>
    <x v="0"/>
    <x v="0"/>
    <x v="1"/>
    <x v="0"/>
    <x v="0"/>
    <x v="0"/>
    <x v="0"/>
    <x v="5"/>
    <s v="2025-06-18"/>
    <x v="1"/>
    <n v="5"/>
    <x v="0"/>
    <m/>
    <x v="0"/>
    <m/>
    <x v="66"/>
    <n v="100474708"/>
    <x v="0"/>
    <x v="3"/>
    <s v="Direcção de Obras"/>
    <s v="ORI"/>
    <x v="0"/>
    <m/>
    <x v="0"/>
    <x v="0"/>
    <x v="0"/>
    <x v="0"/>
    <x v="0"/>
    <x v="0"/>
    <x v="0"/>
    <x v="0"/>
    <x v="0"/>
    <x v="0"/>
    <x v="0"/>
    <s v="Direcção de Obras"/>
    <x v="0"/>
    <x v="0"/>
    <x v="0"/>
    <x v="0"/>
    <x v="0"/>
    <x v="0"/>
    <x v="0"/>
    <x v="0"/>
    <x v="0"/>
    <x v="0"/>
    <x v="3"/>
    <x v="0"/>
    <s v="Pagamento de salário referente a 06-2025"/>
  </r>
  <r>
    <x v="0"/>
    <n v="0"/>
    <n v="0"/>
    <n v="0"/>
    <n v="520"/>
    <x v="5282"/>
    <x v="0"/>
    <x v="0"/>
    <x v="0"/>
    <s v="03.16.11"/>
    <x v="25"/>
    <x v="0"/>
    <x v="0"/>
    <s v="Direcção de Obras"/>
    <s v="03.16.11"/>
    <s v="Direcção de Obras"/>
    <s v="03.16.11"/>
    <x v="46"/>
    <x v="0"/>
    <x v="0"/>
    <x v="1"/>
    <x v="0"/>
    <x v="0"/>
    <x v="0"/>
    <x v="0"/>
    <x v="5"/>
    <s v="2025-06-18"/>
    <x v="1"/>
    <n v="520"/>
    <x v="0"/>
    <m/>
    <x v="0"/>
    <m/>
    <x v="66"/>
    <n v="100474708"/>
    <x v="0"/>
    <x v="3"/>
    <s v="Direcção de Obras"/>
    <s v="ORI"/>
    <x v="0"/>
    <m/>
    <x v="0"/>
    <x v="0"/>
    <x v="0"/>
    <x v="0"/>
    <x v="0"/>
    <x v="0"/>
    <x v="0"/>
    <x v="0"/>
    <x v="0"/>
    <x v="0"/>
    <x v="0"/>
    <s v="Direcção de Obras"/>
    <x v="0"/>
    <x v="0"/>
    <x v="0"/>
    <x v="0"/>
    <x v="0"/>
    <x v="0"/>
    <x v="0"/>
    <x v="0"/>
    <x v="0"/>
    <x v="0"/>
    <x v="3"/>
    <x v="0"/>
    <s v="Pagamento de salário referente a 06-2025"/>
  </r>
  <r>
    <x v="0"/>
    <n v="0"/>
    <n v="0"/>
    <n v="0"/>
    <n v="3307"/>
    <x v="5282"/>
    <x v="0"/>
    <x v="0"/>
    <x v="0"/>
    <s v="03.16.11"/>
    <x v="25"/>
    <x v="0"/>
    <x v="0"/>
    <s v="Direcção de Obras"/>
    <s v="03.16.11"/>
    <s v="Direcção de Obras"/>
    <s v="03.16.11"/>
    <x v="42"/>
    <x v="0"/>
    <x v="0"/>
    <x v="1"/>
    <x v="1"/>
    <x v="0"/>
    <x v="0"/>
    <x v="0"/>
    <x v="5"/>
    <s v="2025-06-18"/>
    <x v="1"/>
    <n v="3307"/>
    <x v="0"/>
    <m/>
    <x v="0"/>
    <m/>
    <x v="66"/>
    <n v="100474708"/>
    <x v="0"/>
    <x v="3"/>
    <s v="Direcção de Obras"/>
    <s v="ORI"/>
    <x v="0"/>
    <m/>
    <x v="0"/>
    <x v="0"/>
    <x v="0"/>
    <x v="0"/>
    <x v="0"/>
    <x v="0"/>
    <x v="0"/>
    <x v="0"/>
    <x v="0"/>
    <x v="0"/>
    <x v="0"/>
    <s v="Direcção de Obras"/>
    <x v="0"/>
    <x v="0"/>
    <x v="0"/>
    <x v="0"/>
    <x v="0"/>
    <x v="0"/>
    <x v="0"/>
    <x v="0"/>
    <x v="0"/>
    <x v="0"/>
    <x v="3"/>
    <x v="0"/>
    <s v="Pagamento de salário referente a 06-2025"/>
  </r>
  <r>
    <x v="0"/>
    <n v="0"/>
    <n v="0"/>
    <n v="0"/>
    <n v="3256"/>
    <x v="5282"/>
    <x v="0"/>
    <x v="0"/>
    <x v="0"/>
    <s v="03.16.11"/>
    <x v="25"/>
    <x v="0"/>
    <x v="0"/>
    <s v="Direcção de Obras"/>
    <s v="03.16.11"/>
    <s v="Direcção de Obras"/>
    <s v="03.16.11"/>
    <x v="47"/>
    <x v="0"/>
    <x v="0"/>
    <x v="1"/>
    <x v="1"/>
    <x v="0"/>
    <x v="0"/>
    <x v="0"/>
    <x v="5"/>
    <s v="2025-06-18"/>
    <x v="1"/>
    <n v="3256"/>
    <x v="0"/>
    <m/>
    <x v="0"/>
    <m/>
    <x v="66"/>
    <n v="100474708"/>
    <x v="0"/>
    <x v="3"/>
    <s v="Direcção de Obras"/>
    <s v="ORI"/>
    <x v="0"/>
    <m/>
    <x v="0"/>
    <x v="0"/>
    <x v="0"/>
    <x v="0"/>
    <x v="0"/>
    <x v="0"/>
    <x v="0"/>
    <x v="0"/>
    <x v="0"/>
    <x v="0"/>
    <x v="0"/>
    <s v="Direcção de Obras"/>
    <x v="0"/>
    <x v="0"/>
    <x v="0"/>
    <x v="0"/>
    <x v="0"/>
    <x v="0"/>
    <x v="0"/>
    <x v="0"/>
    <x v="0"/>
    <x v="0"/>
    <x v="3"/>
    <x v="0"/>
    <s v="Pagamento de salário referente a 06-2025"/>
  </r>
  <r>
    <x v="0"/>
    <n v="0"/>
    <n v="0"/>
    <n v="0"/>
    <n v="1573"/>
    <x v="5282"/>
    <x v="0"/>
    <x v="0"/>
    <x v="0"/>
    <s v="03.16.11"/>
    <x v="25"/>
    <x v="0"/>
    <x v="0"/>
    <s v="Direcção de Obras"/>
    <s v="03.16.11"/>
    <s v="Direcção de Obras"/>
    <s v="03.16.11"/>
    <x v="48"/>
    <x v="0"/>
    <x v="0"/>
    <x v="1"/>
    <x v="1"/>
    <x v="0"/>
    <x v="0"/>
    <x v="0"/>
    <x v="5"/>
    <s v="2025-06-18"/>
    <x v="1"/>
    <n v="1573"/>
    <x v="0"/>
    <m/>
    <x v="0"/>
    <m/>
    <x v="66"/>
    <n v="100474708"/>
    <x v="0"/>
    <x v="3"/>
    <s v="Direcção de Obras"/>
    <s v="ORI"/>
    <x v="0"/>
    <m/>
    <x v="0"/>
    <x v="0"/>
    <x v="0"/>
    <x v="0"/>
    <x v="0"/>
    <x v="0"/>
    <x v="0"/>
    <x v="0"/>
    <x v="0"/>
    <x v="0"/>
    <x v="0"/>
    <s v="Direcção de Obras"/>
    <x v="0"/>
    <x v="0"/>
    <x v="0"/>
    <x v="0"/>
    <x v="0"/>
    <x v="0"/>
    <x v="0"/>
    <x v="0"/>
    <x v="0"/>
    <x v="0"/>
    <x v="3"/>
    <x v="0"/>
    <s v="Pagamento de salário referente a 06-2025"/>
  </r>
  <r>
    <x v="0"/>
    <n v="0"/>
    <n v="0"/>
    <n v="0"/>
    <n v="5"/>
    <x v="5282"/>
    <x v="0"/>
    <x v="0"/>
    <x v="0"/>
    <s v="03.16.11"/>
    <x v="25"/>
    <x v="0"/>
    <x v="0"/>
    <s v="Direcção de Obras"/>
    <s v="03.16.11"/>
    <s v="Direcção de Obras"/>
    <s v="03.16.11"/>
    <x v="8"/>
    <x v="0"/>
    <x v="0"/>
    <x v="0"/>
    <x v="0"/>
    <x v="0"/>
    <x v="0"/>
    <x v="0"/>
    <x v="5"/>
    <s v="2025-06-18"/>
    <x v="1"/>
    <n v="5"/>
    <x v="0"/>
    <m/>
    <x v="0"/>
    <m/>
    <x v="105"/>
    <n v="100478987"/>
    <x v="0"/>
    <x v="9"/>
    <s v="Direcção de Obras"/>
    <s v="ORI"/>
    <x v="0"/>
    <m/>
    <x v="0"/>
    <x v="0"/>
    <x v="0"/>
    <x v="0"/>
    <x v="0"/>
    <x v="0"/>
    <x v="0"/>
    <x v="0"/>
    <x v="0"/>
    <x v="0"/>
    <x v="0"/>
    <s v="Direcção de Obras"/>
    <x v="0"/>
    <x v="0"/>
    <x v="0"/>
    <x v="0"/>
    <x v="0"/>
    <x v="0"/>
    <x v="0"/>
    <x v="0"/>
    <x v="0"/>
    <x v="0"/>
    <x v="9"/>
    <x v="0"/>
    <s v="Pagamento de salário referente a 06-2025"/>
  </r>
  <r>
    <x v="0"/>
    <n v="0"/>
    <n v="0"/>
    <n v="0"/>
    <n v="6"/>
    <x v="5282"/>
    <x v="0"/>
    <x v="0"/>
    <x v="0"/>
    <s v="03.16.11"/>
    <x v="25"/>
    <x v="0"/>
    <x v="0"/>
    <s v="Direcção de Obras"/>
    <s v="03.16.11"/>
    <s v="Direcção de Obras"/>
    <s v="03.16.11"/>
    <x v="76"/>
    <x v="0"/>
    <x v="0"/>
    <x v="1"/>
    <x v="0"/>
    <x v="0"/>
    <x v="0"/>
    <x v="0"/>
    <x v="5"/>
    <s v="2025-06-18"/>
    <x v="1"/>
    <n v="6"/>
    <x v="0"/>
    <m/>
    <x v="0"/>
    <m/>
    <x v="105"/>
    <n v="100478987"/>
    <x v="0"/>
    <x v="9"/>
    <s v="Direcção de Obras"/>
    <s v="ORI"/>
    <x v="0"/>
    <m/>
    <x v="0"/>
    <x v="0"/>
    <x v="0"/>
    <x v="0"/>
    <x v="0"/>
    <x v="0"/>
    <x v="0"/>
    <x v="0"/>
    <x v="0"/>
    <x v="0"/>
    <x v="0"/>
    <s v="Direcção de Obras"/>
    <x v="0"/>
    <x v="0"/>
    <x v="0"/>
    <x v="0"/>
    <x v="0"/>
    <x v="0"/>
    <x v="0"/>
    <x v="0"/>
    <x v="0"/>
    <x v="0"/>
    <x v="9"/>
    <x v="0"/>
    <s v="Pagamento de salário referente a 06-2025"/>
  </r>
  <r>
    <x v="0"/>
    <n v="0"/>
    <n v="0"/>
    <n v="0"/>
    <n v="0"/>
    <x v="5282"/>
    <x v="0"/>
    <x v="0"/>
    <x v="0"/>
    <s v="03.16.11"/>
    <x v="25"/>
    <x v="0"/>
    <x v="0"/>
    <s v="Direcção de Obras"/>
    <s v="03.16.11"/>
    <s v="Direcção de Obras"/>
    <s v="03.16.11"/>
    <x v="45"/>
    <x v="0"/>
    <x v="0"/>
    <x v="1"/>
    <x v="0"/>
    <x v="0"/>
    <x v="0"/>
    <x v="0"/>
    <x v="5"/>
    <s v="2025-06-18"/>
    <x v="1"/>
    <n v="0"/>
    <x v="0"/>
    <m/>
    <x v="0"/>
    <m/>
    <x v="105"/>
    <n v="100478987"/>
    <x v="0"/>
    <x v="9"/>
    <s v="Direcção de Obras"/>
    <s v="ORI"/>
    <x v="0"/>
    <m/>
    <x v="0"/>
    <x v="0"/>
    <x v="0"/>
    <x v="0"/>
    <x v="0"/>
    <x v="0"/>
    <x v="0"/>
    <x v="0"/>
    <x v="0"/>
    <x v="0"/>
    <x v="0"/>
    <s v="Direcção de Obras"/>
    <x v="0"/>
    <x v="0"/>
    <x v="0"/>
    <x v="0"/>
    <x v="0"/>
    <x v="0"/>
    <x v="0"/>
    <x v="0"/>
    <x v="0"/>
    <x v="0"/>
    <x v="9"/>
    <x v="0"/>
    <s v="Pagamento de salário referente a 06-2025"/>
  </r>
  <r>
    <x v="0"/>
    <n v="0"/>
    <n v="0"/>
    <n v="0"/>
    <n v="17"/>
    <x v="5282"/>
    <x v="0"/>
    <x v="0"/>
    <x v="0"/>
    <s v="03.16.11"/>
    <x v="25"/>
    <x v="0"/>
    <x v="0"/>
    <s v="Direcção de Obras"/>
    <s v="03.16.11"/>
    <s v="Direcção de Obras"/>
    <s v="03.16.11"/>
    <x v="46"/>
    <x v="0"/>
    <x v="0"/>
    <x v="1"/>
    <x v="0"/>
    <x v="0"/>
    <x v="0"/>
    <x v="0"/>
    <x v="5"/>
    <s v="2025-06-18"/>
    <x v="1"/>
    <n v="17"/>
    <x v="0"/>
    <m/>
    <x v="0"/>
    <m/>
    <x v="105"/>
    <n v="100478987"/>
    <x v="0"/>
    <x v="9"/>
    <s v="Direcção de Obras"/>
    <s v="ORI"/>
    <x v="0"/>
    <m/>
    <x v="0"/>
    <x v="0"/>
    <x v="0"/>
    <x v="0"/>
    <x v="0"/>
    <x v="0"/>
    <x v="0"/>
    <x v="0"/>
    <x v="0"/>
    <x v="0"/>
    <x v="0"/>
    <s v="Direcção de Obras"/>
    <x v="0"/>
    <x v="0"/>
    <x v="0"/>
    <x v="0"/>
    <x v="0"/>
    <x v="0"/>
    <x v="0"/>
    <x v="0"/>
    <x v="0"/>
    <x v="0"/>
    <x v="9"/>
    <x v="0"/>
    <s v="Pagamento de salário referente a 06-2025"/>
  </r>
  <r>
    <x v="0"/>
    <n v="0"/>
    <n v="0"/>
    <n v="0"/>
    <n v="113"/>
    <x v="5282"/>
    <x v="0"/>
    <x v="0"/>
    <x v="0"/>
    <s v="03.16.11"/>
    <x v="25"/>
    <x v="0"/>
    <x v="0"/>
    <s v="Direcção de Obras"/>
    <s v="03.16.11"/>
    <s v="Direcção de Obras"/>
    <s v="03.16.11"/>
    <x v="42"/>
    <x v="0"/>
    <x v="0"/>
    <x v="1"/>
    <x v="1"/>
    <x v="0"/>
    <x v="0"/>
    <x v="0"/>
    <x v="5"/>
    <s v="2025-06-18"/>
    <x v="1"/>
    <n v="113"/>
    <x v="0"/>
    <m/>
    <x v="0"/>
    <m/>
    <x v="105"/>
    <n v="100478987"/>
    <x v="0"/>
    <x v="9"/>
    <s v="Direcção de Obras"/>
    <s v="ORI"/>
    <x v="0"/>
    <m/>
    <x v="0"/>
    <x v="0"/>
    <x v="0"/>
    <x v="0"/>
    <x v="0"/>
    <x v="0"/>
    <x v="0"/>
    <x v="0"/>
    <x v="0"/>
    <x v="0"/>
    <x v="0"/>
    <s v="Direcção de Obras"/>
    <x v="0"/>
    <x v="0"/>
    <x v="0"/>
    <x v="0"/>
    <x v="0"/>
    <x v="0"/>
    <x v="0"/>
    <x v="0"/>
    <x v="0"/>
    <x v="0"/>
    <x v="9"/>
    <x v="0"/>
    <s v="Pagamento de salário referente a 06-2025"/>
  </r>
  <r>
    <x v="0"/>
    <n v="0"/>
    <n v="0"/>
    <n v="0"/>
    <n v="112"/>
    <x v="5282"/>
    <x v="0"/>
    <x v="0"/>
    <x v="0"/>
    <s v="03.16.11"/>
    <x v="25"/>
    <x v="0"/>
    <x v="0"/>
    <s v="Direcção de Obras"/>
    <s v="03.16.11"/>
    <s v="Direcção de Obras"/>
    <s v="03.16.11"/>
    <x v="47"/>
    <x v="0"/>
    <x v="0"/>
    <x v="1"/>
    <x v="1"/>
    <x v="0"/>
    <x v="0"/>
    <x v="0"/>
    <x v="5"/>
    <s v="2025-06-18"/>
    <x v="1"/>
    <n v="112"/>
    <x v="0"/>
    <m/>
    <x v="0"/>
    <m/>
    <x v="105"/>
    <n v="100478987"/>
    <x v="0"/>
    <x v="9"/>
    <s v="Direcção de Obras"/>
    <s v="ORI"/>
    <x v="0"/>
    <m/>
    <x v="0"/>
    <x v="0"/>
    <x v="0"/>
    <x v="0"/>
    <x v="0"/>
    <x v="0"/>
    <x v="0"/>
    <x v="0"/>
    <x v="0"/>
    <x v="0"/>
    <x v="0"/>
    <s v="Direcção de Obras"/>
    <x v="0"/>
    <x v="0"/>
    <x v="0"/>
    <x v="0"/>
    <x v="0"/>
    <x v="0"/>
    <x v="0"/>
    <x v="0"/>
    <x v="0"/>
    <x v="0"/>
    <x v="9"/>
    <x v="0"/>
    <s v="Pagamento de salário referente a 06-2025"/>
  </r>
  <r>
    <x v="0"/>
    <n v="0"/>
    <n v="0"/>
    <n v="0"/>
    <n v="57"/>
    <x v="5282"/>
    <x v="0"/>
    <x v="0"/>
    <x v="0"/>
    <s v="03.16.11"/>
    <x v="25"/>
    <x v="0"/>
    <x v="0"/>
    <s v="Direcção de Obras"/>
    <s v="03.16.11"/>
    <s v="Direcção de Obras"/>
    <s v="03.16.11"/>
    <x v="48"/>
    <x v="0"/>
    <x v="0"/>
    <x v="1"/>
    <x v="1"/>
    <x v="0"/>
    <x v="0"/>
    <x v="0"/>
    <x v="5"/>
    <s v="2025-06-18"/>
    <x v="1"/>
    <n v="57"/>
    <x v="0"/>
    <m/>
    <x v="0"/>
    <m/>
    <x v="105"/>
    <n v="100478987"/>
    <x v="0"/>
    <x v="9"/>
    <s v="Direcção de Obras"/>
    <s v="ORI"/>
    <x v="0"/>
    <m/>
    <x v="0"/>
    <x v="0"/>
    <x v="0"/>
    <x v="0"/>
    <x v="0"/>
    <x v="0"/>
    <x v="0"/>
    <x v="0"/>
    <x v="0"/>
    <x v="0"/>
    <x v="0"/>
    <s v="Direcção de Obras"/>
    <x v="0"/>
    <x v="0"/>
    <x v="0"/>
    <x v="0"/>
    <x v="0"/>
    <x v="0"/>
    <x v="0"/>
    <x v="0"/>
    <x v="0"/>
    <x v="0"/>
    <x v="9"/>
    <x v="0"/>
    <s v="Pagamento de salário referente a 06-2025"/>
  </r>
  <r>
    <x v="0"/>
    <n v="0"/>
    <n v="0"/>
    <n v="0"/>
    <n v="884"/>
    <x v="5282"/>
    <x v="0"/>
    <x v="0"/>
    <x v="0"/>
    <s v="03.16.11"/>
    <x v="25"/>
    <x v="0"/>
    <x v="0"/>
    <s v="Direcção de Obras"/>
    <s v="03.16.11"/>
    <s v="Direcção de Obras"/>
    <s v="03.16.11"/>
    <x v="8"/>
    <x v="0"/>
    <x v="0"/>
    <x v="0"/>
    <x v="0"/>
    <x v="0"/>
    <x v="0"/>
    <x v="0"/>
    <x v="5"/>
    <s v="2025-06-18"/>
    <x v="1"/>
    <n v="884"/>
    <x v="0"/>
    <m/>
    <x v="0"/>
    <m/>
    <x v="89"/>
    <n v="100474706"/>
    <x v="0"/>
    <x v="5"/>
    <s v="Direcção de Obras"/>
    <s v="ORI"/>
    <x v="0"/>
    <m/>
    <x v="0"/>
    <x v="0"/>
    <x v="0"/>
    <x v="0"/>
    <x v="0"/>
    <x v="0"/>
    <x v="0"/>
    <x v="0"/>
    <x v="0"/>
    <x v="0"/>
    <x v="0"/>
    <s v="Direcção de Obras"/>
    <x v="0"/>
    <x v="0"/>
    <x v="0"/>
    <x v="0"/>
    <x v="0"/>
    <x v="0"/>
    <x v="0"/>
    <x v="0"/>
    <x v="0"/>
    <x v="0"/>
    <x v="5"/>
    <x v="0"/>
    <s v="Pagamento de salário referente a 06-2025"/>
  </r>
  <r>
    <x v="0"/>
    <n v="0"/>
    <n v="0"/>
    <n v="0"/>
    <n v="1036"/>
    <x v="5282"/>
    <x v="0"/>
    <x v="0"/>
    <x v="0"/>
    <s v="03.16.11"/>
    <x v="25"/>
    <x v="0"/>
    <x v="0"/>
    <s v="Direcção de Obras"/>
    <s v="03.16.11"/>
    <s v="Direcção de Obras"/>
    <s v="03.16.11"/>
    <x v="76"/>
    <x v="0"/>
    <x v="0"/>
    <x v="1"/>
    <x v="0"/>
    <x v="0"/>
    <x v="0"/>
    <x v="0"/>
    <x v="5"/>
    <s v="2025-06-18"/>
    <x v="1"/>
    <n v="1036"/>
    <x v="0"/>
    <m/>
    <x v="0"/>
    <m/>
    <x v="89"/>
    <n v="100474706"/>
    <x v="0"/>
    <x v="5"/>
    <s v="Direcção de Obras"/>
    <s v="ORI"/>
    <x v="0"/>
    <m/>
    <x v="0"/>
    <x v="0"/>
    <x v="0"/>
    <x v="0"/>
    <x v="0"/>
    <x v="0"/>
    <x v="0"/>
    <x v="0"/>
    <x v="0"/>
    <x v="0"/>
    <x v="0"/>
    <s v="Direcção de Obras"/>
    <x v="0"/>
    <x v="0"/>
    <x v="0"/>
    <x v="0"/>
    <x v="0"/>
    <x v="0"/>
    <x v="0"/>
    <x v="0"/>
    <x v="0"/>
    <x v="0"/>
    <x v="5"/>
    <x v="0"/>
    <s v="Pagamento de salário referente a 06-2025"/>
  </r>
  <r>
    <x v="0"/>
    <n v="0"/>
    <n v="0"/>
    <n v="0"/>
    <n v="28"/>
    <x v="5282"/>
    <x v="0"/>
    <x v="0"/>
    <x v="0"/>
    <s v="03.16.11"/>
    <x v="25"/>
    <x v="0"/>
    <x v="0"/>
    <s v="Direcção de Obras"/>
    <s v="03.16.11"/>
    <s v="Direcção de Obras"/>
    <s v="03.16.11"/>
    <x v="45"/>
    <x v="0"/>
    <x v="0"/>
    <x v="1"/>
    <x v="0"/>
    <x v="0"/>
    <x v="0"/>
    <x v="0"/>
    <x v="5"/>
    <s v="2025-06-18"/>
    <x v="1"/>
    <n v="28"/>
    <x v="0"/>
    <m/>
    <x v="0"/>
    <m/>
    <x v="89"/>
    <n v="100474706"/>
    <x v="0"/>
    <x v="5"/>
    <s v="Direcção de Obras"/>
    <s v="ORI"/>
    <x v="0"/>
    <m/>
    <x v="0"/>
    <x v="0"/>
    <x v="0"/>
    <x v="0"/>
    <x v="0"/>
    <x v="0"/>
    <x v="0"/>
    <x v="0"/>
    <x v="0"/>
    <x v="0"/>
    <x v="0"/>
    <s v="Direcção de Obras"/>
    <x v="0"/>
    <x v="0"/>
    <x v="0"/>
    <x v="0"/>
    <x v="0"/>
    <x v="0"/>
    <x v="0"/>
    <x v="0"/>
    <x v="0"/>
    <x v="0"/>
    <x v="5"/>
    <x v="0"/>
    <s v="Pagamento de salário referente a 06-2025"/>
  </r>
  <r>
    <x v="0"/>
    <n v="0"/>
    <n v="0"/>
    <n v="0"/>
    <n v="2933"/>
    <x v="5282"/>
    <x v="0"/>
    <x v="0"/>
    <x v="0"/>
    <s v="03.16.11"/>
    <x v="25"/>
    <x v="0"/>
    <x v="0"/>
    <s v="Direcção de Obras"/>
    <s v="03.16.11"/>
    <s v="Direcção de Obras"/>
    <s v="03.16.11"/>
    <x v="46"/>
    <x v="0"/>
    <x v="0"/>
    <x v="1"/>
    <x v="0"/>
    <x v="0"/>
    <x v="0"/>
    <x v="0"/>
    <x v="5"/>
    <s v="2025-06-18"/>
    <x v="1"/>
    <n v="2933"/>
    <x v="0"/>
    <m/>
    <x v="0"/>
    <m/>
    <x v="89"/>
    <n v="100474706"/>
    <x v="0"/>
    <x v="5"/>
    <s v="Direcção de Obras"/>
    <s v="ORI"/>
    <x v="0"/>
    <m/>
    <x v="0"/>
    <x v="0"/>
    <x v="0"/>
    <x v="0"/>
    <x v="0"/>
    <x v="0"/>
    <x v="0"/>
    <x v="0"/>
    <x v="0"/>
    <x v="0"/>
    <x v="0"/>
    <s v="Direcção de Obras"/>
    <x v="0"/>
    <x v="0"/>
    <x v="0"/>
    <x v="0"/>
    <x v="0"/>
    <x v="0"/>
    <x v="0"/>
    <x v="0"/>
    <x v="0"/>
    <x v="0"/>
    <x v="5"/>
    <x v="0"/>
    <s v="Pagamento de salário referente a 06-2025"/>
  </r>
  <r>
    <x v="0"/>
    <n v="0"/>
    <n v="0"/>
    <n v="0"/>
    <n v="18654"/>
    <x v="5282"/>
    <x v="0"/>
    <x v="0"/>
    <x v="0"/>
    <s v="03.16.11"/>
    <x v="25"/>
    <x v="0"/>
    <x v="0"/>
    <s v="Direcção de Obras"/>
    <s v="03.16.11"/>
    <s v="Direcção de Obras"/>
    <s v="03.16.11"/>
    <x v="42"/>
    <x v="0"/>
    <x v="0"/>
    <x v="1"/>
    <x v="1"/>
    <x v="0"/>
    <x v="0"/>
    <x v="0"/>
    <x v="5"/>
    <s v="2025-06-18"/>
    <x v="1"/>
    <n v="18654"/>
    <x v="0"/>
    <m/>
    <x v="0"/>
    <m/>
    <x v="89"/>
    <n v="100474706"/>
    <x v="0"/>
    <x v="5"/>
    <s v="Direcção de Obras"/>
    <s v="ORI"/>
    <x v="0"/>
    <m/>
    <x v="0"/>
    <x v="0"/>
    <x v="0"/>
    <x v="0"/>
    <x v="0"/>
    <x v="0"/>
    <x v="0"/>
    <x v="0"/>
    <x v="0"/>
    <x v="0"/>
    <x v="0"/>
    <s v="Direcção de Obras"/>
    <x v="0"/>
    <x v="0"/>
    <x v="0"/>
    <x v="0"/>
    <x v="0"/>
    <x v="0"/>
    <x v="0"/>
    <x v="0"/>
    <x v="0"/>
    <x v="0"/>
    <x v="5"/>
    <x v="0"/>
    <s v="Pagamento de salário referente a 06-2025"/>
  </r>
  <r>
    <x v="0"/>
    <n v="0"/>
    <n v="0"/>
    <n v="0"/>
    <n v="18366"/>
    <x v="5282"/>
    <x v="0"/>
    <x v="0"/>
    <x v="0"/>
    <s v="03.16.11"/>
    <x v="25"/>
    <x v="0"/>
    <x v="0"/>
    <s v="Direcção de Obras"/>
    <s v="03.16.11"/>
    <s v="Direcção de Obras"/>
    <s v="03.16.11"/>
    <x v="47"/>
    <x v="0"/>
    <x v="0"/>
    <x v="1"/>
    <x v="1"/>
    <x v="0"/>
    <x v="0"/>
    <x v="0"/>
    <x v="5"/>
    <s v="2025-06-18"/>
    <x v="1"/>
    <n v="18366"/>
    <x v="0"/>
    <m/>
    <x v="0"/>
    <m/>
    <x v="89"/>
    <n v="100474706"/>
    <x v="0"/>
    <x v="5"/>
    <s v="Direcção de Obras"/>
    <s v="ORI"/>
    <x v="0"/>
    <m/>
    <x v="0"/>
    <x v="0"/>
    <x v="0"/>
    <x v="0"/>
    <x v="0"/>
    <x v="0"/>
    <x v="0"/>
    <x v="0"/>
    <x v="0"/>
    <x v="0"/>
    <x v="0"/>
    <s v="Direcção de Obras"/>
    <x v="0"/>
    <x v="0"/>
    <x v="0"/>
    <x v="0"/>
    <x v="0"/>
    <x v="0"/>
    <x v="0"/>
    <x v="0"/>
    <x v="0"/>
    <x v="0"/>
    <x v="5"/>
    <x v="0"/>
    <s v="Pagamento de salário referente a 06-2025"/>
  </r>
  <r>
    <x v="0"/>
    <n v="0"/>
    <n v="0"/>
    <n v="0"/>
    <n v="8853"/>
    <x v="5282"/>
    <x v="0"/>
    <x v="0"/>
    <x v="0"/>
    <s v="03.16.11"/>
    <x v="25"/>
    <x v="0"/>
    <x v="0"/>
    <s v="Direcção de Obras"/>
    <s v="03.16.11"/>
    <s v="Direcção de Obras"/>
    <s v="03.16.11"/>
    <x v="48"/>
    <x v="0"/>
    <x v="0"/>
    <x v="1"/>
    <x v="1"/>
    <x v="0"/>
    <x v="0"/>
    <x v="0"/>
    <x v="5"/>
    <s v="2025-06-18"/>
    <x v="1"/>
    <n v="8853"/>
    <x v="0"/>
    <m/>
    <x v="0"/>
    <m/>
    <x v="89"/>
    <n v="100474706"/>
    <x v="0"/>
    <x v="5"/>
    <s v="Direcção de Obras"/>
    <s v="ORI"/>
    <x v="0"/>
    <m/>
    <x v="0"/>
    <x v="0"/>
    <x v="0"/>
    <x v="0"/>
    <x v="0"/>
    <x v="0"/>
    <x v="0"/>
    <x v="0"/>
    <x v="0"/>
    <x v="0"/>
    <x v="0"/>
    <s v="Direcção de Obras"/>
    <x v="0"/>
    <x v="0"/>
    <x v="0"/>
    <x v="0"/>
    <x v="0"/>
    <x v="0"/>
    <x v="0"/>
    <x v="0"/>
    <x v="0"/>
    <x v="0"/>
    <x v="5"/>
    <x v="0"/>
    <s v="Pagamento de salário referente a 06-2025"/>
  </r>
  <r>
    <x v="0"/>
    <n v="0"/>
    <n v="0"/>
    <n v="0"/>
    <n v="10441"/>
    <x v="5282"/>
    <x v="0"/>
    <x v="0"/>
    <x v="0"/>
    <s v="03.16.11"/>
    <x v="25"/>
    <x v="0"/>
    <x v="0"/>
    <s v="Direcção de Obras"/>
    <s v="03.16.11"/>
    <s v="Direcção de Obras"/>
    <s v="03.16.11"/>
    <x v="8"/>
    <x v="0"/>
    <x v="0"/>
    <x v="0"/>
    <x v="0"/>
    <x v="0"/>
    <x v="0"/>
    <x v="0"/>
    <x v="5"/>
    <s v="2025-06-18"/>
    <x v="1"/>
    <n v="10441"/>
    <x v="0"/>
    <m/>
    <x v="0"/>
    <m/>
    <x v="26"/>
    <n v="100474914"/>
    <x v="0"/>
    <x v="0"/>
    <s v="Direcção de Obras"/>
    <s v="ORI"/>
    <x v="0"/>
    <m/>
    <x v="0"/>
    <x v="0"/>
    <x v="0"/>
    <x v="0"/>
    <x v="0"/>
    <x v="0"/>
    <x v="0"/>
    <x v="0"/>
    <x v="0"/>
    <x v="0"/>
    <x v="0"/>
    <s v="Direcção de Obras"/>
    <x v="0"/>
    <x v="0"/>
    <x v="0"/>
    <x v="0"/>
    <x v="0"/>
    <x v="0"/>
    <x v="0"/>
    <x v="0"/>
    <x v="0"/>
    <x v="0"/>
    <x v="0"/>
    <x v="0"/>
    <s v="Pagamento de salário referente a 06-2025"/>
  </r>
  <r>
    <x v="0"/>
    <n v="0"/>
    <n v="0"/>
    <n v="0"/>
    <n v="12225"/>
    <x v="5282"/>
    <x v="0"/>
    <x v="0"/>
    <x v="0"/>
    <s v="03.16.11"/>
    <x v="25"/>
    <x v="0"/>
    <x v="0"/>
    <s v="Direcção de Obras"/>
    <s v="03.16.11"/>
    <s v="Direcção de Obras"/>
    <s v="03.16.11"/>
    <x v="76"/>
    <x v="0"/>
    <x v="0"/>
    <x v="1"/>
    <x v="0"/>
    <x v="0"/>
    <x v="0"/>
    <x v="0"/>
    <x v="5"/>
    <s v="2025-06-18"/>
    <x v="1"/>
    <n v="12225"/>
    <x v="0"/>
    <m/>
    <x v="0"/>
    <m/>
    <x v="26"/>
    <n v="100474914"/>
    <x v="0"/>
    <x v="0"/>
    <s v="Direcção de Obras"/>
    <s v="ORI"/>
    <x v="0"/>
    <m/>
    <x v="0"/>
    <x v="0"/>
    <x v="0"/>
    <x v="0"/>
    <x v="0"/>
    <x v="0"/>
    <x v="0"/>
    <x v="0"/>
    <x v="0"/>
    <x v="0"/>
    <x v="0"/>
    <s v="Direcção de Obras"/>
    <x v="0"/>
    <x v="0"/>
    <x v="0"/>
    <x v="0"/>
    <x v="0"/>
    <x v="0"/>
    <x v="0"/>
    <x v="0"/>
    <x v="0"/>
    <x v="0"/>
    <x v="0"/>
    <x v="0"/>
    <s v="Pagamento de salário referente a 06-2025"/>
  </r>
  <r>
    <x v="0"/>
    <n v="0"/>
    <n v="0"/>
    <n v="0"/>
    <n v="343"/>
    <x v="5282"/>
    <x v="0"/>
    <x v="0"/>
    <x v="0"/>
    <s v="03.16.11"/>
    <x v="25"/>
    <x v="0"/>
    <x v="0"/>
    <s v="Direcção de Obras"/>
    <s v="03.16.11"/>
    <s v="Direcção de Obras"/>
    <s v="03.16.11"/>
    <x v="45"/>
    <x v="0"/>
    <x v="0"/>
    <x v="1"/>
    <x v="0"/>
    <x v="0"/>
    <x v="0"/>
    <x v="0"/>
    <x v="5"/>
    <s v="2025-06-18"/>
    <x v="1"/>
    <n v="343"/>
    <x v="0"/>
    <m/>
    <x v="0"/>
    <m/>
    <x v="26"/>
    <n v="100474914"/>
    <x v="0"/>
    <x v="0"/>
    <s v="Direcção de Obras"/>
    <s v="ORI"/>
    <x v="0"/>
    <m/>
    <x v="0"/>
    <x v="0"/>
    <x v="0"/>
    <x v="0"/>
    <x v="0"/>
    <x v="0"/>
    <x v="0"/>
    <x v="0"/>
    <x v="0"/>
    <x v="0"/>
    <x v="0"/>
    <s v="Direcção de Obras"/>
    <x v="0"/>
    <x v="0"/>
    <x v="0"/>
    <x v="0"/>
    <x v="0"/>
    <x v="0"/>
    <x v="0"/>
    <x v="0"/>
    <x v="0"/>
    <x v="0"/>
    <x v="0"/>
    <x v="0"/>
    <s v="Pagamento de salário referente a 06-2025"/>
  </r>
  <r>
    <x v="0"/>
    <n v="0"/>
    <n v="0"/>
    <n v="0"/>
    <n v="34597"/>
    <x v="5282"/>
    <x v="0"/>
    <x v="0"/>
    <x v="0"/>
    <s v="03.16.11"/>
    <x v="25"/>
    <x v="0"/>
    <x v="0"/>
    <s v="Direcção de Obras"/>
    <s v="03.16.11"/>
    <s v="Direcção de Obras"/>
    <s v="03.16.11"/>
    <x v="46"/>
    <x v="0"/>
    <x v="0"/>
    <x v="1"/>
    <x v="0"/>
    <x v="0"/>
    <x v="0"/>
    <x v="0"/>
    <x v="5"/>
    <s v="2025-06-18"/>
    <x v="1"/>
    <n v="34597"/>
    <x v="0"/>
    <m/>
    <x v="0"/>
    <m/>
    <x v="26"/>
    <n v="100474914"/>
    <x v="0"/>
    <x v="0"/>
    <s v="Direcção de Obras"/>
    <s v="ORI"/>
    <x v="0"/>
    <m/>
    <x v="0"/>
    <x v="0"/>
    <x v="0"/>
    <x v="0"/>
    <x v="0"/>
    <x v="0"/>
    <x v="0"/>
    <x v="0"/>
    <x v="0"/>
    <x v="0"/>
    <x v="0"/>
    <s v="Direcção de Obras"/>
    <x v="0"/>
    <x v="0"/>
    <x v="0"/>
    <x v="0"/>
    <x v="0"/>
    <x v="0"/>
    <x v="0"/>
    <x v="0"/>
    <x v="0"/>
    <x v="0"/>
    <x v="0"/>
    <x v="0"/>
    <s v="Pagamento de salário referente a 06-2025"/>
  </r>
  <r>
    <x v="0"/>
    <n v="0"/>
    <n v="0"/>
    <n v="0"/>
    <n v="220027"/>
    <x v="5282"/>
    <x v="0"/>
    <x v="0"/>
    <x v="0"/>
    <s v="03.16.11"/>
    <x v="25"/>
    <x v="0"/>
    <x v="0"/>
    <s v="Direcção de Obras"/>
    <s v="03.16.11"/>
    <s v="Direcção de Obras"/>
    <s v="03.16.11"/>
    <x v="42"/>
    <x v="0"/>
    <x v="0"/>
    <x v="1"/>
    <x v="1"/>
    <x v="0"/>
    <x v="0"/>
    <x v="0"/>
    <x v="5"/>
    <s v="2025-06-18"/>
    <x v="1"/>
    <n v="220027"/>
    <x v="0"/>
    <m/>
    <x v="0"/>
    <m/>
    <x v="26"/>
    <n v="100474914"/>
    <x v="0"/>
    <x v="0"/>
    <s v="Direcção de Obras"/>
    <s v="ORI"/>
    <x v="0"/>
    <m/>
    <x v="0"/>
    <x v="0"/>
    <x v="0"/>
    <x v="0"/>
    <x v="0"/>
    <x v="0"/>
    <x v="0"/>
    <x v="0"/>
    <x v="0"/>
    <x v="0"/>
    <x v="0"/>
    <s v="Direcção de Obras"/>
    <x v="0"/>
    <x v="0"/>
    <x v="0"/>
    <x v="0"/>
    <x v="0"/>
    <x v="0"/>
    <x v="0"/>
    <x v="0"/>
    <x v="0"/>
    <x v="0"/>
    <x v="0"/>
    <x v="0"/>
    <s v="Pagamento de salário referente a 06-2025"/>
  </r>
  <r>
    <x v="0"/>
    <n v="0"/>
    <n v="0"/>
    <n v="0"/>
    <n v="216641"/>
    <x v="5282"/>
    <x v="0"/>
    <x v="0"/>
    <x v="0"/>
    <s v="03.16.11"/>
    <x v="25"/>
    <x v="0"/>
    <x v="0"/>
    <s v="Direcção de Obras"/>
    <s v="03.16.11"/>
    <s v="Direcção de Obras"/>
    <s v="03.16.11"/>
    <x v="47"/>
    <x v="0"/>
    <x v="0"/>
    <x v="1"/>
    <x v="1"/>
    <x v="0"/>
    <x v="0"/>
    <x v="0"/>
    <x v="5"/>
    <s v="2025-06-18"/>
    <x v="1"/>
    <n v="216641"/>
    <x v="0"/>
    <m/>
    <x v="0"/>
    <m/>
    <x v="26"/>
    <n v="100474914"/>
    <x v="0"/>
    <x v="0"/>
    <s v="Direcção de Obras"/>
    <s v="ORI"/>
    <x v="0"/>
    <m/>
    <x v="0"/>
    <x v="0"/>
    <x v="0"/>
    <x v="0"/>
    <x v="0"/>
    <x v="0"/>
    <x v="0"/>
    <x v="0"/>
    <x v="0"/>
    <x v="0"/>
    <x v="0"/>
    <s v="Direcção de Obras"/>
    <x v="0"/>
    <x v="0"/>
    <x v="0"/>
    <x v="0"/>
    <x v="0"/>
    <x v="0"/>
    <x v="0"/>
    <x v="0"/>
    <x v="0"/>
    <x v="0"/>
    <x v="0"/>
    <x v="0"/>
    <s v="Pagamento de salário referente a 06-2025"/>
  </r>
  <r>
    <x v="0"/>
    <n v="0"/>
    <n v="0"/>
    <n v="0"/>
    <n v="104371"/>
    <x v="5282"/>
    <x v="0"/>
    <x v="0"/>
    <x v="0"/>
    <s v="03.16.11"/>
    <x v="25"/>
    <x v="0"/>
    <x v="0"/>
    <s v="Direcção de Obras"/>
    <s v="03.16.11"/>
    <s v="Direcção de Obras"/>
    <s v="03.16.11"/>
    <x v="48"/>
    <x v="0"/>
    <x v="0"/>
    <x v="1"/>
    <x v="1"/>
    <x v="0"/>
    <x v="0"/>
    <x v="0"/>
    <x v="5"/>
    <s v="2025-06-18"/>
    <x v="1"/>
    <n v="104371"/>
    <x v="0"/>
    <m/>
    <x v="0"/>
    <m/>
    <x v="26"/>
    <n v="100474914"/>
    <x v="0"/>
    <x v="0"/>
    <s v="Direcção de Obras"/>
    <s v="ORI"/>
    <x v="0"/>
    <m/>
    <x v="0"/>
    <x v="0"/>
    <x v="0"/>
    <x v="0"/>
    <x v="0"/>
    <x v="0"/>
    <x v="0"/>
    <x v="0"/>
    <x v="0"/>
    <x v="0"/>
    <x v="0"/>
    <s v="Direcção de Obras"/>
    <x v="0"/>
    <x v="0"/>
    <x v="0"/>
    <x v="0"/>
    <x v="0"/>
    <x v="0"/>
    <x v="0"/>
    <x v="0"/>
    <x v="0"/>
    <x v="0"/>
    <x v="0"/>
    <x v="0"/>
    <s v="Pagamento de salário referente a 06-2025"/>
  </r>
  <r>
    <x v="0"/>
    <n v="0"/>
    <n v="0"/>
    <n v="0"/>
    <n v="9391"/>
    <x v="5283"/>
    <x v="0"/>
    <x v="0"/>
    <x v="0"/>
    <s v="03.16.10"/>
    <x v="47"/>
    <x v="0"/>
    <x v="0"/>
    <s v="Delegações Municipais "/>
    <s v="03.16.10"/>
    <s v="Delegações Municipais "/>
    <s v="03.16.10"/>
    <x v="42"/>
    <x v="0"/>
    <x v="0"/>
    <x v="1"/>
    <x v="1"/>
    <x v="0"/>
    <x v="0"/>
    <x v="0"/>
    <x v="5"/>
    <s v="2025-06-18"/>
    <x v="1"/>
    <n v="9391"/>
    <x v="0"/>
    <m/>
    <x v="0"/>
    <m/>
    <x v="9"/>
    <n v="100474696"/>
    <x v="0"/>
    <x v="1"/>
    <s v="Delegações Municipais "/>
    <s v="ORI"/>
    <x v="0"/>
    <m/>
    <x v="0"/>
    <x v="0"/>
    <x v="0"/>
    <x v="0"/>
    <x v="0"/>
    <x v="0"/>
    <x v="0"/>
    <x v="0"/>
    <x v="0"/>
    <x v="0"/>
    <x v="0"/>
    <s v="Delegações Municipais "/>
    <x v="0"/>
    <x v="0"/>
    <x v="0"/>
    <x v="0"/>
    <x v="0"/>
    <x v="0"/>
    <x v="0"/>
    <x v="0"/>
    <x v="0"/>
    <x v="0"/>
    <x v="1"/>
    <x v="0"/>
    <s v="Pagamento de salário referente a 06-2025"/>
  </r>
  <r>
    <x v="0"/>
    <n v="0"/>
    <n v="0"/>
    <n v="0"/>
    <n v="11224"/>
    <x v="5283"/>
    <x v="0"/>
    <x v="0"/>
    <x v="0"/>
    <s v="03.16.10"/>
    <x v="47"/>
    <x v="0"/>
    <x v="0"/>
    <s v="Delegações Municipais "/>
    <s v="03.16.10"/>
    <s v="Delegações Municipais "/>
    <s v="03.16.10"/>
    <x v="42"/>
    <x v="0"/>
    <x v="0"/>
    <x v="1"/>
    <x v="1"/>
    <x v="0"/>
    <x v="0"/>
    <x v="0"/>
    <x v="5"/>
    <s v="2025-06-18"/>
    <x v="1"/>
    <n v="11224"/>
    <x v="0"/>
    <m/>
    <x v="0"/>
    <m/>
    <x v="89"/>
    <n v="100474706"/>
    <x v="0"/>
    <x v="5"/>
    <s v="Delegações Municipais "/>
    <s v="ORI"/>
    <x v="0"/>
    <m/>
    <x v="0"/>
    <x v="0"/>
    <x v="0"/>
    <x v="0"/>
    <x v="0"/>
    <x v="0"/>
    <x v="0"/>
    <x v="0"/>
    <x v="0"/>
    <x v="0"/>
    <x v="0"/>
    <s v="Delegações Municipais "/>
    <x v="0"/>
    <x v="0"/>
    <x v="0"/>
    <x v="0"/>
    <x v="0"/>
    <x v="0"/>
    <x v="0"/>
    <x v="0"/>
    <x v="0"/>
    <x v="0"/>
    <x v="5"/>
    <x v="0"/>
    <s v="Pagamento de salário referente a 06-2025"/>
  </r>
  <r>
    <x v="0"/>
    <n v="0"/>
    <n v="0"/>
    <n v="0"/>
    <n v="119680"/>
    <x v="5283"/>
    <x v="0"/>
    <x v="0"/>
    <x v="0"/>
    <s v="03.16.10"/>
    <x v="47"/>
    <x v="0"/>
    <x v="0"/>
    <s v="Delegações Municipais "/>
    <s v="03.16.10"/>
    <s v="Delegações Municipais "/>
    <s v="03.16.10"/>
    <x v="42"/>
    <x v="0"/>
    <x v="0"/>
    <x v="1"/>
    <x v="1"/>
    <x v="0"/>
    <x v="0"/>
    <x v="0"/>
    <x v="5"/>
    <s v="2025-06-18"/>
    <x v="1"/>
    <n v="119680"/>
    <x v="0"/>
    <m/>
    <x v="0"/>
    <m/>
    <x v="26"/>
    <n v="100474914"/>
    <x v="0"/>
    <x v="0"/>
    <s v="Delegações Municipais "/>
    <s v="ORI"/>
    <x v="0"/>
    <m/>
    <x v="0"/>
    <x v="0"/>
    <x v="0"/>
    <x v="0"/>
    <x v="0"/>
    <x v="0"/>
    <x v="0"/>
    <x v="0"/>
    <x v="0"/>
    <x v="0"/>
    <x v="0"/>
    <s v="Delegações Municipais "/>
    <x v="0"/>
    <x v="0"/>
    <x v="0"/>
    <x v="0"/>
    <x v="0"/>
    <x v="0"/>
    <x v="0"/>
    <x v="0"/>
    <x v="0"/>
    <x v="0"/>
    <x v="0"/>
    <x v="0"/>
    <s v="Pagamento de salário referente a 06-2025"/>
  </r>
  <r>
    <x v="0"/>
    <n v="0"/>
    <n v="0"/>
    <n v="0"/>
    <n v="718"/>
    <x v="5284"/>
    <x v="0"/>
    <x v="0"/>
    <x v="0"/>
    <s v="03.16.24"/>
    <x v="49"/>
    <x v="0"/>
    <x v="0"/>
    <s v="Direcao da Familia, Inclusão, Género e Saúde"/>
    <s v="03.16.24"/>
    <s v="Direcao da Familia, Inclusão, Género e Saúde"/>
    <s v="03.16.24"/>
    <x v="46"/>
    <x v="0"/>
    <x v="0"/>
    <x v="1"/>
    <x v="0"/>
    <x v="0"/>
    <x v="0"/>
    <x v="0"/>
    <x v="5"/>
    <s v="2025-06-18"/>
    <x v="1"/>
    <n v="718"/>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6-2025"/>
  </r>
  <r>
    <x v="0"/>
    <n v="0"/>
    <n v="0"/>
    <n v="0"/>
    <n v="7405"/>
    <x v="5284"/>
    <x v="0"/>
    <x v="0"/>
    <x v="0"/>
    <s v="03.16.24"/>
    <x v="49"/>
    <x v="0"/>
    <x v="0"/>
    <s v="Direcao da Familia, Inclusão, Género e Saúde"/>
    <s v="03.16.24"/>
    <s v="Direcao da Familia, Inclusão, Género e Saúde"/>
    <s v="03.16.24"/>
    <x v="42"/>
    <x v="0"/>
    <x v="0"/>
    <x v="1"/>
    <x v="1"/>
    <x v="0"/>
    <x v="0"/>
    <x v="0"/>
    <x v="5"/>
    <s v="2025-06-18"/>
    <x v="1"/>
    <n v="7405"/>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6-2025"/>
  </r>
  <r>
    <x v="0"/>
    <n v="0"/>
    <n v="0"/>
    <n v="0"/>
    <n v="21904"/>
    <x v="5284"/>
    <x v="0"/>
    <x v="0"/>
    <x v="0"/>
    <s v="03.16.24"/>
    <x v="49"/>
    <x v="0"/>
    <x v="0"/>
    <s v="Direcao da Familia, Inclusão, Género e Saúde"/>
    <s v="03.16.24"/>
    <s v="Direcao da Familia, Inclusão, Género e Saúde"/>
    <s v="03.16.24"/>
    <x v="47"/>
    <x v="0"/>
    <x v="0"/>
    <x v="1"/>
    <x v="1"/>
    <x v="0"/>
    <x v="0"/>
    <x v="0"/>
    <x v="5"/>
    <s v="2025-06-18"/>
    <x v="1"/>
    <n v="21904"/>
    <x v="0"/>
    <m/>
    <x v="0"/>
    <m/>
    <x v="9"/>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6-2025"/>
  </r>
  <r>
    <x v="0"/>
    <n v="0"/>
    <n v="0"/>
    <n v="0"/>
    <n v="4"/>
    <x v="5284"/>
    <x v="0"/>
    <x v="0"/>
    <x v="0"/>
    <s v="03.16.24"/>
    <x v="49"/>
    <x v="0"/>
    <x v="0"/>
    <s v="Direcao da Familia, Inclusão, Género e Saúde"/>
    <s v="03.16.24"/>
    <s v="Direcao da Familia, Inclusão, Género e Saúde"/>
    <s v="03.16.24"/>
    <x v="46"/>
    <x v="0"/>
    <x v="0"/>
    <x v="1"/>
    <x v="0"/>
    <x v="0"/>
    <x v="0"/>
    <x v="0"/>
    <x v="5"/>
    <s v="2025-06-18"/>
    <x v="1"/>
    <n v="4"/>
    <x v="0"/>
    <m/>
    <x v="0"/>
    <m/>
    <x v="103"/>
    <n v="100474707"/>
    <x v="0"/>
    <x v="4"/>
    <s v="Direcao da Familia, Inclusão, Género e Saúde"/>
    <s v="ORI"/>
    <x v="0"/>
    <m/>
    <x v="0"/>
    <x v="0"/>
    <x v="0"/>
    <x v="0"/>
    <x v="0"/>
    <x v="0"/>
    <x v="0"/>
    <x v="0"/>
    <x v="0"/>
    <x v="0"/>
    <x v="0"/>
    <s v="Direcao da Familia, Inclusão, Género e Saúde"/>
    <x v="0"/>
    <x v="0"/>
    <x v="0"/>
    <x v="0"/>
    <x v="0"/>
    <x v="0"/>
    <x v="0"/>
    <x v="0"/>
    <x v="0"/>
    <x v="0"/>
    <x v="4"/>
    <x v="0"/>
    <s v="Pagamento de salário referente a 06-2025"/>
  </r>
  <r>
    <x v="0"/>
    <n v="0"/>
    <n v="0"/>
    <n v="0"/>
    <n v="46"/>
    <x v="5284"/>
    <x v="0"/>
    <x v="0"/>
    <x v="0"/>
    <s v="03.16.24"/>
    <x v="49"/>
    <x v="0"/>
    <x v="0"/>
    <s v="Direcao da Familia, Inclusão, Género e Saúde"/>
    <s v="03.16.24"/>
    <s v="Direcao da Familia, Inclusão, Género e Saúde"/>
    <s v="03.16.24"/>
    <x v="42"/>
    <x v="0"/>
    <x v="0"/>
    <x v="1"/>
    <x v="1"/>
    <x v="0"/>
    <x v="0"/>
    <x v="0"/>
    <x v="5"/>
    <s v="2025-06-18"/>
    <x v="1"/>
    <n v="46"/>
    <x v="0"/>
    <m/>
    <x v="0"/>
    <m/>
    <x v="103"/>
    <n v="100474707"/>
    <x v="0"/>
    <x v="4"/>
    <s v="Direcao da Familia, Inclusão, Género e Saúde"/>
    <s v="ORI"/>
    <x v="0"/>
    <m/>
    <x v="0"/>
    <x v="0"/>
    <x v="0"/>
    <x v="0"/>
    <x v="0"/>
    <x v="0"/>
    <x v="0"/>
    <x v="0"/>
    <x v="0"/>
    <x v="0"/>
    <x v="0"/>
    <s v="Direcao da Familia, Inclusão, Género e Saúde"/>
    <x v="0"/>
    <x v="0"/>
    <x v="0"/>
    <x v="0"/>
    <x v="0"/>
    <x v="0"/>
    <x v="0"/>
    <x v="0"/>
    <x v="0"/>
    <x v="0"/>
    <x v="4"/>
    <x v="0"/>
    <s v="Pagamento de salário referente a 06-2025"/>
  </r>
  <r>
    <x v="0"/>
    <n v="0"/>
    <n v="0"/>
    <n v="0"/>
    <n v="140"/>
    <x v="5284"/>
    <x v="0"/>
    <x v="0"/>
    <x v="0"/>
    <s v="03.16.24"/>
    <x v="49"/>
    <x v="0"/>
    <x v="0"/>
    <s v="Direcao da Familia, Inclusão, Género e Saúde"/>
    <s v="03.16.24"/>
    <s v="Direcao da Familia, Inclusão, Género e Saúde"/>
    <s v="03.16.24"/>
    <x v="47"/>
    <x v="0"/>
    <x v="0"/>
    <x v="1"/>
    <x v="1"/>
    <x v="0"/>
    <x v="0"/>
    <x v="0"/>
    <x v="5"/>
    <s v="2025-06-18"/>
    <x v="1"/>
    <n v="140"/>
    <x v="0"/>
    <m/>
    <x v="0"/>
    <m/>
    <x v="103"/>
    <n v="100474707"/>
    <x v="0"/>
    <x v="4"/>
    <s v="Direcao da Familia, Inclusão, Género e Saúde"/>
    <s v="ORI"/>
    <x v="0"/>
    <m/>
    <x v="0"/>
    <x v="0"/>
    <x v="0"/>
    <x v="0"/>
    <x v="0"/>
    <x v="0"/>
    <x v="0"/>
    <x v="0"/>
    <x v="0"/>
    <x v="0"/>
    <x v="0"/>
    <s v="Direcao da Familia, Inclusão, Género e Saúde"/>
    <x v="0"/>
    <x v="0"/>
    <x v="0"/>
    <x v="0"/>
    <x v="0"/>
    <x v="0"/>
    <x v="0"/>
    <x v="0"/>
    <x v="0"/>
    <x v="0"/>
    <x v="4"/>
    <x v="0"/>
    <s v="Pagamento de salário referente a 06-2025"/>
  </r>
  <r>
    <x v="0"/>
    <n v="0"/>
    <n v="0"/>
    <n v="0"/>
    <n v="858"/>
    <x v="5284"/>
    <x v="0"/>
    <x v="0"/>
    <x v="0"/>
    <s v="03.16.24"/>
    <x v="49"/>
    <x v="0"/>
    <x v="0"/>
    <s v="Direcao da Familia, Inclusão, Género e Saúde"/>
    <s v="03.16.24"/>
    <s v="Direcao da Familia, Inclusão, Género e Saúde"/>
    <s v="03.16.24"/>
    <x v="46"/>
    <x v="0"/>
    <x v="0"/>
    <x v="1"/>
    <x v="0"/>
    <x v="0"/>
    <x v="0"/>
    <x v="0"/>
    <x v="5"/>
    <s v="2025-06-18"/>
    <x v="1"/>
    <n v="858"/>
    <x v="0"/>
    <m/>
    <x v="0"/>
    <m/>
    <x v="89"/>
    <n v="100474706"/>
    <x v="0"/>
    <x v="5"/>
    <s v="Direcao da Familia, Inclusão, Género e Saúde"/>
    <s v="ORI"/>
    <x v="0"/>
    <m/>
    <x v="0"/>
    <x v="0"/>
    <x v="0"/>
    <x v="0"/>
    <x v="0"/>
    <x v="0"/>
    <x v="0"/>
    <x v="0"/>
    <x v="0"/>
    <x v="0"/>
    <x v="0"/>
    <s v="Direcao da Familia, Inclusão, Género e Saúde"/>
    <x v="0"/>
    <x v="0"/>
    <x v="0"/>
    <x v="0"/>
    <x v="0"/>
    <x v="0"/>
    <x v="0"/>
    <x v="0"/>
    <x v="0"/>
    <x v="0"/>
    <x v="5"/>
    <x v="0"/>
    <s v="Pagamento de salário referente a 06-2025"/>
  </r>
  <r>
    <x v="0"/>
    <n v="0"/>
    <n v="0"/>
    <n v="0"/>
    <n v="8852"/>
    <x v="5284"/>
    <x v="0"/>
    <x v="0"/>
    <x v="0"/>
    <s v="03.16.24"/>
    <x v="49"/>
    <x v="0"/>
    <x v="0"/>
    <s v="Direcao da Familia, Inclusão, Género e Saúde"/>
    <s v="03.16.24"/>
    <s v="Direcao da Familia, Inclusão, Género e Saúde"/>
    <s v="03.16.24"/>
    <x v="42"/>
    <x v="0"/>
    <x v="0"/>
    <x v="1"/>
    <x v="1"/>
    <x v="0"/>
    <x v="0"/>
    <x v="0"/>
    <x v="5"/>
    <s v="2025-06-18"/>
    <x v="1"/>
    <n v="8852"/>
    <x v="0"/>
    <m/>
    <x v="0"/>
    <m/>
    <x v="89"/>
    <n v="100474706"/>
    <x v="0"/>
    <x v="5"/>
    <s v="Direcao da Familia, Inclusão, Género e Saúde"/>
    <s v="ORI"/>
    <x v="0"/>
    <m/>
    <x v="0"/>
    <x v="0"/>
    <x v="0"/>
    <x v="0"/>
    <x v="0"/>
    <x v="0"/>
    <x v="0"/>
    <x v="0"/>
    <x v="0"/>
    <x v="0"/>
    <x v="0"/>
    <s v="Direcao da Familia, Inclusão, Género e Saúde"/>
    <x v="0"/>
    <x v="0"/>
    <x v="0"/>
    <x v="0"/>
    <x v="0"/>
    <x v="0"/>
    <x v="0"/>
    <x v="0"/>
    <x v="0"/>
    <x v="0"/>
    <x v="5"/>
    <x v="0"/>
    <s v="Pagamento de salário referente a 06-2025"/>
  </r>
  <r>
    <x v="0"/>
    <n v="0"/>
    <n v="0"/>
    <n v="0"/>
    <n v="26181"/>
    <x v="5284"/>
    <x v="0"/>
    <x v="0"/>
    <x v="0"/>
    <s v="03.16.24"/>
    <x v="49"/>
    <x v="0"/>
    <x v="0"/>
    <s v="Direcao da Familia, Inclusão, Género e Saúde"/>
    <s v="03.16.24"/>
    <s v="Direcao da Familia, Inclusão, Género e Saúde"/>
    <s v="03.16.24"/>
    <x v="47"/>
    <x v="0"/>
    <x v="0"/>
    <x v="1"/>
    <x v="1"/>
    <x v="0"/>
    <x v="0"/>
    <x v="0"/>
    <x v="5"/>
    <s v="2025-06-18"/>
    <x v="1"/>
    <n v="26181"/>
    <x v="0"/>
    <m/>
    <x v="0"/>
    <m/>
    <x v="89"/>
    <n v="100474706"/>
    <x v="0"/>
    <x v="5"/>
    <s v="Direcao da Familia, Inclusão, Género e Saúde"/>
    <s v="ORI"/>
    <x v="0"/>
    <m/>
    <x v="0"/>
    <x v="0"/>
    <x v="0"/>
    <x v="0"/>
    <x v="0"/>
    <x v="0"/>
    <x v="0"/>
    <x v="0"/>
    <x v="0"/>
    <x v="0"/>
    <x v="0"/>
    <s v="Direcao da Familia, Inclusão, Género e Saúde"/>
    <x v="0"/>
    <x v="0"/>
    <x v="0"/>
    <x v="0"/>
    <x v="0"/>
    <x v="0"/>
    <x v="0"/>
    <x v="0"/>
    <x v="0"/>
    <x v="0"/>
    <x v="5"/>
    <x v="0"/>
    <s v="Pagamento de salário referente a 06-2025"/>
  </r>
  <r>
    <x v="0"/>
    <n v="0"/>
    <n v="0"/>
    <n v="0"/>
    <n v="9420"/>
    <x v="5284"/>
    <x v="0"/>
    <x v="0"/>
    <x v="0"/>
    <s v="03.16.24"/>
    <x v="49"/>
    <x v="0"/>
    <x v="0"/>
    <s v="Direcao da Familia, Inclusão, Género e Saúde"/>
    <s v="03.16.24"/>
    <s v="Direcao da Familia, Inclusão, Género e Saúde"/>
    <s v="03.16.24"/>
    <x v="46"/>
    <x v="0"/>
    <x v="0"/>
    <x v="1"/>
    <x v="0"/>
    <x v="0"/>
    <x v="0"/>
    <x v="0"/>
    <x v="5"/>
    <s v="2025-06-18"/>
    <x v="1"/>
    <n v="9420"/>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06-2025"/>
  </r>
  <r>
    <x v="0"/>
    <n v="0"/>
    <n v="0"/>
    <n v="0"/>
    <n v="97064"/>
    <x v="5284"/>
    <x v="0"/>
    <x v="0"/>
    <x v="0"/>
    <s v="03.16.24"/>
    <x v="49"/>
    <x v="0"/>
    <x v="0"/>
    <s v="Direcao da Familia, Inclusão, Género e Saúde"/>
    <s v="03.16.24"/>
    <s v="Direcao da Familia, Inclusão, Género e Saúde"/>
    <s v="03.16.24"/>
    <x v="42"/>
    <x v="0"/>
    <x v="0"/>
    <x v="1"/>
    <x v="1"/>
    <x v="0"/>
    <x v="0"/>
    <x v="0"/>
    <x v="5"/>
    <s v="2025-06-18"/>
    <x v="1"/>
    <n v="97064"/>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06-2025"/>
  </r>
  <r>
    <x v="0"/>
    <n v="0"/>
    <n v="0"/>
    <n v="0"/>
    <n v="287047"/>
    <x v="5284"/>
    <x v="0"/>
    <x v="0"/>
    <x v="0"/>
    <s v="03.16.24"/>
    <x v="49"/>
    <x v="0"/>
    <x v="0"/>
    <s v="Direcao da Familia, Inclusão, Género e Saúde"/>
    <s v="03.16.24"/>
    <s v="Direcao da Familia, Inclusão, Género e Saúde"/>
    <s v="03.16.24"/>
    <x v="47"/>
    <x v="0"/>
    <x v="0"/>
    <x v="1"/>
    <x v="1"/>
    <x v="0"/>
    <x v="0"/>
    <x v="0"/>
    <x v="5"/>
    <s v="2025-06-18"/>
    <x v="1"/>
    <n v="287047"/>
    <x v="0"/>
    <m/>
    <x v="0"/>
    <m/>
    <x v="2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06-2025"/>
  </r>
  <r>
    <x v="0"/>
    <n v="0"/>
    <n v="0"/>
    <n v="0"/>
    <n v="1176"/>
    <x v="5285"/>
    <x v="0"/>
    <x v="0"/>
    <x v="0"/>
    <s v="03.16.02"/>
    <x v="12"/>
    <x v="0"/>
    <x v="0"/>
    <s v="Gabinete do Presidente"/>
    <s v="03.16.02"/>
    <s v="Gabinete do Presidente"/>
    <s v="03.16.02"/>
    <x v="8"/>
    <x v="0"/>
    <x v="0"/>
    <x v="0"/>
    <x v="0"/>
    <x v="0"/>
    <x v="0"/>
    <x v="0"/>
    <x v="5"/>
    <s v="2025-06-18"/>
    <x v="1"/>
    <n v="1176"/>
    <x v="0"/>
    <m/>
    <x v="0"/>
    <m/>
    <x v="9"/>
    <n v="100474696"/>
    <x v="0"/>
    <x v="1"/>
    <s v="Gabinete do Presidente"/>
    <s v="ORI"/>
    <x v="0"/>
    <m/>
    <x v="0"/>
    <x v="0"/>
    <x v="0"/>
    <x v="0"/>
    <x v="0"/>
    <x v="0"/>
    <x v="0"/>
    <x v="0"/>
    <x v="0"/>
    <x v="0"/>
    <x v="0"/>
    <s v="Gabinete do Presidente"/>
    <x v="0"/>
    <x v="0"/>
    <x v="0"/>
    <x v="0"/>
    <x v="0"/>
    <x v="0"/>
    <x v="0"/>
    <x v="0"/>
    <x v="0"/>
    <x v="0"/>
    <x v="1"/>
    <x v="0"/>
    <s v="Pagamento de salário referente a 06-2025"/>
  </r>
  <r>
    <x v="0"/>
    <n v="0"/>
    <n v="0"/>
    <n v="0"/>
    <n v="1764"/>
    <x v="5285"/>
    <x v="0"/>
    <x v="0"/>
    <x v="0"/>
    <s v="03.16.02"/>
    <x v="12"/>
    <x v="0"/>
    <x v="0"/>
    <s v="Gabinete do Presidente"/>
    <s v="03.16.02"/>
    <s v="Gabinete do Presidente"/>
    <s v="03.16.02"/>
    <x v="60"/>
    <x v="0"/>
    <x v="0"/>
    <x v="1"/>
    <x v="0"/>
    <x v="0"/>
    <x v="0"/>
    <x v="0"/>
    <x v="5"/>
    <s v="2025-06-18"/>
    <x v="1"/>
    <n v="1764"/>
    <x v="0"/>
    <m/>
    <x v="0"/>
    <m/>
    <x v="9"/>
    <n v="100474696"/>
    <x v="0"/>
    <x v="1"/>
    <s v="Gabinete do Presidente"/>
    <s v="ORI"/>
    <x v="0"/>
    <m/>
    <x v="0"/>
    <x v="0"/>
    <x v="0"/>
    <x v="0"/>
    <x v="0"/>
    <x v="0"/>
    <x v="0"/>
    <x v="0"/>
    <x v="0"/>
    <x v="0"/>
    <x v="0"/>
    <s v="Gabinete do Presidente"/>
    <x v="0"/>
    <x v="0"/>
    <x v="0"/>
    <x v="0"/>
    <x v="0"/>
    <x v="0"/>
    <x v="0"/>
    <x v="0"/>
    <x v="0"/>
    <x v="0"/>
    <x v="1"/>
    <x v="0"/>
    <s v="Pagamento de salário referente a 06-2025"/>
  </r>
  <r>
    <x v="0"/>
    <n v="0"/>
    <n v="0"/>
    <n v="0"/>
    <n v="6054"/>
    <x v="5285"/>
    <x v="0"/>
    <x v="0"/>
    <x v="0"/>
    <s v="03.16.02"/>
    <x v="12"/>
    <x v="0"/>
    <x v="0"/>
    <s v="Gabinete do Presidente"/>
    <s v="03.16.02"/>
    <s v="Gabinete do Presidente"/>
    <s v="03.16.02"/>
    <x v="46"/>
    <x v="0"/>
    <x v="0"/>
    <x v="1"/>
    <x v="0"/>
    <x v="0"/>
    <x v="0"/>
    <x v="0"/>
    <x v="5"/>
    <s v="2025-06-18"/>
    <x v="1"/>
    <n v="6054"/>
    <x v="0"/>
    <m/>
    <x v="0"/>
    <m/>
    <x v="9"/>
    <n v="100474696"/>
    <x v="0"/>
    <x v="1"/>
    <s v="Gabinete do Presidente"/>
    <s v="ORI"/>
    <x v="0"/>
    <m/>
    <x v="0"/>
    <x v="0"/>
    <x v="0"/>
    <x v="0"/>
    <x v="0"/>
    <x v="0"/>
    <x v="0"/>
    <x v="0"/>
    <x v="0"/>
    <x v="0"/>
    <x v="0"/>
    <s v="Gabinete do Presidente"/>
    <x v="0"/>
    <x v="0"/>
    <x v="0"/>
    <x v="0"/>
    <x v="0"/>
    <x v="0"/>
    <x v="0"/>
    <x v="0"/>
    <x v="0"/>
    <x v="0"/>
    <x v="1"/>
    <x v="0"/>
    <s v="Pagamento de salário referente a 06-2025"/>
  </r>
  <r>
    <x v="0"/>
    <n v="0"/>
    <n v="0"/>
    <n v="0"/>
    <n v="42351"/>
    <x v="5285"/>
    <x v="0"/>
    <x v="0"/>
    <x v="0"/>
    <s v="03.16.02"/>
    <x v="12"/>
    <x v="0"/>
    <x v="0"/>
    <s v="Gabinete do Presidente"/>
    <s v="03.16.02"/>
    <s v="Gabinete do Presidente"/>
    <s v="03.16.02"/>
    <x v="48"/>
    <x v="0"/>
    <x v="0"/>
    <x v="1"/>
    <x v="1"/>
    <x v="0"/>
    <x v="0"/>
    <x v="0"/>
    <x v="5"/>
    <s v="2025-06-18"/>
    <x v="1"/>
    <n v="42351"/>
    <x v="0"/>
    <m/>
    <x v="0"/>
    <m/>
    <x v="9"/>
    <n v="100474696"/>
    <x v="0"/>
    <x v="1"/>
    <s v="Gabinete do Presidente"/>
    <s v="ORI"/>
    <x v="0"/>
    <m/>
    <x v="0"/>
    <x v="0"/>
    <x v="0"/>
    <x v="0"/>
    <x v="0"/>
    <x v="0"/>
    <x v="0"/>
    <x v="0"/>
    <x v="0"/>
    <x v="0"/>
    <x v="0"/>
    <s v="Gabinete do Presidente"/>
    <x v="0"/>
    <x v="0"/>
    <x v="0"/>
    <x v="0"/>
    <x v="0"/>
    <x v="0"/>
    <x v="0"/>
    <x v="0"/>
    <x v="0"/>
    <x v="0"/>
    <x v="1"/>
    <x v="0"/>
    <s v="Pagamento de salário referente a 06-2025"/>
  </r>
  <r>
    <x v="0"/>
    <n v="0"/>
    <n v="0"/>
    <n v="0"/>
    <n v="897"/>
    <x v="5285"/>
    <x v="0"/>
    <x v="0"/>
    <x v="0"/>
    <s v="03.16.02"/>
    <x v="12"/>
    <x v="0"/>
    <x v="0"/>
    <s v="Gabinete do Presidente"/>
    <s v="03.16.02"/>
    <s v="Gabinete do Presidente"/>
    <s v="03.16.02"/>
    <x v="8"/>
    <x v="0"/>
    <x v="0"/>
    <x v="0"/>
    <x v="0"/>
    <x v="0"/>
    <x v="0"/>
    <x v="0"/>
    <x v="5"/>
    <s v="2025-06-18"/>
    <x v="1"/>
    <n v="897"/>
    <x v="0"/>
    <m/>
    <x v="0"/>
    <m/>
    <x v="89"/>
    <n v="100474706"/>
    <x v="0"/>
    <x v="5"/>
    <s v="Gabinete do Presidente"/>
    <s v="ORI"/>
    <x v="0"/>
    <m/>
    <x v="0"/>
    <x v="0"/>
    <x v="0"/>
    <x v="0"/>
    <x v="0"/>
    <x v="0"/>
    <x v="0"/>
    <x v="0"/>
    <x v="0"/>
    <x v="0"/>
    <x v="0"/>
    <s v="Gabinete do Presidente"/>
    <x v="0"/>
    <x v="0"/>
    <x v="0"/>
    <x v="0"/>
    <x v="0"/>
    <x v="0"/>
    <x v="0"/>
    <x v="0"/>
    <x v="0"/>
    <x v="0"/>
    <x v="5"/>
    <x v="0"/>
    <s v="Pagamento de salário referente a 06-2025"/>
  </r>
  <r>
    <x v="0"/>
    <n v="0"/>
    <n v="0"/>
    <n v="0"/>
    <n v="1346"/>
    <x v="5285"/>
    <x v="0"/>
    <x v="0"/>
    <x v="0"/>
    <s v="03.16.02"/>
    <x v="12"/>
    <x v="0"/>
    <x v="0"/>
    <s v="Gabinete do Presidente"/>
    <s v="03.16.02"/>
    <s v="Gabinete do Presidente"/>
    <s v="03.16.02"/>
    <x v="60"/>
    <x v="0"/>
    <x v="0"/>
    <x v="1"/>
    <x v="0"/>
    <x v="0"/>
    <x v="0"/>
    <x v="0"/>
    <x v="5"/>
    <s v="2025-06-18"/>
    <x v="1"/>
    <n v="1346"/>
    <x v="0"/>
    <m/>
    <x v="0"/>
    <m/>
    <x v="89"/>
    <n v="100474706"/>
    <x v="0"/>
    <x v="5"/>
    <s v="Gabinete do Presidente"/>
    <s v="ORI"/>
    <x v="0"/>
    <m/>
    <x v="0"/>
    <x v="0"/>
    <x v="0"/>
    <x v="0"/>
    <x v="0"/>
    <x v="0"/>
    <x v="0"/>
    <x v="0"/>
    <x v="0"/>
    <x v="0"/>
    <x v="0"/>
    <s v="Gabinete do Presidente"/>
    <x v="0"/>
    <x v="0"/>
    <x v="0"/>
    <x v="0"/>
    <x v="0"/>
    <x v="0"/>
    <x v="0"/>
    <x v="0"/>
    <x v="0"/>
    <x v="0"/>
    <x v="5"/>
    <x v="0"/>
    <s v="Pagamento de salário referente a 06-2025"/>
  </r>
  <r>
    <x v="0"/>
    <n v="0"/>
    <n v="0"/>
    <n v="0"/>
    <n v="4618"/>
    <x v="5285"/>
    <x v="0"/>
    <x v="0"/>
    <x v="0"/>
    <s v="03.16.02"/>
    <x v="12"/>
    <x v="0"/>
    <x v="0"/>
    <s v="Gabinete do Presidente"/>
    <s v="03.16.02"/>
    <s v="Gabinete do Presidente"/>
    <s v="03.16.02"/>
    <x v="46"/>
    <x v="0"/>
    <x v="0"/>
    <x v="1"/>
    <x v="0"/>
    <x v="0"/>
    <x v="0"/>
    <x v="0"/>
    <x v="5"/>
    <s v="2025-06-18"/>
    <x v="1"/>
    <n v="4618"/>
    <x v="0"/>
    <m/>
    <x v="0"/>
    <m/>
    <x v="89"/>
    <n v="100474706"/>
    <x v="0"/>
    <x v="5"/>
    <s v="Gabinete do Presidente"/>
    <s v="ORI"/>
    <x v="0"/>
    <m/>
    <x v="0"/>
    <x v="0"/>
    <x v="0"/>
    <x v="0"/>
    <x v="0"/>
    <x v="0"/>
    <x v="0"/>
    <x v="0"/>
    <x v="0"/>
    <x v="0"/>
    <x v="0"/>
    <s v="Gabinete do Presidente"/>
    <x v="0"/>
    <x v="0"/>
    <x v="0"/>
    <x v="0"/>
    <x v="0"/>
    <x v="0"/>
    <x v="0"/>
    <x v="0"/>
    <x v="0"/>
    <x v="0"/>
    <x v="5"/>
    <x v="0"/>
    <s v="Pagamento de salário referente a 06-2025"/>
  </r>
  <r>
    <x v="0"/>
    <n v="0"/>
    <n v="0"/>
    <n v="0"/>
    <n v="32309"/>
    <x v="5285"/>
    <x v="0"/>
    <x v="0"/>
    <x v="0"/>
    <s v="03.16.02"/>
    <x v="12"/>
    <x v="0"/>
    <x v="0"/>
    <s v="Gabinete do Presidente"/>
    <s v="03.16.02"/>
    <s v="Gabinete do Presidente"/>
    <s v="03.16.02"/>
    <x v="48"/>
    <x v="0"/>
    <x v="0"/>
    <x v="1"/>
    <x v="1"/>
    <x v="0"/>
    <x v="0"/>
    <x v="0"/>
    <x v="5"/>
    <s v="2025-06-18"/>
    <x v="1"/>
    <n v="32309"/>
    <x v="0"/>
    <m/>
    <x v="0"/>
    <m/>
    <x v="89"/>
    <n v="100474706"/>
    <x v="0"/>
    <x v="5"/>
    <s v="Gabinete do Presidente"/>
    <s v="ORI"/>
    <x v="0"/>
    <m/>
    <x v="0"/>
    <x v="0"/>
    <x v="0"/>
    <x v="0"/>
    <x v="0"/>
    <x v="0"/>
    <x v="0"/>
    <x v="0"/>
    <x v="0"/>
    <x v="0"/>
    <x v="0"/>
    <s v="Gabinete do Presidente"/>
    <x v="0"/>
    <x v="0"/>
    <x v="0"/>
    <x v="0"/>
    <x v="0"/>
    <x v="0"/>
    <x v="0"/>
    <x v="0"/>
    <x v="0"/>
    <x v="0"/>
    <x v="5"/>
    <x v="0"/>
    <s v="Pagamento de salário referente a 06-2025"/>
  </r>
  <r>
    <x v="0"/>
    <n v="0"/>
    <n v="0"/>
    <n v="0"/>
    <n v="11527"/>
    <x v="5285"/>
    <x v="0"/>
    <x v="0"/>
    <x v="0"/>
    <s v="03.16.02"/>
    <x v="12"/>
    <x v="0"/>
    <x v="0"/>
    <s v="Gabinete do Presidente"/>
    <s v="03.16.02"/>
    <s v="Gabinete do Presidente"/>
    <s v="03.16.02"/>
    <x v="8"/>
    <x v="0"/>
    <x v="0"/>
    <x v="0"/>
    <x v="0"/>
    <x v="0"/>
    <x v="0"/>
    <x v="0"/>
    <x v="5"/>
    <s v="2025-06-18"/>
    <x v="1"/>
    <n v="11527"/>
    <x v="0"/>
    <m/>
    <x v="0"/>
    <m/>
    <x v="26"/>
    <n v="100474914"/>
    <x v="0"/>
    <x v="0"/>
    <s v="Gabinete do Presidente"/>
    <s v="ORI"/>
    <x v="0"/>
    <m/>
    <x v="0"/>
    <x v="0"/>
    <x v="0"/>
    <x v="0"/>
    <x v="0"/>
    <x v="0"/>
    <x v="0"/>
    <x v="0"/>
    <x v="0"/>
    <x v="0"/>
    <x v="0"/>
    <s v="Gabinete do Presidente"/>
    <x v="0"/>
    <x v="0"/>
    <x v="0"/>
    <x v="0"/>
    <x v="0"/>
    <x v="0"/>
    <x v="0"/>
    <x v="0"/>
    <x v="0"/>
    <x v="0"/>
    <x v="0"/>
    <x v="0"/>
    <s v="Pagamento de salário referente a 06-2025"/>
  </r>
  <r>
    <x v="0"/>
    <n v="0"/>
    <n v="0"/>
    <n v="0"/>
    <n v="17290"/>
    <x v="5285"/>
    <x v="0"/>
    <x v="0"/>
    <x v="0"/>
    <s v="03.16.02"/>
    <x v="12"/>
    <x v="0"/>
    <x v="0"/>
    <s v="Gabinete do Presidente"/>
    <s v="03.16.02"/>
    <s v="Gabinete do Presidente"/>
    <s v="03.16.02"/>
    <x v="60"/>
    <x v="0"/>
    <x v="0"/>
    <x v="1"/>
    <x v="0"/>
    <x v="0"/>
    <x v="0"/>
    <x v="0"/>
    <x v="5"/>
    <s v="2025-06-18"/>
    <x v="1"/>
    <n v="17290"/>
    <x v="0"/>
    <m/>
    <x v="0"/>
    <m/>
    <x v="26"/>
    <n v="100474914"/>
    <x v="0"/>
    <x v="0"/>
    <s v="Gabinete do Presidente"/>
    <s v="ORI"/>
    <x v="0"/>
    <m/>
    <x v="0"/>
    <x v="0"/>
    <x v="0"/>
    <x v="0"/>
    <x v="0"/>
    <x v="0"/>
    <x v="0"/>
    <x v="0"/>
    <x v="0"/>
    <x v="0"/>
    <x v="0"/>
    <s v="Gabinete do Presidente"/>
    <x v="0"/>
    <x v="0"/>
    <x v="0"/>
    <x v="0"/>
    <x v="0"/>
    <x v="0"/>
    <x v="0"/>
    <x v="0"/>
    <x v="0"/>
    <x v="0"/>
    <x v="0"/>
    <x v="0"/>
    <s v="Pagamento de salário referente a 06-2025"/>
  </r>
  <r>
    <x v="0"/>
    <n v="0"/>
    <n v="0"/>
    <n v="0"/>
    <n v="59328"/>
    <x v="5285"/>
    <x v="0"/>
    <x v="0"/>
    <x v="0"/>
    <s v="03.16.02"/>
    <x v="12"/>
    <x v="0"/>
    <x v="0"/>
    <s v="Gabinete do Presidente"/>
    <s v="03.16.02"/>
    <s v="Gabinete do Presidente"/>
    <s v="03.16.02"/>
    <x v="46"/>
    <x v="0"/>
    <x v="0"/>
    <x v="1"/>
    <x v="0"/>
    <x v="0"/>
    <x v="0"/>
    <x v="0"/>
    <x v="5"/>
    <s v="2025-06-18"/>
    <x v="1"/>
    <n v="59328"/>
    <x v="0"/>
    <m/>
    <x v="0"/>
    <m/>
    <x v="26"/>
    <n v="100474914"/>
    <x v="0"/>
    <x v="0"/>
    <s v="Gabinete do Presidente"/>
    <s v="ORI"/>
    <x v="0"/>
    <m/>
    <x v="0"/>
    <x v="0"/>
    <x v="0"/>
    <x v="0"/>
    <x v="0"/>
    <x v="0"/>
    <x v="0"/>
    <x v="0"/>
    <x v="0"/>
    <x v="0"/>
    <x v="0"/>
    <s v="Gabinete do Presidente"/>
    <x v="0"/>
    <x v="0"/>
    <x v="0"/>
    <x v="0"/>
    <x v="0"/>
    <x v="0"/>
    <x v="0"/>
    <x v="0"/>
    <x v="0"/>
    <x v="0"/>
    <x v="0"/>
    <x v="0"/>
    <s v="Pagamento de salário referente a 06-2025"/>
  </r>
  <r>
    <x v="0"/>
    <n v="0"/>
    <n v="0"/>
    <n v="0"/>
    <n v="414969"/>
    <x v="5285"/>
    <x v="0"/>
    <x v="0"/>
    <x v="0"/>
    <s v="03.16.02"/>
    <x v="12"/>
    <x v="0"/>
    <x v="0"/>
    <s v="Gabinete do Presidente"/>
    <s v="03.16.02"/>
    <s v="Gabinete do Presidente"/>
    <s v="03.16.02"/>
    <x v="48"/>
    <x v="0"/>
    <x v="0"/>
    <x v="1"/>
    <x v="1"/>
    <x v="0"/>
    <x v="0"/>
    <x v="0"/>
    <x v="5"/>
    <s v="2025-06-18"/>
    <x v="1"/>
    <n v="414969"/>
    <x v="0"/>
    <m/>
    <x v="0"/>
    <m/>
    <x v="26"/>
    <n v="100474914"/>
    <x v="0"/>
    <x v="0"/>
    <s v="Gabinete do Presidente"/>
    <s v="ORI"/>
    <x v="0"/>
    <m/>
    <x v="0"/>
    <x v="0"/>
    <x v="0"/>
    <x v="0"/>
    <x v="0"/>
    <x v="0"/>
    <x v="0"/>
    <x v="0"/>
    <x v="0"/>
    <x v="0"/>
    <x v="0"/>
    <s v="Gabinete do Presidente"/>
    <x v="0"/>
    <x v="0"/>
    <x v="0"/>
    <x v="0"/>
    <x v="0"/>
    <x v="0"/>
    <x v="0"/>
    <x v="0"/>
    <x v="0"/>
    <x v="0"/>
    <x v="0"/>
    <x v="0"/>
    <s v="Pagamento de salário referente a 06-2025"/>
  </r>
  <r>
    <x v="0"/>
    <n v="0"/>
    <n v="0"/>
    <n v="0"/>
    <n v="10834"/>
    <x v="5286"/>
    <x v="0"/>
    <x v="0"/>
    <x v="0"/>
    <s v="03.16.32"/>
    <x v="48"/>
    <x v="0"/>
    <x v="0"/>
    <s v="Gabinete de Comunicação e Imagem"/>
    <s v="03.16.32"/>
    <s v="Gabinete de Comunicação e Imagem"/>
    <s v="03.16.32"/>
    <x v="42"/>
    <x v="0"/>
    <x v="0"/>
    <x v="1"/>
    <x v="1"/>
    <x v="0"/>
    <x v="0"/>
    <x v="0"/>
    <x v="5"/>
    <s v="2025-06-18"/>
    <x v="1"/>
    <n v="10834"/>
    <x v="0"/>
    <m/>
    <x v="0"/>
    <m/>
    <x v="9"/>
    <n v="100474696"/>
    <x v="0"/>
    <x v="1"/>
    <s v="Gabinete de Comunicação e Imagem"/>
    <s v="ORI"/>
    <x v="0"/>
    <s v="GCI"/>
    <x v="0"/>
    <x v="0"/>
    <x v="0"/>
    <x v="0"/>
    <x v="0"/>
    <x v="0"/>
    <x v="0"/>
    <x v="0"/>
    <x v="0"/>
    <x v="0"/>
    <x v="0"/>
    <s v="Gabinete de Comunicação e Imagem"/>
    <x v="0"/>
    <x v="0"/>
    <x v="0"/>
    <x v="0"/>
    <x v="0"/>
    <x v="0"/>
    <x v="0"/>
    <x v="0"/>
    <x v="0"/>
    <x v="0"/>
    <x v="1"/>
    <x v="0"/>
    <s v="Pagamento de salário referente a 06-2025"/>
  </r>
  <r>
    <x v="0"/>
    <n v="0"/>
    <n v="0"/>
    <n v="0"/>
    <n v="8213"/>
    <x v="5286"/>
    <x v="0"/>
    <x v="0"/>
    <x v="0"/>
    <s v="03.16.32"/>
    <x v="48"/>
    <x v="0"/>
    <x v="0"/>
    <s v="Gabinete de Comunicação e Imagem"/>
    <s v="03.16.32"/>
    <s v="Gabinete de Comunicação e Imagem"/>
    <s v="03.16.32"/>
    <x v="42"/>
    <x v="0"/>
    <x v="0"/>
    <x v="1"/>
    <x v="1"/>
    <x v="0"/>
    <x v="0"/>
    <x v="0"/>
    <x v="5"/>
    <s v="2025-06-18"/>
    <x v="1"/>
    <n v="8213"/>
    <x v="0"/>
    <m/>
    <x v="0"/>
    <m/>
    <x v="89"/>
    <n v="100474706"/>
    <x v="0"/>
    <x v="5"/>
    <s v="Gabinete de Comunicação e Imagem"/>
    <s v="ORI"/>
    <x v="0"/>
    <s v="GCI"/>
    <x v="0"/>
    <x v="0"/>
    <x v="0"/>
    <x v="0"/>
    <x v="0"/>
    <x v="0"/>
    <x v="0"/>
    <x v="0"/>
    <x v="0"/>
    <x v="0"/>
    <x v="0"/>
    <s v="Gabinete de Comunicação e Imagem"/>
    <x v="0"/>
    <x v="0"/>
    <x v="0"/>
    <x v="0"/>
    <x v="0"/>
    <x v="0"/>
    <x v="0"/>
    <x v="0"/>
    <x v="0"/>
    <x v="0"/>
    <x v="5"/>
    <x v="0"/>
    <s v="Pagamento de salário referente a 06-2025"/>
  </r>
  <r>
    <x v="0"/>
    <n v="0"/>
    <n v="0"/>
    <n v="0"/>
    <n v="83615"/>
    <x v="5286"/>
    <x v="0"/>
    <x v="0"/>
    <x v="0"/>
    <s v="03.16.32"/>
    <x v="48"/>
    <x v="0"/>
    <x v="0"/>
    <s v="Gabinete de Comunicação e Imagem"/>
    <s v="03.16.32"/>
    <s v="Gabinete de Comunicação e Imagem"/>
    <s v="03.16.32"/>
    <x v="42"/>
    <x v="0"/>
    <x v="0"/>
    <x v="1"/>
    <x v="1"/>
    <x v="0"/>
    <x v="0"/>
    <x v="0"/>
    <x v="5"/>
    <s v="2025-06-18"/>
    <x v="1"/>
    <n v="83615"/>
    <x v="0"/>
    <m/>
    <x v="0"/>
    <m/>
    <x v="26"/>
    <n v="100474914"/>
    <x v="0"/>
    <x v="0"/>
    <s v="Gabinete de Comunicação e Imagem"/>
    <s v="ORI"/>
    <x v="0"/>
    <s v="GCI"/>
    <x v="0"/>
    <x v="0"/>
    <x v="0"/>
    <x v="0"/>
    <x v="0"/>
    <x v="0"/>
    <x v="0"/>
    <x v="0"/>
    <x v="0"/>
    <x v="0"/>
    <x v="0"/>
    <s v="Gabinete de Comunicação e Imagem"/>
    <x v="0"/>
    <x v="0"/>
    <x v="0"/>
    <x v="0"/>
    <x v="0"/>
    <x v="0"/>
    <x v="0"/>
    <x v="0"/>
    <x v="0"/>
    <x v="0"/>
    <x v="0"/>
    <x v="0"/>
    <s v="Pagamento de salário referente a 06-2025"/>
  </r>
  <r>
    <x v="0"/>
    <n v="0"/>
    <n v="0"/>
    <n v="0"/>
    <n v="10834"/>
    <x v="5287"/>
    <x v="0"/>
    <x v="0"/>
    <x v="0"/>
    <s v="03.16.30"/>
    <x v="40"/>
    <x v="0"/>
    <x v="0"/>
    <s v="Gabinete de Relações Externas"/>
    <s v="03.16.30"/>
    <s v="Gabinete de Relações Externas"/>
    <s v="03.16.30"/>
    <x v="42"/>
    <x v="0"/>
    <x v="0"/>
    <x v="1"/>
    <x v="1"/>
    <x v="0"/>
    <x v="0"/>
    <x v="0"/>
    <x v="5"/>
    <s v="2025-06-18"/>
    <x v="1"/>
    <n v="10834"/>
    <x v="0"/>
    <m/>
    <x v="0"/>
    <m/>
    <x v="9"/>
    <n v="100474696"/>
    <x v="0"/>
    <x v="1"/>
    <s v="Gabinete de Relações Externas"/>
    <s v="ORI"/>
    <x v="0"/>
    <s v="GRE"/>
    <x v="0"/>
    <x v="0"/>
    <x v="0"/>
    <x v="0"/>
    <x v="0"/>
    <x v="0"/>
    <x v="0"/>
    <x v="0"/>
    <x v="0"/>
    <x v="0"/>
    <x v="0"/>
    <s v="Gabinete de Relações Externas"/>
    <x v="0"/>
    <x v="0"/>
    <x v="0"/>
    <x v="0"/>
    <x v="0"/>
    <x v="0"/>
    <x v="0"/>
    <x v="0"/>
    <x v="0"/>
    <x v="0"/>
    <x v="1"/>
    <x v="0"/>
    <s v="Pagamento de salário referente a 06-2025"/>
  </r>
  <r>
    <x v="0"/>
    <n v="0"/>
    <n v="0"/>
    <n v="0"/>
    <n v="8213"/>
    <x v="5287"/>
    <x v="0"/>
    <x v="0"/>
    <x v="0"/>
    <s v="03.16.30"/>
    <x v="40"/>
    <x v="0"/>
    <x v="0"/>
    <s v="Gabinete de Relações Externas"/>
    <s v="03.16.30"/>
    <s v="Gabinete de Relações Externas"/>
    <s v="03.16.30"/>
    <x v="42"/>
    <x v="0"/>
    <x v="0"/>
    <x v="1"/>
    <x v="1"/>
    <x v="0"/>
    <x v="0"/>
    <x v="0"/>
    <x v="5"/>
    <s v="2025-06-18"/>
    <x v="1"/>
    <n v="8213"/>
    <x v="0"/>
    <m/>
    <x v="0"/>
    <m/>
    <x v="89"/>
    <n v="100474706"/>
    <x v="0"/>
    <x v="5"/>
    <s v="Gabinete de Relações Externas"/>
    <s v="ORI"/>
    <x v="0"/>
    <s v="GRE"/>
    <x v="0"/>
    <x v="0"/>
    <x v="0"/>
    <x v="0"/>
    <x v="0"/>
    <x v="0"/>
    <x v="0"/>
    <x v="0"/>
    <x v="0"/>
    <x v="0"/>
    <x v="0"/>
    <s v="Gabinete de Relações Externas"/>
    <x v="0"/>
    <x v="0"/>
    <x v="0"/>
    <x v="0"/>
    <x v="0"/>
    <x v="0"/>
    <x v="0"/>
    <x v="0"/>
    <x v="0"/>
    <x v="0"/>
    <x v="5"/>
    <x v="0"/>
    <s v="Pagamento de salário referente a 06-2025"/>
  </r>
  <r>
    <x v="0"/>
    <n v="0"/>
    <n v="0"/>
    <n v="0"/>
    <n v="83615"/>
    <x v="5287"/>
    <x v="0"/>
    <x v="0"/>
    <x v="0"/>
    <s v="03.16.30"/>
    <x v="40"/>
    <x v="0"/>
    <x v="0"/>
    <s v="Gabinete de Relações Externas"/>
    <s v="03.16.30"/>
    <s v="Gabinete de Relações Externas"/>
    <s v="03.16.30"/>
    <x v="42"/>
    <x v="0"/>
    <x v="0"/>
    <x v="1"/>
    <x v="1"/>
    <x v="0"/>
    <x v="0"/>
    <x v="0"/>
    <x v="5"/>
    <s v="2025-06-18"/>
    <x v="1"/>
    <n v="83615"/>
    <x v="0"/>
    <m/>
    <x v="0"/>
    <m/>
    <x v="26"/>
    <n v="100474914"/>
    <x v="0"/>
    <x v="0"/>
    <s v="Gabinete de Relações Externas"/>
    <s v="ORI"/>
    <x v="0"/>
    <s v="GRE"/>
    <x v="0"/>
    <x v="0"/>
    <x v="0"/>
    <x v="0"/>
    <x v="0"/>
    <x v="0"/>
    <x v="0"/>
    <x v="0"/>
    <x v="0"/>
    <x v="0"/>
    <x v="0"/>
    <s v="Gabinete de Relações Externas"/>
    <x v="0"/>
    <x v="0"/>
    <x v="0"/>
    <x v="0"/>
    <x v="0"/>
    <x v="0"/>
    <x v="0"/>
    <x v="0"/>
    <x v="0"/>
    <x v="0"/>
    <x v="0"/>
    <x v="0"/>
    <s v="Pagamento de salário referente a 06-2025"/>
  </r>
  <r>
    <x v="0"/>
    <n v="0"/>
    <n v="0"/>
    <n v="0"/>
    <n v="614"/>
    <x v="5288"/>
    <x v="0"/>
    <x v="0"/>
    <x v="0"/>
    <s v="03.16.01"/>
    <x v="27"/>
    <x v="0"/>
    <x v="0"/>
    <s v="Assembleia Municipal"/>
    <s v="03.16.01"/>
    <s v="Assembleia Municipal"/>
    <s v="03.16.01"/>
    <x v="49"/>
    <x v="0"/>
    <x v="0"/>
    <x v="0"/>
    <x v="0"/>
    <x v="0"/>
    <x v="0"/>
    <x v="0"/>
    <x v="5"/>
    <s v="2025-06-18"/>
    <x v="1"/>
    <n v="614"/>
    <x v="0"/>
    <m/>
    <x v="0"/>
    <m/>
    <x v="9"/>
    <n v="100474696"/>
    <x v="0"/>
    <x v="1"/>
    <s v="Assembleia Municipal"/>
    <s v="ORI"/>
    <x v="0"/>
    <s v="AM"/>
    <x v="0"/>
    <x v="0"/>
    <x v="0"/>
    <x v="0"/>
    <x v="0"/>
    <x v="0"/>
    <x v="0"/>
    <x v="0"/>
    <x v="0"/>
    <x v="0"/>
    <x v="0"/>
    <s v="Assembleia Municipal"/>
    <x v="0"/>
    <x v="0"/>
    <x v="0"/>
    <x v="0"/>
    <x v="0"/>
    <x v="0"/>
    <x v="0"/>
    <x v="0"/>
    <x v="0"/>
    <x v="0"/>
    <x v="1"/>
    <x v="0"/>
    <s v="Pagamento de salário referente a 06-2025"/>
  </r>
  <r>
    <x v="0"/>
    <n v="0"/>
    <n v="0"/>
    <n v="0"/>
    <n v="139"/>
    <x v="5288"/>
    <x v="0"/>
    <x v="0"/>
    <x v="0"/>
    <s v="03.16.01"/>
    <x v="27"/>
    <x v="0"/>
    <x v="0"/>
    <s v="Assembleia Municipal"/>
    <s v="03.16.01"/>
    <s v="Assembleia Municipal"/>
    <s v="03.16.01"/>
    <x v="8"/>
    <x v="0"/>
    <x v="0"/>
    <x v="0"/>
    <x v="0"/>
    <x v="0"/>
    <x v="0"/>
    <x v="0"/>
    <x v="5"/>
    <s v="2025-06-18"/>
    <x v="1"/>
    <n v="139"/>
    <x v="0"/>
    <m/>
    <x v="0"/>
    <m/>
    <x v="9"/>
    <n v="100474696"/>
    <x v="0"/>
    <x v="1"/>
    <s v="Assembleia Municipal"/>
    <s v="ORI"/>
    <x v="0"/>
    <s v="AM"/>
    <x v="0"/>
    <x v="0"/>
    <x v="0"/>
    <x v="0"/>
    <x v="0"/>
    <x v="0"/>
    <x v="0"/>
    <x v="0"/>
    <x v="0"/>
    <x v="0"/>
    <x v="0"/>
    <s v="Assembleia Municipal"/>
    <x v="0"/>
    <x v="0"/>
    <x v="0"/>
    <x v="0"/>
    <x v="0"/>
    <x v="0"/>
    <x v="0"/>
    <x v="0"/>
    <x v="0"/>
    <x v="0"/>
    <x v="1"/>
    <x v="0"/>
    <s v="Pagamento de salário referente a 06-2025"/>
  </r>
  <r>
    <x v="0"/>
    <n v="0"/>
    <n v="0"/>
    <n v="0"/>
    <n v="4404"/>
    <x v="5288"/>
    <x v="0"/>
    <x v="0"/>
    <x v="0"/>
    <s v="03.16.01"/>
    <x v="27"/>
    <x v="0"/>
    <x v="0"/>
    <s v="Assembleia Municipal"/>
    <s v="03.16.01"/>
    <s v="Assembleia Municipal"/>
    <s v="03.16.01"/>
    <x v="48"/>
    <x v="0"/>
    <x v="0"/>
    <x v="1"/>
    <x v="1"/>
    <x v="0"/>
    <x v="0"/>
    <x v="0"/>
    <x v="5"/>
    <s v="2025-06-18"/>
    <x v="1"/>
    <n v="4404"/>
    <x v="0"/>
    <m/>
    <x v="0"/>
    <m/>
    <x v="9"/>
    <n v="100474696"/>
    <x v="0"/>
    <x v="1"/>
    <s v="Assembleia Municipal"/>
    <s v="ORI"/>
    <x v="0"/>
    <s v="AM"/>
    <x v="0"/>
    <x v="0"/>
    <x v="0"/>
    <x v="0"/>
    <x v="0"/>
    <x v="0"/>
    <x v="0"/>
    <x v="0"/>
    <x v="0"/>
    <x v="0"/>
    <x v="0"/>
    <s v="Assembleia Municipal"/>
    <x v="0"/>
    <x v="0"/>
    <x v="0"/>
    <x v="0"/>
    <x v="0"/>
    <x v="0"/>
    <x v="0"/>
    <x v="0"/>
    <x v="0"/>
    <x v="0"/>
    <x v="1"/>
    <x v="0"/>
    <s v="Pagamento de salário referente a 06-2025"/>
  </r>
  <r>
    <x v="0"/>
    <n v="0"/>
    <n v="0"/>
    <n v="0"/>
    <n v="14386"/>
    <x v="5288"/>
    <x v="0"/>
    <x v="0"/>
    <x v="0"/>
    <s v="03.16.01"/>
    <x v="27"/>
    <x v="0"/>
    <x v="0"/>
    <s v="Assembleia Municipal"/>
    <s v="03.16.01"/>
    <s v="Assembleia Municipal"/>
    <s v="03.16.01"/>
    <x v="49"/>
    <x v="0"/>
    <x v="0"/>
    <x v="0"/>
    <x v="0"/>
    <x v="0"/>
    <x v="0"/>
    <x v="0"/>
    <x v="5"/>
    <s v="2025-06-18"/>
    <x v="1"/>
    <n v="14386"/>
    <x v="0"/>
    <m/>
    <x v="0"/>
    <m/>
    <x v="26"/>
    <n v="100474914"/>
    <x v="0"/>
    <x v="0"/>
    <s v="Assembleia Municipal"/>
    <s v="ORI"/>
    <x v="0"/>
    <s v="AM"/>
    <x v="0"/>
    <x v="0"/>
    <x v="0"/>
    <x v="0"/>
    <x v="0"/>
    <x v="0"/>
    <x v="0"/>
    <x v="0"/>
    <x v="0"/>
    <x v="0"/>
    <x v="0"/>
    <s v="Assembleia Municipal"/>
    <x v="0"/>
    <x v="0"/>
    <x v="0"/>
    <x v="0"/>
    <x v="0"/>
    <x v="0"/>
    <x v="0"/>
    <x v="0"/>
    <x v="0"/>
    <x v="0"/>
    <x v="0"/>
    <x v="0"/>
    <s v="Pagamento de salário referente a 06-2025"/>
  </r>
  <r>
    <x v="0"/>
    <n v="0"/>
    <n v="0"/>
    <n v="0"/>
    <n v="3261"/>
    <x v="5288"/>
    <x v="0"/>
    <x v="0"/>
    <x v="0"/>
    <s v="03.16.01"/>
    <x v="27"/>
    <x v="0"/>
    <x v="0"/>
    <s v="Assembleia Municipal"/>
    <s v="03.16.01"/>
    <s v="Assembleia Municipal"/>
    <s v="03.16.01"/>
    <x v="8"/>
    <x v="0"/>
    <x v="0"/>
    <x v="0"/>
    <x v="0"/>
    <x v="0"/>
    <x v="0"/>
    <x v="0"/>
    <x v="5"/>
    <s v="2025-06-18"/>
    <x v="1"/>
    <n v="3261"/>
    <x v="0"/>
    <m/>
    <x v="0"/>
    <m/>
    <x v="26"/>
    <n v="100474914"/>
    <x v="0"/>
    <x v="0"/>
    <s v="Assembleia Municipal"/>
    <s v="ORI"/>
    <x v="0"/>
    <s v="AM"/>
    <x v="0"/>
    <x v="0"/>
    <x v="0"/>
    <x v="0"/>
    <x v="0"/>
    <x v="0"/>
    <x v="0"/>
    <x v="0"/>
    <x v="0"/>
    <x v="0"/>
    <x v="0"/>
    <s v="Assembleia Municipal"/>
    <x v="0"/>
    <x v="0"/>
    <x v="0"/>
    <x v="0"/>
    <x v="0"/>
    <x v="0"/>
    <x v="0"/>
    <x v="0"/>
    <x v="0"/>
    <x v="0"/>
    <x v="0"/>
    <x v="0"/>
    <s v="Pagamento de salário referente a 06-2025"/>
  </r>
  <r>
    <x v="0"/>
    <n v="0"/>
    <n v="0"/>
    <n v="0"/>
    <n v="103036"/>
    <x v="5288"/>
    <x v="0"/>
    <x v="0"/>
    <x v="0"/>
    <s v="03.16.01"/>
    <x v="27"/>
    <x v="0"/>
    <x v="0"/>
    <s v="Assembleia Municipal"/>
    <s v="03.16.01"/>
    <s v="Assembleia Municipal"/>
    <s v="03.16.01"/>
    <x v="48"/>
    <x v="0"/>
    <x v="0"/>
    <x v="1"/>
    <x v="1"/>
    <x v="0"/>
    <x v="0"/>
    <x v="0"/>
    <x v="5"/>
    <s v="2025-06-18"/>
    <x v="1"/>
    <n v="103036"/>
    <x v="0"/>
    <m/>
    <x v="0"/>
    <m/>
    <x v="26"/>
    <n v="100474914"/>
    <x v="0"/>
    <x v="0"/>
    <s v="Assembleia Municipal"/>
    <s v="ORI"/>
    <x v="0"/>
    <s v="AM"/>
    <x v="0"/>
    <x v="0"/>
    <x v="0"/>
    <x v="0"/>
    <x v="0"/>
    <x v="0"/>
    <x v="0"/>
    <x v="0"/>
    <x v="0"/>
    <x v="0"/>
    <x v="0"/>
    <s v="Assembleia Municipal"/>
    <x v="0"/>
    <x v="0"/>
    <x v="0"/>
    <x v="0"/>
    <x v="0"/>
    <x v="0"/>
    <x v="0"/>
    <x v="0"/>
    <x v="0"/>
    <x v="0"/>
    <x v="0"/>
    <x v="0"/>
    <s v="Pagamento de salário referente a 06-2025"/>
  </r>
  <r>
    <x v="0"/>
    <n v="0"/>
    <n v="0"/>
    <n v="0"/>
    <n v="1033"/>
    <x v="5289"/>
    <x v="0"/>
    <x v="0"/>
    <x v="0"/>
    <s v="03.16.27"/>
    <x v="38"/>
    <x v="0"/>
    <x v="0"/>
    <s v="Direção dos Assuntos Jurídicos, Fiscalização e Policia Municipal"/>
    <s v="03.16.27"/>
    <s v="Direção dos Assuntos Jurídicos, Fiscalização e Policia Municipal"/>
    <s v="03.16.27"/>
    <x v="46"/>
    <x v="0"/>
    <x v="0"/>
    <x v="1"/>
    <x v="0"/>
    <x v="0"/>
    <x v="0"/>
    <x v="0"/>
    <x v="5"/>
    <s v="2025-06-18"/>
    <x v="1"/>
    <n v="1033"/>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6-2025"/>
  </r>
  <r>
    <x v="0"/>
    <n v="0"/>
    <n v="0"/>
    <n v="0"/>
    <n v="8227"/>
    <x v="5289"/>
    <x v="0"/>
    <x v="0"/>
    <x v="0"/>
    <s v="03.16.27"/>
    <x v="38"/>
    <x v="0"/>
    <x v="0"/>
    <s v="Direção dos Assuntos Jurídicos, Fiscalização e Policia Municipal"/>
    <s v="03.16.27"/>
    <s v="Direção dos Assuntos Jurídicos, Fiscalização e Policia Municipal"/>
    <s v="03.16.27"/>
    <x v="42"/>
    <x v="0"/>
    <x v="0"/>
    <x v="1"/>
    <x v="1"/>
    <x v="0"/>
    <x v="0"/>
    <x v="0"/>
    <x v="5"/>
    <s v="2025-06-18"/>
    <x v="1"/>
    <n v="8227"/>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6-2025"/>
  </r>
  <r>
    <x v="0"/>
    <n v="0"/>
    <n v="0"/>
    <n v="0"/>
    <n v="4849"/>
    <x v="5289"/>
    <x v="0"/>
    <x v="0"/>
    <x v="0"/>
    <s v="03.16.27"/>
    <x v="38"/>
    <x v="0"/>
    <x v="0"/>
    <s v="Direção dos Assuntos Jurídicos, Fiscalização e Policia Municipal"/>
    <s v="03.16.27"/>
    <s v="Direção dos Assuntos Jurídicos, Fiscalização e Policia Municipal"/>
    <s v="03.16.27"/>
    <x v="47"/>
    <x v="0"/>
    <x v="0"/>
    <x v="1"/>
    <x v="1"/>
    <x v="0"/>
    <x v="0"/>
    <x v="0"/>
    <x v="5"/>
    <s v="2025-06-18"/>
    <x v="1"/>
    <n v="4849"/>
    <x v="0"/>
    <m/>
    <x v="0"/>
    <m/>
    <x v="9"/>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6-2025"/>
  </r>
  <r>
    <x v="0"/>
    <n v="0"/>
    <n v="0"/>
    <n v="0"/>
    <n v="49"/>
    <x v="5289"/>
    <x v="0"/>
    <x v="0"/>
    <x v="0"/>
    <s v="03.16.27"/>
    <x v="38"/>
    <x v="0"/>
    <x v="0"/>
    <s v="Direção dos Assuntos Jurídicos, Fiscalização e Policia Municipal"/>
    <s v="03.16.27"/>
    <s v="Direção dos Assuntos Jurídicos, Fiscalização e Policia Municipal"/>
    <s v="03.16.27"/>
    <x v="46"/>
    <x v="0"/>
    <x v="0"/>
    <x v="1"/>
    <x v="0"/>
    <x v="0"/>
    <x v="0"/>
    <x v="0"/>
    <x v="5"/>
    <s v="2025-06-18"/>
    <x v="1"/>
    <n v="49"/>
    <x v="0"/>
    <m/>
    <x v="0"/>
    <m/>
    <x v="103"/>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de salário referente a 06-2025"/>
  </r>
  <r>
    <x v="0"/>
    <n v="0"/>
    <n v="0"/>
    <n v="0"/>
    <n v="397"/>
    <x v="5289"/>
    <x v="0"/>
    <x v="0"/>
    <x v="0"/>
    <s v="03.16.27"/>
    <x v="38"/>
    <x v="0"/>
    <x v="0"/>
    <s v="Direção dos Assuntos Jurídicos, Fiscalização e Policia Municipal"/>
    <s v="03.16.27"/>
    <s v="Direção dos Assuntos Jurídicos, Fiscalização e Policia Municipal"/>
    <s v="03.16.27"/>
    <x v="42"/>
    <x v="0"/>
    <x v="0"/>
    <x v="1"/>
    <x v="1"/>
    <x v="0"/>
    <x v="0"/>
    <x v="0"/>
    <x v="5"/>
    <s v="2025-06-18"/>
    <x v="1"/>
    <n v="397"/>
    <x v="0"/>
    <m/>
    <x v="0"/>
    <m/>
    <x v="103"/>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de salário referente a 06-2025"/>
  </r>
  <r>
    <x v="0"/>
    <n v="0"/>
    <n v="0"/>
    <n v="0"/>
    <n v="236"/>
    <x v="5289"/>
    <x v="0"/>
    <x v="0"/>
    <x v="0"/>
    <s v="03.16.27"/>
    <x v="38"/>
    <x v="0"/>
    <x v="0"/>
    <s v="Direção dos Assuntos Jurídicos, Fiscalização e Policia Municipal"/>
    <s v="03.16.27"/>
    <s v="Direção dos Assuntos Jurídicos, Fiscalização e Policia Municipal"/>
    <s v="03.16.27"/>
    <x v="47"/>
    <x v="0"/>
    <x v="0"/>
    <x v="1"/>
    <x v="1"/>
    <x v="0"/>
    <x v="0"/>
    <x v="0"/>
    <x v="5"/>
    <s v="2025-06-18"/>
    <x v="1"/>
    <n v="236"/>
    <x v="0"/>
    <m/>
    <x v="0"/>
    <m/>
    <x v="103"/>
    <n v="100474707"/>
    <x v="0"/>
    <x v="4"/>
    <s v="Direção dos Assuntos Jurídicos, Fiscalização e Policia Municipal"/>
    <s v="ORI"/>
    <x v="0"/>
    <m/>
    <x v="0"/>
    <x v="0"/>
    <x v="0"/>
    <x v="0"/>
    <x v="0"/>
    <x v="0"/>
    <x v="0"/>
    <x v="0"/>
    <x v="0"/>
    <x v="0"/>
    <x v="0"/>
    <s v="Direção dos Assuntos Jurídicos, Fiscalização e Policia Municipal"/>
    <x v="0"/>
    <x v="0"/>
    <x v="0"/>
    <x v="0"/>
    <x v="0"/>
    <x v="0"/>
    <x v="0"/>
    <x v="0"/>
    <x v="0"/>
    <x v="0"/>
    <x v="4"/>
    <x v="0"/>
    <s v="Pagamento de salário referente a 06-2025"/>
  </r>
  <r>
    <x v="0"/>
    <n v="0"/>
    <n v="0"/>
    <n v="0"/>
    <n v="1622"/>
    <x v="5289"/>
    <x v="0"/>
    <x v="0"/>
    <x v="0"/>
    <s v="03.16.27"/>
    <x v="38"/>
    <x v="0"/>
    <x v="0"/>
    <s v="Direção dos Assuntos Jurídicos, Fiscalização e Policia Municipal"/>
    <s v="03.16.27"/>
    <s v="Direção dos Assuntos Jurídicos, Fiscalização e Policia Municipal"/>
    <s v="03.16.27"/>
    <x v="46"/>
    <x v="0"/>
    <x v="0"/>
    <x v="1"/>
    <x v="0"/>
    <x v="0"/>
    <x v="0"/>
    <x v="0"/>
    <x v="5"/>
    <s v="2025-06-18"/>
    <x v="1"/>
    <n v="1622"/>
    <x v="0"/>
    <m/>
    <x v="0"/>
    <m/>
    <x v="89"/>
    <n v="100474706"/>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06-2025"/>
  </r>
  <r>
    <x v="0"/>
    <n v="0"/>
    <n v="0"/>
    <n v="0"/>
    <n v="12918"/>
    <x v="5289"/>
    <x v="0"/>
    <x v="0"/>
    <x v="0"/>
    <s v="03.16.27"/>
    <x v="38"/>
    <x v="0"/>
    <x v="0"/>
    <s v="Direção dos Assuntos Jurídicos, Fiscalização e Policia Municipal"/>
    <s v="03.16.27"/>
    <s v="Direção dos Assuntos Jurídicos, Fiscalização e Policia Municipal"/>
    <s v="03.16.27"/>
    <x v="42"/>
    <x v="0"/>
    <x v="0"/>
    <x v="1"/>
    <x v="1"/>
    <x v="0"/>
    <x v="0"/>
    <x v="0"/>
    <x v="5"/>
    <s v="2025-06-18"/>
    <x v="1"/>
    <n v="12918"/>
    <x v="0"/>
    <m/>
    <x v="0"/>
    <m/>
    <x v="89"/>
    <n v="100474706"/>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06-2025"/>
  </r>
  <r>
    <x v="0"/>
    <n v="0"/>
    <n v="0"/>
    <n v="0"/>
    <n v="7612"/>
    <x v="5289"/>
    <x v="0"/>
    <x v="0"/>
    <x v="0"/>
    <s v="03.16.27"/>
    <x v="38"/>
    <x v="0"/>
    <x v="0"/>
    <s v="Direção dos Assuntos Jurídicos, Fiscalização e Policia Municipal"/>
    <s v="03.16.27"/>
    <s v="Direção dos Assuntos Jurídicos, Fiscalização e Policia Municipal"/>
    <s v="03.16.27"/>
    <x v="47"/>
    <x v="0"/>
    <x v="0"/>
    <x v="1"/>
    <x v="1"/>
    <x v="0"/>
    <x v="0"/>
    <x v="0"/>
    <x v="5"/>
    <s v="2025-06-18"/>
    <x v="1"/>
    <n v="7612"/>
    <x v="0"/>
    <m/>
    <x v="0"/>
    <m/>
    <x v="89"/>
    <n v="100474706"/>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06-2025"/>
  </r>
  <r>
    <x v="0"/>
    <n v="0"/>
    <n v="0"/>
    <n v="0"/>
    <n v="19174"/>
    <x v="5289"/>
    <x v="0"/>
    <x v="0"/>
    <x v="0"/>
    <s v="03.16.27"/>
    <x v="38"/>
    <x v="0"/>
    <x v="0"/>
    <s v="Direção dos Assuntos Jurídicos, Fiscalização e Policia Municipal"/>
    <s v="03.16.27"/>
    <s v="Direção dos Assuntos Jurídicos, Fiscalização e Policia Municipal"/>
    <s v="03.16.27"/>
    <x v="46"/>
    <x v="0"/>
    <x v="0"/>
    <x v="1"/>
    <x v="0"/>
    <x v="0"/>
    <x v="0"/>
    <x v="0"/>
    <x v="5"/>
    <s v="2025-06-18"/>
    <x v="1"/>
    <n v="19174"/>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6-2025"/>
  </r>
  <r>
    <x v="0"/>
    <n v="0"/>
    <n v="0"/>
    <n v="0"/>
    <n v="152691"/>
    <x v="5289"/>
    <x v="0"/>
    <x v="0"/>
    <x v="0"/>
    <s v="03.16.27"/>
    <x v="38"/>
    <x v="0"/>
    <x v="0"/>
    <s v="Direção dos Assuntos Jurídicos, Fiscalização e Policia Municipal"/>
    <s v="03.16.27"/>
    <s v="Direção dos Assuntos Jurídicos, Fiscalização e Policia Municipal"/>
    <s v="03.16.27"/>
    <x v="42"/>
    <x v="0"/>
    <x v="0"/>
    <x v="1"/>
    <x v="1"/>
    <x v="0"/>
    <x v="0"/>
    <x v="0"/>
    <x v="5"/>
    <s v="2025-06-18"/>
    <x v="1"/>
    <n v="152691"/>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6-2025"/>
  </r>
  <r>
    <x v="0"/>
    <n v="0"/>
    <n v="0"/>
    <n v="0"/>
    <n v="89965"/>
    <x v="5289"/>
    <x v="0"/>
    <x v="0"/>
    <x v="0"/>
    <s v="03.16.27"/>
    <x v="38"/>
    <x v="0"/>
    <x v="0"/>
    <s v="Direção dos Assuntos Jurídicos, Fiscalização e Policia Municipal"/>
    <s v="03.16.27"/>
    <s v="Direção dos Assuntos Jurídicos, Fiscalização e Policia Municipal"/>
    <s v="03.16.27"/>
    <x v="47"/>
    <x v="0"/>
    <x v="0"/>
    <x v="1"/>
    <x v="1"/>
    <x v="0"/>
    <x v="0"/>
    <x v="0"/>
    <x v="5"/>
    <s v="2025-06-18"/>
    <x v="1"/>
    <n v="89965"/>
    <x v="0"/>
    <m/>
    <x v="0"/>
    <m/>
    <x v="2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6-2025"/>
  </r>
  <r>
    <x v="0"/>
    <n v="0"/>
    <n v="0"/>
    <n v="0"/>
    <n v="108"/>
    <x v="5290"/>
    <x v="0"/>
    <x v="0"/>
    <x v="0"/>
    <s v="03.16.25"/>
    <x v="21"/>
    <x v="0"/>
    <x v="0"/>
    <s v="Direção dos  Recursos Humanos"/>
    <s v="03.16.25"/>
    <s v="Direção dos  Recursos Humanos"/>
    <s v="03.16.25"/>
    <x v="8"/>
    <x v="0"/>
    <x v="0"/>
    <x v="0"/>
    <x v="0"/>
    <x v="0"/>
    <x v="0"/>
    <x v="0"/>
    <x v="5"/>
    <s v="2025-06-18"/>
    <x v="1"/>
    <n v="108"/>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6-2025"/>
  </r>
  <r>
    <x v="0"/>
    <n v="0"/>
    <n v="0"/>
    <n v="0"/>
    <n v="266"/>
    <x v="5290"/>
    <x v="0"/>
    <x v="0"/>
    <x v="0"/>
    <s v="03.16.25"/>
    <x v="21"/>
    <x v="0"/>
    <x v="0"/>
    <s v="Direção dos  Recursos Humanos"/>
    <s v="03.16.25"/>
    <s v="Direção dos  Recursos Humanos"/>
    <s v="03.16.25"/>
    <x v="46"/>
    <x v="0"/>
    <x v="0"/>
    <x v="1"/>
    <x v="0"/>
    <x v="0"/>
    <x v="0"/>
    <x v="0"/>
    <x v="5"/>
    <s v="2025-06-18"/>
    <x v="1"/>
    <n v="266"/>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6-2025"/>
  </r>
  <r>
    <x v="0"/>
    <n v="0"/>
    <n v="0"/>
    <n v="0"/>
    <n v="16"/>
    <x v="5290"/>
    <x v="0"/>
    <x v="0"/>
    <x v="0"/>
    <s v="03.16.25"/>
    <x v="21"/>
    <x v="0"/>
    <x v="0"/>
    <s v="Direção dos  Recursos Humanos"/>
    <s v="03.16.25"/>
    <s v="Direção dos  Recursos Humanos"/>
    <s v="03.16.25"/>
    <x v="45"/>
    <x v="0"/>
    <x v="0"/>
    <x v="1"/>
    <x v="0"/>
    <x v="0"/>
    <x v="0"/>
    <x v="0"/>
    <x v="5"/>
    <s v="2025-06-18"/>
    <x v="1"/>
    <n v="16"/>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6-2025"/>
  </r>
  <r>
    <x v="0"/>
    <n v="0"/>
    <n v="0"/>
    <n v="0"/>
    <n v="2669"/>
    <x v="5290"/>
    <x v="0"/>
    <x v="0"/>
    <x v="0"/>
    <s v="03.16.25"/>
    <x v="21"/>
    <x v="0"/>
    <x v="0"/>
    <s v="Direção dos  Recursos Humanos"/>
    <s v="03.16.25"/>
    <s v="Direção dos  Recursos Humanos"/>
    <s v="03.16.25"/>
    <x v="42"/>
    <x v="0"/>
    <x v="0"/>
    <x v="1"/>
    <x v="1"/>
    <x v="0"/>
    <x v="0"/>
    <x v="0"/>
    <x v="5"/>
    <s v="2025-06-18"/>
    <x v="1"/>
    <n v="2669"/>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6-2025"/>
  </r>
  <r>
    <x v="0"/>
    <n v="0"/>
    <n v="0"/>
    <n v="0"/>
    <n v="3197"/>
    <x v="5290"/>
    <x v="0"/>
    <x v="0"/>
    <x v="0"/>
    <s v="03.16.25"/>
    <x v="21"/>
    <x v="0"/>
    <x v="0"/>
    <s v="Direção dos  Recursos Humanos"/>
    <s v="03.16.25"/>
    <s v="Direção dos  Recursos Humanos"/>
    <s v="03.16.25"/>
    <x v="47"/>
    <x v="0"/>
    <x v="0"/>
    <x v="1"/>
    <x v="1"/>
    <x v="0"/>
    <x v="0"/>
    <x v="0"/>
    <x v="5"/>
    <s v="2025-06-18"/>
    <x v="1"/>
    <n v="3197"/>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6-2025"/>
  </r>
  <r>
    <x v="0"/>
    <n v="0"/>
    <n v="0"/>
    <n v="0"/>
    <n v="542"/>
    <x v="5290"/>
    <x v="0"/>
    <x v="0"/>
    <x v="0"/>
    <s v="03.16.25"/>
    <x v="21"/>
    <x v="0"/>
    <x v="0"/>
    <s v="Direção dos  Recursos Humanos"/>
    <s v="03.16.25"/>
    <s v="Direção dos  Recursos Humanos"/>
    <s v="03.16.25"/>
    <x v="70"/>
    <x v="0"/>
    <x v="1"/>
    <x v="15"/>
    <x v="0"/>
    <x v="0"/>
    <x v="0"/>
    <x v="0"/>
    <x v="5"/>
    <s v="2025-06-18"/>
    <x v="1"/>
    <n v="542"/>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6-2025"/>
  </r>
  <r>
    <x v="0"/>
    <n v="0"/>
    <n v="0"/>
    <n v="0"/>
    <n v="3913"/>
    <x v="5290"/>
    <x v="0"/>
    <x v="0"/>
    <x v="0"/>
    <s v="03.16.25"/>
    <x v="21"/>
    <x v="0"/>
    <x v="0"/>
    <s v="Direção dos  Recursos Humanos"/>
    <s v="03.16.25"/>
    <s v="Direção dos  Recursos Humanos"/>
    <s v="03.16.25"/>
    <x v="48"/>
    <x v="0"/>
    <x v="0"/>
    <x v="1"/>
    <x v="1"/>
    <x v="0"/>
    <x v="0"/>
    <x v="0"/>
    <x v="5"/>
    <s v="2025-06-18"/>
    <x v="1"/>
    <n v="3913"/>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6-2025"/>
  </r>
  <r>
    <x v="0"/>
    <n v="0"/>
    <n v="0"/>
    <n v="0"/>
    <n v="10870"/>
    <x v="5290"/>
    <x v="0"/>
    <x v="0"/>
    <x v="0"/>
    <s v="03.16.25"/>
    <x v="21"/>
    <x v="0"/>
    <x v="0"/>
    <s v="Direção dos  Recursos Humanos"/>
    <s v="03.16.25"/>
    <s v="Direção dos  Recursos Humanos"/>
    <s v="03.16.25"/>
    <x v="71"/>
    <x v="0"/>
    <x v="1"/>
    <x v="15"/>
    <x v="0"/>
    <x v="0"/>
    <x v="0"/>
    <x v="0"/>
    <x v="5"/>
    <s v="2025-06-18"/>
    <x v="1"/>
    <n v="10870"/>
    <x v="0"/>
    <m/>
    <x v="0"/>
    <m/>
    <x v="219"/>
    <n v="100474703"/>
    <x v="0"/>
    <x v="7"/>
    <s v="Direção dos  Recursos Humanos"/>
    <s v="ORI"/>
    <x v="0"/>
    <m/>
    <x v="0"/>
    <x v="0"/>
    <x v="0"/>
    <x v="0"/>
    <x v="0"/>
    <x v="0"/>
    <x v="0"/>
    <x v="0"/>
    <x v="0"/>
    <x v="0"/>
    <x v="0"/>
    <s v="Direção dos  Recursos Humanos"/>
    <x v="0"/>
    <x v="0"/>
    <x v="0"/>
    <x v="0"/>
    <x v="0"/>
    <x v="0"/>
    <x v="0"/>
    <x v="0"/>
    <x v="0"/>
    <x v="0"/>
    <x v="7"/>
    <x v="0"/>
    <s v="Pagamento de salário referente a 06-2025"/>
  </r>
  <r>
    <x v="0"/>
    <n v="0"/>
    <n v="0"/>
    <n v="0"/>
    <n v="504"/>
    <x v="5290"/>
    <x v="0"/>
    <x v="0"/>
    <x v="0"/>
    <s v="03.16.25"/>
    <x v="21"/>
    <x v="0"/>
    <x v="0"/>
    <s v="Direção dos  Recursos Humanos"/>
    <s v="03.16.25"/>
    <s v="Direção dos  Recursos Humanos"/>
    <s v="03.16.25"/>
    <x v="8"/>
    <x v="0"/>
    <x v="0"/>
    <x v="0"/>
    <x v="0"/>
    <x v="0"/>
    <x v="0"/>
    <x v="0"/>
    <x v="5"/>
    <s v="2025-06-18"/>
    <x v="1"/>
    <n v="504"/>
    <x v="0"/>
    <m/>
    <x v="0"/>
    <m/>
    <x v="9"/>
    <n v="100474696"/>
    <x v="0"/>
    <x v="1"/>
    <s v="Direção dos  Recursos Humanos"/>
    <s v="ORI"/>
    <x v="0"/>
    <m/>
    <x v="0"/>
    <x v="0"/>
    <x v="0"/>
    <x v="0"/>
    <x v="0"/>
    <x v="0"/>
    <x v="0"/>
    <x v="0"/>
    <x v="0"/>
    <x v="0"/>
    <x v="0"/>
    <s v="Direção dos  Recursos Humanos"/>
    <x v="0"/>
    <x v="0"/>
    <x v="0"/>
    <x v="0"/>
    <x v="0"/>
    <x v="0"/>
    <x v="0"/>
    <x v="0"/>
    <x v="0"/>
    <x v="0"/>
    <x v="1"/>
    <x v="0"/>
    <s v="Pagamento de salário referente a 06-2025"/>
  </r>
  <r>
    <x v="0"/>
    <n v="0"/>
    <n v="0"/>
    <n v="0"/>
    <n v="1237"/>
    <x v="5290"/>
    <x v="0"/>
    <x v="0"/>
    <x v="0"/>
    <s v="03.16.25"/>
    <x v="21"/>
    <x v="0"/>
    <x v="0"/>
    <s v="Direção dos  Recursos Humanos"/>
    <s v="03.16.25"/>
    <s v="Direção dos  Recursos Humanos"/>
    <s v="03.16.25"/>
    <x v="46"/>
    <x v="0"/>
    <x v="0"/>
    <x v="1"/>
    <x v="0"/>
    <x v="0"/>
    <x v="0"/>
    <x v="0"/>
    <x v="5"/>
    <s v="2025-06-18"/>
    <x v="1"/>
    <n v="1237"/>
    <x v="0"/>
    <m/>
    <x v="0"/>
    <m/>
    <x v="9"/>
    <n v="100474696"/>
    <x v="0"/>
    <x v="1"/>
    <s v="Direção dos  Recursos Humanos"/>
    <s v="ORI"/>
    <x v="0"/>
    <m/>
    <x v="0"/>
    <x v="0"/>
    <x v="0"/>
    <x v="0"/>
    <x v="0"/>
    <x v="0"/>
    <x v="0"/>
    <x v="0"/>
    <x v="0"/>
    <x v="0"/>
    <x v="0"/>
    <s v="Direção dos  Recursos Humanos"/>
    <x v="0"/>
    <x v="0"/>
    <x v="0"/>
    <x v="0"/>
    <x v="0"/>
    <x v="0"/>
    <x v="0"/>
    <x v="0"/>
    <x v="0"/>
    <x v="0"/>
    <x v="1"/>
    <x v="0"/>
    <s v="Pagamento de salário referente a 06-2025"/>
  </r>
  <r>
    <x v="0"/>
    <n v="0"/>
    <n v="0"/>
    <n v="0"/>
    <n v="74"/>
    <x v="5290"/>
    <x v="0"/>
    <x v="0"/>
    <x v="0"/>
    <s v="03.16.25"/>
    <x v="21"/>
    <x v="0"/>
    <x v="0"/>
    <s v="Direção dos  Recursos Humanos"/>
    <s v="03.16.25"/>
    <s v="Direção dos  Recursos Humanos"/>
    <s v="03.16.25"/>
    <x v="45"/>
    <x v="0"/>
    <x v="0"/>
    <x v="1"/>
    <x v="0"/>
    <x v="0"/>
    <x v="0"/>
    <x v="0"/>
    <x v="5"/>
    <s v="2025-06-18"/>
    <x v="1"/>
    <n v="74"/>
    <x v="0"/>
    <m/>
    <x v="0"/>
    <m/>
    <x v="9"/>
    <n v="100474696"/>
    <x v="0"/>
    <x v="1"/>
    <s v="Direção dos  Recursos Humanos"/>
    <s v="ORI"/>
    <x v="0"/>
    <m/>
    <x v="0"/>
    <x v="0"/>
    <x v="0"/>
    <x v="0"/>
    <x v="0"/>
    <x v="0"/>
    <x v="0"/>
    <x v="0"/>
    <x v="0"/>
    <x v="0"/>
    <x v="0"/>
    <s v="Direção dos  Recursos Humanos"/>
    <x v="0"/>
    <x v="0"/>
    <x v="0"/>
    <x v="0"/>
    <x v="0"/>
    <x v="0"/>
    <x v="0"/>
    <x v="0"/>
    <x v="0"/>
    <x v="0"/>
    <x v="1"/>
    <x v="0"/>
    <s v="Pagamento de salário referente a 06-2025"/>
  </r>
  <r>
    <x v="0"/>
    <n v="0"/>
    <n v="0"/>
    <n v="0"/>
    <n v="12377"/>
    <x v="5290"/>
    <x v="0"/>
    <x v="0"/>
    <x v="0"/>
    <s v="03.16.25"/>
    <x v="21"/>
    <x v="0"/>
    <x v="0"/>
    <s v="Direção dos  Recursos Humanos"/>
    <s v="03.16.25"/>
    <s v="Direção dos  Recursos Humanos"/>
    <s v="03.16.25"/>
    <x v="42"/>
    <x v="0"/>
    <x v="0"/>
    <x v="1"/>
    <x v="1"/>
    <x v="0"/>
    <x v="0"/>
    <x v="0"/>
    <x v="5"/>
    <s v="2025-06-18"/>
    <x v="1"/>
    <n v="12377"/>
    <x v="0"/>
    <m/>
    <x v="0"/>
    <m/>
    <x v="9"/>
    <n v="100474696"/>
    <x v="0"/>
    <x v="1"/>
    <s v="Direção dos  Recursos Humanos"/>
    <s v="ORI"/>
    <x v="0"/>
    <m/>
    <x v="0"/>
    <x v="0"/>
    <x v="0"/>
    <x v="0"/>
    <x v="0"/>
    <x v="0"/>
    <x v="0"/>
    <x v="0"/>
    <x v="0"/>
    <x v="0"/>
    <x v="0"/>
    <s v="Direção dos  Recursos Humanos"/>
    <x v="0"/>
    <x v="0"/>
    <x v="0"/>
    <x v="0"/>
    <x v="0"/>
    <x v="0"/>
    <x v="0"/>
    <x v="0"/>
    <x v="0"/>
    <x v="0"/>
    <x v="1"/>
    <x v="0"/>
    <s v="Pagamento de salário referente a 06-2025"/>
  </r>
  <r>
    <x v="0"/>
    <n v="0"/>
    <n v="0"/>
    <n v="0"/>
    <n v="14825"/>
    <x v="5290"/>
    <x v="0"/>
    <x v="0"/>
    <x v="0"/>
    <s v="03.16.25"/>
    <x v="21"/>
    <x v="0"/>
    <x v="0"/>
    <s v="Direção dos  Recursos Humanos"/>
    <s v="03.16.25"/>
    <s v="Direção dos  Recursos Humanos"/>
    <s v="03.16.25"/>
    <x v="47"/>
    <x v="0"/>
    <x v="0"/>
    <x v="1"/>
    <x v="1"/>
    <x v="0"/>
    <x v="0"/>
    <x v="0"/>
    <x v="5"/>
    <s v="2025-06-18"/>
    <x v="1"/>
    <n v="14825"/>
    <x v="0"/>
    <m/>
    <x v="0"/>
    <m/>
    <x v="9"/>
    <n v="100474696"/>
    <x v="0"/>
    <x v="1"/>
    <s v="Direção dos  Recursos Humanos"/>
    <s v="ORI"/>
    <x v="0"/>
    <m/>
    <x v="0"/>
    <x v="0"/>
    <x v="0"/>
    <x v="0"/>
    <x v="0"/>
    <x v="0"/>
    <x v="0"/>
    <x v="0"/>
    <x v="0"/>
    <x v="0"/>
    <x v="0"/>
    <s v="Direção dos  Recursos Humanos"/>
    <x v="0"/>
    <x v="0"/>
    <x v="0"/>
    <x v="0"/>
    <x v="0"/>
    <x v="0"/>
    <x v="0"/>
    <x v="0"/>
    <x v="0"/>
    <x v="0"/>
    <x v="1"/>
    <x v="0"/>
    <s v="Pagamento de salário referente a 06-2025"/>
  </r>
  <r>
    <x v="0"/>
    <n v="0"/>
    <n v="0"/>
    <n v="0"/>
    <n v="2514"/>
    <x v="5290"/>
    <x v="0"/>
    <x v="0"/>
    <x v="0"/>
    <s v="03.16.25"/>
    <x v="21"/>
    <x v="0"/>
    <x v="0"/>
    <s v="Direção dos  Recursos Humanos"/>
    <s v="03.16.25"/>
    <s v="Direção dos  Recursos Humanos"/>
    <s v="03.16.25"/>
    <x v="70"/>
    <x v="0"/>
    <x v="1"/>
    <x v="15"/>
    <x v="0"/>
    <x v="0"/>
    <x v="0"/>
    <x v="0"/>
    <x v="5"/>
    <s v="2025-06-18"/>
    <x v="1"/>
    <n v="2514"/>
    <x v="0"/>
    <m/>
    <x v="0"/>
    <m/>
    <x v="9"/>
    <n v="100474696"/>
    <x v="0"/>
    <x v="1"/>
    <s v="Direção dos  Recursos Humanos"/>
    <s v="ORI"/>
    <x v="0"/>
    <m/>
    <x v="0"/>
    <x v="0"/>
    <x v="0"/>
    <x v="0"/>
    <x v="0"/>
    <x v="0"/>
    <x v="0"/>
    <x v="0"/>
    <x v="0"/>
    <x v="0"/>
    <x v="0"/>
    <s v="Direção dos  Recursos Humanos"/>
    <x v="0"/>
    <x v="0"/>
    <x v="0"/>
    <x v="0"/>
    <x v="0"/>
    <x v="0"/>
    <x v="0"/>
    <x v="0"/>
    <x v="0"/>
    <x v="0"/>
    <x v="1"/>
    <x v="0"/>
    <s v="Pagamento de salário referente a 06-2025"/>
  </r>
  <r>
    <x v="0"/>
    <n v="0"/>
    <n v="0"/>
    <n v="0"/>
    <n v="18148"/>
    <x v="5290"/>
    <x v="0"/>
    <x v="0"/>
    <x v="0"/>
    <s v="03.16.25"/>
    <x v="21"/>
    <x v="0"/>
    <x v="0"/>
    <s v="Direção dos  Recursos Humanos"/>
    <s v="03.16.25"/>
    <s v="Direção dos  Recursos Humanos"/>
    <s v="03.16.25"/>
    <x v="48"/>
    <x v="0"/>
    <x v="0"/>
    <x v="1"/>
    <x v="1"/>
    <x v="0"/>
    <x v="0"/>
    <x v="0"/>
    <x v="5"/>
    <s v="2025-06-18"/>
    <x v="1"/>
    <n v="18148"/>
    <x v="0"/>
    <m/>
    <x v="0"/>
    <m/>
    <x v="9"/>
    <n v="100474696"/>
    <x v="0"/>
    <x v="1"/>
    <s v="Direção dos  Recursos Humanos"/>
    <s v="ORI"/>
    <x v="0"/>
    <m/>
    <x v="0"/>
    <x v="0"/>
    <x v="0"/>
    <x v="0"/>
    <x v="0"/>
    <x v="0"/>
    <x v="0"/>
    <x v="0"/>
    <x v="0"/>
    <x v="0"/>
    <x v="0"/>
    <s v="Direção dos  Recursos Humanos"/>
    <x v="0"/>
    <x v="0"/>
    <x v="0"/>
    <x v="0"/>
    <x v="0"/>
    <x v="0"/>
    <x v="0"/>
    <x v="0"/>
    <x v="0"/>
    <x v="0"/>
    <x v="1"/>
    <x v="0"/>
    <s v="Pagamento de salário referente a 06-2025"/>
  </r>
  <r>
    <x v="0"/>
    <n v="0"/>
    <n v="0"/>
    <n v="0"/>
    <n v="50400"/>
    <x v="5290"/>
    <x v="0"/>
    <x v="0"/>
    <x v="0"/>
    <s v="03.16.25"/>
    <x v="21"/>
    <x v="0"/>
    <x v="0"/>
    <s v="Direção dos  Recursos Humanos"/>
    <s v="03.16.25"/>
    <s v="Direção dos  Recursos Humanos"/>
    <s v="03.16.25"/>
    <x v="71"/>
    <x v="0"/>
    <x v="1"/>
    <x v="15"/>
    <x v="0"/>
    <x v="0"/>
    <x v="0"/>
    <x v="0"/>
    <x v="5"/>
    <s v="2025-06-18"/>
    <x v="1"/>
    <n v="50400"/>
    <x v="0"/>
    <m/>
    <x v="0"/>
    <m/>
    <x v="9"/>
    <n v="100474696"/>
    <x v="0"/>
    <x v="1"/>
    <s v="Direção dos  Recursos Humanos"/>
    <s v="ORI"/>
    <x v="0"/>
    <m/>
    <x v="0"/>
    <x v="0"/>
    <x v="0"/>
    <x v="0"/>
    <x v="0"/>
    <x v="0"/>
    <x v="0"/>
    <x v="0"/>
    <x v="0"/>
    <x v="0"/>
    <x v="0"/>
    <s v="Direção dos  Recursos Humanos"/>
    <x v="0"/>
    <x v="0"/>
    <x v="0"/>
    <x v="0"/>
    <x v="0"/>
    <x v="0"/>
    <x v="0"/>
    <x v="0"/>
    <x v="0"/>
    <x v="0"/>
    <x v="1"/>
    <x v="0"/>
    <s v="Pagamento de salário referente a 06-2025"/>
  </r>
  <r>
    <x v="0"/>
    <n v="0"/>
    <n v="0"/>
    <n v="0"/>
    <n v="1"/>
    <x v="5290"/>
    <x v="0"/>
    <x v="0"/>
    <x v="0"/>
    <s v="03.16.25"/>
    <x v="21"/>
    <x v="0"/>
    <x v="0"/>
    <s v="Direção dos  Recursos Humanos"/>
    <s v="03.16.25"/>
    <s v="Direção dos  Recursos Humanos"/>
    <s v="03.16.25"/>
    <x v="8"/>
    <x v="0"/>
    <x v="0"/>
    <x v="0"/>
    <x v="0"/>
    <x v="0"/>
    <x v="0"/>
    <x v="0"/>
    <x v="5"/>
    <s v="2025-06-18"/>
    <x v="1"/>
    <n v="1"/>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6-2025"/>
  </r>
  <r>
    <x v="0"/>
    <n v="0"/>
    <n v="0"/>
    <n v="0"/>
    <n v="2"/>
    <x v="5290"/>
    <x v="0"/>
    <x v="0"/>
    <x v="0"/>
    <s v="03.16.25"/>
    <x v="21"/>
    <x v="0"/>
    <x v="0"/>
    <s v="Direção dos  Recursos Humanos"/>
    <s v="03.16.25"/>
    <s v="Direção dos  Recursos Humanos"/>
    <s v="03.16.25"/>
    <x v="46"/>
    <x v="0"/>
    <x v="0"/>
    <x v="1"/>
    <x v="0"/>
    <x v="0"/>
    <x v="0"/>
    <x v="0"/>
    <x v="5"/>
    <s v="2025-06-18"/>
    <x v="1"/>
    <n v="2"/>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6-2025"/>
  </r>
  <r>
    <x v="0"/>
    <n v="0"/>
    <n v="0"/>
    <n v="0"/>
    <n v="0"/>
    <x v="5290"/>
    <x v="0"/>
    <x v="0"/>
    <x v="0"/>
    <s v="03.16.25"/>
    <x v="21"/>
    <x v="0"/>
    <x v="0"/>
    <s v="Direção dos  Recursos Humanos"/>
    <s v="03.16.25"/>
    <s v="Direção dos  Recursos Humanos"/>
    <s v="03.16.25"/>
    <x v="45"/>
    <x v="0"/>
    <x v="0"/>
    <x v="1"/>
    <x v="0"/>
    <x v="0"/>
    <x v="0"/>
    <x v="0"/>
    <x v="5"/>
    <s v="2025-06-18"/>
    <x v="1"/>
    <n v="0"/>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6-2025"/>
  </r>
  <r>
    <x v="0"/>
    <n v="0"/>
    <n v="0"/>
    <n v="0"/>
    <n v="24"/>
    <x v="5290"/>
    <x v="0"/>
    <x v="0"/>
    <x v="0"/>
    <s v="03.16.25"/>
    <x v="21"/>
    <x v="0"/>
    <x v="0"/>
    <s v="Direção dos  Recursos Humanos"/>
    <s v="03.16.25"/>
    <s v="Direção dos  Recursos Humanos"/>
    <s v="03.16.25"/>
    <x v="42"/>
    <x v="0"/>
    <x v="0"/>
    <x v="1"/>
    <x v="1"/>
    <x v="0"/>
    <x v="0"/>
    <x v="0"/>
    <x v="5"/>
    <s v="2025-06-18"/>
    <x v="1"/>
    <n v="24"/>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6-2025"/>
  </r>
  <r>
    <x v="0"/>
    <n v="0"/>
    <n v="0"/>
    <n v="0"/>
    <n v="29"/>
    <x v="5290"/>
    <x v="0"/>
    <x v="0"/>
    <x v="0"/>
    <s v="03.16.25"/>
    <x v="21"/>
    <x v="0"/>
    <x v="0"/>
    <s v="Direção dos  Recursos Humanos"/>
    <s v="03.16.25"/>
    <s v="Direção dos  Recursos Humanos"/>
    <s v="03.16.25"/>
    <x v="47"/>
    <x v="0"/>
    <x v="0"/>
    <x v="1"/>
    <x v="1"/>
    <x v="0"/>
    <x v="0"/>
    <x v="0"/>
    <x v="5"/>
    <s v="2025-06-18"/>
    <x v="1"/>
    <n v="29"/>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6-2025"/>
  </r>
  <r>
    <x v="0"/>
    <n v="0"/>
    <n v="0"/>
    <n v="0"/>
    <n v="5"/>
    <x v="5290"/>
    <x v="0"/>
    <x v="0"/>
    <x v="0"/>
    <s v="03.16.25"/>
    <x v="21"/>
    <x v="0"/>
    <x v="0"/>
    <s v="Direção dos  Recursos Humanos"/>
    <s v="03.16.25"/>
    <s v="Direção dos  Recursos Humanos"/>
    <s v="03.16.25"/>
    <x v="70"/>
    <x v="0"/>
    <x v="1"/>
    <x v="15"/>
    <x v="0"/>
    <x v="0"/>
    <x v="0"/>
    <x v="0"/>
    <x v="5"/>
    <s v="2025-06-18"/>
    <x v="1"/>
    <n v="5"/>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6-2025"/>
  </r>
  <r>
    <x v="0"/>
    <n v="0"/>
    <n v="0"/>
    <n v="0"/>
    <n v="36"/>
    <x v="5290"/>
    <x v="0"/>
    <x v="0"/>
    <x v="0"/>
    <s v="03.16.25"/>
    <x v="21"/>
    <x v="0"/>
    <x v="0"/>
    <s v="Direção dos  Recursos Humanos"/>
    <s v="03.16.25"/>
    <s v="Direção dos  Recursos Humanos"/>
    <s v="03.16.25"/>
    <x v="48"/>
    <x v="0"/>
    <x v="0"/>
    <x v="1"/>
    <x v="1"/>
    <x v="0"/>
    <x v="0"/>
    <x v="0"/>
    <x v="5"/>
    <s v="2025-06-18"/>
    <x v="1"/>
    <n v="36"/>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6-2025"/>
  </r>
  <r>
    <x v="0"/>
    <n v="0"/>
    <n v="0"/>
    <n v="0"/>
    <n v="103"/>
    <x v="5290"/>
    <x v="0"/>
    <x v="0"/>
    <x v="0"/>
    <s v="03.16.25"/>
    <x v="21"/>
    <x v="0"/>
    <x v="0"/>
    <s v="Direção dos  Recursos Humanos"/>
    <s v="03.16.25"/>
    <s v="Direção dos  Recursos Humanos"/>
    <s v="03.16.25"/>
    <x v="71"/>
    <x v="0"/>
    <x v="1"/>
    <x v="15"/>
    <x v="0"/>
    <x v="0"/>
    <x v="0"/>
    <x v="0"/>
    <x v="5"/>
    <s v="2025-06-18"/>
    <x v="1"/>
    <n v="103"/>
    <x v="0"/>
    <m/>
    <x v="0"/>
    <m/>
    <x v="220"/>
    <n v="100474802"/>
    <x v="0"/>
    <x v="8"/>
    <s v="Direção dos  Recursos Humanos"/>
    <s v="ORI"/>
    <x v="0"/>
    <m/>
    <x v="0"/>
    <x v="0"/>
    <x v="0"/>
    <x v="0"/>
    <x v="0"/>
    <x v="0"/>
    <x v="0"/>
    <x v="0"/>
    <x v="0"/>
    <x v="0"/>
    <x v="0"/>
    <s v="Direção dos  Recursos Humanos"/>
    <x v="0"/>
    <x v="0"/>
    <x v="0"/>
    <x v="0"/>
    <x v="0"/>
    <x v="0"/>
    <x v="0"/>
    <x v="0"/>
    <x v="0"/>
    <x v="0"/>
    <x v="8"/>
    <x v="0"/>
    <s v="Pagamento de salário referente a 06-2025"/>
  </r>
  <r>
    <x v="0"/>
    <n v="0"/>
    <n v="0"/>
    <n v="0"/>
    <n v="25"/>
    <x v="5290"/>
    <x v="0"/>
    <x v="0"/>
    <x v="0"/>
    <s v="03.16.25"/>
    <x v="21"/>
    <x v="0"/>
    <x v="0"/>
    <s v="Direção dos  Recursos Humanos"/>
    <s v="03.16.25"/>
    <s v="Direção dos  Recursos Humanos"/>
    <s v="03.16.25"/>
    <x v="8"/>
    <x v="0"/>
    <x v="0"/>
    <x v="0"/>
    <x v="0"/>
    <x v="0"/>
    <x v="0"/>
    <x v="0"/>
    <x v="5"/>
    <s v="2025-06-18"/>
    <x v="1"/>
    <n v="25"/>
    <x v="0"/>
    <m/>
    <x v="0"/>
    <m/>
    <x v="66"/>
    <n v="100474708"/>
    <x v="0"/>
    <x v="3"/>
    <s v="Direção dos  Recursos Humanos"/>
    <s v="ORI"/>
    <x v="0"/>
    <m/>
    <x v="0"/>
    <x v="0"/>
    <x v="0"/>
    <x v="0"/>
    <x v="0"/>
    <x v="0"/>
    <x v="0"/>
    <x v="0"/>
    <x v="0"/>
    <x v="0"/>
    <x v="0"/>
    <s v="Direção dos  Recursos Humanos"/>
    <x v="0"/>
    <x v="0"/>
    <x v="0"/>
    <x v="0"/>
    <x v="0"/>
    <x v="0"/>
    <x v="0"/>
    <x v="0"/>
    <x v="0"/>
    <x v="0"/>
    <x v="3"/>
    <x v="0"/>
    <s v="Pagamento de salário referente a 06-2025"/>
  </r>
  <r>
    <x v="0"/>
    <n v="0"/>
    <n v="0"/>
    <n v="0"/>
    <n v="61"/>
    <x v="5290"/>
    <x v="0"/>
    <x v="0"/>
    <x v="0"/>
    <s v="03.16.25"/>
    <x v="21"/>
    <x v="0"/>
    <x v="0"/>
    <s v="Direção dos  Recursos Humanos"/>
    <s v="03.16.25"/>
    <s v="Direção dos  Recursos Humanos"/>
    <s v="03.16.25"/>
    <x v="46"/>
    <x v="0"/>
    <x v="0"/>
    <x v="1"/>
    <x v="0"/>
    <x v="0"/>
    <x v="0"/>
    <x v="0"/>
    <x v="5"/>
    <s v="2025-06-18"/>
    <x v="1"/>
    <n v="61"/>
    <x v="0"/>
    <m/>
    <x v="0"/>
    <m/>
    <x v="66"/>
    <n v="100474708"/>
    <x v="0"/>
    <x v="3"/>
    <s v="Direção dos  Recursos Humanos"/>
    <s v="ORI"/>
    <x v="0"/>
    <m/>
    <x v="0"/>
    <x v="0"/>
    <x v="0"/>
    <x v="0"/>
    <x v="0"/>
    <x v="0"/>
    <x v="0"/>
    <x v="0"/>
    <x v="0"/>
    <x v="0"/>
    <x v="0"/>
    <s v="Direção dos  Recursos Humanos"/>
    <x v="0"/>
    <x v="0"/>
    <x v="0"/>
    <x v="0"/>
    <x v="0"/>
    <x v="0"/>
    <x v="0"/>
    <x v="0"/>
    <x v="0"/>
    <x v="0"/>
    <x v="3"/>
    <x v="0"/>
    <s v="Pagamento de salário referente a 06-2025"/>
  </r>
  <r>
    <x v="0"/>
    <n v="0"/>
    <n v="0"/>
    <n v="0"/>
    <n v="3"/>
    <x v="5290"/>
    <x v="0"/>
    <x v="0"/>
    <x v="0"/>
    <s v="03.16.25"/>
    <x v="21"/>
    <x v="0"/>
    <x v="0"/>
    <s v="Direção dos  Recursos Humanos"/>
    <s v="03.16.25"/>
    <s v="Direção dos  Recursos Humanos"/>
    <s v="03.16.25"/>
    <x v="45"/>
    <x v="0"/>
    <x v="0"/>
    <x v="1"/>
    <x v="0"/>
    <x v="0"/>
    <x v="0"/>
    <x v="0"/>
    <x v="5"/>
    <s v="2025-06-18"/>
    <x v="1"/>
    <n v="3"/>
    <x v="0"/>
    <m/>
    <x v="0"/>
    <m/>
    <x v="66"/>
    <n v="100474708"/>
    <x v="0"/>
    <x v="3"/>
    <s v="Direção dos  Recursos Humanos"/>
    <s v="ORI"/>
    <x v="0"/>
    <m/>
    <x v="0"/>
    <x v="0"/>
    <x v="0"/>
    <x v="0"/>
    <x v="0"/>
    <x v="0"/>
    <x v="0"/>
    <x v="0"/>
    <x v="0"/>
    <x v="0"/>
    <x v="0"/>
    <s v="Direção dos  Recursos Humanos"/>
    <x v="0"/>
    <x v="0"/>
    <x v="0"/>
    <x v="0"/>
    <x v="0"/>
    <x v="0"/>
    <x v="0"/>
    <x v="0"/>
    <x v="0"/>
    <x v="0"/>
    <x v="3"/>
    <x v="0"/>
    <s v="Pagamento de salário referente a 06-2025"/>
  </r>
  <r>
    <x v="0"/>
    <n v="0"/>
    <n v="0"/>
    <n v="0"/>
    <n v="618"/>
    <x v="5290"/>
    <x v="0"/>
    <x v="0"/>
    <x v="0"/>
    <s v="03.16.25"/>
    <x v="21"/>
    <x v="0"/>
    <x v="0"/>
    <s v="Direção dos  Recursos Humanos"/>
    <s v="03.16.25"/>
    <s v="Direção dos  Recursos Humanos"/>
    <s v="03.16.25"/>
    <x v="42"/>
    <x v="0"/>
    <x v="0"/>
    <x v="1"/>
    <x v="1"/>
    <x v="0"/>
    <x v="0"/>
    <x v="0"/>
    <x v="5"/>
    <s v="2025-06-18"/>
    <x v="1"/>
    <n v="618"/>
    <x v="0"/>
    <m/>
    <x v="0"/>
    <m/>
    <x v="66"/>
    <n v="100474708"/>
    <x v="0"/>
    <x v="3"/>
    <s v="Direção dos  Recursos Humanos"/>
    <s v="ORI"/>
    <x v="0"/>
    <m/>
    <x v="0"/>
    <x v="0"/>
    <x v="0"/>
    <x v="0"/>
    <x v="0"/>
    <x v="0"/>
    <x v="0"/>
    <x v="0"/>
    <x v="0"/>
    <x v="0"/>
    <x v="0"/>
    <s v="Direção dos  Recursos Humanos"/>
    <x v="0"/>
    <x v="0"/>
    <x v="0"/>
    <x v="0"/>
    <x v="0"/>
    <x v="0"/>
    <x v="0"/>
    <x v="0"/>
    <x v="0"/>
    <x v="0"/>
    <x v="3"/>
    <x v="0"/>
    <s v="Pagamento de salário referente a 06-2025"/>
  </r>
  <r>
    <x v="0"/>
    <n v="0"/>
    <n v="0"/>
    <n v="0"/>
    <n v="740"/>
    <x v="5290"/>
    <x v="0"/>
    <x v="0"/>
    <x v="0"/>
    <s v="03.16.25"/>
    <x v="21"/>
    <x v="0"/>
    <x v="0"/>
    <s v="Direção dos  Recursos Humanos"/>
    <s v="03.16.25"/>
    <s v="Direção dos  Recursos Humanos"/>
    <s v="03.16.25"/>
    <x v="47"/>
    <x v="0"/>
    <x v="0"/>
    <x v="1"/>
    <x v="1"/>
    <x v="0"/>
    <x v="0"/>
    <x v="0"/>
    <x v="5"/>
    <s v="2025-06-18"/>
    <x v="1"/>
    <n v="740"/>
    <x v="0"/>
    <m/>
    <x v="0"/>
    <m/>
    <x v="66"/>
    <n v="100474708"/>
    <x v="0"/>
    <x v="3"/>
    <s v="Direção dos  Recursos Humanos"/>
    <s v="ORI"/>
    <x v="0"/>
    <m/>
    <x v="0"/>
    <x v="0"/>
    <x v="0"/>
    <x v="0"/>
    <x v="0"/>
    <x v="0"/>
    <x v="0"/>
    <x v="0"/>
    <x v="0"/>
    <x v="0"/>
    <x v="0"/>
    <s v="Direção dos  Recursos Humanos"/>
    <x v="0"/>
    <x v="0"/>
    <x v="0"/>
    <x v="0"/>
    <x v="0"/>
    <x v="0"/>
    <x v="0"/>
    <x v="0"/>
    <x v="0"/>
    <x v="0"/>
    <x v="3"/>
    <x v="0"/>
    <s v="Pagamento de salário referente a 06-2025"/>
  </r>
  <r>
    <x v="0"/>
    <n v="0"/>
    <n v="0"/>
    <n v="0"/>
    <n v="125"/>
    <x v="5290"/>
    <x v="0"/>
    <x v="0"/>
    <x v="0"/>
    <s v="03.16.25"/>
    <x v="21"/>
    <x v="0"/>
    <x v="0"/>
    <s v="Direção dos  Recursos Humanos"/>
    <s v="03.16.25"/>
    <s v="Direção dos  Recursos Humanos"/>
    <s v="03.16.25"/>
    <x v="70"/>
    <x v="0"/>
    <x v="1"/>
    <x v="15"/>
    <x v="0"/>
    <x v="0"/>
    <x v="0"/>
    <x v="0"/>
    <x v="5"/>
    <s v="2025-06-18"/>
    <x v="1"/>
    <n v="125"/>
    <x v="0"/>
    <m/>
    <x v="0"/>
    <m/>
    <x v="66"/>
    <n v="100474708"/>
    <x v="0"/>
    <x v="3"/>
    <s v="Direção dos  Recursos Humanos"/>
    <s v="ORI"/>
    <x v="0"/>
    <m/>
    <x v="0"/>
    <x v="0"/>
    <x v="0"/>
    <x v="0"/>
    <x v="0"/>
    <x v="0"/>
    <x v="0"/>
    <x v="0"/>
    <x v="0"/>
    <x v="0"/>
    <x v="0"/>
    <s v="Direção dos  Recursos Humanos"/>
    <x v="0"/>
    <x v="0"/>
    <x v="0"/>
    <x v="0"/>
    <x v="0"/>
    <x v="0"/>
    <x v="0"/>
    <x v="0"/>
    <x v="0"/>
    <x v="0"/>
    <x v="3"/>
    <x v="0"/>
    <s v="Pagamento de salário referente a 06-2025"/>
  </r>
  <r>
    <x v="0"/>
    <n v="0"/>
    <n v="0"/>
    <n v="0"/>
    <n v="906"/>
    <x v="5290"/>
    <x v="0"/>
    <x v="0"/>
    <x v="0"/>
    <s v="03.16.25"/>
    <x v="21"/>
    <x v="0"/>
    <x v="0"/>
    <s v="Direção dos  Recursos Humanos"/>
    <s v="03.16.25"/>
    <s v="Direção dos  Recursos Humanos"/>
    <s v="03.16.25"/>
    <x v="48"/>
    <x v="0"/>
    <x v="0"/>
    <x v="1"/>
    <x v="1"/>
    <x v="0"/>
    <x v="0"/>
    <x v="0"/>
    <x v="5"/>
    <s v="2025-06-18"/>
    <x v="1"/>
    <n v="906"/>
    <x v="0"/>
    <m/>
    <x v="0"/>
    <m/>
    <x v="66"/>
    <n v="100474708"/>
    <x v="0"/>
    <x v="3"/>
    <s v="Direção dos  Recursos Humanos"/>
    <s v="ORI"/>
    <x v="0"/>
    <m/>
    <x v="0"/>
    <x v="0"/>
    <x v="0"/>
    <x v="0"/>
    <x v="0"/>
    <x v="0"/>
    <x v="0"/>
    <x v="0"/>
    <x v="0"/>
    <x v="0"/>
    <x v="0"/>
    <s v="Direção dos  Recursos Humanos"/>
    <x v="0"/>
    <x v="0"/>
    <x v="0"/>
    <x v="0"/>
    <x v="0"/>
    <x v="0"/>
    <x v="0"/>
    <x v="0"/>
    <x v="0"/>
    <x v="0"/>
    <x v="3"/>
    <x v="0"/>
    <s v="Pagamento de salário referente a 06-2025"/>
  </r>
  <r>
    <x v="0"/>
    <n v="0"/>
    <n v="0"/>
    <n v="0"/>
    <n v="2522"/>
    <x v="5290"/>
    <x v="0"/>
    <x v="0"/>
    <x v="0"/>
    <s v="03.16.25"/>
    <x v="21"/>
    <x v="0"/>
    <x v="0"/>
    <s v="Direção dos  Recursos Humanos"/>
    <s v="03.16.25"/>
    <s v="Direção dos  Recursos Humanos"/>
    <s v="03.16.25"/>
    <x v="71"/>
    <x v="0"/>
    <x v="1"/>
    <x v="15"/>
    <x v="0"/>
    <x v="0"/>
    <x v="0"/>
    <x v="0"/>
    <x v="5"/>
    <s v="2025-06-18"/>
    <x v="1"/>
    <n v="2522"/>
    <x v="0"/>
    <m/>
    <x v="0"/>
    <m/>
    <x v="66"/>
    <n v="100474708"/>
    <x v="0"/>
    <x v="3"/>
    <s v="Direção dos  Recursos Humanos"/>
    <s v="ORI"/>
    <x v="0"/>
    <m/>
    <x v="0"/>
    <x v="0"/>
    <x v="0"/>
    <x v="0"/>
    <x v="0"/>
    <x v="0"/>
    <x v="0"/>
    <x v="0"/>
    <x v="0"/>
    <x v="0"/>
    <x v="0"/>
    <s v="Direção dos  Recursos Humanos"/>
    <x v="0"/>
    <x v="0"/>
    <x v="0"/>
    <x v="0"/>
    <x v="0"/>
    <x v="0"/>
    <x v="0"/>
    <x v="0"/>
    <x v="0"/>
    <x v="0"/>
    <x v="3"/>
    <x v="0"/>
    <s v="Pagamento de salário referente a 06-2025"/>
  </r>
  <r>
    <x v="0"/>
    <n v="0"/>
    <n v="0"/>
    <n v="0"/>
    <n v="41"/>
    <x v="5290"/>
    <x v="0"/>
    <x v="0"/>
    <x v="0"/>
    <s v="03.16.25"/>
    <x v="21"/>
    <x v="0"/>
    <x v="0"/>
    <s v="Direção dos  Recursos Humanos"/>
    <s v="03.16.25"/>
    <s v="Direção dos  Recursos Humanos"/>
    <s v="03.16.25"/>
    <x v="8"/>
    <x v="0"/>
    <x v="0"/>
    <x v="0"/>
    <x v="0"/>
    <x v="0"/>
    <x v="0"/>
    <x v="0"/>
    <x v="5"/>
    <s v="2025-06-18"/>
    <x v="1"/>
    <n v="41"/>
    <x v="0"/>
    <m/>
    <x v="0"/>
    <m/>
    <x v="62"/>
    <n v="100478627"/>
    <x v="0"/>
    <x v="2"/>
    <s v="Direção dos  Recursos Humanos"/>
    <s v="ORI"/>
    <x v="0"/>
    <m/>
    <x v="0"/>
    <x v="0"/>
    <x v="0"/>
    <x v="0"/>
    <x v="0"/>
    <x v="0"/>
    <x v="0"/>
    <x v="0"/>
    <x v="0"/>
    <x v="0"/>
    <x v="0"/>
    <s v="Direção dos  Recursos Humanos"/>
    <x v="0"/>
    <x v="0"/>
    <x v="0"/>
    <x v="0"/>
    <x v="0"/>
    <x v="0"/>
    <x v="0"/>
    <x v="0"/>
    <x v="0"/>
    <x v="0"/>
    <x v="2"/>
    <x v="0"/>
    <s v="Pagamento de salário referente a 06-2025"/>
  </r>
  <r>
    <x v="0"/>
    <n v="0"/>
    <n v="0"/>
    <n v="0"/>
    <n v="101"/>
    <x v="5290"/>
    <x v="0"/>
    <x v="0"/>
    <x v="0"/>
    <s v="03.16.25"/>
    <x v="21"/>
    <x v="0"/>
    <x v="0"/>
    <s v="Direção dos  Recursos Humanos"/>
    <s v="03.16.25"/>
    <s v="Direção dos  Recursos Humanos"/>
    <s v="03.16.25"/>
    <x v="46"/>
    <x v="0"/>
    <x v="0"/>
    <x v="1"/>
    <x v="0"/>
    <x v="0"/>
    <x v="0"/>
    <x v="0"/>
    <x v="5"/>
    <s v="2025-06-18"/>
    <x v="1"/>
    <n v="101"/>
    <x v="0"/>
    <m/>
    <x v="0"/>
    <m/>
    <x v="62"/>
    <n v="100478627"/>
    <x v="0"/>
    <x v="2"/>
    <s v="Direção dos  Recursos Humanos"/>
    <s v="ORI"/>
    <x v="0"/>
    <m/>
    <x v="0"/>
    <x v="0"/>
    <x v="0"/>
    <x v="0"/>
    <x v="0"/>
    <x v="0"/>
    <x v="0"/>
    <x v="0"/>
    <x v="0"/>
    <x v="0"/>
    <x v="0"/>
    <s v="Direção dos  Recursos Humanos"/>
    <x v="0"/>
    <x v="0"/>
    <x v="0"/>
    <x v="0"/>
    <x v="0"/>
    <x v="0"/>
    <x v="0"/>
    <x v="0"/>
    <x v="0"/>
    <x v="0"/>
    <x v="2"/>
    <x v="0"/>
    <s v="Pagamento de salário referente a 06-2025"/>
  </r>
  <r>
    <x v="0"/>
    <n v="0"/>
    <n v="0"/>
    <n v="0"/>
    <n v="6"/>
    <x v="5290"/>
    <x v="0"/>
    <x v="0"/>
    <x v="0"/>
    <s v="03.16.25"/>
    <x v="21"/>
    <x v="0"/>
    <x v="0"/>
    <s v="Direção dos  Recursos Humanos"/>
    <s v="03.16.25"/>
    <s v="Direção dos  Recursos Humanos"/>
    <s v="03.16.25"/>
    <x v="45"/>
    <x v="0"/>
    <x v="0"/>
    <x v="1"/>
    <x v="0"/>
    <x v="0"/>
    <x v="0"/>
    <x v="0"/>
    <x v="5"/>
    <s v="2025-06-18"/>
    <x v="1"/>
    <n v="6"/>
    <x v="0"/>
    <m/>
    <x v="0"/>
    <m/>
    <x v="62"/>
    <n v="100478627"/>
    <x v="0"/>
    <x v="2"/>
    <s v="Direção dos  Recursos Humanos"/>
    <s v="ORI"/>
    <x v="0"/>
    <m/>
    <x v="0"/>
    <x v="0"/>
    <x v="0"/>
    <x v="0"/>
    <x v="0"/>
    <x v="0"/>
    <x v="0"/>
    <x v="0"/>
    <x v="0"/>
    <x v="0"/>
    <x v="0"/>
    <s v="Direção dos  Recursos Humanos"/>
    <x v="0"/>
    <x v="0"/>
    <x v="0"/>
    <x v="0"/>
    <x v="0"/>
    <x v="0"/>
    <x v="0"/>
    <x v="0"/>
    <x v="0"/>
    <x v="0"/>
    <x v="2"/>
    <x v="0"/>
    <s v="Pagamento de salário referente a 06-2025"/>
  </r>
  <r>
    <x v="0"/>
    <n v="0"/>
    <n v="0"/>
    <n v="0"/>
    <n v="1018"/>
    <x v="5290"/>
    <x v="0"/>
    <x v="0"/>
    <x v="0"/>
    <s v="03.16.25"/>
    <x v="21"/>
    <x v="0"/>
    <x v="0"/>
    <s v="Direção dos  Recursos Humanos"/>
    <s v="03.16.25"/>
    <s v="Direção dos  Recursos Humanos"/>
    <s v="03.16.25"/>
    <x v="42"/>
    <x v="0"/>
    <x v="0"/>
    <x v="1"/>
    <x v="1"/>
    <x v="0"/>
    <x v="0"/>
    <x v="0"/>
    <x v="5"/>
    <s v="2025-06-18"/>
    <x v="1"/>
    <n v="1018"/>
    <x v="0"/>
    <m/>
    <x v="0"/>
    <m/>
    <x v="62"/>
    <n v="100478627"/>
    <x v="0"/>
    <x v="2"/>
    <s v="Direção dos  Recursos Humanos"/>
    <s v="ORI"/>
    <x v="0"/>
    <m/>
    <x v="0"/>
    <x v="0"/>
    <x v="0"/>
    <x v="0"/>
    <x v="0"/>
    <x v="0"/>
    <x v="0"/>
    <x v="0"/>
    <x v="0"/>
    <x v="0"/>
    <x v="0"/>
    <s v="Direção dos  Recursos Humanos"/>
    <x v="0"/>
    <x v="0"/>
    <x v="0"/>
    <x v="0"/>
    <x v="0"/>
    <x v="0"/>
    <x v="0"/>
    <x v="0"/>
    <x v="0"/>
    <x v="0"/>
    <x v="2"/>
    <x v="0"/>
    <s v="Pagamento de salário referente a 06-2025"/>
  </r>
  <r>
    <x v="0"/>
    <n v="0"/>
    <n v="0"/>
    <n v="0"/>
    <n v="1219"/>
    <x v="5290"/>
    <x v="0"/>
    <x v="0"/>
    <x v="0"/>
    <s v="03.16.25"/>
    <x v="21"/>
    <x v="0"/>
    <x v="0"/>
    <s v="Direção dos  Recursos Humanos"/>
    <s v="03.16.25"/>
    <s v="Direção dos  Recursos Humanos"/>
    <s v="03.16.25"/>
    <x v="47"/>
    <x v="0"/>
    <x v="0"/>
    <x v="1"/>
    <x v="1"/>
    <x v="0"/>
    <x v="0"/>
    <x v="0"/>
    <x v="5"/>
    <s v="2025-06-18"/>
    <x v="1"/>
    <n v="1219"/>
    <x v="0"/>
    <m/>
    <x v="0"/>
    <m/>
    <x v="62"/>
    <n v="100478627"/>
    <x v="0"/>
    <x v="2"/>
    <s v="Direção dos  Recursos Humanos"/>
    <s v="ORI"/>
    <x v="0"/>
    <m/>
    <x v="0"/>
    <x v="0"/>
    <x v="0"/>
    <x v="0"/>
    <x v="0"/>
    <x v="0"/>
    <x v="0"/>
    <x v="0"/>
    <x v="0"/>
    <x v="0"/>
    <x v="0"/>
    <s v="Direção dos  Recursos Humanos"/>
    <x v="0"/>
    <x v="0"/>
    <x v="0"/>
    <x v="0"/>
    <x v="0"/>
    <x v="0"/>
    <x v="0"/>
    <x v="0"/>
    <x v="0"/>
    <x v="0"/>
    <x v="2"/>
    <x v="0"/>
    <s v="Pagamento de salário referente a 06-2025"/>
  </r>
  <r>
    <x v="0"/>
    <n v="0"/>
    <n v="0"/>
    <n v="0"/>
    <n v="206"/>
    <x v="5290"/>
    <x v="0"/>
    <x v="0"/>
    <x v="0"/>
    <s v="03.16.25"/>
    <x v="21"/>
    <x v="0"/>
    <x v="0"/>
    <s v="Direção dos  Recursos Humanos"/>
    <s v="03.16.25"/>
    <s v="Direção dos  Recursos Humanos"/>
    <s v="03.16.25"/>
    <x v="70"/>
    <x v="0"/>
    <x v="1"/>
    <x v="15"/>
    <x v="0"/>
    <x v="0"/>
    <x v="0"/>
    <x v="0"/>
    <x v="5"/>
    <s v="2025-06-18"/>
    <x v="1"/>
    <n v="206"/>
    <x v="0"/>
    <m/>
    <x v="0"/>
    <m/>
    <x v="62"/>
    <n v="100478627"/>
    <x v="0"/>
    <x v="2"/>
    <s v="Direção dos  Recursos Humanos"/>
    <s v="ORI"/>
    <x v="0"/>
    <m/>
    <x v="0"/>
    <x v="0"/>
    <x v="0"/>
    <x v="0"/>
    <x v="0"/>
    <x v="0"/>
    <x v="0"/>
    <x v="0"/>
    <x v="0"/>
    <x v="0"/>
    <x v="0"/>
    <s v="Direção dos  Recursos Humanos"/>
    <x v="0"/>
    <x v="0"/>
    <x v="0"/>
    <x v="0"/>
    <x v="0"/>
    <x v="0"/>
    <x v="0"/>
    <x v="0"/>
    <x v="0"/>
    <x v="0"/>
    <x v="2"/>
    <x v="0"/>
    <s v="Pagamento de salário referente a 06-2025"/>
  </r>
  <r>
    <x v="0"/>
    <n v="0"/>
    <n v="0"/>
    <n v="0"/>
    <n v="1492"/>
    <x v="5290"/>
    <x v="0"/>
    <x v="0"/>
    <x v="0"/>
    <s v="03.16.25"/>
    <x v="21"/>
    <x v="0"/>
    <x v="0"/>
    <s v="Direção dos  Recursos Humanos"/>
    <s v="03.16.25"/>
    <s v="Direção dos  Recursos Humanos"/>
    <s v="03.16.25"/>
    <x v="48"/>
    <x v="0"/>
    <x v="0"/>
    <x v="1"/>
    <x v="1"/>
    <x v="0"/>
    <x v="0"/>
    <x v="0"/>
    <x v="5"/>
    <s v="2025-06-18"/>
    <x v="1"/>
    <n v="1492"/>
    <x v="0"/>
    <m/>
    <x v="0"/>
    <m/>
    <x v="62"/>
    <n v="100478627"/>
    <x v="0"/>
    <x v="2"/>
    <s v="Direção dos  Recursos Humanos"/>
    <s v="ORI"/>
    <x v="0"/>
    <m/>
    <x v="0"/>
    <x v="0"/>
    <x v="0"/>
    <x v="0"/>
    <x v="0"/>
    <x v="0"/>
    <x v="0"/>
    <x v="0"/>
    <x v="0"/>
    <x v="0"/>
    <x v="0"/>
    <s v="Direção dos  Recursos Humanos"/>
    <x v="0"/>
    <x v="0"/>
    <x v="0"/>
    <x v="0"/>
    <x v="0"/>
    <x v="0"/>
    <x v="0"/>
    <x v="0"/>
    <x v="0"/>
    <x v="0"/>
    <x v="2"/>
    <x v="0"/>
    <s v="Pagamento de salário referente a 06-2025"/>
  </r>
  <r>
    <x v="0"/>
    <n v="0"/>
    <n v="0"/>
    <n v="0"/>
    <n v="4150"/>
    <x v="5290"/>
    <x v="0"/>
    <x v="0"/>
    <x v="0"/>
    <s v="03.16.25"/>
    <x v="21"/>
    <x v="0"/>
    <x v="0"/>
    <s v="Direção dos  Recursos Humanos"/>
    <s v="03.16.25"/>
    <s v="Direção dos  Recursos Humanos"/>
    <s v="03.16.25"/>
    <x v="71"/>
    <x v="0"/>
    <x v="1"/>
    <x v="15"/>
    <x v="0"/>
    <x v="0"/>
    <x v="0"/>
    <x v="0"/>
    <x v="5"/>
    <s v="2025-06-18"/>
    <x v="1"/>
    <n v="4150"/>
    <x v="0"/>
    <m/>
    <x v="0"/>
    <m/>
    <x v="62"/>
    <n v="100478627"/>
    <x v="0"/>
    <x v="2"/>
    <s v="Direção dos  Recursos Humanos"/>
    <s v="ORI"/>
    <x v="0"/>
    <m/>
    <x v="0"/>
    <x v="0"/>
    <x v="0"/>
    <x v="0"/>
    <x v="0"/>
    <x v="0"/>
    <x v="0"/>
    <x v="0"/>
    <x v="0"/>
    <x v="0"/>
    <x v="0"/>
    <s v="Direção dos  Recursos Humanos"/>
    <x v="0"/>
    <x v="0"/>
    <x v="0"/>
    <x v="0"/>
    <x v="0"/>
    <x v="0"/>
    <x v="0"/>
    <x v="0"/>
    <x v="0"/>
    <x v="0"/>
    <x v="2"/>
    <x v="0"/>
    <s v="Pagamento de salário referente a 06-2025"/>
  </r>
  <r>
    <x v="0"/>
    <n v="0"/>
    <n v="0"/>
    <n v="0"/>
    <n v="11113"/>
    <x v="5290"/>
    <x v="0"/>
    <x v="0"/>
    <x v="0"/>
    <s v="03.16.25"/>
    <x v="21"/>
    <x v="0"/>
    <x v="0"/>
    <s v="Direção dos  Recursos Humanos"/>
    <s v="03.16.25"/>
    <s v="Direção dos  Recursos Humanos"/>
    <s v="03.16.25"/>
    <x v="8"/>
    <x v="0"/>
    <x v="0"/>
    <x v="0"/>
    <x v="0"/>
    <x v="0"/>
    <x v="0"/>
    <x v="0"/>
    <x v="5"/>
    <s v="2025-06-18"/>
    <x v="1"/>
    <n v="11113"/>
    <x v="0"/>
    <m/>
    <x v="0"/>
    <m/>
    <x v="26"/>
    <n v="100474914"/>
    <x v="0"/>
    <x v="0"/>
    <s v="Direção dos  Recursos Humanos"/>
    <s v="ORI"/>
    <x v="0"/>
    <m/>
    <x v="0"/>
    <x v="0"/>
    <x v="0"/>
    <x v="0"/>
    <x v="0"/>
    <x v="0"/>
    <x v="0"/>
    <x v="0"/>
    <x v="0"/>
    <x v="0"/>
    <x v="0"/>
    <s v="Direção dos  Recursos Humanos"/>
    <x v="0"/>
    <x v="0"/>
    <x v="0"/>
    <x v="0"/>
    <x v="0"/>
    <x v="0"/>
    <x v="0"/>
    <x v="0"/>
    <x v="0"/>
    <x v="0"/>
    <x v="0"/>
    <x v="0"/>
    <s v="Pagamento de salário referente a 06-2025"/>
  </r>
  <r>
    <x v="0"/>
    <n v="0"/>
    <n v="0"/>
    <n v="0"/>
    <n v="27234"/>
    <x v="5290"/>
    <x v="0"/>
    <x v="0"/>
    <x v="0"/>
    <s v="03.16.25"/>
    <x v="21"/>
    <x v="0"/>
    <x v="0"/>
    <s v="Direção dos  Recursos Humanos"/>
    <s v="03.16.25"/>
    <s v="Direção dos  Recursos Humanos"/>
    <s v="03.16.25"/>
    <x v="46"/>
    <x v="0"/>
    <x v="0"/>
    <x v="1"/>
    <x v="0"/>
    <x v="0"/>
    <x v="0"/>
    <x v="0"/>
    <x v="5"/>
    <s v="2025-06-18"/>
    <x v="1"/>
    <n v="27234"/>
    <x v="0"/>
    <m/>
    <x v="0"/>
    <m/>
    <x v="26"/>
    <n v="100474914"/>
    <x v="0"/>
    <x v="0"/>
    <s v="Direção dos  Recursos Humanos"/>
    <s v="ORI"/>
    <x v="0"/>
    <m/>
    <x v="0"/>
    <x v="0"/>
    <x v="0"/>
    <x v="0"/>
    <x v="0"/>
    <x v="0"/>
    <x v="0"/>
    <x v="0"/>
    <x v="0"/>
    <x v="0"/>
    <x v="0"/>
    <s v="Direção dos  Recursos Humanos"/>
    <x v="0"/>
    <x v="0"/>
    <x v="0"/>
    <x v="0"/>
    <x v="0"/>
    <x v="0"/>
    <x v="0"/>
    <x v="0"/>
    <x v="0"/>
    <x v="0"/>
    <x v="0"/>
    <x v="0"/>
    <s v="Pagamento de salário referente a 06-2025"/>
  </r>
  <r>
    <x v="0"/>
    <n v="0"/>
    <n v="0"/>
    <n v="0"/>
    <n v="1636"/>
    <x v="5290"/>
    <x v="0"/>
    <x v="0"/>
    <x v="0"/>
    <s v="03.16.25"/>
    <x v="21"/>
    <x v="0"/>
    <x v="0"/>
    <s v="Direção dos  Recursos Humanos"/>
    <s v="03.16.25"/>
    <s v="Direção dos  Recursos Humanos"/>
    <s v="03.16.25"/>
    <x v="45"/>
    <x v="0"/>
    <x v="0"/>
    <x v="1"/>
    <x v="0"/>
    <x v="0"/>
    <x v="0"/>
    <x v="0"/>
    <x v="5"/>
    <s v="2025-06-18"/>
    <x v="1"/>
    <n v="1636"/>
    <x v="0"/>
    <m/>
    <x v="0"/>
    <m/>
    <x v="26"/>
    <n v="100474914"/>
    <x v="0"/>
    <x v="0"/>
    <s v="Direção dos  Recursos Humanos"/>
    <s v="ORI"/>
    <x v="0"/>
    <m/>
    <x v="0"/>
    <x v="0"/>
    <x v="0"/>
    <x v="0"/>
    <x v="0"/>
    <x v="0"/>
    <x v="0"/>
    <x v="0"/>
    <x v="0"/>
    <x v="0"/>
    <x v="0"/>
    <s v="Direção dos  Recursos Humanos"/>
    <x v="0"/>
    <x v="0"/>
    <x v="0"/>
    <x v="0"/>
    <x v="0"/>
    <x v="0"/>
    <x v="0"/>
    <x v="0"/>
    <x v="0"/>
    <x v="0"/>
    <x v="0"/>
    <x v="0"/>
    <s v="Pagamento de salário referente a 06-2025"/>
  </r>
  <r>
    <x v="0"/>
    <n v="0"/>
    <n v="0"/>
    <n v="0"/>
    <n v="272295"/>
    <x v="5290"/>
    <x v="0"/>
    <x v="0"/>
    <x v="0"/>
    <s v="03.16.25"/>
    <x v="21"/>
    <x v="0"/>
    <x v="0"/>
    <s v="Direção dos  Recursos Humanos"/>
    <s v="03.16.25"/>
    <s v="Direção dos  Recursos Humanos"/>
    <s v="03.16.25"/>
    <x v="42"/>
    <x v="0"/>
    <x v="0"/>
    <x v="1"/>
    <x v="1"/>
    <x v="0"/>
    <x v="0"/>
    <x v="0"/>
    <x v="5"/>
    <s v="2025-06-18"/>
    <x v="1"/>
    <n v="272295"/>
    <x v="0"/>
    <m/>
    <x v="0"/>
    <m/>
    <x v="26"/>
    <n v="100474914"/>
    <x v="0"/>
    <x v="0"/>
    <s v="Direção dos  Recursos Humanos"/>
    <s v="ORI"/>
    <x v="0"/>
    <m/>
    <x v="0"/>
    <x v="0"/>
    <x v="0"/>
    <x v="0"/>
    <x v="0"/>
    <x v="0"/>
    <x v="0"/>
    <x v="0"/>
    <x v="0"/>
    <x v="0"/>
    <x v="0"/>
    <s v="Direção dos  Recursos Humanos"/>
    <x v="0"/>
    <x v="0"/>
    <x v="0"/>
    <x v="0"/>
    <x v="0"/>
    <x v="0"/>
    <x v="0"/>
    <x v="0"/>
    <x v="0"/>
    <x v="0"/>
    <x v="0"/>
    <x v="0"/>
    <s v="Pagamento de salário referente a 06-2025"/>
  </r>
  <r>
    <x v="0"/>
    <n v="0"/>
    <n v="0"/>
    <n v="0"/>
    <n v="326166"/>
    <x v="5290"/>
    <x v="0"/>
    <x v="0"/>
    <x v="0"/>
    <s v="03.16.25"/>
    <x v="21"/>
    <x v="0"/>
    <x v="0"/>
    <s v="Direção dos  Recursos Humanos"/>
    <s v="03.16.25"/>
    <s v="Direção dos  Recursos Humanos"/>
    <s v="03.16.25"/>
    <x v="47"/>
    <x v="0"/>
    <x v="0"/>
    <x v="1"/>
    <x v="1"/>
    <x v="0"/>
    <x v="0"/>
    <x v="0"/>
    <x v="5"/>
    <s v="2025-06-18"/>
    <x v="1"/>
    <n v="326166"/>
    <x v="0"/>
    <m/>
    <x v="0"/>
    <m/>
    <x v="26"/>
    <n v="100474914"/>
    <x v="0"/>
    <x v="0"/>
    <s v="Direção dos  Recursos Humanos"/>
    <s v="ORI"/>
    <x v="0"/>
    <m/>
    <x v="0"/>
    <x v="0"/>
    <x v="0"/>
    <x v="0"/>
    <x v="0"/>
    <x v="0"/>
    <x v="0"/>
    <x v="0"/>
    <x v="0"/>
    <x v="0"/>
    <x v="0"/>
    <s v="Direção dos  Recursos Humanos"/>
    <x v="0"/>
    <x v="0"/>
    <x v="0"/>
    <x v="0"/>
    <x v="0"/>
    <x v="0"/>
    <x v="0"/>
    <x v="0"/>
    <x v="0"/>
    <x v="0"/>
    <x v="0"/>
    <x v="0"/>
    <s v="Pagamento de salário referente a 06-2025"/>
  </r>
  <r>
    <x v="0"/>
    <n v="0"/>
    <n v="0"/>
    <n v="0"/>
    <n v="55317"/>
    <x v="5290"/>
    <x v="0"/>
    <x v="0"/>
    <x v="0"/>
    <s v="03.16.25"/>
    <x v="21"/>
    <x v="0"/>
    <x v="0"/>
    <s v="Direção dos  Recursos Humanos"/>
    <s v="03.16.25"/>
    <s v="Direção dos  Recursos Humanos"/>
    <s v="03.16.25"/>
    <x v="70"/>
    <x v="0"/>
    <x v="1"/>
    <x v="15"/>
    <x v="0"/>
    <x v="0"/>
    <x v="0"/>
    <x v="0"/>
    <x v="5"/>
    <s v="2025-06-18"/>
    <x v="1"/>
    <n v="55317"/>
    <x v="0"/>
    <m/>
    <x v="0"/>
    <m/>
    <x v="26"/>
    <n v="100474914"/>
    <x v="0"/>
    <x v="0"/>
    <s v="Direção dos  Recursos Humanos"/>
    <s v="ORI"/>
    <x v="0"/>
    <m/>
    <x v="0"/>
    <x v="0"/>
    <x v="0"/>
    <x v="0"/>
    <x v="0"/>
    <x v="0"/>
    <x v="0"/>
    <x v="0"/>
    <x v="0"/>
    <x v="0"/>
    <x v="0"/>
    <s v="Direção dos  Recursos Humanos"/>
    <x v="0"/>
    <x v="0"/>
    <x v="0"/>
    <x v="0"/>
    <x v="0"/>
    <x v="0"/>
    <x v="0"/>
    <x v="0"/>
    <x v="0"/>
    <x v="0"/>
    <x v="0"/>
    <x v="0"/>
    <s v="Pagamento de salário referente a 06-2025"/>
  </r>
  <r>
    <x v="0"/>
    <n v="0"/>
    <n v="0"/>
    <n v="0"/>
    <n v="399258"/>
    <x v="5290"/>
    <x v="0"/>
    <x v="0"/>
    <x v="0"/>
    <s v="03.16.25"/>
    <x v="21"/>
    <x v="0"/>
    <x v="0"/>
    <s v="Direção dos  Recursos Humanos"/>
    <s v="03.16.25"/>
    <s v="Direção dos  Recursos Humanos"/>
    <s v="03.16.25"/>
    <x v="48"/>
    <x v="0"/>
    <x v="0"/>
    <x v="1"/>
    <x v="1"/>
    <x v="0"/>
    <x v="0"/>
    <x v="0"/>
    <x v="5"/>
    <s v="2025-06-18"/>
    <x v="1"/>
    <n v="399258"/>
    <x v="0"/>
    <m/>
    <x v="0"/>
    <m/>
    <x v="26"/>
    <n v="100474914"/>
    <x v="0"/>
    <x v="0"/>
    <s v="Direção dos  Recursos Humanos"/>
    <s v="ORI"/>
    <x v="0"/>
    <m/>
    <x v="0"/>
    <x v="0"/>
    <x v="0"/>
    <x v="0"/>
    <x v="0"/>
    <x v="0"/>
    <x v="0"/>
    <x v="0"/>
    <x v="0"/>
    <x v="0"/>
    <x v="0"/>
    <s v="Direção dos  Recursos Humanos"/>
    <x v="0"/>
    <x v="0"/>
    <x v="0"/>
    <x v="0"/>
    <x v="0"/>
    <x v="0"/>
    <x v="0"/>
    <x v="0"/>
    <x v="0"/>
    <x v="0"/>
    <x v="0"/>
    <x v="0"/>
    <s v="Pagamento de salário referente a 06-2025"/>
  </r>
  <r>
    <x v="0"/>
    <n v="0"/>
    <n v="0"/>
    <n v="0"/>
    <n v="1108668"/>
    <x v="5290"/>
    <x v="0"/>
    <x v="0"/>
    <x v="0"/>
    <s v="03.16.25"/>
    <x v="21"/>
    <x v="0"/>
    <x v="0"/>
    <s v="Direção dos  Recursos Humanos"/>
    <s v="03.16.25"/>
    <s v="Direção dos  Recursos Humanos"/>
    <s v="03.16.25"/>
    <x v="71"/>
    <x v="0"/>
    <x v="1"/>
    <x v="15"/>
    <x v="0"/>
    <x v="0"/>
    <x v="0"/>
    <x v="0"/>
    <x v="5"/>
    <s v="2025-06-18"/>
    <x v="1"/>
    <n v="1108668"/>
    <x v="0"/>
    <m/>
    <x v="0"/>
    <m/>
    <x v="26"/>
    <n v="100474914"/>
    <x v="0"/>
    <x v="0"/>
    <s v="Direção dos  Recursos Humanos"/>
    <s v="ORI"/>
    <x v="0"/>
    <m/>
    <x v="0"/>
    <x v="0"/>
    <x v="0"/>
    <x v="0"/>
    <x v="0"/>
    <x v="0"/>
    <x v="0"/>
    <x v="0"/>
    <x v="0"/>
    <x v="0"/>
    <x v="0"/>
    <s v="Direção dos  Recursos Humanos"/>
    <x v="0"/>
    <x v="0"/>
    <x v="0"/>
    <x v="0"/>
    <x v="0"/>
    <x v="0"/>
    <x v="0"/>
    <x v="0"/>
    <x v="0"/>
    <x v="0"/>
    <x v="0"/>
    <x v="0"/>
    <s v="Pagamento de salário referente a 06-2025"/>
  </r>
  <r>
    <x v="1"/>
    <n v="0"/>
    <n v="0"/>
    <n v="0"/>
    <n v="44500"/>
    <x v="5291"/>
    <x v="0"/>
    <x v="0"/>
    <x v="0"/>
    <s v="01.25.02.23"/>
    <x v="13"/>
    <x v="2"/>
    <x v="2"/>
    <s v="desporto"/>
    <s v="01.25.02"/>
    <s v="desporto"/>
    <s v="01.25.02"/>
    <x v="2"/>
    <x v="0"/>
    <x v="0"/>
    <x v="1"/>
    <x v="0"/>
    <x v="1"/>
    <x v="1"/>
    <x v="0"/>
    <x v="7"/>
    <s v="2025-08-06"/>
    <x v="2"/>
    <n v="44500"/>
    <x v="0"/>
    <m/>
    <x v="0"/>
    <m/>
    <x v="37"/>
    <n v="10047913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 compra de materiais desportivos, conforme proposta em anexo"/>
  </r>
  <r>
    <x v="1"/>
    <n v="0"/>
    <n v="0"/>
    <n v="0"/>
    <n v="30000"/>
    <x v="5292"/>
    <x v="0"/>
    <x v="0"/>
    <x v="0"/>
    <s v="01.25.02.23"/>
    <x v="13"/>
    <x v="2"/>
    <x v="2"/>
    <s v="desporto"/>
    <s v="01.25.02"/>
    <s v="desporto"/>
    <s v="01.25.02"/>
    <x v="2"/>
    <x v="0"/>
    <x v="0"/>
    <x v="1"/>
    <x v="0"/>
    <x v="1"/>
    <x v="1"/>
    <x v="0"/>
    <x v="7"/>
    <s v="2025-08-06"/>
    <x v="2"/>
    <n v="30000"/>
    <x v="0"/>
    <m/>
    <x v="0"/>
    <m/>
    <x v="26"/>
    <n v="10047491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 vencedores de atividades desportivas, conforme proposta em anexo"/>
  </r>
  <r>
    <x v="0"/>
    <n v="0"/>
    <n v="0"/>
    <n v="0"/>
    <n v="3000"/>
    <x v="5293"/>
    <x v="0"/>
    <x v="0"/>
    <x v="0"/>
    <s v="01.25.05.12"/>
    <x v="2"/>
    <x v="2"/>
    <x v="2"/>
    <s v="Saúde"/>
    <s v="01.25.05"/>
    <s v="Saúde"/>
    <s v="01.25.05"/>
    <x v="3"/>
    <x v="0"/>
    <x v="1"/>
    <x v="2"/>
    <x v="0"/>
    <x v="1"/>
    <x v="0"/>
    <x v="0"/>
    <x v="7"/>
    <s v="2025-08-07"/>
    <x v="2"/>
    <n v="3000"/>
    <x v="0"/>
    <m/>
    <x v="0"/>
    <m/>
    <x v="593"/>
    <n v="100479963"/>
    <x v="0"/>
    <x v="0"/>
    <s v="Promoção e Inclusão Social"/>
    <s v="ORI"/>
    <x v="0"/>
    <m/>
    <x v="0"/>
    <x v="0"/>
    <x v="0"/>
    <x v="0"/>
    <x v="0"/>
    <x v="0"/>
    <x v="0"/>
    <x v="0"/>
    <x v="0"/>
    <x v="0"/>
    <x v="0"/>
    <s v="Promoção e Inclusão Social"/>
    <x v="0"/>
    <x v="0"/>
    <x v="0"/>
    <x v="0"/>
    <x v="1"/>
    <x v="0"/>
    <x v="0"/>
    <x v="0"/>
    <x v="0"/>
    <x v="0"/>
    <x v="0"/>
    <x v="0"/>
    <s v="Apoio a favor Suela Sofia Fernandes Rocha referente a subsidio alimentar,  conforme anexo."/>
  </r>
  <r>
    <x v="0"/>
    <n v="0"/>
    <n v="0"/>
    <n v="0"/>
    <n v="7000"/>
    <x v="5294"/>
    <x v="0"/>
    <x v="0"/>
    <x v="0"/>
    <s v="03.16.15"/>
    <x v="0"/>
    <x v="0"/>
    <x v="0"/>
    <s v="Direção Financeira"/>
    <s v="03.16.15"/>
    <s v="Direção Financeira"/>
    <s v="03.16.15"/>
    <x v="0"/>
    <x v="0"/>
    <x v="0"/>
    <x v="0"/>
    <x v="0"/>
    <x v="0"/>
    <x v="0"/>
    <x v="0"/>
    <x v="7"/>
    <s v="2025-08-07"/>
    <x v="2"/>
    <n v="7000"/>
    <x v="0"/>
    <m/>
    <x v="0"/>
    <m/>
    <x v="168"/>
    <n v="100478458"/>
    <x v="0"/>
    <x v="0"/>
    <s v="Direção Financeira"/>
    <s v="ORI"/>
    <x v="0"/>
    <m/>
    <x v="0"/>
    <x v="0"/>
    <x v="0"/>
    <x v="0"/>
    <x v="0"/>
    <x v="0"/>
    <x v="0"/>
    <x v="0"/>
    <x v="0"/>
    <x v="0"/>
    <x v="0"/>
    <s v="Direção Financeira"/>
    <x v="0"/>
    <x v="0"/>
    <x v="0"/>
    <x v="0"/>
    <x v="0"/>
    <x v="0"/>
    <x v="0"/>
    <x v="0"/>
    <x v="0"/>
    <x v="0"/>
    <x v="0"/>
    <x v="0"/>
    <s v="Ajuda de custo a favor do senhor Felisberto Mendonça referente, a sua deslocação à Praia nos dias 12, 20, 22, 25 e 28 de julho de 2025, em missão de serviço, conforme anexo.   "/>
  </r>
  <r>
    <x v="0"/>
    <n v="0"/>
    <n v="0"/>
    <n v="0"/>
    <n v="5000"/>
    <x v="5295"/>
    <x v="0"/>
    <x v="0"/>
    <x v="0"/>
    <s v="01.25.04.22"/>
    <x v="9"/>
    <x v="2"/>
    <x v="2"/>
    <s v="Cultura"/>
    <s v="01.25.04"/>
    <s v="Cultura"/>
    <s v="01.25.04"/>
    <x v="4"/>
    <x v="0"/>
    <x v="2"/>
    <x v="3"/>
    <x v="0"/>
    <x v="1"/>
    <x v="0"/>
    <x v="0"/>
    <x v="7"/>
    <s v="2025-08-14"/>
    <x v="2"/>
    <n v="5000"/>
    <x v="0"/>
    <m/>
    <x v="0"/>
    <m/>
    <x v="582"/>
    <n v="100479675"/>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pelos serviços de VIP nos dias 08 e 09 de agosto no âmbito da realização do festival Calheta 2025, conforme anexo"/>
  </r>
  <r>
    <x v="0"/>
    <n v="0"/>
    <n v="0"/>
    <n v="0"/>
    <n v="2000"/>
    <x v="5296"/>
    <x v="0"/>
    <x v="0"/>
    <x v="0"/>
    <s v="01.25.05.12"/>
    <x v="2"/>
    <x v="2"/>
    <x v="2"/>
    <s v="Saúde"/>
    <s v="01.25.05"/>
    <s v="Saúde"/>
    <s v="01.25.05"/>
    <x v="3"/>
    <x v="0"/>
    <x v="1"/>
    <x v="2"/>
    <x v="0"/>
    <x v="1"/>
    <x v="0"/>
    <x v="0"/>
    <x v="11"/>
    <s v="2025-12-24"/>
    <x v="3"/>
    <n v="2000"/>
    <x v="0"/>
    <m/>
    <x v="0"/>
    <m/>
    <x v="594"/>
    <n v="100480046"/>
    <x v="0"/>
    <x v="0"/>
    <s v="Promoção e Inclusão Social"/>
    <s v="ORI"/>
    <x v="0"/>
    <m/>
    <x v="0"/>
    <x v="0"/>
    <x v="0"/>
    <x v="0"/>
    <x v="0"/>
    <x v="0"/>
    <x v="0"/>
    <x v="0"/>
    <x v="0"/>
    <x v="0"/>
    <x v="0"/>
    <s v="Promoção e Inclusão Social"/>
    <x v="0"/>
    <x v="0"/>
    <x v="0"/>
    <x v="0"/>
    <x v="1"/>
    <x v="0"/>
    <x v="0"/>
    <x v="0"/>
    <x v="0"/>
    <x v="0"/>
    <x v="0"/>
    <x v="0"/>
    <s v="Apoio social a favor de Jandira De Pina Moreno, conforme anexo. "/>
  </r>
  <r>
    <x v="0"/>
    <n v="0"/>
    <n v="0"/>
    <n v="0"/>
    <n v="300"/>
    <x v="5297"/>
    <x v="0"/>
    <x v="1"/>
    <x v="0"/>
    <s v="03.03.10"/>
    <x v="15"/>
    <x v="0"/>
    <x v="5"/>
    <s v="Receitas Da Câmara"/>
    <s v="03.03.10"/>
    <s v="Receitas Da Câmara"/>
    <s v="03.03.10"/>
    <x v="15"/>
    <x v="0"/>
    <x v="4"/>
    <x v="5"/>
    <x v="0"/>
    <x v="0"/>
    <x v="2"/>
    <x v="0"/>
    <x v="8"/>
    <s v="2025-09-22"/>
    <x v="2"/>
    <n v="300"/>
    <x v="0"/>
    <m/>
    <x v="0"/>
    <m/>
    <x v="26"/>
    <n v="100474914"/>
    <x v="0"/>
    <x v="0"/>
    <s v="Receitas Da Câmara"/>
    <s v="EXT"/>
    <x v="0"/>
    <s v="RDC"/>
    <x v="0"/>
    <x v="0"/>
    <x v="0"/>
    <x v="0"/>
    <x v="0"/>
    <x v="0"/>
    <x v="0"/>
    <x v="0"/>
    <x v="0"/>
    <x v="0"/>
    <x v="0"/>
    <s v="Receitas Da Câmara"/>
    <x v="0"/>
    <x v="0"/>
    <x v="0"/>
    <x v="0"/>
    <x v="0"/>
    <x v="0"/>
    <x v="0"/>
    <x v="0"/>
    <x v="0"/>
    <x v="0"/>
    <x v="0"/>
    <x v="0"/>
    <s v="Recebimento referente reparação de posse, conforme anexo."/>
  </r>
  <r>
    <x v="0"/>
    <n v="0"/>
    <n v="0"/>
    <n v="0"/>
    <n v="73600"/>
    <x v="5298"/>
    <x v="0"/>
    <x v="0"/>
    <x v="0"/>
    <s v="01.25.04.22"/>
    <x v="9"/>
    <x v="2"/>
    <x v="2"/>
    <s v="Cultura"/>
    <s v="01.25.04"/>
    <s v="Cultura"/>
    <s v="01.25.04"/>
    <x v="4"/>
    <x v="0"/>
    <x v="2"/>
    <x v="3"/>
    <x v="0"/>
    <x v="1"/>
    <x v="0"/>
    <x v="0"/>
    <x v="9"/>
    <s v="2025-10-17"/>
    <x v="3"/>
    <n v="73600"/>
    <x v="0"/>
    <m/>
    <x v="0"/>
    <m/>
    <x v="595"/>
    <n v="100480009"/>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a Empresa B-Ready Lda, pela aquisição de serviços durante atuação do artista, no âmbito de realização de festival de morna Calheta 2025, conforme anexo."/>
  </r>
  <r>
    <x v="0"/>
    <n v="0"/>
    <n v="0"/>
    <n v="0"/>
    <n v="2000"/>
    <x v="5299"/>
    <x v="0"/>
    <x v="0"/>
    <x v="0"/>
    <s v="01.25.05.12"/>
    <x v="2"/>
    <x v="2"/>
    <x v="2"/>
    <s v="Saúde"/>
    <s v="01.25.05"/>
    <s v="Saúde"/>
    <s v="01.25.05"/>
    <x v="3"/>
    <x v="0"/>
    <x v="1"/>
    <x v="2"/>
    <x v="0"/>
    <x v="1"/>
    <x v="0"/>
    <x v="0"/>
    <x v="11"/>
    <s v="2025-12-24"/>
    <x v="3"/>
    <n v="2000"/>
    <x v="0"/>
    <m/>
    <x v="0"/>
    <m/>
    <x v="596"/>
    <n v="100480047"/>
    <x v="0"/>
    <x v="0"/>
    <s v="Promoção e Inclusão Social"/>
    <s v="ORI"/>
    <x v="0"/>
    <m/>
    <x v="0"/>
    <x v="0"/>
    <x v="0"/>
    <x v="0"/>
    <x v="0"/>
    <x v="0"/>
    <x v="0"/>
    <x v="0"/>
    <x v="0"/>
    <x v="0"/>
    <x v="0"/>
    <s v="Promoção e Inclusão Social"/>
    <x v="0"/>
    <x v="0"/>
    <x v="0"/>
    <x v="0"/>
    <x v="1"/>
    <x v="0"/>
    <x v="0"/>
    <x v="0"/>
    <x v="0"/>
    <x v="0"/>
    <x v="0"/>
    <x v="0"/>
    <s v="Apoio social a favor do senhor Herculano Gomes Semedo, conforme anexo."/>
  </r>
  <r>
    <x v="1"/>
    <n v="0"/>
    <n v="0"/>
    <n v="0"/>
    <n v="56000"/>
    <x v="5300"/>
    <x v="0"/>
    <x v="0"/>
    <x v="0"/>
    <s v="01.27.07.15"/>
    <x v="18"/>
    <x v="1"/>
    <x v="1"/>
    <s v="Requalificação Urbana e Habitação 2"/>
    <s v="01.27.07"/>
    <s v="Requalificação Urbana e Habitação 2"/>
    <s v="01.27.07"/>
    <x v="2"/>
    <x v="0"/>
    <x v="0"/>
    <x v="1"/>
    <x v="0"/>
    <x v="1"/>
    <x v="1"/>
    <x v="0"/>
    <x v="2"/>
    <s v="2025-04-03"/>
    <x v="1"/>
    <n v="56000"/>
    <x v="0"/>
    <m/>
    <x v="0"/>
    <m/>
    <x v="23"/>
    <n v="100479846"/>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referente a aquisição de 14 carradas de arreias de ribeira, para trabalhos de calcetamento na localidade Achada Pizarra, conforme anexo."/>
  </r>
  <r>
    <x v="0"/>
    <n v="0"/>
    <n v="0"/>
    <n v="0"/>
    <n v="18035"/>
    <x v="5301"/>
    <x v="0"/>
    <x v="0"/>
    <x v="0"/>
    <s v="03.16.15"/>
    <x v="0"/>
    <x v="0"/>
    <x v="0"/>
    <s v="Direção Financeira"/>
    <s v="03.16.15"/>
    <s v="Direção Financeira"/>
    <s v="03.16.15"/>
    <x v="44"/>
    <x v="0"/>
    <x v="2"/>
    <x v="12"/>
    <x v="0"/>
    <x v="0"/>
    <x v="0"/>
    <x v="0"/>
    <x v="6"/>
    <s v="2025-07-23"/>
    <x v="2"/>
    <n v="18035"/>
    <x v="0"/>
    <m/>
    <x v="0"/>
    <m/>
    <x v="348"/>
    <n v="100479952"/>
    <x v="0"/>
    <x v="0"/>
    <s v="Direção Financeira"/>
    <s v="ORI"/>
    <x v="0"/>
    <m/>
    <x v="0"/>
    <x v="0"/>
    <x v="0"/>
    <x v="0"/>
    <x v="0"/>
    <x v="0"/>
    <x v="0"/>
    <x v="0"/>
    <x v="0"/>
    <x v="0"/>
    <x v="0"/>
    <s v="Direção Financeira"/>
    <x v="0"/>
    <x v="0"/>
    <x v="0"/>
    <x v="0"/>
    <x v="0"/>
    <x v="0"/>
    <x v="0"/>
    <x v="0"/>
    <x v="0"/>
    <x v="0"/>
    <x v="0"/>
    <x v="0"/>
    <s v="Pagamento a favor de Aliança Seguros, referente pagamento o prémio da Apólice nº 874, veiculo ST-AX-47 - Renault Camião, conforme anexo."/>
  </r>
  <r>
    <x v="0"/>
    <n v="0"/>
    <n v="0"/>
    <n v="0"/>
    <n v="12000"/>
    <x v="5302"/>
    <x v="0"/>
    <x v="0"/>
    <x v="0"/>
    <s v="03.16.15"/>
    <x v="0"/>
    <x v="0"/>
    <x v="0"/>
    <s v="Direção Financeira"/>
    <s v="03.16.15"/>
    <s v="Direção Financeira"/>
    <s v="03.16.15"/>
    <x v="84"/>
    <x v="0"/>
    <x v="0"/>
    <x v="1"/>
    <x v="0"/>
    <x v="0"/>
    <x v="0"/>
    <x v="0"/>
    <x v="6"/>
    <s v="2025-07-23"/>
    <x v="2"/>
    <n v="12000"/>
    <x v="0"/>
    <m/>
    <x v="0"/>
    <m/>
    <x v="511"/>
    <n v="100479699"/>
    <x v="0"/>
    <x v="0"/>
    <s v="Direção Financeira"/>
    <s v="ORI"/>
    <x v="0"/>
    <m/>
    <x v="0"/>
    <x v="0"/>
    <x v="0"/>
    <x v="0"/>
    <x v="0"/>
    <x v="0"/>
    <x v="0"/>
    <x v="0"/>
    <x v="0"/>
    <x v="0"/>
    <x v="0"/>
    <s v="Direção Financeira"/>
    <x v="0"/>
    <x v="0"/>
    <x v="0"/>
    <x v="0"/>
    <x v="0"/>
    <x v="0"/>
    <x v="0"/>
    <x v="0"/>
    <x v="0"/>
    <x v="0"/>
    <x v="0"/>
    <x v="0"/>
    <s v="Pagamento referente a aquisição de lâmpadas led para eliminação da praça Paços do Concelho, conforme anexo."/>
  </r>
  <r>
    <x v="0"/>
    <n v="0"/>
    <n v="0"/>
    <n v="0"/>
    <n v="10020"/>
    <x v="5303"/>
    <x v="0"/>
    <x v="1"/>
    <x v="0"/>
    <s v="03.03.10"/>
    <x v="15"/>
    <x v="0"/>
    <x v="5"/>
    <s v="Receitas Da Câmara"/>
    <s v="03.03.10"/>
    <s v="Receitas Da Câmara"/>
    <s v="03.03.10"/>
    <x v="15"/>
    <x v="0"/>
    <x v="4"/>
    <x v="5"/>
    <x v="0"/>
    <x v="0"/>
    <x v="2"/>
    <x v="0"/>
    <x v="7"/>
    <s v="2025-08-01"/>
    <x v="2"/>
    <n v="100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778"/>
    <x v="5304"/>
    <x v="0"/>
    <x v="1"/>
    <x v="0"/>
    <s v="03.03.10"/>
    <x v="15"/>
    <x v="0"/>
    <x v="5"/>
    <s v="Receitas Da Câmara"/>
    <s v="03.03.10"/>
    <s v="Receitas Da Câmara"/>
    <s v="03.03.10"/>
    <x v="36"/>
    <x v="0"/>
    <x v="4"/>
    <x v="9"/>
    <x v="0"/>
    <x v="0"/>
    <x v="2"/>
    <x v="0"/>
    <x v="5"/>
    <s v="2025-06-12"/>
    <x v="1"/>
    <n v="7778"/>
    <x v="0"/>
    <m/>
    <x v="0"/>
    <m/>
    <x v="26"/>
    <n v="100474914"/>
    <x v="0"/>
    <x v="0"/>
    <s v="Receitas Da Câmara"/>
    <s v="EXT"/>
    <x v="0"/>
    <s v="RDC"/>
    <x v="0"/>
    <x v="0"/>
    <x v="0"/>
    <x v="0"/>
    <x v="0"/>
    <x v="0"/>
    <x v="0"/>
    <x v="0"/>
    <x v="0"/>
    <x v="0"/>
    <x v="0"/>
    <s v="Receitas Da Câmara"/>
    <x v="0"/>
    <x v="0"/>
    <x v="0"/>
    <x v="0"/>
    <x v="0"/>
    <x v="0"/>
    <x v="0"/>
    <x v="0"/>
    <x v="0"/>
    <x v="0"/>
    <x v="0"/>
    <x v="0"/>
    <s v="Recebimento de Roc 1500001766 referente ao mês de maio, conforme anexo."/>
  </r>
  <r>
    <x v="0"/>
    <n v="0"/>
    <n v="0"/>
    <n v="0"/>
    <n v="2570"/>
    <x v="5305"/>
    <x v="0"/>
    <x v="1"/>
    <x v="0"/>
    <s v="03.03.10"/>
    <x v="15"/>
    <x v="0"/>
    <x v="5"/>
    <s v="Receitas Da Câmara"/>
    <s v="03.03.10"/>
    <s v="Receitas Da Câmara"/>
    <s v="03.03.10"/>
    <x v="24"/>
    <x v="0"/>
    <x v="4"/>
    <x v="5"/>
    <x v="0"/>
    <x v="0"/>
    <x v="2"/>
    <x v="0"/>
    <x v="7"/>
    <s v="2025-08-01"/>
    <x v="2"/>
    <n v="25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0"/>
    <x v="5306"/>
    <x v="0"/>
    <x v="1"/>
    <x v="0"/>
    <s v="03.03.10"/>
    <x v="15"/>
    <x v="0"/>
    <x v="5"/>
    <s v="Receitas Da Câmara"/>
    <s v="03.03.10"/>
    <s v="Receitas Da Câmara"/>
    <s v="03.03.10"/>
    <x v="22"/>
    <x v="0"/>
    <x v="0"/>
    <x v="8"/>
    <x v="0"/>
    <x v="0"/>
    <x v="2"/>
    <x v="0"/>
    <x v="7"/>
    <s v="2025-08-01"/>
    <x v="2"/>
    <n v="40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923952"/>
    <x v="5307"/>
    <x v="0"/>
    <x v="1"/>
    <x v="0"/>
    <s v="03.03.10"/>
    <x v="15"/>
    <x v="0"/>
    <x v="5"/>
    <s v="Receitas Da Câmara"/>
    <s v="03.03.10"/>
    <s v="Receitas Da Câmara"/>
    <s v="03.03.10"/>
    <x v="33"/>
    <x v="0"/>
    <x v="0"/>
    <x v="1"/>
    <x v="0"/>
    <x v="0"/>
    <x v="2"/>
    <x v="0"/>
    <x v="7"/>
    <s v="2025-08-01"/>
    <x v="2"/>
    <n v="92395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2204"/>
    <x v="5308"/>
    <x v="0"/>
    <x v="1"/>
    <x v="0"/>
    <s v="03.03.10"/>
    <x v="15"/>
    <x v="0"/>
    <x v="5"/>
    <s v="Receitas Da Câmara"/>
    <s v="03.03.10"/>
    <s v="Receitas Da Câmara"/>
    <s v="03.03.10"/>
    <x v="27"/>
    <x v="0"/>
    <x v="4"/>
    <x v="5"/>
    <x v="0"/>
    <x v="0"/>
    <x v="2"/>
    <x v="0"/>
    <x v="7"/>
    <s v="2025-08-01"/>
    <x v="2"/>
    <n v="20220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00"/>
    <x v="5309"/>
    <x v="0"/>
    <x v="1"/>
    <x v="0"/>
    <s v="03.03.10"/>
    <x v="15"/>
    <x v="0"/>
    <x v="5"/>
    <s v="Receitas Da Câmara"/>
    <s v="03.03.10"/>
    <s v="Receitas Da Câmara"/>
    <s v="03.03.10"/>
    <x v="23"/>
    <x v="0"/>
    <x v="4"/>
    <x v="5"/>
    <x v="0"/>
    <x v="0"/>
    <x v="2"/>
    <x v="0"/>
    <x v="7"/>
    <s v="2025-08-01"/>
    <x v="2"/>
    <n v="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5310"/>
    <x v="0"/>
    <x v="1"/>
    <x v="0"/>
    <s v="03.03.10"/>
    <x v="15"/>
    <x v="0"/>
    <x v="5"/>
    <s v="Receitas Da Câmara"/>
    <s v="03.03.10"/>
    <s v="Receitas Da Câmara"/>
    <s v="03.03.10"/>
    <x v="16"/>
    <x v="0"/>
    <x v="4"/>
    <x v="5"/>
    <x v="0"/>
    <x v="0"/>
    <x v="2"/>
    <x v="0"/>
    <x v="7"/>
    <s v="2025-08-01"/>
    <x v="2"/>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5311"/>
    <x v="0"/>
    <x v="1"/>
    <x v="0"/>
    <s v="03.03.10"/>
    <x v="15"/>
    <x v="0"/>
    <x v="5"/>
    <s v="Receitas Da Câmara"/>
    <s v="03.03.10"/>
    <s v="Receitas Da Câmara"/>
    <s v="03.03.10"/>
    <x v="34"/>
    <x v="0"/>
    <x v="4"/>
    <x v="5"/>
    <x v="0"/>
    <x v="0"/>
    <x v="2"/>
    <x v="0"/>
    <x v="7"/>
    <s v="2025-08-01"/>
    <x v="2"/>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00"/>
    <x v="5312"/>
    <x v="0"/>
    <x v="1"/>
    <x v="0"/>
    <s v="03.03.10"/>
    <x v="15"/>
    <x v="0"/>
    <x v="5"/>
    <s v="Receitas Da Câmara"/>
    <s v="03.03.10"/>
    <s v="Receitas Da Câmara"/>
    <s v="03.03.10"/>
    <x v="64"/>
    <x v="0"/>
    <x v="4"/>
    <x v="9"/>
    <x v="0"/>
    <x v="0"/>
    <x v="2"/>
    <x v="0"/>
    <x v="7"/>
    <s v="2025-08-01"/>
    <x v="2"/>
    <n v="1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412"/>
    <x v="5313"/>
    <x v="0"/>
    <x v="1"/>
    <x v="0"/>
    <s v="03.03.10"/>
    <x v="15"/>
    <x v="0"/>
    <x v="5"/>
    <s v="Receitas Da Câmara"/>
    <s v="03.03.10"/>
    <s v="Receitas Da Câmara"/>
    <s v="03.03.10"/>
    <x v="32"/>
    <x v="0"/>
    <x v="4"/>
    <x v="5"/>
    <x v="0"/>
    <x v="0"/>
    <x v="2"/>
    <x v="0"/>
    <x v="7"/>
    <s v="2025-08-01"/>
    <x v="2"/>
    <n v="1641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7300"/>
    <x v="5314"/>
    <x v="0"/>
    <x v="1"/>
    <x v="0"/>
    <s v="03.03.10"/>
    <x v="15"/>
    <x v="0"/>
    <x v="5"/>
    <s v="Receitas Da Câmara"/>
    <s v="03.03.10"/>
    <s v="Receitas Da Câmara"/>
    <s v="03.03.10"/>
    <x v="17"/>
    <x v="0"/>
    <x v="4"/>
    <x v="5"/>
    <x v="0"/>
    <x v="0"/>
    <x v="2"/>
    <x v="0"/>
    <x v="7"/>
    <s v="2025-08-01"/>
    <x v="2"/>
    <n v="27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335"/>
    <x v="5315"/>
    <x v="0"/>
    <x v="1"/>
    <x v="0"/>
    <s v="03.03.10"/>
    <x v="15"/>
    <x v="0"/>
    <x v="5"/>
    <s v="Receitas Da Câmara"/>
    <s v="03.03.10"/>
    <s v="Receitas Da Câmara"/>
    <s v="03.03.10"/>
    <x v="20"/>
    <x v="0"/>
    <x v="4"/>
    <x v="5"/>
    <x v="0"/>
    <x v="0"/>
    <x v="2"/>
    <x v="0"/>
    <x v="7"/>
    <s v="2025-08-01"/>
    <x v="2"/>
    <n v="533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2806"/>
    <x v="5316"/>
    <x v="0"/>
    <x v="1"/>
    <x v="0"/>
    <s v="03.03.10"/>
    <x v="15"/>
    <x v="0"/>
    <x v="5"/>
    <s v="Receitas Da Câmara"/>
    <s v="03.03.10"/>
    <s v="Receitas Da Câmara"/>
    <s v="03.03.10"/>
    <x v="25"/>
    <x v="0"/>
    <x v="0"/>
    <x v="1"/>
    <x v="0"/>
    <x v="0"/>
    <x v="2"/>
    <x v="0"/>
    <x v="7"/>
    <s v="2025-08-01"/>
    <x v="2"/>
    <n v="3280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50"/>
    <x v="5317"/>
    <x v="0"/>
    <x v="1"/>
    <x v="0"/>
    <s v="03.03.10"/>
    <x v="15"/>
    <x v="0"/>
    <x v="5"/>
    <s v="Receitas Da Câmara"/>
    <s v="03.03.10"/>
    <s v="Receitas Da Câmara"/>
    <s v="03.03.10"/>
    <x v="63"/>
    <x v="0"/>
    <x v="0"/>
    <x v="8"/>
    <x v="0"/>
    <x v="0"/>
    <x v="2"/>
    <x v="0"/>
    <x v="7"/>
    <s v="2025-08-11"/>
    <x v="2"/>
    <n v="7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00"/>
    <x v="5318"/>
    <x v="0"/>
    <x v="1"/>
    <x v="0"/>
    <s v="03.03.10"/>
    <x v="15"/>
    <x v="0"/>
    <x v="5"/>
    <s v="Receitas Da Câmara"/>
    <s v="03.03.10"/>
    <s v="Receitas Da Câmara"/>
    <s v="03.03.10"/>
    <x v="65"/>
    <x v="0"/>
    <x v="4"/>
    <x v="5"/>
    <x v="0"/>
    <x v="0"/>
    <x v="2"/>
    <x v="0"/>
    <x v="7"/>
    <s v="2025-08-11"/>
    <x v="2"/>
    <n v="1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5319"/>
    <x v="0"/>
    <x v="1"/>
    <x v="0"/>
    <s v="03.03.10"/>
    <x v="15"/>
    <x v="0"/>
    <x v="5"/>
    <s v="Receitas Da Câmara"/>
    <s v="03.03.10"/>
    <s v="Receitas Da Câmara"/>
    <s v="03.03.10"/>
    <x v="34"/>
    <x v="0"/>
    <x v="4"/>
    <x v="5"/>
    <x v="0"/>
    <x v="0"/>
    <x v="2"/>
    <x v="0"/>
    <x v="7"/>
    <s v="2025-08-11"/>
    <x v="2"/>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400"/>
    <x v="5320"/>
    <x v="0"/>
    <x v="1"/>
    <x v="0"/>
    <s v="03.03.10"/>
    <x v="15"/>
    <x v="0"/>
    <x v="5"/>
    <s v="Receitas Da Câmara"/>
    <s v="03.03.10"/>
    <s v="Receitas Da Câmara"/>
    <s v="03.03.10"/>
    <x v="22"/>
    <x v="0"/>
    <x v="0"/>
    <x v="8"/>
    <x v="0"/>
    <x v="0"/>
    <x v="2"/>
    <x v="0"/>
    <x v="7"/>
    <s v="2025-08-11"/>
    <x v="2"/>
    <n v="14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600"/>
    <x v="5321"/>
    <x v="0"/>
    <x v="1"/>
    <x v="0"/>
    <s v="03.03.10"/>
    <x v="15"/>
    <x v="0"/>
    <x v="5"/>
    <s v="Receitas Da Câmara"/>
    <s v="03.03.10"/>
    <s v="Receitas Da Câmara"/>
    <s v="03.03.10"/>
    <x v="15"/>
    <x v="0"/>
    <x v="4"/>
    <x v="5"/>
    <x v="0"/>
    <x v="0"/>
    <x v="2"/>
    <x v="0"/>
    <x v="7"/>
    <s v="2025-08-11"/>
    <x v="2"/>
    <n v="4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40"/>
    <x v="5322"/>
    <x v="0"/>
    <x v="1"/>
    <x v="0"/>
    <s v="03.03.10"/>
    <x v="15"/>
    <x v="0"/>
    <x v="5"/>
    <s v="Receitas Da Câmara"/>
    <s v="03.03.10"/>
    <s v="Receitas Da Câmara"/>
    <s v="03.03.10"/>
    <x v="16"/>
    <x v="0"/>
    <x v="4"/>
    <x v="5"/>
    <x v="0"/>
    <x v="0"/>
    <x v="2"/>
    <x v="0"/>
    <x v="7"/>
    <s v="2025-08-11"/>
    <x v="2"/>
    <n v="4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6575"/>
    <x v="5323"/>
    <x v="0"/>
    <x v="1"/>
    <x v="0"/>
    <s v="03.03.10"/>
    <x v="15"/>
    <x v="0"/>
    <x v="5"/>
    <s v="Receitas Da Câmara"/>
    <s v="03.03.10"/>
    <s v="Receitas Da Câmara"/>
    <s v="03.03.10"/>
    <x v="27"/>
    <x v="0"/>
    <x v="4"/>
    <x v="5"/>
    <x v="0"/>
    <x v="0"/>
    <x v="2"/>
    <x v="0"/>
    <x v="7"/>
    <s v="2025-08-11"/>
    <x v="2"/>
    <n v="865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800"/>
    <x v="5324"/>
    <x v="0"/>
    <x v="1"/>
    <x v="0"/>
    <s v="03.03.10"/>
    <x v="15"/>
    <x v="0"/>
    <x v="5"/>
    <s v="Receitas Da Câmara"/>
    <s v="03.03.10"/>
    <s v="Receitas Da Câmara"/>
    <s v="03.03.10"/>
    <x v="26"/>
    <x v="0"/>
    <x v="4"/>
    <x v="5"/>
    <x v="0"/>
    <x v="0"/>
    <x v="2"/>
    <x v="0"/>
    <x v="7"/>
    <s v="2025-08-11"/>
    <x v="2"/>
    <n v="10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450"/>
    <x v="5325"/>
    <x v="0"/>
    <x v="1"/>
    <x v="0"/>
    <s v="03.03.10"/>
    <x v="15"/>
    <x v="0"/>
    <x v="5"/>
    <s v="Receitas Da Câmara"/>
    <s v="03.03.10"/>
    <s v="Receitas Da Câmara"/>
    <s v="03.03.10"/>
    <x v="20"/>
    <x v="0"/>
    <x v="4"/>
    <x v="5"/>
    <x v="0"/>
    <x v="0"/>
    <x v="2"/>
    <x v="0"/>
    <x v="7"/>
    <s v="2025-08-11"/>
    <x v="2"/>
    <n v="124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23"/>
    <x v="5326"/>
    <x v="0"/>
    <x v="1"/>
    <x v="0"/>
    <s v="03.03.10"/>
    <x v="15"/>
    <x v="0"/>
    <x v="5"/>
    <s v="Receitas Da Câmara"/>
    <s v="03.03.10"/>
    <s v="Receitas Da Câmara"/>
    <s v="03.03.10"/>
    <x v="32"/>
    <x v="0"/>
    <x v="4"/>
    <x v="5"/>
    <x v="0"/>
    <x v="0"/>
    <x v="2"/>
    <x v="0"/>
    <x v="7"/>
    <s v="2025-08-11"/>
    <x v="2"/>
    <n v="262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300"/>
    <x v="5327"/>
    <x v="0"/>
    <x v="1"/>
    <x v="0"/>
    <s v="03.03.10"/>
    <x v="15"/>
    <x v="0"/>
    <x v="5"/>
    <s v="Receitas Da Câmara"/>
    <s v="03.03.10"/>
    <s v="Receitas Da Câmara"/>
    <s v="03.03.10"/>
    <x v="31"/>
    <x v="0"/>
    <x v="4"/>
    <x v="5"/>
    <x v="0"/>
    <x v="0"/>
    <x v="2"/>
    <x v="0"/>
    <x v="7"/>
    <s v="2025-08-11"/>
    <x v="2"/>
    <n v="2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4089"/>
    <x v="5328"/>
    <x v="0"/>
    <x v="1"/>
    <x v="0"/>
    <s v="03.03.10"/>
    <x v="15"/>
    <x v="0"/>
    <x v="5"/>
    <s v="Receitas Da Câmara"/>
    <s v="03.03.10"/>
    <s v="Receitas Da Câmara"/>
    <s v="03.03.10"/>
    <x v="25"/>
    <x v="0"/>
    <x v="0"/>
    <x v="1"/>
    <x v="0"/>
    <x v="0"/>
    <x v="2"/>
    <x v="0"/>
    <x v="7"/>
    <s v="2025-08-11"/>
    <x v="2"/>
    <n v="13408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80"/>
    <x v="5329"/>
    <x v="0"/>
    <x v="1"/>
    <x v="0"/>
    <s v="03.03.10"/>
    <x v="15"/>
    <x v="0"/>
    <x v="5"/>
    <s v="Receitas Da Câmara"/>
    <s v="03.03.10"/>
    <s v="Receitas Da Câmara"/>
    <s v="03.03.10"/>
    <x v="15"/>
    <x v="0"/>
    <x v="4"/>
    <x v="5"/>
    <x v="0"/>
    <x v="0"/>
    <x v="2"/>
    <x v="0"/>
    <x v="7"/>
    <s v="2025-08-12"/>
    <x v="2"/>
    <n v="2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750"/>
    <x v="5330"/>
    <x v="0"/>
    <x v="1"/>
    <x v="0"/>
    <s v="03.03.10"/>
    <x v="15"/>
    <x v="0"/>
    <x v="5"/>
    <s v="Receitas Da Câmara"/>
    <s v="03.03.10"/>
    <s v="Receitas Da Câmara"/>
    <s v="03.03.10"/>
    <x v="20"/>
    <x v="0"/>
    <x v="4"/>
    <x v="5"/>
    <x v="0"/>
    <x v="0"/>
    <x v="2"/>
    <x v="0"/>
    <x v="7"/>
    <s v="2025-08-12"/>
    <x v="2"/>
    <n v="77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30"/>
    <x v="5331"/>
    <x v="0"/>
    <x v="1"/>
    <x v="0"/>
    <s v="03.03.10"/>
    <x v="15"/>
    <x v="0"/>
    <x v="5"/>
    <s v="Receitas Da Câmara"/>
    <s v="03.03.10"/>
    <s v="Receitas Da Câmara"/>
    <s v="03.03.10"/>
    <x v="32"/>
    <x v="0"/>
    <x v="4"/>
    <x v="5"/>
    <x v="0"/>
    <x v="0"/>
    <x v="2"/>
    <x v="0"/>
    <x v="7"/>
    <s v="2025-08-12"/>
    <x v="2"/>
    <n v="36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700"/>
    <x v="5332"/>
    <x v="0"/>
    <x v="1"/>
    <x v="0"/>
    <s v="03.03.10"/>
    <x v="15"/>
    <x v="0"/>
    <x v="5"/>
    <s v="Receitas Da Câmara"/>
    <s v="03.03.10"/>
    <s v="Receitas Da Câmara"/>
    <s v="03.03.10"/>
    <x v="22"/>
    <x v="0"/>
    <x v="0"/>
    <x v="8"/>
    <x v="0"/>
    <x v="0"/>
    <x v="2"/>
    <x v="0"/>
    <x v="7"/>
    <s v="2025-08-12"/>
    <x v="2"/>
    <n v="167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0"/>
    <x v="5333"/>
    <x v="0"/>
    <x v="1"/>
    <x v="0"/>
    <s v="03.03.10"/>
    <x v="15"/>
    <x v="0"/>
    <x v="5"/>
    <s v="Receitas Da Câmara"/>
    <s v="03.03.10"/>
    <s v="Receitas Da Câmara"/>
    <s v="03.03.10"/>
    <x v="16"/>
    <x v="0"/>
    <x v="4"/>
    <x v="5"/>
    <x v="0"/>
    <x v="0"/>
    <x v="2"/>
    <x v="0"/>
    <x v="7"/>
    <s v="2025-08-12"/>
    <x v="2"/>
    <n v="4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200"/>
    <x v="5334"/>
    <x v="0"/>
    <x v="1"/>
    <x v="0"/>
    <s v="03.03.10"/>
    <x v="15"/>
    <x v="0"/>
    <x v="5"/>
    <s v="Receitas Da Câmara"/>
    <s v="03.03.10"/>
    <s v="Receitas Da Câmara"/>
    <s v="03.03.10"/>
    <x v="26"/>
    <x v="0"/>
    <x v="4"/>
    <x v="5"/>
    <x v="0"/>
    <x v="0"/>
    <x v="2"/>
    <x v="0"/>
    <x v="7"/>
    <s v="2025-08-12"/>
    <x v="2"/>
    <n v="7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250"/>
    <x v="5335"/>
    <x v="0"/>
    <x v="1"/>
    <x v="0"/>
    <s v="03.03.10"/>
    <x v="15"/>
    <x v="0"/>
    <x v="5"/>
    <s v="Receitas Da Câmara"/>
    <s v="03.03.10"/>
    <s v="Receitas Da Câmara"/>
    <s v="03.03.10"/>
    <x v="24"/>
    <x v="0"/>
    <x v="4"/>
    <x v="5"/>
    <x v="0"/>
    <x v="0"/>
    <x v="2"/>
    <x v="0"/>
    <x v="7"/>
    <s v="2025-08-12"/>
    <x v="2"/>
    <n v="32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790"/>
    <x v="5336"/>
    <x v="0"/>
    <x v="1"/>
    <x v="0"/>
    <s v="03.03.10"/>
    <x v="15"/>
    <x v="0"/>
    <x v="5"/>
    <s v="Receitas Da Câmara"/>
    <s v="03.03.10"/>
    <s v="Receitas Da Câmara"/>
    <s v="03.03.10"/>
    <x v="27"/>
    <x v="0"/>
    <x v="4"/>
    <x v="5"/>
    <x v="0"/>
    <x v="0"/>
    <x v="2"/>
    <x v="0"/>
    <x v="7"/>
    <s v="2025-08-12"/>
    <x v="2"/>
    <n v="87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0"/>
    <x v="5337"/>
    <x v="0"/>
    <x v="1"/>
    <x v="0"/>
    <s v="03.03.10"/>
    <x v="15"/>
    <x v="0"/>
    <x v="5"/>
    <s v="Receitas Da Câmara"/>
    <s v="03.03.10"/>
    <s v="Receitas Da Câmara"/>
    <s v="03.03.10"/>
    <x v="36"/>
    <x v="0"/>
    <x v="4"/>
    <x v="9"/>
    <x v="0"/>
    <x v="0"/>
    <x v="2"/>
    <x v="0"/>
    <x v="7"/>
    <s v="2025-08-12"/>
    <x v="2"/>
    <n v="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2880"/>
    <x v="5338"/>
    <x v="0"/>
    <x v="1"/>
    <x v="0"/>
    <s v="03.03.10"/>
    <x v="15"/>
    <x v="0"/>
    <x v="5"/>
    <s v="Receitas Da Câmara"/>
    <s v="03.03.10"/>
    <s v="Receitas Da Câmara"/>
    <s v="03.03.10"/>
    <x v="23"/>
    <x v="0"/>
    <x v="4"/>
    <x v="5"/>
    <x v="0"/>
    <x v="0"/>
    <x v="2"/>
    <x v="0"/>
    <x v="7"/>
    <s v="2025-08-12"/>
    <x v="2"/>
    <n v="3288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30000"/>
    <x v="5339"/>
    <x v="0"/>
    <x v="1"/>
    <x v="0"/>
    <s v="03.03.10"/>
    <x v="15"/>
    <x v="0"/>
    <x v="5"/>
    <s v="Receitas Da Câmara"/>
    <s v="03.03.10"/>
    <s v="Receitas Da Câmara"/>
    <s v="03.03.10"/>
    <x v="33"/>
    <x v="0"/>
    <x v="0"/>
    <x v="1"/>
    <x v="0"/>
    <x v="0"/>
    <x v="2"/>
    <x v="0"/>
    <x v="7"/>
    <s v="2025-08-12"/>
    <x v="2"/>
    <n v="3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9000"/>
    <x v="5340"/>
    <x v="0"/>
    <x v="1"/>
    <x v="0"/>
    <s v="03.03.10"/>
    <x v="15"/>
    <x v="0"/>
    <x v="5"/>
    <s v="Receitas Da Câmara"/>
    <s v="03.03.10"/>
    <s v="Receitas Da Câmara"/>
    <s v="03.03.10"/>
    <x v="25"/>
    <x v="0"/>
    <x v="0"/>
    <x v="1"/>
    <x v="0"/>
    <x v="0"/>
    <x v="2"/>
    <x v="0"/>
    <x v="7"/>
    <s v="2025-08-12"/>
    <x v="2"/>
    <n v="49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0"/>
    <x v="5341"/>
    <x v="0"/>
    <x v="1"/>
    <x v="0"/>
    <s v="03.03.10"/>
    <x v="15"/>
    <x v="0"/>
    <x v="5"/>
    <s v="Receitas Da Câmara"/>
    <s v="03.03.10"/>
    <s v="Receitas Da Câmara"/>
    <s v="03.03.10"/>
    <x v="16"/>
    <x v="0"/>
    <x v="4"/>
    <x v="5"/>
    <x v="0"/>
    <x v="0"/>
    <x v="2"/>
    <x v="0"/>
    <x v="7"/>
    <s v="2025-08-21"/>
    <x v="2"/>
    <n v="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9973"/>
    <x v="5342"/>
    <x v="0"/>
    <x v="1"/>
    <x v="0"/>
    <s v="03.03.10"/>
    <x v="15"/>
    <x v="0"/>
    <x v="5"/>
    <s v="Receitas Da Câmara"/>
    <s v="03.03.10"/>
    <s v="Receitas Da Câmara"/>
    <s v="03.03.10"/>
    <x v="25"/>
    <x v="0"/>
    <x v="0"/>
    <x v="1"/>
    <x v="0"/>
    <x v="0"/>
    <x v="2"/>
    <x v="0"/>
    <x v="7"/>
    <s v="2025-08-21"/>
    <x v="2"/>
    <n v="4997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25"/>
    <x v="5343"/>
    <x v="0"/>
    <x v="1"/>
    <x v="0"/>
    <s v="03.03.10"/>
    <x v="15"/>
    <x v="0"/>
    <x v="5"/>
    <s v="Receitas Da Câmara"/>
    <s v="03.03.10"/>
    <s v="Receitas Da Câmara"/>
    <s v="03.03.10"/>
    <x v="20"/>
    <x v="0"/>
    <x v="4"/>
    <x v="5"/>
    <x v="0"/>
    <x v="0"/>
    <x v="2"/>
    <x v="0"/>
    <x v="7"/>
    <s v="2025-08-21"/>
    <x v="2"/>
    <n v="12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160"/>
    <x v="5344"/>
    <x v="0"/>
    <x v="1"/>
    <x v="0"/>
    <s v="03.03.10"/>
    <x v="15"/>
    <x v="0"/>
    <x v="5"/>
    <s v="Receitas Da Câmara"/>
    <s v="03.03.10"/>
    <s v="Receitas Da Câmara"/>
    <s v="03.03.10"/>
    <x v="64"/>
    <x v="0"/>
    <x v="4"/>
    <x v="9"/>
    <x v="0"/>
    <x v="0"/>
    <x v="2"/>
    <x v="0"/>
    <x v="7"/>
    <s v="2025-08-21"/>
    <x v="2"/>
    <n v="41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0"/>
    <x v="5345"/>
    <x v="0"/>
    <x v="1"/>
    <x v="0"/>
    <s v="03.03.10"/>
    <x v="15"/>
    <x v="0"/>
    <x v="5"/>
    <s v="Receitas Da Câmara"/>
    <s v="03.03.10"/>
    <s v="Receitas Da Câmara"/>
    <s v="03.03.10"/>
    <x v="22"/>
    <x v="0"/>
    <x v="0"/>
    <x v="8"/>
    <x v="0"/>
    <x v="0"/>
    <x v="2"/>
    <x v="0"/>
    <x v="7"/>
    <s v="2025-08-21"/>
    <x v="2"/>
    <n v="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720"/>
    <x v="5346"/>
    <x v="0"/>
    <x v="1"/>
    <x v="0"/>
    <s v="03.03.10"/>
    <x v="15"/>
    <x v="0"/>
    <x v="5"/>
    <s v="Receitas Da Câmara"/>
    <s v="03.03.10"/>
    <s v="Receitas Da Câmara"/>
    <s v="03.03.10"/>
    <x v="24"/>
    <x v="0"/>
    <x v="4"/>
    <x v="5"/>
    <x v="0"/>
    <x v="0"/>
    <x v="2"/>
    <x v="0"/>
    <x v="7"/>
    <s v="2025-08-21"/>
    <x v="2"/>
    <n v="37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
    <x v="5347"/>
    <x v="0"/>
    <x v="1"/>
    <x v="0"/>
    <s v="03.03.10"/>
    <x v="15"/>
    <x v="0"/>
    <x v="5"/>
    <s v="Receitas Da Câmara"/>
    <s v="03.03.10"/>
    <s v="Receitas Da Câmara"/>
    <s v="03.03.10"/>
    <x v="16"/>
    <x v="0"/>
    <x v="4"/>
    <x v="5"/>
    <x v="0"/>
    <x v="0"/>
    <x v="2"/>
    <x v="0"/>
    <x v="7"/>
    <s v="2025-08-23"/>
    <x v="2"/>
    <n v="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0"/>
    <x v="5348"/>
    <x v="0"/>
    <x v="1"/>
    <x v="0"/>
    <s v="03.03.10"/>
    <x v="15"/>
    <x v="0"/>
    <x v="5"/>
    <s v="Receitas Da Câmara"/>
    <s v="03.03.10"/>
    <s v="Receitas Da Câmara"/>
    <s v="03.03.10"/>
    <x v="22"/>
    <x v="0"/>
    <x v="0"/>
    <x v="8"/>
    <x v="0"/>
    <x v="0"/>
    <x v="2"/>
    <x v="0"/>
    <x v="7"/>
    <s v="2025-08-23"/>
    <x v="2"/>
    <n v="1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059"/>
    <x v="5349"/>
    <x v="0"/>
    <x v="1"/>
    <x v="0"/>
    <s v="03.03.10"/>
    <x v="15"/>
    <x v="0"/>
    <x v="5"/>
    <s v="Receitas Da Câmara"/>
    <s v="03.03.10"/>
    <s v="Receitas Da Câmara"/>
    <s v="03.03.10"/>
    <x v="32"/>
    <x v="0"/>
    <x v="4"/>
    <x v="5"/>
    <x v="0"/>
    <x v="0"/>
    <x v="2"/>
    <x v="0"/>
    <x v="7"/>
    <s v="2025-08-25"/>
    <x v="2"/>
    <n v="1105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50"/>
    <x v="5350"/>
    <x v="0"/>
    <x v="1"/>
    <x v="0"/>
    <s v="03.03.10"/>
    <x v="15"/>
    <x v="0"/>
    <x v="5"/>
    <s v="Receitas Da Câmara"/>
    <s v="03.03.10"/>
    <s v="Receitas Da Câmara"/>
    <s v="03.03.10"/>
    <x v="63"/>
    <x v="0"/>
    <x v="0"/>
    <x v="8"/>
    <x v="0"/>
    <x v="0"/>
    <x v="2"/>
    <x v="0"/>
    <x v="7"/>
    <s v="2025-08-25"/>
    <x v="2"/>
    <n v="7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300"/>
    <x v="5351"/>
    <x v="0"/>
    <x v="1"/>
    <x v="0"/>
    <s v="03.03.10"/>
    <x v="15"/>
    <x v="0"/>
    <x v="5"/>
    <s v="Receitas Da Câmara"/>
    <s v="03.03.10"/>
    <s v="Receitas Da Câmara"/>
    <s v="03.03.10"/>
    <x v="22"/>
    <x v="0"/>
    <x v="0"/>
    <x v="8"/>
    <x v="0"/>
    <x v="0"/>
    <x v="2"/>
    <x v="0"/>
    <x v="7"/>
    <s v="2025-08-25"/>
    <x v="2"/>
    <n v="5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610"/>
    <x v="5352"/>
    <x v="0"/>
    <x v="1"/>
    <x v="0"/>
    <s v="03.03.10"/>
    <x v="15"/>
    <x v="0"/>
    <x v="5"/>
    <s v="Receitas Da Câmara"/>
    <s v="03.03.10"/>
    <s v="Receitas Da Câmara"/>
    <s v="03.03.10"/>
    <x v="20"/>
    <x v="0"/>
    <x v="4"/>
    <x v="5"/>
    <x v="0"/>
    <x v="0"/>
    <x v="2"/>
    <x v="0"/>
    <x v="7"/>
    <s v="2025-08-25"/>
    <x v="2"/>
    <n v="861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5879"/>
    <x v="5353"/>
    <x v="0"/>
    <x v="1"/>
    <x v="0"/>
    <s v="03.03.10"/>
    <x v="15"/>
    <x v="0"/>
    <x v="5"/>
    <s v="Receitas Da Câmara"/>
    <s v="03.03.10"/>
    <s v="Receitas Da Câmara"/>
    <s v="03.03.10"/>
    <x v="25"/>
    <x v="0"/>
    <x v="0"/>
    <x v="1"/>
    <x v="0"/>
    <x v="0"/>
    <x v="2"/>
    <x v="0"/>
    <x v="7"/>
    <s v="2025-08-25"/>
    <x v="2"/>
    <n v="4587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00"/>
    <x v="5354"/>
    <x v="0"/>
    <x v="1"/>
    <x v="0"/>
    <s v="03.03.10"/>
    <x v="15"/>
    <x v="0"/>
    <x v="5"/>
    <s v="Receitas Da Câmara"/>
    <s v="03.03.10"/>
    <s v="Receitas Da Câmara"/>
    <s v="03.03.10"/>
    <x v="65"/>
    <x v="0"/>
    <x v="4"/>
    <x v="5"/>
    <x v="0"/>
    <x v="0"/>
    <x v="2"/>
    <x v="0"/>
    <x v="7"/>
    <s v="2025-08-25"/>
    <x v="2"/>
    <n v="1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0"/>
    <x v="5355"/>
    <x v="0"/>
    <x v="1"/>
    <x v="0"/>
    <s v="03.03.10"/>
    <x v="15"/>
    <x v="0"/>
    <x v="5"/>
    <s v="Receitas Da Câmara"/>
    <s v="03.03.10"/>
    <s v="Receitas Da Câmara"/>
    <s v="03.03.10"/>
    <x v="16"/>
    <x v="0"/>
    <x v="4"/>
    <x v="5"/>
    <x v="0"/>
    <x v="0"/>
    <x v="2"/>
    <x v="0"/>
    <x v="7"/>
    <s v="2025-08-25"/>
    <x v="2"/>
    <n v="4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425"/>
    <x v="5356"/>
    <x v="0"/>
    <x v="1"/>
    <x v="0"/>
    <s v="03.03.10"/>
    <x v="15"/>
    <x v="0"/>
    <x v="5"/>
    <s v="Receitas Da Câmara"/>
    <s v="03.03.10"/>
    <s v="Receitas Da Câmara"/>
    <s v="03.03.10"/>
    <x v="23"/>
    <x v="0"/>
    <x v="4"/>
    <x v="5"/>
    <x v="0"/>
    <x v="0"/>
    <x v="2"/>
    <x v="0"/>
    <x v="7"/>
    <s v="2025-08-25"/>
    <x v="2"/>
    <n v="64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00"/>
    <x v="5357"/>
    <x v="0"/>
    <x v="1"/>
    <x v="0"/>
    <s v="03.03.10"/>
    <x v="15"/>
    <x v="0"/>
    <x v="5"/>
    <s v="Receitas Da Câmara"/>
    <s v="03.03.10"/>
    <s v="Receitas Da Câmara"/>
    <s v="03.03.10"/>
    <x v="26"/>
    <x v="0"/>
    <x v="4"/>
    <x v="5"/>
    <x v="0"/>
    <x v="0"/>
    <x v="2"/>
    <x v="0"/>
    <x v="7"/>
    <s v="2025-08-25"/>
    <x v="2"/>
    <n v="2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090"/>
    <x v="5358"/>
    <x v="0"/>
    <x v="1"/>
    <x v="0"/>
    <s v="03.03.10"/>
    <x v="15"/>
    <x v="0"/>
    <x v="5"/>
    <s v="Receitas Da Câmara"/>
    <s v="03.03.10"/>
    <s v="Receitas Da Câmara"/>
    <s v="03.03.10"/>
    <x v="27"/>
    <x v="0"/>
    <x v="4"/>
    <x v="5"/>
    <x v="0"/>
    <x v="0"/>
    <x v="2"/>
    <x v="0"/>
    <x v="7"/>
    <s v="2025-08-25"/>
    <x v="2"/>
    <n v="80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550"/>
    <x v="5359"/>
    <x v="0"/>
    <x v="1"/>
    <x v="0"/>
    <s v="03.03.10"/>
    <x v="15"/>
    <x v="0"/>
    <x v="5"/>
    <s v="Receitas Da Câmara"/>
    <s v="03.03.10"/>
    <s v="Receitas Da Câmara"/>
    <s v="03.03.10"/>
    <x v="24"/>
    <x v="0"/>
    <x v="4"/>
    <x v="5"/>
    <x v="0"/>
    <x v="0"/>
    <x v="2"/>
    <x v="0"/>
    <x v="7"/>
    <s v="2025-08-25"/>
    <x v="2"/>
    <n v="55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5200"/>
    <x v="5360"/>
    <x v="0"/>
    <x v="1"/>
    <x v="0"/>
    <s v="03.03.10"/>
    <x v="15"/>
    <x v="0"/>
    <x v="5"/>
    <s v="Receitas Da Câmara"/>
    <s v="03.03.10"/>
    <s v="Receitas Da Câmara"/>
    <s v="03.03.10"/>
    <x v="15"/>
    <x v="0"/>
    <x v="4"/>
    <x v="5"/>
    <x v="0"/>
    <x v="0"/>
    <x v="2"/>
    <x v="0"/>
    <x v="7"/>
    <s v="2025-08-25"/>
    <x v="2"/>
    <n v="35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350"/>
    <x v="5361"/>
    <x v="0"/>
    <x v="1"/>
    <x v="0"/>
    <s v="03.03.10"/>
    <x v="15"/>
    <x v="0"/>
    <x v="5"/>
    <s v="Receitas Da Câmara"/>
    <s v="03.03.10"/>
    <s v="Receitas Da Câmara"/>
    <s v="03.03.10"/>
    <x v="23"/>
    <x v="0"/>
    <x v="4"/>
    <x v="5"/>
    <x v="0"/>
    <x v="0"/>
    <x v="2"/>
    <x v="0"/>
    <x v="7"/>
    <s v="2025-08-29"/>
    <x v="2"/>
    <n v="153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5362"/>
    <x v="0"/>
    <x v="1"/>
    <x v="0"/>
    <s v="03.03.10"/>
    <x v="15"/>
    <x v="0"/>
    <x v="5"/>
    <s v="Receitas Da Câmara"/>
    <s v="03.03.10"/>
    <s v="Receitas Da Câmara"/>
    <s v="03.03.10"/>
    <x v="16"/>
    <x v="0"/>
    <x v="4"/>
    <x v="5"/>
    <x v="0"/>
    <x v="0"/>
    <x v="2"/>
    <x v="0"/>
    <x v="7"/>
    <s v="2025-08-29"/>
    <x v="2"/>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080"/>
    <x v="5363"/>
    <x v="0"/>
    <x v="1"/>
    <x v="0"/>
    <s v="03.03.10"/>
    <x v="15"/>
    <x v="0"/>
    <x v="5"/>
    <s v="Receitas Da Câmara"/>
    <s v="03.03.10"/>
    <s v="Receitas Da Câmara"/>
    <s v="03.03.10"/>
    <x v="31"/>
    <x v="0"/>
    <x v="4"/>
    <x v="5"/>
    <x v="0"/>
    <x v="0"/>
    <x v="2"/>
    <x v="0"/>
    <x v="7"/>
    <s v="2025-08-29"/>
    <x v="2"/>
    <n v="50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3300"/>
    <x v="5364"/>
    <x v="0"/>
    <x v="1"/>
    <x v="0"/>
    <s v="03.03.10"/>
    <x v="15"/>
    <x v="0"/>
    <x v="5"/>
    <s v="Receitas Da Câmara"/>
    <s v="03.03.10"/>
    <s v="Receitas Da Câmara"/>
    <s v="03.03.10"/>
    <x v="25"/>
    <x v="0"/>
    <x v="0"/>
    <x v="1"/>
    <x v="0"/>
    <x v="0"/>
    <x v="2"/>
    <x v="0"/>
    <x v="7"/>
    <s v="2025-08-29"/>
    <x v="2"/>
    <n v="93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400"/>
    <x v="5365"/>
    <x v="0"/>
    <x v="1"/>
    <x v="0"/>
    <s v="03.03.10"/>
    <x v="15"/>
    <x v="0"/>
    <x v="5"/>
    <s v="Receitas Da Câmara"/>
    <s v="03.03.10"/>
    <s v="Receitas Da Câmara"/>
    <s v="03.03.10"/>
    <x v="22"/>
    <x v="0"/>
    <x v="0"/>
    <x v="8"/>
    <x v="0"/>
    <x v="0"/>
    <x v="2"/>
    <x v="0"/>
    <x v="7"/>
    <s v="2025-08-29"/>
    <x v="2"/>
    <n v="3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325"/>
    <x v="5366"/>
    <x v="0"/>
    <x v="1"/>
    <x v="0"/>
    <s v="03.03.10"/>
    <x v="15"/>
    <x v="0"/>
    <x v="5"/>
    <s v="Receitas Da Câmara"/>
    <s v="03.03.10"/>
    <s v="Receitas Da Câmara"/>
    <s v="03.03.10"/>
    <x v="20"/>
    <x v="0"/>
    <x v="4"/>
    <x v="5"/>
    <x v="0"/>
    <x v="0"/>
    <x v="2"/>
    <x v="0"/>
    <x v="7"/>
    <s v="2025-08-29"/>
    <x v="2"/>
    <n v="73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980"/>
    <x v="5367"/>
    <x v="0"/>
    <x v="1"/>
    <x v="0"/>
    <s v="03.03.10"/>
    <x v="15"/>
    <x v="0"/>
    <x v="5"/>
    <s v="Receitas Da Câmara"/>
    <s v="03.03.10"/>
    <s v="Receitas Da Câmara"/>
    <s v="03.03.10"/>
    <x v="32"/>
    <x v="0"/>
    <x v="4"/>
    <x v="5"/>
    <x v="0"/>
    <x v="0"/>
    <x v="2"/>
    <x v="0"/>
    <x v="7"/>
    <s v="2025-08-29"/>
    <x v="2"/>
    <n v="59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725"/>
    <x v="5368"/>
    <x v="0"/>
    <x v="1"/>
    <x v="0"/>
    <s v="03.03.10"/>
    <x v="15"/>
    <x v="0"/>
    <x v="5"/>
    <s v="Receitas Da Câmara"/>
    <s v="03.03.10"/>
    <s v="Receitas Da Câmara"/>
    <s v="03.03.10"/>
    <x v="43"/>
    <x v="0"/>
    <x v="4"/>
    <x v="11"/>
    <x v="0"/>
    <x v="0"/>
    <x v="2"/>
    <x v="0"/>
    <x v="7"/>
    <s v="2025-08-29"/>
    <x v="2"/>
    <n v="17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780"/>
    <x v="5369"/>
    <x v="0"/>
    <x v="1"/>
    <x v="0"/>
    <s v="03.03.10"/>
    <x v="15"/>
    <x v="0"/>
    <x v="5"/>
    <s v="Receitas Da Câmara"/>
    <s v="03.03.10"/>
    <s v="Receitas Da Câmara"/>
    <s v="03.03.10"/>
    <x v="15"/>
    <x v="0"/>
    <x v="4"/>
    <x v="5"/>
    <x v="0"/>
    <x v="0"/>
    <x v="2"/>
    <x v="0"/>
    <x v="7"/>
    <s v="2025-08-29"/>
    <x v="2"/>
    <n v="37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40"/>
    <x v="5370"/>
    <x v="0"/>
    <x v="1"/>
    <x v="0"/>
    <s v="03.03.10"/>
    <x v="15"/>
    <x v="0"/>
    <x v="5"/>
    <s v="Receitas Da Câmara"/>
    <s v="03.03.10"/>
    <s v="Receitas Da Câmara"/>
    <s v="03.03.10"/>
    <x v="34"/>
    <x v="0"/>
    <x v="4"/>
    <x v="5"/>
    <x v="0"/>
    <x v="0"/>
    <x v="2"/>
    <x v="0"/>
    <x v="7"/>
    <s v="2025-08-29"/>
    <x v="2"/>
    <n v="84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0000"/>
    <x v="5371"/>
    <x v="0"/>
    <x v="1"/>
    <x v="0"/>
    <s v="03.03.10"/>
    <x v="15"/>
    <x v="0"/>
    <x v="5"/>
    <s v="Receitas Da Câmara"/>
    <s v="03.03.10"/>
    <s v="Receitas Da Câmara"/>
    <s v="03.03.10"/>
    <x v="33"/>
    <x v="0"/>
    <x v="0"/>
    <x v="1"/>
    <x v="0"/>
    <x v="0"/>
    <x v="2"/>
    <x v="0"/>
    <x v="7"/>
    <s v="2025-08-29"/>
    <x v="2"/>
    <n v="10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7703"/>
    <x v="5372"/>
    <x v="0"/>
    <x v="0"/>
    <x v="0"/>
    <s v="03.16.24"/>
    <x v="49"/>
    <x v="0"/>
    <x v="0"/>
    <s v="Direcao da Familia, Inclusão, Género e Saúde"/>
    <s v="03.16.24"/>
    <s v="Direcao da Familia, Inclusão, Género e Saúde"/>
    <s v="03.16.24"/>
    <x v="0"/>
    <x v="0"/>
    <x v="0"/>
    <x v="0"/>
    <x v="0"/>
    <x v="0"/>
    <x v="0"/>
    <x v="0"/>
    <x v="8"/>
    <s v="2025-09-08"/>
    <x v="2"/>
    <n v="67703"/>
    <x v="0"/>
    <m/>
    <x v="0"/>
    <m/>
    <x v="562"/>
    <n v="100385105"/>
    <x v="0"/>
    <x v="0"/>
    <s v="Direcao da Familia, Inclusão, Género e Saúde"/>
    <s v="ORI"/>
    <x v="0"/>
    <m/>
    <x v="0"/>
    <x v="0"/>
    <x v="0"/>
    <x v="0"/>
    <x v="0"/>
    <x v="0"/>
    <x v="0"/>
    <x v="0"/>
    <x v="0"/>
    <x v="0"/>
    <x v="0"/>
    <s v="Direcao da Familia, Inclusão, Género e Saúde"/>
    <x v="0"/>
    <x v="0"/>
    <x v="0"/>
    <x v="0"/>
    <x v="0"/>
    <x v="0"/>
    <x v="0"/>
    <x v="0"/>
    <x v="0"/>
    <x v="0"/>
    <x v="0"/>
    <x v="0"/>
    <s v="Restituição a favor da senhora Cesaltina Ribeiro pelo valor de passagem pago, conforme anexo."/>
  </r>
  <r>
    <x v="0"/>
    <n v="0"/>
    <n v="0"/>
    <n v="0"/>
    <n v="2775"/>
    <x v="5373"/>
    <x v="0"/>
    <x v="1"/>
    <x v="0"/>
    <s v="80.02.01"/>
    <x v="28"/>
    <x v="4"/>
    <x v="4"/>
    <s v="Retenções Iur"/>
    <s v="80.02.01"/>
    <s v="Retenções Iur"/>
    <s v="80.02.01"/>
    <x v="52"/>
    <x v="0"/>
    <x v="6"/>
    <x v="1"/>
    <x v="1"/>
    <x v="2"/>
    <x v="2"/>
    <x v="0"/>
    <x v="7"/>
    <s v="2025-08-05"/>
    <x v="2"/>
    <n v="2775"/>
    <x v="0"/>
    <m/>
    <x v="0"/>
    <m/>
    <x v="9"/>
    <n v="100474696"/>
    <x v="0"/>
    <x v="0"/>
    <s v="Retenções Iur"/>
    <s v="ORI"/>
    <x v="0"/>
    <s v="RIUR"/>
    <x v="0"/>
    <x v="0"/>
    <x v="0"/>
    <x v="0"/>
    <x v="0"/>
    <x v="0"/>
    <x v="0"/>
    <x v="0"/>
    <x v="0"/>
    <x v="0"/>
    <x v="0"/>
    <s v="Retenções Iur"/>
    <x v="0"/>
    <x v="0"/>
    <x v="0"/>
    <x v="0"/>
    <x v="2"/>
    <x v="0"/>
    <x v="0"/>
    <x v="0"/>
    <x v="0"/>
    <x v="1"/>
    <x v="0"/>
    <x v="0"/>
    <s v="RETENCAO OT"/>
  </r>
  <r>
    <x v="0"/>
    <n v="0"/>
    <n v="0"/>
    <n v="0"/>
    <n v="1200"/>
    <x v="5374"/>
    <x v="0"/>
    <x v="0"/>
    <x v="0"/>
    <s v="03.16.15"/>
    <x v="0"/>
    <x v="0"/>
    <x v="0"/>
    <s v="Direção Financeira"/>
    <s v="03.16.15"/>
    <s v="Direção Financeira"/>
    <s v="03.16.15"/>
    <x v="38"/>
    <x v="0"/>
    <x v="0"/>
    <x v="1"/>
    <x v="0"/>
    <x v="0"/>
    <x v="0"/>
    <x v="0"/>
    <x v="9"/>
    <s v="2025-10-10"/>
    <x v="3"/>
    <n v="1200"/>
    <x v="0"/>
    <m/>
    <x v="0"/>
    <m/>
    <x v="26"/>
    <n v="100474914"/>
    <x v="0"/>
    <x v="0"/>
    <s v="Direção Financeira"/>
    <s v="ORI"/>
    <x v="0"/>
    <m/>
    <x v="0"/>
    <x v="0"/>
    <x v="0"/>
    <x v="0"/>
    <x v="0"/>
    <x v="0"/>
    <x v="0"/>
    <x v="0"/>
    <x v="0"/>
    <x v="0"/>
    <x v="0"/>
    <s v="Direção Financeira"/>
    <x v="0"/>
    <x v="0"/>
    <x v="0"/>
    <x v="0"/>
    <x v="0"/>
    <x v="0"/>
    <x v="0"/>
    <x v="0"/>
    <x v="0"/>
    <x v="0"/>
    <x v="0"/>
    <x v="0"/>
    <s v="Pagamento a favor da Tesoureiro Municipal, pela aquisição peça de viatura (uma coreia) Para reparação da Viatura retroescavadeira, conforme anexo."/>
  </r>
  <r>
    <x v="0"/>
    <n v="0"/>
    <n v="0"/>
    <n v="0"/>
    <n v="6000"/>
    <x v="5375"/>
    <x v="0"/>
    <x v="0"/>
    <x v="0"/>
    <s v="03.16.15"/>
    <x v="0"/>
    <x v="0"/>
    <x v="0"/>
    <s v="Direção Financeira"/>
    <s v="03.16.15"/>
    <s v="Direção Financeira"/>
    <s v="03.16.15"/>
    <x v="51"/>
    <x v="0"/>
    <x v="0"/>
    <x v="1"/>
    <x v="0"/>
    <x v="0"/>
    <x v="0"/>
    <x v="0"/>
    <x v="9"/>
    <s v="2025-10-22"/>
    <x v="3"/>
    <n v="6000"/>
    <x v="0"/>
    <m/>
    <x v="0"/>
    <m/>
    <x v="115"/>
    <n v="100478793"/>
    <x v="0"/>
    <x v="0"/>
    <s v="Direção Financeira"/>
    <s v="ORI"/>
    <x v="0"/>
    <m/>
    <x v="0"/>
    <x v="0"/>
    <x v="0"/>
    <x v="0"/>
    <x v="0"/>
    <x v="0"/>
    <x v="0"/>
    <x v="0"/>
    <x v="0"/>
    <x v="0"/>
    <x v="0"/>
    <s v="Direção Financeira"/>
    <x v="0"/>
    <x v="0"/>
    <x v="0"/>
    <x v="0"/>
    <x v="0"/>
    <x v="0"/>
    <x v="0"/>
    <x v="0"/>
    <x v="0"/>
    <x v="0"/>
    <x v="0"/>
    <x v="0"/>
    <s v="Pagamento a favor de Hidráulica Sove Transformação E Comercio, pela aquisição de serviço de confecção de Tubos para máquina retroescavadeira, afeto ao serviço de obras da CMSM, conforme anexo."/>
  </r>
  <r>
    <x v="0"/>
    <n v="0"/>
    <n v="0"/>
    <n v="0"/>
    <n v="1000"/>
    <x v="5376"/>
    <x v="0"/>
    <x v="0"/>
    <x v="0"/>
    <s v="01.25.05.12"/>
    <x v="2"/>
    <x v="2"/>
    <x v="2"/>
    <s v="Saúde"/>
    <s v="01.25.05"/>
    <s v="Saúde"/>
    <s v="01.25.05"/>
    <x v="3"/>
    <x v="0"/>
    <x v="1"/>
    <x v="2"/>
    <x v="0"/>
    <x v="1"/>
    <x v="0"/>
    <x v="0"/>
    <x v="10"/>
    <s v="2025-11-12"/>
    <x v="3"/>
    <n v="1000"/>
    <x v="0"/>
    <m/>
    <x v="0"/>
    <m/>
    <x v="38"/>
    <n v="100475975"/>
    <x v="0"/>
    <x v="0"/>
    <s v="Promoção e Inclusão Social"/>
    <s v="ORI"/>
    <x v="0"/>
    <m/>
    <x v="0"/>
    <x v="0"/>
    <x v="0"/>
    <x v="0"/>
    <x v="0"/>
    <x v="0"/>
    <x v="0"/>
    <x v="0"/>
    <x v="0"/>
    <x v="0"/>
    <x v="0"/>
    <s v="Promoção e Inclusão Social"/>
    <x v="0"/>
    <x v="0"/>
    <x v="0"/>
    <x v="0"/>
    <x v="1"/>
    <x v="0"/>
    <x v="0"/>
    <x v="0"/>
    <x v="0"/>
    <x v="0"/>
    <x v="0"/>
    <x v="0"/>
    <s v="Apoio a favor da senhora Arcângela Mendes Furtado para pagamento transporte afim de realizar Hemodiálise no hospital da Praia, conforme anexo."/>
  </r>
  <r>
    <x v="0"/>
    <n v="0"/>
    <n v="0"/>
    <n v="0"/>
    <n v="5400"/>
    <x v="5377"/>
    <x v="0"/>
    <x v="0"/>
    <x v="0"/>
    <s v="03.16.02"/>
    <x v="12"/>
    <x v="0"/>
    <x v="0"/>
    <s v="Gabinete do Presidente"/>
    <s v="03.16.02"/>
    <s v="Gabinete do Presidente"/>
    <s v="03.16.02"/>
    <x v="0"/>
    <x v="0"/>
    <x v="0"/>
    <x v="0"/>
    <x v="0"/>
    <x v="0"/>
    <x v="0"/>
    <x v="0"/>
    <x v="2"/>
    <s v="2025-04-07"/>
    <x v="1"/>
    <n v="5400"/>
    <x v="0"/>
    <m/>
    <x v="0"/>
    <m/>
    <x v="45"/>
    <n v="100478720"/>
    <x v="0"/>
    <x v="0"/>
    <s v="Gabinete do Presidente"/>
    <s v="ORI"/>
    <x v="0"/>
    <m/>
    <x v="0"/>
    <x v="0"/>
    <x v="0"/>
    <x v="0"/>
    <x v="0"/>
    <x v="0"/>
    <x v="0"/>
    <x v="0"/>
    <x v="0"/>
    <x v="0"/>
    <x v="0"/>
    <s v="Gabinete do Presidente"/>
    <x v="0"/>
    <x v="0"/>
    <x v="0"/>
    <x v="0"/>
    <x v="0"/>
    <x v="0"/>
    <x v="0"/>
    <x v="0"/>
    <x v="0"/>
    <x v="0"/>
    <x v="0"/>
    <x v="0"/>
    <s v="Ajuda de custo a favor da Sr. Moises Rosario Leal Gomes Landim, pela sua deslocação a cidade da Praia, em missão de serviço, conforme anexo."/>
  </r>
  <r>
    <x v="0"/>
    <n v="0"/>
    <n v="0"/>
    <n v="0"/>
    <n v="325000"/>
    <x v="5378"/>
    <x v="0"/>
    <x v="0"/>
    <x v="0"/>
    <s v="03.16.15"/>
    <x v="0"/>
    <x v="0"/>
    <x v="0"/>
    <s v="Direção Financeira"/>
    <s v="03.16.15"/>
    <s v="Direção Financeira"/>
    <s v="03.16.15"/>
    <x v="1"/>
    <x v="0"/>
    <x v="0"/>
    <x v="0"/>
    <x v="0"/>
    <x v="0"/>
    <x v="0"/>
    <x v="0"/>
    <x v="8"/>
    <s v="2025-09-08"/>
    <x v="2"/>
    <n v="325000"/>
    <x v="0"/>
    <m/>
    <x v="0"/>
    <m/>
    <x v="243"/>
    <n v="100479138"/>
    <x v="0"/>
    <x v="0"/>
    <s v="Direção Financeira"/>
    <s v="ORI"/>
    <x v="0"/>
    <m/>
    <x v="0"/>
    <x v="0"/>
    <x v="0"/>
    <x v="0"/>
    <x v="0"/>
    <x v="0"/>
    <x v="0"/>
    <x v="0"/>
    <x v="0"/>
    <x v="0"/>
    <x v="0"/>
    <s v="Direção Financeira"/>
    <x v="0"/>
    <x v="0"/>
    <x v="0"/>
    <x v="0"/>
    <x v="0"/>
    <x v="0"/>
    <x v="0"/>
    <x v="0"/>
    <x v="0"/>
    <x v="0"/>
    <x v="0"/>
    <x v="0"/>
    <s v="Pagamento referente a 50% do contrato, aquisição de serviço de informatização do licenciamento comercial a retalho, conforme anexo."/>
  </r>
  <r>
    <x v="0"/>
    <n v="0"/>
    <n v="0"/>
    <n v="0"/>
    <n v="1000"/>
    <x v="5379"/>
    <x v="0"/>
    <x v="0"/>
    <x v="0"/>
    <s v="01.25.05.12"/>
    <x v="2"/>
    <x v="2"/>
    <x v="2"/>
    <s v="Saúde"/>
    <s v="01.25.05"/>
    <s v="Saúde"/>
    <s v="01.25.05"/>
    <x v="3"/>
    <x v="0"/>
    <x v="1"/>
    <x v="2"/>
    <x v="0"/>
    <x v="1"/>
    <x v="0"/>
    <x v="0"/>
    <x v="10"/>
    <s v="2025-11-07"/>
    <x v="3"/>
    <n v="1000"/>
    <x v="0"/>
    <m/>
    <x v="0"/>
    <m/>
    <x v="38"/>
    <n v="100475975"/>
    <x v="0"/>
    <x v="0"/>
    <s v="Promoção e Inclusão Social"/>
    <s v="ORI"/>
    <x v="0"/>
    <m/>
    <x v="0"/>
    <x v="0"/>
    <x v="0"/>
    <x v="0"/>
    <x v="0"/>
    <x v="0"/>
    <x v="0"/>
    <x v="0"/>
    <x v="0"/>
    <x v="0"/>
    <x v="0"/>
    <s v="Promoção e Inclusão Social"/>
    <x v="0"/>
    <x v="0"/>
    <x v="0"/>
    <x v="0"/>
    <x v="1"/>
    <x v="0"/>
    <x v="0"/>
    <x v="0"/>
    <x v="0"/>
    <x v="0"/>
    <x v="0"/>
    <x v="0"/>
    <s v="Apoio a favor da senhora Arcângela Furtado, para pagamento transporte a fim de realizar hemodiálise em hospital da Praia, conforme anexo."/>
  </r>
  <r>
    <x v="0"/>
    <n v="0"/>
    <n v="0"/>
    <n v="0"/>
    <n v="12828"/>
    <x v="5380"/>
    <x v="0"/>
    <x v="0"/>
    <x v="0"/>
    <s v="03.16.13"/>
    <x v="51"/>
    <x v="0"/>
    <x v="0"/>
    <s v="Unidade Gestão de Aquisições"/>
    <s v="03.16.13"/>
    <s v="Unidade Gestão de Aquisições"/>
    <s v="03.16.13"/>
    <x v="42"/>
    <x v="0"/>
    <x v="0"/>
    <x v="1"/>
    <x v="1"/>
    <x v="0"/>
    <x v="0"/>
    <x v="0"/>
    <x v="7"/>
    <s v="2025-08-26"/>
    <x v="2"/>
    <n v="12828"/>
    <x v="0"/>
    <m/>
    <x v="0"/>
    <m/>
    <x v="9"/>
    <n v="100474696"/>
    <x v="0"/>
    <x v="1"/>
    <s v="Unidade Gestão de Aquisições"/>
    <s v="ORI"/>
    <x v="0"/>
    <s v="UGA"/>
    <x v="0"/>
    <x v="0"/>
    <x v="0"/>
    <x v="0"/>
    <x v="0"/>
    <x v="0"/>
    <x v="0"/>
    <x v="0"/>
    <x v="0"/>
    <x v="0"/>
    <x v="0"/>
    <s v="Unidade Gestão de Aquisições"/>
    <x v="0"/>
    <x v="0"/>
    <x v="0"/>
    <x v="0"/>
    <x v="0"/>
    <x v="0"/>
    <x v="0"/>
    <x v="0"/>
    <x v="0"/>
    <x v="0"/>
    <x v="1"/>
    <x v="0"/>
    <s v="Pagamento de salário referente a 08-2025"/>
  </r>
  <r>
    <x v="0"/>
    <n v="0"/>
    <n v="0"/>
    <n v="0"/>
    <n v="8973"/>
    <x v="5380"/>
    <x v="0"/>
    <x v="0"/>
    <x v="0"/>
    <s v="03.16.13"/>
    <x v="51"/>
    <x v="0"/>
    <x v="0"/>
    <s v="Unidade Gestão de Aquisições"/>
    <s v="03.16.13"/>
    <s v="Unidade Gestão de Aquisições"/>
    <s v="03.16.13"/>
    <x v="42"/>
    <x v="0"/>
    <x v="0"/>
    <x v="1"/>
    <x v="1"/>
    <x v="0"/>
    <x v="0"/>
    <x v="0"/>
    <x v="7"/>
    <s v="2025-08-26"/>
    <x v="2"/>
    <n v="8973"/>
    <x v="0"/>
    <m/>
    <x v="0"/>
    <m/>
    <x v="89"/>
    <n v="100474706"/>
    <x v="0"/>
    <x v="5"/>
    <s v="Unidade Gestão de Aquisições"/>
    <s v="ORI"/>
    <x v="0"/>
    <s v="UGA"/>
    <x v="0"/>
    <x v="0"/>
    <x v="0"/>
    <x v="0"/>
    <x v="0"/>
    <x v="0"/>
    <x v="0"/>
    <x v="0"/>
    <x v="0"/>
    <x v="0"/>
    <x v="0"/>
    <s v="Unidade Gestão de Aquisições"/>
    <x v="0"/>
    <x v="0"/>
    <x v="0"/>
    <x v="0"/>
    <x v="0"/>
    <x v="0"/>
    <x v="0"/>
    <x v="0"/>
    <x v="0"/>
    <x v="0"/>
    <x v="5"/>
    <x v="0"/>
    <s v="Pagamento de salário referente a 08-2025"/>
  </r>
  <r>
    <x v="0"/>
    <n v="0"/>
    <n v="0"/>
    <n v="0"/>
    <n v="90357"/>
    <x v="5380"/>
    <x v="0"/>
    <x v="0"/>
    <x v="0"/>
    <s v="03.16.13"/>
    <x v="51"/>
    <x v="0"/>
    <x v="0"/>
    <s v="Unidade Gestão de Aquisições"/>
    <s v="03.16.13"/>
    <s v="Unidade Gestão de Aquisições"/>
    <s v="03.16.13"/>
    <x v="42"/>
    <x v="0"/>
    <x v="0"/>
    <x v="1"/>
    <x v="1"/>
    <x v="0"/>
    <x v="0"/>
    <x v="0"/>
    <x v="7"/>
    <s v="2025-08-26"/>
    <x v="2"/>
    <n v="90357"/>
    <x v="0"/>
    <m/>
    <x v="0"/>
    <m/>
    <x v="26"/>
    <n v="100474914"/>
    <x v="0"/>
    <x v="0"/>
    <s v="Unidade Gestão de Aquisições"/>
    <s v="ORI"/>
    <x v="0"/>
    <s v="UGA"/>
    <x v="0"/>
    <x v="0"/>
    <x v="0"/>
    <x v="0"/>
    <x v="0"/>
    <x v="0"/>
    <x v="0"/>
    <x v="0"/>
    <x v="0"/>
    <x v="0"/>
    <x v="0"/>
    <s v="Unidade Gestão de Aquisições"/>
    <x v="0"/>
    <x v="0"/>
    <x v="0"/>
    <x v="0"/>
    <x v="0"/>
    <x v="0"/>
    <x v="0"/>
    <x v="0"/>
    <x v="0"/>
    <x v="0"/>
    <x v="0"/>
    <x v="0"/>
    <s v="Pagamento de salário referente a 08-2025"/>
  </r>
  <r>
    <x v="0"/>
    <n v="0"/>
    <n v="0"/>
    <n v="0"/>
    <n v="6090"/>
    <x v="5381"/>
    <x v="0"/>
    <x v="0"/>
    <x v="0"/>
    <s v="01.25.05.09"/>
    <x v="14"/>
    <x v="2"/>
    <x v="2"/>
    <s v="Saúde"/>
    <s v="01.25.05"/>
    <s v="Saúde"/>
    <s v="01.25.05"/>
    <x v="3"/>
    <x v="0"/>
    <x v="1"/>
    <x v="2"/>
    <x v="0"/>
    <x v="1"/>
    <x v="0"/>
    <x v="0"/>
    <x v="7"/>
    <s v="2025-08-26"/>
    <x v="2"/>
    <n v="6090"/>
    <x v="0"/>
    <m/>
    <x v="0"/>
    <m/>
    <x v="46"/>
    <n v="100476294"/>
    <x v="0"/>
    <x v="0"/>
    <s v="Apoio a Consultas de Especialidade e Medicamentos"/>
    <s v="ORI"/>
    <x v="0"/>
    <s v="ACE"/>
    <x v="0"/>
    <x v="0"/>
    <x v="0"/>
    <x v="0"/>
    <x v="0"/>
    <x v="0"/>
    <x v="0"/>
    <x v="0"/>
    <x v="0"/>
    <x v="0"/>
    <x v="0"/>
    <s v="Apoio a Consultas de Especialidade e Medicamentos"/>
    <x v="0"/>
    <x v="0"/>
    <x v="0"/>
    <x v="0"/>
    <x v="1"/>
    <x v="0"/>
    <x v="0"/>
    <x v="0"/>
    <x v="0"/>
    <x v="0"/>
    <x v="0"/>
    <x v="0"/>
    <s v="Pagamento a favor de Farmácia Calheta São Miguel, referente a compra de medicamento do Sr. Nelson Francisco Borges, conforme anexo."/>
  </r>
  <r>
    <x v="0"/>
    <n v="0"/>
    <n v="0"/>
    <n v="0"/>
    <n v="83400"/>
    <x v="5382"/>
    <x v="0"/>
    <x v="0"/>
    <x v="0"/>
    <s v="01.25.04.22"/>
    <x v="9"/>
    <x v="2"/>
    <x v="2"/>
    <s v="Cultura"/>
    <s v="01.25.04"/>
    <s v="Cultura"/>
    <s v="01.25.04"/>
    <x v="4"/>
    <x v="0"/>
    <x v="2"/>
    <x v="3"/>
    <x v="0"/>
    <x v="1"/>
    <x v="0"/>
    <x v="0"/>
    <x v="10"/>
    <s v="2025-11-18"/>
    <x v="3"/>
    <n v="83400"/>
    <x v="0"/>
    <m/>
    <x v="0"/>
    <m/>
    <x v="426"/>
    <n v="100479735"/>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Quim Service, pelo trabalho prestado no festival de Calheta 2025- Aluguer, transporte e manutenção de casa de banho, conforme anexo."/>
  </r>
  <r>
    <x v="1"/>
    <n v="0"/>
    <n v="0"/>
    <n v="0"/>
    <n v="100000"/>
    <x v="5383"/>
    <x v="0"/>
    <x v="0"/>
    <x v="0"/>
    <s v="01.27.07.09"/>
    <x v="7"/>
    <x v="1"/>
    <x v="1"/>
    <s v="Requalificação Urbana e Habitação 2"/>
    <s v="01.27.07"/>
    <s v="Requalificação Urbana e Habitação 2"/>
    <s v="01.27.07"/>
    <x v="2"/>
    <x v="0"/>
    <x v="0"/>
    <x v="1"/>
    <x v="0"/>
    <x v="1"/>
    <x v="1"/>
    <x v="0"/>
    <x v="10"/>
    <s v="2025-11-21"/>
    <x v="3"/>
    <n v="100000"/>
    <x v="0"/>
    <m/>
    <x v="0"/>
    <m/>
    <x v="57"/>
    <n v="100478706"/>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e Construções Furtado Fernandes, referente a prestação de serviços de mão de obra na construção de muros de proteção (25m), no âmbito dos trabalhos da requalificação da praia de Veneza, conforme anexo."/>
  </r>
  <r>
    <x v="0"/>
    <n v="0"/>
    <n v="0"/>
    <n v="0"/>
    <n v="2100"/>
    <x v="5384"/>
    <x v="0"/>
    <x v="1"/>
    <x v="0"/>
    <s v="03.03.10"/>
    <x v="15"/>
    <x v="0"/>
    <x v="5"/>
    <s v="Receitas Da Câmara"/>
    <s v="03.03.10"/>
    <s v="Receitas Da Câmara"/>
    <s v="03.03.10"/>
    <x v="32"/>
    <x v="0"/>
    <x v="4"/>
    <x v="5"/>
    <x v="0"/>
    <x v="0"/>
    <x v="2"/>
    <x v="0"/>
    <x v="10"/>
    <s v="2025-11-25"/>
    <x v="3"/>
    <n v="2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44"/>
    <x v="5385"/>
    <x v="0"/>
    <x v="1"/>
    <x v="0"/>
    <s v="03.03.10"/>
    <x v="15"/>
    <x v="0"/>
    <x v="5"/>
    <s v="Receitas Da Câmara"/>
    <s v="03.03.10"/>
    <s v="Receitas Da Câmara"/>
    <s v="03.03.10"/>
    <x v="31"/>
    <x v="0"/>
    <x v="4"/>
    <x v="5"/>
    <x v="0"/>
    <x v="0"/>
    <x v="2"/>
    <x v="0"/>
    <x v="10"/>
    <s v="2025-11-25"/>
    <x v="3"/>
    <n v="74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40"/>
    <x v="5386"/>
    <x v="0"/>
    <x v="1"/>
    <x v="0"/>
    <s v="03.03.10"/>
    <x v="15"/>
    <x v="0"/>
    <x v="5"/>
    <s v="Receitas Da Câmara"/>
    <s v="03.03.10"/>
    <s v="Receitas Da Câmara"/>
    <s v="03.03.10"/>
    <x v="30"/>
    <x v="0"/>
    <x v="4"/>
    <x v="5"/>
    <x v="0"/>
    <x v="0"/>
    <x v="2"/>
    <x v="0"/>
    <x v="10"/>
    <s v="2025-11-25"/>
    <x v="3"/>
    <n v="14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200"/>
    <x v="5387"/>
    <x v="0"/>
    <x v="1"/>
    <x v="0"/>
    <s v="03.03.10"/>
    <x v="15"/>
    <x v="0"/>
    <x v="5"/>
    <s v="Receitas Da Câmara"/>
    <s v="03.03.10"/>
    <s v="Receitas Da Câmara"/>
    <s v="03.03.10"/>
    <x v="23"/>
    <x v="0"/>
    <x v="4"/>
    <x v="5"/>
    <x v="0"/>
    <x v="0"/>
    <x v="2"/>
    <x v="0"/>
    <x v="10"/>
    <s v="2025-11-25"/>
    <x v="3"/>
    <n v="18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0"/>
    <x v="5388"/>
    <x v="0"/>
    <x v="1"/>
    <x v="0"/>
    <s v="03.03.10"/>
    <x v="15"/>
    <x v="0"/>
    <x v="5"/>
    <s v="Receitas Da Câmara"/>
    <s v="03.03.10"/>
    <s v="Receitas Da Câmara"/>
    <s v="03.03.10"/>
    <x v="15"/>
    <x v="0"/>
    <x v="4"/>
    <x v="5"/>
    <x v="0"/>
    <x v="0"/>
    <x v="2"/>
    <x v="0"/>
    <x v="10"/>
    <s v="2025-11-25"/>
    <x v="3"/>
    <n v="1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943"/>
    <x v="5389"/>
    <x v="0"/>
    <x v="1"/>
    <x v="0"/>
    <s v="03.03.10"/>
    <x v="15"/>
    <x v="0"/>
    <x v="5"/>
    <s v="Receitas Da Câmara"/>
    <s v="03.03.10"/>
    <s v="Receitas Da Câmara"/>
    <s v="03.03.10"/>
    <x v="16"/>
    <x v="0"/>
    <x v="4"/>
    <x v="5"/>
    <x v="0"/>
    <x v="0"/>
    <x v="2"/>
    <x v="0"/>
    <x v="10"/>
    <s v="2025-11-25"/>
    <x v="3"/>
    <n v="294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20"/>
    <x v="5390"/>
    <x v="0"/>
    <x v="1"/>
    <x v="0"/>
    <s v="03.03.10"/>
    <x v="15"/>
    <x v="0"/>
    <x v="5"/>
    <s v="Receitas Da Câmara"/>
    <s v="03.03.10"/>
    <s v="Receitas Da Câmara"/>
    <s v="03.03.10"/>
    <x v="27"/>
    <x v="0"/>
    <x v="4"/>
    <x v="5"/>
    <x v="0"/>
    <x v="0"/>
    <x v="2"/>
    <x v="0"/>
    <x v="10"/>
    <s v="2025-11-25"/>
    <x v="3"/>
    <n v="7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975"/>
    <x v="5391"/>
    <x v="0"/>
    <x v="1"/>
    <x v="0"/>
    <s v="03.03.10"/>
    <x v="15"/>
    <x v="0"/>
    <x v="5"/>
    <s v="Receitas Da Câmara"/>
    <s v="03.03.10"/>
    <s v="Receitas Da Câmara"/>
    <s v="03.03.10"/>
    <x v="20"/>
    <x v="0"/>
    <x v="4"/>
    <x v="5"/>
    <x v="0"/>
    <x v="0"/>
    <x v="2"/>
    <x v="0"/>
    <x v="10"/>
    <s v="2025-11-25"/>
    <x v="3"/>
    <n v="49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0"/>
    <x v="5392"/>
    <x v="0"/>
    <x v="1"/>
    <x v="0"/>
    <s v="03.03.10"/>
    <x v="15"/>
    <x v="0"/>
    <x v="5"/>
    <s v="Receitas Da Câmara"/>
    <s v="03.03.10"/>
    <s v="Receitas Da Câmara"/>
    <s v="03.03.10"/>
    <x v="22"/>
    <x v="0"/>
    <x v="0"/>
    <x v="8"/>
    <x v="0"/>
    <x v="0"/>
    <x v="2"/>
    <x v="0"/>
    <x v="10"/>
    <s v="2025-11-25"/>
    <x v="3"/>
    <n v="3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850"/>
    <x v="5393"/>
    <x v="0"/>
    <x v="1"/>
    <x v="0"/>
    <s v="03.03.10"/>
    <x v="15"/>
    <x v="0"/>
    <x v="5"/>
    <s v="Receitas Da Câmara"/>
    <s v="03.03.10"/>
    <s v="Receitas Da Câmara"/>
    <s v="03.03.10"/>
    <x v="24"/>
    <x v="0"/>
    <x v="4"/>
    <x v="5"/>
    <x v="0"/>
    <x v="0"/>
    <x v="2"/>
    <x v="0"/>
    <x v="10"/>
    <s v="2025-11-25"/>
    <x v="3"/>
    <n v="68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654"/>
    <x v="5394"/>
    <x v="0"/>
    <x v="1"/>
    <x v="0"/>
    <s v="03.03.10"/>
    <x v="15"/>
    <x v="0"/>
    <x v="5"/>
    <s v="Receitas Da Câmara"/>
    <s v="03.03.10"/>
    <s v="Receitas Da Câmara"/>
    <s v="03.03.10"/>
    <x v="25"/>
    <x v="0"/>
    <x v="0"/>
    <x v="1"/>
    <x v="0"/>
    <x v="0"/>
    <x v="2"/>
    <x v="0"/>
    <x v="10"/>
    <s v="2025-11-25"/>
    <x v="3"/>
    <n v="1265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415"/>
    <x v="5395"/>
    <x v="0"/>
    <x v="1"/>
    <x v="0"/>
    <s v="03.03.10"/>
    <x v="15"/>
    <x v="0"/>
    <x v="5"/>
    <s v="Receitas Da Câmara"/>
    <s v="03.03.10"/>
    <s v="Receitas Da Câmara"/>
    <s v="03.03.10"/>
    <x v="23"/>
    <x v="0"/>
    <x v="4"/>
    <x v="5"/>
    <x v="0"/>
    <x v="0"/>
    <x v="2"/>
    <x v="0"/>
    <x v="10"/>
    <s v="2025-11-28"/>
    <x v="3"/>
    <n v="1441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936"/>
    <x v="5396"/>
    <x v="0"/>
    <x v="1"/>
    <x v="0"/>
    <s v="03.03.10"/>
    <x v="15"/>
    <x v="0"/>
    <x v="5"/>
    <s v="Receitas Da Câmara"/>
    <s v="03.03.10"/>
    <s v="Receitas Da Câmara"/>
    <s v="03.03.10"/>
    <x v="32"/>
    <x v="0"/>
    <x v="4"/>
    <x v="5"/>
    <x v="0"/>
    <x v="0"/>
    <x v="2"/>
    <x v="0"/>
    <x v="10"/>
    <s v="2025-11-28"/>
    <x v="3"/>
    <n v="1493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0"/>
    <x v="5397"/>
    <x v="0"/>
    <x v="1"/>
    <x v="0"/>
    <s v="03.03.10"/>
    <x v="15"/>
    <x v="0"/>
    <x v="5"/>
    <s v="Receitas Da Câmara"/>
    <s v="03.03.10"/>
    <s v="Receitas Da Câmara"/>
    <s v="03.03.10"/>
    <x v="16"/>
    <x v="0"/>
    <x v="4"/>
    <x v="5"/>
    <x v="0"/>
    <x v="0"/>
    <x v="2"/>
    <x v="0"/>
    <x v="10"/>
    <s v="2025-11-28"/>
    <x v="3"/>
    <n v="1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50"/>
    <x v="5398"/>
    <x v="0"/>
    <x v="1"/>
    <x v="0"/>
    <s v="03.03.10"/>
    <x v="15"/>
    <x v="0"/>
    <x v="5"/>
    <s v="Receitas Da Câmara"/>
    <s v="03.03.10"/>
    <s v="Receitas Da Câmara"/>
    <s v="03.03.10"/>
    <x v="20"/>
    <x v="0"/>
    <x v="4"/>
    <x v="5"/>
    <x v="0"/>
    <x v="0"/>
    <x v="2"/>
    <x v="0"/>
    <x v="10"/>
    <s v="2025-11-28"/>
    <x v="3"/>
    <n v="15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1516"/>
    <x v="5399"/>
    <x v="0"/>
    <x v="1"/>
    <x v="0"/>
    <s v="03.03.10"/>
    <x v="15"/>
    <x v="0"/>
    <x v="5"/>
    <s v="Receitas Da Câmara"/>
    <s v="03.03.10"/>
    <s v="Receitas Da Câmara"/>
    <s v="03.03.10"/>
    <x v="25"/>
    <x v="0"/>
    <x v="0"/>
    <x v="1"/>
    <x v="0"/>
    <x v="0"/>
    <x v="2"/>
    <x v="0"/>
    <x v="10"/>
    <s v="2025-11-28"/>
    <x v="3"/>
    <n v="3151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0"/>
    <x v="5400"/>
    <x v="0"/>
    <x v="1"/>
    <x v="0"/>
    <s v="03.03.10"/>
    <x v="15"/>
    <x v="0"/>
    <x v="5"/>
    <s v="Receitas Da Câmara"/>
    <s v="03.03.10"/>
    <s v="Receitas Da Câmara"/>
    <s v="03.03.10"/>
    <x v="22"/>
    <x v="0"/>
    <x v="0"/>
    <x v="8"/>
    <x v="0"/>
    <x v="0"/>
    <x v="2"/>
    <x v="0"/>
    <x v="10"/>
    <s v="2025-11-28"/>
    <x v="3"/>
    <n v="1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0"/>
    <x v="5401"/>
    <x v="0"/>
    <x v="1"/>
    <x v="0"/>
    <s v="03.03.10"/>
    <x v="15"/>
    <x v="0"/>
    <x v="5"/>
    <s v="Receitas Da Câmara"/>
    <s v="03.03.10"/>
    <s v="Receitas Da Câmara"/>
    <s v="03.03.10"/>
    <x v="27"/>
    <x v="0"/>
    <x v="4"/>
    <x v="5"/>
    <x v="0"/>
    <x v="0"/>
    <x v="2"/>
    <x v="0"/>
    <x v="10"/>
    <s v="2025-11-28"/>
    <x v="3"/>
    <n v="20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75728"/>
    <x v="5402"/>
    <x v="0"/>
    <x v="0"/>
    <x v="0"/>
    <s v="01.25.02.23"/>
    <x v="13"/>
    <x v="2"/>
    <x v="2"/>
    <s v="desporto"/>
    <s v="01.25.02"/>
    <s v="desporto"/>
    <s v="01.25.02"/>
    <x v="2"/>
    <x v="0"/>
    <x v="0"/>
    <x v="1"/>
    <x v="0"/>
    <x v="1"/>
    <x v="1"/>
    <x v="0"/>
    <x v="11"/>
    <s v="2025-12-17"/>
    <x v="3"/>
    <n v="175728"/>
    <x v="0"/>
    <m/>
    <x v="0"/>
    <m/>
    <x v="201"/>
    <n v="100477849"/>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Zegos Art &amp; Confecções, referente a prestação de serviço da reabilitação da placa Desportiva de Achada Espinho Branco, conforme anexo."/>
  </r>
  <r>
    <x v="0"/>
    <n v="0"/>
    <n v="0"/>
    <n v="0"/>
    <n v="3000"/>
    <x v="5403"/>
    <x v="0"/>
    <x v="1"/>
    <x v="0"/>
    <s v="80.02.01"/>
    <x v="28"/>
    <x v="4"/>
    <x v="4"/>
    <s v="Retenções Iur"/>
    <s v="80.02.01"/>
    <s v="Retenções Iur"/>
    <s v="80.02.01"/>
    <x v="52"/>
    <x v="0"/>
    <x v="6"/>
    <x v="1"/>
    <x v="1"/>
    <x v="2"/>
    <x v="2"/>
    <x v="0"/>
    <x v="0"/>
    <s v="2025-02-19"/>
    <x v="0"/>
    <n v="3000"/>
    <x v="0"/>
    <m/>
    <x v="0"/>
    <m/>
    <x v="9"/>
    <n v="100474696"/>
    <x v="0"/>
    <x v="0"/>
    <s v="Retenções Iur"/>
    <s v="ORI"/>
    <x v="0"/>
    <s v="RIUR"/>
    <x v="0"/>
    <x v="0"/>
    <x v="0"/>
    <x v="0"/>
    <x v="0"/>
    <x v="0"/>
    <x v="0"/>
    <x v="0"/>
    <x v="0"/>
    <x v="0"/>
    <x v="0"/>
    <s v="Retenções Iur"/>
    <x v="0"/>
    <x v="0"/>
    <x v="0"/>
    <x v="0"/>
    <x v="2"/>
    <x v="0"/>
    <x v="0"/>
    <x v="0"/>
    <x v="0"/>
    <x v="1"/>
    <x v="0"/>
    <x v="0"/>
    <s v="RETENCAO OT"/>
  </r>
  <r>
    <x v="0"/>
    <n v="0"/>
    <n v="0"/>
    <n v="0"/>
    <n v="2880"/>
    <x v="5404"/>
    <x v="0"/>
    <x v="1"/>
    <x v="0"/>
    <s v="80.02.01"/>
    <x v="28"/>
    <x v="4"/>
    <x v="4"/>
    <s v="Retenções Iur"/>
    <s v="80.02.01"/>
    <s v="Retenções Iur"/>
    <s v="80.02.01"/>
    <x v="52"/>
    <x v="0"/>
    <x v="6"/>
    <x v="1"/>
    <x v="1"/>
    <x v="2"/>
    <x v="2"/>
    <x v="0"/>
    <x v="0"/>
    <s v="2025-02-17"/>
    <x v="0"/>
    <n v="2880"/>
    <x v="0"/>
    <m/>
    <x v="0"/>
    <m/>
    <x v="9"/>
    <n v="100474696"/>
    <x v="0"/>
    <x v="0"/>
    <s v="Retenções Iur"/>
    <s v="ORI"/>
    <x v="0"/>
    <s v="RIUR"/>
    <x v="0"/>
    <x v="0"/>
    <x v="0"/>
    <x v="0"/>
    <x v="0"/>
    <x v="0"/>
    <x v="0"/>
    <x v="0"/>
    <x v="0"/>
    <x v="0"/>
    <x v="0"/>
    <s v="Retenções Iur"/>
    <x v="0"/>
    <x v="0"/>
    <x v="0"/>
    <x v="0"/>
    <x v="2"/>
    <x v="0"/>
    <x v="0"/>
    <x v="0"/>
    <x v="0"/>
    <x v="1"/>
    <x v="0"/>
    <x v="0"/>
    <s v="RETENCAO OT"/>
  </r>
  <r>
    <x v="0"/>
    <n v="0"/>
    <n v="0"/>
    <n v="0"/>
    <n v="30000"/>
    <x v="5405"/>
    <x v="0"/>
    <x v="0"/>
    <x v="0"/>
    <s v="01.25.03.09"/>
    <x v="6"/>
    <x v="2"/>
    <x v="2"/>
    <s v="Emprego e Formação profissional"/>
    <s v="01.25.03"/>
    <s v="Emprego e Formação profissional"/>
    <s v="01.25.03"/>
    <x v="4"/>
    <x v="0"/>
    <x v="2"/>
    <x v="3"/>
    <x v="0"/>
    <x v="1"/>
    <x v="0"/>
    <x v="0"/>
    <x v="2"/>
    <s v="2025-04-08"/>
    <x v="1"/>
    <n v="30000"/>
    <x v="0"/>
    <m/>
    <x v="0"/>
    <m/>
    <x v="516"/>
    <n v="100479230"/>
    <x v="0"/>
    <x v="0"/>
    <s v="Apoio a formação profissional"/>
    <s v="ORI"/>
    <x v="0"/>
    <m/>
    <x v="0"/>
    <x v="0"/>
    <x v="0"/>
    <x v="0"/>
    <x v="0"/>
    <x v="0"/>
    <x v="0"/>
    <x v="0"/>
    <x v="0"/>
    <x v="0"/>
    <x v="0"/>
    <s v="Apoio a formação profissional"/>
    <x v="0"/>
    <x v="0"/>
    <x v="0"/>
    <x v="0"/>
    <x v="1"/>
    <x v="0"/>
    <x v="0"/>
    <x v="0"/>
    <x v="0"/>
    <x v="0"/>
    <x v="0"/>
    <x v="0"/>
    <s v="Pagamento a favor da Escola Condução São Miguel, referente a carta de condução do jovem Edmilson de Carvalho, conforme anexo."/>
  </r>
  <r>
    <x v="0"/>
    <n v="0"/>
    <n v="0"/>
    <n v="0"/>
    <n v="28000"/>
    <x v="5406"/>
    <x v="0"/>
    <x v="0"/>
    <x v="0"/>
    <s v="01.25.04.22"/>
    <x v="9"/>
    <x v="2"/>
    <x v="2"/>
    <s v="Cultura"/>
    <s v="01.25.04"/>
    <s v="Cultura"/>
    <s v="01.25.04"/>
    <x v="4"/>
    <x v="0"/>
    <x v="2"/>
    <x v="3"/>
    <x v="0"/>
    <x v="1"/>
    <x v="0"/>
    <x v="0"/>
    <x v="3"/>
    <s v="2025-05-15"/>
    <x v="1"/>
    <n v="28000"/>
    <x v="0"/>
    <m/>
    <x v="0"/>
    <m/>
    <x v="15"/>
    <n v="100476148"/>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o senhor Rolando da Luz referente a participação no evento , no dia 12 de abril de 2025, no espaço cantinho Dimingo Dencho, conforme anexo."/>
  </r>
  <r>
    <x v="0"/>
    <n v="0"/>
    <n v="0"/>
    <n v="0"/>
    <n v="525322"/>
    <x v="5407"/>
    <x v="0"/>
    <x v="0"/>
    <x v="0"/>
    <s v="01.27.02.11"/>
    <x v="11"/>
    <x v="1"/>
    <x v="1"/>
    <s v="Saneamento básico"/>
    <s v="01.27.02"/>
    <s v="Saneamento básico"/>
    <s v="01.27.02"/>
    <x v="4"/>
    <x v="0"/>
    <x v="2"/>
    <x v="3"/>
    <x v="0"/>
    <x v="1"/>
    <x v="0"/>
    <x v="0"/>
    <x v="6"/>
    <s v="2025-07-28"/>
    <x v="2"/>
    <n v="525322"/>
    <x v="0"/>
    <m/>
    <x v="0"/>
    <m/>
    <x v="26"/>
    <n v="100474914"/>
    <x v="0"/>
    <x v="0"/>
    <s v="Reforço do saneamento básico"/>
    <s v="ORI"/>
    <x v="0"/>
    <m/>
    <x v="0"/>
    <x v="0"/>
    <x v="0"/>
    <x v="0"/>
    <x v="0"/>
    <x v="0"/>
    <x v="0"/>
    <x v="0"/>
    <x v="0"/>
    <x v="0"/>
    <x v="0"/>
    <s v="Reforço do saneamento básico"/>
    <x v="0"/>
    <x v="0"/>
    <x v="0"/>
    <x v="0"/>
    <x v="1"/>
    <x v="0"/>
    <x v="0"/>
    <x v="0"/>
    <x v="0"/>
    <x v="0"/>
    <x v="0"/>
    <x v="0"/>
    <s v="Pagamento  a favor do Tesoureiro Municipal, referente prestação de serviço nos trabalhos de limpeza urbana no âmbito do Projeto Município Saudável durante o mês de julho 2025, conforme anexo."/>
  </r>
  <r>
    <x v="0"/>
    <n v="0"/>
    <n v="0"/>
    <n v="0"/>
    <n v="1102650"/>
    <x v="5408"/>
    <x v="0"/>
    <x v="0"/>
    <x v="0"/>
    <s v="01.25.04.22"/>
    <x v="9"/>
    <x v="2"/>
    <x v="2"/>
    <s v="Cultura"/>
    <s v="01.25.04"/>
    <s v="Cultura"/>
    <s v="01.25.04"/>
    <x v="4"/>
    <x v="0"/>
    <x v="2"/>
    <x v="3"/>
    <x v="0"/>
    <x v="1"/>
    <x v="0"/>
    <x v="0"/>
    <x v="7"/>
    <s v="2025-08-11"/>
    <x v="2"/>
    <n v="1102650"/>
    <x v="0"/>
    <m/>
    <x v="0"/>
    <m/>
    <x v="597"/>
    <n v="100475741"/>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tuação do artista loony Johnson, conforme proposta em anexo."/>
  </r>
  <r>
    <x v="0"/>
    <n v="0"/>
    <n v="0"/>
    <n v="0"/>
    <n v="12000"/>
    <x v="5409"/>
    <x v="0"/>
    <x v="0"/>
    <x v="0"/>
    <s v="03.16.15"/>
    <x v="0"/>
    <x v="0"/>
    <x v="0"/>
    <s v="Direção Financeira"/>
    <s v="03.16.15"/>
    <s v="Direção Financeira"/>
    <s v="03.16.15"/>
    <x v="11"/>
    <x v="0"/>
    <x v="0"/>
    <x v="0"/>
    <x v="1"/>
    <x v="0"/>
    <x v="0"/>
    <x v="0"/>
    <x v="8"/>
    <s v="2025-09-03"/>
    <x v="2"/>
    <n v="12000"/>
    <x v="0"/>
    <m/>
    <x v="0"/>
    <m/>
    <x v="82"/>
    <n v="100479698"/>
    <x v="0"/>
    <x v="0"/>
    <s v="Direção Financeira"/>
    <s v="ORI"/>
    <x v="0"/>
    <m/>
    <x v="0"/>
    <x v="0"/>
    <x v="0"/>
    <x v="0"/>
    <x v="0"/>
    <x v="0"/>
    <x v="0"/>
    <x v="0"/>
    <x v="0"/>
    <x v="0"/>
    <x v="0"/>
    <s v="Direção Financeira"/>
    <x v="0"/>
    <x v="0"/>
    <x v="0"/>
    <x v="0"/>
    <x v="0"/>
    <x v="0"/>
    <x v="0"/>
    <x v="0"/>
    <x v="0"/>
    <x v="0"/>
    <x v="0"/>
    <x v="0"/>
    <s v="Pagamento referente a recarregamento de energias nos contadores pré-pago do Mercado Municipal, nas áreas de (peixaria, talho, quiosque e iluminação interna da mesma), referente ao período de 02 setembro a 30 de setembro 2025, conforme anexo."/>
  </r>
  <r>
    <x v="0"/>
    <n v="0"/>
    <n v="0"/>
    <n v="0"/>
    <n v="1000"/>
    <x v="5410"/>
    <x v="0"/>
    <x v="0"/>
    <x v="0"/>
    <s v="01.25.05.09"/>
    <x v="14"/>
    <x v="2"/>
    <x v="2"/>
    <s v="Saúde"/>
    <s v="01.25.05"/>
    <s v="Saúde"/>
    <s v="01.25.05"/>
    <x v="3"/>
    <x v="0"/>
    <x v="1"/>
    <x v="2"/>
    <x v="0"/>
    <x v="1"/>
    <x v="0"/>
    <x v="0"/>
    <x v="9"/>
    <s v="2025-10-03"/>
    <x v="3"/>
    <n v="1000"/>
    <x v="0"/>
    <m/>
    <x v="0"/>
    <m/>
    <x v="38"/>
    <n v="100475975"/>
    <x v="0"/>
    <x v="0"/>
    <s v="Apoio a Consultas de Especialidade e Medicamentos"/>
    <s v="ORI"/>
    <x v="0"/>
    <s v="ACE"/>
    <x v="0"/>
    <x v="0"/>
    <x v="0"/>
    <x v="0"/>
    <x v="0"/>
    <x v="0"/>
    <x v="0"/>
    <x v="0"/>
    <x v="0"/>
    <x v="0"/>
    <x v="0"/>
    <s v="Apoio a Consultas de Especialidade e Medicamentos"/>
    <x v="0"/>
    <x v="0"/>
    <x v="0"/>
    <x v="0"/>
    <x v="1"/>
    <x v="0"/>
    <x v="0"/>
    <x v="0"/>
    <x v="0"/>
    <x v="0"/>
    <x v="0"/>
    <x v="0"/>
    <s v="Apoio social a favor da Sra. Arcângela Mendes Furtado, para pagamento de transporte para hemodiálise, conforme anexo."/>
  </r>
  <r>
    <x v="0"/>
    <n v="0"/>
    <n v="0"/>
    <n v="0"/>
    <n v="4557"/>
    <x v="5411"/>
    <x v="0"/>
    <x v="1"/>
    <x v="0"/>
    <s v="03.03.10"/>
    <x v="15"/>
    <x v="0"/>
    <x v="5"/>
    <s v="Receitas Da Câmara"/>
    <s v="03.03.10"/>
    <s v="Receitas Da Câmara"/>
    <s v="03.03.10"/>
    <x v="36"/>
    <x v="0"/>
    <x v="4"/>
    <x v="9"/>
    <x v="0"/>
    <x v="0"/>
    <x v="2"/>
    <x v="0"/>
    <x v="8"/>
    <s v="2025-09-25"/>
    <x v="2"/>
    <n v="4557"/>
    <x v="0"/>
    <m/>
    <x v="0"/>
    <m/>
    <x v="26"/>
    <n v="100474914"/>
    <x v="0"/>
    <x v="0"/>
    <s v="Receitas Da Câmara"/>
    <s v="EXT"/>
    <x v="0"/>
    <s v="RDC"/>
    <x v="0"/>
    <x v="0"/>
    <x v="0"/>
    <x v="0"/>
    <x v="0"/>
    <x v="0"/>
    <x v="0"/>
    <x v="0"/>
    <x v="0"/>
    <x v="0"/>
    <x v="0"/>
    <s v="Receitas Da Câmara"/>
    <x v="0"/>
    <x v="0"/>
    <x v="0"/>
    <x v="0"/>
    <x v="0"/>
    <x v="0"/>
    <x v="0"/>
    <x v="0"/>
    <x v="0"/>
    <x v="0"/>
    <x v="0"/>
    <x v="0"/>
    <s v="Recebimento de Renda- Edmilson Adriano Calheta, conforme anexo."/>
  </r>
  <r>
    <x v="0"/>
    <n v="0"/>
    <n v="0"/>
    <n v="0"/>
    <n v="16000"/>
    <x v="5412"/>
    <x v="0"/>
    <x v="0"/>
    <x v="0"/>
    <s v="03.16.15"/>
    <x v="0"/>
    <x v="0"/>
    <x v="0"/>
    <s v="Direção Financeira"/>
    <s v="03.16.15"/>
    <s v="Direção Financeira"/>
    <s v="03.16.15"/>
    <x v="40"/>
    <x v="0"/>
    <x v="0"/>
    <x v="1"/>
    <x v="0"/>
    <x v="0"/>
    <x v="0"/>
    <x v="0"/>
    <x v="11"/>
    <s v="2025-12-24"/>
    <x v="3"/>
    <n v="16000"/>
    <x v="0"/>
    <m/>
    <x v="0"/>
    <m/>
    <x v="98"/>
    <n v="100477243"/>
    <x v="0"/>
    <x v="0"/>
    <s v="Direção Financeira"/>
    <s v="ORI"/>
    <x v="0"/>
    <m/>
    <x v="0"/>
    <x v="0"/>
    <x v="0"/>
    <x v="0"/>
    <x v="0"/>
    <x v="0"/>
    <x v="0"/>
    <x v="0"/>
    <x v="0"/>
    <x v="0"/>
    <x v="0"/>
    <s v="Direção Financeira"/>
    <x v="0"/>
    <x v="0"/>
    <x v="0"/>
    <x v="0"/>
    <x v="0"/>
    <x v="0"/>
    <x v="0"/>
    <x v="0"/>
    <x v="0"/>
    <x v="0"/>
    <x v="0"/>
    <x v="0"/>
    <s v="Pagamento referente ao almoço servido aos informáticos aquando a realização da auditoria técnica à CMSM, e senhores do projeto habitação, conforme anexo.  "/>
  </r>
  <r>
    <x v="0"/>
    <n v="0"/>
    <n v="0"/>
    <n v="0"/>
    <n v="29689"/>
    <x v="5413"/>
    <x v="0"/>
    <x v="0"/>
    <x v="0"/>
    <s v="03.16.15"/>
    <x v="0"/>
    <x v="0"/>
    <x v="0"/>
    <s v="Direção Financeira"/>
    <s v="03.16.15"/>
    <s v="Direção Financeira"/>
    <s v="03.16.15"/>
    <x v="1"/>
    <x v="0"/>
    <x v="0"/>
    <x v="0"/>
    <x v="0"/>
    <x v="0"/>
    <x v="0"/>
    <x v="0"/>
    <x v="6"/>
    <s v="2025-07-30"/>
    <x v="2"/>
    <n v="29689"/>
    <x v="0"/>
    <m/>
    <x v="0"/>
    <m/>
    <x v="9"/>
    <n v="100474696"/>
    <x v="0"/>
    <x v="1"/>
    <s v="Direção Financeira"/>
    <s v="ORI"/>
    <x v="0"/>
    <m/>
    <x v="0"/>
    <x v="0"/>
    <x v="0"/>
    <x v="0"/>
    <x v="0"/>
    <x v="0"/>
    <x v="0"/>
    <x v="0"/>
    <x v="0"/>
    <x v="0"/>
    <x v="0"/>
    <s v="Direção Financeira"/>
    <x v="0"/>
    <x v="0"/>
    <x v="0"/>
    <x v="0"/>
    <x v="0"/>
    <x v="0"/>
    <x v="0"/>
    <x v="0"/>
    <x v="0"/>
    <x v="0"/>
    <x v="1"/>
    <x v="0"/>
    <s v="Pagamento prest serviço julho conforme folha em anexo."/>
  </r>
  <r>
    <x v="0"/>
    <n v="0"/>
    <n v="0"/>
    <n v="0"/>
    <n v="2900"/>
    <x v="5413"/>
    <x v="0"/>
    <x v="0"/>
    <x v="0"/>
    <s v="03.16.15"/>
    <x v="0"/>
    <x v="0"/>
    <x v="0"/>
    <s v="Direção Financeira"/>
    <s v="03.16.15"/>
    <s v="Direção Financeira"/>
    <s v="03.16.15"/>
    <x v="76"/>
    <x v="0"/>
    <x v="0"/>
    <x v="1"/>
    <x v="0"/>
    <x v="0"/>
    <x v="0"/>
    <x v="0"/>
    <x v="6"/>
    <s v="2025-07-30"/>
    <x v="2"/>
    <n v="2900"/>
    <x v="0"/>
    <m/>
    <x v="0"/>
    <m/>
    <x v="9"/>
    <n v="100474696"/>
    <x v="0"/>
    <x v="1"/>
    <s v="Direção Financeira"/>
    <s v="ORI"/>
    <x v="0"/>
    <m/>
    <x v="0"/>
    <x v="0"/>
    <x v="0"/>
    <x v="0"/>
    <x v="0"/>
    <x v="0"/>
    <x v="0"/>
    <x v="0"/>
    <x v="0"/>
    <x v="0"/>
    <x v="0"/>
    <s v="Direção Financeira"/>
    <x v="0"/>
    <x v="0"/>
    <x v="0"/>
    <x v="0"/>
    <x v="0"/>
    <x v="0"/>
    <x v="0"/>
    <x v="0"/>
    <x v="0"/>
    <x v="0"/>
    <x v="1"/>
    <x v="0"/>
    <s v="Pagamento prest serviço julho conforme folha em anexo."/>
  </r>
  <r>
    <x v="0"/>
    <n v="0"/>
    <n v="0"/>
    <n v="0"/>
    <n v="168241"/>
    <x v="5413"/>
    <x v="0"/>
    <x v="0"/>
    <x v="0"/>
    <s v="03.16.15"/>
    <x v="0"/>
    <x v="0"/>
    <x v="0"/>
    <s v="Direção Financeira"/>
    <s v="03.16.15"/>
    <s v="Direção Financeira"/>
    <s v="03.16.15"/>
    <x v="1"/>
    <x v="0"/>
    <x v="0"/>
    <x v="0"/>
    <x v="0"/>
    <x v="0"/>
    <x v="0"/>
    <x v="0"/>
    <x v="6"/>
    <s v="2025-07-30"/>
    <x v="2"/>
    <n v="168241"/>
    <x v="0"/>
    <m/>
    <x v="0"/>
    <m/>
    <x v="26"/>
    <n v="100474914"/>
    <x v="0"/>
    <x v="0"/>
    <s v="Direção Financeira"/>
    <s v="ORI"/>
    <x v="0"/>
    <m/>
    <x v="0"/>
    <x v="0"/>
    <x v="0"/>
    <x v="0"/>
    <x v="0"/>
    <x v="0"/>
    <x v="0"/>
    <x v="0"/>
    <x v="0"/>
    <x v="0"/>
    <x v="0"/>
    <s v="Direção Financeira"/>
    <x v="0"/>
    <x v="0"/>
    <x v="0"/>
    <x v="0"/>
    <x v="0"/>
    <x v="0"/>
    <x v="0"/>
    <x v="0"/>
    <x v="0"/>
    <x v="0"/>
    <x v="0"/>
    <x v="0"/>
    <s v="Pagamento prest serviço julho conforme folha em anexo."/>
  </r>
  <r>
    <x v="0"/>
    <n v="0"/>
    <n v="0"/>
    <n v="0"/>
    <n v="16433"/>
    <x v="5413"/>
    <x v="0"/>
    <x v="0"/>
    <x v="0"/>
    <s v="03.16.15"/>
    <x v="0"/>
    <x v="0"/>
    <x v="0"/>
    <s v="Direção Financeira"/>
    <s v="03.16.15"/>
    <s v="Direção Financeira"/>
    <s v="03.16.15"/>
    <x v="76"/>
    <x v="0"/>
    <x v="0"/>
    <x v="1"/>
    <x v="0"/>
    <x v="0"/>
    <x v="0"/>
    <x v="0"/>
    <x v="6"/>
    <s v="2025-07-30"/>
    <x v="2"/>
    <n v="16433"/>
    <x v="0"/>
    <m/>
    <x v="0"/>
    <m/>
    <x v="26"/>
    <n v="100474914"/>
    <x v="0"/>
    <x v="0"/>
    <s v="Direção Financeira"/>
    <s v="ORI"/>
    <x v="0"/>
    <m/>
    <x v="0"/>
    <x v="0"/>
    <x v="0"/>
    <x v="0"/>
    <x v="0"/>
    <x v="0"/>
    <x v="0"/>
    <x v="0"/>
    <x v="0"/>
    <x v="0"/>
    <x v="0"/>
    <s v="Direção Financeira"/>
    <x v="0"/>
    <x v="0"/>
    <x v="0"/>
    <x v="0"/>
    <x v="0"/>
    <x v="0"/>
    <x v="0"/>
    <x v="0"/>
    <x v="0"/>
    <x v="0"/>
    <x v="0"/>
    <x v="0"/>
    <s v="Pagamento prest serviço julho conforme folha em anexo."/>
  </r>
  <r>
    <x v="0"/>
    <n v="0"/>
    <n v="0"/>
    <n v="0"/>
    <n v="177687"/>
    <x v="5414"/>
    <x v="0"/>
    <x v="0"/>
    <x v="0"/>
    <s v="03.16.15"/>
    <x v="0"/>
    <x v="0"/>
    <x v="0"/>
    <s v="Direção Financeira"/>
    <s v="03.16.15"/>
    <s v="Direção Financeira"/>
    <s v="03.16.15"/>
    <x v="1"/>
    <x v="0"/>
    <x v="0"/>
    <x v="0"/>
    <x v="0"/>
    <x v="0"/>
    <x v="0"/>
    <x v="0"/>
    <x v="6"/>
    <s v="2025-07-30"/>
    <x v="2"/>
    <n v="177687"/>
    <x v="0"/>
    <m/>
    <x v="0"/>
    <m/>
    <x v="9"/>
    <n v="100474696"/>
    <x v="0"/>
    <x v="1"/>
    <s v="Direção Financeira"/>
    <s v="ORI"/>
    <x v="0"/>
    <m/>
    <x v="0"/>
    <x v="0"/>
    <x v="0"/>
    <x v="0"/>
    <x v="0"/>
    <x v="0"/>
    <x v="0"/>
    <x v="0"/>
    <x v="0"/>
    <x v="0"/>
    <x v="0"/>
    <s v="Direção Financeira"/>
    <x v="0"/>
    <x v="0"/>
    <x v="0"/>
    <x v="0"/>
    <x v="0"/>
    <x v="0"/>
    <x v="0"/>
    <x v="0"/>
    <x v="0"/>
    <x v="0"/>
    <x v="1"/>
    <x v="0"/>
    <s v="Pagamento prest serviço julho conforme folha em anexo."/>
  </r>
  <r>
    <x v="0"/>
    <n v="0"/>
    <n v="0"/>
    <n v="0"/>
    <n v="2903"/>
    <x v="5414"/>
    <x v="0"/>
    <x v="0"/>
    <x v="0"/>
    <s v="03.16.15"/>
    <x v="0"/>
    <x v="0"/>
    <x v="0"/>
    <s v="Direção Financeira"/>
    <s v="03.16.15"/>
    <s v="Direção Financeira"/>
    <s v="03.16.15"/>
    <x v="76"/>
    <x v="0"/>
    <x v="0"/>
    <x v="1"/>
    <x v="0"/>
    <x v="0"/>
    <x v="0"/>
    <x v="0"/>
    <x v="6"/>
    <s v="2025-07-30"/>
    <x v="2"/>
    <n v="2903"/>
    <x v="0"/>
    <m/>
    <x v="0"/>
    <m/>
    <x v="9"/>
    <n v="100474696"/>
    <x v="0"/>
    <x v="1"/>
    <s v="Direção Financeira"/>
    <s v="ORI"/>
    <x v="0"/>
    <m/>
    <x v="0"/>
    <x v="0"/>
    <x v="0"/>
    <x v="0"/>
    <x v="0"/>
    <x v="0"/>
    <x v="0"/>
    <x v="0"/>
    <x v="0"/>
    <x v="0"/>
    <x v="0"/>
    <s v="Direção Financeira"/>
    <x v="0"/>
    <x v="0"/>
    <x v="0"/>
    <x v="0"/>
    <x v="0"/>
    <x v="0"/>
    <x v="0"/>
    <x v="0"/>
    <x v="0"/>
    <x v="0"/>
    <x v="1"/>
    <x v="0"/>
    <s v="Pagamento prest serviço julho conforme folha em anexo."/>
  </r>
  <r>
    <x v="0"/>
    <n v="0"/>
    <n v="0"/>
    <n v="0"/>
    <n v="1006899"/>
    <x v="5414"/>
    <x v="0"/>
    <x v="0"/>
    <x v="0"/>
    <s v="03.16.15"/>
    <x v="0"/>
    <x v="0"/>
    <x v="0"/>
    <s v="Direção Financeira"/>
    <s v="03.16.15"/>
    <s v="Direção Financeira"/>
    <s v="03.16.15"/>
    <x v="1"/>
    <x v="0"/>
    <x v="0"/>
    <x v="0"/>
    <x v="0"/>
    <x v="0"/>
    <x v="0"/>
    <x v="0"/>
    <x v="6"/>
    <s v="2025-07-30"/>
    <x v="2"/>
    <n v="1006899"/>
    <x v="0"/>
    <m/>
    <x v="0"/>
    <m/>
    <x v="26"/>
    <n v="100474914"/>
    <x v="0"/>
    <x v="0"/>
    <s v="Direção Financeira"/>
    <s v="ORI"/>
    <x v="0"/>
    <m/>
    <x v="0"/>
    <x v="0"/>
    <x v="0"/>
    <x v="0"/>
    <x v="0"/>
    <x v="0"/>
    <x v="0"/>
    <x v="0"/>
    <x v="0"/>
    <x v="0"/>
    <x v="0"/>
    <s v="Direção Financeira"/>
    <x v="0"/>
    <x v="0"/>
    <x v="0"/>
    <x v="0"/>
    <x v="0"/>
    <x v="0"/>
    <x v="0"/>
    <x v="0"/>
    <x v="0"/>
    <x v="0"/>
    <x v="0"/>
    <x v="0"/>
    <s v="Pagamento prest serviço julho conforme folha em anexo."/>
  </r>
  <r>
    <x v="0"/>
    <n v="0"/>
    <n v="0"/>
    <n v="0"/>
    <n v="16447"/>
    <x v="5414"/>
    <x v="0"/>
    <x v="0"/>
    <x v="0"/>
    <s v="03.16.15"/>
    <x v="0"/>
    <x v="0"/>
    <x v="0"/>
    <s v="Direção Financeira"/>
    <s v="03.16.15"/>
    <s v="Direção Financeira"/>
    <s v="03.16.15"/>
    <x v="76"/>
    <x v="0"/>
    <x v="0"/>
    <x v="1"/>
    <x v="0"/>
    <x v="0"/>
    <x v="0"/>
    <x v="0"/>
    <x v="6"/>
    <s v="2025-07-30"/>
    <x v="2"/>
    <n v="16447"/>
    <x v="0"/>
    <m/>
    <x v="0"/>
    <m/>
    <x v="26"/>
    <n v="100474914"/>
    <x v="0"/>
    <x v="0"/>
    <s v="Direção Financeira"/>
    <s v="ORI"/>
    <x v="0"/>
    <m/>
    <x v="0"/>
    <x v="0"/>
    <x v="0"/>
    <x v="0"/>
    <x v="0"/>
    <x v="0"/>
    <x v="0"/>
    <x v="0"/>
    <x v="0"/>
    <x v="0"/>
    <x v="0"/>
    <s v="Direção Financeira"/>
    <x v="0"/>
    <x v="0"/>
    <x v="0"/>
    <x v="0"/>
    <x v="0"/>
    <x v="0"/>
    <x v="0"/>
    <x v="0"/>
    <x v="0"/>
    <x v="0"/>
    <x v="0"/>
    <x v="0"/>
    <s v="Pagamento prest serviço julho conforme folha em anexo."/>
  </r>
  <r>
    <x v="0"/>
    <n v="0"/>
    <n v="0"/>
    <n v="0"/>
    <n v="10834"/>
    <x v="5415"/>
    <x v="0"/>
    <x v="0"/>
    <x v="0"/>
    <s v="03.16.30"/>
    <x v="40"/>
    <x v="0"/>
    <x v="0"/>
    <s v="Gabinete de Relações Externas"/>
    <s v="03.16.30"/>
    <s v="Gabinete de Relações Externas"/>
    <s v="03.16.30"/>
    <x v="42"/>
    <x v="0"/>
    <x v="0"/>
    <x v="1"/>
    <x v="1"/>
    <x v="0"/>
    <x v="0"/>
    <x v="0"/>
    <x v="7"/>
    <s v="2025-08-26"/>
    <x v="2"/>
    <n v="10834"/>
    <x v="0"/>
    <m/>
    <x v="0"/>
    <m/>
    <x v="9"/>
    <n v="100474696"/>
    <x v="0"/>
    <x v="1"/>
    <s v="Gabinete de Relações Externas"/>
    <s v="ORI"/>
    <x v="0"/>
    <s v="GRE"/>
    <x v="0"/>
    <x v="0"/>
    <x v="0"/>
    <x v="0"/>
    <x v="0"/>
    <x v="0"/>
    <x v="0"/>
    <x v="0"/>
    <x v="0"/>
    <x v="0"/>
    <x v="0"/>
    <s v="Gabinete de Relações Externas"/>
    <x v="0"/>
    <x v="0"/>
    <x v="0"/>
    <x v="0"/>
    <x v="0"/>
    <x v="0"/>
    <x v="0"/>
    <x v="0"/>
    <x v="0"/>
    <x v="0"/>
    <x v="1"/>
    <x v="0"/>
    <s v="Pagamento de salário referente a 08-2025"/>
  </r>
  <r>
    <x v="0"/>
    <n v="0"/>
    <n v="0"/>
    <n v="0"/>
    <n v="8213"/>
    <x v="5415"/>
    <x v="0"/>
    <x v="0"/>
    <x v="0"/>
    <s v="03.16.30"/>
    <x v="40"/>
    <x v="0"/>
    <x v="0"/>
    <s v="Gabinete de Relações Externas"/>
    <s v="03.16.30"/>
    <s v="Gabinete de Relações Externas"/>
    <s v="03.16.30"/>
    <x v="42"/>
    <x v="0"/>
    <x v="0"/>
    <x v="1"/>
    <x v="1"/>
    <x v="0"/>
    <x v="0"/>
    <x v="0"/>
    <x v="7"/>
    <s v="2025-08-26"/>
    <x v="2"/>
    <n v="8213"/>
    <x v="0"/>
    <m/>
    <x v="0"/>
    <m/>
    <x v="89"/>
    <n v="100474706"/>
    <x v="0"/>
    <x v="5"/>
    <s v="Gabinete de Relações Externas"/>
    <s v="ORI"/>
    <x v="0"/>
    <s v="GRE"/>
    <x v="0"/>
    <x v="0"/>
    <x v="0"/>
    <x v="0"/>
    <x v="0"/>
    <x v="0"/>
    <x v="0"/>
    <x v="0"/>
    <x v="0"/>
    <x v="0"/>
    <x v="0"/>
    <s v="Gabinete de Relações Externas"/>
    <x v="0"/>
    <x v="0"/>
    <x v="0"/>
    <x v="0"/>
    <x v="0"/>
    <x v="0"/>
    <x v="0"/>
    <x v="0"/>
    <x v="0"/>
    <x v="0"/>
    <x v="5"/>
    <x v="0"/>
    <s v="Pagamento de salário referente a 08-2025"/>
  </r>
  <r>
    <x v="0"/>
    <n v="0"/>
    <n v="0"/>
    <n v="0"/>
    <n v="83615"/>
    <x v="5415"/>
    <x v="0"/>
    <x v="0"/>
    <x v="0"/>
    <s v="03.16.30"/>
    <x v="40"/>
    <x v="0"/>
    <x v="0"/>
    <s v="Gabinete de Relações Externas"/>
    <s v="03.16.30"/>
    <s v="Gabinete de Relações Externas"/>
    <s v="03.16.30"/>
    <x v="42"/>
    <x v="0"/>
    <x v="0"/>
    <x v="1"/>
    <x v="1"/>
    <x v="0"/>
    <x v="0"/>
    <x v="0"/>
    <x v="7"/>
    <s v="2025-08-26"/>
    <x v="2"/>
    <n v="83615"/>
    <x v="0"/>
    <m/>
    <x v="0"/>
    <m/>
    <x v="26"/>
    <n v="100474914"/>
    <x v="0"/>
    <x v="0"/>
    <s v="Gabinete de Relações Externas"/>
    <s v="ORI"/>
    <x v="0"/>
    <s v="GRE"/>
    <x v="0"/>
    <x v="0"/>
    <x v="0"/>
    <x v="0"/>
    <x v="0"/>
    <x v="0"/>
    <x v="0"/>
    <x v="0"/>
    <x v="0"/>
    <x v="0"/>
    <x v="0"/>
    <s v="Gabinete de Relações Externas"/>
    <x v="0"/>
    <x v="0"/>
    <x v="0"/>
    <x v="0"/>
    <x v="0"/>
    <x v="0"/>
    <x v="0"/>
    <x v="0"/>
    <x v="0"/>
    <x v="0"/>
    <x v="0"/>
    <x v="0"/>
    <s v="Pagamento de salário referente a 08-2025"/>
  </r>
  <r>
    <x v="0"/>
    <n v="0"/>
    <n v="0"/>
    <n v="0"/>
    <n v="27566"/>
    <x v="5416"/>
    <x v="0"/>
    <x v="0"/>
    <x v="0"/>
    <s v="03.16.02"/>
    <x v="12"/>
    <x v="0"/>
    <x v="0"/>
    <s v="Gabinete do Presidente"/>
    <s v="03.16.02"/>
    <s v="Gabinete do Presidente"/>
    <s v="03.16.02"/>
    <x v="40"/>
    <x v="0"/>
    <x v="0"/>
    <x v="1"/>
    <x v="0"/>
    <x v="0"/>
    <x v="0"/>
    <x v="0"/>
    <x v="9"/>
    <s v="2025-10-31"/>
    <x v="3"/>
    <n v="27566"/>
    <x v="0"/>
    <m/>
    <x v="0"/>
    <m/>
    <x v="33"/>
    <n v="100444140"/>
    <x v="0"/>
    <x v="0"/>
    <s v="Gabinete do Presidente"/>
    <s v="ORI"/>
    <x v="0"/>
    <m/>
    <x v="0"/>
    <x v="0"/>
    <x v="0"/>
    <x v="0"/>
    <x v="0"/>
    <x v="0"/>
    <x v="0"/>
    <x v="0"/>
    <x v="0"/>
    <x v="0"/>
    <x v="0"/>
    <s v="Gabinete do Presidente"/>
    <x v="0"/>
    <x v="0"/>
    <x v="0"/>
    <x v="0"/>
    <x v="0"/>
    <x v="0"/>
    <x v="0"/>
    <x v="0"/>
    <x v="0"/>
    <x v="0"/>
    <x v="0"/>
    <x v="0"/>
    <s v="Pagamento a favor do Sr. HERMÉNIO CELSO SILVA GOMES FERNANDES, referente a alimentação e transporte, conforme anexo."/>
  </r>
  <r>
    <x v="0"/>
    <n v="0"/>
    <n v="0"/>
    <n v="0"/>
    <n v="14000"/>
    <x v="5417"/>
    <x v="0"/>
    <x v="1"/>
    <x v="0"/>
    <s v="03.03.10"/>
    <x v="15"/>
    <x v="0"/>
    <x v="5"/>
    <s v="Receitas Da Câmara"/>
    <s v="03.03.10"/>
    <s v="Receitas Da Câmara"/>
    <s v="03.03.10"/>
    <x v="22"/>
    <x v="0"/>
    <x v="0"/>
    <x v="8"/>
    <x v="0"/>
    <x v="0"/>
    <x v="2"/>
    <x v="0"/>
    <x v="6"/>
    <s v="2025-07-10"/>
    <x v="2"/>
    <n v="14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40"/>
    <x v="5418"/>
    <x v="0"/>
    <x v="1"/>
    <x v="0"/>
    <s v="03.03.10"/>
    <x v="15"/>
    <x v="0"/>
    <x v="5"/>
    <s v="Receitas Da Câmara"/>
    <s v="03.03.10"/>
    <s v="Receitas Da Câmara"/>
    <s v="03.03.10"/>
    <x v="16"/>
    <x v="0"/>
    <x v="4"/>
    <x v="5"/>
    <x v="0"/>
    <x v="0"/>
    <x v="2"/>
    <x v="0"/>
    <x v="6"/>
    <s v="2025-07-10"/>
    <x v="2"/>
    <n v="3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5419"/>
    <x v="0"/>
    <x v="1"/>
    <x v="0"/>
    <s v="03.03.10"/>
    <x v="15"/>
    <x v="0"/>
    <x v="5"/>
    <s v="Receitas Da Câmara"/>
    <s v="03.03.10"/>
    <s v="Receitas Da Câmara"/>
    <s v="03.03.10"/>
    <x v="15"/>
    <x v="0"/>
    <x v="4"/>
    <x v="5"/>
    <x v="0"/>
    <x v="0"/>
    <x v="2"/>
    <x v="0"/>
    <x v="6"/>
    <s v="2025-07-10"/>
    <x v="2"/>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5420"/>
    <x v="0"/>
    <x v="1"/>
    <x v="0"/>
    <s v="03.03.10"/>
    <x v="15"/>
    <x v="0"/>
    <x v="5"/>
    <s v="Receitas Da Câmara"/>
    <s v="03.03.10"/>
    <s v="Receitas Da Câmara"/>
    <s v="03.03.10"/>
    <x v="34"/>
    <x v="0"/>
    <x v="4"/>
    <x v="5"/>
    <x v="0"/>
    <x v="0"/>
    <x v="2"/>
    <x v="0"/>
    <x v="6"/>
    <s v="2025-07-10"/>
    <x v="2"/>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50"/>
    <x v="5421"/>
    <x v="0"/>
    <x v="1"/>
    <x v="0"/>
    <s v="03.03.10"/>
    <x v="15"/>
    <x v="0"/>
    <x v="5"/>
    <s v="Receitas Da Câmara"/>
    <s v="03.03.10"/>
    <s v="Receitas Da Câmara"/>
    <s v="03.03.10"/>
    <x v="24"/>
    <x v="0"/>
    <x v="4"/>
    <x v="5"/>
    <x v="0"/>
    <x v="0"/>
    <x v="2"/>
    <x v="0"/>
    <x v="6"/>
    <s v="2025-07-10"/>
    <x v="2"/>
    <n v="26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425"/>
    <x v="5422"/>
    <x v="0"/>
    <x v="1"/>
    <x v="0"/>
    <s v="03.03.10"/>
    <x v="15"/>
    <x v="0"/>
    <x v="5"/>
    <s v="Receitas Da Câmara"/>
    <s v="03.03.10"/>
    <s v="Receitas Da Câmara"/>
    <s v="03.03.10"/>
    <x v="23"/>
    <x v="0"/>
    <x v="4"/>
    <x v="5"/>
    <x v="0"/>
    <x v="0"/>
    <x v="2"/>
    <x v="0"/>
    <x v="6"/>
    <s v="2025-07-10"/>
    <x v="2"/>
    <n v="64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50"/>
    <x v="5423"/>
    <x v="0"/>
    <x v="1"/>
    <x v="0"/>
    <s v="03.03.10"/>
    <x v="15"/>
    <x v="0"/>
    <x v="5"/>
    <s v="Receitas Da Câmara"/>
    <s v="03.03.10"/>
    <s v="Receitas Da Câmara"/>
    <s v="03.03.10"/>
    <x v="20"/>
    <x v="0"/>
    <x v="4"/>
    <x v="5"/>
    <x v="0"/>
    <x v="0"/>
    <x v="2"/>
    <x v="0"/>
    <x v="6"/>
    <s v="2025-07-10"/>
    <x v="2"/>
    <n v="15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070"/>
    <x v="5424"/>
    <x v="0"/>
    <x v="1"/>
    <x v="0"/>
    <s v="03.03.10"/>
    <x v="15"/>
    <x v="0"/>
    <x v="5"/>
    <s v="Receitas Da Câmara"/>
    <s v="03.03.10"/>
    <s v="Receitas Da Câmara"/>
    <s v="03.03.10"/>
    <x v="32"/>
    <x v="0"/>
    <x v="4"/>
    <x v="5"/>
    <x v="0"/>
    <x v="0"/>
    <x v="2"/>
    <x v="0"/>
    <x v="6"/>
    <s v="2025-07-10"/>
    <x v="2"/>
    <n v="50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0"/>
    <x v="5425"/>
    <x v="0"/>
    <x v="1"/>
    <x v="0"/>
    <s v="03.03.10"/>
    <x v="15"/>
    <x v="0"/>
    <x v="5"/>
    <s v="Receitas Da Câmara"/>
    <s v="03.03.10"/>
    <s v="Receitas Da Câmara"/>
    <s v="03.03.10"/>
    <x v="27"/>
    <x v="0"/>
    <x v="4"/>
    <x v="5"/>
    <x v="0"/>
    <x v="0"/>
    <x v="2"/>
    <x v="0"/>
    <x v="6"/>
    <s v="2025-07-10"/>
    <x v="2"/>
    <n v="4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9952"/>
    <x v="5426"/>
    <x v="0"/>
    <x v="1"/>
    <x v="0"/>
    <s v="03.03.10"/>
    <x v="15"/>
    <x v="0"/>
    <x v="5"/>
    <s v="Receitas Da Câmara"/>
    <s v="03.03.10"/>
    <s v="Receitas Da Câmara"/>
    <s v="03.03.10"/>
    <x v="25"/>
    <x v="0"/>
    <x v="0"/>
    <x v="1"/>
    <x v="0"/>
    <x v="0"/>
    <x v="2"/>
    <x v="0"/>
    <x v="6"/>
    <s v="2025-07-10"/>
    <x v="2"/>
    <n v="7995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75"/>
    <x v="5427"/>
    <x v="0"/>
    <x v="1"/>
    <x v="0"/>
    <s v="03.03.10"/>
    <x v="15"/>
    <x v="0"/>
    <x v="5"/>
    <s v="Receitas Da Câmara"/>
    <s v="03.03.10"/>
    <s v="Receitas Da Câmara"/>
    <s v="03.03.10"/>
    <x v="20"/>
    <x v="0"/>
    <x v="4"/>
    <x v="5"/>
    <x v="0"/>
    <x v="0"/>
    <x v="2"/>
    <x v="0"/>
    <x v="6"/>
    <s v="2025-07-14"/>
    <x v="2"/>
    <n v="52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100"/>
    <x v="5428"/>
    <x v="0"/>
    <x v="1"/>
    <x v="0"/>
    <s v="03.03.10"/>
    <x v="15"/>
    <x v="0"/>
    <x v="5"/>
    <s v="Receitas Da Câmara"/>
    <s v="03.03.10"/>
    <s v="Receitas Da Câmara"/>
    <s v="03.03.10"/>
    <x v="24"/>
    <x v="0"/>
    <x v="4"/>
    <x v="5"/>
    <x v="0"/>
    <x v="0"/>
    <x v="2"/>
    <x v="0"/>
    <x v="6"/>
    <s v="2025-07-14"/>
    <x v="2"/>
    <n v="51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94116"/>
    <x v="5429"/>
    <x v="0"/>
    <x v="1"/>
    <x v="0"/>
    <s v="03.03.10"/>
    <x v="15"/>
    <x v="0"/>
    <x v="5"/>
    <s v="Receitas Da Câmara"/>
    <s v="03.03.10"/>
    <s v="Receitas Da Câmara"/>
    <s v="03.03.10"/>
    <x v="33"/>
    <x v="0"/>
    <x v="0"/>
    <x v="1"/>
    <x v="0"/>
    <x v="0"/>
    <x v="2"/>
    <x v="0"/>
    <x v="6"/>
    <s v="2025-07-14"/>
    <x v="2"/>
    <n v="9411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20"/>
    <x v="5430"/>
    <x v="0"/>
    <x v="1"/>
    <x v="0"/>
    <s v="03.03.10"/>
    <x v="15"/>
    <x v="0"/>
    <x v="5"/>
    <s v="Receitas Da Câmara"/>
    <s v="03.03.10"/>
    <s v="Receitas Da Câmara"/>
    <s v="03.03.10"/>
    <x v="27"/>
    <x v="0"/>
    <x v="4"/>
    <x v="5"/>
    <x v="0"/>
    <x v="0"/>
    <x v="2"/>
    <x v="0"/>
    <x v="6"/>
    <s v="2025-07-14"/>
    <x v="2"/>
    <n v="7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40"/>
    <x v="5431"/>
    <x v="0"/>
    <x v="1"/>
    <x v="0"/>
    <s v="03.03.10"/>
    <x v="15"/>
    <x v="0"/>
    <x v="5"/>
    <s v="Receitas Da Câmara"/>
    <s v="03.03.10"/>
    <s v="Receitas Da Câmara"/>
    <s v="03.03.10"/>
    <x v="16"/>
    <x v="0"/>
    <x v="4"/>
    <x v="5"/>
    <x v="0"/>
    <x v="0"/>
    <x v="2"/>
    <x v="0"/>
    <x v="6"/>
    <s v="2025-07-14"/>
    <x v="2"/>
    <n v="5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80"/>
    <x v="5432"/>
    <x v="0"/>
    <x v="1"/>
    <x v="0"/>
    <s v="03.03.10"/>
    <x v="15"/>
    <x v="0"/>
    <x v="5"/>
    <s v="Receitas Da Câmara"/>
    <s v="03.03.10"/>
    <s v="Receitas Da Câmara"/>
    <s v="03.03.10"/>
    <x v="30"/>
    <x v="0"/>
    <x v="4"/>
    <x v="5"/>
    <x v="0"/>
    <x v="0"/>
    <x v="2"/>
    <x v="0"/>
    <x v="6"/>
    <s v="2025-07-14"/>
    <x v="2"/>
    <n v="1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9733"/>
    <x v="5433"/>
    <x v="0"/>
    <x v="1"/>
    <x v="0"/>
    <s v="03.03.10"/>
    <x v="15"/>
    <x v="0"/>
    <x v="5"/>
    <s v="Receitas Da Câmara"/>
    <s v="03.03.10"/>
    <s v="Receitas Da Câmara"/>
    <s v="03.03.10"/>
    <x v="25"/>
    <x v="0"/>
    <x v="0"/>
    <x v="1"/>
    <x v="0"/>
    <x v="0"/>
    <x v="2"/>
    <x v="0"/>
    <x v="6"/>
    <s v="2025-07-14"/>
    <x v="2"/>
    <n v="49733"/>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100"/>
    <x v="5434"/>
    <x v="0"/>
    <x v="1"/>
    <x v="0"/>
    <s v="03.03.10"/>
    <x v="15"/>
    <x v="0"/>
    <x v="5"/>
    <s v="Receitas Da Câmara"/>
    <s v="03.03.10"/>
    <s v="Receitas Da Câmara"/>
    <s v="03.03.10"/>
    <x v="22"/>
    <x v="0"/>
    <x v="0"/>
    <x v="8"/>
    <x v="0"/>
    <x v="0"/>
    <x v="2"/>
    <x v="0"/>
    <x v="6"/>
    <s v="2025-07-14"/>
    <x v="2"/>
    <n v="81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7800"/>
    <x v="5435"/>
    <x v="0"/>
    <x v="1"/>
    <x v="0"/>
    <s v="03.03.10"/>
    <x v="15"/>
    <x v="0"/>
    <x v="5"/>
    <s v="Receitas Da Câmara"/>
    <s v="03.03.10"/>
    <s v="Receitas Da Câmara"/>
    <s v="03.03.10"/>
    <x v="32"/>
    <x v="0"/>
    <x v="4"/>
    <x v="5"/>
    <x v="0"/>
    <x v="0"/>
    <x v="2"/>
    <x v="0"/>
    <x v="6"/>
    <s v="2025-07-14"/>
    <x v="2"/>
    <n v="17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050"/>
    <x v="5436"/>
    <x v="0"/>
    <x v="1"/>
    <x v="0"/>
    <s v="03.03.10"/>
    <x v="15"/>
    <x v="0"/>
    <x v="5"/>
    <s v="Receitas Da Câmara"/>
    <s v="03.03.10"/>
    <s v="Receitas Da Câmara"/>
    <s v="03.03.10"/>
    <x v="20"/>
    <x v="0"/>
    <x v="4"/>
    <x v="5"/>
    <x v="0"/>
    <x v="0"/>
    <x v="2"/>
    <x v="0"/>
    <x v="6"/>
    <s v="2025-07-15"/>
    <x v="2"/>
    <n v="80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900"/>
    <x v="5437"/>
    <x v="0"/>
    <x v="1"/>
    <x v="0"/>
    <s v="03.03.10"/>
    <x v="15"/>
    <x v="0"/>
    <x v="5"/>
    <s v="Receitas Da Câmara"/>
    <s v="03.03.10"/>
    <s v="Receitas Da Câmara"/>
    <s v="03.03.10"/>
    <x v="22"/>
    <x v="0"/>
    <x v="0"/>
    <x v="8"/>
    <x v="0"/>
    <x v="0"/>
    <x v="2"/>
    <x v="0"/>
    <x v="6"/>
    <s v="2025-07-15"/>
    <x v="2"/>
    <n v="1390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98489"/>
    <x v="5438"/>
    <x v="0"/>
    <x v="1"/>
    <x v="0"/>
    <s v="03.03.10"/>
    <x v="15"/>
    <x v="0"/>
    <x v="5"/>
    <s v="Receitas Da Câmara"/>
    <s v="03.03.10"/>
    <s v="Receitas Da Câmara"/>
    <s v="03.03.10"/>
    <x v="33"/>
    <x v="0"/>
    <x v="0"/>
    <x v="1"/>
    <x v="0"/>
    <x v="0"/>
    <x v="2"/>
    <x v="0"/>
    <x v="6"/>
    <s v="2025-07-15"/>
    <x v="2"/>
    <n v="9848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6779"/>
    <x v="5439"/>
    <x v="0"/>
    <x v="1"/>
    <x v="0"/>
    <s v="03.03.10"/>
    <x v="15"/>
    <x v="0"/>
    <x v="5"/>
    <s v="Receitas Da Câmara"/>
    <s v="03.03.10"/>
    <s v="Receitas Da Câmara"/>
    <s v="03.03.10"/>
    <x v="25"/>
    <x v="0"/>
    <x v="0"/>
    <x v="1"/>
    <x v="0"/>
    <x v="0"/>
    <x v="2"/>
    <x v="0"/>
    <x v="6"/>
    <s v="2025-07-15"/>
    <x v="2"/>
    <n v="13677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370"/>
    <x v="5440"/>
    <x v="0"/>
    <x v="1"/>
    <x v="0"/>
    <s v="03.03.10"/>
    <x v="15"/>
    <x v="0"/>
    <x v="5"/>
    <s v="Receitas Da Câmara"/>
    <s v="03.03.10"/>
    <s v="Receitas Da Câmara"/>
    <s v="03.03.10"/>
    <x v="24"/>
    <x v="0"/>
    <x v="4"/>
    <x v="5"/>
    <x v="0"/>
    <x v="0"/>
    <x v="2"/>
    <x v="0"/>
    <x v="6"/>
    <s v="2025-07-15"/>
    <x v="2"/>
    <n v="73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5441"/>
    <x v="0"/>
    <x v="1"/>
    <x v="0"/>
    <s v="03.03.10"/>
    <x v="15"/>
    <x v="0"/>
    <x v="5"/>
    <s v="Receitas Da Câmara"/>
    <s v="03.03.10"/>
    <s v="Receitas Da Câmara"/>
    <s v="03.03.10"/>
    <x v="16"/>
    <x v="0"/>
    <x v="4"/>
    <x v="5"/>
    <x v="0"/>
    <x v="0"/>
    <x v="2"/>
    <x v="0"/>
    <x v="6"/>
    <s v="2025-07-15"/>
    <x v="2"/>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5800"/>
    <x v="5442"/>
    <x v="0"/>
    <x v="1"/>
    <x v="0"/>
    <s v="03.03.10"/>
    <x v="15"/>
    <x v="0"/>
    <x v="5"/>
    <s v="Receitas Da Câmara"/>
    <s v="03.03.10"/>
    <s v="Receitas Da Câmara"/>
    <s v="03.03.10"/>
    <x v="27"/>
    <x v="0"/>
    <x v="4"/>
    <x v="5"/>
    <x v="0"/>
    <x v="0"/>
    <x v="2"/>
    <x v="0"/>
    <x v="6"/>
    <s v="2025-07-15"/>
    <x v="2"/>
    <n v="35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5698"/>
    <x v="5443"/>
    <x v="0"/>
    <x v="1"/>
    <x v="0"/>
    <s v="03.03.10"/>
    <x v="15"/>
    <x v="0"/>
    <x v="5"/>
    <s v="Receitas Da Câmara"/>
    <s v="03.03.10"/>
    <s v="Receitas Da Câmara"/>
    <s v="03.03.10"/>
    <x v="32"/>
    <x v="0"/>
    <x v="4"/>
    <x v="5"/>
    <x v="0"/>
    <x v="0"/>
    <x v="2"/>
    <x v="0"/>
    <x v="6"/>
    <s v="2025-07-15"/>
    <x v="2"/>
    <n v="1569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750"/>
    <x v="5444"/>
    <x v="0"/>
    <x v="1"/>
    <x v="0"/>
    <s v="03.03.10"/>
    <x v="15"/>
    <x v="0"/>
    <x v="5"/>
    <s v="Receitas Da Câmara"/>
    <s v="03.03.10"/>
    <s v="Receitas Da Câmara"/>
    <s v="03.03.10"/>
    <x v="20"/>
    <x v="0"/>
    <x v="4"/>
    <x v="5"/>
    <x v="0"/>
    <x v="0"/>
    <x v="2"/>
    <x v="0"/>
    <x v="6"/>
    <s v="2025-07-16"/>
    <x v="2"/>
    <n v="77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200"/>
    <x v="5445"/>
    <x v="0"/>
    <x v="1"/>
    <x v="0"/>
    <s v="03.03.10"/>
    <x v="15"/>
    <x v="0"/>
    <x v="5"/>
    <s v="Receitas Da Câmara"/>
    <s v="03.03.10"/>
    <s v="Receitas Da Câmara"/>
    <s v="03.03.10"/>
    <x v="22"/>
    <x v="0"/>
    <x v="0"/>
    <x v="8"/>
    <x v="0"/>
    <x v="0"/>
    <x v="2"/>
    <x v="0"/>
    <x v="6"/>
    <s v="2025-07-16"/>
    <x v="2"/>
    <n v="14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175"/>
    <x v="5446"/>
    <x v="0"/>
    <x v="1"/>
    <x v="0"/>
    <s v="03.03.10"/>
    <x v="15"/>
    <x v="0"/>
    <x v="5"/>
    <s v="Receitas Da Câmara"/>
    <s v="03.03.10"/>
    <s v="Receitas Da Câmara"/>
    <s v="03.03.10"/>
    <x v="23"/>
    <x v="0"/>
    <x v="4"/>
    <x v="5"/>
    <x v="0"/>
    <x v="0"/>
    <x v="2"/>
    <x v="0"/>
    <x v="6"/>
    <s v="2025-07-16"/>
    <x v="2"/>
    <n v="81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5447"/>
    <x v="0"/>
    <x v="1"/>
    <x v="0"/>
    <s v="03.03.10"/>
    <x v="15"/>
    <x v="0"/>
    <x v="5"/>
    <s v="Receitas Da Câmara"/>
    <s v="03.03.10"/>
    <s v="Receitas Da Câmara"/>
    <s v="03.03.10"/>
    <x v="15"/>
    <x v="0"/>
    <x v="4"/>
    <x v="5"/>
    <x v="0"/>
    <x v="0"/>
    <x v="2"/>
    <x v="0"/>
    <x v="6"/>
    <s v="2025-07-16"/>
    <x v="2"/>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5600"/>
    <x v="5448"/>
    <x v="0"/>
    <x v="1"/>
    <x v="0"/>
    <s v="03.03.10"/>
    <x v="15"/>
    <x v="0"/>
    <x v="5"/>
    <s v="Receitas Da Câmara"/>
    <s v="03.03.10"/>
    <s v="Receitas Da Câmara"/>
    <s v="03.03.10"/>
    <x v="36"/>
    <x v="0"/>
    <x v="4"/>
    <x v="9"/>
    <x v="0"/>
    <x v="0"/>
    <x v="2"/>
    <x v="0"/>
    <x v="6"/>
    <s v="2025-07-16"/>
    <x v="2"/>
    <n v="45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20"/>
    <x v="5449"/>
    <x v="0"/>
    <x v="1"/>
    <x v="0"/>
    <s v="03.03.10"/>
    <x v="15"/>
    <x v="0"/>
    <x v="5"/>
    <s v="Receitas Da Câmara"/>
    <s v="03.03.10"/>
    <s v="Receitas Da Câmara"/>
    <s v="03.03.10"/>
    <x v="16"/>
    <x v="0"/>
    <x v="4"/>
    <x v="5"/>
    <x v="0"/>
    <x v="0"/>
    <x v="2"/>
    <x v="0"/>
    <x v="6"/>
    <s v="2025-07-16"/>
    <x v="2"/>
    <n v="72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074767"/>
    <x v="5450"/>
    <x v="0"/>
    <x v="1"/>
    <x v="0"/>
    <s v="03.03.10"/>
    <x v="15"/>
    <x v="0"/>
    <x v="5"/>
    <s v="Receitas Da Câmara"/>
    <s v="03.03.10"/>
    <s v="Receitas Da Câmara"/>
    <s v="03.03.10"/>
    <x v="33"/>
    <x v="0"/>
    <x v="0"/>
    <x v="1"/>
    <x v="0"/>
    <x v="0"/>
    <x v="2"/>
    <x v="0"/>
    <x v="6"/>
    <s v="2025-07-16"/>
    <x v="2"/>
    <n v="1074767"/>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7205"/>
    <x v="5451"/>
    <x v="0"/>
    <x v="1"/>
    <x v="0"/>
    <s v="03.03.10"/>
    <x v="15"/>
    <x v="0"/>
    <x v="5"/>
    <s v="Receitas Da Câmara"/>
    <s v="03.03.10"/>
    <s v="Receitas Da Câmara"/>
    <s v="03.03.10"/>
    <x v="25"/>
    <x v="0"/>
    <x v="0"/>
    <x v="1"/>
    <x v="0"/>
    <x v="0"/>
    <x v="2"/>
    <x v="0"/>
    <x v="6"/>
    <s v="2025-07-16"/>
    <x v="2"/>
    <n v="3720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302"/>
    <x v="5452"/>
    <x v="0"/>
    <x v="1"/>
    <x v="0"/>
    <s v="03.03.10"/>
    <x v="15"/>
    <x v="0"/>
    <x v="5"/>
    <s v="Receitas Da Câmara"/>
    <s v="03.03.10"/>
    <s v="Receitas Da Câmara"/>
    <s v="03.03.10"/>
    <x v="32"/>
    <x v="0"/>
    <x v="4"/>
    <x v="5"/>
    <x v="0"/>
    <x v="0"/>
    <x v="2"/>
    <x v="0"/>
    <x v="6"/>
    <s v="2025-07-16"/>
    <x v="2"/>
    <n v="1330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000"/>
    <x v="5453"/>
    <x v="0"/>
    <x v="1"/>
    <x v="0"/>
    <s v="03.03.10"/>
    <x v="15"/>
    <x v="0"/>
    <x v="5"/>
    <s v="Receitas Da Câmara"/>
    <s v="03.03.10"/>
    <s v="Receitas Da Câmara"/>
    <s v="03.03.10"/>
    <x v="36"/>
    <x v="0"/>
    <x v="4"/>
    <x v="9"/>
    <x v="0"/>
    <x v="0"/>
    <x v="2"/>
    <x v="0"/>
    <x v="6"/>
    <s v="2025-07-18"/>
    <x v="2"/>
    <n v="26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40"/>
    <x v="5454"/>
    <x v="0"/>
    <x v="1"/>
    <x v="0"/>
    <s v="03.03.10"/>
    <x v="15"/>
    <x v="0"/>
    <x v="5"/>
    <s v="Receitas Da Câmara"/>
    <s v="03.03.10"/>
    <s v="Receitas Da Câmara"/>
    <s v="03.03.10"/>
    <x v="16"/>
    <x v="0"/>
    <x v="4"/>
    <x v="5"/>
    <x v="0"/>
    <x v="0"/>
    <x v="2"/>
    <x v="0"/>
    <x v="6"/>
    <s v="2025-07-18"/>
    <x v="2"/>
    <n v="7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575"/>
    <x v="5455"/>
    <x v="0"/>
    <x v="1"/>
    <x v="0"/>
    <s v="03.03.10"/>
    <x v="15"/>
    <x v="0"/>
    <x v="5"/>
    <s v="Receitas Da Câmara"/>
    <s v="03.03.10"/>
    <s v="Receitas Da Câmara"/>
    <s v="03.03.10"/>
    <x v="23"/>
    <x v="0"/>
    <x v="4"/>
    <x v="5"/>
    <x v="0"/>
    <x v="0"/>
    <x v="2"/>
    <x v="0"/>
    <x v="6"/>
    <s v="2025-07-18"/>
    <x v="2"/>
    <n v="225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7"/>
    <x v="5456"/>
    <x v="0"/>
    <x v="1"/>
    <x v="0"/>
    <s v="03.03.10"/>
    <x v="15"/>
    <x v="0"/>
    <x v="5"/>
    <s v="Receitas Da Câmara"/>
    <s v="03.03.10"/>
    <s v="Receitas Da Câmara"/>
    <s v="03.03.10"/>
    <x v="61"/>
    <x v="0"/>
    <x v="4"/>
    <x v="11"/>
    <x v="0"/>
    <x v="0"/>
    <x v="2"/>
    <x v="0"/>
    <x v="6"/>
    <s v="2025-07-18"/>
    <x v="2"/>
    <n v="77"/>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4194"/>
    <x v="5457"/>
    <x v="0"/>
    <x v="1"/>
    <x v="0"/>
    <s v="03.03.10"/>
    <x v="15"/>
    <x v="0"/>
    <x v="5"/>
    <s v="Receitas Da Câmara"/>
    <s v="03.03.10"/>
    <s v="Receitas Da Câmara"/>
    <s v="03.03.10"/>
    <x v="32"/>
    <x v="0"/>
    <x v="4"/>
    <x v="5"/>
    <x v="0"/>
    <x v="0"/>
    <x v="2"/>
    <x v="0"/>
    <x v="6"/>
    <s v="2025-07-18"/>
    <x v="2"/>
    <n v="2419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40"/>
    <x v="5458"/>
    <x v="0"/>
    <x v="1"/>
    <x v="0"/>
    <s v="03.03.10"/>
    <x v="15"/>
    <x v="0"/>
    <x v="5"/>
    <s v="Receitas Da Câmara"/>
    <s v="03.03.10"/>
    <s v="Receitas Da Câmara"/>
    <s v="03.03.10"/>
    <x v="34"/>
    <x v="0"/>
    <x v="4"/>
    <x v="5"/>
    <x v="0"/>
    <x v="0"/>
    <x v="2"/>
    <x v="0"/>
    <x v="6"/>
    <s v="2025-07-18"/>
    <x v="2"/>
    <n v="8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80"/>
    <x v="5459"/>
    <x v="0"/>
    <x v="1"/>
    <x v="0"/>
    <s v="03.03.10"/>
    <x v="15"/>
    <x v="0"/>
    <x v="5"/>
    <s v="Receitas Da Câmara"/>
    <s v="03.03.10"/>
    <s v="Receitas Da Câmara"/>
    <s v="03.03.10"/>
    <x v="30"/>
    <x v="0"/>
    <x v="4"/>
    <x v="5"/>
    <x v="0"/>
    <x v="0"/>
    <x v="2"/>
    <x v="0"/>
    <x v="6"/>
    <s v="2025-07-18"/>
    <x v="2"/>
    <n v="5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860"/>
    <x v="5460"/>
    <x v="0"/>
    <x v="1"/>
    <x v="0"/>
    <s v="03.03.10"/>
    <x v="15"/>
    <x v="0"/>
    <x v="5"/>
    <s v="Receitas Da Câmara"/>
    <s v="03.03.10"/>
    <s v="Receitas Da Câmara"/>
    <s v="03.03.10"/>
    <x v="15"/>
    <x v="0"/>
    <x v="4"/>
    <x v="5"/>
    <x v="0"/>
    <x v="0"/>
    <x v="2"/>
    <x v="0"/>
    <x v="6"/>
    <s v="2025-07-18"/>
    <x v="2"/>
    <n v="686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336502"/>
    <x v="5461"/>
    <x v="0"/>
    <x v="1"/>
    <x v="0"/>
    <s v="03.03.10"/>
    <x v="15"/>
    <x v="0"/>
    <x v="5"/>
    <s v="Receitas Da Câmara"/>
    <s v="03.03.10"/>
    <s v="Receitas Da Câmara"/>
    <s v="03.03.10"/>
    <x v="33"/>
    <x v="0"/>
    <x v="0"/>
    <x v="1"/>
    <x v="0"/>
    <x v="0"/>
    <x v="2"/>
    <x v="0"/>
    <x v="6"/>
    <s v="2025-07-18"/>
    <x v="2"/>
    <n v="133650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200"/>
    <x v="5462"/>
    <x v="0"/>
    <x v="1"/>
    <x v="0"/>
    <s v="03.03.10"/>
    <x v="15"/>
    <x v="0"/>
    <x v="5"/>
    <s v="Receitas Da Câmara"/>
    <s v="03.03.10"/>
    <s v="Receitas Da Câmara"/>
    <s v="03.03.10"/>
    <x v="22"/>
    <x v="0"/>
    <x v="0"/>
    <x v="8"/>
    <x v="0"/>
    <x v="0"/>
    <x v="2"/>
    <x v="0"/>
    <x v="6"/>
    <s v="2025-07-18"/>
    <x v="2"/>
    <n v="8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225"/>
    <x v="5463"/>
    <x v="0"/>
    <x v="1"/>
    <x v="0"/>
    <s v="03.03.10"/>
    <x v="15"/>
    <x v="0"/>
    <x v="5"/>
    <s v="Receitas Da Câmara"/>
    <s v="03.03.10"/>
    <s v="Receitas Da Câmara"/>
    <s v="03.03.10"/>
    <x v="20"/>
    <x v="0"/>
    <x v="4"/>
    <x v="5"/>
    <x v="0"/>
    <x v="0"/>
    <x v="2"/>
    <x v="0"/>
    <x v="6"/>
    <s v="2025-07-18"/>
    <x v="2"/>
    <n v="72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900"/>
    <x v="5464"/>
    <x v="0"/>
    <x v="1"/>
    <x v="0"/>
    <s v="03.03.10"/>
    <x v="15"/>
    <x v="0"/>
    <x v="5"/>
    <s v="Receitas Da Câmara"/>
    <s v="03.03.10"/>
    <s v="Receitas Da Câmara"/>
    <s v="03.03.10"/>
    <x v="24"/>
    <x v="0"/>
    <x v="4"/>
    <x v="5"/>
    <x v="0"/>
    <x v="0"/>
    <x v="2"/>
    <x v="0"/>
    <x v="6"/>
    <s v="2025-07-18"/>
    <x v="2"/>
    <n v="2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
    <x v="5465"/>
    <x v="0"/>
    <x v="1"/>
    <x v="0"/>
    <s v="03.03.10"/>
    <x v="15"/>
    <x v="0"/>
    <x v="5"/>
    <s v="Receitas Da Câmara"/>
    <s v="03.03.10"/>
    <s v="Receitas Da Câmara"/>
    <s v="03.03.10"/>
    <x v="62"/>
    <x v="0"/>
    <x v="4"/>
    <x v="11"/>
    <x v="0"/>
    <x v="0"/>
    <x v="2"/>
    <x v="0"/>
    <x v="6"/>
    <s v="2025-07-18"/>
    <x v="2"/>
    <n v="2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6725"/>
    <x v="5466"/>
    <x v="0"/>
    <x v="1"/>
    <x v="0"/>
    <s v="03.03.10"/>
    <x v="15"/>
    <x v="0"/>
    <x v="5"/>
    <s v="Receitas Da Câmara"/>
    <s v="03.03.10"/>
    <s v="Receitas Da Câmara"/>
    <s v="03.03.10"/>
    <x v="25"/>
    <x v="0"/>
    <x v="0"/>
    <x v="1"/>
    <x v="0"/>
    <x v="0"/>
    <x v="2"/>
    <x v="0"/>
    <x v="6"/>
    <s v="2025-07-18"/>
    <x v="2"/>
    <n v="467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600"/>
    <x v="5467"/>
    <x v="0"/>
    <x v="1"/>
    <x v="0"/>
    <s v="03.03.10"/>
    <x v="15"/>
    <x v="0"/>
    <x v="5"/>
    <s v="Receitas Da Câmara"/>
    <s v="03.03.10"/>
    <s v="Receitas Da Câmara"/>
    <s v="03.03.10"/>
    <x v="22"/>
    <x v="0"/>
    <x v="0"/>
    <x v="8"/>
    <x v="0"/>
    <x v="0"/>
    <x v="2"/>
    <x v="0"/>
    <x v="6"/>
    <s v="2025-07-22"/>
    <x v="2"/>
    <n v="8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406"/>
    <x v="5468"/>
    <x v="0"/>
    <x v="1"/>
    <x v="0"/>
    <s v="03.03.10"/>
    <x v="15"/>
    <x v="0"/>
    <x v="5"/>
    <s v="Receitas Da Câmara"/>
    <s v="03.03.10"/>
    <s v="Receitas Da Câmara"/>
    <s v="03.03.10"/>
    <x v="32"/>
    <x v="0"/>
    <x v="4"/>
    <x v="5"/>
    <x v="0"/>
    <x v="0"/>
    <x v="2"/>
    <x v="0"/>
    <x v="6"/>
    <s v="2025-07-22"/>
    <x v="2"/>
    <n v="340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1438"/>
    <x v="5469"/>
    <x v="0"/>
    <x v="1"/>
    <x v="0"/>
    <s v="03.03.10"/>
    <x v="15"/>
    <x v="0"/>
    <x v="5"/>
    <s v="Receitas Da Câmara"/>
    <s v="03.03.10"/>
    <s v="Receitas Da Câmara"/>
    <s v="03.03.10"/>
    <x v="25"/>
    <x v="0"/>
    <x v="0"/>
    <x v="1"/>
    <x v="0"/>
    <x v="0"/>
    <x v="2"/>
    <x v="0"/>
    <x v="6"/>
    <s v="2025-07-22"/>
    <x v="2"/>
    <n v="51438"/>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25"/>
    <x v="5470"/>
    <x v="0"/>
    <x v="1"/>
    <x v="0"/>
    <s v="03.03.10"/>
    <x v="15"/>
    <x v="0"/>
    <x v="5"/>
    <s v="Receitas Da Câmara"/>
    <s v="03.03.10"/>
    <s v="Receitas Da Câmara"/>
    <s v="03.03.10"/>
    <x v="23"/>
    <x v="0"/>
    <x v="4"/>
    <x v="5"/>
    <x v="0"/>
    <x v="0"/>
    <x v="2"/>
    <x v="0"/>
    <x v="6"/>
    <s v="2025-07-22"/>
    <x v="2"/>
    <n v="402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50"/>
    <x v="5471"/>
    <x v="0"/>
    <x v="1"/>
    <x v="0"/>
    <s v="03.03.10"/>
    <x v="15"/>
    <x v="0"/>
    <x v="5"/>
    <s v="Receitas Da Câmara"/>
    <s v="03.03.10"/>
    <s v="Receitas Da Câmara"/>
    <s v="03.03.10"/>
    <x v="24"/>
    <x v="0"/>
    <x v="4"/>
    <x v="5"/>
    <x v="0"/>
    <x v="0"/>
    <x v="2"/>
    <x v="0"/>
    <x v="6"/>
    <s v="2025-07-22"/>
    <x v="2"/>
    <n v="30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5472"/>
    <x v="0"/>
    <x v="1"/>
    <x v="0"/>
    <s v="03.03.10"/>
    <x v="15"/>
    <x v="0"/>
    <x v="5"/>
    <s v="Receitas Da Câmara"/>
    <s v="03.03.10"/>
    <s v="Receitas Da Câmara"/>
    <s v="03.03.10"/>
    <x v="15"/>
    <x v="0"/>
    <x v="4"/>
    <x v="5"/>
    <x v="0"/>
    <x v="0"/>
    <x v="2"/>
    <x v="0"/>
    <x v="6"/>
    <s v="2025-07-22"/>
    <x v="2"/>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50"/>
    <x v="5473"/>
    <x v="0"/>
    <x v="1"/>
    <x v="0"/>
    <s v="03.03.10"/>
    <x v="15"/>
    <x v="0"/>
    <x v="5"/>
    <s v="Receitas Da Câmara"/>
    <s v="03.03.10"/>
    <s v="Receitas Da Câmara"/>
    <s v="03.03.10"/>
    <x v="43"/>
    <x v="0"/>
    <x v="4"/>
    <x v="11"/>
    <x v="0"/>
    <x v="0"/>
    <x v="2"/>
    <x v="0"/>
    <x v="6"/>
    <s v="2025-07-22"/>
    <x v="2"/>
    <n v="5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25"/>
    <x v="5474"/>
    <x v="0"/>
    <x v="1"/>
    <x v="0"/>
    <s v="03.03.10"/>
    <x v="15"/>
    <x v="0"/>
    <x v="5"/>
    <s v="Receitas Da Câmara"/>
    <s v="03.03.10"/>
    <s v="Receitas Da Câmara"/>
    <s v="03.03.10"/>
    <x v="20"/>
    <x v="0"/>
    <x v="4"/>
    <x v="5"/>
    <x v="0"/>
    <x v="0"/>
    <x v="2"/>
    <x v="0"/>
    <x v="6"/>
    <s v="2025-07-22"/>
    <x v="2"/>
    <n v="2525"/>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56250"/>
    <x v="5475"/>
    <x v="0"/>
    <x v="1"/>
    <x v="0"/>
    <s v="03.03.10"/>
    <x v="15"/>
    <x v="0"/>
    <x v="5"/>
    <s v="Receitas Da Câmara"/>
    <s v="03.03.10"/>
    <s v="Receitas Da Câmara"/>
    <s v="03.03.10"/>
    <x v="33"/>
    <x v="0"/>
    <x v="0"/>
    <x v="1"/>
    <x v="0"/>
    <x v="0"/>
    <x v="2"/>
    <x v="0"/>
    <x v="6"/>
    <s v="2025-07-22"/>
    <x v="2"/>
    <n v="562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0"/>
    <x v="5476"/>
    <x v="0"/>
    <x v="1"/>
    <x v="0"/>
    <s v="03.03.10"/>
    <x v="15"/>
    <x v="0"/>
    <x v="5"/>
    <s v="Receitas Da Câmara"/>
    <s v="03.03.10"/>
    <s v="Receitas Da Câmara"/>
    <s v="03.03.10"/>
    <x v="16"/>
    <x v="0"/>
    <x v="4"/>
    <x v="5"/>
    <x v="0"/>
    <x v="0"/>
    <x v="2"/>
    <x v="0"/>
    <x v="6"/>
    <s v="2025-07-22"/>
    <x v="2"/>
    <n v="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800"/>
    <x v="5477"/>
    <x v="0"/>
    <x v="1"/>
    <x v="0"/>
    <s v="03.03.10"/>
    <x v="15"/>
    <x v="0"/>
    <x v="5"/>
    <s v="Receitas Da Câmara"/>
    <s v="03.03.10"/>
    <s v="Receitas Da Câmara"/>
    <s v="03.03.10"/>
    <x v="22"/>
    <x v="0"/>
    <x v="0"/>
    <x v="8"/>
    <x v="0"/>
    <x v="0"/>
    <x v="2"/>
    <x v="0"/>
    <x v="6"/>
    <s v="2025-07-28"/>
    <x v="2"/>
    <n v="14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5478"/>
    <x v="0"/>
    <x v="1"/>
    <x v="0"/>
    <s v="03.03.10"/>
    <x v="15"/>
    <x v="0"/>
    <x v="5"/>
    <s v="Receitas Da Câmara"/>
    <s v="03.03.10"/>
    <s v="Receitas Da Câmara"/>
    <s v="03.03.10"/>
    <x v="34"/>
    <x v="0"/>
    <x v="4"/>
    <x v="5"/>
    <x v="0"/>
    <x v="0"/>
    <x v="2"/>
    <x v="0"/>
    <x v="6"/>
    <s v="2025-07-28"/>
    <x v="2"/>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
    <x v="5479"/>
    <x v="0"/>
    <x v="1"/>
    <x v="0"/>
    <s v="03.03.10"/>
    <x v="15"/>
    <x v="0"/>
    <x v="5"/>
    <s v="Receitas Da Câmara"/>
    <s v="03.03.10"/>
    <s v="Receitas Da Câmara"/>
    <s v="03.03.10"/>
    <x v="27"/>
    <x v="0"/>
    <x v="4"/>
    <x v="5"/>
    <x v="0"/>
    <x v="0"/>
    <x v="2"/>
    <x v="0"/>
    <x v="6"/>
    <s v="2025-07-28"/>
    <x v="2"/>
    <n v="3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90"/>
    <x v="5480"/>
    <x v="0"/>
    <x v="1"/>
    <x v="0"/>
    <s v="03.03.10"/>
    <x v="15"/>
    <x v="0"/>
    <x v="5"/>
    <s v="Receitas Da Câmara"/>
    <s v="03.03.10"/>
    <s v="Receitas Da Câmara"/>
    <s v="03.03.10"/>
    <x v="30"/>
    <x v="0"/>
    <x v="4"/>
    <x v="5"/>
    <x v="0"/>
    <x v="0"/>
    <x v="2"/>
    <x v="0"/>
    <x v="6"/>
    <s v="2025-07-28"/>
    <x v="2"/>
    <n v="12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490"/>
    <x v="5481"/>
    <x v="0"/>
    <x v="1"/>
    <x v="0"/>
    <s v="03.03.10"/>
    <x v="15"/>
    <x v="0"/>
    <x v="5"/>
    <s v="Receitas Da Câmara"/>
    <s v="03.03.10"/>
    <s v="Receitas Da Câmara"/>
    <s v="03.03.10"/>
    <x v="24"/>
    <x v="0"/>
    <x v="4"/>
    <x v="5"/>
    <x v="0"/>
    <x v="0"/>
    <x v="2"/>
    <x v="0"/>
    <x v="6"/>
    <s v="2025-07-28"/>
    <x v="2"/>
    <n v="64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00"/>
    <x v="5482"/>
    <x v="0"/>
    <x v="1"/>
    <x v="0"/>
    <s v="03.03.10"/>
    <x v="15"/>
    <x v="0"/>
    <x v="5"/>
    <s v="Receitas Da Câmara"/>
    <s v="03.03.10"/>
    <s v="Receitas Da Câmara"/>
    <s v="03.03.10"/>
    <x v="43"/>
    <x v="0"/>
    <x v="4"/>
    <x v="11"/>
    <x v="0"/>
    <x v="0"/>
    <x v="2"/>
    <x v="0"/>
    <x v="6"/>
    <s v="2025-07-28"/>
    <x v="2"/>
    <n v="1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50"/>
    <x v="5483"/>
    <x v="0"/>
    <x v="1"/>
    <x v="0"/>
    <s v="03.03.10"/>
    <x v="15"/>
    <x v="0"/>
    <x v="5"/>
    <s v="Receitas Da Câmara"/>
    <s v="03.03.10"/>
    <s v="Receitas Da Câmara"/>
    <s v="03.03.10"/>
    <x v="20"/>
    <x v="0"/>
    <x v="4"/>
    <x v="5"/>
    <x v="0"/>
    <x v="0"/>
    <x v="2"/>
    <x v="0"/>
    <x v="6"/>
    <s v="2025-07-28"/>
    <x v="2"/>
    <n v="40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8400"/>
    <x v="5484"/>
    <x v="0"/>
    <x v="1"/>
    <x v="0"/>
    <s v="03.03.10"/>
    <x v="15"/>
    <x v="0"/>
    <x v="5"/>
    <s v="Receitas Da Câmara"/>
    <s v="03.03.10"/>
    <s v="Receitas Da Câmara"/>
    <s v="03.03.10"/>
    <x v="23"/>
    <x v="0"/>
    <x v="4"/>
    <x v="5"/>
    <x v="0"/>
    <x v="0"/>
    <x v="2"/>
    <x v="0"/>
    <x v="6"/>
    <s v="2025-07-28"/>
    <x v="2"/>
    <n v="8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00"/>
    <x v="5485"/>
    <x v="0"/>
    <x v="1"/>
    <x v="0"/>
    <s v="03.03.10"/>
    <x v="15"/>
    <x v="0"/>
    <x v="5"/>
    <s v="Receitas Da Câmara"/>
    <s v="03.03.10"/>
    <s v="Receitas Da Câmara"/>
    <s v="03.03.10"/>
    <x v="15"/>
    <x v="0"/>
    <x v="4"/>
    <x v="5"/>
    <x v="0"/>
    <x v="0"/>
    <x v="2"/>
    <x v="0"/>
    <x v="6"/>
    <s v="2025-07-28"/>
    <x v="2"/>
    <n v="6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0"/>
    <x v="5486"/>
    <x v="0"/>
    <x v="1"/>
    <x v="0"/>
    <s v="03.03.10"/>
    <x v="15"/>
    <x v="0"/>
    <x v="5"/>
    <s v="Receitas Da Câmara"/>
    <s v="03.03.10"/>
    <s v="Receitas Da Câmara"/>
    <s v="03.03.10"/>
    <x v="36"/>
    <x v="0"/>
    <x v="4"/>
    <x v="9"/>
    <x v="0"/>
    <x v="0"/>
    <x v="2"/>
    <x v="0"/>
    <x v="6"/>
    <s v="2025-07-28"/>
    <x v="2"/>
    <n v="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80"/>
    <x v="5487"/>
    <x v="0"/>
    <x v="1"/>
    <x v="0"/>
    <s v="03.03.10"/>
    <x v="15"/>
    <x v="0"/>
    <x v="5"/>
    <s v="Receitas Da Câmara"/>
    <s v="03.03.10"/>
    <s v="Receitas Da Câmara"/>
    <s v="03.03.10"/>
    <x v="16"/>
    <x v="0"/>
    <x v="4"/>
    <x v="5"/>
    <x v="0"/>
    <x v="0"/>
    <x v="2"/>
    <x v="0"/>
    <x v="6"/>
    <s v="2025-07-28"/>
    <x v="2"/>
    <n v="5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789"/>
    <x v="5488"/>
    <x v="0"/>
    <x v="1"/>
    <x v="0"/>
    <s v="03.03.10"/>
    <x v="15"/>
    <x v="0"/>
    <x v="5"/>
    <s v="Receitas Da Câmara"/>
    <s v="03.03.10"/>
    <s v="Receitas Da Câmara"/>
    <s v="03.03.10"/>
    <x v="32"/>
    <x v="0"/>
    <x v="4"/>
    <x v="5"/>
    <x v="0"/>
    <x v="0"/>
    <x v="2"/>
    <x v="0"/>
    <x v="6"/>
    <s v="2025-07-28"/>
    <x v="2"/>
    <n v="7789"/>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390"/>
    <x v="5489"/>
    <x v="0"/>
    <x v="1"/>
    <x v="0"/>
    <s v="03.03.10"/>
    <x v="15"/>
    <x v="0"/>
    <x v="5"/>
    <s v="Receitas Da Câmara"/>
    <s v="03.03.10"/>
    <s v="Receitas Da Câmara"/>
    <s v="03.03.10"/>
    <x v="25"/>
    <x v="0"/>
    <x v="0"/>
    <x v="1"/>
    <x v="0"/>
    <x v="0"/>
    <x v="2"/>
    <x v="0"/>
    <x v="6"/>
    <s v="2025-07-28"/>
    <x v="2"/>
    <n v="4839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00"/>
    <x v="5490"/>
    <x v="0"/>
    <x v="1"/>
    <x v="0"/>
    <s v="03.03.10"/>
    <x v="15"/>
    <x v="0"/>
    <x v="5"/>
    <s v="Receitas Da Câmara"/>
    <s v="03.03.10"/>
    <s v="Receitas Da Câmara"/>
    <s v="03.03.10"/>
    <x v="15"/>
    <x v="0"/>
    <x v="4"/>
    <x v="5"/>
    <x v="0"/>
    <x v="0"/>
    <x v="2"/>
    <x v="0"/>
    <x v="6"/>
    <s v="2025-07-30"/>
    <x v="2"/>
    <n v="1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144"/>
    <x v="5491"/>
    <x v="0"/>
    <x v="1"/>
    <x v="0"/>
    <s v="03.03.10"/>
    <x v="15"/>
    <x v="0"/>
    <x v="5"/>
    <s v="Receitas Da Câmara"/>
    <s v="03.03.10"/>
    <s v="Receitas Da Câmara"/>
    <s v="03.03.10"/>
    <x v="61"/>
    <x v="0"/>
    <x v="4"/>
    <x v="11"/>
    <x v="0"/>
    <x v="0"/>
    <x v="2"/>
    <x v="0"/>
    <x v="6"/>
    <s v="2025-07-30"/>
    <x v="2"/>
    <n v="114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3237"/>
    <x v="5492"/>
    <x v="0"/>
    <x v="1"/>
    <x v="0"/>
    <s v="03.03.10"/>
    <x v="15"/>
    <x v="0"/>
    <x v="5"/>
    <s v="Receitas Da Câmara"/>
    <s v="03.03.10"/>
    <s v="Receitas Da Câmara"/>
    <s v="03.03.10"/>
    <x v="25"/>
    <x v="0"/>
    <x v="0"/>
    <x v="1"/>
    <x v="0"/>
    <x v="0"/>
    <x v="2"/>
    <x v="0"/>
    <x v="6"/>
    <s v="2025-07-30"/>
    <x v="2"/>
    <n v="213237"/>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900"/>
    <x v="5493"/>
    <x v="0"/>
    <x v="1"/>
    <x v="0"/>
    <s v="03.03.10"/>
    <x v="15"/>
    <x v="0"/>
    <x v="5"/>
    <s v="Receitas Da Câmara"/>
    <s v="03.03.10"/>
    <s v="Receitas Da Câmara"/>
    <s v="03.03.10"/>
    <x v="22"/>
    <x v="0"/>
    <x v="0"/>
    <x v="8"/>
    <x v="0"/>
    <x v="0"/>
    <x v="2"/>
    <x v="0"/>
    <x v="6"/>
    <s v="2025-07-30"/>
    <x v="2"/>
    <n v="2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60"/>
    <x v="5494"/>
    <x v="0"/>
    <x v="1"/>
    <x v="0"/>
    <s v="03.03.10"/>
    <x v="15"/>
    <x v="0"/>
    <x v="5"/>
    <s v="Receitas Da Câmara"/>
    <s v="03.03.10"/>
    <s v="Receitas Da Câmara"/>
    <s v="03.03.10"/>
    <x v="24"/>
    <x v="0"/>
    <x v="4"/>
    <x v="5"/>
    <x v="0"/>
    <x v="0"/>
    <x v="2"/>
    <x v="0"/>
    <x v="6"/>
    <s v="2025-07-30"/>
    <x v="2"/>
    <n v="26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00"/>
    <x v="5495"/>
    <x v="0"/>
    <x v="1"/>
    <x v="0"/>
    <s v="03.03.10"/>
    <x v="15"/>
    <x v="0"/>
    <x v="5"/>
    <s v="Receitas Da Câmara"/>
    <s v="03.03.10"/>
    <s v="Receitas Da Câmara"/>
    <s v="03.03.10"/>
    <x v="43"/>
    <x v="0"/>
    <x v="4"/>
    <x v="11"/>
    <x v="0"/>
    <x v="0"/>
    <x v="2"/>
    <x v="0"/>
    <x v="6"/>
    <s v="2025-07-30"/>
    <x v="2"/>
    <n v="9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3650"/>
    <x v="5496"/>
    <x v="0"/>
    <x v="1"/>
    <x v="0"/>
    <s v="03.03.10"/>
    <x v="15"/>
    <x v="0"/>
    <x v="5"/>
    <s v="Receitas Da Câmara"/>
    <s v="03.03.10"/>
    <s v="Receitas Da Câmara"/>
    <s v="03.03.10"/>
    <x v="23"/>
    <x v="0"/>
    <x v="4"/>
    <x v="5"/>
    <x v="0"/>
    <x v="0"/>
    <x v="2"/>
    <x v="0"/>
    <x v="6"/>
    <s v="2025-07-30"/>
    <x v="2"/>
    <n v="23650"/>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397375"/>
    <x v="5497"/>
    <x v="0"/>
    <x v="1"/>
    <x v="0"/>
    <s v="03.03.10"/>
    <x v="15"/>
    <x v="0"/>
    <x v="5"/>
    <s v="Receitas Da Câmara"/>
    <s v="03.03.10"/>
    <s v="Receitas Da Câmara"/>
    <s v="03.03.10"/>
    <x v="33"/>
    <x v="0"/>
    <x v="0"/>
    <x v="1"/>
    <x v="0"/>
    <x v="0"/>
    <x v="2"/>
    <x v="0"/>
    <x v="6"/>
    <s v="2025-07-30"/>
    <x v="2"/>
    <n v="13973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00"/>
    <x v="5498"/>
    <x v="0"/>
    <x v="1"/>
    <x v="0"/>
    <s v="03.03.10"/>
    <x v="15"/>
    <x v="0"/>
    <x v="5"/>
    <s v="Receitas Da Câmara"/>
    <s v="03.03.10"/>
    <s v="Receitas Da Câmara"/>
    <s v="03.03.10"/>
    <x v="16"/>
    <x v="0"/>
    <x v="4"/>
    <x v="5"/>
    <x v="0"/>
    <x v="0"/>
    <x v="2"/>
    <x v="0"/>
    <x v="6"/>
    <s v="2025-07-30"/>
    <x v="2"/>
    <n v="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950"/>
    <x v="5499"/>
    <x v="0"/>
    <x v="1"/>
    <x v="0"/>
    <s v="03.03.10"/>
    <x v="15"/>
    <x v="0"/>
    <x v="5"/>
    <s v="Receitas Da Câmara"/>
    <s v="03.03.10"/>
    <s v="Receitas Da Câmara"/>
    <s v="03.03.10"/>
    <x v="20"/>
    <x v="0"/>
    <x v="4"/>
    <x v="5"/>
    <x v="0"/>
    <x v="0"/>
    <x v="2"/>
    <x v="0"/>
    <x v="6"/>
    <s v="2025-07-30"/>
    <x v="2"/>
    <n v="49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952"/>
    <x v="5500"/>
    <x v="0"/>
    <x v="1"/>
    <x v="0"/>
    <s v="03.03.10"/>
    <x v="15"/>
    <x v="0"/>
    <x v="5"/>
    <s v="Receitas Da Câmara"/>
    <s v="03.03.10"/>
    <s v="Receitas Da Câmara"/>
    <s v="03.03.10"/>
    <x v="62"/>
    <x v="0"/>
    <x v="4"/>
    <x v="11"/>
    <x v="0"/>
    <x v="0"/>
    <x v="2"/>
    <x v="0"/>
    <x v="6"/>
    <s v="2025-07-30"/>
    <x v="2"/>
    <n v="22952"/>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000"/>
    <x v="5501"/>
    <x v="0"/>
    <x v="0"/>
    <x v="0"/>
    <s v="01.25.04.22"/>
    <x v="9"/>
    <x v="2"/>
    <x v="2"/>
    <s v="Cultura"/>
    <s v="01.25.04"/>
    <s v="Cultura"/>
    <s v="01.25.04"/>
    <x v="4"/>
    <x v="0"/>
    <x v="2"/>
    <x v="3"/>
    <x v="0"/>
    <x v="1"/>
    <x v="0"/>
    <x v="0"/>
    <x v="7"/>
    <s v="2025-08-11"/>
    <x v="2"/>
    <n v="30000"/>
    <x v="0"/>
    <m/>
    <x v="0"/>
    <m/>
    <x v="598"/>
    <n v="100479981"/>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tuação do artista JAY 3, conforme proposta em anexo."/>
  </r>
  <r>
    <x v="1"/>
    <n v="0"/>
    <n v="0"/>
    <n v="0"/>
    <n v="45000"/>
    <x v="5502"/>
    <x v="0"/>
    <x v="0"/>
    <x v="0"/>
    <s v="01.27.07.09"/>
    <x v="7"/>
    <x v="1"/>
    <x v="1"/>
    <s v="Requalificação Urbana e Habitação 2"/>
    <s v="01.27.07"/>
    <s v="Requalificação Urbana e Habitação 2"/>
    <s v="01.27.07"/>
    <x v="2"/>
    <x v="0"/>
    <x v="0"/>
    <x v="1"/>
    <x v="0"/>
    <x v="1"/>
    <x v="1"/>
    <x v="0"/>
    <x v="9"/>
    <s v="2025-10-22"/>
    <x v="3"/>
    <n v="45000"/>
    <x v="0"/>
    <m/>
    <x v="0"/>
    <m/>
    <x v="132"/>
    <n v="100479497"/>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e Transporte Comércio E Serviços J. Gonçalves, referente a transporte de paralelos, arreiões, terras , para trabalhos da requalificação urbana ambiental de quizomba e Veneza, conforme anexo."/>
  </r>
  <r>
    <x v="2"/>
    <n v="0"/>
    <n v="0"/>
    <n v="0"/>
    <n v="2333"/>
    <x v="5503"/>
    <x v="0"/>
    <x v="0"/>
    <x v="0"/>
    <s v="80.02.01"/>
    <x v="28"/>
    <x v="4"/>
    <x v="4"/>
    <s v="Retenções Iur"/>
    <s v="80.02.01"/>
    <s v="Retenções Iur"/>
    <s v="80.02.01"/>
    <x v="85"/>
    <x v="0"/>
    <x v="3"/>
    <x v="18"/>
    <x v="1"/>
    <x v="2"/>
    <x v="0"/>
    <x v="0"/>
    <x v="8"/>
    <s v="2025-09-18"/>
    <x v="2"/>
    <n v="2333"/>
    <x v="0"/>
    <m/>
    <x v="0"/>
    <m/>
    <x v="231"/>
    <n v="100476072"/>
    <x v="0"/>
    <x v="0"/>
    <s v="Retenções Iur"/>
    <s v="ORI"/>
    <x v="0"/>
    <s v="RIUR"/>
    <x v="0"/>
    <x v="0"/>
    <x v="0"/>
    <x v="0"/>
    <x v="0"/>
    <x v="0"/>
    <x v="0"/>
    <x v="0"/>
    <x v="0"/>
    <x v="0"/>
    <x v="0"/>
    <s v="Retenções Iur"/>
    <x v="0"/>
    <x v="0"/>
    <x v="0"/>
    <x v="0"/>
    <x v="2"/>
    <x v="0"/>
    <x v="0"/>
    <x v="0"/>
    <x v="0"/>
    <x v="1"/>
    <x v="0"/>
    <x v="0"/>
    <s v="Pagamento a favor do Sr. Mário Jorge De Pina Silva, correspondente restituição do montante de IUR, descontado indevidamente no salário de a julho de 2025, conforme anexo."/>
  </r>
  <r>
    <x v="1"/>
    <n v="0"/>
    <n v="0"/>
    <n v="0"/>
    <n v="65000"/>
    <x v="5504"/>
    <x v="0"/>
    <x v="0"/>
    <x v="0"/>
    <s v="01.25.02.23"/>
    <x v="13"/>
    <x v="2"/>
    <x v="2"/>
    <s v="desporto"/>
    <s v="01.25.02"/>
    <s v="desporto"/>
    <s v="01.25.02"/>
    <x v="2"/>
    <x v="0"/>
    <x v="0"/>
    <x v="1"/>
    <x v="0"/>
    <x v="1"/>
    <x v="1"/>
    <x v="0"/>
    <x v="8"/>
    <s v="2025-09-26"/>
    <x v="2"/>
    <n v="65000"/>
    <x v="0"/>
    <m/>
    <x v="0"/>
    <m/>
    <x v="26"/>
    <n v="10047491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 gratificação dos árbitros e comissão organizadora da atividades desportivas ( torneio Inter- zona e internacional) no âmbito do 28º aniversario do Município de São Miguel, conforme anexo. "/>
  </r>
  <r>
    <x v="1"/>
    <n v="0"/>
    <n v="0"/>
    <n v="0"/>
    <n v="131050"/>
    <x v="5505"/>
    <x v="0"/>
    <x v="0"/>
    <x v="0"/>
    <s v="01.27.07.09"/>
    <x v="7"/>
    <x v="1"/>
    <x v="1"/>
    <s v="Requalificação Urbana e Habitação 2"/>
    <s v="01.27.07"/>
    <s v="Requalificação Urbana e Habitação 2"/>
    <s v="01.27.07"/>
    <x v="2"/>
    <x v="0"/>
    <x v="0"/>
    <x v="1"/>
    <x v="0"/>
    <x v="1"/>
    <x v="1"/>
    <x v="0"/>
    <x v="9"/>
    <s v="2025-10-27"/>
    <x v="3"/>
    <n v="131050"/>
    <x v="0"/>
    <m/>
    <x v="0"/>
    <m/>
    <x v="599"/>
    <n v="100479478"/>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compra de 26 carradas de areias da ribeira, para trabalhos de calcetamento em Veneza, conforme anexo"/>
  </r>
  <r>
    <x v="0"/>
    <n v="0"/>
    <n v="0"/>
    <n v="0"/>
    <n v="16200"/>
    <x v="5506"/>
    <x v="0"/>
    <x v="0"/>
    <x v="0"/>
    <s v="03.16.02"/>
    <x v="12"/>
    <x v="0"/>
    <x v="0"/>
    <s v="Gabinete do Presidente"/>
    <s v="03.16.02"/>
    <s v="Gabinete do Presidente"/>
    <s v="03.16.02"/>
    <x v="0"/>
    <x v="0"/>
    <x v="0"/>
    <x v="0"/>
    <x v="0"/>
    <x v="0"/>
    <x v="0"/>
    <x v="0"/>
    <x v="9"/>
    <s v="2025-10-31"/>
    <x v="3"/>
    <n v="16200"/>
    <x v="0"/>
    <m/>
    <x v="0"/>
    <m/>
    <x v="45"/>
    <n v="100478720"/>
    <x v="0"/>
    <x v="0"/>
    <s v="Gabinete do Presidente"/>
    <s v="ORI"/>
    <x v="0"/>
    <m/>
    <x v="0"/>
    <x v="0"/>
    <x v="0"/>
    <x v="0"/>
    <x v="0"/>
    <x v="0"/>
    <x v="0"/>
    <x v="0"/>
    <x v="0"/>
    <x v="0"/>
    <x v="0"/>
    <s v="Gabinete do Presidente"/>
    <x v="0"/>
    <x v="0"/>
    <x v="0"/>
    <x v="0"/>
    <x v="0"/>
    <x v="0"/>
    <x v="0"/>
    <x v="0"/>
    <x v="0"/>
    <x v="0"/>
    <x v="0"/>
    <x v="0"/>
    <s v="Ajuda de custo a favor da Sr. Moises Rosario Leal Gomes Landim, referente a 09 deslocação para cidade da Praia, conforme anexo."/>
  </r>
  <r>
    <x v="0"/>
    <n v="0"/>
    <n v="0"/>
    <n v="0"/>
    <n v="3000"/>
    <x v="5507"/>
    <x v="0"/>
    <x v="0"/>
    <x v="0"/>
    <s v="01.25.05.12"/>
    <x v="2"/>
    <x v="2"/>
    <x v="2"/>
    <s v="Saúde"/>
    <s v="01.25.05"/>
    <s v="Saúde"/>
    <s v="01.25.05"/>
    <x v="3"/>
    <x v="0"/>
    <x v="1"/>
    <x v="2"/>
    <x v="0"/>
    <x v="1"/>
    <x v="0"/>
    <x v="0"/>
    <x v="10"/>
    <s v="2025-11-18"/>
    <x v="3"/>
    <n v="3000"/>
    <x v="0"/>
    <m/>
    <x v="0"/>
    <m/>
    <x v="600"/>
    <n v="100480025"/>
    <x v="0"/>
    <x v="0"/>
    <s v="Promoção e Inclusão Social"/>
    <s v="ORI"/>
    <x v="0"/>
    <m/>
    <x v="0"/>
    <x v="0"/>
    <x v="0"/>
    <x v="0"/>
    <x v="0"/>
    <x v="0"/>
    <x v="0"/>
    <x v="0"/>
    <x v="0"/>
    <x v="0"/>
    <x v="0"/>
    <s v="Promoção e Inclusão Social"/>
    <x v="0"/>
    <x v="0"/>
    <x v="0"/>
    <x v="0"/>
    <x v="1"/>
    <x v="0"/>
    <x v="0"/>
    <x v="1"/>
    <x v="0"/>
    <x v="0"/>
    <x v="0"/>
    <x v="0"/>
    <s v="Apoio social a favor da senhora Dosângela Martins, conforme anexo."/>
  </r>
  <r>
    <x v="1"/>
    <n v="0"/>
    <n v="0"/>
    <n v="0"/>
    <n v="19200"/>
    <x v="5508"/>
    <x v="0"/>
    <x v="0"/>
    <x v="0"/>
    <s v="01.28.01.09"/>
    <x v="8"/>
    <x v="3"/>
    <x v="3"/>
    <s v="Habitação Social"/>
    <s v="01.28.01"/>
    <s v="Habitação Social"/>
    <s v="01.28.01"/>
    <x v="2"/>
    <x v="0"/>
    <x v="0"/>
    <x v="1"/>
    <x v="0"/>
    <x v="1"/>
    <x v="1"/>
    <x v="0"/>
    <x v="10"/>
    <s v="2025-11-19"/>
    <x v="3"/>
    <n v="19200"/>
    <x v="0"/>
    <m/>
    <x v="0"/>
    <m/>
    <x v="26"/>
    <n v="100474914"/>
    <x v="0"/>
    <x v="0"/>
    <s v="Construção e reabilitação de habitação de famílias Vulveraveis"/>
    <s v="ORI"/>
    <x v="0"/>
    <s v="HS"/>
    <x v="0"/>
    <x v="0"/>
    <x v="0"/>
    <x v="0"/>
    <x v="0"/>
    <x v="0"/>
    <x v="0"/>
    <x v="0"/>
    <x v="0"/>
    <x v="0"/>
    <x v="0"/>
    <s v="Construção e reabilitação de habitação de famílias Vulveraveis"/>
    <x v="0"/>
    <x v="0"/>
    <x v="0"/>
    <x v="0"/>
    <x v="1"/>
    <x v="0"/>
    <x v="0"/>
    <x v="0"/>
    <x v="0"/>
    <x v="0"/>
    <x v="0"/>
    <x v="0"/>
    <s v="Pagamento a favor do Tesoureiro Municipal, referente a recolha de Palha, para reabilitação de habitação em Rebelados, conforme anexo."/>
  </r>
  <r>
    <x v="0"/>
    <n v="0"/>
    <n v="0"/>
    <n v="0"/>
    <n v="9"/>
    <x v="5509"/>
    <x v="0"/>
    <x v="0"/>
    <x v="0"/>
    <s v="03.16.16"/>
    <x v="53"/>
    <x v="0"/>
    <x v="0"/>
    <s v="Direção Ambiente e Saneamento "/>
    <s v="03.16.16"/>
    <s v="Direção Ambiente e Saneamento "/>
    <s v="03.16.16"/>
    <x v="76"/>
    <x v="0"/>
    <x v="0"/>
    <x v="1"/>
    <x v="0"/>
    <x v="0"/>
    <x v="0"/>
    <x v="0"/>
    <x v="10"/>
    <s v="2025-11-20"/>
    <x v="3"/>
    <n v="9"/>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11-2025"/>
  </r>
  <r>
    <x v="0"/>
    <n v="0"/>
    <n v="0"/>
    <n v="0"/>
    <n v="0"/>
    <x v="5509"/>
    <x v="0"/>
    <x v="0"/>
    <x v="0"/>
    <s v="03.16.16"/>
    <x v="53"/>
    <x v="0"/>
    <x v="0"/>
    <s v="Direção Ambiente e Saneamento "/>
    <s v="03.16.16"/>
    <s v="Direção Ambiente e Saneamento "/>
    <s v="03.16.16"/>
    <x v="45"/>
    <x v="0"/>
    <x v="0"/>
    <x v="1"/>
    <x v="0"/>
    <x v="0"/>
    <x v="0"/>
    <x v="0"/>
    <x v="10"/>
    <s v="2025-11-20"/>
    <x v="3"/>
    <n v="0"/>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11-2025"/>
  </r>
  <r>
    <x v="0"/>
    <n v="0"/>
    <n v="0"/>
    <n v="0"/>
    <n v="15"/>
    <x v="5509"/>
    <x v="0"/>
    <x v="0"/>
    <x v="0"/>
    <s v="03.16.16"/>
    <x v="53"/>
    <x v="0"/>
    <x v="0"/>
    <s v="Direção Ambiente e Saneamento "/>
    <s v="03.16.16"/>
    <s v="Direção Ambiente e Saneamento "/>
    <s v="03.16.16"/>
    <x v="46"/>
    <x v="0"/>
    <x v="0"/>
    <x v="1"/>
    <x v="0"/>
    <x v="0"/>
    <x v="0"/>
    <x v="0"/>
    <x v="10"/>
    <s v="2025-11-20"/>
    <x v="3"/>
    <n v="15"/>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11-2025"/>
  </r>
  <r>
    <x v="0"/>
    <n v="0"/>
    <n v="0"/>
    <n v="0"/>
    <n v="638"/>
    <x v="5509"/>
    <x v="0"/>
    <x v="0"/>
    <x v="0"/>
    <s v="03.16.16"/>
    <x v="53"/>
    <x v="0"/>
    <x v="0"/>
    <s v="Direção Ambiente e Saneamento "/>
    <s v="03.16.16"/>
    <s v="Direção Ambiente e Saneamento "/>
    <s v="03.16.16"/>
    <x v="42"/>
    <x v="0"/>
    <x v="0"/>
    <x v="1"/>
    <x v="1"/>
    <x v="0"/>
    <x v="0"/>
    <x v="0"/>
    <x v="10"/>
    <s v="2025-11-20"/>
    <x v="3"/>
    <n v="638"/>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11-2025"/>
  </r>
  <r>
    <x v="0"/>
    <n v="0"/>
    <n v="0"/>
    <n v="0"/>
    <n v="31"/>
    <x v="5509"/>
    <x v="0"/>
    <x v="0"/>
    <x v="0"/>
    <s v="03.16.16"/>
    <x v="53"/>
    <x v="0"/>
    <x v="0"/>
    <s v="Direção Ambiente e Saneamento "/>
    <s v="03.16.16"/>
    <s v="Direção Ambiente e Saneamento "/>
    <s v="03.16.16"/>
    <x v="76"/>
    <x v="0"/>
    <x v="0"/>
    <x v="1"/>
    <x v="0"/>
    <x v="0"/>
    <x v="0"/>
    <x v="0"/>
    <x v="10"/>
    <s v="2025-11-20"/>
    <x v="3"/>
    <n v="31"/>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11-2025"/>
  </r>
  <r>
    <x v="0"/>
    <n v="0"/>
    <n v="0"/>
    <n v="0"/>
    <n v="1"/>
    <x v="5509"/>
    <x v="0"/>
    <x v="0"/>
    <x v="0"/>
    <s v="03.16.16"/>
    <x v="53"/>
    <x v="0"/>
    <x v="0"/>
    <s v="Direção Ambiente e Saneamento "/>
    <s v="03.16.16"/>
    <s v="Direção Ambiente e Saneamento "/>
    <s v="03.16.16"/>
    <x v="45"/>
    <x v="0"/>
    <x v="0"/>
    <x v="1"/>
    <x v="0"/>
    <x v="0"/>
    <x v="0"/>
    <x v="0"/>
    <x v="10"/>
    <s v="2025-11-20"/>
    <x v="3"/>
    <n v="1"/>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11-2025"/>
  </r>
  <r>
    <x v="0"/>
    <n v="0"/>
    <n v="0"/>
    <n v="0"/>
    <n v="50"/>
    <x v="5509"/>
    <x v="0"/>
    <x v="0"/>
    <x v="0"/>
    <s v="03.16.16"/>
    <x v="53"/>
    <x v="0"/>
    <x v="0"/>
    <s v="Direção Ambiente e Saneamento "/>
    <s v="03.16.16"/>
    <s v="Direção Ambiente e Saneamento "/>
    <s v="03.16.16"/>
    <x v="46"/>
    <x v="0"/>
    <x v="0"/>
    <x v="1"/>
    <x v="0"/>
    <x v="0"/>
    <x v="0"/>
    <x v="0"/>
    <x v="10"/>
    <s v="2025-11-20"/>
    <x v="3"/>
    <n v="50"/>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11-2025"/>
  </r>
  <r>
    <x v="0"/>
    <n v="0"/>
    <n v="0"/>
    <n v="0"/>
    <n v="2029"/>
    <x v="5509"/>
    <x v="0"/>
    <x v="0"/>
    <x v="0"/>
    <s v="03.16.16"/>
    <x v="53"/>
    <x v="0"/>
    <x v="0"/>
    <s v="Direção Ambiente e Saneamento "/>
    <s v="03.16.16"/>
    <s v="Direção Ambiente e Saneamento "/>
    <s v="03.16.16"/>
    <x v="42"/>
    <x v="0"/>
    <x v="0"/>
    <x v="1"/>
    <x v="1"/>
    <x v="0"/>
    <x v="0"/>
    <x v="0"/>
    <x v="10"/>
    <s v="2025-11-20"/>
    <x v="3"/>
    <n v="2029"/>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11-2025"/>
  </r>
  <r>
    <x v="0"/>
    <n v="0"/>
    <n v="0"/>
    <n v="0"/>
    <n v="3"/>
    <x v="5509"/>
    <x v="0"/>
    <x v="0"/>
    <x v="0"/>
    <s v="03.16.16"/>
    <x v="53"/>
    <x v="0"/>
    <x v="0"/>
    <s v="Direção Ambiente e Saneamento "/>
    <s v="03.16.16"/>
    <s v="Direção Ambiente e Saneamento "/>
    <s v="03.16.16"/>
    <x v="76"/>
    <x v="0"/>
    <x v="0"/>
    <x v="1"/>
    <x v="0"/>
    <x v="0"/>
    <x v="0"/>
    <x v="0"/>
    <x v="10"/>
    <s v="2025-11-20"/>
    <x v="3"/>
    <n v="3"/>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11-2025"/>
  </r>
  <r>
    <x v="0"/>
    <n v="0"/>
    <n v="0"/>
    <n v="0"/>
    <n v="0"/>
    <x v="5509"/>
    <x v="0"/>
    <x v="0"/>
    <x v="0"/>
    <s v="03.16.16"/>
    <x v="53"/>
    <x v="0"/>
    <x v="0"/>
    <s v="Direção Ambiente e Saneamento "/>
    <s v="03.16.16"/>
    <s v="Direção Ambiente e Saneamento "/>
    <s v="03.16.16"/>
    <x v="45"/>
    <x v="0"/>
    <x v="0"/>
    <x v="1"/>
    <x v="0"/>
    <x v="0"/>
    <x v="0"/>
    <x v="0"/>
    <x v="10"/>
    <s v="2025-11-20"/>
    <x v="3"/>
    <n v="0"/>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11-2025"/>
  </r>
  <r>
    <x v="0"/>
    <n v="0"/>
    <n v="0"/>
    <n v="0"/>
    <n v="5"/>
    <x v="5509"/>
    <x v="0"/>
    <x v="0"/>
    <x v="0"/>
    <s v="03.16.16"/>
    <x v="53"/>
    <x v="0"/>
    <x v="0"/>
    <s v="Direção Ambiente e Saneamento "/>
    <s v="03.16.16"/>
    <s v="Direção Ambiente e Saneamento "/>
    <s v="03.16.16"/>
    <x v="46"/>
    <x v="0"/>
    <x v="0"/>
    <x v="1"/>
    <x v="0"/>
    <x v="0"/>
    <x v="0"/>
    <x v="0"/>
    <x v="10"/>
    <s v="2025-11-20"/>
    <x v="3"/>
    <n v="5"/>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11-2025"/>
  </r>
  <r>
    <x v="0"/>
    <n v="0"/>
    <n v="0"/>
    <n v="0"/>
    <n v="222"/>
    <x v="5509"/>
    <x v="0"/>
    <x v="0"/>
    <x v="0"/>
    <s v="03.16.16"/>
    <x v="53"/>
    <x v="0"/>
    <x v="0"/>
    <s v="Direção Ambiente e Saneamento "/>
    <s v="03.16.16"/>
    <s v="Direção Ambiente e Saneamento "/>
    <s v="03.16.16"/>
    <x v="42"/>
    <x v="0"/>
    <x v="0"/>
    <x v="1"/>
    <x v="1"/>
    <x v="0"/>
    <x v="0"/>
    <x v="0"/>
    <x v="10"/>
    <s v="2025-11-20"/>
    <x v="3"/>
    <n v="222"/>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11-2025"/>
  </r>
  <r>
    <x v="0"/>
    <n v="0"/>
    <n v="0"/>
    <n v="0"/>
    <n v="134"/>
    <x v="5509"/>
    <x v="0"/>
    <x v="0"/>
    <x v="0"/>
    <s v="03.16.16"/>
    <x v="53"/>
    <x v="0"/>
    <x v="0"/>
    <s v="Direção Ambiente e Saneamento "/>
    <s v="03.16.16"/>
    <s v="Direção Ambiente e Saneamento "/>
    <s v="03.16.16"/>
    <x v="76"/>
    <x v="0"/>
    <x v="0"/>
    <x v="1"/>
    <x v="0"/>
    <x v="0"/>
    <x v="0"/>
    <x v="0"/>
    <x v="10"/>
    <s v="2025-11-20"/>
    <x v="3"/>
    <n v="134"/>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11-2025"/>
  </r>
  <r>
    <x v="0"/>
    <n v="0"/>
    <n v="0"/>
    <n v="0"/>
    <n v="7"/>
    <x v="5509"/>
    <x v="0"/>
    <x v="0"/>
    <x v="0"/>
    <s v="03.16.16"/>
    <x v="53"/>
    <x v="0"/>
    <x v="0"/>
    <s v="Direção Ambiente e Saneamento "/>
    <s v="03.16.16"/>
    <s v="Direção Ambiente e Saneamento "/>
    <s v="03.16.16"/>
    <x v="45"/>
    <x v="0"/>
    <x v="0"/>
    <x v="1"/>
    <x v="0"/>
    <x v="0"/>
    <x v="0"/>
    <x v="0"/>
    <x v="10"/>
    <s v="2025-11-20"/>
    <x v="3"/>
    <n v="7"/>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11-2025"/>
  </r>
  <r>
    <x v="0"/>
    <n v="0"/>
    <n v="0"/>
    <n v="0"/>
    <n v="215"/>
    <x v="5509"/>
    <x v="0"/>
    <x v="0"/>
    <x v="0"/>
    <s v="03.16.16"/>
    <x v="53"/>
    <x v="0"/>
    <x v="0"/>
    <s v="Direção Ambiente e Saneamento "/>
    <s v="03.16.16"/>
    <s v="Direção Ambiente e Saneamento "/>
    <s v="03.16.16"/>
    <x v="46"/>
    <x v="0"/>
    <x v="0"/>
    <x v="1"/>
    <x v="0"/>
    <x v="0"/>
    <x v="0"/>
    <x v="0"/>
    <x v="10"/>
    <s v="2025-11-20"/>
    <x v="3"/>
    <n v="215"/>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11-2025"/>
  </r>
  <r>
    <x v="0"/>
    <n v="0"/>
    <n v="0"/>
    <n v="0"/>
    <n v="8644"/>
    <x v="5509"/>
    <x v="0"/>
    <x v="0"/>
    <x v="0"/>
    <s v="03.16.16"/>
    <x v="53"/>
    <x v="0"/>
    <x v="0"/>
    <s v="Direção Ambiente e Saneamento "/>
    <s v="03.16.16"/>
    <s v="Direção Ambiente e Saneamento "/>
    <s v="03.16.16"/>
    <x v="42"/>
    <x v="0"/>
    <x v="0"/>
    <x v="1"/>
    <x v="1"/>
    <x v="0"/>
    <x v="0"/>
    <x v="0"/>
    <x v="10"/>
    <s v="2025-11-20"/>
    <x v="3"/>
    <n v="8644"/>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11-2025"/>
  </r>
  <r>
    <x v="0"/>
    <n v="0"/>
    <n v="0"/>
    <n v="0"/>
    <n v="14"/>
    <x v="5509"/>
    <x v="0"/>
    <x v="0"/>
    <x v="0"/>
    <s v="03.16.16"/>
    <x v="53"/>
    <x v="0"/>
    <x v="0"/>
    <s v="Direção Ambiente e Saneamento "/>
    <s v="03.16.16"/>
    <s v="Direção Ambiente e Saneamento "/>
    <s v="03.16.16"/>
    <x v="76"/>
    <x v="0"/>
    <x v="0"/>
    <x v="1"/>
    <x v="0"/>
    <x v="0"/>
    <x v="0"/>
    <x v="0"/>
    <x v="10"/>
    <s v="2025-11-20"/>
    <x v="3"/>
    <n v="14"/>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11-2025"/>
  </r>
  <r>
    <x v="0"/>
    <n v="0"/>
    <n v="0"/>
    <n v="0"/>
    <n v="0"/>
    <x v="5509"/>
    <x v="0"/>
    <x v="0"/>
    <x v="0"/>
    <s v="03.16.16"/>
    <x v="53"/>
    <x v="0"/>
    <x v="0"/>
    <s v="Direção Ambiente e Saneamento "/>
    <s v="03.16.16"/>
    <s v="Direção Ambiente e Saneamento "/>
    <s v="03.16.16"/>
    <x v="45"/>
    <x v="0"/>
    <x v="0"/>
    <x v="1"/>
    <x v="0"/>
    <x v="0"/>
    <x v="0"/>
    <x v="0"/>
    <x v="10"/>
    <s v="2025-11-20"/>
    <x v="3"/>
    <n v="0"/>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11-2025"/>
  </r>
  <r>
    <x v="0"/>
    <n v="0"/>
    <n v="0"/>
    <n v="0"/>
    <n v="23"/>
    <x v="5509"/>
    <x v="0"/>
    <x v="0"/>
    <x v="0"/>
    <s v="03.16.16"/>
    <x v="53"/>
    <x v="0"/>
    <x v="0"/>
    <s v="Direção Ambiente e Saneamento "/>
    <s v="03.16.16"/>
    <s v="Direção Ambiente e Saneamento "/>
    <s v="03.16.16"/>
    <x v="46"/>
    <x v="0"/>
    <x v="0"/>
    <x v="1"/>
    <x v="0"/>
    <x v="0"/>
    <x v="0"/>
    <x v="0"/>
    <x v="10"/>
    <s v="2025-11-20"/>
    <x v="3"/>
    <n v="23"/>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11-2025"/>
  </r>
  <r>
    <x v="0"/>
    <n v="0"/>
    <n v="0"/>
    <n v="0"/>
    <n v="953"/>
    <x v="5509"/>
    <x v="0"/>
    <x v="0"/>
    <x v="0"/>
    <s v="03.16.16"/>
    <x v="53"/>
    <x v="0"/>
    <x v="0"/>
    <s v="Direção Ambiente e Saneamento "/>
    <s v="03.16.16"/>
    <s v="Direção Ambiente e Saneamento "/>
    <s v="03.16.16"/>
    <x v="42"/>
    <x v="0"/>
    <x v="0"/>
    <x v="1"/>
    <x v="1"/>
    <x v="0"/>
    <x v="0"/>
    <x v="0"/>
    <x v="10"/>
    <s v="2025-11-20"/>
    <x v="3"/>
    <n v="953"/>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11-2025"/>
  </r>
  <r>
    <x v="0"/>
    <n v="0"/>
    <n v="0"/>
    <n v="0"/>
    <n v="1075"/>
    <x v="5509"/>
    <x v="0"/>
    <x v="0"/>
    <x v="0"/>
    <s v="03.16.16"/>
    <x v="53"/>
    <x v="0"/>
    <x v="0"/>
    <s v="Direção Ambiente e Saneamento "/>
    <s v="03.16.16"/>
    <s v="Direção Ambiente e Saneamento "/>
    <s v="03.16.16"/>
    <x v="76"/>
    <x v="0"/>
    <x v="0"/>
    <x v="1"/>
    <x v="0"/>
    <x v="0"/>
    <x v="0"/>
    <x v="0"/>
    <x v="10"/>
    <s v="2025-11-20"/>
    <x v="3"/>
    <n v="1075"/>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11-2025"/>
  </r>
  <r>
    <x v="0"/>
    <n v="0"/>
    <n v="0"/>
    <n v="0"/>
    <n v="61"/>
    <x v="5509"/>
    <x v="0"/>
    <x v="0"/>
    <x v="0"/>
    <s v="03.16.16"/>
    <x v="53"/>
    <x v="0"/>
    <x v="0"/>
    <s v="Direção Ambiente e Saneamento "/>
    <s v="03.16.16"/>
    <s v="Direção Ambiente e Saneamento "/>
    <s v="03.16.16"/>
    <x v="45"/>
    <x v="0"/>
    <x v="0"/>
    <x v="1"/>
    <x v="0"/>
    <x v="0"/>
    <x v="0"/>
    <x v="0"/>
    <x v="10"/>
    <s v="2025-11-20"/>
    <x v="3"/>
    <n v="61"/>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11-2025"/>
  </r>
  <r>
    <x v="0"/>
    <n v="0"/>
    <n v="0"/>
    <n v="0"/>
    <n v="1722"/>
    <x v="5509"/>
    <x v="0"/>
    <x v="0"/>
    <x v="0"/>
    <s v="03.16.16"/>
    <x v="53"/>
    <x v="0"/>
    <x v="0"/>
    <s v="Direção Ambiente e Saneamento "/>
    <s v="03.16.16"/>
    <s v="Direção Ambiente e Saneamento "/>
    <s v="03.16.16"/>
    <x v="46"/>
    <x v="0"/>
    <x v="0"/>
    <x v="1"/>
    <x v="0"/>
    <x v="0"/>
    <x v="0"/>
    <x v="0"/>
    <x v="10"/>
    <s v="2025-11-20"/>
    <x v="3"/>
    <n v="1722"/>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11-2025"/>
  </r>
  <r>
    <x v="0"/>
    <n v="0"/>
    <n v="0"/>
    <n v="0"/>
    <n v="69187"/>
    <x v="5509"/>
    <x v="0"/>
    <x v="0"/>
    <x v="0"/>
    <s v="03.16.16"/>
    <x v="53"/>
    <x v="0"/>
    <x v="0"/>
    <s v="Direção Ambiente e Saneamento "/>
    <s v="03.16.16"/>
    <s v="Direção Ambiente e Saneamento "/>
    <s v="03.16.16"/>
    <x v="42"/>
    <x v="0"/>
    <x v="0"/>
    <x v="1"/>
    <x v="1"/>
    <x v="0"/>
    <x v="0"/>
    <x v="0"/>
    <x v="10"/>
    <s v="2025-11-20"/>
    <x v="3"/>
    <n v="69187"/>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11-2025"/>
  </r>
  <r>
    <x v="0"/>
    <n v="0"/>
    <n v="0"/>
    <n v="0"/>
    <n v="12734"/>
    <x v="5509"/>
    <x v="0"/>
    <x v="0"/>
    <x v="0"/>
    <s v="03.16.16"/>
    <x v="53"/>
    <x v="0"/>
    <x v="0"/>
    <s v="Direção Ambiente e Saneamento "/>
    <s v="03.16.16"/>
    <s v="Direção Ambiente e Saneamento "/>
    <s v="03.16.16"/>
    <x v="76"/>
    <x v="0"/>
    <x v="0"/>
    <x v="1"/>
    <x v="0"/>
    <x v="0"/>
    <x v="0"/>
    <x v="0"/>
    <x v="10"/>
    <s v="2025-11-20"/>
    <x v="3"/>
    <n v="12734"/>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11-2025"/>
  </r>
  <r>
    <x v="0"/>
    <n v="0"/>
    <n v="0"/>
    <n v="0"/>
    <n v="731"/>
    <x v="5509"/>
    <x v="0"/>
    <x v="0"/>
    <x v="0"/>
    <s v="03.16.16"/>
    <x v="53"/>
    <x v="0"/>
    <x v="0"/>
    <s v="Direção Ambiente e Saneamento "/>
    <s v="03.16.16"/>
    <s v="Direção Ambiente e Saneamento "/>
    <s v="03.16.16"/>
    <x v="45"/>
    <x v="0"/>
    <x v="0"/>
    <x v="1"/>
    <x v="0"/>
    <x v="0"/>
    <x v="0"/>
    <x v="0"/>
    <x v="10"/>
    <s v="2025-11-20"/>
    <x v="3"/>
    <n v="731"/>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11-2025"/>
  </r>
  <r>
    <x v="0"/>
    <n v="0"/>
    <n v="0"/>
    <n v="0"/>
    <n v="20386"/>
    <x v="5509"/>
    <x v="0"/>
    <x v="0"/>
    <x v="0"/>
    <s v="03.16.16"/>
    <x v="53"/>
    <x v="0"/>
    <x v="0"/>
    <s v="Direção Ambiente e Saneamento "/>
    <s v="03.16.16"/>
    <s v="Direção Ambiente e Saneamento "/>
    <s v="03.16.16"/>
    <x v="46"/>
    <x v="0"/>
    <x v="0"/>
    <x v="1"/>
    <x v="0"/>
    <x v="0"/>
    <x v="0"/>
    <x v="0"/>
    <x v="10"/>
    <s v="2025-11-20"/>
    <x v="3"/>
    <n v="20386"/>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11-2025"/>
  </r>
  <r>
    <x v="0"/>
    <n v="0"/>
    <n v="0"/>
    <n v="0"/>
    <n v="818894"/>
    <x v="5509"/>
    <x v="0"/>
    <x v="0"/>
    <x v="0"/>
    <s v="03.16.16"/>
    <x v="53"/>
    <x v="0"/>
    <x v="0"/>
    <s v="Direção Ambiente e Saneamento "/>
    <s v="03.16.16"/>
    <s v="Direção Ambiente e Saneamento "/>
    <s v="03.16.16"/>
    <x v="42"/>
    <x v="0"/>
    <x v="0"/>
    <x v="1"/>
    <x v="1"/>
    <x v="0"/>
    <x v="0"/>
    <x v="0"/>
    <x v="10"/>
    <s v="2025-11-20"/>
    <x v="3"/>
    <n v="818894"/>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11-2025"/>
  </r>
  <r>
    <x v="1"/>
    <n v="0"/>
    <n v="0"/>
    <n v="0"/>
    <n v="100296"/>
    <x v="5510"/>
    <x v="0"/>
    <x v="0"/>
    <x v="0"/>
    <s v="03.16.15"/>
    <x v="0"/>
    <x v="0"/>
    <x v="0"/>
    <s v="Direção Financeira"/>
    <s v="03.16.15"/>
    <s v="Direção Financeira"/>
    <s v="03.16.15"/>
    <x v="53"/>
    <x v="0"/>
    <x v="0"/>
    <x v="1"/>
    <x v="0"/>
    <x v="0"/>
    <x v="1"/>
    <x v="0"/>
    <x v="9"/>
    <s v="2025-10-30"/>
    <x v="3"/>
    <n v="100296"/>
    <x v="0"/>
    <m/>
    <x v="0"/>
    <m/>
    <x v="26"/>
    <n v="100474914"/>
    <x v="0"/>
    <x v="0"/>
    <s v="Direção Financeira"/>
    <s v="ORI"/>
    <x v="0"/>
    <m/>
    <x v="0"/>
    <x v="0"/>
    <x v="0"/>
    <x v="0"/>
    <x v="0"/>
    <x v="0"/>
    <x v="0"/>
    <x v="0"/>
    <x v="0"/>
    <x v="0"/>
    <x v="0"/>
    <s v="Direção Financeira"/>
    <x v="0"/>
    <x v="0"/>
    <x v="0"/>
    <x v="0"/>
    <x v="0"/>
    <x v="0"/>
    <x v="0"/>
    <x v="1"/>
    <x v="0"/>
    <x v="0"/>
    <x v="0"/>
    <x v="0"/>
    <s v="Pagamento da divida a favor de CV Telecom, conforme anexo."/>
  </r>
  <r>
    <x v="1"/>
    <n v="0"/>
    <n v="0"/>
    <n v="0"/>
    <n v="16000"/>
    <x v="5511"/>
    <x v="0"/>
    <x v="0"/>
    <x v="0"/>
    <s v="03.16.15"/>
    <x v="0"/>
    <x v="0"/>
    <x v="0"/>
    <s v="Direção Financeira"/>
    <s v="03.16.15"/>
    <s v="Direção Financeira"/>
    <s v="03.16.15"/>
    <x v="53"/>
    <x v="0"/>
    <x v="0"/>
    <x v="1"/>
    <x v="0"/>
    <x v="0"/>
    <x v="1"/>
    <x v="0"/>
    <x v="11"/>
    <s v="2025-12-02"/>
    <x v="3"/>
    <n v="16000"/>
    <x v="0"/>
    <m/>
    <x v="0"/>
    <m/>
    <x v="601"/>
    <n v="100340535"/>
    <x v="0"/>
    <x v="0"/>
    <s v="Direção Financeira"/>
    <s v="ORI"/>
    <x v="0"/>
    <m/>
    <x v="0"/>
    <x v="0"/>
    <x v="0"/>
    <x v="0"/>
    <x v="0"/>
    <x v="0"/>
    <x v="0"/>
    <x v="0"/>
    <x v="0"/>
    <x v="0"/>
    <x v="0"/>
    <s v="Direção Financeira"/>
    <x v="0"/>
    <x v="0"/>
    <x v="0"/>
    <x v="0"/>
    <x v="0"/>
    <x v="0"/>
    <x v="0"/>
    <x v="0"/>
    <x v="0"/>
    <x v="0"/>
    <x v="0"/>
    <x v="0"/>
    <s v="Pagamento a favor do Sr. SILVIO JOSE TAVARES BRITO, referente a gravação de uma peça adicional do Projeto batuco, conforme anexo."/>
  </r>
  <r>
    <x v="1"/>
    <n v="0"/>
    <n v="0"/>
    <n v="0"/>
    <n v="731000"/>
    <x v="5512"/>
    <x v="0"/>
    <x v="0"/>
    <x v="0"/>
    <s v="01.27.07.09"/>
    <x v="7"/>
    <x v="1"/>
    <x v="1"/>
    <s v="Requalificação Urbana e Habitação 2"/>
    <s v="01.27.07"/>
    <s v="Requalificação Urbana e Habitação 2"/>
    <s v="01.27.07"/>
    <x v="2"/>
    <x v="0"/>
    <x v="0"/>
    <x v="1"/>
    <x v="0"/>
    <x v="1"/>
    <x v="1"/>
    <x v="0"/>
    <x v="3"/>
    <s v="2025-05-30"/>
    <x v="1"/>
    <n v="731000"/>
    <x v="0"/>
    <m/>
    <x v="0"/>
    <m/>
    <x v="339"/>
    <n v="100478842"/>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e Hotel Restaurante Edu Horizonte, pela a aquisição de serviços de abastecimento de àgua para as obras da CMSM, conforme anexo."/>
  </r>
  <r>
    <x v="1"/>
    <n v="0"/>
    <n v="0"/>
    <n v="0"/>
    <n v="2850"/>
    <x v="5513"/>
    <x v="0"/>
    <x v="0"/>
    <x v="0"/>
    <s v="01.23.04.14"/>
    <x v="24"/>
    <x v="5"/>
    <x v="6"/>
    <s v="Ambiente"/>
    <s v="01.23.04"/>
    <s v="Ambiente"/>
    <s v="01.23.04"/>
    <x v="2"/>
    <x v="0"/>
    <x v="0"/>
    <x v="1"/>
    <x v="0"/>
    <x v="1"/>
    <x v="1"/>
    <x v="0"/>
    <x v="6"/>
    <s v="2025-07-30"/>
    <x v="2"/>
    <n v="2850"/>
    <x v="0"/>
    <m/>
    <x v="0"/>
    <m/>
    <x v="9"/>
    <n v="100474696"/>
    <x v="0"/>
    <x v="1"/>
    <s v="Criação e Manutenção de Espaços Verdes"/>
    <s v="ORI"/>
    <x v="0"/>
    <s v="CMEV"/>
    <x v="0"/>
    <x v="0"/>
    <x v="0"/>
    <x v="0"/>
    <x v="0"/>
    <x v="0"/>
    <x v="0"/>
    <x v="0"/>
    <x v="0"/>
    <x v="0"/>
    <x v="0"/>
    <s v="Criação e Manutenção de Espaços Verdes"/>
    <x v="0"/>
    <x v="0"/>
    <x v="0"/>
    <x v="0"/>
    <x v="1"/>
    <x v="0"/>
    <x v="0"/>
    <x v="1"/>
    <x v="0"/>
    <x v="0"/>
    <x v="1"/>
    <x v="0"/>
    <s v="Pagamento prestação de serviço mês julho, conforme folha em anexo."/>
  </r>
  <r>
    <x v="0"/>
    <n v="0"/>
    <n v="0"/>
    <n v="0"/>
    <n v="2850"/>
    <x v="5514"/>
    <x v="0"/>
    <x v="1"/>
    <x v="0"/>
    <s v="80.02.01"/>
    <x v="28"/>
    <x v="4"/>
    <x v="4"/>
    <s v="Retenções Iur"/>
    <s v="80.02.01"/>
    <s v="Retenções Iur"/>
    <s v="80.02.01"/>
    <x v="52"/>
    <x v="0"/>
    <x v="6"/>
    <x v="1"/>
    <x v="1"/>
    <x v="2"/>
    <x v="2"/>
    <x v="0"/>
    <x v="6"/>
    <s v="2025-07-30"/>
    <x v="2"/>
    <n v="2850"/>
    <x v="0"/>
    <m/>
    <x v="0"/>
    <m/>
    <x v="9"/>
    <n v="100474696"/>
    <x v="0"/>
    <x v="0"/>
    <s v="Retenções Iur"/>
    <s v="ORI"/>
    <x v="0"/>
    <s v="RIUR"/>
    <x v="0"/>
    <x v="0"/>
    <x v="0"/>
    <x v="0"/>
    <x v="0"/>
    <x v="0"/>
    <x v="0"/>
    <x v="0"/>
    <x v="0"/>
    <x v="0"/>
    <x v="0"/>
    <s v="Retenções Iur"/>
    <x v="0"/>
    <x v="0"/>
    <x v="0"/>
    <x v="0"/>
    <x v="2"/>
    <x v="0"/>
    <x v="0"/>
    <x v="0"/>
    <x v="0"/>
    <x v="1"/>
    <x v="0"/>
    <x v="0"/>
    <s v="RETENCAO OT"/>
  </r>
  <r>
    <x v="1"/>
    <n v="0"/>
    <n v="0"/>
    <n v="0"/>
    <n v="16150"/>
    <x v="5513"/>
    <x v="0"/>
    <x v="0"/>
    <x v="0"/>
    <s v="01.23.04.14"/>
    <x v="24"/>
    <x v="5"/>
    <x v="6"/>
    <s v="Ambiente"/>
    <s v="01.23.04"/>
    <s v="Ambiente"/>
    <s v="01.23.04"/>
    <x v="2"/>
    <x v="0"/>
    <x v="0"/>
    <x v="1"/>
    <x v="0"/>
    <x v="1"/>
    <x v="1"/>
    <x v="0"/>
    <x v="6"/>
    <s v="2025-07-30"/>
    <x v="2"/>
    <n v="16150"/>
    <x v="0"/>
    <m/>
    <x v="0"/>
    <m/>
    <x v="26"/>
    <n v="100474914"/>
    <x v="0"/>
    <x v="0"/>
    <s v="Criação e Manutenção de Espaços Verdes"/>
    <s v="ORI"/>
    <x v="0"/>
    <s v="CMEV"/>
    <x v="0"/>
    <x v="0"/>
    <x v="0"/>
    <x v="0"/>
    <x v="0"/>
    <x v="0"/>
    <x v="0"/>
    <x v="0"/>
    <x v="0"/>
    <x v="0"/>
    <x v="0"/>
    <s v="Criação e Manutenção de Espaços Verdes"/>
    <x v="0"/>
    <x v="0"/>
    <x v="0"/>
    <x v="0"/>
    <x v="1"/>
    <x v="0"/>
    <x v="0"/>
    <x v="1"/>
    <x v="0"/>
    <x v="0"/>
    <x v="0"/>
    <x v="0"/>
    <s v="Pagamento prestação de serviço mês julho, conforme folha em anexo."/>
  </r>
  <r>
    <x v="0"/>
    <n v="0"/>
    <n v="0"/>
    <n v="0"/>
    <n v="2850"/>
    <x v="5515"/>
    <x v="0"/>
    <x v="0"/>
    <x v="0"/>
    <s v="03.16.10"/>
    <x v="47"/>
    <x v="0"/>
    <x v="0"/>
    <s v="Delegações Municipais "/>
    <s v="03.16.10"/>
    <s v="Delegações Municipais "/>
    <s v="03.16.10"/>
    <x v="42"/>
    <x v="0"/>
    <x v="0"/>
    <x v="1"/>
    <x v="1"/>
    <x v="0"/>
    <x v="0"/>
    <x v="0"/>
    <x v="6"/>
    <s v="2025-07-30"/>
    <x v="2"/>
    <n v="2850"/>
    <x v="0"/>
    <m/>
    <x v="0"/>
    <m/>
    <x v="9"/>
    <n v="100474696"/>
    <x v="0"/>
    <x v="1"/>
    <s v="Delegações Municipais "/>
    <s v="ORI"/>
    <x v="0"/>
    <m/>
    <x v="0"/>
    <x v="0"/>
    <x v="0"/>
    <x v="0"/>
    <x v="0"/>
    <x v="0"/>
    <x v="0"/>
    <x v="0"/>
    <x v="0"/>
    <x v="0"/>
    <x v="0"/>
    <s v="Delegações Municipais "/>
    <x v="0"/>
    <x v="0"/>
    <x v="0"/>
    <x v="0"/>
    <x v="0"/>
    <x v="0"/>
    <x v="0"/>
    <x v="0"/>
    <x v="0"/>
    <x v="0"/>
    <x v="1"/>
    <x v="0"/>
    <s v="Pagamento pessoal, julho 2025, conforme folha em anexo."/>
  </r>
  <r>
    <x v="0"/>
    <n v="0"/>
    <n v="0"/>
    <n v="0"/>
    <n v="16150"/>
    <x v="5515"/>
    <x v="0"/>
    <x v="0"/>
    <x v="0"/>
    <s v="03.16.10"/>
    <x v="47"/>
    <x v="0"/>
    <x v="0"/>
    <s v="Delegações Municipais "/>
    <s v="03.16.10"/>
    <s v="Delegações Municipais "/>
    <s v="03.16.10"/>
    <x v="42"/>
    <x v="0"/>
    <x v="0"/>
    <x v="1"/>
    <x v="1"/>
    <x v="0"/>
    <x v="0"/>
    <x v="0"/>
    <x v="6"/>
    <s v="2025-07-30"/>
    <x v="2"/>
    <n v="16150"/>
    <x v="0"/>
    <m/>
    <x v="0"/>
    <m/>
    <x v="26"/>
    <n v="100474914"/>
    <x v="0"/>
    <x v="0"/>
    <s v="Delegações Municipais "/>
    <s v="ORI"/>
    <x v="0"/>
    <m/>
    <x v="0"/>
    <x v="0"/>
    <x v="0"/>
    <x v="0"/>
    <x v="0"/>
    <x v="0"/>
    <x v="0"/>
    <x v="0"/>
    <x v="0"/>
    <x v="0"/>
    <x v="0"/>
    <s v="Delegações Municipais "/>
    <x v="0"/>
    <x v="0"/>
    <x v="0"/>
    <x v="0"/>
    <x v="0"/>
    <x v="0"/>
    <x v="0"/>
    <x v="0"/>
    <x v="0"/>
    <x v="0"/>
    <x v="0"/>
    <x v="0"/>
    <s v="Pagamento pessoal, julho 2025, conforme folha em anexo."/>
  </r>
  <r>
    <x v="0"/>
    <n v="0"/>
    <n v="0"/>
    <n v="0"/>
    <n v="367"/>
    <x v="5516"/>
    <x v="0"/>
    <x v="1"/>
    <x v="0"/>
    <s v="03.03.10"/>
    <x v="15"/>
    <x v="0"/>
    <x v="5"/>
    <s v="Receitas Da Câmara"/>
    <s v="03.03.10"/>
    <s v="Receitas Da Câmara"/>
    <s v="03.03.10"/>
    <x v="18"/>
    <x v="0"/>
    <x v="4"/>
    <x v="6"/>
    <x v="0"/>
    <x v="0"/>
    <x v="2"/>
    <x v="0"/>
    <x v="9"/>
    <s v="2025-10-13"/>
    <x v="3"/>
    <n v="367"/>
    <x v="0"/>
    <m/>
    <x v="0"/>
    <m/>
    <x v="26"/>
    <n v="100474914"/>
    <x v="0"/>
    <x v="0"/>
    <s v="Receitas Da Câmara"/>
    <s v="EXT"/>
    <x v="0"/>
    <s v="RDC"/>
    <x v="0"/>
    <x v="0"/>
    <x v="0"/>
    <x v="0"/>
    <x v="0"/>
    <x v="0"/>
    <x v="0"/>
    <x v="0"/>
    <x v="0"/>
    <x v="0"/>
    <x v="0"/>
    <s v="Receitas Da Câmara"/>
    <x v="0"/>
    <x v="0"/>
    <x v="0"/>
    <x v="0"/>
    <x v="0"/>
    <x v="0"/>
    <x v="0"/>
    <x v="0"/>
    <x v="0"/>
    <x v="0"/>
    <x v="0"/>
    <x v="0"/>
    <s v="Reposição da diferença conforme anexo."/>
  </r>
  <r>
    <x v="0"/>
    <n v="0"/>
    <n v="0"/>
    <n v="0"/>
    <n v="12000"/>
    <x v="5517"/>
    <x v="0"/>
    <x v="1"/>
    <x v="0"/>
    <s v="03.03.10"/>
    <x v="15"/>
    <x v="0"/>
    <x v="5"/>
    <s v="Receitas Da Câmara"/>
    <s v="03.03.10"/>
    <s v="Receitas Da Câmara"/>
    <s v="03.03.10"/>
    <x v="26"/>
    <x v="0"/>
    <x v="4"/>
    <x v="5"/>
    <x v="0"/>
    <x v="0"/>
    <x v="2"/>
    <x v="0"/>
    <x v="9"/>
    <s v="2025-10-02"/>
    <x v="3"/>
    <n v="1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9775"/>
    <x v="5518"/>
    <x v="0"/>
    <x v="1"/>
    <x v="0"/>
    <s v="03.03.10"/>
    <x v="15"/>
    <x v="0"/>
    <x v="5"/>
    <s v="Receitas Da Câmara"/>
    <s v="03.03.10"/>
    <s v="Receitas Da Câmara"/>
    <s v="03.03.10"/>
    <x v="20"/>
    <x v="0"/>
    <x v="4"/>
    <x v="5"/>
    <x v="0"/>
    <x v="0"/>
    <x v="2"/>
    <x v="0"/>
    <x v="9"/>
    <s v="2025-10-02"/>
    <x v="3"/>
    <n v="97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608"/>
    <x v="5519"/>
    <x v="0"/>
    <x v="1"/>
    <x v="0"/>
    <s v="03.03.10"/>
    <x v="15"/>
    <x v="0"/>
    <x v="5"/>
    <s v="Receitas Da Câmara"/>
    <s v="03.03.10"/>
    <s v="Receitas Da Câmara"/>
    <s v="03.03.10"/>
    <x v="25"/>
    <x v="0"/>
    <x v="0"/>
    <x v="1"/>
    <x v="0"/>
    <x v="0"/>
    <x v="2"/>
    <x v="0"/>
    <x v="9"/>
    <s v="2025-10-02"/>
    <x v="3"/>
    <n v="3608"/>
    <x v="0"/>
    <m/>
    <x v="0"/>
    <m/>
    <x v="39"/>
    <n v="100474693"/>
    <x v="0"/>
    <x v="0"/>
    <s v="Receitas Da Câmara"/>
    <s v="EXT"/>
    <x v="0"/>
    <s v="RDC"/>
    <x v="0"/>
    <x v="0"/>
    <x v="0"/>
    <x v="0"/>
    <x v="0"/>
    <x v="0"/>
    <x v="0"/>
    <x v="0"/>
    <x v="0"/>
    <x v="0"/>
    <x v="0"/>
    <s v="Receitas Da Câmara"/>
    <x v="0"/>
    <x v="0"/>
    <x v="0"/>
    <x v="0"/>
    <x v="0"/>
    <x v="0"/>
    <x v="0"/>
    <x v="0"/>
    <x v="0"/>
    <x v="0"/>
    <x v="0"/>
    <x v="0"/>
    <s v="Resumo de Receitas Virtuais"/>
  </r>
  <r>
    <x v="1"/>
    <n v="0"/>
    <n v="0"/>
    <n v="0"/>
    <n v="1037000"/>
    <x v="5520"/>
    <x v="0"/>
    <x v="1"/>
    <x v="0"/>
    <s v="03.03.10"/>
    <x v="15"/>
    <x v="0"/>
    <x v="5"/>
    <s v="Receitas Da Câmara"/>
    <s v="03.03.10"/>
    <s v="Receitas Da Câmara"/>
    <s v="03.03.10"/>
    <x v="33"/>
    <x v="0"/>
    <x v="0"/>
    <x v="1"/>
    <x v="0"/>
    <x v="0"/>
    <x v="2"/>
    <x v="0"/>
    <x v="9"/>
    <s v="2025-10-02"/>
    <x v="3"/>
    <n v="1037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300"/>
    <x v="5521"/>
    <x v="0"/>
    <x v="1"/>
    <x v="0"/>
    <s v="03.03.10"/>
    <x v="15"/>
    <x v="0"/>
    <x v="5"/>
    <s v="Receitas Da Câmara"/>
    <s v="03.03.10"/>
    <s v="Receitas Da Câmara"/>
    <s v="03.03.10"/>
    <x v="64"/>
    <x v="0"/>
    <x v="4"/>
    <x v="9"/>
    <x v="0"/>
    <x v="0"/>
    <x v="2"/>
    <x v="0"/>
    <x v="9"/>
    <s v="2025-10-02"/>
    <x v="3"/>
    <n v="13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0"/>
    <x v="5522"/>
    <x v="0"/>
    <x v="1"/>
    <x v="0"/>
    <s v="03.03.10"/>
    <x v="15"/>
    <x v="0"/>
    <x v="5"/>
    <s v="Receitas Da Câmara"/>
    <s v="03.03.10"/>
    <s v="Receitas Da Câmara"/>
    <s v="03.03.10"/>
    <x v="16"/>
    <x v="0"/>
    <x v="4"/>
    <x v="5"/>
    <x v="0"/>
    <x v="0"/>
    <x v="2"/>
    <x v="0"/>
    <x v="9"/>
    <s v="2025-10-02"/>
    <x v="3"/>
    <n v="1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500"/>
    <x v="5523"/>
    <x v="0"/>
    <x v="1"/>
    <x v="0"/>
    <s v="03.03.10"/>
    <x v="15"/>
    <x v="0"/>
    <x v="5"/>
    <s v="Receitas Da Câmara"/>
    <s v="03.03.10"/>
    <s v="Receitas Da Câmara"/>
    <s v="03.03.10"/>
    <x v="24"/>
    <x v="0"/>
    <x v="4"/>
    <x v="5"/>
    <x v="0"/>
    <x v="0"/>
    <x v="2"/>
    <x v="0"/>
    <x v="9"/>
    <s v="2025-10-02"/>
    <x v="3"/>
    <n v="2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270"/>
    <x v="5524"/>
    <x v="0"/>
    <x v="1"/>
    <x v="0"/>
    <s v="03.03.10"/>
    <x v="15"/>
    <x v="0"/>
    <x v="5"/>
    <s v="Receitas Da Câmara"/>
    <s v="03.03.10"/>
    <s v="Receitas Da Câmara"/>
    <s v="03.03.10"/>
    <x v="27"/>
    <x v="0"/>
    <x v="4"/>
    <x v="5"/>
    <x v="0"/>
    <x v="0"/>
    <x v="2"/>
    <x v="0"/>
    <x v="9"/>
    <s v="2025-10-02"/>
    <x v="3"/>
    <n v="182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86"/>
    <x v="5525"/>
    <x v="0"/>
    <x v="1"/>
    <x v="0"/>
    <s v="03.03.10"/>
    <x v="15"/>
    <x v="0"/>
    <x v="5"/>
    <s v="Receitas Da Câmara"/>
    <s v="03.03.10"/>
    <s v="Receitas Da Câmara"/>
    <s v="03.03.10"/>
    <x v="31"/>
    <x v="0"/>
    <x v="4"/>
    <x v="5"/>
    <x v="0"/>
    <x v="0"/>
    <x v="2"/>
    <x v="0"/>
    <x v="9"/>
    <s v="2025-10-02"/>
    <x v="3"/>
    <n v="186"/>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20"/>
    <x v="5526"/>
    <x v="0"/>
    <x v="1"/>
    <x v="0"/>
    <s v="03.03.10"/>
    <x v="15"/>
    <x v="0"/>
    <x v="5"/>
    <s v="Receitas Da Câmara"/>
    <s v="03.03.10"/>
    <s v="Receitas Da Câmara"/>
    <s v="03.03.10"/>
    <x v="34"/>
    <x v="0"/>
    <x v="4"/>
    <x v="5"/>
    <x v="0"/>
    <x v="0"/>
    <x v="2"/>
    <x v="0"/>
    <x v="9"/>
    <s v="2025-10-02"/>
    <x v="3"/>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500"/>
    <x v="5527"/>
    <x v="0"/>
    <x v="1"/>
    <x v="0"/>
    <s v="03.03.10"/>
    <x v="15"/>
    <x v="0"/>
    <x v="5"/>
    <s v="Receitas Da Câmara"/>
    <s v="03.03.10"/>
    <s v="Receitas Da Câmara"/>
    <s v="03.03.10"/>
    <x v="65"/>
    <x v="0"/>
    <x v="4"/>
    <x v="5"/>
    <x v="0"/>
    <x v="0"/>
    <x v="2"/>
    <x v="0"/>
    <x v="9"/>
    <s v="2025-10-02"/>
    <x v="3"/>
    <n v="45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160"/>
    <x v="5528"/>
    <x v="0"/>
    <x v="1"/>
    <x v="0"/>
    <s v="03.03.10"/>
    <x v="15"/>
    <x v="0"/>
    <x v="5"/>
    <s v="Receitas Da Câmara"/>
    <s v="03.03.10"/>
    <s v="Receitas Da Câmara"/>
    <s v="03.03.10"/>
    <x v="15"/>
    <x v="0"/>
    <x v="4"/>
    <x v="5"/>
    <x v="0"/>
    <x v="0"/>
    <x v="2"/>
    <x v="0"/>
    <x v="9"/>
    <s v="2025-10-02"/>
    <x v="3"/>
    <n v="216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50"/>
    <x v="5529"/>
    <x v="0"/>
    <x v="1"/>
    <x v="0"/>
    <s v="03.03.10"/>
    <x v="15"/>
    <x v="0"/>
    <x v="5"/>
    <s v="Receitas Da Câmara"/>
    <s v="03.03.10"/>
    <s v="Receitas Da Câmara"/>
    <s v="03.03.10"/>
    <x v="63"/>
    <x v="0"/>
    <x v="0"/>
    <x v="8"/>
    <x v="0"/>
    <x v="0"/>
    <x v="2"/>
    <x v="0"/>
    <x v="9"/>
    <s v="2025-10-02"/>
    <x v="3"/>
    <n v="225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400"/>
    <x v="5530"/>
    <x v="0"/>
    <x v="1"/>
    <x v="0"/>
    <s v="03.03.10"/>
    <x v="15"/>
    <x v="0"/>
    <x v="5"/>
    <s v="Receitas Da Câmara"/>
    <s v="03.03.10"/>
    <s v="Receitas Da Câmara"/>
    <s v="03.03.10"/>
    <x v="22"/>
    <x v="0"/>
    <x v="0"/>
    <x v="8"/>
    <x v="0"/>
    <x v="0"/>
    <x v="2"/>
    <x v="0"/>
    <x v="9"/>
    <s v="2025-10-02"/>
    <x v="3"/>
    <n v="14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480"/>
    <x v="5531"/>
    <x v="0"/>
    <x v="1"/>
    <x v="0"/>
    <s v="03.03.10"/>
    <x v="15"/>
    <x v="0"/>
    <x v="5"/>
    <s v="Receitas Da Câmara"/>
    <s v="03.03.10"/>
    <s v="Receitas Da Câmara"/>
    <s v="03.03.10"/>
    <x v="30"/>
    <x v="0"/>
    <x v="4"/>
    <x v="5"/>
    <x v="0"/>
    <x v="0"/>
    <x v="2"/>
    <x v="0"/>
    <x v="9"/>
    <s v="2025-10-02"/>
    <x v="3"/>
    <n v="34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5250"/>
    <x v="5532"/>
    <x v="0"/>
    <x v="0"/>
    <x v="0"/>
    <s v="01.25.04.22"/>
    <x v="9"/>
    <x v="2"/>
    <x v="2"/>
    <s v="Cultura"/>
    <s v="01.25.04"/>
    <s v="Cultura"/>
    <s v="01.25.04"/>
    <x v="4"/>
    <x v="0"/>
    <x v="2"/>
    <x v="3"/>
    <x v="0"/>
    <x v="1"/>
    <x v="0"/>
    <x v="0"/>
    <x v="9"/>
    <s v="2025-10-30"/>
    <x v="3"/>
    <n v="5250"/>
    <x v="0"/>
    <m/>
    <x v="0"/>
    <m/>
    <x v="9"/>
    <n v="100474696"/>
    <x v="0"/>
    <x v="1"/>
    <s v="Atividades culturais e promoção da cultura no Concelho"/>
    <s v="ORI"/>
    <x v="0"/>
    <s v="ACPCC"/>
    <x v="0"/>
    <x v="0"/>
    <x v="0"/>
    <x v="0"/>
    <x v="0"/>
    <x v="0"/>
    <x v="0"/>
    <x v="0"/>
    <x v="0"/>
    <x v="0"/>
    <x v="0"/>
    <s v="Atividades culturais e promoção da cultura no Concelho"/>
    <x v="0"/>
    <x v="0"/>
    <x v="0"/>
    <x v="0"/>
    <x v="1"/>
    <x v="0"/>
    <x v="0"/>
    <x v="0"/>
    <x v="0"/>
    <x v="0"/>
    <x v="1"/>
    <x v="0"/>
    <s v="Pagamento a favor do Sr. VASCO EMANUEL TAVARES FREIRE, referente a 50% da proposta pela a aquisição de serviços de troca de lambadas no recinto de praia de calhetona e Cham de Alegrim no âmbito festival da musica Calhetona 2025, conforme anexo."/>
  </r>
  <r>
    <x v="0"/>
    <n v="0"/>
    <n v="0"/>
    <n v="0"/>
    <n v="29750"/>
    <x v="5532"/>
    <x v="0"/>
    <x v="0"/>
    <x v="0"/>
    <s v="01.25.04.22"/>
    <x v="9"/>
    <x v="2"/>
    <x v="2"/>
    <s v="Cultura"/>
    <s v="01.25.04"/>
    <s v="Cultura"/>
    <s v="01.25.04"/>
    <x v="4"/>
    <x v="0"/>
    <x v="2"/>
    <x v="3"/>
    <x v="0"/>
    <x v="1"/>
    <x v="0"/>
    <x v="0"/>
    <x v="9"/>
    <s v="2025-10-30"/>
    <x v="3"/>
    <n v="29750"/>
    <x v="0"/>
    <m/>
    <x v="0"/>
    <m/>
    <x v="64"/>
    <n v="100441951"/>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 VASCO EMANUEL TAVARES FREIRE, referente a 50% da proposta pela a aquisição de serviços de troca de lambadas no recinto de praia de calhetona e Cham de Alegrim no âmbito festival da musica Calhetona 2025, conforme anexo."/>
  </r>
  <r>
    <x v="1"/>
    <n v="0"/>
    <n v="0"/>
    <n v="0"/>
    <n v="247500"/>
    <x v="5533"/>
    <x v="0"/>
    <x v="0"/>
    <x v="0"/>
    <s v="01.27.07.09"/>
    <x v="7"/>
    <x v="1"/>
    <x v="1"/>
    <s v="Requalificação Urbana e Habitação 2"/>
    <s v="01.27.07"/>
    <s v="Requalificação Urbana e Habitação 2"/>
    <s v="01.27.07"/>
    <x v="2"/>
    <x v="0"/>
    <x v="0"/>
    <x v="1"/>
    <x v="0"/>
    <x v="1"/>
    <x v="1"/>
    <x v="0"/>
    <x v="10"/>
    <s v="2025-11-18"/>
    <x v="3"/>
    <n v="247500"/>
    <x v="0"/>
    <m/>
    <x v="0"/>
    <m/>
    <x v="602"/>
    <n v="100480022"/>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referente a transporte de paralelo e terras para as obras de requalificação urbana e ambiental de praia de Veneza, conforme proposta em anexo."/>
  </r>
  <r>
    <x v="0"/>
    <n v="0"/>
    <n v="0"/>
    <n v="0"/>
    <n v="6800"/>
    <x v="5534"/>
    <x v="0"/>
    <x v="0"/>
    <x v="0"/>
    <s v="03.16.15"/>
    <x v="0"/>
    <x v="0"/>
    <x v="0"/>
    <s v="Direção Financeira"/>
    <s v="03.16.15"/>
    <s v="Direção Financeira"/>
    <s v="03.16.15"/>
    <x v="40"/>
    <x v="0"/>
    <x v="0"/>
    <x v="1"/>
    <x v="0"/>
    <x v="0"/>
    <x v="0"/>
    <x v="0"/>
    <x v="10"/>
    <s v="2025-11-25"/>
    <x v="3"/>
    <n v="6800"/>
    <x v="0"/>
    <m/>
    <x v="0"/>
    <m/>
    <x v="603"/>
    <n v="100392360"/>
    <x v="0"/>
    <x v="0"/>
    <s v="Direção Financeira"/>
    <s v="ORI"/>
    <x v="0"/>
    <m/>
    <x v="0"/>
    <x v="0"/>
    <x v="0"/>
    <x v="0"/>
    <x v="0"/>
    <x v="0"/>
    <x v="0"/>
    <x v="0"/>
    <x v="0"/>
    <x v="0"/>
    <x v="0"/>
    <s v="Direção Financeira"/>
    <x v="0"/>
    <x v="0"/>
    <x v="0"/>
    <x v="0"/>
    <x v="0"/>
    <x v="0"/>
    <x v="0"/>
    <x v="0"/>
    <x v="0"/>
    <x v="0"/>
    <x v="0"/>
    <x v="0"/>
    <s v="Pagamento a favor de JOSÉ FELISBERTO ALVES GONÇALVES, referente a lanche servido ao Sr. Presidente da República no âmbito da vista ao Município de São Miguel, conforme anexo."/>
  </r>
  <r>
    <x v="0"/>
    <n v="0"/>
    <n v="0"/>
    <n v="0"/>
    <n v="9391"/>
    <x v="5535"/>
    <x v="0"/>
    <x v="0"/>
    <x v="0"/>
    <s v="03.16.10"/>
    <x v="47"/>
    <x v="0"/>
    <x v="0"/>
    <s v="Delegações Municipais "/>
    <s v="03.16.10"/>
    <s v="Delegações Municipais "/>
    <s v="03.16.10"/>
    <x v="42"/>
    <x v="0"/>
    <x v="0"/>
    <x v="1"/>
    <x v="1"/>
    <x v="0"/>
    <x v="0"/>
    <x v="0"/>
    <x v="11"/>
    <s v="2025-12-11"/>
    <x v="3"/>
    <n v="9391"/>
    <x v="0"/>
    <m/>
    <x v="0"/>
    <m/>
    <x v="9"/>
    <n v="100474696"/>
    <x v="0"/>
    <x v="1"/>
    <s v="Delegações Municipais "/>
    <s v="ORI"/>
    <x v="0"/>
    <m/>
    <x v="0"/>
    <x v="0"/>
    <x v="0"/>
    <x v="0"/>
    <x v="0"/>
    <x v="0"/>
    <x v="0"/>
    <x v="0"/>
    <x v="0"/>
    <x v="0"/>
    <x v="0"/>
    <s v="Delegações Municipais "/>
    <x v="0"/>
    <x v="0"/>
    <x v="0"/>
    <x v="0"/>
    <x v="0"/>
    <x v="0"/>
    <x v="0"/>
    <x v="0"/>
    <x v="0"/>
    <x v="0"/>
    <x v="1"/>
    <x v="0"/>
    <s v="Pagamento de salário referente a 12-2025"/>
  </r>
  <r>
    <x v="0"/>
    <n v="0"/>
    <n v="0"/>
    <n v="0"/>
    <n v="11224"/>
    <x v="5535"/>
    <x v="0"/>
    <x v="0"/>
    <x v="0"/>
    <s v="03.16.10"/>
    <x v="47"/>
    <x v="0"/>
    <x v="0"/>
    <s v="Delegações Municipais "/>
    <s v="03.16.10"/>
    <s v="Delegações Municipais "/>
    <s v="03.16.10"/>
    <x v="42"/>
    <x v="0"/>
    <x v="0"/>
    <x v="1"/>
    <x v="1"/>
    <x v="0"/>
    <x v="0"/>
    <x v="0"/>
    <x v="11"/>
    <s v="2025-12-11"/>
    <x v="3"/>
    <n v="11224"/>
    <x v="0"/>
    <m/>
    <x v="0"/>
    <m/>
    <x v="89"/>
    <n v="100474706"/>
    <x v="0"/>
    <x v="5"/>
    <s v="Delegações Municipais "/>
    <s v="ORI"/>
    <x v="0"/>
    <m/>
    <x v="0"/>
    <x v="0"/>
    <x v="0"/>
    <x v="0"/>
    <x v="0"/>
    <x v="0"/>
    <x v="0"/>
    <x v="0"/>
    <x v="0"/>
    <x v="0"/>
    <x v="0"/>
    <s v="Delegações Municipais "/>
    <x v="0"/>
    <x v="0"/>
    <x v="0"/>
    <x v="0"/>
    <x v="0"/>
    <x v="0"/>
    <x v="0"/>
    <x v="0"/>
    <x v="0"/>
    <x v="0"/>
    <x v="5"/>
    <x v="0"/>
    <s v="Pagamento de salário referente a 12-2025"/>
  </r>
  <r>
    <x v="0"/>
    <n v="0"/>
    <n v="0"/>
    <n v="0"/>
    <n v="119680"/>
    <x v="5535"/>
    <x v="0"/>
    <x v="0"/>
    <x v="0"/>
    <s v="03.16.10"/>
    <x v="47"/>
    <x v="0"/>
    <x v="0"/>
    <s v="Delegações Municipais "/>
    <s v="03.16.10"/>
    <s v="Delegações Municipais "/>
    <s v="03.16.10"/>
    <x v="42"/>
    <x v="0"/>
    <x v="0"/>
    <x v="1"/>
    <x v="1"/>
    <x v="0"/>
    <x v="0"/>
    <x v="0"/>
    <x v="11"/>
    <s v="2025-12-11"/>
    <x v="3"/>
    <n v="119680"/>
    <x v="0"/>
    <m/>
    <x v="0"/>
    <m/>
    <x v="26"/>
    <n v="100474914"/>
    <x v="0"/>
    <x v="0"/>
    <s v="Delegações Municipais "/>
    <s v="ORI"/>
    <x v="0"/>
    <m/>
    <x v="0"/>
    <x v="0"/>
    <x v="0"/>
    <x v="0"/>
    <x v="0"/>
    <x v="0"/>
    <x v="0"/>
    <x v="0"/>
    <x v="0"/>
    <x v="0"/>
    <x v="0"/>
    <s v="Delegações Municipais "/>
    <x v="0"/>
    <x v="0"/>
    <x v="0"/>
    <x v="0"/>
    <x v="0"/>
    <x v="0"/>
    <x v="0"/>
    <x v="0"/>
    <x v="0"/>
    <x v="0"/>
    <x v="0"/>
    <x v="0"/>
    <s v="Pagamento de salário referente a 12-2025"/>
  </r>
  <r>
    <x v="0"/>
    <n v="0"/>
    <n v="0"/>
    <n v="0"/>
    <n v="112"/>
    <x v="5536"/>
    <x v="0"/>
    <x v="0"/>
    <x v="0"/>
    <s v="03.16.25"/>
    <x v="21"/>
    <x v="0"/>
    <x v="0"/>
    <s v="Direção dos  Recursos Humanos"/>
    <s v="03.16.25"/>
    <s v="Direção dos  Recursos Humanos"/>
    <s v="03.16.25"/>
    <x v="8"/>
    <x v="0"/>
    <x v="0"/>
    <x v="0"/>
    <x v="0"/>
    <x v="0"/>
    <x v="0"/>
    <x v="0"/>
    <x v="11"/>
    <s v="2025-12-11"/>
    <x v="3"/>
    <n v="112"/>
    <x v="0"/>
    <m/>
    <x v="0"/>
    <m/>
    <x v="219"/>
    <n v="100474703"/>
    <x v="0"/>
    <x v="7"/>
    <s v="Direção dos  Recursos Humanos"/>
    <s v="ORI"/>
    <x v="0"/>
    <m/>
    <x v="0"/>
    <x v="0"/>
    <x v="0"/>
    <x v="0"/>
    <x v="0"/>
    <x v="0"/>
    <x v="0"/>
    <x v="0"/>
    <x v="0"/>
    <x v="0"/>
    <x v="0"/>
    <s v="Direção dos  Recursos Humanos"/>
    <x v="0"/>
    <x v="0"/>
    <x v="0"/>
    <x v="0"/>
    <x v="0"/>
    <x v="0"/>
    <x v="0"/>
    <x v="0"/>
    <x v="0"/>
    <x v="0"/>
    <x v="7"/>
    <x v="0"/>
    <s v="Pagamento de salário referente a 12-2025"/>
  </r>
  <r>
    <x v="0"/>
    <n v="0"/>
    <n v="0"/>
    <n v="0"/>
    <n v="373"/>
    <x v="5536"/>
    <x v="0"/>
    <x v="0"/>
    <x v="0"/>
    <s v="03.16.25"/>
    <x v="21"/>
    <x v="0"/>
    <x v="0"/>
    <s v="Direção dos  Recursos Humanos"/>
    <s v="03.16.25"/>
    <s v="Direção dos  Recursos Humanos"/>
    <s v="03.16.25"/>
    <x v="46"/>
    <x v="0"/>
    <x v="0"/>
    <x v="1"/>
    <x v="0"/>
    <x v="0"/>
    <x v="0"/>
    <x v="0"/>
    <x v="11"/>
    <s v="2025-12-11"/>
    <x v="3"/>
    <n v="373"/>
    <x v="0"/>
    <m/>
    <x v="0"/>
    <m/>
    <x v="219"/>
    <n v="100474703"/>
    <x v="0"/>
    <x v="7"/>
    <s v="Direção dos  Recursos Humanos"/>
    <s v="ORI"/>
    <x v="0"/>
    <m/>
    <x v="0"/>
    <x v="0"/>
    <x v="0"/>
    <x v="0"/>
    <x v="0"/>
    <x v="0"/>
    <x v="0"/>
    <x v="0"/>
    <x v="0"/>
    <x v="0"/>
    <x v="0"/>
    <s v="Direção dos  Recursos Humanos"/>
    <x v="0"/>
    <x v="0"/>
    <x v="0"/>
    <x v="0"/>
    <x v="0"/>
    <x v="0"/>
    <x v="0"/>
    <x v="0"/>
    <x v="0"/>
    <x v="0"/>
    <x v="7"/>
    <x v="0"/>
    <s v="Pagamento de salário referente a 12-2025"/>
  </r>
  <r>
    <x v="0"/>
    <n v="0"/>
    <n v="0"/>
    <n v="0"/>
    <n v="16"/>
    <x v="5536"/>
    <x v="0"/>
    <x v="0"/>
    <x v="0"/>
    <s v="03.16.25"/>
    <x v="21"/>
    <x v="0"/>
    <x v="0"/>
    <s v="Direção dos  Recursos Humanos"/>
    <s v="03.16.25"/>
    <s v="Direção dos  Recursos Humanos"/>
    <s v="03.16.25"/>
    <x v="45"/>
    <x v="0"/>
    <x v="0"/>
    <x v="1"/>
    <x v="0"/>
    <x v="0"/>
    <x v="0"/>
    <x v="0"/>
    <x v="11"/>
    <s v="2025-12-11"/>
    <x v="3"/>
    <n v="16"/>
    <x v="0"/>
    <m/>
    <x v="0"/>
    <m/>
    <x v="219"/>
    <n v="100474703"/>
    <x v="0"/>
    <x v="7"/>
    <s v="Direção dos  Recursos Humanos"/>
    <s v="ORI"/>
    <x v="0"/>
    <m/>
    <x v="0"/>
    <x v="0"/>
    <x v="0"/>
    <x v="0"/>
    <x v="0"/>
    <x v="0"/>
    <x v="0"/>
    <x v="0"/>
    <x v="0"/>
    <x v="0"/>
    <x v="0"/>
    <s v="Direção dos  Recursos Humanos"/>
    <x v="0"/>
    <x v="0"/>
    <x v="0"/>
    <x v="0"/>
    <x v="0"/>
    <x v="0"/>
    <x v="0"/>
    <x v="0"/>
    <x v="0"/>
    <x v="0"/>
    <x v="7"/>
    <x v="0"/>
    <s v="Pagamento de salário referente a 12-2025"/>
  </r>
  <r>
    <x v="0"/>
    <n v="0"/>
    <n v="0"/>
    <n v="0"/>
    <n v="2759"/>
    <x v="5536"/>
    <x v="0"/>
    <x v="0"/>
    <x v="0"/>
    <s v="03.16.25"/>
    <x v="21"/>
    <x v="0"/>
    <x v="0"/>
    <s v="Direção dos  Recursos Humanos"/>
    <s v="03.16.25"/>
    <s v="Direção dos  Recursos Humanos"/>
    <s v="03.16.25"/>
    <x v="42"/>
    <x v="0"/>
    <x v="0"/>
    <x v="1"/>
    <x v="1"/>
    <x v="0"/>
    <x v="0"/>
    <x v="0"/>
    <x v="11"/>
    <s v="2025-12-11"/>
    <x v="3"/>
    <n v="2759"/>
    <x v="0"/>
    <m/>
    <x v="0"/>
    <m/>
    <x v="219"/>
    <n v="100474703"/>
    <x v="0"/>
    <x v="7"/>
    <s v="Direção dos  Recursos Humanos"/>
    <s v="ORI"/>
    <x v="0"/>
    <m/>
    <x v="0"/>
    <x v="0"/>
    <x v="0"/>
    <x v="0"/>
    <x v="0"/>
    <x v="0"/>
    <x v="0"/>
    <x v="0"/>
    <x v="0"/>
    <x v="0"/>
    <x v="0"/>
    <s v="Direção dos  Recursos Humanos"/>
    <x v="0"/>
    <x v="0"/>
    <x v="0"/>
    <x v="0"/>
    <x v="0"/>
    <x v="0"/>
    <x v="0"/>
    <x v="0"/>
    <x v="0"/>
    <x v="0"/>
    <x v="7"/>
    <x v="0"/>
    <s v="Pagamento de salário referente a 12-2025"/>
  </r>
  <r>
    <x v="0"/>
    <n v="0"/>
    <n v="0"/>
    <n v="0"/>
    <n v="3311"/>
    <x v="5536"/>
    <x v="0"/>
    <x v="0"/>
    <x v="0"/>
    <s v="03.16.25"/>
    <x v="21"/>
    <x v="0"/>
    <x v="0"/>
    <s v="Direção dos  Recursos Humanos"/>
    <s v="03.16.25"/>
    <s v="Direção dos  Recursos Humanos"/>
    <s v="03.16.25"/>
    <x v="47"/>
    <x v="0"/>
    <x v="0"/>
    <x v="1"/>
    <x v="1"/>
    <x v="0"/>
    <x v="0"/>
    <x v="0"/>
    <x v="11"/>
    <s v="2025-12-11"/>
    <x v="3"/>
    <n v="3311"/>
    <x v="0"/>
    <m/>
    <x v="0"/>
    <m/>
    <x v="219"/>
    <n v="100474703"/>
    <x v="0"/>
    <x v="7"/>
    <s v="Direção dos  Recursos Humanos"/>
    <s v="ORI"/>
    <x v="0"/>
    <m/>
    <x v="0"/>
    <x v="0"/>
    <x v="0"/>
    <x v="0"/>
    <x v="0"/>
    <x v="0"/>
    <x v="0"/>
    <x v="0"/>
    <x v="0"/>
    <x v="0"/>
    <x v="0"/>
    <s v="Direção dos  Recursos Humanos"/>
    <x v="0"/>
    <x v="0"/>
    <x v="0"/>
    <x v="0"/>
    <x v="0"/>
    <x v="0"/>
    <x v="0"/>
    <x v="0"/>
    <x v="0"/>
    <x v="0"/>
    <x v="7"/>
    <x v="0"/>
    <s v="Pagamento de salário referente a 12-2025"/>
  </r>
  <r>
    <x v="0"/>
    <n v="0"/>
    <n v="0"/>
    <n v="0"/>
    <n v="560"/>
    <x v="5536"/>
    <x v="0"/>
    <x v="0"/>
    <x v="0"/>
    <s v="03.16.25"/>
    <x v="21"/>
    <x v="0"/>
    <x v="0"/>
    <s v="Direção dos  Recursos Humanos"/>
    <s v="03.16.25"/>
    <s v="Direção dos  Recursos Humanos"/>
    <s v="03.16.25"/>
    <x v="70"/>
    <x v="0"/>
    <x v="1"/>
    <x v="15"/>
    <x v="0"/>
    <x v="0"/>
    <x v="0"/>
    <x v="0"/>
    <x v="11"/>
    <s v="2025-12-11"/>
    <x v="3"/>
    <n v="560"/>
    <x v="0"/>
    <m/>
    <x v="0"/>
    <m/>
    <x v="219"/>
    <n v="100474703"/>
    <x v="0"/>
    <x v="7"/>
    <s v="Direção dos  Recursos Humanos"/>
    <s v="ORI"/>
    <x v="0"/>
    <m/>
    <x v="0"/>
    <x v="0"/>
    <x v="0"/>
    <x v="0"/>
    <x v="0"/>
    <x v="0"/>
    <x v="0"/>
    <x v="0"/>
    <x v="0"/>
    <x v="0"/>
    <x v="0"/>
    <s v="Direção dos  Recursos Humanos"/>
    <x v="0"/>
    <x v="0"/>
    <x v="0"/>
    <x v="0"/>
    <x v="0"/>
    <x v="0"/>
    <x v="0"/>
    <x v="0"/>
    <x v="0"/>
    <x v="0"/>
    <x v="7"/>
    <x v="0"/>
    <s v="Pagamento de salário referente a 12-2025"/>
  </r>
  <r>
    <x v="0"/>
    <n v="0"/>
    <n v="0"/>
    <n v="0"/>
    <n v="4045"/>
    <x v="5536"/>
    <x v="0"/>
    <x v="0"/>
    <x v="0"/>
    <s v="03.16.25"/>
    <x v="21"/>
    <x v="0"/>
    <x v="0"/>
    <s v="Direção dos  Recursos Humanos"/>
    <s v="03.16.25"/>
    <s v="Direção dos  Recursos Humanos"/>
    <s v="03.16.25"/>
    <x v="48"/>
    <x v="0"/>
    <x v="0"/>
    <x v="1"/>
    <x v="1"/>
    <x v="0"/>
    <x v="0"/>
    <x v="0"/>
    <x v="11"/>
    <s v="2025-12-11"/>
    <x v="3"/>
    <n v="4045"/>
    <x v="0"/>
    <m/>
    <x v="0"/>
    <m/>
    <x v="219"/>
    <n v="100474703"/>
    <x v="0"/>
    <x v="7"/>
    <s v="Direção dos  Recursos Humanos"/>
    <s v="ORI"/>
    <x v="0"/>
    <m/>
    <x v="0"/>
    <x v="0"/>
    <x v="0"/>
    <x v="0"/>
    <x v="0"/>
    <x v="0"/>
    <x v="0"/>
    <x v="0"/>
    <x v="0"/>
    <x v="0"/>
    <x v="0"/>
    <s v="Direção dos  Recursos Humanos"/>
    <x v="0"/>
    <x v="0"/>
    <x v="0"/>
    <x v="0"/>
    <x v="0"/>
    <x v="0"/>
    <x v="0"/>
    <x v="0"/>
    <x v="0"/>
    <x v="0"/>
    <x v="7"/>
    <x v="0"/>
    <s v="Pagamento de salário referente a 12-2025"/>
  </r>
  <r>
    <x v="0"/>
    <n v="0"/>
    <n v="0"/>
    <n v="0"/>
    <n v="11355"/>
    <x v="5536"/>
    <x v="0"/>
    <x v="0"/>
    <x v="0"/>
    <s v="03.16.25"/>
    <x v="21"/>
    <x v="0"/>
    <x v="0"/>
    <s v="Direção dos  Recursos Humanos"/>
    <s v="03.16.25"/>
    <s v="Direção dos  Recursos Humanos"/>
    <s v="03.16.25"/>
    <x v="71"/>
    <x v="0"/>
    <x v="1"/>
    <x v="15"/>
    <x v="0"/>
    <x v="0"/>
    <x v="0"/>
    <x v="0"/>
    <x v="11"/>
    <s v="2025-12-11"/>
    <x v="3"/>
    <n v="11355"/>
    <x v="0"/>
    <m/>
    <x v="0"/>
    <m/>
    <x v="219"/>
    <n v="100474703"/>
    <x v="0"/>
    <x v="7"/>
    <s v="Direção dos  Recursos Humanos"/>
    <s v="ORI"/>
    <x v="0"/>
    <m/>
    <x v="0"/>
    <x v="0"/>
    <x v="0"/>
    <x v="0"/>
    <x v="0"/>
    <x v="0"/>
    <x v="0"/>
    <x v="0"/>
    <x v="0"/>
    <x v="0"/>
    <x v="0"/>
    <s v="Direção dos  Recursos Humanos"/>
    <x v="0"/>
    <x v="0"/>
    <x v="0"/>
    <x v="0"/>
    <x v="0"/>
    <x v="0"/>
    <x v="0"/>
    <x v="0"/>
    <x v="0"/>
    <x v="0"/>
    <x v="7"/>
    <x v="0"/>
    <s v="Pagamento de salário referente a 12-2025"/>
  </r>
  <r>
    <x v="0"/>
    <n v="0"/>
    <n v="0"/>
    <n v="0"/>
    <n v="511"/>
    <x v="5536"/>
    <x v="0"/>
    <x v="0"/>
    <x v="0"/>
    <s v="03.16.25"/>
    <x v="21"/>
    <x v="0"/>
    <x v="0"/>
    <s v="Direção dos  Recursos Humanos"/>
    <s v="03.16.25"/>
    <s v="Direção dos  Recursos Humanos"/>
    <s v="03.16.25"/>
    <x v="8"/>
    <x v="0"/>
    <x v="0"/>
    <x v="0"/>
    <x v="0"/>
    <x v="0"/>
    <x v="0"/>
    <x v="0"/>
    <x v="11"/>
    <s v="2025-12-11"/>
    <x v="3"/>
    <n v="511"/>
    <x v="0"/>
    <m/>
    <x v="0"/>
    <m/>
    <x v="9"/>
    <n v="100474696"/>
    <x v="0"/>
    <x v="1"/>
    <s v="Direção dos  Recursos Humanos"/>
    <s v="ORI"/>
    <x v="0"/>
    <m/>
    <x v="0"/>
    <x v="0"/>
    <x v="0"/>
    <x v="0"/>
    <x v="0"/>
    <x v="0"/>
    <x v="0"/>
    <x v="0"/>
    <x v="0"/>
    <x v="0"/>
    <x v="0"/>
    <s v="Direção dos  Recursos Humanos"/>
    <x v="0"/>
    <x v="0"/>
    <x v="0"/>
    <x v="0"/>
    <x v="0"/>
    <x v="0"/>
    <x v="0"/>
    <x v="0"/>
    <x v="0"/>
    <x v="0"/>
    <x v="1"/>
    <x v="0"/>
    <s v="Pagamento de salário referente a 12-2025"/>
  </r>
  <r>
    <x v="0"/>
    <n v="0"/>
    <n v="0"/>
    <n v="0"/>
    <n v="1697"/>
    <x v="5536"/>
    <x v="0"/>
    <x v="0"/>
    <x v="0"/>
    <s v="03.16.25"/>
    <x v="21"/>
    <x v="0"/>
    <x v="0"/>
    <s v="Direção dos  Recursos Humanos"/>
    <s v="03.16.25"/>
    <s v="Direção dos  Recursos Humanos"/>
    <s v="03.16.25"/>
    <x v="46"/>
    <x v="0"/>
    <x v="0"/>
    <x v="1"/>
    <x v="0"/>
    <x v="0"/>
    <x v="0"/>
    <x v="0"/>
    <x v="11"/>
    <s v="2025-12-11"/>
    <x v="3"/>
    <n v="1697"/>
    <x v="0"/>
    <m/>
    <x v="0"/>
    <m/>
    <x v="9"/>
    <n v="100474696"/>
    <x v="0"/>
    <x v="1"/>
    <s v="Direção dos  Recursos Humanos"/>
    <s v="ORI"/>
    <x v="0"/>
    <m/>
    <x v="0"/>
    <x v="0"/>
    <x v="0"/>
    <x v="0"/>
    <x v="0"/>
    <x v="0"/>
    <x v="0"/>
    <x v="0"/>
    <x v="0"/>
    <x v="0"/>
    <x v="0"/>
    <s v="Direção dos  Recursos Humanos"/>
    <x v="0"/>
    <x v="0"/>
    <x v="0"/>
    <x v="0"/>
    <x v="0"/>
    <x v="0"/>
    <x v="0"/>
    <x v="0"/>
    <x v="0"/>
    <x v="0"/>
    <x v="1"/>
    <x v="0"/>
    <s v="Pagamento de salário referente a 12-2025"/>
  </r>
  <r>
    <x v="0"/>
    <n v="0"/>
    <n v="0"/>
    <n v="0"/>
    <n v="75"/>
    <x v="5536"/>
    <x v="0"/>
    <x v="0"/>
    <x v="0"/>
    <s v="03.16.25"/>
    <x v="21"/>
    <x v="0"/>
    <x v="0"/>
    <s v="Direção dos  Recursos Humanos"/>
    <s v="03.16.25"/>
    <s v="Direção dos  Recursos Humanos"/>
    <s v="03.16.25"/>
    <x v="45"/>
    <x v="0"/>
    <x v="0"/>
    <x v="1"/>
    <x v="0"/>
    <x v="0"/>
    <x v="0"/>
    <x v="0"/>
    <x v="11"/>
    <s v="2025-12-11"/>
    <x v="3"/>
    <n v="75"/>
    <x v="0"/>
    <m/>
    <x v="0"/>
    <m/>
    <x v="9"/>
    <n v="100474696"/>
    <x v="0"/>
    <x v="1"/>
    <s v="Direção dos  Recursos Humanos"/>
    <s v="ORI"/>
    <x v="0"/>
    <m/>
    <x v="0"/>
    <x v="0"/>
    <x v="0"/>
    <x v="0"/>
    <x v="0"/>
    <x v="0"/>
    <x v="0"/>
    <x v="0"/>
    <x v="0"/>
    <x v="0"/>
    <x v="0"/>
    <s v="Direção dos  Recursos Humanos"/>
    <x v="0"/>
    <x v="0"/>
    <x v="0"/>
    <x v="0"/>
    <x v="0"/>
    <x v="0"/>
    <x v="0"/>
    <x v="0"/>
    <x v="0"/>
    <x v="0"/>
    <x v="1"/>
    <x v="0"/>
    <s v="Pagamento de salário referente a 12-2025"/>
  </r>
  <r>
    <x v="0"/>
    <n v="0"/>
    <n v="0"/>
    <n v="0"/>
    <n v="12545"/>
    <x v="5536"/>
    <x v="0"/>
    <x v="0"/>
    <x v="0"/>
    <s v="03.16.25"/>
    <x v="21"/>
    <x v="0"/>
    <x v="0"/>
    <s v="Direção dos  Recursos Humanos"/>
    <s v="03.16.25"/>
    <s v="Direção dos  Recursos Humanos"/>
    <s v="03.16.25"/>
    <x v="42"/>
    <x v="0"/>
    <x v="0"/>
    <x v="1"/>
    <x v="1"/>
    <x v="0"/>
    <x v="0"/>
    <x v="0"/>
    <x v="11"/>
    <s v="2025-12-11"/>
    <x v="3"/>
    <n v="12545"/>
    <x v="0"/>
    <m/>
    <x v="0"/>
    <m/>
    <x v="9"/>
    <n v="100474696"/>
    <x v="0"/>
    <x v="1"/>
    <s v="Direção dos  Recursos Humanos"/>
    <s v="ORI"/>
    <x v="0"/>
    <m/>
    <x v="0"/>
    <x v="0"/>
    <x v="0"/>
    <x v="0"/>
    <x v="0"/>
    <x v="0"/>
    <x v="0"/>
    <x v="0"/>
    <x v="0"/>
    <x v="0"/>
    <x v="0"/>
    <s v="Direção dos  Recursos Humanos"/>
    <x v="0"/>
    <x v="0"/>
    <x v="0"/>
    <x v="0"/>
    <x v="0"/>
    <x v="0"/>
    <x v="0"/>
    <x v="0"/>
    <x v="0"/>
    <x v="0"/>
    <x v="1"/>
    <x v="0"/>
    <s v="Pagamento de salário referente a 12-2025"/>
  </r>
  <r>
    <x v="0"/>
    <n v="0"/>
    <n v="0"/>
    <n v="0"/>
    <n v="15054"/>
    <x v="5536"/>
    <x v="0"/>
    <x v="0"/>
    <x v="0"/>
    <s v="03.16.25"/>
    <x v="21"/>
    <x v="0"/>
    <x v="0"/>
    <s v="Direção dos  Recursos Humanos"/>
    <s v="03.16.25"/>
    <s v="Direção dos  Recursos Humanos"/>
    <s v="03.16.25"/>
    <x v="47"/>
    <x v="0"/>
    <x v="0"/>
    <x v="1"/>
    <x v="1"/>
    <x v="0"/>
    <x v="0"/>
    <x v="0"/>
    <x v="11"/>
    <s v="2025-12-11"/>
    <x v="3"/>
    <n v="15054"/>
    <x v="0"/>
    <m/>
    <x v="0"/>
    <m/>
    <x v="9"/>
    <n v="100474696"/>
    <x v="0"/>
    <x v="1"/>
    <s v="Direção dos  Recursos Humanos"/>
    <s v="ORI"/>
    <x v="0"/>
    <m/>
    <x v="0"/>
    <x v="0"/>
    <x v="0"/>
    <x v="0"/>
    <x v="0"/>
    <x v="0"/>
    <x v="0"/>
    <x v="0"/>
    <x v="0"/>
    <x v="0"/>
    <x v="0"/>
    <s v="Direção dos  Recursos Humanos"/>
    <x v="0"/>
    <x v="0"/>
    <x v="0"/>
    <x v="0"/>
    <x v="0"/>
    <x v="0"/>
    <x v="0"/>
    <x v="0"/>
    <x v="0"/>
    <x v="0"/>
    <x v="1"/>
    <x v="0"/>
    <s v="Pagamento de salário referente a 12-2025"/>
  </r>
  <r>
    <x v="0"/>
    <n v="0"/>
    <n v="0"/>
    <n v="0"/>
    <n v="2548"/>
    <x v="5536"/>
    <x v="0"/>
    <x v="0"/>
    <x v="0"/>
    <s v="03.16.25"/>
    <x v="21"/>
    <x v="0"/>
    <x v="0"/>
    <s v="Direção dos  Recursos Humanos"/>
    <s v="03.16.25"/>
    <s v="Direção dos  Recursos Humanos"/>
    <s v="03.16.25"/>
    <x v="70"/>
    <x v="0"/>
    <x v="1"/>
    <x v="15"/>
    <x v="0"/>
    <x v="0"/>
    <x v="0"/>
    <x v="0"/>
    <x v="11"/>
    <s v="2025-12-11"/>
    <x v="3"/>
    <n v="2548"/>
    <x v="0"/>
    <m/>
    <x v="0"/>
    <m/>
    <x v="9"/>
    <n v="100474696"/>
    <x v="0"/>
    <x v="1"/>
    <s v="Direção dos  Recursos Humanos"/>
    <s v="ORI"/>
    <x v="0"/>
    <m/>
    <x v="0"/>
    <x v="0"/>
    <x v="0"/>
    <x v="0"/>
    <x v="0"/>
    <x v="0"/>
    <x v="0"/>
    <x v="0"/>
    <x v="0"/>
    <x v="0"/>
    <x v="0"/>
    <s v="Direção dos  Recursos Humanos"/>
    <x v="0"/>
    <x v="0"/>
    <x v="0"/>
    <x v="0"/>
    <x v="0"/>
    <x v="0"/>
    <x v="0"/>
    <x v="0"/>
    <x v="0"/>
    <x v="0"/>
    <x v="1"/>
    <x v="0"/>
    <s v="Pagamento de salário referente a 12-2025"/>
  </r>
  <r>
    <x v="0"/>
    <n v="0"/>
    <n v="0"/>
    <n v="0"/>
    <n v="18395"/>
    <x v="5536"/>
    <x v="0"/>
    <x v="0"/>
    <x v="0"/>
    <s v="03.16.25"/>
    <x v="21"/>
    <x v="0"/>
    <x v="0"/>
    <s v="Direção dos  Recursos Humanos"/>
    <s v="03.16.25"/>
    <s v="Direção dos  Recursos Humanos"/>
    <s v="03.16.25"/>
    <x v="48"/>
    <x v="0"/>
    <x v="0"/>
    <x v="1"/>
    <x v="1"/>
    <x v="0"/>
    <x v="0"/>
    <x v="0"/>
    <x v="11"/>
    <s v="2025-12-11"/>
    <x v="3"/>
    <n v="18395"/>
    <x v="0"/>
    <m/>
    <x v="0"/>
    <m/>
    <x v="9"/>
    <n v="100474696"/>
    <x v="0"/>
    <x v="1"/>
    <s v="Direção dos  Recursos Humanos"/>
    <s v="ORI"/>
    <x v="0"/>
    <m/>
    <x v="0"/>
    <x v="0"/>
    <x v="0"/>
    <x v="0"/>
    <x v="0"/>
    <x v="0"/>
    <x v="0"/>
    <x v="0"/>
    <x v="0"/>
    <x v="0"/>
    <x v="0"/>
    <s v="Direção dos  Recursos Humanos"/>
    <x v="0"/>
    <x v="0"/>
    <x v="0"/>
    <x v="0"/>
    <x v="0"/>
    <x v="0"/>
    <x v="0"/>
    <x v="0"/>
    <x v="0"/>
    <x v="0"/>
    <x v="1"/>
    <x v="0"/>
    <s v="Pagamento de salário referente a 12-2025"/>
  </r>
  <r>
    <x v="0"/>
    <n v="0"/>
    <n v="0"/>
    <n v="0"/>
    <n v="51616"/>
    <x v="5536"/>
    <x v="0"/>
    <x v="0"/>
    <x v="0"/>
    <s v="03.16.25"/>
    <x v="21"/>
    <x v="0"/>
    <x v="0"/>
    <s v="Direção dos  Recursos Humanos"/>
    <s v="03.16.25"/>
    <s v="Direção dos  Recursos Humanos"/>
    <s v="03.16.25"/>
    <x v="71"/>
    <x v="0"/>
    <x v="1"/>
    <x v="15"/>
    <x v="0"/>
    <x v="0"/>
    <x v="0"/>
    <x v="0"/>
    <x v="11"/>
    <s v="2025-12-11"/>
    <x v="3"/>
    <n v="51616"/>
    <x v="0"/>
    <m/>
    <x v="0"/>
    <m/>
    <x v="9"/>
    <n v="100474696"/>
    <x v="0"/>
    <x v="1"/>
    <s v="Direção dos  Recursos Humanos"/>
    <s v="ORI"/>
    <x v="0"/>
    <m/>
    <x v="0"/>
    <x v="0"/>
    <x v="0"/>
    <x v="0"/>
    <x v="0"/>
    <x v="0"/>
    <x v="0"/>
    <x v="0"/>
    <x v="0"/>
    <x v="0"/>
    <x v="0"/>
    <s v="Direção dos  Recursos Humanos"/>
    <x v="0"/>
    <x v="0"/>
    <x v="0"/>
    <x v="0"/>
    <x v="0"/>
    <x v="0"/>
    <x v="0"/>
    <x v="0"/>
    <x v="0"/>
    <x v="0"/>
    <x v="1"/>
    <x v="0"/>
    <s v="Pagamento de salário referente a 12-2025"/>
  </r>
  <r>
    <x v="0"/>
    <n v="0"/>
    <n v="0"/>
    <n v="0"/>
    <n v="0"/>
    <x v="5536"/>
    <x v="0"/>
    <x v="0"/>
    <x v="0"/>
    <s v="03.16.25"/>
    <x v="21"/>
    <x v="0"/>
    <x v="0"/>
    <s v="Direção dos  Recursos Humanos"/>
    <s v="03.16.25"/>
    <s v="Direção dos  Recursos Humanos"/>
    <s v="03.16.25"/>
    <x v="8"/>
    <x v="0"/>
    <x v="0"/>
    <x v="0"/>
    <x v="0"/>
    <x v="0"/>
    <x v="0"/>
    <x v="0"/>
    <x v="11"/>
    <s v="2025-12-11"/>
    <x v="3"/>
    <n v="0"/>
    <x v="0"/>
    <m/>
    <x v="0"/>
    <m/>
    <x v="220"/>
    <n v="100474802"/>
    <x v="0"/>
    <x v="8"/>
    <s v="Direção dos  Recursos Humanos"/>
    <s v="ORI"/>
    <x v="0"/>
    <m/>
    <x v="0"/>
    <x v="0"/>
    <x v="0"/>
    <x v="0"/>
    <x v="0"/>
    <x v="0"/>
    <x v="0"/>
    <x v="0"/>
    <x v="0"/>
    <x v="0"/>
    <x v="0"/>
    <s v="Direção dos  Recursos Humanos"/>
    <x v="0"/>
    <x v="0"/>
    <x v="0"/>
    <x v="0"/>
    <x v="0"/>
    <x v="0"/>
    <x v="0"/>
    <x v="0"/>
    <x v="0"/>
    <x v="0"/>
    <x v="8"/>
    <x v="0"/>
    <s v="Pagamento de salário referente a 12-2025"/>
  </r>
  <r>
    <x v="0"/>
    <n v="0"/>
    <n v="0"/>
    <n v="0"/>
    <n v="3"/>
    <x v="5536"/>
    <x v="0"/>
    <x v="0"/>
    <x v="0"/>
    <s v="03.16.25"/>
    <x v="21"/>
    <x v="0"/>
    <x v="0"/>
    <s v="Direção dos  Recursos Humanos"/>
    <s v="03.16.25"/>
    <s v="Direção dos  Recursos Humanos"/>
    <s v="03.16.25"/>
    <x v="46"/>
    <x v="0"/>
    <x v="0"/>
    <x v="1"/>
    <x v="0"/>
    <x v="0"/>
    <x v="0"/>
    <x v="0"/>
    <x v="11"/>
    <s v="2025-12-11"/>
    <x v="3"/>
    <n v="3"/>
    <x v="0"/>
    <m/>
    <x v="0"/>
    <m/>
    <x v="220"/>
    <n v="100474802"/>
    <x v="0"/>
    <x v="8"/>
    <s v="Direção dos  Recursos Humanos"/>
    <s v="ORI"/>
    <x v="0"/>
    <m/>
    <x v="0"/>
    <x v="0"/>
    <x v="0"/>
    <x v="0"/>
    <x v="0"/>
    <x v="0"/>
    <x v="0"/>
    <x v="0"/>
    <x v="0"/>
    <x v="0"/>
    <x v="0"/>
    <s v="Direção dos  Recursos Humanos"/>
    <x v="0"/>
    <x v="0"/>
    <x v="0"/>
    <x v="0"/>
    <x v="0"/>
    <x v="0"/>
    <x v="0"/>
    <x v="0"/>
    <x v="0"/>
    <x v="0"/>
    <x v="8"/>
    <x v="0"/>
    <s v="Pagamento de salário referente a 12-2025"/>
  </r>
  <r>
    <x v="0"/>
    <n v="0"/>
    <n v="0"/>
    <n v="0"/>
    <n v="0"/>
    <x v="5536"/>
    <x v="0"/>
    <x v="0"/>
    <x v="0"/>
    <s v="03.16.25"/>
    <x v="21"/>
    <x v="0"/>
    <x v="0"/>
    <s v="Direção dos  Recursos Humanos"/>
    <s v="03.16.25"/>
    <s v="Direção dos  Recursos Humanos"/>
    <s v="03.16.25"/>
    <x v="45"/>
    <x v="0"/>
    <x v="0"/>
    <x v="1"/>
    <x v="0"/>
    <x v="0"/>
    <x v="0"/>
    <x v="0"/>
    <x v="11"/>
    <s v="2025-12-11"/>
    <x v="3"/>
    <n v="0"/>
    <x v="0"/>
    <m/>
    <x v="0"/>
    <m/>
    <x v="220"/>
    <n v="100474802"/>
    <x v="0"/>
    <x v="8"/>
    <s v="Direção dos  Recursos Humanos"/>
    <s v="ORI"/>
    <x v="0"/>
    <m/>
    <x v="0"/>
    <x v="0"/>
    <x v="0"/>
    <x v="0"/>
    <x v="0"/>
    <x v="0"/>
    <x v="0"/>
    <x v="0"/>
    <x v="0"/>
    <x v="0"/>
    <x v="0"/>
    <s v="Direção dos  Recursos Humanos"/>
    <x v="0"/>
    <x v="0"/>
    <x v="0"/>
    <x v="0"/>
    <x v="0"/>
    <x v="0"/>
    <x v="0"/>
    <x v="0"/>
    <x v="0"/>
    <x v="0"/>
    <x v="8"/>
    <x v="0"/>
    <s v="Pagamento de salário referente a 12-2025"/>
  </r>
  <r>
    <x v="0"/>
    <n v="0"/>
    <n v="0"/>
    <n v="0"/>
    <n v="24"/>
    <x v="5536"/>
    <x v="0"/>
    <x v="0"/>
    <x v="0"/>
    <s v="03.16.25"/>
    <x v="21"/>
    <x v="0"/>
    <x v="0"/>
    <s v="Direção dos  Recursos Humanos"/>
    <s v="03.16.25"/>
    <s v="Direção dos  Recursos Humanos"/>
    <s v="03.16.25"/>
    <x v="42"/>
    <x v="0"/>
    <x v="0"/>
    <x v="1"/>
    <x v="1"/>
    <x v="0"/>
    <x v="0"/>
    <x v="0"/>
    <x v="11"/>
    <s v="2025-12-11"/>
    <x v="3"/>
    <n v="24"/>
    <x v="0"/>
    <m/>
    <x v="0"/>
    <m/>
    <x v="220"/>
    <n v="100474802"/>
    <x v="0"/>
    <x v="8"/>
    <s v="Direção dos  Recursos Humanos"/>
    <s v="ORI"/>
    <x v="0"/>
    <m/>
    <x v="0"/>
    <x v="0"/>
    <x v="0"/>
    <x v="0"/>
    <x v="0"/>
    <x v="0"/>
    <x v="0"/>
    <x v="0"/>
    <x v="0"/>
    <x v="0"/>
    <x v="0"/>
    <s v="Direção dos  Recursos Humanos"/>
    <x v="0"/>
    <x v="0"/>
    <x v="0"/>
    <x v="0"/>
    <x v="0"/>
    <x v="0"/>
    <x v="0"/>
    <x v="0"/>
    <x v="0"/>
    <x v="0"/>
    <x v="8"/>
    <x v="0"/>
    <s v="Pagamento de salário referente a 12-2025"/>
  </r>
  <r>
    <x v="0"/>
    <n v="0"/>
    <n v="0"/>
    <n v="0"/>
    <n v="29"/>
    <x v="5536"/>
    <x v="0"/>
    <x v="0"/>
    <x v="0"/>
    <s v="03.16.25"/>
    <x v="21"/>
    <x v="0"/>
    <x v="0"/>
    <s v="Direção dos  Recursos Humanos"/>
    <s v="03.16.25"/>
    <s v="Direção dos  Recursos Humanos"/>
    <s v="03.16.25"/>
    <x v="47"/>
    <x v="0"/>
    <x v="0"/>
    <x v="1"/>
    <x v="1"/>
    <x v="0"/>
    <x v="0"/>
    <x v="0"/>
    <x v="11"/>
    <s v="2025-12-11"/>
    <x v="3"/>
    <n v="29"/>
    <x v="0"/>
    <m/>
    <x v="0"/>
    <m/>
    <x v="220"/>
    <n v="100474802"/>
    <x v="0"/>
    <x v="8"/>
    <s v="Direção dos  Recursos Humanos"/>
    <s v="ORI"/>
    <x v="0"/>
    <m/>
    <x v="0"/>
    <x v="0"/>
    <x v="0"/>
    <x v="0"/>
    <x v="0"/>
    <x v="0"/>
    <x v="0"/>
    <x v="0"/>
    <x v="0"/>
    <x v="0"/>
    <x v="0"/>
    <s v="Direção dos  Recursos Humanos"/>
    <x v="0"/>
    <x v="0"/>
    <x v="0"/>
    <x v="0"/>
    <x v="0"/>
    <x v="0"/>
    <x v="0"/>
    <x v="0"/>
    <x v="0"/>
    <x v="0"/>
    <x v="8"/>
    <x v="0"/>
    <s v="Pagamento de salário referente a 12-2025"/>
  </r>
  <r>
    <x v="0"/>
    <n v="0"/>
    <n v="0"/>
    <n v="0"/>
    <n v="4"/>
    <x v="5536"/>
    <x v="0"/>
    <x v="0"/>
    <x v="0"/>
    <s v="03.16.25"/>
    <x v="21"/>
    <x v="0"/>
    <x v="0"/>
    <s v="Direção dos  Recursos Humanos"/>
    <s v="03.16.25"/>
    <s v="Direção dos  Recursos Humanos"/>
    <s v="03.16.25"/>
    <x v="70"/>
    <x v="0"/>
    <x v="1"/>
    <x v="15"/>
    <x v="0"/>
    <x v="0"/>
    <x v="0"/>
    <x v="0"/>
    <x v="11"/>
    <s v="2025-12-11"/>
    <x v="3"/>
    <n v="4"/>
    <x v="0"/>
    <m/>
    <x v="0"/>
    <m/>
    <x v="220"/>
    <n v="100474802"/>
    <x v="0"/>
    <x v="8"/>
    <s v="Direção dos  Recursos Humanos"/>
    <s v="ORI"/>
    <x v="0"/>
    <m/>
    <x v="0"/>
    <x v="0"/>
    <x v="0"/>
    <x v="0"/>
    <x v="0"/>
    <x v="0"/>
    <x v="0"/>
    <x v="0"/>
    <x v="0"/>
    <x v="0"/>
    <x v="0"/>
    <s v="Direção dos  Recursos Humanos"/>
    <x v="0"/>
    <x v="0"/>
    <x v="0"/>
    <x v="0"/>
    <x v="0"/>
    <x v="0"/>
    <x v="0"/>
    <x v="0"/>
    <x v="0"/>
    <x v="0"/>
    <x v="8"/>
    <x v="0"/>
    <s v="Pagamento de salário referente a 12-2025"/>
  </r>
  <r>
    <x v="0"/>
    <n v="0"/>
    <n v="0"/>
    <n v="0"/>
    <n v="35"/>
    <x v="5536"/>
    <x v="0"/>
    <x v="0"/>
    <x v="0"/>
    <s v="03.16.25"/>
    <x v="21"/>
    <x v="0"/>
    <x v="0"/>
    <s v="Direção dos  Recursos Humanos"/>
    <s v="03.16.25"/>
    <s v="Direção dos  Recursos Humanos"/>
    <s v="03.16.25"/>
    <x v="48"/>
    <x v="0"/>
    <x v="0"/>
    <x v="1"/>
    <x v="1"/>
    <x v="0"/>
    <x v="0"/>
    <x v="0"/>
    <x v="11"/>
    <s v="2025-12-11"/>
    <x v="3"/>
    <n v="35"/>
    <x v="0"/>
    <m/>
    <x v="0"/>
    <m/>
    <x v="220"/>
    <n v="100474802"/>
    <x v="0"/>
    <x v="8"/>
    <s v="Direção dos  Recursos Humanos"/>
    <s v="ORI"/>
    <x v="0"/>
    <m/>
    <x v="0"/>
    <x v="0"/>
    <x v="0"/>
    <x v="0"/>
    <x v="0"/>
    <x v="0"/>
    <x v="0"/>
    <x v="0"/>
    <x v="0"/>
    <x v="0"/>
    <x v="0"/>
    <s v="Direção dos  Recursos Humanos"/>
    <x v="0"/>
    <x v="0"/>
    <x v="0"/>
    <x v="0"/>
    <x v="0"/>
    <x v="0"/>
    <x v="0"/>
    <x v="0"/>
    <x v="0"/>
    <x v="0"/>
    <x v="8"/>
    <x v="0"/>
    <s v="Pagamento de salário referente a 12-2025"/>
  </r>
  <r>
    <x v="0"/>
    <n v="0"/>
    <n v="0"/>
    <n v="0"/>
    <n v="105"/>
    <x v="5536"/>
    <x v="0"/>
    <x v="0"/>
    <x v="0"/>
    <s v="03.16.25"/>
    <x v="21"/>
    <x v="0"/>
    <x v="0"/>
    <s v="Direção dos  Recursos Humanos"/>
    <s v="03.16.25"/>
    <s v="Direção dos  Recursos Humanos"/>
    <s v="03.16.25"/>
    <x v="71"/>
    <x v="0"/>
    <x v="1"/>
    <x v="15"/>
    <x v="0"/>
    <x v="0"/>
    <x v="0"/>
    <x v="0"/>
    <x v="11"/>
    <s v="2025-12-11"/>
    <x v="3"/>
    <n v="105"/>
    <x v="0"/>
    <m/>
    <x v="0"/>
    <m/>
    <x v="220"/>
    <n v="100474802"/>
    <x v="0"/>
    <x v="8"/>
    <s v="Direção dos  Recursos Humanos"/>
    <s v="ORI"/>
    <x v="0"/>
    <m/>
    <x v="0"/>
    <x v="0"/>
    <x v="0"/>
    <x v="0"/>
    <x v="0"/>
    <x v="0"/>
    <x v="0"/>
    <x v="0"/>
    <x v="0"/>
    <x v="0"/>
    <x v="0"/>
    <s v="Direção dos  Recursos Humanos"/>
    <x v="0"/>
    <x v="0"/>
    <x v="0"/>
    <x v="0"/>
    <x v="0"/>
    <x v="0"/>
    <x v="0"/>
    <x v="0"/>
    <x v="0"/>
    <x v="0"/>
    <x v="8"/>
    <x v="0"/>
    <s v="Pagamento de salário referente a 12-2025"/>
  </r>
  <r>
    <x v="0"/>
    <n v="0"/>
    <n v="0"/>
    <n v="0"/>
    <n v="24"/>
    <x v="5536"/>
    <x v="0"/>
    <x v="0"/>
    <x v="0"/>
    <s v="03.16.25"/>
    <x v="21"/>
    <x v="0"/>
    <x v="0"/>
    <s v="Direção dos  Recursos Humanos"/>
    <s v="03.16.25"/>
    <s v="Direção dos  Recursos Humanos"/>
    <s v="03.16.25"/>
    <x v="8"/>
    <x v="0"/>
    <x v="0"/>
    <x v="0"/>
    <x v="0"/>
    <x v="0"/>
    <x v="0"/>
    <x v="0"/>
    <x v="11"/>
    <s v="2025-12-11"/>
    <x v="3"/>
    <n v="24"/>
    <x v="0"/>
    <m/>
    <x v="0"/>
    <m/>
    <x v="66"/>
    <n v="100474708"/>
    <x v="0"/>
    <x v="3"/>
    <s v="Direção dos  Recursos Humanos"/>
    <s v="ORI"/>
    <x v="0"/>
    <m/>
    <x v="0"/>
    <x v="0"/>
    <x v="0"/>
    <x v="0"/>
    <x v="0"/>
    <x v="0"/>
    <x v="0"/>
    <x v="0"/>
    <x v="0"/>
    <x v="0"/>
    <x v="0"/>
    <s v="Direção dos  Recursos Humanos"/>
    <x v="0"/>
    <x v="0"/>
    <x v="0"/>
    <x v="0"/>
    <x v="0"/>
    <x v="0"/>
    <x v="0"/>
    <x v="0"/>
    <x v="0"/>
    <x v="0"/>
    <x v="3"/>
    <x v="0"/>
    <s v="Pagamento de salário referente a 12-2025"/>
  </r>
  <r>
    <x v="0"/>
    <n v="0"/>
    <n v="0"/>
    <n v="0"/>
    <n v="82"/>
    <x v="5536"/>
    <x v="0"/>
    <x v="0"/>
    <x v="0"/>
    <s v="03.16.25"/>
    <x v="21"/>
    <x v="0"/>
    <x v="0"/>
    <s v="Direção dos  Recursos Humanos"/>
    <s v="03.16.25"/>
    <s v="Direção dos  Recursos Humanos"/>
    <s v="03.16.25"/>
    <x v="46"/>
    <x v="0"/>
    <x v="0"/>
    <x v="1"/>
    <x v="0"/>
    <x v="0"/>
    <x v="0"/>
    <x v="0"/>
    <x v="11"/>
    <s v="2025-12-11"/>
    <x v="3"/>
    <n v="82"/>
    <x v="0"/>
    <m/>
    <x v="0"/>
    <m/>
    <x v="66"/>
    <n v="100474708"/>
    <x v="0"/>
    <x v="3"/>
    <s v="Direção dos  Recursos Humanos"/>
    <s v="ORI"/>
    <x v="0"/>
    <m/>
    <x v="0"/>
    <x v="0"/>
    <x v="0"/>
    <x v="0"/>
    <x v="0"/>
    <x v="0"/>
    <x v="0"/>
    <x v="0"/>
    <x v="0"/>
    <x v="0"/>
    <x v="0"/>
    <s v="Direção dos  Recursos Humanos"/>
    <x v="0"/>
    <x v="0"/>
    <x v="0"/>
    <x v="0"/>
    <x v="0"/>
    <x v="0"/>
    <x v="0"/>
    <x v="0"/>
    <x v="0"/>
    <x v="0"/>
    <x v="3"/>
    <x v="0"/>
    <s v="Pagamento de salário referente a 12-2025"/>
  </r>
  <r>
    <x v="0"/>
    <n v="0"/>
    <n v="0"/>
    <n v="0"/>
    <n v="3"/>
    <x v="5536"/>
    <x v="0"/>
    <x v="0"/>
    <x v="0"/>
    <s v="03.16.25"/>
    <x v="21"/>
    <x v="0"/>
    <x v="0"/>
    <s v="Direção dos  Recursos Humanos"/>
    <s v="03.16.25"/>
    <s v="Direção dos  Recursos Humanos"/>
    <s v="03.16.25"/>
    <x v="45"/>
    <x v="0"/>
    <x v="0"/>
    <x v="1"/>
    <x v="0"/>
    <x v="0"/>
    <x v="0"/>
    <x v="0"/>
    <x v="11"/>
    <s v="2025-12-11"/>
    <x v="3"/>
    <n v="3"/>
    <x v="0"/>
    <m/>
    <x v="0"/>
    <m/>
    <x v="66"/>
    <n v="100474708"/>
    <x v="0"/>
    <x v="3"/>
    <s v="Direção dos  Recursos Humanos"/>
    <s v="ORI"/>
    <x v="0"/>
    <m/>
    <x v="0"/>
    <x v="0"/>
    <x v="0"/>
    <x v="0"/>
    <x v="0"/>
    <x v="0"/>
    <x v="0"/>
    <x v="0"/>
    <x v="0"/>
    <x v="0"/>
    <x v="0"/>
    <s v="Direção dos  Recursos Humanos"/>
    <x v="0"/>
    <x v="0"/>
    <x v="0"/>
    <x v="0"/>
    <x v="0"/>
    <x v="0"/>
    <x v="0"/>
    <x v="0"/>
    <x v="0"/>
    <x v="0"/>
    <x v="3"/>
    <x v="0"/>
    <s v="Pagamento de salário referente a 12-2025"/>
  </r>
  <r>
    <x v="0"/>
    <n v="0"/>
    <n v="0"/>
    <n v="0"/>
    <n v="612"/>
    <x v="5536"/>
    <x v="0"/>
    <x v="0"/>
    <x v="0"/>
    <s v="03.16.25"/>
    <x v="21"/>
    <x v="0"/>
    <x v="0"/>
    <s v="Direção dos  Recursos Humanos"/>
    <s v="03.16.25"/>
    <s v="Direção dos  Recursos Humanos"/>
    <s v="03.16.25"/>
    <x v="42"/>
    <x v="0"/>
    <x v="0"/>
    <x v="1"/>
    <x v="1"/>
    <x v="0"/>
    <x v="0"/>
    <x v="0"/>
    <x v="11"/>
    <s v="2025-12-11"/>
    <x v="3"/>
    <n v="612"/>
    <x v="0"/>
    <m/>
    <x v="0"/>
    <m/>
    <x v="66"/>
    <n v="100474708"/>
    <x v="0"/>
    <x v="3"/>
    <s v="Direção dos  Recursos Humanos"/>
    <s v="ORI"/>
    <x v="0"/>
    <m/>
    <x v="0"/>
    <x v="0"/>
    <x v="0"/>
    <x v="0"/>
    <x v="0"/>
    <x v="0"/>
    <x v="0"/>
    <x v="0"/>
    <x v="0"/>
    <x v="0"/>
    <x v="0"/>
    <s v="Direção dos  Recursos Humanos"/>
    <x v="0"/>
    <x v="0"/>
    <x v="0"/>
    <x v="0"/>
    <x v="0"/>
    <x v="0"/>
    <x v="0"/>
    <x v="0"/>
    <x v="0"/>
    <x v="0"/>
    <x v="3"/>
    <x v="0"/>
    <s v="Pagamento de salário referente a 12-2025"/>
  </r>
  <r>
    <x v="0"/>
    <n v="0"/>
    <n v="0"/>
    <n v="0"/>
    <n v="734"/>
    <x v="5536"/>
    <x v="0"/>
    <x v="0"/>
    <x v="0"/>
    <s v="03.16.25"/>
    <x v="21"/>
    <x v="0"/>
    <x v="0"/>
    <s v="Direção dos  Recursos Humanos"/>
    <s v="03.16.25"/>
    <s v="Direção dos  Recursos Humanos"/>
    <s v="03.16.25"/>
    <x v="47"/>
    <x v="0"/>
    <x v="0"/>
    <x v="1"/>
    <x v="1"/>
    <x v="0"/>
    <x v="0"/>
    <x v="0"/>
    <x v="11"/>
    <s v="2025-12-11"/>
    <x v="3"/>
    <n v="734"/>
    <x v="0"/>
    <m/>
    <x v="0"/>
    <m/>
    <x v="66"/>
    <n v="100474708"/>
    <x v="0"/>
    <x v="3"/>
    <s v="Direção dos  Recursos Humanos"/>
    <s v="ORI"/>
    <x v="0"/>
    <m/>
    <x v="0"/>
    <x v="0"/>
    <x v="0"/>
    <x v="0"/>
    <x v="0"/>
    <x v="0"/>
    <x v="0"/>
    <x v="0"/>
    <x v="0"/>
    <x v="0"/>
    <x v="0"/>
    <s v="Direção dos  Recursos Humanos"/>
    <x v="0"/>
    <x v="0"/>
    <x v="0"/>
    <x v="0"/>
    <x v="0"/>
    <x v="0"/>
    <x v="0"/>
    <x v="0"/>
    <x v="0"/>
    <x v="0"/>
    <x v="3"/>
    <x v="0"/>
    <s v="Pagamento de salário referente a 12-2025"/>
  </r>
  <r>
    <x v="0"/>
    <n v="0"/>
    <n v="0"/>
    <n v="0"/>
    <n v="124"/>
    <x v="5536"/>
    <x v="0"/>
    <x v="0"/>
    <x v="0"/>
    <s v="03.16.25"/>
    <x v="21"/>
    <x v="0"/>
    <x v="0"/>
    <s v="Direção dos  Recursos Humanos"/>
    <s v="03.16.25"/>
    <s v="Direção dos  Recursos Humanos"/>
    <s v="03.16.25"/>
    <x v="70"/>
    <x v="0"/>
    <x v="1"/>
    <x v="15"/>
    <x v="0"/>
    <x v="0"/>
    <x v="0"/>
    <x v="0"/>
    <x v="11"/>
    <s v="2025-12-11"/>
    <x v="3"/>
    <n v="124"/>
    <x v="0"/>
    <m/>
    <x v="0"/>
    <m/>
    <x v="66"/>
    <n v="100474708"/>
    <x v="0"/>
    <x v="3"/>
    <s v="Direção dos  Recursos Humanos"/>
    <s v="ORI"/>
    <x v="0"/>
    <m/>
    <x v="0"/>
    <x v="0"/>
    <x v="0"/>
    <x v="0"/>
    <x v="0"/>
    <x v="0"/>
    <x v="0"/>
    <x v="0"/>
    <x v="0"/>
    <x v="0"/>
    <x v="0"/>
    <s v="Direção dos  Recursos Humanos"/>
    <x v="0"/>
    <x v="0"/>
    <x v="0"/>
    <x v="0"/>
    <x v="0"/>
    <x v="0"/>
    <x v="0"/>
    <x v="0"/>
    <x v="0"/>
    <x v="0"/>
    <x v="3"/>
    <x v="0"/>
    <s v="Pagamento de salário referente a 12-2025"/>
  </r>
  <r>
    <x v="0"/>
    <n v="0"/>
    <n v="0"/>
    <n v="0"/>
    <n v="897"/>
    <x v="5536"/>
    <x v="0"/>
    <x v="0"/>
    <x v="0"/>
    <s v="03.16.25"/>
    <x v="21"/>
    <x v="0"/>
    <x v="0"/>
    <s v="Direção dos  Recursos Humanos"/>
    <s v="03.16.25"/>
    <s v="Direção dos  Recursos Humanos"/>
    <s v="03.16.25"/>
    <x v="48"/>
    <x v="0"/>
    <x v="0"/>
    <x v="1"/>
    <x v="1"/>
    <x v="0"/>
    <x v="0"/>
    <x v="0"/>
    <x v="11"/>
    <s v="2025-12-11"/>
    <x v="3"/>
    <n v="897"/>
    <x v="0"/>
    <m/>
    <x v="0"/>
    <m/>
    <x v="66"/>
    <n v="100474708"/>
    <x v="0"/>
    <x v="3"/>
    <s v="Direção dos  Recursos Humanos"/>
    <s v="ORI"/>
    <x v="0"/>
    <m/>
    <x v="0"/>
    <x v="0"/>
    <x v="0"/>
    <x v="0"/>
    <x v="0"/>
    <x v="0"/>
    <x v="0"/>
    <x v="0"/>
    <x v="0"/>
    <x v="0"/>
    <x v="0"/>
    <s v="Direção dos  Recursos Humanos"/>
    <x v="0"/>
    <x v="0"/>
    <x v="0"/>
    <x v="0"/>
    <x v="0"/>
    <x v="0"/>
    <x v="0"/>
    <x v="0"/>
    <x v="0"/>
    <x v="0"/>
    <x v="3"/>
    <x v="0"/>
    <s v="Pagamento de salário referente a 12-2025"/>
  </r>
  <r>
    <x v="0"/>
    <n v="0"/>
    <n v="0"/>
    <n v="0"/>
    <n v="2524"/>
    <x v="5536"/>
    <x v="0"/>
    <x v="0"/>
    <x v="0"/>
    <s v="03.16.25"/>
    <x v="21"/>
    <x v="0"/>
    <x v="0"/>
    <s v="Direção dos  Recursos Humanos"/>
    <s v="03.16.25"/>
    <s v="Direção dos  Recursos Humanos"/>
    <s v="03.16.25"/>
    <x v="71"/>
    <x v="0"/>
    <x v="1"/>
    <x v="15"/>
    <x v="0"/>
    <x v="0"/>
    <x v="0"/>
    <x v="0"/>
    <x v="11"/>
    <s v="2025-12-11"/>
    <x v="3"/>
    <n v="2524"/>
    <x v="0"/>
    <m/>
    <x v="0"/>
    <m/>
    <x v="66"/>
    <n v="100474708"/>
    <x v="0"/>
    <x v="3"/>
    <s v="Direção dos  Recursos Humanos"/>
    <s v="ORI"/>
    <x v="0"/>
    <m/>
    <x v="0"/>
    <x v="0"/>
    <x v="0"/>
    <x v="0"/>
    <x v="0"/>
    <x v="0"/>
    <x v="0"/>
    <x v="0"/>
    <x v="0"/>
    <x v="0"/>
    <x v="0"/>
    <s v="Direção dos  Recursos Humanos"/>
    <x v="0"/>
    <x v="0"/>
    <x v="0"/>
    <x v="0"/>
    <x v="0"/>
    <x v="0"/>
    <x v="0"/>
    <x v="0"/>
    <x v="0"/>
    <x v="0"/>
    <x v="3"/>
    <x v="0"/>
    <s v="Pagamento de salário referente a 12-2025"/>
  </r>
  <r>
    <x v="0"/>
    <n v="0"/>
    <n v="0"/>
    <n v="0"/>
    <n v="41"/>
    <x v="5536"/>
    <x v="0"/>
    <x v="0"/>
    <x v="0"/>
    <s v="03.16.25"/>
    <x v="21"/>
    <x v="0"/>
    <x v="0"/>
    <s v="Direção dos  Recursos Humanos"/>
    <s v="03.16.25"/>
    <s v="Direção dos  Recursos Humanos"/>
    <s v="03.16.25"/>
    <x v="8"/>
    <x v="0"/>
    <x v="0"/>
    <x v="0"/>
    <x v="0"/>
    <x v="0"/>
    <x v="0"/>
    <x v="0"/>
    <x v="11"/>
    <s v="2025-12-11"/>
    <x v="3"/>
    <n v="41"/>
    <x v="0"/>
    <m/>
    <x v="0"/>
    <m/>
    <x v="62"/>
    <n v="100478627"/>
    <x v="0"/>
    <x v="2"/>
    <s v="Direção dos  Recursos Humanos"/>
    <s v="ORI"/>
    <x v="0"/>
    <m/>
    <x v="0"/>
    <x v="0"/>
    <x v="0"/>
    <x v="0"/>
    <x v="0"/>
    <x v="0"/>
    <x v="0"/>
    <x v="0"/>
    <x v="0"/>
    <x v="0"/>
    <x v="0"/>
    <s v="Direção dos  Recursos Humanos"/>
    <x v="0"/>
    <x v="0"/>
    <x v="0"/>
    <x v="0"/>
    <x v="0"/>
    <x v="0"/>
    <x v="0"/>
    <x v="0"/>
    <x v="0"/>
    <x v="0"/>
    <x v="2"/>
    <x v="0"/>
    <s v="Pagamento de salário referente a 12-2025"/>
  </r>
  <r>
    <x v="0"/>
    <n v="0"/>
    <n v="0"/>
    <n v="0"/>
    <n v="136"/>
    <x v="5536"/>
    <x v="0"/>
    <x v="0"/>
    <x v="0"/>
    <s v="03.16.25"/>
    <x v="21"/>
    <x v="0"/>
    <x v="0"/>
    <s v="Direção dos  Recursos Humanos"/>
    <s v="03.16.25"/>
    <s v="Direção dos  Recursos Humanos"/>
    <s v="03.16.25"/>
    <x v="46"/>
    <x v="0"/>
    <x v="0"/>
    <x v="1"/>
    <x v="0"/>
    <x v="0"/>
    <x v="0"/>
    <x v="0"/>
    <x v="11"/>
    <s v="2025-12-11"/>
    <x v="3"/>
    <n v="136"/>
    <x v="0"/>
    <m/>
    <x v="0"/>
    <m/>
    <x v="62"/>
    <n v="100478627"/>
    <x v="0"/>
    <x v="2"/>
    <s v="Direção dos  Recursos Humanos"/>
    <s v="ORI"/>
    <x v="0"/>
    <m/>
    <x v="0"/>
    <x v="0"/>
    <x v="0"/>
    <x v="0"/>
    <x v="0"/>
    <x v="0"/>
    <x v="0"/>
    <x v="0"/>
    <x v="0"/>
    <x v="0"/>
    <x v="0"/>
    <s v="Direção dos  Recursos Humanos"/>
    <x v="0"/>
    <x v="0"/>
    <x v="0"/>
    <x v="0"/>
    <x v="0"/>
    <x v="0"/>
    <x v="0"/>
    <x v="0"/>
    <x v="0"/>
    <x v="0"/>
    <x v="2"/>
    <x v="0"/>
    <s v="Pagamento de salário referente a 12-2025"/>
  </r>
  <r>
    <x v="0"/>
    <n v="0"/>
    <n v="0"/>
    <n v="0"/>
    <n v="6"/>
    <x v="5536"/>
    <x v="0"/>
    <x v="0"/>
    <x v="0"/>
    <s v="03.16.25"/>
    <x v="21"/>
    <x v="0"/>
    <x v="0"/>
    <s v="Direção dos  Recursos Humanos"/>
    <s v="03.16.25"/>
    <s v="Direção dos  Recursos Humanos"/>
    <s v="03.16.25"/>
    <x v="45"/>
    <x v="0"/>
    <x v="0"/>
    <x v="1"/>
    <x v="0"/>
    <x v="0"/>
    <x v="0"/>
    <x v="0"/>
    <x v="11"/>
    <s v="2025-12-11"/>
    <x v="3"/>
    <n v="6"/>
    <x v="0"/>
    <m/>
    <x v="0"/>
    <m/>
    <x v="62"/>
    <n v="100478627"/>
    <x v="0"/>
    <x v="2"/>
    <s v="Direção dos  Recursos Humanos"/>
    <s v="ORI"/>
    <x v="0"/>
    <m/>
    <x v="0"/>
    <x v="0"/>
    <x v="0"/>
    <x v="0"/>
    <x v="0"/>
    <x v="0"/>
    <x v="0"/>
    <x v="0"/>
    <x v="0"/>
    <x v="0"/>
    <x v="0"/>
    <s v="Direção dos  Recursos Humanos"/>
    <x v="0"/>
    <x v="0"/>
    <x v="0"/>
    <x v="0"/>
    <x v="0"/>
    <x v="0"/>
    <x v="0"/>
    <x v="0"/>
    <x v="0"/>
    <x v="0"/>
    <x v="2"/>
    <x v="0"/>
    <s v="Pagamento de salário referente a 12-2025"/>
  </r>
  <r>
    <x v="0"/>
    <n v="0"/>
    <n v="0"/>
    <n v="0"/>
    <n v="1008"/>
    <x v="5536"/>
    <x v="0"/>
    <x v="0"/>
    <x v="0"/>
    <s v="03.16.25"/>
    <x v="21"/>
    <x v="0"/>
    <x v="0"/>
    <s v="Direção dos  Recursos Humanos"/>
    <s v="03.16.25"/>
    <s v="Direção dos  Recursos Humanos"/>
    <s v="03.16.25"/>
    <x v="42"/>
    <x v="0"/>
    <x v="0"/>
    <x v="1"/>
    <x v="1"/>
    <x v="0"/>
    <x v="0"/>
    <x v="0"/>
    <x v="11"/>
    <s v="2025-12-11"/>
    <x v="3"/>
    <n v="1008"/>
    <x v="0"/>
    <m/>
    <x v="0"/>
    <m/>
    <x v="62"/>
    <n v="100478627"/>
    <x v="0"/>
    <x v="2"/>
    <s v="Direção dos  Recursos Humanos"/>
    <s v="ORI"/>
    <x v="0"/>
    <m/>
    <x v="0"/>
    <x v="0"/>
    <x v="0"/>
    <x v="0"/>
    <x v="0"/>
    <x v="0"/>
    <x v="0"/>
    <x v="0"/>
    <x v="0"/>
    <x v="0"/>
    <x v="0"/>
    <s v="Direção dos  Recursos Humanos"/>
    <x v="0"/>
    <x v="0"/>
    <x v="0"/>
    <x v="0"/>
    <x v="0"/>
    <x v="0"/>
    <x v="0"/>
    <x v="0"/>
    <x v="0"/>
    <x v="0"/>
    <x v="2"/>
    <x v="0"/>
    <s v="Pagamento de salário referente a 12-2025"/>
  </r>
  <r>
    <x v="0"/>
    <n v="0"/>
    <n v="0"/>
    <n v="0"/>
    <n v="1209"/>
    <x v="5536"/>
    <x v="0"/>
    <x v="0"/>
    <x v="0"/>
    <s v="03.16.25"/>
    <x v="21"/>
    <x v="0"/>
    <x v="0"/>
    <s v="Direção dos  Recursos Humanos"/>
    <s v="03.16.25"/>
    <s v="Direção dos  Recursos Humanos"/>
    <s v="03.16.25"/>
    <x v="47"/>
    <x v="0"/>
    <x v="0"/>
    <x v="1"/>
    <x v="1"/>
    <x v="0"/>
    <x v="0"/>
    <x v="0"/>
    <x v="11"/>
    <s v="2025-12-11"/>
    <x v="3"/>
    <n v="1209"/>
    <x v="0"/>
    <m/>
    <x v="0"/>
    <m/>
    <x v="62"/>
    <n v="100478627"/>
    <x v="0"/>
    <x v="2"/>
    <s v="Direção dos  Recursos Humanos"/>
    <s v="ORI"/>
    <x v="0"/>
    <m/>
    <x v="0"/>
    <x v="0"/>
    <x v="0"/>
    <x v="0"/>
    <x v="0"/>
    <x v="0"/>
    <x v="0"/>
    <x v="0"/>
    <x v="0"/>
    <x v="0"/>
    <x v="0"/>
    <s v="Direção dos  Recursos Humanos"/>
    <x v="0"/>
    <x v="0"/>
    <x v="0"/>
    <x v="0"/>
    <x v="0"/>
    <x v="0"/>
    <x v="0"/>
    <x v="0"/>
    <x v="0"/>
    <x v="0"/>
    <x v="2"/>
    <x v="0"/>
    <s v="Pagamento de salário referente a 12-2025"/>
  </r>
  <r>
    <x v="0"/>
    <n v="0"/>
    <n v="0"/>
    <n v="0"/>
    <n v="204"/>
    <x v="5536"/>
    <x v="0"/>
    <x v="0"/>
    <x v="0"/>
    <s v="03.16.25"/>
    <x v="21"/>
    <x v="0"/>
    <x v="0"/>
    <s v="Direção dos  Recursos Humanos"/>
    <s v="03.16.25"/>
    <s v="Direção dos  Recursos Humanos"/>
    <s v="03.16.25"/>
    <x v="70"/>
    <x v="0"/>
    <x v="1"/>
    <x v="15"/>
    <x v="0"/>
    <x v="0"/>
    <x v="0"/>
    <x v="0"/>
    <x v="11"/>
    <s v="2025-12-11"/>
    <x v="3"/>
    <n v="204"/>
    <x v="0"/>
    <m/>
    <x v="0"/>
    <m/>
    <x v="62"/>
    <n v="100478627"/>
    <x v="0"/>
    <x v="2"/>
    <s v="Direção dos  Recursos Humanos"/>
    <s v="ORI"/>
    <x v="0"/>
    <m/>
    <x v="0"/>
    <x v="0"/>
    <x v="0"/>
    <x v="0"/>
    <x v="0"/>
    <x v="0"/>
    <x v="0"/>
    <x v="0"/>
    <x v="0"/>
    <x v="0"/>
    <x v="0"/>
    <s v="Direção dos  Recursos Humanos"/>
    <x v="0"/>
    <x v="0"/>
    <x v="0"/>
    <x v="0"/>
    <x v="0"/>
    <x v="0"/>
    <x v="0"/>
    <x v="0"/>
    <x v="0"/>
    <x v="0"/>
    <x v="2"/>
    <x v="0"/>
    <s v="Pagamento de salário referente a 12-2025"/>
  </r>
  <r>
    <x v="0"/>
    <n v="0"/>
    <n v="0"/>
    <n v="0"/>
    <n v="1478"/>
    <x v="5536"/>
    <x v="0"/>
    <x v="0"/>
    <x v="0"/>
    <s v="03.16.25"/>
    <x v="21"/>
    <x v="0"/>
    <x v="0"/>
    <s v="Direção dos  Recursos Humanos"/>
    <s v="03.16.25"/>
    <s v="Direção dos  Recursos Humanos"/>
    <s v="03.16.25"/>
    <x v="48"/>
    <x v="0"/>
    <x v="0"/>
    <x v="1"/>
    <x v="1"/>
    <x v="0"/>
    <x v="0"/>
    <x v="0"/>
    <x v="11"/>
    <s v="2025-12-11"/>
    <x v="3"/>
    <n v="1478"/>
    <x v="0"/>
    <m/>
    <x v="0"/>
    <m/>
    <x v="62"/>
    <n v="100478627"/>
    <x v="0"/>
    <x v="2"/>
    <s v="Direção dos  Recursos Humanos"/>
    <s v="ORI"/>
    <x v="0"/>
    <m/>
    <x v="0"/>
    <x v="0"/>
    <x v="0"/>
    <x v="0"/>
    <x v="0"/>
    <x v="0"/>
    <x v="0"/>
    <x v="0"/>
    <x v="0"/>
    <x v="0"/>
    <x v="0"/>
    <s v="Direção dos  Recursos Humanos"/>
    <x v="0"/>
    <x v="0"/>
    <x v="0"/>
    <x v="0"/>
    <x v="0"/>
    <x v="0"/>
    <x v="0"/>
    <x v="0"/>
    <x v="0"/>
    <x v="0"/>
    <x v="2"/>
    <x v="0"/>
    <s v="Pagamento de salário referente a 12-2025"/>
  </r>
  <r>
    <x v="0"/>
    <n v="0"/>
    <n v="0"/>
    <n v="0"/>
    <n v="4151"/>
    <x v="5536"/>
    <x v="0"/>
    <x v="0"/>
    <x v="0"/>
    <s v="03.16.25"/>
    <x v="21"/>
    <x v="0"/>
    <x v="0"/>
    <s v="Direção dos  Recursos Humanos"/>
    <s v="03.16.25"/>
    <s v="Direção dos  Recursos Humanos"/>
    <s v="03.16.25"/>
    <x v="71"/>
    <x v="0"/>
    <x v="1"/>
    <x v="15"/>
    <x v="0"/>
    <x v="0"/>
    <x v="0"/>
    <x v="0"/>
    <x v="11"/>
    <s v="2025-12-11"/>
    <x v="3"/>
    <n v="4151"/>
    <x v="0"/>
    <m/>
    <x v="0"/>
    <m/>
    <x v="62"/>
    <n v="100478627"/>
    <x v="0"/>
    <x v="2"/>
    <s v="Direção dos  Recursos Humanos"/>
    <s v="ORI"/>
    <x v="0"/>
    <m/>
    <x v="0"/>
    <x v="0"/>
    <x v="0"/>
    <x v="0"/>
    <x v="0"/>
    <x v="0"/>
    <x v="0"/>
    <x v="0"/>
    <x v="0"/>
    <x v="0"/>
    <x v="0"/>
    <s v="Direção dos  Recursos Humanos"/>
    <x v="0"/>
    <x v="0"/>
    <x v="0"/>
    <x v="0"/>
    <x v="0"/>
    <x v="0"/>
    <x v="0"/>
    <x v="0"/>
    <x v="0"/>
    <x v="0"/>
    <x v="2"/>
    <x v="0"/>
    <s v="Pagamento de salário referente a 12-2025"/>
  </r>
  <r>
    <x v="0"/>
    <n v="0"/>
    <n v="0"/>
    <n v="0"/>
    <n v="11108"/>
    <x v="5536"/>
    <x v="0"/>
    <x v="0"/>
    <x v="0"/>
    <s v="03.16.25"/>
    <x v="21"/>
    <x v="0"/>
    <x v="0"/>
    <s v="Direção dos  Recursos Humanos"/>
    <s v="03.16.25"/>
    <s v="Direção dos  Recursos Humanos"/>
    <s v="03.16.25"/>
    <x v="8"/>
    <x v="0"/>
    <x v="0"/>
    <x v="0"/>
    <x v="0"/>
    <x v="0"/>
    <x v="0"/>
    <x v="0"/>
    <x v="11"/>
    <s v="2025-12-11"/>
    <x v="3"/>
    <n v="11108"/>
    <x v="0"/>
    <m/>
    <x v="0"/>
    <m/>
    <x v="26"/>
    <n v="100474914"/>
    <x v="0"/>
    <x v="0"/>
    <s v="Direção dos  Recursos Humanos"/>
    <s v="ORI"/>
    <x v="0"/>
    <m/>
    <x v="0"/>
    <x v="0"/>
    <x v="0"/>
    <x v="0"/>
    <x v="0"/>
    <x v="0"/>
    <x v="0"/>
    <x v="0"/>
    <x v="0"/>
    <x v="0"/>
    <x v="0"/>
    <s v="Direção dos  Recursos Humanos"/>
    <x v="0"/>
    <x v="0"/>
    <x v="0"/>
    <x v="0"/>
    <x v="0"/>
    <x v="0"/>
    <x v="0"/>
    <x v="0"/>
    <x v="0"/>
    <x v="0"/>
    <x v="0"/>
    <x v="0"/>
    <s v="Pagamento de salário referente a 12-2025"/>
  </r>
  <r>
    <x v="0"/>
    <n v="0"/>
    <n v="0"/>
    <n v="0"/>
    <n v="36835"/>
    <x v="5536"/>
    <x v="0"/>
    <x v="0"/>
    <x v="0"/>
    <s v="03.16.25"/>
    <x v="21"/>
    <x v="0"/>
    <x v="0"/>
    <s v="Direção dos  Recursos Humanos"/>
    <s v="03.16.25"/>
    <s v="Direção dos  Recursos Humanos"/>
    <s v="03.16.25"/>
    <x v="46"/>
    <x v="0"/>
    <x v="0"/>
    <x v="1"/>
    <x v="0"/>
    <x v="0"/>
    <x v="0"/>
    <x v="0"/>
    <x v="11"/>
    <s v="2025-12-11"/>
    <x v="3"/>
    <n v="36835"/>
    <x v="0"/>
    <m/>
    <x v="0"/>
    <m/>
    <x v="26"/>
    <n v="100474914"/>
    <x v="0"/>
    <x v="0"/>
    <s v="Direção dos  Recursos Humanos"/>
    <s v="ORI"/>
    <x v="0"/>
    <m/>
    <x v="0"/>
    <x v="0"/>
    <x v="0"/>
    <x v="0"/>
    <x v="0"/>
    <x v="0"/>
    <x v="0"/>
    <x v="0"/>
    <x v="0"/>
    <x v="0"/>
    <x v="0"/>
    <s v="Direção dos  Recursos Humanos"/>
    <x v="0"/>
    <x v="0"/>
    <x v="0"/>
    <x v="0"/>
    <x v="0"/>
    <x v="0"/>
    <x v="0"/>
    <x v="0"/>
    <x v="0"/>
    <x v="0"/>
    <x v="0"/>
    <x v="0"/>
    <s v="Pagamento de salário referente a 12-2025"/>
  </r>
  <r>
    <x v="0"/>
    <n v="0"/>
    <n v="0"/>
    <n v="0"/>
    <n v="1636"/>
    <x v="5536"/>
    <x v="0"/>
    <x v="0"/>
    <x v="0"/>
    <s v="03.16.25"/>
    <x v="21"/>
    <x v="0"/>
    <x v="0"/>
    <s v="Direção dos  Recursos Humanos"/>
    <s v="03.16.25"/>
    <s v="Direção dos  Recursos Humanos"/>
    <s v="03.16.25"/>
    <x v="45"/>
    <x v="0"/>
    <x v="0"/>
    <x v="1"/>
    <x v="0"/>
    <x v="0"/>
    <x v="0"/>
    <x v="0"/>
    <x v="11"/>
    <s v="2025-12-11"/>
    <x v="3"/>
    <n v="1636"/>
    <x v="0"/>
    <m/>
    <x v="0"/>
    <m/>
    <x v="26"/>
    <n v="100474914"/>
    <x v="0"/>
    <x v="0"/>
    <s v="Direção dos  Recursos Humanos"/>
    <s v="ORI"/>
    <x v="0"/>
    <m/>
    <x v="0"/>
    <x v="0"/>
    <x v="0"/>
    <x v="0"/>
    <x v="0"/>
    <x v="0"/>
    <x v="0"/>
    <x v="0"/>
    <x v="0"/>
    <x v="0"/>
    <x v="0"/>
    <s v="Direção dos  Recursos Humanos"/>
    <x v="0"/>
    <x v="0"/>
    <x v="0"/>
    <x v="0"/>
    <x v="0"/>
    <x v="0"/>
    <x v="0"/>
    <x v="0"/>
    <x v="0"/>
    <x v="0"/>
    <x v="0"/>
    <x v="0"/>
    <s v="Pagamento de salário referente a 12-2025"/>
  </r>
  <r>
    <x v="0"/>
    <n v="0"/>
    <n v="0"/>
    <n v="0"/>
    <n v="272154"/>
    <x v="5536"/>
    <x v="0"/>
    <x v="0"/>
    <x v="0"/>
    <s v="03.16.25"/>
    <x v="21"/>
    <x v="0"/>
    <x v="0"/>
    <s v="Direção dos  Recursos Humanos"/>
    <s v="03.16.25"/>
    <s v="Direção dos  Recursos Humanos"/>
    <s v="03.16.25"/>
    <x v="42"/>
    <x v="0"/>
    <x v="0"/>
    <x v="1"/>
    <x v="1"/>
    <x v="0"/>
    <x v="0"/>
    <x v="0"/>
    <x v="11"/>
    <s v="2025-12-11"/>
    <x v="3"/>
    <n v="272154"/>
    <x v="0"/>
    <m/>
    <x v="0"/>
    <m/>
    <x v="26"/>
    <n v="100474914"/>
    <x v="0"/>
    <x v="0"/>
    <s v="Direção dos  Recursos Humanos"/>
    <s v="ORI"/>
    <x v="0"/>
    <m/>
    <x v="0"/>
    <x v="0"/>
    <x v="0"/>
    <x v="0"/>
    <x v="0"/>
    <x v="0"/>
    <x v="0"/>
    <x v="0"/>
    <x v="0"/>
    <x v="0"/>
    <x v="0"/>
    <s v="Direção dos  Recursos Humanos"/>
    <x v="0"/>
    <x v="0"/>
    <x v="0"/>
    <x v="0"/>
    <x v="0"/>
    <x v="0"/>
    <x v="0"/>
    <x v="0"/>
    <x v="0"/>
    <x v="0"/>
    <x v="0"/>
    <x v="0"/>
    <s v="Pagamento de salário referente a 12-2025"/>
  </r>
  <r>
    <x v="0"/>
    <n v="0"/>
    <n v="0"/>
    <n v="0"/>
    <n v="326585"/>
    <x v="5536"/>
    <x v="0"/>
    <x v="0"/>
    <x v="0"/>
    <s v="03.16.25"/>
    <x v="21"/>
    <x v="0"/>
    <x v="0"/>
    <s v="Direção dos  Recursos Humanos"/>
    <s v="03.16.25"/>
    <s v="Direção dos  Recursos Humanos"/>
    <s v="03.16.25"/>
    <x v="47"/>
    <x v="0"/>
    <x v="0"/>
    <x v="1"/>
    <x v="1"/>
    <x v="0"/>
    <x v="0"/>
    <x v="0"/>
    <x v="11"/>
    <s v="2025-12-11"/>
    <x v="3"/>
    <n v="326585"/>
    <x v="0"/>
    <m/>
    <x v="0"/>
    <m/>
    <x v="26"/>
    <n v="100474914"/>
    <x v="0"/>
    <x v="0"/>
    <s v="Direção dos  Recursos Humanos"/>
    <s v="ORI"/>
    <x v="0"/>
    <m/>
    <x v="0"/>
    <x v="0"/>
    <x v="0"/>
    <x v="0"/>
    <x v="0"/>
    <x v="0"/>
    <x v="0"/>
    <x v="0"/>
    <x v="0"/>
    <x v="0"/>
    <x v="0"/>
    <s v="Direção dos  Recursos Humanos"/>
    <x v="0"/>
    <x v="0"/>
    <x v="0"/>
    <x v="0"/>
    <x v="0"/>
    <x v="0"/>
    <x v="0"/>
    <x v="0"/>
    <x v="0"/>
    <x v="0"/>
    <x v="0"/>
    <x v="0"/>
    <s v="Pagamento de salário referente a 12-2025"/>
  </r>
  <r>
    <x v="0"/>
    <n v="0"/>
    <n v="0"/>
    <n v="0"/>
    <n v="55289"/>
    <x v="5536"/>
    <x v="0"/>
    <x v="0"/>
    <x v="0"/>
    <s v="03.16.25"/>
    <x v="21"/>
    <x v="0"/>
    <x v="0"/>
    <s v="Direção dos  Recursos Humanos"/>
    <s v="03.16.25"/>
    <s v="Direção dos  Recursos Humanos"/>
    <s v="03.16.25"/>
    <x v="70"/>
    <x v="0"/>
    <x v="1"/>
    <x v="15"/>
    <x v="0"/>
    <x v="0"/>
    <x v="0"/>
    <x v="0"/>
    <x v="11"/>
    <s v="2025-12-11"/>
    <x v="3"/>
    <n v="55289"/>
    <x v="0"/>
    <m/>
    <x v="0"/>
    <m/>
    <x v="26"/>
    <n v="100474914"/>
    <x v="0"/>
    <x v="0"/>
    <s v="Direção dos  Recursos Humanos"/>
    <s v="ORI"/>
    <x v="0"/>
    <m/>
    <x v="0"/>
    <x v="0"/>
    <x v="0"/>
    <x v="0"/>
    <x v="0"/>
    <x v="0"/>
    <x v="0"/>
    <x v="0"/>
    <x v="0"/>
    <x v="0"/>
    <x v="0"/>
    <s v="Direção dos  Recursos Humanos"/>
    <x v="0"/>
    <x v="0"/>
    <x v="0"/>
    <x v="0"/>
    <x v="0"/>
    <x v="0"/>
    <x v="0"/>
    <x v="0"/>
    <x v="0"/>
    <x v="0"/>
    <x v="0"/>
    <x v="0"/>
    <s v="Pagamento de salário referente a 12-2025"/>
  </r>
  <r>
    <x v="0"/>
    <n v="0"/>
    <n v="0"/>
    <n v="0"/>
    <n v="399051"/>
    <x v="5536"/>
    <x v="0"/>
    <x v="0"/>
    <x v="0"/>
    <s v="03.16.25"/>
    <x v="21"/>
    <x v="0"/>
    <x v="0"/>
    <s v="Direção dos  Recursos Humanos"/>
    <s v="03.16.25"/>
    <s v="Direção dos  Recursos Humanos"/>
    <s v="03.16.25"/>
    <x v="48"/>
    <x v="0"/>
    <x v="0"/>
    <x v="1"/>
    <x v="1"/>
    <x v="0"/>
    <x v="0"/>
    <x v="0"/>
    <x v="11"/>
    <s v="2025-12-11"/>
    <x v="3"/>
    <n v="399051"/>
    <x v="0"/>
    <m/>
    <x v="0"/>
    <m/>
    <x v="26"/>
    <n v="100474914"/>
    <x v="0"/>
    <x v="0"/>
    <s v="Direção dos  Recursos Humanos"/>
    <s v="ORI"/>
    <x v="0"/>
    <m/>
    <x v="0"/>
    <x v="0"/>
    <x v="0"/>
    <x v="0"/>
    <x v="0"/>
    <x v="0"/>
    <x v="0"/>
    <x v="0"/>
    <x v="0"/>
    <x v="0"/>
    <x v="0"/>
    <s v="Direção dos  Recursos Humanos"/>
    <x v="0"/>
    <x v="0"/>
    <x v="0"/>
    <x v="0"/>
    <x v="0"/>
    <x v="0"/>
    <x v="0"/>
    <x v="0"/>
    <x v="0"/>
    <x v="0"/>
    <x v="0"/>
    <x v="0"/>
    <s v="Pagamento de salário referente a 12-2025"/>
  </r>
  <r>
    <x v="0"/>
    <n v="0"/>
    <n v="0"/>
    <n v="0"/>
    <n v="1119618"/>
    <x v="5536"/>
    <x v="0"/>
    <x v="0"/>
    <x v="0"/>
    <s v="03.16.25"/>
    <x v="21"/>
    <x v="0"/>
    <x v="0"/>
    <s v="Direção dos  Recursos Humanos"/>
    <s v="03.16.25"/>
    <s v="Direção dos  Recursos Humanos"/>
    <s v="03.16.25"/>
    <x v="71"/>
    <x v="0"/>
    <x v="1"/>
    <x v="15"/>
    <x v="0"/>
    <x v="0"/>
    <x v="0"/>
    <x v="0"/>
    <x v="11"/>
    <s v="2025-12-11"/>
    <x v="3"/>
    <n v="1119618"/>
    <x v="0"/>
    <m/>
    <x v="0"/>
    <m/>
    <x v="26"/>
    <n v="100474914"/>
    <x v="0"/>
    <x v="0"/>
    <s v="Direção dos  Recursos Humanos"/>
    <s v="ORI"/>
    <x v="0"/>
    <m/>
    <x v="0"/>
    <x v="0"/>
    <x v="0"/>
    <x v="0"/>
    <x v="0"/>
    <x v="0"/>
    <x v="0"/>
    <x v="0"/>
    <x v="0"/>
    <x v="0"/>
    <x v="0"/>
    <s v="Direção dos  Recursos Humanos"/>
    <x v="0"/>
    <x v="0"/>
    <x v="0"/>
    <x v="0"/>
    <x v="0"/>
    <x v="0"/>
    <x v="0"/>
    <x v="0"/>
    <x v="0"/>
    <x v="0"/>
    <x v="0"/>
    <x v="0"/>
    <s v="Pagamento de salário referente a 12-2025"/>
  </r>
  <r>
    <x v="0"/>
    <n v="0"/>
    <n v="0"/>
    <n v="0"/>
    <n v="10834"/>
    <x v="5537"/>
    <x v="0"/>
    <x v="0"/>
    <x v="0"/>
    <s v="03.16.32"/>
    <x v="48"/>
    <x v="0"/>
    <x v="0"/>
    <s v="Gabinete de Comunicação e Imagem"/>
    <s v="03.16.32"/>
    <s v="Gabinete de Comunicação e Imagem"/>
    <s v="03.16.32"/>
    <x v="42"/>
    <x v="0"/>
    <x v="0"/>
    <x v="1"/>
    <x v="1"/>
    <x v="0"/>
    <x v="0"/>
    <x v="0"/>
    <x v="11"/>
    <s v="2025-12-11"/>
    <x v="3"/>
    <n v="10834"/>
    <x v="0"/>
    <m/>
    <x v="0"/>
    <m/>
    <x v="9"/>
    <n v="100474696"/>
    <x v="0"/>
    <x v="1"/>
    <s v="Gabinete de Comunicação e Imagem"/>
    <s v="ORI"/>
    <x v="0"/>
    <s v="GCI"/>
    <x v="0"/>
    <x v="0"/>
    <x v="0"/>
    <x v="0"/>
    <x v="0"/>
    <x v="0"/>
    <x v="0"/>
    <x v="0"/>
    <x v="0"/>
    <x v="0"/>
    <x v="0"/>
    <s v="Gabinete de Comunicação e Imagem"/>
    <x v="0"/>
    <x v="0"/>
    <x v="0"/>
    <x v="0"/>
    <x v="0"/>
    <x v="0"/>
    <x v="0"/>
    <x v="0"/>
    <x v="0"/>
    <x v="0"/>
    <x v="1"/>
    <x v="0"/>
    <s v="Pagamento de salário referente a 12-2025"/>
  </r>
  <r>
    <x v="0"/>
    <n v="0"/>
    <n v="0"/>
    <n v="0"/>
    <n v="8213"/>
    <x v="5537"/>
    <x v="0"/>
    <x v="0"/>
    <x v="0"/>
    <s v="03.16.32"/>
    <x v="48"/>
    <x v="0"/>
    <x v="0"/>
    <s v="Gabinete de Comunicação e Imagem"/>
    <s v="03.16.32"/>
    <s v="Gabinete de Comunicação e Imagem"/>
    <s v="03.16.32"/>
    <x v="42"/>
    <x v="0"/>
    <x v="0"/>
    <x v="1"/>
    <x v="1"/>
    <x v="0"/>
    <x v="0"/>
    <x v="0"/>
    <x v="11"/>
    <s v="2025-12-11"/>
    <x v="3"/>
    <n v="8213"/>
    <x v="0"/>
    <m/>
    <x v="0"/>
    <m/>
    <x v="89"/>
    <n v="100474706"/>
    <x v="0"/>
    <x v="5"/>
    <s v="Gabinete de Comunicação e Imagem"/>
    <s v="ORI"/>
    <x v="0"/>
    <s v="GCI"/>
    <x v="0"/>
    <x v="0"/>
    <x v="0"/>
    <x v="0"/>
    <x v="0"/>
    <x v="0"/>
    <x v="0"/>
    <x v="0"/>
    <x v="0"/>
    <x v="0"/>
    <x v="0"/>
    <s v="Gabinete de Comunicação e Imagem"/>
    <x v="0"/>
    <x v="0"/>
    <x v="0"/>
    <x v="0"/>
    <x v="0"/>
    <x v="0"/>
    <x v="0"/>
    <x v="0"/>
    <x v="0"/>
    <x v="0"/>
    <x v="5"/>
    <x v="0"/>
    <s v="Pagamento de salário referente a 12-2025"/>
  </r>
  <r>
    <x v="0"/>
    <n v="0"/>
    <n v="0"/>
    <n v="0"/>
    <n v="83615"/>
    <x v="5537"/>
    <x v="0"/>
    <x v="0"/>
    <x v="0"/>
    <s v="03.16.32"/>
    <x v="48"/>
    <x v="0"/>
    <x v="0"/>
    <s v="Gabinete de Comunicação e Imagem"/>
    <s v="03.16.32"/>
    <s v="Gabinete de Comunicação e Imagem"/>
    <s v="03.16.32"/>
    <x v="42"/>
    <x v="0"/>
    <x v="0"/>
    <x v="1"/>
    <x v="1"/>
    <x v="0"/>
    <x v="0"/>
    <x v="0"/>
    <x v="11"/>
    <s v="2025-12-11"/>
    <x v="3"/>
    <n v="83615"/>
    <x v="0"/>
    <m/>
    <x v="0"/>
    <m/>
    <x v="26"/>
    <n v="100474914"/>
    <x v="0"/>
    <x v="0"/>
    <s v="Gabinete de Comunicação e Imagem"/>
    <s v="ORI"/>
    <x v="0"/>
    <s v="GCI"/>
    <x v="0"/>
    <x v="0"/>
    <x v="0"/>
    <x v="0"/>
    <x v="0"/>
    <x v="0"/>
    <x v="0"/>
    <x v="0"/>
    <x v="0"/>
    <x v="0"/>
    <x v="0"/>
    <s v="Gabinete de Comunicação e Imagem"/>
    <x v="0"/>
    <x v="0"/>
    <x v="0"/>
    <x v="0"/>
    <x v="0"/>
    <x v="0"/>
    <x v="0"/>
    <x v="0"/>
    <x v="0"/>
    <x v="0"/>
    <x v="0"/>
    <x v="0"/>
    <s v="Pagamento de salário referente a 12-2025"/>
  </r>
  <r>
    <x v="0"/>
    <n v="0"/>
    <n v="0"/>
    <n v="0"/>
    <n v="420"/>
    <x v="5538"/>
    <x v="0"/>
    <x v="1"/>
    <x v="0"/>
    <s v="03.03.10"/>
    <x v="15"/>
    <x v="0"/>
    <x v="5"/>
    <s v="Receitas Da Câmara"/>
    <s v="03.03.10"/>
    <s v="Receitas Da Câmara"/>
    <s v="03.03.10"/>
    <x v="34"/>
    <x v="0"/>
    <x v="4"/>
    <x v="5"/>
    <x v="0"/>
    <x v="0"/>
    <x v="2"/>
    <x v="0"/>
    <x v="4"/>
    <s v="2025-03-21"/>
    <x v="0"/>
    <n v="4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320"/>
    <x v="5539"/>
    <x v="0"/>
    <x v="1"/>
    <x v="0"/>
    <s v="03.03.10"/>
    <x v="15"/>
    <x v="0"/>
    <x v="5"/>
    <s v="Receitas Da Câmara"/>
    <s v="03.03.10"/>
    <s v="Receitas Da Câmara"/>
    <s v="03.03.10"/>
    <x v="15"/>
    <x v="0"/>
    <x v="4"/>
    <x v="5"/>
    <x v="0"/>
    <x v="0"/>
    <x v="2"/>
    <x v="0"/>
    <x v="4"/>
    <s v="2025-03-21"/>
    <x v="0"/>
    <n v="43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0697"/>
    <x v="5540"/>
    <x v="0"/>
    <x v="1"/>
    <x v="0"/>
    <s v="03.03.10"/>
    <x v="15"/>
    <x v="0"/>
    <x v="5"/>
    <s v="Receitas Da Câmara"/>
    <s v="03.03.10"/>
    <s v="Receitas Da Câmara"/>
    <s v="03.03.10"/>
    <x v="25"/>
    <x v="0"/>
    <x v="0"/>
    <x v="1"/>
    <x v="0"/>
    <x v="0"/>
    <x v="2"/>
    <x v="0"/>
    <x v="4"/>
    <s v="2025-03-21"/>
    <x v="0"/>
    <n v="30697"/>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2695"/>
    <x v="5541"/>
    <x v="0"/>
    <x v="1"/>
    <x v="0"/>
    <s v="03.03.10"/>
    <x v="15"/>
    <x v="0"/>
    <x v="5"/>
    <s v="Receitas Da Câmara"/>
    <s v="03.03.10"/>
    <s v="Receitas Da Câmara"/>
    <s v="03.03.10"/>
    <x v="20"/>
    <x v="0"/>
    <x v="4"/>
    <x v="5"/>
    <x v="0"/>
    <x v="0"/>
    <x v="2"/>
    <x v="0"/>
    <x v="4"/>
    <s v="2025-03-21"/>
    <x v="0"/>
    <n v="1269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540"/>
    <x v="5542"/>
    <x v="0"/>
    <x v="1"/>
    <x v="0"/>
    <s v="03.03.10"/>
    <x v="15"/>
    <x v="0"/>
    <x v="5"/>
    <s v="Receitas Da Câmara"/>
    <s v="03.03.10"/>
    <s v="Receitas Da Câmara"/>
    <s v="03.03.10"/>
    <x v="27"/>
    <x v="0"/>
    <x v="4"/>
    <x v="5"/>
    <x v="0"/>
    <x v="0"/>
    <x v="2"/>
    <x v="0"/>
    <x v="4"/>
    <s v="2025-03-21"/>
    <x v="0"/>
    <n v="654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970"/>
    <x v="5543"/>
    <x v="0"/>
    <x v="1"/>
    <x v="0"/>
    <s v="03.03.10"/>
    <x v="15"/>
    <x v="0"/>
    <x v="5"/>
    <s v="Receitas Da Câmara"/>
    <s v="03.03.10"/>
    <s v="Receitas Da Câmara"/>
    <s v="03.03.10"/>
    <x v="32"/>
    <x v="0"/>
    <x v="4"/>
    <x v="5"/>
    <x v="0"/>
    <x v="0"/>
    <x v="2"/>
    <x v="0"/>
    <x v="4"/>
    <s v="2025-03-21"/>
    <x v="0"/>
    <n v="297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000"/>
    <x v="5544"/>
    <x v="0"/>
    <x v="1"/>
    <x v="0"/>
    <s v="03.03.10"/>
    <x v="15"/>
    <x v="0"/>
    <x v="5"/>
    <s v="Receitas Da Câmara"/>
    <s v="03.03.10"/>
    <s v="Receitas Da Câmara"/>
    <s v="03.03.10"/>
    <x v="22"/>
    <x v="0"/>
    <x v="0"/>
    <x v="8"/>
    <x v="0"/>
    <x v="0"/>
    <x v="2"/>
    <x v="0"/>
    <x v="4"/>
    <s v="2025-03-21"/>
    <x v="0"/>
    <n v="2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80"/>
    <x v="5545"/>
    <x v="0"/>
    <x v="1"/>
    <x v="0"/>
    <s v="03.03.10"/>
    <x v="15"/>
    <x v="0"/>
    <x v="5"/>
    <s v="Receitas Da Câmara"/>
    <s v="03.03.10"/>
    <s v="Receitas Da Câmara"/>
    <s v="03.03.10"/>
    <x v="16"/>
    <x v="0"/>
    <x v="4"/>
    <x v="5"/>
    <x v="0"/>
    <x v="0"/>
    <x v="2"/>
    <x v="0"/>
    <x v="4"/>
    <s v="2025-03-21"/>
    <x v="0"/>
    <n v="2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800"/>
    <x v="5546"/>
    <x v="0"/>
    <x v="1"/>
    <x v="0"/>
    <s v="03.03.10"/>
    <x v="15"/>
    <x v="0"/>
    <x v="5"/>
    <s v="Receitas Da Câmara"/>
    <s v="03.03.10"/>
    <s v="Receitas Da Câmara"/>
    <s v="03.03.10"/>
    <x v="26"/>
    <x v="0"/>
    <x v="4"/>
    <x v="5"/>
    <x v="0"/>
    <x v="0"/>
    <x v="2"/>
    <x v="0"/>
    <x v="4"/>
    <s v="2025-03-21"/>
    <x v="0"/>
    <n v="108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975"/>
    <x v="5547"/>
    <x v="0"/>
    <x v="1"/>
    <x v="0"/>
    <s v="03.03.10"/>
    <x v="15"/>
    <x v="0"/>
    <x v="5"/>
    <s v="Receitas Da Câmara"/>
    <s v="03.03.10"/>
    <s v="Receitas Da Câmara"/>
    <s v="03.03.10"/>
    <x v="77"/>
    <x v="0"/>
    <x v="4"/>
    <x v="5"/>
    <x v="0"/>
    <x v="0"/>
    <x v="2"/>
    <x v="0"/>
    <x v="4"/>
    <s v="2025-03-21"/>
    <x v="0"/>
    <n v="397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630"/>
    <x v="5548"/>
    <x v="0"/>
    <x v="1"/>
    <x v="0"/>
    <s v="03.03.10"/>
    <x v="15"/>
    <x v="0"/>
    <x v="5"/>
    <s v="Receitas Da Câmara"/>
    <s v="03.03.10"/>
    <s v="Receitas Da Câmara"/>
    <s v="03.03.10"/>
    <x v="24"/>
    <x v="0"/>
    <x v="4"/>
    <x v="5"/>
    <x v="0"/>
    <x v="0"/>
    <x v="2"/>
    <x v="0"/>
    <x v="4"/>
    <s v="2025-03-21"/>
    <x v="0"/>
    <n v="263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22200"/>
    <x v="5549"/>
    <x v="0"/>
    <x v="1"/>
    <x v="0"/>
    <s v="03.03.10"/>
    <x v="15"/>
    <x v="0"/>
    <x v="5"/>
    <s v="Receitas Da Câmara"/>
    <s v="03.03.10"/>
    <s v="Receitas Da Câmara"/>
    <s v="03.03.10"/>
    <x v="22"/>
    <x v="0"/>
    <x v="0"/>
    <x v="8"/>
    <x v="0"/>
    <x v="0"/>
    <x v="2"/>
    <x v="0"/>
    <x v="4"/>
    <s v="2025-03-25"/>
    <x v="0"/>
    <n v="22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080"/>
    <x v="5550"/>
    <x v="0"/>
    <x v="1"/>
    <x v="0"/>
    <s v="03.03.10"/>
    <x v="15"/>
    <x v="0"/>
    <x v="5"/>
    <s v="Receitas Da Câmara"/>
    <s v="03.03.10"/>
    <s v="Receitas Da Câmara"/>
    <s v="03.03.10"/>
    <x v="15"/>
    <x v="0"/>
    <x v="4"/>
    <x v="5"/>
    <x v="0"/>
    <x v="0"/>
    <x v="2"/>
    <x v="0"/>
    <x v="4"/>
    <s v="2025-03-25"/>
    <x v="0"/>
    <n v="108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6855"/>
    <x v="5551"/>
    <x v="0"/>
    <x v="1"/>
    <x v="0"/>
    <s v="03.03.10"/>
    <x v="15"/>
    <x v="0"/>
    <x v="5"/>
    <s v="Receitas Da Câmara"/>
    <s v="03.03.10"/>
    <s v="Receitas Da Câmara"/>
    <s v="03.03.10"/>
    <x v="27"/>
    <x v="0"/>
    <x v="4"/>
    <x v="5"/>
    <x v="0"/>
    <x v="0"/>
    <x v="2"/>
    <x v="0"/>
    <x v="4"/>
    <s v="2025-03-25"/>
    <x v="0"/>
    <n v="685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2454"/>
    <x v="5552"/>
    <x v="0"/>
    <x v="1"/>
    <x v="0"/>
    <s v="03.03.10"/>
    <x v="15"/>
    <x v="0"/>
    <x v="5"/>
    <s v="Receitas Da Câmara"/>
    <s v="03.03.10"/>
    <s v="Receitas Da Câmara"/>
    <s v="03.03.10"/>
    <x v="25"/>
    <x v="0"/>
    <x v="0"/>
    <x v="1"/>
    <x v="0"/>
    <x v="0"/>
    <x v="2"/>
    <x v="0"/>
    <x v="4"/>
    <s v="2025-03-25"/>
    <x v="0"/>
    <n v="32454"/>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16000"/>
    <x v="5553"/>
    <x v="0"/>
    <x v="1"/>
    <x v="0"/>
    <s v="03.03.10"/>
    <x v="15"/>
    <x v="0"/>
    <x v="5"/>
    <s v="Receitas Da Câmara"/>
    <s v="03.03.10"/>
    <s v="Receitas Da Câmara"/>
    <s v="03.03.10"/>
    <x v="36"/>
    <x v="0"/>
    <x v="4"/>
    <x v="9"/>
    <x v="0"/>
    <x v="0"/>
    <x v="2"/>
    <x v="0"/>
    <x v="4"/>
    <s v="2025-03-25"/>
    <x v="0"/>
    <n v="160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200"/>
    <x v="5554"/>
    <x v="0"/>
    <x v="1"/>
    <x v="0"/>
    <s v="03.03.10"/>
    <x v="15"/>
    <x v="0"/>
    <x v="5"/>
    <s v="Receitas Da Câmara"/>
    <s v="03.03.10"/>
    <s v="Receitas Da Câmara"/>
    <s v="03.03.10"/>
    <x v="26"/>
    <x v="0"/>
    <x v="4"/>
    <x v="5"/>
    <x v="0"/>
    <x v="0"/>
    <x v="2"/>
    <x v="0"/>
    <x v="4"/>
    <s v="2025-03-25"/>
    <x v="0"/>
    <n v="720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7985"/>
    <x v="5555"/>
    <x v="0"/>
    <x v="1"/>
    <x v="0"/>
    <s v="03.03.10"/>
    <x v="15"/>
    <x v="0"/>
    <x v="5"/>
    <s v="Receitas Da Câmara"/>
    <s v="03.03.10"/>
    <s v="Receitas Da Câmara"/>
    <s v="03.03.10"/>
    <x v="20"/>
    <x v="0"/>
    <x v="4"/>
    <x v="5"/>
    <x v="0"/>
    <x v="0"/>
    <x v="2"/>
    <x v="0"/>
    <x v="4"/>
    <s v="2025-03-25"/>
    <x v="0"/>
    <n v="7985"/>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20"/>
    <x v="5556"/>
    <x v="0"/>
    <x v="1"/>
    <x v="0"/>
    <s v="03.03.10"/>
    <x v="15"/>
    <x v="0"/>
    <x v="5"/>
    <s v="Receitas Da Câmara"/>
    <s v="03.03.10"/>
    <s v="Receitas Da Câmara"/>
    <s v="03.03.10"/>
    <x v="16"/>
    <x v="0"/>
    <x v="4"/>
    <x v="5"/>
    <x v="0"/>
    <x v="0"/>
    <x v="2"/>
    <x v="0"/>
    <x v="4"/>
    <s v="2025-03-25"/>
    <x v="0"/>
    <n v="3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4820"/>
    <x v="5557"/>
    <x v="0"/>
    <x v="1"/>
    <x v="0"/>
    <s v="03.03.10"/>
    <x v="15"/>
    <x v="0"/>
    <x v="5"/>
    <s v="Receitas Da Câmara"/>
    <s v="03.03.10"/>
    <s v="Receitas Da Câmara"/>
    <s v="03.03.10"/>
    <x v="24"/>
    <x v="0"/>
    <x v="4"/>
    <x v="5"/>
    <x v="0"/>
    <x v="0"/>
    <x v="2"/>
    <x v="0"/>
    <x v="4"/>
    <s v="2025-03-25"/>
    <x v="0"/>
    <n v="4820"/>
    <x v="0"/>
    <m/>
    <x v="0"/>
    <m/>
    <x v="39"/>
    <n v="100474693"/>
    <x v="0"/>
    <x v="0"/>
    <s v="Receitas Da Câmara"/>
    <s v="EXT"/>
    <x v="0"/>
    <s v="RDC"/>
    <x v="0"/>
    <x v="0"/>
    <x v="0"/>
    <x v="0"/>
    <x v="0"/>
    <x v="0"/>
    <x v="0"/>
    <x v="0"/>
    <x v="0"/>
    <x v="0"/>
    <x v="0"/>
    <s v="Receitas Da Câmara"/>
    <x v="0"/>
    <x v="0"/>
    <x v="0"/>
    <x v="0"/>
    <x v="0"/>
    <x v="0"/>
    <x v="0"/>
    <x v="0"/>
    <x v="0"/>
    <x v="0"/>
    <x v="0"/>
    <x v="0"/>
    <s v="Resumo de Receitas Virtuais"/>
  </r>
  <r>
    <x v="0"/>
    <n v="0"/>
    <n v="0"/>
    <n v="0"/>
    <n v="341800"/>
    <x v="5558"/>
    <x v="0"/>
    <x v="0"/>
    <x v="0"/>
    <s v="01.27.04.11"/>
    <x v="26"/>
    <x v="1"/>
    <x v="1"/>
    <s v="Infra-Estruturas e Transportes"/>
    <s v="01.27.04"/>
    <s v="Infra-Estruturas e Transportes"/>
    <s v="01.27.04"/>
    <x v="4"/>
    <x v="0"/>
    <x v="2"/>
    <x v="3"/>
    <x v="0"/>
    <x v="1"/>
    <x v="0"/>
    <x v="0"/>
    <x v="2"/>
    <s v="2025-04-09"/>
    <x v="1"/>
    <n v="341800"/>
    <x v="0"/>
    <m/>
    <x v="0"/>
    <m/>
    <x v="26"/>
    <n v="100474914"/>
    <x v="0"/>
    <x v="0"/>
    <s v="Manutenção de caminhos vicinais e melhoramento de acessos"/>
    <s v="ORI"/>
    <x v="0"/>
    <m/>
    <x v="0"/>
    <x v="0"/>
    <x v="0"/>
    <x v="0"/>
    <x v="0"/>
    <x v="0"/>
    <x v="0"/>
    <x v="0"/>
    <x v="0"/>
    <x v="0"/>
    <x v="0"/>
    <s v="Manutenção de caminhos vicinais e melhoramento de acessos"/>
    <x v="0"/>
    <x v="0"/>
    <x v="0"/>
    <x v="0"/>
    <x v="1"/>
    <x v="0"/>
    <x v="0"/>
    <x v="0"/>
    <x v="0"/>
    <x v="0"/>
    <x v="0"/>
    <x v="0"/>
    <s v="Pagamento a favor do Tesoureiro Municipal, referente as despesas com pessoal nos trabalho de reabilitação de caminho Vicinal,Trilha Serra Malagueta/ Mato Correia/Água de Boi/Xáxa, conforme anexo. "/>
  </r>
  <r>
    <x v="0"/>
    <n v="0"/>
    <n v="0"/>
    <n v="0"/>
    <n v="37540"/>
    <x v="5559"/>
    <x v="0"/>
    <x v="0"/>
    <x v="0"/>
    <s v="01.25.04.22"/>
    <x v="9"/>
    <x v="2"/>
    <x v="2"/>
    <s v="Cultura"/>
    <s v="01.25.04"/>
    <s v="Cultura"/>
    <s v="01.25.04"/>
    <x v="4"/>
    <x v="0"/>
    <x v="2"/>
    <x v="3"/>
    <x v="0"/>
    <x v="1"/>
    <x v="0"/>
    <x v="0"/>
    <x v="7"/>
    <s v="2025-08-12"/>
    <x v="2"/>
    <n v="37540"/>
    <x v="0"/>
    <m/>
    <x v="0"/>
    <m/>
    <x v="396"/>
    <n v="10047948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lanches servidos aos artistas, no âmbito da conferencia de imprensa e visita guiada, conforme proposta em anexo."/>
  </r>
  <r>
    <x v="0"/>
    <n v="0"/>
    <n v="0"/>
    <n v="0"/>
    <n v="180000"/>
    <x v="5560"/>
    <x v="0"/>
    <x v="0"/>
    <x v="0"/>
    <s v="03.16.15"/>
    <x v="0"/>
    <x v="0"/>
    <x v="0"/>
    <s v="Direção Financeira"/>
    <s v="03.16.15"/>
    <s v="Direção Financeira"/>
    <s v="03.16.15"/>
    <x v="13"/>
    <x v="0"/>
    <x v="0"/>
    <x v="1"/>
    <x v="0"/>
    <x v="0"/>
    <x v="0"/>
    <x v="0"/>
    <x v="8"/>
    <s v="2025-09-22"/>
    <x v="2"/>
    <n v="180000"/>
    <x v="0"/>
    <m/>
    <x v="0"/>
    <m/>
    <x v="32"/>
    <n v="100476920"/>
    <x v="0"/>
    <x v="0"/>
    <s v="Direção Financeira"/>
    <s v="ORI"/>
    <x v="0"/>
    <m/>
    <x v="0"/>
    <x v="0"/>
    <x v="0"/>
    <x v="0"/>
    <x v="0"/>
    <x v="0"/>
    <x v="0"/>
    <x v="0"/>
    <x v="0"/>
    <x v="0"/>
    <x v="0"/>
    <s v="Direção Financeira"/>
    <x v="0"/>
    <x v="0"/>
    <x v="0"/>
    <x v="0"/>
    <x v="0"/>
    <x v="0"/>
    <x v="0"/>
    <x v="0"/>
    <x v="0"/>
    <x v="0"/>
    <x v="0"/>
    <x v="0"/>
    <s v="Pagamento referente a aquisição de combustíveis, destinados a viatura afeto aos serviços da CMSM, conforme anexo."/>
  </r>
  <r>
    <x v="0"/>
    <n v="0"/>
    <n v="0"/>
    <n v="0"/>
    <n v="13069"/>
    <x v="5561"/>
    <x v="0"/>
    <x v="0"/>
    <x v="0"/>
    <s v="03.16.15"/>
    <x v="0"/>
    <x v="0"/>
    <x v="0"/>
    <s v="Direção Financeira"/>
    <s v="03.16.15"/>
    <s v="Direção Financeira"/>
    <s v="03.16.15"/>
    <x v="38"/>
    <x v="0"/>
    <x v="0"/>
    <x v="1"/>
    <x v="0"/>
    <x v="0"/>
    <x v="0"/>
    <x v="0"/>
    <x v="9"/>
    <s v="2025-10-17"/>
    <x v="3"/>
    <n v="13069"/>
    <x v="0"/>
    <m/>
    <x v="0"/>
    <m/>
    <x v="197"/>
    <n v="100391760"/>
    <x v="0"/>
    <x v="0"/>
    <s v="Direção Financeira"/>
    <s v="ORI"/>
    <x v="0"/>
    <m/>
    <x v="0"/>
    <x v="0"/>
    <x v="0"/>
    <x v="0"/>
    <x v="0"/>
    <x v="0"/>
    <x v="0"/>
    <x v="0"/>
    <x v="0"/>
    <x v="0"/>
    <x v="0"/>
    <s v="Direção Financeira"/>
    <x v="0"/>
    <x v="0"/>
    <x v="0"/>
    <x v="0"/>
    <x v="0"/>
    <x v="0"/>
    <x v="0"/>
    <x v="0"/>
    <x v="0"/>
    <x v="0"/>
    <x v="0"/>
    <x v="0"/>
    <s v="Pagamento a favor de Caetano Auto Cv, referente a aquisição de matérias de manutenção e reparação, destinado viatura ST-94-Ol, conforme anexo."/>
  </r>
  <r>
    <x v="0"/>
    <n v="0"/>
    <n v="0"/>
    <n v="0"/>
    <n v="200000"/>
    <x v="5562"/>
    <x v="0"/>
    <x v="0"/>
    <x v="0"/>
    <s v="01.27.04.03"/>
    <x v="23"/>
    <x v="1"/>
    <x v="1"/>
    <s v="Infra-Estruturas e Transportes"/>
    <s v="01.27.04"/>
    <s v="Infra-Estruturas e Transportes"/>
    <s v="01.27.04"/>
    <x v="4"/>
    <x v="0"/>
    <x v="2"/>
    <x v="3"/>
    <x v="0"/>
    <x v="1"/>
    <x v="0"/>
    <x v="0"/>
    <x v="9"/>
    <s v="2025-10-17"/>
    <x v="3"/>
    <n v="200000"/>
    <x v="0"/>
    <m/>
    <x v="0"/>
    <m/>
    <x v="55"/>
    <n v="100477538"/>
    <x v="0"/>
    <x v="0"/>
    <s v="Plano de emergencia da epoca de chuvas"/>
    <s v="ORI"/>
    <x v="0"/>
    <m/>
    <x v="0"/>
    <x v="0"/>
    <x v="0"/>
    <x v="0"/>
    <x v="0"/>
    <x v="0"/>
    <x v="0"/>
    <x v="0"/>
    <x v="0"/>
    <x v="0"/>
    <x v="0"/>
    <s v="Plano de emergencia da epoca de chuvas"/>
    <x v="0"/>
    <x v="0"/>
    <x v="0"/>
    <x v="0"/>
    <x v="1"/>
    <x v="0"/>
    <x v="0"/>
    <x v="0"/>
    <x v="0"/>
    <x v="0"/>
    <x v="0"/>
    <x v="0"/>
    <s v="Pagamento favor de Oficina Mecânica André pela aquisição de serviços de reparação nas viaturas e máquinas ao serviço da CMSM, conforme anexo."/>
  </r>
  <r>
    <x v="0"/>
    <n v="0"/>
    <n v="0"/>
    <n v="0"/>
    <n v="5400"/>
    <x v="5563"/>
    <x v="0"/>
    <x v="0"/>
    <x v="0"/>
    <s v="01.25.05.12"/>
    <x v="2"/>
    <x v="2"/>
    <x v="2"/>
    <s v="Saúde"/>
    <s v="01.25.05"/>
    <s v="Saúde"/>
    <s v="01.25.05"/>
    <x v="3"/>
    <x v="0"/>
    <x v="1"/>
    <x v="2"/>
    <x v="0"/>
    <x v="1"/>
    <x v="0"/>
    <x v="0"/>
    <x v="9"/>
    <s v="2025-10-31"/>
    <x v="3"/>
    <n v="5400"/>
    <x v="0"/>
    <m/>
    <x v="0"/>
    <m/>
    <x v="71"/>
    <n v="100399700"/>
    <x v="0"/>
    <x v="0"/>
    <s v="Promoção e Inclusão Social"/>
    <s v="ORI"/>
    <x v="0"/>
    <m/>
    <x v="0"/>
    <x v="0"/>
    <x v="0"/>
    <x v="0"/>
    <x v="0"/>
    <x v="0"/>
    <x v="0"/>
    <x v="0"/>
    <x v="0"/>
    <x v="0"/>
    <x v="0"/>
    <s v="Promoção e Inclusão Social"/>
    <x v="0"/>
    <x v="0"/>
    <x v="0"/>
    <x v="0"/>
    <x v="1"/>
    <x v="0"/>
    <x v="0"/>
    <x v="0"/>
    <x v="0"/>
    <x v="0"/>
    <x v="0"/>
    <x v="0"/>
    <s v="Subsidio para pagamento transporte a favor do senhor Vital Gonçalves para realização de fisioterapia domiciliar a 22 pessoas vulneráveis do concelho, nos dias 02, 06, 09, 13, 16, 23,27 e 30 de novembro de 2025. conforme anexo.   "/>
  </r>
  <r>
    <x v="0"/>
    <n v="0"/>
    <n v="0"/>
    <n v="0"/>
    <n v="2250"/>
    <x v="5564"/>
    <x v="0"/>
    <x v="0"/>
    <x v="0"/>
    <s v="01.25.04.22"/>
    <x v="9"/>
    <x v="2"/>
    <x v="2"/>
    <s v="Cultura"/>
    <s v="01.25.04"/>
    <s v="Cultura"/>
    <s v="01.25.04"/>
    <x v="4"/>
    <x v="0"/>
    <x v="2"/>
    <x v="3"/>
    <x v="0"/>
    <x v="1"/>
    <x v="0"/>
    <x v="0"/>
    <x v="11"/>
    <s v="2025-12-03"/>
    <x v="3"/>
    <n v="2250"/>
    <x v="0"/>
    <m/>
    <x v="0"/>
    <m/>
    <x v="9"/>
    <n v="100474696"/>
    <x v="0"/>
    <x v="1"/>
    <s v="Atividades culturais e promoção da cultura no Concelho"/>
    <s v="ORI"/>
    <x v="0"/>
    <s v="ACPCC"/>
    <x v="0"/>
    <x v="0"/>
    <x v="0"/>
    <x v="0"/>
    <x v="0"/>
    <x v="0"/>
    <x v="0"/>
    <x v="0"/>
    <x v="0"/>
    <x v="0"/>
    <x v="0"/>
    <s v="Atividades culturais e promoção da cultura no Concelho"/>
    <x v="0"/>
    <x v="0"/>
    <x v="0"/>
    <x v="0"/>
    <x v="1"/>
    <x v="0"/>
    <x v="0"/>
    <x v="0"/>
    <x v="0"/>
    <x v="0"/>
    <x v="1"/>
    <x v="0"/>
    <s v="Pagamento a favor de Cesaltino Rebelo Furtado, referente de deslocamento feito com grupo de betumadeiras Encantadas de São Miguel para a participação no programa Show da manhã, conforme anexo."/>
  </r>
  <r>
    <x v="0"/>
    <n v="0"/>
    <n v="0"/>
    <n v="0"/>
    <n v="12750"/>
    <x v="5564"/>
    <x v="0"/>
    <x v="0"/>
    <x v="0"/>
    <s v="01.25.04.22"/>
    <x v="9"/>
    <x v="2"/>
    <x v="2"/>
    <s v="Cultura"/>
    <s v="01.25.04"/>
    <s v="Cultura"/>
    <s v="01.25.04"/>
    <x v="4"/>
    <x v="0"/>
    <x v="2"/>
    <x v="3"/>
    <x v="0"/>
    <x v="1"/>
    <x v="0"/>
    <x v="0"/>
    <x v="11"/>
    <s v="2025-12-03"/>
    <x v="3"/>
    <n v="12750"/>
    <x v="0"/>
    <m/>
    <x v="0"/>
    <m/>
    <x v="464"/>
    <n v="100479486"/>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Cesaltino Rebelo Furtado, referente de deslocamento feito com grupo de betumadeiras Encantadas de São Miguel para a participação no programa Show da manhã, conforme anexo."/>
  </r>
  <r>
    <x v="0"/>
    <n v="0"/>
    <n v="0"/>
    <n v="0"/>
    <n v="2800"/>
    <x v="5565"/>
    <x v="0"/>
    <x v="0"/>
    <x v="0"/>
    <s v="03.16.15"/>
    <x v="0"/>
    <x v="0"/>
    <x v="0"/>
    <s v="Direção Financeira"/>
    <s v="03.16.15"/>
    <s v="Direção Financeira"/>
    <s v="03.16.15"/>
    <x v="0"/>
    <x v="0"/>
    <x v="0"/>
    <x v="0"/>
    <x v="0"/>
    <x v="0"/>
    <x v="0"/>
    <x v="0"/>
    <x v="11"/>
    <s v="2025-12-04"/>
    <x v="3"/>
    <n v="2800"/>
    <x v="0"/>
    <m/>
    <x v="0"/>
    <m/>
    <x v="150"/>
    <n v="100479873"/>
    <x v="0"/>
    <x v="0"/>
    <s v="Direção Financeira"/>
    <s v="ORI"/>
    <x v="0"/>
    <m/>
    <x v="0"/>
    <x v="0"/>
    <x v="0"/>
    <x v="0"/>
    <x v="0"/>
    <x v="0"/>
    <x v="0"/>
    <x v="0"/>
    <x v="0"/>
    <x v="0"/>
    <x v="0"/>
    <s v="Direção Financeira"/>
    <x v="0"/>
    <x v="0"/>
    <x v="0"/>
    <x v="0"/>
    <x v="0"/>
    <x v="0"/>
    <x v="0"/>
    <x v="0"/>
    <x v="0"/>
    <x v="0"/>
    <x v="0"/>
    <x v="0"/>
    <s v="Ajuda de custo a favor do senhor Adilson Carlos Tavares, pela sua deslocação à Praia nos dias 24 de setembro e 27 de outubro, 2025, em missão de serviço conforme anexo."/>
  </r>
  <r>
    <x v="2"/>
    <n v="0"/>
    <n v="0"/>
    <n v="0"/>
    <n v="10629"/>
    <x v="5566"/>
    <x v="0"/>
    <x v="0"/>
    <x v="0"/>
    <s v="80.02.10.02"/>
    <x v="29"/>
    <x v="4"/>
    <x v="4"/>
    <s v="Outros"/>
    <s v="80.02.10"/>
    <s v="Outros"/>
    <s v="80.02.10"/>
    <x v="56"/>
    <x v="0"/>
    <x v="3"/>
    <x v="4"/>
    <x v="1"/>
    <x v="2"/>
    <x v="0"/>
    <x v="0"/>
    <x v="11"/>
    <s v="2025-12-19"/>
    <x v="3"/>
    <n v="10629"/>
    <x v="0"/>
    <m/>
    <x v="0"/>
    <m/>
    <x v="93"/>
    <n v="100121448"/>
    <x v="0"/>
    <x v="0"/>
    <s v="Retençoes STAPS"/>
    <s v="ORI"/>
    <x v="0"/>
    <s v="RSND"/>
    <x v="0"/>
    <x v="0"/>
    <x v="0"/>
    <x v="0"/>
    <x v="0"/>
    <x v="0"/>
    <x v="0"/>
    <x v="0"/>
    <x v="0"/>
    <x v="0"/>
    <x v="0"/>
    <s v="Retençoes STAPS"/>
    <x v="0"/>
    <x v="0"/>
    <x v="0"/>
    <x v="0"/>
    <x v="2"/>
    <x v="0"/>
    <x v="0"/>
    <x v="0"/>
    <x v="0"/>
    <x v="1"/>
    <x v="0"/>
    <x v="0"/>
    <s v="Transferência a favor STAPS dos descontos de 1% efetuada nos salário dos funcionários, referente a mês de Novembro e Dezembro de 2025, conforme justificativo em anexo. "/>
  </r>
  <r>
    <x v="0"/>
    <n v="0"/>
    <n v="0"/>
    <n v="0"/>
    <n v="20767"/>
    <x v="5567"/>
    <x v="0"/>
    <x v="0"/>
    <x v="0"/>
    <s v="03.16.15"/>
    <x v="0"/>
    <x v="0"/>
    <x v="0"/>
    <s v="Direção Financeira"/>
    <s v="03.16.15"/>
    <s v="Direção Financeira"/>
    <s v="03.16.15"/>
    <x v="44"/>
    <x v="0"/>
    <x v="2"/>
    <x v="12"/>
    <x v="0"/>
    <x v="0"/>
    <x v="0"/>
    <x v="0"/>
    <x v="11"/>
    <s v="2025-12-19"/>
    <x v="3"/>
    <n v="20767"/>
    <x v="0"/>
    <m/>
    <x v="0"/>
    <m/>
    <x v="65"/>
    <n v="100394431"/>
    <x v="0"/>
    <x v="0"/>
    <s v="Direção Financeira"/>
    <s v="ORI"/>
    <x v="0"/>
    <m/>
    <x v="0"/>
    <x v="0"/>
    <x v="0"/>
    <x v="0"/>
    <x v="0"/>
    <x v="0"/>
    <x v="0"/>
    <x v="0"/>
    <x v="0"/>
    <x v="0"/>
    <x v="0"/>
    <s v="Direção Financeira"/>
    <x v="0"/>
    <x v="0"/>
    <x v="0"/>
    <x v="0"/>
    <x v="0"/>
    <x v="0"/>
    <x v="0"/>
    <x v="0"/>
    <x v="0"/>
    <x v="0"/>
    <x v="0"/>
    <x v="0"/>
    <s v="Pagamento a favor de GARANTIA, referente seguro automóvel ST-06-WS da CMSM, conforme anexo."/>
  </r>
  <r>
    <x v="0"/>
    <n v="0"/>
    <n v="0"/>
    <n v="0"/>
    <n v="15050075"/>
    <x v="5568"/>
    <x v="0"/>
    <x v="1"/>
    <x v="0"/>
    <s v="03.03.10"/>
    <x v="15"/>
    <x v="0"/>
    <x v="5"/>
    <s v="Receitas Da Câmara"/>
    <s v="03.03.10"/>
    <s v="Receitas Da Câmara"/>
    <s v="03.03.10"/>
    <x v="72"/>
    <x v="0"/>
    <x v="5"/>
    <x v="13"/>
    <x v="0"/>
    <x v="0"/>
    <x v="2"/>
    <x v="0"/>
    <x v="11"/>
    <s v="2025-12-17"/>
    <x v="3"/>
    <n v="15050075"/>
    <x v="0"/>
    <m/>
    <x v="0"/>
    <m/>
    <x v="26"/>
    <n v="100474914"/>
    <x v="0"/>
    <x v="0"/>
    <s v="Receitas Da Câmara"/>
    <s v="EXT"/>
    <x v="0"/>
    <s v="RDC"/>
    <x v="0"/>
    <x v="0"/>
    <x v="0"/>
    <x v="0"/>
    <x v="0"/>
    <x v="0"/>
    <x v="0"/>
    <x v="0"/>
    <x v="0"/>
    <x v="0"/>
    <x v="0"/>
    <s v="Receitas Da Câmara"/>
    <x v="0"/>
    <x v="0"/>
    <x v="0"/>
    <x v="0"/>
    <x v="0"/>
    <x v="0"/>
    <x v="0"/>
    <x v="0"/>
    <x v="0"/>
    <x v="0"/>
    <x v="0"/>
    <x v="0"/>
    <s v="Transferência FFM, referente a dezembro 2025, conforme anexo. "/>
  </r>
  <r>
    <x v="0"/>
    <n v="0"/>
    <n v="0"/>
    <n v="0"/>
    <n v="83095"/>
    <x v="5569"/>
    <x v="0"/>
    <x v="0"/>
    <x v="0"/>
    <s v="03.16.15"/>
    <x v="0"/>
    <x v="0"/>
    <x v="0"/>
    <s v="Direção Financeira"/>
    <s v="03.16.15"/>
    <s v="Direção Financeira"/>
    <s v="03.16.15"/>
    <x v="12"/>
    <x v="0"/>
    <x v="0"/>
    <x v="1"/>
    <x v="0"/>
    <x v="0"/>
    <x v="0"/>
    <x v="0"/>
    <x v="4"/>
    <s v="2025-03-18"/>
    <x v="0"/>
    <n v="83095"/>
    <x v="0"/>
    <m/>
    <x v="0"/>
    <m/>
    <x v="381"/>
    <n v="100388090"/>
    <x v="0"/>
    <x v="0"/>
    <s v="Direção Financeira"/>
    <s v="ORI"/>
    <x v="0"/>
    <m/>
    <x v="0"/>
    <x v="0"/>
    <x v="0"/>
    <x v="0"/>
    <x v="0"/>
    <x v="0"/>
    <x v="0"/>
    <x v="0"/>
    <x v="0"/>
    <x v="0"/>
    <x v="0"/>
    <s v="Direção Financeira"/>
    <x v="0"/>
    <x v="0"/>
    <x v="0"/>
    <x v="0"/>
    <x v="0"/>
    <x v="0"/>
    <x v="0"/>
    <x v="0"/>
    <x v="0"/>
    <x v="0"/>
    <x v="0"/>
    <x v="0"/>
    <s v="Pagamento a favor de DIOCESANA CENTER para a aqusição de matérias de escritórios para os serviços da CMSM, conforme anexo."/>
  </r>
  <r>
    <x v="0"/>
    <n v="0"/>
    <n v="0"/>
    <n v="0"/>
    <n v="1000"/>
    <x v="5570"/>
    <x v="0"/>
    <x v="0"/>
    <x v="0"/>
    <s v="03.16.15"/>
    <x v="0"/>
    <x v="0"/>
    <x v="0"/>
    <s v="Direção Financeira"/>
    <s v="03.16.15"/>
    <s v="Direção Financeira"/>
    <s v="03.16.15"/>
    <x v="9"/>
    <x v="0"/>
    <x v="0"/>
    <x v="1"/>
    <x v="0"/>
    <x v="0"/>
    <x v="0"/>
    <x v="0"/>
    <x v="4"/>
    <s v="2025-03-31"/>
    <x v="0"/>
    <n v="1000"/>
    <x v="0"/>
    <m/>
    <x v="0"/>
    <m/>
    <x v="604"/>
    <n v="100479320"/>
    <x v="0"/>
    <x v="0"/>
    <s v="Direção Financeira"/>
    <s v="ORI"/>
    <x v="0"/>
    <m/>
    <x v="0"/>
    <x v="0"/>
    <x v="0"/>
    <x v="0"/>
    <x v="0"/>
    <x v="0"/>
    <x v="0"/>
    <x v="0"/>
    <x v="0"/>
    <x v="0"/>
    <x v="0"/>
    <s v="Direção Financeira"/>
    <x v="0"/>
    <x v="0"/>
    <x v="0"/>
    <x v="0"/>
    <x v="0"/>
    <x v="0"/>
    <x v="0"/>
    <x v="0"/>
    <x v="0"/>
    <x v="0"/>
    <x v="0"/>
    <x v="0"/>
    <s v="Gratificação a favor de da Sr. Hekbal Abdul Mendes Andrade, pelo serviço extra prestado durante a Festival de Cinzas, conforme anexo."/>
  </r>
  <r>
    <x v="0"/>
    <n v="0"/>
    <n v="0"/>
    <n v="0"/>
    <n v="5700"/>
    <x v="5571"/>
    <x v="0"/>
    <x v="1"/>
    <x v="0"/>
    <s v="80.02.01"/>
    <x v="28"/>
    <x v="4"/>
    <x v="4"/>
    <s v="Retenções Iur"/>
    <s v="80.02.01"/>
    <s v="Retenções Iur"/>
    <s v="80.02.01"/>
    <x v="52"/>
    <x v="0"/>
    <x v="6"/>
    <x v="1"/>
    <x v="1"/>
    <x v="2"/>
    <x v="2"/>
    <x v="0"/>
    <x v="4"/>
    <s v="2025-03-03"/>
    <x v="0"/>
    <n v="5700"/>
    <x v="0"/>
    <m/>
    <x v="0"/>
    <m/>
    <x v="9"/>
    <n v="100474696"/>
    <x v="0"/>
    <x v="0"/>
    <s v="Retenções Iur"/>
    <s v="ORI"/>
    <x v="0"/>
    <s v="RIUR"/>
    <x v="0"/>
    <x v="0"/>
    <x v="0"/>
    <x v="0"/>
    <x v="0"/>
    <x v="0"/>
    <x v="0"/>
    <x v="0"/>
    <x v="0"/>
    <x v="0"/>
    <x v="0"/>
    <s v="Retenções Iur"/>
    <x v="0"/>
    <x v="0"/>
    <x v="0"/>
    <x v="0"/>
    <x v="2"/>
    <x v="0"/>
    <x v="0"/>
    <x v="0"/>
    <x v="0"/>
    <x v="1"/>
    <x v="0"/>
    <x v="0"/>
    <s v="RETENCAO OT"/>
  </r>
  <r>
    <x v="0"/>
    <n v="0"/>
    <n v="0"/>
    <n v="0"/>
    <n v="7409"/>
    <x v="5572"/>
    <x v="0"/>
    <x v="1"/>
    <x v="0"/>
    <s v="80.02.01"/>
    <x v="28"/>
    <x v="4"/>
    <x v="4"/>
    <s v="Retenções Iur"/>
    <s v="80.02.01"/>
    <s v="Retenções Iur"/>
    <s v="80.02.01"/>
    <x v="52"/>
    <x v="0"/>
    <x v="6"/>
    <x v="1"/>
    <x v="1"/>
    <x v="2"/>
    <x v="2"/>
    <x v="0"/>
    <x v="4"/>
    <s v="2025-03-07"/>
    <x v="0"/>
    <n v="7409"/>
    <x v="0"/>
    <m/>
    <x v="0"/>
    <m/>
    <x v="9"/>
    <n v="100474696"/>
    <x v="0"/>
    <x v="0"/>
    <s v="Retenções Iur"/>
    <s v="ORI"/>
    <x v="0"/>
    <s v="RIUR"/>
    <x v="0"/>
    <x v="0"/>
    <x v="0"/>
    <x v="0"/>
    <x v="0"/>
    <x v="0"/>
    <x v="0"/>
    <x v="0"/>
    <x v="0"/>
    <x v="0"/>
    <x v="0"/>
    <s v="Retenções Iur"/>
    <x v="0"/>
    <x v="0"/>
    <x v="0"/>
    <x v="0"/>
    <x v="2"/>
    <x v="0"/>
    <x v="0"/>
    <x v="0"/>
    <x v="0"/>
    <x v="1"/>
    <x v="0"/>
    <x v="0"/>
    <s v="RETENCAO OT"/>
  </r>
  <r>
    <x v="0"/>
    <n v="0"/>
    <n v="0"/>
    <n v="0"/>
    <n v="2850"/>
    <x v="5573"/>
    <x v="0"/>
    <x v="0"/>
    <x v="0"/>
    <s v="03.16.15"/>
    <x v="0"/>
    <x v="0"/>
    <x v="0"/>
    <s v="Direção Financeira"/>
    <s v="03.16.15"/>
    <s v="Direção Financeira"/>
    <s v="03.16.15"/>
    <x v="1"/>
    <x v="0"/>
    <x v="0"/>
    <x v="0"/>
    <x v="0"/>
    <x v="0"/>
    <x v="0"/>
    <x v="0"/>
    <x v="2"/>
    <s v="2025-04-09"/>
    <x v="1"/>
    <n v="2850"/>
    <x v="0"/>
    <m/>
    <x v="0"/>
    <m/>
    <x v="9"/>
    <n v="100474696"/>
    <x v="0"/>
    <x v="1"/>
    <s v="Direção Financeira"/>
    <s v="ORI"/>
    <x v="0"/>
    <m/>
    <x v="0"/>
    <x v="0"/>
    <x v="0"/>
    <x v="0"/>
    <x v="0"/>
    <x v="0"/>
    <x v="0"/>
    <x v="0"/>
    <x v="0"/>
    <x v="0"/>
    <x v="0"/>
    <s v="Direção Financeira"/>
    <x v="0"/>
    <x v="0"/>
    <x v="0"/>
    <x v="0"/>
    <x v="0"/>
    <x v="0"/>
    <x v="0"/>
    <x v="0"/>
    <x v="0"/>
    <x v="0"/>
    <x v="1"/>
    <x v="0"/>
    <s v="Pagamento a favor de Sra. Adelcia Maria Horta Mendes, pelos serviços prestados como agente sanitária na USB de Principal no mês de março de 2025, conforme anexo."/>
  </r>
  <r>
    <x v="0"/>
    <n v="0"/>
    <n v="0"/>
    <n v="0"/>
    <n v="16150"/>
    <x v="5573"/>
    <x v="0"/>
    <x v="0"/>
    <x v="0"/>
    <s v="03.16.15"/>
    <x v="0"/>
    <x v="0"/>
    <x v="0"/>
    <s v="Direção Financeira"/>
    <s v="03.16.15"/>
    <s v="Direção Financeira"/>
    <s v="03.16.15"/>
    <x v="1"/>
    <x v="0"/>
    <x v="0"/>
    <x v="0"/>
    <x v="0"/>
    <x v="0"/>
    <x v="0"/>
    <x v="0"/>
    <x v="2"/>
    <s v="2025-04-09"/>
    <x v="1"/>
    <n v="16150"/>
    <x v="0"/>
    <m/>
    <x v="0"/>
    <m/>
    <x v="605"/>
    <n v="100479688"/>
    <x v="0"/>
    <x v="0"/>
    <s v="Direção Financeira"/>
    <s v="ORI"/>
    <x v="0"/>
    <m/>
    <x v="0"/>
    <x v="0"/>
    <x v="0"/>
    <x v="0"/>
    <x v="0"/>
    <x v="0"/>
    <x v="0"/>
    <x v="0"/>
    <x v="0"/>
    <x v="0"/>
    <x v="0"/>
    <s v="Direção Financeira"/>
    <x v="0"/>
    <x v="0"/>
    <x v="0"/>
    <x v="0"/>
    <x v="0"/>
    <x v="0"/>
    <x v="0"/>
    <x v="0"/>
    <x v="0"/>
    <x v="0"/>
    <x v="0"/>
    <x v="0"/>
    <s v="Pagamento a favor de Sra. Adelcia Maria Horta Mendes, pelos serviços prestados como agente sanitária na USB de Principal no mês de março de 2025, conforme anexo."/>
  </r>
  <r>
    <x v="1"/>
    <n v="0"/>
    <n v="0"/>
    <n v="0"/>
    <n v="281250"/>
    <x v="5574"/>
    <x v="0"/>
    <x v="0"/>
    <x v="0"/>
    <s v="01.27.07.15"/>
    <x v="18"/>
    <x v="1"/>
    <x v="1"/>
    <s v="Requalificação Urbana e Habitação 2"/>
    <s v="01.27.07"/>
    <s v="Requalificação Urbana e Habitação 2"/>
    <s v="01.27.07"/>
    <x v="2"/>
    <x v="0"/>
    <x v="0"/>
    <x v="1"/>
    <x v="0"/>
    <x v="1"/>
    <x v="1"/>
    <x v="0"/>
    <x v="2"/>
    <s v="2025-04-09"/>
    <x v="1"/>
    <n v="281250"/>
    <x v="0"/>
    <m/>
    <x v="0"/>
    <m/>
    <x v="335"/>
    <n v="100479917"/>
    <x v="0"/>
    <x v="0"/>
    <s v="Requalificação urbana e ambiental de Achada Pizarra a Manguinho"/>
    <s v="ORI"/>
    <x v="0"/>
    <s v="RUH"/>
    <x v="0"/>
    <x v="0"/>
    <x v="0"/>
    <x v="0"/>
    <x v="0"/>
    <x v="0"/>
    <x v="0"/>
    <x v="0"/>
    <x v="0"/>
    <x v="0"/>
    <x v="0"/>
    <s v="Requalificação urbana e ambiental de Achada Pizarra a Manguinho"/>
    <x v="0"/>
    <x v="0"/>
    <x v="0"/>
    <x v="0"/>
    <x v="1"/>
    <x v="0"/>
    <x v="0"/>
    <x v="0"/>
    <x v="0"/>
    <x v="0"/>
    <x v="0"/>
    <x v="0"/>
    <s v="Pagamento a favor da Eta construção, sociedade unipessoal, pelo serviço de transporte de atrelado, conforme anexo."/>
  </r>
  <r>
    <x v="0"/>
    <n v="0"/>
    <n v="0"/>
    <n v="0"/>
    <n v="1725000"/>
    <x v="5575"/>
    <x v="0"/>
    <x v="0"/>
    <x v="0"/>
    <s v="01.25.04.22"/>
    <x v="9"/>
    <x v="2"/>
    <x v="2"/>
    <s v="Cultura"/>
    <s v="01.25.04"/>
    <s v="Cultura"/>
    <s v="01.25.04"/>
    <x v="4"/>
    <x v="0"/>
    <x v="2"/>
    <x v="3"/>
    <x v="0"/>
    <x v="1"/>
    <x v="0"/>
    <x v="0"/>
    <x v="7"/>
    <s v="2025-08-05"/>
    <x v="2"/>
    <n v="1725000"/>
    <x v="0"/>
    <m/>
    <x v="0"/>
    <m/>
    <x v="606"/>
    <n v="100395687"/>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quisição de serviço sonorização do festival de música Calheta 2025, conforme proposta em anexo."/>
  </r>
  <r>
    <x v="0"/>
    <n v="0"/>
    <n v="0"/>
    <n v="0"/>
    <n v="12127"/>
    <x v="5576"/>
    <x v="0"/>
    <x v="0"/>
    <x v="0"/>
    <s v="03.16.15"/>
    <x v="0"/>
    <x v="0"/>
    <x v="0"/>
    <s v="Direção Financeira"/>
    <s v="03.16.15"/>
    <s v="Direção Financeira"/>
    <s v="03.16.15"/>
    <x v="44"/>
    <x v="0"/>
    <x v="2"/>
    <x v="12"/>
    <x v="0"/>
    <x v="0"/>
    <x v="0"/>
    <x v="0"/>
    <x v="6"/>
    <s v="2025-07-07"/>
    <x v="2"/>
    <n v="12127"/>
    <x v="0"/>
    <m/>
    <x v="0"/>
    <m/>
    <x v="65"/>
    <n v="100394431"/>
    <x v="0"/>
    <x v="0"/>
    <s v="Direção Financeira"/>
    <s v="ORI"/>
    <x v="0"/>
    <m/>
    <x v="0"/>
    <x v="0"/>
    <x v="0"/>
    <x v="0"/>
    <x v="0"/>
    <x v="0"/>
    <x v="0"/>
    <x v="0"/>
    <x v="0"/>
    <x v="0"/>
    <x v="0"/>
    <s v="Direção Financeira"/>
    <x v="0"/>
    <x v="0"/>
    <x v="0"/>
    <x v="0"/>
    <x v="0"/>
    <x v="0"/>
    <x v="0"/>
    <x v="1"/>
    <x v="0"/>
    <x v="0"/>
    <x v="0"/>
    <x v="0"/>
    <s v="Pagamento referente seguros automóvel da viatura ST-AC-43, afeto ao serviço da Câmara, conforme anexo."/>
  </r>
  <r>
    <x v="1"/>
    <n v="0"/>
    <n v="0"/>
    <n v="0"/>
    <n v="100296"/>
    <x v="5577"/>
    <x v="0"/>
    <x v="0"/>
    <x v="0"/>
    <s v="03.16.15"/>
    <x v="0"/>
    <x v="0"/>
    <x v="0"/>
    <s v="Direção Financeira"/>
    <s v="03.16.15"/>
    <s v="Direção Financeira"/>
    <s v="03.16.15"/>
    <x v="53"/>
    <x v="0"/>
    <x v="0"/>
    <x v="1"/>
    <x v="0"/>
    <x v="0"/>
    <x v="1"/>
    <x v="0"/>
    <x v="7"/>
    <s v="2025-08-28"/>
    <x v="2"/>
    <n v="100296"/>
    <x v="0"/>
    <m/>
    <x v="0"/>
    <m/>
    <x v="26"/>
    <n v="100474914"/>
    <x v="0"/>
    <x v="0"/>
    <s v="Direção Financeira"/>
    <s v="ORI"/>
    <x v="0"/>
    <m/>
    <x v="0"/>
    <x v="0"/>
    <x v="0"/>
    <x v="0"/>
    <x v="0"/>
    <x v="0"/>
    <x v="0"/>
    <x v="0"/>
    <x v="0"/>
    <x v="0"/>
    <x v="0"/>
    <s v="Direção Financeira"/>
    <x v="0"/>
    <x v="0"/>
    <x v="0"/>
    <x v="0"/>
    <x v="0"/>
    <x v="0"/>
    <x v="0"/>
    <x v="1"/>
    <x v="0"/>
    <x v="0"/>
    <x v="0"/>
    <x v="0"/>
    <s v="Pagamento da divida a favor de CV Telecom referente a prestação agosto 2025, conforme anexo."/>
  </r>
  <r>
    <x v="0"/>
    <n v="0"/>
    <n v="0"/>
    <n v="0"/>
    <n v="112"/>
    <x v="5578"/>
    <x v="0"/>
    <x v="0"/>
    <x v="0"/>
    <s v="03.16.25"/>
    <x v="21"/>
    <x v="0"/>
    <x v="0"/>
    <s v="Direção dos  Recursos Humanos"/>
    <s v="03.16.25"/>
    <s v="Direção dos  Recursos Humanos"/>
    <s v="03.16.25"/>
    <x v="8"/>
    <x v="0"/>
    <x v="0"/>
    <x v="0"/>
    <x v="0"/>
    <x v="0"/>
    <x v="0"/>
    <x v="0"/>
    <x v="9"/>
    <s v="2025-10-24"/>
    <x v="3"/>
    <n v="112"/>
    <x v="0"/>
    <m/>
    <x v="0"/>
    <m/>
    <x v="219"/>
    <n v="100474703"/>
    <x v="0"/>
    <x v="7"/>
    <s v="Direção dos  Recursos Humanos"/>
    <s v="ORI"/>
    <x v="0"/>
    <m/>
    <x v="0"/>
    <x v="0"/>
    <x v="0"/>
    <x v="0"/>
    <x v="0"/>
    <x v="0"/>
    <x v="0"/>
    <x v="0"/>
    <x v="0"/>
    <x v="0"/>
    <x v="0"/>
    <s v="Direção dos  Recursos Humanos"/>
    <x v="0"/>
    <x v="0"/>
    <x v="0"/>
    <x v="0"/>
    <x v="0"/>
    <x v="0"/>
    <x v="0"/>
    <x v="0"/>
    <x v="0"/>
    <x v="0"/>
    <x v="7"/>
    <x v="0"/>
    <s v="Pagamento de salário referente a 10-2025"/>
  </r>
  <r>
    <x v="0"/>
    <n v="0"/>
    <n v="0"/>
    <n v="0"/>
    <n v="373"/>
    <x v="5578"/>
    <x v="0"/>
    <x v="0"/>
    <x v="0"/>
    <s v="03.16.25"/>
    <x v="21"/>
    <x v="0"/>
    <x v="0"/>
    <s v="Direção dos  Recursos Humanos"/>
    <s v="03.16.25"/>
    <s v="Direção dos  Recursos Humanos"/>
    <s v="03.16.25"/>
    <x v="46"/>
    <x v="0"/>
    <x v="0"/>
    <x v="1"/>
    <x v="0"/>
    <x v="0"/>
    <x v="0"/>
    <x v="0"/>
    <x v="9"/>
    <s v="2025-10-24"/>
    <x v="3"/>
    <n v="373"/>
    <x v="0"/>
    <m/>
    <x v="0"/>
    <m/>
    <x v="219"/>
    <n v="100474703"/>
    <x v="0"/>
    <x v="7"/>
    <s v="Direção dos  Recursos Humanos"/>
    <s v="ORI"/>
    <x v="0"/>
    <m/>
    <x v="0"/>
    <x v="0"/>
    <x v="0"/>
    <x v="0"/>
    <x v="0"/>
    <x v="0"/>
    <x v="0"/>
    <x v="0"/>
    <x v="0"/>
    <x v="0"/>
    <x v="0"/>
    <s v="Direção dos  Recursos Humanos"/>
    <x v="0"/>
    <x v="0"/>
    <x v="0"/>
    <x v="0"/>
    <x v="0"/>
    <x v="0"/>
    <x v="0"/>
    <x v="0"/>
    <x v="0"/>
    <x v="0"/>
    <x v="7"/>
    <x v="0"/>
    <s v="Pagamento de salário referente a 10-2025"/>
  </r>
  <r>
    <x v="0"/>
    <n v="0"/>
    <n v="0"/>
    <n v="0"/>
    <n v="16"/>
    <x v="5578"/>
    <x v="0"/>
    <x v="0"/>
    <x v="0"/>
    <s v="03.16.25"/>
    <x v="21"/>
    <x v="0"/>
    <x v="0"/>
    <s v="Direção dos  Recursos Humanos"/>
    <s v="03.16.25"/>
    <s v="Direção dos  Recursos Humanos"/>
    <s v="03.16.25"/>
    <x v="45"/>
    <x v="0"/>
    <x v="0"/>
    <x v="1"/>
    <x v="0"/>
    <x v="0"/>
    <x v="0"/>
    <x v="0"/>
    <x v="9"/>
    <s v="2025-10-24"/>
    <x v="3"/>
    <n v="16"/>
    <x v="0"/>
    <m/>
    <x v="0"/>
    <m/>
    <x v="219"/>
    <n v="100474703"/>
    <x v="0"/>
    <x v="7"/>
    <s v="Direção dos  Recursos Humanos"/>
    <s v="ORI"/>
    <x v="0"/>
    <m/>
    <x v="0"/>
    <x v="0"/>
    <x v="0"/>
    <x v="0"/>
    <x v="0"/>
    <x v="0"/>
    <x v="0"/>
    <x v="0"/>
    <x v="0"/>
    <x v="0"/>
    <x v="0"/>
    <s v="Direção dos  Recursos Humanos"/>
    <x v="0"/>
    <x v="0"/>
    <x v="0"/>
    <x v="0"/>
    <x v="0"/>
    <x v="0"/>
    <x v="0"/>
    <x v="0"/>
    <x v="0"/>
    <x v="0"/>
    <x v="7"/>
    <x v="0"/>
    <s v="Pagamento de salário referente a 10-2025"/>
  </r>
  <r>
    <x v="0"/>
    <n v="0"/>
    <n v="0"/>
    <n v="0"/>
    <n v="2759"/>
    <x v="5578"/>
    <x v="0"/>
    <x v="0"/>
    <x v="0"/>
    <s v="03.16.25"/>
    <x v="21"/>
    <x v="0"/>
    <x v="0"/>
    <s v="Direção dos  Recursos Humanos"/>
    <s v="03.16.25"/>
    <s v="Direção dos  Recursos Humanos"/>
    <s v="03.16.25"/>
    <x v="42"/>
    <x v="0"/>
    <x v="0"/>
    <x v="1"/>
    <x v="1"/>
    <x v="0"/>
    <x v="0"/>
    <x v="0"/>
    <x v="9"/>
    <s v="2025-10-24"/>
    <x v="3"/>
    <n v="2759"/>
    <x v="0"/>
    <m/>
    <x v="0"/>
    <m/>
    <x v="219"/>
    <n v="100474703"/>
    <x v="0"/>
    <x v="7"/>
    <s v="Direção dos  Recursos Humanos"/>
    <s v="ORI"/>
    <x v="0"/>
    <m/>
    <x v="0"/>
    <x v="0"/>
    <x v="0"/>
    <x v="0"/>
    <x v="0"/>
    <x v="0"/>
    <x v="0"/>
    <x v="0"/>
    <x v="0"/>
    <x v="0"/>
    <x v="0"/>
    <s v="Direção dos  Recursos Humanos"/>
    <x v="0"/>
    <x v="0"/>
    <x v="0"/>
    <x v="0"/>
    <x v="0"/>
    <x v="0"/>
    <x v="0"/>
    <x v="0"/>
    <x v="0"/>
    <x v="0"/>
    <x v="7"/>
    <x v="0"/>
    <s v="Pagamento de salário referente a 10-2025"/>
  </r>
  <r>
    <x v="0"/>
    <n v="0"/>
    <n v="0"/>
    <n v="0"/>
    <n v="3247"/>
    <x v="5578"/>
    <x v="0"/>
    <x v="0"/>
    <x v="0"/>
    <s v="03.16.25"/>
    <x v="21"/>
    <x v="0"/>
    <x v="0"/>
    <s v="Direção dos  Recursos Humanos"/>
    <s v="03.16.25"/>
    <s v="Direção dos  Recursos Humanos"/>
    <s v="03.16.25"/>
    <x v="47"/>
    <x v="0"/>
    <x v="0"/>
    <x v="1"/>
    <x v="1"/>
    <x v="0"/>
    <x v="0"/>
    <x v="0"/>
    <x v="9"/>
    <s v="2025-10-24"/>
    <x v="3"/>
    <n v="3247"/>
    <x v="0"/>
    <m/>
    <x v="0"/>
    <m/>
    <x v="219"/>
    <n v="100474703"/>
    <x v="0"/>
    <x v="7"/>
    <s v="Direção dos  Recursos Humanos"/>
    <s v="ORI"/>
    <x v="0"/>
    <m/>
    <x v="0"/>
    <x v="0"/>
    <x v="0"/>
    <x v="0"/>
    <x v="0"/>
    <x v="0"/>
    <x v="0"/>
    <x v="0"/>
    <x v="0"/>
    <x v="0"/>
    <x v="0"/>
    <s v="Direção dos  Recursos Humanos"/>
    <x v="0"/>
    <x v="0"/>
    <x v="0"/>
    <x v="0"/>
    <x v="0"/>
    <x v="0"/>
    <x v="0"/>
    <x v="0"/>
    <x v="0"/>
    <x v="0"/>
    <x v="7"/>
    <x v="0"/>
    <s v="Pagamento de salário referente a 10-2025"/>
  </r>
  <r>
    <x v="0"/>
    <n v="0"/>
    <n v="0"/>
    <n v="0"/>
    <n v="560"/>
    <x v="5578"/>
    <x v="0"/>
    <x v="0"/>
    <x v="0"/>
    <s v="03.16.25"/>
    <x v="21"/>
    <x v="0"/>
    <x v="0"/>
    <s v="Direção dos  Recursos Humanos"/>
    <s v="03.16.25"/>
    <s v="Direção dos  Recursos Humanos"/>
    <s v="03.16.25"/>
    <x v="70"/>
    <x v="0"/>
    <x v="1"/>
    <x v="15"/>
    <x v="0"/>
    <x v="0"/>
    <x v="0"/>
    <x v="0"/>
    <x v="9"/>
    <s v="2025-10-24"/>
    <x v="3"/>
    <n v="560"/>
    <x v="0"/>
    <m/>
    <x v="0"/>
    <m/>
    <x v="219"/>
    <n v="100474703"/>
    <x v="0"/>
    <x v="7"/>
    <s v="Direção dos  Recursos Humanos"/>
    <s v="ORI"/>
    <x v="0"/>
    <m/>
    <x v="0"/>
    <x v="0"/>
    <x v="0"/>
    <x v="0"/>
    <x v="0"/>
    <x v="0"/>
    <x v="0"/>
    <x v="0"/>
    <x v="0"/>
    <x v="0"/>
    <x v="0"/>
    <s v="Direção dos  Recursos Humanos"/>
    <x v="0"/>
    <x v="0"/>
    <x v="0"/>
    <x v="0"/>
    <x v="0"/>
    <x v="0"/>
    <x v="0"/>
    <x v="0"/>
    <x v="0"/>
    <x v="0"/>
    <x v="7"/>
    <x v="0"/>
    <s v="Pagamento de salário referente a 10-2025"/>
  </r>
  <r>
    <x v="0"/>
    <n v="0"/>
    <n v="0"/>
    <n v="0"/>
    <n v="4046"/>
    <x v="5578"/>
    <x v="0"/>
    <x v="0"/>
    <x v="0"/>
    <s v="03.16.25"/>
    <x v="21"/>
    <x v="0"/>
    <x v="0"/>
    <s v="Direção dos  Recursos Humanos"/>
    <s v="03.16.25"/>
    <s v="Direção dos  Recursos Humanos"/>
    <s v="03.16.25"/>
    <x v="48"/>
    <x v="0"/>
    <x v="0"/>
    <x v="1"/>
    <x v="1"/>
    <x v="0"/>
    <x v="0"/>
    <x v="0"/>
    <x v="9"/>
    <s v="2025-10-24"/>
    <x v="3"/>
    <n v="4046"/>
    <x v="0"/>
    <m/>
    <x v="0"/>
    <m/>
    <x v="219"/>
    <n v="100474703"/>
    <x v="0"/>
    <x v="7"/>
    <s v="Direção dos  Recursos Humanos"/>
    <s v="ORI"/>
    <x v="0"/>
    <m/>
    <x v="0"/>
    <x v="0"/>
    <x v="0"/>
    <x v="0"/>
    <x v="0"/>
    <x v="0"/>
    <x v="0"/>
    <x v="0"/>
    <x v="0"/>
    <x v="0"/>
    <x v="0"/>
    <s v="Direção dos  Recursos Humanos"/>
    <x v="0"/>
    <x v="0"/>
    <x v="0"/>
    <x v="0"/>
    <x v="0"/>
    <x v="0"/>
    <x v="0"/>
    <x v="0"/>
    <x v="0"/>
    <x v="0"/>
    <x v="7"/>
    <x v="0"/>
    <s v="Pagamento de salário referente a 10-2025"/>
  </r>
  <r>
    <x v="0"/>
    <n v="0"/>
    <n v="0"/>
    <n v="0"/>
    <n v="11418"/>
    <x v="5578"/>
    <x v="0"/>
    <x v="0"/>
    <x v="0"/>
    <s v="03.16.25"/>
    <x v="21"/>
    <x v="0"/>
    <x v="0"/>
    <s v="Direção dos  Recursos Humanos"/>
    <s v="03.16.25"/>
    <s v="Direção dos  Recursos Humanos"/>
    <s v="03.16.25"/>
    <x v="71"/>
    <x v="0"/>
    <x v="1"/>
    <x v="15"/>
    <x v="0"/>
    <x v="0"/>
    <x v="0"/>
    <x v="0"/>
    <x v="9"/>
    <s v="2025-10-24"/>
    <x v="3"/>
    <n v="11418"/>
    <x v="0"/>
    <m/>
    <x v="0"/>
    <m/>
    <x v="219"/>
    <n v="100474703"/>
    <x v="0"/>
    <x v="7"/>
    <s v="Direção dos  Recursos Humanos"/>
    <s v="ORI"/>
    <x v="0"/>
    <m/>
    <x v="0"/>
    <x v="0"/>
    <x v="0"/>
    <x v="0"/>
    <x v="0"/>
    <x v="0"/>
    <x v="0"/>
    <x v="0"/>
    <x v="0"/>
    <x v="0"/>
    <x v="0"/>
    <s v="Direção dos  Recursos Humanos"/>
    <x v="0"/>
    <x v="0"/>
    <x v="0"/>
    <x v="0"/>
    <x v="0"/>
    <x v="0"/>
    <x v="0"/>
    <x v="0"/>
    <x v="0"/>
    <x v="0"/>
    <x v="7"/>
    <x v="0"/>
    <s v="Pagamento de salário referente a 10-2025"/>
  </r>
  <r>
    <x v="0"/>
    <n v="0"/>
    <n v="0"/>
    <n v="0"/>
    <n v="504"/>
    <x v="5578"/>
    <x v="0"/>
    <x v="0"/>
    <x v="0"/>
    <s v="03.16.25"/>
    <x v="21"/>
    <x v="0"/>
    <x v="0"/>
    <s v="Direção dos  Recursos Humanos"/>
    <s v="03.16.25"/>
    <s v="Direção dos  Recursos Humanos"/>
    <s v="03.16.25"/>
    <x v="8"/>
    <x v="0"/>
    <x v="0"/>
    <x v="0"/>
    <x v="0"/>
    <x v="0"/>
    <x v="0"/>
    <x v="0"/>
    <x v="9"/>
    <s v="2025-10-24"/>
    <x v="3"/>
    <n v="504"/>
    <x v="0"/>
    <m/>
    <x v="0"/>
    <m/>
    <x v="9"/>
    <n v="100474696"/>
    <x v="0"/>
    <x v="1"/>
    <s v="Direção dos  Recursos Humanos"/>
    <s v="ORI"/>
    <x v="0"/>
    <m/>
    <x v="0"/>
    <x v="0"/>
    <x v="0"/>
    <x v="0"/>
    <x v="0"/>
    <x v="0"/>
    <x v="0"/>
    <x v="0"/>
    <x v="0"/>
    <x v="0"/>
    <x v="0"/>
    <s v="Direção dos  Recursos Humanos"/>
    <x v="0"/>
    <x v="0"/>
    <x v="0"/>
    <x v="0"/>
    <x v="0"/>
    <x v="0"/>
    <x v="0"/>
    <x v="0"/>
    <x v="0"/>
    <x v="0"/>
    <x v="1"/>
    <x v="0"/>
    <s v="Pagamento de salário referente a 10-2025"/>
  </r>
  <r>
    <x v="0"/>
    <n v="0"/>
    <n v="0"/>
    <n v="0"/>
    <n v="1673"/>
    <x v="5578"/>
    <x v="0"/>
    <x v="0"/>
    <x v="0"/>
    <s v="03.16.25"/>
    <x v="21"/>
    <x v="0"/>
    <x v="0"/>
    <s v="Direção dos  Recursos Humanos"/>
    <s v="03.16.25"/>
    <s v="Direção dos  Recursos Humanos"/>
    <s v="03.16.25"/>
    <x v="46"/>
    <x v="0"/>
    <x v="0"/>
    <x v="1"/>
    <x v="0"/>
    <x v="0"/>
    <x v="0"/>
    <x v="0"/>
    <x v="9"/>
    <s v="2025-10-24"/>
    <x v="3"/>
    <n v="1673"/>
    <x v="0"/>
    <m/>
    <x v="0"/>
    <m/>
    <x v="9"/>
    <n v="100474696"/>
    <x v="0"/>
    <x v="1"/>
    <s v="Direção dos  Recursos Humanos"/>
    <s v="ORI"/>
    <x v="0"/>
    <m/>
    <x v="0"/>
    <x v="0"/>
    <x v="0"/>
    <x v="0"/>
    <x v="0"/>
    <x v="0"/>
    <x v="0"/>
    <x v="0"/>
    <x v="0"/>
    <x v="0"/>
    <x v="0"/>
    <s v="Direção dos  Recursos Humanos"/>
    <x v="0"/>
    <x v="0"/>
    <x v="0"/>
    <x v="0"/>
    <x v="0"/>
    <x v="0"/>
    <x v="0"/>
    <x v="0"/>
    <x v="0"/>
    <x v="0"/>
    <x v="1"/>
    <x v="0"/>
    <s v="Pagamento de salário referente a 10-2025"/>
  </r>
  <r>
    <x v="0"/>
    <n v="0"/>
    <n v="0"/>
    <n v="0"/>
    <n v="74"/>
    <x v="5578"/>
    <x v="0"/>
    <x v="0"/>
    <x v="0"/>
    <s v="03.16.25"/>
    <x v="21"/>
    <x v="0"/>
    <x v="0"/>
    <s v="Direção dos  Recursos Humanos"/>
    <s v="03.16.25"/>
    <s v="Direção dos  Recursos Humanos"/>
    <s v="03.16.25"/>
    <x v="45"/>
    <x v="0"/>
    <x v="0"/>
    <x v="1"/>
    <x v="0"/>
    <x v="0"/>
    <x v="0"/>
    <x v="0"/>
    <x v="9"/>
    <s v="2025-10-24"/>
    <x v="3"/>
    <n v="74"/>
    <x v="0"/>
    <m/>
    <x v="0"/>
    <m/>
    <x v="9"/>
    <n v="100474696"/>
    <x v="0"/>
    <x v="1"/>
    <s v="Direção dos  Recursos Humanos"/>
    <s v="ORI"/>
    <x v="0"/>
    <m/>
    <x v="0"/>
    <x v="0"/>
    <x v="0"/>
    <x v="0"/>
    <x v="0"/>
    <x v="0"/>
    <x v="0"/>
    <x v="0"/>
    <x v="0"/>
    <x v="0"/>
    <x v="0"/>
    <s v="Direção dos  Recursos Humanos"/>
    <x v="0"/>
    <x v="0"/>
    <x v="0"/>
    <x v="0"/>
    <x v="0"/>
    <x v="0"/>
    <x v="0"/>
    <x v="0"/>
    <x v="0"/>
    <x v="0"/>
    <x v="1"/>
    <x v="0"/>
    <s v="Pagamento de salário referente a 10-2025"/>
  </r>
  <r>
    <x v="0"/>
    <n v="0"/>
    <n v="0"/>
    <n v="0"/>
    <n v="12367"/>
    <x v="5578"/>
    <x v="0"/>
    <x v="0"/>
    <x v="0"/>
    <s v="03.16.25"/>
    <x v="21"/>
    <x v="0"/>
    <x v="0"/>
    <s v="Direção dos  Recursos Humanos"/>
    <s v="03.16.25"/>
    <s v="Direção dos  Recursos Humanos"/>
    <s v="03.16.25"/>
    <x v="42"/>
    <x v="0"/>
    <x v="0"/>
    <x v="1"/>
    <x v="1"/>
    <x v="0"/>
    <x v="0"/>
    <x v="0"/>
    <x v="9"/>
    <s v="2025-10-24"/>
    <x v="3"/>
    <n v="12367"/>
    <x v="0"/>
    <m/>
    <x v="0"/>
    <m/>
    <x v="9"/>
    <n v="100474696"/>
    <x v="0"/>
    <x v="1"/>
    <s v="Direção dos  Recursos Humanos"/>
    <s v="ORI"/>
    <x v="0"/>
    <m/>
    <x v="0"/>
    <x v="0"/>
    <x v="0"/>
    <x v="0"/>
    <x v="0"/>
    <x v="0"/>
    <x v="0"/>
    <x v="0"/>
    <x v="0"/>
    <x v="0"/>
    <x v="0"/>
    <s v="Direção dos  Recursos Humanos"/>
    <x v="0"/>
    <x v="0"/>
    <x v="0"/>
    <x v="0"/>
    <x v="0"/>
    <x v="0"/>
    <x v="0"/>
    <x v="0"/>
    <x v="0"/>
    <x v="0"/>
    <x v="1"/>
    <x v="0"/>
    <s v="Pagamento de salário referente a 10-2025"/>
  </r>
  <r>
    <x v="0"/>
    <n v="0"/>
    <n v="0"/>
    <n v="0"/>
    <n v="14552"/>
    <x v="5578"/>
    <x v="0"/>
    <x v="0"/>
    <x v="0"/>
    <s v="03.16.25"/>
    <x v="21"/>
    <x v="0"/>
    <x v="0"/>
    <s v="Direção dos  Recursos Humanos"/>
    <s v="03.16.25"/>
    <s v="Direção dos  Recursos Humanos"/>
    <s v="03.16.25"/>
    <x v="47"/>
    <x v="0"/>
    <x v="0"/>
    <x v="1"/>
    <x v="1"/>
    <x v="0"/>
    <x v="0"/>
    <x v="0"/>
    <x v="9"/>
    <s v="2025-10-24"/>
    <x v="3"/>
    <n v="14552"/>
    <x v="0"/>
    <m/>
    <x v="0"/>
    <m/>
    <x v="9"/>
    <n v="100474696"/>
    <x v="0"/>
    <x v="1"/>
    <s v="Direção dos  Recursos Humanos"/>
    <s v="ORI"/>
    <x v="0"/>
    <m/>
    <x v="0"/>
    <x v="0"/>
    <x v="0"/>
    <x v="0"/>
    <x v="0"/>
    <x v="0"/>
    <x v="0"/>
    <x v="0"/>
    <x v="0"/>
    <x v="0"/>
    <x v="0"/>
    <s v="Direção dos  Recursos Humanos"/>
    <x v="0"/>
    <x v="0"/>
    <x v="0"/>
    <x v="0"/>
    <x v="0"/>
    <x v="0"/>
    <x v="0"/>
    <x v="0"/>
    <x v="0"/>
    <x v="0"/>
    <x v="1"/>
    <x v="0"/>
    <s v="Pagamento de salário referente a 10-2025"/>
  </r>
  <r>
    <x v="0"/>
    <n v="0"/>
    <n v="0"/>
    <n v="0"/>
    <n v="2512"/>
    <x v="5578"/>
    <x v="0"/>
    <x v="0"/>
    <x v="0"/>
    <s v="03.16.25"/>
    <x v="21"/>
    <x v="0"/>
    <x v="0"/>
    <s v="Direção dos  Recursos Humanos"/>
    <s v="03.16.25"/>
    <s v="Direção dos  Recursos Humanos"/>
    <s v="03.16.25"/>
    <x v="70"/>
    <x v="0"/>
    <x v="1"/>
    <x v="15"/>
    <x v="0"/>
    <x v="0"/>
    <x v="0"/>
    <x v="0"/>
    <x v="9"/>
    <s v="2025-10-24"/>
    <x v="3"/>
    <n v="2512"/>
    <x v="0"/>
    <m/>
    <x v="0"/>
    <m/>
    <x v="9"/>
    <n v="100474696"/>
    <x v="0"/>
    <x v="1"/>
    <s v="Direção dos  Recursos Humanos"/>
    <s v="ORI"/>
    <x v="0"/>
    <m/>
    <x v="0"/>
    <x v="0"/>
    <x v="0"/>
    <x v="0"/>
    <x v="0"/>
    <x v="0"/>
    <x v="0"/>
    <x v="0"/>
    <x v="0"/>
    <x v="0"/>
    <x v="0"/>
    <s v="Direção dos  Recursos Humanos"/>
    <x v="0"/>
    <x v="0"/>
    <x v="0"/>
    <x v="0"/>
    <x v="0"/>
    <x v="0"/>
    <x v="0"/>
    <x v="0"/>
    <x v="0"/>
    <x v="0"/>
    <x v="1"/>
    <x v="0"/>
    <s v="Pagamento de salário referente a 10-2025"/>
  </r>
  <r>
    <x v="0"/>
    <n v="0"/>
    <n v="0"/>
    <n v="0"/>
    <n v="18134"/>
    <x v="5578"/>
    <x v="0"/>
    <x v="0"/>
    <x v="0"/>
    <s v="03.16.25"/>
    <x v="21"/>
    <x v="0"/>
    <x v="0"/>
    <s v="Direção dos  Recursos Humanos"/>
    <s v="03.16.25"/>
    <s v="Direção dos  Recursos Humanos"/>
    <s v="03.16.25"/>
    <x v="48"/>
    <x v="0"/>
    <x v="0"/>
    <x v="1"/>
    <x v="1"/>
    <x v="0"/>
    <x v="0"/>
    <x v="0"/>
    <x v="9"/>
    <s v="2025-10-24"/>
    <x v="3"/>
    <n v="18134"/>
    <x v="0"/>
    <m/>
    <x v="0"/>
    <m/>
    <x v="9"/>
    <n v="100474696"/>
    <x v="0"/>
    <x v="1"/>
    <s v="Direção dos  Recursos Humanos"/>
    <s v="ORI"/>
    <x v="0"/>
    <m/>
    <x v="0"/>
    <x v="0"/>
    <x v="0"/>
    <x v="0"/>
    <x v="0"/>
    <x v="0"/>
    <x v="0"/>
    <x v="0"/>
    <x v="0"/>
    <x v="0"/>
    <x v="0"/>
    <s v="Direção dos  Recursos Humanos"/>
    <x v="0"/>
    <x v="0"/>
    <x v="0"/>
    <x v="0"/>
    <x v="0"/>
    <x v="0"/>
    <x v="0"/>
    <x v="0"/>
    <x v="0"/>
    <x v="0"/>
    <x v="1"/>
    <x v="0"/>
    <s v="Pagamento de salário referente a 10-2025"/>
  </r>
  <r>
    <x v="0"/>
    <n v="0"/>
    <n v="0"/>
    <n v="0"/>
    <n v="51155"/>
    <x v="5578"/>
    <x v="0"/>
    <x v="0"/>
    <x v="0"/>
    <s v="03.16.25"/>
    <x v="21"/>
    <x v="0"/>
    <x v="0"/>
    <s v="Direção dos  Recursos Humanos"/>
    <s v="03.16.25"/>
    <s v="Direção dos  Recursos Humanos"/>
    <s v="03.16.25"/>
    <x v="71"/>
    <x v="0"/>
    <x v="1"/>
    <x v="15"/>
    <x v="0"/>
    <x v="0"/>
    <x v="0"/>
    <x v="0"/>
    <x v="9"/>
    <s v="2025-10-24"/>
    <x v="3"/>
    <n v="51155"/>
    <x v="0"/>
    <m/>
    <x v="0"/>
    <m/>
    <x v="9"/>
    <n v="100474696"/>
    <x v="0"/>
    <x v="1"/>
    <s v="Direção dos  Recursos Humanos"/>
    <s v="ORI"/>
    <x v="0"/>
    <m/>
    <x v="0"/>
    <x v="0"/>
    <x v="0"/>
    <x v="0"/>
    <x v="0"/>
    <x v="0"/>
    <x v="0"/>
    <x v="0"/>
    <x v="0"/>
    <x v="0"/>
    <x v="0"/>
    <s v="Direção dos  Recursos Humanos"/>
    <x v="0"/>
    <x v="0"/>
    <x v="0"/>
    <x v="0"/>
    <x v="0"/>
    <x v="0"/>
    <x v="0"/>
    <x v="0"/>
    <x v="0"/>
    <x v="0"/>
    <x v="1"/>
    <x v="0"/>
    <s v="Pagamento de salário referente a 10-2025"/>
  </r>
  <r>
    <x v="0"/>
    <n v="0"/>
    <n v="0"/>
    <n v="0"/>
    <n v="0"/>
    <x v="5578"/>
    <x v="0"/>
    <x v="0"/>
    <x v="0"/>
    <s v="03.16.25"/>
    <x v="21"/>
    <x v="0"/>
    <x v="0"/>
    <s v="Direção dos  Recursos Humanos"/>
    <s v="03.16.25"/>
    <s v="Direção dos  Recursos Humanos"/>
    <s v="03.16.25"/>
    <x v="8"/>
    <x v="0"/>
    <x v="0"/>
    <x v="0"/>
    <x v="0"/>
    <x v="0"/>
    <x v="0"/>
    <x v="0"/>
    <x v="9"/>
    <s v="2025-10-24"/>
    <x v="3"/>
    <n v="0"/>
    <x v="0"/>
    <m/>
    <x v="0"/>
    <m/>
    <x v="220"/>
    <n v="100474802"/>
    <x v="0"/>
    <x v="8"/>
    <s v="Direção dos  Recursos Humanos"/>
    <s v="ORI"/>
    <x v="0"/>
    <m/>
    <x v="0"/>
    <x v="0"/>
    <x v="0"/>
    <x v="0"/>
    <x v="0"/>
    <x v="0"/>
    <x v="0"/>
    <x v="0"/>
    <x v="0"/>
    <x v="0"/>
    <x v="0"/>
    <s v="Direção dos  Recursos Humanos"/>
    <x v="0"/>
    <x v="0"/>
    <x v="0"/>
    <x v="0"/>
    <x v="0"/>
    <x v="0"/>
    <x v="0"/>
    <x v="0"/>
    <x v="0"/>
    <x v="0"/>
    <x v="8"/>
    <x v="0"/>
    <s v="Pagamento de salário referente a 10-2025"/>
  </r>
  <r>
    <x v="0"/>
    <n v="0"/>
    <n v="0"/>
    <n v="0"/>
    <n v="3"/>
    <x v="5578"/>
    <x v="0"/>
    <x v="0"/>
    <x v="0"/>
    <s v="03.16.25"/>
    <x v="21"/>
    <x v="0"/>
    <x v="0"/>
    <s v="Direção dos  Recursos Humanos"/>
    <s v="03.16.25"/>
    <s v="Direção dos  Recursos Humanos"/>
    <s v="03.16.25"/>
    <x v="46"/>
    <x v="0"/>
    <x v="0"/>
    <x v="1"/>
    <x v="0"/>
    <x v="0"/>
    <x v="0"/>
    <x v="0"/>
    <x v="9"/>
    <s v="2025-10-24"/>
    <x v="3"/>
    <n v="3"/>
    <x v="0"/>
    <m/>
    <x v="0"/>
    <m/>
    <x v="220"/>
    <n v="100474802"/>
    <x v="0"/>
    <x v="8"/>
    <s v="Direção dos  Recursos Humanos"/>
    <s v="ORI"/>
    <x v="0"/>
    <m/>
    <x v="0"/>
    <x v="0"/>
    <x v="0"/>
    <x v="0"/>
    <x v="0"/>
    <x v="0"/>
    <x v="0"/>
    <x v="0"/>
    <x v="0"/>
    <x v="0"/>
    <x v="0"/>
    <s v="Direção dos  Recursos Humanos"/>
    <x v="0"/>
    <x v="0"/>
    <x v="0"/>
    <x v="0"/>
    <x v="0"/>
    <x v="0"/>
    <x v="0"/>
    <x v="0"/>
    <x v="0"/>
    <x v="0"/>
    <x v="8"/>
    <x v="0"/>
    <s v="Pagamento de salário referente a 10-2025"/>
  </r>
  <r>
    <x v="0"/>
    <n v="0"/>
    <n v="0"/>
    <n v="0"/>
    <n v="0"/>
    <x v="5578"/>
    <x v="0"/>
    <x v="0"/>
    <x v="0"/>
    <s v="03.16.25"/>
    <x v="21"/>
    <x v="0"/>
    <x v="0"/>
    <s v="Direção dos  Recursos Humanos"/>
    <s v="03.16.25"/>
    <s v="Direção dos  Recursos Humanos"/>
    <s v="03.16.25"/>
    <x v="45"/>
    <x v="0"/>
    <x v="0"/>
    <x v="1"/>
    <x v="0"/>
    <x v="0"/>
    <x v="0"/>
    <x v="0"/>
    <x v="9"/>
    <s v="2025-10-24"/>
    <x v="3"/>
    <n v="0"/>
    <x v="0"/>
    <m/>
    <x v="0"/>
    <m/>
    <x v="220"/>
    <n v="100474802"/>
    <x v="0"/>
    <x v="8"/>
    <s v="Direção dos  Recursos Humanos"/>
    <s v="ORI"/>
    <x v="0"/>
    <m/>
    <x v="0"/>
    <x v="0"/>
    <x v="0"/>
    <x v="0"/>
    <x v="0"/>
    <x v="0"/>
    <x v="0"/>
    <x v="0"/>
    <x v="0"/>
    <x v="0"/>
    <x v="0"/>
    <s v="Direção dos  Recursos Humanos"/>
    <x v="0"/>
    <x v="0"/>
    <x v="0"/>
    <x v="0"/>
    <x v="0"/>
    <x v="0"/>
    <x v="0"/>
    <x v="0"/>
    <x v="0"/>
    <x v="0"/>
    <x v="8"/>
    <x v="0"/>
    <s v="Pagamento de salário referente a 10-2025"/>
  </r>
  <r>
    <x v="0"/>
    <n v="0"/>
    <n v="0"/>
    <n v="0"/>
    <n v="24"/>
    <x v="5578"/>
    <x v="0"/>
    <x v="0"/>
    <x v="0"/>
    <s v="03.16.25"/>
    <x v="21"/>
    <x v="0"/>
    <x v="0"/>
    <s v="Direção dos  Recursos Humanos"/>
    <s v="03.16.25"/>
    <s v="Direção dos  Recursos Humanos"/>
    <s v="03.16.25"/>
    <x v="42"/>
    <x v="0"/>
    <x v="0"/>
    <x v="1"/>
    <x v="1"/>
    <x v="0"/>
    <x v="0"/>
    <x v="0"/>
    <x v="9"/>
    <s v="2025-10-24"/>
    <x v="3"/>
    <n v="24"/>
    <x v="0"/>
    <m/>
    <x v="0"/>
    <m/>
    <x v="220"/>
    <n v="100474802"/>
    <x v="0"/>
    <x v="8"/>
    <s v="Direção dos  Recursos Humanos"/>
    <s v="ORI"/>
    <x v="0"/>
    <m/>
    <x v="0"/>
    <x v="0"/>
    <x v="0"/>
    <x v="0"/>
    <x v="0"/>
    <x v="0"/>
    <x v="0"/>
    <x v="0"/>
    <x v="0"/>
    <x v="0"/>
    <x v="0"/>
    <s v="Direção dos  Recursos Humanos"/>
    <x v="0"/>
    <x v="0"/>
    <x v="0"/>
    <x v="0"/>
    <x v="0"/>
    <x v="0"/>
    <x v="0"/>
    <x v="0"/>
    <x v="0"/>
    <x v="0"/>
    <x v="8"/>
    <x v="0"/>
    <s v="Pagamento de salário referente a 10-2025"/>
  </r>
  <r>
    <x v="0"/>
    <n v="0"/>
    <n v="0"/>
    <n v="0"/>
    <n v="28"/>
    <x v="5578"/>
    <x v="0"/>
    <x v="0"/>
    <x v="0"/>
    <s v="03.16.25"/>
    <x v="21"/>
    <x v="0"/>
    <x v="0"/>
    <s v="Direção dos  Recursos Humanos"/>
    <s v="03.16.25"/>
    <s v="Direção dos  Recursos Humanos"/>
    <s v="03.16.25"/>
    <x v="47"/>
    <x v="0"/>
    <x v="0"/>
    <x v="1"/>
    <x v="1"/>
    <x v="0"/>
    <x v="0"/>
    <x v="0"/>
    <x v="9"/>
    <s v="2025-10-24"/>
    <x v="3"/>
    <n v="28"/>
    <x v="0"/>
    <m/>
    <x v="0"/>
    <m/>
    <x v="220"/>
    <n v="100474802"/>
    <x v="0"/>
    <x v="8"/>
    <s v="Direção dos  Recursos Humanos"/>
    <s v="ORI"/>
    <x v="0"/>
    <m/>
    <x v="0"/>
    <x v="0"/>
    <x v="0"/>
    <x v="0"/>
    <x v="0"/>
    <x v="0"/>
    <x v="0"/>
    <x v="0"/>
    <x v="0"/>
    <x v="0"/>
    <x v="0"/>
    <s v="Direção dos  Recursos Humanos"/>
    <x v="0"/>
    <x v="0"/>
    <x v="0"/>
    <x v="0"/>
    <x v="0"/>
    <x v="0"/>
    <x v="0"/>
    <x v="0"/>
    <x v="0"/>
    <x v="0"/>
    <x v="8"/>
    <x v="0"/>
    <s v="Pagamento de salário referente a 10-2025"/>
  </r>
  <r>
    <x v="0"/>
    <n v="0"/>
    <n v="0"/>
    <n v="0"/>
    <n v="4"/>
    <x v="5578"/>
    <x v="0"/>
    <x v="0"/>
    <x v="0"/>
    <s v="03.16.25"/>
    <x v="21"/>
    <x v="0"/>
    <x v="0"/>
    <s v="Direção dos  Recursos Humanos"/>
    <s v="03.16.25"/>
    <s v="Direção dos  Recursos Humanos"/>
    <s v="03.16.25"/>
    <x v="70"/>
    <x v="0"/>
    <x v="1"/>
    <x v="15"/>
    <x v="0"/>
    <x v="0"/>
    <x v="0"/>
    <x v="0"/>
    <x v="9"/>
    <s v="2025-10-24"/>
    <x v="3"/>
    <n v="4"/>
    <x v="0"/>
    <m/>
    <x v="0"/>
    <m/>
    <x v="220"/>
    <n v="100474802"/>
    <x v="0"/>
    <x v="8"/>
    <s v="Direção dos  Recursos Humanos"/>
    <s v="ORI"/>
    <x v="0"/>
    <m/>
    <x v="0"/>
    <x v="0"/>
    <x v="0"/>
    <x v="0"/>
    <x v="0"/>
    <x v="0"/>
    <x v="0"/>
    <x v="0"/>
    <x v="0"/>
    <x v="0"/>
    <x v="0"/>
    <s v="Direção dos  Recursos Humanos"/>
    <x v="0"/>
    <x v="0"/>
    <x v="0"/>
    <x v="0"/>
    <x v="0"/>
    <x v="0"/>
    <x v="0"/>
    <x v="0"/>
    <x v="0"/>
    <x v="0"/>
    <x v="8"/>
    <x v="0"/>
    <s v="Pagamento de salário referente a 10-2025"/>
  </r>
  <r>
    <x v="0"/>
    <n v="0"/>
    <n v="0"/>
    <n v="0"/>
    <n v="35"/>
    <x v="5578"/>
    <x v="0"/>
    <x v="0"/>
    <x v="0"/>
    <s v="03.16.25"/>
    <x v="21"/>
    <x v="0"/>
    <x v="0"/>
    <s v="Direção dos  Recursos Humanos"/>
    <s v="03.16.25"/>
    <s v="Direção dos  Recursos Humanos"/>
    <s v="03.16.25"/>
    <x v="48"/>
    <x v="0"/>
    <x v="0"/>
    <x v="1"/>
    <x v="1"/>
    <x v="0"/>
    <x v="0"/>
    <x v="0"/>
    <x v="9"/>
    <s v="2025-10-24"/>
    <x v="3"/>
    <n v="35"/>
    <x v="0"/>
    <m/>
    <x v="0"/>
    <m/>
    <x v="220"/>
    <n v="100474802"/>
    <x v="0"/>
    <x v="8"/>
    <s v="Direção dos  Recursos Humanos"/>
    <s v="ORI"/>
    <x v="0"/>
    <m/>
    <x v="0"/>
    <x v="0"/>
    <x v="0"/>
    <x v="0"/>
    <x v="0"/>
    <x v="0"/>
    <x v="0"/>
    <x v="0"/>
    <x v="0"/>
    <x v="0"/>
    <x v="0"/>
    <s v="Direção dos  Recursos Humanos"/>
    <x v="0"/>
    <x v="0"/>
    <x v="0"/>
    <x v="0"/>
    <x v="0"/>
    <x v="0"/>
    <x v="0"/>
    <x v="0"/>
    <x v="0"/>
    <x v="0"/>
    <x v="8"/>
    <x v="0"/>
    <s v="Pagamento de salário referente a 10-2025"/>
  </r>
  <r>
    <x v="0"/>
    <n v="0"/>
    <n v="0"/>
    <n v="0"/>
    <n v="106"/>
    <x v="5578"/>
    <x v="0"/>
    <x v="0"/>
    <x v="0"/>
    <s v="03.16.25"/>
    <x v="21"/>
    <x v="0"/>
    <x v="0"/>
    <s v="Direção dos  Recursos Humanos"/>
    <s v="03.16.25"/>
    <s v="Direção dos  Recursos Humanos"/>
    <s v="03.16.25"/>
    <x v="71"/>
    <x v="0"/>
    <x v="1"/>
    <x v="15"/>
    <x v="0"/>
    <x v="0"/>
    <x v="0"/>
    <x v="0"/>
    <x v="9"/>
    <s v="2025-10-24"/>
    <x v="3"/>
    <n v="106"/>
    <x v="0"/>
    <m/>
    <x v="0"/>
    <m/>
    <x v="220"/>
    <n v="100474802"/>
    <x v="0"/>
    <x v="8"/>
    <s v="Direção dos  Recursos Humanos"/>
    <s v="ORI"/>
    <x v="0"/>
    <m/>
    <x v="0"/>
    <x v="0"/>
    <x v="0"/>
    <x v="0"/>
    <x v="0"/>
    <x v="0"/>
    <x v="0"/>
    <x v="0"/>
    <x v="0"/>
    <x v="0"/>
    <x v="0"/>
    <s v="Direção dos  Recursos Humanos"/>
    <x v="0"/>
    <x v="0"/>
    <x v="0"/>
    <x v="0"/>
    <x v="0"/>
    <x v="0"/>
    <x v="0"/>
    <x v="0"/>
    <x v="0"/>
    <x v="0"/>
    <x v="8"/>
    <x v="0"/>
    <s v="Pagamento de salário referente a 10-2025"/>
  </r>
  <r>
    <x v="0"/>
    <n v="0"/>
    <n v="0"/>
    <n v="0"/>
    <n v="24"/>
    <x v="5578"/>
    <x v="0"/>
    <x v="0"/>
    <x v="0"/>
    <s v="03.16.25"/>
    <x v="21"/>
    <x v="0"/>
    <x v="0"/>
    <s v="Direção dos  Recursos Humanos"/>
    <s v="03.16.25"/>
    <s v="Direção dos  Recursos Humanos"/>
    <s v="03.16.25"/>
    <x v="8"/>
    <x v="0"/>
    <x v="0"/>
    <x v="0"/>
    <x v="0"/>
    <x v="0"/>
    <x v="0"/>
    <x v="0"/>
    <x v="9"/>
    <s v="2025-10-24"/>
    <x v="3"/>
    <n v="24"/>
    <x v="0"/>
    <m/>
    <x v="0"/>
    <m/>
    <x v="66"/>
    <n v="100474708"/>
    <x v="0"/>
    <x v="3"/>
    <s v="Direção dos  Recursos Humanos"/>
    <s v="ORI"/>
    <x v="0"/>
    <m/>
    <x v="0"/>
    <x v="0"/>
    <x v="0"/>
    <x v="0"/>
    <x v="0"/>
    <x v="0"/>
    <x v="0"/>
    <x v="0"/>
    <x v="0"/>
    <x v="0"/>
    <x v="0"/>
    <s v="Direção dos  Recursos Humanos"/>
    <x v="0"/>
    <x v="0"/>
    <x v="0"/>
    <x v="0"/>
    <x v="0"/>
    <x v="0"/>
    <x v="0"/>
    <x v="0"/>
    <x v="0"/>
    <x v="0"/>
    <x v="3"/>
    <x v="0"/>
    <s v="Pagamento de salário referente a 10-2025"/>
  </r>
  <r>
    <x v="0"/>
    <n v="0"/>
    <n v="0"/>
    <n v="0"/>
    <n v="82"/>
    <x v="5578"/>
    <x v="0"/>
    <x v="0"/>
    <x v="0"/>
    <s v="03.16.25"/>
    <x v="21"/>
    <x v="0"/>
    <x v="0"/>
    <s v="Direção dos  Recursos Humanos"/>
    <s v="03.16.25"/>
    <s v="Direção dos  Recursos Humanos"/>
    <s v="03.16.25"/>
    <x v="46"/>
    <x v="0"/>
    <x v="0"/>
    <x v="1"/>
    <x v="0"/>
    <x v="0"/>
    <x v="0"/>
    <x v="0"/>
    <x v="9"/>
    <s v="2025-10-24"/>
    <x v="3"/>
    <n v="82"/>
    <x v="0"/>
    <m/>
    <x v="0"/>
    <m/>
    <x v="66"/>
    <n v="100474708"/>
    <x v="0"/>
    <x v="3"/>
    <s v="Direção dos  Recursos Humanos"/>
    <s v="ORI"/>
    <x v="0"/>
    <m/>
    <x v="0"/>
    <x v="0"/>
    <x v="0"/>
    <x v="0"/>
    <x v="0"/>
    <x v="0"/>
    <x v="0"/>
    <x v="0"/>
    <x v="0"/>
    <x v="0"/>
    <x v="0"/>
    <s v="Direção dos  Recursos Humanos"/>
    <x v="0"/>
    <x v="0"/>
    <x v="0"/>
    <x v="0"/>
    <x v="0"/>
    <x v="0"/>
    <x v="0"/>
    <x v="0"/>
    <x v="0"/>
    <x v="0"/>
    <x v="3"/>
    <x v="0"/>
    <s v="Pagamento de salário referente a 10-2025"/>
  </r>
  <r>
    <x v="0"/>
    <n v="0"/>
    <n v="0"/>
    <n v="0"/>
    <n v="3"/>
    <x v="5578"/>
    <x v="0"/>
    <x v="0"/>
    <x v="0"/>
    <s v="03.16.25"/>
    <x v="21"/>
    <x v="0"/>
    <x v="0"/>
    <s v="Direção dos  Recursos Humanos"/>
    <s v="03.16.25"/>
    <s v="Direção dos  Recursos Humanos"/>
    <s v="03.16.25"/>
    <x v="45"/>
    <x v="0"/>
    <x v="0"/>
    <x v="1"/>
    <x v="0"/>
    <x v="0"/>
    <x v="0"/>
    <x v="0"/>
    <x v="9"/>
    <s v="2025-10-24"/>
    <x v="3"/>
    <n v="3"/>
    <x v="0"/>
    <m/>
    <x v="0"/>
    <m/>
    <x v="66"/>
    <n v="100474708"/>
    <x v="0"/>
    <x v="3"/>
    <s v="Direção dos  Recursos Humanos"/>
    <s v="ORI"/>
    <x v="0"/>
    <m/>
    <x v="0"/>
    <x v="0"/>
    <x v="0"/>
    <x v="0"/>
    <x v="0"/>
    <x v="0"/>
    <x v="0"/>
    <x v="0"/>
    <x v="0"/>
    <x v="0"/>
    <x v="0"/>
    <s v="Direção dos  Recursos Humanos"/>
    <x v="0"/>
    <x v="0"/>
    <x v="0"/>
    <x v="0"/>
    <x v="0"/>
    <x v="0"/>
    <x v="0"/>
    <x v="0"/>
    <x v="0"/>
    <x v="0"/>
    <x v="3"/>
    <x v="0"/>
    <s v="Pagamento de salário referente a 10-2025"/>
  </r>
  <r>
    <x v="0"/>
    <n v="0"/>
    <n v="0"/>
    <n v="0"/>
    <n v="612"/>
    <x v="5578"/>
    <x v="0"/>
    <x v="0"/>
    <x v="0"/>
    <s v="03.16.25"/>
    <x v="21"/>
    <x v="0"/>
    <x v="0"/>
    <s v="Direção dos  Recursos Humanos"/>
    <s v="03.16.25"/>
    <s v="Direção dos  Recursos Humanos"/>
    <s v="03.16.25"/>
    <x v="42"/>
    <x v="0"/>
    <x v="0"/>
    <x v="1"/>
    <x v="1"/>
    <x v="0"/>
    <x v="0"/>
    <x v="0"/>
    <x v="9"/>
    <s v="2025-10-24"/>
    <x v="3"/>
    <n v="612"/>
    <x v="0"/>
    <m/>
    <x v="0"/>
    <m/>
    <x v="66"/>
    <n v="100474708"/>
    <x v="0"/>
    <x v="3"/>
    <s v="Direção dos  Recursos Humanos"/>
    <s v="ORI"/>
    <x v="0"/>
    <m/>
    <x v="0"/>
    <x v="0"/>
    <x v="0"/>
    <x v="0"/>
    <x v="0"/>
    <x v="0"/>
    <x v="0"/>
    <x v="0"/>
    <x v="0"/>
    <x v="0"/>
    <x v="0"/>
    <s v="Direção dos  Recursos Humanos"/>
    <x v="0"/>
    <x v="0"/>
    <x v="0"/>
    <x v="0"/>
    <x v="0"/>
    <x v="0"/>
    <x v="0"/>
    <x v="0"/>
    <x v="0"/>
    <x v="0"/>
    <x v="3"/>
    <x v="0"/>
    <s v="Pagamento de salário referente a 10-2025"/>
  </r>
  <r>
    <x v="0"/>
    <n v="0"/>
    <n v="0"/>
    <n v="0"/>
    <n v="720"/>
    <x v="5578"/>
    <x v="0"/>
    <x v="0"/>
    <x v="0"/>
    <s v="03.16.25"/>
    <x v="21"/>
    <x v="0"/>
    <x v="0"/>
    <s v="Direção dos  Recursos Humanos"/>
    <s v="03.16.25"/>
    <s v="Direção dos  Recursos Humanos"/>
    <s v="03.16.25"/>
    <x v="47"/>
    <x v="0"/>
    <x v="0"/>
    <x v="1"/>
    <x v="1"/>
    <x v="0"/>
    <x v="0"/>
    <x v="0"/>
    <x v="9"/>
    <s v="2025-10-24"/>
    <x v="3"/>
    <n v="720"/>
    <x v="0"/>
    <m/>
    <x v="0"/>
    <m/>
    <x v="66"/>
    <n v="100474708"/>
    <x v="0"/>
    <x v="3"/>
    <s v="Direção dos  Recursos Humanos"/>
    <s v="ORI"/>
    <x v="0"/>
    <m/>
    <x v="0"/>
    <x v="0"/>
    <x v="0"/>
    <x v="0"/>
    <x v="0"/>
    <x v="0"/>
    <x v="0"/>
    <x v="0"/>
    <x v="0"/>
    <x v="0"/>
    <x v="0"/>
    <s v="Direção dos  Recursos Humanos"/>
    <x v="0"/>
    <x v="0"/>
    <x v="0"/>
    <x v="0"/>
    <x v="0"/>
    <x v="0"/>
    <x v="0"/>
    <x v="0"/>
    <x v="0"/>
    <x v="0"/>
    <x v="3"/>
    <x v="0"/>
    <s v="Pagamento de salário referente a 10-2025"/>
  </r>
  <r>
    <x v="0"/>
    <n v="0"/>
    <n v="0"/>
    <n v="0"/>
    <n v="124"/>
    <x v="5578"/>
    <x v="0"/>
    <x v="0"/>
    <x v="0"/>
    <s v="03.16.25"/>
    <x v="21"/>
    <x v="0"/>
    <x v="0"/>
    <s v="Direção dos  Recursos Humanos"/>
    <s v="03.16.25"/>
    <s v="Direção dos  Recursos Humanos"/>
    <s v="03.16.25"/>
    <x v="70"/>
    <x v="0"/>
    <x v="1"/>
    <x v="15"/>
    <x v="0"/>
    <x v="0"/>
    <x v="0"/>
    <x v="0"/>
    <x v="9"/>
    <s v="2025-10-24"/>
    <x v="3"/>
    <n v="124"/>
    <x v="0"/>
    <m/>
    <x v="0"/>
    <m/>
    <x v="66"/>
    <n v="100474708"/>
    <x v="0"/>
    <x v="3"/>
    <s v="Direção dos  Recursos Humanos"/>
    <s v="ORI"/>
    <x v="0"/>
    <m/>
    <x v="0"/>
    <x v="0"/>
    <x v="0"/>
    <x v="0"/>
    <x v="0"/>
    <x v="0"/>
    <x v="0"/>
    <x v="0"/>
    <x v="0"/>
    <x v="0"/>
    <x v="0"/>
    <s v="Direção dos  Recursos Humanos"/>
    <x v="0"/>
    <x v="0"/>
    <x v="0"/>
    <x v="0"/>
    <x v="0"/>
    <x v="0"/>
    <x v="0"/>
    <x v="0"/>
    <x v="0"/>
    <x v="0"/>
    <x v="3"/>
    <x v="0"/>
    <s v="Pagamento de salário referente a 10-2025"/>
  </r>
  <r>
    <x v="0"/>
    <n v="0"/>
    <n v="0"/>
    <n v="0"/>
    <n v="897"/>
    <x v="5578"/>
    <x v="0"/>
    <x v="0"/>
    <x v="0"/>
    <s v="03.16.25"/>
    <x v="21"/>
    <x v="0"/>
    <x v="0"/>
    <s v="Direção dos  Recursos Humanos"/>
    <s v="03.16.25"/>
    <s v="Direção dos  Recursos Humanos"/>
    <s v="03.16.25"/>
    <x v="48"/>
    <x v="0"/>
    <x v="0"/>
    <x v="1"/>
    <x v="1"/>
    <x v="0"/>
    <x v="0"/>
    <x v="0"/>
    <x v="9"/>
    <s v="2025-10-24"/>
    <x v="3"/>
    <n v="897"/>
    <x v="0"/>
    <m/>
    <x v="0"/>
    <m/>
    <x v="66"/>
    <n v="100474708"/>
    <x v="0"/>
    <x v="3"/>
    <s v="Direção dos  Recursos Humanos"/>
    <s v="ORI"/>
    <x v="0"/>
    <m/>
    <x v="0"/>
    <x v="0"/>
    <x v="0"/>
    <x v="0"/>
    <x v="0"/>
    <x v="0"/>
    <x v="0"/>
    <x v="0"/>
    <x v="0"/>
    <x v="0"/>
    <x v="0"/>
    <s v="Direção dos  Recursos Humanos"/>
    <x v="0"/>
    <x v="0"/>
    <x v="0"/>
    <x v="0"/>
    <x v="0"/>
    <x v="0"/>
    <x v="0"/>
    <x v="0"/>
    <x v="0"/>
    <x v="0"/>
    <x v="3"/>
    <x v="0"/>
    <s v="Pagamento de salário referente a 10-2025"/>
  </r>
  <r>
    <x v="0"/>
    <n v="0"/>
    <n v="0"/>
    <n v="0"/>
    <n v="2538"/>
    <x v="5578"/>
    <x v="0"/>
    <x v="0"/>
    <x v="0"/>
    <s v="03.16.25"/>
    <x v="21"/>
    <x v="0"/>
    <x v="0"/>
    <s v="Direção dos  Recursos Humanos"/>
    <s v="03.16.25"/>
    <s v="Direção dos  Recursos Humanos"/>
    <s v="03.16.25"/>
    <x v="71"/>
    <x v="0"/>
    <x v="1"/>
    <x v="15"/>
    <x v="0"/>
    <x v="0"/>
    <x v="0"/>
    <x v="0"/>
    <x v="9"/>
    <s v="2025-10-24"/>
    <x v="3"/>
    <n v="2538"/>
    <x v="0"/>
    <m/>
    <x v="0"/>
    <m/>
    <x v="66"/>
    <n v="100474708"/>
    <x v="0"/>
    <x v="3"/>
    <s v="Direção dos  Recursos Humanos"/>
    <s v="ORI"/>
    <x v="0"/>
    <m/>
    <x v="0"/>
    <x v="0"/>
    <x v="0"/>
    <x v="0"/>
    <x v="0"/>
    <x v="0"/>
    <x v="0"/>
    <x v="0"/>
    <x v="0"/>
    <x v="0"/>
    <x v="0"/>
    <s v="Direção dos  Recursos Humanos"/>
    <x v="0"/>
    <x v="0"/>
    <x v="0"/>
    <x v="0"/>
    <x v="0"/>
    <x v="0"/>
    <x v="0"/>
    <x v="0"/>
    <x v="0"/>
    <x v="0"/>
    <x v="3"/>
    <x v="0"/>
    <s v="Pagamento de salário referente a 10-2025"/>
  </r>
  <r>
    <x v="0"/>
    <n v="0"/>
    <n v="0"/>
    <n v="0"/>
    <n v="41"/>
    <x v="5578"/>
    <x v="0"/>
    <x v="0"/>
    <x v="0"/>
    <s v="03.16.25"/>
    <x v="21"/>
    <x v="0"/>
    <x v="0"/>
    <s v="Direção dos  Recursos Humanos"/>
    <s v="03.16.25"/>
    <s v="Direção dos  Recursos Humanos"/>
    <s v="03.16.25"/>
    <x v="8"/>
    <x v="0"/>
    <x v="0"/>
    <x v="0"/>
    <x v="0"/>
    <x v="0"/>
    <x v="0"/>
    <x v="0"/>
    <x v="9"/>
    <s v="2025-10-24"/>
    <x v="3"/>
    <n v="41"/>
    <x v="0"/>
    <m/>
    <x v="0"/>
    <m/>
    <x v="62"/>
    <n v="100478627"/>
    <x v="0"/>
    <x v="2"/>
    <s v="Direção dos  Recursos Humanos"/>
    <s v="ORI"/>
    <x v="0"/>
    <m/>
    <x v="0"/>
    <x v="0"/>
    <x v="0"/>
    <x v="0"/>
    <x v="0"/>
    <x v="0"/>
    <x v="0"/>
    <x v="0"/>
    <x v="0"/>
    <x v="0"/>
    <x v="0"/>
    <s v="Direção dos  Recursos Humanos"/>
    <x v="0"/>
    <x v="0"/>
    <x v="0"/>
    <x v="0"/>
    <x v="0"/>
    <x v="0"/>
    <x v="0"/>
    <x v="0"/>
    <x v="0"/>
    <x v="0"/>
    <x v="2"/>
    <x v="0"/>
    <s v="Pagamento de salário referente a 10-2025"/>
  </r>
  <r>
    <x v="0"/>
    <n v="0"/>
    <n v="0"/>
    <n v="0"/>
    <n v="136"/>
    <x v="5578"/>
    <x v="0"/>
    <x v="0"/>
    <x v="0"/>
    <s v="03.16.25"/>
    <x v="21"/>
    <x v="0"/>
    <x v="0"/>
    <s v="Direção dos  Recursos Humanos"/>
    <s v="03.16.25"/>
    <s v="Direção dos  Recursos Humanos"/>
    <s v="03.16.25"/>
    <x v="46"/>
    <x v="0"/>
    <x v="0"/>
    <x v="1"/>
    <x v="0"/>
    <x v="0"/>
    <x v="0"/>
    <x v="0"/>
    <x v="9"/>
    <s v="2025-10-24"/>
    <x v="3"/>
    <n v="136"/>
    <x v="0"/>
    <m/>
    <x v="0"/>
    <m/>
    <x v="62"/>
    <n v="100478627"/>
    <x v="0"/>
    <x v="2"/>
    <s v="Direção dos  Recursos Humanos"/>
    <s v="ORI"/>
    <x v="0"/>
    <m/>
    <x v="0"/>
    <x v="0"/>
    <x v="0"/>
    <x v="0"/>
    <x v="0"/>
    <x v="0"/>
    <x v="0"/>
    <x v="0"/>
    <x v="0"/>
    <x v="0"/>
    <x v="0"/>
    <s v="Direção dos  Recursos Humanos"/>
    <x v="0"/>
    <x v="0"/>
    <x v="0"/>
    <x v="0"/>
    <x v="0"/>
    <x v="0"/>
    <x v="0"/>
    <x v="0"/>
    <x v="0"/>
    <x v="0"/>
    <x v="2"/>
    <x v="0"/>
    <s v="Pagamento de salário referente a 10-2025"/>
  </r>
  <r>
    <x v="0"/>
    <n v="0"/>
    <n v="0"/>
    <n v="0"/>
    <n v="6"/>
    <x v="5578"/>
    <x v="0"/>
    <x v="0"/>
    <x v="0"/>
    <s v="03.16.25"/>
    <x v="21"/>
    <x v="0"/>
    <x v="0"/>
    <s v="Direção dos  Recursos Humanos"/>
    <s v="03.16.25"/>
    <s v="Direção dos  Recursos Humanos"/>
    <s v="03.16.25"/>
    <x v="45"/>
    <x v="0"/>
    <x v="0"/>
    <x v="1"/>
    <x v="0"/>
    <x v="0"/>
    <x v="0"/>
    <x v="0"/>
    <x v="9"/>
    <s v="2025-10-24"/>
    <x v="3"/>
    <n v="6"/>
    <x v="0"/>
    <m/>
    <x v="0"/>
    <m/>
    <x v="62"/>
    <n v="100478627"/>
    <x v="0"/>
    <x v="2"/>
    <s v="Direção dos  Recursos Humanos"/>
    <s v="ORI"/>
    <x v="0"/>
    <m/>
    <x v="0"/>
    <x v="0"/>
    <x v="0"/>
    <x v="0"/>
    <x v="0"/>
    <x v="0"/>
    <x v="0"/>
    <x v="0"/>
    <x v="0"/>
    <x v="0"/>
    <x v="0"/>
    <s v="Direção dos  Recursos Humanos"/>
    <x v="0"/>
    <x v="0"/>
    <x v="0"/>
    <x v="0"/>
    <x v="0"/>
    <x v="0"/>
    <x v="0"/>
    <x v="0"/>
    <x v="0"/>
    <x v="0"/>
    <x v="2"/>
    <x v="0"/>
    <s v="Pagamento de salário referente a 10-2025"/>
  </r>
  <r>
    <x v="0"/>
    <n v="0"/>
    <n v="0"/>
    <n v="0"/>
    <n v="1008"/>
    <x v="5578"/>
    <x v="0"/>
    <x v="0"/>
    <x v="0"/>
    <s v="03.16.25"/>
    <x v="21"/>
    <x v="0"/>
    <x v="0"/>
    <s v="Direção dos  Recursos Humanos"/>
    <s v="03.16.25"/>
    <s v="Direção dos  Recursos Humanos"/>
    <s v="03.16.25"/>
    <x v="42"/>
    <x v="0"/>
    <x v="0"/>
    <x v="1"/>
    <x v="1"/>
    <x v="0"/>
    <x v="0"/>
    <x v="0"/>
    <x v="9"/>
    <s v="2025-10-24"/>
    <x v="3"/>
    <n v="1008"/>
    <x v="0"/>
    <m/>
    <x v="0"/>
    <m/>
    <x v="62"/>
    <n v="100478627"/>
    <x v="0"/>
    <x v="2"/>
    <s v="Direção dos  Recursos Humanos"/>
    <s v="ORI"/>
    <x v="0"/>
    <m/>
    <x v="0"/>
    <x v="0"/>
    <x v="0"/>
    <x v="0"/>
    <x v="0"/>
    <x v="0"/>
    <x v="0"/>
    <x v="0"/>
    <x v="0"/>
    <x v="0"/>
    <x v="0"/>
    <s v="Direção dos  Recursos Humanos"/>
    <x v="0"/>
    <x v="0"/>
    <x v="0"/>
    <x v="0"/>
    <x v="0"/>
    <x v="0"/>
    <x v="0"/>
    <x v="0"/>
    <x v="0"/>
    <x v="0"/>
    <x v="2"/>
    <x v="0"/>
    <s v="Pagamento de salário referente a 10-2025"/>
  </r>
  <r>
    <x v="0"/>
    <n v="0"/>
    <n v="0"/>
    <n v="0"/>
    <n v="1186"/>
    <x v="5578"/>
    <x v="0"/>
    <x v="0"/>
    <x v="0"/>
    <s v="03.16.25"/>
    <x v="21"/>
    <x v="0"/>
    <x v="0"/>
    <s v="Direção dos  Recursos Humanos"/>
    <s v="03.16.25"/>
    <s v="Direção dos  Recursos Humanos"/>
    <s v="03.16.25"/>
    <x v="47"/>
    <x v="0"/>
    <x v="0"/>
    <x v="1"/>
    <x v="1"/>
    <x v="0"/>
    <x v="0"/>
    <x v="0"/>
    <x v="9"/>
    <s v="2025-10-24"/>
    <x v="3"/>
    <n v="1186"/>
    <x v="0"/>
    <m/>
    <x v="0"/>
    <m/>
    <x v="62"/>
    <n v="100478627"/>
    <x v="0"/>
    <x v="2"/>
    <s v="Direção dos  Recursos Humanos"/>
    <s v="ORI"/>
    <x v="0"/>
    <m/>
    <x v="0"/>
    <x v="0"/>
    <x v="0"/>
    <x v="0"/>
    <x v="0"/>
    <x v="0"/>
    <x v="0"/>
    <x v="0"/>
    <x v="0"/>
    <x v="0"/>
    <x v="0"/>
    <s v="Direção dos  Recursos Humanos"/>
    <x v="0"/>
    <x v="0"/>
    <x v="0"/>
    <x v="0"/>
    <x v="0"/>
    <x v="0"/>
    <x v="0"/>
    <x v="0"/>
    <x v="0"/>
    <x v="0"/>
    <x v="2"/>
    <x v="0"/>
    <s v="Pagamento de salário referente a 10-2025"/>
  </r>
  <r>
    <x v="0"/>
    <n v="0"/>
    <n v="0"/>
    <n v="0"/>
    <n v="204"/>
    <x v="5578"/>
    <x v="0"/>
    <x v="0"/>
    <x v="0"/>
    <s v="03.16.25"/>
    <x v="21"/>
    <x v="0"/>
    <x v="0"/>
    <s v="Direção dos  Recursos Humanos"/>
    <s v="03.16.25"/>
    <s v="Direção dos  Recursos Humanos"/>
    <s v="03.16.25"/>
    <x v="70"/>
    <x v="0"/>
    <x v="1"/>
    <x v="15"/>
    <x v="0"/>
    <x v="0"/>
    <x v="0"/>
    <x v="0"/>
    <x v="9"/>
    <s v="2025-10-24"/>
    <x v="3"/>
    <n v="204"/>
    <x v="0"/>
    <m/>
    <x v="0"/>
    <m/>
    <x v="62"/>
    <n v="100478627"/>
    <x v="0"/>
    <x v="2"/>
    <s v="Direção dos  Recursos Humanos"/>
    <s v="ORI"/>
    <x v="0"/>
    <m/>
    <x v="0"/>
    <x v="0"/>
    <x v="0"/>
    <x v="0"/>
    <x v="0"/>
    <x v="0"/>
    <x v="0"/>
    <x v="0"/>
    <x v="0"/>
    <x v="0"/>
    <x v="0"/>
    <s v="Direção dos  Recursos Humanos"/>
    <x v="0"/>
    <x v="0"/>
    <x v="0"/>
    <x v="0"/>
    <x v="0"/>
    <x v="0"/>
    <x v="0"/>
    <x v="0"/>
    <x v="0"/>
    <x v="0"/>
    <x v="2"/>
    <x v="0"/>
    <s v="Pagamento de salário referente a 10-2025"/>
  </r>
  <r>
    <x v="0"/>
    <n v="0"/>
    <n v="0"/>
    <n v="0"/>
    <n v="1478"/>
    <x v="5578"/>
    <x v="0"/>
    <x v="0"/>
    <x v="0"/>
    <s v="03.16.25"/>
    <x v="21"/>
    <x v="0"/>
    <x v="0"/>
    <s v="Direção dos  Recursos Humanos"/>
    <s v="03.16.25"/>
    <s v="Direção dos  Recursos Humanos"/>
    <s v="03.16.25"/>
    <x v="48"/>
    <x v="0"/>
    <x v="0"/>
    <x v="1"/>
    <x v="1"/>
    <x v="0"/>
    <x v="0"/>
    <x v="0"/>
    <x v="9"/>
    <s v="2025-10-24"/>
    <x v="3"/>
    <n v="1478"/>
    <x v="0"/>
    <m/>
    <x v="0"/>
    <m/>
    <x v="62"/>
    <n v="100478627"/>
    <x v="0"/>
    <x v="2"/>
    <s v="Direção dos  Recursos Humanos"/>
    <s v="ORI"/>
    <x v="0"/>
    <m/>
    <x v="0"/>
    <x v="0"/>
    <x v="0"/>
    <x v="0"/>
    <x v="0"/>
    <x v="0"/>
    <x v="0"/>
    <x v="0"/>
    <x v="0"/>
    <x v="0"/>
    <x v="0"/>
    <s v="Direção dos  Recursos Humanos"/>
    <x v="0"/>
    <x v="0"/>
    <x v="0"/>
    <x v="0"/>
    <x v="0"/>
    <x v="0"/>
    <x v="0"/>
    <x v="0"/>
    <x v="0"/>
    <x v="0"/>
    <x v="2"/>
    <x v="0"/>
    <s v="Pagamento de salário referente a 10-2025"/>
  </r>
  <r>
    <x v="0"/>
    <n v="0"/>
    <n v="0"/>
    <n v="0"/>
    <n v="4174"/>
    <x v="5578"/>
    <x v="0"/>
    <x v="0"/>
    <x v="0"/>
    <s v="03.16.25"/>
    <x v="21"/>
    <x v="0"/>
    <x v="0"/>
    <s v="Direção dos  Recursos Humanos"/>
    <s v="03.16.25"/>
    <s v="Direção dos  Recursos Humanos"/>
    <s v="03.16.25"/>
    <x v="71"/>
    <x v="0"/>
    <x v="1"/>
    <x v="15"/>
    <x v="0"/>
    <x v="0"/>
    <x v="0"/>
    <x v="0"/>
    <x v="9"/>
    <s v="2025-10-24"/>
    <x v="3"/>
    <n v="4174"/>
    <x v="0"/>
    <m/>
    <x v="0"/>
    <m/>
    <x v="62"/>
    <n v="100478627"/>
    <x v="0"/>
    <x v="2"/>
    <s v="Direção dos  Recursos Humanos"/>
    <s v="ORI"/>
    <x v="0"/>
    <m/>
    <x v="0"/>
    <x v="0"/>
    <x v="0"/>
    <x v="0"/>
    <x v="0"/>
    <x v="0"/>
    <x v="0"/>
    <x v="0"/>
    <x v="0"/>
    <x v="0"/>
    <x v="0"/>
    <s v="Direção dos  Recursos Humanos"/>
    <x v="0"/>
    <x v="0"/>
    <x v="0"/>
    <x v="0"/>
    <x v="0"/>
    <x v="0"/>
    <x v="0"/>
    <x v="0"/>
    <x v="0"/>
    <x v="0"/>
    <x v="2"/>
    <x v="0"/>
    <s v="Pagamento de salário referente a 10-2025"/>
  </r>
  <r>
    <x v="0"/>
    <n v="0"/>
    <n v="0"/>
    <n v="0"/>
    <n v="11118"/>
    <x v="5578"/>
    <x v="0"/>
    <x v="0"/>
    <x v="0"/>
    <s v="03.16.25"/>
    <x v="21"/>
    <x v="0"/>
    <x v="0"/>
    <s v="Direção dos  Recursos Humanos"/>
    <s v="03.16.25"/>
    <s v="Direção dos  Recursos Humanos"/>
    <s v="03.16.25"/>
    <x v="8"/>
    <x v="0"/>
    <x v="0"/>
    <x v="0"/>
    <x v="0"/>
    <x v="0"/>
    <x v="0"/>
    <x v="0"/>
    <x v="9"/>
    <s v="2025-10-24"/>
    <x v="3"/>
    <n v="11118"/>
    <x v="0"/>
    <m/>
    <x v="0"/>
    <m/>
    <x v="26"/>
    <n v="100474914"/>
    <x v="0"/>
    <x v="0"/>
    <s v="Direção dos  Recursos Humanos"/>
    <s v="ORI"/>
    <x v="0"/>
    <m/>
    <x v="0"/>
    <x v="0"/>
    <x v="0"/>
    <x v="0"/>
    <x v="0"/>
    <x v="0"/>
    <x v="0"/>
    <x v="0"/>
    <x v="0"/>
    <x v="0"/>
    <x v="0"/>
    <s v="Direção dos  Recursos Humanos"/>
    <x v="0"/>
    <x v="0"/>
    <x v="0"/>
    <x v="0"/>
    <x v="0"/>
    <x v="0"/>
    <x v="0"/>
    <x v="0"/>
    <x v="0"/>
    <x v="0"/>
    <x v="0"/>
    <x v="0"/>
    <s v="Pagamento de salário referente a 10-2025"/>
  </r>
  <r>
    <x v="0"/>
    <n v="0"/>
    <n v="0"/>
    <n v="0"/>
    <n v="36868"/>
    <x v="5578"/>
    <x v="0"/>
    <x v="0"/>
    <x v="0"/>
    <s v="03.16.25"/>
    <x v="21"/>
    <x v="0"/>
    <x v="0"/>
    <s v="Direção dos  Recursos Humanos"/>
    <s v="03.16.25"/>
    <s v="Direção dos  Recursos Humanos"/>
    <s v="03.16.25"/>
    <x v="46"/>
    <x v="0"/>
    <x v="0"/>
    <x v="1"/>
    <x v="0"/>
    <x v="0"/>
    <x v="0"/>
    <x v="0"/>
    <x v="9"/>
    <s v="2025-10-24"/>
    <x v="3"/>
    <n v="36868"/>
    <x v="0"/>
    <m/>
    <x v="0"/>
    <m/>
    <x v="26"/>
    <n v="100474914"/>
    <x v="0"/>
    <x v="0"/>
    <s v="Direção dos  Recursos Humanos"/>
    <s v="ORI"/>
    <x v="0"/>
    <m/>
    <x v="0"/>
    <x v="0"/>
    <x v="0"/>
    <x v="0"/>
    <x v="0"/>
    <x v="0"/>
    <x v="0"/>
    <x v="0"/>
    <x v="0"/>
    <x v="0"/>
    <x v="0"/>
    <s v="Direção dos  Recursos Humanos"/>
    <x v="0"/>
    <x v="0"/>
    <x v="0"/>
    <x v="0"/>
    <x v="0"/>
    <x v="0"/>
    <x v="0"/>
    <x v="0"/>
    <x v="0"/>
    <x v="0"/>
    <x v="0"/>
    <x v="0"/>
    <s v="Pagamento de salário referente a 10-2025"/>
  </r>
  <r>
    <x v="0"/>
    <n v="0"/>
    <n v="0"/>
    <n v="0"/>
    <n v="1637"/>
    <x v="5578"/>
    <x v="0"/>
    <x v="0"/>
    <x v="0"/>
    <s v="03.16.25"/>
    <x v="21"/>
    <x v="0"/>
    <x v="0"/>
    <s v="Direção dos  Recursos Humanos"/>
    <s v="03.16.25"/>
    <s v="Direção dos  Recursos Humanos"/>
    <s v="03.16.25"/>
    <x v="45"/>
    <x v="0"/>
    <x v="0"/>
    <x v="1"/>
    <x v="0"/>
    <x v="0"/>
    <x v="0"/>
    <x v="0"/>
    <x v="9"/>
    <s v="2025-10-24"/>
    <x v="3"/>
    <n v="1637"/>
    <x v="0"/>
    <m/>
    <x v="0"/>
    <m/>
    <x v="26"/>
    <n v="100474914"/>
    <x v="0"/>
    <x v="0"/>
    <s v="Direção dos  Recursos Humanos"/>
    <s v="ORI"/>
    <x v="0"/>
    <m/>
    <x v="0"/>
    <x v="0"/>
    <x v="0"/>
    <x v="0"/>
    <x v="0"/>
    <x v="0"/>
    <x v="0"/>
    <x v="0"/>
    <x v="0"/>
    <x v="0"/>
    <x v="0"/>
    <s v="Direção dos  Recursos Humanos"/>
    <x v="0"/>
    <x v="0"/>
    <x v="0"/>
    <x v="0"/>
    <x v="0"/>
    <x v="0"/>
    <x v="0"/>
    <x v="0"/>
    <x v="0"/>
    <x v="0"/>
    <x v="0"/>
    <x v="0"/>
    <s v="Pagamento de salário referente a 10-2025"/>
  </r>
  <r>
    <x v="0"/>
    <n v="0"/>
    <n v="0"/>
    <n v="0"/>
    <n v="272398"/>
    <x v="5578"/>
    <x v="0"/>
    <x v="0"/>
    <x v="0"/>
    <s v="03.16.25"/>
    <x v="21"/>
    <x v="0"/>
    <x v="0"/>
    <s v="Direção dos  Recursos Humanos"/>
    <s v="03.16.25"/>
    <s v="Direção dos  Recursos Humanos"/>
    <s v="03.16.25"/>
    <x v="42"/>
    <x v="0"/>
    <x v="0"/>
    <x v="1"/>
    <x v="1"/>
    <x v="0"/>
    <x v="0"/>
    <x v="0"/>
    <x v="9"/>
    <s v="2025-10-24"/>
    <x v="3"/>
    <n v="272398"/>
    <x v="0"/>
    <m/>
    <x v="0"/>
    <m/>
    <x v="26"/>
    <n v="100474914"/>
    <x v="0"/>
    <x v="0"/>
    <s v="Direção dos  Recursos Humanos"/>
    <s v="ORI"/>
    <x v="0"/>
    <m/>
    <x v="0"/>
    <x v="0"/>
    <x v="0"/>
    <x v="0"/>
    <x v="0"/>
    <x v="0"/>
    <x v="0"/>
    <x v="0"/>
    <x v="0"/>
    <x v="0"/>
    <x v="0"/>
    <s v="Direção dos  Recursos Humanos"/>
    <x v="0"/>
    <x v="0"/>
    <x v="0"/>
    <x v="0"/>
    <x v="0"/>
    <x v="0"/>
    <x v="0"/>
    <x v="0"/>
    <x v="0"/>
    <x v="0"/>
    <x v="0"/>
    <x v="0"/>
    <s v="Pagamento de salário referente a 10-2025"/>
  </r>
  <r>
    <x v="0"/>
    <n v="0"/>
    <n v="0"/>
    <n v="0"/>
    <n v="320522"/>
    <x v="5578"/>
    <x v="0"/>
    <x v="0"/>
    <x v="0"/>
    <s v="03.16.25"/>
    <x v="21"/>
    <x v="0"/>
    <x v="0"/>
    <s v="Direção dos  Recursos Humanos"/>
    <s v="03.16.25"/>
    <s v="Direção dos  Recursos Humanos"/>
    <s v="03.16.25"/>
    <x v="47"/>
    <x v="0"/>
    <x v="0"/>
    <x v="1"/>
    <x v="1"/>
    <x v="0"/>
    <x v="0"/>
    <x v="0"/>
    <x v="9"/>
    <s v="2025-10-24"/>
    <x v="3"/>
    <n v="320522"/>
    <x v="0"/>
    <m/>
    <x v="0"/>
    <m/>
    <x v="26"/>
    <n v="100474914"/>
    <x v="0"/>
    <x v="0"/>
    <s v="Direção dos  Recursos Humanos"/>
    <s v="ORI"/>
    <x v="0"/>
    <m/>
    <x v="0"/>
    <x v="0"/>
    <x v="0"/>
    <x v="0"/>
    <x v="0"/>
    <x v="0"/>
    <x v="0"/>
    <x v="0"/>
    <x v="0"/>
    <x v="0"/>
    <x v="0"/>
    <s v="Direção dos  Recursos Humanos"/>
    <x v="0"/>
    <x v="0"/>
    <x v="0"/>
    <x v="0"/>
    <x v="0"/>
    <x v="0"/>
    <x v="0"/>
    <x v="0"/>
    <x v="0"/>
    <x v="0"/>
    <x v="0"/>
    <x v="0"/>
    <s v="Pagamento de salário referente a 10-2025"/>
  </r>
  <r>
    <x v="0"/>
    <n v="0"/>
    <n v="0"/>
    <n v="0"/>
    <n v="55339"/>
    <x v="5578"/>
    <x v="0"/>
    <x v="0"/>
    <x v="0"/>
    <s v="03.16.25"/>
    <x v="21"/>
    <x v="0"/>
    <x v="0"/>
    <s v="Direção dos  Recursos Humanos"/>
    <s v="03.16.25"/>
    <s v="Direção dos  Recursos Humanos"/>
    <s v="03.16.25"/>
    <x v="70"/>
    <x v="0"/>
    <x v="1"/>
    <x v="15"/>
    <x v="0"/>
    <x v="0"/>
    <x v="0"/>
    <x v="0"/>
    <x v="9"/>
    <s v="2025-10-24"/>
    <x v="3"/>
    <n v="55339"/>
    <x v="0"/>
    <m/>
    <x v="0"/>
    <m/>
    <x v="26"/>
    <n v="100474914"/>
    <x v="0"/>
    <x v="0"/>
    <s v="Direção dos  Recursos Humanos"/>
    <s v="ORI"/>
    <x v="0"/>
    <m/>
    <x v="0"/>
    <x v="0"/>
    <x v="0"/>
    <x v="0"/>
    <x v="0"/>
    <x v="0"/>
    <x v="0"/>
    <x v="0"/>
    <x v="0"/>
    <x v="0"/>
    <x v="0"/>
    <s v="Direção dos  Recursos Humanos"/>
    <x v="0"/>
    <x v="0"/>
    <x v="0"/>
    <x v="0"/>
    <x v="0"/>
    <x v="0"/>
    <x v="0"/>
    <x v="0"/>
    <x v="0"/>
    <x v="0"/>
    <x v="0"/>
    <x v="0"/>
    <s v="Pagamento de salário referente a 10-2025"/>
  </r>
  <r>
    <x v="0"/>
    <n v="0"/>
    <n v="0"/>
    <n v="0"/>
    <n v="399409"/>
    <x v="5578"/>
    <x v="0"/>
    <x v="0"/>
    <x v="0"/>
    <s v="03.16.25"/>
    <x v="21"/>
    <x v="0"/>
    <x v="0"/>
    <s v="Direção dos  Recursos Humanos"/>
    <s v="03.16.25"/>
    <s v="Direção dos  Recursos Humanos"/>
    <s v="03.16.25"/>
    <x v="48"/>
    <x v="0"/>
    <x v="0"/>
    <x v="1"/>
    <x v="1"/>
    <x v="0"/>
    <x v="0"/>
    <x v="0"/>
    <x v="9"/>
    <s v="2025-10-24"/>
    <x v="3"/>
    <n v="399409"/>
    <x v="0"/>
    <m/>
    <x v="0"/>
    <m/>
    <x v="26"/>
    <n v="100474914"/>
    <x v="0"/>
    <x v="0"/>
    <s v="Direção dos  Recursos Humanos"/>
    <s v="ORI"/>
    <x v="0"/>
    <m/>
    <x v="0"/>
    <x v="0"/>
    <x v="0"/>
    <x v="0"/>
    <x v="0"/>
    <x v="0"/>
    <x v="0"/>
    <x v="0"/>
    <x v="0"/>
    <x v="0"/>
    <x v="0"/>
    <s v="Direção dos  Recursos Humanos"/>
    <x v="0"/>
    <x v="0"/>
    <x v="0"/>
    <x v="0"/>
    <x v="0"/>
    <x v="0"/>
    <x v="0"/>
    <x v="0"/>
    <x v="0"/>
    <x v="0"/>
    <x v="0"/>
    <x v="0"/>
    <s v="Pagamento de salário referente a 10-2025"/>
  </r>
  <r>
    <x v="0"/>
    <n v="0"/>
    <n v="0"/>
    <n v="0"/>
    <n v="1126598"/>
    <x v="5578"/>
    <x v="0"/>
    <x v="0"/>
    <x v="0"/>
    <s v="03.16.25"/>
    <x v="21"/>
    <x v="0"/>
    <x v="0"/>
    <s v="Direção dos  Recursos Humanos"/>
    <s v="03.16.25"/>
    <s v="Direção dos  Recursos Humanos"/>
    <s v="03.16.25"/>
    <x v="71"/>
    <x v="0"/>
    <x v="1"/>
    <x v="15"/>
    <x v="0"/>
    <x v="0"/>
    <x v="0"/>
    <x v="0"/>
    <x v="9"/>
    <s v="2025-10-24"/>
    <x v="3"/>
    <n v="1126598"/>
    <x v="0"/>
    <m/>
    <x v="0"/>
    <m/>
    <x v="26"/>
    <n v="100474914"/>
    <x v="0"/>
    <x v="0"/>
    <s v="Direção dos  Recursos Humanos"/>
    <s v="ORI"/>
    <x v="0"/>
    <m/>
    <x v="0"/>
    <x v="0"/>
    <x v="0"/>
    <x v="0"/>
    <x v="0"/>
    <x v="0"/>
    <x v="0"/>
    <x v="0"/>
    <x v="0"/>
    <x v="0"/>
    <x v="0"/>
    <s v="Direção dos  Recursos Humanos"/>
    <x v="0"/>
    <x v="0"/>
    <x v="0"/>
    <x v="0"/>
    <x v="0"/>
    <x v="0"/>
    <x v="0"/>
    <x v="0"/>
    <x v="0"/>
    <x v="0"/>
    <x v="0"/>
    <x v="0"/>
    <s v="Pagamento de salário referente a 10-2025"/>
  </r>
  <r>
    <x v="0"/>
    <n v="0"/>
    <n v="0"/>
    <n v="0"/>
    <n v="17245"/>
    <x v="5579"/>
    <x v="0"/>
    <x v="1"/>
    <x v="0"/>
    <s v="80.02.01"/>
    <x v="28"/>
    <x v="4"/>
    <x v="4"/>
    <s v="Retenções Iur"/>
    <s v="80.02.01"/>
    <s v="Retenções Iur"/>
    <s v="80.02.01"/>
    <x v="52"/>
    <x v="0"/>
    <x v="6"/>
    <x v="1"/>
    <x v="1"/>
    <x v="2"/>
    <x v="2"/>
    <x v="0"/>
    <x v="9"/>
    <s v="2025-10-24"/>
    <x v="3"/>
    <n v="17245"/>
    <x v="0"/>
    <m/>
    <x v="0"/>
    <m/>
    <x v="9"/>
    <n v="100474696"/>
    <x v="0"/>
    <x v="0"/>
    <s v="Retenções Iur"/>
    <s v="ORI"/>
    <x v="0"/>
    <s v="RIUR"/>
    <x v="0"/>
    <x v="0"/>
    <x v="0"/>
    <x v="0"/>
    <x v="0"/>
    <x v="0"/>
    <x v="0"/>
    <x v="0"/>
    <x v="0"/>
    <x v="0"/>
    <x v="0"/>
    <s v="Retenções Iur"/>
    <x v="0"/>
    <x v="0"/>
    <x v="0"/>
    <x v="0"/>
    <x v="2"/>
    <x v="0"/>
    <x v="0"/>
    <x v="0"/>
    <x v="0"/>
    <x v="1"/>
    <x v="0"/>
    <x v="0"/>
    <s v="RETENCAO OT"/>
  </r>
  <r>
    <x v="0"/>
    <n v="0"/>
    <n v="0"/>
    <n v="0"/>
    <n v="8213"/>
    <x v="5580"/>
    <x v="0"/>
    <x v="1"/>
    <x v="0"/>
    <s v="80.02.10.01"/>
    <x v="10"/>
    <x v="4"/>
    <x v="4"/>
    <s v="Outros"/>
    <s v="80.02.10"/>
    <s v="Outros"/>
    <s v="80.02.10"/>
    <x v="55"/>
    <x v="0"/>
    <x v="6"/>
    <x v="1"/>
    <x v="1"/>
    <x v="2"/>
    <x v="2"/>
    <x v="0"/>
    <x v="9"/>
    <s v="2025-10-24"/>
    <x v="3"/>
    <n v="82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4918"/>
    <x v="5581"/>
    <x v="0"/>
    <x v="1"/>
    <x v="0"/>
    <s v="80.02.01"/>
    <x v="28"/>
    <x v="4"/>
    <x v="4"/>
    <s v="Retenções Iur"/>
    <s v="80.02.01"/>
    <s v="Retenções Iur"/>
    <s v="80.02.01"/>
    <x v="52"/>
    <x v="0"/>
    <x v="6"/>
    <x v="1"/>
    <x v="1"/>
    <x v="2"/>
    <x v="2"/>
    <x v="0"/>
    <x v="9"/>
    <s v="2025-10-24"/>
    <x v="3"/>
    <n v="4918"/>
    <x v="0"/>
    <m/>
    <x v="0"/>
    <m/>
    <x v="9"/>
    <n v="100474696"/>
    <x v="0"/>
    <x v="0"/>
    <s v="Retenções Iur"/>
    <s v="ORI"/>
    <x v="0"/>
    <s v="RIUR"/>
    <x v="0"/>
    <x v="0"/>
    <x v="0"/>
    <x v="0"/>
    <x v="0"/>
    <x v="0"/>
    <x v="0"/>
    <x v="0"/>
    <x v="0"/>
    <x v="0"/>
    <x v="0"/>
    <s v="Retenções Iur"/>
    <x v="0"/>
    <x v="0"/>
    <x v="0"/>
    <x v="0"/>
    <x v="2"/>
    <x v="0"/>
    <x v="0"/>
    <x v="0"/>
    <x v="0"/>
    <x v="1"/>
    <x v="0"/>
    <x v="0"/>
    <s v="RETENCAO OT"/>
  </r>
  <r>
    <x v="0"/>
    <n v="0"/>
    <n v="0"/>
    <n v="0"/>
    <n v="8800"/>
    <x v="5582"/>
    <x v="0"/>
    <x v="1"/>
    <x v="0"/>
    <s v="80.02.10.01"/>
    <x v="10"/>
    <x v="4"/>
    <x v="4"/>
    <s v="Outros"/>
    <s v="80.02.10"/>
    <s v="Outros"/>
    <s v="80.02.10"/>
    <x v="55"/>
    <x v="0"/>
    <x v="6"/>
    <x v="1"/>
    <x v="1"/>
    <x v="2"/>
    <x v="2"/>
    <x v="0"/>
    <x v="9"/>
    <s v="2025-10-24"/>
    <x v="3"/>
    <n v="880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600"/>
    <x v="5583"/>
    <x v="0"/>
    <x v="1"/>
    <x v="0"/>
    <s v="80.02.10.23"/>
    <x v="33"/>
    <x v="4"/>
    <x v="4"/>
    <s v="Outros"/>
    <s v="80.02.10"/>
    <s v="Outros"/>
    <s v="80.02.10"/>
    <x v="58"/>
    <x v="0"/>
    <x v="6"/>
    <x v="1"/>
    <x v="1"/>
    <x v="2"/>
    <x v="2"/>
    <x v="0"/>
    <x v="9"/>
    <s v="2025-10-24"/>
    <x v="3"/>
    <n v="600"/>
    <x v="0"/>
    <m/>
    <x v="0"/>
    <m/>
    <x v="104"/>
    <n v="100478986"/>
    <x v="0"/>
    <x v="0"/>
    <s v="Retenções SISCAP"/>
    <s v="ORI"/>
    <x v="0"/>
    <s v="SISCAP"/>
    <x v="0"/>
    <x v="0"/>
    <x v="0"/>
    <x v="0"/>
    <x v="0"/>
    <x v="0"/>
    <x v="0"/>
    <x v="0"/>
    <x v="0"/>
    <x v="0"/>
    <x v="0"/>
    <s v="Retenções SISCAP"/>
    <x v="0"/>
    <x v="0"/>
    <x v="0"/>
    <x v="0"/>
    <x v="2"/>
    <x v="0"/>
    <x v="0"/>
    <x v="0"/>
    <x v="0"/>
    <x v="1"/>
    <x v="0"/>
    <x v="0"/>
    <s v="RETENCAO OT"/>
  </r>
  <r>
    <x v="0"/>
    <n v="0"/>
    <n v="0"/>
    <n v="0"/>
    <n v="600"/>
    <x v="5584"/>
    <x v="0"/>
    <x v="1"/>
    <x v="0"/>
    <s v="80.02.10.24"/>
    <x v="34"/>
    <x v="4"/>
    <x v="4"/>
    <s v="Outros"/>
    <s v="80.02.10"/>
    <s v="Outros"/>
    <s v="80.02.10"/>
    <x v="58"/>
    <x v="0"/>
    <x v="6"/>
    <x v="1"/>
    <x v="1"/>
    <x v="2"/>
    <x v="2"/>
    <x v="0"/>
    <x v="9"/>
    <s v="2025-10-24"/>
    <x v="3"/>
    <n v="600"/>
    <x v="0"/>
    <m/>
    <x v="0"/>
    <m/>
    <x v="105"/>
    <n v="100478987"/>
    <x v="0"/>
    <x v="0"/>
    <s v="Retenções SIACSA"/>
    <s v="ORI"/>
    <x v="0"/>
    <s v="SIACSA"/>
    <x v="0"/>
    <x v="0"/>
    <x v="0"/>
    <x v="0"/>
    <x v="0"/>
    <x v="0"/>
    <x v="0"/>
    <x v="0"/>
    <x v="0"/>
    <x v="0"/>
    <x v="0"/>
    <s v="Retenções SIACSA"/>
    <x v="0"/>
    <x v="0"/>
    <x v="0"/>
    <x v="0"/>
    <x v="2"/>
    <x v="0"/>
    <x v="0"/>
    <x v="0"/>
    <x v="0"/>
    <x v="1"/>
    <x v="0"/>
    <x v="0"/>
    <s v="RETENCAO OT"/>
  </r>
  <r>
    <x v="0"/>
    <n v="0"/>
    <n v="0"/>
    <n v="0"/>
    <n v="36266"/>
    <x v="5585"/>
    <x v="0"/>
    <x v="1"/>
    <x v="0"/>
    <s v="80.02.01"/>
    <x v="28"/>
    <x v="4"/>
    <x v="4"/>
    <s v="Retenções Iur"/>
    <s v="80.02.01"/>
    <s v="Retenções Iur"/>
    <s v="80.02.01"/>
    <x v="52"/>
    <x v="0"/>
    <x v="6"/>
    <x v="1"/>
    <x v="1"/>
    <x v="2"/>
    <x v="2"/>
    <x v="0"/>
    <x v="9"/>
    <s v="2025-10-24"/>
    <x v="3"/>
    <n v="36266"/>
    <x v="0"/>
    <m/>
    <x v="0"/>
    <m/>
    <x v="9"/>
    <n v="100474696"/>
    <x v="0"/>
    <x v="0"/>
    <s v="Retenções Iur"/>
    <s v="ORI"/>
    <x v="0"/>
    <s v="RIUR"/>
    <x v="0"/>
    <x v="0"/>
    <x v="0"/>
    <x v="0"/>
    <x v="0"/>
    <x v="0"/>
    <x v="0"/>
    <x v="0"/>
    <x v="0"/>
    <x v="0"/>
    <x v="0"/>
    <s v="Retenções Iur"/>
    <x v="0"/>
    <x v="0"/>
    <x v="0"/>
    <x v="0"/>
    <x v="2"/>
    <x v="0"/>
    <x v="0"/>
    <x v="0"/>
    <x v="0"/>
    <x v="1"/>
    <x v="0"/>
    <x v="0"/>
    <s v="RETENCAO OT"/>
  </r>
  <r>
    <x v="0"/>
    <n v="0"/>
    <n v="0"/>
    <n v="0"/>
    <n v="9000"/>
    <x v="5586"/>
    <x v="0"/>
    <x v="1"/>
    <x v="0"/>
    <s v="80.02.10.03"/>
    <x v="32"/>
    <x v="4"/>
    <x v="4"/>
    <s v="Outros"/>
    <s v="80.02.10"/>
    <s v="Outros"/>
    <s v="80.02.10"/>
    <x v="57"/>
    <x v="0"/>
    <x v="6"/>
    <x v="1"/>
    <x v="1"/>
    <x v="2"/>
    <x v="2"/>
    <x v="0"/>
    <x v="9"/>
    <s v="2025-10-24"/>
    <x v="3"/>
    <n v="9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48227"/>
    <x v="5587"/>
    <x v="0"/>
    <x v="1"/>
    <x v="0"/>
    <s v="80.02.10.01"/>
    <x v="10"/>
    <x v="4"/>
    <x v="4"/>
    <s v="Outros"/>
    <s v="80.02.10"/>
    <s v="Outros"/>
    <s v="80.02.10"/>
    <x v="55"/>
    <x v="0"/>
    <x v="6"/>
    <x v="1"/>
    <x v="1"/>
    <x v="2"/>
    <x v="2"/>
    <x v="0"/>
    <x v="9"/>
    <s v="2025-10-24"/>
    <x v="3"/>
    <n v="48227"/>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310"/>
    <x v="5588"/>
    <x v="0"/>
    <x v="1"/>
    <x v="0"/>
    <s v="80.02.10.24"/>
    <x v="34"/>
    <x v="4"/>
    <x v="4"/>
    <s v="Outros"/>
    <s v="80.02.10"/>
    <s v="Outros"/>
    <s v="80.02.10"/>
    <x v="58"/>
    <x v="0"/>
    <x v="6"/>
    <x v="1"/>
    <x v="1"/>
    <x v="2"/>
    <x v="2"/>
    <x v="0"/>
    <x v="9"/>
    <s v="2025-10-24"/>
    <x v="3"/>
    <n v="310"/>
    <x v="0"/>
    <m/>
    <x v="0"/>
    <m/>
    <x v="105"/>
    <n v="100478987"/>
    <x v="0"/>
    <x v="0"/>
    <s v="Retenções SIACSA"/>
    <s v="ORI"/>
    <x v="0"/>
    <s v="SIACSA"/>
    <x v="0"/>
    <x v="0"/>
    <x v="0"/>
    <x v="0"/>
    <x v="0"/>
    <x v="0"/>
    <x v="0"/>
    <x v="0"/>
    <x v="0"/>
    <x v="0"/>
    <x v="0"/>
    <s v="Retenções SIACSA"/>
    <x v="0"/>
    <x v="0"/>
    <x v="0"/>
    <x v="0"/>
    <x v="2"/>
    <x v="0"/>
    <x v="0"/>
    <x v="0"/>
    <x v="0"/>
    <x v="1"/>
    <x v="0"/>
    <x v="0"/>
    <s v="RETENCAO OT"/>
  </r>
  <r>
    <x v="0"/>
    <n v="0"/>
    <n v="0"/>
    <n v="0"/>
    <n v="9391"/>
    <x v="5589"/>
    <x v="0"/>
    <x v="1"/>
    <x v="0"/>
    <s v="80.02.01"/>
    <x v="28"/>
    <x v="4"/>
    <x v="4"/>
    <s v="Retenções Iur"/>
    <s v="80.02.01"/>
    <s v="Retenções Iur"/>
    <s v="80.02.01"/>
    <x v="52"/>
    <x v="0"/>
    <x v="6"/>
    <x v="1"/>
    <x v="1"/>
    <x v="2"/>
    <x v="2"/>
    <x v="0"/>
    <x v="9"/>
    <s v="2025-10-24"/>
    <x v="3"/>
    <n v="9391"/>
    <x v="0"/>
    <m/>
    <x v="0"/>
    <m/>
    <x v="9"/>
    <n v="100474696"/>
    <x v="0"/>
    <x v="0"/>
    <s v="Retenções Iur"/>
    <s v="ORI"/>
    <x v="0"/>
    <s v="RIUR"/>
    <x v="0"/>
    <x v="0"/>
    <x v="0"/>
    <x v="0"/>
    <x v="0"/>
    <x v="0"/>
    <x v="0"/>
    <x v="0"/>
    <x v="0"/>
    <x v="0"/>
    <x v="0"/>
    <s v="Retenções Iur"/>
    <x v="0"/>
    <x v="0"/>
    <x v="0"/>
    <x v="0"/>
    <x v="2"/>
    <x v="0"/>
    <x v="0"/>
    <x v="0"/>
    <x v="0"/>
    <x v="1"/>
    <x v="0"/>
    <x v="0"/>
    <s v="RETENCAO OT"/>
  </r>
  <r>
    <x v="0"/>
    <n v="0"/>
    <n v="0"/>
    <n v="0"/>
    <n v="11224"/>
    <x v="5590"/>
    <x v="0"/>
    <x v="1"/>
    <x v="0"/>
    <s v="80.02.10.01"/>
    <x v="10"/>
    <x v="4"/>
    <x v="4"/>
    <s v="Outros"/>
    <s v="80.02.10"/>
    <s v="Outros"/>
    <s v="80.02.10"/>
    <x v="55"/>
    <x v="0"/>
    <x v="6"/>
    <x v="1"/>
    <x v="1"/>
    <x v="2"/>
    <x v="2"/>
    <x v="0"/>
    <x v="9"/>
    <s v="2025-10-24"/>
    <x v="3"/>
    <n v="11224"/>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4109"/>
    <x v="5591"/>
    <x v="0"/>
    <x v="1"/>
    <x v="0"/>
    <s v="80.02.01"/>
    <x v="28"/>
    <x v="4"/>
    <x v="4"/>
    <s v="Retenções Iur"/>
    <s v="80.02.01"/>
    <s v="Retenções Iur"/>
    <s v="80.02.01"/>
    <x v="52"/>
    <x v="0"/>
    <x v="6"/>
    <x v="1"/>
    <x v="1"/>
    <x v="2"/>
    <x v="2"/>
    <x v="0"/>
    <x v="9"/>
    <s v="2025-10-24"/>
    <x v="3"/>
    <n v="14109"/>
    <x v="0"/>
    <m/>
    <x v="0"/>
    <m/>
    <x v="9"/>
    <n v="100474696"/>
    <x v="0"/>
    <x v="0"/>
    <s v="Retenções Iur"/>
    <s v="ORI"/>
    <x v="0"/>
    <s v="RIUR"/>
    <x v="0"/>
    <x v="0"/>
    <x v="0"/>
    <x v="0"/>
    <x v="0"/>
    <x v="0"/>
    <x v="0"/>
    <x v="0"/>
    <x v="0"/>
    <x v="0"/>
    <x v="0"/>
    <s v="Retenções Iur"/>
    <x v="0"/>
    <x v="0"/>
    <x v="0"/>
    <x v="0"/>
    <x v="2"/>
    <x v="0"/>
    <x v="0"/>
    <x v="0"/>
    <x v="0"/>
    <x v="1"/>
    <x v="0"/>
    <x v="0"/>
    <s v="RETENCAO OT"/>
  </r>
  <r>
    <x v="0"/>
    <n v="0"/>
    <n v="0"/>
    <n v="0"/>
    <n v="22213"/>
    <x v="5592"/>
    <x v="0"/>
    <x v="1"/>
    <x v="0"/>
    <s v="80.02.10.01"/>
    <x v="10"/>
    <x v="4"/>
    <x v="4"/>
    <s v="Outros"/>
    <s v="80.02.10"/>
    <s v="Outros"/>
    <s v="80.02.10"/>
    <x v="55"/>
    <x v="0"/>
    <x v="6"/>
    <x v="1"/>
    <x v="1"/>
    <x v="2"/>
    <x v="2"/>
    <x v="0"/>
    <x v="9"/>
    <s v="2025-10-24"/>
    <x v="3"/>
    <n v="22213"/>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690"/>
    <x v="5593"/>
    <x v="0"/>
    <x v="1"/>
    <x v="0"/>
    <s v="80.02.10.02"/>
    <x v="29"/>
    <x v="4"/>
    <x v="4"/>
    <s v="Outros"/>
    <s v="80.02.10"/>
    <s v="Outros"/>
    <s v="80.02.10"/>
    <x v="58"/>
    <x v="0"/>
    <x v="6"/>
    <x v="1"/>
    <x v="1"/>
    <x v="2"/>
    <x v="2"/>
    <x v="0"/>
    <x v="9"/>
    <s v="2025-10-24"/>
    <x v="3"/>
    <n v="690"/>
    <x v="0"/>
    <m/>
    <x v="0"/>
    <m/>
    <x v="103"/>
    <n v="100474707"/>
    <x v="0"/>
    <x v="0"/>
    <s v="Retençoes STAPS"/>
    <s v="ORI"/>
    <x v="0"/>
    <s v="RSND"/>
    <x v="0"/>
    <x v="0"/>
    <x v="0"/>
    <x v="0"/>
    <x v="0"/>
    <x v="0"/>
    <x v="0"/>
    <x v="0"/>
    <x v="0"/>
    <x v="0"/>
    <x v="0"/>
    <s v="Retençoes STAPS"/>
    <x v="0"/>
    <x v="0"/>
    <x v="0"/>
    <x v="0"/>
    <x v="2"/>
    <x v="0"/>
    <x v="0"/>
    <x v="0"/>
    <x v="0"/>
    <x v="1"/>
    <x v="0"/>
    <x v="0"/>
    <s v="RETENCAO OT"/>
  </r>
  <r>
    <x v="0"/>
    <n v="0"/>
    <n v="0"/>
    <n v="0"/>
    <n v="5157"/>
    <x v="5594"/>
    <x v="0"/>
    <x v="1"/>
    <x v="0"/>
    <s v="80.02.01"/>
    <x v="28"/>
    <x v="4"/>
    <x v="4"/>
    <s v="Retenções Iur"/>
    <s v="80.02.01"/>
    <s v="Retenções Iur"/>
    <s v="80.02.01"/>
    <x v="52"/>
    <x v="0"/>
    <x v="6"/>
    <x v="1"/>
    <x v="1"/>
    <x v="2"/>
    <x v="2"/>
    <x v="0"/>
    <x v="9"/>
    <s v="2025-10-24"/>
    <x v="3"/>
    <n v="5157"/>
    <x v="0"/>
    <m/>
    <x v="0"/>
    <m/>
    <x v="9"/>
    <n v="100474696"/>
    <x v="0"/>
    <x v="0"/>
    <s v="Retenções Iur"/>
    <s v="ORI"/>
    <x v="0"/>
    <s v="RIUR"/>
    <x v="0"/>
    <x v="0"/>
    <x v="0"/>
    <x v="0"/>
    <x v="0"/>
    <x v="0"/>
    <x v="0"/>
    <x v="0"/>
    <x v="0"/>
    <x v="0"/>
    <x v="0"/>
    <s v="Retenções Iur"/>
    <x v="0"/>
    <x v="0"/>
    <x v="0"/>
    <x v="0"/>
    <x v="2"/>
    <x v="0"/>
    <x v="0"/>
    <x v="0"/>
    <x v="0"/>
    <x v="1"/>
    <x v="0"/>
    <x v="0"/>
    <s v="RETENCAO OT"/>
  </r>
  <r>
    <x v="0"/>
    <n v="0"/>
    <n v="0"/>
    <n v="0"/>
    <n v="100971"/>
    <x v="5595"/>
    <x v="0"/>
    <x v="1"/>
    <x v="0"/>
    <s v="80.02.01"/>
    <x v="28"/>
    <x v="4"/>
    <x v="4"/>
    <s v="Retenções Iur"/>
    <s v="80.02.01"/>
    <s v="Retenções Iur"/>
    <s v="80.02.01"/>
    <x v="52"/>
    <x v="0"/>
    <x v="6"/>
    <x v="1"/>
    <x v="1"/>
    <x v="2"/>
    <x v="2"/>
    <x v="0"/>
    <x v="9"/>
    <s v="2025-10-24"/>
    <x v="3"/>
    <n v="100971"/>
    <x v="0"/>
    <m/>
    <x v="0"/>
    <m/>
    <x v="9"/>
    <n v="100474696"/>
    <x v="0"/>
    <x v="0"/>
    <s v="Retenções Iur"/>
    <s v="ORI"/>
    <x v="0"/>
    <s v="RIUR"/>
    <x v="0"/>
    <x v="0"/>
    <x v="0"/>
    <x v="0"/>
    <x v="0"/>
    <x v="0"/>
    <x v="0"/>
    <x v="0"/>
    <x v="0"/>
    <x v="0"/>
    <x v="0"/>
    <s v="Retenções Iur"/>
    <x v="0"/>
    <x v="0"/>
    <x v="0"/>
    <x v="0"/>
    <x v="2"/>
    <x v="0"/>
    <x v="0"/>
    <x v="0"/>
    <x v="0"/>
    <x v="1"/>
    <x v="0"/>
    <x v="0"/>
    <s v="RETENCAO OT"/>
  </r>
  <r>
    <x v="0"/>
    <n v="0"/>
    <n v="0"/>
    <n v="0"/>
    <n v="200"/>
    <x v="5596"/>
    <x v="0"/>
    <x v="1"/>
    <x v="0"/>
    <s v="80.02.10.09"/>
    <x v="61"/>
    <x v="4"/>
    <x v="4"/>
    <s v="Outros"/>
    <s v="80.02.10"/>
    <s v="Outros"/>
    <s v="80.02.10"/>
    <x v="59"/>
    <x v="0"/>
    <x v="6"/>
    <x v="14"/>
    <x v="1"/>
    <x v="2"/>
    <x v="2"/>
    <x v="0"/>
    <x v="9"/>
    <s v="2025-10-24"/>
    <x v="3"/>
    <n v="200"/>
    <x v="0"/>
    <m/>
    <x v="0"/>
    <m/>
    <x v="220"/>
    <n v="100474802"/>
    <x v="0"/>
    <x v="0"/>
    <s v="Retenções Reposição"/>
    <s v="ORI"/>
    <x v="0"/>
    <s v="RR"/>
    <x v="0"/>
    <x v="0"/>
    <x v="0"/>
    <x v="0"/>
    <x v="0"/>
    <x v="0"/>
    <x v="0"/>
    <x v="0"/>
    <x v="0"/>
    <x v="0"/>
    <x v="0"/>
    <s v="Retenções Reposição"/>
    <x v="0"/>
    <x v="0"/>
    <x v="0"/>
    <x v="0"/>
    <x v="2"/>
    <x v="0"/>
    <x v="0"/>
    <x v="0"/>
    <x v="0"/>
    <x v="1"/>
    <x v="0"/>
    <x v="0"/>
    <s v="RETENCAO OT"/>
  </r>
  <r>
    <x v="0"/>
    <n v="0"/>
    <n v="0"/>
    <n v="0"/>
    <n v="8233"/>
    <x v="5597"/>
    <x v="0"/>
    <x v="1"/>
    <x v="0"/>
    <s v="80.02.10.21"/>
    <x v="19"/>
    <x v="4"/>
    <x v="4"/>
    <s v="Outros"/>
    <s v="80.02.10"/>
    <s v="Outros"/>
    <s v="80.02.10"/>
    <x v="68"/>
    <x v="0"/>
    <x v="6"/>
    <x v="1"/>
    <x v="1"/>
    <x v="2"/>
    <x v="2"/>
    <x v="0"/>
    <x v="9"/>
    <s v="2025-10-24"/>
    <x v="3"/>
    <n v="8233"/>
    <x v="0"/>
    <m/>
    <x v="0"/>
    <m/>
    <x v="62"/>
    <n v="100478627"/>
    <x v="0"/>
    <x v="0"/>
    <s v="Retenções Descontos Judiciais"/>
    <s v="ORI"/>
    <x v="0"/>
    <m/>
    <x v="0"/>
    <x v="0"/>
    <x v="0"/>
    <x v="0"/>
    <x v="0"/>
    <x v="0"/>
    <x v="0"/>
    <x v="0"/>
    <x v="0"/>
    <x v="0"/>
    <x v="0"/>
    <s v="Retenções Descontos Judiciais"/>
    <x v="0"/>
    <x v="0"/>
    <x v="0"/>
    <x v="0"/>
    <x v="2"/>
    <x v="0"/>
    <x v="0"/>
    <x v="0"/>
    <x v="0"/>
    <x v="1"/>
    <x v="0"/>
    <x v="0"/>
    <s v="RETENCAO OT"/>
  </r>
  <r>
    <x v="0"/>
    <n v="0"/>
    <n v="0"/>
    <n v="0"/>
    <n v="5000"/>
    <x v="5598"/>
    <x v="0"/>
    <x v="1"/>
    <x v="0"/>
    <s v="80.02.10.03"/>
    <x v="32"/>
    <x v="4"/>
    <x v="4"/>
    <s v="Outros"/>
    <s v="80.02.10"/>
    <s v="Outros"/>
    <s v="80.02.10"/>
    <x v="57"/>
    <x v="0"/>
    <x v="6"/>
    <x v="1"/>
    <x v="1"/>
    <x v="2"/>
    <x v="2"/>
    <x v="0"/>
    <x v="9"/>
    <s v="2025-10-24"/>
    <x v="3"/>
    <n v="5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56494"/>
    <x v="5599"/>
    <x v="0"/>
    <x v="1"/>
    <x v="0"/>
    <s v="80.02.01"/>
    <x v="28"/>
    <x v="4"/>
    <x v="4"/>
    <s v="Retenções Iur"/>
    <s v="80.02.01"/>
    <s v="Retenções Iur"/>
    <s v="80.02.01"/>
    <x v="52"/>
    <x v="0"/>
    <x v="6"/>
    <x v="1"/>
    <x v="1"/>
    <x v="2"/>
    <x v="2"/>
    <x v="0"/>
    <x v="9"/>
    <s v="2025-10-24"/>
    <x v="3"/>
    <n v="56494"/>
    <x v="0"/>
    <m/>
    <x v="0"/>
    <m/>
    <x v="9"/>
    <n v="100474696"/>
    <x v="0"/>
    <x v="0"/>
    <s v="Retenções Iur"/>
    <s v="ORI"/>
    <x v="0"/>
    <s v="RIUR"/>
    <x v="0"/>
    <x v="0"/>
    <x v="0"/>
    <x v="0"/>
    <x v="0"/>
    <x v="0"/>
    <x v="0"/>
    <x v="0"/>
    <x v="0"/>
    <x v="0"/>
    <x v="0"/>
    <s v="Retenções Iur"/>
    <x v="0"/>
    <x v="0"/>
    <x v="0"/>
    <x v="0"/>
    <x v="2"/>
    <x v="0"/>
    <x v="0"/>
    <x v="0"/>
    <x v="0"/>
    <x v="1"/>
    <x v="0"/>
    <x v="0"/>
    <s v="RETENCAO OT"/>
  </r>
  <r>
    <x v="0"/>
    <n v="0"/>
    <n v="0"/>
    <n v="0"/>
    <n v="12000"/>
    <x v="5600"/>
    <x v="0"/>
    <x v="1"/>
    <x v="0"/>
    <s v="80.02.10.03"/>
    <x v="32"/>
    <x v="4"/>
    <x v="4"/>
    <s v="Outros"/>
    <s v="80.02.10"/>
    <s v="Outros"/>
    <s v="80.02.10"/>
    <x v="57"/>
    <x v="0"/>
    <x v="6"/>
    <x v="1"/>
    <x v="1"/>
    <x v="2"/>
    <x v="2"/>
    <x v="0"/>
    <x v="9"/>
    <s v="2025-10-24"/>
    <x v="3"/>
    <n v="12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69706"/>
    <x v="5601"/>
    <x v="0"/>
    <x v="1"/>
    <x v="0"/>
    <s v="80.02.10.01"/>
    <x v="10"/>
    <x v="4"/>
    <x v="4"/>
    <s v="Outros"/>
    <s v="80.02.10"/>
    <s v="Outros"/>
    <s v="80.02.10"/>
    <x v="55"/>
    <x v="0"/>
    <x v="6"/>
    <x v="1"/>
    <x v="1"/>
    <x v="2"/>
    <x v="2"/>
    <x v="0"/>
    <x v="9"/>
    <s v="2025-10-24"/>
    <x v="3"/>
    <n v="69706"/>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4500"/>
    <x v="5602"/>
    <x v="0"/>
    <x v="0"/>
    <x v="0"/>
    <s v="01.25.05.12"/>
    <x v="2"/>
    <x v="2"/>
    <x v="2"/>
    <s v="Saúde"/>
    <s v="01.25.05"/>
    <s v="Saúde"/>
    <s v="01.25.05"/>
    <x v="3"/>
    <x v="0"/>
    <x v="1"/>
    <x v="2"/>
    <x v="0"/>
    <x v="1"/>
    <x v="0"/>
    <x v="0"/>
    <x v="9"/>
    <s v="2025-10-31"/>
    <x v="3"/>
    <n v="4500"/>
    <x v="0"/>
    <m/>
    <x v="0"/>
    <m/>
    <x v="9"/>
    <n v="100474696"/>
    <x v="0"/>
    <x v="1"/>
    <s v="Promoção e Inclusão Social"/>
    <s v="ORI"/>
    <x v="0"/>
    <m/>
    <x v="0"/>
    <x v="0"/>
    <x v="0"/>
    <x v="0"/>
    <x v="0"/>
    <x v="0"/>
    <x v="0"/>
    <x v="0"/>
    <x v="0"/>
    <x v="0"/>
    <x v="0"/>
    <s v="Promoção e Inclusão Social"/>
    <x v="0"/>
    <x v="0"/>
    <x v="0"/>
    <x v="0"/>
    <x v="1"/>
    <x v="0"/>
    <x v="0"/>
    <x v="0"/>
    <x v="0"/>
    <x v="0"/>
    <x v="1"/>
    <x v="0"/>
    <s v="Pagamento referente a serviço de fisioterapia domiciliar a 22 pessoas vulneráveis do concelho, no mês de outubro de 2025. conforme anexo."/>
  </r>
  <r>
    <x v="0"/>
    <n v="0"/>
    <n v="0"/>
    <n v="0"/>
    <n v="25500"/>
    <x v="5602"/>
    <x v="0"/>
    <x v="0"/>
    <x v="0"/>
    <s v="01.25.05.12"/>
    <x v="2"/>
    <x v="2"/>
    <x v="2"/>
    <s v="Saúde"/>
    <s v="01.25.05"/>
    <s v="Saúde"/>
    <s v="01.25.05"/>
    <x v="3"/>
    <x v="0"/>
    <x v="1"/>
    <x v="2"/>
    <x v="0"/>
    <x v="1"/>
    <x v="0"/>
    <x v="0"/>
    <x v="9"/>
    <s v="2025-10-31"/>
    <x v="3"/>
    <n v="25500"/>
    <x v="0"/>
    <m/>
    <x v="0"/>
    <m/>
    <x v="71"/>
    <n v="100399700"/>
    <x v="0"/>
    <x v="0"/>
    <s v="Promoção e Inclusão Social"/>
    <s v="ORI"/>
    <x v="0"/>
    <m/>
    <x v="0"/>
    <x v="0"/>
    <x v="0"/>
    <x v="0"/>
    <x v="0"/>
    <x v="0"/>
    <x v="0"/>
    <x v="0"/>
    <x v="0"/>
    <x v="0"/>
    <x v="0"/>
    <s v="Promoção e Inclusão Social"/>
    <x v="0"/>
    <x v="0"/>
    <x v="0"/>
    <x v="0"/>
    <x v="1"/>
    <x v="0"/>
    <x v="0"/>
    <x v="0"/>
    <x v="0"/>
    <x v="0"/>
    <x v="0"/>
    <x v="0"/>
    <s v="Pagamento referente a serviço de fisioterapia domiciliar a 22 pessoas vulneráveis do concelho, no mês de outubro de 2025. conforme anexo."/>
  </r>
  <r>
    <x v="0"/>
    <n v="0"/>
    <n v="0"/>
    <n v="0"/>
    <n v="31025"/>
    <x v="5603"/>
    <x v="0"/>
    <x v="1"/>
    <x v="0"/>
    <s v="03.03.10"/>
    <x v="15"/>
    <x v="0"/>
    <x v="5"/>
    <s v="Receitas Da Câmara"/>
    <s v="03.03.10"/>
    <s v="Receitas Da Câmara"/>
    <s v="03.03.10"/>
    <x v="18"/>
    <x v="0"/>
    <x v="4"/>
    <x v="6"/>
    <x v="0"/>
    <x v="0"/>
    <x v="2"/>
    <x v="0"/>
    <x v="9"/>
    <s v="2025-10-07"/>
    <x v="3"/>
    <n v="31025"/>
    <x v="0"/>
    <m/>
    <x v="0"/>
    <m/>
    <x v="26"/>
    <n v="100474914"/>
    <x v="0"/>
    <x v="0"/>
    <s v="Receitas Da Câmara"/>
    <s v="EXT"/>
    <x v="0"/>
    <s v="RDC"/>
    <x v="0"/>
    <x v="0"/>
    <x v="0"/>
    <x v="0"/>
    <x v="0"/>
    <x v="0"/>
    <x v="0"/>
    <x v="0"/>
    <x v="0"/>
    <x v="0"/>
    <x v="0"/>
    <s v="Receitas Da Câmara"/>
    <x v="0"/>
    <x v="0"/>
    <x v="0"/>
    <x v="0"/>
    <x v="0"/>
    <x v="0"/>
    <x v="0"/>
    <x v="0"/>
    <x v="0"/>
    <x v="0"/>
    <x v="0"/>
    <x v="0"/>
    <s v="Recebimento da 1ª prestação Adiantamento salario Emanuel Silva, conforme anexo."/>
  </r>
  <r>
    <x v="1"/>
    <n v="0"/>
    <n v="0"/>
    <n v="0"/>
    <n v="7782821"/>
    <x v="5604"/>
    <x v="0"/>
    <x v="0"/>
    <x v="0"/>
    <s v="03.16.15"/>
    <x v="0"/>
    <x v="0"/>
    <x v="0"/>
    <s v="Direção Financeira"/>
    <s v="03.16.15"/>
    <s v="Direção Financeira"/>
    <s v="03.16.15"/>
    <x v="67"/>
    <x v="0"/>
    <x v="0"/>
    <x v="1"/>
    <x v="0"/>
    <x v="0"/>
    <x v="1"/>
    <x v="0"/>
    <x v="9"/>
    <s v="2025-10-30"/>
    <x v="3"/>
    <n v="7782821"/>
    <x v="0"/>
    <m/>
    <x v="0"/>
    <m/>
    <x v="26"/>
    <n v="100474914"/>
    <x v="0"/>
    <x v="0"/>
    <s v="Direção Financeira"/>
    <s v="ORI"/>
    <x v="0"/>
    <m/>
    <x v="0"/>
    <x v="0"/>
    <x v="0"/>
    <x v="0"/>
    <x v="0"/>
    <x v="0"/>
    <x v="0"/>
    <x v="0"/>
    <x v="0"/>
    <x v="0"/>
    <x v="0"/>
    <s v="Direção Financeira"/>
    <x v="0"/>
    <x v="0"/>
    <x v="0"/>
    <x v="0"/>
    <x v="0"/>
    <x v="0"/>
    <x v="0"/>
    <x v="0"/>
    <x v="0"/>
    <x v="0"/>
    <x v="0"/>
    <x v="0"/>
    <s v="Pagamento amortização empréstimos outubro 2025."/>
  </r>
  <r>
    <x v="0"/>
    <n v="0"/>
    <n v="0"/>
    <n v="0"/>
    <n v="1000"/>
    <x v="5605"/>
    <x v="0"/>
    <x v="0"/>
    <x v="0"/>
    <s v="03.16.15"/>
    <x v="0"/>
    <x v="0"/>
    <x v="0"/>
    <s v="Direção Financeira"/>
    <s v="03.16.15"/>
    <s v="Direção Financeira"/>
    <s v="03.16.15"/>
    <x v="0"/>
    <x v="0"/>
    <x v="0"/>
    <x v="0"/>
    <x v="0"/>
    <x v="0"/>
    <x v="0"/>
    <x v="0"/>
    <x v="11"/>
    <s v="2025-12-16"/>
    <x v="3"/>
    <n v="1000"/>
    <x v="0"/>
    <m/>
    <x v="0"/>
    <m/>
    <x v="31"/>
    <n v="100479425"/>
    <x v="0"/>
    <x v="0"/>
    <s v="Direção Financeira"/>
    <s v="ORI"/>
    <x v="0"/>
    <m/>
    <x v="0"/>
    <x v="0"/>
    <x v="0"/>
    <x v="0"/>
    <x v="0"/>
    <x v="0"/>
    <x v="0"/>
    <x v="0"/>
    <x v="0"/>
    <x v="0"/>
    <x v="0"/>
    <s v="Direção Financeira"/>
    <x v="0"/>
    <x v="0"/>
    <x v="0"/>
    <x v="0"/>
    <x v="0"/>
    <x v="0"/>
    <x v="0"/>
    <x v="0"/>
    <x v="0"/>
    <x v="0"/>
    <x v="0"/>
    <x v="0"/>
    <s v="Ajuda de custo a favor do Sr. Domingos Gomes De Barros, pela sua deslocação à cidade de Tarrafal, no dia 06 de Dezembro de 2025, conforme anexo. "/>
  </r>
  <r>
    <x v="0"/>
    <n v="0"/>
    <n v="0"/>
    <n v="0"/>
    <n v="54120"/>
    <x v="5606"/>
    <x v="0"/>
    <x v="1"/>
    <x v="0"/>
    <s v="80.02.01"/>
    <x v="28"/>
    <x v="4"/>
    <x v="4"/>
    <s v="Retenções Iur"/>
    <s v="80.02.01"/>
    <s v="Retenções Iur"/>
    <s v="80.02.01"/>
    <x v="52"/>
    <x v="0"/>
    <x v="6"/>
    <x v="1"/>
    <x v="1"/>
    <x v="2"/>
    <x v="2"/>
    <x v="0"/>
    <x v="11"/>
    <s v="2025-12-11"/>
    <x v="3"/>
    <n v="54120"/>
    <x v="0"/>
    <m/>
    <x v="0"/>
    <m/>
    <x v="9"/>
    <n v="100474696"/>
    <x v="0"/>
    <x v="0"/>
    <s v="Retenções Iur"/>
    <s v="ORI"/>
    <x v="0"/>
    <s v="RIUR"/>
    <x v="0"/>
    <x v="0"/>
    <x v="0"/>
    <x v="0"/>
    <x v="0"/>
    <x v="0"/>
    <x v="0"/>
    <x v="0"/>
    <x v="0"/>
    <x v="0"/>
    <x v="0"/>
    <s v="Retenções Iur"/>
    <x v="0"/>
    <x v="0"/>
    <x v="0"/>
    <x v="0"/>
    <x v="2"/>
    <x v="0"/>
    <x v="0"/>
    <x v="0"/>
    <x v="0"/>
    <x v="1"/>
    <x v="0"/>
    <x v="0"/>
    <s v="RETENCAO OT"/>
  </r>
  <r>
    <x v="0"/>
    <n v="0"/>
    <n v="0"/>
    <n v="0"/>
    <n v="12000"/>
    <x v="5607"/>
    <x v="0"/>
    <x v="1"/>
    <x v="0"/>
    <s v="80.02.10.03"/>
    <x v="32"/>
    <x v="4"/>
    <x v="4"/>
    <s v="Outros"/>
    <s v="80.02.10"/>
    <s v="Outros"/>
    <s v="80.02.10"/>
    <x v="57"/>
    <x v="0"/>
    <x v="6"/>
    <x v="1"/>
    <x v="1"/>
    <x v="2"/>
    <x v="2"/>
    <x v="0"/>
    <x v="11"/>
    <s v="2025-12-11"/>
    <x v="3"/>
    <n v="12000"/>
    <x v="0"/>
    <m/>
    <x v="0"/>
    <m/>
    <x v="66"/>
    <n v="100474708"/>
    <x v="0"/>
    <x v="0"/>
    <s v="Retençoes Pensao Alimenticia"/>
    <s v="ORI"/>
    <x v="0"/>
    <s v="RPA"/>
    <x v="0"/>
    <x v="0"/>
    <x v="0"/>
    <x v="0"/>
    <x v="0"/>
    <x v="0"/>
    <x v="0"/>
    <x v="0"/>
    <x v="0"/>
    <x v="0"/>
    <x v="0"/>
    <s v="Retençoes Pensao Alimenticia"/>
    <x v="0"/>
    <x v="0"/>
    <x v="0"/>
    <x v="0"/>
    <x v="2"/>
    <x v="0"/>
    <x v="0"/>
    <x v="0"/>
    <x v="0"/>
    <x v="1"/>
    <x v="0"/>
    <x v="0"/>
    <s v="RETENCAO OT"/>
  </r>
  <r>
    <x v="0"/>
    <n v="0"/>
    <n v="0"/>
    <n v="0"/>
    <n v="69706"/>
    <x v="5608"/>
    <x v="0"/>
    <x v="1"/>
    <x v="0"/>
    <s v="80.02.10.01"/>
    <x v="10"/>
    <x v="4"/>
    <x v="4"/>
    <s v="Outros"/>
    <s v="80.02.10"/>
    <s v="Outros"/>
    <s v="80.02.10"/>
    <x v="55"/>
    <x v="0"/>
    <x v="6"/>
    <x v="1"/>
    <x v="1"/>
    <x v="2"/>
    <x v="2"/>
    <x v="0"/>
    <x v="11"/>
    <s v="2025-12-11"/>
    <x v="3"/>
    <n v="69706"/>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51345"/>
    <x v="5609"/>
    <x v="0"/>
    <x v="1"/>
    <x v="0"/>
    <s v="80.02.01"/>
    <x v="28"/>
    <x v="4"/>
    <x v="4"/>
    <s v="Retenções Iur"/>
    <s v="80.02.01"/>
    <s v="Retenções Iur"/>
    <s v="80.02.01"/>
    <x v="52"/>
    <x v="0"/>
    <x v="6"/>
    <x v="1"/>
    <x v="1"/>
    <x v="2"/>
    <x v="2"/>
    <x v="0"/>
    <x v="11"/>
    <s v="2025-12-11"/>
    <x v="3"/>
    <n v="51345"/>
    <x v="0"/>
    <m/>
    <x v="0"/>
    <m/>
    <x v="9"/>
    <n v="100474696"/>
    <x v="0"/>
    <x v="0"/>
    <s v="Retenções Iur"/>
    <s v="ORI"/>
    <x v="0"/>
    <s v="RIUR"/>
    <x v="0"/>
    <x v="0"/>
    <x v="0"/>
    <x v="0"/>
    <x v="0"/>
    <x v="0"/>
    <x v="0"/>
    <x v="0"/>
    <x v="0"/>
    <x v="0"/>
    <x v="0"/>
    <s v="Retenções Iur"/>
    <x v="0"/>
    <x v="0"/>
    <x v="0"/>
    <x v="0"/>
    <x v="2"/>
    <x v="0"/>
    <x v="0"/>
    <x v="0"/>
    <x v="0"/>
    <x v="1"/>
    <x v="0"/>
    <x v="0"/>
    <s v="RETENCAO OT"/>
  </r>
  <r>
    <x v="0"/>
    <n v="0"/>
    <n v="0"/>
    <n v="0"/>
    <n v="39170"/>
    <x v="5610"/>
    <x v="0"/>
    <x v="1"/>
    <x v="0"/>
    <s v="80.02.10.01"/>
    <x v="10"/>
    <x v="4"/>
    <x v="4"/>
    <s v="Outros"/>
    <s v="80.02.10"/>
    <s v="Outros"/>
    <s v="80.02.10"/>
    <x v="55"/>
    <x v="0"/>
    <x v="6"/>
    <x v="1"/>
    <x v="1"/>
    <x v="2"/>
    <x v="2"/>
    <x v="0"/>
    <x v="11"/>
    <s v="2025-12-11"/>
    <x v="3"/>
    <n v="3917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3840"/>
    <x v="5611"/>
    <x v="0"/>
    <x v="1"/>
    <x v="0"/>
    <s v="80.02.01"/>
    <x v="28"/>
    <x v="4"/>
    <x v="4"/>
    <s v="Retenções Iur"/>
    <s v="80.02.01"/>
    <s v="Retenções Iur"/>
    <s v="80.02.01"/>
    <x v="52"/>
    <x v="0"/>
    <x v="6"/>
    <x v="1"/>
    <x v="1"/>
    <x v="2"/>
    <x v="2"/>
    <x v="0"/>
    <x v="11"/>
    <s v="2025-12-11"/>
    <x v="3"/>
    <n v="3840"/>
    <x v="0"/>
    <m/>
    <x v="0"/>
    <m/>
    <x v="9"/>
    <n v="100474696"/>
    <x v="0"/>
    <x v="0"/>
    <s v="Retenções Iur"/>
    <s v="ORI"/>
    <x v="0"/>
    <s v="RIUR"/>
    <x v="0"/>
    <x v="0"/>
    <x v="0"/>
    <x v="0"/>
    <x v="0"/>
    <x v="0"/>
    <x v="0"/>
    <x v="0"/>
    <x v="0"/>
    <x v="0"/>
    <x v="0"/>
    <s v="Retenções Iur"/>
    <x v="0"/>
    <x v="0"/>
    <x v="0"/>
    <x v="0"/>
    <x v="2"/>
    <x v="0"/>
    <x v="0"/>
    <x v="0"/>
    <x v="0"/>
    <x v="1"/>
    <x v="0"/>
    <x v="0"/>
    <s v="RETENCAO OT"/>
  </r>
  <r>
    <x v="0"/>
    <n v="0"/>
    <n v="0"/>
    <n v="0"/>
    <n v="8800"/>
    <x v="5612"/>
    <x v="0"/>
    <x v="1"/>
    <x v="0"/>
    <s v="80.02.10.01"/>
    <x v="10"/>
    <x v="4"/>
    <x v="4"/>
    <s v="Outros"/>
    <s v="80.02.10"/>
    <s v="Outros"/>
    <s v="80.02.10"/>
    <x v="55"/>
    <x v="0"/>
    <x v="6"/>
    <x v="1"/>
    <x v="1"/>
    <x v="2"/>
    <x v="2"/>
    <x v="0"/>
    <x v="11"/>
    <s v="2025-12-11"/>
    <x v="3"/>
    <n v="8800"/>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600"/>
    <x v="5613"/>
    <x v="0"/>
    <x v="1"/>
    <x v="0"/>
    <s v="80.02.10.23"/>
    <x v="33"/>
    <x v="4"/>
    <x v="4"/>
    <s v="Outros"/>
    <s v="80.02.10"/>
    <s v="Outros"/>
    <s v="80.02.10"/>
    <x v="58"/>
    <x v="0"/>
    <x v="6"/>
    <x v="1"/>
    <x v="1"/>
    <x v="2"/>
    <x v="2"/>
    <x v="0"/>
    <x v="11"/>
    <s v="2025-12-11"/>
    <x v="3"/>
    <n v="600"/>
    <x v="0"/>
    <m/>
    <x v="0"/>
    <m/>
    <x v="104"/>
    <n v="100478986"/>
    <x v="0"/>
    <x v="0"/>
    <s v="Retenções SISCAP"/>
    <s v="ORI"/>
    <x v="0"/>
    <s v="SISCAP"/>
    <x v="0"/>
    <x v="0"/>
    <x v="0"/>
    <x v="0"/>
    <x v="0"/>
    <x v="0"/>
    <x v="0"/>
    <x v="0"/>
    <x v="0"/>
    <x v="0"/>
    <x v="0"/>
    <s v="Retenções SISCAP"/>
    <x v="0"/>
    <x v="0"/>
    <x v="0"/>
    <x v="0"/>
    <x v="2"/>
    <x v="0"/>
    <x v="0"/>
    <x v="0"/>
    <x v="0"/>
    <x v="1"/>
    <x v="0"/>
    <x v="0"/>
    <s v="RETENCAO OT"/>
  </r>
  <r>
    <x v="0"/>
    <n v="0"/>
    <n v="0"/>
    <n v="0"/>
    <n v="600"/>
    <x v="5614"/>
    <x v="0"/>
    <x v="1"/>
    <x v="0"/>
    <s v="80.02.10.24"/>
    <x v="34"/>
    <x v="4"/>
    <x v="4"/>
    <s v="Outros"/>
    <s v="80.02.10"/>
    <s v="Outros"/>
    <s v="80.02.10"/>
    <x v="58"/>
    <x v="0"/>
    <x v="6"/>
    <x v="1"/>
    <x v="1"/>
    <x v="2"/>
    <x v="2"/>
    <x v="0"/>
    <x v="11"/>
    <s v="2025-12-11"/>
    <x v="3"/>
    <n v="600"/>
    <x v="0"/>
    <m/>
    <x v="0"/>
    <m/>
    <x v="105"/>
    <n v="100478987"/>
    <x v="0"/>
    <x v="0"/>
    <s v="Retenções SIACSA"/>
    <s v="ORI"/>
    <x v="0"/>
    <s v="SIACSA"/>
    <x v="0"/>
    <x v="0"/>
    <x v="0"/>
    <x v="0"/>
    <x v="0"/>
    <x v="0"/>
    <x v="0"/>
    <x v="0"/>
    <x v="0"/>
    <x v="0"/>
    <x v="0"/>
    <s v="Retenções SIACSA"/>
    <x v="0"/>
    <x v="0"/>
    <x v="0"/>
    <x v="0"/>
    <x v="2"/>
    <x v="0"/>
    <x v="0"/>
    <x v="0"/>
    <x v="0"/>
    <x v="1"/>
    <x v="0"/>
    <x v="0"/>
    <s v="RETENCAO OT"/>
  </r>
  <r>
    <x v="0"/>
    <n v="0"/>
    <n v="0"/>
    <n v="0"/>
    <n v="18869"/>
    <x v="5615"/>
    <x v="0"/>
    <x v="1"/>
    <x v="0"/>
    <s v="80.02.01"/>
    <x v="28"/>
    <x v="4"/>
    <x v="4"/>
    <s v="Retenções Iur"/>
    <s v="80.02.01"/>
    <s v="Retenções Iur"/>
    <s v="80.02.01"/>
    <x v="52"/>
    <x v="0"/>
    <x v="6"/>
    <x v="1"/>
    <x v="1"/>
    <x v="2"/>
    <x v="2"/>
    <x v="0"/>
    <x v="11"/>
    <s v="2025-12-11"/>
    <x v="3"/>
    <n v="18869"/>
    <x v="0"/>
    <m/>
    <x v="0"/>
    <m/>
    <x v="9"/>
    <n v="100474696"/>
    <x v="0"/>
    <x v="0"/>
    <s v="Retenções Iur"/>
    <s v="ORI"/>
    <x v="0"/>
    <s v="RIUR"/>
    <x v="0"/>
    <x v="0"/>
    <x v="0"/>
    <x v="0"/>
    <x v="0"/>
    <x v="0"/>
    <x v="0"/>
    <x v="0"/>
    <x v="0"/>
    <x v="0"/>
    <x v="0"/>
    <s v="Retenções Iur"/>
    <x v="0"/>
    <x v="0"/>
    <x v="0"/>
    <x v="0"/>
    <x v="2"/>
    <x v="0"/>
    <x v="0"/>
    <x v="0"/>
    <x v="0"/>
    <x v="1"/>
    <x v="0"/>
    <x v="0"/>
    <s v="RETENCAO OT"/>
  </r>
  <r>
    <x v="0"/>
    <n v="0"/>
    <n v="0"/>
    <n v="0"/>
    <n v="27555"/>
    <x v="5616"/>
    <x v="0"/>
    <x v="1"/>
    <x v="0"/>
    <s v="80.02.10.01"/>
    <x v="10"/>
    <x v="4"/>
    <x v="4"/>
    <s v="Outros"/>
    <s v="80.02.10"/>
    <s v="Outros"/>
    <s v="80.02.10"/>
    <x v="55"/>
    <x v="0"/>
    <x v="6"/>
    <x v="1"/>
    <x v="1"/>
    <x v="2"/>
    <x v="2"/>
    <x v="0"/>
    <x v="11"/>
    <s v="2025-12-11"/>
    <x v="3"/>
    <n v="27555"/>
    <x v="0"/>
    <m/>
    <x v="0"/>
    <m/>
    <x v="89"/>
    <n v="100474706"/>
    <x v="0"/>
    <x v="0"/>
    <s v="Retençoes Previdencia Social"/>
    <s v="ORI"/>
    <x v="0"/>
    <s v="RPS"/>
    <x v="0"/>
    <x v="0"/>
    <x v="0"/>
    <x v="0"/>
    <x v="0"/>
    <x v="0"/>
    <x v="0"/>
    <x v="0"/>
    <x v="0"/>
    <x v="0"/>
    <x v="0"/>
    <s v="Retençoes Previdencia Social"/>
    <x v="0"/>
    <x v="0"/>
    <x v="0"/>
    <x v="0"/>
    <x v="2"/>
    <x v="0"/>
    <x v="0"/>
    <x v="0"/>
    <x v="0"/>
    <x v="1"/>
    <x v="0"/>
    <x v="0"/>
    <s v="RETENCAO OT"/>
  </r>
  <r>
    <x v="0"/>
    <n v="0"/>
    <n v="0"/>
    <n v="0"/>
    <n v="184"/>
    <x v="5617"/>
    <x v="0"/>
    <x v="1"/>
    <x v="0"/>
    <s v="80.02.10.02"/>
    <x v="29"/>
    <x v="4"/>
    <x v="4"/>
    <s v="Outros"/>
    <s v="80.02.10"/>
    <s v="Outros"/>
    <s v="80.02.10"/>
    <x v="58"/>
    <x v="0"/>
    <x v="6"/>
    <x v="1"/>
    <x v="1"/>
    <x v="2"/>
    <x v="2"/>
    <x v="0"/>
    <x v="11"/>
    <s v="2025-12-11"/>
    <x v="3"/>
    <n v="184"/>
    <x v="0"/>
    <m/>
    <x v="0"/>
    <m/>
    <x v="103"/>
    <n v="100474707"/>
    <x v="0"/>
    <x v="0"/>
    <s v="Retençoes STAPS"/>
    <s v="ORI"/>
    <x v="0"/>
    <s v="RSND"/>
    <x v="0"/>
    <x v="0"/>
    <x v="0"/>
    <x v="0"/>
    <x v="0"/>
    <x v="0"/>
    <x v="0"/>
    <x v="0"/>
    <x v="0"/>
    <x v="0"/>
    <x v="0"/>
    <s v="Retençoes STAPS"/>
    <x v="0"/>
    <x v="0"/>
    <x v="0"/>
    <x v="0"/>
    <x v="2"/>
    <x v="0"/>
    <x v="0"/>
    <x v="0"/>
    <x v="0"/>
    <x v="1"/>
    <x v="0"/>
    <x v="0"/>
    <s v="RETENCAO OT"/>
  </r>
  <r>
    <x v="1"/>
    <n v="0"/>
    <n v="0"/>
    <n v="0"/>
    <n v="25000"/>
    <x v="5618"/>
    <x v="0"/>
    <x v="0"/>
    <x v="0"/>
    <s v="01.25.02.23"/>
    <x v="13"/>
    <x v="2"/>
    <x v="2"/>
    <s v="desporto"/>
    <s v="01.25.02"/>
    <s v="desporto"/>
    <s v="01.25.02"/>
    <x v="2"/>
    <x v="0"/>
    <x v="0"/>
    <x v="1"/>
    <x v="0"/>
    <x v="1"/>
    <x v="1"/>
    <x v="0"/>
    <x v="7"/>
    <s v="2025-08-29"/>
    <x v="2"/>
    <n v="25000"/>
    <x v="0"/>
    <m/>
    <x v="0"/>
    <m/>
    <x v="152"/>
    <n v="100400589"/>
    <x v="0"/>
    <x v="0"/>
    <s v="Atividades desportivas e promoção do desporto no Concelho"/>
    <s v="ORI"/>
    <x v="0"/>
    <m/>
    <x v="0"/>
    <x v="0"/>
    <x v="0"/>
    <x v="0"/>
    <x v="0"/>
    <x v="0"/>
    <x v="0"/>
    <x v="0"/>
    <x v="0"/>
    <x v="0"/>
    <x v="0"/>
    <s v="Atividades desportivas e promoção do desporto no Concelho"/>
    <x v="0"/>
    <x v="0"/>
    <x v="0"/>
    <x v="0"/>
    <x v="1"/>
    <x v="0"/>
    <x v="0"/>
    <x v="0"/>
    <x v="0"/>
    <x v="0"/>
    <x v="0"/>
    <x v="0"/>
    <s v="Liquidação da fatura, referente a aquisição de equipamentos desportivos, conforme proposta em anexo."/>
  </r>
  <r>
    <x v="0"/>
    <n v="0"/>
    <n v="0"/>
    <n v="0"/>
    <n v="2000"/>
    <x v="5619"/>
    <x v="0"/>
    <x v="0"/>
    <x v="0"/>
    <s v="03.16.15"/>
    <x v="0"/>
    <x v="0"/>
    <x v="0"/>
    <s v="Direção Financeira"/>
    <s v="03.16.15"/>
    <s v="Direção Financeira"/>
    <s v="03.16.15"/>
    <x v="0"/>
    <x v="0"/>
    <x v="0"/>
    <x v="0"/>
    <x v="0"/>
    <x v="0"/>
    <x v="0"/>
    <x v="0"/>
    <x v="8"/>
    <s v="2025-09-04"/>
    <x v="2"/>
    <n v="2000"/>
    <x v="0"/>
    <m/>
    <x v="0"/>
    <m/>
    <x v="52"/>
    <n v="100479622"/>
    <x v="0"/>
    <x v="0"/>
    <s v="Direção Financeira"/>
    <s v="ORI"/>
    <x v="0"/>
    <m/>
    <x v="0"/>
    <x v="0"/>
    <x v="0"/>
    <x v="0"/>
    <x v="0"/>
    <x v="0"/>
    <x v="0"/>
    <x v="0"/>
    <x v="0"/>
    <x v="0"/>
    <x v="0"/>
    <s v="Direção Financeira"/>
    <x v="0"/>
    <x v="0"/>
    <x v="0"/>
    <x v="0"/>
    <x v="0"/>
    <x v="0"/>
    <x v="0"/>
    <x v="0"/>
    <x v="0"/>
    <x v="0"/>
    <x v="0"/>
    <x v="0"/>
    <s v="Ajuda de custo a favor da senhora Monica Sofia Moreno, referente a sua deslocação à Praia no dia 29 de julho de 2025 afim de participar, na sessão de socialização do relatório de diagnóstico, conforme anexo."/>
  </r>
  <r>
    <x v="0"/>
    <n v="0"/>
    <n v="0"/>
    <n v="0"/>
    <n v="180000"/>
    <x v="5620"/>
    <x v="0"/>
    <x v="0"/>
    <x v="0"/>
    <s v="03.16.15"/>
    <x v="0"/>
    <x v="0"/>
    <x v="0"/>
    <s v="Direção Financeira"/>
    <s v="03.16.15"/>
    <s v="Direção Financeira"/>
    <s v="03.16.15"/>
    <x v="13"/>
    <x v="0"/>
    <x v="0"/>
    <x v="1"/>
    <x v="0"/>
    <x v="0"/>
    <x v="0"/>
    <x v="0"/>
    <x v="8"/>
    <s v="2025-09-15"/>
    <x v="2"/>
    <n v="180000"/>
    <x v="0"/>
    <m/>
    <x v="0"/>
    <m/>
    <x v="32"/>
    <n v="100476920"/>
    <x v="0"/>
    <x v="0"/>
    <s v="Direção Financeira"/>
    <s v="ORI"/>
    <x v="0"/>
    <m/>
    <x v="0"/>
    <x v="0"/>
    <x v="0"/>
    <x v="0"/>
    <x v="0"/>
    <x v="0"/>
    <x v="0"/>
    <x v="0"/>
    <x v="0"/>
    <x v="0"/>
    <x v="0"/>
    <s v="Direção Financeira"/>
    <x v="0"/>
    <x v="0"/>
    <x v="0"/>
    <x v="0"/>
    <x v="0"/>
    <x v="0"/>
    <x v="0"/>
    <x v="0"/>
    <x v="0"/>
    <x v="0"/>
    <x v="0"/>
    <x v="0"/>
    <s v="Pagamento referente a aquisição de combustível, destinados as viaturas afetos aos serviços da CMSM, conforme anexo."/>
  </r>
  <r>
    <x v="0"/>
    <n v="0"/>
    <n v="0"/>
    <n v="0"/>
    <n v="5000"/>
    <x v="5621"/>
    <x v="0"/>
    <x v="0"/>
    <x v="0"/>
    <s v="01.25.04.22"/>
    <x v="9"/>
    <x v="2"/>
    <x v="2"/>
    <s v="Cultura"/>
    <s v="01.25.04"/>
    <s v="Cultura"/>
    <s v="01.25.04"/>
    <x v="4"/>
    <x v="0"/>
    <x v="2"/>
    <x v="3"/>
    <x v="0"/>
    <x v="1"/>
    <x v="0"/>
    <x v="0"/>
    <x v="9"/>
    <s v="2025-10-24"/>
    <x v="3"/>
    <n v="5000"/>
    <x v="0"/>
    <m/>
    <x v="0"/>
    <m/>
    <x v="607"/>
    <n v="100480013"/>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a Sr. Claudino Borges Soares, referente a gratificação pela atuação artística durante o evento de encerramento da semana da juventude realizada no dia 03 de agosto de 2025, conforme anexo."/>
  </r>
  <r>
    <x v="0"/>
    <n v="0"/>
    <n v="0"/>
    <n v="0"/>
    <n v="9"/>
    <x v="5622"/>
    <x v="0"/>
    <x v="0"/>
    <x v="0"/>
    <s v="03.16.16"/>
    <x v="53"/>
    <x v="0"/>
    <x v="0"/>
    <s v="Direção Ambiente e Saneamento "/>
    <s v="03.16.16"/>
    <s v="Direção Ambiente e Saneamento "/>
    <s v="03.16.16"/>
    <x v="76"/>
    <x v="0"/>
    <x v="0"/>
    <x v="1"/>
    <x v="0"/>
    <x v="0"/>
    <x v="0"/>
    <x v="0"/>
    <x v="9"/>
    <s v="2025-10-24"/>
    <x v="3"/>
    <n v="9"/>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10-2025"/>
  </r>
  <r>
    <x v="0"/>
    <n v="0"/>
    <n v="0"/>
    <n v="0"/>
    <n v="0"/>
    <x v="5622"/>
    <x v="0"/>
    <x v="0"/>
    <x v="0"/>
    <s v="03.16.16"/>
    <x v="53"/>
    <x v="0"/>
    <x v="0"/>
    <s v="Direção Ambiente e Saneamento "/>
    <s v="03.16.16"/>
    <s v="Direção Ambiente e Saneamento "/>
    <s v="03.16.16"/>
    <x v="45"/>
    <x v="0"/>
    <x v="0"/>
    <x v="1"/>
    <x v="0"/>
    <x v="0"/>
    <x v="0"/>
    <x v="0"/>
    <x v="9"/>
    <s v="2025-10-24"/>
    <x v="3"/>
    <n v="0"/>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10-2025"/>
  </r>
  <r>
    <x v="0"/>
    <n v="0"/>
    <n v="0"/>
    <n v="0"/>
    <n v="15"/>
    <x v="5622"/>
    <x v="0"/>
    <x v="0"/>
    <x v="0"/>
    <s v="03.16.16"/>
    <x v="53"/>
    <x v="0"/>
    <x v="0"/>
    <s v="Direção Ambiente e Saneamento "/>
    <s v="03.16.16"/>
    <s v="Direção Ambiente e Saneamento "/>
    <s v="03.16.16"/>
    <x v="46"/>
    <x v="0"/>
    <x v="0"/>
    <x v="1"/>
    <x v="0"/>
    <x v="0"/>
    <x v="0"/>
    <x v="0"/>
    <x v="9"/>
    <s v="2025-10-24"/>
    <x v="3"/>
    <n v="15"/>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10-2025"/>
  </r>
  <r>
    <x v="0"/>
    <n v="0"/>
    <n v="0"/>
    <n v="0"/>
    <n v="638"/>
    <x v="5622"/>
    <x v="0"/>
    <x v="0"/>
    <x v="0"/>
    <s v="03.16.16"/>
    <x v="53"/>
    <x v="0"/>
    <x v="0"/>
    <s v="Direção Ambiente e Saneamento "/>
    <s v="03.16.16"/>
    <s v="Direção Ambiente e Saneamento "/>
    <s v="03.16.16"/>
    <x v="42"/>
    <x v="0"/>
    <x v="0"/>
    <x v="1"/>
    <x v="1"/>
    <x v="0"/>
    <x v="0"/>
    <x v="0"/>
    <x v="9"/>
    <s v="2025-10-24"/>
    <x v="3"/>
    <n v="638"/>
    <x v="0"/>
    <m/>
    <x v="0"/>
    <m/>
    <x v="9"/>
    <n v="100474696"/>
    <x v="0"/>
    <x v="1"/>
    <s v="Direção Ambiente e Saneamento "/>
    <s v="ORI"/>
    <x v="0"/>
    <m/>
    <x v="0"/>
    <x v="0"/>
    <x v="0"/>
    <x v="0"/>
    <x v="0"/>
    <x v="0"/>
    <x v="0"/>
    <x v="0"/>
    <x v="0"/>
    <x v="0"/>
    <x v="0"/>
    <s v="Direção Ambiente e Saneamento "/>
    <x v="0"/>
    <x v="0"/>
    <x v="0"/>
    <x v="0"/>
    <x v="0"/>
    <x v="0"/>
    <x v="0"/>
    <x v="0"/>
    <x v="0"/>
    <x v="0"/>
    <x v="1"/>
    <x v="0"/>
    <s v="Pagamento de salário referente a 10-2025"/>
  </r>
  <r>
    <x v="0"/>
    <n v="0"/>
    <n v="0"/>
    <n v="0"/>
    <n v="32"/>
    <x v="5622"/>
    <x v="0"/>
    <x v="0"/>
    <x v="0"/>
    <s v="03.16.16"/>
    <x v="53"/>
    <x v="0"/>
    <x v="0"/>
    <s v="Direção Ambiente e Saneamento "/>
    <s v="03.16.16"/>
    <s v="Direção Ambiente e Saneamento "/>
    <s v="03.16.16"/>
    <x v="76"/>
    <x v="0"/>
    <x v="0"/>
    <x v="1"/>
    <x v="0"/>
    <x v="0"/>
    <x v="0"/>
    <x v="0"/>
    <x v="9"/>
    <s v="2025-10-24"/>
    <x v="3"/>
    <n v="32"/>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10-2025"/>
  </r>
  <r>
    <x v="0"/>
    <n v="0"/>
    <n v="0"/>
    <n v="0"/>
    <n v="1"/>
    <x v="5622"/>
    <x v="0"/>
    <x v="0"/>
    <x v="0"/>
    <s v="03.16.16"/>
    <x v="53"/>
    <x v="0"/>
    <x v="0"/>
    <s v="Direção Ambiente e Saneamento "/>
    <s v="03.16.16"/>
    <s v="Direção Ambiente e Saneamento "/>
    <s v="03.16.16"/>
    <x v="45"/>
    <x v="0"/>
    <x v="0"/>
    <x v="1"/>
    <x v="0"/>
    <x v="0"/>
    <x v="0"/>
    <x v="0"/>
    <x v="9"/>
    <s v="2025-10-24"/>
    <x v="3"/>
    <n v="1"/>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10-2025"/>
  </r>
  <r>
    <x v="0"/>
    <n v="0"/>
    <n v="0"/>
    <n v="0"/>
    <n v="53"/>
    <x v="5622"/>
    <x v="0"/>
    <x v="0"/>
    <x v="0"/>
    <s v="03.16.16"/>
    <x v="53"/>
    <x v="0"/>
    <x v="0"/>
    <s v="Direção Ambiente e Saneamento "/>
    <s v="03.16.16"/>
    <s v="Direção Ambiente e Saneamento "/>
    <s v="03.16.16"/>
    <x v="46"/>
    <x v="0"/>
    <x v="0"/>
    <x v="1"/>
    <x v="0"/>
    <x v="0"/>
    <x v="0"/>
    <x v="0"/>
    <x v="9"/>
    <s v="2025-10-24"/>
    <x v="3"/>
    <n v="53"/>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10-2025"/>
  </r>
  <r>
    <x v="0"/>
    <n v="0"/>
    <n v="0"/>
    <n v="0"/>
    <n v="2274"/>
    <x v="5622"/>
    <x v="0"/>
    <x v="0"/>
    <x v="0"/>
    <s v="03.16.16"/>
    <x v="53"/>
    <x v="0"/>
    <x v="0"/>
    <s v="Direção Ambiente e Saneamento "/>
    <s v="03.16.16"/>
    <s v="Direção Ambiente e Saneamento "/>
    <s v="03.16.16"/>
    <x v="42"/>
    <x v="0"/>
    <x v="0"/>
    <x v="1"/>
    <x v="1"/>
    <x v="0"/>
    <x v="0"/>
    <x v="0"/>
    <x v="9"/>
    <s v="2025-10-24"/>
    <x v="3"/>
    <n v="2274"/>
    <x v="0"/>
    <m/>
    <x v="0"/>
    <m/>
    <x v="103"/>
    <n v="100474707"/>
    <x v="0"/>
    <x v="4"/>
    <s v="Direção Ambiente e Saneamento "/>
    <s v="ORI"/>
    <x v="0"/>
    <m/>
    <x v="0"/>
    <x v="0"/>
    <x v="0"/>
    <x v="0"/>
    <x v="0"/>
    <x v="0"/>
    <x v="0"/>
    <x v="0"/>
    <x v="0"/>
    <x v="0"/>
    <x v="0"/>
    <s v="Direção Ambiente e Saneamento "/>
    <x v="0"/>
    <x v="0"/>
    <x v="0"/>
    <x v="0"/>
    <x v="0"/>
    <x v="0"/>
    <x v="0"/>
    <x v="0"/>
    <x v="0"/>
    <x v="0"/>
    <x v="4"/>
    <x v="0"/>
    <s v="Pagamento de salário referente a 10-2025"/>
  </r>
  <r>
    <x v="0"/>
    <n v="0"/>
    <n v="0"/>
    <n v="0"/>
    <n v="3"/>
    <x v="5622"/>
    <x v="0"/>
    <x v="0"/>
    <x v="0"/>
    <s v="03.16.16"/>
    <x v="53"/>
    <x v="0"/>
    <x v="0"/>
    <s v="Direção Ambiente e Saneamento "/>
    <s v="03.16.16"/>
    <s v="Direção Ambiente e Saneamento "/>
    <s v="03.16.16"/>
    <x v="76"/>
    <x v="0"/>
    <x v="0"/>
    <x v="1"/>
    <x v="0"/>
    <x v="0"/>
    <x v="0"/>
    <x v="0"/>
    <x v="9"/>
    <s v="2025-10-24"/>
    <x v="3"/>
    <n v="3"/>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10-2025"/>
  </r>
  <r>
    <x v="0"/>
    <n v="0"/>
    <n v="0"/>
    <n v="0"/>
    <n v="0"/>
    <x v="5622"/>
    <x v="0"/>
    <x v="0"/>
    <x v="0"/>
    <s v="03.16.16"/>
    <x v="53"/>
    <x v="0"/>
    <x v="0"/>
    <s v="Direção Ambiente e Saneamento "/>
    <s v="03.16.16"/>
    <s v="Direção Ambiente e Saneamento "/>
    <s v="03.16.16"/>
    <x v="45"/>
    <x v="0"/>
    <x v="0"/>
    <x v="1"/>
    <x v="0"/>
    <x v="0"/>
    <x v="0"/>
    <x v="0"/>
    <x v="9"/>
    <s v="2025-10-24"/>
    <x v="3"/>
    <n v="0"/>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10-2025"/>
  </r>
  <r>
    <x v="0"/>
    <n v="0"/>
    <n v="0"/>
    <n v="0"/>
    <n v="5"/>
    <x v="5622"/>
    <x v="0"/>
    <x v="0"/>
    <x v="0"/>
    <s v="03.16.16"/>
    <x v="53"/>
    <x v="0"/>
    <x v="0"/>
    <s v="Direção Ambiente e Saneamento "/>
    <s v="03.16.16"/>
    <s v="Direção Ambiente e Saneamento "/>
    <s v="03.16.16"/>
    <x v="46"/>
    <x v="0"/>
    <x v="0"/>
    <x v="1"/>
    <x v="0"/>
    <x v="0"/>
    <x v="0"/>
    <x v="0"/>
    <x v="9"/>
    <s v="2025-10-24"/>
    <x v="3"/>
    <n v="5"/>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10-2025"/>
  </r>
  <r>
    <x v="0"/>
    <n v="0"/>
    <n v="0"/>
    <n v="0"/>
    <n v="222"/>
    <x v="5622"/>
    <x v="0"/>
    <x v="0"/>
    <x v="0"/>
    <s v="03.16.16"/>
    <x v="53"/>
    <x v="0"/>
    <x v="0"/>
    <s v="Direção Ambiente e Saneamento "/>
    <s v="03.16.16"/>
    <s v="Direção Ambiente e Saneamento "/>
    <s v="03.16.16"/>
    <x v="42"/>
    <x v="0"/>
    <x v="0"/>
    <x v="1"/>
    <x v="1"/>
    <x v="0"/>
    <x v="0"/>
    <x v="0"/>
    <x v="9"/>
    <s v="2025-10-24"/>
    <x v="3"/>
    <n v="222"/>
    <x v="0"/>
    <m/>
    <x v="0"/>
    <m/>
    <x v="104"/>
    <n v="100478986"/>
    <x v="0"/>
    <x v="10"/>
    <s v="Direção Ambiente e Saneamento "/>
    <s v="ORI"/>
    <x v="0"/>
    <m/>
    <x v="0"/>
    <x v="0"/>
    <x v="0"/>
    <x v="0"/>
    <x v="0"/>
    <x v="0"/>
    <x v="0"/>
    <x v="0"/>
    <x v="0"/>
    <x v="0"/>
    <x v="0"/>
    <s v="Direção Ambiente e Saneamento "/>
    <x v="0"/>
    <x v="0"/>
    <x v="0"/>
    <x v="0"/>
    <x v="0"/>
    <x v="0"/>
    <x v="0"/>
    <x v="0"/>
    <x v="0"/>
    <x v="0"/>
    <x v="10"/>
    <x v="0"/>
    <s v="Pagamento de salário referente a 10-2025"/>
  </r>
  <r>
    <x v="0"/>
    <n v="0"/>
    <n v="0"/>
    <n v="0"/>
    <n v="124"/>
    <x v="5622"/>
    <x v="0"/>
    <x v="0"/>
    <x v="0"/>
    <s v="03.16.16"/>
    <x v="53"/>
    <x v="0"/>
    <x v="0"/>
    <s v="Direção Ambiente e Saneamento "/>
    <s v="03.16.16"/>
    <s v="Direção Ambiente e Saneamento "/>
    <s v="03.16.16"/>
    <x v="76"/>
    <x v="0"/>
    <x v="0"/>
    <x v="1"/>
    <x v="0"/>
    <x v="0"/>
    <x v="0"/>
    <x v="0"/>
    <x v="9"/>
    <s v="2025-10-24"/>
    <x v="3"/>
    <n v="124"/>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10-2025"/>
  </r>
  <r>
    <x v="0"/>
    <n v="0"/>
    <n v="0"/>
    <n v="0"/>
    <n v="7"/>
    <x v="5622"/>
    <x v="0"/>
    <x v="0"/>
    <x v="0"/>
    <s v="03.16.16"/>
    <x v="53"/>
    <x v="0"/>
    <x v="0"/>
    <s v="Direção Ambiente e Saneamento "/>
    <s v="03.16.16"/>
    <s v="Direção Ambiente e Saneamento "/>
    <s v="03.16.16"/>
    <x v="45"/>
    <x v="0"/>
    <x v="0"/>
    <x v="1"/>
    <x v="0"/>
    <x v="0"/>
    <x v="0"/>
    <x v="0"/>
    <x v="9"/>
    <s v="2025-10-24"/>
    <x v="3"/>
    <n v="7"/>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10-2025"/>
  </r>
  <r>
    <x v="0"/>
    <n v="0"/>
    <n v="0"/>
    <n v="0"/>
    <n v="205"/>
    <x v="5622"/>
    <x v="0"/>
    <x v="0"/>
    <x v="0"/>
    <s v="03.16.16"/>
    <x v="53"/>
    <x v="0"/>
    <x v="0"/>
    <s v="Direção Ambiente e Saneamento "/>
    <s v="03.16.16"/>
    <s v="Direção Ambiente e Saneamento "/>
    <s v="03.16.16"/>
    <x v="46"/>
    <x v="0"/>
    <x v="0"/>
    <x v="1"/>
    <x v="0"/>
    <x v="0"/>
    <x v="0"/>
    <x v="0"/>
    <x v="9"/>
    <s v="2025-10-24"/>
    <x v="3"/>
    <n v="205"/>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10-2025"/>
  </r>
  <r>
    <x v="0"/>
    <n v="0"/>
    <n v="0"/>
    <n v="0"/>
    <n v="8664"/>
    <x v="5622"/>
    <x v="0"/>
    <x v="0"/>
    <x v="0"/>
    <s v="03.16.16"/>
    <x v="53"/>
    <x v="0"/>
    <x v="0"/>
    <s v="Direção Ambiente e Saneamento "/>
    <s v="03.16.16"/>
    <s v="Direção Ambiente e Saneamento "/>
    <s v="03.16.16"/>
    <x v="42"/>
    <x v="0"/>
    <x v="0"/>
    <x v="1"/>
    <x v="1"/>
    <x v="0"/>
    <x v="0"/>
    <x v="0"/>
    <x v="9"/>
    <s v="2025-10-24"/>
    <x v="3"/>
    <n v="8664"/>
    <x v="0"/>
    <m/>
    <x v="0"/>
    <m/>
    <x v="66"/>
    <n v="100474708"/>
    <x v="0"/>
    <x v="3"/>
    <s v="Direção Ambiente e Saneamento "/>
    <s v="ORI"/>
    <x v="0"/>
    <m/>
    <x v="0"/>
    <x v="0"/>
    <x v="0"/>
    <x v="0"/>
    <x v="0"/>
    <x v="0"/>
    <x v="0"/>
    <x v="0"/>
    <x v="0"/>
    <x v="0"/>
    <x v="0"/>
    <s v="Direção Ambiente e Saneamento "/>
    <x v="0"/>
    <x v="0"/>
    <x v="0"/>
    <x v="0"/>
    <x v="0"/>
    <x v="0"/>
    <x v="0"/>
    <x v="0"/>
    <x v="0"/>
    <x v="0"/>
    <x v="3"/>
    <x v="0"/>
    <s v="Pagamento de salário referente a 10-2025"/>
  </r>
  <r>
    <x v="0"/>
    <n v="0"/>
    <n v="0"/>
    <n v="0"/>
    <n v="13"/>
    <x v="5622"/>
    <x v="0"/>
    <x v="0"/>
    <x v="0"/>
    <s v="03.16.16"/>
    <x v="53"/>
    <x v="0"/>
    <x v="0"/>
    <s v="Direção Ambiente e Saneamento "/>
    <s v="03.16.16"/>
    <s v="Direção Ambiente e Saneamento "/>
    <s v="03.16.16"/>
    <x v="76"/>
    <x v="0"/>
    <x v="0"/>
    <x v="1"/>
    <x v="0"/>
    <x v="0"/>
    <x v="0"/>
    <x v="0"/>
    <x v="9"/>
    <s v="2025-10-24"/>
    <x v="3"/>
    <n v="13"/>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10-2025"/>
  </r>
  <r>
    <x v="0"/>
    <n v="0"/>
    <n v="0"/>
    <n v="0"/>
    <n v="0"/>
    <x v="5622"/>
    <x v="0"/>
    <x v="0"/>
    <x v="0"/>
    <s v="03.16.16"/>
    <x v="53"/>
    <x v="0"/>
    <x v="0"/>
    <s v="Direção Ambiente e Saneamento "/>
    <s v="03.16.16"/>
    <s v="Direção Ambiente e Saneamento "/>
    <s v="03.16.16"/>
    <x v="45"/>
    <x v="0"/>
    <x v="0"/>
    <x v="1"/>
    <x v="0"/>
    <x v="0"/>
    <x v="0"/>
    <x v="0"/>
    <x v="9"/>
    <s v="2025-10-24"/>
    <x v="3"/>
    <n v="0"/>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10-2025"/>
  </r>
  <r>
    <x v="0"/>
    <n v="0"/>
    <n v="0"/>
    <n v="0"/>
    <n v="22"/>
    <x v="5622"/>
    <x v="0"/>
    <x v="0"/>
    <x v="0"/>
    <s v="03.16.16"/>
    <x v="53"/>
    <x v="0"/>
    <x v="0"/>
    <s v="Direção Ambiente e Saneamento "/>
    <s v="03.16.16"/>
    <s v="Direção Ambiente e Saneamento "/>
    <s v="03.16.16"/>
    <x v="46"/>
    <x v="0"/>
    <x v="0"/>
    <x v="1"/>
    <x v="0"/>
    <x v="0"/>
    <x v="0"/>
    <x v="0"/>
    <x v="9"/>
    <s v="2025-10-24"/>
    <x v="3"/>
    <n v="22"/>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10-2025"/>
  </r>
  <r>
    <x v="0"/>
    <n v="0"/>
    <n v="0"/>
    <n v="0"/>
    <n v="955"/>
    <x v="5622"/>
    <x v="0"/>
    <x v="0"/>
    <x v="0"/>
    <s v="03.16.16"/>
    <x v="53"/>
    <x v="0"/>
    <x v="0"/>
    <s v="Direção Ambiente e Saneamento "/>
    <s v="03.16.16"/>
    <s v="Direção Ambiente e Saneamento "/>
    <s v="03.16.16"/>
    <x v="42"/>
    <x v="0"/>
    <x v="0"/>
    <x v="1"/>
    <x v="1"/>
    <x v="0"/>
    <x v="0"/>
    <x v="0"/>
    <x v="9"/>
    <s v="2025-10-24"/>
    <x v="3"/>
    <n v="955"/>
    <x v="0"/>
    <m/>
    <x v="0"/>
    <m/>
    <x v="105"/>
    <n v="100478987"/>
    <x v="0"/>
    <x v="9"/>
    <s v="Direção Ambiente e Saneamento "/>
    <s v="ORI"/>
    <x v="0"/>
    <m/>
    <x v="0"/>
    <x v="0"/>
    <x v="0"/>
    <x v="0"/>
    <x v="0"/>
    <x v="0"/>
    <x v="0"/>
    <x v="0"/>
    <x v="0"/>
    <x v="0"/>
    <x v="0"/>
    <s v="Direção Ambiente e Saneamento "/>
    <x v="0"/>
    <x v="0"/>
    <x v="0"/>
    <x v="0"/>
    <x v="0"/>
    <x v="0"/>
    <x v="0"/>
    <x v="0"/>
    <x v="0"/>
    <x v="0"/>
    <x v="9"/>
    <x v="0"/>
    <s v="Pagamento de salário referente a 10-2025"/>
  </r>
  <r>
    <x v="0"/>
    <n v="0"/>
    <n v="0"/>
    <n v="0"/>
    <n v="1044"/>
    <x v="5622"/>
    <x v="0"/>
    <x v="0"/>
    <x v="0"/>
    <s v="03.16.16"/>
    <x v="53"/>
    <x v="0"/>
    <x v="0"/>
    <s v="Direção Ambiente e Saneamento "/>
    <s v="03.16.16"/>
    <s v="Direção Ambiente e Saneamento "/>
    <s v="03.16.16"/>
    <x v="76"/>
    <x v="0"/>
    <x v="0"/>
    <x v="1"/>
    <x v="0"/>
    <x v="0"/>
    <x v="0"/>
    <x v="0"/>
    <x v="9"/>
    <s v="2025-10-24"/>
    <x v="3"/>
    <n v="1044"/>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10-2025"/>
  </r>
  <r>
    <x v="0"/>
    <n v="0"/>
    <n v="0"/>
    <n v="0"/>
    <n v="61"/>
    <x v="5622"/>
    <x v="0"/>
    <x v="0"/>
    <x v="0"/>
    <s v="03.16.16"/>
    <x v="53"/>
    <x v="0"/>
    <x v="0"/>
    <s v="Direção Ambiente e Saneamento "/>
    <s v="03.16.16"/>
    <s v="Direção Ambiente e Saneamento "/>
    <s v="03.16.16"/>
    <x v="45"/>
    <x v="0"/>
    <x v="0"/>
    <x v="1"/>
    <x v="0"/>
    <x v="0"/>
    <x v="0"/>
    <x v="0"/>
    <x v="9"/>
    <s v="2025-10-24"/>
    <x v="3"/>
    <n v="61"/>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10-2025"/>
  </r>
  <r>
    <x v="0"/>
    <n v="0"/>
    <n v="0"/>
    <n v="0"/>
    <n v="1725"/>
    <x v="5622"/>
    <x v="0"/>
    <x v="0"/>
    <x v="0"/>
    <s v="03.16.16"/>
    <x v="53"/>
    <x v="0"/>
    <x v="0"/>
    <s v="Direção Ambiente e Saneamento "/>
    <s v="03.16.16"/>
    <s v="Direção Ambiente e Saneamento "/>
    <s v="03.16.16"/>
    <x v="46"/>
    <x v="0"/>
    <x v="0"/>
    <x v="1"/>
    <x v="0"/>
    <x v="0"/>
    <x v="0"/>
    <x v="0"/>
    <x v="9"/>
    <s v="2025-10-24"/>
    <x v="3"/>
    <n v="1725"/>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10-2025"/>
  </r>
  <r>
    <x v="0"/>
    <n v="0"/>
    <n v="0"/>
    <n v="0"/>
    <n v="72647"/>
    <x v="5622"/>
    <x v="0"/>
    <x v="0"/>
    <x v="0"/>
    <s v="03.16.16"/>
    <x v="53"/>
    <x v="0"/>
    <x v="0"/>
    <s v="Direção Ambiente e Saneamento "/>
    <s v="03.16.16"/>
    <s v="Direção Ambiente e Saneamento "/>
    <s v="03.16.16"/>
    <x v="42"/>
    <x v="0"/>
    <x v="0"/>
    <x v="1"/>
    <x v="1"/>
    <x v="0"/>
    <x v="0"/>
    <x v="0"/>
    <x v="9"/>
    <s v="2025-10-24"/>
    <x v="3"/>
    <n v="72647"/>
    <x v="0"/>
    <m/>
    <x v="0"/>
    <m/>
    <x v="89"/>
    <n v="100474706"/>
    <x v="0"/>
    <x v="5"/>
    <s v="Direção Ambiente e Saneamento "/>
    <s v="ORI"/>
    <x v="0"/>
    <m/>
    <x v="0"/>
    <x v="0"/>
    <x v="0"/>
    <x v="0"/>
    <x v="0"/>
    <x v="0"/>
    <x v="0"/>
    <x v="0"/>
    <x v="0"/>
    <x v="0"/>
    <x v="0"/>
    <s v="Direção Ambiente e Saneamento "/>
    <x v="0"/>
    <x v="0"/>
    <x v="0"/>
    <x v="0"/>
    <x v="0"/>
    <x v="0"/>
    <x v="0"/>
    <x v="0"/>
    <x v="0"/>
    <x v="0"/>
    <x v="5"/>
    <x v="0"/>
    <s v="Pagamento de salário referente a 10-2025"/>
  </r>
  <r>
    <x v="0"/>
    <n v="0"/>
    <n v="0"/>
    <n v="0"/>
    <n v="12344"/>
    <x v="5622"/>
    <x v="0"/>
    <x v="0"/>
    <x v="0"/>
    <s v="03.16.16"/>
    <x v="53"/>
    <x v="0"/>
    <x v="0"/>
    <s v="Direção Ambiente e Saneamento "/>
    <s v="03.16.16"/>
    <s v="Direção Ambiente e Saneamento "/>
    <s v="03.16.16"/>
    <x v="76"/>
    <x v="0"/>
    <x v="0"/>
    <x v="1"/>
    <x v="0"/>
    <x v="0"/>
    <x v="0"/>
    <x v="0"/>
    <x v="9"/>
    <s v="2025-10-24"/>
    <x v="3"/>
    <n v="12344"/>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10-2025"/>
  </r>
  <r>
    <x v="0"/>
    <n v="0"/>
    <n v="0"/>
    <n v="0"/>
    <n v="731"/>
    <x v="5622"/>
    <x v="0"/>
    <x v="0"/>
    <x v="0"/>
    <s v="03.16.16"/>
    <x v="53"/>
    <x v="0"/>
    <x v="0"/>
    <s v="Direção Ambiente e Saneamento "/>
    <s v="03.16.16"/>
    <s v="Direção Ambiente e Saneamento "/>
    <s v="03.16.16"/>
    <x v="45"/>
    <x v="0"/>
    <x v="0"/>
    <x v="1"/>
    <x v="0"/>
    <x v="0"/>
    <x v="0"/>
    <x v="0"/>
    <x v="9"/>
    <s v="2025-10-24"/>
    <x v="3"/>
    <n v="731"/>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10-2025"/>
  </r>
  <r>
    <x v="0"/>
    <n v="0"/>
    <n v="0"/>
    <n v="0"/>
    <n v="20391"/>
    <x v="5622"/>
    <x v="0"/>
    <x v="0"/>
    <x v="0"/>
    <s v="03.16.16"/>
    <x v="53"/>
    <x v="0"/>
    <x v="0"/>
    <s v="Direção Ambiente e Saneamento "/>
    <s v="03.16.16"/>
    <s v="Direção Ambiente e Saneamento "/>
    <s v="03.16.16"/>
    <x v="46"/>
    <x v="0"/>
    <x v="0"/>
    <x v="1"/>
    <x v="0"/>
    <x v="0"/>
    <x v="0"/>
    <x v="0"/>
    <x v="9"/>
    <s v="2025-10-24"/>
    <x v="3"/>
    <n v="20391"/>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10-2025"/>
  </r>
  <r>
    <x v="0"/>
    <n v="0"/>
    <n v="0"/>
    <n v="0"/>
    <n v="858067"/>
    <x v="5622"/>
    <x v="0"/>
    <x v="0"/>
    <x v="0"/>
    <s v="03.16.16"/>
    <x v="53"/>
    <x v="0"/>
    <x v="0"/>
    <s v="Direção Ambiente e Saneamento "/>
    <s v="03.16.16"/>
    <s v="Direção Ambiente e Saneamento "/>
    <s v="03.16.16"/>
    <x v="42"/>
    <x v="0"/>
    <x v="0"/>
    <x v="1"/>
    <x v="1"/>
    <x v="0"/>
    <x v="0"/>
    <x v="0"/>
    <x v="9"/>
    <s v="2025-10-24"/>
    <x v="3"/>
    <n v="858067"/>
    <x v="0"/>
    <m/>
    <x v="0"/>
    <m/>
    <x v="26"/>
    <n v="100474914"/>
    <x v="0"/>
    <x v="0"/>
    <s v="Direção Ambiente e Saneamento "/>
    <s v="ORI"/>
    <x v="0"/>
    <m/>
    <x v="0"/>
    <x v="0"/>
    <x v="0"/>
    <x v="0"/>
    <x v="0"/>
    <x v="0"/>
    <x v="0"/>
    <x v="0"/>
    <x v="0"/>
    <x v="0"/>
    <x v="0"/>
    <s v="Direção Ambiente e Saneamento "/>
    <x v="0"/>
    <x v="0"/>
    <x v="0"/>
    <x v="0"/>
    <x v="0"/>
    <x v="0"/>
    <x v="0"/>
    <x v="0"/>
    <x v="0"/>
    <x v="0"/>
    <x v="0"/>
    <x v="0"/>
    <s v="Pagamento de salário referente a 10-2025"/>
  </r>
  <r>
    <x v="0"/>
    <n v="0"/>
    <n v="0"/>
    <n v="0"/>
    <n v="236280"/>
    <x v="5623"/>
    <x v="0"/>
    <x v="0"/>
    <x v="0"/>
    <s v="03.16.15"/>
    <x v="0"/>
    <x v="0"/>
    <x v="0"/>
    <s v="Direção Financeira"/>
    <s v="03.16.15"/>
    <s v="Direção Financeira"/>
    <s v="03.16.15"/>
    <x v="40"/>
    <x v="0"/>
    <x v="0"/>
    <x v="1"/>
    <x v="0"/>
    <x v="0"/>
    <x v="0"/>
    <x v="0"/>
    <x v="9"/>
    <s v="2025-10-27"/>
    <x v="3"/>
    <n v="236280"/>
    <x v="0"/>
    <m/>
    <x v="0"/>
    <m/>
    <x v="353"/>
    <n v="100477569"/>
    <x v="0"/>
    <x v="0"/>
    <s v="Direção Financeira"/>
    <s v="ORI"/>
    <x v="0"/>
    <m/>
    <x v="0"/>
    <x v="0"/>
    <x v="0"/>
    <x v="0"/>
    <x v="0"/>
    <x v="0"/>
    <x v="0"/>
    <x v="0"/>
    <x v="0"/>
    <x v="0"/>
    <x v="0"/>
    <s v="Direção Financeira"/>
    <x v="0"/>
    <x v="0"/>
    <x v="0"/>
    <x v="0"/>
    <x v="0"/>
    <x v="0"/>
    <x v="0"/>
    <x v="0"/>
    <x v="0"/>
    <x v="0"/>
    <x v="0"/>
    <x v="0"/>
    <s v="Pagamento a favor de Restaurante Li Ponta, referente aquisição de refeições, conforme anexo."/>
  </r>
  <r>
    <x v="1"/>
    <n v="0"/>
    <n v="0"/>
    <n v="0"/>
    <n v="490000"/>
    <x v="5624"/>
    <x v="0"/>
    <x v="0"/>
    <x v="0"/>
    <s v="01.27.07.09"/>
    <x v="7"/>
    <x v="1"/>
    <x v="1"/>
    <s v="Requalificação Urbana e Habitação 2"/>
    <s v="01.27.07"/>
    <s v="Requalificação Urbana e Habitação 2"/>
    <s v="01.27.07"/>
    <x v="2"/>
    <x v="0"/>
    <x v="0"/>
    <x v="1"/>
    <x v="0"/>
    <x v="1"/>
    <x v="1"/>
    <x v="0"/>
    <x v="9"/>
    <s v="2025-10-30"/>
    <x v="3"/>
    <n v="490000"/>
    <x v="0"/>
    <m/>
    <x v="0"/>
    <m/>
    <x v="139"/>
    <n v="100449034"/>
    <x v="0"/>
    <x v="0"/>
    <s v="Requalificação urbana e ambiental de Veneza (Kizomba, Palmarejinho e praia de Veneza)"/>
    <s v="ORI"/>
    <x v="0"/>
    <s v="RUH"/>
    <x v="0"/>
    <x v="0"/>
    <x v="0"/>
    <x v="0"/>
    <x v="0"/>
    <x v="0"/>
    <x v="0"/>
    <x v="0"/>
    <x v="0"/>
    <x v="0"/>
    <x v="0"/>
    <s v="Requalificação urbana e ambiental de Veneza (Kizomba, Palmarejinho e praia de Veneza)"/>
    <x v="0"/>
    <x v="0"/>
    <x v="0"/>
    <x v="0"/>
    <x v="1"/>
    <x v="0"/>
    <x v="0"/>
    <x v="0"/>
    <x v="0"/>
    <x v="0"/>
    <x v="0"/>
    <x v="0"/>
    <s v="Pagamento a favor de EXPOARTE, referente letras em Relevo (praia de Veneza) com colocação no local e trabalhos de alvenaria incluindo pintura do muro, conforme anexo."/>
  </r>
  <r>
    <x v="0"/>
    <n v="0"/>
    <n v="0"/>
    <n v="0"/>
    <n v="320"/>
    <x v="5625"/>
    <x v="0"/>
    <x v="0"/>
    <x v="0"/>
    <s v="03.16.17"/>
    <x v="45"/>
    <x v="0"/>
    <x v="0"/>
    <s v="Direção Proteção Civil"/>
    <s v="03.16.17"/>
    <s v="Direção Proteção Civil"/>
    <s v="03.16.17"/>
    <x v="76"/>
    <x v="0"/>
    <x v="0"/>
    <x v="1"/>
    <x v="0"/>
    <x v="0"/>
    <x v="0"/>
    <x v="0"/>
    <x v="10"/>
    <s v="2025-11-21"/>
    <x v="3"/>
    <n v="320"/>
    <x v="0"/>
    <m/>
    <x v="0"/>
    <m/>
    <x v="9"/>
    <n v="100474696"/>
    <x v="0"/>
    <x v="1"/>
    <s v="Direção Proteção Civil"/>
    <s v="ORI"/>
    <x v="0"/>
    <m/>
    <x v="0"/>
    <x v="0"/>
    <x v="0"/>
    <x v="0"/>
    <x v="0"/>
    <x v="0"/>
    <x v="0"/>
    <x v="0"/>
    <x v="0"/>
    <x v="0"/>
    <x v="0"/>
    <s v="Direção Proteção Civil"/>
    <x v="0"/>
    <x v="0"/>
    <x v="0"/>
    <x v="0"/>
    <x v="0"/>
    <x v="0"/>
    <x v="0"/>
    <x v="0"/>
    <x v="0"/>
    <x v="0"/>
    <x v="1"/>
    <x v="0"/>
    <s v="Pagamento de salário referente a 11-2025"/>
  </r>
  <r>
    <x v="0"/>
    <n v="0"/>
    <n v="0"/>
    <n v="0"/>
    <n v="841"/>
    <x v="5625"/>
    <x v="0"/>
    <x v="0"/>
    <x v="0"/>
    <s v="03.16.17"/>
    <x v="45"/>
    <x v="0"/>
    <x v="0"/>
    <s v="Direção Proteção Civil"/>
    <s v="03.16.17"/>
    <s v="Direção Proteção Civil"/>
    <s v="03.16.17"/>
    <x v="46"/>
    <x v="0"/>
    <x v="0"/>
    <x v="1"/>
    <x v="0"/>
    <x v="0"/>
    <x v="0"/>
    <x v="0"/>
    <x v="10"/>
    <s v="2025-11-21"/>
    <x v="3"/>
    <n v="841"/>
    <x v="0"/>
    <m/>
    <x v="0"/>
    <m/>
    <x v="9"/>
    <n v="100474696"/>
    <x v="0"/>
    <x v="1"/>
    <s v="Direção Proteção Civil"/>
    <s v="ORI"/>
    <x v="0"/>
    <m/>
    <x v="0"/>
    <x v="0"/>
    <x v="0"/>
    <x v="0"/>
    <x v="0"/>
    <x v="0"/>
    <x v="0"/>
    <x v="0"/>
    <x v="0"/>
    <x v="0"/>
    <x v="0"/>
    <s v="Direção Proteção Civil"/>
    <x v="0"/>
    <x v="0"/>
    <x v="0"/>
    <x v="0"/>
    <x v="0"/>
    <x v="0"/>
    <x v="0"/>
    <x v="0"/>
    <x v="0"/>
    <x v="0"/>
    <x v="1"/>
    <x v="0"/>
    <s v="Pagamento de salário referente a 11-2025"/>
  </r>
  <r>
    <x v="0"/>
    <n v="0"/>
    <n v="0"/>
    <n v="0"/>
    <n v="3619"/>
    <x v="5625"/>
    <x v="0"/>
    <x v="0"/>
    <x v="0"/>
    <s v="03.16.17"/>
    <x v="45"/>
    <x v="0"/>
    <x v="0"/>
    <s v="Direção Proteção Civil"/>
    <s v="03.16.17"/>
    <s v="Direção Proteção Civil"/>
    <s v="03.16.17"/>
    <x v="42"/>
    <x v="0"/>
    <x v="0"/>
    <x v="1"/>
    <x v="1"/>
    <x v="0"/>
    <x v="0"/>
    <x v="0"/>
    <x v="10"/>
    <s v="2025-11-21"/>
    <x v="3"/>
    <n v="3619"/>
    <x v="0"/>
    <m/>
    <x v="0"/>
    <m/>
    <x v="9"/>
    <n v="100474696"/>
    <x v="0"/>
    <x v="1"/>
    <s v="Direção Proteção Civil"/>
    <s v="ORI"/>
    <x v="0"/>
    <m/>
    <x v="0"/>
    <x v="0"/>
    <x v="0"/>
    <x v="0"/>
    <x v="0"/>
    <x v="0"/>
    <x v="0"/>
    <x v="0"/>
    <x v="0"/>
    <x v="0"/>
    <x v="0"/>
    <s v="Direção Proteção Civil"/>
    <x v="0"/>
    <x v="0"/>
    <x v="0"/>
    <x v="0"/>
    <x v="0"/>
    <x v="0"/>
    <x v="0"/>
    <x v="0"/>
    <x v="0"/>
    <x v="0"/>
    <x v="1"/>
    <x v="0"/>
    <s v="Pagamento de salário referente a 11-2025"/>
  </r>
  <r>
    <x v="0"/>
    <n v="0"/>
    <n v="0"/>
    <n v="0"/>
    <n v="39"/>
    <x v="5625"/>
    <x v="0"/>
    <x v="0"/>
    <x v="0"/>
    <s v="03.16.17"/>
    <x v="45"/>
    <x v="0"/>
    <x v="0"/>
    <s v="Direção Proteção Civil"/>
    <s v="03.16.17"/>
    <s v="Direção Proteção Civil"/>
    <s v="03.16.17"/>
    <x v="76"/>
    <x v="0"/>
    <x v="0"/>
    <x v="1"/>
    <x v="0"/>
    <x v="0"/>
    <x v="0"/>
    <x v="0"/>
    <x v="10"/>
    <s v="2025-11-21"/>
    <x v="3"/>
    <n v="39"/>
    <x v="0"/>
    <m/>
    <x v="0"/>
    <m/>
    <x v="104"/>
    <n v="100478986"/>
    <x v="0"/>
    <x v="10"/>
    <s v="Direção Proteção Civil"/>
    <s v="ORI"/>
    <x v="0"/>
    <m/>
    <x v="0"/>
    <x v="0"/>
    <x v="0"/>
    <x v="0"/>
    <x v="0"/>
    <x v="0"/>
    <x v="0"/>
    <x v="0"/>
    <x v="0"/>
    <x v="0"/>
    <x v="0"/>
    <s v="Direção Proteção Civil"/>
    <x v="0"/>
    <x v="0"/>
    <x v="0"/>
    <x v="0"/>
    <x v="0"/>
    <x v="0"/>
    <x v="0"/>
    <x v="0"/>
    <x v="0"/>
    <x v="0"/>
    <x v="10"/>
    <x v="0"/>
    <s v="Pagamento de salário referente a 11-2025"/>
  </r>
  <r>
    <x v="0"/>
    <n v="0"/>
    <n v="0"/>
    <n v="0"/>
    <n v="103"/>
    <x v="5625"/>
    <x v="0"/>
    <x v="0"/>
    <x v="0"/>
    <s v="03.16.17"/>
    <x v="45"/>
    <x v="0"/>
    <x v="0"/>
    <s v="Direção Proteção Civil"/>
    <s v="03.16.17"/>
    <s v="Direção Proteção Civil"/>
    <s v="03.16.17"/>
    <x v="46"/>
    <x v="0"/>
    <x v="0"/>
    <x v="1"/>
    <x v="0"/>
    <x v="0"/>
    <x v="0"/>
    <x v="0"/>
    <x v="10"/>
    <s v="2025-11-21"/>
    <x v="3"/>
    <n v="103"/>
    <x v="0"/>
    <m/>
    <x v="0"/>
    <m/>
    <x v="104"/>
    <n v="100478986"/>
    <x v="0"/>
    <x v="10"/>
    <s v="Direção Proteção Civil"/>
    <s v="ORI"/>
    <x v="0"/>
    <m/>
    <x v="0"/>
    <x v="0"/>
    <x v="0"/>
    <x v="0"/>
    <x v="0"/>
    <x v="0"/>
    <x v="0"/>
    <x v="0"/>
    <x v="0"/>
    <x v="0"/>
    <x v="0"/>
    <s v="Direção Proteção Civil"/>
    <x v="0"/>
    <x v="0"/>
    <x v="0"/>
    <x v="0"/>
    <x v="0"/>
    <x v="0"/>
    <x v="0"/>
    <x v="0"/>
    <x v="0"/>
    <x v="0"/>
    <x v="10"/>
    <x v="0"/>
    <s v="Pagamento de salário referente a 11-2025"/>
  </r>
  <r>
    <x v="0"/>
    <n v="0"/>
    <n v="0"/>
    <n v="0"/>
    <n v="448"/>
    <x v="5625"/>
    <x v="0"/>
    <x v="0"/>
    <x v="0"/>
    <s v="03.16.17"/>
    <x v="45"/>
    <x v="0"/>
    <x v="0"/>
    <s v="Direção Proteção Civil"/>
    <s v="03.16.17"/>
    <s v="Direção Proteção Civil"/>
    <s v="03.16.17"/>
    <x v="42"/>
    <x v="0"/>
    <x v="0"/>
    <x v="1"/>
    <x v="1"/>
    <x v="0"/>
    <x v="0"/>
    <x v="0"/>
    <x v="10"/>
    <s v="2025-11-21"/>
    <x v="3"/>
    <n v="448"/>
    <x v="0"/>
    <m/>
    <x v="0"/>
    <m/>
    <x v="104"/>
    <n v="100478986"/>
    <x v="0"/>
    <x v="10"/>
    <s v="Direção Proteção Civil"/>
    <s v="ORI"/>
    <x v="0"/>
    <m/>
    <x v="0"/>
    <x v="0"/>
    <x v="0"/>
    <x v="0"/>
    <x v="0"/>
    <x v="0"/>
    <x v="0"/>
    <x v="0"/>
    <x v="0"/>
    <x v="0"/>
    <x v="0"/>
    <s v="Direção Proteção Civil"/>
    <x v="0"/>
    <x v="0"/>
    <x v="0"/>
    <x v="0"/>
    <x v="0"/>
    <x v="0"/>
    <x v="0"/>
    <x v="0"/>
    <x v="0"/>
    <x v="0"/>
    <x v="10"/>
    <x v="0"/>
    <s v="Pagamento de salário referente a 11-2025"/>
  </r>
  <r>
    <x v="0"/>
    <n v="0"/>
    <n v="0"/>
    <n v="0"/>
    <n v="585"/>
    <x v="5625"/>
    <x v="0"/>
    <x v="0"/>
    <x v="0"/>
    <s v="03.16.17"/>
    <x v="45"/>
    <x v="0"/>
    <x v="0"/>
    <s v="Direção Proteção Civil"/>
    <s v="03.16.17"/>
    <s v="Direção Proteção Civil"/>
    <s v="03.16.17"/>
    <x v="76"/>
    <x v="0"/>
    <x v="0"/>
    <x v="1"/>
    <x v="0"/>
    <x v="0"/>
    <x v="0"/>
    <x v="0"/>
    <x v="10"/>
    <s v="2025-11-21"/>
    <x v="3"/>
    <n v="585"/>
    <x v="0"/>
    <m/>
    <x v="0"/>
    <m/>
    <x v="89"/>
    <n v="100474706"/>
    <x v="0"/>
    <x v="5"/>
    <s v="Direção Proteção Civil"/>
    <s v="ORI"/>
    <x v="0"/>
    <m/>
    <x v="0"/>
    <x v="0"/>
    <x v="0"/>
    <x v="0"/>
    <x v="0"/>
    <x v="0"/>
    <x v="0"/>
    <x v="0"/>
    <x v="0"/>
    <x v="0"/>
    <x v="0"/>
    <s v="Direção Proteção Civil"/>
    <x v="0"/>
    <x v="0"/>
    <x v="0"/>
    <x v="0"/>
    <x v="0"/>
    <x v="0"/>
    <x v="0"/>
    <x v="0"/>
    <x v="0"/>
    <x v="0"/>
    <x v="5"/>
    <x v="0"/>
    <s v="Pagamento de salário referente a 11-2025"/>
  </r>
  <r>
    <x v="0"/>
    <n v="0"/>
    <n v="0"/>
    <n v="0"/>
    <n v="1533"/>
    <x v="5625"/>
    <x v="0"/>
    <x v="0"/>
    <x v="0"/>
    <s v="03.16.17"/>
    <x v="45"/>
    <x v="0"/>
    <x v="0"/>
    <s v="Direção Proteção Civil"/>
    <s v="03.16.17"/>
    <s v="Direção Proteção Civil"/>
    <s v="03.16.17"/>
    <x v="46"/>
    <x v="0"/>
    <x v="0"/>
    <x v="1"/>
    <x v="0"/>
    <x v="0"/>
    <x v="0"/>
    <x v="0"/>
    <x v="10"/>
    <s v="2025-11-21"/>
    <x v="3"/>
    <n v="1533"/>
    <x v="0"/>
    <m/>
    <x v="0"/>
    <m/>
    <x v="89"/>
    <n v="100474706"/>
    <x v="0"/>
    <x v="5"/>
    <s v="Direção Proteção Civil"/>
    <s v="ORI"/>
    <x v="0"/>
    <m/>
    <x v="0"/>
    <x v="0"/>
    <x v="0"/>
    <x v="0"/>
    <x v="0"/>
    <x v="0"/>
    <x v="0"/>
    <x v="0"/>
    <x v="0"/>
    <x v="0"/>
    <x v="0"/>
    <s v="Direção Proteção Civil"/>
    <x v="0"/>
    <x v="0"/>
    <x v="0"/>
    <x v="0"/>
    <x v="0"/>
    <x v="0"/>
    <x v="0"/>
    <x v="0"/>
    <x v="0"/>
    <x v="0"/>
    <x v="5"/>
    <x v="0"/>
    <s v="Pagamento de salário referente a 11-2025"/>
  </r>
  <r>
    <x v="0"/>
    <n v="0"/>
    <n v="0"/>
    <n v="0"/>
    <n v="6599"/>
    <x v="5625"/>
    <x v="0"/>
    <x v="0"/>
    <x v="0"/>
    <s v="03.16.17"/>
    <x v="45"/>
    <x v="0"/>
    <x v="0"/>
    <s v="Direção Proteção Civil"/>
    <s v="03.16.17"/>
    <s v="Direção Proteção Civil"/>
    <s v="03.16.17"/>
    <x v="42"/>
    <x v="0"/>
    <x v="0"/>
    <x v="1"/>
    <x v="1"/>
    <x v="0"/>
    <x v="0"/>
    <x v="0"/>
    <x v="10"/>
    <s v="2025-11-21"/>
    <x v="3"/>
    <n v="6599"/>
    <x v="0"/>
    <m/>
    <x v="0"/>
    <m/>
    <x v="89"/>
    <n v="100474706"/>
    <x v="0"/>
    <x v="5"/>
    <s v="Direção Proteção Civil"/>
    <s v="ORI"/>
    <x v="0"/>
    <m/>
    <x v="0"/>
    <x v="0"/>
    <x v="0"/>
    <x v="0"/>
    <x v="0"/>
    <x v="0"/>
    <x v="0"/>
    <x v="0"/>
    <x v="0"/>
    <x v="0"/>
    <x v="0"/>
    <s v="Direção Proteção Civil"/>
    <x v="0"/>
    <x v="0"/>
    <x v="0"/>
    <x v="0"/>
    <x v="0"/>
    <x v="0"/>
    <x v="0"/>
    <x v="0"/>
    <x v="0"/>
    <x v="0"/>
    <x v="5"/>
    <x v="0"/>
    <s v="Pagamento de salário referente a 11-2025"/>
  </r>
  <r>
    <x v="0"/>
    <n v="0"/>
    <n v="0"/>
    <n v="0"/>
    <n v="39"/>
    <x v="5625"/>
    <x v="0"/>
    <x v="0"/>
    <x v="0"/>
    <s v="03.16.17"/>
    <x v="45"/>
    <x v="0"/>
    <x v="0"/>
    <s v="Direção Proteção Civil"/>
    <s v="03.16.17"/>
    <s v="Direção Proteção Civil"/>
    <s v="03.16.17"/>
    <x v="76"/>
    <x v="0"/>
    <x v="0"/>
    <x v="1"/>
    <x v="0"/>
    <x v="0"/>
    <x v="0"/>
    <x v="0"/>
    <x v="10"/>
    <s v="2025-11-21"/>
    <x v="3"/>
    <n v="39"/>
    <x v="0"/>
    <m/>
    <x v="0"/>
    <m/>
    <x v="105"/>
    <n v="100478987"/>
    <x v="0"/>
    <x v="9"/>
    <s v="Direção Proteção Civil"/>
    <s v="ORI"/>
    <x v="0"/>
    <m/>
    <x v="0"/>
    <x v="0"/>
    <x v="0"/>
    <x v="0"/>
    <x v="0"/>
    <x v="0"/>
    <x v="0"/>
    <x v="0"/>
    <x v="0"/>
    <x v="0"/>
    <x v="0"/>
    <s v="Direção Proteção Civil"/>
    <x v="0"/>
    <x v="0"/>
    <x v="0"/>
    <x v="0"/>
    <x v="0"/>
    <x v="0"/>
    <x v="0"/>
    <x v="0"/>
    <x v="0"/>
    <x v="0"/>
    <x v="9"/>
    <x v="0"/>
    <s v="Pagamento de salário referente a 11-2025"/>
  </r>
  <r>
    <x v="0"/>
    <n v="0"/>
    <n v="0"/>
    <n v="0"/>
    <n v="103"/>
    <x v="5625"/>
    <x v="0"/>
    <x v="0"/>
    <x v="0"/>
    <s v="03.16.17"/>
    <x v="45"/>
    <x v="0"/>
    <x v="0"/>
    <s v="Direção Proteção Civil"/>
    <s v="03.16.17"/>
    <s v="Direção Proteção Civil"/>
    <s v="03.16.17"/>
    <x v="46"/>
    <x v="0"/>
    <x v="0"/>
    <x v="1"/>
    <x v="0"/>
    <x v="0"/>
    <x v="0"/>
    <x v="0"/>
    <x v="10"/>
    <s v="2025-11-21"/>
    <x v="3"/>
    <n v="103"/>
    <x v="0"/>
    <m/>
    <x v="0"/>
    <m/>
    <x v="105"/>
    <n v="100478987"/>
    <x v="0"/>
    <x v="9"/>
    <s v="Direção Proteção Civil"/>
    <s v="ORI"/>
    <x v="0"/>
    <m/>
    <x v="0"/>
    <x v="0"/>
    <x v="0"/>
    <x v="0"/>
    <x v="0"/>
    <x v="0"/>
    <x v="0"/>
    <x v="0"/>
    <x v="0"/>
    <x v="0"/>
    <x v="0"/>
    <s v="Direção Proteção Civil"/>
    <x v="0"/>
    <x v="0"/>
    <x v="0"/>
    <x v="0"/>
    <x v="0"/>
    <x v="0"/>
    <x v="0"/>
    <x v="0"/>
    <x v="0"/>
    <x v="0"/>
    <x v="9"/>
    <x v="0"/>
    <s v="Pagamento de salário referente a 11-2025"/>
  </r>
  <r>
    <x v="0"/>
    <n v="0"/>
    <n v="0"/>
    <n v="0"/>
    <n v="448"/>
    <x v="5625"/>
    <x v="0"/>
    <x v="0"/>
    <x v="0"/>
    <s v="03.16.17"/>
    <x v="45"/>
    <x v="0"/>
    <x v="0"/>
    <s v="Direção Proteção Civil"/>
    <s v="03.16.17"/>
    <s v="Direção Proteção Civil"/>
    <s v="03.16.17"/>
    <x v="42"/>
    <x v="0"/>
    <x v="0"/>
    <x v="1"/>
    <x v="1"/>
    <x v="0"/>
    <x v="0"/>
    <x v="0"/>
    <x v="10"/>
    <s v="2025-11-21"/>
    <x v="3"/>
    <n v="448"/>
    <x v="0"/>
    <m/>
    <x v="0"/>
    <m/>
    <x v="105"/>
    <n v="100478987"/>
    <x v="0"/>
    <x v="9"/>
    <s v="Direção Proteção Civil"/>
    <s v="ORI"/>
    <x v="0"/>
    <m/>
    <x v="0"/>
    <x v="0"/>
    <x v="0"/>
    <x v="0"/>
    <x v="0"/>
    <x v="0"/>
    <x v="0"/>
    <x v="0"/>
    <x v="0"/>
    <x v="0"/>
    <x v="0"/>
    <s v="Direção Proteção Civil"/>
    <x v="0"/>
    <x v="0"/>
    <x v="0"/>
    <x v="0"/>
    <x v="0"/>
    <x v="0"/>
    <x v="0"/>
    <x v="0"/>
    <x v="0"/>
    <x v="0"/>
    <x v="9"/>
    <x v="0"/>
    <s v="Pagamento de salário referente a 11-2025"/>
  </r>
  <r>
    <x v="0"/>
    <n v="0"/>
    <n v="0"/>
    <n v="0"/>
    <n v="8684"/>
    <x v="5625"/>
    <x v="0"/>
    <x v="0"/>
    <x v="0"/>
    <s v="03.16.17"/>
    <x v="45"/>
    <x v="0"/>
    <x v="0"/>
    <s v="Direção Proteção Civil"/>
    <s v="03.16.17"/>
    <s v="Direção Proteção Civil"/>
    <s v="03.16.17"/>
    <x v="76"/>
    <x v="0"/>
    <x v="0"/>
    <x v="1"/>
    <x v="0"/>
    <x v="0"/>
    <x v="0"/>
    <x v="0"/>
    <x v="10"/>
    <s v="2025-11-21"/>
    <x v="3"/>
    <n v="8684"/>
    <x v="0"/>
    <m/>
    <x v="0"/>
    <m/>
    <x v="26"/>
    <n v="100474914"/>
    <x v="0"/>
    <x v="0"/>
    <s v="Direção Proteção Civil"/>
    <s v="ORI"/>
    <x v="0"/>
    <m/>
    <x v="0"/>
    <x v="0"/>
    <x v="0"/>
    <x v="0"/>
    <x v="0"/>
    <x v="0"/>
    <x v="0"/>
    <x v="0"/>
    <x v="0"/>
    <x v="0"/>
    <x v="0"/>
    <s v="Direção Proteção Civil"/>
    <x v="0"/>
    <x v="0"/>
    <x v="0"/>
    <x v="0"/>
    <x v="0"/>
    <x v="0"/>
    <x v="0"/>
    <x v="0"/>
    <x v="0"/>
    <x v="0"/>
    <x v="0"/>
    <x v="0"/>
    <s v="Pagamento de salário referente a 11-2025"/>
  </r>
  <r>
    <x v="0"/>
    <n v="0"/>
    <n v="0"/>
    <n v="0"/>
    <n v="22753"/>
    <x v="5625"/>
    <x v="0"/>
    <x v="0"/>
    <x v="0"/>
    <s v="03.16.17"/>
    <x v="45"/>
    <x v="0"/>
    <x v="0"/>
    <s v="Direção Proteção Civil"/>
    <s v="03.16.17"/>
    <s v="Direção Proteção Civil"/>
    <s v="03.16.17"/>
    <x v="46"/>
    <x v="0"/>
    <x v="0"/>
    <x v="1"/>
    <x v="0"/>
    <x v="0"/>
    <x v="0"/>
    <x v="0"/>
    <x v="10"/>
    <s v="2025-11-21"/>
    <x v="3"/>
    <n v="22753"/>
    <x v="0"/>
    <m/>
    <x v="0"/>
    <m/>
    <x v="26"/>
    <n v="100474914"/>
    <x v="0"/>
    <x v="0"/>
    <s v="Direção Proteção Civil"/>
    <s v="ORI"/>
    <x v="0"/>
    <m/>
    <x v="0"/>
    <x v="0"/>
    <x v="0"/>
    <x v="0"/>
    <x v="0"/>
    <x v="0"/>
    <x v="0"/>
    <x v="0"/>
    <x v="0"/>
    <x v="0"/>
    <x v="0"/>
    <s v="Direção Proteção Civil"/>
    <x v="0"/>
    <x v="0"/>
    <x v="0"/>
    <x v="0"/>
    <x v="0"/>
    <x v="0"/>
    <x v="0"/>
    <x v="0"/>
    <x v="0"/>
    <x v="0"/>
    <x v="0"/>
    <x v="0"/>
    <s v="Pagamento de salário referente a 11-2025"/>
  </r>
  <r>
    <x v="0"/>
    <n v="0"/>
    <n v="0"/>
    <n v="0"/>
    <n v="97853"/>
    <x v="5625"/>
    <x v="0"/>
    <x v="0"/>
    <x v="0"/>
    <s v="03.16.17"/>
    <x v="45"/>
    <x v="0"/>
    <x v="0"/>
    <s v="Direção Proteção Civil"/>
    <s v="03.16.17"/>
    <s v="Direção Proteção Civil"/>
    <s v="03.16.17"/>
    <x v="42"/>
    <x v="0"/>
    <x v="0"/>
    <x v="1"/>
    <x v="1"/>
    <x v="0"/>
    <x v="0"/>
    <x v="0"/>
    <x v="10"/>
    <s v="2025-11-21"/>
    <x v="3"/>
    <n v="97853"/>
    <x v="0"/>
    <m/>
    <x v="0"/>
    <m/>
    <x v="26"/>
    <n v="100474914"/>
    <x v="0"/>
    <x v="0"/>
    <s v="Direção Proteção Civil"/>
    <s v="ORI"/>
    <x v="0"/>
    <m/>
    <x v="0"/>
    <x v="0"/>
    <x v="0"/>
    <x v="0"/>
    <x v="0"/>
    <x v="0"/>
    <x v="0"/>
    <x v="0"/>
    <x v="0"/>
    <x v="0"/>
    <x v="0"/>
    <s v="Direção Proteção Civil"/>
    <x v="0"/>
    <x v="0"/>
    <x v="0"/>
    <x v="0"/>
    <x v="0"/>
    <x v="0"/>
    <x v="0"/>
    <x v="0"/>
    <x v="0"/>
    <x v="0"/>
    <x v="0"/>
    <x v="0"/>
    <s v="Pagamento de salário referente a 11-2025"/>
  </r>
  <r>
    <x v="0"/>
    <n v="0"/>
    <n v="0"/>
    <n v="0"/>
    <n v="5250"/>
    <x v="5626"/>
    <x v="0"/>
    <x v="1"/>
    <x v="0"/>
    <s v="80.02.01"/>
    <x v="28"/>
    <x v="4"/>
    <x v="4"/>
    <s v="Retenções Iur"/>
    <s v="80.02.01"/>
    <s v="Retenções Iur"/>
    <s v="80.02.01"/>
    <x v="52"/>
    <x v="0"/>
    <x v="6"/>
    <x v="1"/>
    <x v="1"/>
    <x v="2"/>
    <x v="2"/>
    <x v="0"/>
    <x v="9"/>
    <s v="2025-10-30"/>
    <x v="3"/>
    <n v="5250"/>
    <x v="0"/>
    <m/>
    <x v="0"/>
    <m/>
    <x v="9"/>
    <n v="100474696"/>
    <x v="0"/>
    <x v="0"/>
    <s v="Retenções Iur"/>
    <s v="ORI"/>
    <x v="0"/>
    <s v="RIUR"/>
    <x v="0"/>
    <x v="0"/>
    <x v="0"/>
    <x v="0"/>
    <x v="0"/>
    <x v="0"/>
    <x v="0"/>
    <x v="0"/>
    <x v="0"/>
    <x v="0"/>
    <x v="0"/>
    <s v="Retenções Iur"/>
    <x v="0"/>
    <x v="0"/>
    <x v="0"/>
    <x v="0"/>
    <x v="2"/>
    <x v="0"/>
    <x v="0"/>
    <x v="0"/>
    <x v="0"/>
    <x v="1"/>
    <x v="0"/>
    <x v="0"/>
    <s v="RETENCAO OT"/>
  </r>
  <r>
    <x v="0"/>
    <n v="0"/>
    <n v="0"/>
    <n v="0"/>
    <n v="72500"/>
    <x v="5627"/>
    <x v="0"/>
    <x v="0"/>
    <x v="0"/>
    <s v="01.25.05.12"/>
    <x v="2"/>
    <x v="2"/>
    <x v="2"/>
    <s v="Saúde"/>
    <s v="01.25.05"/>
    <s v="Saúde"/>
    <s v="01.25.05"/>
    <x v="3"/>
    <x v="0"/>
    <x v="1"/>
    <x v="2"/>
    <x v="0"/>
    <x v="1"/>
    <x v="0"/>
    <x v="0"/>
    <x v="11"/>
    <s v="2025-12-02"/>
    <x v="3"/>
    <n v="72500"/>
    <x v="0"/>
    <m/>
    <x v="0"/>
    <m/>
    <x v="260"/>
    <n v="100475220"/>
    <x v="0"/>
    <x v="0"/>
    <s v="Promoção e Inclusão Social"/>
    <s v="ORI"/>
    <x v="0"/>
    <m/>
    <x v="0"/>
    <x v="0"/>
    <x v="0"/>
    <x v="0"/>
    <x v="0"/>
    <x v="0"/>
    <x v="0"/>
    <x v="0"/>
    <x v="0"/>
    <x v="0"/>
    <x v="0"/>
    <s v="Promoção e Inclusão Social"/>
    <x v="0"/>
    <x v="0"/>
    <x v="0"/>
    <x v="0"/>
    <x v="1"/>
    <x v="0"/>
    <x v="0"/>
    <x v="0"/>
    <x v="0"/>
    <x v="0"/>
    <x v="0"/>
    <x v="0"/>
    <s v="Pagamento a favor de Drogaria - Tchukbest Holdings, referente fornecimentos de tubos de 32mm destinado a ligação de agua de consumo e agricultura para as famílias de Cantada em são Miguel, conforme anexo."/>
  </r>
  <r>
    <x v="1"/>
    <n v="0"/>
    <n v="10000000"/>
    <n v="0"/>
    <n v="0"/>
    <x v="5628"/>
    <x v="0"/>
    <x v="1"/>
    <x v="0"/>
    <s v="03.03.10"/>
    <x v="15"/>
    <x v="0"/>
    <x v="5"/>
    <s v="Receitas Da Câmara"/>
    <s v="03.03.10"/>
    <s v="Receitas Da Câmara"/>
    <s v="03.03.10"/>
    <x v="86"/>
    <x v="0"/>
    <x v="0"/>
    <x v="1"/>
    <x v="0"/>
    <x v="0"/>
    <x v="2"/>
    <x v="0"/>
    <x v="12"/>
    <s v="1 - Dotação Anual"/>
    <x v="4"/>
    <n v="10000000"/>
    <x v="1"/>
    <n v="0"/>
    <x v="1"/>
    <n v="0"/>
    <x v="608"/>
    <m/>
    <x v="0"/>
    <x v="12"/>
    <m/>
    <s v="Receitas Da Câmara"/>
    <x v="1"/>
    <s v="RDC"/>
    <x v="0"/>
    <x v="1"/>
    <x v="1"/>
    <x v="1"/>
    <x v="0"/>
    <x v="0"/>
    <x v="0"/>
    <x v="0"/>
    <x v="0"/>
    <x v="0"/>
    <x v="0"/>
    <s v="Receitas Da Câmara"/>
    <x v="0"/>
    <x v="0"/>
    <x v="0"/>
    <x v="0"/>
    <x v="3"/>
    <x v="0"/>
    <x v="1"/>
    <x v="2"/>
    <x v="1"/>
    <x v="2"/>
    <x v="12"/>
    <x v="0"/>
    <m/>
  </r>
  <r>
    <x v="1"/>
    <n v="0"/>
    <n v="50000000"/>
    <n v="0"/>
    <n v="0"/>
    <x v="5628"/>
    <x v="0"/>
    <x v="1"/>
    <x v="0"/>
    <s v="03.03.10"/>
    <x v="15"/>
    <x v="0"/>
    <x v="5"/>
    <s v="Receitas Da Câmara"/>
    <s v="03.03.10"/>
    <s v="Receitas Da Câmara"/>
    <s v="03.03.10"/>
    <x v="33"/>
    <x v="0"/>
    <x v="0"/>
    <x v="1"/>
    <x v="0"/>
    <x v="0"/>
    <x v="2"/>
    <x v="0"/>
    <x v="12"/>
    <s v="1 - Dotação Anual"/>
    <x v="4"/>
    <n v="50000000"/>
    <x v="1"/>
    <n v="0"/>
    <x v="1"/>
    <n v="0"/>
    <x v="608"/>
    <m/>
    <x v="0"/>
    <x v="12"/>
    <m/>
    <s v="Receitas Da Câmara"/>
    <x v="1"/>
    <s v="RDC"/>
    <x v="0"/>
    <x v="1"/>
    <x v="1"/>
    <x v="1"/>
    <x v="0"/>
    <x v="0"/>
    <x v="0"/>
    <x v="0"/>
    <x v="0"/>
    <x v="0"/>
    <x v="0"/>
    <s v="Receitas Da Câmara"/>
    <x v="0"/>
    <x v="0"/>
    <x v="0"/>
    <x v="0"/>
    <x v="3"/>
    <x v="0"/>
    <x v="1"/>
    <x v="2"/>
    <x v="1"/>
    <x v="2"/>
    <x v="12"/>
    <x v="0"/>
    <m/>
  </r>
  <r>
    <x v="1"/>
    <n v="0"/>
    <n v="700000"/>
    <n v="0"/>
    <n v="0"/>
    <x v="5628"/>
    <x v="0"/>
    <x v="0"/>
    <x v="0"/>
    <s v="01.24.08.10"/>
    <x v="70"/>
    <x v="7"/>
    <x v="8"/>
    <s v="Reforma do Estado e da Administração Pública"/>
    <s v="01.24.08"/>
    <s v="Projeto São Miguel On"/>
    <s v="01.24.08.10"/>
    <x v="87"/>
    <x v="0"/>
    <x v="0"/>
    <x v="1"/>
    <x v="0"/>
    <x v="1"/>
    <x v="1"/>
    <x v="0"/>
    <x v="12"/>
    <s v="1 - Dotação Anual"/>
    <x v="4"/>
    <n v="700000"/>
    <x v="1"/>
    <n v="0"/>
    <x v="1"/>
    <n v="0"/>
    <x v="608"/>
    <m/>
    <x v="0"/>
    <x v="12"/>
    <m/>
    <s v="Projeto São Miguel On"/>
    <x v="1"/>
    <s v="PSMO"/>
    <x v="0"/>
    <x v="1"/>
    <x v="1"/>
    <x v="1"/>
    <x v="0"/>
    <x v="0"/>
    <x v="0"/>
    <x v="0"/>
    <x v="0"/>
    <x v="0"/>
    <x v="0"/>
    <s v="Projeto São Miguel On"/>
    <x v="0"/>
    <x v="0"/>
    <x v="0"/>
    <x v="0"/>
    <x v="3"/>
    <x v="0"/>
    <x v="1"/>
    <x v="2"/>
    <x v="1"/>
    <x v="2"/>
    <x v="12"/>
    <x v="0"/>
    <m/>
  </r>
  <r>
    <x v="1"/>
    <n v="0"/>
    <n v="40000000"/>
    <n v="0"/>
    <n v="0"/>
    <x v="5628"/>
    <x v="0"/>
    <x v="1"/>
    <x v="0"/>
    <s v="03.03.10"/>
    <x v="15"/>
    <x v="0"/>
    <x v="5"/>
    <s v="Receitas Da Câmara"/>
    <s v="03.03.10"/>
    <s v="Receitas Da Câmara"/>
    <s v="03.03.10"/>
    <x v="88"/>
    <x v="0"/>
    <x v="0"/>
    <x v="1"/>
    <x v="0"/>
    <x v="0"/>
    <x v="2"/>
    <x v="0"/>
    <x v="12"/>
    <s v="1 - Dotação Anual"/>
    <x v="4"/>
    <n v="40000000"/>
    <x v="1"/>
    <n v="0"/>
    <x v="1"/>
    <n v="0"/>
    <x v="608"/>
    <m/>
    <x v="0"/>
    <x v="12"/>
    <m/>
    <s v="Receitas Da Câmara"/>
    <x v="1"/>
    <s v="RDC"/>
    <x v="0"/>
    <x v="1"/>
    <x v="1"/>
    <x v="1"/>
    <x v="0"/>
    <x v="0"/>
    <x v="0"/>
    <x v="0"/>
    <x v="0"/>
    <x v="0"/>
    <x v="0"/>
    <s v="Receitas Da Câmara"/>
    <x v="0"/>
    <x v="0"/>
    <x v="0"/>
    <x v="0"/>
    <x v="3"/>
    <x v="0"/>
    <x v="1"/>
    <x v="2"/>
    <x v="1"/>
    <x v="2"/>
    <x v="12"/>
    <x v="0"/>
    <m/>
  </r>
  <r>
    <x v="0"/>
    <n v="0"/>
    <n v="9999999"/>
    <n v="0"/>
    <n v="0"/>
    <x v="5628"/>
    <x v="0"/>
    <x v="1"/>
    <x v="0"/>
    <s v="80.02.10.21"/>
    <x v="19"/>
    <x v="4"/>
    <x v="4"/>
    <s v="Outros"/>
    <s v="80.02.10"/>
    <s v="Retenções Descontos Judiciais"/>
    <s v="80.02.10.21"/>
    <x v="68"/>
    <x v="0"/>
    <x v="6"/>
    <x v="1"/>
    <x v="1"/>
    <x v="2"/>
    <x v="2"/>
    <x v="0"/>
    <x v="12"/>
    <s v="1 - Dotação Anual"/>
    <x v="4"/>
    <n v="9999999"/>
    <x v="1"/>
    <n v="0"/>
    <x v="1"/>
    <n v="0"/>
    <x v="608"/>
    <m/>
    <x v="0"/>
    <x v="12"/>
    <m/>
    <s v="Retenções Descontos Judiciais"/>
    <x v="1"/>
    <m/>
    <x v="0"/>
    <x v="1"/>
    <x v="1"/>
    <x v="1"/>
    <x v="0"/>
    <x v="0"/>
    <x v="0"/>
    <x v="0"/>
    <x v="0"/>
    <x v="0"/>
    <x v="0"/>
    <s v="Retenções Descontos Judiciais"/>
    <x v="0"/>
    <x v="0"/>
    <x v="0"/>
    <x v="0"/>
    <x v="3"/>
    <x v="0"/>
    <x v="1"/>
    <x v="2"/>
    <x v="1"/>
    <x v="2"/>
    <x v="12"/>
    <x v="0"/>
    <m/>
  </r>
  <r>
    <x v="0"/>
    <n v="0"/>
    <n v="150000"/>
    <n v="0"/>
    <n v="0"/>
    <x v="5628"/>
    <x v="0"/>
    <x v="1"/>
    <x v="0"/>
    <s v="03.03.10"/>
    <x v="15"/>
    <x v="0"/>
    <x v="5"/>
    <s v="Receitas Da Câmara"/>
    <s v="03.03.10"/>
    <s v="Receitas Da Câmara"/>
    <s v="03.03.10"/>
    <x v="89"/>
    <x v="0"/>
    <x v="4"/>
    <x v="5"/>
    <x v="0"/>
    <x v="0"/>
    <x v="2"/>
    <x v="0"/>
    <x v="12"/>
    <s v="1 - Dotação Anual"/>
    <x v="4"/>
    <n v="150000"/>
    <x v="1"/>
    <n v="0"/>
    <x v="1"/>
    <n v="0"/>
    <x v="608"/>
    <m/>
    <x v="0"/>
    <x v="12"/>
    <m/>
    <s v="Receitas Da Câmara"/>
    <x v="1"/>
    <s v="RDC"/>
    <x v="0"/>
    <x v="1"/>
    <x v="1"/>
    <x v="1"/>
    <x v="0"/>
    <x v="0"/>
    <x v="0"/>
    <x v="0"/>
    <x v="0"/>
    <x v="0"/>
    <x v="0"/>
    <s v="Receitas Da Câmara"/>
    <x v="0"/>
    <x v="0"/>
    <x v="0"/>
    <x v="0"/>
    <x v="3"/>
    <x v="0"/>
    <x v="1"/>
    <x v="2"/>
    <x v="1"/>
    <x v="2"/>
    <x v="12"/>
    <x v="0"/>
    <m/>
  </r>
  <r>
    <x v="0"/>
    <n v="0"/>
    <n v="30000"/>
    <n v="0"/>
    <n v="0"/>
    <x v="5628"/>
    <x v="0"/>
    <x v="0"/>
    <x v="0"/>
    <s v="03.16.15"/>
    <x v="0"/>
    <x v="0"/>
    <x v="0"/>
    <s v="Direção Financeira"/>
    <s v="03.16.15"/>
    <s v="Direção Financeira"/>
    <s v="03.16.15"/>
    <x v="90"/>
    <x v="0"/>
    <x v="0"/>
    <x v="1"/>
    <x v="0"/>
    <x v="0"/>
    <x v="0"/>
    <x v="0"/>
    <x v="12"/>
    <s v="1 - Dotação Anual"/>
    <x v="4"/>
    <n v="30000"/>
    <x v="1"/>
    <n v="0"/>
    <x v="1"/>
    <n v="10000"/>
    <x v="608"/>
    <m/>
    <x v="0"/>
    <x v="12"/>
    <m/>
    <s v="Direção Financeira"/>
    <x v="1"/>
    <m/>
    <x v="0"/>
    <x v="1"/>
    <x v="1"/>
    <x v="1"/>
    <x v="0"/>
    <x v="0"/>
    <x v="0"/>
    <x v="0"/>
    <x v="0"/>
    <x v="0"/>
    <x v="0"/>
    <s v="Direção Financeira"/>
    <x v="0"/>
    <x v="0"/>
    <x v="0"/>
    <x v="0"/>
    <x v="3"/>
    <x v="0"/>
    <x v="1"/>
    <x v="2"/>
    <x v="1"/>
    <x v="2"/>
    <x v="12"/>
    <x v="0"/>
    <m/>
  </r>
  <r>
    <x v="0"/>
    <n v="0"/>
    <n v="2500000"/>
    <n v="0"/>
    <n v="0"/>
    <x v="5628"/>
    <x v="0"/>
    <x v="0"/>
    <x v="0"/>
    <s v="03.16.15"/>
    <x v="0"/>
    <x v="0"/>
    <x v="0"/>
    <s v="Direção Financeira"/>
    <s v="03.16.15"/>
    <s v="Direção Financeira"/>
    <s v="03.16.15"/>
    <x v="38"/>
    <x v="0"/>
    <x v="0"/>
    <x v="1"/>
    <x v="0"/>
    <x v="0"/>
    <x v="0"/>
    <x v="0"/>
    <x v="12"/>
    <s v="1 - Dotação Anual"/>
    <x v="4"/>
    <n v="2500000"/>
    <x v="1"/>
    <n v="1385000"/>
    <x v="1"/>
    <n v="200000"/>
    <x v="608"/>
    <m/>
    <x v="0"/>
    <x v="12"/>
    <m/>
    <s v="Direção Financeira"/>
    <x v="1"/>
    <m/>
    <x v="0"/>
    <x v="1"/>
    <x v="1"/>
    <x v="1"/>
    <x v="0"/>
    <x v="0"/>
    <x v="0"/>
    <x v="0"/>
    <x v="0"/>
    <x v="0"/>
    <x v="0"/>
    <s v="Direção Financeira"/>
    <x v="0"/>
    <x v="0"/>
    <x v="0"/>
    <x v="0"/>
    <x v="3"/>
    <x v="0"/>
    <x v="1"/>
    <x v="2"/>
    <x v="1"/>
    <x v="2"/>
    <x v="12"/>
    <x v="0"/>
    <m/>
  </r>
  <r>
    <x v="0"/>
    <n v="0"/>
    <n v="1200000"/>
    <n v="0"/>
    <n v="0"/>
    <x v="5628"/>
    <x v="0"/>
    <x v="0"/>
    <x v="0"/>
    <s v="03.16.15"/>
    <x v="0"/>
    <x v="0"/>
    <x v="0"/>
    <s v="Direção Financeira"/>
    <s v="03.16.15"/>
    <s v="Direção Financeira"/>
    <s v="03.16.15"/>
    <x v="11"/>
    <x v="0"/>
    <x v="0"/>
    <x v="0"/>
    <x v="1"/>
    <x v="0"/>
    <x v="0"/>
    <x v="0"/>
    <x v="12"/>
    <s v="1 - Dotação Anual"/>
    <x v="4"/>
    <n v="1200000"/>
    <x v="1"/>
    <n v="0"/>
    <x v="1"/>
    <n v="0"/>
    <x v="608"/>
    <m/>
    <x v="0"/>
    <x v="12"/>
    <m/>
    <s v="Direção Financeira"/>
    <x v="1"/>
    <m/>
    <x v="0"/>
    <x v="1"/>
    <x v="1"/>
    <x v="1"/>
    <x v="0"/>
    <x v="0"/>
    <x v="0"/>
    <x v="0"/>
    <x v="0"/>
    <x v="0"/>
    <x v="0"/>
    <s v="Direção Financeira"/>
    <x v="0"/>
    <x v="0"/>
    <x v="0"/>
    <x v="0"/>
    <x v="3"/>
    <x v="0"/>
    <x v="1"/>
    <x v="2"/>
    <x v="1"/>
    <x v="2"/>
    <x v="12"/>
    <x v="0"/>
    <m/>
  </r>
  <r>
    <x v="1"/>
    <n v="0"/>
    <n v="80509785"/>
    <n v="0"/>
    <n v="0"/>
    <x v="5628"/>
    <x v="0"/>
    <x v="0"/>
    <x v="0"/>
    <s v="03.16.15"/>
    <x v="0"/>
    <x v="0"/>
    <x v="0"/>
    <s v="Direção Financeira"/>
    <s v="03.16.15"/>
    <s v="Direção Financeira"/>
    <s v="03.16.15"/>
    <x v="67"/>
    <x v="0"/>
    <x v="0"/>
    <x v="1"/>
    <x v="0"/>
    <x v="0"/>
    <x v="1"/>
    <x v="0"/>
    <x v="12"/>
    <s v="1 - Dotação Anual"/>
    <x v="4"/>
    <n v="80509785"/>
    <x v="1"/>
    <n v="0"/>
    <x v="1"/>
    <n v="25600000"/>
    <x v="608"/>
    <m/>
    <x v="0"/>
    <x v="12"/>
    <m/>
    <s v="Direção Financeira"/>
    <x v="1"/>
    <m/>
    <x v="0"/>
    <x v="1"/>
    <x v="1"/>
    <x v="1"/>
    <x v="0"/>
    <x v="0"/>
    <x v="0"/>
    <x v="0"/>
    <x v="0"/>
    <x v="0"/>
    <x v="0"/>
    <s v="Direção Financeira"/>
    <x v="0"/>
    <x v="0"/>
    <x v="0"/>
    <x v="0"/>
    <x v="3"/>
    <x v="0"/>
    <x v="1"/>
    <x v="2"/>
    <x v="1"/>
    <x v="2"/>
    <x v="12"/>
    <x v="0"/>
    <m/>
  </r>
  <r>
    <x v="1"/>
    <n v="0"/>
    <n v="4000000"/>
    <n v="0"/>
    <n v="0"/>
    <x v="5628"/>
    <x v="0"/>
    <x v="0"/>
    <x v="0"/>
    <s v="03.16.15"/>
    <x v="0"/>
    <x v="0"/>
    <x v="0"/>
    <s v="Direção Financeira"/>
    <s v="03.16.15"/>
    <s v="Direção Financeira"/>
    <s v="03.16.15"/>
    <x v="53"/>
    <x v="0"/>
    <x v="0"/>
    <x v="1"/>
    <x v="0"/>
    <x v="0"/>
    <x v="1"/>
    <x v="0"/>
    <x v="12"/>
    <s v="1 - Dotação Anual"/>
    <x v="4"/>
    <n v="4000000"/>
    <x v="1"/>
    <n v="15300000"/>
    <x v="1"/>
    <n v="2920000"/>
    <x v="608"/>
    <m/>
    <x v="0"/>
    <x v="12"/>
    <m/>
    <s v="Direção Financeira"/>
    <x v="1"/>
    <m/>
    <x v="0"/>
    <x v="1"/>
    <x v="1"/>
    <x v="1"/>
    <x v="0"/>
    <x v="0"/>
    <x v="0"/>
    <x v="0"/>
    <x v="0"/>
    <x v="0"/>
    <x v="0"/>
    <s v="Direção Financeira"/>
    <x v="0"/>
    <x v="0"/>
    <x v="0"/>
    <x v="0"/>
    <x v="3"/>
    <x v="0"/>
    <x v="1"/>
    <x v="2"/>
    <x v="1"/>
    <x v="2"/>
    <x v="12"/>
    <x v="0"/>
    <m/>
  </r>
  <r>
    <x v="0"/>
    <n v="0"/>
    <n v="9999999"/>
    <n v="0"/>
    <n v="0"/>
    <x v="5628"/>
    <x v="0"/>
    <x v="1"/>
    <x v="0"/>
    <s v="80.02.01"/>
    <x v="28"/>
    <x v="4"/>
    <x v="4"/>
    <s v="Retenções Iur"/>
    <s v="80.02.01"/>
    <s v="Retenções Iur"/>
    <s v="80.02.01"/>
    <x v="52"/>
    <x v="0"/>
    <x v="6"/>
    <x v="1"/>
    <x v="1"/>
    <x v="2"/>
    <x v="2"/>
    <x v="0"/>
    <x v="12"/>
    <s v="1 - Dotação Anual"/>
    <x v="4"/>
    <n v="9999999"/>
    <x v="1"/>
    <n v="0"/>
    <x v="1"/>
    <n v="0"/>
    <x v="608"/>
    <m/>
    <x v="0"/>
    <x v="12"/>
    <m/>
    <s v="Retenções Iur"/>
    <x v="1"/>
    <s v="RIUR"/>
    <x v="0"/>
    <x v="1"/>
    <x v="1"/>
    <x v="1"/>
    <x v="0"/>
    <x v="0"/>
    <x v="0"/>
    <x v="0"/>
    <x v="0"/>
    <x v="0"/>
    <x v="0"/>
    <s v="Retenções Iur"/>
    <x v="0"/>
    <x v="0"/>
    <x v="0"/>
    <x v="0"/>
    <x v="3"/>
    <x v="0"/>
    <x v="1"/>
    <x v="2"/>
    <x v="1"/>
    <x v="2"/>
    <x v="12"/>
    <x v="0"/>
    <m/>
  </r>
  <r>
    <x v="0"/>
    <n v="0"/>
    <n v="9999999"/>
    <n v="0"/>
    <n v="0"/>
    <x v="5628"/>
    <x v="0"/>
    <x v="1"/>
    <x v="0"/>
    <s v="80.02.10.01"/>
    <x v="10"/>
    <x v="4"/>
    <x v="4"/>
    <s v="Outros"/>
    <s v="80.02.10"/>
    <s v="Retençoes Previdencia Social"/>
    <s v="80.02.10.01"/>
    <x v="55"/>
    <x v="0"/>
    <x v="6"/>
    <x v="1"/>
    <x v="1"/>
    <x v="2"/>
    <x v="2"/>
    <x v="0"/>
    <x v="12"/>
    <s v="1 - Dotação Anual"/>
    <x v="4"/>
    <n v="9999999"/>
    <x v="1"/>
    <n v="0"/>
    <x v="1"/>
    <n v="0"/>
    <x v="608"/>
    <m/>
    <x v="0"/>
    <x v="12"/>
    <m/>
    <s v="Retençoes Previdencia Social"/>
    <x v="1"/>
    <s v="RPS"/>
    <x v="0"/>
    <x v="1"/>
    <x v="1"/>
    <x v="1"/>
    <x v="0"/>
    <x v="0"/>
    <x v="0"/>
    <x v="0"/>
    <x v="0"/>
    <x v="0"/>
    <x v="0"/>
    <s v="Retençoes Previdencia Social"/>
    <x v="0"/>
    <x v="0"/>
    <x v="0"/>
    <x v="0"/>
    <x v="3"/>
    <x v="0"/>
    <x v="1"/>
    <x v="2"/>
    <x v="1"/>
    <x v="2"/>
    <x v="12"/>
    <x v="0"/>
    <m/>
  </r>
  <r>
    <x v="0"/>
    <n v="0"/>
    <n v="9999999"/>
    <n v="0"/>
    <n v="0"/>
    <x v="5628"/>
    <x v="0"/>
    <x v="1"/>
    <x v="0"/>
    <s v="80.02.10.02"/>
    <x v="29"/>
    <x v="4"/>
    <x v="4"/>
    <s v="Outros"/>
    <s v="80.02.10"/>
    <s v="Retençoes STAPS"/>
    <s v="80.02.10.02"/>
    <x v="58"/>
    <x v="0"/>
    <x v="6"/>
    <x v="1"/>
    <x v="1"/>
    <x v="2"/>
    <x v="2"/>
    <x v="0"/>
    <x v="12"/>
    <s v="1 - Dotação Anual"/>
    <x v="4"/>
    <n v="9999999"/>
    <x v="1"/>
    <n v="0"/>
    <x v="1"/>
    <n v="0"/>
    <x v="608"/>
    <m/>
    <x v="0"/>
    <x v="12"/>
    <m/>
    <s v="Retençoes STAPS"/>
    <x v="1"/>
    <s v="RSND"/>
    <x v="0"/>
    <x v="1"/>
    <x v="1"/>
    <x v="1"/>
    <x v="0"/>
    <x v="0"/>
    <x v="0"/>
    <x v="0"/>
    <x v="0"/>
    <x v="0"/>
    <x v="0"/>
    <s v="Retençoes STAPS"/>
    <x v="0"/>
    <x v="0"/>
    <x v="0"/>
    <x v="0"/>
    <x v="3"/>
    <x v="0"/>
    <x v="1"/>
    <x v="2"/>
    <x v="1"/>
    <x v="2"/>
    <x v="12"/>
    <x v="0"/>
    <m/>
  </r>
  <r>
    <x v="0"/>
    <n v="0"/>
    <n v="9999999"/>
    <n v="0"/>
    <n v="0"/>
    <x v="5628"/>
    <x v="0"/>
    <x v="1"/>
    <x v="0"/>
    <s v="80.02.10.24"/>
    <x v="34"/>
    <x v="4"/>
    <x v="4"/>
    <s v="Outros"/>
    <s v="80.02.10"/>
    <s v="Retenções SIACSA"/>
    <s v="80.02.10.24"/>
    <x v="58"/>
    <x v="0"/>
    <x v="6"/>
    <x v="1"/>
    <x v="1"/>
    <x v="2"/>
    <x v="2"/>
    <x v="0"/>
    <x v="12"/>
    <s v="1 - Dotação Anual"/>
    <x v="4"/>
    <n v="9999999"/>
    <x v="1"/>
    <n v="0"/>
    <x v="1"/>
    <n v="0"/>
    <x v="608"/>
    <m/>
    <x v="0"/>
    <x v="12"/>
    <m/>
    <s v="Retenções SIACSA"/>
    <x v="1"/>
    <s v="SIACSA"/>
    <x v="0"/>
    <x v="1"/>
    <x v="1"/>
    <x v="1"/>
    <x v="0"/>
    <x v="0"/>
    <x v="0"/>
    <x v="0"/>
    <x v="0"/>
    <x v="0"/>
    <x v="0"/>
    <s v="Retenções SIACSA"/>
    <x v="0"/>
    <x v="0"/>
    <x v="0"/>
    <x v="0"/>
    <x v="3"/>
    <x v="0"/>
    <x v="1"/>
    <x v="2"/>
    <x v="1"/>
    <x v="2"/>
    <x v="12"/>
    <x v="0"/>
    <m/>
  </r>
  <r>
    <x v="0"/>
    <n v="0"/>
    <n v="9999999"/>
    <n v="0"/>
    <n v="0"/>
    <x v="5628"/>
    <x v="0"/>
    <x v="1"/>
    <x v="0"/>
    <s v="80.02.10.23"/>
    <x v="33"/>
    <x v="4"/>
    <x v="4"/>
    <s v="Outros"/>
    <s v="80.02.10"/>
    <s v="Retenções SISCAP"/>
    <s v="80.02.10.23"/>
    <x v="58"/>
    <x v="0"/>
    <x v="6"/>
    <x v="1"/>
    <x v="1"/>
    <x v="2"/>
    <x v="2"/>
    <x v="0"/>
    <x v="12"/>
    <s v="1 - Dotação Anual"/>
    <x v="4"/>
    <n v="9999999"/>
    <x v="1"/>
    <n v="0"/>
    <x v="1"/>
    <n v="0"/>
    <x v="608"/>
    <m/>
    <x v="0"/>
    <x v="12"/>
    <m/>
    <s v="Retenções SISCAP"/>
    <x v="1"/>
    <s v="SISCAP"/>
    <x v="0"/>
    <x v="1"/>
    <x v="1"/>
    <x v="1"/>
    <x v="0"/>
    <x v="0"/>
    <x v="0"/>
    <x v="0"/>
    <x v="0"/>
    <x v="0"/>
    <x v="0"/>
    <s v="Retenções SISCAP"/>
    <x v="0"/>
    <x v="0"/>
    <x v="0"/>
    <x v="0"/>
    <x v="3"/>
    <x v="0"/>
    <x v="1"/>
    <x v="2"/>
    <x v="1"/>
    <x v="2"/>
    <x v="12"/>
    <x v="0"/>
    <m/>
  </r>
  <r>
    <x v="0"/>
    <n v="0"/>
    <n v="9999999"/>
    <n v="0"/>
    <n v="0"/>
    <x v="5628"/>
    <x v="0"/>
    <x v="1"/>
    <x v="0"/>
    <s v="80.02.10.03"/>
    <x v="32"/>
    <x v="4"/>
    <x v="4"/>
    <s v="Outros"/>
    <s v="80.02.10"/>
    <s v="Retençoes Pensao Alimenticia"/>
    <s v="80.02.10.03"/>
    <x v="57"/>
    <x v="0"/>
    <x v="6"/>
    <x v="1"/>
    <x v="1"/>
    <x v="2"/>
    <x v="2"/>
    <x v="0"/>
    <x v="12"/>
    <s v="1 - Dotação Anual"/>
    <x v="4"/>
    <n v="9999999"/>
    <x v="1"/>
    <n v="0"/>
    <x v="1"/>
    <n v="0"/>
    <x v="608"/>
    <m/>
    <x v="0"/>
    <x v="12"/>
    <m/>
    <s v="Retençoes Pensao Alimenticia"/>
    <x v="1"/>
    <s v="RPA"/>
    <x v="0"/>
    <x v="1"/>
    <x v="1"/>
    <x v="1"/>
    <x v="0"/>
    <x v="0"/>
    <x v="0"/>
    <x v="0"/>
    <x v="0"/>
    <x v="0"/>
    <x v="0"/>
    <s v="Retençoes Pensao Alimenticia"/>
    <x v="0"/>
    <x v="0"/>
    <x v="0"/>
    <x v="0"/>
    <x v="3"/>
    <x v="0"/>
    <x v="1"/>
    <x v="2"/>
    <x v="1"/>
    <x v="2"/>
    <x v="12"/>
    <x v="0"/>
    <m/>
  </r>
  <r>
    <x v="0"/>
    <n v="0"/>
    <n v="9999999"/>
    <n v="0"/>
    <n v="0"/>
    <x v="5628"/>
    <x v="0"/>
    <x v="1"/>
    <x v="0"/>
    <s v="80.02.10.09"/>
    <x v="61"/>
    <x v="4"/>
    <x v="4"/>
    <s v="Outros"/>
    <s v="80.02.10"/>
    <s v="Retenções Reposição"/>
    <s v="80.02.10.09"/>
    <x v="59"/>
    <x v="0"/>
    <x v="6"/>
    <x v="14"/>
    <x v="1"/>
    <x v="2"/>
    <x v="2"/>
    <x v="0"/>
    <x v="12"/>
    <s v="1 - Dotação Anual"/>
    <x v="4"/>
    <n v="9999999"/>
    <x v="1"/>
    <n v="0"/>
    <x v="1"/>
    <n v="0"/>
    <x v="608"/>
    <m/>
    <x v="0"/>
    <x v="12"/>
    <m/>
    <s v="Retenções Reposição"/>
    <x v="1"/>
    <s v="RR"/>
    <x v="0"/>
    <x v="1"/>
    <x v="1"/>
    <x v="1"/>
    <x v="0"/>
    <x v="0"/>
    <x v="0"/>
    <x v="0"/>
    <x v="0"/>
    <x v="0"/>
    <x v="0"/>
    <s v="Retenções Reposição"/>
    <x v="0"/>
    <x v="0"/>
    <x v="0"/>
    <x v="0"/>
    <x v="3"/>
    <x v="0"/>
    <x v="1"/>
    <x v="2"/>
    <x v="1"/>
    <x v="2"/>
    <x v="12"/>
    <x v="0"/>
    <m/>
  </r>
  <r>
    <x v="0"/>
    <n v="0"/>
    <n v="999999999"/>
    <n v="0"/>
    <n v="0"/>
    <x v="5628"/>
    <x v="0"/>
    <x v="1"/>
    <x v="0"/>
    <s v="80.02.06"/>
    <x v="71"/>
    <x v="4"/>
    <x v="4"/>
    <s v="Retençao Comp. Aposentaçao_Estado"/>
    <s v="80.02.06"/>
    <s v="Retençao Comp. Aposentaçao_Estado"/>
    <s v="80.02.06"/>
    <x v="59"/>
    <x v="0"/>
    <x v="6"/>
    <x v="14"/>
    <x v="1"/>
    <x v="2"/>
    <x v="2"/>
    <x v="0"/>
    <x v="12"/>
    <s v="1 - Dotação Anual"/>
    <x v="4"/>
    <n v="999999999"/>
    <x v="1"/>
    <n v="0"/>
    <x v="1"/>
    <n v="0"/>
    <x v="608"/>
    <m/>
    <x v="0"/>
    <x v="12"/>
    <m/>
    <s v="Retençao Comp. Aposentaçao_Estado"/>
    <x v="1"/>
    <s v="RCAE"/>
    <x v="0"/>
    <x v="1"/>
    <x v="1"/>
    <x v="1"/>
    <x v="0"/>
    <x v="0"/>
    <x v="0"/>
    <x v="0"/>
    <x v="0"/>
    <x v="0"/>
    <x v="0"/>
    <s v="Retençao Comp. Aposentaçao_Estado"/>
    <x v="0"/>
    <x v="0"/>
    <x v="0"/>
    <x v="0"/>
    <x v="3"/>
    <x v="0"/>
    <x v="1"/>
    <x v="2"/>
    <x v="1"/>
    <x v="2"/>
    <x v="12"/>
    <x v="0"/>
    <m/>
  </r>
  <r>
    <x v="0"/>
    <n v="0"/>
    <n v="9999999"/>
    <n v="0"/>
    <n v="0"/>
    <x v="5628"/>
    <x v="0"/>
    <x v="1"/>
    <x v="0"/>
    <s v="80.02.10.26"/>
    <x v="35"/>
    <x v="4"/>
    <x v="4"/>
    <s v="Outros"/>
    <s v="80.02.10"/>
    <s v="Retenção Sansung"/>
    <s v="80.02.10.26"/>
    <x v="59"/>
    <x v="0"/>
    <x v="6"/>
    <x v="14"/>
    <x v="1"/>
    <x v="2"/>
    <x v="2"/>
    <x v="0"/>
    <x v="12"/>
    <s v="1 - Dotação Anual"/>
    <x v="4"/>
    <n v="9999999"/>
    <x v="1"/>
    <n v="0"/>
    <x v="1"/>
    <n v="0"/>
    <x v="608"/>
    <m/>
    <x v="0"/>
    <x v="12"/>
    <m/>
    <s v="Retenção Sansung"/>
    <x v="1"/>
    <s v="RS"/>
    <x v="0"/>
    <x v="1"/>
    <x v="1"/>
    <x v="1"/>
    <x v="0"/>
    <x v="0"/>
    <x v="0"/>
    <x v="0"/>
    <x v="0"/>
    <x v="0"/>
    <x v="0"/>
    <s v="Retenção Sansung"/>
    <x v="0"/>
    <x v="0"/>
    <x v="0"/>
    <x v="0"/>
    <x v="3"/>
    <x v="0"/>
    <x v="1"/>
    <x v="2"/>
    <x v="1"/>
    <x v="2"/>
    <x v="12"/>
    <x v="0"/>
    <m/>
  </r>
  <r>
    <x v="0"/>
    <n v="0"/>
    <n v="9999999"/>
    <n v="0"/>
    <n v="0"/>
    <x v="5628"/>
    <x v="0"/>
    <x v="1"/>
    <x v="0"/>
    <s v="80.02.10.20"/>
    <x v="68"/>
    <x v="4"/>
    <x v="4"/>
    <s v="Outros"/>
    <s v="80.02.10"/>
    <s v="Retenções CVMovel"/>
    <s v="80.02.10.20"/>
    <x v="59"/>
    <x v="0"/>
    <x v="6"/>
    <x v="14"/>
    <x v="1"/>
    <x v="2"/>
    <x v="2"/>
    <x v="0"/>
    <x v="12"/>
    <s v="1 - Dotação Anual"/>
    <x v="4"/>
    <n v="9999999"/>
    <x v="1"/>
    <n v="0"/>
    <x v="1"/>
    <n v="0"/>
    <x v="608"/>
    <m/>
    <x v="0"/>
    <x v="12"/>
    <m/>
    <s v="Retenções CVMovel"/>
    <x v="1"/>
    <s v="RT"/>
    <x v="0"/>
    <x v="1"/>
    <x v="1"/>
    <x v="1"/>
    <x v="0"/>
    <x v="0"/>
    <x v="0"/>
    <x v="0"/>
    <x v="0"/>
    <x v="0"/>
    <x v="0"/>
    <s v="Retenções CVMovel"/>
    <x v="0"/>
    <x v="0"/>
    <x v="0"/>
    <x v="0"/>
    <x v="3"/>
    <x v="0"/>
    <x v="1"/>
    <x v="2"/>
    <x v="1"/>
    <x v="2"/>
    <x v="12"/>
    <x v="0"/>
    <m/>
  </r>
  <r>
    <x v="2"/>
    <n v="0"/>
    <n v="9999999"/>
    <n v="0"/>
    <n v="0"/>
    <x v="5628"/>
    <x v="0"/>
    <x v="0"/>
    <x v="0"/>
    <s v="80.02.01"/>
    <x v="28"/>
    <x v="4"/>
    <x v="4"/>
    <s v="Retenções Iur"/>
    <s v="80.02.01"/>
    <s v="Retenções Iur"/>
    <s v="80.02.01"/>
    <x v="85"/>
    <x v="0"/>
    <x v="3"/>
    <x v="18"/>
    <x v="1"/>
    <x v="2"/>
    <x v="0"/>
    <x v="0"/>
    <x v="12"/>
    <s v="1 - Dotação Anual"/>
    <x v="4"/>
    <n v="9999999"/>
    <x v="1"/>
    <n v="0"/>
    <x v="1"/>
    <n v="0"/>
    <x v="608"/>
    <m/>
    <x v="0"/>
    <x v="12"/>
    <m/>
    <s v="Retenções Iur"/>
    <x v="1"/>
    <s v="RIUR"/>
    <x v="0"/>
    <x v="1"/>
    <x v="1"/>
    <x v="1"/>
    <x v="0"/>
    <x v="0"/>
    <x v="0"/>
    <x v="0"/>
    <x v="0"/>
    <x v="0"/>
    <x v="0"/>
    <s v="Retenções Iur"/>
    <x v="0"/>
    <x v="0"/>
    <x v="0"/>
    <x v="0"/>
    <x v="3"/>
    <x v="0"/>
    <x v="1"/>
    <x v="2"/>
    <x v="1"/>
    <x v="2"/>
    <x v="12"/>
    <x v="0"/>
    <m/>
  </r>
  <r>
    <x v="2"/>
    <n v="0"/>
    <n v="9999999"/>
    <n v="0"/>
    <n v="0"/>
    <x v="5628"/>
    <x v="0"/>
    <x v="0"/>
    <x v="0"/>
    <s v="80.02.08"/>
    <x v="72"/>
    <x v="4"/>
    <x v="4"/>
    <s v="Retençoes Compe. Aposentaçao"/>
    <s v="80.02.08"/>
    <s v="Retençoes Compe. Aposentaçao"/>
    <s v="80.02.08"/>
    <x v="91"/>
    <x v="0"/>
    <x v="3"/>
    <x v="18"/>
    <x v="1"/>
    <x v="2"/>
    <x v="0"/>
    <x v="0"/>
    <x v="12"/>
    <s v="1 - Dotação Anual"/>
    <x v="4"/>
    <n v="9999999"/>
    <x v="1"/>
    <n v="0"/>
    <x v="1"/>
    <n v="0"/>
    <x v="608"/>
    <m/>
    <x v="0"/>
    <x v="12"/>
    <m/>
    <s v="Retençoes Compe. Aposentaçao"/>
    <x v="1"/>
    <s v="RCA"/>
    <x v="0"/>
    <x v="1"/>
    <x v="1"/>
    <x v="1"/>
    <x v="0"/>
    <x v="0"/>
    <x v="0"/>
    <x v="0"/>
    <x v="0"/>
    <x v="0"/>
    <x v="0"/>
    <s v="Retençoes Compe. Aposentaçao"/>
    <x v="0"/>
    <x v="0"/>
    <x v="0"/>
    <x v="0"/>
    <x v="3"/>
    <x v="0"/>
    <x v="1"/>
    <x v="2"/>
    <x v="1"/>
    <x v="2"/>
    <x v="12"/>
    <x v="0"/>
    <m/>
  </r>
  <r>
    <x v="2"/>
    <n v="0"/>
    <n v="9999999"/>
    <n v="0"/>
    <n v="0"/>
    <x v="5628"/>
    <x v="0"/>
    <x v="0"/>
    <x v="0"/>
    <s v="80.02.10.01"/>
    <x v="10"/>
    <x v="4"/>
    <x v="4"/>
    <s v="Outros"/>
    <s v="80.02.10"/>
    <s v="Retençoes Previdencia Social"/>
    <s v="80.02.10.01"/>
    <x v="6"/>
    <x v="0"/>
    <x v="3"/>
    <x v="4"/>
    <x v="1"/>
    <x v="2"/>
    <x v="0"/>
    <x v="0"/>
    <x v="12"/>
    <s v="1 - Dotação Anual"/>
    <x v="4"/>
    <n v="9999999"/>
    <x v="1"/>
    <n v="0"/>
    <x v="1"/>
    <n v="0"/>
    <x v="608"/>
    <m/>
    <x v="0"/>
    <x v="12"/>
    <m/>
    <s v="Retençoes Previdencia Social"/>
    <x v="1"/>
    <s v="RPS"/>
    <x v="0"/>
    <x v="1"/>
    <x v="1"/>
    <x v="1"/>
    <x v="0"/>
    <x v="0"/>
    <x v="0"/>
    <x v="0"/>
    <x v="0"/>
    <x v="0"/>
    <x v="0"/>
    <s v="Retençoes Previdencia Social"/>
    <x v="0"/>
    <x v="0"/>
    <x v="0"/>
    <x v="0"/>
    <x v="3"/>
    <x v="0"/>
    <x v="1"/>
    <x v="2"/>
    <x v="1"/>
    <x v="2"/>
    <x v="12"/>
    <x v="0"/>
    <m/>
  </r>
  <r>
    <x v="2"/>
    <n v="0"/>
    <n v="9999999"/>
    <n v="0"/>
    <n v="0"/>
    <x v="5628"/>
    <x v="0"/>
    <x v="0"/>
    <x v="0"/>
    <s v="80.02.10.02"/>
    <x v="29"/>
    <x v="4"/>
    <x v="4"/>
    <s v="Outros"/>
    <s v="80.02.10"/>
    <s v="Retençoes STAPS"/>
    <s v="80.02.10.02"/>
    <x v="56"/>
    <x v="0"/>
    <x v="3"/>
    <x v="4"/>
    <x v="1"/>
    <x v="2"/>
    <x v="0"/>
    <x v="0"/>
    <x v="12"/>
    <s v="1 - Dotação Anual"/>
    <x v="4"/>
    <n v="9999999"/>
    <x v="1"/>
    <n v="0"/>
    <x v="1"/>
    <n v="0"/>
    <x v="608"/>
    <m/>
    <x v="0"/>
    <x v="12"/>
    <m/>
    <s v="Retençoes STAPS"/>
    <x v="1"/>
    <s v="RSND"/>
    <x v="0"/>
    <x v="1"/>
    <x v="1"/>
    <x v="1"/>
    <x v="0"/>
    <x v="0"/>
    <x v="0"/>
    <x v="0"/>
    <x v="0"/>
    <x v="0"/>
    <x v="0"/>
    <s v="Retençoes STAPS"/>
    <x v="0"/>
    <x v="0"/>
    <x v="0"/>
    <x v="0"/>
    <x v="3"/>
    <x v="0"/>
    <x v="1"/>
    <x v="2"/>
    <x v="1"/>
    <x v="2"/>
    <x v="12"/>
    <x v="0"/>
    <m/>
  </r>
  <r>
    <x v="2"/>
    <n v="0"/>
    <n v="9999999"/>
    <n v="0"/>
    <n v="0"/>
    <x v="5628"/>
    <x v="0"/>
    <x v="0"/>
    <x v="0"/>
    <s v="80.02.10.24"/>
    <x v="34"/>
    <x v="4"/>
    <x v="4"/>
    <s v="Outros"/>
    <s v="80.02.10"/>
    <s v="Retenções SIACSA"/>
    <s v="80.02.10.24"/>
    <x v="56"/>
    <x v="0"/>
    <x v="3"/>
    <x v="4"/>
    <x v="1"/>
    <x v="2"/>
    <x v="0"/>
    <x v="0"/>
    <x v="12"/>
    <s v="1 - Dotação Anual"/>
    <x v="4"/>
    <n v="9999999"/>
    <x v="1"/>
    <n v="0"/>
    <x v="1"/>
    <n v="0"/>
    <x v="608"/>
    <m/>
    <x v="0"/>
    <x v="12"/>
    <m/>
    <s v="Retenções SIACSA"/>
    <x v="1"/>
    <s v="SIACSA"/>
    <x v="0"/>
    <x v="1"/>
    <x v="1"/>
    <x v="1"/>
    <x v="0"/>
    <x v="0"/>
    <x v="0"/>
    <x v="0"/>
    <x v="0"/>
    <x v="0"/>
    <x v="0"/>
    <s v="Retenções SIACSA"/>
    <x v="0"/>
    <x v="0"/>
    <x v="0"/>
    <x v="0"/>
    <x v="3"/>
    <x v="0"/>
    <x v="1"/>
    <x v="2"/>
    <x v="1"/>
    <x v="2"/>
    <x v="12"/>
    <x v="0"/>
    <m/>
  </r>
  <r>
    <x v="2"/>
    <n v="0"/>
    <n v="9999999"/>
    <n v="0"/>
    <n v="0"/>
    <x v="5628"/>
    <x v="0"/>
    <x v="0"/>
    <x v="0"/>
    <s v="80.02.10.23"/>
    <x v="33"/>
    <x v="4"/>
    <x v="4"/>
    <s v="Outros"/>
    <s v="80.02.10"/>
    <s v="Retenções SISCAP"/>
    <s v="80.02.10.23"/>
    <x v="56"/>
    <x v="0"/>
    <x v="3"/>
    <x v="4"/>
    <x v="1"/>
    <x v="2"/>
    <x v="0"/>
    <x v="0"/>
    <x v="12"/>
    <s v="1 - Dotação Anual"/>
    <x v="4"/>
    <n v="9999999"/>
    <x v="1"/>
    <n v="0"/>
    <x v="1"/>
    <n v="0"/>
    <x v="608"/>
    <m/>
    <x v="0"/>
    <x v="12"/>
    <m/>
    <s v="Retenções SISCAP"/>
    <x v="1"/>
    <s v="SISCAP"/>
    <x v="0"/>
    <x v="1"/>
    <x v="1"/>
    <x v="1"/>
    <x v="0"/>
    <x v="0"/>
    <x v="0"/>
    <x v="0"/>
    <x v="0"/>
    <x v="0"/>
    <x v="0"/>
    <s v="Retenções SISCAP"/>
    <x v="0"/>
    <x v="0"/>
    <x v="0"/>
    <x v="0"/>
    <x v="3"/>
    <x v="0"/>
    <x v="1"/>
    <x v="2"/>
    <x v="1"/>
    <x v="2"/>
    <x v="12"/>
    <x v="0"/>
    <m/>
  </r>
  <r>
    <x v="2"/>
    <n v="0"/>
    <n v="9999999"/>
    <n v="0"/>
    <n v="0"/>
    <x v="5628"/>
    <x v="0"/>
    <x v="0"/>
    <x v="0"/>
    <s v="80.02.10.03"/>
    <x v="32"/>
    <x v="4"/>
    <x v="4"/>
    <s v="Outros"/>
    <s v="80.02.10"/>
    <s v="Retençoes Pensao Alimenticia"/>
    <s v="80.02.10.03"/>
    <x v="66"/>
    <x v="0"/>
    <x v="3"/>
    <x v="4"/>
    <x v="1"/>
    <x v="2"/>
    <x v="0"/>
    <x v="0"/>
    <x v="12"/>
    <s v="1 - Dotação Anual"/>
    <x v="4"/>
    <n v="9999999"/>
    <x v="1"/>
    <n v="0"/>
    <x v="1"/>
    <n v="0"/>
    <x v="608"/>
    <m/>
    <x v="0"/>
    <x v="12"/>
    <m/>
    <s v="Retençoes Pensao Alimenticia"/>
    <x v="1"/>
    <s v="RPA"/>
    <x v="0"/>
    <x v="1"/>
    <x v="1"/>
    <x v="1"/>
    <x v="0"/>
    <x v="0"/>
    <x v="0"/>
    <x v="0"/>
    <x v="0"/>
    <x v="0"/>
    <x v="0"/>
    <s v="Retençoes Pensao Alimenticia"/>
    <x v="0"/>
    <x v="0"/>
    <x v="0"/>
    <x v="0"/>
    <x v="3"/>
    <x v="0"/>
    <x v="1"/>
    <x v="2"/>
    <x v="1"/>
    <x v="2"/>
    <x v="12"/>
    <x v="0"/>
    <m/>
  </r>
  <r>
    <x v="2"/>
    <n v="0"/>
    <n v="9999999"/>
    <n v="0"/>
    <n v="0"/>
    <x v="5628"/>
    <x v="0"/>
    <x v="0"/>
    <x v="0"/>
    <s v="80.02.10.21"/>
    <x v="19"/>
    <x v="4"/>
    <x v="4"/>
    <s v="Outros"/>
    <s v="80.02.10"/>
    <s v="Retenções Descontos Judiciais"/>
    <s v="80.02.10.21"/>
    <x v="35"/>
    <x v="0"/>
    <x v="3"/>
    <x v="4"/>
    <x v="1"/>
    <x v="2"/>
    <x v="0"/>
    <x v="0"/>
    <x v="12"/>
    <s v="1 - Dotação Anual"/>
    <x v="4"/>
    <n v="9999999"/>
    <x v="1"/>
    <n v="0"/>
    <x v="1"/>
    <n v="0"/>
    <x v="608"/>
    <m/>
    <x v="0"/>
    <x v="12"/>
    <m/>
    <s v="Retenções Descontos Judiciais"/>
    <x v="1"/>
    <m/>
    <x v="0"/>
    <x v="1"/>
    <x v="1"/>
    <x v="1"/>
    <x v="0"/>
    <x v="0"/>
    <x v="0"/>
    <x v="0"/>
    <x v="0"/>
    <x v="0"/>
    <x v="0"/>
    <s v="Retenções Descontos Judiciais"/>
    <x v="0"/>
    <x v="0"/>
    <x v="0"/>
    <x v="0"/>
    <x v="3"/>
    <x v="0"/>
    <x v="1"/>
    <x v="2"/>
    <x v="1"/>
    <x v="2"/>
    <x v="12"/>
    <x v="0"/>
    <m/>
  </r>
  <r>
    <x v="2"/>
    <n v="0"/>
    <n v="9999999"/>
    <n v="0"/>
    <n v="0"/>
    <x v="5628"/>
    <x v="0"/>
    <x v="0"/>
    <x v="0"/>
    <s v="80.02.10.09"/>
    <x v="61"/>
    <x v="4"/>
    <x v="4"/>
    <s v="Outros"/>
    <s v="80.02.10"/>
    <s v="Retenções Reposição"/>
    <s v="80.02.10.09"/>
    <x v="74"/>
    <x v="0"/>
    <x v="3"/>
    <x v="16"/>
    <x v="1"/>
    <x v="2"/>
    <x v="0"/>
    <x v="0"/>
    <x v="12"/>
    <s v="1 - Dotação Anual"/>
    <x v="4"/>
    <n v="9999999"/>
    <x v="1"/>
    <n v="0"/>
    <x v="1"/>
    <n v="0"/>
    <x v="608"/>
    <m/>
    <x v="0"/>
    <x v="12"/>
    <m/>
    <s v="Retenções Reposição"/>
    <x v="1"/>
    <s v="RR"/>
    <x v="0"/>
    <x v="1"/>
    <x v="1"/>
    <x v="1"/>
    <x v="0"/>
    <x v="0"/>
    <x v="0"/>
    <x v="0"/>
    <x v="0"/>
    <x v="0"/>
    <x v="0"/>
    <s v="Retenções Reposição"/>
    <x v="0"/>
    <x v="0"/>
    <x v="0"/>
    <x v="0"/>
    <x v="3"/>
    <x v="0"/>
    <x v="1"/>
    <x v="2"/>
    <x v="1"/>
    <x v="2"/>
    <x v="12"/>
    <x v="0"/>
    <m/>
  </r>
  <r>
    <x v="2"/>
    <n v="0"/>
    <n v="999999999"/>
    <n v="0"/>
    <n v="0"/>
    <x v="5628"/>
    <x v="0"/>
    <x v="0"/>
    <x v="0"/>
    <s v="80.02.06"/>
    <x v="71"/>
    <x v="4"/>
    <x v="4"/>
    <s v="Retençao Comp. Aposentaçao_Estado"/>
    <s v="80.02.06"/>
    <s v="Retençao Comp. Aposentaçao_Estado"/>
    <s v="80.02.06"/>
    <x v="74"/>
    <x v="0"/>
    <x v="3"/>
    <x v="16"/>
    <x v="1"/>
    <x v="2"/>
    <x v="0"/>
    <x v="0"/>
    <x v="12"/>
    <s v="1 - Dotação Anual"/>
    <x v="4"/>
    <n v="999999999"/>
    <x v="1"/>
    <n v="0"/>
    <x v="1"/>
    <n v="0"/>
    <x v="608"/>
    <m/>
    <x v="0"/>
    <x v="12"/>
    <m/>
    <s v="Retençao Comp. Aposentaçao_Estado"/>
    <x v="1"/>
    <s v="RCAE"/>
    <x v="0"/>
    <x v="1"/>
    <x v="1"/>
    <x v="1"/>
    <x v="0"/>
    <x v="0"/>
    <x v="0"/>
    <x v="0"/>
    <x v="0"/>
    <x v="0"/>
    <x v="0"/>
    <s v="Retençao Comp. Aposentaçao_Estado"/>
    <x v="0"/>
    <x v="0"/>
    <x v="0"/>
    <x v="0"/>
    <x v="3"/>
    <x v="0"/>
    <x v="1"/>
    <x v="2"/>
    <x v="1"/>
    <x v="2"/>
    <x v="12"/>
    <x v="0"/>
    <m/>
  </r>
  <r>
    <x v="2"/>
    <n v="0"/>
    <n v="9999999"/>
    <n v="0"/>
    <n v="0"/>
    <x v="5628"/>
    <x v="0"/>
    <x v="0"/>
    <x v="0"/>
    <s v="80.02.10.26"/>
    <x v="35"/>
    <x v="4"/>
    <x v="4"/>
    <s v="Outros"/>
    <s v="80.02.10"/>
    <s v="Retenção Sansung"/>
    <s v="80.02.10.26"/>
    <x v="74"/>
    <x v="0"/>
    <x v="3"/>
    <x v="16"/>
    <x v="1"/>
    <x v="2"/>
    <x v="0"/>
    <x v="0"/>
    <x v="12"/>
    <s v="1 - Dotação Anual"/>
    <x v="4"/>
    <n v="9999999"/>
    <x v="1"/>
    <n v="0"/>
    <x v="1"/>
    <n v="0"/>
    <x v="608"/>
    <m/>
    <x v="0"/>
    <x v="12"/>
    <m/>
    <s v="Retenção Sansung"/>
    <x v="1"/>
    <s v="RS"/>
    <x v="0"/>
    <x v="1"/>
    <x v="1"/>
    <x v="1"/>
    <x v="0"/>
    <x v="0"/>
    <x v="0"/>
    <x v="0"/>
    <x v="0"/>
    <x v="0"/>
    <x v="0"/>
    <s v="Retenção Sansung"/>
    <x v="0"/>
    <x v="0"/>
    <x v="0"/>
    <x v="0"/>
    <x v="3"/>
    <x v="0"/>
    <x v="1"/>
    <x v="2"/>
    <x v="1"/>
    <x v="2"/>
    <x v="12"/>
    <x v="0"/>
    <m/>
  </r>
  <r>
    <x v="2"/>
    <n v="0"/>
    <n v="9999999"/>
    <n v="0"/>
    <n v="0"/>
    <x v="5628"/>
    <x v="0"/>
    <x v="0"/>
    <x v="0"/>
    <s v="80.02.10.20"/>
    <x v="68"/>
    <x v="4"/>
    <x v="4"/>
    <s v="Outros"/>
    <s v="80.02.10"/>
    <s v="Retenções CVMovel"/>
    <s v="80.02.10.20"/>
    <x v="74"/>
    <x v="0"/>
    <x v="3"/>
    <x v="16"/>
    <x v="1"/>
    <x v="2"/>
    <x v="0"/>
    <x v="0"/>
    <x v="12"/>
    <s v="1 - Dotação Anual"/>
    <x v="4"/>
    <n v="9999999"/>
    <x v="1"/>
    <n v="0"/>
    <x v="1"/>
    <n v="0"/>
    <x v="608"/>
    <m/>
    <x v="0"/>
    <x v="12"/>
    <m/>
    <s v="Retenções CVMovel"/>
    <x v="1"/>
    <s v="RT"/>
    <x v="0"/>
    <x v="1"/>
    <x v="1"/>
    <x v="1"/>
    <x v="0"/>
    <x v="0"/>
    <x v="0"/>
    <x v="0"/>
    <x v="0"/>
    <x v="0"/>
    <x v="0"/>
    <s v="Retenções CVMovel"/>
    <x v="0"/>
    <x v="0"/>
    <x v="0"/>
    <x v="0"/>
    <x v="3"/>
    <x v="0"/>
    <x v="1"/>
    <x v="2"/>
    <x v="1"/>
    <x v="2"/>
    <x v="12"/>
    <x v="0"/>
    <m/>
  </r>
  <r>
    <x v="0"/>
    <n v="0"/>
    <n v="9999999"/>
    <n v="0"/>
    <n v="0"/>
    <x v="5628"/>
    <x v="0"/>
    <x v="1"/>
    <x v="0"/>
    <s v="80.02.08"/>
    <x v="72"/>
    <x v="4"/>
    <x v="4"/>
    <s v="Retençoes Compe. Aposentaçao"/>
    <s v="80.02.08"/>
    <s v="Retençoes Compe. Aposentaçao"/>
    <s v="80.02.08"/>
    <x v="92"/>
    <x v="0"/>
    <x v="6"/>
    <x v="19"/>
    <x v="1"/>
    <x v="2"/>
    <x v="2"/>
    <x v="0"/>
    <x v="12"/>
    <s v="1 - Dotação Anual"/>
    <x v="4"/>
    <n v="9999999"/>
    <x v="1"/>
    <n v="0"/>
    <x v="1"/>
    <n v="0"/>
    <x v="608"/>
    <m/>
    <x v="0"/>
    <x v="12"/>
    <m/>
    <s v="Retençoes Compe. Aposentaçao"/>
    <x v="1"/>
    <s v="RCA"/>
    <x v="0"/>
    <x v="1"/>
    <x v="1"/>
    <x v="1"/>
    <x v="0"/>
    <x v="0"/>
    <x v="0"/>
    <x v="0"/>
    <x v="0"/>
    <x v="0"/>
    <x v="0"/>
    <s v="Retençoes Compe. Aposentaçao"/>
    <x v="0"/>
    <x v="0"/>
    <x v="0"/>
    <x v="0"/>
    <x v="3"/>
    <x v="0"/>
    <x v="1"/>
    <x v="2"/>
    <x v="1"/>
    <x v="2"/>
    <x v="12"/>
    <x v="0"/>
    <m/>
  </r>
  <r>
    <x v="0"/>
    <n v="0"/>
    <n v="3000000"/>
    <n v="0"/>
    <n v="0"/>
    <x v="5628"/>
    <x v="0"/>
    <x v="1"/>
    <x v="0"/>
    <s v="03.03.10"/>
    <x v="15"/>
    <x v="0"/>
    <x v="5"/>
    <s v="Receitas Da Câmara"/>
    <s v="03.03.10"/>
    <s v="Receitas Da Câmara"/>
    <s v="03.03.10"/>
    <x v="36"/>
    <x v="0"/>
    <x v="4"/>
    <x v="9"/>
    <x v="0"/>
    <x v="0"/>
    <x v="2"/>
    <x v="0"/>
    <x v="12"/>
    <s v="1 - Dotação Anual"/>
    <x v="4"/>
    <n v="3000000"/>
    <x v="1"/>
    <n v="0"/>
    <x v="1"/>
    <n v="0"/>
    <x v="608"/>
    <m/>
    <x v="0"/>
    <x v="12"/>
    <m/>
    <s v="Receitas Da Câmara"/>
    <x v="1"/>
    <s v="RDC"/>
    <x v="0"/>
    <x v="1"/>
    <x v="1"/>
    <x v="1"/>
    <x v="0"/>
    <x v="0"/>
    <x v="0"/>
    <x v="0"/>
    <x v="0"/>
    <x v="0"/>
    <x v="0"/>
    <s v="Receitas Da Câmara"/>
    <x v="0"/>
    <x v="0"/>
    <x v="0"/>
    <x v="0"/>
    <x v="3"/>
    <x v="0"/>
    <x v="1"/>
    <x v="2"/>
    <x v="1"/>
    <x v="2"/>
    <x v="12"/>
    <x v="0"/>
    <m/>
  </r>
  <r>
    <x v="0"/>
    <n v="0"/>
    <n v="500000"/>
    <n v="0"/>
    <n v="0"/>
    <x v="5628"/>
    <x v="0"/>
    <x v="1"/>
    <x v="0"/>
    <s v="03.03.10"/>
    <x v="15"/>
    <x v="0"/>
    <x v="5"/>
    <s v="Receitas Da Câmara"/>
    <s v="03.03.10"/>
    <s v="Receitas Da Câmara"/>
    <s v="03.03.10"/>
    <x v="93"/>
    <x v="0"/>
    <x v="4"/>
    <x v="5"/>
    <x v="0"/>
    <x v="0"/>
    <x v="2"/>
    <x v="0"/>
    <x v="12"/>
    <s v="1 - Dotação Anual"/>
    <x v="4"/>
    <n v="500000"/>
    <x v="1"/>
    <n v="0"/>
    <x v="1"/>
    <n v="0"/>
    <x v="608"/>
    <m/>
    <x v="0"/>
    <x v="12"/>
    <m/>
    <s v="Receitas Da Câmara"/>
    <x v="1"/>
    <s v="RDC"/>
    <x v="0"/>
    <x v="1"/>
    <x v="1"/>
    <x v="1"/>
    <x v="0"/>
    <x v="0"/>
    <x v="0"/>
    <x v="0"/>
    <x v="0"/>
    <x v="0"/>
    <x v="0"/>
    <s v="Receitas Da Câmara"/>
    <x v="0"/>
    <x v="0"/>
    <x v="0"/>
    <x v="0"/>
    <x v="3"/>
    <x v="0"/>
    <x v="1"/>
    <x v="2"/>
    <x v="1"/>
    <x v="2"/>
    <x v="12"/>
    <x v="0"/>
    <m/>
  </r>
  <r>
    <x v="0"/>
    <n v="0"/>
    <n v="840000"/>
    <n v="0"/>
    <n v="0"/>
    <x v="5628"/>
    <x v="0"/>
    <x v="0"/>
    <x v="0"/>
    <s v="03.16.02"/>
    <x v="12"/>
    <x v="0"/>
    <x v="0"/>
    <s v="Gabinete do Presidente"/>
    <s v="03.16.02"/>
    <s v="Gabinete do Presidente"/>
    <s v="03.16.02"/>
    <x v="46"/>
    <x v="0"/>
    <x v="0"/>
    <x v="1"/>
    <x v="0"/>
    <x v="0"/>
    <x v="0"/>
    <x v="0"/>
    <x v="12"/>
    <s v="1 - Dotação Anual"/>
    <x v="4"/>
    <n v="840000"/>
    <x v="1"/>
    <n v="0"/>
    <x v="1"/>
    <n v="0"/>
    <x v="608"/>
    <m/>
    <x v="0"/>
    <x v="12"/>
    <m/>
    <s v="Gabinete do Presidente"/>
    <x v="1"/>
    <m/>
    <x v="0"/>
    <x v="1"/>
    <x v="1"/>
    <x v="1"/>
    <x v="0"/>
    <x v="0"/>
    <x v="0"/>
    <x v="0"/>
    <x v="0"/>
    <x v="0"/>
    <x v="0"/>
    <s v="Gabinete do Presidente"/>
    <x v="0"/>
    <x v="0"/>
    <x v="0"/>
    <x v="0"/>
    <x v="3"/>
    <x v="0"/>
    <x v="1"/>
    <x v="2"/>
    <x v="1"/>
    <x v="2"/>
    <x v="12"/>
    <x v="0"/>
    <m/>
  </r>
  <r>
    <x v="0"/>
    <n v="0"/>
    <n v="200000"/>
    <n v="0"/>
    <n v="0"/>
    <x v="5628"/>
    <x v="0"/>
    <x v="0"/>
    <x v="0"/>
    <s v="03.16.32"/>
    <x v="48"/>
    <x v="0"/>
    <x v="0"/>
    <s v="Gabinete de Comunicação e Imagem"/>
    <s v="03.16.32"/>
    <s v="Gabinete de Comunicação e Imagem"/>
    <s v="03.16.32"/>
    <x v="46"/>
    <x v="0"/>
    <x v="0"/>
    <x v="1"/>
    <x v="0"/>
    <x v="0"/>
    <x v="0"/>
    <x v="0"/>
    <x v="12"/>
    <s v="1 - Dotação Anual"/>
    <x v="4"/>
    <n v="200000"/>
    <x v="1"/>
    <n v="0"/>
    <x v="1"/>
    <n v="0"/>
    <x v="608"/>
    <m/>
    <x v="0"/>
    <x v="12"/>
    <m/>
    <s v="Gabinete de Comunicação e Imagem"/>
    <x v="1"/>
    <s v="GCI"/>
    <x v="0"/>
    <x v="1"/>
    <x v="1"/>
    <x v="1"/>
    <x v="0"/>
    <x v="0"/>
    <x v="0"/>
    <x v="0"/>
    <x v="0"/>
    <x v="0"/>
    <x v="0"/>
    <s v="Gabinete de Comunicação e Imagem"/>
    <x v="0"/>
    <x v="0"/>
    <x v="0"/>
    <x v="0"/>
    <x v="3"/>
    <x v="0"/>
    <x v="1"/>
    <x v="2"/>
    <x v="1"/>
    <x v="2"/>
    <x v="12"/>
    <x v="0"/>
    <m/>
  </r>
  <r>
    <x v="0"/>
    <n v="0"/>
    <n v="1200000"/>
    <n v="0"/>
    <n v="0"/>
    <x v="5628"/>
    <x v="0"/>
    <x v="0"/>
    <x v="0"/>
    <s v="03.16.15"/>
    <x v="0"/>
    <x v="0"/>
    <x v="0"/>
    <s v="Direção Financeira"/>
    <s v="03.16.15"/>
    <s v="Direção Financeira"/>
    <s v="03.16.15"/>
    <x v="46"/>
    <x v="0"/>
    <x v="0"/>
    <x v="1"/>
    <x v="0"/>
    <x v="0"/>
    <x v="0"/>
    <x v="0"/>
    <x v="12"/>
    <s v="1 - Dotação Anual"/>
    <x v="4"/>
    <n v="1200000"/>
    <x v="1"/>
    <n v="0"/>
    <x v="1"/>
    <n v="102662"/>
    <x v="608"/>
    <m/>
    <x v="0"/>
    <x v="12"/>
    <m/>
    <s v="Direção Financeira"/>
    <x v="1"/>
    <m/>
    <x v="0"/>
    <x v="1"/>
    <x v="1"/>
    <x v="1"/>
    <x v="0"/>
    <x v="0"/>
    <x v="0"/>
    <x v="0"/>
    <x v="0"/>
    <x v="0"/>
    <x v="0"/>
    <s v="Direção Financeira"/>
    <x v="0"/>
    <x v="0"/>
    <x v="0"/>
    <x v="0"/>
    <x v="3"/>
    <x v="0"/>
    <x v="1"/>
    <x v="2"/>
    <x v="1"/>
    <x v="2"/>
    <x v="12"/>
    <x v="0"/>
    <m/>
  </r>
  <r>
    <x v="0"/>
    <n v="0"/>
    <n v="1000000"/>
    <n v="0"/>
    <n v="0"/>
    <x v="5628"/>
    <x v="0"/>
    <x v="0"/>
    <x v="0"/>
    <s v="03.16.16"/>
    <x v="53"/>
    <x v="0"/>
    <x v="0"/>
    <s v="Direção Ambiente e Saneamento "/>
    <s v="03.16.16"/>
    <s v="Direção Ambiente e Saneamento "/>
    <s v="03.16.16"/>
    <x v="46"/>
    <x v="0"/>
    <x v="0"/>
    <x v="1"/>
    <x v="0"/>
    <x v="0"/>
    <x v="0"/>
    <x v="0"/>
    <x v="12"/>
    <s v="1 - Dotação Anual"/>
    <x v="4"/>
    <n v="1000000"/>
    <x v="1"/>
    <n v="0"/>
    <x v="1"/>
    <n v="0"/>
    <x v="608"/>
    <m/>
    <x v="0"/>
    <x v="12"/>
    <m/>
    <s v="Direção Ambiente e Saneamento "/>
    <x v="1"/>
    <m/>
    <x v="0"/>
    <x v="1"/>
    <x v="1"/>
    <x v="1"/>
    <x v="0"/>
    <x v="0"/>
    <x v="0"/>
    <x v="0"/>
    <x v="0"/>
    <x v="0"/>
    <x v="0"/>
    <s v="Direção Ambiente e Saneamento "/>
    <x v="0"/>
    <x v="0"/>
    <x v="0"/>
    <x v="0"/>
    <x v="3"/>
    <x v="0"/>
    <x v="1"/>
    <x v="2"/>
    <x v="1"/>
    <x v="2"/>
    <x v="12"/>
    <x v="0"/>
    <m/>
  </r>
  <r>
    <x v="0"/>
    <n v="0"/>
    <n v="600000"/>
    <n v="0"/>
    <n v="0"/>
    <x v="5628"/>
    <x v="0"/>
    <x v="0"/>
    <x v="0"/>
    <s v="03.16.17"/>
    <x v="45"/>
    <x v="0"/>
    <x v="0"/>
    <s v="Direção Proteção Civil"/>
    <s v="03.16.17"/>
    <s v="Direção Proteção Civil"/>
    <s v="03.16.17"/>
    <x v="46"/>
    <x v="0"/>
    <x v="0"/>
    <x v="1"/>
    <x v="0"/>
    <x v="0"/>
    <x v="0"/>
    <x v="0"/>
    <x v="12"/>
    <s v="1 - Dotação Anual"/>
    <x v="4"/>
    <n v="600000"/>
    <x v="1"/>
    <n v="0"/>
    <x v="1"/>
    <n v="0"/>
    <x v="608"/>
    <m/>
    <x v="0"/>
    <x v="12"/>
    <m/>
    <s v="Direção Proteção Civil"/>
    <x v="1"/>
    <m/>
    <x v="0"/>
    <x v="1"/>
    <x v="1"/>
    <x v="1"/>
    <x v="0"/>
    <x v="0"/>
    <x v="0"/>
    <x v="0"/>
    <x v="0"/>
    <x v="0"/>
    <x v="0"/>
    <s v="Direção Proteção Civil"/>
    <x v="0"/>
    <x v="0"/>
    <x v="0"/>
    <x v="0"/>
    <x v="3"/>
    <x v="0"/>
    <x v="1"/>
    <x v="2"/>
    <x v="1"/>
    <x v="2"/>
    <x v="12"/>
    <x v="0"/>
    <m/>
  </r>
  <r>
    <x v="0"/>
    <n v="0"/>
    <n v="240000"/>
    <n v="0"/>
    <n v="0"/>
    <x v="5628"/>
    <x v="0"/>
    <x v="0"/>
    <x v="0"/>
    <s v="03.16.19"/>
    <x v="44"/>
    <x v="0"/>
    <x v="0"/>
    <s v="Direção de Inovação e Desporto"/>
    <s v="03.16.19"/>
    <s v="Direção de Inovação e Desporto"/>
    <s v="03.16.19"/>
    <x v="46"/>
    <x v="0"/>
    <x v="0"/>
    <x v="1"/>
    <x v="0"/>
    <x v="0"/>
    <x v="0"/>
    <x v="0"/>
    <x v="12"/>
    <s v="1 - Dotação Anual"/>
    <x v="4"/>
    <n v="240000"/>
    <x v="1"/>
    <n v="0"/>
    <x v="1"/>
    <n v="0"/>
    <x v="608"/>
    <m/>
    <x v="0"/>
    <x v="12"/>
    <m/>
    <s v="Direção de Inovação e Desporto"/>
    <x v="1"/>
    <m/>
    <x v="0"/>
    <x v="1"/>
    <x v="1"/>
    <x v="1"/>
    <x v="0"/>
    <x v="0"/>
    <x v="0"/>
    <x v="0"/>
    <x v="0"/>
    <x v="0"/>
    <x v="0"/>
    <s v="Direção de Inovação e Desporto"/>
    <x v="0"/>
    <x v="0"/>
    <x v="0"/>
    <x v="0"/>
    <x v="3"/>
    <x v="0"/>
    <x v="1"/>
    <x v="2"/>
    <x v="1"/>
    <x v="2"/>
    <x v="12"/>
    <x v="0"/>
    <m/>
  </r>
  <r>
    <x v="0"/>
    <n v="0"/>
    <n v="100000"/>
    <n v="0"/>
    <n v="0"/>
    <x v="5628"/>
    <x v="0"/>
    <x v="0"/>
    <x v="0"/>
    <s v="03.16.25"/>
    <x v="21"/>
    <x v="0"/>
    <x v="0"/>
    <s v="Direção dos  Recursos Humanos"/>
    <s v="03.16.25"/>
    <s v="Direção dos  Recursos Humanos"/>
    <s v="03.16.25"/>
    <x v="46"/>
    <x v="0"/>
    <x v="0"/>
    <x v="1"/>
    <x v="0"/>
    <x v="0"/>
    <x v="0"/>
    <x v="0"/>
    <x v="12"/>
    <s v="1 - Dotação Anual"/>
    <x v="4"/>
    <n v="100000"/>
    <x v="1"/>
    <n v="341800"/>
    <x v="1"/>
    <n v="0"/>
    <x v="608"/>
    <m/>
    <x v="0"/>
    <x v="12"/>
    <m/>
    <s v="Direção dos  Recursos Humanos"/>
    <x v="1"/>
    <m/>
    <x v="0"/>
    <x v="1"/>
    <x v="1"/>
    <x v="1"/>
    <x v="0"/>
    <x v="0"/>
    <x v="0"/>
    <x v="0"/>
    <x v="0"/>
    <x v="0"/>
    <x v="0"/>
    <s v="Direção dos  Recursos Humanos"/>
    <x v="0"/>
    <x v="0"/>
    <x v="0"/>
    <x v="0"/>
    <x v="3"/>
    <x v="0"/>
    <x v="1"/>
    <x v="2"/>
    <x v="1"/>
    <x v="2"/>
    <x v="12"/>
    <x v="0"/>
    <m/>
  </r>
  <r>
    <x v="0"/>
    <n v="0"/>
    <n v="400000"/>
    <n v="0"/>
    <n v="0"/>
    <x v="5628"/>
    <x v="0"/>
    <x v="0"/>
    <x v="0"/>
    <s v="03.16.27"/>
    <x v="38"/>
    <x v="0"/>
    <x v="0"/>
    <s v="Direção dos Assuntos Jurídicos, Fiscalização e Policia Municipal"/>
    <s v="03.16.27"/>
    <s v="Direção dos Assuntos Jurídicos, Fiscalização e Policia Municipal"/>
    <s v="03.16.27"/>
    <x v="46"/>
    <x v="0"/>
    <x v="0"/>
    <x v="1"/>
    <x v="0"/>
    <x v="0"/>
    <x v="0"/>
    <x v="0"/>
    <x v="12"/>
    <s v="1 - Dotação Anual"/>
    <x v="4"/>
    <n v="400000"/>
    <x v="1"/>
    <n v="0"/>
    <x v="1"/>
    <n v="100000"/>
    <x v="608"/>
    <m/>
    <x v="0"/>
    <x v="12"/>
    <m/>
    <s v="Direção dos Assuntos Jurídicos, Fiscalização e Policia Municipal"/>
    <x v="1"/>
    <m/>
    <x v="0"/>
    <x v="1"/>
    <x v="1"/>
    <x v="1"/>
    <x v="0"/>
    <x v="0"/>
    <x v="0"/>
    <x v="0"/>
    <x v="0"/>
    <x v="0"/>
    <x v="0"/>
    <s v="Direção dos Assuntos Jurídicos, Fiscalização e Policia Municipal"/>
    <x v="0"/>
    <x v="0"/>
    <x v="0"/>
    <x v="0"/>
    <x v="3"/>
    <x v="0"/>
    <x v="1"/>
    <x v="2"/>
    <x v="1"/>
    <x v="2"/>
    <x v="12"/>
    <x v="0"/>
    <m/>
  </r>
  <r>
    <x v="0"/>
    <n v="0"/>
    <n v="40000"/>
    <n v="0"/>
    <n v="0"/>
    <x v="5628"/>
    <x v="0"/>
    <x v="0"/>
    <x v="0"/>
    <s v="03.16.12"/>
    <x v="55"/>
    <x v="0"/>
    <x v="0"/>
    <s v="Direcção de Urbanismo"/>
    <s v="03.16.12"/>
    <s v="Direcção de Urbanismo"/>
    <s v="03.16.12"/>
    <x v="46"/>
    <x v="0"/>
    <x v="0"/>
    <x v="1"/>
    <x v="0"/>
    <x v="0"/>
    <x v="0"/>
    <x v="0"/>
    <x v="12"/>
    <s v="1 - Dotação Anual"/>
    <x v="4"/>
    <n v="40000"/>
    <x v="1"/>
    <n v="0"/>
    <x v="1"/>
    <n v="0"/>
    <x v="608"/>
    <m/>
    <x v="0"/>
    <x v="12"/>
    <m/>
    <s v="Direcção de Urbanismo"/>
    <x v="1"/>
    <m/>
    <x v="0"/>
    <x v="1"/>
    <x v="1"/>
    <x v="1"/>
    <x v="0"/>
    <x v="0"/>
    <x v="0"/>
    <x v="0"/>
    <x v="0"/>
    <x v="0"/>
    <x v="0"/>
    <s v="Direcção de Urbanismo"/>
    <x v="0"/>
    <x v="0"/>
    <x v="0"/>
    <x v="0"/>
    <x v="3"/>
    <x v="0"/>
    <x v="1"/>
    <x v="2"/>
    <x v="1"/>
    <x v="2"/>
    <x v="12"/>
    <x v="0"/>
    <m/>
  </r>
  <r>
    <x v="0"/>
    <n v="0"/>
    <n v="180000"/>
    <n v="0"/>
    <n v="0"/>
    <x v="5628"/>
    <x v="0"/>
    <x v="0"/>
    <x v="0"/>
    <s v="03.16.23"/>
    <x v="41"/>
    <x v="0"/>
    <x v="0"/>
    <s v="Direção da Educação, Formação Profissional, Emprego"/>
    <s v="03.16.23"/>
    <s v="Direção da Educação, Formação Profissional, Emprego"/>
    <s v="03.16.23"/>
    <x v="46"/>
    <x v="0"/>
    <x v="0"/>
    <x v="1"/>
    <x v="0"/>
    <x v="0"/>
    <x v="0"/>
    <x v="0"/>
    <x v="12"/>
    <s v="1 - Dotação Anual"/>
    <x v="4"/>
    <n v="180000"/>
    <x v="1"/>
    <n v="0"/>
    <x v="1"/>
    <n v="0"/>
    <x v="608"/>
    <m/>
    <x v="0"/>
    <x v="12"/>
    <m/>
    <s v="Direção da Educação, Formação Profissional, Emprego"/>
    <x v="1"/>
    <m/>
    <x v="0"/>
    <x v="1"/>
    <x v="1"/>
    <x v="1"/>
    <x v="0"/>
    <x v="0"/>
    <x v="0"/>
    <x v="0"/>
    <x v="0"/>
    <x v="0"/>
    <x v="0"/>
    <s v="Direção da Educação, Formação Profissional, Emprego"/>
    <x v="0"/>
    <x v="0"/>
    <x v="0"/>
    <x v="0"/>
    <x v="3"/>
    <x v="0"/>
    <x v="1"/>
    <x v="2"/>
    <x v="1"/>
    <x v="2"/>
    <x v="12"/>
    <x v="0"/>
    <m/>
  </r>
  <r>
    <x v="0"/>
    <n v="0"/>
    <n v="150000"/>
    <n v="0"/>
    <n v="0"/>
    <x v="5628"/>
    <x v="0"/>
    <x v="0"/>
    <x v="0"/>
    <s v="03.16.24"/>
    <x v="49"/>
    <x v="0"/>
    <x v="0"/>
    <s v="Direcao da Familia, Inclusão, Género e Saúde"/>
    <s v="03.16.24"/>
    <s v="Direcao da Familia, Inclusão, Género e Saúde"/>
    <s v="03.16.24"/>
    <x v="46"/>
    <x v="0"/>
    <x v="0"/>
    <x v="1"/>
    <x v="0"/>
    <x v="0"/>
    <x v="0"/>
    <x v="0"/>
    <x v="12"/>
    <s v="1 - Dotação Anual"/>
    <x v="4"/>
    <n v="150000"/>
    <x v="1"/>
    <n v="0"/>
    <x v="1"/>
    <n v="0"/>
    <x v="608"/>
    <m/>
    <x v="0"/>
    <x v="12"/>
    <m/>
    <s v="Direcao da Familia, Inclusão, Género e Saúde"/>
    <x v="1"/>
    <m/>
    <x v="0"/>
    <x v="1"/>
    <x v="1"/>
    <x v="1"/>
    <x v="0"/>
    <x v="0"/>
    <x v="0"/>
    <x v="0"/>
    <x v="0"/>
    <x v="0"/>
    <x v="0"/>
    <s v="Direcao da Familia, Inclusão, Género e Saúde"/>
    <x v="0"/>
    <x v="0"/>
    <x v="0"/>
    <x v="0"/>
    <x v="3"/>
    <x v="0"/>
    <x v="1"/>
    <x v="2"/>
    <x v="1"/>
    <x v="2"/>
    <x v="12"/>
    <x v="0"/>
    <m/>
  </r>
  <r>
    <x v="0"/>
    <n v="0"/>
    <n v="400000"/>
    <n v="0"/>
    <n v="0"/>
    <x v="5628"/>
    <x v="0"/>
    <x v="0"/>
    <x v="0"/>
    <s v="03.16.11"/>
    <x v="25"/>
    <x v="0"/>
    <x v="0"/>
    <s v="Direcção de Obras"/>
    <s v="03.16.11"/>
    <s v="Direcção de Obras"/>
    <s v="03.16.11"/>
    <x v="46"/>
    <x v="0"/>
    <x v="0"/>
    <x v="1"/>
    <x v="0"/>
    <x v="0"/>
    <x v="0"/>
    <x v="0"/>
    <x v="12"/>
    <s v="1 - Dotação Anual"/>
    <x v="4"/>
    <n v="400000"/>
    <x v="1"/>
    <n v="144991"/>
    <x v="1"/>
    <n v="0"/>
    <x v="608"/>
    <m/>
    <x v="0"/>
    <x v="12"/>
    <m/>
    <s v="Direcção de Obras"/>
    <x v="1"/>
    <m/>
    <x v="0"/>
    <x v="1"/>
    <x v="1"/>
    <x v="1"/>
    <x v="0"/>
    <x v="0"/>
    <x v="0"/>
    <x v="0"/>
    <x v="0"/>
    <x v="0"/>
    <x v="0"/>
    <s v="Direcção de Obras"/>
    <x v="0"/>
    <x v="0"/>
    <x v="0"/>
    <x v="0"/>
    <x v="3"/>
    <x v="0"/>
    <x v="1"/>
    <x v="2"/>
    <x v="1"/>
    <x v="2"/>
    <x v="12"/>
    <x v="0"/>
    <m/>
  </r>
  <r>
    <x v="0"/>
    <n v="0"/>
    <n v="14760000"/>
    <n v="0"/>
    <n v="0"/>
    <x v="5628"/>
    <x v="0"/>
    <x v="0"/>
    <x v="0"/>
    <s v="03.16.25"/>
    <x v="21"/>
    <x v="0"/>
    <x v="0"/>
    <s v="Direção dos  Recursos Humanos"/>
    <s v="03.16.25"/>
    <s v="Direção dos  Recursos Humanos"/>
    <s v="03.16.25"/>
    <x v="71"/>
    <x v="0"/>
    <x v="1"/>
    <x v="15"/>
    <x v="0"/>
    <x v="0"/>
    <x v="0"/>
    <x v="0"/>
    <x v="12"/>
    <s v="1 - Dotação Anual"/>
    <x v="4"/>
    <n v="14760000"/>
    <x v="1"/>
    <n v="3466697"/>
    <x v="1"/>
    <n v="0"/>
    <x v="608"/>
    <m/>
    <x v="0"/>
    <x v="12"/>
    <m/>
    <s v="Direção dos  Recursos Humanos"/>
    <x v="1"/>
    <m/>
    <x v="0"/>
    <x v="1"/>
    <x v="1"/>
    <x v="1"/>
    <x v="0"/>
    <x v="0"/>
    <x v="0"/>
    <x v="0"/>
    <x v="0"/>
    <x v="0"/>
    <x v="0"/>
    <s v="Direção dos  Recursos Humanos"/>
    <x v="0"/>
    <x v="0"/>
    <x v="0"/>
    <x v="0"/>
    <x v="3"/>
    <x v="0"/>
    <x v="1"/>
    <x v="2"/>
    <x v="1"/>
    <x v="2"/>
    <x v="12"/>
    <x v="0"/>
    <m/>
  </r>
  <r>
    <x v="1"/>
    <n v="0"/>
    <n v="5000000"/>
    <n v="0"/>
    <n v="0"/>
    <x v="5628"/>
    <x v="0"/>
    <x v="1"/>
    <x v="0"/>
    <s v="03.03.10"/>
    <x v="15"/>
    <x v="0"/>
    <x v="5"/>
    <s v="Receitas Da Câmara"/>
    <s v="03.03.10"/>
    <s v="Receitas Da Câmara"/>
    <s v="03.03.10"/>
    <x v="94"/>
    <x v="0"/>
    <x v="0"/>
    <x v="1"/>
    <x v="0"/>
    <x v="0"/>
    <x v="2"/>
    <x v="0"/>
    <x v="12"/>
    <s v="1 - Dotação Anual"/>
    <x v="4"/>
    <n v="5000000"/>
    <x v="1"/>
    <n v="0"/>
    <x v="1"/>
    <n v="0"/>
    <x v="608"/>
    <m/>
    <x v="0"/>
    <x v="12"/>
    <m/>
    <s v="Receitas Da Câmara"/>
    <x v="1"/>
    <s v="RDC"/>
    <x v="0"/>
    <x v="1"/>
    <x v="1"/>
    <x v="1"/>
    <x v="0"/>
    <x v="0"/>
    <x v="0"/>
    <x v="0"/>
    <x v="0"/>
    <x v="0"/>
    <x v="0"/>
    <s v="Receitas Da Câmara"/>
    <x v="0"/>
    <x v="0"/>
    <x v="0"/>
    <x v="0"/>
    <x v="3"/>
    <x v="0"/>
    <x v="1"/>
    <x v="2"/>
    <x v="1"/>
    <x v="2"/>
    <x v="12"/>
    <x v="0"/>
    <m/>
  </r>
  <r>
    <x v="1"/>
    <n v="0"/>
    <n v="1500000"/>
    <n v="0"/>
    <n v="0"/>
    <x v="5628"/>
    <x v="0"/>
    <x v="0"/>
    <x v="0"/>
    <s v="01.27.01.09"/>
    <x v="65"/>
    <x v="1"/>
    <x v="1"/>
    <s v="Ordenamento território"/>
    <s v="01.27.01"/>
    <s v="Toponímia e Enumeração Policial"/>
    <s v="01.27.01.09"/>
    <x v="5"/>
    <x v="0"/>
    <x v="0"/>
    <x v="1"/>
    <x v="0"/>
    <x v="1"/>
    <x v="1"/>
    <x v="0"/>
    <x v="12"/>
    <s v="1 - Dotação Anual"/>
    <x v="4"/>
    <n v="1500000"/>
    <x v="1"/>
    <n v="0"/>
    <x v="1"/>
    <n v="0"/>
    <x v="608"/>
    <m/>
    <x v="0"/>
    <x v="12"/>
    <m/>
    <s v="Toponímia e Enumeração Policial"/>
    <x v="1"/>
    <s v="TRP"/>
    <x v="0"/>
    <x v="1"/>
    <x v="1"/>
    <x v="1"/>
    <x v="0"/>
    <x v="0"/>
    <x v="0"/>
    <x v="0"/>
    <x v="0"/>
    <x v="0"/>
    <x v="0"/>
    <s v="Toponímia e Enumeração Policial"/>
    <x v="0"/>
    <x v="0"/>
    <x v="0"/>
    <x v="0"/>
    <x v="3"/>
    <x v="0"/>
    <x v="1"/>
    <x v="2"/>
    <x v="1"/>
    <x v="2"/>
    <x v="12"/>
    <x v="0"/>
    <m/>
  </r>
  <r>
    <x v="1"/>
    <n v="0"/>
    <n v="4000000"/>
    <n v="0"/>
    <n v="0"/>
    <x v="5628"/>
    <x v="0"/>
    <x v="0"/>
    <x v="0"/>
    <s v="01.27.02.15"/>
    <x v="36"/>
    <x v="1"/>
    <x v="1"/>
    <s v="Saneamento básico"/>
    <s v="01.27.02"/>
    <s v="Transferência de Residuos Aterro Santiago"/>
    <s v="01.27.02.15"/>
    <x v="5"/>
    <x v="0"/>
    <x v="0"/>
    <x v="1"/>
    <x v="0"/>
    <x v="1"/>
    <x v="1"/>
    <x v="0"/>
    <x v="12"/>
    <s v="1 - Dotação Anual"/>
    <x v="4"/>
    <n v="4000000"/>
    <x v="1"/>
    <n v="300000"/>
    <x v="1"/>
    <n v="0"/>
    <x v="608"/>
    <m/>
    <x v="0"/>
    <x v="12"/>
    <m/>
    <s v="Transferência de Residuos Aterro Santiago"/>
    <x v="1"/>
    <m/>
    <x v="0"/>
    <x v="1"/>
    <x v="1"/>
    <x v="1"/>
    <x v="0"/>
    <x v="0"/>
    <x v="0"/>
    <x v="0"/>
    <x v="0"/>
    <x v="0"/>
    <x v="0"/>
    <s v="Transferência de Residuos Aterro Santiago"/>
    <x v="0"/>
    <x v="0"/>
    <x v="0"/>
    <x v="0"/>
    <x v="3"/>
    <x v="0"/>
    <x v="1"/>
    <x v="2"/>
    <x v="1"/>
    <x v="2"/>
    <x v="12"/>
    <x v="0"/>
    <m/>
  </r>
  <r>
    <x v="1"/>
    <n v="0"/>
    <n v="2500000"/>
    <n v="0"/>
    <n v="0"/>
    <x v="5628"/>
    <x v="0"/>
    <x v="0"/>
    <x v="0"/>
    <s v="01.26.02.07"/>
    <x v="60"/>
    <x v="6"/>
    <x v="7"/>
    <s v="Pesca"/>
    <s v="01.26.02"/>
    <s v="Apoio para Aquisição de Materiais de Pescas e Botes"/>
    <s v="01.26.02.07"/>
    <x v="5"/>
    <x v="0"/>
    <x v="0"/>
    <x v="1"/>
    <x v="0"/>
    <x v="1"/>
    <x v="1"/>
    <x v="0"/>
    <x v="12"/>
    <s v="1 - Dotação Anual"/>
    <x v="4"/>
    <n v="2500000"/>
    <x v="1"/>
    <n v="0"/>
    <x v="1"/>
    <n v="0"/>
    <x v="608"/>
    <m/>
    <x v="0"/>
    <x v="12"/>
    <m/>
    <s v="Apoio para Aquisição de Materiais de Pescas e Botes"/>
    <x v="1"/>
    <m/>
    <x v="0"/>
    <x v="1"/>
    <x v="1"/>
    <x v="1"/>
    <x v="0"/>
    <x v="0"/>
    <x v="0"/>
    <x v="0"/>
    <x v="0"/>
    <x v="0"/>
    <x v="0"/>
    <s v="Apoio para Aquisição de Materiais de Pescas e Botes"/>
    <x v="0"/>
    <x v="0"/>
    <x v="0"/>
    <x v="0"/>
    <x v="3"/>
    <x v="0"/>
    <x v="1"/>
    <x v="2"/>
    <x v="1"/>
    <x v="2"/>
    <x v="12"/>
    <x v="0"/>
    <m/>
  </r>
  <r>
    <x v="1"/>
    <n v="0"/>
    <n v="300000"/>
    <n v="0"/>
    <n v="0"/>
    <x v="5628"/>
    <x v="0"/>
    <x v="0"/>
    <x v="0"/>
    <s v="01.27.04.09"/>
    <x v="64"/>
    <x v="1"/>
    <x v="1"/>
    <s v="Infra-Estruturas e Transportes"/>
    <s v="01.27.04"/>
    <s v="Sinalização de Transito"/>
    <s v="01.27.04.09"/>
    <x v="5"/>
    <x v="0"/>
    <x v="0"/>
    <x v="1"/>
    <x v="0"/>
    <x v="1"/>
    <x v="1"/>
    <x v="0"/>
    <x v="12"/>
    <s v="1 - Dotação Anual"/>
    <x v="4"/>
    <n v="300000"/>
    <x v="1"/>
    <n v="0"/>
    <x v="1"/>
    <n v="0"/>
    <x v="608"/>
    <m/>
    <x v="0"/>
    <x v="12"/>
    <m/>
    <s v="Sinalização de Transito"/>
    <x v="1"/>
    <m/>
    <x v="0"/>
    <x v="1"/>
    <x v="1"/>
    <x v="1"/>
    <x v="0"/>
    <x v="0"/>
    <x v="0"/>
    <x v="0"/>
    <x v="0"/>
    <x v="0"/>
    <x v="0"/>
    <s v="Sinalização de Transito"/>
    <x v="0"/>
    <x v="0"/>
    <x v="0"/>
    <x v="0"/>
    <x v="3"/>
    <x v="0"/>
    <x v="1"/>
    <x v="2"/>
    <x v="1"/>
    <x v="2"/>
    <x v="12"/>
    <x v="0"/>
    <m/>
  </r>
  <r>
    <x v="1"/>
    <n v="0"/>
    <n v="28000000"/>
    <n v="0"/>
    <n v="0"/>
    <x v="5628"/>
    <x v="0"/>
    <x v="0"/>
    <x v="0"/>
    <s v="01.28.04.05"/>
    <x v="5"/>
    <x v="3"/>
    <x v="3"/>
    <s v="Gestão de Recursos Hidricos"/>
    <s v="01.28.04"/>
    <s v="Extenção de rede de água em Flamengos e Ribeira de São Miguel"/>
    <s v="01.28.04.05"/>
    <x v="5"/>
    <x v="0"/>
    <x v="0"/>
    <x v="1"/>
    <x v="0"/>
    <x v="1"/>
    <x v="1"/>
    <x v="0"/>
    <x v="12"/>
    <s v="1 - Dotação Anual"/>
    <x v="4"/>
    <n v="28000000"/>
    <x v="1"/>
    <n v="0"/>
    <x v="1"/>
    <n v="3000000"/>
    <x v="608"/>
    <m/>
    <x v="0"/>
    <x v="12"/>
    <m/>
    <s v="Extenção de rede de água em Flamengos e Ribeira de São Miguel"/>
    <x v="1"/>
    <s v="PA"/>
    <x v="0"/>
    <x v="1"/>
    <x v="1"/>
    <x v="1"/>
    <x v="0"/>
    <x v="0"/>
    <x v="0"/>
    <x v="0"/>
    <x v="0"/>
    <x v="0"/>
    <x v="0"/>
    <s v="Extenção de rede de água em Flamengos e Ribeira de São Miguel"/>
    <x v="0"/>
    <x v="0"/>
    <x v="0"/>
    <x v="0"/>
    <x v="3"/>
    <x v="0"/>
    <x v="1"/>
    <x v="2"/>
    <x v="1"/>
    <x v="2"/>
    <x v="12"/>
    <x v="0"/>
    <m/>
  </r>
  <r>
    <x v="1"/>
    <n v="0"/>
    <n v="1100000"/>
    <n v="0"/>
    <n v="0"/>
    <x v="5628"/>
    <x v="0"/>
    <x v="0"/>
    <x v="0"/>
    <s v="01.27.05.08"/>
    <x v="73"/>
    <x v="1"/>
    <x v="1"/>
    <s v="Energia"/>
    <s v="01.27.05"/>
    <s v="Iluminação dos Cemitérios"/>
    <s v="01.27.05.08"/>
    <x v="5"/>
    <x v="0"/>
    <x v="0"/>
    <x v="1"/>
    <x v="0"/>
    <x v="1"/>
    <x v="1"/>
    <x v="0"/>
    <x v="12"/>
    <s v="1 - Dotação Anual"/>
    <x v="4"/>
    <n v="1100000"/>
    <x v="1"/>
    <n v="0"/>
    <x v="1"/>
    <n v="0"/>
    <x v="608"/>
    <m/>
    <x v="0"/>
    <x v="12"/>
    <m/>
    <s v="Iluminação dos Cemitérios"/>
    <x v="1"/>
    <s v="IC"/>
    <x v="0"/>
    <x v="1"/>
    <x v="1"/>
    <x v="1"/>
    <x v="0"/>
    <x v="0"/>
    <x v="0"/>
    <x v="0"/>
    <x v="0"/>
    <x v="0"/>
    <x v="0"/>
    <s v="Iluminação dos Cemitérios"/>
    <x v="0"/>
    <x v="0"/>
    <x v="0"/>
    <x v="0"/>
    <x v="3"/>
    <x v="0"/>
    <x v="1"/>
    <x v="2"/>
    <x v="1"/>
    <x v="2"/>
    <x v="12"/>
    <x v="0"/>
    <m/>
  </r>
  <r>
    <x v="1"/>
    <n v="0"/>
    <n v="2500000"/>
    <n v="0"/>
    <n v="0"/>
    <x v="5628"/>
    <x v="0"/>
    <x v="0"/>
    <x v="0"/>
    <s v="01.28.04.06"/>
    <x v="62"/>
    <x v="3"/>
    <x v="3"/>
    <s v="Gestão de Recursos Hidricos"/>
    <s v="01.28.04"/>
    <s v="Ligações domiciliarias de água na Ribeira de Flamengos e Ribeira de São Miguel"/>
    <s v="01.28.04.06"/>
    <x v="5"/>
    <x v="0"/>
    <x v="0"/>
    <x v="1"/>
    <x v="0"/>
    <x v="1"/>
    <x v="1"/>
    <x v="0"/>
    <x v="12"/>
    <s v="1 - Dotação Anual"/>
    <x v="4"/>
    <n v="2500000"/>
    <x v="1"/>
    <n v="10000000"/>
    <x v="1"/>
    <n v="0"/>
    <x v="608"/>
    <m/>
    <x v="0"/>
    <x v="12"/>
    <m/>
    <s v="Ligações domiciliarias de água na Ribeira de Flamengos e Ribeira de São Miguel"/>
    <x v="1"/>
    <s v="PA"/>
    <x v="0"/>
    <x v="1"/>
    <x v="1"/>
    <x v="1"/>
    <x v="0"/>
    <x v="0"/>
    <x v="0"/>
    <x v="0"/>
    <x v="0"/>
    <x v="0"/>
    <x v="0"/>
    <s v="Ligações domiciliarias de água na Ribeira de Flamengos e Ribeira de São Miguel"/>
    <x v="0"/>
    <x v="0"/>
    <x v="0"/>
    <x v="0"/>
    <x v="3"/>
    <x v="0"/>
    <x v="1"/>
    <x v="2"/>
    <x v="1"/>
    <x v="2"/>
    <x v="12"/>
    <x v="0"/>
    <m/>
  </r>
  <r>
    <x v="1"/>
    <n v="0"/>
    <n v="3000000"/>
    <n v="0"/>
    <n v="0"/>
    <x v="5628"/>
    <x v="0"/>
    <x v="0"/>
    <x v="0"/>
    <s v="01.28.04.03"/>
    <x v="50"/>
    <x v="3"/>
    <x v="3"/>
    <s v="Gestão de Recursos Hidricos"/>
    <s v="01.28.04"/>
    <s v="Construção de rede de adução e distribuição de água, reservatórios e implem projetos hidroagricula"/>
    <s v="01.28.04.03"/>
    <x v="5"/>
    <x v="0"/>
    <x v="0"/>
    <x v="1"/>
    <x v="0"/>
    <x v="1"/>
    <x v="1"/>
    <x v="0"/>
    <x v="12"/>
    <s v="1 - Dotação Anual"/>
    <x v="4"/>
    <n v="3000000"/>
    <x v="1"/>
    <n v="0"/>
    <x v="1"/>
    <n v="0"/>
    <x v="608"/>
    <m/>
    <x v="0"/>
    <x v="12"/>
    <m/>
    <s v="Construção de rede de adução e distribuição de água, reservatórios e implem projetos hidroagricula"/>
    <x v="1"/>
    <s v="PH"/>
    <x v="0"/>
    <x v="1"/>
    <x v="1"/>
    <x v="1"/>
    <x v="0"/>
    <x v="0"/>
    <x v="0"/>
    <x v="0"/>
    <x v="0"/>
    <x v="0"/>
    <x v="0"/>
    <s v="Construção de rede de adução e distribuição de água, reservatórios e implem projetos hidroagricula"/>
    <x v="0"/>
    <x v="0"/>
    <x v="0"/>
    <x v="0"/>
    <x v="3"/>
    <x v="0"/>
    <x v="1"/>
    <x v="2"/>
    <x v="1"/>
    <x v="2"/>
    <x v="12"/>
    <x v="0"/>
    <m/>
  </r>
  <r>
    <x v="1"/>
    <n v="0"/>
    <n v="6000000"/>
    <n v="0"/>
    <n v="0"/>
    <x v="5628"/>
    <x v="0"/>
    <x v="0"/>
    <x v="0"/>
    <s v="01.28.04.04"/>
    <x v="74"/>
    <x v="3"/>
    <x v="3"/>
    <s v="Gestão de Recursos Hidricos"/>
    <s v="01.28.04"/>
    <s v="Projeto de adução e distribuição de água a zona industrial e habitacional de Bacio"/>
    <s v="01.28.04.04"/>
    <x v="5"/>
    <x v="0"/>
    <x v="0"/>
    <x v="1"/>
    <x v="0"/>
    <x v="1"/>
    <x v="1"/>
    <x v="0"/>
    <x v="12"/>
    <s v="1 - Dotação Anual"/>
    <x v="4"/>
    <n v="6000000"/>
    <x v="1"/>
    <n v="0"/>
    <x v="1"/>
    <n v="0"/>
    <x v="608"/>
    <m/>
    <x v="0"/>
    <x v="12"/>
    <m/>
    <s v="Projeto de adução e distribuição de água a zona industrial e habitacional de Bacio"/>
    <x v="1"/>
    <s v="PA"/>
    <x v="0"/>
    <x v="1"/>
    <x v="1"/>
    <x v="1"/>
    <x v="0"/>
    <x v="0"/>
    <x v="0"/>
    <x v="0"/>
    <x v="0"/>
    <x v="0"/>
    <x v="0"/>
    <s v="Projeto de adução e distribuição de água a zona industrial e habitacional de Bacio"/>
    <x v="0"/>
    <x v="0"/>
    <x v="0"/>
    <x v="0"/>
    <x v="3"/>
    <x v="0"/>
    <x v="1"/>
    <x v="2"/>
    <x v="1"/>
    <x v="2"/>
    <x v="12"/>
    <x v="0"/>
    <m/>
  </r>
  <r>
    <x v="1"/>
    <n v="0"/>
    <n v="600000"/>
    <n v="0"/>
    <n v="0"/>
    <x v="5628"/>
    <x v="0"/>
    <x v="0"/>
    <x v="0"/>
    <s v="01.28.04.01"/>
    <x v="54"/>
    <x v="3"/>
    <x v="3"/>
    <s v="Gestão de Recursos Hidricos"/>
    <s v="01.28.04"/>
    <s v="Construção de rede de destribuição de água a Tabuleiro e Ponta Can"/>
    <s v="01.28.04.01"/>
    <x v="5"/>
    <x v="0"/>
    <x v="0"/>
    <x v="1"/>
    <x v="0"/>
    <x v="1"/>
    <x v="1"/>
    <x v="0"/>
    <x v="12"/>
    <s v="1 - Dotação Anual"/>
    <x v="4"/>
    <n v="600000"/>
    <x v="1"/>
    <n v="0"/>
    <x v="1"/>
    <n v="0"/>
    <x v="608"/>
    <m/>
    <x v="0"/>
    <x v="12"/>
    <m/>
    <s v="Construção de rede de destribuição de água a Tabuleiro e Ponta Can"/>
    <x v="1"/>
    <s v="RD"/>
    <x v="0"/>
    <x v="1"/>
    <x v="1"/>
    <x v="1"/>
    <x v="0"/>
    <x v="0"/>
    <x v="0"/>
    <x v="0"/>
    <x v="0"/>
    <x v="0"/>
    <x v="0"/>
    <s v="Construção de rede de destribuição de água a Tabuleiro e Ponta Can"/>
    <x v="0"/>
    <x v="0"/>
    <x v="0"/>
    <x v="0"/>
    <x v="3"/>
    <x v="0"/>
    <x v="1"/>
    <x v="2"/>
    <x v="1"/>
    <x v="2"/>
    <x v="12"/>
    <x v="0"/>
    <m/>
  </r>
  <r>
    <x v="1"/>
    <n v="0"/>
    <n v="500000"/>
    <n v="0"/>
    <n v="0"/>
    <x v="5628"/>
    <x v="0"/>
    <x v="0"/>
    <x v="0"/>
    <s v="01.28.04.02"/>
    <x v="75"/>
    <x v="3"/>
    <x v="3"/>
    <s v="Gestão de Recursos Hidricos"/>
    <s v="01.28.04"/>
    <s v="Construção de rede de distribuição de água de Achada Espinho Branco a Variante Monte Pousada"/>
    <s v="01.28.04.02"/>
    <x v="5"/>
    <x v="0"/>
    <x v="0"/>
    <x v="1"/>
    <x v="0"/>
    <x v="1"/>
    <x v="1"/>
    <x v="0"/>
    <x v="12"/>
    <s v="1 - Dotação Anual"/>
    <x v="4"/>
    <n v="500000"/>
    <x v="1"/>
    <n v="0"/>
    <x v="1"/>
    <n v="0"/>
    <x v="608"/>
    <m/>
    <x v="0"/>
    <x v="12"/>
    <m/>
    <s v="Construção de rede de distribuição de água de Achada Espinho Branco a Variante Monte Pousada"/>
    <x v="1"/>
    <s v="DAVMP"/>
    <x v="0"/>
    <x v="1"/>
    <x v="1"/>
    <x v="1"/>
    <x v="0"/>
    <x v="0"/>
    <x v="0"/>
    <x v="0"/>
    <x v="0"/>
    <x v="0"/>
    <x v="0"/>
    <s v="Construção de rede de distribuição de água de Achada Espinho Branco a Variante Monte Pousada"/>
    <x v="0"/>
    <x v="0"/>
    <x v="0"/>
    <x v="0"/>
    <x v="3"/>
    <x v="0"/>
    <x v="1"/>
    <x v="2"/>
    <x v="1"/>
    <x v="2"/>
    <x v="12"/>
    <x v="0"/>
    <m/>
  </r>
  <r>
    <x v="0"/>
    <n v="0"/>
    <n v="400000"/>
    <n v="0"/>
    <n v="0"/>
    <x v="5628"/>
    <x v="0"/>
    <x v="0"/>
    <x v="0"/>
    <s v="03.16.15"/>
    <x v="0"/>
    <x v="0"/>
    <x v="0"/>
    <s v="Direção Financeira"/>
    <s v="03.16.15"/>
    <s v="Direção Financeira"/>
    <s v="03.16.15"/>
    <x v="81"/>
    <x v="0"/>
    <x v="2"/>
    <x v="17"/>
    <x v="0"/>
    <x v="0"/>
    <x v="0"/>
    <x v="0"/>
    <x v="12"/>
    <s v="1 - Dotação Anual"/>
    <x v="4"/>
    <n v="400000"/>
    <x v="1"/>
    <n v="0"/>
    <x v="1"/>
    <n v="0"/>
    <x v="608"/>
    <m/>
    <x v="0"/>
    <x v="12"/>
    <m/>
    <s v="Direção Financeira"/>
    <x v="1"/>
    <m/>
    <x v="0"/>
    <x v="1"/>
    <x v="1"/>
    <x v="1"/>
    <x v="0"/>
    <x v="0"/>
    <x v="0"/>
    <x v="0"/>
    <x v="0"/>
    <x v="0"/>
    <x v="0"/>
    <s v="Direção Financeira"/>
    <x v="0"/>
    <x v="0"/>
    <x v="0"/>
    <x v="0"/>
    <x v="3"/>
    <x v="0"/>
    <x v="1"/>
    <x v="2"/>
    <x v="1"/>
    <x v="2"/>
    <x v="12"/>
    <x v="0"/>
    <m/>
  </r>
  <r>
    <x v="0"/>
    <n v="0"/>
    <n v="500000"/>
    <n v="0"/>
    <n v="0"/>
    <x v="5628"/>
    <x v="0"/>
    <x v="1"/>
    <x v="0"/>
    <s v="03.03.10"/>
    <x v="15"/>
    <x v="0"/>
    <x v="5"/>
    <s v="Receitas Da Câmara"/>
    <s v="03.03.10"/>
    <s v="Receitas Da Câmara"/>
    <s v="03.03.10"/>
    <x v="95"/>
    <x v="0"/>
    <x v="0"/>
    <x v="20"/>
    <x v="0"/>
    <x v="0"/>
    <x v="2"/>
    <x v="0"/>
    <x v="12"/>
    <s v="1 - Dotação Anual"/>
    <x v="4"/>
    <n v="500000"/>
    <x v="1"/>
    <n v="0"/>
    <x v="1"/>
    <n v="0"/>
    <x v="608"/>
    <m/>
    <x v="0"/>
    <x v="12"/>
    <m/>
    <s v="Receitas Da Câmara"/>
    <x v="1"/>
    <s v="RDC"/>
    <x v="0"/>
    <x v="1"/>
    <x v="1"/>
    <x v="1"/>
    <x v="0"/>
    <x v="0"/>
    <x v="0"/>
    <x v="0"/>
    <x v="0"/>
    <x v="0"/>
    <x v="0"/>
    <s v="Receitas Da Câmara"/>
    <x v="0"/>
    <x v="0"/>
    <x v="0"/>
    <x v="0"/>
    <x v="3"/>
    <x v="0"/>
    <x v="1"/>
    <x v="2"/>
    <x v="1"/>
    <x v="2"/>
    <x v="12"/>
    <x v="0"/>
    <m/>
  </r>
  <r>
    <x v="1"/>
    <n v="0"/>
    <n v="40000000"/>
    <n v="0"/>
    <n v="0"/>
    <x v="5628"/>
    <x v="0"/>
    <x v="1"/>
    <x v="0"/>
    <s v="03.03.10"/>
    <x v="15"/>
    <x v="0"/>
    <x v="5"/>
    <s v="Receitas Da Câmara"/>
    <s v="03.03.10"/>
    <s v="Receitas Da Câmara"/>
    <s v="03.03.10"/>
    <x v="37"/>
    <x v="0"/>
    <x v="5"/>
    <x v="10"/>
    <x v="0"/>
    <x v="0"/>
    <x v="2"/>
    <x v="0"/>
    <x v="12"/>
    <s v="1 - Dotação Anual"/>
    <x v="4"/>
    <n v="40000000"/>
    <x v="1"/>
    <n v="0"/>
    <x v="1"/>
    <n v="0"/>
    <x v="608"/>
    <m/>
    <x v="0"/>
    <x v="12"/>
    <m/>
    <s v="Receitas Da Câmara"/>
    <x v="1"/>
    <s v="RDC"/>
    <x v="0"/>
    <x v="1"/>
    <x v="1"/>
    <x v="1"/>
    <x v="0"/>
    <x v="0"/>
    <x v="0"/>
    <x v="0"/>
    <x v="0"/>
    <x v="0"/>
    <x v="0"/>
    <s v="Receitas Da Câmara"/>
    <x v="0"/>
    <x v="0"/>
    <x v="0"/>
    <x v="0"/>
    <x v="3"/>
    <x v="0"/>
    <x v="1"/>
    <x v="2"/>
    <x v="1"/>
    <x v="2"/>
    <x v="12"/>
    <x v="0"/>
    <m/>
  </r>
  <r>
    <x v="0"/>
    <n v="0"/>
    <n v="177383872"/>
    <n v="0"/>
    <n v="0"/>
    <x v="5628"/>
    <x v="0"/>
    <x v="1"/>
    <x v="0"/>
    <s v="03.03.10"/>
    <x v="15"/>
    <x v="0"/>
    <x v="5"/>
    <s v="Receitas Da Câmara"/>
    <s v="03.03.10"/>
    <s v="Receitas Da Câmara"/>
    <s v="03.03.10"/>
    <x v="72"/>
    <x v="0"/>
    <x v="5"/>
    <x v="13"/>
    <x v="0"/>
    <x v="0"/>
    <x v="2"/>
    <x v="0"/>
    <x v="12"/>
    <s v="1 - Dotação Anual"/>
    <x v="4"/>
    <n v="177383872"/>
    <x v="1"/>
    <n v="0"/>
    <x v="1"/>
    <n v="0"/>
    <x v="608"/>
    <m/>
    <x v="0"/>
    <x v="12"/>
    <m/>
    <s v="Receitas Da Câmara"/>
    <x v="1"/>
    <s v="RDC"/>
    <x v="0"/>
    <x v="1"/>
    <x v="1"/>
    <x v="1"/>
    <x v="0"/>
    <x v="0"/>
    <x v="0"/>
    <x v="0"/>
    <x v="0"/>
    <x v="0"/>
    <x v="0"/>
    <s v="Receitas Da Câmara"/>
    <x v="0"/>
    <x v="0"/>
    <x v="0"/>
    <x v="0"/>
    <x v="3"/>
    <x v="0"/>
    <x v="1"/>
    <x v="2"/>
    <x v="1"/>
    <x v="2"/>
    <x v="12"/>
    <x v="0"/>
    <m/>
  </r>
  <r>
    <x v="1"/>
    <n v="0"/>
    <n v="17847315"/>
    <n v="0"/>
    <n v="0"/>
    <x v="5628"/>
    <x v="0"/>
    <x v="1"/>
    <x v="0"/>
    <s v="03.03.10"/>
    <x v="15"/>
    <x v="0"/>
    <x v="5"/>
    <s v="Receitas Da Câmara"/>
    <s v="03.03.10"/>
    <s v="Receitas Da Câmara"/>
    <s v="03.03.10"/>
    <x v="79"/>
    <x v="0"/>
    <x v="5"/>
    <x v="13"/>
    <x v="0"/>
    <x v="0"/>
    <x v="2"/>
    <x v="0"/>
    <x v="12"/>
    <s v="1 - Dotação Anual"/>
    <x v="4"/>
    <n v="17847315"/>
    <x v="1"/>
    <n v="0"/>
    <x v="1"/>
    <n v="0"/>
    <x v="608"/>
    <m/>
    <x v="0"/>
    <x v="12"/>
    <m/>
    <s v="Receitas Da Câmara"/>
    <x v="1"/>
    <s v="RDC"/>
    <x v="0"/>
    <x v="1"/>
    <x v="1"/>
    <x v="1"/>
    <x v="0"/>
    <x v="0"/>
    <x v="0"/>
    <x v="0"/>
    <x v="0"/>
    <x v="0"/>
    <x v="0"/>
    <s v="Receitas Da Câmara"/>
    <x v="0"/>
    <x v="0"/>
    <x v="0"/>
    <x v="0"/>
    <x v="3"/>
    <x v="0"/>
    <x v="1"/>
    <x v="2"/>
    <x v="1"/>
    <x v="2"/>
    <x v="12"/>
    <x v="0"/>
    <m/>
  </r>
  <r>
    <x v="1"/>
    <n v="0"/>
    <n v="190100000"/>
    <n v="0"/>
    <n v="0"/>
    <x v="5628"/>
    <x v="0"/>
    <x v="1"/>
    <x v="0"/>
    <s v="03.03.10"/>
    <x v="15"/>
    <x v="0"/>
    <x v="5"/>
    <s v="Receitas Da Câmara"/>
    <s v="03.03.10"/>
    <s v="Receitas Da Câmara"/>
    <s v="03.03.10"/>
    <x v="54"/>
    <x v="0"/>
    <x v="5"/>
    <x v="13"/>
    <x v="0"/>
    <x v="0"/>
    <x v="2"/>
    <x v="0"/>
    <x v="12"/>
    <s v="1 - Dotação Anual"/>
    <x v="4"/>
    <n v="190100000"/>
    <x v="1"/>
    <n v="0"/>
    <x v="1"/>
    <n v="0"/>
    <x v="608"/>
    <m/>
    <x v="0"/>
    <x v="12"/>
    <m/>
    <s v="Receitas Da Câmara"/>
    <x v="1"/>
    <s v="RDC"/>
    <x v="0"/>
    <x v="1"/>
    <x v="1"/>
    <x v="1"/>
    <x v="0"/>
    <x v="0"/>
    <x v="0"/>
    <x v="0"/>
    <x v="0"/>
    <x v="0"/>
    <x v="0"/>
    <s v="Receitas Da Câmara"/>
    <x v="0"/>
    <x v="0"/>
    <x v="0"/>
    <x v="0"/>
    <x v="3"/>
    <x v="0"/>
    <x v="1"/>
    <x v="2"/>
    <x v="1"/>
    <x v="2"/>
    <x v="12"/>
    <x v="0"/>
    <m/>
  </r>
  <r>
    <x v="0"/>
    <n v="0"/>
    <n v="1500000"/>
    <n v="0"/>
    <n v="0"/>
    <x v="5628"/>
    <x v="0"/>
    <x v="1"/>
    <x v="0"/>
    <s v="03.03.10"/>
    <x v="15"/>
    <x v="0"/>
    <x v="5"/>
    <s v="Receitas Da Câmara"/>
    <s v="03.03.10"/>
    <s v="Receitas Da Câmara"/>
    <s v="03.03.10"/>
    <x v="64"/>
    <x v="0"/>
    <x v="4"/>
    <x v="9"/>
    <x v="0"/>
    <x v="0"/>
    <x v="2"/>
    <x v="0"/>
    <x v="12"/>
    <s v="1 - Dotação Anual"/>
    <x v="4"/>
    <n v="1500000"/>
    <x v="1"/>
    <n v="0"/>
    <x v="1"/>
    <n v="0"/>
    <x v="608"/>
    <m/>
    <x v="0"/>
    <x v="12"/>
    <m/>
    <s v="Receitas Da Câmara"/>
    <x v="1"/>
    <s v="RDC"/>
    <x v="0"/>
    <x v="1"/>
    <x v="1"/>
    <x v="1"/>
    <x v="0"/>
    <x v="0"/>
    <x v="0"/>
    <x v="0"/>
    <x v="0"/>
    <x v="0"/>
    <x v="0"/>
    <s v="Receitas Da Câmara"/>
    <x v="0"/>
    <x v="0"/>
    <x v="0"/>
    <x v="0"/>
    <x v="3"/>
    <x v="0"/>
    <x v="1"/>
    <x v="2"/>
    <x v="1"/>
    <x v="2"/>
    <x v="12"/>
    <x v="0"/>
    <m/>
  </r>
  <r>
    <x v="0"/>
    <n v="0"/>
    <n v="800000"/>
    <n v="0"/>
    <n v="0"/>
    <x v="5628"/>
    <x v="0"/>
    <x v="1"/>
    <x v="0"/>
    <s v="03.03.10"/>
    <x v="15"/>
    <x v="0"/>
    <x v="5"/>
    <s v="Receitas Da Câmara"/>
    <s v="03.03.10"/>
    <s v="Receitas Da Câmara"/>
    <s v="03.03.10"/>
    <x v="16"/>
    <x v="0"/>
    <x v="4"/>
    <x v="5"/>
    <x v="0"/>
    <x v="0"/>
    <x v="2"/>
    <x v="0"/>
    <x v="12"/>
    <s v="1 - Dotação Anual"/>
    <x v="4"/>
    <n v="800000"/>
    <x v="1"/>
    <n v="0"/>
    <x v="1"/>
    <n v="0"/>
    <x v="608"/>
    <m/>
    <x v="0"/>
    <x v="12"/>
    <m/>
    <s v="Receitas Da Câmara"/>
    <x v="1"/>
    <s v="RDC"/>
    <x v="0"/>
    <x v="1"/>
    <x v="1"/>
    <x v="1"/>
    <x v="0"/>
    <x v="0"/>
    <x v="0"/>
    <x v="0"/>
    <x v="0"/>
    <x v="0"/>
    <x v="0"/>
    <s v="Receitas Da Câmara"/>
    <x v="0"/>
    <x v="0"/>
    <x v="0"/>
    <x v="0"/>
    <x v="3"/>
    <x v="0"/>
    <x v="1"/>
    <x v="2"/>
    <x v="1"/>
    <x v="2"/>
    <x v="12"/>
    <x v="0"/>
    <m/>
  </r>
  <r>
    <x v="0"/>
    <n v="0"/>
    <n v="5000000"/>
    <n v="0"/>
    <n v="0"/>
    <x v="5628"/>
    <x v="0"/>
    <x v="1"/>
    <x v="0"/>
    <s v="03.03.10"/>
    <x v="15"/>
    <x v="0"/>
    <x v="5"/>
    <s v="Receitas Da Câmara"/>
    <s v="03.03.10"/>
    <s v="Receitas Da Câmara"/>
    <s v="03.03.10"/>
    <x v="21"/>
    <x v="0"/>
    <x v="4"/>
    <x v="5"/>
    <x v="0"/>
    <x v="0"/>
    <x v="2"/>
    <x v="0"/>
    <x v="12"/>
    <s v="1 - Dotação Anual"/>
    <x v="4"/>
    <n v="5000000"/>
    <x v="1"/>
    <n v="0"/>
    <x v="1"/>
    <n v="0"/>
    <x v="608"/>
    <m/>
    <x v="0"/>
    <x v="12"/>
    <m/>
    <s v="Receitas Da Câmara"/>
    <x v="1"/>
    <s v="RDC"/>
    <x v="0"/>
    <x v="1"/>
    <x v="1"/>
    <x v="1"/>
    <x v="0"/>
    <x v="0"/>
    <x v="0"/>
    <x v="0"/>
    <x v="0"/>
    <x v="0"/>
    <x v="0"/>
    <s v="Receitas Da Câmara"/>
    <x v="0"/>
    <x v="0"/>
    <x v="0"/>
    <x v="0"/>
    <x v="3"/>
    <x v="0"/>
    <x v="1"/>
    <x v="2"/>
    <x v="1"/>
    <x v="2"/>
    <x v="12"/>
    <x v="0"/>
    <m/>
  </r>
  <r>
    <x v="0"/>
    <n v="0"/>
    <n v="2000000"/>
    <n v="0"/>
    <n v="0"/>
    <x v="5628"/>
    <x v="0"/>
    <x v="1"/>
    <x v="0"/>
    <s v="03.03.10"/>
    <x v="15"/>
    <x v="0"/>
    <x v="5"/>
    <s v="Receitas Da Câmara"/>
    <s v="03.03.10"/>
    <s v="Receitas Da Câmara"/>
    <s v="03.03.10"/>
    <x v="32"/>
    <x v="0"/>
    <x v="4"/>
    <x v="5"/>
    <x v="0"/>
    <x v="0"/>
    <x v="2"/>
    <x v="0"/>
    <x v="12"/>
    <s v="1 - Dotação Anual"/>
    <x v="4"/>
    <n v="2000000"/>
    <x v="1"/>
    <n v="0"/>
    <x v="1"/>
    <n v="0"/>
    <x v="608"/>
    <m/>
    <x v="0"/>
    <x v="12"/>
    <m/>
    <s v="Receitas Da Câmara"/>
    <x v="1"/>
    <s v="RDC"/>
    <x v="0"/>
    <x v="1"/>
    <x v="1"/>
    <x v="1"/>
    <x v="0"/>
    <x v="0"/>
    <x v="0"/>
    <x v="0"/>
    <x v="0"/>
    <x v="0"/>
    <x v="0"/>
    <s v="Receitas Da Câmara"/>
    <x v="0"/>
    <x v="0"/>
    <x v="0"/>
    <x v="0"/>
    <x v="3"/>
    <x v="0"/>
    <x v="1"/>
    <x v="2"/>
    <x v="1"/>
    <x v="2"/>
    <x v="12"/>
    <x v="0"/>
    <m/>
  </r>
  <r>
    <x v="0"/>
    <n v="0"/>
    <n v="1000000"/>
    <n v="0"/>
    <n v="0"/>
    <x v="5628"/>
    <x v="0"/>
    <x v="1"/>
    <x v="0"/>
    <s v="03.03.10"/>
    <x v="15"/>
    <x v="0"/>
    <x v="5"/>
    <s v="Receitas Da Câmara"/>
    <s v="03.03.10"/>
    <s v="Receitas Da Câmara"/>
    <s v="03.03.10"/>
    <x v="31"/>
    <x v="0"/>
    <x v="4"/>
    <x v="5"/>
    <x v="0"/>
    <x v="0"/>
    <x v="2"/>
    <x v="0"/>
    <x v="12"/>
    <s v="1 - Dotação Anual"/>
    <x v="4"/>
    <n v="1000000"/>
    <x v="1"/>
    <n v="0"/>
    <x v="1"/>
    <n v="0"/>
    <x v="608"/>
    <m/>
    <x v="0"/>
    <x v="12"/>
    <m/>
    <s v="Receitas Da Câmara"/>
    <x v="1"/>
    <s v="RDC"/>
    <x v="0"/>
    <x v="1"/>
    <x v="1"/>
    <x v="1"/>
    <x v="0"/>
    <x v="0"/>
    <x v="0"/>
    <x v="0"/>
    <x v="0"/>
    <x v="0"/>
    <x v="0"/>
    <s v="Receitas Da Câmara"/>
    <x v="0"/>
    <x v="0"/>
    <x v="0"/>
    <x v="0"/>
    <x v="3"/>
    <x v="0"/>
    <x v="1"/>
    <x v="2"/>
    <x v="1"/>
    <x v="2"/>
    <x v="12"/>
    <x v="0"/>
    <m/>
  </r>
  <r>
    <x v="0"/>
    <n v="0"/>
    <n v="100000"/>
    <n v="0"/>
    <n v="0"/>
    <x v="5628"/>
    <x v="0"/>
    <x v="1"/>
    <x v="0"/>
    <s v="03.03.10"/>
    <x v="15"/>
    <x v="0"/>
    <x v="5"/>
    <s v="Receitas Da Câmara"/>
    <s v="03.03.10"/>
    <s v="Receitas Da Câmara"/>
    <s v="03.03.10"/>
    <x v="77"/>
    <x v="0"/>
    <x v="4"/>
    <x v="5"/>
    <x v="0"/>
    <x v="0"/>
    <x v="2"/>
    <x v="0"/>
    <x v="12"/>
    <s v="1 - Dotação Anual"/>
    <x v="4"/>
    <n v="100000"/>
    <x v="1"/>
    <n v="0"/>
    <x v="1"/>
    <n v="0"/>
    <x v="608"/>
    <m/>
    <x v="0"/>
    <x v="12"/>
    <m/>
    <s v="Receitas Da Câmara"/>
    <x v="1"/>
    <s v="RDC"/>
    <x v="0"/>
    <x v="1"/>
    <x v="1"/>
    <x v="1"/>
    <x v="0"/>
    <x v="0"/>
    <x v="0"/>
    <x v="0"/>
    <x v="0"/>
    <x v="0"/>
    <x v="0"/>
    <s v="Receitas Da Câmara"/>
    <x v="0"/>
    <x v="0"/>
    <x v="0"/>
    <x v="0"/>
    <x v="3"/>
    <x v="0"/>
    <x v="1"/>
    <x v="2"/>
    <x v="1"/>
    <x v="2"/>
    <x v="12"/>
    <x v="0"/>
    <m/>
  </r>
  <r>
    <x v="0"/>
    <n v="0"/>
    <n v="500000"/>
    <n v="0"/>
    <n v="0"/>
    <x v="5628"/>
    <x v="0"/>
    <x v="1"/>
    <x v="0"/>
    <s v="03.03.10"/>
    <x v="15"/>
    <x v="0"/>
    <x v="5"/>
    <s v="Receitas Da Câmara"/>
    <s v="03.03.10"/>
    <s v="Receitas Da Câmara"/>
    <s v="03.03.10"/>
    <x v="96"/>
    <x v="0"/>
    <x v="4"/>
    <x v="5"/>
    <x v="0"/>
    <x v="0"/>
    <x v="2"/>
    <x v="0"/>
    <x v="12"/>
    <s v="1 - Dotação Anual"/>
    <x v="4"/>
    <n v="500000"/>
    <x v="1"/>
    <n v="0"/>
    <x v="1"/>
    <n v="0"/>
    <x v="608"/>
    <m/>
    <x v="0"/>
    <x v="12"/>
    <m/>
    <s v="Receitas Da Câmara"/>
    <x v="1"/>
    <s v="RDC"/>
    <x v="0"/>
    <x v="1"/>
    <x v="1"/>
    <x v="1"/>
    <x v="0"/>
    <x v="0"/>
    <x v="0"/>
    <x v="0"/>
    <x v="0"/>
    <x v="0"/>
    <x v="0"/>
    <s v="Receitas Da Câmara"/>
    <x v="0"/>
    <x v="0"/>
    <x v="0"/>
    <x v="0"/>
    <x v="3"/>
    <x v="0"/>
    <x v="1"/>
    <x v="2"/>
    <x v="1"/>
    <x v="2"/>
    <x v="12"/>
    <x v="0"/>
    <m/>
  </r>
  <r>
    <x v="0"/>
    <n v="0"/>
    <n v="300000"/>
    <n v="0"/>
    <n v="0"/>
    <x v="5628"/>
    <x v="0"/>
    <x v="1"/>
    <x v="0"/>
    <s v="03.03.10"/>
    <x v="15"/>
    <x v="0"/>
    <x v="5"/>
    <s v="Receitas Da Câmara"/>
    <s v="03.03.10"/>
    <s v="Receitas Da Câmara"/>
    <s v="03.03.10"/>
    <x v="65"/>
    <x v="0"/>
    <x v="4"/>
    <x v="5"/>
    <x v="0"/>
    <x v="0"/>
    <x v="2"/>
    <x v="0"/>
    <x v="12"/>
    <s v="1 - Dotação Anual"/>
    <x v="4"/>
    <n v="300000"/>
    <x v="1"/>
    <n v="0"/>
    <x v="1"/>
    <n v="0"/>
    <x v="608"/>
    <m/>
    <x v="0"/>
    <x v="12"/>
    <m/>
    <s v="Receitas Da Câmara"/>
    <x v="1"/>
    <s v="RDC"/>
    <x v="0"/>
    <x v="1"/>
    <x v="1"/>
    <x v="1"/>
    <x v="0"/>
    <x v="0"/>
    <x v="0"/>
    <x v="0"/>
    <x v="0"/>
    <x v="0"/>
    <x v="0"/>
    <s v="Receitas Da Câmara"/>
    <x v="0"/>
    <x v="0"/>
    <x v="0"/>
    <x v="0"/>
    <x v="3"/>
    <x v="0"/>
    <x v="1"/>
    <x v="2"/>
    <x v="1"/>
    <x v="2"/>
    <x v="12"/>
    <x v="0"/>
    <m/>
  </r>
  <r>
    <x v="0"/>
    <n v="0"/>
    <n v="300000"/>
    <n v="0"/>
    <n v="0"/>
    <x v="5628"/>
    <x v="0"/>
    <x v="1"/>
    <x v="0"/>
    <s v="03.03.10"/>
    <x v="15"/>
    <x v="0"/>
    <x v="5"/>
    <s v="Receitas Da Câmara"/>
    <s v="03.03.10"/>
    <s v="Receitas Da Câmara"/>
    <s v="03.03.10"/>
    <x v="97"/>
    <x v="0"/>
    <x v="4"/>
    <x v="5"/>
    <x v="0"/>
    <x v="0"/>
    <x v="2"/>
    <x v="0"/>
    <x v="12"/>
    <s v="1 - Dotação Anual"/>
    <x v="4"/>
    <n v="300000"/>
    <x v="1"/>
    <n v="0"/>
    <x v="1"/>
    <n v="0"/>
    <x v="608"/>
    <m/>
    <x v="0"/>
    <x v="12"/>
    <m/>
    <s v="Receitas Da Câmara"/>
    <x v="1"/>
    <s v="RDC"/>
    <x v="0"/>
    <x v="1"/>
    <x v="1"/>
    <x v="1"/>
    <x v="0"/>
    <x v="0"/>
    <x v="0"/>
    <x v="0"/>
    <x v="0"/>
    <x v="0"/>
    <x v="0"/>
    <s v="Receitas Da Câmara"/>
    <x v="0"/>
    <x v="0"/>
    <x v="0"/>
    <x v="0"/>
    <x v="3"/>
    <x v="0"/>
    <x v="1"/>
    <x v="2"/>
    <x v="1"/>
    <x v="2"/>
    <x v="12"/>
    <x v="0"/>
    <m/>
  </r>
  <r>
    <x v="0"/>
    <n v="0"/>
    <n v="2000000"/>
    <n v="0"/>
    <n v="0"/>
    <x v="5628"/>
    <x v="0"/>
    <x v="1"/>
    <x v="0"/>
    <s v="03.03.10"/>
    <x v="15"/>
    <x v="0"/>
    <x v="5"/>
    <s v="Receitas Da Câmara"/>
    <s v="03.03.10"/>
    <s v="Receitas Da Câmara"/>
    <s v="03.03.10"/>
    <x v="34"/>
    <x v="0"/>
    <x v="4"/>
    <x v="5"/>
    <x v="0"/>
    <x v="0"/>
    <x v="2"/>
    <x v="0"/>
    <x v="12"/>
    <s v="1 - Dotação Anual"/>
    <x v="4"/>
    <n v="2000000"/>
    <x v="1"/>
    <n v="0"/>
    <x v="1"/>
    <n v="0"/>
    <x v="608"/>
    <m/>
    <x v="0"/>
    <x v="12"/>
    <m/>
    <s v="Receitas Da Câmara"/>
    <x v="1"/>
    <s v="RDC"/>
    <x v="0"/>
    <x v="1"/>
    <x v="1"/>
    <x v="1"/>
    <x v="0"/>
    <x v="0"/>
    <x v="0"/>
    <x v="0"/>
    <x v="0"/>
    <x v="0"/>
    <x v="0"/>
    <s v="Receitas Da Câmara"/>
    <x v="0"/>
    <x v="0"/>
    <x v="0"/>
    <x v="0"/>
    <x v="3"/>
    <x v="0"/>
    <x v="1"/>
    <x v="2"/>
    <x v="1"/>
    <x v="2"/>
    <x v="12"/>
    <x v="0"/>
    <m/>
  </r>
  <r>
    <x v="0"/>
    <n v="0"/>
    <n v="100000"/>
    <n v="0"/>
    <n v="0"/>
    <x v="5628"/>
    <x v="0"/>
    <x v="1"/>
    <x v="0"/>
    <s v="03.03.10"/>
    <x v="15"/>
    <x v="0"/>
    <x v="5"/>
    <s v="Receitas Da Câmara"/>
    <s v="03.03.10"/>
    <s v="Receitas Da Câmara"/>
    <s v="03.03.10"/>
    <x v="98"/>
    <x v="0"/>
    <x v="4"/>
    <x v="5"/>
    <x v="0"/>
    <x v="0"/>
    <x v="2"/>
    <x v="0"/>
    <x v="12"/>
    <s v="1 - Dotação Anual"/>
    <x v="4"/>
    <n v="100000"/>
    <x v="1"/>
    <n v="0"/>
    <x v="1"/>
    <n v="0"/>
    <x v="608"/>
    <m/>
    <x v="0"/>
    <x v="12"/>
    <m/>
    <s v="Receitas Da Câmara"/>
    <x v="1"/>
    <s v="RDC"/>
    <x v="0"/>
    <x v="1"/>
    <x v="1"/>
    <x v="1"/>
    <x v="0"/>
    <x v="0"/>
    <x v="0"/>
    <x v="0"/>
    <x v="0"/>
    <x v="0"/>
    <x v="0"/>
    <s v="Receitas Da Câmara"/>
    <x v="0"/>
    <x v="0"/>
    <x v="0"/>
    <x v="0"/>
    <x v="3"/>
    <x v="0"/>
    <x v="1"/>
    <x v="2"/>
    <x v="1"/>
    <x v="2"/>
    <x v="12"/>
    <x v="0"/>
    <m/>
  </r>
  <r>
    <x v="0"/>
    <n v="0"/>
    <n v="800000"/>
    <n v="0"/>
    <n v="0"/>
    <x v="5628"/>
    <x v="0"/>
    <x v="1"/>
    <x v="0"/>
    <s v="03.03.10"/>
    <x v="15"/>
    <x v="0"/>
    <x v="5"/>
    <s v="Receitas Da Câmara"/>
    <s v="03.03.10"/>
    <s v="Receitas Da Câmara"/>
    <s v="03.03.10"/>
    <x v="30"/>
    <x v="0"/>
    <x v="4"/>
    <x v="5"/>
    <x v="0"/>
    <x v="0"/>
    <x v="2"/>
    <x v="0"/>
    <x v="12"/>
    <s v="1 - Dotação Anual"/>
    <x v="4"/>
    <n v="800000"/>
    <x v="1"/>
    <n v="0"/>
    <x v="1"/>
    <n v="0"/>
    <x v="608"/>
    <m/>
    <x v="0"/>
    <x v="12"/>
    <m/>
    <s v="Receitas Da Câmara"/>
    <x v="1"/>
    <s v="RDC"/>
    <x v="0"/>
    <x v="1"/>
    <x v="1"/>
    <x v="1"/>
    <x v="0"/>
    <x v="0"/>
    <x v="0"/>
    <x v="0"/>
    <x v="0"/>
    <x v="0"/>
    <x v="0"/>
    <s v="Receitas Da Câmara"/>
    <x v="0"/>
    <x v="0"/>
    <x v="0"/>
    <x v="0"/>
    <x v="3"/>
    <x v="0"/>
    <x v="1"/>
    <x v="2"/>
    <x v="1"/>
    <x v="2"/>
    <x v="12"/>
    <x v="0"/>
    <m/>
  </r>
  <r>
    <x v="0"/>
    <n v="0"/>
    <n v="200000"/>
    <n v="0"/>
    <n v="0"/>
    <x v="5628"/>
    <x v="0"/>
    <x v="1"/>
    <x v="0"/>
    <s v="03.03.10"/>
    <x v="15"/>
    <x v="0"/>
    <x v="5"/>
    <s v="Receitas Da Câmara"/>
    <s v="03.03.10"/>
    <s v="Receitas Da Câmara"/>
    <s v="03.03.10"/>
    <x v="99"/>
    <x v="0"/>
    <x v="4"/>
    <x v="5"/>
    <x v="0"/>
    <x v="0"/>
    <x v="2"/>
    <x v="0"/>
    <x v="12"/>
    <s v="1 - Dotação Anual"/>
    <x v="4"/>
    <n v="200000"/>
    <x v="1"/>
    <n v="0"/>
    <x v="1"/>
    <n v="0"/>
    <x v="608"/>
    <m/>
    <x v="0"/>
    <x v="12"/>
    <m/>
    <s v="Receitas Da Câmara"/>
    <x v="1"/>
    <s v="RDC"/>
    <x v="0"/>
    <x v="1"/>
    <x v="1"/>
    <x v="1"/>
    <x v="0"/>
    <x v="0"/>
    <x v="0"/>
    <x v="0"/>
    <x v="0"/>
    <x v="0"/>
    <x v="0"/>
    <s v="Receitas Da Câmara"/>
    <x v="0"/>
    <x v="0"/>
    <x v="0"/>
    <x v="0"/>
    <x v="3"/>
    <x v="0"/>
    <x v="1"/>
    <x v="2"/>
    <x v="1"/>
    <x v="2"/>
    <x v="12"/>
    <x v="0"/>
    <m/>
  </r>
  <r>
    <x v="0"/>
    <n v="0"/>
    <n v="100000"/>
    <n v="0"/>
    <n v="0"/>
    <x v="5628"/>
    <x v="0"/>
    <x v="1"/>
    <x v="0"/>
    <s v="03.03.10"/>
    <x v="15"/>
    <x v="0"/>
    <x v="5"/>
    <s v="Receitas Da Câmara"/>
    <s v="03.03.10"/>
    <s v="Receitas Da Câmara"/>
    <s v="03.03.10"/>
    <x v="100"/>
    <x v="0"/>
    <x v="4"/>
    <x v="5"/>
    <x v="0"/>
    <x v="0"/>
    <x v="2"/>
    <x v="0"/>
    <x v="12"/>
    <s v="1 - Dotação Anual"/>
    <x v="4"/>
    <n v="100000"/>
    <x v="1"/>
    <n v="0"/>
    <x v="1"/>
    <n v="0"/>
    <x v="608"/>
    <m/>
    <x v="0"/>
    <x v="12"/>
    <m/>
    <s v="Receitas Da Câmara"/>
    <x v="1"/>
    <s v="RDC"/>
    <x v="0"/>
    <x v="1"/>
    <x v="1"/>
    <x v="1"/>
    <x v="0"/>
    <x v="0"/>
    <x v="0"/>
    <x v="0"/>
    <x v="0"/>
    <x v="0"/>
    <x v="0"/>
    <s v="Receitas Da Câmara"/>
    <x v="0"/>
    <x v="0"/>
    <x v="0"/>
    <x v="0"/>
    <x v="3"/>
    <x v="0"/>
    <x v="1"/>
    <x v="2"/>
    <x v="1"/>
    <x v="2"/>
    <x v="12"/>
    <x v="0"/>
    <m/>
  </r>
  <r>
    <x v="0"/>
    <n v="0"/>
    <n v="100000"/>
    <n v="0"/>
    <n v="0"/>
    <x v="5628"/>
    <x v="0"/>
    <x v="1"/>
    <x v="0"/>
    <s v="03.03.10"/>
    <x v="15"/>
    <x v="0"/>
    <x v="5"/>
    <s v="Receitas Da Câmara"/>
    <s v="03.03.10"/>
    <s v="Receitas Da Câmara"/>
    <s v="03.03.10"/>
    <x v="101"/>
    <x v="0"/>
    <x v="4"/>
    <x v="5"/>
    <x v="0"/>
    <x v="0"/>
    <x v="2"/>
    <x v="0"/>
    <x v="12"/>
    <s v="1 - Dotação Anual"/>
    <x v="4"/>
    <n v="100000"/>
    <x v="1"/>
    <n v="0"/>
    <x v="1"/>
    <n v="0"/>
    <x v="608"/>
    <m/>
    <x v="0"/>
    <x v="12"/>
    <m/>
    <s v="Receitas Da Câmara"/>
    <x v="1"/>
    <s v="RDC"/>
    <x v="0"/>
    <x v="1"/>
    <x v="1"/>
    <x v="1"/>
    <x v="0"/>
    <x v="0"/>
    <x v="0"/>
    <x v="0"/>
    <x v="0"/>
    <x v="0"/>
    <x v="0"/>
    <s v="Receitas Da Câmara"/>
    <x v="0"/>
    <x v="0"/>
    <x v="0"/>
    <x v="0"/>
    <x v="3"/>
    <x v="0"/>
    <x v="1"/>
    <x v="2"/>
    <x v="1"/>
    <x v="2"/>
    <x v="12"/>
    <x v="0"/>
    <m/>
  </r>
  <r>
    <x v="0"/>
    <n v="0"/>
    <n v="150000"/>
    <n v="0"/>
    <n v="0"/>
    <x v="5628"/>
    <x v="0"/>
    <x v="1"/>
    <x v="0"/>
    <s v="03.03.10"/>
    <x v="15"/>
    <x v="0"/>
    <x v="5"/>
    <s v="Receitas Da Câmara"/>
    <s v="03.03.10"/>
    <s v="Receitas Da Câmara"/>
    <s v="03.03.10"/>
    <x v="102"/>
    <x v="0"/>
    <x v="4"/>
    <x v="5"/>
    <x v="0"/>
    <x v="0"/>
    <x v="2"/>
    <x v="0"/>
    <x v="12"/>
    <s v="1 - Dotação Anual"/>
    <x v="4"/>
    <n v="150000"/>
    <x v="1"/>
    <n v="0"/>
    <x v="1"/>
    <n v="0"/>
    <x v="608"/>
    <m/>
    <x v="0"/>
    <x v="12"/>
    <m/>
    <s v="Receitas Da Câmara"/>
    <x v="1"/>
    <s v="RDC"/>
    <x v="0"/>
    <x v="1"/>
    <x v="1"/>
    <x v="1"/>
    <x v="0"/>
    <x v="0"/>
    <x v="0"/>
    <x v="0"/>
    <x v="0"/>
    <x v="0"/>
    <x v="0"/>
    <s v="Receitas Da Câmara"/>
    <x v="0"/>
    <x v="0"/>
    <x v="0"/>
    <x v="0"/>
    <x v="3"/>
    <x v="0"/>
    <x v="1"/>
    <x v="2"/>
    <x v="1"/>
    <x v="2"/>
    <x v="12"/>
    <x v="0"/>
    <m/>
  </r>
  <r>
    <x v="0"/>
    <n v="0"/>
    <n v="3000000"/>
    <n v="0"/>
    <n v="0"/>
    <x v="5628"/>
    <x v="0"/>
    <x v="1"/>
    <x v="0"/>
    <s v="03.03.10"/>
    <x v="15"/>
    <x v="0"/>
    <x v="5"/>
    <s v="Receitas Da Câmara"/>
    <s v="03.03.10"/>
    <s v="Receitas Da Câmara"/>
    <s v="03.03.10"/>
    <x v="23"/>
    <x v="0"/>
    <x v="4"/>
    <x v="5"/>
    <x v="0"/>
    <x v="0"/>
    <x v="2"/>
    <x v="0"/>
    <x v="12"/>
    <s v="1 - Dotação Anual"/>
    <x v="4"/>
    <n v="3000000"/>
    <x v="1"/>
    <n v="0"/>
    <x v="1"/>
    <n v="0"/>
    <x v="608"/>
    <m/>
    <x v="0"/>
    <x v="12"/>
    <m/>
    <s v="Receitas Da Câmara"/>
    <x v="1"/>
    <s v="RDC"/>
    <x v="0"/>
    <x v="1"/>
    <x v="1"/>
    <x v="1"/>
    <x v="0"/>
    <x v="0"/>
    <x v="0"/>
    <x v="0"/>
    <x v="0"/>
    <x v="0"/>
    <x v="0"/>
    <s v="Receitas Da Câmara"/>
    <x v="0"/>
    <x v="0"/>
    <x v="0"/>
    <x v="0"/>
    <x v="3"/>
    <x v="0"/>
    <x v="1"/>
    <x v="2"/>
    <x v="1"/>
    <x v="2"/>
    <x v="12"/>
    <x v="0"/>
    <m/>
  </r>
  <r>
    <x v="0"/>
    <n v="0"/>
    <n v="100000"/>
    <n v="0"/>
    <n v="0"/>
    <x v="5628"/>
    <x v="0"/>
    <x v="1"/>
    <x v="0"/>
    <s v="03.03.10"/>
    <x v="15"/>
    <x v="0"/>
    <x v="5"/>
    <s v="Receitas Da Câmara"/>
    <s v="03.03.10"/>
    <s v="Receitas Da Câmara"/>
    <s v="03.03.10"/>
    <x v="103"/>
    <x v="0"/>
    <x v="4"/>
    <x v="5"/>
    <x v="0"/>
    <x v="0"/>
    <x v="2"/>
    <x v="0"/>
    <x v="12"/>
    <s v="1 - Dotação Anual"/>
    <x v="4"/>
    <n v="100000"/>
    <x v="1"/>
    <n v="0"/>
    <x v="1"/>
    <n v="0"/>
    <x v="608"/>
    <m/>
    <x v="0"/>
    <x v="12"/>
    <m/>
    <s v="Receitas Da Câmara"/>
    <x v="1"/>
    <s v="RDC"/>
    <x v="0"/>
    <x v="1"/>
    <x v="1"/>
    <x v="1"/>
    <x v="0"/>
    <x v="0"/>
    <x v="0"/>
    <x v="0"/>
    <x v="0"/>
    <x v="0"/>
    <x v="0"/>
    <s v="Receitas Da Câmara"/>
    <x v="0"/>
    <x v="0"/>
    <x v="0"/>
    <x v="0"/>
    <x v="3"/>
    <x v="0"/>
    <x v="1"/>
    <x v="2"/>
    <x v="1"/>
    <x v="2"/>
    <x v="12"/>
    <x v="0"/>
    <m/>
  </r>
  <r>
    <x v="0"/>
    <n v="0"/>
    <n v="80000"/>
    <n v="0"/>
    <n v="0"/>
    <x v="5628"/>
    <x v="0"/>
    <x v="1"/>
    <x v="0"/>
    <s v="03.03.10"/>
    <x v="15"/>
    <x v="0"/>
    <x v="5"/>
    <s v="Receitas Da Câmara"/>
    <s v="03.03.10"/>
    <s v="Receitas Da Câmara"/>
    <s v="03.03.10"/>
    <x v="104"/>
    <x v="0"/>
    <x v="4"/>
    <x v="5"/>
    <x v="0"/>
    <x v="0"/>
    <x v="2"/>
    <x v="0"/>
    <x v="12"/>
    <s v="1 - Dotação Anual"/>
    <x v="4"/>
    <n v="80000"/>
    <x v="1"/>
    <n v="0"/>
    <x v="1"/>
    <n v="0"/>
    <x v="608"/>
    <m/>
    <x v="0"/>
    <x v="12"/>
    <m/>
    <s v="Receitas Da Câmara"/>
    <x v="1"/>
    <s v="RDC"/>
    <x v="0"/>
    <x v="1"/>
    <x v="1"/>
    <x v="1"/>
    <x v="0"/>
    <x v="0"/>
    <x v="0"/>
    <x v="0"/>
    <x v="0"/>
    <x v="0"/>
    <x v="0"/>
    <s v="Receitas Da Câmara"/>
    <x v="0"/>
    <x v="0"/>
    <x v="0"/>
    <x v="0"/>
    <x v="3"/>
    <x v="0"/>
    <x v="1"/>
    <x v="2"/>
    <x v="1"/>
    <x v="2"/>
    <x v="12"/>
    <x v="0"/>
    <m/>
  </r>
  <r>
    <x v="0"/>
    <n v="0"/>
    <n v="200000"/>
    <n v="0"/>
    <n v="0"/>
    <x v="5628"/>
    <x v="0"/>
    <x v="1"/>
    <x v="0"/>
    <s v="03.03.10"/>
    <x v="15"/>
    <x v="0"/>
    <x v="5"/>
    <s v="Receitas Da Câmara"/>
    <s v="03.03.10"/>
    <s v="Receitas Da Câmara"/>
    <s v="03.03.10"/>
    <x v="105"/>
    <x v="0"/>
    <x v="4"/>
    <x v="5"/>
    <x v="0"/>
    <x v="0"/>
    <x v="2"/>
    <x v="0"/>
    <x v="12"/>
    <s v="1 - Dotação Anual"/>
    <x v="4"/>
    <n v="200000"/>
    <x v="1"/>
    <n v="0"/>
    <x v="1"/>
    <n v="0"/>
    <x v="608"/>
    <m/>
    <x v="0"/>
    <x v="12"/>
    <m/>
    <s v="Receitas Da Câmara"/>
    <x v="1"/>
    <s v="RDC"/>
    <x v="0"/>
    <x v="1"/>
    <x v="1"/>
    <x v="1"/>
    <x v="0"/>
    <x v="0"/>
    <x v="0"/>
    <x v="0"/>
    <x v="0"/>
    <x v="0"/>
    <x v="0"/>
    <s v="Receitas Da Câmara"/>
    <x v="0"/>
    <x v="0"/>
    <x v="0"/>
    <x v="0"/>
    <x v="3"/>
    <x v="0"/>
    <x v="1"/>
    <x v="2"/>
    <x v="1"/>
    <x v="2"/>
    <x v="12"/>
    <x v="0"/>
    <m/>
  </r>
  <r>
    <x v="0"/>
    <n v="0"/>
    <n v="1500000"/>
    <n v="0"/>
    <n v="0"/>
    <x v="5628"/>
    <x v="0"/>
    <x v="1"/>
    <x v="0"/>
    <s v="03.03.10"/>
    <x v="15"/>
    <x v="0"/>
    <x v="5"/>
    <s v="Receitas Da Câmara"/>
    <s v="03.03.10"/>
    <s v="Receitas Da Câmara"/>
    <s v="03.03.10"/>
    <x v="106"/>
    <x v="0"/>
    <x v="4"/>
    <x v="5"/>
    <x v="0"/>
    <x v="0"/>
    <x v="2"/>
    <x v="0"/>
    <x v="12"/>
    <s v="1 - Dotação Anual"/>
    <x v="4"/>
    <n v="1500000"/>
    <x v="1"/>
    <n v="0"/>
    <x v="1"/>
    <n v="0"/>
    <x v="608"/>
    <m/>
    <x v="0"/>
    <x v="12"/>
    <m/>
    <s v="Receitas Da Câmara"/>
    <x v="1"/>
    <s v="RDC"/>
    <x v="0"/>
    <x v="1"/>
    <x v="1"/>
    <x v="1"/>
    <x v="0"/>
    <x v="0"/>
    <x v="0"/>
    <x v="0"/>
    <x v="0"/>
    <x v="0"/>
    <x v="0"/>
    <s v="Receitas Da Câmara"/>
    <x v="0"/>
    <x v="0"/>
    <x v="0"/>
    <x v="0"/>
    <x v="3"/>
    <x v="0"/>
    <x v="1"/>
    <x v="2"/>
    <x v="1"/>
    <x v="2"/>
    <x v="12"/>
    <x v="0"/>
    <m/>
  </r>
  <r>
    <x v="0"/>
    <n v="0"/>
    <n v="150000"/>
    <n v="0"/>
    <n v="0"/>
    <x v="5628"/>
    <x v="0"/>
    <x v="1"/>
    <x v="0"/>
    <s v="03.03.10"/>
    <x v="15"/>
    <x v="0"/>
    <x v="5"/>
    <s v="Receitas Da Câmara"/>
    <s v="03.03.10"/>
    <s v="Receitas Da Câmara"/>
    <s v="03.03.10"/>
    <x v="107"/>
    <x v="0"/>
    <x v="4"/>
    <x v="5"/>
    <x v="0"/>
    <x v="0"/>
    <x v="2"/>
    <x v="0"/>
    <x v="12"/>
    <s v="1 - Dotação Anual"/>
    <x v="4"/>
    <n v="150000"/>
    <x v="1"/>
    <n v="0"/>
    <x v="1"/>
    <n v="0"/>
    <x v="608"/>
    <m/>
    <x v="0"/>
    <x v="12"/>
    <m/>
    <s v="Receitas Da Câmara"/>
    <x v="1"/>
    <s v="RDC"/>
    <x v="0"/>
    <x v="1"/>
    <x v="1"/>
    <x v="1"/>
    <x v="0"/>
    <x v="0"/>
    <x v="0"/>
    <x v="0"/>
    <x v="0"/>
    <x v="0"/>
    <x v="0"/>
    <s v="Receitas Da Câmara"/>
    <x v="0"/>
    <x v="0"/>
    <x v="0"/>
    <x v="0"/>
    <x v="3"/>
    <x v="0"/>
    <x v="1"/>
    <x v="2"/>
    <x v="1"/>
    <x v="2"/>
    <x v="12"/>
    <x v="0"/>
    <m/>
  </r>
  <r>
    <x v="0"/>
    <n v="0"/>
    <n v="400000"/>
    <n v="0"/>
    <n v="0"/>
    <x v="5628"/>
    <x v="0"/>
    <x v="1"/>
    <x v="0"/>
    <s v="03.03.10"/>
    <x v="15"/>
    <x v="0"/>
    <x v="5"/>
    <s v="Receitas Da Câmara"/>
    <s v="03.03.10"/>
    <s v="Receitas Da Câmara"/>
    <s v="03.03.10"/>
    <x v="108"/>
    <x v="0"/>
    <x v="4"/>
    <x v="5"/>
    <x v="0"/>
    <x v="0"/>
    <x v="2"/>
    <x v="0"/>
    <x v="12"/>
    <s v="1 - Dotação Anual"/>
    <x v="4"/>
    <n v="400000"/>
    <x v="1"/>
    <n v="0"/>
    <x v="1"/>
    <n v="0"/>
    <x v="608"/>
    <m/>
    <x v="0"/>
    <x v="12"/>
    <m/>
    <s v="Receitas Da Câmara"/>
    <x v="1"/>
    <s v="RDC"/>
    <x v="0"/>
    <x v="1"/>
    <x v="1"/>
    <x v="1"/>
    <x v="0"/>
    <x v="0"/>
    <x v="0"/>
    <x v="0"/>
    <x v="0"/>
    <x v="0"/>
    <x v="0"/>
    <s v="Receitas Da Câmara"/>
    <x v="0"/>
    <x v="0"/>
    <x v="0"/>
    <x v="0"/>
    <x v="3"/>
    <x v="0"/>
    <x v="1"/>
    <x v="2"/>
    <x v="1"/>
    <x v="2"/>
    <x v="12"/>
    <x v="0"/>
    <m/>
  </r>
  <r>
    <x v="0"/>
    <n v="0"/>
    <n v="800000"/>
    <n v="0"/>
    <n v="0"/>
    <x v="5628"/>
    <x v="0"/>
    <x v="1"/>
    <x v="0"/>
    <s v="03.03.10"/>
    <x v="15"/>
    <x v="0"/>
    <x v="5"/>
    <s v="Receitas Da Câmara"/>
    <s v="03.03.10"/>
    <s v="Receitas Da Câmara"/>
    <s v="03.03.10"/>
    <x v="109"/>
    <x v="0"/>
    <x v="4"/>
    <x v="5"/>
    <x v="0"/>
    <x v="0"/>
    <x v="2"/>
    <x v="0"/>
    <x v="12"/>
    <s v="1 - Dotação Anual"/>
    <x v="4"/>
    <n v="800000"/>
    <x v="1"/>
    <n v="0"/>
    <x v="1"/>
    <n v="0"/>
    <x v="608"/>
    <m/>
    <x v="0"/>
    <x v="12"/>
    <m/>
    <s v="Receitas Da Câmara"/>
    <x v="1"/>
    <s v="RDC"/>
    <x v="0"/>
    <x v="1"/>
    <x v="1"/>
    <x v="1"/>
    <x v="0"/>
    <x v="0"/>
    <x v="0"/>
    <x v="0"/>
    <x v="0"/>
    <x v="0"/>
    <x v="0"/>
    <s v="Receitas Da Câmara"/>
    <x v="0"/>
    <x v="0"/>
    <x v="0"/>
    <x v="0"/>
    <x v="3"/>
    <x v="0"/>
    <x v="1"/>
    <x v="2"/>
    <x v="1"/>
    <x v="2"/>
    <x v="12"/>
    <x v="0"/>
    <m/>
  </r>
  <r>
    <x v="0"/>
    <n v="0"/>
    <n v="1000000"/>
    <n v="0"/>
    <n v="0"/>
    <x v="5628"/>
    <x v="0"/>
    <x v="1"/>
    <x v="0"/>
    <s v="03.03.10"/>
    <x v="15"/>
    <x v="0"/>
    <x v="5"/>
    <s v="Receitas Da Câmara"/>
    <s v="03.03.10"/>
    <s v="Receitas Da Câmara"/>
    <s v="03.03.10"/>
    <x v="27"/>
    <x v="0"/>
    <x v="4"/>
    <x v="5"/>
    <x v="0"/>
    <x v="0"/>
    <x v="2"/>
    <x v="0"/>
    <x v="12"/>
    <s v="1 - Dotação Anual"/>
    <x v="4"/>
    <n v="1000000"/>
    <x v="1"/>
    <n v="0"/>
    <x v="1"/>
    <n v="0"/>
    <x v="608"/>
    <m/>
    <x v="0"/>
    <x v="12"/>
    <m/>
    <s v="Receitas Da Câmara"/>
    <x v="1"/>
    <s v="RDC"/>
    <x v="0"/>
    <x v="1"/>
    <x v="1"/>
    <x v="1"/>
    <x v="0"/>
    <x v="0"/>
    <x v="0"/>
    <x v="0"/>
    <x v="0"/>
    <x v="0"/>
    <x v="0"/>
    <s v="Receitas Da Câmara"/>
    <x v="0"/>
    <x v="0"/>
    <x v="0"/>
    <x v="0"/>
    <x v="3"/>
    <x v="0"/>
    <x v="1"/>
    <x v="2"/>
    <x v="1"/>
    <x v="2"/>
    <x v="12"/>
    <x v="0"/>
    <m/>
  </r>
  <r>
    <x v="0"/>
    <n v="0"/>
    <n v="1250000"/>
    <n v="0"/>
    <n v="0"/>
    <x v="5628"/>
    <x v="0"/>
    <x v="1"/>
    <x v="0"/>
    <s v="03.03.10"/>
    <x v="15"/>
    <x v="0"/>
    <x v="5"/>
    <s v="Receitas Da Câmara"/>
    <s v="03.03.10"/>
    <s v="Receitas Da Câmara"/>
    <s v="03.03.10"/>
    <x v="24"/>
    <x v="0"/>
    <x v="4"/>
    <x v="5"/>
    <x v="0"/>
    <x v="0"/>
    <x v="2"/>
    <x v="0"/>
    <x v="12"/>
    <s v="1 - Dotação Anual"/>
    <x v="4"/>
    <n v="1250000"/>
    <x v="1"/>
    <n v="0"/>
    <x v="1"/>
    <n v="0"/>
    <x v="608"/>
    <m/>
    <x v="0"/>
    <x v="12"/>
    <m/>
    <s v="Receitas Da Câmara"/>
    <x v="1"/>
    <s v="RDC"/>
    <x v="0"/>
    <x v="1"/>
    <x v="1"/>
    <x v="1"/>
    <x v="0"/>
    <x v="0"/>
    <x v="0"/>
    <x v="0"/>
    <x v="0"/>
    <x v="0"/>
    <x v="0"/>
    <s v="Receitas Da Câmara"/>
    <x v="0"/>
    <x v="0"/>
    <x v="0"/>
    <x v="0"/>
    <x v="3"/>
    <x v="0"/>
    <x v="1"/>
    <x v="2"/>
    <x v="1"/>
    <x v="2"/>
    <x v="12"/>
    <x v="0"/>
    <m/>
  </r>
  <r>
    <x v="0"/>
    <n v="0"/>
    <n v="50000"/>
    <n v="0"/>
    <n v="0"/>
    <x v="5628"/>
    <x v="0"/>
    <x v="1"/>
    <x v="0"/>
    <s v="03.03.10"/>
    <x v="15"/>
    <x v="0"/>
    <x v="5"/>
    <s v="Receitas Da Câmara"/>
    <s v="03.03.10"/>
    <s v="Receitas Da Câmara"/>
    <s v="03.03.10"/>
    <x v="110"/>
    <x v="0"/>
    <x v="4"/>
    <x v="5"/>
    <x v="0"/>
    <x v="0"/>
    <x v="2"/>
    <x v="0"/>
    <x v="12"/>
    <s v="1 - Dotação Anual"/>
    <x v="4"/>
    <n v="50000"/>
    <x v="1"/>
    <n v="0"/>
    <x v="1"/>
    <n v="0"/>
    <x v="608"/>
    <m/>
    <x v="0"/>
    <x v="12"/>
    <m/>
    <s v="Receitas Da Câmara"/>
    <x v="1"/>
    <s v="RDC"/>
    <x v="0"/>
    <x v="1"/>
    <x v="1"/>
    <x v="1"/>
    <x v="0"/>
    <x v="0"/>
    <x v="0"/>
    <x v="0"/>
    <x v="0"/>
    <x v="0"/>
    <x v="0"/>
    <s v="Receitas Da Câmara"/>
    <x v="0"/>
    <x v="0"/>
    <x v="0"/>
    <x v="0"/>
    <x v="3"/>
    <x v="0"/>
    <x v="1"/>
    <x v="2"/>
    <x v="1"/>
    <x v="2"/>
    <x v="12"/>
    <x v="0"/>
    <m/>
  </r>
  <r>
    <x v="0"/>
    <n v="0"/>
    <n v="2500000"/>
    <n v="0"/>
    <n v="0"/>
    <x v="5628"/>
    <x v="0"/>
    <x v="1"/>
    <x v="0"/>
    <s v="03.03.10"/>
    <x v="15"/>
    <x v="0"/>
    <x v="5"/>
    <s v="Receitas Da Câmara"/>
    <s v="03.03.10"/>
    <s v="Receitas Da Câmara"/>
    <s v="03.03.10"/>
    <x v="26"/>
    <x v="0"/>
    <x v="4"/>
    <x v="5"/>
    <x v="0"/>
    <x v="0"/>
    <x v="2"/>
    <x v="0"/>
    <x v="12"/>
    <s v="1 - Dotação Anual"/>
    <x v="4"/>
    <n v="2500000"/>
    <x v="1"/>
    <n v="0"/>
    <x v="1"/>
    <n v="0"/>
    <x v="608"/>
    <m/>
    <x v="0"/>
    <x v="12"/>
    <m/>
    <s v="Receitas Da Câmara"/>
    <x v="1"/>
    <s v="RDC"/>
    <x v="0"/>
    <x v="1"/>
    <x v="1"/>
    <x v="1"/>
    <x v="0"/>
    <x v="0"/>
    <x v="0"/>
    <x v="0"/>
    <x v="0"/>
    <x v="0"/>
    <x v="0"/>
    <s v="Receitas Da Câmara"/>
    <x v="0"/>
    <x v="0"/>
    <x v="0"/>
    <x v="0"/>
    <x v="3"/>
    <x v="0"/>
    <x v="1"/>
    <x v="2"/>
    <x v="1"/>
    <x v="2"/>
    <x v="12"/>
    <x v="0"/>
    <m/>
  </r>
  <r>
    <x v="0"/>
    <n v="0"/>
    <n v="300000"/>
    <n v="0"/>
    <n v="0"/>
    <x v="5628"/>
    <x v="0"/>
    <x v="1"/>
    <x v="0"/>
    <s v="03.03.10"/>
    <x v="15"/>
    <x v="0"/>
    <x v="5"/>
    <s v="Receitas Da Câmara"/>
    <s v="03.03.10"/>
    <s v="Receitas Da Câmara"/>
    <s v="03.03.10"/>
    <x v="111"/>
    <x v="0"/>
    <x v="4"/>
    <x v="5"/>
    <x v="0"/>
    <x v="0"/>
    <x v="2"/>
    <x v="0"/>
    <x v="12"/>
    <s v="1 - Dotação Anual"/>
    <x v="4"/>
    <n v="300000"/>
    <x v="1"/>
    <n v="0"/>
    <x v="1"/>
    <n v="0"/>
    <x v="608"/>
    <m/>
    <x v="0"/>
    <x v="12"/>
    <m/>
    <s v="Receitas Da Câmara"/>
    <x v="1"/>
    <s v="RDC"/>
    <x v="0"/>
    <x v="1"/>
    <x v="1"/>
    <x v="1"/>
    <x v="0"/>
    <x v="0"/>
    <x v="0"/>
    <x v="0"/>
    <x v="0"/>
    <x v="0"/>
    <x v="0"/>
    <s v="Receitas Da Câmara"/>
    <x v="0"/>
    <x v="0"/>
    <x v="0"/>
    <x v="0"/>
    <x v="3"/>
    <x v="0"/>
    <x v="1"/>
    <x v="2"/>
    <x v="1"/>
    <x v="2"/>
    <x v="12"/>
    <x v="0"/>
    <m/>
  </r>
  <r>
    <x v="0"/>
    <n v="0"/>
    <n v="2000000"/>
    <n v="0"/>
    <n v="0"/>
    <x v="5628"/>
    <x v="0"/>
    <x v="1"/>
    <x v="0"/>
    <s v="03.03.10"/>
    <x v="15"/>
    <x v="0"/>
    <x v="5"/>
    <s v="Receitas Da Câmara"/>
    <s v="03.03.10"/>
    <s v="Receitas Da Câmara"/>
    <s v="03.03.10"/>
    <x v="20"/>
    <x v="0"/>
    <x v="4"/>
    <x v="5"/>
    <x v="0"/>
    <x v="0"/>
    <x v="2"/>
    <x v="0"/>
    <x v="12"/>
    <s v="1 - Dotação Anual"/>
    <x v="4"/>
    <n v="2000000"/>
    <x v="1"/>
    <n v="0"/>
    <x v="1"/>
    <n v="0"/>
    <x v="608"/>
    <m/>
    <x v="0"/>
    <x v="12"/>
    <m/>
    <s v="Receitas Da Câmara"/>
    <x v="1"/>
    <s v="RDC"/>
    <x v="0"/>
    <x v="1"/>
    <x v="1"/>
    <x v="1"/>
    <x v="0"/>
    <x v="0"/>
    <x v="0"/>
    <x v="0"/>
    <x v="0"/>
    <x v="0"/>
    <x v="0"/>
    <s v="Receitas Da Câmara"/>
    <x v="0"/>
    <x v="0"/>
    <x v="0"/>
    <x v="0"/>
    <x v="3"/>
    <x v="0"/>
    <x v="1"/>
    <x v="2"/>
    <x v="1"/>
    <x v="2"/>
    <x v="12"/>
    <x v="0"/>
    <m/>
  </r>
  <r>
    <x v="0"/>
    <n v="0"/>
    <n v="2400000"/>
    <n v="0"/>
    <n v="0"/>
    <x v="5628"/>
    <x v="0"/>
    <x v="1"/>
    <x v="0"/>
    <s v="03.03.10"/>
    <x v="15"/>
    <x v="0"/>
    <x v="5"/>
    <s v="Receitas Da Câmara"/>
    <s v="03.03.10"/>
    <s v="Receitas Da Câmara"/>
    <s v="03.03.10"/>
    <x v="15"/>
    <x v="0"/>
    <x v="4"/>
    <x v="5"/>
    <x v="0"/>
    <x v="0"/>
    <x v="2"/>
    <x v="0"/>
    <x v="12"/>
    <s v="1 - Dotação Anual"/>
    <x v="4"/>
    <n v="2400000"/>
    <x v="1"/>
    <n v="0"/>
    <x v="1"/>
    <n v="0"/>
    <x v="608"/>
    <m/>
    <x v="0"/>
    <x v="12"/>
    <m/>
    <s v="Receitas Da Câmara"/>
    <x v="1"/>
    <s v="RDC"/>
    <x v="0"/>
    <x v="1"/>
    <x v="1"/>
    <x v="1"/>
    <x v="0"/>
    <x v="0"/>
    <x v="0"/>
    <x v="0"/>
    <x v="0"/>
    <x v="0"/>
    <x v="0"/>
    <s v="Receitas Da Câmara"/>
    <x v="0"/>
    <x v="0"/>
    <x v="0"/>
    <x v="0"/>
    <x v="3"/>
    <x v="0"/>
    <x v="1"/>
    <x v="2"/>
    <x v="1"/>
    <x v="2"/>
    <x v="12"/>
    <x v="0"/>
    <m/>
  </r>
  <r>
    <x v="0"/>
    <n v="0"/>
    <n v="2000000"/>
    <n v="0"/>
    <n v="0"/>
    <x v="5628"/>
    <x v="0"/>
    <x v="1"/>
    <x v="0"/>
    <s v="03.03.10"/>
    <x v="15"/>
    <x v="0"/>
    <x v="5"/>
    <s v="Receitas Da Câmara"/>
    <s v="03.03.10"/>
    <s v="Receitas Da Câmara"/>
    <s v="03.03.10"/>
    <x v="17"/>
    <x v="0"/>
    <x v="4"/>
    <x v="5"/>
    <x v="0"/>
    <x v="0"/>
    <x v="2"/>
    <x v="0"/>
    <x v="12"/>
    <s v="1 - Dotação Anual"/>
    <x v="4"/>
    <n v="2000000"/>
    <x v="1"/>
    <n v="0"/>
    <x v="1"/>
    <n v="0"/>
    <x v="608"/>
    <m/>
    <x v="0"/>
    <x v="12"/>
    <m/>
    <s v="Receitas Da Câmara"/>
    <x v="1"/>
    <s v="RDC"/>
    <x v="0"/>
    <x v="1"/>
    <x v="1"/>
    <x v="1"/>
    <x v="0"/>
    <x v="0"/>
    <x v="0"/>
    <x v="0"/>
    <x v="0"/>
    <x v="0"/>
    <x v="0"/>
    <s v="Receitas Da Câmara"/>
    <x v="0"/>
    <x v="0"/>
    <x v="0"/>
    <x v="0"/>
    <x v="3"/>
    <x v="0"/>
    <x v="1"/>
    <x v="2"/>
    <x v="1"/>
    <x v="2"/>
    <x v="12"/>
    <x v="0"/>
    <m/>
  </r>
  <r>
    <x v="0"/>
    <n v="0"/>
    <n v="250000"/>
    <n v="0"/>
    <n v="0"/>
    <x v="5628"/>
    <x v="0"/>
    <x v="1"/>
    <x v="0"/>
    <s v="03.03.10"/>
    <x v="15"/>
    <x v="0"/>
    <x v="5"/>
    <s v="Receitas Da Câmara"/>
    <s v="03.03.10"/>
    <s v="Receitas Da Câmara"/>
    <s v="03.03.10"/>
    <x v="61"/>
    <x v="0"/>
    <x v="4"/>
    <x v="11"/>
    <x v="0"/>
    <x v="0"/>
    <x v="2"/>
    <x v="0"/>
    <x v="12"/>
    <s v="1 - Dotação Anual"/>
    <x v="4"/>
    <n v="250000"/>
    <x v="1"/>
    <n v="0"/>
    <x v="1"/>
    <n v="0"/>
    <x v="608"/>
    <m/>
    <x v="0"/>
    <x v="12"/>
    <m/>
    <s v="Receitas Da Câmara"/>
    <x v="1"/>
    <s v="RDC"/>
    <x v="0"/>
    <x v="1"/>
    <x v="1"/>
    <x v="1"/>
    <x v="0"/>
    <x v="0"/>
    <x v="0"/>
    <x v="0"/>
    <x v="0"/>
    <x v="0"/>
    <x v="0"/>
    <s v="Receitas Da Câmara"/>
    <x v="0"/>
    <x v="0"/>
    <x v="0"/>
    <x v="0"/>
    <x v="3"/>
    <x v="0"/>
    <x v="1"/>
    <x v="2"/>
    <x v="1"/>
    <x v="2"/>
    <x v="12"/>
    <x v="0"/>
    <m/>
  </r>
  <r>
    <x v="0"/>
    <n v="0"/>
    <n v="200000"/>
    <n v="0"/>
    <n v="0"/>
    <x v="5628"/>
    <x v="0"/>
    <x v="1"/>
    <x v="0"/>
    <s v="03.03.10"/>
    <x v="15"/>
    <x v="0"/>
    <x v="5"/>
    <s v="Receitas Da Câmara"/>
    <s v="03.03.10"/>
    <s v="Receitas Da Câmara"/>
    <s v="03.03.10"/>
    <x v="112"/>
    <x v="0"/>
    <x v="4"/>
    <x v="11"/>
    <x v="0"/>
    <x v="0"/>
    <x v="2"/>
    <x v="0"/>
    <x v="12"/>
    <s v="1 - Dotação Anual"/>
    <x v="4"/>
    <n v="200000"/>
    <x v="1"/>
    <n v="0"/>
    <x v="1"/>
    <n v="0"/>
    <x v="608"/>
    <m/>
    <x v="0"/>
    <x v="12"/>
    <m/>
    <s v="Receitas Da Câmara"/>
    <x v="1"/>
    <s v="RDC"/>
    <x v="0"/>
    <x v="1"/>
    <x v="1"/>
    <x v="1"/>
    <x v="0"/>
    <x v="0"/>
    <x v="0"/>
    <x v="0"/>
    <x v="0"/>
    <x v="0"/>
    <x v="0"/>
    <s v="Receitas Da Câmara"/>
    <x v="0"/>
    <x v="0"/>
    <x v="0"/>
    <x v="0"/>
    <x v="3"/>
    <x v="0"/>
    <x v="1"/>
    <x v="2"/>
    <x v="1"/>
    <x v="2"/>
    <x v="12"/>
    <x v="0"/>
    <m/>
  </r>
  <r>
    <x v="0"/>
    <n v="0"/>
    <n v="250000"/>
    <n v="0"/>
    <n v="0"/>
    <x v="5628"/>
    <x v="0"/>
    <x v="1"/>
    <x v="0"/>
    <s v="03.03.10"/>
    <x v="15"/>
    <x v="0"/>
    <x v="5"/>
    <s v="Receitas Da Câmara"/>
    <s v="03.03.10"/>
    <s v="Receitas Da Câmara"/>
    <s v="03.03.10"/>
    <x v="62"/>
    <x v="0"/>
    <x v="4"/>
    <x v="11"/>
    <x v="0"/>
    <x v="0"/>
    <x v="2"/>
    <x v="0"/>
    <x v="12"/>
    <s v="1 - Dotação Anual"/>
    <x v="4"/>
    <n v="250000"/>
    <x v="1"/>
    <n v="0"/>
    <x v="1"/>
    <n v="0"/>
    <x v="608"/>
    <m/>
    <x v="0"/>
    <x v="12"/>
    <m/>
    <s v="Receitas Da Câmara"/>
    <x v="1"/>
    <s v="RDC"/>
    <x v="0"/>
    <x v="1"/>
    <x v="1"/>
    <x v="1"/>
    <x v="0"/>
    <x v="0"/>
    <x v="0"/>
    <x v="0"/>
    <x v="0"/>
    <x v="0"/>
    <x v="0"/>
    <s v="Receitas Da Câmara"/>
    <x v="0"/>
    <x v="0"/>
    <x v="0"/>
    <x v="0"/>
    <x v="3"/>
    <x v="0"/>
    <x v="1"/>
    <x v="2"/>
    <x v="1"/>
    <x v="2"/>
    <x v="12"/>
    <x v="0"/>
    <m/>
  </r>
  <r>
    <x v="0"/>
    <n v="0"/>
    <n v="200000"/>
    <n v="0"/>
    <n v="0"/>
    <x v="5628"/>
    <x v="0"/>
    <x v="1"/>
    <x v="0"/>
    <s v="03.03.10"/>
    <x v="15"/>
    <x v="0"/>
    <x v="5"/>
    <s v="Receitas Da Câmara"/>
    <s v="03.03.10"/>
    <s v="Receitas Da Câmara"/>
    <s v="03.03.10"/>
    <x v="43"/>
    <x v="0"/>
    <x v="4"/>
    <x v="11"/>
    <x v="0"/>
    <x v="0"/>
    <x v="2"/>
    <x v="0"/>
    <x v="12"/>
    <s v="1 - Dotação Anual"/>
    <x v="4"/>
    <n v="200000"/>
    <x v="1"/>
    <n v="0"/>
    <x v="1"/>
    <n v="0"/>
    <x v="608"/>
    <m/>
    <x v="0"/>
    <x v="12"/>
    <m/>
    <s v="Receitas Da Câmara"/>
    <x v="1"/>
    <s v="RDC"/>
    <x v="0"/>
    <x v="1"/>
    <x v="1"/>
    <x v="1"/>
    <x v="0"/>
    <x v="0"/>
    <x v="0"/>
    <x v="0"/>
    <x v="0"/>
    <x v="0"/>
    <x v="0"/>
    <s v="Receitas Da Câmara"/>
    <x v="0"/>
    <x v="0"/>
    <x v="0"/>
    <x v="0"/>
    <x v="3"/>
    <x v="0"/>
    <x v="1"/>
    <x v="2"/>
    <x v="1"/>
    <x v="2"/>
    <x v="12"/>
    <x v="0"/>
    <m/>
  </r>
  <r>
    <x v="0"/>
    <n v="0"/>
    <n v="500000"/>
    <n v="0"/>
    <n v="0"/>
    <x v="5628"/>
    <x v="0"/>
    <x v="1"/>
    <x v="0"/>
    <s v="03.03.10"/>
    <x v="15"/>
    <x v="0"/>
    <x v="5"/>
    <s v="Receitas Da Câmara"/>
    <s v="03.03.10"/>
    <s v="Receitas Da Câmara"/>
    <s v="03.03.10"/>
    <x v="113"/>
    <x v="0"/>
    <x v="4"/>
    <x v="21"/>
    <x v="1"/>
    <x v="0"/>
    <x v="2"/>
    <x v="0"/>
    <x v="12"/>
    <s v="1 - Dotação Anual"/>
    <x v="4"/>
    <n v="500000"/>
    <x v="1"/>
    <n v="0"/>
    <x v="1"/>
    <n v="0"/>
    <x v="608"/>
    <m/>
    <x v="0"/>
    <x v="12"/>
    <m/>
    <s v="Receitas Da Câmara"/>
    <x v="1"/>
    <s v="RDC"/>
    <x v="0"/>
    <x v="1"/>
    <x v="1"/>
    <x v="1"/>
    <x v="0"/>
    <x v="0"/>
    <x v="0"/>
    <x v="0"/>
    <x v="0"/>
    <x v="0"/>
    <x v="0"/>
    <s v="Receitas Da Câmara"/>
    <x v="0"/>
    <x v="0"/>
    <x v="0"/>
    <x v="0"/>
    <x v="3"/>
    <x v="0"/>
    <x v="1"/>
    <x v="2"/>
    <x v="1"/>
    <x v="2"/>
    <x v="12"/>
    <x v="0"/>
    <m/>
  </r>
  <r>
    <x v="0"/>
    <n v="0"/>
    <n v="1700000"/>
    <n v="0"/>
    <n v="0"/>
    <x v="5628"/>
    <x v="0"/>
    <x v="1"/>
    <x v="0"/>
    <s v="03.03.10"/>
    <x v="15"/>
    <x v="0"/>
    <x v="5"/>
    <s v="Receitas Da Câmara"/>
    <s v="03.03.10"/>
    <s v="Receitas Da Câmara"/>
    <s v="03.03.10"/>
    <x v="18"/>
    <x v="0"/>
    <x v="4"/>
    <x v="6"/>
    <x v="0"/>
    <x v="0"/>
    <x v="2"/>
    <x v="0"/>
    <x v="12"/>
    <s v="1 - Dotação Anual"/>
    <x v="4"/>
    <n v="1700000"/>
    <x v="1"/>
    <n v="0"/>
    <x v="1"/>
    <n v="0"/>
    <x v="608"/>
    <m/>
    <x v="0"/>
    <x v="12"/>
    <m/>
    <s v="Receitas Da Câmara"/>
    <x v="1"/>
    <s v="RDC"/>
    <x v="0"/>
    <x v="1"/>
    <x v="1"/>
    <x v="1"/>
    <x v="0"/>
    <x v="0"/>
    <x v="0"/>
    <x v="0"/>
    <x v="0"/>
    <x v="0"/>
    <x v="0"/>
    <s v="Receitas Da Câmara"/>
    <x v="0"/>
    <x v="0"/>
    <x v="0"/>
    <x v="0"/>
    <x v="3"/>
    <x v="0"/>
    <x v="1"/>
    <x v="2"/>
    <x v="1"/>
    <x v="2"/>
    <x v="12"/>
    <x v="0"/>
    <m/>
  </r>
  <r>
    <x v="0"/>
    <n v="0"/>
    <n v="1289328"/>
    <n v="0"/>
    <n v="0"/>
    <x v="5628"/>
    <x v="0"/>
    <x v="0"/>
    <x v="0"/>
    <s v="03.16.01"/>
    <x v="27"/>
    <x v="0"/>
    <x v="0"/>
    <s v="Assembleia Municipal"/>
    <s v="03.16.01"/>
    <s v="Assembleia Municipal"/>
    <s v="03.16.01"/>
    <x v="48"/>
    <x v="0"/>
    <x v="0"/>
    <x v="1"/>
    <x v="1"/>
    <x v="0"/>
    <x v="0"/>
    <x v="0"/>
    <x v="12"/>
    <s v="1 - Dotação Anual"/>
    <x v="4"/>
    <n v="1289328"/>
    <x v="1"/>
    <n v="0"/>
    <x v="1"/>
    <n v="0"/>
    <x v="608"/>
    <m/>
    <x v="0"/>
    <x v="12"/>
    <m/>
    <s v="Assembleia Municipal"/>
    <x v="1"/>
    <s v="AM"/>
    <x v="0"/>
    <x v="1"/>
    <x v="1"/>
    <x v="1"/>
    <x v="0"/>
    <x v="0"/>
    <x v="0"/>
    <x v="0"/>
    <x v="0"/>
    <x v="0"/>
    <x v="0"/>
    <s v="Assembleia Municipal"/>
    <x v="0"/>
    <x v="0"/>
    <x v="0"/>
    <x v="0"/>
    <x v="3"/>
    <x v="0"/>
    <x v="1"/>
    <x v="2"/>
    <x v="1"/>
    <x v="2"/>
    <x v="12"/>
    <x v="0"/>
    <m/>
  </r>
  <r>
    <x v="0"/>
    <n v="0"/>
    <n v="7997444"/>
    <n v="0"/>
    <n v="0"/>
    <x v="5628"/>
    <x v="0"/>
    <x v="0"/>
    <x v="0"/>
    <s v="03.16.02"/>
    <x v="12"/>
    <x v="0"/>
    <x v="0"/>
    <s v="Gabinete do Presidente"/>
    <s v="03.16.02"/>
    <s v="Gabinete do Presidente"/>
    <s v="03.16.02"/>
    <x v="48"/>
    <x v="0"/>
    <x v="0"/>
    <x v="1"/>
    <x v="1"/>
    <x v="0"/>
    <x v="0"/>
    <x v="0"/>
    <x v="12"/>
    <s v="1 - Dotação Anual"/>
    <x v="4"/>
    <n v="7997444"/>
    <x v="1"/>
    <n v="0"/>
    <x v="1"/>
    <n v="2364000"/>
    <x v="608"/>
    <m/>
    <x v="0"/>
    <x v="12"/>
    <m/>
    <s v="Gabinete do Presidente"/>
    <x v="1"/>
    <m/>
    <x v="0"/>
    <x v="1"/>
    <x v="1"/>
    <x v="1"/>
    <x v="0"/>
    <x v="0"/>
    <x v="0"/>
    <x v="0"/>
    <x v="0"/>
    <x v="0"/>
    <x v="0"/>
    <s v="Gabinete do Presidente"/>
    <x v="0"/>
    <x v="0"/>
    <x v="0"/>
    <x v="0"/>
    <x v="3"/>
    <x v="0"/>
    <x v="1"/>
    <x v="2"/>
    <x v="1"/>
    <x v="2"/>
    <x v="12"/>
    <x v="0"/>
    <m/>
  </r>
  <r>
    <x v="0"/>
    <n v="0"/>
    <n v="652800"/>
    <n v="0"/>
    <n v="0"/>
    <x v="5628"/>
    <x v="0"/>
    <x v="0"/>
    <x v="0"/>
    <s v="03.16.19"/>
    <x v="44"/>
    <x v="0"/>
    <x v="0"/>
    <s v="Direção de Inovação e Desporto"/>
    <s v="03.16.19"/>
    <s v="Direção de Inovação e Desporto"/>
    <s v="03.16.19"/>
    <x v="48"/>
    <x v="0"/>
    <x v="0"/>
    <x v="1"/>
    <x v="1"/>
    <x v="0"/>
    <x v="0"/>
    <x v="0"/>
    <x v="12"/>
    <s v="1 - Dotação Anual"/>
    <x v="4"/>
    <n v="652800"/>
    <x v="1"/>
    <n v="0"/>
    <x v="1"/>
    <n v="0"/>
    <x v="608"/>
    <m/>
    <x v="0"/>
    <x v="12"/>
    <m/>
    <s v="Direção de Inovação e Desporto"/>
    <x v="1"/>
    <m/>
    <x v="0"/>
    <x v="1"/>
    <x v="1"/>
    <x v="1"/>
    <x v="0"/>
    <x v="0"/>
    <x v="0"/>
    <x v="0"/>
    <x v="0"/>
    <x v="0"/>
    <x v="0"/>
    <s v="Direção de Inovação e Desporto"/>
    <x v="0"/>
    <x v="0"/>
    <x v="0"/>
    <x v="0"/>
    <x v="3"/>
    <x v="0"/>
    <x v="1"/>
    <x v="2"/>
    <x v="1"/>
    <x v="2"/>
    <x v="12"/>
    <x v="0"/>
    <m/>
  </r>
  <r>
    <x v="0"/>
    <n v="0"/>
    <n v="1468800"/>
    <n v="0"/>
    <n v="0"/>
    <x v="5628"/>
    <x v="0"/>
    <x v="0"/>
    <x v="0"/>
    <s v="03.16.25"/>
    <x v="21"/>
    <x v="0"/>
    <x v="0"/>
    <s v="Direção dos  Recursos Humanos"/>
    <s v="03.16.25"/>
    <s v="Direção dos  Recursos Humanos"/>
    <s v="03.16.25"/>
    <x v="48"/>
    <x v="0"/>
    <x v="0"/>
    <x v="1"/>
    <x v="1"/>
    <x v="0"/>
    <x v="0"/>
    <x v="0"/>
    <x v="12"/>
    <s v="1 - Dotação Anual"/>
    <x v="4"/>
    <n v="1468800"/>
    <x v="1"/>
    <n v="3010836"/>
    <x v="1"/>
    <n v="0"/>
    <x v="608"/>
    <m/>
    <x v="0"/>
    <x v="12"/>
    <m/>
    <s v="Direção dos  Recursos Humanos"/>
    <x v="1"/>
    <m/>
    <x v="0"/>
    <x v="1"/>
    <x v="1"/>
    <x v="1"/>
    <x v="0"/>
    <x v="0"/>
    <x v="0"/>
    <x v="0"/>
    <x v="0"/>
    <x v="0"/>
    <x v="0"/>
    <s v="Direção dos  Recursos Humanos"/>
    <x v="0"/>
    <x v="0"/>
    <x v="0"/>
    <x v="0"/>
    <x v="3"/>
    <x v="0"/>
    <x v="1"/>
    <x v="2"/>
    <x v="1"/>
    <x v="2"/>
    <x v="12"/>
    <x v="0"/>
    <m/>
  </r>
  <r>
    <x v="0"/>
    <n v="0"/>
    <n v="1468800"/>
    <n v="0"/>
    <n v="0"/>
    <x v="5628"/>
    <x v="0"/>
    <x v="0"/>
    <x v="0"/>
    <s v="03.16.12"/>
    <x v="55"/>
    <x v="0"/>
    <x v="0"/>
    <s v="Direcção de Urbanismo"/>
    <s v="03.16.12"/>
    <s v="Direcção de Urbanismo"/>
    <s v="03.16.12"/>
    <x v="48"/>
    <x v="0"/>
    <x v="0"/>
    <x v="1"/>
    <x v="1"/>
    <x v="0"/>
    <x v="0"/>
    <x v="0"/>
    <x v="12"/>
    <s v="1 - Dotação Anual"/>
    <x v="4"/>
    <n v="1468800"/>
    <x v="1"/>
    <n v="0"/>
    <x v="1"/>
    <n v="100000"/>
    <x v="608"/>
    <m/>
    <x v="0"/>
    <x v="12"/>
    <m/>
    <s v="Direcção de Urbanismo"/>
    <x v="1"/>
    <m/>
    <x v="0"/>
    <x v="1"/>
    <x v="1"/>
    <x v="1"/>
    <x v="0"/>
    <x v="0"/>
    <x v="0"/>
    <x v="0"/>
    <x v="0"/>
    <x v="0"/>
    <x v="0"/>
    <s v="Direcção de Urbanismo"/>
    <x v="0"/>
    <x v="0"/>
    <x v="0"/>
    <x v="0"/>
    <x v="3"/>
    <x v="0"/>
    <x v="1"/>
    <x v="2"/>
    <x v="1"/>
    <x v="2"/>
    <x v="12"/>
    <x v="0"/>
    <m/>
  </r>
  <r>
    <x v="0"/>
    <n v="0"/>
    <n v="1468800"/>
    <n v="0"/>
    <n v="0"/>
    <x v="5628"/>
    <x v="0"/>
    <x v="0"/>
    <x v="0"/>
    <s v="03.16.11"/>
    <x v="25"/>
    <x v="0"/>
    <x v="0"/>
    <s v="Direcção de Obras"/>
    <s v="03.16.11"/>
    <s v="Direcção de Obras"/>
    <s v="03.16.11"/>
    <x v="48"/>
    <x v="0"/>
    <x v="0"/>
    <x v="1"/>
    <x v="1"/>
    <x v="0"/>
    <x v="0"/>
    <x v="0"/>
    <x v="12"/>
    <s v="1 - Dotação Anual"/>
    <x v="4"/>
    <n v="1468800"/>
    <x v="1"/>
    <n v="0"/>
    <x v="1"/>
    <n v="0"/>
    <x v="608"/>
    <m/>
    <x v="0"/>
    <x v="12"/>
    <m/>
    <s v="Direcção de Obras"/>
    <x v="1"/>
    <m/>
    <x v="0"/>
    <x v="1"/>
    <x v="1"/>
    <x v="1"/>
    <x v="0"/>
    <x v="0"/>
    <x v="0"/>
    <x v="0"/>
    <x v="0"/>
    <x v="0"/>
    <x v="0"/>
    <s v="Direcção de Obras"/>
    <x v="0"/>
    <x v="0"/>
    <x v="0"/>
    <x v="0"/>
    <x v="3"/>
    <x v="0"/>
    <x v="1"/>
    <x v="2"/>
    <x v="1"/>
    <x v="2"/>
    <x v="12"/>
    <x v="0"/>
    <m/>
  </r>
  <r>
    <x v="0"/>
    <n v="0"/>
    <n v="979200"/>
    <n v="0"/>
    <n v="0"/>
    <x v="5628"/>
    <x v="0"/>
    <x v="0"/>
    <x v="0"/>
    <s v="03.16.20"/>
    <x v="43"/>
    <x v="0"/>
    <x v="0"/>
    <s v="Dir. do Comércio, Indústria, Transporte Feiras e Pesca"/>
    <s v="03.16.20"/>
    <s v="Dir. do Comércio, Indústria, Transporte Feiras e Pesca"/>
    <s v="03.16.20"/>
    <x v="48"/>
    <x v="0"/>
    <x v="0"/>
    <x v="1"/>
    <x v="1"/>
    <x v="0"/>
    <x v="0"/>
    <x v="0"/>
    <x v="12"/>
    <s v="1 - Dotação Anual"/>
    <x v="4"/>
    <n v="979200"/>
    <x v="1"/>
    <n v="0"/>
    <x v="1"/>
    <n v="0"/>
    <x v="608"/>
    <m/>
    <x v="0"/>
    <x v="12"/>
    <m/>
    <s v="Dir. do Comércio, Indústria, Transporte Feiras e Pesca"/>
    <x v="1"/>
    <m/>
    <x v="0"/>
    <x v="1"/>
    <x v="1"/>
    <x v="1"/>
    <x v="0"/>
    <x v="0"/>
    <x v="0"/>
    <x v="0"/>
    <x v="0"/>
    <x v="0"/>
    <x v="0"/>
    <s v="Dir. do Comércio, Indústria, Transporte Feiras e Pesca"/>
    <x v="0"/>
    <x v="0"/>
    <x v="0"/>
    <x v="0"/>
    <x v="3"/>
    <x v="0"/>
    <x v="1"/>
    <x v="2"/>
    <x v="1"/>
    <x v="2"/>
    <x v="12"/>
    <x v="0"/>
    <m/>
  </r>
  <r>
    <x v="0"/>
    <n v="0"/>
    <n v="1468800"/>
    <n v="0"/>
    <n v="0"/>
    <x v="5628"/>
    <x v="0"/>
    <x v="0"/>
    <x v="0"/>
    <s v="03.16.22"/>
    <x v="42"/>
    <x v="0"/>
    <x v="0"/>
    <s v="Direção da Habitação"/>
    <s v="03.16.22"/>
    <s v="Direção da Habitação"/>
    <s v="03.16.22"/>
    <x v="48"/>
    <x v="0"/>
    <x v="0"/>
    <x v="1"/>
    <x v="1"/>
    <x v="0"/>
    <x v="0"/>
    <x v="0"/>
    <x v="12"/>
    <s v="1 - Dotação Anual"/>
    <x v="4"/>
    <n v="1468800"/>
    <x v="1"/>
    <n v="0"/>
    <x v="1"/>
    <n v="0"/>
    <x v="608"/>
    <m/>
    <x v="0"/>
    <x v="12"/>
    <m/>
    <s v="Direção da Habitação"/>
    <x v="1"/>
    <m/>
    <x v="0"/>
    <x v="1"/>
    <x v="1"/>
    <x v="1"/>
    <x v="0"/>
    <x v="0"/>
    <x v="0"/>
    <x v="0"/>
    <x v="0"/>
    <x v="0"/>
    <x v="0"/>
    <s v="Direção da Habitação"/>
    <x v="0"/>
    <x v="0"/>
    <x v="0"/>
    <x v="0"/>
    <x v="3"/>
    <x v="0"/>
    <x v="1"/>
    <x v="2"/>
    <x v="1"/>
    <x v="2"/>
    <x v="12"/>
    <x v="0"/>
    <m/>
  </r>
  <r>
    <x v="0"/>
    <n v="0"/>
    <n v="5205840"/>
    <n v="0"/>
    <n v="0"/>
    <x v="5628"/>
    <x v="0"/>
    <x v="0"/>
    <x v="0"/>
    <s v="03.16.15"/>
    <x v="0"/>
    <x v="0"/>
    <x v="0"/>
    <s v="Direção Financeira"/>
    <s v="03.16.15"/>
    <s v="Direção Financeira"/>
    <s v="03.16.15"/>
    <x v="47"/>
    <x v="0"/>
    <x v="0"/>
    <x v="1"/>
    <x v="1"/>
    <x v="0"/>
    <x v="0"/>
    <x v="0"/>
    <x v="12"/>
    <s v="1 - Dotação Anual"/>
    <x v="4"/>
    <n v="5205840"/>
    <x v="1"/>
    <n v="1090000"/>
    <x v="1"/>
    <n v="2000000"/>
    <x v="608"/>
    <m/>
    <x v="0"/>
    <x v="12"/>
    <m/>
    <s v="Direção Financeira"/>
    <x v="1"/>
    <m/>
    <x v="0"/>
    <x v="1"/>
    <x v="1"/>
    <x v="1"/>
    <x v="0"/>
    <x v="0"/>
    <x v="0"/>
    <x v="0"/>
    <x v="0"/>
    <x v="0"/>
    <x v="0"/>
    <s v="Direção Financeira"/>
    <x v="0"/>
    <x v="0"/>
    <x v="0"/>
    <x v="0"/>
    <x v="3"/>
    <x v="0"/>
    <x v="1"/>
    <x v="2"/>
    <x v="1"/>
    <x v="2"/>
    <x v="12"/>
    <x v="0"/>
    <m/>
  </r>
  <r>
    <x v="0"/>
    <n v="0"/>
    <n v="0"/>
    <n v="0"/>
    <n v="0"/>
    <x v="5628"/>
    <x v="0"/>
    <x v="0"/>
    <x v="0"/>
    <s v="03.16.16"/>
    <x v="53"/>
    <x v="0"/>
    <x v="0"/>
    <s v="Direção Ambiente e Saneamento "/>
    <s v="03.16.16"/>
    <s v="Direção Ambiente e Saneamento "/>
    <s v="03.16.16"/>
    <x v="47"/>
    <x v="0"/>
    <x v="0"/>
    <x v="1"/>
    <x v="1"/>
    <x v="0"/>
    <x v="0"/>
    <x v="0"/>
    <x v="12"/>
    <s v="1 - Dotação Anual"/>
    <x v="4"/>
    <n v="0"/>
    <x v="1"/>
    <n v="0"/>
    <x v="1"/>
    <n v="0"/>
    <x v="608"/>
    <m/>
    <x v="0"/>
    <x v="12"/>
    <m/>
    <s v="Direção Ambiente e Saneamento "/>
    <x v="1"/>
    <m/>
    <x v="0"/>
    <x v="1"/>
    <x v="1"/>
    <x v="1"/>
    <x v="0"/>
    <x v="0"/>
    <x v="0"/>
    <x v="0"/>
    <x v="0"/>
    <x v="0"/>
    <x v="0"/>
    <s v="Direção Ambiente e Saneamento "/>
    <x v="0"/>
    <x v="0"/>
    <x v="0"/>
    <x v="0"/>
    <x v="3"/>
    <x v="0"/>
    <x v="1"/>
    <x v="2"/>
    <x v="1"/>
    <x v="2"/>
    <x v="12"/>
    <x v="0"/>
    <m/>
  </r>
  <r>
    <x v="0"/>
    <n v="0"/>
    <n v="4200000"/>
    <n v="0"/>
    <n v="0"/>
    <x v="5628"/>
    <x v="0"/>
    <x v="0"/>
    <x v="0"/>
    <s v="03.16.25"/>
    <x v="21"/>
    <x v="0"/>
    <x v="0"/>
    <s v="Direção dos  Recursos Humanos"/>
    <s v="03.16.25"/>
    <s v="Direção dos  Recursos Humanos"/>
    <s v="03.16.25"/>
    <x v="47"/>
    <x v="0"/>
    <x v="0"/>
    <x v="1"/>
    <x v="1"/>
    <x v="0"/>
    <x v="0"/>
    <x v="0"/>
    <x v="12"/>
    <s v="1 - Dotação Anual"/>
    <x v="4"/>
    <n v="4200000"/>
    <x v="1"/>
    <n v="2330000"/>
    <x v="1"/>
    <n v="500000"/>
    <x v="608"/>
    <m/>
    <x v="0"/>
    <x v="12"/>
    <m/>
    <s v="Direção dos  Recursos Humanos"/>
    <x v="1"/>
    <m/>
    <x v="0"/>
    <x v="1"/>
    <x v="1"/>
    <x v="1"/>
    <x v="0"/>
    <x v="0"/>
    <x v="0"/>
    <x v="0"/>
    <x v="0"/>
    <x v="0"/>
    <x v="0"/>
    <s v="Direção dos  Recursos Humanos"/>
    <x v="0"/>
    <x v="0"/>
    <x v="0"/>
    <x v="0"/>
    <x v="3"/>
    <x v="0"/>
    <x v="1"/>
    <x v="2"/>
    <x v="1"/>
    <x v="2"/>
    <x v="12"/>
    <x v="0"/>
    <m/>
  </r>
  <r>
    <x v="0"/>
    <n v="0"/>
    <n v="1231944"/>
    <n v="0"/>
    <n v="0"/>
    <x v="5628"/>
    <x v="0"/>
    <x v="0"/>
    <x v="0"/>
    <s v="03.16.27"/>
    <x v="38"/>
    <x v="0"/>
    <x v="0"/>
    <s v="Direção dos Assuntos Jurídicos, Fiscalização e Policia Municipal"/>
    <s v="03.16.27"/>
    <s v="Direção dos Assuntos Jurídicos, Fiscalização e Policia Municipal"/>
    <s v="03.16.27"/>
    <x v="47"/>
    <x v="0"/>
    <x v="0"/>
    <x v="1"/>
    <x v="1"/>
    <x v="0"/>
    <x v="0"/>
    <x v="0"/>
    <x v="12"/>
    <s v="1 - Dotação Anual"/>
    <x v="4"/>
    <n v="1231944"/>
    <x v="1"/>
    <n v="0"/>
    <x v="1"/>
    <n v="0"/>
    <x v="608"/>
    <m/>
    <x v="0"/>
    <x v="12"/>
    <m/>
    <s v="Direção dos Assuntos Jurídicos, Fiscalização e Policia Municipal"/>
    <x v="1"/>
    <m/>
    <x v="0"/>
    <x v="1"/>
    <x v="1"/>
    <x v="1"/>
    <x v="0"/>
    <x v="0"/>
    <x v="0"/>
    <x v="0"/>
    <x v="0"/>
    <x v="0"/>
    <x v="0"/>
    <s v="Direção dos Assuntos Jurídicos, Fiscalização e Policia Municipal"/>
    <x v="0"/>
    <x v="0"/>
    <x v="0"/>
    <x v="0"/>
    <x v="3"/>
    <x v="0"/>
    <x v="1"/>
    <x v="2"/>
    <x v="1"/>
    <x v="2"/>
    <x v="12"/>
    <x v="0"/>
    <m/>
  </r>
  <r>
    <x v="0"/>
    <n v="0"/>
    <n v="3200000"/>
    <n v="0"/>
    <n v="0"/>
    <x v="5628"/>
    <x v="0"/>
    <x v="0"/>
    <x v="0"/>
    <s v="03.16.24"/>
    <x v="49"/>
    <x v="0"/>
    <x v="0"/>
    <s v="Direcao da Familia, Inclusão, Género e Saúde"/>
    <s v="03.16.24"/>
    <s v="Direcao da Familia, Inclusão, Género e Saúde"/>
    <s v="03.16.24"/>
    <x v="47"/>
    <x v="0"/>
    <x v="0"/>
    <x v="1"/>
    <x v="1"/>
    <x v="0"/>
    <x v="0"/>
    <x v="0"/>
    <x v="12"/>
    <s v="1 - Dotação Anual"/>
    <x v="4"/>
    <n v="3200000"/>
    <x v="1"/>
    <n v="180000"/>
    <x v="1"/>
    <n v="0"/>
    <x v="608"/>
    <m/>
    <x v="0"/>
    <x v="12"/>
    <m/>
    <s v="Direcao da Familia, Inclusão, Género e Saúde"/>
    <x v="1"/>
    <m/>
    <x v="0"/>
    <x v="1"/>
    <x v="1"/>
    <x v="1"/>
    <x v="0"/>
    <x v="0"/>
    <x v="0"/>
    <x v="0"/>
    <x v="0"/>
    <x v="0"/>
    <x v="0"/>
    <s v="Direcao da Familia, Inclusão, Género e Saúde"/>
    <x v="0"/>
    <x v="0"/>
    <x v="0"/>
    <x v="0"/>
    <x v="3"/>
    <x v="0"/>
    <x v="1"/>
    <x v="2"/>
    <x v="1"/>
    <x v="2"/>
    <x v="12"/>
    <x v="0"/>
    <m/>
  </r>
  <r>
    <x v="0"/>
    <n v="0"/>
    <n v="4015944"/>
    <n v="0"/>
    <n v="0"/>
    <x v="5628"/>
    <x v="0"/>
    <x v="0"/>
    <x v="0"/>
    <s v="03.16.11"/>
    <x v="25"/>
    <x v="0"/>
    <x v="0"/>
    <s v="Direcção de Obras"/>
    <s v="03.16.11"/>
    <s v="Direcção de Obras"/>
    <s v="03.16.11"/>
    <x v="47"/>
    <x v="0"/>
    <x v="0"/>
    <x v="1"/>
    <x v="1"/>
    <x v="0"/>
    <x v="0"/>
    <x v="0"/>
    <x v="12"/>
    <s v="1 - Dotação Anual"/>
    <x v="4"/>
    <n v="4015944"/>
    <x v="1"/>
    <n v="0"/>
    <x v="1"/>
    <n v="602000"/>
    <x v="608"/>
    <m/>
    <x v="0"/>
    <x v="12"/>
    <m/>
    <s v="Direcção de Obras"/>
    <x v="1"/>
    <m/>
    <x v="0"/>
    <x v="1"/>
    <x v="1"/>
    <x v="1"/>
    <x v="0"/>
    <x v="0"/>
    <x v="0"/>
    <x v="0"/>
    <x v="0"/>
    <x v="0"/>
    <x v="0"/>
    <s v="Direcção de Obras"/>
    <x v="0"/>
    <x v="0"/>
    <x v="0"/>
    <x v="0"/>
    <x v="3"/>
    <x v="0"/>
    <x v="1"/>
    <x v="2"/>
    <x v="1"/>
    <x v="2"/>
    <x v="12"/>
    <x v="0"/>
    <m/>
  </r>
  <r>
    <x v="0"/>
    <n v="0"/>
    <n v="1231944"/>
    <n v="0"/>
    <n v="0"/>
    <x v="5628"/>
    <x v="0"/>
    <x v="0"/>
    <x v="0"/>
    <s v="03.16.20"/>
    <x v="43"/>
    <x v="0"/>
    <x v="0"/>
    <s v="Dir. do Comércio, Indústria, Transporte Feiras e Pesca"/>
    <s v="03.16.20"/>
    <s v="Dir. do Comércio, Indústria, Transporte Feiras e Pesca"/>
    <s v="03.16.20"/>
    <x v="47"/>
    <x v="0"/>
    <x v="0"/>
    <x v="1"/>
    <x v="1"/>
    <x v="0"/>
    <x v="0"/>
    <x v="0"/>
    <x v="12"/>
    <s v="1 - Dotação Anual"/>
    <x v="4"/>
    <n v="1231944"/>
    <x v="1"/>
    <n v="0"/>
    <x v="1"/>
    <n v="0"/>
    <x v="608"/>
    <m/>
    <x v="0"/>
    <x v="12"/>
    <m/>
    <s v="Dir. do Comércio, Indústria, Transporte Feiras e Pesca"/>
    <x v="1"/>
    <m/>
    <x v="0"/>
    <x v="1"/>
    <x v="1"/>
    <x v="1"/>
    <x v="0"/>
    <x v="0"/>
    <x v="0"/>
    <x v="0"/>
    <x v="0"/>
    <x v="0"/>
    <x v="0"/>
    <s v="Dir. do Comércio, Indústria, Transporte Feiras e Pesca"/>
    <x v="0"/>
    <x v="0"/>
    <x v="0"/>
    <x v="0"/>
    <x v="3"/>
    <x v="0"/>
    <x v="1"/>
    <x v="2"/>
    <x v="1"/>
    <x v="2"/>
    <x v="12"/>
    <x v="0"/>
    <m/>
  </r>
  <r>
    <x v="0"/>
    <n v="0"/>
    <n v="1683540"/>
    <n v="0"/>
    <n v="0"/>
    <x v="5628"/>
    <x v="0"/>
    <x v="0"/>
    <x v="0"/>
    <s v="03.16.10"/>
    <x v="47"/>
    <x v="0"/>
    <x v="0"/>
    <s v="Delegações Municipais "/>
    <s v="03.16.10"/>
    <s v="Delegações Municipais "/>
    <s v="03.16.10"/>
    <x v="42"/>
    <x v="0"/>
    <x v="0"/>
    <x v="1"/>
    <x v="1"/>
    <x v="0"/>
    <x v="0"/>
    <x v="0"/>
    <x v="12"/>
    <s v="1 - Dotação Anual"/>
    <x v="4"/>
    <n v="1683540"/>
    <x v="1"/>
    <n v="20000"/>
    <x v="1"/>
    <n v="0"/>
    <x v="608"/>
    <m/>
    <x v="0"/>
    <x v="12"/>
    <m/>
    <s v="Delegações Municipais "/>
    <x v="1"/>
    <m/>
    <x v="0"/>
    <x v="1"/>
    <x v="1"/>
    <x v="1"/>
    <x v="0"/>
    <x v="0"/>
    <x v="0"/>
    <x v="0"/>
    <x v="0"/>
    <x v="0"/>
    <x v="0"/>
    <s v="Delegações Municipais "/>
    <x v="0"/>
    <x v="0"/>
    <x v="0"/>
    <x v="0"/>
    <x v="3"/>
    <x v="0"/>
    <x v="1"/>
    <x v="2"/>
    <x v="1"/>
    <x v="2"/>
    <x v="12"/>
    <x v="0"/>
    <m/>
  </r>
  <r>
    <x v="0"/>
    <n v="0"/>
    <n v="1231944"/>
    <n v="0"/>
    <n v="0"/>
    <x v="5628"/>
    <x v="0"/>
    <x v="0"/>
    <x v="0"/>
    <s v="03.16.30"/>
    <x v="40"/>
    <x v="0"/>
    <x v="0"/>
    <s v="Gabinete de Relações Externas"/>
    <s v="03.16.30"/>
    <s v="Gabinete de Relações Externas"/>
    <s v="03.16.30"/>
    <x v="42"/>
    <x v="0"/>
    <x v="0"/>
    <x v="1"/>
    <x v="1"/>
    <x v="0"/>
    <x v="0"/>
    <x v="0"/>
    <x v="12"/>
    <s v="1 - Dotação Anual"/>
    <x v="4"/>
    <n v="1231944"/>
    <x v="1"/>
    <n v="102662"/>
    <x v="1"/>
    <n v="0"/>
    <x v="608"/>
    <m/>
    <x v="0"/>
    <x v="12"/>
    <m/>
    <s v="Gabinete de Relações Externas"/>
    <x v="1"/>
    <s v="GRE"/>
    <x v="0"/>
    <x v="1"/>
    <x v="1"/>
    <x v="1"/>
    <x v="0"/>
    <x v="0"/>
    <x v="0"/>
    <x v="0"/>
    <x v="0"/>
    <x v="0"/>
    <x v="0"/>
    <s v="Gabinete de Relações Externas"/>
    <x v="0"/>
    <x v="0"/>
    <x v="0"/>
    <x v="0"/>
    <x v="3"/>
    <x v="0"/>
    <x v="1"/>
    <x v="2"/>
    <x v="1"/>
    <x v="2"/>
    <x v="12"/>
    <x v="0"/>
    <m/>
  </r>
  <r>
    <x v="0"/>
    <n v="0"/>
    <n v="2450520"/>
    <n v="0"/>
    <n v="0"/>
    <x v="5628"/>
    <x v="0"/>
    <x v="0"/>
    <x v="0"/>
    <s v="03.16.32"/>
    <x v="48"/>
    <x v="0"/>
    <x v="0"/>
    <s v="Gabinete de Comunicação e Imagem"/>
    <s v="03.16.32"/>
    <s v="Gabinete de Comunicação e Imagem"/>
    <s v="03.16.32"/>
    <x v="42"/>
    <x v="0"/>
    <x v="0"/>
    <x v="1"/>
    <x v="1"/>
    <x v="0"/>
    <x v="0"/>
    <x v="0"/>
    <x v="12"/>
    <s v="1 - Dotação Anual"/>
    <x v="4"/>
    <n v="2450520"/>
    <x v="1"/>
    <n v="0"/>
    <x v="1"/>
    <n v="1431800"/>
    <x v="608"/>
    <m/>
    <x v="0"/>
    <x v="12"/>
    <m/>
    <s v="Gabinete de Comunicação e Imagem"/>
    <x v="1"/>
    <s v="GCI"/>
    <x v="0"/>
    <x v="1"/>
    <x v="1"/>
    <x v="1"/>
    <x v="0"/>
    <x v="0"/>
    <x v="0"/>
    <x v="0"/>
    <x v="0"/>
    <x v="0"/>
    <x v="0"/>
    <s v="Gabinete de Comunicação e Imagem"/>
    <x v="0"/>
    <x v="0"/>
    <x v="0"/>
    <x v="0"/>
    <x v="3"/>
    <x v="0"/>
    <x v="1"/>
    <x v="2"/>
    <x v="1"/>
    <x v="2"/>
    <x v="12"/>
    <x v="0"/>
    <m/>
  </r>
  <r>
    <x v="0"/>
    <n v="0"/>
    <n v="7239888"/>
    <n v="0"/>
    <n v="0"/>
    <x v="5628"/>
    <x v="0"/>
    <x v="0"/>
    <x v="0"/>
    <s v="03.16.15"/>
    <x v="0"/>
    <x v="0"/>
    <x v="0"/>
    <s v="Direção Financeira"/>
    <s v="03.16.15"/>
    <s v="Direção Financeira"/>
    <s v="03.16.15"/>
    <x v="42"/>
    <x v="0"/>
    <x v="0"/>
    <x v="1"/>
    <x v="1"/>
    <x v="0"/>
    <x v="0"/>
    <x v="0"/>
    <x v="12"/>
    <s v="1 - Dotação Anual"/>
    <x v="4"/>
    <n v="7239888"/>
    <x v="1"/>
    <n v="0"/>
    <x v="1"/>
    <n v="400000"/>
    <x v="608"/>
    <m/>
    <x v="0"/>
    <x v="12"/>
    <m/>
    <s v="Direção Financeira"/>
    <x v="1"/>
    <m/>
    <x v="0"/>
    <x v="1"/>
    <x v="1"/>
    <x v="1"/>
    <x v="0"/>
    <x v="0"/>
    <x v="0"/>
    <x v="0"/>
    <x v="0"/>
    <x v="0"/>
    <x v="0"/>
    <s v="Direção Financeira"/>
    <x v="0"/>
    <x v="0"/>
    <x v="0"/>
    <x v="0"/>
    <x v="3"/>
    <x v="0"/>
    <x v="1"/>
    <x v="2"/>
    <x v="1"/>
    <x v="2"/>
    <x v="12"/>
    <x v="0"/>
    <m/>
  </r>
  <r>
    <x v="0"/>
    <n v="0"/>
    <n v="13000000"/>
    <n v="0"/>
    <n v="0"/>
    <x v="5628"/>
    <x v="0"/>
    <x v="0"/>
    <x v="0"/>
    <s v="03.16.16"/>
    <x v="53"/>
    <x v="0"/>
    <x v="0"/>
    <s v="Direção Ambiente e Saneamento "/>
    <s v="03.16.16"/>
    <s v="Direção Ambiente e Saneamento "/>
    <s v="03.16.16"/>
    <x v="42"/>
    <x v="0"/>
    <x v="0"/>
    <x v="1"/>
    <x v="1"/>
    <x v="0"/>
    <x v="0"/>
    <x v="0"/>
    <x v="12"/>
    <s v="1 - Dotação Anual"/>
    <x v="4"/>
    <n v="13000000"/>
    <x v="1"/>
    <n v="0"/>
    <x v="1"/>
    <n v="19915"/>
    <x v="608"/>
    <m/>
    <x v="0"/>
    <x v="12"/>
    <m/>
    <s v="Direção Ambiente e Saneamento "/>
    <x v="1"/>
    <m/>
    <x v="0"/>
    <x v="1"/>
    <x v="1"/>
    <x v="1"/>
    <x v="0"/>
    <x v="0"/>
    <x v="0"/>
    <x v="0"/>
    <x v="0"/>
    <x v="0"/>
    <x v="0"/>
    <s v="Direção Ambiente e Saneamento "/>
    <x v="0"/>
    <x v="0"/>
    <x v="0"/>
    <x v="0"/>
    <x v="3"/>
    <x v="0"/>
    <x v="1"/>
    <x v="2"/>
    <x v="1"/>
    <x v="2"/>
    <x v="12"/>
    <x v="0"/>
    <m/>
  </r>
  <r>
    <x v="0"/>
    <n v="0"/>
    <n v="1200000"/>
    <n v="0"/>
    <n v="0"/>
    <x v="5628"/>
    <x v="0"/>
    <x v="0"/>
    <x v="0"/>
    <s v="03.16.17"/>
    <x v="45"/>
    <x v="0"/>
    <x v="0"/>
    <s v="Direção Proteção Civil"/>
    <s v="03.16.17"/>
    <s v="Direção Proteção Civil"/>
    <s v="03.16.17"/>
    <x v="42"/>
    <x v="0"/>
    <x v="0"/>
    <x v="1"/>
    <x v="1"/>
    <x v="0"/>
    <x v="0"/>
    <x v="0"/>
    <x v="12"/>
    <s v="1 - Dotação Anual"/>
    <x v="4"/>
    <n v="1200000"/>
    <x v="1"/>
    <n v="0"/>
    <x v="1"/>
    <n v="0"/>
    <x v="608"/>
    <m/>
    <x v="0"/>
    <x v="12"/>
    <m/>
    <s v="Direção Proteção Civil"/>
    <x v="1"/>
    <m/>
    <x v="0"/>
    <x v="1"/>
    <x v="1"/>
    <x v="1"/>
    <x v="0"/>
    <x v="0"/>
    <x v="0"/>
    <x v="0"/>
    <x v="0"/>
    <x v="0"/>
    <x v="0"/>
    <s v="Direção Proteção Civil"/>
    <x v="0"/>
    <x v="0"/>
    <x v="0"/>
    <x v="0"/>
    <x v="3"/>
    <x v="0"/>
    <x v="1"/>
    <x v="2"/>
    <x v="1"/>
    <x v="2"/>
    <x v="12"/>
    <x v="0"/>
    <m/>
  </r>
  <r>
    <x v="0"/>
    <n v="0"/>
    <n v="1588800"/>
    <n v="0"/>
    <n v="0"/>
    <x v="5628"/>
    <x v="0"/>
    <x v="0"/>
    <x v="0"/>
    <s v="03.16.19"/>
    <x v="44"/>
    <x v="0"/>
    <x v="0"/>
    <s v="Direção de Inovação e Desporto"/>
    <s v="03.16.19"/>
    <s v="Direção de Inovação e Desporto"/>
    <s v="03.16.19"/>
    <x v="42"/>
    <x v="0"/>
    <x v="0"/>
    <x v="1"/>
    <x v="1"/>
    <x v="0"/>
    <x v="0"/>
    <x v="0"/>
    <x v="12"/>
    <s v="1 - Dotação Anual"/>
    <x v="4"/>
    <n v="1588800"/>
    <x v="1"/>
    <n v="38000"/>
    <x v="1"/>
    <n v="0"/>
    <x v="608"/>
    <m/>
    <x v="0"/>
    <x v="12"/>
    <m/>
    <s v="Direção de Inovação e Desporto"/>
    <x v="1"/>
    <m/>
    <x v="0"/>
    <x v="1"/>
    <x v="1"/>
    <x v="1"/>
    <x v="0"/>
    <x v="0"/>
    <x v="0"/>
    <x v="0"/>
    <x v="0"/>
    <x v="0"/>
    <x v="0"/>
    <s v="Direção de Inovação e Desporto"/>
    <x v="0"/>
    <x v="0"/>
    <x v="0"/>
    <x v="0"/>
    <x v="3"/>
    <x v="0"/>
    <x v="1"/>
    <x v="2"/>
    <x v="1"/>
    <x v="2"/>
    <x v="12"/>
    <x v="0"/>
    <m/>
  </r>
  <r>
    <x v="0"/>
    <n v="0"/>
    <n v="20000000"/>
    <n v="0"/>
    <n v="0"/>
    <x v="5628"/>
    <x v="0"/>
    <x v="0"/>
    <x v="0"/>
    <s v="03.16.25"/>
    <x v="21"/>
    <x v="0"/>
    <x v="0"/>
    <s v="Direção dos  Recursos Humanos"/>
    <s v="03.16.25"/>
    <s v="Direção dos  Recursos Humanos"/>
    <s v="03.16.25"/>
    <x v="42"/>
    <x v="0"/>
    <x v="0"/>
    <x v="1"/>
    <x v="1"/>
    <x v="0"/>
    <x v="0"/>
    <x v="0"/>
    <x v="12"/>
    <s v="1 - Dotação Anual"/>
    <x v="4"/>
    <n v="20000000"/>
    <x v="1"/>
    <n v="0"/>
    <x v="1"/>
    <n v="16820253"/>
    <x v="608"/>
    <m/>
    <x v="0"/>
    <x v="12"/>
    <m/>
    <s v="Direção dos  Recursos Humanos"/>
    <x v="1"/>
    <m/>
    <x v="0"/>
    <x v="1"/>
    <x v="1"/>
    <x v="1"/>
    <x v="0"/>
    <x v="0"/>
    <x v="0"/>
    <x v="0"/>
    <x v="0"/>
    <x v="0"/>
    <x v="0"/>
    <s v="Direção dos  Recursos Humanos"/>
    <x v="0"/>
    <x v="0"/>
    <x v="0"/>
    <x v="0"/>
    <x v="3"/>
    <x v="0"/>
    <x v="1"/>
    <x v="2"/>
    <x v="1"/>
    <x v="2"/>
    <x v="12"/>
    <x v="0"/>
    <m/>
  </r>
  <r>
    <x v="0"/>
    <n v="0"/>
    <n v="3000000"/>
    <n v="0"/>
    <n v="0"/>
    <x v="5628"/>
    <x v="0"/>
    <x v="0"/>
    <x v="0"/>
    <s v="03.16.27"/>
    <x v="38"/>
    <x v="0"/>
    <x v="0"/>
    <s v="Direção dos Assuntos Jurídicos, Fiscalização e Policia Municipal"/>
    <s v="03.16.27"/>
    <s v="Direção dos Assuntos Jurídicos, Fiscalização e Policia Municipal"/>
    <s v="03.16.27"/>
    <x v="42"/>
    <x v="0"/>
    <x v="0"/>
    <x v="1"/>
    <x v="1"/>
    <x v="0"/>
    <x v="0"/>
    <x v="0"/>
    <x v="12"/>
    <s v="1 - Dotação Anual"/>
    <x v="4"/>
    <n v="3000000"/>
    <x v="1"/>
    <n v="102000"/>
    <x v="1"/>
    <n v="1200000"/>
    <x v="608"/>
    <m/>
    <x v="0"/>
    <x v="12"/>
    <m/>
    <s v="Direção dos Assuntos Jurídicos, Fiscalização e Policia Municipal"/>
    <x v="1"/>
    <m/>
    <x v="0"/>
    <x v="1"/>
    <x v="1"/>
    <x v="1"/>
    <x v="0"/>
    <x v="0"/>
    <x v="0"/>
    <x v="0"/>
    <x v="0"/>
    <x v="0"/>
    <x v="0"/>
    <s v="Direção dos Assuntos Jurídicos, Fiscalização e Policia Municipal"/>
    <x v="0"/>
    <x v="0"/>
    <x v="0"/>
    <x v="0"/>
    <x v="3"/>
    <x v="0"/>
    <x v="1"/>
    <x v="2"/>
    <x v="1"/>
    <x v="2"/>
    <x v="12"/>
    <x v="0"/>
    <m/>
  </r>
  <r>
    <x v="0"/>
    <n v="0"/>
    <n v="840000"/>
    <n v="0"/>
    <n v="0"/>
    <x v="5628"/>
    <x v="0"/>
    <x v="0"/>
    <x v="0"/>
    <s v="03.16.12"/>
    <x v="55"/>
    <x v="0"/>
    <x v="0"/>
    <s v="Direcção de Urbanismo"/>
    <s v="03.16.12"/>
    <s v="Direcção de Urbanismo"/>
    <s v="03.16.12"/>
    <x v="42"/>
    <x v="0"/>
    <x v="0"/>
    <x v="1"/>
    <x v="1"/>
    <x v="0"/>
    <x v="0"/>
    <x v="0"/>
    <x v="12"/>
    <s v="1 - Dotação Anual"/>
    <x v="4"/>
    <n v="840000"/>
    <x v="1"/>
    <n v="40000"/>
    <x v="1"/>
    <n v="0"/>
    <x v="608"/>
    <m/>
    <x v="0"/>
    <x v="12"/>
    <m/>
    <s v="Direcção de Urbanismo"/>
    <x v="1"/>
    <m/>
    <x v="0"/>
    <x v="1"/>
    <x v="1"/>
    <x v="1"/>
    <x v="0"/>
    <x v="0"/>
    <x v="0"/>
    <x v="0"/>
    <x v="0"/>
    <x v="0"/>
    <x v="0"/>
    <s v="Direcção de Urbanismo"/>
    <x v="0"/>
    <x v="0"/>
    <x v="0"/>
    <x v="0"/>
    <x v="3"/>
    <x v="0"/>
    <x v="1"/>
    <x v="2"/>
    <x v="1"/>
    <x v="2"/>
    <x v="12"/>
    <x v="0"/>
    <m/>
  </r>
  <r>
    <x v="0"/>
    <n v="0"/>
    <n v="1300000"/>
    <n v="0"/>
    <n v="0"/>
    <x v="5628"/>
    <x v="0"/>
    <x v="0"/>
    <x v="0"/>
    <s v="03.16.13"/>
    <x v="51"/>
    <x v="0"/>
    <x v="0"/>
    <s v="Unidade Gestão de Aquisições"/>
    <s v="03.16.13"/>
    <s v="Unidade Gestão de Aquisições"/>
    <s v="03.16.13"/>
    <x v="42"/>
    <x v="0"/>
    <x v="0"/>
    <x v="1"/>
    <x v="1"/>
    <x v="0"/>
    <x v="0"/>
    <x v="0"/>
    <x v="12"/>
    <s v="1 - Dotação Anual"/>
    <x v="4"/>
    <n v="1300000"/>
    <x v="1"/>
    <n v="0"/>
    <x v="1"/>
    <n v="0"/>
    <x v="608"/>
    <m/>
    <x v="0"/>
    <x v="12"/>
    <m/>
    <s v="Unidade Gestão de Aquisições"/>
    <x v="1"/>
    <s v="UGA"/>
    <x v="0"/>
    <x v="1"/>
    <x v="1"/>
    <x v="1"/>
    <x v="0"/>
    <x v="0"/>
    <x v="0"/>
    <x v="0"/>
    <x v="0"/>
    <x v="0"/>
    <x v="0"/>
    <s v="Unidade Gestão de Aquisições"/>
    <x v="0"/>
    <x v="0"/>
    <x v="0"/>
    <x v="0"/>
    <x v="3"/>
    <x v="0"/>
    <x v="1"/>
    <x v="2"/>
    <x v="1"/>
    <x v="2"/>
    <x v="12"/>
    <x v="0"/>
    <m/>
  </r>
  <r>
    <x v="0"/>
    <n v="0"/>
    <n v="12720000"/>
    <n v="0"/>
    <n v="0"/>
    <x v="5628"/>
    <x v="0"/>
    <x v="0"/>
    <x v="0"/>
    <s v="03.16.23"/>
    <x v="41"/>
    <x v="0"/>
    <x v="0"/>
    <s v="Direção da Educação, Formação Profissional, Emprego"/>
    <s v="03.16.23"/>
    <s v="Direção da Educação, Formação Profissional, Emprego"/>
    <s v="03.16.23"/>
    <x v="42"/>
    <x v="0"/>
    <x v="0"/>
    <x v="1"/>
    <x v="1"/>
    <x v="0"/>
    <x v="0"/>
    <x v="0"/>
    <x v="12"/>
    <s v="1 - Dotação Anual"/>
    <x v="4"/>
    <n v="12720000"/>
    <x v="1"/>
    <n v="0"/>
    <x v="1"/>
    <n v="1000000"/>
    <x v="608"/>
    <m/>
    <x v="0"/>
    <x v="12"/>
    <m/>
    <s v="Direção da Educação, Formação Profissional, Emprego"/>
    <x v="1"/>
    <m/>
    <x v="0"/>
    <x v="1"/>
    <x v="1"/>
    <x v="1"/>
    <x v="0"/>
    <x v="0"/>
    <x v="0"/>
    <x v="0"/>
    <x v="0"/>
    <x v="0"/>
    <x v="0"/>
    <s v="Direção da Educação, Formação Profissional, Emprego"/>
    <x v="0"/>
    <x v="0"/>
    <x v="0"/>
    <x v="0"/>
    <x v="3"/>
    <x v="0"/>
    <x v="1"/>
    <x v="2"/>
    <x v="1"/>
    <x v="2"/>
    <x v="12"/>
    <x v="0"/>
    <m/>
  </r>
  <r>
    <x v="0"/>
    <n v="0"/>
    <n v="876000"/>
    <n v="0"/>
    <n v="0"/>
    <x v="5628"/>
    <x v="0"/>
    <x v="0"/>
    <x v="0"/>
    <s v="03.16.28"/>
    <x v="76"/>
    <x v="0"/>
    <x v="0"/>
    <s v="Gabinete da Auditoria Interna"/>
    <s v="03.16.28"/>
    <s v="Gabinete da Auditoria Interna"/>
    <s v="03.16.28"/>
    <x v="42"/>
    <x v="0"/>
    <x v="0"/>
    <x v="1"/>
    <x v="1"/>
    <x v="0"/>
    <x v="0"/>
    <x v="0"/>
    <x v="12"/>
    <s v="1 - Dotação Anual"/>
    <x v="4"/>
    <n v="876000"/>
    <x v="1"/>
    <n v="0"/>
    <x v="1"/>
    <n v="100000"/>
    <x v="608"/>
    <m/>
    <x v="0"/>
    <x v="12"/>
    <m/>
    <s v="Gabinete da Auditoria Interna"/>
    <x v="1"/>
    <s v="GAI"/>
    <x v="0"/>
    <x v="1"/>
    <x v="1"/>
    <x v="1"/>
    <x v="0"/>
    <x v="0"/>
    <x v="0"/>
    <x v="0"/>
    <x v="0"/>
    <x v="0"/>
    <x v="0"/>
    <s v="Gabinete da Auditoria Interna"/>
    <x v="0"/>
    <x v="0"/>
    <x v="0"/>
    <x v="0"/>
    <x v="3"/>
    <x v="0"/>
    <x v="1"/>
    <x v="2"/>
    <x v="1"/>
    <x v="2"/>
    <x v="12"/>
    <x v="0"/>
    <m/>
  </r>
  <r>
    <x v="0"/>
    <n v="0"/>
    <n v="2472000"/>
    <n v="0"/>
    <n v="0"/>
    <x v="5628"/>
    <x v="0"/>
    <x v="0"/>
    <x v="0"/>
    <s v="03.16.24"/>
    <x v="49"/>
    <x v="0"/>
    <x v="0"/>
    <s v="Direcao da Familia, Inclusão, Género e Saúde"/>
    <s v="03.16.24"/>
    <s v="Direcao da Familia, Inclusão, Género e Saúde"/>
    <s v="03.16.24"/>
    <x v="42"/>
    <x v="0"/>
    <x v="0"/>
    <x v="1"/>
    <x v="1"/>
    <x v="0"/>
    <x v="0"/>
    <x v="0"/>
    <x v="12"/>
    <s v="1 - Dotação Anual"/>
    <x v="4"/>
    <n v="2472000"/>
    <x v="1"/>
    <n v="0"/>
    <x v="1"/>
    <n v="809000"/>
    <x v="608"/>
    <m/>
    <x v="0"/>
    <x v="12"/>
    <m/>
    <s v="Direcao da Familia, Inclusão, Género e Saúde"/>
    <x v="1"/>
    <m/>
    <x v="0"/>
    <x v="1"/>
    <x v="1"/>
    <x v="1"/>
    <x v="0"/>
    <x v="0"/>
    <x v="0"/>
    <x v="0"/>
    <x v="0"/>
    <x v="0"/>
    <x v="0"/>
    <s v="Direcao da Familia, Inclusão, Género e Saúde"/>
    <x v="0"/>
    <x v="0"/>
    <x v="0"/>
    <x v="0"/>
    <x v="3"/>
    <x v="0"/>
    <x v="1"/>
    <x v="2"/>
    <x v="1"/>
    <x v="2"/>
    <x v="12"/>
    <x v="0"/>
    <m/>
  </r>
  <r>
    <x v="0"/>
    <n v="0"/>
    <n v="3444000"/>
    <n v="0"/>
    <n v="0"/>
    <x v="5628"/>
    <x v="0"/>
    <x v="0"/>
    <x v="0"/>
    <s v="03.16.11"/>
    <x v="25"/>
    <x v="0"/>
    <x v="0"/>
    <s v="Direcção de Obras"/>
    <s v="03.16.11"/>
    <s v="Direcção de Obras"/>
    <s v="03.16.11"/>
    <x v="42"/>
    <x v="0"/>
    <x v="0"/>
    <x v="1"/>
    <x v="1"/>
    <x v="0"/>
    <x v="0"/>
    <x v="0"/>
    <x v="12"/>
    <s v="1 - Dotação Anual"/>
    <x v="4"/>
    <n v="3444000"/>
    <x v="1"/>
    <n v="0"/>
    <x v="1"/>
    <n v="298991"/>
    <x v="608"/>
    <m/>
    <x v="0"/>
    <x v="12"/>
    <m/>
    <s v="Direcção de Obras"/>
    <x v="1"/>
    <m/>
    <x v="0"/>
    <x v="1"/>
    <x v="1"/>
    <x v="1"/>
    <x v="0"/>
    <x v="0"/>
    <x v="0"/>
    <x v="0"/>
    <x v="0"/>
    <x v="0"/>
    <x v="0"/>
    <s v="Direcção de Obras"/>
    <x v="0"/>
    <x v="0"/>
    <x v="0"/>
    <x v="0"/>
    <x v="3"/>
    <x v="0"/>
    <x v="1"/>
    <x v="2"/>
    <x v="1"/>
    <x v="2"/>
    <x v="12"/>
    <x v="0"/>
    <m/>
  </r>
  <r>
    <x v="0"/>
    <n v="0"/>
    <n v="840000"/>
    <n v="0"/>
    <n v="0"/>
    <x v="5628"/>
    <x v="0"/>
    <x v="0"/>
    <x v="0"/>
    <s v="03.16.15"/>
    <x v="0"/>
    <x v="0"/>
    <x v="0"/>
    <s v="Direção Financeira"/>
    <s v="03.16.15"/>
    <s v="Direção Financeira"/>
    <s v="03.16.15"/>
    <x v="75"/>
    <x v="0"/>
    <x v="0"/>
    <x v="1"/>
    <x v="0"/>
    <x v="0"/>
    <x v="0"/>
    <x v="0"/>
    <x v="12"/>
    <s v="1 - Dotação Anual"/>
    <x v="4"/>
    <n v="840000"/>
    <x v="1"/>
    <n v="0"/>
    <x v="1"/>
    <n v="0"/>
    <x v="608"/>
    <m/>
    <x v="0"/>
    <x v="12"/>
    <m/>
    <s v="Direção Financeira"/>
    <x v="1"/>
    <m/>
    <x v="0"/>
    <x v="1"/>
    <x v="1"/>
    <x v="1"/>
    <x v="0"/>
    <x v="0"/>
    <x v="0"/>
    <x v="0"/>
    <x v="0"/>
    <x v="0"/>
    <x v="0"/>
    <s v="Direção Financeira"/>
    <x v="0"/>
    <x v="0"/>
    <x v="0"/>
    <x v="0"/>
    <x v="3"/>
    <x v="0"/>
    <x v="1"/>
    <x v="2"/>
    <x v="1"/>
    <x v="2"/>
    <x v="12"/>
    <x v="0"/>
    <m/>
  </r>
  <r>
    <x v="0"/>
    <n v="0"/>
    <n v="244800"/>
    <n v="0"/>
    <n v="0"/>
    <x v="5628"/>
    <x v="0"/>
    <x v="0"/>
    <x v="0"/>
    <s v="03.16.02"/>
    <x v="12"/>
    <x v="0"/>
    <x v="0"/>
    <s v="Gabinete do Presidente"/>
    <s v="03.16.02"/>
    <s v="Gabinete do Presidente"/>
    <s v="03.16.02"/>
    <x v="60"/>
    <x v="0"/>
    <x v="0"/>
    <x v="1"/>
    <x v="0"/>
    <x v="0"/>
    <x v="0"/>
    <x v="0"/>
    <x v="12"/>
    <s v="1 - Dotação Anual"/>
    <x v="4"/>
    <n v="244800"/>
    <x v="1"/>
    <n v="0"/>
    <x v="1"/>
    <n v="0"/>
    <x v="608"/>
    <m/>
    <x v="0"/>
    <x v="12"/>
    <m/>
    <s v="Gabinete do Presidente"/>
    <x v="1"/>
    <m/>
    <x v="0"/>
    <x v="1"/>
    <x v="1"/>
    <x v="1"/>
    <x v="0"/>
    <x v="0"/>
    <x v="0"/>
    <x v="0"/>
    <x v="0"/>
    <x v="0"/>
    <x v="0"/>
    <s v="Gabinete do Presidente"/>
    <x v="0"/>
    <x v="0"/>
    <x v="0"/>
    <x v="0"/>
    <x v="3"/>
    <x v="0"/>
    <x v="1"/>
    <x v="2"/>
    <x v="1"/>
    <x v="2"/>
    <x v="12"/>
    <x v="0"/>
    <m/>
  </r>
  <r>
    <x v="0"/>
    <n v="0"/>
    <n v="900000"/>
    <n v="0"/>
    <n v="0"/>
    <x v="5628"/>
    <x v="0"/>
    <x v="0"/>
    <x v="0"/>
    <s v="03.16.01"/>
    <x v="27"/>
    <x v="0"/>
    <x v="0"/>
    <s v="Assembleia Municipal"/>
    <s v="03.16.01"/>
    <s v="Assembleia Municipal"/>
    <s v="03.16.01"/>
    <x v="9"/>
    <x v="0"/>
    <x v="0"/>
    <x v="1"/>
    <x v="0"/>
    <x v="0"/>
    <x v="0"/>
    <x v="0"/>
    <x v="12"/>
    <s v="1 - Dotação Anual"/>
    <x v="4"/>
    <n v="900000"/>
    <x v="1"/>
    <n v="0"/>
    <x v="1"/>
    <n v="0"/>
    <x v="608"/>
    <m/>
    <x v="0"/>
    <x v="12"/>
    <m/>
    <s v="Assembleia Municipal"/>
    <x v="1"/>
    <s v="AM"/>
    <x v="0"/>
    <x v="1"/>
    <x v="1"/>
    <x v="1"/>
    <x v="0"/>
    <x v="0"/>
    <x v="0"/>
    <x v="0"/>
    <x v="0"/>
    <x v="0"/>
    <x v="0"/>
    <s v="Assembleia Municipal"/>
    <x v="0"/>
    <x v="0"/>
    <x v="0"/>
    <x v="0"/>
    <x v="3"/>
    <x v="0"/>
    <x v="1"/>
    <x v="2"/>
    <x v="1"/>
    <x v="2"/>
    <x v="12"/>
    <x v="0"/>
    <m/>
  </r>
  <r>
    <x v="0"/>
    <n v="0"/>
    <n v="500000"/>
    <n v="0"/>
    <n v="0"/>
    <x v="5628"/>
    <x v="0"/>
    <x v="0"/>
    <x v="0"/>
    <s v="03.16.15"/>
    <x v="0"/>
    <x v="0"/>
    <x v="0"/>
    <s v="Direção Financeira"/>
    <s v="03.16.15"/>
    <s v="Direção Financeira"/>
    <s v="03.16.15"/>
    <x v="9"/>
    <x v="0"/>
    <x v="0"/>
    <x v="1"/>
    <x v="0"/>
    <x v="0"/>
    <x v="0"/>
    <x v="0"/>
    <x v="12"/>
    <s v="1 - Dotação Anual"/>
    <x v="4"/>
    <n v="500000"/>
    <x v="1"/>
    <n v="100000"/>
    <x v="1"/>
    <n v="0"/>
    <x v="608"/>
    <m/>
    <x v="0"/>
    <x v="12"/>
    <m/>
    <s v="Direção Financeira"/>
    <x v="1"/>
    <m/>
    <x v="0"/>
    <x v="1"/>
    <x v="1"/>
    <x v="1"/>
    <x v="0"/>
    <x v="0"/>
    <x v="0"/>
    <x v="0"/>
    <x v="0"/>
    <x v="0"/>
    <x v="0"/>
    <s v="Direção Financeira"/>
    <x v="0"/>
    <x v="0"/>
    <x v="0"/>
    <x v="0"/>
    <x v="3"/>
    <x v="0"/>
    <x v="1"/>
    <x v="2"/>
    <x v="1"/>
    <x v="2"/>
    <x v="12"/>
    <x v="0"/>
    <m/>
  </r>
  <r>
    <x v="0"/>
    <n v="0"/>
    <n v="140000"/>
    <n v="0"/>
    <n v="0"/>
    <x v="5628"/>
    <x v="0"/>
    <x v="0"/>
    <x v="0"/>
    <s v="03.16.16"/>
    <x v="53"/>
    <x v="0"/>
    <x v="0"/>
    <s v="Direção Ambiente e Saneamento "/>
    <s v="03.16.16"/>
    <s v="Direção Ambiente e Saneamento "/>
    <s v="03.16.16"/>
    <x v="9"/>
    <x v="0"/>
    <x v="0"/>
    <x v="1"/>
    <x v="0"/>
    <x v="0"/>
    <x v="0"/>
    <x v="0"/>
    <x v="12"/>
    <s v="1 - Dotação Anual"/>
    <x v="4"/>
    <n v="140000"/>
    <x v="1"/>
    <n v="0"/>
    <x v="1"/>
    <n v="0"/>
    <x v="608"/>
    <m/>
    <x v="0"/>
    <x v="12"/>
    <m/>
    <s v="Direção Ambiente e Saneamento "/>
    <x v="1"/>
    <m/>
    <x v="0"/>
    <x v="1"/>
    <x v="1"/>
    <x v="1"/>
    <x v="0"/>
    <x v="0"/>
    <x v="0"/>
    <x v="0"/>
    <x v="0"/>
    <x v="0"/>
    <x v="0"/>
    <s v="Direção Ambiente e Saneamento "/>
    <x v="0"/>
    <x v="0"/>
    <x v="0"/>
    <x v="0"/>
    <x v="3"/>
    <x v="0"/>
    <x v="1"/>
    <x v="2"/>
    <x v="1"/>
    <x v="2"/>
    <x v="12"/>
    <x v="0"/>
    <m/>
  </r>
  <r>
    <x v="0"/>
    <n v="0"/>
    <n v="60000"/>
    <n v="0"/>
    <n v="0"/>
    <x v="5628"/>
    <x v="0"/>
    <x v="0"/>
    <x v="0"/>
    <s v="03.16.32"/>
    <x v="48"/>
    <x v="0"/>
    <x v="0"/>
    <s v="Gabinete de Comunicação e Imagem"/>
    <s v="03.16.32"/>
    <s v="Gabinete de Comunicação e Imagem"/>
    <s v="03.16.32"/>
    <x v="76"/>
    <x v="0"/>
    <x v="0"/>
    <x v="1"/>
    <x v="0"/>
    <x v="0"/>
    <x v="0"/>
    <x v="0"/>
    <x v="12"/>
    <s v="1 - Dotação Anual"/>
    <x v="4"/>
    <n v="60000"/>
    <x v="1"/>
    <n v="0"/>
    <x v="1"/>
    <n v="0"/>
    <x v="608"/>
    <m/>
    <x v="0"/>
    <x v="12"/>
    <m/>
    <s v="Gabinete de Comunicação e Imagem"/>
    <x v="1"/>
    <s v="GCI"/>
    <x v="0"/>
    <x v="1"/>
    <x v="1"/>
    <x v="1"/>
    <x v="0"/>
    <x v="0"/>
    <x v="0"/>
    <x v="0"/>
    <x v="0"/>
    <x v="0"/>
    <x v="0"/>
    <s v="Gabinete de Comunicação e Imagem"/>
    <x v="0"/>
    <x v="0"/>
    <x v="0"/>
    <x v="0"/>
    <x v="3"/>
    <x v="0"/>
    <x v="1"/>
    <x v="2"/>
    <x v="1"/>
    <x v="2"/>
    <x v="12"/>
    <x v="0"/>
    <m/>
  </r>
  <r>
    <x v="0"/>
    <n v="0"/>
    <n v="200000"/>
    <n v="0"/>
    <n v="0"/>
    <x v="5628"/>
    <x v="0"/>
    <x v="0"/>
    <x v="0"/>
    <s v="03.16.15"/>
    <x v="0"/>
    <x v="0"/>
    <x v="0"/>
    <s v="Direção Financeira"/>
    <s v="03.16.15"/>
    <s v="Direção Financeira"/>
    <s v="03.16.15"/>
    <x v="76"/>
    <x v="0"/>
    <x v="0"/>
    <x v="1"/>
    <x v="0"/>
    <x v="0"/>
    <x v="0"/>
    <x v="0"/>
    <x v="12"/>
    <s v="1 - Dotação Anual"/>
    <x v="4"/>
    <n v="200000"/>
    <x v="1"/>
    <n v="250000"/>
    <x v="1"/>
    <n v="0"/>
    <x v="608"/>
    <m/>
    <x v="0"/>
    <x v="12"/>
    <m/>
    <s v="Direção Financeira"/>
    <x v="1"/>
    <m/>
    <x v="0"/>
    <x v="1"/>
    <x v="1"/>
    <x v="1"/>
    <x v="0"/>
    <x v="0"/>
    <x v="0"/>
    <x v="0"/>
    <x v="0"/>
    <x v="0"/>
    <x v="0"/>
    <s v="Direção Financeira"/>
    <x v="0"/>
    <x v="0"/>
    <x v="0"/>
    <x v="0"/>
    <x v="3"/>
    <x v="0"/>
    <x v="1"/>
    <x v="2"/>
    <x v="1"/>
    <x v="2"/>
    <x v="12"/>
    <x v="0"/>
    <m/>
  </r>
  <r>
    <x v="0"/>
    <n v="0"/>
    <n v="100000"/>
    <n v="0"/>
    <n v="0"/>
    <x v="5628"/>
    <x v="0"/>
    <x v="0"/>
    <x v="0"/>
    <s v="03.16.16"/>
    <x v="53"/>
    <x v="0"/>
    <x v="0"/>
    <s v="Direção Ambiente e Saneamento "/>
    <s v="03.16.16"/>
    <s v="Direção Ambiente e Saneamento "/>
    <s v="03.16.16"/>
    <x v="76"/>
    <x v="0"/>
    <x v="0"/>
    <x v="1"/>
    <x v="0"/>
    <x v="0"/>
    <x v="0"/>
    <x v="0"/>
    <x v="12"/>
    <s v="1 - Dotação Anual"/>
    <x v="4"/>
    <n v="100000"/>
    <x v="1"/>
    <n v="38915"/>
    <x v="1"/>
    <n v="0"/>
    <x v="608"/>
    <m/>
    <x v="0"/>
    <x v="12"/>
    <m/>
    <s v="Direção Ambiente e Saneamento "/>
    <x v="1"/>
    <m/>
    <x v="0"/>
    <x v="1"/>
    <x v="1"/>
    <x v="1"/>
    <x v="0"/>
    <x v="0"/>
    <x v="0"/>
    <x v="0"/>
    <x v="0"/>
    <x v="0"/>
    <x v="0"/>
    <s v="Direção Ambiente e Saneamento "/>
    <x v="0"/>
    <x v="0"/>
    <x v="0"/>
    <x v="0"/>
    <x v="3"/>
    <x v="0"/>
    <x v="1"/>
    <x v="2"/>
    <x v="1"/>
    <x v="2"/>
    <x v="12"/>
    <x v="0"/>
    <m/>
  </r>
  <r>
    <x v="0"/>
    <n v="0"/>
    <n v="120000"/>
    <n v="0"/>
    <n v="0"/>
    <x v="5628"/>
    <x v="0"/>
    <x v="0"/>
    <x v="0"/>
    <s v="03.16.17"/>
    <x v="45"/>
    <x v="0"/>
    <x v="0"/>
    <s v="Direção Proteção Civil"/>
    <s v="03.16.17"/>
    <s v="Direção Proteção Civil"/>
    <s v="03.16.17"/>
    <x v="76"/>
    <x v="0"/>
    <x v="0"/>
    <x v="1"/>
    <x v="0"/>
    <x v="0"/>
    <x v="0"/>
    <x v="0"/>
    <x v="12"/>
    <s v="1 - Dotação Anual"/>
    <x v="4"/>
    <n v="120000"/>
    <x v="1"/>
    <n v="0"/>
    <x v="1"/>
    <n v="0"/>
    <x v="608"/>
    <m/>
    <x v="0"/>
    <x v="12"/>
    <m/>
    <s v="Direção Proteção Civil"/>
    <x v="1"/>
    <m/>
    <x v="0"/>
    <x v="1"/>
    <x v="1"/>
    <x v="1"/>
    <x v="0"/>
    <x v="0"/>
    <x v="0"/>
    <x v="0"/>
    <x v="0"/>
    <x v="0"/>
    <x v="0"/>
    <s v="Direção Proteção Civil"/>
    <x v="0"/>
    <x v="0"/>
    <x v="0"/>
    <x v="0"/>
    <x v="3"/>
    <x v="0"/>
    <x v="1"/>
    <x v="2"/>
    <x v="1"/>
    <x v="2"/>
    <x v="12"/>
    <x v="0"/>
    <m/>
  </r>
  <r>
    <x v="0"/>
    <n v="0"/>
    <n v="50000"/>
    <n v="0"/>
    <n v="0"/>
    <x v="5628"/>
    <x v="0"/>
    <x v="0"/>
    <x v="0"/>
    <s v="03.16.19"/>
    <x v="44"/>
    <x v="0"/>
    <x v="0"/>
    <s v="Direção de Inovação e Desporto"/>
    <s v="03.16.19"/>
    <s v="Direção de Inovação e Desporto"/>
    <s v="03.16.19"/>
    <x v="76"/>
    <x v="0"/>
    <x v="0"/>
    <x v="1"/>
    <x v="0"/>
    <x v="0"/>
    <x v="0"/>
    <x v="0"/>
    <x v="12"/>
    <s v="1 - Dotação Anual"/>
    <x v="4"/>
    <n v="50000"/>
    <x v="1"/>
    <n v="0"/>
    <x v="1"/>
    <n v="0"/>
    <x v="608"/>
    <m/>
    <x v="0"/>
    <x v="12"/>
    <m/>
    <s v="Direção de Inovação e Desporto"/>
    <x v="1"/>
    <m/>
    <x v="0"/>
    <x v="1"/>
    <x v="1"/>
    <x v="1"/>
    <x v="0"/>
    <x v="0"/>
    <x v="0"/>
    <x v="0"/>
    <x v="0"/>
    <x v="0"/>
    <x v="0"/>
    <s v="Direção de Inovação e Desporto"/>
    <x v="0"/>
    <x v="0"/>
    <x v="0"/>
    <x v="0"/>
    <x v="3"/>
    <x v="0"/>
    <x v="1"/>
    <x v="2"/>
    <x v="1"/>
    <x v="2"/>
    <x v="12"/>
    <x v="0"/>
    <m/>
  </r>
  <r>
    <x v="0"/>
    <n v="0"/>
    <n v="150000"/>
    <n v="0"/>
    <n v="0"/>
    <x v="5628"/>
    <x v="0"/>
    <x v="0"/>
    <x v="0"/>
    <s v="03.16.25"/>
    <x v="21"/>
    <x v="0"/>
    <x v="0"/>
    <s v="Direção dos  Recursos Humanos"/>
    <s v="03.16.25"/>
    <s v="Direção dos  Recursos Humanos"/>
    <s v="03.16.25"/>
    <x v="76"/>
    <x v="0"/>
    <x v="0"/>
    <x v="1"/>
    <x v="0"/>
    <x v="0"/>
    <x v="0"/>
    <x v="0"/>
    <x v="12"/>
    <s v="1 - Dotação Anual"/>
    <x v="4"/>
    <n v="150000"/>
    <x v="1"/>
    <n v="0"/>
    <x v="1"/>
    <n v="0"/>
    <x v="608"/>
    <m/>
    <x v="0"/>
    <x v="12"/>
    <m/>
    <s v="Direção dos  Recursos Humanos"/>
    <x v="1"/>
    <m/>
    <x v="0"/>
    <x v="1"/>
    <x v="1"/>
    <x v="1"/>
    <x v="0"/>
    <x v="0"/>
    <x v="0"/>
    <x v="0"/>
    <x v="0"/>
    <x v="0"/>
    <x v="0"/>
    <s v="Direção dos  Recursos Humanos"/>
    <x v="0"/>
    <x v="0"/>
    <x v="0"/>
    <x v="0"/>
    <x v="3"/>
    <x v="0"/>
    <x v="1"/>
    <x v="2"/>
    <x v="1"/>
    <x v="2"/>
    <x v="12"/>
    <x v="0"/>
    <m/>
  </r>
  <r>
    <x v="0"/>
    <n v="0"/>
    <n v="240000"/>
    <n v="0"/>
    <n v="0"/>
    <x v="5628"/>
    <x v="0"/>
    <x v="0"/>
    <x v="0"/>
    <s v="03.16.27"/>
    <x v="38"/>
    <x v="0"/>
    <x v="0"/>
    <s v="Direção dos Assuntos Jurídicos, Fiscalização e Policia Municipal"/>
    <s v="03.16.27"/>
    <s v="Direção dos Assuntos Jurídicos, Fiscalização e Policia Municipal"/>
    <s v="03.16.27"/>
    <x v="76"/>
    <x v="0"/>
    <x v="0"/>
    <x v="1"/>
    <x v="0"/>
    <x v="0"/>
    <x v="0"/>
    <x v="0"/>
    <x v="12"/>
    <s v="1 - Dotação Anual"/>
    <x v="4"/>
    <n v="240000"/>
    <x v="1"/>
    <n v="0"/>
    <x v="1"/>
    <n v="0"/>
    <x v="608"/>
    <m/>
    <x v="0"/>
    <x v="12"/>
    <m/>
    <s v="Direção dos Assuntos Jurídicos, Fiscalização e Policia Municipal"/>
    <x v="1"/>
    <m/>
    <x v="0"/>
    <x v="1"/>
    <x v="1"/>
    <x v="1"/>
    <x v="0"/>
    <x v="0"/>
    <x v="0"/>
    <x v="0"/>
    <x v="0"/>
    <x v="0"/>
    <x v="0"/>
    <s v="Direção dos Assuntos Jurídicos, Fiscalização e Policia Municipal"/>
    <x v="0"/>
    <x v="0"/>
    <x v="0"/>
    <x v="0"/>
    <x v="3"/>
    <x v="0"/>
    <x v="1"/>
    <x v="2"/>
    <x v="1"/>
    <x v="2"/>
    <x v="12"/>
    <x v="0"/>
    <m/>
  </r>
  <r>
    <x v="0"/>
    <n v="0"/>
    <n v="120000"/>
    <n v="0"/>
    <n v="0"/>
    <x v="5628"/>
    <x v="0"/>
    <x v="0"/>
    <x v="0"/>
    <s v="03.16.12"/>
    <x v="55"/>
    <x v="0"/>
    <x v="0"/>
    <s v="Direcção de Urbanismo"/>
    <s v="03.16.12"/>
    <s v="Direcção de Urbanismo"/>
    <s v="03.16.12"/>
    <x v="76"/>
    <x v="0"/>
    <x v="0"/>
    <x v="1"/>
    <x v="0"/>
    <x v="0"/>
    <x v="0"/>
    <x v="0"/>
    <x v="12"/>
    <s v="1 - Dotação Anual"/>
    <x v="4"/>
    <n v="120000"/>
    <x v="1"/>
    <n v="0"/>
    <x v="1"/>
    <n v="0"/>
    <x v="608"/>
    <m/>
    <x v="0"/>
    <x v="12"/>
    <m/>
    <s v="Direcção de Urbanismo"/>
    <x v="1"/>
    <m/>
    <x v="0"/>
    <x v="1"/>
    <x v="1"/>
    <x v="1"/>
    <x v="0"/>
    <x v="0"/>
    <x v="0"/>
    <x v="0"/>
    <x v="0"/>
    <x v="0"/>
    <x v="0"/>
    <s v="Direcção de Urbanismo"/>
    <x v="0"/>
    <x v="0"/>
    <x v="0"/>
    <x v="0"/>
    <x v="3"/>
    <x v="0"/>
    <x v="1"/>
    <x v="2"/>
    <x v="1"/>
    <x v="2"/>
    <x v="12"/>
    <x v="0"/>
    <m/>
  </r>
  <r>
    <x v="0"/>
    <n v="0"/>
    <n v="180000"/>
    <n v="0"/>
    <n v="0"/>
    <x v="5628"/>
    <x v="0"/>
    <x v="0"/>
    <x v="0"/>
    <s v="03.16.23"/>
    <x v="41"/>
    <x v="0"/>
    <x v="0"/>
    <s v="Direção da Educação, Formação Profissional, Emprego"/>
    <s v="03.16.23"/>
    <s v="Direção da Educação, Formação Profissional, Emprego"/>
    <s v="03.16.23"/>
    <x v="76"/>
    <x v="0"/>
    <x v="0"/>
    <x v="1"/>
    <x v="0"/>
    <x v="0"/>
    <x v="0"/>
    <x v="0"/>
    <x v="12"/>
    <s v="1 - Dotação Anual"/>
    <x v="4"/>
    <n v="180000"/>
    <x v="1"/>
    <n v="0"/>
    <x v="1"/>
    <n v="0"/>
    <x v="608"/>
    <m/>
    <x v="0"/>
    <x v="12"/>
    <m/>
    <s v="Direção da Educação, Formação Profissional, Emprego"/>
    <x v="1"/>
    <m/>
    <x v="0"/>
    <x v="1"/>
    <x v="1"/>
    <x v="1"/>
    <x v="0"/>
    <x v="0"/>
    <x v="0"/>
    <x v="0"/>
    <x v="0"/>
    <x v="0"/>
    <x v="0"/>
    <s v="Direção da Educação, Formação Profissional, Emprego"/>
    <x v="0"/>
    <x v="0"/>
    <x v="0"/>
    <x v="0"/>
    <x v="3"/>
    <x v="0"/>
    <x v="1"/>
    <x v="2"/>
    <x v="1"/>
    <x v="2"/>
    <x v="12"/>
    <x v="0"/>
    <m/>
  </r>
  <r>
    <x v="0"/>
    <n v="0"/>
    <n v="60000"/>
    <n v="0"/>
    <n v="0"/>
    <x v="5628"/>
    <x v="0"/>
    <x v="0"/>
    <x v="0"/>
    <s v="03.16.24"/>
    <x v="49"/>
    <x v="0"/>
    <x v="0"/>
    <s v="Direcao da Familia, Inclusão, Género e Saúde"/>
    <s v="03.16.24"/>
    <s v="Direcao da Familia, Inclusão, Género e Saúde"/>
    <s v="03.16.24"/>
    <x v="76"/>
    <x v="0"/>
    <x v="0"/>
    <x v="1"/>
    <x v="0"/>
    <x v="0"/>
    <x v="0"/>
    <x v="0"/>
    <x v="12"/>
    <s v="1 - Dotação Anual"/>
    <x v="4"/>
    <n v="60000"/>
    <x v="1"/>
    <n v="0"/>
    <x v="1"/>
    <n v="0"/>
    <x v="608"/>
    <m/>
    <x v="0"/>
    <x v="12"/>
    <m/>
    <s v="Direcao da Familia, Inclusão, Género e Saúde"/>
    <x v="1"/>
    <m/>
    <x v="0"/>
    <x v="1"/>
    <x v="1"/>
    <x v="1"/>
    <x v="0"/>
    <x v="0"/>
    <x v="0"/>
    <x v="0"/>
    <x v="0"/>
    <x v="0"/>
    <x v="0"/>
    <s v="Direcao da Familia, Inclusão, Género e Saúde"/>
    <x v="0"/>
    <x v="0"/>
    <x v="0"/>
    <x v="0"/>
    <x v="3"/>
    <x v="0"/>
    <x v="1"/>
    <x v="2"/>
    <x v="1"/>
    <x v="2"/>
    <x v="12"/>
    <x v="0"/>
    <m/>
  </r>
  <r>
    <x v="0"/>
    <n v="0"/>
    <n v="150000"/>
    <n v="0"/>
    <n v="0"/>
    <x v="5628"/>
    <x v="0"/>
    <x v="0"/>
    <x v="0"/>
    <s v="03.16.11"/>
    <x v="25"/>
    <x v="0"/>
    <x v="0"/>
    <s v="Direcção de Obras"/>
    <s v="03.16.11"/>
    <s v="Direcção de Obras"/>
    <s v="03.16.11"/>
    <x v="76"/>
    <x v="0"/>
    <x v="0"/>
    <x v="1"/>
    <x v="0"/>
    <x v="0"/>
    <x v="0"/>
    <x v="0"/>
    <x v="12"/>
    <s v="1 - Dotação Anual"/>
    <x v="4"/>
    <n v="150000"/>
    <x v="1"/>
    <n v="0"/>
    <x v="1"/>
    <n v="0"/>
    <x v="608"/>
    <m/>
    <x v="0"/>
    <x v="12"/>
    <m/>
    <s v="Direcção de Obras"/>
    <x v="1"/>
    <m/>
    <x v="0"/>
    <x v="1"/>
    <x v="1"/>
    <x v="1"/>
    <x v="0"/>
    <x v="0"/>
    <x v="0"/>
    <x v="0"/>
    <x v="0"/>
    <x v="0"/>
    <x v="0"/>
    <s v="Direcção de Obras"/>
    <x v="0"/>
    <x v="0"/>
    <x v="0"/>
    <x v="0"/>
    <x v="3"/>
    <x v="0"/>
    <x v="1"/>
    <x v="2"/>
    <x v="1"/>
    <x v="2"/>
    <x v="12"/>
    <x v="0"/>
    <m/>
  </r>
  <r>
    <x v="0"/>
    <n v="0"/>
    <n v="200000"/>
    <n v="0"/>
    <n v="0"/>
    <x v="5628"/>
    <x v="0"/>
    <x v="0"/>
    <x v="0"/>
    <s v="03.16.01"/>
    <x v="27"/>
    <x v="0"/>
    <x v="0"/>
    <s v="Assembleia Municipal"/>
    <s v="03.16.01"/>
    <s v="Assembleia Municipal"/>
    <s v="03.16.01"/>
    <x v="40"/>
    <x v="0"/>
    <x v="0"/>
    <x v="1"/>
    <x v="0"/>
    <x v="0"/>
    <x v="0"/>
    <x v="0"/>
    <x v="12"/>
    <s v="1 - Dotação Anual"/>
    <x v="4"/>
    <n v="200000"/>
    <x v="1"/>
    <n v="0"/>
    <x v="1"/>
    <n v="0"/>
    <x v="608"/>
    <m/>
    <x v="0"/>
    <x v="12"/>
    <m/>
    <s v="Assembleia Municipal"/>
    <x v="1"/>
    <s v="AM"/>
    <x v="0"/>
    <x v="1"/>
    <x v="1"/>
    <x v="1"/>
    <x v="0"/>
    <x v="0"/>
    <x v="0"/>
    <x v="0"/>
    <x v="0"/>
    <x v="0"/>
    <x v="0"/>
    <s v="Assembleia Municipal"/>
    <x v="0"/>
    <x v="0"/>
    <x v="0"/>
    <x v="0"/>
    <x v="3"/>
    <x v="0"/>
    <x v="1"/>
    <x v="2"/>
    <x v="1"/>
    <x v="2"/>
    <x v="12"/>
    <x v="0"/>
    <m/>
  </r>
  <r>
    <x v="0"/>
    <n v="0"/>
    <n v="200000"/>
    <n v="0"/>
    <n v="0"/>
    <x v="5628"/>
    <x v="0"/>
    <x v="0"/>
    <x v="0"/>
    <s v="03.16.02"/>
    <x v="12"/>
    <x v="0"/>
    <x v="0"/>
    <s v="Gabinete do Presidente"/>
    <s v="03.16.02"/>
    <s v="Gabinete do Presidente"/>
    <s v="03.16.02"/>
    <x v="40"/>
    <x v="0"/>
    <x v="0"/>
    <x v="1"/>
    <x v="0"/>
    <x v="0"/>
    <x v="0"/>
    <x v="0"/>
    <x v="12"/>
    <s v="1 - Dotação Anual"/>
    <x v="4"/>
    <n v="200000"/>
    <x v="1"/>
    <n v="0"/>
    <x v="1"/>
    <n v="0"/>
    <x v="608"/>
    <m/>
    <x v="0"/>
    <x v="12"/>
    <m/>
    <s v="Gabinete do Presidente"/>
    <x v="1"/>
    <m/>
    <x v="0"/>
    <x v="1"/>
    <x v="1"/>
    <x v="1"/>
    <x v="0"/>
    <x v="0"/>
    <x v="0"/>
    <x v="0"/>
    <x v="0"/>
    <x v="0"/>
    <x v="0"/>
    <s v="Gabinete do Presidente"/>
    <x v="0"/>
    <x v="0"/>
    <x v="0"/>
    <x v="0"/>
    <x v="3"/>
    <x v="0"/>
    <x v="1"/>
    <x v="2"/>
    <x v="1"/>
    <x v="2"/>
    <x v="12"/>
    <x v="0"/>
    <m/>
  </r>
  <r>
    <x v="0"/>
    <n v="0"/>
    <n v="80000"/>
    <n v="0"/>
    <n v="0"/>
    <x v="5628"/>
    <x v="0"/>
    <x v="0"/>
    <x v="0"/>
    <s v="03.16.15"/>
    <x v="0"/>
    <x v="0"/>
    <x v="0"/>
    <s v="Direção Financeira"/>
    <s v="03.16.15"/>
    <s v="Direção Financeira"/>
    <s v="03.16.15"/>
    <x v="40"/>
    <x v="0"/>
    <x v="0"/>
    <x v="1"/>
    <x v="0"/>
    <x v="0"/>
    <x v="0"/>
    <x v="0"/>
    <x v="12"/>
    <s v="1 - Dotação Anual"/>
    <x v="4"/>
    <n v="80000"/>
    <x v="1"/>
    <n v="1380000"/>
    <x v="1"/>
    <n v="0"/>
    <x v="608"/>
    <m/>
    <x v="0"/>
    <x v="12"/>
    <m/>
    <s v="Direção Financeira"/>
    <x v="1"/>
    <m/>
    <x v="0"/>
    <x v="1"/>
    <x v="1"/>
    <x v="1"/>
    <x v="0"/>
    <x v="0"/>
    <x v="0"/>
    <x v="0"/>
    <x v="0"/>
    <x v="0"/>
    <x v="0"/>
    <s v="Direção Financeira"/>
    <x v="0"/>
    <x v="0"/>
    <x v="0"/>
    <x v="0"/>
    <x v="3"/>
    <x v="0"/>
    <x v="1"/>
    <x v="2"/>
    <x v="1"/>
    <x v="2"/>
    <x v="12"/>
    <x v="0"/>
    <m/>
  </r>
  <r>
    <x v="0"/>
    <n v="0"/>
    <n v="10000"/>
    <n v="0"/>
    <n v="0"/>
    <x v="5628"/>
    <x v="0"/>
    <x v="0"/>
    <x v="0"/>
    <s v="03.16.24"/>
    <x v="49"/>
    <x v="0"/>
    <x v="0"/>
    <s v="Direcao da Familia, Inclusão, Género e Saúde"/>
    <s v="03.16.24"/>
    <s v="Direcao da Familia, Inclusão, Género e Saúde"/>
    <s v="03.16.24"/>
    <x v="40"/>
    <x v="0"/>
    <x v="0"/>
    <x v="1"/>
    <x v="0"/>
    <x v="0"/>
    <x v="0"/>
    <x v="0"/>
    <x v="12"/>
    <s v="1 - Dotação Anual"/>
    <x v="4"/>
    <n v="10000"/>
    <x v="1"/>
    <n v="0"/>
    <x v="1"/>
    <n v="0"/>
    <x v="608"/>
    <m/>
    <x v="0"/>
    <x v="12"/>
    <m/>
    <s v="Direcao da Familia, Inclusão, Género e Saúde"/>
    <x v="1"/>
    <m/>
    <x v="0"/>
    <x v="1"/>
    <x v="1"/>
    <x v="1"/>
    <x v="0"/>
    <x v="0"/>
    <x v="0"/>
    <x v="0"/>
    <x v="0"/>
    <x v="0"/>
    <x v="0"/>
    <s v="Direcao da Familia, Inclusão, Género e Saúde"/>
    <x v="0"/>
    <x v="0"/>
    <x v="0"/>
    <x v="0"/>
    <x v="3"/>
    <x v="0"/>
    <x v="1"/>
    <x v="2"/>
    <x v="1"/>
    <x v="2"/>
    <x v="12"/>
    <x v="0"/>
    <m/>
  </r>
  <r>
    <x v="0"/>
    <n v="0"/>
    <n v="250000"/>
    <n v="0"/>
    <n v="0"/>
    <x v="5628"/>
    <x v="0"/>
    <x v="0"/>
    <x v="0"/>
    <s v="03.16.15"/>
    <x v="0"/>
    <x v="0"/>
    <x v="0"/>
    <s v="Direção Financeira"/>
    <s v="03.16.15"/>
    <s v="Direção Financeira"/>
    <s v="03.16.15"/>
    <x v="114"/>
    <x v="0"/>
    <x v="0"/>
    <x v="1"/>
    <x v="0"/>
    <x v="0"/>
    <x v="0"/>
    <x v="0"/>
    <x v="12"/>
    <s v="1 - Dotação Anual"/>
    <x v="4"/>
    <n v="250000"/>
    <x v="1"/>
    <n v="0"/>
    <x v="1"/>
    <n v="200000"/>
    <x v="608"/>
    <m/>
    <x v="0"/>
    <x v="12"/>
    <m/>
    <s v="Direção Financeira"/>
    <x v="1"/>
    <m/>
    <x v="0"/>
    <x v="1"/>
    <x v="1"/>
    <x v="1"/>
    <x v="0"/>
    <x v="0"/>
    <x v="0"/>
    <x v="0"/>
    <x v="0"/>
    <x v="0"/>
    <x v="0"/>
    <s v="Direção Financeira"/>
    <x v="0"/>
    <x v="0"/>
    <x v="0"/>
    <x v="0"/>
    <x v="3"/>
    <x v="0"/>
    <x v="1"/>
    <x v="2"/>
    <x v="1"/>
    <x v="2"/>
    <x v="12"/>
    <x v="0"/>
    <m/>
  </r>
  <r>
    <x v="0"/>
    <n v="0"/>
    <n v="0"/>
    <n v="0"/>
    <n v="0"/>
    <x v="5628"/>
    <x v="0"/>
    <x v="0"/>
    <x v="0"/>
    <s v="03.16.17"/>
    <x v="45"/>
    <x v="0"/>
    <x v="0"/>
    <s v="Direção Proteção Civil"/>
    <s v="03.16.17"/>
    <s v="Direção Proteção Civil"/>
    <s v="03.16.17"/>
    <x v="114"/>
    <x v="0"/>
    <x v="0"/>
    <x v="1"/>
    <x v="0"/>
    <x v="0"/>
    <x v="0"/>
    <x v="0"/>
    <x v="12"/>
    <s v="1 - Dotação Anual"/>
    <x v="4"/>
    <n v="0"/>
    <x v="1"/>
    <n v="0"/>
    <x v="1"/>
    <n v="0"/>
    <x v="608"/>
    <m/>
    <x v="0"/>
    <x v="12"/>
    <m/>
    <s v="Direção Proteção Civil"/>
    <x v="1"/>
    <m/>
    <x v="0"/>
    <x v="1"/>
    <x v="1"/>
    <x v="1"/>
    <x v="0"/>
    <x v="0"/>
    <x v="0"/>
    <x v="0"/>
    <x v="0"/>
    <x v="0"/>
    <x v="0"/>
    <s v="Direção Proteção Civil"/>
    <x v="0"/>
    <x v="0"/>
    <x v="0"/>
    <x v="0"/>
    <x v="3"/>
    <x v="0"/>
    <x v="1"/>
    <x v="2"/>
    <x v="1"/>
    <x v="2"/>
    <x v="12"/>
    <x v="0"/>
    <m/>
  </r>
  <r>
    <x v="0"/>
    <n v="0"/>
    <n v="100000"/>
    <n v="0"/>
    <n v="0"/>
    <x v="5628"/>
    <x v="0"/>
    <x v="0"/>
    <x v="0"/>
    <s v="03.16.25"/>
    <x v="21"/>
    <x v="0"/>
    <x v="0"/>
    <s v="Direção dos  Recursos Humanos"/>
    <s v="03.16.25"/>
    <s v="Direção dos  Recursos Humanos"/>
    <s v="03.16.25"/>
    <x v="114"/>
    <x v="0"/>
    <x v="0"/>
    <x v="1"/>
    <x v="0"/>
    <x v="0"/>
    <x v="0"/>
    <x v="0"/>
    <x v="12"/>
    <s v="1 - Dotação Anual"/>
    <x v="4"/>
    <n v="100000"/>
    <x v="1"/>
    <n v="0"/>
    <x v="1"/>
    <n v="0"/>
    <x v="608"/>
    <m/>
    <x v="0"/>
    <x v="12"/>
    <m/>
    <s v="Direção dos  Recursos Humanos"/>
    <x v="1"/>
    <m/>
    <x v="0"/>
    <x v="1"/>
    <x v="1"/>
    <x v="1"/>
    <x v="0"/>
    <x v="0"/>
    <x v="0"/>
    <x v="0"/>
    <x v="0"/>
    <x v="0"/>
    <x v="0"/>
    <s v="Direção dos  Recursos Humanos"/>
    <x v="0"/>
    <x v="0"/>
    <x v="0"/>
    <x v="0"/>
    <x v="3"/>
    <x v="0"/>
    <x v="1"/>
    <x v="2"/>
    <x v="1"/>
    <x v="2"/>
    <x v="12"/>
    <x v="0"/>
    <m/>
  </r>
  <r>
    <x v="0"/>
    <n v="0"/>
    <n v="36000"/>
    <n v="0"/>
    <n v="0"/>
    <x v="5628"/>
    <x v="0"/>
    <x v="0"/>
    <x v="0"/>
    <s v="03.16.01"/>
    <x v="27"/>
    <x v="0"/>
    <x v="0"/>
    <s v="Assembleia Municipal"/>
    <s v="03.16.01"/>
    <s v="Assembleia Municipal"/>
    <s v="03.16.01"/>
    <x v="115"/>
    <x v="0"/>
    <x v="0"/>
    <x v="1"/>
    <x v="0"/>
    <x v="0"/>
    <x v="0"/>
    <x v="0"/>
    <x v="12"/>
    <s v="1 - Dotação Anual"/>
    <x v="4"/>
    <n v="36000"/>
    <x v="1"/>
    <n v="0"/>
    <x v="1"/>
    <n v="0"/>
    <x v="608"/>
    <m/>
    <x v="0"/>
    <x v="12"/>
    <m/>
    <s v="Assembleia Municipal"/>
    <x v="1"/>
    <s v="AM"/>
    <x v="0"/>
    <x v="1"/>
    <x v="1"/>
    <x v="1"/>
    <x v="0"/>
    <x v="0"/>
    <x v="0"/>
    <x v="0"/>
    <x v="0"/>
    <x v="0"/>
    <x v="0"/>
    <s v="Assembleia Municipal"/>
    <x v="0"/>
    <x v="0"/>
    <x v="0"/>
    <x v="0"/>
    <x v="3"/>
    <x v="0"/>
    <x v="1"/>
    <x v="2"/>
    <x v="1"/>
    <x v="2"/>
    <x v="12"/>
    <x v="0"/>
    <m/>
  </r>
  <r>
    <x v="0"/>
    <n v="0"/>
    <n v="30000"/>
    <n v="0"/>
    <n v="0"/>
    <x v="5628"/>
    <x v="0"/>
    <x v="0"/>
    <x v="0"/>
    <s v="03.16.15"/>
    <x v="0"/>
    <x v="0"/>
    <x v="0"/>
    <s v="Direção Financeira"/>
    <s v="03.16.15"/>
    <s v="Direção Financeira"/>
    <s v="03.16.15"/>
    <x v="115"/>
    <x v="0"/>
    <x v="0"/>
    <x v="1"/>
    <x v="0"/>
    <x v="0"/>
    <x v="0"/>
    <x v="0"/>
    <x v="12"/>
    <s v="1 - Dotação Anual"/>
    <x v="4"/>
    <n v="30000"/>
    <x v="1"/>
    <n v="0"/>
    <x v="1"/>
    <n v="0"/>
    <x v="608"/>
    <m/>
    <x v="0"/>
    <x v="12"/>
    <m/>
    <s v="Direção Financeira"/>
    <x v="1"/>
    <m/>
    <x v="0"/>
    <x v="1"/>
    <x v="1"/>
    <x v="1"/>
    <x v="0"/>
    <x v="0"/>
    <x v="0"/>
    <x v="0"/>
    <x v="0"/>
    <x v="0"/>
    <x v="0"/>
    <s v="Direção Financeira"/>
    <x v="0"/>
    <x v="0"/>
    <x v="0"/>
    <x v="0"/>
    <x v="3"/>
    <x v="0"/>
    <x v="1"/>
    <x v="2"/>
    <x v="1"/>
    <x v="2"/>
    <x v="12"/>
    <x v="0"/>
    <m/>
  </r>
  <r>
    <x v="0"/>
    <n v="0"/>
    <n v="600000"/>
    <n v="0"/>
    <n v="0"/>
    <x v="5628"/>
    <x v="0"/>
    <x v="0"/>
    <x v="0"/>
    <s v="03.16.25"/>
    <x v="21"/>
    <x v="0"/>
    <x v="0"/>
    <s v="Direção dos  Recursos Humanos"/>
    <s v="03.16.25"/>
    <s v="Direção dos  Recursos Humanos"/>
    <s v="03.16.25"/>
    <x v="80"/>
    <x v="0"/>
    <x v="0"/>
    <x v="1"/>
    <x v="0"/>
    <x v="0"/>
    <x v="0"/>
    <x v="0"/>
    <x v="12"/>
    <s v="1 - Dotação Anual"/>
    <x v="4"/>
    <n v="600000"/>
    <x v="1"/>
    <n v="0"/>
    <x v="1"/>
    <n v="0"/>
    <x v="608"/>
    <m/>
    <x v="0"/>
    <x v="12"/>
    <m/>
    <s v="Direção dos  Recursos Humanos"/>
    <x v="1"/>
    <m/>
    <x v="0"/>
    <x v="1"/>
    <x v="1"/>
    <x v="1"/>
    <x v="0"/>
    <x v="0"/>
    <x v="0"/>
    <x v="0"/>
    <x v="0"/>
    <x v="0"/>
    <x v="0"/>
    <s v="Direção dos  Recursos Humanos"/>
    <x v="0"/>
    <x v="0"/>
    <x v="0"/>
    <x v="0"/>
    <x v="3"/>
    <x v="0"/>
    <x v="1"/>
    <x v="2"/>
    <x v="1"/>
    <x v="2"/>
    <x v="12"/>
    <x v="0"/>
    <m/>
  </r>
  <r>
    <x v="0"/>
    <n v="0"/>
    <n v="240000"/>
    <n v="0"/>
    <n v="0"/>
    <x v="5628"/>
    <x v="0"/>
    <x v="0"/>
    <x v="0"/>
    <s v="03.16.25"/>
    <x v="21"/>
    <x v="0"/>
    <x v="0"/>
    <s v="Direção dos  Recursos Humanos"/>
    <s v="03.16.25"/>
    <s v="Direção dos  Recursos Humanos"/>
    <s v="03.16.25"/>
    <x v="116"/>
    <x v="0"/>
    <x v="0"/>
    <x v="1"/>
    <x v="0"/>
    <x v="0"/>
    <x v="0"/>
    <x v="0"/>
    <x v="12"/>
    <s v="1 - Dotação Anual"/>
    <x v="4"/>
    <n v="240000"/>
    <x v="1"/>
    <n v="0"/>
    <x v="1"/>
    <n v="0"/>
    <x v="608"/>
    <m/>
    <x v="0"/>
    <x v="12"/>
    <m/>
    <s v="Direção dos  Recursos Humanos"/>
    <x v="1"/>
    <m/>
    <x v="0"/>
    <x v="1"/>
    <x v="1"/>
    <x v="1"/>
    <x v="0"/>
    <x v="0"/>
    <x v="0"/>
    <x v="0"/>
    <x v="0"/>
    <x v="0"/>
    <x v="0"/>
    <s v="Direção dos  Recursos Humanos"/>
    <x v="0"/>
    <x v="0"/>
    <x v="0"/>
    <x v="0"/>
    <x v="3"/>
    <x v="0"/>
    <x v="1"/>
    <x v="2"/>
    <x v="1"/>
    <x v="2"/>
    <x v="12"/>
    <x v="0"/>
    <m/>
  </r>
  <r>
    <x v="0"/>
    <n v="0"/>
    <n v="120000"/>
    <n v="0"/>
    <n v="0"/>
    <x v="5628"/>
    <x v="0"/>
    <x v="0"/>
    <x v="0"/>
    <s v="03.16.25"/>
    <x v="21"/>
    <x v="0"/>
    <x v="0"/>
    <s v="Direção dos  Recursos Humanos"/>
    <s v="03.16.25"/>
    <s v="Direção dos  Recursos Humanos"/>
    <s v="03.16.25"/>
    <x v="117"/>
    <x v="0"/>
    <x v="0"/>
    <x v="1"/>
    <x v="0"/>
    <x v="0"/>
    <x v="0"/>
    <x v="0"/>
    <x v="12"/>
    <s v="1 - Dotação Anual"/>
    <x v="4"/>
    <n v="120000"/>
    <x v="1"/>
    <n v="0"/>
    <x v="1"/>
    <n v="0"/>
    <x v="608"/>
    <m/>
    <x v="0"/>
    <x v="12"/>
    <m/>
    <s v="Direção dos  Recursos Humanos"/>
    <x v="1"/>
    <m/>
    <x v="0"/>
    <x v="1"/>
    <x v="1"/>
    <x v="1"/>
    <x v="0"/>
    <x v="0"/>
    <x v="0"/>
    <x v="0"/>
    <x v="0"/>
    <x v="0"/>
    <x v="0"/>
    <s v="Direção dos  Recursos Humanos"/>
    <x v="0"/>
    <x v="0"/>
    <x v="0"/>
    <x v="0"/>
    <x v="3"/>
    <x v="0"/>
    <x v="1"/>
    <x v="2"/>
    <x v="1"/>
    <x v="2"/>
    <x v="12"/>
    <x v="0"/>
    <m/>
  </r>
  <r>
    <x v="0"/>
    <n v="0"/>
    <n v="300000"/>
    <n v="0"/>
    <n v="0"/>
    <x v="5628"/>
    <x v="0"/>
    <x v="0"/>
    <x v="0"/>
    <s v="03.16.25"/>
    <x v="21"/>
    <x v="0"/>
    <x v="0"/>
    <s v="Direção dos  Recursos Humanos"/>
    <s v="03.16.25"/>
    <s v="Direção dos  Recursos Humanos"/>
    <s v="03.16.25"/>
    <x v="118"/>
    <x v="0"/>
    <x v="0"/>
    <x v="1"/>
    <x v="0"/>
    <x v="0"/>
    <x v="0"/>
    <x v="0"/>
    <x v="12"/>
    <s v="1 - Dotação Anual"/>
    <x v="4"/>
    <n v="300000"/>
    <x v="1"/>
    <n v="0"/>
    <x v="1"/>
    <n v="0"/>
    <x v="608"/>
    <m/>
    <x v="0"/>
    <x v="12"/>
    <m/>
    <s v="Direção dos  Recursos Humanos"/>
    <x v="1"/>
    <m/>
    <x v="0"/>
    <x v="1"/>
    <x v="1"/>
    <x v="1"/>
    <x v="0"/>
    <x v="0"/>
    <x v="0"/>
    <x v="0"/>
    <x v="0"/>
    <x v="0"/>
    <x v="0"/>
    <s v="Direção dos  Recursos Humanos"/>
    <x v="0"/>
    <x v="0"/>
    <x v="0"/>
    <x v="0"/>
    <x v="3"/>
    <x v="0"/>
    <x v="1"/>
    <x v="2"/>
    <x v="1"/>
    <x v="2"/>
    <x v="12"/>
    <x v="0"/>
    <m/>
  </r>
  <r>
    <x v="0"/>
    <n v="0"/>
    <n v="240000"/>
    <n v="0"/>
    <n v="0"/>
    <x v="5628"/>
    <x v="0"/>
    <x v="0"/>
    <x v="0"/>
    <s v="03.16.25"/>
    <x v="21"/>
    <x v="0"/>
    <x v="0"/>
    <s v="Direção dos  Recursos Humanos"/>
    <s v="03.16.25"/>
    <s v="Direção dos  Recursos Humanos"/>
    <s v="03.16.25"/>
    <x v="119"/>
    <x v="0"/>
    <x v="0"/>
    <x v="1"/>
    <x v="0"/>
    <x v="0"/>
    <x v="0"/>
    <x v="0"/>
    <x v="12"/>
    <s v="1 - Dotação Anual"/>
    <x v="4"/>
    <n v="240000"/>
    <x v="1"/>
    <n v="0"/>
    <x v="1"/>
    <n v="0"/>
    <x v="608"/>
    <m/>
    <x v="0"/>
    <x v="12"/>
    <m/>
    <s v="Direção dos  Recursos Humanos"/>
    <x v="1"/>
    <m/>
    <x v="0"/>
    <x v="1"/>
    <x v="1"/>
    <x v="1"/>
    <x v="0"/>
    <x v="0"/>
    <x v="0"/>
    <x v="0"/>
    <x v="0"/>
    <x v="0"/>
    <x v="0"/>
    <s v="Direção dos  Recursos Humanos"/>
    <x v="0"/>
    <x v="0"/>
    <x v="0"/>
    <x v="0"/>
    <x v="3"/>
    <x v="0"/>
    <x v="1"/>
    <x v="2"/>
    <x v="1"/>
    <x v="2"/>
    <x v="12"/>
    <x v="0"/>
    <m/>
  </r>
  <r>
    <x v="0"/>
    <n v="0"/>
    <n v="300000"/>
    <n v="0"/>
    <n v="0"/>
    <x v="5628"/>
    <x v="0"/>
    <x v="0"/>
    <x v="0"/>
    <s v="03.16.25"/>
    <x v="21"/>
    <x v="0"/>
    <x v="0"/>
    <s v="Direção dos  Recursos Humanos"/>
    <s v="03.16.25"/>
    <s v="Direção dos  Recursos Humanos"/>
    <s v="03.16.25"/>
    <x v="120"/>
    <x v="0"/>
    <x v="0"/>
    <x v="1"/>
    <x v="0"/>
    <x v="0"/>
    <x v="0"/>
    <x v="0"/>
    <x v="12"/>
    <s v="1 - Dotação Anual"/>
    <x v="4"/>
    <n v="300000"/>
    <x v="1"/>
    <n v="0"/>
    <x v="1"/>
    <n v="0"/>
    <x v="608"/>
    <m/>
    <x v="0"/>
    <x v="12"/>
    <m/>
    <s v="Direção dos  Recursos Humanos"/>
    <x v="1"/>
    <m/>
    <x v="0"/>
    <x v="1"/>
    <x v="1"/>
    <x v="1"/>
    <x v="0"/>
    <x v="0"/>
    <x v="0"/>
    <x v="0"/>
    <x v="0"/>
    <x v="0"/>
    <x v="0"/>
    <s v="Direção dos  Recursos Humanos"/>
    <x v="0"/>
    <x v="0"/>
    <x v="0"/>
    <x v="0"/>
    <x v="3"/>
    <x v="0"/>
    <x v="1"/>
    <x v="2"/>
    <x v="1"/>
    <x v="2"/>
    <x v="12"/>
    <x v="0"/>
    <m/>
  </r>
  <r>
    <x v="0"/>
    <n v="0"/>
    <n v="8000000"/>
    <n v="0"/>
    <n v="0"/>
    <x v="5628"/>
    <x v="0"/>
    <x v="0"/>
    <x v="0"/>
    <s v="03.16.15"/>
    <x v="0"/>
    <x v="0"/>
    <x v="0"/>
    <s v="Direção Financeira"/>
    <s v="03.16.15"/>
    <s v="Direção Financeira"/>
    <s v="03.16.15"/>
    <x v="7"/>
    <x v="0"/>
    <x v="0"/>
    <x v="1"/>
    <x v="0"/>
    <x v="0"/>
    <x v="0"/>
    <x v="0"/>
    <x v="12"/>
    <s v="1 - Dotação Anual"/>
    <x v="4"/>
    <n v="8000000"/>
    <x v="1"/>
    <n v="0"/>
    <x v="1"/>
    <n v="1000000"/>
    <x v="608"/>
    <m/>
    <x v="0"/>
    <x v="12"/>
    <m/>
    <s v="Direção Financeira"/>
    <x v="1"/>
    <m/>
    <x v="0"/>
    <x v="1"/>
    <x v="1"/>
    <x v="1"/>
    <x v="0"/>
    <x v="0"/>
    <x v="0"/>
    <x v="0"/>
    <x v="0"/>
    <x v="0"/>
    <x v="0"/>
    <s v="Direção Financeira"/>
    <x v="0"/>
    <x v="0"/>
    <x v="0"/>
    <x v="0"/>
    <x v="3"/>
    <x v="0"/>
    <x v="1"/>
    <x v="2"/>
    <x v="1"/>
    <x v="2"/>
    <x v="12"/>
    <x v="0"/>
    <m/>
  </r>
  <r>
    <x v="0"/>
    <n v="0"/>
    <n v="15000"/>
    <n v="0"/>
    <n v="0"/>
    <x v="5628"/>
    <x v="0"/>
    <x v="0"/>
    <x v="0"/>
    <s v="03.16.10"/>
    <x v="47"/>
    <x v="0"/>
    <x v="0"/>
    <s v="Delegações Municipais "/>
    <s v="03.16.10"/>
    <s v="Delegações Municipais "/>
    <s v="03.16.10"/>
    <x v="45"/>
    <x v="0"/>
    <x v="0"/>
    <x v="1"/>
    <x v="0"/>
    <x v="0"/>
    <x v="0"/>
    <x v="0"/>
    <x v="12"/>
    <s v="1 - Dotação Anual"/>
    <x v="4"/>
    <n v="15000"/>
    <x v="1"/>
    <n v="0"/>
    <x v="1"/>
    <n v="0"/>
    <x v="608"/>
    <m/>
    <x v="0"/>
    <x v="12"/>
    <m/>
    <s v="Delegações Municipais "/>
    <x v="1"/>
    <m/>
    <x v="0"/>
    <x v="1"/>
    <x v="1"/>
    <x v="1"/>
    <x v="0"/>
    <x v="0"/>
    <x v="0"/>
    <x v="0"/>
    <x v="0"/>
    <x v="0"/>
    <x v="0"/>
    <s v="Delegações Municipais "/>
    <x v="0"/>
    <x v="0"/>
    <x v="0"/>
    <x v="0"/>
    <x v="3"/>
    <x v="0"/>
    <x v="1"/>
    <x v="2"/>
    <x v="1"/>
    <x v="2"/>
    <x v="12"/>
    <x v="0"/>
    <m/>
  </r>
  <r>
    <x v="0"/>
    <n v="0"/>
    <n v="30000"/>
    <n v="0"/>
    <n v="0"/>
    <x v="5628"/>
    <x v="0"/>
    <x v="0"/>
    <x v="0"/>
    <s v="03.16.15"/>
    <x v="0"/>
    <x v="0"/>
    <x v="0"/>
    <s v="Direção Financeira"/>
    <s v="03.16.15"/>
    <s v="Direção Financeira"/>
    <s v="03.16.15"/>
    <x v="45"/>
    <x v="0"/>
    <x v="0"/>
    <x v="1"/>
    <x v="0"/>
    <x v="0"/>
    <x v="0"/>
    <x v="0"/>
    <x v="12"/>
    <s v="1 - Dotação Anual"/>
    <x v="4"/>
    <n v="30000"/>
    <x v="1"/>
    <n v="0"/>
    <x v="1"/>
    <n v="0"/>
    <x v="608"/>
    <m/>
    <x v="0"/>
    <x v="12"/>
    <m/>
    <s v="Direção Financeira"/>
    <x v="1"/>
    <m/>
    <x v="0"/>
    <x v="1"/>
    <x v="1"/>
    <x v="1"/>
    <x v="0"/>
    <x v="0"/>
    <x v="0"/>
    <x v="0"/>
    <x v="0"/>
    <x v="0"/>
    <x v="0"/>
    <s v="Direção Financeira"/>
    <x v="0"/>
    <x v="0"/>
    <x v="0"/>
    <x v="0"/>
    <x v="3"/>
    <x v="0"/>
    <x v="1"/>
    <x v="2"/>
    <x v="1"/>
    <x v="2"/>
    <x v="12"/>
    <x v="0"/>
    <m/>
  </r>
  <r>
    <x v="0"/>
    <n v="0"/>
    <n v="20000"/>
    <n v="0"/>
    <n v="0"/>
    <x v="5628"/>
    <x v="0"/>
    <x v="0"/>
    <x v="0"/>
    <s v="03.16.16"/>
    <x v="53"/>
    <x v="0"/>
    <x v="0"/>
    <s v="Direção Ambiente e Saneamento "/>
    <s v="03.16.16"/>
    <s v="Direção Ambiente e Saneamento "/>
    <s v="03.16.16"/>
    <x v="45"/>
    <x v="0"/>
    <x v="0"/>
    <x v="1"/>
    <x v="0"/>
    <x v="0"/>
    <x v="0"/>
    <x v="0"/>
    <x v="12"/>
    <s v="1 - Dotação Anual"/>
    <x v="4"/>
    <n v="20000"/>
    <x v="1"/>
    <n v="0"/>
    <x v="1"/>
    <n v="0"/>
    <x v="608"/>
    <m/>
    <x v="0"/>
    <x v="12"/>
    <m/>
    <s v="Direção Ambiente e Saneamento "/>
    <x v="1"/>
    <m/>
    <x v="0"/>
    <x v="1"/>
    <x v="1"/>
    <x v="1"/>
    <x v="0"/>
    <x v="0"/>
    <x v="0"/>
    <x v="0"/>
    <x v="0"/>
    <x v="0"/>
    <x v="0"/>
    <s v="Direção Ambiente e Saneamento "/>
    <x v="0"/>
    <x v="0"/>
    <x v="0"/>
    <x v="0"/>
    <x v="3"/>
    <x v="0"/>
    <x v="1"/>
    <x v="2"/>
    <x v="1"/>
    <x v="2"/>
    <x v="12"/>
    <x v="0"/>
    <m/>
  </r>
  <r>
    <x v="0"/>
    <n v="0"/>
    <n v="40000"/>
    <n v="0"/>
    <n v="0"/>
    <x v="5628"/>
    <x v="0"/>
    <x v="0"/>
    <x v="0"/>
    <s v="03.16.25"/>
    <x v="21"/>
    <x v="0"/>
    <x v="0"/>
    <s v="Direção dos  Recursos Humanos"/>
    <s v="03.16.25"/>
    <s v="Direção dos  Recursos Humanos"/>
    <s v="03.16.25"/>
    <x v="45"/>
    <x v="0"/>
    <x v="0"/>
    <x v="1"/>
    <x v="0"/>
    <x v="0"/>
    <x v="0"/>
    <x v="0"/>
    <x v="12"/>
    <s v="1 - Dotação Anual"/>
    <x v="4"/>
    <n v="40000"/>
    <x v="1"/>
    <n v="0"/>
    <x v="1"/>
    <n v="0"/>
    <x v="608"/>
    <m/>
    <x v="0"/>
    <x v="12"/>
    <m/>
    <s v="Direção dos  Recursos Humanos"/>
    <x v="1"/>
    <m/>
    <x v="0"/>
    <x v="1"/>
    <x v="1"/>
    <x v="1"/>
    <x v="0"/>
    <x v="0"/>
    <x v="0"/>
    <x v="0"/>
    <x v="0"/>
    <x v="0"/>
    <x v="0"/>
    <s v="Direção dos  Recursos Humanos"/>
    <x v="0"/>
    <x v="0"/>
    <x v="0"/>
    <x v="0"/>
    <x v="3"/>
    <x v="0"/>
    <x v="1"/>
    <x v="2"/>
    <x v="1"/>
    <x v="2"/>
    <x v="12"/>
    <x v="0"/>
    <m/>
  </r>
  <r>
    <x v="0"/>
    <n v="0"/>
    <n v="22000"/>
    <n v="0"/>
    <n v="0"/>
    <x v="5628"/>
    <x v="0"/>
    <x v="0"/>
    <x v="0"/>
    <s v="03.16.23"/>
    <x v="41"/>
    <x v="0"/>
    <x v="0"/>
    <s v="Direção da Educação, Formação Profissional, Emprego"/>
    <s v="03.16.23"/>
    <s v="Direção da Educação, Formação Profissional, Emprego"/>
    <s v="03.16.23"/>
    <x v="45"/>
    <x v="0"/>
    <x v="0"/>
    <x v="1"/>
    <x v="0"/>
    <x v="0"/>
    <x v="0"/>
    <x v="0"/>
    <x v="12"/>
    <s v="1 - Dotação Anual"/>
    <x v="4"/>
    <n v="22000"/>
    <x v="1"/>
    <n v="0"/>
    <x v="1"/>
    <n v="0"/>
    <x v="608"/>
    <m/>
    <x v="0"/>
    <x v="12"/>
    <m/>
    <s v="Direção da Educação, Formação Profissional, Emprego"/>
    <x v="1"/>
    <m/>
    <x v="0"/>
    <x v="1"/>
    <x v="1"/>
    <x v="1"/>
    <x v="0"/>
    <x v="0"/>
    <x v="0"/>
    <x v="0"/>
    <x v="0"/>
    <x v="0"/>
    <x v="0"/>
    <s v="Direção da Educação, Formação Profissional, Emprego"/>
    <x v="0"/>
    <x v="0"/>
    <x v="0"/>
    <x v="0"/>
    <x v="3"/>
    <x v="0"/>
    <x v="1"/>
    <x v="2"/>
    <x v="1"/>
    <x v="2"/>
    <x v="12"/>
    <x v="0"/>
    <m/>
  </r>
  <r>
    <x v="0"/>
    <n v="0"/>
    <n v="8000"/>
    <n v="0"/>
    <n v="0"/>
    <x v="5628"/>
    <x v="0"/>
    <x v="0"/>
    <x v="0"/>
    <s v="03.16.11"/>
    <x v="25"/>
    <x v="0"/>
    <x v="0"/>
    <s v="Direcção de Obras"/>
    <s v="03.16.11"/>
    <s v="Direcção de Obras"/>
    <s v="03.16.11"/>
    <x v="45"/>
    <x v="0"/>
    <x v="0"/>
    <x v="1"/>
    <x v="0"/>
    <x v="0"/>
    <x v="0"/>
    <x v="0"/>
    <x v="12"/>
    <s v="1 - Dotação Anual"/>
    <x v="4"/>
    <n v="8000"/>
    <x v="1"/>
    <n v="0"/>
    <x v="1"/>
    <n v="0"/>
    <x v="608"/>
    <m/>
    <x v="0"/>
    <x v="12"/>
    <m/>
    <s v="Direcção de Obras"/>
    <x v="1"/>
    <m/>
    <x v="0"/>
    <x v="1"/>
    <x v="1"/>
    <x v="1"/>
    <x v="0"/>
    <x v="0"/>
    <x v="0"/>
    <x v="0"/>
    <x v="0"/>
    <x v="0"/>
    <x v="0"/>
    <s v="Direcção de Obras"/>
    <x v="0"/>
    <x v="0"/>
    <x v="0"/>
    <x v="0"/>
    <x v="3"/>
    <x v="0"/>
    <x v="1"/>
    <x v="2"/>
    <x v="1"/>
    <x v="2"/>
    <x v="12"/>
    <x v="0"/>
    <m/>
  </r>
  <r>
    <x v="0"/>
    <n v="0"/>
    <n v="300000"/>
    <n v="0"/>
    <n v="0"/>
    <x v="5628"/>
    <x v="0"/>
    <x v="0"/>
    <x v="0"/>
    <s v="03.16.15"/>
    <x v="0"/>
    <x v="0"/>
    <x v="0"/>
    <s v="Direção Financeira"/>
    <s v="03.16.15"/>
    <s v="Direção Financeira"/>
    <s v="03.16.15"/>
    <x v="28"/>
    <x v="0"/>
    <x v="0"/>
    <x v="1"/>
    <x v="0"/>
    <x v="0"/>
    <x v="0"/>
    <x v="0"/>
    <x v="12"/>
    <s v="1 - Dotação Anual"/>
    <x v="4"/>
    <n v="300000"/>
    <x v="1"/>
    <n v="600000"/>
    <x v="1"/>
    <n v="215000"/>
    <x v="608"/>
    <m/>
    <x v="0"/>
    <x v="12"/>
    <m/>
    <s v="Direção Financeira"/>
    <x v="1"/>
    <m/>
    <x v="0"/>
    <x v="1"/>
    <x v="1"/>
    <x v="1"/>
    <x v="0"/>
    <x v="0"/>
    <x v="0"/>
    <x v="0"/>
    <x v="0"/>
    <x v="0"/>
    <x v="0"/>
    <s v="Direção Financeira"/>
    <x v="0"/>
    <x v="0"/>
    <x v="0"/>
    <x v="0"/>
    <x v="3"/>
    <x v="0"/>
    <x v="1"/>
    <x v="2"/>
    <x v="1"/>
    <x v="2"/>
    <x v="12"/>
    <x v="0"/>
    <m/>
  </r>
  <r>
    <x v="0"/>
    <n v="0"/>
    <n v="250000"/>
    <n v="0"/>
    <n v="0"/>
    <x v="5628"/>
    <x v="0"/>
    <x v="0"/>
    <x v="0"/>
    <s v="03.16.10"/>
    <x v="47"/>
    <x v="0"/>
    <x v="0"/>
    <s v="Delegações Municipais "/>
    <s v="03.16.10"/>
    <s v="Delegações Municipais "/>
    <s v="03.16.10"/>
    <x v="12"/>
    <x v="0"/>
    <x v="0"/>
    <x v="1"/>
    <x v="0"/>
    <x v="0"/>
    <x v="0"/>
    <x v="0"/>
    <x v="12"/>
    <s v="1 - Dotação Anual"/>
    <x v="4"/>
    <n v="250000"/>
    <x v="1"/>
    <n v="0"/>
    <x v="1"/>
    <n v="0"/>
    <x v="608"/>
    <m/>
    <x v="0"/>
    <x v="12"/>
    <m/>
    <s v="Delegações Municipais "/>
    <x v="1"/>
    <m/>
    <x v="0"/>
    <x v="1"/>
    <x v="1"/>
    <x v="1"/>
    <x v="0"/>
    <x v="0"/>
    <x v="0"/>
    <x v="0"/>
    <x v="0"/>
    <x v="0"/>
    <x v="0"/>
    <s v="Delegações Municipais "/>
    <x v="0"/>
    <x v="0"/>
    <x v="0"/>
    <x v="0"/>
    <x v="3"/>
    <x v="0"/>
    <x v="1"/>
    <x v="2"/>
    <x v="1"/>
    <x v="2"/>
    <x v="12"/>
    <x v="0"/>
    <m/>
  </r>
  <r>
    <x v="0"/>
    <n v="0"/>
    <n v="1000000"/>
    <n v="0"/>
    <n v="0"/>
    <x v="5628"/>
    <x v="0"/>
    <x v="0"/>
    <x v="0"/>
    <s v="03.16.15"/>
    <x v="0"/>
    <x v="0"/>
    <x v="0"/>
    <s v="Direção Financeira"/>
    <s v="03.16.15"/>
    <s v="Direção Financeira"/>
    <s v="03.16.15"/>
    <x v="12"/>
    <x v="0"/>
    <x v="0"/>
    <x v="1"/>
    <x v="0"/>
    <x v="0"/>
    <x v="0"/>
    <x v="0"/>
    <x v="12"/>
    <s v="1 - Dotação Anual"/>
    <x v="4"/>
    <n v="1000000"/>
    <x v="1"/>
    <n v="1030000"/>
    <x v="1"/>
    <n v="0"/>
    <x v="608"/>
    <m/>
    <x v="0"/>
    <x v="12"/>
    <m/>
    <s v="Direção Financeira"/>
    <x v="1"/>
    <m/>
    <x v="0"/>
    <x v="1"/>
    <x v="1"/>
    <x v="1"/>
    <x v="0"/>
    <x v="0"/>
    <x v="0"/>
    <x v="0"/>
    <x v="0"/>
    <x v="0"/>
    <x v="0"/>
    <s v="Direção Financeira"/>
    <x v="0"/>
    <x v="0"/>
    <x v="0"/>
    <x v="0"/>
    <x v="3"/>
    <x v="0"/>
    <x v="1"/>
    <x v="2"/>
    <x v="1"/>
    <x v="2"/>
    <x v="12"/>
    <x v="0"/>
    <m/>
  </r>
  <r>
    <x v="0"/>
    <n v="0"/>
    <n v="100000"/>
    <n v="0"/>
    <n v="0"/>
    <x v="5628"/>
    <x v="0"/>
    <x v="0"/>
    <x v="0"/>
    <s v="03.16.15"/>
    <x v="0"/>
    <x v="0"/>
    <x v="0"/>
    <s v="Direção Financeira"/>
    <s v="03.16.15"/>
    <s v="Direção Financeira"/>
    <s v="03.16.15"/>
    <x v="78"/>
    <x v="0"/>
    <x v="0"/>
    <x v="1"/>
    <x v="0"/>
    <x v="0"/>
    <x v="0"/>
    <x v="0"/>
    <x v="12"/>
    <s v="1 - Dotação Anual"/>
    <x v="4"/>
    <n v="100000"/>
    <x v="1"/>
    <n v="150000"/>
    <x v="1"/>
    <n v="0"/>
    <x v="608"/>
    <m/>
    <x v="0"/>
    <x v="12"/>
    <m/>
    <s v="Direção Financeira"/>
    <x v="1"/>
    <m/>
    <x v="0"/>
    <x v="1"/>
    <x v="1"/>
    <x v="1"/>
    <x v="0"/>
    <x v="0"/>
    <x v="0"/>
    <x v="0"/>
    <x v="0"/>
    <x v="0"/>
    <x v="0"/>
    <s v="Direção Financeira"/>
    <x v="0"/>
    <x v="0"/>
    <x v="0"/>
    <x v="0"/>
    <x v="3"/>
    <x v="0"/>
    <x v="1"/>
    <x v="2"/>
    <x v="1"/>
    <x v="2"/>
    <x v="12"/>
    <x v="0"/>
    <m/>
  </r>
  <r>
    <x v="0"/>
    <n v="0"/>
    <n v="200000"/>
    <n v="0"/>
    <n v="0"/>
    <x v="5628"/>
    <x v="0"/>
    <x v="0"/>
    <x v="0"/>
    <s v="03.16.15"/>
    <x v="0"/>
    <x v="0"/>
    <x v="0"/>
    <s v="Direção Financeira"/>
    <s v="03.16.15"/>
    <s v="Direção Financeira"/>
    <s v="03.16.15"/>
    <x v="84"/>
    <x v="0"/>
    <x v="0"/>
    <x v="1"/>
    <x v="0"/>
    <x v="0"/>
    <x v="0"/>
    <x v="0"/>
    <x v="12"/>
    <s v="1 - Dotação Anual"/>
    <x v="4"/>
    <n v="200000"/>
    <x v="1"/>
    <n v="0"/>
    <x v="1"/>
    <n v="50000"/>
    <x v="608"/>
    <m/>
    <x v="0"/>
    <x v="12"/>
    <m/>
    <s v="Direção Financeira"/>
    <x v="1"/>
    <m/>
    <x v="0"/>
    <x v="1"/>
    <x v="1"/>
    <x v="1"/>
    <x v="0"/>
    <x v="0"/>
    <x v="0"/>
    <x v="0"/>
    <x v="0"/>
    <x v="0"/>
    <x v="0"/>
    <s v="Direção Financeira"/>
    <x v="0"/>
    <x v="0"/>
    <x v="0"/>
    <x v="0"/>
    <x v="3"/>
    <x v="0"/>
    <x v="1"/>
    <x v="2"/>
    <x v="1"/>
    <x v="2"/>
    <x v="12"/>
    <x v="0"/>
    <m/>
  </r>
  <r>
    <x v="0"/>
    <n v="0"/>
    <n v="4000000"/>
    <n v="0"/>
    <n v="0"/>
    <x v="5628"/>
    <x v="0"/>
    <x v="0"/>
    <x v="0"/>
    <s v="03.16.15"/>
    <x v="0"/>
    <x v="0"/>
    <x v="0"/>
    <s v="Direção Financeira"/>
    <s v="03.16.15"/>
    <s v="Direção Financeira"/>
    <s v="03.16.15"/>
    <x v="13"/>
    <x v="0"/>
    <x v="0"/>
    <x v="1"/>
    <x v="0"/>
    <x v="0"/>
    <x v="0"/>
    <x v="0"/>
    <x v="12"/>
    <s v="1 - Dotação Anual"/>
    <x v="4"/>
    <n v="4000000"/>
    <x v="1"/>
    <n v="3080000"/>
    <x v="1"/>
    <n v="0"/>
    <x v="608"/>
    <m/>
    <x v="0"/>
    <x v="12"/>
    <m/>
    <s v="Direção Financeira"/>
    <x v="1"/>
    <m/>
    <x v="0"/>
    <x v="1"/>
    <x v="1"/>
    <x v="1"/>
    <x v="0"/>
    <x v="0"/>
    <x v="0"/>
    <x v="0"/>
    <x v="0"/>
    <x v="0"/>
    <x v="0"/>
    <s v="Direção Financeira"/>
    <x v="0"/>
    <x v="0"/>
    <x v="0"/>
    <x v="0"/>
    <x v="3"/>
    <x v="0"/>
    <x v="1"/>
    <x v="2"/>
    <x v="1"/>
    <x v="2"/>
    <x v="12"/>
    <x v="0"/>
    <m/>
  </r>
  <r>
    <x v="0"/>
    <n v="0"/>
    <n v="500000"/>
    <n v="0"/>
    <n v="0"/>
    <x v="5628"/>
    <x v="0"/>
    <x v="0"/>
    <x v="0"/>
    <s v="03.16.15"/>
    <x v="0"/>
    <x v="0"/>
    <x v="0"/>
    <s v="Direção Financeira"/>
    <s v="03.16.15"/>
    <s v="Direção Financeira"/>
    <s v="03.16.15"/>
    <x v="82"/>
    <x v="0"/>
    <x v="0"/>
    <x v="1"/>
    <x v="0"/>
    <x v="0"/>
    <x v="0"/>
    <x v="0"/>
    <x v="12"/>
    <s v="1 - Dotação Anual"/>
    <x v="4"/>
    <n v="500000"/>
    <x v="1"/>
    <n v="0"/>
    <x v="1"/>
    <n v="100000"/>
    <x v="608"/>
    <m/>
    <x v="0"/>
    <x v="12"/>
    <m/>
    <s v="Direção Financeira"/>
    <x v="1"/>
    <m/>
    <x v="0"/>
    <x v="1"/>
    <x v="1"/>
    <x v="1"/>
    <x v="0"/>
    <x v="0"/>
    <x v="0"/>
    <x v="0"/>
    <x v="0"/>
    <x v="0"/>
    <x v="0"/>
    <s v="Direção Financeira"/>
    <x v="0"/>
    <x v="0"/>
    <x v="0"/>
    <x v="0"/>
    <x v="3"/>
    <x v="0"/>
    <x v="1"/>
    <x v="2"/>
    <x v="1"/>
    <x v="2"/>
    <x v="12"/>
    <x v="0"/>
    <m/>
  </r>
  <r>
    <x v="0"/>
    <n v="0"/>
    <n v="1000000"/>
    <n v="0"/>
    <n v="0"/>
    <x v="5628"/>
    <x v="0"/>
    <x v="0"/>
    <x v="0"/>
    <s v="03.16.15"/>
    <x v="0"/>
    <x v="0"/>
    <x v="0"/>
    <s v="Direção Financeira"/>
    <s v="03.16.15"/>
    <s v="Direção Financeira"/>
    <s v="03.16.15"/>
    <x v="51"/>
    <x v="0"/>
    <x v="0"/>
    <x v="1"/>
    <x v="0"/>
    <x v="0"/>
    <x v="0"/>
    <x v="0"/>
    <x v="12"/>
    <s v="1 - Dotação Anual"/>
    <x v="4"/>
    <n v="1000000"/>
    <x v="1"/>
    <n v="0"/>
    <x v="1"/>
    <n v="120000"/>
    <x v="608"/>
    <m/>
    <x v="0"/>
    <x v="12"/>
    <m/>
    <s v="Direção Financeira"/>
    <x v="1"/>
    <m/>
    <x v="0"/>
    <x v="1"/>
    <x v="1"/>
    <x v="1"/>
    <x v="0"/>
    <x v="0"/>
    <x v="0"/>
    <x v="0"/>
    <x v="0"/>
    <x v="0"/>
    <x v="0"/>
    <s v="Direção Financeira"/>
    <x v="0"/>
    <x v="0"/>
    <x v="0"/>
    <x v="0"/>
    <x v="3"/>
    <x v="0"/>
    <x v="1"/>
    <x v="2"/>
    <x v="1"/>
    <x v="2"/>
    <x v="12"/>
    <x v="0"/>
    <m/>
  </r>
  <r>
    <x v="0"/>
    <n v="0"/>
    <n v="200000"/>
    <n v="0"/>
    <n v="0"/>
    <x v="5628"/>
    <x v="0"/>
    <x v="0"/>
    <x v="0"/>
    <s v="03.16.15"/>
    <x v="0"/>
    <x v="0"/>
    <x v="0"/>
    <s v="Direção Financeira"/>
    <s v="03.16.15"/>
    <s v="Direção Financeira"/>
    <s v="03.16.15"/>
    <x v="50"/>
    <x v="0"/>
    <x v="0"/>
    <x v="1"/>
    <x v="0"/>
    <x v="0"/>
    <x v="0"/>
    <x v="0"/>
    <x v="12"/>
    <s v="1 - Dotação Anual"/>
    <x v="4"/>
    <n v="200000"/>
    <x v="1"/>
    <n v="8650000"/>
    <x v="1"/>
    <n v="0"/>
    <x v="608"/>
    <m/>
    <x v="0"/>
    <x v="12"/>
    <m/>
    <s v="Direção Financeira"/>
    <x v="1"/>
    <m/>
    <x v="0"/>
    <x v="1"/>
    <x v="1"/>
    <x v="1"/>
    <x v="0"/>
    <x v="0"/>
    <x v="0"/>
    <x v="0"/>
    <x v="0"/>
    <x v="0"/>
    <x v="0"/>
    <s v="Direção Financeira"/>
    <x v="0"/>
    <x v="0"/>
    <x v="0"/>
    <x v="0"/>
    <x v="3"/>
    <x v="0"/>
    <x v="1"/>
    <x v="2"/>
    <x v="1"/>
    <x v="2"/>
    <x v="12"/>
    <x v="0"/>
    <m/>
  </r>
  <r>
    <x v="0"/>
    <n v="0"/>
    <n v="50000"/>
    <n v="0"/>
    <n v="0"/>
    <x v="5628"/>
    <x v="0"/>
    <x v="0"/>
    <x v="0"/>
    <s v="03.16.15"/>
    <x v="0"/>
    <x v="0"/>
    <x v="0"/>
    <s v="Direção Financeira"/>
    <s v="03.16.15"/>
    <s v="Direção Financeira"/>
    <s v="03.16.15"/>
    <x v="121"/>
    <x v="0"/>
    <x v="0"/>
    <x v="0"/>
    <x v="0"/>
    <x v="0"/>
    <x v="0"/>
    <x v="0"/>
    <x v="12"/>
    <s v="1 - Dotação Anual"/>
    <x v="4"/>
    <n v="50000"/>
    <x v="1"/>
    <n v="0"/>
    <x v="1"/>
    <n v="0"/>
    <x v="608"/>
    <m/>
    <x v="0"/>
    <x v="12"/>
    <m/>
    <s v="Direção Financeira"/>
    <x v="1"/>
    <m/>
    <x v="0"/>
    <x v="1"/>
    <x v="1"/>
    <x v="1"/>
    <x v="0"/>
    <x v="0"/>
    <x v="0"/>
    <x v="0"/>
    <x v="0"/>
    <x v="0"/>
    <x v="0"/>
    <s v="Direção Financeira"/>
    <x v="0"/>
    <x v="0"/>
    <x v="0"/>
    <x v="0"/>
    <x v="3"/>
    <x v="0"/>
    <x v="1"/>
    <x v="2"/>
    <x v="1"/>
    <x v="2"/>
    <x v="12"/>
    <x v="0"/>
    <m/>
  </r>
  <r>
    <x v="0"/>
    <n v="0"/>
    <n v="1000000"/>
    <n v="0"/>
    <n v="0"/>
    <x v="5628"/>
    <x v="0"/>
    <x v="0"/>
    <x v="0"/>
    <s v="03.16.15"/>
    <x v="0"/>
    <x v="0"/>
    <x v="0"/>
    <s v="Direção Financeira"/>
    <s v="03.16.15"/>
    <s v="Direção Financeira"/>
    <s v="03.16.15"/>
    <x v="41"/>
    <x v="0"/>
    <x v="0"/>
    <x v="0"/>
    <x v="0"/>
    <x v="0"/>
    <x v="0"/>
    <x v="0"/>
    <x v="12"/>
    <s v="1 - Dotação Anual"/>
    <x v="4"/>
    <n v="1000000"/>
    <x v="1"/>
    <n v="1300000"/>
    <x v="1"/>
    <n v="0"/>
    <x v="608"/>
    <m/>
    <x v="0"/>
    <x v="12"/>
    <m/>
    <s v="Direção Financeira"/>
    <x v="1"/>
    <m/>
    <x v="0"/>
    <x v="1"/>
    <x v="1"/>
    <x v="1"/>
    <x v="0"/>
    <x v="0"/>
    <x v="0"/>
    <x v="0"/>
    <x v="0"/>
    <x v="0"/>
    <x v="0"/>
    <s v="Direção Financeira"/>
    <x v="0"/>
    <x v="0"/>
    <x v="0"/>
    <x v="0"/>
    <x v="3"/>
    <x v="0"/>
    <x v="1"/>
    <x v="2"/>
    <x v="1"/>
    <x v="2"/>
    <x v="12"/>
    <x v="0"/>
    <m/>
  </r>
  <r>
    <x v="0"/>
    <n v="0"/>
    <n v="40800"/>
    <n v="0"/>
    <n v="0"/>
    <x v="5628"/>
    <x v="0"/>
    <x v="0"/>
    <x v="0"/>
    <s v="03.16.01"/>
    <x v="27"/>
    <x v="0"/>
    <x v="0"/>
    <s v="Assembleia Municipal"/>
    <s v="03.16.01"/>
    <s v="Assembleia Municipal"/>
    <s v="03.16.01"/>
    <x v="8"/>
    <x v="0"/>
    <x v="0"/>
    <x v="0"/>
    <x v="0"/>
    <x v="0"/>
    <x v="0"/>
    <x v="0"/>
    <x v="12"/>
    <s v="1 - Dotação Anual"/>
    <x v="4"/>
    <n v="40800"/>
    <x v="1"/>
    <n v="7000"/>
    <x v="1"/>
    <n v="0"/>
    <x v="608"/>
    <m/>
    <x v="0"/>
    <x v="12"/>
    <m/>
    <s v="Assembleia Municipal"/>
    <x v="1"/>
    <s v="AM"/>
    <x v="0"/>
    <x v="1"/>
    <x v="1"/>
    <x v="1"/>
    <x v="0"/>
    <x v="0"/>
    <x v="0"/>
    <x v="0"/>
    <x v="0"/>
    <x v="0"/>
    <x v="0"/>
    <s v="Assembleia Municipal"/>
    <x v="0"/>
    <x v="0"/>
    <x v="0"/>
    <x v="0"/>
    <x v="3"/>
    <x v="0"/>
    <x v="1"/>
    <x v="2"/>
    <x v="1"/>
    <x v="2"/>
    <x v="12"/>
    <x v="0"/>
    <m/>
  </r>
  <r>
    <x v="0"/>
    <n v="0"/>
    <n v="163200"/>
    <n v="0"/>
    <n v="0"/>
    <x v="5628"/>
    <x v="0"/>
    <x v="0"/>
    <x v="0"/>
    <s v="03.16.02"/>
    <x v="12"/>
    <x v="0"/>
    <x v="0"/>
    <s v="Gabinete do Presidente"/>
    <s v="03.16.02"/>
    <s v="Gabinete do Presidente"/>
    <s v="03.16.02"/>
    <x v="8"/>
    <x v="0"/>
    <x v="0"/>
    <x v="0"/>
    <x v="0"/>
    <x v="0"/>
    <x v="0"/>
    <x v="0"/>
    <x v="12"/>
    <s v="1 - Dotação Anual"/>
    <x v="4"/>
    <n v="163200"/>
    <x v="1"/>
    <n v="0"/>
    <x v="1"/>
    <n v="0"/>
    <x v="608"/>
    <m/>
    <x v="0"/>
    <x v="12"/>
    <m/>
    <s v="Gabinete do Presidente"/>
    <x v="1"/>
    <m/>
    <x v="0"/>
    <x v="1"/>
    <x v="1"/>
    <x v="1"/>
    <x v="0"/>
    <x v="0"/>
    <x v="0"/>
    <x v="0"/>
    <x v="0"/>
    <x v="0"/>
    <x v="0"/>
    <s v="Gabinete do Presidente"/>
    <x v="0"/>
    <x v="0"/>
    <x v="0"/>
    <x v="0"/>
    <x v="3"/>
    <x v="0"/>
    <x v="1"/>
    <x v="2"/>
    <x v="1"/>
    <x v="2"/>
    <x v="12"/>
    <x v="0"/>
    <m/>
  </r>
  <r>
    <x v="0"/>
    <n v="0"/>
    <n v="1000000"/>
    <n v="0"/>
    <n v="0"/>
    <x v="5628"/>
    <x v="0"/>
    <x v="0"/>
    <x v="0"/>
    <s v="03.16.15"/>
    <x v="0"/>
    <x v="0"/>
    <x v="0"/>
    <s v="Direção Financeira"/>
    <s v="03.16.15"/>
    <s v="Direção Financeira"/>
    <s v="03.16.15"/>
    <x v="8"/>
    <x v="0"/>
    <x v="0"/>
    <x v="0"/>
    <x v="0"/>
    <x v="0"/>
    <x v="0"/>
    <x v="0"/>
    <x v="12"/>
    <s v="1 - Dotação Anual"/>
    <x v="4"/>
    <n v="1000000"/>
    <x v="1"/>
    <n v="0"/>
    <x v="1"/>
    <n v="650000"/>
    <x v="608"/>
    <m/>
    <x v="0"/>
    <x v="12"/>
    <m/>
    <s v="Direção Financeira"/>
    <x v="1"/>
    <m/>
    <x v="0"/>
    <x v="1"/>
    <x v="1"/>
    <x v="1"/>
    <x v="0"/>
    <x v="0"/>
    <x v="0"/>
    <x v="0"/>
    <x v="0"/>
    <x v="0"/>
    <x v="0"/>
    <s v="Direção Financeira"/>
    <x v="0"/>
    <x v="0"/>
    <x v="0"/>
    <x v="0"/>
    <x v="3"/>
    <x v="0"/>
    <x v="1"/>
    <x v="2"/>
    <x v="1"/>
    <x v="2"/>
    <x v="12"/>
    <x v="0"/>
    <m/>
  </r>
  <r>
    <x v="0"/>
    <n v="0"/>
    <n v="65280"/>
    <n v="0"/>
    <n v="0"/>
    <x v="5628"/>
    <x v="0"/>
    <x v="0"/>
    <x v="0"/>
    <s v="03.16.19"/>
    <x v="44"/>
    <x v="0"/>
    <x v="0"/>
    <s v="Direção de Inovação e Desporto"/>
    <s v="03.16.19"/>
    <s v="Direção de Inovação e Desporto"/>
    <s v="03.16.19"/>
    <x v="8"/>
    <x v="0"/>
    <x v="0"/>
    <x v="0"/>
    <x v="0"/>
    <x v="0"/>
    <x v="0"/>
    <x v="0"/>
    <x v="12"/>
    <s v="1 - Dotação Anual"/>
    <x v="4"/>
    <n v="65280"/>
    <x v="1"/>
    <n v="0"/>
    <x v="1"/>
    <n v="0"/>
    <x v="608"/>
    <m/>
    <x v="0"/>
    <x v="12"/>
    <m/>
    <s v="Direção de Inovação e Desporto"/>
    <x v="1"/>
    <m/>
    <x v="0"/>
    <x v="1"/>
    <x v="1"/>
    <x v="1"/>
    <x v="0"/>
    <x v="0"/>
    <x v="0"/>
    <x v="0"/>
    <x v="0"/>
    <x v="0"/>
    <x v="0"/>
    <s v="Direção de Inovação e Desporto"/>
    <x v="0"/>
    <x v="0"/>
    <x v="0"/>
    <x v="0"/>
    <x v="3"/>
    <x v="0"/>
    <x v="1"/>
    <x v="2"/>
    <x v="1"/>
    <x v="2"/>
    <x v="12"/>
    <x v="0"/>
    <m/>
  </r>
  <r>
    <x v="0"/>
    <n v="0"/>
    <n v="146880"/>
    <n v="0"/>
    <n v="0"/>
    <x v="5628"/>
    <x v="0"/>
    <x v="0"/>
    <x v="0"/>
    <s v="03.16.25"/>
    <x v="21"/>
    <x v="0"/>
    <x v="0"/>
    <s v="Direção dos  Recursos Humanos"/>
    <s v="03.16.25"/>
    <s v="Direção dos  Recursos Humanos"/>
    <s v="03.16.25"/>
    <x v="8"/>
    <x v="0"/>
    <x v="0"/>
    <x v="0"/>
    <x v="0"/>
    <x v="0"/>
    <x v="0"/>
    <x v="0"/>
    <x v="12"/>
    <s v="1 - Dotação Anual"/>
    <x v="4"/>
    <n v="146880"/>
    <x v="1"/>
    <n v="61720"/>
    <x v="1"/>
    <n v="0"/>
    <x v="608"/>
    <m/>
    <x v="0"/>
    <x v="12"/>
    <m/>
    <s v="Direção dos  Recursos Humanos"/>
    <x v="1"/>
    <m/>
    <x v="0"/>
    <x v="1"/>
    <x v="1"/>
    <x v="1"/>
    <x v="0"/>
    <x v="0"/>
    <x v="0"/>
    <x v="0"/>
    <x v="0"/>
    <x v="0"/>
    <x v="0"/>
    <s v="Direção dos  Recursos Humanos"/>
    <x v="0"/>
    <x v="0"/>
    <x v="0"/>
    <x v="0"/>
    <x v="3"/>
    <x v="0"/>
    <x v="1"/>
    <x v="2"/>
    <x v="1"/>
    <x v="2"/>
    <x v="12"/>
    <x v="0"/>
    <m/>
  </r>
  <r>
    <x v="0"/>
    <n v="0"/>
    <n v="146880"/>
    <n v="0"/>
    <n v="0"/>
    <x v="5628"/>
    <x v="0"/>
    <x v="0"/>
    <x v="0"/>
    <s v="03.16.12"/>
    <x v="55"/>
    <x v="0"/>
    <x v="0"/>
    <s v="Direcção de Urbanismo"/>
    <s v="03.16.12"/>
    <s v="Direcção de Urbanismo"/>
    <s v="03.16.12"/>
    <x v="8"/>
    <x v="0"/>
    <x v="0"/>
    <x v="0"/>
    <x v="0"/>
    <x v="0"/>
    <x v="0"/>
    <x v="0"/>
    <x v="12"/>
    <s v="1 - Dotação Anual"/>
    <x v="4"/>
    <n v="146880"/>
    <x v="1"/>
    <n v="0"/>
    <x v="1"/>
    <n v="0"/>
    <x v="608"/>
    <m/>
    <x v="0"/>
    <x v="12"/>
    <m/>
    <s v="Direcção de Urbanismo"/>
    <x v="1"/>
    <m/>
    <x v="0"/>
    <x v="1"/>
    <x v="1"/>
    <x v="1"/>
    <x v="0"/>
    <x v="0"/>
    <x v="0"/>
    <x v="0"/>
    <x v="0"/>
    <x v="0"/>
    <x v="0"/>
    <s v="Direcção de Urbanismo"/>
    <x v="0"/>
    <x v="0"/>
    <x v="0"/>
    <x v="0"/>
    <x v="3"/>
    <x v="0"/>
    <x v="1"/>
    <x v="2"/>
    <x v="1"/>
    <x v="2"/>
    <x v="12"/>
    <x v="0"/>
    <m/>
  </r>
  <r>
    <x v="0"/>
    <n v="0"/>
    <n v="146880"/>
    <n v="0"/>
    <n v="0"/>
    <x v="5628"/>
    <x v="0"/>
    <x v="0"/>
    <x v="0"/>
    <s v="03.16.11"/>
    <x v="25"/>
    <x v="0"/>
    <x v="0"/>
    <s v="Direcção de Obras"/>
    <s v="03.16.11"/>
    <s v="Direcção de Obras"/>
    <s v="03.16.11"/>
    <x v="8"/>
    <x v="0"/>
    <x v="0"/>
    <x v="0"/>
    <x v="0"/>
    <x v="0"/>
    <x v="0"/>
    <x v="0"/>
    <x v="12"/>
    <s v="1 - Dotação Anual"/>
    <x v="4"/>
    <n v="146880"/>
    <x v="1"/>
    <n v="0"/>
    <x v="1"/>
    <n v="0"/>
    <x v="608"/>
    <m/>
    <x v="0"/>
    <x v="12"/>
    <m/>
    <s v="Direcção de Obras"/>
    <x v="1"/>
    <m/>
    <x v="0"/>
    <x v="1"/>
    <x v="1"/>
    <x v="1"/>
    <x v="0"/>
    <x v="0"/>
    <x v="0"/>
    <x v="0"/>
    <x v="0"/>
    <x v="0"/>
    <x v="0"/>
    <s v="Direcção de Obras"/>
    <x v="0"/>
    <x v="0"/>
    <x v="0"/>
    <x v="0"/>
    <x v="3"/>
    <x v="0"/>
    <x v="1"/>
    <x v="2"/>
    <x v="1"/>
    <x v="2"/>
    <x v="12"/>
    <x v="0"/>
    <m/>
  </r>
  <r>
    <x v="0"/>
    <n v="0"/>
    <n v="97920"/>
    <n v="0"/>
    <n v="0"/>
    <x v="5628"/>
    <x v="0"/>
    <x v="0"/>
    <x v="0"/>
    <s v="03.16.20"/>
    <x v="43"/>
    <x v="0"/>
    <x v="0"/>
    <s v="Dir. do Comércio, Indústria, Transporte Feiras e Pesca"/>
    <s v="03.16.20"/>
    <s v="Dir. do Comércio, Indústria, Transporte Feiras e Pesca"/>
    <s v="03.16.20"/>
    <x v="8"/>
    <x v="0"/>
    <x v="0"/>
    <x v="0"/>
    <x v="0"/>
    <x v="0"/>
    <x v="0"/>
    <x v="0"/>
    <x v="12"/>
    <s v="1 - Dotação Anual"/>
    <x v="4"/>
    <n v="97920"/>
    <x v="1"/>
    <n v="0"/>
    <x v="1"/>
    <n v="0"/>
    <x v="608"/>
    <m/>
    <x v="0"/>
    <x v="12"/>
    <m/>
    <s v="Dir. do Comércio, Indústria, Transporte Feiras e Pesca"/>
    <x v="1"/>
    <m/>
    <x v="0"/>
    <x v="1"/>
    <x v="1"/>
    <x v="1"/>
    <x v="0"/>
    <x v="0"/>
    <x v="0"/>
    <x v="0"/>
    <x v="0"/>
    <x v="0"/>
    <x v="0"/>
    <s v="Dir. do Comércio, Indústria, Transporte Feiras e Pesca"/>
    <x v="0"/>
    <x v="0"/>
    <x v="0"/>
    <x v="0"/>
    <x v="3"/>
    <x v="0"/>
    <x v="1"/>
    <x v="2"/>
    <x v="1"/>
    <x v="2"/>
    <x v="12"/>
    <x v="0"/>
    <m/>
  </r>
  <r>
    <x v="0"/>
    <n v="0"/>
    <n v="146880"/>
    <n v="0"/>
    <n v="0"/>
    <x v="5628"/>
    <x v="0"/>
    <x v="0"/>
    <x v="0"/>
    <s v="03.16.22"/>
    <x v="42"/>
    <x v="0"/>
    <x v="0"/>
    <s v="Direção da Habitação"/>
    <s v="03.16.22"/>
    <s v="Direção da Habitação"/>
    <s v="03.16.22"/>
    <x v="8"/>
    <x v="0"/>
    <x v="0"/>
    <x v="0"/>
    <x v="0"/>
    <x v="0"/>
    <x v="0"/>
    <x v="0"/>
    <x v="12"/>
    <s v="1 - Dotação Anual"/>
    <x v="4"/>
    <n v="146880"/>
    <x v="1"/>
    <n v="0"/>
    <x v="1"/>
    <n v="0"/>
    <x v="608"/>
    <m/>
    <x v="0"/>
    <x v="12"/>
    <m/>
    <s v="Direção da Habitação"/>
    <x v="1"/>
    <m/>
    <x v="0"/>
    <x v="1"/>
    <x v="1"/>
    <x v="1"/>
    <x v="0"/>
    <x v="0"/>
    <x v="0"/>
    <x v="0"/>
    <x v="0"/>
    <x v="0"/>
    <x v="0"/>
    <s v="Direção da Habitação"/>
    <x v="0"/>
    <x v="0"/>
    <x v="0"/>
    <x v="0"/>
    <x v="3"/>
    <x v="0"/>
    <x v="1"/>
    <x v="2"/>
    <x v="1"/>
    <x v="2"/>
    <x v="12"/>
    <x v="0"/>
    <m/>
  </r>
  <r>
    <x v="0"/>
    <n v="0"/>
    <n v="0"/>
    <n v="0"/>
    <n v="0"/>
    <x v="5628"/>
    <x v="0"/>
    <x v="0"/>
    <x v="0"/>
    <s v="03.16.01"/>
    <x v="27"/>
    <x v="0"/>
    <x v="0"/>
    <s v="Assembleia Municipal"/>
    <s v="03.16.01"/>
    <s v="Assembleia Municipal"/>
    <s v="03.16.01"/>
    <x v="49"/>
    <x v="0"/>
    <x v="0"/>
    <x v="0"/>
    <x v="0"/>
    <x v="0"/>
    <x v="0"/>
    <x v="0"/>
    <x v="12"/>
    <s v="1 - Dotação Anual"/>
    <x v="4"/>
    <n v="0"/>
    <x v="1"/>
    <n v="245000"/>
    <x v="1"/>
    <n v="0"/>
    <x v="608"/>
    <m/>
    <x v="0"/>
    <x v="12"/>
    <m/>
    <s v="Assembleia Municipal"/>
    <x v="1"/>
    <s v="AM"/>
    <x v="0"/>
    <x v="1"/>
    <x v="1"/>
    <x v="1"/>
    <x v="0"/>
    <x v="0"/>
    <x v="0"/>
    <x v="0"/>
    <x v="0"/>
    <x v="0"/>
    <x v="0"/>
    <s v="Assembleia Municipal"/>
    <x v="0"/>
    <x v="0"/>
    <x v="0"/>
    <x v="0"/>
    <x v="3"/>
    <x v="0"/>
    <x v="1"/>
    <x v="2"/>
    <x v="1"/>
    <x v="2"/>
    <x v="12"/>
    <x v="0"/>
    <m/>
  </r>
  <r>
    <x v="0"/>
    <n v="0"/>
    <n v="10000"/>
    <n v="0"/>
    <n v="0"/>
    <x v="5628"/>
    <x v="0"/>
    <x v="0"/>
    <x v="0"/>
    <s v="03.16.10"/>
    <x v="47"/>
    <x v="0"/>
    <x v="0"/>
    <s v="Delegações Municipais "/>
    <s v="03.16.10"/>
    <s v="Delegações Municipais "/>
    <s v="03.16.10"/>
    <x v="49"/>
    <x v="0"/>
    <x v="0"/>
    <x v="0"/>
    <x v="0"/>
    <x v="0"/>
    <x v="0"/>
    <x v="0"/>
    <x v="12"/>
    <s v="1 - Dotação Anual"/>
    <x v="4"/>
    <n v="10000"/>
    <x v="1"/>
    <n v="0"/>
    <x v="1"/>
    <n v="0"/>
    <x v="608"/>
    <m/>
    <x v="0"/>
    <x v="12"/>
    <m/>
    <s v="Delegações Municipais "/>
    <x v="1"/>
    <m/>
    <x v="0"/>
    <x v="1"/>
    <x v="1"/>
    <x v="1"/>
    <x v="0"/>
    <x v="0"/>
    <x v="0"/>
    <x v="0"/>
    <x v="0"/>
    <x v="0"/>
    <x v="0"/>
    <s v="Delegações Municipais "/>
    <x v="0"/>
    <x v="0"/>
    <x v="0"/>
    <x v="0"/>
    <x v="3"/>
    <x v="0"/>
    <x v="1"/>
    <x v="2"/>
    <x v="1"/>
    <x v="2"/>
    <x v="12"/>
    <x v="0"/>
    <m/>
  </r>
  <r>
    <x v="0"/>
    <n v="0"/>
    <n v="100000"/>
    <n v="0"/>
    <n v="0"/>
    <x v="5628"/>
    <x v="0"/>
    <x v="0"/>
    <x v="0"/>
    <s v="03.16.15"/>
    <x v="0"/>
    <x v="0"/>
    <x v="0"/>
    <s v="Direção Financeira"/>
    <s v="03.16.15"/>
    <s v="Direção Financeira"/>
    <s v="03.16.15"/>
    <x v="49"/>
    <x v="0"/>
    <x v="0"/>
    <x v="0"/>
    <x v="0"/>
    <x v="0"/>
    <x v="0"/>
    <x v="0"/>
    <x v="12"/>
    <s v="1 - Dotação Anual"/>
    <x v="4"/>
    <n v="100000"/>
    <x v="1"/>
    <n v="0"/>
    <x v="1"/>
    <n v="0"/>
    <x v="608"/>
    <m/>
    <x v="0"/>
    <x v="12"/>
    <m/>
    <s v="Direção Financeira"/>
    <x v="1"/>
    <m/>
    <x v="0"/>
    <x v="1"/>
    <x v="1"/>
    <x v="1"/>
    <x v="0"/>
    <x v="0"/>
    <x v="0"/>
    <x v="0"/>
    <x v="0"/>
    <x v="0"/>
    <x v="0"/>
    <s v="Direção Financeira"/>
    <x v="0"/>
    <x v="0"/>
    <x v="0"/>
    <x v="0"/>
    <x v="3"/>
    <x v="0"/>
    <x v="1"/>
    <x v="2"/>
    <x v="1"/>
    <x v="2"/>
    <x v="12"/>
    <x v="0"/>
    <m/>
  </r>
  <r>
    <x v="0"/>
    <n v="0"/>
    <n v="10000"/>
    <n v="0"/>
    <n v="0"/>
    <x v="5628"/>
    <x v="0"/>
    <x v="0"/>
    <x v="0"/>
    <s v="03.16.16"/>
    <x v="53"/>
    <x v="0"/>
    <x v="0"/>
    <s v="Direção Ambiente e Saneamento "/>
    <s v="03.16.16"/>
    <s v="Direção Ambiente e Saneamento "/>
    <s v="03.16.16"/>
    <x v="49"/>
    <x v="0"/>
    <x v="0"/>
    <x v="0"/>
    <x v="0"/>
    <x v="0"/>
    <x v="0"/>
    <x v="0"/>
    <x v="12"/>
    <s v="1 - Dotação Anual"/>
    <x v="4"/>
    <n v="10000"/>
    <x v="1"/>
    <n v="0"/>
    <x v="1"/>
    <n v="0"/>
    <x v="608"/>
    <m/>
    <x v="0"/>
    <x v="12"/>
    <m/>
    <s v="Direção Ambiente e Saneamento "/>
    <x v="1"/>
    <m/>
    <x v="0"/>
    <x v="1"/>
    <x v="1"/>
    <x v="1"/>
    <x v="0"/>
    <x v="0"/>
    <x v="0"/>
    <x v="0"/>
    <x v="0"/>
    <x v="0"/>
    <x v="0"/>
    <s v="Direção Ambiente e Saneamento "/>
    <x v="0"/>
    <x v="0"/>
    <x v="0"/>
    <x v="0"/>
    <x v="3"/>
    <x v="0"/>
    <x v="1"/>
    <x v="2"/>
    <x v="1"/>
    <x v="2"/>
    <x v="12"/>
    <x v="0"/>
    <m/>
  </r>
  <r>
    <x v="0"/>
    <n v="0"/>
    <n v="0"/>
    <n v="0"/>
    <n v="0"/>
    <x v="5628"/>
    <x v="0"/>
    <x v="0"/>
    <x v="0"/>
    <s v="03.16.17"/>
    <x v="45"/>
    <x v="0"/>
    <x v="0"/>
    <s v="Direção Proteção Civil"/>
    <s v="03.16.17"/>
    <s v="Direção Proteção Civil"/>
    <s v="03.16.17"/>
    <x v="49"/>
    <x v="0"/>
    <x v="0"/>
    <x v="0"/>
    <x v="0"/>
    <x v="0"/>
    <x v="0"/>
    <x v="0"/>
    <x v="12"/>
    <s v="1 - Dotação Anual"/>
    <x v="4"/>
    <n v="0"/>
    <x v="1"/>
    <n v="0"/>
    <x v="1"/>
    <n v="0"/>
    <x v="608"/>
    <m/>
    <x v="0"/>
    <x v="12"/>
    <m/>
    <s v="Direção Proteção Civil"/>
    <x v="1"/>
    <m/>
    <x v="0"/>
    <x v="1"/>
    <x v="1"/>
    <x v="1"/>
    <x v="0"/>
    <x v="0"/>
    <x v="0"/>
    <x v="0"/>
    <x v="0"/>
    <x v="0"/>
    <x v="0"/>
    <s v="Direção Proteção Civil"/>
    <x v="0"/>
    <x v="0"/>
    <x v="0"/>
    <x v="0"/>
    <x v="3"/>
    <x v="0"/>
    <x v="1"/>
    <x v="2"/>
    <x v="1"/>
    <x v="2"/>
    <x v="12"/>
    <x v="0"/>
    <m/>
  </r>
  <r>
    <x v="0"/>
    <n v="0"/>
    <n v="20000"/>
    <n v="0"/>
    <n v="0"/>
    <x v="5628"/>
    <x v="0"/>
    <x v="0"/>
    <x v="0"/>
    <s v="03.16.12"/>
    <x v="55"/>
    <x v="0"/>
    <x v="0"/>
    <s v="Direcção de Urbanismo"/>
    <s v="03.16.12"/>
    <s v="Direcção de Urbanismo"/>
    <s v="03.16.12"/>
    <x v="49"/>
    <x v="0"/>
    <x v="0"/>
    <x v="0"/>
    <x v="0"/>
    <x v="0"/>
    <x v="0"/>
    <x v="0"/>
    <x v="12"/>
    <s v="1 - Dotação Anual"/>
    <x v="4"/>
    <n v="20000"/>
    <x v="1"/>
    <n v="0"/>
    <x v="1"/>
    <n v="0"/>
    <x v="608"/>
    <m/>
    <x v="0"/>
    <x v="12"/>
    <m/>
    <s v="Direcção de Urbanismo"/>
    <x v="1"/>
    <m/>
    <x v="0"/>
    <x v="1"/>
    <x v="1"/>
    <x v="1"/>
    <x v="0"/>
    <x v="0"/>
    <x v="0"/>
    <x v="0"/>
    <x v="0"/>
    <x v="0"/>
    <x v="0"/>
    <s v="Direcção de Urbanismo"/>
    <x v="0"/>
    <x v="0"/>
    <x v="0"/>
    <x v="0"/>
    <x v="3"/>
    <x v="0"/>
    <x v="1"/>
    <x v="2"/>
    <x v="1"/>
    <x v="2"/>
    <x v="12"/>
    <x v="0"/>
    <m/>
  </r>
  <r>
    <x v="0"/>
    <n v="0"/>
    <n v="10000"/>
    <n v="0"/>
    <n v="0"/>
    <x v="5628"/>
    <x v="0"/>
    <x v="0"/>
    <x v="0"/>
    <s v="03.16.24"/>
    <x v="49"/>
    <x v="0"/>
    <x v="0"/>
    <s v="Direcao da Familia, Inclusão, Género e Saúde"/>
    <s v="03.16.24"/>
    <s v="Direcao da Familia, Inclusão, Género e Saúde"/>
    <s v="03.16.24"/>
    <x v="49"/>
    <x v="0"/>
    <x v="0"/>
    <x v="0"/>
    <x v="0"/>
    <x v="0"/>
    <x v="0"/>
    <x v="0"/>
    <x v="12"/>
    <s v="1 - Dotação Anual"/>
    <x v="4"/>
    <n v="10000"/>
    <x v="1"/>
    <n v="0"/>
    <x v="1"/>
    <n v="0"/>
    <x v="608"/>
    <m/>
    <x v="0"/>
    <x v="12"/>
    <m/>
    <s v="Direcao da Familia, Inclusão, Género e Saúde"/>
    <x v="1"/>
    <m/>
    <x v="0"/>
    <x v="1"/>
    <x v="1"/>
    <x v="1"/>
    <x v="0"/>
    <x v="0"/>
    <x v="0"/>
    <x v="0"/>
    <x v="0"/>
    <x v="0"/>
    <x v="0"/>
    <s v="Direcao da Familia, Inclusão, Género e Saúde"/>
    <x v="0"/>
    <x v="0"/>
    <x v="0"/>
    <x v="0"/>
    <x v="3"/>
    <x v="0"/>
    <x v="1"/>
    <x v="2"/>
    <x v="1"/>
    <x v="2"/>
    <x v="12"/>
    <x v="0"/>
    <m/>
  </r>
  <r>
    <x v="0"/>
    <n v="0"/>
    <n v="50000"/>
    <n v="0"/>
    <n v="0"/>
    <x v="5628"/>
    <x v="0"/>
    <x v="0"/>
    <x v="0"/>
    <s v="03.16.22"/>
    <x v="42"/>
    <x v="0"/>
    <x v="0"/>
    <s v="Direção da Habitação"/>
    <s v="03.16.22"/>
    <s v="Direção da Habitação"/>
    <s v="03.16.22"/>
    <x v="49"/>
    <x v="0"/>
    <x v="0"/>
    <x v="0"/>
    <x v="0"/>
    <x v="0"/>
    <x v="0"/>
    <x v="0"/>
    <x v="12"/>
    <s v="1 - Dotação Anual"/>
    <x v="4"/>
    <n v="50000"/>
    <x v="1"/>
    <n v="0"/>
    <x v="1"/>
    <n v="0"/>
    <x v="608"/>
    <m/>
    <x v="0"/>
    <x v="12"/>
    <m/>
    <s v="Direção da Habitação"/>
    <x v="1"/>
    <m/>
    <x v="0"/>
    <x v="1"/>
    <x v="1"/>
    <x v="1"/>
    <x v="0"/>
    <x v="0"/>
    <x v="0"/>
    <x v="0"/>
    <x v="0"/>
    <x v="0"/>
    <x v="0"/>
    <s v="Direção da Habitação"/>
    <x v="0"/>
    <x v="0"/>
    <x v="0"/>
    <x v="0"/>
    <x v="3"/>
    <x v="0"/>
    <x v="1"/>
    <x v="2"/>
    <x v="1"/>
    <x v="2"/>
    <x v="12"/>
    <x v="0"/>
    <m/>
  </r>
  <r>
    <x v="0"/>
    <n v="0"/>
    <n v="800000"/>
    <n v="0"/>
    <n v="0"/>
    <x v="5628"/>
    <x v="0"/>
    <x v="0"/>
    <x v="0"/>
    <s v="03.16.15"/>
    <x v="0"/>
    <x v="0"/>
    <x v="0"/>
    <s v="Direção Financeira"/>
    <s v="03.16.15"/>
    <s v="Direção Financeira"/>
    <s v="03.16.15"/>
    <x v="10"/>
    <x v="0"/>
    <x v="0"/>
    <x v="0"/>
    <x v="1"/>
    <x v="0"/>
    <x v="0"/>
    <x v="0"/>
    <x v="12"/>
    <s v="1 - Dotação Anual"/>
    <x v="4"/>
    <n v="800000"/>
    <x v="1"/>
    <n v="0"/>
    <x v="1"/>
    <n v="0"/>
    <x v="608"/>
    <m/>
    <x v="0"/>
    <x v="12"/>
    <m/>
    <s v="Direção Financeira"/>
    <x v="1"/>
    <m/>
    <x v="0"/>
    <x v="1"/>
    <x v="1"/>
    <x v="1"/>
    <x v="0"/>
    <x v="0"/>
    <x v="0"/>
    <x v="0"/>
    <x v="0"/>
    <x v="0"/>
    <x v="0"/>
    <s v="Direção Financeira"/>
    <x v="0"/>
    <x v="0"/>
    <x v="0"/>
    <x v="0"/>
    <x v="3"/>
    <x v="0"/>
    <x v="1"/>
    <x v="2"/>
    <x v="1"/>
    <x v="2"/>
    <x v="12"/>
    <x v="0"/>
    <m/>
  </r>
  <r>
    <x v="0"/>
    <n v="0"/>
    <n v="600000"/>
    <n v="0"/>
    <n v="0"/>
    <x v="5628"/>
    <x v="0"/>
    <x v="0"/>
    <x v="0"/>
    <s v="03.16.01"/>
    <x v="27"/>
    <x v="0"/>
    <x v="0"/>
    <s v="Assembleia Municipal"/>
    <s v="03.16.01"/>
    <s v="Assembleia Municipal"/>
    <s v="03.16.01"/>
    <x v="14"/>
    <x v="0"/>
    <x v="0"/>
    <x v="0"/>
    <x v="0"/>
    <x v="0"/>
    <x v="0"/>
    <x v="0"/>
    <x v="12"/>
    <s v="1 - Dotação Anual"/>
    <x v="4"/>
    <n v="600000"/>
    <x v="1"/>
    <n v="0"/>
    <x v="1"/>
    <n v="0"/>
    <x v="608"/>
    <m/>
    <x v="0"/>
    <x v="12"/>
    <m/>
    <s v="Assembleia Municipal"/>
    <x v="1"/>
    <s v="AM"/>
    <x v="0"/>
    <x v="1"/>
    <x v="1"/>
    <x v="1"/>
    <x v="0"/>
    <x v="0"/>
    <x v="0"/>
    <x v="0"/>
    <x v="0"/>
    <x v="0"/>
    <x v="0"/>
    <s v="Assembleia Municipal"/>
    <x v="0"/>
    <x v="0"/>
    <x v="0"/>
    <x v="0"/>
    <x v="3"/>
    <x v="0"/>
    <x v="1"/>
    <x v="2"/>
    <x v="1"/>
    <x v="2"/>
    <x v="12"/>
    <x v="0"/>
    <m/>
  </r>
  <r>
    <x v="0"/>
    <n v="0"/>
    <n v="300000"/>
    <n v="0"/>
    <n v="0"/>
    <x v="5628"/>
    <x v="0"/>
    <x v="0"/>
    <x v="0"/>
    <s v="03.16.15"/>
    <x v="0"/>
    <x v="0"/>
    <x v="0"/>
    <s v="Direção Financeira"/>
    <s v="03.16.15"/>
    <s v="Direção Financeira"/>
    <s v="03.16.15"/>
    <x v="14"/>
    <x v="0"/>
    <x v="0"/>
    <x v="0"/>
    <x v="0"/>
    <x v="0"/>
    <x v="0"/>
    <x v="0"/>
    <x v="12"/>
    <s v="1 - Dotação Anual"/>
    <x v="4"/>
    <n v="300000"/>
    <x v="1"/>
    <n v="0"/>
    <x v="1"/>
    <n v="0"/>
    <x v="608"/>
    <m/>
    <x v="0"/>
    <x v="12"/>
    <m/>
    <s v="Direção Financeira"/>
    <x v="1"/>
    <m/>
    <x v="0"/>
    <x v="1"/>
    <x v="1"/>
    <x v="1"/>
    <x v="0"/>
    <x v="0"/>
    <x v="0"/>
    <x v="0"/>
    <x v="0"/>
    <x v="0"/>
    <x v="0"/>
    <s v="Direção Financeira"/>
    <x v="0"/>
    <x v="0"/>
    <x v="0"/>
    <x v="0"/>
    <x v="3"/>
    <x v="0"/>
    <x v="1"/>
    <x v="2"/>
    <x v="1"/>
    <x v="2"/>
    <x v="12"/>
    <x v="0"/>
    <m/>
  </r>
  <r>
    <x v="0"/>
    <n v="0"/>
    <n v="150000"/>
    <n v="0"/>
    <n v="0"/>
    <x v="5628"/>
    <x v="0"/>
    <x v="0"/>
    <x v="0"/>
    <s v="03.16.01"/>
    <x v="27"/>
    <x v="0"/>
    <x v="0"/>
    <s v="Assembleia Municipal"/>
    <s v="03.16.01"/>
    <s v="Assembleia Municipal"/>
    <s v="03.16.01"/>
    <x v="122"/>
    <x v="0"/>
    <x v="0"/>
    <x v="0"/>
    <x v="0"/>
    <x v="0"/>
    <x v="0"/>
    <x v="0"/>
    <x v="12"/>
    <s v="1 - Dotação Anual"/>
    <x v="4"/>
    <n v="150000"/>
    <x v="1"/>
    <n v="0"/>
    <x v="1"/>
    <n v="50000"/>
    <x v="608"/>
    <m/>
    <x v="0"/>
    <x v="12"/>
    <m/>
    <s v="Assembleia Municipal"/>
    <x v="1"/>
    <s v="AM"/>
    <x v="0"/>
    <x v="1"/>
    <x v="1"/>
    <x v="1"/>
    <x v="0"/>
    <x v="0"/>
    <x v="0"/>
    <x v="0"/>
    <x v="0"/>
    <x v="0"/>
    <x v="0"/>
    <s v="Assembleia Municipal"/>
    <x v="0"/>
    <x v="0"/>
    <x v="0"/>
    <x v="0"/>
    <x v="3"/>
    <x v="0"/>
    <x v="1"/>
    <x v="2"/>
    <x v="1"/>
    <x v="2"/>
    <x v="12"/>
    <x v="0"/>
    <m/>
  </r>
  <r>
    <x v="0"/>
    <n v="0"/>
    <n v="400000"/>
    <n v="0"/>
    <n v="0"/>
    <x v="5628"/>
    <x v="0"/>
    <x v="0"/>
    <x v="0"/>
    <s v="03.16.02"/>
    <x v="12"/>
    <x v="0"/>
    <x v="0"/>
    <s v="Gabinete do Presidente"/>
    <s v="03.16.02"/>
    <s v="Gabinete do Presidente"/>
    <s v="03.16.02"/>
    <x v="122"/>
    <x v="0"/>
    <x v="0"/>
    <x v="0"/>
    <x v="0"/>
    <x v="0"/>
    <x v="0"/>
    <x v="0"/>
    <x v="12"/>
    <s v="1 - Dotação Anual"/>
    <x v="4"/>
    <n v="400000"/>
    <x v="1"/>
    <n v="0"/>
    <x v="1"/>
    <n v="300000"/>
    <x v="608"/>
    <m/>
    <x v="0"/>
    <x v="12"/>
    <m/>
    <s v="Gabinete do Presidente"/>
    <x v="1"/>
    <m/>
    <x v="0"/>
    <x v="1"/>
    <x v="1"/>
    <x v="1"/>
    <x v="0"/>
    <x v="0"/>
    <x v="0"/>
    <x v="0"/>
    <x v="0"/>
    <x v="0"/>
    <x v="0"/>
    <s v="Gabinete do Presidente"/>
    <x v="0"/>
    <x v="0"/>
    <x v="0"/>
    <x v="0"/>
    <x v="3"/>
    <x v="0"/>
    <x v="1"/>
    <x v="2"/>
    <x v="1"/>
    <x v="2"/>
    <x v="12"/>
    <x v="0"/>
    <m/>
  </r>
  <r>
    <x v="0"/>
    <n v="0"/>
    <n v="300000"/>
    <n v="0"/>
    <n v="0"/>
    <x v="5628"/>
    <x v="0"/>
    <x v="0"/>
    <x v="0"/>
    <s v="03.16.01"/>
    <x v="27"/>
    <x v="0"/>
    <x v="0"/>
    <s v="Assembleia Municipal"/>
    <s v="03.16.01"/>
    <s v="Assembleia Municipal"/>
    <s v="03.16.01"/>
    <x v="0"/>
    <x v="0"/>
    <x v="0"/>
    <x v="0"/>
    <x v="0"/>
    <x v="0"/>
    <x v="0"/>
    <x v="0"/>
    <x v="12"/>
    <s v="1 - Dotação Anual"/>
    <x v="4"/>
    <n v="300000"/>
    <x v="1"/>
    <n v="0"/>
    <x v="1"/>
    <n v="0"/>
    <x v="608"/>
    <m/>
    <x v="0"/>
    <x v="12"/>
    <m/>
    <s v="Assembleia Municipal"/>
    <x v="1"/>
    <s v="AM"/>
    <x v="0"/>
    <x v="1"/>
    <x v="1"/>
    <x v="1"/>
    <x v="0"/>
    <x v="0"/>
    <x v="0"/>
    <x v="0"/>
    <x v="0"/>
    <x v="0"/>
    <x v="0"/>
    <s v="Assembleia Municipal"/>
    <x v="0"/>
    <x v="0"/>
    <x v="0"/>
    <x v="0"/>
    <x v="3"/>
    <x v="0"/>
    <x v="1"/>
    <x v="2"/>
    <x v="1"/>
    <x v="2"/>
    <x v="12"/>
    <x v="0"/>
    <m/>
  </r>
  <r>
    <x v="0"/>
    <n v="0"/>
    <n v="600000"/>
    <n v="0"/>
    <n v="0"/>
    <x v="5628"/>
    <x v="0"/>
    <x v="0"/>
    <x v="0"/>
    <s v="03.16.02"/>
    <x v="12"/>
    <x v="0"/>
    <x v="0"/>
    <s v="Gabinete do Presidente"/>
    <s v="03.16.02"/>
    <s v="Gabinete do Presidente"/>
    <s v="03.16.02"/>
    <x v="0"/>
    <x v="0"/>
    <x v="0"/>
    <x v="0"/>
    <x v="0"/>
    <x v="0"/>
    <x v="0"/>
    <x v="0"/>
    <x v="12"/>
    <s v="1 - Dotação Anual"/>
    <x v="4"/>
    <n v="600000"/>
    <x v="1"/>
    <n v="600000"/>
    <x v="1"/>
    <n v="0"/>
    <x v="608"/>
    <m/>
    <x v="0"/>
    <x v="12"/>
    <m/>
    <s v="Gabinete do Presidente"/>
    <x v="1"/>
    <m/>
    <x v="0"/>
    <x v="1"/>
    <x v="1"/>
    <x v="1"/>
    <x v="0"/>
    <x v="0"/>
    <x v="0"/>
    <x v="0"/>
    <x v="0"/>
    <x v="0"/>
    <x v="0"/>
    <s v="Gabinete do Presidente"/>
    <x v="0"/>
    <x v="0"/>
    <x v="0"/>
    <x v="0"/>
    <x v="3"/>
    <x v="0"/>
    <x v="1"/>
    <x v="2"/>
    <x v="1"/>
    <x v="2"/>
    <x v="12"/>
    <x v="0"/>
    <m/>
  </r>
  <r>
    <x v="0"/>
    <n v="0"/>
    <n v="15000"/>
    <n v="0"/>
    <n v="0"/>
    <x v="5628"/>
    <x v="0"/>
    <x v="0"/>
    <x v="0"/>
    <s v="03.16.10"/>
    <x v="47"/>
    <x v="0"/>
    <x v="0"/>
    <s v="Delegações Municipais "/>
    <s v="03.16.10"/>
    <s v="Delegações Municipais "/>
    <s v="03.16.10"/>
    <x v="0"/>
    <x v="0"/>
    <x v="0"/>
    <x v="0"/>
    <x v="0"/>
    <x v="0"/>
    <x v="0"/>
    <x v="0"/>
    <x v="12"/>
    <s v="1 - Dotação Anual"/>
    <x v="4"/>
    <n v="15000"/>
    <x v="1"/>
    <n v="0"/>
    <x v="1"/>
    <n v="0"/>
    <x v="608"/>
    <m/>
    <x v="0"/>
    <x v="12"/>
    <m/>
    <s v="Delegações Municipais "/>
    <x v="1"/>
    <m/>
    <x v="0"/>
    <x v="1"/>
    <x v="1"/>
    <x v="1"/>
    <x v="0"/>
    <x v="0"/>
    <x v="0"/>
    <x v="0"/>
    <x v="0"/>
    <x v="0"/>
    <x v="0"/>
    <s v="Delegações Municipais "/>
    <x v="0"/>
    <x v="0"/>
    <x v="0"/>
    <x v="0"/>
    <x v="3"/>
    <x v="0"/>
    <x v="1"/>
    <x v="2"/>
    <x v="1"/>
    <x v="2"/>
    <x v="12"/>
    <x v="0"/>
    <m/>
  </r>
  <r>
    <x v="0"/>
    <n v="0"/>
    <n v="100000"/>
    <n v="0"/>
    <n v="0"/>
    <x v="5628"/>
    <x v="0"/>
    <x v="0"/>
    <x v="0"/>
    <s v="03.16.30"/>
    <x v="40"/>
    <x v="0"/>
    <x v="0"/>
    <s v="Gabinete de Relações Externas"/>
    <s v="03.16.30"/>
    <s v="Gabinete de Relações Externas"/>
    <s v="03.16.30"/>
    <x v="0"/>
    <x v="0"/>
    <x v="0"/>
    <x v="0"/>
    <x v="0"/>
    <x v="0"/>
    <x v="0"/>
    <x v="0"/>
    <x v="12"/>
    <s v="1 - Dotação Anual"/>
    <x v="4"/>
    <n v="100000"/>
    <x v="1"/>
    <n v="0"/>
    <x v="1"/>
    <n v="0"/>
    <x v="608"/>
    <m/>
    <x v="0"/>
    <x v="12"/>
    <m/>
    <s v="Gabinete de Relações Externas"/>
    <x v="1"/>
    <s v="GRE"/>
    <x v="0"/>
    <x v="1"/>
    <x v="1"/>
    <x v="1"/>
    <x v="0"/>
    <x v="0"/>
    <x v="0"/>
    <x v="0"/>
    <x v="0"/>
    <x v="0"/>
    <x v="0"/>
    <s v="Gabinete de Relações Externas"/>
    <x v="0"/>
    <x v="0"/>
    <x v="0"/>
    <x v="0"/>
    <x v="3"/>
    <x v="0"/>
    <x v="1"/>
    <x v="2"/>
    <x v="1"/>
    <x v="2"/>
    <x v="12"/>
    <x v="0"/>
    <m/>
  </r>
  <r>
    <x v="0"/>
    <n v="0"/>
    <n v="700000"/>
    <n v="0"/>
    <n v="0"/>
    <x v="5628"/>
    <x v="0"/>
    <x v="0"/>
    <x v="0"/>
    <s v="03.16.15"/>
    <x v="0"/>
    <x v="0"/>
    <x v="0"/>
    <s v="Direção Financeira"/>
    <s v="03.16.15"/>
    <s v="Direção Financeira"/>
    <s v="03.16.15"/>
    <x v="0"/>
    <x v="0"/>
    <x v="0"/>
    <x v="0"/>
    <x v="0"/>
    <x v="0"/>
    <x v="0"/>
    <x v="0"/>
    <x v="12"/>
    <s v="1 - Dotação Anual"/>
    <x v="4"/>
    <n v="700000"/>
    <x v="1"/>
    <n v="760000"/>
    <x v="1"/>
    <n v="0"/>
    <x v="608"/>
    <m/>
    <x v="0"/>
    <x v="12"/>
    <m/>
    <s v="Direção Financeira"/>
    <x v="1"/>
    <m/>
    <x v="0"/>
    <x v="1"/>
    <x v="1"/>
    <x v="1"/>
    <x v="0"/>
    <x v="0"/>
    <x v="0"/>
    <x v="0"/>
    <x v="0"/>
    <x v="0"/>
    <x v="0"/>
    <s v="Direção Financeira"/>
    <x v="0"/>
    <x v="0"/>
    <x v="0"/>
    <x v="0"/>
    <x v="3"/>
    <x v="0"/>
    <x v="1"/>
    <x v="2"/>
    <x v="1"/>
    <x v="2"/>
    <x v="12"/>
    <x v="0"/>
    <m/>
  </r>
  <r>
    <x v="0"/>
    <n v="0"/>
    <n v="50000"/>
    <n v="0"/>
    <n v="0"/>
    <x v="5628"/>
    <x v="0"/>
    <x v="0"/>
    <x v="0"/>
    <s v="03.16.16"/>
    <x v="53"/>
    <x v="0"/>
    <x v="0"/>
    <s v="Direção Ambiente e Saneamento "/>
    <s v="03.16.16"/>
    <s v="Direção Ambiente e Saneamento "/>
    <s v="03.16.16"/>
    <x v="0"/>
    <x v="0"/>
    <x v="0"/>
    <x v="0"/>
    <x v="0"/>
    <x v="0"/>
    <x v="0"/>
    <x v="0"/>
    <x v="12"/>
    <s v="1 - Dotação Anual"/>
    <x v="4"/>
    <n v="50000"/>
    <x v="1"/>
    <n v="0"/>
    <x v="1"/>
    <n v="0"/>
    <x v="608"/>
    <m/>
    <x v="0"/>
    <x v="12"/>
    <m/>
    <s v="Direção Ambiente e Saneamento "/>
    <x v="1"/>
    <m/>
    <x v="0"/>
    <x v="1"/>
    <x v="1"/>
    <x v="1"/>
    <x v="0"/>
    <x v="0"/>
    <x v="0"/>
    <x v="0"/>
    <x v="0"/>
    <x v="0"/>
    <x v="0"/>
    <s v="Direção Ambiente e Saneamento "/>
    <x v="0"/>
    <x v="0"/>
    <x v="0"/>
    <x v="0"/>
    <x v="3"/>
    <x v="0"/>
    <x v="1"/>
    <x v="2"/>
    <x v="1"/>
    <x v="2"/>
    <x v="12"/>
    <x v="0"/>
    <m/>
  </r>
  <r>
    <x v="0"/>
    <n v="0"/>
    <n v="50000"/>
    <n v="0"/>
    <n v="0"/>
    <x v="5628"/>
    <x v="0"/>
    <x v="0"/>
    <x v="0"/>
    <s v="03.16.17"/>
    <x v="45"/>
    <x v="0"/>
    <x v="0"/>
    <s v="Direção Proteção Civil"/>
    <s v="03.16.17"/>
    <s v="Direção Proteção Civil"/>
    <s v="03.16.17"/>
    <x v="0"/>
    <x v="0"/>
    <x v="0"/>
    <x v="0"/>
    <x v="0"/>
    <x v="0"/>
    <x v="0"/>
    <x v="0"/>
    <x v="12"/>
    <s v="1 - Dotação Anual"/>
    <x v="4"/>
    <n v="50000"/>
    <x v="1"/>
    <n v="0"/>
    <x v="1"/>
    <n v="0"/>
    <x v="608"/>
    <m/>
    <x v="0"/>
    <x v="12"/>
    <m/>
    <s v="Direção Proteção Civil"/>
    <x v="1"/>
    <m/>
    <x v="0"/>
    <x v="1"/>
    <x v="1"/>
    <x v="1"/>
    <x v="0"/>
    <x v="0"/>
    <x v="0"/>
    <x v="0"/>
    <x v="0"/>
    <x v="0"/>
    <x v="0"/>
    <s v="Direção Proteção Civil"/>
    <x v="0"/>
    <x v="0"/>
    <x v="0"/>
    <x v="0"/>
    <x v="3"/>
    <x v="0"/>
    <x v="1"/>
    <x v="2"/>
    <x v="1"/>
    <x v="2"/>
    <x v="12"/>
    <x v="0"/>
    <m/>
  </r>
  <r>
    <x v="0"/>
    <n v="0"/>
    <n v="100000"/>
    <n v="0"/>
    <n v="0"/>
    <x v="5628"/>
    <x v="0"/>
    <x v="0"/>
    <x v="0"/>
    <s v="03.16.19"/>
    <x v="44"/>
    <x v="0"/>
    <x v="0"/>
    <s v="Direção de Inovação e Desporto"/>
    <s v="03.16.19"/>
    <s v="Direção de Inovação e Desporto"/>
    <s v="03.16.19"/>
    <x v="0"/>
    <x v="0"/>
    <x v="0"/>
    <x v="0"/>
    <x v="0"/>
    <x v="0"/>
    <x v="0"/>
    <x v="0"/>
    <x v="12"/>
    <s v="1 - Dotação Anual"/>
    <x v="4"/>
    <n v="100000"/>
    <x v="1"/>
    <n v="0"/>
    <x v="1"/>
    <n v="0"/>
    <x v="608"/>
    <m/>
    <x v="0"/>
    <x v="12"/>
    <m/>
    <s v="Direção de Inovação e Desporto"/>
    <x v="1"/>
    <m/>
    <x v="0"/>
    <x v="1"/>
    <x v="1"/>
    <x v="1"/>
    <x v="0"/>
    <x v="0"/>
    <x v="0"/>
    <x v="0"/>
    <x v="0"/>
    <x v="0"/>
    <x v="0"/>
    <s v="Direção de Inovação e Desporto"/>
    <x v="0"/>
    <x v="0"/>
    <x v="0"/>
    <x v="0"/>
    <x v="3"/>
    <x v="0"/>
    <x v="1"/>
    <x v="2"/>
    <x v="1"/>
    <x v="2"/>
    <x v="12"/>
    <x v="0"/>
    <m/>
  </r>
  <r>
    <x v="0"/>
    <n v="0"/>
    <n v="150000"/>
    <n v="0"/>
    <n v="0"/>
    <x v="5628"/>
    <x v="0"/>
    <x v="0"/>
    <x v="0"/>
    <s v="03.16.25"/>
    <x v="21"/>
    <x v="0"/>
    <x v="0"/>
    <s v="Direção dos  Recursos Humanos"/>
    <s v="03.16.25"/>
    <s v="Direção dos  Recursos Humanos"/>
    <s v="03.16.25"/>
    <x v="0"/>
    <x v="0"/>
    <x v="0"/>
    <x v="0"/>
    <x v="0"/>
    <x v="0"/>
    <x v="0"/>
    <x v="0"/>
    <x v="12"/>
    <s v="1 - Dotação Anual"/>
    <x v="4"/>
    <n v="150000"/>
    <x v="1"/>
    <n v="0"/>
    <x v="1"/>
    <n v="0"/>
    <x v="608"/>
    <m/>
    <x v="0"/>
    <x v="12"/>
    <m/>
    <s v="Direção dos  Recursos Humanos"/>
    <x v="1"/>
    <m/>
    <x v="0"/>
    <x v="1"/>
    <x v="1"/>
    <x v="1"/>
    <x v="0"/>
    <x v="0"/>
    <x v="0"/>
    <x v="0"/>
    <x v="0"/>
    <x v="0"/>
    <x v="0"/>
    <s v="Direção dos  Recursos Humanos"/>
    <x v="0"/>
    <x v="0"/>
    <x v="0"/>
    <x v="0"/>
    <x v="3"/>
    <x v="0"/>
    <x v="1"/>
    <x v="2"/>
    <x v="1"/>
    <x v="2"/>
    <x v="12"/>
    <x v="0"/>
    <m/>
  </r>
  <r>
    <x v="0"/>
    <n v="0"/>
    <n v="15000"/>
    <n v="0"/>
    <n v="0"/>
    <x v="5628"/>
    <x v="0"/>
    <x v="0"/>
    <x v="0"/>
    <s v="03.16.27"/>
    <x v="38"/>
    <x v="0"/>
    <x v="0"/>
    <s v="Direção dos Assuntos Jurídicos, Fiscalização e Policia Municipal"/>
    <s v="03.16.27"/>
    <s v="Direção dos Assuntos Jurídicos, Fiscalização e Policia Municipal"/>
    <s v="03.16.27"/>
    <x v="0"/>
    <x v="0"/>
    <x v="0"/>
    <x v="0"/>
    <x v="0"/>
    <x v="0"/>
    <x v="0"/>
    <x v="0"/>
    <x v="12"/>
    <s v="1 - Dotação Anual"/>
    <x v="4"/>
    <n v="15000"/>
    <x v="1"/>
    <n v="0"/>
    <x v="1"/>
    <n v="0"/>
    <x v="608"/>
    <m/>
    <x v="0"/>
    <x v="12"/>
    <m/>
    <s v="Direção dos Assuntos Jurídicos, Fiscalização e Policia Municipal"/>
    <x v="1"/>
    <m/>
    <x v="0"/>
    <x v="1"/>
    <x v="1"/>
    <x v="1"/>
    <x v="0"/>
    <x v="0"/>
    <x v="0"/>
    <x v="0"/>
    <x v="0"/>
    <x v="0"/>
    <x v="0"/>
    <s v="Direção dos Assuntos Jurídicos, Fiscalização e Policia Municipal"/>
    <x v="0"/>
    <x v="0"/>
    <x v="0"/>
    <x v="0"/>
    <x v="3"/>
    <x v="0"/>
    <x v="1"/>
    <x v="2"/>
    <x v="1"/>
    <x v="2"/>
    <x v="12"/>
    <x v="0"/>
    <m/>
  </r>
  <r>
    <x v="0"/>
    <n v="0"/>
    <n v="10000"/>
    <n v="0"/>
    <n v="0"/>
    <x v="5628"/>
    <x v="0"/>
    <x v="0"/>
    <x v="0"/>
    <s v="03.16.12"/>
    <x v="55"/>
    <x v="0"/>
    <x v="0"/>
    <s v="Direcção de Urbanismo"/>
    <s v="03.16.12"/>
    <s v="Direcção de Urbanismo"/>
    <s v="03.16.12"/>
    <x v="0"/>
    <x v="0"/>
    <x v="0"/>
    <x v="0"/>
    <x v="0"/>
    <x v="0"/>
    <x v="0"/>
    <x v="0"/>
    <x v="12"/>
    <s v="1 - Dotação Anual"/>
    <x v="4"/>
    <n v="10000"/>
    <x v="1"/>
    <n v="0"/>
    <x v="1"/>
    <n v="0"/>
    <x v="608"/>
    <m/>
    <x v="0"/>
    <x v="12"/>
    <m/>
    <s v="Direcção de Urbanismo"/>
    <x v="1"/>
    <m/>
    <x v="0"/>
    <x v="1"/>
    <x v="1"/>
    <x v="1"/>
    <x v="0"/>
    <x v="0"/>
    <x v="0"/>
    <x v="0"/>
    <x v="0"/>
    <x v="0"/>
    <x v="0"/>
    <s v="Direcção de Urbanismo"/>
    <x v="0"/>
    <x v="0"/>
    <x v="0"/>
    <x v="0"/>
    <x v="3"/>
    <x v="0"/>
    <x v="1"/>
    <x v="2"/>
    <x v="1"/>
    <x v="2"/>
    <x v="12"/>
    <x v="0"/>
    <m/>
  </r>
  <r>
    <x v="0"/>
    <n v="0"/>
    <n v="20000"/>
    <n v="0"/>
    <n v="0"/>
    <x v="5628"/>
    <x v="0"/>
    <x v="0"/>
    <x v="0"/>
    <s v="03.16.13"/>
    <x v="51"/>
    <x v="0"/>
    <x v="0"/>
    <s v="Unidade Gestão de Aquisições"/>
    <s v="03.16.13"/>
    <s v="Unidade Gestão de Aquisições"/>
    <s v="03.16.13"/>
    <x v="0"/>
    <x v="0"/>
    <x v="0"/>
    <x v="0"/>
    <x v="0"/>
    <x v="0"/>
    <x v="0"/>
    <x v="0"/>
    <x v="12"/>
    <s v="1 - Dotação Anual"/>
    <x v="4"/>
    <n v="20000"/>
    <x v="1"/>
    <n v="0"/>
    <x v="1"/>
    <n v="0"/>
    <x v="608"/>
    <m/>
    <x v="0"/>
    <x v="12"/>
    <m/>
    <s v="Unidade Gestão de Aquisições"/>
    <x v="1"/>
    <s v="UGA"/>
    <x v="0"/>
    <x v="1"/>
    <x v="1"/>
    <x v="1"/>
    <x v="0"/>
    <x v="0"/>
    <x v="0"/>
    <x v="0"/>
    <x v="0"/>
    <x v="0"/>
    <x v="0"/>
    <s v="Unidade Gestão de Aquisições"/>
    <x v="0"/>
    <x v="0"/>
    <x v="0"/>
    <x v="0"/>
    <x v="3"/>
    <x v="0"/>
    <x v="1"/>
    <x v="2"/>
    <x v="1"/>
    <x v="2"/>
    <x v="12"/>
    <x v="0"/>
    <m/>
  </r>
  <r>
    <x v="0"/>
    <n v="0"/>
    <n v="80000"/>
    <n v="0"/>
    <n v="0"/>
    <x v="5628"/>
    <x v="0"/>
    <x v="0"/>
    <x v="0"/>
    <s v="03.16.24"/>
    <x v="49"/>
    <x v="0"/>
    <x v="0"/>
    <s v="Direcao da Familia, Inclusão, Género e Saúde"/>
    <s v="03.16.24"/>
    <s v="Direcao da Familia, Inclusão, Género e Saúde"/>
    <s v="03.16.24"/>
    <x v="0"/>
    <x v="0"/>
    <x v="0"/>
    <x v="0"/>
    <x v="0"/>
    <x v="0"/>
    <x v="0"/>
    <x v="0"/>
    <x v="12"/>
    <s v="1 - Dotação Anual"/>
    <x v="4"/>
    <n v="80000"/>
    <x v="1"/>
    <n v="0"/>
    <x v="1"/>
    <n v="0"/>
    <x v="608"/>
    <m/>
    <x v="0"/>
    <x v="12"/>
    <m/>
    <s v="Direcao da Familia, Inclusão, Género e Saúde"/>
    <x v="1"/>
    <m/>
    <x v="0"/>
    <x v="1"/>
    <x v="1"/>
    <x v="1"/>
    <x v="0"/>
    <x v="0"/>
    <x v="0"/>
    <x v="0"/>
    <x v="0"/>
    <x v="0"/>
    <x v="0"/>
    <s v="Direcao da Familia, Inclusão, Género e Saúde"/>
    <x v="0"/>
    <x v="0"/>
    <x v="0"/>
    <x v="0"/>
    <x v="3"/>
    <x v="0"/>
    <x v="1"/>
    <x v="2"/>
    <x v="1"/>
    <x v="2"/>
    <x v="12"/>
    <x v="0"/>
    <m/>
  </r>
  <r>
    <x v="0"/>
    <n v="0"/>
    <n v="100000"/>
    <n v="0"/>
    <n v="0"/>
    <x v="5628"/>
    <x v="0"/>
    <x v="0"/>
    <x v="0"/>
    <s v="03.16.11"/>
    <x v="25"/>
    <x v="0"/>
    <x v="0"/>
    <s v="Direcção de Obras"/>
    <s v="03.16.11"/>
    <s v="Direcção de Obras"/>
    <s v="03.16.11"/>
    <x v="0"/>
    <x v="0"/>
    <x v="0"/>
    <x v="0"/>
    <x v="0"/>
    <x v="0"/>
    <x v="0"/>
    <x v="0"/>
    <x v="12"/>
    <s v="1 - Dotação Anual"/>
    <x v="4"/>
    <n v="100000"/>
    <x v="1"/>
    <n v="0"/>
    <x v="1"/>
    <n v="10000"/>
    <x v="608"/>
    <m/>
    <x v="0"/>
    <x v="12"/>
    <m/>
    <s v="Direcção de Obras"/>
    <x v="1"/>
    <m/>
    <x v="0"/>
    <x v="1"/>
    <x v="1"/>
    <x v="1"/>
    <x v="0"/>
    <x v="0"/>
    <x v="0"/>
    <x v="0"/>
    <x v="0"/>
    <x v="0"/>
    <x v="0"/>
    <s v="Direcção de Obras"/>
    <x v="0"/>
    <x v="0"/>
    <x v="0"/>
    <x v="0"/>
    <x v="3"/>
    <x v="0"/>
    <x v="1"/>
    <x v="2"/>
    <x v="1"/>
    <x v="2"/>
    <x v="12"/>
    <x v="0"/>
    <m/>
  </r>
  <r>
    <x v="0"/>
    <n v="0"/>
    <n v="10000"/>
    <n v="0"/>
    <n v="0"/>
    <x v="5628"/>
    <x v="0"/>
    <x v="0"/>
    <x v="0"/>
    <s v="03.16.20"/>
    <x v="43"/>
    <x v="0"/>
    <x v="0"/>
    <s v="Dir. do Comércio, Indústria, Transporte Feiras e Pesca"/>
    <s v="03.16.20"/>
    <s v="Dir. do Comércio, Indústria, Transporte Feiras e Pesca"/>
    <s v="03.16.20"/>
    <x v="0"/>
    <x v="0"/>
    <x v="0"/>
    <x v="0"/>
    <x v="0"/>
    <x v="0"/>
    <x v="0"/>
    <x v="0"/>
    <x v="12"/>
    <s v="1 - Dotação Anual"/>
    <x v="4"/>
    <n v="10000"/>
    <x v="1"/>
    <n v="0"/>
    <x v="1"/>
    <n v="0"/>
    <x v="608"/>
    <m/>
    <x v="0"/>
    <x v="12"/>
    <m/>
    <s v="Dir. do Comércio, Indústria, Transporte Feiras e Pesca"/>
    <x v="1"/>
    <m/>
    <x v="0"/>
    <x v="1"/>
    <x v="1"/>
    <x v="1"/>
    <x v="0"/>
    <x v="0"/>
    <x v="0"/>
    <x v="0"/>
    <x v="0"/>
    <x v="0"/>
    <x v="0"/>
    <s v="Dir. do Comércio, Indústria, Transporte Feiras e Pesca"/>
    <x v="0"/>
    <x v="0"/>
    <x v="0"/>
    <x v="0"/>
    <x v="3"/>
    <x v="0"/>
    <x v="1"/>
    <x v="2"/>
    <x v="1"/>
    <x v="2"/>
    <x v="12"/>
    <x v="0"/>
    <m/>
  </r>
  <r>
    <x v="0"/>
    <n v="0"/>
    <n v="100000"/>
    <n v="0"/>
    <n v="0"/>
    <x v="5628"/>
    <x v="0"/>
    <x v="0"/>
    <x v="0"/>
    <s v="03.16.22"/>
    <x v="42"/>
    <x v="0"/>
    <x v="0"/>
    <s v="Direção da Habitação"/>
    <s v="03.16.22"/>
    <s v="Direção da Habitação"/>
    <s v="03.16.22"/>
    <x v="0"/>
    <x v="0"/>
    <x v="0"/>
    <x v="0"/>
    <x v="0"/>
    <x v="0"/>
    <x v="0"/>
    <x v="0"/>
    <x v="12"/>
    <s v="1 - Dotação Anual"/>
    <x v="4"/>
    <n v="100000"/>
    <x v="1"/>
    <n v="0"/>
    <x v="1"/>
    <n v="0"/>
    <x v="608"/>
    <m/>
    <x v="0"/>
    <x v="12"/>
    <m/>
    <s v="Direção da Habitação"/>
    <x v="1"/>
    <m/>
    <x v="0"/>
    <x v="1"/>
    <x v="1"/>
    <x v="1"/>
    <x v="0"/>
    <x v="0"/>
    <x v="0"/>
    <x v="0"/>
    <x v="0"/>
    <x v="0"/>
    <x v="0"/>
    <s v="Direção da Habitação"/>
    <x v="0"/>
    <x v="0"/>
    <x v="0"/>
    <x v="0"/>
    <x v="3"/>
    <x v="0"/>
    <x v="1"/>
    <x v="2"/>
    <x v="1"/>
    <x v="2"/>
    <x v="12"/>
    <x v="0"/>
    <m/>
  </r>
  <r>
    <x v="0"/>
    <n v="0"/>
    <n v="1000000"/>
    <n v="0"/>
    <n v="0"/>
    <x v="5628"/>
    <x v="0"/>
    <x v="0"/>
    <x v="0"/>
    <s v="03.16.15"/>
    <x v="0"/>
    <x v="0"/>
    <x v="0"/>
    <s v="Direção Financeira"/>
    <s v="03.16.15"/>
    <s v="Direção Financeira"/>
    <s v="03.16.15"/>
    <x v="73"/>
    <x v="0"/>
    <x v="0"/>
    <x v="0"/>
    <x v="0"/>
    <x v="0"/>
    <x v="0"/>
    <x v="0"/>
    <x v="12"/>
    <s v="1 - Dotação Anual"/>
    <x v="4"/>
    <n v="1000000"/>
    <x v="1"/>
    <n v="0"/>
    <x v="1"/>
    <n v="300000"/>
    <x v="608"/>
    <m/>
    <x v="0"/>
    <x v="12"/>
    <m/>
    <s v="Direção Financeira"/>
    <x v="1"/>
    <m/>
    <x v="0"/>
    <x v="1"/>
    <x v="1"/>
    <x v="1"/>
    <x v="0"/>
    <x v="0"/>
    <x v="0"/>
    <x v="0"/>
    <x v="0"/>
    <x v="0"/>
    <x v="0"/>
    <s v="Direção Financeira"/>
    <x v="0"/>
    <x v="0"/>
    <x v="0"/>
    <x v="0"/>
    <x v="3"/>
    <x v="0"/>
    <x v="1"/>
    <x v="2"/>
    <x v="1"/>
    <x v="2"/>
    <x v="12"/>
    <x v="0"/>
    <m/>
  </r>
  <r>
    <x v="0"/>
    <n v="0"/>
    <n v="12000000"/>
    <n v="0"/>
    <n v="0"/>
    <x v="5628"/>
    <x v="0"/>
    <x v="0"/>
    <x v="0"/>
    <s v="03.16.15"/>
    <x v="0"/>
    <x v="0"/>
    <x v="0"/>
    <s v="Direção Financeira"/>
    <s v="03.16.15"/>
    <s v="Direção Financeira"/>
    <s v="03.16.15"/>
    <x v="1"/>
    <x v="0"/>
    <x v="0"/>
    <x v="0"/>
    <x v="0"/>
    <x v="0"/>
    <x v="0"/>
    <x v="0"/>
    <x v="12"/>
    <s v="1 - Dotação Anual"/>
    <x v="4"/>
    <n v="12000000"/>
    <x v="1"/>
    <n v="9300000"/>
    <x v="1"/>
    <n v="0"/>
    <x v="608"/>
    <m/>
    <x v="0"/>
    <x v="12"/>
    <m/>
    <s v="Direção Financeira"/>
    <x v="1"/>
    <m/>
    <x v="0"/>
    <x v="1"/>
    <x v="1"/>
    <x v="1"/>
    <x v="0"/>
    <x v="0"/>
    <x v="0"/>
    <x v="0"/>
    <x v="0"/>
    <x v="0"/>
    <x v="0"/>
    <s v="Direção Financeira"/>
    <x v="0"/>
    <x v="0"/>
    <x v="0"/>
    <x v="0"/>
    <x v="3"/>
    <x v="0"/>
    <x v="1"/>
    <x v="2"/>
    <x v="1"/>
    <x v="2"/>
    <x v="12"/>
    <x v="0"/>
    <m/>
  </r>
  <r>
    <x v="0"/>
    <n v="0"/>
    <n v="2200000"/>
    <n v="0"/>
    <n v="0"/>
    <x v="5628"/>
    <x v="0"/>
    <x v="0"/>
    <x v="0"/>
    <s v="01.26.03.18"/>
    <x v="57"/>
    <x v="6"/>
    <x v="7"/>
    <s v="Turismo"/>
    <s v="01.26.03"/>
    <s v="Feira das artes, delicias do mar, do milho e do agro-negócio"/>
    <s v="01.26.03.18"/>
    <x v="1"/>
    <x v="0"/>
    <x v="0"/>
    <x v="0"/>
    <x v="0"/>
    <x v="1"/>
    <x v="0"/>
    <x v="0"/>
    <x v="12"/>
    <s v="1 - Dotação Anual"/>
    <x v="4"/>
    <n v="2200000"/>
    <x v="1"/>
    <n v="0"/>
    <x v="1"/>
    <n v="0"/>
    <x v="608"/>
    <m/>
    <x v="0"/>
    <x v="12"/>
    <m/>
    <s v="Feira das artes, delicias do mar, do milho e do agro-negócio"/>
    <x v="1"/>
    <s v="FAMMN"/>
    <x v="0"/>
    <x v="1"/>
    <x v="1"/>
    <x v="1"/>
    <x v="0"/>
    <x v="0"/>
    <x v="0"/>
    <x v="0"/>
    <x v="0"/>
    <x v="0"/>
    <x v="0"/>
    <s v="Feira das artes, delicias do mar, do milho e do agro-negócio"/>
    <x v="0"/>
    <x v="0"/>
    <x v="0"/>
    <x v="0"/>
    <x v="3"/>
    <x v="0"/>
    <x v="1"/>
    <x v="2"/>
    <x v="1"/>
    <x v="2"/>
    <x v="12"/>
    <x v="0"/>
    <m/>
  </r>
  <r>
    <x v="0"/>
    <n v="0"/>
    <n v="2500000"/>
    <n v="0"/>
    <n v="0"/>
    <x v="5628"/>
    <x v="0"/>
    <x v="0"/>
    <x v="0"/>
    <s v="03.16.15"/>
    <x v="0"/>
    <x v="0"/>
    <x v="0"/>
    <s v="Direção Financeira"/>
    <s v="03.16.15"/>
    <s v="Direção Financeira"/>
    <s v="03.16.15"/>
    <x v="39"/>
    <x v="0"/>
    <x v="0"/>
    <x v="0"/>
    <x v="0"/>
    <x v="0"/>
    <x v="0"/>
    <x v="0"/>
    <x v="12"/>
    <s v="1 - Dotação Anual"/>
    <x v="4"/>
    <n v="2500000"/>
    <x v="1"/>
    <n v="300000"/>
    <x v="1"/>
    <n v="0"/>
    <x v="608"/>
    <m/>
    <x v="0"/>
    <x v="12"/>
    <m/>
    <s v="Direção Financeira"/>
    <x v="1"/>
    <m/>
    <x v="0"/>
    <x v="1"/>
    <x v="1"/>
    <x v="1"/>
    <x v="0"/>
    <x v="0"/>
    <x v="0"/>
    <x v="0"/>
    <x v="0"/>
    <x v="0"/>
    <x v="0"/>
    <s v="Direção Financeira"/>
    <x v="0"/>
    <x v="0"/>
    <x v="0"/>
    <x v="0"/>
    <x v="3"/>
    <x v="0"/>
    <x v="1"/>
    <x v="2"/>
    <x v="1"/>
    <x v="2"/>
    <x v="12"/>
    <x v="0"/>
    <m/>
  </r>
  <r>
    <x v="0"/>
    <n v="0"/>
    <n v="10039546"/>
    <n v="0"/>
    <n v="0"/>
    <x v="5628"/>
    <x v="0"/>
    <x v="0"/>
    <x v="0"/>
    <s v="03.16.15"/>
    <x v="0"/>
    <x v="0"/>
    <x v="0"/>
    <s v="Direção Financeira"/>
    <s v="03.16.15"/>
    <s v="Direção Financeira"/>
    <s v="03.16.15"/>
    <x v="69"/>
    <x v="0"/>
    <x v="0"/>
    <x v="1"/>
    <x v="0"/>
    <x v="0"/>
    <x v="0"/>
    <x v="0"/>
    <x v="12"/>
    <s v="1 - Dotação Anual"/>
    <x v="4"/>
    <n v="10039546"/>
    <x v="1"/>
    <n v="8500000"/>
    <x v="1"/>
    <n v="0"/>
    <x v="608"/>
    <m/>
    <x v="0"/>
    <x v="12"/>
    <m/>
    <s v="Direção Financeira"/>
    <x v="1"/>
    <m/>
    <x v="0"/>
    <x v="1"/>
    <x v="1"/>
    <x v="1"/>
    <x v="0"/>
    <x v="0"/>
    <x v="0"/>
    <x v="0"/>
    <x v="0"/>
    <x v="0"/>
    <x v="0"/>
    <s v="Direção Financeira"/>
    <x v="0"/>
    <x v="0"/>
    <x v="0"/>
    <x v="0"/>
    <x v="3"/>
    <x v="0"/>
    <x v="1"/>
    <x v="2"/>
    <x v="1"/>
    <x v="2"/>
    <x v="12"/>
    <x v="0"/>
    <m/>
  </r>
  <r>
    <x v="0"/>
    <n v="0"/>
    <n v="500000"/>
    <n v="0"/>
    <n v="0"/>
    <x v="5628"/>
    <x v="0"/>
    <x v="0"/>
    <x v="0"/>
    <s v="03.16.15"/>
    <x v="0"/>
    <x v="0"/>
    <x v="0"/>
    <s v="Direção Financeira"/>
    <s v="03.16.15"/>
    <s v="Direção Financeira"/>
    <s v="03.16.15"/>
    <x v="123"/>
    <x v="0"/>
    <x v="7"/>
    <x v="22"/>
    <x v="0"/>
    <x v="0"/>
    <x v="0"/>
    <x v="0"/>
    <x v="12"/>
    <s v="1 - Dotação Anual"/>
    <x v="4"/>
    <n v="500000"/>
    <x v="1"/>
    <n v="0"/>
    <x v="1"/>
    <n v="300000"/>
    <x v="608"/>
    <m/>
    <x v="0"/>
    <x v="12"/>
    <m/>
    <s v="Direção Financeira"/>
    <x v="1"/>
    <m/>
    <x v="0"/>
    <x v="1"/>
    <x v="1"/>
    <x v="1"/>
    <x v="0"/>
    <x v="0"/>
    <x v="0"/>
    <x v="0"/>
    <x v="0"/>
    <x v="0"/>
    <x v="0"/>
    <s v="Direção Financeira"/>
    <x v="0"/>
    <x v="0"/>
    <x v="0"/>
    <x v="0"/>
    <x v="3"/>
    <x v="0"/>
    <x v="1"/>
    <x v="2"/>
    <x v="1"/>
    <x v="2"/>
    <x v="12"/>
    <x v="0"/>
    <m/>
  </r>
  <r>
    <x v="0"/>
    <n v="0"/>
    <n v="800000"/>
    <n v="0"/>
    <n v="0"/>
    <x v="5628"/>
    <x v="0"/>
    <x v="0"/>
    <x v="0"/>
    <s v="03.16.25"/>
    <x v="21"/>
    <x v="0"/>
    <x v="0"/>
    <s v="Direção dos  Recursos Humanos"/>
    <s v="03.16.25"/>
    <s v="Direção dos  Recursos Humanos"/>
    <s v="03.16.25"/>
    <x v="70"/>
    <x v="0"/>
    <x v="1"/>
    <x v="15"/>
    <x v="0"/>
    <x v="0"/>
    <x v="0"/>
    <x v="0"/>
    <x v="12"/>
    <s v="1 - Dotação Anual"/>
    <x v="4"/>
    <n v="800000"/>
    <x v="1"/>
    <n v="180000"/>
    <x v="1"/>
    <n v="0"/>
    <x v="608"/>
    <m/>
    <x v="0"/>
    <x v="12"/>
    <m/>
    <s v="Direção dos  Recursos Humanos"/>
    <x v="1"/>
    <m/>
    <x v="0"/>
    <x v="1"/>
    <x v="1"/>
    <x v="1"/>
    <x v="0"/>
    <x v="0"/>
    <x v="0"/>
    <x v="0"/>
    <x v="0"/>
    <x v="0"/>
    <x v="0"/>
    <s v="Direção dos  Recursos Humanos"/>
    <x v="0"/>
    <x v="0"/>
    <x v="0"/>
    <x v="0"/>
    <x v="3"/>
    <x v="0"/>
    <x v="1"/>
    <x v="2"/>
    <x v="1"/>
    <x v="2"/>
    <x v="12"/>
    <x v="0"/>
    <m/>
  </r>
  <r>
    <x v="0"/>
    <n v="0"/>
    <n v="0"/>
    <n v="0"/>
    <n v="0"/>
    <x v="5628"/>
    <x v="0"/>
    <x v="0"/>
    <x v="0"/>
    <s v="03.16.25"/>
    <x v="21"/>
    <x v="0"/>
    <x v="0"/>
    <s v="Direção dos  Recursos Humanos"/>
    <s v="03.16.25"/>
    <s v="Direção dos  Recursos Humanos"/>
    <s v="03.16.25"/>
    <x v="83"/>
    <x v="0"/>
    <x v="1"/>
    <x v="15"/>
    <x v="0"/>
    <x v="0"/>
    <x v="0"/>
    <x v="0"/>
    <x v="12"/>
    <s v="1 - Dotação Anual"/>
    <x v="4"/>
    <n v="0"/>
    <x v="1"/>
    <n v="500000"/>
    <x v="1"/>
    <n v="0"/>
    <x v="608"/>
    <m/>
    <x v="0"/>
    <x v="12"/>
    <m/>
    <s v="Direção dos  Recursos Humanos"/>
    <x v="1"/>
    <m/>
    <x v="0"/>
    <x v="1"/>
    <x v="1"/>
    <x v="1"/>
    <x v="0"/>
    <x v="0"/>
    <x v="0"/>
    <x v="0"/>
    <x v="0"/>
    <x v="0"/>
    <x v="0"/>
    <s v="Direção dos  Recursos Humanos"/>
    <x v="0"/>
    <x v="0"/>
    <x v="0"/>
    <x v="0"/>
    <x v="3"/>
    <x v="0"/>
    <x v="1"/>
    <x v="2"/>
    <x v="1"/>
    <x v="2"/>
    <x v="12"/>
    <x v="0"/>
    <m/>
  </r>
  <r>
    <x v="0"/>
    <n v="0"/>
    <n v="200000"/>
    <n v="0"/>
    <n v="0"/>
    <x v="5628"/>
    <x v="0"/>
    <x v="0"/>
    <x v="0"/>
    <s v="01.25.05.09"/>
    <x v="14"/>
    <x v="2"/>
    <x v="2"/>
    <s v="Saúde"/>
    <s v="01.25.05"/>
    <s v="Apoio a Consultas de Especialidade e Medicamentos"/>
    <s v="01.25.05.09"/>
    <x v="3"/>
    <x v="0"/>
    <x v="1"/>
    <x v="2"/>
    <x v="0"/>
    <x v="1"/>
    <x v="0"/>
    <x v="0"/>
    <x v="12"/>
    <s v="1 - Dotação Anual"/>
    <x v="4"/>
    <n v="200000"/>
    <x v="1"/>
    <n v="100000"/>
    <x v="1"/>
    <n v="0"/>
    <x v="608"/>
    <m/>
    <x v="0"/>
    <x v="12"/>
    <m/>
    <s v="Apoio a Consultas de Especialidade e Medicamentos"/>
    <x v="1"/>
    <s v="ACE"/>
    <x v="0"/>
    <x v="1"/>
    <x v="1"/>
    <x v="1"/>
    <x v="0"/>
    <x v="0"/>
    <x v="0"/>
    <x v="0"/>
    <x v="0"/>
    <x v="0"/>
    <x v="0"/>
    <s v="Apoio a Consultas de Especialidade e Medicamentos"/>
    <x v="0"/>
    <x v="0"/>
    <x v="0"/>
    <x v="0"/>
    <x v="3"/>
    <x v="0"/>
    <x v="1"/>
    <x v="2"/>
    <x v="1"/>
    <x v="2"/>
    <x v="12"/>
    <x v="0"/>
    <m/>
  </r>
  <r>
    <x v="0"/>
    <n v="0"/>
    <n v="1500000"/>
    <n v="0"/>
    <n v="0"/>
    <x v="5628"/>
    <x v="0"/>
    <x v="0"/>
    <x v="0"/>
    <s v="01.25.05.12"/>
    <x v="2"/>
    <x v="2"/>
    <x v="2"/>
    <s v="Saúde"/>
    <s v="01.25.05"/>
    <s v="Promoção e Inclusão Social"/>
    <s v="01.25.05.12"/>
    <x v="3"/>
    <x v="0"/>
    <x v="1"/>
    <x v="2"/>
    <x v="0"/>
    <x v="1"/>
    <x v="0"/>
    <x v="0"/>
    <x v="12"/>
    <s v="1 - Dotação Anual"/>
    <x v="4"/>
    <n v="1500000"/>
    <x v="1"/>
    <n v="550000"/>
    <x v="1"/>
    <n v="0"/>
    <x v="608"/>
    <m/>
    <x v="0"/>
    <x v="12"/>
    <m/>
    <s v="Promoção e Inclusão Social"/>
    <x v="1"/>
    <m/>
    <x v="0"/>
    <x v="1"/>
    <x v="1"/>
    <x v="1"/>
    <x v="0"/>
    <x v="0"/>
    <x v="0"/>
    <x v="0"/>
    <x v="0"/>
    <x v="0"/>
    <x v="0"/>
    <s v="Promoção e Inclusão Social"/>
    <x v="0"/>
    <x v="0"/>
    <x v="0"/>
    <x v="0"/>
    <x v="3"/>
    <x v="0"/>
    <x v="1"/>
    <x v="2"/>
    <x v="1"/>
    <x v="2"/>
    <x v="12"/>
    <x v="0"/>
    <m/>
  </r>
  <r>
    <x v="0"/>
    <n v="0"/>
    <n v="600000"/>
    <n v="0"/>
    <n v="0"/>
    <x v="5628"/>
    <x v="0"/>
    <x v="0"/>
    <x v="0"/>
    <s v="03.16.15"/>
    <x v="0"/>
    <x v="0"/>
    <x v="0"/>
    <s v="Direção Financeira"/>
    <s v="03.16.15"/>
    <s v="Direção Financeira"/>
    <s v="03.16.15"/>
    <x v="44"/>
    <x v="0"/>
    <x v="2"/>
    <x v="12"/>
    <x v="0"/>
    <x v="0"/>
    <x v="0"/>
    <x v="0"/>
    <x v="12"/>
    <s v="1 - Dotação Anual"/>
    <x v="4"/>
    <n v="600000"/>
    <x v="1"/>
    <n v="889000"/>
    <x v="1"/>
    <n v="0"/>
    <x v="608"/>
    <m/>
    <x v="0"/>
    <x v="12"/>
    <m/>
    <s v="Direção Financeira"/>
    <x v="1"/>
    <m/>
    <x v="0"/>
    <x v="1"/>
    <x v="1"/>
    <x v="1"/>
    <x v="0"/>
    <x v="0"/>
    <x v="0"/>
    <x v="0"/>
    <x v="0"/>
    <x v="0"/>
    <x v="0"/>
    <s v="Direção Financeira"/>
    <x v="0"/>
    <x v="0"/>
    <x v="0"/>
    <x v="0"/>
    <x v="3"/>
    <x v="0"/>
    <x v="1"/>
    <x v="2"/>
    <x v="1"/>
    <x v="2"/>
    <x v="12"/>
    <x v="0"/>
    <m/>
  </r>
  <r>
    <x v="0"/>
    <n v="0"/>
    <n v="1000000"/>
    <n v="0"/>
    <n v="0"/>
    <x v="5628"/>
    <x v="0"/>
    <x v="0"/>
    <x v="0"/>
    <s v="01.28.03.06"/>
    <x v="20"/>
    <x v="3"/>
    <x v="3"/>
    <s v="Proteção Social"/>
    <s v="01.28.03"/>
    <s v="Apoio a Crianças Vulneráveis "/>
    <s v="01.28.03.06"/>
    <x v="4"/>
    <x v="0"/>
    <x v="2"/>
    <x v="3"/>
    <x v="0"/>
    <x v="1"/>
    <x v="0"/>
    <x v="0"/>
    <x v="12"/>
    <s v="1 - Dotação Anual"/>
    <x v="4"/>
    <n v="1000000"/>
    <x v="1"/>
    <n v="400000"/>
    <x v="1"/>
    <n v="0"/>
    <x v="608"/>
    <m/>
    <x v="0"/>
    <x v="12"/>
    <m/>
    <s v="Apoio a Crianças Vulneráveis "/>
    <x v="1"/>
    <s v="ACV"/>
    <x v="0"/>
    <x v="1"/>
    <x v="1"/>
    <x v="1"/>
    <x v="0"/>
    <x v="0"/>
    <x v="0"/>
    <x v="0"/>
    <x v="0"/>
    <x v="0"/>
    <x v="0"/>
    <s v="Apoio a Crianças Vulneráveis "/>
    <x v="0"/>
    <x v="0"/>
    <x v="0"/>
    <x v="0"/>
    <x v="3"/>
    <x v="0"/>
    <x v="1"/>
    <x v="2"/>
    <x v="1"/>
    <x v="2"/>
    <x v="12"/>
    <x v="0"/>
    <m/>
  </r>
  <r>
    <x v="0"/>
    <n v="0"/>
    <n v="6000000"/>
    <n v="0"/>
    <n v="0"/>
    <x v="5628"/>
    <x v="0"/>
    <x v="0"/>
    <x v="0"/>
    <s v="01.27.04.11"/>
    <x v="26"/>
    <x v="1"/>
    <x v="1"/>
    <s v="Infra-Estruturas e Transportes"/>
    <s v="01.27.04"/>
    <s v="Manutenção de caminhos vicinais e melhoramento de acessos"/>
    <s v="01.27.04.11"/>
    <x v="4"/>
    <x v="0"/>
    <x v="2"/>
    <x v="3"/>
    <x v="0"/>
    <x v="1"/>
    <x v="0"/>
    <x v="0"/>
    <x v="12"/>
    <s v="1 - Dotação Anual"/>
    <x v="4"/>
    <n v="6000000"/>
    <x v="1"/>
    <n v="0"/>
    <x v="1"/>
    <n v="0"/>
    <x v="608"/>
    <m/>
    <x v="0"/>
    <x v="12"/>
    <m/>
    <s v="Manutenção de caminhos vicinais e melhoramento de acessos"/>
    <x v="1"/>
    <m/>
    <x v="0"/>
    <x v="1"/>
    <x v="1"/>
    <x v="1"/>
    <x v="0"/>
    <x v="0"/>
    <x v="0"/>
    <x v="0"/>
    <x v="0"/>
    <x v="0"/>
    <x v="0"/>
    <s v="Manutenção de caminhos vicinais e melhoramento de acessos"/>
    <x v="0"/>
    <x v="0"/>
    <x v="0"/>
    <x v="0"/>
    <x v="3"/>
    <x v="0"/>
    <x v="1"/>
    <x v="2"/>
    <x v="1"/>
    <x v="2"/>
    <x v="12"/>
    <x v="0"/>
    <m/>
  </r>
  <r>
    <x v="0"/>
    <n v="0"/>
    <n v="15700000"/>
    <n v="0"/>
    <n v="0"/>
    <x v="5628"/>
    <x v="0"/>
    <x v="0"/>
    <x v="0"/>
    <s v="01.25.04.22"/>
    <x v="9"/>
    <x v="2"/>
    <x v="2"/>
    <s v="Cultura"/>
    <s v="01.25.04"/>
    <s v="Atividades culturais e promoção da cultura no Concelho"/>
    <s v="01.25.04.22"/>
    <x v="4"/>
    <x v="0"/>
    <x v="2"/>
    <x v="3"/>
    <x v="0"/>
    <x v="1"/>
    <x v="0"/>
    <x v="0"/>
    <x v="12"/>
    <s v="1 - Dotação Anual"/>
    <x v="4"/>
    <n v="15700000"/>
    <x v="1"/>
    <n v="8000000"/>
    <x v="1"/>
    <n v="0"/>
    <x v="608"/>
    <m/>
    <x v="0"/>
    <x v="12"/>
    <m/>
    <s v="Atividades culturais e promoção da cultura no Concelho"/>
    <x v="1"/>
    <s v="ACPCC"/>
    <x v="0"/>
    <x v="1"/>
    <x v="1"/>
    <x v="1"/>
    <x v="0"/>
    <x v="0"/>
    <x v="0"/>
    <x v="0"/>
    <x v="0"/>
    <x v="0"/>
    <x v="0"/>
    <s v="Atividades culturais e promoção da cultura no Concelho"/>
    <x v="0"/>
    <x v="0"/>
    <x v="0"/>
    <x v="0"/>
    <x v="3"/>
    <x v="0"/>
    <x v="1"/>
    <x v="2"/>
    <x v="1"/>
    <x v="2"/>
    <x v="12"/>
    <x v="0"/>
    <m/>
  </r>
  <r>
    <x v="0"/>
    <n v="0"/>
    <n v="1000000"/>
    <n v="0"/>
    <n v="0"/>
    <x v="5628"/>
    <x v="0"/>
    <x v="0"/>
    <x v="0"/>
    <s v="01.25.03.12"/>
    <x v="52"/>
    <x v="2"/>
    <x v="2"/>
    <s v="Emprego e Formação profissional"/>
    <s v="01.25.03"/>
    <s v="Estágios Profissionais e Promoção de Emprego"/>
    <s v="01.25.03.12"/>
    <x v="4"/>
    <x v="0"/>
    <x v="2"/>
    <x v="3"/>
    <x v="0"/>
    <x v="1"/>
    <x v="0"/>
    <x v="0"/>
    <x v="12"/>
    <s v="1 - Dotação Anual"/>
    <x v="4"/>
    <n v="1000000"/>
    <x v="1"/>
    <n v="0"/>
    <x v="1"/>
    <n v="0"/>
    <x v="608"/>
    <m/>
    <x v="0"/>
    <x v="12"/>
    <m/>
    <s v="Estágios Profissionais e Promoção de Emprego"/>
    <x v="1"/>
    <m/>
    <x v="0"/>
    <x v="1"/>
    <x v="1"/>
    <x v="1"/>
    <x v="0"/>
    <x v="0"/>
    <x v="0"/>
    <x v="0"/>
    <x v="0"/>
    <x v="0"/>
    <x v="0"/>
    <s v="Estágios Profissionais e Promoção de Emprego"/>
    <x v="0"/>
    <x v="0"/>
    <x v="0"/>
    <x v="0"/>
    <x v="3"/>
    <x v="0"/>
    <x v="1"/>
    <x v="2"/>
    <x v="1"/>
    <x v="2"/>
    <x v="12"/>
    <x v="0"/>
    <m/>
  </r>
  <r>
    <x v="0"/>
    <n v="0"/>
    <n v="300000"/>
    <n v="0"/>
    <n v="0"/>
    <x v="5628"/>
    <x v="0"/>
    <x v="0"/>
    <x v="0"/>
    <s v="01.25.03.09"/>
    <x v="6"/>
    <x v="2"/>
    <x v="2"/>
    <s v="Emprego e Formação profissional"/>
    <s v="01.25.03"/>
    <s v="Apoio a formação profissional"/>
    <s v="01.25.03.09"/>
    <x v="4"/>
    <x v="0"/>
    <x v="2"/>
    <x v="3"/>
    <x v="0"/>
    <x v="1"/>
    <x v="0"/>
    <x v="0"/>
    <x v="12"/>
    <s v="1 - Dotação Anual"/>
    <x v="4"/>
    <n v="300000"/>
    <x v="1"/>
    <n v="0"/>
    <x v="1"/>
    <n v="0"/>
    <x v="608"/>
    <m/>
    <x v="0"/>
    <x v="12"/>
    <m/>
    <s v="Apoio a formação profissional"/>
    <x v="1"/>
    <m/>
    <x v="0"/>
    <x v="1"/>
    <x v="1"/>
    <x v="1"/>
    <x v="0"/>
    <x v="0"/>
    <x v="0"/>
    <x v="0"/>
    <x v="0"/>
    <x v="0"/>
    <x v="0"/>
    <s v="Apoio a formação profissional"/>
    <x v="0"/>
    <x v="0"/>
    <x v="0"/>
    <x v="0"/>
    <x v="3"/>
    <x v="0"/>
    <x v="1"/>
    <x v="2"/>
    <x v="1"/>
    <x v="2"/>
    <x v="12"/>
    <x v="0"/>
    <m/>
  </r>
  <r>
    <x v="0"/>
    <n v="0"/>
    <n v="7000000"/>
    <n v="0"/>
    <n v="0"/>
    <x v="5628"/>
    <x v="0"/>
    <x v="0"/>
    <x v="0"/>
    <s v="01.27.02.11"/>
    <x v="11"/>
    <x v="1"/>
    <x v="1"/>
    <s v="Saneamento básico"/>
    <s v="01.27.02"/>
    <s v="Reforço do saneamento básico"/>
    <s v="01.27.02.11"/>
    <x v="4"/>
    <x v="0"/>
    <x v="2"/>
    <x v="3"/>
    <x v="0"/>
    <x v="1"/>
    <x v="0"/>
    <x v="0"/>
    <x v="12"/>
    <s v="1 - Dotação Anual"/>
    <x v="4"/>
    <n v="7000000"/>
    <x v="1"/>
    <n v="11100000"/>
    <x v="1"/>
    <n v="0"/>
    <x v="608"/>
    <m/>
    <x v="0"/>
    <x v="12"/>
    <m/>
    <s v="Reforço do saneamento básico"/>
    <x v="1"/>
    <m/>
    <x v="0"/>
    <x v="1"/>
    <x v="1"/>
    <x v="1"/>
    <x v="0"/>
    <x v="0"/>
    <x v="0"/>
    <x v="0"/>
    <x v="0"/>
    <x v="0"/>
    <x v="0"/>
    <s v="Reforço do saneamento básico"/>
    <x v="0"/>
    <x v="0"/>
    <x v="0"/>
    <x v="0"/>
    <x v="3"/>
    <x v="0"/>
    <x v="1"/>
    <x v="2"/>
    <x v="1"/>
    <x v="2"/>
    <x v="12"/>
    <x v="0"/>
    <m/>
  </r>
  <r>
    <x v="0"/>
    <n v="0"/>
    <n v="1000000"/>
    <n v="0"/>
    <n v="0"/>
    <x v="5628"/>
    <x v="0"/>
    <x v="0"/>
    <x v="0"/>
    <s v="01.27.04.03"/>
    <x v="23"/>
    <x v="1"/>
    <x v="1"/>
    <s v="Infra-Estruturas e Transportes"/>
    <s v="01.27.04"/>
    <s v="Plano de emergencia da epoca de chuvas"/>
    <s v="01.27.04.03"/>
    <x v="4"/>
    <x v="0"/>
    <x v="2"/>
    <x v="3"/>
    <x v="0"/>
    <x v="1"/>
    <x v="0"/>
    <x v="0"/>
    <x v="12"/>
    <s v="1 - Dotação Anual"/>
    <x v="4"/>
    <n v="1000000"/>
    <x v="1"/>
    <n v="1000000"/>
    <x v="1"/>
    <n v="0"/>
    <x v="608"/>
    <m/>
    <x v="0"/>
    <x v="12"/>
    <m/>
    <s v="Plano de emergencia da epoca de chuvas"/>
    <x v="1"/>
    <m/>
    <x v="0"/>
    <x v="1"/>
    <x v="1"/>
    <x v="1"/>
    <x v="0"/>
    <x v="0"/>
    <x v="0"/>
    <x v="0"/>
    <x v="0"/>
    <x v="0"/>
    <x v="0"/>
    <s v="Plano de emergencia da epoca de chuvas"/>
    <x v="0"/>
    <x v="0"/>
    <x v="0"/>
    <x v="0"/>
    <x v="3"/>
    <x v="0"/>
    <x v="1"/>
    <x v="2"/>
    <x v="1"/>
    <x v="2"/>
    <x v="12"/>
    <x v="0"/>
    <m/>
  </r>
  <r>
    <x v="0"/>
    <n v="0"/>
    <n v="100000"/>
    <n v="0"/>
    <n v="0"/>
    <x v="5628"/>
    <x v="0"/>
    <x v="0"/>
    <x v="0"/>
    <s v="01.23.04.16"/>
    <x v="77"/>
    <x v="5"/>
    <x v="6"/>
    <s v="Ambiente"/>
    <s v="01.23.04"/>
    <s v="Educação Ambiental"/>
    <s v="01.23.04.16"/>
    <x v="4"/>
    <x v="0"/>
    <x v="2"/>
    <x v="3"/>
    <x v="0"/>
    <x v="1"/>
    <x v="0"/>
    <x v="0"/>
    <x v="12"/>
    <s v="1 - Dotação Anual"/>
    <x v="4"/>
    <n v="100000"/>
    <x v="1"/>
    <n v="0"/>
    <x v="1"/>
    <n v="0"/>
    <x v="608"/>
    <m/>
    <x v="0"/>
    <x v="12"/>
    <m/>
    <s v="Educação Ambiental"/>
    <x v="1"/>
    <s v="EA"/>
    <x v="0"/>
    <x v="1"/>
    <x v="1"/>
    <x v="1"/>
    <x v="0"/>
    <x v="0"/>
    <x v="0"/>
    <x v="0"/>
    <x v="0"/>
    <x v="0"/>
    <x v="0"/>
    <s v="Educação Ambiental"/>
    <x v="0"/>
    <x v="0"/>
    <x v="0"/>
    <x v="0"/>
    <x v="3"/>
    <x v="0"/>
    <x v="1"/>
    <x v="2"/>
    <x v="1"/>
    <x v="2"/>
    <x v="12"/>
    <x v="0"/>
    <m/>
  </r>
  <r>
    <x v="0"/>
    <n v="0"/>
    <n v="6500000"/>
    <n v="0"/>
    <n v="0"/>
    <x v="5628"/>
    <x v="0"/>
    <x v="0"/>
    <x v="0"/>
    <s v="01.28.03.07"/>
    <x v="17"/>
    <x v="3"/>
    <x v="3"/>
    <s v="Proteção Social"/>
    <s v="01.28.03"/>
    <s v="Transporte escolar"/>
    <s v="01.28.03.07"/>
    <x v="4"/>
    <x v="0"/>
    <x v="2"/>
    <x v="3"/>
    <x v="0"/>
    <x v="1"/>
    <x v="0"/>
    <x v="0"/>
    <x v="12"/>
    <s v="1 - Dotação Anual"/>
    <x v="4"/>
    <n v="6500000"/>
    <x v="1"/>
    <n v="0"/>
    <x v="1"/>
    <n v="400000"/>
    <x v="608"/>
    <m/>
    <x v="0"/>
    <x v="12"/>
    <m/>
    <s v="Transporte escolar"/>
    <x v="1"/>
    <s v="TE"/>
    <x v="0"/>
    <x v="1"/>
    <x v="1"/>
    <x v="1"/>
    <x v="0"/>
    <x v="0"/>
    <x v="0"/>
    <x v="0"/>
    <x v="0"/>
    <x v="0"/>
    <x v="0"/>
    <s v="Transporte escolar"/>
    <x v="0"/>
    <x v="0"/>
    <x v="0"/>
    <x v="0"/>
    <x v="3"/>
    <x v="0"/>
    <x v="1"/>
    <x v="2"/>
    <x v="1"/>
    <x v="2"/>
    <x v="12"/>
    <x v="0"/>
    <m/>
  </r>
  <r>
    <x v="0"/>
    <n v="0"/>
    <n v="200000"/>
    <n v="0"/>
    <n v="0"/>
    <x v="5628"/>
    <x v="0"/>
    <x v="0"/>
    <x v="0"/>
    <s v="01.23.01.03"/>
    <x v="37"/>
    <x v="5"/>
    <x v="6"/>
    <s v="Género"/>
    <s v="01.23.01"/>
    <s v="Capacitação e formação dos homens e das mulheres"/>
    <s v="01.23.01.03"/>
    <x v="4"/>
    <x v="0"/>
    <x v="2"/>
    <x v="3"/>
    <x v="0"/>
    <x v="1"/>
    <x v="0"/>
    <x v="0"/>
    <x v="12"/>
    <s v="1 - Dotação Anual"/>
    <x v="4"/>
    <n v="200000"/>
    <x v="1"/>
    <n v="0"/>
    <x v="1"/>
    <n v="0"/>
    <x v="608"/>
    <m/>
    <x v="0"/>
    <x v="12"/>
    <m/>
    <s v="Capacitação e formação dos homens e das mulheres"/>
    <x v="1"/>
    <s v="CHM"/>
    <x v="0"/>
    <x v="1"/>
    <x v="1"/>
    <x v="1"/>
    <x v="0"/>
    <x v="0"/>
    <x v="0"/>
    <x v="0"/>
    <x v="0"/>
    <x v="0"/>
    <x v="0"/>
    <s v="Capacitação e formação dos homens e das mulheres"/>
    <x v="0"/>
    <x v="0"/>
    <x v="0"/>
    <x v="0"/>
    <x v="3"/>
    <x v="0"/>
    <x v="1"/>
    <x v="2"/>
    <x v="1"/>
    <x v="2"/>
    <x v="12"/>
    <x v="0"/>
    <m/>
  </r>
  <r>
    <x v="0"/>
    <n v="0"/>
    <n v="150000"/>
    <n v="0"/>
    <n v="0"/>
    <x v="5628"/>
    <x v="0"/>
    <x v="0"/>
    <x v="0"/>
    <s v="01.25.01.13"/>
    <x v="30"/>
    <x v="2"/>
    <x v="2"/>
    <s v="Educação"/>
    <s v="01.25.01"/>
    <s v="Incentivo ao ensino básico e secundário"/>
    <s v="01.25.01.13"/>
    <x v="4"/>
    <x v="0"/>
    <x v="2"/>
    <x v="3"/>
    <x v="0"/>
    <x v="1"/>
    <x v="0"/>
    <x v="0"/>
    <x v="12"/>
    <s v="1 - Dotação Anual"/>
    <x v="4"/>
    <n v="150000"/>
    <x v="1"/>
    <n v="0"/>
    <x v="1"/>
    <n v="0"/>
    <x v="608"/>
    <m/>
    <x v="0"/>
    <x v="12"/>
    <m/>
    <s v="Incentivo ao ensino básico e secundário"/>
    <x v="1"/>
    <s v="IEBS"/>
    <x v="0"/>
    <x v="1"/>
    <x v="1"/>
    <x v="1"/>
    <x v="0"/>
    <x v="0"/>
    <x v="0"/>
    <x v="0"/>
    <x v="0"/>
    <x v="0"/>
    <x v="0"/>
    <s v="Incentivo ao ensino básico e secundário"/>
    <x v="0"/>
    <x v="0"/>
    <x v="0"/>
    <x v="0"/>
    <x v="3"/>
    <x v="0"/>
    <x v="1"/>
    <x v="2"/>
    <x v="1"/>
    <x v="2"/>
    <x v="12"/>
    <x v="0"/>
    <m/>
  </r>
  <r>
    <x v="0"/>
    <n v="0"/>
    <n v="500000"/>
    <n v="0"/>
    <n v="0"/>
    <x v="5628"/>
    <x v="0"/>
    <x v="0"/>
    <x v="0"/>
    <s v="01.25.01.17"/>
    <x v="56"/>
    <x v="2"/>
    <x v="2"/>
    <s v="Educação"/>
    <s v="01.25.01"/>
    <s v="Incentivo ao ensino superior"/>
    <s v="01.25.01.17"/>
    <x v="4"/>
    <x v="0"/>
    <x v="2"/>
    <x v="3"/>
    <x v="0"/>
    <x v="1"/>
    <x v="0"/>
    <x v="0"/>
    <x v="12"/>
    <s v="1 - Dotação Anual"/>
    <x v="4"/>
    <n v="500000"/>
    <x v="1"/>
    <n v="0"/>
    <x v="1"/>
    <n v="0"/>
    <x v="608"/>
    <m/>
    <x v="0"/>
    <x v="12"/>
    <m/>
    <s v="Incentivo ao ensino superior"/>
    <x v="1"/>
    <s v="IES"/>
    <x v="0"/>
    <x v="1"/>
    <x v="1"/>
    <x v="1"/>
    <x v="0"/>
    <x v="0"/>
    <x v="0"/>
    <x v="0"/>
    <x v="0"/>
    <x v="0"/>
    <x v="0"/>
    <s v="Incentivo ao ensino superior"/>
    <x v="0"/>
    <x v="0"/>
    <x v="0"/>
    <x v="0"/>
    <x v="3"/>
    <x v="0"/>
    <x v="1"/>
    <x v="2"/>
    <x v="1"/>
    <x v="2"/>
    <x v="12"/>
    <x v="0"/>
    <m/>
  </r>
  <r>
    <x v="0"/>
    <n v="0"/>
    <n v="1020000"/>
    <n v="0"/>
    <n v="0"/>
    <x v="5628"/>
    <x v="0"/>
    <x v="0"/>
    <x v="0"/>
    <s v="01.25.01.14"/>
    <x v="3"/>
    <x v="2"/>
    <x v="2"/>
    <s v="Educação"/>
    <s v="01.25.01"/>
    <s v="Incentivo ao pré escolar"/>
    <s v="01.25.01.14"/>
    <x v="4"/>
    <x v="0"/>
    <x v="2"/>
    <x v="3"/>
    <x v="0"/>
    <x v="1"/>
    <x v="0"/>
    <x v="0"/>
    <x v="12"/>
    <s v="1 - Dotação Anual"/>
    <x v="4"/>
    <n v="1020000"/>
    <x v="1"/>
    <n v="0"/>
    <x v="1"/>
    <n v="0"/>
    <x v="608"/>
    <m/>
    <x v="0"/>
    <x v="12"/>
    <m/>
    <s v="Incentivo ao pré escolar"/>
    <x v="1"/>
    <s v="IPE"/>
    <x v="0"/>
    <x v="1"/>
    <x v="1"/>
    <x v="1"/>
    <x v="0"/>
    <x v="0"/>
    <x v="0"/>
    <x v="0"/>
    <x v="0"/>
    <x v="0"/>
    <x v="0"/>
    <s v="Incentivo ao pré escolar"/>
    <x v="0"/>
    <x v="0"/>
    <x v="0"/>
    <x v="0"/>
    <x v="3"/>
    <x v="0"/>
    <x v="1"/>
    <x v="2"/>
    <x v="1"/>
    <x v="2"/>
    <x v="12"/>
    <x v="0"/>
    <m/>
  </r>
  <r>
    <x v="0"/>
    <n v="0"/>
    <n v="150000"/>
    <n v="0"/>
    <n v="0"/>
    <x v="5628"/>
    <x v="0"/>
    <x v="0"/>
    <x v="0"/>
    <s v="03.16.15"/>
    <x v="0"/>
    <x v="0"/>
    <x v="0"/>
    <s v="Direção Financeira"/>
    <s v="03.16.15"/>
    <s v="Direção Financeira"/>
    <s v="03.16.15"/>
    <x v="19"/>
    <x v="0"/>
    <x v="2"/>
    <x v="7"/>
    <x v="0"/>
    <x v="0"/>
    <x v="0"/>
    <x v="0"/>
    <x v="12"/>
    <s v="1 - Dotação Anual"/>
    <x v="4"/>
    <n v="150000"/>
    <x v="1"/>
    <n v="400000"/>
    <x v="1"/>
    <n v="0"/>
    <x v="608"/>
    <m/>
    <x v="0"/>
    <x v="12"/>
    <m/>
    <s v="Direção Financeira"/>
    <x v="1"/>
    <m/>
    <x v="0"/>
    <x v="1"/>
    <x v="1"/>
    <x v="1"/>
    <x v="0"/>
    <x v="0"/>
    <x v="0"/>
    <x v="0"/>
    <x v="0"/>
    <x v="0"/>
    <x v="0"/>
    <s v="Direção Financeira"/>
    <x v="0"/>
    <x v="0"/>
    <x v="0"/>
    <x v="0"/>
    <x v="3"/>
    <x v="0"/>
    <x v="1"/>
    <x v="2"/>
    <x v="1"/>
    <x v="2"/>
    <x v="12"/>
    <x v="0"/>
    <m/>
  </r>
  <r>
    <x v="0"/>
    <n v="0"/>
    <n v="6000000"/>
    <n v="0"/>
    <n v="0"/>
    <x v="5628"/>
    <x v="0"/>
    <x v="0"/>
    <x v="0"/>
    <s v="03.16.15"/>
    <x v="0"/>
    <x v="0"/>
    <x v="0"/>
    <s v="Direção Financeira"/>
    <s v="03.16.15"/>
    <s v="Direção Financeira"/>
    <s v="03.16.15"/>
    <x v="124"/>
    <x v="0"/>
    <x v="2"/>
    <x v="23"/>
    <x v="0"/>
    <x v="0"/>
    <x v="0"/>
    <x v="0"/>
    <x v="12"/>
    <s v="1 - Dotação Anual"/>
    <x v="4"/>
    <n v="6000000"/>
    <x v="1"/>
    <n v="0"/>
    <x v="1"/>
    <n v="6000000"/>
    <x v="608"/>
    <m/>
    <x v="0"/>
    <x v="12"/>
    <m/>
    <s v="Direção Financeira"/>
    <x v="1"/>
    <m/>
    <x v="0"/>
    <x v="1"/>
    <x v="1"/>
    <x v="1"/>
    <x v="0"/>
    <x v="0"/>
    <x v="0"/>
    <x v="0"/>
    <x v="0"/>
    <x v="0"/>
    <x v="0"/>
    <s v="Direção Financeira"/>
    <x v="0"/>
    <x v="0"/>
    <x v="0"/>
    <x v="0"/>
    <x v="3"/>
    <x v="0"/>
    <x v="1"/>
    <x v="2"/>
    <x v="1"/>
    <x v="2"/>
    <x v="12"/>
    <x v="0"/>
    <m/>
  </r>
  <r>
    <x v="1"/>
    <n v="0"/>
    <n v="6000000"/>
    <n v="0"/>
    <n v="0"/>
    <x v="5628"/>
    <x v="0"/>
    <x v="1"/>
    <x v="0"/>
    <s v="03.03.10"/>
    <x v="15"/>
    <x v="0"/>
    <x v="5"/>
    <s v="Receitas Da Câmara"/>
    <s v="03.03.10"/>
    <s v="Receitas Da Câmara"/>
    <s v="03.03.10"/>
    <x v="125"/>
    <x v="0"/>
    <x v="0"/>
    <x v="1"/>
    <x v="0"/>
    <x v="0"/>
    <x v="2"/>
    <x v="0"/>
    <x v="12"/>
    <s v="1 - Dotação Anual"/>
    <x v="4"/>
    <n v="6000000"/>
    <x v="1"/>
    <n v="0"/>
    <x v="1"/>
    <n v="0"/>
    <x v="608"/>
    <m/>
    <x v="0"/>
    <x v="12"/>
    <m/>
    <s v="Receitas Da Câmara"/>
    <x v="1"/>
    <s v="RDC"/>
    <x v="0"/>
    <x v="1"/>
    <x v="1"/>
    <x v="1"/>
    <x v="0"/>
    <x v="0"/>
    <x v="0"/>
    <x v="0"/>
    <x v="0"/>
    <x v="0"/>
    <x v="0"/>
    <s v="Receitas Da Câmara"/>
    <x v="0"/>
    <x v="0"/>
    <x v="0"/>
    <x v="0"/>
    <x v="3"/>
    <x v="0"/>
    <x v="1"/>
    <x v="2"/>
    <x v="1"/>
    <x v="2"/>
    <x v="12"/>
    <x v="0"/>
    <m/>
  </r>
  <r>
    <x v="1"/>
    <n v="0"/>
    <n v="3800000"/>
    <n v="0"/>
    <n v="0"/>
    <x v="5628"/>
    <x v="0"/>
    <x v="0"/>
    <x v="0"/>
    <s v="01.27.06.41"/>
    <x v="16"/>
    <x v="1"/>
    <x v="1"/>
    <s v="Requalificação Urbana e habitação"/>
    <s v="01.27.06"/>
    <s v="Reabilitação de Jardins Infantis e Escolas do EBI"/>
    <s v="01.27.06.41"/>
    <x v="29"/>
    <x v="0"/>
    <x v="0"/>
    <x v="1"/>
    <x v="0"/>
    <x v="1"/>
    <x v="1"/>
    <x v="0"/>
    <x v="12"/>
    <s v="1 - Dotação Anual"/>
    <x v="4"/>
    <n v="3800000"/>
    <x v="1"/>
    <n v="0"/>
    <x v="1"/>
    <n v="0"/>
    <x v="608"/>
    <m/>
    <x v="0"/>
    <x v="12"/>
    <m/>
    <s v="Reabilitação de Jardins Infantis e Escolas do EBI"/>
    <x v="1"/>
    <s v="RJEBI"/>
    <x v="0"/>
    <x v="1"/>
    <x v="1"/>
    <x v="1"/>
    <x v="0"/>
    <x v="0"/>
    <x v="0"/>
    <x v="0"/>
    <x v="0"/>
    <x v="0"/>
    <x v="0"/>
    <s v="Reabilitação de Jardins Infantis e Escolas do EBI"/>
    <x v="0"/>
    <x v="0"/>
    <x v="0"/>
    <x v="0"/>
    <x v="3"/>
    <x v="0"/>
    <x v="1"/>
    <x v="2"/>
    <x v="1"/>
    <x v="2"/>
    <x v="12"/>
    <x v="0"/>
    <m/>
  </r>
  <r>
    <x v="1"/>
    <n v="0"/>
    <n v="3500000"/>
    <n v="0"/>
    <n v="0"/>
    <x v="5628"/>
    <x v="0"/>
    <x v="0"/>
    <x v="0"/>
    <s v="01.27.02.01"/>
    <x v="78"/>
    <x v="1"/>
    <x v="1"/>
    <s v="Saneamento básico"/>
    <s v="01.27.02"/>
    <s v="Aquisição de contentores de lixo"/>
    <s v="01.27.02.01"/>
    <x v="2"/>
    <x v="0"/>
    <x v="0"/>
    <x v="1"/>
    <x v="0"/>
    <x v="1"/>
    <x v="1"/>
    <x v="0"/>
    <x v="12"/>
    <s v="1 - Dotação Anual"/>
    <x v="4"/>
    <n v="3500000"/>
    <x v="1"/>
    <n v="0"/>
    <x v="1"/>
    <n v="0"/>
    <x v="608"/>
    <m/>
    <x v="0"/>
    <x v="12"/>
    <m/>
    <s v="Aquisição de contentores de lixo"/>
    <x v="1"/>
    <s v="AQUIS"/>
    <x v="0"/>
    <x v="1"/>
    <x v="1"/>
    <x v="1"/>
    <x v="0"/>
    <x v="0"/>
    <x v="0"/>
    <x v="0"/>
    <x v="0"/>
    <x v="0"/>
    <x v="0"/>
    <s v="Aquisição de contentores de lixo"/>
    <x v="0"/>
    <x v="0"/>
    <x v="0"/>
    <x v="0"/>
    <x v="3"/>
    <x v="0"/>
    <x v="1"/>
    <x v="2"/>
    <x v="1"/>
    <x v="2"/>
    <x v="12"/>
    <x v="0"/>
    <m/>
  </r>
  <r>
    <x v="1"/>
    <n v="0"/>
    <n v="9000000"/>
    <n v="0"/>
    <n v="0"/>
    <x v="5628"/>
    <x v="0"/>
    <x v="0"/>
    <x v="0"/>
    <s v="01.27.06.42"/>
    <x v="4"/>
    <x v="1"/>
    <x v="1"/>
    <s v="Requalificação Urbana e habitação"/>
    <s v="01.27.06"/>
    <s v="Manutenção do Estádio Municipal/Campos Futebol 11"/>
    <s v="01.27.06.42"/>
    <x v="2"/>
    <x v="0"/>
    <x v="0"/>
    <x v="1"/>
    <x v="0"/>
    <x v="1"/>
    <x v="1"/>
    <x v="0"/>
    <x v="12"/>
    <s v="1 - Dotação Anual"/>
    <x v="4"/>
    <n v="9000000"/>
    <x v="1"/>
    <n v="0"/>
    <x v="1"/>
    <n v="0"/>
    <x v="608"/>
    <m/>
    <x v="0"/>
    <x v="12"/>
    <m/>
    <s v="Manutenção do Estádio Municipal/Campos Futebol 11"/>
    <x v="1"/>
    <s v="MCF"/>
    <x v="0"/>
    <x v="1"/>
    <x v="1"/>
    <x v="1"/>
    <x v="0"/>
    <x v="0"/>
    <x v="0"/>
    <x v="0"/>
    <x v="0"/>
    <x v="0"/>
    <x v="0"/>
    <s v="Manutenção do Estádio Municipal/Campos Futebol 11"/>
    <x v="0"/>
    <x v="0"/>
    <x v="0"/>
    <x v="0"/>
    <x v="3"/>
    <x v="0"/>
    <x v="1"/>
    <x v="2"/>
    <x v="1"/>
    <x v="2"/>
    <x v="12"/>
    <x v="0"/>
    <m/>
  </r>
  <r>
    <x v="1"/>
    <n v="0"/>
    <n v="6000000"/>
    <n v="0"/>
    <n v="0"/>
    <x v="5628"/>
    <x v="0"/>
    <x v="0"/>
    <x v="0"/>
    <s v="01.27.06.79"/>
    <x v="67"/>
    <x v="1"/>
    <x v="1"/>
    <s v="Requalificação Urbana e habitação"/>
    <s v="01.27.06"/>
    <s v="Requalificação Urbana e Ambiental de Achada Bolanha"/>
    <s v="01.27.06.79"/>
    <x v="2"/>
    <x v="0"/>
    <x v="0"/>
    <x v="1"/>
    <x v="0"/>
    <x v="1"/>
    <x v="1"/>
    <x v="0"/>
    <x v="12"/>
    <s v="1 - Dotação Anual"/>
    <x v="4"/>
    <n v="6000000"/>
    <x v="1"/>
    <n v="0"/>
    <x v="1"/>
    <n v="0"/>
    <x v="608"/>
    <m/>
    <x v="0"/>
    <x v="12"/>
    <m/>
    <s v="Requalificação Urbana e Ambiental de Achada Bolanha"/>
    <x v="1"/>
    <m/>
    <x v="0"/>
    <x v="1"/>
    <x v="1"/>
    <x v="1"/>
    <x v="0"/>
    <x v="0"/>
    <x v="0"/>
    <x v="0"/>
    <x v="0"/>
    <x v="0"/>
    <x v="0"/>
    <s v="Requalificação Urbana e Ambiental de Achada Bolanha"/>
    <x v="0"/>
    <x v="0"/>
    <x v="0"/>
    <x v="0"/>
    <x v="3"/>
    <x v="0"/>
    <x v="1"/>
    <x v="2"/>
    <x v="1"/>
    <x v="2"/>
    <x v="12"/>
    <x v="0"/>
    <m/>
  </r>
  <r>
    <x v="1"/>
    <n v="0"/>
    <n v="5000000"/>
    <n v="0"/>
    <n v="0"/>
    <x v="5628"/>
    <x v="0"/>
    <x v="0"/>
    <x v="0"/>
    <s v="01.25.02.23"/>
    <x v="13"/>
    <x v="2"/>
    <x v="2"/>
    <s v="desporto"/>
    <s v="01.25.02"/>
    <s v="Atividades desportivas e promoção do desporto no Concelho"/>
    <s v="01.25.02.23"/>
    <x v="2"/>
    <x v="0"/>
    <x v="0"/>
    <x v="1"/>
    <x v="0"/>
    <x v="1"/>
    <x v="1"/>
    <x v="0"/>
    <x v="12"/>
    <s v="1 - Dotação Anual"/>
    <x v="4"/>
    <n v="5000000"/>
    <x v="1"/>
    <n v="0"/>
    <x v="1"/>
    <n v="0"/>
    <x v="608"/>
    <m/>
    <x v="0"/>
    <x v="12"/>
    <m/>
    <s v="Atividades desportivas e promoção do desporto no Concelho"/>
    <x v="1"/>
    <m/>
    <x v="0"/>
    <x v="1"/>
    <x v="1"/>
    <x v="1"/>
    <x v="0"/>
    <x v="0"/>
    <x v="0"/>
    <x v="0"/>
    <x v="0"/>
    <x v="0"/>
    <x v="0"/>
    <s v="Atividades desportivas e promoção do desporto no Concelho"/>
    <x v="0"/>
    <x v="0"/>
    <x v="0"/>
    <x v="0"/>
    <x v="3"/>
    <x v="0"/>
    <x v="1"/>
    <x v="2"/>
    <x v="1"/>
    <x v="2"/>
    <x v="12"/>
    <x v="0"/>
    <m/>
  </r>
  <r>
    <x v="1"/>
    <n v="0"/>
    <n v="42000000"/>
    <n v="0"/>
    <n v="0"/>
    <x v="5628"/>
    <x v="0"/>
    <x v="0"/>
    <x v="0"/>
    <s v="01.27.07.01"/>
    <x v="59"/>
    <x v="1"/>
    <x v="1"/>
    <s v="Requalificação Urbana e Habitação 2"/>
    <s v="01.27.07"/>
    <s v="Construção da Estrada de Mato Dentro"/>
    <s v="01.27.07.01"/>
    <x v="2"/>
    <x v="0"/>
    <x v="0"/>
    <x v="1"/>
    <x v="0"/>
    <x v="1"/>
    <x v="1"/>
    <x v="0"/>
    <x v="12"/>
    <s v="1 - Dotação Anual"/>
    <x v="4"/>
    <n v="42000000"/>
    <x v="1"/>
    <n v="0"/>
    <x v="1"/>
    <n v="32050000"/>
    <x v="608"/>
    <m/>
    <x v="0"/>
    <x v="12"/>
    <m/>
    <s v="Construção da Estrada de Mato Dentro"/>
    <x v="1"/>
    <m/>
    <x v="0"/>
    <x v="1"/>
    <x v="1"/>
    <x v="1"/>
    <x v="0"/>
    <x v="0"/>
    <x v="0"/>
    <x v="0"/>
    <x v="0"/>
    <x v="0"/>
    <x v="0"/>
    <s v="Construção da Estrada de Mato Dentro"/>
    <x v="0"/>
    <x v="0"/>
    <x v="0"/>
    <x v="0"/>
    <x v="3"/>
    <x v="0"/>
    <x v="1"/>
    <x v="2"/>
    <x v="1"/>
    <x v="2"/>
    <x v="12"/>
    <x v="0"/>
    <m/>
  </r>
  <r>
    <x v="1"/>
    <n v="0"/>
    <n v="500000"/>
    <n v="0"/>
    <n v="0"/>
    <x v="5628"/>
    <x v="0"/>
    <x v="0"/>
    <x v="0"/>
    <s v="01.23.04.14"/>
    <x v="24"/>
    <x v="5"/>
    <x v="6"/>
    <s v="Ambiente"/>
    <s v="01.23.04"/>
    <s v="Criação e Manutenção de Espaços Verdes"/>
    <s v="01.23.04.14"/>
    <x v="2"/>
    <x v="0"/>
    <x v="0"/>
    <x v="1"/>
    <x v="0"/>
    <x v="1"/>
    <x v="1"/>
    <x v="0"/>
    <x v="12"/>
    <s v="1 - Dotação Anual"/>
    <x v="4"/>
    <n v="500000"/>
    <x v="1"/>
    <n v="1000000"/>
    <x v="1"/>
    <n v="0"/>
    <x v="608"/>
    <m/>
    <x v="0"/>
    <x v="12"/>
    <m/>
    <s v="Criação e Manutenção de Espaços Verdes"/>
    <x v="1"/>
    <s v="CMEV"/>
    <x v="0"/>
    <x v="1"/>
    <x v="1"/>
    <x v="1"/>
    <x v="0"/>
    <x v="0"/>
    <x v="0"/>
    <x v="0"/>
    <x v="0"/>
    <x v="0"/>
    <x v="0"/>
    <s v="Criação e Manutenção de Espaços Verdes"/>
    <x v="0"/>
    <x v="0"/>
    <x v="0"/>
    <x v="0"/>
    <x v="3"/>
    <x v="0"/>
    <x v="1"/>
    <x v="2"/>
    <x v="1"/>
    <x v="2"/>
    <x v="12"/>
    <x v="0"/>
    <m/>
  </r>
  <r>
    <x v="1"/>
    <n v="0"/>
    <n v="10000000"/>
    <n v="0"/>
    <n v="0"/>
    <x v="5628"/>
    <x v="0"/>
    <x v="0"/>
    <x v="0"/>
    <s v="01.27.06.61"/>
    <x v="79"/>
    <x v="1"/>
    <x v="1"/>
    <s v="Requalificação Urbana e habitação"/>
    <s v="01.27.06"/>
    <s v="Requalificação Urbana de Ponta Verde"/>
    <s v="01.27.06.61"/>
    <x v="2"/>
    <x v="0"/>
    <x v="0"/>
    <x v="1"/>
    <x v="0"/>
    <x v="1"/>
    <x v="1"/>
    <x v="0"/>
    <x v="12"/>
    <s v="1 - Dotação Anual"/>
    <x v="4"/>
    <n v="10000000"/>
    <x v="1"/>
    <n v="0"/>
    <x v="1"/>
    <n v="0"/>
    <x v="608"/>
    <m/>
    <x v="0"/>
    <x v="12"/>
    <m/>
    <s v="Requalificação Urbana de Ponta Verde"/>
    <x v="1"/>
    <s v="PVR"/>
    <x v="0"/>
    <x v="1"/>
    <x v="1"/>
    <x v="1"/>
    <x v="0"/>
    <x v="0"/>
    <x v="0"/>
    <x v="0"/>
    <x v="0"/>
    <x v="0"/>
    <x v="0"/>
    <s v="Requalificação Urbana de Ponta Verde"/>
    <x v="0"/>
    <x v="0"/>
    <x v="0"/>
    <x v="0"/>
    <x v="3"/>
    <x v="0"/>
    <x v="1"/>
    <x v="2"/>
    <x v="1"/>
    <x v="2"/>
    <x v="12"/>
    <x v="0"/>
    <m/>
  </r>
  <r>
    <x v="1"/>
    <n v="0"/>
    <n v="5000000"/>
    <n v="0"/>
    <n v="0"/>
    <x v="5628"/>
    <x v="0"/>
    <x v="0"/>
    <x v="0"/>
    <s v="01.27.01.06"/>
    <x v="46"/>
    <x v="1"/>
    <x v="1"/>
    <s v="Ordenamento território"/>
    <s v="01.27.01"/>
    <s v="Infraestruturação da Zona do Bácio"/>
    <s v="01.27.01.06"/>
    <x v="2"/>
    <x v="0"/>
    <x v="0"/>
    <x v="1"/>
    <x v="0"/>
    <x v="1"/>
    <x v="1"/>
    <x v="0"/>
    <x v="12"/>
    <s v="1 - Dotação Anual"/>
    <x v="4"/>
    <n v="5000000"/>
    <x v="1"/>
    <n v="6000000"/>
    <x v="1"/>
    <n v="0"/>
    <x v="608"/>
    <m/>
    <x v="0"/>
    <x v="12"/>
    <m/>
    <s v="Infraestruturação da Zona do Bácio"/>
    <x v="1"/>
    <m/>
    <x v="0"/>
    <x v="1"/>
    <x v="1"/>
    <x v="1"/>
    <x v="0"/>
    <x v="0"/>
    <x v="0"/>
    <x v="0"/>
    <x v="0"/>
    <x v="0"/>
    <x v="0"/>
    <s v="Infraestruturação da Zona do Bácio"/>
    <x v="0"/>
    <x v="0"/>
    <x v="0"/>
    <x v="0"/>
    <x v="3"/>
    <x v="0"/>
    <x v="1"/>
    <x v="2"/>
    <x v="1"/>
    <x v="2"/>
    <x v="12"/>
    <x v="0"/>
    <m/>
  </r>
  <r>
    <x v="1"/>
    <n v="0"/>
    <n v="4000000"/>
    <n v="0"/>
    <n v="0"/>
    <x v="5628"/>
    <x v="0"/>
    <x v="0"/>
    <x v="0"/>
    <s v="01.27.06.72"/>
    <x v="1"/>
    <x v="1"/>
    <x v="1"/>
    <s v="Requalificação Urbana e habitação"/>
    <s v="01.27.06"/>
    <s v="Manutenção e Reabilitação de Edificios Municipais"/>
    <s v="01.27.06.72"/>
    <x v="2"/>
    <x v="0"/>
    <x v="0"/>
    <x v="1"/>
    <x v="0"/>
    <x v="1"/>
    <x v="1"/>
    <x v="0"/>
    <x v="12"/>
    <s v="1 - Dotação Anual"/>
    <x v="4"/>
    <n v="4000000"/>
    <x v="1"/>
    <n v="4000000"/>
    <x v="1"/>
    <n v="0"/>
    <x v="608"/>
    <m/>
    <x v="0"/>
    <x v="12"/>
    <m/>
    <s v="Manutenção e Reabilitação de Edificios Municipais"/>
    <x v="1"/>
    <m/>
    <x v="0"/>
    <x v="1"/>
    <x v="1"/>
    <x v="1"/>
    <x v="0"/>
    <x v="0"/>
    <x v="0"/>
    <x v="0"/>
    <x v="0"/>
    <x v="0"/>
    <x v="0"/>
    <s v="Manutenção e Reabilitação de Edificios Municipais"/>
    <x v="0"/>
    <x v="0"/>
    <x v="0"/>
    <x v="0"/>
    <x v="3"/>
    <x v="0"/>
    <x v="1"/>
    <x v="2"/>
    <x v="1"/>
    <x v="2"/>
    <x v="12"/>
    <x v="0"/>
    <m/>
  </r>
  <r>
    <x v="1"/>
    <n v="0"/>
    <n v="15000000"/>
    <n v="0"/>
    <n v="0"/>
    <x v="5628"/>
    <x v="0"/>
    <x v="0"/>
    <x v="0"/>
    <s v="01.27.07.09"/>
    <x v="7"/>
    <x v="1"/>
    <x v="1"/>
    <s v="Requalificação Urbana e Habitação 2"/>
    <s v="01.27.07"/>
    <s v="Requalificação urbana e ambiental de Veneza (Kizomba, Palmarejinho e praia de Veneza)"/>
    <s v="01.27.07.09"/>
    <x v="2"/>
    <x v="0"/>
    <x v="0"/>
    <x v="1"/>
    <x v="0"/>
    <x v="1"/>
    <x v="1"/>
    <x v="0"/>
    <x v="12"/>
    <s v="1 - Dotação Anual"/>
    <x v="4"/>
    <n v="15000000"/>
    <x v="1"/>
    <n v="13900000"/>
    <x v="1"/>
    <n v="0"/>
    <x v="608"/>
    <m/>
    <x v="0"/>
    <x v="12"/>
    <m/>
    <s v="Requalificação urbana e ambiental de Veneza (Kizomba, Palmarejinho e praia de Veneza)"/>
    <x v="1"/>
    <s v="RUH"/>
    <x v="0"/>
    <x v="1"/>
    <x v="1"/>
    <x v="1"/>
    <x v="0"/>
    <x v="0"/>
    <x v="0"/>
    <x v="0"/>
    <x v="0"/>
    <x v="0"/>
    <x v="0"/>
    <s v="Requalificação urbana e ambiental de Veneza (Kizomba, Palmarejinho e praia de Veneza)"/>
    <x v="0"/>
    <x v="0"/>
    <x v="0"/>
    <x v="0"/>
    <x v="3"/>
    <x v="0"/>
    <x v="1"/>
    <x v="2"/>
    <x v="1"/>
    <x v="2"/>
    <x v="12"/>
    <x v="0"/>
    <m/>
  </r>
  <r>
    <x v="1"/>
    <n v="0"/>
    <n v="12000000"/>
    <n v="0"/>
    <n v="0"/>
    <x v="5628"/>
    <x v="0"/>
    <x v="0"/>
    <x v="0"/>
    <s v="01.27.07.15"/>
    <x v="18"/>
    <x v="1"/>
    <x v="1"/>
    <s v="Requalificação Urbana e Habitação 2"/>
    <s v="01.27.07"/>
    <s v="Requalificação urbana e ambiental de Achada Pizarra a Manguinho"/>
    <s v="01.27.07.15"/>
    <x v="2"/>
    <x v="0"/>
    <x v="0"/>
    <x v="1"/>
    <x v="0"/>
    <x v="1"/>
    <x v="1"/>
    <x v="0"/>
    <x v="12"/>
    <s v="1 - Dotação Anual"/>
    <x v="4"/>
    <n v="12000000"/>
    <x v="1"/>
    <n v="10000000"/>
    <x v="1"/>
    <n v="0"/>
    <x v="608"/>
    <m/>
    <x v="0"/>
    <x v="12"/>
    <m/>
    <s v="Requalificação urbana e ambiental de Achada Pizarra a Manguinho"/>
    <x v="1"/>
    <s v="RUH"/>
    <x v="0"/>
    <x v="1"/>
    <x v="1"/>
    <x v="1"/>
    <x v="0"/>
    <x v="0"/>
    <x v="0"/>
    <x v="0"/>
    <x v="0"/>
    <x v="0"/>
    <x v="0"/>
    <s v="Requalificação urbana e ambiental de Achada Pizarra a Manguinho"/>
    <x v="0"/>
    <x v="0"/>
    <x v="0"/>
    <x v="0"/>
    <x v="3"/>
    <x v="0"/>
    <x v="1"/>
    <x v="2"/>
    <x v="1"/>
    <x v="2"/>
    <x v="12"/>
    <x v="0"/>
    <m/>
  </r>
  <r>
    <x v="1"/>
    <n v="0"/>
    <n v="19000000"/>
    <n v="0"/>
    <n v="0"/>
    <x v="5628"/>
    <x v="0"/>
    <x v="0"/>
    <x v="0"/>
    <s v="01.27.07.13"/>
    <x v="80"/>
    <x v="1"/>
    <x v="1"/>
    <s v="Requalificação Urbana e Habitação 2"/>
    <s v="01.27.07"/>
    <s v="Reabilitação da estrada de Varanda"/>
    <s v="01.27.07.13"/>
    <x v="2"/>
    <x v="0"/>
    <x v="0"/>
    <x v="1"/>
    <x v="0"/>
    <x v="1"/>
    <x v="1"/>
    <x v="0"/>
    <x v="12"/>
    <s v="1 - Dotação Anual"/>
    <x v="4"/>
    <n v="19000000"/>
    <x v="1"/>
    <n v="0"/>
    <x v="1"/>
    <n v="17000000"/>
    <x v="608"/>
    <m/>
    <x v="0"/>
    <x v="12"/>
    <m/>
    <s v="Reabilitação da estrada de Varanda"/>
    <x v="1"/>
    <s v="REV"/>
    <x v="0"/>
    <x v="1"/>
    <x v="1"/>
    <x v="1"/>
    <x v="0"/>
    <x v="0"/>
    <x v="0"/>
    <x v="0"/>
    <x v="0"/>
    <x v="0"/>
    <x v="0"/>
    <s v="Reabilitação da estrada de Varanda"/>
    <x v="0"/>
    <x v="0"/>
    <x v="0"/>
    <x v="0"/>
    <x v="3"/>
    <x v="0"/>
    <x v="1"/>
    <x v="2"/>
    <x v="1"/>
    <x v="2"/>
    <x v="12"/>
    <x v="0"/>
    <m/>
  </r>
  <r>
    <x v="1"/>
    <n v="0"/>
    <n v="500000"/>
    <n v="0"/>
    <n v="0"/>
    <x v="5628"/>
    <x v="0"/>
    <x v="0"/>
    <x v="0"/>
    <s v="01.25.01.15"/>
    <x v="81"/>
    <x v="2"/>
    <x v="2"/>
    <s v="Educação"/>
    <s v="01.25.01"/>
    <s v="Manutenção de Parques Infantis"/>
    <s v="01.25.01.15"/>
    <x v="2"/>
    <x v="0"/>
    <x v="0"/>
    <x v="1"/>
    <x v="0"/>
    <x v="1"/>
    <x v="1"/>
    <x v="0"/>
    <x v="12"/>
    <s v="1 - Dotação Anual"/>
    <x v="4"/>
    <n v="500000"/>
    <x v="1"/>
    <n v="0"/>
    <x v="1"/>
    <n v="0"/>
    <x v="608"/>
    <m/>
    <x v="0"/>
    <x v="12"/>
    <m/>
    <s v="Manutenção de Parques Infantis"/>
    <x v="1"/>
    <s v="MPI"/>
    <x v="0"/>
    <x v="1"/>
    <x v="1"/>
    <x v="1"/>
    <x v="0"/>
    <x v="0"/>
    <x v="0"/>
    <x v="0"/>
    <x v="0"/>
    <x v="0"/>
    <x v="0"/>
    <s v="Manutenção de Parques Infantis"/>
    <x v="0"/>
    <x v="0"/>
    <x v="0"/>
    <x v="0"/>
    <x v="3"/>
    <x v="0"/>
    <x v="1"/>
    <x v="2"/>
    <x v="1"/>
    <x v="2"/>
    <x v="12"/>
    <x v="0"/>
    <m/>
  </r>
  <r>
    <x v="1"/>
    <n v="0"/>
    <n v="4000000"/>
    <n v="0"/>
    <n v="0"/>
    <x v="5628"/>
    <x v="0"/>
    <x v="0"/>
    <x v="0"/>
    <s v="01.25.02.26"/>
    <x v="39"/>
    <x v="2"/>
    <x v="2"/>
    <s v="desporto"/>
    <s v="01.25.02"/>
    <s v="Manutenção de equipamentos desportivos"/>
    <s v="01.25.02.26"/>
    <x v="2"/>
    <x v="0"/>
    <x v="0"/>
    <x v="1"/>
    <x v="0"/>
    <x v="1"/>
    <x v="1"/>
    <x v="0"/>
    <x v="12"/>
    <s v="1 - Dotação Anual"/>
    <x v="4"/>
    <n v="4000000"/>
    <x v="1"/>
    <n v="0"/>
    <x v="1"/>
    <n v="900000"/>
    <x v="608"/>
    <m/>
    <x v="0"/>
    <x v="12"/>
    <m/>
    <s v="Manutenção de equipamentos desportivos"/>
    <x v="1"/>
    <s v="MED"/>
    <x v="0"/>
    <x v="1"/>
    <x v="1"/>
    <x v="1"/>
    <x v="0"/>
    <x v="0"/>
    <x v="0"/>
    <x v="0"/>
    <x v="0"/>
    <x v="0"/>
    <x v="0"/>
    <s v="Manutenção de equipamentos desportivos"/>
    <x v="0"/>
    <x v="0"/>
    <x v="0"/>
    <x v="0"/>
    <x v="3"/>
    <x v="0"/>
    <x v="1"/>
    <x v="2"/>
    <x v="1"/>
    <x v="2"/>
    <x v="12"/>
    <x v="0"/>
    <m/>
  </r>
  <r>
    <x v="1"/>
    <n v="0"/>
    <n v="12000000"/>
    <n v="0"/>
    <n v="0"/>
    <x v="5628"/>
    <x v="0"/>
    <x v="0"/>
    <x v="0"/>
    <s v="01.28.01.09"/>
    <x v="8"/>
    <x v="3"/>
    <x v="3"/>
    <s v="Habitação Social"/>
    <s v="01.28.01"/>
    <s v="Construção e reabilitação de habitação de famílias Vulveraveis"/>
    <s v="01.28.01.09"/>
    <x v="2"/>
    <x v="0"/>
    <x v="0"/>
    <x v="1"/>
    <x v="0"/>
    <x v="1"/>
    <x v="1"/>
    <x v="0"/>
    <x v="12"/>
    <s v="1 - Dotação Anual"/>
    <x v="4"/>
    <n v="12000000"/>
    <x v="1"/>
    <n v="0"/>
    <x v="1"/>
    <n v="0"/>
    <x v="608"/>
    <m/>
    <x v="0"/>
    <x v="12"/>
    <m/>
    <s v="Construção e reabilitação de habitação de famílias Vulveraveis"/>
    <x v="1"/>
    <s v="HS"/>
    <x v="0"/>
    <x v="1"/>
    <x v="1"/>
    <x v="1"/>
    <x v="0"/>
    <x v="0"/>
    <x v="0"/>
    <x v="0"/>
    <x v="0"/>
    <x v="0"/>
    <x v="0"/>
    <s v="Construção e reabilitação de habitação de famílias Vulveraveis"/>
    <x v="0"/>
    <x v="0"/>
    <x v="0"/>
    <x v="0"/>
    <x v="3"/>
    <x v="0"/>
    <x v="1"/>
    <x v="2"/>
    <x v="1"/>
    <x v="2"/>
    <x v="12"/>
    <x v="0"/>
    <m/>
  </r>
  <r>
    <x v="1"/>
    <n v="0"/>
    <n v="1100000"/>
    <n v="0"/>
    <n v="0"/>
    <x v="5628"/>
    <x v="0"/>
    <x v="0"/>
    <x v="0"/>
    <s v="01.24.08.11"/>
    <x v="82"/>
    <x v="7"/>
    <x v="8"/>
    <s v="Reforma do Estado e da Administração Pública"/>
    <s v="01.24.08"/>
    <s v="Instalação do comando de proteção civil e bombeiros"/>
    <s v="01.24.08.11"/>
    <x v="2"/>
    <x v="0"/>
    <x v="0"/>
    <x v="1"/>
    <x v="0"/>
    <x v="1"/>
    <x v="1"/>
    <x v="0"/>
    <x v="12"/>
    <s v="1 - Dotação Anual"/>
    <x v="4"/>
    <n v="1100000"/>
    <x v="1"/>
    <n v="0"/>
    <x v="1"/>
    <n v="0"/>
    <x v="608"/>
    <m/>
    <x v="0"/>
    <x v="12"/>
    <m/>
    <s v="Instalação do comando de proteção civil e bombeiros"/>
    <x v="1"/>
    <s v="CPCB"/>
    <x v="0"/>
    <x v="1"/>
    <x v="1"/>
    <x v="1"/>
    <x v="0"/>
    <x v="0"/>
    <x v="0"/>
    <x v="0"/>
    <x v="0"/>
    <x v="0"/>
    <x v="0"/>
    <s v="Instalação do comando de proteção civil e bombeiros"/>
    <x v="0"/>
    <x v="0"/>
    <x v="0"/>
    <x v="0"/>
    <x v="3"/>
    <x v="0"/>
    <x v="1"/>
    <x v="2"/>
    <x v="1"/>
    <x v="2"/>
    <x v="12"/>
    <x v="0"/>
    <m/>
  </r>
  <r>
    <x v="1"/>
    <n v="0"/>
    <n v="2000000"/>
    <n v="0"/>
    <n v="0"/>
    <x v="5628"/>
    <x v="0"/>
    <x v="0"/>
    <x v="0"/>
    <s v="01.24.08.12"/>
    <x v="63"/>
    <x v="7"/>
    <x v="8"/>
    <s v="Reforma do Estado e da Administração Pública"/>
    <s v="01.24.08"/>
    <s v="Instalação de Policia Municipal"/>
    <s v="01.24.08.12"/>
    <x v="2"/>
    <x v="0"/>
    <x v="0"/>
    <x v="1"/>
    <x v="0"/>
    <x v="1"/>
    <x v="1"/>
    <x v="0"/>
    <x v="12"/>
    <s v="1 - Dotação Anual"/>
    <x v="4"/>
    <n v="2000000"/>
    <x v="1"/>
    <n v="0"/>
    <x v="1"/>
    <n v="0"/>
    <x v="608"/>
    <m/>
    <x v="0"/>
    <x v="12"/>
    <m/>
    <s v="Instalação de Policia Municipal"/>
    <x v="1"/>
    <s v="PM"/>
    <x v="0"/>
    <x v="1"/>
    <x v="1"/>
    <x v="1"/>
    <x v="0"/>
    <x v="0"/>
    <x v="0"/>
    <x v="0"/>
    <x v="0"/>
    <x v="0"/>
    <x v="0"/>
    <s v="Instalação de Policia Municipal"/>
    <x v="0"/>
    <x v="0"/>
    <x v="0"/>
    <x v="0"/>
    <x v="3"/>
    <x v="0"/>
    <x v="1"/>
    <x v="2"/>
    <x v="1"/>
    <x v="2"/>
    <x v="12"/>
    <x v="0"/>
    <m/>
  </r>
  <r>
    <x v="1"/>
    <n v="0"/>
    <n v="2000000"/>
    <n v="0"/>
    <n v="0"/>
    <x v="5628"/>
    <x v="0"/>
    <x v="0"/>
    <x v="0"/>
    <s v="01.24.08.13"/>
    <x v="83"/>
    <x v="7"/>
    <x v="8"/>
    <s v="Reforma do Estado e da Administração Pública"/>
    <s v="01.24.08"/>
    <s v="Reabilitação do centro cumutitário de Pilão Cão para a instalação do balcão único"/>
    <s v="01.24.08.13"/>
    <x v="2"/>
    <x v="0"/>
    <x v="0"/>
    <x v="1"/>
    <x v="0"/>
    <x v="1"/>
    <x v="1"/>
    <x v="0"/>
    <x v="12"/>
    <s v="1 - Dotação Anual"/>
    <x v="4"/>
    <n v="2000000"/>
    <x v="1"/>
    <n v="0"/>
    <x v="1"/>
    <n v="0"/>
    <x v="608"/>
    <m/>
    <x v="0"/>
    <x v="12"/>
    <m/>
    <s v="Reabilitação do centro cumutitário de Pilão Cão para a instalação do balcão único"/>
    <x v="1"/>
    <s v="CCBU"/>
    <x v="0"/>
    <x v="1"/>
    <x v="1"/>
    <x v="1"/>
    <x v="0"/>
    <x v="0"/>
    <x v="0"/>
    <x v="0"/>
    <x v="0"/>
    <x v="0"/>
    <x v="0"/>
    <s v="Reabilitação do centro cumutitário de Pilão Cão para a instalação do balcão único"/>
    <x v="0"/>
    <x v="0"/>
    <x v="0"/>
    <x v="0"/>
    <x v="3"/>
    <x v="0"/>
    <x v="1"/>
    <x v="2"/>
    <x v="1"/>
    <x v="2"/>
    <x v="12"/>
    <x v="0"/>
    <m/>
  </r>
  <r>
    <x v="1"/>
    <n v="0"/>
    <n v="1500000"/>
    <n v="0"/>
    <n v="0"/>
    <x v="5628"/>
    <x v="0"/>
    <x v="0"/>
    <x v="0"/>
    <s v="01.27.02.20"/>
    <x v="84"/>
    <x v="1"/>
    <x v="1"/>
    <s v="Saneamento básico"/>
    <s v="01.27.02"/>
    <s v="Construção de instalações sanitárias no cemitério de Ponta Verde, Casa Branca e Achada Bolanha"/>
    <s v="01.27.02.20"/>
    <x v="2"/>
    <x v="0"/>
    <x v="0"/>
    <x v="1"/>
    <x v="0"/>
    <x v="1"/>
    <x v="1"/>
    <x v="0"/>
    <x v="12"/>
    <s v="1 - Dotação Anual"/>
    <x v="4"/>
    <n v="1500000"/>
    <x v="1"/>
    <n v="0"/>
    <x v="1"/>
    <n v="0"/>
    <x v="608"/>
    <m/>
    <x v="0"/>
    <x v="12"/>
    <m/>
    <s v="Construção de instalações sanitárias no cemitério de Ponta Verde, Casa Branca e Achada Bolanha"/>
    <x v="1"/>
    <s v="CIS"/>
    <x v="0"/>
    <x v="1"/>
    <x v="1"/>
    <x v="1"/>
    <x v="0"/>
    <x v="0"/>
    <x v="0"/>
    <x v="0"/>
    <x v="0"/>
    <x v="0"/>
    <x v="0"/>
    <s v="Construção de instalações sanitárias no cemitério de Ponta Verde, Casa Branca e Achada Bolanha"/>
    <x v="0"/>
    <x v="0"/>
    <x v="0"/>
    <x v="0"/>
    <x v="3"/>
    <x v="0"/>
    <x v="1"/>
    <x v="2"/>
    <x v="1"/>
    <x v="2"/>
    <x v="12"/>
    <x v="0"/>
    <m/>
  </r>
  <r>
    <x v="1"/>
    <n v="0"/>
    <n v="9500000"/>
    <n v="0"/>
    <n v="0"/>
    <x v="5628"/>
    <x v="0"/>
    <x v="0"/>
    <x v="0"/>
    <s v="01.27.02.21"/>
    <x v="85"/>
    <x v="1"/>
    <x v="1"/>
    <s v="Saneamento básico"/>
    <s v="01.27.02"/>
    <s v="Extenção de Rede de Esgotos na Cidade"/>
    <s v="01.27.02.21"/>
    <x v="2"/>
    <x v="0"/>
    <x v="0"/>
    <x v="1"/>
    <x v="0"/>
    <x v="1"/>
    <x v="1"/>
    <x v="0"/>
    <x v="12"/>
    <s v="1 - Dotação Anual"/>
    <x v="4"/>
    <n v="9500000"/>
    <x v="1"/>
    <n v="0"/>
    <x v="1"/>
    <n v="8000000"/>
    <x v="608"/>
    <m/>
    <x v="0"/>
    <x v="12"/>
    <m/>
    <s v="Extenção de Rede de Esgotos na Cidade"/>
    <x v="1"/>
    <s v="REC"/>
    <x v="0"/>
    <x v="1"/>
    <x v="1"/>
    <x v="1"/>
    <x v="0"/>
    <x v="0"/>
    <x v="0"/>
    <x v="0"/>
    <x v="0"/>
    <x v="0"/>
    <x v="0"/>
    <s v="Extenção de Rede de Esgotos na Cidade"/>
    <x v="0"/>
    <x v="0"/>
    <x v="0"/>
    <x v="0"/>
    <x v="3"/>
    <x v="0"/>
    <x v="1"/>
    <x v="2"/>
    <x v="1"/>
    <x v="2"/>
    <x v="12"/>
    <x v="0"/>
    <m/>
  </r>
  <r>
    <x v="1"/>
    <n v="0"/>
    <n v="12000000"/>
    <n v="0"/>
    <n v="0"/>
    <x v="5628"/>
    <x v="0"/>
    <x v="0"/>
    <x v="0"/>
    <s v="01.27.07.08"/>
    <x v="58"/>
    <x v="1"/>
    <x v="1"/>
    <s v="Requalificação Urbana e Habitação 2"/>
    <s v="01.27.07"/>
    <s v="Construção do campo de Achada Bolanha"/>
    <s v="01.27.07.08"/>
    <x v="2"/>
    <x v="0"/>
    <x v="0"/>
    <x v="1"/>
    <x v="0"/>
    <x v="1"/>
    <x v="1"/>
    <x v="0"/>
    <x v="12"/>
    <s v="1 - Dotação Anual"/>
    <x v="4"/>
    <n v="12000000"/>
    <x v="1"/>
    <n v="0"/>
    <x v="1"/>
    <n v="1000000"/>
    <x v="608"/>
    <m/>
    <x v="0"/>
    <x v="12"/>
    <m/>
    <s v="Construção do campo de Achada Bolanha"/>
    <x v="1"/>
    <s v="CAB"/>
    <x v="0"/>
    <x v="1"/>
    <x v="1"/>
    <x v="1"/>
    <x v="0"/>
    <x v="0"/>
    <x v="0"/>
    <x v="0"/>
    <x v="0"/>
    <x v="0"/>
    <x v="0"/>
    <s v="Construção do campo de Achada Bolanha"/>
    <x v="0"/>
    <x v="0"/>
    <x v="0"/>
    <x v="0"/>
    <x v="3"/>
    <x v="0"/>
    <x v="1"/>
    <x v="2"/>
    <x v="1"/>
    <x v="2"/>
    <x v="12"/>
    <x v="0"/>
    <m/>
  </r>
  <r>
    <x v="1"/>
    <n v="0"/>
    <n v="6500000"/>
    <n v="0"/>
    <n v="0"/>
    <x v="5628"/>
    <x v="0"/>
    <x v="0"/>
    <x v="0"/>
    <s v="01.27.07.10"/>
    <x v="86"/>
    <x v="1"/>
    <x v="1"/>
    <s v="Requalificação Urbana e Habitação 2"/>
    <s v="01.27.07"/>
    <s v="Calcetamento estrada Pilão Cão Riba"/>
    <s v="01.27.07.10"/>
    <x v="2"/>
    <x v="0"/>
    <x v="0"/>
    <x v="1"/>
    <x v="0"/>
    <x v="1"/>
    <x v="1"/>
    <x v="0"/>
    <x v="12"/>
    <s v="1 - Dotação Anual"/>
    <x v="4"/>
    <n v="6500000"/>
    <x v="1"/>
    <n v="0"/>
    <x v="1"/>
    <n v="0"/>
    <x v="608"/>
    <m/>
    <x v="0"/>
    <x v="12"/>
    <m/>
    <s v="Calcetamento estrada Pilão Cão Riba"/>
    <x v="1"/>
    <s v="CE"/>
    <x v="0"/>
    <x v="1"/>
    <x v="1"/>
    <x v="1"/>
    <x v="0"/>
    <x v="0"/>
    <x v="0"/>
    <x v="0"/>
    <x v="0"/>
    <x v="0"/>
    <x v="0"/>
    <s v="Calcetamento estrada Pilão Cão Riba"/>
    <x v="0"/>
    <x v="0"/>
    <x v="0"/>
    <x v="0"/>
    <x v="3"/>
    <x v="0"/>
    <x v="1"/>
    <x v="2"/>
    <x v="1"/>
    <x v="2"/>
    <x v="12"/>
    <x v="0"/>
    <m/>
  </r>
  <r>
    <x v="1"/>
    <n v="0"/>
    <n v="17000000"/>
    <n v="0"/>
    <n v="0"/>
    <x v="5628"/>
    <x v="0"/>
    <x v="0"/>
    <x v="0"/>
    <s v="01.27.07.14"/>
    <x v="31"/>
    <x v="1"/>
    <x v="1"/>
    <s v="Requalificação Urbana e Habitação 2"/>
    <s v="01.27.07"/>
    <s v="Construção do campo de Manguinho e pista de atletismo"/>
    <s v="01.27.07.14"/>
    <x v="2"/>
    <x v="0"/>
    <x v="0"/>
    <x v="1"/>
    <x v="0"/>
    <x v="1"/>
    <x v="1"/>
    <x v="0"/>
    <x v="12"/>
    <s v="1 - Dotação Anual"/>
    <x v="4"/>
    <n v="17000000"/>
    <x v="1"/>
    <n v="0"/>
    <x v="1"/>
    <n v="0"/>
    <x v="608"/>
    <m/>
    <x v="0"/>
    <x v="12"/>
    <m/>
    <s v="Construção do campo de Manguinho e pista de atletismo"/>
    <x v="1"/>
    <s v="CCM"/>
    <x v="0"/>
    <x v="1"/>
    <x v="1"/>
    <x v="1"/>
    <x v="0"/>
    <x v="0"/>
    <x v="0"/>
    <x v="0"/>
    <x v="0"/>
    <x v="0"/>
    <x v="0"/>
    <s v="Construção do campo de Manguinho e pista de atletismo"/>
    <x v="0"/>
    <x v="0"/>
    <x v="0"/>
    <x v="0"/>
    <x v="3"/>
    <x v="0"/>
    <x v="1"/>
    <x v="2"/>
    <x v="1"/>
    <x v="2"/>
    <x v="12"/>
    <x v="0"/>
    <m/>
  </r>
  <r>
    <x v="1"/>
    <n v="0"/>
    <n v="8000000"/>
    <n v="0"/>
    <n v="0"/>
    <x v="5628"/>
    <x v="0"/>
    <x v="0"/>
    <x v="0"/>
    <s v="01.28.01.10"/>
    <x v="22"/>
    <x v="3"/>
    <x v="3"/>
    <s v="Habitação Social"/>
    <s v="01.28.01"/>
    <s v="Construção de casas de banho para famílias vulneráveis"/>
    <s v="01.28.01.10"/>
    <x v="2"/>
    <x v="0"/>
    <x v="0"/>
    <x v="1"/>
    <x v="0"/>
    <x v="1"/>
    <x v="1"/>
    <x v="0"/>
    <x v="12"/>
    <s v="1 - Dotação Anual"/>
    <x v="4"/>
    <n v="8000000"/>
    <x v="1"/>
    <n v="0"/>
    <x v="1"/>
    <n v="0"/>
    <x v="608"/>
    <m/>
    <x v="0"/>
    <x v="12"/>
    <m/>
    <s v="Construção de casas de banho para famílias vulneráveis"/>
    <x v="1"/>
    <s v="CB"/>
    <x v="0"/>
    <x v="1"/>
    <x v="1"/>
    <x v="1"/>
    <x v="0"/>
    <x v="0"/>
    <x v="0"/>
    <x v="0"/>
    <x v="0"/>
    <x v="0"/>
    <x v="0"/>
    <s v="Construção de casas de banho para famílias vulneráveis"/>
    <x v="0"/>
    <x v="0"/>
    <x v="0"/>
    <x v="0"/>
    <x v="3"/>
    <x v="0"/>
    <x v="1"/>
    <x v="2"/>
    <x v="1"/>
    <x v="2"/>
    <x v="12"/>
    <x v="0"/>
    <m/>
  </r>
  <r>
    <x v="1"/>
    <n v="0"/>
    <n v="5000000"/>
    <n v="0"/>
    <n v="0"/>
    <x v="5628"/>
    <x v="0"/>
    <x v="0"/>
    <x v="0"/>
    <s v="01.26.07.02"/>
    <x v="87"/>
    <x v="6"/>
    <x v="7"/>
    <s v="Indústria"/>
    <s v="01.26.07"/>
    <s v="Infraestruturação do parque industrial"/>
    <s v="01.26.07.02"/>
    <x v="2"/>
    <x v="0"/>
    <x v="0"/>
    <x v="1"/>
    <x v="0"/>
    <x v="1"/>
    <x v="1"/>
    <x v="0"/>
    <x v="12"/>
    <s v="1 - Dotação Anual"/>
    <x v="4"/>
    <n v="5000000"/>
    <x v="1"/>
    <n v="0"/>
    <x v="1"/>
    <n v="0"/>
    <x v="608"/>
    <m/>
    <x v="0"/>
    <x v="12"/>
    <m/>
    <s v="Infraestruturação do parque industrial"/>
    <x v="1"/>
    <s v="IPI"/>
    <x v="0"/>
    <x v="1"/>
    <x v="1"/>
    <x v="1"/>
    <x v="0"/>
    <x v="0"/>
    <x v="0"/>
    <x v="0"/>
    <x v="0"/>
    <x v="0"/>
    <x v="0"/>
    <s v="Infraestruturação do parque industrial"/>
    <x v="0"/>
    <x v="0"/>
    <x v="0"/>
    <x v="0"/>
    <x v="3"/>
    <x v="0"/>
    <x v="1"/>
    <x v="2"/>
    <x v="1"/>
    <x v="2"/>
    <x v="12"/>
    <x v="0"/>
    <m/>
  </r>
  <r>
    <x v="1"/>
    <n v="0"/>
    <n v="5000000"/>
    <n v="0"/>
    <n v="0"/>
    <x v="5628"/>
    <x v="0"/>
    <x v="0"/>
    <x v="0"/>
    <s v="01.25.01.16"/>
    <x v="88"/>
    <x v="2"/>
    <x v="2"/>
    <s v="Educação"/>
    <s v="01.25.01"/>
    <s v="Criaçao de creches municipais em Ponta Verde e Manguinho"/>
    <s v="01.25.01.16"/>
    <x v="2"/>
    <x v="0"/>
    <x v="0"/>
    <x v="1"/>
    <x v="0"/>
    <x v="1"/>
    <x v="1"/>
    <x v="0"/>
    <x v="12"/>
    <s v="1 - Dotação Anual"/>
    <x v="4"/>
    <n v="5000000"/>
    <x v="1"/>
    <n v="0"/>
    <x v="1"/>
    <n v="4000000"/>
    <x v="608"/>
    <m/>
    <x v="0"/>
    <x v="12"/>
    <m/>
    <s v="Criaçao de creches municipais em Ponta Verde e Manguinho"/>
    <x v="1"/>
    <s v="CM"/>
    <x v="0"/>
    <x v="1"/>
    <x v="1"/>
    <x v="1"/>
    <x v="0"/>
    <x v="0"/>
    <x v="0"/>
    <x v="0"/>
    <x v="0"/>
    <x v="0"/>
    <x v="0"/>
    <s v="Criaçao de creches municipais em Ponta Verde e Manguinho"/>
    <x v="0"/>
    <x v="0"/>
    <x v="0"/>
    <x v="0"/>
    <x v="3"/>
    <x v="0"/>
    <x v="1"/>
    <x v="2"/>
    <x v="1"/>
    <x v="2"/>
    <x v="12"/>
    <x v="0"/>
    <m/>
  </r>
  <r>
    <x v="1"/>
    <n v="0"/>
    <n v="5000000"/>
    <n v="0"/>
    <n v="0"/>
    <x v="5628"/>
    <x v="0"/>
    <x v="0"/>
    <x v="0"/>
    <s v="01.27.07.11"/>
    <x v="69"/>
    <x v="1"/>
    <x v="1"/>
    <s v="Requalificação Urbana e Habitação 2"/>
    <s v="01.27.07"/>
    <s v="Requalificação urbana e ambiental de Galeão"/>
    <s v="01.27.07.11"/>
    <x v="2"/>
    <x v="0"/>
    <x v="0"/>
    <x v="1"/>
    <x v="0"/>
    <x v="1"/>
    <x v="1"/>
    <x v="0"/>
    <x v="12"/>
    <s v="1 - Dotação Anual"/>
    <x v="4"/>
    <n v="5000000"/>
    <x v="1"/>
    <n v="0"/>
    <x v="1"/>
    <n v="0"/>
    <x v="608"/>
    <m/>
    <x v="0"/>
    <x v="12"/>
    <m/>
    <s v="Requalificação urbana e ambiental de Galeão"/>
    <x v="1"/>
    <s v="RG"/>
    <x v="0"/>
    <x v="1"/>
    <x v="1"/>
    <x v="1"/>
    <x v="0"/>
    <x v="0"/>
    <x v="0"/>
    <x v="0"/>
    <x v="0"/>
    <x v="0"/>
    <x v="0"/>
    <s v="Requalificação urbana e ambiental de Galeão"/>
    <x v="0"/>
    <x v="0"/>
    <x v="0"/>
    <x v="0"/>
    <x v="3"/>
    <x v="0"/>
    <x v="1"/>
    <x v="2"/>
    <x v="1"/>
    <x v="2"/>
    <x v="12"/>
    <x v="0"/>
    <m/>
  </r>
  <r>
    <x v="1"/>
    <n v="0"/>
    <n v="2000000"/>
    <n v="0"/>
    <n v="0"/>
    <x v="5628"/>
    <x v="0"/>
    <x v="0"/>
    <x v="0"/>
    <s v="01.27.07.12"/>
    <x v="66"/>
    <x v="1"/>
    <x v="1"/>
    <s v="Requalificação Urbana e Habitação 2"/>
    <s v="01.27.07"/>
    <s v="Construção e reabilitação dos patrimônios religiosos"/>
    <s v="01.27.07.12"/>
    <x v="2"/>
    <x v="0"/>
    <x v="0"/>
    <x v="1"/>
    <x v="0"/>
    <x v="1"/>
    <x v="1"/>
    <x v="0"/>
    <x v="12"/>
    <s v="1 - Dotação Anual"/>
    <x v="4"/>
    <n v="2000000"/>
    <x v="1"/>
    <n v="0"/>
    <x v="1"/>
    <n v="0"/>
    <x v="608"/>
    <m/>
    <x v="0"/>
    <x v="12"/>
    <m/>
    <s v="Construção e reabilitação dos patrimônios religiosos"/>
    <x v="1"/>
    <s v="CPR"/>
    <x v="0"/>
    <x v="1"/>
    <x v="1"/>
    <x v="1"/>
    <x v="0"/>
    <x v="0"/>
    <x v="0"/>
    <x v="0"/>
    <x v="0"/>
    <x v="0"/>
    <x v="0"/>
    <s v="Construção e reabilitação dos patrimônios religiosos"/>
    <x v="0"/>
    <x v="0"/>
    <x v="0"/>
    <x v="0"/>
    <x v="3"/>
    <x v="0"/>
    <x v="1"/>
    <x v="2"/>
    <x v="1"/>
    <x v="2"/>
    <x v="12"/>
    <x v="0"/>
    <m/>
  </r>
  <r>
    <x v="1"/>
    <n v="0"/>
    <n v="3000000"/>
    <n v="0"/>
    <n v="0"/>
    <x v="5628"/>
    <x v="0"/>
    <x v="0"/>
    <x v="0"/>
    <s v="01.26.06.06"/>
    <x v="89"/>
    <x v="6"/>
    <x v="7"/>
    <s v="Comércio"/>
    <s v="01.26.06"/>
    <s v="Construção de mercadinhos de Achada Espinho Branco, Manguinho, Achada Bolanha e Flamengos"/>
    <s v="01.26.06.06"/>
    <x v="2"/>
    <x v="0"/>
    <x v="0"/>
    <x v="1"/>
    <x v="0"/>
    <x v="1"/>
    <x v="1"/>
    <x v="0"/>
    <x v="12"/>
    <s v="1 - Dotação Anual"/>
    <x v="4"/>
    <n v="3000000"/>
    <x v="1"/>
    <n v="0"/>
    <x v="1"/>
    <n v="0"/>
    <x v="608"/>
    <m/>
    <x v="0"/>
    <x v="12"/>
    <m/>
    <s v="Construção de mercadinhos de Achada Espinho Branco, Manguinho, Achada Bolanha e Flamengos"/>
    <x v="1"/>
    <s v="CMABF"/>
    <x v="0"/>
    <x v="1"/>
    <x v="1"/>
    <x v="1"/>
    <x v="0"/>
    <x v="0"/>
    <x v="0"/>
    <x v="0"/>
    <x v="0"/>
    <x v="0"/>
    <x v="0"/>
    <s v="Construção de mercadinhos de Achada Espinho Branco, Manguinho, Achada Bolanha e Flamengos"/>
    <x v="0"/>
    <x v="0"/>
    <x v="0"/>
    <x v="0"/>
    <x v="3"/>
    <x v="0"/>
    <x v="1"/>
    <x v="2"/>
    <x v="1"/>
    <x v="2"/>
    <x v="12"/>
    <x v="0"/>
    <m/>
  </r>
  <r>
    <x v="1"/>
    <n v="0"/>
    <n v="2600000"/>
    <n v="0"/>
    <n v="0"/>
    <x v="5628"/>
    <x v="0"/>
    <x v="0"/>
    <x v="0"/>
    <s v="01.26.06.07"/>
    <x v="90"/>
    <x v="6"/>
    <x v="7"/>
    <s v="Comércio"/>
    <s v="01.26.06"/>
    <s v="Construção de Matadouro Municipal de Pilão  Cão"/>
    <s v="01.26.06.07"/>
    <x v="2"/>
    <x v="0"/>
    <x v="0"/>
    <x v="1"/>
    <x v="0"/>
    <x v="1"/>
    <x v="1"/>
    <x v="0"/>
    <x v="12"/>
    <s v="1 - Dotação Anual"/>
    <x v="4"/>
    <n v="2600000"/>
    <x v="1"/>
    <n v="0"/>
    <x v="1"/>
    <n v="0"/>
    <x v="608"/>
    <m/>
    <x v="0"/>
    <x v="12"/>
    <m/>
    <s v="Construção de Matadouro Municipal de Pilão  Cão"/>
    <x v="1"/>
    <s v="MM"/>
    <x v="0"/>
    <x v="1"/>
    <x v="1"/>
    <x v="1"/>
    <x v="0"/>
    <x v="0"/>
    <x v="0"/>
    <x v="0"/>
    <x v="0"/>
    <x v="0"/>
    <x v="0"/>
    <s v="Construção de Matadouro Municipal de Pilão  Cão"/>
    <x v="0"/>
    <x v="0"/>
    <x v="0"/>
    <x v="0"/>
    <x v="3"/>
    <x v="0"/>
    <x v="1"/>
    <x v="2"/>
    <x v="1"/>
    <x v="2"/>
    <x v="12"/>
    <x v="0"/>
    <m/>
  </r>
  <r>
    <x v="0"/>
    <n v="0"/>
    <n v="30000000"/>
    <n v="0"/>
    <n v="0"/>
    <x v="5628"/>
    <x v="0"/>
    <x v="1"/>
    <x v="0"/>
    <s v="03.03.10"/>
    <x v="15"/>
    <x v="0"/>
    <x v="5"/>
    <s v="Receitas Da Câmara"/>
    <s v="03.03.10"/>
    <s v="Receitas Da Câmara"/>
    <s v="03.03.10"/>
    <x v="25"/>
    <x v="0"/>
    <x v="0"/>
    <x v="1"/>
    <x v="0"/>
    <x v="0"/>
    <x v="2"/>
    <x v="0"/>
    <x v="12"/>
    <s v="1 - Dotação Anual"/>
    <x v="4"/>
    <n v="30000000"/>
    <x v="1"/>
    <n v="0"/>
    <x v="1"/>
    <n v="0"/>
    <x v="608"/>
    <m/>
    <x v="0"/>
    <x v="12"/>
    <m/>
    <s v="Receitas Da Câmara"/>
    <x v="1"/>
    <s v="RDC"/>
    <x v="0"/>
    <x v="1"/>
    <x v="1"/>
    <x v="1"/>
    <x v="0"/>
    <x v="0"/>
    <x v="0"/>
    <x v="0"/>
    <x v="0"/>
    <x v="0"/>
    <x v="0"/>
    <s v="Receitas Da Câmara"/>
    <x v="0"/>
    <x v="0"/>
    <x v="0"/>
    <x v="0"/>
    <x v="3"/>
    <x v="0"/>
    <x v="1"/>
    <x v="2"/>
    <x v="1"/>
    <x v="2"/>
    <x v="12"/>
    <x v="0"/>
    <m/>
  </r>
  <r>
    <x v="0"/>
    <n v="0"/>
    <n v="100000"/>
    <n v="0"/>
    <n v="0"/>
    <x v="5628"/>
    <x v="0"/>
    <x v="1"/>
    <x v="0"/>
    <s v="03.03.10"/>
    <x v="15"/>
    <x v="0"/>
    <x v="5"/>
    <s v="Receitas Da Câmara"/>
    <s v="03.03.10"/>
    <s v="Receitas Da Câmara"/>
    <s v="03.03.10"/>
    <x v="126"/>
    <x v="0"/>
    <x v="0"/>
    <x v="8"/>
    <x v="0"/>
    <x v="0"/>
    <x v="2"/>
    <x v="0"/>
    <x v="12"/>
    <s v="1 - Dotação Anual"/>
    <x v="4"/>
    <n v="100000"/>
    <x v="1"/>
    <n v="0"/>
    <x v="1"/>
    <n v="0"/>
    <x v="608"/>
    <m/>
    <x v="0"/>
    <x v="12"/>
    <m/>
    <s v="Receitas Da Câmara"/>
    <x v="1"/>
    <s v="RDC"/>
    <x v="0"/>
    <x v="1"/>
    <x v="1"/>
    <x v="1"/>
    <x v="0"/>
    <x v="0"/>
    <x v="0"/>
    <x v="0"/>
    <x v="0"/>
    <x v="0"/>
    <x v="0"/>
    <s v="Receitas Da Câmara"/>
    <x v="0"/>
    <x v="0"/>
    <x v="0"/>
    <x v="0"/>
    <x v="3"/>
    <x v="0"/>
    <x v="1"/>
    <x v="2"/>
    <x v="1"/>
    <x v="2"/>
    <x v="12"/>
    <x v="0"/>
    <m/>
  </r>
  <r>
    <x v="0"/>
    <n v="0"/>
    <n v="50000"/>
    <n v="0"/>
    <n v="0"/>
    <x v="5628"/>
    <x v="0"/>
    <x v="1"/>
    <x v="0"/>
    <s v="03.03.10"/>
    <x v="15"/>
    <x v="0"/>
    <x v="5"/>
    <s v="Receitas Da Câmara"/>
    <s v="03.03.10"/>
    <s v="Receitas Da Câmara"/>
    <s v="03.03.10"/>
    <x v="127"/>
    <x v="0"/>
    <x v="0"/>
    <x v="8"/>
    <x v="0"/>
    <x v="0"/>
    <x v="2"/>
    <x v="0"/>
    <x v="12"/>
    <s v="1 - Dotação Anual"/>
    <x v="4"/>
    <n v="50000"/>
    <x v="1"/>
    <n v="0"/>
    <x v="1"/>
    <n v="0"/>
    <x v="608"/>
    <m/>
    <x v="0"/>
    <x v="12"/>
    <m/>
    <s v="Receitas Da Câmara"/>
    <x v="1"/>
    <s v="RDC"/>
    <x v="0"/>
    <x v="1"/>
    <x v="1"/>
    <x v="1"/>
    <x v="0"/>
    <x v="0"/>
    <x v="0"/>
    <x v="0"/>
    <x v="0"/>
    <x v="0"/>
    <x v="0"/>
    <s v="Receitas Da Câmara"/>
    <x v="0"/>
    <x v="0"/>
    <x v="0"/>
    <x v="0"/>
    <x v="3"/>
    <x v="0"/>
    <x v="1"/>
    <x v="2"/>
    <x v="1"/>
    <x v="2"/>
    <x v="12"/>
    <x v="0"/>
    <m/>
  </r>
  <r>
    <x v="0"/>
    <n v="0"/>
    <n v="50000"/>
    <n v="0"/>
    <n v="0"/>
    <x v="5628"/>
    <x v="0"/>
    <x v="1"/>
    <x v="0"/>
    <s v="03.03.10"/>
    <x v="15"/>
    <x v="0"/>
    <x v="5"/>
    <s v="Receitas Da Câmara"/>
    <s v="03.03.10"/>
    <s v="Receitas Da Câmara"/>
    <s v="03.03.10"/>
    <x v="128"/>
    <x v="0"/>
    <x v="0"/>
    <x v="8"/>
    <x v="0"/>
    <x v="0"/>
    <x v="2"/>
    <x v="0"/>
    <x v="12"/>
    <s v="1 - Dotação Anual"/>
    <x v="4"/>
    <n v="50000"/>
    <x v="1"/>
    <n v="0"/>
    <x v="1"/>
    <n v="0"/>
    <x v="608"/>
    <m/>
    <x v="0"/>
    <x v="12"/>
    <m/>
    <s v="Receitas Da Câmara"/>
    <x v="1"/>
    <s v="RDC"/>
    <x v="0"/>
    <x v="1"/>
    <x v="1"/>
    <x v="1"/>
    <x v="0"/>
    <x v="0"/>
    <x v="0"/>
    <x v="0"/>
    <x v="0"/>
    <x v="0"/>
    <x v="0"/>
    <s v="Receitas Da Câmara"/>
    <x v="0"/>
    <x v="0"/>
    <x v="0"/>
    <x v="0"/>
    <x v="3"/>
    <x v="0"/>
    <x v="1"/>
    <x v="2"/>
    <x v="1"/>
    <x v="2"/>
    <x v="12"/>
    <x v="0"/>
    <m/>
  </r>
  <r>
    <x v="0"/>
    <n v="0"/>
    <n v="275000"/>
    <n v="0"/>
    <n v="0"/>
    <x v="5628"/>
    <x v="0"/>
    <x v="1"/>
    <x v="0"/>
    <s v="03.03.10"/>
    <x v="15"/>
    <x v="0"/>
    <x v="5"/>
    <s v="Receitas Da Câmara"/>
    <s v="03.03.10"/>
    <s v="Receitas Da Câmara"/>
    <s v="03.03.10"/>
    <x v="63"/>
    <x v="0"/>
    <x v="0"/>
    <x v="8"/>
    <x v="0"/>
    <x v="0"/>
    <x v="2"/>
    <x v="0"/>
    <x v="12"/>
    <s v="1 - Dotação Anual"/>
    <x v="4"/>
    <n v="275000"/>
    <x v="1"/>
    <n v="0"/>
    <x v="1"/>
    <n v="0"/>
    <x v="608"/>
    <m/>
    <x v="0"/>
    <x v="12"/>
    <m/>
    <s v="Receitas Da Câmara"/>
    <x v="1"/>
    <s v="RDC"/>
    <x v="0"/>
    <x v="1"/>
    <x v="1"/>
    <x v="1"/>
    <x v="0"/>
    <x v="0"/>
    <x v="0"/>
    <x v="0"/>
    <x v="0"/>
    <x v="0"/>
    <x v="0"/>
    <s v="Receitas Da Câmara"/>
    <x v="0"/>
    <x v="0"/>
    <x v="0"/>
    <x v="0"/>
    <x v="3"/>
    <x v="0"/>
    <x v="1"/>
    <x v="2"/>
    <x v="1"/>
    <x v="2"/>
    <x v="12"/>
    <x v="0"/>
    <m/>
  </r>
  <r>
    <x v="0"/>
    <n v="0"/>
    <n v="3000000"/>
    <n v="0"/>
    <n v="0"/>
    <x v="5628"/>
    <x v="0"/>
    <x v="1"/>
    <x v="0"/>
    <s v="03.03.10"/>
    <x v="15"/>
    <x v="0"/>
    <x v="5"/>
    <s v="Receitas Da Câmara"/>
    <s v="03.03.10"/>
    <s v="Receitas Da Câmara"/>
    <s v="03.03.10"/>
    <x v="22"/>
    <x v="0"/>
    <x v="0"/>
    <x v="8"/>
    <x v="0"/>
    <x v="0"/>
    <x v="2"/>
    <x v="0"/>
    <x v="12"/>
    <s v="1 - Dotação Anual"/>
    <x v="4"/>
    <n v="3000000"/>
    <x v="1"/>
    <n v="0"/>
    <x v="1"/>
    <n v="0"/>
    <x v="608"/>
    <m/>
    <x v="0"/>
    <x v="12"/>
    <m/>
    <s v="Receitas Da Câmara"/>
    <x v="1"/>
    <s v="RDC"/>
    <x v="0"/>
    <x v="1"/>
    <x v="1"/>
    <x v="1"/>
    <x v="0"/>
    <x v="0"/>
    <x v="0"/>
    <x v="0"/>
    <x v="0"/>
    <x v="0"/>
    <x v="0"/>
    <s v="Receitas Da Câmara"/>
    <x v="0"/>
    <x v="0"/>
    <x v="0"/>
    <x v="0"/>
    <x v="3"/>
    <x v="0"/>
    <x v="1"/>
    <x v="2"/>
    <x v="1"/>
    <x v="2"/>
    <x v="12"/>
    <x v="0"/>
    <m/>
  </r>
  <r>
    <x v="0"/>
    <n v="0"/>
    <n v="400000"/>
    <n v="0"/>
    <n v="0"/>
    <x v="5628"/>
    <x v="0"/>
    <x v="1"/>
    <x v="0"/>
    <s v="03.03.10"/>
    <x v="15"/>
    <x v="0"/>
    <x v="5"/>
    <s v="Receitas Da Câmara"/>
    <s v="03.03.10"/>
    <s v="Receitas Da Câmara"/>
    <s v="03.03.10"/>
    <x v="129"/>
    <x v="0"/>
    <x v="0"/>
    <x v="8"/>
    <x v="0"/>
    <x v="0"/>
    <x v="2"/>
    <x v="0"/>
    <x v="12"/>
    <s v="1 - Dotação Anual"/>
    <x v="4"/>
    <n v="400000"/>
    <x v="1"/>
    <n v="0"/>
    <x v="1"/>
    <n v="0"/>
    <x v="608"/>
    <m/>
    <x v="0"/>
    <x v="12"/>
    <m/>
    <s v="Receitas Da Câmara"/>
    <x v="1"/>
    <s v="RDC"/>
    <x v="0"/>
    <x v="1"/>
    <x v="1"/>
    <x v="1"/>
    <x v="0"/>
    <x v="0"/>
    <x v="0"/>
    <x v="0"/>
    <x v="0"/>
    <x v="0"/>
    <x v="0"/>
    <s v="Receitas Da Câmara"/>
    <x v="0"/>
    <x v="0"/>
    <x v="0"/>
    <x v="0"/>
    <x v="3"/>
    <x v="0"/>
    <x v="1"/>
    <x v="2"/>
    <x v="1"/>
    <x v="2"/>
    <x v="12"/>
    <x v="0"/>
    <m/>
  </r>
  <r>
    <x v="1"/>
    <n v="10000000"/>
    <n v="0"/>
    <n v="0"/>
    <n v="0"/>
    <x v="5628"/>
    <x v="0"/>
    <x v="1"/>
    <x v="0"/>
    <s v="03.03.10"/>
    <x v="15"/>
    <x v="0"/>
    <x v="5"/>
    <s v="Receitas Da Câmara"/>
    <s v="03.03.10"/>
    <s v="Receitas Da Câmara"/>
    <s v="03.03.10"/>
    <x v="86"/>
    <x v="0"/>
    <x v="0"/>
    <x v="1"/>
    <x v="0"/>
    <x v="0"/>
    <x v="2"/>
    <x v="0"/>
    <x v="12"/>
    <s v="1 - Dotação Anual"/>
    <x v="4"/>
    <n v="10000000"/>
    <x v="2"/>
    <n v="0"/>
    <x v="1"/>
    <n v="0"/>
    <x v="608"/>
    <m/>
    <x v="0"/>
    <x v="12"/>
    <m/>
    <s v="Receitas Da Câmara"/>
    <x v="1"/>
    <s v="RDC"/>
    <x v="0"/>
    <x v="1"/>
    <x v="1"/>
    <x v="1"/>
    <x v="0"/>
    <x v="0"/>
    <x v="0"/>
    <x v="0"/>
    <x v="0"/>
    <x v="0"/>
    <x v="0"/>
    <s v="Receitas Da Câmara"/>
    <x v="0"/>
    <x v="0"/>
    <x v="0"/>
    <x v="0"/>
    <x v="3"/>
    <x v="0"/>
    <x v="1"/>
    <x v="2"/>
    <x v="1"/>
    <x v="2"/>
    <x v="12"/>
    <x v="0"/>
    <m/>
  </r>
  <r>
    <x v="1"/>
    <n v="50000000"/>
    <n v="0"/>
    <n v="0"/>
    <n v="0"/>
    <x v="5628"/>
    <x v="0"/>
    <x v="1"/>
    <x v="0"/>
    <s v="03.03.10"/>
    <x v="15"/>
    <x v="0"/>
    <x v="5"/>
    <s v="Receitas Da Câmara"/>
    <s v="03.03.10"/>
    <s v="Receitas Da Câmara"/>
    <s v="03.03.10"/>
    <x v="33"/>
    <x v="0"/>
    <x v="0"/>
    <x v="1"/>
    <x v="0"/>
    <x v="0"/>
    <x v="2"/>
    <x v="0"/>
    <x v="12"/>
    <s v="1 - Dotação Anual"/>
    <x v="4"/>
    <n v="50000000"/>
    <x v="2"/>
    <n v="0"/>
    <x v="1"/>
    <n v="0"/>
    <x v="608"/>
    <m/>
    <x v="0"/>
    <x v="12"/>
    <m/>
    <s v="Receitas Da Câmara"/>
    <x v="1"/>
    <s v="RDC"/>
    <x v="0"/>
    <x v="1"/>
    <x v="1"/>
    <x v="1"/>
    <x v="0"/>
    <x v="0"/>
    <x v="0"/>
    <x v="0"/>
    <x v="0"/>
    <x v="0"/>
    <x v="0"/>
    <s v="Receitas Da Câmara"/>
    <x v="0"/>
    <x v="0"/>
    <x v="0"/>
    <x v="0"/>
    <x v="3"/>
    <x v="0"/>
    <x v="1"/>
    <x v="2"/>
    <x v="1"/>
    <x v="2"/>
    <x v="12"/>
    <x v="0"/>
    <m/>
  </r>
  <r>
    <x v="1"/>
    <n v="700000"/>
    <n v="0"/>
    <n v="0"/>
    <n v="0"/>
    <x v="5628"/>
    <x v="0"/>
    <x v="0"/>
    <x v="0"/>
    <s v="01.24.08.10"/>
    <x v="70"/>
    <x v="7"/>
    <x v="8"/>
    <s v="Reforma do Estado e da Administração Pública"/>
    <s v="01.24.08"/>
    <s v="Projeto São Miguel On"/>
    <s v="01.24.08.10"/>
    <x v="87"/>
    <x v="0"/>
    <x v="0"/>
    <x v="1"/>
    <x v="0"/>
    <x v="1"/>
    <x v="1"/>
    <x v="0"/>
    <x v="12"/>
    <s v="1 - Dotação Anual"/>
    <x v="4"/>
    <n v="700000"/>
    <x v="2"/>
    <n v="0"/>
    <x v="1"/>
    <n v="0"/>
    <x v="608"/>
    <m/>
    <x v="0"/>
    <x v="12"/>
    <m/>
    <s v="Projeto São Miguel On"/>
    <x v="1"/>
    <s v="PSMO"/>
    <x v="0"/>
    <x v="1"/>
    <x v="1"/>
    <x v="1"/>
    <x v="0"/>
    <x v="0"/>
    <x v="0"/>
    <x v="0"/>
    <x v="0"/>
    <x v="0"/>
    <x v="0"/>
    <s v="Projeto São Miguel On"/>
    <x v="0"/>
    <x v="0"/>
    <x v="0"/>
    <x v="0"/>
    <x v="3"/>
    <x v="0"/>
    <x v="1"/>
    <x v="2"/>
    <x v="1"/>
    <x v="2"/>
    <x v="12"/>
    <x v="0"/>
    <m/>
  </r>
  <r>
    <x v="1"/>
    <n v="40000000"/>
    <n v="0"/>
    <n v="0"/>
    <n v="0"/>
    <x v="5628"/>
    <x v="0"/>
    <x v="1"/>
    <x v="0"/>
    <s v="03.03.10"/>
    <x v="15"/>
    <x v="0"/>
    <x v="5"/>
    <s v="Receitas Da Câmara"/>
    <s v="03.03.10"/>
    <s v="Receitas Da Câmara"/>
    <s v="03.03.10"/>
    <x v="88"/>
    <x v="0"/>
    <x v="0"/>
    <x v="1"/>
    <x v="0"/>
    <x v="0"/>
    <x v="2"/>
    <x v="0"/>
    <x v="12"/>
    <s v="1 - Dotação Anual"/>
    <x v="4"/>
    <n v="40000000"/>
    <x v="2"/>
    <n v="0"/>
    <x v="1"/>
    <n v="0"/>
    <x v="608"/>
    <m/>
    <x v="0"/>
    <x v="12"/>
    <m/>
    <s v="Receitas Da Câmara"/>
    <x v="1"/>
    <s v="RDC"/>
    <x v="0"/>
    <x v="1"/>
    <x v="1"/>
    <x v="1"/>
    <x v="0"/>
    <x v="0"/>
    <x v="0"/>
    <x v="0"/>
    <x v="0"/>
    <x v="0"/>
    <x v="0"/>
    <s v="Receitas Da Câmara"/>
    <x v="0"/>
    <x v="0"/>
    <x v="0"/>
    <x v="0"/>
    <x v="3"/>
    <x v="0"/>
    <x v="1"/>
    <x v="2"/>
    <x v="1"/>
    <x v="2"/>
    <x v="12"/>
    <x v="0"/>
    <m/>
  </r>
  <r>
    <x v="0"/>
    <n v="9999999"/>
    <n v="0"/>
    <n v="0"/>
    <n v="0"/>
    <x v="5628"/>
    <x v="0"/>
    <x v="1"/>
    <x v="0"/>
    <s v="80.02.10.21"/>
    <x v="19"/>
    <x v="4"/>
    <x v="4"/>
    <s v="Outros"/>
    <s v="80.02.10"/>
    <s v="Retenções Descontos Judiciais"/>
    <s v="80.02.10.21"/>
    <x v="68"/>
    <x v="0"/>
    <x v="6"/>
    <x v="1"/>
    <x v="1"/>
    <x v="2"/>
    <x v="2"/>
    <x v="0"/>
    <x v="12"/>
    <s v="1 - Dotação Anual"/>
    <x v="4"/>
    <n v="9999999"/>
    <x v="2"/>
    <n v="0"/>
    <x v="1"/>
    <n v="0"/>
    <x v="608"/>
    <m/>
    <x v="0"/>
    <x v="12"/>
    <m/>
    <s v="Retenções Descontos Judiciais"/>
    <x v="1"/>
    <m/>
    <x v="0"/>
    <x v="1"/>
    <x v="1"/>
    <x v="1"/>
    <x v="0"/>
    <x v="0"/>
    <x v="0"/>
    <x v="0"/>
    <x v="0"/>
    <x v="0"/>
    <x v="0"/>
    <s v="Retenções Descontos Judiciais"/>
    <x v="0"/>
    <x v="0"/>
    <x v="0"/>
    <x v="0"/>
    <x v="3"/>
    <x v="0"/>
    <x v="1"/>
    <x v="2"/>
    <x v="1"/>
    <x v="2"/>
    <x v="12"/>
    <x v="0"/>
    <m/>
  </r>
  <r>
    <x v="0"/>
    <n v="150000"/>
    <n v="0"/>
    <n v="0"/>
    <n v="0"/>
    <x v="5628"/>
    <x v="0"/>
    <x v="1"/>
    <x v="0"/>
    <s v="03.03.10"/>
    <x v="15"/>
    <x v="0"/>
    <x v="5"/>
    <s v="Receitas Da Câmara"/>
    <s v="03.03.10"/>
    <s v="Receitas Da Câmara"/>
    <s v="03.03.10"/>
    <x v="89"/>
    <x v="0"/>
    <x v="4"/>
    <x v="5"/>
    <x v="0"/>
    <x v="0"/>
    <x v="2"/>
    <x v="0"/>
    <x v="12"/>
    <s v="1 - Dotação Anual"/>
    <x v="4"/>
    <n v="150000"/>
    <x v="2"/>
    <n v="0"/>
    <x v="1"/>
    <n v="0"/>
    <x v="608"/>
    <m/>
    <x v="0"/>
    <x v="12"/>
    <m/>
    <s v="Receitas Da Câmara"/>
    <x v="1"/>
    <s v="RDC"/>
    <x v="0"/>
    <x v="1"/>
    <x v="1"/>
    <x v="1"/>
    <x v="0"/>
    <x v="0"/>
    <x v="0"/>
    <x v="0"/>
    <x v="0"/>
    <x v="0"/>
    <x v="0"/>
    <s v="Receitas Da Câmara"/>
    <x v="0"/>
    <x v="0"/>
    <x v="0"/>
    <x v="0"/>
    <x v="3"/>
    <x v="0"/>
    <x v="1"/>
    <x v="2"/>
    <x v="1"/>
    <x v="2"/>
    <x v="12"/>
    <x v="0"/>
    <m/>
  </r>
  <r>
    <x v="0"/>
    <n v="20000"/>
    <n v="0"/>
    <n v="0"/>
    <n v="0"/>
    <x v="5628"/>
    <x v="0"/>
    <x v="0"/>
    <x v="0"/>
    <s v="03.16.15"/>
    <x v="0"/>
    <x v="0"/>
    <x v="0"/>
    <s v="Direção Financeira"/>
    <s v="03.16.15"/>
    <s v="Direção Financeira"/>
    <s v="03.16.15"/>
    <x v="90"/>
    <x v="0"/>
    <x v="0"/>
    <x v="1"/>
    <x v="0"/>
    <x v="0"/>
    <x v="0"/>
    <x v="0"/>
    <x v="12"/>
    <s v="1 - Dotação Anual"/>
    <x v="4"/>
    <n v="20000"/>
    <x v="2"/>
    <n v="0"/>
    <x v="1"/>
    <n v="10000"/>
    <x v="608"/>
    <m/>
    <x v="0"/>
    <x v="12"/>
    <m/>
    <s v="Direção Financeira"/>
    <x v="1"/>
    <m/>
    <x v="0"/>
    <x v="1"/>
    <x v="1"/>
    <x v="1"/>
    <x v="0"/>
    <x v="0"/>
    <x v="0"/>
    <x v="0"/>
    <x v="0"/>
    <x v="0"/>
    <x v="0"/>
    <s v="Direção Financeira"/>
    <x v="0"/>
    <x v="0"/>
    <x v="0"/>
    <x v="0"/>
    <x v="3"/>
    <x v="0"/>
    <x v="1"/>
    <x v="2"/>
    <x v="1"/>
    <x v="2"/>
    <x v="12"/>
    <x v="0"/>
    <m/>
  </r>
  <r>
    <x v="0"/>
    <n v="3685000"/>
    <n v="0"/>
    <n v="0"/>
    <n v="0"/>
    <x v="5628"/>
    <x v="0"/>
    <x v="0"/>
    <x v="0"/>
    <s v="03.16.15"/>
    <x v="0"/>
    <x v="0"/>
    <x v="0"/>
    <s v="Direção Financeira"/>
    <s v="03.16.15"/>
    <s v="Direção Financeira"/>
    <s v="03.16.15"/>
    <x v="38"/>
    <x v="0"/>
    <x v="0"/>
    <x v="1"/>
    <x v="0"/>
    <x v="0"/>
    <x v="0"/>
    <x v="0"/>
    <x v="12"/>
    <s v="1 - Dotação Anual"/>
    <x v="4"/>
    <n v="3685000"/>
    <x v="2"/>
    <n v="1385000"/>
    <x v="1"/>
    <n v="200000"/>
    <x v="608"/>
    <m/>
    <x v="0"/>
    <x v="12"/>
    <m/>
    <s v="Direção Financeira"/>
    <x v="1"/>
    <m/>
    <x v="0"/>
    <x v="1"/>
    <x v="1"/>
    <x v="1"/>
    <x v="0"/>
    <x v="0"/>
    <x v="0"/>
    <x v="0"/>
    <x v="0"/>
    <x v="0"/>
    <x v="0"/>
    <s v="Direção Financeira"/>
    <x v="0"/>
    <x v="0"/>
    <x v="0"/>
    <x v="0"/>
    <x v="3"/>
    <x v="0"/>
    <x v="1"/>
    <x v="2"/>
    <x v="1"/>
    <x v="2"/>
    <x v="12"/>
    <x v="0"/>
    <m/>
  </r>
  <r>
    <x v="0"/>
    <n v="1200000"/>
    <n v="0"/>
    <n v="0"/>
    <n v="0"/>
    <x v="5628"/>
    <x v="0"/>
    <x v="0"/>
    <x v="0"/>
    <s v="03.16.15"/>
    <x v="0"/>
    <x v="0"/>
    <x v="0"/>
    <s v="Direção Financeira"/>
    <s v="03.16.15"/>
    <s v="Direção Financeira"/>
    <s v="03.16.15"/>
    <x v="11"/>
    <x v="0"/>
    <x v="0"/>
    <x v="0"/>
    <x v="1"/>
    <x v="0"/>
    <x v="0"/>
    <x v="0"/>
    <x v="12"/>
    <s v="1 - Dotação Anual"/>
    <x v="4"/>
    <n v="1200000"/>
    <x v="2"/>
    <n v="0"/>
    <x v="1"/>
    <n v="0"/>
    <x v="608"/>
    <m/>
    <x v="0"/>
    <x v="12"/>
    <m/>
    <s v="Direção Financeira"/>
    <x v="1"/>
    <m/>
    <x v="0"/>
    <x v="1"/>
    <x v="1"/>
    <x v="1"/>
    <x v="0"/>
    <x v="0"/>
    <x v="0"/>
    <x v="0"/>
    <x v="0"/>
    <x v="0"/>
    <x v="0"/>
    <s v="Direção Financeira"/>
    <x v="0"/>
    <x v="0"/>
    <x v="0"/>
    <x v="0"/>
    <x v="3"/>
    <x v="0"/>
    <x v="1"/>
    <x v="2"/>
    <x v="1"/>
    <x v="2"/>
    <x v="12"/>
    <x v="0"/>
    <m/>
  </r>
  <r>
    <x v="1"/>
    <n v="54909785"/>
    <n v="0"/>
    <n v="0"/>
    <n v="0"/>
    <x v="5628"/>
    <x v="0"/>
    <x v="0"/>
    <x v="0"/>
    <s v="03.16.15"/>
    <x v="0"/>
    <x v="0"/>
    <x v="0"/>
    <s v="Direção Financeira"/>
    <s v="03.16.15"/>
    <s v="Direção Financeira"/>
    <s v="03.16.15"/>
    <x v="67"/>
    <x v="0"/>
    <x v="0"/>
    <x v="1"/>
    <x v="0"/>
    <x v="0"/>
    <x v="1"/>
    <x v="0"/>
    <x v="12"/>
    <s v="1 - Dotação Anual"/>
    <x v="4"/>
    <n v="54909785"/>
    <x v="2"/>
    <n v="0"/>
    <x v="1"/>
    <n v="25600000"/>
    <x v="608"/>
    <m/>
    <x v="0"/>
    <x v="12"/>
    <m/>
    <s v="Direção Financeira"/>
    <x v="1"/>
    <m/>
    <x v="0"/>
    <x v="1"/>
    <x v="1"/>
    <x v="1"/>
    <x v="0"/>
    <x v="0"/>
    <x v="0"/>
    <x v="0"/>
    <x v="0"/>
    <x v="0"/>
    <x v="0"/>
    <s v="Direção Financeira"/>
    <x v="0"/>
    <x v="0"/>
    <x v="0"/>
    <x v="0"/>
    <x v="3"/>
    <x v="0"/>
    <x v="1"/>
    <x v="2"/>
    <x v="1"/>
    <x v="2"/>
    <x v="12"/>
    <x v="0"/>
    <m/>
  </r>
  <r>
    <x v="1"/>
    <n v="16380000"/>
    <n v="0"/>
    <n v="0"/>
    <n v="0"/>
    <x v="5628"/>
    <x v="0"/>
    <x v="0"/>
    <x v="0"/>
    <s v="03.16.15"/>
    <x v="0"/>
    <x v="0"/>
    <x v="0"/>
    <s v="Direção Financeira"/>
    <s v="03.16.15"/>
    <s v="Direção Financeira"/>
    <s v="03.16.15"/>
    <x v="53"/>
    <x v="0"/>
    <x v="0"/>
    <x v="1"/>
    <x v="0"/>
    <x v="0"/>
    <x v="1"/>
    <x v="0"/>
    <x v="12"/>
    <s v="1 - Dotação Anual"/>
    <x v="4"/>
    <n v="16380000"/>
    <x v="2"/>
    <n v="15300000"/>
    <x v="1"/>
    <n v="2920000"/>
    <x v="608"/>
    <m/>
    <x v="0"/>
    <x v="12"/>
    <m/>
    <s v="Direção Financeira"/>
    <x v="1"/>
    <m/>
    <x v="0"/>
    <x v="1"/>
    <x v="1"/>
    <x v="1"/>
    <x v="0"/>
    <x v="0"/>
    <x v="0"/>
    <x v="0"/>
    <x v="0"/>
    <x v="0"/>
    <x v="0"/>
    <s v="Direção Financeira"/>
    <x v="0"/>
    <x v="0"/>
    <x v="0"/>
    <x v="0"/>
    <x v="3"/>
    <x v="0"/>
    <x v="1"/>
    <x v="2"/>
    <x v="1"/>
    <x v="2"/>
    <x v="12"/>
    <x v="0"/>
    <m/>
  </r>
  <r>
    <x v="0"/>
    <n v="9999999"/>
    <n v="0"/>
    <n v="0"/>
    <n v="0"/>
    <x v="5628"/>
    <x v="0"/>
    <x v="1"/>
    <x v="0"/>
    <s v="80.02.01"/>
    <x v="28"/>
    <x v="4"/>
    <x v="4"/>
    <s v="Retenções Iur"/>
    <s v="80.02.01"/>
    <s v="Retenções Iur"/>
    <s v="80.02.01"/>
    <x v="52"/>
    <x v="0"/>
    <x v="6"/>
    <x v="1"/>
    <x v="1"/>
    <x v="2"/>
    <x v="2"/>
    <x v="0"/>
    <x v="12"/>
    <s v="1 - Dotação Anual"/>
    <x v="4"/>
    <n v="9999999"/>
    <x v="2"/>
    <n v="0"/>
    <x v="1"/>
    <n v="0"/>
    <x v="608"/>
    <m/>
    <x v="0"/>
    <x v="12"/>
    <m/>
    <s v="Retenções Iur"/>
    <x v="1"/>
    <s v="RIUR"/>
    <x v="0"/>
    <x v="1"/>
    <x v="1"/>
    <x v="1"/>
    <x v="0"/>
    <x v="0"/>
    <x v="0"/>
    <x v="0"/>
    <x v="0"/>
    <x v="0"/>
    <x v="0"/>
    <s v="Retenções Iur"/>
    <x v="0"/>
    <x v="0"/>
    <x v="0"/>
    <x v="0"/>
    <x v="3"/>
    <x v="0"/>
    <x v="1"/>
    <x v="2"/>
    <x v="1"/>
    <x v="2"/>
    <x v="12"/>
    <x v="0"/>
    <m/>
  </r>
  <r>
    <x v="0"/>
    <n v="9999999"/>
    <n v="0"/>
    <n v="0"/>
    <n v="0"/>
    <x v="5628"/>
    <x v="0"/>
    <x v="1"/>
    <x v="0"/>
    <s v="80.02.10.01"/>
    <x v="10"/>
    <x v="4"/>
    <x v="4"/>
    <s v="Outros"/>
    <s v="80.02.10"/>
    <s v="Retençoes Previdencia Social"/>
    <s v="80.02.10.01"/>
    <x v="55"/>
    <x v="0"/>
    <x v="6"/>
    <x v="1"/>
    <x v="1"/>
    <x v="2"/>
    <x v="2"/>
    <x v="0"/>
    <x v="12"/>
    <s v="1 - Dotação Anual"/>
    <x v="4"/>
    <n v="9999999"/>
    <x v="2"/>
    <n v="0"/>
    <x v="1"/>
    <n v="0"/>
    <x v="608"/>
    <m/>
    <x v="0"/>
    <x v="12"/>
    <m/>
    <s v="Retençoes Previdencia Social"/>
    <x v="1"/>
    <s v="RPS"/>
    <x v="0"/>
    <x v="1"/>
    <x v="1"/>
    <x v="1"/>
    <x v="0"/>
    <x v="0"/>
    <x v="0"/>
    <x v="0"/>
    <x v="0"/>
    <x v="0"/>
    <x v="0"/>
    <s v="Retençoes Previdencia Social"/>
    <x v="0"/>
    <x v="0"/>
    <x v="0"/>
    <x v="0"/>
    <x v="3"/>
    <x v="0"/>
    <x v="1"/>
    <x v="2"/>
    <x v="1"/>
    <x v="2"/>
    <x v="12"/>
    <x v="0"/>
    <m/>
  </r>
  <r>
    <x v="0"/>
    <n v="9999999"/>
    <n v="0"/>
    <n v="0"/>
    <n v="0"/>
    <x v="5628"/>
    <x v="0"/>
    <x v="1"/>
    <x v="0"/>
    <s v="80.02.10.02"/>
    <x v="29"/>
    <x v="4"/>
    <x v="4"/>
    <s v="Outros"/>
    <s v="80.02.10"/>
    <s v="Retençoes STAPS"/>
    <s v="80.02.10.02"/>
    <x v="58"/>
    <x v="0"/>
    <x v="6"/>
    <x v="1"/>
    <x v="1"/>
    <x v="2"/>
    <x v="2"/>
    <x v="0"/>
    <x v="12"/>
    <s v="1 - Dotação Anual"/>
    <x v="4"/>
    <n v="9999999"/>
    <x v="2"/>
    <n v="0"/>
    <x v="1"/>
    <n v="0"/>
    <x v="608"/>
    <m/>
    <x v="0"/>
    <x v="12"/>
    <m/>
    <s v="Retençoes STAPS"/>
    <x v="1"/>
    <s v="RSND"/>
    <x v="0"/>
    <x v="1"/>
    <x v="1"/>
    <x v="1"/>
    <x v="0"/>
    <x v="0"/>
    <x v="0"/>
    <x v="0"/>
    <x v="0"/>
    <x v="0"/>
    <x v="0"/>
    <s v="Retençoes STAPS"/>
    <x v="0"/>
    <x v="0"/>
    <x v="0"/>
    <x v="0"/>
    <x v="3"/>
    <x v="0"/>
    <x v="1"/>
    <x v="2"/>
    <x v="1"/>
    <x v="2"/>
    <x v="12"/>
    <x v="0"/>
    <m/>
  </r>
  <r>
    <x v="0"/>
    <n v="9999999"/>
    <n v="0"/>
    <n v="0"/>
    <n v="0"/>
    <x v="5628"/>
    <x v="0"/>
    <x v="1"/>
    <x v="0"/>
    <s v="80.02.10.24"/>
    <x v="34"/>
    <x v="4"/>
    <x v="4"/>
    <s v="Outros"/>
    <s v="80.02.10"/>
    <s v="Retenções SIACSA"/>
    <s v="80.02.10.24"/>
    <x v="58"/>
    <x v="0"/>
    <x v="6"/>
    <x v="1"/>
    <x v="1"/>
    <x v="2"/>
    <x v="2"/>
    <x v="0"/>
    <x v="12"/>
    <s v="1 - Dotação Anual"/>
    <x v="4"/>
    <n v="9999999"/>
    <x v="2"/>
    <n v="0"/>
    <x v="1"/>
    <n v="0"/>
    <x v="608"/>
    <m/>
    <x v="0"/>
    <x v="12"/>
    <m/>
    <s v="Retenções SIACSA"/>
    <x v="1"/>
    <s v="SIACSA"/>
    <x v="0"/>
    <x v="1"/>
    <x v="1"/>
    <x v="1"/>
    <x v="0"/>
    <x v="0"/>
    <x v="0"/>
    <x v="0"/>
    <x v="0"/>
    <x v="0"/>
    <x v="0"/>
    <s v="Retenções SIACSA"/>
    <x v="0"/>
    <x v="0"/>
    <x v="0"/>
    <x v="0"/>
    <x v="3"/>
    <x v="0"/>
    <x v="1"/>
    <x v="2"/>
    <x v="1"/>
    <x v="2"/>
    <x v="12"/>
    <x v="0"/>
    <m/>
  </r>
  <r>
    <x v="0"/>
    <n v="9999999"/>
    <n v="0"/>
    <n v="0"/>
    <n v="0"/>
    <x v="5628"/>
    <x v="0"/>
    <x v="1"/>
    <x v="0"/>
    <s v="80.02.10.23"/>
    <x v="33"/>
    <x v="4"/>
    <x v="4"/>
    <s v="Outros"/>
    <s v="80.02.10"/>
    <s v="Retenções SISCAP"/>
    <s v="80.02.10.23"/>
    <x v="58"/>
    <x v="0"/>
    <x v="6"/>
    <x v="1"/>
    <x v="1"/>
    <x v="2"/>
    <x v="2"/>
    <x v="0"/>
    <x v="12"/>
    <s v="1 - Dotação Anual"/>
    <x v="4"/>
    <n v="9999999"/>
    <x v="2"/>
    <n v="0"/>
    <x v="1"/>
    <n v="0"/>
    <x v="608"/>
    <m/>
    <x v="0"/>
    <x v="12"/>
    <m/>
    <s v="Retenções SISCAP"/>
    <x v="1"/>
    <s v="SISCAP"/>
    <x v="0"/>
    <x v="1"/>
    <x v="1"/>
    <x v="1"/>
    <x v="0"/>
    <x v="0"/>
    <x v="0"/>
    <x v="0"/>
    <x v="0"/>
    <x v="0"/>
    <x v="0"/>
    <s v="Retenções SISCAP"/>
    <x v="0"/>
    <x v="0"/>
    <x v="0"/>
    <x v="0"/>
    <x v="3"/>
    <x v="0"/>
    <x v="1"/>
    <x v="2"/>
    <x v="1"/>
    <x v="2"/>
    <x v="12"/>
    <x v="0"/>
    <m/>
  </r>
  <r>
    <x v="0"/>
    <n v="9999999"/>
    <n v="0"/>
    <n v="0"/>
    <n v="0"/>
    <x v="5628"/>
    <x v="0"/>
    <x v="1"/>
    <x v="0"/>
    <s v="80.02.10.03"/>
    <x v="32"/>
    <x v="4"/>
    <x v="4"/>
    <s v="Outros"/>
    <s v="80.02.10"/>
    <s v="Retençoes Pensao Alimenticia"/>
    <s v="80.02.10.03"/>
    <x v="57"/>
    <x v="0"/>
    <x v="6"/>
    <x v="1"/>
    <x v="1"/>
    <x v="2"/>
    <x v="2"/>
    <x v="0"/>
    <x v="12"/>
    <s v="1 - Dotação Anual"/>
    <x v="4"/>
    <n v="9999999"/>
    <x v="2"/>
    <n v="0"/>
    <x v="1"/>
    <n v="0"/>
    <x v="608"/>
    <m/>
    <x v="0"/>
    <x v="12"/>
    <m/>
    <s v="Retençoes Pensao Alimenticia"/>
    <x v="1"/>
    <s v="RPA"/>
    <x v="0"/>
    <x v="1"/>
    <x v="1"/>
    <x v="1"/>
    <x v="0"/>
    <x v="0"/>
    <x v="0"/>
    <x v="0"/>
    <x v="0"/>
    <x v="0"/>
    <x v="0"/>
    <s v="Retençoes Pensao Alimenticia"/>
    <x v="0"/>
    <x v="0"/>
    <x v="0"/>
    <x v="0"/>
    <x v="3"/>
    <x v="0"/>
    <x v="1"/>
    <x v="2"/>
    <x v="1"/>
    <x v="2"/>
    <x v="12"/>
    <x v="0"/>
    <m/>
  </r>
  <r>
    <x v="0"/>
    <n v="9999999"/>
    <n v="0"/>
    <n v="0"/>
    <n v="0"/>
    <x v="5628"/>
    <x v="0"/>
    <x v="1"/>
    <x v="0"/>
    <s v="80.02.10.09"/>
    <x v="61"/>
    <x v="4"/>
    <x v="4"/>
    <s v="Outros"/>
    <s v="80.02.10"/>
    <s v="Retenções Reposição"/>
    <s v="80.02.10.09"/>
    <x v="59"/>
    <x v="0"/>
    <x v="6"/>
    <x v="14"/>
    <x v="1"/>
    <x v="2"/>
    <x v="2"/>
    <x v="0"/>
    <x v="12"/>
    <s v="1 - Dotação Anual"/>
    <x v="4"/>
    <n v="9999999"/>
    <x v="2"/>
    <n v="0"/>
    <x v="1"/>
    <n v="0"/>
    <x v="608"/>
    <m/>
    <x v="0"/>
    <x v="12"/>
    <m/>
    <s v="Retenções Reposição"/>
    <x v="1"/>
    <s v="RR"/>
    <x v="0"/>
    <x v="1"/>
    <x v="1"/>
    <x v="1"/>
    <x v="0"/>
    <x v="0"/>
    <x v="0"/>
    <x v="0"/>
    <x v="0"/>
    <x v="0"/>
    <x v="0"/>
    <s v="Retenções Reposição"/>
    <x v="0"/>
    <x v="0"/>
    <x v="0"/>
    <x v="0"/>
    <x v="3"/>
    <x v="0"/>
    <x v="1"/>
    <x v="2"/>
    <x v="1"/>
    <x v="2"/>
    <x v="12"/>
    <x v="0"/>
    <m/>
  </r>
  <r>
    <x v="0"/>
    <n v="999999999"/>
    <n v="0"/>
    <n v="0"/>
    <n v="0"/>
    <x v="5628"/>
    <x v="0"/>
    <x v="1"/>
    <x v="0"/>
    <s v="80.02.06"/>
    <x v="71"/>
    <x v="4"/>
    <x v="4"/>
    <s v="Retençao Comp. Aposentaçao_Estado"/>
    <s v="80.02.06"/>
    <s v="Retençao Comp. Aposentaçao_Estado"/>
    <s v="80.02.06"/>
    <x v="59"/>
    <x v="0"/>
    <x v="6"/>
    <x v="14"/>
    <x v="1"/>
    <x v="2"/>
    <x v="2"/>
    <x v="0"/>
    <x v="12"/>
    <s v="1 - Dotação Anual"/>
    <x v="4"/>
    <n v="999999999"/>
    <x v="2"/>
    <n v="0"/>
    <x v="1"/>
    <n v="0"/>
    <x v="608"/>
    <m/>
    <x v="0"/>
    <x v="12"/>
    <m/>
    <s v="Retençao Comp. Aposentaçao_Estado"/>
    <x v="1"/>
    <s v="RCAE"/>
    <x v="0"/>
    <x v="1"/>
    <x v="1"/>
    <x v="1"/>
    <x v="0"/>
    <x v="0"/>
    <x v="0"/>
    <x v="0"/>
    <x v="0"/>
    <x v="0"/>
    <x v="0"/>
    <s v="Retençao Comp. Aposentaçao_Estado"/>
    <x v="0"/>
    <x v="0"/>
    <x v="0"/>
    <x v="0"/>
    <x v="3"/>
    <x v="0"/>
    <x v="1"/>
    <x v="2"/>
    <x v="1"/>
    <x v="2"/>
    <x v="12"/>
    <x v="0"/>
    <m/>
  </r>
  <r>
    <x v="0"/>
    <n v="9999999"/>
    <n v="0"/>
    <n v="0"/>
    <n v="0"/>
    <x v="5628"/>
    <x v="0"/>
    <x v="1"/>
    <x v="0"/>
    <s v="80.02.10.26"/>
    <x v="35"/>
    <x v="4"/>
    <x v="4"/>
    <s v="Outros"/>
    <s v="80.02.10"/>
    <s v="Retenção Sansung"/>
    <s v="80.02.10.26"/>
    <x v="59"/>
    <x v="0"/>
    <x v="6"/>
    <x v="14"/>
    <x v="1"/>
    <x v="2"/>
    <x v="2"/>
    <x v="0"/>
    <x v="12"/>
    <s v="1 - Dotação Anual"/>
    <x v="4"/>
    <n v="9999999"/>
    <x v="2"/>
    <n v="0"/>
    <x v="1"/>
    <n v="0"/>
    <x v="608"/>
    <m/>
    <x v="0"/>
    <x v="12"/>
    <m/>
    <s v="Retenção Sansung"/>
    <x v="1"/>
    <s v="RS"/>
    <x v="0"/>
    <x v="1"/>
    <x v="1"/>
    <x v="1"/>
    <x v="0"/>
    <x v="0"/>
    <x v="0"/>
    <x v="0"/>
    <x v="0"/>
    <x v="0"/>
    <x v="0"/>
    <s v="Retenção Sansung"/>
    <x v="0"/>
    <x v="0"/>
    <x v="0"/>
    <x v="0"/>
    <x v="3"/>
    <x v="0"/>
    <x v="1"/>
    <x v="2"/>
    <x v="1"/>
    <x v="2"/>
    <x v="12"/>
    <x v="0"/>
    <m/>
  </r>
  <r>
    <x v="0"/>
    <n v="9999999"/>
    <n v="0"/>
    <n v="0"/>
    <n v="0"/>
    <x v="5628"/>
    <x v="0"/>
    <x v="1"/>
    <x v="0"/>
    <s v="80.02.10.20"/>
    <x v="68"/>
    <x v="4"/>
    <x v="4"/>
    <s v="Outros"/>
    <s v="80.02.10"/>
    <s v="Retenções CVMovel"/>
    <s v="80.02.10.20"/>
    <x v="59"/>
    <x v="0"/>
    <x v="6"/>
    <x v="14"/>
    <x v="1"/>
    <x v="2"/>
    <x v="2"/>
    <x v="0"/>
    <x v="12"/>
    <s v="1 - Dotação Anual"/>
    <x v="4"/>
    <n v="9999999"/>
    <x v="2"/>
    <n v="0"/>
    <x v="1"/>
    <n v="0"/>
    <x v="608"/>
    <m/>
    <x v="0"/>
    <x v="12"/>
    <m/>
    <s v="Retenções CVMovel"/>
    <x v="1"/>
    <s v="RT"/>
    <x v="0"/>
    <x v="1"/>
    <x v="1"/>
    <x v="1"/>
    <x v="0"/>
    <x v="0"/>
    <x v="0"/>
    <x v="0"/>
    <x v="0"/>
    <x v="0"/>
    <x v="0"/>
    <s v="Retenções CVMovel"/>
    <x v="0"/>
    <x v="0"/>
    <x v="0"/>
    <x v="0"/>
    <x v="3"/>
    <x v="0"/>
    <x v="1"/>
    <x v="2"/>
    <x v="1"/>
    <x v="2"/>
    <x v="12"/>
    <x v="0"/>
    <m/>
  </r>
  <r>
    <x v="2"/>
    <n v="9999999"/>
    <n v="0"/>
    <n v="0"/>
    <n v="0"/>
    <x v="5628"/>
    <x v="0"/>
    <x v="0"/>
    <x v="0"/>
    <s v="80.02.01"/>
    <x v="28"/>
    <x v="4"/>
    <x v="4"/>
    <s v="Retenções Iur"/>
    <s v="80.02.01"/>
    <s v="Retenções Iur"/>
    <s v="80.02.01"/>
    <x v="85"/>
    <x v="0"/>
    <x v="3"/>
    <x v="18"/>
    <x v="1"/>
    <x v="2"/>
    <x v="0"/>
    <x v="0"/>
    <x v="12"/>
    <s v="1 - Dotação Anual"/>
    <x v="4"/>
    <n v="9999999"/>
    <x v="2"/>
    <n v="0"/>
    <x v="1"/>
    <n v="0"/>
    <x v="608"/>
    <m/>
    <x v="0"/>
    <x v="12"/>
    <m/>
    <s v="Retenções Iur"/>
    <x v="1"/>
    <s v="RIUR"/>
    <x v="0"/>
    <x v="1"/>
    <x v="1"/>
    <x v="1"/>
    <x v="0"/>
    <x v="0"/>
    <x v="0"/>
    <x v="0"/>
    <x v="0"/>
    <x v="0"/>
    <x v="0"/>
    <s v="Retenções Iur"/>
    <x v="0"/>
    <x v="0"/>
    <x v="0"/>
    <x v="0"/>
    <x v="3"/>
    <x v="0"/>
    <x v="1"/>
    <x v="2"/>
    <x v="1"/>
    <x v="2"/>
    <x v="12"/>
    <x v="0"/>
    <m/>
  </r>
  <r>
    <x v="2"/>
    <n v="9999999"/>
    <n v="0"/>
    <n v="0"/>
    <n v="0"/>
    <x v="5628"/>
    <x v="0"/>
    <x v="0"/>
    <x v="0"/>
    <s v="80.02.08"/>
    <x v="72"/>
    <x v="4"/>
    <x v="4"/>
    <s v="Retençoes Compe. Aposentaçao"/>
    <s v="80.02.08"/>
    <s v="Retençoes Compe. Aposentaçao"/>
    <s v="80.02.08"/>
    <x v="91"/>
    <x v="0"/>
    <x v="3"/>
    <x v="18"/>
    <x v="1"/>
    <x v="2"/>
    <x v="0"/>
    <x v="0"/>
    <x v="12"/>
    <s v="1 - Dotação Anual"/>
    <x v="4"/>
    <n v="9999999"/>
    <x v="2"/>
    <n v="0"/>
    <x v="1"/>
    <n v="0"/>
    <x v="608"/>
    <m/>
    <x v="0"/>
    <x v="12"/>
    <m/>
    <s v="Retençoes Compe. Aposentaçao"/>
    <x v="1"/>
    <s v="RCA"/>
    <x v="0"/>
    <x v="1"/>
    <x v="1"/>
    <x v="1"/>
    <x v="0"/>
    <x v="0"/>
    <x v="0"/>
    <x v="0"/>
    <x v="0"/>
    <x v="0"/>
    <x v="0"/>
    <s v="Retençoes Compe. Aposentaçao"/>
    <x v="0"/>
    <x v="0"/>
    <x v="0"/>
    <x v="0"/>
    <x v="3"/>
    <x v="0"/>
    <x v="1"/>
    <x v="2"/>
    <x v="1"/>
    <x v="2"/>
    <x v="12"/>
    <x v="0"/>
    <m/>
  </r>
  <r>
    <x v="2"/>
    <n v="9999999"/>
    <n v="0"/>
    <n v="0"/>
    <n v="0"/>
    <x v="5628"/>
    <x v="0"/>
    <x v="0"/>
    <x v="0"/>
    <s v="80.02.10.01"/>
    <x v="10"/>
    <x v="4"/>
    <x v="4"/>
    <s v="Outros"/>
    <s v="80.02.10"/>
    <s v="Retençoes Previdencia Social"/>
    <s v="80.02.10.01"/>
    <x v="6"/>
    <x v="0"/>
    <x v="3"/>
    <x v="4"/>
    <x v="1"/>
    <x v="2"/>
    <x v="0"/>
    <x v="0"/>
    <x v="12"/>
    <s v="1 - Dotação Anual"/>
    <x v="4"/>
    <n v="9999999"/>
    <x v="2"/>
    <n v="0"/>
    <x v="1"/>
    <n v="0"/>
    <x v="608"/>
    <m/>
    <x v="0"/>
    <x v="12"/>
    <m/>
    <s v="Retençoes Previdencia Social"/>
    <x v="1"/>
    <s v="RPS"/>
    <x v="0"/>
    <x v="1"/>
    <x v="1"/>
    <x v="1"/>
    <x v="0"/>
    <x v="0"/>
    <x v="0"/>
    <x v="0"/>
    <x v="0"/>
    <x v="0"/>
    <x v="0"/>
    <s v="Retençoes Previdencia Social"/>
    <x v="0"/>
    <x v="0"/>
    <x v="0"/>
    <x v="0"/>
    <x v="3"/>
    <x v="0"/>
    <x v="1"/>
    <x v="2"/>
    <x v="1"/>
    <x v="2"/>
    <x v="12"/>
    <x v="0"/>
    <m/>
  </r>
  <r>
    <x v="2"/>
    <n v="9999999"/>
    <n v="0"/>
    <n v="0"/>
    <n v="0"/>
    <x v="5628"/>
    <x v="0"/>
    <x v="0"/>
    <x v="0"/>
    <s v="80.02.10.02"/>
    <x v="29"/>
    <x v="4"/>
    <x v="4"/>
    <s v="Outros"/>
    <s v="80.02.10"/>
    <s v="Retençoes STAPS"/>
    <s v="80.02.10.02"/>
    <x v="56"/>
    <x v="0"/>
    <x v="3"/>
    <x v="4"/>
    <x v="1"/>
    <x v="2"/>
    <x v="0"/>
    <x v="0"/>
    <x v="12"/>
    <s v="1 - Dotação Anual"/>
    <x v="4"/>
    <n v="9999999"/>
    <x v="2"/>
    <n v="0"/>
    <x v="1"/>
    <n v="0"/>
    <x v="608"/>
    <m/>
    <x v="0"/>
    <x v="12"/>
    <m/>
    <s v="Retençoes STAPS"/>
    <x v="1"/>
    <s v="RSND"/>
    <x v="0"/>
    <x v="1"/>
    <x v="1"/>
    <x v="1"/>
    <x v="0"/>
    <x v="0"/>
    <x v="0"/>
    <x v="0"/>
    <x v="0"/>
    <x v="0"/>
    <x v="0"/>
    <s v="Retençoes STAPS"/>
    <x v="0"/>
    <x v="0"/>
    <x v="0"/>
    <x v="0"/>
    <x v="3"/>
    <x v="0"/>
    <x v="1"/>
    <x v="2"/>
    <x v="1"/>
    <x v="2"/>
    <x v="12"/>
    <x v="0"/>
    <m/>
  </r>
  <r>
    <x v="2"/>
    <n v="9999999"/>
    <n v="0"/>
    <n v="0"/>
    <n v="0"/>
    <x v="5628"/>
    <x v="0"/>
    <x v="0"/>
    <x v="0"/>
    <s v="80.02.10.24"/>
    <x v="34"/>
    <x v="4"/>
    <x v="4"/>
    <s v="Outros"/>
    <s v="80.02.10"/>
    <s v="Retenções SIACSA"/>
    <s v="80.02.10.24"/>
    <x v="56"/>
    <x v="0"/>
    <x v="3"/>
    <x v="4"/>
    <x v="1"/>
    <x v="2"/>
    <x v="0"/>
    <x v="0"/>
    <x v="12"/>
    <s v="1 - Dotação Anual"/>
    <x v="4"/>
    <n v="9999999"/>
    <x v="2"/>
    <n v="0"/>
    <x v="1"/>
    <n v="0"/>
    <x v="608"/>
    <m/>
    <x v="0"/>
    <x v="12"/>
    <m/>
    <s v="Retenções SIACSA"/>
    <x v="1"/>
    <s v="SIACSA"/>
    <x v="0"/>
    <x v="1"/>
    <x v="1"/>
    <x v="1"/>
    <x v="0"/>
    <x v="0"/>
    <x v="0"/>
    <x v="0"/>
    <x v="0"/>
    <x v="0"/>
    <x v="0"/>
    <s v="Retenções SIACSA"/>
    <x v="0"/>
    <x v="0"/>
    <x v="0"/>
    <x v="0"/>
    <x v="3"/>
    <x v="0"/>
    <x v="1"/>
    <x v="2"/>
    <x v="1"/>
    <x v="2"/>
    <x v="12"/>
    <x v="0"/>
    <m/>
  </r>
  <r>
    <x v="2"/>
    <n v="9999999"/>
    <n v="0"/>
    <n v="0"/>
    <n v="0"/>
    <x v="5628"/>
    <x v="0"/>
    <x v="0"/>
    <x v="0"/>
    <s v="80.02.10.23"/>
    <x v="33"/>
    <x v="4"/>
    <x v="4"/>
    <s v="Outros"/>
    <s v="80.02.10"/>
    <s v="Retenções SISCAP"/>
    <s v="80.02.10.23"/>
    <x v="56"/>
    <x v="0"/>
    <x v="3"/>
    <x v="4"/>
    <x v="1"/>
    <x v="2"/>
    <x v="0"/>
    <x v="0"/>
    <x v="12"/>
    <s v="1 - Dotação Anual"/>
    <x v="4"/>
    <n v="9999999"/>
    <x v="2"/>
    <n v="0"/>
    <x v="1"/>
    <n v="0"/>
    <x v="608"/>
    <m/>
    <x v="0"/>
    <x v="12"/>
    <m/>
    <s v="Retenções SISCAP"/>
    <x v="1"/>
    <s v="SISCAP"/>
    <x v="0"/>
    <x v="1"/>
    <x v="1"/>
    <x v="1"/>
    <x v="0"/>
    <x v="0"/>
    <x v="0"/>
    <x v="0"/>
    <x v="0"/>
    <x v="0"/>
    <x v="0"/>
    <s v="Retenções SISCAP"/>
    <x v="0"/>
    <x v="0"/>
    <x v="0"/>
    <x v="0"/>
    <x v="3"/>
    <x v="0"/>
    <x v="1"/>
    <x v="2"/>
    <x v="1"/>
    <x v="2"/>
    <x v="12"/>
    <x v="0"/>
    <m/>
  </r>
  <r>
    <x v="2"/>
    <n v="9999999"/>
    <n v="0"/>
    <n v="0"/>
    <n v="0"/>
    <x v="5628"/>
    <x v="0"/>
    <x v="0"/>
    <x v="0"/>
    <s v="80.02.10.03"/>
    <x v="32"/>
    <x v="4"/>
    <x v="4"/>
    <s v="Outros"/>
    <s v="80.02.10"/>
    <s v="Retençoes Pensao Alimenticia"/>
    <s v="80.02.10.03"/>
    <x v="66"/>
    <x v="0"/>
    <x v="3"/>
    <x v="4"/>
    <x v="1"/>
    <x v="2"/>
    <x v="0"/>
    <x v="0"/>
    <x v="12"/>
    <s v="1 - Dotação Anual"/>
    <x v="4"/>
    <n v="9999999"/>
    <x v="2"/>
    <n v="0"/>
    <x v="1"/>
    <n v="0"/>
    <x v="608"/>
    <m/>
    <x v="0"/>
    <x v="12"/>
    <m/>
    <s v="Retençoes Pensao Alimenticia"/>
    <x v="1"/>
    <s v="RPA"/>
    <x v="0"/>
    <x v="1"/>
    <x v="1"/>
    <x v="1"/>
    <x v="0"/>
    <x v="0"/>
    <x v="0"/>
    <x v="0"/>
    <x v="0"/>
    <x v="0"/>
    <x v="0"/>
    <s v="Retençoes Pensao Alimenticia"/>
    <x v="0"/>
    <x v="0"/>
    <x v="0"/>
    <x v="0"/>
    <x v="3"/>
    <x v="0"/>
    <x v="1"/>
    <x v="2"/>
    <x v="1"/>
    <x v="2"/>
    <x v="12"/>
    <x v="0"/>
    <m/>
  </r>
  <r>
    <x v="2"/>
    <n v="9999999"/>
    <n v="0"/>
    <n v="0"/>
    <n v="0"/>
    <x v="5628"/>
    <x v="0"/>
    <x v="0"/>
    <x v="0"/>
    <s v="80.02.10.21"/>
    <x v="19"/>
    <x v="4"/>
    <x v="4"/>
    <s v="Outros"/>
    <s v="80.02.10"/>
    <s v="Retenções Descontos Judiciais"/>
    <s v="80.02.10.21"/>
    <x v="35"/>
    <x v="0"/>
    <x v="3"/>
    <x v="4"/>
    <x v="1"/>
    <x v="2"/>
    <x v="0"/>
    <x v="0"/>
    <x v="12"/>
    <s v="1 - Dotação Anual"/>
    <x v="4"/>
    <n v="9999999"/>
    <x v="2"/>
    <n v="0"/>
    <x v="1"/>
    <n v="0"/>
    <x v="608"/>
    <m/>
    <x v="0"/>
    <x v="12"/>
    <m/>
    <s v="Retenções Descontos Judiciais"/>
    <x v="1"/>
    <m/>
    <x v="0"/>
    <x v="1"/>
    <x v="1"/>
    <x v="1"/>
    <x v="0"/>
    <x v="0"/>
    <x v="0"/>
    <x v="0"/>
    <x v="0"/>
    <x v="0"/>
    <x v="0"/>
    <s v="Retenções Descontos Judiciais"/>
    <x v="0"/>
    <x v="0"/>
    <x v="0"/>
    <x v="0"/>
    <x v="3"/>
    <x v="0"/>
    <x v="1"/>
    <x v="2"/>
    <x v="1"/>
    <x v="2"/>
    <x v="12"/>
    <x v="0"/>
    <m/>
  </r>
  <r>
    <x v="2"/>
    <n v="9999999"/>
    <n v="0"/>
    <n v="0"/>
    <n v="0"/>
    <x v="5628"/>
    <x v="0"/>
    <x v="0"/>
    <x v="0"/>
    <s v="80.02.10.09"/>
    <x v="61"/>
    <x v="4"/>
    <x v="4"/>
    <s v="Outros"/>
    <s v="80.02.10"/>
    <s v="Retenções Reposição"/>
    <s v="80.02.10.09"/>
    <x v="74"/>
    <x v="0"/>
    <x v="3"/>
    <x v="16"/>
    <x v="1"/>
    <x v="2"/>
    <x v="0"/>
    <x v="0"/>
    <x v="12"/>
    <s v="1 - Dotação Anual"/>
    <x v="4"/>
    <n v="9999999"/>
    <x v="2"/>
    <n v="0"/>
    <x v="1"/>
    <n v="0"/>
    <x v="608"/>
    <m/>
    <x v="0"/>
    <x v="12"/>
    <m/>
    <s v="Retenções Reposição"/>
    <x v="1"/>
    <s v="RR"/>
    <x v="0"/>
    <x v="1"/>
    <x v="1"/>
    <x v="1"/>
    <x v="0"/>
    <x v="0"/>
    <x v="0"/>
    <x v="0"/>
    <x v="0"/>
    <x v="0"/>
    <x v="0"/>
    <s v="Retenções Reposição"/>
    <x v="0"/>
    <x v="0"/>
    <x v="0"/>
    <x v="0"/>
    <x v="3"/>
    <x v="0"/>
    <x v="1"/>
    <x v="2"/>
    <x v="1"/>
    <x v="2"/>
    <x v="12"/>
    <x v="0"/>
    <m/>
  </r>
  <r>
    <x v="2"/>
    <n v="999999999"/>
    <n v="0"/>
    <n v="0"/>
    <n v="0"/>
    <x v="5628"/>
    <x v="0"/>
    <x v="0"/>
    <x v="0"/>
    <s v="80.02.06"/>
    <x v="71"/>
    <x v="4"/>
    <x v="4"/>
    <s v="Retençao Comp. Aposentaçao_Estado"/>
    <s v="80.02.06"/>
    <s v="Retençao Comp. Aposentaçao_Estado"/>
    <s v="80.02.06"/>
    <x v="74"/>
    <x v="0"/>
    <x v="3"/>
    <x v="16"/>
    <x v="1"/>
    <x v="2"/>
    <x v="0"/>
    <x v="0"/>
    <x v="12"/>
    <s v="1 - Dotação Anual"/>
    <x v="4"/>
    <n v="999999999"/>
    <x v="2"/>
    <n v="0"/>
    <x v="1"/>
    <n v="0"/>
    <x v="608"/>
    <m/>
    <x v="0"/>
    <x v="12"/>
    <m/>
    <s v="Retençao Comp. Aposentaçao_Estado"/>
    <x v="1"/>
    <s v="RCAE"/>
    <x v="0"/>
    <x v="1"/>
    <x v="1"/>
    <x v="1"/>
    <x v="0"/>
    <x v="0"/>
    <x v="0"/>
    <x v="0"/>
    <x v="0"/>
    <x v="0"/>
    <x v="0"/>
    <s v="Retençao Comp. Aposentaçao_Estado"/>
    <x v="0"/>
    <x v="0"/>
    <x v="0"/>
    <x v="0"/>
    <x v="3"/>
    <x v="0"/>
    <x v="1"/>
    <x v="2"/>
    <x v="1"/>
    <x v="2"/>
    <x v="12"/>
    <x v="0"/>
    <m/>
  </r>
  <r>
    <x v="2"/>
    <n v="9999999"/>
    <n v="0"/>
    <n v="0"/>
    <n v="0"/>
    <x v="5628"/>
    <x v="0"/>
    <x v="0"/>
    <x v="0"/>
    <s v="80.02.10.26"/>
    <x v="35"/>
    <x v="4"/>
    <x v="4"/>
    <s v="Outros"/>
    <s v="80.02.10"/>
    <s v="Retenção Sansung"/>
    <s v="80.02.10.26"/>
    <x v="74"/>
    <x v="0"/>
    <x v="3"/>
    <x v="16"/>
    <x v="1"/>
    <x v="2"/>
    <x v="0"/>
    <x v="0"/>
    <x v="12"/>
    <s v="1 - Dotação Anual"/>
    <x v="4"/>
    <n v="9999999"/>
    <x v="2"/>
    <n v="0"/>
    <x v="1"/>
    <n v="0"/>
    <x v="608"/>
    <m/>
    <x v="0"/>
    <x v="12"/>
    <m/>
    <s v="Retenção Sansung"/>
    <x v="1"/>
    <s v="RS"/>
    <x v="0"/>
    <x v="1"/>
    <x v="1"/>
    <x v="1"/>
    <x v="0"/>
    <x v="0"/>
    <x v="0"/>
    <x v="0"/>
    <x v="0"/>
    <x v="0"/>
    <x v="0"/>
    <s v="Retenção Sansung"/>
    <x v="0"/>
    <x v="0"/>
    <x v="0"/>
    <x v="0"/>
    <x v="3"/>
    <x v="0"/>
    <x v="1"/>
    <x v="2"/>
    <x v="1"/>
    <x v="2"/>
    <x v="12"/>
    <x v="0"/>
    <m/>
  </r>
  <r>
    <x v="2"/>
    <n v="9999999"/>
    <n v="0"/>
    <n v="0"/>
    <n v="0"/>
    <x v="5628"/>
    <x v="0"/>
    <x v="0"/>
    <x v="0"/>
    <s v="80.02.10.20"/>
    <x v="68"/>
    <x v="4"/>
    <x v="4"/>
    <s v="Outros"/>
    <s v="80.02.10"/>
    <s v="Retenções CVMovel"/>
    <s v="80.02.10.20"/>
    <x v="74"/>
    <x v="0"/>
    <x v="3"/>
    <x v="16"/>
    <x v="1"/>
    <x v="2"/>
    <x v="0"/>
    <x v="0"/>
    <x v="12"/>
    <s v="1 - Dotação Anual"/>
    <x v="4"/>
    <n v="9999999"/>
    <x v="2"/>
    <n v="0"/>
    <x v="1"/>
    <n v="0"/>
    <x v="608"/>
    <m/>
    <x v="0"/>
    <x v="12"/>
    <m/>
    <s v="Retenções CVMovel"/>
    <x v="1"/>
    <s v="RT"/>
    <x v="0"/>
    <x v="1"/>
    <x v="1"/>
    <x v="1"/>
    <x v="0"/>
    <x v="0"/>
    <x v="0"/>
    <x v="0"/>
    <x v="0"/>
    <x v="0"/>
    <x v="0"/>
    <s v="Retenções CVMovel"/>
    <x v="0"/>
    <x v="0"/>
    <x v="0"/>
    <x v="0"/>
    <x v="3"/>
    <x v="0"/>
    <x v="1"/>
    <x v="2"/>
    <x v="1"/>
    <x v="2"/>
    <x v="12"/>
    <x v="0"/>
    <m/>
  </r>
  <r>
    <x v="0"/>
    <n v="9999999"/>
    <n v="0"/>
    <n v="0"/>
    <n v="0"/>
    <x v="5628"/>
    <x v="0"/>
    <x v="1"/>
    <x v="0"/>
    <s v="80.02.08"/>
    <x v="72"/>
    <x v="4"/>
    <x v="4"/>
    <s v="Retençoes Compe. Aposentaçao"/>
    <s v="80.02.08"/>
    <s v="Retençoes Compe. Aposentaçao"/>
    <s v="80.02.08"/>
    <x v="92"/>
    <x v="0"/>
    <x v="6"/>
    <x v="19"/>
    <x v="1"/>
    <x v="2"/>
    <x v="2"/>
    <x v="0"/>
    <x v="12"/>
    <s v="1 - Dotação Anual"/>
    <x v="4"/>
    <n v="9999999"/>
    <x v="2"/>
    <n v="0"/>
    <x v="1"/>
    <n v="0"/>
    <x v="608"/>
    <m/>
    <x v="0"/>
    <x v="12"/>
    <m/>
    <s v="Retençoes Compe. Aposentaçao"/>
    <x v="1"/>
    <s v="RCA"/>
    <x v="0"/>
    <x v="1"/>
    <x v="1"/>
    <x v="1"/>
    <x v="0"/>
    <x v="0"/>
    <x v="0"/>
    <x v="0"/>
    <x v="0"/>
    <x v="0"/>
    <x v="0"/>
    <s v="Retençoes Compe. Aposentaçao"/>
    <x v="0"/>
    <x v="0"/>
    <x v="0"/>
    <x v="0"/>
    <x v="3"/>
    <x v="0"/>
    <x v="1"/>
    <x v="2"/>
    <x v="1"/>
    <x v="2"/>
    <x v="12"/>
    <x v="0"/>
    <m/>
  </r>
  <r>
    <x v="0"/>
    <n v="3000000"/>
    <n v="0"/>
    <n v="0"/>
    <n v="0"/>
    <x v="5628"/>
    <x v="0"/>
    <x v="1"/>
    <x v="0"/>
    <s v="03.03.10"/>
    <x v="15"/>
    <x v="0"/>
    <x v="5"/>
    <s v="Receitas Da Câmara"/>
    <s v="03.03.10"/>
    <s v="Receitas Da Câmara"/>
    <s v="03.03.10"/>
    <x v="36"/>
    <x v="0"/>
    <x v="4"/>
    <x v="9"/>
    <x v="0"/>
    <x v="0"/>
    <x v="2"/>
    <x v="0"/>
    <x v="12"/>
    <s v="1 - Dotação Anual"/>
    <x v="4"/>
    <n v="3000000"/>
    <x v="2"/>
    <n v="0"/>
    <x v="1"/>
    <n v="0"/>
    <x v="608"/>
    <m/>
    <x v="0"/>
    <x v="12"/>
    <m/>
    <s v="Receitas Da Câmara"/>
    <x v="1"/>
    <s v="RDC"/>
    <x v="0"/>
    <x v="1"/>
    <x v="1"/>
    <x v="1"/>
    <x v="0"/>
    <x v="0"/>
    <x v="0"/>
    <x v="0"/>
    <x v="0"/>
    <x v="0"/>
    <x v="0"/>
    <s v="Receitas Da Câmara"/>
    <x v="0"/>
    <x v="0"/>
    <x v="0"/>
    <x v="0"/>
    <x v="3"/>
    <x v="0"/>
    <x v="1"/>
    <x v="2"/>
    <x v="1"/>
    <x v="2"/>
    <x v="12"/>
    <x v="0"/>
    <m/>
  </r>
  <r>
    <x v="0"/>
    <n v="500000"/>
    <n v="0"/>
    <n v="0"/>
    <n v="0"/>
    <x v="5628"/>
    <x v="0"/>
    <x v="1"/>
    <x v="0"/>
    <s v="03.03.10"/>
    <x v="15"/>
    <x v="0"/>
    <x v="5"/>
    <s v="Receitas Da Câmara"/>
    <s v="03.03.10"/>
    <s v="Receitas Da Câmara"/>
    <s v="03.03.10"/>
    <x v="93"/>
    <x v="0"/>
    <x v="4"/>
    <x v="5"/>
    <x v="0"/>
    <x v="0"/>
    <x v="2"/>
    <x v="0"/>
    <x v="12"/>
    <s v="1 - Dotação Anual"/>
    <x v="4"/>
    <n v="500000"/>
    <x v="2"/>
    <n v="0"/>
    <x v="1"/>
    <n v="0"/>
    <x v="608"/>
    <m/>
    <x v="0"/>
    <x v="12"/>
    <m/>
    <s v="Receitas Da Câmara"/>
    <x v="1"/>
    <s v="RDC"/>
    <x v="0"/>
    <x v="1"/>
    <x v="1"/>
    <x v="1"/>
    <x v="0"/>
    <x v="0"/>
    <x v="0"/>
    <x v="0"/>
    <x v="0"/>
    <x v="0"/>
    <x v="0"/>
    <s v="Receitas Da Câmara"/>
    <x v="0"/>
    <x v="0"/>
    <x v="0"/>
    <x v="0"/>
    <x v="3"/>
    <x v="0"/>
    <x v="1"/>
    <x v="2"/>
    <x v="1"/>
    <x v="2"/>
    <x v="12"/>
    <x v="0"/>
    <m/>
  </r>
  <r>
    <x v="0"/>
    <n v="840000"/>
    <n v="0"/>
    <n v="0"/>
    <n v="0"/>
    <x v="5628"/>
    <x v="0"/>
    <x v="0"/>
    <x v="0"/>
    <s v="03.16.02"/>
    <x v="12"/>
    <x v="0"/>
    <x v="0"/>
    <s v="Gabinete do Presidente"/>
    <s v="03.16.02"/>
    <s v="Gabinete do Presidente"/>
    <s v="03.16.02"/>
    <x v="46"/>
    <x v="0"/>
    <x v="0"/>
    <x v="1"/>
    <x v="0"/>
    <x v="0"/>
    <x v="0"/>
    <x v="0"/>
    <x v="12"/>
    <s v="1 - Dotação Anual"/>
    <x v="4"/>
    <n v="840000"/>
    <x v="2"/>
    <n v="0"/>
    <x v="1"/>
    <n v="0"/>
    <x v="608"/>
    <m/>
    <x v="0"/>
    <x v="12"/>
    <m/>
    <s v="Gabinete do Presidente"/>
    <x v="1"/>
    <m/>
    <x v="0"/>
    <x v="1"/>
    <x v="1"/>
    <x v="1"/>
    <x v="0"/>
    <x v="0"/>
    <x v="0"/>
    <x v="0"/>
    <x v="0"/>
    <x v="0"/>
    <x v="0"/>
    <s v="Gabinete do Presidente"/>
    <x v="0"/>
    <x v="0"/>
    <x v="0"/>
    <x v="0"/>
    <x v="3"/>
    <x v="0"/>
    <x v="1"/>
    <x v="2"/>
    <x v="1"/>
    <x v="2"/>
    <x v="12"/>
    <x v="0"/>
    <m/>
  </r>
  <r>
    <x v="0"/>
    <n v="200000"/>
    <n v="0"/>
    <n v="0"/>
    <n v="0"/>
    <x v="5628"/>
    <x v="0"/>
    <x v="0"/>
    <x v="0"/>
    <s v="03.16.32"/>
    <x v="48"/>
    <x v="0"/>
    <x v="0"/>
    <s v="Gabinete de Comunicação e Imagem"/>
    <s v="03.16.32"/>
    <s v="Gabinete de Comunicação e Imagem"/>
    <s v="03.16.32"/>
    <x v="46"/>
    <x v="0"/>
    <x v="0"/>
    <x v="1"/>
    <x v="0"/>
    <x v="0"/>
    <x v="0"/>
    <x v="0"/>
    <x v="12"/>
    <s v="1 - Dotação Anual"/>
    <x v="4"/>
    <n v="200000"/>
    <x v="2"/>
    <n v="0"/>
    <x v="1"/>
    <n v="0"/>
    <x v="608"/>
    <m/>
    <x v="0"/>
    <x v="12"/>
    <m/>
    <s v="Gabinete de Comunicação e Imagem"/>
    <x v="1"/>
    <s v="GCI"/>
    <x v="0"/>
    <x v="1"/>
    <x v="1"/>
    <x v="1"/>
    <x v="0"/>
    <x v="0"/>
    <x v="0"/>
    <x v="0"/>
    <x v="0"/>
    <x v="0"/>
    <x v="0"/>
    <s v="Gabinete de Comunicação e Imagem"/>
    <x v="0"/>
    <x v="0"/>
    <x v="0"/>
    <x v="0"/>
    <x v="3"/>
    <x v="0"/>
    <x v="1"/>
    <x v="2"/>
    <x v="1"/>
    <x v="2"/>
    <x v="12"/>
    <x v="0"/>
    <m/>
  </r>
  <r>
    <x v="0"/>
    <n v="1097338"/>
    <n v="0"/>
    <n v="0"/>
    <n v="0"/>
    <x v="5628"/>
    <x v="0"/>
    <x v="0"/>
    <x v="0"/>
    <s v="03.16.15"/>
    <x v="0"/>
    <x v="0"/>
    <x v="0"/>
    <s v="Direção Financeira"/>
    <s v="03.16.15"/>
    <s v="Direção Financeira"/>
    <s v="03.16.15"/>
    <x v="46"/>
    <x v="0"/>
    <x v="0"/>
    <x v="1"/>
    <x v="0"/>
    <x v="0"/>
    <x v="0"/>
    <x v="0"/>
    <x v="12"/>
    <s v="1 - Dotação Anual"/>
    <x v="4"/>
    <n v="1097338"/>
    <x v="2"/>
    <n v="0"/>
    <x v="1"/>
    <n v="102662"/>
    <x v="608"/>
    <m/>
    <x v="0"/>
    <x v="12"/>
    <m/>
    <s v="Direção Financeira"/>
    <x v="1"/>
    <m/>
    <x v="0"/>
    <x v="1"/>
    <x v="1"/>
    <x v="1"/>
    <x v="0"/>
    <x v="0"/>
    <x v="0"/>
    <x v="0"/>
    <x v="0"/>
    <x v="0"/>
    <x v="0"/>
    <s v="Direção Financeira"/>
    <x v="0"/>
    <x v="0"/>
    <x v="0"/>
    <x v="0"/>
    <x v="3"/>
    <x v="0"/>
    <x v="1"/>
    <x v="2"/>
    <x v="1"/>
    <x v="2"/>
    <x v="12"/>
    <x v="0"/>
    <m/>
  </r>
  <r>
    <x v="0"/>
    <n v="1000000"/>
    <n v="0"/>
    <n v="0"/>
    <n v="0"/>
    <x v="5628"/>
    <x v="0"/>
    <x v="0"/>
    <x v="0"/>
    <s v="03.16.16"/>
    <x v="53"/>
    <x v="0"/>
    <x v="0"/>
    <s v="Direção Ambiente e Saneamento "/>
    <s v="03.16.16"/>
    <s v="Direção Ambiente e Saneamento "/>
    <s v="03.16.16"/>
    <x v="46"/>
    <x v="0"/>
    <x v="0"/>
    <x v="1"/>
    <x v="0"/>
    <x v="0"/>
    <x v="0"/>
    <x v="0"/>
    <x v="12"/>
    <s v="1 - Dotação Anual"/>
    <x v="4"/>
    <n v="1000000"/>
    <x v="2"/>
    <n v="0"/>
    <x v="1"/>
    <n v="0"/>
    <x v="608"/>
    <m/>
    <x v="0"/>
    <x v="12"/>
    <m/>
    <s v="Direção Ambiente e Saneamento "/>
    <x v="1"/>
    <m/>
    <x v="0"/>
    <x v="1"/>
    <x v="1"/>
    <x v="1"/>
    <x v="0"/>
    <x v="0"/>
    <x v="0"/>
    <x v="0"/>
    <x v="0"/>
    <x v="0"/>
    <x v="0"/>
    <s v="Direção Ambiente e Saneamento "/>
    <x v="0"/>
    <x v="0"/>
    <x v="0"/>
    <x v="0"/>
    <x v="3"/>
    <x v="0"/>
    <x v="1"/>
    <x v="2"/>
    <x v="1"/>
    <x v="2"/>
    <x v="12"/>
    <x v="0"/>
    <m/>
  </r>
  <r>
    <x v="0"/>
    <n v="600000"/>
    <n v="0"/>
    <n v="0"/>
    <n v="0"/>
    <x v="5628"/>
    <x v="0"/>
    <x v="0"/>
    <x v="0"/>
    <s v="03.16.17"/>
    <x v="45"/>
    <x v="0"/>
    <x v="0"/>
    <s v="Direção Proteção Civil"/>
    <s v="03.16.17"/>
    <s v="Direção Proteção Civil"/>
    <s v="03.16.17"/>
    <x v="46"/>
    <x v="0"/>
    <x v="0"/>
    <x v="1"/>
    <x v="0"/>
    <x v="0"/>
    <x v="0"/>
    <x v="0"/>
    <x v="12"/>
    <s v="1 - Dotação Anual"/>
    <x v="4"/>
    <n v="600000"/>
    <x v="2"/>
    <n v="0"/>
    <x v="1"/>
    <n v="0"/>
    <x v="608"/>
    <m/>
    <x v="0"/>
    <x v="12"/>
    <m/>
    <s v="Direção Proteção Civil"/>
    <x v="1"/>
    <m/>
    <x v="0"/>
    <x v="1"/>
    <x v="1"/>
    <x v="1"/>
    <x v="0"/>
    <x v="0"/>
    <x v="0"/>
    <x v="0"/>
    <x v="0"/>
    <x v="0"/>
    <x v="0"/>
    <s v="Direção Proteção Civil"/>
    <x v="0"/>
    <x v="0"/>
    <x v="0"/>
    <x v="0"/>
    <x v="3"/>
    <x v="0"/>
    <x v="1"/>
    <x v="2"/>
    <x v="1"/>
    <x v="2"/>
    <x v="12"/>
    <x v="0"/>
    <m/>
  </r>
  <r>
    <x v="0"/>
    <n v="240000"/>
    <n v="0"/>
    <n v="0"/>
    <n v="0"/>
    <x v="5628"/>
    <x v="0"/>
    <x v="0"/>
    <x v="0"/>
    <s v="03.16.19"/>
    <x v="44"/>
    <x v="0"/>
    <x v="0"/>
    <s v="Direção de Inovação e Desporto"/>
    <s v="03.16.19"/>
    <s v="Direção de Inovação e Desporto"/>
    <s v="03.16.19"/>
    <x v="46"/>
    <x v="0"/>
    <x v="0"/>
    <x v="1"/>
    <x v="0"/>
    <x v="0"/>
    <x v="0"/>
    <x v="0"/>
    <x v="12"/>
    <s v="1 - Dotação Anual"/>
    <x v="4"/>
    <n v="240000"/>
    <x v="2"/>
    <n v="0"/>
    <x v="1"/>
    <n v="0"/>
    <x v="608"/>
    <m/>
    <x v="0"/>
    <x v="12"/>
    <m/>
    <s v="Direção de Inovação e Desporto"/>
    <x v="1"/>
    <m/>
    <x v="0"/>
    <x v="1"/>
    <x v="1"/>
    <x v="1"/>
    <x v="0"/>
    <x v="0"/>
    <x v="0"/>
    <x v="0"/>
    <x v="0"/>
    <x v="0"/>
    <x v="0"/>
    <s v="Direção de Inovação e Desporto"/>
    <x v="0"/>
    <x v="0"/>
    <x v="0"/>
    <x v="0"/>
    <x v="3"/>
    <x v="0"/>
    <x v="1"/>
    <x v="2"/>
    <x v="1"/>
    <x v="2"/>
    <x v="12"/>
    <x v="0"/>
    <m/>
  </r>
  <r>
    <x v="0"/>
    <n v="441800"/>
    <n v="0"/>
    <n v="0"/>
    <n v="0"/>
    <x v="5628"/>
    <x v="0"/>
    <x v="0"/>
    <x v="0"/>
    <s v="03.16.25"/>
    <x v="21"/>
    <x v="0"/>
    <x v="0"/>
    <s v="Direção dos  Recursos Humanos"/>
    <s v="03.16.25"/>
    <s v="Direção dos  Recursos Humanos"/>
    <s v="03.16.25"/>
    <x v="46"/>
    <x v="0"/>
    <x v="0"/>
    <x v="1"/>
    <x v="0"/>
    <x v="0"/>
    <x v="0"/>
    <x v="0"/>
    <x v="12"/>
    <s v="1 - Dotação Anual"/>
    <x v="4"/>
    <n v="441800"/>
    <x v="2"/>
    <n v="341800"/>
    <x v="1"/>
    <n v="0"/>
    <x v="608"/>
    <m/>
    <x v="0"/>
    <x v="12"/>
    <m/>
    <s v="Direção dos  Recursos Humanos"/>
    <x v="1"/>
    <m/>
    <x v="0"/>
    <x v="1"/>
    <x v="1"/>
    <x v="1"/>
    <x v="0"/>
    <x v="0"/>
    <x v="0"/>
    <x v="0"/>
    <x v="0"/>
    <x v="0"/>
    <x v="0"/>
    <s v="Direção dos  Recursos Humanos"/>
    <x v="0"/>
    <x v="0"/>
    <x v="0"/>
    <x v="0"/>
    <x v="3"/>
    <x v="0"/>
    <x v="1"/>
    <x v="2"/>
    <x v="1"/>
    <x v="2"/>
    <x v="12"/>
    <x v="0"/>
    <m/>
  </r>
  <r>
    <x v="0"/>
    <n v="300000"/>
    <n v="0"/>
    <n v="0"/>
    <n v="0"/>
    <x v="5628"/>
    <x v="0"/>
    <x v="0"/>
    <x v="0"/>
    <s v="03.16.27"/>
    <x v="38"/>
    <x v="0"/>
    <x v="0"/>
    <s v="Direção dos Assuntos Jurídicos, Fiscalização e Policia Municipal"/>
    <s v="03.16.27"/>
    <s v="Direção dos Assuntos Jurídicos, Fiscalização e Policia Municipal"/>
    <s v="03.16.27"/>
    <x v="46"/>
    <x v="0"/>
    <x v="0"/>
    <x v="1"/>
    <x v="0"/>
    <x v="0"/>
    <x v="0"/>
    <x v="0"/>
    <x v="12"/>
    <s v="1 - Dotação Anual"/>
    <x v="4"/>
    <n v="300000"/>
    <x v="2"/>
    <n v="0"/>
    <x v="1"/>
    <n v="100000"/>
    <x v="608"/>
    <m/>
    <x v="0"/>
    <x v="12"/>
    <m/>
    <s v="Direção dos Assuntos Jurídicos, Fiscalização e Policia Municipal"/>
    <x v="1"/>
    <m/>
    <x v="0"/>
    <x v="1"/>
    <x v="1"/>
    <x v="1"/>
    <x v="0"/>
    <x v="0"/>
    <x v="0"/>
    <x v="0"/>
    <x v="0"/>
    <x v="0"/>
    <x v="0"/>
    <s v="Direção dos Assuntos Jurídicos, Fiscalização e Policia Municipal"/>
    <x v="0"/>
    <x v="0"/>
    <x v="0"/>
    <x v="0"/>
    <x v="3"/>
    <x v="0"/>
    <x v="1"/>
    <x v="2"/>
    <x v="1"/>
    <x v="2"/>
    <x v="12"/>
    <x v="0"/>
    <m/>
  </r>
  <r>
    <x v="0"/>
    <n v="40000"/>
    <n v="0"/>
    <n v="0"/>
    <n v="0"/>
    <x v="5628"/>
    <x v="0"/>
    <x v="0"/>
    <x v="0"/>
    <s v="03.16.12"/>
    <x v="55"/>
    <x v="0"/>
    <x v="0"/>
    <s v="Direcção de Urbanismo"/>
    <s v="03.16.12"/>
    <s v="Direcção de Urbanismo"/>
    <s v="03.16.12"/>
    <x v="46"/>
    <x v="0"/>
    <x v="0"/>
    <x v="1"/>
    <x v="0"/>
    <x v="0"/>
    <x v="0"/>
    <x v="0"/>
    <x v="12"/>
    <s v="1 - Dotação Anual"/>
    <x v="4"/>
    <n v="40000"/>
    <x v="2"/>
    <n v="0"/>
    <x v="1"/>
    <n v="0"/>
    <x v="608"/>
    <m/>
    <x v="0"/>
    <x v="12"/>
    <m/>
    <s v="Direcção de Urbanismo"/>
    <x v="1"/>
    <m/>
    <x v="0"/>
    <x v="1"/>
    <x v="1"/>
    <x v="1"/>
    <x v="0"/>
    <x v="0"/>
    <x v="0"/>
    <x v="0"/>
    <x v="0"/>
    <x v="0"/>
    <x v="0"/>
    <s v="Direcção de Urbanismo"/>
    <x v="0"/>
    <x v="0"/>
    <x v="0"/>
    <x v="0"/>
    <x v="3"/>
    <x v="0"/>
    <x v="1"/>
    <x v="2"/>
    <x v="1"/>
    <x v="2"/>
    <x v="12"/>
    <x v="0"/>
    <m/>
  </r>
  <r>
    <x v="0"/>
    <n v="180000"/>
    <n v="0"/>
    <n v="0"/>
    <n v="0"/>
    <x v="5628"/>
    <x v="0"/>
    <x v="0"/>
    <x v="0"/>
    <s v="03.16.23"/>
    <x v="41"/>
    <x v="0"/>
    <x v="0"/>
    <s v="Direção da Educação, Formação Profissional, Emprego"/>
    <s v="03.16.23"/>
    <s v="Direção da Educação, Formação Profissional, Emprego"/>
    <s v="03.16.23"/>
    <x v="46"/>
    <x v="0"/>
    <x v="0"/>
    <x v="1"/>
    <x v="0"/>
    <x v="0"/>
    <x v="0"/>
    <x v="0"/>
    <x v="12"/>
    <s v="1 - Dotação Anual"/>
    <x v="4"/>
    <n v="180000"/>
    <x v="2"/>
    <n v="0"/>
    <x v="1"/>
    <n v="0"/>
    <x v="608"/>
    <m/>
    <x v="0"/>
    <x v="12"/>
    <m/>
    <s v="Direção da Educação, Formação Profissional, Emprego"/>
    <x v="1"/>
    <m/>
    <x v="0"/>
    <x v="1"/>
    <x v="1"/>
    <x v="1"/>
    <x v="0"/>
    <x v="0"/>
    <x v="0"/>
    <x v="0"/>
    <x v="0"/>
    <x v="0"/>
    <x v="0"/>
    <s v="Direção da Educação, Formação Profissional, Emprego"/>
    <x v="0"/>
    <x v="0"/>
    <x v="0"/>
    <x v="0"/>
    <x v="3"/>
    <x v="0"/>
    <x v="1"/>
    <x v="2"/>
    <x v="1"/>
    <x v="2"/>
    <x v="12"/>
    <x v="0"/>
    <m/>
  </r>
  <r>
    <x v="0"/>
    <n v="150000"/>
    <n v="0"/>
    <n v="0"/>
    <n v="0"/>
    <x v="5628"/>
    <x v="0"/>
    <x v="0"/>
    <x v="0"/>
    <s v="03.16.24"/>
    <x v="49"/>
    <x v="0"/>
    <x v="0"/>
    <s v="Direcao da Familia, Inclusão, Género e Saúde"/>
    <s v="03.16.24"/>
    <s v="Direcao da Familia, Inclusão, Género e Saúde"/>
    <s v="03.16.24"/>
    <x v="46"/>
    <x v="0"/>
    <x v="0"/>
    <x v="1"/>
    <x v="0"/>
    <x v="0"/>
    <x v="0"/>
    <x v="0"/>
    <x v="12"/>
    <s v="1 - Dotação Anual"/>
    <x v="4"/>
    <n v="150000"/>
    <x v="2"/>
    <n v="0"/>
    <x v="1"/>
    <n v="0"/>
    <x v="608"/>
    <m/>
    <x v="0"/>
    <x v="12"/>
    <m/>
    <s v="Direcao da Familia, Inclusão, Género e Saúde"/>
    <x v="1"/>
    <m/>
    <x v="0"/>
    <x v="1"/>
    <x v="1"/>
    <x v="1"/>
    <x v="0"/>
    <x v="0"/>
    <x v="0"/>
    <x v="0"/>
    <x v="0"/>
    <x v="0"/>
    <x v="0"/>
    <s v="Direcao da Familia, Inclusão, Género e Saúde"/>
    <x v="0"/>
    <x v="0"/>
    <x v="0"/>
    <x v="0"/>
    <x v="3"/>
    <x v="0"/>
    <x v="1"/>
    <x v="2"/>
    <x v="1"/>
    <x v="2"/>
    <x v="12"/>
    <x v="0"/>
    <m/>
  </r>
  <r>
    <x v="0"/>
    <n v="544991"/>
    <n v="0"/>
    <n v="0"/>
    <n v="0"/>
    <x v="5628"/>
    <x v="0"/>
    <x v="0"/>
    <x v="0"/>
    <s v="03.16.11"/>
    <x v="25"/>
    <x v="0"/>
    <x v="0"/>
    <s v="Direcção de Obras"/>
    <s v="03.16.11"/>
    <s v="Direcção de Obras"/>
    <s v="03.16.11"/>
    <x v="46"/>
    <x v="0"/>
    <x v="0"/>
    <x v="1"/>
    <x v="0"/>
    <x v="0"/>
    <x v="0"/>
    <x v="0"/>
    <x v="12"/>
    <s v="1 - Dotação Anual"/>
    <x v="4"/>
    <n v="544991"/>
    <x v="2"/>
    <n v="144991"/>
    <x v="1"/>
    <n v="0"/>
    <x v="608"/>
    <m/>
    <x v="0"/>
    <x v="12"/>
    <m/>
    <s v="Direcção de Obras"/>
    <x v="1"/>
    <m/>
    <x v="0"/>
    <x v="1"/>
    <x v="1"/>
    <x v="1"/>
    <x v="0"/>
    <x v="0"/>
    <x v="0"/>
    <x v="0"/>
    <x v="0"/>
    <x v="0"/>
    <x v="0"/>
    <s v="Direcção de Obras"/>
    <x v="0"/>
    <x v="0"/>
    <x v="0"/>
    <x v="0"/>
    <x v="3"/>
    <x v="0"/>
    <x v="1"/>
    <x v="2"/>
    <x v="1"/>
    <x v="2"/>
    <x v="12"/>
    <x v="0"/>
    <m/>
  </r>
  <r>
    <x v="0"/>
    <n v="18226697"/>
    <n v="0"/>
    <n v="0"/>
    <n v="0"/>
    <x v="5628"/>
    <x v="0"/>
    <x v="0"/>
    <x v="0"/>
    <s v="03.16.25"/>
    <x v="21"/>
    <x v="0"/>
    <x v="0"/>
    <s v="Direção dos  Recursos Humanos"/>
    <s v="03.16.25"/>
    <s v="Direção dos  Recursos Humanos"/>
    <s v="03.16.25"/>
    <x v="71"/>
    <x v="0"/>
    <x v="1"/>
    <x v="15"/>
    <x v="0"/>
    <x v="0"/>
    <x v="0"/>
    <x v="0"/>
    <x v="12"/>
    <s v="1 - Dotação Anual"/>
    <x v="4"/>
    <n v="18226697"/>
    <x v="2"/>
    <n v="3466697"/>
    <x v="1"/>
    <n v="0"/>
    <x v="608"/>
    <m/>
    <x v="0"/>
    <x v="12"/>
    <m/>
    <s v="Direção dos  Recursos Humanos"/>
    <x v="1"/>
    <m/>
    <x v="0"/>
    <x v="1"/>
    <x v="1"/>
    <x v="1"/>
    <x v="0"/>
    <x v="0"/>
    <x v="0"/>
    <x v="0"/>
    <x v="0"/>
    <x v="0"/>
    <x v="0"/>
    <s v="Direção dos  Recursos Humanos"/>
    <x v="0"/>
    <x v="0"/>
    <x v="0"/>
    <x v="0"/>
    <x v="3"/>
    <x v="0"/>
    <x v="1"/>
    <x v="2"/>
    <x v="1"/>
    <x v="2"/>
    <x v="12"/>
    <x v="0"/>
    <m/>
  </r>
  <r>
    <x v="1"/>
    <n v="5000000"/>
    <n v="0"/>
    <n v="0"/>
    <n v="0"/>
    <x v="5628"/>
    <x v="0"/>
    <x v="1"/>
    <x v="0"/>
    <s v="03.03.10"/>
    <x v="15"/>
    <x v="0"/>
    <x v="5"/>
    <s v="Receitas Da Câmara"/>
    <s v="03.03.10"/>
    <s v="Receitas Da Câmara"/>
    <s v="03.03.10"/>
    <x v="94"/>
    <x v="0"/>
    <x v="0"/>
    <x v="1"/>
    <x v="0"/>
    <x v="0"/>
    <x v="2"/>
    <x v="0"/>
    <x v="12"/>
    <s v="1 - Dotação Anual"/>
    <x v="4"/>
    <n v="5000000"/>
    <x v="2"/>
    <n v="0"/>
    <x v="1"/>
    <n v="0"/>
    <x v="608"/>
    <m/>
    <x v="0"/>
    <x v="12"/>
    <m/>
    <s v="Receitas Da Câmara"/>
    <x v="1"/>
    <s v="RDC"/>
    <x v="0"/>
    <x v="1"/>
    <x v="1"/>
    <x v="1"/>
    <x v="0"/>
    <x v="0"/>
    <x v="0"/>
    <x v="0"/>
    <x v="0"/>
    <x v="0"/>
    <x v="0"/>
    <s v="Receitas Da Câmara"/>
    <x v="0"/>
    <x v="0"/>
    <x v="0"/>
    <x v="0"/>
    <x v="3"/>
    <x v="0"/>
    <x v="1"/>
    <x v="2"/>
    <x v="1"/>
    <x v="2"/>
    <x v="12"/>
    <x v="0"/>
    <m/>
  </r>
  <r>
    <x v="1"/>
    <n v="1500000"/>
    <n v="0"/>
    <n v="0"/>
    <n v="0"/>
    <x v="5628"/>
    <x v="0"/>
    <x v="0"/>
    <x v="0"/>
    <s v="01.27.01.09"/>
    <x v="65"/>
    <x v="1"/>
    <x v="1"/>
    <s v="Ordenamento território"/>
    <s v="01.27.01"/>
    <s v="Toponímia e Enumeração Policial"/>
    <s v="01.27.01.09"/>
    <x v="5"/>
    <x v="0"/>
    <x v="0"/>
    <x v="1"/>
    <x v="0"/>
    <x v="1"/>
    <x v="1"/>
    <x v="0"/>
    <x v="12"/>
    <s v="1 - Dotação Anual"/>
    <x v="4"/>
    <n v="1500000"/>
    <x v="2"/>
    <n v="0"/>
    <x v="1"/>
    <n v="0"/>
    <x v="608"/>
    <m/>
    <x v="0"/>
    <x v="12"/>
    <m/>
    <s v="Toponímia e Enumeração Policial"/>
    <x v="1"/>
    <s v="TRP"/>
    <x v="0"/>
    <x v="1"/>
    <x v="1"/>
    <x v="1"/>
    <x v="0"/>
    <x v="0"/>
    <x v="0"/>
    <x v="0"/>
    <x v="0"/>
    <x v="0"/>
    <x v="0"/>
    <s v="Toponímia e Enumeração Policial"/>
    <x v="0"/>
    <x v="0"/>
    <x v="0"/>
    <x v="0"/>
    <x v="3"/>
    <x v="0"/>
    <x v="1"/>
    <x v="2"/>
    <x v="1"/>
    <x v="2"/>
    <x v="12"/>
    <x v="0"/>
    <m/>
  </r>
  <r>
    <x v="1"/>
    <n v="4300000"/>
    <n v="0"/>
    <n v="0"/>
    <n v="0"/>
    <x v="5628"/>
    <x v="0"/>
    <x v="0"/>
    <x v="0"/>
    <s v="01.27.02.15"/>
    <x v="36"/>
    <x v="1"/>
    <x v="1"/>
    <s v="Saneamento básico"/>
    <s v="01.27.02"/>
    <s v="Transferência de Residuos Aterro Santiago"/>
    <s v="01.27.02.15"/>
    <x v="5"/>
    <x v="0"/>
    <x v="0"/>
    <x v="1"/>
    <x v="0"/>
    <x v="1"/>
    <x v="1"/>
    <x v="0"/>
    <x v="12"/>
    <s v="1 - Dotação Anual"/>
    <x v="4"/>
    <n v="4300000"/>
    <x v="2"/>
    <n v="300000"/>
    <x v="1"/>
    <n v="0"/>
    <x v="608"/>
    <m/>
    <x v="0"/>
    <x v="12"/>
    <m/>
    <s v="Transferência de Residuos Aterro Santiago"/>
    <x v="1"/>
    <m/>
    <x v="0"/>
    <x v="1"/>
    <x v="1"/>
    <x v="1"/>
    <x v="0"/>
    <x v="0"/>
    <x v="0"/>
    <x v="0"/>
    <x v="0"/>
    <x v="0"/>
    <x v="0"/>
    <s v="Transferência de Residuos Aterro Santiago"/>
    <x v="0"/>
    <x v="0"/>
    <x v="0"/>
    <x v="0"/>
    <x v="3"/>
    <x v="0"/>
    <x v="1"/>
    <x v="2"/>
    <x v="1"/>
    <x v="2"/>
    <x v="12"/>
    <x v="0"/>
    <m/>
  </r>
  <r>
    <x v="1"/>
    <n v="2500000"/>
    <n v="0"/>
    <n v="0"/>
    <n v="0"/>
    <x v="5628"/>
    <x v="0"/>
    <x v="0"/>
    <x v="0"/>
    <s v="01.26.02.07"/>
    <x v="60"/>
    <x v="6"/>
    <x v="7"/>
    <s v="Pesca"/>
    <s v="01.26.02"/>
    <s v="Apoio para Aquisição de Materiais de Pescas e Botes"/>
    <s v="01.26.02.07"/>
    <x v="5"/>
    <x v="0"/>
    <x v="0"/>
    <x v="1"/>
    <x v="0"/>
    <x v="1"/>
    <x v="1"/>
    <x v="0"/>
    <x v="12"/>
    <s v="1 - Dotação Anual"/>
    <x v="4"/>
    <n v="2500000"/>
    <x v="2"/>
    <n v="0"/>
    <x v="1"/>
    <n v="0"/>
    <x v="608"/>
    <m/>
    <x v="0"/>
    <x v="12"/>
    <m/>
    <s v="Apoio para Aquisição de Materiais de Pescas e Botes"/>
    <x v="1"/>
    <m/>
    <x v="0"/>
    <x v="1"/>
    <x v="1"/>
    <x v="1"/>
    <x v="0"/>
    <x v="0"/>
    <x v="0"/>
    <x v="0"/>
    <x v="0"/>
    <x v="0"/>
    <x v="0"/>
    <s v="Apoio para Aquisição de Materiais de Pescas e Botes"/>
    <x v="0"/>
    <x v="0"/>
    <x v="0"/>
    <x v="0"/>
    <x v="3"/>
    <x v="0"/>
    <x v="1"/>
    <x v="2"/>
    <x v="1"/>
    <x v="2"/>
    <x v="12"/>
    <x v="0"/>
    <m/>
  </r>
  <r>
    <x v="1"/>
    <n v="300000"/>
    <n v="0"/>
    <n v="0"/>
    <n v="0"/>
    <x v="5628"/>
    <x v="0"/>
    <x v="0"/>
    <x v="0"/>
    <s v="01.27.04.09"/>
    <x v="64"/>
    <x v="1"/>
    <x v="1"/>
    <s v="Infra-Estruturas e Transportes"/>
    <s v="01.27.04"/>
    <s v="Sinalização de Transito"/>
    <s v="01.27.04.09"/>
    <x v="5"/>
    <x v="0"/>
    <x v="0"/>
    <x v="1"/>
    <x v="0"/>
    <x v="1"/>
    <x v="1"/>
    <x v="0"/>
    <x v="12"/>
    <s v="1 - Dotação Anual"/>
    <x v="4"/>
    <n v="300000"/>
    <x v="2"/>
    <n v="0"/>
    <x v="1"/>
    <n v="0"/>
    <x v="608"/>
    <m/>
    <x v="0"/>
    <x v="12"/>
    <m/>
    <s v="Sinalização de Transito"/>
    <x v="1"/>
    <m/>
    <x v="0"/>
    <x v="1"/>
    <x v="1"/>
    <x v="1"/>
    <x v="0"/>
    <x v="0"/>
    <x v="0"/>
    <x v="0"/>
    <x v="0"/>
    <x v="0"/>
    <x v="0"/>
    <s v="Sinalização de Transito"/>
    <x v="0"/>
    <x v="0"/>
    <x v="0"/>
    <x v="0"/>
    <x v="3"/>
    <x v="0"/>
    <x v="1"/>
    <x v="2"/>
    <x v="1"/>
    <x v="2"/>
    <x v="12"/>
    <x v="0"/>
    <m/>
  </r>
  <r>
    <x v="1"/>
    <n v="25000000"/>
    <n v="0"/>
    <n v="0"/>
    <n v="0"/>
    <x v="5628"/>
    <x v="0"/>
    <x v="0"/>
    <x v="0"/>
    <s v="01.28.04.05"/>
    <x v="5"/>
    <x v="3"/>
    <x v="3"/>
    <s v="Gestão de Recursos Hidricos"/>
    <s v="01.28.04"/>
    <s v="Extenção de rede de água em Flamengos e Ribeira de São Miguel"/>
    <s v="01.28.04.05"/>
    <x v="5"/>
    <x v="0"/>
    <x v="0"/>
    <x v="1"/>
    <x v="0"/>
    <x v="1"/>
    <x v="1"/>
    <x v="0"/>
    <x v="12"/>
    <s v="1 - Dotação Anual"/>
    <x v="4"/>
    <n v="25000000"/>
    <x v="2"/>
    <n v="0"/>
    <x v="1"/>
    <n v="3000000"/>
    <x v="608"/>
    <m/>
    <x v="0"/>
    <x v="12"/>
    <m/>
    <s v="Extenção de rede de água em Flamengos e Ribeira de São Miguel"/>
    <x v="1"/>
    <s v="PA"/>
    <x v="0"/>
    <x v="1"/>
    <x v="1"/>
    <x v="1"/>
    <x v="0"/>
    <x v="0"/>
    <x v="0"/>
    <x v="0"/>
    <x v="0"/>
    <x v="0"/>
    <x v="0"/>
    <s v="Extenção de rede de água em Flamengos e Ribeira de São Miguel"/>
    <x v="0"/>
    <x v="0"/>
    <x v="0"/>
    <x v="0"/>
    <x v="3"/>
    <x v="0"/>
    <x v="1"/>
    <x v="2"/>
    <x v="1"/>
    <x v="2"/>
    <x v="12"/>
    <x v="0"/>
    <m/>
  </r>
  <r>
    <x v="1"/>
    <n v="1100000"/>
    <n v="0"/>
    <n v="0"/>
    <n v="0"/>
    <x v="5628"/>
    <x v="0"/>
    <x v="0"/>
    <x v="0"/>
    <s v="01.27.05.08"/>
    <x v="73"/>
    <x v="1"/>
    <x v="1"/>
    <s v="Energia"/>
    <s v="01.27.05"/>
    <s v="Iluminação dos Cemitérios"/>
    <s v="01.27.05.08"/>
    <x v="5"/>
    <x v="0"/>
    <x v="0"/>
    <x v="1"/>
    <x v="0"/>
    <x v="1"/>
    <x v="1"/>
    <x v="0"/>
    <x v="12"/>
    <s v="1 - Dotação Anual"/>
    <x v="4"/>
    <n v="1100000"/>
    <x v="2"/>
    <n v="0"/>
    <x v="1"/>
    <n v="0"/>
    <x v="608"/>
    <m/>
    <x v="0"/>
    <x v="12"/>
    <m/>
    <s v="Iluminação dos Cemitérios"/>
    <x v="1"/>
    <s v="IC"/>
    <x v="0"/>
    <x v="1"/>
    <x v="1"/>
    <x v="1"/>
    <x v="0"/>
    <x v="0"/>
    <x v="0"/>
    <x v="0"/>
    <x v="0"/>
    <x v="0"/>
    <x v="0"/>
    <s v="Iluminação dos Cemitérios"/>
    <x v="0"/>
    <x v="0"/>
    <x v="0"/>
    <x v="0"/>
    <x v="3"/>
    <x v="0"/>
    <x v="1"/>
    <x v="2"/>
    <x v="1"/>
    <x v="2"/>
    <x v="12"/>
    <x v="0"/>
    <m/>
  </r>
  <r>
    <x v="1"/>
    <n v="12500000"/>
    <n v="0"/>
    <n v="0"/>
    <n v="0"/>
    <x v="5628"/>
    <x v="0"/>
    <x v="0"/>
    <x v="0"/>
    <s v="01.28.04.06"/>
    <x v="62"/>
    <x v="3"/>
    <x v="3"/>
    <s v="Gestão de Recursos Hidricos"/>
    <s v="01.28.04"/>
    <s v="Ligações domiciliarias de água na Ribeira de Flamengos e Ribeira de São Miguel"/>
    <s v="01.28.04.06"/>
    <x v="5"/>
    <x v="0"/>
    <x v="0"/>
    <x v="1"/>
    <x v="0"/>
    <x v="1"/>
    <x v="1"/>
    <x v="0"/>
    <x v="12"/>
    <s v="1 - Dotação Anual"/>
    <x v="4"/>
    <n v="12500000"/>
    <x v="2"/>
    <n v="10000000"/>
    <x v="1"/>
    <n v="0"/>
    <x v="608"/>
    <m/>
    <x v="0"/>
    <x v="12"/>
    <m/>
    <s v="Ligações domiciliarias de água na Ribeira de Flamengos e Ribeira de São Miguel"/>
    <x v="1"/>
    <s v="PA"/>
    <x v="0"/>
    <x v="1"/>
    <x v="1"/>
    <x v="1"/>
    <x v="0"/>
    <x v="0"/>
    <x v="0"/>
    <x v="0"/>
    <x v="0"/>
    <x v="0"/>
    <x v="0"/>
    <s v="Ligações domiciliarias de água na Ribeira de Flamengos e Ribeira de São Miguel"/>
    <x v="0"/>
    <x v="0"/>
    <x v="0"/>
    <x v="0"/>
    <x v="3"/>
    <x v="0"/>
    <x v="1"/>
    <x v="2"/>
    <x v="1"/>
    <x v="2"/>
    <x v="12"/>
    <x v="0"/>
    <m/>
  </r>
  <r>
    <x v="1"/>
    <n v="3000000"/>
    <n v="0"/>
    <n v="0"/>
    <n v="0"/>
    <x v="5628"/>
    <x v="0"/>
    <x v="0"/>
    <x v="0"/>
    <s v="01.28.04.03"/>
    <x v="50"/>
    <x v="3"/>
    <x v="3"/>
    <s v="Gestão de Recursos Hidricos"/>
    <s v="01.28.04"/>
    <s v="Construção de rede de adução e distribuição de água, reservatórios e implem projetos hidroagricula"/>
    <s v="01.28.04.03"/>
    <x v="5"/>
    <x v="0"/>
    <x v="0"/>
    <x v="1"/>
    <x v="0"/>
    <x v="1"/>
    <x v="1"/>
    <x v="0"/>
    <x v="12"/>
    <s v="1 - Dotação Anual"/>
    <x v="4"/>
    <n v="3000000"/>
    <x v="2"/>
    <n v="0"/>
    <x v="1"/>
    <n v="0"/>
    <x v="608"/>
    <m/>
    <x v="0"/>
    <x v="12"/>
    <m/>
    <s v="Construção de rede de adução e distribuição de água, reservatórios e implem projetos hidroagricula"/>
    <x v="1"/>
    <s v="PH"/>
    <x v="0"/>
    <x v="1"/>
    <x v="1"/>
    <x v="1"/>
    <x v="0"/>
    <x v="0"/>
    <x v="0"/>
    <x v="0"/>
    <x v="0"/>
    <x v="0"/>
    <x v="0"/>
    <s v="Construção de rede de adução e distribuição de água, reservatórios e implem projetos hidroagricula"/>
    <x v="0"/>
    <x v="0"/>
    <x v="0"/>
    <x v="0"/>
    <x v="3"/>
    <x v="0"/>
    <x v="1"/>
    <x v="2"/>
    <x v="1"/>
    <x v="2"/>
    <x v="12"/>
    <x v="0"/>
    <m/>
  </r>
  <r>
    <x v="1"/>
    <n v="6000000"/>
    <n v="0"/>
    <n v="0"/>
    <n v="0"/>
    <x v="5628"/>
    <x v="0"/>
    <x v="0"/>
    <x v="0"/>
    <s v="01.28.04.04"/>
    <x v="74"/>
    <x v="3"/>
    <x v="3"/>
    <s v="Gestão de Recursos Hidricos"/>
    <s v="01.28.04"/>
    <s v="Projeto de adução e distribuição de água a zona industrial e habitacional de Bacio"/>
    <s v="01.28.04.04"/>
    <x v="5"/>
    <x v="0"/>
    <x v="0"/>
    <x v="1"/>
    <x v="0"/>
    <x v="1"/>
    <x v="1"/>
    <x v="0"/>
    <x v="12"/>
    <s v="1 - Dotação Anual"/>
    <x v="4"/>
    <n v="6000000"/>
    <x v="2"/>
    <n v="0"/>
    <x v="1"/>
    <n v="0"/>
    <x v="608"/>
    <m/>
    <x v="0"/>
    <x v="12"/>
    <m/>
    <s v="Projeto de adução e distribuição de água a zona industrial e habitacional de Bacio"/>
    <x v="1"/>
    <s v="PA"/>
    <x v="0"/>
    <x v="1"/>
    <x v="1"/>
    <x v="1"/>
    <x v="0"/>
    <x v="0"/>
    <x v="0"/>
    <x v="0"/>
    <x v="0"/>
    <x v="0"/>
    <x v="0"/>
    <s v="Projeto de adução e distribuição de água a zona industrial e habitacional de Bacio"/>
    <x v="0"/>
    <x v="0"/>
    <x v="0"/>
    <x v="0"/>
    <x v="3"/>
    <x v="0"/>
    <x v="1"/>
    <x v="2"/>
    <x v="1"/>
    <x v="2"/>
    <x v="12"/>
    <x v="0"/>
    <m/>
  </r>
  <r>
    <x v="1"/>
    <n v="600000"/>
    <n v="0"/>
    <n v="0"/>
    <n v="0"/>
    <x v="5628"/>
    <x v="0"/>
    <x v="0"/>
    <x v="0"/>
    <s v="01.28.04.01"/>
    <x v="54"/>
    <x v="3"/>
    <x v="3"/>
    <s v="Gestão de Recursos Hidricos"/>
    <s v="01.28.04"/>
    <s v="Construção de rede de destribuição de água a Tabuleiro e Ponta Can"/>
    <s v="01.28.04.01"/>
    <x v="5"/>
    <x v="0"/>
    <x v="0"/>
    <x v="1"/>
    <x v="0"/>
    <x v="1"/>
    <x v="1"/>
    <x v="0"/>
    <x v="12"/>
    <s v="1 - Dotação Anual"/>
    <x v="4"/>
    <n v="600000"/>
    <x v="2"/>
    <n v="0"/>
    <x v="1"/>
    <n v="0"/>
    <x v="608"/>
    <m/>
    <x v="0"/>
    <x v="12"/>
    <m/>
    <s v="Construção de rede de destribuição de água a Tabuleiro e Ponta Can"/>
    <x v="1"/>
    <s v="RD"/>
    <x v="0"/>
    <x v="1"/>
    <x v="1"/>
    <x v="1"/>
    <x v="0"/>
    <x v="0"/>
    <x v="0"/>
    <x v="0"/>
    <x v="0"/>
    <x v="0"/>
    <x v="0"/>
    <s v="Construção de rede de destribuição de água a Tabuleiro e Ponta Can"/>
    <x v="0"/>
    <x v="0"/>
    <x v="0"/>
    <x v="0"/>
    <x v="3"/>
    <x v="0"/>
    <x v="1"/>
    <x v="2"/>
    <x v="1"/>
    <x v="2"/>
    <x v="12"/>
    <x v="0"/>
    <m/>
  </r>
  <r>
    <x v="1"/>
    <n v="500000"/>
    <n v="0"/>
    <n v="0"/>
    <n v="0"/>
    <x v="5628"/>
    <x v="0"/>
    <x v="0"/>
    <x v="0"/>
    <s v="01.28.04.02"/>
    <x v="75"/>
    <x v="3"/>
    <x v="3"/>
    <s v="Gestão de Recursos Hidricos"/>
    <s v="01.28.04"/>
    <s v="Construção de rede de distribuição de água de Achada Espinho Branco a Variante Monte Pousada"/>
    <s v="01.28.04.02"/>
    <x v="5"/>
    <x v="0"/>
    <x v="0"/>
    <x v="1"/>
    <x v="0"/>
    <x v="1"/>
    <x v="1"/>
    <x v="0"/>
    <x v="12"/>
    <s v="1 - Dotação Anual"/>
    <x v="4"/>
    <n v="500000"/>
    <x v="2"/>
    <n v="0"/>
    <x v="1"/>
    <n v="0"/>
    <x v="608"/>
    <m/>
    <x v="0"/>
    <x v="12"/>
    <m/>
    <s v="Construção de rede de distribuição de água de Achada Espinho Branco a Variante Monte Pousada"/>
    <x v="1"/>
    <s v="DAVMP"/>
    <x v="0"/>
    <x v="1"/>
    <x v="1"/>
    <x v="1"/>
    <x v="0"/>
    <x v="0"/>
    <x v="0"/>
    <x v="0"/>
    <x v="0"/>
    <x v="0"/>
    <x v="0"/>
    <s v="Construção de rede de distribuição de água de Achada Espinho Branco a Variante Monte Pousada"/>
    <x v="0"/>
    <x v="0"/>
    <x v="0"/>
    <x v="0"/>
    <x v="3"/>
    <x v="0"/>
    <x v="1"/>
    <x v="2"/>
    <x v="1"/>
    <x v="2"/>
    <x v="12"/>
    <x v="0"/>
    <m/>
  </r>
  <r>
    <x v="0"/>
    <n v="400000"/>
    <n v="0"/>
    <n v="0"/>
    <n v="0"/>
    <x v="5628"/>
    <x v="0"/>
    <x v="0"/>
    <x v="0"/>
    <s v="03.16.15"/>
    <x v="0"/>
    <x v="0"/>
    <x v="0"/>
    <s v="Direção Financeira"/>
    <s v="03.16.15"/>
    <s v="Direção Financeira"/>
    <s v="03.16.15"/>
    <x v="81"/>
    <x v="0"/>
    <x v="2"/>
    <x v="17"/>
    <x v="0"/>
    <x v="0"/>
    <x v="0"/>
    <x v="0"/>
    <x v="12"/>
    <s v="1 - Dotação Anual"/>
    <x v="4"/>
    <n v="400000"/>
    <x v="2"/>
    <n v="0"/>
    <x v="1"/>
    <n v="0"/>
    <x v="608"/>
    <m/>
    <x v="0"/>
    <x v="12"/>
    <m/>
    <s v="Direção Financeira"/>
    <x v="1"/>
    <m/>
    <x v="0"/>
    <x v="1"/>
    <x v="1"/>
    <x v="1"/>
    <x v="0"/>
    <x v="0"/>
    <x v="0"/>
    <x v="0"/>
    <x v="0"/>
    <x v="0"/>
    <x v="0"/>
    <s v="Direção Financeira"/>
    <x v="0"/>
    <x v="0"/>
    <x v="0"/>
    <x v="0"/>
    <x v="3"/>
    <x v="0"/>
    <x v="1"/>
    <x v="2"/>
    <x v="1"/>
    <x v="2"/>
    <x v="12"/>
    <x v="0"/>
    <m/>
  </r>
  <r>
    <x v="0"/>
    <n v="500000"/>
    <n v="0"/>
    <n v="0"/>
    <n v="0"/>
    <x v="5628"/>
    <x v="0"/>
    <x v="1"/>
    <x v="0"/>
    <s v="03.03.10"/>
    <x v="15"/>
    <x v="0"/>
    <x v="5"/>
    <s v="Receitas Da Câmara"/>
    <s v="03.03.10"/>
    <s v="Receitas Da Câmara"/>
    <s v="03.03.10"/>
    <x v="95"/>
    <x v="0"/>
    <x v="0"/>
    <x v="20"/>
    <x v="0"/>
    <x v="0"/>
    <x v="2"/>
    <x v="0"/>
    <x v="12"/>
    <s v="1 - Dotação Anual"/>
    <x v="4"/>
    <n v="500000"/>
    <x v="2"/>
    <n v="0"/>
    <x v="1"/>
    <n v="0"/>
    <x v="608"/>
    <m/>
    <x v="0"/>
    <x v="12"/>
    <m/>
    <s v="Receitas Da Câmara"/>
    <x v="1"/>
    <s v="RDC"/>
    <x v="0"/>
    <x v="1"/>
    <x v="1"/>
    <x v="1"/>
    <x v="0"/>
    <x v="0"/>
    <x v="0"/>
    <x v="0"/>
    <x v="0"/>
    <x v="0"/>
    <x v="0"/>
    <s v="Receitas Da Câmara"/>
    <x v="0"/>
    <x v="0"/>
    <x v="0"/>
    <x v="0"/>
    <x v="3"/>
    <x v="0"/>
    <x v="1"/>
    <x v="2"/>
    <x v="1"/>
    <x v="2"/>
    <x v="12"/>
    <x v="0"/>
    <m/>
  </r>
  <r>
    <x v="1"/>
    <n v="40000000"/>
    <n v="0"/>
    <n v="0"/>
    <n v="0"/>
    <x v="5628"/>
    <x v="0"/>
    <x v="1"/>
    <x v="0"/>
    <s v="03.03.10"/>
    <x v="15"/>
    <x v="0"/>
    <x v="5"/>
    <s v="Receitas Da Câmara"/>
    <s v="03.03.10"/>
    <s v="Receitas Da Câmara"/>
    <s v="03.03.10"/>
    <x v="37"/>
    <x v="0"/>
    <x v="5"/>
    <x v="10"/>
    <x v="0"/>
    <x v="0"/>
    <x v="2"/>
    <x v="0"/>
    <x v="12"/>
    <s v="1 - Dotação Anual"/>
    <x v="4"/>
    <n v="40000000"/>
    <x v="2"/>
    <n v="0"/>
    <x v="1"/>
    <n v="0"/>
    <x v="608"/>
    <m/>
    <x v="0"/>
    <x v="12"/>
    <m/>
    <s v="Receitas Da Câmara"/>
    <x v="1"/>
    <s v="RDC"/>
    <x v="0"/>
    <x v="1"/>
    <x v="1"/>
    <x v="1"/>
    <x v="0"/>
    <x v="0"/>
    <x v="0"/>
    <x v="0"/>
    <x v="0"/>
    <x v="0"/>
    <x v="0"/>
    <s v="Receitas Da Câmara"/>
    <x v="0"/>
    <x v="0"/>
    <x v="0"/>
    <x v="0"/>
    <x v="3"/>
    <x v="0"/>
    <x v="1"/>
    <x v="2"/>
    <x v="1"/>
    <x v="2"/>
    <x v="12"/>
    <x v="0"/>
    <m/>
  </r>
  <r>
    <x v="0"/>
    <n v="177383872"/>
    <n v="0"/>
    <n v="0"/>
    <n v="0"/>
    <x v="5628"/>
    <x v="0"/>
    <x v="1"/>
    <x v="0"/>
    <s v="03.03.10"/>
    <x v="15"/>
    <x v="0"/>
    <x v="5"/>
    <s v="Receitas Da Câmara"/>
    <s v="03.03.10"/>
    <s v="Receitas Da Câmara"/>
    <s v="03.03.10"/>
    <x v="72"/>
    <x v="0"/>
    <x v="5"/>
    <x v="13"/>
    <x v="0"/>
    <x v="0"/>
    <x v="2"/>
    <x v="0"/>
    <x v="12"/>
    <s v="1 - Dotação Anual"/>
    <x v="4"/>
    <n v="177383872"/>
    <x v="2"/>
    <n v="0"/>
    <x v="1"/>
    <n v="0"/>
    <x v="608"/>
    <m/>
    <x v="0"/>
    <x v="12"/>
    <m/>
    <s v="Receitas Da Câmara"/>
    <x v="1"/>
    <s v="RDC"/>
    <x v="0"/>
    <x v="1"/>
    <x v="1"/>
    <x v="1"/>
    <x v="0"/>
    <x v="0"/>
    <x v="0"/>
    <x v="0"/>
    <x v="0"/>
    <x v="0"/>
    <x v="0"/>
    <s v="Receitas Da Câmara"/>
    <x v="0"/>
    <x v="0"/>
    <x v="0"/>
    <x v="0"/>
    <x v="3"/>
    <x v="0"/>
    <x v="1"/>
    <x v="2"/>
    <x v="1"/>
    <x v="2"/>
    <x v="12"/>
    <x v="0"/>
    <m/>
  </r>
  <r>
    <x v="1"/>
    <n v="17847315"/>
    <n v="0"/>
    <n v="0"/>
    <n v="0"/>
    <x v="5628"/>
    <x v="0"/>
    <x v="1"/>
    <x v="0"/>
    <s v="03.03.10"/>
    <x v="15"/>
    <x v="0"/>
    <x v="5"/>
    <s v="Receitas Da Câmara"/>
    <s v="03.03.10"/>
    <s v="Receitas Da Câmara"/>
    <s v="03.03.10"/>
    <x v="79"/>
    <x v="0"/>
    <x v="5"/>
    <x v="13"/>
    <x v="0"/>
    <x v="0"/>
    <x v="2"/>
    <x v="0"/>
    <x v="12"/>
    <s v="1 - Dotação Anual"/>
    <x v="4"/>
    <n v="17847315"/>
    <x v="2"/>
    <n v="0"/>
    <x v="1"/>
    <n v="0"/>
    <x v="608"/>
    <m/>
    <x v="0"/>
    <x v="12"/>
    <m/>
    <s v="Receitas Da Câmara"/>
    <x v="1"/>
    <s v="RDC"/>
    <x v="0"/>
    <x v="1"/>
    <x v="1"/>
    <x v="1"/>
    <x v="0"/>
    <x v="0"/>
    <x v="0"/>
    <x v="0"/>
    <x v="0"/>
    <x v="0"/>
    <x v="0"/>
    <s v="Receitas Da Câmara"/>
    <x v="0"/>
    <x v="0"/>
    <x v="0"/>
    <x v="0"/>
    <x v="3"/>
    <x v="0"/>
    <x v="1"/>
    <x v="2"/>
    <x v="1"/>
    <x v="2"/>
    <x v="12"/>
    <x v="0"/>
    <m/>
  </r>
  <r>
    <x v="1"/>
    <n v="190100000"/>
    <n v="0"/>
    <n v="0"/>
    <n v="0"/>
    <x v="5628"/>
    <x v="0"/>
    <x v="1"/>
    <x v="0"/>
    <s v="03.03.10"/>
    <x v="15"/>
    <x v="0"/>
    <x v="5"/>
    <s v="Receitas Da Câmara"/>
    <s v="03.03.10"/>
    <s v="Receitas Da Câmara"/>
    <s v="03.03.10"/>
    <x v="54"/>
    <x v="0"/>
    <x v="5"/>
    <x v="13"/>
    <x v="0"/>
    <x v="0"/>
    <x v="2"/>
    <x v="0"/>
    <x v="12"/>
    <s v="1 - Dotação Anual"/>
    <x v="4"/>
    <n v="190100000"/>
    <x v="2"/>
    <n v="0"/>
    <x v="1"/>
    <n v="0"/>
    <x v="608"/>
    <m/>
    <x v="0"/>
    <x v="12"/>
    <m/>
    <s v="Receitas Da Câmara"/>
    <x v="1"/>
    <s v="RDC"/>
    <x v="0"/>
    <x v="1"/>
    <x v="1"/>
    <x v="1"/>
    <x v="0"/>
    <x v="0"/>
    <x v="0"/>
    <x v="0"/>
    <x v="0"/>
    <x v="0"/>
    <x v="0"/>
    <s v="Receitas Da Câmara"/>
    <x v="0"/>
    <x v="0"/>
    <x v="0"/>
    <x v="0"/>
    <x v="3"/>
    <x v="0"/>
    <x v="1"/>
    <x v="2"/>
    <x v="1"/>
    <x v="2"/>
    <x v="12"/>
    <x v="0"/>
    <m/>
  </r>
  <r>
    <x v="0"/>
    <n v="1500000"/>
    <n v="0"/>
    <n v="0"/>
    <n v="0"/>
    <x v="5628"/>
    <x v="0"/>
    <x v="1"/>
    <x v="0"/>
    <s v="03.03.10"/>
    <x v="15"/>
    <x v="0"/>
    <x v="5"/>
    <s v="Receitas Da Câmara"/>
    <s v="03.03.10"/>
    <s v="Receitas Da Câmara"/>
    <s v="03.03.10"/>
    <x v="64"/>
    <x v="0"/>
    <x v="4"/>
    <x v="9"/>
    <x v="0"/>
    <x v="0"/>
    <x v="2"/>
    <x v="0"/>
    <x v="12"/>
    <s v="1 - Dotação Anual"/>
    <x v="4"/>
    <n v="1500000"/>
    <x v="2"/>
    <n v="0"/>
    <x v="1"/>
    <n v="0"/>
    <x v="608"/>
    <m/>
    <x v="0"/>
    <x v="12"/>
    <m/>
    <s v="Receitas Da Câmara"/>
    <x v="1"/>
    <s v="RDC"/>
    <x v="0"/>
    <x v="1"/>
    <x v="1"/>
    <x v="1"/>
    <x v="0"/>
    <x v="0"/>
    <x v="0"/>
    <x v="0"/>
    <x v="0"/>
    <x v="0"/>
    <x v="0"/>
    <s v="Receitas Da Câmara"/>
    <x v="0"/>
    <x v="0"/>
    <x v="0"/>
    <x v="0"/>
    <x v="3"/>
    <x v="0"/>
    <x v="1"/>
    <x v="2"/>
    <x v="1"/>
    <x v="2"/>
    <x v="12"/>
    <x v="0"/>
    <m/>
  </r>
  <r>
    <x v="0"/>
    <n v="800000"/>
    <n v="0"/>
    <n v="0"/>
    <n v="0"/>
    <x v="5628"/>
    <x v="0"/>
    <x v="1"/>
    <x v="0"/>
    <s v="03.03.10"/>
    <x v="15"/>
    <x v="0"/>
    <x v="5"/>
    <s v="Receitas Da Câmara"/>
    <s v="03.03.10"/>
    <s v="Receitas Da Câmara"/>
    <s v="03.03.10"/>
    <x v="16"/>
    <x v="0"/>
    <x v="4"/>
    <x v="5"/>
    <x v="0"/>
    <x v="0"/>
    <x v="2"/>
    <x v="0"/>
    <x v="12"/>
    <s v="1 - Dotação Anual"/>
    <x v="4"/>
    <n v="800000"/>
    <x v="2"/>
    <n v="0"/>
    <x v="1"/>
    <n v="0"/>
    <x v="608"/>
    <m/>
    <x v="0"/>
    <x v="12"/>
    <m/>
    <s v="Receitas Da Câmara"/>
    <x v="1"/>
    <s v="RDC"/>
    <x v="0"/>
    <x v="1"/>
    <x v="1"/>
    <x v="1"/>
    <x v="0"/>
    <x v="0"/>
    <x v="0"/>
    <x v="0"/>
    <x v="0"/>
    <x v="0"/>
    <x v="0"/>
    <s v="Receitas Da Câmara"/>
    <x v="0"/>
    <x v="0"/>
    <x v="0"/>
    <x v="0"/>
    <x v="3"/>
    <x v="0"/>
    <x v="1"/>
    <x v="2"/>
    <x v="1"/>
    <x v="2"/>
    <x v="12"/>
    <x v="0"/>
    <m/>
  </r>
  <r>
    <x v="0"/>
    <n v="5000000"/>
    <n v="0"/>
    <n v="0"/>
    <n v="0"/>
    <x v="5628"/>
    <x v="0"/>
    <x v="1"/>
    <x v="0"/>
    <s v="03.03.10"/>
    <x v="15"/>
    <x v="0"/>
    <x v="5"/>
    <s v="Receitas Da Câmara"/>
    <s v="03.03.10"/>
    <s v="Receitas Da Câmara"/>
    <s v="03.03.10"/>
    <x v="21"/>
    <x v="0"/>
    <x v="4"/>
    <x v="5"/>
    <x v="0"/>
    <x v="0"/>
    <x v="2"/>
    <x v="0"/>
    <x v="12"/>
    <s v="1 - Dotação Anual"/>
    <x v="4"/>
    <n v="5000000"/>
    <x v="2"/>
    <n v="0"/>
    <x v="1"/>
    <n v="0"/>
    <x v="608"/>
    <m/>
    <x v="0"/>
    <x v="12"/>
    <m/>
    <s v="Receitas Da Câmara"/>
    <x v="1"/>
    <s v="RDC"/>
    <x v="0"/>
    <x v="1"/>
    <x v="1"/>
    <x v="1"/>
    <x v="0"/>
    <x v="0"/>
    <x v="0"/>
    <x v="0"/>
    <x v="0"/>
    <x v="0"/>
    <x v="0"/>
    <s v="Receitas Da Câmara"/>
    <x v="0"/>
    <x v="0"/>
    <x v="0"/>
    <x v="0"/>
    <x v="3"/>
    <x v="0"/>
    <x v="1"/>
    <x v="2"/>
    <x v="1"/>
    <x v="2"/>
    <x v="12"/>
    <x v="0"/>
    <m/>
  </r>
  <r>
    <x v="0"/>
    <n v="2000000"/>
    <n v="0"/>
    <n v="0"/>
    <n v="0"/>
    <x v="5628"/>
    <x v="0"/>
    <x v="1"/>
    <x v="0"/>
    <s v="03.03.10"/>
    <x v="15"/>
    <x v="0"/>
    <x v="5"/>
    <s v="Receitas Da Câmara"/>
    <s v="03.03.10"/>
    <s v="Receitas Da Câmara"/>
    <s v="03.03.10"/>
    <x v="32"/>
    <x v="0"/>
    <x v="4"/>
    <x v="5"/>
    <x v="0"/>
    <x v="0"/>
    <x v="2"/>
    <x v="0"/>
    <x v="12"/>
    <s v="1 - Dotação Anual"/>
    <x v="4"/>
    <n v="2000000"/>
    <x v="2"/>
    <n v="0"/>
    <x v="1"/>
    <n v="0"/>
    <x v="608"/>
    <m/>
    <x v="0"/>
    <x v="12"/>
    <m/>
    <s v="Receitas Da Câmara"/>
    <x v="1"/>
    <s v="RDC"/>
    <x v="0"/>
    <x v="1"/>
    <x v="1"/>
    <x v="1"/>
    <x v="0"/>
    <x v="0"/>
    <x v="0"/>
    <x v="0"/>
    <x v="0"/>
    <x v="0"/>
    <x v="0"/>
    <s v="Receitas Da Câmara"/>
    <x v="0"/>
    <x v="0"/>
    <x v="0"/>
    <x v="0"/>
    <x v="3"/>
    <x v="0"/>
    <x v="1"/>
    <x v="2"/>
    <x v="1"/>
    <x v="2"/>
    <x v="12"/>
    <x v="0"/>
    <m/>
  </r>
  <r>
    <x v="0"/>
    <n v="1000000"/>
    <n v="0"/>
    <n v="0"/>
    <n v="0"/>
    <x v="5628"/>
    <x v="0"/>
    <x v="1"/>
    <x v="0"/>
    <s v="03.03.10"/>
    <x v="15"/>
    <x v="0"/>
    <x v="5"/>
    <s v="Receitas Da Câmara"/>
    <s v="03.03.10"/>
    <s v="Receitas Da Câmara"/>
    <s v="03.03.10"/>
    <x v="31"/>
    <x v="0"/>
    <x v="4"/>
    <x v="5"/>
    <x v="0"/>
    <x v="0"/>
    <x v="2"/>
    <x v="0"/>
    <x v="12"/>
    <s v="1 - Dotação Anual"/>
    <x v="4"/>
    <n v="1000000"/>
    <x v="2"/>
    <n v="0"/>
    <x v="1"/>
    <n v="0"/>
    <x v="608"/>
    <m/>
    <x v="0"/>
    <x v="12"/>
    <m/>
    <s v="Receitas Da Câmara"/>
    <x v="1"/>
    <s v="RDC"/>
    <x v="0"/>
    <x v="1"/>
    <x v="1"/>
    <x v="1"/>
    <x v="0"/>
    <x v="0"/>
    <x v="0"/>
    <x v="0"/>
    <x v="0"/>
    <x v="0"/>
    <x v="0"/>
    <s v="Receitas Da Câmara"/>
    <x v="0"/>
    <x v="0"/>
    <x v="0"/>
    <x v="0"/>
    <x v="3"/>
    <x v="0"/>
    <x v="1"/>
    <x v="2"/>
    <x v="1"/>
    <x v="2"/>
    <x v="12"/>
    <x v="0"/>
    <m/>
  </r>
  <r>
    <x v="0"/>
    <n v="100000"/>
    <n v="0"/>
    <n v="0"/>
    <n v="0"/>
    <x v="5628"/>
    <x v="0"/>
    <x v="1"/>
    <x v="0"/>
    <s v="03.03.10"/>
    <x v="15"/>
    <x v="0"/>
    <x v="5"/>
    <s v="Receitas Da Câmara"/>
    <s v="03.03.10"/>
    <s v="Receitas Da Câmara"/>
    <s v="03.03.10"/>
    <x v="77"/>
    <x v="0"/>
    <x v="4"/>
    <x v="5"/>
    <x v="0"/>
    <x v="0"/>
    <x v="2"/>
    <x v="0"/>
    <x v="12"/>
    <s v="1 - Dotação Anual"/>
    <x v="4"/>
    <n v="100000"/>
    <x v="2"/>
    <n v="0"/>
    <x v="1"/>
    <n v="0"/>
    <x v="608"/>
    <m/>
    <x v="0"/>
    <x v="12"/>
    <m/>
    <s v="Receitas Da Câmara"/>
    <x v="1"/>
    <s v="RDC"/>
    <x v="0"/>
    <x v="1"/>
    <x v="1"/>
    <x v="1"/>
    <x v="0"/>
    <x v="0"/>
    <x v="0"/>
    <x v="0"/>
    <x v="0"/>
    <x v="0"/>
    <x v="0"/>
    <s v="Receitas Da Câmara"/>
    <x v="0"/>
    <x v="0"/>
    <x v="0"/>
    <x v="0"/>
    <x v="3"/>
    <x v="0"/>
    <x v="1"/>
    <x v="2"/>
    <x v="1"/>
    <x v="2"/>
    <x v="12"/>
    <x v="0"/>
    <m/>
  </r>
  <r>
    <x v="0"/>
    <n v="500000"/>
    <n v="0"/>
    <n v="0"/>
    <n v="0"/>
    <x v="5628"/>
    <x v="0"/>
    <x v="1"/>
    <x v="0"/>
    <s v="03.03.10"/>
    <x v="15"/>
    <x v="0"/>
    <x v="5"/>
    <s v="Receitas Da Câmara"/>
    <s v="03.03.10"/>
    <s v="Receitas Da Câmara"/>
    <s v="03.03.10"/>
    <x v="96"/>
    <x v="0"/>
    <x v="4"/>
    <x v="5"/>
    <x v="0"/>
    <x v="0"/>
    <x v="2"/>
    <x v="0"/>
    <x v="12"/>
    <s v="1 - Dotação Anual"/>
    <x v="4"/>
    <n v="500000"/>
    <x v="2"/>
    <n v="0"/>
    <x v="1"/>
    <n v="0"/>
    <x v="608"/>
    <m/>
    <x v="0"/>
    <x v="12"/>
    <m/>
    <s v="Receitas Da Câmara"/>
    <x v="1"/>
    <s v="RDC"/>
    <x v="0"/>
    <x v="1"/>
    <x v="1"/>
    <x v="1"/>
    <x v="0"/>
    <x v="0"/>
    <x v="0"/>
    <x v="0"/>
    <x v="0"/>
    <x v="0"/>
    <x v="0"/>
    <s v="Receitas Da Câmara"/>
    <x v="0"/>
    <x v="0"/>
    <x v="0"/>
    <x v="0"/>
    <x v="3"/>
    <x v="0"/>
    <x v="1"/>
    <x v="2"/>
    <x v="1"/>
    <x v="2"/>
    <x v="12"/>
    <x v="0"/>
    <m/>
  </r>
  <r>
    <x v="0"/>
    <n v="300000"/>
    <n v="0"/>
    <n v="0"/>
    <n v="0"/>
    <x v="5628"/>
    <x v="0"/>
    <x v="1"/>
    <x v="0"/>
    <s v="03.03.10"/>
    <x v="15"/>
    <x v="0"/>
    <x v="5"/>
    <s v="Receitas Da Câmara"/>
    <s v="03.03.10"/>
    <s v="Receitas Da Câmara"/>
    <s v="03.03.10"/>
    <x v="65"/>
    <x v="0"/>
    <x v="4"/>
    <x v="5"/>
    <x v="0"/>
    <x v="0"/>
    <x v="2"/>
    <x v="0"/>
    <x v="12"/>
    <s v="1 - Dotação Anual"/>
    <x v="4"/>
    <n v="300000"/>
    <x v="2"/>
    <n v="0"/>
    <x v="1"/>
    <n v="0"/>
    <x v="608"/>
    <m/>
    <x v="0"/>
    <x v="12"/>
    <m/>
    <s v="Receitas Da Câmara"/>
    <x v="1"/>
    <s v="RDC"/>
    <x v="0"/>
    <x v="1"/>
    <x v="1"/>
    <x v="1"/>
    <x v="0"/>
    <x v="0"/>
    <x v="0"/>
    <x v="0"/>
    <x v="0"/>
    <x v="0"/>
    <x v="0"/>
    <s v="Receitas Da Câmara"/>
    <x v="0"/>
    <x v="0"/>
    <x v="0"/>
    <x v="0"/>
    <x v="3"/>
    <x v="0"/>
    <x v="1"/>
    <x v="2"/>
    <x v="1"/>
    <x v="2"/>
    <x v="12"/>
    <x v="0"/>
    <m/>
  </r>
  <r>
    <x v="0"/>
    <n v="300000"/>
    <n v="0"/>
    <n v="0"/>
    <n v="0"/>
    <x v="5628"/>
    <x v="0"/>
    <x v="1"/>
    <x v="0"/>
    <s v="03.03.10"/>
    <x v="15"/>
    <x v="0"/>
    <x v="5"/>
    <s v="Receitas Da Câmara"/>
    <s v="03.03.10"/>
    <s v="Receitas Da Câmara"/>
    <s v="03.03.10"/>
    <x v="97"/>
    <x v="0"/>
    <x v="4"/>
    <x v="5"/>
    <x v="0"/>
    <x v="0"/>
    <x v="2"/>
    <x v="0"/>
    <x v="12"/>
    <s v="1 - Dotação Anual"/>
    <x v="4"/>
    <n v="300000"/>
    <x v="2"/>
    <n v="0"/>
    <x v="1"/>
    <n v="0"/>
    <x v="608"/>
    <m/>
    <x v="0"/>
    <x v="12"/>
    <m/>
    <s v="Receitas Da Câmara"/>
    <x v="1"/>
    <s v="RDC"/>
    <x v="0"/>
    <x v="1"/>
    <x v="1"/>
    <x v="1"/>
    <x v="0"/>
    <x v="0"/>
    <x v="0"/>
    <x v="0"/>
    <x v="0"/>
    <x v="0"/>
    <x v="0"/>
    <s v="Receitas Da Câmara"/>
    <x v="0"/>
    <x v="0"/>
    <x v="0"/>
    <x v="0"/>
    <x v="3"/>
    <x v="0"/>
    <x v="1"/>
    <x v="2"/>
    <x v="1"/>
    <x v="2"/>
    <x v="12"/>
    <x v="0"/>
    <m/>
  </r>
  <r>
    <x v="0"/>
    <n v="2000000"/>
    <n v="0"/>
    <n v="0"/>
    <n v="0"/>
    <x v="5628"/>
    <x v="0"/>
    <x v="1"/>
    <x v="0"/>
    <s v="03.03.10"/>
    <x v="15"/>
    <x v="0"/>
    <x v="5"/>
    <s v="Receitas Da Câmara"/>
    <s v="03.03.10"/>
    <s v="Receitas Da Câmara"/>
    <s v="03.03.10"/>
    <x v="34"/>
    <x v="0"/>
    <x v="4"/>
    <x v="5"/>
    <x v="0"/>
    <x v="0"/>
    <x v="2"/>
    <x v="0"/>
    <x v="12"/>
    <s v="1 - Dotação Anual"/>
    <x v="4"/>
    <n v="2000000"/>
    <x v="2"/>
    <n v="0"/>
    <x v="1"/>
    <n v="0"/>
    <x v="608"/>
    <m/>
    <x v="0"/>
    <x v="12"/>
    <m/>
    <s v="Receitas Da Câmara"/>
    <x v="1"/>
    <s v="RDC"/>
    <x v="0"/>
    <x v="1"/>
    <x v="1"/>
    <x v="1"/>
    <x v="0"/>
    <x v="0"/>
    <x v="0"/>
    <x v="0"/>
    <x v="0"/>
    <x v="0"/>
    <x v="0"/>
    <s v="Receitas Da Câmara"/>
    <x v="0"/>
    <x v="0"/>
    <x v="0"/>
    <x v="0"/>
    <x v="3"/>
    <x v="0"/>
    <x v="1"/>
    <x v="2"/>
    <x v="1"/>
    <x v="2"/>
    <x v="12"/>
    <x v="0"/>
    <m/>
  </r>
  <r>
    <x v="0"/>
    <n v="100000"/>
    <n v="0"/>
    <n v="0"/>
    <n v="0"/>
    <x v="5628"/>
    <x v="0"/>
    <x v="1"/>
    <x v="0"/>
    <s v="03.03.10"/>
    <x v="15"/>
    <x v="0"/>
    <x v="5"/>
    <s v="Receitas Da Câmara"/>
    <s v="03.03.10"/>
    <s v="Receitas Da Câmara"/>
    <s v="03.03.10"/>
    <x v="98"/>
    <x v="0"/>
    <x v="4"/>
    <x v="5"/>
    <x v="0"/>
    <x v="0"/>
    <x v="2"/>
    <x v="0"/>
    <x v="12"/>
    <s v="1 - Dotação Anual"/>
    <x v="4"/>
    <n v="100000"/>
    <x v="2"/>
    <n v="0"/>
    <x v="1"/>
    <n v="0"/>
    <x v="608"/>
    <m/>
    <x v="0"/>
    <x v="12"/>
    <m/>
    <s v="Receitas Da Câmara"/>
    <x v="1"/>
    <s v="RDC"/>
    <x v="0"/>
    <x v="1"/>
    <x v="1"/>
    <x v="1"/>
    <x v="0"/>
    <x v="0"/>
    <x v="0"/>
    <x v="0"/>
    <x v="0"/>
    <x v="0"/>
    <x v="0"/>
    <s v="Receitas Da Câmara"/>
    <x v="0"/>
    <x v="0"/>
    <x v="0"/>
    <x v="0"/>
    <x v="3"/>
    <x v="0"/>
    <x v="1"/>
    <x v="2"/>
    <x v="1"/>
    <x v="2"/>
    <x v="12"/>
    <x v="0"/>
    <m/>
  </r>
  <r>
    <x v="0"/>
    <n v="800000"/>
    <n v="0"/>
    <n v="0"/>
    <n v="0"/>
    <x v="5628"/>
    <x v="0"/>
    <x v="1"/>
    <x v="0"/>
    <s v="03.03.10"/>
    <x v="15"/>
    <x v="0"/>
    <x v="5"/>
    <s v="Receitas Da Câmara"/>
    <s v="03.03.10"/>
    <s v="Receitas Da Câmara"/>
    <s v="03.03.10"/>
    <x v="30"/>
    <x v="0"/>
    <x v="4"/>
    <x v="5"/>
    <x v="0"/>
    <x v="0"/>
    <x v="2"/>
    <x v="0"/>
    <x v="12"/>
    <s v="1 - Dotação Anual"/>
    <x v="4"/>
    <n v="800000"/>
    <x v="2"/>
    <n v="0"/>
    <x v="1"/>
    <n v="0"/>
    <x v="608"/>
    <m/>
    <x v="0"/>
    <x v="12"/>
    <m/>
    <s v="Receitas Da Câmara"/>
    <x v="1"/>
    <s v="RDC"/>
    <x v="0"/>
    <x v="1"/>
    <x v="1"/>
    <x v="1"/>
    <x v="0"/>
    <x v="0"/>
    <x v="0"/>
    <x v="0"/>
    <x v="0"/>
    <x v="0"/>
    <x v="0"/>
    <s v="Receitas Da Câmara"/>
    <x v="0"/>
    <x v="0"/>
    <x v="0"/>
    <x v="0"/>
    <x v="3"/>
    <x v="0"/>
    <x v="1"/>
    <x v="2"/>
    <x v="1"/>
    <x v="2"/>
    <x v="12"/>
    <x v="0"/>
    <m/>
  </r>
  <r>
    <x v="0"/>
    <n v="200000"/>
    <n v="0"/>
    <n v="0"/>
    <n v="0"/>
    <x v="5628"/>
    <x v="0"/>
    <x v="1"/>
    <x v="0"/>
    <s v="03.03.10"/>
    <x v="15"/>
    <x v="0"/>
    <x v="5"/>
    <s v="Receitas Da Câmara"/>
    <s v="03.03.10"/>
    <s v="Receitas Da Câmara"/>
    <s v="03.03.10"/>
    <x v="99"/>
    <x v="0"/>
    <x v="4"/>
    <x v="5"/>
    <x v="0"/>
    <x v="0"/>
    <x v="2"/>
    <x v="0"/>
    <x v="12"/>
    <s v="1 - Dotação Anual"/>
    <x v="4"/>
    <n v="200000"/>
    <x v="2"/>
    <n v="0"/>
    <x v="1"/>
    <n v="0"/>
    <x v="608"/>
    <m/>
    <x v="0"/>
    <x v="12"/>
    <m/>
    <s v="Receitas Da Câmara"/>
    <x v="1"/>
    <s v="RDC"/>
    <x v="0"/>
    <x v="1"/>
    <x v="1"/>
    <x v="1"/>
    <x v="0"/>
    <x v="0"/>
    <x v="0"/>
    <x v="0"/>
    <x v="0"/>
    <x v="0"/>
    <x v="0"/>
    <s v="Receitas Da Câmara"/>
    <x v="0"/>
    <x v="0"/>
    <x v="0"/>
    <x v="0"/>
    <x v="3"/>
    <x v="0"/>
    <x v="1"/>
    <x v="2"/>
    <x v="1"/>
    <x v="2"/>
    <x v="12"/>
    <x v="0"/>
    <m/>
  </r>
  <r>
    <x v="0"/>
    <n v="100000"/>
    <n v="0"/>
    <n v="0"/>
    <n v="0"/>
    <x v="5628"/>
    <x v="0"/>
    <x v="1"/>
    <x v="0"/>
    <s v="03.03.10"/>
    <x v="15"/>
    <x v="0"/>
    <x v="5"/>
    <s v="Receitas Da Câmara"/>
    <s v="03.03.10"/>
    <s v="Receitas Da Câmara"/>
    <s v="03.03.10"/>
    <x v="100"/>
    <x v="0"/>
    <x v="4"/>
    <x v="5"/>
    <x v="0"/>
    <x v="0"/>
    <x v="2"/>
    <x v="0"/>
    <x v="12"/>
    <s v="1 - Dotação Anual"/>
    <x v="4"/>
    <n v="100000"/>
    <x v="2"/>
    <n v="0"/>
    <x v="1"/>
    <n v="0"/>
    <x v="608"/>
    <m/>
    <x v="0"/>
    <x v="12"/>
    <m/>
    <s v="Receitas Da Câmara"/>
    <x v="1"/>
    <s v="RDC"/>
    <x v="0"/>
    <x v="1"/>
    <x v="1"/>
    <x v="1"/>
    <x v="0"/>
    <x v="0"/>
    <x v="0"/>
    <x v="0"/>
    <x v="0"/>
    <x v="0"/>
    <x v="0"/>
    <s v="Receitas Da Câmara"/>
    <x v="0"/>
    <x v="0"/>
    <x v="0"/>
    <x v="0"/>
    <x v="3"/>
    <x v="0"/>
    <x v="1"/>
    <x v="2"/>
    <x v="1"/>
    <x v="2"/>
    <x v="12"/>
    <x v="0"/>
    <m/>
  </r>
  <r>
    <x v="0"/>
    <n v="100000"/>
    <n v="0"/>
    <n v="0"/>
    <n v="0"/>
    <x v="5628"/>
    <x v="0"/>
    <x v="1"/>
    <x v="0"/>
    <s v="03.03.10"/>
    <x v="15"/>
    <x v="0"/>
    <x v="5"/>
    <s v="Receitas Da Câmara"/>
    <s v="03.03.10"/>
    <s v="Receitas Da Câmara"/>
    <s v="03.03.10"/>
    <x v="101"/>
    <x v="0"/>
    <x v="4"/>
    <x v="5"/>
    <x v="0"/>
    <x v="0"/>
    <x v="2"/>
    <x v="0"/>
    <x v="12"/>
    <s v="1 - Dotação Anual"/>
    <x v="4"/>
    <n v="100000"/>
    <x v="2"/>
    <n v="0"/>
    <x v="1"/>
    <n v="0"/>
    <x v="608"/>
    <m/>
    <x v="0"/>
    <x v="12"/>
    <m/>
    <s v="Receitas Da Câmara"/>
    <x v="1"/>
    <s v="RDC"/>
    <x v="0"/>
    <x v="1"/>
    <x v="1"/>
    <x v="1"/>
    <x v="0"/>
    <x v="0"/>
    <x v="0"/>
    <x v="0"/>
    <x v="0"/>
    <x v="0"/>
    <x v="0"/>
    <s v="Receitas Da Câmara"/>
    <x v="0"/>
    <x v="0"/>
    <x v="0"/>
    <x v="0"/>
    <x v="3"/>
    <x v="0"/>
    <x v="1"/>
    <x v="2"/>
    <x v="1"/>
    <x v="2"/>
    <x v="12"/>
    <x v="0"/>
    <m/>
  </r>
  <r>
    <x v="0"/>
    <n v="150000"/>
    <n v="0"/>
    <n v="0"/>
    <n v="0"/>
    <x v="5628"/>
    <x v="0"/>
    <x v="1"/>
    <x v="0"/>
    <s v="03.03.10"/>
    <x v="15"/>
    <x v="0"/>
    <x v="5"/>
    <s v="Receitas Da Câmara"/>
    <s v="03.03.10"/>
    <s v="Receitas Da Câmara"/>
    <s v="03.03.10"/>
    <x v="102"/>
    <x v="0"/>
    <x v="4"/>
    <x v="5"/>
    <x v="0"/>
    <x v="0"/>
    <x v="2"/>
    <x v="0"/>
    <x v="12"/>
    <s v="1 - Dotação Anual"/>
    <x v="4"/>
    <n v="150000"/>
    <x v="2"/>
    <n v="0"/>
    <x v="1"/>
    <n v="0"/>
    <x v="608"/>
    <m/>
    <x v="0"/>
    <x v="12"/>
    <m/>
    <s v="Receitas Da Câmara"/>
    <x v="1"/>
    <s v="RDC"/>
    <x v="0"/>
    <x v="1"/>
    <x v="1"/>
    <x v="1"/>
    <x v="0"/>
    <x v="0"/>
    <x v="0"/>
    <x v="0"/>
    <x v="0"/>
    <x v="0"/>
    <x v="0"/>
    <s v="Receitas Da Câmara"/>
    <x v="0"/>
    <x v="0"/>
    <x v="0"/>
    <x v="0"/>
    <x v="3"/>
    <x v="0"/>
    <x v="1"/>
    <x v="2"/>
    <x v="1"/>
    <x v="2"/>
    <x v="12"/>
    <x v="0"/>
    <m/>
  </r>
  <r>
    <x v="0"/>
    <n v="3000000"/>
    <n v="0"/>
    <n v="0"/>
    <n v="0"/>
    <x v="5628"/>
    <x v="0"/>
    <x v="1"/>
    <x v="0"/>
    <s v="03.03.10"/>
    <x v="15"/>
    <x v="0"/>
    <x v="5"/>
    <s v="Receitas Da Câmara"/>
    <s v="03.03.10"/>
    <s v="Receitas Da Câmara"/>
    <s v="03.03.10"/>
    <x v="23"/>
    <x v="0"/>
    <x v="4"/>
    <x v="5"/>
    <x v="0"/>
    <x v="0"/>
    <x v="2"/>
    <x v="0"/>
    <x v="12"/>
    <s v="1 - Dotação Anual"/>
    <x v="4"/>
    <n v="3000000"/>
    <x v="2"/>
    <n v="0"/>
    <x v="1"/>
    <n v="0"/>
    <x v="608"/>
    <m/>
    <x v="0"/>
    <x v="12"/>
    <m/>
    <s v="Receitas Da Câmara"/>
    <x v="1"/>
    <s v="RDC"/>
    <x v="0"/>
    <x v="1"/>
    <x v="1"/>
    <x v="1"/>
    <x v="0"/>
    <x v="0"/>
    <x v="0"/>
    <x v="0"/>
    <x v="0"/>
    <x v="0"/>
    <x v="0"/>
    <s v="Receitas Da Câmara"/>
    <x v="0"/>
    <x v="0"/>
    <x v="0"/>
    <x v="0"/>
    <x v="3"/>
    <x v="0"/>
    <x v="1"/>
    <x v="2"/>
    <x v="1"/>
    <x v="2"/>
    <x v="12"/>
    <x v="0"/>
    <m/>
  </r>
  <r>
    <x v="0"/>
    <n v="100000"/>
    <n v="0"/>
    <n v="0"/>
    <n v="0"/>
    <x v="5628"/>
    <x v="0"/>
    <x v="1"/>
    <x v="0"/>
    <s v="03.03.10"/>
    <x v="15"/>
    <x v="0"/>
    <x v="5"/>
    <s v="Receitas Da Câmara"/>
    <s v="03.03.10"/>
    <s v="Receitas Da Câmara"/>
    <s v="03.03.10"/>
    <x v="103"/>
    <x v="0"/>
    <x v="4"/>
    <x v="5"/>
    <x v="0"/>
    <x v="0"/>
    <x v="2"/>
    <x v="0"/>
    <x v="12"/>
    <s v="1 - Dotação Anual"/>
    <x v="4"/>
    <n v="100000"/>
    <x v="2"/>
    <n v="0"/>
    <x v="1"/>
    <n v="0"/>
    <x v="608"/>
    <m/>
    <x v="0"/>
    <x v="12"/>
    <m/>
    <s v="Receitas Da Câmara"/>
    <x v="1"/>
    <s v="RDC"/>
    <x v="0"/>
    <x v="1"/>
    <x v="1"/>
    <x v="1"/>
    <x v="0"/>
    <x v="0"/>
    <x v="0"/>
    <x v="0"/>
    <x v="0"/>
    <x v="0"/>
    <x v="0"/>
    <s v="Receitas Da Câmara"/>
    <x v="0"/>
    <x v="0"/>
    <x v="0"/>
    <x v="0"/>
    <x v="3"/>
    <x v="0"/>
    <x v="1"/>
    <x v="2"/>
    <x v="1"/>
    <x v="2"/>
    <x v="12"/>
    <x v="0"/>
    <m/>
  </r>
  <r>
    <x v="0"/>
    <n v="80000"/>
    <n v="0"/>
    <n v="0"/>
    <n v="0"/>
    <x v="5628"/>
    <x v="0"/>
    <x v="1"/>
    <x v="0"/>
    <s v="03.03.10"/>
    <x v="15"/>
    <x v="0"/>
    <x v="5"/>
    <s v="Receitas Da Câmara"/>
    <s v="03.03.10"/>
    <s v="Receitas Da Câmara"/>
    <s v="03.03.10"/>
    <x v="104"/>
    <x v="0"/>
    <x v="4"/>
    <x v="5"/>
    <x v="0"/>
    <x v="0"/>
    <x v="2"/>
    <x v="0"/>
    <x v="12"/>
    <s v="1 - Dotação Anual"/>
    <x v="4"/>
    <n v="80000"/>
    <x v="2"/>
    <n v="0"/>
    <x v="1"/>
    <n v="0"/>
    <x v="608"/>
    <m/>
    <x v="0"/>
    <x v="12"/>
    <m/>
    <s v="Receitas Da Câmara"/>
    <x v="1"/>
    <s v="RDC"/>
    <x v="0"/>
    <x v="1"/>
    <x v="1"/>
    <x v="1"/>
    <x v="0"/>
    <x v="0"/>
    <x v="0"/>
    <x v="0"/>
    <x v="0"/>
    <x v="0"/>
    <x v="0"/>
    <s v="Receitas Da Câmara"/>
    <x v="0"/>
    <x v="0"/>
    <x v="0"/>
    <x v="0"/>
    <x v="3"/>
    <x v="0"/>
    <x v="1"/>
    <x v="2"/>
    <x v="1"/>
    <x v="2"/>
    <x v="12"/>
    <x v="0"/>
    <m/>
  </r>
  <r>
    <x v="0"/>
    <n v="200000"/>
    <n v="0"/>
    <n v="0"/>
    <n v="0"/>
    <x v="5628"/>
    <x v="0"/>
    <x v="1"/>
    <x v="0"/>
    <s v="03.03.10"/>
    <x v="15"/>
    <x v="0"/>
    <x v="5"/>
    <s v="Receitas Da Câmara"/>
    <s v="03.03.10"/>
    <s v="Receitas Da Câmara"/>
    <s v="03.03.10"/>
    <x v="105"/>
    <x v="0"/>
    <x v="4"/>
    <x v="5"/>
    <x v="0"/>
    <x v="0"/>
    <x v="2"/>
    <x v="0"/>
    <x v="12"/>
    <s v="1 - Dotação Anual"/>
    <x v="4"/>
    <n v="200000"/>
    <x v="2"/>
    <n v="0"/>
    <x v="1"/>
    <n v="0"/>
    <x v="608"/>
    <m/>
    <x v="0"/>
    <x v="12"/>
    <m/>
    <s v="Receitas Da Câmara"/>
    <x v="1"/>
    <s v="RDC"/>
    <x v="0"/>
    <x v="1"/>
    <x v="1"/>
    <x v="1"/>
    <x v="0"/>
    <x v="0"/>
    <x v="0"/>
    <x v="0"/>
    <x v="0"/>
    <x v="0"/>
    <x v="0"/>
    <s v="Receitas Da Câmara"/>
    <x v="0"/>
    <x v="0"/>
    <x v="0"/>
    <x v="0"/>
    <x v="3"/>
    <x v="0"/>
    <x v="1"/>
    <x v="2"/>
    <x v="1"/>
    <x v="2"/>
    <x v="12"/>
    <x v="0"/>
    <m/>
  </r>
  <r>
    <x v="0"/>
    <n v="1500000"/>
    <n v="0"/>
    <n v="0"/>
    <n v="0"/>
    <x v="5628"/>
    <x v="0"/>
    <x v="1"/>
    <x v="0"/>
    <s v="03.03.10"/>
    <x v="15"/>
    <x v="0"/>
    <x v="5"/>
    <s v="Receitas Da Câmara"/>
    <s v="03.03.10"/>
    <s v="Receitas Da Câmara"/>
    <s v="03.03.10"/>
    <x v="106"/>
    <x v="0"/>
    <x v="4"/>
    <x v="5"/>
    <x v="0"/>
    <x v="0"/>
    <x v="2"/>
    <x v="0"/>
    <x v="12"/>
    <s v="1 - Dotação Anual"/>
    <x v="4"/>
    <n v="1500000"/>
    <x v="2"/>
    <n v="0"/>
    <x v="1"/>
    <n v="0"/>
    <x v="608"/>
    <m/>
    <x v="0"/>
    <x v="12"/>
    <m/>
    <s v="Receitas Da Câmara"/>
    <x v="1"/>
    <s v="RDC"/>
    <x v="0"/>
    <x v="1"/>
    <x v="1"/>
    <x v="1"/>
    <x v="0"/>
    <x v="0"/>
    <x v="0"/>
    <x v="0"/>
    <x v="0"/>
    <x v="0"/>
    <x v="0"/>
    <s v="Receitas Da Câmara"/>
    <x v="0"/>
    <x v="0"/>
    <x v="0"/>
    <x v="0"/>
    <x v="3"/>
    <x v="0"/>
    <x v="1"/>
    <x v="2"/>
    <x v="1"/>
    <x v="2"/>
    <x v="12"/>
    <x v="0"/>
    <m/>
  </r>
  <r>
    <x v="0"/>
    <n v="150000"/>
    <n v="0"/>
    <n v="0"/>
    <n v="0"/>
    <x v="5628"/>
    <x v="0"/>
    <x v="1"/>
    <x v="0"/>
    <s v="03.03.10"/>
    <x v="15"/>
    <x v="0"/>
    <x v="5"/>
    <s v="Receitas Da Câmara"/>
    <s v="03.03.10"/>
    <s v="Receitas Da Câmara"/>
    <s v="03.03.10"/>
    <x v="107"/>
    <x v="0"/>
    <x v="4"/>
    <x v="5"/>
    <x v="0"/>
    <x v="0"/>
    <x v="2"/>
    <x v="0"/>
    <x v="12"/>
    <s v="1 - Dotação Anual"/>
    <x v="4"/>
    <n v="150000"/>
    <x v="2"/>
    <n v="0"/>
    <x v="1"/>
    <n v="0"/>
    <x v="608"/>
    <m/>
    <x v="0"/>
    <x v="12"/>
    <m/>
    <s v="Receitas Da Câmara"/>
    <x v="1"/>
    <s v="RDC"/>
    <x v="0"/>
    <x v="1"/>
    <x v="1"/>
    <x v="1"/>
    <x v="0"/>
    <x v="0"/>
    <x v="0"/>
    <x v="0"/>
    <x v="0"/>
    <x v="0"/>
    <x v="0"/>
    <s v="Receitas Da Câmara"/>
    <x v="0"/>
    <x v="0"/>
    <x v="0"/>
    <x v="0"/>
    <x v="3"/>
    <x v="0"/>
    <x v="1"/>
    <x v="2"/>
    <x v="1"/>
    <x v="2"/>
    <x v="12"/>
    <x v="0"/>
    <m/>
  </r>
  <r>
    <x v="0"/>
    <n v="400000"/>
    <n v="0"/>
    <n v="0"/>
    <n v="0"/>
    <x v="5628"/>
    <x v="0"/>
    <x v="1"/>
    <x v="0"/>
    <s v="03.03.10"/>
    <x v="15"/>
    <x v="0"/>
    <x v="5"/>
    <s v="Receitas Da Câmara"/>
    <s v="03.03.10"/>
    <s v="Receitas Da Câmara"/>
    <s v="03.03.10"/>
    <x v="108"/>
    <x v="0"/>
    <x v="4"/>
    <x v="5"/>
    <x v="0"/>
    <x v="0"/>
    <x v="2"/>
    <x v="0"/>
    <x v="12"/>
    <s v="1 - Dotação Anual"/>
    <x v="4"/>
    <n v="400000"/>
    <x v="2"/>
    <n v="0"/>
    <x v="1"/>
    <n v="0"/>
    <x v="608"/>
    <m/>
    <x v="0"/>
    <x v="12"/>
    <m/>
    <s v="Receitas Da Câmara"/>
    <x v="1"/>
    <s v="RDC"/>
    <x v="0"/>
    <x v="1"/>
    <x v="1"/>
    <x v="1"/>
    <x v="0"/>
    <x v="0"/>
    <x v="0"/>
    <x v="0"/>
    <x v="0"/>
    <x v="0"/>
    <x v="0"/>
    <s v="Receitas Da Câmara"/>
    <x v="0"/>
    <x v="0"/>
    <x v="0"/>
    <x v="0"/>
    <x v="3"/>
    <x v="0"/>
    <x v="1"/>
    <x v="2"/>
    <x v="1"/>
    <x v="2"/>
    <x v="12"/>
    <x v="0"/>
    <m/>
  </r>
  <r>
    <x v="0"/>
    <n v="800000"/>
    <n v="0"/>
    <n v="0"/>
    <n v="0"/>
    <x v="5628"/>
    <x v="0"/>
    <x v="1"/>
    <x v="0"/>
    <s v="03.03.10"/>
    <x v="15"/>
    <x v="0"/>
    <x v="5"/>
    <s v="Receitas Da Câmara"/>
    <s v="03.03.10"/>
    <s v="Receitas Da Câmara"/>
    <s v="03.03.10"/>
    <x v="109"/>
    <x v="0"/>
    <x v="4"/>
    <x v="5"/>
    <x v="0"/>
    <x v="0"/>
    <x v="2"/>
    <x v="0"/>
    <x v="12"/>
    <s v="1 - Dotação Anual"/>
    <x v="4"/>
    <n v="800000"/>
    <x v="2"/>
    <n v="0"/>
    <x v="1"/>
    <n v="0"/>
    <x v="608"/>
    <m/>
    <x v="0"/>
    <x v="12"/>
    <m/>
    <s v="Receitas Da Câmara"/>
    <x v="1"/>
    <s v="RDC"/>
    <x v="0"/>
    <x v="1"/>
    <x v="1"/>
    <x v="1"/>
    <x v="0"/>
    <x v="0"/>
    <x v="0"/>
    <x v="0"/>
    <x v="0"/>
    <x v="0"/>
    <x v="0"/>
    <s v="Receitas Da Câmara"/>
    <x v="0"/>
    <x v="0"/>
    <x v="0"/>
    <x v="0"/>
    <x v="3"/>
    <x v="0"/>
    <x v="1"/>
    <x v="2"/>
    <x v="1"/>
    <x v="2"/>
    <x v="12"/>
    <x v="0"/>
    <m/>
  </r>
  <r>
    <x v="0"/>
    <n v="1000000"/>
    <n v="0"/>
    <n v="0"/>
    <n v="0"/>
    <x v="5628"/>
    <x v="0"/>
    <x v="1"/>
    <x v="0"/>
    <s v="03.03.10"/>
    <x v="15"/>
    <x v="0"/>
    <x v="5"/>
    <s v="Receitas Da Câmara"/>
    <s v="03.03.10"/>
    <s v="Receitas Da Câmara"/>
    <s v="03.03.10"/>
    <x v="27"/>
    <x v="0"/>
    <x v="4"/>
    <x v="5"/>
    <x v="0"/>
    <x v="0"/>
    <x v="2"/>
    <x v="0"/>
    <x v="12"/>
    <s v="1 - Dotação Anual"/>
    <x v="4"/>
    <n v="1000000"/>
    <x v="2"/>
    <n v="0"/>
    <x v="1"/>
    <n v="0"/>
    <x v="608"/>
    <m/>
    <x v="0"/>
    <x v="12"/>
    <m/>
    <s v="Receitas Da Câmara"/>
    <x v="1"/>
    <s v="RDC"/>
    <x v="0"/>
    <x v="1"/>
    <x v="1"/>
    <x v="1"/>
    <x v="0"/>
    <x v="0"/>
    <x v="0"/>
    <x v="0"/>
    <x v="0"/>
    <x v="0"/>
    <x v="0"/>
    <s v="Receitas Da Câmara"/>
    <x v="0"/>
    <x v="0"/>
    <x v="0"/>
    <x v="0"/>
    <x v="3"/>
    <x v="0"/>
    <x v="1"/>
    <x v="2"/>
    <x v="1"/>
    <x v="2"/>
    <x v="12"/>
    <x v="0"/>
    <m/>
  </r>
  <r>
    <x v="0"/>
    <n v="1250000"/>
    <n v="0"/>
    <n v="0"/>
    <n v="0"/>
    <x v="5628"/>
    <x v="0"/>
    <x v="1"/>
    <x v="0"/>
    <s v="03.03.10"/>
    <x v="15"/>
    <x v="0"/>
    <x v="5"/>
    <s v="Receitas Da Câmara"/>
    <s v="03.03.10"/>
    <s v="Receitas Da Câmara"/>
    <s v="03.03.10"/>
    <x v="24"/>
    <x v="0"/>
    <x v="4"/>
    <x v="5"/>
    <x v="0"/>
    <x v="0"/>
    <x v="2"/>
    <x v="0"/>
    <x v="12"/>
    <s v="1 - Dotação Anual"/>
    <x v="4"/>
    <n v="1250000"/>
    <x v="2"/>
    <n v="0"/>
    <x v="1"/>
    <n v="0"/>
    <x v="608"/>
    <m/>
    <x v="0"/>
    <x v="12"/>
    <m/>
    <s v="Receitas Da Câmara"/>
    <x v="1"/>
    <s v="RDC"/>
    <x v="0"/>
    <x v="1"/>
    <x v="1"/>
    <x v="1"/>
    <x v="0"/>
    <x v="0"/>
    <x v="0"/>
    <x v="0"/>
    <x v="0"/>
    <x v="0"/>
    <x v="0"/>
    <s v="Receitas Da Câmara"/>
    <x v="0"/>
    <x v="0"/>
    <x v="0"/>
    <x v="0"/>
    <x v="3"/>
    <x v="0"/>
    <x v="1"/>
    <x v="2"/>
    <x v="1"/>
    <x v="2"/>
    <x v="12"/>
    <x v="0"/>
    <m/>
  </r>
  <r>
    <x v="0"/>
    <n v="50000"/>
    <n v="0"/>
    <n v="0"/>
    <n v="0"/>
    <x v="5628"/>
    <x v="0"/>
    <x v="1"/>
    <x v="0"/>
    <s v="03.03.10"/>
    <x v="15"/>
    <x v="0"/>
    <x v="5"/>
    <s v="Receitas Da Câmara"/>
    <s v="03.03.10"/>
    <s v="Receitas Da Câmara"/>
    <s v="03.03.10"/>
    <x v="110"/>
    <x v="0"/>
    <x v="4"/>
    <x v="5"/>
    <x v="0"/>
    <x v="0"/>
    <x v="2"/>
    <x v="0"/>
    <x v="12"/>
    <s v="1 - Dotação Anual"/>
    <x v="4"/>
    <n v="50000"/>
    <x v="2"/>
    <n v="0"/>
    <x v="1"/>
    <n v="0"/>
    <x v="608"/>
    <m/>
    <x v="0"/>
    <x v="12"/>
    <m/>
    <s v="Receitas Da Câmara"/>
    <x v="1"/>
    <s v="RDC"/>
    <x v="0"/>
    <x v="1"/>
    <x v="1"/>
    <x v="1"/>
    <x v="0"/>
    <x v="0"/>
    <x v="0"/>
    <x v="0"/>
    <x v="0"/>
    <x v="0"/>
    <x v="0"/>
    <s v="Receitas Da Câmara"/>
    <x v="0"/>
    <x v="0"/>
    <x v="0"/>
    <x v="0"/>
    <x v="3"/>
    <x v="0"/>
    <x v="1"/>
    <x v="2"/>
    <x v="1"/>
    <x v="2"/>
    <x v="12"/>
    <x v="0"/>
    <m/>
  </r>
  <r>
    <x v="0"/>
    <n v="2500000"/>
    <n v="0"/>
    <n v="0"/>
    <n v="0"/>
    <x v="5628"/>
    <x v="0"/>
    <x v="1"/>
    <x v="0"/>
    <s v="03.03.10"/>
    <x v="15"/>
    <x v="0"/>
    <x v="5"/>
    <s v="Receitas Da Câmara"/>
    <s v="03.03.10"/>
    <s v="Receitas Da Câmara"/>
    <s v="03.03.10"/>
    <x v="26"/>
    <x v="0"/>
    <x v="4"/>
    <x v="5"/>
    <x v="0"/>
    <x v="0"/>
    <x v="2"/>
    <x v="0"/>
    <x v="12"/>
    <s v="1 - Dotação Anual"/>
    <x v="4"/>
    <n v="2500000"/>
    <x v="2"/>
    <n v="0"/>
    <x v="1"/>
    <n v="0"/>
    <x v="608"/>
    <m/>
    <x v="0"/>
    <x v="12"/>
    <m/>
    <s v="Receitas Da Câmara"/>
    <x v="1"/>
    <s v="RDC"/>
    <x v="0"/>
    <x v="1"/>
    <x v="1"/>
    <x v="1"/>
    <x v="0"/>
    <x v="0"/>
    <x v="0"/>
    <x v="0"/>
    <x v="0"/>
    <x v="0"/>
    <x v="0"/>
    <s v="Receitas Da Câmara"/>
    <x v="0"/>
    <x v="0"/>
    <x v="0"/>
    <x v="0"/>
    <x v="3"/>
    <x v="0"/>
    <x v="1"/>
    <x v="2"/>
    <x v="1"/>
    <x v="2"/>
    <x v="12"/>
    <x v="0"/>
    <m/>
  </r>
  <r>
    <x v="0"/>
    <n v="300000"/>
    <n v="0"/>
    <n v="0"/>
    <n v="0"/>
    <x v="5628"/>
    <x v="0"/>
    <x v="1"/>
    <x v="0"/>
    <s v="03.03.10"/>
    <x v="15"/>
    <x v="0"/>
    <x v="5"/>
    <s v="Receitas Da Câmara"/>
    <s v="03.03.10"/>
    <s v="Receitas Da Câmara"/>
    <s v="03.03.10"/>
    <x v="111"/>
    <x v="0"/>
    <x v="4"/>
    <x v="5"/>
    <x v="0"/>
    <x v="0"/>
    <x v="2"/>
    <x v="0"/>
    <x v="12"/>
    <s v="1 - Dotação Anual"/>
    <x v="4"/>
    <n v="300000"/>
    <x v="2"/>
    <n v="0"/>
    <x v="1"/>
    <n v="0"/>
    <x v="608"/>
    <m/>
    <x v="0"/>
    <x v="12"/>
    <m/>
    <s v="Receitas Da Câmara"/>
    <x v="1"/>
    <s v="RDC"/>
    <x v="0"/>
    <x v="1"/>
    <x v="1"/>
    <x v="1"/>
    <x v="0"/>
    <x v="0"/>
    <x v="0"/>
    <x v="0"/>
    <x v="0"/>
    <x v="0"/>
    <x v="0"/>
    <s v="Receitas Da Câmara"/>
    <x v="0"/>
    <x v="0"/>
    <x v="0"/>
    <x v="0"/>
    <x v="3"/>
    <x v="0"/>
    <x v="1"/>
    <x v="2"/>
    <x v="1"/>
    <x v="2"/>
    <x v="12"/>
    <x v="0"/>
    <m/>
  </r>
  <r>
    <x v="0"/>
    <n v="2000000"/>
    <n v="0"/>
    <n v="0"/>
    <n v="0"/>
    <x v="5628"/>
    <x v="0"/>
    <x v="1"/>
    <x v="0"/>
    <s v="03.03.10"/>
    <x v="15"/>
    <x v="0"/>
    <x v="5"/>
    <s v="Receitas Da Câmara"/>
    <s v="03.03.10"/>
    <s v="Receitas Da Câmara"/>
    <s v="03.03.10"/>
    <x v="20"/>
    <x v="0"/>
    <x v="4"/>
    <x v="5"/>
    <x v="0"/>
    <x v="0"/>
    <x v="2"/>
    <x v="0"/>
    <x v="12"/>
    <s v="1 - Dotação Anual"/>
    <x v="4"/>
    <n v="2000000"/>
    <x v="2"/>
    <n v="0"/>
    <x v="1"/>
    <n v="0"/>
    <x v="608"/>
    <m/>
    <x v="0"/>
    <x v="12"/>
    <m/>
    <s v="Receitas Da Câmara"/>
    <x v="1"/>
    <s v="RDC"/>
    <x v="0"/>
    <x v="1"/>
    <x v="1"/>
    <x v="1"/>
    <x v="0"/>
    <x v="0"/>
    <x v="0"/>
    <x v="0"/>
    <x v="0"/>
    <x v="0"/>
    <x v="0"/>
    <s v="Receitas Da Câmara"/>
    <x v="0"/>
    <x v="0"/>
    <x v="0"/>
    <x v="0"/>
    <x v="3"/>
    <x v="0"/>
    <x v="1"/>
    <x v="2"/>
    <x v="1"/>
    <x v="2"/>
    <x v="12"/>
    <x v="0"/>
    <m/>
  </r>
  <r>
    <x v="0"/>
    <n v="2400000"/>
    <n v="0"/>
    <n v="0"/>
    <n v="0"/>
    <x v="5628"/>
    <x v="0"/>
    <x v="1"/>
    <x v="0"/>
    <s v="03.03.10"/>
    <x v="15"/>
    <x v="0"/>
    <x v="5"/>
    <s v="Receitas Da Câmara"/>
    <s v="03.03.10"/>
    <s v="Receitas Da Câmara"/>
    <s v="03.03.10"/>
    <x v="15"/>
    <x v="0"/>
    <x v="4"/>
    <x v="5"/>
    <x v="0"/>
    <x v="0"/>
    <x v="2"/>
    <x v="0"/>
    <x v="12"/>
    <s v="1 - Dotação Anual"/>
    <x v="4"/>
    <n v="2400000"/>
    <x v="2"/>
    <n v="0"/>
    <x v="1"/>
    <n v="0"/>
    <x v="608"/>
    <m/>
    <x v="0"/>
    <x v="12"/>
    <m/>
    <s v="Receitas Da Câmara"/>
    <x v="1"/>
    <s v="RDC"/>
    <x v="0"/>
    <x v="1"/>
    <x v="1"/>
    <x v="1"/>
    <x v="0"/>
    <x v="0"/>
    <x v="0"/>
    <x v="0"/>
    <x v="0"/>
    <x v="0"/>
    <x v="0"/>
    <s v="Receitas Da Câmara"/>
    <x v="0"/>
    <x v="0"/>
    <x v="0"/>
    <x v="0"/>
    <x v="3"/>
    <x v="0"/>
    <x v="1"/>
    <x v="2"/>
    <x v="1"/>
    <x v="2"/>
    <x v="12"/>
    <x v="0"/>
    <m/>
  </r>
  <r>
    <x v="0"/>
    <n v="2000000"/>
    <n v="0"/>
    <n v="0"/>
    <n v="0"/>
    <x v="5628"/>
    <x v="0"/>
    <x v="1"/>
    <x v="0"/>
    <s v="03.03.10"/>
    <x v="15"/>
    <x v="0"/>
    <x v="5"/>
    <s v="Receitas Da Câmara"/>
    <s v="03.03.10"/>
    <s v="Receitas Da Câmara"/>
    <s v="03.03.10"/>
    <x v="17"/>
    <x v="0"/>
    <x v="4"/>
    <x v="5"/>
    <x v="0"/>
    <x v="0"/>
    <x v="2"/>
    <x v="0"/>
    <x v="12"/>
    <s v="1 - Dotação Anual"/>
    <x v="4"/>
    <n v="2000000"/>
    <x v="2"/>
    <n v="0"/>
    <x v="1"/>
    <n v="0"/>
    <x v="608"/>
    <m/>
    <x v="0"/>
    <x v="12"/>
    <m/>
    <s v="Receitas Da Câmara"/>
    <x v="1"/>
    <s v="RDC"/>
    <x v="0"/>
    <x v="1"/>
    <x v="1"/>
    <x v="1"/>
    <x v="0"/>
    <x v="0"/>
    <x v="0"/>
    <x v="0"/>
    <x v="0"/>
    <x v="0"/>
    <x v="0"/>
    <s v="Receitas Da Câmara"/>
    <x v="0"/>
    <x v="0"/>
    <x v="0"/>
    <x v="0"/>
    <x v="3"/>
    <x v="0"/>
    <x v="1"/>
    <x v="2"/>
    <x v="1"/>
    <x v="2"/>
    <x v="12"/>
    <x v="0"/>
    <m/>
  </r>
  <r>
    <x v="0"/>
    <n v="250000"/>
    <n v="0"/>
    <n v="0"/>
    <n v="0"/>
    <x v="5628"/>
    <x v="0"/>
    <x v="1"/>
    <x v="0"/>
    <s v="03.03.10"/>
    <x v="15"/>
    <x v="0"/>
    <x v="5"/>
    <s v="Receitas Da Câmara"/>
    <s v="03.03.10"/>
    <s v="Receitas Da Câmara"/>
    <s v="03.03.10"/>
    <x v="61"/>
    <x v="0"/>
    <x v="4"/>
    <x v="11"/>
    <x v="0"/>
    <x v="0"/>
    <x v="2"/>
    <x v="0"/>
    <x v="12"/>
    <s v="1 - Dotação Anual"/>
    <x v="4"/>
    <n v="250000"/>
    <x v="2"/>
    <n v="0"/>
    <x v="1"/>
    <n v="0"/>
    <x v="608"/>
    <m/>
    <x v="0"/>
    <x v="12"/>
    <m/>
    <s v="Receitas Da Câmara"/>
    <x v="1"/>
    <s v="RDC"/>
    <x v="0"/>
    <x v="1"/>
    <x v="1"/>
    <x v="1"/>
    <x v="0"/>
    <x v="0"/>
    <x v="0"/>
    <x v="0"/>
    <x v="0"/>
    <x v="0"/>
    <x v="0"/>
    <s v="Receitas Da Câmara"/>
    <x v="0"/>
    <x v="0"/>
    <x v="0"/>
    <x v="0"/>
    <x v="3"/>
    <x v="0"/>
    <x v="1"/>
    <x v="2"/>
    <x v="1"/>
    <x v="2"/>
    <x v="12"/>
    <x v="0"/>
    <m/>
  </r>
  <r>
    <x v="0"/>
    <n v="200000"/>
    <n v="0"/>
    <n v="0"/>
    <n v="0"/>
    <x v="5628"/>
    <x v="0"/>
    <x v="1"/>
    <x v="0"/>
    <s v="03.03.10"/>
    <x v="15"/>
    <x v="0"/>
    <x v="5"/>
    <s v="Receitas Da Câmara"/>
    <s v="03.03.10"/>
    <s v="Receitas Da Câmara"/>
    <s v="03.03.10"/>
    <x v="112"/>
    <x v="0"/>
    <x v="4"/>
    <x v="11"/>
    <x v="0"/>
    <x v="0"/>
    <x v="2"/>
    <x v="0"/>
    <x v="12"/>
    <s v="1 - Dotação Anual"/>
    <x v="4"/>
    <n v="200000"/>
    <x v="2"/>
    <n v="0"/>
    <x v="1"/>
    <n v="0"/>
    <x v="608"/>
    <m/>
    <x v="0"/>
    <x v="12"/>
    <m/>
    <s v="Receitas Da Câmara"/>
    <x v="1"/>
    <s v="RDC"/>
    <x v="0"/>
    <x v="1"/>
    <x v="1"/>
    <x v="1"/>
    <x v="0"/>
    <x v="0"/>
    <x v="0"/>
    <x v="0"/>
    <x v="0"/>
    <x v="0"/>
    <x v="0"/>
    <s v="Receitas Da Câmara"/>
    <x v="0"/>
    <x v="0"/>
    <x v="0"/>
    <x v="0"/>
    <x v="3"/>
    <x v="0"/>
    <x v="1"/>
    <x v="2"/>
    <x v="1"/>
    <x v="2"/>
    <x v="12"/>
    <x v="0"/>
    <m/>
  </r>
  <r>
    <x v="0"/>
    <n v="250000"/>
    <n v="0"/>
    <n v="0"/>
    <n v="0"/>
    <x v="5628"/>
    <x v="0"/>
    <x v="1"/>
    <x v="0"/>
    <s v="03.03.10"/>
    <x v="15"/>
    <x v="0"/>
    <x v="5"/>
    <s v="Receitas Da Câmara"/>
    <s v="03.03.10"/>
    <s v="Receitas Da Câmara"/>
    <s v="03.03.10"/>
    <x v="62"/>
    <x v="0"/>
    <x v="4"/>
    <x v="11"/>
    <x v="0"/>
    <x v="0"/>
    <x v="2"/>
    <x v="0"/>
    <x v="12"/>
    <s v="1 - Dotação Anual"/>
    <x v="4"/>
    <n v="250000"/>
    <x v="2"/>
    <n v="0"/>
    <x v="1"/>
    <n v="0"/>
    <x v="608"/>
    <m/>
    <x v="0"/>
    <x v="12"/>
    <m/>
    <s v="Receitas Da Câmara"/>
    <x v="1"/>
    <s v="RDC"/>
    <x v="0"/>
    <x v="1"/>
    <x v="1"/>
    <x v="1"/>
    <x v="0"/>
    <x v="0"/>
    <x v="0"/>
    <x v="0"/>
    <x v="0"/>
    <x v="0"/>
    <x v="0"/>
    <s v="Receitas Da Câmara"/>
    <x v="0"/>
    <x v="0"/>
    <x v="0"/>
    <x v="0"/>
    <x v="3"/>
    <x v="0"/>
    <x v="1"/>
    <x v="2"/>
    <x v="1"/>
    <x v="2"/>
    <x v="12"/>
    <x v="0"/>
    <m/>
  </r>
  <r>
    <x v="0"/>
    <n v="200000"/>
    <n v="0"/>
    <n v="0"/>
    <n v="0"/>
    <x v="5628"/>
    <x v="0"/>
    <x v="1"/>
    <x v="0"/>
    <s v="03.03.10"/>
    <x v="15"/>
    <x v="0"/>
    <x v="5"/>
    <s v="Receitas Da Câmara"/>
    <s v="03.03.10"/>
    <s v="Receitas Da Câmara"/>
    <s v="03.03.10"/>
    <x v="43"/>
    <x v="0"/>
    <x v="4"/>
    <x v="11"/>
    <x v="0"/>
    <x v="0"/>
    <x v="2"/>
    <x v="0"/>
    <x v="12"/>
    <s v="1 - Dotação Anual"/>
    <x v="4"/>
    <n v="200000"/>
    <x v="2"/>
    <n v="0"/>
    <x v="1"/>
    <n v="0"/>
    <x v="608"/>
    <m/>
    <x v="0"/>
    <x v="12"/>
    <m/>
    <s v="Receitas Da Câmara"/>
    <x v="1"/>
    <s v="RDC"/>
    <x v="0"/>
    <x v="1"/>
    <x v="1"/>
    <x v="1"/>
    <x v="0"/>
    <x v="0"/>
    <x v="0"/>
    <x v="0"/>
    <x v="0"/>
    <x v="0"/>
    <x v="0"/>
    <s v="Receitas Da Câmara"/>
    <x v="0"/>
    <x v="0"/>
    <x v="0"/>
    <x v="0"/>
    <x v="3"/>
    <x v="0"/>
    <x v="1"/>
    <x v="2"/>
    <x v="1"/>
    <x v="2"/>
    <x v="12"/>
    <x v="0"/>
    <m/>
  </r>
  <r>
    <x v="0"/>
    <n v="500000"/>
    <n v="0"/>
    <n v="0"/>
    <n v="0"/>
    <x v="5628"/>
    <x v="0"/>
    <x v="1"/>
    <x v="0"/>
    <s v="03.03.10"/>
    <x v="15"/>
    <x v="0"/>
    <x v="5"/>
    <s v="Receitas Da Câmara"/>
    <s v="03.03.10"/>
    <s v="Receitas Da Câmara"/>
    <s v="03.03.10"/>
    <x v="113"/>
    <x v="0"/>
    <x v="4"/>
    <x v="21"/>
    <x v="1"/>
    <x v="0"/>
    <x v="2"/>
    <x v="0"/>
    <x v="12"/>
    <s v="1 - Dotação Anual"/>
    <x v="4"/>
    <n v="500000"/>
    <x v="2"/>
    <n v="0"/>
    <x v="1"/>
    <n v="0"/>
    <x v="608"/>
    <m/>
    <x v="0"/>
    <x v="12"/>
    <m/>
    <s v="Receitas Da Câmara"/>
    <x v="1"/>
    <s v="RDC"/>
    <x v="0"/>
    <x v="1"/>
    <x v="1"/>
    <x v="1"/>
    <x v="0"/>
    <x v="0"/>
    <x v="0"/>
    <x v="0"/>
    <x v="0"/>
    <x v="0"/>
    <x v="0"/>
    <s v="Receitas Da Câmara"/>
    <x v="0"/>
    <x v="0"/>
    <x v="0"/>
    <x v="0"/>
    <x v="3"/>
    <x v="0"/>
    <x v="1"/>
    <x v="2"/>
    <x v="1"/>
    <x v="2"/>
    <x v="12"/>
    <x v="0"/>
    <m/>
  </r>
  <r>
    <x v="0"/>
    <n v="1700000"/>
    <n v="0"/>
    <n v="0"/>
    <n v="0"/>
    <x v="5628"/>
    <x v="0"/>
    <x v="1"/>
    <x v="0"/>
    <s v="03.03.10"/>
    <x v="15"/>
    <x v="0"/>
    <x v="5"/>
    <s v="Receitas Da Câmara"/>
    <s v="03.03.10"/>
    <s v="Receitas Da Câmara"/>
    <s v="03.03.10"/>
    <x v="18"/>
    <x v="0"/>
    <x v="4"/>
    <x v="6"/>
    <x v="0"/>
    <x v="0"/>
    <x v="2"/>
    <x v="0"/>
    <x v="12"/>
    <s v="1 - Dotação Anual"/>
    <x v="4"/>
    <n v="1700000"/>
    <x v="2"/>
    <n v="0"/>
    <x v="1"/>
    <n v="0"/>
    <x v="608"/>
    <m/>
    <x v="0"/>
    <x v="12"/>
    <m/>
    <s v="Receitas Da Câmara"/>
    <x v="1"/>
    <s v="RDC"/>
    <x v="0"/>
    <x v="1"/>
    <x v="1"/>
    <x v="1"/>
    <x v="0"/>
    <x v="0"/>
    <x v="0"/>
    <x v="0"/>
    <x v="0"/>
    <x v="0"/>
    <x v="0"/>
    <s v="Receitas Da Câmara"/>
    <x v="0"/>
    <x v="0"/>
    <x v="0"/>
    <x v="0"/>
    <x v="3"/>
    <x v="0"/>
    <x v="1"/>
    <x v="2"/>
    <x v="1"/>
    <x v="2"/>
    <x v="12"/>
    <x v="0"/>
    <m/>
  </r>
  <r>
    <x v="0"/>
    <n v="1289328"/>
    <n v="0"/>
    <n v="0"/>
    <n v="0"/>
    <x v="5628"/>
    <x v="0"/>
    <x v="0"/>
    <x v="0"/>
    <s v="03.16.01"/>
    <x v="27"/>
    <x v="0"/>
    <x v="0"/>
    <s v="Assembleia Municipal"/>
    <s v="03.16.01"/>
    <s v="Assembleia Municipal"/>
    <s v="03.16.01"/>
    <x v="48"/>
    <x v="0"/>
    <x v="0"/>
    <x v="1"/>
    <x v="1"/>
    <x v="0"/>
    <x v="0"/>
    <x v="0"/>
    <x v="12"/>
    <s v="1 - Dotação Anual"/>
    <x v="4"/>
    <n v="1289328"/>
    <x v="2"/>
    <n v="0"/>
    <x v="1"/>
    <n v="0"/>
    <x v="608"/>
    <m/>
    <x v="0"/>
    <x v="12"/>
    <m/>
    <s v="Assembleia Municipal"/>
    <x v="1"/>
    <s v="AM"/>
    <x v="0"/>
    <x v="1"/>
    <x v="1"/>
    <x v="1"/>
    <x v="0"/>
    <x v="0"/>
    <x v="0"/>
    <x v="0"/>
    <x v="0"/>
    <x v="0"/>
    <x v="0"/>
    <s v="Assembleia Municipal"/>
    <x v="0"/>
    <x v="0"/>
    <x v="0"/>
    <x v="0"/>
    <x v="3"/>
    <x v="0"/>
    <x v="1"/>
    <x v="2"/>
    <x v="1"/>
    <x v="2"/>
    <x v="12"/>
    <x v="0"/>
    <m/>
  </r>
  <r>
    <x v="0"/>
    <n v="5633444"/>
    <n v="0"/>
    <n v="0"/>
    <n v="0"/>
    <x v="5628"/>
    <x v="0"/>
    <x v="0"/>
    <x v="0"/>
    <s v="03.16.02"/>
    <x v="12"/>
    <x v="0"/>
    <x v="0"/>
    <s v="Gabinete do Presidente"/>
    <s v="03.16.02"/>
    <s v="Gabinete do Presidente"/>
    <s v="03.16.02"/>
    <x v="48"/>
    <x v="0"/>
    <x v="0"/>
    <x v="1"/>
    <x v="1"/>
    <x v="0"/>
    <x v="0"/>
    <x v="0"/>
    <x v="12"/>
    <s v="1 - Dotação Anual"/>
    <x v="4"/>
    <n v="5633444"/>
    <x v="2"/>
    <n v="0"/>
    <x v="1"/>
    <n v="2364000"/>
    <x v="608"/>
    <m/>
    <x v="0"/>
    <x v="12"/>
    <m/>
    <s v="Gabinete do Presidente"/>
    <x v="1"/>
    <m/>
    <x v="0"/>
    <x v="1"/>
    <x v="1"/>
    <x v="1"/>
    <x v="0"/>
    <x v="0"/>
    <x v="0"/>
    <x v="0"/>
    <x v="0"/>
    <x v="0"/>
    <x v="0"/>
    <s v="Gabinete do Presidente"/>
    <x v="0"/>
    <x v="0"/>
    <x v="0"/>
    <x v="0"/>
    <x v="3"/>
    <x v="0"/>
    <x v="1"/>
    <x v="2"/>
    <x v="1"/>
    <x v="2"/>
    <x v="12"/>
    <x v="0"/>
    <m/>
  </r>
  <r>
    <x v="0"/>
    <n v="652800"/>
    <n v="0"/>
    <n v="0"/>
    <n v="0"/>
    <x v="5628"/>
    <x v="0"/>
    <x v="0"/>
    <x v="0"/>
    <s v="03.16.19"/>
    <x v="44"/>
    <x v="0"/>
    <x v="0"/>
    <s v="Direção de Inovação e Desporto"/>
    <s v="03.16.19"/>
    <s v="Direção de Inovação e Desporto"/>
    <s v="03.16.19"/>
    <x v="48"/>
    <x v="0"/>
    <x v="0"/>
    <x v="1"/>
    <x v="1"/>
    <x v="0"/>
    <x v="0"/>
    <x v="0"/>
    <x v="12"/>
    <s v="1 - Dotação Anual"/>
    <x v="4"/>
    <n v="652800"/>
    <x v="2"/>
    <n v="0"/>
    <x v="1"/>
    <n v="0"/>
    <x v="608"/>
    <m/>
    <x v="0"/>
    <x v="12"/>
    <m/>
    <s v="Direção de Inovação e Desporto"/>
    <x v="1"/>
    <m/>
    <x v="0"/>
    <x v="1"/>
    <x v="1"/>
    <x v="1"/>
    <x v="0"/>
    <x v="0"/>
    <x v="0"/>
    <x v="0"/>
    <x v="0"/>
    <x v="0"/>
    <x v="0"/>
    <s v="Direção de Inovação e Desporto"/>
    <x v="0"/>
    <x v="0"/>
    <x v="0"/>
    <x v="0"/>
    <x v="3"/>
    <x v="0"/>
    <x v="1"/>
    <x v="2"/>
    <x v="1"/>
    <x v="2"/>
    <x v="12"/>
    <x v="0"/>
    <m/>
  </r>
  <r>
    <x v="0"/>
    <n v="4479636"/>
    <n v="0"/>
    <n v="0"/>
    <n v="0"/>
    <x v="5628"/>
    <x v="0"/>
    <x v="0"/>
    <x v="0"/>
    <s v="03.16.25"/>
    <x v="21"/>
    <x v="0"/>
    <x v="0"/>
    <s v="Direção dos  Recursos Humanos"/>
    <s v="03.16.25"/>
    <s v="Direção dos  Recursos Humanos"/>
    <s v="03.16.25"/>
    <x v="48"/>
    <x v="0"/>
    <x v="0"/>
    <x v="1"/>
    <x v="1"/>
    <x v="0"/>
    <x v="0"/>
    <x v="0"/>
    <x v="12"/>
    <s v="1 - Dotação Anual"/>
    <x v="4"/>
    <n v="4479636"/>
    <x v="2"/>
    <n v="3010836"/>
    <x v="1"/>
    <n v="0"/>
    <x v="608"/>
    <m/>
    <x v="0"/>
    <x v="12"/>
    <m/>
    <s v="Direção dos  Recursos Humanos"/>
    <x v="1"/>
    <m/>
    <x v="0"/>
    <x v="1"/>
    <x v="1"/>
    <x v="1"/>
    <x v="0"/>
    <x v="0"/>
    <x v="0"/>
    <x v="0"/>
    <x v="0"/>
    <x v="0"/>
    <x v="0"/>
    <s v="Direção dos  Recursos Humanos"/>
    <x v="0"/>
    <x v="0"/>
    <x v="0"/>
    <x v="0"/>
    <x v="3"/>
    <x v="0"/>
    <x v="1"/>
    <x v="2"/>
    <x v="1"/>
    <x v="2"/>
    <x v="12"/>
    <x v="0"/>
    <m/>
  </r>
  <r>
    <x v="0"/>
    <n v="1368800"/>
    <n v="0"/>
    <n v="0"/>
    <n v="0"/>
    <x v="5628"/>
    <x v="0"/>
    <x v="0"/>
    <x v="0"/>
    <s v="03.16.12"/>
    <x v="55"/>
    <x v="0"/>
    <x v="0"/>
    <s v="Direcção de Urbanismo"/>
    <s v="03.16.12"/>
    <s v="Direcção de Urbanismo"/>
    <s v="03.16.12"/>
    <x v="48"/>
    <x v="0"/>
    <x v="0"/>
    <x v="1"/>
    <x v="1"/>
    <x v="0"/>
    <x v="0"/>
    <x v="0"/>
    <x v="12"/>
    <s v="1 - Dotação Anual"/>
    <x v="4"/>
    <n v="1368800"/>
    <x v="2"/>
    <n v="0"/>
    <x v="1"/>
    <n v="100000"/>
    <x v="608"/>
    <m/>
    <x v="0"/>
    <x v="12"/>
    <m/>
    <s v="Direcção de Urbanismo"/>
    <x v="1"/>
    <m/>
    <x v="0"/>
    <x v="1"/>
    <x v="1"/>
    <x v="1"/>
    <x v="0"/>
    <x v="0"/>
    <x v="0"/>
    <x v="0"/>
    <x v="0"/>
    <x v="0"/>
    <x v="0"/>
    <s v="Direcção de Urbanismo"/>
    <x v="0"/>
    <x v="0"/>
    <x v="0"/>
    <x v="0"/>
    <x v="3"/>
    <x v="0"/>
    <x v="1"/>
    <x v="2"/>
    <x v="1"/>
    <x v="2"/>
    <x v="12"/>
    <x v="0"/>
    <m/>
  </r>
  <r>
    <x v="0"/>
    <n v="1468800"/>
    <n v="0"/>
    <n v="0"/>
    <n v="0"/>
    <x v="5628"/>
    <x v="0"/>
    <x v="0"/>
    <x v="0"/>
    <s v="03.16.11"/>
    <x v="25"/>
    <x v="0"/>
    <x v="0"/>
    <s v="Direcção de Obras"/>
    <s v="03.16.11"/>
    <s v="Direcção de Obras"/>
    <s v="03.16.11"/>
    <x v="48"/>
    <x v="0"/>
    <x v="0"/>
    <x v="1"/>
    <x v="1"/>
    <x v="0"/>
    <x v="0"/>
    <x v="0"/>
    <x v="12"/>
    <s v="1 - Dotação Anual"/>
    <x v="4"/>
    <n v="1468800"/>
    <x v="2"/>
    <n v="0"/>
    <x v="1"/>
    <n v="0"/>
    <x v="608"/>
    <m/>
    <x v="0"/>
    <x v="12"/>
    <m/>
    <s v="Direcção de Obras"/>
    <x v="1"/>
    <m/>
    <x v="0"/>
    <x v="1"/>
    <x v="1"/>
    <x v="1"/>
    <x v="0"/>
    <x v="0"/>
    <x v="0"/>
    <x v="0"/>
    <x v="0"/>
    <x v="0"/>
    <x v="0"/>
    <s v="Direcção de Obras"/>
    <x v="0"/>
    <x v="0"/>
    <x v="0"/>
    <x v="0"/>
    <x v="3"/>
    <x v="0"/>
    <x v="1"/>
    <x v="2"/>
    <x v="1"/>
    <x v="2"/>
    <x v="12"/>
    <x v="0"/>
    <m/>
  </r>
  <r>
    <x v="0"/>
    <n v="979200"/>
    <n v="0"/>
    <n v="0"/>
    <n v="0"/>
    <x v="5628"/>
    <x v="0"/>
    <x v="0"/>
    <x v="0"/>
    <s v="03.16.20"/>
    <x v="43"/>
    <x v="0"/>
    <x v="0"/>
    <s v="Dir. do Comércio, Indústria, Transporte Feiras e Pesca"/>
    <s v="03.16.20"/>
    <s v="Dir. do Comércio, Indústria, Transporte Feiras e Pesca"/>
    <s v="03.16.20"/>
    <x v="48"/>
    <x v="0"/>
    <x v="0"/>
    <x v="1"/>
    <x v="1"/>
    <x v="0"/>
    <x v="0"/>
    <x v="0"/>
    <x v="12"/>
    <s v="1 - Dotação Anual"/>
    <x v="4"/>
    <n v="979200"/>
    <x v="2"/>
    <n v="0"/>
    <x v="1"/>
    <n v="0"/>
    <x v="608"/>
    <m/>
    <x v="0"/>
    <x v="12"/>
    <m/>
    <s v="Dir. do Comércio, Indústria, Transporte Feiras e Pesca"/>
    <x v="1"/>
    <m/>
    <x v="0"/>
    <x v="1"/>
    <x v="1"/>
    <x v="1"/>
    <x v="0"/>
    <x v="0"/>
    <x v="0"/>
    <x v="0"/>
    <x v="0"/>
    <x v="0"/>
    <x v="0"/>
    <s v="Dir. do Comércio, Indústria, Transporte Feiras e Pesca"/>
    <x v="0"/>
    <x v="0"/>
    <x v="0"/>
    <x v="0"/>
    <x v="3"/>
    <x v="0"/>
    <x v="1"/>
    <x v="2"/>
    <x v="1"/>
    <x v="2"/>
    <x v="12"/>
    <x v="0"/>
    <m/>
  </r>
  <r>
    <x v="0"/>
    <n v="1468800"/>
    <n v="0"/>
    <n v="0"/>
    <n v="0"/>
    <x v="5628"/>
    <x v="0"/>
    <x v="0"/>
    <x v="0"/>
    <s v="03.16.22"/>
    <x v="42"/>
    <x v="0"/>
    <x v="0"/>
    <s v="Direção da Habitação"/>
    <s v="03.16.22"/>
    <s v="Direção da Habitação"/>
    <s v="03.16.22"/>
    <x v="48"/>
    <x v="0"/>
    <x v="0"/>
    <x v="1"/>
    <x v="1"/>
    <x v="0"/>
    <x v="0"/>
    <x v="0"/>
    <x v="12"/>
    <s v="1 - Dotação Anual"/>
    <x v="4"/>
    <n v="1468800"/>
    <x v="2"/>
    <n v="0"/>
    <x v="1"/>
    <n v="0"/>
    <x v="608"/>
    <m/>
    <x v="0"/>
    <x v="12"/>
    <m/>
    <s v="Direção da Habitação"/>
    <x v="1"/>
    <m/>
    <x v="0"/>
    <x v="1"/>
    <x v="1"/>
    <x v="1"/>
    <x v="0"/>
    <x v="0"/>
    <x v="0"/>
    <x v="0"/>
    <x v="0"/>
    <x v="0"/>
    <x v="0"/>
    <s v="Direção da Habitação"/>
    <x v="0"/>
    <x v="0"/>
    <x v="0"/>
    <x v="0"/>
    <x v="3"/>
    <x v="0"/>
    <x v="1"/>
    <x v="2"/>
    <x v="1"/>
    <x v="2"/>
    <x v="12"/>
    <x v="0"/>
    <m/>
  </r>
  <r>
    <x v="0"/>
    <n v="4295840"/>
    <n v="0"/>
    <n v="0"/>
    <n v="0"/>
    <x v="5628"/>
    <x v="0"/>
    <x v="0"/>
    <x v="0"/>
    <s v="03.16.15"/>
    <x v="0"/>
    <x v="0"/>
    <x v="0"/>
    <s v="Direção Financeira"/>
    <s v="03.16.15"/>
    <s v="Direção Financeira"/>
    <s v="03.16.15"/>
    <x v="47"/>
    <x v="0"/>
    <x v="0"/>
    <x v="1"/>
    <x v="1"/>
    <x v="0"/>
    <x v="0"/>
    <x v="0"/>
    <x v="12"/>
    <s v="1 - Dotação Anual"/>
    <x v="4"/>
    <n v="4295840"/>
    <x v="2"/>
    <n v="1090000"/>
    <x v="1"/>
    <n v="2000000"/>
    <x v="608"/>
    <m/>
    <x v="0"/>
    <x v="12"/>
    <m/>
    <s v="Direção Financeira"/>
    <x v="1"/>
    <m/>
    <x v="0"/>
    <x v="1"/>
    <x v="1"/>
    <x v="1"/>
    <x v="0"/>
    <x v="0"/>
    <x v="0"/>
    <x v="0"/>
    <x v="0"/>
    <x v="0"/>
    <x v="0"/>
    <s v="Direção Financeira"/>
    <x v="0"/>
    <x v="0"/>
    <x v="0"/>
    <x v="0"/>
    <x v="3"/>
    <x v="0"/>
    <x v="1"/>
    <x v="2"/>
    <x v="1"/>
    <x v="2"/>
    <x v="12"/>
    <x v="0"/>
    <m/>
  </r>
  <r>
    <x v="0"/>
    <n v="0"/>
    <n v="0"/>
    <n v="0"/>
    <n v="0"/>
    <x v="5628"/>
    <x v="0"/>
    <x v="0"/>
    <x v="0"/>
    <s v="03.16.16"/>
    <x v="53"/>
    <x v="0"/>
    <x v="0"/>
    <s v="Direção Ambiente e Saneamento "/>
    <s v="03.16.16"/>
    <s v="Direção Ambiente e Saneamento "/>
    <s v="03.16.16"/>
    <x v="47"/>
    <x v="0"/>
    <x v="0"/>
    <x v="1"/>
    <x v="1"/>
    <x v="0"/>
    <x v="0"/>
    <x v="0"/>
    <x v="12"/>
    <s v="1 - Dotação Anual"/>
    <x v="4"/>
    <n v="0"/>
    <x v="2"/>
    <n v="0"/>
    <x v="1"/>
    <n v="0"/>
    <x v="608"/>
    <m/>
    <x v="0"/>
    <x v="12"/>
    <m/>
    <s v="Direção Ambiente e Saneamento "/>
    <x v="1"/>
    <m/>
    <x v="0"/>
    <x v="1"/>
    <x v="1"/>
    <x v="1"/>
    <x v="0"/>
    <x v="0"/>
    <x v="0"/>
    <x v="0"/>
    <x v="0"/>
    <x v="0"/>
    <x v="0"/>
    <s v="Direção Ambiente e Saneamento "/>
    <x v="0"/>
    <x v="0"/>
    <x v="0"/>
    <x v="0"/>
    <x v="3"/>
    <x v="0"/>
    <x v="1"/>
    <x v="2"/>
    <x v="1"/>
    <x v="2"/>
    <x v="12"/>
    <x v="0"/>
    <m/>
  </r>
  <r>
    <x v="0"/>
    <n v="6030000"/>
    <n v="0"/>
    <n v="0"/>
    <n v="0"/>
    <x v="5628"/>
    <x v="0"/>
    <x v="0"/>
    <x v="0"/>
    <s v="03.16.25"/>
    <x v="21"/>
    <x v="0"/>
    <x v="0"/>
    <s v="Direção dos  Recursos Humanos"/>
    <s v="03.16.25"/>
    <s v="Direção dos  Recursos Humanos"/>
    <s v="03.16.25"/>
    <x v="47"/>
    <x v="0"/>
    <x v="0"/>
    <x v="1"/>
    <x v="1"/>
    <x v="0"/>
    <x v="0"/>
    <x v="0"/>
    <x v="12"/>
    <s v="1 - Dotação Anual"/>
    <x v="4"/>
    <n v="6030000"/>
    <x v="2"/>
    <n v="2330000"/>
    <x v="1"/>
    <n v="500000"/>
    <x v="608"/>
    <m/>
    <x v="0"/>
    <x v="12"/>
    <m/>
    <s v="Direção dos  Recursos Humanos"/>
    <x v="1"/>
    <m/>
    <x v="0"/>
    <x v="1"/>
    <x v="1"/>
    <x v="1"/>
    <x v="0"/>
    <x v="0"/>
    <x v="0"/>
    <x v="0"/>
    <x v="0"/>
    <x v="0"/>
    <x v="0"/>
    <s v="Direção dos  Recursos Humanos"/>
    <x v="0"/>
    <x v="0"/>
    <x v="0"/>
    <x v="0"/>
    <x v="3"/>
    <x v="0"/>
    <x v="1"/>
    <x v="2"/>
    <x v="1"/>
    <x v="2"/>
    <x v="12"/>
    <x v="0"/>
    <m/>
  </r>
  <r>
    <x v="0"/>
    <n v="1231944"/>
    <n v="0"/>
    <n v="0"/>
    <n v="0"/>
    <x v="5628"/>
    <x v="0"/>
    <x v="0"/>
    <x v="0"/>
    <s v="03.16.27"/>
    <x v="38"/>
    <x v="0"/>
    <x v="0"/>
    <s v="Direção dos Assuntos Jurídicos, Fiscalização e Policia Municipal"/>
    <s v="03.16.27"/>
    <s v="Direção dos Assuntos Jurídicos, Fiscalização e Policia Municipal"/>
    <s v="03.16.27"/>
    <x v="47"/>
    <x v="0"/>
    <x v="0"/>
    <x v="1"/>
    <x v="1"/>
    <x v="0"/>
    <x v="0"/>
    <x v="0"/>
    <x v="12"/>
    <s v="1 - Dotação Anual"/>
    <x v="4"/>
    <n v="1231944"/>
    <x v="2"/>
    <n v="0"/>
    <x v="1"/>
    <n v="0"/>
    <x v="608"/>
    <m/>
    <x v="0"/>
    <x v="12"/>
    <m/>
    <s v="Direção dos Assuntos Jurídicos, Fiscalização e Policia Municipal"/>
    <x v="1"/>
    <m/>
    <x v="0"/>
    <x v="1"/>
    <x v="1"/>
    <x v="1"/>
    <x v="0"/>
    <x v="0"/>
    <x v="0"/>
    <x v="0"/>
    <x v="0"/>
    <x v="0"/>
    <x v="0"/>
    <s v="Direção dos Assuntos Jurídicos, Fiscalização e Policia Municipal"/>
    <x v="0"/>
    <x v="0"/>
    <x v="0"/>
    <x v="0"/>
    <x v="3"/>
    <x v="0"/>
    <x v="1"/>
    <x v="2"/>
    <x v="1"/>
    <x v="2"/>
    <x v="12"/>
    <x v="0"/>
    <m/>
  </r>
  <r>
    <x v="0"/>
    <n v="3380000"/>
    <n v="0"/>
    <n v="0"/>
    <n v="0"/>
    <x v="5628"/>
    <x v="0"/>
    <x v="0"/>
    <x v="0"/>
    <s v="03.16.24"/>
    <x v="49"/>
    <x v="0"/>
    <x v="0"/>
    <s v="Direcao da Familia, Inclusão, Género e Saúde"/>
    <s v="03.16.24"/>
    <s v="Direcao da Familia, Inclusão, Género e Saúde"/>
    <s v="03.16.24"/>
    <x v="47"/>
    <x v="0"/>
    <x v="0"/>
    <x v="1"/>
    <x v="1"/>
    <x v="0"/>
    <x v="0"/>
    <x v="0"/>
    <x v="12"/>
    <s v="1 - Dotação Anual"/>
    <x v="4"/>
    <n v="3380000"/>
    <x v="2"/>
    <n v="180000"/>
    <x v="1"/>
    <n v="0"/>
    <x v="608"/>
    <m/>
    <x v="0"/>
    <x v="12"/>
    <m/>
    <s v="Direcao da Familia, Inclusão, Género e Saúde"/>
    <x v="1"/>
    <m/>
    <x v="0"/>
    <x v="1"/>
    <x v="1"/>
    <x v="1"/>
    <x v="0"/>
    <x v="0"/>
    <x v="0"/>
    <x v="0"/>
    <x v="0"/>
    <x v="0"/>
    <x v="0"/>
    <s v="Direcao da Familia, Inclusão, Género e Saúde"/>
    <x v="0"/>
    <x v="0"/>
    <x v="0"/>
    <x v="0"/>
    <x v="3"/>
    <x v="0"/>
    <x v="1"/>
    <x v="2"/>
    <x v="1"/>
    <x v="2"/>
    <x v="12"/>
    <x v="0"/>
    <m/>
  </r>
  <r>
    <x v="0"/>
    <n v="3413944"/>
    <n v="0"/>
    <n v="0"/>
    <n v="0"/>
    <x v="5628"/>
    <x v="0"/>
    <x v="0"/>
    <x v="0"/>
    <s v="03.16.11"/>
    <x v="25"/>
    <x v="0"/>
    <x v="0"/>
    <s v="Direcção de Obras"/>
    <s v="03.16.11"/>
    <s v="Direcção de Obras"/>
    <s v="03.16.11"/>
    <x v="47"/>
    <x v="0"/>
    <x v="0"/>
    <x v="1"/>
    <x v="1"/>
    <x v="0"/>
    <x v="0"/>
    <x v="0"/>
    <x v="12"/>
    <s v="1 - Dotação Anual"/>
    <x v="4"/>
    <n v="3413944"/>
    <x v="2"/>
    <n v="0"/>
    <x v="1"/>
    <n v="602000"/>
    <x v="608"/>
    <m/>
    <x v="0"/>
    <x v="12"/>
    <m/>
    <s v="Direcção de Obras"/>
    <x v="1"/>
    <m/>
    <x v="0"/>
    <x v="1"/>
    <x v="1"/>
    <x v="1"/>
    <x v="0"/>
    <x v="0"/>
    <x v="0"/>
    <x v="0"/>
    <x v="0"/>
    <x v="0"/>
    <x v="0"/>
    <s v="Direcção de Obras"/>
    <x v="0"/>
    <x v="0"/>
    <x v="0"/>
    <x v="0"/>
    <x v="3"/>
    <x v="0"/>
    <x v="1"/>
    <x v="2"/>
    <x v="1"/>
    <x v="2"/>
    <x v="12"/>
    <x v="0"/>
    <m/>
  </r>
  <r>
    <x v="0"/>
    <n v="1231944"/>
    <n v="0"/>
    <n v="0"/>
    <n v="0"/>
    <x v="5628"/>
    <x v="0"/>
    <x v="0"/>
    <x v="0"/>
    <s v="03.16.20"/>
    <x v="43"/>
    <x v="0"/>
    <x v="0"/>
    <s v="Dir. do Comércio, Indústria, Transporte Feiras e Pesca"/>
    <s v="03.16.20"/>
    <s v="Dir. do Comércio, Indústria, Transporte Feiras e Pesca"/>
    <s v="03.16.20"/>
    <x v="47"/>
    <x v="0"/>
    <x v="0"/>
    <x v="1"/>
    <x v="1"/>
    <x v="0"/>
    <x v="0"/>
    <x v="0"/>
    <x v="12"/>
    <s v="1 - Dotação Anual"/>
    <x v="4"/>
    <n v="1231944"/>
    <x v="2"/>
    <n v="0"/>
    <x v="1"/>
    <n v="0"/>
    <x v="608"/>
    <m/>
    <x v="0"/>
    <x v="12"/>
    <m/>
    <s v="Dir. do Comércio, Indústria, Transporte Feiras e Pesca"/>
    <x v="1"/>
    <m/>
    <x v="0"/>
    <x v="1"/>
    <x v="1"/>
    <x v="1"/>
    <x v="0"/>
    <x v="0"/>
    <x v="0"/>
    <x v="0"/>
    <x v="0"/>
    <x v="0"/>
    <x v="0"/>
    <s v="Dir. do Comércio, Indústria, Transporte Feiras e Pesca"/>
    <x v="0"/>
    <x v="0"/>
    <x v="0"/>
    <x v="0"/>
    <x v="3"/>
    <x v="0"/>
    <x v="1"/>
    <x v="2"/>
    <x v="1"/>
    <x v="2"/>
    <x v="12"/>
    <x v="0"/>
    <m/>
  </r>
  <r>
    <x v="0"/>
    <n v="1703540"/>
    <n v="0"/>
    <n v="0"/>
    <n v="0"/>
    <x v="5628"/>
    <x v="0"/>
    <x v="0"/>
    <x v="0"/>
    <s v="03.16.10"/>
    <x v="47"/>
    <x v="0"/>
    <x v="0"/>
    <s v="Delegações Municipais "/>
    <s v="03.16.10"/>
    <s v="Delegações Municipais "/>
    <s v="03.16.10"/>
    <x v="42"/>
    <x v="0"/>
    <x v="0"/>
    <x v="1"/>
    <x v="1"/>
    <x v="0"/>
    <x v="0"/>
    <x v="0"/>
    <x v="12"/>
    <s v="1 - Dotação Anual"/>
    <x v="4"/>
    <n v="1703540"/>
    <x v="2"/>
    <n v="20000"/>
    <x v="1"/>
    <n v="0"/>
    <x v="608"/>
    <m/>
    <x v="0"/>
    <x v="12"/>
    <m/>
    <s v="Delegações Municipais "/>
    <x v="1"/>
    <m/>
    <x v="0"/>
    <x v="1"/>
    <x v="1"/>
    <x v="1"/>
    <x v="0"/>
    <x v="0"/>
    <x v="0"/>
    <x v="0"/>
    <x v="0"/>
    <x v="0"/>
    <x v="0"/>
    <s v="Delegações Municipais "/>
    <x v="0"/>
    <x v="0"/>
    <x v="0"/>
    <x v="0"/>
    <x v="3"/>
    <x v="0"/>
    <x v="1"/>
    <x v="2"/>
    <x v="1"/>
    <x v="2"/>
    <x v="12"/>
    <x v="0"/>
    <m/>
  </r>
  <r>
    <x v="0"/>
    <n v="1334606"/>
    <n v="0"/>
    <n v="0"/>
    <n v="0"/>
    <x v="5628"/>
    <x v="0"/>
    <x v="0"/>
    <x v="0"/>
    <s v="03.16.30"/>
    <x v="40"/>
    <x v="0"/>
    <x v="0"/>
    <s v="Gabinete de Relações Externas"/>
    <s v="03.16.30"/>
    <s v="Gabinete de Relações Externas"/>
    <s v="03.16.30"/>
    <x v="42"/>
    <x v="0"/>
    <x v="0"/>
    <x v="1"/>
    <x v="1"/>
    <x v="0"/>
    <x v="0"/>
    <x v="0"/>
    <x v="12"/>
    <s v="1 - Dotação Anual"/>
    <x v="4"/>
    <n v="1334606"/>
    <x v="2"/>
    <n v="102662"/>
    <x v="1"/>
    <n v="0"/>
    <x v="608"/>
    <m/>
    <x v="0"/>
    <x v="12"/>
    <m/>
    <s v="Gabinete de Relações Externas"/>
    <x v="1"/>
    <s v="GRE"/>
    <x v="0"/>
    <x v="1"/>
    <x v="1"/>
    <x v="1"/>
    <x v="0"/>
    <x v="0"/>
    <x v="0"/>
    <x v="0"/>
    <x v="0"/>
    <x v="0"/>
    <x v="0"/>
    <s v="Gabinete de Relações Externas"/>
    <x v="0"/>
    <x v="0"/>
    <x v="0"/>
    <x v="0"/>
    <x v="3"/>
    <x v="0"/>
    <x v="1"/>
    <x v="2"/>
    <x v="1"/>
    <x v="2"/>
    <x v="12"/>
    <x v="0"/>
    <m/>
  </r>
  <r>
    <x v="0"/>
    <n v="1018720"/>
    <n v="0"/>
    <n v="0"/>
    <n v="0"/>
    <x v="5628"/>
    <x v="0"/>
    <x v="0"/>
    <x v="0"/>
    <s v="03.16.32"/>
    <x v="48"/>
    <x v="0"/>
    <x v="0"/>
    <s v="Gabinete de Comunicação e Imagem"/>
    <s v="03.16.32"/>
    <s v="Gabinete de Comunicação e Imagem"/>
    <s v="03.16.32"/>
    <x v="42"/>
    <x v="0"/>
    <x v="0"/>
    <x v="1"/>
    <x v="1"/>
    <x v="0"/>
    <x v="0"/>
    <x v="0"/>
    <x v="12"/>
    <s v="1 - Dotação Anual"/>
    <x v="4"/>
    <n v="1018720"/>
    <x v="2"/>
    <n v="0"/>
    <x v="1"/>
    <n v="1431800"/>
    <x v="608"/>
    <m/>
    <x v="0"/>
    <x v="12"/>
    <m/>
    <s v="Gabinete de Comunicação e Imagem"/>
    <x v="1"/>
    <s v="GCI"/>
    <x v="0"/>
    <x v="1"/>
    <x v="1"/>
    <x v="1"/>
    <x v="0"/>
    <x v="0"/>
    <x v="0"/>
    <x v="0"/>
    <x v="0"/>
    <x v="0"/>
    <x v="0"/>
    <s v="Gabinete de Comunicação e Imagem"/>
    <x v="0"/>
    <x v="0"/>
    <x v="0"/>
    <x v="0"/>
    <x v="3"/>
    <x v="0"/>
    <x v="1"/>
    <x v="2"/>
    <x v="1"/>
    <x v="2"/>
    <x v="12"/>
    <x v="0"/>
    <m/>
  </r>
  <r>
    <x v="0"/>
    <n v="6839888"/>
    <n v="0"/>
    <n v="0"/>
    <n v="0"/>
    <x v="5628"/>
    <x v="0"/>
    <x v="0"/>
    <x v="0"/>
    <s v="03.16.15"/>
    <x v="0"/>
    <x v="0"/>
    <x v="0"/>
    <s v="Direção Financeira"/>
    <s v="03.16.15"/>
    <s v="Direção Financeira"/>
    <s v="03.16.15"/>
    <x v="42"/>
    <x v="0"/>
    <x v="0"/>
    <x v="1"/>
    <x v="1"/>
    <x v="0"/>
    <x v="0"/>
    <x v="0"/>
    <x v="12"/>
    <s v="1 - Dotação Anual"/>
    <x v="4"/>
    <n v="6839888"/>
    <x v="2"/>
    <n v="0"/>
    <x v="1"/>
    <n v="400000"/>
    <x v="608"/>
    <m/>
    <x v="0"/>
    <x v="12"/>
    <m/>
    <s v="Direção Financeira"/>
    <x v="1"/>
    <m/>
    <x v="0"/>
    <x v="1"/>
    <x v="1"/>
    <x v="1"/>
    <x v="0"/>
    <x v="0"/>
    <x v="0"/>
    <x v="0"/>
    <x v="0"/>
    <x v="0"/>
    <x v="0"/>
    <s v="Direção Financeira"/>
    <x v="0"/>
    <x v="0"/>
    <x v="0"/>
    <x v="0"/>
    <x v="3"/>
    <x v="0"/>
    <x v="1"/>
    <x v="2"/>
    <x v="1"/>
    <x v="2"/>
    <x v="12"/>
    <x v="0"/>
    <m/>
  </r>
  <r>
    <x v="0"/>
    <n v="12980085"/>
    <n v="0"/>
    <n v="0"/>
    <n v="0"/>
    <x v="5628"/>
    <x v="0"/>
    <x v="0"/>
    <x v="0"/>
    <s v="03.16.16"/>
    <x v="53"/>
    <x v="0"/>
    <x v="0"/>
    <s v="Direção Ambiente e Saneamento "/>
    <s v="03.16.16"/>
    <s v="Direção Ambiente e Saneamento "/>
    <s v="03.16.16"/>
    <x v="42"/>
    <x v="0"/>
    <x v="0"/>
    <x v="1"/>
    <x v="1"/>
    <x v="0"/>
    <x v="0"/>
    <x v="0"/>
    <x v="12"/>
    <s v="1 - Dotação Anual"/>
    <x v="4"/>
    <n v="12980085"/>
    <x v="2"/>
    <n v="0"/>
    <x v="1"/>
    <n v="19915"/>
    <x v="608"/>
    <m/>
    <x v="0"/>
    <x v="12"/>
    <m/>
    <s v="Direção Ambiente e Saneamento "/>
    <x v="1"/>
    <m/>
    <x v="0"/>
    <x v="1"/>
    <x v="1"/>
    <x v="1"/>
    <x v="0"/>
    <x v="0"/>
    <x v="0"/>
    <x v="0"/>
    <x v="0"/>
    <x v="0"/>
    <x v="0"/>
    <s v="Direção Ambiente e Saneamento "/>
    <x v="0"/>
    <x v="0"/>
    <x v="0"/>
    <x v="0"/>
    <x v="3"/>
    <x v="0"/>
    <x v="1"/>
    <x v="2"/>
    <x v="1"/>
    <x v="2"/>
    <x v="12"/>
    <x v="0"/>
    <m/>
  </r>
  <r>
    <x v="0"/>
    <n v="1200000"/>
    <n v="0"/>
    <n v="0"/>
    <n v="0"/>
    <x v="5628"/>
    <x v="0"/>
    <x v="0"/>
    <x v="0"/>
    <s v="03.16.17"/>
    <x v="45"/>
    <x v="0"/>
    <x v="0"/>
    <s v="Direção Proteção Civil"/>
    <s v="03.16.17"/>
    <s v="Direção Proteção Civil"/>
    <s v="03.16.17"/>
    <x v="42"/>
    <x v="0"/>
    <x v="0"/>
    <x v="1"/>
    <x v="1"/>
    <x v="0"/>
    <x v="0"/>
    <x v="0"/>
    <x v="12"/>
    <s v="1 - Dotação Anual"/>
    <x v="4"/>
    <n v="1200000"/>
    <x v="2"/>
    <n v="0"/>
    <x v="1"/>
    <n v="0"/>
    <x v="608"/>
    <m/>
    <x v="0"/>
    <x v="12"/>
    <m/>
    <s v="Direção Proteção Civil"/>
    <x v="1"/>
    <m/>
    <x v="0"/>
    <x v="1"/>
    <x v="1"/>
    <x v="1"/>
    <x v="0"/>
    <x v="0"/>
    <x v="0"/>
    <x v="0"/>
    <x v="0"/>
    <x v="0"/>
    <x v="0"/>
    <s v="Direção Proteção Civil"/>
    <x v="0"/>
    <x v="0"/>
    <x v="0"/>
    <x v="0"/>
    <x v="3"/>
    <x v="0"/>
    <x v="1"/>
    <x v="2"/>
    <x v="1"/>
    <x v="2"/>
    <x v="12"/>
    <x v="0"/>
    <m/>
  </r>
  <r>
    <x v="0"/>
    <n v="1626800"/>
    <n v="0"/>
    <n v="0"/>
    <n v="0"/>
    <x v="5628"/>
    <x v="0"/>
    <x v="0"/>
    <x v="0"/>
    <s v="03.16.19"/>
    <x v="44"/>
    <x v="0"/>
    <x v="0"/>
    <s v="Direção de Inovação e Desporto"/>
    <s v="03.16.19"/>
    <s v="Direção de Inovação e Desporto"/>
    <s v="03.16.19"/>
    <x v="42"/>
    <x v="0"/>
    <x v="0"/>
    <x v="1"/>
    <x v="1"/>
    <x v="0"/>
    <x v="0"/>
    <x v="0"/>
    <x v="12"/>
    <s v="1 - Dotação Anual"/>
    <x v="4"/>
    <n v="1626800"/>
    <x v="2"/>
    <n v="38000"/>
    <x v="1"/>
    <n v="0"/>
    <x v="608"/>
    <m/>
    <x v="0"/>
    <x v="12"/>
    <m/>
    <s v="Direção de Inovação e Desporto"/>
    <x v="1"/>
    <m/>
    <x v="0"/>
    <x v="1"/>
    <x v="1"/>
    <x v="1"/>
    <x v="0"/>
    <x v="0"/>
    <x v="0"/>
    <x v="0"/>
    <x v="0"/>
    <x v="0"/>
    <x v="0"/>
    <s v="Direção de Inovação e Desporto"/>
    <x v="0"/>
    <x v="0"/>
    <x v="0"/>
    <x v="0"/>
    <x v="3"/>
    <x v="0"/>
    <x v="1"/>
    <x v="2"/>
    <x v="1"/>
    <x v="2"/>
    <x v="12"/>
    <x v="0"/>
    <m/>
  </r>
  <r>
    <x v="0"/>
    <n v="3179747"/>
    <n v="0"/>
    <n v="0"/>
    <n v="0"/>
    <x v="5628"/>
    <x v="0"/>
    <x v="0"/>
    <x v="0"/>
    <s v="03.16.25"/>
    <x v="21"/>
    <x v="0"/>
    <x v="0"/>
    <s v="Direção dos  Recursos Humanos"/>
    <s v="03.16.25"/>
    <s v="Direção dos  Recursos Humanos"/>
    <s v="03.16.25"/>
    <x v="42"/>
    <x v="0"/>
    <x v="0"/>
    <x v="1"/>
    <x v="1"/>
    <x v="0"/>
    <x v="0"/>
    <x v="0"/>
    <x v="12"/>
    <s v="1 - Dotação Anual"/>
    <x v="4"/>
    <n v="3179747"/>
    <x v="2"/>
    <n v="0"/>
    <x v="1"/>
    <n v="16820253"/>
    <x v="608"/>
    <m/>
    <x v="0"/>
    <x v="12"/>
    <m/>
    <s v="Direção dos  Recursos Humanos"/>
    <x v="1"/>
    <m/>
    <x v="0"/>
    <x v="1"/>
    <x v="1"/>
    <x v="1"/>
    <x v="0"/>
    <x v="0"/>
    <x v="0"/>
    <x v="0"/>
    <x v="0"/>
    <x v="0"/>
    <x v="0"/>
    <s v="Direção dos  Recursos Humanos"/>
    <x v="0"/>
    <x v="0"/>
    <x v="0"/>
    <x v="0"/>
    <x v="3"/>
    <x v="0"/>
    <x v="1"/>
    <x v="2"/>
    <x v="1"/>
    <x v="2"/>
    <x v="12"/>
    <x v="0"/>
    <m/>
  </r>
  <r>
    <x v="0"/>
    <n v="1902000"/>
    <n v="0"/>
    <n v="0"/>
    <n v="0"/>
    <x v="5628"/>
    <x v="0"/>
    <x v="0"/>
    <x v="0"/>
    <s v="03.16.27"/>
    <x v="38"/>
    <x v="0"/>
    <x v="0"/>
    <s v="Direção dos Assuntos Jurídicos, Fiscalização e Policia Municipal"/>
    <s v="03.16.27"/>
    <s v="Direção dos Assuntos Jurídicos, Fiscalização e Policia Municipal"/>
    <s v="03.16.27"/>
    <x v="42"/>
    <x v="0"/>
    <x v="0"/>
    <x v="1"/>
    <x v="1"/>
    <x v="0"/>
    <x v="0"/>
    <x v="0"/>
    <x v="12"/>
    <s v="1 - Dotação Anual"/>
    <x v="4"/>
    <n v="1902000"/>
    <x v="2"/>
    <n v="102000"/>
    <x v="1"/>
    <n v="1200000"/>
    <x v="608"/>
    <m/>
    <x v="0"/>
    <x v="12"/>
    <m/>
    <s v="Direção dos Assuntos Jurídicos, Fiscalização e Policia Municipal"/>
    <x v="1"/>
    <m/>
    <x v="0"/>
    <x v="1"/>
    <x v="1"/>
    <x v="1"/>
    <x v="0"/>
    <x v="0"/>
    <x v="0"/>
    <x v="0"/>
    <x v="0"/>
    <x v="0"/>
    <x v="0"/>
    <s v="Direção dos Assuntos Jurídicos, Fiscalização e Policia Municipal"/>
    <x v="0"/>
    <x v="0"/>
    <x v="0"/>
    <x v="0"/>
    <x v="3"/>
    <x v="0"/>
    <x v="1"/>
    <x v="2"/>
    <x v="1"/>
    <x v="2"/>
    <x v="12"/>
    <x v="0"/>
    <m/>
  </r>
  <r>
    <x v="0"/>
    <n v="880000"/>
    <n v="0"/>
    <n v="0"/>
    <n v="0"/>
    <x v="5628"/>
    <x v="0"/>
    <x v="0"/>
    <x v="0"/>
    <s v="03.16.12"/>
    <x v="55"/>
    <x v="0"/>
    <x v="0"/>
    <s v="Direcção de Urbanismo"/>
    <s v="03.16.12"/>
    <s v="Direcção de Urbanismo"/>
    <s v="03.16.12"/>
    <x v="42"/>
    <x v="0"/>
    <x v="0"/>
    <x v="1"/>
    <x v="1"/>
    <x v="0"/>
    <x v="0"/>
    <x v="0"/>
    <x v="12"/>
    <s v="1 - Dotação Anual"/>
    <x v="4"/>
    <n v="880000"/>
    <x v="2"/>
    <n v="40000"/>
    <x v="1"/>
    <n v="0"/>
    <x v="608"/>
    <m/>
    <x v="0"/>
    <x v="12"/>
    <m/>
    <s v="Direcção de Urbanismo"/>
    <x v="1"/>
    <m/>
    <x v="0"/>
    <x v="1"/>
    <x v="1"/>
    <x v="1"/>
    <x v="0"/>
    <x v="0"/>
    <x v="0"/>
    <x v="0"/>
    <x v="0"/>
    <x v="0"/>
    <x v="0"/>
    <s v="Direcção de Urbanismo"/>
    <x v="0"/>
    <x v="0"/>
    <x v="0"/>
    <x v="0"/>
    <x v="3"/>
    <x v="0"/>
    <x v="1"/>
    <x v="2"/>
    <x v="1"/>
    <x v="2"/>
    <x v="12"/>
    <x v="0"/>
    <m/>
  </r>
  <r>
    <x v="0"/>
    <n v="1300000"/>
    <n v="0"/>
    <n v="0"/>
    <n v="0"/>
    <x v="5628"/>
    <x v="0"/>
    <x v="0"/>
    <x v="0"/>
    <s v="03.16.13"/>
    <x v="51"/>
    <x v="0"/>
    <x v="0"/>
    <s v="Unidade Gestão de Aquisições"/>
    <s v="03.16.13"/>
    <s v="Unidade Gestão de Aquisições"/>
    <s v="03.16.13"/>
    <x v="42"/>
    <x v="0"/>
    <x v="0"/>
    <x v="1"/>
    <x v="1"/>
    <x v="0"/>
    <x v="0"/>
    <x v="0"/>
    <x v="12"/>
    <s v="1 - Dotação Anual"/>
    <x v="4"/>
    <n v="1300000"/>
    <x v="2"/>
    <n v="0"/>
    <x v="1"/>
    <n v="0"/>
    <x v="608"/>
    <m/>
    <x v="0"/>
    <x v="12"/>
    <m/>
    <s v="Unidade Gestão de Aquisições"/>
    <x v="1"/>
    <s v="UGA"/>
    <x v="0"/>
    <x v="1"/>
    <x v="1"/>
    <x v="1"/>
    <x v="0"/>
    <x v="0"/>
    <x v="0"/>
    <x v="0"/>
    <x v="0"/>
    <x v="0"/>
    <x v="0"/>
    <s v="Unidade Gestão de Aquisições"/>
    <x v="0"/>
    <x v="0"/>
    <x v="0"/>
    <x v="0"/>
    <x v="3"/>
    <x v="0"/>
    <x v="1"/>
    <x v="2"/>
    <x v="1"/>
    <x v="2"/>
    <x v="12"/>
    <x v="0"/>
    <m/>
  </r>
  <r>
    <x v="0"/>
    <n v="11720000"/>
    <n v="0"/>
    <n v="0"/>
    <n v="0"/>
    <x v="5628"/>
    <x v="0"/>
    <x v="0"/>
    <x v="0"/>
    <s v="03.16.23"/>
    <x v="41"/>
    <x v="0"/>
    <x v="0"/>
    <s v="Direção da Educação, Formação Profissional, Emprego"/>
    <s v="03.16.23"/>
    <s v="Direção da Educação, Formação Profissional, Emprego"/>
    <s v="03.16.23"/>
    <x v="42"/>
    <x v="0"/>
    <x v="0"/>
    <x v="1"/>
    <x v="1"/>
    <x v="0"/>
    <x v="0"/>
    <x v="0"/>
    <x v="12"/>
    <s v="1 - Dotação Anual"/>
    <x v="4"/>
    <n v="11720000"/>
    <x v="2"/>
    <n v="0"/>
    <x v="1"/>
    <n v="1000000"/>
    <x v="608"/>
    <m/>
    <x v="0"/>
    <x v="12"/>
    <m/>
    <s v="Direção da Educação, Formação Profissional, Emprego"/>
    <x v="1"/>
    <m/>
    <x v="0"/>
    <x v="1"/>
    <x v="1"/>
    <x v="1"/>
    <x v="0"/>
    <x v="0"/>
    <x v="0"/>
    <x v="0"/>
    <x v="0"/>
    <x v="0"/>
    <x v="0"/>
    <s v="Direção da Educação, Formação Profissional, Emprego"/>
    <x v="0"/>
    <x v="0"/>
    <x v="0"/>
    <x v="0"/>
    <x v="3"/>
    <x v="0"/>
    <x v="1"/>
    <x v="2"/>
    <x v="1"/>
    <x v="2"/>
    <x v="12"/>
    <x v="0"/>
    <m/>
  </r>
  <r>
    <x v="0"/>
    <n v="776000"/>
    <n v="0"/>
    <n v="0"/>
    <n v="0"/>
    <x v="5628"/>
    <x v="0"/>
    <x v="0"/>
    <x v="0"/>
    <s v="03.16.28"/>
    <x v="76"/>
    <x v="0"/>
    <x v="0"/>
    <s v="Gabinete da Auditoria Interna"/>
    <s v="03.16.28"/>
    <s v="Gabinete da Auditoria Interna"/>
    <s v="03.16.28"/>
    <x v="42"/>
    <x v="0"/>
    <x v="0"/>
    <x v="1"/>
    <x v="1"/>
    <x v="0"/>
    <x v="0"/>
    <x v="0"/>
    <x v="12"/>
    <s v="1 - Dotação Anual"/>
    <x v="4"/>
    <n v="776000"/>
    <x v="2"/>
    <n v="0"/>
    <x v="1"/>
    <n v="100000"/>
    <x v="608"/>
    <m/>
    <x v="0"/>
    <x v="12"/>
    <m/>
    <s v="Gabinete da Auditoria Interna"/>
    <x v="1"/>
    <s v="GAI"/>
    <x v="0"/>
    <x v="1"/>
    <x v="1"/>
    <x v="1"/>
    <x v="0"/>
    <x v="0"/>
    <x v="0"/>
    <x v="0"/>
    <x v="0"/>
    <x v="0"/>
    <x v="0"/>
    <s v="Gabinete da Auditoria Interna"/>
    <x v="0"/>
    <x v="0"/>
    <x v="0"/>
    <x v="0"/>
    <x v="3"/>
    <x v="0"/>
    <x v="1"/>
    <x v="2"/>
    <x v="1"/>
    <x v="2"/>
    <x v="12"/>
    <x v="0"/>
    <m/>
  </r>
  <r>
    <x v="0"/>
    <n v="1663000"/>
    <n v="0"/>
    <n v="0"/>
    <n v="0"/>
    <x v="5628"/>
    <x v="0"/>
    <x v="0"/>
    <x v="0"/>
    <s v="03.16.24"/>
    <x v="49"/>
    <x v="0"/>
    <x v="0"/>
    <s v="Direcao da Familia, Inclusão, Género e Saúde"/>
    <s v="03.16.24"/>
    <s v="Direcao da Familia, Inclusão, Género e Saúde"/>
    <s v="03.16.24"/>
    <x v="42"/>
    <x v="0"/>
    <x v="0"/>
    <x v="1"/>
    <x v="1"/>
    <x v="0"/>
    <x v="0"/>
    <x v="0"/>
    <x v="12"/>
    <s v="1 - Dotação Anual"/>
    <x v="4"/>
    <n v="1663000"/>
    <x v="2"/>
    <n v="0"/>
    <x v="1"/>
    <n v="809000"/>
    <x v="608"/>
    <m/>
    <x v="0"/>
    <x v="12"/>
    <m/>
    <s v="Direcao da Familia, Inclusão, Género e Saúde"/>
    <x v="1"/>
    <m/>
    <x v="0"/>
    <x v="1"/>
    <x v="1"/>
    <x v="1"/>
    <x v="0"/>
    <x v="0"/>
    <x v="0"/>
    <x v="0"/>
    <x v="0"/>
    <x v="0"/>
    <x v="0"/>
    <s v="Direcao da Familia, Inclusão, Género e Saúde"/>
    <x v="0"/>
    <x v="0"/>
    <x v="0"/>
    <x v="0"/>
    <x v="3"/>
    <x v="0"/>
    <x v="1"/>
    <x v="2"/>
    <x v="1"/>
    <x v="2"/>
    <x v="12"/>
    <x v="0"/>
    <m/>
  </r>
  <r>
    <x v="0"/>
    <n v="3145009"/>
    <n v="0"/>
    <n v="0"/>
    <n v="0"/>
    <x v="5628"/>
    <x v="0"/>
    <x v="0"/>
    <x v="0"/>
    <s v="03.16.11"/>
    <x v="25"/>
    <x v="0"/>
    <x v="0"/>
    <s v="Direcção de Obras"/>
    <s v="03.16.11"/>
    <s v="Direcção de Obras"/>
    <s v="03.16.11"/>
    <x v="42"/>
    <x v="0"/>
    <x v="0"/>
    <x v="1"/>
    <x v="1"/>
    <x v="0"/>
    <x v="0"/>
    <x v="0"/>
    <x v="12"/>
    <s v="1 - Dotação Anual"/>
    <x v="4"/>
    <n v="3145009"/>
    <x v="2"/>
    <n v="0"/>
    <x v="1"/>
    <n v="298991"/>
    <x v="608"/>
    <m/>
    <x v="0"/>
    <x v="12"/>
    <m/>
    <s v="Direcção de Obras"/>
    <x v="1"/>
    <m/>
    <x v="0"/>
    <x v="1"/>
    <x v="1"/>
    <x v="1"/>
    <x v="0"/>
    <x v="0"/>
    <x v="0"/>
    <x v="0"/>
    <x v="0"/>
    <x v="0"/>
    <x v="0"/>
    <s v="Direcção de Obras"/>
    <x v="0"/>
    <x v="0"/>
    <x v="0"/>
    <x v="0"/>
    <x v="3"/>
    <x v="0"/>
    <x v="1"/>
    <x v="2"/>
    <x v="1"/>
    <x v="2"/>
    <x v="12"/>
    <x v="0"/>
    <m/>
  </r>
  <r>
    <x v="0"/>
    <n v="840000"/>
    <n v="0"/>
    <n v="0"/>
    <n v="0"/>
    <x v="5628"/>
    <x v="0"/>
    <x v="0"/>
    <x v="0"/>
    <s v="03.16.15"/>
    <x v="0"/>
    <x v="0"/>
    <x v="0"/>
    <s v="Direção Financeira"/>
    <s v="03.16.15"/>
    <s v="Direção Financeira"/>
    <s v="03.16.15"/>
    <x v="75"/>
    <x v="0"/>
    <x v="0"/>
    <x v="1"/>
    <x v="0"/>
    <x v="0"/>
    <x v="0"/>
    <x v="0"/>
    <x v="12"/>
    <s v="1 - Dotação Anual"/>
    <x v="4"/>
    <n v="840000"/>
    <x v="2"/>
    <n v="0"/>
    <x v="1"/>
    <n v="0"/>
    <x v="608"/>
    <m/>
    <x v="0"/>
    <x v="12"/>
    <m/>
    <s v="Direção Financeira"/>
    <x v="1"/>
    <m/>
    <x v="0"/>
    <x v="1"/>
    <x v="1"/>
    <x v="1"/>
    <x v="0"/>
    <x v="0"/>
    <x v="0"/>
    <x v="0"/>
    <x v="0"/>
    <x v="0"/>
    <x v="0"/>
    <s v="Direção Financeira"/>
    <x v="0"/>
    <x v="0"/>
    <x v="0"/>
    <x v="0"/>
    <x v="3"/>
    <x v="0"/>
    <x v="1"/>
    <x v="2"/>
    <x v="1"/>
    <x v="2"/>
    <x v="12"/>
    <x v="0"/>
    <m/>
  </r>
  <r>
    <x v="0"/>
    <n v="244800"/>
    <n v="0"/>
    <n v="0"/>
    <n v="0"/>
    <x v="5628"/>
    <x v="0"/>
    <x v="0"/>
    <x v="0"/>
    <s v="03.16.02"/>
    <x v="12"/>
    <x v="0"/>
    <x v="0"/>
    <s v="Gabinete do Presidente"/>
    <s v="03.16.02"/>
    <s v="Gabinete do Presidente"/>
    <s v="03.16.02"/>
    <x v="60"/>
    <x v="0"/>
    <x v="0"/>
    <x v="1"/>
    <x v="0"/>
    <x v="0"/>
    <x v="0"/>
    <x v="0"/>
    <x v="12"/>
    <s v="1 - Dotação Anual"/>
    <x v="4"/>
    <n v="244800"/>
    <x v="2"/>
    <n v="0"/>
    <x v="1"/>
    <n v="0"/>
    <x v="608"/>
    <m/>
    <x v="0"/>
    <x v="12"/>
    <m/>
    <s v="Gabinete do Presidente"/>
    <x v="1"/>
    <m/>
    <x v="0"/>
    <x v="1"/>
    <x v="1"/>
    <x v="1"/>
    <x v="0"/>
    <x v="0"/>
    <x v="0"/>
    <x v="0"/>
    <x v="0"/>
    <x v="0"/>
    <x v="0"/>
    <s v="Gabinete do Presidente"/>
    <x v="0"/>
    <x v="0"/>
    <x v="0"/>
    <x v="0"/>
    <x v="3"/>
    <x v="0"/>
    <x v="1"/>
    <x v="2"/>
    <x v="1"/>
    <x v="2"/>
    <x v="12"/>
    <x v="0"/>
    <m/>
  </r>
  <r>
    <x v="0"/>
    <n v="900000"/>
    <n v="0"/>
    <n v="0"/>
    <n v="0"/>
    <x v="5628"/>
    <x v="0"/>
    <x v="0"/>
    <x v="0"/>
    <s v="03.16.01"/>
    <x v="27"/>
    <x v="0"/>
    <x v="0"/>
    <s v="Assembleia Municipal"/>
    <s v="03.16.01"/>
    <s v="Assembleia Municipal"/>
    <s v="03.16.01"/>
    <x v="9"/>
    <x v="0"/>
    <x v="0"/>
    <x v="1"/>
    <x v="0"/>
    <x v="0"/>
    <x v="0"/>
    <x v="0"/>
    <x v="12"/>
    <s v="1 - Dotação Anual"/>
    <x v="4"/>
    <n v="900000"/>
    <x v="2"/>
    <n v="0"/>
    <x v="1"/>
    <n v="0"/>
    <x v="608"/>
    <m/>
    <x v="0"/>
    <x v="12"/>
    <m/>
    <s v="Assembleia Municipal"/>
    <x v="1"/>
    <s v="AM"/>
    <x v="0"/>
    <x v="1"/>
    <x v="1"/>
    <x v="1"/>
    <x v="0"/>
    <x v="0"/>
    <x v="0"/>
    <x v="0"/>
    <x v="0"/>
    <x v="0"/>
    <x v="0"/>
    <s v="Assembleia Municipal"/>
    <x v="0"/>
    <x v="0"/>
    <x v="0"/>
    <x v="0"/>
    <x v="3"/>
    <x v="0"/>
    <x v="1"/>
    <x v="2"/>
    <x v="1"/>
    <x v="2"/>
    <x v="12"/>
    <x v="0"/>
    <m/>
  </r>
  <r>
    <x v="0"/>
    <n v="600000"/>
    <n v="0"/>
    <n v="0"/>
    <n v="0"/>
    <x v="5628"/>
    <x v="0"/>
    <x v="0"/>
    <x v="0"/>
    <s v="03.16.15"/>
    <x v="0"/>
    <x v="0"/>
    <x v="0"/>
    <s v="Direção Financeira"/>
    <s v="03.16.15"/>
    <s v="Direção Financeira"/>
    <s v="03.16.15"/>
    <x v="9"/>
    <x v="0"/>
    <x v="0"/>
    <x v="1"/>
    <x v="0"/>
    <x v="0"/>
    <x v="0"/>
    <x v="0"/>
    <x v="12"/>
    <s v="1 - Dotação Anual"/>
    <x v="4"/>
    <n v="600000"/>
    <x v="2"/>
    <n v="100000"/>
    <x v="1"/>
    <n v="0"/>
    <x v="608"/>
    <m/>
    <x v="0"/>
    <x v="12"/>
    <m/>
    <s v="Direção Financeira"/>
    <x v="1"/>
    <m/>
    <x v="0"/>
    <x v="1"/>
    <x v="1"/>
    <x v="1"/>
    <x v="0"/>
    <x v="0"/>
    <x v="0"/>
    <x v="0"/>
    <x v="0"/>
    <x v="0"/>
    <x v="0"/>
    <s v="Direção Financeira"/>
    <x v="0"/>
    <x v="0"/>
    <x v="0"/>
    <x v="0"/>
    <x v="3"/>
    <x v="0"/>
    <x v="1"/>
    <x v="2"/>
    <x v="1"/>
    <x v="2"/>
    <x v="12"/>
    <x v="0"/>
    <m/>
  </r>
  <r>
    <x v="0"/>
    <n v="140000"/>
    <n v="0"/>
    <n v="0"/>
    <n v="0"/>
    <x v="5628"/>
    <x v="0"/>
    <x v="0"/>
    <x v="0"/>
    <s v="03.16.16"/>
    <x v="53"/>
    <x v="0"/>
    <x v="0"/>
    <s v="Direção Ambiente e Saneamento "/>
    <s v="03.16.16"/>
    <s v="Direção Ambiente e Saneamento "/>
    <s v="03.16.16"/>
    <x v="9"/>
    <x v="0"/>
    <x v="0"/>
    <x v="1"/>
    <x v="0"/>
    <x v="0"/>
    <x v="0"/>
    <x v="0"/>
    <x v="12"/>
    <s v="1 - Dotação Anual"/>
    <x v="4"/>
    <n v="140000"/>
    <x v="2"/>
    <n v="0"/>
    <x v="1"/>
    <n v="0"/>
    <x v="608"/>
    <m/>
    <x v="0"/>
    <x v="12"/>
    <m/>
    <s v="Direção Ambiente e Saneamento "/>
    <x v="1"/>
    <m/>
    <x v="0"/>
    <x v="1"/>
    <x v="1"/>
    <x v="1"/>
    <x v="0"/>
    <x v="0"/>
    <x v="0"/>
    <x v="0"/>
    <x v="0"/>
    <x v="0"/>
    <x v="0"/>
    <s v="Direção Ambiente e Saneamento "/>
    <x v="0"/>
    <x v="0"/>
    <x v="0"/>
    <x v="0"/>
    <x v="3"/>
    <x v="0"/>
    <x v="1"/>
    <x v="2"/>
    <x v="1"/>
    <x v="2"/>
    <x v="12"/>
    <x v="0"/>
    <m/>
  </r>
  <r>
    <x v="0"/>
    <n v="60000"/>
    <n v="0"/>
    <n v="0"/>
    <n v="0"/>
    <x v="5628"/>
    <x v="0"/>
    <x v="0"/>
    <x v="0"/>
    <s v="03.16.32"/>
    <x v="48"/>
    <x v="0"/>
    <x v="0"/>
    <s v="Gabinete de Comunicação e Imagem"/>
    <s v="03.16.32"/>
    <s v="Gabinete de Comunicação e Imagem"/>
    <s v="03.16.32"/>
    <x v="76"/>
    <x v="0"/>
    <x v="0"/>
    <x v="1"/>
    <x v="0"/>
    <x v="0"/>
    <x v="0"/>
    <x v="0"/>
    <x v="12"/>
    <s v="1 - Dotação Anual"/>
    <x v="4"/>
    <n v="60000"/>
    <x v="2"/>
    <n v="0"/>
    <x v="1"/>
    <n v="0"/>
    <x v="608"/>
    <m/>
    <x v="0"/>
    <x v="12"/>
    <m/>
    <s v="Gabinete de Comunicação e Imagem"/>
    <x v="1"/>
    <s v="GCI"/>
    <x v="0"/>
    <x v="1"/>
    <x v="1"/>
    <x v="1"/>
    <x v="0"/>
    <x v="0"/>
    <x v="0"/>
    <x v="0"/>
    <x v="0"/>
    <x v="0"/>
    <x v="0"/>
    <s v="Gabinete de Comunicação e Imagem"/>
    <x v="0"/>
    <x v="0"/>
    <x v="0"/>
    <x v="0"/>
    <x v="3"/>
    <x v="0"/>
    <x v="1"/>
    <x v="2"/>
    <x v="1"/>
    <x v="2"/>
    <x v="12"/>
    <x v="0"/>
    <m/>
  </r>
  <r>
    <x v="0"/>
    <n v="450000"/>
    <n v="0"/>
    <n v="0"/>
    <n v="0"/>
    <x v="5628"/>
    <x v="0"/>
    <x v="0"/>
    <x v="0"/>
    <s v="03.16.15"/>
    <x v="0"/>
    <x v="0"/>
    <x v="0"/>
    <s v="Direção Financeira"/>
    <s v="03.16.15"/>
    <s v="Direção Financeira"/>
    <s v="03.16.15"/>
    <x v="76"/>
    <x v="0"/>
    <x v="0"/>
    <x v="1"/>
    <x v="0"/>
    <x v="0"/>
    <x v="0"/>
    <x v="0"/>
    <x v="12"/>
    <s v="1 - Dotação Anual"/>
    <x v="4"/>
    <n v="450000"/>
    <x v="2"/>
    <n v="250000"/>
    <x v="1"/>
    <n v="0"/>
    <x v="608"/>
    <m/>
    <x v="0"/>
    <x v="12"/>
    <m/>
    <s v="Direção Financeira"/>
    <x v="1"/>
    <m/>
    <x v="0"/>
    <x v="1"/>
    <x v="1"/>
    <x v="1"/>
    <x v="0"/>
    <x v="0"/>
    <x v="0"/>
    <x v="0"/>
    <x v="0"/>
    <x v="0"/>
    <x v="0"/>
    <s v="Direção Financeira"/>
    <x v="0"/>
    <x v="0"/>
    <x v="0"/>
    <x v="0"/>
    <x v="3"/>
    <x v="0"/>
    <x v="1"/>
    <x v="2"/>
    <x v="1"/>
    <x v="2"/>
    <x v="12"/>
    <x v="0"/>
    <m/>
  </r>
  <r>
    <x v="0"/>
    <n v="138915"/>
    <n v="0"/>
    <n v="0"/>
    <n v="0"/>
    <x v="5628"/>
    <x v="0"/>
    <x v="0"/>
    <x v="0"/>
    <s v="03.16.16"/>
    <x v="53"/>
    <x v="0"/>
    <x v="0"/>
    <s v="Direção Ambiente e Saneamento "/>
    <s v="03.16.16"/>
    <s v="Direção Ambiente e Saneamento "/>
    <s v="03.16.16"/>
    <x v="76"/>
    <x v="0"/>
    <x v="0"/>
    <x v="1"/>
    <x v="0"/>
    <x v="0"/>
    <x v="0"/>
    <x v="0"/>
    <x v="12"/>
    <s v="1 - Dotação Anual"/>
    <x v="4"/>
    <n v="138915"/>
    <x v="2"/>
    <n v="38915"/>
    <x v="1"/>
    <n v="0"/>
    <x v="608"/>
    <m/>
    <x v="0"/>
    <x v="12"/>
    <m/>
    <s v="Direção Ambiente e Saneamento "/>
    <x v="1"/>
    <m/>
    <x v="0"/>
    <x v="1"/>
    <x v="1"/>
    <x v="1"/>
    <x v="0"/>
    <x v="0"/>
    <x v="0"/>
    <x v="0"/>
    <x v="0"/>
    <x v="0"/>
    <x v="0"/>
    <s v="Direção Ambiente e Saneamento "/>
    <x v="0"/>
    <x v="0"/>
    <x v="0"/>
    <x v="0"/>
    <x v="3"/>
    <x v="0"/>
    <x v="1"/>
    <x v="2"/>
    <x v="1"/>
    <x v="2"/>
    <x v="12"/>
    <x v="0"/>
    <m/>
  </r>
  <r>
    <x v="0"/>
    <n v="120000"/>
    <n v="0"/>
    <n v="0"/>
    <n v="0"/>
    <x v="5628"/>
    <x v="0"/>
    <x v="0"/>
    <x v="0"/>
    <s v="03.16.17"/>
    <x v="45"/>
    <x v="0"/>
    <x v="0"/>
    <s v="Direção Proteção Civil"/>
    <s v="03.16.17"/>
    <s v="Direção Proteção Civil"/>
    <s v="03.16.17"/>
    <x v="76"/>
    <x v="0"/>
    <x v="0"/>
    <x v="1"/>
    <x v="0"/>
    <x v="0"/>
    <x v="0"/>
    <x v="0"/>
    <x v="12"/>
    <s v="1 - Dotação Anual"/>
    <x v="4"/>
    <n v="120000"/>
    <x v="2"/>
    <n v="0"/>
    <x v="1"/>
    <n v="0"/>
    <x v="608"/>
    <m/>
    <x v="0"/>
    <x v="12"/>
    <m/>
    <s v="Direção Proteção Civil"/>
    <x v="1"/>
    <m/>
    <x v="0"/>
    <x v="1"/>
    <x v="1"/>
    <x v="1"/>
    <x v="0"/>
    <x v="0"/>
    <x v="0"/>
    <x v="0"/>
    <x v="0"/>
    <x v="0"/>
    <x v="0"/>
    <s v="Direção Proteção Civil"/>
    <x v="0"/>
    <x v="0"/>
    <x v="0"/>
    <x v="0"/>
    <x v="3"/>
    <x v="0"/>
    <x v="1"/>
    <x v="2"/>
    <x v="1"/>
    <x v="2"/>
    <x v="12"/>
    <x v="0"/>
    <m/>
  </r>
  <r>
    <x v="0"/>
    <n v="50000"/>
    <n v="0"/>
    <n v="0"/>
    <n v="0"/>
    <x v="5628"/>
    <x v="0"/>
    <x v="0"/>
    <x v="0"/>
    <s v="03.16.19"/>
    <x v="44"/>
    <x v="0"/>
    <x v="0"/>
    <s v="Direção de Inovação e Desporto"/>
    <s v="03.16.19"/>
    <s v="Direção de Inovação e Desporto"/>
    <s v="03.16.19"/>
    <x v="76"/>
    <x v="0"/>
    <x v="0"/>
    <x v="1"/>
    <x v="0"/>
    <x v="0"/>
    <x v="0"/>
    <x v="0"/>
    <x v="12"/>
    <s v="1 - Dotação Anual"/>
    <x v="4"/>
    <n v="50000"/>
    <x v="2"/>
    <n v="0"/>
    <x v="1"/>
    <n v="0"/>
    <x v="608"/>
    <m/>
    <x v="0"/>
    <x v="12"/>
    <m/>
    <s v="Direção de Inovação e Desporto"/>
    <x v="1"/>
    <m/>
    <x v="0"/>
    <x v="1"/>
    <x v="1"/>
    <x v="1"/>
    <x v="0"/>
    <x v="0"/>
    <x v="0"/>
    <x v="0"/>
    <x v="0"/>
    <x v="0"/>
    <x v="0"/>
    <s v="Direção de Inovação e Desporto"/>
    <x v="0"/>
    <x v="0"/>
    <x v="0"/>
    <x v="0"/>
    <x v="3"/>
    <x v="0"/>
    <x v="1"/>
    <x v="2"/>
    <x v="1"/>
    <x v="2"/>
    <x v="12"/>
    <x v="0"/>
    <m/>
  </r>
  <r>
    <x v="0"/>
    <n v="150000"/>
    <n v="0"/>
    <n v="0"/>
    <n v="0"/>
    <x v="5628"/>
    <x v="0"/>
    <x v="0"/>
    <x v="0"/>
    <s v="03.16.25"/>
    <x v="21"/>
    <x v="0"/>
    <x v="0"/>
    <s v="Direção dos  Recursos Humanos"/>
    <s v="03.16.25"/>
    <s v="Direção dos  Recursos Humanos"/>
    <s v="03.16.25"/>
    <x v="76"/>
    <x v="0"/>
    <x v="0"/>
    <x v="1"/>
    <x v="0"/>
    <x v="0"/>
    <x v="0"/>
    <x v="0"/>
    <x v="12"/>
    <s v="1 - Dotação Anual"/>
    <x v="4"/>
    <n v="150000"/>
    <x v="2"/>
    <n v="0"/>
    <x v="1"/>
    <n v="0"/>
    <x v="608"/>
    <m/>
    <x v="0"/>
    <x v="12"/>
    <m/>
    <s v="Direção dos  Recursos Humanos"/>
    <x v="1"/>
    <m/>
    <x v="0"/>
    <x v="1"/>
    <x v="1"/>
    <x v="1"/>
    <x v="0"/>
    <x v="0"/>
    <x v="0"/>
    <x v="0"/>
    <x v="0"/>
    <x v="0"/>
    <x v="0"/>
    <s v="Direção dos  Recursos Humanos"/>
    <x v="0"/>
    <x v="0"/>
    <x v="0"/>
    <x v="0"/>
    <x v="3"/>
    <x v="0"/>
    <x v="1"/>
    <x v="2"/>
    <x v="1"/>
    <x v="2"/>
    <x v="12"/>
    <x v="0"/>
    <m/>
  </r>
  <r>
    <x v="0"/>
    <n v="240000"/>
    <n v="0"/>
    <n v="0"/>
    <n v="0"/>
    <x v="5628"/>
    <x v="0"/>
    <x v="0"/>
    <x v="0"/>
    <s v="03.16.27"/>
    <x v="38"/>
    <x v="0"/>
    <x v="0"/>
    <s v="Direção dos Assuntos Jurídicos, Fiscalização e Policia Municipal"/>
    <s v="03.16.27"/>
    <s v="Direção dos Assuntos Jurídicos, Fiscalização e Policia Municipal"/>
    <s v="03.16.27"/>
    <x v="76"/>
    <x v="0"/>
    <x v="0"/>
    <x v="1"/>
    <x v="0"/>
    <x v="0"/>
    <x v="0"/>
    <x v="0"/>
    <x v="12"/>
    <s v="1 - Dotação Anual"/>
    <x v="4"/>
    <n v="240000"/>
    <x v="2"/>
    <n v="0"/>
    <x v="1"/>
    <n v="0"/>
    <x v="608"/>
    <m/>
    <x v="0"/>
    <x v="12"/>
    <m/>
    <s v="Direção dos Assuntos Jurídicos, Fiscalização e Policia Municipal"/>
    <x v="1"/>
    <m/>
    <x v="0"/>
    <x v="1"/>
    <x v="1"/>
    <x v="1"/>
    <x v="0"/>
    <x v="0"/>
    <x v="0"/>
    <x v="0"/>
    <x v="0"/>
    <x v="0"/>
    <x v="0"/>
    <s v="Direção dos Assuntos Jurídicos, Fiscalização e Policia Municipal"/>
    <x v="0"/>
    <x v="0"/>
    <x v="0"/>
    <x v="0"/>
    <x v="3"/>
    <x v="0"/>
    <x v="1"/>
    <x v="2"/>
    <x v="1"/>
    <x v="2"/>
    <x v="12"/>
    <x v="0"/>
    <m/>
  </r>
  <r>
    <x v="0"/>
    <n v="120000"/>
    <n v="0"/>
    <n v="0"/>
    <n v="0"/>
    <x v="5628"/>
    <x v="0"/>
    <x v="0"/>
    <x v="0"/>
    <s v="03.16.12"/>
    <x v="55"/>
    <x v="0"/>
    <x v="0"/>
    <s v="Direcção de Urbanismo"/>
    <s v="03.16.12"/>
    <s v="Direcção de Urbanismo"/>
    <s v="03.16.12"/>
    <x v="76"/>
    <x v="0"/>
    <x v="0"/>
    <x v="1"/>
    <x v="0"/>
    <x v="0"/>
    <x v="0"/>
    <x v="0"/>
    <x v="12"/>
    <s v="1 - Dotação Anual"/>
    <x v="4"/>
    <n v="120000"/>
    <x v="2"/>
    <n v="0"/>
    <x v="1"/>
    <n v="0"/>
    <x v="608"/>
    <m/>
    <x v="0"/>
    <x v="12"/>
    <m/>
    <s v="Direcção de Urbanismo"/>
    <x v="1"/>
    <m/>
    <x v="0"/>
    <x v="1"/>
    <x v="1"/>
    <x v="1"/>
    <x v="0"/>
    <x v="0"/>
    <x v="0"/>
    <x v="0"/>
    <x v="0"/>
    <x v="0"/>
    <x v="0"/>
    <s v="Direcção de Urbanismo"/>
    <x v="0"/>
    <x v="0"/>
    <x v="0"/>
    <x v="0"/>
    <x v="3"/>
    <x v="0"/>
    <x v="1"/>
    <x v="2"/>
    <x v="1"/>
    <x v="2"/>
    <x v="12"/>
    <x v="0"/>
    <m/>
  </r>
  <r>
    <x v="0"/>
    <n v="180000"/>
    <n v="0"/>
    <n v="0"/>
    <n v="0"/>
    <x v="5628"/>
    <x v="0"/>
    <x v="0"/>
    <x v="0"/>
    <s v="03.16.23"/>
    <x v="41"/>
    <x v="0"/>
    <x v="0"/>
    <s v="Direção da Educação, Formação Profissional, Emprego"/>
    <s v="03.16.23"/>
    <s v="Direção da Educação, Formação Profissional, Emprego"/>
    <s v="03.16.23"/>
    <x v="76"/>
    <x v="0"/>
    <x v="0"/>
    <x v="1"/>
    <x v="0"/>
    <x v="0"/>
    <x v="0"/>
    <x v="0"/>
    <x v="12"/>
    <s v="1 - Dotação Anual"/>
    <x v="4"/>
    <n v="180000"/>
    <x v="2"/>
    <n v="0"/>
    <x v="1"/>
    <n v="0"/>
    <x v="608"/>
    <m/>
    <x v="0"/>
    <x v="12"/>
    <m/>
    <s v="Direção da Educação, Formação Profissional, Emprego"/>
    <x v="1"/>
    <m/>
    <x v="0"/>
    <x v="1"/>
    <x v="1"/>
    <x v="1"/>
    <x v="0"/>
    <x v="0"/>
    <x v="0"/>
    <x v="0"/>
    <x v="0"/>
    <x v="0"/>
    <x v="0"/>
    <s v="Direção da Educação, Formação Profissional, Emprego"/>
    <x v="0"/>
    <x v="0"/>
    <x v="0"/>
    <x v="0"/>
    <x v="3"/>
    <x v="0"/>
    <x v="1"/>
    <x v="2"/>
    <x v="1"/>
    <x v="2"/>
    <x v="12"/>
    <x v="0"/>
    <m/>
  </r>
  <r>
    <x v="0"/>
    <n v="60000"/>
    <n v="0"/>
    <n v="0"/>
    <n v="0"/>
    <x v="5628"/>
    <x v="0"/>
    <x v="0"/>
    <x v="0"/>
    <s v="03.16.24"/>
    <x v="49"/>
    <x v="0"/>
    <x v="0"/>
    <s v="Direcao da Familia, Inclusão, Género e Saúde"/>
    <s v="03.16.24"/>
    <s v="Direcao da Familia, Inclusão, Género e Saúde"/>
    <s v="03.16.24"/>
    <x v="76"/>
    <x v="0"/>
    <x v="0"/>
    <x v="1"/>
    <x v="0"/>
    <x v="0"/>
    <x v="0"/>
    <x v="0"/>
    <x v="12"/>
    <s v="1 - Dotação Anual"/>
    <x v="4"/>
    <n v="60000"/>
    <x v="2"/>
    <n v="0"/>
    <x v="1"/>
    <n v="0"/>
    <x v="608"/>
    <m/>
    <x v="0"/>
    <x v="12"/>
    <m/>
    <s v="Direcao da Familia, Inclusão, Género e Saúde"/>
    <x v="1"/>
    <m/>
    <x v="0"/>
    <x v="1"/>
    <x v="1"/>
    <x v="1"/>
    <x v="0"/>
    <x v="0"/>
    <x v="0"/>
    <x v="0"/>
    <x v="0"/>
    <x v="0"/>
    <x v="0"/>
    <s v="Direcao da Familia, Inclusão, Género e Saúde"/>
    <x v="0"/>
    <x v="0"/>
    <x v="0"/>
    <x v="0"/>
    <x v="3"/>
    <x v="0"/>
    <x v="1"/>
    <x v="2"/>
    <x v="1"/>
    <x v="2"/>
    <x v="12"/>
    <x v="0"/>
    <m/>
  </r>
  <r>
    <x v="0"/>
    <n v="150000"/>
    <n v="0"/>
    <n v="0"/>
    <n v="0"/>
    <x v="5628"/>
    <x v="0"/>
    <x v="0"/>
    <x v="0"/>
    <s v="03.16.11"/>
    <x v="25"/>
    <x v="0"/>
    <x v="0"/>
    <s v="Direcção de Obras"/>
    <s v="03.16.11"/>
    <s v="Direcção de Obras"/>
    <s v="03.16.11"/>
    <x v="76"/>
    <x v="0"/>
    <x v="0"/>
    <x v="1"/>
    <x v="0"/>
    <x v="0"/>
    <x v="0"/>
    <x v="0"/>
    <x v="12"/>
    <s v="1 - Dotação Anual"/>
    <x v="4"/>
    <n v="150000"/>
    <x v="2"/>
    <n v="0"/>
    <x v="1"/>
    <n v="0"/>
    <x v="608"/>
    <m/>
    <x v="0"/>
    <x v="12"/>
    <m/>
    <s v="Direcção de Obras"/>
    <x v="1"/>
    <m/>
    <x v="0"/>
    <x v="1"/>
    <x v="1"/>
    <x v="1"/>
    <x v="0"/>
    <x v="0"/>
    <x v="0"/>
    <x v="0"/>
    <x v="0"/>
    <x v="0"/>
    <x v="0"/>
    <s v="Direcção de Obras"/>
    <x v="0"/>
    <x v="0"/>
    <x v="0"/>
    <x v="0"/>
    <x v="3"/>
    <x v="0"/>
    <x v="1"/>
    <x v="2"/>
    <x v="1"/>
    <x v="2"/>
    <x v="12"/>
    <x v="0"/>
    <m/>
  </r>
  <r>
    <x v="0"/>
    <n v="200000"/>
    <n v="0"/>
    <n v="0"/>
    <n v="0"/>
    <x v="5628"/>
    <x v="0"/>
    <x v="0"/>
    <x v="0"/>
    <s v="03.16.01"/>
    <x v="27"/>
    <x v="0"/>
    <x v="0"/>
    <s v="Assembleia Municipal"/>
    <s v="03.16.01"/>
    <s v="Assembleia Municipal"/>
    <s v="03.16.01"/>
    <x v="40"/>
    <x v="0"/>
    <x v="0"/>
    <x v="1"/>
    <x v="0"/>
    <x v="0"/>
    <x v="0"/>
    <x v="0"/>
    <x v="12"/>
    <s v="1 - Dotação Anual"/>
    <x v="4"/>
    <n v="200000"/>
    <x v="2"/>
    <n v="0"/>
    <x v="1"/>
    <n v="0"/>
    <x v="608"/>
    <m/>
    <x v="0"/>
    <x v="12"/>
    <m/>
    <s v="Assembleia Municipal"/>
    <x v="1"/>
    <s v="AM"/>
    <x v="0"/>
    <x v="1"/>
    <x v="1"/>
    <x v="1"/>
    <x v="0"/>
    <x v="0"/>
    <x v="0"/>
    <x v="0"/>
    <x v="0"/>
    <x v="0"/>
    <x v="0"/>
    <s v="Assembleia Municipal"/>
    <x v="0"/>
    <x v="0"/>
    <x v="0"/>
    <x v="0"/>
    <x v="3"/>
    <x v="0"/>
    <x v="1"/>
    <x v="2"/>
    <x v="1"/>
    <x v="2"/>
    <x v="12"/>
    <x v="0"/>
    <m/>
  </r>
  <r>
    <x v="0"/>
    <n v="200000"/>
    <n v="0"/>
    <n v="0"/>
    <n v="0"/>
    <x v="5628"/>
    <x v="0"/>
    <x v="0"/>
    <x v="0"/>
    <s v="03.16.02"/>
    <x v="12"/>
    <x v="0"/>
    <x v="0"/>
    <s v="Gabinete do Presidente"/>
    <s v="03.16.02"/>
    <s v="Gabinete do Presidente"/>
    <s v="03.16.02"/>
    <x v="40"/>
    <x v="0"/>
    <x v="0"/>
    <x v="1"/>
    <x v="0"/>
    <x v="0"/>
    <x v="0"/>
    <x v="0"/>
    <x v="12"/>
    <s v="1 - Dotação Anual"/>
    <x v="4"/>
    <n v="200000"/>
    <x v="2"/>
    <n v="0"/>
    <x v="1"/>
    <n v="0"/>
    <x v="608"/>
    <m/>
    <x v="0"/>
    <x v="12"/>
    <m/>
    <s v="Gabinete do Presidente"/>
    <x v="1"/>
    <m/>
    <x v="0"/>
    <x v="1"/>
    <x v="1"/>
    <x v="1"/>
    <x v="0"/>
    <x v="0"/>
    <x v="0"/>
    <x v="0"/>
    <x v="0"/>
    <x v="0"/>
    <x v="0"/>
    <s v="Gabinete do Presidente"/>
    <x v="0"/>
    <x v="0"/>
    <x v="0"/>
    <x v="0"/>
    <x v="3"/>
    <x v="0"/>
    <x v="1"/>
    <x v="2"/>
    <x v="1"/>
    <x v="2"/>
    <x v="12"/>
    <x v="0"/>
    <m/>
  </r>
  <r>
    <x v="0"/>
    <n v="1460000"/>
    <n v="0"/>
    <n v="0"/>
    <n v="0"/>
    <x v="5628"/>
    <x v="0"/>
    <x v="0"/>
    <x v="0"/>
    <s v="03.16.15"/>
    <x v="0"/>
    <x v="0"/>
    <x v="0"/>
    <s v="Direção Financeira"/>
    <s v="03.16.15"/>
    <s v="Direção Financeira"/>
    <s v="03.16.15"/>
    <x v="40"/>
    <x v="0"/>
    <x v="0"/>
    <x v="1"/>
    <x v="0"/>
    <x v="0"/>
    <x v="0"/>
    <x v="0"/>
    <x v="12"/>
    <s v="1 - Dotação Anual"/>
    <x v="4"/>
    <n v="1460000"/>
    <x v="2"/>
    <n v="1380000"/>
    <x v="1"/>
    <n v="0"/>
    <x v="608"/>
    <m/>
    <x v="0"/>
    <x v="12"/>
    <m/>
    <s v="Direção Financeira"/>
    <x v="1"/>
    <m/>
    <x v="0"/>
    <x v="1"/>
    <x v="1"/>
    <x v="1"/>
    <x v="0"/>
    <x v="0"/>
    <x v="0"/>
    <x v="0"/>
    <x v="0"/>
    <x v="0"/>
    <x v="0"/>
    <s v="Direção Financeira"/>
    <x v="0"/>
    <x v="0"/>
    <x v="0"/>
    <x v="0"/>
    <x v="3"/>
    <x v="0"/>
    <x v="1"/>
    <x v="2"/>
    <x v="1"/>
    <x v="2"/>
    <x v="12"/>
    <x v="0"/>
    <m/>
  </r>
  <r>
    <x v="0"/>
    <n v="10000"/>
    <n v="0"/>
    <n v="0"/>
    <n v="0"/>
    <x v="5628"/>
    <x v="0"/>
    <x v="0"/>
    <x v="0"/>
    <s v="03.16.24"/>
    <x v="49"/>
    <x v="0"/>
    <x v="0"/>
    <s v="Direcao da Familia, Inclusão, Género e Saúde"/>
    <s v="03.16.24"/>
    <s v="Direcao da Familia, Inclusão, Género e Saúde"/>
    <s v="03.16.24"/>
    <x v="40"/>
    <x v="0"/>
    <x v="0"/>
    <x v="1"/>
    <x v="0"/>
    <x v="0"/>
    <x v="0"/>
    <x v="0"/>
    <x v="12"/>
    <s v="1 - Dotação Anual"/>
    <x v="4"/>
    <n v="10000"/>
    <x v="2"/>
    <n v="0"/>
    <x v="1"/>
    <n v="0"/>
    <x v="608"/>
    <m/>
    <x v="0"/>
    <x v="12"/>
    <m/>
    <s v="Direcao da Familia, Inclusão, Género e Saúde"/>
    <x v="1"/>
    <m/>
    <x v="0"/>
    <x v="1"/>
    <x v="1"/>
    <x v="1"/>
    <x v="0"/>
    <x v="0"/>
    <x v="0"/>
    <x v="0"/>
    <x v="0"/>
    <x v="0"/>
    <x v="0"/>
    <s v="Direcao da Familia, Inclusão, Género e Saúde"/>
    <x v="0"/>
    <x v="0"/>
    <x v="0"/>
    <x v="0"/>
    <x v="3"/>
    <x v="0"/>
    <x v="1"/>
    <x v="2"/>
    <x v="1"/>
    <x v="2"/>
    <x v="12"/>
    <x v="0"/>
    <m/>
  </r>
  <r>
    <x v="0"/>
    <n v="50000"/>
    <n v="0"/>
    <n v="0"/>
    <n v="0"/>
    <x v="5628"/>
    <x v="0"/>
    <x v="0"/>
    <x v="0"/>
    <s v="03.16.15"/>
    <x v="0"/>
    <x v="0"/>
    <x v="0"/>
    <s v="Direção Financeira"/>
    <s v="03.16.15"/>
    <s v="Direção Financeira"/>
    <s v="03.16.15"/>
    <x v="114"/>
    <x v="0"/>
    <x v="0"/>
    <x v="1"/>
    <x v="0"/>
    <x v="0"/>
    <x v="0"/>
    <x v="0"/>
    <x v="12"/>
    <s v="1 - Dotação Anual"/>
    <x v="4"/>
    <n v="50000"/>
    <x v="2"/>
    <n v="0"/>
    <x v="1"/>
    <n v="200000"/>
    <x v="608"/>
    <m/>
    <x v="0"/>
    <x v="12"/>
    <m/>
    <s v="Direção Financeira"/>
    <x v="1"/>
    <m/>
    <x v="0"/>
    <x v="1"/>
    <x v="1"/>
    <x v="1"/>
    <x v="0"/>
    <x v="0"/>
    <x v="0"/>
    <x v="0"/>
    <x v="0"/>
    <x v="0"/>
    <x v="0"/>
    <s v="Direção Financeira"/>
    <x v="0"/>
    <x v="0"/>
    <x v="0"/>
    <x v="0"/>
    <x v="3"/>
    <x v="0"/>
    <x v="1"/>
    <x v="2"/>
    <x v="1"/>
    <x v="2"/>
    <x v="12"/>
    <x v="0"/>
    <m/>
  </r>
  <r>
    <x v="0"/>
    <n v="0"/>
    <n v="0"/>
    <n v="0"/>
    <n v="0"/>
    <x v="5628"/>
    <x v="0"/>
    <x v="0"/>
    <x v="0"/>
    <s v="03.16.17"/>
    <x v="45"/>
    <x v="0"/>
    <x v="0"/>
    <s v="Direção Proteção Civil"/>
    <s v="03.16.17"/>
    <s v="Direção Proteção Civil"/>
    <s v="03.16.17"/>
    <x v="114"/>
    <x v="0"/>
    <x v="0"/>
    <x v="1"/>
    <x v="0"/>
    <x v="0"/>
    <x v="0"/>
    <x v="0"/>
    <x v="12"/>
    <s v="1 - Dotação Anual"/>
    <x v="4"/>
    <n v="0"/>
    <x v="2"/>
    <n v="0"/>
    <x v="1"/>
    <n v="0"/>
    <x v="608"/>
    <m/>
    <x v="0"/>
    <x v="12"/>
    <m/>
    <s v="Direção Proteção Civil"/>
    <x v="1"/>
    <m/>
    <x v="0"/>
    <x v="1"/>
    <x v="1"/>
    <x v="1"/>
    <x v="0"/>
    <x v="0"/>
    <x v="0"/>
    <x v="0"/>
    <x v="0"/>
    <x v="0"/>
    <x v="0"/>
    <s v="Direção Proteção Civil"/>
    <x v="0"/>
    <x v="0"/>
    <x v="0"/>
    <x v="0"/>
    <x v="3"/>
    <x v="0"/>
    <x v="1"/>
    <x v="2"/>
    <x v="1"/>
    <x v="2"/>
    <x v="12"/>
    <x v="0"/>
    <m/>
  </r>
  <r>
    <x v="0"/>
    <n v="100000"/>
    <n v="0"/>
    <n v="0"/>
    <n v="0"/>
    <x v="5628"/>
    <x v="0"/>
    <x v="0"/>
    <x v="0"/>
    <s v="03.16.25"/>
    <x v="21"/>
    <x v="0"/>
    <x v="0"/>
    <s v="Direção dos  Recursos Humanos"/>
    <s v="03.16.25"/>
    <s v="Direção dos  Recursos Humanos"/>
    <s v="03.16.25"/>
    <x v="114"/>
    <x v="0"/>
    <x v="0"/>
    <x v="1"/>
    <x v="0"/>
    <x v="0"/>
    <x v="0"/>
    <x v="0"/>
    <x v="12"/>
    <s v="1 - Dotação Anual"/>
    <x v="4"/>
    <n v="100000"/>
    <x v="2"/>
    <n v="0"/>
    <x v="1"/>
    <n v="0"/>
    <x v="608"/>
    <m/>
    <x v="0"/>
    <x v="12"/>
    <m/>
    <s v="Direção dos  Recursos Humanos"/>
    <x v="1"/>
    <m/>
    <x v="0"/>
    <x v="1"/>
    <x v="1"/>
    <x v="1"/>
    <x v="0"/>
    <x v="0"/>
    <x v="0"/>
    <x v="0"/>
    <x v="0"/>
    <x v="0"/>
    <x v="0"/>
    <s v="Direção dos  Recursos Humanos"/>
    <x v="0"/>
    <x v="0"/>
    <x v="0"/>
    <x v="0"/>
    <x v="3"/>
    <x v="0"/>
    <x v="1"/>
    <x v="2"/>
    <x v="1"/>
    <x v="2"/>
    <x v="12"/>
    <x v="0"/>
    <m/>
  </r>
  <r>
    <x v="0"/>
    <n v="36000"/>
    <n v="0"/>
    <n v="0"/>
    <n v="0"/>
    <x v="5628"/>
    <x v="0"/>
    <x v="0"/>
    <x v="0"/>
    <s v="03.16.01"/>
    <x v="27"/>
    <x v="0"/>
    <x v="0"/>
    <s v="Assembleia Municipal"/>
    <s v="03.16.01"/>
    <s v="Assembleia Municipal"/>
    <s v="03.16.01"/>
    <x v="115"/>
    <x v="0"/>
    <x v="0"/>
    <x v="1"/>
    <x v="0"/>
    <x v="0"/>
    <x v="0"/>
    <x v="0"/>
    <x v="12"/>
    <s v="1 - Dotação Anual"/>
    <x v="4"/>
    <n v="36000"/>
    <x v="2"/>
    <n v="0"/>
    <x v="1"/>
    <n v="0"/>
    <x v="608"/>
    <m/>
    <x v="0"/>
    <x v="12"/>
    <m/>
    <s v="Assembleia Municipal"/>
    <x v="1"/>
    <s v="AM"/>
    <x v="0"/>
    <x v="1"/>
    <x v="1"/>
    <x v="1"/>
    <x v="0"/>
    <x v="0"/>
    <x v="0"/>
    <x v="0"/>
    <x v="0"/>
    <x v="0"/>
    <x v="0"/>
    <s v="Assembleia Municipal"/>
    <x v="0"/>
    <x v="0"/>
    <x v="0"/>
    <x v="0"/>
    <x v="3"/>
    <x v="0"/>
    <x v="1"/>
    <x v="2"/>
    <x v="1"/>
    <x v="2"/>
    <x v="12"/>
    <x v="0"/>
    <m/>
  </r>
  <r>
    <x v="0"/>
    <n v="30000"/>
    <n v="0"/>
    <n v="0"/>
    <n v="0"/>
    <x v="5628"/>
    <x v="0"/>
    <x v="0"/>
    <x v="0"/>
    <s v="03.16.15"/>
    <x v="0"/>
    <x v="0"/>
    <x v="0"/>
    <s v="Direção Financeira"/>
    <s v="03.16.15"/>
    <s v="Direção Financeira"/>
    <s v="03.16.15"/>
    <x v="115"/>
    <x v="0"/>
    <x v="0"/>
    <x v="1"/>
    <x v="0"/>
    <x v="0"/>
    <x v="0"/>
    <x v="0"/>
    <x v="12"/>
    <s v="1 - Dotação Anual"/>
    <x v="4"/>
    <n v="30000"/>
    <x v="2"/>
    <n v="0"/>
    <x v="1"/>
    <n v="0"/>
    <x v="608"/>
    <m/>
    <x v="0"/>
    <x v="12"/>
    <m/>
    <s v="Direção Financeira"/>
    <x v="1"/>
    <m/>
    <x v="0"/>
    <x v="1"/>
    <x v="1"/>
    <x v="1"/>
    <x v="0"/>
    <x v="0"/>
    <x v="0"/>
    <x v="0"/>
    <x v="0"/>
    <x v="0"/>
    <x v="0"/>
    <s v="Direção Financeira"/>
    <x v="0"/>
    <x v="0"/>
    <x v="0"/>
    <x v="0"/>
    <x v="3"/>
    <x v="0"/>
    <x v="1"/>
    <x v="2"/>
    <x v="1"/>
    <x v="2"/>
    <x v="12"/>
    <x v="0"/>
    <m/>
  </r>
  <r>
    <x v="0"/>
    <n v="600000"/>
    <n v="0"/>
    <n v="0"/>
    <n v="0"/>
    <x v="5628"/>
    <x v="0"/>
    <x v="0"/>
    <x v="0"/>
    <s v="03.16.25"/>
    <x v="21"/>
    <x v="0"/>
    <x v="0"/>
    <s v="Direção dos  Recursos Humanos"/>
    <s v="03.16.25"/>
    <s v="Direção dos  Recursos Humanos"/>
    <s v="03.16.25"/>
    <x v="80"/>
    <x v="0"/>
    <x v="0"/>
    <x v="1"/>
    <x v="0"/>
    <x v="0"/>
    <x v="0"/>
    <x v="0"/>
    <x v="12"/>
    <s v="1 - Dotação Anual"/>
    <x v="4"/>
    <n v="600000"/>
    <x v="2"/>
    <n v="0"/>
    <x v="1"/>
    <n v="0"/>
    <x v="608"/>
    <m/>
    <x v="0"/>
    <x v="12"/>
    <m/>
    <s v="Direção dos  Recursos Humanos"/>
    <x v="1"/>
    <m/>
    <x v="0"/>
    <x v="1"/>
    <x v="1"/>
    <x v="1"/>
    <x v="0"/>
    <x v="0"/>
    <x v="0"/>
    <x v="0"/>
    <x v="0"/>
    <x v="0"/>
    <x v="0"/>
    <s v="Direção dos  Recursos Humanos"/>
    <x v="0"/>
    <x v="0"/>
    <x v="0"/>
    <x v="0"/>
    <x v="3"/>
    <x v="0"/>
    <x v="1"/>
    <x v="2"/>
    <x v="1"/>
    <x v="2"/>
    <x v="12"/>
    <x v="0"/>
    <m/>
  </r>
  <r>
    <x v="0"/>
    <n v="240000"/>
    <n v="0"/>
    <n v="0"/>
    <n v="0"/>
    <x v="5628"/>
    <x v="0"/>
    <x v="0"/>
    <x v="0"/>
    <s v="03.16.25"/>
    <x v="21"/>
    <x v="0"/>
    <x v="0"/>
    <s v="Direção dos  Recursos Humanos"/>
    <s v="03.16.25"/>
    <s v="Direção dos  Recursos Humanos"/>
    <s v="03.16.25"/>
    <x v="116"/>
    <x v="0"/>
    <x v="0"/>
    <x v="1"/>
    <x v="0"/>
    <x v="0"/>
    <x v="0"/>
    <x v="0"/>
    <x v="12"/>
    <s v="1 - Dotação Anual"/>
    <x v="4"/>
    <n v="240000"/>
    <x v="2"/>
    <n v="0"/>
    <x v="1"/>
    <n v="0"/>
    <x v="608"/>
    <m/>
    <x v="0"/>
    <x v="12"/>
    <m/>
    <s v="Direção dos  Recursos Humanos"/>
    <x v="1"/>
    <m/>
    <x v="0"/>
    <x v="1"/>
    <x v="1"/>
    <x v="1"/>
    <x v="0"/>
    <x v="0"/>
    <x v="0"/>
    <x v="0"/>
    <x v="0"/>
    <x v="0"/>
    <x v="0"/>
    <s v="Direção dos  Recursos Humanos"/>
    <x v="0"/>
    <x v="0"/>
    <x v="0"/>
    <x v="0"/>
    <x v="3"/>
    <x v="0"/>
    <x v="1"/>
    <x v="2"/>
    <x v="1"/>
    <x v="2"/>
    <x v="12"/>
    <x v="0"/>
    <m/>
  </r>
  <r>
    <x v="0"/>
    <n v="120000"/>
    <n v="0"/>
    <n v="0"/>
    <n v="0"/>
    <x v="5628"/>
    <x v="0"/>
    <x v="0"/>
    <x v="0"/>
    <s v="03.16.25"/>
    <x v="21"/>
    <x v="0"/>
    <x v="0"/>
    <s v="Direção dos  Recursos Humanos"/>
    <s v="03.16.25"/>
    <s v="Direção dos  Recursos Humanos"/>
    <s v="03.16.25"/>
    <x v="117"/>
    <x v="0"/>
    <x v="0"/>
    <x v="1"/>
    <x v="0"/>
    <x v="0"/>
    <x v="0"/>
    <x v="0"/>
    <x v="12"/>
    <s v="1 - Dotação Anual"/>
    <x v="4"/>
    <n v="120000"/>
    <x v="2"/>
    <n v="0"/>
    <x v="1"/>
    <n v="0"/>
    <x v="608"/>
    <m/>
    <x v="0"/>
    <x v="12"/>
    <m/>
    <s v="Direção dos  Recursos Humanos"/>
    <x v="1"/>
    <m/>
    <x v="0"/>
    <x v="1"/>
    <x v="1"/>
    <x v="1"/>
    <x v="0"/>
    <x v="0"/>
    <x v="0"/>
    <x v="0"/>
    <x v="0"/>
    <x v="0"/>
    <x v="0"/>
    <s v="Direção dos  Recursos Humanos"/>
    <x v="0"/>
    <x v="0"/>
    <x v="0"/>
    <x v="0"/>
    <x v="3"/>
    <x v="0"/>
    <x v="1"/>
    <x v="2"/>
    <x v="1"/>
    <x v="2"/>
    <x v="12"/>
    <x v="0"/>
    <m/>
  </r>
  <r>
    <x v="0"/>
    <n v="300000"/>
    <n v="0"/>
    <n v="0"/>
    <n v="0"/>
    <x v="5628"/>
    <x v="0"/>
    <x v="0"/>
    <x v="0"/>
    <s v="03.16.25"/>
    <x v="21"/>
    <x v="0"/>
    <x v="0"/>
    <s v="Direção dos  Recursos Humanos"/>
    <s v="03.16.25"/>
    <s v="Direção dos  Recursos Humanos"/>
    <s v="03.16.25"/>
    <x v="118"/>
    <x v="0"/>
    <x v="0"/>
    <x v="1"/>
    <x v="0"/>
    <x v="0"/>
    <x v="0"/>
    <x v="0"/>
    <x v="12"/>
    <s v="1 - Dotação Anual"/>
    <x v="4"/>
    <n v="300000"/>
    <x v="2"/>
    <n v="0"/>
    <x v="1"/>
    <n v="0"/>
    <x v="608"/>
    <m/>
    <x v="0"/>
    <x v="12"/>
    <m/>
    <s v="Direção dos  Recursos Humanos"/>
    <x v="1"/>
    <m/>
    <x v="0"/>
    <x v="1"/>
    <x v="1"/>
    <x v="1"/>
    <x v="0"/>
    <x v="0"/>
    <x v="0"/>
    <x v="0"/>
    <x v="0"/>
    <x v="0"/>
    <x v="0"/>
    <s v="Direção dos  Recursos Humanos"/>
    <x v="0"/>
    <x v="0"/>
    <x v="0"/>
    <x v="0"/>
    <x v="3"/>
    <x v="0"/>
    <x v="1"/>
    <x v="2"/>
    <x v="1"/>
    <x v="2"/>
    <x v="12"/>
    <x v="0"/>
    <m/>
  </r>
  <r>
    <x v="0"/>
    <n v="240000"/>
    <n v="0"/>
    <n v="0"/>
    <n v="0"/>
    <x v="5628"/>
    <x v="0"/>
    <x v="0"/>
    <x v="0"/>
    <s v="03.16.25"/>
    <x v="21"/>
    <x v="0"/>
    <x v="0"/>
    <s v="Direção dos  Recursos Humanos"/>
    <s v="03.16.25"/>
    <s v="Direção dos  Recursos Humanos"/>
    <s v="03.16.25"/>
    <x v="119"/>
    <x v="0"/>
    <x v="0"/>
    <x v="1"/>
    <x v="0"/>
    <x v="0"/>
    <x v="0"/>
    <x v="0"/>
    <x v="12"/>
    <s v="1 - Dotação Anual"/>
    <x v="4"/>
    <n v="240000"/>
    <x v="2"/>
    <n v="0"/>
    <x v="1"/>
    <n v="0"/>
    <x v="608"/>
    <m/>
    <x v="0"/>
    <x v="12"/>
    <m/>
    <s v="Direção dos  Recursos Humanos"/>
    <x v="1"/>
    <m/>
    <x v="0"/>
    <x v="1"/>
    <x v="1"/>
    <x v="1"/>
    <x v="0"/>
    <x v="0"/>
    <x v="0"/>
    <x v="0"/>
    <x v="0"/>
    <x v="0"/>
    <x v="0"/>
    <s v="Direção dos  Recursos Humanos"/>
    <x v="0"/>
    <x v="0"/>
    <x v="0"/>
    <x v="0"/>
    <x v="3"/>
    <x v="0"/>
    <x v="1"/>
    <x v="2"/>
    <x v="1"/>
    <x v="2"/>
    <x v="12"/>
    <x v="0"/>
    <m/>
  </r>
  <r>
    <x v="0"/>
    <n v="300000"/>
    <n v="0"/>
    <n v="0"/>
    <n v="0"/>
    <x v="5628"/>
    <x v="0"/>
    <x v="0"/>
    <x v="0"/>
    <s v="03.16.25"/>
    <x v="21"/>
    <x v="0"/>
    <x v="0"/>
    <s v="Direção dos  Recursos Humanos"/>
    <s v="03.16.25"/>
    <s v="Direção dos  Recursos Humanos"/>
    <s v="03.16.25"/>
    <x v="120"/>
    <x v="0"/>
    <x v="0"/>
    <x v="1"/>
    <x v="0"/>
    <x v="0"/>
    <x v="0"/>
    <x v="0"/>
    <x v="12"/>
    <s v="1 - Dotação Anual"/>
    <x v="4"/>
    <n v="300000"/>
    <x v="2"/>
    <n v="0"/>
    <x v="1"/>
    <n v="0"/>
    <x v="608"/>
    <m/>
    <x v="0"/>
    <x v="12"/>
    <m/>
    <s v="Direção dos  Recursos Humanos"/>
    <x v="1"/>
    <m/>
    <x v="0"/>
    <x v="1"/>
    <x v="1"/>
    <x v="1"/>
    <x v="0"/>
    <x v="0"/>
    <x v="0"/>
    <x v="0"/>
    <x v="0"/>
    <x v="0"/>
    <x v="0"/>
    <s v="Direção dos  Recursos Humanos"/>
    <x v="0"/>
    <x v="0"/>
    <x v="0"/>
    <x v="0"/>
    <x v="3"/>
    <x v="0"/>
    <x v="1"/>
    <x v="2"/>
    <x v="1"/>
    <x v="2"/>
    <x v="12"/>
    <x v="0"/>
    <m/>
  </r>
  <r>
    <x v="0"/>
    <n v="7000000"/>
    <n v="0"/>
    <n v="0"/>
    <n v="0"/>
    <x v="5628"/>
    <x v="0"/>
    <x v="0"/>
    <x v="0"/>
    <s v="03.16.15"/>
    <x v="0"/>
    <x v="0"/>
    <x v="0"/>
    <s v="Direção Financeira"/>
    <s v="03.16.15"/>
    <s v="Direção Financeira"/>
    <s v="03.16.15"/>
    <x v="7"/>
    <x v="0"/>
    <x v="0"/>
    <x v="1"/>
    <x v="0"/>
    <x v="0"/>
    <x v="0"/>
    <x v="0"/>
    <x v="12"/>
    <s v="1 - Dotação Anual"/>
    <x v="4"/>
    <n v="7000000"/>
    <x v="2"/>
    <n v="0"/>
    <x v="1"/>
    <n v="1000000"/>
    <x v="608"/>
    <m/>
    <x v="0"/>
    <x v="12"/>
    <m/>
    <s v="Direção Financeira"/>
    <x v="1"/>
    <m/>
    <x v="0"/>
    <x v="1"/>
    <x v="1"/>
    <x v="1"/>
    <x v="0"/>
    <x v="0"/>
    <x v="0"/>
    <x v="0"/>
    <x v="0"/>
    <x v="0"/>
    <x v="0"/>
    <s v="Direção Financeira"/>
    <x v="0"/>
    <x v="0"/>
    <x v="0"/>
    <x v="0"/>
    <x v="3"/>
    <x v="0"/>
    <x v="1"/>
    <x v="2"/>
    <x v="1"/>
    <x v="2"/>
    <x v="12"/>
    <x v="0"/>
    <m/>
  </r>
  <r>
    <x v="0"/>
    <n v="15000"/>
    <n v="0"/>
    <n v="0"/>
    <n v="0"/>
    <x v="5628"/>
    <x v="0"/>
    <x v="0"/>
    <x v="0"/>
    <s v="03.16.10"/>
    <x v="47"/>
    <x v="0"/>
    <x v="0"/>
    <s v="Delegações Municipais "/>
    <s v="03.16.10"/>
    <s v="Delegações Municipais "/>
    <s v="03.16.10"/>
    <x v="45"/>
    <x v="0"/>
    <x v="0"/>
    <x v="1"/>
    <x v="0"/>
    <x v="0"/>
    <x v="0"/>
    <x v="0"/>
    <x v="12"/>
    <s v="1 - Dotação Anual"/>
    <x v="4"/>
    <n v="15000"/>
    <x v="2"/>
    <n v="0"/>
    <x v="1"/>
    <n v="0"/>
    <x v="608"/>
    <m/>
    <x v="0"/>
    <x v="12"/>
    <m/>
    <s v="Delegações Municipais "/>
    <x v="1"/>
    <m/>
    <x v="0"/>
    <x v="1"/>
    <x v="1"/>
    <x v="1"/>
    <x v="0"/>
    <x v="0"/>
    <x v="0"/>
    <x v="0"/>
    <x v="0"/>
    <x v="0"/>
    <x v="0"/>
    <s v="Delegações Municipais "/>
    <x v="0"/>
    <x v="0"/>
    <x v="0"/>
    <x v="0"/>
    <x v="3"/>
    <x v="0"/>
    <x v="1"/>
    <x v="2"/>
    <x v="1"/>
    <x v="2"/>
    <x v="12"/>
    <x v="0"/>
    <m/>
  </r>
  <r>
    <x v="0"/>
    <n v="30000"/>
    <n v="0"/>
    <n v="0"/>
    <n v="0"/>
    <x v="5628"/>
    <x v="0"/>
    <x v="0"/>
    <x v="0"/>
    <s v="03.16.15"/>
    <x v="0"/>
    <x v="0"/>
    <x v="0"/>
    <s v="Direção Financeira"/>
    <s v="03.16.15"/>
    <s v="Direção Financeira"/>
    <s v="03.16.15"/>
    <x v="45"/>
    <x v="0"/>
    <x v="0"/>
    <x v="1"/>
    <x v="0"/>
    <x v="0"/>
    <x v="0"/>
    <x v="0"/>
    <x v="12"/>
    <s v="1 - Dotação Anual"/>
    <x v="4"/>
    <n v="30000"/>
    <x v="2"/>
    <n v="0"/>
    <x v="1"/>
    <n v="0"/>
    <x v="608"/>
    <m/>
    <x v="0"/>
    <x v="12"/>
    <m/>
    <s v="Direção Financeira"/>
    <x v="1"/>
    <m/>
    <x v="0"/>
    <x v="1"/>
    <x v="1"/>
    <x v="1"/>
    <x v="0"/>
    <x v="0"/>
    <x v="0"/>
    <x v="0"/>
    <x v="0"/>
    <x v="0"/>
    <x v="0"/>
    <s v="Direção Financeira"/>
    <x v="0"/>
    <x v="0"/>
    <x v="0"/>
    <x v="0"/>
    <x v="3"/>
    <x v="0"/>
    <x v="1"/>
    <x v="2"/>
    <x v="1"/>
    <x v="2"/>
    <x v="12"/>
    <x v="0"/>
    <m/>
  </r>
  <r>
    <x v="0"/>
    <n v="20000"/>
    <n v="0"/>
    <n v="0"/>
    <n v="0"/>
    <x v="5628"/>
    <x v="0"/>
    <x v="0"/>
    <x v="0"/>
    <s v="03.16.16"/>
    <x v="53"/>
    <x v="0"/>
    <x v="0"/>
    <s v="Direção Ambiente e Saneamento "/>
    <s v="03.16.16"/>
    <s v="Direção Ambiente e Saneamento "/>
    <s v="03.16.16"/>
    <x v="45"/>
    <x v="0"/>
    <x v="0"/>
    <x v="1"/>
    <x v="0"/>
    <x v="0"/>
    <x v="0"/>
    <x v="0"/>
    <x v="12"/>
    <s v="1 - Dotação Anual"/>
    <x v="4"/>
    <n v="20000"/>
    <x v="2"/>
    <n v="0"/>
    <x v="1"/>
    <n v="0"/>
    <x v="608"/>
    <m/>
    <x v="0"/>
    <x v="12"/>
    <m/>
    <s v="Direção Ambiente e Saneamento "/>
    <x v="1"/>
    <m/>
    <x v="0"/>
    <x v="1"/>
    <x v="1"/>
    <x v="1"/>
    <x v="0"/>
    <x v="0"/>
    <x v="0"/>
    <x v="0"/>
    <x v="0"/>
    <x v="0"/>
    <x v="0"/>
    <s v="Direção Ambiente e Saneamento "/>
    <x v="0"/>
    <x v="0"/>
    <x v="0"/>
    <x v="0"/>
    <x v="3"/>
    <x v="0"/>
    <x v="1"/>
    <x v="2"/>
    <x v="1"/>
    <x v="2"/>
    <x v="12"/>
    <x v="0"/>
    <m/>
  </r>
  <r>
    <x v="0"/>
    <n v="40000"/>
    <n v="0"/>
    <n v="0"/>
    <n v="0"/>
    <x v="5628"/>
    <x v="0"/>
    <x v="0"/>
    <x v="0"/>
    <s v="03.16.25"/>
    <x v="21"/>
    <x v="0"/>
    <x v="0"/>
    <s v="Direção dos  Recursos Humanos"/>
    <s v="03.16.25"/>
    <s v="Direção dos  Recursos Humanos"/>
    <s v="03.16.25"/>
    <x v="45"/>
    <x v="0"/>
    <x v="0"/>
    <x v="1"/>
    <x v="0"/>
    <x v="0"/>
    <x v="0"/>
    <x v="0"/>
    <x v="12"/>
    <s v="1 - Dotação Anual"/>
    <x v="4"/>
    <n v="40000"/>
    <x v="2"/>
    <n v="0"/>
    <x v="1"/>
    <n v="0"/>
    <x v="608"/>
    <m/>
    <x v="0"/>
    <x v="12"/>
    <m/>
    <s v="Direção dos  Recursos Humanos"/>
    <x v="1"/>
    <m/>
    <x v="0"/>
    <x v="1"/>
    <x v="1"/>
    <x v="1"/>
    <x v="0"/>
    <x v="0"/>
    <x v="0"/>
    <x v="0"/>
    <x v="0"/>
    <x v="0"/>
    <x v="0"/>
    <s v="Direção dos  Recursos Humanos"/>
    <x v="0"/>
    <x v="0"/>
    <x v="0"/>
    <x v="0"/>
    <x v="3"/>
    <x v="0"/>
    <x v="1"/>
    <x v="2"/>
    <x v="1"/>
    <x v="2"/>
    <x v="12"/>
    <x v="0"/>
    <m/>
  </r>
  <r>
    <x v="0"/>
    <n v="22000"/>
    <n v="0"/>
    <n v="0"/>
    <n v="0"/>
    <x v="5628"/>
    <x v="0"/>
    <x v="0"/>
    <x v="0"/>
    <s v="03.16.23"/>
    <x v="41"/>
    <x v="0"/>
    <x v="0"/>
    <s v="Direção da Educação, Formação Profissional, Emprego"/>
    <s v="03.16.23"/>
    <s v="Direção da Educação, Formação Profissional, Emprego"/>
    <s v="03.16.23"/>
    <x v="45"/>
    <x v="0"/>
    <x v="0"/>
    <x v="1"/>
    <x v="0"/>
    <x v="0"/>
    <x v="0"/>
    <x v="0"/>
    <x v="12"/>
    <s v="1 - Dotação Anual"/>
    <x v="4"/>
    <n v="22000"/>
    <x v="2"/>
    <n v="0"/>
    <x v="1"/>
    <n v="0"/>
    <x v="608"/>
    <m/>
    <x v="0"/>
    <x v="12"/>
    <m/>
    <s v="Direção da Educação, Formação Profissional, Emprego"/>
    <x v="1"/>
    <m/>
    <x v="0"/>
    <x v="1"/>
    <x v="1"/>
    <x v="1"/>
    <x v="0"/>
    <x v="0"/>
    <x v="0"/>
    <x v="0"/>
    <x v="0"/>
    <x v="0"/>
    <x v="0"/>
    <s v="Direção da Educação, Formação Profissional, Emprego"/>
    <x v="0"/>
    <x v="0"/>
    <x v="0"/>
    <x v="0"/>
    <x v="3"/>
    <x v="0"/>
    <x v="1"/>
    <x v="2"/>
    <x v="1"/>
    <x v="2"/>
    <x v="12"/>
    <x v="0"/>
    <m/>
  </r>
  <r>
    <x v="0"/>
    <n v="8000"/>
    <n v="0"/>
    <n v="0"/>
    <n v="0"/>
    <x v="5628"/>
    <x v="0"/>
    <x v="0"/>
    <x v="0"/>
    <s v="03.16.11"/>
    <x v="25"/>
    <x v="0"/>
    <x v="0"/>
    <s v="Direcção de Obras"/>
    <s v="03.16.11"/>
    <s v="Direcção de Obras"/>
    <s v="03.16.11"/>
    <x v="45"/>
    <x v="0"/>
    <x v="0"/>
    <x v="1"/>
    <x v="0"/>
    <x v="0"/>
    <x v="0"/>
    <x v="0"/>
    <x v="12"/>
    <s v="1 - Dotação Anual"/>
    <x v="4"/>
    <n v="8000"/>
    <x v="2"/>
    <n v="0"/>
    <x v="1"/>
    <n v="0"/>
    <x v="608"/>
    <m/>
    <x v="0"/>
    <x v="12"/>
    <m/>
    <s v="Direcção de Obras"/>
    <x v="1"/>
    <m/>
    <x v="0"/>
    <x v="1"/>
    <x v="1"/>
    <x v="1"/>
    <x v="0"/>
    <x v="0"/>
    <x v="0"/>
    <x v="0"/>
    <x v="0"/>
    <x v="0"/>
    <x v="0"/>
    <s v="Direcção de Obras"/>
    <x v="0"/>
    <x v="0"/>
    <x v="0"/>
    <x v="0"/>
    <x v="3"/>
    <x v="0"/>
    <x v="1"/>
    <x v="2"/>
    <x v="1"/>
    <x v="2"/>
    <x v="12"/>
    <x v="0"/>
    <m/>
  </r>
  <r>
    <x v="0"/>
    <n v="685000"/>
    <n v="0"/>
    <n v="0"/>
    <n v="0"/>
    <x v="5628"/>
    <x v="0"/>
    <x v="0"/>
    <x v="0"/>
    <s v="03.16.15"/>
    <x v="0"/>
    <x v="0"/>
    <x v="0"/>
    <s v="Direção Financeira"/>
    <s v="03.16.15"/>
    <s v="Direção Financeira"/>
    <s v="03.16.15"/>
    <x v="28"/>
    <x v="0"/>
    <x v="0"/>
    <x v="1"/>
    <x v="0"/>
    <x v="0"/>
    <x v="0"/>
    <x v="0"/>
    <x v="12"/>
    <s v="1 - Dotação Anual"/>
    <x v="4"/>
    <n v="685000"/>
    <x v="2"/>
    <n v="600000"/>
    <x v="1"/>
    <n v="215000"/>
    <x v="608"/>
    <m/>
    <x v="0"/>
    <x v="12"/>
    <m/>
    <s v="Direção Financeira"/>
    <x v="1"/>
    <m/>
    <x v="0"/>
    <x v="1"/>
    <x v="1"/>
    <x v="1"/>
    <x v="0"/>
    <x v="0"/>
    <x v="0"/>
    <x v="0"/>
    <x v="0"/>
    <x v="0"/>
    <x v="0"/>
    <s v="Direção Financeira"/>
    <x v="0"/>
    <x v="0"/>
    <x v="0"/>
    <x v="0"/>
    <x v="3"/>
    <x v="0"/>
    <x v="1"/>
    <x v="2"/>
    <x v="1"/>
    <x v="2"/>
    <x v="12"/>
    <x v="0"/>
    <m/>
  </r>
  <r>
    <x v="0"/>
    <n v="250000"/>
    <n v="0"/>
    <n v="0"/>
    <n v="0"/>
    <x v="5628"/>
    <x v="0"/>
    <x v="0"/>
    <x v="0"/>
    <s v="03.16.10"/>
    <x v="47"/>
    <x v="0"/>
    <x v="0"/>
    <s v="Delegações Municipais "/>
    <s v="03.16.10"/>
    <s v="Delegações Municipais "/>
    <s v="03.16.10"/>
    <x v="12"/>
    <x v="0"/>
    <x v="0"/>
    <x v="1"/>
    <x v="0"/>
    <x v="0"/>
    <x v="0"/>
    <x v="0"/>
    <x v="12"/>
    <s v="1 - Dotação Anual"/>
    <x v="4"/>
    <n v="250000"/>
    <x v="2"/>
    <n v="0"/>
    <x v="1"/>
    <n v="0"/>
    <x v="608"/>
    <m/>
    <x v="0"/>
    <x v="12"/>
    <m/>
    <s v="Delegações Municipais "/>
    <x v="1"/>
    <m/>
    <x v="0"/>
    <x v="1"/>
    <x v="1"/>
    <x v="1"/>
    <x v="0"/>
    <x v="0"/>
    <x v="0"/>
    <x v="0"/>
    <x v="0"/>
    <x v="0"/>
    <x v="0"/>
    <s v="Delegações Municipais "/>
    <x v="0"/>
    <x v="0"/>
    <x v="0"/>
    <x v="0"/>
    <x v="3"/>
    <x v="0"/>
    <x v="1"/>
    <x v="2"/>
    <x v="1"/>
    <x v="2"/>
    <x v="12"/>
    <x v="0"/>
    <m/>
  </r>
  <r>
    <x v="0"/>
    <n v="2030000"/>
    <n v="0"/>
    <n v="0"/>
    <n v="0"/>
    <x v="5628"/>
    <x v="0"/>
    <x v="0"/>
    <x v="0"/>
    <s v="03.16.15"/>
    <x v="0"/>
    <x v="0"/>
    <x v="0"/>
    <s v="Direção Financeira"/>
    <s v="03.16.15"/>
    <s v="Direção Financeira"/>
    <s v="03.16.15"/>
    <x v="12"/>
    <x v="0"/>
    <x v="0"/>
    <x v="1"/>
    <x v="0"/>
    <x v="0"/>
    <x v="0"/>
    <x v="0"/>
    <x v="12"/>
    <s v="1 - Dotação Anual"/>
    <x v="4"/>
    <n v="2030000"/>
    <x v="2"/>
    <n v="1030000"/>
    <x v="1"/>
    <n v="0"/>
    <x v="608"/>
    <m/>
    <x v="0"/>
    <x v="12"/>
    <m/>
    <s v="Direção Financeira"/>
    <x v="1"/>
    <m/>
    <x v="0"/>
    <x v="1"/>
    <x v="1"/>
    <x v="1"/>
    <x v="0"/>
    <x v="0"/>
    <x v="0"/>
    <x v="0"/>
    <x v="0"/>
    <x v="0"/>
    <x v="0"/>
    <s v="Direção Financeira"/>
    <x v="0"/>
    <x v="0"/>
    <x v="0"/>
    <x v="0"/>
    <x v="3"/>
    <x v="0"/>
    <x v="1"/>
    <x v="2"/>
    <x v="1"/>
    <x v="2"/>
    <x v="12"/>
    <x v="0"/>
    <m/>
  </r>
  <r>
    <x v="0"/>
    <n v="250000"/>
    <n v="0"/>
    <n v="0"/>
    <n v="0"/>
    <x v="5628"/>
    <x v="0"/>
    <x v="0"/>
    <x v="0"/>
    <s v="03.16.15"/>
    <x v="0"/>
    <x v="0"/>
    <x v="0"/>
    <s v="Direção Financeira"/>
    <s v="03.16.15"/>
    <s v="Direção Financeira"/>
    <s v="03.16.15"/>
    <x v="78"/>
    <x v="0"/>
    <x v="0"/>
    <x v="1"/>
    <x v="0"/>
    <x v="0"/>
    <x v="0"/>
    <x v="0"/>
    <x v="12"/>
    <s v="1 - Dotação Anual"/>
    <x v="4"/>
    <n v="250000"/>
    <x v="2"/>
    <n v="150000"/>
    <x v="1"/>
    <n v="0"/>
    <x v="608"/>
    <m/>
    <x v="0"/>
    <x v="12"/>
    <m/>
    <s v="Direção Financeira"/>
    <x v="1"/>
    <m/>
    <x v="0"/>
    <x v="1"/>
    <x v="1"/>
    <x v="1"/>
    <x v="0"/>
    <x v="0"/>
    <x v="0"/>
    <x v="0"/>
    <x v="0"/>
    <x v="0"/>
    <x v="0"/>
    <s v="Direção Financeira"/>
    <x v="0"/>
    <x v="0"/>
    <x v="0"/>
    <x v="0"/>
    <x v="3"/>
    <x v="0"/>
    <x v="1"/>
    <x v="2"/>
    <x v="1"/>
    <x v="2"/>
    <x v="12"/>
    <x v="0"/>
    <m/>
  </r>
  <r>
    <x v="0"/>
    <n v="150000"/>
    <n v="0"/>
    <n v="0"/>
    <n v="0"/>
    <x v="5628"/>
    <x v="0"/>
    <x v="0"/>
    <x v="0"/>
    <s v="03.16.15"/>
    <x v="0"/>
    <x v="0"/>
    <x v="0"/>
    <s v="Direção Financeira"/>
    <s v="03.16.15"/>
    <s v="Direção Financeira"/>
    <s v="03.16.15"/>
    <x v="84"/>
    <x v="0"/>
    <x v="0"/>
    <x v="1"/>
    <x v="0"/>
    <x v="0"/>
    <x v="0"/>
    <x v="0"/>
    <x v="12"/>
    <s v="1 - Dotação Anual"/>
    <x v="4"/>
    <n v="150000"/>
    <x v="2"/>
    <n v="0"/>
    <x v="1"/>
    <n v="50000"/>
    <x v="608"/>
    <m/>
    <x v="0"/>
    <x v="12"/>
    <m/>
    <s v="Direção Financeira"/>
    <x v="1"/>
    <m/>
    <x v="0"/>
    <x v="1"/>
    <x v="1"/>
    <x v="1"/>
    <x v="0"/>
    <x v="0"/>
    <x v="0"/>
    <x v="0"/>
    <x v="0"/>
    <x v="0"/>
    <x v="0"/>
    <s v="Direção Financeira"/>
    <x v="0"/>
    <x v="0"/>
    <x v="0"/>
    <x v="0"/>
    <x v="3"/>
    <x v="0"/>
    <x v="1"/>
    <x v="2"/>
    <x v="1"/>
    <x v="2"/>
    <x v="12"/>
    <x v="0"/>
    <m/>
  </r>
  <r>
    <x v="0"/>
    <n v="7080000"/>
    <n v="0"/>
    <n v="0"/>
    <n v="0"/>
    <x v="5628"/>
    <x v="0"/>
    <x v="0"/>
    <x v="0"/>
    <s v="03.16.15"/>
    <x v="0"/>
    <x v="0"/>
    <x v="0"/>
    <s v="Direção Financeira"/>
    <s v="03.16.15"/>
    <s v="Direção Financeira"/>
    <s v="03.16.15"/>
    <x v="13"/>
    <x v="0"/>
    <x v="0"/>
    <x v="1"/>
    <x v="0"/>
    <x v="0"/>
    <x v="0"/>
    <x v="0"/>
    <x v="12"/>
    <s v="1 - Dotação Anual"/>
    <x v="4"/>
    <n v="7080000"/>
    <x v="2"/>
    <n v="3080000"/>
    <x v="1"/>
    <n v="0"/>
    <x v="608"/>
    <m/>
    <x v="0"/>
    <x v="12"/>
    <m/>
    <s v="Direção Financeira"/>
    <x v="1"/>
    <m/>
    <x v="0"/>
    <x v="1"/>
    <x v="1"/>
    <x v="1"/>
    <x v="0"/>
    <x v="0"/>
    <x v="0"/>
    <x v="0"/>
    <x v="0"/>
    <x v="0"/>
    <x v="0"/>
    <s v="Direção Financeira"/>
    <x v="0"/>
    <x v="0"/>
    <x v="0"/>
    <x v="0"/>
    <x v="3"/>
    <x v="0"/>
    <x v="1"/>
    <x v="2"/>
    <x v="1"/>
    <x v="2"/>
    <x v="12"/>
    <x v="0"/>
    <m/>
  </r>
  <r>
    <x v="0"/>
    <n v="400000"/>
    <n v="0"/>
    <n v="0"/>
    <n v="0"/>
    <x v="5628"/>
    <x v="0"/>
    <x v="0"/>
    <x v="0"/>
    <s v="03.16.15"/>
    <x v="0"/>
    <x v="0"/>
    <x v="0"/>
    <s v="Direção Financeira"/>
    <s v="03.16.15"/>
    <s v="Direção Financeira"/>
    <s v="03.16.15"/>
    <x v="82"/>
    <x v="0"/>
    <x v="0"/>
    <x v="1"/>
    <x v="0"/>
    <x v="0"/>
    <x v="0"/>
    <x v="0"/>
    <x v="12"/>
    <s v="1 - Dotação Anual"/>
    <x v="4"/>
    <n v="400000"/>
    <x v="2"/>
    <n v="0"/>
    <x v="1"/>
    <n v="100000"/>
    <x v="608"/>
    <m/>
    <x v="0"/>
    <x v="12"/>
    <m/>
    <s v="Direção Financeira"/>
    <x v="1"/>
    <m/>
    <x v="0"/>
    <x v="1"/>
    <x v="1"/>
    <x v="1"/>
    <x v="0"/>
    <x v="0"/>
    <x v="0"/>
    <x v="0"/>
    <x v="0"/>
    <x v="0"/>
    <x v="0"/>
    <s v="Direção Financeira"/>
    <x v="0"/>
    <x v="0"/>
    <x v="0"/>
    <x v="0"/>
    <x v="3"/>
    <x v="0"/>
    <x v="1"/>
    <x v="2"/>
    <x v="1"/>
    <x v="2"/>
    <x v="12"/>
    <x v="0"/>
    <m/>
  </r>
  <r>
    <x v="0"/>
    <n v="880000"/>
    <n v="0"/>
    <n v="0"/>
    <n v="0"/>
    <x v="5628"/>
    <x v="0"/>
    <x v="0"/>
    <x v="0"/>
    <s v="03.16.15"/>
    <x v="0"/>
    <x v="0"/>
    <x v="0"/>
    <s v="Direção Financeira"/>
    <s v="03.16.15"/>
    <s v="Direção Financeira"/>
    <s v="03.16.15"/>
    <x v="51"/>
    <x v="0"/>
    <x v="0"/>
    <x v="1"/>
    <x v="0"/>
    <x v="0"/>
    <x v="0"/>
    <x v="0"/>
    <x v="12"/>
    <s v="1 - Dotação Anual"/>
    <x v="4"/>
    <n v="880000"/>
    <x v="2"/>
    <n v="0"/>
    <x v="1"/>
    <n v="120000"/>
    <x v="608"/>
    <m/>
    <x v="0"/>
    <x v="12"/>
    <m/>
    <s v="Direção Financeira"/>
    <x v="1"/>
    <m/>
    <x v="0"/>
    <x v="1"/>
    <x v="1"/>
    <x v="1"/>
    <x v="0"/>
    <x v="0"/>
    <x v="0"/>
    <x v="0"/>
    <x v="0"/>
    <x v="0"/>
    <x v="0"/>
    <s v="Direção Financeira"/>
    <x v="0"/>
    <x v="0"/>
    <x v="0"/>
    <x v="0"/>
    <x v="3"/>
    <x v="0"/>
    <x v="1"/>
    <x v="2"/>
    <x v="1"/>
    <x v="2"/>
    <x v="12"/>
    <x v="0"/>
    <m/>
  </r>
  <r>
    <x v="0"/>
    <n v="8850000"/>
    <n v="0"/>
    <n v="0"/>
    <n v="0"/>
    <x v="5628"/>
    <x v="0"/>
    <x v="0"/>
    <x v="0"/>
    <s v="03.16.15"/>
    <x v="0"/>
    <x v="0"/>
    <x v="0"/>
    <s v="Direção Financeira"/>
    <s v="03.16.15"/>
    <s v="Direção Financeira"/>
    <s v="03.16.15"/>
    <x v="50"/>
    <x v="0"/>
    <x v="0"/>
    <x v="1"/>
    <x v="0"/>
    <x v="0"/>
    <x v="0"/>
    <x v="0"/>
    <x v="12"/>
    <s v="1 - Dotação Anual"/>
    <x v="4"/>
    <n v="8850000"/>
    <x v="2"/>
    <n v="8650000"/>
    <x v="1"/>
    <n v="0"/>
    <x v="608"/>
    <m/>
    <x v="0"/>
    <x v="12"/>
    <m/>
    <s v="Direção Financeira"/>
    <x v="1"/>
    <m/>
    <x v="0"/>
    <x v="1"/>
    <x v="1"/>
    <x v="1"/>
    <x v="0"/>
    <x v="0"/>
    <x v="0"/>
    <x v="0"/>
    <x v="0"/>
    <x v="0"/>
    <x v="0"/>
    <s v="Direção Financeira"/>
    <x v="0"/>
    <x v="0"/>
    <x v="0"/>
    <x v="0"/>
    <x v="3"/>
    <x v="0"/>
    <x v="1"/>
    <x v="2"/>
    <x v="1"/>
    <x v="2"/>
    <x v="12"/>
    <x v="0"/>
    <m/>
  </r>
  <r>
    <x v="0"/>
    <n v="50000"/>
    <n v="0"/>
    <n v="0"/>
    <n v="0"/>
    <x v="5628"/>
    <x v="0"/>
    <x v="0"/>
    <x v="0"/>
    <s v="03.16.15"/>
    <x v="0"/>
    <x v="0"/>
    <x v="0"/>
    <s v="Direção Financeira"/>
    <s v="03.16.15"/>
    <s v="Direção Financeira"/>
    <s v="03.16.15"/>
    <x v="121"/>
    <x v="0"/>
    <x v="0"/>
    <x v="0"/>
    <x v="0"/>
    <x v="0"/>
    <x v="0"/>
    <x v="0"/>
    <x v="12"/>
    <s v="1 - Dotação Anual"/>
    <x v="4"/>
    <n v="50000"/>
    <x v="2"/>
    <n v="0"/>
    <x v="1"/>
    <n v="0"/>
    <x v="608"/>
    <m/>
    <x v="0"/>
    <x v="12"/>
    <m/>
    <s v="Direção Financeira"/>
    <x v="1"/>
    <m/>
    <x v="0"/>
    <x v="1"/>
    <x v="1"/>
    <x v="1"/>
    <x v="0"/>
    <x v="0"/>
    <x v="0"/>
    <x v="0"/>
    <x v="0"/>
    <x v="0"/>
    <x v="0"/>
    <s v="Direção Financeira"/>
    <x v="0"/>
    <x v="0"/>
    <x v="0"/>
    <x v="0"/>
    <x v="3"/>
    <x v="0"/>
    <x v="1"/>
    <x v="2"/>
    <x v="1"/>
    <x v="2"/>
    <x v="12"/>
    <x v="0"/>
    <m/>
  </r>
  <r>
    <x v="0"/>
    <n v="2300000"/>
    <n v="0"/>
    <n v="0"/>
    <n v="0"/>
    <x v="5628"/>
    <x v="0"/>
    <x v="0"/>
    <x v="0"/>
    <s v="03.16.15"/>
    <x v="0"/>
    <x v="0"/>
    <x v="0"/>
    <s v="Direção Financeira"/>
    <s v="03.16.15"/>
    <s v="Direção Financeira"/>
    <s v="03.16.15"/>
    <x v="41"/>
    <x v="0"/>
    <x v="0"/>
    <x v="0"/>
    <x v="0"/>
    <x v="0"/>
    <x v="0"/>
    <x v="0"/>
    <x v="12"/>
    <s v="1 - Dotação Anual"/>
    <x v="4"/>
    <n v="2300000"/>
    <x v="2"/>
    <n v="1300000"/>
    <x v="1"/>
    <n v="0"/>
    <x v="608"/>
    <m/>
    <x v="0"/>
    <x v="12"/>
    <m/>
    <s v="Direção Financeira"/>
    <x v="1"/>
    <m/>
    <x v="0"/>
    <x v="1"/>
    <x v="1"/>
    <x v="1"/>
    <x v="0"/>
    <x v="0"/>
    <x v="0"/>
    <x v="0"/>
    <x v="0"/>
    <x v="0"/>
    <x v="0"/>
    <s v="Direção Financeira"/>
    <x v="0"/>
    <x v="0"/>
    <x v="0"/>
    <x v="0"/>
    <x v="3"/>
    <x v="0"/>
    <x v="1"/>
    <x v="2"/>
    <x v="1"/>
    <x v="2"/>
    <x v="12"/>
    <x v="0"/>
    <m/>
  </r>
  <r>
    <x v="0"/>
    <n v="47800"/>
    <n v="0"/>
    <n v="0"/>
    <n v="0"/>
    <x v="5628"/>
    <x v="0"/>
    <x v="0"/>
    <x v="0"/>
    <s v="03.16.01"/>
    <x v="27"/>
    <x v="0"/>
    <x v="0"/>
    <s v="Assembleia Municipal"/>
    <s v="03.16.01"/>
    <s v="Assembleia Municipal"/>
    <s v="03.16.01"/>
    <x v="8"/>
    <x v="0"/>
    <x v="0"/>
    <x v="0"/>
    <x v="0"/>
    <x v="0"/>
    <x v="0"/>
    <x v="0"/>
    <x v="12"/>
    <s v="1 - Dotação Anual"/>
    <x v="4"/>
    <n v="47800"/>
    <x v="2"/>
    <n v="7000"/>
    <x v="1"/>
    <n v="0"/>
    <x v="608"/>
    <m/>
    <x v="0"/>
    <x v="12"/>
    <m/>
    <s v="Assembleia Municipal"/>
    <x v="1"/>
    <s v="AM"/>
    <x v="0"/>
    <x v="1"/>
    <x v="1"/>
    <x v="1"/>
    <x v="0"/>
    <x v="0"/>
    <x v="0"/>
    <x v="0"/>
    <x v="0"/>
    <x v="0"/>
    <x v="0"/>
    <s v="Assembleia Municipal"/>
    <x v="0"/>
    <x v="0"/>
    <x v="0"/>
    <x v="0"/>
    <x v="3"/>
    <x v="0"/>
    <x v="1"/>
    <x v="2"/>
    <x v="1"/>
    <x v="2"/>
    <x v="12"/>
    <x v="0"/>
    <m/>
  </r>
  <r>
    <x v="0"/>
    <n v="163200"/>
    <n v="0"/>
    <n v="0"/>
    <n v="0"/>
    <x v="5628"/>
    <x v="0"/>
    <x v="0"/>
    <x v="0"/>
    <s v="03.16.02"/>
    <x v="12"/>
    <x v="0"/>
    <x v="0"/>
    <s v="Gabinete do Presidente"/>
    <s v="03.16.02"/>
    <s v="Gabinete do Presidente"/>
    <s v="03.16.02"/>
    <x v="8"/>
    <x v="0"/>
    <x v="0"/>
    <x v="0"/>
    <x v="0"/>
    <x v="0"/>
    <x v="0"/>
    <x v="0"/>
    <x v="12"/>
    <s v="1 - Dotação Anual"/>
    <x v="4"/>
    <n v="163200"/>
    <x v="2"/>
    <n v="0"/>
    <x v="1"/>
    <n v="0"/>
    <x v="608"/>
    <m/>
    <x v="0"/>
    <x v="12"/>
    <m/>
    <s v="Gabinete do Presidente"/>
    <x v="1"/>
    <m/>
    <x v="0"/>
    <x v="1"/>
    <x v="1"/>
    <x v="1"/>
    <x v="0"/>
    <x v="0"/>
    <x v="0"/>
    <x v="0"/>
    <x v="0"/>
    <x v="0"/>
    <x v="0"/>
    <s v="Gabinete do Presidente"/>
    <x v="0"/>
    <x v="0"/>
    <x v="0"/>
    <x v="0"/>
    <x v="3"/>
    <x v="0"/>
    <x v="1"/>
    <x v="2"/>
    <x v="1"/>
    <x v="2"/>
    <x v="12"/>
    <x v="0"/>
    <m/>
  </r>
  <r>
    <x v="0"/>
    <n v="350000"/>
    <n v="0"/>
    <n v="0"/>
    <n v="0"/>
    <x v="5628"/>
    <x v="0"/>
    <x v="0"/>
    <x v="0"/>
    <s v="03.16.15"/>
    <x v="0"/>
    <x v="0"/>
    <x v="0"/>
    <s v="Direção Financeira"/>
    <s v="03.16.15"/>
    <s v="Direção Financeira"/>
    <s v="03.16.15"/>
    <x v="8"/>
    <x v="0"/>
    <x v="0"/>
    <x v="0"/>
    <x v="0"/>
    <x v="0"/>
    <x v="0"/>
    <x v="0"/>
    <x v="12"/>
    <s v="1 - Dotação Anual"/>
    <x v="4"/>
    <n v="350000"/>
    <x v="2"/>
    <n v="0"/>
    <x v="1"/>
    <n v="650000"/>
    <x v="608"/>
    <m/>
    <x v="0"/>
    <x v="12"/>
    <m/>
    <s v="Direção Financeira"/>
    <x v="1"/>
    <m/>
    <x v="0"/>
    <x v="1"/>
    <x v="1"/>
    <x v="1"/>
    <x v="0"/>
    <x v="0"/>
    <x v="0"/>
    <x v="0"/>
    <x v="0"/>
    <x v="0"/>
    <x v="0"/>
    <s v="Direção Financeira"/>
    <x v="0"/>
    <x v="0"/>
    <x v="0"/>
    <x v="0"/>
    <x v="3"/>
    <x v="0"/>
    <x v="1"/>
    <x v="2"/>
    <x v="1"/>
    <x v="2"/>
    <x v="12"/>
    <x v="0"/>
    <m/>
  </r>
  <r>
    <x v="0"/>
    <n v="65280"/>
    <n v="0"/>
    <n v="0"/>
    <n v="0"/>
    <x v="5628"/>
    <x v="0"/>
    <x v="0"/>
    <x v="0"/>
    <s v="03.16.19"/>
    <x v="44"/>
    <x v="0"/>
    <x v="0"/>
    <s v="Direção de Inovação e Desporto"/>
    <s v="03.16.19"/>
    <s v="Direção de Inovação e Desporto"/>
    <s v="03.16.19"/>
    <x v="8"/>
    <x v="0"/>
    <x v="0"/>
    <x v="0"/>
    <x v="0"/>
    <x v="0"/>
    <x v="0"/>
    <x v="0"/>
    <x v="12"/>
    <s v="1 - Dotação Anual"/>
    <x v="4"/>
    <n v="65280"/>
    <x v="2"/>
    <n v="0"/>
    <x v="1"/>
    <n v="0"/>
    <x v="608"/>
    <m/>
    <x v="0"/>
    <x v="12"/>
    <m/>
    <s v="Direção de Inovação e Desporto"/>
    <x v="1"/>
    <m/>
    <x v="0"/>
    <x v="1"/>
    <x v="1"/>
    <x v="1"/>
    <x v="0"/>
    <x v="0"/>
    <x v="0"/>
    <x v="0"/>
    <x v="0"/>
    <x v="0"/>
    <x v="0"/>
    <s v="Direção de Inovação e Desporto"/>
    <x v="0"/>
    <x v="0"/>
    <x v="0"/>
    <x v="0"/>
    <x v="3"/>
    <x v="0"/>
    <x v="1"/>
    <x v="2"/>
    <x v="1"/>
    <x v="2"/>
    <x v="12"/>
    <x v="0"/>
    <m/>
  </r>
  <r>
    <x v="0"/>
    <n v="208600"/>
    <n v="0"/>
    <n v="0"/>
    <n v="0"/>
    <x v="5628"/>
    <x v="0"/>
    <x v="0"/>
    <x v="0"/>
    <s v="03.16.25"/>
    <x v="21"/>
    <x v="0"/>
    <x v="0"/>
    <s v="Direção dos  Recursos Humanos"/>
    <s v="03.16.25"/>
    <s v="Direção dos  Recursos Humanos"/>
    <s v="03.16.25"/>
    <x v="8"/>
    <x v="0"/>
    <x v="0"/>
    <x v="0"/>
    <x v="0"/>
    <x v="0"/>
    <x v="0"/>
    <x v="0"/>
    <x v="12"/>
    <s v="1 - Dotação Anual"/>
    <x v="4"/>
    <n v="208600"/>
    <x v="2"/>
    <n v="61720"/>
    <x v="1"/>
    <n v="0"/>
    <x v="608"/>
    <m/>
    <x v="0"/>
    <x v="12"/>
    <m/>
    <s v="Direção dos  Recursos Humanos"/>
    <x v="1"/>
    <m/>
    <x v="0"/>
    <x v="1"/>
    <x v="1"/>
    <x v="1"/>
    <x v="0"/>
    <x v="0"/>
    <x v="0"/>
    <x v="0"/>
    <x v="0"/>
    <x v="0"/>
    <x v="0"/>
    <s v="Direção dos  Recursos Humanos"/>
    <x v="0"/>
    <x v="0"/>
    <x v="0"/>
    <x v="0"/>
    <x v="3"/>
    <x v="0"/>
    <x v="1"/>
    <x v="2"/>
    <x v="1"/>
    <x v="2"/>
    <x v="12"/>
    <x v="0"/>
    <m/>
  </r>
  <r>
    <x v="0"/>
    <n v="146880"/>
    <n v="0"/>
    <n v="0"/>
    <n v="0"/>
    <x v="5628"/>
    <x v="0"/>
    <x v="0"/>
    <x v="0"/>
    <s v="03.16.12"/>
    <x v="55"/>
    <x v="0"/>
    <x v="0"/>
    <s v="Direcção de Urbanismo"/>
    <s v="03.16.12"/>
    <s v="Direcção de Urbanismo"/>
    <s v="03.16.12"/>
    <x v="8"/>
    <x v="0"/>
    <x v="0"/>
    <x v="0"/>
    <x v="0"/>
    <x v="0"/>
    <x v="0"/>
    <x v="0"/>
    <x v="12"/>
    <s v="1 - Dotação Anual"/>
    <x v="4"/>
    <n v="146880"/>
    <x v="2"/>
    <n v="0"/>
    <x v="1"/>
    <n v="0"/>
    <x v="608"/>
    <m/>
    <x v="0"/>
    <x v="12"/>
    <m/>
    <s v="Direcção de Urbanismo"/>
    <x v="1"/>
    <m/>
    <x v="0"/>
    <x v="1"/>
    <x v="1"/>
    <x v="1"/>
    <x v="0"/>
    <x v="0"/>
    <x v="0"/>
    <x v="0"/>
    <x v="0"/>
    <x v="0"/>
    <x v="0"/>
    <s v="Direcção de Urbanismo"/>
    <x v="0"/>
    <x v="0"/>
    <x v="0"/>
    <x v="0"/>
    <x v="3"/>
    <x v="0"/>
    <x v="1"/>
    <x v="2"/>
    <x v="1"/>
    <x v="2"/>
    <x v="12"/>
    <x v="0"/>
    <m/>
  </r>
  <r>
    <x v="0"/>
    <n v="146880"/>
    <n v="0"/>
    <n v="0"/>
    <n v="0"/>
    <x v="5628"/>
    <x v="0"/>
    <x v="0"/>
    <x v="0"/>
    <s v="03.16.11"/>
    <x v="25"/>
    <x v="0"/>
    <x v="0"/>
    <s v="Direcção de Obras"/>
    <s v="03.16.11"/>
    <s v="Direcção de Obras"/>
    <s v="03.16.11"/>
    <x v="8"/>
    <x v="0"/>
    <x v="0"/>
    <x v="0"/>
    <x v="0"/>
    <x v="0"/>
    <x v="0"/>
    <x v="0"/>
    <x v="12"/>
    <s v="1 - Dotação Anual"/>
    <x v="4"/>
    <n v="146880"/>
    <x v="2"/>
    <n v="0"/>
    <x v="1"/>
    <n v="0"/>
    <x v="608"/>
    <m/>
    <x v="0"/>
    <x v="12"/>
    <m/>
    <s v="Direcção de Obras"/>
    <x v="1"/>
    <m/>
    <x v="0"/>
    <x v="1"/>
    <x v="1"/>
    <x v="1"/>
    <x v="0"/>
    <x v="0"/>
    <x v="0"/>
    <x v="0"/>
    <x v="0"/>
    <x v="0"/>
    <x v="0"/>
    <s v="Direcção de Obras"/>
    <x v="0"/>
    <x v="0"/>
    <x v="0"/>
    <x v="0"/>
    <x v="3"/>
    <x v="0"/>
    <x v="1"/>
    <x v="2"/>
    <x v="1"/>
    <x v="2"/>
    <x v="12"/>
    <x v="0"/>
    <m/>
  </r>
  <r>
    <x v="0"/>
    <n v="97920"/>
    <n v="0"/>
    <n v="0"/>
    <n v="0"/>
    <x v="5628"/>
    <x v="0"/>
    <x v="0"/>
    <x v="0"/>
    <s v="03.16.20"/>
    <x v="43"/>
    <x v="0"/>
    <x v="0"/>
    <s v="Dir. do Comércio, Indústria, Transporte Feiras e Pesca"/>
    <s v="03.16.20"/>
    <s v="Dir. do Comércio, Indústria, Transporte Feiras e Pesca"/>
    <s v="03.16.20"/>
    <x v="8"/>
    <x v="0"/>
    <x v="0"/>
    <x v="0"/>
    <x v="0"/>
    <x v="0"/>
    <x v="0"/>
    <x v="0"/>
    <x v="12"/>
    <s v="1 - Dotação Anual"/>
    <x v="4"/>
    <n v="97920"/>
    <x v="2"/>
    <n v="0"/>
    <x v="1"/>
    <n v="0"/>
    <x v="608"/>
    <m/>
    <x v="0"/>
    <x v="12"/>
    <m/>
    <s v="Dir. do Comércio, Indústria, Transporte Feiras e Pesca"/>
    <x v="1"/>
    <m/>
    <x v="0"/>
    <x v="1"/>
    <x v="1"/>
    <x v="1"/>
    <x v="0"/>
    <x v="0"/>
    <x v="0"/>
    <x v="0"/>
    <x v="0"/>
    <x v="0"/>
    <x v="0"/>
    <s v="Dir. do Comércio, Indústria, Transporte Feiras e Pesca"/>
    <x v="0"/>
    <x v="0"/>
    <x v="0"/>
    <x v="0"/>
    <x v="3"/>
    <x v="0"/>
    <x v="1"/>
    <x v="2"/>
    <x v="1"/>
    <x v="2"/>
    <x v="12"/>
    <x v="0"/>
    <m/>
  </r>
  <r>
    <x v="0"/>
    <n v="146880"/>
    <n v="0"/>
    <n v="0"/>
    <n v="0"/>
    <x v="5628"/>
    <x v="0"/>
    <x v="0"/>
    <x v="0"/>
    <s v="03.16.22"/>
    <x v="42"/>
    <x v="0"/>
    <x v="0"/>
    <s v="Direção da Habitação"/>
    <s v="03.16.22"/>
    <s v="Direção da Habitação"/>
    <s v="03.16.22"/>
    <x v="8"/>
    <x v="0"/>
    <x v="0"/>
    <x v="0"/>
    <x v="0"/>
    <x v="0"/>
    <x v="0"/>
    <x v="0"/>
    <x v="12"/>
    <s v="1 - Dotação Anual"/>
    <x v="4"/>
    <n v="146880"/>
    <x v="2"/>
    <n v="0"/>
    <x v="1"/>
    <n v="0"/>
    <x v="608"/>
    <m/>
    <x v="0"/>
    <x v="12"/>
    <m/>
    <s v="Direção da Habitação"/>
    <x v="1"/>
    <m/>
    <x v="0"/>
    <x v="1"/>
    <x v="1"/>
    <x v="1"/>
    <x v="0"/>
    <x v="0"/>
    <x v="0"/>
    <x v="0"/>
    <x v="0"/>
    <x v="0"/>
    <x v="0"/>
    <s v="Direção da Habitação"/>
    <x v="0"/>
    <x v="0"/>
    <x v="0"/>
    <x v="0"/>
    <x v="3"/>
    <x v="0"/>
    <x v="1"/>
    <x v="2"/>
    <x v="1"/>
    <x v="2"/>
    <x v="12"/>
    <x v="0"/>
    <m/>
  </r>
  <r>
    <x v="0"/>
    <n v="245000"/>
    <n v="0"/>
    <n v="0"/>
    <n v="0"/>
    <x v="5628"/>
    <x v="0"/>
    <x v="0"/>
    <x v="0"/>
    <s v="03.16.01"/>
    <x v="27"/>
    <x v="0"/>
    <x v="0"/>
    <s v="Assembleia Municipal"/>
    <s v="03.16.01"/>
    <s v="Assembleia Municipal"/>
    <s v="03.16.01"/>
    <x v="49"/>
    <x v="0"/>
    <x v="0"/>
    <x v="0"/>
    <x v="0"/>
    <x v="0"/>
    <x v="0"/>
    <x v="0"/>
    <x v="12"/>
    <s v="1 - Dotação Anual"/>
    <x v="4"/>
    <n v="245000"/>
    <x v="2"/>
    <n v="245000"/>
    <x v="1"/>
    <n v="0"/>
    <x v="608"/>
    <m/>
    <x v="0"/>
    <x v="12"/>
    <m/>
    <s v="Assembleia Municipal"/>
    <x v="1"/>
    <s v="AM"/>
    <x v="0"/>
    <x v="1"/>
    <x v="1"/>
    <x v="1"/>
    <x v="0"/>
    <x v="0"/>
    <x v="0"/>
    <x v="0"/>
    <x v="0"/>
    <x v="0"/>
    <x v="0"/>
    <s v="Assembleia Municipal"/>
    <x v="0"/>
    <x v="0"/>
    <x v="0"/>
    <x v="0"/>
    <x v="3"/>
    <x v="0"/>
    <x v="1"/>
    <x v="2"/>
    <x v="1"/>
    <x v="2"/>
    <x v="12"/>
    <x v="0"/>
    <m/>
  </r>
  <r>
    <x v="0"/>
    <n v="10000"/>
    <n v="0"/>
    <n v="0"/>
    <n v="0"/>
    <x v="5628"/>
    <x v="0"/>
    <x v="0"/>
    <x v="0"/>
    <s v="03.16.10"/>
    <x v="47"/>
    <x v="0"/>
    <x v="0"/>
    <s v="Delegações Municipais "/>
    <s v="03.16.10"/>
    <s v="Delegações Municipais "/>
    <s v="03.16.10"/>
    <x v="49"/>
    <x v="0"/>
    <x v="0"/>
    <x v="0"/>
    <x v="0"/>
    <x v="0"/>
    <x v="0"/>
    <x v="0"/>
    <x v="12"/>
    <s v="1 - Dotação Anual"/>
    <x v="4"/>
    <n v="10000"/>
    <x v="2"/>
    <n v="0"/>
    <x v="1"/>
    <n v="0"/>
    <x v="608"/>
    <m/>
    <x v="0"/>
    <x v="12"/>
    <m/>
    <s v="Delegações Municipais "/>
    <x v="1"/>
    <m/>
    <x v="0"/>
    <x v="1"/>
    <x v="1"/>
    <x v="1"/>
    <x v="0"/>
    <x v="0"/>
    <x v="0"/>
    <x v="0"/>
    <x v="0"/>
    <x v="0"/>
    <x v="0"/>
    <s v="Delegações Municipais "/>
    <x v="0"/>
    <x v="0"/>
    <x v="0"/>
    <x v="0"/>
    <x v="3"/>
    <x v="0"/>
    <x v="1"/>
    <x v="2"/>
    <x v="1"/>
    <x v="2"/>
    <x v="12"/>
    <x v="0"/>
    <m/>
  </r>
  <r>
    <x v="0"/>
    <n v="100000"/>
    <n v="0"/>
    <n v="0"/>
    <n v="0"/>
    <x v="5628"/>
    <x v="0"/>
    <x v="0"/>
    <x v="0"/>
    <s v="03.16.15"/>
    <x v="0"/>
    <x v="0"/>
    <x v="0"/>
    <s v="Direção Financeira"/>
    <s v="03.16.15"/>
    <s v="Direção Financeira"/>
    <s v="03.16.15"/>
    <x v="49"/>
    <x v="0"/>
    <x v="0"/>
    <x v="0"/>
    <x v="0"/>
    <x v="0"/>
    <x v="0"/>
    <x v="0"/>
    <x v="12"/>
    <s v="1 - Dotação Anual"/>
    <x v="4"/>
    <n v="100000"/>
    <x v="2"/>
    <n v="0"/>
    <x v="1"/>
    <n v="0"/>
    <x v="608"/>
    <m/>
    <x v="0"/>
    <x v="12"/>
    <m/>
    <s v="Direção Financeira"/>
    <x v="1"/>
    <m/>
    <x v="0"/>
    <x v="1"/>
    <x v="1"/>
    <x v="1"/>
    <x v="0"/>
    <x v="0"/>
    <x v="0"/>
    <x v="0"/>
    <x v="0"/>
    <x v="0"/>
    <x v="0"/>
    <s v="Direção Financeira"/>
    <x v="0"/>
    <x v="0"/>
    <x v="0"/>
    <x v="0"/>
    <x v="3"/>
    <x v="0"/>
    <x v="1"/>
    <x v="2"/>
    <x v="1"/>
    <x v="2"/>
    <x v="12"/>
    <x v="0"/>
    <m/>
  </r>
  <r>
    <x v="0"/>
    <n v="10000"/>
    <n v="0"/>
    <n v="0"/>
    <n v="0"/>
    <x v="5628"/>
    <x v="0"/>
    <x v="0"/>
    <x v="0"/>
    <s v="03.16.16"/>
    <x v="53"/>
    <x v="0"/>
    <x v="0"/>
    <s v="Direção Ambiente e Saneamento "/>
    <s v="03.16.16"/>
    <s v="Direção Ambiente e Saneamento "/>
    <s v="03.16.16"/>
    <x v="49"/>
    <x v="0"/>
    <x v="0"/>
    <x v="0"/>
    <x v="0"/>
    <x v="0"/>
    <x v="0"/>
    <x v="0"/>
    <x v="12"/>
    <s v="1 - Dotação Anual"/>
    <x v="4"/>
    <n v="10000"/>
    <x v="2"/>
    <n v="0"/>
    <x v="1"/>
    <n v="0"/>
    <x v="608"/>
    <m/>
    <x v="0"/>
    <x v="12"/>
    <m/>
    <s v="Direção Ambiente e Saneamento "/>
    <x v="1"/>
    <m/>
    <x v="0"/>
    <x v="1"/>
    <x v="1"/>
    <x v="1"/>
    <x v="0"/>
    <x v="0"/>
    <x v="0"/>
    <x v="0"/>
    <x v="0"/>
    <x v="0"/>
    <x v="0"/>
    <s v="Direção Ambiente e Saneamento "/>
    <x v="0"/>
    <x v="0"/>
    <x v="0"/>
    <x v="0"/>
    <x v="3"/>
    <x v="0"/>
    <x v="1"/>
    <x v="2"/>
    <x v="1"/>
    <x v="2"/>
    <x v="12"/>
    <x v="0"/>
    <m/>
  </r>
  <r>
    <x v="0"/>
    <n v="0"/>
    <n v="0"/>
    <n v="0"/>
    <n v="0"/>
    <x v="5628"/>
    <x v="0"/>
    <x v="0"/>
    <x v="0"/>
    <s v="03.16.17"/>
    <x v="45"/>
    <x v="0"/>
    <x v="0"/>
    <s v="Direção Proteção Civil"/>
    <s v="03.16.17"/>
    <s v="Direção Proteção Civil"/>
    <s v="03.16.17"/>
    <x v="49"/>
    <x v="0"/>
    <x v="0"/>
    <x v="0"/>
    <x v="0"/>
    <x v="0"/>
    <x v="0"/>
    <x v="0"/>
    <x v="12"/>
    <s v="1 - Dotação Anual"/>
    <x v="4"/>
    <n v="0"/>
    <x v="2"/>
    <n v="0"/>
    <x v="1"/>
    <n v="0"/>
    <x v="608"/>
    <m/>
    <x v="0"/>
    <x v="12"/>
    <m/>
    <s v="Direção Proteção Civil"/>
    <x v="1"/>
    <m/>
    <x v="0"/>
    <x v="1"/>
    <x v="1"/>
    <x v="1"/>
    <x v="0"/>
    <x v="0"/>
    <x v="0"/>
    <x v="0"/>
    <x v="0"/>
    <x v="0"/>
    <x v="0"/>
    <s v="Direção Proteção Civil"/>
    <x v="0"/>
    <x v="0"/>
    <x v="0"/>
    <x v="0"/>
    <x v="3"/>
    <x v="0"/>
    <x v="1"/>
    <x v="2"/>
    <x v="1"/>
    <x v="2"/>
    <x v="12"/>
    <x v="0"/>
    <m/>
  </r>
  <r>
    <x v="0"/>
    <n v="20000"/>
    <n v="0"/>
    <n v="0"/>
    <n v="0"/>
    <x v="5628"/>
    <x v="0"/>
    <x v="0"/>
    <x v="0"/>
    <s v="03.16.12"/>
    <x v="55"/>
    <x v="0"/>
    <x v="0"/>
    <s v="Direcção de Urbanismo"/>
    <s v="03.16.12"/>
    <s v="Direcção de Urbanismo"/>
    <s v="03.16.12"/>
    <x v="49"/>
    <x v="0"/>
    <x v="0"/>
    <x v="0"/>
    <x v="0"/>
    <x v="0"/>
    <x v="0"/>
    <x v="0"/>
    <x v="12"/>
    <s v="1 - Dotação Anual"/>
    <x v="4"/>
    <n v="20000"/>
    <x v="2"/>
    <n v="0"/>
    <x v="1"/>
    <n v="0"/>
    <x v="608"/>
    <m/>
    <x v="0"/>
    <x v="12"/>
    <m/>
    <s v="Direcção de Urbanismo"/>
    <x v="1"/>
    <m/>
    <x v="0"/>
    <x v="1"/>
    <x v="1"/>
    <x v="1"/>
    <x v="0"/>
    <x v="0"/>
    <x v="0"/>
    <x v="0"/>
    <x v="0"/>
    <x v="0"/>
    <x v="0"/>
    <s v="Direcção de Urbanismo"/>
    <x v="0"/>
    <x v="0"/>
    <x v="0"/>
    <x v="0"/>
    <x v="3"/>
    <x v="0"/>
    <x v="1"/>
    <x v="2"/>
    <x v="1"/>
    <x v="2"/>
    <x v="12"/>
    <x v="0"/>
    <m/>
  </r>
  <r>
    <x v="0"/>
    <n v="10000"/>
    <n v="0"/>
    <n v="0"/>
    <n v="0"/>
    <x v="5628"/>
    <x v="0"/>
    <x v="0"/>
    <x v="0"/>
    <s v="03.16.24"/>
    <x v="49"/>
    <x v="0"/>
    <x v="0"/>
    <s v="Direcao da Familia, Inclusão, Género e Saúde"/>
    <s v="03.16.24"/>
    <s v="Direcao da Familia, Inclusão, Género e Saúde"/>
    <s v="03.16.24"/>
    <x v="49"/>
    <x v="0"/>
    <x v="0"/>
    <x v="0"/>
    <x v="0"/>
    <x v="0"/>
    <x v="0"/>
    <x v="0"/>
    <x v="12"/>
    <s v="1 - Dotação Anual"/>
    <x v="4"/>
    <n v="10000"/>
    <x v="2"/>
    <n v="0"/>
    <x v="1"/>
    <n v="0"/>
    <x v="608"/>
    <m/>
    <x v="0"/>
    <x v="12"/>
    <m/>
    <s v="Direcao da Familia, Inclusão, Género e Saúde"/>
    <x v="1"/>
    <m/>
    <x v="0"/>
    <x v="1"/>
    <x v="1"/>
    <x v="1"/>
    <x v="0"/>
    <x v="0"/>
    <x v="0"/>
    <x v="0"/>
    <x v="0"/>
    <x v="0"/>
    <x v="0"/>
    <s v="Direcao da Familia, Inclusão, Género e Saúde"/>
    <x v="0"/>
    <x v="0"/>
    <x v="0"/>
    <x v="0"/>
    <x v="3"/>
    <x v="0"/>
    <x v="1"/>
    <x v="2"/>
    <x v="1"/>
    <x v="2"/>
    <x v="12"/>
    <x v="0"/>
    <m/>
  </r>
  <r>
    <x v="0"/>
    <n v="50000"/>
    <n v="0"/>
    <n v="0"/>
    <n v="0"/>
    <x v="5628"/>
    <x v="0"/>
    <x v="0"/>
    <x v="0"/>
    <s v="03.16.22"/>
    <x v="42"/>
    <x v="0"/>
    <x v="0"/>
    <s v="Direção da Habitação"/>
    <s v="03.16.22"/>
    <s v="Direção da Habitação"/>
    <s v="03.16.22"/>
    <x v="49"/>
    <x v="0"/>
    <x v="0"/>
    <x v="0"/>
    <x v="0"/>
    <x v="0"/>
    <x v="0"/>
    <x v="0"/>
    <x v="12"/>
    <s v="1 - Dotação Anual"/>
    <x v="4"/>
    <n v="50000"/>
    <x v="2"/>
    <n v="0"/>
    <x v="1"/>
    <n v="0"/>
    <x v="608"/>
    <m/>
    <x v="0"/>
    <x v="12"/>
    <m/>
    <s v="Direção da Habitação"/>
    <x v="1"/>
    <m/>
    <x v="0"/>
    <x v="1"/>
    <x v="1"/>
    <x v="1"/>
    <x v="0"/>
    <x v="0"/>
    <x v="0"/>
    <x v="0"/>
    <x v="0"/>
    <x v="0"/>
    <x v="0"/>
    <s v="Direção da Habitação"/>
    <x v="0"/>
    <x v="0"/>
    <x v="0"/>
    <x v="0"/>
    <x v="3"/>
    <x v="0"/>
    <x v="1"/>
    <x v="2"/>
    <x v="1"/>
    <x v="2"/>
    <x v="12"/>
    <x v="0"/>
    <m/>
  </r>
  <r>
    <x v="0"/>
    <n v="800000"/>
    <n v="0"/>
    <n v="0"/>
    <n v="0"/>
    <x v="5628"/>
    <x v="0"/>
    <x v="0"/>
    <x v="0"/>
    <s v="03.16.15"/>
    <x v="0"/>
    <x v="0"/>
    <x v="0"/>
    <s v="Direção Financeira"/>
    <s v="03.16.15"/>
    <s v="Direção Financeira"/>
    <s v="03.16.15"/>
    <x v="10"/>
    <x v="0"/>
    <x v="0"/>
    <x v="0"/>
    <x v="1"/>
    <x v="0"/>
    <x v="0"/>
    <x v="0"/>
    <x v="12"/>
    <s v="1 - Dotação Anual"/>
    <x v="4"/>
    <n v="800000"/>
    <x v="2"/>
    <n v="0"/>
    <x v="1"/>
    <n v="0"/>
    <x v="608"/>
    <m/>
    <x v="0"/>
    <x v="12"/>
    <m/>
    <s v="Direção Financeira"/>
    <x v="1"/>
    <m/>
    <x v="0"/>
    <x v="1"/>
    <x v="1"/>
    <x v="1"/>
    <x v="0"/>
    <x v="0"/>
    <x v="0"/>
    <x v="0"/>
    <x v="0"/>
    <x v="0"/>
    <x v="0"/>
    <s v="Direção Financeira"/>
    <x v="0"/>
    <x v="0"/>
    <x v="0"/>
    <x v="0"/>
    <x v="3"/>
    <x v="0"/>
    <x v="1"/>
    <x v="2"/>
    <x v="1"/>
    <x v="2"/>
    <x v="12"/>
    <x v="0"/>
    <m/>
  </r>
  <r>
    <x v="0"/>
    <n v="600000"/>
    <n v="0"/>
    <n v="0"/>
    <n v="0"/>
    <x v="5628"/>
    <x v="0"/>
    <x v="0"/>
    <x v="0"/>
    <s v="03.16.01"/>
    <x v="27"/>
    <x v="0"/>
    <x v="0"/>
    <s v="Assembleia Municipal"/>
    <s v="03.16.01"/>
    <s v="Assembleia Municipal"/>
    <s v="03.16.01"/>
    <x v="14"/>
    <x v="0"/>
    <x v="0"/>
    <x v="0"/>
    <x v="0"/>
    <x v="0"/>
    <x v="0"/>
    <x v="0"/>
    <x v="12"/>
    <s v="1 - Dotação Anual"/>
    <x v="4"/>
    <n v="600000"/>
    <x v="2"/>
    <n v="0"/>
    <x v="1"/>
    <n v="0"/>
    <x v="608"/>
    <m/>
    <x v="0"/>
    <x v="12"/>
    <m/>
    <s v="Assembleia Municipal"/>
    <x v="1"/>
    <s v="AM"/>
    <x v="0"/>
    <x v="1"/>
    <x v="1"/>
    <x v="1"/>
    <x v="0"/>
    <x v="0"/>
    <x v="0"/>
    <x v="0"/>
    <x v="0"/>
    <x v="0"/>
    <x v="0"/>
    <s v="Assembleia Municipal"/>
    <x v="0"/>
    <x v="0"/>
    <x v="0"/>
    <x v="0"/>
    <x v="3"/>
    <x v="0"/>
    <x v="1"/>
    <x v="2"/>
    <x v="1"/>
    <x v="2"/>
    <x v="12"/>
    <x v="0"/>
    <m/>
  </r>
  <r>
    <x v="0"/>
    <n v="300000"/>
    <n v="0"/>
    <n v="0"/>
    <n v="0"/>
    <x v="5628"/>
    <x v="0"/>
    <x v="0"/>
    <x v="0"/>
    <s v="03.16.15"/>
    <x v="0"/>
    <x v="0"/>
    <x v="0"/>
    <s v="Direção Financeira"/>
    <s v="03.16.15"/>
    <s v="Direção Financeira"/>
    <s v="03.16.15"/>
    <x v="14"/>
    <x v="0"/>
    <x v="0"/>
    <x v="0"/>
    <x v="0"/>
    <x v="0"/>
    <x v="0"/>
    <x v="0"/>
    <x v="12"/>
    <s v="1 - Dotação Anual"/>
    <x v="4"/>
    <n v="300000"/>
    <x v="2"/>
    <n v="0"/>
    <x v="1"/>
    <n v="0"/>
    <x v="608"/>
    <m/>
    <x v="0"/>
    <x v="12"/>
    <m/>
    <s v="Direção Financeira"/>
    <x v="1"/>
    <m/>
    <x v="0"/>
    <x v="1"/>
    <x v="1"/>
    <x v="1"/>
    <x v="0"/>
    <x v="0"/>
    <x v="0"/>
    <x v="0"/>
    <x v="0"/>
    <x v="0"/>
    <x v="0"/>
    <s v="Direção Financeira"/>
    <x v="0"/>
    <x v="0"/>
    <x v="0"/>
    <x v="0"/>
    <x v="3"/>
    <x v="0"/>
    <x v="1"/>
    <x v="2"/>
    <x v="1"/>
    <x v="2"/>
    <x v="12"/>
    <x v="0"/>
    <m/>
  </r>
  <r>
    <x v="0"/>
    <n v="100000"/>
    <n v="0"/>
    <n v="0"/>
    <n v="0"/>
    <x v="5628"/>
    <x v="0"/>
    <x v="0"/>
    <x v="0"/>
    <s v="03.16.01"/>
    <x v="27"/>
    <x v="0"/>
    <x v="0"/>
    <s v="Assembleia Municipal"/>
    <s v="03.16.01"/>
    <s v="Assembleia Municipal"/>
    <s v="03.16.01"/>
    <x v="122"/>
    <x v="0"/>
    <x v="0"/>
    <x v="0"/>
    <x v="0"/>
    <x v="0"/>
    <x v="0"/>
    <x v="0"/>
    <x v="12"/>
    <s v="1 - Dotação Anual"/>
    <x v="4"/>
    <n v="100000"/>
    <x v="2"/>
    <n v="0"/>
    <x v="1"/>
    <n v="50000"/>
    <x v="608"/>
    <m/>
    <x v="0"/>
    <x v="12"/>
    <m/>
    <s v="Assembleia Municipal"/>
    <x v="1"/>
    <s v="AM"/>
    <x v="0"/>
    <x v="1"/>
    <x v="1"/>
    <x v="1"/>
    <x v="0"/>
    <x v="0"/>
    <x v="0"/>
    <x v="0"/>
    <x v="0"/>
    <x v="0"/>
    <x v="0"/>
    <s v="Assembleia Municipal"/>
    <x v="0"/>
    <x v="0"/>
    <x v="0"/>
    <x v="0"/>
    <x v="3"/>
    <x v="0"/>
    <x v="1"/>
    <x v="2"/>
    <x v="1"/>
    <x v="2"/>
    <x v="12"/>
    <x v="0"/>
    <m/>
  </r>
  <r>
    <x v="0"/>
    <n v="100000"/>
    <n v="0"/>
    <n v="0"/>
    <n v="0"/>
    <x v="5628"/>
    <x v="0"/>
    <x v="0"/>
    <x v="0"/>
    <s v="03.16.02"/>
    <x v="12"/>
    <x v="0"/>
    <x v="0"/>
    <s v="Gabinete do Presidente"/>
    <s v="03.16.02"/>
    <s v="Gabinete do Presidente"/>
    <s v="03.16.02"/>
    <x v="122"/>
    <x v="0"/>
    <x v="0"/>
    <x v="0"/>
    <x v="0"/>
    <x v="0"/>
    <x v="0"/>
    <x v="0"/>
    <x v="12"/>
    <s v="1 - Dotação Anual"/>
    <x v="4"/>
    <n v="100000"/>
    <x v="2"/>
    <n v="0"/>
    <x v="1"/>
    <n v="300000"/>
    <x v="608"/>
    <m/>
    <x v="0"/>
    <x v="12"/>
    <m/>
    <s v="Gabinete do Presidente"/>
    <x v="1"/>
    <m/>
    <x v="0"/>
    <x v="1"/>
    <x v="1"/>
    <x v="1"/>
    <x v="0"/>
    <x v="0"/>
    <x v="0"/>
    <x v="0"/>
    <x v="0"/>
    <x v="0"/>
    <x v="0"/>
    <s v="Gabinete do Presidente"/>
    <x v="0"/>
    <x v="0"/>
    <x v="0"/>
    <x v="0"/>
    <x v="3"/>
    <x v="0"/>
    <x v="1"/>
    <x v="2"/>
    <x v="1"/>
    <x v="2"/>
    <x v="12"/>
    <x v="0"/>
    <m/>
  </r>
  <r>
    <x v="0"/>
    <n v="300000"/>
    <n v="0"/>
    <n v="0"/>
    <n v="0"/>
    <x v="5628"/>
    <x v="0"/>
    <x v="0"/>
    <x v="0"/>
    <s v="03.16.01"/>
    <x v="27"/>
    <x v="0"/>
    <x v="0"/>
    <s v="Assembleia Municipal"/>
    <s v="03.16.01"/>
    <s v="Assembleia Municipal"/>
    <s v="03.16.01"/>
    <x v="0"/>
    <x v="0"/>
    <x v="0"/>
    <x v="0"/>
    <x v="0"/>
    <x v="0"/>
    <x v="0"/>
    <x v="0"/>
    <x v="12"/>
    <s v="1 - Dotação Anual"/>
    <x v="4"/>
    <n v="300000"/>
    <x v="2"/>
    <n v="0"/>
    <x v="1"/>
    <n v="0"/>
    <x v="608"/>
    <m/>
    <x v="0"/>
    <x v="12"/>
    <m/>
    <s v="Assembleia Municipal"/>
    <x v="1"/>
    <s v="AM"/>
    <x v="0"/>
    <x v="1"/>
    <x v="1"/>
    <x v="1"/>
    <x v="0"/>
    <x v="0"/>
    <x v="0"/>
    <x v="0"/>
    <x v="0"/>
    <x v="0"/>
    <x v="0"/>
    <s v="Assembleia Municipal"/>
    <x v="0"/>
    <x v="0"/>
    <x v="0"/>
    <x v="0"/>
    <x v="3"/>
    <x v="0"/>
    <x v="1"/>
    <x v="2"/>
    <x v="1"/>
    <x v="2"/>
    <x v="12"/>
    <x v="0"/>
    <m/>
  </r>
  <r>
    <x v="0"/>
    <n v="1200000"/>
    <n v="0"/>
    <n v="0"/>
    <n v="0"/>
    <x v="5628"/>
    <x v="0"/>
    <x v="0"/>
    <x v="0"/>
    <s v="03.16.02"/>
    <x v="12"/>
    <x v="0"/>
    <x v="0"/>
    <s v="Gabinete do Presidente"/>
    <s v="03.16.02"/>
    <s v="Gabinete do Presidente"/>
    <s v="03.16.02"/>
    <x v="0"/>
    <x v="0"/>
    <x v="0"/>
    <x v="0"/>
    <x v="0"/>
    <x v="0"/>
    <x v="0"/>
    <x v="0"/>
    <x v="12"/>
    <s v="1 - Dotação Anual"/>
    <x v="4"/>
    <n v="1200000"/>
    <x v="2"/>
    <n v="600000"/>
    <x v="1"/>
    <n v="0"/>
    <x v="608"/>
    <m/>
    <x v="0"/>
    <x v="12"/>
    <m/>
    <s v="Gabinete do Presidente"/>
    <x v="1"/>
    <m/>
    <x v="0"/>
    <x v="1"/>
    <x v="1"/>
    <x v="1"/>
    <x v="0"/>
    <x v="0"/>
    <x v="0"/>
    <x v="0"/>
    <x v="0"/>
    <x v="0"/>
    <x v="0"/>
    <s v="Gabinete do Presidente"/>
    <x v="0"/>
    <x v="0"/>
    <x v="0"/>
    <x v="0"/>
    <x v="3"/>
    <x v="0"/>
    <x v="1"/>
    <x v="2"/>
    <x v="1"/>
    <x v="2"/>
    <x v="12"/>
    <x v="0"/>
    <m/>
  </r>
  <r>
    <x v="0"/>
    <n v="15000"/>
    <n v="0"/>
    <n v="0"/>
    <n v="0"/>
    <x v="5628"/>
    <x v="0"/>
    <x v="0"/>
    <x v="0"/>
    <s v="03.16.10"/>
    <x v="47"/>
    <x v="0"/>
    <x v="0"/>
    <s v="Delegações Municipais "/>
    <s v="03.16.10"/>
    <s v="Delegações Municipais "/>
    <s v="03.16.10"/>
    <x v="0"/>
    <x v="0"/>
    <x v="0"/>
    <x v="0"/>
    <x v="0"/>
    <x v="0"/>
    <x v="0"/>
    <x v="0"/>
    <x v="12"/>
    <s v="1 - Dotação Anual"/>
    <x v="4"/>
    <n v="15000"/>
    <x v="2"/>
    <n v="0"/>
    <x v="1"/>
    <n v="0"/>
    <x v="608"/>
    <m/>
    <x v="0"/>
    <x v="12"/>
    <m/>
    <s v="Delegações Municipais "/>
    <x v="1"/>
    <m/>
    <x v="0"/>
    <x v="1"/>
    <x v="1"/>
    <x v="1"/>
    <x v="0"/>
    <x v="0"/>
    <x v="0"/>
    <x v="0"/>
    <x v="0"/>
    <x v="0"/>
    <x v="0"/>
    <s v="Delegações Municipais "/>
    <x v="0"/>
    <x v="0"/>
    <x v="0"/>
    <x v="0"/>
    <x v="3"/>
    <x v="0"/>
    <x v="1"/>
    <x v="2"/>
    <x v="1"/>
    <x v="2"/>
    <x v="12"/>
    <x v="0"/>
    <m/>
  </r>
  <r>
    <x v="0"/>
    <n v="100000"/>
    <n v="0"/>
    <n v="0"/>
    <n v="0"/>
    <x v="5628"/>
    <x v="0"/>
    <x v="0"/>
    <x v="0"/>
    <s v="03.16.30"/>
    <x v="40"/>
    <x v="0"/>
    <x v="0"/>
    <s v="Gabinete de Relações Externas"/>
    <s v="03.16.30"/>
    <s v="Gabinete de Relações Externas"/>
    <s v="03.16.30"/>
    <x v="0"/>
    <x v="0"/>
    <x v="0"/>
    <x v="0"/>
    <x v="0"/>
    <x v="0"/>
    <x v="0"/>
    <x v="0"/>
    <x v="12"/>
    <s v="1 - Dotação Anual"/>
    <x v="4"/>
    <n v="100000"/>
    <x v="2"/>
    <n v="0"/>
    <x v="1"/>
    <n v="0"/>
    <x v="608"/>
    <m/>
    <x v="0"/>
    <x v="12"/>
    <m/>
    <s v="Gabinete de Relações Externas"/>
    <x v="1"/>
    <s v="GRE"/>
    <x v="0"/>
    <x v="1"/>
    <x v="1"/>
    <x v="1"/>
    <x v="0"/>
    <x v="0"/>
    <x v="0"/>
    <x v="0"/>
    <x v="0"/>
    <x v="0"/>
    <x v="0"/>
    <s v="Gabinete de Relações Externas"/>
    <x v="0"/>
    <x v="0"/>
    <x v="0"/>
    <x v="0"/>
    <x v="3"/>
    <x v="0"/>
    <x v="1"/>
    <x v="2"/>
    <x v="1"/>
    <x v="2"/>
    <x v="12"/>
    <x v="0"/>
    <m/>
  </r>
  <r>
    <x v="0"/>
    <n v="1460000"/>
    <n v="0"/>
    <n v="0"/>
    <n v="0"/>
    <x v="5628"/>
    <x v="0"/>
    <x v="0"/>
    <x v="0"/>
    <s v="03.16.15"/>
    <x v="0"/>
    <x v="0"/>
    <x v="0"/>
    <s v="Direção Financeira"/>
    <s v="03.16.15"/>
    <s v="Direção Financeira"/>
    <s v="03.16.15"/>
    <x v="0"/>
    <x v="0"/>
    <x v="0"/>
    <x v="0"/>
    <x v="0"/>
    <x v="0"/>
    <x v="0"/>
    <x v="0"/>
    <x v="12"/>
    <s v="1 - Dotação Anual"/>
    <x v="4"/>
    <n v="1460000"/>
    <x v="2"/>
    <n v="760000"/>
    <x v="1"/>
    <n v="0"/>
    <x v="608"/>
    <m/>
    <x v="0"/>
    <x v="12"/>
    <m/>
    <s v="Direção Financeira"/>
    <x v="1"/>
    <m/>
    <x v="0"/>
    <x v="1"/>
    <x v="1"/>
    <x v="1"/>
    <x v="0"/>
    <x v="0"/>
    <x v="0"/>
    <x v="0"/>
    <x v="0"/>
    <x v="0"/>
    <x v="0"/>
    <s v="Direção Financeira"/>
    <x v="0"/>
    <x v="0"/>
    <x v="0"/>
    <x v="0"/>
    <x v="3"/>
    <x v="0"/>
    <x v="1"/>
    <x v="2"/>
    <x v="1"/>
    <x v="2"/>
    <x v="12"/>
    <x v="0"/>
    <m/>
  </r>
  <r>
    <x v="0"/>
    <n v="50000"/>
    <n v="0"/>
    <n v="0"/>
    <n v="0"/>
    <x v="5628"/>
    <x v="0"/>
    <x v="0"/>
    <x v="0"/>
    <s v="03.16.16"/>
    <x v="53"/>
    <x v="0"/>
    <x v="0"/>
    <s v="Direção Ambiente e Saneamento "/>
    <s v="03.16.16"/>
    <s v="Direção Ambiente e Saneamento "/>
    <s v="03.16.16"/>
    <x v="0"/>
    <x v="0"/>
    <x v="0"/>
    <x v="0"/>
    <x v="0"/>
    <x v="0"/>
    <x v="0"/>
    <x v="0"/>
    <x v="12"/>
    <s v="1 - Dotação Anual"/>
    <x v="4"/>
    <n v="50000"/>
    <x v="2"/>
    <n v="0"/>
    <x v="1"/>
    <n v="0"/>
    <x v="608"/>
    <m/>
    <x v="0"/>
    <x v="12"/>
    <m/>
    <s v="Direção Ambiente e Saneamento "/>
    <x v="1"/>
    <m/>
    <x v="0"/>
    <x v="1"/>
    <x v="1"/>
    <x v="1"/>
    <x v="0"/>
    <x v="0"/>
    <x v="0"/>
    <x v="0"/>
    <x v="0"/>
    <x v="0"/>
    <x v="0"/>
    <s v="Direção Ambiente e Saneamento "/>
    <x v="0"/>
    <x v="0"/>
    <x v="0"/>
    <x v="0"/>
    <x v="3"/>
    <x v="0"/>
    <x v="1"/>
    <x v="2"/>
    <x v="1"/>
    <x v="2"/>
    <x v="12"/>
    <x v="0"/>
    <m/>
  </r>
  <r>
    <x v="0"/>
    <n v="50000"/>
    <n v="0"/>
    <n v="0"/>
    <n v="0"/>
    <x v="5628"/>
    <x v="0"/>
    <x v="0"/>
    <x v="0"/>
    <s v="03.16.17"/>
    <x v="45"/>
    <x v="0"/>
    <x v="0"/>
    <s v="Direção Proteção Civil"/>
    <s v="03.16.17"/>
    <s v="Direção Proteção Civil"/>
    <s v="03.16.17"/>
    <x v="0"/>
    <x v="0"/>
    <x v="0"/>
    <x v="0"/>
    <x v="0"/>
    <x v="0"/>
    <x v="0"/>
    <x v="0"/>
    <x v="12"/>
    <s v="1 - Dotação Anual"/>
    <x v="4"/>
    <n v="50000"/>
    <x v="2"/>
    <n v="0"/>
    <x v="1"/>
    <n v="0"/>
    <x v="608"/>
    <m/>
    <x v="0"/>
    <x v="12"/>
    <m/>
    <s v="Direção Proteção Civil"/>
    <x v="1"/>
    <m/>
    <x v="0"/>
    <x v="1"/>
    <x v="1"/>
    <x v="1"/>
    <x v="0"/>
    <x v="0"/>
    <x v="0"/>
    <x v="0"/>
    <x v="0"/>
    <x v="0"/>
    <x v="0"/>
    <s v="Direção Proteção Civil"/>
    <x v="0"/>
    <x v="0"/>
    <x v="0"/>
    <x v="0"/>
    <x v="3"/>
    <x v="0"/>
    <x v="1"/>
    <x v="2"/>
    <x v="1"/>
    <x v="2"/>
    <x v="12"/>
    <x v="0"/>
    <m/>
  </r>
  <r>
    <x v="0"/>
    <n v="100000"/>
    <n v="0"/>
    <n v="0"/>
    <n v="0"/>
    <x v="5628"/>
    <x v="0"/>
    <x v="0"/>
    <x v="0"/>
    <s v="03.16.19"/>
    <x v="44"/>
    <x v="0"/>
    <x v="0"/>
    <s v="Direção de Inovação e Desporto"/>
    <s v="03.16.19"/>
    <s v="Direção de Inovação e Desporto"/>
    <s v="03.16.19"/>
    <x v="0"/>
    <x v="0"/>
    <x v="0"/>
    <x v="0"/>
    <x v="0"/>
    <x v="0"/>
    <x v="0"/>
    <x v="0"/>
    <x v="12"/>
    <s v="1 - Dotação Anual"/>
    <x v="4"/>
    <n v="100000"/>
    <x v="2"/>
    <n v="0"/>
    <x v="1"/>
    <n v="0"/>
    <x v="608"/>
    <m/>
    <x v="0"/>
    <x v="12"/>
    <m/>
    <s v="Direção de Inovação e Desporto"/>
    <x v="1"/>
    <m/>
    <x v="0"/>
    <x v="1"/>
    <x v="1"/>
    <x v="1"/>
    <x v="0"/>
    <x v="0"/>
    <x v="0"/>
    <x v="0"/>
    <x v="0"/>
    <x v="0"/>
    <x v="0"/>
    <s v="Direção de Inovação e Desporto"/>
    <x v="0"/>
    <x v="0"/>
    <x v="0"/>
    <x v="0"/>
    <x v="3"/>
    <x v="0"/>
    <x v="1"/>
    <x v="2"/>
    <x v="1"/>
    <x v="2"/>
    <x v="12"/>
    <x v="0"/>
    <m/>
  </r>
  <r>
    <x v="0"/>
    <n v="150000"/>
    <n v="0"/>
    <n v="0"/>
    <n v="0"/>
    <x v="5628"/>
    <x v="0"/>
    <x v="0"/>
    <x v="0"/>
    <s v="03.16.25"/>
    <x v="21"/>
    <x v="0"/>
    <x v="0"/>
    <s v="Direção dos  Recursos Humanos"/>
    <s v="03.16.25"/>
    <s v="Direção dos  Recursos Humanos"/>
    <s v="03.16.25"/>
    <x v="0"/>
    <x v="0"/>
    <x v="0"/>
    <x v="0"/>
    <x v="0"/>
    <x v="0"/>
    <x v="0"/>
    <x v="0"/>
    <x v="12"/>
    <s v="1 - Dotação Anual"/>
    <x v="4"/>
    <n v="150000"/>
    <x v="2"/>
    <n v="0"/>
    <x v="1"/>
    <n v="0"/>
    <x v="608"/>
    <m/>
    <x v="0"/>
    <x v="12"/>
    <m/>
    <s v="Direção dos  Recursos Humanos"/>
    <x v="1"/>
    <m/>
    <x v="0"/>
    <x v="1"/>
    <x v="1"/>
    <x v="1"/>
    <x v="0"/>
    <x v="0"/>
    <x v="0"/>
    <x v="0"/>
    <x v="0"/>
    <x v="0"/>
    <x v="0"/>
    <s v="Direção dos  Recursos Humanos"/>
    <x v="0"/>
    <x v="0"/>
    <x v="0"/>
    <x v="0"/>
    <x v="3"/>
    <x v="0"/>
    <x v="1"/>
    <x v="2"/>
    <x v="1"/>
    <x v="2"/>
    <x v="12"/>
    <x v="0"/>
    <m/>
  </r>
  <r>
    <x v="0"/>
    <n v="15000"/>
    <n v="0"/>
    <n v="0"/>
    <n v="0"/>
    <x v="5628"/>
    <x v="0"/>
    <x v="0"/>
    <x v="0"/>
    <s v="03.16.27"/>
    <x v="38"/>
    <x v="0"/>
    <x v="0"/>
    <s v="Direção dos Assuntos Jurídicos, Fiscalização e Policia Municipal"/>
    <s v="03.16.27"/>
    <s v="Direção dos Assuntos Jurídicos, Fiscalização e Policia Municipal"/>
    <s v="03.16.27"/>
    <x v="0"/>
    <x v="0"/>
    <x v="0"/>
    <x v="0"/>
    <x v="0"/>
    <x v="0"/>
    <x v="0"/>
    <x v="0"/>
    <x v="12"/>
    <s v="1 - Dotação Anual"/>
    <x v="4"/>
    <n v="15000"/>
    <x v="2"/>
    <n v="0"/>
    <x v="1"/>
    <n v="0"/>
    <x v="608"/>
    <m/>
    <x v="0"/>
    <x v="12"/>
    <m/>
    <s v="Direção dos Assuntos Jurídicos, Fiscalização e Policia Municipal"/>
    <x v="1"/>
    <m/>
    <x v="0"/>
    <x v="1"/>
    <x v="1"/>
    <x v="1"/>
    <x v="0"/>
    <x v="0"/>
    <x v="0"/>
    <x v="0"/>
    <x v="0"/>
    <x v="0"/>
    <x v="0"/>
    <s v="Direção dos Assuntos Jurídicos, Fiscalização e Policia Municipal"/>
    <x v="0"/>
    <x v="0"/>
    <x v="0"/>
    <x v="0"/>
    <x v="3"/>
    <x v="0"/>
    <x v="1"/>
    <x v="2"/>
    <x v="1"/>
    <x v="2"/>
    <x v="12"/>
    <x v="0"/>
    <m/>
  </r>
  <r>
    <x v="0"/>
    <n v="10000"/>
    <n v="0"/>
    <n v="0"/>
    <n v="0"/>
    <x v="5628"/>
    <x v="0"/>
    <x v="0"/>
    <x v="0"/>
    <s v="03.16.12"/>
    <x v="55"/>
    <x v="0"/>
    <x v="0"/>
    <s v="Direcção de Urbanismo"/>
    <s v="03.16.12"/>
    <s v="Direcção de Urbanismo"/>
    <s v="03.16.12"/>
    <x v="0"/>
    <x v="0"/>
    <x v="0"/>
    <x v="0"/>
    <x v="0"/>
    <x v="0"/>
    <x v="0"/>
    <x v="0"/>
    <x v="12"/>
    <s v="1 - Dotação Anual"/>
    <x v="4"/>
    <n v="10000"/>
    <x v="2"/>
    <n v="0"/>
    <x v="1"/>
    <n v="0"/>
    <x v="608"/>
    <m/>
    <x v="0"/>
    <x v="12"/>
    <m/>
    <s v="Direcção de Urbanismo"/>
    <x v="1"/>
    <m/>
    <x v="0"/>
    <x v="1"/>
    <x v="1"/>
    <x v="1"/>
    <x v="0"/>
    <x v="0"/>
    <x v="0"/>
    <x v="0"/>
    <x v="0"/>
    <x v="0"/>
    <x v="0"/>
    <s v="Direcção de Urbanismo"/>
    <x v="0"/>
    <x v="0"/>
    <x v="0"/>
    <x v="0"/>
    <x v="3"/>
    <x v="0"/>
    <x v="1"/>
    <x v="2"/>
    <x v="1"/>
    <x v="2"/>
    <x v="12"/>
    <x v="0"/>
    <m/>
  </r>
  <r>
    <x v="0"/>
    <n v="20000"/>
    <n v="0"/>
    <n v="0"/>
    <n v="0"/>
    <x v="5628"/>
    <x v="0"/>
    <x v="0"/>
    <x v="0"/>
    <s v="03.16.13"/>
    <x v="51"/>
    <x v="0"/>
    <x v="0"/>
    <s v="Unidade Gestão de Aquisições"/>
    <s v="03.16.13"/>
    <s v="Unidade Gestão de Aquisições"/>
    <s v="03.16.13"/>
    <x v="0"/>
    <x v="0"/>
    <x v="0"/>
    <x v="0"/>
    <x v="0"/>
    <x v="0"/>
    <x v="0"/>
    <x v="0"/>
    <x v="12"/>
    <s v="1 - Dotação Anual"/>
    <x v="4"/>
    <n v="20000"/>
    <x v="2"/>
    <n v="0"/>
    <x v="1"/>
    <n v="0"/>
    <x v="608"/>
    <m/>
    <x v="0"/>
    <x v="12"/>
    <m/>
    <s v="Unidade Gestão de Aquisições"/>
    <x v="1"/>
    <s v="UGA"/>
    <x v="0"/>
    <x v="1"/>
    <x v="1"/>
    <x v="1"/>
    <x v="0"/>
    <x v="0"/>
    <x v="0"/>
    <x v="0"/>
    <x v="0"/>
    <x v="0"/>
    <x v="0"/>
    <s v="Unidade Gestão de Aquisições"/>
    <x v="0"/>
    <x v="0"/>
    <x v="0"/>
    <x v="0"/>
    <x v="3"/>
    <x v="0"/>
    <x v="1"/>
    <x v="2"/>
    <x v="1"/>
    <x v="2"/>
    <x v="12"/>
    <x v="0"/>
    <m/>
  </r>
  <r>
    <x v="0"/>
    <n v="80000"/>
    <n v="0"/>
    <n v="0"/>
    <n v="0"/>
    <x v="5628"/>
    <x v="0"/>
    <x v="0"/>
    <x v="0"/>
    <s v="03.16.24"/>
    <x v="49"/>
    <x v="0"/>
    <x v="0"/>
    <s v="Direcao da Familia, Inclusão, Género e Saúde"/>
    <s v="03.16.24"/>
    <s v="Direcao da Familia, Inclusão, Género e Saúde"/>
    <s v="03.16.24"/>
    <x v="0"/>
    <x v="0"/>
    <x v="0"/>
    <x v="0"/>
    <x v="0"/>
    <x v="0"/>
    <x v="0"/>
    <x v="0"/>
    <x v="12"/>
    <s v="1 - Dotação Anual"/>
    <x v="4"/>
    <n v="80000"/>
    <x v="2"/>
    <n v="0"/>
    <x v="1"/>
    <n v="0"/>
    <x v="608"/>
    <m/>
    <x v="0"/>
    <x v="12"/>
    <m/>
    <s v="Direcao da Familia, Inclusão, Género e Saúde"/>
    <x v="1"/>
    <m/>
    <x v="0"/>
    <x v="1"/>
    <x v="1"/>
    <x v="1"/>
    <x v="0"/>
    <x v="0"/>
    <x v="0"/>
    <x v="0"/>
    <x v="0"/>
    <x v="0"/>
    <x v="0"/>
    <s v="Direcao da Familia, Inclusão, Género e Saúde"/>
    <x v="0"/>
    <x v="0"/>
    <x v="0"/>
    <x v="0"/>
    <x v="3"/>
    <x v="0"/>
    <x v="1"/>
    <x v="2"/>
    <x v="1"/>
    <x v="2"/>
    <x v="12"/>
    <x v="0"/>
    <m/>
  </r>
  <r>
    <x v="0"/>
    <n v="90000"/>
    <n v="0"/>
    <n v="0"/>
    <n v="0"/>
    <x v="5628"/>
    <x v="0"/>
    <x v="0"/>
    <x v="0"/>
    <s v="03.16.11"/>
    <x v="25"/>
    <x v="0"/>
    <x v="0"/>
    <s v="Direcção de Obras"/>
    <s v="03.16.11"/>
    <s v="Direcção de Obras"/>
    <s v="03.16.11"/>
    <x v="0"/>
    <x v="0"/>
    <x v="0"/>
    <x v="0"/>
    <x v="0"/>
    <x v="0"/>
    <x v="0"/>
    <x v="0"/>
    <x v="12"/>
    <s v="1 - Dotação Anual"/>
    <x v="4"/>
    <n v="90000"/>
    <x v="2"/>
    <n v="0"/>
    <x v="1"/>
    <n v="10000"/>
    <x v="608"/>
    <m/>
    <x v="0"/>
    <x v="12"/>
    <m/>
    <s v="Direcção de Obras"/>
    <x v="1"/>
    <m/>
    <x v="0"/>
    <x v="1"/>
    <x v="1"/>
    <x v="1"/>
    <x v="0"/>
    <x v="0"/>
    <x v="0"/>
    <x v="0"/>
    <x v="0"/>
    <x v="0"/>
    <x v="0"/>
    <s v="Direcção de Obras"/>
    <x v="0"/>
    <x v="0"/>
    <x v="0"/>
    <x v="0"/>
    <x v="3"/>
    <x v="0"/>
    <x v="1"/>
    <x v="2"/>
    <x v="1"/>
    <x v="2"/>
    <x v="12"/>
    <x v="0"/>
    <m/>
  </r>
  <r>
    <x v="0"/>
    <n v="10000"/>
    <n v="0"/>
    <n v="0"/>
    <n v="0"/>
    <x v="5628"/>
    <x v="0"/>
    <x v="0"/>
    <x v="0"/>
    <s v="03.16.20"/>
    <x v="43"/>
    <x v="0"/>
    <x v="0"/>
    <s v="Dir. do Comércio, Indústria, Transporte Feiras e Pesca"/>
    <s v="03.16.20"/>
    <s v="Dir. do Comércio, Indústria, Transporte Feiras e Pesca"/>
    <s v="03.16.20"/>
    <x v="0"/>
    <x v="0"/>
    <x v="0"/>
    <x v="0"/>
    <x v="0"/>
    <x v="0"/>
    <x v="0"/>
    <x v="0"/>
    <x v="12"/>
    <s v="1 - Dotação Anual"/>
    <x v="4"/>
    <n v="10000"/>
    <x v="2"/>
    <n v="0"/>
    <x v="1"/>
    <n v="0"/>
    <x v="608"/>
    <m/>
    <x v="0"/>
    <x v="12"/>
    <m/>
    <s v="Dir. do Comércio, Indústria, Transporte Feiras e Pesca"/>
    <x v="1"/>
    <m/>
    <x v="0"/>
    <x v="1"/>
    <x v="1"/>
    <x v="1"/>
    <x v="0"/>
    <x v="0"/>
    <x v="0"/>
    <x v="0"/>
    <x v="0"/>
    <x v="0"/>
    <x v="0"/>
    <s v="Dir. do Comércio, Indústria, Transporte Feiras e Pesca"/>
    <x v="0"/>
    <x v="0"/>
    <x v="0"/>
    <x v="0"/>
    <x v="3"/>
    <x v="0"/>
    <x v="1"/>
    <x v="2"/>
    <x v="1"/>
    <x v="2"/>
    <x v="12"/>
    <x v="0"/>
    <m/>
  </r>
  <r>
    <x v="0"/>
    <n v="100000"/>
    <n v="0"/>
    <n v="0"/>
    <n v="0"/>
    <x v="5628"/>
    <x v="0"/>
    <x v="0"/>
    <x v="0"/>
    <s v="03.16.22"/>
    <x v="42"/>
    <x v="0"/>
    <x v="0"/>
    <s v="Direção da Habitação"/>
    <s v="03.16.22"/>
    <s v="Direção da Habitação"/>
    <s v="03.16.22"/>
    <x v="0"/>
    <x v="0"/>
    <x v="0"/>
    <x v="0"/>
    <x v="0"/>
    <x v="0"/>
    <x v="0"/>
    <x v="0"/>
    <x v="12"/>
    <s v="1 - Dotação Anual"/>
    <x v="4"/>
    <n v="100000"/>
    <x v="2"/>
    <n v="0"/>
    <x v="1"/>
    <n v="0"/>
    <x v="608"/>
    <m/>
    <x v="0"/>
    <x v="12"/>
    <m/>
    <s v="Direção da Habitação"/>
    <x v="1"/>
    <m/>
    <x v="0"/>
    <x v="1"/>
    <x v="1"/>
    <x v="1"/>
    <x v="0"/>
    <x v="0"/>
    <x v="0"/>
    <x v="0"/>
    <x v="0"/>
    <x v="0"/>
    <x v="0"/>
    <s v="Direção da Habitação"/>
    <x v="0"/>
    <x v="0"/>
    <x v="0"/>
    <x v="0"/>
    <x v="3"/>
    <x v="0"/>
    <x v="1"/>
    <x v="2"/>
    <x v="1"/>
    <x v="2"/>
    <x v="12"/>
    <x v="0"/>
    <m/>
  </r>
  <r>
    <x v="0"/>
    <n v="700000"/>
    <n v="0"/>
    <n v="0"/>
    <n v="0"/>
    <x v="5628"/>
    <x v="0"/>
    <x v="0"/>
    <x v="0"/>
    <s v="03.16.15"/>
    <x v="0"/>
    <x v="0"/>
    <x v="0"/>
    <s v="Direção Financeira"/>
    <s v="03.16.15"/>
    <s v="Direção Financeira"/>
    <s v="03.16.15"/>
    <x v="73"/>
    <x v="0"/>
    <x v="0"/>
    <x v="0"/>
    <x v="0"/>
    <x v="0"/>
    <x v="0"/>
    <x v="0"/>
    <x v="12"/>
    <s v="1 - Dotação Anual"/>
    <x v="4"/>
    <n v="700000"/>
    <x v="2"/>
    <n v="0"/>
    <x v="1"/>
    <n v="300000"/>
    <x v="608"/>
    <m/>
    <x v="0"/>
    <x v="12"/>
    <m/>
    <s v="Direção Financeira"/>
    <x v="1"/>
    <m/>
    <x v="0"/>
    <x v="1"/>
    <x v="1"/>
    <x v="1"/>
    <x v="0"/>
    <x v="0"/>
    <x v="0"/>
    <x v="0"/>
    <x v="0"/>
    <x v="0"/>
    <x v="0"/>
    <s v="Direção Financeira"/>
    <x v="0"/>
    <x v="0"/>
    <x v="0"/>
    <x v="0"/>
    <x v="3"/>
    <x v="0"/>
    <x v="1"/>
    <x v="2"/>
    <x v="1"/>
    <x v="2"/>
    <x v="12"/>
    <x v="0"/>
    <m/>
  </r>
  <r>
    <x v="0"/>
    <n v="21300000"/>
    <n v="0"/>
    <n v="0"/>
    <n v="0"/>
    <x v="5628"/>
    <x v="0"/>
    <x v="0"/>
    <x v="0"/>
    <s v="03.16.15"/>
    <x v="0"/>
    <x v="0"/>
    <x v="0"/>
    <s v="Direção Financeira"/>
    <s v="03.16.15"/>
    <s v="Direção Financeira"/>
    <s v="03.16.15"/>
    <x v="1"/>
    <x v="0"/>
    <x v="0"/>
    <x v="0"/>
    <x v="0"/>
    <x v="0"/>
    <x v="0"/>
    <x v="0"/>
    <x v="12"/>
    <s v="1 - Dotação Anual"/>
    <x v="4"/>
    <n v="21300000"/>
    <x v="2"/>
    <n v="9300000"/>
    <x v="1"/>
    <n v="0"/>
    <x v="608"/>
    <m/>
    <x v="0"/>
    <x v="12"/>
    <m/>
    <s v="Direção Financeira"/>
    <x v="1"/>
    <m/>
    <x v="0"/>
    <x v="1"/>
    <x v="1"/>
    <x v="1"/>
    <x v="0"/>
    <x v="0"/>
    <x v="0"/>
    <x v="0"/>
    <x v="0"/>
    <x v="0"/>
    <x v="0"/>
    <s v="Direção Financeira"/>
    <x v="0"/>
    <x v="0"/>
    <x v="0"/>
    <x v="0"/>
    <x v="3"/>
    <x v="0"/>
    <x v="1"/>
    <x v="2"/>
    <x v="1"/>
    <x v="2"/>
    <x v="12"/>
    <x v="0"/>
    <m/>
  </r>
  <r>
    <x v="0"/>
    <n v="2200000"/>
    <n v="0"/>
    <n v="0"/>
    <n v="0"/>
    <x v="5628"/>
    <x v="0"/>
    <x v="0"/>
    <x v="0"/>
    <s v="01.26.03.18"/>
    <x v="57"/>
    <x v="6"/>
    <x v="7"/>
    <s v="Turismo"/>
    <s v="01.26.03"/>
    <s v="Feira das artes, delicias do mar, do milho e do agro-negócio"/>
    <s v="01.26.03.18"/>
    <x v="1"/>
    <x v="0"/>
    <x v="0"/>
    <x v="0"/>
    <x v="0"/>
    <x v="1"/>
    <x v="0"/>
    <x v="0"/>
    <x v="12"/>
    <s v="1 - Dotação Anual"/>
    <x v="4"/>
    <n v="2200000"/>
    <x v="2"/>
    <n v="0"/>
    <x v="1"/>
    <n v="0"/>
    <x v="608"/>
    <m/>
    <x v="0"/>
    <x v="12"/>
    <m/>
    <s v="Feira das artes, delicias do mar, do milho e do agro-negócio"/>
    <x v="1"/>
    <s v="FAMMN"/>
    <x v="0"/>
    <x v="1"/>
    <x v="1"/>
    <x v="1"/>
    <x v="0"/>
    <x v="0"/>
    <x v="0"/>
    <x v="0"/>
    <x v="0"/>
    <x v="0"/>
    <x v="0"/>
    <s v="Feira das artes, delicias do mar, do milho e do agro-negócio"/>
    <x v="0"/>
    <x v="0"/>
    <x v="0"/>
    <x v="0"/>
    <x v="3"/>
    <x v="0"/>
    <x v="1"/>
    <x v="2"/>
    <x v="1"/>
    <x v="2"/>
    <x v="12"/>
    <x v="0"/>
    <m/>
  </r>
  <r>
    <x v="0"/>
    <n v="2800000"/>
    <n v="0"/>
    <n v="0"/>
    <n v="0"/>
    <x v="5628"/>
    <x v="0"/>
    <x v="0"/>
    <x v="0"/>
    <s v="03.16.15"/>
    <x v="0"/>
    <x v="0"/>
    <x v="0"/>
    <s v="Direção Financeira"/>
    <s v="03.16.15"/>
    <s v="Direção Financeira"/>
    <s v="03.16.15"/>
    <x v="39"/>
    <x v="0"/>
    <x v="0"/>
    <x v="0"/>
    <x v="0"/>
    <x v="0"/>
    <x v="0"/>
    <x v="0"/>
    <x v="12"/>
    <s v="1 - Dotação Anual"/>
    <x v="4"/>
    <n v="2800000"/>
    <x v="2"/>
    <n v="300000"/>
    <x v="1"/>
    <n v="0"/>
    <x v="608"/>
    <m/>
    <x v="0"/>
    <x v="12"/>
    <m/>
    <s v="Direção Financeira"/>
    <x v="1"/>
    <m/>
    <x v="0"/>
    <x v="1"/>
    <x v="1"/>
    <x v="1"/>
    <x v="0"/>
    <x v="0"/>
    <x v="0"/>
    <x v="0"/>
    <x v="0"/>
    <x v="0"/>
    <x v="0"/>
    <s v="Direção Financeira"/>
    <x v="0"/>
    <x v="0"/>
    <x v="0"/>
    <x v="0"/>
    <x v="3"/>
    <x v="0"/>
    <x v="1"/>
    <x v="2"/>
    <x v="1"/>
    <x v="2"/>
    <x v="12"/>
    <x v="0"/>
    <m/>
  </r>
  <r>
    <x v="0"/>
    <n v="18539546"/>
    <n v="0"/>
    <n v="0"/>
    <n v="0"/>
    <x v="5628"/>
    <x v="0"/>
    <x v="0"/>
    <x v="0"/>
    <s v="03.16.15"/>
    <x v="0"/>
    <x v="0"/>
    <x v="0"/>
    <s v="Direção Financeira"/>
    <s v="03.16.15"/>
    <s v="Direção Financeira"/>
    <s v="03.16.15"/>
    <x v="69"/>
    <x v="0"/>
    <x v="0"/>
    <x v="1"/>
    <x v="0"/>
    <x v="0"/>
    <x v="0"/>
    <x v="0"/>
    <x v="12"/>
    <s v="1 - Dotação Anual"/>
    <x v="4"/>
    <n v="18539546"/>
    <x v="2"/>
    <n v="8500000"/>
    <x v="1"/>
    <n v="0"/>
    <x v="608"/>
    <m/>
    <x v="0"/>
    <x v="12"/>
    <m/>
    <s v="Direção Financeira"/>
    <x v="1"/>
    <m/>
    <x v="0"/>
    <x v="1"/>
    <x v="1"/>
    <x v="1"/>
    <x v="0"/>
    <x v="0"/>
    <x v="0"/>
    <x v="0"/>
    <x v="0"/>
    <x v="0"/>
    <x v="0"/>
    <s v="Direção Financeira"/>
    <x v="0"/>
    <x v="0"/>
    <x v="0"/>
    <x v="0"/>
    <x v="3"/>
    <x v="0"/>
    <x v="1"/>
    <x v="2"/>
    <x v="1"/>
    <x v="2"/>
    <x v="12"/>
    <x v="0"/>
    <m/>
  </r>
  <r>
    <x v="0"/>
    <n v="200000"/>
    <n v="0"/>
    <n v="0"/>
    <n v="0"/>
    <x v="5628"/>
    <x v="0"/>
    <x v="0"/>
    <x v="0"/>
    <s v="03.16.15"/>
    <x v="0"/>
    <x v="0"/>
    <x v="0"/>
    <s v="Direção Financeira"/>
    <s v="03.16.15"/>
    <s v="Direção Financeira"/>
    <s v="03.16.15"/>
    <x v="123"/>
    <x v="0"/>
    <x v="7"/>
    <x v="22"/>
    <x v="0"/>
    <x v="0"/>
    <x v="0"/>
    <x v="0"/>
    <x v="12"/>
    <s v="1 - Dotação Anual"/>
    <x v="4"/>
    <n v="200000"/>
    <x v="2"/>
    <n v="0"/>
    <x v="1"/>
    <n v="300000"/>
    <x v="608"/>
    <m/>
    <x v="0"/>
    <x v="12"/>
    <m/>
    <s v="Direção Financeira"/>
    <x v="1"/>
    <m/>
    <x v="0"/>
    <x v="1"/>
    <x v="1"/>
    <x v="1"/>
    <x v="0"/>
    <x v="0"/>
    <x v="0"/>
    <x v="0"/>
    <x v="0"/>
    <x v="0"/>
    <x v="0"/>
    <s v="Direção Financeira"/>
    <x v="0"/>
    <x v="0"/>
    <x v="0"/>
    <x v="0"/>
    <x v="3"/>
    <x v="0"/>
    <x v="1"/>
    <x v="2"/>
    <x v="1"/>
    <x v="2"/>
    <x v="12"/>
    <x v="0"/>
    <m/>
  </r>
  <r>
    <x v="0"/>
    <n v="980000"/>
    <n v="0"/>
    <n v="0"/>
    <n v="0"/>
    <x v="5628"/>
    <x v="0"/>
    <x v="0"/>
    <x v="0"/>
    <s v="03.16.25"/>
    <x v="21"/>
    <x v="0"/>
    <x v="0"/>
    <s v="Direção dos  Recursos Humanos"/>
    <s v="03.16.25"/>
    <s v="Direção dos  Recursos Humanos"/>
    <s v="03.16.25"/>
    <x v="70"/>
    <x v="0"/>
    <x v="1"/>
    <x v="15"/>
    <x v="0"/>
    <x v="0"/>
    <x v="0"/>
    <x v="0"/>
    <x v="12"/>
    <s v="1 - Dotação Anual"/>
    <x v="4"/>
    <n v="980000"/>
    <x v="2"/>
    <n v="180000"/>
    <x v="1"/>
    <n v="0"/>
    <x v="608"/>
    <m/>
    <x v="0"/>
    <x v="12"/>
    <m/>
    <s v="Direção dos  Recursos Humanos"/>
    <x v="1"/>
    <m/>
    <x v="0"/>
    <x v="1"/>
    <x v="1"/>
    <x v="1"/>
    <x v="0"/>
    <x v="0"/>
    <x v="0"/>
    <x v="0"/>
    <x v="0"/>
    <x v="0"/>
    <x v="0"/>
    <s v="Direção dos  Recursos Humanos"/>
    <x v="0"/>
    <x v="0"/>
    <x v="0"/>
    <x v="0"/>
    <x v="3"/>
    <x v="0"/>
    <x v="1"/>
    <x v="2"/>
    <x v="1"/>
    <x v="2"/>
    <x v="12"/>
    <x v="0"/>
    <m/>
  </r>
  <r>
    <x v="0"/>
    <n v="500000"/>
    <n v="0"/>
    <n v="0"/>
    <n v="0"/>
    <x v="5628"/>
    <x v="0"/>
    <x v="0"/>
    <x v="0"/>
    <s v="03.16.25"/>
    <x v="21"/>
    <x v="0"/>
    <x v="0"/>
    <s v="Direção dos  Recursos Humanos"/>
    <s v="03.16.25"/>
    <s v="Direção dos  Recursos Humanos"/>
    <s v="03.16.25"/>
    <x v="83"/>
    <x v="0"/>
    <x v="1"/>
    <x v="15"/>
    <x v="0"/>
    <x v="0"/>
    <x v="0"/>
    <x v="0"/>
    <x v="12"/>
    <s v="1 - Dotação Anual"/>
    <x v="4"/>
    <n v="500000"/>
    <x v="2"/>
    <n v="500000"/>
    <x v="1"/>
    <n v="0"/>
    <x v="608"/>
    <m/>
    <x v="0"/>
    <x v="12"/>
    <m/>
    <s v="Direção dos  Recursos Humanos"/>
    <x v="1"/>
    <m/>
    <x v="0"/>
    <x v="1"/>
    <x v="1"/>
    <x v="1"/>
    <x v="0"/>
    <x v="0"/>
    <x v="0"/>
    <x v="0"/>
    <x v="0"/>
    <x v="0"/>
    <x v="0"/>
    <s v="Direção dos  Recursos Humanos"/>
    <x v="0"/>
    <x v="0"/>
    <x v="0"/>
    <x v="0"/>
    <x v="3"/>
    <x v="0"/>
    <x v="1"/>
    <x v="2"/>
    <x v="1"/>
    <x v="2"/>
    <x v="12"/>
    <x v="0"/>
    <m/>
  </r>
  <r>
    <x v="0"/>
    <n v="300000"/>
    <n v="0"/>
    <n v="0"/>
    <n v="0"/>
    <x v="5628"/>
    <x v="0"/>
    <x v="0"/>
    <x v="0"/>
    <s v="01.25.05.09"/>
    <x v="14"/>
    <x v="2"/>
    <x v="2"/>
    <s v="Saúde"/>
    <s v="01.25.05"/>
    <s v="Apoio a Consultas de Especialidade e Medicamentos"/>
    <s v="01.25.05.09"/>
    <x v="3"/>
    <x v="0"/>
    <x v="1"/>
    <x v="2"/>
    <x v="0"/>
    <x v="1"/>
    <x v="0"/>
    <x v="0"/>
    <x v="12"/>
    <s v="1 - Dotação Anual"/>
    <x v="4"/>
    <n v="300000"/>
    <x v="2"/>
    <n v="100000"/>
    <x v="1"/>
    <n v="0"/>
    <x v="608"/>
    <m/>
    <x v="0"/>
    <x v="12"/>
    <m/>
    <s v="Apoio a Consultas de Especialidade e Medicamentos"/>
    <x v="1"/>
    <s v="ACE"/>
    <x v="0"/>
    <x v="1"/>
    <x v="1"/>
    <x v="1"/>
    <x v="0"/>
    <x v="0"/>
    <x v="0"/>
    <x v="0"/>
    <x v="0"/>
    <x v="0"/>
    <x v="0"/>
    <s v="Apoio a Consultas de Especialidade e Medicamentos"/>
    <x v="0"/>
    <x v="0"/>
    <x v="0"/>
    <x v="0"/>
    <x v="3"/>
    <x v="0"/>
    <x v="1"/>
    <x v="2"/>
    <x v="1"/>
    <x v="2"/>
    <x v="12"/>
    <x v="0"/>
    <m/>
  </r>
  <r>
    <x v="0"/>
    <n v="2050000"/>
    <n v="0"/>
    <n v="0"/>
    <n v="0"/>
    <x v="5628"/>
    <x v="0"/>
    <x v="0"/>
    <x v="0"/>
    <s v="01.25.05.12"/>
    <x v="2"/>
    <x v="2"/>
    <x v="2"/>
    <s v="Saúde"/>
    <s v="01.25.05"/>
    <s v="Promoção e Inclusão Social"/>
    <s v="01.25.05.12"/>
    <x v="3"/>
    <x v="0"/>
    <x v="1"/>
    <x v="2"/>
    <x v="0"/>
    <x v="1"/>
    <x v="0"/>
    <x v="0"/>
    <x v="12"/>
    <s v="1 - Dotação Anual"/>
    <x v="4"/>
    <n v="2050000"/>
    <x v="2"/>
    <n v="550000"/>
    <x v="1"/>
    <n v="0"/>
    <x v="608"/>
    <m/>
    <x v="0"/>
    <x v="12"/>
    <m/>
    <s v="Promoção e Inclusão Social"/>
    <x v="1"/>
    <m/>
    <x v="0"/>
    <x v="1"/>
    <x v="1"/>
    <x v="1"/>
    <x v="0"/>
    <x v="0"/>
    <x v="0"/>
    <x v="0"/>
    <x v="0"/>
    <x v="0"/>
    <x v="0"/>
    <s v="Promoção e Inclusão Social"/>
    <x v="0"/>
    <x v="0"/>
    <x v="0"/>
    <x v="0"/>
    <x v="3"/>
    <x v="0"/>
    <x v="1"/>
    <x v="2"/>
    <x v="1"/>
    <x v="2"/>
    <x v="12"/>
    <x v="0"/>
    <m/>
  </r>
  <r>
    <x v="0"/>
    <n v="1489000"/>
    <n v="0"/>
    <n v="0"/>
    <n v="0"/>
    <x v="5628"/>
    <x v="0"/>
    <x v="0"/>
    <x v="0"/>
    <s v="03.16.15"/>
    <x v="0"/>
    <x v="0"/>
    <x v="0"/>
    <s v="Direção Financeira"/>
    <s v="03.16.15"/>
    <s v="Direção Financeira"/>
    <s v="03.16.15"/>
    <x v="44"/>
    <x v="0"/>
    <x v="2"/>
    <x v="12"/>
    <x v="0"/>
    <x v="0"/>
    <x v="0"/>
    <x v="0"/>
    <x v="12"/>
    <s v="1 - Dotação Anual"/>
    <x v="4"/>
    <n v="1489000"/>
    <x v="2"/>
    <n v="889000"/>
    <x v="1"/>
    <n v="0"/>
    <x v="608"/>
    <m/>
    <x v="0"/>
    <x v="12"/>
    <m/>
    <s v="Direção Financeira"/>
    <x v="1"/>
    <m/>
    <x v="0"/>
    <x v="1"/>
    <x v="1"/>
    <x v="1"/>
    <x v="0"/>
    <x v="0"/>
    <x v="0"/>
    <x v="0"/>
    <x v="0"/>
    <x v="0"/>
    <x v="0"/>
    <s v="Direção Financeira"/>
    <x v="0"/>
    <x v="0"/>
    <x v="0"/>
    <x v="0"/>
    <x v="3"/>
    <x v="0"/>
    <x v="1"/>
    <x v="2"/>
    <x v="1"/>
    <x v="2"/>
    <x v="12"/>
    <x v="0"/>
    <m/>
  </r>
  <r>
    <x v="0"/>
    <n v="1400000"/>
    <n v="0"/>
    <n v="0"/>
    <n v="0"/>
    <x v="5628"/>
    <x v="0"/>
    <x v="0"/>
    <x v="0"/>
    <s v="01.28.03.06"/>
    <x v="20"/>
    <x v="3"/>
    <x v="3"/>
    <s v="Proteção Social"/>
    <s v="01.28.03"/>
    <s v="Apoio a Crianças Vulneráveis "/>
    <s v="01.28.03.06"/>
    <x v="4"/>
    <x v="0"/>
    <x v="2"/>
    <x v="3"/>
    <x v="0"/>
    <x v="1"/>
    <x v="0"/>
    <x v="0"/>
    <x v="12"/>
    <s v="1 - Dotação Anual"/>
    <x v="4"/>
    <n v="1400000"/>
    <x v="2"/>
    <n v="400000"/>
    <x v="1"/>
    <n v="0"/>
    <x v="608"/>
    <m/>
    <x v="0"/>
    <x v="12"/>
    <m/>
    <s v="Apoio a Crianças Vulneráveis "/>
    <x v="1"/>
    <s v="ACV"/>
    <x v="0"/>
    <x v="1"/>
    <x v="1"/>
    <x v="1"/>
    <x v="0"/>
    <x v="0"/>
    <x v="0"/>
    <x v="0"/>
    <x v="0"/>
    <x v="0"/>
    <x v="0"/>
    <s v="Apoio a Crianças Vulneráveis "/>
    <x v="0"/>
    <x v="0"/>
    <x v="0"/>
    <x v="0"/>
    <x v="3"/>
    <x v="0"/>
    <x v="1"/>
    <x v="2"/>
    <x v="1"/>
    <x v="2"/>
    <x v="12"/>
    <x v="0"/>
    <m/>
  </r>
  <r>
    <x v="0"/>
    <n v="6000000"/>
    <n v="0"/>
    <n v="0"/>
    <n v="0"/>
    <x v="5628"/>
    <x v="0"/>
    <x v="0"/>
    <x v="0"/>
    <s v="01.27.04.11"/>
    <x v="26"/>
    <x v="1"/>
    <x v="1"/>
    <s v="Infra-Estruturas e Transportes"/>
    <s v="01.27.04"/>
    <s v="Manutenção de caminhos vicinais e melhoramento de acessos"/>
    <s v="01.27.04.11"/>
    <x v="4"/>
    <x v="0"/>
    <x v="2"/>
    <x v="3"/>
    <x v="0"/>
    <x v="1"/>
    <x v="0"/>
    <x v="0"/>
    <x v="12"/>
    <s v="1 - Dotação Anual"/>
    <x v="4"/>
    <n v="6000000"/>
    <x v="2"/>
    <n v="0"/>
    <x v="1"/>
    <n v="0"/>
    <x v="608"/>
    <m/>
    <x v="0"/>
    <x v="12"/>
    <m/>
    <s v="Manutenção de caminhos vicinais e melhoramento de acessos"/>
    <x v="1"/>
    <m/>
    <x v="0"/>
    <x v="1"/>
    <x v="1"/>
    <x v="1"/>
    <x v="0"/>
    <x v="0"/>
    <x v="0"/>
    <x v="0"/>
    <x v="0"/>
    <x v="0"/>
    <x v="0"/>
    <s v="Manutenção de caminhos vicinais e melhoramento de acessos"/>
    <x v="0"/>
    <x v="0"/>
    <x v="0"/>
    <x v="0"/>
    <x v="3"/>
    <x v="0"/>
    <x v="1"/>
    <x v="2"/>
    <x v="1"/>
    <x v="2"/>
    <x v="12"/>
    <x v="0"/>
    <m/>
  </r>
  <r>
    <x v="0"/>
    <n v="23700000"/>
    <n v="0"/>
    <n v="0"/>
    <n v="0"/>
    <x v="5628"/>
    <x v="0"/>
    <x v="0"/>
    <x v="0"/>
    <s v="01.25.04.22"/>
    <x v="9"/>
    <x v="2"/>
    <x v="2"/>
    <s v="Cultura"/>
    <s v="01.25.04"/>
    <s v="Atividades culturais e promoção da cultura no Concelho"/>
    <s v="01.25.04.22"/>
    <x v="4"/>
    <x v="0"/>
    <x v="2"/>
    <x v="3"/>
    <x v="0"/>
    <x v="1"/>
    <x v="0"/>
    <x v="0"/>
    <x v="12"/>
    <s v="1 - Dotação Anual"/>
    <x v="4"/>
    <n v="23700000"/>
    <x v="2"/>
    <n v="8000000"/>
    <x v="1"/>
    <n v="0"/>
    <x v="608"/>
    <m/>
    <x v="0"/>
    <x v="12"/>
    <m/>
    <s v="Atividades culturais e promoção da cultura no Concelho"/>
    <x v="1"/>
    <s v="ACPCC"/>
    <x v="0"/>
    <x v="1"/>
    <x v="1"/>
    <x v="1"/>
    <x v="0"/>
    <x v="0"/>
    <x v="0"/>
    <x v="0"/>
    <x v="0"/>
    <x v="0"/>
    <x v="0"/>
    <s v="Atividades culturais e promoção da cultura no Concelho"/>
    <x v="0"/>
    <x v="0"/>
    <x v="0"/>
    <x v="0"/>
    <x v="3"/>
    <x v="0"/>
    <x v="1"/>
    <x v="2"/>
    <x v="1"/>
    <x v="2"/>
    <x v="12"/>
    <x v="0"/>
    <m/>
  </r>
  <r>
    <x v="0"/>
    <n v="1000000"/>
    <n v="0"/>
    <n v="0"/>
    <n v="0"/>
    <x v="5628"/>
    <x v="0"/>
    <x v="0"/>
    <x v="0"/>
    <s v="01.25.03.12"/>
    <x v="52"/>
    <x v="2"/>
    <x v="2"/>
    <s v="Emprego e Formação profissional"/>
    <s v="01.25.03"/>
    <s v="Estágios Profissionais e Promoção de Emprego"/>
    <s v="01.25.03.12"/>
    <x v="4"/>
    <x v="0"/>
    <x v="2"/>
    <x v="3"/>
    <x v="0"/>
    <x v="1"/>
    <x v="0"/>
    <x v="0"/>
    <x v="12"/>
    <s v="1 - Dotação Anual"/>
    <x v="4"/>
    <n v="1000000"/>
    <x v="2"/>
    <n v="0"/>
    <x v="1"/>
    <n v="0"/>
    <x v="608"/>
    <m/>
    <x v="0"/>
    <x v="12"/>
    <m/>
    <s v="Estágios Profissionais e Promoção de Emprego"/>
    <x v="1"/>
    <m/>
    <x v="0"/>
    <x v="1"/>
    <x v="1"/>
    <x v="1"/>
    <x v="0"/>
    <x v="0"/>
    <x v="0"/>
    <x v="0"/>
    <x v="0"/>
    <x v="0"/>
    <x v="0"/>
    <s v="Estágios Profissionais e Promoção de Emprego"/>
    <x v="0"/>
    <x v="0"/>
    <x v="0"/>
    <x v="0"/>
    <x v="3"/>
    <x v="0"/>
    <x v="1"/>
    <x v="2"/>
    <x v="1"/>
    <x v="2"/>
    <x v="12"/>
    <x v="0"/>
    <m/>
  </r>
  <r>
    <x v="0"/>
    <n v="300000"/>
    <n v="0"/>
    <n v="0"/>
    <n v="0"/>
    <x v="5628"/>
    <x v="0"/>
    <x v="0"/>
    <x v="0"/>
    <s v="01.25.03.09"/>
    <x v="6"/>
    <x v="2"/>
    <x v="2"/>
    <s v="Emprego e Formação profissional"/>
    <s v="01.25.03"/>
    <s v="Apoio a formação profissional"/>
    <s v="01.25.03.09"/>
    <x v="4"/>
    <x v="0"/>
    <x v="2"/>
    <x v="3"/>
    <x v="0"/>
    <x v="1"/>
    <x v="0"/>
    <x v="0"/>
    <x v="12"/>
    <s v="1 - Dotação Anual"/>
    <x v="4"/>
    <n v="300000"/>
    <x v="2"/>
    <n v="0"/>
    <x v="1"/>
    <n v="0"/>
    <x v="608"/>
    <m/>
    <x v="0"/>
    <x v="12"/>
    <m/>
    <s v="Apoio a formação profissional"/>
    <x v="1"/>
    <m/>
    <x v="0"/>
    <x v="1"/>
    <x v="1"/>
    <x v="1"/>
    <x v="0"/>
    <x v="0"/>
    <x v="0"/>
    <x v="0"/>
    <x v="0"/>
    <x v="0"/>
    <x v="0"/>
    <s v="Apoio a formação profissional"/>
    <x v="0"/>
    <x v="0"/>
    <x v="0"/>
    <x v="0"/>
    <x v="3"/>
    <x v="0"/>
    <x v="1"/>
    <x v="2"/>
    <x v="1"/>
    <x v="2"/>
    <x v="12"/>
    <x v="0"/>
    <m/>
  </r>
  <r>
    <x v="0"/>
    <n v="18100000"/>
    <n v="0"/>
    <n v="0"/>
    <n v="0"/>
    <x v="5628"/>
    <x v="0"/>
    <x v="0"/>
    <x v="0"/>
    <s v="01.27.02.11"/>
    <x v="11"/>
    <x v="1"/>
    <x v="1"/>
    <s v="Saneamento básico"/>
    <s v="01.27.02"/>
    <s v="Reforço do saneamento básico"/>
    <s v="01.27.02.11"/>
    <x v="4"/>
    <x v="0"/>
    <x v="2"/>
    <x v="3"/>
    <x v="0"/>
    <x v="1"/>
    <x v="0"/>
    <x v="0"/>
    <x v="12"/>
    <s v="1 - Dotação Anual"/>
    <x v="4"/>
    <n v="18100000"/>
    <x v="2"/>
    <n v="11100000"/>
    <x v="1"/>
    <n v="0"/>
    <x v="608"/>
    <m/>
    <x v="0"/>
    <x v="12"/>
    <m/>
    <s v="Reforço do saneamento básico"/>
    <x v="1"/>
    <m/>
    <x v="0"/>
    <x v="1"/>
    <x v="1"/>
    <x v="1"/>
    <x v="0"/>
    <x v="0"/>
    <x v="0"/>
    <x v="0"/>
    <x v="0"/>
    <x v="0"/>
    <x v="0"/>
    <s v="Reforço do saneamento básico"/>
    <x v="0"/>
    <x v="0"/>
    <x v="0"/>
    <x v="0"/>
    <x v="3"/>
    <x v="0"/>
    <x v="1"/>
    <x v="2"/>
    <x v="1"/>
    <x v="2"/>
    <x v="12"/>
    <x v="0"/>
    <m/>
  </r>
  <r>
    <x v="0"/>
    <n v="2000000"/>
    <n v="0"/>
    <n v="0"/>
    <n v="0"/>
    <x v="5628"/>
    <x v="0"/>
    <x v="0"/>
    <x v="0"/>
    <s v="01.27.04.03"/>
    <x v="23"/>
    <x v="1"/>
    <x v="1"/>
    <s v="Infra-Estruturas e Transportes"/>
    <s v="01.27.04"/>
    <s v="Plano de emergencia da epoca de chuvas"/>
    <s v="01.27.04.03"/>
    <x v="4"/>
    <x v="0"/>
    <x v="2"/>
    <x v="3"/>
    <x v="0"/>
    <x v="1"/>
    <x v="0"/>
    <x v="0"/>
    <x v="12"/>
    <s v="1 - Dotação Anual"/>
    <x v="4"/>
    <n v="2000000"/>
    <x v="2"/>
    <n v="1000000"/>
    <x v="1"/>
    <n v="0"/>
    <x v="608"/>
    <m/>
    <x v="0"/>
    <x v="12"/>
    <m/>
    <s v="Plano de emergencia da epoca de chuvas"/>
    <x v="1"/>
    <m/>
    <x v="0"/>
    <x v="1"/>
    <x v="1"/>
    <x v="1"/>
    <x v="0"/>
    <x v="0"/>
    <x v="0"/>
    <x v="0"/>
    <x v="0"/>
    <x v="0"/>
    <x v="0"/>
    <s v="Plano de emergencia da epoca de chuvas"/>
    <x v="0"/>
    <x v="0"/>
    <x v="0"/>
    <x v="0"/>
    <x v="3"/>
    <x v="0"/>
    <x v="1"/>
    <x v="2"/>
    <x v="1"/>
    <x v="2"/>
    <x v="12"/>
    <x v="0"/>
    <m/>
  </r>
  <r>
    <x v="0"/>
    <n v="100000"/>
    <n v="0"/>
    <n v="0"/>
    <n v="0"/>
    <x v="5628"/>
    <x v="0"/>
    <x v="0"/>
    <x v="0"/>
    <s v="01.23.04.16"/>
    <x v="77"/>
    <x v="5"/>
    <x v="6"/>
    <s v="Ambiente"/>
    <s v="01.23.04"/>
    <s v="Educação Ambiental"/>
    <s v="01.23.04.16"/>
    <x v="4"/>
    <x v="0"/>
    <x v="2"/>
    <x v="3"/>
    <x v="0"/>
    <x v="1"/>
    <x v="0"/>
    <x v="0"/>
    <x v="12"/>
    <s v="1 - Dotação Anual"/>
    <x v="4"/>
    <n v="100000"/>
    <x v="2"/>
    <n v="0"/>
    <x v="1"/>
    <n v="0"/>
    <x v="608"/>
    <m/>
    <x v="0"/>
    <x v="12"/>
    <m/>
    <s v="Educação Ambiental"/>
    <x v="1"/>
    <s v="EA"/>
    <x v="0"/>
    <x v="1"/>
    <x v="1"/>
    <x v="1"/>
    <x v="0"/>
    <x v="0"/>
    <x v="0"/>
    <x v="0"/>
    <x v="0"/>
    <x v="0"/>
    <x v="0"/>
    <s v="Educação Ambiental"/>
    <x v="0"/>
    <x v="0"/>
    <x v="0"/>
    <x v="0"/>
    <x v="3"/>
    <x v="0"/>
    <x v="1"/>
    <x v="2"/>
    <x v="1"/>
    <x v="2"/>
    <x v="12"/>
    <x v="0"/>
    <m/>
  </r>
  <r>
    <x v="0"/>
    <n v="6100000"/>
    <n v="0"/>
    <n v="0"/>
    <n v="0"/>
    <x v="5628"/>
    <x v="0"/>
    <x v="0"/>
    <x v="0"/>
    <s v="01.28.03.07"/>
    <x v="17"/>
    <x v="3"/>
    <x v="3"/>
    <s v="Proteção Social"/>
    <s v="01.28.03"/>
    <s v="Transporte escolar"/>
    <s v="01.28.03.07"/>
    <x v="4"/>
    <x v="0"/>
    <x v="2"/>
    <x v="3"/>
    <x v="0"/>
    <x v="1"/>
    <x v="0"/>
    <x v="0"/>
    <x v="12"/>
    <s v="1 - Dotação Anual"/>
    <x v="4"/>
    <n v="6100000"/>
    <x v="2"/>
    <n v="0"/>
    <x v="1"/>
    <n v="400000"/>
    <x v="608"/>
    <m/>
    <x v="0"/>
    <x v="12"/>
    <m/>
    <s v="Transporte escolar"/>
    <x v="1"/>
    <s v="TE"/>
    <x v="0"/>
    <x v="1"/>
    <x v="1"/>
    <x v="1"/>
    <x v="0"/>
    <x v="0"/>
    <x v="0"/>
    <x v="0"/>
    <x v="0"/>
    <x v="0"/>
    <x v="0"/>
    <s v="Transporte escolar"/>
    <x v="0"/>
    <x v="0"/>
    <x v="0"/>
    <x v="0"/>
    <x v="3"/>
    <x v="0"/>
    <x v="1"/>
    <x v="2"/>
    <x v="1"/>
    <x v="2"/>
    <x v="12"/>
    <x v="0"/>
    <m/>
  </r>
  <r>
    <x v="0"/>
    <n v="200000"/>
    <n v="0"/>
    <n v="0"/>
    <n v="0"/>
    <x v="5628"/>
    <x v="0"/>
    <x v="0"/>
    <x v="0"/>
    <s v="01.23.01.03"/>
    <x v="37"/>
    <x v="5"/>
    <x v="6"/>
    <s v="Género"/>
    <s v="01.23.01"/>
    <s v="Capacitação e formação dos homens e das mulheres"/>
    <s v="01.23.01.03"/>
    <x v="4"/>
    <x v="0"/>
    <x v="2"/>
    <x v="3"/>
    <x v="0"/>
    <x v="1"/>
    <x v="0"/>
    <x v="0"/>
    <x v="12"/>
    <s v="1 - Dotação Anual"/>
    <x v="4"/>
    <n v="200000"/>
    <x v="2"/>
    <n v="0"/>
    <x v="1"/>
    <n v="0"/>
    <x v="608"/>
    <m/>
    <x v="0"/>
    <x v="12"/>
    <m/>
    <s v="Capacitação e formação dos homens e das mulheres"/>
    <x v="1"/>
    <s v="CHM"/>
    <x v="0"/>
    <x v="1"/>
    <x v="1"/>
    <x v="1"/>
    <x v="0"/>
    <x v="0"/>
    <x v="0"/>
    <x v="0"/>
    <x v="0"/>
    <x v="0"/>
    <x v="0"/>
    <s v="Capacitação e formação dos homens e das mulheres"/>
    <x v="0"/>
    <x v="0"/>
    <x v="0"/>
    <x v="0"/>
    <x v="3"/>
    <x v="0"/>
    <x v="1"/>
    <x v="2"/>
    <x v="1"/>
    <x v="2"/>
    <x v="12"/>
    <x v="0"/>
    <m/>
  </r>
  <r>
    <x v="0"/>
    <n v="150000"/>
    <n v="0"/>
    <n v="0"/>
    <n v="0"/>
    <x v="5628"/>
    <x v="0"/>
    <x v="0"/>
    <x v="0"/>
    <s v="01.25.01.13"/>
    <x v="30"/>
    <x v="2"/>
    <x v="2"/>
    <s v="Educação"/>
    <s v="01.25.01"/>
    <s v="Incentivo ao ensino básico e secundário"/>
    <s v="01.25.01.13"/>
    <x v="4"/>
    <x v="0"/>
    <x v="2"/>
    <x v="3"/>
    <x v="0"/>
    <x v="1"/>
    <x v="0"/>
    <x v="0"/>
    <x v="12"/>
    <s v="1 - Dotação Anual"/>
    <x v="4"/>
    <n v="150000"/>
    <x v="2"/>
    <n v="0"/>
    <x v="1"/>
    <n v="0"/>
    <x v="608"/>
    <m/>
    <x v="0"/>
    <x v="12"/>
    <m/>
    <s v="Incentivo ao ensino básico e secundário"/>
    <x v="1"/>
    <s v="IEBS"/>
    <x v="0"/>
    <x v="1"/>
    <x v="1"/>
    <x v="1"/>
    <x v="0"/>
    <x v="0"/>
    <x v="0"/>
    <x v="0"/>
    <x v="0"/>
    <x v="0"/>
    <x v="0"/>
    <s v="Incentivo ao ensino básico e secundário"/>
    <x v="0"/>
    <x v="0"/>
    <x v="0"/>
    <x v="0"/>
    <x v="3"/>
    <x v="0"/>
    <x v="1"/>
    <x v="2"/>
    <x v="1"/>
    <x v="2"/>
    <x v="12"/>
    <x v="0"/>
    <m/>
  </r>
  <r>
    <x v="0"/>
    <n v="500000"/>
    <n v="0"/>
    <n v="0"/>
    <n v="0"/>
    <x v="5628"/>
    <x v="0"/>
    <x v="0"/>
    <x v="0"/>
    <s v="01.25.01.17"/>
    <x v="56"/>
    <x v="2"/>
    <x v="2"/>
    <s v="Educação"/>
    <s v="01.25.01"/>
    <s v="Incentivo ao ensino superior"/>
    <s v="01.25.01.17"/>
    <x v="4"/>
    <x v="0"/>
    <x v="2"/>
    <x v="3"/>
    <x v="0"/>
    <x v="1"/>
    <x v="0"/>
    <x v="0"/>
    <x v="12"/>
    <s v="1 - Dotação Anual"/>
    <x v="4"/>
    <n v="500000"/>
    <x v="2"/>
    <n v="0"/>
    <x v="1"/>
    <n v="0"/>
    <x v="608"/>
    <m/>
    <x v="0"/>
    <x v="12"/>
    <m/>
    <s v="Incentivo ao ensino superior"/>
    <x v="1"/>
    <s v="IES"/>
    <x v="0"/>
    <x v="1"/>
    <x v="1"/>
    <x v="1"/>
    <x v="0"/>
    <x v="0"/>
    <x v="0"/>
    <x v="0"/>
    <x v="0"/>
    <x v="0"/>
    <x v="0"/>
    <s v="Incentivo ao ensino superior"/>
    <x v="0"/>
    <x v="0"/>
    <x v="0"/>
    <x v="0"/>
    <x v="3"/>
    <x v="0"/>
    <x v="1"/>
    <x v="2"/>
    <x v="1"/>
    <x v="2"/>
    <x v="12"/>
    <x v="0"/>
    <m/>
  </r>
  <r>
    <x v="0"/>
    <n v="1020000"/>
    <n v="0"/>
    <n v="0"/>
    <n v="0"/>
    <x v="5628"/>
    <x v="0"/>
    <x v="0"/>
    <x v="0"/>
    <s v="01.25.01.14"/>
    <x v="3"/>
    <x v="2"/>
    <x v="2"/>
    <s v="Educação"/>
    <s v="01.25.01"/>
    <s v="Incentivo ao pré escolar"/>
    <s v="01.25.01.14"/>
    <x v="4"/>
    <x v="0"/>
    <x v="2"/>
    <x v="3"/>
    <x v="0"/>
    <x v="1"/>
    <x v="0"/>
    <x v="0"/>
    <x v="12"/>
    <s v="1 - Dotação Anual"/>
    <x v="4"/>
    <n v="1020000"/>
    <x v="2"/>
    <n v="0"/>
    <x v="1"/>
    <n v="0"/>
    <x v="608"/>
    <m/>
    <x v="0"/>
    <x v="12"/>
    <m/>
    <s v="Incentivo ao pré escolar"/>
    <x v="1"/>
    <s v="IPE"/>
    <x v="0"/>
    <x v="1"/>
    <x v="1"/>
    <x v="1"/>
    <x v="0"/>
    <x v="0"/>
    <x v="0"/>
    <x v="0"/>
    <x v="0"/>
    <x v="0"/>
    <x v="0"/>
    <s v="Incentivo ao pré escolar"/>
    <x v="0"/>
    <x v="0"/>
    <x v="0"/>
    <x v="0"/>
    <x v="3"/>
    <x v="0"/>
    <x v="1"/>
    <x v="2"/>
    <x v="1"/>
    <x v="2"/>
    <x v="12"/>
    <x v="0"/>
    <m/>
  </r>
  <r>
    <x v="0"/>
    <n v="550000"/>
    <n v="0"/>
    <n v="0"/>
    <n v="0"/>
    <x v="5628"/>
    <x v="0"/>
    <x v="0"/>
    <x v="0"/>
    <s v="03.16.15"/>
    <x v="0"/>
    <x v="0"/>
    <x v="0"/>
    <s v="Direção Financeira"/>
    <s v="03.16.15"/>
    <s v="Direção Financeira"/>
    <s v="03.16.15"/>
    <x v="19"/>
    <x v="0"/>
    <x v="2"/>
    <x v="7"/>
    <x v="0"/>
    <x v="0"/>
    <x v="0"/>
    <x v="0"/>
    <x v="12"/>
    <s v="1 - Dotação Anual"/>
    <x v="4"/>
    <n v="550000"/>
    <x v="2"/>
    <n v="400000"/>
    <x v="1"/>
    <n v="0"/>
    <x v="608"/>
    <m/>
    <x v="0"/>
    <x v="12"/>
    <m/>
    <s v="Direção Financeira"/>
    <x v="1"/>
    <m/>
    <x v="0"/>
    <x v="1"/>
    <x v="1"/>
    <x v="1"/>
    <x v="0"/>
    <x v="0"/>
    <x v="0"/>
    <x v="0"/>
    <x v="0"/>
    <x v="0"/>
    <x v="0"/>
    <s v="Direção Financeira"/>
    <x v="0"/>
    <x v="0"/>
    <x v="0"/>
    <x v="0"/>
    <x v="3"/>
    <x v="0"/>
    <x v="1"/>
    <x v="2"/>
    <x v="1"/>
    <x v="2"/>
    <x v="12"/>
    <x v="0"/>
    <m/>
  </r>
  <r>
    <x v="0"/>
    <n v="0"/>
    <n v="0"/>
    <n v="0"/>
    <n v="0"/>
    <x v="5628"/>
    <x v="0"/>
    <x v="0"/>
    <x v="0"/>
    <s v="03.16.15"/>
    <x v="0"/>
    <x v="0"/>
    <x v="0"/>
    <s v="Direção Financeira"/>
    <s v="03.16.15"/>
    <s v="Direção Financeira"/>
    <s v="03.16.15"/>
    <x v="124"/>
    <x v="0"/>
    <x v="2"/>
    <x v="23"/>
    <x v="0"/>
    <x v="0"/>
    <x v="0"/>
    <x v="0"/>
    <x v="12"/>
    <s v="1 - Dotação Anual"/>
    <x v="4"/>
    <n v="0"/>
    <x v="2"/>
    <n v="0"/>
    <x v="1"/>
    <n v="6000000"/>
    <x v="608"/>
    <m/>
    <x v="0"/>
    <x v="12"/>
    <m/>
    <s v="Direção Financeira"/>
    <x v="1"/>
    <m/>
    <x v="0"/>
    <x v="1"/>
    <x v="1"/>
    <x v="1"/>
    <x v="0"/>
    <x v="0"/>
    <x v="0"/>
    <x v="0"/>
    <x v="0"/>
    <x v="0"/>
    <x v="0"/>
    <s v="Direção Financeira"/>
    <x v="0"/>
    <x v="0"/>
    <x v="0"/>
    <x v="0"/>
    <x v="3"/>
    <x v="0"/>
    <x v="1"/>
    <x v="2"/>
    <x v="1"/>
    <x v="2"/>
    <x v="12"/>
    <x v="0"/>
    <m/>
  </r>
  <r>
    <x v="1"/>
    <n v="6000000"/>
    <n v="0"/>
    <n v="0"/>
    <n v="0"/>
    <x v="5628"/>
    <x v="0"/>
    <x v="1"/>
    <x v="0"/>
    <s v="03.03.10"/>
    <x v="15"/>
    <x v="0"/>
    <x v="5"/>
    <s v="Receitas Da Câmara"/>
    <s v="03.03.10"/>
    <s v="Receitas Da Câmara"/>
    <s v="03.03.10"/>
    <x v="125"/>
    <x v="0"/>
    <x v="0"/>
    <x v="1"/>
    <x v="0"/>
    <x v="0"/>
    <x v="2"/>
    <x v="0"/>
    <x v="12"/>
    <s v="1 - Dotação Anual"/>
    <x v="4"/>
    <n v="6000000"/>
    <x v="2"/>
    <n v="0"/>
    <x v="1"/>
    <n v="0"/>
    <x v="608"/>
    <m/>
    <x v="0"/>
    <x v="12"/>
    <m/>
    <s v="Receitas Da Câmara"/>
    <x v="1"/>
    <s v="RDC"/>
    <x v="0"/>
    <x v="1"/>
    <x v="1"/>
    <x v="1"/>
    <x v="0"/>
    <x v="0"/>
    <x v="0"/>
    <x v="0"/>
    <x v="0"/>
    <x v="0"/>
    <x v="0"/>
    <s v="Receitas Da Câmara"/>
    <x v="0"/>
    <x v="0"/>
    <x v="0"/>
    <x v="0"/>
    <x v="3"/>
    <x v="0"/>
    <x v="1"/>
    <x v="2"/>
    <x v="1"/>
    <x v="2"/>
    <x v="12"/>
    <x v="0"/>
    <m/>
  </r>
  <r>
    <x v="1"/>
    <n v="3800000"/>
    <n v="0"/>
    <n v="0"/>
    <n v="0"/>
    <x v="5628"/>
    <x v="0"/>
    <x v="0"/>
    <x v="0"/>
    <s v="01.27.06.41"/>
    <x v="16"/>
    <x v="1"/>
    <x v="1"/>
    <s v="Requalificação Urbana e habitação"/>
    <s v="01.27.06"/>
    <s v="Reabilitação de Jardins Infantis e Escolas do EBI"/>
    <s v="01.27.06.41"/>
    <x v="29"/>
    <x v="0"/>
    <x v="0"/>
    <x v="1"/>
    <x v="0"/>
    <x v="1"/>
    <x v="1"/>
    <x v="0"/>
    <x v="12"/>
    <s v="1 - Dotação Anual"/>
    <x v="4"/>
    <n v="3800000"/>
    <x v="2"/>
    <n v="0"/>
    <x v="1"/>
    <n v="0"/>
    <x v="608"/>
    <m/>
    <x v="0"/>
    <x v="12"/>
    <m/>
    <s v="Reabilitação de Jardins Infantis e Escolas do EBI"/>
    <x v="1"/>
    <s v="RJEBI"/>
    <x v="0"/>
    <x v="1"/>
    <x v="1"/>
    <x v="1"/>
    <x v="0"/>
    <x v="0"/>
    <x v="0"/>
    <x v="0"/>
    <x v="0"/>
    <x v="0"/>
    <x v="0"/>
    <s v="Reabilitação de Jardins Infantis e Escolas do EBI"/>
    <x v="0"/>
    <x v="0"/>
    <x v="0"/>
    <x v="0"/>
    <x v="3"/>
    <x v="0"/>
    <x v="1"/>
    <x v="2"/>
    <x v="1"/>
    <x v="2"/>
    <x v="12"/>
    <x v="0"/>
    <m/>
  </r>
  <r>
    <x v="1"/>
    <n v="3500000"/>
    <n v="0"/>
    <n v="0"/>
    <n v="0"/>
    <x v="5628"/>
    <x v="0"/>
    <x v="0"/>
    <x v="0"/>
    <s v="01.27.02.01"/>
    <x v="78"/>
    <x v="1"/>
    <x v="1"/>
    <s v="Saneamento básico"/>
    <s v="01.27.02"/>
    <s v="Aquisição de contentores de lixo"/>
    <s v="01.27.02.01"/>
    <x v="2"/>
    <x v="0"/>
    <x v="0"/>
    <x v="1"/>
    <x v="0"/>
    <x v="1"/>
    <x v="1"/>
    <x v="0"/>
    <x v="12"/>
    <s v="1 - Dotação Anual"/>
    <x v="4"/>
    <n v="3500000"/>
    <x v="2"/>
    <n v="0"/>
    <x v="1"/>
    <n v="0"/>
    <x v="608"/>
    <m/>
    <x v="0"/>
    <x v="12"/>
    <m/>
    <s v="Aquisição de contentores de lixo"/>
    <x v="1"/>
    <s v="AQUIS"/>
    <x v="0"/>
    <x v="1"/>
    <x v="1"/>
    <x v="1"/>
    <x v="0"/>
    <x v="0"/>
    <x v="0"/>
    <x v="0"/>
    <x v="0"/>
    <x v="0"/>
    <x v="0"/>
    <s v="Aquisição de contentores de lixo"/>
    <x v="0"/>
    <x v="0"/>
    <x v="0"/>
    <x v="0"/>
    <x v="3"/>
    <x v="0"/>
    <x v="1"/>
    <x v="2"/>
    <x v="1"/>
    <x v="2"/>
    <x v="12"/>
    <x v="0"/>
    <m/>
  </r>
  <r>
    <x v="1"/>
    <n v="9000000"/>
    <n v="0"/>
    <n v="0"/>
    <n v="0"/>
    <x v="5628"/>
    <x v="0"/>
    <x v="0"/>
    <x v="0"/>
    <s v="01.27.06.42"/>
    <x v="4"/>
    <x v="1"/>
    <x v="1"/>
    <s v="Requalificação Urbana e habitação"/>
    <s v="01.27.06"/>
    <s v="Manutenção do Estádio Municipal/Campos Futebol 11"/>
    <s v="01.27.06.42"/>
    <x v="2"/>
    <x v="0"/>
    <x v="0"/>
    <x v="1"/>
    <x v="0"/>
    <x v="1"/>
    <x v="1"/>
    <x v="0"/>
    <x v="12"/>
    <s v="1 - Dotação Anual"/>
    <x v="4"/>
    <n v="9000000"/>
    <x v="2"/>
    <n v="0"/>
    <x v="1"/>
    <n v="0"/>
    <x v="608"/>
    <m/>
    <x v="0"/>
    <x v="12"/>
    <m/>
    <s v="Manutenção do Estádio Municipal/Campos Futebol 11"/>
    <x v="1"/>
    <s v="MCF"/>
    <x v="0"/>
    <x v="1"/>
    <x v="1"/>
    <x v="1"/>
    <x v="0"/>
    <x v="0"/>
    <x v="0"/>
    <x v="0"/>
    <x v="0"/>
    <x v="0"/>
    <x v="0"/>
    <s v="Manutenção do Estádio Municipal/Campos Futebol 11"/>
    <x v="0"/>
    <x v="0"/>
    <x v="0"/>
    <x v="0"/>
    <x v="3"/>
    <x v="0"/>
    <x v="1"/>
    <x v="2"/>
    <x v="1"/>
    <x v="2"/>
    <x v="12"/>
    <x v="0"/>
    <m/>
  </r>
  <r>
    <x v="1"/>
    <n v="6000000"/>
    <n v="0"/>
    <n v="0"/>
    <n v="0"/>
    <x v="5628"/>
    <x v="0"/>
    <x v="0"/>
    <x v="0"/>
    <s v="01.27.06.79"/>
    <x v="67"/>
    <x v="1"/>
    <x v="1"/>
    <s v="Requalificação Urbana e habitação"/>
    <s v="01.27.06"/>
    <s v="Requalificação Urbana e Ambiental de Achada Bolanha"/>
    <s v="01.27.06.79"/>
    <x v="2"/>
    <x v="0"/>
    <x v="0"/>
    <x v="1"/>
    <x v="0"/>
    <x v="1"/>
    <x v="1"/>
    <x v="0"/>
    <x v="12"/>
    <s v="1 - Dotação Anual"/>
    <x v="4"/>
    <n v="6000000"/>
    <x v="2"/>
    <n v="0"/>
    <x v="1"/>
    <n v="0"/>
    <x v="608"/>
    <m/>
    <x v="0"/>
    <x v="12"/>
    <m/>
    <s v="Requalificação Urbana e Ambiental de Achada Bolanha"/>
    <x v="1"/>
    <m/>
    <x v="0"/>
    <x v="1"/>
    <x v="1"/>
    <x v="1"/>
    <x v="0"/>
    <x v="0"/>
    <x v="0"/>
    <x v="0"/>
    <x v="0"/>
    <x v="0"/>
    <x v="0"/>
    <s v="Requalificação Urbana e Ambiental de Achada Bolanha"/>
    <x v="0"/>
    <x v="0"/>
    <x v="0"/>
    <x v="0"/>
    <x v="3"/>
    <x v="0"/>
    <x v="1"/>
    <x v="2"/>
    <x v="1"/>
    <x v="2"/>
    <x v="12"/>
    <x v="0"/>
    <m/>
  </r>
  <r>
    <x v="1"/>
    <n v="5000000"/>
    <n v="0"/>
    <n v="0"/>
    <n v="0"/>
    <x v="5628"/>
    <x v="0"/>
    <x v="0"/>
    <x v="0"/>
    <s v="01.25.02.23"/>
    <x v="13"/>
    <x v="2"/>
    <x v="2"/>
    <s v="desporto"/>
    <s v="01.25.02"/>
    <s v="Atividades desportivas e promoção do desporto no Concelho"/>
    <s v="01.25.02.23"/>
    <x v="2"/>
    <x v="0"/>
    <x v="0"/>
    <x v="1"/>
    <x v="0"/>
    <x v="1"/>
    <x v="1"/>
    <x v="0"/>
    <x v="12"/>
    <s v="1 - Dotação Anual"/>
    <x v="4"/>
    <n v="5000000"/>
    <x v="2"/>
    <n v="0"/>
    <x v="1"/>
    <n v="0"/>
    <x v="608"/>
    <m/>
    <x v="0"/>
    <x v="12"/>
    <m/>
    <s v="Atividades desportivas e promoção do desporto no Concelho"/>
    <x v="1"/>
    <m/>
    <x v="0"/>
    <x v="1"/>
    <x v="1"/>
    <x v="1"/>
    <x v="0"/>
    <x v="0"/>
    <x v="0"/>
    <x v="0"/>
    <x v="0"/>
    <x v="0"/>
    <x v="0"/>
    <s v="Atividades desportivas e promoção do desporto no Concelho"/>
    <x v="0"/>
    <x v="0"/>
    <x v="0"/>
    <x v="0"/>
    <x v="3"/>
    <x v="0"/>
    <x v="1"/>
    <x v="2"/>
    <x v="1"/>
    <x v="2"/>
    <x v="12"/>
    <x v="0"/>
    <m/>
  </r>
  <r>
    <x v="1"/>
    <n v="9950000"/>
    <n v="0"/>
    <n v="0"/>
    <n v="0"/>
    <x v="5628"/>
    <x v="0"/>
    <x v="0"/>
    <x v="0"/>
    <s v="01.27.07.01"/>
    <x v="59"/>
    <x v="1"/>
    <x v="1"/>
    <s v="Requalificação Urbana e Habitação 2"/>
    <s v="01.27.07"/>
    <s v="Construção da Estrada de Mato Dentro"/>
    <s v="01.27.07.01"/>
    <x v="2"/>
    <x v="0"/>
    <x v="0"/>
    <x v="1"/>
    <x v="0"/>
    <x v="1"/>
    <x v="1"/>
    <x v="0"/>
    <x v="12"/>
    <s v="1 - Dotação Anual"/>
    <x v="4"/>
    <n v="9950000"/>
    <x v="2"/>
    <n v="0"/>
    <x v="1"/>
    <n v="32050000"/>
    <x v="608"/>
    <m/>
    <x v="0"/>
    <x v="12"/>
    <m/>
    <s v="Construção da Estrada de Mato Dentro"/>
    <x v="1"/>
    <m/>
    <x v="0"/>
    <x v="1"/>
    <x v="1"/>
    <x v="1"/>
    <x v="0"/>
    <x v="0"/>
    <x v="0"/>
    <x v="0"/>
    <x v="0"/>
    <x v="0"/>
    <x v="0"/>
    <s v="Construção da Estrada de Mato Dentro"/>
    <x v="0"/>
    <x v="0"/>
    <x v="0"/>
    <x v="0"/>
    <x v="3"/>
    <x v="0"/>
    <x v="1"/>
    <x v="2"/>
    <x v="1"/>
    <x v="2"/>
    <x v="12"/>
    <x v="0"/>
    <m/>
  </r>
  <r>
    <x v="1"/>
    <n v="1500000"/>
    <n v="0"/>
    <n v="0"/>
    <n v="0"/>
    <x v="5628"/>
    <x v="0"/>
    <x v="0"/>
    <x v="0"/>
    <s v="01.23.04.14"/>
    <x v="24"/>
    <x v="5"/>
    <x v="6"/>
    <s v="Ambiente"/>
    <s v="01.23.04"/>
    <s v="Criação e Manutenção de Espaços Verdes"/>
    <s v="01.23.04.14"/>
    <x v="2"/>
    <x v="0"/>
    <x v="0"/>
    <x v="1"/>
    <x v="0"/>
    <x v="1"/>
    <x v="1"/>
    <x v="0"/>
    <x v="12"/>
    <s v="1 - Dotação Anual"/>
    <x v="4"/>
    <n v="1500000"/>
    <x v="2"/>
    <n v="1000000"/>
    <x v="1"/>
    <n v="0"/>
    <x v="608"/>
    <m/>
    <x v="0"/>
    <x v="12"/>
    <m/>
    <s v="Criação e Manutenção de Espaços Verdes"/>
    <x v="1"/>
    <s v="CMEV"/>
    <x v="0"/>
    <x v="1"/>
    <x v="1"/>
    <x v="1"/>
    <x v="0"/>
    <x v="0"/>
    <x v="0"/>
    <x v="0"/>
    <x v="0"/>
    <x v="0"/>
    <x v="0"/>
    <s v="Criação e Manutenção de Espaços Verdes"/>
    <x v="0"/>
    <x v="0"/>
    <x v="0"/>
    <x v="0"/>
    <x v="3"/>
    <x v="0"/>
    <x v="1"/>
    <x v="2"/>
    <x v="1"/>
    <x v="2"/>
    <x v="12"/>
    <x v="0"/>
    <m/>
  </r>
  <r>
    <x v="1"/>
    <n v="10000000"/>
    <n v="0"/>
    <n v="0"/>
    <n v="0"/>
    <x v="5628"/>
    <x v="0"/>
    <x v="0"/>
    <x v="0"/>
    <s v="01.27.06.61"/>
    <x v="79"/>
    <x v="1"/>
    <x v="1"/>
    <s v="Requalificação Urbana e habitação"/>
    <s v="01.27.06"/>
    <s v="Requalificação Urbana de Ponta Verde"/>
    <s v="01.27.06.61"/>
    <x v="2"/>
    <x v="0"/>
    <x v="0"/>
    <x v="1"/>
    <x v="0"/>
    <x v="1"/>
    <x v="1"/>
    <x v="0"/>
    <x v="12"/>
    <s v="1 - Dotação Anual"/>
    <x v="4"/>
    <n v="10000000"/>
    <x v="2"/>
    <n v="0"/>
    <x v="1"/>
    <n v="0"/>
    <x v="608"/>
    <m/>
    <x v="0"/>
    <x v="12"/>
    <m/>
    <s v="Requalificação Urbana de Ponta Verde"/>
    <x v="1"/>
    <s v="PVR"/>
    <x v="0"/>
    <x v="1"/>
    <x v="1"/>
    <x v="1"/>
    <x v="0"/>
    <x v="0"/>
    <x v="0"/>
    <x v="0"/>
    <x v="0"/>
    <x v="0"/>
    <x v="0"/>
    <s v="Requalificação Urbana de Ponta Verde"/>
    <x v="0"/>
    <x v="0"/>
    <x v="0"/>
    <x v="0"/>
    <x v="3"/>
    <x v="0"/>
    <x v="1"/>
    <x v="2"/>
    <x v="1"/>
    <x v="2"/>
    <x v="12"/>
    <x v="0"/>
    <m/>
  </r>
  <r>
    <x v="1"/>
    <n v="11000000"/>
    <n v="0"/>
    <n v="0"/>
    <n v="0"/>
    <x v="5628"/>
    <x v="0"/>
    <x v="0"/>
    <x v="0"/>
    <s v="01.27.01.06"/>
    <x v="46"/>
    <x v="1"/>
    <x v="1"/>
    <s v="Ordenamento território"/>
    <s v="01.27.01"/>
    <s v="Infraestruturação da Zona do Bácio"/>
    <s v="01.27.01.06"/>
    <x v="2"/>
    <x v="0"/>
    <x v="0"/>
    <x v="1"/>
    <x v="0"/>
    <x v="1"/>
    <x v="1"/>
    <x v="0"/>
    <x v="12"/>
    <s v="1 - Dotação Anual"/>
    <x v="4"/>
    <n v="11000000"/>
    <x v="2"/>
    <n v="6000000"/>
    <x v="1"/>
    <n v="0"/>
    <x v="608"/>
    <m/>
    <x v="0"/>
    <x v="12"/>
    <m/>
    <s v="Infraestruturação da Zona do Bácio"/>
    <x v="1"/>
    <m/>
    <x v="0"/>
    <x v="1"/>
    <x v="1"/>
    <x v="1"/>
    <x v="0"/>
    <x v="0"/>
    <x v="0"/>
    <x v="0"/>
    <x v="0"/>
    <x v="0"/>
    <x v="0"/>
    <s v="Infraestruturação da Zona do Bácio"/>
    <x v="0"/>
    <x v="0"/>
    <x v="0"/>
    <x v="0"/>
    <x v="3"/>
    <x v="0"/>
    <x v="1"/>
    <x v="2"/>
    <x v="1"/>
    <x v="2"/>
    <x v="12"/>
    <x v="0"/>
    <m/>
  </r>
  <r>
    <x v="1"/>
    <n v="8000000"/>
    <n v="0"/>
    <n v="0"/>
    <n v="0"/>
    <x v="5628"/>
    <x v="0"/>
    <x v="0"/>
    <x v="0"/>
    <s v="01.27.06.72"/>
    <x v="1"/>
    <x v="1"/>
    <x v="1"/>
    <s v="Requalificação Urbana e habitação"/>
    <s v="01.27.06"/>
    <s v="Manutenção e Reabilitação de Edificios Municipais"/>
    <s v="01.27.06.72"/>
    <x v="2"/>
    <x v="0"/>
    <x v="0"/>
    <x v="1"/>
    <x v="0"/>
    <x v="1"/>
    <x v="1"/>
    <x v="0"/>
    <x v="12"/>
    <s v="1 - Dotação Anual"/>
    <x v="4"/>
    <n v="8000000"/>
    <x v="2"/>
    <n v="4000000"/>
    <x v="1"/>
    <n v="0"/>
    <x v="608"/>
    <m/>
    <x v="0"/>
    <x v="12"/>
    <m/>
    <s v="Manutenção e Reabilitação de Edificios Municipais"/>
    <x v="1"/>
    <m/>
    <x v="0"/>
    <x v="1"/>
    <x v="1"/>
    <x v="1"/>
    <x v="0"/>
    <x v="0"/>
    <x v="0"/>
    <x v="0"/>
    <x v="0"/>
    <x v="0"/>
    <x v="0"/>
    <s v="Manutenção e Reabilitação de Edificios Municipais"/>
    <x v="0"/>
    <x v="0"/>
    <x v="0"/>
    <x v="0"/>
    <x v="3"/>
    <x v="0"/>
    <x v="1"/>
    <x v="2"/>
    <x v="1"/>
    <x v="2"/>
    <x v="12"/>
    <x v="0"/>
    <m/>
  </r>
  <r>
    <x v="1"/>
    <n v="28900000"/>
    <n v="0"/>
    <n v="0"/>
    <n v="0"/>
    <x v="5628"/>
    <x v="0"/>
    <x v="0"/>
    <x v="0"/>
    <s v="01.27.07.09"/>
    <x v="7"/>
    <x v="1"/>
    <x v="1"/>
    <s v="Requalificação Urbana e Habitação 2"/>
    <s v="01.27.07"/>
    <s v="Requalificação urbana e ambiental de Veneza (Kizomba, Palmarejinho e praia de Veneza)"/>
    <s v="01.27.07.09"/>
    <x v="2"/>
    <x v="0"/>
    <x v="0"/>
    <x v="1"/>
    <x v="0"/>
    <x v="1"/>
    <x v="1"/>
    <x v="0"/>
    <x v="12"/>
    <s v="1 - Dotação Anual"/>
    <x v="4"/>
    <n v="28900000"/>
    <x v="2"/>
    <n v="13900000"/>
    <x v="1"/>
    <n v="0"/>
    <x v="608"/>
    <m/>
    <x v="0"/>
    <x v="12"/>
    <m/>
    <s v="Requalificação urbana e ambiental de Veneza (Kizomba, Palmarejinho e praia de Veneza)"/>
    <x v="1"/>
    <s v="RUH"/>
    <x v="0"/>
    <x v="1"/>
    <x v="1"/>
    <x v="1"/>
    <x v="0"/>
    <x v="0"/>
    <x v="0"/>
    <x v="0"/>
    <x v="0"/>
    <x v="0"/>
    <x v="0"/>
    <s v="Requalificação urbana e ambiental de Veneza (Kizomba, Palmarejinho e praia de Veneza)"/>
    <x v="0"/>
    <x v="0"/>
    <x v="0"/>
    <x v="0"/>
    <x v="3"/>
    <x v="0"/>
    <x v="1"/>
    <x v="2"/>
    <x v="1"/>
    <x v="2"/>
    <x v="12"/>
    <x v="0"/>
    <m/>
  </r>
  <r>
    <x v="1"/>
    <n v="22000000"/>
    <n v="0"/>
    <n v="0"/>
    <n v="0"/>
    <x v="5628"/>
    <x v="0"/>
    <x v="0"/>
    <x v="0"/>
    <s v="01.27.07.15"/>
    <x v="18"/>
    <x v="1"/>
    <x v="1"/>
    <s v="Requalificação Urbana e Habitação 2"/>
    <s v="01.27.07"/>
    <s v="Requalificação urbana e ambiental de Achada Pizarra a Manguinho"/>
    <s v="01.27.07.15"/>
    <x v="2"/>
    <x v="0"/>
    <x v="0"/>
    <x v="1"/>
    <x v="0"/>
    <x v="1"/>
    <x v="1"/>
    <x v="0"/>
    <x v="12"/>
    <s v="1 - Dotação Anual"/>
    <x v="4"/>
    <n v="22000000"/>
    <x v="2"/>
    <n v="10000000"/>
    <x v="1"/>
    <n v="0"/>
    <x v="608"/>
    <m/>
    <x v="0"/>
    <x v="12"/>
    <m/>
    <s v="Requalificação urbana e ambiental de Achada Pizarra a Manguinho"/>
    <x v="1"/>
    <s v="RUH"/>
    <x v="0"/>
    <x v="1"/>
    <x v="1"/>
    <x v="1"/>
    <x v="0"/>
    <x v="0"/>
    <x v="0"/>
    <x v="0"/>
    <x v="0"/>
    <x v="0"/>
    <x v="0"/>
    <s v="Requalificação urbana e ambiental de Achada Pizarra a Manguinho"/>
    <x v="0"/>
    <x v="0"/>
    <x v="0"/>
    <x v="0"/>
    <x v="3"/>
    <x v="0"/>
    <x v="1"/>
    <x v="2"/>
    <x v="1"/>
    <x v="2"/>
    <x v="12"/>
    <x v="0"/>
    <m/>
  </r>
  <r>
    <x v="1"/>
    <n v="2000000"/>
    <n v="0"/>
    <n v="0"/>
    <n v="0"/>
    <x v="5628"/>
    <x v="0"/>
    <x v="0"/>
    <x v="0"/>
    <s v="01.27.07.13"/>
    <x v="80"/>
    <x v="1"/>
    <x v="1"/>
    <s v="Requalificação Urbana e Habitação 2"/>
    <s v="01.27.07"/>
    <s v="Reabilitação da estrada de Varanda"/>
    <s v="01.27.07.13"/>
    <x v="2"/>
    <x v="0"/>
    <x v="0"/>
    <x v="1"/>
    <x v="0"/>
    <x v="1"/>
    <x v="1"/>
    <x v="0"/>
    <x v="12"/>
    <s v="1 - Dotação Anual"/>
    <x v="4"/>
    <n v="2000000"/>
    <x v="2"/>
    <n v="0"/>
    <x v="1"/>
    <n v="17000000"/>
    <x v="608"/>
    <m/>
    <x v="0"/>
    <x v="12"/>
    <m/>
    <s v="Reabilitação da estrada de Varanda"/>
    <x v="1"/>
    <s v="REV"/>
    <x v="0"/>
    <x v="1"/>
    <x v="1"/>
    <x v="1"/>
    <x v="0"/>
    <x v="0"/>
    <x v="0"/>
    <x v="0"/>
    <x v="0"/>
    <x v="0"/>
    <x v="0"/>
    <s v="Reabilitação da estrada de Varanda"/>
    <x v="0"/>
    <x v="0"/>
    <x v="0"/>
    <x v="0"/>
    <x v="3"/>
    <x v="0"/>
    <x v="1"/>
    <x v="2"/>
    <x v="1"/>
    <x v="2"/>
    <x v="12"/>
    <x v="0"/>
    <m/>
  </r>
  <r>
    <x v="1"/>
    <n v="500000"/>
    <n v="0"/>
    <n v="0"/>
    <n v="0"/>
    <x v="5628"/>
    <x v="0"/>
    <x v="0"/>
    <x v="0"/>
    <s v="01.25.01.15"/>
    <x v="81"/>
    <x v="2"/>
    <x v="2"/>
    <s v="Educação"/>
    <s v="01.25.01"/>
    <s v="Manutenção de Parques Infantis"/>
    <s v="01.25.01.15"/>
    <x v="2"/>
    <x v="0"/>
    <x v="0"/>
    <x v="1"/>
    <x v="0"/>
    <x v="1"/>
    <x v="1"/>
    <x v="0"/>
    <x v="12"/>
    <s v="1 - Dotação Anual"/>
    <x v="4"/>
    <n v="500000"/>
    <x v="2"/>
    <n v="0"/>
    <x v="1"/>
    <n v="0"/>
    <x v="608"/>
    <m/>
    <x v="0"/>
    <x v="12"/>
    <m/>
    <s v="Manutenção de Parques Infantis"/>
    <x v="1"/>
    <s v="MPI"/>
    <x v="0"/>
    <x v="1"/>
    <x v="1"/>
    <x v="1"/>
    <x v="0"/>
    <x v="0"/>
    <x v="0"/>
    <x v="0"/>
    <x v="0"/>
    <x v="0"/>
    <x v="0"/>
    <s v="Manutenção de Parques Infantis"/>
    <x v="0"/>
    <x v="0"/>
    <x v="0"/>
    <x v="0"/>
    <x v="3"/>
    <x v="0"/>
    <x v="1"/>
    <x v="2"/>
    <x v="1"/>
    <x v="2"/>
    <x v="12"/>
    <x v="0"/>
    <m/>
  </r>
  <r>
    <x v="1"/>
    <n v="3100000"/>
    <n v="0"/>
    <n v="0"/>
    <n v="0"/>
    <x v="5628"/>
    <x v="0"/>
    <x v="0"/>
    <x v="0"/>
    <s v="01.25.02.26"/>
    <x v="39"/>
    <x v="2"/>
    <x v="2"/>
    <s v="desporto"/>
    <s v="01.25.02"/>
    <s v="Manutenção de equipamentos desportivos"/>
    <s v="01.25.02.26"/>
    <x v="2"/>
    <x v="0"/>
    <x v="0"/>
    <x v="1"/>
    <x v="0"/>
    <x v="1"/>
    <x v="1"/>
    <x v="0"/>
    <x v="12"/>
    <s v="1 - Dotação Anual"/>
    <x v="4"/>
    <n v="3100000"/>
    <x v="2"/>
    <n v="0"/>
    <x v="1"/>
    <n v="900000"/>
    <x v="608"/>
    <m/>
    <x v="0"/>
    <x v="12"/>
    <m/>
    <s v="Manutenção de equipamentos desportivos"/>
    <x v="1"/>
    <s v="MED"/>
    <x v="0"/>
    <x v="1"/>
    <x v="1"/>
    <x v="1"/>
    <x v="0"/>
    <x v="0"/>
    <x v="0"/>
    <x v="0"/>
    <x v="0"/>
    <x v="0"/>
    <x v="0"/>
    <s v="Manutenção de equipamentos desportivos"/>
    <x v="0"/>
    <x v="0"/>
    <x v="0"/>
    <x v="0"/>
    <x v="3"/>
    <x v="0"/>
    <x v="1"/>
    <x v="2"/>
    <x v="1"/>
    <x v="2"/>
    <x v="12"/>
    <x v="0"/>
    <m/>
  </r>
  <r>
    <x v="1"/>
    <n v="12000000"/>
    <n v="0"/>
    <n v="0"/>
    <n v="0"/>
    <x v="5628"/>
    <x v="0"/>
    <x v="0"/>
    <x v="0"/>
    <s v="01.28.01.09"/>
    <x v="8"/>
    <x v="3"/>
    <x v="3"/>
    <s v="Habitação Social"/>
    <s v="01.28.01"/>
    <s v="Construção e reabilitação de habitação de famílias Vulveraveis"/>
    <s v="01.28.01.09"/>
    <x v="2"/>
    <x v="0"/>
    <x v="0"/>
    <x v="1"/>
    <x v="0"/>
    <x v="1"/>
    <x v="1"/>
    <x v="0"/>
    <x v="12"/>
    <s v="1 - Dotação Anual"/>
    <x v="4"/>
    <n v="12000000"/>
    <x v="2"/>
    <n v="0"/>
    <x v="1"/>
    <n v="0"/>
    <x v="608"/>
    <m/>
    <x v="0"/>
    <x v="12"/>
    <m/>
    <s v="Construção e reabilitação de habitação de famílias Vulveraveis"/>
    <x v="1"/>
    <s v="HS"/>
    <x v="0"/>
    <x v="1"/>
    <x v="1"/>
    <x v="1"/>
    <x v="0"/>
    <x v="0"/>
    <x v="0"/>
    <x v="0"/>
    <x v="0"/>
    <x v="0"/>
    <x v="0"/>
    <s v="Construção e reabilitação de habitação de famílias Vulveraveis"/>
    <x v="0"/>
    <x v="0"/>
    <x v="0"/>
    <x v="0"/>
    <x v="3"/>
    <x v="0"/>
    <x v="1"/>
    <x v="2"/>
    <x v="1"/>
    <x v="2"/>
    <x v="12"/>
    <x v="0"/>
    <m/>
  </r>
  <r>
    <x v="1"/>
    <n v="1100000"/>
    <n v="0"/>
    <n v="0"/>
    <n v="0"/>
    <x v="5628"/>
    <x v="0"/>
    <x v="0"/>
    <x v="0"/>
    <s v="01.24.08.11"/>
    <x v="82"/>
    <x v="7"/>
    <x v="8"/>
    <s v="Reforma do Estado e da Administração Pública"/>
    <s v="01.24.08"/>
    <s v="Instalação do comando de proteção civil e bombeiros"/>
    <s v="01.24.08.11"/>
    <x v="2"/>
    <x v="0"/>
    <x v="0"/>
    <x v="1"/>
    <x v="0"/>
    <x v="1"/>
    <x v="1"/>
    <x v="0"/>
    <x v="12"/>
    <s v="1 - Dotação Anual"/>
    <x v="4"/>
    <n v="1100000"/>
    <x v="2"/>
    <n v="0"/>
    <x v="1"/>
    <n v="0"/>
    <x v="608"/>
    <m/>
    <x v="0"/>
    <x v="12"/>
    <m/>
    <s v="Instalação do comando de proteção civil e bombeiros"/>
    <x v="1"/>
    <s v="CPCB"/>
    <x v="0"/>
    <x v="1"/>
    <x v="1"/>
    <x v="1"/>
    <x v="0"/>
    <x v="0"/>
    <x v="0"/>
    <x v="0"/>
    <x v="0"/>
    <x v="0"/>
    <x v="0"/>
    <s v="Instalação do comando de proteção civil e bombeiros"/>
    <x v="0"/>
    <x v="0"/>
    <x v="0"/>
    <x v="0"/>
    <x v="3"/>
    <x v="0"/>
    <x v="1"/>
    <x v="2"/>
    <x v="1"/>
    <x v="2"/>
    <x v="12"/>
    <x v="0"/>
    <m/>
  </r>
  <r>
    <x v="1"/>
    <n v="2000000"/>
    <n v="0"/>
    <n v="0"/>
    <n v="0"/>
    <x v="5628"/>
    <x v="0"/>
    <x v="0"/>
    <x v="0"/>
    <s v="01.24.08.12"/>
    <x v="63"/>
    <x v="7"/>
    <x v="8"/>
    <s v="Reforma do Estado e da Administração Pública"/>
    <s v="01.24.08"/>
    <s v="Instalação de Policia Municipal"/>
    <s v="01.24.08.12"/>
    <x v="2"/>
    <x v="0"/>
    <x v="0"/>
    <x v="1"/>
    <x v="0"/>
    <x v="1"/>
    <x v="1"/>
    <x v="0"/>
    <x v="12"/>
    <s v="1 - Dotação Anual"/>
    <x v="4"/>
    <n v="2000000"/>
    <x v="2"/>
    <n v="0"/>
    <x v="1"/>
    <n v="0"/>
    <x v="608"/>
    <m/>
    <x v="0"/>
    <x v="12"/>
    <m/>
    <s v="Instalação de Policia Municipal"/>
    <x v="1"/>
    <s v="PM"/>
    <x v="0"/>
    <x v="1"/>
    <x v="1"/>
    <x v="1"/>
    <x v="0"/>
    <x v="0"/>
    <x v="0"/>
    <x v="0"/>
    <x v="0"/>
    <x v="0"/>
    <x v="0"/>
    <s v="Instalação de Policia Municipal"/>
    <x v="0"/>
    <x v="0"/>
    <x v="0"/>
    <x v="0"/>
    <x v="3"/>
    <x v="0"/>
    <x v="1"/>
    <x v="2"/>
    <x v="1"/>
    <x v="2"/>
    <x v="12"/>
    <x v="0"/>
    <m/>
  </r>
  <r>
    <x v="1"/>
    <n v="2000000"/>
    <n v="0"/>
    <n v="0"/>
    <n v="0"/>
    <x v="5628"/>
    <x v="0"/>
    <x v="0"/>
    <x v="0"/>
    <s v="01.24.08.13"/>
    <x v="83"/>
    <x v="7"/>
    <x v="8"/>
    <s v="Reforma do Estado e da Administração Pública"/>
    <s v="01.24.08"/>
    <s v="Reabilitação do centro cumutitário de Pilão Cão para a instalação do balcão único"/>
    <s v="01.24.08.13"/>
    <x v="2"/>
    <x v="0"/>
    <x v="0"/>
    <x v="1"/>
    <x v="0"/>
    <x v="1"/>
    <x v="1"/>
    <x v="0"/>
    <x v="12"/>
    <s v="1 - Dotação Anual"/>
    <x v="4"/>
    <n v="2000000"/>
    <x v="2"/>
    <n v="0"/>
    <x v="1"/>
    <n v="0"/>
    <x v="608"/>
    <m/>
    <x v="0"/>
    <x v="12"/>
    <m/>
    <s v="Reabilitação do centro cumutitário de Pilão Cão para a instalação do balcão único"/>
    <x v="1"/>
    <s v="CCBU"/>
    <x v="0"/>
    <x v="1"/>
    <x v="1"/>
    <x v="1"/>
    <x v="0"/>
    <x v="0"/>
    <x v="0"/>
    <x v="0"/>
    <x v="0"/>
    <x v="0"/>
    <x v="0"/>
    <s v="Reabilitação do centro cumutitário de Pilão Cão para a instalação do balcão único"/>
    <x v="0"/>
    <x v="0"/>
    <x v="0"/>
    <x v="0"/>
    <x v="3"/>
    <x v="0"/>
    <x v="1"/>
    <x v="2"/>
    <x v="1"/>
    <x v="2"/>
    <x v="12"/>
    <x v="0"/>
    <m/>
  </r>
  <r>
    <x v="1"/>
    <n v="1500000"/>
    <n v="0"/>
    <n v="0"/>
    <n v="0"/>
    <x v="5628"/>
    <x v="0"/>
    <x v="0"/>
    <x v="0"/>
    <s v="01.27.02.20"/>
    <x v="84"/>
    <x v="1"/>
    <x v="1"/>
    <s v="Saneamento básico"/>
    <s v="01.27.02"/>
    <s v="Construção de instalações sanitárias no cemitério de Ponta Verde, Casa Branca e Achada Bolanha"/>
    <s v="01.27.02.20"/>
    <x v="2"/>
    <x v="0"/>
    <x v="0"/>
    <x v="1"/>
    <x v="0"/>
    <x v="1"/>
    <x v="1"/>
    <x v="0"/>
    <x v="12"/>
    <s v="1 - Dotação Anual"/>
    <x v="4"/>
    <n v="1500000"/>
    <x v="2"/>
    <n v="0"/>
    <x v="1"/>
    <n v="0"/>
    <x v="608"/>
    <m/>
    <x v="0"/>
    <x v="12"/>
    <m/>
    <s v="Construção de instalações sanitárias no cemitério de Ponta Verde, Casa Branca e Achada Bolanha"/>
    <x v="1"/>
    <s v="CIS"/>
    <x v="0"/>
    <x v="1"/>
    <x v="1"/>
    <x v="1"/>
    <x v="0"/>
    <x v="0"/>
    <x v="0"/>
    <x v="0"/>
    <x v="0"/>
    <x v="0"/>
    <x v="0"/>
    <s v="Construção de instalações sanitárias no cemitério de Ponta Verde, Casa Branca e Achada Bolanha"/>
    <x v="0"/>
    <x v="0"/>
    <x v="0"/>
    <x v="0"/>
    <x v="3"/>
    <x v="0"/>
    <x v="1"/>
    <x v="2"/>
    <x v="1"/>
    <x v="2"/>
    <x v="12"/>
    <x v="0"/>
    <m/>
  </r>
  <r>
    <x v="1"/>
    <n v="1500000"/>
    <n v="0"/>
    <n v="0"/>
    <n v="0"/>
    <x v="5628"/>
    <x v="0"/>
    <x v="0"/>
    <x v="0"/>
    <s v="01.27.02.21"/>
    <x v="85"/>
    <x v="1"/>
    <x v="1"/>
    <s v="Saneamento básico"/>
    <s v="01.27.02"/>
    <s v="Extenção de Rede de Esgotos na Cidade"/>
    <s v="01.27.02.21"/>
    <x v="2"/>
    <x v="0"/>
    <x v="0"/>
    <x v="1"/>
    <x v="0"/>
    <x v="1"/>
    <x v="1"/>
    <x v="0"/>
    <x v="12"/>
    <s v="1 - Dotação Anual"/>
    <x v="4"/>
    <n v="1500000"/>
    <x v="2"/>
    <n v="0"/>
    <x v="1"/>
    <n v="8000000"/>
    <x v="608"/>
    <m/>
    <x v="0"/>
    <x v="12"/>
    <m/>
    <s v="Extenção de Rede de Esgotos na Cidade"/>
    <x v="1"/>
    <s v="REC"/>
    <x v="0"/>
    <x v="1"/>
    <x v="1"/>
    <x v="1"/>
    <x v="0"/>
    <x v="0"/>
    <x v="0"/>
    <x v="0"/>
    <x v="0"/>
    <x v="0"/>
    <x v="0"/>
    <s v="Extenção de Rede de Esgotos na Cidade"/>
    <x v="0"/>
    <x v="0"/>
    <x v="0"/>
    <x v="0"/>
    <x v="3"/>
    <x v="0"/>
    <x v="1"/>
    <x v="2"/>
    <x v="1"/>
    <x v="2"/>
    <x v="12"/>
    <x v="0"/>
    <m/>
  </r>
  <r>
    <x v="1"/>
    <n v="11000000"/>
    <n v="0"/>
    <n v="0"/>
    <n v="0"/>
    <x v="5628"/>
    <x v="0"/>
    <x v="0"/>
    <x v="0"/>
    <s v="01.27.07.08"/>
    <x v="58"/>
    <x v="1"/>
    <x v="1"/>
    <s v="Requalificação Urbana e Habitação 2"/>
    <s v="01.27.07"/>
    <s v="Construção do campo de Achada Bolanha"/>
    <s v="01.27.07.08"/>
    <x v="2"/>
    <x v="0"/>
    <x v="0"/>
    <x v="1"/>
    <x v="0"/>
    <x v="1"/>
    <x v="1"/>
    <x v="0"/>
    <x v="12"/>
    <s v="1 - Dotação Anual"/>
    <x v="4"/>
    <n v="11000000"/>
    <x v="2"/>
    <n v="0"/>
    <x v="1"/>
    <n v="1000000"/>
    <x v="608"/>
    <m/>
    <x v="0"/>
    <x v="12"/>
    <m/>
    <s v="Construção do campo de Achada Bolanha"/>
    <x v="1"/>
    <s v="CAB"/>
    <x v="0"/>
    <x v="1"/>
    <x v="1"/>
    <x v="1"/>
    <x v="0"/>
    <x v="0"/>
    <x v="0"/>
    <x v="0"/>
    <x v="0"/>
    <x v="0"/>
    <x v="0"/>
    <s v="Construção do campo de Achada Bolanha"/>
    <x v="0"/>
    <x v="0"/>
    <x v="0"/>
    <x v="0"/>
    <x v="3"/>
    <x v="0"/>
    <x v="1"/>
    <x v="2"/>
    <x v="1"/>
    <x v="2"/>
    <x v="12"/>
    <x v="0"/>
    <m/>
  </r>
  <r>
    <x v="1"/>
    <n v="6500000"/>
    <n v="0"/>
    <n v="0"/>
    <n v="0"/>
    <x v="5628"/>
    <x v="0"/>
    <x v="0"/>
    <x v="0"/>
    <s v="01.27.07.10"/>
    <x v="86"/>
    <x v="1"/>
    <x v="1"/>
    <s v="Requalificação Urbana e Habitação 2"/>
    <s v="01.27.07"/>
    <s v="Calcetamento estrada Pilão Cão Riba"/>
    <s v="01.27.07.10"/>
    <x v="2"/>
    <x v="0"/>
    <x v="0"/>
    <x v="1"/>
    <x v="0"/>
    <x v="1"/>
    <x v="1"/>
    <x v="0"/>
    <x v="12"/>
    <s v="1 - Dotação Anual"/>
    <x v="4"/>
    <n v="6500000"/>
    <x v="2"/>
    <n v="0"/>
    <x v="1"/>
    <n v="0"/>
    <x v="608"/>
    <m/>
    <x v="0"/>
    <x v="12"/>
    <m/>
    <s v="Calcetamento estrada Pilão Cão Riba"/>
    <x v="1"/>
    <s v="CE"/>
    <x v="0"/>
    <x v="1"/>
    <x v="1"/>
    <x v="1"/>
    <x v="0"/>
    <x v="0"/>
    <x v="0"/>
    <x v="0"/>
    <x v="0"/>
    <x v="0"/>
    <x v="0"/>
    <s v="Calcetamento estrada Pilão Cão Riba"/>
    <x v="0"/>
    <x v="0"/>
    <x v="0"/>
    <x v="0"/>
    <x v="3"/>
    <x v="0"/>
    <x v="1"/>
    <x v="2"/>
    <x v="1"/>
    <x v="2"/>
    <x v="12"/>
    <x v="0"/>
    <m/>
  </r>
  <r>
    <x v="1"/>
    <n v="17000000"/>
    <n v="0"/>
    <n v="0"/>
    <n v="0"/>
    <x v="5628"/>
    <x v="0"/>
    <x v="0"/>
    <x v="0"/>
    <s v="01.27.07.14"/>
    <x v="31"/>
    <x v="1"/>
    <x v="1"/>
    <s v="Requalificação Urbana e Habitação 2"/>
    <s v="01.27.07"/>
    <s v="Construção do campo de Manguinho e pista de atletismo"/>
    <s v="01.27.07.14"/>
    <x v="2"/>
    <x v="0"/>
    <x v="0"/>
    <x v="1"/>
    <x v="0"/>
    <x v="1"/>
    <x v="1"/>
    <x v="0"/>
    <x v="12"/>
    <s v="1 - Dotação Anual"/>
    <x v="4"/>
    <n v="17000000"/>
    <x v="2"/>
    <n v="0"/>
    <x v="1"/>
    <n v="0"/>
    <x v="608"/>
    <m/>
    <x v="0"/>
    <x v="12"/>
    <m/>
    <s v="Construção do campo de Manguinho e pista de atletismo"/>
    <x v="1"/>
    <s v="CCM"/>
    <x v="0"/>
    <x v="1"/>
    <x v="1"/>
    <x v="1"/>
    <x v="0"/>
    <x v="0"/>
    <x v="0"/>
    <x v="0"/>
    <x v="0"/>
    <x v="0"/>
    <x v="0"/>
    <s v="Construção do campo de Manguinho e pista de atletismo"/>
    <x v="0"/>
    <x v="0"/>
    <x v="0"/>
    <x v="0"/>
    <x v="3"/>
    <x v="0"/>
    <x v="1"/>
    <x v="2"/>
    <x v="1"/>
    <x v="2"/>
    <x v="12"/>
    <x v="0"/>
    <m/>
  </r>
  <r>
    <x v="1"/>
    <n v="8000000"/>
    <n v="0"/>
    <n v="0"/>
    <n v="0"/>
    <x v="5628"/>
    <x v="0"/>
    <x v="0"/>
    <x v="0"/>
    <s v="01.28.01.10"/>
    <x v="22"/>
    <x v="3"/>
    <x v="3"/>
    <s v="Habitação Social"/>
    <s v="01.28.01"/>
    <s v="Construção de casas de banho para famílias vulneráveis"/>
    <s v="01.28.01.10"/>
    <x v="2"/>
    <x v="0"/>
    <x v="0"/>
    <x v="1"/>
    <x v="0"/>
    <x v="1"/>
    <x v="1"/>
    <x v="0"/>
    <x v="12"/>
    <s v="1 - Dotação Anual"/>
    <x v="4"/>
    <n v="8000000"/>
    <x v="2"/>
    <n v="0"/>
    <x v="1"/>
    <n v="0"/>
    <x v="608"/>
    <m/>
    <x v="0"/>
    <x v="12"/>
    <m/>
    <s v="Construção de casas de banho para famílias vulneráveis"/>
    <x v="1"/>
    <s v="CB"/>
    <x v="0"/>
    <x v="1"/>
    <x v="1"/>
    <x v="1"/>
    <x v="0"/>
    <x v="0"/>
    <x v="0"/>
    <x v="0"/>
    <x v="0"/>
    <x v="0"/>
    <x v="0"/>
    <s v="Construção de casas de banho para famílias vulneráveis"/>
    <x v="0"/>
    <x v="0"/>
    <x v="0"/>
    <x v="0"/>
    <x v="3"/>
    <x v="0"/>
    <x v="1"/>
    <x v="2"/>
    <x v="1"/>
    <x v="2"/>
    <x v="12"/>
    <x v="0"/>
    <m/>
  </r>
  <r>
    <x v="1"/>
    <n v="5000000"/>
    <n v="0"/>
    <n v="0"/>
    <n v="0"/>
    <x v="5628"/>
    <x v="0"/>
    <x v="0"/>
    <x v="0"/>
    <s v="01.26.07.02"/>
    <x v="87"/>
    <x v="6"/>
    <x v="7"/>
    <s v="Indústria"/>
    <s v="01.26.07"/>
    <s v="Infraestruturação do parque industrial"/>
    <s v="01.26.07.02"/>
    <x v="2"/>
    <x v="0"/>
    <x v="0"/>
    <x v="1"/>
    <x v="0"/>
    <x v="1"/>
    <x v="1"/>
    <x v="0"/>
    <x v="12"/>
    <s v="1 - Dotação Anual"/>
    <x v="4"/>
    <n v="5000000"/>
    <x v="2"/>
    <n v="0"/>
    <x v="1"/>
    <n v="0"/>
    <x v="608"/>
    <m/>
    <x v="0"/>
    <x v="12"/>
    <m/>
    <s v="Infraestruturação do parque industrial"/>
    <x v="1"/>
    <s v="IPI"/>
    <x v="0"/>
    <x v="1"/>
    <x v="1"/>
    <x v="1"/>
    <x v="0"/>
    <x v="0"/>
    <x v="0"/>
    <x v="0"/>
    <x v="0"/>
    <x v="0"/>
    <x v="0"/>
    <s v="Infraestruturação do parque industrial"/>
    <x v="0"/>
    <x v="0"/>
    <x v="0"/>
    <x v="0"/>
    <x v="3"/>
    <x v="0"/>
    <x v="1"/>
    <x v="2"/>
    <x v="1"/>
    <x v="2"/>
    <x v="12"/>
    <x v="0"/>
    <m/>
  </r>
  <r>
    <x v="1"/>
    <n v="1000000"/>
    <n v="0"/>
    <n v="0"/>
    <n v="0"/>
    <x v="5628"/>
    <x v="0"/>
    <x v="0"/>
    <x v="0"/>
    <s v="01.25.01.16"/>
    <x v="88"/>
    <x v="2"/>
    <x v="2"/>
    <s v="Educação"/>
    <s v="01.25.01"/>
    <s v="Criaçao de creches municipais em Ponta Verde e Manguinho"/>
    <s v="01.25.01.16"/>
    <x v="2"/>
    <x v="0"/>
    <x v="0"/>
    <x v="1"/>
    <x v="0"/>
    <x v="1"/>
    <x v="1"/>
    <x v="0"/>
    <x v="12"/>
    <s v="1 - Dotação Anual"/>
    <x v="4"/>
    <n v="1000000"/>
    <x v="2"/>
    <n v="0"/>
    <x v="1"/>
    <n v="4000000"/>
    <x v="608"/>
    <m/>
    <x v="0"/>
    <x v="12"/>
    <m/>
    <s v="Criaçao de creches municipais em Ponta Verde e Manguinho"/>
    <x v="1"/>
    <s v="CM"/>
    <x v="0"/>
    <x v="1"/>
    <x v="1"/>
    <x v="1"/>
    <x v="0"/>
    <x v="0"/>
    <x v="0"/>
    <x v="0"/>
    <x v="0"/>
    <x v="0"/>
    <x v="0"/>
    <s v="Criaçao de creches municipais em Ponta Verde e Manguinho"/>
    <x v="0"/>
    <x v="0"/>
    <x v="0"/>
    <x v="0"/>
    <x v="3"/>
    <x v="0"/>
    <x v="1"/>
    <x v="2"/>
    <x v="1"/>
    <x v="2"/>
    <x v="12"/>
    <x v="0"/>
    <m/>
  </r>
  <r>
    <x v="1"/>
    <n v="5000000"/>
    <n v="0"/>
    <n v="0"/>
    <n v="0"/>
    <x v="5628"/>
    <x v="0"/>
    <x v="0"/>
    <x v="0"/>
    <s v="01.27.07.11"/>
    <x v="69"/>
    <x v="1"/>
    <x v="1"/>
    <s v="Requalificação Urbana e Habitação 2"/>
    <s v="01.27.07"/>
    <s v="Requalificação urbana e ambiental de Galeão"/>
    <s v="01.27.07.11"/>
    <x v="2"/>
    <x v="0"/>
    <x v="0"/>
    <x v="1"/>
    <x v="0"/>
    <x v="1"/>
    <x v="1"/>
    <x v="0"/>
    <x v="12"/>
    <s v="1 - Dotação Anual"/>
    <x v="4"/>
    <n v="5000000"/>
    <x v="2"/>
    <n v="0"/>
    <x v="1"/>
    <n v="0"/>
    <x v="608"/>
    <m/>
    <x v="0"/>
    <x v="12"/>
    <m/>
    <s v="Requalificação urbana e ambiental de Galeão"/>
    <x v="1"/>
    <s v="RG"/>
    <x v="0"/>
    <x v="1"/>
    <x v="1"/>
    <x v="1"/>
    <x v="0"/>
    <x v="0"/>
    <x v="0"/>
    <x v="0"/>
    <x v="0"/>
    <x v="0"/>
    <x v="0"/>
    <s v="Requalificação urbana e ambiental de Galeão"/>
    <x v="0"/>
    <x v="0"/>
    <x v="0"/>
    <x v="0"/>
    <x v="3"/>
    <x v="0"/>
    <x v="1"/>
    <x v="2"/>
    <x v="1"/>
    <x v="2"/>
    <x v="12"/>
    <x v="0"/>
    <m/>
  </r>
  <r>
    <x v="1"/>
    <n v="2000000"/>
    <n v="0"/>
    <n v="0"/>
    <n v="0"/>
    <x v="5628"/>
    <x v="0"/>
    <x v="0"/>
    <x v="0"/>
    <s v="01.27.07.12"/>
    <x v="66"/>
    <x v="1"/>
    <x v="1"/>
    <s v="Requalificação Urbana e Habitação 2"/>
    <s v="01.27.07"/>
    <s v="Construção e reabilitação dos patrimônios religiosos"/>
    <s v="01.27.07.12"/>
    <x v="2"/>
    <x v="0"/>
    <x v="0"/>
    <x v="1"/>
    <x v="0"/>
    <x v="1"/>
    <x v="1"/>
    <x v="0"/>
    <x v="12"/>
    <s v="1 - Dotação Anual"/>
    <x v="4"/>
    <n v="2000000"/>
    <x v="2"/>
    <n v="0"/>
    <x v="1"/>
    <n v="0"/>
    <x v="608"/>
    <m/>
    <x v="0"/>
    <x v="12"/>
    <m/>
    <s v="Construção e reabilitação dos patrimônios religiosos"/>
    <x v="1"/>
    <s v="CPR"/>
    <x v="0"/>
    <x v="1"/>
    <x v="1"/>
    <x v="1"/>
    <x v="0"/>
    <x v="0"/>
    <x v="0"/>
    <x v="0"/>
    <x v="0"/>
    <x v="0"/>
    <x v="0"/>
    <s v="Construção e reabilitação dos patrimônios religiosos"/>
    <x v="0"/>
    <x v="0"/>
    <x v="0"/>
    <x v="0"/>
    <x v="3"/>
    <x v="0"/>
    <x v="1"/>
    <x v="2"/>
    <x v="1"/>
    <x v="2"/>
    <x v="12"/>
    <x v="0"/>
    <m/>
  </r>
  <r>
    <x v="1"/>
    <n v="3000000"/>
    <n v="0"/>
    <n v="0"/>
    <n v="0"/>
    <x v="5628"/>
    <x v="0"/>
    <x v="0"/>
    <x v="0"/>
    <s v="01.26.06.06"/>
    <x v="89"/>
    <x v="6"/>
    <x v="7"/>
    <s v="Comércio"/>
    <s v="01.26.06"/>
    <s v="Construção de mercadinhos de Achada Espinho Branco, Manguinho, Achada Bolanha e Flamengos"/>
    <s v="01.26.06.06"/>
    <x v="2"/>
    <x v="0"/>
    <x v="0"/>
    <x v="1"/>
    <x v="0"/>
    <x v="1"/>
    <x v="1"/>
    <x v="0"/>
    <x v="12"/>
    <s v="1 - Dotação Anual"/>
    <x v="4"/>
    <n v="3000000"/>
    <x v="2"/>
    <n v="0"/>
    <x v="1"/>
    <n v="0"/>
    <x v="608"/>
    <m/>
    <x v="0"/>
    <x v="12"/>
    <m/>
    <s v="Construção de mercadinhos de Achada Espinho Branco, Manguinho, Achada Bolanha e Flamengos"/>
    <x v="1"/>
    <s v="CMABF"/>
    <x v="0"/>
    <x v="1"/>
    <x v="1"/>
    <x v="1"/>
    <x v="0"/>
    <x v="0"/>
    <x v="0"/>
    <x v="0"/>
    <x v="0"/>
    <x v="0"/>
    <x v="0"/>
    <s v="Construção de mercadinhos de Achada Espinho Branco, Manguinho, Achada Bolanha e Flamengos"/>
    <x v="0"/>
    <x v="0"/>
    <x v="0"/>
    <x v="0"/>
    <x v="3"/>
    <x v="0"/>
    <x v="1"/>
    <x v="2"/>
    <x v="1"/>
    <x v="2"/>
    <x v="12"/>
    <x v="0"/>
    <m/>
  </r>
  <r>
    <x v="1"/>
    <n v="2600000"/>
    <n v="0"/>
    <n v="0"/>
    <n v="0"/>
    <x v="5628"/>
    <x v="0"/>
    <x v="0"/>
    <x v="0"/>
    <s v="01.26.06.07"/>
    <x v="90"/>
    <x v="6"/>
    <x v="7"/>
    <s v="Comércio"/>
    <s v="01.26.06"/>
    <s v="Construção de Matadouro Municipal de Pilão  Cão"/>
    <s v="01.26.06.07"/>
    <x v="2"/>
    <x v="0"/>
    <x v="0"/>
    <x v="1"/>
    <x v="0"/>
    <x v="1"/>
    <x v="1"/>
    <x v="0"/>
    <x v="12"/>
    <s v="1 - Dotação Anual"/>
    <x v="4"/>
    <n v="2600000"/>
    <x v="2"/>
    <n v="0"/>
    <x v="1"/>
    <n v="0"/>
    <x v="608"/>
    <m/>
    <x v="0"/>
    <x v="12"/>
    <m/>
    <s v="Construção de Matadouro Municipal de Pilão  Cão"/>
    <x v="1"/>
    <s v="MM"/>
    <x v="0"/>
    <x v="1"/>
    <x v="1"/>
    <x v="1"/>
    <x v="0"/>
    <x v="0"/>
    <x v="0"/>
    <x v="0"/>
    <x v="0"/>
    <x v="0"/>
    <x v="0"/>
    <s v="Construção de Matadouro Municipal de Pilão  Cão"/>
    <x v="0"/>
    <x v="0"/>
    <x v="0"/>
    <x v="0"/>
    <x v="3"/>
    <x v="0"/>
    <x v="1"/>
    <x v="2"/>
    <x v="1"/>
    <x v="2"/>
    <x v="12"/>
    <x v="0"/>
    <m/>
  </r>
  <r>
    <x v="0"/>
    <n v="30000000"/>
    <n v="0"/>
    <n v="0"/>
    <n v="0"/>
    <x v="5628"/>
    <x v="0"/>
    <x v="1"/>
    <x v="0"/>
    <s v="03.03.10"/>
    <x v="15"/>
    <x v="0"/>
    <x v="5"/>
    <s v="Receitas Da Câmara"/>
    <s v="03.03.10"/>
    <s v="Receitas Da Câmara"/>
    <s v="03.03.10"/>
    <x v="25"/>
    <x v="0"/>
    <x v="0"/>
    <x v="1"/>
    <x v="0"/>
    <x v="0"/>
    <x v="2"/>
    <x v="0"/>
    <x v="12"/>
    <s v="1 - Dotação Anual"/>
    <x v="4"/>
    <n v="30000000"/>
    <x v="2"/>
    <n v="0"/>
    <x v="1"/>
    <n v="0"/>
    <x v="608"/>
    <m/>
    <x v="0"/>
    <x v="12"/>
    <m/>
    <s v="Receitas Da Câmara"/>
    <x v="1"/>
    <s v="RDC"/>
    <x v="0"/>
    <x v="1"/>
    <x v="1"/>
    <x v="1"/>
    <x v="0"/>
    <x v="0"/>
    <x v="0"/>
    <x v="0"/>
    <x v="0"/>
    <x v="0"/>
    <x v="0"/>
    <s v="Receitas Da Câmara"/>
    <x v="0"/>
    <x v="0"/>
    <x v="0"/>
    <x v="0"/>
    <x v="3"/>
    <x v="0"/>
    <x v="1"/>
    <x v="2"/>
    <x v="1"/>
    <x v="2"/>
    <x v="12"/>
    <x v="0"/>
    <m/>
  </r>
  <r>
    <x v="0"/>
    <n v="100000"/>
    <n v="0"/>
    <n v="0"/>
    <n v="0"/>
    <x v="5628"/>
    <x v="0"/>
    <x v="1"/>
    <x v="0"/>
    <s v="03.03.10"/>
    <x v="15"/>
    <x v="0"/>
    <x v="5"/>
    <s v="Receitas Da Câmara"/>
    <s v="03.03.10"/>
    <s v="Receitas Da Câmara"/>
    <s v="03.03.10"/>
    <x v="126"/>
    <x v="0"/>
    <x v="0"/>
    <x v="8"/>
    <x v="0"/>
    <x v="0"/>
    <x v="2"/>
    <x v="0"/>
    <x v="12"/>
    <s v="1 - Dotação Anual"/>
    <x v="4"/>
    <n v="100000"/>
    <x v="2"/>
    <n v="0"/>
    <x v="1"/>
    <n v="0"/>
    <x v="608"/>
    <m/>
    <x v="0"/>
    <x v="12"/>
    <m/>
    <s v="Receitas Da Câmara"/>
    <x v="1"/>
    <s v="RDC"/>
    <x v="0"/>
    <x v="1"/>
    <x v="1"/>
    <x v="1"/>
    <x v="0"/>
    <x v="0"/>
    <x v="0"/>
    <x v="0"/>
    <x v="0"/>
    <x v="0"/>
    <x v="0"/>
    <s v="Receitas Da Câmara"/>
    <x v="0"/>
    <x v="0"/>
    <x v="0"/>
    <x v="0"/>
    <x v="3"/>
    <x v="0"/>
    <x v="1"/>
    <x v="2"/>
    <x v="1"/>
    <x v="2"/>
    <x v="12"/>
    <x v="0"/>
    <m/>
  </r>
  <r>
    <x v="0"/>
    <n v="50000"/>
    <n v="0"/>
    <n v="0"/>
    <n v="0"/>
    <x v="5628"/>
    <x v="0"/>
    <x v="1"/>
    <x v="0"/>
    <s v="03.03.10"/>
    <x v="15"/>
    <x v="0"/>
    <x v="5"/>
    <s v="Receitas Da Câmara"/>
    <s v="03.03.10"/>
    <s v="Receitas Da Câmara"/>
    <s v="03.03.10"/>
    <x v="127"/>
    <x v="0"/>
    <x v="0"/>
    <x v="8"/>
    <x v="0"/>
    <x v="0"/>
    <x v="2"/>
    <x v="0"/>
    <x v="12"/>
    <s v="1 - Dotação Anual"/>
    <x v="4"/>
    <n v="50000"/>
    <x v="2"/>
    <n v="0"/>
    <x v="1"/>
    <n v="0"/>
    <x v="608"/>
    <m/>
    <x v="0"/>
    <x v="12"/>
    <m/>
    <s v="Receitas Da Câmara"/>
    <x v="1"/>
    <s v="RDC"/>
    <x v="0"/>
    <x v="1"/>
    <x v="1"/>
    <x v="1"/>
    <x v="0"/>
    <x v="0"/>
    <x v="0"/>
    <x v="0"/>
    <x v="0"/>
    <x v="0"/>
    <x v="0"/>
    <s v="Receitas Da Câmara"/>
    <x v="0"/>
    <x v="0"/>
    <x v="0"/>
    <x v="0"/>
    <x v="3"/>
    <x v="0"/>
    <x v="1"/>
    <x v="2"/>
    <x v="1"/>
    <x v="2"/>
    <x v="12"/>
    <x v="0"/>
    <m/>
  </r>
  <r>
    <x v="0"/>
    <n v="50000"/>
    <n v="0"/>
    <n v="0"/>
    <n v="0"/>
    <x v="5628"/>
    <x v="0"/>
    <x v="1"/>
    <x v="0"/>
    <s v="03.03.10"/>
    <x v="15"/>
    <x v="0"/>
    <x v="5"/>
    <s v="Receitas Da Câmara"/>
    <s v="03.03.10"/>
    <s v="Receitas Da Câmara"/>
    <s v="03.03.10"/>
    <x v="128"/>
    <x v="0"/>
    <x v="0"/>
    <x v="8"/>
    <x v="0"/>
    <x v="0"/>
    <x v="2"/>
    <x v="0"/>
    <x v="12"/>
    <s v="1 - Dotação Anual"/>
    <x v="4"/>
    <n v="50000"/>
    <x v="2"/>
    <n v="0"/>
    <x v="1"/>
    <n v="0"/>
    <x v="608"/>
    <m/>
    <x v="0"/>
    <x v="12"/>
    <m/>
    <s v="Receitas Da Câmara"/>
    <x v="1"/>
    <s v="RDC"/>
    <x v="0"/>
    <x v="1"/>
    <x v="1"/>
    <x v="1"/>
    <x v="0"/>
    <x v="0"/>
    <x v="0"/>
    <x v="0"/>
    <x v="0"/>
    <x v="0"/>
    <x v="0"/>
    <s v="Receitas Da Câmara"/>
    <x v="0"/>
    <x v="0"/>
    <x v="0"/>
    <x v="0"/>
    <x v="3"/>
    <x v="0"/>
    <x v="1"/>
    <x v="2"/>
    <x v="1"/>
    <x v="2"/>
    <x v="12"/>
    <x v="0"/>
    <m/>
  </r>
  <r>
    <x v="0"/>
    <n v="275000"/>
    <n v="0"/>
    <n v="0"/>
    <n v="0"/>
    <x v="5628"/>
    <x v="0"/>
    <x v="1"/>
    <x v="0"/>
    <s v="03.03.10"/>
    <x v="15"/>
    <x v="0"/>
    <x v="5"/>
    <s v="Receitas Da Câmara"/>
    <s v="03.03.10"/>
    <s v="Receitas Da Câmara"/>
    <s v="03.03.10"/>
    <x v="63"/>
    <x v="0"/>
    <x v="0"/>
    <x v="8"/>
    <x v="0"/>
    <x v="0"/>
    <x v="2"/>
    <x v="0"/>
    <x v="12"/>
    <s v="1 - Dotação Anual"/>
    <x v="4"/>
    <n v="275000"/>
    <x v="2"/>
    <n v="0"/>
    <x v="1"/>
    <n v="0"/>
    <x v="608"/>
    <m/>
    <x v="0"/>
    <x v="12"/>
    <m/>
    <s v="Receitas Da Câmara"/>
    <x v="1"/>
    <s v="RDC"/>
    <x v="0"/>
    <x v="1"/>
    <x v="1"/>
    <x v="1"/>
    <x v="0"/>
    <x v="0"/>
    <x v="0"/>
    <x v="0"/>
    <x v="0"/>
    <x v="0"/>
    <x v="0"/>
    <s v="Receitas Da Câmara"/>
    <x v="0"/>
    <x v="0"/>
    <x v="0"/>
    <x v="0"/>
    <x v="3"/>
    <x v="0"/>
    <x v="1"/>
    <x v="2"/>
    <x v="1"/>
    <x v="2"/>
    <x v="12"/>
    <x v="0"/>
    <m/>
  </r>
  <r>
    <x v="0"/>
    <n v="3000000"/>
    <n v="0"/>
    <n v="0"/>
    <n v="0"/>
    <x v="5628"/>
    <x v="0"/>
    <x v="1"/>
    <x v="0"/>
    <s v="03.03.10"/>
    <x v="15"/>
    <x v="0"/>
    <x v="5"/>
    <s v="Receitas Da Câmara"/>
    <s v="03.03.10"/>
    <s v="Receitas Da Câmara"/>
    <s v="03.03.10"/>
    <x v="22"/>
    <x v="0"/>
    <x v="0"/>
    <x v="8"/>
    <x v="0"/>
    <x v="0"/>
    <x v="2"/>
    <x v="0"/>
    <x v="12"/>
    <s v="1 - Dotação Anual"/>
    <x v="4"/>
    <n v="3000000"/>
    <x v="2"/>
    <n v="0"/>
    <x v="1"/>
    <n v="0"/>
    <x v="608"/>
    <m/>
    <x v="0"/>
    <x v="12"/>
    <m/>
    <s v="Receitas Da Câmara"/>
    <x v="1"/>
    <s v="RDC"/>
    <x v="0"/>
    <x v="1"/>
    <x v="1"/>
    <x v="1"/>
    <x v="0"/>
    <x v="0"/>
    <x v="0"/>
    <x v="0"/>
    <x v="0"/>
    <x v="0"/>
    <x v="0"/>
    <s v="Receitas Da Câmara"/>
    <x v="0"/>
    <x v="0"/>
    <x v="0"/>
    <x v="0"/>
    <x v="3"/>
    <x v="0"/>
    <x v="1"/>
    <x v="2"/>
    <x v="1"/>
    <x v="2"/>
    <x v="12"/>
    <x v="0"/>
    <m/>
  </r>
  <r>
    <x v="0"/>
    <n v="400000"/>
    <n v="0"/>
    <n v="0"/>
    <n v="0"/>
    <x v="5628"/>
    <x v="0"/>
    <x v="1"/>
    <x v="0"/>
    <s v="03.03.10"/>
    <x v="15"/>
    <x v="0"/>
    <x v="5"/>
    <s v="Receitas Da Câmara"/>
    <s v="03.03.10"/>
    <s v="Receitas Da Câmara"/>
    <s v="03.03.10"/>
    <x v="129"/>
    <x v="0"/>
    <x v="0"/>
    <x v="8"/>
    <x v="0"/>
    <x v="0"/>
    <x v="2"/>
    <x v="0"/>
    <x v="12"/>
    <s v="1 - Dotação Anual"/>
    <x v="4"/>
    <n v="400000"/>
    <x v="2"/>
    <n v="0"/>
    <x v="1"/>
    <n v="0"/>
    <x v="608"/>
    <m/>
    <x v="0"/>
    <x v="12"/>
    <m/>
    <s v="Receitas Da Câmara"/>
    <x v="1"/>
    <s v="RDC"/>
    <x v="0"/>
    <x v="1"/>
    <x v="1"/>
    <x v="1"/>
    <x v="0"/>
    <x v="0"/>
    <x v="0"/>
    <x v="0"/>
    <x v="0"/>
    <x v="0"/>
    <x v="0"/>
    <s v="Receitas Da Câmara"/>
    <x v="0"/>
    <x v="0"/>
    <x v="0"/>
    <x v="0"/>
    <x v="3"/>
    <x v="0"/>
    <x v="1"/>
    <x v="2"/>
    <x v="1"/>
    <x v="2"/>
    <x v="12"/>
    <x v="0"/>
    <m/>
  </r>
  <r>
    <x v="2"/>
    <n v="0"/>
    <n v="0"/>
    <n v="2333"/>
    <n v="0"/>
    <x v="5628"/>
    <x v="0"/>
    <x v="0"/>
    <x v="0"/>
    <s v="80.02.01"/>
    <x v="28"/>
    <x v="4"/>
    <x v="4"/>
    <s v="Retenções Iur"/>
    <s v="80.02.01"/>
    <s v="Retenções Iur"/>
    <s v="80.02.01"/>
    <x v="85"/>
    <x v="0"/>
    <x v="3"/>
    <x v="18"/>
    <x v="1"/>
    <x v="2"/>
    <x v="0"/>
    <x v="0"/>
    <x v="8"/>
    <s v="2025-09-??"/>
    <x v="2"/>
    <n v="2333"/>
    <x v="3"/>
    <n v="0"/>
    <x v="1"/>
    <n v="0"/>
    <x v="608"/>
    <m/>
    <x v="0"/>
    <x v="12"/>
    <m/>
    <s v="Retenções Iur"/>
    <x v="2"/>
    <s v="RIUR"/>
    <x v="0"/>
    <x v="1"/>
    <x v="1"/>
    <x v="1"/>
    <x v="0"/>
    <x v="0"/>
    <x v="0"/>
    <x v="0"/>
    <x v="0"/>
    <x v="0"/>
    <x v="0"/>
    <s v="Retenções Iur"/>
    <x v="0"/>
    <x v="0"/>
    <x v="0"/>
    <x v="0"/>
    <x v="2"/>
    <x v="0"/>
    <x v="0"/>
    <x v="2"/>
    <x v="1"/>
    <x v="2"/>
    <x v="12"/>
    <x v="0"/>
    <m/>
  </r>
  <r>
    <x v="0"/>
    <n v="0"/>
    <n v="0"/>
    <n v="714107"/>
    <n v="0"/>
    <x v="5628"/>
    <x v="0"/>
    <x v="1"/>
    <x v="0"/>
    <s v="80.02.01"/>
    <x v="28"/>
    <x v="4"/>
    <x v="4"/>
    <s v="Retenções Iur"/>
    <s v="80.02.01"/>
    <s v="Retenções Iur"/>
    <s v="80.02.01"/>
    <x v="52"/>
    <x v="0"/>
    <x v="6"/>
    <x v="1"/>
    <x v="1"/>
    <x v="2"/>
    <x v="2"/>
    <x v="0"/>
    <x v="1"/>
    <s v="2025-01-??"/>
    <x v="0"/>
    <n v="714107"/>
    <x v="3"/>
    <n v="0"/>
    <x v="1"/>
    <n v="0"/>
    <x v="608"/>
    <m/>
    <x v="0"/>
    <x v="12"/>
    <m/>
    <s v="Retenções Iur"/>
    <x v="2"/>
    <s v="RIUR"/>
    <x v="0"/>
    <x v="1"/>
    <x v="1"/>
    <x v="1"/>
    <x v="0"/>
    <x v="0"/>
    <x v="0"/>
    <x v="0"/>
    <x v="0"/>
    <x v="0"/>
    <x v="0"/>
    <s v="Retenções Iur"/>
    <x v="0"/>
    <x v="0"/>
    <x v="0"/>
    <x v="0"/>
    <x v="2"/>
    <x v="0"/>
    <x v="0"/>
    <x v="2"/>
    <x v="1"/>
    <x v="2"/>
    <x v="12"/>
    <x v="0"/>
    <m/>
  </r>
  <r>
    <x v="0"/>
    <n v="0"/>
    <n v="0"/>
    <n v="769020"/>
    <n v="0"/>
    <x v="5628"/>
    <x v="0"/>
    <x v="1"/>
    <x v="0"/>
    <s v="80.02.01"/>
    <x v="28"/>
    <x v="4"/>
    <x v="4"/>
    <s v="Retenções Iur"/>
    <s v="80.02.01"/>
    <s v="Retenções Iur"/>
    <s v="80.02.01"/>
    <x v="52"/>
    <x v="0"/>
    <x v="6"/>
    <x v="1"/>
    <x v="1"/>
    <x v="2"/>
    <x v="2"/>
    <x v="0"/>
    <x v="0"/>
    <s v="2025-02-??"/>
    <x v="0"/>
    <n v="769020"/>
    <x v="3"/>
    <n v="0"/>
    <x v="1"/>
    <n v="0"/>
    <x v="608"/>
    <m/>
    <x v="0"/>
    <x v="12"/>
    <m/>
    <s v="Retenções Iur"/>
    <x v="2"/>
    <s v="RIUR"/>
    <x v="0"/>
    <x v="1"/>
    <x v="1"/>
    <x v="1"/>
    <x v="0"/>
    <x v="0"/>
    <x v="0"/>
    <x v="0"/>
    <x v="0"/>
    <x v="0"/>
    <x v="0"/>
    <s v="Retenções Iur"/>
    <x v="0"/>
    <x v="0"/>
    <x v="0"/>
    <x v="0"/>
    <x v="2"/>
    <x v="0"/>
    <x v="0"/>
    <x v="2"/>
    <x v="1"/>
    <x v="2"/>
    <x v="12"/>
    <x v="0"/>
    <m/>
  </r>
  <r>
    <x v="0"/>
    <n v="0"/>
    <n v="0"/>
    <n v="826518"/>
    <n v="0"/>
    <x v="5628"/>
    <x v="0"/>
    <x v="1"/>
    <x v="0"/>
    <s v="80.02.01"/>
    <x v="28"/>
    <x v="4"/>
    <x v="4"/>
    <s v="Retenções Iur"/>
    <s v="80.02.01"/>
    <s v="Retenções Iur"/>
    <s v="80.02.01"/>
    <x v="52"/>
    <x v="0"/>
    <x v="6"/>
    <x v="1"/>
    <x v="1"/>
    <x v="2"/>
    <x v="2"/>
    <x v="0"/>
    <x v="4"/>
    <s v="2025-03-??"/>
    <x v="0"/>
    <n v="826518"/>
    <x v="3"/>
    <n v="0"/>
    <x v="1"/>
    <n v="0"/>
    <x v="608"/>
    <m/>
    <x v="0"/>
    <x v="12"/>
    <m/>
    <s v="Retenções Iur"/>
    <x v="2"/>
    <s v="RIUR"/>
    <x v="0"/>
    <x v="1"/>
    <x v="1"/>
    <x v="1"/>
    <x v="0"/>
    <x v="0"/>
    <x v="0"/>
    <x v="0"/>
    <x v="0"/>
    <x v="0"/>
    <x v="0"/>
    <s v="Retenções Iur"/>
    <x v="0"/>
    <x v="0"/>
    <x v="0"/>
    <x v="0"/>
    <x v="2"/>
    <x v="0"/>
    <x v="0"/>
    <x v="2"/>
    <x v="1"/>
    <x v="2"/>
    <x v="12"/>
    <x v="0"/>
    <m/>
  </r>
  <r>
    <x v="0"/>
    <n v="0"/>
    <n v="0"/>
    <n v="818445"/>
    <n v="0"/>
    <x v="5628"/>
    <x v="0"/>
    <x v="1"/>
    <x v="0"/>
    <s v="80.02.01"/>
    <x v="28"/>
    <x v="4"/>
    <x v="4"/>
    <s v="Retenções Iur"/>
    <s v="80.02.01"/>
    <s v="Retenções Iur"/>
    <s v="80.02.01"/>
    <x v="52"/>
    <x v="0"/>
    <x v="6"/>
    <x v="1"/>
    <x v="1"/>
    <x v="2"/>
    <x v="2"/>
    <x v="0"/>
    <x v="2"/>
    <s v="2025-04-??"/>
    <x v="1"/>
    <n v="818445"/>
    <x v="3"/>
    <n v="0"/>
    <x v="1"/>
    <n v="0"/>
    <x v="608"/>
    <m/>
    <x v="0"/>
    <x v="12"/>
    <m/>
    <s v="Retenções Iur"/>
    <x v="2"/>
    <s v="RIUR"/>
    <x v="0"/>
    <x v="1"/>
    <x v="1"/>
    <x v="1"/>
    <x v="0"/>
    <x v="0"/>
    <x v="0"/>
    <x v="0"/>
    <x v="0"/>
    <x v="0"/>
    <x v="0"/>
    <s v="Retenções Iur"/>
    <x v="0"/>
    <x v="0"/>
    <x v="0"/>
    <x v="0"/>
    <x v="2"/>
    <x v="0"/>
    <x v="0"/>
    <x v="2"/>
    <x v="1"/>
    <x v="2"/>
    <x v="12"/>
    <x v="0"/>
    <m/>
  </r>
  <r>
    <x v="0"/>
    <n v="0"/>
    <n v="0"/>
    <n v="852953"/>
    <n v="0"/>
    <x v="5628"/>
    <x v="0"/>
    <x v="1"/>
    <x v="0"/>
    <s v="80.02.01"/>
    <x v="28"/>
    <x v="4"/>
    <x v="4"/>
    <s v="Retenções Iur"/>
    <s v="80.02.01"/>
    <s v="Retenções Iur"/>
    <s v="80.02.01"/>
    <x v="52"/>
    <x v="0"/>
    <x v="6"/>
    <x v="1"/>
    <x v="1"/>
    <x v="2"/>
    <x v="2"/>
    <x v="0"/>
    <x v="3"/>
    <s v="2025-05-??"/>
    <x v="1"/>
    <n v="852953"/>
    <x v="3"/>
    <n v="0"/>
    <x v="1"/>
    <n v="0"/>
    <x v="608"/>
    <m/>
    <x v="0"/>
    <x v="12"/>
    <m/>
    <s v="Retenções Iur"/>
    <x v="2"/>
    <s v="RIUR"/>
    <x v="0"/>
    <x v="1"/>
    <x v="1"/>
    <x v="1"/>
    <x v="0"/>
    <x v="0"/>
    <x v="0"/>
    <x v="0"/>
    <x v="0"/>
    <x v="0"/>
    <x v="0"/>
    <s v="Retenções Iur"/>
    <x v="0"/>
    <x v="0"/>
    <x v="0"/>
    <x v="0"/>
    <x v="2"/>
    <x v="0"/>
    <x v="0"/>
    <x v="2"/>
    <x v="1"/>
    <x v="2"/>
    <x v="12"/>
    <x v="0"/>
    <m/>
  </r>
  <r>
    <x v="0"/>
    <n v="0"/>
    <n v="0"/>
    <n v="857122"/>
    <n v="0"/>
    <x v="5628"/>
    <x v="0"/>
    <x v="1"/>
    <x v="0"/>
    <s v="80.02.01"/>
    <x v="28"/>
    <x v="4"/>
    <x v="4"/>
    <s v="Retenções Iur"/>
    <s v="80.02.01"/>
    <s v="Retenções Iur"/>
    <s v="80.02.01"/>
    <x v="52"/>
    <x v="0"/>
    <x v="6"/>
    <x v="1"/>
    <x v="1"/>
    <x v="2"/>
    <x v="2"/>
    <x v="0"/>
    <x v="5"/>
    <s v="2025-06-??"/>
    <x v="1"/>
    <n v="857122"/>
    <x v="3"/>
    <n v="0"/>
    <x v="1"/>
    <n v="0"/>
    <x v="608"/>
    <m/>
    <x v="0"/>
    <x v="12"/>
    <m/>
    <s v="Retenções Iur"/>
    <x v="2"/>
    <s v="RIUR"/>
    <x v="0"/>
    <x v="1"/>
    <x v="1"/>
    <x v="1"/>
    <x v="0"/>
    <x v="0"/>
    <x v="0"/>
    <x v="0"/>
    <x v="0"/>
    <x v="0"/>
    <x v="0"/>
    <s v="Retenções Iur"/>
    <x v="0"/>
    <x v="0"/>
    <x v="0"/>
    <x v="0"/>
    <x v="2"/>
    <x v="0"/>
    <x v="0"/>
    <x v="2"/>
    <x v="1"/>
    <x v="2"/>
    <x v="12"/>
    <x v="0"/>
    <m/>
  </r>
  <r>
    <x v="0"/>
    <n v="0"/>
    <n v="0"/>
    <n v="760652"/>
    <n v="0"/>
    <x v="5628"/>
    <x v="0"/>
    <x v="1"/>
    <x v="0"/>
    <s v="80.02.01"/>
    <x v="28"/>
    <x v="4"/>
    <x v="4"/>
    <s v="Retenções Iur"/>
    <s v="80.02.01"/>
    <s v="Retenções Iur"/>
    <s v="80.02.01"/>
    <x v="52"/>
    <x v="0"/>
    <x v="6"/>
    <x v="1"/>
    <x v="1"/>
    <x v="2"/>
    <x v="2"/>
    <x v="0"/>
    <x v="6"/>
    <s v="2025-07-??"/>
    <x v="2"/>
    <n v="760652"/>
    <x v="3"/>
    <n v="0"/>
    <x v="1"/>
    <n v="0"/>
    <x v="608"/>
    <m/>
    <x v="0"/>
    <x v="12"/>
    <m/>
    <s v="Retenções Iur"/>
    <x v="2"/>
    <s v="RIUR"/>
    <x v="0"/>
    <x v="1"/>
    <x v="1"/>
    <x v="1"/>
    <x v="0"/>
    <x v="0"/>
    <x v="0"/>
    <x v="0"/>
    <x v="0"/>
    <x v="0"/>
    <x v="0"/>
    <s v="Retenções Iur"/>
    <x v="0"/>
    <x v="0"/>
    <x v="0"/>
    <x v="0"/>
    <x v="2"/>
    <x v="0"/>
    <x v="0"/>
    <x v="2"/>
    <x v="1"/>
    <x v="2"/>
    <x v="12"/>
    <x v="0"/>
    <m/>
  </r>
  <r>
    <x v="0"/>
    <n v="0"/>
    <n v="0"/>
    <n v="781572"/>
    <n v="0"/>
    <x v="5628"/>
    <x v="0"/>
    <x v="1"/>
    <x v="0"/>
    <s v="80.02.01"/>
    <x v="28"/>
    <x v="4"/>
    <x v="4"/>
    <s v="Retenções Iur"/>
    <s v="80.02.01"/>
    <s v="Retenções Iur"/>
    <s v="80.02.01"/>
    <x v="52"/>
    <x v="0"/>
    <x v="6"/>
    <x v="1"/>
    <x v="1"/>
    <x v="2"/>
    <x v="2"/>
    <x v="0"/>
    <x v="7"/>
    <s v="2025-08-??"/>
    <x v="2"/>
    <n v="781572"/>
    <x v="3"/>
    <n v="0"/>
    <x v="1"/>
    <n v="0"/>
    <x v="608"/>
    <m/>
    <x v="0"/>
    <x v="12"/>
    <m/>
    <s v="Retenções Iur"/>
    <x v="2"/>
    <s v="RIUR"/>
    <x v="0"/>
    <x v="1"/>
    <x v="1"/>
    <x v="1"/>
    <x v="0"/>
    <x v="0"/>
    <x v="0"/>
    <x v="0"/>
    <x v="0"/>
    <x v="0"/>
    <x v="0"/>
    <s v="Retenções Iur"/>
    <x v="0"/>
    <x v="0"/>
    <x v="0"/>
    <x v="0"/>
    <x v="2"/>
    <x v="0"/>
    <x v="0"/>
    <x v="2"/>
    <x v="1"/>
    <x v="2"/>
    <x v="12"/>
    <x v="0"/>
    <m/>
  </r>
  <r>
    <x v="0"/>
    <n v="0"/>
    <n v="0"/>
    <n v="724118"/>
    <n v="0"/>
    <x v="5628"/>
    <x v="0"/>
    <x v="1"/>
    <x v="0"/>
    <s v="80.02.01"/>
    <x v="28"/>
    <x v="4"/>
    <x v="4"/>
    <s v="Retenções Iur"/>
    <s v="80.02.01"/>
    <s v="Retenções Iur"/>
    <s v="80.02.01"/>
    <x v="52"/>
    <x v="0"/>
    <x v="6"/>
    <x v="1"/>
    <x v="1"/>
    <x v="2"/>
    <x v="2"/>
    <x v="0"/>
    <x v="8"/>
    <s v="2025-09-??"/>
    <x v="2"/>
    <n v="724118"/>
    <x v="3"/>
    <n v="0"/>
    <x v="1"/>
    <n v="0"/>
    <x v="608"/>
    <m/>
    <x v="0"/>
    <x v="12"/>
    <m/>
    <s v="Retenções Iur"/>
    <x v="2"/>
    <s v="RIUR"/>
    <x v="0"/>
    <x v="1"/>
    <x v="1"/>
    <x v="1"/>
    <x v="0"/>
    <x v="0"/>
    <x v="0"/>
    <x v="0"/>
    <x v="0"/>
    <x v="0"/>
    <x v="0"/>
    <s v="Retenções Iur"/>
    <x v="0"/>
    <x v="0"/>
    <x v="0"/>
    <x v="0"/>
    <x v="2"/>
    <x v="0"/>
    <x v="0"/>
    <x v="2"/>
    <x v="1"/>
    <x v="2"/>
    <x v="12"/>
    <x v="0"/>
    <m/>
  </r>
  <r>
    <x v="0"/>
    <n v="0"/>
    <n v="0"/>
    <n v="924829"/>
    <n v="0"/>
    <x v="5628"/>
    <x v="0"/>
    <x v="1"/>
    <x v="0"/>
    <s v="80.02.01"/>
    <x v="28"/>
    <x v="4"/>
    <x v="4"/>
    <s v="Retenções Iur"/>
    <s v="80.02.01"/>
    <s v="Retenções Iur"/>
    <s v="80.02.01"/>
    <x v="52"/>
    <x v="0"/>
    <x v="6"/>
    <x v="1"/>
    <x v="1"/>
    <x v="2"/>
    <x v="2"/>
    <x v="0"/>
    <x v="9"/>
    <s v="2025-10-??"/>
    <x v="3"/>
    <n v="924829"/>
    <x v="3"/>
    <n v="0"/>
    <x v="1"/>
    <n v="0"/>
    <x v="608"/>
    <m/>
    <x v="0"/>
    <x v="12"/>
    <m/>
    <s v="Retenções Iur"/>
    <x v="2"/>
    <s v="RIUR"/>
    <x v="0"/>
    <x v="1"/>
    <x v="1"/>
    <x v="1"/>
    <x v="0"/>
    <x v="0"/>
    <x v="0"/>
    <x v="0"/>
    <x v="0"/>
    <x v="0"/>
    <x v="0"/>
    <s v="Retenções Iur"/>
    <x v="0"/>
    <x v="0"/>
    <x v="0"/>
    <x v="0"/>
    <x v="2"/>
    <x v="0"/>
    <x v="0"/>
    <x v="2"/>
    <x v="1"/>
    <x v="2"/>
    <x v="12"/>
    <x v="0"/>
    <m/>
  </r>
  <r>
    <x v="0"/>
    <n v="0"/>
    <n v="0"/>
    <n v="726271"/>
    <n v="0"/>
    <x v="5628"/>
    <x v="0"/>
    <x v="1"/>
    <x v="0"/>
    <s v="80.02.01"/>
    <x v="28"/>
    <x v="4"/>
    <x v="4"/>
    <s v="Retenções Iur"/>
    <s v="80.02.01"/>
    <s v="Retenções Iur"/>
    <s v="80.02.01"/>
    <x v="52"/>
    <x v="0"/>
    <x v="6"/>
    <x v="1"/>
    <x v="1"/>
    <x v="2"/>
    <x v="2"/>
    <x v="0"/>
    <x v="10"/>
    <s v="2025-11-??"/>
    <x v="3"/>
    <n v="726271"/>
    <x v="3"/>
    <n v="0"/>
    <x v="1"/>
    <n v="0"/>
    <x v="608"/>
    <m/>
    <x v="0"/>
    <x v="12"/>
    <m/>
    <s v="Retenções Iur"/>
    <x v="2"/>
    <s v="RIUR"/>
    <x v="0"/>
    <x v="1"/>
    <x v="1"/>
    <x v="1"/>
    <x v="0"/>
    <x v="0"/>
    <x v="0"/>
    <x v="0"/>
    <x v="0"/>
    <x v="0"/>
    <x v="0"/>
    <s v="Retenções Iur"/>
    <x v="0"/>
    <x v="0"/>
    <x v="0"/>
    <x v="0"/>
    <x v="2"/>
    <x v="0"/>
    <x v="0"/>
    <x v="2"/>
    <x v="1"/>
    <x v="2"/>
    <x v="12"/>
    <x v="0"/>
    <m/>
  </r>
  <r>
    <x v="0"/>
    <n v="0"/>
    <n v="0"/>
    <n v="796017"/>
    <n v="0"/>
    <x v="5628"/>
    <x v="0"/>
    <x v="1"/>
    <x v="0"/>
    <s v="80.02.01"/>
    <x v="28"/>
    <x v="4"/>
    <x v="4"/>
    <s v="Retenções Iur"/>
    <s v="80.02.01"/>
    <s v="Retenções Iur"/>
    <s v="80.02.01"/>
    <x v="52"/>
    <x v="0"/>
    <x v="6"/>
    <x v="1"/>
    <x v="1"/>
    <x v="2"/>
    <x v="2"/>
    <x v="0"/>
    <x v="11"/>
    <s v="2025-12-??"/>
    <x v="3"/>
    <n v="796017"/>
    <x v="3"/>
    <n v="0"/>
    <x v="1"/>
    <n v="0"/>
    <x v="608"/>
    <m/>
    <x v="0"/>
    <x v="12"/>
    <m/>
    <s v="Retenções Iur"/>
    <x v="2"/>
    <s v="RIUR"/>
    <x v="0"/>
    <x v="1"/>
    <x v="1"/>
    <x v="1"/>
    <x v="0"/>
    <x v="0"/>
    <x v="0"/>
    <x v="0"/>
    <x v="0"/>
    <x v="0"/>
    <x v="0"/>
    <s v="Retenções Iur"/>
    <x v="0"/>
    <x v="0"/>
    <x v="0"/>
    <x v="0"/>
    <x v="2"/>
    <x v="0"/>
    <x v="0"/>
    <x v="2"/>
    <x v="1"/>
    <x v="2"/>
    <x v="12"/>
    <x v="0"/>
    <m/>
  </r>
  <r>
    <x v="0"/>
    <n v="0"/>
    <n v="0"/>
    <n v="750"/>
    <n v="0"/>
    <x v="5628"/>
    <x v="0"/>
    <x v="1"/>
    <x v="0"/>
    <s v="03.03.10"/>
    <x v="15"/>
    <x v="0"/>
    <x v="5"/>
    <s v="Receitas Da Câmara"/>
    <s v="03.03.10"/>
    <s v="Receitas Da Câmara"/>
    <s v="03.03.10"/>
    <x v="63"/>
    <x v="0"/>
    <x v="0"/>
    <x v="8"/>
    <x v="0"/>
    <x v="0"/>
    <x v="2"/>
    <x v="0"/>
    <x v="1"/>
    <s v="2025-01-??"/>
    <x v="0"/>
    <n v="750"/>
    <x v="3"/>
    <n v="0"/>
    <x v="1"/>
    <n v="0"/>
    <x v="608"/>
    <m/>
    <x v="0"/>
    <x v="12"/>
    <m/>
    <s v="Receitas Da Câmara"/>
    <x v="2"/>
    <s v="RDC"/>
    <x v="0"/>
    <x v="1"/>
    <x v="1"/>
    <x v="1"/>
    <x v="0"/>
    <x v="0"/>
    <x v="0"/>
    <x v="0"/>
    <x v="0"/>
    <x v="0"/>
    <x v="0"/>
    <s v="Receitas Da Câmara"/>
    <x v="0"/>
    <x v="0"/>
    <x v="0"/>
    <x v="0"/>
    <x v="0"/>
    <x v="0"/>
    <x v="0"/>
    <x v="2"/>
    <x v="1"/>
    <x v="2"/>
    <x v="12"/>
    <x v="0"/>
    <m/>
  </r>
  <r>
    <x v="0"/>
    <n v="0"/>
    <n v="0"/>
    <n v="2250"/>
    <n v="0"/>
    <x v="5628"/>
    <x v="0"/>
    <x v="1"/>
    <x v="0"/>
    <s v="03.03.10"/>
    <x v="15"/>
    <x v="0"/>
    <x v="5"/>
    <s v="Receitas Da Câmara"/>
    <s v="03.03.10"/>
    <s v="Receitas Da Câmara"/>
    <s v="03.03.10"/>
    <x v="63"/>
    <x v="0"/>
    <x v="0"/>
    <x v="8"/>
    <x v="0"/>
    <x v="0"/>
    <x v="2"/>
    <x v="0"/>
    <x v="0"/>
    <s v="2025-02-??"/>
    <x v="0"/>
    <n v="2250"/>
    <x v="3"/>
    <n v="0"/>
    <x v="1"/>
    <n v="0"/>
    <x v="608"/>
    <m/>
    <x v="0"/>
    <x v="12"/>
    <m/>
    <s v="Receitas Da Câmara"/>
    <x v="2"/>
    <s v="RDC"/>
    <x v="0"/>
    <x v="1"/>
    <x v="1"/>
    <x v="1"/>
    <x v="0"/>
    <x v="0"/>
    <x v="0"/>
    <x v="0"/>
    <x v="0"/>
    <x v="0"/>
    <x v="0"/>
    <s v="Receitas Da Câmara"/>
    <x v="0"/>
    <x v="0"/>
    <x v="0"/>
    <x v="0"/>
    <x v="0"/>
    <x v="0"/>
    <x v="0"/>
    <x v="2"/>
    <x v="1"/>
    <x v="2"/>
    <x v="12"/>
    <x v="0"/>
    <m/>
  </r>
  <r>
    <x v="0"/>
    <n v="0"/>
    <n v="0"/>
    <n v="1500"/>
    <n v="0"/>
    <x v="5628"/>
    <x v="0"/>
    <x v="1"/>
    <x v="0"/>
    <s v="03.03.10"/>
    <x v="15"/>
    <x v="0"/>
    <x v="5"/>
    <s v="Receitas Da Câmara"/>
    <s v="03.03.10"/>
    <s v="Receitas Da Câmara"/>
    <s v="03.03.10"/>
    <x v="63"/>
    <x v="0"/>
    <x v="0"/>
    <x v="8"/>
    <x v="0"/>
    <x v="0"/>
    <x v="2"/>
    <x v="0"/>
    <x v="4"/>
    <s v="2025-03-??"/>
    <x v="0"/>
    <n v="1500"/>
    <x v="3"/>
    <n v="0"/>
    <x v="1"/>
    <n v="0"/>
    <x v="608"/>
    <m/>
    <x v="0"/>
    <x v="12"/>
    <m/>
    <s v="Receitas Da Câmara"/>
    <x v="2"/>
    <s v="RDC"/>
    <x v="0"/>
    <x v="1"/>
    <x v="1"/>
    <x v="1"/>
    <x v="0"/>
    <x v="0"/>
    <x v="0"/>
    <x v="0"/>
    <x v="0"/>
    <x v="0"/>
    <x v="0"/>
    <s v="Receitas Da Câmara"/>
    <x v="0"/>
    <x v="0"/>
    <x v="0"/>
    <x v="0"/>
    <x v="0"/>
    <x v="0"/>
    <x v="0"/>
    <x v="2"/>
    <x v="1"/>
    <x v="2"/>
    <x v="12"/>
    <x v="0"/>
    <m/>
  </r>
  <r>
    <x v="0"/>
    <n v="0"/>
    <n v="0"/>
    <n v="1500"/>
    <n v="0"/>
    <x v="5628"/>
    <x v="0"/>
    <x v="1"/>
    <x v="0"/>
    <s v="03.03.10"/>
    <x v="15"/>
    <x v="0"/>
    <x v="5"/>
    <s v="Receitas Da Câmara"/>
    <s v="03.03.10"/>
    <s v="Receitas Da Câmara"/>
    <s v="03.03.10"/>
    <x v="63"/>
    <x v="0"/>
    <x v="0"/>
    <x v="8"/>
    <x v="0"/>
    <x v="0"/>
    <x v="2"/>
    <x v="0"/>
    <x v="3"/>
    <s v="2025-05-??"/>
    <x v="1"/>
    <n v="1500"/>
    <x v="3"/>
    <n v="0"/>
    <x v="1"/>
    <n v="0"/>
    <x v="608"/>
    <m/>
    <x v="0"/>
    <x v="12"/>
    <m/>
    <s v="Receitas Da Câmara"/>
    <x v="2"/>
    <s v="RDC"/>
    <x v="0"/>
    <x v="1"/>
    <x v="1"/>
    <x v="1"/>
    <x v="0"/>
    <x v="0"/>
    <x v="0"/>
    <x v="0"/>
    <x v="0"/>
    <x v="0"/>
    <x v="0"/>
    <s v="Receitas Da Câmara"/>
    <x v="0"/>
    <x v="0"/>
    <x v="0"/>
    <x v="0"/>
    <x v="0"/>
    <x v="0"/>
    <x v="0"/>
    <x v="2"/>
    <x v="1"/>
    <x v="2"/>
    <x v="12"/>
    <x v="0"/>
    <m/>
  </r>
  <r>
    <x v="0"/>
    <n v="0"/>
    <n v="0"/>
    <n v="750"/>
    <n v="0"/>
    <x v="5628"/>
    <x v="0"/>
    <x v="1"/>
    <x v="0"/>
    <s v="03.03.10"/>
    <x v="15"/>
    <x v="0"/>
    <x v="5"/>
    <s v="Receitas Da Câmara"/>
    <s v="03.03.10"/>
    <s v="Receitas Da Câmara"/>
    <s v="03.03.10"/>
    <x v="63"/>
    <x v="0"/>
    <x v="0"/>
    <x v="8"/>
    <x v="0"/>
    <x v="0"/>
    <x v="2"/>
    <x v="0"/>
    <x v="5"/>
    <s v="2025-06-??"/>
    <x v="1"/>
    <n v="750"/>
    <x v="3"/>
    <n v="0"/>
    <x v="1"/>
    <n v="0"/>
    <x v="608"/>
    <m/>
    <x v="0"/>
    <x v="12"/>
    <m/>
    <s v="Receitas Da Câmara"/>
    <x v="2"/>
    <s v="RDC"/>
    <x v="0"/>
    <x v="1"/>
    <x v="1"/>
    <x v="1"/>
    <x v="0"/>
    <x v="0"/>
    <x v="0"/>
    <x v="0"/>
    <x v="0"/>
    <x v="0"/>
    <x v="0"/>
    <s v="Receitas Da Câmara"/>
    <x v="0"/>
    <x v="0"/>
    <x v="0"/>
    <x v="0"/>
    <x v="0"/>
    <x v="0"/>
    <x v="0"/>
    <x v="2"/>
    <x v="1"/>
    <x v="2"/>
    <x v="12"/>
    <x v="0"/>
    <m/>
  </r>
  <r>
    <x v="0"/>
    <n v="0"/>
    <n v="0"/>
    <n v="3000"/>
    <n v="0"/>
    <x v="5628"/>
    <x v="0"/>
    <x v="1"/>
    <x v="0"/>
    <s v="03.03.10"/>
    <x v="15"/>
    <x v="0"/>
    <x v="5"/>
    <s v="Receitas Da Câmara"/>
    <s v="03.03.10"/>
    <s v="Receitas Da Câmara"/>
    <s v="03.03.10"/>
    <x v="63"/>
    <x v="0"/>
    <x v="0"/>
    <x v="8"/>
    <x v="0"/>
    <x v="0"/>
    <x v="2"/>
    <x v="0"/>
    <x v="7"/>
    <s v="2025-08-??"/>
    <x v="2"/>
    <n v="3000"/>
    <x v="3"/>
    <n v="0"/>
    <x v="1"/>
    <n v="0"/>
    <x v="608"/>
    <m/>
    <x v="0"/>
    <x v="12"/>
    <m/>
    <s v="Receitas Da Câmara"/>
    <x v="2"/>
    <s v="RDC"/>
    <x v="0"/>
    <x v="1"/>
    <x v="1"/>
    <x v="1"/>
    <x v="0"/>
    <x v="0"/>
    <x v="0"/>
    <x v="0"/>
    <x v="0"/>
    <x v="0"/>
    <x v="0"/>
    <s v="Receitas Da Câmara"/>
    <x v="0"/>
    <x v="0"/>
    <x v="0"/>
    <x v="0"/>
    <x v="0"/>
    <x v="0"/>
    <x v="0"/>
    <x v="2"/>
    <x v="1"/>
    <x v="2"/>
    <x v="12"/>
    <x v="0"/>
    <m/>
  </r>
  <r>
    <x v="0"/>
    <n v="0"/>
    <n v="0"/>
    <n v="2250"/>
    <n v="0"/>
    <x v="5628"/>
    <x v="0"/>
    <x v="1"/>
    <x v="0"/>
    <s v="03.03.10"/>
    <x v="15"/>
    <x v="0"/>
    <x v="5"/>
    <s v="Receitas Da Câmara"/>
    <s v="03.03.10"/>
    <s v="Receitas Da Câmara"/>
    <s v="03.03.10"/>
    <x v="63"/>
    <x v="0"/>
    <x v="0"/>
    <x v="8"/>
    <x v="0"/>
    <x v="0"/>
    <x v="2"/>
    <x v="0"/>
    <x v="9"/>
    <s v="2025-10-??"/>
    <x v="3"/>
    <n v="2250"/>
    <x v="3"/>
    <n v="0"/>
    <x v="1"/>
    <n v="0"/>
    <x v="608"/>
    <m/>
    <x v="0"/>
    <x v="12"/>
    <m/>
    <s v="Receitas Da Câmara"/>
    <x v="2"/>
    <s v="RDC"/>
    <x v="0"/>
    <x v="1"/>
    <x v="1"/>
    <x v="1"/>
    <x v="0"/>
    <x v="0"/>
    <x v="0"/>
    <x v="0"/>
    <x v="0"/>
    <x v="0"/>
    <x v="0"/>
    <s v="Receitas Da Câmara"/>
    <x v="0"/>
    <x v="0"/>
    <x v="0"/>
    <x v="0"/>
    <x v="0"/>
    <x v="0"/>
    <x v="0"/>
    <x v="2"/>
    <x v="1"/>
    <x v="2"/>
    <x v="12"/>
    <x v="0"/>
    <m/>
  </r>
  <r>
    <x v="0"/>
    <n v="0"/>
    <n v="0"/>
    <n v="750"/>
    <n v="0"/>
    <x v="5628"/>
    <x v="0"/>
    <x v="1"/>
    <x v="0"/>
    <s v="03.03.10"/>
    <x v="15"/>
    <x v="0"/>
    <x v="5"/>
    <s v="Receitas Da Câmara"/>
    <s v="03.03.10"/>
    <s v="Receitas Da Câmara"/>
    <s v="03.03.10"/>
    <x v="63"/>
    <x v="0"/>
    <x v="0"/>
    <x v="8"/>
    <x v="0"/>
    <x v="0"/>
    <x v="2"/>
    <x v="0"/>
    <x v="10"/>
    <s v="2025-11-??"/>
    <x v="3"/>
    <n v="750"/>
    <x v="3"/>
    <n v="0"/>
    <x v="1"/>
    <n v="0"/>
    <x v="608"/>
    <m/>
    <x v="0"/>
    <x v="12"/>
    <m/>
    <s v="Receitas Da Câmara"/>
    <x v="2"/>
    <s v="RDC"/>
    <x v="0"/>
    <x v="1"/>
    <x v="1"/>
    <x v="1"/>
    <x v="0"/>
    <x v="0"/>
    <x v="0"/>
    <x v="0"/>
    <x v="0"/>
    <x v="0"/>
    <x v="0"/>
    <s v="Receitas Da Câmara"/>
    <x v="0"/>
    <x v="0"/>
    <x v="0"/>
    <x v="0"/>
    <x v="0"/>
    <x v="0"/>
    <x v="0"/>
    <x v="2"/>
    <x v="1"/>
    <x v="2"/>
    <x v="12"/>
    <x v="0"/>
    <m/>
  </r>
  <r>
    <x v="0"/>
    <n v="0"/>
    <n v="0"/>
    <n v="3000"/>
    <n v="0"/>
    <x v="5628"/>
    <x v="0"/>
    <x v="1"/>
    <x v="0"/>
    <s v="03.03.10"/>
    <x v="15"/>
    <x v="0"/>
    <x v="5"/>
    <s v="Receitas Da Câmara"/>
    <s v="03.03.10"/>
    <s v="Receitas Da Câmara"/>
    <s v="03.03.10"/>
    <x v="63"/>
    <x v="0"/>
    <x v="0"/>
    <x v="8"/>
    <x v="0"/>
    <x v="0"/>
    <x v="2"/>
    <x v="0"/>
    <x v="11"/>
    <s v="2025-12-??"/>
    <x v="3"/>
    <n v="3000"/>
    <x v="3"/>
    <n v="0"/>
    <x v="1"/>
    <n v="0"/>
    <x v="608"/>
    <m/>
    <x v="0"/>
    <x v="12"/>
    <m/>
    <s v="Receitas Da Câmara"/>
    <x v="2"/>
    <s v="RDC"/>
    <x v="0"/>
    <x v="1"/>
    <x v="1"/>
    <x v="1"/>
    <x v="0"/>
    <x v="0"/>
    <x v="0"/>
    <x v="0"/>
    <x v="0"/>
    <x v="0"/>
    <x v="0"/>
    <s v="Receitas Da Câmara"/>
    <x v="0"/>
    <x v="0"/>
    <x v="0"/>
    <x v="0"/>
    <x v="0"/>
    <x v="0"/>
    <x v="0"/>
    <x v="2"/>
    <x v="1"/>
    <x v="2"/>
    <x v="12"/>
    <x v="0"/>
    <m/>
  </r>
  <r>
    <x v="0"/>
    <n v="0"/>
    <n v="0"/>
    <n v="20400"/>
    <n v="0"/>
    <x v="5628"/>
    <x v="0"/>
    <x v="0"/>
    <x v="0"/>
    <s v="03.16.02"/>
    <x v="12"/>
    <x v="0"/>
    <x v="0"/>
    <s v="Gabinete do Presidente"/>
    <s v="03.16.02"/>
    <s v="Gabinete do Presidente"/>
    <s v="03.16.02"/>
    <x v="60"/>
    <x v="0"/>
    <x v="0"/>
    <x v="1"/>
    <x v="0"/>
    <x v="0"/>
    <x v="0"/>
    <x v="0"/>
    <x v="1"/>
    <s v="2025-01-??"/>
    <x v="0"/>
    <n v="20400"/>
    <x v="3"/>
    <n v="0"/>
    <x v="1"/>
    <n v="0"/>
    <x v="608"/>
    <m/>
    <x v="0"/>
    <x v="12"/>
    <m/>
    <s v="Gabinete do Presidente"/>
    <x v="2"/>
    <m/>
    <x v="0"/>
    <x v="1"/>
    <x v="1"/>
    <x v="1"/>
    <x v="0"/>
    <x v="0"/>
    <x v="0"/>
    <x v="0"/>
    <x v="0"/>
    <x v="0"/>
    <x v="0"/>
    <s v="Gabinete do Presidente"/>
    <x v="0"/>
    <x v="0"/>
    <x v="0"/>
    <x v="0"/>
    <x v="0"/>
    <x v="0"/>
    <x v="0"/>
    <x v="2"/>
    <x v="1"/>
    <x v="2"/>
    <x v="12"/>
    <x v="0"/>
    <m/>
  </r>
  <r>
    <x v="0"/>
    <n v="0"/>
    <n v="0"/>
    <n v="20400"/>
    <n v="0"/>
    <x v="5628"/>
    <x v="0"/>
    <x v="0"/>
    <x v="0"/>
    <s v="03.16.02"/>
    <x v="12"/>
    <x v="0"/>
    <x v="0"/>
    <s v="Gabinete do Presidente"/>
    <s v="03.16.02"/>
    <s v="Gabinete do Presidente"/>
    <s v="03.16.02"/>
    <x v="60"/>
    <x v="0"/>
    <x v="0"/>
    <x v="1"/>
    <x v="0"/>
    <x v="0"/>
    <x v="0"/>
    <x v="0"/>
    <x v="0"/>
    <s v="2025-02-??"/>
    <x v="0"/>
    <n v="20400"/>
    <x v="3"/>
    <n v="0"/>
    <x v="1"/>
    <n v="0"/>
    <x v="608"/>
    <m/>
    <x v="0"/>
    <x v="12"/>
    <m/>
    <s v="Gabinete do Presidente"/>
    <x v="2"/>
    <m/>
    <x v="0"/>
    <x v="1"/>
    <x v="1"/>
    <x v="1"/>
    <x v="0"/>
    <x v="0"/>
    <x v="0"/>
    <x v="0"/>
    <x v="0"/>
    <x v="0"/>
    <x v="0"/>
    <s v="Gabinete do Presidente"/>
    <x v="0"/>
    <x v="0"/>
    <x v="0"/>
    <x v="0"/>
    <x v="0"/>
    <x v="0"/>
    <x v="0"/>
    <x v="2"/>
    <x v="1"/>
    <x v="2"/>
    <x v="12"/>
    <x v="0"/>
    <m/>
  </r>
  <r>
    <x v="0"/>
    <n v="0"/>
    <n v="0"/>
    <n v="20400"/>
    <n v="0"/>
    <x v="5628"/>
    <x v="0"/>
    <x v="0"/>
    <x v="0"/>
    <s v="03.16.02"/>
    <x v="12"/>
    <x v="0"/>
    <x v="0"/>
    <s v="Gabinete do Presidente"/>
    <s v="03.16.02"/>
    <s v="Gabinete do Presidente"/>
    <s v="03.16.02"/>
    <x v="60"/>
    <x v="0"/>
    <x v="0"/>
    <x v="1"/>
    <x v="0"/>
    <x v="0"/>
    <x v="0"/>
    <x v="0"/>
    <x v="4"/>
    <s v="2025-03-??"/>
    <x v="0"/>
    <n v="20400"/>
    <x v="3"/>
    <n v="0"/>
    <x v="1"/>
    <n v="0"/>
    <x v="608"/>
    <m/>
    <x v="0"/>
    <x v="12"/>
    <m/>
    <s v="Gabinete do Presidente"/>
    <x v="2"/>
    <m/>
    <x v="0"/>
    <x v="1"/>
    <x v="1"/>
    <x v="1"/>
    <x v="0"/>
    <x v="0"/>
    <x v="0"/>
    <x v="0"/>
    <x v="0"/>
    <x v="0"/>
    <x v="0"/>
    <s v="Gabinete do Presidente"/>
    <x v="0"/>
    <x v="0"/>
    <x v="0"/>
    <x v="0"/>
    <x v="0"/>
    <x v="0"/>
    <x v="0"/>
    <x v="2"/>
    <x v="1"/>
    <x v="2"/>
    <x v="12"/>
    <x v="0"/>
    <m/>
  </r>
  <r>
    <x v="0"/>
    <n v="0"/>
    <n v="0"/>
    <n v="20400"/>
    <n v="0"/>
    <x v="5628"/>
    <x v="0"/>
    <x v="0"/>
    <x v="0"/>
    <s v="03.16.02"/>
    <x v="12"/>
    <x v="0"/>
    <x v="0"/>
    <s v="Gabinete do Presidente"/>
    <s v="03.16.02"/>
    <s v="Gabinete do Presidente"/>
    <s v="03.16.02"/>
    <x v="60"/>
    <x v="0"/>
    <x v="0"/>
    <x v="1"/>
    <x v="0"/>
    <x v="0"/>
    <x v="0"/>
    <x v="0"/>
    <x v="2"/>
    <s v="2025-04-??"/>
    <x v="1"/>
    <n v="20400"/>
    <x v="3"/>
    <n v="0"/>
    <x v="1"/>
    <n v="0"/>
    <x v="608"/>
    <m/>
    <x v="0"/>
    <x v="12"/>
    <m/>
    <s v="Gabinete do Presidente"/>
    <x v="2"/>
    <m/>
    <x v="0"/>
    <x v="1"/>
    <x v="1"/>
    <x v="1"/>
    <x v="0"/>
    <x v="0"/>
    <x v="0"/>
    <x v="0"/>
    <x v="0"/>
    <x v="0"/>
    <x v="0"/>
    <s v="Gabinete do Presidente"/>
    <x v="0"/>
    <x v="0"/>
    <x v="0"/>
    <x v="0"/>
    <x v="0"/>
    <x v="0"/>
    <x v="0"/>
    <x v="2"/>
    <x v="1"/>
    <x v="2"/>
    <x v="12"/>
    <x v="0"/>
    <m/>
  </r>
  <r>
    <x v="0"/>
    <n v="0"/>
    <n v="0"/>
    <n v="20400"/>
    <n v="0"/>
    <x v="5628"/>
    <x v="0"/>
    <x v="0"/>
    <x v="0"/>
    <s v="03.16.02"/>
    <x v="12"/>
    <x v="0"/>
    <x v="0"/>
    <s v="Gabinete do Presidente"/>
    <s v="03.16.02"/>
    <s v="Gabinete do Presidente"/>
    <s v="03.16.02"/>
    <x v="60"/>
    <x v="0"/>
    <x v="0"/>
    <x v="1"/>
    <x v="0"/>
    <x v="0"/>
    <x v="0"/>
    <x v="0"/>
    <x v="3"/>
    <s v="2025-05-??"/>
    <x v="1"/>
    <n v="20400"/>
    <x v="3"/>
    <n v="0"/>
    <x v="1"/>
    <n v="0"/>
    <x v="608"/>
    <m/>
    <x v="0"/>
    <x v="12"/>
    <m/>
    <s v="Gabinete do Presidente"/>
    <x v="2"/>
    <m/>
    <x v="0"/>
    <x v="1"/>
    <x v="1"/>
    <x v="1"/>
    <x v="0"/>
    <x v="0"/>
    <x v="0"/>
    <x v="0"/>
    <x v="0"/>
    <x v="0"/>
    <x v="0"/>
    <s v="Gabinete do Presidente"/>
    <x v="0"/>
    <x v="0"/>
    <x v="0"/>
    <x v="0"/>
    <x v="0"/>
    <x v="0"/>
    <x v="0"/>
    <x v="2"/>
    <x v="1"/>
    <x v="2"/>
    <x v="12"/>
    <x v="0"/>
    <m/>
  </r>
  <r>
    <x v="0"/>
    <n v="0"/>
    <n v="0"/>
    <n v="20400"/>
    <n v="0"/>
    <x v="5628"/>
    <x v="0"/>
    <x v="0"/>
    <x v="0"/>
    <s v="03.16.02"/>
    <x v="12"/>
    <x v="0"/>
    <x v="0"/>
    <s v="Gabinete do Presidente"/>
    <s v="03.16.02"/>
    <s v="Gabinete do Presidente"/>
    <s v="03.16.02"/>
    <x v="60"/>
    <x v="0"/>
    <x v="0"/>
    <x v="1"/>
    <x v="0"/>
    <x v="0"/>
    <x v="0"/>
    <x v="0"/>
    <x v="5"/>
    <s v="2025-06-??"/>
    <x v="1"/>
    <n v="20400"/>
    <x v="3"/>
    <n v="0"/>
    <x v="1"/>
    <n v="0"/>
    <x v="608"/>
    <m/>
    <x v="0"/>
    <x v="12"/>
    <m/>
    <s v="Gabinete do Presidente"/>
    <x v="2"/>
    <m/>
    <x v="0"/>
    <x v="1"/>
    <x v="1"/>
    <x v="1"/>
    <x v="0"/>
    <x v="0"/>
    <x v="0"/>
    <x v="0"/>
    <x v="0"/>
    <x v="0"/>
    <x v="0"/>
    <s v="Gabinete do Presidente"/>
    <x v="0"/>
    <x v="0"/>
    <x v="0"/>
    <x v="0"/>
    <x v="0"/>
    <x v="0"/>
    <x v="0"/>
    <x v="2"/>
    <x v="1"/>
    <x v="2"/>
    <x v="12"/>
    <x v="0"/>
    <m/>
  </r>
  <r>
    <x v="0"/>
    <n v="0"/>
    <n v="0"/>
    <n v="20400"/>
    <n v="0"/>
    <x v="5628"/>
    <x v="0"/>
    <x v="0"/>
    <x v="0"/>
    <s v="03.16.02"/>
    <x v="12"/>
    <x v="0"/>
    <x v="0"/>
    <s v="Gabinete do Presidente"/>
    <s v="03.16.02"/>
    <s v="Gabinete do Presidente"/>
    <s v="03.16.02"/>
    <x v="60"/>
    <x v="0"/>
    <x v="0"/>
    <x v="1"/>
    <x v="0"/>
    <x v="0"/>
    <x v="0"/>
    <x v="0"/>
    <x v="6"/>
    <s v="2025-07-??"/>
    <x v="2"/>
    <n v="20400"/>
    <x v="3"/>
    <n v="0"/>
    <x v="1"/>
    <n v="0"/>
    <x v="608"/>
    <m/>
    <x v="0"/>
    <x v="12"/>
    <m/>
    <s v="Gabinete do Presidente"/>
    <x v="2"/>
    <m/>
    <x v="0"/>
    <x v="1"/>
    <x v="1"/>
    <x v="1"/>
    <x v="0"/>
    <x v="0"/>
    <x v="0"/>
    <x v="0"/>
    <x v="0"/>
    <x v="0"/>
    <x v="0"/>
    <s v="Gabinete do Presidente"/>
    <x v="0"/>
    <x v="0"/>
    <x v="0"/>
    <x v="0"/>
    <x v="0"/>
    <x v="0"/>
    <x v="0"/>
    <x v="2"/>
    <x v="1"/>
    <x v="2"/>
    <x v="12"/>
    <x v="0"/>
    <m/>
  </r>
  <r>
    <x v="0"/>
    <n v="0"/>
    <n v="0"/>
    <n v="20400"/>
    <n v="0"/>
    <x v="5628"/>
    <x v="0"/>
    <x v="0"/>
    <x v="0"/>
    <s v="03.16.02"/>
    <x v="12"/>
    <x v="0"/>
    <x v="0"/>
    <s v="Gabinete do Presidente"/>
    <s v="03.16.02"/>
    <s v="Gabinete do Presidente"/>
    <s v="03.16.02"/>
    <x v="60"/>
    <x v="0"/>
    <x v="0"/>
    <x v="1"/>
    <x v="0"/>
    <x v="0"/>
    <x v="0"/>
    <x v="0"/>
    <x v="7"/>
    <s v="2025-08-??"/>
    <x v="2"/>
    <n v="20400"/>
    <x v="3"/>
    <n v="0"/>
    <x v="1"/>
    <n v="0"/>
    <x v="608"/>
    <m/>
    <x v="0"/>
    <x v="12"/>
    <m/>
    <s v="Gabinete do Presidente"/>
    <x v="2"/>
    <m/>
    <x v="0"/>
    <x v="1"/>
    <x v="1"/>
    <x v="1"/>
    <x v="0"/>
    <x v="0"/>
    <x v="0"/>
    <x v="0"/>
    <x v="0"/>
    <x v="0"/>
    <x v="0"/>
    <s v="Gabinete do Presidente"/>
    <x v="0"/>
    <x v="0"/>
    <x v="0"/>
    <x v="0"/>
    <x v="0"/>
    <x v="0"/>
    <x v="0"/>
    <x v="2"/>
    <x v="1"/>
    <x v="2"/>
    <x v="12"/>
    <x v="0"/>
    <m/>
  </r>
  <r>
    <x v="0"/>
    <n v="0"/>
    <n v="0"/>
    <n v="20400"/>
    <n v="0"/>
    <x v="5628"/>
    <x v="0"/>
    <x v="0"/>
    <x v="0"/>
    <s v="03.16.02"/>
    <x v="12"/>
    <x v="0"/>
    <x v="0"/>
    <s v="Gabinete do Presidente"/>
    <s v="03.16.02"/>
    <s v="Gabinete do Presidente"/>
    <s v="03.16.02"/>
    <x v="60"/>
    <x v="0"/>
    <x v="0"/>
    <x v="1"/>
    <x v="0"/>
    <x v="0"/>
    <x v="0"/>
    <x v="0"/>
    <x v="8"/>
    <s v="2025-09-??"/>
    <x v="2"/>
    <n v="20400"/>
    <x v="3"/>
    <n v="0"/>
    <x v="1"/>
    <n v="0"/>
    <x v="608"/>
    <m/>
    <x v="0"/>
    <x v="12"/>
    <m/>
    <s v="Gabinete do Presidente"/>
    <x v="2"/>
    <m/>
    <x v="0"/>
    <x v="1"/>
    <x v="1"/>
    <x v="1"/>
    <x v="0"/>
    <x v="0"/>
    <x v="0"/>
    <x v="0"/>
    <x v="0"/>
    <x v="0"/>
    <x v="0"/>
    <s v="Gabinete do Presidente"/>
    <x v="0"/>
    <x v="0"/>
    <x v="0"/>
    <x v="0"/>
    <x v="0"/>
    <x v="0"/>
    <x v="0"/>
    <x v="2"/>
    <x v="1"/>
    <x v="2"/>
    <x v="12"/>
    <x v="0"/>
    <m/>
  </r>
  <r>
    <x v="0"/>
    <n v="0"/>
    <n v="0"/>
    <n v="20400"/>
    <n v="0"/>
    <x v="5628"/>
    <x v="0"/>
    <x v="0"/>
    <x v="0"/>
    <s v="03.16.02"/>
    <x v="12"/>
    <x v="0"/>
    <x v="0"/>
    <s v="Gabinete do Presidente"/>
    <s v="03.16.02"/>
    <s v="Gabinete do Presidente"/>
    <s v="03.16.02"/>
    <x v="60"/>
    <x v="0"/>
    <x v="0"/>
    <x v="1"/>
    <x v="0"/>
    <x v="0"/>
    <x v="0"/>
    <x v="0"/>
    <x v="9"/>
    <s v="2025-10-??"/>
    <x v="3"/>
    <n v="20400"/>
    <x v="3"/>
    <n v="0"/>
    <x v="1"/>
    <n v="0"/>
    <x v="608"/>
    <m/>
    <x v="0"/>
    <x v="12"/>
    <m/>
    <s v="Gabinete do Presidente"/>
    <x v="2"/>
    <m/>
    <x v="0"/>
    <x v="1"/>
    <x v="1"/>
    <x v="1"/>
    <x v="0"/>
    <x v="0"/>
    <x v="0"/>
    <x v="0"/>
    <x v="0"/>
    <x v="0"/>
    <x v="0"/>
    <s v="Gabinete do Presidente"/>
    <x v="0"/>
    <x v="0"/>
    <x v="0"/>
    <x v="0"/>
    <x v="0"/>
    <x v="0"/>
    <x v="0"/>
    <x v="2"/>
    <x v="1"/>
    <x v="2"/>
    <x v="12"/>
    <x v="0"/>
    <m/>
  </r>
  <r>
    <x v="0"/>
    <n v="0"/>
    <n v="0"/>
    <n v="20400"/>
    <n v="0"/>
    <x v="5628"/>
    <x v="0"/>
    <x v="0"/>
    <x v="0"/>
    <s v="03.16.02"/>
    <x v="12"/>
    <x v="0"/>
    <x v="0"/>
    <s v="Gabinete do Presidente"/>
    <s v="03.16.02"/>
    <s v="Gabinete do Presidente"/>
    <s v="03.16.02"/>
    <x v="60"/>
    <x v="0"/>
    <x v="0"/>
    <x v="1"/>
    <x v="0"/>
    <x v="0"/>
    <x v="0"/>
    <x v="0"/>
    <x v="10"/>
    <s v="2025-11-??"/>
    <x v="3"/>
    <n v="20400"/>
    <x v="3"/>
    <n v="0"/>
    <x v="1"/>
    <n v="0"/>
    <x v="608"/>
    <m/>
    <x v="0"/>
    <x v="12"/>
    <m/>
    <s v="Gabinete do Presidente"/>
    <x v="2"/>
    <m/>
    <x v="0"/>
    <x v="1"/>
    <x v="1"/>
    <x v="1"/>
    <x v="0"/>
    <x v="0"/>
    <x v="0"/>
    <x v="0"/>
    <x v="0"/>
    <x v="0"/>
    <x v="0"/>
    <s v="Gabinete do Presidente"/>
    <x v="0"/>
    <x v="0"/>
    <x v="0"/>
    <x v="0"/>
    <x v="0"/>
    <x v="0"/>
    <x v="0"/>
    <x v="2"/>
    <x v="1"/>
    <x v="2"/>
    <x v="12"/>
    <x v="0"/>
    <m/>
  </r>
  <r>
    <x v="0"/>
    <n v="0"/>
    <n v="0"/>
    <n v="20400"/>
    <n v="0"/>
    <x v="5628"/>
    <x v="0"/>
    <x v="0"/>
    <x v="0"/>
    <s v="03.16.02"/>
    <x v="12"/>
    <x v="0"/>
    <x v="0"/>
    <s v="Gabinete do Presidente"/>
    <s v="03.16.02"/>
    <s v="Gabinete do Presidente"/>
    <s v="03.16.02"/>
    <x v="60"/>
    <x v="0"/>
    <x v="0"/>
    <x v="1"/>
    <x v="0"/>
    <x v="0"/>
    <x v="0"/>
    <x v="0"/>
    <x v="11"/>
    <s v="2025-12-??"/>
    <x v="3"/>
    <n v="20400"/>
    <x v="3"/>
    <n v="0"/>
    <x v="1"/>
    <n v="0"/>
    <x v="608"/>
    <m/>
    <x v="0"/>
    <x v="12"/>
    <m/>
    <s v="Gabinete do Presidente"/>
    <x v="2"/>
    <m/>
    <x v="0"/>
    <x v="1"/>
    <x v="1"/>
    <x v="1"/>
    <x v="0"/>
    <x v="0"/>
    <x v="0"/>
    <x v="0"/>
    <x v="0"/>
    <x v="0"/>
    <x v="0"/>
    <s v="Gabinete do Presidente"/>
    <x v="0"/>
    <x v="0"/>
    <x v="0"/>
    <x v="0"/>
    <x v="0"/>
    <x v="0"/>
    <x v="0"/>
    <x v="2"/>
    <x v="1"/>
    <x v="2"/>
    <x v="12"/>
    <x v="0"/>
    <m/>
  </r>
  <r>
    <x v="0"/>
    <n v="0"/>
    <n v="0"/>
    <n v="5800"/>
    <n v="0"/>
    <x v="5628"/>
    <x v="0"/>
    <x v="0"/>
    <x v="0"/>
    <s v="03.16.02"/>
    <x v="12"/>
    <x v="0"/>
    <x v="0"/>
    <s v="Gabinete do Presidente"/>
    <s v="03.16.02"/>
    <s v="Gabinete do Presidente"/>
    <s v="03.16.02"/>
    <x v="0"/>
    <x v="0"/>
    <x v="0"/>
    <x v="0"/>
    <x v="0"/>
    <x v="0"/>
    <x v="0"/>
    <x v="0"/>
    <x v="1"/>
    <s v="2025-01-??"/>
    <x v="0"/>
    <n v="5800"/>
    <x v="3"/>
    <n v="600000"/>
    <x v="1"/>
    <n v="0"/>
    <x v="608"/>
    <m/>
    <x v="0"/>
    <x v="12"/>
    <m/>
    <s v="Gabinete do Presidente"/>
    <x v="2"/>
    <m/>
    <x v="0"/>
    <x v="1"/>
    <x v="1"/>
    <x v="1"/>
    <x v="0"/>
    <x v="0"/>
    <x v="0"/>
    <x v="0"/>
    <x v="0"/>
    <x v="0"/>
    <x v="0"/>
    <s v="Gabinete do Presidente"/>
    <x v="0"/>
    <x v="0"/>
    <x v="0"/>
    <x v="0"/>
    <x v="0"/>
    <x v="0"/>
    <x v="0"/>
    <x v="2"/>
    <x v="1"/>
    <x v="2"/>
    <x v="12"/>
    <x v="0"/>
    <m/>
  </r>
  <r>
    <x v="0"/>
    <n v="0"/>
    <n v="0"/>
    <n v="187500"/>
    <n v="0"/>
    <x v="5628"/>
    <x v="0"/>
    <x v="0"/>
    <x v="0"/>
    <s v="03.16.02"/>
    <x v="12"/>
    <x v="0"/>
    <x v="0"/>
    <s v="Gabinete do Presidente"/>
    <s v="03.16.02"/>
    <s v="Gabinete do Presidente"/>
    <s v="03.16.02"/>
    <x v="0"/>
    <x v="0"/>
    <x v="0"/>
    <x v="0"/>
    <x v="0"/>
    <x v="0"/>
    <x v="0"/>
    <x v="0"/>
    <x v="0"/>
    <s v="2025-02-??"/>
    <x v="0"/>
    <n v="187500"/>
    <x v="3"/>
    <n v="600000"/>
    <x v="1"/>
    <n v="0"/>
    <x v="608"/>
    <m/>
    <x v="0"/>
    <x v="12"/>
    <m/>
    <s v="Gabinete do Presidente"/>
    <x v="2"/>
    <m/>
    <x v="0"/>
    <x v="1"/>
    <x v="1"/>
    <x v="1"/>
    <x v="0"/>
    <x v="0"/>
    <x v="0"/>
    <x v="0"/>
    <x v="0"/>
    <x v="0"/>
    <x v="0"/>
    <s v="Gabinete do Presidente"/>
    <x v="0"/>
    <x v="0"/>
    <x v="0"/>
    <x v="0"/>
    <x v="0"/>
    <x v="0"/>
    <x v="0"/>
    <x v="2"/>
    <x v="1"/>
    <x v="2"/>
    <x v="12"/>
    <x v="0"/>
    <m/>
  </r>
  <r>
    <x v="0"/>
    <n v="0"/>
    <n v="0"/>
    <n v="14400"/>
    <n v="0"/>
    <x v="5628"/>
    <x v="0"/>
    <x v="0"/>
    <x v="0"/>
    <s v="03.16.02"/>
    <x v="12"/>
    <x v="0"/>
    <x v="0"/>
    <s v="Gabinete do Presidente"/>
    <s v="03.16.02"/>
    <s v="Gabinete do Presidente"/>
    <s v="03.16.02"/>
    <x v="0"/>
    <x v="0"/>
    <x v="0"/>
    <x v="0"/>
    <x v="0"/>
    <x v="0"/>
    <x v="0"/>
    <x v="0"/>
    <x v="4"/>
    <s v="2025-03-??"/>
    <x v="0"/>
    <n v="14400"/>
    <x v="3"/>
    <n v="600000"/>
    <x v="1"/>
    <n v="0"/>
    <x v="608"/>
    <m/>
    <x v="0"/>
    <x v="12"/>
    <m/>
    <s v="Gabinete do Presidente"/>
    <x v="2"/>
    <m/>
    <x v="0"/>
    <x v="1"/>
    <x v="1"/>
    <x v="1"/>
    <x v="0"/>
    <x v="0"/>
    <x v="0"/>
    <x v="0"/>
    <x v="0"/>
    <x v="0"/>
    <x v="0"/>
    <s v="Gabinete do Presidente"/>
    <x v="0"/>
    <x v="0"/>
    <x v="0"/>
    <x v="0"/>
    <x v="0"/>
    <x v="0"/>
    <x v="0"/>
    <x v="2"/>
    <x v="1"/>
    <x v="2"/>
    <x v="12"/>
    <x v="0"/>
    <m/>
  </r>
  <r>
    <x v="0"/>
    <n v="0"/>
    <n v="0"/>
    <n v="27600"/>
    <n v="0"/>
    <x v="5628"/>
    <x v="0"/>
    <x v="0"/>
    <x v="0"/>
    <s v="03.16.02"/>
    <x v="12"/>
    <x v="0"/>
    <x v="0"/>
    <s v="Gabinete do Presidente"/>
    <s v="03.16.02"/>
    <s v="Gabinete do Presidente"/>
    <s v="03.16.02"/>
    <x v="0"/>
    <x v="0"/>
    <x v="0"/>
    <x v="0"/>
    <x v="0"/>
    <x v="0"/>
    <x v="0"/>
    <x v="0"/>
    <x v="2"/>
    <s v="2025-04-??"/>
    <x v="1"/>
    <n v="27600"/>
    <x v="3"/>
    <n v="600000"/>
    <x v="1"/>
    <n v="0"/>
    <x v="608"/>
    <m/>
    <x v="0"/>
    <x v="12"/>
    <m/>
    <s v="Gabinete do Presidente"/>
    <x v="2"/>
    <m/>
    <x v="0"/>
    <x v="1"/>
    <x v="1"/>
    <x v="1"/>
    <x v="0"/>
    <x v="0"/>
    <x v="0"/>
    <x v="0"/>
    <x v="0"/>
    <x v="0"/>
    <x v="0"/>
    <s v="Gabinete do Presidente"/>
    <x v="0"/>
    <x v="0"/>
    <x v="0"/>
    <x v="0"/>
    <x v="0"/>
    <x v="0"/>
    <x v="0"/>
    <x v="2"/>
    <x v="1"/>
    <x v="2"/>
    <x v="12"/>
    <x v="0"/>
    <m/>
  </r>
  <r>
    <x v="0"/>
    <n v="0"/>
    <n v="0"/>
    <n v="147556"/>
    <n v="0"/>
    <x v="5628"/>
    <x v="0"/>
    <x v="0"/>
    <x v="0"/>
    <s v="03.16.02"/>
    <x v="12"/>
    <x v="0"/>
    <x v="0"/>
    <s v="Gabinete do Presidente"/>
    <s v="03.16.02"/>
    <s v="Gabinete do Presidente"/>
    <s v="03.16.02"/>
    <x v="0"/>
    <x v="0"/>
    <x v="0"/>
    <x v="0"/>
    <x v="0"/>
    <x v="0"/>
    <x v="0"/>
    <x v="0"/>
    <x v="3"/>
    <s v="2025-05-??"/>
    <x v="1"/>
    <n v="147556"/>
    <x v="3"/>
    <n v="600000"/>
    <x v="1"/>
    <n v="0"/>
    <x v="608"/>
    <m/>
    <x v="0"/>
    <x v="12"/>
    <m/>
    <s v="Gabinete do Presidente"/>
    <x v="2"/>
    <m/>
    <x v="0"/>
    <x v="1"/>
    <x v="1"/>
    <x v="1"/>
    <x v="0"/>
    <x v="0"/>
    <x v="0"/>
    <x v="0"/>
    <x v="0"/>
    <x v="0"/>
    <x v="0"/>
    <s v="Gabinete do Presidente"/>
    <x v="0"/>
    <x v="0"/>
    <x v="0"/>
    <x v="0"/>
    <x v="0"/>
    <x v="0"/>
    <x v="0"/>
    <x v="2"/>
    <x v="1"/>
    <x v="2"/>
    <x v="12"/>
    <x v="0"/>
    <m/>
  </r>
  <r>
    <x v="0"/>
    <n v="0"/>
    <n v="0"/>
    <n v="7200"/>
    <n v="0"/>
    <x v="5628"/>
    <x v="0"/>
    <x v="0"/>
    <x v="0"/>
    <s v="03.16.02"/>
    <x v="12"/>
    <x v="0"/>
    <x v="0"/>
    <s v="Gabinete do Presidente"/>
    <s v="03.16.02"/>
    <s v="Gabinete do Presidente"/>
    <s v="03.16.02"/>
    <x v="0"/>
    <x v="0"/>
    <x v="0"/>
    <x v="0"/>
    <x v="0"/>
    <x v="0"/>
    <x v="0"/>
    <x v="0"/>
    <x v="5"/>
    <s v="2025-06-??"/>
    <x v="1"/>
    <n v="7200"/>
    <x v="3"/>
    <n v="600000"/>
    <x v="1"/>
    <n v="0"/>
    <x v="608"/>
    <m/>
    <x v="0"/>
    <x v="12"/>
    <m/>
    <s v="Gabinete do Presidente"/>
    <x v="2"/>
    <m/>
    <x v="0"/>
    <x v="1"/>
    <x v="1"/>
    <x v="1"/>
    <x v="0"/>
    <x v="0"/>
    <x v="0"/>
    <x v="0"/>
    <x v="0"/>
    <x v="0"/>
    <x v="0"/>
    <s v="Gabinete do Presidente"/>
    <x v="0"/>
    <x v="0"/>
    <x v="0"/>
    <x v="0"/>
    <x v="0"/>
    <x v="0"/>
    <x v="0"/>
    <x v="2"/>
    <x v="1"/>
    <x v="2"/>
    <x v="12"/>
    <x v="0"/>
    <m/>
  </r>
  <r>
    <x v="0"/>
    <n v="0"/>
    <n v="0"/>
    <n v="45778"/>
    <n v="0"/>
    <x v="5628"/>
    <x v="0"/>
    <x v="0"/>
    <x v="0"/>
    <s v="03.16.02"/>
    <x v="12"/>
    <x v="0"/>
    <x v="0"/>
    <s v="Gabinete do Presidente"/>
    <s v="03.16.02"/>
    <s v="Gabinete do Presidente"/>
    <s v="03.16.02"/>
    <x v="0"/>
    <x v="0"/>
    <x v="0"/>
    <x v="0"/>
    <x v="0"/>
    <x v="0"/>
    <x v="0"/>
    <x v="0"/>
    <x v="6"/>
    <s v="2025-07-??"/>
    <x v="2"/>
    <n v="45778"/>
    <x v="3"/>
    <n v="600000"/>
    <x v="1"/>
    <n v="0"/>
    <x v="608"/>
    <m/>
    <x v="0"/>
    <x v="12"/>
    <m/>
    <s v="Gabinete do Presidente"/>
    <x v="2"/>
    <m/>
    <x v="0"/>
    <x v="1"/>
    <x v="1"/>
    <x v="1"/>
    <x v="0"/>
    <x v="0"/>
    <x v="0"/>
    <x v="0"/>
    <x v="0"/>
    <x v="0"/>
    <x v="0"/>
    <s v="Gabinete do Presidente"/>
    <x v="0"/>
    <x v="0"/>
    <x v="0"/>
    <x v="0"/>
    <x v="0"/>
    <x v="0"/>
    <x v="0"/>
    <x v="2"/>
    <x v="1"/>
    <x v="2"/>
    <x v="12"/>
    <x v="0"/>
    <m/>
  </r>
  <r>
    <x v="0"/>
    <n v="0"/>
    <n v="0"/>
    <n v="3600"/>
    <n v="0"/>
    <x v="5628"/>
    <x v="0"/>
    <x v="0"/>
    <x v="0"/>
    <s v="03.16.02"/>
    <x v="12"/>
    <x v="0"/>
    <x v="0"/>
    <s v="Gabinete do Presidente"/>
    <s v="03.16.02"/>
    <s v="Gabinete do Presidente"/>
    <s v="03.16.02"/>
    <x v="0"/>
    <x v="0"/>
    <x v="0"/>
    <x v="0"/>
    <x v="0"/>
    <x v="0"/>
    <x v="0"/>
    <x v="0"/>
    <x v="7"/>
    <s v="2025-08-??"/>
    <x v="2"/>
    <n v="3600"/>
    <x v="3"/>
    <n v="600000"/>
    <x v="1"/>
    <n v="0"/>
    <x v="608"/>
    <m/>
    <x v="0"/>
    <x v="12"/>
    <m/>
    <s v="Gabinete do Presidente"/>
    <x v="2"/>
    <m/>
    <x v="0"/>
    <x v="1"/>
    <x v="1"/>
    <x v="1"/>
    <x v="0"/>
    <x v="0"/>
    <x v="0"/>
    <x v="0"/>
    <x v="0"/>
    <x v="0"/>
    <x v="0"/>
    <s v="Gabinete do Presidente"/>
    <x v="0"/>
    <x v="0"/>
    <x v="0"/>
    <x v="0"/>
    <x v="0"/>
    <x v="0"/>
    <x v="0"/>
    <x v="2"/>
    <x v="1"/>
    <x v="2"/>
    <x v="12"/>
    <x v="0"/>
    <m/>
  </r>
  <r>
    <x v="0"/>
    <n v="0"/>
    <n v="0"/>
    <n v="401165"/>
    <n v="0"/>
    <x v="5628"/>
    <x v="0"/>
    <x v="0"/>
    <x v="0"/>
    <s v="03.16.02"/>
    <x v="12"/>
    <x v="0"/>
    <x v="0"/>
    <s v="Gabinete do Presidente"/>
    <s v="03.16.02"/>
    <s v="Gabinete do Presidente"/>
    <s v="03.16.02"/>
    <x v="0"/>
    <x v="0"/>
    <x v="0"/>
    <x v="0"/>
    <x v="0"/>
    <x v="0"/>
    <x v="0"/>
    <x v="0"/>
    <x v="8"/>
    <s v="2025-09-??"/>
    <x v="2"/>
    <n v="401165"/>
    <x v="3"/>
    <n v="600000"/>
    <x v="1"/>
    <n v="0"/>
    <x v="608"/>
    <m/>
    <x v="0"/>
    <x v="12"/>
    <m/>
    <s v="Gabinete do Presidente"/>
    <x v="2"/>
    <m/>
    <x v="0"/>
    <x v="1"/>
    <x v="1"/>
    <x v="1"/>
    <x v="0"/>
    <x v="0"/>
    <x v="0"/>
    <x v="0"/>
    <x v="0"/>
    <x v="0"/>
    <x v="0"/>
    <s v="Gabinete do Presidente"/>
    <x v="0"/>
    <x v="0"/>
    <x v="0"/>
    <x v="0"/>
    <x v="0"/>
    <x v="0"/>
    <x v="0"/>
    <x v="2"/>
    <x v="1"/>
    <x v="2"/>
    <x v="12"/>
    <x v="0"/>
    <m/>
  </r>
  <r>
    <x v="0"/>
    <n v="0"/>
    <n v="0"/>
    <n v="281577"/>
    <n v="0"/>
    <x v="5628"/>
    <x v="0"/>
    <x v="0"/>
    <x v="0"/>
    <s v="03.16.02"/>
    <x v="12"/>
    <x v="0"/>
    <x v="0"/>
    <s v="Gabinete do Presidente"/>
    <s v="03.16.02"/>
    <s v="Gabinete do Presidente"/>
    <s v="03.16.02"/>
    <x v="0"/>
    <x v="0"/>
    <x v="0"/>
    <x v="0"/>
    <x v="0"/>
    <x v="0"/>
    <x v="0"/>
    <x v="0"/>
    <x v="9"/>
    <s v="2025-10-??"/>
    <x v="3"/>
    <n v="281577"/>
    <x v="3"/>
    <n v="600000"/>
    <x v="1"/>
    <n v="0"/>
    <x v="608"/>
    <m/>
    <x v="0"/>
    <x v="12"/>
    <m/>
    <s v="Gabinete do Presidente"/>
    <x v="2"/>
    <m/>
    <x v="0"/>
    <x v="1"/>
    <x v="1"/>
    <x v="1"/>
    <x v="0"/>
    <x v="0"/>
    <x v="0"/>
    <x v="0"/>
    <x v="0"/>
    <x v="0"/>
    <x v="0"/>
    <s v="Gabinete do Presidente"/>
    <x v="0"/>
    <x v="0"/>
    <x v="0"/>
    <x v="0"/>
    <x v="0"/>
    <x v="0"/>
    <x v="0"/>
    <x v="2"/>
    <x v="1"/>
    <x v="2"/>
    <x v="12"/>
    <x v="0"/>
    <m/>
  </r>
  <r>
    <x v="0"/>
    <n v="0"/>
    <n v="0"/>
    <n v="55099"/>
    <n v="0"/>
    <x v="5628"/>
    <x v="0"/>
    <x v="0"/>
    <x v="0"/>
    <s v="03.16.02"/>
    <x v="12"/>
    <x v="0"/>
    <x v="0"/>
    <s v="Gabinete do Presidente"/>
    <s v="03.16.02"/>
    <s v="Gabinete do Presidente"/>
    <s v="03.16.02"/>
    <x v="0"/>
    <x v="0"/>
    <x v="0"/>
    <x v="0"/>
    <x v="0"/>
    <x v="0"/>
    <x v="0"/>
    <x v="0"/>
    <x v="10"/>
    <s v="2025-11-??"/>
    <x v="3"/>
    <n v="55099"/>
    <x v="3"/>
    <n v="600000"/>
    <x v="1"/>
    <n v="0"/>
    <x v="608"/>
    <m/>
    <x v="0"/>
    <x v="12"/>
    <m/>
    <s v="Gabinete do Presidente"/>
    <x v="2"/>
    <m/>
    <x v="0"/>
    <x v="1"/>
    <x v="1"/>
    <x v="1"/>
    <x v="0"/>
    <x v="0"/>
    <x v="0"/>
    <x v="0"/>
    <x v="0"/>
    <x v="0"/>
    <x v="0"/>
    <s v="Gabinete do Presidente"/>
    <x v="0"/>
    <x v="0"/>
    <x v="0"/>
    <x v="0"/>
    <x v="0"/>
    <x v="0"/>
    <x v="0"/>
    <x v="2"/>
    <x v="1"/>
    <x v="2"/>
    <x v="12"/>
    <x v="0"/>
    <m/>
  </r>
  <r>
    <x v="0"/>
    <n v="0"/>
    <n v="0"/>
    <n v="12600"/>
    <n v="0"/>
    <x v="5628"/>
    <x v="0"/>
    <x v="0"/>
    <x v="0"/>
    <s v="03.16.02"/>
    <x v="12"/>
    <x v="0"/>
    <x v="0"/>
    <s v="Gabinete do Presidente"/>
    <s v="03.16.02"/>
    <s v="Gabinete do Presidente"/>
    <s v="03.16.02"/>
    <x v="0"/>
    <x v="0"/>
    <x v="0"/>
    <x v="0"/>
    <x v="0"/>
    <x v="0"/>
    <x v="0"/>
    <x v="0"/>
    <x v="11"/>
    <s v="2025-12-??"/>
    <x v="3"/>
    <n v="12600"/>
    <x v="3"/>
    <n v="600000"/>
    <x v="1"/>
    <n v="0"/>
    <x v="608"/>
    <m/>
    <x v="0"/>
    <x v="12"/>
    <m/>
    <s v="Gabinete do Presidente"/>
    <x v="2"/>
    <m/>
    <x v="0"/>
    <x v="1"/>
    <x v="1"/>
    <x v="1"/>
    <x v="0"/>
    <x v="0"/>
    <x v="0"/>
    <x v="0"/>
    <x v="0"/>
    <x v="0"/>
    <x v="0"/>
    <s v="Gabinete do Presidente"/>
    <x v="0"/>
    <x v="0"/>
    <x v="0"/>
    <x v="0"/>
    <x v="0"/>
    <x v="0"/>
    <x v="0"/>
    <x v="2"/>
    <x v="1"/>
    <x v="2"/>
    <x v="12"/>
    <x v="0"/>
    <m/>
  </r>
  <r>
    <x v="2"/>
    <n v="0"/>
    <n v="0"/>
    <n v="4533"/>
    <n v="0"/>
    <x v="5628"/>
    <x v="0"/>
    <x v="0"/>
    <x v="0"/>
    <s v="80.02.10.21"/>
    <x v="19"/>
    <x v="4"/>
    <x v="4"/>
    <s v="Outros"/>
    <s v="80.02.10"/>
    <s v="Retenções Descontos Judiciais"/>
    <s v="80.02.10.21"/>
    <x v="35"/>
    <x v="0"/>
    <x v="3"/>
    <x v="4"/>
    <x v="1"/>
    <x v="2"/>
    <x v="0"/>
    <x v="0"/>
    <x v="1"/>
    <s v="2025-01-??"/>
    <x v="0"/>
    <n v="4533"/>
    <x v="3"/>
    <n v="0"/>
    <x v="1"/>
    <n v="0"/>
    <x v="608"/>
    <m/>
    <x v="0"/>
    <x v="12"/>
    <m/>
    <s v="Retenções Descontos Judiciais"/>
    <x v="2"/>
    <m/>
    <x v="0"/>
    <x v="1"/>
    <x v="1"/>
    <x v="1"/>
    <x v="0"/>
    <x v="0"/>
    <x v="0"/>
    <x v="0"/>
    <x v="0"/>
    <x v="0"/>
    <x v="0"/>
    <s v="Retenções Descontos Judiciais"/>
    <x v="0"/>
    <x v="0"/>
    <x v="0"/>
    <x v="0"/>
    <x v="2"/>
    <x v="0"/>
    <x v="0"/>
    <x v="2"/>
    <x v="1"/>
    <x v="2"/>
    <x v="12"/>
    <x v="0"/>
    <m/>
  </r>
  <r>
    <x v="2"/>
    <n v="0"/>
    <n v="0"/>
    <n v="12766"/>
    <n v="0"/>
    <x v="5628"/>
    <x v="0"/>
    <x v="0"/>
    <x v="0"/>
    <s v="80.02.10.21"/>
    <x v="19"/>
    <x v="4"/>
    <x v="4"/>
    <s v="Outros"/>
    <s v="80.02.10"/>
    <s v="Retenções Descontos Judiciais"/>
    <s v="80.02.10.21"/>
    <x v="35"/>
    <x v="0"/>
    <x v="3"/>
    <x v="4"/>
    <x v="1"/>
    <x v="2"/>
    <x v="0"/>
    <x v="0"/>
    <x v="0"/>
    <s v="2025-02-??"/>
    <x v="0"/>
    <n v="12766"/>
    <x v="3"/>
    <n v="0"/>
    <x v="1"/>
    <n v="0"/>
    <x v="608"/>
    <m/>
    <x v="0"/>
    <x v="12"/>
    <m/>
    <s v="Retenções Descontos Judiciais"/>
    <x v="2"/>
    <m/>
    <x v="0"/>
    <x v="1"/>
    <x v="1"/>
    <x v="1"/>
    <x v="0"/>
    <x v="0"/>
    <x v="0"/>
    <x v="0"/>
    <x v="0"/>
    <x v="0"/>
    <x v="0"/>
    <s v="Retenções Descontos Judiciais"/>
    <x v="0"/>
    <x v="0"/>
    <x v="0"/>
    <x v="0"/>
    <x v="2"/>
    <x v="0"/>
    <x v="0"/>
    <x v="2"/>
    <x v="1"/>
    <x v="2"/>
    <x v="12"/>
    <x v="0"/>
    <m/>
  </r>
  <r>
    <x v="2"/>
    <n v="0"/>
    <n v="0"/>
    <n v="20999"/>
    <n v="0"/>
    <x v="5628"/>
    <x v="0"/>
    <x v="0"/>
    <x v="0"/>
    <s v="80.02.10.21"/>
    <x v="19"/>
    <x v="4"/>
    <x v="4"/>
    <s v="Outros"/>
    <s v="80.02.10"/>
    <s v="Retenções Descontos Judiciais"/>
    <s v="80.02.10.21"/>
    <x v="35"/>
    <x v="0"/>
    <x v="3"/>
    <x v="4"/>
    <x v="1"/>
    <x v="2"/>
    <x v="0"/>
    <x v="0"/>
    <x v="4"/>
    <s v="2025-03-??"/>
    <x v="0"/>
    <n v="20999"/>
    <x v="3"/>
    <n v="0"/>
    <x v="1"/>
    <n v="0"/>
    <x v="608"/>
    <m/>
    <x v="0"/>
    <x v="12"/>
    <m/>
    <s v="Retenções Descontos Judiciais"/>
    <x v="2"/>
    <m/>
    <x v="0"/>
    <x v="1"/>
    <x v="1"/>
    <x v="1"/>
    <x v="0"/>
    <x v="0"/>
    <x v="0"/>
    <x v="0"/>
    <x v="0"/>
    <x v="0"/>
    <x v="0"/>
    <s v="Retenções Descontos Judiciais"/>
    <x v="0"/>
    <x v="0"/>
    <x v="0"/>
    <x v="0"/>
    <x v="2"/>
    <x v="0"/>
    <x v="0"/>
    <x v="2"/>
    <x v="1"/>
    <x v="2"/>
    <x v="12"/>
    <x v="0"/>
    <m/>
  </r>
  <r>
    <x v="2"/>
    <n v="0"/>
    <n v="0"/>
    <n v="4533"/>
    <n v="0"/>
    <x v="5628"/>
    <x v="0"/>
    <x v="0"/>
    <x v="0"/>
    <s v="80.02.10.21"/>
    <x v="19"/>
    <x v="4"/>
    <x v="4"/>
    <s v="Outros"/>
    <s v="80.02.10"/>
    <s v="Retenções Descontos Judiciais"/>
    <s v="80.02.10.21"/>
    <x v="35"/>
    <x v="0"/>
    <x v="3"/>
    <x v="4"/>
    <x v="1"/>
    <x v="2"/>
    <x v="0"/>
    <x v="0"/>
    <x v="2"/>
    <s v="2025-04-??"/>
    <x v="1"/>
    <n v="4533"/>
    <x v="3"/>
    <n v="0"/>
    <x v="1"/>
    <n v="0"/>
    <x v="608"/>
    <m/>
    <x v="0"/>
    <x v="12"/>
    <m/>
    <s v="Retenções Descontos Judiciais"/>
    <x v="2"/>
    <m/>
    <x v="0"/>
    <x v="1"/>
    <x v="1"/>
    <x v="1"/>
    <x v="0"/>
    <x v="0"/>
    <x v="0"/>
    <x v="0"/>
    <x v="0"/>
    <x v="0"/>
    <x v="0"/>
    <s v="Retenções Descontos Judiciais"/>
    <x v="0"/>
    <x v="0"/>
    <x v="0"/>
    <x v="0"/>
    <x v="2"/>
    <x v="0"/>
    <x v="0"/>
    <x v="2"/>
    <x v="1"/>
    <x v="2"/>
    <x v="12"/>
    <x v="0"/>
    <m/>
  </r>
  <r>
    <x v="2"/>
    <n v="0"/>
    <n v="0"/>
    <n v="33765"/>
    <n v="0"/>
    <x v="5628"/>
    <x v="0"/>
    <x v="0"/>
    <x v="0"/>
    <s v="80.02.10.21"/>
    <x v="19"/>
    <x v="4"/>
    <x v="4"/>
    <s v="Outros"/>
    <s v="80.02.10"/>
    <s v="Retenções Descontos Judiciais"/>
    <s v="80.02.10.21"/>
    <x v="35"/>
    <x v="0"/>
    <x v="3"/>
    <x v="4"/>
    <x v="1"/>
    <x v="2"/>
    <x v="0"/>
    <x v="0"/>
    <x v="5"/>
    <s v="2025-06-??"/>
    <x v="1"/>
    <n v="33765"/>
    <x v="3"/>
    <n v="0"/>
    <x v="1"/>
    <n v="0"/>
    <x v="608"/>
    <m/>
    <x v="0"/>
    <x v="12"/>
    <m/>
    <s v="Retenções Descontos Judiciais"/>
    <x v="2"/>
    <m/>
    <x v="0"/>
    <x v="1"/>
    <x v="1"/>
    <x v="1"/>
    <x v="0"/>
    <x v="0"/>
    <x v="0"/>
    <x v="0"/>
    <x v="0"/>
    <x v="0"/>
    <x v="0"/>
    <s v="Retenções Descontos Judiciais"/>
    <x v="0"/>
    <x v="0"/>
    <x v="0"/>
    <x v="0"/>
    <x v="2"/>
    <x v="0"/>
    <x v="0"/>
    <x v="2"/>
    <x v="1"/>
    <x v="2"/>
    <x v="12"/>
    <x v="0"/>
    <m/>
  </r>
  <r>
    <x v="2"/>
    <n v="0"/>
    <n v="0"/>
    <n v="4533"/>
    <n v="0"/>
    <x v="5628"/>
    <x v="0"/>
    <x v="0"/>
    <x v="0"/>
    <s v="80.02.10.21"/>
    <x v="19"/>
    <x v="4"/>
    <x v="4"/>
    <s v="Outros"/>
    <s v="80.02.10"/>
    <s v="Retenções Descontos Judiciais"/>
    <s v="80.02.10.21"/>
    <x v="35"/>
    <x v="0"/>
    <x v="3"/>
    <x v="4"/>
    <x v="1"/>
    <x v="2"/>
    <x v="0"/>
    <x v="0"/>
    <x v="6"/>
    <s v="2025-07-??"/>
    <x v="2"/>
    <n v="4533"/>
    <x v="3"/>
    <n v="0"/>
    <x v="1"/>
    <n v="0"/>
    <x v="608"/>
    <m/>
    <x v="0"/>
    <x v="12"/>
    <m/>
    <s v="Retenções Descontos Judiciais"/>
    <x v="2"/>
    <m/>
    <x v="0"/>
    <x v="1"/>
    <x v="1"/>
    <x v="1"/>
    <x v="0"/>
    <x v="0"/>
    <x v="0"/>
    <x v="0"/>
    <x v="0"/>
    <x v="0"/>
    <x v="0"/>
    <s v="Retenções Descontos Judiciais"/>
    <x v="0"/>
    <x v="0"/>
    <x v="0"/>
    <x v="0"/>
    <x v="2"/>
    <x v="0"/>
    <x v="0"/>
    <x v="2"/>
    <x v="1"/>
    <x v="2"/>
    <x v="12"/>
    <x v="0"/>
    <m/>
  </r>
  <r>
    <x v="2"/>
    <n v="0"/>
    <n v="0"/>
    <n v="4533"/>
    <n v="0"/>
    <x v="5628"/>
    <x v="0"/>
    <x v="0"/>
    <x v="0"/>
    <s v="80.02.10.21"/>
    <x v="19"/>
    <x v="4"/>
    <x v="4"/>
    <s v="Outros"/>
    <s v="80.02.10"/>
    <s v="Retenções Descontos Judiciais"/>
    <s v="80.02.10.21"/>
    <x v="35"/>
    <x v="0"/>
    <x v="3"/>
    <x v="4"/>
    <x v="1"/>
    <x v="2"/>
    <x v="0"/>
    <x v="0"/>
    <x v="7"/>
    <s v="2025-08-??"/>
    <x v="2"/>
    <n v="4533"/>
    <x v="3"/>
    <n v="0"/>
    <x v="1"/>
    <n v="0"/>
    <x v="608"/>
    <m/>
    <x v="0"/>
    <x v="12"/>
    <m/>
    <s v="Retenções Descontos Judiciais"/>
    <x v="2"/>
    <m/>
    <x v="0"/>
    <x v="1"/>
    <x v="1"/>
    <x v="1"/>
    <x v="0"/>
    <x v="0"/>
    <x v="0"/>
    <x v="0"/>
    <x v="0"/>
    <x v="0"/>
    <x v="0"/>
    <s v="Retenções Descontos Judiciais"/>
    <x v="0"/>
    <x v="0"/>
    <x v="0"/>
    <x v="0"/>
    <x v="2"/>
    <x v="0"/>
    <x v="0"/>
    <x v="2"/>
    <x v="1"/>
    <x v="2"/>
    <x v="12"/>
    <x v="0"/>
    <m/>
  </r>
  <r>
    <x v="2"/>
    <n v="0"/>
    <n v="0"/>
    <n v="4533"/>
    <n v="0"/>
    <x v="5628"/>
    <x v="0"/>
    <x v="0"/>
    <x v="0"/>
    <s v="80.02.10.21"/>
    <x v="19"/>
    <x v="4"/>
    <x v="4"/>
    <s v="Outros"/>
    <s v="80.02.10"/>
    <s v="Retenções Descontos Judiciais"/>
    <s v="80.02.10.21"/>
    <x v="35"/>
    <x v="0"/>
    <x v="3"/>
    <x v="4"/>
    <x v="1"/>
    <x v="2"/>
    <x v="0"/>
    <x v="0"/>
    <x v="8"/>
    <s v="2025-09-??"/>
    <x v="2"/>
    <n v="4533"/>
    <x v="3"/>
    <n v="0"/>
    <x v="1"/>
    <n v="0"/>
    <x v="608"/>
    <m/>
    <x v="0"/>
    <x v="12"/>
    <m/>
    <s v="Retenções Descontos Judiciais"/>
    <x v="2"/>
    <m/>
    <x v="0"/>
    <x v="1"/>
    <x v="1"/>
    <x v="1"/>
    <x v="0"/>
    <x v="0"/>
    <x v="0"/>
    <x v="0"/>
    <x v="0"/>
    <x v="0"/>
    <x v="0"/>
    <s v="Retenções Descontos Judiciais"/>
    <x v="0"/>
    <x v="0"/>
    <x v="0"/>
    <x v="0"/>
    <x v="2"/>
    <x v="0"/>
    <x v="0"/>
    <x v="2"/>
    <x v="1"/>
    <x v="2"/>
    <x v="12"/>
    <x v="0"/>
    <m/>
  </r>
  <r>
    <x v="2"/>
    <n v="0"/>
    <n v="0"/>
    <n v="4533"/>
    <n v="0"/>
    <x v="5628"/>
    <x v="0"/>
    <x v="0"/>
    <x v="0"/>
    <s v="80.02.10.21"/>
    <x v="19"/>
    <x v="4"/>
    <x v="4"/>
    <s v="Outros"/>
    <s v="80.02.10"/>
    <s v="Retenções Descontos Judiciais"/>
    <s v="80.02.10.21"/>
    <x v="35"/>
    <x v="0"/>
    <x v="3"/>
    <x v="4"/>
    <x v="1"/>
    <x v="2"/>
    <x v="0"/>
    <x v="0"/>
    <x v="9"/>
    <s v="2025-10-??"/>
    <x v="3"/>
    <n v="4533"/>
    <x v="3"/>
    <n v="0"/>
    <x v="1"/>
    <n v="0"/>
    <x v="608"/>
    <m/>
    <x v="0"/>
    <x v="12"/>
    <m/>
    <s v="Retenções Descontos Judiciais"/>
    <x v="2"/>
    <m/>
    <x v="0"/>
    <x v="1"/>
    <x v="1"/>
    <x v="1"/>
    <x v="0"/>
    <x v="0"/>
    <x v="0"/>
    <x v="0"/>
    <x v="0"/>
    <x v="0"/>
    <x v="0"/>
    <s v="Retenções Descontos Judiciais"/>
    <x v="0"/>
    <x v="0"/>
    <x v="0"/>
    <x v="0"/>
    <x v="2"/>
    <x v="0"/>
    <x v="0"/>
    <x v="2"/>
    <x v="1"/>
    <x v="2"/>
    <x v="12"/>
    <x v="0"/>
    <m/>
  </r>
  <r>
    <x v="2"/>
    <n v="0"/>
    <n v="0"/>
    <n v="32932"/>
    <n v="0"/>
    <x v="5628"/>
    <x v="0"/>
    <x v="0"/>
    <x v="0"/>
    <s v="80.02.10.21"/>
    <x v="19"/>
    <x v="4"/>
    <x v="4"/>
    <s v="Outros"/>
    <s v="80.02.10"/>
    <s v="Retenções Descontos Judiciais"/>
    <s v="80.02.10.21"/>
    <x v="35"/>
    <x v="0"/>
    <x v="3"/>
    <x v="4"/>
    <x v="1"/>
    <x v="2"/>
    <x v="0"/>
    <x v="0"/>
    <x v="10"/>
    <s v="2025-11-??"/>
    <x v="3"/>
    <n v="32932"/>
    <x v="3"/>
    <n v="0"/>
    <x v="1"/>
    <n v="0"/>
    <x v="608"/>
    <m/>
    <x v="0"/>
    <x v="12"/>
    <m/>
    <s v="Retenções Descontos Judiciais"/>
    <x v="2"/>
    <m/>
    <x v="0"/>
    <x v="1"/>
    <x v="1"/>
    <x v="1"/>
    <x v="0"/>
    <x v="0"/>
    <x v="0"/>
    <x v="0"/>
    <x v="0"/>
    <x v="0"/>
    <x v="0"/>
    <s v="Retenções Descontos Judiciais"/>
    <x v="0"/>
    <x v="0"/>
    <x v="0"/>
    <x v="0"/>
    <x v="2"/>
    <x v="0"/>
    <x v="0"/>
    <x v="2"/>
    <x v="1"/>
    <x v="2"/>
    <x v="12"/>
    <x v="0"/>
    <m/>
  </r>
  <r>
    <x v="2"/>
    <n v="0"/>
    <n v="0"/>
    <n v="33855"/>
    <n v="0"/>
    <x v="5628"/>
    <x v="0"/>
    <x v="0"/>
    <x v="0"/>
    <s v="80.02.10.21"/>
    <x v="19"/>
    <x v="4"/>
    <x v="4"/>
    <s v="Outros"/>
    <s v="80.02.10"/>
    <s v="Retenções Descontos Judiciais"/>
    <s v="80.02.10.21"/>
    <x v="35"/>
    <x v="0"/>
    <x v="3"/>
    <x v="4"/>
    <x v="1"/>
    <x v="2"/>
    <x v="0"/>
    <x v="0"/>
    <x v="11"/>
    <s v="2025-12-??"/>
    <x v="3"/>
    <n v="33855"/>
    <x v="3"/>
    <n v="0"/>
    <x v="1"/>
    <n v="0"/>
    <x v="608"/>
    <m/>
    <x v="0"/>
    <x v="12"/>
    <m/>
    <s v="Retenções Descontos Judiciais"/>
    <x v="2"/>
    <m/>
    <x v="0"/>
    <x v="1"/>
    <x v="1"/>
    <x v="1"/>
    <x v="0"/>
    <x v="0"/>
    <x v="0"/>
    <x v="0"/>
    <x v="0"/>
    <x v="0"/>
    <x v="0"/>
    <s v="Retenções Descontos Judiciais"/>
    <x v="0"/>
    <x v="0"/>
    <x v="0"/>
    <x v="0"/>
    <x v="2"/>
    <x v="0"/>
    <x v="0"/>
    <x v="2"/>
    <x v="1"/>
    <x v="2"/>
    <x v="12"/>
    <x v="0"/>
    <m/>
  </r>
  <r>
    <x v="0"/>
    <n v="0"/>
    <n v="0"/>
    <n v="20999"/>
    <n v="0"/>
    <x v="5628"/>
    <x v="0"/>
    <x v="1"/>
    <x v="0"/>
    <s v="80.02.10.21"/>
    <x v="19"/>
    <x v="4"/>
    <x v="4"/>
    <s v="Outros"/>
    <s v="80.02.10"/>
    <s v="Retenções Descontos Judiciais"/>
    <s v="80.02.10.21"/>
    <x v="68"/>
    <x v="0"/>
    <x v="6"/>
    <x v="1"/>
    <x v="1"/>
    <x v="2"/>
    <x v="2"/>
    <x v="0"/>
    <x v="1"/>
    <s v="2025-01-??"/>
    <x v="0"/>
    <n v="20999"/>
    <x v="3"/>
    <n v="0"/>
    <x v="1"/>
    <n v="0"/>
    <x v="608"/>
    <m/>
    <x v="0"/>
    <x v="12"/>
    <m/>
    <s v="Retenções Descontos Judiciais"/>
    <x v="2"/>
    <m/>
    <x v="0"/>
    <x v="1"/>
    <x v="1"/>
    <x v="1"/>
    <x v="0"/>
    <x v="0"/>
    <x v="0"/>
    <x v="0"/>
    <x v="0"/>
    <x v="0"/>
    <x v="0"/>
    <s v="Retenções Descontos Judiciais"/>
    <x v="0"/>
    <x v="0"/>
    <x v="0"/>
    <x v="0"/>
    <x v="2"/>
    <x v="0"/>
    <x v="0"/>
    <x v="2"/>
    <x v="1"/>
    <x v="2"/>
    <x v="12"/>
    <x v="0"/>
    <m/>
  </r>
  <r>
    <x v="0"/>
    <n v="0"/>
    <n v="0"/>
    <n v="4533"/>
    <n v="0"/>
    <x v="5628"/>
    <x v="0"/>
    <x v="1"/>
    <x v="0"/>
    <s v="80.02.10.21"/>
    <x v="19"/>
    <x v="4"/>
    <x v="4"/>
    <s v="Outros"/>
    <s v="80.02.10"/>
    <s v="Retenções Descontos Judiciais"/>
    <s v="80.02.10.21"/>
    <x v="68"/>
    <x v="0"/>
    <x v="6"/>
    <x v="1"/>
    <x v="1"/>
    <x v="2"/>
    <x v="2"/>
    <x v="0"/>
    <x v="0"/>
    <s v="2025-02-??"/>
    <x v="0"/>
    <n v="4533"/>
    <x v="3"/>
    <n v="0"/>
    <x v="1"/>
    <n v="0"/>
    <x v="608"/>
    <m/>
    <x v="0"/>
    <x v="12"/>
    <m/>
    <s v="Retenções Descontos Judiciais"/>
    <x v="2"/>
    <m/>
    <x v="0"/>
    <x v="1"/>
    <x v="1"/>
    <x v="1"/>
    <x v="0"/>
    <x v="0"/>
    <x v="0"/>
    <x v="0"/>
    <x v="0"/>
    <x v="0"/>
    <x v="0"/>
    <s v="Retenções Descontos Judiciais"/>
    <x v="0"/>
    <x v="0"/>
    <x v="0"/>
    <x v="0"/>
    <x v="2"/>
    <x v="0"/>
    <x v="0"/>
    <x v="2"/>
    <x v="1"/>
    <x v="2"/>
    <x v="12"/>
    <x v="0"/>
    <m/>
  </r>
  <r>
    <x v="0"/>
    <n v="0"/>
    <n v="0"/>
    <n v="4533"/>
    <n v="0"/>
    <x v="5628"/>
    <x v="0"/>
    <x v="1"/>
    <x v="0"/>
    <s v="80.02.10.21"/>
    <x v="19"/>
    <x v="4"/>
    <x v="4"/>
    <s v="Outros"/>
    <s v="80.02.10"/>
    <s v="Retenções Descontos Judiciais"/>
    <s v="80.02.10.21"/>
    <x v="68"/>
    <x v="0"/>
    <x v="6"/>
    <x v="1"/>
    <x v="1"/>
    <x v="2"/>
    <x v="2"/>
    <x v="0"/>
    <x v="4"/>
    <s v="2025-03-??"/>
    <x v="0"/>
    <n v="4533"/>
    <x v="3"/>
    <n v="0"/>
    <x v="1"/>
    <n v="0"/>
    <x v="608"/>
    <m/>
    <x v="0"/>
    <x v="12"/>
    <m/>
    <s v="Retenções Descontos Judiciais"/>
    <x v="2"/>
    <m/>
    <x v="0"/>
    <x v="1"/>
    <x v="1"/>
    <x v="1"/>
    <x v="0"/>
    <x v="0"/>
    <x v="0"/>
    <x v="0"/>
    <x v="0"/>
    <x v="0"/>
    <x v="0"/>
    <s v="Retenções Descontos Judiciais"/>
    <x v="0"/>
    <x v="0"/>
    <x v="0"/>
    <x v="0"/>
    <x v="2"/>
    <x v="0"/>
    <x v="0"/>
    <x v="2"/>
    <x v="1"/>
    <x v="2"/>
    <x v="12"/>
    <x v="0"/>
    <m/>
  </r>
  <r>
    <x v="0"/>
    <n v="0"/>
    <n v="0"/>
    <n v="4533"/>
    <n v="0"/>
    <x v="5628"/>
    <x v="0"/>
    <x v="1"/>
    <x v="0"/>
    <s v="80.02.10.21"/>
    <x v="19"/>
    <x v="4"/>
    <x v="4"/>
    <s v="Outros"/>
    <s v="80.02.10"/>
    <s v="Retenções Descontos Judiciais"/>
    <s v="80.02.10.21"/>
    <x v="68"/>
    <x v="0"/>
    <x v="6"/>
    <x v="1"/>
    <x v="1"/>
    <x v="2"/>
    <x v="2"/>
    <x v="0"/>
    <x v="2"/>
    <s v="2025-04-??"/>
    <x v="1"/>
    <n v="4533"/>
    <x v="3"/>
    <n v="0"/>
    <x v="1"/>
    <n v="0"/>
    <x v="608"/>
    <m/>
    <x v="0"/>
    <x v="12"/>
    <m/>
    <s v="Retenções Descontos Judiciais"/>
    <x v="2"/>
    <m/>
    <x v="0"/>
    <x v="1"/>
    <x v="1"/>
    <x v="1"/>
    <x v="0"/>
    <x v="0"/>
    <x v="0"/>
    <x v="0"/>
    <x v="0"/>
    <x v="0"/>
    <x v="0"/>
    <s v="Retenções Descontos Judiciais"/>
    <x v="0"/>
    <x v="0"/>
    <x v="0"/>
    <x v="0"/>
    <x v="2"/>
    <x v="0"/>
    <x v="0"/>
    <x v="2"/>
    <x v="1"/>
    <x v="2"/>
    <x v="12"/>
    <x v="0"/>
    <m/>
  </r>
  <r>
    <x v="0"/>
    <n v="0"/>
    <n v="0"/>
    <n v="12766"/>
    <n v="0"/>
    <x v="5628"/>
    <x v="0"/>
    <x v="1"/>
    <x v="0"/>
    <s v="80.02.10.21"/>
    <x v="19"/>
    <x v="4"/>
    <x v="4"/>
    <s v="Outros"/>
    <s v="80.02.10"/>
    <s v="Retenções Descontos Judiciais"/>
    <s v="80.02.10.21"/>
    <x v="68"/>
    <x v="0"/>
    <x v="6"/>
    <x v="1"/>
    <x v="1"/>
    <x v="2"/>
    <x v="2"/>
    <x v="0"/>
    <x v="3"/>
    <s v="2025-05-??"/>
    <x v="1"/>
    <n v="12766"/>
    <x v="3"/>
    <n v="0"/>
    <x v="1"/>
    <n v="0"/>
    <x v="608"/>
    <m/>
    <x v="0"/>
    <x v="12"/>
    <m/>
    <s v="Retenções Descontos Judiciais"/>
    <x v="2"/>
    <m/>
    <x v="0"/>
    <x v="1"/>
    <x v="1"/>
    <x v="1"/>
    <x v="0"/>
    <x v="0"/>
    <x v="0"/>
    <x v="0"/>
    <x v="0"/>
    <x v="0"/>
    <x v="0"/>
    <s v="Retenções Descontos Judiciais"/>
    <x v="0"/>
    <x v="0"/>
    <x v="0"/>
    <x v="0"/>
    <x v="2"/>
    <x v="0"/>
    <x v="0"/>
    <x v="2"/>
    <x v="1"/>
    <x v="2"/>
    <x v="12"/>
    <x v="0"/>
    <m/>
  </r>
  <r>
    <x v="0"/>
    <n v="0"/>
    <n v="0"/>
    <n v="12766"/>
    <n v="0"/>
    <x v="5628"/>
    <x v="0"/>
    <x v="1"/>
    <x v="0"/>
    <s v="80.02.10.21"/>
    <x v="19"/>
    <x v="4"/>
    <x v="4"/>
    <s v="Outros"/>
    <s v="80.02.10"/>
    <s v="Retenções Descontos Judiciais"/>
    <s v="80.02.10.21"/>
    <x v="68"/>
    <x v="0"/>
    <x v="6"/>
    <x v="1"/>
    <x v="1"/>
    <x v="2"/>
    <x v="2"/>
    <x v="0"/>
    <x v="5"/>
    <s v="2025-06-??"/>
    <x v="1"/>
    <n v="12766"/>
    <x v="3"/>
    <n v="0"/>
    <x v="1"/>
    <n v="0"/>
    <x v="608"/>
    <m/>
    <x v="0"/>
    <x v="12"/>
    <m/>
    <s v="Retenções Descontos Judiciais"/>
    <x v="2"/>
    <m/>
    <x v="0"/>
    <x v="1"/>
    <x v="1"/>
    <x v="1"/>
    <x v="0"/>
    <x v="0"/>
    <x v="0"/>
    <x v="0"/>
    <x v="0"/>
    <x v="0"/>
    <x v="0"/>
    <s v="Retenções Descontos Judiciais"/>
    <x v="0"/>
    <x v="0"/>
    <x v="0"/>
    <x v="0"/>
    <x v="2"/>
    <x v="0"/>
    <x v="0"/>
    <x v="2"/>
    <x v="1"/>
    <x v="2"/>
    <x v="12"/>
    <x v="0"/>
    <m/>
  </r>
  <r>
    <x v="0"/>
    <n v="0"/>
    <n v="0"/>
    <n v="12766"/>
    <n v="0"/>
    <x v="5628"/>
    <x v="0"/>
    <x v="1"/>
    <x v="0"/>
    <s v="80.02.10.21"/>
    <x v="19"/>
    <x v="4"/>
    <x v="4"/>
    <s v="Outros"/>
    <s v="80.02.10"/>
    <s v="Retenções Descontos Judiciais"/>
    <s v="80.02.10.21"/>
    <x v="68"/>
    <x v="0"/>
    <x v="6"/>
    <x v="1"/>
    <x v="1"/>
    <x v="2"/>
    <x v="2"/>
    <x v="0"/>
    <x v="6"/>
    <s v="2025-07-??"/>
    <x v="2"/>
    <n v="12766"/>
    <x v="3"/>
    <n v="0"/>
    <x v="1"/>
    <n v="0"/>
    <x v="608"/>
    <m/>
    <x v="0"/>
    <x v="12"/>
    <m/>
    <s v="Retenções Descontos Judiciais"/>
    <x v="2"/>
    <m/>
    <x v="0"/>
    <x v="1"/>
    <x v="1"/>
    <x v="1"/>
    <x v="0"/>
    <x v="0"/>
    <x v="0"/>
    <x v="0"/>
    <x v="0"/>
    <x v="0"/>
    <x v="0"/>
    <s v="Retenções Descontos Judiciais"/>
    <x v="0"/>
    <x v="0"/>
    <x v="0"/>
    <x v="0"/>
    <x v="2"/>
    <x v="0"/>
    <x v="0"/>
    <x v="2"/>
    <x v="1"/>
    <x v="2"/>
    <x v="12"/>
    <x v="0"/>
    <m/>
  </r>
  <r>
    <x v="0"/>
    <n v="0"/>
    <n v="0"/>
    <n v="12766"/>
    <n v="0"/>
    <x v="5628"/>
    <x v="0"/>
    <x v="1"/>
    <x v="0"/>
    <s v="80.02.10.21"/>
    <x v="19"/>
    <x v="4"/>
    <x v="4"/>
    <s v="Outros"/>
    <s v="80.02.10"/>
    <s v="Retenções Descontos Judiciais"/>
    <s v="80.02.10.21"/>
    <x v="68"/>
    <x v="0"/>
    <x v="6"/>
    <x v="1"/>
    <x v="1"/>
    <x v="2"/>
    <x v="2"/>
    <x v="0"/>
    <x v="7"/>
    <s v="2025-08-??"/>
    <x v="2"/>
    <n v="12766"/>
    <x v="3"/>
    <n v="0"/>
    <x v="1"/>
    <n v="0"/>
    <x v="608"/>
    <m/>
    <x v="0"/>
    <x v="12"/>
    <m/>
    <s v="Retenções Descontos Judiciais"/>
    <x v="2"/>
    <m/>
    <x v="0"/>
    <x v="1"/>
    <x v="1"/>
    <x v="1"/>
    <x v="0"/>
    <x v="0"/>
    <x v="0"/>
    <x v="0"/>
    <x v="0"/>
    <x v="0"/>
    <x v="0"/>
    <s v="Retenções Descontos Judiciais"/>
    <x v="0"/>
    <x v="0"/>
    <x v="0"/>
    <x v="0"/>
    <x v="2"/>
    <x v="0"/>
    <x v="0"/>
    <x v="2"/>
    <x v="1"/>
    <x v="2"/>
    <x v="12"/>
    <x v="0"/>
    <m/>
  </r>
  <r>
    <x v="0"/>
    <n v="0"/>
    <n v="0"/>
    <n v="12766"/>
    <n v="0"/>
    <x v="5628"/>
    <x v="0"/>
    <x v="1"/>
    <x v="0"/>
    <s v="80.02.10.21"/>
    <x v="19"/>
    <x v="4"/>
    <x v="4"/>
    <s v="Outros"/>
    <s v="80.02.10"/>
    <s v="Retenções Descontos Judiciais"/>
    <s v="80.02.10.21"/>
    <x v="68"/>
    <x v="0"/>
    <x v="6"/>
    <x v="1"/>
    <x v="1"/>
    <x v="2"/>
    <x v="2"/>
    <x v="0"/>
    <x v="8"/>
    <s v="2025-09-??"/>
    <x v="2"/>
    <n v="12766"/>
    <x v="3"/>
    <n v="0"/>
    <x v="1"/>
    <n v="0"/>
    <x v="608"/>
    <m/>
    <x v="0"/>
    <x v="12"/>
    <m/>
    <s v="Retenções Descontos Judiciais"/>
    <x v="2"/>
    <m/>
    <x v="0"/>
    <x v="1"/>
    <x v="1"/>
    <x v="1"/>
    <x v="0"/>
    <x v="0"/>
    <x v="0"/>
    <x v="0"/>
    <x v="0"/>
    <x v="0"/>
    <x v="0"/>
    <s v="Retenções Descontos Judiciais"/>
    <x v="0"/>
    <x v="0"/>
    <x v="0"/>
    <x v="0"/>
    <x v="2"/>
    <x v="0"/>
    <x v="0"/>
    <x v="2"/>
    <x v="1"/>
    <x v="2"/>
    <x v="12"/>
    <x v="0"/>
    <m/>
  </r>
  <r>
    <x v="0"/>
    <n v="0"/>
    <n v="0"/>
    <n v="12766"/>
    <n v="0"/>
    <x v="5628"/>
    <x v="0"/>
    <x v="1"/>
    <x v="0"/>
    <s v="80.02.10.21"/>
    <x v="19"/>
    <x v="4"/>
    <x v="4"/>
    <s v="Outros"/>
    <s v="80.02.10"/>
    <s v="Retenções Descontos Judiciais"/>
    <s v="80.02.10.21"/>
    <x v="68"/>
    <x v="0"/>
    <x v="6"/>
    <x v="1"/>
    <x v="1"/>
    <x v="2"/>
    <x v="2"/>
    <x v="0"/>
    <x v="9"/>
    <s v="2025-10-??"/>
    <x v="3"/>
    <n v="12766"/>
    <x v="3"/>
    <n v="0"/>
    <x v="1"/>
    <n v="0"/>
    <x v="608"/>
    <m/>
    <x v="0"/>
    <x v="12"/>
    <m/>
    <s v="Retenções Descontos Judiciais"/>
    <x v="2"/>
    <m/>
    <x v="0"/>
    <x v="1"/>
    <x v="1"/>
    <x v="1"/>
    <x v="0"/>
    <x v="0"/>
    <x v="0"/>
    <x v="0"/>
    <x v="0"/>
    <x v="0"/>
    <x v="0"/>
    <s v="Retenções Descontos Judiciais"/>
    <x v="0"/>
    <x v="0"/>
    <x v="0"/>
    <x v="0"/>
    <x v="2"/>
    <x v="0"/>
    <x v="0"/>
    <x v="2"/>
    <x v="1"/>
    <x v="2"/>
    <x v="12"/>
    <x v="0"/>
    <m/>
  </r>
  <r>
    <x v="0"/>
    <n v="0"/>
    <n v="0"/>
    <n v="12766"/>
    <n v="0"/>
    <x v="5628"/>
    <x v="0"/>
    <x v="1"/>
    <x v="0"/>
    <s v="80.02.10.21"/>
    <x v="19"/>
    <x v="4"/>
    <x v="4"/>
    <s v="Outros"/>
    <s v="80.02.10"/>
    <s v="Retenções Descontos Judiciais"/>
    <s v="80.02.10.21"/>
    <x v="68"/>
    <x v="0"/>
    <x v="6"/>
    <x v="1"/>
    <x v="1"/>
    <x v="2"/>
    <x v="2"/>
    <x v="0"/>
    <x v="10"/>
    <s v="2025-11-??"/>
    <x v="3"/>
    <n v="12766"/>
    <x v="3"/>
    <n v="0"/>
    <x v="1"/>
    <n v="0"/>
    <x v="608"/>
    <m/>
    <x v="0"/>
    <x v="12"/>
    <m/>
    <s v="Retenções Descontos Judiciais"/>
    <x v="2"/>
    <m/>
    <x v="0"/>
    <x v="1"/>
    <x v="1"/>
    <x v="1"/>
    <x v="0"/>
    <x v="0"/>
    <x v="0"/>
    <x v="0"/>
    <x v="0"/>
    <x v="0"/>
    <x v="0"/>
    <s v="Retenções Descontos Judiciais"/>
    <x v="0"/>
    <x v="0"/>
    <x v="0"/>
    <x v="0"/>
    <x v="2"/>
    <x v="0"/>
    <x v="0"/>
    <x v="2"/>
    <x v="1"/>
    <x v="2"/>
    <x v="12"/>
    <x v="0"/>
    <m/>
  </r>
  <r>
    <x v="0"/>
    <n v="0"/>
    <n v="0"/>
    <n v="12766"/>
    <n v="0"/>
    <x v="5628"/>
    <x v="0"/>
    <x v="1"/>
    <x v="0"/>
    <s v="80.02.10.21"/>
    <x v="19"/>
    <x v="4"/>
    <x v="4"/>
    <s v="Outros"/>
    <s v="80.02.10"/>
    <s v="Retenções Descontos Judiciais"/>
    <s v="80.02.10.21"/>
    <x v="68"/>
    <x v="0"/>
    <x v="6"/>
    <x v="1"/>
    <x v="1"/>
    <x v="2"/>
    <x v="2"/>
    <x v="0"/>
    <x v="11"/>
    <s v="2025-12-??"/>
    <x v="3"/>
    <n v="12766"/>
    <x v="3"/>
    <n v="0"/>
    <x v="1"/>
    <n v="0"/>
    <x v="608"/>
    <m/>
    <x v="0"/>
    <x v="12"/>
    <m/>
    <s v="Retenções Descontos Judiciais"/>
    <x v="2"/>
    <m/>
    <x v="0"/>
    <x v="1"/>
    <x v="1"/>
    <x v="1"/>
    <x v="0"/>
    <x v="0"/>
    <x v="0"/>
    <x v="0"/>
    <x v="0"/>
    <x v="0"/>
    <x v="0"/>
    <s v="Retenções Descontos Judiciais"/>
    <x v="0"/>
    <x v="0"/>
    <x v="0"/>
    <x v="0"/>
    <x v="2"/>
    <x v="0"/>
    <x v="0"/>
    <x v="2"/>
    <x v="1"/>
    <x v="2"/>
    <x v="12"/>
    <x v="0"/>
    <m/>
  </r>
  <r>
    <x v="0"/>
    <n v="0"/>
    <n v="0"/>
    <n v="424430"/>
    <n v="0"/>
    <x v="5628"/>
    <x v="0"/>
    <x v="1"/>
    <x v="0"/>
    <s v="03.03.10"/>
    <x v="15"/>
    <x v="0"/>
    <x v="5"/>
    <s v="Receitas Da Câmara"/>
    <s v="03.03.10"/>
    <s v="Receitas Da Câmara"/>
    <s v="03.03.10"/>
    <x v="24"/>
    <x v="0"/>
    <x v="4"/>
    <x v="5"/>
    <x v="0"/>
    <x v="0"/>
    <x v="2"/>
    <x v="0"/>
    <x v="1"/>
    <s v="2025-01-??"/>
    <x v="0"/>
    <n v="424430"/>
    <x v="3"/>
    <n v="0"/>
    <x v="1"/>
    <n v="0"/>
    <x v="608"/>
    <m/>
    <x v="0"/>
    <x v="12"/>
    <m/>
    <s v="Receitas Da Câmara"/>
    <x v="2"/>
    <s v="RDC"/>
    <x v="0"/>
    <x v="1"/>
    <x v="1"/>
    <x v="1"/>
    <x v="0"/>
    <x v="0"/>
    <x v="0"/>
    <x v="0"/>
    <x v="0"/>
    <x v="0"/>
    <x v="0"/>
    <s v="Receitas Da Câmara"/>
    <x v="0"/>
    <x v="0"/>
    <x v="0"/>
    <x v="0"/>
    <x v="0"/>
    <x v="0"/>
    <x v="0"/>
    <x v="2"/>
    <x v="1"/>
    <x v="2"/>
    <x v="12"/>
    <x v="0"/>
    <m/>
  </r>
  <r>
    <x v="0"/>
    <n v="0"/>
    <n v="0"/>
    <n v="118330"/>
    <n v="0"/>
    <x v="5628"/>
    <x v="0"/>
    <x v="1"/>
    <x v="0"/>
    <s v="03.03.10"/>
    <x v="15"/>
    <x v="0"/>
    <x v="5"/>
    <s v="Receitas Da Câmara"/>
    <s v="03.03.10"/>
    <s v="Receitas Da Câmara"/>
    <s v="03.03.10"/>
    <x v="24"/>
    <x v="0"/>
    <x v="4"/>
    <x v="5"/>
    <x v="0"/>
    <x v="0"/>
    <x v="2"/>
    <x v="0"/>
    <x v="0"/>
    <s v="2025-02-??"/>
    <x v="0"/>
    <n v="118330"/>
    <x v="3"/>
    <n v="0"/>
    <x v="1"/>
    <n v="0"/>
    <x v="608"/>
    <m/>
    <x v="0"/>
    <x v="12"/>
    <m/>
    <s v="Receitas Da Câmara"/>
    <x v="2"/>
    <s v="RDC"/>
    <x v="0"/>
    <x v="1"/>
    <x v="1"/>
    <x v="1"/>
    <x v="0"/>
    <x v="0"/>
    <x v="0"/>
    <x v="0"/>
    <x v="0"/>
    <x v="0"/>
    <x v="0"/>
    <s v="Receitas Da Câmara"/>
    <x v="0"/>
    <x v="0"/>
    <x v="0"/>
    <x v="0"/>
    <x v="0"/>
    <x v="0"/>
    <x v="0"/>
    <x v="2"/>
    <x v="1"/>
    <x v="2"/>
    <x v="12"/>
    <x v="0"/>
    <m/>
  </r>
  <r>
    <x v="0"/>
    <n v="0"/>
    <n v="0"/>
    <n v="71310"/>
    <n v="0"/>
    <x v="5628"/>
    <x v="0"/>
    <x v="1"/>
    <x v="0"/>
    <s v="03.03.10"/>
    <x v="15"/>
    <x v="0"/>
    <x v="5"/>
    <s v="Receitas Da Câmara"/>
    <s v="03.03.10"/>
    <s v="Receitas Da Câmara"/>
    <s v="03.03.10"/>
    <x v="24"/>
    <x v="0"/>
    <x v="4"/>
    <x v="5"/>
    <x v="0"/>
    <x v="0"/>
    <x v="2"/>
    <x v="0"/>
    <x v="4"/>
    <s v="2025-03-??"/>
    <x v="0"/>
    <n v="71310"/>
    <x v="3"/>
    <n v="0"/>
    <x v="1"/>
    <n v="0"/>
    <x v="608"/>
    <m/>
    <x v="0"/>
    <x v="12"/>
    <m/>
    <s v="Receitas Da Câmara"/>
    <x v="2"/>
    <s v="RDC"/>
    <x v="0"/>
    <x v="1"/>
    <x v="1"/>
    <x v="1"/>
    <x v="0"/>
    <x v="0"/>
    <x v="0"/>
    <x v="0"/>
    <x v="0"/>
    <x v="0"/>
    <x v="0"/>
    <s v="Receitas Da Câmara"/>
    <x v="0"/>
    <x v="0"/>
    <x v="0"/>
    <x v="0"/>
    <x v="0"/>
    <x v="0"/>
    <x v="0"/>
    <x v="2"/>
    <x v="1"/>
    <x v="2"/>
    <x v="12"/>
    <x v="0"/>
    <m/>
  </r>
  <r>
    <x v="0"/>
    <n v="0"/>
    <n v="0"/>
    <n v="78950"/>
    <n v="0"/>
    <x v="5628"/>
    <x v="0"/>
    <x v="1"/>
    <x v="0"/>
    <s v="03.03.10"/>
    <x v="15"/>
    <x v="0"/>
    <x v="5"/>
    <s v="Receitas Da Câmara"/>
    <s v="03.03.10"/>
    <s v="Receitas Da Câmara"/>
    <s v="03.03.10"/>
    <x v="24"/>
    <x v="0"/>
    <x v="4"/>
    <x v="5"/>
    <x v="0"/>
    <x v="0"/>
    <x v="2"/>
    <x v="0"/>
    <x v="2"/>
    <s v="2025-04-??"/>
    <x v="1"/>
    <n v="78950"/>
    <x v="3"/>
    <n v="0"/>
    <x v="1"/>
    <n v="0"/>
    <x v="608"/>
    <m/>
    <x v="0"/>
    <x v="12"/>
    <m/>
    <s v="Receitas Da Câmara"/>
    <x v="2"/>
    <s v="RDC"/>
    <x v="0"/>
    <x v="1"/>
    <x v="1"/>
    <x v="1"/>
    <x v="0"/>
    <x v="0"/>
    <x v="0"/>
    <x v="0"/>
    <x v="0"/>
    <x v="0"/>
    <x v="0"/>
    <s v="Receitas Da Câmara"/>
    <x v="0"/>
    <x v="0"/>
    <x v="0"/>
    <x v="0"/>
    <x v="0"/>
    <x v="0"/>
    <x v="0"/>
    <x v="2"/>
    <x v="1"/>
    <x v="2"/>
    <x v="12"/>
    <x v="0"/>
    <m/>
  </r>
  <r>
    <x v="0"/>
    <n v="0"/>
    <n v="0"/>
    <n v="190315"/>
    <n v="0"/>
    <x v="5628"/>
    <x v="0"/>
    <x v="1"/>
    <x v="0"/>
    <s v="03.03.10"/>
    <x v="15"/>
    <x v="0"/>
    <x v="5"/>
    <s v="Receitas Da Câmara"/>
    <s v="03.03.10"/>
    <s v="Receitas Da Câmara"/>
    <s v="03.03.10"/>
    <x v="24"/>
    <x v="0"/>
    <x v="4"/>
    <x v="5"/>
    <x v="0"/>
    <x v="0"/>
    <x v="2"/>
    <x v="0"/>
    <x v="3"/>
    <s v="2025-05-??"/>
    <x v="1"/>
    <n v="190315"/>
    <x v="3"/>
    <n v="0"/>
    <x v="1"/>
    <n v="0"/>
    <x v="608"/>
    <m/>
    <x v="0"/>
    <x v="12"/>
    <m/>
    <s v="Receitas Da Câmara"/>
    <x v="2"/>
    <s v="RDC"/>
    <x v="0"/>
    <x v="1"/>
    <x v="1"/>
    <x v="1"/>
    <x v="0"/>
    <x v="0"/>
    <x v="0"/>
    <x v="0"/>
    <x v="0"/>
    <x v="0"/>
    <x v="0"/>
    <s v="Receitas Da Câmara"/>
    <x v="0"/>
    <x v="0"/>
    <x v="0"/>
    <x v="0"/>
    <x v="0"/>
    <x v="0"/>
    <x v="0"/>
    <x v="2"/>
    <x v="1"/>
    <x v="2"/>
    <x v="12"/>
    <x v="0"/>
    <m/>
  </r>
  <r>
    <x v="0"/>
    <n v="0"/>
    <n v="0"/>
    <n v="95643"/>
    <n v="0"/>
    <x v="5628"/>
    <x v="0"/>
    <x v="1"/>
    <x v="0"/>
    <s v="03.03.10"/>
    <x v="15"/>
    <x v="0"/>
    <x v="5"/>
    <s v="Receitas Da Câmara"/>
    <s v="03.03.10"/>
    <s v="Receitas Da Câmara"/>
    <s v="03.03.10"/>
    <x v="24"/>
    <x v="0"/>
    <x v="4"/>
    <x v="5"/>
    <x v="0"/>
    <x v="0"/>
    <x v="2"/>
    <x v="0"/>
    <x v="5"/>
    <s v="2025-06-??"/>
    <x v="1"/>
    <n v="95643"/>
    <x v="3"/>
    <n v="0"/>
    <x v="1"/>
    <n v="0"/>
    <x v="608"/>
    <m/>
    <x v="0"/>
    <x v="12"/>
    <m/>
    <s v="Receitas Da Câmara"/>
    <x v="2"/>
    <s v="RDC"/>
    <x v="0"/>
    <x v="1"/>
    <x v="1"/>
    <x v="1"/>
    <x v="0"/>
    <x v="0"/>
    <x v="0"/>
    <x v="0"/>
    <x v="0"/>
    <x v="0"/>
    <x v="0"/>
    <s v="Receitas Da Câmara"/>
    <x v="0"/>
    <x v="0"/>
    <x v="0"/>
    <x v="0"/>
    <x v="0"/>
    <x v="0"/>
    <x v="0"/>
    <x v="2"/>
    <x v="1"/>
    <x v="2"/>
    <x v="12"/>
    <x v="0"/>
    <m/>
  </r>
  <r>
    <x v="0"/>
    <n v="0"/>
    <n v="0"/>
    <n v="91810"/>
    <n v="0"/>
    <x v="5628"/>
    <x v="0"/>
    <x v="1"/>
    <x v="0"/>
    <s v="03.03.10"/>
    <x v="15"/>
    <x v="0"/>
    <x v="5"/>
    <s v="Receitas Da Câmara"/>
    <s v="03.03.10"/>
    <s v="Receitas Da Câmara"/>
    <s v="03.03.10"/>
    <x v="24"/>
    <x v="0"/>
    <x v="4"/>
    <x v="5"/>
    <x v="0"/>
    <x v="0"/>
    <x v="2"/>
    <x v="0"/>
    <x v="6"/>
    <s v="2025-07-??"/>
    <x v="2"/>
    <n v="91810"/>
    <x v="3"/>
    <n v="0"/>
    <x v="1"/>
    <n v="0"/>
    <x v="608"/>
    <m/>
    <x v="0"/>
    <x v="12"/>
    <m/>
    <s v="Receitas Da Câmara"/>
    <x v="2"/>
    <s v="RDC"/>
    <x v="0"/>
    <x v="1"/>
    <x v="1"/>
    <x v="1"/>
    <x v="0"/>
    <x v="0"/>
    <x v="0"/>
    <x v="0"/>
    <x v="0"/>
    <x v="0"/>
    <x v="0"/>
    <s v="Receitas Da Câmara"/>
    <x v="0"/>
    <x v="0"/>
    <x v="0"/>
    <x v="0"/>
    <x v="0"/>
    <x v="0"/>
    <x v="0"/>
    <x v="2"/>
    <x v="1"/>
    <x v="2"/>
    <x v="12"/>
    <x v="0"/>
    <m/>
  </r>
  <r>
    <x v="0"/>
    <n v="0"/>
    <n v="0"/>
    <n v="773450"/>
    <n v="0"/>
    <x v="5628"/>
    <x v="0"/>
    <x v="1"/>
    <x v="0"/>
    <s v="03.03.10"/>
    <x v="15"/>
    <x v="0"/>
    <x v="5"/>
    <s v="Receitas Da Câmara"/>
    <s v="03.03.10"/>
    <s v="Receitas Da Câmara"/>
    <s v="03.03.10"/>
    <x v="24"/>
    <x v="0"/>
    <x v="4"/>
    <x v="5"/>
    <x v="0"/>
    <x v="0"/>
    <x v="2"/>
    <x v="0"/>
    <x v="7"/>
    <s v="2025-08-??"/>
    <x v="2"/>
    <n v="773450"/>
    <x v="3"/>
    <n v="0"/>
    <x v="1"/>
    <n v="0"/>
    <x v="608"/>
    <m/>
    <x v="0"/>
    <x v="12"/>
    <m/>
    <s v="Receitas Da Câmara"/>
    <x v="2"/>
    <s v="RDC"/>
    <x v="0"/>
    <x v="1"/>
    <x v="1"/>
    <x v="1"/>
    <x v="0"/>
    <x v="0"/>
    <x v="0"/>
    <x v="0"/>
    <x v="0"/>
    <x v="0"/>
    <x v="0"/>
    <s v="Receitas Da Câmara"/>
    <x v="0"/>
    <x v="0"/>
    <x v="0"/>
    <x v="0"/>
    <x v="0"/>
    <x v="0"/>
    <x v="0"/>
    <x v="2"/>
    <x v="1"/>
    <x v="2"/>
    <x v="12"/>
    <x v="0"/>
    <m/>
  </r>
  <r>
    <x v="0"/>
    <n v="0"/>
    <n v="0"/>
    <n v="336110"/>
    <n v="0"/>
    <x v="5628"/>
    <x v="0"/>
    <x v="1"/>
    <x v="0"/>
    <s v="03.03.10"/>
    <x v="15"/>
    <x v="0"/>
    <x v="5"/>
    <s v="Receitas Da Câmara"/>
    <s v="03.03.10"/>
    <s v="Receitas Da Câmara"/>
    <s v="03.03.10"/>
    <x v="24"/>
    <x v="0"/>
    <x v="4"/>
    <x v="5"/>
    <x v="0"/>
    <x v="0"/>
    <x v="2"/>
    <x v="0"/>
    <x v="8"/>
    <s v="2025-09-??"/>
    <x v="2"/>
    <n v="336110"/>
    <x v="3"/>
    <n v="0"/>
    <x v="1"/>
    <n v="0"/>
    <x v="608"/>
    <m/>
    <x v="0"/>
    <x v="12"/>
    <m/>
    <s v="Receitas Da Câmara"/>
    <x v="2"/>
    <s v="RDC"/>
    <x v="0"/>
    <x v="1"/>
    <x v="1"/>
    <x v="1"/>
    <x v="0"/>
    <x v="0"/>
    <x v="0"/>
    <x v="0"/>
    <x v="0"/>
    <x v="0"/>
    <x v="0"/>
    <s v="Receitas Da Câmara"/>
    <x v="0"/>
    <x v="0"/>
    <x v="0"/>
    <x v="0"/>
    <x v="0"/>
    <x v="0"/>
    <x v="0"/>
    <x v="2"/>
    <x v="1"/>
    <x v="2"/>
    <x v="12"/>
    <x v="0"/>
    <m/>
  </r>
  <r>
    <x v="0"/>
    <n v="0"/>
    <n v="0"/>
    <n v="80670"/>
    <n v="0"/>
    <x v="5628"/>
    <x v="0"/>
    <x v="1"/>
    <x v="0"/>
    <s v="03.03.10"/>
    <x v="15"/>
    <x v="0"/>
    <x v="5"/>
    <s v="Receitas Da Câmara"/>
    <s v="03.03.10"/>
    <s v="Receitas Da Câmara"/>
    <s v="03.03.10"/>
    <x v="24"/>
    <x v="0"/>
    <x v="4"/>
    <x v="5"/>
    <x v="0"/>
    <x v="0"/>
    <x v="2"/>
    <x v="0"/>
    <x v="9"/>
    <s v="2025-10-??"/>
    <x v="3"/>
    <n v="80670"/>
    <x v="3"/>
    <n v="0"/>
    <x v="1"/>
    <n v="0"/>
    <x v="608"/>
    <m/>
    <x v="0"/>
    <x v="12"/>
    <m/>
    <s v="Receitas Da Câmara"/>
    <x v="2"/>
    <s v="RDC"/>
    <x v="0"/>
    <x v="1"/>
    <x v="1"/>
    <x v="1"/>
    <x v="0"/>
    <x v="0"/>
    <x v="0"/>
    <x v="0"/>
    <x v="0"/>
    <x v="0"/>
    <x v="0"/>
    <s v="Receitas Da Câmara"/>
    <x v="0"/>
    <x v="0"/>
    <x v="0"/>
    <x v="0"/>
    <x v="0"/>
    <x v="0"/>
    <x v="0"/>
    <x v="2"/>
    <x v="1"/>
    <x v="2"/>
    <x v="12"/>
    <x v="0"/>
    <m/>
  </r>
  <r>
    <x v="0"/>
    <n v="0"/>
    <n v="0"/>
    <n v="60020"/>
    <n v="0"/>
    <x v="5628"/>
    <x v="0"/>
    <x v="1"/>
    <x v="0"/>
    <s v="03.03.10"/>
    <x v="15"/>
    <x v="0"/>
    <x v="5"/>
    <s v="Receitas Da Câmara"/>
    <s v="03.03.10"/>
    <s v="Receitas Da Câmara"/>
    <s v="03.03.10"/>
    <x v="24"/>
    <x v="0"/>
    <x v="4"/>
    <x v="5"/>
    <x v="0"/>
    <x v="0"/>
    <x v="2"/>
    <x v="0"/>
    <x v="10"/>
    <s v="2025-11-??"/>
    <x v="3"/>
    <n v="60020"/>
    <x v="3"/>
    <n v="0"/>
    <x v="1"/>
    <n v="0"/>
    <x v="608"/>
    <m/>
    <x v="0"/>
    <x v="12"/>
    <m/>
    <s v="Receitas Da Câmara"/>
    <x v="2"/>
    <s v="RDC"/>
    <x v="0"/>
    <x v="1"/>
    <x v="1"/>
    <x v="1"/>
    <x v="0"/>
    <x v="0"/>
    <x v="0"/>
    <x v="0"/>
    <x v="0"/>
    <x v="0"/>
    <x v="0"/>
    <s v="Receitas Da Câmara"/>
    <x v="0"/>
    <x v="0"/>
    <x v="0"/>
    <x v="0"/>
    <x v="0"/>
    <x v="0"/>
    <x v="0"/>
    <x v="2"/>
    <x v="1"/>
    <x v="2"/>
    <x v="12"/>
    <x v="0"/>
    <m/>
  </r>
  <r>
    <x v="0"/>
    <n v="0"/>
    <n v="0"/>
    <n v="453160"/>
    <n v="0"/>
    <x v="5628"/>
    <x v="0"/>
    <x v="1"/>
    <x v="0"/>
    <s v="03.03.10"/>
    <x v="15"/>
    <x v="0"/>
    <x v="5"/>
    <s v="Receitas Da Câmara"/>
    <s v="03.03.10"/>
    <s v="Receitas Da Câmara"/>
    <s v="03.03.10"/>
    <x v="24"/>
    <x v="0"/>
    <x v="4"/>
    <x v="5"/>
    <x v="0"/>
    <x v="0"/>
    <x v="2"/>
    <x v="0"/>
    <x v="11"/>
    <s v="2025-12-??"/>
    <x v="3"/>
    <n v="453160"/>
    <x v="3"/>
    <n v="0"/>
    <x v="1"/>
    <n v="0"/>
    <x v="608"/>
    <m/>
    <x v="0"/>
    <x v="12"/>
    <m/>
    <s v="Receitas Da Câmara"/>
    <x v="2"/>
    <s v="RDC"/>
    <x v="0"/>
    <x v="1"/>
    <x v="1"/>
    <x v="1"/>
    <x v="0"/>
    <x v="0"/>
    <x v="0"/>
    <x v="0"/>
    <x v="0"/>
    <x v="0"/>
    <x v="0"/>
    <s v="Receitas Da Câmara"/>
    <x v="0"/>
    <x v="0"/>
    <x v="0"/>
    <x v="0"/>
    <x v="0"/>
    <x v="0"/>
    <x v="0"/>
    <x v="2"/>
    <x v="1"/>
    <x v="2"/>
    <x v="12"/>
    <x v="0"/>
    <m/>
  </r>
  <r>
    <x v="0"/>
    <n v="0"/>
    <n v="0"/>
    <n v="180000"/>
    <n v="0"/>
    <x v="5628"/>
    <x v="0"/>
    <x v="0"/>
    <x v="0"/>
    <s v="03.16.01"/>
    <x v="27"/>
    <x v="0"/>
    <x v="0"/>
    <s v="Assembleia Municipal"/>
    <s v="03.16.01"/>
    <s v="Assembleia Municipal"/>
    <s v="03.16.01"/>
    <x v="9"/>
    <x v="0"/>
    <x v="0"/>
    <x v="1"/>
    <x v="0"/>
    <x v="0"/>
    <x v="0"/>
    <x v="0"/>
    <x v="0"/>
    <s v="2025-02-??"/>
    <x v="0"/>
    <n v="180000"/>
    <x v="3"/>
    <n v="0"/>
    <x v="1"/>
    <n v="0"/>
    <x v="608"/>
    <m/>
    <x v="0"/>
    <x v="12"/>
    <m/>
    <s v="Assembleia Municipal"/>
    <x v="2"/>
    <s v="AM"/>
    <x v="0"/>
    <x v="1"/>
    <x v="1"/>
    <x v="1"/>
    <x v="0"/>
    <x v="0"/>
    <x v="0"/>
    <x v="0"/>
    <x v="0"/>
    <x v="0"/>
    <x v="0"/>
    <s v="Assembleia Municipal"/>
    <x v="0"/>
    <x v="0"/>
    <x v="0"/>
    <x v="0"/>
    <x v="0"/>
    <x v="0"/>
    <x v="0"/>
    <x v="2"/>
    <x v="1"/>
    <x v="2"/>
    <x v="12"/>
    <x v="0"/>
    <m/>
  </r>
  <r>
    <x v="0"/>
    <n v="0"/>
    <n v="0"/>
    <n v="180000"/>
    <n v="0"/>
    <x v="5628"/>
    <x v="0"/>
    <x v="0"/>
    <x v="0"/>
    <s v="03.16.01"/>
    <x v="27"/>
    <x v="0"/>
    <x v="0"/>
    <s v="Assembleia Municipal"/>
    <s v="03.16.01"/>
    <s v="Assembleia Municipal"/>
    <s v="03.16.01"/>
    <x v="9"/>
    <x v="0"/>
    <x v="0"/>
    <x v="1"/>
    <x v="0"/>
    <x v="0"/>
    <x v="0"/>
    <x v="0"/>
    <x v="2"/>
    <s v="2025-04-??"/>
    <x v="1"/>
    <n v="180000"/>
    <x v="3"/>
    <n v="0"/>
    <x v="1"/>
    <n v="0"/>
    <x v="608"/>
    <m/>
    <x v="0"/>
    <x v="12"/>
    <m/>
    <s v="Assembleia Municipal"/>
    <x v="2"/>
    <s v="AM"/>
    <x v="0"/>
    <x v="1"/>
    <x v="1"/>
    <x v="1"/>
    <x v="0"/>
    <x v="0"/>
    <x v="0"/>
    <x v="0"/>
    <x v="0"/>
    <x v="0"/>
    <x v="0"/>
    <s v="Assembleia Municipal"/>
    <x v="0"/>
    <x v="0"/>
    <x v="0"/>
    <x v="0"/>
    <x v="0"/>
    <x v="0"/>
    <x v="0"/>
    <x v="2"/>
    <x v="1"/>
    <x v="2"/>
    <x v="12"/>
    <x v="0"/>
    <m/>
  </r>
  <r>
    <x v="0"/>
    <n v="0"/>
    <n v="0"/>
    <n v="180000"/>
    <n v="0"/>
    <x v="5628"/>
    <x v="0"/>
    <x v="0"/>
    <x v="0"/>
    <s v="03.16.01"/>
    <x v="27"/>
    <x v="0"/>
    <x v="0"/>
    <s v="Assembleia Municipal"/>
    <s v="03.16.01"/>
    <s v="Assembleia Municipal"/>
    <s v="03.16.01"/>
    <x v="9"/>
    <x v="0"/>
    <x v="0"/>
    <x v="1"/>
    <x v="0"/>
    <x v="0"/>
    <x v="0"/>
    <x v="0"/>
    <x v="11"/>
    <s v="2025-12-??"/>
    <x v="3"/>
    <n v="180000"/>
    <x v="3"/>
    <n v="0"/>
    <x v="1"/>
    <n v="0"/>
    <x v="608"/>
    <m/>
    <x v="0"/>
    <x v="12"/>
    <m/>
    <s v="Assembleia Municipal"/>
    <x v="2"/>
    <s v="AM"/>
    <x v="0"/>
    <x v="1"/>
    <x v="1"/>
    <x v="1"/>
    <x v="0"/>
    <x v="0"/>
    <x v="0"/>
    <x v="0"/>
    <x v="0"/>
    <x v="0"/>
    <x v="0"/>
    <s v="Assembleia Municipal"/>
    <x v="0"/>
    <x v="0"/>
    <x v="0"/>
    <x v="0"/>
    <x v="0"/>
    <x v="0"/>
    <x v="0"/>
    <x v="2"/>
    <x v="1"/>
    <x v="2"/>
    <x v="12"/>
    <x v="0"/>
    <m/>
  </r>
  <r>
    <x v="0"/>
    <n v="0"/>
    <n v="0"/>
    <n v="3400"/>
    <n v="0"/>
    <x v="5628"/>
    <x v="0"/>
    <x v="0"/>
    <x v="0"/>
    <s v="03.16.01"/>
    <x v="27"/>
    <x v="0"/>
    <x v="0"/>
    <s v="Assembleia Municipal"/>
    <s v="03.16.01"/>
    <s v="Assembleia Municipal"/>
    <s v="03.16.01"/>
    <x v="8"/>
    <x v="0"/>
    <x v="0"/>
    <x v="0"/>
    <x v="0"/>
    <x v="0"/>
    <x v="0"/>
    <x v="0"/>
    <x v="1"/>
    <s v="2025-01-??"/>
    <x v="0"/>
    <n v="3400"/>
    <x v="3"/>
    <n v="7000"/>
    <x v="1"/>
    <n v="0"/>
    <x v="608"/>
    <m/>
    <x v="0"/>
    <x v="12"/>
    <m/>
    <s v="Assembleia Municipal"/>
    <x v="2"/>
    <s v="AM"/>
    <x v="0"/>
    <x v="1"/>
    <x v="1"/>
    <x v="1"/>
    <x v="0"/>
    <x v="0"/>
    <x v="0"/>
    <x v="0"/>
    <x v="0"/>
    <x v="0"/>
    <x v="0"/>
    <s v="Assembleia Municipal"/>
    <x v="0"/>
    <x v="0"/>
    <x v="0"/>
    <x v="0"/>
    <x v="0"/>
    <x v="0"/>
    <x v="0"/>
    <x v="2"/>
    <x v="1"/>
    <x v="2"/>
    <x v="12"/>
    <x v="0"/>
    <m/>
  </r>
  <r>
    <x v="0"/>
    <n v="0"/>
    <n v="0"/>
    <n v="3400"/>
    <n v="0"/>
    <x v="5628"/>
    <x v="0"/>
    <x v="0"/>
    <x v="0"/>
    <s v="03.16.01"/>
    <x v="27"/>
    <x v="0"/>
    <x v="0"/>
    <s v="Assembleia Municipal"/>
    <s v="03.16.01"/>
    <s v="Assembleia Municipal"/>
    <s v="03.16.01"/>
    <x v="8"/>
    <x v="0"/>
    <x v="0"/>
    <x v="0"/>
    <x v="0"/>
    <x v="0"/>
    <x v="0"/>
    <x v="0"/>
    <x v="0"/>
    <s v="2025-02-??"/>
    <x v="0"/>
    <n v="3400"/>
    <x v="3"/>
    <n v="7000"/>
    <x v="1"/>
    <n v="0"/>
    <x v="608"/>
    <m/>
    <x v="0"/>
    <x v="12"/>
    <m/>
    <s v="Assembleia Municipal"/>
    <x v="2"/>
    <s v="AM"/>
    <x v="0"/>
    <x v="1"/>
    <x v="1"/>
    <x v="1"/>
    <x v="0"/>
    <x v="0"/>
    <x v="0"/>
    <x v="0"/>
    <x v="0"/>
    <x v="0"/>
    <x v="0"/>
    <s v="Assembleia Municipal"/>
    <x v="0"/>
    <x v="0"/>
    <x v="0"/>
    <x v="0"/>
    <x v="0"/>
    <x v="0"/>
    <x v="0"/>
    <x v="2"/>
    <x v="1"/>
    <x v="2"/>
    <x v="12"/>
    <x v="0"/>
    <m/>
  </r>
  <r>
    <x v="0"/>
    <n v="0"/>
    <n v="0"/>
    <n v="3400"/>
    <n v="0"/>
    <x v="5628"/>
    <x v="0"/>
    <x v="0"/>
    <x v="0"/>
    <s v="03.16.01"/>
    <x v="27"/>
    <x v="0"/>
    <x v="0"/>
    <s v="Assembleia Municipal"/>
    <s v="03.16.01"/>
    <s v="Assembleia Municipal"/>
    <s v="03.16.01"/>
    <x v="8"/>
    <x v="0"/>
    <x v="0"/>
    <x v="0"/>
    <x v="0"/>
    <x v="0"/>
    <x v="0"/>
    <x v="0"/>
    <x v="4"/>
    <s v="2025-03-??"/>
    <x v="0"/>
    <n v="3400"/>
    <x v="3"/>
    <n v="7000"/>
    <x v="1"/>
    <n v="0"/>
    <x v="608"/>
    <m/>
    <x v="0"/>
    <x v="12"/>
    <m/>
    <s v="Assembleia Municipal"/>
    <x v="2"/>
    <s v="AM"/>
    <x v="0"/>
    <x v="1"/>
    <x v="1"/>
    <x v="1"/>
    <x v="0"/>
    <x v="0"/>
    <x v="0"/>
    <x v="0"/>
    <x v="0"/>
    <x v="0"/>
    <x v="0"/>
    <s v="Assembleia Municipal"/>
    <x v="0"/>
    <x v="0"/>
    <x v="0"/>
    <x v="0"/>
    <x v="0"/>
    <x v="0"/>
    <x v="0"/>
    <x v="2"/>
    <x v="1"/>
    <x v="2"/>
    <x v="12"/>
    <x v="0"/>
    <m/>
  </r>
  <r>
    <x v="0"/>
    <n v="0"/>
    <n v="0"/>
    <n v="3400"/>
    <n v="0"/>
    <x v="5628"/>
    <x v="0"/>
    <x v="0"/>
    <x v="0"/>
    <s v="03.16.01"/>
    <x v="27"/>
    <x v="0"/>
    <x v="0"/>
    <s v="Assembleia Municipal"/>
    <s v="03.16.01"/>
    <s v="Assembleia Municipal"/>
    <s v="03.16.01"/>
    <x v="8"/>
    <x v="0"/>
    <x v="0"/>
    <x v="0"/>
    <x v="0"/>
    <x v="0"/>
    <x v="0"/>
    <x v="0"/>
    <x v="2"/>
    <s v="2025-04-??"/>
    <x v="1"/>
    <n v="3400"/>
    <x v="3"/>
    <n v="7000"/>
    <x v="1"/>
    <n v="0"/>
    <x v="608"/>
    <m/>
    <x v="0"/>
    <x v="12"/>
    <m/>
    <s v="Assembleia Municipal"/>
    <x v="2"/>
    <s v="AM"/>
    <x v="0"/>
    <x v="1"/>
    <x v="1"/>
    <x v="1"/>
    <x v="0"/>
    <x v="0"/>
    <x v="0"/>
    <x v="0"/>
    <x v="0"/>
    <x v="0"/>
    <x v="0"/>
    <s v="Assembleia Municipal"/>
    <x v="0"/>
    <x v="0"/>
    <x v="0"/>
    <x v="0"/>
    <x v="0"/>
    <x v="0"/>
    <x v="0"/>
    <x v="2"/>
    <x v="1"/>
    <x v="2"/>
    <x v="12"/>
    <x v="0"/>
    <m/>
  </r>
  <r>
    <x v="0"/>
    <n v="0"/>
    <n v="0"/>
    <n v="10400"/>
    <n v="0"/>
    <x v="5628"/>
    <x v="0"/>
    <x v="0"/>
    <x v="0"/>
    <s v="03.16.01"/>
    <x v="27"/>
    <x v="0"/>
    <x v="0"/>
    <s v="Assembleia Municipal"/>
    <s v="03.16.01"/>
    <s v="Assembleia Municipal"/>
    <s v="03.16.01"/>
    <x v="8"/>
    <x v="0"/>
    <x v="0"/>
    <x v="0"/>
    <x v="0"/>
    <x v="0"/>
    <x v="0"/>
    <x v="0"/>
    <x v="3"/>
    <s v="2025-05-??"/>
    <x v="1"/>
    <n v="10400"/>
    <x v="3"/>
    <n v="7000"/>
    <x v="1"/>
    <n v="0"/>
    <x v="608"/>
    <m/>
    <x v="0"/>
    <x v="12"/>
    <m/>
    <s v="Assembleia Municipal"/>
    <x v="2"/>
    <s v="AM"/>
    <x v="0"/>
    <x v="1"/>
    <x v="1"/>
    <x v="1"/>
    <x v="0"/>
    <x v="0"/>
    <x v="0"/>
    <x v="0"/>
    <x v="0"/>
    <x v="0"/>
    <x v="0"/>
    <s v="Assembleia Municipal"/>
    <x v="0"/>
    <x v="0"/>
    <x v="0"/>
    <x v="0"/>
    <x v="0"/>
    <x v="0"/>
    <x v="0"/>
    <x v="2"/>
    <x v="1"/>
    <x v="2"/>
    <x v="12"/>
    <x v="0"/>
    <m/>
  </r>
  <r>
    <x v="0"/>
    <n v="0"/>
    <n v="0"/>
    <n v="3400"/>
    <n v="0"/>
    <x v="5628"/>
    <x v="0"/>
    <x v="0"/>
    <x v="0"/>
    <s v="03.16.01"/>
    <x v="27"/>
    <x v="0"/>
    <x v="0"/>
    <s v="Assembleia Municipal"/>
    <s v="03.16.01"/>
    <s v="Assembleia Municipal"/>
    <s v="03.16.01"/>
    <x v="8"/>
    <x v="0"/>
    <x v="0"/>
    <x v="0"/>
    <x v="0"/>
    <x v="0"/>
    <x v="0"/>
    <x v="0"/>
    <x v="5"/>
    <s v="2025-06-??"/>
    <x v="1"/>
    <n v="3400"/>
    <x v="3"/>
    <n v="7000"/>
    <x v="1"/>
    <n v="0"/>
    <x v="608"/>
    <m/>
    <x v="0"/>
    <x v="12"/>
    <m/>
    <s v="Assembleia Municipal"/>
    <x v="2"/>
    <s v="AM"/>
    <x v="0"/>
    <x v="1"/>
    <x v="1"/>
    <x v="1"/>
    <x v="0"/>
    <x v="0"/>
    <x v="0"/>
    <x v="0"/>
    <x v="0"/>
    <x v="0"/>
    <x v="0"/>
    <s v="Assembleia Municipal"/>
    <x v="0"/>
    <x v="0"/>
    <x v="0"/>
    <x v="0"/>
    <x v="0"/>
    <x v="0"/>
    <x v="0"/>
    <x v="2"/>
    <x v="1"/>
    <x v="2"/>
    <x v="12"/>
    <x v="0"/>
    <m/>
  </r>
  <r>
    <x v="0"/>
    <n v="0"/>
    <n v="0"/>
    <n v="3400"/>
    <n v="0"/>
    <x v="5628"/>
    <x v="0"/>
    <x v="0"/>
    <x v="0"/>
    <s v="03.16.01"/>
    <x v="27"/>
    <x v="0"/>
    <x v="0"/>
    <s v="Assembleia Municipal"/>
    <s v="03.16.01"/>
    <s v="Assembleia Municipal"/>
    <s v="03.16.01"/>
    <x v="8"/>
    <x v="0"/>
    <x v="0"/>
    <x v="0"/>
    <x v="0"/>
    <x v="0"/>
    <x v="0"/>
    <x v="0"/>
    <x v="6"/>
    <s v="2025-07-??"/>
    <x v="2"/>
    <n v="3400"/>
    <x v="3"/>
    <n v="7000"/>
    <x v="1"/>
    <n v="0"/>
    <x v="608"/>
    <m/>
    <x v="0"/>
    <x v="12"/>
    <m/>
    <s v="Assembleia Municipal"/>
    <x v="2"/>
    <s v="AM"/>
    <x v="0"/>
    <x v="1"/>
    <x v="1"/>
    <x v="1"/>
    <x v="0"/>
    <x v="0"/>
    <x v="0"/>
    <x v="0"/>
    <x v="0"/>
    <x v="0"/>
    <x v="0"/>
    <s v="Assembleia Municipal"/>
    <x v="0"/>
    <x v="0"/>
    <x v="0"/>
    <x v="0"/>
    <x v="0"/>
    <x v="0"/>
    <x v="0"/>
    <x v="2"/>
    <x v="1"/>
    <x v="2"/>
    <x v="12"/>
    <x v="0"/>
    <m/>
  </r>
  <r>
    <x v="0"/>
    <n v="0"/>
    <n v="0"/>
    <n v="3400"/>
    <n v="0"/>
    <x v="5628"/>
    <x v="0"/>
    <x v="0"/>
    <x v="0"/>
    <s v="03.16.01"/>
    <x v="27"/>
    <x v="0"/>
    <x v="0"/>
    <s v="Assembleia Municipal"/>
    <s v="03.16.01"/>
    <s v="Assembleia Municipal"/>
    <s v="03.16.01"/>
    <x v="8"/>
    <x v="0"/>
    <x v="0"/>
    <x v="0"/>
    <x v="0"/>
    <x v="0"/>
    <x v="0"/>
    <x v="0"/>
    <x v="7"/>
    <s v="2025-08-??"/>
    <x v="2"/>
    <n v="3400"/>
    <x v="3"/>
    <n v="7000"/>
    <x v="1"/>
    <n v="0"/>
    <x v="608"/>
    <m/>
    <x v="0"/>
    <x v="12"/>
    <m/>
    <s v="Assembleia Municipal"/>
    <x v="2"/>
    <s v="AM"/>
    <x v="0"/>
    <x v="1"/>
    <x v="1"/>
    <x v="1"/>
    <x v="0"/>
    <x v="0"/>
    <x v="0"/>
    <x v="0"/>
    <x v="0"/>
    <x v="0"/>
    <x v="0"/>
    <s v="Assembleia Municipal"/>
    <x v="0"/>
    <x v="0"/>
    <x v="0"/>
    <x v="0"/>
    <x v="0"/>
    <x v="0"/>
    <x v="0"/>
    <x v="2"/>
    <x v="1"/>
    <x v="2"/>
    <x v="12"/>
    <x v="0"/>
    <m/>
  </r>
  <r>
    <x v="0"/>
    <n v="0"/>
    <n v="0"/>
    <n v="3400"/>
    <n v="0"/>
    <x v="5628"/>
    <x v="0"/>
    <x v="0"/>
    <x v="0"/>
    <s v="03.16.01"/>
    <x v="27"/>
    <x v="0"/>
    <x v="0"/>
    <s v="Assembleia Municipal"/>
    <s v="03.16.01"/>
    <s v="Assembleia Municipal"/>
    <s v="03.16.01"/>
    <x v="8"/>
    <x v="0"/>
    <x v="0"/>
    <x v="0"/>
    <x v="0"/>
    <x v="0"/>
    <x v="0"/>
    <x v="0"/>
    <x v="8"/>
    <s v="2025-09-??"/>
    <x v="2"/>
    <n v="3400"/>
    <x v="3"/>
    <n v="7000"/>
    <x v="1"/>
    <n v="0"/>
    <x v="608"/>
    <m/>
    <x v="0"/>
    <x v="12"/>
    <m/>
    <s v="Assembleia Municipal"/>
    <x v="2"/>
    <s v="AM"/>
    <x v="0"/>
    <x v="1"/>
    <x v="1"/>
    <x v="1"/>
    <x v="0"/>
    <x v="0"/>
    <x v="0"/>
    <x v="0"/>
    <x v="0"/>
    <x v="0"/>
    <x v="0"/>
    <s v="Assembleia Municipal"/>
    <x v="0"/>
    <x v="0"/>
    <x v="0"/>
    <x v="0"/>
    <x v="0"/>
    <x v="0"/>
    <x v="0"/>
    <x v="2"/>
    <x v="1"/>
    <x v="2"/>
    <x v="12"/>
    <x v="0"/>
    <m/>
  </r>
  <r>
    <x v="0"/>
    <n v="0"/>
    <n v="0"/>
    <n v="3400"/>
    <n v="0"/>
    <x v="5628"/>
    <x v="0"/>
    <x v="0"/>
    <x v="0"/>
    <s v="03.16.01"/>
    <x v="27"/>
    <x v="0"/>
    <x v="0"/>
    <s v="Assembleia Municipal"/>
    <s v="03.16.01"/>
    <s v="Assembleia Municipal"/>
    <s v="03.16.01"/>
    <x v="8"/>
    <x v="0"/>
    <x v="0"/>
    <x v="0"/>
    <x v="0"/>
    <x v="0"/>
    <x v="0"/>
    <x v="0"/>
    <x v="9"/>
    <s v="2025-10-??"/>
    <x v="3"/>
    <n v="3400"/>
    <x v="3"/>
    <n v="7000"/>
    <x v="1"/>
    <n v="0"/>
    <x v="608"/>
    <m/>
    <x v="0"/>
    <x v="12"/>
    <m/>
    <s v="Assembleia Municipal"/>
    <x v="2"/>
    <s v="AM"/>
    <x v="0"/>
    <x v="1"/>
    <x v="1"/>
    <x v="1"/>
    <x v="0"/>
    <x v="0"/>
    <x v="0"/>
    <x v="0"/>
    <x v="0"/>
    <x v="0"/>
    <x v="0"/>
    <s v="Assembleia Municipal"/>
    <x v="0"/>
    <x v="0"/>
    <x v="0"/>
    <x v="0"/>
    <x v="0"/>
    <x v="0"/>
    <x v="0"/>
    <x v="2"/>
    <x v="1"/>
    <x v="2"/>
    <x v="12"/>
    <x v="0"/>
    <m/>
  </r>
  <r>
    <x v="0"/>
    <n v="0"/>
    <n v="0"/>
    <n v="3400"/>
    <n v="0"/>
    <x v="5628"/>
    <x v="0"/>
    <x v="0"/>
    <x v="0"/>
    <s v="03.16.01"/>
    <x v="27"/>
    <x v="0"/>
    <x v="0"/>
    <s v="Assembleia Municipal"/>
    <s v="03.16.01"/>
    <s v="Assembleia Municipal"/>
    <s v="03.16.01"/>
    <x v="8"/>
    <x v="0"/>
    <x v="0"/>
    <x v="0"/>
    <x v="0"/>
    <x v="0"/>
    <x v="0"/>
    <x v="0"/>
    <x v="10"/>
    <s v="2025-11-??"/>
    <x v="3"/>
    <n v="3400"/>
    <x v="3"/>
    <n v="7000"/>
    <x v="1"/>
    <n v="0"/>
    <x v="608"/>
    <m/>
    <x v="0"/>
    <x v="12"/>
    <m/>
    <s v="Assembleia Municipal"/>
    <x v="2"/>
    <s v="AM"/>
    <x v="0"/>
    <x v="1"/>
    <x v="1"/>
    <x v="1"/>
    <x v="0"/>
    <x v="0"/>
    <x v="0"/>
    <x v="0"/>
    <x v="0"/>
    <x v="0"/>
    <x v="0"/>
    <s v="Assembleia Municipal"/>
    <x v="0"/>
    <x v="0"/>
    <x v="0"/>
    <x v="0"/>
    <x v="0"/>
    <x v="0"/>
    <x v="0"/>
    <x v="2"/>
    <x v="1"/>
    <x v="2"/>
    <x v="12"/>
    <x v="0"/>
    <m/>
  </r>
  <r>
    <x v="0"/>
    <n v="0"/>
    <n v="0"/>
    <n v="3400"/>
    <n v="0"/>
    <x v="5628"/>
    <x v="0"/>
    <x v="0"/>
    <x v="0"/>
    <s v="03.16.01"/>
    <x v="27"/>
    <x v="0"/>
    <x v="0"/>
    <s v="Assembleia Municipal"/>
    <s v="03.16.01"/>
    <s v="Assembleia Municipal"/>
    <s v="03.16.01"/>
    <x v="8"/>
    <x v="0"/>
    <x v="0"/>
    <x v="0"/>
    <x v="0"/>
    <x v="0"/>
    <x v="0"/>
    <x v="0"/>
    <x v="11"/>
    <s v="2025-12-??"/>
    <x v="3"/>
    <n v="3400"/>
    <x v="3"/>
    <n v="7000"/>
    <x v="1"/>
    <n v="0"/>
    <x v="608"/>
    <m/>
    <x v="0"/>
    <x v="12"/>
    <m/>
    <s v="Assembleia Municipal"/>
    <x v="2"/>
    <s v="AM"/>
    <x v="0"/>
    <x v="1"/>
    <x v="1"/>
    <x v="1"/>
    <x v="0"/>
    <x v="0"/>
    <x v="0"/>
    <x v="0"/>
    <x v="0"/>
    <x v="0"/>
    <x v="0"/>
    <s v="Assembleia Municipal"/>
    <x v="0"/>
    <x v="0"/>
    <x v="0"/>
    <x v="0"/>
    <x v="0"/>
    <x v="0"/>
    <x v="0"/>
    <x v="2"/>
    <x v="1"/>
    <x v="2"/>
    <x v="12"/>
    <x v="0"/>
    <m/>
  </r>
  <r>
    <x v="0"/>
    <n v="0"/>
    <n v="0"/>
    <n v="600"/>
    <n v="0"/>
    <x v="5628"/>
    <x v="0"/>
    <x v="1"/>
    <x v="0"/>
    <s v="03.03.10"/>
    <x v="15"/>
    <x v="0"/>
    <x v="5"/>
    <s v="Receitas Da Câmara"/>
    <s v="03.03.10"/>
    <s v="Receitas Da Câmara"/>
    <s v="03.03.10"/>
    <x v="21"/>
    <x v="0"/>
    <x v="4"/>
    <x v="5"/>
    <x v="0"/>
    <x v="0"/>
    <x v="2"/>
    <x v="0"/>
    <x v="0"/>
    <s v="2025-02-??"/>
    <x v="0"/>
    <n v="600"/>
    <x v="3"/>
    <n v="0"/>
    <x v="1"/>
    <n v="0"/>
    <x v="608"/>
    <m/>
    <x v="0"/>
    <x v="12"/>
    <m/>
    <s v="Receitas Da Câmara"/>
    <x v="2"/>
    <s v="RDC"/>
    <x v="0"/>
    <x v="1"/>
    <x v="1"/>
    <x v="1"/>
    <x v="0"/>
    <x v="0"/>
    <x v="0"/>
    <x v="0"/>
    <x v="0"/>
    <x v="0"/>
    <x v="0"/>
    <s v="Receitas Da Câmara"/>
    <x v="0"/>
    <x v="0"/>
    <x v="0"/>
    <x v="0"/>
    <x v="0"/>
    <x v="0"/>
    <x v="0"/>
    <x v="2"/>
    <x v="1"/>
    <x v="2"/>
    <x v="12"/>
    <x v="0"/>
    <m/>
  </r>
  <r>
    <x v="0"/>
    <n v="0"/>
    <n v="0"/>
    <n v="1600"/>
    <n v="0"/>
    <x v="5628"/>
    <x v="0"/>
    <x v="1"/>
    <x v="0"/>
    <s v="03.03.10"/>
    <x v="15"/>
    <x v="0"/>
    <x v="5"/>
    <s v="Receitas Da Câmara"/>
    <s v="03.03.10"/>
    <s v="Receitas Da Câmara"/>
    <s v="03.03.10"/>
    <x v="21"/>
    <x v="0"/>
    <x v="4"/>
    <x v="5"/>
    <x v="0"/>
    <x v="0"/>
    <x v="2"/>
    <x v="0"/>
    <x v="5"/>
    <s v="2025-06-??"/>
    <x v="1"/>
    <n v="1600"/>
    <x v="3"/>
    <n v="0"/>
    <x v="1"/>
    <n v="0"/>
    <x v="608"/>
    <m/>
    <x v="0"/>
    <x v="12"/>
    <m/>
    <s v="Receitas Da Câmara"/>
    <x v="2"/>
    <s v="RDC"/>
    <x v="0"/>
    <x v="1"/>
    <x v="1"/>
    <x v="1"/>
    <x v="0"/>
    <x v="0"/>
    <x v="0"/>
    <x v="0"/>
    <x v="0"/>
    <x v="0"/>
    <x v="0"/>
    <s v="Receitas Da Câmara"/>
    <x v="0"/>
    <x v="0"/>
    <x v="0"/>
    <x v="0"/>
    <x v="0"/>
    <x v="0"/>
    <x v="0"/>
    <x v="2"/>
    <x v="1"/>
    <x v="2"/>
    <x v="12"/>
    <x v="0"/>
    <m/>
  </r>
  <r>
    <x v="0"/>
    <n v="0"/>
    <n v="0"/>
    <n v="1100"/>
    <n v="0"/>
    <x v="5628"/>
    <x v="0"/>
    <x v="1"/>
    <x v="0"/>
    <s v="03.03.10"/>
    <x v="15"/>
    <x v="0"/>
    <x v="5"/>
    <s v="Receitas Da Câmara"/>
    <s v="03.03.10"/>
    <s v="Receitas Da Câmara"/>
    <s v="03.03.10"/>
    <x v="21"/>
    <x v="0"/>
    <x v="4"/>
    <x v="5"/>
    <x v="0"/>
    <x v="0"/>
    <x v="2"/>
    <x v="0"/>
    <x v="7"/>
    <s v="2025-08-??"/>
    <x v="2"/>
    <n v="1100"/>
    <x v="3"/>
    <n v="0"/>
    <x v="1"/>
    <n v="0"/>
    <x v="608"/>
    <m/>
    <x v="0"/>
    <x v="12"/>
    <m/>
    <s v="Receitas Da Câmara"/>
    <x v="2"/>
    <s v="RDC"/>
    <x v="0"/>
    <x v="1"/>
    <x v="1"/>
    <x v="1"/>
    <x v="0"/>
    <x v="0"/>
    <x v="0"/>
    <x v="0"/>
    <x v="0"/>
    <x v="0"/>
    <x v="0"/>
    <s v="Receitas Da Câmara"/>
    <x v="0"/>
    <x v="0"/>
    <x v="0"/>
    <x v="0"/>
    <x v="0"/>
    <x v="0"/>
    <x v="0"/>
    <x v="2"/>
    <x v="1"/>
    <x v="2"/>
    <x v="12"/>
    <x v="0"/>
    <m/>
  </r>
  <r>
    <x v="0"/>
    <n v="0"/>
    <n v="0"/>
    <n v="1600"/>
    <n v="0"/>
    <x v="5628"/>
    <x v="0"/>
    <x v="1"/>
    <x v="0"/>
    <s v="03.03.10"/>
    <x v="15"/>
    <x v="0"/>
    <x v="5"/>
    <s v="Receitas Da Câmara"/>
    <s v="03.03.10"/>
    <s v="Receitas Da Câmara"/>
    <s v="03.03.10"/>
    <x v="21"/>
    <x v="0"/>
    <x v="4"/>
    <x v="5"/>
    <x v="0"/>
    <x v="0"/>
    <x v="2"/>
    <x v="0"/>
    <x v="8"/>
    <s v="2025-09-??"/>
    <x v="2"/>
    <n v="1600"/>
    <x v="3"/>
    <n v="0"/>
    <x v="1"/>
    <n v="0"/>
    <x v="608"/>
    <m/>
    <x v="0"/>
    <x v="12"/>
    <m/>
    <s v="Receitas Da Câmara"/>
    <x v="2"/>
    <s v="RDC"/>
    <x v="0"/>
    <x v="1"/>
    <x v="1"/>
    <x v="1"/>
    <x v="0"/>
    <x v="0"/>
    <x v="0"/>
    <x v="0"/>
    <x v="0"/>
    <x v="0"/>
    <x v="0"/>
    <s v="Receitas Da Câmara"/>
    <x v="0"/>
    <x v="0"/>
    <x v="0"/>
    <x v="0"/>
    <x v="0"/>
    <x v="0"/>
    <x v="0"/>
    <x v="2"/>
    <x v="1"/>
    <x v="2"/>
    <x v="12"/>
    <x v="0"/>
    <m/>
  </r>
  <r>
    <x v="1"/>
    <n v="0"/>
    <n v="0"/>
    <n v="1145224"/>
    <n v="0"/>
    <x v="5628"/>
    <x v="0"/>
    <x v="0"/>
    <x v="0"/>
    <s v="03.16.15"/>
    <x v="0"/>
    <x v="0"/>
    <x v="0"/>
    <s v="Direção Financeira"/>
    <s v="03.16.15"/>
    <s v="Direção Financeira"/>
    <s v="03.16.15"/>
    <x v="53"/>
    <x v="0"/>
    <x v="0"/>
    <x v="1"/>
    <x v="0"/>
    <x v="0"/>
    <x v="1"/>
    <x v="0"/>
    <x v="1"/>
    <s v="2025-01-??"/>
    <x v="0"/>
    <n v="1145224"/>
    <x v="3"/>
    <n v="15300000"/>
    <x v="1"/>
    <n v="2920000"/>
    <x v="608"/>
    <m/>
    <x v="0"/>
    <x v="12"/>
    <m/>
    <s v="Direção Financeira"/>
    <x v="2"/>
    <m/>
    <x v="0"/>
    <x v="1"/>
    <x v="1"/>
    <x v="1"/>
    <x v="0"/>
    <x v="0"/>
    <x v="0"/>
    <x v="0"/>
    <x v="0"/>
    <x v="0"/>
    <x v="0"/>
    <s v="Direção Financeira"/>
    <x v="0"/>
    <x v="0"/>
    <x v="0"/>
    <x v="0"/>
    <x v="0"/>
    <x v="0"/>
    <x v="0"/>
    <x v="2"/>
    <x v="1"/>
    <x v="2"/>
    <x v="12"/>
    <x v="0"/>
    <m/>
  </r>
  <r>
    <x v="1"/>
    <n v="0"/>
    <n v="0"/>
    <n v="10500000"/>
    <n v="0"/>
    <x v="5628"/>
    <x v="0"/>
    <x v="0"/>
    <x v="0"/>
    <s v="03.16.15"/>
    <x v="0"/>
    <x v="0"/>
    <x v="0"/>
    <s v="Direção Financeira"/>
    <s v="03.16.15"/>
    <s v="Direção Financeira"/>
    <s v="03.16.15"/>
    <x v="53"/>
    <x v="0"/>
    <x v="0"/>
    <x v="1"/>
    <x v="0"/>
    <x v="0"/>
    <x v="1"/>
    <x v="0"/>
    <x v="0"/>
    <s v="2025-02-??"/>
    <x v="0"/>
    <n v="10500000"/>
    <x v="3"/>
    <n v="15300000"/>
    <x v="1"/>
    <n v="2920000"/>
    <x v="608"/>
    <m/>
    <x v="0"/>
    <x v="12"/>
    <m/>
    <s v="Direção Financeira"/>
    <x v="2"/>
    <m/>
    <x v="0"/>
    <x v="1"/>
    <x v="1"/>
    <x v="1"/>
    <x v="0"/>
    <x v="0"/>
    <x v="0"/>
    <x v="0"/>
    <x v="0"/>
    <x v="0"/>
    <x v="0"/>
    <s v="Direção Financeira"/>
    <x v="0"/>
    <x v="0"/>
    <x v="0"/>
    <x v="0"/>
    <x v="0"/>
    <x v="0"/>
    <x v="0"/>
    <x v="2"/>
    <x v="1"/>
    <x v="2"/>
    <x v="12"/>
    <x v="0"/>
    <m/>
  </r>
  <r>
    <x v="1"/>
    <n v="0"/>
    <n v="0"/>
    <n v="300888"/>
    <n v="0"/>
    <x v="5628"/>
    <x v="0"/>
    <x v="0"/>
    <x v="0"/>
    <s v="03.16.15"/>
    <x v="0"/>
    <x v="0"/>
    <x v="0"/>
    <s v="Direção Financeira"/>
    <s v="03.16.15"/>
    <s v="Direção Financeira"/>
    <s v="03.16.15"/>
    <x v="53"/>
    <x v="0"/>
    <x v="0"/>
    <x v="1"/>
    <x v="0"/>
    <x v="0"/>
    <x v="1"/>
    <x v="0"/>
    <x v="4"/>
    <s v="2025-03-??"/>
    <x v="0"/>
    <n v="300888"/>
    <x v="3"/>
    <n v="15300000"/>
    <x v="1"/>
    <n v="2920000"/>
    <x v="608"/>
    <m/>
    <x v="0"/>
    <x v="12"/>
    <m/>
    <s v="Direção Financeira"/>
    <x v="2"/>
    <m/>
    <x v="0"/>
    <x v="1"/>
    <x v="1"/>
    <x v="1"/>
    <x v="0"/>
    <x v="0"/>
    <x v="0"/>
    <x v="0"/>
    <x v="0"/>
    <x v="0"/>
    <x v="0"/>
    <s v="Direção Financeira"/>
    <x v="0"/>
    <x v="0"/>
    <x v="0"/>
    <x v="0"/>
    <x v="0"/>
    <x v="0"/>
    <x v="0"/>
    <x v="2"/>
    <x v="1"/>
    <x v="2"/>
    <x v="12"/>
    <x v="0"/>
    <m/>
  </r>
  <r>
    <x v="1"/>
    <n v="0"/>
    <n v="0"/>
    <n v="1118211"/>
    <n v="0"/>
    <x v="5628"/>
    <x v="0"/>
    <x v="0"/>
    <x v="0"/>
    <s v="03.16.15"/>
    <x v="0"/>
    <x v="0"/>
    <x v="0"/>
    <s v="Direção Financeira"/>
    <s v="03.16.15"/>
    <s v="Direção Financeira"/>
    <s v="03.16.15"/>
    <x v="53"/>
    <x v="0"/>
    <x v="0"/>
    <x v="1"/>
    <x v="0"/>
    <x v="0"/>
    <x v="1"/>
    <x v="0"/>
    <x v="2"/>
    <s v="2025-04-??"/>
    <x v="1"/>
    <n v="1118211"/>
    <x v="3"/>
    <n v="15300000"/>
    <x v="1"/>
    <n v="2920000"/>
    <x v="608"/>
    <m/>
    <x v="0"/>
    <x v="12"/>
    <m/>
    <s v="Direção Financeira"/>
    <x v="2"/>
    <m/>
    <x v="0"/>
    <x v="1"/>
    <x v="1"/>
    <x v="1"/>
    <x v="0"/>
    <x v="0"/>
    <x v="0"/>
    <x v="0"/>
    <x v="0"/>
    <x v="0"/>
    <x v="0"/>
    <s v="Direção Financeira"/>
    <x v="0"/>
    <x v="0"/>
    <x v="0"/>
    <x v="0"/>
    <x v="0"/>
    <x v="0"/>
    <x v="0"/>
    <x v="2"/>
    <x v="1"/>
    <x v="2"/>
    <x v="12"/>
    <x v="0"/>
    <m/>
  </r>
  <r>
    <x v="1"/>
    <n v="0"/>
    <n v="0"/>
    <n v="1000000"/>
    <n v="0"/>
    <x v="5628"/>
    <x v="0"/>
    <x v="0"/>
    <x v="0"/>
    <s v="03.16.15"/>
    <x v="0"/>
    <x v="0"/>
    <x v="0"/>
    <s v="Direção Financeira"/>
    <s v="03.16.15"/>
    <s v="Direção Financeira"/>
    <s v="03.16.15"/>
    <x v="53"/>
    <x v="0"/>
    <x v="0"/>
    <x v="1"/>
    <x v="0"/>
    <x v="0"/>
    <x v="1"/>
    <x v="0"/>
    <x v="3"/>
    <s v="2025-05-??"/>
    <x v="1"/>
    <n v="1000000"/>
    <x v="3"/>
    <n v="15300000"/>
    <x v="1"/>
    <n v="2920000"/>
    <x v="608"/>
    <m/>
    <x v="0"/>
    <x v="12"/>
    <m/>
    <s v="Direção Financeira"/>
    <x v="2"/>
    <m/>
    <x v="0"/>
    <x v="1"/>
    <x v="1"/>
    <x v="1"/>
    <x v="0"/>
    <x v="0"/>
    <x v="0"/>
    <x v="0"/>
    <x v="0"/>
    <x v="0"/>
    <x v="0"/>
    <s v="Direção Financeira"/>
    <x v="0"/>
    <x v="0"/>
    <x v="0"/>
    <x v="0"/>
    <x v="0"/>
    <x v="0"/>
    <x v="0"/>
    <x v="2"/>
    <x v="1"/>
    <x v="2"/>
    <x v="12"/>
    <x v="0"/>
    <m/>
  </r>
  <r>
    <x v="1"/>
    <n v="0"/>
    <n v="0"/>
    <n v="438224"/>
    <n v="0"/>
    <x v="5628"/>
    <x v="0"/>
    <x v="0"/>
    <x v="0"/>
    <s v="03.16.15"/>
    <x v="0"/>
    <x v="0"/>
    <x v="0"/>
    <s v="Direção Financeira"/>
    <s v="03.16.15"/>
    <s v="Direção Financeira"/>
    <s v="03.16.15"/>
    <x v="53"/>
    <x v="0"/>
    <x v="0"/>
    <x v="1"/>
    <x v="0"/>
    <x v="0"/>
    <x v="1"/>
    <x v="0"/>
    <x v="5"/>
    <s v="2025-06-??"/>
    <x v="1"/>
    <n v="438224"/>
    <x v="3"/>
    <n v="15300000"/>
    <x v="1"/>
    <n v="2920000"/>
    <x v="608"/>
    <m/>
    <x v="0"/>
    <x v="12"/>
    <m/>
    <s v="Direção Financeira"/>
    <x v="2"/>
    <m/>
    <x v="0"/>
    <x v="1"/>
    <x v="1"/>
    <x v="1"/>
    <x v="0"/>
    <x v="0"/>
    <x v="0"/>
    <x v="0"/>
    <x v="0"/>
    <x v="0"/>
    <x v="0"/>
    <s v="Direção Financeira"/>
    <x v="0"/>
    <x v="0"/>
    <x v="0"/>
    <x v="0"/>
    <x v="0"/>
    <x v="0"/>
    <x v="0"/>
    <x v="2"/>
    <x v="1"/>
    <x v="2"/>
    <x v="12"/>
    <x v="0"/>
    <m/>
  </r>
  <r>
    <x v="1"/>
    <n v="0"/>
    <n v="0"/>
    <n v="500000"/>
    <n v="0"/>
    <x v="5628"/>
    <x v="0"/>
    <x v="0"/>
    <x v="0"/>
    <s v="03.16.15"/>
    <x v="0"/>
    <x v="0"/>
    <x v="0"/>
    <s v="Direção Financeira"/>
    <s v="03.16.15"/>
    <s v="Direção Financeira"/>
    <s v="03.16.15"/>
    <x v="53"/>
    <x v="0"/>
    <x v="0"/>
    <x v="1"/>
    <x v="0"/>
    <x v="0"/>
    <x v="1"/>
    <x v="0"/>
    <x v="6"/>
    <s v="2025-07-??"/>
    <x v="2"/>
    <n v="500000"/>
    <x v="3"/>
    <n v="15300000"/>
    <x v="1"/>
    <n v="2920000"/>
    <x v="608"/>
    <m/>
    <x v="0"/>
    <x v="12"/>
    <m/>
    <s v="Direção Financeira"/>
    <x v="2"/>
    <m/>
    <x v="0"/>
    <x v="1"/>
    <x v="1"/>
    <x v="1"/>
    <x v="0"/>
    <x v="0"/>
    <x v="0"/>
    <x v="0"/>
    <x v="0"/>
    <x v="0"/>
    <x v="0"/>
    <s v="Direção Financeira"/>
    <x v="0"/>
    <x v="0"/>
    <x v="0"/>
    <x v="0"/>
    <x v="0"/>
    <x v="0"/>
    <x v="0"/>
    <x v="2"/>
    <x v="1"/>
    <x v="2"/>
    <x v="12"/>
    <x v="0"/>
    <m/>
  </r>
  <r>
    <x v="1"/>
    <n v="0"/>
    <n v="0"/>
    <n v="100296"/>
    <n v="0"/>
    <x v="5628"/>
    <x v="0"/>
    <x v="0"/>
    <x v="0"/>
    <s v="03.16.15"/>
    <x v="0"/>
    <x v="0"/>
    <x v="0"/>
    <s v="Direção Financeira"/>
    <s v="03.16.15"/>
    <s v="Direção Financeira"/>
    <s v="03.16.15"/>
    <x v="53"/>
    <x v="0"/>
    <x v="0"/>
    <x v="1"/>
    <x v="0"/>
    <x v="0"/>
    <x v="1"/>
    <x v="0"/>
    <x v="7"/>
    <s v="2025-08-??"/>
    <x v="2"/>
    <n v="100296"/>
    <x v="3"/>
    <n v="15300000"/>
    <x v="1"/>
    <n v="2920000"/>
    <x v="608"/>
    <m/>
    <x v="0"/>
    <x v="12"/>
    <m/>
    <s v="Direção Financeira"/>
    <x v="2"/>
    <m/>
    <x v="0"/>
    <x v="1"/>
    <x v="1"/>
    <x v="1"/>
    <x v="0"/>
    <x v="0"/>
    <x v="0"/>
    <x v="0"/>
    <x v="0"/>
    <x v="0"/>
    <x v="0"/>
    <s v="Direção Financeira"/>
    <x v="0"/>
    <x v="0"/>
    <x v="0"/>
    <x v="0"/>
    <x v="0"/>
    <x v="0"/>
    <x v="0"/>
    <x v="2"/>
    <x v="1"/>
    <x v="2"/>
    <x v="12"/>
    <x v="0"/>
    <m/>
  </r>
  <r>
    <x v="1"/>
    <n v="0"/>
    <n v="0"/>
    <n v="100296"/>
    <n v="0"/>
    <x v="5628"/>
    <x v="0"/>
    <x v="0"/>
    <x v="0"/>
    <s v="03.16.15"/>
    <x v="0"/>
    <x v="0"/>
    <x v="0"/>
    <s v="Direção Financeira"/>
    <s v="03.16.15"/>
    <s v="Direção Financeira"/>
    <s v="03.16.15"/>
    <x v="53"/>
    <x v="0"/>
    <x v="0"/>
    <x v="1"/>
    <x v="0"/>
    <x v="0"/>
    <x v="1"/>
    <x v="0"/>
    <x v="8"/>
    <s v="2025-09-??"/>
    <x v="2"/>
    <n v="100296"/>
    <x v="3"/>
    <n v="15300000"/>
    <x v="1"/>
    <n v="2920000"/>
    <x v="608"/>
    <m/>
    <x v="0"/>
    <x v="12"/>
    <m/>
    <s v="Direção Financeira"/>
    <x v="2"/>
    <m/>
    <x v="0"/>
    <x v="1"/>
    <x v="1"/>
    <x v="1"/>
    <x v="0"/>
    <x v="0"/>
    <x v="0"/>
    <x v="0"/>
    <x v="0"/>
    <x v="0"/>
    <x v="0"/>
    <s v="Direção Financeira"/>
    <x v="0"/>
    <x v="0"/>
    <x v="0"/>
    <x v="0"/>
    <x v="0"/>
    <x v="0"/>
    <x v="0"/>
    <x v="2"/>
    <x v="1"/>
    <x v="2"/>
    <x v="12"/>
    <x v="0"/>
    <m/>
  </r>
  <r>
    <x v="1"/>
    <n v="0"/>
    <n v="0"/>
    <n v="435296"/>
    <n v="0"/>
    <x v="5628"/>
    <x v="0"/>
    <x v="0"/>
    <x v="0"/>
    <s v="03.16.15"/>
    <x v="0"/>
    <x v="0"/>
    <x v="0"/>
    <s v="Direção Financeira"/>
    <s v="03.16.15"/>
    <s v="Direção Financeira"/>
    <s v="03.16.15"/>
    <x v="53"/>
    <x v="0"/>
    <x v="0"/>
    <x v="1"/>
    <x v="0"/>
    <x v="0"/>
    <x v="1"/>
    <x v="0"/>
    <x v="9"/>
    <s v="2025-10-??"/>
    <x v="3"/>
    <n v="435296"/>
    <x v="3"/>
    <n v="15300000"/>
    <x v="1"/>
    <n v="2920000"/>
    <x v="608"/>
    <m/>
    <x v="0"/>
    <x v="12"/>
    <m/>
    <s v="Direção Financeira"/>
    <x v="2"/>
    <m/>
    <x v="0"/>
    <x v="1"/>
    <x v="1"/>
    <x v="1"/>
    <x v="0"/>
    <x v="0"/>
    <x v="0"/>
    <x v="0"/>
    <x v="0"/>
    <x v="0"/>
    <x v="0"/>
    <s v="Direção Financeira"/>
    <x v="0"/>
    <x v="0"/>
    <x v="0"/>
    <x v="0"/>
    <x v="0"/>
    <x v="0"/>
    <x v="0"/>
    <x v="2"/>
    <x v="1"/>
    <x v="2"/>
    <x v="12"/>
    <x v="0"/>
    <m/>
  </r>
  <r>
    <x v="1"/>
    <n v="0"/>
    <n v="0"/>
    <n v="117200"/>
    <n v="0"/>
    <x v="5628"/>
    <x v="0"/>
    <x v="0"/>
    <x v="0"/>
    <s v="03.16.15"/>
    <x v="0"/>
    <x v="0"/>
    <x v="0"/>
    <s v="Direção Financeira"/>
    <s v="03.16.15"/>
    <s v="Direção Financeira"/>
    <s v="03.16.15"/>
    <x v="53"/>
    <x v="0"/>
    <x v="0"/>
    <x v="1"/>
    <x v="0"/>
    <x v="0"/>
    <x v="1"/>
    <x v="0"/>
    <x v="10"/>
    <s v="2025-11-??"/>
    <x v="3"/>
    <n v="117200"/>
    <x v="3"/>
    <n v="15300000"/>
    <x v="1"/>
    <n v="2920000"/>
    <x v="608"/>
    <m/>
    <x v="0"/>
    <x v="12"/>
    <m/>
    <s v="Direção Financeira"/>
    <x v="2"/>
    <m/>
    <x v="0"/>
    <x v="1"/>
    <x v="1"/>
    <x v="1"/>
    <x v="0"/>
    <x v="0"/>
    <x v="0"/>
    <x v="0"/>
    <x v="0"/>
    <x v="0"/>
    <x v="0"/>
    <s v="Direção Financeira"/>
    <x v="0"/>
    <x v="0"/>
    <x v="0"/>
    <x v="0"/>
    <x v="0"/>
    <x v="0"/>
    <x v="0"/>
    <x v="2"/>
    <x v="1"/>
    <x v="2"/>
    <x v="12"/>
    <x v="0"/>
    <m/>
  </r>
  <r>
    <x v="1"/>
    <n v="0"/>
    <n v="0"/>
    <n v="616296"/>
    <n v="0"/>
    <x v="5628"/>
    <x v="0"/>
    <x v="0"/>
    <x v="0"/>
    <s v="03.16.15"/>
    <x v="0"/>
    <x v="0"/>
    <x v="0"/>
    <s v="Direção Financeira"/>
    <s v="03.16.15"/>
    <s v="Direção Financeira"/>
    <s v="03.16.15"/>
    <x v="53"/>
    <x v="0"/>
    <x v="0"/>
    <x v="1"/>
    <x v="0"/>
    <x v="0"/>
    <x v="1"/>
    <x v="0"/>
    <x v="11"/>
    <s v="2025-12-??"/>
    <x v="3"/>
    <n v="616296"/>
    <x v="3"/>
    <n v="15300000"/>
    <x v="1"/>
    <n v="2920000"/>
    <x v="608"/>
    <m/>
    <x v="0"/>
    <x v="12"/>
    <m/>
    <s v="Direção Financeira"/>
    <x v="2"/>
    <m/>
    <x v="0"/>
    <x v="1"/>
    <x v="1"/>
    <x v="1"/>
    <x v="0"/>
    <x v="0"/>
    <x v="0"/>
    <x v="0"/>
    <x v="0"/>
    <x v="0"/>
    <x v="0"/>
    <s v="Direção Financeira"/>
    <x v="0"/>
    <x v="0"/>
    <x v="0"/>
    <x v="0"/>
    <x v="0"/>
    <x v="0"/>
    <x v="0"/>
    <x v="2"/>
    <x v="1"/>
    <x v="2"/>
    <x v="12"/>
    <x v="0"/>
    <m/>
  </r>
  <r>
    <x v="0"/>
    <n v="0"/>
    <n v="0"/>
    <n v="18228"/>
    <n v="0"/>
    <x v="5628"/>
    <x v="0"/>
    <x v="0"/>
    <x v="0"/>
    <s v="03.16.01"/>
    <x v="27"/>
    <x v="0"/>
    <x v="0"/>
    <s v="Assembleia Municipal"/>
    <s v="03.16.01"/>
    <s v="Assembleia Municipal"/>
    <s v="03.16.01"/>
    <x v="40"/>
    <x v="0"/>
    <x v="0"/>
    <x v="1"/>
    <x v="0"/>
    <x v="0"/>
    <x v="0"/>
    <x v="0"/>
    <x v="3"/>
    <s v="2025-05-??"/>
    <x v="1"/>
    <n v="18228"/>
    <x v="3"/>
    <n v="0"/>
    <x v="1"/>
    <n v="0"/>
    <x v="608"/>
    <m/>
    <x v="0"/>
    <x v="12"/>
    <m/>
    <s v="Assembleia Municipal"/>
    <x v="2"/>
    <s v="AM"/>
    <x v="0"/>
    <x v="1"/>
    <x v="1"/>
    <x v="1"/>
    <x v="0"/>
    <x v="0"/>
    <x v="0"/>
    <x v="0"/>
    <x v="0"/>
    <x v="0"/>
    <x v="0"/>
    <s v="Assembleia Municipal"/>
    <x v="0"/>
    <x v="0"/>
    <x v="0"/>
    <x v="0"/>
    <x v="0"/>
    <x v="0"/>
    <x v="0"/>
    <x v="2"/>
    <x v="1"/>
    <x v="2"/>
    <x v="12"/>
    <x v="0"/>
    <m/>
  </r>
  <r>
    <x v="0"/>
    <n v="0"/>
    <n v="0"/>
    <n v="38650"/>
    <n v="0"/>
    <x v="5628"/>
    <x v="0"/>
    <x v="0"/>
    <x v="0"/>
    <s v="03.16.01"/>
    <x v="27"/>
    <x v="0"/>
    <x v="0"/>
    <s v="Assembleia Municipal"/>
    <s v="03.16.01"/>
    <s v="Assembleia Municipal"/>
    <s v="03.16.01"/>
    <x v="40"/>
    <x v="0"/>
    <x v="0"/>
    <x v="1"/>
    <x v="0"/>
    <x v="0"/>
    <x v="0"/>
    <x v="0"/>
    <x v="11"/>
    <s v="2025-12-??"/>
    <x v="3"/>
    <n v="38650"/>
    <x v="3"/>
    <n v="0"/>
    <x v="1"/>
    <n v="0"/>
    <x v="608"/>
    <m/>
    <x v="0"/>
    <x v="12"/>
    <m/>
    <s v="Assembleia Municipal"/>
    <x v="2"/>
    <s v="AM"/>
    <x v="0"/>
    <x v="1"/>
    <x v="1"/>
    <x v="1"/>
    <x v="0"/>
    <x v="0"/>
    <x v="0"/>
    <x v="0"/>
    <x v="0"/>
    <x v="0"/>
    <x v="0"/>
    <s v="Assembleia Municipal"/>
    <x v="0"/>
    <x v="0"/>
    <x v="0"/>
    <x v="0"/>
    <x v="0"/>
    <x v="0"/>
    <x v="0"/>
    <x v="2"/>
    <x v="1"/>
    <x v="2"/>
    <x v="12"/>
    <x v="0"/>
    <m/>
  </r>
  <r>
    <x v="0"/>
    <n v="0"/>
    <n v="0"/>
    <n v="32292"/>
    <n v="0"/>
    <x v="5628"/>
    <x v="0"/>
    <x v="0"/>
    <x v="0"/>
    <s v="03.16.01"/>
    <x v="27"/>
    <x v="0"/>
    <x v="0"/>
    <s v="Assembleia Municipal"/>
    <s v="03.16.01"/>
    <s v="Assembleia Municipal"/>
    <s v="03.16.01"/>
    <x v="14"/>
    <x v="0"/>
    <x v="0"/>
    <x v="0"/>
    <x v="0"/>
    <x v="0"/>
    <x v="0"/>
    <x v="0"/>
    <x v="0"/>
    <s v="2025-02-??"/>
    <x v="0"/>
    <n v="32292"/>
    <x v="3"/>
    <n v="0"/>
    <x v="1"/>
    <n v="0"/>
    <x v="608"/>
    <m/>
    <x v="0"/>
    <x v="12"/>
    <m/>
    <s v="Assembleia Municipal"/>
    <x v="2"/>
    <s v="AM"/>
    <x v="0"/>
    <x v="1"/>
    <x v="1"/>
    <x v="1"/>
    <x v="0"/>
    <x v="0"/>
    <x v="0"/>
    <x v="0"/>
    <x v="0"/>
    <x v="0"/>
    <x v="0"/>
    <s v="Assembleia Municipal"/>
    <x v="0"/>
    <x v="0"/>
    <x v="0"/>
    <x v="0"/>
    <x v="0"/>
    <x v="0"/>
    <x v="0"/>
    <x v="2"/>
    <x v="1"/>
    <x v="2"/>
    <x v="12"/>
    <x v="0"/>
    <m/>
  </r>
  <r>
    <x v="0"/>
    <n v="0"/>
    <n v="0"/>
    <n v="74445"/>
    <n v="0"/>
    <x v="5628"/>
    <x v="0"/>
    <x v="0"/>
    <x v="0"/>
    <s v="03.16.01"/>
    <x v="27"/>
    <x v="0"/>
    <x v="0"/>
    <s v="Assembleia Municipal"/>
    <s v="03.16.01"/>
    <s v="Assembleia Municipal"/>
    <s v="03.16.01"/>
    <x v="14"/>
    <x v="0"/>
    <x v="0"/>
    <x v="0"/>
    <x v="0"/>
    <x v="0"/>
    <x v="0"/>
    <x v="0"/>
    <x v="5"/>
    <s v="2025-06-??"/>
    <x v="1"/>
    <n v="74445"/>
    <x v="3"/>
    <n v="0"/>
    <x v="1"/>
    <n v="0"/>
    <x v="608"/>
    <m/>
    <x v="0"/>
    <x v="12"/>
    <m/>
    <s v="Assembleia Municipal"/>
    <x v="2"/>
    <s v="AM"/>
    <x v="0"/>
    <x v="1"/>
    <x v="1"/>
    <x v="1"/>
    <x v="0"/>
    <x v="0"/>
    <x v="0"/>
    <x v="0"/>
    <x v="0"/>
    <x v="0"/>
    <x v="0"/>
    <s v="Assembleia Municipal"/>
    <x v="0"/>
    <x v="0"/>
    <x v="0"/>
    <x v="0"/>
    <x v="0"/>
    <x v="0"/>
    <x v="0"/>
    <x v="2"/>
    <x v="1"/>
    <x v="2"/>
    <x v="12"/>
    <x v="0"/>
    <m/>
  </r>
  <r>
    <x v="0"/>
    <n v="0"/>
    <n v="0"/>
    <n v="46650"/>
    <n v="0"/>
    <x v="5628"/>
    <x v="0"/>
    <x v="0"/>
    <x v="0"/>
    <s v="03.16.01"/>
    <x v="27"/>
    <x v="0"/>
    <x v="0"/>
    <s v="Assembleia Municipal"/>
    <s v="03.16.01"/>
    <s v="Assembleia Municipal"/>
    <s v="03.16.01"/>
    <x v="14"/>
    <x v="0"/>
    <x v="0"/>
    <x v="0"/>
    <x v="0"/>
    <x v="0"/>
    <x v="0"/>
    <x v="0"/>
    <x v="11"/>
    <s v="2025-12-??"/>
    <x v="3"/>
    <n v="46650"/>
    <x v="3"/>
    <n v="0"/>
    <x v="1"/>
    <n v="0"/>
    <x v="608"/>
    <m/>
    <x v="0"/>
    <x v="12"/>
    <m/>
    <s v="Assembleia Municipal"/>
    <x v="2"/>
    <s v="AM"/>
    <x v="0"/>
    <x v="1"/>
    <x v="1"/>
    <x v="1"/>
    <x v="0"/>
    <x v="0"/>
    <x v="0"/>
    <x v="0"/>
    <x v="0"/>
    <x v="0"/>
    <x v="0"/>
    <s v="Assembleia Municipal"/>
    <x v="0"/>
    <x v="0"/>
    <x v="0"/>
    <x v="0"/>
    <x v="0"/>
    <x v="0"/>
    <x v="0"/>
    <x v="2"/>
    <x v="1"/>
    <x v="2"/>
    <x v="12"/>
    <x v="0"/>
    <m/>
  </r>
  <r>
    <x v="0"/>
    <n v="0"/>
    <n v="0"/>
    <n v="9520"/>
    <n v="0"/>
    <x v="5628"/>
    <x v="0"/>
    <x v="1"/>
    <x v="0"/>
    <s v="03.03.10"/>
    <x v="15"/>
    <x v="0"/>
    <x v="5"/>
    <s v="Receitas Da Câmara"/>
    <s v="03.03.10"/>
    <s v="Receitas Da Câmara"/>
    <s v="03.03.10"/>
    <x v="30"/>
    <x v="0"/>
    <x v="4"/>
    <x v="5"/>
    <x v="0"/>
    <x v="0"/>
    <x v="2"/>
    <x v="0"/>
    <x v="1"/>
    <s v="2025-01-??"/>
    <x v="0"/>
    <n v="9520"/>
    <x v="3"/>
    <n v="0"/>
    <x v="1"/>
    <n v="0"/>
    <x v="608"/>
    <m/>
    <x v="0"/>
    <x v="12"/>
    <m/>
    <s v="Receitas Da Câmara"/>
    <x v="2"/>
    <s v="RDC"/>
    <x v="0"/>
    <x v="1"/>
    <x v="1"/>
    <x v="1"/>
    <x v="0"/>
    <x v="0"/>
    <x v="0"/>
    <x v="0"/>
    <x v="0"/>
    <x v="0"/>
    <x v="0"/>
    <s v="Receitas Da Câmara"/>
    <x v="0"/>
    <x v="0"/>
    <x v="0"/>
    <x v="0"/>
    <x v="0"/>
    <x v="0"/>
    <x v="0"/>
    <x v="2"/>
    <x v="1"/>
    <x v="2"/>
    <x v="12"/>
    <x v="0"/>
    <m/>
  </r>
  <r>
    <x v="0"/>
    <n v="0"/>
    <n v="0"/>
    <n v="4720"/>
    <n v="0"/>
    <x v="5628"/>
    <x v="0"/>
    <x v="1"/>
    <x v="0"/>
    <s v="03.03.10"/>
    <x v="15"/>
    <x v="0"/>
    <x v="5"/>
    <s v="Receitas Da Câmara"/>
    <s v="03.03.10"/>
    <s v="Receitas Da Câmara"/>
    <s v="03.03.10"/>
    <x v="30"/>
    <x v="0"/>
    <x v="4"/>
    <x v="5"/>
    <x v="0"/>
    <x v="0"/>
    <x v="2"/>
    <x v="0"/>
    <x v="0"/>
    <s v="2025-02-??"/>
    <x v="0"/>
    <n v="4720"/>
    <x v="3"/>
    <n v="0"/>
    <x v="1"/>
    <n v="0"/>
    <x v="608"/>
    <m/>
    <x v="0"/>
    <x v="12"/>
    <m/>
    <s v="Receitas Da Câmara"/>
    <x v="2"/>
    <s v="RDC"/>
    <x v="0"/>
    <x v="1"/>
    <x v="1"/>
    <x v="1"/>
    <x v="0"/>
    <x v="0"/>
    <x v="0"/>
    <x v="0"/>
    <x v="0"/>
    <x v="0"/>
    <x v="0"/>
    <s v="Receitas Da Câmara"/>
    <x v="0"/>
    <x v="0"/>
    <x v="0"/>
    <x v="0"/>
    <x v="0"/>
    <x v="0"/>
    <x v="0"/>
    <x v="2"/>
    <x v="1"/>
    <x v="2"/>
    <x v="12"/>
    <x v="0"/>
    <m/>
  </r>
  <r>
    <x v="0"/>
    <n v="0"/>
    <n v="0"/>
    <n v="3280"/>
    <n v="0"/>
    <x v="5628"/>
    <x v="0"/>
    <x v="1"/>
    <x v="0"/>
    <s v="03.03.10"/>
    <x v="15"/>
    <x v="0"/>
    <x v="5"/>
    <s v="Receitas Da Câmara"/>
    <s v="03.03.10"/>
    <s v="Receitas Da Câmara"/>
    <s v="03.03.10"/>
    <x v="30"/>
    <x v="0"/>
    <x v="4"/>
    <x v="5"/>
    <x v="0"/>
    <x v="0"/>
    <x v="2"/>
    <x v="0"/>
    <x v="4"/>
    <s v="2025-03-??"/>
    <x v="0"/>
    <n v="3280"/>
    <x v="3"/>
    <n v="0"/>
    <x v="1"/>
    <n v="0"/>
    <x v="608"/>
    <m/>
    <x v="0"/>
    <x v="12"/>
    <m/>
    <s v="Receitas Da Câmara"/>
    <x v="2"/>
    <s v="RDC"/>
    <x v="0"/>
    <x v="1"/>
    <x v="1"/>
    <x v="1"/>
    <x v="0"/>
    <x v="0"/>
    <x v="0"/>
    <x v="0"/>
    <x v="0"/>
    <x v="0"/>
    <x v="0"/>
    <s v="Receitas Da Câmara"/>
    <x v="0"/>
    <x v="0"/>
    <x v="0"/>
    <x v="0"/>
    <x v="0"/>
    <x v="0"/>
    <x v="0"/>
    <x v="2"/>
    <x v="1"/>
    <x v="2"/>
    <x v="12"/>
    <x v="0"/>
    <m/>
  </r>
  <r>
    <x v="0"/>
    <n v="0"/>
    <n v="0"/>
    <n v="10560"/>
    <n v="0"/>
    <x v="5628"/>
    <x v="0"/>
    <x v="1"/>
    <x v="0"/>
    <s v="03.03.10"/>
    <x v="15"/>
    <x v="0"/>
    <x v="5"/>
    <s v="Receitas Da Câmara"/>
    <s v="03.03.10"/>
    <s v="Receitas Da Câmara"/>
    <s v="03.03.10"/>
    <x v="30"/>
    <x v="0"/>
    <x v="4"/>
    <x v="5"/>
    <x v="0"/>
    <x v="0"/>
    <x v="2"/>
    <x v="0"/>
    <x v="2"/>
    <s v="2025-04-??"/>
    <x v="1"/>
    <n v="10560"/>
    <x v="3"/>
    <n v="0"/>
    <x v="1"/>
    <n v="0"/>
    <x v="608"/>
    <m/>
    <x v="0"/>
    <x v="12"/>
    <m/>
    <s v="Receitas Da Câmara"/>
    <x v="2"/>
    <s v="RDC"/>
    <x v="0"/>
    <x v="1"/>
    <x v="1"/>
    <x v="1"/>
    <x v="0"/>
    <x v="0"/>
    <x v="0"/>
    <x v="0"/>
    <x v="0"/>
    <x v="0"/>
    <x v="0"/>
    <s v="Receitas Da Câmara"/>
    <x v="0"/>
    <x v="0"/>
    <x v="0"/>
    <x v="0"/>
    <x v="0"/>
    <x v="0"/>
    <x v="0"/>
    <x v="2"/>
    <x v="1"/>
    <x v="2"/>
    <x v="12"/>
    <x v="0"/>
    <m/>
  </r>
  <r>
    <x v="0"/>
    <n v="0"/>
    <n v="0"/>
    <n v="5280"/>
    <n v="0"/>
    <x v="5628"/>
    <x v="0"/>
    <x v="1"/>
    <x v="0"/>
    <s v="03.03.10"/>
    <x v="15"/>
    <x v="0"/>
    <x v="5"/>
    <s v="Receitas Da Câmara"/>
    <s v="03.03.10"/>
    <s v="Receitas Da Câmara"/>
    <s v="03.03.10"/>
    <x v="30"/>
    <x v="0"/>
    <x v="4"/>
    <x v="5"/>
    <x v="0"/>
    <x v="0"/>
    <x v="2"/>
    <x v="0"/>
    <x v="3"/>
    <s v="2025-05-??"/>
    <x v="1"/>
    <n v="5280"/>
    <x v="3"/>
    <n v="0"/>
    <x v="1"/>
    <n v="0"/>
    <x v="608"/>
    <m/>
    <x v="0"/>
    <x v="12"/>
    <m/>
    <s v="Receitas Da Câmara"/>
    <x v="2"/>
    <s v="RDC"/>
    <x v="0"/>
    <x v="1"/>
    <x v="1"/>
    <x v="1"/>
    <x v="0"/>
    <x v="0"/>
    <x v="0"/>
    <x v="0"/>
    <x v="0"/>
    <x v="0"/>
    <x v="0"/>
    <s v="Receitas Da Câmara"/>
    <x v="0"/>
    <x v="0"/>
    <x v="0"/>
    <x v="0"/>
    <x v="0"/>
    <x v="0"/>
    <x v="0"/>
    <x v="2"/>
    <x v="1"/>
    <x v="2"/>
    <x v="12"/>
    <x v="0"/>
    <m/>
  </r>
  <r>
    <x v="0"/>
    <n v="0"/>
    <n v="0"/>
    <n v="5840"/>
    <n v="0"/>
    <x v="5628"/>
    <x v="0"/>
    <x v="1"/>
    <x v="0"/>
    <s v="03.03.10"/>
    <x v="15"/>
    <x v="0"/>
    <x v="5"/>
    <s v="Receitas Da Câmara"/>
    <s v="03.03.10"/>
    <s v="Receitas Da Câmara"/>
    <s v="03.03.10"/>
    <x v="30"/>
    <x v="0"/>
    <x v="4"/>
    <x v="5"/>
    <x v="0"/>
    <x v="0"/>
    <x v="2"/>
    <x v="0"/>
    <x v="5"/>
    <s v="2025-06-??"/>
    <x v="1"/>
    <n v="5840"/>
    <x v="3"/>
    <n v="0"/>
    <x v="1"/>
    <n v="0"/>
    <x v="608"/>
    <m/>
    <x v="0"/>
    <x v="12"/>
    <m/>
    <s v="Receitas Da Câmara"/>
    <x v="2"/>
    <s v="RDC"/>
    <x v="0"/>
    <x v="1"/>
    <x v="1"/>
    <x v="1"/>
    <x v="0"/>
    <x v="0"/>
    <x v="0"/>
    <x v="0"/>
    <x v="0"/>
    <x v="0"/>
    <x v="0"/>
    <s v="Receitas Da Câmara"/>
    <x v="0"/>
    <x v="0"/>
    <x v="0"/>
    <x v="0"/>
    <x v="0"/>
    <x v="0"/>
    <x v="0"/>
    <x v="2"/>
    <x v="1"/>
    <x v="2"/>
    <x v="12"/>
    <x v="0"/>
    <m/>
  </r>
  <r>
    <x v="0"/>
    <n v="0"/>
    <n v="0"/>
    <n v="13490"/>
    <n v="0"/>
    <x v="5628"/>
    <x v="0"/>
    <x v="1"/>
    <x v="0"/>
    <s v="03.03.10"/>
    <x v="15"/>
    <x v="0"/>
    <x v="5"/>
    <s v="Receitas Da Câmara"/>
    <s v="03.03.10"/>
    <s v="Receitas Da Câmara"/>
    <s v="03.03.10"/>
    <x v="30"/>
    <x v="0"/>
    <x v="4"/>
    <x v="5"/>
    <x v="0"/>
    <x v="0"/>
    <x v="2"/>
    <x v="0"/>
    <x v="6"/>
    <s v="2025-07-??"/>
    <x v="2"/>
    <n v="13490"/>
    <x v="3"/>
    <n v="0"/>
    <x v="1"/>
    <n v="0"/>
    <x v="608"/>
    <m/>
    <x v="0"/>
    <x v="12"/>
    <m/>
    <s v="Receitas Da Câmara"/>
    <x v="2"/>
    <s v="RDC"/>
    <x v="0"/>
    <x v="1"/>
    <x v="1"/>
    <x v="1"/>
    <x v="0"/>
    <x v="0"/>
    <x v="0"/>
    <x v="0"/>
    <x v="0"/>
    <x v="0"/>
    <x v="0"/>
    <s v="Receitas Da Câmara"/>
    <x v="0"/>
    <x v="0"/>
    <x v="0"/>
    <x v="0"/>
    <x v="0"/>
    <x v="0"/>
    <x v="0"/>
    <x v="2"/>
    <x v="1"/>
    <x v="2"/>
    <x v="12"/>
    <x v="0"/>
    <m/>
  </r>
  <r>
    <x v="0"/>
    <n v="0"/>
    <n v="0"/>
    <n v="5840"/>
    <n v="0"/>
    <x v="5628"/>
    <x v="0"/>
    <x v="1"/>
    <x v="0"/>
    <s v="03.03.10"/>
    <x v="15"/>
    <x v="0"/>
    <x v="5"/>
    <s v="Receitas Da Câmara"/>
    <s v="03.03.10"/>
    <s v="Receitas Da Câmara"/>
    <s v="03.03.10"/>
    <x v="30"/>
    <x v="0"/>
    <x v="4"/>
    <x v="5"/>
    <x v="0"/>
    <x v="0"/>
    <x v="2"/>
    <x v="0"/>
    <x v="7"/>
    <s v="2025-08-??"/>
    <x v="2"/>
    <n v="5840"/>
    <x v="3"/>
    <n v="0"/>
    <x v="1"/>
    <n v="0"/>
    <x v="608"/>
    <m/>
    <x v="0"/>
    <x v="12"/>
    <m/>
    <s v="Receitas Da Câmara"/>
    <x v="2"/>
    <s v="RDC"/>
    <x v="0"/>
    <x v="1"/>
    <x v="1"/>
    <x v="1"/>
    <x v="0"/>
    <x v="0"/>
    <x v="0"/>
    <x v="0"/>
    <x v="0"/>
    <x v="0"/>
    <x v="0"/>
    <s v="Receitas Da Câmara"/>
    <x v="0"/>
    <x v="0"/>
    <x v="0"/>
    <x v="0"/>
    <x v="0"/>
    <x v="0"/>
    <x v="0"/>
    <x v="2"/>
    <x v="1"/>
    <x v="2"/>
    <x v="12"/>
    <x v="0"/>
    <m/>
  </r>
  <r>
    <x v="0"/>
    <n v="0"/>
    <n v="0"/>
    <n v="5080"/>
    <n v="0"/>
    <x v="5628"/>
    <x v="0"/>
    <x v="1"/>
    <x v="0"/>
    <s v="03.03.10"/>
    <x v="15"/>
    <x v="0"/>
    <x v="5"/>
    <s v="Receitas Da Câmara"/>
    <s v="03.03.10"/>
    <s v="Receitas Da Câmara"/>
    <s v="03.03.10"/>
    <x v="30"/>
    <x v="0"/>
    <x v="4"/>
    <x v="5"/>
    <x v="0"/>
    <x v="0"/>
    <x v="2"/>
    <x v="0"/>
    <x v="8"/>
    <s v="2025-09-??"/>
    <x v="2"/>
    <n v="5080"/>
    <x v="3"/>
    <n v="0"/>
    <x v="1"/>
    <n v="0"/>
    <x v="608"/>
    <m/>
    <x v="0"/>
    <x v="12"/>
    <m/>
    <s v="Receitas Da Câmara"/>
    <x v="2"/>
    <s v="RDC"/>
    <x v="0"/>
    <x v="1"/>
    <x v="1"/>
    <x v="1"/>
    <x v="0"/>
    <x v="0"/>
    <x v="0"/>
    <x v="0"/>
    <x v="0"/>
    <x v="0"/>
    <x v="0"/>
    <s v="Receitas Da Câmara"/>
    <x v="0"/>
    <x v="0"/>
    <x v="0"/>
    <x v="0"/>
    <x v="0"/>
    <x v="0"/>
    <x v="0"/>
    <x v="2"/>
    <x v="1"/>
    <x v="2"/>
    <x v="12"/>
    <x v="0"/>
    <m/>
  </r>
  <r>
    <x v="0"/>
    <n v="0"/>
    <n v="0"/>
    <n v="5840"/>
    <n v="0"/>
    <x v="5628"/>
    <x v="0"/>
    <x v="1"/>
    <x v="0"/>
    <s v="03.03.10"/>
    <x v="15"/>
    <x v="0"/>
    <x v="5"/>
    <s v="Receitas Da Câmara"/>
    <s v="03.03.10"/>
    <s v="Receitas Da Câmara"/>
    <s v="03.03.10"/>
    <x v="30"/>
    <x v="0"/>
    <x v="4"/>
    <x v="5"/>
    <x v="0"/>
    <x v="0"/>
    <x v="2"/>
    <x v="0"/>
    <x v="9"/>
    <s v="2025-10-??"/>
    <x v="3"/>
    <n v="5840"/>
    <x v="3"/>
    <n v="0"/>
    <x v="1"/>
    <n v="0"/>
    <x v="608"/>
    <m/>
    <x v="0"/>
    <x v="12"/>
    <m/>
    <s v="Receitas Da Câmara"/>
    <x v="2"/>
    <s v="RDC"/>
    <x v="0"/>
    <x v="1"/>
    <x v="1"/>
    <x v="1"/>
    <x v="0"/>
    <x v="0"/>
    <x v="0"/>
    <x v="0"/>
    <x v="0"/>
    <x v="0"/>
    <x v="0"/>
    <s v="Receitas Da Câmara"/>
    <x v="0"/>
    <x v="0"/>
    <x v="0"/>
    <x v="0"/>
    <x v="0"/>
    <x v="0"/>
    <x v="0"/>
    <x v="2"/>
    <x v="1"/>
    <x v="2"/>
    <x v="12"/>
    <x v="0"/>
    <m/>
  </r>
  <r>
    <x v="0"/>
    <n v="0"/>
    <n v="0"/>
    <n v="11840"/>
    <n v="0"/>
    <x v="5628"/>
    <x v="0"/>
    <x v="1"/>
    <x v="0"/>
    <s v="03.03.10"/>
    <x v="15"/>
    <x v="0"/>
    <x v="5"/>
    <s v="Receitas Da Câmara"/>
    <s v="03.03.10"/>
    <s v="Receitas Da Câmara"/>
    <s v="03.03.10"/>
    <x v="30"/>
    <x v="0"/>
    <x v="4"/>
    <x v="5"/>
    <x v="0"/>
    <x v="0"/>
    <x v="2"/>
    <x v="0"/>
    <x v="10"/>
    <s v="2025-11-??"/>
    <x v="3"/>
    <n v="11840"/>
    <x v="3"/>
    <n v="0"/>
    <x v="1"/>
    <n v="0"/>
    <x v="608"/>
    <m/>
    <x v="0"/>
    <x v="12"/>
    <m/>
    <s v="Receitas Da Câmara"/>
    <x v="2"/>
    <s v="RDC"/>
    <x v="0"/>
    <x v="1"/>
    <x v="1"/>
    <x v="1"/>
    <x v="0"/>
    <x v="0"/>
    <x v="0"/>
    <x v="0"/>
    <x v="0"/>
    <x v="0"/>
    <x v="0"/>
    <s v="Receitas Da Câmara"/>
    <x v="0"/>
    <x v="0"/>
    <x v="0"/>
    <x v="0"/>
    <x v="0"/>
    <x v="0"/>
    <x v="0"/>
    <x v="2"/>
    <x v="1"/>
    <x v="2"/>
    <x v="12"/>
    <x v="0"/>
    <m/>
  </r>
  <r>
    <x v="0"/>
    <n v="0"/>
    <n v="0"/>
    <n v="16700"/>
    <n v="0"/>
    <x v="5628"/>
    <x v="0"/>
    <x v="1"/>
    <x v="0"/>
    <s v="03.03.10"/>
    <x v="15"/>
    <x v="0"/>
    <x v="5"/>
    <s v="Receitas Da Câmara"/>
    <s v="03.03.10"/>
    <s v="Receitas Da Câmara"/>
    <s v="03.03.10"/>
    <x v="30"/>
    <x v="0"/>
    <x v="4"/>
    <x v="5"/>
    <x v="0"/>
    <x v="0"/>
    <x v="2"/>
    <x v="0"/>
    <x v="11"/>
    <s v="2025-12-??"/>
    <x v="3"/>
    <n v="16700"/>
    <x v="3"/>
    <n v="0"/>
    <x v="1"/>
    <n v="0"/>
    <x v="608"/>
    <m/>
    <x v="0"/>
    <x v="12"/>
    <m/>
    <s v="Receitas Da Câmara"/>
    <x v="2"/>
    <s v="RDC"/>
    <x v="0"/>
    <x v="1"/>
    <x v="1"/>
    <x v="1"/>
    <x v="0"/>
    <x v="0"/>
    <x v="0"/>
    <x v="0"/>
    <x v="0"/>
    <x v="0"/>
    <x v="0"/>
    <s v="Receitas Da Câmara"/>
    <x v="0"/>
    <x v="0"/>
    <x v="0"/>
    <x v="0"/>
    <x v="0"/>
    <x v="0"/>
    <x v="0"/>
    <x v="2"/>
    <x v="1"/>
    <x v="2"/>
    <x v="12"/>
    <x v="0"/>
    <m/>
  </r>
  <r>
    <x v="0"/>
    <n v="0"/>
    <n v="0"/>
    <n v="84918"/>
    <n v="0"/>
    <x v="5628"/>
    <x v="0"/>
    <x v="1"/>
    <x v="0"/>
    <s v="03.03.10"/>
    <x v="15"/>
    <x v="0"/>
    <x v="5"/>
    <s v="Receitas Da Câmara"/>
    <s v="03.03.10"/>
    <s v="Receitas Da Câmara"/>
    <s v="03.03.10"/>
    <x v="32"/>
    <x v="0"/>
    <x v="4"/>
    <x v="5"/>
    <x v="0"/>
    <x v="0"/>
    <x v="2"/>
    <x v="0"/>
    <x v="1"/>
    <s v="2025-01-??"/>
    <x v="0"/>
    <n v="84918"/>
    <x v="3"/>
    <n v="0"/>
    <x v="1"/>
    <n v="0"/>
    <x v="608"/>
    <m/>
    <x v="0"/>
    <x v="12"/>
    <m/>
    <s v="Receitas Da Câmara"/>
    <x v="2"/>
    <s v="RDC"/>
    <x v="0"/>
    <x v="1"/>
    <x v="1"/>
    <x v="1"/>
    <x v="0"/>
    <x v="0"/>
    <x v="0"/>
    <x v="0"/>
    <x v="0"/>
    <x v="0"/>
    <x v="0"/>
    <s v="Receitas Da Câmara"/>
    <x v="0"/>
    <x v="0"/>
    <x v="0"/>
    <x v="0"/>
    <x v="0"/>
    <x v="0"/>
    <x v="0"/>
    <x v="2"/>
    <x v="1"/>
    <x v="2"/>
    <x v="12"/>
    <x v="0"/>
    <m/>
  </r>
  <r>
    <x v="0"/>
    <n v="0"/>
    <n v="0"/>
    <n v="119406"/>
    <n v="0"/>
    <x v="5628"/>
    <x v="0"/>
    <x v="1"/>
    <x v="0"/>
    <s v="03.03.10"/>
    <x v="15"/>
    <x v="0"/>
    <x v="5"/>
    <s v="Receitas Da Câmara"/>
    <s v="03.03.10"/>
    <s v="Receitas Da Câmara"/>
    <s v="03.03.10"/>
    <x v="32"/>
    <x v="0"/>
    <x v="4"/>
    <x v="5"/>
    <x v="0"/>
    <x v="0"/>
    <x v="2"/>
    <x v="0"/>
    <x v="0"/>
    <s v="2025-02-??"/>
    <x v="0"/>
    <n v="119406"/>
    <x v="3"/>
    <n v="0"/>
    <x v="1"/>
    <n v="0"/>
    <x v="608"/>
    <m/>
    <x v="0"/>
    <x v="12"/>
    <m/>
    <s v="Receitas Da Câmara"/>
    <x v="2"/>
    <s v="RDC"/>
    <x v="0"/>
    <x v="1"/>
    <x v="1"/>
    <x v="1"/>
    <x v="0"/>
    <x v="0"/>
    <x v="0"/>
    <x v="0"/>
    <x v="0"/>
    <x v="0"/>
    <x v="0"/>
    <s v="Receitas Da Câmara"/>
    <x v="0"/>
    <x v="0"/>
    <x v="0"/>
    <x v="0"/>
    <x v="0"/>
    <x v="0"/>
    <x v="0"/>
    <x v="2"/>
    <x v="1"/>
    <x v="2"/>
    <x v="12"/>
    <x v="0"/>
    <m/>
  </r>
  <r>
    <x v="0"/>
    <n v="0"/>
    <n v="0"/>
    <n v="68382"/>
    <n v="0"/>
    <x v="5628"/>
    <x v="0"/>
    <x v="1"/>
    <x v="0"/>
    <s v="03.03.10"/>
    <x v="15"/>
    <x v="0"/>
    <x v="5"/>
    <s v="Receitas Da Câmara"/>
    <s v="03.03.10"/>
    <s v="Receitas Da Câmara"/>
    <s v="03.03.10"/>
    <x v="32"/>
    <x v="0"/>
    <x v="4"/>
    <x v="5"/>
    <x v="0"/>
    <x v="0"/>
    <x v="2"/>
    <x v="0"/>
    <x v="4"/>
    <s v="2025-03-??"/>
    <x v="0"/>
    <n v="68382"/>
    <x v="3"/>
    <n v="0"/>
    <x v="1"/>
    <n v="0"/>
    <x v="608"/>
    <m/>
    <x v="0"/>
    <x v="12"/>
    <m/>
    <s v="Receitas Da Câmara"/>
    <x v="2"/>
    <s v="RDC"/>
    <x v="0"/>
    <x v="1"/>
    <x v="1"/>
    <x v="1"/>
    <x v="0"/>
    <x v="0"/>
    <x v="0"/>
    <x v="0"/>
    <x v="0"/>
    <x v="0"/>
    <x v="0"/>
    <s v="Receitas Da Câmara"/>
    <x v="0"/>
    <x v="0"/>
    <x v="0"/>
    <x v="0"/>
    <x v="0"/>
    <x v="0"/>
    <x v="0"/>
    <x v="2"/>
    <x v="1"/>
    <x v="2"/>
    <x v="12"/>
    <x v="0"/>
    <m/>
  </r>
  <r>
    <x v="0"/>
    <n v="0"/>
    <n v="0"/>
    <n v="70641"/>
    <n v="0"/>
    <x v="5628"/>
    <x v="0"/>
    <x v="1"/>
    <x v="0"/>
    <s v="03.03.10"/>
    <x v="15"/>
    <x v="0"/>
    <x v="5"/>
    <s v="Receitas Da Câmara"/>
    <s v="03.03.10"/>
    <s v="Receitas Da Câmara"/>
    <s v="03.03.10"/>
    <x v="32"/>
    <x v="0"/>
    <x v="4"/>
    <x v="5"/>
    <x v="0"/>
    <x v="0"/>
    <x v="2"/>
    <x v="0"/>
    <x v="2"/>
    <s v="2025-04-??"/>
    <x v="1"/>
    <n v="70641"/>
    <x v="3"/>
    <n v="0"/>
    <x v="1"/>
    <n v="0"/>
    <x v="608"/>
    <m/>
    <x v="0"/>
    <x v="12"/>
    <m/>
    <s v="Receitas Da Câmara"/>
    <x v="2"/>
    <s v="RDC"/>
    <x v="0"/>
    <x v="1"/>
    <x v="1"/>
    <x v="1"/>
    <x v="0"/>
    <x v="0"/>
    <x v="0"/>
    <x v="0"/>
    <x v="0"/>
    <x v="0"/>
    <x v="0"/>
    <s v="Receitas Da Câmara"/>
    <x v="0"/>
    <x v="0"/>
    <x v="0"/>
    <x v="0"/>
    <x v="0"/>
    <x v="0"/>
    <x v="0"/>
    <x v="2"/>
    <x v="1"/>
    <x v="2"/>
    <x v="12"/>
    <x v="0"/>
    <m/>
  </r>
  <r>
    <x v="0"/>
    <n v="0"/>
    <n v="0"/>
    <n v="68518"/>
    <n v="0"/>
    <x v="5628"/>
    <x v="0"/>
    <x v="1"/>
    <x v="0"/>
    <s v="03.03.10"/>
    <x v="15"/>
    <x v="0"/>
    <x v="5"/>
    <s v="Receitas Da Câmara"/>
    <s v="03.03.10"/>
    <s v="Receitas Da Câmara"/>
    <s v="03.03.10"/>
    <x v="32"/>
    <x v="0"/>
    <x v="4"/>
    <x v="5"/>
    <x v="0"/>
    <x v="0"/>
    <x v="2"/>
    <x v="0"/>
    <x v="3"/>
    <s v="2025-05-??"/>
    <x v="1"/>
    <n v="68518"/>
    <x v="3"/>
    <n v="0"/>
    <x v="1"/>
    <n v="0"/>
    <x v="608"/>
    <m/>
    <x v="0"/>
    <x v="12"/>
    <m/>
    <s v="Receitas Da Câmara"/>
    <x v="2"/>
    <s v="RDC"/>
    <x v="0"/>
    <x v="1"/>
    <x v="1"/>
    <x v="1"/>
    <x v="0"/>
    <x v="0"/>
    <x v="0"/>
    <x v="0"/>
    <x v="0"/>
    <x v="0"/>
    <x v="0"/>
    <s v="Receitas Da Câmara"/>
    <x v="0"/>
    <x v="0"/>
    <x v="0"/>
    <x v="0"/>
    <x v="0"/>
    <x v="0"/>
    <x v="0"/>
    <x v="2"/>
    <x v="1"/>
    <x v="2"/>
    <x v="12"/>
    <x v="0"/>
    <m/>
  </r>
  <r>
    <x v="0"/>
    <n v="0"/>
    <n v="0"/>
    <n v="106813"/>
    <n v="0"/>
    <x v="5628"/>
    <x v="0"/>
    <x v="1"/>
    <x v="0"/>
    <s v="03.03.10"/>
    <x v="15"/>
    <x v="0"/>
    <x v="5"/>
    <s v="Receitas Da Câmara"/>
    <s v="03.03.10"/>
    <s v="Receitas Da Câmara"/>
    <s v="03.03.10"/>
    <x v="32"/>
    <x v="0"/>
    <x v="4"/>
    <x v="5"/>
    <x v="0"/>
    <x v="0"/>
    <x v="2"/>
    <x v="0"/>
    <x v="5"/>
    <s v="2025-06-??"/>
    <x v="1"/>
    <n v="106813"/>
    <x v="3"/>
    <n v="0"/>
    <x v="1"/>
    <n v="0"/>
    <x v="608"/>
    <m/>
    <x v="0"/>
    <x v="12"/>
    <m/>
    <s v="Receitas Da Câmara"/>
    <x v="2"/>
    <s v="RDC"/>
    <x v="0"/>
    <x v="1"/>
    <x v="1"/>
    <x v="1"/>
    <x v="0"/>
    <x v="0"/>
    <x v="0"/>
    <x v="0"/>
    <x v="0"/>
    <x v="0"/>
    <x v="0"/>
    <s v="Receitas Da Câmara"/>
    <x v="0"/>
    <x v="0"/>
    <x v="0"/>
    <x v="0"/>
    <x v="0"/>
    <x v="0"/>
    <x v="0"/>
    <x v="2"/>
    <x v="1"/>
    <x v="2"/>
    <x v="12"/>
    <x v="0"/>
    <m/>
  </r>
  <r>
    <x v="0"/>
    <n v="0"/>
    <n v="0"/>
    <n v="236410"/>
    <n v="0"/>
    <x v="5628"/>
    <x v="0"/>
    <x v="1"/>
    <x v="0"/>
    <s v="03.03.10"/>
    <x v="15"/>
    <x v="0"/>
    <x v="5"/>
    <s v="Receitas Da Câmara"/>
    <s v="03.03.10"/>
    <s v="Receitas Da Câmara"/>
    <s v="03.03.10"/>
    <x v="32"/>
    <x v="0"/>
    <x v="4"/>
    <x v="5"/>
    <x v="0"/>
    <x v="0"/>
    <x v="2"/>
    <x v="0"/>
    <x v="6"/>
    <s v="2025-07-??"/>
    <x v="2"/>
    <n v="236410"/>
    <x v="3"/>
    <n v="0"/>
    <x v="1"/>
    <n v="0"/>
    <x v="608"/>
    <m/>
    <x v="0"/>
    <x v="12"/>
    <m/>
    <s v="Receitas Da Câmara"/>
    <x v="2"/>
    <s v="RDC"/>
    <x v="0"/>
    <x v="1"/>
    <x v="1"/>
    <x v="1"/>
    <x v="0"/>
    <x v="0"/>
    <x v="0"/>
    <x v="0"/>
    <x v="0"/>
    <x v="0"/>
    <x v="0"/>
    <s v="Receitas Da Câmara"/>
    <x v="0"/>
    <x v="0"/>
    <x v="0"/>
    <x v="0"/>
    <x v="0"/>
    <x v="0"/>
    <x v="0"/>
    <x v="2"/>
    <x v="1"/>
    <x v="2"/>
    <x v="12"/>
    <x v="0"/>
    <m/>
  </r>
  <r>
    <x v="0"/>
    <n v="0"/>
    <n v="0"/>
    <n v="139696"/>
    <n v="0"/>
    <x v="5628"/>
    <x v="0"/>
    <x v="1"/>
    <x v="0"/>
    <s v="03.03.10"/>
    <x v="15"/>
    <x v="0"/>
    <x v="5"/>
    <s v="Receitas Da Câmara"/>
    <s v="03.03.10"/>
    <s v="Receitas Da Câmara"/>
    <s v="03.03.10"/>
    <x v="32"/>
    <x v="0"/>
    <x v="4"/>
    <x v="5"/>
    <x v="0"/>
    <x v="0"/>
    <x v="2"/>
    <x v="0"/>
    <x v="7"/>
    <s v="2025-08-??"/>
    <x v="2"/>
    <n v="139696"/>
    <x v="3"/>
    <n v="0"/>
    <x v="1"/>
    <n v="0"/>
    <x v="608"/>
    <m/>
    <x v="0"/>
    <x v="12"/>
    <m/>
    <s v="Receitas Da Câmara"/>
    <x v="2"/>
    <s v="RDC"/>
    <x v="0"/>
    <x v="1"/>
    <x v="1"/>
    <x v="1"/>
    <x v="0"/>
    <x v="0"/>
    <x v="0"/>
    <x v="0"/>
    <x v="0"/>
    <x v="0"/>
    <x v="0"/>
    <s v="Receitas Da Câmara"/>
    <x v="0"/>
    <x v="0"/>
    <x v="0"/>
    <x v="0"/>
    <x v="0"/>
    <x v="0"/>
    <x v="0"/>
    <x v="2"/>
    <x v="1"/>
    <x v="2"/>
    <x v="12"/>
    <x v="0"/>
    <m/>
  </r>
  <r>
    <x v="0"/>
    <n v="0"/>
    <n v="0"/>
    <n v="89923"/>
    <n v="0"/>
    <x v="5628"/>
    <x v="0"/>
    <x v="1"/>
    <x v="0"/>
    <s v="03.03.10"/>
    <x v="15"/>
    <x v="0"/>
    <x v="5"/>
    <s v="Receitas Da Câmara"/>
    <s v="03.03.10"/>
    <s v="Receitas Da Câmara"/>
    <s v="03.03.10"/>
    <x v="32"/>
    <x v="0"/>
    <x v="4"/>
    <x v="5"/>
    <x v="0"/>
    <x v="0"/>
    <x v="2"/>
    <x v="0"/>
    <x v="8"/>
    <s v="2025-09-??"/>
    <x v="2"/>
    <n v="89923"/>
    <x v="3"/>
    <n v="0"/>
    <x v="1"/>
    <n v="0"/>
    <x v="608"/>
    <m/>
    <x v="0"/>
    <x v="12"/>
    <m/>
    <s v="Receitas Da Câmara"/>
    <x v="2"/>
    <s v="RDC"/>
    <x v="0"/>
    <x v="1"/>
    <x v="1"/>
    <x v="1"/>
    <x v="0"/>
    <x v="0"/>
    <x v="0"/>
    <x v="0"/>
    <x v="0"/>
    <x v="0"/>
    <x v="0"/>
    <s v="Receitas Da Câmara"/>
    <x v="0"/>
    <x v="0"/>
    <x v="0"/>
    <x v="0"/>
    <x v="0"/>
    <x v="0"/>
    <x v="0"/>
    <x v="2"/>
    <x v="1"/>
    <x v="2"/>
    <x v="12"/>
    <x v="0"/>
    <m/>
  </r>
  <r>
    <x v="0"/>
    <n v="0"/>
    <n v="0"/>
    <n v="93716"/>
    <n v="0"/>
    <x v="5628"/>
    <x v="0"/>
    <x v="1"/>
    <x v="0"/>
    <s v="03.03.10"/>
    <x v="15"/>
    <x v="0"/>
    <x v="5"/>
    <s v="Receitas Da Câmara"/>
    <s v="03.03.10"/>
    <s v="Receitas Da Câmara"/>
    <s v="03.03.10"/>
    <x v="32"/>
    <x v="0"/>
    <x v="4"/>
    <x v="5"/>
    <x v="0"/>
    <x v="0"/>
    <x v="2"/>
    <x v="0"/>
    <x v="9"/>
    <s v="2025-10-??"/>
    <x v="3"/>
    <n v="93716"/>
    <x v="3"/>
    <n v="0"/>
    <x v="1"/>
    <n v="0"/>
    <x v="608"/>
    <m/>
    <x v="0"/>
    <x v="12"/>
    <m/>
    <s v="Receitas Da Câmara"/>
    <x v="2"/>
    <s v="RDC"/>
    <x v="0"/>
    <x v="1"/>
    <x v="1"/>
    <x v="1"/>
    <x v="0"/>
    <x v="0"/>
    <x v="0"/>
    <x v="0"/>
    <x v="0"/>
    <x v="0"/>
    <x v="0"/>
    <s v="Receitas Da Câmara"/>
    <x v="0"/>
    <x v="0"/>
    <x v="0"/>
    <x v="0"/>
    <x v="0"/>
    <x v="0"/>
    <x v="0"/>
    <x v="2"/>
    <x v="1"/>
    <x v="2"/>
    <x v="12"/>
    <x v="0"/>
    <m/>
  </r>
  <r>
    <x v="0"/>
    <n v="0"/>
    <n v="0"/>
    <n v="106262"/>
    <n v="0"/>
    <x v="5628"/>
    <x v="0"/>
    <x v="1"/>
    <x v="0"/>
    <s v="03.03.10"/>
    <x v="15"/>
    <x v="0"/>
    <x v="5"/>
    <s v="Receitas Da Câmara"/>
    <s v="03.03.10"/>
    <s v="Receitas Da Câmara"/>
    <s v="03.03.10"/>
    <x v="32"/>
    <x v="0"/>
    <x v="4"/>
    <x v="5"/>
    <x v="0"/>
    <x v="0"/>
    <x v="2"/>
    <x v="0"/>
    <x v="10"/>
    <s v="2025-11-??"/>
    <x v="3"/>
    <n v="106262"/>
    <x v="3"/>
    <n v="0"/>
    <x v="1"/>
    <n v="0"/>
    <x v="608"/>
    <m/>
    <x v="0"/>
    <x v="12"/>
    <m/>
    <s v="Receitas Da Câmara"/>
    <x v="2"/>
    <s v="RDC"/>
    <x v="0"/>
    <x v="1"/>
    <x v="1"/>
    <x v="1"/>
    <x v="0"/>
    <x v="0"/>
    <x v="0"/>
    <x v="0"/>
    <x v="0"/>
    <x v="0"/>
    <x v="0"/>
    <s v="Receitas Da Câmara"/>
    <x v="0"/>
    <x v="0"/>
    <x v="0"/>
    <x v="0"/>
    <x v="0"/>
    <x v="0"/>
    <x v="0"/>
    <x v="2"/>
    <x v="1"/>
    <x v="2"/>
    <x v="12"/>
    <x v="0"/>
    <m/>
  </r>
  <r>
    <x v="0"/>
    <n v="0"/>
    <n v="0"/>
    <n v="84438"/>
    <n v="0"/>
    <x v="5628"/>
    <x v="0"/>
    <x v="1"/>
    <x v="0"/>
    <s v="03.03.10"/>
    <x v="15"/>
    <x v="0"/>
    <x v="5"/>
    <s v="Receitas Da Câmara"/>
    <s v="03.03.10"/>
    <s v="Receitas Da Câmara"/>
    <s v="03.03.10"/>
    <x v="32"/>
    <x v="0"/>
    <x v="4"/>
    <x v="5"/>
    <x v="0"/>
    <x v="0"/>
    <x v="2"/>
    <x v="0"/>
    <x v="11"/>
    <s v="2025-12-??"/>
    <x v="3"/>
    <n v="84438"/>
    <x v="3"/>
    <n v="0"/>
    <x v="1"/>
    <n v="0"/>
    <x v="608"/>
    <m/>
    <x v="0"/>
    <x v="12"/>
    <m/>
    <s v="Receitas Da Câmara"/>
    <x v="2"/>
    <s v="RDC"/>
    <x v="0"/>
    <x v="1"/>
    <x v="1"/>
    <x v="1"/>
    <x v="0"/>
    <x v="0"/>
    <x v="0"/>
    <x v="0"/>
    <x v="0"/>
    <x v="0"/>
    <x v="0"/>
    <s v="Receitas Da Câmara"/>
    <x v="0"/>
    <x v="0"/>
    <x v="0"/>
    <x v="0"/>
    <x v="0"/>
    <x v="0"/>
    <x v="0"/>
    <x v="2"/>
    <x v="1"/>
    <x v="2"/>
    <x v="12"/>
    <x v="0"/>
    <m/>
  </r>
  <r>
    <x v="0"/>
    <n v="0"/>
    <n v="0"/>
    <n v="7125"/>
    <n v="0"/>
    <x v="5628"/>
    <x v="0"/>
    <x v="1"/>
    <x v="0"/>
    <s v="03.03.10"/>
    <x v="15"/>
    <x v="0"/>
    <x v="5"/>
    <s v="Receitas Da Câmara"/>
    <s v="03.03.10"/>
    <s v="Receitas Da Câmara"/>
    <s v="03.03.10"/>
    <x v="77"/>
    <x v="0"/>
    <x v="4"/>
    <x v="5"/>
    <x v="0"/>
    <x v="0"/>
    <x v="2"/>
    <x v="0"/>
    <x v="4"/>
    <s v="2025-03-??"/>
    <x v="0"/>
    <n v="7125"/>
    <x v="3"/>
    <n v="0"/>
    <x v="1"/>
    <n v="0"/>
    <x v="608"/>
    <m/>
    <x v="0"/>
    <x v="12"/>
    <m/>
    <s v="Receitas Da Câmara"/>
    <x v="2"/>
    <s v="RDC"/>
    <x v="0"/>
    <x v="1"/>
    <x v="1"/>
    <x v="1"/>
    <x v="0"/>
    <x v="0"/>
    <x v="0"/>
    <x v="0"/>
    <x v="0"/>
    <x v="0"/>
    <x v="0"/>
    <s v="Receitas Da Câmara"/>
    <x v="0"/>
    <x v="0"/>
    <x v="0"/>
    <x v="0"/>
    <x v="0"/>
    <x v="0"/>
    <x v="0"/>
    <x v="2"/>
    <x v="1"/>
    <x v="2"/>
    <x v="12"/>
    <x v="0"/>
    <m/>
  </r>
  <r>
    <x v="0"/>
    <n v="0"/>
    <n v="0"/>
    <n v="4050"/>
    <n v="0"/>
    <x v="5628"/>
    <x v="0"/>
    <x v="1"/>
    <x v="0"/>
    <s v="03.03.10"/>
    <x v="15"/>
    <x v="0"/>
    <x v="5"/>
    <s v="Receitas Da Câmara"/>
    <s v="03.03.10"/>
    <s v="Receitas Da Câmara"/>
    <s v="03.03.10"/>
    <x v="77"/>
    <x v="0"/>
    <x v="4"/>
    <x v="5"/>
    <x v="0"/>
    <x v="0"/>
    <x v="2"/>
    <x v="0"/>
    <x v="2"/>
    <s v="2025-04-??"/>
    <x v="1"/>
    <n v="4050"/>
    <x v="3"/>
    <n v="0"/>
    <x v="1"/>
    <n v="0"/>
    <x v="608"/>
    <m/>
    <x v="0"/>
    <x v="12"/>
    <m/>
    <s v="Receitas Da Câmara"/>
    <x v="2"/>
    <s v="RDC"/>
    <x v="0"/>
    <x v="1"/>
    <x v="1"/>
    <x v="1"/>
    <x v="0"/>
    <x v="0"/>
    <x v="0"/>
    <x v="0"/>
    <x v="0"/>
    <x v="0"/>
    <x v="0"/>
    <s v="Receitas Da Câmara"/>
    <x v="0"/>
    <x v="0"/>
    <x v="0"/>
    <x v="0"/>
    <x v="0"/>
    <x v="0"/>
    <x v="0"/>
    <x v="2"/>
    <x v="1"/>
    <x v="2"/>
    <x v="12"/>
    <x v="0"/>
    <m/>
  </r>
  <r>
    <x v="1"/>
    <n v="0"/>
    <n v="0"/>
    <n v="300000"/>
    <n v="0"/>
    <x v="5628"/>
    <x v="0"/>
    <x v="1"/>
    <x v="0"/>
    <s v="03.03.10"/>
    <x v="15"/>
    <x v="0"/>
    <x v="5"/>
    <s v="Receitas Da Câmara"/>
    <s v="03.03.10"/>
    <s v="Receitas Da Câmara"/>
    <s v="03.03.10"/>
    <x v="37"/>
    <x v="0"/>
    <x v="5"/>
    <x v="10"/>
    <x v="0"/>
    <x v="0"/>
    <x v="2"/>
    <x v="0"/>
    <x v="4"/>
    <s v="2025-03-??"/>
    <x v="0"/>
    <n v="300000"/>
    <x v="3"/>
    <n v="0"/>
    <x v="1"/>
    <n v="0"/>
    <x v="608"/>
    <m/>
    <x v="0"/>
    <x v="12"/>
    <m/>
    <s v="Receitas Da Câmara"/>
    <x v="2"/>
    <s v="RDC"/>
    <x v="0"/>
    <x v="1"/>
    <x v="1"/>
    <x v="1"/>
    <x v="0"/>
    <x v="0"/>
    <x v="0"/>
    <x v="0"/>
    <x v="0"/>
    <x v="0"/>
    <x v="0"/>
    <s v="Receitas Da Câmara"/>
    <x v="0"/>
    <x v="0"/>
    <x v="0"/>
    <x v="0"/>
    <x v="0"/>
    <x v="0"/>
    <x v="0"/>
    <x v="2"/>
    <x v="1"/>
    <x v="2"/>
    <x v="12"/>
    <x v="0"/>
    <m/>
  </r>
  <r>
    <x v="1"/>
    <n v="0"/>
    <n v="0"/>
    <n v="400000"/>
    <n v="0"/>
    <x v="5628"/>
    <x v="0"/>
    <x v="1"/>
    <x v="0"/>
    <s v="03.03.10"/>
    <x v="15"/>
    <x v="0"/>
    <x v="5"/>
    <s v="Receitas Da Câmara"/>
    <s v="03.03.10"/>
    <s v="Receitas Da Câmara"/>
    <s v="03.03.10"/>
    <x v="37"/>
    <x v="0"/>
    <x v="5"/>
    <x v="10"/>
    <x v="0"/>
    <x v="0"/>
    <x v="2"/>
    <x v="0"/>
    <x v="6"/>
    <s v="2025-07-??"/>
    <x v="2"/>
    <n v="400000"/>
    <x v="3"/>
    <n v="0"/>
    <x v="1"/>
    <n v="0"/>
    <x v="608"/>
    <m/>
    <x v="0"/>
    <x v="12"/>
    <m/>
    <s v="Receitas Da Câmara"/>
    <x v="2"/>
    <s v="RDC"/>
    <x v="0"/>
    <x v="1"/>
    <x v="1"/>
    <x v="1"/>
    <x v="0"/>
    <x v="0"/>
    <x v="0"/>
    <x v="0"/>
    <x v="0"/>
    <x v="0"/>
    <x v="0"/>
    <s v="Receitas Da Câmara"/>
    <x v="0"/>
    <x v="0"/>
    <x v="0"/>
    <x v="0"/>
    <x v="0"/>
    <x v="0"/>
    <x v="0"/>
    <x v="2"/>
    <x v="1"/>
    <x v="2"/>
    <x v="12"/>
    <x v="0"/>
    <m/>
  </r>
  <r>
    <x v="1"/>
    <n v="0"/>
    <n v="0"/>
    <n v="3525000"/>
    <n v="0"/>
    <x v="5628"/>
    <x v="0"/>
    <x v="1"/>
    <x v="0"/>
    <s v="03.03.10"/>
    <x v="15"/>
    <x v="0"/>
    <x v="5"/>
    <s v="Receitas Da Câmara"/>
    <s v="03.03.10"/>
    <s v="Receitas Da Câmara"/>
    <s v="03.03.10"/>
    <x v="37"/>
    <x v="0"/>
    <x v="5"/>
    <x v="10"/>
    <x v="0"/>
    <x v="0"/>
    <x v="2"/>
    <x v="0"/>
    <x v="7"/>
    <s v="2025-08-??"/>
    <x v="2"/>
    <n v="3525000"/>
    <x v="3"/>
    <n v="0"/>
    <x v="1"/>
    <n v="0"/>
    <x v="608"/>
    <m/>
    <x v="0"/>
    <x v="12"/>
    <m/>
    <s v="Receitas Da Câmara"/>
    <x v="2"/>
    <s v="RDC"/>
    <x v="0"/>
    <x v="1"/>
    <x v="1"/>
    <x v="1"/>
    <x v="0"/>
    <x v="0"/>
    <x v="0"/>
    <x v="0"/>
    <x v="0"/>
    <x v="0"/>
    <x v="0"/>
    <s v="Receitas Da Câmara"/>
    <x v="0"/>
    <x v="0"/>
    <x v="0"/>
    <x v="0"/>
    <x v="0"/>
    <x v="0"/>
    <x v="0"/>
    <x v="2"/>
    <x v="1"/>
    <x v="2"/>
    <x v="12"/>
    <x v="0"/>
    <m/>
  </r>
  <r>
    <x v="1"/>
    <n v="0"/>
    <n v="0"/>
    <n v="550000"/>
    <n v="0"/>
    <x v="5628"/>
    <x v="0"/>
    <x v="1"/>
    <x v="0"/>
    <s v="03.03.10"/>
    <x v="15"/>
    <x v="0"/>
    <x v="5"/>
    <s v="Receitas Da Câmara"/>
    <s v="03.03.10"/>
    <s v="Receitas Da Câmara"/>
    <s v="03.03.10"/>
    <x v="37"/>
    <x v="0"/>
    <x v="5"/>
    <x v="10"/>
    <x v="0"/>
    <x v="0"/>
    <x v="2"/>
    <x v="0"/>
    <x v="8"/>
    <s v="2025-09-??"/>
    <x v="2"/>
    <n v="550000"/>
    <x v="3"/>
    <n v="0"/>
    <x v="1"/>
    <n v="0"/>
    <x v="608"/>
    <m/>
    <x v="0"/>
    <x v="12"/>
    <m/>
    <s v="Receitas Da Câmara"/>
    <x v="2"/>
    <s v="RDC"/>
    <x v="0"/>
    <x v="1"/>
    <x v="1"/>
    <x v="1"/>
    <x v="0"/>
    <x v="0"/>
    <x v="0"/>
    <x v="0"/>
    <x v="0"/>
    <x v="0"/>
    <x v="0"/>
    <s v="Receitas Da Câmara"/>
    <x v="0"/>
    <x v="0"/>
    <x v="0"/>
    <x v="0"/>
    <x v="0"/>
    <x v="0"/>
    <x v="0"/>
    <x v="2"/>
    <x v="1"/>
    <x v="2"/>
    <x v="12"/>
    <x v="0"/>
    <m/>
  </r>
  <r>
    <x v="1"/>
    <n v="0"/>
    <n v="0"/>
    <n v="605000"/>
    <n v="0"/>
    <x v="5628"/>
    <x v="0"/>
    <x v="1"/>
    <x v="0"/>
    <s v="03.03.10"/>
    <x v="15"/>
    <x v="0"/>
    <x v="5"/>
    <s v="Receitas Da Câmara"/>
    <s v="03.03.10"/>
    <s v="Receitas Da Câmara"/>
    <s v="03.03.10"/>
    <x v="37"/>
    <x v="0"/>
    <x v="5"/>
    <x v="10"/>
    <x v="0"/>
    <x v="0"/>
    <x v="2"/>
    <x v="0"/>
    <x v="10"/>
    <s v="2025-11-??"/>
    <x v="3"/>
    <n v="605000"/>
    <x v="3"/>
    <n v="0"/>
    <x v="1"/>
    <n v="0"/>
    <x v="608"/>
    <m/>
    <x v="0"/>
    <x v="12"/>
    <m/>
    <s v="Receitas Da Câmara"/>
    <x v="2"/>
    <s v="RDC"/>
    <x v="0"/>
    <x v="1"/>
    <x v="1"/>
    <x v="1"/>
    <x v="0"/>
    <x v="0"/>
    <x v="0"/>
    <x v="0"/>
    <x v="0"/>
    <x v="0"/>
    <x v="0"/>
    <s v="Receitas Da Câmara"/>
    <x v="0"/>
    <x v="0"/>
    <x v="0"/>
    <x v="0"/>
    <x v="0"/>
    <x v="0"/>
    <x v="0"/>
    <x v="2"/>
    <x v="1"/>
    <x v="2"/>
    <x v="12"/>
    <x v="0"/>
    <m/>
  </r>
  <r>
    <x v="1"/>
    <n v="0"/>
    <n v="0"/>
    <n v="1125000"/>
    <n v="0"/>
    <x v="5628"/>
    <x v="0"/>
    <x v="1"/>
    <x v="0"/>
    <s v="03.03.10"/>
    <x v="15"/>
    <x v="0"/>
    <x v="5"/>
    <s v="Receitas Da Câmara"/>
    <s v="03.03.10"/>
    <s v="Receitas Da Câmara"/>
    <s v="03.03.10"/>
    <x v="37"/>
    <x v="0"/>
    <x v="5"/>
    <x v="10"/>
    <x v="0"/>
    <x v="0"/>
    <x v="2"/>
    <x v="0"/>
    <x v="11"/>
    <s v="2025-12-??"/>
    <x v="3"/>
    <n v="1125000"/>
    <x v="3"/>
    <n v="0"/>
    <x v="1"/>
    <n v="0"/>
    <x v="608"/>
    <m/>
    <x v="0"/>
    <x v="12"/>
    <m/>
    <s v="Receitas Da Câmara"/>
    <x v="2"/>
    <s v="RDC"/>
    <x v="0"/>
    <x v="1"/>
    <x v="1"/>
    <x v="1"/>
    <x v="0"/>
    <x v="0"/>
    <x v="0"/>
    <x v="0"/>
    <x v="0"/>
    <x v="0"/>
    <x v="0"/>
    <s v="Receitas Da Câmara"/>
    <x v="0"/>
    <x v="0"/>
    <x v="0"/>
    <x v="0"/>
    <x v="0"/>
    <x v="0"/>
    <x v="0"/>
    <x v="2"/>
    <x v="1"/>
    <x v="2"/>
    <x v="12"/>
    <x v="0"/>
    <m/>
  </r>
  <r>
    <x v="1"/>
    <n v="0"/>
    <n v="0"/>
    <n v="447917"/>
    <n v="0"/>
    <x v="5628"/>
    <x v="0"/>
    <x v="0"/>
    <x v="0"/>
    <s v="01.27.07.12"/>
    <x v="66"/>
    <x v="1"/>
    <x v="1"/>
    <s v="Requalificação Urbana e Habitação 2"/>
    <s v="01.27.07"/>
    <s v="Construção e reabilitação dos patrimônios religiosos"/>
    <s v="01.27.07.12"/>
    <x v="2"/>
    <x v="0"/>
    <x v="0"/>
    <x v="1"/>
    <x v="0"/>
    <x v="1"/>
    <x v="1"/>
    <x v="0"/>
    <x v="6"/>
    <s v="2025-07-??"/>
    <x v="2"/>
    <n v="447917"/>
    <x v="3"/>
    <n v="0"/>
    <x v="1"/>
    <n v="0"/>
    <x v="608"/>
    <m/>
    <x v="0"/>
    <x v="12"/>
    <m/>
    <s v="Construção e reabilitação dos patrimônios religiosos"/>
    <x v="2"/>
    <s v="CPR"/>
    <x v="0"/>
    <x v="1"/>
    <x v="1"/>
    <x v="1"/>
    <x v="0"/>
    <x v="0"/>
    <x v="0"/>
    <x v="0"/>
    <x v="0"/>
    <x v="0"/>
    <x v="0"/>
    <s v="Construção e reabilitação dos patrimônios religiosos"/>
    <x v="0"/>
    <x v="0"/>
    <x v="0"/>
    <x v="0"/>
    <x v="1"/>
    <x v="0"/>
    <x v="0"/>
    <x v="2"/>
    <x v="1"/>
    <x v="2"/>
    <x v="12"/>
    <x v="0"/>
    <m/>
  </r>
  <r>
    <x v="1"/>
    <n v="0"/>
    <n v="0"/>
    <n v="145834"/>
    <n v="0"/>
    <x v="5628"/>
    <x v="0"/>
    <x v="0"/>
    <x v="0"/>
    <s v="01.27.07.12"/>
    <x v="66"/>
    <x v="1"/>
    <x v="1"/>
    <s v="Requalificação Urbana e Habitação 2"/>
    <s v="01.27.07"/>
    <s v="Construção e reabilitação dos patrimônios religiosos"/>
    <s v="01.27.07.12"/>
    <x v="2"/>
    <x v="0"/>
    <x v="0"/>
    <x v="1"/>
    <x v="0"/>
    <x v="1"/>
    <x v="1"/>
    <x v="0"/>
    <x v="7"/>
    <s v="2025-08-??"/>
    <x v="2"/>
    <n v="145834"/>
    <x v="3"/>
    <n v="0"/>
    <x v="1"/>
    <n v="0"/>
    <x v="608"/>
    <m/>
    <x v="0"/>
    <x v="12"/>
    <m/>
    <s v="Construção e reabilitação dos patrimônios religiosos"/>
    <x v="2"/>
    <s v="CPR"/>
    <x v="0"/>
    <x v="1"/>
    <x v="1"/>
    <x v="1"/>
    <x v="0"/>
    <x v="0"/>
    <x v="0"/>
    <x v="0"/>
    <x v="0"/>
    <x v="0"/>
    <x v="0"/>
    <s v="Construção e reabilitação dos patrimônios religiosos"/>
    <x v="0"/>
    <x v="0"/>
    <x v="0"/>
    <x v="0"/>
    <x v="1"/>
    <x v="0"/>
    <x v="0"/>
    <x v="2"/>
    <x v="1"/>
    <x v="2"/>
    <x v="12"/>
    <x v="0"/>
    <m/>
  </r>
  <r>
    <x v="0"/>
    <n v="0"/>
    <n v="0"/>
    <n v="1500"/>
    <n v="0"/>
    <x v="5628"/>
    <x v="0"/>
    <x v="1"/>
    <x v="0"/>
    <s v="03.03.10"/>
    <x v="15"/>
    <x v="0"/>
    <x v="5"/>
    <s v="Receitas Da Câmara"/>
    <s v="03.03.10"/>
    <s v="Receitas Da Câmara"/>
    <s v="03.03.10"/>
    <x v="65"/>
    <x v="0"/>
    <x v="4"/>
    <x v="5"/>
    <x v="0"/>
    <x v="0"/>
    <x v="2"/>
    <x v="0"/>
    <x v="1"/>
    <s v="2025-01-??"/>
    <x v="0"/>
    <n v="1500"/>
    <x v="3"/>
    <n v="0"/>
    <x v="1"/>
    <n v="0"/>
    <x v="608"/>
    <m/>
    <x v="0"/>
    <x v="12"/>
    <m/>
    <s v="Receitas Da Câmara"/>
    <x v="2"/>
    <s v="RDC"/>
    <x v="0"/>
    <x v="1"/>
    <x v="1"/>
    <x v="1"/>
    <x v="0"/>
    <x v="0"/>
    <x v="0"/>
    <x v="0"/>
    <x v="0"/>
    <x v="0"/>
    <x v="0"/>
    <s v="Receitas Da Câmara"/>
    <x v="0"/>
    <x v="0"/>
    <x v="0"/>
    <x v="0"/>
    <x v="0"/>
    <x v="0"/>
    <x v="0"/>
    <x v="2"/>
    <x v="1"/>
    <x v="2"/>
    <x v="12"/>
    <x v="0"/>
    <m/>
  </r>
  <r>
    <x v="0"/>
    <n v="0"/>
    <n v="0"/>
    <n v="4500"/>
    <n v="0"/>
    <x v="5628"/>
    <x v="0"/>
    <x v="1"/>
    <x v="0"/>
    <s v="03.03.10"/>
    <x v="15"/>
    <x v="0"/>
    <x v="5"/>
    <s v="Receitas Da Câmara"/>
    <s v="03.03.10"/>
    <s v="Receitas Da Câmara"/>
    <s v="03.03.10"/>
    <x v="65"/>
    <x v="0"/>
    <x v="4"/>
    <x v="5"/>
    <x v="0"/>
    <x v="0"/>
    <x v="2"/>
    <x v="0"/>
    <x v="0"/>
    <s v="2025-02-??"/>
    <x v="0"/>
    <n v="4500"/>
    <x v="3"/>
    <n v="0"/>
    <x v="1"/>
    <n v="0"/>
    <x v="608"/>
    <m/>
    <x v="0"/>
    <x v="12"/>
    <m/>
    <s v="Receitas Da Câmara"/>
    <x v="2"/>
    <s v="RDC"/>
    <x v="0"/>
    <x v="1"/>
    <x v="1"/>
    <x v="1"/>
    <x v="0"/>
    <x v="0"/>
    <x v="0"/>
    <x v="0"/>
    <x v="0"/>
    <x v="0"/>
    <x v="0"/>
    <s v="Receitas Da Câmara"/>
    <x v="0"/>
    <x v="0"/>
    <x v="0"/>
    <x v="0"/>
    <x v="0"/>
    <x v="0"/>
    <x v="0"/>
    <x v="2"/>
    <x v="1"/>
    <x v="2"/>
    <x v="12"/>
    <x v="0"/>
    <m/>
  </r>
  <r>
    <x v="0"/>
    <n v="0"/>
    <n v="0"/>
    <n v="3000"/>
    <n v="0"/>
    <x v="5628"/>
    <x v="0"/>
    <x v="1"/>
    <x v="0"/>
    <s v="03.03.10"/>
    <x v="15"/>
    <x v="0"/>
    <x v="5"/>
    <s v="Receitas Da Câmara"/>
    <s v="03.03.10"/>
    <s v="Receitas Da Câmara"/>
    <s v="03.03.10"/>
    <x v="65"/>
    <x v="0"/>
    <x v="4"/>
    <x v="5"/>
    <x v="0"/>
    <x v="0"/>
    <x v="2"/>
    <x v="0"/>
    <x v="4"/>
    <s v="2025-03-??"/>
    <x v="0"/>
    <n v="3000"/>
    <x v="3"/>
    <n v="0"/>
    <x v="1"/>
    <n v="0"/>
    <x v="608"/>
    <m/>
    <x v="0"/>
    <x v="12"/>
    <m/>
    <s v="Receitas Da Câmara"/>
    <x v="2"/>
    <s v="RDC"/>
    <x v="0"/>
    <x v="1"/>
    <x v="1"/>
    <x v="1"/>
    <x v="0"/>
    <x v="0"/>
    <x v="0"/>
    <x v="0"/>
    <x v="0"/>
    <x v="0"/>
    <x v="0"/>
    <s v="Receitas Da Câmara"/>
    <x v="0"/>
    <x v="0"/>
    <x v="0"/>
    <x v="0"/>
    <x v="0"/>
    <x v="0"/>
    <x v="0"/>
    <x v="2"/>
    <x v="1"/>
    <x v="2"/>
    <x v="12"/>
    <x v="0"/>
    <m/>
  </r>
  <r>
    <x v="0"/>
    <n v="0"/>
    <n v="0"/>
    <n v="3000"/>
    <n v="0"/>
    <x v="5628"/>
    <x v="0"/>
    <x v="1"/>
    <x v="0"/>
    <s v="03.03.10"/>
    <x v="15"/>
    <x v="0"/>
    <x v="5"/>
    <s v="Receitas Da Câmara"/>
    <s v="03.03.10"/>
    <s v="Receitas Da Câmara"/>
    <s v="03.03.10"/>
    <x v="65"/>
    <x v="0"/>
    <x v="4"/>
    <x v="5"/>
    <x v="0"/>
    <x v="0"/>
    <x v="2"/>
    <x v="0"/>
    <x v="3"/>
    <s v="2025-05-??"/>
    <x v="1"/>
    <n v="3000"/>
    <x v="3"/>
    <n v="0"/>
    <x v="1"/>
    <n v="0"/>
    <x v="608"/>
    <m/>
    <x v="0"/>
    <x v="12"/>
    <m/>
    <s v="Receitas Da Câmara"/>
    <x v="2"/>
    <s v="RDC"/>
    <x v="0"/>
    <x v="1"/>
    <x v="1"/>
    <x v="1"/>
    <x v="0"/>
    <x v="0"/>
    <x v="0"/>
    <x v="0"/>
    <x v="0"/>
    <x v="0"/>
    <x v="0"/>
    <s v="Receitas Da Câmara"/>
    <x v="0"/>
    <x v="0"/>
    <x v="0"/>
    <x v="0"/>
    <x v="0"/>
    <x v="0"/>
    <x v="0"/>
    <x v="2"/>
    <x v="1"/>
    <x v="2"/>
    <x v="12"/>
    <x v="0"/>
    <m/>
  </r>
  <r>
    <x v="0"/>
    <n v="0"/>
    <n v="0"/>
    <n v="1500"/>
    <n v="0"/>
    <x v="5628"/>
    <x v="0"/>
    <x v="1"/>
    <x v="0"/>
    <s v="03.03.10"/>
    <x v="15"/>
    <x v="0"/>
    <x v="5"/>
    <s v="Receitas Da Câmara"/>
    <s v="03.03.10"/>
    <s v="Receitas Da Câmara"/>
    <s v="03.03.10"/>
    <x v="65"/>
    <x v="0"/>
    <x v="4"/>
    <x v="5"/>
    <x v="0"/>
    <x v="0"/>
    <x v="2"/>
    <x v="0"/>
    <x v="5"/>
    <s v="2025-06-??"/>
    <x v="1"/>
    <n v="1500"/>
    <x v="3"/>
    <n v="0"/>
    <x v="1"/>
    <n v="0"/>
    <x v="608"/>
    <m/>
    <x v="0"/>
    <x v="12"/>
    <m/>
    <s v="Receitas Da Câmara"/>
    <x v="2"/>
    <s v="RDC"/>
    <x v="0"/>
    <x v="1"/>
    <x v="1"/>
    <x v="1"/>
    <x v="0"/>
    <x v="0"/>
    <x v="0"/>
    <x v="0"/>
    <x v="0"/>
    <x v="0"/>
    <x v="0"/>
    <s v="Receitas Da Câmara"/>
    <x v="0"/>
    <x v="0"/>
    <x v="0"/>
    <x v="0"/>
    <x v="0"/>
    <x v="0"/>
    <x v="0"/>
    <x v="2"/>
    <x v="1"/>
    <x v="2"/>
    <x v="12"/>
    <x v="0"/>
    <m/>
  </r>
  <r>
    <x v="0"/>
    <n v="0"/>
    <n v="0"/>
    <n v="6000"/>
    <n v="0"/>
    <x v="5628"/>
    <x v="0"/>
    <x v="1"/>
    <x v="0"/>
    <s v="03.03.10"/>
    <x v="15"/>
    <x v="0"/>
    <x v="5"/>
    <s v="Receitas Da Câmara"/>
    <s v="03.03.10"/>
    <s v="Receitas Da Câmara"/>
    <s v="03.03.10"/>
    <x v="65"/>
    <x v="0"/>
    <x v="4"/>
    <x v="5"/>
    <x v="0"/>
    <x v="0"/>
    <x v="2"/>
    <x v="0"/>
    <x v="7"/>
    <s v="2025-08-??"/>
    <x v="2"/>
    <n v="6000"/>
    <x v="3"/>
    <n v="0"/>
    <x v="1"/>
    <n v="0"/>
    <x v="608"/>
    <m/>
    <x v="0"/>
    <x v="12"/>
    <m/>
    <s v="Receitas Da Câmara"/>
    <x v="2"/>
    <s v="RDC"/>
    <x v="0"/>
    <x v="1"/>
    <x v="1"/>
    <x v="1"/>
    <x v="0"/>
    <x v="0"/>
    <x v="0"/>
    <x v="0"/>
    <x v="0"/>
    <x v="0"/>
    <x v="0"/>
    <s v="Receitas Da Câmara"/>
    <x v="0"/>
    <x v="0"/>
    <x v="0"/>
    <x v="0"/>
    <x v="0"/>
    <x v="0"/>
    <x v="0"/>
    <x v="2"/>
    <x v="1"/>
    <x v="2"/>
    <x v="12"/>
    <x v="0"/>
    <m/>
  </r>
  <r>
    <x v="0"/>
    <n v="0"/>
    <n v="0"/>
    <n v="4500"/>
    <n v="0"/>
    <x v="5628"/>
    <x v="0"/>
    <x v="1"/>
    <x v="0"/>
    <s v="03.03.10"/>
    <x v="15"/>
    <x v="0"/>
    <x v="5"/>
    <s v="Receitas Da Câmara"/>
    <s v="03.03.10"/>
    <s v="Receitas Da Câmara"/>
    <s v="03.03.10"/>
    <x v="65"/>
    <x v="0"/>
    <x v="4"/>
    <x v="5"/>
    <x v="0"/>
    <x v="0"/>
    <x v="2"/>
    <x v="0"/>
    <x v="9"/>
    <s v="2025-10-??"/>
    <x v="3"/>
    <n v="4500"/>
    <x v="3"/>
    <n v="0"/>
    <x v="1"/>
    <n v="0"/>
    <x v="608"/>
    <m/>
    <x v="0"/>
    <x v="12"/>
    <m/>
    <s v="Receitas Da Câmara"/>
    <x v="2"/>
    <s v="RDC"/>
    <x v="0"/>
    <x v="1"/>
    <x v="1"/>
    <x v="1"/>
    <x v="0"/>
    <x v="0"/>
    <x v="0"/>
    <x v="0"/>
    <x v="0"/>
    <x v="0"/>
    <x v="0"/>
    <s v="Receitas Da Câmara"/>
    <x v="0"/>
    <x v="0"/>
    <x v="0"/>
    <x v="0"/>
    <x v="0"/>
    <x v="0"/>
    <x v="0"/>
    <x v="2"/>
    <x v="1"/>
    <x v="2"/>
    <x v="12"/>
    <x v="0"/>
    <m/>
  </r>
  <r>
    <x v="0"/>
    <n v="0"/>
    <n v="0"/>
    <n v="1500"/>
    <n v="0"/>
    <x v="5628"/>
    <x v="0"/>
    <x v="1"/>
    <x v="0"/>
    <s v="03.03.10"/>
    <x v="15"/>
    <x v="0"/>
    <x v="5"/>
    <s v="Receitas Da Câmara"/>
    <s v="03.03.10"/>
    <s v="Receitas Da Câmara"/>
    <s v="03.03.10"/>
    <x v="65"/>
    <x v="0"/>
    <x v="4"/>
    <x v="5"/>
    <x v="0"/>
    <x v="0"/>
    <x v="2"/>
    <x v="0"/>
    <x v="10"/>
    <s v="2025-11-??"/>
    <x v="3"/>
    <n v="1500"/>
    <x v="3"/>
    <n v="0"/>
    <x v="1"/>
    <n v="0"/>
    <x v="608"/>
    <m/>
    <x v="0"/>
    <x v="12"/>
    <m/>
    <s v="Receitas Da Câmara"/>
    <x v="2"/>
    <s v="RDC"/>
    <x v="0"/>
    <x v="1"/>
    <x v="1"/>
    <x v="1"/>
    <x v="0"/>
    <x v="0"/>
    <x v="0"/>
    <x v="0"/>
    <x v="0"/>
    <x v="0"/>
    <x v="0"/>
    <s v="Receitas Da Câmara"/>
    <x v="0"/>
    <x v="0"/>
    <x v="0"/>
    <x v="0"/>
    <x v="0"/>
    <x v="0"/>
    <x v="0"/>
    <x v="2"/>
    <x v="1"/>
    <x v="2"/>
    <x v="12"/>
    <x v="0"/>
    <m/>
  </r>
  <r>
    <x v="0"/>
    <n v="0"/>
    <n v="0"/>
    <n v="6000"/>
    <n v="0"/>
    <x v="5628"/>
    <x v="0"/>
    <x v="1"/>
    <x v="0"/>
    <s v="03.03.10"/>
    <x v="15"/>
    <x v="0"/>
    <x v="5"/>
    <s v="Receitas Da Câmara"/>
    <s v="03.03.10"/>
    <s v="Receitas Da Câmara"/>
    <s v="03.03.10"/>
    <x v="65"/>
    <x v="0"/>
    <x v="4"/>
    <x v="5"/>
    <x v="0"/>
    <x v="0"/>
    <x v="2"/>
    <x v="0"/>
    <x v="11"/>
    <s v="2025-12-??"/>
    <x v="3"/>
    <n v="6000"/>
    <x v="3"/>
    <n v="0"/>
    <x v="1"/>
    <n v="0"/>
    <x v="608"/>
    <m/>
    <x v="0"/>
    <x v="12"/>
    <m/>
    <s v="Receitas Da Câmara"/>
    <x v="2"/>
    <s v="RDC"/>
    <x v="0"/>
    <x v="1"/>
    <x v="1"/>
    <x v="1"/>
    <x v="0"/>
    <x v="0"/>
    <x v="0"/>
    <x v="0"/>
    <x v="0"/>
    <x v="0"/>
    <x v="0"/>
    <s v="Receitas Da Câmara"/>
    <x v="0"/>
    <x v="0"/>
    <x v="0"/>
    <x v="0"/>
    <x v="0"/>
    <x v="0"/>
    <x v="0"/>
    <x v="2"/>
    <x v="1"/>
    <x v="2"/>
    <x v="12"/>
    <x v="0"/>
    <m/>
  </r>
  <r>
    <x v="0"/>
    <n v="0"/>
    <n v="0"/>
    <n v="52100"/>
    <n v="0"/>
    <x v="5628"/>
    <x v="0"/>
    <x v="1"/>
    <x v="0"/>
    <s v="03.03.10"/>
    <x v="15"/>
    <x v="0"/>
    <x v="5"/>
    <s v="Receitas Da Câmara"/>
    <s v="03.03.10"/>
    <s v="Receitas Da Câmara"/>
    <s v="03.03.10"/>
    <x v="34"/>
    <x v="0"/>
    <x v="4"/>
    <x v="5"/>
    <x v="0"/>
    <x v="0"/>
    <x v="2"/>
    <x v="0"/>
    <x v="1"/>
    <s v="2025-01-??"/>
    <x v="0"/>
    <n v="52100"/>
    <x v="3"/>
    <n v="0"/>
    <x v="1"/>
    <n v="0"/>
    <x v="608"/>
    <m/>
    <x v="0"/>
    <x v="12"/>
    <m/>
    <s v="Receitas Da Câmara"/>
    <x v="2"/>
    <s v="RDC"/>
    <x v="0"/>
    <x v="1"/>
    <x v="1"/>
    <x v="1"/>
    <x v="0"/>
    <x v="0"/>
    <x v="0"/>
    <x v="0"/>
    <x v="0"/>
    <x v="0"/>
    <x v="0"/>
    <s v="Receitas Da Câmara"/>
    <x v="0"/>
    <x v="0"/>
    <x v="0"/>
    <x v="0"/>
    <x v="0"/>
    <x v="0"/>
    <x v="0"/>
    <x v="2"/>
    <x v="1"/>
    <x v="2"/>
    <x v="12"/>
    <x v="0"/>
    <m/>
  </r>
  <r>
    <x v="0"/>
    <n v="0"/>
    <n v="0"/>
    <n v="2100"/>
    <n v="0"/>
    <x v="5628"/>
    <x v="0"/>
    <x v="1"/>
    <x v="0"/>
    <s v="03.03.10"/>
    <x v="15"/>
    <x v="0"/>
    <x v="5"/>
    <s v="Receitas Da Câmara"/>
    <s v="03.03.10"/>
    <s v="Receitas Da Câmara"/>
    <s v="03.03.10"/>
    <x v="34"/>
    <x v="0"/>
    <x v="4"/>
    <x v="5"/>
    <x v="0"/>
    <x v="0"/>
    <x v="2"/>
    <x v="0"/>
    <x v="0"/>
    <s v="2025-02-??"/>
    <x v="0"/>
    <n v="2100"/>
    <x v="3"/>
    <n v="0"/>
    <x v="1"/>
    <n v="0"/>
    <x v="608"/>
    <m/>
    <x v="0"/>
    <x v="12"/>
    <m/>
    <s v="Receitas Da Câmara"/>
    <x v="2"/>
    <s v="RDC"/>
    <x v="0"/>
    <x v="1"/>
    <x v="1"/>
    <x v="1"/>
    <x v="0"/>
    <x v="0"/>
    <x v="0"/>
    <x v="0"/>
    <x v="0"/>
    <x v="0"/>
    <x v="0"/>
    <s v="Receitas Da Câmara"/>
    <x v="0"/>
    <x v="0"/>
    <x v="0"/>
    <x v="0"/>
    <x v="0"/>
    <x v="0"/>
    <x v="0"/>
    <x v="2"/>
    <x v="1"/>
    <x v="2"/>
    <x v="12"/>
    <x v="0"/>
    <m/>
  </r>
  <r>
    <x v="0"/>
    <n v="0"/>
    <n v="0"/>
    <n v="632100"/>
    <n v="0"/>
    <x v="5628"/>
    <x v="0"/>
    <x v="1"/>
    <x v="0"/>
    <s v="03.03.10"/>
    <x v="15"/>
    <x v="0"/>
    <x v="5"/>
    <s v="Receitas Da Câmara"/>
    <s v="03.03.10"/>
    <s v="Receitas Da Câmara"/>
    <s v="03.03.10"/>
    <x v="34"/>
    <x v="0"/>
    <x v="4"/>
    <x v="5"/>
    <x v="0"/>
    <x v="0"/>
    <x v="2"/>
    <x v="0"/>
    <x v="4"/>
    <s v="2025-03-??"/>
    <x v="0"/>
    <n v="632100"/>
    <x v="3"/>
    <n v="0"/>
    <x v="1"/>
    <n v="0"/>
    <x v="608"/>
    <m/>
    <x v="0"/>
    <x v="12"/>
    <m/>
    <s v="Receitas Da Câmara"/>
    <x v="2"/>
    <s v="RDC"/>
    <x v="0"/>
    <x v="1"/>
    <x v="1"/>
    <x v="1"/>
    <x v="0"/>
    <x v="0"/>
    <x v="0"/>
    <x v="0"/>
    <x v="0"/>
    <x v="0"/>
    <x v="0"/>
    <s v="Receitas Da Câmara"/>
    <x v="0"/>
    <x v="0"/>
    <x v="0"/>
    <x v="0"/>
    <x v="0"/>
    <x v="0"/>
    <x v="0"/>
    <x v="2"/>
    <x v="1"/>
    <x v="2"/>
    <x v="12"/>
    <x v="0"/>
    <m/>
  </r>
  <r>
    <x v="0"/>
    <n v="0"/>
    <n v="0"/>
    <n v="2520"/>
    <n v="0"/>
    <x v="5628"/>
    <x v="0"/>
    <x v="1"/>
    <x v="0"/>
    <s v="03.03.10"/>
    <x v="15"/>
    <x v="0"/>
    <x v="5"/>
    <s v="Receitas Da Câmara"/>
    <s v="03.03.10"/>
    <s v="Receitas Da Câmara"/>
    <s v="03.03.10"/>
    <x v="34"/>
    <x v="0"/>
    <x v="4"/>
    <x v="5"/>
    <x v="0"/>
    <x v="0"/>
    <x v="2"/>
    <x v="0"/>
    <x v="2"/>
    <s v="2025-04-??"/>
    <x v="1"/>
    <n v="2520"/>
    <x v="3"/>
    <n v="0"/>
    <x v="1"/>
    <n v="0"/>
    <x v="608"/>
    <m/>
    <x v="0"/>
    <x v="12"/>
    <m/>
    <s v="Receitas Da Câmara"/>
    <x v="2"/>
    <s v="RDC"/>
    <x v="0"/>
    <x v="1"/>
    <x v="1"/>
    <x v="1"/>
    <x v="0"/>
    <x v="0"/>
    <x v="0"/>
    <x v="0"/>
    <x v="0"/>
    <x v="0"/>
    <x v="0"/>
    <s v="Receitas Da Câmara"/>
    <x v="0"/>
    <x v="0"/>
    <x v="0"/>
    <x v="0"/>
    <x v="0"/>
    <x v="0"/>
    <x v="0"/>
    <x v="2"/>
    <x v="1"/>
    <x v="2"/>
    <x v="12"/>
    <x v="0"/>
    <m/>
  </r>
  <r>
    <x v="0"/>
    <n v="0"/>
    <n v="0"/>
    <n v="3780"/>
    <n v="0"/>
    <x v="5628"/>
    <x v="0"/>
    <x v="1"/>
    <x v="0"/>
    <s v="03.03.10"/>
    <x v="15"/>
    <x v="0"/>
    <x v="5"/>
    <s v="Receitas Da Câmara"/>
    <s v="03.03.10"/>
    <s v="Receitas Da Câmara"/>
    <s v="03.03.10"/>
    <x v="34"/>
    <x v="0"/>
    <x v="4"/>
    <x v="5"/>
    <x v="0"/>
    <x v="0"/>
    <x v="2"/>
    <x v="0"/>
    <x v="3"/>
    <s v="2025-05-??"/>
    <x v="1"/>
    <n v="3780"/>
    <x v="3"/>
    <n v="0"/>
    <x v="1"/>
    <n v="0"/>
    <x v="608"/>
    <m/>
    <x v="0"/>
    <x v="12"/>
    <m/>
    <s v="Receitas Da Câmara"/>
    <x v="2"/>
    <s v="RDC"/>
    <x v="0"/>
    <x v="1"/>
    <x v="1"/>
    <x v="1"/>
    <x v="0"/>
    <x v="0"/>
    <x v="0"/>
    <x v="0"/>
    <x v="0"/>
    <x v="0"/>
    <x v="0"/>
    <s v="Receitas Da Câmara"/>
    <x v="0"/>
    <x v="0"/>
    <x v="0"/>
    <x v="0"/>
    <x v="0"/>
    <x v="0"/>
    <x v="0"/>
    <x v="2"/>
    <x v="1"/>
    <x v="2"/>
    <x v="12"/>
    <x v="0"/>
    <m/>
  </r>
  <r>
    <x v="0"/>
    <n v="0"/>
    <n v="0"/>
    <n v="2100"/>
    <n v="0"/>
    <x v="5628"/>
    <x v="0"/>
    <x v="1"/>
    <x v="0"/>
    <s v="03.03.10"/>
    <x v="15"/>
    <x v="0"/>
    <x v="5"/>
    <s v="Receitas Da Câmara"/>
    <s v="03.03.10"/>
    <s v="Receitas Da Câmara"/>
    <s v="03.03.10"/>
    <x v="34"/>
    <x v="0"/>
    <x v="4"/>
    <x v="5"/>
    <x v="0"/>
    <x v="0"/>
    <x v="2"/>
    <x v="0"/>
    <x v="5"/>
    <s v="2025-06-??"/>
    <x v="1"/>
    <n v="2100"/>
    <x v="3"/>
    <n v="0"/>
    <x v="1"/>
    <n v="0"/>
    <x v="608"/>
    <m/>
    <x v="0"/>
    <x v="12"/>
    <m/>
    <s v="Receitas Da Câmara"/>
    <x v="2"/>
    <s v="RDC"/>
    <x v="0"/>
    <x v="1"/>
    <x v="1"/>
    <x v="1"/>
    <x v="0"/>
    <x v="0"/>
    <x v="0"/>
    <x v="0"/>
    <x v="0"/>
    <x v="0"/>
    <x v="0"/>
    <s v="Receitas Da Câmara"/>
    <x v="0"/>
    <x v="0"/>
    <x v="0"/>
    <x v="0"/>
    <x v="0"/>
    <x v="0"/>
    <x v="0"/>
    <x v="2"/>
    <x v="1"/>
    <x v="2"/>
    <x v="12"/>
    <x v="0"/>
    <m/>
  </r>
  <r>
    <x v="0"/>
    <n v="0"/>
    <n v="0"/>
    <n v="4620"/>
    <n v="0"/>
    <x v="5628"/>
    <x v="0"/>
    <x v="1"/>
    <x v="0"/>
    <s v="03.03.10"/>
    <x v="15"/>
    <x v="0"/>
    <x v="5"/>
    <s v="Receitas Da Câmara"/>
    <s v="03.03.10"/>
    <s v="Receitas Da Câmara"/>
    <s v="03.03.10"/>
    <x v="34"/>
    <x v="0"/>
    <x v="4"/>
    <x v="5"/>
    <x v="0"/>
    <x v="0"/>
    <x v="2"/>
    <x v="0"/>
    <x v="6"/>
    <s v="2025-07-??"/>
    <x v="2"/>
    <n v="4620"/>
    <x v="3"/>
    <n v="0"/>
    <x v="1"/>
    <n v="0"/>
    <x v="608"/>
    <m/>
    <x v="0"/>
    <x v="12"/>
    <m/>
    <s v="Receitas Da Câmara"/>
    <x v="2"/>
    <s v="RDC"/>
    <x v="0"/>
    <x v="1"/>
    <x v="1"/>
    <x v="1"/>
    <x v="0"/>
    <x v="0"/>
    <x v="0"/>
    <x v="0"/>
    <x v="0"/>
    <x v="0"/>
    <x v="0"/>
    <s v="Receitas Da Câmara"/>
    <x v="0"/>
    <x v="0"/>
    <x v="0"/>
    <x v="0"/>
    <x v="0"/>
    <x v="0"/>
    <x v="0"/>
    <x v="2"/>
    <x v="1"/>
    <x v="2"/>
    <x v="12"/>
    <x v="0"/>
    <m/>
  </r>
  <r>
    <x v="0"/>
    <n v="0"/>
    <n v="0"/>
    <n v="252940"/>
    <n v="0"/>
    <x v="5628"/>
    <x v="0"/>
    <x v="1"/>
    <x v="0"/>
    <s v="03.03.10"/>
    <x v="15"/>
    <x v="0"/>
    <x v="5"/>
    <s v="Receitas Da Câmara"/>
    <s v="03.03.10"/>
    <s v="Receitas Da Câmara"/>
    <s v="03.03.10"/>
    <x v="34"/>
    <x v="0"/>
    <x v="4"/>
    <x v="5"/>
    <x v="0"/>
    <x v="0"/>
    <x v="2"/>
    <x v="0"/>
    <x v="7"/>
    <s v="2025-08-??"/>
    <x v="2"/>
    <n v="252940"/>
    <x v="3"/>
    <n v="0"/>
    <x v="1"/>
    <n v="0"/>
    <x v="608"/>
    <m/>
    <x v="0"/>
    <x v="12"/>
    <m/>
    <s v="Receitas Da Câmara"/>
    <x v="2"/>
    <s v="RDC"/>
    <x v="0"/>
    <x v="1"/>
    <x v="1"/>
    <x v="1"/>
    <x v="0"/>
    <x v="0"/>
    <x v="0"/>
    <x v="0"/>
    <x v="0"/>
    <x v="0"/>
    <x v="0"/>
    <s v="Receitas Da Câmara"/>
    <x v="0"/>
    <x v="0"/>
    <x v="0"/>
    <x v="0"/>
    <x v="0"/>
    <x v="0"/>
    <x v="0"/>
    <x v="2"/>
    <x v="1"/>
    <x v="2"/>
    <x v="12"/>
    <x v="0"/>
    <m/>
  </r>
  <r>
    <x v="0"/>
    <n v="0"/>
    <n v="0"/>
    <n v="2940"/>
    <n v="0"/>
    <x v="5628"/>
    <x v="0"/>
    <x v="1"/>
    <x v="0"/>
    <s v="03.03.10"/>
    <x v="15"/>
    <x v="0"/>
    <x v="5"/>
    <s v="Receitas Da Câmara"/>
    <s v="03.03.10"/>
    <s v="Receitas Da Câmara"/>
    <s v="03.03.10"/>
    <x v="34"/>
    <x v="0"/>
    <x v="4"/>
    <x v="5"/>
    <x v="0"/>
    <x v="0"/>
    <x v="2"/>
    <x v="0"/>
    <x v="8"/>
    <s v="2025-09-??"/>
    <x v="2"/>
    <n v="2940"/>
    <x v="3"/>
    <n v="0"/>
    <x v="1"/>
    <n v="0"/>
    <x v="608"/>
    <m/>
    <x v="0"/>
    <x v="12"/>
    <m/>
    <s v="Receitas Da Câmara"/>
    <x v="2"/>
    <s v="RDC"/>
    <x v="0"/>
    <x v="1"/>
    <x v="1"/>
    <x v="1"/>
    <x v="0"/>
    <x v="0"/>
    <x v="0"/>
    <x v="0"/>
    <x v="0"/>
    <x v="0"/>
    <x v="0"/>
    <s v="Receitas Da Câmara"/>
    <x v="0"/>
    <x v="0"/>
    <x v="0"/>
    <x v="0"/>
    <x v="0"/>
    <x v="0"/>
    <x v="0"/>
    <x v="2"/>
    <x v="1"/>
    <x v="2"/>
    <x v="12"/>
    <x v="0"/>
    <m/>
  </r>
  <r>
    <x v="0"/>
    <n v="0"/>
    <n v="0"/>
    <n v="26260"/>
    <n v="0"/>
    <x v="5628"/>
    <x v="0"/>
    <x v="1"/>
    <x v="0"/>
    <s v="03.03.10"/>
    <x v="15"/>
    <x v="0"/>
    <x v="5"/>
    <s v="Receitas Da Câmara"/>
    <s v="03.03.10"/>
    <s v="Receitas Da Câmara"/>
    <s v="03.03.10"/>
    <x v="34"/>
    <x v="0"/>
    <x v="4"/>
    <x v="5"/>
    <x v="0"/>
    <x v="0"/>
    <x v="2"/>
    <x v="0"/>
    <x v="9"/>
    <s v="2025-10-??"/>
    <x v="3"/>
    <n v="26260"/>
    <x v="3"/>
    <n v="0"/>
    <x v="1"/>
    <n v="0"/>
    <x v="608"/>
    <m/>
    <x v="0"/>
    <x v="12"/>
    <m/>
    <s v="Receitas Da Câmara"/>
    <x v="2"/>
    <s v="RDC"/>
    <x v="0"/>
    <x v="1"/>
    <x v="1"/>
    <x v="1"/>
    <x v="0"/>
    <x v="0"/>
    <x v="0"/>
    <x v="0"/>
    <x v="0"/>
    <x v="0"/>
    <x v="0"/>
    <s v="Receitas Da Câmara"/>
    <x v="0"/>
    <x v="0"/>
    <x v="0"/>
    <x v="0"/>
    <x v="0"/>
    <x v="0"/>
    <x v="0"/>
    <x v="2"/>
    <x v="1"/>
    <x v="2"/>
    <x v="12"/>
    <x v="0"/>
    <m/>
  </r>
  <r>
    <x v="0"/>
    <n v="0"/>
    <n v="0"/>
    <n v="2100"/>
    <n v="0"/>
    <x v="5628"/>
    <x v="0"/>
    <x v="1"/>
    <x v="0"/>
    <s v="03.03.10"/>
    <x v="15"/>
    <x v="0"/>
    <x v="5"/>
    <s v="Receitas Da Câmara"/>
    <s v="03.03.10"/>
    <s v="Receitas Da Câmara"/>
    <s v="03.03.10"/>
    <x v="34"/>
    <x v="0"/>
    <x v="4"/>
    <x v="5"/>
    <x v="0"/>
    <x v="0"/>
    <x v="2"/>
    <x v="0"/>
    <x v="10"/>
    <s v="2025-11-??"/>
    <x v="3"/>
    <n v="2100"/>
    <x v="3"/>
    <n v="0"/>
    <x v="1"/>
    <n v="0"/>
    <x v="608"/>
    <m/>
    <x v="0"/>
    <x v="12"/>
    <m/>
    <s v="Receitas Da Câmara"/>
    <x v="2"/>
    <s v="RDC"/>
    <x v="0"/>
    <x v="1"/>
    <x v="1"/>
    <x v="1"/>
    <x v="0"/>
    <x v="0"/>
    <x v="0"/>
    <x v="0"/>
    <x v="0"/>
    <x v="0"/>
    <x v="0"/>
    <s v="Receitas Da Câmara"/>
    <x v="0"/>
    <x v="0"/>
    <x v="0"/>
    <x v="0"/>
    <x v="0"/>
    <x v="0"/>
    <x v="0"/>
    <x v="2"/>
    <x v="1"/>
    <x v="2"/>
    <x v="12"/>
    <x v="0"/>
    <m/>
  </r>
  <r>
    <x v="0"/>
    <n v="0"/>
    <n v="0"/>
    <n v="102520"/>
    <n v="0"/>
    <x v="5628"/>
    <x v="0"/>
    <x v="1"/>
    <x v="0"/>
    <s v="03.03.10"/>
    <x v="15"/>
    <x v="0"/>
    <x v="5"/>
    <s v="Receitas Da Câmara"/>
    <s v="03.03.10"/>
    <s v="Receitas Da Câmara"/>
    <s v="03.03.10"/>
    <x v="34"/>
    <x v="0"/>
    <x v="4"/>
    <x v="5"/>
    <x v="0"/>
    <x v="0"/>
    <x v="2"/>
    <x v="0"/>
    <x v="11"/>
    <s v="2025-12-??"/>
    <x v="3"/>
    <n v="102520"/>
    <x v="3"/>
    <n v="0"/>
    <x v="1"/>
    <n v="0"/>
    <x v="608"/>
    <m/>
    <x v="0"/>
    <x v="12"/>
    <m/>
    <s v="Receitas Da Câmara"/>
    <x v="2"/>
    <s v="RDC"/>
    <x v="0"/>
    <x v="1"/>
    <x v="1"/>
    <x v="1"/>
    <x v="0"/>
    <x v="0"/>
    <x v="0"/>
    <x v="0"/>
    <x v="0"/>
    <x v="0"/>
    <x v="0"/>
    <s v="Receitas Da Câmara"/>
    <x v="0"/>
    <x v="0"/>
    <x v="0"/>
    <x v="0"/>
    <x v="0"/>
    <x v="0"/>
    <x v="0"/>
    <x v="2"/>
    <x v="1"/>
    <x v="2"/>
    <x v="12"/>
    <x v="0"/>
    <m/>
  </r>
  <r>
    <x v="0"/>
    <n v="0"/>
    <n v="0"/>
    <n v="186335"/>
    <n v="0"/>
    <x v="5628"/>
    <x v="0"/>
    <x v="1"/>
    <x v="0"/>
    <s v="03.03.10"/>
    <x v="15"/>
    <x v="0"/>
    <x v="5"/>
    <s v="Receitas Da Câmara"/>
    <s v="03.03.10"/>
    <s v="Receitas Da Câmara"/>
    <s v="03.03.10"/>
    <x v="23"/>
    <x v="0"/>
    <x v="4"/>
    <x v="5"/>
    <x v="0"/>
    <x v="0"/>
    <x v="2"/>
    <x v="0"/>
    <x v="1"/>
    <s v="2025-01-??"/>
    <x v="0"/>
    <n v="186335"/>
    <x v="3"/>
    <n v="0"/>
    <x v="1"/>
    <n v="0"/>
    <x v="608"/>
    <m/>
    <x v="0"/>
    <x v="12"/>
    <m/>
    <s v="Receitas Da Câmara"/>
    <x v="2"/>
    <s v="RDC"/>
    <x v="0"/>
    <x v="1"/>
    <x v="1"/>
    <x v="1"/>
    <x v="0"/>
    <x v="0"/>
    <x v="0"/>
    <x v="0"/>
    <x v="0"/>
    <x v="0"/>
    <x v="0"/>
    <s v="Receitas Da Câmara"/>
    <x v="0"/>
    <x v="0"/>
    <x v="0"/>
    <x v="0"/>
    <x v="0"/>
    <x v="0"/>
    <x v="0"/>
    <x v="2"/>
    <x v="1"/>
    <x v="2"/>
    <x v="12"/>
    <x v="0"/>
    <m/>
  </r>
  <r>
    <x v="0"/>
    <n v="0"/>
    <n v="0"/>
    <n v="219180"/>
    <n v="0"/>
    <x v="5628"/>
    <x v="0"/>
    <x v="1"/>
    <x v="0"/>
    <s v="03.03.10"/>
    <x v="15"/>
    <x v="0"/>
    <x v="5"/>
    <s v="Receitas Da Câmara"/>
    <s v="03.03.10"/>
    <s v="Receitas Da Câmara"/>
    <s v="03.03.10"/>
    <x v="23"/>
    <x v="0"/>
    <x v="4"/>
    <x v="5"/>
    <x v="0"/>
    <x v="0"/>
    <x v="2"/>
    <x v="0"/>
    <x v="0"/>
    <s v="2025-02-??"/>
    <x v="0"/>
    <n v="219180"/>
    <x v="3"/>
    <n v="0"/>
    <x v="1"/>
    <n v="0"/>
    <x v="608"/>
    <m/>
    <x v="0"/>
    <x v="12"/>
    <m/>
    <s v="Receitas Da Câmara"/>
    <x v="2"/>
    <s v="RDC"/>
    <x v="0"/>
    <x v="1"/>
    <x v="1"/>
    <x v="1"/>
    <x v="0"/>
    <x v="0"/>
    <x v="0"/>
    <x v="0"/>
    <x v="0"/>
    <x v="0"/>
    <x v="0"/>
    <s v="Receitas Da Câmara"/>
    <x v="0"/>
    <x v="0"/>
    <x v="0"/>
    <x v="0"/>
    <x v="0"/>
    <x v="0"/>
    <x v="0"/>
    <x v="2"/>
    <x v="1"/>
    <x v="2"/>
    <x v="12"/>
    <x v="0"/>
    <m/>
  </r>
  <r>
    <x v="0"/>
    <n v="0"/>
    <n v="0"/>
    <n v="174872"/>
    <n v="0"/>
    <x v="5628"/>
    <x v="0"/>
    <x v="1"/>
    <x v="0"/>
    <s v="03.03.10"/>
    <x v="15"/>
    <x v="0"/>
    <x v="5"/>
    <s v="Receitas Da Câmara"/>
    <s v="03.03.10"/>
    <s v="Receitas Da Câmara"/>
    <s v="03.03.10"/>
    <x v="23"/>
    <x v="0"/>
    <x v="4"/>
    <x v="5"/>
    <x v="0"/>
    <x v="0"/>
    <x v="2"/>
    <x v="0"/>
    <x v="4"/>
    <s v="2025-03-??"/>
    <x v="0"/>
    <n v="174872"/>
    <x v="3"/>
    <n v="0"/>
    <x v="1"/>
    <n v="0"/>
    <x v="608"/>
    <m/>
    <x v="0"/>
    <x v="12"/>
    <m/>
    <s v="Receitas Da Câmara"/>
    <x v="2"/>
    <s v="RDC"/>
    <x v="0"/>
    <x v="1"/>
    <x v="1"/>
    <x v="1"/>
    <x v="0"/>
    <x v="0"/>
    <x v="0"/>
    <x v="0"/>
    <x v="0"/>
    <x v="0"/>
    <x v="0"/>
    <s v="Receitas Da Câmara"/>
    <x v="0"/>
    <x v="0"/>
    <x v="0"/>
    <x v="0"/>
    <x v="0"/>
    <x v="0"/>
    <x v="0"/>
    <x v="2"/>
    <x v="1"/>
    <x v="2"/>
    <x v="12"/>
    <x v="0"/>
    <m/>
  </r>
  <r>
    <x v="0"/>
    <n v="0"/>
    <n v="0"/>
    <n v="160739"/>
    <n v="0"/>
    <x v="5628"/>
    <x v="0"/>
    <x v="1"/>
    <x v="0"/>
    <s v="03.03.10"/>
    <x v="15"/>
    <x v="0"/>
    <x v="5"/>
    <s v="Receitas Da Câmara"/>
    <s v="03.03.10"/>
    <s v="Receitas Da Câmara"/>
    <s v="03.03.10"/>
    <x v="23"/>
    <x v="0"/>
    <x v="4"/>
    <x v="5"/>
    <x v="0"/>
    <x v="0"/>
    <x v="2"/>
    <x v="0"/>
    <x v="2"/>
    <s v="2025-04-??"/>
    <x v="1"/>
    <n v="160739"/>
    <x v="3"/>
    <n v="0"/>
    <x v="1"/>
    <n v="0"/>
    <x v="608"/>
    <m/>
    <x v="0"/>
    <x v="12"/>
    <m/>
    <s v="Receitas Da Câmara"/>
    <x v="2"/>
    <s v="RDC"/>
    <x v="0"/>
    <x v="1"/>
    <x v="1"/>
    <x v="1"/>
    <x v="0"/>
    <x v="0"/>
    <x v="0"/>
    <x v="0"/>
    <x v="0"/>
    <x v="0"/>
    <x v="0"/>
    <s v="Receitas Da Câmara"/>
    <x v="0"/>
    <x v="0"/>
    <x v="0"/>
    <x v="0"/>
    <x v="0"/>
    <x v="0"/>
    <x v="0"/>
    <x v="2"/>
    <x v="1"/>
    <x v="2"/>
    <x v="12"/>
    <x v="0"/>
    <m/>
  </r>
  <r>
    <x v="0"/>
    <n v="0"/>
    <n v="0"/>
    <n v="146847"/>
    <n v="0"/>
    <x v="5628"/>
    <x v="0"/>
    <x v="1"/>
    <x v="0"/>
    <s v="03.03.10"/>
    <x v="15"/>
    <x v="0"/>
    <x v="5"/>
    <s v="Receitas Da Câmara"/>
    <s v="03.03.10"/>
    <s v="Receitas Da Câmara"/>
    <s v="03.03.10"/>
    <x v="23"/>
    <x v="0"/>
    <x v="4"/>
    <x v="5"/>
    <x v="0"/>
    <x v="0"/>
    <x v="2"/>
    <x v="0"/>
    <x v="3"/>
    <s v="2025-05-??"/>
    <x v="1"/>
    <n v="146847"/>
    <x v="3"/>
    <n v="0"/>
    <x v="1"/>
    <n v="0"/>
    <x v="608"/>
    <m/>
    <x v="0"/>
    <x v="12"/>
    <m/>
    <s v="Receitas Da Câmara"/>
    <x v="2"/>
    <s v="RDC"/>
    <x v="0"/>
    <x v="1"/>
    <x v="1"/>
    <x v="1"/>
    <x v="0"/>
    <x v="0"/>
    <x v="0"/>
    <x v="0"/>
    <x v="0"/>
    <x v="0"/>
    <x v="0"/>
    <s v="Receitas Da Câmara"/>
    <x v="0"/>
    <x v="0"/>
    <x v="0"/>
    <x v="0"/>
    <x v="0"/>
    <x v="0"/>
    <x v="0"/>
    <x v="2"/>
    <x v="1"/>
    <x v="2"/>
    <x v="12"/>
    <x v="0"/>
    <m/>
  </r>
  <r>
    <x v="0"/>
    <n v="0"/>
    <n v="0"/>
    <n v="245595"/>
    <n v="0"/>
    <x v="5628"/>
    <x v="0"/>
    <x v="1"/>
    <x v="0"/>
    <s v="03.03.10"/>
    <x v="15"/>
    <x v="0"/>
    <x v="5"/>
    <s v="Receitas Da Câmara"/>
    <s v="03.03.10"/>
    <s v="Receitas Da Câmara"/>
    <s v="03.03.10"/>
    <x v="23"/>
    <x v="0"/>
    <x v="4"/>
    <x v="5"/>
    <x v="0"/>
    <x v="0"/>
    <x v="2"/>
    <x v="0"/>
    <x v="5"/>
    <s v="2025-06-??"/>
    <x v="1"/>
    <n v="245595"/>
    <x v="3"/>
    <n v="0"/>
    <x v="1"/>
    <n v="0"/>
    <x v="608"/>
    <m/>
    <x v="0"/>
    <x v="12"/>
    <m/>
    <s v="Receitas Da Câmara"/>
    <x v="2"/>
    <s v="RDC"/>
    <x v="0"/>
    <x v="1"/>
    <x v="1"/>
    <x v="1"/>
    <x v="0"/>
    <x v="0"/>
    <x v="0"/>
    <x v="0"/>
    <x v="0"/>
    <x v="0"/>
    <x v="0"/>
    <s v="Receitas Da Câmara"/>
    <x v="0"/>
    <x v="0"/>
    <x v="0"/>
    <x v="0"/>
    <x v="0"/>
    <x v="0"/>
    <x v="0"/>
    <x v="2"/>
    <x v="1"/>
    <x v="2"/>
    <x v="12"/>
    <x v="0"/>
    <m/>
  </r>
  <r>
    <x v="0"/>
    <n v="0"/>
    <n v="0"/>
    <n v="240000"/>
    <n v="0"/>
    <x v="5628"/>
    <x v="0"/>
    <x v="1"/>
    <x v="0"/>
    <s v="03.03.10"/>
    <x v="15"/>
    <x v="0"/>
    <x v="5"/>
    <s v="Receitas Da Câmara"/>
    <s v="03.03.10"/>
    <s v="Receitas Da Câmara"/>
    <s v="03.03.10"/>
    <x v="23"/>
    <x v="0"/>
    <x v="4"/>
    <x v="5"/>
    <x v="0"/>
    <x v="0"/>
    <x v="2"/>
    <x v="0"/>
    <x v="6"/>
    <s v="2025-07-??"/>
    <x v="2"/>
    <n v="240000"/>
    <x v="3"/>
    <n v="0"/>
    <x v="1"/>
    <n v="0"/>
    <x v="608"/>
    <m/>
    <x v="0"/>
    <x v="12"/>
    <m/>
    <s v="Receitas Da Câmara"/>
    <x v="2"/>
    <s v="RDC"/>
    <x v="0"/>
    <x v="1"/>
    <x v="1"/>
    <x v="1"/>
    <x v="0"/>
    <x v="0"/>
    <x v="0"/>
    <x v="0"/>
    <x v="0"/>
    <x v="0"/>
    <x v="0"/>
    <s v="Receitas Da Câmara"/>
    <x v="0"/>
    <x v="0"/>
    <x v="0"/>
    <x v="0"/>
    <x v="0"/>
    <x v="0"/>
    <x v="0"/>
    <x v="2"/>
    <x v="1"/>
    <x v="2"/>
    <x v="12"/>
    <x v="0"/>
    <m/>
  </r>
  <r>
    <x v="0"/>
    <n v="0"/>
    <n v="0"/>
    <n v="219325"/>
    <n v="0"/>
    <x v="5628"/>
    <x v="0"/>
    <x v="1"/>
    <x v="0"/>
    <s v="03.03.10"/>
    <x v="15"/>
    <x v="0"/>
    <x v="5"/>
    <s v="Receitas Da Câmara"/>
    <s v="03.03.10"/>
    <s v="Receitas Da Câmara"/>
    <s v="03.03.10"/>
    <x v="23"/>
    <x v="0"/>
    <x v="4"/>
    <x v="5"/>
    <x v="0"/>
    <x v="0"/>
    <x v="2"/>
    <x v="0"/>
    <x v="7"/>
    <s v="2025-08-??"/>
    <x v="2"/>
    <n v="219325"/>
    <x v="3"/>
    <n v="0"/>
    <x v="1"/>
    <n v="0"/>
    <x v="608"/>
    <m/>
    <x v="0"/>
    <x v="12"/>
    <m/>
    <s v="Receitas Da Câmara"/>
    <x v="2"/>
    <s v="RDC"/>
    <x v="0"/>
    <x v="1"/>
    <x v="1"/>
    <x v="1"/>
    <x v="0"/>
    <x v="0"/>
    <x v="0"/>
    <x v="0"/>
    <x v="0"/>
    <x v="0"/>
    <x v="0"/>
    <s v="Receitas Da Câmara"/>
    <x v="0"/>
    <x v="0"/>
    <x v="0"/>
    <x v="0"/>
    <x v="0"/>
    <x v="0"/>
    <x v="0"/>
    <x v="2"/>
    <x v="1"/>
    <x v="2"/>
    <x v="12"/>
    <x v="0"/>
    <m/>
  </r>
  <r>
    <x v="0"/>
    <n v="0"/>
    <n v="0"/>
    <n v="128900"/>
    <n v="0"/>
    <x v="5628"/>
    <x v="0"/>
    <x v="1"/>
    <x v="0"/>
    <s v="03.03.10"/>
    <x v="15"/>
    <x v="0"/>
    <x v="5"/>
    <s v="Receitas Da Câmara"/>
    <s v="03.03.10"/>
    <s v="Receitas Da Câmara"/>
    <s v="03.03.10"/>
    <x v="23"/>
    <x v="0"/>
    <x v="4"/>
    <x v="5"/>
    <x v="0"/>
    <x v="0"/>
    <x v="2"/>
    <x v="0"/>
    <x v="8"/>
    <s v="2025-09-??"/>
    <x v="2"/>
    <n v="128900"/>
    <x v="3"/>
    <n v="0"/>
    <x v="1"/>
    <n v="0"/>
    <x v="608"/>
    <m/>
    <x v="0"/>
    <x v="12"/>
    <m/>
    <s v="Receitas Da Câmara"/>
    <x v="2"/>
    <s v="RDC"/>
    <x v="0"/>
    <x v="1"/>
    <x v="1"/>
    <x v="1"/>
    <x v="0"/>
    <x v="0"/>
    <x v="0"/>
    <x v="0"/>
    <x v="0"/>
    <x v="0"/>
    <x v="0"/>
    <s v="Receitas Da Câmara"/>
    <x v="0"/>
    <x v="0"/>
    <x v="0"/>
    <x v="0"/>
    <x v="0"/>
    <x v="0"/>
    <x v="0"/>
    <x v="2"/>
    <x v="1"/>
    <x v="2"/>
    <x v="12"/>
    <x v="0"/>
    <m/>
  </r>
  <r>
    <x v="0"/>
    <n v="0"/>
    <n v="0"/>
    <n v="161725"/>
    <n v="0"/>
    <x v="5628"/>
    <x v="0"/>
    <x v="1"/>
    <x v="0"/>
    <s v="03.03.10"/>
    <x v="15"/>
    <x v="0"/>
    <x v="5"/>
    <s v="Receitas Da Câmara"/>
    <s v="03.03.10"/>
    <s v="Receitas Da Câmara"/>
    <s v="03.03.10"/>
    <x v="23"/>
    <x v="0"/>
    <x v="4"/>
    <x v="5"/>
    <x v="0"/>
    <x v="0"/>
    <x v="2"/>
    <x v="0"/>
    <x v="9"/>
    <s v="2025-10-??"/>
    <x v="3"/>
    <n v="161725"/>
    <x v="3"/>
    <n v="0"/>
    <x v="1"/>
    <n v="0"/>
    <x v="608"/>
    <m/>
    <x v="0"/>
    <x v="12"/>
    <m/>
    <s v="Receitas Da Câmara"/>
    <x v="2"/>
    <s v="RDC"/>
    <x v="0"/>
    <x v="1"/>
    <x v="1"/>
    <x v="1"/>
    <x v="0"/>
    <x v="0"/>
    <x v="0"/>
    <x v="0"/>
    <x v="0"/>
    <x v="0"/>
    <x v="0"/>
    <s v="Receitas Da Câmara"/>
    <x v="0"/>
    <x v="0"/>
    <x v="0"/>
    <x v="0"/>
    <x v="0"/>
    <x v="0"/>
    <x v="0"/>
    <x v="2"/>
    <x v="1"/>
    <x v="2"/>
    <x v="12"/>
    <x v="0"/>
    <m/>
  </r>
  <r>
    <x v="0"/>
    <n v="0"/>
    <n v="0"/>
    <n v="209075"/>
    <n v="0"/>
    <x v="5628"/>
    <x v="0"/>
    <x v="1"/>
    <x v="0"/>
    <s v="03.03.10"/>
    <x v="15"/>
    <x v="0"/>
    <x v="5"/>
    <s v="Receitas Da Câmara"/>
    <s v="03.03.10"/>
    <s v="Receitas Da Câmara"/>
    <s v="03.03.10"/>
    <x v="23"/>
    <x v="0"/>
    <x v="4"/>
    <x v="5"/>
    <x v="0"/>
    <x v="0"/>
    <x v="2"/>
    <x v="0"/>
    <x v="10"/>
    <s v="2025-11-??"/>
    <x v="3"/>
    <n v="209075"/>
    <x v="3"/>
    <n v="0"/>
    <x v="1"/>
    <n v="0"/>
    <x v="608"/>
    <m/>
    <x v="0"/>
    <x v="12"/>
    <m/>
    <s v="Receitas Da Câmara"/>
    <x v="2"/>
    <s v="RDC"/>
    <x v="0"/>
    <x v="1"/>
    <x v="1"/>
    <x v="1"/>
    <x v="0"/>
    <x v="0"/>
    <x v="0"/>
    <x v="0"/>
    <x v="0"/>
    <x v="0"/>
    <x v="0"/>
    <s v="Receitas Da Câmara"/>
    <x v="0"/>
    <x v="0"/>
    <x v="0"/>
    <x v="0"/>
    <x v="0"/>
    <x v="0"/>
    <x v="0"/>
    <x v="2"/>
    <x v="1"/>
    <x v="2"/>
    <x v="12"/>
    <x v="0"/>
    <m/>
  </r>
  <r>
    <x v="0"/>
    <n v="0"/>
    <n v="0"/>
    <n v="246832"/>
    <n v="0"/>
    <x v="5628"/>
    <x v="0"/>
    <x v="1"/>
    <x v="0"/>
    <s v="03.03.10"/>
    <x v="15"/>
    <x v="0"/>
    <x v="5"/>
    <s v="Receitas Da Câmara"/>
    <s v="03.03.10"/>
    <s v="Receitas Da Câmara"/>
    <s v="03.03.10"/>
    <x v="23"/>
    <x v="0"/>
    <x v="4"/>
    <x v="5"/>
    <x v="0"/>
    <x v="0"/>
    <x v="2"/>
    <x v="0"/>
    <x v="11"/>
    <s v="2025-12-??"/>
    <x v="3"/>
    <n v="246832"/>
    <x v="3"/>
    <n v="0"/>
    <x v="1"/>
    <n v="0"/>
    <x v="608"/>
    <m/>
    <x v="0"/>
    <x v="12"/>
    <m/>
    <s v="Receitas Da Câmara"/>
    <x v="2"/>
    <s v="RDC"/>
    <x v="0"/>
    <x v="1"/>
    <x v="1"/>
    <x v="1"/>
    <x v="0"/>
    <x v="0"/>
    <x v="0"/>
    <x v="0"/>
    <x v="0"/>
    <x v="0"/>
    <x v="0"/>
    <s v="Receitas Da Câmara"/>
    <x v="0"/>
    <x v="0"/>
    <x v="0"/>
    <x v="0"/>
    <x v="0"/>
    <x v="0"/>
    <x v="0"/>
    <x v="2"/>
    <x v="1"/>
    <x v="2"/>
    <x v="12"/>
    <x v="0"/>
    <m/>
  </r>
  <r>
    <x v="2"/>
    <n v="0"/>
    <n v="0"/>
    <n v="35000"/>
    <n v="0"/>
    <x v="5628"/>
    <x v="0"/>
    <x v="0"/>
    <x v="0"/>
    <s v="80.02.10.03"/>
    <x v="32"/>
    <x v="4"/>
    <x v="4"/>
    <s v="Outros"/>
    <s v="80.02.10"/>
    <s v="Retençoes Pensao Alimenticia"/>
    <s v="80.02.10.03"/>
    <x v="66"/>
    <x v="0"/>
    <x v="3"/>
    <x v="4"/>
    <x v="1"/>
    <x v="2"/>
    <x v="0"/>
    <x v="0"/>
    <x v="1"/>
    <s v="2025-01-??"/>
    <x v="0"/>
    <n v="35000"/>
    <x v="3"/>
    <n v="0"/>
    <x v="1"/>
    <n v="0"/>
    <x v="608"/>
    <m/>
    <x v="0"/>
    <x v="12"/>
    <m/>
    <s v="Retençoes Pensao Alimenticia"/>
    <x v="2"/>
    <s v="RPA"/>
    <x v="0"/>
    <x v="1"/>
    <x v="1"/>
    <x v="1"/>
    <x v="0"/>
    <x v="0"/>
    <x v="0"/>
    <x v="0"/>
    <x v="0"/>
    <x v="0"/>
    <x v="0"/>
    <s v="Retençoes Pensao Alimenticia"/>
    <x v="0"/>
    <x v="0"/>
    <x v="0"/>
    <x v="0"/>
    <x v="2"/>
    <x v="0"/>
    <x v="0"/>
    <x v="2"/>
    <x v="1"/>
    <x v="2"/>
    <x v="12"/>
    <x v="0"/>
    <m/>
  </r>
  <r>
    <x v="2"/>
    <n v="0"/>
    <n v="0"/>
    <n v="35000"/>
    <n v="0"/>
    <x v="5628"/>
    <x v="0"/>
    <x v="0"/>
    <x v="0"/>
    <s v="80.02.10.03"/>
    <x v="32"/>
    <x v="4"/>
    <x v="4"/>
    <s v="Outros"/>
    <s v="80.02.10"/>
    <s v="Retençoes Pensao Alimenticia"/>
    <s v="80.02.10.03"/>
    <x v="66"/>
    <x v="0"/>
    <x v="3"/>
    <x v="4"/>
    <x v="1"/>
    <x v="2"/>
    <x v="0"/>
    <x v="0"/>
    <x v="0"/>
    <s v="2025-02-??"/>
    <x v="0"/>
    <n v="35000"/>
    <x v="3"/>
    <n v="0"/>
    <x v="1"/>
    <n v="0"/>
    <x v="608"/>
    <m/>
    <x v="0"/>
    <x v="12"/>
    <m/>
    <s v="Retençoes Pensao Alimenticia"/>
    <x v="2"/>
    <s v="RPA"/>
    <x v="0"/>
    <x v="1"/>
    <x v="1"/>
    <x v="1"/>
    <x v="0"/>
    <x v="0"/>
    <x v="0"/>
    <x v="0"/>
    <x v="0"/>
    <x v="0"/>
    <x v="0"/>
    <s v="Retençoes Pensao Alimenticia"/>
    <x v="0"/>
    <x v="0"/>
    <x v="0"/>
    <x v="0"/>
    <x v="2"/>
    <x v="0"/>
    <x v="0"/>
    <x v="2"/>
    <x v="1"/>
    <x v="2"/>
    <x v="12"/>
    <x v="0"/>
    <m/>
  </r>
  <r>
    <x v="2"/>
    <n v="0"/>
    <n v="0"/>
    <n v="35000"/>
    <n v="0"/>
    <x v="5628"/>
    <x v="0"/>
    <x v="0"/>
    <x v="0"/>
    <s v="80.02.10.03"/>
    <x v="32"/>
    <x v="4"/>
    <x v="4"/>
    <s v="Outros"/>
    <s v="80.02.10"/>
    <s v="Retençoes Pensao Alimenticia"/>
    <s v="80.02.10.03"/>
    <x v="66"/>
    <x v="0"/>
    <x v="3"/>
    <x v="4"/>
    <x v="1"/>
    <x v="2"/>
    <x v="0"/>
    <x v="0"/>
    <x v="4"/>
    <s v="2025-03-??"/>
    <x v="0"/>
    <n v="35000"/>
    <x v="3"/>
    <n v="0"/>
    <x v="1"/>
    <n v="0"/>
    <x v="608"/>
    <m/>
    <x v="0"/>
    <x v="12"/>
    <m/>
    <s v="Retençoes Pensao Alimenticia"/>
    <x v="2"/>
    <s v="RPA"/>
    <x v="0"/>
    <x v="1"/>
    <x v="1"/>
    <x v="1"/>
    <x v="0"/>
    <x v="0"/>
    <x v="0"/>
    <x v="0"/>
    <x v="0"/>
    <x v="0"/>
    <x v="0"/>
    <s v="Retençoes Pensao Alimenticia"/>
    <x v="0"/>
    <x v="0"/>
    <x v="0"/>
    <x v="0"/>
    <x v="2"/>
    <x v="0"/>
    <x v="0"/>
    <x v="2"/>
    <x v="1"/>
    <x v="2"/>
    <x v="12"/>
    <x v="0"/>
    <m/>
  </r>
  <r>
    <x v="2"/>
    <n v="0"/>
    <n v="0"/>
    <n v="35000"/>
    <n v="0"/>
    <x v="5628"/>
    <x v="0"/>
    <x v="0"/>
    <x v="0"/>
    <s v="80.02.10.03"/>
    <x v="32"/>
    <x v="4"/>
    <x v="4"/>
    <s v="Outros"/>
    <s v="80.02.10"/>
    <s v="Retençoes Pensao Alimenticia"/>
    <s v="80.02.10.03"/>
    <x v="66"/>
    <x v="0"/>
    <x v="3"/>
    <x v="4"/>
    <x v="1"/>
    <x v="2"/>
    <x v="0"/>
    <x v="0"/>
    <x v="2"/>
    <s v="2025-04-??"/>
    <x v="1"/>
    <n v="35000"/>
    <x v="3"/>
    <n v="0"/>
    <x v="1"/>
    <n v="0"/>
    <x v="608"/>
    <m/>
    <x v="0"/>
    <x v="12"/>
    <m/>
    <s v="Retençoes Pensao Alimenticia"/>
    <x v="2"/>
    <s v="RPA"/>
    <x v="0"/>
    <x v="1"/>
    <x v="1"/>
    <x v="1"/>
    <x v="0"/>
    <x v="0"/>
    <x v="0"/>
    <x v="0"/>
    <x v="0"/>
    <x v="0"/>
    <x v="0"/>
    <s v="Retençoes Pensao Alimenticia"/>
    <x v="0"/>
    <x v="0"/>
    <x v="0"/>
    <x v="0"/>
    <x v="2"/>
    <x v="0"/>
    <x v="0"/>
    <x v="2"/>
    <x v="1"/>
    <x v="2"/>
    <x v="12"/>
    <x v="0"/>
    <m/>
  </r>
  <r>
    <x v="2"/>
    <n v="0"/>
    <n v="0"/>
    <n v="35000"/>
    <n v="0"/>
    <x v="5628"/>
    <x v="0"/>
    <x v="0"/>
    <x v="0"/>
    <s v="80.02.10.03"/>
    <x v="32"/>
    <x v="4"/>
    <x v="4"/>
    <s v="Outros"/>
    <s v="80.02.10"/>
    <s v="Retençoes Pensao Alimenticia"/>
    <s v="80.02.10.03"/>
    <x v="66"/>
    <x v="0"/>
    <x v="3"/>
    <x v="4"/>
    <x v="1"/>
    <x v="2"/>
    <x v="0"/>
    <x v="0"/>
    <x v="3"/>
    <s v="2025-05-??"/>
    <x v="1"/>
    <n v="35000"/>
    <x v="3"/>
    <n v="0"/>
    <x v="1"/>
    <n v="0"/>
    <x v="608"/>
    <m/>
    <x v="0"/>
    <x v="12"/>
    <m/>
    <s v="Retençoes Pensao Alimenticia"/>
    <x v="2"/>
    <s v="RPA"/>
    <x v="0"/>
    <x v="1"/>
    <x v="1"/>
    <x v="1"/>
    <x v="0"/>
    <x v="0"/>
    <x v="0"/>
    <x v="0"/>
    <x v="0"/>
    <x v="0"/>
    <x v="0"/>
    <s v="Retençoes Pensao Alimenticia"/>
    <x v="0"/>
    <x v="0"/>
    <x v="0"/>
    <x v="0"/>
    <x v="2"/>
    <x v="0"/>
    <x v="0"/>
    <x v="2"/>
    <x v="1"/>
    <x v="2"/>
    <x v="12"/>
    <x v="0"/>
    <m/>
  </r>
  <r>
    <x v="2"/>
    <n v="0"/>
    <n v="0"/>
    <n v="35000"/>
    <n v="0"/>
    <x v="5628"/>
    <x v="0"/>
    <x v="0"/>
    <x v="0"/>
    <s v="80.02.10.03"/>
    <x v="32"/>
    <x v="4"/>
    <x v="4"/>
    <s v="Outros"/>
    <s v="80.02.10"/>
    <s v="Retençoes Pensao Alimenticia"/>
    <s v="80.02.10.03"/>
    <x v="66"/>
    <x v="0"/>
    <x v="3"/>
    <x v="4"/>
    <x v="1"/>
    <x v="2"/>
    <x v="0"/>
    <x v="0"/>
    <x v="5"/>
    <s v="2025-06-??"/>
    <x v="1"/>
    <n v="35000"/>
    <x v="3"/>
    <n v="0"/>
    <x v="1"/>
    <n v="0"/>
    <x v="608"/>
    <m/>
    <x v="0"/>
    <x v="12"/>
    <m/>
    <s v="Retençoes Pensao Alimenticia"/>
    <x v="2"/>
    <s v="RPA"/>
    <x v="0"/>
    <x v="1"/>
    <x v="1"/>
    <x v="1"/>
    <x v="0"/>
    <x v="0"/>
    <x v="0"/>
    <x v="0"/>
    <x v="0"/>
    <x v="0"/>
    <x v="0"/>
    <s v="Retençoes Pensao Alimenticia"/>
    <x v="0"/>
    <x v="0"/>
    <x v="0"/>
    <x v="0"/>
    <x v="2"/>
    <x v="0"/>
    <x v="0"/>
    <x v="2"/>
    <x v="1"/>
    <x v="2"/>
    <x v="12"/>
    <x v="0"/>
    <m/>
  </r>
  <r>
    <x v="2"/>
    <n v="0"/>
    <n v="0"/>
    <n v="35000"/>
    <n v="0"/>
    <x v="5628"/>
    <x v="0"/>
    <x v="0"/>
    <x v="0"/>
    <s v="80.02.10.03"/>
    <x v="32"/>
    <x v="4"/>
    <x v="4"/>
    <s v="Outros"/>
    <s v="80.02.10"/>
    <s v="Retençoes Pensao Alimenticia"/>
    <s v="80.02.10.03"/>
    <x v="66"/>
    <x v="0"/>
    <x v="3"/>
    <x v="4"/>
    <x v="1"/>
    <x v="2"/>
    <x v="0"/>
    <x v="0"/>
    <x v="7"/>
    <s v="2025-08-??"/>
    <x v="2"/>
    <n v="35000"/>
    <x v="3"/>
    <n v="0"/>
    <x v="1"/>
    <n v="0"/>
    <x v="608"/>
    <m/>
    <x v="0"/>
    <x v="12"/>
    <m/>
    <s v="Retençoes Pensao Alimenticia"/>
    <x v="2"/>
    <s v="RPA"/>
    <x v="0"/>
    <x v="1"/>
    <x v="1"/>
    <x v="1"/>
    <x v="0"/>
    <x v="0"/>
    <x v="0"/>
    <x v="0"/>
    <x v="0"/>
    <x v="0"/>
    <x v="0"/>
    <s v="Retençoes Pensao Alimenticia"/>
    <x v="0"/>
    <x v="0"/>
    <x v="0"/>
    <x v="0"/>
    <x v="2"/>
    <x v="0"/>
    <x v="0"/>
    <x v="2"/>
    <x v="1"/>
    <x v="2"/>
    <x v="12"/>
    <x v="0"/>
    <m/>
  </r>
  <r>
    <x v="2"/>
    <n v="0"/>
    <n v="0"/>
    <n v="35000"/>
    <n v="0"/>
    <x v="5628"/>
    <x v="0"/>
    <x v="0"/>
    <x v="0"/>
    <s v="80.02.10.03"/>
    <x v="32"/>
    <x v="4"/>
    <x v="4"/>
    <s v="Outros"/>
    <s v="80.02.10"/>
    <s v="Retençoes Pensao Alimenticia"/>
    <s v="80.02.10.03"/>
    <x v="66"/>
    <x v="0"/>
    <x v="3"/>
    <x v="4"/>
    <x v="1"/>
    <x v="2"/>
    <x v="0"/>
    <x v="0"/>
    <x v="8"/>
    <s v="2025-09-??"/>
    <x v="2"/>
    <n v="35000"/>
    <x v="3"/>
    <n v="0"/>
    <x v="1"/>
    <n v="0"/>
    <x v="608"/>
    <m/>
    <x v="0"/>
    <x v="12"/>
    <m/>
    <s v="Retençoes Pensao Alimenticia"/>
    <x v="2"/>
    <s v="RPA"/>
    <x v="0"/>
    <x v="1"/>
    <x v="1"/>
    <x v="1"/>
    <x v="0"/>
    <x v="0"/>
    <x v="0"/>
    <x v="0"/>
    <x v="0"/>
    <x v="0"/>
    <x v="0"/>
    <s v="Retençoes Pensao Alimenticia"/>
    <x v="0"/>
    <x v="0"/>
    <x v="0"/>
    <x v="0"/>
    <x v="2"/>
    <x v="0"/>
    <x v="0"/>
    <x v="2"/>
    <x v="1"/>
    <x v="2"/>
    <x v="12"/>
    <x v="0"/>
    <m/>
  </r>
  <r>
    <x v="2"/>
    <n v="0"/>
    <n v="0"/>
    <n v="70000"/>
    <n v="0"/>
    <x v="5628"/>
    <x v="0"/>
    <x v="0"/>
    <x v="0"/>
    <s v="80.02.10.03"/>
    <x v="32"/>
    <x v="4"/>
    <x v="4"/>
    <s v="Outros"/>
    <s v="80.02.10"/>
    <s v="Retençoes Pensao Alimenticia"/>
    <s v="80.02.10.03"/>
    <x v="66"/>
    <x v="0"/>
    <x v="3"/>
    <x v="4"/>
    <x v="1"/>
    <x v="2"/>
    <x v="0"/>
    <x v="0"/>
    <x v="9"/>
    <s v="2025-10-??"/>
    <x v="3"/>
    <n v="70000"/>
    <x v="3"/>
    <n v="0"/>
    <x v="1"/>
    <n v="0"/>
    <x v="608"/>
    <m/>
    <x v="0"/>
    <x v="12"/>
    <m/>
    <s v="Retençoes Pensao Alimenticia"/>
    <x v="2"/>
    <s v="RPA"/>
    <x v="0"/>
    <x v="1"/>
    <x v="1"/>
    <x v="1"/>
    <x v="0"/>
    <x v="0"/>
    <x v="0"/>
    <x v="0"/>
    <x v="0"/>
    <x v="0"/>
    <x v="0"/>
    <s v="Retençoes Pensao Alimenticia"/>
    <x v="0"/>
    <x v="0"/>
    <x v="0"/>
    <x v="0"/>
    <x v="2"/>
    <x v="0"/>
    <x v="0"/>
    <x v="2"/>
    <x v="1"/>
    <x v="2"/>
    <x v="12"/>
    <x v="0"/>
    <m/>
  </r>
  <r>
    <x v="2"/>
    <n v="0"/>
    <n v="0"/>
    <n v="35000"/>
    <n v="0"/>
    <x v="5628"/>
    <x v="0"/>
    <x v="0"/>
    <x v="0"/>
    <s v="80.02.10.03"/>
    <x v="32"/>
    <x v="4"/>
    <x v="4"/>
    <s v="Outros"/>
    <s v="80.02.10"/>
    <s v="Retençoes Pensao Alimenticia"/>
    <s v="80.02.10.03"/>
    <x v="66"/>
    <x v="0"/>
    <x v="3"/>
    <x v="4"/>
    <x v="1"/>
    <x v="2"/>
    <x v="0"/>
    <x v="0"/>
    <x v="10"/>
    <s v="2025-11-??"/>
    <x v="3"/>
    <n v="35000"/>
    <x v="3"/>
    <n v="0"/>
    <x v="1"/>
    <n v="0"/>
    <x v="608"/>
    <m/>
    <x v="0"/>
    <x v="12"/>
    <m/>
    <s v="Retençoes Pensao Alimenticia"/>
    <x v="2"/>
    <s v="RPA"/>
    <x v="0"/>
    <x v="1"/>
    <x v="1"/>
    <x v="1"/>
    <x v="0"/>
    <x v="0"/>
    <x v="0"/>
    <x v="0"/>
    <x v="0"/>
    <x v="0"/>
    <x v="0"/>
    <s v="Retençoes Pensao Alimenticia"/>
    <x v="0"/>
    <x v="0"/>
    <x v="0"/>
    <x v="0"/>
    <x v="2"/>
    <x v="0"/>
    <x v="0"/>
    <x v="2"/>
    <x v="1"/>
    <x v="2"/>
    <x v="12"/>
    <x v="0"/>
    <m/>
  </r>
  <r>
    <x v="2"/>
    <n v="0"/>
    <n v="0"/>
    <n v="35000"/>
    <n v="0"/>
    <x v="5628"/>
    <x v="0"/>
    <x v="0"/>
    <x v="0"/>
    <s v="80.02.10.03"/>
    <x v="32"/>
    <x v="4"/>
    <x v="4"/>
    <s v="Outros"/>
    <s v="80.02.10"/>
    <s v="Retençoes Pensao Alimenticia"/>
    <s v="80.02.10.03"/>
    <x v="66"/>
    <x v="0"/>
    <x v="3"/>
    <x v="4"/>
    <x v="1"/>
    <x v="2"/>
    <x v="0"/>
    <x v="0"/>
    <x v="11"/>
    <s v="2025-12-??"/>
    <x v="3"/>
    <n v="35000"/>
    <x v="3"/>
    <n v="0"/>
    <x v="1"/>
    <n v="0"/>
    <x v="608"/>
    <m/>
    <x v="0"/>
    <x v="12"/>
    <m/>
    <s v="Retençoes Pensao Alimenticia"/>
    <x v="2"/>
    <s v="RPA"/>
    <x v="0"/>
    <x v="1"/>
    <x v="1"/>
    <x v="1"/>
    <x v="0"/>
    <x v="0"/>
    <x v="0"/>
    <x v="0"/>
    <x v="0"/>
    <x v="0"/>
    <x v="0"/>
    <s v="Retençoes Pensao Alimenticia"/>
    <x v="0"/>
    <x v="0"/>
    <x v="0"/>
    <x v="0"/>
    <x v="2"/>
    <x v="0"/>
    <x v="0"/>
    <x v="2"/>
    <x v="1"/>
    <x v="2"/>
    <x v="12"/>
    <x v="0"/>
    <m/>
  </r>
  <r>
    <x v="1"/>
    <n v="0"/>
    <n v="0"/>
    <n v="2903500"/>
    <n v="0"/>
    <x v="5628"/>
    <x v="0"/>
    <x v="1"/>
    <x v="0"/>
    <s v="03.03.10"/>
    <x v="15"/>
    <x v="0"/>
    <x v="5"/>
    <s v="Receitas Da Câmara"/>
    <s v="03.03.10"/>
    <s v="Receitas Da Câmara"/>
    <s v="03.03.10"/>
    <x v="33"/>
    <x v="0"/>
    <x v="0"/>
    <x v="1"/>
    <x v="0"/>
    <x v="0"/>
    <x v="2"/>
    <x v="0"/>
    <x v="1"/>
    <s v="2025-01-??"/>
    <x v="0"/>
    <n v="2903500"/>
    <x v="3"/>
    <n v="0"/>
    <x v="1"/>
    <n v="0"/>
    <x v="608"/>
    <m/>
    <x v="0"/>
    <x v="12"/>
    <m/>
    <s v="Receitas Da Câmara"/>
    <x v="2"/>
    <s v="RDC"/>
    <x v="0"/>
    <x v="1"/>
    <x v="1"/>
    <x v="1"/>
    <x v="0"/>
    <x v="0"/>
    <x v="0"/>
    <x v="0"/>
    <x v="0"/>
    <x v="0"/>
    <x v="0"/>
    <s v="Receitas Da Câmara"/>
    <x v="0"/>
    <x v="0"/>
    <x v="0"/>
    <x v="0"/>
    <x v="0"/>
    <x v="0"/>
    <x v="0"/>
    <x v="2"/>
    <x v="1"/>
    <x v="2"/>
    <x v="12"/>
    <x v="0"/>
    <m/>
  </r>
  <r>
    <x v="1"/>
    <n v="0"/>
    <n v="0"/>
    <n v="2390980"/>
    <n v="0"/>
    <x v="5628"/>
    <x v="0"/>
    <x v="1"/>
    <x v="0"/>
    <s v="03.03.10"/>
    <x v="15"/>
    <x v="0"/>
    <x v="5"/>
    <s v="Receitas Da Câmara"/>
    <s v="03.03.10"/>
    <s v="Receitas Da Câmara"/>
    <s v="03.03.10"/>
    <x v="33"/>
    <x v="0"/>
    <x v="0"/>
    <x v="1"/>
    <x v="0"/>
    <x v="0"/>
    <x v="2"/>
    <x v="0"/>
    <x v="0"/>
    <s v="2025-02-??"/>
    <x v="0"/>
    <n v="2390980"/>
    <x v="3"/>
    <n v="0"/>
    <x v="1"/>
    <n v="0"/>
    <x v="608"/>
    <m/>
    <x v="0"/>
    <x v="12"/>
    <m/>
    <s v="Receitas Da Câmara"/>
    <x v="2"/>
    <s v="RDC"/>
    <x v="0"/>
    <x v="1"/>
    <x v="1"/>
    <x v="1"/>
    <x v="0"/>
    <x v="0"/>
    <x v="0"/>
    <x v="0"/>
    <x v="0"/>
    <x v="0"/>
    <x v="0"/>
    <s v="Receitas Da Câmara"/>
    <x v="0"/>
    <x v="0"/>
    <x v="0"/>
    <x v="0"/>
    <x v="0"/>
    <x v="0"/>
    <x v="0"/>
    <x v="2"/>
    <x v="1"/>
    <x v="2"/>
    <x v="12"/>
    <x v="0"/>
    <m/>
  </r>
  <r>
    <x v="1"/>
    <n v="0"/>
    <n v="0"/>
    <n v="248187"/>
    <n v="0"/>
    <x v="5628"/>
    <x v="0"/>
    <x v="1"/>
    <x v="0"/>
    <s v="03.03.10"/>
    <x v="15"/>
    <x v="0"/>
    <x v="5"/>
    <s v="Receitas Da Câmara"/>
    <s v="03.03.10"/>
    <s v="Receitas Da Câmara"/>
    <s v="03.03.10"/>
    <x v="33"/>
    <x v="0"/>
    <x v="0"/>
    <x v="1"/>
    <x v="0"/>
    <x v="0"/>
    <x v="2"/>
    <x v="0"/>
    <x v="4"/>
    <s v="2025-03-??"/>
    <x v="0"/>
    <n v="248187"/>
    <x v="3"/>
    <n v="0"/>
    <x v="1"/>
    <n v="0"/>
    <x v="608"/>
    <m/>
    <x v="0"/>
    <x v="12"/>
    <m/>
    <s v="Receitas Da Câmara"/>
    <x v="2"/>
    <s v="RDC"/>
    <x v="0"/>
    <x v="1"/>
    <x v="1"/>
    <x v="1"/>
    <x v="0"/>
    <x v="0"/>
    <x v="0"/>
    <x v="0"/>
    <x v="0"/>
    <x v="0"/>
    <x v="0"/>
    <s v="Receitas Da Câmara"/>
    <x v="0"/>
    <x v="0"/>
    <x v="0"/>
    <x v="0"/>
    <x v="0"/>
    <x v="0"/>
    <x v="0"/>
    <x v="2"/>
    <x v="1"/>
    <x v="2"/>
    <x v="12"/>
    <x v="0"/>
    <m/>
  </r>
  <r>
    <x v="1"/>
    <n v="0"/>
    <n v="0"/>
    <n v="768735"/>
    <n v="0"/>
    <x v="5628"/>
    <x v="0"/>
    <x v="1"/>
    <x v="0"/>
    <s v="03.03.10"/>
    <x v="15"/>
    <x v="0"/>
    <x v="5"/>
    <s v="Receitas Da Câmara"/>
    <s v="03.03.10"/>
    <s v="Receitas Da Câmara"/>
    <s v="03.03.10"/>
    <x v="33"/>
    <x v="0"/>
    <x v="0"/>
    <x v="1"/>
    <x v="0"/>
    <x v="0"/>
    <x v="2"/>
    <x v="0"/>
    <x v="2"/>
    <s v="2025-04-??"/>
    <x v="1"/>
    <n v="768735"/>
    <x v="3"/>
    <n v="0"/>
    <x v="1"/>
    <n v="0"/>
    <x v="608"/>
    <m/>
    <x v="0"/>
    <x v="12"/>
    <m/>
    <s v="Receitas Da Câmara"/>
    <x v="2"/>
    <s v="RDC"/>
    <x v="0"/>
    <x v="1"/>
    <x v="1"/>
    <x v="1"/>
    <x v="0"/>
    <x v="0"/>
    <x v="0"/>
    <x v="0"/>
    <x v="0"/>
    <x v="0"/>
    <x v="0"/>
    <s v="Receitas Da Câmara"/>
    <x v="0"/>
    <x v="0"/>
    <x v="0"/>
    <x v="0"/>
    <x v="0"/>
    <x v="0"/>
    <x v="0"/>
    <x v="2"/>
    <x v="1"/>
    <x v="2"/>
    <x v="12"/>
    <x v="0"/>
    <m/>
  </r>
  <r>
    <x v="1"/>
    <n v="0"/>
    <n v="0"/>
    <n v="4321305"/>
    <n v="0"/>
    <x v="5628"/>
    <x v="0"/>
    <x v="1"/>
    <x v="0"/>
    <s v="03.03.10"/>
    <x v="15"/>
    <x v="0"/>
    <x v="5"/>
    <s v="Receitas Da Câmara"/>
    <s v="03.03.10"/>
    <s v="Receitas Da Câmara"/>
    <s v="03.03.10"/>
    <x v="33"/>
    <x v="0"/>
    <x v="0"/>
    <x v="1"/>
    <x v="0"/>
    <x v="0"/>
    <x v="2"/>
    <x v="0"/>
    <x v="3"/>
    <s v="2025-05-??"/>
    <x v="1"/>
    <n v="4321305"/>
    <x v="3"/>
    <n v="0"/>
    <x v="1"/>
    <n v="0"/>
    <x v="608"/>
    <m/>
    <x v="0"/>
    <x v="12"/>
    <m/>
    <s v="Receitas Da Câmara"/>
    <x v="2"/>
    <s v="RDC"/>
    <x v="0"/>
    <x v="1"/>
    <x v="1"/>
    <x v="1"/>
    <x v="0"/>
    <x v="0"/>
    <x v="0"/>
    <x v="0"/>
    <x v="0"/>
    <x v="0"/>
    <x v="0"/>
    <s v="Receitas Da Câmara"/>
    <x v="0"/>
    <x v="0"/>
    <x v="0"/>
    <x v="0"/>
    <x v="0"/>
    <x v="0"/>
    <x v="0"/>
    <x v="2"/>
    <x v="1"/>
    <x v="2"/>
    <x v="12"/>
    <x v="0"/>
    <m/>
  </r>
  <r>
    <x v="1"/>
    <n v="0"/>
    <n v="0"/>
    <n v="13455246"/>
    <n v="0"/>
    <x v="5628"/>
    <x v="0"/>
    <x v="1"/>
    <x v="0"/>
    <s v="03.03.10"/>
    <x v="15"/>
    <x v="0"/>
    <x v="5"/>
    <s v="Receitas Da Câmara"/>
    <s v="03.03.10"/>
    <s v="Receitas Da Câmara"/>
    <s v="03.03.10"/>
    <x v="33"/>
    <x v="0"/>
    <x v="0"/>
    <x v="1"/>
    <x v="0"/>
    <x v="0"/>
    <x v="2"/>
    <x v="0"/>
    <x v="5"/>
    <s v="2025-06-??"/>
    <x v="1"/>
    <n v="13455246"/>
    <x v="3"/>
    <n v="0"/>
    <x v="1"/>
    <n v="0"/>
    <x v="608"/>
    <m/>
    <x v="0"/>
    <x v="12"/>
    <m/>
    <s v="Receitas Da Câmara"/>
    <x v="2"/>
    <s v="RDC"/>
    <x v="0"/>
    <x v="1"/>
    <x v="1"/>
    <x v="1"/>
    <x v="0"/>
    <x v="0"/>
    <x v="0"/>
    <x v="0"/>
    <x v="0"/>
    <x v="0"/>
    <x v="0"/>
    <s v="Receitas Da Câmara"/>
    <x v="0"/>
    <x v="0"/>
    <x v="0"/>
    <x v="0"/>
    <x v="0"/>
    <x v="0"/>
    <x v="0"/>
    <x v="2"/>
    <x v="1"/>
    <x v="2"/>
    <x v="12"/>
    <x v="0"/>
    <m/>
  </r>
  <r>
    <x v="1"/>
    <n v="0"/>
    <n v="0"/>
    <n v="9766670"/>
    <n v="0"/>
    <x v="5628"/>
    <x v="0"/>
    <x v="1"/>
    <x v="0"/>
    <s v="03.03.10"/>
    <x v="15"/>
    <x v="0"/>
    <x v="5"/>
    <s v="Receitas Da Câmara"/>
    <s v="03.03.10"/>
    <s v="Receitas Da Câmara"/>
    <s v="03.03.10"/>
    <x v="33"/>
    <x v="0"/>
    <x v="0"/>
    <x v="1"/>
    <x v="0"/>
    <x v="0"/>
    <x v="2"/>
    <x v="0"/>
    <x v="6"/>
    <s v="2025-07-??"/>
    <x v="2"/>
    <n v="9766670"/>
    <x v="3"/>
    <n v="0"/>
    <x v="1"/>
    <n v="0"/>
    <x v="608"/>
    <m/>
    <x v="0"/>
    <x v="12"/>
    <m/>
    <s v="Receitas Da Câmara"/>
    <x v="2"/>
    <s v="RDC"/>
    <x v="0"/>
    <x v="1"/>
    <x v="1"/>
    <x v="1"/>
    <x v="0"/>
    <x v="0"/>
    <x v="0"/>
    <x v="0"/>
    <x v="0"/>
    <x v="0"/>
    <x v="0"/>
    <s v="Receitas Da Câmara"/>
    <x v="0"/>
    <x v="0"/>
    <x v="0"/>
    <x v="0"/>
    <x v="0"/>
    <x v="0"/>
    <x v="0"/>
    <x v="2"/>
    <x v="1"/>
    <x v="2"/>
    <x v="12"/>
    <x v="0"/>
    <m/>
  </r>
  <r>
    <x v="1"/>
    <n v="0"/>
    <n v="0"/>
    <n v="2167302"/>
    <n v="0"/>
    <x v="5628"/>
    <x v="0"/>
    <x v="1"/>
    <x v="0"/>
    <s v="03.03.10"/>
    <x v="15"/>
    <x v="0"/>
    <x v="5"/>
    <s v="Receitas Da Câmara"/>
    <s v="03.03.10"/>
    <s v="Receitas Da Câmara"/>
    <s v="03.03.10"/>
    <x v="33"/>
    <x v="0"/>
    <x v="0"/>
    <x v="1"/>
    <x v="0"/>
    <x v="0"/>
    <x v="2"/>
    <x v="0"/>
    <x v="7"/>
    <s v="2025-08-??"/>
    <x v="2"/>
    <n v="2167302"/>
    <x v="3"/>
    <n v="0"/>
    <x v="1"/>
    <n v="0"/>
    <x v="608"/>
    <m/>
    <x v="0"/>
    <x v="12"/>
    <m/>
    <s v="Receitas Da Câmara"/>
    <x v="2"/>
    <s v="RDC"/>
    <x v="0"/>
    <x v="1"/>
    <x v="1"/>
    <x v="1"/>
    <x v="0"/>
    <x v="0"/>
    <x v="0"/>
    <x v="0"/>
    <x v="0"/>
    <x v="0"/>
    <x v="0"/>
    <s v="Receitas Da Câmara"/>
    <x v="0"/>
    <x v="0"/>
    <x v="0"/>
    <x v="0"/>
    <x v="0"/>
    <x v="0"/>
    <x v="0"/>
    <x v="2"/>
    <x v="1"/>
    <x v="2"/>
    <x v="12"/>
    <x v="0"/>
    <m/>
  </r>
  <r>
    <x v="1"/>
    <n v="0"/>
    <n v="0"/>
    <n v="4315657"/>
    <n v="0"/>
    <x v="5628"/>
    <x v="0"/>
    <x v="1"/>
    <x v="0"/>
    <s v="03.03.10"/>
    <x v="15"/>
    <x v="0"/>
    <x v="5"/>
    <s v="Receitas Da Câmara"/>
    <s v="03.03.10"/>
    <s v="Receitas Da Câmara"/>
    <s v="03.03.10"/>
    <x v="33"/>
    <x v="0"/>
    <x v="0"/>
    <x v="1"/>
    <x v="0"/>
    <x v="0"/>
    <x v="2"/>
    <x v="0"/>
    <x v="8"/>
    <s v="2025-09-??"/>
    <x v="2"/>
    <n v="4315657"/>
    <x v="3"/>
    <n v="0"/>
    <x v="1"/>
    <n v="0"/>
    <x v="608"/>
    <m/>
    <x v="0"/>
    <x v="12"/>
    <m/>
    <s v="Receitas Da Câmara"/>
    <x v="2"/>
    <s v="RDC"/>
    <x v="0"/>
    <x v="1"/>
    <x v="1"/>
    <x v="1"/>
    <x v="0"/>
    <x v="0"/>
    <x v="0"/>
    <x v="0"/>
    <x v="0"/>
    <x v="0"/>
    <x v="0"/>
    <s v="Receitas Da Câmara"/>
    <x v="0"/>
    <x v="0"/>
    <x v="0"/>
    <x v="0"/>
    <x v="0"/>
    <x v="0"/>
    <x v="0"/>
    <x v="2"/>
    <x v="1"/>
    <x v="2"/>
    <x v="12"/>
    <x v="0"/>
    <m/>
  </r>
  <r>
    <x v="1"/>
    <n v="0"/>
    <n v="0"/>
    <n v="14822371"/>
    <n v="0"/>
    <x v="5628"/>
    <x v="0"/>
    <x v="1"/>
    <x v="0"/>
    <s v="03.03.10"/>
    <x v="15"/>
    <x v="0"/>
    <x v="5"/>
    <s v="Receitas Da Câmara"/>
    <s v="03.03.10"/>
    <s v="Receitas Da Câmara"/>
    <s v="03.03.10"/>
    <x v="33"/>
    <x v="0"/>
    <x v="0"/>
    <x v="1"/>
    <x v="0"/>
    <x v="0"/>
    <x v="2"/>
    <x v="0"/>
    <x v="9"/>
    <s v="2025-10-??"/>
    <x v="3"/>
    <n v="14822371"/>
    <x v="3"/>
    <n v="0"/>
    <x v="1"/>
    <n v="0"/>
    <x v="608"/>
    <m/>
    <x v="0"/>
    <x v="12"/>
    <m/>
    <s v="Receitas Da Câmara"/>
    <x v="2"/>
    <s v="RDC"/>
    <x v="0"/>
    <x v="1"/>
    <x v="1"/>
    <x v="1"/>
    <x v="0"/>
    <x v="0"/>
    <x v="0"/>
    <x v="0"/>
    <x v="0"/>
    <x v="0"/>
    <x v="0"/>
    <s v="Receitas Da Câmara"/>
    <x v="0"/>
    <x v="0"/>
    <x v="0"/>
    <x v="0"/>
    <x v="0"/>
    <x v="0"/>
    <x v="0"/>
    <x v="2"/>
    <x v="1"/>
    <x v="2"/>
    <x v="12"/>
    <x v="0"/>
    <m/>
  </r>
  <r>
    <x v="1"/>
    <n v="0"/>
    <n v="0"/>
    <n v="2436465"/>
    <n v="0"/>
    <x v="5628"/>
    <x v="0"/>
    <x v="1"/>
    <x v="0"/>
    <s v="03.03.10"/>
    <x v="15"/>
    <x v="0"/>
    <x v="5"/>
    <s v="Receitas Da Câmara"/>
    <s v="03.03.10"/>
    <s v="Receitas Da Câmara"/>
    <s v="03.03.10"/>
    <x v="33"/>
    <x v="0"/>
    <x v="0"/>
    <x v="1"/>
    <x v="0"/>
    <x v="0"/>
    <x v="2"/>
    <x v="0"/>
    <x v="10"/>
    <s v="2025-11-??"/>
    <x v="3"/>
    <n v="2436465"/>
    <x v="3"/>
    <n v="0"/>
    <x v="1"/>
    <n v="0"/>
    <x v="608"/>
    <m/>
    <x v="0"/>
    <x v="12"/>
    <m/>
    <s v="Receitas Da Câmara"/>
    <x v="2"/>
    <s v="RDC"/>
    <x v="0"/>
    <x v="1"/>
    <x v="1"/>
    <x v="1"/>
    <x v="0"/>
    <x v="0"/>
    <x v="0"/>
    <x v="0"/>
    <x v="0"/>
    <x v="0"/>
    <x v="0"/>
    <s v="Receitas Da Câmara"/>
    <x v="0"/>
    <x v="0"/>
    <x v="0"/>
    <x v="0"/>
    <x v="0"/>
    <x v="0"/>
    <x v="0"/>
    <x v="2"/>
    <x v="1"/>
    <x v="2"/>
    <x v="12"/>
    <x v="0"/>
    <m/>
  </r>
  <r>
    <x v="1"/>
    <n v="0"/>
    <n v="0"/>
    <n v="6945733"/>
    <n v="0"/>
    <x v="5628"/>
    <x v="0"/>
    <x v="1"/>
    <x v="0"/>
    <s v="03.03.10"/>
    <x v="15"/>
    <x v="0"/>
    <x v="5"/>
    <s v="Receitas Da Câmara"/>
    <s v="03.03.10"/>
    <s v="Receitas Da Câmara"/>
    <s v="03.03.10"/>
    <x v="33"/>
    <x v="0"/>
    <x v="0"/>
    <x v="1"/>
    <x v="0"/>
    <x v="0"/>
    <x v="2"/>
    <x v="0"/>
    <x v="11"/>
    <s v="2025-12-??"/>
    <x v="3"/>
    <n v="6945733"/>
    <x v="3"/>
    <n v="0"/>
    <x v="1"/>
    <n v="0"/>
    <x v="608"/>
    <m/>
    <x v="0"/>
    <x v="12"/>
    <m/>
    <s v="Receitas Da Câmara"/>
    <x v="2"/>
    <s v="RDC"/>
    <x v="0"/>
    <x v="1"/>
    <x v="1"/>
    <x v="1"/>
    <x v="0"/>
    <x v="0"/>
    <x v="0"/>
    <x v="0"/>
    <x v="0"/>
    <x v="0"/>
    <x v="0"/>
    <s v="Receitas Da Câmara"/>
    <x v="0"/>
    <x v="0"/>
    <x v="0"/>
    <x v="0"/>
    <x v="0"/>
    <x v="0"/>
    <x v="0"/>
    <x v="2"/>
    <x v="1"/>
    <x v="2"/>
    <x v="12"/>
    <x v="0"/>
    <m/>
  </r>
  <r>
    <x v="0"/>
    <n v="0"/>
    <n v="0"/>
    <n v="265313"/>
    <n v="0"/>
    <x v="5628"/>
    <x v="0"/>
    <x v="0"/>
    <x v="0"/>
    <s v="03.16.02"/>
    <x v="12"/>
    <x v="0"/>
    <x v="0"/>
    <s v="Gabinete do Presidente"/>
    <s v="03.16.02"/>
    <s v="Gabinete do Presidente"/>
    <s v="03.16.02"/>
    <x v="48"/>
    <x v="0"/>
    <x v="0"/>
    <x v="1"/>
    <x v="1"/>
    <x v="0"/>
    <x v="0"/>
    <x v="0"/>
    <x v="1"/>
    <s v="2025-01-??"/>
    <x v="0"/>
    <n v="265313"/>
    <x v="3"/>
    <n v="0"/>
    <x v="1"/>
    <n v="2364000"/>
    <x v="608"/>
    <m/>
    <x v="0"/>
    <x v="12"/>
    <m/>
    <s v="Gabinete do Presidente"/>
    <x v="2"/>
    <m/>
    <x v="0"/>
    <x v="1"/>
    <x v="1"/>
    <x v="1"/>
    <x v="0"/>
    <x v="0"/>
    <x v="0"/>
    <x v="0"/>
    <x v="0"/>
    <x v="0"/>
    <x v="0"/>
    <s v="Gabinete do Presidente"/>
    <x v="0"/>
    <x v="0"/>
    <x v="0"/>
    <x v="0"/>
    <x v="0"/>
    <x v="0"/>
    <x v="0"/>
    <x v="2"/>
    <x v="1"/>
    <x v="2"/>
    <x v="12"/>
    <x v="0"/>
    <m/>
  </r>
  <r>
    <x v="0"/>
    <n v="0"/>
    <n v="0"/>
    <n v="370928"/>
    <n v="0"/>
    <x v="5628"/>
    <x v="0"/>
    <x v="0"/>
    <x v="0"/>
    <s v="03.16.02"/>
    <x v="12"/>
    <x v="0"/>
    <x v="0"/>
    <s v="Gabinete do Presidente"/>
    <s v="03.16.02"/>
    <s v="Gabinete do Presidente"/>
    <s v="03.16.02"/>
    <x v="48"/>
    <x v="0"/>
    <x v="0"/>
    <x v="1"/>
    <x v="1"/>
    <x v="0"/>
    <x v="0"/>
    <x v="0"/>
    <x v="0"/>
    <s v="2025-02-??"/>
    <x v="0"/>
    <n v="370928"/>
    <x v="3"/>
    <n v="0"/>
    <x v="1"/>
    <n v="2364000"/>
    <x v="608"/>
    <m/>
    <x v="0"/>
    <x v="12"/>
    <m/>
    <s v="Gabinete do Presidente"/>
    <x v="2"/>
    <m/>
    <x v="0"/>
    <x v="1"/>
    <x v="1"/>
    <x v="1"/>
    <x v="0"/>
    <x v="0"/>
    <x v="0"/>
    <x v="0"/>
    <x v="0"/>
    <x v="0"/>
    <x v="0"/>
    <s v="Gabinete do Presidente"/>
    <x v="0"/>
    <x v="0"/>
    <x v="0"/>
    <x v="0"/>
    <x v="0"/>
    <x v="0"/>
    <x v="0"/>
    <x v="2"/>
    <x v="1"/>
    <x v="2"/>
    <x v="12"/>
    <x v="0"/>
    <m/>
  </r>
  <r>
    <x v="0"/>
    <n v="0"/>
    <n v="0"/>
    <n v="489629"/>
    <n v="0"/>
    <x v="5628"/>
    <x v="0"/>
    <x v="0"/>
    <x v="0"/>
    <s v="03.16.02"/>
    <x v="12"/>
    <x v="0"/>
    <x v="0"/>
    <s v="Gabinete do Presidente"/>
    <s v="03.16.02"/>
    <s v="Gabinete do Presidente"/>
    <s v="03.16.02"/>
    <x v="48"/>
    <x v="0"/>
    <x v="0"/>
    <x v="1"/>
    <x v="1"/>
    <x v="0"/>
    <x v="0"/>
    <x v="0"/>
    <x v="4"/>
    <s v="2025-03-??"/>
    <x v="0"/>
    <n v="489629"/>
    <x v="3"/>
    <n v="0"/>
    <x v="1"/>
    <n v="2364000"/>
    <x v="608"/>
    <m/>
    <x v="0"/>
    <x v="12"/>
    <m/>
    <s v="Gabinete do Presidente"/>
    <x v="2"/>
    <m/>
    <x v="0"/>
    <x v="1"/>
    <x v="1"/>
    <x v="1"/>
    <x v="0"/>
    <x v="0"/>
    <x v="0"/>
    <x v="0"/>
    <x v="0"/>
    <x v="0"/>
    <x v="0"/>
    <s v="Gabinete do Presidente"/>
    <x v="0"/>
    <x v="0"/>
    <x v="0"/>
    <x v="0"/>
    <x v="0"/>
    <x v="0"/>
    <x v="0"/>
    <x v="2"/>
    <x v="1"/>
    <x v="2"/>
    <x v="12"/>
    <x v="0"/>
    <m/>
  </r>
  <r>
    <x v="0"/>
    <n v="0"/>
    <n v="0"/>
    <n v="489629"/>
    <n v="0"/>
    <x v="5628"/>
    <x v="0"/>
    <x v="0"/>
    <x v="0"/>
    <s v="03.16.02"/>
    <x v="12"/>
    <x v="0"/>
    <x v="0"/>
    <s v="Gabinete do Presidente"/>
    <s v="03.16.02"/>
    <s v="Gabinete do Presidente"/>
    <s v="03.16.02"/>
    <x v="48"/>
    <x v="0"/>
    <x v="0"/>
    <x v="1"/>
    <x v="1"/>
    <x v="0"/>
    <x v="0"/>
    <x v="0"/>
    <x v="2"/>
    <s v="2025-04-??"/>
    <x v="1"/>
    <n v="489629"/>
    <x v="3"/>
    <n v="0"/>
    <x v="1"/>
    <n v="2364000"/>
    <x v="608"/>
    <m/>
    <x v="0"/>
    <x v="12"/>
    <m/>
    <s v="Gabinete do Presidente"/>
    <x v="2"/>
    <m/>
    <x v="0"/>
    <x v="1"/>
    <x v="1"/>
    <x v="1"/>
    <x v="0"/>
    <x v="0"/>
    <x v="0"/>
    <x v="0"/>
    <x v="0"/>
    <x v="0"/>
    <x v="0"/>
    <s v="Gabinete do Presidente"/>
    <x v="0"/>
    <x v="0"/>
    <x v="0"/>
    <x v="0"/>
    <x v="0"/>
    <x v="0"/>
    <x v="0"/>
    <x v="2"/>
    <x v="1"/>
    <x v="2"/>
    <x v="12"/>
    <x v="0"/>
    <m/>
  </r>
  <r>
    <x v="0"/>
    <n v="0"/>
    <n v="0"/>
    <n v="489629"/>
    <n v="0"/>
    <x v="5628"/>
    <x v="0"/>
    <x v="0"/>
    <x v="0"/>
    <s v="03.16.02"/>
    <x v="12"/>
    <x v="0"/>
    <x v="0"/>
    <s v="Gabinete do Presidente"/>
    <s v="03.16.02"/>
    <s v="Gabinete do Presidente"/>
    <s v="03.16.02"/>
    <x v="48"/>
    <x v="0"/>
    <x v="0"/>
    <x v="1"/>
    <x v="1"/>
    <x v="0"/>
    <x v="0"/>
    <x v="0"/>
    <x v="3"/>
    <s v="2025-05-??"/>
    <x v="1"/>
    <n v="489629"/>
    <x v="3"/>
    <n v="0"/>
    <x v="1"/>
    <n v="2364000"/>
    <x v="608"/>
    <m/>
    <x v="0"/>
    <x v="12"/>
    <m/>
    <s v="Gabinete do Presidente"/>
    <x v="2"/>
    <m/>
    <x v="0"/>
    <x v="1"/>
    <x v="1"/>
    <x v="1"/>
    <x v="0"/>
    <x v="0"/>
    <x v="0"/>
    <x v="0"/>
    <x v="0"/>
    <x v="0"/>
    <x v="0"/>
    <s v="Gabinete do Presidente"/>
    <x v="0"/>
    <x v="0"/>
    <x v="0"/>
    <x v="0"/>
    <x v="0"/>
    <x v="0"/>
    <x v="0"/>
    <x v="2"/>
    <x v="1"/>
    <x v="2"/>
    <x v="12"/>
    <x v="0"/>
    <m/>
  </r>
  <r>
    <x v="0"/>
    <n v="0"/>
    <n v="0"/>
    <n v="489629"/>
    <n v="0"/>
    <x v="5628"/>
    <x v="0"/>
    <x v="0"/>
    <x v="0"/>
    <s v="03.16.02"/>
    <x v="12"/>
    <x v="0"/>
    <x v="0"/>
    <s v="Gabinete do Presidente"/>
    <s v="03.16.02"/>
    <s v="Gabinete do Presidente"/>
    <s v="03.16.02"/>
    <x v="48"/>
    <x v="0"/>
    <x v="0"/>
    <x v="1"/>
    <x v="1"/>
    <x v="0"/>
    <x v="0"/>
    <x v="0"/>
    <x v="5"/>
    <s v="2025-06-??"/>
    <x v="1"/>
    <n v="489629"/>
    <x v="3"/>
    <n v="0"/>
    <x v="1"/>
    <n v="2364000"/>
    <x v="608"/>
    <m/>
    <x v="0"/>
    <x v="12"/>
    <m/>
    <s v="Gabinete do Presidente"/>
    <x v="2"/>
    <m/>
    <x v="0"/>
    <x v="1"/>
    <x v="1"/>
    <x v="1"/>
    <x v="0"/>
    <x v="0"/>
    <x v="0"/>
    <x v="0"/>
    <x v="0"/>
    <x v="0"/>
    <x v="0"/>
    <s v="Gabinete do Presidente"/>
    <x v="0"/>
    <x v="0"/>
    <x v="0"/>
    <x v="0"/>
    <x v="0"/>
    <x v="0"/>
    <x v="0"/>
    <x v="2"/>
    <x v="1"/>
    <x v="2"/>
    <x v="12"/>
    <x v="0"/>
    <m/>
  </r>
  <r>
    <x v="0"/>
    <n v="0"/>
    <n v="0"/>
    <n v="489629"/>
    <n v="0"/>
    <x v="5628"/>
    <x v="0"/>
    <x v="0"/>
    <x v="0"/>
    <s v="03.16.02"/>
    <x v="12"/>
    <x v="0"/>
    <x v="0"/>
    <s v="Gabinete do Presidente"/>
    <s v="03.16.02"/>
    <s v="Gabinete do Presidente"/>
    <s v="03.16.02"/>
    <x v="48"/>
    <x v="0"/>
    <x v="0"/>
    <x v="1"/>
    <x v="1"/>
    <x v="0"/>
    <x v="0"/>
    <x v="0"/>
    <x v="6"/>
    <s v="2025-07-??"/>
    <x v="2"/>
    <n v="489629"/>
    <x v="3"/>
    <n v="0"/>
    <x v="1"/>
    <n v="2364000"/>
    <x v="608"/>
    <m/>
    <x v="0"/>
    <x v="12"/>
    <m/>
    <s v="Gabinete do Presidente"/>
    <x v="2"/>
    <m/>
    <x v="0"/>
    <x v="1"/>
    <x v="1"/>
    <x v="1"/>
    <x v="0"/>
    <x v="0"/>
    <x v="0"/>
    <x v="0"/>
    <x v="0"/>
    <x v="0"/>
    <x v="0"/>
    <s v="Gabinete do Presidente"/>
    <x v="0"/>
    <x v="0"/>
    <x v="0"/>
    <x v="0"/>
    <x v="0"/>
    <x v="0"/>
    <x v="0"/>
    <x v="2"/>
    <x v="1"/>
    <x v="2"/>
    <x v="12"/>
    <x v="0"/>
    <m/>
  </r>
  <r>
    <x v="0"/>
    <n v="0"/>
    <n v="0"/>
    <n v="489629"/>
    <n v="0"/>
    <x v="5628"/>
    <x v="0"/>
    <x v="0"/>
    <x v="0"/>
    <s v="03.16.02"/>
    <x v="12"/>
    <x v="0"/>
    <x v="0"/>
    <s v="Gabinete do Presidente"/>
    <s v="03.16.02"/>
    <s v="Gabinete do Presidente"/>
    <s v="03.16.02"/>
    <x v="48"/>
    <x v="0"/>
    <x v="0"/>
    <x v="1"/>
    <x v="1"/>
    <x v="0"/>
    <x v="0"/>
    <x v="0"/>
    <x v="7"/>
    <s v="2025-08-??"/>
    <x v="2"/>
    <n v="489629"/>
    <x v="3"/>
    <n v="0"/>
    <x v="1"/>
    <n v="2364000"/>
    <x v="608"/>
    <m/>
    <x v="0"/>
    <x v="12"/>
    <m/>
    <s v="Gabinete do Presidente"/>
    <x v="2"/>
    <m/>
    <x v="0"/>
    <x v="1"/>
    <x v="1"/>
    <x v="1"/>
    <x v="0"/>
    <x v="0"/>
    <x v="0"/>
    <x v="0"/>
    <x v="0"/>
    <x v="0"/>
    <x v="0"/>
    <s v="Gabinete do Presidente"/>
    <x v="0"/>
    <x v="0"/>
    <x v="0"/>
    <x v="0"/>
    <x v="0"/>
    <x v="0"/>
    <x v="0"/>
    <x v="2"/>
    <x v="1"/>
    <x v="2"/>
    <x v="12"/>
    <x v="0"/>
    <m/>
  </r>
  <r>
    <x v="0"/>
    <n v="0"/>
    <n v="0"/>
    <n v="489629"/>
    <n v="0"/>
    <x v="5628"/>
    <x v="0"/>
    <x v="0"/>
    <x v="0"/>
    <s v="03.16.02"/>
    <x v="12"/>
    <x v="0"/>
    <x v="0"/>
    <s v="Gabinete do Presidente"/>
    <s v="03.16.02"/>
    <s v="Gabinete do Presidente"/>
    <s v="03.16.02"/>
    <x v="48"/>
    <x v="0"/>
    <x v="0"/>
    <x v="1"/>
    <x v="1"/>
    <x v="0"/>
    <x v="0"/>
    <x v="0"/>
    <x v="8"/>
    <s v="2025-09-??"/>
    <x v="2"/>
    <n v="489629"/>
    <x v="3"/>
    <n v="0"/>
    <x v="1"/>
    <n v="2364000"/>
    <x v="608"/>
    <m/>
    <x v="0"/>
    <x v="12"/>
    <m/>
    <s v="Gabinete do Presidente"/>
    <x v="2"/>
    <m/>
    <x v="0"/>
    <x v="1"/>
    <x v="1"/>
    <x v="1"/>
    <x v="0"/>
    <x v="0"/>
    <x v="0"/>
    <x v="0"/>
    <x v="0"/>
    <x v="0"/>
    <x v="0"/>
    <s v="Gabinete do Presidente"/>
    <x v="0"/>
    <x v="0"/>
    <x v="0"/>
    <x v="0"/>
    <x v="0"/>
    <x v="0"/>
    <x v="0"/>
    <x v="2"/>
    <x v="1"/>
    <x v="2"/>
    <x v="12"/>
    <x v="0"/>
    <m/>
  </r>
  <r>
    <x v="0"/>
    <n v="0"/>
    <n v="0"/>
    <n v="489629"/>
    <n v="0"/>
    <x v="5628"/>
    <x v="0"/>
    <x v="0"/>
    <x v="0"/>
    <s v="03.16.02"/>
    <x v="12"/>
    <x v="0"/>
    <x v="0"/>
    <s v="Gabinete do Presidente"/>
    <s v="03.16.02"/>
    <s v="Gabinete do Presidente"/>
    <s v="03.16.02"/>
    <x v="48"/>
    <x v="0"/>
    <x v="0"/>
    <x v="1"/>
    <x v="1"/>
    <x v="0"/>
    <x v="0"/>
    <x v="0"/>
    <x v="9"/>
    <s v="2025-10-??"/>
    <x v="3"/>
    <n v="489629"/>
    <x v="3"/>
    <n v="0"/>
    <x v="1"/>
    <n v="2364000"/>
    <x v="608"/>
    <m/>
    <x v="0"/>
    <x v="12"/>
    <m/>
    <s v="Gabinete do Presidente"/>
    <x v="2"/>
    <m/>
    <x v="0"/>
    <x v="1"/>
    <x v="1"/>
    <x v="1"/>
    <x v="0"/>
    <x v="0"/>
    <x v="0"/>
    <x v="0"/>
    <x v="0"/>
    <x v="0"/>
    <x v="0"/>
    <s v="Gabinete do Presidente"/>
    <x v="0"/>
    <x v="0"/>
    <x v="0"/>
    <x v="0"/>
    <x v="0"/>
    <x v="0"/>
    <x v="0"/>
    <x v="2"/>
    <x v="1"/>
    <x v="2"/>
    <x v="12"/>
    <x v="0"/>
    <m/>
  </r>
  <r>
    <x v="0"/>
    <n v="0"/>
    <n v="0"/>
    <n v="489629"/>
    <n v="0"/>
    <x v="5628"/>
    <x v="0"/>
    <x v="0"/>
    <x v="0"/>
    <s v="03.16.02"/>
    <x v="12"/>
    <x v="0"/>
    <x v="0"/>
    <s v="Gabinete do Presidente"/>
    <s v="03.16.02"/>
    <s v="Gabinete do Presidente"/>
    <s v="03.16.02"/>
    <x v="48"/>
    <x v="0"/>
    <x v="0"/>
    <x v="1"/>
    <x v="1"/>
    <x v="0"/>
    <x v="0"/>
    <x v="0"/>
    <x v="10"/>
    <s v="2025-11-??"/>
    <x v="3"/>
    <n v="489629"/>
    <x v="3"/>
    <n v="0"/>
    <x v="1"/>
    <n v="2364000"/>
    <x v="608"/>
    <m/>
    <x v="0"/>
    <x v="12"/>
    <m/>
    <s v="Gabinete do Presidente"/>
    <x v="2"/>
    <m/>
    <x v="0"/>
    <x v="1"/>
    <x v="1"/>
    <x v="1"/>
    <x v="0"/>
    <x v="0"/>
    <x v="0"/>
    <x v="0"/>
    <x v="0"/>
    <x v="0"/>
    <x v="0"/>
    <s v="Gabinete do Presidente"/>
    <x v="0"/>
    <x v="0"/>
    <x v="0"/>
    <x v="0"/>
    <x v="0"/>
    <x v="0"/>
    <x v="0"/>
    <x v="2"/>
    <x v="1"/>
    <x v="2"/>
    <x v="12"/>
    <x v="0"/>
    <m/>
  </r>
  <r>
    <x v="0"/>
    <n v="0"/>
    <n v="0"/>
    <n v="489629"/>
    <n v="0"/>
    <x v="5628"/>
    <x v="0"/>
    <x v="0"/>
    <x v="0"/>
    <s v="03.16.02"/>
    <x v="12"/>
    <x v="0"/>
    <x v="0"/>
    <s v="Gabinete do Presidente"/>
    <s v="03.16.02"/>
    <s v="Gabinete do Presidente"/>
    <s v="03.16.02"/>
    <x v="48"/>
    <x v="0"/>
    <x v="0"/>
    <x v="1"/>
    <x v="1"/>
    <x v="0"/>
    <x v="0"/>
    <x v="0"/>
    <x v="11"/>
    <s v="2025-12-??"/>
    <x v="3"/>
    <n v="489629"/>
    <x v="3"/>
    <n v="0"/>
    <x v="1"/>
    <n v="2364000"/>
    <x v="608"/>
    <m/>
    <x v="0"/>
    <x v="12"/>
    <m/>
    <s v="Gabinete do Presidente"/>
    <x v="2"/>
    <m/>
    <x v="0"/>
    <x v="1"/>
    <x v="1"/>
    <x v="1"/>
    <x v="0"/>
    <x v="0"/>
    <x v="0"/>
    <x v="0"/>
    <x v="0"/>
    <x v="0"/>
    <x v="0"/>
    <s v="Gabinete do Presidente"/>
    <x v="0"/>
    <x v="0"/>
    <x v="0"/>
    <x v="0"/>
    <x v="0"/>
    <x v="0"/>
    <x v="0"/>
    <x v="2"/>
    <x v="1"/>
    <x v="2"/>
    <x v="12"/>
    <x v="0"/>
    <m/>
  </r>
  <r>
    <x v="0"/>
    <n v="0"/>
    <n v="0"/>
    <n v="70000"/>
    <n v="0"/>
    <x v="5628"/>
    <x v="0"/>
    <x v="0"/>
    <x v="0"/>
    <s v="03.16.02"/>
    <x v="12"/>
    <x v="0"/>
    <x v="0"/>
    <s v="Gabinete do Presidente"/>
    <s v="03.16.02"/>
    <s v="Gabinete do Presidente"/>
    <s v="03.16.02"/>
    <x v="46"/>
    <x v="0"/>
    <x v="0"/>
    <x v="1"/>
    <x v="0"/>
    <x v="0"/>
    <x v="0"/>
    <x v="0"/>
    <x v="1"/>
    <s v="2025-01-??"/>
    <x v="0"/>
    <n v="70000"/>
    <x v="3"/>
    <n v="0"/>
    <x v="1"/>
    <n v="0"/>
    <x v="608"/>
    <m/>
    <x v="0"/>
    <x v="12"/>
    <m/>
    <s v="Gabinete do Presidente"/>
    <x v="2"/>
    <m/>
    <x v="0"/>
    <x v="1"/>
    <x v="1"/>
    <x v="1"/>
    <x v="0"/>
    <x v="0"/>
    <x v="0"/>
    <x v="0"/>
    <x v="0"/>
    <x v="0"/>
    <x v="0"/>
    <s v="Gabinete do Presidente"/>
    <x v="0"/>
    <x v="0"/>
    <x v="0"/>
    <x v="0"/>
    <x v="0"/>
    <x v="0"/>
    <x v="0"/>
    <x v="2"/>
    <x v="1"/>
    <x v="2"/>
    <x v="12"/>
    <x v="0"/>
    <m/>
  </r>
  <r>
    <x v="0"/>
    <n v="0"/>
    <n v="0"/>
    <n v="70000"/>
    <n v="0"/>
    <x v="5628"/>
    <x v="0"/>
    <x v="0"/>
    <x v="0"/>
    <s v="03.16.02"/>
    <x v="12"/>
    <x v="0"/>
    <x v="0"/>
    <s v="Gabinete do Presidente"/>
    <s v="03.16.02"/>
    <s v="Gabinete do Presidente"/>
    <s v="03.16.02"/>
    <x v="46"/>
    <x v="0"/>
    <x v="0"/>
    <x v="1"/>
    <x v="0"/>
    <x v="0"/>
    <x v="0"/>
    <x v="0"/>
    <x v="0"/>
    <s v="2025-02-??"/>
    <x v="0"/>
    <n v="70000"/>
    <x v="3"/>
    <n v="0"/>
    <x v="1"/>
    <n v="0"/>
    <x v="608"/>
    <m/>
    <x v="0"/>
    <x v="12"/>
    <m/>
    <s v="Gabinete do Presidente"/>
    <x v="2"/>
    <m/>
    <x v="0"/>
    <x v="1"/>
    <x v="1"/>
    <x v="1"/>
    <x v="0"/>
    <x v="0"/>
    <x v="0"/>
    <x v="0"/>
    <x v="0"/>
    <x v="0"/>
    <x v="0"/>
    <s v="Gabinete do Presidente"/>
    <x v="0"/>
    <x v="0"/>
    <x v="0"/>
    <x v="0"/>
    <x v="0"/>
    <x v="0"/>
    <x v="0"/>
    <x v="2"/>
    <x v="1"/>
    <x v="2"/>
    <x v="12"/>
    <x v="0"/>
    <m/>
  </r>
  <r>
    <x v="0"/>
    <n v="0"/>
    <n v="0"/>
    <n v="70000"/>
    <n v="0"/>
    <x v="5628"/>
    <x v="0"/>
    <x v="0"/>
    <x v="0"/>
    <s v="03.16.02"/>
    <x v="12"/>
    <x v="0"/>
    <x v="0"/>
    <s v="Gabinete do Presidente"/>
    <s v="03.16.02"/>
    <s v="Gabinete do Presidente"/>
    <s v="03.16.02"/>
    <x v="46"/>
    <x v="0"/>
    <x v="0"/>
    <x v="1"/>
    <x v="0"/>
    <x v="0"/>
    <x v="0"/>
    <x v="0"/>
    <x v="4"/>
    <s v="2025-03-??"/>
    <x v="0"/>
    <n v="70000"/>
    <x v="3"/>
    <n v="0"/>
    <x v="1"/>
    <n v="0"/>
    <x v="608"/>
    <m/>
    <x v="0"/>
    <x v="12"/>
    <m/>
    <s v="Gabinete do Presidente"/>
    <x v="2"/>
    <m/>
    <x v="0"/>
    <x v="1"/>
    <x v="1"/>
    <x v="1"/>
    <x v="0"/>
    <x v="0"/>
    <x v="0"/>
    <x v="0"/>
    <x v="0"/>
    <x v="0"/>
    <x v="0"/>
    <s v="Gabinete do Presidente"/>
    <x v="0"/>
    <x v="0"/>
    <x v="0"/>
    <x v="0"/>
    <x v="0"/>
    <x v="0"/>
    <x v="0"/>
    <x v="2"/>
    <x v="1"/>
    <x v="2"/>
    <x v="12"/>
    <x v="0"/>
    <m/>
  </r>
  <r>
    <x v="0"/>
    <n v="0"/>
    <n v="0"/>
    <n v="70000"/>
    <n v="0"/>
    <x v="5628"/>
    <x v="0"/>
    <x v="0"/>
    <x v="0"/>
    <s v="03.16.02"/>
    <x v="12"/>
    <x v="0"/>
    <x v="0"/>
    <s v="Gabinete do Presidente"/>
    <s v="03.16.02"/>
    <s v="Gabinete do Presidente"/>
    <s v="03.16.02"/>
    <x v="46"/>
    <x v="0"/>
    <x v="0"/>
    <x v="1"/>
    <x v="0"/>
    <x v="0"/>
    <x v="0"/>
    <x v="0"/>
    <x v="2"/>
    <s v="2025-04-??"/>
    <x v="1"/>
    <n v="70000"/>
    <x v="3"/>
    <n v="0"/>
    <x v="1"/>
    <n v="0"/>
    <x v="608"/>
    <m/>
    <x v="0"/>
    <x v="12"/>
    <m/>
    <s v="Gabinete do Presidente"/>
    <x v="2"/>
    <m/>
    <x v="0"/>
    <x v="1"/>
    <x v="1"/>
    <x v="1"/>
    <x v="0"/>
    <x v="0"/>
    <x v="0"/>
    <x v="0"/>
    <x v="0"/>
    <x v="0"/>
    <x v="0"/>
    <s v="Gabinete do Presidente"/>
    <x v="0"/>
    <x v="0"/>
    <x v="0"/>
    <x v="0"/>
    <x v="0"/>
    <x v="0"/>
    <x v="0"/>
    <x v="2"/>
    <x v="1"/>
    <x v="2"/>
    <x v="12"/>
    <x v="0"/>
    <m/>
  </r>
  <r>
    <x v="0"/>
    <n v="0"/>
    <n v="0"/>
    <n v="70000"/>
    <n v="0"/>
    <x v="5628"/>
    <x v="0"/>
    <x v="0"/>
    <x v="0"/>
    <s v="03.16.02"/>
    <x v="12"/>
    <x v="0"/>
    <x v="0"/>
    <s v="Gabinete do Presidente"/>
    <s v="03.16.02"/>
    <s v="Gabinete do Presidente"/>
    <s v="03.16.02"/>
    <x v="46"/>
    <x v="0"/>
    <x v="0"/>
    <x v="1"/>
    <x v="0"/>
    <x v="0"/>
    <x v="0"/>
    <x v="0"/>
    <x v="3"/>
    <s v="2025-05-??"/>
    <x v="1"/>
    <n v="70000"/>
    <x v="3"/>
    <n v="0"/>
    <x v="1"/>
    <n v="0"/>
    <x v="608"/>
    <m/>
    <x v="0"/>
    <x v="12"/>
    <m/>
    <s v="Gabinete do Presidente"/>
    <x v="2"/>
    <m/>
    <x v="0"/>
    <x v="1"/>
    <x v="1"/>
    <x v="1"/>
    <x v="0"/>
    <x v="0"/>
    <x v="0"/>
    <x v="0"/>
    <x v="0"/>
    <x v="0"/>
    <x v="0"/>
    <s v="Gabinete do Presidente"/>
    <x v="0"/>
    <x v="0"/>
    <x v="0"/>
    <x v="0"/>
    <x v="0"/>
    <x v="0"/>
    <x v="0"/>
    <x v="2"/>
    <x v="1"/>
    <x v="2"/>
    <x v="12"/>
    <x v="0"/>
    <m/>
  </r>
  <r>
    <x v="0"/>
    <n v="0"/>
    <n v="0"/>
    <n v="70000"/>
    <n v="0"/>
    <x v="5628"/>
    <x v="0"/>
    <x v="0"/>
    <x v="0"/>
    <s v="03.16.02"/>
    <x v="12"/>
    <x v="0"/>
    <x v="0"/>
    <s v="Gabinete do Presidente"/>
    <s v="03.16.02"/>
    <s v="Gabinete do Presidente"/>
    <s v="03.16.02"/>
    <x v="46"/>
    <x v="0"/>
    <x v="0"/>
    <x v="1"/>
    <x v="0"/>
    <x v="0"/>
    <x v="0"/>
    <x v="0"/>
    <x v="5"/>
    <s v="2025-06-??"/>
    <x v="1"/>
    <n v="70000"/>
    <x v="3"/>
    <n v="0"/>
    <x v="1"/>
    <n v="0"/>
    <x v="608"/>
    <m/>
    <x v="0"/>
    <x v="12"/>
    <m/>
    <s v="Gabinete do Presidente"/>
    <x v="2"/>
    <m/>
    <x v="0"/>
    <x v="1"/>
    <x v="1"/>
    <x v="1"/>
    <x v="0"/>
    <x v="0"/>
    <x v="0"/>
    <x v="0"/>
    <x v="0"/>
    <x v="0"/>
    <x v="0"/>
    <s v="Gabinete do Presidente"/>
    <x v="0"/>
    <x v="0"/>
    <x v="0"/>
    <x v="0"/>
    <x v="0"/>
    <x v="0"/>
    <x v="0"/>
    <x v="2"/>
    <x v="1"/>
    <x v="2"/>
    <x v="12"/>
    <x v="0"/>
    <m/>
  </r>
  <r>
    <x v="0"/>
    <n v="0"/>
    <n v="0"/>
    <n v="70000"/>
    <n v="0"/>
    <x v="5628"/>
    <x v="0"/>
    <x v="0"/>
    <x v="0"/>
    <s v="03.16.02"/>
    <x v="12"/>
    <x v="0"/>
    <x v="0"/>
    <s v="Gabinete do Presidente"/>
    <s v="03.16.02"/>
    <s v="Gabinete do Presidente"/>
    <s v="03.16.02"/>
    <x v="46"/>
    <x v="0"/>
    <x v="0"/>
    <x v="1"/>
    <x v="0"/>
    <x v="0"/>
    <x v="0"/>
    <x v="0"/>
    <x v="6"/>
    <s v="2025-07-??"/>
    <x v="2"/>
    <n v="70000"/>
    <x v="3"/>
    <n v="0"/>
    <x v="1"/>
    <n v="0"/>
    <x v="608"/>
    <m/>
    <x v="0"/>
    <x v="12"/>
    <m/>
    <s v="Gabinete do Presidente"/>
    <x v="2"/>
    <m/>
    <x v="0"/>
    <x v="1"/>
    <x v="1"/>
    <x v="1"/>
    <x v="0"/>
    <x v="0"/>
    <x v="0"/>
    <x v="0"/>
    <x v="0"/>
    <x v="0"/>
    <x v="0"/>
    <s v="Gabinete do Presidente"/>
    <x v="0"/>
    <x v="0"/>
    <x v="0"/>
    <x v="0"/>
    <x v="0"/>
    <x v="0"/>
    <x v="0"/>
    <x v="2"/>
    <x v="1"/>
    <x v="2"/>
    <x v="12"/>
    <x v="0"/>
    <m/>
  </r>
  <r>
    <x v="0"/>
    <n v="0"/>
    <n v="0"/>
    <n v="70000"/>
    <n v="0"/>
    <x v="5628"/>
    <x v="0"/>
    <x v="0"/>
    <x v="0"/>
    <s v="03.16.02"/>
    <x v="12"/>
    <x v="0"/>
    <x v="0"/>
    <s v="Gabinete do Presidente"/>
    <s v="03.16.02"/>
    <s v="Gabinete do Presidente"/>
    <s v="03.16.02"/>
    <x v="46"/>
    <x v="0"/>
    <x v="0"/>
    <x v="1"/>
    <x v="0"/>
    <x v="0"/>
    <x v="0"/>
    <x v="0"/>
    <x v="7"/>
    <s v="2025-08-??"/>
    <x v="2"/>
    <n v="70000"/>
    <x v="3"/>
    <n v="0"/>
    <x v="1"/>
    <n v="0"/>
    <x v="608"/>
    <m/>
    <x v="0"/>
    <x v="12"/>
    <m/>
    <s v="Gabinete do Presidente"/>
    <x v="2"/>
    <m/>
    <x v="0"/>
    <x v="1"/>
    <x v="1"/>
    <x v="1"/>
    <x v="0"/>
    <x v="0"/>
    <x v="0"/>
    <x v="0"/>
    <x v="0"/>
    <x v="0"/>
    <x v="0"/>
    <s v="Gabinete do Presidente"/>
    <x v="0"/>
    <x v="0"/>
    <x v="0"/>
    <x v="0"/>
    <x v="0"/>
    <x v="0"/>
    <x v="0"/>
    <x v="2"/>
    <x v="1"/>
    <x v="2"/>
    <x v="12"/>
    <x v="0"/>
    <m/>
  </r>
  <r>
    <x v="0"/>
    <n v="0"/>
    <n v="0"/>
    <n v="70000"/>
    <n v="0"/>
    <x v="5628"/>
    <x v="0"/>
    <x v="0"/>
    <x v="0"/>
    <s v="03.16.02"/>
    <x v="12"/>
    <x v="0"/>
    <x v="0"/>
    <s v="Gabinete do Presidente"/>
    <s v="03.16.02"/>
    <s v="Gabinete do Presidente"/>
    <s v="03.16.02"/>
    <x v="46"/>
    <x v="0"/>
    <x v="0"/>
    <x v="1"/>
    <x v="0"/>
    <x v="0"/>
    <x v="0"/>
    <x v="0"/>
    <x v="8"/>
    <s v="2025-09-??"/>
    <x v="2"/>
    <n v="70000"/>
    <x v="3"/>
    <n v="0"/>
    <x v="1"/>
    <n v="0"/>
    <x v="608"/>
    <m/>
    <x v="0"/>
    <x v="12"/>
    <m/>
    <s v="Gabinete do Presidente"/>
    <x v="2"/>
    <m/>
    <x v="0"/>
    <x v="1"/>
    <x v="1"/>
    <x v="1"/>
    <x v="0"/>
    <x v="0"/>
    <x v="0"/>
    <x v="0"/>
    <x v="0"/>
    <x v="0"/>
    <x v="0"/>
    <s v="Gabinete do Presidente"/>
    <x v="0"/>
    <x v="0"/>
    <x v="0"/>
    <x v="0"/>
    <x v="0"/>
    <x v="0"/>
    <x v="0"/>
    <x v="2"/>
    <x v="1"/>
    <x v="2"/>
    <x v="12"/>
    <x v="0"/>
    <m/>
  </r>
  <r>
    <x v="0"/>
    <n v="0"/>
    <n v="0"/>
    <n v="70000"/>
    <n v="0"/>
    <x v="5628"/>
    <x v="0"/>
    <x v="0"/>
    <x v="0"/>
    <s v="03.16.02"/>
    <x v="12"/>
    <x v="0"/>
    <x v="0"/>
    <s v="Gabinete do Presidente"/>
    <s v="03.16.02"/>
    <s v="Gabinete do Presidente"/>
    <s v="03.16.02"/>
    <x v="46"/>
    <x v="0"/>
    <x v="0"/>
    <x v="1"/>
    <x v="0"/>
    <x v="0"/>
    <x v="0"/>
    <x v="0"/>
    <x v="9"/>
    <s v="2025-10-??"/>
    <x v="3"/>
    <n v="70000"/>
    <x v="3"/>
    <n v="0"/>
    <x v="1"/>
    <n v="0"/>
    <x v="608"/>
    <m/>
    <x v="0"/>
    <x v="12"/>
    <m/>
    <s v="Gabinete do Presidente"/>
    <x v="2"/>
    <m/>
    <x v="0"/>
    <x v="1"/>
    <x v="1"/>
    <x v="1"/>
    <x v="0"/>
    <x v="0"/>
    <x v="0"/>
    <x v="0"/>
    <x v="0"/>
    <x v="0"/>
    <x v="0"/>
    <s v="Gabinete do Presidente"/>
    <x v="0"/>
    <x v="0"/>
    <x v="0"/>
    <x v="0"/>
    <x v="0"/>
    <x v="0"/>
    <x v="0"/>
    <x v="2"/>
    <x v="1"/>
    <x v="2"/>
    <x v="12"/>
    <x v="0"/>
    <m/>
  </r>
  <r>
    <x v="0"/>
    <n v="0"/>
    <n v="0"/>
    <n v="70000"/>
    <n v="0"/>
    <x v="5628"/>
    <x v="0"/>
    <x v="0"/>
    <x v="0"/>
    <s v="03.16.02"/>
    <x v="12"/>
    <x v="0"/>
    <x v="0"/>
    <s v="Gabinete do Presidente"/>
    <s v="03.16.02"/>
    <s v="Gabinete do Presidente"/>
    <s v="03.16.02"/>
    <x v="46"/>
    <x v="0"/>
    <x v="0"/>
    <x v="1"/>
    <x v="0"/>
    <x v="0"/>
    <x v="0"/>
    <x v="0"/>
    <x v="10"/>
    <s v="2025-11-??"/>
    <x v="3"/>
    <n v="70000"/>
    <x v="3"/>
    <n v="0"/>
    <x v="1"/>
    <n v="0"/>
    <x v="608"/>
    <m/>
    <x v="0"/>
    <x v="12"/>
    <m/>
    <s v="Gabinete do Presidente"/>
    <x v="2"/>
    <m/>
    <x v="0"/>
    <x v="1"/>
    <x v="1"/>
    <x v="1"/>
    <x v="0"/>
    <x v="0"/>
    <x v="0"/>
    <x v="0"/>
    <x v="0"/>
    <x v="0"/>
    <x v="0"/>
    <s v="Gabinete do Presidente"/>
    <x v="0"/>
    <x v="0"/>
    <x v="0"/>
    <x v="0"/>
    <x v="0"/>
    <x v="0"/>
    <x v="0"/>
    <x v="2"/>
    <x v="1"/>
    <x v="2"/>
    <x v="12"/>
    <x v="0"/>
    <m/>
  </r>
  <r>
    <x v="0"/>
    <n v="0"/>
    <n v="0"/>
    <n v="70000"/>
    <n v="0"/>
    <x v="5628"/>
    <x v="0"/>
    <x v="0"/>
    <x v="0"/>
    <s v="03.16.02"/>
    <x v="12"/>
    <x v="0"/>
    <x v="0"/>
    <s v="Gabinete do Presidente"/>
    <s v="03.16.02"/>
    <s v="Gabinete do Presidente"/>
    <s v="03.16.02"/>
    <x v="46"/>
    <x v="0"/>
    <x v="0"/>
    <x v="1"/>
    <x v="0"/>
    <x v="0"/>
    <x v="0"/>
    <x v="0"/>
    <x v="11"/>
    <s v="2025-12-??"/>
    <x v="3"/>
    <n v="70000"/>
    <x v="3"/>
    <n v="0"/>
    <x v="1"/>
    <n v="0"/>
    <x v="608"/>
    <m/>
    <x v="0"/>
    <x v="12"/>
    <m/>
    <s v="Gabinete do Presidente"/>
    <x v="2"/>
    <m/>
    <x v="0"/>
    <x v="1"/>
    <x v="1"/>
    <x v="1"/>
    <x v="0"/>
    <x v="0"/>
    <x v="0"/>
    <x v="0"/>
    <x v="0"/>
    <x v="0"/>
    <x v="0"/>
    <s v="Gabinete do Presidente"/>
    <x v="0"/>
    <x v="0"/>
    <x v="0"/>
    <x v="0"/>
    <x v="0"/>
    <x v="0"/>
    <x v="0"/>
    <x v="2"/>
    <x v="1"/>
    <x v="2"/>
    <x v="12"/>
    <x v="0"/>
    <m/>
  </r>
  <r>
    <x v="0"/>
    <n v="0"/>
    <n v="0"/>
    <n v="107440"/>
    <n v="0"/>
    <x v="5628"/>
    <x v="0"/>
    <x v="0"/>
    <x v="0"/>
    <s v="03.16.01"/>
    <x v="27"/>
    <x v="0"/>
    <x v="0"/>
    <s v="Assembleia Municipal"/>
    <s v="03.16.01"/>
    <s v="Assembleia Municipal"/>
    <s v="03.16.01"/>
    <x v="48"/>
    <x v="0"/>
    <x v="0"/>
    <x v="1"/>
    <x v="1"/>
    <x v="0"/>
    <x v="0"/>
    <x v="0"/>
    <x v="1"/>
    <s v="2025-01-??"/>
    <x v="0"/>
    <n v="107440"/>
    <x v="3"/>
    <n v="0"/>
    <x v="1"/>
    <n v="0"/>
    <x v="608"/>
    <m/>
    <x v="0"/>
    <x v="12"/>
    <m/>
    <s v="Assembleia Municipal"/>
    <x v="2"/>
    <s v="AM"/>
    <x v="0"/>
    <x v="1"/>
    <x v="1"/>
    <x v="1"/>
    <x v="0"/>
    <x v="0"/>
    <x v="0"/>
    <x v="0"/>
    <x v="0"/>
    <x v="0"/>
    <x v="0"/>
    <s v="Assembleia Municipal"/>
    <x v="0"/>
    <x v="0"/>
    <x v="0"/>
    <x v="0"/>
    <x v="0"/>
    <x v="0"/>
    <x v="0"/>
    <x v="2"/>
    <x v="1"/>
    <x v="2"/>
    <x v="12"/>
    <x v="0"/>
    <m/>
  </r>
  <r>
    <x v="0"/>
    <n v="0"/>
    <n v="0"/>
    <n v="107440"/>
    <n v="0"/>
    <x v="5628"/>
    <x v="0"/>
    <x v="0"/>
    <x v="0"/>
    <s v="03.16.01"/>
    <x v="27"/>
    <x v="0"/>
    <x v="0"/>
    <s v="Assembleia Municipal"/>
    <s v="03.16.01"/>
    <s v="Assembleia Municipal"/>
    <s v="03.16.01"/>
    <x v="48"/>
    <x v="0"/>
    <x v="0"/>
    <x v="1"/>
    <x v="1"/>
    <x v="0"/>
    <x v="0"/>
    <x v="0"/>
    <x v="0"/>
    <s v="2025-02-??"/>
    <x v="0"/>
    <n v="107440"/>
    <x v="3"/>
    <n v="0"/>
    <x v="1"/>
    <n v="0"/>
    <x v="608"/>
    <m/>
    <x v="0"/>
    <x v="12"/>
    <m/>
    <s v="Assembleia Municipal"/>
    <x v="2"/>
    <s v="AM"/>
    <x v="0"/>
    <x v="1"/>
    <x v="1"/>
    <x v="1"/>
    <x v="0"/>
    <x v="0"/>
    <x v="0"/>
    <x v="0"/>
    <x v="0"/>
    <x v="0"/>
    <x v="0"/>
    <s v="Assembleia Municipal"/>
    <x v="0"/>
    <x v="0"/>
    <x v="0"/>
    <x v="0"/>
    <x v="0"/>
    <x v="0"/>
    <x v="0"/>
    <x v="2"/>
    <x v="1"/>
    <x v="2"/>
    <x v="12"/>
    <x v="0"/>
    <m/>
  </r>
  <r>
    <x v="0"/>
    <n v="0"/>
    <n v="0"/>
    <n v="107440"/>
    <n v="0"/>
    <x v="5628"/>
    <x v="0"/>
    <x v="0"/>
    <x v="0"/>
    <s v="03.16.01"/>
    <x v="27"/>
    <x v="0"/>
    <x v="0"/>
    <s v="Assembleia Municipal"/>
    <s v="03.16.01"/>
    <s v="Assembleia Municipal"/>
    <s v="03.16.01"/>
    <x v="48"/>
    <x v="0"/>
    <x v="0"/>
    <x v="1"/>
    <x v="1"/>
    <x v="0"/>
    <x v="0"/>
    <x v="0"/>
    <x v="4"/>
    <s v="2025-03-??"/>
    <x v="0"/>
    <n v="107440"/>
    <x v="3"/>
    <n v="0"/>
    <x v="1"/>
    <n v="0"/>
    <x v="608"/>
    <m/>
    <x v="0"/>
    <x v="12"/>
    <m/>
    <s v="Assembleia Municipal"/>
    <x v="2"/>
    <s v="AM"/>
    <x v="0"/>
    <x v="1"/>
    <x v="1"/>
    <x v="1"/>
    <x v="0"/>
    <x v="0"/>
    <x v="0"/>
    <x v="0"/>
    <x v="0"/>
    <x v="0"/>
    <x v="0"/>
    <s v="Assembleia Municipal"/>
    <x v="0"/>
    <x v="0"/>
    <x v="0"/>
    <x v="0"/>
    <x v="0"/>
    <x v="0"/>
    <x v="0"/>
    <x v="2"/>
    <x v="1"/>
    <x v="2"/>
    <x v="12"/>
    <x v="0"/>
    <m/>
  </r>
  <r>
    <x v="0"/>
    <n v="0"/>
    <n v="0"/>
    <n v="107440"/>
    <n v="0"/>
    <x v="5628"/>
    <x v="0"/>
    <x v="0"/>
    <x v="0"/>
    <s v="03.16.01"/>
    <x v="27"/>
    <x v="0"/>
    <x v="0"/>
    <s v="Assembleia Municipal"/>
    <s v="03.16.01"/>
    <s v="Assembleia Municipal"/>
    <s v="03.16.01"/>
    <x v="48"/>
    <x v="0"/>
    <x v="0"/>
    <x v="1"/>
    <x v="1"/>
    <x v="0"/>
    <x v="0"/>
    <x v="0"/>
    <x v="2"/>
    <s v="2025-04-??"/>
    <x v="1"/>
    <n v="107440"/>
    <x v="3"/>
    <n v="0"/>
    <x v="1"/>
    <n v="0"/>
    <x v="608"/>
    <m/>
    <x v="0"/>
    <x v="12"/>
    <m/>
    <s v="Assembleia Municipal"/>
    <x v="2"/>
    <s v="AM"/>
    <x v="0"/>
    <x v="1"/>
    <x v="1"/>
    <x v="1"/>
    <x v="0"/>
    <x v="0"/>
    <x v="0"/>
    <x v="0"/>
    <x v="0"/>
    <x v="0"/>
    <x v="0"/>
    <s v="Assembleia Municipal"/>
    <x v="0"/>
    <x v="0"/>
    <x v="0"/>
    <x v="0"/>
    <x v="0"/>
    <x v="0"/>
    <x v="0"/>
    <x v="2"/>
    <x v="1"/>
    <x v="2"/>
    <x v="12"/>
    <x v="0"/>
    <m/>
  </r>
  <r>
    <x v="0"/>
    <n v="0"/>
    <n v="0"/>
    <n v="107440"/>
    <n v="0"/>
    <x v="5628"/>
    <x v="0"/>
    <x v="0"/>
    <x v="0"/>
    <s v="03.16.01"/>
    <x v="27"/>
    <x v="0"/>
    <x v="0"/>
    <s v="Assembleia Municipal"/>
    <s v="03.16.01"/>
    <s v="Assembleia Municipal"/>
    <s v="03.16.01"/>
    <x v="48"/>
    <x v="0"/>
    <x v="0"/>
    <x v="1"/>
    <x v="1"/>
    <x v="0"/>
    <x v="0"/>
    <x v="0"/>
    <x v="3"/>
    <s v="2025-05-??"/>
    <x v="1"/>
    <n v="107440"/>
    <x v="3"/>
    <n v="0"/>
    <x v="1"/>
    <n v="0"/>
    <x v="608"/>
    <m/>
    <x v="0"/>
    <x v="12"/>
    <m/>
    <s v="Assembleia Municipal"/>
    <x v="2"/>
    <s v="AM"/>
    <x v="0"/>
    <x v="1"/>
    <x v="1"/>
    <x v="1"/>
    <x v="0"/>
    <x v="0"/>
    <x v="0"/>
    <x v="0"/>
    <x v="0"/>
    <x v="0"/>
    <x v="0"/>
    <s v="Assembleia Municipal"/>
    <x v="0"/>
    <x v="0"/>
    <x v="0"/>
    <x v="0"/>
    <x v="0"/>
    <x v="0"/>
    <x v="0"/>
    <x v="2"/>
    <x v="1"/>
    <x v="2"/>
    <x v="12"/>
    <x v="0"/>
    <m/>
  </r>
  <r>
    <x v="0"/>
    <n v="0"/>
    <n v="0"/>
    <n v="107440"/>
    <n v="0"/>
    <x v="5628"/>
    <x v="0"/>
    <x v="0"/>
    <x v="0"/>
    <s v="03.16.01"/>
    <x v="27"/>
    <x v="0"/>
    <x v="0"/>
    <s v="Assembleia Municipal"/>
    <s v="03.16.01"/>
    <s v="Assembleia Municipal"/>
    <s v="03.16.01"/>
    <x v="48"/>
    <x v="0"/>
    <x v="0"/>
    <x v="1"/>
    <x v="1"/>
    <x v="0"/>
    <x v="0"/>
    <x v="0"/>
    <x v="5"/>
    <s v="2025-06-??"/>
    <x v="1"/>
    <n v="107440"/>
    <x v="3"/>
    <n v="0"/>
    <x v="1"/>
    <n v="0"/>
    <x v="608"/>
    <m/>
    <x v="0"/>
    <x v="12"/>
    <m/>
    <s v="Assembleia Municipal"/>
    <x v="2"/>
    <s v="AM"/>
    <x v="0"/>
    <x v="1"/>
    <x v="1"/>
    <x v="1"/>
    <x v="0"/>
    <x v="0"/>
    <x v="0"/>
    <x v="0"/>
    <x v="0"/>
    <x v="0"/>
    <x v="0"/>
    <s v="Assembleia Municipal"/>
    <x v="0"/>
    <x v="0"/>
    <x v="0"/>
    <x v="0"/>
    <x v="0"/>
    <x v="0"/>
    <x v="0"/>
    <x v="2"/>
    <x v="1"/>
    <x v="2"/>
    <x v="12"/>
    <x v="0"/>
    <m/>
  </r>
  <r>
    <x v="0"/>
    <n v="0"/>
    <n v="0"/>
    <n v="107440"/>
    <n v="0"/>
    <x v="5628"/>
    <x v="0"/>
    <x v="0"/>
    <x v="0"/>
    <s v="03.16.01"/>
    <x v="27"/>
    <x v="0"/>
    <x v="0"/>
    <s v="Assembleia Municipal"/>
    <s v="03.16.01"/>
    <s v="Assembleia Municipal"/>
    <s v="03.16.01"/>
    <x v="48"/>
    <x v="0"/>
    <x v="0"/>
    <x v="1"/>
    <x v="1"/>
    <x v="0"/>
    <x v="0"/>
    <x v="0"/>
    <x v="6"/>
    <s v="2025-07-??"/>
    <x v="2"/>
    <n v="107440"/>
    <x v="3"/>
    <n v="0"/>
    <x v="1"/>
    <n v="0"/>
    <x v="608"/>
    <m/>
    <x v="0"/>
    <x v="12"/>
    <m/>
    <s v="Assembleia Municipal"/>
    <x v="2"/>
    <s v="AM"/>
    <x v="0"/>
    <x v="1"/>
    <x v="1"/>
    <x v="1"/>
    <x v="0"/>
    <x v="0"/>
    <x v="0"/>
    <x v="0"/>
    <x v="0"/>
    <x v="0"/>
    <x v="0"/>
    <s v="Assembleia Municipal"/>
    <x v="0"/>
    <x v="0"/>
    <x v="0"/>
    <x v="0"/>
    <x v="0"/>
    <x v="0"/>
    <x v="0"/>
    <x v="2"/>
    <x v="1"/>
    <x v="2"/>
    <x v="12"/>
    <x v="0"/>
    <m/>
  </r>
  <r>
    <x v="0"/>
    <n v="0"/>
    <n v="0"/>
    <n v="107440"/>
    <n v="0"/>
    <x v="5628"/>
    <x v="0"/>
    <x v="0"/>
    <x v="0"/>
    <s v="03.16.01"/>
    <x v="27"/>
    <x v="0"/>
    <x v="0"/>
    <s v="Assembleia Municipal"/>
    <s v="03.16.01"/>
    <s v="Assembleia Municipal"/>
    <s v="03.16.01"/>
    <x v="48"/>
    <x v="0"/>
    <x v="0"/>
    <x v="1"/>
    <x v="1"/>
    <x v="0"/>
    <x v="0"/>
    <x v="0"/>
    <x v="7"/>
    <s v="2025-08-??"/>
    <x v="2"/>
    <n v="107440"/>
    <x v="3"/>
    <n v="0"/>
    <x v="1"/>
    <n v="0"/>
    <x v="608"/>
    <m/>
    <x v="0"/>
    <x v="12"/>
    <m/>
    <s v="Assembleia Municipal"/>
    <x v="2"/>
    <s v="AM"/>
    <x v="0"/>
    <x v="1"/>
    <x v="1"/>
    <x v="1"/>
    <x v="0"/>
    <x v="0"/>
    <x v="0"/>
    <x v="0"/>
    <x v="0"/>
    <x v="0"/>
    <x v="0"/>
    <s v="Assembleia Municipal"/>
    <x v="0"/>
    <x v="0"/>
    <x v="0"/>
    <x v="0"/>
    <x v="0"/>
    <x v="0"/>
    <x v="0"/>
    <x v="2"/>
    <x v="1"/>
    <x v="2"/>
    <x v="12"/>
    <x v="0"/>
    <m/>
  </r>
  <r>
    <x v="0"/>
    <n v="0"/>
    <n v="0"/>
    <n v="107440"/>
    <n v="0"/>
    <x v="5628"/>
    <x v="0"/>
    <x v="0"/>
    <x v="0"/>
    <s v="03.16.01"/>
    <x v="27"/>
    <x v="0"/>
    <x v="0"/>
    <s v="Assembleia Municipal"/>
    <s v="03.16.01"/>
    <s v="Assembleia Municipal"/>
    <s v="03.16.01"/>
    <x v="48"/>
    <x v="0"/>
    <x v="0"/>
    <x v="1"/>
    <x v="1"/>
    <x v="0"/>
    <x v="0"/>
    <x v="0"/>
    <x v="8"/>
    <s v="2025-09-??"/>
    <x v="2"/>
    <n v="107440"/>
    <x v="3"/>
    <n v="0"/>
    <x v="1"/>
    <n v="0"/>
    <x v="608"/>
    <m/>
    <x v="0"/>
    <x v="12"/>
    <m/>
    <s v="Assembleia Municipal"/>
    <x v="2"/>
    <s v="AM"/>
    <x v="0"/>
    <x v="1"/>
    <x v="1"/>
    <x v="1"/>
    <x v="0"/>
    <x v="0"/>
    <x v="0"/>
    <x v="0"/>
    <x v="0"/>
    <x v="0"/>
    <x v="0"/>
    <s v="Assembleia Municipal"/>
    <x v="0"/>
    <x v="0"/>
    <x v="0"/>
    <x v="0"/>
    <x v="0"/>
    <x v="0"/>
    <x v="0"/>
    <x v="2"/>
    <x v="1"/>
    <x v="2"/>
    <x v="12"/>
    <x v="0"/>
    <m/>
  </r>
  <r>
    <x v="0"/>
    <n v="0"/>
    <n v="0"/>
    <n v="107440"/>
    <n v="0"/>
    <x v="5628"/>
    <x v="0"/>
    <x v="0"/>
    <x v="0"/>
    <s v="03.16.01"/>
    <x v="27"/>
    <x v="0"/>
    <x v="0"/>
    <s v="Assembleia Municipal"/>
    <s v="03.16.01"/>
    <s v="Assembleia Municipal"/>
    <s v="03.16.01"/>
    <x v="48"/>
    <x v="0"/>
    <x v="0"/>
    <x v="1"/>
    <x v="1"/>
    <x v="0"/>
    <x v="0"/>
    <x v="0"/>
    <x v="9"/>
    <s v="2025-10-??"/>
    <x v="3"/>
    <n v="107440"/>
    <x v="3"/>
    <n v="0"/>
    <x v="1"/>
    <n v="0"/>
    <x v="608"/>
    <m/>
    <x v="0"/>
    <x v="12"/>
    <m/>
    <s v="Assembleia Municipal"/>
    <x v="2"/>
    <s v="AM"/>
    <x v="0"/>
    <x v="1"/>
    <x v="1"/>
    <x v="1"/>
    <x v="0"/>
    <x v="0"/>
    <x v="0"/>
    <x v="0"/>
    <x v="0"/>
    <x v="0"/>
    <x v="0"/>
    <s v="Assembleia Municipal"/>
    <x v="0"/>
    <x v="0"/>
    <x v="0"/>
    <x v="0"/>
    <x v="0"/>
    <x v="0"/>
    <x v="0"/>
    <x v="2"/>
    <x v="1"/>
    <x v="2"/>
    <x v="12"/>
    <x v="0"/>
    <m/>
  </r>
  <r>
    <x v="0"/>
    <n v="0"/>
    <n v="0"/>
    <n v="107440"/>
    <n v="0"/>
    <x v="5628"/>
    <x v="0"/>
    <x v="0"/>
    <x v="0"/>
    <s v="03.16.01"/>
    <x v="27"/>
    <x v="0"/>
    <x v="0"/>
    <s v="Assembleia Municipal"/>
    <s v="03.16.01"/>
    <s v="Assembleia Municipal"/>
    <s v="03.16.01"/>
    <x v="48"/>
    <x v="0"/>
    <x v="0"/>
    <x v="1"/>
    <x v="1"/>
    <x v="0"/>
    <x v="0"/>
    <x v="0"/>
    <x v="10"/>
    <s v="2025-11-??"/>
    <x v="3"/>
    <n v="107440"/>
    <x v="3"/>
    <n v="0"/>
    <x v="1"/>
    <n v="0"/>
    <x v="608"/>
    <m/>
    <x v="0"/>
    <x v="12"/>
    <m/>
    <s v="Assembleia Municipal"/>
    <x v="2"/>
    <s v="AM"/>
    <x v="0"/>
    <x v="1"/>
    <x v="1"/>
    <x v="1"/>
    <x v="0"/>
    <x v="0"/>
    <x v="0"/>
    <x v="0"/>
    <x v="0"/>
    <x v="0"/>
    <x v="0"/>
    <s v="Assembleia Municipal"/>
    <x v="0"/>
    <x v="0"/>
    <x v="0"/>
    <x v="0"/>
    <x v="0"/>
    <x v="0"/>
    <x v="0"/>
    <x v="2"/>
    <x v="1"/>
    <x v="2"/>
    <x v="12"/>
    <x v="0"/>
    <m/>
  </r>
  <r>
    <x v="0"/>
    <n v="0"/>
    <n v="0"/>
    <n v="107440"/>
    <n v="0"/>
    <x v="5628"/>
    <x v="0"/>
    <x v="0"/>
    <x v="0"/>
    <s v="03.16.01"/>
    <x v="27"/>
    <x v="0"/>
    <x v="0"/>
    <s v="Assembleia Municipal"/>
    <s v="03.16.01"/>
    <s v="Assembleia Municipal"/>
    <s v="03.16.01"/>
    <x v="48"/>
    <x v="0"/>
    <x v="0"/>
    <x v="1"/>
    <x v="1"/>
    <x v="0"/>
    <x v="0"/>
    <x v="0"/>
    <x v="11"/>
    <s v="2025-12-??"/>
    <x v="3"/>
    <n v="107440"/>
    <x v="3"/>
    <n v="0"/>
    <x v="1"/>
    <n v="0"/>
    <x v="608"/>
    <m/>
    <x v="0"/>
    <x v="12"/>
    <m/>
    <s v="Assembleia Municipal"/>
    <x v="2"/>
    <s v="AM"/>
    <x v="0"/>
    <x v="1"/>
    <x v="1"/>
    <x v="1"/>
    <x v="0"/>
    <x v="0"/>
    <x v="0"/>
    <x v="0"/>
    <x v="0"/>
    <x v="0"/>
    <x v="0"/>
    <s v="Assembleia Municipal"/>
    <x v="0"/>
    <x v="0"/>
    <x v="0"/>
    <x v="0"/>
    <x v="0"/>
    <x v="0"/>
    <x v="0"/>
    <x v="2"/>
    <x v="1"/>
    <x v="2"/>
    <x v="12"/>
    <x v="0"/>
    <m/>
  </r>
  <r>
    <x v="0"/>
    <n v="0"/>
    <n v="0"/>
    <n v="15050075"/>
    <n v="0"/>
    <x v="5628"/>
    <x v="0"/>
    <x v="1"/>
    <x v="0"/>
    <s v="03.03.10"/>
    <x v="15"/>
    <x v="0"/>
    <x v="5"/>
    <s v="Receitas Da Câmara"/>
    <s v="03.03.10"/>
    <s v="Receitas Da Câmara"/>
    <s v="03.03.10"/>
    <x v="72"/>
    <x v="0"/>
    <x v="5"/>
    <x v="13"/>
    <x v="0"/>
    <x v="0"/>
    <x v="2"/>
    <x v="0"/>
    <x v="1"/>
    <s v="2025-01-??"/>
    <x v="0"/>
    <n v="15050075"/>
    <x v="3"/>
    <n v="0"/>
    <x v="1"/>
    <n v="0"/>
    <x v="608"/>
    <m/>
    <x v="0"/>
    <x v="12"/>
    <m/>
    <s v="Receitas Da Câmara"/>
    <x v="2"/>
    <s v="RDC"/>
    <x v="0"/>
    <x v="1"/>
    <x v="1"/>
    <x v="1"/>
    <x v="0"/>
    <x v="0"/>
    <x v="0"/>
    <x v="0"/>
    <x v="0"/>
    <x v="0"/>
    <x v="0"/>
    <s v="Receitas Da Câmara"/>
    <x v="0"/>
    <x v="0"/>
    <x v="0"/>
    <x v="0"/>
    <x v="0"/>
    <x v="0"/>
    <x v="0"/>
    <x v="2"/>
    <x v="1"/>
    <x v="2"/>
    <x v="12"/>
    <x v="0"/>
    <m/>
  </r>
  <r>
    <x v="0"/>
    <n v="0"/>
    <n v="0"/>
    <n v="15050075"/>
    <n v="0"/>
    <x v="5628"/>
    <x v="0"/>
    <x v="1"/>
    <x v="0"/>
    <s v="03.03.10"/>
    <x v="15"/>
    <x v="0"/>
    <x v="5"/>
    <s v="Receitas Da Câmara"/>
    <s v="03.03.10"/>
    <s v="Receitas Da Câmara"/>
    <s v="03.03.10"/>
    <x v="72"/>
    <x v="0"/>
    <x v="5"/>
    <x v="13"/>
    <x v="0"/>
    <x v="0"/>
    <x v="2"/>
    <x v="0"/>
    <x v="0"/>
    <s v="2025-02-??"/>
    <x v="0"/>
    <n v="15050075"/>
    <x v="3"/>
    <n v="0"/>
    <x v="1"/>
    <n v="0"/>
    <x v="608"/>
    <m/>
    <x v="0"/>
    <x v="12"/>
    <m/>
    <s v="Receitas Da Câmara"/>
    <x v="2"/>
    <s v="RDC"/>
    <x v="0"/>
    <x v="1"/>
    <x v="1"/>
    <x v="1"/>
    <x v="0"/>
    <x v="0"/>
    <x v="0"/>
    <x v="0"/>
    <x v="0"/>
    <x v="0"/>
    <x v="0"/>
    <s v="Receitas Da Câmara"/>
    <x v="0"/>
    <x v="0"/>
    <x v="0"/>
    <x v="0"/>
    <x v="0"/>
    <x v="0"/>
    <x v="0"/>
    <x v="2"/>
    <x v="1"/>
    <x v="2"/>
    <x v="12"/>
    <x v="0"/>
    <m/>
  </r>
  <r>
    <x v="0"/>
    <n v="0"/>
    <n v="0"/>
    <n v="29807037"/>
    <n v="0"/>
    <x v="5628"/>
    <x v="0"/>
    <x v="1"/>
    <x v="0"/>
    <s v="03.03.10"/>
    <x v="15"/>
    <x v="0"/>
    <x v="5"/>
    <s v="Receitas Da Câmara"/>
    <s v="03.03.10"/>
    <s v="Receitas Da Câmara"/>
    <s v="03.03.10"/>
    <x v="72"/>
    <x v="0"/>
    <x v="5"/>
    <x v="13"/>
    <x v="0"/>
    <x v="0"/>
    <x v="2"/>
    <x v="0"/>
    <x v="4"/>
    <s v="2025-03-??"/>
    <x v="0"/>
    <n v="29807037"/>
    <x v="3"/>
    <n v="0"/>
    <x v="1"/>
    <n v="0"/>
    <x v="608"/>
    <m/>
    <x v="0"/>
    <x v="12"/>
    <m/>
    <s v="Receitas Da Câmara"/>
    <x v="2"/>
    <s v="RDC"/>
    <x v="0"/>
    <x v="1"/>
    <x v="1"/>
    <x v="1"/>
    <x v="0"/>
    <x v="0"/>
    <x v="0"/>
    <x v="0"/>
    <x v="0"/>
    <x v="0"/>
    <x v="0"/>
    <s v="Receitas Da Câmara"/>
    <x v="0"/>
    <x v="0"/>
    <x v="0"/>
    <x v="0"/>
    <x v="0"/>
    <x v="0"/>
    <x v="0"/>
    <x v="2"/>
    <x v="1"/>
    <x v="2"/>
    <x v="12"/>
    <x v="0"/>
    <m/>
  </r>
  <r>
    <x v="0"/>
    <n v="0"/>
    <n v="0"/>
    <n v="12590581"/>
    <n v="0"/>
    <x v="5628"/>
    <x v="0"/>
    <x v="1"/>
    <x v="0"/>
    <s v="03.03.10"/>
    <x v="15"/>
    <x v="0"/>
    <x v="5"/>
    <s v="Receitas Da Câmara"/>
    <s v="03.03.10"/>
    <s v="Receitas Da Câmara"/>
    <s v="03.03.10"/>
    <x v="72"/>
    <x v="0"/>
    <x v="5"/>
    <x v="13"/>
    <x v="0"/>
    <x v="0"/>
    <x v="2"/>
    <x v="0"/>
    <x v="2"/>
    <s v="2025-04-??"/>
    <x v="1"/>
    <n v="12590581"/>
    <x v="3"/>
    <n v="0"/>
    <x v="1"/>
    <n v="0"/>
    <x v="608"/>
    <m/>
    <x v="0"/>
    <x v="12"/>
    <m/>
    <s v="Receitas Da Câmara"/>
    <x v="2"/>
    <s v="RDC"/>
    <x v="0"/>
    <x v="1"/>
    <x v="1"/>
    <x v="1"/>
    <x v="0"/>
    <x v="0"/>
    <x v="0"/>
    <x v="0"/>
    <x v="0"/>
    <x v="0"/>
    <x v="0"/>
    <s v="Receitas Da Câmara"/>
    <x v="0"/>
    <x v="0"/>
    <x v="0"/>
    <x v="0"/>
    <x v="0"/>
    <x v="0"/>
    <x v="0"/>
    <x v="2"/>
    <x v="1"/>
    <x v="2"/>
    <x v="12"/>
    <x v="0"/>
    <m/>
  </r>
  <r>
    <x v="0"/>
    <n v="0"/>
    <n v="0"/>
    <n v="12686502"/>
    <n v="0"/>
    <x v="5628"/>
    <x v="0"/>
    <x v="1"/>
    <x v="0"/>
    <s v="03.03.10"/>
    <x v="15"/>
    <x v="0"/>
    <x v="5"/>
    <s v="Receitas Da Câmara"/>
    <s v="03.03.10"/>
    <s v="Receitas Da Câmara"/>
    <s v="03.03.10"/>
    <x v="72"/>
    <x v="0"/>
    <x v="5"/>
    <x v="13"/>
    <x v="0"/>
    <x v="0"/>
    <x v="2"/>
    <x v="0"/>
    <x v="3"/>
    <s v="2025-05-??"/>
    <x v="1"/>
    <n v="12686502"/>
    <x v="3"/>
    <n v="0"/>
    <x v="1"/>
    <n v="0"/>
    <x v="608"/>
    <m/>
    <x v="0"/>
    <x v="12"/>
    <m/>
    <s v="Receitas Da Câmara"/>
    <x v="2"/>
    <s v="RDC"/>
    <x v="0"/>
    <x v="1"/>
    <x v="1"/>
    <x v="1"/>
    <x v="0"/>
    <x v="0"/>
    <x v="0"/>
    <x v="0"/>
    <x v="0"/>
    <x v="0"/>
    <x v="0"/>
    <s v="Receitas Da Câmara"/>
    <x v="0"/>
    <x v="0"/>
    <x v="0"/>
    <x v="0"/>
    <x v="0"/>
    <x v="0"/>
    <x v="0"/>
    <x v="2"/>
    <x v="1"/>
    <x v="2"/>
    <x v="12"/>
    <x v="0"/>
    <m/>
  </r>
  <r>
    <x v="0"/>
    <n v="0"/>
    <n v="0"/>
    <n v="25545687"/>
    <n v="0"/>
    <x v="5628"/>
    <x v="0"/>
    <x v="1"/>
    <x v="0"/>
    <s v="03.03.10"/>
    <x v="15"/>
    <x v="0"/>
    <x v="5"/>
    <s v="Receitas Da Câmara"/>
    <s v="03.03.10"/>
    <s v="Receitas Da Câmara"/>
    <s v="03.03.10"/>
    <x v="72"/>
    <x v="0"/>
    <x v="5"/>
    <x v="13"/>
    <x v="0"/>
    <x v="0"/>
    <x v="2"/>
    <x v="0"/>
    <x v="6"/>
    <s v="2025-07-??"/>
    <x v="2"/>
    <n v="25545687"/>
    <x v="3"/>
    <n v="0"/>
    <x v="1"/>
    <n v="0"/>
    <x v="608"/>
    <m/>
    <x v="0"/>
    <x v="12"/>
    <m/>
    <s v="Receitas Da Câmara"/>
    <x v="2"/>
    <s v="RDC"/>
    <x v="0"/>
    <x v="1"/>
    <x v="1"/>
    <x v="1"/>
    <x v="0"/>
    <x v="0"/>
    <x v="0"/>
    <x v="0"/>
    <x v="0"/>
    <x v="0"/>
    <x v="0"/>
    <s v="Receitas Da Câmara"/>
    <x v="0"/>
    <x v="0"/>
    <x v="0"/>
    <x v="0"/>
    <x v="0"/>
    <x v="0"/>
    <x v="0"/>
    <x v="2"/>
    <x v="1"/>
    <x v="2"/>
    <x v="12"/>
    <x v="0"/>
    <m/>
  </r>
  <r>
    <x v="0"/>
    <n v="0"/>
    <n v="0"/>
    <n v="12590581"/>
    <n v="0"/>
    <x v="5628"/>
    <x v="0"/>
    <x v="1"/>
    <x v="0"/>
    <s v="03.03.10"/>
    <x v="15"/>
    <x v="0"/>
    <x v="5"/>
    <s v="Receitas Da Câmara"/>
    <s v="03.03.10"/>
    <s v="Receitas Da Câmara"/>
    <s v="03.03.10"/>
    <x v="72"/>
    <x v="0"/>
    <x v="5"/>
    <x v="13"/>
    <x v="0"/>
    <x v="0"/>
    <x v="2"/>
    <x v="0"/>
    <x v="7"/>
    <s v="2025-08-??"/>
    <x v="2"/>
    <n v="12590581"/>
    <x v="3"/>
    <n v="0"/>
    <x v="1"/>
    <n v="0"/>
    <x v="608"/>
    <m/>
    <x v="0"/>
    <x v="12"/>
    <m/>
    <s v="Receitas Da Câmara"/>
    <x v="2"/>
    <s v="RDC"/>
    <x v="0"/>
    <x v="1"/>
    <x v="1"/>
    <x v="1"/>
    <x v="0"/>
    <x v="0"/>
    <x v="0"/>
    <x v="0"/>
    <x v="0"/>
    <x v="0"/>
    <x v="0"/>
    <s v="Receitas Da Câmara"/>
    <x v="0"/>
    <x v="0"/>
    <x v="0"/>
    <x v="0"/>
    <x v="0"/>
    <x v="0"/>
    <x v="0"/>
    <x v="2"/>
    <x v="1"/>
    <x v="2"/>
    <x v="12"/>
    <x v="0"/>
    <m/>
  </r>
  <r>
    <x v="0"/>
    <n v="0"/>
    <n v="0"/>
    <n v="12590581"/>
    <n v="0"/>
    <x v="5628"/>
    <x v="0"/>
    <x v="1"/>
    <x v="0"/>
    <s v="03.03.10"/>
    <x v="15"/>
    <x v="0"/>
    <x v="5"/>
    <s v="Receitas Da Câmara"/>
    <s v="03.03.10"/>
    <s v="Receitas Da Câmara"/>
    <s v="03.03.10"/>
    <x v="72"/>
    <x v="0"/>
    <x v="5"/>
    <x v="13"/>
    <x v="0"/>
    <x v="0"/>
    <x v="2"/>
    <x v="0"/>
    <x v="8"/>
    <s v="2025-09-??"/>
    <x v="2"/>
    <n v="12590581"/>
    <x v="3"/>
    <n v="0"/>
    <x v="1"/>
    <n v="0"/>
    <x v="608"/>
    <m/>
    <x v="0"/>
    <x v="12"/>
    <m/>
    <s v="Receitas Da Câmara"/>
    <x v="2"/>
    <s v="RDC"/>
    <x v="0"/>
    <x v="1"/>
    <x v="1"/>
    <x v="1"/>
    <x v="0"/>
    <x v="0"/>
    <x v="0"/>
    <x v="0"/>
    <x v="0"/>
    <x v="0"/>
    <x v="0"/>
    <s v="Receitas Da Câmara"/>
    <x v="0"/>
    <x v="0"/>
    <x v="0"/>
    <x v="0"/>
    <x v="0"/>
    <x v="0"/>
    <x v="0"/>
    <x v="2"/>
    <x v="1"/>
    <x v="2"/>
    <x v="12"/>
    <x v="0"/>
    <m/>
  </r>
  <r>
    <x v="0"/>
    <n v="0"/>
    <n v="0"/>
    <n v="15127300"/>
    <n v="0"/>
    <x v="5628"/>
    <x v="0"/>
    <x v="1"/>
    <x v="0"/>
    <s v="03.03.10"/>
    <x v="15"/>
    <x v="0"/>
    <x v="5"/>
    <s v="Receitas Da Câmara"/>
    <s v="03.03.10"/>
    <s v="Receitas Da Câmara"/>
    <s v="03.03.10"/>
    <x v="72"/>
    <x v="0"/>
    <x v="5"/>
    <x v="13"/>
    <x v="0"/>
    <x v="0"/>
    <x v="2"/>
    <x v="0"/>
    <x v="9"/>
    <s v="2025-10-??"/>
    <x v="3"/>
    <n v="15127300"/>
    <x v="3"/>
    <n v="0"/>
    <x v="1"/>
    <n v="0"/>
    <x v="608"/>
    <m/>
    <x v="0"/>
    <x v="12"/>
    <m/>
    <s v="Receitas Da Câmara"/>
    <x v="2"/>
    <s v="RDC"/>
    <x v="0"/>
    <x v="1"/>
    <x v="1"/>
    <x v="1"/>
    <x v="0"/>
    <x v="0"/>
    <x v="0"/>
    <x v="0"/>
    <x v="0"/>
    <x v="0"/>
    <x v="0"/>
    <s v="Receitas Da Câmara"/>
    <x v="0"/>
    <x v="0"/>
    <x v="0"/>
    <x v="0"/>
    <x v="0"/>
    <x v="0"/>
    <x v="0"/>
    <x v="2"/>
    <x v="1"/>
    <x v="2"/>
    <x v="12"/>
    <x v="0"/>
    <m/>
  </r>
  <r>
    <x v="0"/>
    <n v="0"/>
    <n v="0"/>
    <n v="15050075"/>
    <n v="0"/>
    <x v="5628"/>
    <x v="0"/>
    <x v="1"/>
    <x v="0"/>
    <s v="03.03.10"/>
    <x v="15"/>
    <x v="0"/>
    <x v="5"/>
    <s v="Receitas Da Câmara"/>
    <s v="03.03.10"/>
    <s v="Receitas Da Câmara"/>
    <s v="03.03.10"/>
    <x v="72"/>
    <x v="0"/>
    <x v="5"/>
    <x v="13"/>
    <x v="0"/>
    <x v="0"/>
    <x v="2"/>
    <x v="0"/>
    <x v="10"/>
    <s v="2025-11-??"/>
    <x v="3"/>
    <n v="15050075"/>
    <x v="3"/>
    <n v="0"/>
    <x v="1"/>
    <n v="0"/>
    <x v="608"/>
    <m/>
    <x v="0"/>
    <x v="12"/>
    <m/>
    <s v="Receitas Da Câmara"/>
    <x v="2"/>
    <s v="RDC"/>
    <x v="0"/>
    <x v="1"/>
    <x v="1"/>
    <x v="1"/>
    <x v="0"/>
    <x v="0"/>
    <x v="0"/>
    <x v="0"/>
    <x v="0"/>
    <x v="0"/>
    <x v="0"/>
    <s v="Receitas Da Câmara"/>
    <x v="0"/>
    <x v="0"/>
    <x v="0"/>
    <x v="0"/>
    <x v="0"/>
    <x v="0"/>
    <x v="0"/>
    <x v="2"/>
    <x v="1"/>
    <x v="2"/>
    <x v="12"/>
    <x v="0"/>
    <m/>
  </r>
  <r>
    <x v="0"/>
    <n v="0"/>
    <n v="0"/>
    <n v="15050075"/>
    <n v="0"/>
    <x v="5628"/>
    <x v="0"/>
    <x v="1"/>
    <x v="0"/>
    <s v="03.03.10"/>
    <x v="15"/>
    <x v="0"/>
    <x v="5"/>
    <s v="Receitas Da Câmara"/>
    <s v="03.03.10"/>
    <s v="Receitas Da Câmara"/>
    <s v="03.03.10"/>
    <x v="72"/>
    <x v="0"/>
    <x v="5"/>
    <x v="13"/>
    <x v="0"/>
    <x v="0"/>
    <x v="2"/>
    <x v="0"/>
    <x v="11"/>
    <s v="2025-12-??"/>
    <x v="3"/>
    <n v="15050075"/>
    <x v="3"/>
    <n v="0"/>
    <x v="1"/>
    <n v="0"/>
    <x v="608"/>
    <m/>
    <x v="0"/>
    <x v="12"/>
    <m/>
    <s v="Receitas Da Câmara"/>
    <x v="2"/>
    <s v="RDC"/>
    <x v="0"/>
    <x v="1"/>
    <x v="1"/>
    <x v="1"/>
    <x v="0"/>
    <x v="0"/>
    <x v="0"/>
    <x v="0"/>
    <x v="0"/>
    <x v="0"/>
    <x v="0"/>
    <s v="Receitas Da Câmara"/>
    <x v="0"/>
    <x v="0"/>
    <x v="0"/>
    <x v="0"/>
    <x v="0"/>
    <x v="0"/>
    <x v="0"/>
    <x v="2"/>
    <x v="1"/>
    <x v="2"/>
    <x v="12"/>
    <x v="0"/>
    <m/>
  </r>
  <r>
    <x v="0"/>
    <n v="0"/>
    <n v="0"/>
    <n v="1302"/>
    <n v="0"/>
    <x v="5628"/>
    <x v="0"/>
    <x v="1"/>
    <x v="0"/>
    <s v="03.03.10"/>
    <x v="15"/>
    <x v="0"/>
    <x v="5"/>
    <s v="Receitas Da Câmara"/>
    <s v="03.03.10"/>
    <s v="Receitas Da Câmara"/>
    <s v="03.03.10"/>
    <x v="31"/>
    <x v="0"/>
    <x v="4"/>
    <x v="5"/>
    <x v="0"/>
    <x v="0"/>
    <x v="2"/>
    <x v="0"/>
    <x v="1"/>
    <s v="2025-01-??"/>
    <x v="0"/>
    <n v="1302"/>
    <x v="3"/>
    <n v="0"/>
    <x v="1"/>
    <n v="0"/>
    <x v="608"/>
    <m/>
    <x v="0"/>
    <x v="12"/>
    <m/>
    <s v="Receitas Da Câmara"/>
    <x v="2"/>
    <s v="RDC"/>
    <x v="0"/>
    <x v="1"/>
    <x v="1"/>
    <x v="1"/>
    <x v="0"/>
    <x v="0"/>
    <x v="0"/>
    <x v="0"/>
    <x v="0"/>
    <x v="0"/>
    <x v="0"/>
    <s v="Receitas Da Câmara"/>
    <x v="0"/>
    <x v="0"/>
    <x v="0"/>
    <x v="0"/>
    <x v="0"/>
    <x v="0"/>
    <x v="0"/>
    <x v="2"/>
    <x v="1"/>
    <x v="2"/>
    <x v="12"/>
    <x v="0"/>
    <m/>
  </r>
  <r>
    <x v="0"/>
    <n v="0"/>
    <n v="0"/>
    <n v="1669"/>
    <n v="0"/>
    <x v="5628"/>
    <x v="0"/>
    <x v="1"/>
    <x v="0"/>
    <s v="03.03.10"/>
    <x v="15"/>
    <x v="0"/>
    <x v="5"/>
    <s v="Receitas Da Câmara"/>
    <s v="03.03.10"/>
    <s v="Receitas Da Câmara"/>
    <s v="03.03.10"/>
    <x v="31"/>
    <x v="0"/>
    <x v="4"/>
    <x v="5"/>
    <x v="0"/>
    <x v="0"/>
    <x v="2"/>
    <x v="0"/>
    <x v="0"/>
    <s v="2025-02-??"/>
    <x v="0"/>
    <n v="1669"/>
    <x v="3"/>
    <n v="0"/>
    <x v="1"/>
    <n v="0"/>
    <x v="608"/>
    <m/>
    <x v="0"/>
    <x v="12"/>
    <m/>
    <s v="Receitas Da Câmara"/>
    <x v="2"/>
    <s v="RDC"/>
    <x v="0"/>
    <x v="1"/>
    <x v="1"/>
    <x v="1"/>
    <x v="0"/>
    <x v="0"/>
    <x v="0"/>
    <x v="0"/>
    <x v="0"/>
    <x v="0"/>
    <x v="0"/>
    <s v="Receitas Da Câmara"/>
    <x v="0"/>
    <x v="0"/>
    <x v="0"/>
    <x v="0"/>
    <x v="0"/>
    <x v="0"/>
    <x v="0"/>
    <x v="2"/>
    <x v="1"/>
    <x v="2"/>
    <x v="12"/>
    <x v="0"/>
    <m/>
  </r>
  <r>
    <x v="0"/>
    <n v="0"/>
    <n v="0"/>
    <n v="217"/>
    <n v="0"/>
    <x v="5628"/>
    <x v="0"/>
    <x v="1"/>
    <x v="0"/>
    <s v="03.03.10"/>
    <x v="15"/>
    <x v="0"/>
    <x v="5"/>
    <s v="Receitas Da Câmara"/>
    <s v="03.03.10"/>
    <s v="Receitas Da Câmara"/>
    <s v="03.03.10"/>
    <x v="31"/>
    <x v="0"/>
    <x v="4"/>
    <x v="5"/>
    <x v="0"/>
    <x v="0"/>
    <x v="2"/>
    <x v="0"/>
    <x v="4"/>
    <s v="2025-03-??"/>
    <x v="0"/>
    <n v="217"/>
    <x v="3"/>
    <n v="0"/>
    <x v="1"/>
    <n v="0"/>
    <x v="608"/>
    <m/>
    <x v="0"/>
    <x v="12"/>
    <m/>
    <s v="Receitas Da Câmara"/>
    <x v="2"/>
    <s v="RDC"/>
    <x v="0"/>
    <x v="1"/>
    <x v="1"/>
    <x v="1"/>
    <x v="0"/>
    <x v="0"/>
    <x v="0"/>
    <x v="0"/>
    <x v="0"/>
    <x v="0"/>
    <x v="0"/>
    <s v="Receitas Da Câmara"/>
    <x v="0"/>
    <x v="0"/>
    <x v="0"/>
    <x v="0"/>
    <x v="0"/>
    <x v="0"/>
    <x v="0"/>
    <x v="2"/>
    <x v="1"/>
    <x v="2"/>
    <x v="12"/>
    <x v="0"/>
    <m/>
  </r>
  <r>
    <x v="0"/>
    <n v="0"/>
    <n v="0"/>
    <n v="9427"/>
    <n v="0"/>
    <x v="5628"/>
    <x v="0"/>
    <x v="1"/>
    <x v="0"/>
    <s v="03.03.10"/>
    <x v="15"/>
    <x v="0"/>
    <x v="5"/>
    <s v="Receitas Da Câmara"/>
    <s v="03.03.10"/>
    <s v="Receitas Da Câmara"/>
    <s v="03.03.10"/>
    <x v="31"/>
    <x v="0"/>
    <x v="4"/>
    <x v="5"/>
    <x v="0"/>
    <x v="0"/>
    <x v="2"/>
    <x v="0"/>
    <x v="2"/>
    <s v="2025-04-??"/>
    <x v="1"/>
    <n v="9427"/>
    <x v="3"/>
    <n v="0"/>
    <x v="1"/>
    <n v="0"/>
    <x v="608"/>
    <m/>
    <x v="0"/>
    <x v="12"/>
    <m/>
    <s v="Receitas Da Câmara"/>
    <x v="2"/>
    <s v="RDC"/>
    <x v="0"/>
    <x v="1"/>
    <x v="1"/>
    <x v="1"/>
    <x v="0"/>
    <x v="0"/>
    <x v="0"/>
    <x v="0"/>
    <x v="0"/>
    <x v="0"/>
    <x v="0"/>
    <s v="Receitas Da Câmara"/>
    <x v="0"/>
    <x v="0"/>
    <x v="0"/>
    <x v="0"/>
    <x v="0"/>
    <x v="0"/>
    <x v="0"/>
    <x v="2"/>
    <x v="1"/>
    <x v="2"/>
    <x v="12"/>
    <x v="0"/>
    <m/>
  </r>
  <r>
    <x v="0"/>
    <n v="0"/>
    <n v="0"/>
    <n v="14048"/>
    <n v="0"/>
    <x v="5628"/>
    <x v="0"/>
    <x v="1"/>
    <x v="0"/>
    <s v="03.03.10"/>
    <x v="15"/>
    <x v="0"/>
    <x v="5"/>
    <s v="Receitas Da Câmara"/>
    <s v="03.03.10"/>
    <s v="Receitas Da Câmara"/>
    <s v="03.03.10"/>
    <x v="31"/>
    <x v="0"/>
    <x v="4"/>
    <x v="5"/>
    <x v="0"/>
    <x v="0"/>
    <x v="2"/>
    <x v="0"/>
    <x v="3"/>
    <s v="2025-05-??"/>
    <x v="1"/>
    <n v="14048"/>
    <x v="3"/>
    <n v="0"/>
    <x v="1"/>
    <n v="0"/>
    <x v="608"/>
    <m/>
    <x v="0"/>
    <x v="12"/>
    <m/>
    <s v="Receitas Da Câmara"/>
    <x v="2"/>
    <s v="RDC"/>
    <x v="0"/>
    <x v="1"/>
    <x v="1"/>
    <x v="1"/>
    <x v="0"/>
    <x v="0"/>
    <x v="0"/>
    <x v="0"/>
    <x v="0"/>
    <x v="0"/>
    <x v="0"/>
    <s v="Receitas Da Câmara"/>
    <x v="0"/>
    <x v="0"/>
    <x v="0"/>
    <x v="0"/>
    <x v="0"/>
    <x v="0"/>
    <x v="0"/>
    <x v="2"/>
    <x v="1"/>
    <x v="2"/>
    <x v="12"/>
    <x v="0"/>
    <m/>
  </r>
  <r>
    <x v="0"/>
    <n v="0"/>
    <n v="0"/>
    <n v="1377"/>
    <n v="0"/>
    <x v="5628"/>
    <x v="0"/>
    <x v="1"/>
    <x v="0"/>
    <s v="03.03.10"/>
    <x v="15"/>
    <x v="0"/>
    <x v="5"/>
    <s v="Receitas Da Câmara"/>
    <s v="03.03.10"/>
    <s v="Receitas Da Câmara"/>
    <s v="03.03.10"/>
    <x v="31"/>
    <x v="0"/>
    <x v="4"/>
    <x v="5"/>
    <x v="0"/>
    <x v="0"/>
    <x v="2"/>
    <x v="0"/>
    <x v="5"/>
    <s v="2025-06-??"/>
    <x v="1"/>
    <n v="1377"/>
    <x v="3"/>
    <n v="0"/>
    <x v="1"/>
    <n v="0"/>
    <x v="608"/>
    <m/>
    <x v="0"/>
    <x v="12"/>
    <m/>
    <s v="Receitas Da Câmara"/>
    <x v="2"/>
    <s v="RDC"/>
    <x v="0"/>
    <x v="1"/>
    <x v="1"/>
    <x v="1"/>
    <x v="0"/>
    <x v="0"/>
    <x v="0"/>
    <x v="0"/>
    <x v="0"/>
    <x v="0"/>
    <x v="0"/>
    <s v="Receitas Da Câmara"/>
    <x v="0"/>
    <x v="0"/>
    <x v="0"/>
    <x v="0"/>
    <x v="0"/>
    <x v="0"/>
    <x v="0"/>
    <x v="2"/>
    <x v="1"/>
    <x v="2"/>
    <x v="12"/>
    <x v="0"/>
    <m/>
  </r>
  <r>
    <x v="0"/>
    <n v="0"/>
    <n v="0"/>
    <n v="10080"/>
    <n v="0"/>
    <x v="5628"/>
    <x v="0"/>
    <x v="1"/>
    <x v="0"/>
    <s v="03.03.10"/>
    <x v="15"/>
    <x v="0"/>
    <x v="5"/>
    <s v="Receitas Da Câmara"/>
    <s v="03.03.10"/>
    <s v="Receitas Da Câmara"/>
    <s v="03.03.10"/>
    <x v="31"/>
    <x v="0"/>
    <x v="4"/>
    <x v="5"/>
    <x v="0"/>
    <x v="0"/>
    <x v="2"/>
    <x v="0"/>
    <x v="7"/>
    <s v="2025-08-??"/>
    <x v="2"/>
    <n v="10080"/>
    <x v="3"/>
    <n v="0"/>
    <x v="1"/>
    <n v="0"/>
    <x v="608"/>
    <m/>
    <x v="0"/>
    <x v="12"/>
    <m/>
    <s v="Receitas Da Câmara"/>
    <x v="2"/>
    <s v="RDC"/>
    <x v="0"/>
    <x v="1"/>
    <x v="1"/>
    <x v="1"/>
    <x v="0"/>
    <x v="0"/>
    <x v="0"/>
    <x v="0"/>
    <x v="0"/>
    <x v="0"/>
    <x v="0"/>
    <s v="Receitas Da Câmara"/>
    <x v="0"/>
    <x v="0"/>
    <x v="0"/>
    <x v="0"/>
    <x v="0"/>
    <x v="0"/>
    <x v="0"/>
    <x v="2"/>
    <x v="1"/>
    <x v="2"/>
    <x v="12"/>
    <x v="0"/>
    <m/>
  </r>
  <r>
    <x v="0"/>
    <n v="0"/>
    <n v="0"/>
    <n v="2987"/>
    <n v="0"/>
    <x v="5628"/>
    <x v="0"/>
    <x v="1"/>
    <x v="0"/>
    <s v="03.03.10"/>
    <x v="15"/>
    <x v="0"/>
    <x v="5"/>
    <s v="Receitas Da Câmara"/>
    <s v="03.03.10"/>
    <s v="Receitas Da Câmara"/>
    <s v="03.03.10"/>
    <x v="31"/>
    <x v="0"/>
    <x v="4"/>
    <x v="5"/>
    <x v="0"/>
    <x v="0"/>
    <x v="2"/>
    <x v="0"/>
    <x v="8"/>
    <s v="2025-09-??"/>
    <x v="2"/>
    <n v="2987"/>
    <x v="3"/>
    <n v="0"/>
    <x v="1"/>
    <n v="0"/>
    <x v="608"/>
    <m/>
    <x v="0"/>
    <x v="12"/>
    <m/>
    <s v="Receitas Da Câmara"/>
    <x v="2"/>
    <s v="RDC"/>
    <x v="0"/>
    <x v="1"/>
    <x v="1"/>
    <x v="1"/>
    <x v="0"/>
    <x v="0"/>
    <x v="0"/>
    <x v="0"/>
    <x v="0"/>
    <x v="0"/>
    <x v="0"/>
    <s v="Receitas Da Câmara"/>
    <x v="0"/>
    <x v="0"/>
    <x v="0"/>
    <x v="0"/>
    <x v="0"/>
    <x v="0"/>
    <x v="0"/>
    <x v="2"/>
    <x v="1"/>
    <x v="2"/>
    <x v="12"/>
    <x v="0"/>
    <m/>
  </r>
  <r>
    <x v="0"/>
    <n v="0"/>
    <n v="0"/>
    <n v="1492"/>
    <n v="0"/>
    <x v="5628"/>
    <x v="0"/>
    <x v="1"/>
    <x v="0"/>
    <s v="03.03.10"/>
    <x v="15"/>
    <x v="0"/>
    <x v="5"/>
    <s v="Receitas Da Câmara"/>
    <s v="03.03.10"/>
    <s v="Receitas Da Câmara"/>
    <s v="03.03.10"/>
    <x v="31"/>
    <x v="0"/>
    <x v="4"/>
    <x v="5"/>
    <x v="0"/>
    <x v="0"/>
    <x v="2"/>
    <x v="0"/>
    <x v="9"/>
    <s v="2025-10-??"/>
    <x v="3"/>
    <n v="1492"/>
    <x v="3"/>
    <n v="0"/>
    <x v="1"/>
    <n v="0"/>
    <x v="608"/>
    <m/>
    <x v="0"/>
    <x v="12"/>
    <m/>
    <s v="Receitas Da Câmara"/>
    <x v="2"/>
    <s v="RDC"/>
    <x v="0"/>
    <x v="1"/>
    <x v="1"/>
    <x v="1"/>
    <x v="0"/>
    <x v="0"/>
    <x v="0"/>
    <x v="0"/>
    <x v="0"/>
    <x v="0"/>
    <x v="0"/>
    <s v="Receitas Da Câmara"/>
    <x v="0"/>
    <x v="0"/>
    <x v="0"/>
    <x v="0"/>
    <x v="0"/>
    <x v="0"/>
    <x v="0"/>
    <x v="2"/>
    <x v="1"/>
    <x v="2"/>
    <x v="12"/>
    <x v="0"/>
    <m/>
  </r>
  <r>
    <x v="0"/>
    <n v="0"/>
    <n v="0"/>
    <n v="3214"/>
    <n v="0"/>
    <x v="5628"/>
    <x v="0"/>
    <x v="1"/>
    <x v="0"/>
    <s v="03.03.10"/>
    <x v="15"/>
    <x v="0"/>
    <x v="5"/>
    <s v="Receitas Da Câmara"/>
    <s v="03.03.10"/>
    <s v="Receitas Da Câmara"/>
    <s v="03.03.10"/>
    <x v="31"/>
    <x v="0"/>
    <x v="4"/>
    <x v="5"/>
    <x v="0"/>
    <x v="0"/>
    <x v="2"/>
    <x v="0"/>
    <x v="10"/>
    <s v="2025-11-??"/>
    <x v="3"/>
    <n v="3214"/>
    <x v="3"/>
    <n v="0"/>
    <x v="1"/>
    <n v="0"/>
    <x v="608"/>
    <m/>
    <x v="0"/>
    <x v="12"/>
    <m/>
    <s v="Receitas Da Câmara"/>
    <x v="2"/>
    <s v="RDC"/>
    <x v="0"/>
    <x v="1"/>
    <x v="1"/>
    <x v="1"/>
    <x v="0"/>
    <x v="0"/>
    <x v="0"/>
    <x v="0"/>
    <x v="0"/>
    <x v="0"/>
    <x v="0"/>
    <s v="Receitas Da Câmara"/>
    <x v="0"/>
    <x v="0"/>
    <x v="0"/>
    <x v="0"/>
    <x v="0"/>
    <x v="0"/>
    <x v="0"/>
    <x v="2"/>
    <x v="1"/>
    <x v="2"/>
    <x v="12"/>
    <x v="0"/>
    <m/>
  </r>
  <r>
    <x v="0"/>
    <n v="0"/>
    <n v="0"/>
    <n v="1000"/>
    <n v="0"/>
    <x v="5628"/>
    <x v="0"/>
    <x v="1"/>
    <x v="0"/>
    <s v="03.03.10"/>
    <x v="15"/>
    <x v="0"/>
    <x v="5"/>
    <s v="Receitas Da Câmara"/>
    <s v="03.03.10"/>
    <s v="Receitas Da Câmara"/>
    <s v="03.03.10"/>
    <x v="31"/>
    <x v="0"/>
    <x v="4"/>
    <x v="5"/>
    <x v="0"/>
    <x v="0"/>
    <x v="2"/>
    <x v="0"/>
    <x v="11"/>
    <s v="2025-12-??"/>
    <x v="3"/>
    <n v="1000"/>
    <x v="3"/>
    <n v="0"/>
    <x v="1"/>
    <n v="0"/>
    <x v="608"/>
    <m/>
    <x v="0"/>
    <x v="12"/>
    <m/>
    <s v="Receitas Da Câmara"/>
    <x v="2"/>
    <s v="RDC"/>
    <x v="0"/>
    <x v="1"/>
    <x v="1"/>
    <x v="1"/>
    <x v="0"/>
    <x v="0"/>
    <x v="0"/>
    <x v="0"/>
    <x v="0"/>
    <x v="0"/>
    <x v="0"/>
    <s v="Receitas Da Câmara"/>
    <x v="0"/>
    <x v="0"/>
    <x v="0"/>
    <x v="0"/>
    <x v="0"/>
    <x v="0"/>
    <x v="0"/>
    <x v="2"/>
    <x v="1"/>
    <x v="2"/>
    <x v="12"/>
    <x v="0"/>
    <m/>
  </r>
  <r>
    <x v="0"/>
    <n v="0"/>
    <n v="0"/>
    <n v="10333"/>
    <n v="0"/>
    <x v="5628"/>
    <x v="0"/>
    <x v="0"/>
    <x v="0"/>
    <s v="03.16.23"/>
    <x v="41"/>
    <x v="0"/>
    <x v="0"/>
    <s v="Direção da Educação, Formação Profissional, Emprego"/>
    <s v="03.16.23"/>
    <s v="Direção da Educação, Formação Profissional, Emprego"/>
    <s v="03.16.23"/>
    <x v="46"/>
    <x v="0"/>
    <x v="0"/>
    <x v="1"/>
    <x v="0"/>
    <x v="0"/>
    <x v="0"/>
    <x v="0"/>
    <x v="1"/>
    <s v="2025-01-??"/>
    <x v="0"/>
    <n v="10333"/>
    <x v="3"/>
    <n v="0"/>
    <x v="1"/>
    <n v="0"/>
    <x v="608"/>
    <m/>
    <x v="0"/>
    <x v="12"/>
    <m/>
    <s v="Direção da Educação, Formação Profissional, Emprego"/>
    <x v="2"/>
    <m/>
    <x v="0"/>
    <x v="1"/>
    <x v="1"/>
    <x v="1"/>
    <x v="0"/>
    <x v="0"/>
    <x v="0"/>
    <x v="0"/>
    <x v="0"/>
    <x v="0"/>
    <x v="0"/>
    <s v="Direção da Educação, Formação Profissional, Emprego"/>
    <x v="0"/>
    <x v="0"/>
    <x v="0"/>
    <x v="0"/>
    <x v="0"/>
    <x v="0"/>
    <x v="0"/>
    <x v="2"/>
    <x v="1"/>
    <x v="2"/>
    <x v="12"/>
    <x v="0"/>
    <m/>
  </r>
  <r>
    <x v="0"/>
    <n v="0"/>
    <n v="0"/>
    <n v="10333"/>
    <n v="0"/>
    <x v="5628"/>
    <x v="0"/>
    <x v="0"/>
    <x v="0"/>
    <s v="03.16.23"/>
    <x v="41"/>
    <x v="0"/>
    <x v="0"/>
    <s v="Direção da Educação, Formação Profissional, Emprego"/>
    <s v="03.16.23"/>
    <s v="Direção da Educação, Formação Profissional, Emprego"/>
    <s v="03.16.23"/>
    <x v="46"/>
    <x v="0"/>
    <x v="0"/>
    <x v="1"/>
    <x v="0"/>
    <x v="0"/>
    <x v="0"/>
    <x v="0"/>
    <x v="0"/>
    <s v="2025-02-??"/>
    <x v="0"/>
    <n v="10333"/>
    <x v="3"/>
    <n v="0"/>
    <x v="1"/>
    <n v="0"/>
    <x v="608"/>
    <m/>
    <x v="0"/>
    <x v="12"/>
    <m/>
    <s v="Direção da Educação, Formação Profissional, Emprego"/>
    <x v="2"/>
    <m/>
    <x v="0"/>
    <x v="1"/>
    <x v="1"/>
    <x v="1"/>
    <x v="0"/>
    <x v="0"/>
    <x v="0"/>
    <x v="0"/>
    <x v="0"/>
    <x v="0"/>
    <x v="0"/>
    <s v="Direção da Educação, Formação Profissional, Emprego"/>
    <x v="0"/>
    <x v="0"/>
    <x v="0"/>
    <x v="0"/>
    <x v="0"/>
    <x v="0"/>
    <x v="0"/>
    <x v="2"/>
    <x v="1"/>
    <x v="2"/>
    <x v="12"/>
    <x v="0"/>
    <m/>
  </r>
  <r>
    <x v="0"/>
    <n v="0"/>
    <n v="0"/>
    <n v="10333"/>
    <n v="0"/>
    <x v="5628"/>
    <x v="0"/>
    <x v="0"/>
    <x v="0"/>
    <s v="03.16.23"/>
    <x v="41"/>
    <x v="0"/>
    <x v="0"/>
    <s v="Direção da Educação, Formação Profissional, Emprego"/>
    <s v="03.16.23"/>
    <s v="Direção da Educação, Formação Profissional, Emprego"/>
    <s v="03.16.23"/>
    <x v="46"/>
    <x v="0"/>
    <x v="0"/>
    <x v="1"/>
    <x v="0"/>
    <x v="0"/>
    <x v="0"/>
    <x v="0"/>
    <x v="4"/>
    <s v="2025-03-??"/>
    <x v="0"/>
    <n v="10333"/>
    <x v="3"/>
    <n v="0"/>
    <x v="1"/>
    <n v="0"/>
    <x v="608"/>
    <m/>
    <x v="0"/>
    <x v="12"/>
    <m/>
    <s v="Direção da Educação, Formação Profissional, Emprego"/>
    <x v="2"/>
    <m/>
    <x v="0"/>
    <x v="1"/>
    <x v="1"/>
    <x v="1"/>
    <x v="0"/>
    <x v="0"/>
    <x v="0"/>
    <x v="0"/>
    <x v="0"/>
    <x v="0"/>
    <x v="0"/>
    <s v="Direção da Educação, Formação Profissional, Emprego"/>
    <x v="0"/>
    <x v="0"/>
    <x v="0"/>
    <x v="0"/>
    <x v="0"/>
    <x v="0"/>
    <x v="0"/>
    <x v="2"/>
    <x v="1"/>
    <x v="2"/>
    <x v="12"/>
    <x v="0"/>
    <m/>
  </r>
  <r>
    <x v="0"/>
    <n v="0"/>
    <n v="0"/>
    <n v="10333"/>
    <n v="0"/>
    <x v="5628"/>
    <x v="0"/>
    <x v="0"/>
    <x v="0"/>
    <s v="03.16.23"/>
    <x v="41"/>
    <x v="0"/>
    <x v="0"/>
    <s v="Direção da Educação, Formação Profissional, Emprego"/>
    <s v="03.16.23"/>
    <s v="Direção da Educação, Formação Profissional, Emprego"/>
    <s v="03.16.23"/>
    <x v="46"/>
    <x v="0"/>
    <x v="0"/>
    <x v="1"/>
    <x v="0"/>
    <x v="0"/>
    <x v="0"/>
    <x v="0"/>
    <x v="2"/>
    <s v="2025-04-??"/>
    <x v="1"/>
    <n v="10333"/>
    <x v="3"/>
    <n v="0"/>
    <x v="1"/>
    <n v="0"/>
    <x v="608"/>
    <m/>
    <x v="0"/>
    <x v="12"/>
    <m/>
    <s v="Direção da Educação, Formação Profissional, Emprego"/>
    <x v="2"/>
    <m/>
    <x v="0"/>
    <x v="1"/>
    <x v="1"/>
    <x v="1"/>
    <x v="0"/>
    <x v="0"/>
    <x v="0"/>
    <x v="0"/>
    <x v="0"/>
    <x v="0"/>
    <x v="0"/>
    <s v="Direção da Educação, Formação Profissional, Emprego"/>
    <x v="0"/>
    <x v="0"/>
    <x v="0"/>
    <x v="0"/>
    <x v="0"/>
    <x v="0"/>
    <x v="0"/>
    <x v="2"/>
    <x v="1"/>
    <x v="2"/>
    <x v="12"/>
    <x v="0"/>
    <m/>
  </r>
  <r>
    <x v="0"/>
    <n v="0"/>
    <n v="0"/>
    <n v="10333"/>
    <n v="0"/>
    <x v="5628"/>
    <x v="0"/>
    <x v="0"/>
    <x v="0"/>
    <s v="03.16.23"/>
    <x v="41"/>
    <x v="0"/>
    <x v="0"/>
    <s v="Direção da Educação, Formação Profissional, Emprego"/>
    <s v="03.16.23"/>
    <s v="Direção da Educação, Formação Profissional, Emprego"/>
    <s v="03.16.23"/>
    <x v="46"/>
    <x v="0"/>
    <x v="0"/>
    <x v="1"/>
    <x v="0"/>
    <x v="0"/>
    <x v="0"/>
    <x v="0"/>
    <x v="3"/>
    <s v="2025-05-??"/>
    <x v="1"/>
    <n v="10333"/>
    <x v="3"/>
    <n v="0"/>
    <x v="1"/>
    <n v="0"/>
    <x v="608"/>
    <m/>
    <x v="0"/>
    <x v="12"/>
    <m/>
    <s v="Direção da Educação, Formação Profissional, Emprego"/>
    <x v="2"/>
    <m/>
    <x v="0"/>
    <x v="1"/>
    <x v="1"/>
    <x v="1"/>
    <x v="0"/>
    <x v="0"/>
    <x v="0"/>
    <x v="0"/>
    <x v="0"/>
    <x v="0"/>
    <x v="0"/>
    <s v="Direção da Educação, Formação Profissional, Emprego"/>
    <x v="0"/>
    <x v="0"/>
    <x v="0"/>
    <x v="0"/>
    <x v="0"/>
    <x v="0"/>
    <x v="0"/>
    <x v="2"/>
    <x v="1"/>
    <x v="2"/>
    <x v="12"/>
    <x v="0"/>
    <m/>
  </r>
  <r>
    <x v="0"/>
    <n v="0"/>
    <n v="0"/>
    <n v="10333"/>
    <n v="0"/>
    <x v="5628"/>
    <x v="0"/>
    <x v="0"/>
    <x v="0"/>
    <s v="03.16.23"/>
    <x v="41"/>
    <x v="0"/>
    <x v="0"/>
    <s v="Direção da Educação, Formação Profissional, Emprego"/>
    <s v="03.16.23"/>
    <s v="Direção da Educação, Formação Profissional, Emprego"/>
    <s v="03.16.23"/>
    <x v="46"/>
    <x v="0"/>
    <x v="0"/>
    <x v="1"/>
    <x v="0"/>
    <x v="0"/>
    <x v="0"/>
    <x v="0"/>
    <x v="5"/>
    <s v="2025-06-??"/>
    <x v="1"/>
    <n v="10333"/>
    <x v="3"/>
    <n v="0"/>
    <x v="1"/>
    <n v="0"/>
    <x v="608"/>
    <m/>
    <x v="0"/>
    <x v="12"/>
    <m/>
    <s v="Direção da Educação, Formação Profissional, Emprego"/>
    <x v="2"/>
    <m/>
    <x v="0"/>
    <x v="1"/>
    <x v="1"/>
    <x v="1"/>
    <x v="0"/>
    <x v="0"/>
    <x v="0"/>
    <x v="0"/>
    <x v="0"/>
    <x v="0"/>
    <x v="0"/>
    <s v="Direção da Educação, Formação Profissional, Emprego"/>
    <x v="0"/>
    <x v="0"/>
    <x v="0"/>
    <x v="0"/>
    <x v="0"/>
    <x v="0"/>
    <x v="0"/>
    <x v="2"/>
    <x v="1"/>
    <x v="2"/>
    <x v="12"/>
    <x v="0"/>
    <m/>
  </r>
  <r>
    <x v="0"/>
    <n v="0"/>
    <n v="0"/>
    <n v="10333"/>
    <n v="0"/>
    <x v="5628"/>
    <x v="0"/>
    <x v="0"/>
    <x v="0"/>
    <s v="03.16.23"/>
    <x v="41"/>
    <x v="0"/>
    <x v="0"/>
    <s v="Direção da Educação, Formação Profissional, Emprego"/>
    <s v="03.16.23"/>
    <s v="Direção da Educação, Formação Profissional, Emprego"/>
    <s v="03.16.23"/>
    <x v="46"/>
    <x v="0"/>
    <x v="0"/>
    <x v="1"/>
    <x v="0"/>
    <x v="0"/>
    <x v="0"/>
    <x v="0"/>
    <x v="7"/>
    <s v="2025-08-??"/>
    <x v="2"/>
    <n v="10333"/>
    <x v="3"/>
    <n v="0"/>
    <x v="1"/>
    <n v="0"/>
    <x v="608"/>
    <m/>
    <x v="0"/>
    <x v="12"/>
    <m/>
    <s v="Direção da Educação, Formação Profissional, Emprego"/>
    <x v="2"/>
    <m/>
    <x v="0"/>
    <x v="1"/>
    <x v="1"/>
    <x v="1"/>
    <x v="0"/>
    <x v="0"/>
    <x v="0"/>
    <x v="0"/>
    <x v="0"/>
    <x v="0"/>
    <x v="0"/>
    <s v="Direção da Educação, Formação Profissional, Emprego"/>
    <x v="0"/>
    <x v="0"/>
    <x v="0"/>
    <x v="0"/>
    <x v="0"/>
    <x v="0"/>
    <x v="0"/>
    <x v="2"/>
    <x v="1"/>
    <x v="2"/>
    <x v="12"/>
    <x v="0"/>
    <m/>
  </r>
  <r>
    <x v="1"/>
    <n v="0"/>
    <n v="0"/>
    <n v="295784"/>
    <n v="0"/>
    <x v="5628"/>
    <x v="0"/>
    <x v="0"/>
    <x v="0"/>
    <s v="01.27.06.72"/>
    <x v="1"/>
    <x v="1"/>
    <x v="1"/>
    <s v="Requalificação Urbana e habitação"/>
    <s v="01.27.06"/>
    <s v="Manutenção e Reabilitação de Edificios Municipais"/>
    <s v="01.27.06.72"/>
    <x v="2"/>
    <x v="0"/>
    <x v="0"/>
    <x v="1"/>
    <x v="0"/>
    <x v="1"/>
    <x v="1"/>
    <x v="0"/>
    <x v="1"/>
    <s v="2025-01-??"/>
    <x v="0"/>
    <n v="295784"/>
    <x v="3"/>
    <n v="4000000"/>
    <x v="1"/>
    <n v="0"/>
    <x v="608"/>
    <m/>
    <x v="0"/>
    <x v="12"/>
    <m/>
    <s v="Manutenção e Reabilitação de Edificios Municipais"/>
    <x v="2"/>
    <m/>
    <x v="0"/>
    <x v="1"/>
    <x v="1"/>
    <x v="1"/>
    <x v="0"/>
    <x v="0"/>
    <x v="0"/>
    <x v="0"/>
    <x v="0"/>
    <x v="0"/>
    <x v="0"/>
    <s v="Manutenção e Reabilitação de Edificios Municipais"/>
    <x v="0"/>
    <x v="0"/>
    <x v="0"/>
    <x v="0"/>
    <x v="1"/>
    <x v="0"/>
    <x v="0"/>
    <x v="2"/>
    <x v="1"/>
    <x v="2"/>
    <x v="12"/>
    <x v="0"/>
    <m/>
  </r>
  <r>
    <x v="1"/>
    <n v="0"/>
    <n v="0"/>
    <n v="859000"/>
    <n v="0"/>
    <x v="5628"/>
    <x v="0"/>
    <x v="0"/>
    <x v="0"/>
    <s v="01.27.06.72"/>
    <x v="1"/>
    <x v="1"/>
    <x v="1"/>
    <s v="Requalificação Urbana e habitação"/>
    <s v="01.27.06"/>
    <s v="Manutenção e Reabilitação de Edificios Municipais"/>
    <s v="01.27.06.72"/>
    <x v="2"/>
    <x v="0"/>
    <x v="0"/>
    <x v="1"/>
    <x v="0"/>
    <x v="1"/>
    <x v="1"/>
    <x v="0"/>
    <x v="4"/>
    <s v="2025-03-??"/>
    <x v="0"/>
    <n v="859000"/>
    <x v="3"/>
    <n v="4000000"/>
    <x v="1"/>
    <n v="0"/>
    <x v="608"/>
    <m/>
    <x v="0"/>
    <x v="12"/>
    <m/>
    <s v="Manutenção e Reabilitação de Edificios Municipais"/>
    <x v="2"/>
    <m/>
    <x v="0"/>
    <x v="1"/>
    <x v="1"/>
    <x v="1"/>
    <x v="0"/>
    <x v="0"/>
    <x v="0"/>
    <x v="0"/>
    <x v="0"/>
    <x v="0"/>
    <x v="0"/>
    <s v="Manutenção e Reabilitação de Edificios Municipais"/>
    <x v="0"/>
    <x v="0"/>
    <x v="0"/>
    <x v="0"/>
    <x v="1"/>
    <x v="0"/>
    <x v="0"/>
    <x v="2"/>
    <x v="1"/>
    <x v="2"/>
    <x v="12"/>
    <x v="0"/>
    <m/>
  </r>
  <r>
    <x v="1"/>
    <n v="0"/>
    <n v="0"/>
    <n v="2116501"/>
    <n v="0"/>
    <x v="5628"/>
    <x v="0"/>
    <x v="0"/>
    <x v="0"/>
    <s v="01.27.06.72"/>
    <x v="1"/>
    <x v="1"/>
    <x v="1"/>
    <s v="Requalificação Urbana e habitação"/>
    <s v="01.27.06"/>
    <s v="Manutenção e Reabilitação de Edificios Municipais"/>
    <s v="01.27.06.72"/>
    <x v="2"/>
    <x v="0"/>
    <x v="0"/>
    <x v="1"/>
    <x v="0"/>
    <x v="1"/>
    <x v="1"/>
    <x v="0"/>
    <x v="2"/>
    <s v="2025-04-??"/>
    <x v="1"/>
    <n v="2116501"/>
    <x v="3"/>
    <n v="4000000"/>
    <x v="1"/>
    <n v="0"/>
    <x v="608"/>
    <m/>
    <x v="0"/>
    <x v="12"/>
    <m/>
    <s v="Manutenção e Reabilitação de Edificios Municipais"/>
    <x v="2"/>
    <m/>
    <x v="0"/>
    <x v="1"/>
    <x v="1"/>
    <x v="1"/>
    <x v="0"/>
    <x v="0"/>
    <x v="0"/>
    <x v="0"/>
    <x v="0"/>
    <x v="0"/>
    <x v="0"/>
    <s v="Manutenção e Reabilitação de Edificios Municipais"/>
    <x v="0"/>
    <x v="0"/>
    <x v="0"/>
    <x v="0"/>
    <x v="1"/>
    <x v="0"/>
    <x v="0"/>
    <x v="2"/>
    <x v="1"/>
    <x v="2"/>
    <x v="12"/>
    <x v="0"/>
    <m/>
  </r>
  <r>
    <x v="1"/>
    <n v="0"/>
    <n v="0"/>
    <n v="1374545"/>
    <n v="0"/>
    <x v="5628"/>
    <x v="0"/>
    <x v="0"/>
    <x v="0"/>
    <s v="01.27.06.72"/>
    <x v="1"/>
    <x v="1"/>
    <x v="1"/>
    <s v="Requalificação Urbana e habitação"/>
    <s v="01.27.06"/>
    <s v="Manutenção e Reabilitação de Edificios Municipais"/>
    <s v="01.27.06.72"/>
    <x v="2"/>
    <x v="0"/>
    <x v="0"/>
    <x v="1"/>
    <x v="0"/>
    <x v="1"/>
    <x v="1"/>
    <x v="0"/>
    <x v="3"/>
    <s v="2025-05-??"/>
    <x v="1"/>
    <n v="1374545"/>
    <x v="3"/>
    <n v="4000000"/>
    <x v="1"/>
    <n v="0"/>
    <x v="608"/>
    <m/>
    <x v="0"/>
    <x v="12"/>
    <m/>
    <s v="Manutenção e Reabilitação de Edificios Municipais"/>
    <x v="2"/>
    <m/>
    <x v="0"/>
    <x v="1"/>
    <x v="1"/>
    <x v="1"/>
    <x v="0"/>
    <x v="0"/>
    <x v="0"/>
    <x v="0"/>
    <x v="0"/>
    <x v="0"/>
    <x v="0"/>
    <s v="Manutenção e Reabilitação de Edificios Municipais"/>
    <x v="0"/>
    <x v="0"/>
    <x v="0"/>
    <x v="0"/>
    <x v="1"/>
    <x v="0"/>
    <x v="0"/>
    <x v="2"/>
    <x v="1"/>
    <x v="2"/>
    <x v="12"/>
    <x v="0"/>
    <m/>
  </r>
  <r>
    <x v="1"/>
    <n v="0"/>
    <n v="0"/>
    <n v="860833"/>
    <n v="0"/>
    <x v="5628"/>
    <x v="0"/>
    <x v="0"/>
    <x v="0"/>
    <s v="01.27.06.72"/>
    <x v="1"/>
    <x v="1"/>
    <x v="1"/>
    <s v="Requalificação Urbana e habitação"/>
    <s v="01.27.06"/>
    <s v="Manutenção e Reabilitação de Edificios Municipais"/>
    <s v="01.27.06.72"/>
    <x v="2"/>
    <x v="0"/>
    <x v="0"/>
    <x v="1"/>
    <x v="0"/>
    <x v="1"/>
    <x v="1"/>
    <x v="0"/>
    <x v="5"/>
    <s v="2025-06-??"/>
    <x v="1"/>
    <n v="860833"/>
    <x v="3"/>
    <n v="4000000"/>
    <x v="1"/>
    <n v="0"/>
    <x v="608"/>
    <m/>
    <x v="0"/>
    <x v="12"/>
    <m/>
    <s v="Manutenção e Reabilitação de Edificios Municipais"/>
    <x v="2"/>
    <m/>
    <x v="0"/>
    <x v="1"/>
    <x v="1"/>
    <x v="1"/>
    <x v="0"/>
    <x v="0"/>
    <x v="0"/>
    <x v="0"/>
    <x v="0"/>
    <x v="0"/>
    <x v="0"/>
    <s v="Manutenção e Reabilitação de Edificios Municipais"/>
    <x v="0"/>
    <x v="0"/>
    <x v="0"/>
    <x v="0"/>
    <x v="1"/>
    <x v="0"/>
    <x v="0"/>
    <x v="2"/>
    <x v="1"/>
    <x v="2"/>
    <x v="12"/>
    <x v="0"/>
    <m/>
  </r>
  <r>
    <x v="1"/>
    <n v="0"/>
    <n v="0"/>
    <n v="159455"/>
    <n v="0"/>
    <x v="5628"/>
    <x v="0"/>
    <x v="0"/>
    <x v="0"/>
    <s v="01.27.06.72"/>
    <x v="1"/>
    <x v="1"/>
    <x v="1"/>
    <s v="Requalificação Urbana e habitação"/>
    <s v="01.27.06"/>
    <s v="Manutenção e Reabilitação de Edificios Municipais"/>
    <s v="01.27.06.72"/>
    <x v="2"/>
    <x v="0"/>
    <x v="0"/>
    <x v="1"/>
    <x v="0"/>
    <x v="1"/>
    <x v="1"/>
    <x v="0"/>
    <x v="6"/>
    <s v="2025-07-??"/>
    <x v="2"/>
    <n v="159455"/>
    <x v="3"/>
    <n v="4000000"/>
    <x v="1"/>
    <n v="0"/>
    <x v="608"/>
    <m/>
    <x v="0"/>
    <x v="12"/>
    <m/>
    <s v="Manutenção e Reabilitação de Edificios Municipais"/>
    <x v="2"/>
    <m/>
    <x v="0"/>
    <x v="1"/>
    <x v="1"/>
    <x v="1"/>
    <x v="0"/>
    <x v="0"/>
    <x v="0"/>
    <x v="0"/>
    <x v="0"/>
    <x v="0"/>
    <x v="0"/>
    <s v="Manutenção e Reabilitação de Edificios Municipais"/>
    <x v="0"/>
    <x v="0"/>
    <x v="0"/>
    <x v="0"/>
    <x v="1"/>
    <x v="0"/>
    <x v="0"/>
    <x v="2"/>
    <x v="1"/>
    <x v="2"/>
    <x v="12"/>
    <x v="0"/>
    <m/>
  </r>
  <r>
    <x v="1"/>
    <n v="0"/>
    <n v="0"/>
    <n v="20000"/>
    <n v="0"/>
    <x v="5628"/>
    <x v="0"/>
    <x v="0"/>
    <x v="0"/>
    <s v="01.27.06.72"/>
    <x v="1"/>
    <x v="1"/>
    <x v="1"/>
    <s v="Requalificação Urbana e habitação"/>
    <s v="01.27.06"/>
    <s v="Manutenção e Reabilitação de Edificios Municipais"/>
    <s v="01.27.06.72"/>
    <x v="2"/>
    <x v="0"/>
    <x v="0"/>
    <x v="1"/>
    <x v="0"/>
    <x v="1"/>
    <x v="1"/>
    <x v="0"/>
    <x v="7"/>
    <s v="2025-08-??"/>
    <x v="2"/>
    <n v="20000"/>
    <x v="3"/>
    <n v="4000000"/>
    <x v="1"/>
    <n v="0"/>
    <x v="608"/>
    <m/>
    <x v="0"/>
    <x v="12"/>
    <m/>
    <s v="Manutenção e Reabilitação de Edificios Municipais"/>
    <x v="2"/>
    <m/>
    <x v="0"/>
    <x v="1"/>
    <x v="1"/>
    <x v="1"/>
    <x v="0"/>
    <x v="0"/>
    <x v="0"/>
    <x v="0"/>
    <x v="0"/>
    <x v="0"/>
    <x v="0"/>
    <s v="Manutenção e Reabilitação de Edificios Municipais"/>
    <x v="0"/>
    <x v="0"/>
    <x v="0"/>
    <x v="0"/>
    <x v="1"/>
    <x v="0"/>
    <x v="0"/>
    <x v="2"/>
    <x v="1"/>
    <x v="2"/>
    <x v="12"/>
    <x v="0"/>
    <m/>
  </r>
  <r>
    <x v="1"/>
    <n v="0"/>
    <n v="0"/>
    <n v="145806"/>
    <n v="0"/>
    <x v="5628"/>
    <x v="0"/>
    <x v="0"/>
    <x v="0"/>
    <s v="01.27.06.72"/>
    <x v="1"/>
    <x v="1"/>
    <x v="1"/>
    <s v="Requalificação Urbana e habitação"/>
    <s v="01.27.06"/>
    <s v="Manutenção e Reabilitação de Edificios Municipais"/>
    <s v="01.27.06.72"/>
    <x v="2"/>
    <x v="0"/>
    <x v="0"/>
    <x v="1"/>
    <x v="0"/>
    <x v="1"/>
    <x v="1"/>
    <x v="0"/>
    <x v="8"/>
    <s v="2025-09-??"/>
    <x v="2"/>
    <n v="145806"/>
    <x v="3"/>
    <n v="4000000"/>
    <x v="1"/>
    <n v="0"/>
    <x v="608"/>
    <m/>
    <x v="0"/>
    <x v="12"/>
    <m/>
    <s v="Manutenção e Reabilitação de Edificios Municipais"/>
    <x v="2"/>
    <m/>
    <x v="0"/>
    <x v="1"/>
    <x v="1"/>
    <x v="1"/>
    <x v="0"/>
    <x v="0"/>
    <x v="0"/>
    <x v="0"/>
    <x v="0"/>
    <x v="0"/>
    <x v="0"/>
    <s v="Manutenção e Reabilitação de Edificios Municipais"/>
    <x v="0"/>
    <x v="0"/>
    <x v="0"/>
    <x v="0"/>
    <x v="1"/>
    <x v="0"/>
    <x v="0"/>
    <x v="2"/>
    <x v="1"/>
    <x v="2"/>
    <x v="12"/>
    <x v="0"/>
    <m/>
  </r>
  <r>
    <x v="1"/>
    <n v="0"/>
    <n v="0"/>
    <n v="255250"/>
    <n v="0"/>
    <x v="5628"/>
    <x v="0"/>
    <x v="0"/>
    <x v="0"/>
    <s v="01.27.06.72"/>
    <x v="1"/>
    <x v="1"/>
    <x v="1"/>
    <s v="Requalificação Urbana e habitação"/>
    <s v="01.27.06"/>
    <s v="Manutenção e Reabilitação de Edificios Municipais"/>
    <s v="01.27.06.72"/>
    <x v="2"/>
    <x v="0"/>
    <x v="0"/>
    <x v="1"/>
    <x v="0"/>
    <x v="1"/>
    <x v="1"/>
    <x v="0"/>
    <x v="9"/>
    <s v="2025-10-??"/>
    <x v="3"/>
    <n v="255250"/>
    <x v="3"/>
    <n v="4000000"/>
    <x v="1"/>
    <n v="0"/>
    <x v="608"/>
    <m/>
    <x v="0"/>
    <x v="12"/>
    <m/>
    <s v="Manutenção e Reabilitação de Edificios Municipais"/>
    <x v="2"/>
    <m/>
    <x v="0"/>
    <x v="1"/>
    <x v="1"/>
    <x v="1"/>
    <x v="0"/>
    <x v="0"/>
    <x v="0"/>
    <x v="0"/>
    <x v="0"/>
    <x v="0"/>
    <x v="0"/>
    <s v="Manutenção e Reabilitação de Edificios Municipais"/>
    <x v="0"/>
    <x v="0"/>
    <x v="0"/>
    <x v="0"/>
    <x v="1"/>
    <x v="0"/>
    <x v="0"/>
    <x v="2"/>
    <x v="1"/>
    <x v="2"/>
    <x v="12"/>
    <x v="0"/>
    <m/>
  </r>
  <r>
    <x v="1"/>
    <n v="0"/>
    <n v="0"/>
    <n v="726500"/>
    <n v="0"/>
    <x v="5628"/>
    <x v="0"/>
    <x v="0"/>
    <x v="0"/>
    <s v="01.27.06.72"/>
    <x v="1"/>
    <x v="1"/>
    <x v="1"/>
    <s v="Requalificação Urbana e habitação"/>
    <s v="01.27.06"/>
    <s v="Manutenção e Reabilitação de Edificios Municipais"/>
    <s v="01.27.06.72"/>
    <x v="2"/>
    <x v="0"/>
    <x v="0"/>
    <x v="1"/>
    <x v="0"/>
    <x v="1"/>
    <x v="1"/>
    <x v="0"/>
    <x v="10"/>
    <s v="2025-11-??"/>
    <x v="3"/>
    <n v="726500"/>
    <x v="3"/>
    <n v="4000000"/>
    <x v="1"/>
    <n v="0"/>
    <x v="608"/>
    <m/>
    <x v="0"/>
    <x v="12"/>
    <m/>
    <s v="Manutenção e Reabilitação de Edificios Municipais"/>
    <x v="2"/>
    <m/>
    <x v="0"/>
    <x v="1"/>
    <x v="1"/>
    <x v="1"/>
    <x v="0"/>
    <x v="0"/>
    <x v="0"/>
    <x v="0"/>
    <x v="0"/>
    <x v="0"/>
    <x v="0"/>
    <s v="Manutenção e Reabilitação de Edificios Municipais"/>
    <x v="0"/>
    <x v="0"/>
    <x v="0"/>
    <x v="0"/>
    <x v="1"/>
    <x v="0"/>
    <x v="0"/>
    <x v="2"/>
    <x v="1"/>
    <x v="2"/>
    <x v="12"/>
    <x v="0"/>
    <m/>
  </r>
  <r>
    <x v="1"/>
    <n v="0"/>
    <n v="0"/>
    <n v="996519"/>
    <n v="0"/>
    <x v="5628"/>
    <x v="0"/>
    <x v="0"/>
    <x v="0"/>
    <s v="01.27.06.72"/>
    <x v="1"/>
    <x v="1"/>
    <x v="1"/>
    <s v="Requalificação Urbana e habitação"/>
    <s v="01.27.06"/>
    <s v="Manutenção e Reabilitação de Edificios Municipais"/>
    <s v="01.27.06.72"/>
    <x v="2"/>
    <x v="0"/>
    <x v="0"/>
    <x v="1"/>
    <x v="0"/>
    <x v="1"/>
    <x v="1"/>
    <x v="0"/>
    <x v="11"/>
    <s v="2025-12-??"/>
    <x v="3"/>
    <n v="996519"/>
    <x v="3"/>
    <n v="4000000"/>
    <x v="1"/>
    <n v="0"/>
    <x v="608"/>
    <m/>
    <x v="0"/>
    <x v="12"/>
    <m/>
    <s v="Manutenção e Reabilitação de Edificios Municipais"/>
    <x v="2"/>
    <m/>
    <x v="0"/>
    <x v="1"/>
    <x v="1"/>
    <x v="1"/>
    <x v="0"/>
    <x v="0"/>
    <x v="0"/>
    <x v="0"/>
    <x v="0"/>
    <x v="0"/>
    <x v="0"/>
    <s v="Manutenção e Reabilitação de Edificios Municipais"/>
    <x v="0"/>
    <x v="0"/>
    <x v="0"/>
    <x v="0"/>
    <x v="1"/>
    <x v="0"/>
    <x v="0"/>
    <x v="2"/>
    <x v="1"/>
    <x v="2"/>
    <x v="12"/>
    <x v="0"/>
    <m/>
  </r>
  <r>
    <x v="0"/>
    <n v="0"/>
    <n v="0"/>
    <n v="54309"/>
    <n v="0"/>
    <x v="5628"/>
    <x v="0"/>
    <x v="0"/>
    <x v="0"/>
    <s v="03.16.15"/>
    <x v="0"/>
    <x v="0"/>
    <x v="0"/>
    <s v="Direção Financeira"/>
    <s v="03.16.15"/>
    <s v="Direção Financeira"/>
    <s v="03.16.15"/>
    <x v="44"/>
    <x v="0"/>
    <x v="2"/>
    <x v="12"/>
    <x v="0"/>
    <x v="0"/>
    <x v="0"/>
    <x v="0"/>
    <x v="1"/>
    <s v="2025-01-??"/>
    <x v="0"/>
    <n v="54309"/>
    <x v="3"/>
    <n v="889000"/>
    <x v="1"/>
    <n v="0"/>
    <x v="608"/>
    <m/>
    <x v="0"/>
    <x v="12"/>
    <m/>
    <s v="Direção Financeira"/>
    <x v="2"/>
    <m/>
    <x v="0"/>
    <x v="1"/>
    <x v="1"/>
    <x v="1"/>
    <x v="0"/>
    <x v="0"/>
    <x v="0"/>
    <x v="0"/>
    <x v="0"/>
    <x v="0"/>
    <x v="0"/>
    <s v="Direção Financeira"/>
    <x v="0"/>
    <x v="0"/>
    <x v="0"/>
    <x v="0"/>
    <x v="0"/>
    <x v="0"/>
    <x v="0"/>
    <x v="2"/>
    <x v="1"/>
    <x v="2"/>
    <x v="12"/>
    <x v="0"/>
    <m/>
  </r>
  <r>
    <x v="0"/>
    <n v="0"/>
    <n v="0"/>
    <n v="18697"/>
    <n v="0"/>
    <x v="5628"/>
    <x v="0"/>
    <x v="0"/>
    <x v="0"/>
    <s v="03.16.15"/>
    <x v="0"/>
    <x v="0"/>
    <x v="0"/>
    <s v="Direção Financeira"/>
    <s v="03.16.15"/>
    <s v="Direção Financeira"/>
    <s v="03.16.15"/>
    <x v="44"/>
    <x v="0"/>
    <x v="2"/>
    <x v="12"/>
    <x v="0"/>
    <x v="0"/>
    <x v="0"/>
    <x v="0"/>
    <x v="4"/>
    <s v="2025-03-??"/>
    <x v="0"/>
    <n v="18697"/>
    <x v="3"/>
    <n v="889000"/>
    <x v="1"/>
    <n v="0"/>
    <x v="608"/>
    <m/>
    <x v="0"/>
    <x v="12"/>
    <m/>
    <s v="Direção Financeira"/>
    <x v="2"/>
    <m/>
    <x v="0"/>
    <x v="1"/>
    <x v="1"/>
    <x v="1"/>
    <x v="0"/>
    <x v="0"/>
    <x v="0"/>
    <x v="0"/>
    <x v="0"/>
    <x v="0"/>
    <x v="0"/>
    <s v="Direção Financeira"/>
    <x v="0"/>
    <x v="0"/>
    <x v="0"/>
    <x v="0"/>
    <x v="0"/>
    <x v="0"/>
    <x v="0"/>
    <x v="2"/>
    <x v="1"/>
    <x v="2"/>
    <x v="12"/>
    <x v="0"/>
    <m/>
  </r>
  <r>
    <x v="0"/>
    <n v="0"/>
    <n v="0"/>
    <n v="226539"/>
    <n v="0"/>
    <x v="5628"/>
    <x v="0"/>
    <x v="0"/>
    <x v="0"/>
    <s v="03.16.15"/>
    <x v="0"/>
    <x v="0"/>
    <x v="0"/>
    <s v="Direção Financeira"/>
    <s v="03.16.15"/>
    <s v="Direção Financeira"/>
    <s v="03.16.15"/>
    <x v="44"/>
    <x v="0"/>
    <x v="2"/>
    <x v="12"/>
    <x v="0"/>
    <x v="0"/>
    <x v="0"/>
    <x v="0"/>
    <x v="2"/>
    <s v="2025-04-??"/>
    <x v="1"/>
    <n v="226539"/>
    <x v="3"/>
    <n v="889000"/>
    <x v="1"/>
    <n v="0"/>
    <x v="608"/>
    <m/>
    <x v="0"/>
    <x v="12"/>
    <m/>
    <s v="Direção Financeira"/>
    <x v="2"/>
    <m/>
    <x v="0"/>
    <x v="1"/>
    <x v="1"/>
    <x v="1"/>
    <x v="0"/>
    <x v="0"/>
    <x v="0"/>
    <x v="0"/>
    <x v="0"/>
    <x v="0"/>
    <x v="0"/>
    <s v="Direção Financeira"/>
    <x v="0"/>
    <x v="0"/>
    <x v="0"/>
    <x v="0"/>
    <x v="0"/>
    <x v="0"/>
    <x v="0"/>
    <x v="2"/>
    <x v="1"/>
    <x v="2"/>
    <x v="12"/>
    <x v="0"/>
    <m/>
  </r>
  <r>
    <x v="0"/>
    <n v="0"/>
    <n v="0"/>
    <n v="122025"/>
    <n v="0"/>
    <x v="5628"/>
    <x v="0"/>
    <x v="0"/>
    <x v="0"/>
    <s v="03.16.15"/>
    <x v="0"/>
    <x v="0"/>
    <x v="0"/>
    <s v="Direção Financeira"/>
    <s v="03.16.15"/>
    <s v="Direção Financeira"/>
    <s v="03.16.15"/>
    <x v="44"/>
    <x v="0"/>
    <x v="2"/>
    <x v="12"/>
    <x v="0"/>
    <x v="0"/>
    <x v="0"/>
    <x v="0"/>
    <x v="6"/>
    <s v="2025-07-??"/>
    <x v="2"/>
    <n v="122025"/>
    <x v="3"/>
    <n v="889000"/>
    <x v="1"/>
    <n v="0"/>
    <x v="608"/>
    <m/>
    <x v="0"/>
    <x v="12"/>
    <m/>
    <s v="Direção Financeira"/>
    <x v="2"/>
    <m/>
    <x v="0"/>
    <x v="1"/>
    <x v="1"/>
    <x v="1"/>
    <x v="0"/>
    <x v="0"/>
    <x v="0"/>
    <x v="0"/>
    <x v="0"/>
    <x v="0"/>
    <x v="0"/>
    <s v="Direção Financeira"/>
    <x v="0"/>
    <x v="0"/>
    <x v="0"/>
    <x v="0"/>
    <x v="0"/>
    <x v="0"/>
    <x v="0"/>
    <x v="2"/>
    <x v="1"/>
    <x v="2"/>
    <x v="12"/>
    <x v="0"/>
    <m/>
  </r>
  <r>
    <x v="0"/>
    <n v="0"/>
    <n v="0"/>
    <n v="98529"/>
    <n v="0"/>
    <x v="5628"/>
    <x v="0"/>
    <x v="0"/>
    <x v="0"/>
    <s v="03.16.15"/>
    <x v="0"/>
    <x v="0"/>
    <x v="0"/>
    <s v="Direção Financeira"/>
    <s v="03.16.15"/>
    <s v="Direção Financeira"/>
    <s v="03.16.15"/>
    <x v="44"/>
    <x v="0"/>
    <x v="2"/>
    <x v="12"/>
    <x v="0"/>
    <x v="0"/>
    <x v="0"/>
    <x v="0"/>
    <x v="7"/>
    <s v="2025-08-??"/>
    <x v="2"/>
    <n v="98529"/>
    <x v="3"/>
    <n v="889000"/>
    <x v="1"/>
    <n v="0"/>
    <x v="608"/>
    <m/>
    <x v="0"/>
    <x v="12"/>
    <m/>
    <s v="Direção Financeira"/>
    <x v="2"/>
    <m/>
    <x v="0"/>
    <x v="1"/>
    <x v="1"/>
    <x v="1"/>
    <x v="0"/>
    <x v="0"/>
    <x v="0"/>
    <x v="0"/>
    <x v="0"/>
    <x v="0"/>
    <x v="0"/>
    <s v="Direção Financeira"/>
    <x v="0"/>
    <x v="0"/>
    <x v="0"/>
    <x v="0"/>
    <x v="0"/>
    <x v="0"/>
    <x v="0"/>
    <x v="2"/>
    <x v="1"/>
    <x v="2"/>
    <x v="12"/>
    <x v="0"/>
    <m/>
  </r>
  <r>
    <x v="0"/>
    <n v="0"/>
    <n v="0"/>
    <n v="54433"/>
    <n v="0"/>
    <x v="5628"/>
    <x v="0"/>
    <x v="0"/>
    <x v="0"/>
    <s v="03.16.15"/>
    <x v="0"/>
    <x v="0"/>
    <x v="0"/>
    <s v="Direção Financeira"/>
    <s v="03.16.15"/>
    <s v="Direção Financeira"/>
    <s v="03.16.15"/>
    <x v="44"/>
    <x v="0"/>
    <x v="2"/>
    <x v="12"/>
    <x v="0"/>
    <x v="0"/>
    <x v="0"/>
    <x v="0"/>
    <x v="8"/>
    <s v="2025-09-??"/>
    <x v="2"/>
    <n v="54433"/>
    <x v="3"/>
    <n v="889000"/>
    <x v="1"/>
    <n v="0"/>
    <x v="608"/>
    <m/>
    <x v="0"/>
    <x v="12"/>
    <m/>
    <s v="Direção Financeira"/>
    <x v="2"/>
    <m/>
    <x v="0"/>
    <x v="1"/>
    <x v="1"/>
    <x v="1"/>
    <x v="0"/>
    <x v="0"/>
    <x v="0"/>
    <x v="0"/>
    <x v="0"/>
    <x v="0"/>
    <x v="0"/>
    <s v="Direção Financeira"/>
    <x v="0"/>
    <x v="0"/>
    <x v="0"/>
    <x v="0"/>
    <x v="0"/>
    <x v="0"/>
    <x v="0"/>
    <x v="2"/>
    <x v="1"/>
    <x v="2"/>
    <x v="12"/>
    <x v="0"/>
    <m/>
  </r>
  <r>
    <x v="0"/>
    <n v="0"/>
    <n v="0"/>
    <n v="807131"/>
    <n v="0"/>
    <x v="5628"/>
    <x v="0"/>
    <x v="0"/>
    <x v="0"/>
    <s v="03.16.15"/>
    <x v="0"/>
    <x v="0"/>
    <x v="0"/>
    <s v="Direção Financeira"/>
    <s v="03.16.15"/>
    <s v="Direção Financeira"/>
    <s v="03.16.15"/>
    <x v="44"/>
    <x v="0"/>
    <x v="2"/>
    <x v="12"/>
    <x v="0"/>
    <x v="0"/>
    <x v="0"/>
    <x v="0"/>
    <x v="10"/>
    <s v="2025-11-??"/>
    <x v="3"/>
    <n v="807131"/>
    <x v="3"/>
    <n v="889000"/>
    <x v="1"/>
    <n v="0"/>
    <x v="608"/>
    <m/>
    <x v="0"/>
    <x v="12"/>
    <m/>
    <s v="Direção Financeira"/>
    <x v="2"/>
    <m/>
    <x v="0"/>
    <x v="1"/>
    <x v="1"/>
    <x v="1"/>
    <x v="0"/>
    <x v="0"/>
    <x v="0"/>
    <x v="0"/>
    <x v="0"/>
    <x v="0"/>
    <x v="0"/>
    <s v="Direção Financeira"/>
    <x v="0"/>
    <x v="0"/>
    <x v="0"/>
    <x v="0"/>
    <x v="0"/>
    <x v="0"/>
    <x v="0"/>
    <x v="2"/>
    <x v="1"/>
    <x v="2"/>
    <x v="12"/>
    <x v="0"/>
    <m/>
  </r>
  <r>
    <x v="0"/>
    <n v="0"/>
    <n v="0"/>
    <n v="87662"/>
    <n v="0"/>
    <x v="5628"/>
    <x v="0"/>
    <x v="0"/>
    <x v="0"/>
    <s v="03.16.15"/>
    <x v="0"/>
    <x v="0"/>
    <x v="0"/>
    <s v="Direção Financeira"/>
    <s v="03.16.15"/>
    <s v="Direção Financeira"/>
    <s v="03.16.15"/>
    <x v="44"/>
    <x v="0"/>
    <x v="2"/>
    <x v="12"/>
    <x v="0"/>
    <x v="0"/>
    <x v="0"/>
    <x v="0"/>
    <x v="11"/>
    <s v="2025-12-??"/>
    <x v="3"/>
    <n v="87662"/>
    <x v="3"/>
    <n v="889000"/>
    <x v="1"/>
    <n v="0"/>
    <x v="608"/>
    <m/>
    <x v="0"/>
    <x v="12"/>
    <m/>
    <s v="Direção Financeira"/>
    <x v="2"/>
    <m/>
    <x v="0"/>
    <x v="1"/>
    <x v="1"/>
    <x v="1"/>
    <x v="0"/>
    <x v="0"/>
    <x v="0"/>
    <x v="0"/>
    <x v="0"/>
    <x v="0"/>
    <x v="0"/>
    <s v="Direção Financeira"/>
    <x v="0"/>
    <x v="0"/>
    <x v="0"/>
    <x v="0"/>
    <x v="0"/>
    <x v="0"/>
    <x v="0"/>
    <x v="2"/>
    <x v="1"/>
    <x v="2"/>
    <x v="12"/>
    <x v="0"/>
    <m/>
  </r>
  <r>
    <x v="0"/>
    <n v="0"/>
    <n v="0"/>
    <n v="5820"/>
    <n v="0"/>
    <x v="5628"/>
    <x v="0"/>
    <x v="1"/>
    <x v="0"/>
    <s v="03.03.10"/>
    <x v="15"/>
    <x v="0"/>
    <x v="5"/>
    <s v="Receitas Da Câmara"/>
    <s v="03.03.10"/>
    <s v="Receitas Da Câmara"/>
    <s v="03.03.10"/>
    <x v="16"/>
    <x v="0"/>
    <x v="4"/>
    <x v="5"/>
    <x v="0"/>
    <x v="0"/>
    <x v="2"/>
    <x v="0"/>
    <x v="9"/>
    <s v="2025-10-??"/>
    <x v="3"/>
    <n v="5820"/>
    <x v="3"/>
    <n v="0"/>
    <x v="1"/>
    <n v="0"/>
    <x v="608"/>
    <m/>
    <x v="0"/>
    <x v="12"/>
    <m/>
    <s v="Receitas Da Câmara"/>
    <x v="2"/>
    <s v="RDC"/>
    <x v="0"/>
    <x v="1"/>
    <x v="1"/>
    <x v="1"/>
    <x v="0"/>
    <x v="0"/>
    <x v="0"/>
    <x v="0"/>
    <x v="0"/>
    <x v="0"/>
    <x v="0"/>
    <s v="Receitas Da Câmara"/>
    <x v="0"/>
    <x v="0"/>
    <x v="0"/>
    <x v="0"/>
    <x v="0"/>
    <x v="0"/>
    <x v="0"/>
    <x v="2"/>
    <x v="1"/>
    <x v="2"/>
    <x v="12"/>
    <x v="0"/>
    <m/>
  </r>
  <r>
    <x v="0"/>
    <n v="0"/>
    <n v="0"/>
    <n v="7223"/>
    <n v="0"/>
    <x v="5628"/>
    <x v="0"/>
    <x v="1"/>
    <x v="0"/>
    <s v="03.03.10"/>
    <x v="15"/>
    <x v="0"/>
    <x v="5"/>
    <s v="Receitas Da Câmara"/>
    <s v="03.03.10"/>
    <s v="Receitas Da Câmara"/>
    <s v="03.03.10"/>
    <x v="16"/>
    <x v="0"/>
    <x v="4"/>
    <x v="5"/>
    <x v="0"/>
    <x v="0"/>
    <x v="2"/>
    <x v="0"/>
    <x v="10"/>
    <s v="2025-11-??"/>
    <x v="3"/>
    <n v="7223"/>
    <x v="3"/>
    <n v="0"/>
    <x v="1"/>
    <n v="0"/>
    <x v="608"/>
    <m/>
    <x v="0"/>
    <x v="12"/>
    <m/>
    <s v="Receitas Da Câmara"/>
    <x v="2"/>
    <s v="RDC"/>
    <x v="0"/>
    <x v="1"/>
    <x v="1"/>
    <x v="1"/>
    <x v="0"/>
    <x v="0"/>
    <x v="0"/>
    <x v="0"/>
    <x v="0"/>
    <x v="0"/>
    <x v="0"/>
    <s v="Receitas Da Câmara"/>
    <x v="0"/>
    <x v="0"/>
    <x v="0"/>
    <x v="0"/>
    <x v="0"/>
    <x v="0"/>
    <x v="0"/>
    <x v="2"/>
    <x v="1"/>
    <x v="2"/>
    <x v="12"/>
    <x v="0"/>
    <m/>
  </r>
  <r>
    <x v="0"/>
    <n v="0"/>
    <n v="0"/>
    <n v="7320"/>
    <n v="0"/>
    <x v="5628"/>
    <x v="0"/>
    <x v="1"/>
    <x v="0"/>
    <s v="03.03.10"/>
    <x v="15"/>
    <x v="0"/>
    <x v="5"/>
    <s v="Receitas Da Câmara"/>
    <s v="03.03.10"/>
    <s v="Receitas Da Câmara"/>
    <s v="03.03.10"/>
    <x v="16"/>
    <x v="0"/>
    <x v="4"/>
    <x v="5"/>
    <x v="0"/>
    <x v="0"/>
    <x v="2"/>
    <x v="0"/>
    <x v="11"/>
    <s v="2025-12-??"/>
    <x v="3"/>
    <n v="7320"/>
    <x v="3"/>
    <n v="0"/>
    <x v="1"/>
    <n v="0"/>
    <x v="608"/>
    <m/>
    <x v="0"/>
    <x v="12"/>
    <m/>
    <s v="Receitas Da Câmara"/>
    <x v="2"/>
    <s v="RDC"/>
    <x v="0"/>
    <x v="1"/>
    <x v="1"/>
    <x v="1"/>
    <x v="0"/>
    <x v="0"/>
    <x v="0"/>
    <x v="0"/>
    <x v="0"/>
    <x v="0"/>
    <x v="0"/>
    <s v="Receitas Da Câmara"/>
    <x v="0"/>
    <x v="0"/>
    <x v="0"/>
    <x v="0"/>
    <x v="0"/>
    <x v="0"/>
    <x v="0"/>
    <x v="2"/>
    <x v="1"/>
    <x v="2"/>
    <x v="12"/>
    <x v="0"/>
    <m/>
  </r>
  <r>
    <x v="0"/>
    <n v="0"/>
    <n v="0"/>
    <n v="187800"/>
    <n v="0"/>
    <x v="5628"/>
    <x v="0"/>
    <x v="1"/>
    <x v="0"/>
    <s v="03.03.10"/>
    <x v="15"/>
    <x v="0"/>
    <x v="5"/>
    <s v="Receitas Da Câmara"/>
    <s v="03.03.10"/>
    <s v="Receitas Da Câmara"/>
    <s v="03.03.10"/>
    <x v="26"/>
    <x v="0"/>
    <x v="4"/>
    <x v="5"/>
    <x v="0"/>
    <x v="0"/>
    <x v="2"/>
    <x v="0"/>
    <x v="1"/>
    <s v="2025-01-??"/>
    <x v="0"/>
    <n v="187800"/>
    <x v="3"/>
    <n v="0"/>
    <x v="1"/>
    <n v="0"/>
    <x v="608"/>
    <m/>
    <x v="0"/>
    <x v="12"/>
    <m/>
    <s v="Receitas Da Câmara"/>
    <x v="2"/>
    <s v="RDC"/>
    <x v="0"/>
    <x v="1"/>
    <x v="1"/>
    <x v="1"/>
    <x v="0"/>
    <x v="0"/>
    <x v="0"/>
    <x v="0"/>
    <x v="0"/>
    <x v="0"/>
    <x v="0"/>
    <s v="Receitas Da Câmara"/>
    <x v="0"/>
    <x v="0"/>
    <x v="0"/>
    <x v="0"/>
    <x v="0"/>
    <x v="0"/>
    <x v="0"/>
    <x v="2"/>
    <x v="1"/>
    <x v="2"/>
    <x v="12"/>
    <x v="0"/>
    <m/>
  </r>
  <r>
    <x v="0"/>
    <n v="0"/>
    <n v="0"/>
    <n v="60070"/>
    <n v="0"/>
    <x v="5628"/>
    <x v="0"/>
    <x v="1"/>
    <x v="0"/>
    <s v="03.03.10"/>
    <x v="15"/>
    <x v="0"/>
    <x v="5"/>
    <s v="Receitas Da Câmara"/>
    <s v="03.03.10"/>
    <s v="Receitas Da Câmara"/>
    <s v="03.03.10"/>
    <x v="26"/>
    <x v="0"/>
    <x v="4"/>
    <x v="5"/>
    <x v="0"/>
    <x v="0"/>
    <x v="2"/>
    <x v="0"/>
    <x v="0"/>
    <s v="2025-02-??"/>
    <x v="0"/>
    <n v="60070"/>
    <x v="3"/>
    <n v="0"/>
    <x v="1"/>
    <n v="0"/>
    <x v="608"/>
    <m/>
    <x v="0"/>
    <x v="12"/>
    <m/>
    <s v="Receitas Da Câmara"/>
    <x v="2"/>
    <s v="RDC"/>
    <x v="0"/>
    <x v="1"/>
    <x v="1"/>
    <x v="1"/>
    <x v="0"/>
    <x v="0"/>
    <x v="0"/>
    <x v="0"/>
    <x v="0"/>
    <x v="0"/>
    <x v="0"/>
    <s v="Receitas Da Câmara"/>
    <x v="0"/>
    <x v="0"/>
    <x v="0"/>
    <x v="0"/>
    <x v="0"/>
    <x v="0"/>
    <x v="0"/>
    <x v="2"/>
    <x v="1"/>
    <x v="2"/>
    <x v="12"/>
    <x v="0"/>
    <m/>
  </r>
  <r>
    <x v="0"/>
    <n v="0"/>
    <n v="0"/>
    <n v="390720"/>
    <n v="0"/>
    <x v="5628"/>
    <x v="0"/>
    <x v="1"/>
    <x v="0"/>
    <s v="03.03.10"/>
    <x v="15"/>
    <x v="0"/>
    <x v="5"/>
    <s v="Receitas Da Câmara"/>
    <s v="03.03.10"/>
    <s v="Receitas Da Câmara"/>
    <s v="03.03.10"/>
    <x v="26"/>
    <x v="0"/>
    <x v="4"/>
    <x v="5"/>
    <x v="0"/>
    <x v="0"/>
    <x v="2"/>
    <x v="0"/>
    <x v="4"/>
    <s v="2025-03-??"/>
    <x v="0"/>
    <n v="390720"/>
    <x v="3"/>
    <n v="0"/>
    <x v="1"/>
    <n v="0"/>
    <x v="608"/>
    <m/>
    <x v="0"/>
    <x v="12"/>
    <m/>
    <s v="Receitas Da Câmara"/>
    <x v="2"/>
    <s v="RDC"/>
    <x v="0"/>
    <x v="1"/>
    <x v="1"/>
    <x v="1"/>
    <x v="0"/>
    <x v="0"/>
    <x v="0"/>
    <x v="0"/>
    <x v="0"/>
    <x v="0"/>
    <x v="0"/>
    <s v="Receitas Da Câmara"/>
    <x v="0"/>
    <x v="0"/>
    <x v="0"/>
    <x v="0"/>
    <x v="0"/>
    <x v="0"/>
    <x v="0"/>
    <x v="2"/>
    <x v="1"/>
    <x v="2"/>
    <x v="12"/>
    <x v="0"/>
    <m/>
  </r>
  <r>
    <x v="0"/>
    <n v="0"/>
    <n v="0"/>
    <n v="200193"/>
    <n v="0"/>
    <x v="5628"/>
    <x v="0"/>
    <x v="1"/>
    <x v="0"/>
    <s v="03.03.10"/>
    <x v="15"/>
    <x v="0"/>
    <x v="5"/>
    <s v="Receitas Da Câmara"/>
    <s v="03.03.10"/>
    <s v="Receitas Da Câmara"/>
    <s v="03.03.10"/>
    <x v="26"/>
    <x v="0"/>
    <x v="4"/>
    <x v="5"/>
    <x v="0"/>
    <x v="0"/>
    <x v="2"/>
    <x v="0"/>
    <x v="2"/>
    <s v="2025-04-??"/>
    <x v="1"/>
    <n v="200193"/>
    <x v="3"/>
    <n v="0"/>
    <x v="1"/>
    <n v="0"/>
    <x v="608"/>
    <m/>
    <x v="0"/>
    <x v="12"/>
    <m/>
    <s v="Receitas Da Câmara"/>
    <x v="2"/>
    <s v="RDC"/>
    <x v="0"/>
    <x v="1"/>
    <x v="1"/>
    <x v="1"/>
    <x v="0"/>
    <x v="0"/>
    <x v="0"/>
    <x v="0"/>
    <x v="0"/>
    <x v="0"/>
    <x v="0"/>
    <s v="Receitas Da Câmara"/>
    <x v="0"/>
    <x v="0"/>
    <x v="0"/>
    <x v="0"/>
    <x v="0"/>
    <x v="0"/>
    <x v="0"/>
    <x v="2"/>
    <x v="1"/>
    <x v="2"/>
    <x v="12"/>
    <x v="0"/>
    <m/>
  </r>
  <r>
    <x v="0"/>
    <n v="0"/>
    <n v="0"/>
    <n v="79743"/>
    <n v="0"/>
    <x v="5628"/>
    <x v="0"/>
    <x v="1"/>
    <x v="0"/>
    <s v="03.03.10"/>
    <x v="15"/>
    <x v="0"/>
    <x v="5"/>
    <s v="Receitas Da Câmara"/>
    <s v="03.03.10"/>
    <s v="Receitas Da Câmara"/>
    <s v="03.03.10"/>
    <x v="26"/>
    <x v="0"/>
    <x v="4"/>
    <x v="5"/>
    <x v="0"/>
    <x v="0"/>
    <x v="2"/>
    <x v="0"/>
    <x v="3"/>
    <s v="2025-05-??"/>
    <x v="1"/>
    <n v="79743"/>
    <x v="3"/>
    <n v="0"/>
    <x v="1"/>
    <n v="0"/>
    <x v="608"/>
    <m/>
    <x v="0"/>
    <x v="12"/>
    <m/>
    <s v="Receitas Da Câmara"/>
    <x v="2"/>
    <s v="RDC"/>
    <x v="0"/>
    <x v="1"/>
    <x v="1"/>
    <x v="1"/>
    <x v="0"/>
    <x v="0"/>
    <x v="0"/>
    <x v="0"/>
    <x v="0"/>
    <x v="0"/>
    <x v="0"/>
    <s v="Receitas Da Câmara"/>
    <x v="0"/>
    <x v="0"/>
    <x v="0"/>
    <x v="0"/>
    <x v="0"/>
    <x v="0"/>
    <x v="0"/>
    <x v="2"/>
    <x v="1"/>
    <x v="2"/>
    <x v="12"/>
    <x v="0"/>
    <m/>
  </r>
  <r>
    <x v="0"/>
    <n v="0"/>
    <n v="0"/>
    <n v="39723"/>
    <n v="0"/>
    <x v="5628"/>
    <x v="0"/>
    <x v="1"/>
    <x v="0"/>
    <s v="03.03.10"/>
    <x v="15"/>
    <x v="0"/>
    <x v="5"/>
    <s v="Receitas Da Câmara"/>
    <s v="03.03.10"/>
    <s v="Receitas Da Câmara"/>
    <s v="03.03.10"/>
    <x v="26"/>
    <x v="0"/>
    <x v="4"/>
    <x v="5"/>
    <x v="0"/>
    <x v="0"/>
    <x v="2"/>
    <x v="0"/>
    <x v="5"/>
    <s v="2025-06-??"/>
    <x v="1"/>
    <n v="39723"/>
    <x v="3"/>
    <n v="0"/>
    <x v="1"/>
    <n v="0"/>
    <x v="608"/>
    <m/>
    <x v="0"/>
    <x v="12"/>
    <m/>
    <s v="Receitas Da Câmara"/>
    <x v="2"/>
    <s v="RDC"/>
    <x v="0"/>
    <x v="1"/>
    <x v="1"/>
    <x v="1"/>
    <x v="0"/>
    <x v="0"/>
    <x v="0"/>
    <x v="0"/>
    <x v="0"/>
    <x v="0"/>
    <x v="0"/>
    <s v="Receitas Da Câmara"/>
    <x v="0"/>
    <x v="0"/>
    <x v="0"/>
    <x v="0"/>
    <x v="0"/>
    <x v="0"/>
    <x v="0"/>
    <x v="2"/>
    <x v="1"/>
    <x v="2"/>
    <x v="12"/>
    <x v="0"/>
    <m/>
  </r>
  <r>
    <x v="0"/>
    <n v="0"/>
    <n v="0"/>
    <n v="33960"/>
    <n v="0"/>
    <x v="5628"/>
    <x v="0"/>
    <x v="1"/>
    <x v="0"/>
    <s v="03.03.10"/>
    <x v="15"/>
    <x v="0"/>
    <x v="5"/>
    <s v="Receitas Da Câmara"/>
    <s v="03.03.10"/>
    <s v="Receitas Da Câmara"/>
    <s v="03.03.10"/>
    <x v="26"/>
    <x v="0"/>
    <x v="4"/>
    <x v="5"/>
    <x v="0"/>
    <x v="0"/>
    <x v="2"/>
    <x v="0"/>
    <x v="6"/>
    <s v="2025-07-??"/>
    <x v="2"/>
    <n v="33960"/>
    <x v="3"/>
    <n v="0"/>
    <x v="1"/>
    <n v="0"/>
    <x v="608"/>
    <m/>
    <x v="0"/>
    <x v="12"/>
    <m/>
    <s v="Receitas Da Câmara"/>
    <x v="2"/>
    <s v="RDC"/>
    <x v="0"/>
    <x v="1"/>
    <x v="1"/>
    <x v="1"/>
    <x v="0"/>
    <x v="0"/>
    <x v="0"/>
    <x v="0"/>
    <x v="0"/>
    <x v="0"/>
    <x v="0"/>
    <s v="Receitas Da Câmara"/>
    <x v="0"/>
    <x v="0"/>
    <x v="0"/>
    <x v="0"/>
    <x v="0"/>
    <x v="0"/>
    <x v="0"/>
    <x v="2"/>
    <x v="1"/>
    <x v="2"/>
    <x v="12"/>
    <x v="0"/>
    <m/>
  </r>
  <r>
    <x v="0"/>
    <n v="0"/>
    <n v="0"/>
    <n v="34800"/>
    <n v="0"/>
    <x v="5628"/>
    <x v="0"/>
    <x v="1"/>
    <x v="0"/>
    <s v="03.03.10"/>
    <x v="15"/>
    <x v="0"/>
    <x v="5"/>
    <s v="Receitas Da Câmara"/>
    <s v="03.03.10"/>
    <s v="Receitas Da Câmara"/>
    <s v="03.03.10"/>
    <x v="26"/>
    <x v="0"/>
    <x v="4"/>
    <x v="5"/>
    <x v="0"/>
    <x v="0"/>
    <x v="2"/>
    <x v="0"/>
    <x v="7"/>
    <s v="2025-08-??"/>
    <x v="2"/>
    <n v="34800"/>
    <x v="3"/>
    <n v="0"/>
    <x v="1"/>
    <n v="0"/>
    <x v="608"/>
    <m/>
    <x v="0"/>
    <x v="12"/>
    <m/>
    <s v="Receitas Da Câmara"/>
    <x v="2"/>
    <s v="RDC"/>
    <x v="0"/>
    <x v="1"/>
    <x v="1"/>
    <x v="1"/>
    <x v="0"/>
    <x v="0"/>
    <x v="0"/>
    <x v="0"/>
    <x v="0"/>
    <x v="0"/>
    <x v="0"/>
    <s v="Receitas Da Câmara"/>
    <x v="0"/>
    <x v="0"/>
    <x v="0"/>
    <x v="0"/>
    <x v="0"/>
    <x v="0"/>
    <x v="0"/>
    <x v="2"/>
    <x v="1"/>
    <x v="2"/>
    <x v="12"/>
    <x v="0"/>
    <m/>
  </r>
  <r>
    <x v="0"/>
    <n v="0"/>
    <n v="0"/>
    <n v="96400"/>
    <n v="0"/>
    <x v="5628"/>
    <x v="0"/>
    <x v="1"/>
    <x v="0"/>
    <s v="03.03.10"/>
    <x v="15"/>
    <x v="0"/>
    <x v="5"/>
    <s v="Receitas Da Câmara"/>
    <s v="03.03.10"/>
    <s v="Receitas Da Câmara"/>
    <s v="03.03.10"/>
    <x v="26"/>
    <x v="0"/>
    <x v="4"/>
    <x v="5"/>
    <x v="0"/>
    <x v="0"/>
    <x v="2"/>
    <x v="0"/>
    <x v="8"/>
    <s v="2025-09-??"/>
    <x v="2"/>
    <n v="96400"/>
    <x v="3"/>
    <n v="0"/>
    <x v="1"/>
    <n v="0"/>
    <x v="608"/>
    <m/>
    <x v="0"/>
    <x v="12"/>
    <m/>
    <s v="Receitas Da Câmara"/>
    <x v="2"/>
    <s v="RDC"/>
    <x v="0"/>
    <x v="1"/>
    <x v="1"/>
    <x v="1"/>
    <x v="0"/>
    <x v="0"/>
    <x v="0"/>
    <x v="0"/>
    <x v="0"/>
    <x v="0"/>
    <x v="0"/>
    <s v="Receitas Da Câmara"/>
    <x v="0"/>
    <x v="0"/>
    <x v="0"/>
    <x v="0"/>
    <x v="0"/>
    <x v="0"/>
    <x v="0"/>
    <x v="2"/>
    <x v="1"/>
    <x v="2"/>
    <x v="12"/>
    <x v="0"/>
    <m/>
  </r>
  <r>
    <x v="0"/>
    <n v="0"/>
    <n v="0"/>
    <n v="75630"/>
    <n v="0"/>
    <x v="5628"/>
    <x v="0"/>
    <x v="1"/>
    <x v="0"/>
    <s v="03.03.10"/>
    <x v="15"/>
    <x v="0"/>
    <x v="5"/>
    <s v="Receitas Da Câmara"/>
    <s v="03.03.10"/>
    <s v="Receitas Da Câmara"/>
    <s v="03.03.10"/>
    <x v="26"/>
    <x v="0"/>
    <x v="4"/>
    <x v="5"/>
    <x v="0"/>
    <x v="0"/>
    <x v="2"/>
    <x v="0"/>
    <x v="9"/>
    <s v="2025-10-??"/>
    <x v="3"/>
    <n v="75630"/>
    <x v="3"/>
    <n v="0"/>
    <x v="1"/>
    <n v="0"/>
    <x v="608"/>
    <m/>
    <x v="0"/>
    <x v="12"/>
    <m/>
    <s v="Receitas Da Câmara"/>
    <x v="2"/>
    <s v="RDC"/>
    <x v="0"/>
    <x v="1"/>
    <x v="1"/>
    <x v="1"/>
    <x v="0"/>
    <x v="0"/>
    <x v="0"/>
    <x v="0"/>
    <x v="0"/>
    <x v="0"/>
    <x v="0"/>
    <s v="Receitas Da Câmara"/>
    <x v="0"/>
    <x v="0"/>
    <x v="0"/>
    <x v="0"/>
    <x v="0"/>
    <x v="0"/>
    <x v="0"/>
    <x v="2"/>
    <x v="1"/>
    <x v="2"/>
    <x v="12"/>
    <x v="0"/>
    <m/>
  </r>
  <r>
    <x v="0"/>
    <n v="0"/>
    <n v="0"/>
    <n v="4800"/>
    <n v="0"/>
    <x v="5628"/>
    <x v="0"/>
    <x v="1"/>
    <x v="0"/>
    <s v="03.03.10"/>
    <x v="15"/>
    <x v="0"/>
    <x v="5"/>
    <s v="Receitas Da Câmara"/>
    <s v="03.03.10"/>
    <s v="Receitas Da Câmara"/>
    <s v="03.03.10"/>
    <x v="26"/>
    <x v="0"/>
    <x v="4"/>
    <x v="5"/>
    <x v="0"/>
    <x v="0"/>
    <x v="2"/>
    <x v="0"/>
    <x v="10"/>
    <s v="2025-11-??"/>
    <x v="3"/>
    <n v="4800"/>
    <x v="3"/>
    <n v="0"/>
    <x v="1"/>
    <n v="0"/>
    <x v="608"/>
    <m/>
    <x v="0"/>
    <x v="12"/>
    <m/>
    <s v="Receitas Da Câmara"/>
    <x v="2"/>
    <s v="RDC"/>
    <x v="0"/>
    <x v="1"/>
    <x v="1"/>
    <x v="1"/>
    <x v="0"/>
    <x v="0"/>
    <x v="0"/>
    <x v="0"/>
    <x v="0"/>
    <x v="0"/>
    <x v="0"/>
    <s v="Receitas Da Câmara"/>
    <x v="0"/>
    <x v="0"/>
    <x v="0"/>
    <x v="0"/>
    <x v="0"/>
    <x v="0"/>
    <x v="0"/>
    <x v="2"/>
    <x v="1"/>
    <x v="2"/>
    <x v="12"/>
    <x v="0"/>
    <m/>
  </r>
  <r>
    <x v="0"/>
    <n v="0"/>
    <n v="0"/>
    <n v="204523"/>
    <n v="0"/>
    <x v="5628"/>
    <x v="0"/>
    <x v="1"/>
    <x v="0"/>
    <s v="03.03.10"/>
    <x v="15"/>
    <x v="0"/>
    <x v="5"/>
    <s v="Receitas Da Câmara"/>
    <s v="03.03.10"/>
    <s v="Receitas Da Câmara"/>
    <s v="03.03.10"/>
    <x v="26"/>
    <x v="0"/>
    <x v="4"/>
    <x v="5"/>
    <x v="0"/>
    <x v="0"/>
    <x v="2"/>
    <x v="0"/>
    <x v="11"/>
    <s v="2025-12-??"/>
    <x v="3"/>
    <n v="204523"/>
    <x v="3"/>
    <n v="0"/>
    <x v="1"/>
    <n v="0"/>
    <x v="608"/>
    <m/>
    <x v="0"/>
    <x v="12"/>
    <m/>
    <s v="Receitas Da Câmara"/>
    <x v="2"/>
    <s v="RDC"/>
    <x v="0"/>
    <x v="1"/>
    <x v="1"/>
    <x v="1"/>
    <x v="0"/>
    <x v="0"/>
    <x v="0"/>
    <x v="0"/>
    <x v="0"/>
    <x v="0"/>
    <x v="0"/>
    <s v="Receitas Da Câmara"/>
    <x v="0"/>
    <x v="0"/>
    <x v="0"/>
    <x v="0"/>
    <x v="0"/>
    <x v="0"/>
    <x v="0"/>
    <x v="2"/>
    <x v="1"/>
    <x v="2"/>
    <x v="12"/>
    <x v="0"/>
    <m/>
  </r>
  <r>
    <x v="0"/>
    <n v="0"/>
    <n v="0"/>
    <n v="194735"/>
    <n v="0"/>
    <x v="5628"/>
    <x v="0"/>
    <x v="1"/>
    <x v="0"/>
    <s v="03.03.10"/>
    <x v="15"/>
    <x v="0"/>
    <x v="5"/>
    <s v="Receitas Da Câmara"/>
    <s v="03.03.10"/>
    <s v="Receitas Da Câmara"/>
    <s v="03.03.10"/>
    <x v="20"/>
    <x v="0"/>
    <x v="4"/>
    <x v="5"/>
    <x v="0"/>
    <x v="0"/>
    <x v="2"/>
    <x v="0"/>
    <x v="1"/>
    <s v="2025-01-??"/>
    <x v="0"/>
    <n v="194735"/>
    <x v="3"/>
    <n v="0"/>
    <x v="1"/>
    <n v="0"/>
    <x v="608"/>
    <m/>
    <x v="0"/>
    <x v="12"/>
    <m/>
    <s v="Receitas Da Câmara"/>
    <x v="2"/>
    <s v="RDC"/>
    <x v="0"/>
    <x v="1"/>
    <x v="1"/>
    <x v="1"/>
    <x v="0"/>
    <x v="0"/>
    <x v="0"/>
    <x v="0"/>
    <x v="0"/>
    <x v="0"/>
    <x v="0"/>
    <s v="Receitas Da Câmara"/>
    <x v="0"/>
    <x v="0"/>
    <x v="0"/>
    <x v="0"/>
    <x v="0"/>
    <x v="0"/>
    <x v="0"/>
    <x v="2"/>
    <x v="1"/>
    <x v="2"/>
    <x v="12"/>
    <x v="0"/>
    <m/>
  </r>
  <r>
    <x v="0"/>
    <n v="0"/>
    <n v="0"/>
    <n v="118211"/>
    <n v="0"/>
    <x v="5628"/>
    <x v="0"/>
    <x v="1"/>
    <x v="0"/>
    <s v="03.03.10"/>
    <x v="15"/>
    <x v="0"/>
    <x v="5"/>
    <s v="Receitas Da Câmara"/>
    <s v="03.03.10"/>
    <s v="Receitas Da Câmara"/>
    <s v="03.03.10"/>
    <x v="20"/>
    <x v="0"/>
    <x v="4"/>
    <x v="5"/>
    <x v="0"/>
    <x v="0"/>
    <x v="2"/>
    <x v="0"/>
    <x v="0"/>
    <s v="2025-02-??"/>
    <x v="0"/>
    <n v="118211"/>
    <x v="3"/>
    <n v="0"/>
    <x v="1"/>
    <n v="0"/>
    <x v="608"/>
    <m/>
    <x v="0"/>
    <x v="12"/>
    <m/>
    <s v="Receitas Da Câmara"/>
    <x v="2"/>
    <s v="RDC"/>
    <x v="0"/>
    <x v="1"/>
    <x v="1"/>
    <x v="1"/>
    <x v="0"/>
    <x v="0"/>
    <x v="0"/>
    <x v="0"/>
    <x v="0"/>
    <x v="0"/>
    <x v="0"/>
    <s v="Receitas Da Câmara"/>
    <x v="0"/>
    <x v="0"/>
    <x v="0"/>
    <x v="0"/>
    <x v="0"/>
    <x v="0"/>
    <x v="0"/>
    <x v="2"/>
    <x v="1"/>
    <x v="2"/>
    <x v="12"/>
    <x v="0"/>
    <m/>
  </r>
  <r>
    <x v="0"/>
    <n v="0"/>
    <n v="0"/>
    <n v="276495"/>
    <n v="0"/>
    <x v="5628"/>
    <x v="0"/>
    <x v="1"/>
    <x v="0"/>
    <s v="03.03.10"/>
    <x v="15"/>
    <x v="0"/>
    <x v="5"/>
    <s v="Receitas Da Câmara"/>
    <s v="03.03.10"/>
    <s v="Receitas Da Câmara"/>
    <s v="03.03.10"/>
    <x v="20"/>
    <x v="0"/>
    <x v="4"/>
    <x v="5"/>
    <x v="0"/>
    <x v="0"/>
    <x v="2"/>
    <x v="0"/>
    <x v="4"/>
    <s v="2025-03-??"/>
    <x v="0"/>
    <n v="276495"/>
    <x v="3"/>
    <n v="0"/>
    <x v="1"/>
    <n v="0"/>
    <x v="608"/>
    <m/>
    <x v="0"/>
    <x v="12"/>
    <m/>
    <s v="Receitas Da Câmara"/>
    <x v="2"/>
    <s v="RDC"/>
    <x v="0"/>
    <x v="1"/>
    <x v="1"/>
    <x v="1"/>
    <x v="0"/>
    <x v="0"/>
    <x v="0"/>
    <x v="0"/>
    <x v="0"/>
    <x v="0"/>
    <x v="0"/>
    <s v="Receitas Da Câmara"/>
    <x v="0"/>
    <x v="0"/>
    <x v="0"/>
    <x v="0"/>
    <x v="0"/>
    <x v="0"/>
    <x v="0"/>
    <x v="2"/>
    <x v="1"/>
    <x v="2"/>
    <x v="12"/>
    <x v="0"/>
    <m/>
  </r>
  <r>
    <x v="0"/>
    <n v="0"/>
    <n v="0"/>
    <n v="150500"/>
    <n v="0"/>
    <x v="5628"/>
    <x v="0"/>
    <x v="1"/>
    <x v="0"/>
    <s v="03.03.10"/>
    <x v="15"/>
    <x v="0"/>
    <x v="5"/>
    <s v="Receitas Da Câmara"/>
    <s v="03.03.10"/>
    <s v="Receitas Da Câmara"/>
    <s v="03.03.10"/>
    <x v="20"/>
    <x v="0"/>
    <x v="4"/>
    <x v="5"/>
    <x v="0"/>
    <x v="0"/>
    <x v="2"/>
    <x v="0"/>
    <x v="2"/>
    <s v="2025-04-??"/>
    <x v="1"/>
    <n v="150500"/>
    <x v="3"/>
    <n v="0"/>
    <x v="1"/>
    <n v="0"/>
    <x v="608"/>
    <m/>
    <x v="0"/>
    <x v="12"/>
    <m/>
    <s v="Receitas Da Câmara"/>
    <x v="2"/>
    <s v="RDC"/>
    <x v="0"/>
    <x v="1"/>
    <x v="1"/>
    <x v="1"/>
    <x v="0"/>
    <x v="0"/>
    <x v="0"/>
    <x v="0"/>
    <x v="0"/>
    <x v="0"/>
    <x v="0"/>
    <s v="Receitas Da Câmara"/>
    <x v="0"/>
    <x v="0"/>
    <x v="0"/>
    <x v="0"/>
    <x v="0"/>
    <x v="0"/>
    <x v="0"/>
    <x v="2"/>
    <x v="1"/>
    <x v="2"/>
    <x v="12"/>
    <x v="0"/>
    <m/>
  </r>
  <r>
    <x v="0"/>
    <n v="0"/>
    <n v="0"/>
    <n v="102175"/>
    <n v="0"/>
    <x v="5628"/>
    <x v="0"/>
    <x v="1"/>
    <x v="0"/>
    <s v="03.03.10"/>
    <x v="15"/>
    <x v="0"/>
    <x v="5"/>
    <s v="Receitas Da Câmara"/>
    <s v="03.03.10"/>
    <s v="Receitas Da Câmara"/>
    <s v="03.03.10"/>
    <x v="20"/>
    <x v="0"/>
    <x v="4"/>
    <x v="5"/>
    <x v="0"/>
    <x v="0"/>
    <x v="2"/>
    <x v="0"/>
    <x v="3"/>
    <s v="2025-05-??"/>
    <x v="1"/>
    <n v="102175"/>
    <x v="3"/>
    <n v="0"/>
    <x v="1"/>
    <n v="0"/>
    <x v="608"/>
    <m/>
    <x v="0"/>
    <x v="12"/>
    <m/>
    <s v="Receitas Da Câmara"/>
    <x v="2"/>
    <s v="RDC"/>
    <x v="0"/>
    <x v="1"/>
    <x v="1"/>
    <x v="1"/>
    <x v="0"/>
    <x v="0"/>
    <x v="0"/>
    <x v="0"/>
    <x v="0"/>
    <x v="0"/>
    <x v="0"/>
    <s v="Receitas Da Câmara"/>
    <x v="0"/>
    <x v="0"/>
    <x v="0"/>
    <x v="0"/>
    <x v="0"/>
    <x v="0"/>
    <x v="0"/>
    <x v="2"/>
    <x v="1"/>
    <x v="2"/>
    <x v="12"/>
    <x v="0"/>
    <m/>
  </r>
  <r>
    <x v="0"/>
    <n v="0"/>
    <n v="0"/>
    <n v="91075"/>
    <n v="0"/>
    <x v="5628"/>
    <x v="0"/>
    <x v="1"/>
    <x v="0"/>
    <s v="03.03.10"/>
    <x v="15"/>
    <x v="0"/>
    <x v="5"/>
    <s v="Receitas Da Câmara"/>
    <s v="03.03.10"/>
    <s v="Receitas Da Câmara"/>
    <s v="03.03.10"/>
    <x v="20"/>
    <x v="0"/>
    <x v="4"/>
    <x v="5"/>
    <x v="0"/>
    <x v="0"/>
    <x v="2"/>
    <x v="0"/>
    <x v="5"/>
    <s v="2025-06-??"/>
    <x v="1"/>
    <n v="91075"/>
    <x v="3"/>
    <n v="0"/>
    <x v="1"/>
    <n v="0"/>
    <x v="608"/>
    <m/>
    <x v="0"/>
    <x v="12"/>
    <m/>
    <s v="Receitas Da Câmara"/>
    <x v="2"/>
    <s v="RDC"/>
    <x v="0"/>
    <x v="1"/>
    <x v="1"/>
    <x v="1"/>
    <x v="0"/>
    <x v="0"/>
    <x v="0"/>
    <x v="0"/>
    <x v="0"/>
    <x v="0"/>
    <x v="0"/>
    <s v="Receitas Da Câmara"/>
    <x v="0"/>
    <x v="0"/>
    <x v="0"/>
    <x v="0"/>
    <x v="0"/>
    <x v="0"/>
    <x v="0"/>
    <x v="2"/>
    <x v="1"/>
    <x v="2"/>
    <x v="12"/>
    <x v="0"/>
    <m/>
  </r>
  <r>
    <x v="0"/>
    <n v="0"/>
    <n v="0"/>
    <n v="124235"/>
    <n v="0"/>
    <x v="5628"/>
    <x v="0"/>
    <x v="1"/>
    <x v="0"/>
    <s v="03.03.10"/>
    <x v="15"/>
    <x v="0"/>
    <x v="5"/>
    <s v="Receitas Da Câmara"/>
    <s v="03.03.10"/>
    <s v="Receitas Da Câmara"/>
    <s v="03.03.10"/>
    <x v="20"/>
    <x v="0"/>
    <x v="4"/>
    <x v="5"/>
    <x v="0"/>
    <x v="0"/>
    <x v="2"/>
    <x v="0"/>
    <x v="6"/>
    <s v="2025-07-??"/>
    <x v="2"/>
    <n v="124235"/>
    <x v="3"/>
    <n v="0"/>
    <x v="1"/>
    <n v="0"/>
    <x v="608"/>
    <m/>
    <x v="0"/>
    <x v="12"/>
    <m/>
    <s v="Receitas Da Câmara"/>
    <x v="2"/>
    <s v="RDC"/>
    <x v="0"/>
    <x v="1"/>
    <x v="1"/>
    <x v="1"/>
    <x v="0"/>
    <x v="0"/>
    <x v="0"/>
    <x v="0"/>
    <x v="0"/>
    <x v="0"/>
    <x v="0"/>
    <s v="Receitas Da Câmara"/>
    <x v="0"/>
    <x v="0"/>
    <x v="0"/>
    <x v="0"/>
    <x v="0"/>
    <x v="0"/>
    <x v="0"/>
    <x v="2"/>
    <x v="1"/>
    <x v="2"/>
    <x v="12"/>
    <x v="0"/>
    <m/>
  </r>
  <r>
    <x v="0"/>
    <n v="0"/>
    <n v="0"/>
    <n v="114030"/>
    <n v="0"/>
    <x v="5628"/>
    <x v="0"/>
    <x v="1"/>
    <x v="0"/>
    <s v="03.03.10"/>
    <x v="15"/>
    <x v="0"/>
    <x v="5"/>
    <s v="Receitas Da Câmara"/>
    <s v="03.03.10"/>
    <s v="Receitas Da Câmara"/>
    <s v="03.03.10"/>
    <x v="20"/>
    <x v="0"/>
    <x v="4"/>
    <x v="5"/>
    <x v="0"/>
    <x v="0"/>
    <x v="2"/>
    <x v="0"/>
    <x v="7"/>
    <s v="2025-08-??"/>
    <x v="2"/>
    <n v="114030"/>
    <x v="3"/>
    <n v="0"/>
    <x v="1"/>
    <n v="0"/>
    <x v="608"/>
    <m/>
    <x v="0"/>
    <x v="12"/>
    <m/>
    <s v="Receitas Da Câmara"/>
    <x v="2"/>
    <s v="RDC"/>
    <x v="0"/>
    <x v="1"/>
    <x v="1"/>
    <x v="1"/>
    <x v="0"/>
    <x v="0"/>
    <x v="0"/>
    <x v="0"/>
    <x v="0"/>
    <x v="0"/>
    <x v="0"/>
    <s v="Receitas Da Câmara"/>
    <x v="0"/>
    <x v="0"/>
    <x v="0"/>
    <x v="0"/>
    <x v="0"/>
    <x v="0"/>
    <x v="0"/>
    <x v="2"/>
    <x v="1"/>
    <x v="2"/>
    <x v="12"/>
    <x v="0"/>
    <m/>
  </r>
  <r>
    <x v="0"/>
    <n v="0"/>
    <n v="0"/>
    <n v="148155"/>
    <n v="0"/>
    <x v="5628"/>
    <x v="0"/>
    <x v="1"/>
    <x v="0"/>
    <s v="03.03.10"/>
    <x v="15"/>
    <x v="0"/>
    <x v="5"/>
    <s v="Receitas Da Câmara"/>
    <s v="03.03.10"/>
    <s v="Receitas Da Câmara"/>
    <s v="03.03.10"/>
    <x v="20"/>
    <x v="0"/>
    <x v="4"/>
    <x v="5"/>
    <x v="0"/>
    <x v="0"/>
    <x v="2"/>
    <x v="0"/>
    <x v="8"/>
    <s v="2025-09-??"/>
    <x v="2"/>
    <n v="148155"/>
    <x v="3"/>
    <n v="0"/>
    <x v="1"/>
    <n v="0"/>
    <x v="608"/>
    <m/>
    <x v="0"/>
    <x v="12"/>
    <m/>
    <s v="Receitas Da Câmara"/>
    <x v="2"/>
    <s v="RDC"/>
    <x v="0"/>
    <x v="1"/>
    <x v="1"/>
    <x v="1"/>
    <x v="0"/>
    <x v="0"/>
    <x v="0"/>
    <x v="0"/>
    <x v="0"/>
    <x v="0"/>
    <x v="0"/>
    <s v="Receitas Da Câmara"/>
    <x v="0"/>
    <x v="0"/>
    <x v="0"/>
    <x v="0"/>
    <x v="0"/>
    <x v="0"/>
    <x v="0"/>
    <x v="2"/>
    <x v="1"/>
    <x v="2"/>
    <x v="12"/>
    <x v="0"/>
    <m/>
  </r>
  <r>
    <x v="0"/>
    <n v="0"/>
    <n v="0"/>
    <n v="107210"/>
    <n v="0"/>
    <x v="5628"/>
    <x v="0"/>
    <x v="1"/>
    <x v="0"/>
    <s v="03.03.10"/>
    <x v="15"/>
    <x v="0"/>
    <x v="5"/>
    <s v="Receitas Da Câmara"/>
    <s v="03.03.10"/>
    <s v="Receitas Da Câmara"/>
    <s v="03.03.10"/>
    <x v="20"/>
    <x v="0"/>
    <x v="4"/>
    <x v="5"/>
    <x v="0"/>
    <x v="0"/>
    <x v="2"/>
    <x v="0"/>
    <x v="9"/>
    <s v="2025-10-??"/>
    <x v="3"/>
    <n v="107210"/>
    <x v="3"/>
    <n v="0"/>
    <x v="1"/>
    <n v="0"/>
    <x v="608"/>
    <m/>
    <x v="0"/>
    <x v="12"/>
    <m/>
    <s v="Receitas Da Câmara"/>
    <x v="2"/>
    <s v="RDC"/>
    <x v="0"/>
    <x v="1"/>
    <x v="1"/>
    <x v="1"/>
    <x v="0"/>
    <x v="0"/>
    <x v="0"/>
    <x v="0"/>
    <x v="0"/>
    <x v="0"/>
    <x v="0"/>
    <s v="Receitas Da Câmara"/>
    <x v="0"/>
    <x v="0"/>
    <x v="0"/>
    <x v="0"/>
    <x v="0"/>
    <x v="0"/>
    <x v="0"/>
    <x v="2"/>
    <x v="1"/>
    <x v="2"/>
    <x v="12"/>
    <x v="0"/>
    <m/>
  </r>
  <r>
    <x v="0"/>
    <n v="0"/>
    <n v="0"/>
    <n v="75450"/>
    <n v="0"/>
    <x v="5628"/>
    <x v="0"/>
    <x v="1"/>
    <x v="0"/>
    <s v="03.03.10"/>
    <x v="15"/>
    <x v="0"/>
    <x v="5"/>
    <s v="Receitas Da Câmara"/>
    <s v="03.03.10"/>
    <s v="Receitas Da Câmara"/>
    <s v="03.03.10"/>
    <x v="20"/>
    <x v="0"/>
    <x v="4"/>
    <x v="5"/>
    <x v="0"/>
    <x v="0"/>
    <x v="2"/>
    <x v="0"/>
    <x v="10"/>
    <s v="2025-11-??"/>
    <x v="3"/>
    <n v="75450"/>
    <x v="3"/>
    <n v="0"/>
    <x v="1"/>
    <n v="0"/>
    <x v="608"/>
    <m/>
    <x v="0"/>
    <x v="12"/>
    <m/>
    <s v="Receitas Da Câmara"/>
    <x v="2"/>
    <s v="RDC"/>
    <x v="0"/>
    <x v="1"/>
    <x v="1"/>
    <x v="1"/>
    <x v="0"/>
    <x v="0"/>
    <x v="0"/>
    <x v="0"/>
    <x v="0"/>
    <x v="0"/>
    <x v="0"/>
    <s v="Receitas Da Câmara"/>
    <x v="0"/>
    <x v="0"/>
    <x v="0"/>
    <x v="0"/>
    <x v="0"/>
    <x v="0"/>
    <x v="0"/>
    <x v="2"/>
    <x v="1"/>
    <x v="2"/>
    <x v="12"/>
    <x v="0"/>
    <m/>
  </r>
  <r>
    <x v="0"/>
    <n v="0"/>
    <n v="0"/>
    <n v="159845"/>
    <n v="0"/>
    <x v="5628"/>
    <x v="0"/>
    <x v="1"/>
    <x v="0"/>
    <s v="03.03.10"/>
    <x v="15"/>
    <x v="0"/>
    <x v="5"/>
    <s v="Receitas Da Câmara"/>
    <s v="03.03.10"/>
    <s v="Receitas Da Câmara"/>
    <s v="03.03.10"/>
    <x v="20"/>
    <x v="0"/>
    <x v="4"/>
    <x v="5"/>
    <x v="0"/>
    <x v="0"/>
    <x v="2"/>
    <x v="0"/>
    <x v="11"/>
    <s v="2025-12-??"/>
    <x v="3"/>
    <n v="159845"/>
    <x v="3"/>
    <n v="0"/>
    <x v="1"/>
    <n v="0"/>
    <x v="608"/>
    <m/>
    <x v="0"/>
    <x v="12"/>
    <m/>
    <s v="Receitas Da Câmara"/>
    <x v="2"/>
    <s v="RDC"/>
    <x v="0"/>
    <x v="1"/>
    <x v="1"/>
    <x v="1"/>
    <x v="0"/>
    <x v="0"/>
    <x v="0"/>
    <x v="0"/>
    <x v="0"/>
    <x v="0"/>
    <x v="0"/>
    <s v="Receitas Da Câmara"/>
    <x v="0"/>
    <x v="0"/>
    <x v="0"/>
    <x v="0"/>
    <x v="0"/>
    <x v="0"/>
    <x v="0"/>
    <x v="2"/>
    <x v="1"/>
    <x v="2"/>
    <x v="12"/>
    <x v="0"/>
    <m/>
  </r>
  <r>
    <x v="0"/>
    <n v="0"/>
    <n v="0"/>
    <n v="214656"/>
    <n v="0"/>
    <x v="5628"/>
    <x v="0"/>
    <x v="1"/>
    <x v="0"/>
    <s v="03.03.10"/>
    <x v="15"/>
    <x v="0"/>
    <x v="5"/>
    <s v="Receitas Da Câmara"/>
    <s v="03.03.10"/>
    <s v="Receitas Da Câmara"/>
    <s v="03.03.10"/>
    <x v="18"/>
    <x v="0"/>
    <x v="4"/>
    <x v="6"/>
    <x v="0"/>
    <x v="0"/>
    <x v="2"/>
    <x v="0"/>
    <x v="1"/>
    <s v="2025-01-??"/>
    <x v="0"/>
    <n v="214656"/>
    <x v="3"/>
    <n v="0"/>
    <x v="1"/>
    <n v="0"/>
    <x v="608"/>
    <m/>
    <x v="0"/>
    <x v="12"/>
    <m/>
    <s v="Receitas Da Câmara"/>
    <x v="2"/>
    <s v="RDC"/>
    <x v="0"/>
    <x v="1"/>
    <x v="1"/>
    <x v="1"/>
    <x v="0"/>
    <x v="0"/>
    <x v="0"/>
    <x v="0"/>
    <x v="0"/>
    <x v="0"/>
    <x v="0"/>
    <s v="Receitas Da Câmara"/>
    <x v="0"/>
    <x v="0"/>
    <x v="0"/>
    <x v="0"/>
    <x v="0"/>
    <x v="0"/>
    <x v="0"/>
    <x v="2"/>
    <x v="1"/>
    <x v="2"/>
    <x v="12"/>
    <x v="0"/>
    <m/>
  </r>
  <r>
    <x v="0"/>
    <n v="0"/>
    <n v="0"/>
    <n v="110792"/>
    <n v="0"/>
    <x v="5628"/>
    <x v="0"/>
    <x v="1"/>
    <x v="0"/>
    <s v="03.03.10"/>
    <x v="15"/>
    <x v="0"/>
    <x v="5"/>
    <s v="Receitas Da Câmara"/>
    <s v="03.03.10"/>
    <s v="Receitas Da Câmara"/>
    <s v="03.03.10"/>
    <x v="18"/>
    <x v="0"/>
    <x v="4"/>
    <x v="6"/>
    <x v="0"/>
    <x v="0"/>
    <x v="2"/>
    <x v="0"/>
    <x v="4"/>
    <s v="2025-03-??"/>
    <x v="0"/>
    <n v="110792"/>
    <x v="3"/>
    <n v="0"/>
    <x v="1"/>
    <n v="0"/>
    <x v="608"/>
    <m/>
    <x v="0"/>
    <x v="12"/>
    <m/>
    <s v="Receitas Da Câmara"/>
    <x v="2"/>
    <s v="RDC"/>
    <x v="0"/>
    <x v="1"/>
    <x v="1"/>
    <x v="1"/>
    <x v="0"/>
    <x v="0"/>
    <x v="0"/>
    <x v="0"/>
    <x v="0"/>
    <x v="0"/>
    <x v="0"/>
    <s v="Receitas Da Câmara"/>
    <x v="0"/>
    <x v="0"/>
    <x v="0"/>
    <x v="0"/>
    <x v="0"/>
    <x v="0"/>
    <x v="0"/>
    <x v="2"/>
    <x v="1"/>
    <x v="2"/>
    <x v="12"/>
    <x v="0"/>
    <m/>
  </r>
  <r>
    <x v="0"/>
    <n v="0"/>
    <n v="0"/>
    <n v="26480"/>
    <n v="0"/>
    <x v="5628"/>
    <x v="0"/>
    <x v="1"/>
    <x v="0"/>
    <s v="03.03.10"/>
    <x v="15"/>
    <x v="0"/>
    <x v="5"/>
    <s v="Receitas Da Câmara"/>
    <s v="03.03.10"/>
    <s v="Receitas Da Câmara"/>
    <s v="03.03.10"/>
    <x v="18"/>
    <x v="0"/>
    <x v="4"/>
    <x v="6"/>
    <x v="0"/>
    <x v="0"/>
    <x v="2"/>
    <x v="0"/>
    <x v="2"/>
    <s v="2025-04-??"/>
    <x v="1"/>
    <n v="26480"/>
    <x v="3"/>
    <n v="0"/>
    <x v="1"/>
    <n v="0"/>
    <x v="608"/>
    <m/>
    <x v="0"/>
    <x v="12"/>
    <m/>
    <s v="Receitas Da Câmara"/>
    <x v="2"/>
    <s v="RDC"/>
    <x v="0"/>
    <x v="1"/>
    <x v="1"/>
    <x v="1"/>
    <x v="0"/>
    <x v="0"/>
    <x v="0"/>
    <x v="0"/>
    <x v="0"/>
    <x v="0"/>
    <x v="0"/>
    <s v="Receitas Da Câmara"/>
    <x v="0"/>
    <x v="0"/>
    <x v="0"/>
    <x v="0"/>
    <x v="0"/>
    <x v="0"/>
    <x v="0"/>
    <x v="2"/>
    <x v="1"/>
    <x v="2"/>
    <x v="12"/>
    <x v="0"/>
    <m/>
  </r>
  <r>
    <x v="0"/>
    <n v="0"/>
    <n v="0"/>
    <n v="10500"/>
    <n v="0"/>
    <x v="5628"/>
    <x v="0"/>
    <x v="1"/>
    <x v="0"/>
    <s v="03.03.10"/>
    <x v="15"/>
    <x v="0"/>
    <x v="5"/>
    <s v="Receitas Da Câmara"/>
    <s v="03.03.10"/>
    <s v="Receitas Da Câmara"/>
    <s v="03.03.10"/>
    <x v="18"/>
    <x v="0"/>
    <x v="4"/>
    <x v="6"/>
    <x v="0"/>
    <x v="0"/>
    <x v="2"/>
    <x v="0"/>
    <x v="3"/>
    <s v="2025-05-??"/>
    <x v="1"/>
    <n v="10500"/>
    <x v="3"/>
    <n v="0"/>
    <x v="1"/>
    <n v="0"/>
    <x v="608"/>
    <m/>
    <x v="0"/>
    <x v="12"/>
    <m/>
    <s v="Receitas Da Câmara"/>
    <x v="2"/>
    <s v="RDC"/>
    <x v="0"/>
    <x v="1"/>
    <x v="1"/>
    <x v="1"/>
    <x v="0"/>
    <x v="0"/>
    <x v="0"/>
    <x v="0"/>
    <x v="0"/>
    <x v="0"/>
    <x v="0"/>
    <s v="Receitas Da Câmara"/>
    <x v="0"/>
    <x v="0"/>
    <x v="0"/>
    <x v="0"/>
    <x v="0"/>
    <x v="0"/>
    <x v="0"/>
    <x v="2"/>
    <x v="1"/>
    <x v="2"/>
    <x v="12"/>
    <x v="0"/>
    <m/>
  </r>
  <r>
    <x v="0"/>
    <n v="0"/>
    <n v="0"/>
    <n v="5000"/>
    <n v="0"/>
    <x v="5628"/>
    <x v="0"/>
    <x v="1"/>
    <x v="0"/>
    <s v="03.03.10"/>
    <x v="15"/>
    <x v="0"/>
    <x v="5"/>
    <s v="Receitas Da Câmara"/>
    <s v="03.03.10"/>
    <s v="Receitas Da Câmara"/>
    <s v="03.03.10"/>
    <x v="18"/>
    <x v="0"/>
    <x v="4"/>
    <x v="6"/>
    <x v="0"/>
    <x v="0"/>
    <x v="2"/>
    <x v="0"/>
    <x v="5"/>
    <s v="2025-06-??"/>
    <x v="1"/>
    <n v="5000"/>
    <x v="3"/>
    <n v="0"/>
    <x v="1"/>
    <n v="0"/>
    <x v="608"/>
    <m/>
    <x v="0"/>
    <x v="12"/>
    <m/>
    <s v="Receitas Da Câmara"/>
    <x v="2"/>
    <s v="RDC"/>
    <x v="0"/>
    <x v="1"/>
    <x v="1"/>
    <x v="1"/>
    <x v="0"/>
    <x v="0"/>
    <x v="0"/>
    <x v="0"/>
    <x v="0"/>
    <x v="0"/>
    <x v="0"/>
    <s v="Receitas Da Câmara"/>
    <x v="0"/>
    <x v="0"/>
    <x v="0"/>
    <x v="0"/>
    <x v="0"/>
    <x v="0"/>
    <x v="0"/>
    <x v="2"/>
    <x v="1"/>
    <x v="2"/>
    <x v="12"/>
    <x v="0"/>
    <m/>
  </r>
  <r>
    <x v="0"/>
    <n v="0"/>
    <n v="0"/>
    <n v="11000"/>
    <n v="0"/>
    <x v="5628"/>
    <x v="0"/>
    <x v="1"/>
    <x v="0"/>
    <s v="03.03.10"/>
    <x v="15"/>
    <x v="0"/>
    <x v="5"/>
    <s v="Receitas Da Câmara"/>
    <s v="03.03.10"/>
    <s v="Receitas Da Câmara"/>
    <s v="03.03.10"/>
    <x v="18"/>
    <x v="0"/>
    <x v="4"/>
    <x v="6"/>
    <x v="0"/>
    <x v="0"/>
    <x v="2"/>
    <x v="0"/>
    <x v="6"/>
    <s v="2025-07-??"/>
    <x v="2"/>
    <n v="11000"/>
    <x v="3"/>
    <n v="0"/>
    <x v="1"/>
    <n v="0"/>
    <x v="608"/>
    <m/>
    <x v="0"/>
    <x v="12"/>
    <m/>
    <s v="Receitas Da Câmara"/>
    <x v="2"/>
    <s v="RDC"/>
    <x v="0"/>
    <x v="1"/>
    <x v="1"/>
    <x v="1"/>
    <x v="0"/>
    <x v="0"/>
    <x v="0"/>
    <x v="0"/>
    <x v="0"/>
    <x v="0"/>
    <x v="0"/>
    <s v="Receitas Da Câmara"/>
    <x v="0"/>
    <x v="0"/>
    <x v="0"/>
    <x v="0"/>
    <x v="0"/>
    <x v="0"/>
    <x v="0"/>
    <x v="2"/>
    <x v="1"/>
    <x v="2"/>
    <x v="12"/>
    <x v="0"/>
    <m/>
  </r>
  <r>
    <x v="0"/>
    <n v="0"/>
    <n v="0"/>
    <n v="231195"/>
    <n v="0"/>
    <x v="5628"/>
    <x v="0"/>
    <x v="1"/>
    <x v="0"/>
    <s v="03.03.10"/>
    <x v="15"/>
    <x v="0"/>
    <x v="5"/>
    <s v="Receitas Da Câmara"/>
    <s v="03.03.10"/>
    <s v="Receitas Da Câmara"/>
    <s v="03.03.10"/>
    <x v="18"/>
    <x v="0"/>
    <x v="4"/>
    <x v="6"/>
    <x v="0"/>
    <x v="0"/>
    <x v="2"/>
    <x v="0"/>
    <x v="8"/>
    <s v="2025-09-??"/>
    <x v="2"/>
    <n v="231195"/>
    <x v="3"/>
    <n v="0"/>
    <x v="1"/>
    <n v="0"/>
    <x v="608"/>
    <m/>
    <x v="0"/>
    <x v="12"/>
    <m/>
    <s v="Receitas Da Câmara"/>
    <x v="2"/>
    <s v="RDC"/>
    <x v="0"/>
    <x v="1"/>
    <x v="1"/>
    <x v="1"/>
    <x v="0"/>
    <x v="0"/>
    <x v="0"/>
    <x v="0"/>
    <x v="0"/>
    <x v="0"/>
    <x v="0"/>
    <s v="Receitas Da Câmara"/>
    <x v="0"/>
    <x v="0"/>
    <x v="0"/>
    <x v="0"/>
    <x v="0"/>
    <x v="0"/>
    <x v="0"/>
    <x v="2"/>
    <x v="1"/>
    <x v="2"/>
    <x v="12"/>
    <x v="0"/>
    <m/>
  </r>
  <r>
    <x v="0"/>
    <n v="0"/>
    <n v="0"/>
    <n v="70604"/>
    <n v="0"/>
    <x v="5628"/>
    <x v="0"/>
    <x v="1"/>
    <x v="0"/>
    <s v="03.03.10"/>
    <x v="15"/>
    <x v="0"/>
    <x v="5"/>
    <s v="Receitas Da Câmara"/>
    <s v="03.03.10"/>
    <s v="Receitas Da Câmara"/>
    <s v="03.03.10"/>
    <x v="18"/>
    <x v="0"/>
    <x v="4"/>
    <x v="6"/>
    <x v="0"/>
    <x v="0"/>
    <x v="2"/>
    <x v="0"/>
    <x v="9"/>
    <s v="2025-10-??"/>
    <x v="3"/>
    <n v="70604"/>
    <x v="3"/>
    <n v="0"/>
    <x v="1"/>
    <n v="0"/>
    <x v="608"/>
    <m/>
    <x v="0"/>
    <x v="12"/>
    <m/>
    <s v="Receitas Da Câmara"/>
    <x v="2"/>
    <s v="RDC"/>
    <x v="0"/>
    <x v="1"/>
    <x v="1"/>
    <x v="1"/>
    <x v="0"/>
    <x v="0"/>
    <x v="0"/>
    <x v="0"/>
    <x v="0"/>
    <x v="0"/>
    <x v="0"/>
    <s v="Receitas Da Câmara"/>
    <x v="0"/>
    <x v="0"/>
    <x v="0"/>
    <x v="0"/>
    <x v="0"/>
    <x v="0"/>
    <x v="0"/>
    <x v="2"/>
    <x v="1"/>
    <x v="2"/>
    <x v="12"/>
    <x v="0"/>
    <m/>
  </r>
  <r>
    <x v="0"/>
    <n v="0"/>
    <n v="0"/>
    <n v="60025"/>
    <n v="0"/>
    <x v="5628"/>
    <x v="0"/>
    <x v="1"/>
    <x v="0"/>
    <s v="03.03.10"/>
    <x v="15"/>
    <x v="0"/>
    <x v="5"/>
    <s v="Receitas Da Câmara"/>
    <s v="03.03.10"/>
    <s v="Receitas Da Câmara"/>
    <s v="03.03.10"/>
    <x v="18"/>
    <x v="0"/>
    <x v="4"/>
    <x v="6"/>
    <x v="0"/>
    <x v="0"/>
    <x v="2"/>
    <x v="0"/>
    <x v="10"/>
    <s v="2025-11-??"/>
    <x v="3"/>
    <n v="60025"/>
    <x v="3"/>
    <n v="0"/>
    <x v="1"/>
    <n v="0"/>
    <x v="608"/>
    <m/>
    <x v="0"/>
    <x v="12"/>
    <m/>
    <s v="Receitas Da Câmara"/>
    <x v="2"/>
    <s v="RDC"/>
    <x v="0"/>
    <x v="1"/>
    <x v="1"/>
    <x v="1"/>
    <x v="0"/>
    <x v="0"/>
    <x v="0"/>
    <x v="0"/>
    <x v="0"/>
    <x v="0"/>
    <x v="0"/>
    <s v="Receitas Da Câmara"/>
    <x v="0"/>
    <x v="0"/>
    <x v="0"/>
    <x v="0"/>
    <x v="0"/>
    <x v="0"/>
    <x v="0"/>
    <x v="2"/>
    <x v="1"/>
    <x v="2"/>
    <x v="12"/>
    <x v="0"/>
    <m/>
  </r>
  <r>
    <x v="0"/>
    <n v="0"/>
    <n v="0"/>
    <n v="78901"/>
    <n v="0"/>
    <x v="5628"/>
    <x v="0"/>
    <x v="1"/>
    <x v="0"/>
    <s v="03.03.10"/>
    <x v="15"/>
    <x v="0"/>
    <x v="5"/>
    <s v="Receitas Da Câmara"/>
    <s v="03.03.10"/>
    <s v="Receitas Da Câmara"/>
    <s v="03.03.10"/>
    <x v="18"/>
    <x v="0"/>
    <x v="4"/>
    <x v="6"/>
    <x v="0"/>
    <x v="0"/>
    <x v="2"/>
    <x v="0"/>
    <x v="11"/>
    <s v="2025-12-??"/>
    <x v="3"/>
    <n v="78901"/>
    <x v="3"/>
    <n v="0"/>
    <x v="1"/>
    <n v="0"/>
    <x v="608"/>
    <m/>
    <x v="0"/>
    <x v="12"/>
    <m/>
    <s v="Receitas Da Câmara"/>
    <x v="2"/>
    <s v="RDC"/>
    <x v="0"/>
    <x v="1"/>
    <x v="1"/>
    <x v="1"/>
    <x v="0"/>
    <x v="0"/>
    <x v="0"/>
    <x v="0"/>
    <x v="0"/>
    <x v="0"/>
    <x v="0"/>
    <s v="Receitas Da Câmara"/>
    <x v="0"/>
    <x v="0"/>
    <x v="0"/>
    <x v="0"/>
    <x v="0"/>
    <x v="0"/>
    <x v="0"/>
    <x v="2"/>
    <x v="1"/>
    <x v="2"/>
    <x v="12"/>
    <x v="0"/>
    <m/>
  </r>
  <r>
    <x v="1"/>
    <n v="0"/>
    <n v="0"/>
    <n v="2028600"/>
    <n v="0"/>
    <x v="5628"/>
    <x v="0"/>
    <x v="0"/>
    <x v="0"/>
    <s v="01.27.06.79"/>
    <x v="67"/>
    <x v="1"/>
    <x v="1"/>
    <s v="Requalificação Urbana e habitação"/>
    <s v="01.27.06"/>
    <s v="Requalificação Urbana e Ambiental de Achada Bolanha"/>
    <s v="01.27.06.79"/>
    <x v="2"/>
    <x v="0"/>
    <x v="0"/>
    <x v="1"/>
    <x v="0"/>
    <x v="1"/>
    <x v="1"/>
    <x v="0"/>
    <x v="1"/>
    <s v="2025-01-??"/>
    <x v="0"/>
    <n v="2028600"/>
    <x v="3"/>
    <n v="0"/>
    <x v="1"/>
    <n v="0"/>
    <x v="608"/>
    <m/>
    <x v="0"/>
    <x v="12"/>
    <m/>
    <s v="Requalificação Urbana e Ambiental de Achada Bolanha"/>
    <x v="2"/>
    <m/>
    <x v="0"/>
    <x v="1"/>
    <x v="1"/>
    <x v="1"/>
    <x v="0"/>
    <x v="0"/>
    <x v="0"/>
    <x v="0"/>
    <x v="0"/>
    <x v="0"/>
    <x v="0"/>
    <s v="Requalificação Urbana e Ambiental de Achada Bolanha"/>
    <x v="0"/>
    <x v="0"/>
    <x v="0"/>
    <x v="0"/>
    <x v="1"/>
    <x v="0"/>
    <x v="0"/>
    <x v="2"/>
    <x v="1"/>
    <x v="2"/>
    <x v="12"/>
    <x v="0"/>
    <m/>
  </r>
  <r>
    <x v="0"/>
    <n v="0"/>
    <n v="0"/>
    <n v="1209745"/>
    <n v="0"/>
    <x v="5628"/>
    <x v="0"/>
    <x v="0"/>
    <x v="0"/>
    <s v="03.16.15"/>
    <x v="0"/>
    <x v="0"/>
    <x v="0"/>
    <s v="Direção Financeira"/>
    <s v="03.16.15"/>
    <s v="Direção Financeira"/>
    <s v="03.16.15"/>
    <x v="13"/>
    <x v="0"/>
    <x v="0"/>
    <x v="1"/>
    <x v="0"/>
    <x v="0"/>
    <x v="0"/>
    <x v="0"/>
    <x v="1"/>
    <s v="2025-01-??"/>
    <x v="0"/>
    <n v="1209745"/>
    <x v="3"/>
    <n v="3080000"/>
    <x v="1"/>
    <n v="0"/>
    <x v="608"/>
    <m/>
    <x v="0"/>
    <x v="12"/>
    <m/>
    <s v="Direção Financeira"/>
    <x v="2"/>
    <m/>
    <x v="0"/>
    <x v="1"/>
    <x v="1"/>
    <x v="1"/>
    <x v="0"/>
    <x v="0"/>
    <x v="0"/>
    <x v="0"/>
    <x v="0"/>
    <x v="0"/>
    <x v="0"/>
    <s v="Direção Financeira"/>
    <x v="0"/>
    <x v="0"/>
    <x v="0"/>
    <x v="0"/>
    <x v="0"/>
    <x v="0"/>
    <x v="0"/>
    <x v="2"/>
    <x v="1"/>
    <x v="2"/>
    <x v="12"/>
    <x v="0"/>
    <m/>
  </r>
  <r>
    <x v="0"/>
    <n v="0"/>
    <n v="0"/>
    <n v="1190000"/>
    <n v="0"/>
    <x v="5628"/>
    <x v="0"/>
    <x v="0"/>
    <x v="0"/>
    <s v="03.16.15"/>
    <x v="0"/>
    <x v="0"/>
    <x v="0"/>
    <s v="Direção Financeira"/>
    <s v="03.16.15"/>
    <s v="Direção Financeira"/>
    <s v="03.16.15"/>
    <x v="13"/>
    <x v="0"/>
    <x v="0"/>
    <x v="1"/>
    <x v="0"/>
    <x v="0"/>
    <x v="0"/>
    <x v="0"/>
    <x v="0"/>
    <s v="2025-02-??"/>
    <x v="0"/>
    <n v="1190000"/>
    <x v="3"/>
    <n v="3080000"/>
    <x v="1"/>
    <n v="0"/>
    <x v="608"/>
    <m/>
    <x v="0"/>
    <x v="12"/>
    <m/>
    <s v="Direção Financeira"/>
    <x v="2"/>
    <m/>
    <x v="0"/>
    <x v="1"/>
    <x v="1"/>
    <x v="1"/>
    <x v="0"/>
    <x v="0"/>
    <x v="0"/>
    <x v="0"/>
    <x v="0"/>
    <x v="0"/>
    <x v="0"/>
    <s v="Direção Financeira"/>
    <x v="0"/>
    <x v="0"/>
    <x v="0"/>
    <x v="0"/>
    <x v="0"/>
    <x v="0"/>
    <x v="0"/>
    <x v="2"/>
    <x v="1"/>
    <x v="2"/>
    <x v="12"/>
    <x v="0"/>
    <m/>
  </r>
  <r>
    <x v="0"/>
    <n v="0"/>
    <n v="0"/>
    <n v="151000"/>
    <n v="0"/>
    <x v="5628"/>
    <x v="0"/>
    <x v="0"/>
    <x v="0"/>
    <s v="03.16.15"/>
    <x v="0"/>
    <x v="0"/>
    <x v="0"/>
    <s v="Direção Financeira"/>
    <s v="03.16.15"/>
    <s v="Direção Financeira"/>
    <s v="03.16.15"/>
    <x v="13"/>
    <x v="0"/>
    <x v="0"/>
    <x v="1"/>
    <x v="0"/>
    <x v="0"/>
    <x v="0"/>
    <x v="0"/>
    <x v="4"/>
    <s v="2025-03-??"/>
    <x v="0"/>
    <n v="151000"/>
    <x v="3"/>
    <n v="3080000"/>
    <x v="1"/>
    <n v="0"/>
    <x v="608"/>
    <m/>
    <x v="0"/>
    <x v="12"/>
    <m/>
    <s v="Direção Financeira"/>
    <x v="2"/>
    <m/>
    <x v="0"/>
    <x v="1"/>
    <x v="1"/>
    <x v="1"/>
    <x v="0"/>
    <x v="0"/>
    <x v="0"/>
    <x v="0"/>
    <x v="0"/>
    <x v="0"/>
    <x v="0"/>
    <s v="Direção Financeira"/>
    <x v="0"/>
    <x v="0"/>
    <x v="0"/>
    <x v="0"/>
    <x v="0"/>
    <x v="0"/>
    <x v="0"/>
    <x v="2"/>
    <x v="1"/>
    <x v="2"/>
    <x v="12"/>
    <x v="0"/>
    <m/>
  </r>
  <r>
    <x v="0"/>
    <n v="0"/>
    <n v="0"/>
    <n v="208400"/>
    <n v="0"/>
    <x v="5628"/>
    <x v="0"/>
    <x v="0"/>
    <x v="0"/>
    <s v="03.16.15"/>
    <x v="0"/>
    <x v="0"/>
    <x v="0"/>
    <s v="Direção Financeira"/>
    <s v="03.16.15"/>
    <s v="Direção Financeira"/>
    <s v="03.16.15"/>
    <x v="13"/>
    <x v="0"/>
    <x v="0"/>
    <x v="1"/>
    <x v="0"/>
    <x v="0"/>
    <x v="0"/>
    <x v="0"/>
    <x v="2"/>
    <s v="2025-04-??"/>
    <x v="1"/>
    <n v="208400"/>
    <x v="3"/>
    <n v="3080000"/>
    <x v="1"/>
    <n v="0"/>
    <x v="608"/>
    <m/>
    <x v="0"/>
    <x v="12"/>
    <m/>
    <s v="Direção Financeira"/>
    <x v="2"/>
    <m/>
    <x v="0"/>
    <x v="1"/>
    <x v="1"/>
    <x v="1"/>
    <x v="0"/>
    <x v="0"/>
    <x v="0"/>
    <x v="0"/>
    <x v="0"/>
    <x v="0"/>
    <x v="0"/>
    <s v="Direção Financeira"/>
    <x v="0"/>
    <x v="0"/>
    <x v="0"/>
    <x v="0"/>
    <x v="0"/>
    <x v="0"/>
    <x v="0"/>
    <x v="2"/>
    <x v="1"/>
    <x v="2"/>
    <x v="12"/>
    <x v="0"/>
    <m/>
  </r>
  <r>
    <x v="0"/>
    <n v="0"/>
    <n v="0"/>
    <n v="2000"/>
    <n v="0"/>
    <x v="5628"/>
    <x v="0"/>
    <x v="0"/>
    <x v="0"/>
    <s v="03.16.15"/>
    <x v="0"/>
    <x v="0"/>
    <x v="0"/>
    <s v="Direção Financeira"/>
    <s v="03.16.15"/>
    <s v="Direção Financeira"/>
    <s v="03.16.15"/>
    <x v="13"/>
    <x v="0"/>
    <x v="0"/>
    <x v="1"/>
    <x v="0"/>
    <x v="0"/>
    <x v="0"/>
    <x v="0"/>
    <x v="3"/>
    <s v="2025-05-??"/>
    <x v="1"/>
    <n v="2000"/>
    <x v="3"/>
    <n v="3080000"/>
    <x v="1"/>
    <n v="0"/>
    <x v="608"/>
    <m/>
    <x v="0"/>
    <x v="12"/>
    <m/>
    <s v="Direção Financeira"/>
    <x v="2"/>
    <m/>
    <x v="0"/>
    <x v="1"/>
    <x v="1"/>
    <x v="1"/>
    <x v="0"/>
    <x v="0"/>
    <x v="0"/>
    <x v="0"/>
    <x v="0"/>
    <x v="0"/>
    <x v="0"/>
    <s v="Direção Financeira"/>
    <x v="0"/>
    <x v="0"/>
    <x v="0"/>
    <x v="0"/>
    <x v="0"/>
    <x v="0"/>
    <x v="0"/>
    <x v="2"/>
    <x v="1"/>
    <x v="2"/>
    <x v="12"/>
    <x v="0"/>
    <m/>
  </r>
  <r>
    <x v="0"/>
    <n v="0"/>
    <n v="0"/>
    <n v="394500"/>
    <n v="0"/>
    <x v="5628"/>
    <x v="0"/>
    <x v="0"/>
    <x v="0"/>
    <s v="03.16.15"/>
    <x v="0"/>
    <x v="0"/>
    <x v="0"/>
    <s v="Direção Financeira"/>
    <s v="03.16.15"/>
    <s v="Direção Financeira"/>
    <s v="03.16.15"/>
    <x v="13"/>
    <x v="0"/>
    <x v="0"/>
    <x v="1"/>
    <x v="0"/>
    <x v="0"/>
    <x v="0"/>
    <x v="0"/>
    <x v="5"/>
    <s v="2025-06-??"/>
    <x v="1"/>
    <n v="394500"/>
    <x v="3"/>
    <n v="3080000"/>
    <x v="1"/>
    <n v="0"/>
    <x v="608"/>
    <m/>
    <x v="0"/>
    <x v="12"/>
    <m/>
    <s v="Direção Financeira"/>
    <x v="2"/>
    <m/>
    <x v="0"/>
    <x v="1"/>
    <x v="1"/>
    <x v="1"/>
    <x v="0"/>
    <x v="0"/>
    <x v="0"/>
    <x v="0"/>
    <x v="0"/>
    <x v="0"/>
    <x v="0"/>
    <s v="Direção Financeira"/>
    <x v="0"/>
    <x v="0"/>
    <x v="0"/>
    <x v="0"/>
    <x v="0"/>
    <x v="0"/>
    <x v="0"/>
    <x v="2"/>
    <x v="1"/>
    <x v="2"/>
    <x v="12"/>
    <x v="0"/>
    <m/>
  </r>
  <r>
    <x v="0"/>
    <n v="0"/>
    <n v="0"/>
    <n v="905000"/>
    <n v="0"/>
    <x v="5628"/>
    <x v="0"/>
    <x v="0"/>
    <x v="0"/>
    <s v="03.16.15"/>
    <x v="0"/>
    <x v="0"/>
    <x v="0"/>
    <s v="Direção Financeira"/>
    <s v="03.16.15"/>
    <s v="Direção Financeira"/>
    <s v="03.16.15"/>
    <x v="13"/>
    <x v="0"/>
    <x v="0"/>
    <x v="1"/>
    <x v="0"/>
    <x v="0"/>
    <x v="0"/>
    <x v="0"/>
    <x v="6"/>
    <s v="2025-07-??"/>
    <x v="2"/>
    <n v="905000"/>
    <x v="3"/>
    <n v="3080000"/>
    <x v="1"/>
    <n v="0"/>
    <x v="608"/>
    <m/>
    <x v="0"/>
    <x v="12"/>
    <m/>
    <s v="Direção Financeira"/>
    <x v="2"/>
    <m/>
    <x v="0"/>
    <x v="1"/>
    <x v="1"/>
    <x v="1"/>
    <x v="0"/>
    <x v="0"/>
    <x v="0"/>
    <x v="0"/>
    <x v="0"/>
    <x v="0"/>
    <x v="0"/>
    <s v="Direção Financeira"/>
    <x v="0"/>
    <x v="0"/>
    <x v="0"/>
    <x v="0"/>
    <x v="0"/>
    <x v="0"/>
    <x v="0"/>
    <x v="2"/>
    <x v="1"/>
    <x v="2"/>
    <x v="12"/>
    <x v="0"/>
    <m/>
  </r>
  <r>
    <x v="0"/>
    <n v="0"/>
    <n v="0"/>
    <n v="360000"/>
    <n v="0"/>
    <x v="5628"/>
    <x v="0"/>
    <x v="0"/>
    <x v="0"/>
    <s v="03.16.15"/>
    <x v="0"/>
    <x v="0"/>
    <x v="0"/>
    <s v="Direção Financeira"/>
    <s v="03.16.15"/>
    <s v="Direção Financeira"/>
    <s v="03.16.15"/>
    <x v="13"/>
    <x v="0"/>
    <x v="0"/>
    <x v="1"/>
    <x v="0"/>
    <x v="0"/>
    <x v="0"/>
    <x v="0"/>
    <x v="7"/>
    <s v="2025-08-??"/>
    <x v="2"/>
    <n v="360000"/>
    <x v="3"/>
    <n v="3080000"/>
    <x v="1"/>
    <n v="0"/>
    <x v="608"/>
    <m/>
    <x v="0"/>
    <x v="12"/>
    <m/>
    <s v="Direção Financeira"/>
    <x v="2"/>
    <m/>
    <x v="0"/>
    <x v="1"/>
    <x v="1"/>
    <x v="1"/>
    <x v="0"/>
    <x v="0"/>
    <x v="0"/>
    <x v="0"/>
    <x v="0"/>
    <x v="0"/>
    <x v="0"/>
    <s v="Direção Financeira"/>
    <x v="0"/>
    <x v="0"/>
    <x v="0"/>
    <x v="0"/>
    <x v="0"/>
    <x v="0"/>
    <x v="0"/>
    <x v="2"/>
    <x v="1"/>
    <x v="2"/>
    <x v="12"/>
    <x v="0"/>
    <m/>
  </r>
  <r>
    <x v="0"/>
    <n v="0"/>
    <n v="0"/>
    <n v="1083500"/>
    <n v="0"/>
    <x v="5628"/>
    <x v="0"/>
    <x v="0"/>
    <x v="0"/>
    <s v="03.16.15"/>
    <x v="0"/>
    <x v="0"/>
    <x v="0"/>
    <s v="Direção Financeira"/>
    <s v="03.16.15"/>
    <s v="Direção Financeira"/>
    <s v="03.16.15"/>
    <x v="13"/>
    <x v="0"/>
    <x v="0"/>
    <x v="1"/>
    <x v="0"/>
    <x v="0"/>
    <x v="0"/>
    <x v="0"/>
    <x v="8"/>
    <s v="2025-09-??"/>
    <x v="2"/>
    <n v="1083500"/>
    <x v="3"/>
    <n v="3080000"/>
    <x v="1"/>
    <n v="0"/>
    <x v="608"/>
    <m/>
    <x v="0"/>
    <x v="12"/>
    <m/>
    <s v="Direção Financeira"/>
    <x v="2"/>
    <m/>
    <x v="0"/>
    <x v="1"/>
    <x v="1"/>
    <x v="1"/>
    <x v="0"/>
    <x v="0"/>
    <x v="0"/>
    <x v="0"/>
    <x v="0"/>
    <x v="0"/>
    <x v="0"/>
    <s v="Direção Financeira"/>
    <x v="0"/>
    <x v="0"/>
    <x v="0"/>
    <x v="0"/>
    <x v="0"/>
    <x v="0"/>
    <x v="0"/>
    <x v="2"/>
    <x v="1"/>
    <x v="2"/>
    <x v="12"/>
    <x v="0"/>
    <m/>
  </r>
  <r>
    <x v="0"/>
    <n v="0"/>
    <n v="0"/>
    <n v="1129000"/>
    <n v="0"/>
    <x v="5628"/>
    <x v="0"/>
    <x v="0"/>
    <x v="0"/>
    <s v="03.16.15"/>
    <x v="0"/>
    <x v="0"/>
    <x v="0"/>
    <s v="Direção Financeira"/>
    <s v="03.16.15"/>
    <s v="Direção Financeira"/>
    <s v="03.16.15"/>
    <x v="13"/>
    <x v="0"/>
    <x v="0"/>
    <x v="1"/>
    <x v="0"/>
    <x v="0"/>
    <x v="0"/>
    <x v="0"/>
    <x v="9"/>
    <s v="2025-10-??"/>
    <x v="3"/>
    <n v="1129000"/>
    <x v="3"/>
    <n v="3080000"/>
    <x v="1"/>
    <n v="0"/>
    <x v="608"/>
    <m/>
    <x v="0"/>
    <x v="12"/>
    <m/>
    <s v="Direção Financeira"/>
    <x v="2"/>
    <m/>
    <x v="0"/>
    <x v="1"/>
    <x v="1"/>
    <x v="1"/>
    <x v="0"/>
    <x v="0"/>
    <x v="0"/>
    <x v="0"/>
    <x v="0"/>
    <x v="0"/>
    <x v="0"/>
    <s v="Direção Financeira"/>
    <x v="0"/>
    <x v="0"/>
    <x v="0"/>
    <x v="0"/>
    <x v="0"/>
    <x v="0"/>
    <x v="0"/>
    <x v="2"/>
    <x v="1"/>
    <x v="2"/>
    <x v="12"/>
    <x v="0"/>
    <m/>
  </r>
  <r>
    <x v="0"/>
    <n v="0"/>
    <n v="0"/>
    <n v="1000"/>
    <n v="0"/>
    <x v="5628"/>
    <x v="0"/>
    <x v="0"/>
    <x v="0"/>
    <s v="03.16.15"/>
    <x v="0"/>
    <x v="0"/>
    <x v="0"/>
    <s v="Direção Financeira"/>
    <s v="03.16.15"/>
    <s v="Direção Financeira"/>
    <s v="03.16.15"/>
    <x v="13"/>
    <x v="0"/>
    <x v="0"/>
    <x v="1"/>
    <x v="0"/>
    <x v="0"/>
    <x v="0"/>
    <x v="0"/>
    <x v="10"/>
    <s v="2025-11-??"/>
    <x v="3"/>
    <n v="1000"/>
    <x v="3"/>
    <n v="3080000"/>
    <x v="1"/>
    <n v="0"/>
    <x v="608"/>
    <m/>
    <x v="0"/>
    <x v="12"/>
    <m/>
    <s v="Direção Financeira"/>
    <x v="2"/>
    <m/>
    <x v="0"/>
    <x v="1"/>
    <x v="1"/>
    <x v="1"/>
    <x v="0"/>
    <x v="0"/>
    <x v="0"/>
    <x v="0"/>
    <x v="0"/>
    <x v="0"/>
    <x v="0"/>
    <s v="Direção Financeira"/>
    <x v="0"/>
    <x v="0"/>
    <x v="0"/>
    <x v="0"/>
    <x v="0"/>
    <x v="0"/>
    <x v="0"/>
    <x v="2"/>
    <x v="1"/>
    <x v="2"/>
    <x v="12"/>
    <x v="0"/>
    <m/>
  </r>
  <r>
    <x v="0"/>
    <n v="0"/>
    <n v="0"/>
    <n v="367750"/>
    <n v="0"/>
    <x v="5628"/>
    <x v="0"/>
    <x v="0"/>
    <x v="0"/>
    <s v="03.16.15"/>
    <x v="0"/>
    <x v="0"/>
    <x v="0"/>
    <s v="Direção Financeira"/>
    <s v="03.16.15"/>
    <s v="Direção Financeira"/>
    <s v="03.16.15"/>
    <x v="13"/>
    <x v="0"/>
    <x v="0"/>
    <x v="1"/>
    <x v="0"/>
    <x v="0"/>
    <x v="0"/>
    <x v="0"/>
    <x v="11"/>
    <s v="2025-12-??"/>
    <x v="3"/>
    <n v="367750"/>
    <x v="3"/>
    <n v="3080000"/>
    <x v="1"/>
    <n v="0"/>
    <x v="608"/>
    <m/>
    <x v="0"/>
    <x v="12"/>
    <m/>
    <s v="Direção Financeira"/>
    <x v="2"/>
    <m/>
    <x v="0"/>
    <x v="1"/>
    <x v="1"/>
    <x v="1"/>
    <x v="0"/>
    <x v="0"/>
    <x v="0"/>
    <x v="0"/>
    <x v="0"/>
    <x v="0"/>
    <x v="0"/>
    <s v="Direção Financeira"/>
    <x v="0"/>
    <x v="0"/>
    <x v="0"/>
    <x v="0"/>
    <x v="0"/>
    <x v="0"/>
    <x v="0"/>
    <x v="2"/>
    <x v="1"/>
    <x v="2"/>
    <x v="12"/>
    <x v="0"/>
    <m/>
  </r>
  <r>
    <x v="0"/>
    <n v="0"/>
    <n v="0"/>
    <n v="36450"/>
    <n v="0"/>
    <x v="5628"/>
    <x v="0"/>
    <x v="0"/>
    <x v="0"/>
    <s v="03.16.15"/>
    <x v="0"/>
    <x v="0"/>
    <x v="0"/>
    <s v="Direção Financeira"/>
    <s v="03.16.15"/>
    <s v="Direção Financeira"/>
    <s v="03.16.15"/>
    <x v="51"/>
    <x v="0"/>
    <x v="0"/>
    <x v="1"/>
    <x v="0"/>
    <x v="0"/>
    <x v="0"/>
    <x v="0"/>
    <x v="4"/>
    <s v="2025-03-??"/>
    <x v="0"/>
    <n v="36450"/>
    <x v="3"/>
    <n v="0"/>
    <x v="1"/>
    <n v="120000"/>
    <x v="608"/>
    <m/>
    <x v="0"/>
    <x v="12"/>
    <m/>
    <s v="Direção Financeira"/>
    <x v="2"/>
    <m/>
    <x v="0"/>
    <x v="1"/>
    <x v="1"/>
    <x v="1"/>
    <x v="0"/>
    <x v="0"/>
    <x v="0"/>
    <x v="0"/>
    <x v="0"/>
    <x v="0"/>
    <x v="0"/>
    <s v="Direção Financeira"/>
    <x v="0"/>
    <x v="0"/>
    <x v="0"/>
    <x v="0"/>
    <x v="0"/>
    <x v="0"/>
    <x v="0"/>
    <x v="2"/>
    <x v="1"/>
    <x v="2"/>
    <x v="12"/>
    <x v="0"/>
    <m/>
  </r>
  <r>
    <x v="0"/>
    <n v="0"/>
    <n v="0"/>
    <n v="152446"/>
    <n v="0"/>
    <x v="5628"/>
    <x v="0"/>
    <x v="0"/>
    <x v="0"/>
    <s v="03.16.15"/>
    <x v="0"/>
    <x v="0"/>
    <x v="0"/>
    <s v="Direção Financeira"/>
    <s v="03.16.15"/>
    <s v="Direção Financeira"/>
    <s v="03.16.15"/>
    <x v="51"/>
    <x v="0"/>
    <x v="0"/>
    <x v="1"/>
    <x v="0"/>
    <x v="0"/>
    <x v="0"/>
    <x v="0"/>
    <x v="3"/>
    <s v="2025-05-??"/>
    <x v="1"/>
    <n v="152446"/>
    <x v="3"/>
    <n v="0"/>
    <x v="1"/>
    <n v="120000"/>
    <x v="608"/>
    <m/>
    <x v="0"/>
    <x v="12"/>
    <m/>
    <s v="Direção Financeira"/>
    <x v="2"/>
    <m/>
    <x v="0"/>
    <x v="1"/>
    <x v="1"/>
    <x v="1"/>
    <x v="0"/>
    <x v="0"/>
    <x v="0"/>
    <x v="0"/>
    <x v="0"/>
    <x v="0"/>
    <x v="0"/>
    <s v="Direção Financeira"/>
    <x v="0"/>
    <x v="0"/>
    <x v="0"/>
    <x v="0"/>
    <x v="0"/>
    <x v="0"/>
    <x v="0"/>
    <x v="2"/>
    <x v="1"/>
    <x v="2"/>
    <x v="12"/>
    <x v="0"/>
    <m/>
  </r>
  <r>
    <x v="0"/>
    <n v="0"/>
    <n v="0"/>
    <n v="1500"/>
    <n v="0"/>
    <x v="5628"/>
    <x v="0"/>
    <x v="0"/>
    <x v="0"/>
    <s v="03.16.15"/>
    <x v="0"/>
    <x v="0"/>
    <x v="0"/>
    <s v="Direção Financeira"/>
    <s v="03.16.15"/>
    <s v="Direção Financeira"/>
    <s v="03.16.15"/>
    <x v="51"/>
    <x v="0"/>
    <x v="0"/>
    <x v="1"/>
    <x v="0"/>
    <x v="0"/>
    <x v="0"/>
    <x v="0"/>
    <x v="6"/>
    <s v="2025-07-??"/>
    <x v="2"/>
    <n v="1500"/>
    <x v="3"/>
    <n v="0"/>
    <x v="1"/>
    <n v="120000"/>
    <x v="608"/>
    <m/>
    <x v="0"/>
    <x v="12"/>
    <m/>
    <s v="Direção Financeira"/>
    <x v="2"/>
    <m/>
    <x v="0"/>
    <x v="1"/>
    <x v="1"/>
    <x v="1"/>
    <x v="0"/>
    <x v="0"/>
    <x v="0"/>
    <x v="0"/>
    <x v="0"/>
    <x v="0"/>
    <x v="0"/>
    <s v="Direção Financeira"/>
    <x v="0"/>
    <x v="0"/>
    <x v="0"/>
    <x v="0"/>
    <x v="0"/>
    <x v="0"/>
    <x v="0"/>
    <x v="2"/>
    <x v="1"/>
    <x v="2"/>
    <x v="12"/>
    <x v="0"/>
    <m/>
  </r>
  <r>
    <x v="0"/>
    <n v="0"/>
    <n v="0"/>
    <n v="2760"/>
    <n v="0"/>
    <x v="5628"/>
    <x v="0"/>
    <x v="0"/>
    <x v="0"/>
    <s v="03.16.15"/>
    <x v="0"/>
    <x v="0"/>
    <x v="0"/>
    <s v="Direção Financeira"/>
    <s v="03.16.15"/>
    <s v="Direção Financeira"/>
    <s v="03.16.15"/>
    <x v="51"/>
    <x v="0"/>
    <x v="0"/>
    <x v="1"/>
    <x v="0"/>
    <x v="0"/>
    <x v="0"/>
    <x v="0"/>
    <x v="8"/>
    <s v="2025-09-??"/>
    <x v="2"/>
    <n v="2760"/>
    <x v="3"/>
    <n v="0"/>
    <x v="1"/>
    <n v="120000"/>
    <x v="608"/>
    <m/>
    <x v="0"/>
    <x v="12"/>
    <m/>
    <s v="Direção Financeira"/>
    <x v="2"/>
    <m/>
    <x v="0"/>
    <x v="1"/>
    <x v="1"/>
    <x v="1"/>
    <x v="0"/>
    <x v="0"/>
    <x v="0"/>
    <x v="0"/>
    <x v="0"/>
    <x v="0"/>
    <x v="0"/>
    <s v="Direção Financeira"/>
    <x v="0"/>
    <x v="0"/>
    <x v="0"/>
    <x v="0"/>
    <x v="0"/>
    <x v="0"/>
    <x v="0"/>
    <x v="2"/>
    <x v="1"/>
    <x v="2"/>
    <x v="12"/>
    <x v="0"/>
    <m/>
  </r>
  <r>
    <x v="0"/>
    <n v="0"/>
    <n v="0"/>
    <n v="10943"/>
    <n v="0"/>
    <x v="5628"/>
    <x v="0"/>
    <x v="0"/>
    <x v="0"/>
    <s v="03.16.15"/>
    <x v="0"/>
    <x v="0"/>
    <x v="0"/>
    <s v="Direção Financeira"/>
    <s v="03.16.15"/>
    <s v="Direção Financeira"/>
    <s v="03.16.15"/>
    <x v="51"/>
    <x v="0"/>
    <x v="0"/>
    <x v="1"/>
    <x v="0"/>
    <x v="0"/>
    <x v="0"/>
    <x v="0"/>
    <x v="9"/>
    <s v="2025-10-??"/>
    <x v="3"/>
    <n v="10943"/>
    <x v="3"/>
    <n v="0"/>
    <x v="1"/>
    <n v="120000"/>
    <x v="608"/>
    <m/>
    <x v="0"/>
    <x v="12"/>
    <m/>
    <s v="Direção Financeira"/>
    <x v="2"/>
    <m/>
    <x v="0"/>
    <x v="1"/>
    <x v="1"/>
    <x v="1"/>
    <x v="0"/>
    <x v="0"/>
    <x v="0"/>
    <x v="0"/>
    <x v="0"/>
    <x v="0"/>
    <x v="0"/>
    <s v="Direção Financeira"/>
    <x v="0"/>
    <x v="0"/>
    <x v="0"/>
    <x v="0"/>
    <x v="0"/>
    <x v="0"/>
    <x v="0"/>
    <x v="2"/>
    <x v="1"/>
    <x v="2"/>
    <x v="12"/>
    <x v="0"/>
    <m/>
  </r>
  <r>
    <x v="0"/>
    <n v="0"/>
    <n v="0"/>
    <n v="208377"/>
    <n v="0"/>
    <x v="5628"/>
    <x v="0"/>
    <x v="0"/>
    <x v="0"/>
    <s v="03.16.15"/>
    <x v="0"/>
    <x v="0"/>
    <x v="0"/>
    <s v="Direção Financeira"/>
    <s v="03.16.15"/>
    <s v="Direção Financeira"/>
    <s v="03.16.15"/>
    <x v="51"/>
    <x v="0"/>
    <x v="0"/>
    <x v="1"/>
    <x v="0"/>
    <x v="0"/>
    <x v="0"/>
    <x v="0"/>
    <x v="11"/>
    <s v="2025-12-??"/>
    <x v="3"/>
    <n v="208377"/>
    <x v="3"/>
    <n v="0"/>
    <x v="1"/>
    <n v="120000"/>
    <x v="608"/>
    <m/>
    <x v="0"/>
    <x v="12"/>
    <m/>
    <s v="Direção Financeira"/>
    <x v="2"/>
    <m/>
    <x v="0"/>
    <x v="1"/>
    <x v="1"/>
    <x v="1"/>
    <x v="0"/>
    <x v="0"/>
    <x v="0"/>
    <x v="0"/>
    <x v="0"/>
    <x v="0"/>
    <x v="0"/>
    <s v="Direção Financeira"/>
    <x v="0"/>
    <x v="0"/>
    <x v="0"/>
    <x v="0"/>
    <x v="0"/>
    <x v="0"/>
    <x v="0"/>
    <x v="2"/>
    <x v="1"/>
    <x v="2"/>
    <x v="12"/>
    <x v="0"/>
    <m/>
  </r>
  <r>
    <x v="0"/>
    <n v="0"/>
    <n v="0"/>
    <n v="73000"/>
    <n v="0"/>
    <x v="5628"/>
    <x v="0"/>
    <x v="0"/>
    <x v="0"/>
    <s v="03.16.12"/>
    <x v="55"/>
    <x v="0"/>
    <x v="0"/>
    <s v="Direcção de Urbanismo"/>
    <s v="03.16.12"/>
    <s v="Direcção de Urbanismo"/>
    <s v="03.16.12"/>
    <x v="42"/>
    <x v="0"/>
    <x v="0"/>
    <x v="1"/>
    <x v="1"/>
    <x v="0"/>
    <x v="0"/>
    <x v="0"/>
    <x v="1"/>
    <s v="2025-01-??"/>
    <x v="0"/>
    <n v="73000"/>
    <x v="3"/>
    <n v="40000"/>
    <x v="1"/>
    <n v="0"/>
    <x v="608"/>
    <m/>
    <x v="0"/>
    <x v="12"/>
    <m/>
    <s v="Direcção de Urbanismo"/>
    <x v="2"/>
    <m/>
    <x v="0"/>
    <x v="1"/>
    <x v="1"/>
    <x v="1"/>
    <x v="0"/>
    <x v="0"/>
    <x v="0"/>
    <x v="0"/>
    <x v="0"/>
    <x v="0"/>
    <x v="0"/>
    <s v="Direcção de Urbanismo"/>
    <x v="0"/>
    <x v="0"/>
    <x v="0"/>
    <x v="0"/>
    <x v="0"/>
    <x v="0"/>
    <x v="0"/>
    <x v="2"/>
    <x v="1"/>
    <x v="2"/>
    <x v="12"/>
    <x v="0"/>
    <m/>
  </r>
  <r>
    <x v="0"/>
    <n v="0"/>
    <n v="0"/>
    <n v="73000"/>
    <n v="0"/>
    <x v="5628"/>
    <x v="0"/>
    <x v="0"/>
    <x v="0"/>
    <s v="03.16.12"/>
    <x v="55"/>
    <x v="0"/>
    <x v="0"/>
    <s v="Direcção de Urbanismo"/>
    <s v="03.16.12"/>
    <s v="Direcção de Urbanismo"/>
    <s v="03.16.12"/>
    <x v="42"/>
    <x v="0"/>
    <x v="0"/>
    <x v="1"/>
    <x v="1"/>
    <x v="0"/>
    <x v="0"/>
    <x v="0"/>
    <x v="0"/>
    <s v="2025-02-??"/>
    <x v="0"/>
    <n v="73000"/>
    <x v="3"/>
    <n v="40000"/>
    <x v="1"/>
    <n v="0"/>
    <x v="608"/>
    <m/>
    <x v="0"/>
    <x v="12"/>
    <m/>
    <s v="Direcção de Urbanismo"/>
    <x v="2"/>
    <m/>
    <x v="0"/>
    <x v="1"/>
    <x v="1"/>
    <x v="1"/>
    <x v="0"/>
    <x v="0"/>
    <x v="0"/>
    <x v="0"/>
    <x v="0"/>
    <x v="0"/>
    <x v="0"/>
    <s v="Direcção de Urbanismo"/>
    <x v="0"/>
    <x v="0"/>
    <x v="0"/>
    <x v="0"/>
    <x v="0"/>
    <x v="0"/>
    <x v="0"/>
    <x v="2"/>
    <x v="1"/>
    <x v="2"/>
    <x v="12"/>
    <x v="0"/>
    <m/>
  </r>
  <r>
    <x v="0"/>
    <n v="0"/>
    <n v="0"/>
    <n v="73000"/>
    <n v="0"/>
    <x v="5628"/>
    <x v="0"/>
    <x v="0"/>
    <x v="0"/>
    <s v="03.16.12"/>
    <x v="55"/>
    <x v="0"/>
    <x v="0"/>
    <s v="Direcção de Urbanismo"/>
    <s v="03.16.12"/>
    <s v="Direcção de Urbanismo"/>
    <s v="03.16.12"/>
    <x v="42"/>
    <x v="0"/>
    <x v="0"/>
    <x v="1"/>
    <x v="1"/>
    <x v="0"/>
    <x v="0"/>
    <x v="0"/>
    <x v="4"/>
    <s v="2025-03-??"/>
    <x v="0"/>
    <n v="73000"/>
    <x v="3"/>
    <n v="40000"/>
    <x v="1"/>
    <n v="0"/>
    <x v="608"/>
    <m/>
    <x v="0"/>
    <x v="12"/>
    <m/>
    <s v="Direcção de Urbanismo"/>
    <x v="2"/>
    <m/>
    <x v="0"/>
    <x v="1"/>
    <x v="1"/>
    <x v="1"/>
    <x v="0"/>
    <x v="0"/>
    <x v="0"/>
    <x v="0"/>
    <x v="0"/>
    <x v="0"/>
    <x v="0"/>
    <s v="Direcção de Urbanismo"/>
    <x v="0"/>
    <x v="0"/>
    <x v="0"/>
    <x v="0"/>
    <x v="0"/>
    <x v="0"/>
    <x v="0"/>
    <x v="2"/>
    <x v="1"/>
    <x v="2"/>
    <x v="12"/>
    <x v="0"/>
    <m/>
  </r>
  <r>
    <x v="0"/>
    <n v="0"/>
    <n v="0"/>
    <n v="73000"/>
    <n v="0"/>
    <x v="5628"/>
    <x v="0"/>
    <x v="0"/>
    <x v="0"/>
    <s v="03.16.12"/>
    <x v="55"/>
    <x v="0"/>
    <x v="0"/>
    <s v="Direcção de Urbanismo"/>
    <s v="03.16.12"/>
    <s v="Direcção de Urbanismo"/>
    <s v="03.16.12"/>
    <x v="42"/>
    <x v="0"/>
    <x v="0"/>
    <x v="1"/>
    <x v="1"/>
    <x v="0"/>
    <x v="0"/>
    <x v="0"/>
    <x v="2"/>
    <s v="2025-04-??"/>
    <x v="1"/>
    <n v="73000"/>
    <x v="3"/>
    <n v="40000"/>
    <x v="1"/>
    <n v="0"/>
    <x v="608"/>
    <m/>
    <x v="0"/>
    <x v="12"/>
    <m/>
    <s v="Direcção de Urbanismo"/>
    <x v="2"/>
    <m/>
    <x v="0"/>
    <x v="1"/>
    <x v="1"/>
    <x v="1"/>
    <x v="0"/>
    <x v="0"/>
    <x v="0"/>
    <x v="0"/>
    <x v="0"/>
    <x v="0"/>
    <x v="0"/>
    <s v="Direcção de Urbanismo"/>
    <x v="0"/>
    <x v="0"/>
    <x v="0"/>
    <x v="0"/>
    <x v="0"/>
    <x v="0"/>
    <x v="0"/>
    <x v="2"/>
    <x v="1"/>
    <x v="2"/>
    <x v="12"/>
    <x v="0"/>
    <m/>
  </r>
  <r>
    <x v="0"/>
    <n v="0"/>
    <n v="0"/>
    <n v="73000"/>
    <n v="0"/>
    <x v="5628"/>
    <x v="0"/>
    <x v="0"/>
    <x v="0"/>
    <s v="03.16.12"/>
    <x v="55"/>
    <x v="0"/>
    <x v="0"/>
    <s v="Direcção de Urbanismo"/>
    <s v="03.16.12"/>
    <s v="Direcção de Urbanismo"/>
    <s v="03.16.12"/>
    <x v="42"/>
    <x v="0"/>
    <x v="0"/>
    <x v="1"/>
    <x v="1"/>
    <x v="0"/>
    <x v="0"/>
    <x v="0"/>
    <x v="3"/>
    <s v="2025-05-??"/>
    <x v="1"/>
    <n v="73000"/>
    <x v="3"/>
    <n v="40000"/>
    <x v="1"/>
    <n v="0"/>
    <x v="608"/>
    <m/>
    <x v="0"/>
    <x v="12"/>
    <m/>
    <s v="Direcção de Urbanismo"/>
    <x v="2"/>
    <m/>
    <x v="0"/>
    <x v="1"/>
    <x v="1"/>
    <x v="1"/>
    <x v="0"/>
    <x v="0"/>
    <x v="0"/>
    <x v="0"/>
    <x v="0"/>
    <x v="0"/>
    <x v="0"/>
    <s v="Direcção de Urbanismo"/>
    <x v="0"/>
    <x v="0"/>
    <x v="0"/>
    <x v="0"/>
    <x v="0"/>
    <x v="0"/>
    <x v="0"/>
    <x v="2"/>
    <x v="1"/>
    <x v="2"/>
    <x v="12"/>
    <x v="0"/>
    <m/>
  </r>
  <r>
    <x v="0"/>
    <n v="0"/>
    <n v="0"/>
    <n v="73000"/>
    <n v="0"/>
    <x v="5628"/>
    <x v="0"/>
    <x v="0"/>
    <x v="0"/>
    <s v="03.16.12"/>
    <x v="55"/>
    <x v="0"/>
    <x v="0"/>
    <s v="Direcção de Urbanismo"/>
    <s v="03.16.12"/>
    <s v="Direcção de Urbanismo"/>
    <s v="03.16.12"/>
    <x v="42"/>
    <x v="0"/>
    <x v="0"/>
    <x v="1"/>
    <x v="1"/>
    <x v="0"/>
    <x v="0"/>
    <x v="0"/>
    <x v="5"/>
    <s v="2025-06-??"/>
    <x v="1"/>
    <n v="73000"/>
    <x v="3"/>
    <n v="40000"/>
    <x v="1"/>
    <n v="0"/>
    <x v="608"/>
    <m/>
    <x v="0"/>
    <x v="12"/>
    <m/>
    <s v="Direcção de Urbanismo"/>
    <x v="2"/>
    <m/>
    <x v="0"/>
    <x v="1"/>
    <x v="1"/>
    <x v="1"/>
    <x v="0"/>
    <x v="0"/>
    <x v="0"/>
    <x v="0"/>
    <x v="0"/>
    <x v="0"/>
    <x v="0"/>
    <s v="Direcção de Urbanismo"/>
    <x v="0"/>
    <x v="0"/>
    <x v="0"/>
    <x v="0"/>
    <x v="0"/>
    <x v="0"/>
    <x v="0"/>
    <x v="2"/>
    <x v="1"/>
    <x v="2"/>
    <x v="12"/>
    <x v="0"/>
    <m/>
  </r>
  <r>
    <x v="0"/>
    <n v="0"/>
    <n v="0"/>
    <n v="73000"/>
    <n v="0"/>
    <x v="5628"/>
    <x v="0"/>
    <x v="0"/>
    <x v="0"/>
    <s v="03.16.12"/>
    <x v="55"/>
    <x v="0"/>
    <x v="0"/>
    <s v="Direcção de Urbanismo"/>
    <s v="03.16.12"/>
    <s v="Direcção de Urbanismo"/>
    <s v="03.16.12"/>
    <x v="42"/>
    <x v="0"/>
    <x v="0"/>
    <x v="1"/>
    <x v="1"/>
    <x v="0"/>
    <x v="0"/>
    <x v="0"/>
    <x v="6"/>
    <s v="2025-07-??"/>
    <x v="2"/>
    <n v="73000"/>
    <x v="3"/>
    <n v="40000"/>
    <x v="1"/>
    <n v="0"/>
    <x v="608"/>
    <m/>
    <x v="0"/>
    <x v="12"/>
    <m/>
    <s v="Direcção de Urbanismo"/>
    <x v="2"/>
    <m/>
    <x v="0"/>
    <x v="1"/>
    <x v="1"/>
    <x v="1"/>
    <x v="0"/>
    <x v="0"/>
    <x v="0"/>
    <x v="0"/>
    <x v="0"/>
    <x v="0"/>
    <x v="0"/>
    <s v="Direcção de Urbanismo"/>
    <x v="0"/>
    <x v="0"/>
    <x v="0"/>
    <x v="0"/>
    <x v="0"/>
    <x v="0"/>
    <x v="0"/>
    <x v="2"/>
    <x v="1"/>
    <x v="2"/>
    <x v="12"/>
    <x v="0"/>
    <m/>
  </r>
  <r>
    <x v="0"/>
    <n v="0"/>
    <n v="0"/>
    <n v="73000"/>
    <n v="0"/>
    <x v="5628"/>
    <x v="0"/>
    <x v="0"/>
    <x v="0"/>
    <s v="03.16.12"/>
    <x v="55"/>
    <x v="0"/>
    <x v="0"/>
    <s v="Direcção de Urbanismo"/>
    <s v="03.16.12"/>
    <s v="Direcção de Urbanismo"/>
    <s v="03.16.12"/>
    <x v="42"/>
    <x v="0"/>
    <x v="0"/>
    <x v="1"/>
    <x v="1"/>
    <x v="0"/>
    <x v="0"/>
    <x v="0"/>
    <x v="7"/>
    <s v="2025-08-??"/>
    <x v="2"/>
    <n v="73000"/>
    <x v="3"/>
    <n v="40000"/>
    <x v="1"/>
    <n v="0"/>
    <x v="608"/>
    <m/>
    <x v="0"/>
    <x v="12"/>
    <m/>
    <s v="Direcção de Urbanismo"/>
    <x v="2"/>
    <m/>
    <x v="0"/>
    <x v="1"/>
    <x v="1"/>
    <x v="1"/>
    <x v="0"/>
    <x v="0"/>
    <x v="0"/>
    <x v="0"/>
    <x v="0"/>
    <x v="0"/>
    <x v="0"/>
    <s v="Direcção de Urbanismo"/>
    <x v="0"/>
    <x v="0"/>
    <x v="0"/>
    <x v="0"/>
    <x v="0"/>
    <x v="0"/>
    <x v="0"/>
    <x v="2"/>
    <x v="1"/>
    <x v="2"/>
    <x v="12"/>
    <x v="0"/>
    <m/>
  </r>
  <r>
    <x v="0"/>
    <n v="0"/>
    <n v="0"/>
    <n v="73000"/>
    <n v="0"/>
    <x v="5628"/>
    <x v="0"/>
    <x v="0"/>
    <x v="0"/>
    <s v="03.16.12"/>
    <x v="55"/>
    <x v="0"/>
    <x v="0"/>
    <s v="Direcção de Urbanismo"/>
    <s v="03.16.12"/>
    <s v="Direcção de Urbanismo"/>
    <s v="03.16.12"/>
    <x v="42"/>
    <x v="0"/>
    <x v="0"/>
    <x v="1"/>
    <x v="1"/>
    <x v="0"/>
    <x v="0"/>
    <x v="0"/>
    <x v="8"/>
    <s v="2025-09-??"/>
    <x v="2"/>
    <n v="73000"/>
    <x v="3"/>
    <n v="40000"/>
    <x v="1"/>
    <n v="0"/>
    <x v="608"/>
    <m/>
    <x v="0"/>
    <x v="12"/>
    <m/>
    <s v="Direcção de Urbanismo"/>
    <x v="2"/>
    <m/>
    <x v="0"/>
    <x v="1"/>
    <x v="1"/>
    <x v="1"/>
    <x v="0"/>
    <x v="0"/>
    <x v="0"/>
    <x v="0"/>
    <x v="0"/>
    <x v="0"/>
    <x v="0"/>
    <s v="Direcção de Urbanismo"/>
    <x v="0"/>
    <x v="0"/>
    <x v="0"/>
    <x v="0"/>
    <x v="0"/>
    <x v="0"/>
    <x v="0"/>
    <x v="2"/>
    <x v="1"/>
    <x v="2"/>
    <x v="12"/>
    <x v="0"/>
    <m/>
  </r>
  <r>
    <x v="0"/>
    <n v="0"/>
    <n v="0"/>
    <n v="73000"/>
    <n v="0"/>
    <x v="5628"/>
    <x v="0"/>
    <x v="0"/>
    <x v="0"/>
    <s v="03.16.12"/>
    <x v="55"/>
    <x v="0"/>
    <x v="0"/>
    <s v="Direcção de Urbanismo"/>
    <s v="03.16.12"/>
    <s v="Direcção de Urbanismo"/>
    <s v="03.16.12"/>
    <x v="42"/>
    <x v="0"/>
    <x v="0"/>
    <x v="1"/>
    <x v="1"/>
    <x v="0"/>
    <x v="0"/>
    <x v="0"/>
    <x v="9"/>
    <s v="2025-10-??"/>
    <x v="3"/>
    <n v="73000"/>
    <x v="3"/>
    <n v="40000"/>
    <x v="1"/>
    <n v="0"/>
    <x v="608"/>
    <m/>
    <x v="0"/>
    <x v="12"/>
    <m/>
    <s v="Direcção de Urbanismo"/>
    <x v="2"/>
    <m/>
    <x v="0"/>
    <x v="1"/>
    <x v="1"/>
    <x v="1"/>
    <x v="0"/>
    <x v="0"/>
    <x v="0"/>
    <x v="0"/>
    <x v="0"/>
    <x v="0"/>
    <x v="0"/>
    <s v="Direcção de Urbanismo"/>
    <x v="0"/>
    <x v="0"/>
    <x v="0"/>
    <x v="0"/>
    <x v="0"/>
    <x v="0"/>
    <x v="0"/>
    <x v="2"/>
    <x v="1"/>
    <x v="2"/>
    <x v="12"/>
    <x v="0"/>
    <m/>
  </r>
  <r>
    <x v="0"/>
    <n v="0"/>
    <n v="0"/>
    <n v="73000"/>
    <n v="0"/>
    <x v="5628"/>
    <x v="0"/>
    <x v="0"/>
    <x v="0"/>
    <s v="03.16.12"/>
    <x v="55"/>
    <x v="0"/>
    <x v="0"/>
    <s v="Direcção de Urbanismo"/>
    <s v="03.16.12"/>
    <s v="Direcção de Urbanismo"/>
    <s v="03.16.12"/>
    <x v="42"/>
    <x v="0"/>
    <x v="0"/>
    <x v="1"/>
    <x v="1"/>
    <x v="0"/>
    <x v="0"/>
    <x v="0"/>
    <x v="10"/>
    <s v="2025-11-??"/>
    <x v="3"/>
    <n v="73000"/>
    <x v="3"/>
    <n v="40000"/>
    <x v="1"/>
    <n v="0"/>
    <x v="608"/>
    <m/>
    <x v="0"/>
    <x v="12"/>
    <m/>
    <s v="Direcção de Urbanismo"/>
    <x v="2"/>
    <m/>
    <x v="0"/>
    <x v="1"/>
    <x v="1"/>
    <x v="1"/>
    <x v="0"/>
    <x v="0"/>
    <x v="0"/>
    <x v="0"/>
    <x v="0"/>
    <x v="0"/>
    <x v="0"/>
    <s v="Direcção de Urbanismo"/>
    <x v="0"/>
    <x v="0"/>
    <x v="0"/>
    <x v="0"/>
    <x v="0"/>
    <x v="0"/>
    <x v="0"/>
    <x v="2"/>
    <x v="1"/>
    <x v="2"/>
    <x v="12"/>
    <x v="0"/>
    <m/>
  </r>
  <r>
    <x v="0"/>
    <n v="0"/>
    <n v="0"/>
    <n v="73000"/>
    <n v="0"/>
    <x v="5628"/>
    <x v="0"/>
    <x v="0"/>
    <x v="0"/>
    <s v="03.16.12"/>
    <x v="55"/>
    <x v="0"/>
    <x v="0"/>
    <s v="Direcção de Urbanismo"/>
    <s v="03.16.12"/>
    <s v="Direcção de Urbanismo"/>
    <s v="03.16.12"/>
    <x v="42"/>
    <x v="0"/>
    <x v="0"/>
    <x v="1"/>
    <x v="1"/>
    <x v="0"/>
    <x v="0"/>
    <x v="0"/>
    <x v="11"/>
    <s v="2025-12-??"/>
    <x v="3"/>
    <n v="73000"/>
    <x v="3"/>
    <n v="40000"/>
    <x v="1"/>
    <n v="0"/>
    <x v="608"/>
    <m/>
    <x v="0"/>
    <x v="12"/>
    <m/>
    <s v="Direcção de Urbanismo"/>
    <x v="2"/>
    <m/>
    <x v="0"/>
    <x v="1"/>
    <x v="1"/>
    <x v="1"/>
    <x v="0"/>
    <x v="0"/>
    <x v="0"/>
    <x v="0"/>
    <x v="0"/>
    <x v="0"/>
    <x v="0"/>
    <s v="Direcção de Urbanismo"/>
    <x v="0"/>
    <x v="0"/>
    <x v="0"/>
    <x v="0"/>
    <x v="0"/>
    <x v="0"/>
    <x v="0"/>
    <x v="2"/>
    <x v="1"/>
    <x v="2"/>
    <x v="12"/>
    <x v="0"/>
    <m/>
  </r>
  <r>
    <x v="0"/>
    <n v="0"/>
    <n v="0"/>
    <n v="433820"/>
    <n v="0"/>
    <x v="5628"/>
    <x v="0"/>
    <x v="0"/>
    <x v="0"/>
    <s v="03.16.15"/>
    <x v="0"/>
    <x v="0"/>
    <x v="0"/>
    <s v="Direção Financeira"/>
    <s v="03.16.15"/>
    <s v="Direção Financeira"/>
    <s v="03.16.15"/>
    <x v="47"/>
    <x v="0"/>
    <x v="0"/>
    <x v="1"/>
    <x v="1"/>
    <x v="0"/>
    <x v="0"/>
    <x v="0"/>
    <x v="1"/>
    <s v="2025-01-??"/>
    <x v="0"/>
    <n v="433820"/>
    <x v="3"/>
    <n v="1090000"/>
    <x v="1"/>
    <n v="2000000"/>
    <x v="608"/>
    <m/>
    <x v="0"/>
    <x v="12"/>
    <m/>
    <s v="Direção Financeira"/>
    <x v="2"/>
    <m/>
    <x v="0"/>
    <x v="1"/>
    <x v="1"/>
    <x v="1"/>
    <x v="0"/>
    <x v="0"/>
    <x v="0"/>
    <x v="0"/>
    <x v="0"/>
    <x v="0"/>
    <x v="0"/>
    <s v="Direção Financeira"/>
    <x v="0"/>
    <x v="0"/>
    <x v="0"/>
    <x v="0"/>
    <x v="0"/>
    <x v="0"/>
    <x v="0"/>
    <x v="2"/>
    <x v="1"/>
    <x v="2"/>
    <x v="12"/>
    <x v="0"/>
    <m/>
  </r>
  <r>
    <x v="0"/>
    <n v="0"/>
    <n v="0"/>
    <n v="321662"/>
    <n v="0"/>
    <x v="5628"/>
    <x v="0"/>
    <x v="0"/>
    <x v="0"/>
    <s v="03.16.15"/>
    <x v="0"/>
    <x v="0"/>
    <x v="0"/>
    <s v="Direção Financeira"/>
    <s v="03.16.15"/>
    <s v="Direção Financeira"/>
    <s v="03.16.15"/>
    <x v="47"/>
    <x v="0"/>
    <x v="0"/>
    <x v="1"/>
    <x v="1"/>
    <x v="0"/>
    <x v="0"/>
    <x v="0"/>
    <x v="0"/>
    <s v="2025-02-??"/>
    <x v="0"/>
    <n v="321662"/>
    <x v="3"/>
    <n v="1090000"/>
    <x v="1"/>
    <n v="2000000"/>
    <x v="608"/>
    <m/>
    <x v="0"/>
    <x v="12"/>
    <m/>
    <s v="Direção Financeira"/>
    <x v="2"/>
    <m/>
    <x v="0"/>
    <x v="1"/>
    <x v="1"/>
    <x v="1"/>
    <x v="0"/>
    <x v="0"/>
    <x v="0"/>
    <x v="0"/>
    <x v="0"/>
    <x v="0"/>
    <x v="0"/>
    <s v="Direção Financeira"/>
    <x v="0"/>
    <x v="0"/>
    <x v="0"/>
    <x v="0"/>
    <x v="0"/>
    <x v="0"/>
    <x v="0"/>
    <x v="2"/>
    <x v="1"/>
    <x v="2"/>
    <x v="12"/>
    <x v="0"/>
    <m/>
  </r>
  <r>
    <x v="0"/>
    <n v="0"/>
    <n v="0"/>
    <n v="321662"/>
    <n v="0"/>
    <x v="5628"/>
    <x v="0"/>
    <x v="0"/>
    <x v="0"/>
    <s v="03.16.15"/>
    <x v="0"/>
    <x v="0"/>
    <x v="0"/>
    <s v="Direção Financeira"/>
    <s v="03.16.15"/>
    <s v="Direção Financeira"/>
    <s v="03.16.15"/>
    <x v="47"/>
    <x v="0"/>
    <x v="0"/>
    <x v="1"/>
    <x v="1"/>
    <x v="0"/>
    <x v="0"/>
    <x v="0"/>
    <x v="4"/>
    <s v="2025-03-??"/>
    <x v="0"/>
    <n v="321662"/>
    <x v="3"/>
    <n v="1090000"/>
    <x v="1"/>
    <n v="2000000"/>
    <x v="608"/>
    <m/>
    <x v="0"/>
    <x v="12"/>
    <m/>
    <s v="Direção Financeira"/>
    <x v="2"/>
    <m/>
    <x v="0"/>
    <x v="1"/>
    <x v="1"/>
    <x v="1"/>
    <x v="0"/>
    <x v="0"/>
    <x v="0"/>
    <x v="0"/>
    <x v="0"/>
    <x v="0"/>
    <x v="0"/>
    <s v="Direção Financeira"/>
    <x v="0"/>
    <x v="0"/>
    <x v="0"/>
    <x v="0"/>
    <x v="0"/>
    <x v="0"/>
    <x v="0"/>
    <x v="2"/>
    <x v="1"/>
    <x v="2"/>
    <x v="12"/>
    <x v="0"/>
    <m/>
  </r>
  <r>
    <x v="0"/>
    <n v="0"/>
    <n v="0"/>
    <n v="321662"/>
    <n v="0"/>
    <x v="5628"/>
    <x v="0"/>
    <x v="0"/>
    <x v="0"/>
    <s v="03.16.15"/>
    <x v="0"/>
    <x v="0"/>
    <x v="0"/>
    <s v="Direção Financeira"/>
    <s v="03.16.15"/>
    <s v="Direção Financeira"/>
    <s v="03.16.15"/>
    <x v="47"/>
    <x v="0"/>
    <x v="0"/>
    <x v="1"/>
    <x v="1"/>
    <x v="0"/>
    <x v="0"/>
    <x v="0"/>
    <x v="2"/>
    <s v="2025-04-??"/>
    <x v="1"/>
    <n v="321662"/>
    <x v="3"/>
    <n v="1090000"/>
    <x v="1"/>
    <n v="2000000"/>
    <x v="608"/>
    <m/>
    <x v="0"/>
    <x v="12"/>
    <m/>
    <s v="Direção Financeira"/>
    <x v="2"/>
    <m/>
    <x v="0"/>
    <x v="1"/>
    <x v="1"/>
    <x v="1"/>
    <x v="0"/>
    <x v="0"/>
    <x v="0"/>
    <x v="0"/>
    <x v="0"/>
    <x v="0"/>
    <x v="0"/>
    <s v="Direção Financeira"/>
    <x v="0"/>
    <x v="0"/>
    <x v="0"/>
    <x v="0"/>
    <x v="0"/>
    <x v="0"/>
    <x v="0"/>
    <x v="2"/>
    <x v="1"/>
    <x v="2"/>
    <x v="12"/>
    <x v="0"/>
    <m/>
  </r>
  <r>
    <x v="0"/>
    <n v="0"/>
    <n v="0"/>
    <n v="319229"/>
    <n v="0"/>
    <x v="5628"/>
    <x v="0"/>
    <x v="0"/>
    <x v="0"/>
    <s v="03.16.15"/>
    <x v="0"/>
    <x v="0"/>
    <x v="0"/>
    <s v="Direção Financeira"/>
    <s v="03.16.15"/>
    <s v="Direção Financeira"/>
    <s v="03.16.15"/>
    <x v="47"/>
    <x v="0"/>
    <x v="0"/>
    <x v="1"/>
    <x v="1"/>
    <x v="0"/>
    <x v="0"/>
    <x v="0"/>
    <x v="3"/>
    <s v="2025-05-??"/>
    <x v="1"/>
    <n v="319229"/>
    <x v="3"/>
    <n v="1090000"/>
    <x v="1"/>
    <n v="2000000"/>
    <x v="608"/>
    <m/>
    <x v="0"/>
    <x v="12"/>
    <m/>
    <s v="Direção Financeira"/>
    <x v="2"/>
    <m/>
    <x v="0"/>
    <x v="1"/>
    <x v="1"/>
    <x v="1"/>
    <x v="0"/>
    <x v="0"/>
    <x v="0"/>
    <x v="0"/>
    <x v="0"/>
    <x v="0"/>
    <x v="0"/>
    <s v="Direção Financeira"/>
    <x v="0"/>
    <x v="0"/>
    <x v="0"/>
    <x v="0"/>
    <x v="0"/>
    <x v="0"/>
    <x v="0"/>
    <x v="2"/>
    <x v="1"/>
    <x v="2"/>
    <x v="12"/>
    <x v="0"/>
    <m/>
  </r>
  <r>
    <x v="0"/>
    <n v="0"/>
    <n v="0"/>
    <n v="325404"/>
    <n v="0"/>
    <x v="5628"/>
    <x v="0"/>
    <x v="0"/>
    <x v="0"/>
    <s v="03.16.15"/>
    <x v="0"/>
    <x v="0"/>
    <x v="0"/>
    <s v="Direção Financeira"/>
    <s v="03.16.15"/>
    <s v="Direção Financeira"/>
    <s v="03.16.15"/>
    <x v="47"/>
    <x v="0"/>
    <x v="0"/>
    <x v="1"/>
    <x v="1"/>
    <x v="0"/>
    <x v="0"/>
    <x v="0"/>
    <x v="5"/>
    <s v="2025-06-??"/>
    <x v="1"/>
    <n v="325404"/>
    <x v="3"/>
    <n v="1090000"/>
    <x v="1"/>
    <n v="2000000"/>
    <x v="608"/>
    <m/>
    <x v="0"/>
    <x v="12"/>
    <m/>
    <s v="Direção Financeira"/>
    <x v="2"/>
    <m/>
    <x v="0"/>
    <x v="1"/>
    <x v="1"/>
    <x v="1"/>
    <x v="0"/>
    <x v="0"/>
    <x v="0"/>
    <x v="0"/>
    <x v="0"/>
    <x v="0"/>
    <x v="0"/>
    <s v="Direção Financeira"/>
    <x v="0"/>
    <x v="0"/>
    <x v="0"/>
    <x v="0"/>
    <x v="0"/>
    <x v="0"/>
    <x v="0"/>
    <x v="2"/>
    <x v="1"/>
    <x v="2"/>
    <x v="12"/>
    <x v="0"/>
    <m/>
  </r>
  <r>
    <x v="0"/>
    <n v="0"/>
    <n v="0"/>
    <n v="329662"/>
    <n v="0"/>
    <x v="5628"/>
    <x v="0"/>
    <x v="0"/>
    <x v="0"/>
    <s v="03.16.15"/>
    <x v="0"/>
    <x v="0"/>
    <x v="0"/>
    <s v="Direção Financeira"/>
    <s v="03.16.15"/>
    <s v="Direção Financeira"/>
    <s v="03.16.15"/>
    <x v="47"/>
    <x v="0"/>
    <x v="0"/>
    <x v="1"/>
    <x v="1"/>
    <x v="0"/>
    <x v="0"/>
    <x v="0"/>
    <x v="6"/>
    <s v="2025-07-??"/>
    <x v="2"/>
    <n v="329662"/>
    <x v="3"/>
    <n v="1090000"/>
    <x v="1"/>
    <n v="2000000"/>
    <x v="608"/>
    <m/>
    <x v="0"/>
    <x v="12"/>
    <m/>
    <s v="Direção Financeira"/>
    <x v="2"/>
    <m/>
    <x v="0"/>
    <x v="1"/>
    <x v="1"/>
    <x v="1"/>
    <x v="0"/>
    <x v="0"/>
    <x v="0"/>
    <x v="0"/>
    <x v="0"/>
    <x v="0"/>
    <x v="0"/>
    <s v="Direção Financeira"/>
    <x v="0"/>
    <x v="0"/>
    <x v="0"/>
    <x v="0"/>
    <x v="0"/>
    <x v="0"/>
    <x v="0"/>
    <x v="2"/>
    <x v="1"/>
    <x v="2"/>
    <x v="12"/>
    <x v="0"/>
    <m/>
  </r>
  <r>
    <x v="0"/>
    <n v="0"/>
    <n v="0"/>
    <n v="329662"/>
    <n v="0"/>
    <x v="5628"/>
    <x v="0"/>
    <x v="0"/>
    <x v="0"/>
    <s v="03.16.15"/>
    <x v="0"/>
    <x v="0"/>
    <x v="0"/>
    <s v="Direção Financeira"/>
    <s v="03.16.15"/>
    <s v="Direção Financeira"/>
    <s v="03.16.15"/>
    <x v="47"/>
    <x v="0"/>
    <x v="0"/>
    <x v="1"/>
    <x v="1"/>
    <x v="0"/>
    <x v="0"/>
    <x v="0"/>
    <x v="7"/>
    <s v="2025-08-??"/>
    <x v="2"/>
    <n v="329662"/>
    <x v="3"/>
    <n v="1090000"/>
    <x v="1"/>
    <n v="2000000"/>
    <x v="608"/>
    <m/>
    <x v="0"/>
    <x v="12"/>
    <m/>
    <s v="Direção Financeira"/>
    <x v="2"/>
    <m/>
    <x v="0"/>
    <x v="1"/>
    <x v="1"/>
    <x v="1"/>
    <x v="0"/>
    <x v="0"/>
    <x v="0"/>
    <x v="0"/>
    <x v="0"/>
    <x v="0"/>
    <x v="0"/>
    <s v="Direção Financeira"/>
    <x v="0"/>
    <x v="0"/>
    <x v="0"/>
    <x v="0"/>
    <x v="0"/>
    <x v="0"/>
    <x v="0"/>
    <x v="2"/>
    <x v="1"/>
    <x v="2"/>
    <x v="12"/>
    <x v="0"/>
    <m/>
  </r>
  <r>
    <x v="0"/>
    <n v="0"/>
    <n v="0"/>
    <n v="329662"/>
    <n v="0"/>
    <x v="5628"/>
    <x v="0"/>
    <x v="0"/>
    <x v="0"/>
    <s v="03.16.15"/>
    <x v="0"/>
    <x v="0"/>
    <x v="0"/>
    <s v="Direção Financeira"/>
    <s v="03.16.15"/>
    <s v="Direção Financeira"/>
    <s v="03.16.15"/>
    <x v="47"/>
    <x v="0"/>
    <x v="0"/>
    <x v="1"/>
    <x v="1"/>
    <x v="0"/>
    <x v="0"/>
    <x v="0"/>
    <x v="8"/>
    <s v="2025-09-??"/>
    <x v="2"/>
    <n v="329662"/>
    <x v="3"/>
    <n v="1090000"/>
    <x v="1"/>
    <n v="2000000"/>
    <x v="608"/>
    <m/>
    <x v="0"/>
    <x v="12"/>
    <m/>
    <s v="Direção Financeira"/>
    <x v="2"/>
    <m/>
    <x v="0"/>
    <x v="1"/>
    <x v="1"/>
    <x v="1"/>
    <x v="0"/>
    <x v="0"/>
    <x v="0"/>
    <x v="0"/>
    <x v="0"/>
    <x v="0"/>
    <x v="0"/>
    <s v="Direção Financeira"/>
    <x v="0"/>
    <x v="0"/>
    <x v="0"/>
    <x v="0"/>
    <x v="0"/>
    <x v="0"/>
    <x v="0"/>
    <x v="2"/>
    <x v="1"/>
    <x v="2"/>
    <x v="12"/>
    <x v="0"/>
    <m/>
  </r>
  <r>
    <x v="0"/>
    <n v="0"/>
    <n v="0"/>
    <n v="329662"/>
    <n v="0"/>
    <x v="5628"/>
    <x v="0"/>
    <x v="0"/>
    <x v="0"/>
    <s v="03.16.15"/>
    <x v="0"/>
    <x v="0"/>
    <x v="0"/>
    <s v="Direção Financeira"/>
    <s v="03.16.15"/>
    <s v="Direção Financeira"/>
    <s v="03.16.15"/>
    <x v="47"/>
    <x v="0"/>
    <x v="0"/>
    <x v="1"/>
    <x v="1"/>
    <x v="0"/>
    <x v="0"/>
    <x v="0"/>
    <x v="9"/>
    <s v="2025-10-??"/>
    <x v="3"/>
    <n v="329662"/>
    <x v="3"/>
    <n v="1090000"/>
    <x v="1"/>
    <n v="2000000"/>
    <x v="608"/>
    <m/>
    <x v="0"/>
    <x v="12"/>
    <m/>
    <s v="Direção Financeira"/>
    <x v="2"/>
    <m/>
    <x v="0"/>
    <x v="1"/>
    <x v="1"/>
    <x v="1"/>
    <x v="0"/>
    <x v="0"/>
    <x v="0"/>
    <x v="0"/>
    <x v="0"/>
    <x v="0"/>
    <x v="0"/>
    <s v="Direção Financeira"/>
    <x v="0"/>
    <x v="0"/>
    <x v="0"/>
    <x v="0"/>
    <x v="0"/>
    <x v="0"/>
    <x v="0"/>
    <x v="2"/>
    <x v="1"/>
    <x v="2"/>
    <x v="12"/>
    <x v="0"/>
    <m/>
  </r>
  <r>
    <x v="0"/>
    <n v="0"/>
    <n v="0"/>
    <n v="329662"/>
    <n v="0"/>
    <x v="5628"/>
    <x v="0"/>
    <x v="0"/>
    <x v="0"/>
    <s v="03.16.15"/>
    <x v="0"/>
    <x v="0"/>
    <x v="0"/>
    <s v="Direção Financeira"/>
    <s v="03.16.15"/>
    <s v="Direção Financeira"/>
    <s v="03.16.15"/>
    <x v="47"/>
    <x v="0"/>
    <x v="0"/>
    <x v="1"/>
    <x v="1"/>
    <x v="0"/>
    <x v="0"/>
    <x v="0"/>
    <x v="10"/>
    <s v="2025-11-??"/>
    <x v="3"/>
    <n v="329662"/>
    <x v="3"/>
    <n v="1090000"/>
    <x v="1"/>
    <n v="2000000"/>
    <x v="608"/>
    <m/>
    <x v="0"/>
    <x v="12"/>
    <m/>
    <s v="Direção Financeira"/>
    <x v="2"/>
    <m/>
    <x v="0"/>
    <x v="1"/>
    <x v="1"/>
    <x v="1"/>
    <x v="0"/>
    <x v="0"/>
    <x v="0"/>
    <x v="0"/>
    <x v="0"/>
    <x v="0"/>
    <x v="0"/>
    <s v="Direção Financeira"/>
    <x v="0"/>
    <x v="0"/>
    <x v="0"/>
    <x v="0"/>
    <x v="0"/>
    <x v="0"/>
    <x v="0"/>
    <x v="2"/>
    <x v="1"/>
    <x v="2"/>
    <x v="12"/>
    <x v="0"/>
    <m/>
  </r>
  <r>
    <x v="0"/>
    <n v="0"/>
    <n v="0"/>
    <n v="329662"/>
    <n v="0"/>
    <x v="5628"/>
    <x v="0"/>
    <x v="0"/>
    <x v="0"/>
    <s v="03.16.15"/>
    <x v="0"/>
    <x v="0"/>
    <x v="0"/>
    <s v="Direção Financeira"/>
    <s v="03.16.15"/>
    <s v="Direção Financeira"/>
    <s v="03.16.15"/>
    <x v="47"/>
    <x v="0"/>
    <x v="0"/>
    <x v="1"/>
    <x v="1"/>
    <x v="0"/>
    <x v="0"/>
    <x v="0"/>
    <x v="11"/>
    <s v="2025-12-??"/>
    <x v="3"/>
    <n v="329662"/>
    <x v="3"/>
    <n v="1090000"/>
    <x v="1"/>
    <n v="2000000"/>
    <x v="608"/>
    <m/>
    <x v="0"/>
    <x v="12"/>
    <m/>
    <s v="Direção Financeira"/>
    <x v="2"/>
    <m/>
    <x v="0"/>
    <x v="1"/>
    <x v="1"/>
    <x v="1"/>
    <x v="0"/>
    <x v="0"/>
    <x v="0"/>
    <x v="0"/>
    <x v="0"/>
    <x v="0"/>
    <x v="0"/>
    <s v="Direção Financeira"/>
    <x v="0"/>
    <x v="0"/>
    <x v="0"/>
    <x v="0"/>
    <x v="0"/>
    <x v="0"/>
    <x v="0"/>
    <x v="2"/>
    <x v="1"/>
    <x v="2"/>
    <x v="12"/>
    <x v="0"/>
    <m/>
  </r>
  <r>
    <x v="0"/>
    <n v="0"/>
    <n v="0"/>
    <n v="81688"/>
    <n v="0"/>
    <x v="5628"/>
    <x v="0"/>
    <x v="0"/>
    <x v="0"/>
    <s v="03.16.15"/>
    <x v="0"/>
    <x v="0"/>
    <x v="0"/>
    <s v="Direção Financeira"/>
    <s v="03.16.15"/>
    <s v="Direção Financeira"/>
    <s v="03.16.15"/>
    <x v="12"/>
    <x v="0"/>
    <x v="0"/>
    <x v="1"/>
    <x v="0"/>
    <x v="0"/>
    <x v="0"/>
    <x v="0"/>
    <x v="1"/>
    <s v="2025-01-??"/>
    <x v="0"/>
    <n v="81688"/>
    <x v="3"/>
    <n v="1030000"/>
    <x v="1"/>
    <n v="0"/>
    <x v="608"/>
    <m/>
    <x v="0"/>
    <x v="12"/>
    <m/>
    <s v="Direção Financeira"/>
    <x v="2"/>
    <m/>
    <x v="0"/>
    <x v="1"/>
    <x v="1"/>
    <x v="1"/>
    <x v="0"/>
    <x v="0"/>
    <x v="0"/>
    <x v="0"/>
    <x v="0"/>
    <x v="0"/>
    <x v="0"/>
    <s v="Direção Financeira"/>
    <x v="0"/>
    <x v="0"/>
    <x v="0"/>
    <x v="0"/>
    <x v="0"/>
    <x v="0"/>
    <x v="0"/>
    <x v="2"/>
    <x v="1"/>
    <x v="2"/>
    <x v="12"/>
    <x v="0"/>
    <m/>
  </r>
  <r>
    <x v="0"/>
    <n v="0"/>
    <n v="0"/>
    <n v="62201"/>
    <n v="0"/>
    <x v="5628"/>
    <x v="0"/>
    <x v="0"/>
    <x v="0"/>
    <s v="03.16.15"/>
    <x v="0"/>
    <x v="0"/>
    <x v="0"/>
    <s v="Direção Financeira"/>
    <s v="03.16.15"/>
    <s v="Direção Financeira"/>
    <s v="03.16.15"/>
    <x v="12"/>
    <x v="0"/>
    <x v="0"/>
    <x v="1"/>
    <x v="0"/>
    <x v="0"/>
    <x v="0"/>
    <x v="0"/>
    <x v="0"/>
    <s v="2025-02-??"/>
    <x v="0"/>
    <n v="62201"/>
    <x v="3"/>
    <n v="1030000"/>
    <x v="1"/>
    <n v="0"/>
    <x v="608"/>
    <m/>
    <x v="0"/>
    <x v="12"/>
    <m/>
    <s v="Direção Financeira"/>
    <x v="2"/>
    <m/>
    <x v="0"/>
    <x v="1"/>
    <x v="1"/>
    <x v="1"/>
    <x v="0"/>
    <x v="0"/>
    <x v="0"/>
    <x v="0"/>
    <x v="0"/>
    <x v="0"/>
    <x v="0"/>
    <s v="Direção Financeira"/>
    <x v="0"/>
    <x v="0"/>
    <x v="0"/>
    <x v="0"/>
    <x v="0"/>
    <x v="0"/>
    <x v="0"/>
    <x v="2"/>
    <x v="1"/>
    <x v="2"/>
    <x v="12"/>
    <x v="0"/>
    <m/>
  </r>
  <r>
    <x v="0"/>
    <n v="0"/>
    <n v="0"/>
    <n v="386095"/>
    <n v="0"/>
    <x v="5628"/>
    <x v="0"/>
    <x v="0"/>
    <x v="0"/>
    <s v="03.16.15"/>
    <x v="0"/>
    <x v="0"/>
    <x v="0"/>
    <s v="Direção Financeira"/>
    <s v="03.16.15"/>
    <s v="Direção Financeira"/>
    <s v="03.16.15"/>
    <x v="12"/>
    <x v="0"/>
    <x v="0"/>
    <x v="1"/>
    <x v="0"/>
    <x v="0"/>
    <x v="0"/>
    <x v="0"/>
    <x v="4"/>
    <s v="2025-03-??"/>
    <x v="0"/>
    <n v="386095"/>
    <x v="3"/>
    <n v="1030000"/>
    <x v="1"/>
    <n v="0"/>
    <x v="608"/>
    <m/>
    <x v="0"/>
    <x v="12"/>
    <m/>
    <s v="Direção Financeira"/>
    <x v="2"/>
    <m/>
    <x v="0"/>
    <x v="1"/>
    <x v="1"/>
    <x v="1"/>
    <x v="0"/>
    <x v="0"/>
    <x v="0"/>
    <x v="0"/>
    <x v="0"/>
    <x v="0"/>
    <x v="0"/>
    <s v="Direção Financeira"/>
    <x v="0"/>
    <x v="0"/>
    <x v="0"/>
    <x v="0"/>
    <x v="0"/>
    <x v="0"/>
    <x v="0"/>
    <x v="2"/>
    <x v="1"/>
    <x v="2"/>
    <x v="12"/>
    <x v="0"/>
    <m/>
  </r>
  <r>
    <x v="0"/>
    <n v="0"/>
    <n v="0"/>
    <n v="20550"/>
    <n v="0"/>
    <x v="5628"/>
    <x v="0"/>
    <x v="0"/>
    <x v="0"/>
    <s v="03.16.15"/>
    <x v="0"/>
    <x v="0"/>
    <x v="0"/>
    <s v="Direção Financeira"/>
    <s v="03.16.15"/>
    <s v="Direção Financeira"/>
    <s v="03.16.15"/>
    <x v="12"/>
    <x v="0"/>
    <x v="0"/>
    <x v="1"/>
    <x v="0"/>
    <x v="0"/>
    <x v="0"/>
    <x v="0"/>
    <x v="2"/>
    <s v="2025-04-??"/>
    <x v="1"/>
    <n v="20550"/>
    <x v="3"/>
    <n v="1030000"/>
    <x v="1"/>
    <n v="0"/>
    <x v="608"/>
    <m/>
    <x v="0"/>
    <x v="12"/>
    <m/>
    <s v="Direção Financeira"/>
    <x v="2"/>
    <m/>
    <x v="0"/>
    <x v="1"/>
    <x v="1"/>
    <x v="1"/>
    <x v="0"/>
    <x v="0"/>
    <x v="0"/>
    <x v="0"/>
    <x v="0"/>
    <x v="0"/>
    <x v="0"/>
    <s v="Direção Financeira"/>
    <x v="0"/>
    <x v="0"/>
    <x v="0"/>
    <x v="0"/>
    <x v="0"/>
    <x v="0"/>
    <x v="0"/>
    <x v="2"/>
    <x v="1"/>
    <x v="2"/>
    <x v="12"/>
    <x v="0"/>
    <m/>
  </r>
  <r>
    <x v="0"/>
    <n v="0"/>
    <n v="0"/>
    <n v="199909"/>
    <n v="0"/>
    <x v="5628"/>
    <x v="0"/>
    <x v="0"/>
    <x v="0"/>
    <s v="03.16.15"/>
    <x v="0"/>
    <x v="0"/>
    <x v="0"/>
    <s v="Direção Financeira"/>
    <s v="03.16.15"/>
    <s v="Direção Financeira"/>
    <s v="03.16.15"/>
    <x v="12"/>
    <x v="0"/>
    <x v="0"/>
    <x v="1"/>
    <x v="0"/>
    <x v="0"/>
    <x v="0"/>
    <x v="0"/>
    <x v="3"/>
    <s v="2025-05-??"/>
    <x v="1"/>
    <n v="199909"/>
    <x v="3"/>
    <n v="1030000"/>
    <x v="1"/>
    <n v="0"/>
    <x v="608"/>
    <m/>
    <x v="0"/>
    <x v="12"/>
    <m/>
    <s v="Direção Financeira"/>
    <x v="2"/>
    <m/>
    <x v="0"/>
    <x v="1"/>
    <x v="1"/>
    <x v="1"/>
    <x v="0"/>
    <x v="0"/>
    <x v="0"/>
    <x v="0"/>
    <x v="0"/>
    <x v="0"/>
    <x v="0"/>
    <s v="Direção Financeira"/>
    <x v="0"/>
    <x v="0"/>
    <x v="0"/>
    <x v="0"/>
    <x v="0"/>
    <x v="0"/>
    <x v="0"/>
    <x v="2"/>
    <x v="1"/>
    <x v="2"/>
    <x v="12"/>
    <x v="0"/>
    <m/>
  </r>
  <r>
    <x v="0"/>
    <n v="0"/>
    <n v="0"/>
    <n v="228510"/>
    <n v="0"/>
    <x v="5628"/>
    <x v="0"/>
    <x v="0"/>
    <x v="0"/>
    <s v="03.16.15"/>
    <x v="0"/>
    <x v="0"/>
    <x v="0"/>
    <s v="Direção Financeira"/>
    <s v="03.16.15"/>
    <s v="Direção Financeira"/>
    <s v="03.16.15"/>
    <x v="12"/>
    <x v="0"/>
    <x v="0"/>
    <x v="1"/>
    <x v="0"/>
    <x v="0"/>
    <x v="0"/>
    <x v="0"/>
    <x v="5"/>
    <s v="2025-06-??"/>
    <x v="1"/>
    <n v="228510"/>
    <x v="3"/>
    <n v="1030000"/>
    <x v="1"/>
    <n v="0"/>
    <x v="608"/>
    <m/>
    <x v="0"/>
    <x v="12"/>
    <m/>
    <s v="Direção Financeira"/>
    <x v="2"/>
    <m/>
    <x v="0"/>
    <x v="1"/>
    <x v="1"/>
    <x v="1"/>
    <x v="0"/>
    <x v="0"/>
    <x v="0"/>
    <x v="0"/>
    <x v="0"/>
    <x v="0"/>
    <x v="0"/>
    <s v="Direção Financeira"/>
    <x v="0"/>
    <x v="0"/>
    <x v="0"/>
    <x v="0"/>
    <x v="0"/>
    <x v="0"/>
    <x v="0"/>
    <x v="2"/>
    <x v="1"/>
    <x v="2"/>
    <x v="12"/>
    <x v="0"/>
    <m/>
  </r>
  <r>
    <x v="0"/>
    <n v="0"/>
    <n v="0"/>
    <n v="107817"/>
    <n v="0"/>
    <x v="5628"/>
    <x v="0"/>
    <x v="0"/>
    <x v="0"/>
    <s v="03.16.15"/>
    <x v="0"/>
    <x v="0"/>
    <x v="0"/>
    <s v="Direção Financeira"/>
    <s v="03.16.15"/>
    <s v="Direção Financeira"/>
    <s v="03.16.15"/>
    <x v="12"/>
    <x v="0"/>
    <x v="0"/>
    <x v="1"/>
    <x v="0"/>
    <x v="0"/>
    <x v="0"/>
    <x v="0"/>
    <x v="6"/>
    <s v="2025-07-??"/>
    <x v="2"/>
    <n v="107817"/>
    <x v="3"/>
    <n v="1030000"/>
    <x v="1"/>
    <n v="0"/>
    <x v="608"/>
    <m/>
    <x v="0"/>
    <x v="12"/>
    <m/>
    <s v="Direção Financeira"/>
    <x v="2"/>
    <m/>
    <x v="0"/>
    <x v="1"/>
    <x v="1"/>
    <x v="1"/>
    <x v="0"/>
    <x v="0"/>
    <x v="0"/>
    <x v="0"/>
    <x v="0"/>
    <x v="0"/>
    <x v="0"/>
    <s v="Direção Financeira"/>
    <x v="0"/>
    <x v="0"/>
    <x v="0"/>
    <x v="0"/>
    <x v="0"/>
    <x v="0"/>
    <x v="0"/>
    <x v="2"/>
    <x v="1"/>
    <x v="2"/>
    <x v="12"/>
    <x v="0"/>
    <m/>
  </r>
  <r>
    <x v="0"/>
    <n v="0"/>
    <n v="0"/>
    <n v="172236"/>
    <n v="0"/>
    <x v="5628"/>
    <x v="0"/>
    <x v="0"/>
    <x v="0"/>
    <s v="03.16.15"/>
    <x v="0"/>
    <x v="0"/>
    <x v="0"/>
    <s v="Direção Financeira"/>
    <s v="03.16.15"/>
    <s v="Direção Financeira"/>
    <s v="03.16.15"/>
    <x v="12"/>
    <x v="0"/>
    <x v="0"/>
    <x v="1"/>
    <x v="0"/>
    <x v="0"/>
    <x v="0"/>
    <x v="0"/>
    <x v="7"/>
    <s v="2025-08-??"/>
    <x v="2"/>
    <n v="172236"/>
    <x v="3"/>
    <n v="1030000"/>
    <x v="1"/>
    <n v="0"/>
    <x v="608"/>
    <m/>
    <x v="0"/>
    <x v="12"/>
    <m/>
    <s v="Direção Financeira"/>
    <x v="2"/>
    <m/>
    <x v="0"/>
    <x v="1"/>
    <x v="1"/>
    <x v="1"/>
    <x v="0"/>
    <x v="0"/>
    <x v="0"/>
    <x v="0"/>
    <x v="0"/>
    <x v="0"/>
    <x v="0"/>
    <s v="Direção Financeira"/>
    <x v="0"/>
    <x v="0"/>
    <x v="0"/>
    <x v="0"/>
    <x v="0"/>
    <x v="0"/>
    <x v="0"/>
    <x v="2"/>
    <x v="1"/>
    <x v="2"/>
    <x v="12"/>
    <x v="0"/>
    <m/>
  </r>
  <r>
    <x v="0"/>
    <n v="0"/>
    <n v="0"/>
    <n v="101040"/>
    <n v="0"/>
    <x v="5628"/>
    <x v="0"/>
    <x v="0"/>
    <x v="0"/>
    <s v="03.16.15"/>
    <x v="0"/>
    <x v="0"/>
    <x v="0"/>
    <s v="Direção Financeira"/>
    <s v="03.16.15"/>
    <s v="Direção Financeira"/>
    <s v="03.16.15"/>
    <x v="12"/>
    <x v="0"/>
    <x v="0"/>
    <x v="1"/>
    <x v="0"/>
    <x v="0"/>
    <x v="0"/>
    <x v="0"/>
    <x v="9"/>
    <s v="2025-10-??"/>
    <x v="3"/>
    <n v="101040"/>
    <x v="3"/>
    <n v="1030000"/>
    <x v="1"/>
    <n v="0"/>
    <x v="608"/>
    <m/>
    <x v="0"/>
    <x v="12"/>
    <m/>
    <s v="Direção Financeira"/>
    <x v="2"/>
    <m/>
    <x v="0"/>
    <x v="1"/>
    <x v="1"/>
    <x v="1"/>
    <x v="0"/>
    <x v="0"/>
    <x v="0"/>
    <x v="0"/>
    <x v="0"/>
    <x v="0"/>
    <x v="0"/>
    <s v="Direção Financeira"/>
    <x v="0"/>
    <x v="0"/>
    <x v="0"/>
    <x v="0"/>
    <x v="0"/>
    <x v="0"/>
    <x v="0"/>
    <x v="2"/>
    <x v="1"/>
    <x v="2"/>
    <x v="12"/>
    <x v="0"/>
    <m/>
  </r>
  <r>
    <x v="0"/>
    <n v="0"/>
    <n v="0"/>
    <n v="396650"/>
    <n v="0"/>
    <x v="5628"/>
    <x v="0"/>
    <x v="0"/>
    <x v="0"/>
    <s v="03.16.15"/>
    <x v="0"/>
    <x v="0"/>
    <x v="0"/>
    <s v="Direção Financeira"/>
    <s v="03.16.15"/>
    <s v="Direção Financeira"/>
    <s v="03.16.15"/>
    <x v="12"/>
    <x v="0"/>
    <x v="0"/>
    <x v="1"/>
    <x v="0"/>
    <x v="0"/>
    <x v="0"/>
    <x v="0"/>
    <x v="10"/>
    <s v="2025-11-??"/>
    <x v="3"/>
    <n v="396650"/>
    <x v="3"/>
    <n v="1030000"/>
    <x v="1"/>
    <n v="0"/>
    <x v="608"/>
    <m/>
    <x v="0"/>
    <x v="12"/>
    <m/>
    <s v="Direção Financeira"/>
    <x v="2"/>
    <m/>
    <x v="0"/>
    <x v="1"/>
    <x v="1"/>
    <x v="1"/>
    <x v="0"/>
    <x v="0"/>
    <x v="0"/>
    <x v="0"/>
    <x v="0"/>
    <x v="0"/>
    <x v="0"/>
    <s v="Direção Financeira"/>
    <x v="0"/>
    <x v="0"/>
    <x v="0"/>
    <x v="0"/>
    <x v="0"/>
    <x v="0"/>
    <x v="0"/>
    <x v="2"/>
    <x v="1"/>
    <x v="2"/>
    <x v="12"/>
    <x v="0"/>
    <m/>
  </r>
  <r>
    <x v="0"/>
    <n v="0"/>
    <n v="0"/>
    <n v="2800"/>
    <n v="0"/>
    <x v="5628"/>
    <x v="0"/>
    <x v="0"/>
    <x v="0"/>
    <s v="03.16.25"/>
    <x v="21"/>
    <x v="0"/>
    <x v="0"/>
    <s v="Direção dos  Recursos Humanos"/>
    <s v="03.16.25"/>
    <s v="Direção dos  Recursos Humanos"/>
    <s v="03.16.25"/>
    <x v="45"/>
    <x v="0"/>
    <x v="0"/>
    <x v="1"/>
    <x v="0"/>
    <x v="0"/>
    <x v="0"/>
    <x v="0"/>
    <x v="1"/>
    <s v="2025-01-??"/>
    <x v="0"/>
    <n v="2800"/>
    <x v="3"/>
    <n v="0"/>
    <x v="1"/>
    <n v="0"/>
    <x v="608"/>
    <m/>
    <x v="0"/>
    <x v="12"/>
    <m/>
    <s v="Direção dos  Recursos Humanos"/>
    <x v="2"/>
    <m/>
    <x v="0"/>
    <x v="1"/>
    <x v="1"/>
    <x v="1"/>
    <x v="0"/>
    <x v="0"/>
    <x v="0"/>
    <x v="0"/>
    <x v="0"/>
    <x v="0"/>
    <x v="0"/>
    <s v="Direção dos  Recursos Humanos"/>
    <x v="0"/>
    <x v="0"/>
    <x v="0"/>
    <x v="0"/>
    <x v="0"/>
    <x v="0"/>
    <x v="0"/>
    <x v="2"/>
    <x v="1"/>
    <x v="2"/>
    <x v="12"/>
    <x v="0"/>
    <m/>
  </r>
  <r>
    <x v="0"/>
    <n v="0"/>
    <n v="0"/>
    <n v="5200"/>
    <n v="0"/>
    <x v="5628"/>
    <x v="0"/>
    <x v="0"/>
    <x v="0"/>
    <s v="03.16.25"/>
    <x v="21"/>
    <x v="0"/>
    <x v="0"/>
    <s v="Direção dos  Recursos Humanos"/>
    <s v="03.16.25"/>
    <s v="Direção dos  Recursos Humanos"/>
    <s v="03.16.25"/>
    <x v="45"/>
    <x v="0"/>
    <x v="0"/>
    <x v="1"/>
    <x v="0"/>
    <x v="0"/>
    <x v="0"/>
    <x v="0"/>
    <x v="0"/>
    <s v="2025-02-??"/>
    <x v="0"/>
    <n v="5200"/>
    <x v="3"/>
    <n v="0"/>
    <x v="1"/>
    <n v="0"/>
    <x v="608"/>
    <m/>
    <x v="0"/>
    <x v="12"/>
    <m/>
    <s v="Direção dos  Recursos Humanos"/>
    <x v="2"/>
    <m/>
    <x v="0"/>
    <x v="1"/>
    <x v="1"/>
    <x v="1"/>
    <x v="0"/>
    <x v="0"/>
    <x v="0"/>
    <x v="0"/>
    <x v="0"/>
    <x v="0"/>
    <x v="0"/>
    <s v="Direção dos  Recursos Humanos"/>
    <x v="0"/>
    <x v="0"/>
    <x v="0"/>
    <x v="0"/>
    <x v="0"/>
    <x v="0"/>
    <x v="0"/>
    <x v="2"/>
    <x v="1"/>
    <x v="2"/>
    <x v="12"/>
    <x v="0"/>
    <m/>
  </r>
  <r>
    <x v="0"/>
    <n v="0"/>
    <n v="0"/>
    <n v="2600"/>
    <n v="0"/>
    <x v="5628"/>
    <x v="0"/>
    <x v="0"/>
    <x v="0"/>
    <s v="03.16.25"/>
    <x v="21"/>
    <x v="0"/>
    <x v="0"/>
    <s v="Direção dos  Recursos Humanos"/>
    <s v="03.16.25"/>
    <s v="Direção dos  Recursos Humanos"/>
    <s v="03.16.25"/>
    <x v="45"/>
    <x v="0"/>
    <x v="0"/>
    <x v="1"/>
    <x v="0"/>
    <x v="0"/>
    <x v="0"/>
    <x v="0"/>
    <x v="4"/>
    <s v="2025-03-??"/>
    <x v="0"/>
    <n v="2600"/>
    <x v="3"/>
    <n v="0"/>
    <x v="1"/>
    <n v="0"/>
    <x v="608"/>
    <m/>
    <x v="0"/>
    <x v="12"/>
    <m/>
    <s v="Direção dos  Recursos Humanos"/>
    <x v="2"/>
    <m/>
    <x v="0"/>
    <x v="1"/>
    <x v="1"/>
    <x v="1"/>
    <x v="0"/>
    <x v="0"/>
    <x v="0"/>
    <x v="0"/>
    <x v="0"/>
    <x v="0"/>
    <x v="0"/>
    <s v="Direção dos  Recursos Humanos"/>
    <x v="0"/>
    <x v="0"/>
    <x v="0"/>
    <x v="0"/>
    <x v="0"/>
    <x v="0"/>
    <x v="0"/>
    <x v="2"/>
    <x v="1"/>
    <x v="2"/>
    <x v="12"/>
    <x v="0"/>
    <m/>
  </r>
  <r>
    <x v="0"/>
    <n v="0"/>
    <n v="0"/>
    <n v="5400"/>
    <n v="0"/>
    <x v="5628"/>
    <x v="0"/>
    <x v="0"/>
    <x v="0"/>
    <s v="03.16.25"/>
    <x v="21"/>
    <x v="0"/>
    <x v="0"/>
    <s v="Direção dos  Recursos Humanos"/>
    <s v="03.16.25"/>
    <s v="Direção dos  Recursos Humanos"/>
    <s v="03.16.25"/>
    <x v="45"/>
    <x v="0"/>
    <x v="0"/>
    <x v="1"/>
    <x v="0"/>
    <x v="0"/>
    <x v="0"/>
    <x v="0"/>
    <x v="2"/>
    <s v="2025-04-??"/>
    <x v="1"/>
    <n v="5400"/>
    <x v="3"/>
    <n v="0"/>
    <x v="1"/>
    <n v="0"/>
    <x v="608"/>
    <m/>
    <x v="0"/>
    <x v="12"/>
    <m/>
    <s v="Direção dos  Recursos Humanos"/>
    <x v="2"/>
    <m/>
    <x v="0"/>
    <x v="1"/>
    <x v="1"/>
    <x v="1"/>
    <x v="0"/>
    <x v="0"/>
    <x v="0"/>
    <x v="0"/>
    <x v="0"/>
    <x v="0"/>
    <x v="0"/>
    <s v="Direção dos  Recursos Humanos"/>
    <x v="0"/>
    <x v="0"/>
    <x v="0"/>
    <x v="0"/>
    <x v="0"/>
    <x v="0"/>
    <x v="0"/>
    <x v="2"/>
    <x v="1"/>
    <x v="2"/>
    <x v="12"/>
    <x v="0"/>
    <m/>
  </r>
  <r>
    <x v="0"/>
    <n v="0"/>
    <n v="0"/>
    <n v="2600"/>
    <n v="0"/>
    <x v="5628"/>
    <x v="0"/>
    <x v="0"/>
    <x v="0"/>
    <s v="03.16.25"/>
    <x v="21"/>
    <x v="0"/>
    <x v="0"/>
    <s v="Direção dos  Recursos Humanos"/>
    <s v="03.16.25"/>
    <s v="Direção dos  Recursos Humanos"/>
    <s v="03.16.25"/>
    <x v="45"/>
    <x v="0"/>
    <x v="0"/>
    <x v="1"/>
    <x v="0"/>
    <x v="0"/>
    <x v="0"/>
    <x v="0"/>
    <x v="3"/>
    <s v="2025-05-??"/>
    <x v="1"/>
    <n v="2600"/>
    <x v="3"/>
    <n v="0"/>
    <x v="1"/>
    <n v="0"/>
    <x v="608"/>
    <m/>
    <x v="0"/>
    <x v="12"/>
    <m/>
    <s v="Direção dos  Recursos Humanos"/>
    <x v="2"/>
    <m/>
    <x v="0"/>
    <x v="1"/>
    <x v="1"/>
    <x v="1"/>
    <x v="0"/>
    <x v="0"/>
    <x v="0"/>
    <x v="0"/>
    <x v="0"/>
    <x v="0"/>
    <x v="0"/>
    <s v="Direção dos  Recursos Humanos"/>
    <x v="0"/>
    <x v="0"/>
    <x v="0"/>
    <x v="0"/>
    <x v="0"/>
    <x v="0"/>
    <x v="0"/>
    <x v="2"/>
    <x v="1"/>
    <x v="2"/>
    <x v="12"/>
    <x v="0"/>
    <m/>
  </r>
  <r>
    <x v="0"/>
    <n v="0"/>
    <n v="0"/>
    <n v="1800"/>
    <n v="0"/>
    <x v="5628"/>
    <x v="0"/>
    <x v="0"/>
    <x v="0"/>
    <s v="03.16.25"/>
    <x v="21"/>
    <x v="0"/>
    <x v="0"/>
    <s v="Direção dos  Recursos Humanos"/>
    <s v="03.16.25"/>
    <s v="Direção dos  Recursos Humanos"/>
    <s v="03.16.25"/>
    <x v="45"/>
    <x v="0"/>
    <x v="0"/>
    <x v="1"/>
    <x v="0"/>
    <x v="0"/>
    <x v="0"/>
    <x v="0"/>
    <x v="5"/>
    <s v="2025-06-??"/>
    <x v="1"/>
    <n v="1800"/>
    <x v="3"/>
    <n v="0"/>
    <x v="1"/>
    <n v="0"/>
    <x v="608"/>
    <m/>
    <x v="0"/>
    <x v="12"/>
    <m/>
    <s v="Direção dos  Recursos Humanos"/>
    <x v="2"/>
    <m/>
    <x v="0"/>
    <x v="1"/>
    <x v="1"/>
    <x v="1"/>
    <x v="0"/>
    <x v="0"/>
    <x v="0"/>
    <x v="0"/>
    <x v="0"/>
    <x v="0"/>
    <x v="0"/>
    <s v="Direção dos  Recursos Humanos"/>
    <x v="0"/>
    <x v="0"/>
    <x v="0"/>
    <x v="0"/>
    <x v="0"/>
    <x v="0"/>
    <x v="0"/>
    <x v="2"/>
    <x v="1"/>
    <x v="2"/>
    <x v="12"/>
    <x v="0"/>
    <m/>
  </r>
  <r>
    <x v="0"/>
    <n v="0"/>
    <n v="0"/>
    <n v="1800"/>
    <n v="0"/>
    <x v="5628"/>
    <x v="0"/>
    <x v="0"/>
    <x v="0"/>
    <s v="03.16.25"/>
    <x v="21"/>
    <x v="0"/>
    <x v="0"/>
    <s v="Direção dos  Recursos Humanos"/>
    <s v="03.16.25"/>
    <s v="Direção dos  Recursos Humanos"/>
    <s v="03.16.25"/>
    <x v="45"/>
    <x v="0"/>
    <x v="0"/>
    <x v="1"/>
    <x v="0"/>
    <x v="0"/>
    <x v="0"/>
    <x v="0"/>
    <x v="6"/>
    <s v="2025-07-??"/>
    <x v="2"/>
    <n v="1800"/>
    <x v="3"/>
    <n v="0"/>
    <x v="1"/>
    <n v="0"/>
    <x v="608"/>
    <m/>
    <x v="0"/>
    <x v="12"/>
    <m/>
    <s v="Direção dos  Recursos Humanos"/>
    <x v="2"/>
    <m/>
    <x v="0"/>
    <x v="1"/>
    <x v="1"/>
    <x v="1"/>
    <x v="0"/>
    <x v="0"/>
    <x v="0"/>
    <x v="0"/>
    <x v="0"/>
    <x v="0"/>
    <x v="0"/>
    <s v="Direção dos  Recursos Humanos"/>
    <x v="0"/>
    <x v="0"/>
    <x v="0"/>
    <x v="0"/>
    <x v="0"/>
    <x v="0"/>
    <x v="0"/>
    <x v="2"/>
    <x v="1"/>
    <x v="2"/>
    <x v="12"/>
    <x v="0"/>
    <m/>
  </r>
  <r>
    <x v="0"/>
    <n v="0"/>
    <n v="0"/>
    <n v="1800"/>
    <n v="0"/>
    <x v="5628"/>
    <x v="0"/>
    <x v="0"/>
    <x v="0"/>
    <s v="03.16.25"/>
    <x v="21"/>
    <x v="0"/>
    <x v="0"/>
    <s v="Direção dos  Recursos Humanos"/>
    <s v="03.16.25"/>
    <s v="Direção dos  Recursos Humanos"/>
    <s v="03.16.25"/>
    <x v="45"/>
    <x v="0"/>
    <x v="0"/>
    <x v="1"/>
    <x v="0"/>
    <x v="0"/>
    <x v="0"/>
    <x v="0"/>
    <x v="7"/>
    <s v="2025-08-??"/>
    <x v="2"/>
    <n v="1800"/>
    <x v="3"/>
    <n v="0"/>
    <x v="1"/>
    <n v="0"/>
    <x v="608"/>
    <m/>
    <x v="0"/>
    <x v="12"/>
    <m/>
    <s v="Direção dos  Recursos Humanos"/>
    <x v="2"/>
    <m/>
    <x v="0"/>
    <x v="1"/>
    <x v="1"/>
    <x v="1"/>
    <x v="0"/>
    <x v="0"/>
    <x v="0"/>
    <x v="0"/>
    <x v="0"/>
    <x v="0"/>
    <x v="0"/>
    <s v="Direção dos  Recursos Humanos"/>
    <x v="0"/>
    <x v="0"/>
    <x v="0"/>
    <x v="0"/>
    <x v="0"/>
    <x v="0"/>
    <x v="0"/>
    <x v="2"/>
    <x v="1"/>
    <x v="2"/>
    <x v="12"/>
    <x v="0"/>
    <m/>
  </r>
  <r>
    <x v="0"/>
    <n v="0"/>
    <n v="0"/>
    <n v="3600"/>
    <n v="0"/>
    <x v="5628"/>
    <x v="0"/>
    <x v="0"/>
    <x v="0"/>
    <s v="03.16.25"/>
    <x v="21"/>
    <x v="0"/>
    <x v="0"/>
    <s v="Direção dos  Recursos Humanos"/>
    <s v="03.16.25"/>
    <s v="Direção dos  Recursos Humanos"/>
    <s v="03.16.25"/>
    <x v="45"/>
    <x v="0"/>
    <x v="0"/>
    <x v="1"/>
    <x v="0"/>
    <x v="0"/>
    <x v="0"/>
    <x v="0"/>
    <x v="8"/>
    <s v="2025-09-??"/>
    <x v="2"/>
    <n v="3600"/>
    <x v="3"/>
    <n v="0"/>
    <x v="1"/>
    <n v="0"/>
    <x v="608"/>
    <m/>
    <x v="0"/>
    <x v="12"/>
    <m/>
    <s v="Direção dos  Recursos Humanos"/>
    <x v="2"/>
    <m/>
    <x v="0"/>
    <x v="1"/>
    <x v="1"/>
    <x v="1"/>
    <x v="0"/>
    <x v="0"/>
    <x v="0"/>
    <x v="0"/>
    <x v="0"/>
    <x v="0"/>
    <x v="0"/>
    <s v="Direção dos  Recursos Humanos"/>
    <x v="0"/>
    <x v="0"/>
    <x v="0"/>
    <x v="0"/>
    <x v="0"/>
    <x v="0"/>
    <x v="0"/>
    <x v="2"/>
    <x v="1"/>
    <x v="2"/>
    <x v="12"/>
    <x v="0"/>
    <m/>
  </r>
  <r>
    <x v="0"/>
    <n v="0"/>
    <n v="0"/>
    <n v="2600"/>
    <n v="0"/>
    <x v="5628"/>
    <x v="0"/>
    <x v="0"/>
    <x v="0"/>
    <s v="03.16.15"/>
    <x v="0"/>
    <x v="0"/>
    <x v="0"/>
    <s v="Direção Financeira"/>
    <s v="03.16.15"/>
    <s v="Direção Financeira"/>
    <s v="03.16.15"/>
    <x v="49"/>
    <x v="0"/>
    <x v="0"/>
    <x v="0"/>
    <x v="0"/>
    <x v="0"/>
    <x v="0"/>
    <x v="0"/>
    <x v="4"/>
    <s v="2025-03-??"/>
    <x v="0"/>
    <n v="2600"/>
    <x v="3"/>
    <n v="0"/>
    <x v="1"/>
    <n v="0"/>
    <x v="608"/>
    <m/>
    <x v="0"/>
    <x v="12"/>
    <m/>
    <s v="Direção Financeira"/>
    <x v="2"/>
    <m/>
    <x v="0"/>
    <x v="1"/>
    <x v="1"/>
    <x v="1"/>
    <x v="0"/>
    <x v="0"/>
    <x v="0"/>
    <x v="0"/>
    <x v="0"/>
    <x v="0"/>
    <x v="0"/>
    <s v="Direção Financeira"/>
    <x v="0"/>
    <x v="0"/>
    <x v="0"/>
    <x v="0"/>
    <x v="0"/>
    <x v="0"/>
    <x v="0"/>
    <x v="2"/>
    <x v="1"/>
    <x v="2"/>
    <x v="12"/>
    <x v="0"/>
    <m/>
  </r>
  <r>
    <x v="0"/>
    <n v="0"/>
    <n v="0"/>
    <n v="1000"/>
    <n v="0"/>
    <x v="5628"/>
    <x v="0"/>
    <x v="0"/>
    <x v="0"/>
    <s v="03.16.15"/>
    <x v="0"/>
    <x v="0"/>
    <x v="0"/>
    <s v="Direção Financeira"/>
    <s v="03.16.15"/>
    <s v="Direção Financeira"/>
    <s v="03.16.15"/>
    <x v="49"/>
    <x v="0"/>
    <x v="0"/>
    <x v="0"/>
    <x v="0"/>
    <x v="0"/>
    <x v="0"/>
    <x v="0"/>
    <x v="8"/>
    <s v="2025-09-??"/>
    <x v="2"/>
    <n v="1000"/>
    <x v="3"/>
    <n v="0"/>
    <x v="1"/>
    <n v="0"/>
    <x v="608"/>
    <m/>
    <x v="0"/>
    <x v="12"/>
    <m/>
    <s v="Direção Financeira"/>
    <x v="2"/>
    <m/>
    <x v="0"/>
    <x v="1"/>
    <x v="1"/>
    <x v="1"/>
    <x v="0"/>
    <x v="0"/>
    <x v="0"/>
    <x v="0"/>
    <x v="0"/>
    <x v="0"/>
    <x v="0"/>
    <s v="Direção Financeira"/>
    <x v="0"/>
    <x v="0"/>
    <x v="0"/>
    <x v="0"/>
    <x v="0"/>
    <x v="0"/>
    <x v="0"/>
    <x v="2"/>
    <x v="1"/>
    <x v="2"/>
    <x v="12"/>
    <x v="0"/>
    <m/>
  </r>
  <r>
    <x v="0"/>
    <n v="0"/>
    <n v="0"/>
    <n v="5400"/>
    <n v="0"/>
    <x v="5628"/>
    <x v="0"/>
    <x v="0"/>
    <x v="0"/>
    <s v="03.16.15"/>
    <x v="0"/>
    <x v="0"/>
    <x v="0"/>
    <s v="Direção Financeira"/>
    <s v="03.16.15"/>
    <s v="Direção Financeira"/>
    <s v="03.16.15"/>
    <x v="49"/>
    <x v="0"/>
    <x v="0"/>
    <x v="0"/>
    <x v="0"/>
    <x v="0"/>
    <x v="0"/>
    <x v="0"/>
    <x v="9"/>
    <s v="2025-10-??"/>
    <x v="3"/>
    <n v="5400"/>
    <x v="3"/>
    <n v="0"/>
    <x v="1"/>
    <n v="0"/>
    <x v="608"/>
    <m/>
    <x v="0"/>
    <x v="12"/>
    <m/>
    <s v="Direção Financeira"/>
    <x v="2"/>
    <m/>
    <x v="0"/>
    <x v="1"/>
    <x v="1"/>
    <x v="1"/>
    <x v="0"/>
    <x v="0"/>
    <x v="0"/>
    <x v="0"/>
    <x v="0"/>
    <x v="0"/>
    <x v="0"/>
    <s v="Direção Financeira"/>
    <x v="0"/>
    <x v="0"/>
    <x v="0"/>
    <x v="0"/>
    <x v="0"/>
    <x v="0"/>
    <x v="0"/>
    <x v="2"/>
    <x v="1"/>
    <x v="2"/>
    <x v="12"/>
    <x v="0"/>
    <m/>
  </r>
  <r>
    <x v="0"/>
    <n v="0"/>
    <n v="0"/>
    <n v="12000"/>
    <n v="0"/>
    <x v="5628"/>
    <x v="0"/>
    <x v="0"/>
    <x v="0"/>
    <s v="03.16.15"/>
    <x v="0"/>
    <x v="0"/>
    <x v="0"/>
    <s v="Direção Financeira"/>
    <s v="03.16.15"/>
    <s v="Direção Financeira"/>
    <s v="03.16.15"/>
    <x v="49"/>
    <x v="0"/>
    <x v="0"/>
    <x v="0"/>
    <x v="0"/>
    <x v="0"/>
    <x v="0"/>
    <x v="0"/>
    <x v="11"/>
    <s v="2025-12-??"/>
    <x v="3"/>
    <n v="12000"/>
    <x v="3"/>
    <n v="0"/>
    <x v="1"/>
    <n v="0"/>
    <x v="608"/>
    <m/>
    <x v="0"/>
    <x v="12"/>
    <m/>
    <s v="Direção Financeira"/>
    <x v="2"/>
    <m/>
    <x v="0"/>
    <x v="1"/>
    <x v="1"/>
    <x v="1"/>
    <x v="0"/>
    <x v="0"/>
    <x v="0"/>
    <x v="0"/>
    <x v="0"/>
    <x v="0"/>
    <x v="0"/>
    <s v="Direção Financeira"/>
    <x v="0"/>
    <x v="0"/>
    <x v="0"/>
    <x v="0"/>
    <x v="0"/>
    <x v="0"/>
    <x v="0"/>
    <x v="2"/>
    <x v="1"/>
    <x v="2"/>
    <x v="12"/>
    <x v="0"/>
    <m/>
  </r>
  <r>
    <x v="0"/>
    <n v="0"/>
    <n v="0"/>
    <n v="22000"/>
    <n v="0"/>
    <x v="5628"/>
    <x v="0"/>
    <x v="0"/>
    <x v="0"/>
    <s v="03.16.15"/>
    <x v="0"/>
    <x v="0"/>
    <x v="0"/>
    <s v="Direção Financeira"/>
    <s v="03.16.15"/>
    <s v="Direção Financeira"/>
    <s v="03.16.15"/>
    <x v="11"/>
    <x v="0"/>
    <x v="0"/>
    <x v="0"/>
    <x v="1"/>
    <x v="0"/>
    <x v="0"/>
    <x v="0"/>
    <x v="1"/>
    <s v="2025-01-??"/>
    <x v="0"/>
    <n v="22000"/>
    <x v="3"/>
    <n v="0"/>
    <x v="1"/>
    <n v="0"/>
    <x v="608"/>
    <m/>
    <x v="0"/>
    <x v="12"/>
    <m/>
    <s v="Direção Financeira"/>
    <x v="2"/>
    <m/>
    <x v="0"/>
    <x v="1"/>
    <x v="1"/>
    <x v="1"/>
    <x v="0"/>
    <x v="0"/>
    <x v="0"/>
    <x v="0"/>
    <x v="0"/>
    <x v="0"/>
    <x v="0"/>
    <s v="Direção Financeira"/>
    <x v="0"/>
    <x v="0"/>
    <x v="0"/>
    <x v="0"/>
    <x v="0"/>
    <x v="0"/>
    <x v="0"/>
    <x v="2"/>
    <x v="1"/>
    <x v="2"/>
    <x v="12"/>
    <x v="0"/>
    <m/>
  </r>
  <r>
    <x v="0"/>
    <n v="0"/>
    <n v="0"/>
    <n v="54470"/>
    <n v="0"/>
    <x v="5628"/>
    <x v="0"/>
    <x v="0"/>
    <x v="0"/>
    <s v="03.16.15"/>
    <x v="0"/>
    <x v="0"/>
    <x v="0"/>
    <s v="Direção Financeira"/>
    <s v="03.16.15"/>
    <s v="Direção Financeira"/>
    <s v="03.16.15"/>
    <x v="11"/>
    <x v="0"/>
    <x v="0"/>
    <x v="0"/>
    <x v="1"/>
    <x v="0"/>
    <x v="0"/>
    <x v="0"/>
    <x v="0"/>
    <s v="2025-02-??"/>
    <x v="0"/>
    <n v="54470"/>
    <x v="3"/>
    <n v="0"/>
    <x v="1"/>
    <n v="0"/>
    <x v="608"/>
    <m/>
    <x v="0"/>
    <x v="12"/>
    <m/>
    <s v="Direção Financeira"/>
    <x v="2"/>
    <m/>
    <x v="0"/>
    <x v="1"/>
    <x v="1"/>
    <x v="1"/>
    <x v="0"/>
    <x v="0"/>
    <x v="0"/>
    <x v="0"/>
    <x v="0"/>
    <x v="0"/>
    <x v="0"/>
    <s v="Direção Financeira"/>
    <x v="0"/>
    <x v="0"/>
    <x v="0"/>
    <x v="0"/>
    <x v="0"/>
    <x v="0"/>
    <x v="0"/>
    <x v="2"/>
    <x v="1"/>
    <x v="2"/>
    <x v="12"/>
    <x v="0"/>
    <m/>
  </r>
  <r>
    <x v="0"/>
    <n v="0"/>
    <n v="0"/>
    <n v="5000"/>
    <n v="0"/>
    <x v="5628"/>
    <x v="0"/>
    <x v="0"/>
    <x v="0"/>
    <s v="03.16.15"/>
    <x v="0"/>
    <x v="0"/>
    <x v="0"/>
    <s v="Direção Financeira"/>
    <s v="03.16.15"/>
    <s v="Direção Financeira"/>
    <s v="03.16.15"/>
    <x v="11"/>
    <x v="0"/>
    <x v="0"/>
    <x v="0"/>
    <x v="1"/>
    <x v="0"/>
    <x v="0"/>
    <x v="0"/>
    <x v="4"/>
    <s v="2025-03-??"/>
    <x v="0"/>
    <n v="5000"/>
    <x v="3"/>
    <n v="0"/>
    <x v="1"/>
    <n v="0"/>
    <x v="608"/>
    <m/>
    <x v="0"/>
    <x v="12"/>
    <m/>
    <s v="Direção Financeira"/>
    <x v="2"/>
    <m/>
    <x v="0"/>
    <x v="1"/>
    <x v="1"/>
    <x v="1"/>
    <x v="0"/>
    <x v="0"/>
    <x v="0"/>
    <x v="0"/>
    <x v="0"/>
    <x v="0"/>
    <x v="0"/>
    <s v="Direção Financeira"/>
    <x v="0"/>
    <x v="0"/>
    <x v="0"/>
    <x v="0"/>
    <x v="0"/>
    <x v="0"/>
    <x v="0"/>
    <x v="2"/>
    <x v="1"/>
    <x v="2"/>
    <x v="12"/>
    <x v="0"/>
    <m/>
  </r>
  <r>
    <x v="0"/>
    <n v="0"/>
    <n v="0"/>
    <n v="9000"/>
    <n v="0"/>
    <x v="5628"/>
    <x v="0"/>
    <x v="0"/>
    <x v="0"/>
    <s v="03.16.15"/>
    <x v="0"/>
    <x v="0"/>
    <x v="0"/>
    <s v="Direção Financeira"/>
    <s v="03.16.15"/>
    <s v="Direção Financeira"/>
    <s v="03.16.15"/>
    <x v="11"/>
    <x v="0"/>
    <x v="0"/>
    <x v="0"/>
    <x v="1"/>
    <x v="0"/>
    <x v="0"/>
    <x v="0"/>
    <x v="2"/>
    <s v="2025-04-??"/>
    <x v="1"/>
    <n v="9000"/>
    <x v="3"/>
    <n v="0"/>
    <x v="1"/>
    <n v="0"/>
    <x v="608"/>
    <m/>
    <x v="0"/>
    <x v="12"/>
    <m/>
    <s v="Direção Financeira"/>
    <x v="2"/>
    <m/>
    <x v="0"/>
    <x v="1"/>
    <x v="1"/>
    <x v="1"/>
    <x v="0"/>
    <x v="0"/>
    <x v="0"/>
    <x v="0"/>
    <x v="0"/>
    <x v="0"/>
    <x v="0"/>
    <s v="Direção Financeira"/>
    <x v="0"/>
    <x v="0"/>
    <x v="0"/>
    <x v="0"/>
    <x v="0"/>
    <x v="0"/>
    <x v="0"/>
    <x v="2"/>
    <x v="1"/>
    <x v="2"/>
    <x v="12"/>
    <x v="0"/>
    <m/>
  </r>
  <r>
    <x v="0"/>
    <n v="0"/>
    <n v="0"/>
    <n v="237398"/>
    <n v="0"/>
    <x v="5628"/>
    <x v="0"/>
    <x v="0"/>
    <x v="0"/>
    <s v="03.16.15"/>
    <x v="0"/>
    <x v="0"/>
    <x v="0"/>
    <s v="Direção Financeira"/>
    <s v="03.16.15"/>
    <s v="Direção Financeira"/>
    <s v="03.16.15"/>
    <x v="11"/>
    <x v="0"/>
    <x v="0"/>
    <x v="0"/>
    <x v="1"/>
    <x v="0"/>
    <x v="0"/>
    <x v="0"/>
    <x v="3"/>
    <s v="2025-05-??"/>
    <x v="1"/>
    <n v="237398"/>
    <x v="3"/>
    <n v="0"/>
    <x v="1"/>
    <n v="0"/>
    <x v="608"/>
    <m/>
    <x v="0"/>
    <x v="12"/>
    <m/>
    <s v="Direção Financeira"/>
    <x v="2"/>
    <m/>
    <x v="0"/>
    <x v="1"/>
    <x v="1"/>
    <x v="1"/>
    <x v="0"/>
    <x v="0"/>
    <x v="0"/>
    <x v="0"/>
    <x v="0"/>
    <x v="0"/>
    <x v="0"/>
    <s v="Direção Financeira"/>
    <x v="0"/>
    <x v="0"/>
    <x v="0"/>
    <x v="0"/>
    <x v="0"/>
    <x v="0"/>
    <x v="0"/>
    <x v="2"/>
    <x v="1"/>
    <x v="2"/>
    <x v="12"/>
    <x v="0"/>
    <m/>
  </r>
  <r>
    <x v="0"/>
    <n v="0"/>
    <n v="0"/>
    <n v="56000"/>
    <n v="0"/>
    <x v="5628"/>
    <x v="0"/>
    <x v="0"/>
    <x v="0"/>
    <s v="03.16.15"/>
    <x v="0"/>
    <x v="0"/>
    <x v="0"/>
    <s v="Direção Financeira"/>
    <s v="03.16.15"/>
    <s v="Direção Financeira"/>
    <s v="03.16.15"/>
    <x v="11"/>
    <x v="0"/>
    <x v="0"/>
    <x v="0"/>
    <x v="1"/>
    <x v="0"/>
    <x v="0"/>
    <x v="0"/>
    <x v="5"/>
    <s v="2025-06-??"/>
    <x v="1"/>
    <n v="56000"/>
    <x v="3"/>
    <n v="0"/>
    <x v="1"/>
    <n v="0"/>
    <x v="608"/>
    <m/>
    <x v="0"/>
    <x v="12"/>
    <m/>
    <s v="Direção Financeira"/>
    <x v="2"/>
    <m/>
    <x v="0"/>
    <x v="1"/>
    <x v="1"/>
    <x v="1"/>
    <x v="0"/>
    <x v="0"/>
    <x v="0"/>
    <x v="0"/>
    <x v="0"/>
    <x v="0"/>
    <x v="0"/>
    <s v="Direção Financeira"/>
    <x v="0"/>
    <x v="0"/>
    <x v="0"/>
    <x v="0"/>
    <x v="0"/>
    <x v="0"/>
    <x v="0"/>
    <x v="2"/>
    <x v="1"/>
    <x v="2"/>
    <x v="12"/>
    <x v="0"/>
    <m/>
  </r>
  <r>
    <x v="0"/>
    <n v="0"/>
    <n v="0"/>
    <n v="20000"/>
    <n v="0"/>
    <x v="5628"/>
    <x v="0"/>
    <x v="0"/>
    <x v="0"/>
    <s v="03.16.15"/>
    <x v="0"/>
    <x v="0"/>
    <x v="0"/>
    <s v="Direção Financeira"/>
    <s v="03.16.15"/>
    <s v="Direção Financeira"/>
    <s v="03.16.15"/>
    <x v="11"/>
    <x v="0"/>
    <x v="0"/>
    <x v="0"/>
    <x v="1"/>
    <x v="0"/>
    <x v="0"/>
    <x v="0"/>
    <x v="6"/>
    <s v="2025-07-??"/>
    <x v="2"/>
    <n v="20000"/>
    <x v="3"/>
    <n v="0"/>
    <x v="1"/>
    <n v="0"/>
    <x v="608"/>
    <m/>
    <x v="0"/>
    <x v="12"/>
    <m/>
    <s v="Direção Financeira"/>
    <x v="2"/>
    <m/>
    <x v="0"/>
    <x v="1"/>
    <x v="1"/>
    <x v="1"/>
    <x v="0"/>
    <x v="0"/>
    <x v="0"/>
    <x v="0"/>
    <x v="0"/>
    <x v="0"/>
    <x v="0"/>
    <s v="Direção Financeira"/>
    <x v="0"/>
    <x v="0"/>
    <x v="0"/>
    <x v="0"/>
    <x v="0"/>
    <x v="0"/>
    <x v="0"/>
    <x v="2"/>
    <x v="1"/>
    <x v="2"/>
    <x v="12"/>
    <x v="0"/>
    <m/>
  </r>
  <r>
    <x v="0"/>
    <n v="0"/>
    <n v="0"/>
    <n v="19000"/>
    <n v="0"/>
    <x v="5628"/>
    <x v="0"/>
    <x v="0"/>
    <x v="0"/>
    <s v="03.16.15"/>
    <x v="0"/>
    <x v="0"/>
    <x v="0"/>
    <s v="Direção Financeira"/>
    <s v="03.16.15"/>
    <s v="Direção Financeira"/>
    <s v="03.16.15"/>
    <x v="11"/>
    <x v="0"/>
    <x v="0"/>
    <x v="0"/>
    <x v="1"/>
    <x v="0"/>
    <x v="0"/>
    <x v="0"/>
    <x v="7"/>
    <s v="2025-08-??"/>
    <x v="2"/>
    <n v="19000"/>
    <x v="3"/>
    <n v="0"/>
    <x v="1"/>
    <n v="0"/>
    <x v="608"/>
    <m/>
    <x v="0"/>
    <x v="12"/>
    <m/>
    <s v="Direção Financeira"/>
    <x v="2"/>
    <m/>
    <x v="0"/>
    <x v="1"/>
    <x v="1"/>
    <x v="1"/>
    <x v="0"/>
    <x v="0"/>
    <x v="0"/>
    <x v="0"/>
    <x v="0"/>
    <x v="0"/>
    <x v="0"/>
    <s v="Direção Financeira"/>
    <x v="0"/>
    <x v="0"/>
    <x v="0"/>
    <x v="0"/>
    <x v="0"/>
    <x v="0"/>
    <x v="0"/>
    <x v="2"/>
    <x v="1"/>
    <x v="2"/>
    <x v="12"/>
    <x v="0"/>
    <m/>
  </r>
  <r>
    <x v="0"/>
    <n v="0"/>
    <n v="0"/>
    <n v="35000"/>
    <n v="0"/>
    <x v="5628"/>
    <x v="0"/>
    <x v="0"/>
    <x v="0"/>
    <s v="03.16.15"/>
    <x v="0"/>
    <x v="0"/>
    <x v="0"/>
    <s v="Direção Financeira"/>
    <s v="03.16.15"/>
    <s v="Direção Financeira"/>
    <s v="03.16.15"/>
    <x v="11"/>
    <x v="0"/>
    <x v="0"/>
    <x v="0"/>
    <x v="1"/>
    <x v="0"/>
    <x v="0"/>
    <x v="0"/>
    <x v="8"/>
    <s v="2025-09-??"/>
    <x v="2"/>
    <n v="35000"/>
    <x v="3"/>
    <n v="0"/>
    <x v="1"/>
    <n v="0"/>
    <x v="608"/>
    <m/>
    <x v="0"/>
    <x v="12"/>
    <m/>
    <s v="Direção Financeira"/>
    <x v="2"/>
    <m/>
    <x v="0"/>
    <x v="1"/>
    <x v="1"/>
    <x v="1"/>
    <x v="0"/>
    <x v="0"/>
    <x v="0"/>
    <x v="0"/>
    <x v="0"/>
    <x v="0"/>
    <x v="0"/>
    <s v="Direção Financeira"/>
    <x v="0"/>
    <x v="0"/>
    <x v="0"/>
    <x v="0"/>
    <x v="0"/>
    <x v="0"/>
    <x v="0"/>
    <x v="2"/>
    <x v="1"/>
    <x v="2"/>
    <x v="12"/>
    <x v="0"/>
    <m/>
  </r>
  <r>
    <x v="0"/>
    <n v="0"/>
    <n v="0"/>
    <n v="10000"/>
    <n v="0"/>
    <x v="5628"/>
    <x v="0"/>
    <x v="0"/>
    <x v="0"/>
    <s v="03.16.15"/>
    <x v="0"/>
    <x v="0"/>
    <x v="0"/>
    <s v="Direção Financeira"/>
    <s v="03.16.15"/>
    <s v="Direção Financeira"/>
    <s v="03.16.15"/>
    <x v="11"/>
    <x v="0"/>
    <x v="0"/>
    <x v="0"/>
    <x v="1"/>
    <x v="0"/>
    <x v="0"/>
    <x v="0"/>
    <x v="9"/>
    <s v="2025-10-??"/>
    <x v="3"/>
    <n v="10000"/>
    <x v="3"/>
    <n v="0"/>
    <x v="1"/>
    <n v="0"/>
    <x v="608"/>
    <m/>
    <x v="0"/>
    <x v="12"/>
    <m/>
    <s v="Direção Financeira"/>
    <x v="2"/>
    <m/>
    <x v="0"/>
    <x v="1"/>
    <x v="1"/>
    <x v="1"/>
    <x v="0"/>
    <x v="0"/>
    <x v="0"/>
    <x v="0"/>
    <x v="0"/>
    <x v="0"/>
    <x v="0"/>
    <s v="Direção Financeira"/>
    <x v="0"/>
    <x v="0"/>
    <x v="0"/>
    <x v="0"/>
    <x v="0"/>
    <x v="0"/>
    <x v="0"/>
    <x v="2"/>
    <x v="1"/>
    <x v="2"/>
    <x v="12"/>
    <x v="0"/>
    <m/>
  </r>
  <r>
    <x v="0"/>
    <n v="0"/>
    <n v="0"/>
    <n v="34000"/>
    <n v="0"/>
    <x v="5628"/>
    <x v="0"/>
    <x v="0"/>
    <x v="0"/>
    <s v="03.16.15"/>
    <x v="0"/>
    <x v="0"/>
    <x v="0"/>
    <s v="Direção Financeira"/>
    <s v="03.16.15"/>
    <s v="Direção Financeira"/>
    <s v="03.16.15"/>
    <x v="11"/>
    <x v="0"/>
    <x v="0"/>
    <x v="0"/>
    <x v="1"/>
    <x v="0"/>
    <x v="0"/>
    <x v="0"/>
    <x v="10"/>
    <s v="2025-11-??"/>
    <x v="3"/>
    <n v="34000"/>
    <x v="3"/>
    <n v="0"/>
    <x v="1"/>
    <n v="0"/>
    <x v="608"/>
    <m/>
    <x v="0"/>
    <x v="12"/>
    <m/>
    <s v="Direção Financeira"/>
    <x v="2"/>
    <m/>
    <x v="0"/>
    <x v="1"/>
    <x v="1"/>
    <x v="1"/>
    <x v="0"/>
    <x v="0"/>
    <x v="0"/>
    <x v="0"/>
    <x v="0"/>
    <x v="0"/>
    <x v="0"/>
    <s v="Direção Financeira"/>
    <x v="0"/>
    <x v="0"/>
    <x v="0"/>
    <x v="0"/>
    <x v="0"/>
    <x v="0"/>
    <x v="0"/>
    <x v="2"/>
    <x v="1"/>
    <x v="2"/>
    <x v="12"/>
    <x v="0"/>
    <m/>
  </r>
  <r>
    <x v="0"/>
    <n v="0"/>
    <n v="0"/>
    <n v="3000"/>
    <n v="0"/>
    <x v="5628"/>
    <x v="0"/>
    <x v="0"/>
    <x v="0"/>
    <s v="03.16.15"/>
    <x v="0"/>
    <x v="0"/>
    <x v="0"/>
    <s v="Direção Financeira"/>
    <s v="03.16.15"/>
    <s v="Direção Financeira"/>
    <s v="03.16.15"/>
    <x v="11"/>
    <x v="0"/>
    <x v="0"/>
    <x v="0"/>
    <x v="1"/>
    <x v="0"/>
    <x v="0"/>
    <x v="0"/>
    <x v="11"/>
    <s v="2025-12-??"/>
    <x v="3"/>
    <n v="3000"/>
    <x v="3"/>
    <n v="0"/>
    <x v="1"/>
    <n v="0"/>
    <x v="608"/>
    <m/>
    <x v="0"/>
    <x v="12"/>
    <m/>
    <s v="Direção Financeira"/>
    <x v="2"/>
    <m/>
    <x v="0"/>
    <x v="1"/>
    <x v="1"/>
    <x v="1"/>
    <x v="0"/>
    <x v="0"/>
    <x v="0"/>
    <x v="0"/>
    <x v="0"/>
    <x v="0"/>
    <x v="0"/>
    <s v="Direção Financeira"/>
    <x v="0"/>
    <x v="0"/>
    <x v="0"/>
    <x v="0"/>
    <x v="0"/>
    <x v="0"/>
    <x v="0"/>
    <x v="2"/>
    <x v="1"/>
    <x v="2"/>
    <x v="12"/>
    <x v="0"/>
    <m/>
  </r>
  <r>
    <x v="0"/>
    <n v="0"/>
    <n v="0"/>
    <n v="2000"/>
    <n v="0"/>
    <x v="5628"/>
    <x v="0"/>
    <x v="0"/>
    <x v="0"/>
    <s v="03.16.16"/>
    <x v="53"/>
    <x v="0"/>
    <x v="0"/>
    <s v="Direção Ambiente e Saneamento "/>
    <s v="03.16.16"/>
    <s v="Direção Ambiente e Saneamento "/>
    <s v="03.16.16"/>
    <x v="45"/>
    <x v="0"/>
    <x v="0"/>
    <x v="1"/>
    <x v="0"/>
    <x v="0"/>
    <x v="0"/>
    <x v="0"/>
    <x v="1"/>
    <s v="2025-01-??"/>
    <x v="0"/>
    <n v="2000"/>
    <x v="3"/>
    <n v="0"/>
    <x v="1"/>
    <n v="0"/>
    <x v="608"/>
    <m/>
    <x v="0"/>
    <x v="12"/>
    <m/>
    <s v="Direção Ambiente e Saneamento "/>
    <x v="2"/>
    <m/>
    <x v="0"/>
    <x v="1"/>
    <x v="1"/>
    <x v="1"/>
    <x v="0"/>
    <x v="0"/>
    <x v="0"/>
    <x v="0"/>
    <x v="0"/>
    <x v="0"/>
    <x v="0"/>
    <s v="Direção Ambiente e Saneamento "/>
    <x v="0"/>
    <x v="0"/>
    <x v="0"/>
    <x v="0"/>
    <x v="0"/>
    <x v="0"/>
    <x v="0"/>
    <x v="2"/>
    <x v="1"/>
    <x v="2"/>
    <x v="12"/>
    <x v="0"/>
    <m/>
  </r>
  <r>
    <x v="0"/>
    <n v="0"/>
    <n v="0"/>
    <n v="800"/>
    <n v="0"/>
    <x v="5628"/>
    <x v="0"/>
    <x v="0"/>
    <x v="0"/>
    <s v="03.16.16"/>
    <x v="53"/>
    <x v="0"/>
    <x v="0"/>
    <s v="Direção Ambiente e Saneamento "/>
    <s v="03.16.16"/>
    <s v="Direção Ambiente e Saneamento "/>
    <s v="03.16.16"/>
    <x v="45"/>
    <x v="0"/>
    <x v="0"/>
    <x v="1"/>
    <x v="0"/>
    <x v="0"/>
    <x v="0"/>
    <x v="0"/>
    <x v="0"/>
    <s v="2025-02-??"/>
    <x v="0"/>
    <n v="800"/>
    <x v="3"/>
    <n v="0"/>
    <x v="1"/>
    <n v="0"/>
    <x v="608"/>
    <m/>
    <x v="0"/>
    <x v="12"/>
    <m/>
    <s v="Direção Ambiente e Saneamento "/>
    <x v="2"/>
    <m/>
    <x v="0"/>
    <x v="1"/>
    <x v="1"/>
    <x v="1"/>
    <x v="0"/>
    <x v="0"/>
    <x v="0"/>
    <x v="0"/>
    <x v="0"/>
    <x v="0"/>
    <x v="0"/>
    <s v="Direção Ambiente e Saneamento "/>
    <x v="0"/>
    <x v="0"/>
    <x v="0"/>
    <x v="0"/>
    <x v="0"/>
    <x v="0"/>
    <x v="0"/>
    <x v="2"/>
    <x v="1"/>
    <x v="2"/>
    <x v="12"/>
    <x v="0"/>
    <m/>
  </r>
  <r>
    <x v="0"/>
    <n v="0"/>
    <n v="0"/>
    <n v="800"/>
    <n v="0"/>
    <x v="5628"/>
    <x v="0"/>
    <x v="0"/>
    <x v="0"/>
    <s v="03.16.16"/>
    <x v="53"/>
    <x v="0"/>
    <x v="0"/>
    <s v="Direção Ambiente e Saneamento "/>
    <s v="03.16.16"/>
    <s v="Direção Ambiente e Saneamento "/>
    <s v="03.16.16"/>
    <x v="45"/>
    <x v="0"/>
    <x v="0"/>
    <x v="1"/>
    <x v="0"/>
    <x v="0"/>
    <x v="0"/>
    <x v="0"/>
    <x v="4"/>
    <s v="2025-03-??"/>
    <x v="0"/>
    <n v="800"/>
    <x v="3"/>
    <n v="0"/>
    <x v="1"/>
    <n v="0"/>
    <x v="608"/>
    <m/>
    <x v="0"/>
    <x v="12"/>
    <m/>
    <s v="Direção Ambiente e Saneamento "/>
    <x v="2"/>
    <m/>
    <x v="0"/>
    <x v="1"/>
    <x v="1"/>
    <x v="1"/>
    <x v="0"/>
    <x v="0"/>
    <x v="0"/>
    <x v="0"/>
    <x v="0"/>
    <x v="0"/>
    <x v="0"/>
    <s v="Direção Ambiente e Saneamento "/>
    <x v="0"/>
    <x v="0"/>
    <x v="0"/>
    <x v="0"/>
    <x v="0"/>
    <x v="0"/>
    <x v="0"/>
    <x v="2"/>
    <x v="1"/>
    <x v="2"/>
    <x v="12"/>
    <x v="0"/>
    <m/>
  </r>
  <r>
    <x v="0"/>
    <n v="0"/>
    <n v="0"/>
    <n v="800"/>
    <n v="0"/>
    <x v="5628"/>
    <x v="0"/>
    <x v="0"/>
    <x v="0"/>
    <s v="03.16.16"/>
    <x v="53"/>
    <x v="0"/>
    <x v="0"/>
    <s v="Direção Ambiente e Saneamento "/>
    <s v="03.16.16"/>
    <s v="Direção Ambiente e Saneamento "/>
    <s v="03.16.16"/>
    <x v="45"/>
    <x v="0"/>
    <x v="0"/>
    <x v="1"/>
    <x v="0"/>
    <x v="0"/>
    <x v="0"/>
    <x v="0"/>
    <x v="2"/>
    <s v="2025-04-??"/>
    <x v="1"/>
    <n v="800"/>
    <x v="3"/>
    <n v="0"/>
    <x v="1"/>
    <n v="0"/>
    <x v="608"/>
    <m/>
    <x v="0"/>
    <x v="12"/>
    <m/>
    <s v="Direção Ambiente e Saneamento "/>
    <x v="2"/>
    <m/>
    <x v="0"/>
    <x v="1"/>
    <x v="1"/>
    <x v="1"/>
    <x v="0"/>
    <x v="0"/>
    <x v="0"/>
    <x v="0"/>
    <x v="0"/>
    <x v="0"/>
    <x v="0"/>
    <s v="Direção Ambiente e Saneamento "/>
    <x v="0"/>
    <x v="0"/>
    <x v="0"/>
    <x v="0"/>
    <x v="0"/>
    <x v="0"/>
    <x v="0"/>
    <x v="2"/>
    <x v="1"/>
    <x v="2"/>
    <x v="12"/>
    <x v="0"/>
    <m/>
  </r>
  <r>
    <x v="0"/>
    <n v="0"/>
    <n v="0"/>
    <n v="800"/>
    <n v="0"/>
    <x v="5628"/>
    <x v="0"/>
    <x v="0"/>
    <x v="0"/>
    <s v="03.16.16"/>
    <x v="53"/>
    <x v="0"/>
    <x v="0"/>
    <s v="Direção Ambiente e Saneamento "/>
    <s v="03.16.16"/>
    <s v="Direção Ambiente e Saneamento "/>
    <s v="03.16.16"/>
    <x v="45"/>
    <x v="0"/>
    <x v="0"/>
    <x v="1"/>
    <x v="0"/>
    <x v="0"/>
    <x v="0"/>
    <x v="0"/>
    <x v="3"/>
    <s v="2025-05-??"/>
    <x v="1"/>
    <n v="800"/>
    <x v="3"/>
    <n v="0"/>
    <x v="1"/>
    <n v="0"/>
    <x v="608"/>
    <m/>
    <x v="0"/>
    <x v="12"/>
    <m/>
    <s v="Direção Ambiente e Saneamento "/>
    <x v="2"/>
    <m/>
    <x v="0"/>
    <x v="1"/>
    <x v="1"/>
    <x v="1"/>
    <x v="0"/>
    <x v="0"/>
    <x v="0"/>
    <x v="0"/>
    <x v="0"/>
    <x v="0"/>
    <x v="0"/>
    <s v="Direção Ambiente e Saneamento "/>
    <x v="0"/>
    <x v="0"/>
    <x v="0"/>
    <x v="0"/>
    <x v="0"/>
    <x v="0"/>
    <x v="0"/>
    <x v="2"/>
    <x v="1"/>
    <x v="2"/>
    <x v="12"/>
    <x v="0"/>
    <m/>
  </r>
  <r>
    <x v="0"/>
    <n v="0"/>
    <n v="0"/>
    <n v="800"/>
    <n v="0"/>
    <x v="5628"/>
    <x v="0"/>
    <x v="0"/>
    <x v="0"/>
    <s v="03.16.16"/>
    <x v="53"/>
    <x v="0"/>
    <x v="0"/>
    <s v="Direção Ambiente e Saneamento "/>
    <s v="03.16.16"/>
    <s v="Direção Ambiente e Saneamento "/>
    <s v="03.16.16"/>
    <x v="45"/>
    <x v="0"/>
    <x v="0"/>
    <x v="1"/>
    <x v="0"/>
    <x v="0"/>
    <x v="0"/>
    <x v="0"/>
    <x v="5"/>
    <s v="2025-06-??"/>
    <x v="1"/>
    <n v="800"/>
    <x v="3"/>
    <n v="0"/>
    <x v="1"/>
    <n v="0"/>
    <x v="608"/>
    <m/>
    <x v="0"/>
    <x v="12"/>
    <m/>
    <s v="Direção Ambiente e Saneamento "/>
    <x v="2"/>
    <m/>
    <x v="0"/>
    <x v="1"/>
    <x v="1"/>
    <x v="1"/>
    <x v="0"/>
    <x v="0"/>
    <x v="0"/>
    <x v="0"/>
    <x v="0"/>
    <x v="0"/>
    <x v="0"/>
    <s v="Direção Ambiente e Saneamento "/>
    <x v="0"/>
    <x v="0"/>
    <x v="0"/>
    <x v="0"/>
    <x v="0"/>
    <x v="0"/>
    <x v="0"/>
    <x v="2"/>
    <x v="1"/>
    <x v="2"/>
    <x v="12"/>
    <x v="0"/>
    <m/>
  </r>
  <r>
    <x v="0"/>
    <n v="0"/>
    <n v="0"/>
    <n v="800"/>
    <n v="0"/>
    <x v="5628"/>
    <x v="0"/>
    <x v="0"/>
    <x v="0"/>
    <s v="03.16.16"/>
    <x v="53"/>
    <x v="0"/>
    <x v="0"/>
    <s v="Direção Ambiente e Saneamento "/>
    <s v="03.16.16"/>
    <s v="Direção Ambiente e Saneamento "/>
    <s v="03.16.16"/>
    <x v="45"/>
    <x v="0"/>
    <x v="0"/>
    <x v="1"/>
    <x v="0"/>
    <x v="0"/>
    <x v="0"/>
    <x v="0"/>
    <x v="6"/>
    <s v="2025-07-??"/>
    <x v="2"/>
    <n v="800"/>
    <x v="3"/>
    <n v="0"/>
    <x v="1"/>
    <n v="0"/>
    <x v="608"/>
    <m/>
    <x v="0"/>
    <x v="12"/>
    <m/>
    <s v="Direção Ambiente e Saneamento "/>
    <x v="2"/>
    <m/>
    <x v="0"/>
    <x v="1"/>
    <x v="1"/>
    <x v="1"/>
    <x v="0"/>
    <x v="0"/>
    <x v="0"/>
    <x v="0"/>
    <x v="0"/>
    <x v="0"/>
    <x v="0"/>
    <s v="Direção Ambiente e Saneamento "/>
    <x v="0"/>
    <x v="0"/>
    <x v="0"/>
    <x v="0"/>
    <x v="0"/>
    <x v="0"/>
    <x v="0"/>
    <x v="2"/>
    <x v="1"/>
    <x v="2"/>
    <x v="12"/>
    <x v="0"/>
    <m/>
  </r>
  <r>
    <x v="0"/>
    <n v="0"/>
    <n v="0"/>
    <n v="800"/>
    <n v="0"/>
    <x v="5628"/>
    <x v="0"/>
    <x v="0"/>
    <x v="0"/>
    <s v="03.16.16"/>
    <x v="53"/>
    <x v="0"/>
    <x v="0"/>
    <s v="Direção Ambiente e Saneamento "/>
    <s v="03.16.16"/>
    <s v="Direção Ambiente e Saneamento "/>
    <s v="03.16.16"/>
    <x v="45"/>
    <x v="0"/>
    <x v="0"/>
    <x v="1"/>
    <x v="0"/>
    <x v="0"/>
    <x v="0"/>
    <x v="0"/>
    <x v="7"/>
    <s v="2025-08-??"/>
    <x v="2"/>
    <n v="800"/>
    <x v="3"/>
    <n v="0"/>
    <x v="1"/>
    <n v="0"/>
    <x v="608"/>
    <m/>
    <x v="0"/>
    <x v="12"/>
    <m/>
    <s v="Direção Ambiente e Saneamento "/>
    <x v="2"/>
    <m/>
    <x v="0"/>
    <x v="1"/>
    <x v="1"/>
    <x v="1"/>
    <x v="0"/>
    <x v="0"/>
    <x v="0"/>
    <x v="0"/>
    <x v="0"/>
    <x v="0"/>
    <x v="0"/>
    <s v="Direção Ambiente e Saneamento "/>
    <x v="0"/>
    <x v="0"/>
    <x v="0"/>
    <x v="0"/>
    <x v="0"/>
    <x v="0"/>
    <x v="0"/>
    <x v="2"/>
    <x v="1"/>
    <x v="2"/>
    <x v="12"/>
    <x v="0"/>
    <m/>
  </r>
  <r>
    <x v="0"/>
    <n v="0"/>
    <n v="0"/>
    <n v="800"/>
    <n v="0"/>
    <x v="5628"/>
    <x v="0"/>
    <x v="0"/>
    <x v="0"/>
    <s v="03.16.16"/>
    <x v="53"/>
    <x v="0"/>
    <x v="0"/>
    <s v="Direção Ambiente e Saneamento "/>
    <s v="03.16.16"/>
    <s v="Direção Ambiente e Saneamento "/>
    <s v="03.16.16"/>
    <x v="45"/>
    <x v="0"/>
    <x v="0"/>
    <x v="1"/>
    <x v="0"/>
    <x v="0"/>
    <x v="0"/>
    <x v="0"/>
    <x v="8"/>
    <s v="2025-09-??"/>
    <x v="2"/>
    <n v="800"/>
    <x v="3"/>
    <n v="0"/>
    <x v="1"/>
    <n v="0"/>
    <x v="608"/>
    <m/>
    <x v="0"/>
    <x v="12"/>
    <m/>
    <s v="Direção Ambiente e Saneamento "/>
    <x v="2"/>
    <m/>
    <x v="0"/>
    <x v="1"/>
    <x v="1"/>
    <x v="1"/>
    <x v="0"/>
    <x v="0"/>
    <x v="0"/>
    <x v="0"/>
    <x v="0"/>
    <x v="0"/>
    <x v="0"/>
    <s v="Direção Ambiente e Saneamento "/>
    <x v="0"/>
    <x v="0"/>
    <x v="0"/>
    <x v="0"/>
    <x v="0"/>
    <x v="0"/>
    <x v="0"/>
    <x v="2"/>
    <x v="1"/>
    <x v="2"/>
    <x v="12"/>
    <x v="0"/>
    <m/>
  </r>
  <r>
    <x v="0"/>
    <n v="0"/>
    <n v="0"/>
    <n v="800"/>
    <n v="0"/>
    <x v="5628"/>
    <x v="0"/>
    <x v="0"/>
    <x v="0"/>
    <s v="03.16.16"/>
    <x v="53"/>
    <x v="0"/>
    <x v="0"/>
    <s v="Direção Ambiente e Saneamento "/>
    <s v="03.16.16"/>
    <s v="Direção Ambiente e Saneamento "/>
    <s v="03.16.16"/>
    <x v="45"/>
    <x v="0"/>
    <x v="0"/>
    <x v="1"/>
    <x v="0"/>
    <x v="0"/>
    <x v="0"/>
    <x v="0"/>
    <x v="9"/>
    <s v="2025-10-??"/>
    <x v="3"/>
    <n v="800"/>
    <x v="3"/>
    <n v="0"/>
    <x v="1"/>
    <n v="0"/>
    <x v="608"/>
    <m/>
    <x v="0"/>
    <x v="12"/>
    <m/>
    <s v="Direção Ambiente e Saneamento "/>
    <x v="2"/>
    <m/>
    <x v="0"/>
    <x v="1"/>
    <x v="1"/>
    <x v="1"/>
    <x v="0"/>
    <x v="0"/>
    <x v="0"/>
    <x v="0"/>
    <x v="0"/>
    <x v="0"/>
    <x v="0"/>
    <s v="Direção Ambiente e Saneamento "/>
    <x v="0"/>
    <x v="0"/>
    <x v="0"/>
    <x v="0"/>
    <x v="0"/>
    <x v="0"/>
    <x v="0"/>
    <x v="2"/>
    <x v="1"/>
    <x v="2"/>
    <x v="12"/>
    <x v="0"/>
    <m/>
  </r>
  <r>
    <x v="0"/>
    <n v="0"/>
    <n v="0"/>
    <n v="800"/>
    <n v="0"/>
    <x v="5628"/>
    <x v="0"/>
    <x v="0"/>
    <x v="0"/>
    <s v="03.16.16"/>
    <x v="53"/>
    <x v="0"/>
    <x v="0"/>
    <s v="Direção Ambiente e Saneamento "/>
    <s v="03.16.16"/>
    <s v="Direção Ambiente e Saneamento "/>
    <s v="03.16.16"/>
    <x v="45"/>
    <x v="0"/>
    <x v="0"/>
    <x v="1"/>
    <x v="0"/>
    <x v="0"/>
    <x v="0"/>
    <x v="0"/>
    <x v="10"/>
    <s v="2025-11-??"/>
    <x v="3"/>
    <n v="800"/>
    <x v="3"/>
    <n v="0"/>
    <x v="1"/>
    <n v="0"/>
    <x v="608"/>
    <m/>
    <x v="0"/>
    <x v="12"/>
    <m/>
    <s v="Direção Ambiente e Saneamento "/>
    <x v="2"/>
    <m/>
    <x v="0"/>
    <x v="1"/>
    <x v="1"/>
    <x v="1"/>
    <x v="0"/>
    <x v="0"/>
    <x v="0"/>
    <x v="0"/>
    <x v="0"/>
    <x v="0"/>
    <x v="0"/>
    <s v="Direção Ambiente e Saneamento "/>
    <x v="0"/>
    <x v="0"/>
    <x v="0"/>
    <x v="0"/>
    <x v="0"/>
    <x v="0"/>
    <x v="0"/>
    <x v="2"/>
    <x v="1"/>
    <x v="2"/>
    <x v="12"/>
    <x v="0"/>
    <m/>
  </r>
  <r>
    <x v="0"/>
    <n v="0"/>
    <n v="0"/>
    <n v="800"/>
    <n v="0"/>
    <x v="5628"/>
    <x v="0"/>
    <x v="0"/>
    <x v="0"/>
    <s v="03.16.16"/>
    <x v="53"/>
    <x v="0"/>
    <x v="0"/>
    <s v="Direção Ambiente e Saneamento "/>
    <s v="03.16.16"/>
    <s v="Direção Ambiente e Saneamento "/>
    <s v="03.16.16"/>
    <x v="45"/>
    <x v="0"/>
    <x v="0"/>
    <x v="1"/>
    <x v="0"/>
    <x v="0"/>
    <x v="0"/>
    <x v="0"/>
    <x v="11"/>
    <s v="2025-12-??"/>
    <x v="3"/>
    <n v="800"/>
    <x v="3"/>
    <n v="0"/>
    <x v="1"/>
    <n v="0"/>
    <x v="608"/>
    <m/>
    <x v="0"/>
    <x v="12"/>
    <m/>
    <s v="Direção Ambiente e Saneamento "/>
    <x v="2"/>
    <m/>
    <x v="0"/>
    <x v="1"/>
    <x v="1"/>
    <x v="1"/>
    <x v="0"/>
    <x v="0"/>
    <x v="0"/>
    <x v="0"/>
    <x v="0"/>
    <x v="0"/>
    <x v="0"/>
    <s v="Direção Ambiente e Saneamento "/>
    <x v="0"/>
    <x v="0"/>
    <x v="0"/>
    <x v="0"/>
    <x v="0"/>
    <x v="0"/>
    <x v="0"/>
    <x v="2"/>
    <x v="1"/>
    <x v="2"/>
    <x v="12"/>
    <x v="0"/>
    <m/>
  </r>
  <r>
    <x v="0"/>
    <n v="0"/>
    <n v="0"/>
    <n v="208028"/>
    <n v="0"/>
    <x v="5628"/>
    <x v="0"/>
    <x v="0"/>
    <x v="0"/>
    <s v="03.16.15"/>
    <x v="0"/>
    <x v="0"/>
    <x v="0"/>
    <s v="Direção Financeira"/>
    <s v="03.16.15"/>
    <s v="Direção Financeira"/>
    <s v="03.16.15"/>
    <x v="12"/>
    <x v="0"/>
    <x v="0"/>
    <x v="1"/>
    <x v="0"/>
    <x v="0"/>
    <x v="0"/>
    <x v="0"/>
    <x v="11"/>
    <s v="2025-12-??"/>
    <x v="3"/>
    <n v="208028"/>
    <x v="3"/>
    <n v="1030000"/>
    <x v="1"/>
    <n v="0"/>
    <x v="608"/>
    <m/>
    <x v="0"/>
    <x v="12"/>
    <m/>
    <s v="Direção Financeira"/>
    <x v="2"/>
    <m/>
    <x v="0"/>
    <x v="1"/>
    <x v="1"/>
    <x v="1"/>
    <x v="0"/>
    <x v="0"/>
    <x v="0"/>
    <x v="0"/>
    <x v="0"/>
    <x v="0"/>
    <x v="0"/>
    <s v="Direção Financeira"/>
    <x v="0"/>
    <x v="0"/>
    <x v="0"/>
    <x v="0"/>
    <x v="0"/>
    <x v="0"/>
    <x v="0"/>
    <x v="2"/>
    <x v="1"/>
    <x v="2"/>
    <x v="12"/>
    <x v="0"/>
    <m/>
  </r>
  <r>
    <x v="0"/>
    <n v="0"/>
    <n v="0"/>
    <n v="5250"/>
    <n v="0"/>
    <x v="5628"/>
    <x v="0"/>
    <x v="0"/>
    <x v="0"/>
    <s v="03.16.25"/>
    <x v="21"/>
    <x v="0"/>
    <x v="0"/>
    <s v="Direção dos  Recursos Humanos"/>
    <s v="03.16.25"/>
    <s v="Direção dos  Recursos Humanos"/>
    <s v="03.16.25"/>
    <x v="0"/>
    <x v="0"/>
    <x v="0"/>
    <x v="0"/>
    <x v="0"/>
    <x v="0"/>
    <x v="0"/>
    <x v="0"/>
    <x v="1"/>
    <s v="2025-01-??"/>
    <x v="0"/>
    <n v="5250"/>
    <x v="3"/>
    <n v="0"/>
    <x v="1"/>
    <n v="0"/>
    <x v="608"/>
    <m/>
    <x v="0"/>
    <x v="12"/>
    <m/>
    <s v="Direção dos  Recursos Humanos"/>
    <x v="2"/>
    <m/>
    <x v="0"/>
    <x v="1"/>
    <x v="1"/>
    <x v="1"/>
    <x v="0"/>
    <x v="0"/>
    <x v="0"/>
    <x v="0"/>
    <x v="0"/>
    <x v="0"/>
    <x v="0"/>
    <s v="Direção dos  Recursos Humanos"/>
    <x v="0"/>
    <x v="0"/>
    <x v="0"/>
    <x v="0"/>
    <x v="0"/>
    <x v="0"/>
    <x v="0"/>
    <x v="2"/>
    <x v="1"/>
    <x v="2"/>
    <x v="12"/>
    <x v="0"/>
    <m/>
  </r>
  <r>
    <x v="0"/>
    <n v="0"/>
    <n v="0"/>
    <n v="57475"/>
    <n v="0"/>
    <x v="5628"/>
    <x v="0"/>
    <x v="0"/>
    <x v="0"/>
    <s v="03.16.02"/>
    <x v="12"/>
    <x v="0"/>
    <x v="0"/>
    <s v="Gabinete do Presidente"/>
    <s v="03.16.02"/>
    <s v="Gabinete do Presidente"/>
    <s v="03.16.02"/>
    <x v="40"/>
    <x v="0"/>
    <x v="0"/>
    <x v="1"/>
    <x v="0"/>
    <x v="0"/>
    <x v="0"/>
    <x v="0"/>
    <x v="2"/>
    <s v="2025-04-??"/>
    <x v="1"/>
    <n v="57475"/>
    <x v="3"/>
    <n v="0"/>
    <x v="1"/>
    <n v="0"/>
    <x v="608"/>
    <m/>
    <x v="0"/>
    <x v="12"/>
    <m/>
    <s v="Gabinete do Presidente"/>
    <x v="2"/>
    <m/>
    <x v="0"/>
    <x v="1"/>
    <x v="1"/>
    <x v="1"/>
    <x v="0"/>
    <x v="0"/>
    <x v="0"/>
    <x v="0"/>
    <x v="0"/>
    <x v="0"/>
    <x v="0"/>
    <s v="Gabinete do Presidente"/>
    <x v="0"/>
    <x v="0"/>
    <x v="0"/>
    <x v="0"/>
    <x v="0"/>
    <x v="0"/>
    <x v="0"/>
    <x v="2"/>
    <x v="1"/>
    <x v="2"/>
    <x v="12"/>
    <x v="0"/>
    <m/>
  </r>
  <r>
    <x v="0"/>
    <n v="0"/>
    <n v="0"/>
    <n v="76745"/>
    <n v="0"/>
    <x v="5628"/>
    <x v="0"/>
    <x v="0"/>
    <x v="0"/>
    <s v="03.16.02"/>
    <x v="12"/>
    <x v="0"/>
    <x v="0"/>
    <s v="Gabinete do Presidente"/>
    <s v="03.16.02"/>
    <s v="Gabinete do Presidente"/>
    <s v="03.16.02"/>
    <x v="40"/>
    <x v="0"/>
    <x v="0"/>
    <x v="1"/>
    <x v="0"/>
    <x v="0"/>
    <x v="0"/>
    <x v="0"/>
    <x v="9"/>
    <s v="2025-10-??"/>
    <x v="3"/>
    <n v="76745"/>
    <x v="3"/>
    <n v="0"/>
    <x v="1"/>
    <n v="0"/>
    <x v="608"/>
    <m/>
    <x v="0"/>
    <x v="12"/>
    <m/>
    <s v="Gabinete do Presidente"/>
    <x v="2"/>
    <m/>
    <x v="0"/>
    <x v="1"/>
    <x v="1"/>
    <x v="1"/>
    <x v="0"/>
    <x v="0"/>
    <x v="0"/>
    <x v="0"/>
    <x v="0"/>
    <x v="0"/>
    <x v="0"/>
    <s v="Gabinete do Presidente"/>
    <x v="0"/>
    <x v="0"/>
    <x v="0"/>
    <x v="0"/>
    <x v="0"/>
    <x v="0"/>
    <x v="0"/>
    <x v="2"/>
    <x v="1"/>
    <x v="2"/>
    <x v="12"/>
    <x v="0"/>
    <m/>
  </r>
  <r>
    <x v="0"/>
    <n v="0"/>
    <n v="0"/>
    <n v="12000"/>
    <n v="0"/>
    <x v="5628"/>
    <x v="0"/>
    <x v="0"/>
    <x v="0"/>
    <s v="03.16.01"/>
    <x v="27"/>
    <x v="0"/>
    <x v="0"/>
    <s v="Assembleia Municipal"/>
    <s v="03.16.01"/>
    <s v="Assembleia Municipal"/>
    <s v="03.16.01"/>
    <x v="0"/>
    <x v="0"/>
    <x v="0"/>
    <x v="0"/>
    <x v="0"/>
    <x v="0"/>
    <x v="0"/>
    <x v="0"/>
    <x v="3"/>
    <s v="2025-05-??"/>
    <x v="1"/>
    <n v="12000"/>
    <x v="3"/>
    <n v="0"/>
    <x v="1"/>
    <n v="0"/>
    <x v="608"/>
    <m/>
    <x v="0"/>
    <x v="12"/>
    <m/>
    <s v="Assembleia Municipal"/>
    <x v="2"/>
    <s v="AM"/>
    <x v="0"/>
    <x v="1"/>
    <x v="1"/>
    <x v="1"/>
    <x v="0"/>
    <x v="0"/>
    <x v="0"/>
    <x v="0"/>
    <x v="0"/>
    <x v="0"/>
    <x v="0"/>
    <s v="Assembleia Municipal"/>
    <x v="0"/>
    <x v="0"/>
    <x v="0"/>
    <x v="0"/>
    <x v="0"/>
    <x v="0"/>
    <x v="0"/>
    <x v="2"/>
    <x v="1"/>
    <x v="2"/>
    <x v="12"/>
    <x v="0"/>
    <m/>
  </r>
  <r>
    <x v="0"/>
    <n v="0"/>
    <n v="0"/>
    <n v="132400"/>
    <n v="0"/>
    <x v="5628"/>
    <x v="0"/>
    <x v="0"/>
    <x v="0"/>
    <s v="03.16.19"/>
    <x v="44"/>
    <x v="0"/>
    <x v="0"/>
    <s v="Direção de Inovação e Desporto"/>
    <s v="03.16.19"/>
    <s v="Direção de Inovação e Desporto"/>
    <s v="03.16.19"/>
    <x v="42"/>
    <x v="0"/>
    <x v="0"/>
    <x v="1"/>
    <x v="1"/>
    <x v="0"/>
    <x v="0"/>
    <x v="0"/>
    <x v="1"/>
    <s v="2025-01-??"/>
    <x v="0"/>
    <n v="132400"/>
    <x v="3"/>
    <n v="38000"/>
    <x v="1"/>
    <n v="0"/>
    <x v="608"/>
    <m/>
    <x v="0"/>
    <x v="12"/>
    <m/>
    <s v="Direção de Inovação e Desporto"/>
    <x v="2"/>
    <m/>
    <x v="0"/>
    <x v="1"/>
    <x v="1"/>
    <x v="1"/>
    <x v="0"/>
    <x v="0"/>
    <x v="0"/>
    <x v="0"/>
    <x v="0"/>
    <x v="0"/>
    <x v="0"/>
    <s v="Direção de Inovação e Desporto"/>
    <x v="0"/>
    <x v="0"/>
    <x v="0"/>
    <x v="0"/>
    <x v="0"/>
    <x v="0"/>
    <x v="0"/>
    <x v="2"/>
    <x v="1"/>
    <x v="2"/>
    <x v="12"/>
    <x v="0"/>
    <m/>
  </r>
  <r>
    <x v="0"/>
    <n v="0"/>
    <n v="0"/>
    <n v="132400"/>
    <n v="0"/>
    <x v="5628"/>
    <x v="0"/>
    <x v="0"/>
    <x v="0"/>
    <s v="03.16.19"/>
    <x v="44"/>
    <x v="0"/>
    <x v="0"/>
    <s v="Direção de Inovação e Desporto"/>
    <s v="03.16.19"/>
    <s v="Direção de Inovação e Desporto"/>
    <s v="03.16.19"/>
    <x v="42"/>
    <x v="0"/>
    <x v="0"/>
    <x v="1"/>
    <x v="1"/>
    <x v="0"/>
    <x v="0"/>
    <x v="0"/>
    <x v="0"/>
    <s v="2025-02-??"/>
    <x v="0"/>
    <n v="132400"/>
    <x v="3"/>
    <n v="38000"/>
    <x v="1"/>
    <n v="0"/>
    <x v="608"/>
    <m/>
    <x v="0"/>
    <x v="12"/>
    <m/>
    <s v="Direção de Inovação e Desporto"/>
    <x v="2"/>
    <m/>
    <x v="0"/>
    <x v="1"/>
    <x v="1"/>
    <x v="1"/>
    <x v="0"/>
    <x v="0"/>
    <x v="0"/>
    <x v="0"/>
    <x v="0"/>
    <x v="0"/>
    <x v="0"/>
    <s v="Direção de Inovação e Desporto"/>
    <x v="0"/>
    <x v="0"/>
    <x v="0"/>
    <x v="0"/>
    <x v="0"/>
    <x v="0"/>
    <x v="0"/>
    <x v="2"/>
    <x v="1"/>
    <x v="2"/>
    <x v="12"/>
    <x v="0"/>
    <m/>
  </r>
  <r>
    <x v="0"/>
    <n v="0"/>
    <n v="0"/>
    <n v="132400"/>
    <n v="0"/>
    <x v="5628"/>
    <x v="0"/>
    <x v="0"/>
    <x v="0"/>
    <s v="03.16.19"/>
    <x v="44"/>
    <x v="0"/>
    <x v="0"/>
    <s v="Direção de Inovação e Desporto"/>
    <s v="03.16.19"/>
    <s v="Direção de Inovação e Desporto"/>
    <s v="03.16.19"/>
    <x v="42"/>
    <x v="0"/>
    <x v="0"/>
    <x v="1"/>
    <x v="1"/>
    <x v="0"/>
    <x v="0"/>
    <x v="0"/>
    <x v="4"/>
    <s v="2025-03-??"/>
    <x v="0"/>
    <n v="132400"/>
    <x v="3"/>
    <n v="38000"/>
    <x v="1"/>
    <n v="0"/>
    <x v="608"/>
    <m/>
    <x v="0"/>
    <x v="12"/>
    <m/>
    <s v="Direção de Inovação e Desporto"/>
    <x v="2"/>
    <m/>
    <x v="0"/>
    <x v="1"/>
    <x v="1"/>
    <x v="1"/>
    <x v="0"/>
    <x v="0"/>
    <x v="0"/>
    <x v="0"/>
    <x v="0"/>
    <x v="0"/>
    <x v="0"/>
    <s v="Direção de Inovação e Desporto"/>
    <x v="0"/>
    <x v="0"/>
    <x v="0"/>
    <x v="0"/>
    <x v="0"/>
    <x v="0"/>
    <x v="0"/>
    <x v="2"/>
    <x v="1"/>
    <x v="2"/>
    <x v="12"/>
    <x v="0"/>
    <m/>
  </r>
  <r>
    <x v="0"/>
    <n v="0"/>
    <n v="0"/>
    <n v="132400"/>
    <n v="0"/>
    <x v="5628"/>
    <x v="0"/>
    <x v="0"/>
    <x v="0"/>
    <s v="03.16.19"/>
    <x v="44"/>
    <x v="0"/>
    <x v="0"/>
    <s v="Direção de Inovação e Desporto"/>
    <s v="03.16.19"/>
    <s v="Direção de Inovação e Desporto"/>
    <s v="03.16.19"/>
    <x v="42"/>
    <x v="0"/>
    <x v="0"/>
    <x v="1"/>
    <x v="1"/>
    <x v="0"/>
    <x v="0"/>
    <x v="0"/>
    <x v="2"/>
    <s v="2025-04-??"/>
    <x v="1"/>
    <n v="132400"/>
    <x v="3"/>
    <n v="38000"/>
    <x v="1"/>
    <n v="0"/>
    <x v="608"/>
    <m/>
    <x v="0"/>
    <x v="12"/>
    <m/>
    <s v="Direção de Inovação e Desporto"/>
    <x v="2"/>
    <m/>
    <x v="0"/>
    <x v="1"/>
    <x v="1"/>
    <x v="1"/>
    <x v="0"/>
    <x v="0"/>
    <x v="0"/>
    <x v="0"/>
    <x v="0"/>
    <x v="0"/>
    <x v="0"/>
    <s v="Direção de Inovação e Desporto"/>
    <x v="0"/>
    <x v="0"/>
    <x v="0"/>
    <x v="0"/>
    <x v="0"/>
    <x v="0"/>
    <x v="0"/>
    <x v="2"/>
    <x v="1"/>
    <x v="2"/>
    <x v="12"/>
    <x v="0"/>
    <m/>
  </r>
  <r>
    <x v="0"/>
    <n v="0"/>
    <n v="0"/>
    <n v="132400"/>
    <n v="0"/>
    <x v="5628"/>
    <x v="0"/>
    <x v="0"/>
    <x v="0"/>
    <s v="03.16.19"/>
    <x v="44"/>
    <x v="0"/>
    <x v="0"/>
    <s v="Direção de Inovação e Desporto"/>
    <s v="03.16.19"/>
    <s v="Direção de Inovação e Desporto"/>
    <s v="03.16.19"/>
    <x v="42"/>
    <x v="0"/>
    <x v="0"/>
    <x v="1"/>
    <x v="1"/>
    <x v="0"/>
    <x v="0"/>
    <x v="0"/>
    <x v="3"/>
    <s v="2025-05-??"/>
    <x v="1"/>
    <n v="132400"/>
    <x v="3"/>
    <n v="38000"/>
    <x v="1"/>
    <n v="0"/>
    <x v="608"/>
    <m/>
    <x v="0"/>
    <x v="12"/>
    <m/>
    <s v="Direção de Inovação e Desporto"/>
    <x v="2"/>
    <m/>
    <x v="0"/>
    <x v="1"/>
    <x v="1"/>
    <x v="1"/>
    <x v="0"/>
    <x v="0"/>
    <x v="0"/>
    <x v="0"/>
    <x v="0"/>
    <x v="0"/>
    <x v="0"/>
    <s v="Direção de Inovação e Desporto"/>
    <x v="0"/>
    <x v="0"/>
    <x v="0"/>
    <x v="0"/>
    <x v="0"/>
    <x v="0"/>
    <x v="0"/>
    <x v="2"/>
    <x v="1"/>
    <x v="2"/>
    <x v="12"/>
    <x v="0"/>
    <m/>
  </r>
  <r>
    <x v="0"/>
    <n v="0"/>
    <n v="0"/>
    <n v="132400"/>
    <n v="0"/>
    <x v="5628"/>
    <x v="0"/>
    <x v="0"/>
    <x v="0"/>
    <s v="03.16.19"/>
    <x v="44"/>
    <x v="0"/>
    <x v="0"/>
    <s v="Direção de Inovação e Desporto"/>
    <s v="03.16.19"/>
    <s v="Direção de Inovação e Desporto"/>
    <s v="03.16.19"/>
    <x v="42"/>
    <x v="0"/>
    <x v="0"/>
    <x v="1"/>
    <x v="1"/>
    <x v="0"/>
    <x v="0"/>
    <x v="0"/>
    <x v="5"/>
    <s v="2025-06-??"/>
    <x v="1"/>
    <n v="132400"/>
    <x v="3"/>
    <n v="38000"/>
    <x v="1"/>
    <n v="0"/>
    <x v="608"/>
    <m/>
    <x v="0"/>
    <x v="12"/>
    <m/>
    <s v="Direção de Inovação e Desporto"/>
    <x v="2"/>
    <m/>
    <x v="0"/>
    <x v="1"/>
    <x v="1"/>
    <x v="1"/>
    <x v="0"/>
    <x v="0"/>
    <x v="0"/>
    <x v="0"/>
    <x v="0"/>
    <x v="0"/>
    <x v="0"/>
    <s v="Direção de Inovação e Desporto"/>
    <x v="0"/>
    <x v="0"/>
    <x v="0"/>
    <x v="0"/>
    <x v="0"/>
    <x v="0"/>
    <x v="0"/>
    <x v="2"/>
    <x v="1"/>
    <x v="2"/>
    <x v="12"/>
    <x v="0"/>
    <m/>
  </r>
  <r>
    <x v="0"/>
    <n v="0"/>
    <n v="0"/>
    <n v="138400"/>
    <n v="0"/>
    <x v="5628"/>
    <x v="0"/>
    <x v="0"/>
    <x v="0"/>
    <s v="03.16.19"/>
    <x v="44"/>
    <x v="0"/>
    <x v="0"/>
    <s v="Direção de Inovação e Desporto"/>
    <s v="03.16.19"/>
    <s v="Direção de Inovação e Desporto"/>
    <s v="03.16.19"/>
    <x v="42"/>
    <x v="0"/>
    <x v="0"/>
    <x v="1"/>
    <x v="1"/>
    <x v="0"/>
    <x v="0"/>
    <x v="0"/>
    <x v="6"/>
    <s v="2025-07-??"/>
    <x v="2"/>
    <n v="138400"/>
    <x v="3"/>
    <n v="38000"/>
    <x v="1"/>
    <n v="0"/>
    <x v="608"/>
    <m/>
    <x v="0"/>
    <x v="12"/>
    <m/>
    <s v="Direção de Inovação e Desporto"/>
    <x v="2"/>
    <m/>
    <x v="0"/>
    <x v="1"/>
    <x v="1"/>
    <x v="1"/>
    <x v="0"/>
    <x v="0"/>
    <x v="0"/>
    <x v="0"/>
    <x v="0"/>
    <x v="0"/>
    <x v="0"/>
    <s v="Direção de Inovação e Desporto"/>
    <x v="0"/>
    <x v="0"/>
    <x v="0"/>
    <x v="0"/>
    <x v="0"/>
    <x v="0"/>
    <x v="0"/>
    <x v="2"/>
    <x v="1"/>
    <x v="2"/>
    <x v="12"/>
    <x v="0"/>
    <m/>
  </r>
  <r>
    <x v="0"/>
    <n v="0"/>
    <n v="0"/>
    <n v="138400"/>
    <n v="0"/>
    <x v="5628"/>
    <x v="0"/>
    <x v="0"/>
    <x v="0"/>
    <s v="03.16.19"/>
    <x v="44"/>
    <x v="0"/>
    <x v="0"/>
    <s v="Direção de Inovação e Desporto"/>
    <s v="03.16.19"/>
    <s v="Direção de Inovação e Desporto"/>
    <s v="03.16.19"/>
    <x v="42"/>
    <x v="0"/>
    <x v="0"/>
    <x v="1"/>
    <x v="1"/>
    <x v="0"/>
    <x v="0"/>
    <x v="0"/>
    <x v="7"/>
    <s v="2025-08-??"/>
    <x v="2"/>
    <n v="138400"/>
    <x v="3"/>
    <n v="38000"/>
    <x v="1"/>
    <n v="0"/>
    <x v="608"/>
    <m/>
    <x v="0"/>
    <x v="12"/>
    <m/>
    <s v="Direção de Inovação e Desporto"/>
    <x v="2"/>
    <m/>
    <x v="0"/>
    <x v="1"/>
    <x v="1"/>
    <x v="1"/>
    <x v="0"/>
    <x v="0"/>
    <x v="0"/>
    <x v="0"/>
    <x v="0"/>
    <x v="0"/>
    <x v="0"/>
    <s v="Direção de Inovação e Desporto"/>
    <x v="0"/>
    <x v="0"/>
    <x v="0"/>
    <x v="0"/>
    <x v="0"/>
    <x v="0"/>
    <x v="0"/>
    <x v="2"/>
    <x v="1"/>
    <x v="2"/>
    <x v="12"/>
    <x v="0"/>
    <m/>
  </r>
  <r>
    <x v="0"/>
    <n v="0"/>
    <n v="0"/>
    <n v="138400"/>
    <n v="0"/>
    <x v="5628"/>
    <x v="0"/>
    <x v="0"/>
    <x v="0"/>
    <s v="03.16.19"/>
    <x v="44"/>
    <x v="0"/>
    <x v="0"/>
    <s v="Direção de Inovação e Desporto"/>
    <s v="03.16.19"/>
    <s v="Direção de Inovação e Desporto"/>
    <s v="03.16.19"/>
    <x v="42"/>
    <x v="0"/>
    <x v="0"/>
    <x v="1"/>
    <x v="1"/>
    <x v="0"/>
    <x v="0"/>
    <x v="0"/>
    <x v="8"/>
    <s v="2025-09-??"/>
    <x v="2"/>
    <n v="138400"/>
    <x v="3"/>
    <n v="38000"/>
    <x v="1"/>
    <n v="0"/>
    <x v="608"/>
    <m/>
    <x v="0"/>
    <x v="12"/>
    <m/>
    <s v="Direção de Inovação e Desporto"/>
    <x v="2"/>
    <m/>
    <x v="0"/>
    <x v="1"/>
    <x v="1"/>
    <x v="1"/>
    <x v="0"/>
    <x v="0"/>
    <x v="0"/>
    <x v="0"/>
    <x v="0"/>
    <x v="0"/>
    <x v="0"/>
    <s v="Direção de Inovação e Desporto"/>
    <x v="0"/>
    <x v="0"/>
    <x v="0"/>
    <x v="0"/>
    <x v="0"/>
    <x v="0"/>
    <x v="0"/>
    <x v="2"/>
    <x v="1"/>
    <x v="2"/>
    <x v="12"/>
    <x v="0"/>
    <m/>
  </r>
  <r>
    <x v="0"/>
    <n v="0"/>
    <n v="0"/>
    <n v="138400"/>
    <n v="0"/>
    <x v="5628"/>
    <x v="0"/>
    <x v="0"/>
    <x v="0"/>
    <s v="03.16.19"/>
    <x v="44"/>
    <x v="0"/>
    <x v="0"/>
    <s v="Direção de Inovação e Desporto"/>
    <s v="03.16.19"/>
    <s v="Direção de Inovação e Desporto"/>
    <s v="03.16.19"/>
    <x v="42"/>
    <x v="0"/>
    <x v="0"/>
    <x v="1"/>
    <x v="1"/>
    <x v="0"/>
    <x v="0"/>
    <x v="0"/>
    <x v="9"/>
    <s v="2025-10-??"/>
    <x v="3"/>
    <n v="138400"/>
    <x v="3"/>
    <n v="38000"/>
    <x v="1"/>
    <n v="0"/>
    <x v="608"/>
    <m/>
    <x v="0"/>
    <x v="12"/>
    <m/>
    <s v="Direção de Inovação e Desporto"/>
    <x v="2"/>
    <m/>
    <x v="0"/>
    <x v="1"/>
    <x v="1"/>
    <x v="1"/>
    <x v="0"/>
    <x v="0"/>
    <x v="0"/>
    <x v="0"/>
    <x v="0"/>
    <x v="0"/>
    <x v="0"/>
    <s v="Direção de Inovação e Desporto"/>
    <x v="0"/>
    <x v="0"/>
    <x v="0"/>
    <x v="0"/>
    <x v="0"/>
    <x v="0"/>
    <x v="0"/>
    <x v="2"/>
    <x v="1"/>
    <x v="2"/>
    <x v="12"/>
    <x v="0"/>
    <m/>
  </r>
  <r>
    <x v="0"/>
    <n v="0"/>
    <n v="0"/>
    <n v="138400"/>
    <n v="0"/>
    <x v="5628"/>
    <x v="0"/>
    <x v="0"/>
    <x v="0"/>
    <s v="03.16.19"/>
    <x v="44"/>
    <x v="0"/>
    <x v="0"/>
    <s v="Direção de Inovação e Desporto"/>
    <s v="03.16.19"/>
    <s v="Direção de Inovação e Desporto"/>
    <s v="03.16.19"/>
    <x v="42"/>
    <x v="0"/>
    <x v="0"/>
    <x v="1"/>
    <x v="1"/>
    <x v="0"/>
    <x v="0"/>
    <x v="0"/>
    <x v="10"/>
    <s v="2025-11-??"/>
    <x v="3"/>
    <n v="138400"/>
    <x v="3"/>
    <n v="38000"/>
    <x v="1"/>
    <n v="0"/>
    <x v="608"/>
    <m/>
    <x v="0"/>
    <x v="12"/>
    <m/>
    <s v="Direção de Inovação e Desporto"/>
    <x v="2"/>
    <m/>
    <x v="0"/>
    <x v="1"/>
    <x v="1"/>
    <x v="1"/>
    <x v="0"/>
    <x v="0"/>
    <x v="0"/>
    <x v="0"/>
    <x v="0"/>
    <x v="0"/>
    <x v="0"/>
    <s v="Direção de Inovação e Desporto"/>
    <x v="0"/>
    <x v="0"/>
    <x v="0"/>
    <x v="0"/>
    <x v="0"/>
    <x v="0"/>
    <x v="0"/>
    <x v="2"/>
    <x v="1"/>
    <x v="2"/>
    <x v="12"/>
    <x v="0"/>
    <m/>
  </r>
  <r>
    <x v="0"/>
    <n v="0"/>
    <n v="0"/>
    <n v="138400"/>
    <n v="0"/>
    <x v="5628"/>
    <x v="0"/>
    <x v="0"/>
    <x v="0"/>
    <s v="03.16.19"/>
    <x v="44"/>
    <x v="0"/>
    <x v="0"/>
    <s v="Direção de Inovação e Desporto"/>
    <s v="03.16.19"/>
    <s v="Direção de Inovação e Desporto"/>
    <s v="03.16.19"/>
    <x v="42"/>
    <x v="0"/>
    <x v="0"/>
    <x v="1"/>
    <x v="1"/>
    <x v="0"/>
    <x v="0"/>
    <x v="0"/>
    <x v="11"/>
    <s v="2025-12-??"/>
    <x v="3"/>
    <n v="138400"/>
    <x v="3"/>
    <n v="38000"/>
    <x v="1"/>
    <n v="0"/>
    <x v="608"/>
    <m/>
    <x v="0"/>
    <x v="12"/>
    <m/>
    <s v="Direção de Inovação e Desporto"/>
    <x v="2"/>
    <m/>
    <x v="0"/>
    <x v="1"/>
    <x v="1"/>
    <x v="1"/>
    <x v="0"/>
    <x v="0"/>
    <x v="0"/>
    <x v="0"/>
    <x v="0"/>
    <x v="0"/>
    <x v="0"/>
    <s v="Direção de Inovação e Desporto"/>
    <x v="0"/>
    <x v="0"/>
    <x v="0"/>
    <x v="0"/>
    <x v="0"/>
    <x v="0"/>
    <x v="0"/>
    <x v="2"/>
    <x v="1"/>
    <x v="2"/>
    <x v="12"/>
    <x v="0"/>
    <m/>
  </r>
  <r>
    <x v="0"/>
    <n v="0"/>
    <n v="0"/>
    <n v="3000"/>
    <n v="0"/>
    <x v="5628"/>
    <x v="0"/>
    <x v="0"/>
    <x v="0"/>
    <s v="03.16.20"/>
    <x v="43"/>
    <x v="0"/>
    <x v="0"/>
    <s v="Dir. do Comércio, Indústria, Transporte Feiras e Pesca"/>
    <s v="03.16.20"/>
    <s v="Dir. do Comércio, Indústria, Transporte Feiras e Pesca"/>
    <s v="03.16.20"/>
    <x v="0"/>
    <x v="0"/>
    <x v="0"/>
    <x v="0"/>
    <x v="0"/>
    <x v="0"/>
    <x v="0"/>
    <x v="0"/>
    <x v="7"/>
    <s v="2025-08-??"/>
    <x v="2"/>
    <n v="3000"/>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397500"/>
    <n v="0"/>
    <x v="5628"/>
    <x v="0"/>
    <x v="0"/>
    <x v="0"/>
    <s v="03.16.25"/>
    <x v="21"/>
    <x v="0"/>
    <x v="0"/>
    <s v="Direção dos  Recursos Humanos"/>
    <s v="03.16.25"/>
    <s v="Direção dos  Recursos Humanos"/>
    <s v="03.16.25"/>
    <x v="83"/>
    <x v="0"/>
    <x v="1"/>
    <x v="15"/>
    <x v="0"/>
    <x v="0"/>
    <x v="0"/>
    <x v="0"/>
    <x v="2"/>
    <s v="2025-04-??"/>
    <x v="1"/>
    <n v="397500"/>
    <x v="3"/>
    <n v="500000"/>
    <x v="1"/>
    <n v="0"/>
    <x v="608"/>
    <m/>
    <x v="0"/>
    <x v="12"/>
    <m/>
    <s v="Direção dos  Recursos Humanos"/>
    <x v="2"/>
    <m/>
    <x v="0"/>
    <x v="1"/>
    <x v="1"/>
    <x v="1"/>
    <x v="0"/>
    <x v="0"/>
    <x v="0"/>
    <x v="0"/>
    <x v="0"/>
    <x v="0"/>
    <x v="0"/>
    <s v="Direção dos  Recursos Humanos"/>
    <x v="0"/>
    <x v="0"/>
    <x v="0"/>
    <x v="0"/>
    <x v="0"/>
    <x v="0"/>
    <x v="0"/>
    <x v="2"/>
    <x v="1"/>
    <x v="2"/>
    <x v="12"/>
    <x v="0"/>
    <m/>
  </r>
  <r>
    <x v="0"/>
    <n v="0"/>
    <n v="0"/>
    <n v="2667"/>
    <n v="0"/>
    <x v="5628"/>
    <x v="0"/>
    <x v="0"/>
    <x v="0"/>
    <s v="03.16.15"/>
    <x v="0"/>
    <x v="0"/>
    <x v="0"/>
    <s v="Direção Financeira"/>
    <s v="03.16.15"/>
    <s v="Direção Financeira"/>
    <s v="03.16.15"/>
    <x v="28"/>
    <x v="0"/>
    <x v="0"/>
    <x v="1"/>
    <x v="0"/>
    <x v="0"/>
    <x v="0"/>
    <x v="0"/>
    <x v="4"/>
    <s v="2025-03-??"/>
    <x v="0"/>
    <n v="2667"/>
    <x v="3"/>
    <n v="600000"/>
    <x v="1"/>
    <n v="215000"/>
    <x v="608"/>
    <m/>
    <x v="0"/>
    <x v="12"/>
    <m/>
    <s v="Direção Financeira"/>
    <x v="2"/>
    <m/>
    <x v="0"/>
    <x v="1"/>
    <x v="1"/>
    <x v="1"/>
    <x v="0"/>
    <x v="0"/>
    <x v="0"/>
    <x v="0"/>
    <x v="0"/>
    <x v="0"/>
    <x v="0"/>
    <s v="Direção Financeira"/>
    <x v="0"/>
    <x v="0"/>
    <x v="0"/>
    <x v="0"/>
    <x v="0"/>
    <x v="0"/>
    <x v="0"/>
    <x v="2"/>
    <x v="1"/>
    <x v="2"/>
    <x v="12"/>
    <x v="0"/>
    <m/>
  </r>
  <r>
    <x v="0"/>
    <n v="0"/>
    <n v="0"/>
    <n v="528665"/>
    <n v="0"/>
    <x v="5628"/>
    <x v="0"/>
    <x v="0"/>
    <x v="0"/>
    <s v="03.16.15"/>
    <x v="0"/>
    <x v="0"/>
    <x v="0"/>
    <s v="Direção Financeira"/>
    <s v="03.16.15"/>
    <s v="Direção Financeira"/>
    <s v="03.16.15"/>
    <x v="28"/>
    <x v="0"/>
    <x v="0"/>
    <x v="1"/>
    <x v="0"/>
    <x v="0"/>
    <x v="0"/>
    <x v="0"/>
    <x v="2"/>
    <s v="2025-04-??"/>
    <x v="1"/>
    <n v="528665"/>
    <x v="3"/>
    <n v="600000"/>
    <x v="1"/>
    <n v="215000"/>
    <x v="608"/>
    <m/>
    <x v="0"/>
    <x v="12"/>
    <m/>
    <s v="Direção Financeira"/>
    <x v="2"/>
    <m/>
    <x v="0"/>
    <x v="1"/>
    <x v="1"/>
    <x v="1"/>
    <x v="0"/>
    <x v="0"/>
    <x v="0"/>
    <x v="0"/>
    <x v="0"/>
    <x v="0"/>
    <x v="0"/>
    <s v="Direção Financeira"/>
    <x v="0"/>
    <x v="0"/>
    <x v="0"/>
    <x v="0"/>
    <x v="0"/>
    <x v="0"/>
    <x v="0"/>
    <x v="2"/>
    <x v="1"/>
    <x v="2"/>
    <x v="12"/>
    <x v="0"/>
    <m/>
  </r>
  <r>
    <x v="0"/>
    <n v="0"/>
    <n v="0"/>
    <n v="25000"/>
    <n v="0"/>
    <x v="5628"/>
    <x v="0"/>
    <x v="0"/>
    <x v="0"/>
    <s v="03.16.15"/>
    <x v="0"/>
    <x v="0"/>
    <x v="0"/>
    <s v="Direção Financeira"/>
    <s v="03.16.15"/>
    <s v="Direção Financeira"/>
    <s v="03.16.15"/>
    <x v="28"/>
    <x v="0"/>
    <x v="0"/>
    <x v="1"/>
    <x v="0"/>
    <x v="0"/>
    <x v="0"/>
    <x v="0"/>
    <x v="3"/>
    <s v="2025-05-??"/>
    <x v="1"/>
    <n v="25000"/>
    <x v="3"/>
    <n v="600000"/>
    <x v="1"/>
    <n v="215000"/>
    <x v="608"/>
    <m/>
    <x v="0"/>
    <x v="12"/>
    <m/>
    <s v="Direção Financeira"/>
    <x v="2"/>
    <m/>
    <x v="0"/>
    <x v="1"/>
    <x v="1"/>
    <x v="1"/>
    <x v="0"/>
    <x v="0"/>
    <x v="0"/>
    <x v="0"/>
    <x v="0"/>
    <x v="0"/>
    <x v="0"/>
    <s v="Direção Financeira"/>
    <x v="0"/>
    <x v="0"/>
    <x v="0"/>
    <x v="0"/>
    <x v="0"/>
    <x v="0"/>
    <x v="0"/>
    <x v="2"/>
    <x v="1"/>
    <x v="2"/>
    <x v="12"/>
    <x v="0"/>
    <m/>
  </r>
  <r>
    <x v="0"/>
    <n v="0"/>
    <n v="0"/>
    <n v="5400"/>
    <n v="0"/>
    <x v="5628"/>
    <x v="0"/>
    <x v="0"/>
    <x v="0"/>
    <s v="03.16.15"/>
    <x v="0"/>
    <x v="0"/>
    <x v="0"/>
    <s v="Direção Financeira"/>
    <s v="03.16.15"/>
    <s v="Direção Financeira"/>
    <s v="03.16.15"/>
    <x v="28"/>
    <x v="0"/>
    <x v="0"/>
    <x v="1"/>
    <x v="0"/>
    <x v="0"/>
    <x v="0"/>
    <x v="0"/>
    <x v="5"/>
    <s v="2025-06-??"/>
    <x v="1"/>
    <n v="5400"/>
    <x v="3"/>
    <n v="600000"/>
    <x v="1"/>
    <n v="215000"/>
    <x v="608"/>
    <m/>
    <x v="0"/>
    <x v="12"/>
    <m/>
    <s v="Direção Financeira"/>
    <x v="2"/>
    <m/>
    <x v="0"/>
    <x v="1"/>
    <x v="1"/>
    <x v="1"/>
    <x v="0"/>
    <x v="0"/>
    <x v="0"/>
    <x v="0"/>
    <x v="0"/>
    <x v="0"/>
    <x v="0"/>
    <s v="Direção Financeira"/>
    <x v="0"/>
    <x v="0"/>
    <x v="0"/>
    <x v="0"/>
    <x v="0"/>
    <x v="0"/>
    <x v="0"/>
    <x v="2"/>
    <x v="1"/>
    <x v="2"/>
    <x v="12"/>
    <x v="0"/>
    <m/>
  </r>
  <r>
    <x v="0"/>
    <n v="0"/>
    <n v="0"/>
    <n v="27000"/>
    <n v="0"/>
    <x v="5628"/>
    <x v="0"/>
    <x v="0"/>
    <x v="0"/>
    <s v="03.16.15"/>
    <x v="0"/>
    <x v="0"/>
    <x v="0"/>
    <s v="Direção Financeira"/>
    <s v="03.16.15"/>
    <s v="Direção Financeira"/>
    <s v="03.16.15"/>
    <x v="28"/>
    <x v="0"/>
    <x v="0"/>
    <x v="1"/>
    <x v="0"/>
    <x v="0"/>
    <x v="0"/>
    <x v="0"/>
    <x v="8"/>
    <s v="2025-09-??"/>
    <x v="2"/>
    <n v="27000"/>
    <x v="3"/>
    <n v="600000"/>
    <x v="1"/>
    <n v="215000"/>
    <x v="608"/>
    <m/>
    <x v="0"/>
    <x v="12"/>
    <m/>
    <s v="Direção Financeira"/>
    <x v="2"/>
    <m/>
    <x v="0"/>
    <x v="1"/>
    <x v="1"/>
    <x v="1"/>
    <x v="0"/>
    <x v="0"/>
    <x v="0"/>
    <x v="0"/>
    <x v="0"/>
    <x v="0"/>
    <x v="0"/>
    <s v="Direção Financeira"/>
    <x v="0"/>
    <x v="0"/>
    <x v="0"/>
    <x v="0"/>
    <x v="0"/>
    <x v="0"/>
    <x v="0"/>
    <x v="2"/>
    <x v="1"/>
    <x v="2"/>
    <x v="12"/>
    <x v="0"/>
    <m/>
  </r>
  <r>
    <x v="0"/>
    <n v="0"/>
    <n v="0"/>
    <n v="19667"/>
    <n v="0"/>
    <x v="5628"/>
    <x v="0"/>
    <x v="0"/>
    <x v="0"/>
    <s v="03.16.19"/>
    <x v="44"/>
    <x v="0"/>
    <x v="0"/>
    <s v="Direção de Inovação e Desporto"/>
    <s v="03.16.19"/>
    <s v="Direção de Inovação e Desporto"/>
    <s v="03.16.19"/>
    <x v="46"/>
    <x v="0"/>
    <x v="0"/>
    <x v="1"/>
    <x v="0"/>
    <x v="0"/>
    <x v="0"/>
    <x v="0"/>
    <x v="1"/>
    <s v="2025-01-??"/>
    <x v="0"/>
    <n v="19667"/>
    <x v="3"/>
    <n v="0"/>
    <x v="1"/>
    <n v="0"/>
    <x v="608"/>
    <m/>
    <x v="0"/>
    <x v="12"/>
    <m/>
    <s v="Direção de Inovação e Desporto"/>
    <x v="2"/>
    <m/>
    <x v="0"/>
    <x v="1"/>
    <x v="1"/>
    <x v="1"/>
    <x v="0"/>
    <x v="0"/>
    <x v="0"/>
    <x v="0"/>
    <x v="0"/>
    <x v="0"/>
    <x v="0"/>
    <s v="Direção de Inovação e Desporto"/>
    <x v="0"/>
    <x v="0"/>
    <x v="0"/>
    <x v="0"/>
    <x v="0"/>
    <x v="0"/>
    <x v="0"/>
    <x v="2"/>
    <x v="1"/>
    <x v="2"/>
    <x v="12"/>
    <x v="0"/>
    <m/>
  </r>
  <r>
    <x v="0"/>
    <n v="0"/>
    <n v="0"/>
    <n v="19667"/>
    <n v="0"/>
    <x v="5628"/>
    <x v="0"/>
    <x v="0"/>
    <x v="0"/>
    <s v="03.16.19"/>
    <x v="44"/>
    <x v="0"/>
    <x v="0"/>
    <s v="Direção de Inovação e Desporto"/>
    <s v="03.16.19"/>
    <s v="Direção de Inovação e Desporto"/>
    <s v="03.16.19"/>
    <x v="46"/>
    <x v="0"/>
    <x v="0"/>
    <x v="1"/>
    <x v="0"/>
    <x v="0"/>
    <x v="0"/>
    <x v="0"/>
    <x v="0"/>
    <s v="2025-02-??"/>
    <x v="0"/>
    <n v="19667"/>
    <x v="3"/>
    <n v="0"/>
    <x v="1"/>
    <n v="0"/>
    <x v="608"/>
    <m/>
    <x v="0"/>
    <x v="12"/>
    <m/>
    <s v="Direção de Inovação e Desporto"/>
    <x v="2"/>
    <m/>
    <x v="0"/>
    <x v="1"/>
    <x v="1"/>
    <x v="1"/>
    <x v="0"/>
    <x v="0"/>
    <x v="0"/>
    <x v="0"/>
    <x v="0"/>
    <x v="0"/>
    <x v="0"/>
    <s v="Direção de Inovação e Desporto"/>
    <x v="0"/>
    <x v="0"/>
    <x v="0"/>
    <x v="0"/>
    <x v="0"/>
    <x v="0"/>
    <x v="0"/>
    <x v="2"/>
    <x v="1"/>
    <x v="2"/>
    <x v="12"/>
    <x v="0"/>
    <m/>
  </r>
  <r>
    <x v="0"/>
    <n v="0"/>
    <n v="0"/>
    <n v="19667"/>
    <n v="0"/>
    <x v="5628"/>
    <x v="0"/>
    <x v="0"/>
    <x v="0"/>
    <s v="03.16.19"/>
    <x v="44"/>
    <x v="0"/>
    <x v="0"/>
    <s v="Direção de Inovação e Desporto"/>
    <s v="03.16.19"/>
    <s v="Direção de Inovação e Desporto"/>
    <s v="03.16.19"/>
    <x v="46"/>
    <x v="0"/>
    <x v="0"/>
    <x v="1"/>
    <x v="0"/>
    <x v="0"/>
    <x v="0"/>
    <x v="0"/>
    <x v="4"/>
    <s v="2025-03-??"/>
    <x v="0"/>
    <n v="19667"/>
    <x v="3"/>
    <n v="0"/>
    <x v="1"/>
    <n v="0"/>
    <x v="608"/>
    <m/>
    <x v="0"/>
    <x v="12"/>
    <m/>
    <s v="Direção de Inovação e Desporto"/>
    <x v="2"/>
    <m/>
    <x v="0"/>
    <x v="1"/>
    <x v="1"/>
    <x v="1"/>
    <x v="0"/>
    <x v="0"/>
    <x v="0"/>
    <x v="0"/>
    <x v="0"/>
    <x v="0"/>
    <x v="0"/>
    <s v="Direção de Inovação e Desporto"/>
    <x v="0"/>
    <x v="0"/>
    <x v="0"/>
    <x v="0"/>
    <x v="0"/>
    <x v="0"/>
    <x v="0"/>
    <x v="2"/>
    <x v="1"/>
    <x v="2"/>
    <x v="12"/>
    <x v="0"/>
    <m/>
  </r>
  <r>
    <x v="0"/>
    <n v="0"/>
    <n v="0"/>
    <n v="19667"/>
    <n v="0"/>
    <x v="5628"/>
    <x v="0"/>
    <x v="0"/>
    <x v="0"/>
    <s v="03.16.19"/>
    <x v="44"/>
    <x v="0"/>
    <x v="0"/>
    <s v="Direção de Inovação e Desporto"/>
    <s v="03.16.19"/>
    <s v="Direção de Inovação e Desporto"/>
    <s v="03.16.19"/>
    <x v="46"/>
    <x v="0"/>
    <x v="0"/>
    <x v="1"/>
    <x v="0"/>
    <x v="0"/>
    <x v="0"/>
    <x v="0"/>
    <x v="2"/>
    <s v="2025-04-??"/>
    <x v="1"/>
    <n v="19667"/>
    <x v="3"/>
    <n v="0"/>
    <x v="1"/>
    <n v="0"/>
    <x v="608"/>
    <m/>
    <x v="0"/>
    <x v="12"/>
    <m/>
    <s v="Direção de Inovação e Desporto"/>
    <x v="2"/>
    <m/>
    <x v="0"/>
    <x v="1"/>
    <x v="1"/>
    <x v="1"/>
    <x v="0"/>
    <x v="0"/>
    <x v="0"/>
    <x v="0"/>
    <x v="0"/>
    <x v="0"/>
    <x v="0"/>
    <s v="Direção de Inovação e Desporto"/>
    <x v="0"/>
    <x v="0"/>
    <x v="0"/>
    <x v="0"/>
    <x v="0"/>
    <x v="0"/>
    <x v="0"/>
    <x v="2"/>
    <x v="1"/>
    <x v="2"/>
    <x v="12"/>
    <x v="0"/>
    <m/>
  </r>
  <r>
    <x v="0"/>
    <n v="0"/>
    <n v="0"/>
    <n v="19667"/>
    <n v="0"/>
    <x v="5628"/>
    <x v="0"/>
    <x v="0"/>
    <x v="0"/>
    <s v="03.16.19"/>
    <x v="44"/>
    <x v="0"/>
    <x v="0"/>
    <s v="Direção de Inovação e Desporto"/>
    <s v="03.16.19"/>
    <s v="Direção de Inovação e Desporto"/>
    <s v="03.16.19"/>
    <x v="46"/>
    <x v="0"/>
    <x v="0"/>
    <x v="1"/>
    <x v="0"/>
    <x v="0"/>
    <x v="0"/>
    <x v="0"/>
    <x v="3"/>
    <s v="2025-05-??"/>
    <x v="1"/>
    <n v="19667"/>
    <x v="3"/>
    <n v="0"/>
    <x v="1"/>
    <n v="0"/>
    <x v="608"/>
    <m/>
    <x v="0"/>
    <x v="12"/>
    <m/>
    <s v="Direção de Inovação e Desporto"/>
    <x v="2"/>
    <m/>
    <x v="0"/>
    <x v="1"/>
    <x v="1"/>
    <x v="1"/>
    <x v="0"/>
    <x v="0"/>
    <x v="0"/>
    <x v="0"/>
    <x v="0"/>
    <x v="0"/>
    <x v="0"/>
    <s v="Direção de Inovação e Desporto"/>
    <x v="0"/>
    <x v="0"/>
    <x v="0"/>
    <x v="0"/>
    <x v="0"/>
    <x v="0"/>
    <x v="0"/>
    <x v="2"/>
    <x v="1"/>
    <x v="2"/>
    <x v="12"/>
    <x v="0"/>
    <m/>
  </r>
  <r>
    <x v="0"/>
    <n v="0"/>
    <n v="0"/>
    <n v="19667"/>
    <n v="0"/>
    <x v="5628"/>
    <x v="0"/>
    <x v="0"/>
    <x v="0"/>
    <s v="03.16.19"/>
    <x v="44"/>
    <x v="0"/>
    <x v="0"/>
    <s v="Direção de Inovação e Desporto"/>
    <s v="03.16.19"/>
    <s v="Direção de Inovação e Desporto"/>
    <s v="03.16.19"/>
    <x v="46"/>
    <x v="0"/>
    <x v="0"/>
    <x v="1"/>
    <x v="0"/>
    <x v="0"/>
    <x v="0"/>
    <x v="0"/>
    <x v="5"/>
    <s v="2025-06-??"/>
    <x v="1"/>
    <n v="19667"/>
    <x v="3"/>
    <n v="0"/>
    <x v="1"/>
    <n v="0"/>
    <x v="608"/>
    <m/>
    <x v="0"/>
    <x v="12"/>
    <m/>
    <s v="Direção de Inovação e Desporto"/>
    <x v="2"/>
    <m/>
    <x v="0"/>
    <x v="1"/>
    <x v="1"/>
    <x v="1"/>
    <x v="0"/>
    <x v="0"/>
    <x v="0"/>
    <x v="0"/>
    <x v="0"/>
    <x v="0"/>
    <x v="0"/>
    <s v="Direção de Inovação e Desporto"/>
    <x v="0"/>
    <x v="0"/>
    <x v="0"/>
    <x v="0"/>
    <x v="0"/>
    <x v="0"/>
    <x v="0"/>
    <x v="2"/>
    <x v="1"/>
    <x v="2"/>
    <x v="12"/>
    <x v="0"/>
    <m/>
  </r>
  <r>
    <x v="0"/>
    <n v="0"/>
    <n v="0"/>
    <n v="19667"/>
    <n v="0"/>
    <x v="5628"/>
    <x v="0"/>
    <x v="0"/>
    <x v="0"/>
    <s v="03.16.19"/>
    <x v="44"/>
    <x v="0"/>
    <x v="0"/>
    <s v="Direção de Inovação e Desporto"/>
    <s v="03.16.19"/>
    <s v="Direção de Inovação e Desporto"/>
    <s v="03.16.19"/>
    <x v="46"/>
    <x v="0"/>
    <x v="0"/>
    <x v="1"/>
    <x v="0"/>
    <x v="0"/>
    <x v="0"/>
    <x v="0"/>
    <x v="6"/>
    <s v="2025-07-??"/>
    <x v="2"/>
    <n v="19667"/>
    <x v="3"/>
    <n v="0"/>
    <x v="1"/>
    <n v="0"/>
    <x v="608"/>
    <m/>
    <x v="0"/>
    <x v="12"/>
    <m/>
    <s v="Direção de Inovação e Desporto"/>
    <x v="2"/>
    <m/>
    <x v="0"/>
    <x v="1"/>
    <x v="1"/>
    <x v="1"/>
    <x v="0"/>
    <x v="0"/>
    <x v="0"/>
    <x v="0"/>
    <x v="0"/>
    <x v="0"/>
    <x v="0"/>
    <s v="Direção de Inovação e Desporto"/>
    <x v="0"/>
    <x v="0"/>
    <x v="0"/>
    <x v="0"/>
    <x v="0"/>
    <x v="0"/>
    <x v="0"/>
    <x v="2"/>
    <x v="1"/>
    <x v="2"/>
    <x v="12"/>
    <x v="0"/>
    <m/>
  </r>
  <r>
    <x v="0"/>
    <n v="0"/>
    <n v="0"/>
    <n v="19667"/>
    <n v="0"/>
    <x v="5628"/>
    <x v="0"/>
    <x v="0"/>
    <x v="0"/>
    <s v="03.16.19"/>
    <x v="44"/>
    <x v="0"/>
    <x v="0"/>
    <s v="Direção de Inovação e Desporto"/>
    <s v="03.16.19"/>
    <s v="Direção de Inovação e Desporto"/>
    <s v="03.16.19"/>
    <x v="46"/>
    <x v="0"/>
    <x v="0"/>
    <x v="1"/>
    <x v="0"/>
    <x v="0"/>
    <x v="0"/>
    <x v="0"/>
    <x v="7"/>
    <s v="2025-08-??"/>
    <x v="2"/>
    <n v="19667"/>
    <x v="3"/>
    <n v="0"/>
    <x v="1"/>
    <n v="0"/>
    <x v="608"/>
    <m/>
    <x v="0"/>
    <x v="12"/>
    <m/>
    <s v="Direção de Inovação e Desporto"/>
    <x v="2"/>
    <m/>
    <x v="0"/>
    <x v="1"/>
    <x v="1"/>
    <x v="1"/>
    <x v="0"/>
    <x v="0"/>
    <x v="0"/>
    <x v="0"/>
    <x v="0"/>
    <x v="0"/>
    <x v="0"/>
    <s v="Direção de Inovação e Desporto"/>
    <x v="0"/>
    <x v="0"/>
    <x v="0"/>
    <x v="0"/>
    <x v="0"/>
    <x v="0"/>
    <x v="0"/>
    <x v="2"/>
    <x v="1"/>
    <x v="2"/>
    <x v="12"/>
    <x v="0"/>
    <m/>
  </r>
  <r>
    <x v="0"/>
    <n v="0"/>
    <n v="0"/>
    <n v="19667"/>
    <n v="0"/>
    <x v="5628"/>
    <x v="0"/>
    <x v="0"/>
    <x v="0"/>
    <s v="03.16.19"/>
    <x v="44"/>
    <x v="0"/>
    <x v="0"/>
    <s v="Direção de Inovação e Desporto"/>
    <s v="03.16.19"/>
    <s v="Direção de Inovação e Desporto"/>
    <s v="03.16.19"/>
    <x v="46"/>
    <x v="0"/>
    <x v="0"/>
    <x v="1"/>
    <x v="0"/>
    <x v="0"/>
    <x v="0"/>
    <x v="0"/>
    <x v="8"/>
    <s v="2025-09-??"/>
    <x v="2"/>
    <n v="19667"/>
    <x v="3"/>
    <n v="0"/>
    <x v="1"/>
    <n v="0"/>
    <x v="608"/>
    <m/>
    <x v="0"/>
    <x v="12"/>
    <m/>
    <s v="Direção de Inovação e Desporto"/>
    <x v="2"/>
    <m/>
    <x v="0"/>
    <x v="1"/>
    <x v="1"/>
    <x v="1"/>
    <x v="0"/>
    <x v="0"/>
    <x v="0"/>
    <x v="0"/>
    <x v="0"/>
    <x v="0"/>
    <x v="0"/>
    <s v="Direção de Inovação e Desporto"/>
    <x v="0"/>
    <x v="0"/>
    <x v="0"/>
    <x v="0"/>
    <x v="0"/>
    <x v="0"/>
    <x v="0"/>
    <x v="2"/>
    <x v="1"/>
    <x v="2"/>
    <x v="12"/>
    <x v="0"/>
    <m/>
  </r>
  <r>
    <x v="0"/>
    <n v="0"/>
    <n v="0"/>
    <n v="19667"/>
    <n v="0"/>
    <x v="5628"/>
    <x v="0"/>
    <x v="0"/>
    <x v="0"/>
    <s v="03.16.19"/>
    <x v="44"/>
    <x v="0"/>
    <x v="0"/>
    <s v="Direção de Inovação e Desporto"/>
    <s v="03.16.19"/>
    <s v="Direção de Inovação e Desporto"/>
    <s v="03.16.19"/>
    <x v="46"/>
    <x v="0"/>
    <x v="0"/>
    <x v="1"/>
    <x v="0"/>
    <x v="0"/>
    <x v="0"/>
    <x v="0"/>
    <x v="9"/>
    <s v="2025-10-??"/>
    <x v="3"/>
    <n v="19667"/>
    <x v="3"/>
    <n v="0"/>
    <x v="1"/>
    <n v="0"/>
    <x v="608"/>
    <m/>
    <x v="0"/>
    <x v="12"/>
    <m/>
    <s v="Direção de Inovação e Desporto"/>
    <x v="2"/>
    <m/>
    <x v="0"/>
    <x v="1"/>
    <x v="1"/>
    <x v="1"/>
    <x v="0"/>
    <x v="0"/>
    <x v="0"/>
    <x v="0"/>
    <x v="0"/>
    <x v="0"/>
    <x v="0"/>
    <s v="Direção de Inovação e Desporto"/>
    <x v="0"/>
    <x v="0"/>
    <x v="0"/>
    <x v="0"/>
    <x v="0"/>
    <x v="0"/>
    <x v="0"/>
    <x v="2"/>
    <x v="1"/>
    <x v="2"/>
    <x v="12"/>
    <x v="0"/>
    <m/>
  </r>
  <r>
    <x v="0"/>
    <n v="0"/>
    <n v="0"/>
    <n v="19667"/>
    <n v="0"/>
    <x v="5628"/>
    <x v="0"/>
    <x v="0"/>
    <x v="0"/>
    <s v="03.16.19"/>
    <x v="44"/>
    <x v="0"/>
    <x v="0"/>
    <s v="Direção de Inovação e Desporto"/>
    <s v="03.16.19"/>
    <s v="Direção de Inovação e Desporto"/>
    <s v="03.16.19"/>
    <x v="46"/>
    <x v="0"/>
    <x v="0"/>
    <x v="1"/>
    <x v="0"/>
    <x v="0"/>
    <x v="0"/>
    <x v="0"/>
    <x v="10"/>
    <s v="2025-11-??"/>
    <x v="3"/>
    <n v="19667"/>
    <x v="3"/>
    <n v="0"/>
    <x v="1"/>
    <n v="0"/>
    <x v="608"/>
    <m/>
    <x v="0"/>
    <x v="12"/>
    <m/>
    <s v="Direção de Inovação e Desporto"/>
    <x v="2"/>
    <m/>
    <x v="0"/>
    <x v="1"/>
    <x v="1"/>
    <x v="1"/>
    <x v="0"/>
    <x v="0"/>
    <x v="0"/>
    <x v="0"/>
    <x v="0"/>
    <x v="0"/>
    <x v="0"/>
    <s v="Direção de Inovação e Desporto"/>
    <x v="0"/>
    <x v="0"/>
    <x v="0"/>
    <x v="0"/>
    <x v="0"/>
    <x v="0"/>
    <x v="0"/>
    <x v="2"/>
    <x v="1"/>
    <x v="2"/>
    <x v="12"/>
    <x v="0"/>
    <m/>
  </r>
  <r>
    <x v="0"/>
    <n v="0"/>
    <n v="0"/>
    <n v="19667"/>
    <n v="0"/>
    <x v="5628"/>
    <x v="0"/>
    <x v="0"/>
    <x v="0"/>
    <s v="03.16.19"/>
    <x v="44"/>
    <x v="0"/>
    <x v="0"/>
    <s v="Direção de Inovação e Desporto"/>
    <s v="03.16.19"/>
    <s v="Direção de Inovação e Desporto"/>
    <s v="03.16.19"/>
    <x v="46"/>
    <x v="0"/>
    <x v="0"/>
    <x v="1"/>
    <x v="0"/>
    <x v="0"/>
    <x v="0"/>
    <x v="0"/>
    <x v="11"/>
    <s v="2025-12-??"/>
    <x v="3"/>
    <n v="19667"/>
    <x v="3"/>
    <n v="0"/>
    <x v="1"/>
    <n v="0"/>
    <x v="608"/>
    <m/>
    <x v="0"/>
    <x v="12"/>
    <m/>
    <s v="Direção de Inovação e Desporto"/>
    <x v="2"/>
    <m/>
    <x v="0"/>
    <x v="1"/>
    <x v="1"/>
    <x v="1"/>
    <x v="0"/>
    <x v="0"/>
    <x v="0"/>
    <x v="0"/>
    <x v="0"/>
    <x v="0"/>
    <x v="0"/>
    <s v="Direção de Inovação e Desporto"/>
    <x v="0"/>
    <x v="0"/>
    <x v="0"/>
    <x v="0"/>
    <x v="0"/>
    <x v="0"/>
    <x v="0"/>
    <x v="2"/>
    <x v="1"/>
    <x v="2"/>
    <x v="12"/>
    <x v="0"/>
    <m/>
  </r>
  <r>
    <x v="0"/>
    <n v="0"/>
    <n v="0"/>
    <n v="984007"/>
    <n v="0"/>
    <x v="5628"/>
    <x v="0"/>
    <x v="0"/>
    <x v="0"/>
    <s v="03.16.23"/>
    <x v="41"/>
    <x v="0"/>
    <x v="0"/>
    <s v="Direção da Educação, Formação Profissional, Emprego"/>
    <s v="03.16.23"/>
    <s v="Direção da Educação, Formação Profissional, Emprego"/>
    <s v="03.16.23"/>
    <x v="42"/>
    <x v="0"/>
    <x v="0"/>
    <x v="1"/>
    <x v="1"/>
    <x v="0"/>
    <x v="0"/>
    <x v="0"/>
    <x v="1"/>
    <s v="2025-01-??"/>
    <x v="0"/>
    <n v="984007"/>
    <x v="3"/>
    <n v="0"/>
    <x v="1"/>
    <n v="1000000"/>
    <x v="608"/>
    <m/>
    <x v="0"/>
    <x v="12"/>
    <m/>
    <s v="Direção da Educação, Formação Profissional, Emprego"/>
    <x v="2"/>
    <m/>
    <x v="0"/>
    <x v="1"/>
    <x v="1"/>
    <x v="1"/>
    <x v="0"/>
    <x v="0"/>
    <x v="0"/>
    <x v="0"/>
    <x v="0"/>
    <x v="0"/>
    <x v="0"/>
    <s v="Direção da Educação, Formação Profissional, Emprego"/>
    <x v="0"/>
    <x v="0"/>
    <x v="0"/>
    <x v="0"/>
    <x v="0"/>
    <x v="0"/>
    <x v="0"/>
    <x v="2"/>
    <x v="1"/>
    <x v="2"/>
    <x v="12"/>
    <x v="0"/>
    <m/>
  </r>
  <r>
    <x v="0"/>
    <n v="0"/>
    <n v="0"/>
    <n v="1009000"/>
    <n v="0"/>
    <x v="5628"/>
    <x v="0"/>
    <x v="0"/>
    <x v="0"/>
    <s v="03.16.23"/>
    <x v="41"/>
    <x v="0"/>
    <x v="0"/>
    <s v="Direção da Educação, Formação Profissional, Emprego"/>
    <s v="03.16.23"/>
    <s v="Direção da Educação, Formação Profissional, Emprego"/>
    <s v="03.16.23"/>
    <x v="42"/>
    <x v="0"/>
    <x v="0"/>
    <x v="1"/>
    <x v="1"/>
    <x v="0"/>
    <x v="0"/>
    <x v="0"/>
    <x v="0"/>
    <s v="2025-02-??"/>
    <x v="0"/>
    <n v="1009000"/>
    <x v="3"/>
    <n v="0"/>
    <x v="1"/>
    <n v="1000000"/>
    <x v="608"/>
    <m/>
    <x v="0"/>
    <x v="12"/>
    <m/>
    <s v="Direção da Educação, Formação Profissional, Emprego"/>
    <x v="2"/>
    <m/>
    <x v="0"/>
    <x v="1"/>
    <x v="1"/>
    <x v="1"/>
    <x v="0"/>
    <x v="0"/>
    <x v="0"/>
    <x v="0"/>
    <x v="0"/>
    <x v="0"/>
    <x v="0"/>
    <s v="Direção da Educação, Formação Profissional, Emprego"/>
    <x v="0"/>
    <x v="0"/>
    <x v="0"/>
    <x v="0"/>
    <x v="0"/>
    <x v="0"/>
    <x v="0"/>
    <x v="2"/>
    <x v="1"/>
    <x v="2"/>
    <x v="12"/>
    <x v="0"/>
    <m/>
  </r>
  <r>
    <x v="0"/>
    <n v="0"/>
    <n v="0"/>
    <n v="1009000"/>
    <n v="0"/>
    <x v="5628"/>
    <x v="0"/>
    <x v="0"/>
    <x v="0"/>
    <s v="03.16.23"/>
    <x v="41"/>
    <x v="0"/>
    <x v="0"/>
    <s v="Direção da Educação, Formação Profissional, Emprego"/>
    <s v="03.16.23"/>
    <s v="Direção da Educação, Formação Profissional, Emprego"/>
    <s v="03.16.23"/>
    <x v="42"/>
    <x v="0"/>
    <x v="0"/>
    <x v="1"/>
    <x v="1"/>
    <x v="0"/>
    <x v="0"/>
    <x v="0"/>
    <x v="4"/>
    <s v="2025-03-??"/>
    <x v="0"/>
    <n v="1009000"/>
    <x v="3"/>
    <n v="0"/>
    <x v="1"/>
    <n v="1000000"/>
    <x v="608"/>
    <m/>
    <x v="0"/>
    <x v="12"/>
    <m/>
    <s v="Direção da Educação, Formação Profissional, Emprego"/>
    <x v="2"/>
    <m/>
    <x v="0"/>
    <x v="1"/>
    <x v="1"/>
    <x v="1"/>
    <x v="0"/>
    <x v="0"/>
    <x v="0"/>
    <x v="0"/>
    <x v="0"/>
    <x v="0"/>
    <x v="0"/>
    <s v="Direção da Educação, Formação Profissional, Emprego"/>
    <x v="0"/>
    <x v="0"/>
    <x v="0"/>
    <x v="0"/>
    <x v="0"/>
    <x v="0"/>
    <x v="0"/>
    <x v="2"/>
    <x v="1"/>
    <x v="2"/>
    <x v="12"/>
    <x v="0"/>
    <m/>
  </r>
  <r>
    <x v="0"/>
    <n v="0"/>
    <n v="0"/>
    <n v="993000"/>
    <n v="0"/>
    <x v="5628"/>
    <x v="0"/>
    <x v="0"/>
    <x v="0"/>
    <s v="03.16.23"/>
    <x v="41"/>
    <x v="0"/>
    <x v="0"/>
    <s v="Direção da Educação, Formação Profissional, Emprego"/>
    <s v="03.16.23"/>
    <s v="Direção da Educação, Formação Profissional, Emprego"/>
    <s v="03.16.23"/>
    <x v="42"/>
    <x v="0"/>
    <x v="0"/>
    <x v="1"/>
    <x v="1"/>
    <x v="0"/>
    <x v="0"/>
    <x v="0"/>
    <x v="2"/>
    <s v="2025-04-??"/>
    <x v="1"/>
    <n v="993000"/>
    <x v="3"/>
    <n v="0"/>
    <x v="1"/>
    <n v="1000000"/>
    <x v="608"/>
    <m/>
    <x v="0"/>
    <x v="12"/>
    <m/>
    <s v="Direção da Educação, Formação Profissional, Emprego"/>
    <x v="2"/>
    <m/>
    <x v="0"/>
    <x v="1"/>
    <x v="1"/>
    <x v="1"/>
    <x v="0"/>
    <x v="0"/>
    <x v="0"/>
    <x v="0"/>
    <x v="0"/>
    <x v="0"/>
    <x v="0"/>
    <s v="Direção da Educação, Formação Profissional, Emprego"/>
    <x v="0"/>
    <x v="0"/>
    <x v="0"/>
    <x v="0"/>
    <x v="0"/>
    <x v="0"/>
    <x v="0"/>
    <x v="2"/>
    <x v="1"/>
    <x v="2"/>
    <x v="12"/>
    <x v="0"/>
    <m/>
  </r>
  <r>
    <x v="0"/>
    <n v="0"/>
    <n v="0"/>
    <n v="993000"/>
    <n v="0"/>
    <x v="5628"/>
    <x v="0"/>
    <x v="0"/>
    <x v="0"/>
    <s v="03.16.23"/>
    <x v="41"/>
    <x v="0"/>
    <x v="0"/>
    <s v="Direção da Educação, Formação Profissional, Emprego"/>
    <s v="03.16.23"/>
    <s v="Direção da Educação, Formação Profissional, Emprego"/>
    <s v="03.16.23"/>
    <x v="42"/>
    <x v="0"/>
    <x v="0"/>
    <x v="1"/>
    <x v="1"/>
    <x v="0"/>
    <x v="0"/>
    <x v="0"/>
    <x v="3"/>
    <s v="2025-05-??"/>
    <x v="1"/>
    <n v="993000"/>
    <x v="3"/>
    <n v="0"/>
    <x v="1"/>
    <n v="1000000"/>
    <x v="608"/>
    <m/>
    <x v="0"/>
    <x v="12"/>
    <m/>
    <s v="Direção da Educação, Formação Profissional, Emprego"/>
    <x v="2"/>
    <m/>
    <x v="0"/>
    <x v="1"/>
    <x v="1"/>
    <x v="1"/>
    <x v="0"/>
    <x v="0"/>
    <x v="0"/>
    <x v="0"/>
    <x v="0"/>
    <x v="0"/>
    <x v="0"/>
    <s v="Direção da Educação, Formação Profissional, Emprego"/>
    <x v="0"/>
    <x v="0"/>
    <x v="0"/>
    <x v="0"/>
    <x v="0"/>
    <x v="0"/>
    <x v="0"/>
    <x v="2"/>
    <x v="1"/>
    <x v="2"/>
    <x v="12"/>
    <x v="0"/>
    <m/>
  </r>
  <r>
    <x v="0"/>
    <n v="0"/>
    <n v="0"/>
    <n v="963050"/>
    <n v="0"/>
    <x v="5628"/>
    <x v="0"/>
    <x v="0"/>
    <x v="0"/>
    <s v="03.16.23"/>
    <x v="41"/>
    <x v="0"/>
    <x v="0"/>
    <s v="Direção da Educação, Formação Profissional, Emprego"/>
    <s v="03.16.23"/>
    <s v="Direção da Educação, Formação Profissional, Emprego"/>
    <s v="03.16.23"/>
    <x v="42"/>
    <x v="0"/>
    <x v="0"/>
    <x v="1"/>
    <x v="1"/>
    <x v="0"/>
    <x v="0"/>
    <x v="0"/>
    <x v="5"/>
    <s v="2025-06-??"/>
    <x v="1"/>
    <n v="963050"/>
    <x v="3"/>
    <n v="0"/>
    <x v="1"/>
    <n v="1000000"/>
    <x v="608"/>
    <m/>
    <x v="0"/>
    <x v="12"/>
    <m/>
    <s v="Direção da Educação, Formação Profissional, Emprego"/>
    <x v="2"/>
    <m/>
    <x v="0"/>
    <x v="1"/>
    <x v="1"/>
    <x v="1"/>
    <x v="0"/>
    <x v="0"/>
    <x v="0"/>
    <x v="0"/>
    <x v="0"/>
    <x v="0"/>
    <x v="0"/>
    <s v="Direção da Educação, Formação Profissional, Emprego"/>
    <x v="0"/>
    <x v="0"/>
    <x v="0"/>
    <x v="0"/>
    <x v="0"/>
    <x v="0"/>
    <x v="0"/>
    <x v="2"/>
    <x v="1"/>
    <x v="2"/>
    <x v="12"/>
    <x v="0"/>
    <m/>
  </r>
  <r>
    <x v="0"/>
    <n v="0"/>
    <n v="0"/>
    <n v="962000"/>
    <n v="0"/>
    <x v="5628"/>
    <x v="0"/>
    <x v="0"/>
    <x v="0"/>
    <s v="03.16.23"/>
    <x v="41"/>
    <x v="0"/>
    <x v="0"/>
    <s v="Direção da Educação, Formação Profissional, Emprego"/>
    <s v="03.16.23"/>
    <s v="Direção da Educação, Formação Profissional, Emprego"/>
    <s v="03.16.23"/>
    <x v="42"/>
    <x v="0"/>
    <x v="0"/>
    <x v="1"/>
    <x v="1"/>
    <x v="0"/>
    <x v="0"/>
    <x v="0"/>
    <x v="6"/>
    <s v="2025-07-??"/>
    <x v="2"/>
    <n v="962000"/>
    <x v="3"/>
    <n v="0"/>
    <x v="1"/>
    <n v="1000000"/>
    <x v="608"/>
    <m/>
    <x v="0"/>
    <x v="12"/>
    <m/>
    <s v="Direção da Educação, Formação Profissional, Emprego"/>
    <x v="2"/>
    <m/>
    <x v="0"/>
    <x v="1"/>
    <x v="1"/>
    <x v="1"/>
    <x v="0"/>
    <x v="0"/>
    <x v="0"/>
    <x v="0"/>
    <x v="0"/>
    <x v="0"/>
    <x v="0"/>
    <s v="Direção da Educação, Formação Profissional, Emprego"/>
    <x v="0"/>
    <x v="0"/>
    <x v="0"/>
    <x v="0"/>
    <x v="0"/>
    <x v="0"/>
    <x v="0"/>
    <x v="2"/>
    <x v="1"/>
    <x v="2"/>
    <x v="12"/>
    <x v="0"/>
    <m/>
  </r>
  <r>
    <x v="0"/>
    <n v="0"/>
    <n v="0"/>
    <n v="961000"/>
    <n v="0"/>
    <x v="5628"/>
    <x v="0"/>
    <x v="0"/>
    <x v="0"/>
    <s v="03.16.23"/>
    <x v="41"/>
    <x v="0"/>
    <x v="0"/>
    <s v="Direção da Educação, Formação Profissional, Emprego"/>
    <s v="03.16.23"/>
    <s v="Direção da Educação, Formação Profissional, Emprego"/>
    <s v="03.16.23"/>
    <x v="42"/>
    <x v="0"/>
    <x v="0"/>
    <x v="1"/>
    <x v="1"/>
    <x v="0"/>
    <x v="0"/>
    <x v="0"/>
    <x v="7"/>
    <s v="2025-08-??"/>
    <x v="2"/>
    <n v="961000"/>
    <x v="3"/>
    <n v="0"/>
    <x v="1"/>
    <n v="1000000"/>
    <x v="608"/>
    <m/>
    <x v="0"/>
    <x v="12"/>
    <m/>
    <s v="Direção da Educação, Formação Profissional, Emprego"/>
    <x v="2"/>
    <m/>
    <x v="0"/>
    <x v="1"/>
    <x v="1"/>
    <x v="1"/>
    <x v="0"/>
    <x v="0"/>
    <x v="0"/>
    <x v="0"/>
    <x v="0"/>
    <x v="0"/>
    <x v="0"/>
    <s v="Direção da Educação, Formação Profissional, Emprego"/>
    <x v="0"/>
    <x v="0"/>
    <x v="0"/>
    <x v="0"/>
    <x v="0"/>
    <x v="0"/>
    <x v="0"/>
    <x v="2"/>
    <x v="1"/>
    <x v="2"/>
    <x v="12"/>
    <x v="0"/>
    <m/>
  </r>
  <r>
    <x v="0"/>
    <n v="0"/>
    <n v="0"/>
    <n v="885668"/>
    <n v="0"/>
    <x v="5628"/>
    <x v="0"/>
    <x v="0"/>
    <x v="0"/>
    <s v="03.16.23"/>
    <x v="41"/>
    <x v="0"/>
    <x v="0"/>
    <s v="Direção da Educação, Formação Profissional, Emprego"/>
    <s v="03.16.23"/>
    <s v="Direção da Educação, Formação Profissional, Emprego"/>
    <s v="03.16.23"/>
    <x v="42"/>
    <x v="0"/>
    <x v="0"/>
    <x v="1"/>
    <x v="1"/>
    <x v="0"/>
    <x v="0"/>
    <x v="0"/>
    <x v="8"/>
    <s v="2025-09-??"/>
    <x v="2"/>
    <n v="885668"/>
    <x v="3"/>
    <n v="0"/>
    <x v="1"/>
    <n v="1000000"/>
    <x v="608"/>
    <m/>
    <x v="0"/>
    <x v="12"/>
    <m/>
    <s v="Direção da Educação, Formação Profissional, Emprego"/>
    <x v="2"/>
    <m/>
    <x v="0"/>
    <x v="1"/>
    <x v="1"/>
    <x v="1"/>
    <x v="0"/>
    <x v="0"/>
    <x v="0"/>
    <x v="0"/>
    <x v="0"/>
    <x v="0"/>
    <x v="0"/>
    <s v="Direção da Educação, Formação Profissional, Emprego"/>
    <x v="0"/>
    <x v="0"/>
    <x v="0"/>
    <x v="0"/>
    <x v="0"/>
    <x v="0"/>
    <x v="0"/>
    <x v="2"/>
    <x v="1"/>
    <x v="2"/>
    <x v="12"/>
    <x v="0"/>
    <m/>
  </r>
  <r>
    <x v="0"/>
    <n v="0"/>
    <n v="0"/>
    <n v="877328"/>
    <n v="0"/>
    <x v="5628"/>
    <x v="0"/>
    <x v="0"/>
    <x v="0"/>
    <s v="03.16.23"/>
    <x v="41"/>
    <x v="0"/>
    <x v="0"/>
    <s v="Direção da Educação, Formação Profissional, Emprego"/>
    <s v="03.16.23"/>
    <s v="Direção da Educação, Formação Profissional, Emprego"/>
    <s v="03.16.23"/>
    <x v="42"/>
    <x v="0"/>
    <x v="0"/>
    <x v="1"/>
    <x v="1"/>
    <x v="0"/>
    <x v="0"/>
    <x v="0"/>
    <x v="9"/>
    <s v="2025-10-??"/>
    <x v="3"/>
    <n v="877328"/>
    <x v="3"/>
    <n v="0"/>
    <x v="1"/>
    <n v="1000000"/>
    <x v="608"/>
    <m/>
    <x v="0"/>
    <x v="12"/>
    <m/>
    <s v="Direção da Educação, Formação Profissional, Emprego"/>
    <x v="2"/>
    <m/>
    <x v="0"/>
    <x v="1"/>
    <x v="1"/>
    <x v="1"/>
    <x v="0"/>
    <x v="0"/>
    <x v="0"/>
    <x v="0"/>
    <x v="0"/>
    <x v="0"/>
    <x v="0"/>
    <s v="Direção da Educação, Formação Profissional, Emprego"/>
    <x v="0"/>
    <x v="0"/>
    <x v="0"/>
    <x v="0"/>
    <x v="0"/>
    <x v="0"/>
    <x v="0"/>
    <x v="2"/>
    <x v="1"/>
    <x v="2"/>
    <x v="12"/>
    <x v="0"/>
    <m/>
  </r>
  <r>
    <x v="0"/>
    <n v="0"/>
    <n v="0"/>
    <n v="859833"/>
    <n v="0"/>
    <x v="5628"/>
    <x v="0"/>
    <x v="0"/>
    <x v="0"/>
    <s v="03.16.23"/>
    <x v="41"/>
    <x v="0"/>
    <x v="0"/>
    <s v="Direção da Educação, Formação Profissional, Emprego"/>
    <s v="03.16.23"/>
    <s v="Direção da Educação, Formação Profissional, Emprego"/>
    <s v="03.16.23"/>
    <x v="42"/>
    <x v="0"/>
    <x v="0"/>
    <x v="1"/>
    <x v="1"/>
    <x v="0"/>
    <x v="0"/>
    <x v="0"/>
    <x v="10"/>
    <s v="2025-11-??"/>
    <x v="3"/>
    <n v="859833"/>
    <x v="3"/>
    <n v="0"/>
    <x v="1"/>
    <n v="1000000"/>
    <x v="608"/>
    <m/>
    <x v="0"/>
    <x v="12"/>
    <m/>
    <s v="Direção da Educação, Formação Profissional, Emprego"/>
    <x v="2"/>
    <m/>
    <x v="0"/>
    <x v="1"/>
    <x v="1"/>
    <x v="1"/>
    <x v="0"/>
    <x v="0"/>
    <x v="0"/>
    <x v="0"/>
    <x v="0"/>
    <x v="0"/>
    <x v="0"/>
    <s v="Direção da Educação, Formação Profissional, Emprego"/>
    <x v="0"/>
    <x v="0"/>
    <x v="0"/>
    <x v="0"/>
    <x v="0"/>
    <x v="0"/>
    <x v="0"/>
    <x v="2"/>
    <x v="1"/>
    <x v="2"/>
    <x v="12"/>
    <x v="0"/>
    <m/>
  </r>
  <r>
    <x v="0"/>
    <n v="0"/>
    <n v="0"/>
    <n v="864000"/>
    <n v="0"/>
    <x v="5628"/>
    <x v="0"/>
    <x v="0"/>
    <x v="0"/>
    <s v="03.16.23"/>
    <x v="41"/>
    <x v="0"/>
    <x v="0"/>
    <s v="Direção da Educação, Formação Profissional, Emprego"/>
    <s v="03.16.23"/>
    <s v="Direção da Educação, Formação Profissional, Emprego"/>
    <s v="03.16.23"/>
    <x v="42"/>
    <x v="0"/>
    <x v="0"/>
    <x v="1"/>
    <x v="1"/>
    <x v="0"/>
    <x v="0"/>
    <x v="0"/>
    <x v="11"/>
    <s v="2025-12-??"/>
    <x v="3"/>
    <n v="864000"/>
    <x v="3"/>
    <n v="0"/>
    <x v="1"/>
    <n v="1000000"/>
    <x v="608"/>
    <m/>
    <x v="0"/>
    <x v="12"/>
    <m/>
    <s v="Direção da Educação, Formação Profissional, Emprego"/>
    <x v="2"/>
    <m/>
    <x v="0"/>
    <x v="1"/>
    <x v="1"/>
    <x v="1"/>
    <x v="0"/>
    <x v="0"/>
    <x v="0"/>
    <x v="0"/>
    <x v="0"/>
    <x v="0"/>
    <x v="0"/>
    <s v="Direção da Educação, Formação Profissional, Emprego"/>
    <x v="0"/>
    <x v="0"/>
    <x v="0"/>
    <x v="0"/>
    <x v="0"/>
    <x v="0"/>
    <x v="0"/>
    <x v="2"/>
    <x v="1"/>
    <x v="2"/>
    <x v="12"/>
    <x v="0"/>
    <m/>
  </r>
  <r>
    <x v="0"/>
    <n v="0"/>
    <n v="0"/>
    <n v="1800"/>
    <n v="0"/>
    <x v="5628"/>
    <x v="0"/>
    <x v="0"/>
    <x v="0"/>
    <s v="03.16.23"/>
    <x v="41"/>
    <x v="0"/>
    <x v="0"/>
    <s v="Direção da Educação, Formação Profissional, Emprego"/>
    <s v="03.16.23"/>
    <s v="Direção da Educação, Formação Profissional, Emprego"/>
    <s v="03.16.23"/>
    <x v="45"/>
    <x v="0"/>
    <x v="0"/>
    <x v="1"/>
    <x v="0"/>
    <x v="0"/>
    <x v="0"/>
    <x v="0"/>
    <x v="1"/>
    <s v="2025-01-??"/>
    <x v="0"/>
    <n v="1800"/>
    <x v="3"/>
    <n v="0"/>
    <x v="1"/>
    <n v="0"/>
    <x v="608"/>
    <m/>
    <x v="0"/>
    <x v="12"/>
    <m/>
    <s v="Direção da Educação, Formação Profissional, Emprego"/>
    <x v="2"/>
    <m/>
    <x v="0"/>
    <x v="1"/>
    <x v="1"/>
    <x v="1"/>
    <x v="0"/>
    <x v="0"/>
    <x v="0"/>
    <x v="0"/>
    <x v="0"/>
    <x v="0"/>
    <x v="0"/>
    <s v="Direção da Educação, Formação Profissional, Emprego"/>
    <x v="0"/>
    <x v="0"/>
    <x v="0"/>
    <x v="0"/>
    <x v="0"/>
    <x v="0"/>
    <x v="0"/>
    <x v="2"/>
    <x v="1"/>
    <x v="2"/>
    <x v="12"/>
    <x v="0"/>
    <m/>
  </r>
  <r>
    <x v="0"/>
    <n v="0"/>
    <n v="0"/>
    <n v="1800"/>
    <n v="0"/>
    <x v="5628"/>
    <x v="0"/>
    <x v="0"/>
    <x v="0"/>
    <s v="03.16.23"/>
    <x v="41"/>
    <x v="0"/>
    <x v="0"/>
    <s v="Direção da Educação, Formação Profissional, Emprego"/>
    <s v="03.16.23"/>
    <s v="Direção da Educação, Formação Profissional, Emprego"/>
    <s v="03.16.23"/>
    <x v="45"/>
    <x v="0"/>
    <x v="0"/>
    <x v="1"/>
    <x v="0"/>
    <x v="0"/>
    <x v="0"/>
    <x v="0"/>
    <x v="0"/>
    <s v="2025-02-??"/>
    <x v="0"/>
    <n v="1800"/>
    <x v="3"/>
    <n v="0"/>
    <x v="1"/>
    <n v="0"/>
    <x v="608"/>
    <m/>
    <x v="0"/>
    <x v="12"/>
    <m/>
    <s v="Direção da Educação, Formação Profissional, Emprego"/>
    <x v="2"/>
    <m/>
    <x v="0"/>
    <x v="1"/>
    <x v="1"/>
    <x v="1"/>
    <x v="0"/>
    <x v="0"/>
    <x v="0"/>
    <x v="0"/>
    <x v="0"/>
    <x v="0"/>
    <x v="0"/>
    <s v="Direção da Educação, Formação Profissional, Emprego"/>
    <x v="0"/>
    <x v="0"/>
    <x v="0"/>
    <x v="0"/>
    <x v="0"/>
    <x v="0"/>
    <x v="0"/>
    <x v="2"/>
    <x v="1"/>
    <x v="2"/>
    <x v="12"/>
    <x v="0"/>
    <m/>
  </r>
  <r>
    <x v="0"/>
    <n v="0"/>
    <n v="0"/>
    <n v="1800"/>
    <n v="0"/>
    <x v="5628"/>
    <x v="0"/>
    <x v="0"/>
    <x v="0"/>
    <s v="03.16.23"/>
    <x v="41"/>
    <x v="0"/>
    <x v="0"/>
    <s v="Direção da Educação, Formação Profissional, Emprego"/>
    <s v="03.16.23"/>
    <s v="Direção da Educação, Formação Profissional, Emprego"/>
    <s v="03.16.23"/>
    <x v="45"/>
    <x v="0"/>
    <x v="0"/>
    <x v="1"/>
    <x v="0"/>
    <x v="0"/>
    <x v="0"/>
    <x v="0"/>
    <x v="4"/>
    <s v="2025-03-??"/>
    <x v="0"/>
    <n v="1800"/>
    <x v="3"/>
    <n v="0"/>
    <x v="1"/>
    <n v="0"/>
    <x v="608"/>
    <m/>
    <x v="0"/>
    <x v="12"/>
    <m/>
    <s v="Direção da Educação, Formação Profissional, Emprego"/>
    <x v="2"/>
    <m/>
    <x v="0"/>
    <x v="1"/>
    <x v="1"/>
    <x v="1"/>
    <x v="0"/>
    <x v="0"/>
    <x v="0"/>
    <x v="0"/>
    <x v="0"/>
    <x v="0"/>
    <x v="0"/>
    <s v="Direção da Educação, Formação Profissional, Emprego"/>
    <x v="0"/>
    <x v="0"/>
    <x v="0"/>
    <x v="0"/>
    <x v="0"/>
    <x v="0"/>
    <x v="0"/>
    <x v="2"/>
    <x v="1"/>
    <x v="2"/>
    <x v="12"/>
    <x v="0"/>
    <m/>
  </r>
  <r>
    <x v="0"/>
    <n v="0"/>
    <n v="0"/>
    <n v="1800"/>
    <n v="0"/>
    <x v="5628"/>
    <x v="0"/>
    <x v="0"/>
    <x v="0"/>
    <s v="03.16.23"/>
    <x v="41"/>
    <x v="0"/>
    <x v="0"/>
    <s v="Direção da Educação, Formação Profissional, Emprego"/>
    <s v="03.16.23"/>
    <s v="Direção da Educação, Formação Profissional, Emprego"/>
    <s v="03.16.23"/>
    <x v="45"/>
    <x v="0"/>
    <x v="0"/>
    <x v="1"/>
    <x v="0"/>
    <x v="0"/>
    <x v="0"/>
    <x v="0"/>
    <x v="2"/>
    <s v="2025-04-??"/>
    <x v="1"/>
    <n v="1800"/>
    <x v="3"/>
    <n v="0"/>
    <x v="1"/>
    <n v="0"/>
    <x v="608"/>
    <m/>
    <x v="0"/>
    <x v="12"/>
    <m/>
    <s v="Direção da Educação, Formação Profissional, Emprego"/>
    <x v="2"/>
    <m/>
    <x v="0"/>
    <x v="1"/>
    <x v="1"/>
    <x v="1"/>
    <x v="0"/>
    <x v="0"/>
    <x v="0"/>
    <x v="0"/>
    <x v="0"/>
    <x v="0"/>
    <x v="0"/>
    <s v="Direção da Educação, Formação Profissional, Emprego"/>
    <x v="0"/>
    <x v="0"/>
    <x v="0"/>
    <x v="0"/>
    <x v="0"/>
    <x v="0"/>
    <x v="0"/>
    <x v="2"/>
    <x v="1"/>
    <x v="2"/>
    <x v="12"/>
    <x v="0"/>
    <m/>
  </r>
  <r>
    <x v="0"/>
    <n v="0"/>
    <n v="0"/>
    <n v="1800"/>
    <n v="0"/>
    <x v="5628"/>
    <x v="0"/>
    <x v="0"/>
    <x v="0"/>
    <s v="03.16.23"/>
    <x v="41"/>
    <x v="0"/>
    <x v="0"/>
    <s v="Direção da Educação, Formação Profissional, Emprego"/>
    <s v="03.16.23"/>
    <s v="Direção da Educação, Formação Profissional, Emprego"/>
    <s v="03.16.23"/>
    <x v="45"/>
    <x v="0"/>
    <x v="0"/>
    <x v="1"/>
    <x v="0"/>
    <x v="0"/>
    <x v="0"/>
    <x v="0"/>
    <x v="3"/>
    <s v="2025-05-??"/>
    <x v="1"/>
    <n v="1800"/>
    <x v="3"/>
    <n v="0"/>
    <x v="1"/>
    <n v="0"/>
    <x v="608"/>
    <m/>
    <x v="0"/>
    <x v="12"/>
    <m/>
    <s v="Direção da Educação, Formação Profissional, Emprego"/>
    <x v="2"/>
    <m/>
    <x v="0"/>
    <x v="1"/>
    <x v="1"/>
    <x v="1"/>
    <x v="0"/>
    <x v="0"/>
    <x v="0"/>
    <x v="0"/>
    <x v="0"/>
    <x v="0"/>
    <x v="0"/>
    <s v="Direção da Educação, Formação Profissional, Emprego"/>
    <x v="0"/>
    <x v="0"/>
    <x v="0"/>
    <x v="0"/>
    <x v="0"/>
    <x v="0"/>
    <x v="0"/>
    <x v="2"/>
    <x v="1"/>
    <x v="2"/>
    <x v="12"/>
    <x v="0"/>
    <m/>
  </r>
  <r>
    <x v="0"/>
    <n v="0"/>
    <n v="0"/>
    <n v="1800"/>
    <n v="0"/>
    <x v="5628"/>
    <x v="0"/>
    <x v="0"/>
    <x v="0"/>
    <s v="03.16.23"/>
    <x v="41"/>
    <x v="0"/>
    <x v="0"/>
    <s v="Direção da Educação, Formação Profissional, Emprego"/>
    <s v="03.16.23"/>
    <s v="Direção da Educação, Formação Profissional, Emprego"/>
    <s v="03.16.23"/>
    <x v="45"/>
    <x v="0"/>
    <x v="0"/>
    <x v="1"/>
    <x v="0"/>
    <x v="0"/>
    <x v="0"/>
    <x v="0"/>
    <x v="5"/>
    <s v="2025-06-??"/>
    <x v="1"/>
    <n v="1800"/>
    <x v="3"/>
    <n v="0"/>
    <x v="1"/>
    <n v="0"/>
    <x v="608"/>
    <m/>
    <x v="0"/>
    <x v="12"/>
    <m/>
    <s v="Direção da Educação, Formação Profissional, Emprego"/>
    <x v="2"/>
    <m/>
    <x v="0"/>
    <x v="1"/>
    <x v="1"/>
    <x v="1"/>
    <x v="0"/>
    <x v="0"/>
    <x v="0"/>
    <x v="0"/>
    <x v="0"/>
    <x v="0"/>
    <x v="0"/>
    <s v="Direção da Educação, Formação Profissional, Emprego"/>
    <x v="0"/>
    <x v="0"/>
    <x v="0"/>
    <x v="0"/>
    <x v="0"/>
    <x v="0"/>
    <x v="0"/>
    <x v="2"/>
    <x v="1"/>
    <x v="2"/>
    <x v="12"/>
    <x v="0"/>
    <m/>
  </r>
  <r>
    <x v="0"/>
    <n v="0"/>
    <n v="0"/>
    <n v="1400"/>
    <n v="0"/>
    <x v="5628"/>
    <x v="0"/>
    <x v="0"/>
    <x v="0"/>
    <s v="03.16.23"/>
    <x v="41"/>
    <x v="0"/>
    <x v="0"/>
    <s v="Direção da Educação, Formação Profissional, Emprego"/>
    <s v="03.16.23"/>
    <s v="Direção da Educação, Formação Profissional, Emprego"/>
    <s v="03.16.23"/>
    <x v="45"/>
    <x v="0"/>
    <x v="0"/>
    <x v="1"/>
    <x v="0"/>
    <x v="0"/>
    <x v="0"/>
    <x v="0"/>
    <x v="6"/>
    <s v="2025-07-??"/>
    <x v="2"/>
    <n v="1400"/>
    <x v="3"/>
    <n v="0"/>
    <x v="1"/>
    <n v="0"/>
    <x v="608"/>
    <m/>
    <x v="0"/>
    <x v="12"/>
    <m/>
    <s v="Direção da Educação, Formação Profissional, Emprego"/>
    <x v="2"/>
    <m/>
    <x v="0"/>
    <x v="1"/>
    <x v="1"/>
    <x v="1"/>
    <x v="0"/>
    <x v="0"/>
    <x v="0"/>
    <x v="0"/>
    <x v="0"/>
    <x v="0"/>
    <x v="0"/>
    <s v="Direção da Educação, Formação Profissional, Emprego"/>
    <x v="0"/>
    <x v="0"/>
    <x v="0"/>
    <x v="0"/>
    <x v="0"/>
    <x v="0"/>
    <x v="0"/>
    <x v="2"/>
    <x v="1"/>
    <x v="2"/>
    <x v="12"/>
    <x v="0"/>
    <m/>
  </r>
  <r>
    <x v="0"/>
    <n v="0"/>
    <n v="0"/>
    <n v="1400"/>
    <n v="0"/>
    <x v="5628"/>
    <x v="0"/>
    <x v="0"/>
    <x v="0"/>
    <s v="03.16.23"/>
    <x v="41"/>
    <x v="0"/>
    <x v="0"/>
    <s v="Direção da Educação, Formação Profissional, Emprego"/>
    <s v="03.16.23"/>
    <s v="Direção da Educação, Formação Profissional, Emprego"/>
    <s v="03.16.23"/>
    <x v="45"/>
    <x v="0"/>
    <x v="0"/>
    <x v="1"/>
    <x v="0"/>
    <x v="0"/>
    <x v="0"/>
    <x v="0"/>
    <x v="7"/>
    <s v="2025-08-??"/>
    <x v="2"/>
    <n v="1400"/>
    <x v="3"/>
    <n v="0"/>
    <x v="1"/>
    <n v="0"/>
    <x v="608"/>
    <m/>
    <x v="0"/>
    <x v="12"/>
    <m/>
    <s v="Direção da Educação, Formação Profissional, Emprego"/>
    <x v="2"/>
    <m/>
    <x v="0"/>
    <x v="1"/>
    <x v="1"/>
    <x v="1"/>
    <x v="0"/>
    <x v="0"/>
    <x v="0"/>
    <x v="0"/>
    <x v="0"/>
    <x v="0"/>
    <x v="0"/>
    <s v="Direção da Educação, Formação Profissional, Emprego"/>
    <x v="0"/>
    <x v="0"/>
    <x v="0"/>
    <x v="0"/>
    <x v="0"/>
    <x v="0"/>
    <x v="0"/>
    <x v="2"/>
    <x v="1"/>
    <x v="2"/>
    <x v="12"/>
    <x v="0"/>
    <m/>
  </r>
  <r>
    <x v="0"/>
    <n v="0"/>
    <n v="0"/>
    <n v="1400"/>
    <n v="0"/>
    <x v="5628"/>
    <x v="0"/>
    <x v="0"/>
    <x v="0"/>
    <s v="03.16.23"/>
    <x v="41"/>
    <x v="0"/>
    <x v="0"/>
    <s v="Direção da Educação, Formação Profissional, Emprego"/>
    <s v="03.16.23"/>
    <s v="Direção da Educação, Formação Profissional, Emprego"/>
    <s v="03.16.23"/>
    <x v="45"/>
    <x v="0"/>
    <x v="0"/>
    <x v="1"/>
    <x v="0"/>
    <x v="0"/>
    <x v="0"/>
    <x v="0"/>
    <x v="8"/>
    <s v="2025-09-??"/>
    <x v="2"/>
    <n v="1400"/>
    <x v="3"/>
    <n v="0"/>
    <x v="1"/>
    <n v="0"/>
    <x v="608"/>
    <m/>
    <x v="0"/>
    <x v="12"/>
    <m/>
    <s v="Direção da Educação, Formação Profissional, Emprego"/>
    <x v="2"/>
    <m/>
    <x v="0"/>
    <x v="1"/>
    <x v="1"/>
    <x v="1"/>
    <x v="0"/>
    <x v="0"/>
    <x v="0"/>
    <x v="0"/>
    <x v="0"/>
    <x v="0"/>
    <x v="0"/>
    <s v="Direção da Educação, Formação Profissional, Emprego"/>
    <x v="0"/>
    <x v="0"/>
    <x v="0"/>
    <x v="0"/>
    <x v="0"/>
    <x v="0"/>
    <x v="0"/>
    <x v="2"/>
    <x v="1"/>
    <x v="2"/>
    <x v="12"/>
    <x v="0"/>
    <m/>
  </r>
  <r>
    <x v="0"/>
    <n v="0"/>
    <n v="0"/>
    <n v="1400"/>
    <n v="0"/>
    <x v="5628"/>
    <x v="0"/>
    <x v="0"/>
    <x v="0"/>
    <s v="03.16.23"/>
    <x v="41"/>
    <x v="0"/>
    <x v="0"/>
    <s v="Direção da Educação, Formação Profissional, Emprego"/>
    <s v="03.16.23"/>
    <s v="Direção da Educação, Formação Profissional, Emprego"/>
    <s v="03.16.23"/>
    <x v="45"/>
    <x v="0"/>
    <x v="0"/>
    <x v="1"/>
    <x v="0"/>
    <x v="0"/>
    <x v="0"/>
    <x v="0"/>
    <x v="9"/>
    <s v="2025-10-??"/>
    <x v="3"/>
    <n v="1400"/>
    <x v="3"/>
    <n v="0"/>
    <x v="1"/>
    <n v="0"/>
    <x v="608"/>
    <m/>
    <x v="0"/>
    <x v="12"/>
    <m/>
    <s v="Direção da Educação, Formação Profissional, Emprego"/>
    <x v="2"/>
    <m/>
    <x v="0"/>
    <x v="1"/>
    <x v="1"/>
    <x v="1"/>
    <x v="0"/>
    <x v="0"/>
    <x v="0"/>
    <x v="0"/>
    <x v="0"/>
    <x v="0"/>
    <x v="0"/>
    <s v="Direção da Educação, Formação Profissional, Emprego"/>
    <x v="0"/>
    <x v="0"/>
    <x v="0"/>
    <x v="0"/>
    <x v="0"/>
    <x v="0"/>
    <x v="0"/>
    <x v="2"/>
    <x v="1"/>
    <x v="2"/>
    <x v="12"/>
    <x v="0"/>
    <m/>
  </r>
  <r>
    <x v="0"/>
    <n v="0"/>
    <n v="0"/>
    <n v="1400"/>
    <n v="0"/>
    <x v="5628"/>
    <x v="0"/>
    <x v="0"/>
    <x v="0"/>
    <s v="03.16.23"/>
    <x v="41"/>
    <x v="0"/>
    <x v="0"/>
    <s v="Direção da Educação, Formação Profissional, Emprego"/>
    <s v="03.16.23"/>
    <s v="Direção da Educação, Formação Profissional, Emprego"/>
    <s v="03.16.23"/>
    <x v="45"/>
    <x v="0"/>
    <x v="0"/>
    <x v="1"/>
    <x v="0"/>
    <x v="0"/>
    <x v="0"/>
    <x v="0"/>
    <x v="10"/>
    <s v="2025-11-??"/>
    <x v="3"/>
    <n v="1400"/>
    <x v="3"/>
    <n v="0"/>
    <x v="1"/>
    <n v="0"/>
    <x v="608"/>
    <m/>
    <x v="0"/>
    <x v="12"/>
    <m/>
    <s v="Direção da Educação, Formação Profissional, Emprego"/>
    <x v="2"/>
    <m/>
    <x v="0"/>
    <x v="1"/>
    <x v="1"/>
    <x v="1"/>
    <x v="0"/>
    <x v="0"/>
    <x v="0"/>
    <x v="0"/>
    <x v="0"/>
    <x v="0"/>
    <x v="0"/>
    <s v="Direção da Educação, Formação Profissional, Emprego"/>
    <x v="0"/>
    <x v="0"/>
    <x v="0"/>
    <x v="0"/>
    <x v="0"/>
    <x v="0"/>
    <x v="0"/>
    <x v="2"/>
    <x v="1"/>
    <x v="2"/>
    <x v="12"/>
    <x v="0"/>
    <m/>
  </r>
  <r>
    <x v="0"/>
    <n v="0"/>
    <n v="0"/>
    <n v="1400"/>
    <n v="0"/>
    <x v="5628"/>
    <x v="0"/>
    <x v="0"/>
    <x v="0"/>
    <s v="03.16.23"/>
    <x v="41"/>
    <x v="0"/>
    <x v="0"/>
    <s v="Direção da Educação, Formação Profissional, Emprego"/>
    <s v="03.16.23"/>
    <s v="Direção da Educação, Formação Profissional, Emprego"/>
    <s v="03.16.23"/>
    <x v="45"/>
    <x v="0"/>
    <x v="0"/>
    <x v="1"/>
    <x v="0"/>
    <x v="0"/>
    <x v="0"/>
    <x v="0"/>
    <x v="11"/>
    <s v="2025-12-??"/>
    <x v="3"/>
    <n v="1400"/>
    <x v="3"/>
    <n v="0"/>
    <x v="1"/>
    <n v="0"/>
    <x v="608"/>
    <m/>
    <x v="0"/>
    <x v="12"/>
    <m/>
    <s v="Direção da Educação, Formação Profissional, Emprego"/>
    <x v="2"/>
    <m/>
    <x v="0"/>
    <x v="1"/>
    <x v="1"/>
    <x v="1"/>
    <x v="0"/>
    <x v="0"/>
    <x v="0"/>
    <x v="0"/>
    <x v="0"/>
    <x v="0"/>
    <x v="0"/>
    <s v="Direção da Educação, Formação Profissional, Emprego"/>
    <x v="0"/>
    <x v="0"/>
    <x v="0"/>
    <x v="0"/>
    <x v="0"/>
    <x v="0"/>
    <x v="0"/>
    <x v="2"/>
    <x v="1"/>
    <x v="2"/>
    <x v="12"/>
    <x v="0"/>
    <m/>
  </r>
  <r>
    <x v="0"/>
    <n v="0"/>
    <n v="0"/>
    <n v="3600"/>
    <n v="0"/>
    <x v="5628"/>
    <x v="0"/>
    <x v="0"/>
    <x v="0"/>
    <s v="03.16.25"/>
    <x v="21"/>
    <x v="0"/>
    <x v="0"/>
    <s v="Direção dos  Recursos Humanos"/>
    <s v="03.16.25"/>
    <s v="Direção dos  Recursos Humanos"/>
    <s v="03.16.25"/>
    <x v="45"/>
    <x v="0"/>
    <x v="0"/>
    <x v="1"/>
    <x v="0"/>
    <x v="0"/>
    <x v="0"/>
    <x v="0"/>
    <x v="9"/>
    <s v="2025-10-??"/>
    <x v="3"/>
    <n v="3600"/>
    <x v="3"/>
    <n v="0"/>
    <x v="1"/>
    <n v="0"/>
    <x v="608"/>
    <m/>
    <x v="0"/>
    <x v="12"/>
    <m/>
    <s v="Direção dos  Recursos Humanos"/>
    <x v="2"/>
    <m/>
    <x v="0"/>
    <x v="1"/>
    <x v="1"/>
    <x v="1"/>
    <x v="0"/>
    <x v="0"/>
    <x v="0"/>
    <x v="0"/>
    <x v="0"/>
    <x v="0"/>
    <x v="0"/>
    <s v="Direção dos  Recursos Humanos"/>
    <x v="0"/>
    <x v="0"/>
    <x v="0"/>
    <x v="0"/>
    <x v="0"/>
    <x v="0"/>
    <x v="0"/>
    <x v="2"/>
    <x v="1"/>
    <x v="2"/>
    <x v="12"/>
    <x v="0"/>
    <m/>
  </r>
  <r>
    <x v="0"/>
    <n v="0"/>
    <n v="0"/>
    <n v="1800"/>
    <n v="0"/>
    <x v="5628"/>
    <x v="0"/>
    <x v="0"/>
    <x v="0"/>
    <s v="03.16.25"/>
    <x v="21"/>
    <x v="0"/>
    <x v="0"/>
    <s v="Direção dos  Recursos Humanos"/>
    <s v="03.16.25"/>
    <s v="Direção dos  Recursos Humanos"/>
    <s v="03.16.25"/>
    <x v="45"/>
    <x v="0"/>
    <x v="0"/>
    <x v="1"/>
    <x v="0"/>
    <x v="0"/>
    <x v="0"/>
    <x v="0"/>
    <x v="10"/>
    <s v="2025-11-??"/>
    <x v="3"/>
    <n v="1800"/>
    <x v="3"/>
    <n v="0"/>
    <x v="1"/>
    <n v="0"/>
    <x v="608"/>
    <m/>
    <x v="0"/>
    <x v="12"/>
    <m/>
    <s v="Direção dos  Recursos Humanos"/>
    <x v="2"/>
    <m/>
    <x v="0"/>
    <x v="1"/>
    <x v="1"/>
    <x v="1"/>
    <x v="0"/>
    <x v="0"/>
    <x v="0"/>
    <x v="0"/>
    <x v="0"/>
    <x v="0"/>
    <x v="0"/>
    <s v="Direção dos  Recursos Humanos"/>
    <x v="0"/>
    <x v="0"/>
    <x v="0"/>
    <x v="0"/>
    <x v="0"/>
    <x v="0"/>
    <x v="0"/>
    <x v="2"/>
    <x v="1"/>
    <x v="2"/>
    <x v="12"/>
    <x v="0"/>
    <m/>
  </r>
  <r>
    <x v="0"/>
    <n v="0"/>
    <n v="0"/>
    <n v="1800"/>
    <n v="0"/>
    <x v="5628"/>
    <x v="0"/>
    <x v="0"/>
    <x v="0"/>
    <s v="03.16.25"/>
    <x v="21"/>
    <x v="0"/>
    <x v="0"/>
    <s v="Direção dos  Recursos Humanos"/>
    <s v="03.16.25"/>
    <s v="Direção dos  Recursos Humanos"/>
    <s v="03.16.25"/>
    <x v="45"/>
    <x v="0"/>
    <x v="0"/>
    <x v="1"/>
    <x v="0"/>
    <x v="0"/>
    <x v="0"/>
    <x v="0"/>
    <x v="11"/>
    <s v="2025-12-??"/>
    <x v="3"/>
    <n v="1800"/>
    <x v="3"/>
    <n v="0"/>
    <x v="1"/>
    <n v="0"/>
    <x v="608"/>
    <m/>
    <x v="0"/>
    <x v="12"/>
    <m/>
    <s v="Direção dos  Recursos Humanos"/>
    <x v="2"/>
    <m/>
    <x v="0"/>
    <x v="1"/>
    <x v="1"/>
    <x v="1"/>
    <x v="0"/>
    <x v="0"/>
    <x v="0"/>
    <x v="0"/>
    <x v="0"/>
    <x v="0"/>
    <x v="0"/>
    <s v="Direção dos  Recursos Humanos"/>
    <x v="0"/>
    <x v="0"/>
    <x v="0"/>
    <x v="0"/>
    <x v="0"/>
    <x v="0"/>
    <x v="0"/>
    <x v="2"/>
    <x v="1"/>
    <x v="2"/>
    <x v="12"/>
    <x v="0"/>
    <m/>
  </r>
  <r>
    <x v="0"/>
    <n v="0"/>
    <n v="0"/>
    <n v="12240"/>
    <n v="0"/>
    <x v="5628"/>
    <x v="0"/>
    <x v="0"/>
    <x v="0"/>
    <s v="03.16.25"/>
    <x v="21"/>
    <x v="0"/>
    <x v="0"/>
    <s v="Direção dos  Recursos Humanos"/>
    <s v="03.16.25"/>
    <s v="Direção dos  Recursos Humanos"/>
    <s v="03.16.25"/>
    <x v="8"/>
    <x v="0"/>
    <x v="0"/>
    <x v="0"/>
    <x v="0"/>
    <x v="0"/>
    <x v="0"/>
    <x v="0"/>
    <x v="1"/>
    <s v="2025-01-??"/>
    <x v="0"/>
    <n v="12240"/>
    <x v="3"/>
    <n v="61720"/>
    <x v="1"/>
    <n v="0"/>
    <x v="608"/>
    <m/>
    <x v="0"/>
    <x v="12"/>
    <m/>
    <s v="Direção dos  Recursos Humanos"/>
    <x v="2"/>
    <m/>
    <x v="0"/>
    <x v="1"/>
    <x v="1"/>
    <x v="1"/>
    <x v="0"/>
    <x v="0"/>
    <x v="0"/>
    <x v="0"/>
    <x v="0"/>
    <x v="0"/>
    <x v="0"/>
    <s v="Direção dos  Recursos Humanos"/>
    <x v="0"/>
    <x v="0"/>
    <x v="0"/>
    <x v="0"/>
    <x v="0"/>
    <x v="0"/>
    <x v="0"/>
    <x v="2"/>
    <x v="1"/>
    <x v="2"/>
    <x v="12"/>
    <x v="0"/>
    <m/>
  </r>
  <r>
    <x v="0"/>
    <n v="0"/>
    <n v="0"/>
    <n v="24480"/>
    <n v="0"/>
    <x v="5628"/>
    <x v="0"/>
    <x v="0"/>
    <x v="0"/>
    <s v="03.16.25"/>
    <x v="21"/>
    <x v="0"/>
    <x v="0"/>
    <s v="Direção dos  Recursos Humanos"/>
    <s v="03.16.25"/>
    <s v="Direção dos  Recursos Humanos"/>
    <s v="03.16.25"/>
    <x v="8"/>
    <x v="0"/>
    <x v="0"/>
    <x v="0"/>
    <x v="0"/>
    <x v="0"/>
    <x v="0"/>
    <x v="0"/>
    <x v="0"/>
    <s v="2025-02-??"/>
    <x v="0"/>
    <n v="24480"/>
    <x v="3"/>
    <n v="61720"/>
    <x v="1"/>
    <n v="0"/>
    <x v="608"/>
    <m/>
    <x v="0"/>
    <x v="12"/>
    <m/>
    <s v="Direção dos  Recursos Humanos"/>
    <x v="2"/>
    <m/>
    <x v="0"/>
    <x v="1"/>
    <x v="1"/>
    <x v="1"/>
    <x v="0"/>
    <x v="0"/>
    <x v="0"/>
    <x v="0"/>
    <x v="0"/>
    <x v="0"/>
    <x v="0"/>
    <s v="Direção dos  Recursos Humanos"/>
    <x v="0"/>
    <x v="0"/>
    <x v="0"/>
    <x v="0"/>
    <x v="0"/>
    <x v="0"/>
    <x v="0"/>
    <x v="2"/>
    <x v="1"/>
    <x v="2"/>
    <x v="12"/>
    <x v="0"/>
    <m/>
  </r>
  <r>
    <x v="0"/>
    <n v="0"/>
    <n v="0"/>
    <n v="12240"/>
    <n v="0"/>
    <x v="5628"/>
    <x v="0"/>
    <x v="0"/>
    <x v="0"/>
    <s v="03.16.25"/>
    <x v="21"/>
    <x v="0"/>
    <x v="0"/>
    <s v="Direção dos  Recursos Humanos"/>
    <s v="03.16.25"/>
    <s v="Direção dos  Recursos Humanos"/>
    <s v="03.16.25"/>
    <x v="8"/>
    <x v="0"/>
    <x v="0"/>
    <x v="0"/>
    <x v="0"/>
    <x v="0"/>
    <x v="0"/>
    <x v="0"/>
    <x v="4"/>
    <s v="2025-03-??"/>
    <x v="0"/>
    <n v="12240"/>
    <x v="3"/>
    <n v="61720"/>
    <x v="1"/>
    <n v="0"/>
    <x v="608"/>
    <m/>
    <x v="0"/>
    <x v="12"/>
    <m/>
    <s v="Direção dos  Recursos Humanos"/>
    <x v="2"/>
    <m/>
    <x v="0"/>
    <x v="1"/>
    <x v="1"/>
    <x v="1"/>
    <x v="0"/>
    <x v="0"/>
    <x v="0"/>
    <x v="0"/>
    <x v="0"/>
    <x v="0"/>
    <x v="0"/>
    <s v="Direção dos  Recursos Humanos"/>
    <x v="0"/>
    <x v="0"/>
    <x v="0"/>
    <x v="0"/>
    <x v="0"/>
    <x v="0"/>
    <x v="0"/>
    <x v="2"/>
    <x v="1"/>
    <x v="2"/>
    <x v="12"/>
    <x v="0"/>
    <m/>
  </r>
  <r>
    <x v="0"/>
    <n v="0"/>
    <n v="0"/>
    <n v="24480"/>
    <n v="0"/>
    <x v="5628"/>
    <x v="0"/>
    <x v="0"/>
    <x v="0"/>
    <s v="03.16.25"/>
    <x v="21"/>
    <x v="0"/>
    <x v="0"/>
    <s v="Direção dos  Recursos Humanos"/>
    <s v="03.16.25"/>
    <s v="Direção dos  Recursos Humanos"/>
    <s v="03.16.25"/>
    <x v="8"/>
    <x v="0"/>
    <x v="0"/>
    <x v="0"/>
    <x v="0"/>
    <x v="0"/>
    <x v="0"/>
    <x v="0"/>
    <x v="2"/>
    <s v="2025-04-??"/>
    <x v="1"/>
    <n v="24480"/>
    <x v="3"/>
    <n v="61720"/>
    <x v="1"/>
    <n v="0"/>
    <x v="608"/>
    <m/>
    <x v="0"/>
    <x v="12"/>
    <m/>
    <s v="Direção dos  Recursos Humanos"/>
    <x v="2"/>
    <m/>
    <x v="0"/>
    <x v="1"/>
    <x v="1"/>
    <x v="1"/>
    <x v="0"/>
    <x v="0"/>
    <x v="0"/>
    <x v="0"/>
    <x v="0"/>
    <x v="0"/>
    <x v="0"/>
    <s v="Direção dos  Recursos Humanos"/>
    <x v="0"/>
    <x v="0"/>
    <x v="0"/>
    <x v="0"/>
    <x v="0"/>
    <x v="0"/>
    <x v="0"/>
    <x v="2"/>
    <x v="1"/>
    <x v="2"/>
    <x v="12"/>
    <x v="0"/>
    <m/>
  </r>
  <r>
    <x v="0"/>
    <n v="0"/>
    <n v="0"/>
    <n v="12240"/>
    <n v="0"/>
    <x v="5628"/>
    <x v="0"/>
    <x v="0"/>
    <x v="0"/>
    <s v="03.16.25"/>
    <x v="21"/>
    <x v="0"/>
    <x v="0"/>
    <s v="Direção dos  Recursos Humanos"/>
    <s v="03.16.25"/>
    <s v="Direção dos  Recursos Humanos"/>
    <s v="03.16.25"/>
    <x v="8"/>
    <x v="0"/>
    <x v="0"/>
    <x v="0"/>
    <x v="0"/>
    <x v="0"/>
    <x v="0"/>
    <x v="0"/>
    <x v="3"/>
    <s v="2025-05-??"/>
    <x v="1"/>
    <n v="12240"/>
    <x v="3"/>
    <n v="61720"/>
    <x v="1"/>
    <n v="0"/>
    <x v="608"/>
    <m/>
    <x v="0"/>
    <x v="12"/>
    <m/>
    <s v="Direção dos  Recursos Humanos"/>
    <x v="2"/>
    <m/>
    <x v="0"/>
    <x v="1"/>
    <x v="1"/>
    <x v="1"/>
    <x v="0"/>
    <x v="0"/>
    <x v="0"/>
    <x v="0"/>
    <x v="0"/>
    <x v="0"/>
    <x v="0"/>
    <s v="Direção dos  Recursos Humanos"/>
    <x v="0"/>
    <x v="0"/>
    <x v="0"/>
    <x v="0"/>
    <x v="0"/>
    <x v="0"/>
    <x v="0"/>
    <x v="2"/>
    <x v="1"/>
    <x v="2"/>
    <x v="12"/>
    <x v="0"/>
    <m/>
  </r>
  <r>
    <x v="0"/>
    <n v="0"/>
    <n v="0"/>
    <n v="12240"/>
    <n v="0"/>
    <x v="5628"/>
    <x v="0"/>
    <x v="0"/>
    <x v="0"/>
    <s v="03.16.25"/>
    <x v="21"/>
    <x v="0"/>
    <x v="0"/>
    <s v="Direção dos  Recursos Humanos"/>
    <s v="03.16.25"/>
    <s v="Direção dos  Recursos Humanos"/>
    <s v="03.16.25"/>
    <x v="8"/>
    <x v="0"/>
    <x v="0"/>
    <x v="0"/>
    <x v="0"/>
    <x v="0"/>
    <x v="0"/>
    <x v="0"/>
    <x v="5"/>
    <s v="2025-06-??"/>
    <x v="1"/>
    <n v="12240"/>
    <x v="3"/>
    <n v="61720"/>
    <x v="1"/>
    <n v="0"/>
    <x v="608"/>
    <m/>
    <x v="0"/>
    <x v="12"/>
    <m/>
    <s v="Direção dos  Recursos Humanos"/>
    <x v="2"/>
    <m/>
    <x v="0"/>
    <x v="1"/>
    <x v="1"/>
    <x v="1"/>
    <x v="0"/>
    <x v="0"/>
    <x v="0"/>
    <x v="0"/>
    <x v="0"/>
    <x v="0"/>
    <x v="0"/>
    <s v="Direção dos  Recursos Humanos"/>
    <x v="0"/>
    <x v="0"/>
    <x v="0"/>
    <x v="0"/>
    <x v="0"/>
    <x v="0"/>
    <x v="0"/>
    <x v="2"/>
    <x v="1"/>
    <x v="2"/>
    <x v="12"/>
    <x v="0"/>
    <m/>
  </r>
  <r>
    <x v="0"/>
    <n v="0"/>
    <n v="0"/>
    <n v="12240"/>
    <n v="0"/>
    <x v="5628"/>
    <x v="0"/>
    <x v="0"/>
    <x v="0"/>
    <s v="03.16.25"/>
    <x v="21"/>
    <x v="0"/>
    <x v="0"/>
    <s v="Direção dos  Recursos Humanos"/>
    <s v="03.16.25"/>
    <s v="Direção dos  Recursos Humanos"/>
    <s v="03.16.25"/>
    <x v="8"/>
    <x v="0"/>
    <x v="0"/>
    <x v="0"/>
    <x v="0"/>
    <x v="0"/>
    <x v="0"/>
    <x v="0"/>
    <x v="6"/>
    <s v="2025-07-??"/>
    <x v="2"/>
    <n v="12240"/>
    <x v="3"/>
    <n v="61720"/>
    <x v="1"/>
    <n v="0"/>
    <x v="608"/>
    <m/>
    <x v="0"/>
    <x v="12"/>
    <m/>
    <s v="Direção dos  Recursos Humanos"/>
    <x v="2"/>
    <m/>
    <x v="0"/>
    <x v="1"/>
    <x v="1"/>
    <x v="1"/>
    <x v="0"/>
    <x v="0"/>
    <x v="0"/>
    <x v="0"/>
    <x v="0"/>
    <x v="0"/>
    <x v="0"/>
    <s v="Direção dos  Recursos Humanos"/>
    <x v="0"/>
    <x v="0"/>
    <x v="0"/>
    <x v="0"/>
    <x v="0"/>
    <x v="0"/>
    <x v="0"/>
    <x v="2"/>
    <x v="1"/>
    <x v="2"/>
    <x v="12"/>
    <x v="0"/>
    <m/>
  </r>
  <r>
    <x v="0"/>
    <n v="0"/>
    <n v="0"/>
    <n v="12240"/>
    <n v="0"/>
    <x v="5628"/>
    <x v="0"/>
    <x v="0"/>
    <x v="0"/>
    <s v="03.16.25"/>
    <x v="21"/>
    <x v="0"/>
    <x v="0"/>
    <s v="Direção dos  Recursos Humanos"/>
    <s v="03.16.25"/>
    <s v="Direção dos  Recursos Humanos"/>
    <s v="03.16.25"/>
    <x v="8"/>
    <x v="0"/>
    <x v="0"/>
    <x v="0"/>
    <x v="0"/>
    <x v="0"/>
    <x v="0"/>
    <x v="0"/>
    <x v="7"/>
    <s v="2025-08-??"/>
    <x v="2"/>
    <n v="12240"/>
    <x v="3"/>
    <n v="61720"/>
    <x v="1"/>
    <n v="0"/>
    <x v="608"/>
    <m/>
    <x v="0"/>
    <x v="12"/>
    <m/>
    <s v="Direção dos  Recursos Humanos"/>
    <x v="2"/>
    <m/>
    <x v="0"/>
    <x v="1"/>
    <x v="1"/>
    <x v="1"/>
    <x v="0"/>
    <x v="0"/>
    <x v="0"/>
    <x v="0"/>
    <x v="0"/>
    <x v="0"/>
    <x v="0"/>
    <s v="Direção dos  Recursos Humanos"/>
    <x v="0"/>
    <x v="0"/>
    <x v="0"/>
    <x v="0"/>
    <x v="0"/>
    <x v="0"/>
    <x v="0"/>
    <x v="2"/>
    <x v="1"/>
    <x v="2"/>
    <x v="12"/>
    <x v="0"/>
    <m/>
  </r>
  <r>
    <x v="0"/>
    <n v="0"/>
    <n v="0"/>
    <n v="24480"/>
    <n v="0"/>
    <x v="5628"/>
    <x v="0"/>
    <x v="0"/>
    <x v="0"/>
    <s v="03.16.25"/>
    <x v="21"/>
    <x v="0"/>
    <x v="0"/>
    <s v="Direção dos  Recursos Humanos"/>
    <s v="03.16.25"/>
    <s v="Direção dos  Recursos Humanos"/>
    <s v="03.16.25"/>
    <x v="8"/>
    <x v="0"/>
    <x v="0"/>
    <x v="0"/>
    <x v="0"/>
    <x v="0"/>
    <x v="0"/>
    <x v="0"/>
    <x v="8"/>
    <s v="2025-09-??"/>
    <x v="2"/>
    <n v="24480"/>
    <x v="3"/>
    <n v="61720"/>
    <x v="1"/>
    <n v="0"/>
    <x v="608"/>
    <m/>
    <x v="0"/>
    <x v="12"/>
    <m/>
    <s v="Direção dos  Recursos Humanos"/>
    <x v="2"/>
    <m/>
    <x v="0"/>
    <x v="1"/>
    <x v="1"/>
    <x v="1"/>
    <x v="0"/>
    <x v="0"/>
    <x v="0"/>
    <x v="0"/>
    <x v="0"/>
    <x v="0"/>
    <x v="0"/>
    <s v="Direção dos  Recursos Humanos"/>
    <x v="0"/>
    <x v="0"/>
    <x v="0"/>
    <x v="0"/>
    <x v="0"/>
    <x v="0"/>
    <x v="0"/>
    <x v="2"/>
    <x v="1"/>
    <x v="2"/>
    <x v="12"/>
    <x v="0"/>
    <m/>
  </r>
  <r>
    <x v="0"/>
    <n v="0"/>
    <n v="0"/>
    <n v="24480"/>
    <n v="0"/>
    <x v="5628"/>
    <x v="0"/>
    <x v="0"/>
    <x v="0"/>
    <s v="03.16.25"/>
    <x v="21"/>
    <x v="0"/>
    <x v="0"/>
    <s v="Direção dos  Recursos Humanos"/>
    <s v="03.16.25"/>
    <s v="Direção dos  Recursos Humanos"/>
    <s v="03.16.25"/>
    <x v="8"/>
    <x v="0"/>
    <x v="0"/>
    <x v="0"/>
    <x v="0"/>
    <x v="0"/>
    <x v="0"/>
    <x v="0"/>
    <x v="9"/>
    <s v="2025-10-??"/>
    <x v="3"/>
    <n v="24480"/>
    <x v="3"/>
    <n v="61720"/>
    <x v="1"/>
    <n v="0"/>
    <x v="608"/>
    <m/>
    <x v="0"/>
    <x v="12"/>
    <m/>
    <s v="Direção dos  Recursos Humanos"/>
    <x v="2"/>
    <m/>
    <x v="0"/>
    <x v="1"/>
    <x v="1"/>
    <x v="1"/>
    <x v="0"/>
    <x v="0"/>
    <x v="0"/>
    <x v="0"/>
    <x v="0"/>
    <x v="0"/>
    <x v="0"/>
    <s v="Direção dos  Recursos Humanos"/>
    <x v="0"/>
    <x v="0"/>
    <x v="0"/>
    <x v="0"/>
    <x v="0"/>
    <x v="0"/>
    <x v="0"/>
    <x v="2"/>
    <x v="1"/>
    <x v="2"/>
    <x v="12"/>
    <x v="0"/>
    <m/>
  </r>
  <r>
    <x v="0"/>
    <n v="0"/>
    <n v="0"/>
    <n v="12240"/>
    <n v="0"/>
    <x v="5628"/>
    <x v="0"/>
    <x v="0"/>
    <x v="0"/>
    <s v="03.16.25"/>
    <x v="21"/>
    <x v="0"/>
    <x v="0"/>
    <s v="Direção dos  Recursos Humanos"/>
    <s v="03.16.25"/>
    <s v="Direção dos  Recursos Humanos"/>
    <s v="03.16.25"/>
    <x v="8"/>
    <x v="0"/>
    <x v="0"/>
    <x v="0"/>
    <x v="0"/>
    <x v="0"/>
    <x v="0"/>
    <x v="0"/>
    <x v="10"/>
    <s v="2025-11-??"/>
    <x v="3"/>
    <n v="12240"/>
    <x v="3"/>
    <n v="61720"/>
    <x v="1"/>
    <n v="0"/>
    <x v="608"/>
    <m/>
    <x v="0"/>
    <x v="12"/>
    <m/>
    <s v="Direção dos  Recursos Humanos"/>
    <x v="2"/>
    <m/>
    <x v="0"/>
    <x v="1"/>
    <x v="1"/>
    <x v="1"/>
    <x v="0"/>
    <x v="0"/>
    <x v="0"/>
    <x v="0"/>
    <x v="0"/>
    <x v="0"/>
    <x v="0"/>
    <s v="Direção dos  Recursos Humanos"/>
    <x v="0"/>
    <x v="0"/>
    <x v="0"/>
    <x v="0"/>
    <x v="0"/>
    <x v="0"/>
    <x v="0"/>
    <x v="2"/>
    <x v="1"/>
    <x v="2"/>
    <x v="12"/>
    <x v="0"/>
    <m/>
  </r>
  <r>
    <x v="0"/>
    <n v="0"/>
    <n v="0"/>
    <n v="12240"/>
    <n v="0"/>
    <x v="5628"/>
    <x v="0"/>
    <x v="0"/>
    <x v="0"/>
    <s v="03.16.25"/>
    <x v="21"/>
    <x v="0"/>
    <x v="0"/>
    <s v="Direção dos  Recursos Humanos"/>
    <s v="03.16.25"/>
    <s v="Direção dos  Recursos Humanos"/>
    <s v="03.16.25"/>
    <x v="8"/>
    <x v="0"/>
    <x v="0"/>
    <x v="0"/>
    <x v="0"/>
    <x v="0"/>
    <x v="0"/>
    <x v="0"/>
    <x v="11"/>
    <s v="2025-12-??"/>
    <x v="3"/>
    <n v="12240"/>
    <x v="3"/>
    <n v="61720"/>
    <x v="1"/>
    <n v="0"/>
    <x v="608"/>
    <m/>
    <x v="0"/>
    <x v="12"/>
    <m/>
    <s v="Direção dos  Recursos Humanos"/>
    <x v="2"/>
    <m/>
    <x v="0"/>
    <x v="1"/>
    <x v="1"/>
    <x v="1"/>
    <x v="0"/>
    <x v="0"/>
    <x v="0"/>
    <x v="0"/>
    <x v="0"/>
    <x v="0"/>
    <x v="0"/>
    <s v="Direção dos  Recursos Humanos"/>
    <x v="0"/>
    <x v="0"/>
    <x v="0"/>
    <x v="0"/>
    <x v="0"/>
    <x v="0"/>
    <x v="0"/>
    <x v="2"/>
    <x v="1"/>
    <x v="2"/>
    <x v="12"/>
    <x v="0"/>
    <m/>
  </r>
  <r>
    <x v="0"/>
    <n v="0"/>
    <n v="0"/>
    <n v="134168"/>
    <n v="0"/>
    <x v="5628"/>
    <x v="0"/>
    <x v="1"/>
    <x v="0"/>
    <s v="03.03.10"/>
    <x v="15"/>
    <x v="0"/>
    <x v="5"/>
    <s v="Receitas Da Câmara"/>
    <s v="03.03.10"/>
    <s v="Receitas Da Câmara"/>
    <s v="03.03.10"/>
    <x v="27"/>
    <x v="0"/>
    <x v="4"/>
    <x v="5"/>
    <x v="0"/>
    <x v="0"/>
    <x v="2"/>
    <x v="0"/>
    <x v="1"/>
    <s v="2025-01-??"/>
    <x v="0"/>
    <n v="134168"/>
    <x v="3"/>
    <n v="0"/>
    <x v="1"/>
    <n v="0"/>
    <x v="608"/>
    <m/>
    <x v="0"/>
    <x v="12"/>
    <m/>
    <s v="Receitas Da Câmara"/>
    <x v="2"/>
    <s v="RDC"/>
    <x v="0"/>
    <x v="1"/>
    <x v="1"/>
    <x v="1"/>
    <x v="0"/>
    <x v="0"/>
    <x v="0"/>
    <x v="0"/>
    <x v="0"/>
    <x v="0"/>
    <x v="0"/>
    <s v="Receitas Da Câmara"/>
    <x v="0"/>
    <x v="0"/>
    <x v="0"/>
    <x v="0"/>
    <x v="0"/>
    <x v="0"/>
    <x v="0"/>
    <x v="2"/>
    <x v="1"/>
    <x v="2"/>
    <x v="12"/>
    <x v="0"/>
    <m/>
  </r>
  <r>
    <x v="0"/>
    <n v="0"/>
    <n v="0"/>
    <n v="53992"/>
    <n v="0"/>
    <x v="5628"/>
    <x v="0"/>
    <x v="1"/>
    <x v="0"/>
    <s v="03.03.10"/>
    <x v="15"/>
    <x v="0"/>
    <x v="5"/>
    <s v="Receitas Da Câmara"/>
    <s v="03.03.10"/>
    <s v="Receitas Da Câmara"/>
    <s v="03.03.10"/>
    <x v="27"/>
    <x v="0"/>
    <x v="4"/>
    <x v="5"/>
    <x v="0"/>
    <x v="0"/>
    <x v="2"/>
    <x v="0"/>
    <x v="0"/>
    <s v="2025-02-??"/>
    <x v="0"/>
    <n v="53992"/>
    <x v="3"/>
    <n v="0"/>
    <x v="1"/>
    <n v="0"/>
    <x v="608"/>
    <m/>
    <x v="0"/>
    <x v="12"/>
    <m/>
    <s v="Receitas Da Câmara"/>
    <x v="2"/>
    <s v="RDC"/>
    <x v="0"/>
    <x v="1"/>
    <x v="1"/>
    <x v="1"/>
    <x v="0"/>
    <x v="0"/>
    <x v="0"/>
    <x v="0"/>
    <x v="0"/>
    <x v="0"/>
    <x v="0"/>
    <s v="Receitas Da Câmara"/>
    <x v="0"/>
    <x v="0"/>
    <x v="0"/>
    <x v="0"/>
    <x v="0"/>
    <x v="0"/>
    <x v="0"/>
    <x v="2"/>
    <x v="1"/>
    <x v="2"/>
    <x v="12"/>
    <x v="0"/>
    <m/>
  </r>
  <r>
    <x v="0"/>
    <n v="0"/>
    <n v="0"/>
    <n v="282892"/>
    <n v="0"/>
    <x v="5628"/>
    <x v="0"/>
    <x v="1"/>
    <x v="0"/>
    <s v="03.03.10"/>
    <x v="15"/>
    <x v="0"/>
    <x v="5"/>
    <s v="Receitas Da Câmara"/>
    <s v="03.03.10"/>
    <s v="Receitas Da Câmara"/>
    <s v="03.03.10"/>
    <x v="27"/>
    <x v="0"/>
    <x v="4"/>
    <x v="5"/>
    <x v="0"/>
    <x v="0"/>
    <x v="2"/>
    <x v="0"/>
    <x v="4"/>
    <s v="2025-03-??"/>
    <x v="0"/>
    <n v="282892"/>
    <x v="3"/>
    <n v="0"/>
    <x v="1"/>
    <n v="0"/>
    <x v="608"/>
    <m/>
    <x v="0"/>
    <x v="12"/>
    <m/>
    <s v="Receitas Da Câmara"/>
    <x v="2"/>
    <s v="RDC"/>
    <x v="0"/>
    <x v="1"/>
    <x v="1"/>
    <x v="1"/>
    <x v="0"/>
    <x v="0"/>
    <x v="0"/>
    <x v="0"/>
    <x v="0"/>
    <x v="0"/>
    <x v="0"/>
    <s v="Receitas Da Câmara"/>
    <x v="0"/>
    <x v="0"/>
    <x v="0"/>
    <x v="0"/>
    <x v="0"/>
    <x v="0"/>
    <x v="0"/>
    <x v="2"/>
    <x v="1"/>
    <x v="2"/>
    <x v="12"/>
    <x v="0"/>
    <m/>
  </r>
  <r>
    <x v="0"/>
    <n v="0"/>
    <n v="0"/>
    <n v="105042"/>
    <n v="0"/>
    <x v="5628"/>
    <x v="0"/>
    <x v="1"/>
    <x v="0"/>
    <s v="03.03.10"/>
    <x v="15"/>
    <x v="0"/>
    <x v="5"/>
    <s v="Receitas Da Câmara"/>
    <s v="03.03.10"/>
    <s v="Receitas Da Câmara"/>
    <s v="03.03.10"/>
    <x v="27"/>
    <x v="0"/>
    <x v="4"/>
    <x v="5"/>
    <x v="0"/>
    <x v="0"/>
    <x v="2"/>
    <x v="0"/>
    <x v="2"/>
    <s v="2025-04-??"/>
    <x v="1"/>
    <n v="105042"/>
    <x v="3"/>
    <n v="0"/>
    <x v="1"/>
    <n v="0"/>
    <x v="608"/>
    <m/>
    <x v="0"/>
    <x v="12"/>
    <m/>
    <s v="Receitas Da Câmara"/>
    <x v="2"/>
    <s v="RDC"/>
    <x v="0"/>
    <x v="1"/>
    <x v="1"/>
    <x v="1"/>
    <x v="0"/>
    <x v="0"/>
    <x v="0"/>
    <x v="0"/>
    <x v="0"/>
    <x v="0"/>
    <x v="0"/>
    <s v="Receitas Da Câmara"/>
    <x v="0"/>
    <x v="0"/>
    <x v="0"/>
    <x v="0"/>
    <x v="0"/>
    <x v="0"/>
    <x v="0"/>
    <x v="2"/>
    <x v="1"/>
    <x v="2"/>
    <x v="12"/>
    <x v="0"/>
    <m/>
  </r>
  <r>
    <x v="0"/>
    <n v="0"/>
    <n v="0"/>
    <n v="519544"/>
    <n v="0"/>
    <x v="5628"/>
    <x v="0"/>
    <x v="1"/>
    <x v="0"/>
    <s v="03.03.10"/>
    <x v="15"/>
    <x v="0"/>
    <x v="5"/>
    <s v="Receitas Da Câmara"/>
    <s v="03.03.10"/>
    <s v="Receitas Da Câmara"/>
    <s v="03.03.10"/>
    <x v="27"/>
    <x v="0"/>
    <x v="4"/>
    <x v="5"/>
    <x v="0"/>
    <x v="0"/>
    <x v="2"/>
    <x v="0"/>
    <x v="3"/>
    <s v="2025-05-??"/>
    <x v="1"/>
    <n v="519544"/>
    <x v="3"/>
    <n v="0"/>
    <x v="1"/>
    <n v="0"/>
    <x v="608"/>
    <m/>
    <x v="0"/>
    <x v="12"/>
    <m/>
    <s v="Receitas Da Câmara"/>
    <x v="2"/>
    <s v="RDC"/>
    <x v="0"/>
    <x v="1"/>
    <x v="1"/>
    <x v="1"/>
    <x v="0"/>
    <x v="0"/>
    <x v="0"/>
    <x v="0"/>
    <x v="0"/>
    <x v="0"/>
    <x v="0"/>
    <s v="Receitas Da Câmara"/>
    <x v="0"/>
    <x v="0"/>
    <x v="0"/>
    <x v="0"/>
    <x v="0"/>
    <x v="0"/>
    <x v="0"/>
    <x v="2"/>
    <x v="1"/>
    <x v="2"/>
    <x v="12"/>
    <x v="0"/>
    <m/>
  </r>
  <r>
    <x v="0"/>
    <n v="0"/>
    <n v="0"/>
    <n v="110850"/>
    <n v="0"/>
    <x v="5628"/>
    <x v="0"/>
    <x v="1"/>
    <x v="0"/>
    <s v="03.03.10"/>
    <x v="15"/>
    <x v="0"/>
    <x v="5"/>
    <s v="Receitas Da Câmara"/>
    <s v="03.03.10"/>
    <s v="Receitas Da Câmara"/>
    <s v="03.03.10"/>
    <x v="27"/>
    <x v="0"/>
    <x v="4"/>
    <x v="5"/>
    <x v="0"/>
    <x v="0"/>
    <x v="2"/>
    <x v="0"/>
    <x v="5"/>
    <s v="2025-06-??"/>
    <x v="1"/>
    <n v="110850"/>
    <x v="3"/>
    <n v="0"/>
    <x v="1"/>
    <n v="0"/>
    <x v="608"/>
    <m/>
    <x v="0"/>
    <x v="12"/>
    <m/>
    <s v="Receitas Da Câmara"/>
    <x v="2"/>
    <s v="RDC"/>
    <x v="0"/>
    <x v="1"/>
    <x v="1"/>
    <x v="1"/>
    <x v="0"/>
    <x v="0"/>
    <x v="0"/>
    <x v="0"/>
    <x v="0"/>
    <x v="0"/>
    <x v="0"/>
    <s v="Receitas Da Câmara"/>
    <x v="0"/>
    <x v="0"/>
    <x v="0"/>
    <x v="0"/>
    <x v="0"/>
    <x v="0"/>
    <x v="0"/>
    <x v="2"/>
    <x v="1"/>
    <x v="2"/>
    <x v="12"/>
    <x v="0"/>
    <m/>
  </r>
  <r>
    <x v="0"/>
    <n v="0"/>
    <n v="0"/>
    <n v="78575"/>
    <n v="0"/>
    <x v="5628"/>
    <x v="0"/>
    <x v="1"/>
    <x v="0"/>
    <s v="03.03.10"/>
    <x v="15"/>
    <x v="0"/>
    <x v="5"/>
    <s v="Receitas Da Câmara"/>
    <s v="03.03.10"/>
    <s v="Receitas Da Câmara"/>
    <s v="03.03.10"/>
    <x v="27"/>
    <x v="0"/>
    <x v="4"/>
    <x v="5"/>
    <x v="0"/>
    <x v="0"/>
    <x v="2"/>
    <x v="0"/>
    <x v="6"/>
    <s v="2025-07-??"/>
    <x v="2"/>
    <n v="78575"/>
    <x v="3"/>
    <n v="0"/>
    <x v="1"/>
    <n v="0"/>
    <x v="608"/>
    <m/>
    <x v="0"/>
    <x v="12"/>
    <m/>
    <s v="Receitas Da Câmara"/>
    <x v="2"/>
    <s v="RDC"/>
    <x v="0"/>
    <x v="1"/>
    <x v="1"/>
    <x v="1"/>
    <x v="0"/>
    <x v="0"/>
    <x v="0"/>
    <x v="0"/>
    <x v="0"/>
    <x v="0"/>
    <x v="0"/>
    <s v="Receitas Da Câmara"/>
    <x v="0"/>
    <x v="0"/>
    <x v="0"/>
    <x v="0"/>
    <x v="0"/>
    <x v="0"/>
    <x v="0"/>
    <x v="2"/>
    <x v="1"/>
    <x v="2"/>
    <x v="12"/>
    <x v="0"/>
    <m/>
  </r>
  <r>
    <x v="0"/>
    <n v="0"/>
    <n v="0"/>
    <n v="378349"/>
    <n v="0"/>
    <x v="5628"/>
    <x v="0"/>
    <x v="1"/>
    <x v="0"/>
    <s v="03.03.10"/>
    <x v="15"/>
    <x v="0"/>
    <x v="5"/>
    <s v="Receitas Da Câmara"/>
    <s v="03.03.10"/>
    <s v="Receitas Da Câmara"/>
    <s v="03.03.10"/>
    <x v="27"/>
    <x v="0"/>
    <x v="4"/>
    <x v="5"/>
    <x v="0"/>
    <x v="0"/>
    <x v="2"/>
    <x v="0"/>
    <x v="7"/>
    <s v="2025-08-??"/>
    <x v="2"/>
    <n v="378349"/>
    <x v="3"/>
    <n v="0"/>
    <x v="1"/>
    <n v="0"/>
    <x v="608"/>
    <m/>
    <x v="0"/>
    <x v="12"/>
    <m/>
    <s v="Receitas Da Câmara"/>
    <x v="2"/>
    <s v="RDC"/>
    <x v="0"/>
    <x v="1"/>
    <x v="1"/>
    <x v="1"/>
    <x v="0"/>
    <x v="0"/>
    <x v="0"/>
    <x v="0"/>
    <x v="0"/>
    <x v="0"/>
    <x v="0"/>
    <s v="Receitas Da Câmara"/>
    <x v="0"/>
    <x v="0"/>
    <x v="0"/>
    <x v="0"/>
    <x v="0"/>
    <x v="0"/>
    <x v="0"/>
    <x v="2"/>
    <x v="1"/>
    <x v="2"/>
    <x v="12"/>
    <x v="0"/>
    <m/>
  </r>
  <r>
    <x v="0"/>
    <n v="0"/>
    <n v="0"/>
    <n v="73864"/>
    <n v="0"/>
    <x v="5628"/>
    <x v="0"/>
    <x v="1"/>
    <x v="0"/>
    <s v="03.03.10"/>
    <x v="15"/>
    <x v="0"/>
    <x v="5"/>
    <s v="Receitas Da Câmara"/>
    <s v="03.03.10"/>
    <s v="Receitas Da Câmara"/>
    <s v="03.03.10"/>
    <x v="27"/>
    <x v="0"/>
    <x v="4"/>
    <x v="5"/>
    <x v="0"/>
    <x v="0"/>
    <x v="2"/>
    <x v="0"/>
    <x v="8"/>
    <s v="2025-09-??"/>
    <x v="2"/>
    <n v="73864"/>
    <x v="3"/>
    <n v="0"/>
    <x v="1"/>
    <n v="0"/>
    <x v="608"/>
    <m/>
    <x v="0"/>
    <x v="12"/>
    <m/>
    <s v="Receitas Da Câmara"/>
    <x v="2"/>
    <s v="RDC"/>
    <x v="0"/>
    <x v="1"/>
    <x v="1"/>
    <x v="1"/>
    <x v="0"/>
    <x v="0"/>
    <x v="0"/>
    <x v="0"/>
    <x v="0"/>
    <x v="0"/>
    <x v="0"/>
    <s v="Receitas Da Câmara"/>
    <x v="0"/>
    <x v="0"/>
    <x v="0"/>
    <x v="0"/>
    <x v="0"/>
    <x v="0"/>
    <x v="0"/>
    <x v="2"/>
    <x v="1"/>
    <x v="2"/>
    <x v="12"/>
    <x v="0"/>
    <m/>
  </r>
  <r>
    <x v="0"/>
    <n v="0"/>
    <n v="0"/>
    <n v="86920"/>
    <n v="0"/>
    <x v="5628"/>
    <x v="0"/>
    <x v="1"/>
    <x v="0"/>
    <s v="03.03.10"/>
    <x v="15"/>
    <x v="0"/>
    <x v="5"/>
    <s v="Receitas Da Câmara"/>
    <s v="03.03.10"/>
    <s v="Receitas Da Câmara"/>
    <s v="03.03.10"/>
    <x v="27"/>
    <x v="0"/>
    <x v="4"/>
    <x v="5"/>
    <x v="0"/>
    <x v="0"/>
    <x v="2"/>
    <x v="0"/>
    <x v="9"/>
    <s v="2025-10-??"/>
    <x v="3"/>
    <n v="86920"/>
    <x v="3"/>
    <n v="0"/>
    <x v="1"/>
    <n v="0"/>
    <x v="608"/>
    <m/>
    <x v="0"/>
    <x v="12"/>
    <m/>
    <s v="Receitas Da Câmara"/>
    <x v="2"/>
    <s v="RDC"/>
    <x v="0"/>
    <x v="1"/>
    <x v="1"/>
    <x v="1"/>
    <x v="0"/>
    <x v="0"/>
    <x v="0"/>
    <x v="0"/>
    <x v="0"/>
    <x v="0"/>
    <x v="0"/>
    <s v="Receitas Da Câmara"/>
    <x v="0"/>
    <x v="0"/>
    <x v="0"/>
    <x v="0"/>
    <x v="0"/>
    <x v="0"/>
    <x v="0"/>
    <x v="2"/>
    <x v="1"/>
    <x v="2"/>
    <x v="12"/>
    <x v="0"/>
    <m/>
  </r>
  <r>
    <x v="0"/>
    <n v="0"/>
    <n v="0"/>
    <n v="52790"/>
    <n v="0"/>
    <x v="5628"/>
    <x v="0"/>
    <x v="1"/>
    <x v="0"/>
    <s v="03.03.10"/>
    <x v="15"/>
    <x v="0"/>
    <x v="5"/>
    <s v="Receitas Da Câmara"/>
    <s v="03.03.10"/>
    <s v="Receitas Da Câmara"/>
    <s v="03.03.10"/>
    <x v="27"/>
    <x v="0"/>
    <x v="4"/>
    <x v="5"/>
    <x v="0"/>
    <x v="0"/>
    <x v="2"/>
    <x v="0"/>
    <x v="10"/>
    <s v="2025-11-??"/>
    <x v="3"/>
    <n v="52790"/>
    <x v="3"/>
    <n v="0"/>
    <x v="1"/>
    <n v="0"/>
    <x v="608"/>
    <m/>
    <x v="0"/>
    <x v="12"/>
    <m/>
    <s v="Receitas Da Câmara"/>
    <x v="2"/>
    <s v="RDC"/>
    <x v="0"/>
    <x v="1"/>
    <x v="1"/>
    <x v="1"/>
    <x v="0"/>
    <x v="0"/>
    <x v="0"/>
    <x v="0"/>
    <x v="0"/>
    <x v="0"/>
    <x v="0"/>
    <s v="Receitas Da Câmara"/>
    <x v="0"/>
    <x v="0"/>
    <x v="0"/>
    <x v="0"/>
    <x v="0"/>
    <x v="0"/>
    <x v="0"/>
    <x v="2"/>
    <x v="1"/>
    <x v="2"/>
    <x v="12"/>
    <x v="0"/>
    <m/>
  </r>
  <r>
    <x v="0"/>
    <n v="0"/>
    <n v="0"/>
    <n v="82375"/>
    <n v="0"/>
    <x v="5628"/>
    <x v="0"/>
    <x v="1"/>
    <x v="0"/>
    <s v="03.03.10"/>
    <x v="15"/>
    <x v="0"/>
    <x v="5"/>
    <s v="Receitas Da Câmara"/>
    <s v="03.03.10"/>
    <s v="Receitas Da Câmara"/>
    <s v="03.03.10"/>
    <x v="27"/>
    <x v="0"/>
    <x v="4"/>
    <x v="5"/>
    <x v="0"/>
    <x v="0"/>
    <x v="2"/>
    <x v="0"/>
    <x v="11"/>
    <s v="2025-12-??"/>
    <x v="3"/>
    <n v="82375"/>
    <x v="3"/>
    <n v="0"/>
    <x v="1"/>
    <n v="0"/>
    <x v="608"/>
    <m/>
    <x v="0"/>
    <x v="12"/>
    <m/>
    <s v="Receitas Da Câmara"/>
    <x v="2"/>
    <s v="RDC"/>
    <x v="0"/>
    <x v="1"/>
    <x v="1"/>
    <x v="1"/>
    <x v="0"/>
    <x v="0"/>
    <x v="0"/>
    <x v="0"/>
    <x v="0"/>
    <x v="0"/>
    <x v="0"/>
    <s v="Receitas Da Câmara"/>
    <x v="0"/>
    <x v="0"/>
    <x v="0"/>
    <x v="0"/>
    <x v="0"/>
    <x v="0"/>
    <x v="0"/>
    <x v="2"/>
    <x v="1"/>
    <x v="2"/>
    <x v="12"/>
    <x v="0"/>
    <m/>
  </r>
  <r>
    <x v="0"/>
    <n v="0"/>
    <n v="0"/>
    <n v="1981"/>
    <n v="0"/>
    <x v="5628"/>
    <x v="0"/>
    <x v="0"/>
    <x v="0"/>
    <s v="01.25.01.14"/>
    <x v="3"/>
    <x v="2"/>
    <x v="2"/>
    <s v="Educação"/>
    <s v="01.25.01"/>
    <s v="Incentivo ao pré escolar"/>
    <s v="01.25.01.14"/>
    <x v="4"/>
    <x v="0"/>
    <x v="2"/>
    <x v="3"/>
    <x v="0"/>
    <x v="1"/>
    <x v="0"/>
    <x v="0"/>
    <x v="0"/>
    <s v="2025-02-??"/>
    <x v="0"/>
    <n v="1981"/>
    <x v="3"/>
    <n v="0"/>
    <x v="1"/>
    <n v="0"/>
    <x v="608"/>
    <m/>
    <x v="0"/>
    <x v="12"/>
    <m/>
    <s v="Incentivo ao pré escolar"/>
    <x v="2"/>
    <s v="IPE"/>
    <x v="0"/>
    <x v="1"/>
    <x v="1"/>
    <x v="1"/>
    <x v="0"/>
    <x v="0"/>
    <x v="0"/>
    <x v="0"/>
    <x v="0"/>
    <x v="0"/>
    <x v="0"/>
    <s v="Incentivo ao pré escolar"/>
    <x v="0"/>
    <x v="0"/>
    <x v="0"/>
    <x v="0"/>
    <x v="1"/>
    <x v="0"/>
    <x v="0"/>
    <x v="2"/>
    <x v="1"/>
    <x v="2"/>
    <x v="12"/>
    <x v="0"/>
    <m/>
  </r>
  <r>
    <x v="0"/>
    <n v="0"/>
    <n v="0"/>
    <n v="18975"/>
    <n v="0"/>
    <x v="5628"/>
    <x v="0"/>
    <x v="0"/>
    <x v="0"/>
    <s v="01.25.01.14"/>
    <x v="3"/>
    <x v="2"/>
    <x v="2"/>
    <s v="Educação"/>
    <s v="01.25.01"/>
    <s v="Incentivo ao pré escolar"/>
    <s v="01.25.01.14"/>
    <x v="4"/>
    <x v="0"/>
    <x v="2"/>
    <x v="3"/>
    <x v="0"/>
    <x v="1"/>
    <x v="0"/>
    <x v="0"/>
    <x v="4"/>
    <s v="2025-03-??"/>
    <x v="0"/>
    <n v="18975"/>
    <x v="3"/>
    <n v="0"/>
    <x v="1"/>
    <n v="0"/>
    <x v="608"/>
    <m/>
    <x v="0"/>
    <x v="12"/>
    <m/>
    <s v="Incentivo ao pré escolar"/>
    <x v="2"/>
    <s v="IPE"/>
    <x v="0"/>
    <x v="1"/>
    <x v="1"/>
    <x v="1"/>
    <x v="0"/>
    <x v="0"/>
    <x v="0"/>
    <x v="0"/>
    <x v="0"/>
    <x v="0"/>
    <x v="0"/>
    <s v="Incentivo ao pré escolar"/>
    <x v="0"/>
    <x v="0"/>
    <x v="0"/>
    <x v="0"/>
    <x v="1"/>
    <x v="0"/>
    <x v="0"/>
    <x v="2"/>
    <x v="1"/>
    <x v="2"/>
    <x v="12"/>
    <x v="0"/>
    <m/>
  </r>
  <r>
    <x v="0"/>
    <n v="0"/>
    <n v="0"/>
    <n v="1823"/>
    <n v="0"/>
    <x v="5628"/>
    <x v="0"/>
    <x v="0"/>
    <x v="0"/>
    <s v="01.25.01.14"/>
    <x v="3"/>
    <x v="2"/>
    <x v="2"/>
    <s v="Educação"/>
    <s v="01.25.01"/>
    <s v="Incentivo ao pré escolar"/>
    <s v="01.25.01.14"/>
    <x v="4"/>
    <x v="0"/>
    <x v="2"/>
    <x v="3"/>
    <x v="0"/>
    <x v="1"/>
    <x v="0"/>
    <x v="0"/>
    <x v="2"/>
    <s v="2025-04-??"/>
    <x v="1"/>
    <n v="1823"/>
    <x v="3"/>
    <n v="0"/>
    <x v="1"/>
    <n v="0"/>
    <x v="608"/>
    <m/>
    <x v="0"/>
    <x v="12"/>
    <m/>
    <s v="Incentivo ao pré escolar"/>
    <x v="2"/>
    <s v="IPE"/>
    <x v="0"/>
    <x v="1"/>
    <x v="1"/>
    <x v="1"/>
    <x v="0"/>
    <x v="0"/>
    <x v="0"/>
    <x v="0"/>
    <x v="0"/>
    <x v="0"/>
    <x v="0"/>
    <s v="Incentivo ao pré escolar"/>
    <x v="0"/>
    <x v="0"/>
    <x v="0"/>
    <x v="0"/>
    <x v="1"/>
    <x v="0"/>
    <x v="0"/>
    <x v="2"/>
    <x v="1"/>
    <x v="2"/>
    <x v="12"/>
    <x v="0"/>
    <m/>
  </r>
  <r>
    <x v="0"/>
    <n v="0"/>
    <n v="0"/>
    <n v="97000"/>
    <n v="0"/>
    <x v="5628"/>
    <x v="0"/>
    <x v="0"/>
    <x v="0"/>
    <s v="01.25.01.13"/>
    <x v="30"/>
    <x v="2"/>
    <x v="2"/>
    <s v="Educação"/>
    <s v="01.25.01"/>
    <s v="Incentivo ao ensino básico e secundário"/>
    <s v="01.25.01.13"/>
    <x v="4"/>
    <x v="0"/>
    <x v="2"/>
    <x v="3"/>
    <x v="0"/>
    <x v="1"/>
    <x v="0"/>
    <x v="0"/>
    <x v="1"/>
    <s v="2025-01-??"/>
    <x v="0"/>
    <n v="97000"/>
    <x v="3"/>
    <n v="0"/>
    <x v="1"/>
    <n v="0"/>
    <x v="608"/>
    <m/>
    <x v="0"/>
    <x v="12"/>
    <m/>
    <s v="Incentivo ao ensino básico e secundário"/>
    <x v="2"/>
    <s v="IEBS"/>
    <x v="0"/>
    <x v="1"/>
    <x v="1"/>
    <x v="1"/>
    <x v="0"/>
    <x v="0"/>
    <x v="0"/>
    <x v="0"/>
    <x v="0"/>
    <x v="0"/>
    <x v="0"/>
    <s v="Incentivo ao ensino básico e secundário"/>
    <x v="0"/>
    <x v="0"/>
    <x v="0"/>
    <x v="0"/>
    <x v="1"/>
    <x v="0"/>
    <x v="0"/>
    <x v="2"/>
    <x v="1"/>
    <x v="2"/>
    <x v="12"/>
    <x v="0"/>
    <m/>
  </r>
  <r>
    <x v="0"/>
    <n v="0"/>
    <n v="0"/>
    <n v="6000"/>
    <n v="0"/>
    <x v="5628"/>
    <x v="0"/>
    <x v="0"/>
    <x v="0"/>
    <s v="01.25.01.13"/>
    <x v="30"/>
    <x v="2"/>
    <x v="2"/>
    <s v="Educação"/>
    <s v="01.25.01"/>
    <s v="Incentivo ao ensino básico e secundário"/>
    <s v="01.25.01.13"/>
    <x v="4"/>
    <x v="0"/>
    <x v="2"/>
    <x v="3"/>
    <x v="0"/>
    <x v="1"/>
    <x v="0"/>
    <x v="0"/>
    <x v="4"/>
    <s v="2025-03-??"/>
    <x v="0"/>
    <n v="6000"/>
    <x v="3"/>
    <n v="0"/>
    <x v="1"/>
    <n v="0"/>
    <x v="608"/>
    <m/>
    <x v="0"/>
    <x v="12"/>
    <m/>
    <s v="Incentivo ao ensino básico e secundário"/>
    <x v="2"/>
    <s v="IEBS"/>
    <x v="0"/>
    <x v="1"/>
    <x v="1"/>
    <x v="1"/>
    <x v="0"/>
    <x v="0"/>
    <x v="0"/>
    <x v="0"/>
    <x v="0"/>
    <x v="0"/>
    <x v="0"/>
    <s v="Incentivo ao ensino básico e secundário"/>
    <x v="0"/>
    <x v="0"/>
    <x v="0"/>
    <x v="0"/>
    <x v="1"/>
    <x v="0"/>
    <x v="0"/>
    <x v="2"/>
    <x v="1"/>
    <x v="2"/>
    <x v="12"/>
    <x v="0"/>
    <m/>
  </r>
  <r>
    <x v="0"/>
    <n v="0"/>
    <n v="0"/>
    <n v="27331"/>
    <n v="0"/>
    <x v="5628"/>
    <x v="0"/>
    <x v="0"/>
    <x v="0"/>
    <s v="01.25.01.13"/>
    <x v="30"/>
    <x v="2"/>
    <x v="2"/>
    <s v="Educação"/>
    <s v="01.25.01"/>
    <s v="Incentivo ao ensino básico e secundário"/>
    <s v="01.25.01.13"/>
    <x v="4"/>
    <x v="0"/>
    <x v="2"/>
    <x v="3"/>
    <x v="0"/>
    <x v="1"/>
    <x v="0"/>
    <x v="0"/>
    <x v="5"/>
    <s v="2025-06-??"/>
    <x v="1"/>
    <n v="27331"/>
    <x v="3"/>
    <n v="0"/>
    <x v="1"/>
    <n v="0"/>
    <x v="608"/>
    <m/>
    <x v="0"/>
    <x v="12"/>
    <m/>
    <s v="Incentivo ao ensino básico e secundário"/>
    <x v="2"/>
    <s v="IEBS"/>
    <x v="0"/>
    <x v="1"/>
    <x v="1"/>
    <x v="1"/>
    <x v="0"/>
    <x v="0"/>
    <x v="0"/>
    <x v="0"/>
    <x v="0"/>
    <x v="0"/>
    <x v="0"/>
    <s v="Incentivo ao ensino básico e secundário"/>
    <x v="0"/>
    <x v="0"/>
    <x v="0"/>
    <x v="0"/>
    <x v="1"/>
    <x v="0"/>
    <x v="0"/>
    <x v="2"/>
    <x v="1"/>
    <x v="2"/>
    <x v="12"/>
    <x v="0"/>
    <m/>
  </r>
  <r>
    <x v="0"/>
    <n v="0"/>
    <n v="0"/>
    <n v="11000"/>
    <n v="0"/>
    <x v="5628"/>
    <x v="0"/>
    <x v="0"/>
    <x v="0"/>
    <s v="01.25.01.13"/>
    <x v="30"/>
    <x v="2"/>
    <x v="2"/>
    <s v="Educação"/>
    <s v="01.25.01"/>
    <s v="Incentivo ao ensino básico e secundário"/>
    <s v="01.25.01.13"/>
    <x v="4"/>
    <x v="0"/>
    <x v="2"/>
    <x v="3"/>
    <x v="0"/>
    <x v="1"/>
    <x v="0"/>
    <x v="0"/>
    <x v="8"/>
    <s v="2025-09-??"/>
    <x v="2"/>
    <n v="11000"/>
    <x v="3"/>
    <n v="0"/>
    <x v="1"/>
    <n v="0"/>
    <x v="608"/>
    <m/>
    <x v="0"/>
    <x v="12"/>
    <m/>
    <s v="Incentivo ao ensino básico e secundário"/>
    <x v="2"/>
    <s v="IEBS"/>
    <x v="0"/>
    <x v="1"/>
    <x v="1"/>
    <x v="1"/>
    <x v="0"/>
    <x v="0"/>
    <x v="0"/>
    <x v="0"/>
    <x v="0"/>
    <x v="0"/>
    <x v="0"/>
    <s v="Incentivo ao ensino básico e secundário"/>
    <x v="0"/>
    <x v="0"/>
    <x v="0"/>
    <x v="0"/>
    <x v="1"/>
    <x v="0"/>
    <x v="0"/>
    <x v="2"/>
    <x v="1"/>
    <x v="2"/>
    <x v="12"/>
    <x v="0"/>
    <m/>
  </r>
  <r>
    <x v="0"/>
    <n v="0"/>
    <n v="0"/>
    <n v="1898"/>
    <n v="0"/>
    <x v="5628"/>
    <x v="0"/>
    <x v="0"/>
    <x v="0"/>
    <s v="01.25.01.14"/>
    <x v="3"/>
    <x v="2"/>
    <x v="2"/>
    <s v="Educação"/>
    <s v="01.25.01"/>
    <s v="Incentivo ao pré escolar"/>
    <s v="01.25.01.14"/>
    <x v="4"/>
    <x v="0"/>
    <x v="2"/>
    <x v="3"/>
    <x v="0"/>
    <x v="1"/>
    <x v="0"/>
    <x v="0"/>
    <x v="1"/>
    <s v="2025-01-??"/>
    <x v="0"/>
    <n v="1898"/>
    <x v="3"/>
    <n v="0"/>
    <x v="1"/>
    <n v="0"/>
    <x v="608"/>
    <m/>
    <x v="0"/>
    <x v="12"/>
    <m/>
    <s v="Incentivo ao pré escolar"/>
    <x v="2"/>
    <s v="IPE"/>
    <x v="0"/>
    <x v="1"/>
    <x v="1"/>
    <x v="1"/>
    <x v="0"/>
    <x v="0"/>
    <x v="0"/>
    <x v="0"/>
    <x v="0"/>
    <x v="0"/>
    <x v="0"/>
    <s v="Incentivo ao pré escolar"/>
    <x v="0"/>
    <x v="0"/>
    <x v="0"/>
    <x v="0"/>
    <x v="1"/>
    <x v="0"/>
    <x v="0"/>
    <x v="2"/>
    <x v="1"/>
    <x v="2"/>
    <x v="12"/>
    <x v="0"/>
    <m/>
  </r>
  <r>
    <x v="0"/>
    <n v="0"/>
    <n v="0"/>
    <n v="1650"/>
    <n v="0"/>
    <x v="5628"/>
    <x v="0"/>
    <x v="0"/>
    <x v="0"/>
    <s v="01.25.01.14"/>
    <x v="3"/>
    <x v="2"/>
    <x v="2"/>
    <s v="Educação"/>
    <s v="01.25.01"/>
    <s v="Incentivo ao pré escolar"/>
    <s v="01.25.01.14"/>
    <x v="4"/>
    <x v="0"/>
    <x v="2"/>
    <x v="3"/>
    <x v="0"/>
    <x v="1"/>
    <x v="0"/>
    <x v="0"/>
    <x v="3"/>
    <s v="2025-05-??"/>
    <x v="1"/>
    <n v="1650"/>
    <x v="3"/>
    <n v="0"/>
    <x v="1"/>
    <n v="0"/>
    <x v="608"/>
    <m/>
    <x v="0"/>
    <x v="12"/>
    <m/>
    <s v="Incentivo ao pré escolar"/>
    <x v="2"/>
    <s v="IPE"/>
    <x v="0"/>
    <x v="1"/>
    <x v="1"/>
    <x v="1"/>
    <x v="0"/>
    <x v="0"/>
    <x v="0"/>
    <x v="0"/>
    <x v="0"/>
    <x v="0"/>
    <x v="0"/>
    <s v="Incentivo ao pré escolar"/>
    <x v="0"/>
    <x v="0"/>
    <x v="0"/>
    <x v="0"/>
    <x v="1"/>
    <x v="0"/>
    <x v="0"/>
    <x v="2"/>
    <x v="1"/>
    <x v="2"/>
    <x v="12"/>
    <x v="0"/>
    <m/>
  </r>
  <r>
    <x v="0"/>
    <n v="0"/>
    <n v="0"/>
    <n v="1634"/>
    <n v="0"/>
    <x v="5628"/>
    <x v="0"/>
    <x v="0"/>
    <x v="0"/>
    <s v="01.25.01.14"/>
    <x v="3"/>
    <x v="2"/>
    <x v="2"/>
    <s v="Educação"/>
    <s v="01.25.01"/>
    <s v="Incentivo ao pré escolar"/>
    <s v="01.25.01.14"/>
    <x v="4"/>
    <x v="0"/>
    <x v="2"/>
    <x v="3"/>
    <x v="0"/>
    <x v="1"/>
    <x v="0"/>
    <x v="0"/>
    <x v="5"/>
    <s v="2025-06-??"/>
    <x v="1"/>
    <n v="1634"/>
    <x v="3"/>
    <n v="0"/>
    <x v="1"/>
    <n v="0"/>
    <x v="608"/>
    <m/>
    <x v="0"/>
    <x v="12"/>
    <m/>
    <s v="Incentivo ao pré escolar"/>
    <x v="2"/>
    <s v="IPE"/>
    <x v="0"/>
    <x v="1"/>
    <x v="1"/>
    <x v="1"/>
    <x v="0"/>
    <x v="0"/>
    <x v="0"/>
    <x v="0"/>
    <x v="0"/>
    <x v="0"/>
    <x v="0"/>
    <s v="Incentivo ao pré escolar"/>
    <x v="0"/>
    <x v="0"/>
    <x v="0"/>
    <x v="0"/>
    <x v="1"/>
    <x v="0"/>
    <x v="0"/>
    <x v="2"/>
    <x v="1"/>
    <x v="2"/>
    <x v="12"/>
    <x v="0"/>
    <m/>
  </r>
  <r>
    <x v="0"/>
    <n v="0"/>
    <n v="0"/>
    <n v="3326"/>
    <n v="0"/>
    <x v="5628"/>
    <x v="0"/>
    <x v="0"/>
    <x v="0"/>
    <s v="01.25.01.14"/>
    <x v="3"/>
    <x v="2"/>
    <x v="2"/>
    <s v="Educação"/>
    <s v="01.25.01"/>
    <s v="Incentivo ao pré escolar"/>
    <s v="01.25.01.14"/>
    <x v="4"/>
    <x v="0"/>
    <x v="2"/>
    <x v="3"/>
    <x v="0"/>
    <x v="1"/>
    <x v="0"/>
    <x v="0"/>
    <x v="9"/>
    <s v="2025-10-??"/>
    <x v="3"/>
    <n v="3326"/>
    <x v="3"/>
    <n v="0"/>
    <x v="1"/>
    <n v="0"/>
    <x v="608"/>
    <m/>
    <x v="0"/>
    <x v="12"/>
    <m/>
    <s v="Incentivo ao pré escolar"/>
    <x v="2"/>
    <s v="IPE"/>
    <x v="0"/>
    <x v="1"/>
    <x v="1"/>
    <x v="1"/>
    <x v="0"/>
    <x v="0"/>
    <x v="0"/>
    <x v="0"/>
    <x v="0"/>
    <x v="0"/>
    <x v="0"/>
    <s v="Incentivo ao pré escolar"/>
    <x v="0"/>
    <x v="0"/>
    <x v="0"/>
    <x v="0"/>
    <x v="1"/>
    <x v="0"/>
    <x v="0"/>
    <x v="2"/>
    <x v="1"/>
    <x v="2"/>
    <x v="12"/>
    <x v="0"/>
    <m/>
  </r>
  <r>
    <x v="0"/>
    <n v="0"/>
    <n v="0"/>
    <n v="1710"/>
    <n v="0"/>
    <x v="5628"/>
    <x v="0"/>
    <x v="0"/>
    <x v="0"/>
    <s v="01.25.01.14"/>
    <x v="3"/>
    <x v="2"/>
    <x v="2"/>
    <s v="Educação"/>
    <s v="01.25.01"/>
    <s v="Incentivo ao pré escolar"/>
    <s v="01.25.01.14"/>
    <x v="4"/>
    <x v="0"/>
    <x v="2"/>
    <x v="3"/>
    <x v="0"/>
    <x v="1"/>
    <x v="0"/>
    <x v="0"/>
    <x v="10"/>
    <s v="2025-11-??"/>
    <x v="3"/>
    <n v="1710"/>
    <x v="3"/>
    <n v="0"/>
    <x v="1"/>
    <n v="0"/>
    <x v="608"/>
    <m/>
    <x v="0"/>
    <x v="12"/>
    <m/>
    <s v="Incentivo ao pré escolar"/>
    <x v="2"/>
    <s v="IPE"/>
    <x v="0"/>
    <x v="1"/>
    <x v="1"/>
    <x v="1"/>
    <x v="0"/>
    <x v="0"/>
    <x v="0"/>
    <x v="0"/>
    <x v="0"/>
    <x v="0"/>
    <x v="0"/>
    <s v="Incentivo ao pré escolar"/>
    <x v="0"/>
    <x v="0"/>
    <x v="0"/>
    <x v="0"/>
    <x v="1"/>
    <x v="0"/>
    <x v="0"/>
    <x v="2"/>
    <x v="1"/>
    <x v="2"/>
    <x v="12"/>
    <x v="0"/>
    <m/>
  </r>
  <r>
    <x v="0"/>
    <n v="0"/>
    <n v="0"/>
    <n v="840"/>
    <n v="0"/>
    <x v="5628"/>
    <x v="0"/>
    <x v="0"/>
    <x v="0"/>
    <s v="01.25.01.14"/>
    <x v="3"/>
    <x v="2"/>
    <x v="2"/>
    <s v="Educação"/>
    <s v="01.25.01"/>
    <s v="Incentivo ao pré escolar"/>
    <s v="01.25.01.14"/>
    <x v="4"/>
    <x v="0"/>
    <x v="2"/>
    <x v="3"/>
    <x v="0"/>
    <x v="1"/>
    <x v="0"/>
    <x v="0"/>
    <x v="11"/>
    <s v="2025-12-??"/>
    <x v="3"/>
    <n v="840"/>
    <x v="3"/>
    <n v="0"/>
    <x v="1"/>
    <n v="0"/>
    <x v="608"/>
    <m/>
    <x v="0"/>
    <x v="12"/>
    <m/>
    <s v="Incentivo ao pré escolar"/>
    <x v="2"/>
    <s v="IPE"/>
    <x v="0"/>
    <x v="1"/>
    <x v="1"/>
    <x v="1"/>
    <x v="0"/>
    <x v="0"/>
    <x v="0"/>
    <x v="0"/>
    <x v="0"/>
    <x v="0"/>
    <x v="0"/>
    <s v="Incentivo ao pré escolar"/>
    <x v="0"/>
    <x v="0"/>
    <x v="0"/>
    <x v="0"/>
    <x v="1"/>
    <x v="0"/>
    <x v="0"/>
    <x v="2"/>
    <x v="1"/>
    <x v="2"/>
    <x v="12"/>
    <x v="0"/>
    <m/>
  </r>
  <r>
    <x v="1"/>
    <n v="0"/>
    <n v="0"/>
    <n v="283344"/>
    <n v="0"/>
    <x v="5628"/>
    <x v="0"/>
    <x v="0"/>
    <x v="0"/>
    <s v="01.23.04.14"/>
    <x v="24"/>
    <x v="5"/>
    <x v="6"/>
    <s v="Ambiente"/>
    <s v="01.23.04"/>
    <s v="Criação e Manutenção de Espaços Verdes"/>
    <s v="01.23.04.14"/>
    <x v="2"/>
    <x v="0"/>
    <x v="0"/>
    <x v="1"/>
    <x v="0"/>
    <x v="1"/>
    <x v="1"/>
    <x v="0"/>
    <x v="1"/>
    <s v="2025-01-??"/>
    <x v="0"/>
    <n v="283344"/>
    <x v="3"/>
    <n v="1000000"/>
    <x v="1"/>
    <n v="0"/>
    <x v="608"/>
    <m/>
    <x v="0"/>
    <x v="12"/>
    <m/>
    <s v="Criação e Manutenção de Espaços Verdes"/>
    <x v="2"/>
    <s v="CMEV"/>
    <x v="0"/>
    <x v="1"/>
    <x v="1"/>
    <x v="1"/>
    <x v="0"/>
    <x v="0"/>
    <x v="0"/>
    <x v="0"/>
    <x v="0"/>
    <x v="0"/>
    <x v="0"/>
    <s v="Criação e Manutenção de Espaços Verdes"/>
    <x v="0"/>
    <x v="0"/>
    <x v="0"/>
    <x v="0"/>
    <x v="1"/>
    <x v="0"/>
    <x v="0"/>
    <x v="2"/>
    <x v="1"/>
    <x v="2"/>
    <x v="12"/>
    <x v="0"/>
    <m/>
  </r>
  <r>
    <x v="1"/>
    <n v="0"/>
    <n v="0"/>
    <n v="140644"/>
    <n v="0"/>
    <x v="5628"/>
    <x v="0"/>
    <x v="0"/>
    <x v="0"/>
    <s v="01.23.04.14"/>
    <x v="24"/>
    <x v="5"/>
    <x v="6"/>
    <s v="Ambiente"/>
    <s v="01.23.04"/>
    <s v="Criação e Manutenção de Espaços Verdes"/>
    <s v="01.23.04.14"/>
    <x v="2"/>
    <x v="0"/>
    <x v="0"/>
    <x v="1"/>
    <x v="0"/>
    <x v="1"/>
    <x v="1"/>
    <x v="0"/>
    <x v="0"/>
    <s v="2025-02-??"/>
    <x v="0"/>
    <n v="140644"/>
    <x v="3"/>
    <n v="1000000"/>
    <x v="1"/>
    <n v="0"/>
    <x v="608"/>
    <m/>
    <x v="0"/>
    <x v="12"/>
    <m/>
    <s v="Criação e Manutenção de Espaços Verdes"/>
    <x v="2"/>
    <s v="CMEV"/>
    <x v="0"/>
    <x v="1"/>
    <x v="1"/>
    <x v="1"/>
    <x v="0"/>
    <x v="0"/>
    <x v="0"/>
    <x v="0"/>
    <x v="0"/>
    <x v="0"/>
    <x v="0"/>
    <s v="Criação e Manutenção de Espaços Verdes"/>
    <x v="0"/>
    <x v="0"/>
    <x v="0"/>
    <x v="0"/>
    <x v="1"/>
    <x v="0"/>
    <x v="0"/>
    <x v="2"/>
    <x v="1"/>
    <x v="2"/>
    <x v="12"/>
    <x v="0"/>
    <m/>
  </r>
  <r>
    <x v="1"/>
    <n v="0"/>
    <n v="0"/>
    <n v="252694"/>
    <n v="0"/>
    <x v="5628"/>
    <x v="0"/>
    <x v="0"/>
    <x v="0"/>
    <s v="01.23.04.14"/>
    <x v="24"/>
    <x v="5"/>
    <x v="6"/>
    <s v="Ambiente"/>
    <s v="01.23.04"/>
    <s v="Criação e Manutenção de Espaços Verdes"/>
    <s v="01.23.04.14"/>
    <x v="2"/>
    <x v="0"/>
    <x v="0"/>
    <x v="1"/>
    <x v="0"/>
    <x v="1"/>
    <x v="1"/>
    <x v="0"/>
    <x v="4"/>
    <s v="2025-03-??"/>
    <x v="0"/>
    <n v="252694"/>
    <x v="3"/>
    <n v="1000000"/>
    <x v="1"/>
    <n v="0"/>
    <x v="608"/>
    <m/>
    <x v="0"/>
    <x v="12"/>
    <m/>
    <s v="Criação e Manutenção de Espaços Verdes"/>
    <x v="2"/>
    <s v="CMEV"/>
    <x v="0"/>
    <x v="1"/>
    <x v="1"/>
    <x v="1"/>
    <x v="0"/>
    <x v="0"/>
    <x v="0"/>
    <x v="0"/>
    <x v="0"/>
    <x v="0"/>
    <x v="0"/>
    <s v="Criação e Manutenção de Espaços Verdes"/>
    <x v="0"/>
    <x v="0"/>
    <x v="0"/>
    <x v="0"/>
    <x v="1"/>
    <x v="0"/>
    <x v="0"/>
    <x v="2"/>
    <x v="1"/>
    <x v="2"/>
    <x v="12"/>
    <x v="0"/>
    <m/>
  </r>
  <r>
    <x v="1"/>
    <n v="0"/>
    <n v="0"/>
    <n v="76040"/>
    <n v="0"/>
    <x v="5628"/>
    <x v="0"/>
    <x v="0"/>
    <x v="0"/>
    <s v="01.23.04.14"/>
    <x v="24"/>
    <x v="5"/>
    <x v="6"/>
    <s v="Ambiente"/>
    <s v="01.23.04"/>
    <s v="Criação e Manutenção de Espaços Verdes"/>
    <s v="01.23.04.14"/>
    <x v="2"/>
    <x v="0"/>
    <x v="0"/>
    <x v="1"/>
    <x v="0"/>
    <x v="1"/>
    <x v="1"/>
    <x v="0"/>
    <x v="2"/>
    <s v="2025-04-??"/>
    <x v="1"/>
    <n v="76040"/>
    <x v="3"/>
    <n v="1000000"/>
    <x v="1"/>
    <n v="0"/>
    <x v="608"/>
    <m/>
    <x v="0"/>
    <x v="12"/>
    <m/>
    <s v="Criação e Manutenção de Espaços Verdes"/>
    <x v="2"/>
    <s v="CMEV"/>
    <x v="0"/>
    <x v="1"/>
    <x v="1"/>
    <x v="1"/>
    <x v="0"/>
    <x v="0"/>
    <x v="0"/>
    <x v="0"/>
    <x v="0"/>
    <x v="0"/>
    <x v="0"/>
    <s v="Criação e Manutenção de Espaços Verdes"/>
    <x v="0"/>
    <x v="0"/>
    <x v="0"/>
    <x v="0"/>
    <x v="1"/>
    <x v="0"/>
    <x v="0"/>
    <x v="2"/>
    <x v="1"/>
    <x v="2"/>
    <x v="12"/>
    <x v="0"/>
    <m/>
  </r>
  <r>
    <x v="1"/>
    <n v="0"/>
    <n v="0"/>
    <n v="122532"/>
    <n v="0"/>
    <x v="5628"/>
    <x v="0"/>
    <x v="0"/>
    <x v="0"/>
    <s v="01.23.04.14"/>
    <x v="24"/>
    <x v="5"/>
    <x v="6"/>
    <s v="Ambiente"/>
    <s v="01.23.04"/>
    <s v="Criação e Manutenção de Espaços Verdes"/>
    <s v="01.23.04.14"/>
    <x v="2"/>
    <x v="0"/>
    <x v="0"/>
    <x v="1"/>
    <x v="0"/>
    <x v="1"/>
    <x v="1"/>
    <x v="0"/>
    <x v="3"/>
    <s v="2025-05-??"/>
    <x v="1"/>
    <n v="122532"/>
    <x v="3"/>
    <n v="1000000"/>
    <x v="1"/>
    <n v="0"/>
    <x v="608"/>
    <m/>
    <x v="0"/>
    <x v="12"/>
    <m/>
    <s v="Criação e Manutenção de Espaços Verdes"/>
    <x v="2"/>
    <s v="CMEV"/>
    <x v="0"/>
    <x v="1"/>
    <x v="1"/>
    <x v="1"/>
    <x v="0"/>
    <x v="0"/>
    <x v="0"/>
    <x v="0"/>
    <x v="0"/>
    <x v="0"/>
    <x v="0"/>
    <s v="Criação e Manutenção de Espaços Verdes"/>
    <x v="0"/>
    <x v="0"/>
    <x v="0"/>
    <x v="0"/>
    <x v="1"/>
    <x v="0"/>
    <x v="0"/>
    <x v="2"/>
    <x v="1"/>
    <x v="2"/>
    <x v="12"/>
    <x v="0"/>
    <m/>
  </r>
  <r>
    <x v="1"/>
    <n v="0"/>
    <n v="0"/>
    <n v="64260"/>
    <n v="0"/>
    <x v="5628"/>
    <x v="0"/>
    <x v="0"/>
    <x v="0"/>
    <s v="01.23.04.14"/>
    <x v="24"/>
    <x v="5"/>
    <x v="6"/>
    <s v="Ambiente"/>
    <s v="01.23.04"/>
    <s v="Criação e Manutenção de Espaços Verdes"/>
    <s v="01.23.04.14"/>
    <x v="2"/>
    <x v="0"/>
    <x v="0"/>
    <x v="1"/>
    <x v="0"/>
    <x v="1"/>
    <x v="1"/>
    <x v="0"/>
    <x v="5"/>
    <s v="2025-06-??"/>
    <x v="1"/>
    <n v="64260"/>
    <x v="3"/>
    <n v="1000000"/>
    <x v="1"/>
    <n v="0"/>
    <x v="608"/>
    <m/>
    <x v="0"/>
    <x v="12"/>
    <m/>
    <s v="Criação e Manutenção de Espaços Verdes"/>
    <x v="2"/>
    <s v="CMEV"/>
    <x v="0"/>
    <x v="1"/>
    <x v="1"/>
    <x v="1"/>
    <x v="0"/>
    <x v="0"/>
    <x v="0"/>
    <x v="0"/>
    <x v="0"/>
    <x v="0"/>
    <x v="0"/>
    <s v="Criação e Manutenção de Espaços Verdes"/>
    <x v="0"/>
    <x v="0"/>
    <x v="0"/>
    <x v="0"/>
    <x v="1"/>
    <x v="0"/>
    <x v="0"/>
    <x v="2"/>
    <x v="1"/>
    <x v="2"/>
    <x v="12"/>
    <x v="0"/>
    <m/>
  </r>
  <r>
    <x v="1"/>
    <n v="0"/>
    <n v="0"/>
    <n v="69220"/>
    <n v="0"/>
    <x v="5628"/>
    <x v="0"/>
    <x v="0"/>
    <x v="0"/>
    <s v="01.23.04.14"/>
    <x v="24"/>
    <x v="5"/>
    <x v="6"/>
    <s v="Ambiente"/>
    <s v="01.23.04"/>
    <s v="Criação e Manutenção de Espaços Verdes"/>
    <s v="01.23.04.14"/>
    <x v="2"/>
    <x v="0"/>
    <x v="0"/>
    <x v="1"/>
    <x v="0"/>
    <x v="1"/>
    <x v="1"/>
    <x v="0"/>
    <x v="6"/>
    <s v="2025-07-??"/>
    <x v="2"/>
    <n v="69220"/>
    <x v="3"/>
    <n v="1000000"/>
    <x v="1"/>
    <n v="0"/>
    <x v="608"/>
    <m/>
    <x v="0"/>
    <x v="12"/>
    <m/>
    <s v="Criação e Manutenção de Espaços Verdes"/>
    <x v="2"/>
    <s v="CMEV"/>
    <x v="0"/>
    <x v="1"/>
    <x v="1"/>
    <x v="1"/>
    <x v="0"/>
    <x v="0"/>
    <x v="0"/>
    <x v="0"/>
    <x v="0"/>
    <x v="0"/>
    <x v="0"/>
    <s v="Criação e Manutenção de Espaços Verdes"/>
    <x v="0"/>
    <x v="0"/>
    <x v="0"/>
    <x v="0"/>
    <x v="1"/>
    <x v="0"/>
    <x v="0"/>
    <x v="2"/>
    <x v="1"/>
    <x v="2"/>
    <x v="12"/>
    <x v="0"/>
    <m/>
  </r>
  <r>
    <x v="1"/>
    <n v="0"/>
    <n v="0"/>
    <n v="35740"/>
    <n v="0"/>
    <x v="5628"/>
    <x v="0"/>
    <x v="0"/>
    <x v="0"/>
    <s v="01.23.04.14"/>
    <x v="24"/>
    <x v="5"/>
    <x v="6"/>
    <s v="Ambiente"/>
    <s v="01.23.04"/>
    <s v="Criação e Manutenção de Espaços Verdes"/>
    <s v="01.23.04.14"/>
    <x v="2"/>
    <x v="0"/>
    <x v="0"/>
    <x v="1"/>
    <x v="0"/>
    <x v="1"/>
    <x v="1"/>
    <x v="0"/>
    <x v="7"/>
    <s v="2025-08-??"/>
    <x v="2"/>
    <n v="35740"/>
    <x v="3"/>
    <n v="1000000"/>
    <x v="1"/>
    <n v="0"/>
    <x v="608"/>
    <m/>
    <x v="0"/>
    <x v="12"/>
    <m/>
    <s v="Criação e Manutenção de Espaços Verdes"/>
    <x v="2"/>
    <s v="CMEV"/>
    <x v="0"/>
    <x v="1"/>
    <x v="1"/>
    <x v="1"/>
    <x v="0"/>
    <x v="0"/>
    <x v="0"/>
    <x v="0"/>
    <x v="0"/>
    <x v="0"/>
    <x v="0"/>
    <s v="Criação e Manutenção de Espaços Verdes"/>
    <x v="0"/>
    <x v="0"/>
    <x v="0"/>
    <x v="0"/>
    <x v="1"/>
    <x v="0"/>
    <x v="0"/>
    <x v="2"/>
    <x v="1"/>
    <x v="2"/>
    <x v="12"/>
    <x v="0"/>
    <m/>
  </r>
  <r>
    <x v="1"/>
    <n v="0"/>
    <n v="0"/>
    <n v="67360"/>
    <n v="0"/>
    <x v="5628"/>
    <x v="0"/>
    <x v="0"/>
    <x v="0"/>
    <s v="01.23.04.14"/>
    <x v="24"/>
    <x v="5"/>
    <x v="6"/>
    <s v="Ambiente"/>
    <s v="01.23.04"/>
    <s v="Criação e Manutenção de Espaços Verdes"/>
    <s v="01.23.04.14"/>
    <x v="2"/>
    <x v="0"/>
    <x v="0"/>
    <x v="1"/>
    <x v="0"/>
    <x v="1"/>
    <x v="1"/>
    <x v="0"/>
    <x v="8"/>
    <s v="2025-09-??"/>
    <x v="2"/>
    <n v="67360"/>
    <x v="3"/>
    <n v="1000000"/>
    <x v="1"/>
    <n v="0"/>
    <x v="608"/>
    <m/>
    <x v="0"/>
    <x v="12"/>
    <m/>
    <s v="Criação e Manutenção de Espaços Verdes"/>
    <x v="2"/>
    <s v="CMEV"/>
    <x v="0"/>
    <x v="1"/>
    <x v="1"/>
    <x v="1"/>
    <x v="0"/>
    <x v="0"/>
    <x v="0"/>
    <x v="0"/>
    <x v="0"/>
    <x v="0"/>
    <x v="0"/>
    <s v="Criação e Manutenção de Espaços Verdes"/>
    <x v="0"/>
    <x v="0"/>
    <x v="0"/>
    <x v="0"/>
    <x v="1"/>
    <x v="0"/>
    <x v="0"/>
    <x v="2"/>
    <x v="1"/>
    <x v="2"/>
    <x v="12"/>
    <x v="0"/>
    <m/>
  </r>
  <r>
    <x v="1"/>
    <n v="0"/>
    <n v="0"/>
    <n v="69220"/>
    <n v="0"/>
    <x v="5628"/>
    <x v="0"/>
    <x v="0"/>
    <x v="0"/>
    <s v="01.23.04.14"/>
    <x v="24"/>
    <x v="5"/>
    <x v="6"/>
    <s v="Ambiente"/>
    <s v="01.23.04"/>
    <s v="Criação e Manutenção de Espaços Verdes"/>
    <s v="01.23.04.14"/>
    <x v="2"/>
    <x v="0"/>
    <x v="0"/>
    <x v="1"/>
    <x v="0"/>
    <x v="1"/>
    <x v="1"/>
    <x v="0"/>
    <x v="9"/>
    <s v="2025-10-??"/>
    <x v="3"/>
    <n v="69220"/>
    <x v="3"/>
    <n v="1000000"/>
    <x v="1"/>
    <n v="0"/>
    <x v="608"/>
    <m/>
    <x v="0"/>
    <x v="12"/>
    <m/>
    <s v="Criação e Manutenção de Espaços Verdes"/>
    <x v="2"/>
    <s v="CMEV"/>
    <x v="0"/>
    <x v="1"/>
    <x v="1"/>
    <x v="1"/>
    <x v="0"/>
    <x v="0"/>
    <x v="0"/>
    <x v="0"/>
    <x v="0"/>
    <x v="0"/>
    <x v="0"/>
    <s v="Criação e Manutenção de Espaços Verdes"/>
    <x v="0"/>
    <x v="0"/>
    <x v="0"/>
    <x v="0"/>
    <x v="1"/>
    <x v="0"/>
    <x v="0"/>
    <x v="2"/>
    <x v="1"/>
    <x v="2"/>
    <x v="12"/>
    <x v="0"/>
    <m/>
  </r>
  <r>
    <x v="1"/>
    <n v="0"/>
    <n v="0"/>
    <n v="67360"/>
    <n v="0"/>
    <x v="5628"/>
    <x v="0"/>
    <x v="0"/>
    <x v="0"/>
    <s v="01.23.04.14"/>
    <x v="24"/>
    <x v="5"/>
    <x v="6"/>
    <s v="Ambiente"/>
    <s v="01.23.04"/>
    <s v="Criação e Manutenção de Espaços Verdes"/>
    <s v="01.23.04.14"/>
    <x v="2"/>
    <x v="0"/>
    <x v="0"/>
    <x v="1"/>
    <x v="0"/>
    <x v="1"/>
    <x v="1"/>
    <x v="0"/>
    <x v="10"/>
    <s v="2025-11-??"/>
    <x v="3"/>
    <n v="67360"/>
    <x v="3"/>
    <n v="1000000"/>
    <x v="1"/>
    <n v="0"/>
    <x v="608"/>
    <m/>
    <x v="0"/>
    <x v="12"/>
    <m/>
    <s v="Criação e Manutenção de Espaços Verdes"/>
    <x v="2"/>
    <s v="CMEV"/>
    <x v="0"/>
    <x v="1"/>
    <x v="1"/>
    <x v="1"/>
    <x v="0"/>
    <x v="0"/>
    <x v="0"/>
    <x v="0"/>
    <x v="0"/>
    <x v="0"/>
    <x v="0"/>
    <s v="Criação e Manutenção de Espaços Verdes"/>
    <x v="0"/>
    <x v="0"/>
    <x v="0"/>
    <x v="0"/>
    <x v="1"/>
    <x v="0"/>
    <x v="0"/>
    <x v="2"/>
    <x v="1"/>
    <x v="2"/>
    <x v="12"/>
    <x v="0"/>
    <m/>
  </r>
  <r>
    <x v="1"/>
    <n v="0"/>
    <n v="0"/>
    <n v="83480"/>
    <n v="0"/>
    <x v="5628"/>
    <x v="0"/>
    <x v="0"/>
    <x v="0"/>
    <s v="01.23.04.14"/>
    <x v="24"/>
    <x v="5"/>
    <x v="6"/>
    <s v="Ambiente"/>
    <s v="01.23.04"/>
    <s v="Criação e Manutenção de Espaços Verdes"/>
    <s v="01.23.04.14"/>
    <x v="2"/>
    <x v="0"/>
    <x v="0"/>
    <x v="1"/>
    <x v="0"/>
    <x v="1"/>
    <x v="1"/>
    <x v="0"/>
    <x v="11"/>
    <s v="2025-12-??"/>
    <x v="3"/>
    <n v="83480"/>
    <x v="3"/>
    <n v="1000000"/>
    <x v="1"/>
    <n v="0"/>
    <x v="608"/>
    <m/>
    <x v="0"/>
    <x v="12"/>
    <m/>
    <s v="Criação e Manutenção de Espaços Verdes"/>
    <x v="2"/>
    <s v="CMEV"/>
    <x v="0"/>
    <x v="1"/>
    <x v="1"/>
    <x v="1"/>
    <x v="0"/>
    <x v="0"/>
    <x v="0"/>
    <x v="0"/>
    <x v="0"/>
    <x v="0"/>
    <x v="0"/>
    <s v="Criação e Manutenção de Espaços Verdes"/>
    <x v="0"/>
    <x v="0"/>
    <x v="0"/>
    <x v="0"/>
    <x v="1"/>
    <x v="0"/>
    <x v="0"/>
    <x v="2"/>
    <x v="1"/>
    <x v="2"/>
    <x v="12"/>
    <x v="0"/>
    <m/>
  </r>
  <r>
    <x v="1"/>
    <n v="0"/>
    <n v="0"/>
    <n v="9387940"/>
    <n v="0"/>
    <x v="5628"/>
    <x v="0"/>
    <x v="0"/>
    <x v="0"/>
    <s v="01.27.07.01"/>
    <x v="59"/>
    <x v="1"/>
    <x v="1"/>
    <s v="Requalificação Urbana e Habitação 2"/>
    <s v="01.27.07"/>
    <s v="Construção da Estrada de Mato Dentro"/>
    <s v="01.27.07.01"/>
    <x v="2"/>
    <x v="0"/>
    <x v="0"/>
    <x v="1"/>
    <x v="0"/>
    <x v="1"/>
    <x v="1"/>
    <x v="0"/>
    <x v="10"/>
    <s v="2025-11-??"/>
    <x v="3"/>
    <n v="9387940"/>
    <x v="3"/>
    <n v="0"/>
    <x v="1"/>
    <n v="32050000"/>
    <x v="608"/>
    <m/>
    <x v="0"/>
    <x v="12"/>
    <m/>
    <s v="Construção da Estrada de Mato Dentro"/>
    <x v="2"/>
    <m/>
    <x v="0"/>
    <x v="1"/>
    <x v="1"/>
    <x v="1"/>
    <x v="0"/>
    <x v="0"/>
    <x v="0"/>
    <x v="0"/>
    <x v="0"/>
    <x v="0"/>
    <x v="0"/>
    <s v="Construção da Estrada de Mato Dentro"/>
    <x v="0"/>
    <x v="0"/>
    <x v="0"/>
    <x v="0"/>
    <x v="1"/>
    <x v="0"/>
    <x v="0"/>
    <x v="2"/>
    <x v="1"/>
    <x v="2"/>
    <x v="12"/>
    <x v="0"/>
    <m/>
  </r>
  <r>
    <x v="1"/>
    <n v="0"/>
    <n v="0"/>
    <n v="3199562"/>
    <n v="0"/>
    <x v="5628"/>
    <x v="0"/>
    <x v="0"/>
    <x v="0"/>
    <s v="01.27.07.09"/>
    <x v="7"/>
    <x v="1"/>
    <x v="1"/>
    <s v="Requalificação Urbana e Habitação 2"/>
    <s v="01.27.07"/>
    <s v="Requalificação urbana e ambiental de Veneza (Kizomba, Palmarejinho e praia de Veneza)"/>
    <s v="01.27.07.09"/>
    <x v="2"/>
    <x v="0"/>
    <x v="0"/>
    <x v="1"/>
    <x v="0"/>
    <x v="1"/>
    <x v="1"/>
    <x v="0"/>
    <x v="1"/>
    <s v="2025-01-??"/>
    <x v="0"/>
    <n v="3199562"/>
    <x v="3"/>
    <n v="13900000"/>
    <x v="1"/>
    <n v="0"/>
    <x v="608"/>
    <m/>
    <x v="0"/>
    <x v="12"/>
    <m/>
    <s v="Requalificação urbana e ambiental de Veneza (Kizomba, Palmarejinho e praia de Veneza)"/>
    <x v="2"/>
    <s v="RUH"/>
    <x v="0"/>
    <x v="1"/>
    <x v="1"/>
    <x v="1"/>
    <x v="0"/>
    <x v="0"/>
    <x v="0"/>
    <x v="0"/>
    <x v="0"/>
    <x v="0"/>
    <x v="0"/>
    <s v="Requalificação urbana e ambiental de Veneza (Kizomba, Palmarejinho e praia de Veneza)"/>
    <x v="0"/>
    <x v="0"/>
    <x v="0"/>
    <x v="0"/>
    <x v="1"/>
    <x v="0"/>
    <x v="0"/>
    <x v="2"/>
    <x v="1"/>
    <x v="2"/>
    <x v="12"/>
    <x v="0"/>
    <m/>
  </r>
  <r>
    <x v="1"/>
    <n v="0"/>
    <n v="0"/>
    <n v="957790"/>
    <n v="0"/>
    <x v="5628"/>
    <x v="0"/>
    <x v="0"/>
    <x v="0"/>
    <s v="01.27.07.09"/>
    <x v="7"/>
    <x v="1"/>
    <x v="1"/>
    <s v="Requalificação Urbana e Habitação 2"/>
    <s v="01.27.07"/>
    <s v="Requalificação urbana e ambiental de Veneza (Kizomba, Palmarejinho e praia de Veneza)"/>
    <s v="01.27.07.09"/>
    <x v="2"/>
    <x v="0"/>
    <x v="0"/>
    <x v="1"/>
    <x v="0"/>
    <x v="1"/>
    <x v="1"/>
    <x v="0"/>
    <x v="0"/>
    <s v="2025-02-??"/>
    <x v="0"/>
    <n v="957790"/>
    <x v="3"/>
    <n v="13900000"/>
    <x v="1"/>
    <n v="0"/>
    <x v="608"/>
    <m/>
    <x v="0"/>
    <x v="12"/>
    <m/>
    <s v="Requalificação urbana e ambiental de Veneza (Kizomba, Palmarejinho e praia de Veneza)"/>
    <x v="2"/>
    <s v="RUH"/>
    <x v="0"/>
    <x v="1"/>
    <x v="1"/>
    <x v="1"/>
    <x v="0"/>
    <x v="0"/>
    <x v="0"/>
    <x v="0"/>
    <x v="0"/>
    <x v="0"/>
    <x v="0"/>
    <s v="Requalificação urbana e ambiental de Veneza (Kizomba, Palmarejinho e praia de Veneza)"/>
    <x v="0"/>
    <x v="0"/>
    <x v="0"/>
    <x v="0"/>
    <x v="1"/>
    <x v="0"/>
    <x v="0"/>
    <x v="2"/>
    <x v="1"/>
    <x v="2"/>
    <x v="12"/>
    <x v="0"/>
    <m/>
  </r>
  <r>
    <x v="1"/>
    <n v="0"/>
    <n v="0"/>
    <n v="760720"/>
    <n v="0"/>
    <x v="5628"/>
    <x v="0"/>
    <x v="0"/>
    <x v="0"/>
    <s v="01.27.07.09"/>
    <x v="7"/>
    <x v="1"/>
    <x v="1"/>
    <s v="Requalificação Urbana e Habitação 2"/>
    <s v="01.27.07"/>
    <s v="Requalificação urbana e ambiental de Veneza (Kizomba, Palmarejinho e praia de Veneza)"/>
    <s v="01.27.07.09"/>
    <x v="2"/>
    <x v="0"/>
    <x v="0"/>
    <x v="1"/>
    <x v="0"/>
    <x v="1"/>
    <x v="1"/>
    <x v="0"/>
    <x v="4"/>
    <s v="2025-03-??"/>
    <x v="0"/>
    <n v="760720"/>
    <x v="3"/>
    <n v="13900000"/>
    <x v="1"/>
    <n v="0"/>
    <x v="608"/>
    <m/>
    <x v="0"/>
    <x v="12"/>
    <m/>
    <s v="Requalificação urbana e ambiental de Veneza (Kizomba, Palmarejinho e praia de Veneza)"/>
    <x v="2"/>
    <s v="RUH"/>
    <x v="0"/>
    <x v="1"/>
    <x v="1"/>
    <x v="1"/>
    <x v="0"/>
    <x v="0"/>
    <x v="0"/>
    <x v="0"/>
    <x v="0"/>
    <x v="0"/>
    <x v="0"/>
    <s v="Requalificação urbana e ambiental de Veneza (Kizomba, Palmarejinho e praia de Veneza)"/>
    <x v="0"/>
    <x v="0"/>
    <x v="0"/>
    <x v="0"/>
    <x v="1"/>
    <x v="0"/>
    <x v="0"/>
    <x v="2"/>
    <x v="1"/>
    <x v="2"/>
    <x v="12"/>
    <x v="0"/>
    <m/>
  </r>
  <r>
    <x v="1"/>
    <n v="0"/>
    <n v="0"/>
    <n v="2019218"/>
    <n v="0"/>
    <x v="5628"/>
    <x v="0"/>
    <x v="0"/>
    <x v="0"/>
    <s v="01.27.07.09"/>
    <x v="7"/>
    <x v="1"/>
    <x v="1"/>
    <s v="Requalificação Urbana e Habitação 2"/>
    <s v="01.27.07"/>
    <s v="Requalificação urbana e ambiental de Veneza (Kizomba, Palmarejinho e praia de Veneza)"/>
    <s v="01.27.07.09"/>
    <x v="2"/>
    <x v="0"/>
    <x v="0"/>
    <x v="1"/>
    <x v="0"/>
    <x v="1"/>
    <x v="1"/>
    <x v="0"/>
    <x v="2"/>
    <s v="2025-04-??"/>
    <x v="1"/>
    <n v="2019218"/>
    <x v="3"/>
    <n v="13900000"/>
    <x v="1"/>
    <n v="0"/>
    <x v="608"/>
    <m/>
    <x v="0"/>
    <x v="12"/>
    <m/>
    <s v="Requalificação urbana e ambiental de Veneza (Kizomba, Palmarejinho e praia de Veneza)"/>
    <x v="2"/>
    <s v="RUH"/>
    <x v="0"/>
    <x v="1"/>
    <x v="1"/>
    <x v="1"/>
    <x v="0"/>
    <x v="0"/>
    <x v="0"/>
    <x v="0"/>
    <x v="0"/>
    <x v="0"/>
    <x v="0"/>
    <s v="Requalificação urbana e ambiental de Veneza (Kizomba, Palmarejinho e praia de Veneza)"/>
    <x v="0"/>
    <x v="0"/>
    <x v="0"/>
    <x v="0"/>
    <x v="1"/>
    <x v="0"/>
    <x v="0"/>
    <x v="2"/>
    <x v="1"/>
    <x v="2"/>
    <x v="12"/>
    <x v="0"/>
    <m/>
  </r>
  <r>
    <x v="1"/>
    <n v="0"/>
    <n v="0"/>
    <n v="1729840"/>
    <n v="0"/>
    <x v="5628"/>
    <x v="0"/>
    <x v="0"/>
    <x v="0"/>
    <s v="01.27.07.09"/>
    <x v="7"/>
    <x v="1"/>
    <x v="1"/>
    <s v="Requalificação Urbana e Habitação 2"/>
    <s v="01.27.07"/>
    <s v="Requalificação urbana e ambiental de Veneza (Kizomba, Palmarejinho e praia de Veneza)"/>
    <s v="01.27.07.09"/>
    <x v="2"/>
    <x v="0"/>
    <x v="0"/>
    <x v="1"/>
    <x v="0"/>
    <x v="1"/>
    <x v="1"/>
    <x v="0"/>
    <x v="3"/>
    <s v="2025-05-??"/>
    <x v="1"/>
    <n v="1729840"/>
    <x v="3"/>
    <n v="13900000"/>
    <x v="1"/>
    <n v="0"/>
    <x v="608"/>
    <m/>
    <x v="0"/>
    <x v="12"/>
    <m/>
    <s v="Requalificação urbana e ambiental de Veneza (Kizomba, Palmarejinho e praia de Veneza)"/>
    <x v="2"/>
    <s v="RUH"/>
    <x v="0"/>
    <x v="1"/>
    <x v="1"/>
    <x v="1"/>
    <x v="0"/>
    <x v="0"/>
    <x v="0"/>
    <x v="0"/>
    <x v="0"/>
    <x v="0"/>
    <x v="0"/>
    <s v="Requalificação urbana e ambiental de Veneza (Kizomba, Palmarejinho e praia de Veneza)"/>
    <x v="0"/>
    <x v="0"/>
    <x v="0"/>
    <x v="0"/>
    <x v="1"/>
    <x v="0"/>
    <x v="0"/>
    <x v="2"/>
    <x v="1"/>
    <x v="2"/>
    <x v="12"/>
    <x v="0"/>
    <m/>
  </r>
  <r>
    <x v="1"/>
    <n v="0"/>
    <n v="0"/>
    <n v="595950"/>
    <n v="0"/>
    <x v="5628"/>
    <x v="0"/>
    <x v="0"/>
    <x v="0"/>
    <s v="01.27.07.09"/>
    <x v="7"/>
    <x v="1"/>
    <x v="1"/>
    <s v="Requalificação Urbana e Habitação 2"/>
    <s v="01.27.07"/>
    <s v="Requalificação urbana e ambiental de Veneza (Kizomba, Palmarejinho e praia de Veneza)"/>
    <s v="01.27.07.09"/>
    <x v="2"/>
    <x v="0"/>
    <x v="0"/>
    <x v="1"/>
    <x v="0"/>
    <x v="1"/>
    <x v="1"/>
    <x v="0"/>
    <x v="5"/>
    <s v="2025-06-??"/>
    <x v="1"/>
    <n v="595950"/>
    <x v="3"/>
    <n v="13900000"/>
    <x v="1"/>
    <n v="0"/>
    <x v="608"/>
    <m/>
    <x v="0"/>
    <x v="12"/>
    <m/>
    <s v="Requalificação urbana e ambiental de Veneza (Kizomba, Palmarejinho e praia de Veneza)"/>
    <x v="2"/>
    <s v="RUH"/>
    <x v="0"/>
    <x v="1"/>
    <x v="1"/>
    <x v="1"/>
    <x v="0"/>
    <x v="0"/>
    <x v="0"/>
    <x v="0"/>
    <x v="0"/>
    <x v="0"/>
    <x v="0"/>
    <s v="Requalificação urbana e ambiental de Veneza (Kizomba, Palmarejinho e praia de Veneza)"/>
    <x v="0"/>
    <x v="0"/>
    <x v="0"/>
    <x v="0"/>
    <x v="1"/>
    <x v="0"/>
    <x v="0"/>
    <x v="2"/>
    <x v="1"/>
    <x v="2"/>
    <x v="12"/>
    <x v="0"/>
    <m/>
  </r>
  <r>
    <x v="1"/>
    <n v="0"/>
    <n v="0"/>
    <n v="1352370"/>
    <n v="0"/>
    <x v="5628"/>
    <x v="0"/>
    <x v="0"/>
    <x v="0"/>
    <s v="01.27.07.09"/>
    <x v="7"/>
    <x v="1"/>
    <x v="1"/>
    <s v="Requalificação Urbana e Habitação 2"/>
    <s v="01.27.07"/>
    <s v="Requalificação urbana e ambiental de Veneza (Kizomba, Palmarejinho e praia de Veneza)"/>
    <s v="01.27.07.09"/>
    <x v="2"/>
    <x v="0"/>
    <x v="0"/>
    <x v="1"/>
    <x v="0"/>
    <x v="1"/>
    <x v="1"/>
    <x v="0"/>
    <x v="6"/>
    <s v="2025-07-??"/>
    <x v="2"/>
    <n v="1352370"/>
    <x v="3"/>
    <n v="13900000"/>
    <x v="1"/>
    <n v="0"/>
    <x v="608"/>
    <m/>
    <x v="0"/>
    <x v="12"/>
    <m/>
    <s v="Requalificação urbana e ambiental de Veneza (Kizomba, Palmarejinho e praia de Veneza)"/>
    <x v="2"/>
    <s v="RUH"/>
    <x v="0"/>
    <x v="1"/>
    <x v="1"/>
    <x v="1"/>
    <x v="0"/>
    <x v="0"/>
    <x v="0"/>
    <x v="0"/>
    <x v="0"/>
    <x v="0"/>
    <x v="0"/>
    <s v="Requalificação urbana e ambiental de Veneza (Kizomba, Palmarejinho e praia de Veneza)"/>
    <x v="0"/>
    <x v="0"/>
    <x v="0"/>
    <x v="0"/>
    <x v="1"/>
    <x v="0"/>
    <x v="0"/>
    <x v="2"/>
    <x v="1"/>
    <x v="2"/>
    <x v="12"/>
    <x v="0"/>
    <m/>
  </r>
  <r>
    <x v="1"/>
    <n v="0"/>
    <n v="0"/>
    <n v="699263"/>
    <n v="0"/>
    <x v="5628"/>
    <x v="0"/>
    <x v="0"/>
    <x v="0"/>
    <s v="01.27.07.09"/>
    <x v="7"/>
    <x v="1"/>
    <x v="1"/>
    <s v="Requalificação Urbana e Habitação 2"/>
    <s v="01.27.07"/>
    <s v="Requalificação urbana e ambiental de Veneza (Kizomba, Palmarejinho e praia de Veneza)"/>
    <s v="01.27.07.09"/>
    <x v="2"/>
    <x v="0"/>
    <x v="0"/>
    <x v="1"/>
    <x v="0"/>
    <x v="1"/>
    <x v="1"/>
    <x v="0"/>
    <x v="7"/>
    <s v="2025-08-??"/>
    <x v="2"/>
    <n v="699263"/>
    <x v="3"/>
    <n v="13900000"/>
    <x v="1"/>
    <n v="0"/>
    <x v="608"/>
    <m/>
    <x v="0"/>
    <x v="12"/>
    <m/>
    <s v="Requalificação urbana e ambiental de Veneza (Kizomba, Palmarejinho e praia de Veneza)"/>
    <x v="2"/>
    <s v="RUH"/>
    <x v="0"/>
    <x v="1"/>
    <x v="1"/>
    <x v="1"/>
    <x v="0"/>
    <x v="0"/>
    <x v="0"/>
    <x v="0"/>
    <x v="0"/>
    <x v="0"/>
    <x v="0"/>
    <s v="Requalificação urbana e ambiental de Veneza (Kizomba, Palmarejinho e praia de Veneza)"/>
    <x v="0"/>
    <x v="0"/>
    <x v="0"/>
    <x v="0"/>
    <x v="1"/>
    <x v="0"/>
    <x v="0"/>
    <x v="2"/>
    <x v="1"/>
    <x v="2"/>
    <x v="12"/>
    <x v="0"/>
    <m/>
  </r>
  <r>
    <x v="1"/>
    <n v="0"/>
    <n v="0"/>
    <n v="35446"/>
    <n v="0"/>
    <x v="5628"/>
    <x v="0"/>
    <x v="0"/>
    <x v="0"/>
    <s v="01.27.07.09"/>
    <x v="7"/>
    <x v="1"/>
    <x v="1"/>
    <s v="Requalificação Urbana e Habitação 2"/>
    <s v="01.27.07"/>
    <s v="Requalificação urbana e ambiental de Veneza (Kizomba, Palmarejinho e praia de Veneza)"/>
    <s v="01.27.07.09"/>
    <x v="2"/>
    <x v="0"/>
    <x v="0"/>
    <x v="1"/>
    <x v="0"/>
    <x v="1"/>
    <x v="1"/>
    <x v="0"/>
    <x v="8"/>
    <s v="2025-09-??"/>
    <x v="2"/>
    <n v="35446"/>
    <x v="3"/>
    <n v="13900000"/>
    <x v="1"/>
    <n v="0"/>
    <x v="608"/>
    <m/>
    <x v="0"/>
    <x v="12"/>
    <m/>
    <s v="Requalificação urbana e ambiental de Veneza (Kizomba, Palmarejinho e praia de Veneza)"/>
    <x v="2"/>
    <s v="RUH"/>
    <x v="0"/>
    <x v="1"/>
    <x v="1"/>
    <x v="1"/>
    <x v="0"/>
    <x v="0"/>
    <x v="0"/>
    <x v="0"/>
    <x v="0"/>
    <x v="0"/>
    <x v="0"/>
    <s v="Requalificação urbana e ambiental de Veneza (Kizomba, Palmarejinho e praia de Veneza)"/>
    <x v="0"/>
    <x v="0"/>
    <x v="0"/>
    <x v="0"/>
    <x v="1"/>
    <x v="0"/>
    <x v="0"/>
    <x v="2"/>
    <x v="1"/>
    <x v="2"/>
    <x v="12"/>
    <x v="0"/>
    <m/>
  </r>
  <r>
    <x v="1"/>
    <n v="0"/>
    <n v="0"/>
    <n v="8502329"/>
    <n v="0"/>
    <x v="5628"/>
    <x v="0"/>
    <x v="0"/>
    <x v="0"/>
    <s v="01.27.07.09"/>
    <x v="7"/>
    <x v="1"/>
    <x v="1"/>
    <s v="Requalificação Urbana e Habitação 2"/>
    <s v="01.27.07"/>
    <s v="Requalificação urbana e ambiental de Veneza (Kizomba, Palmarejinho e praia de Veneza)"/>
    <s v="01.27.07.09"/>
    <x v="2"/>
    <x v="0"/>
    <x v="0"/>
    <x v="1"/>
    <x v="0"/>
    <x v="1"/>
    <x v="1"/>
    <x v="0"/>
    <x v="9"/>
    <s v="2025-10-??"/>
    <x v="3"/>
    <n v="8502329"/>
    <x v="3"/>
    <n v="13900000"/>
    <x v="1"/>
    <n v="0"/>
    <x v="608"/>
    <m/>
    <x v="0"/>
    <x v="12"/>
    <m/>
    <s v="Requalificação urbana e ambiental de Veneza (Kizomba, Palmarejinho e praia de Veneza)"/>
    <x v="2"/>
    <s v="RUH"/>
    <x v="0"/>
    <x v="1"/>
    <x v="1"/>
    <x v="1"/>
    <x v="0"/>
    <x v="0"/>
    <x v="0"/>
    <x v="0"/>
    <x v="0"/>
    <x v="0"/>
    <x v="0"/>
    <s v="Requalificação urbana e ambiental de Veneza (Kizomba, Palmarejinho e praia de Veneza)"/>
    <x v="0"/>
    <x v="0"/>
    <x v="0"/>
    <x v="0"/>
    <x v="1"/>
    <x v="0"/>
    <x v="0"/>
    <x v="2"/>
    <x v="1"/>
    <x v="2"/>
    <x v="12"/>
    <x v="0"/>
    <m/>
  </r>
  <r>
    <x v="1"/>
    <n v="0"/>
    <n v="0"/>
    <n v="4212645"/>
    <n v="0"/>
    <x v="5628"/>
    <x v="0"/>
    <x v="0"/>
    <x v="0"/>
    <s v="01.27.07.09"/>
    <x v="7"/>
    <x v="1"/>
    <x v="1"/>
    <s v="Requalificação Urbana e Habitação 2"/>
    <s v="01.27.07"/>
    <s v="Requalificação urbana e ambiental de Veneza (Kizomba, Palmarejinho e praia de Veneza)"/>
    <s v="01.27.07.09"/>
    <x v="2"/>
    <x v="0"/>
    <x v="0"/>
    <x v="1"/>
    <x v="0"/>
    <x v="1"/>
    <x v="1"/>
    <x v="0"/>
    <x v="10"/>
    <s v="2025-11-??"/>
    <x v="3"/>
    <n v="4212645"/>
    <x v="3"/>
    <n v="13900000"/>
    <x v="1"/>
    <n v="0"/>
    <x v="608"/>
    <m/>
    <x v="0"/>
    <x v="12"/>
    <m/>
    <s v="Requalificação urbana e ambiental de Veneza (Kizomba, Palmarejinho e praia de Veneza)"/>
    <x v="2"/>
    <s v="RUH"/>
    <x v="0"/>
    <x v="1"/>
    <x v="1"/>
    <x v="1"/>
    <x v="0"/>
    <x v="0"/>
    <x v="0"/>
    <x v="0"/>
    <x v="0"/>
    <x v="0"/>
    <x v="0"/>
    <s v="Requalificação urbana e ambiental de Veneza (Kizomba, Palmarejinho e praia de Veneza)"/>
    <x v="0"/>
    <x v="0"/>
    <x v="0"/>
    <x v="0"/>
    <x v="1"/>
    <x v="0"/>
    <x v="0"/>
    <x v="2"/>
    <x v="1"/>
    <x v="2"/>
    <x v="12"/>
    <x v="0"/>
    <m/>
  </r>
  <r>
    <x v="1"/>
    <n v="0"/>
    <n v="0"/>
    <n v="3869034"/>
    <n v="0"/>
    <x v="5628"/>
    <x v="0"/>
    <x v="0"/>
    <x v="0"/>
    <s v="01.27.07.09"/>
    <x v="7"/>
    <x v="1"/>
    <x v="1"/>
    <s v="Requalificação Urbana e Habitação 2"/>
    <s v="01.27.07"/>
    <s v="Requalificação urbana e ambiental de Veneza (Kizomba, Palmarejinho e praia de Veneza)"/>
    <s v="01.27.07.09"/>
    <x v="2"/>
    <x v="0"/>
    <x v="0"/>
    <x v="1"/>
    <x v="0"/>
    <x v="1"/>
    <x v="1"/>
    <x v="0"/>
    <x v="11"/>
    <s v="2025-12-??"/>
    <x v="3"/>
    <n v="3869034"/>
    <x v="3"/>
    <n v="13900000"/>
    <x v="1"/>
    <n v="0"/>
    <x v="608"/>
    <m/>
    <x v="0"/>
    <x v="12"/>
    <m/>
    <s v="Requalificação urbana e ambiental de Veneza (Kizomba, Palmarejinho e praia de Veneza)"/>
    <x v="2"/>
    <s v="RUH"/>
    <x v="0"/>
    <x v="1"/>
    <x v="1"/>
    <x v="1"/>
    <x v="0"/>
    <x v="0"/>
    <x v="0"/>
    <x v="0"/>
    <x v="0"/>
    <x v="0"/>
    <x v="0"/>
    <s v="Requalificação urbana e ambiental de Veneza (Kizomba, Palmarejinho e praia de Veneza)"/>
    <x v="0"/>
    <x v="0"/>
    <x v="0"/>
    <x v="0"/>
    <x v="1"/>
    <x v="0"/>
    <x v="0"/>
    <x v="2"/>
    <x v="1"/>
    <x v="2"/>
    <x v="12"/>
    <x v="0"/>
    <m/>
  </r>
  <r>
    <x v="1"/>
    <n v="0"/>
    <n v="0"/>
    <n v="701186"/>
    <n v="0"/>
    <x v="5628"/>
    <x v="0"/>
    <x v="0"/>
    <x v="0"/>
    <s v="01.28.04.03"/>
    <x v="50"/>
    <x v="3"/>
    <x v="3"/>
    <s v="Gestão de Recursos Hidricos"/>
    <s v="01.28.04"/>
    <s v="Construção de rede de adução e distribuição de água, reservatórios e implem projetos hidroagricula"/>
    <s v="01.28.04.03"/>
    <x v="5"/>
    <x v="0"/>
    <x v="0"/>
    <x v="1"/>
    <x v="0"/>
    <x v="1"/>
    <x v="1"/>
    <x v="0"/>
    <x v="6"/>
    <s v="2025-07-??"/>
    <x v="2"/>
    <n v="701186"/>
    <x v="3"/>
    <n v="0"/>
    <x v="1"/>
    <n v="0"/>
    <x v="608"/>
    <m/>
    <x v="0"/>
    <x v="12"/>
    <m/>
    <s v="Construção de rede de adução e distribuição de água, reservatórios e implem projetos hidroagricula"/>
    <x v="2"/>
    <s v="PH"/>
    <x v="0"/>
    <x v="1"/>
    <x v="1"/>
    <x v="1"/>
    <x v="0"/>
    <x v="0"/>
    <x v="0"/>
    <x v="0"/>
    <x v="0"/>
    <x v="0"/>
    <x v="0"/>
    <s v="Construção de rede de adução e distribuição de água, reservatórios e implem projetos hidroagricula"/>
    <x v="0"/>
    <x v="0"/>
    <x v="0"/>
    <x v="0"/>
    <x v="1"/>
    <x v="0"/>
    <x v="0"/>
    <x v="2"/>
    <x v="1"/>
    <x v="2"/>
    <x v="12"/>
    <x v="0"/>
    <m/>
  </r>
  <r>
    <x v="0"/>
    <n v="0"/>
    <n v="0"/>
    <n v="324652"/>
    <n v="0"/>
    <x v="5628"/>
    <x v="0"/>
    <x v="0"/>
    <x v="0"/>
    <s v="03.16.24"/>
    <x v="49"/>
    <x v="0"/>
    <x v="0"/>
    <s v="Direcao da Familia, Inclusão, Género e Saúde"/>
    <s v="03.16.24"/>
    <s v="Direcao da Familia, Inclusão, Género e Saúde"/>
    <s v="03.16.24"/>
    <x v="47"/>
    <x v="0"/>
    <x v="0"/>
    <x v="1"/>
    <x v="1"/>
    <x v="0"/>
    <x v="0"/>
    <x v="0"/>
    <x v="1"/>
    <s v="2025-01-??"/>
    <x v="0"/>
    <n v="324652"/>
    <x v="3"/>
    <n v="180000"/>
    <x v="1"/>
    <n v="0"/>
    <x v="608"/>
    <m/>
    <x v="0"/>
    <x v="12"/>
    <m/>
    <s v="Direcao da Familia, Inclusão, Género e Saúde"/>
    <x v="2"/>
    <m/>
    <x v="0"/>
    <x v="1"/>
    <x v="1"/>
    <x v="1"/>
    <x v="0"/>
    <x v="0"/>
    <x v="0"/>
    <x v="0"/>
    <x v="0"/>
    <x v="0"/>
    <x v="0"/>
    <s v="Direcao da Familia, Inclusão, Género e Saúde"/>
    <x v="0"/>
    <x v="0"/>
    <x v="0"/>
    <x v="0"/>
    <x v="0"/>
    <x v="0"/>
    <x v="0"/>
    <x v="2"/>
    <x v="1"/>
    <x v="2"/>
    <x v="12"/>
    <x v="0"/>
    <m/>
  </r>
  <r>
    <x v="0"/>
    <n v="0"/>
    <n v="0"/>
    <n v="329662"/>
    <n v="0"/>
    <x v="5628"/>
    <x v="0"/>
    <x v="0"/>
    <x v="0"/>
    <s v="03.16.24"/>
    <x v="49"/>
    <x v="0"/>
    <x v="0"/>
    <s v="Direcao da Familia, Inclusão, Género e Saúde"/>
    <s v="03.16.24"/>
    <s v="Direcao da Familia, Inclusão, Género e Saúde"/>
    <s v="03.16.24"/>
    <x v="47"/>
    <x v="0"/>
    <x v="0"/>
    <x v="1"/>
    <x v="1"/>
    <x v="0"/>
    <x v="0"/>
    <x v="0"/>
    <x v="0"/>
    <s v="2025-02-??"/>
    <x v="0"/>
    <n v="329662"/>
    <x v="3"/>
    <n v="180000"/>
    <x v="1"/>
    <n v="0"/>
    <x v="608"/>
    <m/>
    <x v="0"/>
    <x v="12"/>
    <m/>
    <s v="Direcao da Familia, Inclusão, Género e Saúde"/>
    <x v="2"/>
    <m/>
    <x v="0"/>
    <x v="1"/>
    <x v="1"/>
    <x v="1"/>
    <x v="0"/>
    <x v="0"/>
    <x v="0"/>
    <x v="0"/>
    <x v="0"/>
    <x v="0"/>
    <x v="0"/>
    <s v="Direcao da Familia, Inclusão, Género e Saúde"/>
    <x v="0"/>
    <x v="0"/>
    <x v="0"/>
    <x v="0"/>
    <x v="0"/>
    <x v="0"/>
    <x v="0"/>
    <x v="2"/>
    <x v="1"/>
    <x v="2"/>
    <x v="12"/>
    <x v="0"/>
    <m/>
  </r>
  <r>
    <x v="0"/>
    <n v="0"/>
    <n v="0"/>
    <n v="329662"/>
    <n v="0"/>
    <x v="5628"/>
    <x v="0"/>
    <x v="0"/>
    <x v="0"/>
    <s v="03.16.24"/>
    <x v="49"/>
    <x v="0"/>
    <x v="0"/>
    <s v="Direcao da Familia, Inclusão, Género e Saúde"/>
    <s v="03.16.24"/>
    <s v="Direcao da Familia, Inclusão, Género e Saúde"/>
    <s v="03.16.24"/>
    <x v="47"/>
    <x v="0"/>
    <x v="0"/>
    <x v="1"/>
    <x v="1"/>
    <x v="0"/>
    <x v="0"/>
    <x v="0"/>
    <x v="4"/>
    <s v="2025-03-??"/>
    <x v="0"/>
    <n v="329662"/>
    <x v="3"/>
    <n v="180000"/>
    <x v="1"/>
    <n v="0"/>
    <x v="608"/>
    <m/>
    <x v="0"/>
    <x v="12"/>
    <m/>
    <s v="Direcao da Familia, Inclusão, Género e Saúde"/>
    <x v="2"/>
    <m/>
    <x v="0"/>
    <x v="1"/>
    <x v="1"/>
    <x v="1"/>
    <x v="0"/>
    <x v="0"/>
    <x v="0"/>
    <x v="0"/>
    <x v="0"/>
    <x v="0"/>
    <x v="0"/>
    <s v="Direcao da Familia, Inclusão, Género e Saúde"/>
    <x v="0"/>
    <x v="0"/>
    <x v="0"/>
    <x v="0"/>
    <x v="0"/>
    <x v="0"/>
    <x v="0"/>
    <x v="2"/>
    <x v="1"/>
    <x v="2"/>
    <x v="12"/>
    <x v="0"/>
    <m/>
  </r>
  <r>
    <x v="0"/>
    <n v="0"/>
    <n v="0"/>
    <n v="329662"/>
    <n v="0"/>
    <x v="5628"/>
    <x v="0"/>
    <x v="0"/>
    <x v="0"/>
    <s v="03.16.24"/>
    <x v="49"/>
    <x v="0"/>
    <x v="0"/>
    <s v="Direcao da Familia, Inclusão, Género e Saúde"/>
    <s v="03.16.24"/>
    <s v="Direcao da Familia, Inclusão, Género e Saúde"/>
    <s v="03.16.24"/>
    <x v="47"/>
    <x v="0"/>
    <x v="0"/>
    <x v="1"/>
    <x v="1"/>
    <x v="0"/>
    <x v="0"/>
    <x v="0"/>
    <x v="2"/>
    <s v="2025-04-??"/>
    <x v="1"/>
    <n v="329662"/>
    <x v="3"/>
    <n v="180000"/>
    <x v="1"/>
    <n v="0"/>
    <x v="608"/>
    <m/>
    <x v="0"/>
    <x v="12"/>
    <m/>
    <s v="Direcao da Familia, Inclusão, Género e Saúde"/>
    <x v="2"/>
    <m/>
    <x v="0"/>
    <x v="1"/>
    <x v="1"/>
    <x v="1"/>
    <x v="0"/>
    <x v="0"/>
    <x v="0"/>
    <x v="0"/>
    <x v="0"/>
    <x v="0"/>
    <x v="0"/>
    <s v="Direcao da Familia, Inclusão, Género e Saúde"/>
    <x v="0"/>
    <x v="0"/>
    <x v="0"/>
    <x v="0"/>
    <x v="0"/>
    <x v="0"/>
    <x v="0"/>
    <x v="2"/>
    <x v="1"/>
    <x v="2"/>
    <x v="12"/>
    <x v="0"/>
    <m/>
  </r>
  <r>
    <x v="0"/>
    <n v="0"/>
    <n v="0"/>
    <n v="329662"/>
    <n v="0"/>
    <x v="5628"/>
    <x v="0"/>
    <x v="0"/>
    <x v="0"/>
    <s v="03.16.24"/>
    <x v="49"/>
    <x v="0"/>
    <x v="0"/>
    <s v="Direcao da Familia, Inclusão, Género e Saúde"/>
    <s v="03.16.24"/>
    <s v="Direcao da Familia, Inclusão, Género e Saúde"/>
    <s v="03.16.24"/>
    <x v="47"/>
    <x v="0"/>
    <x v="0"/>
    <x v="1"/>
    <x v="1"/>
    <x v="0"/>
    <x v="0"/>
    <x v="0"/>
    <x v="3"/>
    <s v="2025-05-??"/>
    <x v="1"/>
    <n v="329662"/>
    <x v="3"/>
    <n v="180000"/>
    <x v="1"/>
    <n v="0"/>
    <x v="608"/>
    <m/>
    <x v="0"/>
    <x v="12"/>
    <m/>
    <s v="Direcao da Familia, Inclusão, Género e Saúde"/>
    <x v="2"/>
    <m/>
    <x v="0"/>
    <x v="1"/>
    <x v="1"/>
    <x v="1"/>
    <x v="0"/>
    <x v="0"/>
    <x v="0"/>
    <x v="0"/>
    <x v="0"/>
    <x v="0"/>
    <x v="0"/>
    <s v="Direcao da Familia, Inclusão, Género e Saúde"/>
    <x v="0"/>
    <x v="0"/>
    <x v="0"/>
    <x v="0"/>
    <x v="0"/>
    <x v="0"/>
    <x v="0"/>
    <x v="2"/>
    <x v="1"/>
    <x v="2"/>
    <x v="12"/>
    <x v="0"/>
    <m/>
  </r>
  <r>
    <x v="0"/>
    <n v="0"/>
    <n v="0"/>
    <n v="335272"/>
    <n v="0"/>
    <x v="5628"/>
    <x v="0"/>
    <x v="0"/>
    <x v="0"/>
    <s v="03.16.24"/>
    <x v="49"/>
    <x v="0"/>
    <x v="0"/>
    <s v="Direcao da Familia, Inclusão, Género e Saúde"/>
    <s v="03.16.24"/>
    <s v="Direcao da Familia, Inclusão, Género e Saúde"/>
    <s v="03.16.24"/>
    <x v="47"/>
    <x v="0"/>
    <x v="0"/>
    <x v="1"/>
    <x v="1"/>
    <x v="0"/>
    <x v="0"/>
    <x v="0"/>
    <x v="5"/>
    <s v="2025-06-??"/>
    <x v="1"/>
    <n v="335272"/>
    <x v="3"/>
    <n v="180000"/>
    <x v="1"/>
    <n v="0"/>
    <x v="608"/>
    <m/>
    <x v="0"/>
    <x v="12"/>
    <m/>
    <s v="Direcao da Familia, Inclusão, Género e Saúde"/>
    <x v="2"/>
    <m/>
    <x v="0"/>
    <x v="1"/>
    <x v="1"/>
    <x v="1"/>
    <x v="0"/>
    <x v="0"/>
    <x v="0"/>
    <x v="0"/>
    <x v="0"/>
    <x v="0"/>
    <x v="0"/>
    <s v="Direcao da Familia, Inclusão, Género e Saúde"/>
    <x v="0"/>
    <x v="0"/>
    <x v="0"/>
    <x v="0"/>
    <x v="0"/>
    <x v="0"/>
    <x v="0"/>
    <x v="2"/>
    <x v="1"/>
    <x v="2"/>
    <x v="12"/>
    <x v="0"/>
    <m/>
  </r>
  <r>
    <x v="0"/>
    <n v="0"/>
    <n v="0"/>
    <n v="233000"/>
    <n v="0"/>
    <x v="5628"/>
    <x v="0"/>
    <x v="0"/>
    <x v="0"/>
    <s v="03.16.24"/>
    <x v="49"/>
    <x v="0"/>
    <x v="0"/>
    <s v="Direcao da Familia, Inclusão, Género e Saúde"/>
    <s v="03.16.24"/>
    <s v="Direcao da Familia, Inclusão, Género e Saúde"/>
    <s v="03.16.24"/>
    <x v="47"/>
    <x v="0"/>
    <x v="0"/>
    <x v="1"/>
    <x v="1"/>
    <x v="0"/>
    <x v="0"/>
    <x v="0"/>
    <x v="6"/>
    <s v="2025-07-??"/>
    <x v="2"/>
    <n v="233000"/>
    <x v="3"/>
    <n v="180000"/>
    <x v="1"/>
    <n v="0"/>
    <x v="608"/>
    <m/>
    <x v="0"/>
    <x v="12"/>
    <m/>
    <s v="Direcao da Familia, Inclusão, Género e Saúde"/>
    <x v="2"/>
    <m/>
    <x v="0"/>
    <x v="1"/>
    <x v="1"/>
    <x v="1"/>
    <x v="0"/>
    <x v="0"/>
    <x v="0"/>
    <x v="0"/>
    <x v="0"/>
    <x v="0"/>
    <x v="0"/>
    <s v="Direcao da Familia, Inclusão, Género e Saúde"/>
    <x v="0"/>
    <x v="0"/>
    <x v="0"/>
    <x v="0"/>
    <x v="0"/>
    <x v="0"/>
    <x v="0"/>
    <x v="2"/>
    <x v="1"/>
    <x v="2"/>
    <x v="12"/>
    <x v="0"/>
    <m/>
  </r>
  <r>
    <x v="0"/>
    <n v="0"/>
    <n v="0"/>
    <n v="233000"/>
    <n v="0"/>
    <x v="5628"/>
    <x v="0"/>
    <x v="0"/>
    <x v="0"/>
    <s v="03.16.24"/>
    <x v="49"/>
    <x v="0"/>
    <x v="0"/>
    <s v="Direcao da Familia, Inclusão, Género e Saúde"/>
    <s v="03.16.24"/>
    <s v="Direcao da Familia, Inclusão, Género e Saúde"/>
    <s v="03.16.24"/>
    <x v="47"/>
    <x v="0"/>
    <x v="0"/>
    <x v="1"/>
    <x v="1"/>
    <x v="0"/>
    <x v="0"/>
    <x v="0"/>
    <x v="7"/>
    <s v="2025-08-??"/>
    <x v="2"/>
    <n v="233000"/>
    <x v="3"/>
    <n v="180000"/>
    <x v="1"/>
    <n v="0"/>
    <x v="608"/>
    <m/>
    <x v="0"/>
    <x v="12"/>
    <m/>
    <s v="Direcao da Familia, Inclusão, Género e Saúde"/>
    <x v="2"/>
    <m/>
    <x v="0"/>
    <x v="1"/>
    <x v="1"/>
    <x v="1"/>
    <x v="0"/>
    <x v="0"/>
    <x v="0"/>
    <x v="0"/>
    <x v="0"/>
    <x v="0"/>
    <x v="0"/>
    <s v="Direcao da Familia, Inclusão, Género e Saúde"/>
    <x v="0"/>
    <x v="0"/>
    <x v="0"/>
    <x v="0"/>
    <x v="0"/>
    <x v="0"/>
    <x v="0"/>
    <x v="2"/>
    <x v="1"/>
    <x v="2"/>
    <x v="12"/>
    <x v="0"/>
    <m/>
  </r>
  <r>
    <x v="0"/>
    <n v="0"/>
    <n v="0"/>
    <n v="233000"/>
    <n v="0"/>
    <x v="5628"/>
    <x v="0"/>
    <x v="0"/>
    <x v="0"/>
    <s v="03.16.24"/>
    <x v="49"/>
    <x v="0"/>
    <x v="0"/>
    <s v="Direcao da Familia, Inclusão, Género e Saúde"/>
    <s v="03.16.24"/>
    <s v="Direcao da Familia, Inclusão, Género e Saúde"/>
    <s v="03.16.24"/>
    <x v="47"/>
    <x v="0"/>
    <x v="0"/>
    <x v="1"/>
    <x v="1"/>
    <x v="0"/>
    <x v="0"/>
    <x v="0"/>
    <x v="8"/>
    <s v="2025-09-??"/>
    <x v="2"/>
    <n v="233000"/>
    <x v="3"/>
    <n v="180000"/>
    <x v="1"/>
    <n v="0"/>
    <x v="608"/>
    <m/>
    <x v="0"/>
    <x v="12"/>
    <m/>
    <s v="Direcao da Familia, Inclusão, Género e Saúde"/>
    <x v="2"/>
    <m/>
    <x v="0"/>
    <x v="1"/>
    <x v="1"/>
    <x v="1"/>
    <x v="0"/>
    <x v="0"/>
    <x v="0"/>
    <x v="0"/>
    <x v="0"/>
    <x v="0"/>
    <x v="0"/>
    <s v="Direcao da Familia, Inclusão, Género e Saúde"/>
    <x v="0"/>
    <x v="0"/>
    <x v="0"/>
    <x v="0"/>
    <x v="0"/>
    <x v="0"/>
    <x v="0"/>
    <x v="2"/>
    <x v="1"/>
    <x v="2"/>
    <x v="12"/>
    <x v="0"/>
    <m/>
  </r>
  <r>
    <x v="0"/>
    <n v="0"/>
    <n v="0"/>
    <n v="233000"/>
    <n v="0"/>
    <x v="5628"/>
    <x v="0"/>
    <x v="0"/>
    <x v="0"/>
    <s v="03.16.24"/>
    <x v="49"/>
    <x v="0"/>
    <x v="0"/>
    <s v="Direcao da Familia, Inclusão, Género e Saúde"/>
    <s v="03.16.24"/>
    <s v="Direcao da Familia, Inclusão, Género e Saúde"/>
    <s v="03.16.24"/>
    <x v="47"/>
    <x v="0"/>
    <x v="0"/>
    <x v="1"/>
    <x v="1"/>
    <x v="0"/>
    <x v="0"/>
    <x v="0"/>
    <x v="9"/>
    <s v="2025-10-??"/>
    <x v="3"/>
    <n v="233000"/>
    <x v="3"/>
    <n v="180000"/>
    <x v="1"/>
    <n v="0"/>
    <x v="608"/>
    <m/>
    <x v="0"/>
    <x v="12"/>
    <m/>
    <s v="Direcao da Familia, Inclusão, Género e Saúde"/>
    <x v="2"/>
    <m/>
    <x v="0"/>
    <x v="1"/>
    <x v="1"/>
    <x v="1"/>
    <x v="0"/>
    <x v="0"/>
    <x v="0"/>
    <x v="0"/>
    <x v="0"/>
    <x v="0"/>
    <x v="0"/>
    <s v="Direcao da Familia, Inclusão, Género e Saúde"/>
    <x v="0"/>
    <x v="0"/>
    <x v="0"/>
    <x v="0"/>
    <x v="0"/>
    <x v="0"/>
    <x v="0"/>
    <x v="2"/>
    <x v="1"/>
    <x v="2"/>
    <x v="12"/>
    <x v="0"/>
    <m/>
  </r>
  <r>
    <x v="0"/>
    <n v="0"/>
    <n v="0"/>
    <n v="233000"/>
    <n v="0"/>
    <x v="5628"/>
    <x v="0"/>
    <x v="0"/>
    <x v="0"/>
    <s v="03.16.24"/>
    <x v="49"/>
    <x v="0"/>
    <x v="0"/>
    <s v="Direcao da Familia, Inclusão, Género e Saúde"/>
    <s v="03.16.24"/>
    <s v="Direcao da Familia, Inclusão, Género e Saúde"/>
    <s v="03.16.24"/>
    <x v="47"/>
    <x v="0"/>
    <x v="0"/>
    <x v="1"/>
    <x v="1"/>
    <x v="0"/>
    <x v="0"/>
    <x v="0"/>
    <x v="10"/>
    <s v="2025-11-??"/>
    <x v="3"/>
    <n v="233000"/>
    <x v="3"/>
    <n v="180000"/>
    <x v="1"/>
    <n v="0"/>
    <x v="608"/>
    <m/>
    <x v="0"/>
    <x v="12"/>
    <m/>
    <s v="Direcao da Familia, Inclusão, Género e Saúde"/>
    <x v="2"/>
    <m/>
    <x v="0"/>
    <x v="1"/>
    <x v="1"/>
    <x v="1"/>
    <x v="0"/>
    <x v="0"/>
    <x v="0"/>
    <x v="0"/>
    <x v="0"/>
    <x v="0"/>
    <x v="0"/>
    <s v="Direcao da Familia, Inclusão, Género e Saúde"/>
    <x v="0"/>
    <x v="0"/>
    <x v="0"/>
    <x v="0"/>
    <x v="0"/>
    <x v="0"/>
    <x v="0"/>
    <x v="2"/>
    <x v="1"/>
    <x v="2"/>
    <x v="12"/>
    <x v="0"/>
    <m/>
  </r>
  <r>
    <x v="0"/>
    <n v="0"/>
    <n v="0"/>
    <n v="231066"/>
    <n v="0"/>
    <x v="5628"/>
    <x v="0"/>
    <x v="0"/>
    <x v="0"/>
    <s v="03.16.24"/>
    <x v="49"/>
    <x v="0"/>
    <x v="0"/>
    <s v="Direcao da Familia, Inclusão, Género e Saúde"/>
    <s v="03.16.24"/>
    <s v="Direcao da Familia, Inclusão, Género e Saúde"/>
    <s v="03.16.24"/>
    <x v="47"/>
    <x v="0"/>
    <x v="0"/>
    <x v="1"/>
    <x v="1"/>
    <x v="0"/>
    <x v="0"/>
    <x v="0"/>
    <x v="11"/>
    <s v="2025-12-??"/>
    <x v="3"/>
    <n v="231066"/>
    <x v="3"/>
    <n v="180000"/>
    <x v="1"/>
    <n v="0"/>
    <x v="608"/>
    <m/>
    <x v="0"/>
    <x v="12"/>
    <m/>
    <s v="Direcao da Familia, Inclusão, Género e Saúde"/>
    <x v="2"/>
    <m/>
    <x v="0"/>
    <x v="1"/>
    <x v="1"/>
    <x v="1"/>
    <x v="0"/>
    <x v="0"/>
    <x v="0"/>
    <x v="0"/>
    <x v="0"/>
    <x v="0"/>
    <x v="0"/>
    <s v="Direcao da Familia, Inclusão, Género e Saúde"/>
    <x v="0"/>
    <x v="0"/>
    <x v="0"/>
    <x v="0"/>
    <x v="0"/>
    <x v="0"/>
    <x v="0"/>
    <x v="2"/>
    <x v="1"/>
    <x v="2"/>
    <x v="12"/>
    <x v="0"/>
    <m/>
  </r>
  <r>
    <x v="0"/>
    <n v="0"/>
    <n v="0"/>
    <n v="4911"/>
    <n v="0"/>
    <x v="5628"/>
    <x v="0"/>
    <x v="0"/>
    <x v="0"/>
    <s v="03.16.24"/>
    <x v="49"/>
    <x v="0"/>
    <x v="0"/>
    <s v="Direcao da Familia, Inclusão, Género e Saúde"/>
    <s v="03.16.24"/>
    <s v="Direcao da Familia, Inclusão, Género e Saúde"/>
    <s v="03.16.24"/>
    <x v="76"/>
    <x v="0"/>
    <x v="0"/>
    <x v="1"/>
    <x v="0"/>
    <x v="0"/>
    <x v="0"/>
    <x v="0"/>
    <x v="9"/>
    <s v="2025-10-??"/>
    <x v="3"/>
    <n v="4911"/>
    <x v="3"/>
    <n v="0"/>
    <x v="1"/>
    <n v="0"/>
    <x v="608"/>
    <m/>
    <x v="0"/>
    <x v="12"/>
    <m/>
    <s v="Direcao da Familia, Inclusão, Género e Saúde"/>
    <x v="2"/>
    <m/>
    <x v="0"/>
    <x v="1"/>
    <x v="1"/>
    <x v="1"/>
    <x v="0"/>
    <x v="0"/>
    <x v="0"/>
    <x v="0"/>
    <x v="0"/>
    <x v="0"/>
    <x v="0"/>
    <s v="Direcao da Familia, Inclusão, Género e Saúde"/>
    <x v="0"/>
    <x v="0"/>
    <x v="0"/>
    <x v="0"/>
    <x v="0"/>
    <x v="0"/>
    <x v="0"/>
    <x v="2"/>
    <x v="1"/>
    <x v="2"/>
    <x v="12"/>
    <x v="0"/>
    <m/>
  </r>
  <r>
    <x v="0"/>
    <n v="0"/>
    <n v="0"/>
    <n v="6333"/>
    <n v="0"/>
    <x v="5628"/>
    <x v="0"/>
    <x v="0"/>
    <x v="0"/>
    <s v="03.16.24"/>
    <x v="49"/>
    <x v="0"/>
    <x v="0"/>
    <s v="Direcao da Familia, Inclusão, Género e Saúde"/>
    <s v="03.16.24"/>
    <s v="Direcao da Familia, Inclusão, Género e Saúde"/>
    <s v="03.16.24"/>
    <x v="76"/>
    <x v="0"/>
    <x v="0"/>
    <x v="1"/>
    <x v="0"/>
    <x v="0"/>
    <x v="0"/>
    <x v="0"/>
    <x v="10"/>
    <s v="2025-11-??"/>
    <x v="3"/>
    <n v="6333"/>
    <x v="3"/>
    <n v="0"/>
    <x v="1"/>
    <n v="0"/>
    <x v="608"/>
    <m/>
    <x v="0"/>
    <x v="12"/>
    <m/>
    <s v="Direcao da Familia, Inclusão, Género e Saúde"/>
    <x v="2"/>
    <m/>
    <x v="0"/>
    <x v="1"/>
    <x v="1"/>
    <x v="1"/>
    <x v="0"/>
    <x v="0"/>
    <x v="0"/>
    <x v="0"/>
    <x v="0"/>
    <x v="0"/>
    <x v="0"/>
    <s v="Direcao da Familia, Inclusão, Género e Saúde"/>
    <x v="0"/>
    <x v="0"/>
    <x v="0"/>
    <x v="0"/>
    <x v="0"/>
    <x v="0"/>
    <x v="0"/>
    <x v="2"/>
    <x v="1"/>
    <x v="2"/>
    <x v="12"/>
    <x v="0"/>
    <m/>
  </r>
  <r>
    <x v="0"/>
    <n v="0"/>
    <n v="0"/>
    <n v="6333"/>
    <n v="0"/>
    <x v="5628"/>
    <x v="0"/>
    <x v="0"/>
    <x v="0"/>
    <s v="03.16.24"/>
    <x v="49"/>
    <x v="0"/>
    <x v="0"/>
    <s v="Direcao da Familia, Inclusão, Género e Saúde"/>
    <s v="03.16.24"/>
    <s v="Direcao da Familia, Inclusão, Género e Saúde"/>
    <s v="03.16.24"/>
    <x v="76"/>
    <x v="0"/>
    <x v="0"/>
    <x v="1"/>
    <x v="0"/>
    <x v="0"/>
    <x v="0"/>
    <x v="0"/>
    <x v="11"/>
    <s v="2025-12-??"/>
    <x v="3"/>
    <n v="6333"/>
    <x v="3"/>
    <n v="0"/>
    <x v="1"/>
    <n v="0"/>
    <x v="608"/>
    <m/>
    <x v="0"/>
    <x v="12"/>
    <m/>
    <s v="Direcao da Familia, Inclusão, Género e Saúde"/>
    <x v="2"/>
    <m/>
    <x v="0"/>
    <x v="1"/>
    <x v="1"/>
    <x v="1"/>
    <x v="0"/>
    <x v="0"/>
    <x v="0"/>
    <x v="0"/>
    <x v="0"/>
    <x v="0"/>
    <x v="0"/>
    <s v="Direcao da Familia, Inclusão, Género e Saúde"/>
    <x v="0"/>
    <x v="0"/>
    <x v="0"/>
    <x v="0"/>
    <x v="0"/>
    <x v="0"/>
    <x v="0"/>
    <x v="2"/>
    <x v="1"/>
    <x v="2"/>
    <x v="12"/>
    <x v="0"/>
    <m/>
  </r>
  <r>
    <x v="1"/>
    <n v="0"/>
    <n v="0"/>
    <n v="72000"/>
    <n v="0"/>
    <x v="5628"/>
    <x v="0"/>
    <x v="0"/>
    <x v="0"/>
    <s v="01.27.01.09"/>
    <x v="65"/>
    <x v="1"/>
    <x v="1"/>
    <s v="Ordenamento território"/>
    <s v="01.27.01"/>
    <s v="Toponímia e Enumeração Policial"/>
    <s v="01.27.01.09"/>
    <x v="5"/>
    <x v="0"/>
    <x v="0"/>
    <x v="1"/>
    <x v="0"/>
    <x v="1"/>
    <x v="1"/>
    <x v="0"/>
    <x v="3"/>
    <s v="2025-05-??"/>
    <x v="1"/>
    <n v="72000"/>
    <x v="3"/>
    <n v="0"/>
    <x v="1"/>
    <n v="0"/>
    <x v="608"/>
    <m/>
    <x v="0"/>
    <x v="12"/>
    <m/>
    <s v="Toponímia e Enumeração Policial"/>
    <x v="2"/>
    <s v="TRP"/>
    <x v="0"/>
    <x v="1"/>
    <x v="1"/>
    <x v="1"/>
    <x v="0"/>
    <x v="0"/>
    <x v="0"/>
    <x v="0"/>
    <x v="0"/>
    <x v="0"/>
    <x v="0"/>
    <s v="Toponímia e Enumeração Policial"/>
    <x v="0"/>
    <x v="0"/>
    <x v="0"/>
    <x v="0"/>
    <x v="1"/>
    <x v="0"/>
    <x v="0"/>
    <x v="2"/>
    <x v="1"/>
    <x v="2"/>
    <x v="12"/>
    <x v="0"/>
    <m/>
  </r>
  <r>
    <x v="1"/>
    <n v="0"/>
    <n v="0"/>
    <n v="102375"/>
    <n v="0"/>
    <x v="5628"/>
    <x v="0"/>
    <x v="0"/>
    <x v="0"/>
    <s v="01.27.01.09"/>
    <x v="65"/>
    <x v="1"/>
    <x v="1"/>
    <s v="Ordenamento território"/>
    <s v="01.27.01"/>
    <s v="Toponímia e Enumeração Policial"/>
    <s v="01.27.01.09"/>
    <x v="5"/>
    <x v="0"/>
    <x v="0"/>
    <x v="1"/>
    <x v="0"/>
    <x v="1"/>
    <x v="1"/>
    <x v="0"/>
    <x v="9"/>
    <s v="2025-10-??"/>
    <x v="3"/>
    <n v="102375"/>
    <x v="3"/>
    <n v="0"/>
    <x v="1"/>
    <n v="0"/>
    <x v="608"/>
    <m/>
    <x v="0"/>
    <x v="12"/>
    <m/>
    <s v="Toponímia e Enumeração Policial"/>
    <x v="2"/>
    <s v="TRP"/>
    <x v="0"/>
    <x v="1"/>
    <x v="1"/>
    <x v="1"/>
    <x v="0"/>
    <x v="0"/>
    <x v="0"/>
    <x v="0"/>
    <x v="0"/>
    <x v="0"/>
    <x v="0"/>
    <s v="Toponímia e Enumeração Policial"/>
    <x v="0"/>
    <x v="0"/>
    <x v="0"/>
    <x v="0"/>
    <x v="1"/>
    <x v="0"/>
    <x v="0"/>
    <x v="2"/>
    <x v="1"/>
    <x v="2"/>
    <x v="12"/>
    <x v="0"/>
    <m/>
  </r>
  <r>
    <x v="1"/>
    <n v="0"/>
    <n v="0"/>
    <n v="50625"/>
    <n v="0"/>
    <x v="5628"/>
    <x v="0"/>
    <x v="0"/>
    <x v="0"/>
    <s v="01.27.01.09"/>
    <x v="65"/>
    <x v="1"/>
    <x v="1"/>
    <s v="Ordenamento território"/>
    <s v="01.27.01"/>
    <s v="Toponímia e Enumeração Policial"/>
    <s v="01.27.01.09"/>
    <x v="5"/>
    <x v="0"/>
    <x v="0"/>
    <x v="1"/>
    <x v="0"/>
    <x v="1"/>
    <x v="1"/>
    <x v="0"/>
    <x v="10"/>
    <s v="2025-11-??"/>
    <x v="3"/>
    <n v="50625"/>
    <x v="3"/>
    <n v="0"/>
    <x v="1"/>
    <n v="0"/>
    <x v="608"/>
    <m/>
    <x v="0"/>
    <x v="12"/>
    <m/>
    <s v="Toponímia e Enumeração Policial"/>
    <x v="2"/>
    <s v="TRP"/>
    <x v="0"/>
    <x v="1"/>
    <x v="1"/>
    <x v="1"/>
    <x v="0"/>
    <x v="0"/>
    <x v="0"/>
    <x v="0"/>
    <x v="0"/>
    <x v="0"/>
    <x v="0"/>
    <s v="Toponímia e Enumeração Policial"/>
    <x v="0"/>
    <x v="0"/>
    <x v="0"/>
    <x v="0"/>
    <x v="1"/>
    <x v="0"/>
    <x v="0"/>
    <x v="2"/>
    <x v="1"/>
    <x v="2"/>
    <x v="12"/>
    <x v="0"/>
    <m/>
  </r>
  <r>
    <x v="1"/>
    <n v="0"/>
    <n v="0"/>
    <n v="225000"/>
    <n v="0"/>
    <x v="5628"/>
    <x v="0"/>
    <x v="0"/>
    <x v="0"/>
    <s v="01.27.01.09"/>
    <x v="65"/>
    <x v="1"/>
    <x v="1"/>
    <s v="Ordenamento território"/>
    <s v="01.27.01"/>
    <s v="Toponímia e Enumeração Policial"/>
    <s v="01.27.01.09"/>
    <x v="5"/>
    <x v="0"/>
    <x v="0"/>
    <x v="1"/>
    <x v="0"/>
    <x v="1"/>
    <x v="1"/>
    <x v="0"/>
    <x v="11"/>
    <s v="2025-12-??"/>
    <x v="3"/>
    <n v="225000"/>
    <x v="3"/>
    <n v="0"/>
    <x v="1"/>
    <n v="0"/>
    <x v="608"/>
    <m/>
    <x v="0"/>
    <x v="12"/>
    <m/>
    <s v="Toponímia e Enumeração Policial"/>
    <x v="2"/>
    <s v="TRP"/>
    <x v="0"/>
    <x v="1"/>
    <x v="1"/>
    <x v="1"/>
    <x v="0"/>
    <x v="0"/>
    <x v="0"/>
    <x v="0"/>
    <x v="0"/>
    <x v="0"/>
    <x v="0"/>
    <s v="Toponímia e Enumeração Policial"/>
    <x v="0"/>
    <x v="0"/>
    <x v="0"/>
    <x v="0"/>
    <x v="1"/>
    <x v="0"/>
    <x v="0"/>
    <x v="2"/>
    <x v="1"/>
    <x v="2"/>
    <x v="12"/>
    <x v="0"/>
    <m/>
  </r>
  <r>
    <x v="0"/>
    <n v="0"/>
    <n v="0"/>
    <n v="1219040"/>
    <n v="0"/>
    <x v="5628"/>
    <x v="0"/>
    <x v="0"/>
    <x v="0"/>
    <s v="01.27.02.11"/>
    <x v="11"/>
    <x v="1"/>
    <x v="1"/>
    <s v="Saneamento básico"/>
    <s v="01.27.02"/>
    <s v="Reforço do saneamento básico"/>
    <s v="01.27.02.11"/>
    <x v="4"/>
    <x v="0"/>
    <x v="2"/>
    <x v="3"/>
    <x v="0"/>
    <x v="1"/>
    <x v="0"/>
    <x v="0"/>
    <x v="1"/>
    <s v="2025-01-??"/>
    <x v="0"/>
    <n v="1219040"/>
    <x v="3"/>
    <n v="11100000"/>
    <x v="1"/>
    <n v="0"/>
    <x v="608"/>
    <m/>
    <x v="0"/>
    <x v="12"/>
    <m/>
    <s v="Reforço do saneamento básico"/>
    <x v="2"/>
    <m/>
    <x v="0"/>
    <x v="1"/>
    <x v="1"/>
    <x v="1"/>
    <x v="0"/>
    <x v="0"/>
    <x v="0"/>
    <x v="0"/>
    <x v="0"/>
    <x v="0"/>
    <x v="0"/>
    <s v="Reforço do saneamento básico"/>
    <x v="0"/>
    <x v="0"/>
    <x v="0"/>
    <x v="0"/>
    <x v="1"/>
    <x v="0"/>
    <x v="0"/>
    <x v="2"/>
    <x v="1"/>
    <x v="2"/>
    <x v="12"/>
    <x v="0"/>
    <m/>
  </r>
  <r>
    <x v="0"/>
    <n v="0"/>
    <n v="0"/>
    <n v="1027690"/>
    <n v="0"/>
    <x v="5628"/>
    <x v="0"/>
    <x v="0"/>
    <x v="0"/>
    <s v="01.27.02.11"/>
    <x v="11"/>
    <x v="1"/>
    <x v="1"/>
    <s v="Saneamento básico"/>
    <s v="01.27.02"/>
    <s v="Reforço do saneamento básico"/>
    <s v="01.27.02.11"/>
    <x v="4"/>
    <x v="0"/>
    <x v="2"/>
    <x v="3"/>
    <x v="0"/>
    <x v="1"/>
    <x v="0"/>
    <x v="0"/>
    <x v="0"/>
    <s v="2025-02-??"/>
    <x v="0"/>
    <n v="1027690"/>
    <x v="3"/>
    <n v="11100000"/>
    <x v="1"/>
    <n v="0"/>
    <x v="608"/>
    <m/>
    <x v="0"/>
    <x v="12"/>
    <m/>
    <s v="Reforço do saneamento básico"/>
    <x v="2"/>
    <m/>
    <x v="0"/>
    <x v="1"/>
    <x v="1"/>
    <x v="1"/>
    <x v="0"/>
    <x v="0"/>
    <x v="0"/>
    <x v="0"/>
    <x v="0"/>
    <x v="0"/>
    <x v="0"/>
    <s v="Reforço do saneamento básico"/>
    <x v="0"/>
    <x v="0"/>
    <x v="0"/>
    <x v="0"/>
    <x v="1"/>
    <x v="0"/>
    <x v="0"/>
    <x v="2"/>
    <x v="1"/>
    <x v="2"/>
    <x v="12"/>
    <x v="0"/>
    <m/>
  </r>
  <r>
    <x v="0"/>
    <n v="0"/>
    <n v="0"/>
    <n v="1323825"/>
    <n v="0"/>
    <x v="5628"/>
    <x v="0"/>
    <x v="0"/>
    <x v="0"/>
    <s v="01.27.02.11"/>
    <x v="11"/>
    <x v="1"/>
    <x v="1"/>
    <s v="Saneamento básico"/>
    <s v="01.27.02"/>
    <s v="Reforço do saneamento básico"/>
    <s v="01.27.02.11"/>
    <x v="4"/>
    <x v="0"/>
    <x v="2"/>
    <x v="3"/>
    <x v="0"/>
    <x v="1"/>
    <x v="0"/>
    <x v="0"/>
    <x v="4"/>
    <s v="2025-03-??"/>
    <x v="0"/>
    <n v="1323825"/>
    <x v="3"/>
    <n v="11100000"/>
    <x v="1"/>
    <n v="0"/>
    <x v="608"/>
    <m/>
    <x v="0"/>
    <x v="12"/>
    <m/>
    <s v="Reforço do saneamento básico"/>
    <x v="2"/>
    <m/>
    <x v="0"/>
    <x v="1"/>
    <x v="1"/>
    <x v="1"/>
    <x v="0"/>
    <x v="0"/>
    <x v="0"/>
    <x v="0"/>
    <x v="0"/>
    <x v="0"/>
    <x v="0"/>
    <s v="Reforço do saneamento básico"/>
    <x v="0"/>
    <x v="0"/>
    <x v="0"/>
    <x v="0"/>
    <x v="1"/>
    <x v="0"/>
    <x v="0"/>
    <x v="2"/>
    <x v="1"/>
    <x v="2"/>
    <x v="12"/>
    <x v="0"/>
    <m/>
  </r>
  <r>
    <x v="0"/>
    <n v="0"/>
    <n v="0"/>
    <n v="1245387"/>
    <n v="0"/>
    <x v="5628"/>
    <x v="0"/>
    <x v="0"/>
    <x v="0"/>
    <s v="01.27.02.11"/>
    <x v="11"/>
    <x v="1"/>
    <x v="1"/>
    <s v="Saneamento básico"/>
    <s v="01.27.02"/>
    <s v="Reforço do saneamento básico"/>
    <s v="01.27.02.11"/>
    <x v="4"/>
    <x v="0"/>
    <x v="2"/>
    <x v="3"/>
    <x v="0"/>
    <x v="1"/>
    <x v="0"/>
    <x v="0"/>
    <x v="2"/>
    <s v="2025-04-??"/>
    <x v="1"/>
    <n v="1245387"/>
    <x v="3"/>
    <n v="11100000"/>
    <x v="1"/>
    <n v="0"/>
    <x v="608"/>
    <m/>
    <x v="0"/>
    <x v="12"/>
    <m/>
    <s v="Reforço do saneamento básico"/>
    <x v="2"/>
    <m/>
    <x v="0"/>
    <x v="1"/>
    <x v="1"/>
    <x v="1"/>
    <x v="0"/>
    <x v="0"/>
    <x v="0"/>
    <x v="0"/>
    <x v="0"/>
    <x v="0"/>
    <x v="0"/>
    <s v="Reforço do saneamento básico"/>
    <x v="0"/>
    <x v="0"/>
    <x v="0"/>
    <x v="0"/>
    <x v="1"/>
    <x v="0"/>
    <x v="0"/>
    <x v="2"/>
    <x v="1"/>
    <x v="2"/>
    <x v="12"/>
    <x v="0"/>
    <m/>
  </r>
  <r>
    <x v="0"/>
    <n v="0"/>
    <n v="0"/>
    <n v="1394372"/>
    <n v="0"/>
    <x v="5628"/>
    <x v="0"/>
    <x v="0"/>
    <x v="0"/>
    <s v="01.27.02.11"/>
    <x v="11"/>
    <x v="1"/>
    <x v="1"/>
    <s v="Saneamento básico"/>
    <s v="01.27.02"/>
    <s v="Reforço do saneamento básico"/>
    <s v="01.27.02.11"/>
    <x v="4"/>
    <x v="0"/>
    <x v="2"/>
    <x v="3"/>
    <x v="0"/>
    <x v="1"/>
    <x v="0"/>
    <x v="0"/>
    <x v="3"/>
    <s v="2025-05-??"/>
    <x v="1"/>
    <n v="1394372"/>
    <x v="3"/>
    <n v="11100000"/>
    <x v="1"/>
    <n v="0"/>
    <x v="608"/>
    <m/>
    <x v="0"/>
    <x v="12"/>
    <m/>
    <s v="Reforço do saneamento básico"/>
    <x v="2"/>
    <m/>
    <x v="0"/>
    <x v="1"/>
    <x v="1"/>
    <x v="1"/>
    <x v="0"/>
    <x v="0"/>
    <x v="0"/>
    <x v="0"/>
    <x v="0"/>
    <x v="0"/>
    <x v="0"/>
    <s v="Reforço do saneamento básico"/>
    <x v="0"/>
    <x v="0"/>
    <x v="0"/>
    <x v="0"/>
    <x v="1"/>
    <x v="0"/>
    <x v="0"/>
    <x v="2"/>
    <x v="1"/>
    <x v="2"/>
    <x v="12"/>
    <x v="0"/>
    <m/>
  </r>
  <r>
    <x v="0"/>
    <n v="0"/>
    <n v="0"/>
    <n v="1321328"/>
    <n v="0"/>
    <x v="5628"/>
    <x v="0"/>
    <x v="0"/>
    <x v="0"/>
    <s v="01.27.02.11"/>
    <x v="11"/>
    <x v="1"/>
    <x v="1"/>
    <s v="Saneamento básico"/>
    <s v="01.27.02"/>
    <s v="Reforço do saneamento básico"/>
    <s v="01.27.02.11"/>
    <x v="4"/>
    <x v="0"/>
    <x v="2"/>
    <x v="3"/>
    <x v="0"/>
    <x v="1"/>
    <x v="0"/>
    <x v="0"/>
    <x v="5"/>
    <s v="2025-06-??"/>
    <x v="1"/>
    <n v="1321328"/>
    <x v="3"/>
    <n v="11100000"/>
    <x v="1"/>
    <n v="0"/>
    <x v="608"/>
    <m/>
    <x v="0"/>
    <x v="12"/>
    <m/>
    <s v="Reforço do saneamento básico"/>
    <x v="2"/>
    <m/>
    <x v="0"/>
    <x v="1"/>
    <x v="1"/>
    <x v="1"/>
    <x v="0"/>
    <x v="0"/>
    <x v="0"/>
    <x v="0"/>
    <x v="0"/>
    <x v="0"/>
    <x v="0"/>
    <s v="Reforço do saneamento básico"/>
    <x v="0"/>
    <x v="0"/>
    <x v="0"/>
    <x v="0"/>
    <x v="1"/>
    <x v="0"/>
    <x v="0"/>
    <x v="2"/>
    <x v="1"/>
    <x v="2"/>
    <x v="12"/>
    <x v="0"/>
    <m/>
  </r>
  <r>
    <x v="0"/>
    <n v="0"/>
    <n v="0"/>
    <n v="2415866"/>
    <n v="0"/>
    <x v="5628"/>
    <x v="0"/>
    <x v="0"/>
    <x v="0"/>
    <s v="01.27.02.11"/>
    <x v="11"/>
    <x v="1"/>
    <x v="1"/>
    <s v="Saneamento básico"/>
    <s v="01.27.02"/>
    <s v="Reforço do saneamento básico"/>
    <s v="01.27.02.11"/>
    <x v="4"/>
    <x v="0"/>
    <x v="2"/>
    <x v="3"/>
    <x v="0"/>
    <x v="1"/>
    <x v="0"/>
    <x v="0"/>
    <x v="6"/>
    <s v="2025-07-??"/>
    <x v="2"/>
    <n v="2415866"/>
    <x v="3"/>
    <n v="11100000"/>
    <x v="1"/>
    <n v="0"/>
    <x v="608"/>
    <m/>
    <x v="0"/>
    <x v="12"/>
    <m/>
    <s v="Reforço do saneamento básico"/>
    <x v="2"/>
    <m/>
    <x v="0"/>
    <x v="1"/>
    <x v="1"/>
    <x v="1"/>
    <x v="0"/>
    <x v="0"/>
    <x v="0"/>
    <x v="0"/>
    <x v="0"/>
    <x v="0"/>
    <x v="0"/>
    <s v="Reforço do saneamento básico"/>
    <x v="0"/>
    <x v="0"/>
    <x v="0"/>
    <x v="0"/>
    <x v="1"/>
    <x v="0"/>
    <x v="0"/>
    <x v="2"/>
    <x v="1"/>
    <x v="2"/>
    <x v="12"/>
    <x v="0"/>
    <m/>
  </r>
  <r>
    <x v="0"/>
    <n v="0"/>
    <n v="0"/>
    <n v="1383543"/>
    <n v="0"/>
    <x v="5628"/>
    <x v="0"/>
    <x v="0"/>
    <x v="0"/>
    <s v="01.27.02.11"/>
    <x v="11"/>
    <x v="1"/>
    <x v="1"/>
    <s v="Saneamento básico"/>
    <s v="01.27.02"/>
    <s v="Reforço do saneamento básico"/>
    <s v="01.27.02.11"/>
    <x v="4"/>
    <x v="0"/>
    <x v="2"/>
    <x v="3"/>
    <x v="0"/>
    <x v="1"/>
    <x v="0"/>
    <x v="0"/>
    <x v="7"/>
    <s v="2025-08-??"/>
    <x v="2"/>
    <n v="1383543"/>
    <x v="3"/>
    <n v="11100000"/>
    <x v="1"/>
    <n v="0"/>
    <x v="608"/>
    <m/>
    <x v="0"/>
    <x v="12"/>
    <m/>
    <s v="Reforço do saneamento básico"/>
    <x v="2"/>
    <m/>
    <x v="0"/>
    <x v="1"/>
    <x v="1"/>
    <x v="1"/>
    <x v="0"/>
    <x v="0"/>
    <x v="0"/>
    <x v="0"/>
    <x v="0"/>
    <x v="0"/>
    <x v="0"/>
    <s v="Reforço do saneamento básico"/>
    <x v="0"/>
    <x v="0"/>
    <x v="0"/>
    <x v="0"/>
    <x v="1"/>
    <x v="0"/>
    <x v="0"/>
    <x v="2"/>
    <x v="1"/>
    <x v="2"/>
    <x v="12"/>
    <x v="0"/>
    <m/>
  </r>
  <r>
    <x v="0"/>
    <n v="0"/>
    <n v="0"/>
    <n v="18240"/>
    <n v="0"/>
    <x v="5628"/>
    <x v="0"/>
    <x v="0"/>
    <x v="0"/>
    <s v="03.16.16"/>
    <x v="53"/>
    <x v="0"/>
    <x v="0"/>
    <s v="Direção Ambiente e Saneamento "/>
    <s v="03.16.16"/>
    <s v="Direção Ambiente e Saneamento "/>
    <s v="03.16.16"/>
    <x v="76"/>
    <x v="0"/>
    <x v="0"/>
    <x v="1"/>
    <x v="0"/>
    <x v="0"/>
    <x v="0"/>
    <x v="0"/>
    <x v="1"/>
    <s v="2025-01-??"/>
    <x v="0"/>
    <n v="18240"/>
    <x v="3"/>
    <n v="38915"/>
    <x v="1"/>
    <n v="0"/>
    <x v="608"/>
    <m/>
    <x v="0"/>
    <x v="12"/>
    <m/>
    <s v="Direção Ambiente e Saneamento "/>
    <x v="2"/>
    <m/>
    <x v="0"/>
    <x v="1"/>
    <x v="1"/>
    <x v="1"/>
    <x v="0"/>
    <x v="0"/>
    <x v="0"/>
    <x v="0"/>
    <x v="0"/>
    <x v="0"/>
    <x v="0"/>
    <s v="Direção Ambiente e Saneamento "/>
    <x v="0"/>
    <x v="0"/>
    <x v="0"/>
    <x v="0"/>
    <x v="0"/>
    <x v="0"/>
    <x v="0"/>
    <x v="2"/>
    <x v="1"/>
    <x v="2"/>
    <x v="12"/>
    <x v="0"/>
    <m/>
  </r>
  <r>
    <x v="0"/>
    <n v="0"/>
    <n v="0"/>
    <n v="4034"/>
    <n v="0"/>
    <x v="5628"/>
    <x v="0"/>
    <x v="0"/>
    <x v="0"/>
    <s v="03.16.16"/>
    <x v="53"/>
    <x v="0"/>
    <x v="0"/>
    <s v="Direção Ambiente e Saneamento "/>
    <s v="03.16.16"/>
    <s v="Direção Ambiente e Saneamento "/>
    <s v="03.16.16"/>
    <x v="76"/>
    <x v="0"/>
    <x v="0"/>
    <x v="1"/>
    <x v="0"/>
    <x v="0"/>
    <x v="0"/>
    <x v="0"/>
    <x v="0"/>
    <s v="2025-02-??"/>
    <x v="0"/>
    <n v="4034"/>
    <x v="3"/>
    <n v="38915"/>
    <x v="1"/>
    <n v="0"/>
    <x v="608"/>
    <m/>
    <x v="0"/>
    <x v="12"/>
    <m/>
    <s v="Direção Ambiente e Saneamento "/>
    <x v="2"/>
    <m/>
    <x v="0"/>
    <x v="1"/>
    <x v="1"/>
    <x v="1"/>
    <x v="0"/>
    <x v="0"/>
    <x v="0"/>
    <x v="0"/>
    <x v="0"/>
    <x v="0"/>
    <x v="0"/>
    <s v="Direção Ambiente e Saneamento "/>
    <x v="0"/>
    <x v="0"/>
    <x v="0"/>
    <x v="0"/>
    <x v="0"/>
    <x v="0"/>
    <x v="0"/>
    <x v="2"/>
    <x v="1"/>
    <x v="2"/>
    <x v="12"/>
    <x v="0"/>
    <m/>
  </r>
  <r>
    <x v="0"/>
    <n v="0"/>
    <n v="0"/>
    <n v="12402"/>
    <n v="0"/>
    <x v="5628"/>
    <x v="0"/>
    <x v="0"/>
    <x v="0"/>
    <s v="03.16.16"/>
    <x v="53"/>
    <x v="0"/>
    <x v="0"/>
    <s v="Direção Ambiente e Saneamento "/>
    <s v="03.16.16"/>
    <s v="Direção Ambiente e Saneamento "/>
    <s v="03.16.16"/>
    <x v="76"/>
    <x v="0"/>
    <x v="0"/>
    <x v="1"/>
    <x v="0"/>
    <x v="0"/>
    <x v="0"/>
    <x v="0"/>
    <x v="4"/>
    <s v="2025-03-??"/>
    <x v="0"/>
    <n v="12402"/>
    <x v="3"/>
    <n v="38915"/>
    <x v="1"/>
    <n v="0"/>
    <x v="608"/>
    <m/>
    <x v="0"/>
    <x v="12"/>
    <m/>
    <s v="Direção Ambiente e Saneamento "/>
    <x v="2"/>
    <m/>
    <x v="0"/>
    <x v="1"/>
    <x v="1"/>
    <x v="1"/>
    <x v="0"/>
    <x v="0"/>
    <x v="0"/>
    <x v="0"/>
    <x v="0"/>
    <x v="0"/>
    <x v="0"/>
    <s v="Direção Ambiente e Saneamento "/>
    <x v="0"/>
    <x v="0"/>
    <x v="0"/>
    <x v="0"/>
    <x v="0"/>
    <x v="0"/>
    <x v="0"/>
    <x v="2"/>
    <x v="1"/>
    <x v="2"/>
    <x v="12"/>
    <x v="0"/>
    <m/>
  </r>
  <r>
    <x v="0"/>
    <n v="0"/>
    <n v="0"/>
    <n v="5612"/>
    <n v="0"/>
    <x v="5628"/>
    <x v="0"/>
    <x v="0"/>
    <x v="0"/>
    <s v="03.16.16"/>
    <x v="53"/>
    <x v="0"/>
    <x v="0"/>
    <s v="Direção Ambiente e Saneamento "/>
    <s v="03.16.16"/>
    <s v="Direção Ambiente e Saneamento "/>
    <s v="03.16.16"/>
    <x v="76"/>
    <x v="0"/>
    <x v="0"/>
    <x v="1"/>
    <x v="0"/>
    <x v="0"/>
    <x v="0"/>
    <x v="0"/>
    <x v="2"/>
    <s v="2025-04-??"/>
    <x v="1"/>
    <n v="5612"/>
    <x v="3"/>
    <n v="38915"/>
    <x v="1"/>
    <n v="0"/>
    <x v="608"/>
    <m/>
    <x v="0"/>
    <x v="12"/>
    <m/>
    <s v="Direção Ambiente e Saneamento "/>
    <x v="2"/>
    <m/>
    <x v="0"/>
    <x v="1"/>
    <x v="1"/>
    <x v="1"/>
    <x v="0"/>
    <x v="0"/>
    <x v="0"/>
    <x v="0"/>
    <x v="0"/>
    <x v="0"/>
    <x v="0"/>
    <s v="Direção Ambiente e Saneamento "/>
    <x v="0"/>
    <x v="0"/>
    <x v="0"/>
    <x v="0"/>
    <x v="0"/>
    <x v="0"/>
    <x v="0"/>
    <x v="2"/>
    <x v="1"/>
    <x v="2"/>
    <x v="12"/>
    <x v="0"/>
    <m/>
  </r>
  <r>
    <x v="0"/>
    <n v="0"/>
    <n v="0"/>
    <n v="12227"/>
    <n v="0"/>
    <x v="5628"/>
    <x v="0"/>
    <x v="0"/>
    <x v="0"/>
    <s v="03.16.16"/>
    <x v="53"/>
    <x v="0"/>
    <x v="0"/>
    <s v="Direção Ambiente e Saneamento "/>
    <s v="03.16.16"/>
    <s v="Direção Ambiente e Saneamento "/>
    <s v="03.16.16"/>
    <x v="76"/>
    <x v="0"/>
    <x v="0"/>
    <x v="1"/>
    <x v="0"/>
    <x v="0"/>
    <x v="0"/>
    <x v="0"/>
    <x v="3"/>
    <s v="2025-05-??"/>
    <x v="1"/>
    <n v="12227"/>
    <x v="3"/>
    <n v="38915"/>
    <x v="1"/>
    <n v="0"/>
    <x v="608"/>
    <m/>
    <x v="0"/>
    <x v="12"/>
    <m/>
    <s v="Direção Ambiente e Saneamento "/>
    <x v="2"/>
    <m/>
    <x v="0"/>
    <x v="1"/>
    <x v="1"/>
    <x v="1"/>
    <x v="0"/>
    <x v="0"/>
    <x v="0"/>
    <x v="0"/>
    <x v="0"/>
    <x v="0"/>
    <x v="0"/>
    <s v="Direção Ambiente e Saneamento "/>
    <x v="0"/>
    <x v="0"/>
    <x v="0"/>
    <x v="0"/>
    <x v="0"/>
    <x v="0"/>
    <x v="0"/>
    <x v="2"/>
    <x v="1"/>
    <x v="2"/>
    <x v="12"/>
    <x v="0"/>
    <m/>
  </r>
  <r>
    <x v="0"/>
    <n v="0"/>
    <n v="0"/>
    <n v="12578"/>
    <n v="0"/>
    <x v="5628"/>
    <x v="0"/>
    <x v="0"/>
    <x v="0"/>
    <s v="03.16.16"/>
    <x v="53"/>
    <x v="0"/>
    <x v="0"/>
    <s v="Direção Ambiente e Saneamento "/>
    <s v="03.16.16"/>
    <s v="Direção Ambiente e Saneamento "/>
    <s v="03.16.16"/>
    <x v="76"/>
    <x v="0"/>
    <x v="0"/>
    <x v="1"/>
    <x v="0"/>
    <x v="0"/>
    <x v="0"/>
    <x v="0"/>
    <x v="5"/>
    <s v="2025-06-??"/>
    <x v="1"/>
    <n v="12578"/>
    <x v="3"/>
    <n v="38915"/>
    <x v="1"/>
    <n v="0"/>
    <x v="608"/>
    <m/>
    <x v="0"/>
    <x v="12"/>
    <m/>
    <s v="Direção Ambiente e Saneamento "/>
    <x v="2"/>
    <m/>
    <x v="0"/>
    <x v="1"/>
    <x v="1"/>
    <x v="1"/>
    <x v="0"/>
    <x v="0"/>
    <x v="0"/>
    <x v="0"/>
    <x v="0"/>
    <x v="0"/>
    <x v="0"/>
    <s v="Direção Ambiente e Saneamento "/>
    <x v="0"/>
    <x v="0"/>
    <x v="0"/>
    <x v="0"/>
    <x v="0"/>
    <x v="0"/>
    <x v="0"/>
    <x v="2"/>
    <x v="1"/>
    <x v="2"/>
    <x v="12"/>
    <x v="0"/>
    <m/>
  </r>
  <r>
    <x v="0"/>
    <n v="0"/>
    <n v="0"/>
    <n v="11876"/>
    <n v="0"/>
    <x v="5628"/>
    <x v="0"/>
    <x v="0"/>
    <x v="0"/>
    <s v="03.16.16"/>
    <x v="53"/>
    <x v="0"/>
    <x v="0"/>
    <s v="Direção Ambiente e Saneamento "/>
    <s v="03.16.16"/>
    <s v="Direção Ambiente e Saneamento "/>
    <s v="03.16.16"/>
    <x v="76"/>
    <x v="0"/>
    <x v="0"/>
    <x v="1"/>
    <x v="0"/>
    <x v="0"/>
    <x v="0"/>
    <x v="0"/>
    <x v="6"/>
    <s v="2025-07-??"/>
    <x v="2"/>
    <n v="11876"/>
    <x v="3"/>
    <n v="38915"/>
    <x v="1"/>
    <n v="0"/>
    <x v="608"/>
    <m/>
    <x v="0"/>
    <x v="12"/>
    <m/>
    <s v="Direção Ambiente e Saneamento "/>
    <x v="2"/>
    <m/>
    <x v="0"/>
    <x v="1"/>
    <x v="1"/>
    <x v="1"/>
    <x v="0"/>
    <x v="0"/>
    <x v="0"/>
    <x v="0"/>
    <x v="0"/>
    <x v="0"/>
    <x v="0"/>
    <s v="Direção Ambiente e Saneamento "/>
    <x v="0"/>
    <x v="0"/>
    <x v="0"/>
    <x v="0"/>
    <x v="0"/>
    <x v="0"/>
    <x v="0"/>
    <x v="2"/>
    <x v="1"/>
    <x v="2"/>
    <x v="12"/>
    <x v="0"/>
    <m/>
  </r>
  <r>
    <x v="0"/>
    <n v="0"/>
    <n v="0"/>
    <n v="12278"/>
    <n v="0"/>
    <x v="5628"/>
    <x v="0"/>
    <x v="0"/>
    <x v="0"/>
    <s v="03.16.16"/>
    <x v="53"/>
    <x v="0"/>
    <x v="0"/>
    <s v="Direção Ambiente e Saneamento "/>
    <s v="03.16.16"/>
    <s v="Direção Ambiente e Saneamento "/>
    <s v="03.16.16"/>
    <x v="76"/>
    <x v="0"/>
    <x v="0"/>
    <x v="1"/>
    <x v="0"/>
    <x v="0"/>
    <x v="0"/>
    <x v="0"/>
    <x v="7"/>
    <s v="2025-08-??"/>
    <x v="2"/>
    <n v="12278"/>
    <x v="3"/>
    <n v="38915"/>
    <x v="1"/>
    <n v="0"/>
    <x v="608"/>
    <m/>
    <x v="0"/>
    <x v="12"/>
    <m/>
    <s v="Direção Ambiente e Saneamento "/>
    <x v="2"/>
    <m/>
    <x v="0"/>
    <x v="1"/>
    <x v="1"/>
    <x v="1"/>
    <x v="0"/>
    <x v="0"/>
    <x v="0"/>
    <x v="0"/>
    <x v="0"/>
    <x v="0"/>
    <x v="0"/>
    <s v="Direção Ambiente e Saneamento "/>
    <x v="0"/>
    <x v="0"/>
    <x v="0"/>
    <x v="0"/>
    <x v="0"/>
    <x v="0"/>
    <x v="0"/>
    <x v="2"/>
    <x v="1"/>
    <x v="2"/>
    <x v="12"/>
    <x v="0"/>
    <m/>
  </r>
  <r>
    <x v="0"/>
    <n v="0"/>
    <n v="0"/>
    <n v="7667"/>
    <n v="0"/>
    <x v="5628"/>
    <x v="0"/>
    <x v="0"/>
    <x v="0"/>
    <s v="03.16.16"/>
    <x v="53"/>
    <x v="0"/>
    <x v="0"/>
    <s v="Direção Ambiente e Saneamento "/>
    <s v="03.16.16"/>
    <s v="Direção Ambiente e Saneamento "/>
    <s v="03.16.16"/>
    <x v="76"/>
    <x v="0"/>
    <x v="0"/>
    <x v="1"/>
    <x v="0"/>
    <x v="0"/>
    <x v="0"/>
    <x v="0"/>
    <x v="8"/>
    <s v="2025-09-??"/>
    <x v="2"/>
    <n v="7667"/>
    <x v="3"/>
    <n v="38915"/>
    <x v="1"/>
    <n v="0"/>
    <x v="608"/>
    <m/>
    <x v="0"/>
    <x v="12"/>
    <m/>
    <s v="Direção Ambiente e Saneamento "/>
    <x v="2"/>
    <m/>
    <x v="0"/>
    <x v="1"/>
    <x v="1"/>
    <x v="1"/>
    <x v="0"/>
    <x v="0"/>
    <x v="0"/>
    <x v="0"/>
    <x v="0"/>
    <x v="0"/>
    <x v="0"/>
    <s v="Direção Ambiente e Saneamento "/>
    <x v="0"/>
    <x v="0"/>
    <x v="0"/>
    <x v="0"/>
    <x v="0"/>
    <x v="0"/>
    <x v="0"/>
    <x v="2"/>
    <x v="1"/>
    <x v="2"/>
    <x v="12"/>
    <x v="0"/>
    <m/>
  </r>
  <r>
    <x v="0"/>
    <n v="0"/>
    <n v="0"/>
    <n v="13569"/>
    <n v="0"/>
    <x v="5628"/>
    <x v="0"/>
    <x v="0"/>
    <x v="0"/>
    <s v="03.16.16"/>
    <x v="53"/>
    <x v="0"/>
    <x v="0"/>
    <s v="Direção Ambiente e Saneamento "/>
    <s v="03.16.16"/>
    <s v="Direção Ambiente e Saneamento "/>
    <s v="03.16.16"/>
    <x v="76"/>
    <x v="0"/>
    <x v="0"/>
    <x v="1"/>
    <x v="0"/>
    <x v="0"/>
    <x v="0"/>
    <x v="0"/>
    <x v="9"/>
    <s v="2025-10-??"/>
    <x v="3"/>
    <n v="13569"/>
    <x v="3"/>
    <n v="38915"/>
    <x v="1"/>
    <n v="0"/>
    <x v="608"/>
    <m/>
    <x v="0"/>
    <x v="12"/>
    <m/>
    <s v="Direção Ambiente e Saneamento "/>
    <x v="2"/>
    <m/>
    <x v="0"/>
    <x v="1"/>
    <x v="1"/>
    <x v="1"/>
    <x v="0"/>
    <x v="0"/>
    <x v="0"/>
    <x v="0"/>
    <x v="0"/>
    <x v="0"/>
    <x v="0"/>
    <s v="Direção Ambiente e Saneamento "/>
    <x v="0"/>
    <x v="0"/>
    <x v="0"/>
    <x v="0"/>
    <x v="0"/>
    <x v="0"/>
    <x v="0"/>
    <x v="2"/>
    <x v="1"/>
    <x v="2"/>
    <x v="12"/>
    <x v="0"/>
    <m/>
  </r>
  <r>
    <x v="0"/>
    <n v="0"/>
    <n v="0"/>
    <n v="14000"/>
    <n v="0"/>
    <x v="5628"/>
    <x v="0"/>
    <x v="0"/>
    <x v="0"/>
    <s v="03.16.16"/>
    <x v="53"/>
    <x v="0"/>
    <x v="0"/>
    <s v="Direção Ambiente e Saneamento "/>
    <s v="03.16.16"/>
    <s v="Direção Ambiente e Saneamento "/>
    <s v="03.16.16"/>
    <x v="76"/>
    <x v="0"/>
    <x v="0"/>
    <x v="1"/>
    <x v="0"/>
    <x v="0"/>
    <x v="0"/>
    <x v="0"/>
    <x v="10"/>
    <s v="2025-11-??"/>
    <x v="3"/>
    <n v="14000"/>
    <x v="3"/>
    <n v="38915"/>
    <x v="1"/>
    <n v="0"/>
    <x v="608"/>
    <m/>
    <x v="0"/>
    <x v="12"/>
    <m/>
    <s v="Direção Ambiente e Saneamento "/>
    <x v="2"/>
    <m/>
    <x v="0"/>
    <x v="1"/>
    <x v="1"/>
    <x v="1"/>
    <x v="0"/>
    <x v="0"/>
    <x v="0"/>
    <x v="0"/>
    <x v="0"/>
    <x v="0"/>
    <x v="0"/>
    <s v="Direção Ambiente e Saneamento "/>
    <x v="0"/>
    <x v="0"/>
    <x v="0"/>
    <x v="0"/>
    <x v="0"/>
    <x v="0"/>
    <x v="0"/>
    <x v="2"/>
    <x v="1"/>
    <x v="2"/>
    <x v="12"/>
    <x v="0"/>
    <m/>
  </r>
  <r>
    <x v="0"/>
    <n v="0"/>
    <n v="0"/>
    <n v="6333"/>
    <n v="0"/>
    <x v="5628"/>
    <x v="0"/>
    <x v="0"/>
    <x v="0"/>
    <s v="03.16.16"/>
    <x v="53"/>
    <x v="0"/>
    <x v="0"/>
    <s v="Direção Ambiente e Saneamento "/>
    <s v="03.16.16"/>
    <s v="Direção Ambiente e Saneamento "/>
    <s v="03.16.16"/>
    <x v="76"/>
    <x v="0"/>
    <x v="0"/>
    <x v="1"/>
    <x v="0"/>
    <x v="0"/>
    <x v="0"/>
    <x v="0"/>
    <x v="11"/>
    <s v="2025-12-??"/>
    <x v="3"/>
    <n v="6333"/>
    <x v="3"/>
    <n v="38915"/>
    <x v="1"/>
    <n v="0"/>
    <x v="608"/>
    <m/>
    <x v="0"/>
    <x v="12"/>
    <m/>
    <s v="Direção Ambiente e Saneamento "/>
    <x v="2"/>
    <m/>
    <x v="0"/>
    <x v="1"/>
    <x v="1"/>
    <x v="1"/>
    <x v="0"/>
    <x v="0"/>
    <x v="0"/>
    <x v="0"/>
    <x v="0"/>
    <x v="0"/>
    <x v="0"/>
    <s v="Direção Ambiente e Saneamento "/>
    <x v="0"/>
    <x v="0"/>
    <x v="0"/>
    <x v="0"/>
    <x v="0"/>
    <x v="0"/>
    <x v="0"/>
    <x v="2"/>
    <x v="1"/>
    <x v="2"/>
    <x v="12"/>
    <x v="0"/>
    <m/>
  </r>
  <r>
    <x v="0"/>
    <n v="0"/>
    <n v="0"/>
    <n v="3000"/>
    <n v="0"/>
    <x v="5628"/>
    <x v="0"/>
    <x v="0"/>
    <x v="0"/>
    <s v="01.25.03.09"/>
    <x v="6"/>
    <x v="2"/>
    <x v="2"/>
    <s v="Emprego e Formação profissional"/>
    <s v="01.25.03"/>
    <s v="Apoio a formação profissional"/>
    <s v="01.25.03.09"/>
    <x v="4"/>
    <x v="0"/>
    <x v="2"/>
    <x v="3"/>
    <x v="0"/>
    <x v="1"/>
    <x v="0"/>
    <x v="0"/>
    <x v="1"/>
    <s v="2025-01-??"/>
    <x v="0"/>
    <n v="3000"/>
    <x v="3"/>
    <n v="0"/>
    <x v="1"/>
    <n v="0"/>
    <x v="608"/>
    <m/>
    <x v="0"/>
    <x v="12"/>
    <m/>
    <s v="Apoio a formação profissional"/>
    <x v="2"/>
    <m/>
    <x v="0"/>
    <x v="1"/>
    <x v="1"/>
    <x v="1"/>
    <x v="0"/>
    <x v="0"/>
    <x v="0"/>
    <x v="0"/>
    <x v="0"/>
    <x v="0"/>
    <x v="0"/>
    <s v="Apoio a formação profissional"/>
    <x v="0"/>
    <x v="0"/>
    <x v="0"/>
    <x v="0"/>
    <x v="1"/>
    <x v="0"/>
    <x v="0"/>
    <x v="2"/>
    <x v="1"/>
    <x v="2"/>
    <x v="12"/>
    <x v="0"/>
    <m/>
  </r>
  <r>
    <x v="0"/>
    <n v="0"/>
    <n v="0"/>
    <n v="143500"/>
    <n v="0"/>
    <x v="5628"/>
    <x v="0"/>
    <x v="0"/>
    <x v="0"/>
    <s v="01.25.03.09"/>
    <x v="6"/>
    <x v="2"/>
    <x v="2"/>
    <s v="Emprego e Formação profissional"/>
    <s v="01.25.03"/>
    <s v="Apoio a formação profissional"/>
    <s v="01.25.03.09"/>
    <x v="4"/>
    <x v="0"/>
    <x v="2"/>
    <x v="3"/>
    <x v="0"/>
    <x v="1"/>
    <x v="0"/>
    <x v="0"/>
    <x v="2"/>
    <s v="2025-04-??"/>
    <x v="1"/>
    <n v="143500"/>
    <x v="3"/>
    <n v="0"/>
    <x v="1"/>
    <n v="0"/>
    <x v="608"/>
    <m/>
    <x v="0"/>
    <x v="12"/>
    <m/>
    <s v="Apoio a formação profissional"/>
    <x v="2"/>
    <m/>
    <x v="0"/>
    <x v="1"/>
    <x v="1"/>
    <x v="1"/>
    <x v="0"/>
    <x v="0"/>
    <x v="0"/>
    <x v="0"/>
    <x v="0"/>
    <x v="0"/>
    <x v="0"/>
    <s v="Apoio a formação profissional"/>
    <x v="0"/>
    <x v="0"/>
    <x v="0"/>
    <x v="0"/>
    <x v="1"/>
    <x v="0"/>
    <x v="0"/>
    <x v="2"/>
    <x v="1"/>
    <x v="2"/>
    <x v="12"/>
    <x v="0"/>
    <m/>
  </r>
  <r>
    <x v="0"/>
    <n v="0"/>
    <n v="0"/>
    <n v="5000"/>
    <n v="0"/>
    <x v="5628"/>
    <x v="0"/>
    <x v="0"/>
    <x v="0"/>
    <s v="01.25.03.09"/>
    <x v="6"/>
    <x v="2"/>
    <x v="2"/>
    <s v="Emprego e Formação profissional"/>
    <s v="01.25.03"/>
    <s v="Apoio a formação profissional"/>
    <s v="01.25.03.09"/>
    <x v="4"/>
    <x v="0"/>
    <x v="2"/>
    <x v="3"/>
    <x v="0"/>
    <x v="1"/>
    <x v="0"/>
    <x v="0"/>
    <x v="8"/>
    <s v="2025-09-??"/>
    <x v="2"/>
    <n v="5000"/>
    <x v="3"/>
    <n v="0"/>
    <x v="1"/>
    <n v="0"/>
    <x v="608"/>
    <m/>
    <x v="0"/>
    <x v="12"/>
    <m/>
    <s v="Apoio a formação profissional"/>
    <x v="2"/>
    <m/>
    <x v="0"/>
    <x v="1"/>
    <x v="1"/>
    <x v="1"/>
    <x v="0"/>
    <x v="0"/>
    <x v="0"/>
    <x v="0"/>
    <x v="0"/>
    <x v="0"/>
    <x v="0"/>
    <s v="Apoio a formação profissional"/>
    <x v="0"/>
    <x v="0"/>
    <x v="0"/>
    <x v="0"/>
    <x v="1"/>
    <x v="0"/>
    <x v="0"/>
    <x v="2"/>
    <x v="1"/>
    <x v="2"/>
    <x v="12"/>
    <x v="0"/>
    <m/>
  </r>
  <r>
    <x v="1"/>
    <n v="0"/>
    <n v="0"/>
    <n v="3980174"/>
    <n v="0"/>
    <x v="5628"/>
    <x v="0"/>
    <x v="0"/>
    <x v="0"/>
    <s v="01.28.04.05"/>
    <x v="5"/>
    <x v="3"/>
    <x v="3"/>
    <s v="Gestão de Recursos Hidricos"/>
    <s v="01.28.04"/>
    <s v="Extenção de rede de água em Flamengos e Ribeira de São Miguel"/>
    <s v="01.28.04.05"/>
    <x v="5"/>
    <x v="0"/>
    <x v="0"/>
    <x v="1"/>
    <x v="0"/>
    <x v="1"/>
    <x v="1"/>
    <x v="0"/>
    <x v="1"/>
    <s v="2025-01-??"/>
    <x v="0"/>
    <n v="3980174"/>
    <x v="3"/>
    <n v="0"/>
    <x v="1"/>
    <n v="3000000"/>
    <x v="608"/>
    <m/>
    <x v="0"/>
    <x v="12"/>
    <m/>
    <s v="Extenção de rede de água em Flamengos e Ribeira de São Miguel"/>
    <x v="2"/>
    <s v="PA"/>
    <x v="0"/>
    <x v="1"/>
    <x v="1"/>
    <x v="1"/>
    <x v="0"/>
    <x v="0"/>
    <x v="0"/>
    <x v="0"/>
    <x v="0"/>
    <x v="0"/>
    <x v="0"/>
    <s v="Extenção de rede de água em Flamengos e Ribeira de São Miguel"/>
    <x v="0"/>
    <x v="0"/>
    <x v="0"/>
    <x v="0"/>
    <x v="1"/>
    <x v="0"/>
    <x v="0"/>
    <x v="2"/>
    <x v="1"/>
    <x v="2"/>
    <x v="12"/>
    <x v="0"/>
    <m/>
  </r>
  <r>
    <x v="1"/>
    <n v="0"/>
    <n v="0"/>
    <n v="5639821"/>
    <n v="0"/>
    <x v="5628"/>
    <x v="0"/>
    <x v="0"/>
    <x v="0"/>
    <s v="01.28.04.05"/>
    <x v="5"/>
    <x v="3"/>
    <x v="3"/>
    <s v="Gestão de Recursos Hidricos"/>
    <s v="01.28.04"/>
    <s v="Extenção de rede de água em Flamengos e Ribeira de São Miguel"/>
    <s v="01.28.04.05"/>
    <x v="5"/>
    <x v="0"/>
    <x v="0"/>
    <x v="1"/>
    <x v="0"/>
    <x v="1"/>
    <x v="1"/>
    <x v="0"/>
    <x v="4"/>
    <s v="2025-03-??"/>
    <x v="0"/>
    <n v="5639821"/>
    <x v="3"/>
    <n v="0"/>
    <x v="1"/>
    <n v="3000000"/>
    <x v="608"/>
    <m/>
    <x v="0"/>
    <x v="12"/>
    <m/>
    <s v="Extenção de rede de água em Flamengos e Ribeira de São Miguel"/>
    <x v="2"/>
    <s v="PA"/>
    <x v="0"/>
    <x v="1"/>
    <x v="1"/>
    <x v="1"/>
    <x v="0"/>
    <x v="0"/>
    <x v="0"/>
    <x v="0"/>
    <x v="0"/>
    <x v="0"/>
    <x v="0"/>
    <s v="Extenção de rede de água em Flamengos e Ribeira de São Miguel"/>
    <x v="0"/>
    <x v="0"/>
    <x v="0"/>
    <x v="0"/>
    <x v="1"/>
    <x v="0"/>
    <x v="0"/>
    <x v="2"/>
    <x v="1"/>
    <x v="2"/>
    <x v="12"/>
    <x v="0"/>
    <m/>
  </r>
  <r>
    <x v="1"/>
    <n v="0"/>
    <n v="0"/>
    <n v="340579"/>
    <n v="0"/>
    <x v="5628"/>
    <x v="0"/>
    <x v="0"/>
    <x v="0"/>
    <s v="01.28.04.06"/>
    <x v="62"/>
    <x v="3"/>
    <x v="3"/>
    <s v="Gestão de Recursos Hidricos"/>
    <s v="01.28.04"/>
    <s v="Ligações domiciliarias de água na Ribeira de Flamengos e Ribeira de São Miguel"/>
    <s v="01.28.04.06"/>
    <x v="5"/>
    <x v="0"/>
    <x v="0"/>
    <x v="1"/>
    <x v="0"/>
    <x v="1"/>
    <x v="1"/>
    <x v="0"/>
    <x v="1"/>
    <s v="2025-01-??"/>
    <x v="0"/>
    <n v="340579"/>
    <x v="3"/>
    <n v="10000000"/>
    <x v="1"/>
    <n v="0"/>
    <x v="608"/>
    <m/>
    <x v="0"/>
    <x v="12"/>
    <m/>
    <s v="Ligações domiciliarias de água na Ribeira de Flamengos e Ribeira de São Miguel"/>
    <x v="2"/>
    <s v="PA"/>
    <x v="0"/>
    <x v="1"/>
    <x v="1"/>
    <x v="1"/>
    <x v="0"/>
    <x v="0"/>
    <x v="0"/>
    <x v="0"/>
    <x v="0"/>
    <x v="0"/>
    <x v="0"/>
    <s v="Ligações domiciliarias de água na Ribeira de Flamengos e Ribeira de São Miguel"/>
    <x v="0"/>
    <x v="0"/>
    <x v="0"/>
    <x v="0"/>
    <x v="1"/>
    <x v="0"/>
    <x v="0"/>
    <x v="2"/>
    <x v="1"/>
    <x v="2"/>
    <x v="12"/>
    <x v="0"/>
    <m/>
  </r>
  <r>
    <x v="1"/>
    <n v="0"/>
    <n v="0"/>
    <n v="971670"/>
    <n v="0"/>
    <x v="5628"/>
    <x v="0"/>
    <x v="0"/>
    <x v="0"/>
    <s v="01.28.04.06"/>
    <x v="62"/>
    <x v="3"/>
    <x v="3"/>
    <s v="Gestão de Recursos Hidricos"/>
    <s v="01.28.04"/>
    <s v="Ligações domiciliarias de água na Ribeira de Flamengos e Ribeira de São Miguel"/>
    <s v="01.28.04.06"/>
    <x v="5"/>
    <x v="0"/>
    <x v="0"/>
    <x v="1"/>
    <x v="0"/>
    <x v="1"/>
    <x v="1"/>
    <x v="0"/>
    <x v="4"/>
    <s v="2025-03-??"/>
    <x v="0"/>
    <n v="971670"/>
    <x v="3"/>
    <n v="10000000"/>
    <x v="1"/>
    <n v="0"/>
    <x v="608"/>
    <m/>
    <x v="0"/>
    <x v="12"/>
    <m/>
    <s v="Ligações domiciliarias de água na Ribeira de Flamengos e Ribeira de São Miguel"/>
    <x v="2"/>
    <s v="PA"/>
    <x v="0"/>
    <x v="1"/>
    <x v="1"/>
    <x v="1"/>
    <x v="0"/>
    <x v="0"/>
    <x v="0"/>
    <x v="0"/>
    <x v="0"/>
    <x v="0"/>
    <x v="0"/>
    <s v="Ligações domiciliarias de água na Ribeira de Flamengos e Ribeira de São Miguel"/>
    <x v="0"/>
    <x v="0"/>
    <x v="0"/>
    <x v="0"/>
    <x v="1"/>
    <x v="0"/>
    <x v="0"/>
    <x v="2"/>
    <x v="1"/>
    <x v="2"/>
    <x v="12"/>
    <x v="0"/>
    <m/>
  </r>
  <r>
    <x v="1"/>
    <n v="0"/>
    <n v="0"/>
    <n v="30000"/>
    <n v="0"/>
    <x v="5628"/>
    <x v="0"/>
    <x v="0"/>
    <x v="0"/>
    <s v="01.28.04.06"/>
    <x v="62"/>
    <x v="3"/>
    <x v="3"/>
    <s v="Gestão de Recursos Hidricos"/>
    <s v="01.28.04"/>
    <s v="Ligações domiciliarias de água na Ribeira de Flamengos e Ribeira de São Miguel"/>
    <s v="01.28.04.06"/>
    <x v="5"/>
    <x v="0"/>
    <x v="0"/>
    <x v="1"/>
    <x v="0"/>
    <x v="1"/>
    <x v="1"/>
    <x v="0"/>
    <x v="7"/>
    <s v="2025-08-??"/>
    <x v="2"/>
    <n v="30000"/>
    <x v="3"/>
    <n v="10000000"/>
    <x v="1"/>
    <n v="0"/>
    <x v="608"/>
    <m/>
    <x v="0"/>
    <x v="12"/>
    <m/>
    <s v="Ligações domiciliarias de água na Ribeira de Flamengos e Ribeira de São Miguel"/>
    <x v="2"/>
    <s v="PA"/>
    <x v="0"/>
    <x v="1"/>
    <x v="1"/>
    <x v="1"/>
    <x v="0"/>
    <x v="0"/>
    <x v="0"/>
    <x v="0"/>
    <x v="0"/>
    <x v="0"/>
    <x v="0"/>
    <s v="Ligações domiciliarias de água na Ribeira de Flamengos e Ribeira de São Miguel"/>
    <x v="0"/>
    <x v="0"/>
    <x v="0"/>
    <x v="0"/>
    <x v="1"/>
    <x v="0"/>
    <x v="0"/>
    <x v="2"/>
    <x v="1"/>
    <x v="2"/>
    <x v="12"/>
    <x v="0"/>
    <m/>
  </r>
  <r>
    <x v="1"/>
    <n v="0"/>
    <n v="0"/>
    <n v="279450"/>
    <n v="0"/>
    <x v="5628"/>
    <x v="0"/>
    <x v="0"/>
    <x v="0"/>
    <s v="01.28.04.06"/>
    <x v="62"/>
    <x v="3"/>
    <x v="3"/>
    <s v="Gestão de Recursos Hidricos"/>
    <s v="01.28.04"/>
    <s v="Ligações domiciliarias de água na Ribeira de Flamengos e Ribeira de São Miguel"/>
    <s v="01.28.04.06"/>
    <x v="5"/>
    <x v="0"/>
    <x v="0"/>
    <x v="1"/>
    <x v="0"/>
    <x v="1"/>
    <x v="1"/>
    <x v="0"/>
    <x v="10"/>
    <s v="2025-11-??"/>
    <x v="3"/>
    <n v="279450"/>
    <x v="3"/>
    <n v="10000000"/>
    <x v="1"/>
    <n v="0"/>
    <x v="608"/>
    <m/>
    <x v="0"/>
    <x v="12"/>
    <m/>
    <s v="Ligações domiciliarias de água na Ribeira de Flamengos e Ribeira de São Miguel"/>
    <x v="2"/>
    <s v="PA"/>
    <x v="0"/>
    <x v="1"/>
    <x v="1"/>
    <x v="1"/>
    <x v="0"/>
    <x v="0"/>
    <x v="0"/>
    <x v="0"/>
    <x v="0"/>
    <x v="0"/>
    <x v="0"/>
    <s v="Ligações domiciliarias de água na Ribeira de Flamengos e Ribeira de São Miguel"/>
    <x v="0"/>
    <x v="0"/>
    <x v="0"/>
    <x v="0"/>
    <x v="1"/>
    <x v="0"/>
    <x v="0"/>
    <x v="2"/>
    <x v="1"/>
    <x v="2"/>
    <x v="12"/>
    <x v="0"/>
    <m/>
  </r>
  <r>
    <x v="0"/>
    <n v="0"/>
    <n v="0"/>
    <n v="230"/>
    <n v="0"/>
    <x v="5628"/>
    <x v="0"/>
    <x v="1"/>
    <x v="0"/>
    <s v="80.02.10.23"/>
    <x v="33"/>
    <x v="4"/>
    <x v="4"/>
    <s v="Outros"/>
    <s v="80.02.10"/>
    <s v="Retenções SISCAP"/>
    <s v="80.02.10.23"/>
    <x v="58"/>
    <x v="0"/>
    <x v="6"/>
    <x v="1"/>
    <x v="1"/>
    <x v="2"/>
    <x v="2"/>
    <x v="0"/>
    <x v="1"/>
    <s v="2025-01-??"/>
    <x v="0"/>
    <n v="230"/>
    <x v="3"/>
    <n v="0"/>
    <x v="1"/>
    <n v="0"/>
    <x v="608"/>
    <m/>
    <x v="0"/>
    <x v="12"/>
    <m/>
    <s v="Retenções SISCAP"/>
    <x v="2"/>
    <s v="SISCAP"/>
    <x v="0"/>
    <x v="1"/>
    <x v="1"/>
    <x v="1"/>
    <x v="0"/>
    <x v="0"/>
    <x v="0"/>
    <x v="0"/>
    <x v="0"/>
    <x v="0"/>
    <x v="0"/>
    <s v="Retenções SISCAP"/>
    <x v="0"/>
    <x v="0"/>
    <x v="0"/>
    <x v="0"/>
    <x v="2"/>
    <x v="0"/>
    <x v="0"/>
    <x v="2"/>
    <x v="1"/>
    <x v="2"/>
    <x v="12"/>
    <x v="0"/>
    <m/>
  </r>
  <r>
    <x v="0"/>
    <n v="0"/>
    <n v="0"/>
    <n v="830"/>
    <n v="0"/>
    <x v="5628"/>
    <x v="0"/>
    <x v="1"/>
    <x v="0"/>
    <s v="80.02.10.23"/>
    <x v="33"/>
    <x v="4"/>
    <x v="4"/>
    <s v="Outros"/>
    <s v="80.02.10"/>
    <s v="Retenções SISCAP"/>
    <s v="80.02.10.23"/>
    <x v="58"/>
    <x v="0"/>
    <x v="6"/>
    <x v="1"/>
    <x v="1"/>
    <x v="2"/>
    <x v="2"/>
    <x v="0"/>
    <x v="2"/>
    <s v="2025-04-??"/>
    <x v="1"/>
    <n v="830"/>
    <x v="3"/>
    <n v="0"/>
    <x v="1"/>
    <n v="0"/>
    <x v="608"/>
    <m/>
    <x v="0"/>
    <x v="12"/>
    <m/>
    <s v="Retenções SISCAP"/>
    <x v="2"/>
    <s v="SISCAP"/>
    <x v="0"/>
    <x v="1"/>
    <x v="1"/>
    <x v="1"/>
    <x v="0"/>
    <x v="0"/>
    <x v="0"/>
    <x v="0"/>
    <x v="0"/>
    <x v="0"/>
    <x v="0"/>
    <s v="Retenções SISCAP"/>
    <x v="0"/>
    <x v="0"/>
    <x v="0"/>
    <x v="0"/>
    <x v="2"/>
    <x v="0"/>
    <x v="0"/>
    <x v="2"/>
    <x v="1"/>
    <x v="2"/>
    <x v="12"/>
    <x v="0"/>
    <m/>
  </r>
  <r>
    <x v="0"/>
    <n v="0"/>
    <n v="0"/>
    <n v="830"/>
    <n v="0"/>
    <x v="5628"/>
    <x v="0"/>
    <x v="1"/>
    <x v="0"/>
    <s v="80.02.10.23"/>
    <x v="33"/>
    <x v="4"/>
    <x v="4"/>
    <s v="Outros"/>
    <s v="80.02.10"/>
    <s v="Retenções SISCAP"/>
    <s v="80.02.10.23"/>
    <x v="58"/>
    <x v="0"/>
    <x v="6"/>
    <x v="1"/>
    <x v="1"/>
    <x v="2"/>
    <x v="2"/>
    <x v="0"/>
    <x v="3"/>
    <s v="2025-05-??"/>
    <x v="1"/>
    <n v="830"/>
    <x v="3"/>
    <n v="0"/>
    <x v="1"/>
    <n v="0"/>
    <x v="608"/>
    <m/>
    <x v="0"/>
    <x v="12"/>
    <m/>
    <s v="Retenções SISCAP"/>
    <x v="2"/>
    <s v="SISCAP"/>
    <x v="0"/>
    <x v="1"/>
    <x v="1"/>
    <x v="1"/>
    <x v="0"/>
    <x v="0"/>
    <x v="0"/>
    <x v="0"/>
    <x v="0"/>
    <x v="0"/>
    <x v="0"/>
    <s v="Retenções SISCAP"/>
    <x v="0"/>
    <x v="0"/>
    <x v="0"/>
    <x v="0"/>
    <x v="2"/>
    <x v="0"/>
    <x v="0"/>
    <x v="2"/>
    <x v="1"/>
    <x v="2"/>
    <x v="12"/>
    <x v="0"/>
    <m/>
  </r>
  <r>
    <x v="0"/>
    <n v="0"/>
    <n v="0"/>
    <n v="830"/>
    <n v="0"/>
    <x v="5628"/>
    <x v="0"/>
    <x v="1"/>
    <x v="0"/>
    <s v="80.02.10.23"/>
    <x v="33"/>
    <x v="4"/>
    <x v="4"/>
    <s v="Outros"/>
    <s v="80.02.10"/>
    <s v="Retenções SISCAP"/>
    <s v="80.02.10.23"/>
    <x v="58"/>
    <x v="0"/>
    <x v="6"/>
    <x v="1"/>
    <x v="1"/>
    <x v="2"/>
    <x v="2"/>
    <x v="0"/>
    <x v="5"/>
    <s v="2025-06-??"/>
    <x v="1"/>
    <n v="830"/>
    <x v="3"/>
    <n v="0"/>
    <x v="1"/>
    <n v="0"/>
    <x v="608"/>
    <m/>
    <x v="0"/>
    <x v="12"/>
    <m/>
    <s v="Retenções SISCAP"/>
    <x v="2"/>
    <s v="SISCAP"/>
    <x v="0"/>
    <x v="1"/>
    <x v="1"/>
    <x v="1"/>
    <x v="0"/>
    <x v="0"/>
    <x v="0"/>
    <x v="0"/>
    <x v="0"/>
    <x v="0"/>
    <x v="0"/>
    <s v="Retenções SISCAP"/>
    <x v="0"/>
    <x v="0"/>
    <x v="0"/>
    <x v="0"/>
    <x v="2"/>
    <x v="0"/>
    <x v="0"/>
    <x v="2"/>
    <x v="1"/>
    <x v="2"/>
    <x v="12"/>
    <x v="0"/>
    <m/>
  </r>
  <r>
    <x v="0"/>
    <n v="0"/>
    <n v="0"/>
    <n v="830"/>
    <n v="0"/>
    <x v="5628"/>
    <x v="0"/>
    <x v="1"/>
    <x v="0"/>
    <s v="80.02.10.23"/>
    <x v="33"/>
    <x v="4"/>
    <x v="4"/>
    <s v="Outros"/>
    <s v="80.02.10"/>
    <s v="Retenções SISCAP"/>
    <s v="80.02.10.23"/>
    <x v="58"/>
    <x v="0"/>
    <x v="6"/>
    <x v="1"/>
    <x v="1"/>
    <x v="2"/>
    <x v="2"/>
    <x v="0"/>
    <x v="6"/>
    <s v="2025-07-??"/>
    <x v="2"/>
    <n v="830"/>
    <x v="3"/>
    <n v="0"/>
    <x v="1"/>
    <n v="0"/>
    <x v="608"/>
    <m/>
    <x v="0"/>
    <x v="12"/>
    <m/>
    <s v="Retenções SISCAP"/>
    <x v="2"/>
    <s v="SISCAP"/>
    <x v="0"/>
    <x v="1"/>
    <x v="1"/>
    <x v="1"/>
    <x v="0"/>
    <x v="0"/>
    <x v="0"/>
    <x v="0"/>
    <x v="0"/>
    <x v="0"/>
    <x v="0"/>
    <s v="Retenções SISCAP"/>
    <x v="0"/>
    <x v="0"/>
    <x v="0"/>
    <x v="0"/>
    <x v="2"/>
    <x v="0"/>
    <x v="0"/>
    <x v="2"/>
    <x v="1"/>
    <x v="2"/>
    <x v="12"/>
    <x v="0"/>
    <m/>
  </r>
  <r>
    <x v="0"/>
    <n v="0"/>
    <n v="0"/>
    <n v="830"/>
    <n v="0"/>
    <x v="5628"/>
    <x v="0"/>
    <x v="1"/>
    <x v="0"/>
    <s v="80.02.10.23"/>
    <x v="33"/>
    <x v="4"/>
    <x v="4"/>
    <s v="Outros"/>
    <s v="80.02.10"/>
    <s v="Retenções SISCAP"/>
    <s v="80.02.10.23"/>
    <x v="58"/>
    <x v="0"/>
    <x v="6"/>
    <x v="1"/>
    <x v="1"/>
    <x v="2"/>
    <x v="2"/>
    <x v="0"/>
    <x v="7"/>
    <s v="2025-08-??"/>
    <x v="2"/>
    <n v="830"/>
    <x v="3"/>
    <n v="0"/>
    <x v="1"/>
    <n v="0"/>
    <x v="608"/>
    <m/>
    <x v="0"/>
    <x v="12"/>
    <m/>
    <s v="Retenções SISCAP"/>
    <x v="2"/>
    <s v="SISCAP"/>
    <x v="0"/>
    <x v="1"/>
    <x v="1"/>
    <x v="1"/>
    <x v="0"/>
    <x v="0"/>
    <x v="0"/>
    <x v="0"/>
    <x v="0"/>
    <x v="0"/>
    <x v="0"/>
    <s v="Retenções SISCAP"/>
    <x v="0"/>
    <x v="0"/>
    <x v="0"/>
    <x v="0"/>
    <x v="2"/>
    <x v="0"/>
    <x v="0"/>
    <x v="2"/>
    <x v="1"/>
    <x v="2"/>
    <x v="12"/>
    <x v="0"/>
    <m/>
  </r>
  <r>
    <x v="0"/>
    <n v="0"/>
    <n v="0"/>
    <n v="830"/>
    <n v="0"/>
    <x v="5628"/>
    <x v="0"/>
    <x v="1"/>
    <x v="0"/>
    <s v="80.02.10.23"/>
    <x v="33"/>
    <x v="4"/>
    <x v="4"/>
    <s v="Outros"/>
    <s v="80.02.10"/>
    <s v="Retenções SISCAP"/>
    <s v="80.02.10.23"/>
    <x v="58"/>
    <x v="0"/>
    <x v="6"/>
    <x v="1"/>
    <x v="1"/>
    <x v="2"/>
    <x v="2"/>
    <x v="0"/>
    <x v="8"/>
    <s v="2025-09-??"/>
    <x v="2"/>
    <n v="830"/>
    <x v="3"/>
    <n v="0"/>
    <x v="1"/>
    <n v="0"/>
    <x v="608"/>
    <m/>
    <x v="0"/>
    <x v="12"/>
    <m/>
    <s v="Retenções SISCAP"/>
    <x v="2"/>
    <s v="SISCAP"/>
    <x v="0"/>
    <x v="1"/>
    <x v="1"/>
    <x v="1"/>
    <x v="0"/>
    <x v="0"/>
    <x v="0"/>
    <x v="0"/>
    <x v="0"/>
    <x v="0"/>
    <x v="0"/>
    <s v="Retenções SISCAP"/>
    <x v="0"/>
    <x v="0"/>
    <x v="0"/>
    <x v="0"/>
    <x v="2"/>
    <x v="0"/>
    <x v="0"/>
    <x v="2"/>
    <x v="1"/>
    <x v="2"/>
    <x v="12"/>
    <x v="0"/>
    <m/>
  </r>
  <r>
    <x v="0"/>
    <n v="0"/>
    <n v="0"/>
    <n v="830"/>
    <n v="0"/>
    <x v="5628"/>
    <x v="0"/>
    <x v="1"/>
    <x v="0"/>
    <s v="80.02.10.23"/>
    <x v="33"/>
    <x v="4"/>
    <x v="4"/>
    <s v="Outros"/>
    <s v="80.02.10"/>
    <s v="Retenções SISCAP"/>
    <s v="80.02.10.23"/>
    <x v="58"/>
    <x v="0"/>
    <x v="6"/>
    <x v="1"/>
    <x v="1"/>
    <x v="2"/>
    <x v="2"/>
    <x v="0"/>
    <x v="9"/>
    <s v="2025-10-??"/>
    <x v="3"/>
    <n v="830"/>
    <x v="3"/>
    <n v="0"/>
    <x v="1"/>
    <n v="0"/>
    <x v="608"/>
    <m/>
    <x v="0"/>
    <x v="12"/>
    <m/>
    <s v="Retenções SISCAP"/>
    <x v="2"/>
    <s v="SISCAP"/>
    <x v="0"/>
    <x v="1"/>
    <x v="1"/>
    <x v="1"/>
    <x v="0"/>
    <x v="0"/>
    <x v="0"/>
    <x v="0"/>
    <x v="0"/>
    <x v="0"/>
    <x v="0"/>
    <s v="Retenções SISCAP"/>
    <x v="0"/>
    <x v="0"/>
    <x v="0"/>
    <x v="0"/>
    <x v="2"/>
    <x v="0"/>
    <x v="0"/>
    <x v="2"/>
    <x v="1"/>
    <x v="2"/>
    <x v="12"/>
    <x v="0"/>
    <m/>
  </r>
  <r>
    <x v="0"/>
    <n v="0"/>
    <n v="0"/>
    <n v="820"/>
    <n v="0"/>
    <x v="5628"/>
    <x v="0"/>
    <x v="1"/>
    <x v="0"/>
    <s v="80.02.10.23"/>
    <x v="33"/>
    <x v="4"/>
    <x v="4"/>
    <s v="Outros"/>
    <s v="80.02.10"/>
    <s v="Retenções SISCAP"/>
    <s v="80.02.10.23"/>
    <x v="58"/>
    <x v="0"/>
    <x v="6"/>
    <x v="1"/>
    <x v="1"/>
    <x v="2"/>
    <x v="2"/>
    <x v="0"/>
    <x v="10"/>
    <s v="2025-11-??"/>
    <x v="3"/>
    <n v="820"/>
    <x v="3"/>
    <n v="0"/>
    <x v="1"/>
    <n v="0"/>
    <x v="608"/>
    <m/>
    <x v="0"/>
    <x v="12"/>
    <m/>
    <s v="Retenções SISCAP"/>
    <x v="2"/>
    <s v="SISCAP"/>
    <x v="0"/>
    <x v="1"/>
    <x v="1"/>
    <x v="1"/>
    <x v="0"/>
    <x v="0"/>
    <x v="0"/>
    <x v="0"/>
    <x v="0"/>
    <x v="0"/>
    <x v="0"/>
    <s v="Retenções SISCAP"/>
    <x v="0"/>
    <x v="0"/>
    <x v="0"/>
    <x v="0"/>
    <x v="2"/>
    <x v="0"/>
    <x v="0"/>
    <x v="2"/>
    <x v="1"/>
    <x v="2"/>
    <x v="12"/>
    <x v="0"/>
    <m/>
  </r>
  <r>
    <x v="0"/>
    <n v="0"/>
    <n v="0"/>
    <n v="830"/>
    <n v="0"/>
    <x v="5628"/>
    <x v="0"/>
    <x v="1"/>
    <x v="0"/>
    <s v="80.02.10.23"/>
    <x v="33"/>
    <x v="4"/>
    <x v="4"/>
    <s v="Outros"/>
    <s v="80.02.10"/>
    <s v="Retenções SISCAP"/>
    <s v="80.02.10.23"/>
    <x v="58"/>
    <x v="0"/>
    <x v="6"/>
    <x v="1"/>
    <x v="1"/>
    <x v="2"/>
    <x v="2"/>
    <x v="0"/>
    <x v="11"/>
    <s v="2025-12-??"/>
    <x v="3"/>
    <n v="830"/>
    <x v="3"/>
    <n v="0"/>
    <x v="1"/>
    <n v="0"/>
    <x v="608"/>
    <m/>
    <x v="0"/>
    <x v="12"/>
    <m/>
    <s v="Retenções SISCAP"/>
    <x v="2"/>
    <s v="SISCAP"/>
    <x v="0"/>
    <x v="1"/>
    <x v="1"/>
    <x v="1"/>
    <x v="0"/>
    <x v="0"/>
    <x v="0"/>
    <x v="0"/>
    <x v="0"/>
    <x v="0"/>
    <x v="0"/>
    <s v="Retenções SISCAP"/>
    <x v="0"/>
    <x v="0"/>
    <x v="0"/>
    <x v="0"/>
    <x v="2"/>
    <x v="0"/>
    <x v="0"/>
    <x v="2"/>
    <x v="1"/>
    <x v="2"/>
    <x v="12"/>
    <x v="0"/>
    <m/>
  </r>
  <r>
    <x v="0"/>
    <n v="0"/>
    <n v="0"/>
    <n v="6300"/>
    <n v="0"/>
    <x v="5628"/>
    <x v="0"/>
    <x v="1"/>
    <x v="0"/>
    <s v="80.02.10.20"/>
    <x v="68"/>
    <x v="4"/>
    <x v="4"/>
    <s v="Outros"/>
    <s v="80.02.10"/>
    <s v="Retenções CVMovel"/>
    <s v="80.02.10.20"/>
    <x v="59"/>
    <x v="0"/>
    <x v="6"/>
    <x v="14"/>
    <x v="1"/>
    <x v="2"/>
    <x v="2"/>
    <x v="0"/>
    <x v="2"/>
    <s v="2025-04-??"/>
    <x v="1"/>
    <n v="6300"/>
    <x v="3"/>
    <n v="0"/>
    <x v="1"/>
    <n v="0"/>
    <x v="608"/>
    <m/>
    <x v="0"/>
    <x v="12"/>
    <m/>
    <s v="Retenções CVMovel"/>
    <x v="2"/>
    <s v="RT"/>
    <x v="0"/>
    <x v="1"/>
    <x v="1"/>
    <x v="1"/>
    <x v="0"/>
    <x v="0"/>
    <x v="0"/>
    <x v="0"/>
    <x v="0"/>
    <x v="0"/>
    <x v="0"/>
    <s v="Retenções CVMovel"/>
    <x v="0"/>
    <x v="0"/>
    <x v="0"/>
    <x v="0"/>
    <x v="2"/>
    <x v="0"/>
    <x v="0"/>
    <x v="2"/>
    <x v="1"/>
    <x v="2"/>
    <x v="12"/>
    <x v="0"/>
    <m/>
  </r>
  <r>
    <x v="0"/>
    <n v="0"/>
    <n v="0"/>
    <n v="4800"/>
    <n v="0"/>
    <x v="5628"/>
    <x v="0"/>
    <x v="1"/>
    <x v="0"/>
    <s v="80.02.10.20"/>
    <x v="68"/>
    <x v="4"/>
    <x v="4"/>
    <s v="Outros"/>
    <s v="80.02.10"/>
    <s v="Retenções CVMovel"/>
    <s v="80.02.10.20"/>
    <x v="59"/>
    <x v="0"/>
    <x v="6"/>
    <x v="14"/>
    <x v="1"/>
    <x v="2"/>
    <x v="2"/>
    <x v="0"/>
    <x v="3"/>
    <s v="2025-05-??"/>
    <x v="1"/>
    <n v="4800"/>
    <x v="3"/>
    <n v="0"/>
    <x v="1"/>
    <n v="0"/>
    <x v="608"/>
    <m/>
    <x v="0"/>
    <x v="12"/>
    <m/>
    <s v="Retenções CVMovel"/>
    <x v="2"/>
    <s v="RT"/>
    <x v="0"/>
    <x v="1"/>
    <x v="1"/>
    <x v="1"/>
    <x v="0"/>
    <x v="0"/>
    <x v="0"/>
    <x v="0"/>
    <x v="0"/>
    <x v="0"/>
    <x v="0"/>
    <s v="Retenções CVMovel"/>
    <x v="0"/>
    <x v="0"/>
    <x v="0"/>
    <x v="0"/>
    <x v="2"/>
    <x v="0"/>
    <x v="0"/>
    <x v="2"/>
    <x v="1"/>
    <x v="2"/>
    <x v="12"/>
    <x v="0"/>
    <m/>
  </r>
  <r>
    <x v="0"/>
    <n v="0"/>
    <n v="0"/>
    <n v="84486"/>
    <n v="0"/>
    <x v="5628"/>
    <x v="0"/>
    <x v="0"/>
    <x v="0"/>
    <s v="03.16.15"/>
    <x v="0"/>
    <x v="0"/>
    <x v="0"/>
    <s v="Direção Financeira"/>
    <s v="03.16.15"/>
    <s v="Direção Financeira"/>
    <s v="03.16.15"/>
    <x v="46"/>
    <x v="0"/>
    <x v="0"/>
    <x v="1"/>
    <x v="0"/>
    <x v="0"/>
    <x v="0"/>
    <x v="0"/>
    <x v="1"/>
    <s v="2025-01-??"/>
    <x v="0"/>
    <n v="84486"/>
    <x v="3"/>
    <n v="0"/>
    <x v="1"/>
    <n v="102662"/>
    <x v="608"/>
    <m/>
    <x v="0"/>
    <x v="12"/>
    <m/>
    <s v="Direção Financeira"/>
    <x v="2"/>
    <m/>
    <x v="0"/>
    <x v="1"/>
    <x v="1"/>
    <x v="1"/>
    <x v="0"/>
    <x v="0"/>
    <x v="0"/>
    <x v="0"/>
    <x v="0"/>
    <x v="0"/>
    <x v="0"/>
    <s v="Direção Financeira"/>
    <x v="0"/>
    <x v="0"/>
    <x v="0"/>
    <x v="0"/>
    <x v="0"/>
    <x v="0"/>
    <x v="0"/>
    <x v="2"/>
    <x v="1"/>
    <x v="2"/>
    <x v="12"/>
    <x v="0"/>
    <m/>
  </r>
  <r>
    <x v="0"/>
    <n v="0"/>
    <n v="0"/>
    <n v="96720"/>
    <n v="0"/>
    <x v="5628"/>
    <x v="0"/>
    <x v="0"/>
    <x v="0"/>
    <s v="03.16.15"/>
    <x v="0"/>
    <x v="0"/>
    <x v="0"/>
    <s v="Direção Financeira"/>
    <s v="03.16.15"/>
    <s v="Direção Financeira"/>
    <s v="03.16.15"/>
    <x v="46"/>
    <x v="0"/>
    <x v="0"/>
    <x v="1"/>
    <x v="0"/>
    <x v="0"/>
    <x v="0"/>
    <x v="0"/>
    <x v="0"/>
    <s v="2025-02-??"/>
    <x v="0"/>
    <n v="96720"/>
    <x v="3"/>
    <n v="0"/>
    <x v="1"/>
    <n v="102662"/>
    <x v="608"/>
    <m/>
    <x v="0"/>
    <x v="12"/>
    <m/>
    <s v="Direção Financeira"/>
    <x v="2"/>
    <m/>
    <x v="0"/>
    <x v="1"/>
    <x v="1"/>
    <x v="1"/>
    <x v="0"/>
    <x v="0"/>
    <x v="0"/>
    <x v="0"/>
    <x v="0"/>
    <x v="0"/>
    <x v="0"/>
    <s v="Direção Financeira"/>
    <x v="0"/>
    <x v="0"/>
    <x v="0"/>
    <x v="0"/>
    <x v="0"/>
    <x v="0"/>
    <x v="0"/>
    <x v="2"/>
    <x v="1"/>
    <x v="2"/>
    <x v="12"/>
    <x v="0"/>
    <m/>
  </r>
  <r>
    <x v="0"/>
    <n v="0"/>
    <n v="0"/>
    <n v="40638"/>
    <n v="0"/>
    <x v="5628"/>
    <x v="0"/>
    <x v="0"/>
    <x v="0"/>
    <s v="03.16.15"/>
    <x v="0"/>
    <x v="0"/>
    <x v="0"/>
    <s v="Direção Financeira"/>
    <s v="03.16.15"/>
    <s v="Direção Financeira"/>
    <s v="03.16.15"/>
    <x v="46"/>
    <x v="0"/>
    <x v="0"/>
    <x v="1"/>
    <x v="0"/>
    <x v="0"/>
    <x v="0"/>
    <x v="0"/>
    <x v="4"/>
    <s v="2025-03-??"/>
    <x v="0"/>
    <n v="40638"/>
    <x v="3"/>
    <n v="0"/>
    <x v="1"/>
    <n v="102662"/>
    <x v="608"/>
    <m/>
    <x v="0"/>
    <x v="12"/>
    <m/>
    <s v="Direção Financeira"/>
    <x v="2"/>
    <m/>
    <x v="0"/>
    <x v="1"/>
    <x v="1"/>
    <x v="1"/>
    <x v="0"/>
    <x v="0"/>
    <x v="0"/>
    <x v="0"/>
    <x v="0"/>
    <x v="0"/>
    <x v="0"/>
    <s v="Direção Financeira"/>
    <x v="0"/>
    <x v="0"/>
    <x v="0"/>
    <x v="0"/>
    <x v="0"/>
    <x v="0"/>
    <x v="0"/>
    <x v="2"/>
    <x v="1"/>
    <x v="2"/>
    <x v="12"/>
    <x v="0"/>
    <m/>
  </r>
  <r>
    <x v="0"/>
    <n v="0"/>
    <n v="0"/>
    <n v="113645"/>
    <n v="0"/>
    <x v="5628"/>
    <x v="0"/>
    <x v="0"/>
    <x v="0"/>
    <s v="03.16.15"/>
    <x v="0"/>
    <x v="0"/>
    <x v="0"/>
    <s v="Direção Financeira"/>
    <s v="03.16.15"/>
    <s v="Direção Financeira"/>
    <s v="03.16.15"/>
    <x v="46"/>
    <x v="0"/>
    <x v="0"/>
    <x v="1"/>
    <x v="0"/>
    <x v="0"/>
    <x v="0"/>
    <x v="0"/>
    <x v="2"/>
    <s v="2025-04-??"/>
    <x v="1"/>
    <n v="113645"/>
    <x v="3"/>
    <n v="0"/>
    <x v="1"/>
    <n v="102662"/>
    <x v="608"/>
    <m/>
    <x v="0"/>
    <x v="12"/>
    <m/>
    <s v="Direção Financeira"/>
    <x v="2"/>
    <m/>
    <x v="0"/>
    <x v="1"/>
    <x v="1"/>
    <x v="1"/>
    <x v="0"/>
    <x v="0"/>
    <x v="0"/>
    <x v="0"/>
    <x v="0"/>
    <x v="0"/>
    <x v="0"/>
    <s v="Direção Financeira"/>
    <x v="0"/>
    <x v="0"/>
    <x v="0"/>
    <x v="0"/>
    <x v="0"/>
    <x v="0"/>
    <x v="0"/>
    <x v="2"/>
    <x v="1"/>
    <x v="2"/>
    <x v="12"/>
    <x v="0"/>
    <m/>
  </r>
  <r>
    <x v="0"/>
    <n v="0"/>
    <n v="0"/>
    <n v="40638"/>
    <n v="0"/>
    <x v="5628"/>
    <x v="0"/>
    <x v="0"/>
    <x v="0"/>
    <s v="03.16.15"/>
    <x v="0"/>
    <x v="0"/>
    <x v="0"/>
    <s v="Direção Financeira"/>
    <s v="03.16.15"/>
    <s v="Direção Financeira"/>
    <s v="03.16.15"/>
    <x v="46"/>
    <x v="0"/>
    <x v="0"/>
    <x v="1"/>
    <x v="0"/>
    <x v="0"/>
    <x v="0"/>
    <x v="0"/>
    <x v="3"/>
    <s v="2025-05-??"/>
    <x v="1"/>
    <n v="40638"/>
    <x v="3"/>
    <n v="0"/>
    <x v="1"/>
    <n v="102662"/>
    <x v="608"/>
    <m/>
    <x v="0"/>
    <x v="12"/>
    <m/>
    <s v="Direção Financeira"/>
    <x v="2"/>
    <m/>
    <x v="0"/>
    <x v="1"/>
    <x v="1"/>
    <x v="1"/>
    <x v="0"/>
    <x v="0"/>
    <x v="0"/>
    <x v="0"/>
    <x v="0"/>
    <x v="0"/>
    <x v="0"/>
    <s v="Direção Financeira"/>
    <x v="0"/>
    <x v="0"/>
    <x v="0"/>
    <x v="0"/>
    <x v="0"/>
    <x v="0"/>
    <x v="0"/>
    <x v="2"/>
    <x v="1"/>
    <x v="2"/>
    <x v="12"/>
    <x v="0"/>
    <m/>
  </r>
  <r>
    <x v="0"/>
    <n v="0"/>
    <n v="0"/>
    <n v="111213"/>
    <n v="0"/>
    <x v="5628"/>
    <x v="0"/>
    <x v="0"/>
    <x v="0"/>
    <s v="03.16.15"/>
    <x v="0"/>
    <x v="0"/>
    <x v="0"/>
    <s v="Direção Financeira"/>
    <s v="03.16.15"/>
    <s v="Direção Financeira"/>
    <s v="03.16.15"/>
    <x v="46"/>
    <x v="0"/>
    <x v="0"/>
    <x v="1"/>
    <x v="0"/>
    <x v="0"/>
    <x v="0"/>
    <x v="0"/>
    <x v="5"/>
    <s v="2025-06-??"/>
    <x v="1"/>
    <n v="111213"/>
    <x v="3"/>
    <n v="0"/>
    <x v="1"/>
    <n v="102662"/>
    <x v="608"/>
    <m/>
    <x v="0"/>
    <x v="12"/>
    <m/>
    <s v="Direção Financeira"/>
    <x v="2"/>
    <m/>
    <x v="0"/>
    <x v="1"/>
    <x v="1"/>
    <x v="1"/>
    <x v="0"/>
    <x v="0"/>
    <x v="0"/>
    <x v="0"/>
    <x v="0"/>
    <x v="0"/>
    <x v="0"/>
    <s v="Direção Financeira"/>
    <x v="0"/>
    <x v="0"/>
    <x v="0"/>
    <x v="0"/>
    <x v="0"/>
    <x v="0"/>
    <x v="0"/>
    <x v="2"/>
    <x v="1"/>
    <x v="2"/>
    <x v="12"/>
    <x v="0"/>
    <m/>
  </r>
  <r>
    <x v="0"/>
    <n v="0"/>
    <n v="0"/>
    <n v="42205"/>
    <n v="0"/>
    <x v="5628"/>
    <x v="0"/>
    <x v="0"/>
    <x v="0"/>
    <s v="03.16.15"/>
    <x v="0"/>
    <x v="0"/>
    <x v="0"/>
    <s v="Direção Financeira"/>
    <s v="03.16.15"/>
    <s v="Direção Financeira"/>
    <s v="03.16.15"/>
    <x v="46"/>
    <x v="0"/>
    <x v="0"/>
    <x v="1"/>
    <x v="0"/>
    <x v="0"/>
    <x v="0"/>
    <x v="0"/>
    <x v="6"/>
    <s v="2025-07-??"/>
    <x v="2"/>
    <n v="42205"/>
    <x v="3"/>
    <n v="0"/>
    <x v="1"/>
    <n v="102662"/>
    <x v="608"/>
    <m/>
    <x v="0"/>
    <x v="12"/>
    <m/>
    <s v="Direção Financeira"/>
    <x v="2"/>
    <m/>
    <x v="0"/>
    <x v="1"/>
    <x v="1"/>
    <x v="1"/>
    <x v="0"/>
    <x v="0"/>
    <x v="0"/>
    <x v="0"/>
    <x v="0"/>
    <x v="0"/>
    <x v="0"/>
    <s v="Direção Financeira"/>
    <x v="0"/>
    <x v="0"/>
    <x v="0"/>
    <x v="0"/>
    <x v="0"/>
    <x v="0"/>
    <x v="0"/>
    <x v="2"/>
    <x v="1"/>
    <x v="2"/>
    <x v="12"/>
    <x v="0"/>
    <m/>
  </r>
  <r>
    <x v="0"/>
    <n v="0"/>
    <n v="0"/>
    <n v="93342"/>
    <n v="0"/>
    <x v="5628"/>
    <x v="0"/>
    <x v="0"/>
    <x v="0"/>
    <s v="03.16.15"/>
    <x v="0"/>
    <x v="0"/>
    <x v="0"/>
    <s v="Direção Financeira"/>
    <s v="03.16.15"/>
    <s v="Direção Financeira"/>
    <s v="03.16.15"/>
    <x v="46"/>
    <x v="0"/>
    <x v="0"/>
    <x v="1"/>
    <x v="0"/>
    <x v="0"/>
    <x v="0"/>
    <x v="0"/>
    <x v="7"/>
    <s v="2025-08-??"/>
    <x v="2"/>
    <n v="93342"/>
    <x v="3"/>
    <n v="0"/>
    <x v="1"/>
    <n v="102662"/>
    <x v="608"/>
    <m/>
    <x v="0"/>
    <x v="12"/>
    <m/>
    <s v="Direção Financeira"/>
    <x v="2"/>
    <m/>
    <x v="0"/>
    <x v="1"/>
    <x v="1"/>
    <x v="1"/>
    <x v="0"/>
    <x v="0"/>
    <x v="0"/>
    <x v="0"/>
    <x v="0"/>
    <x v="0"/>
    <x v="0"/>
    <s v="Direção Financeira"/>
    <x v="0"/>
    <x v="0"/>
    <x v="0"/>
    <x v="0"/>
    <x v="0"/>
    <x v="0"/>
    <x v="0"/>
    <x v="2"/>
    <x v="1"/>
    <x v="2"/>
    <x v="12"/>
    <x v="0"/>
    <m/>
  </r>
  <r>
    <x v="0"/>
    <n v="0"/>
    <n v="0"/>
    <n v="78821"/>
    <n v="0"/>
    <x v="5628"/>
    <x v="0"/>
    <x v="0"/>
    <x v="0"/>
    <s v="03.16.15"/>
    <x v="0"/>
    <x v="0"/>
    <x v="0"/>
    <s v="Direção Financeira"/>
    <s v="03.16.15"/>
    <s v="Direção Financeira"/>
    <s v="03.16.15"/>
    <x v="46"/>
    <x v="0"/>
    <x v="0"/>
    <x v="1"/>
    <x v="0"/>
    <x v="0"/>
    <x v="0"/>
    <x v="0"/>
    <x v="8"/>
    <s v="2025-09-??"/>
    <x v="2"/>
    <n v="78821"/>
    <x v="3"/>
    <n v="0"/>
    <x v="1"/>
    <n v="102662"/>
    <x v="608"/>
    <m/>
    <x v="0"/>
    <x v="12"/>
    <m/>
    <s v="Direção Financeira"/>
    <x v="2"/>
    <m/>
    <x v="0"/>
    <x v="1"/>
    <x v="1"/>
    <x v="1"/>
    <x v="0"/>
    <x v="0"/>
    <x v="0"/>
    <x v="0"/>
    <x v="0"/>
    <x v="0"/>
    <x v="0"/>
    <s v="Direção Financeira"/>
    <x v="0"/>
    <x v="0"/>
    <x v="0"/>
    <x v="0"/>
    <x v="0"/>
    <x v="0"/>
    <x v="0"/>
    <x v="2"/>
    <x v="1"/>
    <x v="2"/>
    <x v="12"/>
    <x v="0"/>
    <m/>
  </r>
  <r>
    <x v="0"/>
    <n v="0"/>
    <n v="0"/>
    <n v="114787"/>
    <n v="0"/>
    <x v="5628"/>
    <x v="0"/>
    <x v="0"/>
    <x v="0"/>
    <s v="03.16.15"/>
    <x v="0"/>
    <x v="0"/>
    <x v="0"/>
    <s v="Direção Financeira"/>
    <s v="03.16.15"/>
    <s v="Direção Financeira"/>
    <s v="03.16.15"/>
    <x v="46"/>
    <x v="0"/>
    <x v="0"/>
    <x v="1"/>
    <x v="0"/>
    <x v="0"/>
    <x v="0"/>
    <x v="0"/>
    <x v="9"/>
    <s v="2025-10-??"/>
    <x v="3"/>
    <n v="114787"/>
    <x v="3"/>
    <n v="0"/>
    <x v="1"/>
    <n v="102662"/>
    <x v="608"/>
    <m/>
    <x v="0"/>
    <x v="12"/>
    <m/>
    <s v="Direção Financeira"/>
    <x v="2"/>
    <m/>
    <x v="0"/>
    <x v="1"/>
    <x v="1"/>
    <x v="1"/>
    <x v="0"/>
    <x v="0"/>
    <x v="0"/>
    <x v="0"/>
    <x v="0"/>
    <x v="0"/>
    <x v="0"/>
    <s v="Direção Financeira"/>
    <x v="0"/>
    <x v="0"/>
    <x v="0"/>
    <x v="0"/>
    <x v="0"/>
    <x v="0"/>
    <x v="0"/>
    <x v="2"/>
    <x v="1"/>
    <x v="2"/>
    <x v="12"/>
    <x v="0"/>
    <m/>
  </r>
  <r>
    <x v="0"/>
    <n v="0"/>
    <n v="0"/>
    <n v="123878"/>
    <n v="0"/>
    <x v="5628"/>
    <x v="0"/>
    <x v="0"/>
    <x v="0"/>
    <s v="03.16.15"/>
    <x v="0"/>
    <x v="0"/>
    <x v="0"/>
    <s v="Direção Financeira"/>
    <s v="03.16.15"/>
    <s v="Direção Financeira"/>
    <s v="03.16.15"/>
    <x v="46"/>
    <x v="0"/>
    <x v="0"/>
    <x v="1"/>
    <x v="0"/>
    <x v="0"/>
    <x v="0"/>
    <x v="0"/>
    <x v="10"/>
    <s v="2025-11-??"/>
    <x v="3"/>
    <n v="123878"/>
    <x v="3"/>
    <n v="0"/>
    <x v="1"/>
    <n v="102662"/>
    <x v="608"/>
    <m/>
    <x v="0"/>
    <x v="12"/>
    <m/>
    <s v="Direção Financeira"/>
    <x v="2"/>
    <m/>
    <x v="0"/>
    <x v="1"/>
    <x v="1"/>
    <x v="1"/>
    <x v="0"/>
    <x v="0"/>
    <x v="0"/>
    <x v="0"/>
    <x v="0"/>
    <x v="0"/>
    <x v="0"/>
    <s v="Direção Financeira"/>
    <x v="0"/>
    <x v="0"/>
    <x v="0"/>
    <x v="0"/>
    <x v="0"/>
    <x v="0"/>
    <x v="0"/>
    <x v="2"/>
    <x v="1"/>
    <x v="2"/>
    <x v="12"/>
    <x v="0"/>
    <m/>
  </r>
  <r>
    <x v="0"/>
    <n v="0"/>
    <n v="0"/>
    <n v="61082"/>
    <n v="0"/>
    <x v="5628"/>
    <x v="0"/>
    <x v="0"/>
    <x v="0"/>
    <s v="03.16.15"/>
    <x v="0"/>
    <x v="0"/>
    <x v="0"/>
    <s v="Direção Financeira"/>
    <s v="03.16.15"/>
    <s v="Direção Financeira"/>
    <s v="03.16.15"/>
    <x v="46"/>
    <x v="0"/>
    <x v="0"/>
    <x v="1"/>
    <x v="0"/>
    <x v="0"/>
    <x v="0"/>
    <x v="0"/>
    <x v="11"/>
    <s v="2025-12-??"/>
    <x v="3"/>
    <n v="61082"/>
    <x v="3"/>
    <n v="0"/>
    <x v="1"/>
    <n v="102662"/>
    <x v="608"/>
    <m/>
    <x v="0"/>
    <x v="12"/>
    <m/>
    <s v="Direção Financeira"/>
    <x v="2"/>
    <m/>
    <x v="0"/>
    <x v="1"/>
    <x v="1"/>
    <x v="1"/>
    <x v="0"/>
    <x v="0"/>
    <x v="0"/>
    <x v="0"/>
    <x v="0"/>
    <x v="0"/>
    <x v="0"/>
    <s v="Direção Financeira"/>
    <x v="0"/>
    <x v="0"/>
    <x v="0"/>
    <x v="0"/>
    <x v="0"/>
    <x v="0"/>
    <x v="0"/>
    <x v="2"/>
    <x v="1"/>
    <x v="2"/>
    <x v="12"/>
    <x v="0"/>
    <m/>
  </r>
  <r>
    <x v="0"/>
    <n v="0"/>
    <n v="0"/>
    <n v="105158"/>
    <n v="0"/>
    <x v="5628"/>
    <x v="0"/>
    <x v="0"/>
    <x v="0"/>
    <s v="03.16.15"/>
    <x v="0"/>
    <x v="0"/>
    <x v="0"/>
    <s v="Direção Financeira"/>
    <s v="03.16.15"/>
    <s v="Direção Financeira"/>
    <s v="03.16.15"/>
    <x v="9"/>
    <x v="0"/>
    <x v="0"/>
    <x v="1"/>
    <x v="0"/>
    <x v="0"/>
    <x v="0"/>
    <x v="0"/>
    <x v="1"/>
    <s v="2025-01-??"/>
    <x v="0"/>
    <n v="105158"/>
    <x v="3"/>
    <n v="100000"/>
    <x v="1"/>
    <n v="0"/>
    <x v="608"/>
    <m/>
    <x v="0"/>
    <x v="12"/>
    <m/>
    <s v="Direção Financeira"/>
    <x v="2"/>
    <m/>
    <x v="0"/>
    <x v="1"/>
    <x v="1"/>
    <x v="1"/>
    <x v="0"/>
    <x v="0"/>
    <x v="0"/>
    <x v="0"/>
    <x v="0"/>
    <x v="0"/>
    <x v="0"/>
    <s v="Direção Financeira"/>
    <x v="0"/>
    <x v="0"/>
    <x v="0"/>
    <x v="0"/>
    <x v="0"/>
    <x v="0"/>
    <x v="0"/>
    <x v="2"/>
    <x v="1"/>
    <x v="2"/>
    <x v="12"/>
    <x v="0"/>
    <m/>
  </r>
  <r>
    <x v="0"/>
    <n v="0"/>
    <n v="0"/>
    <n v="36100"/>
    <n v="0"/>
    <x v="5628"/>
    <x v="0"/>
    <x v="0"/>
    <x v="0"/>
    <s v="03.16.15"/>
    <x v="0"/>
    <x v="0"/>
    <x v="0"/>
    <s v="Direção Financeira"/>
    <s v="03.16.15"/>
    <s v="Direção Financeira"/>
    <s v="03.16.15"/>
    <x v="9"/>
    <x v="0"/>
    <x v="0"/>
    <x v="1"/>
    <x v="0"/>
    <x v="0"/>
    <x v="0"/>
    <x v="0"/>
    <x v="0"/>
    <s v="2025-02-??"/>
    <x v="0"/>
    <n v="36100"/>
    <x v="3"/>
    <n v="100000"/>
    <x v="1"/>
    <n v="0"/>
    <x v="608"/>
    <m/>
    <x v="0"/>
    <x v="12"/>
    <m/>
    <s v="Direção Financeira"/>
    <x v="2"/>
    <m/>
    <x v="0"/>
    <x v="1"/>
    <x v="1"/>
    <x v="1"/>
    <x v="0"/>
    <x v="0"/>
    <x v="0"/>
    <x v="0"/>
    <x v="0"/>
    <x v="0"/>
    <x v="0"/>
    <s v="Direção Financeira"/>
    <x v="0"/>
    <x v="0"/>
    <x v="0"/>
    <x v="0"/>
    <x v="0"/>
    <x v="0"/>
    <x v="0"/>
    <x v="2"/>
    <x v="1"/>
    <x v="2"/>
    <x v="12"/>
    <x v="0"/>
    <m/>
  </r>
  <r>
    <x v="0"/>
    <n v="0"/>
    <n v="0"/>
    <n v="46350"/>
    <n v="0"/>
    <x v="5628"/>
    <x v="0"/>
    <x v="0"/>
    <x v="0"/>
    <s v="03.16.15"/>
    <x v="0"/>
    <x v="0"/>
    <x v="0"/>
    <s v="Direção Financeira"/>
    <s v="03.16.15"/>
    <s v="Direção Financeira"/>
    <s v="03.16.15"/>
    <x v="9"/>
    <x v="0"/>
    <x v="0"/>
    <x v="1"/>
    <x v="0"/>
    <x v="0"/>
    <x v="0"/>
    <x v="0"/>
    <x v="4"/>
    <s v="2025-03-??"/>
    <x v="0"/>
    <n v="46350"/>
    <x v="3"/>
    <n v="100000"/>
    <x v="1"/>
    <n v="0"/>
    <x v="608"/>
    <m/>
    <x v="0"/>
    <x v="12"/>
    <m/>
    <s v="Direção Financeira"/>
    <x v="2"/>
    <m/>
    <x v="0"/>
    <x v="1"/>
    <x v="1"/>
    <x v="1"/>
    <x v="0"/>
    <x v="0"/>
    <x v="0"/>
    <x v="0"/>
    <x v="0"/>
    <x v="0"/>
    <x v="0"/>
    <s v="Direção Financeira"/>
    <x v="0"/>
    <x v="0"/>
    <x v="0"/>
    <x v="0"/>
    <x v="0"/>
    <x v="0"/>
    <x v="0"/>
    <x v="2"/>
    <x v="1"/>
    <x v="2"/>
    <x v="12"/>
    <x v="0"/>
    <m/>
  </r>
  <r>
    <x v="0"/>
    <n v="0"/>
    <n v="0"/>
    <n v="38350"/>
    <n v="0"/>
    <x v="5628"/>
    <x v="0"/>
    <x v="0"/>
    <x v="0"/>
    <s v="03.16.15"/>
    <x v="0"/>
    <x v="0"/>
    <x v="0"/>
    <s v="Direção Financeira"/>
    <s v="03.16.15"/>
    <s v="Direção Financeira"/>
    <s v="03.16.15"/>
    <x v="9"/>
    <x v="0"/>
    <x v="0"/>
    <x v="1"/>
    <x v="0"/>
    <x v="0"/>
    <x v="0"/>
    <x v="0"/>
    <x v="2"/>
    <s v="2025-04-??"/>
    <x v="1"/>
    <n v="38350"/>
    <x v="3"/>
    <n v="100000"/>
    <x v="1"/>
    <n v="0"/>
    <x v="608"/>
    <m/>
    <x v="0"/>
    <x v="12"/>
    <m/>
    <s v="Direção Financeira"/>
    <x v="2"/>
    <m/>
    <x v="0"/>
    <x v="1"/>
    <x v="1"/>
    <x v="1"/>
    <x v="0"/>
    <x v="0"/>
    <x v="0"/>
    <x v="0"/>
    <x v="0"/>
    <x v="0"/>
    <x v="0"/>
    <s v="Direção Financeira"/>
    <x v="0"/>
    <x v="0"/>
    <x v="0"/>
    <x v="0"/>
    <x v="0"/>
    <x v="0"/>
    <x v="0"/>
    <x v="2"/>
    <x v="1"/>
    <x v="2"/>
    <x v="12"/>
    <x v="0"/>
    <m/>
  </r>
  <r>
    <x v="0"/>
    <n v="0"/>
    <n v="0"/>
    <n v="46100"/>
    <n v="0"/>
    <x v="5628"/>
    <x v="0"/>
    <x v="0"/>
    <x v="0"/>
    <s v="03.16.15"/>
    <x v="0"/>
    <x v="0"/>
    <x v="0"/>
    <s v="Direção Financeira"/>
    <s v="03.16.15"/>
    <s v="Direção Financeira"/>
    <s v="03.16.15"/>
    <x v="9"/>
    <x v="0"/>
    <x v="0"/>
    <x v="1"/>
    <x v="0"/>
    <x v="0"/>
    <x v="0"/>
    <x v="0"/>
    <x v="3"/>
    <s v="2025-05-??"/>
    <x v="1"/>
    <n v="46100"/>
    <x v="3"/>
    <n v="100000"/>
    <x v="1"/>
    <n v="0"/>
    <x v="608"/>
    <m/>
    <x v="0"/>
    <x v="12"/>
    <m/>
    <s v="Direção Financeira"/>
    <x v="2"/>
    <m/>
    <x v="0"/>
    <x v="1"/>
    <x v="1"/>
    <x v="1"/>
    <x v="0"/>
    <x v="0"/>
    <x v="0"/>
    <x v="0"/>
    <x v="0"/>
    <x v="0"/>
    <x v="0"/>
    <s v="Direção Financeira"/>
    <x v="0"/>
    <x v="0"/>
    <x v="0"/>
    <x v="0"/>
    <x v="0"/>
    <x v="0"/>
    <x v="0"/>
    <x v="2"/>
    <x v="1"/>
    <x v="2"/>
    <x v="12"/>
    <x v="0"/>
    <m/>
  </r>
  <r>
    <x v="0"/>
    <n v="0"/>
    <n v="0"/>
    <n v="74049"/>
    <n v="0"/>
    <x v="5628"/>
    <x v="0"/>
    <x v="0"/>
    <x v="0"/>
    <s v="03.16.15"/>
    <x v="0"/>
    <x v="0"/>
    <x v="0"/>
    <s v="Direção Financeira"/>
    <s v="03.16.15"/>
    <s v="Direção Financeira"/>
    <s v="03.16.15"/>
    <x v="9"/>
    <x v="0"/>
    <x v="0"/>
    <x v="1"/>
    <x v="0"/>
    <x v="0"/>
    <x v="0"/>
    <x v="0"/>
    <x v="5"/>
    <s v="2025-06-??"/>
    <x v="1"/>
    <n v="74049"/>
    <x v="3"/>
    <n v="100000"/>
    <x v="1"/>
    <n v="0"/>
    <x v="608"/>
    <m/>
    <x v="0"/>
    <x v="12"/>
    <m/>
    <s v="Direção Financeira"/>
    <x v="2"/>
    <m/>
    <x v="0"/>
    <x v="1"/>
    <x v="1"/>
    <x v="1"/>
    <x v="0"/>
    <x v="0"/>
    <x v="0"/>
    <x v="0"/>
    <x v="0"/>
    <x v="0"/>
    <x v="0"/>
    <s v="Direção Financeira"/>
    <x v="0"/>
    <x v="0"/>
    <x v="0"/>
    <x v="0"/>
    <x v="0"/>
    <x v="0"/>
    <x v="0"/>
    <x v="2"/>
    <x v="1"/>
    <x v="2"/>
    <x v="12"/>
    <x v="0"/>
    <m/>
  </r>
  <r>
    <x v="0"/>
    <n v="0"/>
    <n v="0"/>
    <n v="39250"/>
    <n v="0"/>
    <x v="5628"/>
    <x v="0"/>
    <x v="0"/>
    <x v="0"/>
    <s v="03.16.15"/>
    <x v="0"/>
    <x v="0"/>
    <x v="0"/>
    <s v="Direção Financeira"/>
    <s v="03.16.15"/>
    <s v="Direção Financeira"/>
    <s v="03.16.15"/>
    <x v="9"/>
    <x v="0"/>
    <x v="0"/>
    <x v="1"/>
    <x v="0"/>
    <x v="0"/>
    <x v="0"/>
    <x v="0"/>
    <x v="6"/>
    <s v="2025-07-??"/>
    <x v="2"/>
    <n v="39250"/>
    <x v="3"/>
    <n v="100000"/>
    <x v="1"/>
    <n v="0"/>
    <x v="608"/>
    <m/>
    <x v="0"/>
    <x v="12"/>
    <m/>
    <s v="Direção Financeira"/>
    <x v="2"/>
    <m/>
    <x v="0"/>
    <x v="1"/>
    <x v="1"/>
    <x v="1"/>
    <x v="0"/>
    <x v="0"/>
    <x v="0"/>
    <x v="0"/>
    <x v="0"/>
    <x v="0"/>
    <x v="0"/>
    <s v="Direção Financeira"/>
    <x v="0"/>
    <x v="0"/>
    <x v="0"/>
    <x v="0"/>
    <x v="0"/>
    <x v="0"/>
    <x v="0"/>
    <x v="2"/>
    <x v="1"/>
    <x v="2"/>
    <x v="12"/>
    <x v="0"/>
    <m/>
  </r>
  <r>
    <x v="0"/>
    <n v="0"/>
    <n v="0"/>
    <n v="76529"/>
    <n v="0"/>
    <x v="5628"/>
    <x v="0"/>
    <x v="0"/>
    <x v="0"/>
    <s v="03.16.15"/>
    <x v="0"/>
    <x v="0"/>
    <x v="0"/>
    <s v="Direção Financeira"/>
    <s v="03.16.15"/>
    <s v="Direção Financeira"/>
    <s v="03.16.15"/>
    <x v="75"/>
    <x v="0"/>
    <x v="0"/>
    <x v="1"/>
    <x v="0"/>
    <x v="0"/>
    <x v="0"/>
    <x v="0"/>
    <x v="3"/>
    <s v="2025-05-??"/>
    <x v="1"/>
    <n v="76529"/>
    <x v="3"/>
    <n v="0"/>
    <x v="1"/>
    <n v="0"/>
    <x v="608"/>
    <m/>
    <x v="0"/>
    <x v="12"/>
    <m/>
    <s v="Direção Financeira"/>
    <x v="2"/>
    <m/>
    <x v="0"/>
    <x v="1"/>
    <x v="1"/>
    <x v="1"/>
    <x v="0"/>
    <x v="0"/>
    <x v="0"/>
    <x v="0"/>
    <x v="0"/>
    <x v="0"/>
    <x v="0"/>
    <s v="Direção Financeira"/>
    <x v="0"/>
    <x v="0"/>
    <x v="0"/>
    <x v="0"/>
    <x v="0"/>
    <x v="0"/>
    <x v="0"/>
    <x v="2"/>
    <x v="1"/>
    <x v="2"/>
    <x v="12"/>
    <x v="0"/>
    <m/>
  </r>
  <r>
    <x v="0"/>
    <n v="0"/>
    <n v="0"/>
    <n v="50666"/>
    <n v="0"/>
    <x v="5628"/>
    <x v="0"/>
    <x v="0"/>
    <x v="0"/>
    <s v="03.16.15"/>
    <x v="0"/>
    <x v="0"/>
    <x v="0"/>
    <s v="Direção Financeira"/>
    <s v="03.16.15"/>
    <s v="Direção Financeira"/>
    <s v="03.16.15"/>
    <x v="75"/>
    <x v="0"/>
    <x v="0"/>
    <x v="1"/>
    <x v="0"/>
    <x v="0"/>
    <x v="0"/>
    <x v="0"/>
    <x v="11"/>
    <s v="2025-12-??"/>
    <x v="3"/>
    <n v="50666"/>
    <x v="3"/>
    <n v="0"/>
    <x v="1"/>
    <n v="0"/>
    <x v="608"/>
    <m/>
    <x v="0"/>
    <x v="12"/>
    <m/>
    <s v="Direção Financeira"/>
    <x v="2"/>
    <m/>
    <x v="0"/>
    <x v="1"/>
    <x v="1"/>
    <x v="1"/>
    <x v="0"/>
    <x v="0"/>
    <x v="0"/>
    <x v="0"/>
    <x v="0"/>
    <x v="0"/>
    <x v="0"/>
    <s v="Direção Financeira"/>
    <x v="0"/>
    <x v="0"/>
    <x v="0"/>
    <x v="0"/>
    <x v="0"/>
    <x v="0"/>
    <x v="0"/>
    <x v="2"/>
    <x v="1"/>
    <x v="2"/>
    <x v="12"/>
    <x v="0"/>
    <m/>
  </r>
  <r>
    <x v="0"/>
    <n v="0"/>
    <n v="0"/>
    <n v="2818110"/>
    <n v="0"/>
    <x v="5628"/>
    <x v="0"/>
    <x v="0"/>
    <x v="0"/>
    <s v="03.16.15"/>
    <x v="0"/>
    <x v="0"/>
    <x v="0"/>
    <s v="Direção Financeira"/>
    <s v="03.16.15"/>
    <s v="Direção Financeira"/>
    <s v="03.16.15"/>
    <x v="69"/>
    <x v="0"/>
    <x v="0"/>
    <x v="1"/>
    <x v="0"/>
    <x v="0"/>
    <x v="0"/>
    <x v="0"/>
    <x v="0"/>
    <s v="2025-02-??"/>
    <x v="0"/>
    <n v="2818110"/>
    <x v="3"/>
    <n v="8500000"/>
    <x v="1"/>
    <n v="0"/>
    <x v="608"/>
    <m/>
    <x v="0"/>
    <x v="12"/>
    <m/>
    <s v="Direção Financeira"/>
    <x v="2"/>
    <m/>
    <x v="0"/>
    <x v="1"/>
    <x v="1"/>
    <x v="1"/>
    <x v="0"/>
    <x v="0"/>
    <x v="0"/>
    <x v="0"/>
    <x v="0"/>
    <x v="0"/>
    <x v="0"/>
    <s v="Direção Financeira"/>
    <x v="0"/>
    <x v="0"/>
    <x v="0"/>
    <x v="0"/>
    <x v="0"/>
    <x v="0"/>
    <x v="0"/>
    <x v="2"/>
    <x v="1"/>
    <x v="2"/>
    <x v="12"/>
    <x v="0"/>
    <m/>
  </r>
  <r>
    <x v="0"/>
    <n v="0"/>
    <n v="0"/>
    <n v="1935747"/>
    <n v="0"/>
    <x v="5628"/>
    <x v="0"/>
    <x v="0"/>
    <x v="0"/>
    <s v="03.16.15"/>
    <x v="0"/>
    <x v="0"/>
    <x v="0"/>
    <s v="Direção Financeira"/>
    <s v="03.16.15"/>
    <s v="Direção Financeira"/>
    <s v="03.16.15"/>
    <x v="69"/>
    <x v="0"/>
    <x v="0"/>
    <x v="1"/>
    <x v="0"/>
    <x v="0"/>
    <x v="0"/>
    <x v="0"/>
    <x v="4"/>
    <s v="2025-03-??"/>
    <x v="0"/>
    <n v="1935747"/>
    <x v="3"/>
    <n v="8500000"/>
    <x v="1"/>
    <n v="0"/>
    <x v="608"/>
    <m/>
    <x v="0"/>
    <x v="12"/>
    <m/>
    <s v="Direção Financeira"/>
    <x v="2"/>
    <m/>
    <x v="0"/>
    <x v="1"/>
    <x v="1"/>
    <x v="1"/>
    <x v="0"/>
    <x v="0"/>
    <x v="0"/>
    <x v="0"/>
    <x v="0"/>
    <x v="0"/>
    <x v="0"/>
    <s v="Direção Financeira"/>
    <x v="0"/>
    <x v="0"/>
    <x v="0"/>
    <x v="0"/>
    <x v="0"/>
    <x v="0"/>
    <x v="0"/>
    <x v="2"/>
    <x v="1"/>
    <x v="2"/>
    <x v="12"/>
    <x v="0"/>
    <m/>
  </r>
  <r>
    <x v="0"/>
    <n v="0"/>
    <n v="0"/>
    <n v="1498700"/>
    <n v="0"/>
    <x v="5628"/>
    <x v="0"/>
    <x v="0"/>
    <x v="0"/>
    <s v="03.16.15"/>
    <x v="0"/>
    <x v="0"/>
    <x v="0"/>
    <s v="Direção Financeira"/>
    <s v="03.16.15"/>
    <s v="Direção Financeira"/>
    <s v="03.16.15"/>
    <x v="69"/>
    <x v="0"/>
    <x v="0"/>
    <x v="1"/>
    <x v="0"/>
    <x v="0"/>
    <x v="0"/>
    <x v="0"/>
    <x v="2"/>
    <s v="2025-04-??"/>
    <x v="1"/>
    <n v="1498700"/>
    <x v="3"/>
    <n v="8500000"/>
    <x v="1"/>
    <n v="0"/>
    <x v="608"/>
    <m/>
    <x v="0"/>
    <x v="12"/>
    <m/>
    <s v="Direção Financeira"/>
    <x v="2"/>
    <m/>
    <x v="0"/>
    <x v="1"/>
    <x v="1"/>
    <x v="1"/>
    <x v="0"/>
    <x v="0"/>
    <x v="0"/>
    <x v="0"/>
    <x v="0"/>
    <x v="0"/>
    <x v="0"/>
    <s v="Direção Financeira"/>
    <x v="0"/>
    <x v="0"/>
    <x v="0"/>
    <x v="0"/>
    <x v="0"/>
    <x v="0"/>
    <x v="0"/>
    <x v="2"/>
    <x v="1"/>
    <x v="2"/>
    <x v="12"/>
    <x v="0"/>
    <m/>
  </r>
  <r>
    <x v="0"/>
    <n v="0"/>
    <n v="0"/>
    <n v="20757"/>
    <n v="0"/>
    <x v="5628"/>
    <x v="0"/>
    <x v="0"/>
    <x v="0"/>
    <s v="03.16.15"/>
    <x v="0"/>
    <x v="0"/>
    <x v="0"/>
    <s v="Direção Financeira"/>
    <s v="03.16.15"/>
    <s v="Direção Financeira"/>
    <s v="03.16.15"/>
    <x v="69"/>
    <x v="0"/>
    <x v="0"/>
    <x v="1"/>
    <x v="0"/>
    <x v="0"/>
    <x v="0"/>
    <x v="0"/>
    <x v="3"/>
    <s v="2025-05-??"/>
    <x v="1"/>
    <n v="20757"/>
    <x v="3"/>
    <n v="8500000"/>
    <x v="1"/>
    <n v="0"/>
    <x v="608"/>
    <m/>
    <x v="0"/>
    <x v="12"/>
    <m/>
    <s v="Direção Financeira"/>
    <x v="2"/>
    <m/>
    <x v="0"/>
    <x v="1"/>
    <x v="1"/>
    <x v="1"/>
    <x v="0"/>
    <x v="0"/>
    <x v="0"/>
    <x v="0"/>
    <x v="0"/>
    <x v="0"/>
    <x v="0"/>
    <s v="Direção Financeira"/>
    <x v="0"/>
    <x v="0"/>
    <x v="0"/>
    <x v="0"/>
    <x v="0"/>
    <x v="0"/>
    <x v="0"/>
    <x v="2"/>
    <x v="1"/>
    <x v="2"/>
    <x v="12"/>
    <x v="0"/>
    <m/>
  </r>
  <r>
    <x v="0"/>
    <n v="0"/>
    <n v="0"/>
    <n v="3019236"/>
    <n v="0"/>
    <x v="5628"/>
    <x v="0"/>
    <x v="0"/>
    <x v="0"/>
    <s v="03.16.15"/>
    <x v="0"/>
    <x v="0"/>
    <x v="0"/>
    <s v="Direção Financeira"/>
    <s v="03.16.15"/>
    <s v="Direção Financeira"/>
    <s v="03.16.15"/>
    <x v="69"/>
    <x v="0"/>
    <x v="0"/>
    <x v="1"/>
    <x v="0"/>
    <x v="0"/>
    <x v="0"/>
    <x v="0"/>
    <x v="5"/>
    <s v="2025-06-??"/>
    <x v="1"/>
    <n v="3019236"/>
    <x v="3"/>
    <n v="8500000"/>
    <x v="1"/>
    <n v="0"/>
    <x v="608"/>
    <m/>
    <x v="0"/>
    <x v="12"/>
    <m/>
    <s v="Direção Financeira"/>
    <x v="2"/>
    <m/>
    <x v="0"/>
    <x v="1"/>
    <x v="1"/>
    <x v="1"/>
    <x v="0"/>
    <x v="0"/>
    <x v="0"/>
    <x v="0"/>
    <x v="0"/>
    <x v="0"/>
    <x v="0"/>
    <s v="Direção Financeira"/>
    <x v="0"/>
    <x v="0"/>
    <x v="0"/>
    <x v="0"/>
    <x v="0"/>
    <x v="0"/>
    <x v="0"/>
    <x v="2"/>
    <x v="1"/>
    <x v="2"/>
    <x v="12"/>
    <x v="0"/>
    <m/>
  </r>
  <r>
    <x v="0"/>
    <n v="0"/>
    <n v="0"/>
    <n v="1524917"/>
    <n v="0"/>
    <x v="5628"/>
    <x v="0"/>
    <x v="0"/>
    <x v="0"/>
    <s v="03.16.15"/>
    <x v="0"/>
    <x v="0"/>
    <x v="0"/>
    <s v="Direção Financeira"/>
    <s v="03.16.15"/>
    <s v="Direção Financeira"/>
    <s v="03.16.15"/>
    <x v="69"/>
    <x v="0"/>
    <x v="0"/>
    <x v="1"/>
    <x v="0"/>
    <x v="0"/>
    <x v="0"/>
    <x v="0"/>
    <x v="6"/>
    <s v="2025-07-??"/>
    <x v="2"/>
    <n v="1524917"/>
    <x v="3"/>
    <n v="8500000"/>
    <x v="1"/>
    <n v="0"/>
    <x v="608"/>
    <m/>
    <x v="0"/>
    <x v="12"/>
    <m/>
    <s v="Direção Financeira"/>
    <x v="2"/>
    <m/>
    <x v="0"/>
    <x v="1"/>
    <x v="1"/>
    <x v="1"/>
    <x v="0"/>
    <x v="0"/>
    <x v="0"/>
    <x v="0"/>
    <x v="0"/>
    <x v="0"/>
    <x v="0"/>
    <s v="Direção Financeira"/>
    <x v="0"/>
    <x v="0"/>
    <x v="0"/>
    <x v="0"/>
    <x v="0"/>
    <x v="0"/>
    <x v="0"/>
    <x v="2"/>
    <x v="1"/>
    <x v="2"/>
    <x v="12"/>
    <x v="0"/>
    <m/>
  </r>
  <r>
    <x v="0"/>
    <n v="0"/>
    <n v="0"/>
    <n v="3145959"/>
    <n v="0"/>
    <x v="5628"/>
    <x v="0"/>
    <x v="0"/>
    <x v="0"/>
    <s v="03.16.15"/>
    <x v="0"/>
    <x v="0"/>
    <x v="0"/>
    <s v="Direção Financeira"/>
    <s v="03.16.15"/>
    <s v="Direção Financeira"/>
    <s v="03.16.15"/>
    <x v="69"/>
    <x v="0"/>
    <x v="0"/>
    <x v="1"/>
    <x v="0"/>
    <x v="0"/>
    <x v="0"/>
    <x v="0"/>
    <x v="8"/>
    <s v="2025-09-??"/>
    <x v="2"/>
    <n v="3145959"/>
    <x v="3"/>
    <n v="8500000"/>
    <x v="1"/>
    <n v="0"/>
    <x v="608"/>
    <m/>
    <x v="0"/>
    <x v="12"/>
    <m/>
    <s v="Direção Financeira"/>
    <x v="2"/>
    <m/>
    <x v="0"/>
    <x v="1"/>
    <x v="1"/>
    <x v="1"/>
    <x v="0"/>
    <x v="0"/>
    <x v="0"/>
    <x v="0"/>
    <x v="0"/>
    <x v="0"/>
    <x v="0"/>
    <s v="Direção Financeira"/>
    <x v="0"/>
    <x v="0"/>
    <x v="0"/>
    <x v="0"/>
    <x v="0"/>
    <x v="0"/>
    <x v="0"/>
    <x v="2"/>
    <x v="1"/>
    <x v="2"/>
    <x v="12"/>
    <x v="0"/>
    <m/>
  </r>
  <r>
    <x v="0"/>
    <n v="0"/>
    <n v="0"/>
    <n v="1525846"/>
    <n v="0"/>
    <x v="5628"/>
    <x v="0"/>
    <x v="0"/>
    <x v="0"/>
    <s v="03.16.15"/>
    <x v="0"/>
    <x v="0"/>
    <x v="0"/>
    <s v="Direção Financeira"/>
    <s v="03.16.15"/>
    <s v="Direção Financeira"/>
    <s v="03.16.15"/>
    <x v="69"/>
    <x v="0"/>
    <x v="0"/>
    <x v="1"/>
    <x v="0"/>
    <x v="0"/>
    <x v="0"/>
    <x v="0"/>
    <x v="9"/>
    <s v="2025-10-??"/>
    <x v="3"/>
    <n v="1525846"/>
    <x v="3"/>
    <n v="8500000"/>
    <x v="1"/>
    <n v="0"/>
    <x v="608"/>
    <m/>
    <x v="0"/>
    <x v="12"/>
    <m/>
    <s v="Direção Financeira"/>
    <x v="2"/>
    <m/>
    <x v="0"/>
    <x v="1"/>
    <x v="1"/>
    <x v="1"/>
    <x v="0"/>
    <x v="0"/>
    <x v="0"/>
    <x v="0"/>
    <x v="0"/>
    <x v="0"/>
    <x v="0"/>
    <s v="Direção Financeira"/>
    <x v="0"/>
    <x v="0"/>
    <x v="0"/>
    <x v="0"/>
    <x v="0"/>
    <x v="0"/>
    <x v="0"/>
    <x v="2"/>
    <x v="1"/>
    <x v="2"/>
    <x v="12"/>
    <x v="0"/>
    <m/>
  </r>
  <r>
    <x v="0"/>
    <n v="0"/>
    <n v="0"/>
    <n v="1640472"/>
    <n v="0"/>
    <x v="5628"/>
    <x v="0"/>
    <x v="0"/>
    <x v="0"/>
    <s v="03.16.15"/>
    <x v="0"/>
    <x v="0"/>
    <x v="0"/>
    <s v="Direção Financeira"/>
    <s v="03.16.15"/>
    <s v="Direção Financeira"/>
    <s v="03.16.15"/>
    <x v="69"/>
    <x v="0"/>
    <x v="0"/>
    <x v="1"/>
    <x v="0"/>
    <x v="0"/>
    <x v="0"/>
    <x v="0"/>
    <x v="10"/>
    <s v="2025-11-??"/>
    <x v="3"/>
    <n v="1640472"/>
    <x v="3"/>
    <n v="8500000"/>
    <x v="1"/>
    <n v="0"/>
    <x v="608"/>
    <m/>
    <x v="0"/>
    <x v="12"/>
    <m/>
    <s v="Direção Financeira"/>
    <x v="2"/>
    <m/>
    <x v="0"/>
    <x v="1"/>
    <x v="1"/>
    <x v="1"/>
    <x v="0"/>
    <x v="0"/>
    <x v="0"/>
    <x v="0"/>
    <x v="0"/>
    <x v="0"/>
    <x v="0"/>
    <s v="Direção Financeira"/>
    <x v="0"/>
    <x v="0"/>
    <x v="0"/>
    <x v="0"/>
    <x v="0"/>
    <x v="0"/>
    <x v="0"/>
    <x v="2"/>
    <x v="1"/>
    <x v="2"/>
    <x v="12"/>
    <x v="0"/>
    <m/>
  </r>
  <r>
    <x v="0"/>
    <n v="0"/>
    <n v="0"/>
    <n v="1390805"/>
    <n v="0"/>
    <x v="5628"/>
    <x v="0"/>
    <x v="0"/>
    <x v="0"/>
    <s v="03.16.15"/>
    <x v="0"/>
    <x v="0"/>
    <x v="0"/>
    <s v="Direção Financeira"/>
    <s v="03.16.15"/>
    <s v="Direção Financeira"/>
    <s v="03.16.15"/>
    <x v="69"/>
    <x v="0"/>
    <x v="0"/>
    <x v="1"/>
    <x v="0"/>
    <x v="0"/>
    <x v="0"/>
    <x v="0"/>
    <x v="11"/>
    <s v="2025-12-??"/>
    <x v="3"/>
    <n v="1390805"/>
    <x v="3"/>
    <n v="8500000"/>
    <x v="1"/>
    <n v="0"/>
    <x v="608"/>
    <m/>
    <x v="0"/>
    <x v="12"/>
    <m/>
    <s v="Direção Financeira"/>
    <x v="2"/>
    <m/>
    <x v="0"/>
    <x v="1"/>
    <x v="1"/>
    <x v="1"/>
    <x v="0"/>
    <x v="0"/>
    <x v="0"/>
    <x v="0"/>
    <x v="0"/>
    <x v="0"/>
    <x v="0"/>
    <s v="Direção Financeira"/>
    <x v="0"/>
    <x v="0"/>
    <x v="0"/>
    <x v="0"/>
    <x v="0"/>
    <x v="0"/>
    <x v="0"/>
    <x v="2"/>
    <x v="1"/>
    <x v="2"/>
    <x v="12"/>
    <x v="0"/>
    <m/>
  </r>
  <r>
    <x v="0"/>
    <n v="0"/>
    <n v="0"/>
    <n v="665"/>
    <n v="0"/>
    <x v="5628"/>
    <x v="0"/>
    <x v="0"/>
    <x v="0"/>
    <s v="03.16.15"/>
    <x v="0"/>
    <x v="0"/>
    <x v="0"/>
    <s v="Direção Financeira"/>
    <s v="03.16.15"/>
    <s v="Direção Financeira"/>
    <s v="03.16.15"/>
    <x v="19"/>
    <x v="0"/>
    <x v="2"/>
    <x v="7"/>
    <x v="0"/>
    <x v="0"/>
    <x v="0"/>
    <x v="0"/>
    <x v="1"/>
    <s v="2025-01-??"/>
    <x v="0"/>
    <n v="665"/>
    <x v="3"/>
    <n v="400000"/>
    <x v="1"/>
    <n v="0"/>
    <x v="608"/>
    <m/>
    <x v="0"/>
    <x v="12"/>
    <m/>
    <s v="Direção Financeira"/>
    <x v="2"/>
    <m/>
    <x v="0"/>
    <x v="1"/>
    <x v="1"/>
    <x v="1"/>
    <x v="0"/>
    <x v="0"/>
    <x v="0"/>
    <x v="0"/>
    <x v="0"/>
    <x v="0"/>
    <x v="0"/>
    <s v="Direção Financeira"/>
    <x v="0"/>
    <x v="0"/>
    <x v="0"/>
    <x v="0"/>
    <x v="0"/>
    <x v="0"/>
    <x v="0"/>
    <x v="2"/>
    <x v="1"/>
    <x v="2"/>
    <x v="12"/>
    <x v="0"/>
    <m/>
  </r>
  <r>
    <x v="0"/>
    <n v="0"/>
    <n v="0"/>
    <n v="10669"/>
    <n v="0"/>
    <x v="5628"/>
    <x v="0"/>
    <x v="0"/>
    <x v="0"/>
    <s v="03.16.15"/>
    <x v="0"/>
    <x v="0"/>
    <x v="0"/>
    <s v="Direção Financeira"/>
    <s v="03.16.15"/>
    <s v="Direção Financeira"/>
    <s v="03.16.15"/>
    <x v="19"/>
    <x v="0"/>
    <x v="2"/>
    <x v="7"/>
    <x v="0"/>
    <x v="0"/>
    <x v="0"/>
    <x v="0"/>
    <x v="0"/>
    <s v="2025-02-??"/>
    <x v="0"/>
    <n v="10669"/>
    <x v="3"/>
    <n v="400000"/>
    <x v="1"/>
    <n v="0"/>
    <x v="608"/>
    <m/>
    <x v="0"/>
    <x v="12"/>
    <m/>
    <s v="Direção Financeira"/>
    <x v="2"/>
    <m/>
    <x v="0"/>
    <x v="1"/>
    <x v="1"/>
    <x v="1"/>
    <x v="0"/>
    <x v="0"/>
    <x v="0"/>
    <x v="0"/>
    <x v="0"/>
    <x v="0"/>
    <x v="0"/>
    <s v="Direção Financeira"/>
    <x v="0"/>
    <x v="0"/>
    <x v="0"/>
    <x v="0"/>
    <x v="0"/>
    <x v="0"/>
    <x v="0"/>
    <x v="2"/>
    <x v="1"/>
    <x v="2"/>
    <x v="12"/>
    <x v="0"/>
    <m/>
  </r>
  <r>
    <x v="0"/>
    <n v="0"/>
    <n v="0"/>
    <n v="800"/>
    <n v="0"/>
    <x v="5628"/>
    <x v="0"/>
    <x v="0"/>
    <x v="0"/>
    <s v="03.16.15"/>
    <x v="0"/>
    <x v="0"/>
    <x v="0"/>
    <s v="Direção Financeira"/>
    <s v="03.16.15"/>
    <s v="Direção Financeira"/>
    <s v="03.16.15"/>
    <x v="19"/>
    <x v="0"/>
    <x v="2"/>
    <x v="7"/>
    <x v="0"/>
    <x v="0"/>
    <x v="0"/>
    <x v="0"/>
    <x v="4"/>
    <s v="2025-03-??"/>
    <x v="0"/>
    <n v="800"/>
    <x v="3"/>
    <n v="400000"/>
    <x v="1"/>
    <n v="0"/>
    <x v="608"/>
    <m/>
    <x v="0"/>
    <x v="12"/>
    <m/>
    <s v="Direção Financeira"/>
    <x v="2"/>
    <m/>
    <x v="0"/>
    <x v="1"/>
    <x v="1"/>
    <x v="1"/>
    <x v="0"/>
    <x v="0"/>
    <x v="0"/>
    <x v="0"/>
    <x v="0"/>
    <x v="0"/>
    <x v="0"/>
    <s v="Direção Financeira"/>
    <x v="0"/>
    <x v="0"/>
    <x v="0"/>
    <x v="0"/>
    <x v="0"/>
    <x v="0"/>
    <x v="0"/>
    <x v="2"/>
    <x v="1"/>
    <x v="2"/>
    <x v="12"/>
    <x v="0"/>
    <m/>
  </r>
  <r>
    <x v="0"/>
    <n v="0"/>
    <n v="0"/>
    <n v="3000"/>
    <n v="0"/>
    <x v="5628"/>
    <x v="0"/>
    <x v="0"/>
    <x v="0"/>
    <s v="03.16.15"/>
    <x v="0"/>
    <x v="0"/>
    <x v="0"/>
    <s v="Direção Financeira"/>
    <s v="03.16.15"/>
    <s v="Direção Financeira"/>
    <s v="03.16.15"/>
    <x v="19"/>
    <x v="0"/>
    <x v="2"/>
    <x v="7"/>
    <x v="0"/>
    <x v="0"/>
    <x v="0"/>
    <x v="0"/>
    <x v="3"/>
    <s v="2025-05-??"/>
    <x v="1"/>
    <n v="3000"/>
    <x v="3"/>
    <n v="400000"/>
    <x v="1"/>
    <n v="0"/>
    <x v="608"/>
    <m/>
    <x v="0"/>
    <x v="12"/>
    <m/>
    <s v="Direção Financeira"/>
    <x v="2"/>
    <m/>
    <x v="0"/>
    <x v="1"/>
    <x v="1"/>
    <x v="1"/>
    <x v="0"/>
    <x v="0"/>
    <x v="0"/>
    <x v="0"/>
    <x v="0"/>
    <x v="0"/>
    <x v="0"/>
    <s v="Direção Financeira"/>
    <x v="0"/>
    <x v="0"/>
    <x v="0"/>
    <x v="0"/>
    <x v="0"/>
    <x v="0"/>
    <x v="0"/>
    <x v="2"/>
    <x v="1"/>
    <x v="2"/>
    <x v="12"/>
    <x v="0"/>
    <m/>
  </r>
  <r>
    <x v="0"/>
    <n v="0"/>
    <n v="0"/>
    <n v="6136"/>
    <n v="0"/>
    <x v="5628"/>
    <x v="0"/>
    <x v="0"/>
    <x v="0"/>
    <s v="03.16.15"/>
    <x v="0"/>
    <x v="0"/>
    <x v="0"/>
    <s v="Direção Financeira"/>
    <s v="03.16.15"/>
    <s v="Direção Financeira"/>
    <s v="03.16.15"/>
    <x v="19"/>
    <x v="0"/>
    <x v="2"/>
    <x v="7"/>
    <x v="0"/>
    <x v="0"/>
    <x v="0"/>
    <x v="0"/>
    <x v="5"/>
    <s v="2025-06-??"/>
    <x v="1"/>
    <n v="6136"/>
    <x v="3"/>
    <n v="400000"/>
    <x v="1"/>
    <n v="0"/>
    <x v="608"/>
    <m/>
    <x v="0"/>
    <x v="12"/>
    <m/>
    <s v="Direção Financeira"/>
    <x v="2"/>
    <m/>
    <x v="0"/>
    <x v="1"/>
    <x v="1"/>
    <x v="1"/>
    <x v="0"/>
    <x v="0"/>
    <x v="0"/>
    <x v="0"/>
    <x v="0"/>
    <x v="0"/>
    <x v="0"/>
    <s v="Direção Financeira"/>
    <x v="0"/>
    <x v="0"/>
    <x v="0"/>
    <x v="0"/>
    <x v="0"/>
    <x v="0"/>
    <x v="0"/>
    <x v="2"/>
    <x v="1"/>
    <x v="2"/>
    <x v="12"/>
    <x v="0"/>
    <m/>
  </r>
  <r>
    <x v="0"/>
    <n v="0"/>
    <n v="0"/>
    <n v="10600"/>
    <n v="0"/>
    <x v="5628"/>
    <x v="0"/>
    <x v="0"/>
    <x v="0"/>
    <s v="03.16.15"/>
    <x v="0"/>
    <x v="0"/>
    <x v="0"/>
    <s v="Direção Financeira"/>
    <s v="03.16.15"/>
    <s v="Direção Financeira"/>
    <s v="03.16.15"/>
    <x v="19"/>
    <x v="0"/>
    <x v="2"/>
    <x v="7"/>
    <x v="0"/>
    <x v="0"/>
    <x v="0"/>
    <x v="0"/>
    <x v="6"/>
    <s v="2025-07-??"/>
    <x v="2"/>
    <n v="10600"/>
    <x v="3"/>
    <n v="400000"/>
    <x v="1"/>
    <n v="0"/>
    <x v="608"/>
    <m/>
    <x v="0"/>
    <x v="12"/>
    <m/>
    <s v="Direção Financeira"/>
    <x v="2"/>
    <m/>
    <x v="0"/>
    <x v="1"/>
    <x v="1"/>
    <x v="1"/>
    <x v="0"/>
    <x v="0"/>
    <x v="0"/>
    <x v="0"/>
    <x v="0"/>
    <x v="0"/>
    <x v="0"/>
    <s v="Direção Financeira"/>
    <x v="0"/>
    <x v="0"/>
    <x v="0"/>
    <x v="0"/>
    <x v="0"/>
    <x v="0"/>
    <x v="0"/>
    <x v="2"/>
    <x v="1"/>
    <x v="2"/>
    <x v="12"/>
    <x v="0"/>
    <m/>
  </r>
  <r>
    <x v="0"/>
    <n v="0"/>
    <n v="0"/>
    <n v="3120"/>
    <n v="0"/>
    <x v="5628"/>
    <x v="0"/>
    <x v="0"/>
    <x v="0"/>
    <s v="03.16.15"/>
    <x v="0"/>
    <x v="0"/>
    <x v="0"/>
    <s v="Direção Financeira"/>
    <s v="03.16.15"/>
    <s v="Direção Financeira"/>
    <s v="03.16.15"/>
    <x v="19"/>
    <x v="0"/>
    <x v="2"/>
    <x v="7"/>
    <x v="0"/>
    <x v="0"/>
    <x v="0"/>
    <x v="0"/>
    <x v="7"/>
    <s v="2025-08-??"/>
    <x v="2"/>
    <n v="3120"/>
    <x v="3"/>
    <n v="400000"/>
    <x v="1"/>
    <n v="0"/>
    <x v="608"/>
    <m/>
    <x v="0"/>
    <x v="12"/>
    <m/>
    <s v="Direção Financeira"/>
    <x v="2"/>
    <m/>
    <x v="0"/>
    <x v="1"/>
    <x v="1"/>
    <x v="1"/>
    <x v="0"/>
    <x v="0"/>
    <x v="0"/>
    <x v="0"/>
    <x v="0"/>
    <x v="0"/>
    <x v="0"/>
    <s v="Direção Financeira"/>
    <x v="0"/>
    <x v="0"/>
    <x v="0"/>
    <x v="0"/>
    <x v="0"/>
    <x v="0"/>
    <x v="0"/>
    <x v="2"/>
    <x v="1"/>
    <x v="2"/>
    <x v="12"/>
    <x v="0"/>
    <m/>
  </r>
  <r>
    <x v="0"/>
    <n v="0"/>
    <n v="0"/>
    <n v="244530"/>
    <n v="0"/>
    <x v="5628"/>
    <x v="0"/>
    <x v="0"/>
    <x v="0"/>
    <s v="03.16.15"/>
    <x v="0"/>
    <x v="0"/>
    <x v="0"/>
    <s v="Direção Financeira"/>
    <s v="03.16.15"/>
    <s v="Direção Financeira"/>
    <s v="03.16.15"/>
    <x v="19"/>
    <x v="0"/>
    <x v="2"/>
    <x v="7"/>
    <x v="0"/>
    <x v="0"/>
    <x v="0"/>
    <x v="0"/>
    <x v="8"/>
    <s v="2025-09-??"/>
    <x v="2"/>
    <n v="244530"/>
    <x v="3"/>
    <n v="400000"/>
    <x v="1"/>
    <n v="0"/>
    <x v="608"/>
    <m/>
    <x v="0"/>
    <x v="12"/>
    <m/>
    <s v="Direção Financeira"/>
    <x v="2"/>
    <m/>
    <x v="0"/>
    <x v="1"/>
    <x v="1"/>
    <x v="1"/>
    <x v="0"/>
    <x v="0"/>
    <x v="0"/>
    <x v="0"/>
    <x v="0"/>
    <x v="0"/>
    <x v="0"/>
    <s v="Direção Financeira"/>
    <x v="0"/>
    <x v="0"/>
    <x v="0"/>
    <x v="0"/>
    <x v="0"/>
    <x v="0"/>
    <x v="0"/>
    <x v="2"/>
    <x v="1"/>
    <x v="2"/>
    <x v="12"/>
    <x v="0"/>
    <m/>
  </r>
  <r>
    <x v="0"/>
    <n v="0"/>
    <n v="0"/>
    <n v="65479"/>
    <n v="0"/>
    <x v="5628"/>
    <x v="0"/>
    <x v="0"/>
    <x v="0"/>
    <s v="03.16.15"/>
    <x v="0"/>
    <x v="0"/>
    <x v="0"/>
    <s v="Direção Financeira"/>
    <s v="03.16.15"/>
    <s v="Direção Financeira"/>
    <s v="03.16.15"/>
    <x v="19"/>
    <x v="0"/>
    <x v="2"/>
    <x v="7"/>
    <x v="0"/>
    <x v="0"/>
    <x v="0"/>
    <x v="0"/>
    <x v="9"/>
    <s v="2025-10-??"/>
    <x v="3"/>
    <n v="65479"/>
    <x v="3"/>
    <n v="400000"/>
    <x v="1"/>
    <n v="0"/>
    <x v="608"/>
    <m/>
    <x v="0"/>
    <x v="12"/>
    <m/>
    <s v="Direção Financeira"/>
    <x v="2"/>
    <m/>
    <x v="0"/>
    <x v="1"/>
    <x v="1"/>
    <x v="1"/>
    <x v="0"/>
    <x v="0"/>
    <x v="0"/>
    <x v="0"/>
    <x v="0"/>
    <x v="0"/>
    <x v="0"/>
    <s v="Direção Financeira"/>
    <x v="0"/>
    <x v="0"/>
    <x v="0"/>
    <x v="0"/>
    <x v="0"/>
    <x v="0"/>
    <x v="0"/>
    <x v="2"/>
    <x v="1"/>
    <x v="2"/>
    <x v="12"/>
    <x v="0"/>
    <m/>
  </r>
  <r>
    <x v="0"/>
    <n v="0"/>
    <n v="0"/>
    <n v="1000"/>
    <n v="0"/>
    <x v="5628"/>
    <x v="0"/>
    <x v="0"/>
    <x v="0"/>
    <s v="03.16.15"/>
    <x v="0"/>
    <x v="0"/>
    <x v="0"/>
    <s v="Direção Financeira"/>
    <s v="03.16.15"/>
    <s v="Direção Financeira"/>
    <s v="03.16.15"/>
    <x v="19"/>
    <x v="0"/>
    <x v="2"/>
    <x v="7"/>
    <x v="0"/>
    <x v="0"/>
    <x v="0"/>
    <x v="0"/>
    <x v="10"/>
    <s v="2025-11-??"/>
    <x v="3"/>
    <n v="1000"/>
    <x v="3"/>
    <n v="400000"/>
    <x v="1"/>
    <n v="0"/>
    <x v="608"/>
    <m/>
    <x v="0"/>
    <x v="12"/>
    <m/>
    <s v="Direção Financeira"/>
    <x v="2"/>
    <m/>
    <x v="0"/>
    <x v="1"/>
    <x v="1"/>
    <x v="1"/>
    <x v="0"/>
    <x v="0"/>
    <x v="0"/>
    <x v="0"/>
    <x v="0"/>
    <x v="0"/>
    <x v="0"/>
    <s v="Direção Financeira"/>
    <x v="0"/>
    <x v="0"/>
    <x v="0"/>
    <x v="0"/>
    <x v="0"/>
    <x v="0"/>
    <x v="0"/>
    <x v="2"/>
    <x v="1"/>
    <x v="2"/>
    <x v="12"/>
    <x v="0"/>
    <m/>
  </r>
  <r>
    <x v="0"/>
    <n v="0"/>
    <n v="0"/>
    <n v="173295"/>
    <n v="0"/>
    <x v="5628"/>
    <x v="0"/>
    <x v="0"/>
    <x v="0"/>
    <s v="03.16.15"/>
    <x v="0"/>
    <x v="0"/>
    <x v="0"/>
    <s v="Direção Financeira"/>
    <s v="03.16.15"/>
    <s v="Direção Financeira"/>
    <s v="03.16.15"/>
    <x v="19"/>
    <x v="0"/>
    <x v="2"/>
    <x v="7"/>
    <x v="0"/>
    <x v="0"/>
    <x v="0"/>
    <x v="0"/>
    <x v="11"/>
    <s v="2025-12-??"/>
    <x v="3"/>
    <n v="173295"/>
    <x v="3"/>
    <n v="400000"/>
    <x v="1"/>
    <n v="0"/>
    <x v="608"/>
    <m/>
    <x v="0"/>
    <x v="12"/>
    <m/>
    <s v="Direção Financeira"/>
    <x v="2"/>
    <m/>
    <x v="0"/>
    <x v="1"/>
    <x v="1"/>
    <x v="1"/>
    <x v="0"/>
    <x v="0"/>
    <x v="0"/>
    <x v="0"/>
    <x v="0"/>
    <x v="0"/>
    <x v="0"/>
    <s v="Direção Financeira"/>
    <x v="0"/>
    <x v="0"/>
    <x v="0"/>
    <x v="0"/>
    <x v="0"/>
    <x v="0"/>
    <x v="0"/>
    <x v="2"/>
    <x v="1"/>
    <x v="2"/>
    <x v="12"/>
    <x v="0"/>
    <m/>
  </r>
  <r>
    <x v="0"/>
    <n v="0"/>
    <n v="0"/>
    <n v="121600"/>
    <n v="0"/>
    <x v="5628"/>
    <x v="0"/>
    <x v="1"/>
    <x v="0"/>
    <s v="03.03.10"/>
    <x v="15"/>
    <x v="0"/>
    <x v="5"/>
    <s v="Receitas Da Câmara"/>
    <s v="03.03.10"/>
    <s v="Receitas Da Câmara"/>
    <s v="03.03.10"/>
    <x v="22"/>
    <x v="0"/>
    <x v="0"/>
    <x v="8"/>
    <x v="0"/>
    <x v="0"/>
    <x v="2"/>
    <x v="0"/>
    <x v="1"/>
    <s v="2025-01-??"/>
    <x v="0"/>
    <n v="121600"/>
    <x v="3"/>
    <n v="0"/>
    <x v="1"/>
    <n v="0"/>
    <x v="608"/>
    <m/>
    <x v="0"/>
    <x v="12"/>
    <m/>
    <s v="Receitas Da Câmara"/>
    <x v="2"/>
    <s v="RDC"/>
    <x v="0"/>
    <x v="1"/>
    <x v="1"/>
    <x v="1"/>
    <x v="0"/>
    <x v="0"/>
    <x v="0"/>
    <x v="0"/>
    <x v="0"/>
    <x v="0"/>
    <x v="0"/>
    <s v="Receitas Da Câmara"/>
    <x v="0"/>
    <x v="0"/>
    <x v="0"/>
    <x v="0"/>
    <x v="0"/>
    <x v="0"/>
    <x v="0"/>
    <x v="2"/>
    <x v="1"/>
    <x v="2"/>
    <x v="12"/>
    <x v="0"/>
    <m/>
  </r>
  <r>
    <x v="0"/>
    <n v="0"/>
    <n v="0"/>
    <n v="165100"/>
    <n v="0"/>
    <x v="5628"/>
    <x v="0"/>
    <x v="1"/>
    <x v="0"/>
    <s v="03.03.10"/>
    <x v="15"/>
    <x v="0"/>
    <x v="5"/>
    <s v="Receitas Da Câmara"/>
    <s v="03.03.10"/>
    <s v="Receitas Da Câmara"/>
    <s v="03.03.10"/>
    <x v="22"/>
    <x v="0"/>
    <x v="0"/>
    <x v="8"/>
    <x v="0"/>
    <x v="0"/>
    <x v="2"/>
    <x v="0"/>
    <x v="0"/>
    <s v="2025-02-??"/>
    <x v="0"/>
    <n v="165100"/>
    <x v="3"/>
    <n v="0"/>
    <x v="1"/>
    <n v="0"/>
    <x v="608"/>
    <m/>
    <x v="0"/>
    <x v="12"/>
    <m/>
    <s v="Receitas Da Câmara"/>
    <x v="2"/>
    <s v="RDC"/>
    <x v="0"/>
    <x v="1"/>
    <x v="1"/>
    <x v="1"/>
    <x v="0"/>
    <x v="0"/>
    <x v="0"/>
    <x v="0"/>
    <x v="0"/>
    <x v="0"/>
    <x v="0"/>
    <s v="Receitas Da Câmara"/>
    <x v="0"/>
    <x v="0"/>
    <x v="0"/>
    <x v="0"/>
    <x v="0"/>
    <x v="0"/>
    <x v="0"/>
    <x v="2"/>
    <x v="1"/>
    <x v="2"/>
    <x v="12"/>
    <x v="0"/>
    <m/>
  </r>
  <r>
    <x v="0"/>
    <n v="0"/>
    <n v="0"/>
    <n v="139700"/>
    <n v="0"/>
    <x v="5628"/>
    <x v="0"/>
    <x v="1"/>
    <x v="0"/>
    <s v="03.03.10"/>
    <x v="15"/>
    <x v="0"/>
    <x v="5"/>
    <s v="Receitas Da Câmara"/>
    <s v="03.03.10"/>
    <s v="Receitas Da Câmara"/>
    <s v="03.03.10"/>
    <x v="22"/>
    <x v="0"/>
    <x v="0"/>
    <x v="8"/>
    <x v="0"/>
    <x v="0"/>
    <x v="2"/>
    <x v="0"/>
    <x v="4"/>
    <s v="2025-03-??"/>
    <x v="0"/>
    <n v="139700"/>
    <x v="3"/>
    <n v="0"/>
    <x v="1"/>
    <n v="0"/>
    <x v="608"/>
    <m/>
    <x v="0"/>
    <x v="12"/>
    <m/>
    <s v="Receitas Da Câmara"/>
    <x v="2"/>
    <s v="RDC"/>
    <x v="0"/>
    <x v="1"/>
    <x v="1"/>
    <x v="1"/>
    <x v="0"/>
    <x v="0"/>
    <x v="0"/>
    <x v="0"/>
    <x v="0"/>
    <x v="0"/>
    <x v="0"/>
    <s v="Receitas Da Câmara"/>
    <x v="0"/>
    <x v="0"/>
    <x v="0"/>
    <x v="0"/>
    <x v="0"/>
    <x v="0"/>
    <x v="0"/>
    <x v="2"/>
    <x v="1"/>
    <x v="2"/>
    <x v="12"/>
    <x v="0"/>
    <m/>
  </r>
  <r>
    <x v="0"/>
    <n v="0"/>
    <n v="0"/>
    <n v="350700"/>
    <n v="0"/>
    <x v="5628"/>
    <x v="0"/>
    <x v="1"/>
    <x v="0"/>
    <s v="03.03.10"/>
    <x v="15"/>
    <x v="0"/>
    <x v="5"/>
    <s v="Receitas Da Câmara"/>
    <s v="03.03.10"/>
    <s v="Receitas Da Câmara"/>
    <s v="03.03.10"/>
    <x v="22"/>
    <x v="0"/>
    <x v="0"/>
    <x v="8"/>
    <x v="0"/>
    <x v="0"/>
    <x v="2"/>
    <x v="0"/>
    <x v="2"/>
    <s v="2025-04-??"/>
    <x v="1"/>
    <n v="350700"/>
    <x v="3"/>
    <n v="0"/>
    <x v="1"/>
    <n v="0"/>
    <x v="608"/>
    <m/>
    <x v="0"/>
    <x v="12"/>
    <m/>
    <s v="Receitas Da Câmara"/>
    <x v="2"/>
    <s v="RDC"/>
    <x v="0"/>
    <x v="1"/>
    <x v="1"/>
    <x v="1"/>
    <x v="0"/>
    <x v="0"/>
    <x v="0"/>
    <x v="0"/>
    <x v="0"/>
    <x v="0"/>
    <x v="0"/>
    <s v="Receitas Da Câmara"/>
    <x v="0"/>
    <x v="0"/>
    <x v="0"/>
    <x v="0"/>
    <x v="0"/>
    <x v="0"/>
    <x v="0"/>
    <x v="2"/>
    <x v="1"/>
    <x v="2"/>
    <x v="12"/>
    <x v="0"/>
    <m/>
  </r>
  <r>
    <x v="0"/>
    <n v="0"/>
    <n v="0"/>
    <n v="183700"/>
    <n v="0"/>
    <x v="5628"/>
    <x v="0"/>
    <x v="1"/>
    <x v="0"/>
    <s v="03.03.10"/>
    <x v="15"/>
    <x v="0"/>
    <x v="5"/>
    <s v="Receitas Da Câmara"/>
    <s v="03.03.10"/>
    <s v="Receitas Da Câmara"/>
    <s v="03.03.10"/>
    <x v="22"/>
    <x v="0"/>
    <x v="0"/>
    <x v="8"/>
    <x v="0"/>
    <x v="0"/>
    <x v="2"/>
    <x v="0"/>
    <x v="3"/>
    <s v="2025-05-??"/>
    <x v="1"/>
    <n v="183700"/>
    <x v="3"/>
    <n v="0"/>
    <x v="1"/>
    <n v="0"/>
    <x v="608"/>
    <m/>
    <x v="0"/>
    <x v="12"/>
    <m/>
    <s v="Receitas Da Câmara"/>
    <x v="2"/>
    <s v="RDC"/>
    <x v="0"/>
    <x v="1"/>
    <x v="1"/>
    <x v="1"/>
    <x v="0"/>
    <x v="0"/>
    <x v="0"/>
    <x v="0"/>
    <x v="0"/>
    <x v="0"/>
    <x v="0"/>
    <s v="Receitas Da Câmara"/>
    <x v="0"/>
    <x v="0"/>
    <x v="0"/>
    <x v="0"/>
    <x v="0"/>
    <x v="0"/>
    <x v="0"/>
    <x v="2"/>
    <x v="1"/>
    <x v="2"/>
    <x v="12"/>
    <x v="0"/>
    <m/>
  </r>
  <r>
    <x v="0"/>
    <n v="0"/>
    <n v="0"/>
    <n v="122800"/>
    <n v="0"/>
    <x v="5628"/>
    <x v="0"/>
    <x v="1"/>
    <x v="0"/>
    <s v="03.03.10"/>
    <x v="15"/>
    <x v="0"/>
    <x v="5"/>
    <s v="Receitas Da Câmara"/>
    <s v="03.03.10"/>
    <s v="Receitas Da Câmara"/>
    <s v="03.03.10"/>
    <x v="22"/>
    <x v="0"/>
    <x v="0"/>
    <x v="8"/>
    <x v="0"/>
    <x v="0"/>
    <x v="2"/>
    <x v="0"/>
    <x v="5"/>
    <s v="2025-06-??"/>
    <x v="1"/>
    <n v="122800"/>
    <x v="3"/>
    <n v="0"/>
    <x v="1"/>
    <n v="0"/>
    <x v="608"/>
    <m/>
    <x v="0"/>
    <x v="12"/>
    <m/>
    <s v="Receitas Da Câmara"/>
    <x v="2"/>
    <s v="RDC"/>
    <x v="0"/>
    <x v="1"/>
    <x v="1"/>
    <x v="1"/>
    <x v="0"/>
    <x v="0"/>
    <x v="0"/>
    <x v="0"/>
    <x v="0"/>
    <x v="0"/>
    <x v="0"/>
    <s v="Receitas Da Câmara"/>
    <x v="0"/>
    <x v="0"/>
    <x v="0"/>
    <x v="0"/>
    <x v="0"/>
    <x v="0"/>
    <x v="0"/>
    <x v="2"/>
    <x v="1"/>
    <x v="2"/>
    <x v="12"/>
    <x v="0"/>
    <m/>
  </r>
  <r>
    <x v="0"/>
    <n v="0"/>
    <n v="0"/>
    <n v="215500"/>
    <n v="0"/>
    <x v="5628"/>
    <x v="0"/>
    <x v="1"/>
    <x v="0"/>
    <s v="03.03.10"/>
    <x v="15"/>
    <x v="0"/>
    <x v="5"/>
    <s v="Receitas Da Câmara"/>
    <s v="03.03.10"/>
    <s v="Receitas Da Câmara"/>
    <s v="03.03.10"/>
    <x v="22"/>
    <x v="0"/>
    <x v="0"/>
    <x v="8"/>
    <x v="0"/>
    <x v="0"/>
    <x v="2"/>
    <x v="0"/>
    <x v="6"/>
    <s v="2025-07-??"/>
    <x v="2"/>
    <n v="215500"/>
    <x v="3"/>
    <n v="0"/>
    <x v="1"/>
    <n v="0"/>
    <x v="608"/>
    <m/>
    <x v="0"/>
    <x v="12"/>
    <m/>
    <s v="Receitas Da Câmara"/>
    <x v="2"/>
    <s v="RDC"/>
    <x v="0"/>
    <x v="1"/>
    <x v="1"/>
    <x v="1"/>
    <x v="0"/>
    <x v="0"/>
    <x v="0"/>
    <x v="0"/>
    <x v="0"/>
    <x v="0"/>
    <x v="0"/>
    <s v="Receitas Da Câmara"/>
    <x v="0"/>
    <x v="0"/>
    <x v="0"/>
    <x v="0"/>
    <x v="0"/>
    <x v="0"/>
    <x v="0"/>
    <x v="2"/>
    <x v="1"/>
    <x v="2"/>
    <x v="12"/>
    <x v="0"/>
    <m/>
  </r>
  <r>
    <x v="0"/>
    <n v="0"/>
    <n v="0"/>
    <n v="199600"/>
    <n v="0"/>
    <x v="5628"/>
    <x v="0"/>
    <x v="1"/>
    <x v="0"/>
    <s v="03.03.10"/>
    <x v="15"/>
    <x v="0"/>
    <x v="5"/>
    <s v="Receitas Da Câmara"/>
    <s v="03.03.10"/>
    <s v="Receitas Da Câmara"/>
    <s v="03.03.10"/>
    <x v="22"/>
    <x v="0"/>
    <x v="0"/>
    <x v="8"/>
    <x v="0"/>
    <x v="0"/>
    <x v="2"/>
    <x v="0"/>
    <x v="7"/>
    <s v="2025-08-??"/>
    <x v="2"/>
    <n v="199600"/>
    <x v="3"/>
    <n v="0"/>
    <x v="1"/>
    <n v="0"/>
    <x v="608"/>
    <m/>
    <x v="0"/>
    <x v="12"/>
    <m/>
    <s v="Receitas Da Câmara"/>
    <x v="2"/>
    <s v="RDC"/>
    <x v="0"/>
    <x v="1"/>
    <x v="1"/>
    <x v="1"/>
    <x v="0"/>
    <x v="0"/>
    <x v="0"/>
    <x v="0"/>
    <x v="0"/>
    <x v="0"/>
    <x v="0"/>
    <s v="Receitas Da Câmara"/>
    <x v="0"/>
    <x v="0"/>
    <x v="0"/>
    <x v="0"/>
    <x v="0"/>
    <x v="0"/>
    <x v="0"/>
    <x v="2"/>
    <x v="1"/>
    <x v="2"/>
    <x v="12"/>
    <x v="0"/>
    <m/>
  </r>
  <r>
    <x v="0"/>
    <n v="0"/>
    <n v="0"/>
    <n v="55900"/>
    <n v="0"/>
    <x v="5628"/>
    <x v="0"/>
    <x v="1"/>
    <x v="0"/>
    <s v="03.03.10"/>
    <x v="15"/>
    <x v="0"/>
    <x v="5"/>
    <s v="Receitas Da Câmara"/>
    <s v="03.03.10"/>
    <s v="Receitas Da Câmara"/>
    <s v="03.03.10"/>
    <x v="22"/>
    <x v="0"/>
    <x v="0"/>
    <x v="8"/>
    <x v="0"/>
    <x v="0"/>
    <x v="2"/>
    <x v="0"/>
    <x v="8"/>
    <s v="2025-09-??"/>
    <x v="2"/>
    <n v="55900"/>
    <x v="3"/>
    <n v="0"/>
    <x v="1"/>
    <n v="0"/>
    <x v="608"/>
    <m/>
    <x v="0"/>
    <x v="12"/>
    <m/>
    <s v="Receitas Da Câmara"/>
    <x v="2"/>
    <s v="RDC"/>
    <x v="0"/>
    <x v="1"/>
    <x v="1"/>
    <x v="1"/>
    <x v="0"/>
    <x v="0"/>
    <x v="0"/>
    <x v="0"/>
    <x v="0"/>
    <x v="0"/>
    <x v="0"/>
    <s v="Receitas Da Câmara"/>
    <x v="0"/>
    <x v="0"/>
    <x v="0"/>
    <x v="0"/>
    <x v="0"/>
    <x v="0"/>
    <x v="0"/>
    <x v="2"/>
    <x v="1"/>
    <x v="2"/>
    <x v="12"/>
    <x v="0"/>
    <m/>
  </r>
  <r>
    <x v="0"/>
    <n v="0"/>
    <n v="0"/>
    <n v="59100"/>
    <n v="0"/>
    <x v="5628"/>
    <x v="0"/>
    <x v="1"/>
    <x v="0"/>
    <s v="03.03.10"/>
    <x v="15"/>
    <x v="0"/>
    <x v="5"/>
    <s v="Receitas Da Câmara"/>
    <s v="03.03.10"/>
    <s v="Receitas Da Câmara"/>
    <s v="03.03.10"/>
    <x v="22"/>
    <x v="0"/>
    <x v="0"/>
    <x v="8"/>
    <x v="0"/>
    <x v="0"/>
    <x v="2"/>
    <x v="0"/>
    <x v="9"/>
    <s v="2025-10-??"/>
    <x v="3"/>
    <n v="59100"/>
    <x v="3"/>
    <n v="0"/>
    <x v="1"/>
    <n v="0"/>
    <x v="608"/>
    <m/>
    <x v="0"/>
    <x v="12"/>
    <m/>
    <s v="Receitas Da Câmara"/>
    <x v="2"/>
    <s v="RDC"/>
    <x v="0"/>
    <x v="1"/>
    <x v="1"/>
    <x v="1"/>
    <x v="0"/>
    <x v="0"/>
    <x v="0"/>
    <x v="0"/>
    <x v="0"/>
    <x v="0"/>
    <x v="0"/>
    <s v="Receitas Da Câmara"/>
    <x v="0"/>
    <x v="0"/>
    <x v="0"/>
    <x v="0"/>
    <x v="0"/>
    <x v="0"/>
    <x v="0"/>
    <x v="2"/>
    <x v="1"/>
    <x v="2"/>
    <x v="12"/>
    <x v="0"/>
    <m/>
  </r>
  <r>
    <x v="0"/>
    <n v="0"/>
    <n v="0"/>
    <n v="42700"/>
    <n v="0"/>
    <x v="5628"/>
    <x v="0"/>
    <x v="1"/>
    <x v="0"/>
    <s v="03.03.10"/>
    <x v="15"/>
    <x v="0"/>
    <x v="5"/>
    <s v="Receitas Da Câmara"/>
    <s v="03.03.10"/>
    <s v="Receitas Da Câmara"/>
    <s v="03.03.10"/>
    <x v="22"/>
    <x v="0"/>
    <x v="0"/>
    <x v="8"/>
    <x v="0"/>
    <x v="0"/>
    <x v="2"/>
    <x v="0"/>
    <x v="10"/>
    <s v="2025-11-??"/>
    <x v="3"/>
    <n v="42700"/>
    <x v="3"/>
    <n v="0"/>
    <x v="1"/>
    <n v="0"/>
    <x v="608"/>
    <m/>
    <x v="0"/>
    <x v="12"/>
    <m/>
    <s v="Receitas Da Câmara"/>
    <x v="2"/>
    <s v="RDC"/>
    <x v="0"/>
    <x v="1"/>
    <x v="1"/>
    <x v="1"/>
    <x v="0"/>
    <x v="0"/>
    <x v="0"/>
    <x v="0"/>
    <x v="0"/>
    <x v="0"/>
    <x v="0"/>
    <s v="Receitas Da Câmara"/>
    <x v="0"/>
    <x v="0"/>
    <x v="0"/>
    <x v="0"/>
    <x v="0"/>
    <x v="0"/>
    <x v="0"/>
    <x v="2"/>
    <x v="1"/>
    <x v="2"/>
    <x v="12"/>
    <x v="0"/>
    <m/>
  </r>
  <r>
    <x v="0"/>
    <n v="0"/>
    <n v="0"/>
    <n v="128200"/>
    <n v="0"/>
    <x v="5628"/>
    <x v="0"/>
    <x v="1"/>
    <x v="0"/>
    <s v="03.03.10"/>
    <x v="15"/>
    <x v="0"/>
    <x v="5"/>
    <s v="Receitas Da Câmara"/>
    <s v="03.03.10"/>
    <s v="Receitas Da Câmara"/>
    <s v="03.03.10"/>
    <x v="22"/>
    <x v="0"/>
    <x v="0"/>
    <x v="8"/>
    <x v="0"/>
    <x v="0"/>
    <x v="2"/>
    <x v="0"/>
    <x v="11"/>
    <s v="2025-12-??"/>
    <x v="3"/>
    <n v="128200"/>
    <x v="3"/>
    <n v="0"/>
    <x v="1"/>
    <n v="0"/>
    <x v="608"/>
    <m/>
    <x v="0"/>
    <x v="12"/>
    <m/>
    <s v="Receitas Da Câmara"/>
    <x v="2"/>
    <s v="RDC"/>
    <x v="0"/>
    <x v="1"/>
    <x v="1"/>
    <x v="1"/>
    <x v="0"/>
    <x v="0"/>
    <x v="0"/>
    <x v="0"/>
    <x v="0"/>
    <x v="0"/>
    <x v="0"/>
    <s v="Receitas Da Câmara"/>
    <x v="0"/>
    <x v="0"/>
    <x v="0"/>
    <x v="0"/>
    <x v="0"/>
    <x v="0"/>
    <x v="0"/>
    <x v="2"/>
    <x v="1"/>
    <x v="2"/>
    <x v="12"/>
    <x v="0"/>
    <m/>
  </r>
  <r>
    <x v="0"/>
    <n v="0"/>
    <n v="0"/>
    <n v="575000"/>
    <n v="0"/>
    <x v="5628"/>
    <x v="0"/>
    <x v="0"/>
    <x v="0"/>
    <s v="01.25.04.22"/>
    <x v="9"/>
    <x v="2"/>
    <x v="2"/>
    <s v="Cultura"/>
    <s v="01.25.04"/>
    <s v="Atividades culturais e promoção da cultura no Concelho"/>
    <s v="01.25.04.22"/>
    <x v="4"/>
    <x v="0"/>
    <x v="2"/>
    <x v="3"/>
    <x v="0"/>
    <x v="1"/>
    <x v="0"/>
    <x v="0"/>
    <x v="1"/>
    <s v="2025-01-??"/>
    <x v="0"/>
    <n v="575000"/>
    <x v="3"/>
    <n v="8000000"/>
    <x v="1"/>
    <n v="0"/>
    <x v="608"/>
    <m/>
    <x v="0"/>
    <x v="12"/>
    <m/>
    <s v="Atividades culturais e promoção da cultura no Concelho"/>
    <x v="2"/>
    <s v="ACPCC"/>
    <x v="0"/>
    <x v="1"/>
    <x v="1"/>
    <x v="1"/>
    <x v="0"/>
    <x v="0"/>
    <x v="0"/>
    <x v="0"/>
    <x v="0"/>
    <x v="0"/>
    <x v="0"/>
    <s v="Atividades culturais e promoção da cultura no Concelho"/>
    <x v="0"/>
    <x v="0"/>
    <x v="0"/>
    <x v="0"/>
    <x v="1"/>
    <x v="0"/>
    <x v="0"/>
    <x v="2"/>
    <x v="1"/>
    <x v="2"/>
    <x v="12"/>
    <x v="0"/>
    <m/>
  </r>
  <r>
    <x v="0"/>
    <n v="0"/>
    <n v="0"/>
    <n v="787007"/>
    <n v="0"/>
    <x v="5628"/>
    <x v="0"/>
    <x v="0"/>
    <x v="0"/>
    <s v="01.25.04.22"/>
    <x v="9"/>
    <x v="2"/>
    <x v="2"/>
    <s v="Cultura"/>
    <s v="01.25.04"/>
    <s v="Atividades culturais e promoção da cultura no Concelho"/>
    <s v="01.25.04.22"/>
    <x v="4"/>
    <x v="0"/>
    <x v="2"/>
    <x v="3"/>
    <x v="0"/>
    <x v="1"/>
    <x v="0"/>
    <x v="0"/>
    <x v="0"/>
    <s v="2025-02-??"/>
    <x v="0"/>
    <n v="787007"/>
    <x v="3"/>
    <n v="8000000"/>
    <x v="1"/>
    <n v="0"/>
    <x v="608"/>
    <m/>
    <x v="0"/>
    <x v="12"/>
    <m/>
    <s v="Atividades culturais e promoção da cultura no Concelho"/>
    <x v="2"/>
    <s v="ACPCC"/>
    <x v="0"/>
    <x v="1"/>
    <x v="1"/>
    <x v="1"/>
    <x v="0"/>
    <x v="0"/>
    <x v="0"/>
    <x v="0"/>
    <x v="0"/>
    <x v="0"/>
    <x v="0"/>
    <s v="Atividades culturais e promoção da cultura no Concelho"/>
    <x v="0"/>
    <x v="0"/>
    <x v="0"/>
    <x v="0"/>
    <x v="1"/>
    <x v="0"/>
    <x v="0"/>
    <x v="2"/>
    <x v="1"/>
    <x v="2"/>
    <x v="12"/>
    <x v="0"/>
    <m/>
  </r>
  <r>
    <x v="0"/>
    <n v="0"/>
    <n v="0"/>
    <n v="1410276"/>
    <n v="0"/>
    <x v="5628"/>
    <x v="0"/>
    <x v="0"/>
    <x v="0"/>
    <s v="01.25.04.22"/>
    <x v="9"/>
    <x v="2"/>
    <x v="2"/>
    <s v="Cultura"/>
    <s v="01.25.04"/>
    <s v="Atividades culturais e promoção da cultura no Concelho"/>
    <s v="01.25.04.22"/>
    <x v="4"/>
    <x v="0"/>
    <x v="2"/>
    <x v="3"/>
    <x v="0"/>
    <x v="1"/>
    <x v="0"/>
    <x v="0"/>
    <x v="4"/>
    <s v="2025-03-??"/>
    <x v="0"/>
    <n v="1410276"/>
    <x v="3"/>
    <n v="8000000"/>
    <x v="1"/>
    <n v="0"/>
    <x v="608"/>
    <m/>
    <x v="0"/>
    <x v="12"/>
    <m/>
    <s v="Atividades culturais e promoção da cultura no Concelho"/>
    <x v="2"/>
    <s v="ACPCC"/>
    <x v="0"/>
    <x v="1"/>
    <x v="1"/>
    <x v="1"/>
    <x v="0"/>
    <x v="0"/>
    <x v="0"/>
    <x v="0"/>
    <x v="0"/>
    <x v="0"/>
    <x v="0"/>
    <s v="Atividades culturais e promoção da cultura no Concelho"/>
    <x v="0"/>
    <x v="0"/>
    <x v="0"/>
    <x v="0"/>
    <x v="1"/>
    <x v="0"/>
    <x v="0"/>
    <x v="2"/>
    <x v="1"/>
    <x v="2"/>
    <x v="12"/>
    <x v="0"/>
    <m/>
  </r>
  <r>
    <x v="0"/>
    <n v="0"/>
    <n v="0"/>
    <n v="226000"/>
    <n v="0"/>
    <x v="5628"/>
    <x v="0"/>
    <x v="0"/>
    <x v="0"/>
    <s v="01.25.04.22"/>
    <x v="9"/>
    <x v="2"/>
    <x v="2"/>
    <s v="Cultura"/>
    <s v="01.25.04"/>
    <s v="Atividades culturais e promoção da cultura no Concelho"/>
    <s v="01.25.04.22"/>
    <x v="4"/>
    <x v="0"/>
    <x v="2"/>
    <x v="3"/>
    <x v="0"/>
    <x v="1"/>
    <x v="0"/>
    <x v="0"/>
    <x v="2"/>
    <s v="2025-04-??"/>
    <x v="1"/>
    <n v="226000"/>
    <x v="3"/>
    <n v="8000000"/>
    <x v="1"/>
    <n v="0"/>
    <x v="608"/>
    <m/>
    <x v="0"/>
    <x v="12"/>
    <m/>
    <s v="Atividades culturais e promoção da cultura no Concelho"/>
    <x v="2"/>
    <s v="ACPCC"/>
    <x v="0"/>
    <x v="1"/>
    <x v="1"/>
    <x v="1"/>
    <x v="0"/>
    <x v="0"/>
    <x v="0"/>
    <x v="0"/>
    <x v="0"/>
    <x v="0"/>
    <x v="0"/>
    <s v="Atividades culturais e promoção da cultura no Concelho"/>
    <x v="0"/>
    <x v="0"/>
    <x v="0"/>
    <x v="0"/>
    <x v="1"/>
    <x v="0"/>
    <x v="0"/>
    <x v="2"/>
    <x v="1"/>
    <x v="2"/>
    <x v="12"/>
    <x v="0"/>
    <m/>
  </r>
  <r>
    <x v="0"/>
    <n v="0"/>
    <n v="0"/>
    <n v="833000"/>
    <n v="0"/>
    <x v="5628"/>
    <x v="0"/>
    <x v="0"/>
    <x v="0"/>
    <s v="01.25.04.22"/>
    <x v="9"/>
    <x v="2"/>
    <x v="2"/>
    <s v="Cultura"/>
    <s v="01.25.04"/>
    <s v="Atividades culturais e promoção da cultura no Concelho"/>
    <s v="01.25.04.22"/>
    <x v="4"/>
    <x v="0"/>
    <x v="2"/>
    <x v="3"/>
    <x v="0"/>
    <x v="1"/>
    <x v="0"/>
    <x v="0"/>
    <x v="3"/>
    <s v="2025-05-??"/>
    <x v="1"/>
    <n v="833000"/>
    <x v="3"/>
    <n v="8000000"/>
    <x v="1"/>
    <n v="0"/>
    <x v="608"/>
    <m/>
    <x v="0"/>
    <x v="12"/>
    <m/>
    <s v="Atividades culturais e promoção da cultura no Concelho"/>
    <x v="2"/>
    <s v="ACPCC"/>
    <x v="0"/>
    <x v="1"/>
    <x v="1"/>
    <x v="1"/>
    <x v="0"/>
    <x v="0"/>
    <x v="0"/>
    <x v="0"/>
    <x v="0"/>
    <x v="0"/>
    <x v="0"/>
    <s v="Atividades culturais e promoção da cultura no Concelho"/>
    <x v="0"/>
    <x v="0"/>
    <x v="0"/>
    <x v="0"/>
    <x v="1"/>
    <x v="0"/>
    <x v="0"/>
    <x v="2"/>
    <x v="1"/>
    <x v="2"/>
    <x v="12"/>
    <x v="0"/>
    <m/>
  </r>
  <r>
    <x v="0"/>
    <n v="0"/>
    <n v="0"/>
    <n v="634825"/>
    <n v="0"/>
    <x v="5628"/>
    <x v="0"/>
    <x v="0"/>
    <x v="0"/>
    <s v="01.25.04.22"/>
    <x v="9"/>
    <x v="2"/>
    <x v="2"/>
    <s v="Cultura"/>
    <s v="01.25.04"/>
    <s v="Atividades culturais e promoção da cultura no Concelho"/>
    <s v="01.25.04.22"/>
    <x v="4"/>
    <x v="0"/>
    <x v="2"/>
    <x v="3"/>
    <x v="0"/>
    <x v="1"/>
    <x v="0"/>
    <x v="0"/>
    <x v="5"/>
    <s v="2025-06-??"/>
    <x v="1"/>
    <n v="634825"/>
    <x v="3"/>
    <n v="8000000"/>
    <x v="1"/>
    <n v="0"/>
    <x v="608"/>
    <m/>
    <x v="0"/>
    <x v="12"/>
    <m/>
    <s v="Atividades culturais e promoção da cultura no Concelho"/>
    <x v="2"/>
    <s v="ACPCC"/>
    <x v="0"/>
    <x v="1"/>
    <x v="1"/>
    <x v="1"/>
    <x v="0"/>
    <x v="0"/>
    <x v="0"/>
    <x v="0"/>
    <x v="0"/>
    <x v="0"/>
    <x v="0"/>
    <s v="Atividades culturais e promoção da cultura no Concelho"/>
    <x v="0"/>
    <x v="0"/>
    <x v="0"/>
    <x v="0"/>
    <x v="1"/>
    <x v="0"/>
    <x v="0"/>
    <x v="2"/>
    <x v="1"/>
    <x v="2"/>
    <x v="12"/>
    <x v="0"/>
    <m/>
  </r>
  <r>
    <x v="0"/>
    <n v="0"/>
    <n v="0"/>
    <n v="1533897"/>
    <n v="0"/>
    <x v="5628"/>
    <x v="0"/>
    <x v="0"/>
    <x v="0"/>
    <s v="01.25.04.22"/>
    <x v="9"/>
    <x v="2"/>
    <x v="2"/>
    <s v="Cultura"/>
    <s v="01.25.04"/>
    <s v="Atividades culturais e promoção da cultura no Concelho"/>
    <s v="01.25.04.22"/>
    <x v="4"/>
    <x v="0"/>
    <x v="2"/>
    <x v="3"/>
    <x v="0"/>
    <x v="1"/>
    <x v="0"/>
    <x v="0"/>
    <x v="6"/>
    <s v="2025-07-??"/>
    <x v="2"/>
    <n v="1533897"/>
    <x v="3"/>
    <n v="8000000"/>
    <x v="1"/>
    <n v="0"/>
    <x v="608"/>
    <m/>
    <x v="0"/>
    <x v="12"/>
    <m/>
    <s v="Atividades culturais e promoção da cultura no Concelho"/>
    <x v="2"/>
    <s v="ACPCC"/>
    <x v="0"/>
    <x v="1"/>
    <x v="1"/>
    <x v="1"/>
    <x v="0"/>
    <x v="0"/>
    <x v="0"/>
    <x v="0"/>
    <x v="0"/>
    <x v="0"/>
    <x v="0"/>
    <s v="Atividades culturais e promoção da cultura no Concelho"/>
    <x v="0"/>
    <x v="0"/>
    <x v="0"/>
    <x v="0"/>
    <x v="1"/>
    <x v="0"/>
    <x v="0"/>
    <x v="2"/>
    <x v="1"/>
    <x v="2"/>
    <x v="12"/>
    <x v="0"/>
    <m/>
  </r>
  <r>
    <x v="0"/>
    <n v="0"/>
    <n v="0"/>
    <n v="12901495"/>
    <n v="0"/>
    <x v="5628"/>
    <x v="0"/>
    <x v="0"/>
    <x v="0"/>
    <s v="01.25.04.22"/>
    <x v="9"/>
    <x v="2"/>
    <x v="2"/>
    <s v="Cultura"/>
    <s v="01.25.04"/>
    <s v="Atividades culturais e promoção da cultura no Concelho"/>
    <s v="01.25.04.22"/>
    <x v="4"/>
    <x v="0"/>
    <x v="2"/>
    <x v="3"/>
    <x v="0"/>
    <x v="1"/>
    <x v="0"/>
    <x v="0"/>
    <x v="7"/>
    <s v="2025-08-??"/>
    <x v="2"/>
    <n v="12901495"/>
    <x v="3"/>
    <n v="8000000"/>
    <x v="1"/>
    <n v="0"/>
    <x v="608"/>
    <m/>
    <x v="0"/>
    <x v="12"/>
    <m/>
    <s v="Atividades culturais e promoção da cultura no Concelho"/>
    <x v="2"/>
    <s v="ACPCC"/>
    <x v="0"/>
    <x v="1"/>
    <x v="1"/>
    <x v="1"/>
    <x v="0"/>
    <x v="0"/>
    <x v="0"/>
    <x v="0"/>
    <x v="0"/>
    <x v="0"/>
    <x v="0"/>
    <s v="Atividades culturais e promoção da cultura no Concelho"/>
    <x v="0"/>
    <x v="0"/>
    <x v="0"/>
    <x v="0"/>
    <x v="1"/>
    <x v="0"/>
    <x v="0"/>
    <x v="2"/>
    <x v="1"/>
    <x v="2"/>
    <x v="12"/>
    <x v="0"/>
    <m/>
  </r>
  <r>
    <x v="0"/>
    <n v="0"/>
    <n v="0"/>
    <n v="236544"/>
    <n v="0"/>
    <x v="5628"/>
    <x v="0"/>
    <x v="0"/>
    <x v="0"/>
    <s v="01.25.04.22"/>
    <x v="9"/>
    <x v="2"/>
    <x v="2"/>
    <s v="Cultura"/>
    <s v="01.25.04"/>
    <s v="Atividades culturais e promoção da cultura no Concelho"/>
    <s v="01.25.04.22"/>
    <x v="4"/>
    <x v="0"/>
    <x v="2"/>
    <x v="3"/>
    <x v="0"/>
    <x v="1"/>
    <x v="0"/>
    <x v="0"/>
    <x v="8"/>
    <s v="2025-09-??"/>
    <x v="2"/>
    <n v="236544"/>
    <x v="3"/>
    <n v="8000000"/>
    <x v="1"/>
    <n v="0"/>
    <x v="608"/>
    <m/>
    <x v="0"/>
    <x v="12"/>
    <m/>
    <s v="Atividades culturais e promoção da cultura no Concelho"/>
    <x v="2"/>
    <s v="ACPCC"/>
    <x v="0"/>
    <x v="1"/>
    <x v="1"/>
    <x v="1"/>
    <x v="0"/>
    <x v="0"/>
    <x v="0"/>
    <x v="0"/>
    <x v="0"/>
    <x v="0"/>
    <x v="0"/>
    <s v="Atividades culturais e promoção da cultura no Concelho"/>
    <x v="0"/>
    <x v="0"/>
    <x v="0"/>
    <x v="0"/>
    <x v="1"/>
    <x v="0"/>
    <x v="0"/>
    <x v="2"/>
    <x v="1"/>
    <x v="2"/>
    <x v="12"/>
    <x v="0"/>
    <m/>
  </r>
  <r>
    <x v="0"/>
    <n v="0"/>
    <n v="0"/>
    <n v="1888638"/>
    <n v="0"/>
    <x v="5628"/>
    <x v="0"/>
    <x v="0"/>
    <x v="0"/>
    <s v="01.25.04.22"/>
    <x v="9"/>
    <x v="2"/>
    <x v="2"/>
    <s v="Cultura"/>
    <s v="01.25.04"/>
    <s v="Atividades culturais e promoção da cultura no Concelho"/>
    <s v="01.25.04.22"/>
    <x v="4"/>
    <x v="0"/>
    <x v="2"/>
    <x v="3"/>
    <x v="0"/>
    <x v="1"/>
    <x v="0"/>
    <x v="0"/>
    <x v="9"/>
    <s v="2025-10-??"/>
    <x v="3"/>
    <n v="1888638"/>
    <x v="3"/>
    <n v="8000000"/>
    <x v="1"/>
    <n v="0"/>
    <x v="608"/>
    <m/>
    <x v="0"/>
    <x v="12"/>
    <m/>
    <s v="Atividades culturais e promoção da cultura no Concelho"/>
    <x v="2"/>
    <s v="ACPCC"/>
    <x v="0"/>
    <x v="1"/>
    <x v="1"/>
    <x v="1"/>
    <x v="0"/>
    <x v="0"/>
    <x v="0"/>
    <x v="0"/>
    <x v="0"/>
    <x v="0"/>
    <x v="0"/>
    <s v="Atividades culturais e promoção da cultura no Concelho"/>
    <x v="0"/>
    <x v="0"/>
    <x v="0"/>
    <x v="0"/>
    <x v="1"/>
    <x v="0"/>
    <x v="0"/>
    <x v="2"/>
    <x v="1"/>
    <x v="2"/>
    <x v="12"/>
    <x v="0"/>
    <m/>
  </r>
  <r>
    <x v="0"/>
    <n v="0"/>
    <n v="0"/>
    <n v="247106"/>
    <n v="0"/>
    <x v="5628"/>
    <x v="0"/>
    <x v="0"/>
    <x v="0"/>
    <s v="01.25.04.22"/>
    <x v="9"/>
    <x v="2"/>
    <x v="2"/>
    <s v="Cultura"/>
    <s v="01.25.04"/>
    <s v="Atividades culturais e promoção da cultura no Concelho"/>
    <s v="01.25.04.22"/>
    <x v="4"/>
    <x v="0"/>
    <x v="2"/>
    <x v="3"/>
    <x v="0"/>
    <x v="1"/>
    <x v="0"/>
    <x v="0"/>
    <x v="10"/>
    <s v="2025-11-??"/>
    <x v="3"/>
    <n v="247106"/>
    <x v="3"/>
    <n v="8000000"/>
    <x v="1"/>
    <n v="0"/>
    <x v="608"/>
    <m/>
    <x v="0"/>
    <x v="12"/>
    <m/>
    <s v="Atividades culturais e promoção da cultura no Concelho"/>
    <x v="2"/>
    <s v="ACPCC"/>
    <x v="0"/>
    <x v="1"/>
    <x v="1"/>
    <x v="1"/>
    <x v="0"/>
    <x v="0"/>
    <x v="0"/>
    <x v="0"/>
    <x v="0"/>
    <x v="0"/>
    <x v="0"/>
    <s v="Atividades culturais e promoção da cultura no Concelho"/>
    <x v="0"/>
    <x v="0"/>
    <x v="0"/>
    <x v="0"/>
    <x v="1"/>
    <x v="0"/>
    <x v="0"/>
    <x v="2"/>
    <x v="1"/>
    <x v="2"/>
    <x v="12"/>
    <x v="0"/>
    <m/>
  </r>
  <r>
    <x v="0"/>
    <n v="0"/>
    <n v="0"/>
    <n v="830790"/>
    <n v="0"/>
    <x v="5628"/>
    <x v="0"/>
    <x v="0"/>
    <x v="0"/>
    <s v="01.25.04.22"/>
    <x v="9"/>
    <x v="2"/>
    <x v="2"/>
    <s v="Cultura"/>
    <s v="01.25.04"/>
    <s v="Atividades culturais e promoção da cultura no Concelho"/>
    <s v="01.25.04.22"/>
    <x v="4"/>
    <x v="0"/>
    <x v="2"/>
    <x v="3"/>
    <x v="0"/>
    <x v="1"/>
    <x v="0"/>
    <x v="0"/>
    <x v="11"/>
    <s v="2025-12-??"/>
    <x v="3"/>
    <n v="830790"/>
    <x v="3"/>
    <n v="8000000"/>
    <x v="1"/>
    <n v="0"/>
    <x v="608"/>
    <m/>
    <x v="0"/>
    <x v="12"/>
    <m/>
    <s v="Atividades culturais e promoção da cultura no Concelho"/>
    <x v="2"/>
    <s v="ACPCC"/>
    <x v="0"/>
    <x v="1"/>
    <x v="1"/>
    <x v="1"/>
    <x v="0"/>
    <x v="0"/>
    <x v="0"/>
    <x v="0"/>
    <x v="0"/>
    <x v="0"/>
    <x v="0"/>
    <s v="Atividades culturais e promoção da cultura no Concelho"/>
    <x v="0"/>
    <x v="0"/>
    <x v="0"/>
    <x v="0"/>
    <x v="1"/>
    <x v="0"/>
    <x v="0"/>
    <x v="2"/>
    <x v="1"/>
    <x v="2"/>
    <x v="12"/>
    <x v="0"/>
    <m/>
  </r>
  <r>
    <x v="0"/>
    <n v="0"/>
    <n v="0"/>
    <n v="1970106"/>
    <n v="0"/>
    <x v="5628"/>
    <x v="0"/>
    <x v="0"/>
    <x v="0"/>
    <s v="03.16.16"/>
    <x v="53"/>
    <x v="0"/>
    <x v="0"/>
    <s v="Direção Ambiente e Saneamento "/>
    <s v="03.16.16"/>
    <s v="Direção Ambiente e Saneamento "/>
    <s v="03.16.16"/>
    <x v="42"/>
    <x v="0"/>
    <x v="0"/>
    <x v="1"/>
    <x v="1"/>
    <x v="0"/>
    <x v="0"/>
    <x v="0"/>
    <x v="1"/>
    <s v="2025-01-??"/>
    <x v="0"/>
    <n v="1970106"/>
    <x v="3"/>
    <n v="0"/>
    <x v="1"/>
    <n v="19915"/>
    <x v="608"/>
    <m/>
    <x v="0"/>
    <x v="12"/>
    <m/>
    <s v="Direção Ambiente e Saneamento "/>
    <x v="2"/>
    <m/>
    <x v="0"/>
    <x v="1"/>
    <x v="1"/>
    <x v="1"/>
    <x v="0"/>
    <x v="0"/>
    <x v="0"/>
    <x v="0"/>
    <x v="0"/>
    <x v="0"/>
    <x v="0"/>
    <s v="Direção Ambiente e Saneamento "/>
    <x v="0"/>
    <x v="0"/>
    <x v="0"/>
    <x v="0"/>
    <x v="0"/>
    <x v="0"/>
    <x v="0"/>
    <x v="2"/>
    <x v="1"/>
    <x v="2"/>
    <x v="12"/>
    <x v="0"/>
    <m/>
  </r>
  <r>
    <x v="0"/>
    <n v="0"/>
    <n v="0"/>
    <n v="952901"/>
    <n v="0"/>
    <x v="5628"/>
    <x v="0"/>
    <x v="0"/>
    <x v="0"/>
    <s v="03.16.16"/>
    <x v="53"/>
    <x v="0"/>
    <x v="0"/>
    <s v="Direção Ambiente e Saneamento "/>
    <s v="03.16.16"/>
    <s v="Direção Ambiente e Saneamento "/>
    <s v="03.16.16"/>
    <x v="42"/>
    <x v="0"/>
    <x v="0"/>
    <x v="1"/>
    <x v="1"/>
    <x v="0"/>
    <x v="0"/>
    <x v="0"/>
    <x v="0"/>
    <s v="2025-02-??"/>
    <x v="0"/>
    <n v="952901"/>
    <x v="3"/>
    <n v="0"/>
    <x v="1"/>
    <n v="19915"/>
    <x v="608"/>
    <m/>
    <x v="0"/>
    <x v="12"/>
    <m/>
    <s v="Direção Ambiente e Saneamento "/>
    <x v="2"/>
    <m/>
    <x v="0"/>
    <x v="1"/>
    <x v="1"/>
    <x v="1"/>
    <x v="0"/>
    <x v="0"/>
    <x v="0"/>
    <x v="0"/>
    <x v="0"/>
    <x v="0"/>
    <x v="0"/>
    <s v="Direção Ambiente e Saneamento "/>
    <x v="0"/>
    <x v="0"/>
    <x v="0"/>
    <x v="0"/>
    <x v="0"/>
    <x v="0"/>
    <x v="0"/>
    <x v="2"/>
    <x v="1"/>
    <x v="2"/>
    <x v="12"/>
    <x v="0"/>
    <m/>
  </r>
  <r>
    <x v="0"/>
    <n v="0"/>
    <n v="0"/>
    <n v="952901"/>
    <n v="0"/>
    <x v="5628"/>
    <x v="0"/>
    <x v="0"/>
    <x v="0"/>
    <s v="03.16.16"/>
    <x v="53"/>
    <x v="0"/>
    <x v="0"/>
    <s v="Direção Ambiente e Saneamento "/>
    <s v="03.16.16"/>
    <s v="Direção Ambiente e Saneamento "/>
    <s v="03.16.16"/>
    <x v="42"/>
    <x v="0"/>
    <x v="0"/>
    <x v="1"/>
    <x v="1"/>
    <x v="0"/>
    <x v="0"/>
    <x v="0"/>
    <x v="4"/>
    <s v="2025-03-??"/>
    <x v="0"/>
    <n v="952901"/>
    <x v="3"/>
    <n v="0"/>
    <x v="1"/>
    <n v="19915"/>
    <x v="608"/>
    <m/>
    <x v="0"/>
    <x v="12"/>
    <m/>
    <s v="Direção Ambiente e Saneamento "/>
    <x v="2"/>
    <m/>
    <x v="0"/>
    <x v="1"/>
    <x v="1"/>
    <x v="1"/>
    <x v="0"/>
    <x v="0"/>
    <x v="0"/>
    <x v="0"/>
    <x v="0"/>
    <x v="0"/>
    <x v="0"/>
    <s v="Direção Ambiente e Saneamento "/>
    <x v="0"/>
    <x v="0"/>
    <x v="0"/>
    <x v="0"/>
    <x v="0"/>
    <x v="0"/>
    <x v="0"/>
    <x v="2"/>
    <x v="1"/>
    <x v="2"/>
    <x v="12"/>
    <x v="0"/>
    <m/>
  </r>
  <r>
    <x v="0"/>
    <n v="0"/>
    <n v="0"/>
    <n v="959232"/>
    <n v="0"/>
    <x v="5628"/>
    <x v="0"/>
    <x v="0"/>
    <x v="0"/>
    <s v="03.16.16"/>
    <x v="53"/>
    <x v="0"/>
    <x v="0"/>
    <s v="Direção Ambiente e Saneamento "/>
    <s v="03.16.16"/>
    <s v="Direção Ambiente e Saneamento "/>
    <s v="03.16.16"/>
    <x v="42"/>
    <x v="0"/>
    <x v="0"/>
    <x v="1"/>
    <x v="1"/>
    <x v="0"/>
    <x v="0"/>
    <x v="0"/>
    <x v="2"/>
    <s v="2025-04-??"/>
    <x v="1"/>
    <n v="959232"/>
    <x v="3"/>
    <n v="0"/>
    <x v="1"/>
    <n v="19915"/>
    <x v="608"/>
    <m/>
    <x v="0"/>
    <x v="12"/>
    <m/>
    <s v="Direção Ambiente e Saneamento "/>
    <x v="2"/>
    <m/>
    <x v="0"/>
    <x v="1"/>
    <x v="1"/>
    <x v="1"/>
    <x v="0"/>
    <x v="0"/>
    <x v="0"/>
    <x v="0"/>
    <x v="0"/>
    <x v="0"/>
    <x v="0"/>
    <s v="Direção Ambiente e Saneamento "/>
    <x v="0"/>
    <x v="0"/>
    <x v="0"/>
    <x v="0"/>
    <x v="0"/>
    <x v="0"/>
    <x v="0"/>
    <x v="2"/>
    <x v="1"/>
    <x v="2"/>
    <x v="12"/>
    <x v="0"/>
    <m/>
  </r>
  <r>
    <x v="0"/>
    <n v="0"/>
    <n v="0"/>
    <n v="952552"/>
    <n v="0"/>
    <x v="5628"/>
    <x v="0"/>
    <x v="0"/>
    <x v="0"/>
    <s v="03.16.16"/>
    <x v="53"/>
    <x v="0"/>
    <x v="0"/>
    <s v="Direção Ambiente e Saneamento "/>
    <s v="03.16.16"/>
    <s v="Direção Ambiente e Saneamento "/>
    <s v="03.16.16"/>
    <x v="42"/>
    <x v="0"/>
    <x v="0"/>
    <x v="1"/>
    <x v="1"/>
    <x v="0"/>
    <x v="0"/>
    <x v="0"/>
    <x v="3"/>
    <s v="2025-05-??"/>
    <x v="1"/>
    <n v="952552"/>
    <x v="3"/>
    <n v="0"/>
    <x v="1"/>
    <n v="19915"/>
    <x v="608"/>
    <m/>
    <x v="0"/>
    <x v="12"/>
    <m/>
    <s v="Direção Ambiente e Saneamento "/>
    <x v="2"/>
    <m/>
    <x v="0"/>
    <x v="1"/>
    <x v="1"/>
    <x v="1"/>
    <x v="0"/>
    <x v="0"/>
    <x v="0"/>
    <x v="0"/>
    <x v="0"/>
    <x v="0"/>
    <x v="0"/>
    <s v="Direção Ambiente e Saneamento "/>
    <x v="0"/>
    <x v="0"/>
    <x v="0"/>
    <x v="0"/>
    <x v="0"/>
    <x v="0"/>
    <x v="0"/>
    <x v="2"/>
    <x v="1"/>
    <x v="2"/>
    <x v="12"/>
    <x v="0"/>
    <m/>
  </r>
  <r>
    <x v="0"/>
    <n v="0"/>
    <n v="0"/>
    <n v="957431"/>
    <n v="0"/>
    <x v="5628"/>
    <x v="0"/>
    <x v="0"/>
    <x v="0"/>
    <s v="03.16.16"/>
    <x v="53"/>
    <x v="0"/>
    <x v="0"/>
    <s v="Direção Ambiente e Saneamento "/>
    <s v="03.16.16"/>
    <s v="Direção Ambiente e Saneamento "/>
    <s v="03.16.16"/>
    <x v="42"/>
    <x v="0"/>
    <x v="0"/>
    <x v="1"/>
    <x v="1"/>
    <x v="0"/>
    <x v="0"/>
    <x v="0"/>
    <x v="5"/>
    <s v="2025-06-??"/>
    <x v="1"/>
    <n v="957431"/>
    <x v="3"/>
    <n v="0"/>
    <x v="1"/>
    <n v="19915"/>
    <x v="608"/>
    <m/>
    <x v="0"/>
    <x v="12"/>
    <m/>
    <s v="Direção Ambiente e Saneamento "/>
    <x v="2"/>
    <m/>
    <x v="0"/>
    <x v="1"/>
    <x v="1"/>
    <x v="1"/>
    <x v="0"/>
    <x v="0"/>
    <x v="0"/>
    <x v="0"/>
    <x v="0"/>
    <x v="0"/>
    <x v="0"/>
    <s v="Direção Ambiente e Saneamento "/>
    <x v="0"/>
    <x v="0"/>
    <x v="0"/>
    <x v="0"/>
    <x v="0"/>
    <x v="0"/>
    <x v="0"/>
    <x v="2"/>
    <x v="1"/>
    <x v="2"/>
    <x v="12"/>
    <x v="0"/>
    <m/>
  </r>
  <r>
    <x v="0"/>
    <n v="0"/>
    <n v="0"/>
    <n v="959555"/>
    <n v="0"/>
    <x v="5628"/>
    <x v="0"/>
    <x v="0"/>
    <x v="0"/>
    <s v="03.16.16"/>
    <x v="53"/>
    <x v="0"/>
    <x v="0"/>
    <s v="Direção Ambiente e Saneamento "/>
    <s v="03.16.16"/>
    <s v="Direção Ambiente e Saneamento "/>
    <s v="03.16.16"/>
    <x v="42"/>
    <x v="0"/>
    <x v="0"/>
    <x v="1"/>
    <x v="1"/>
    <x v="0"/>
    <x v="0"/>
    <x v="0"/>
    <x v="6"/>
    <s v="2025-07-??"/>
    <x v="2"/>
    <n v="959555"/>
    <x v="3"/>
    <n v="0"/>
    <x v="1"/>
    <n v="19915"/>
    <x v="608"/>
    <m/>
    <x v="0"/>
    <x v="12"/>
    <m/>
    <s v="Direção Ambiente e Saneamento "/>
    <x v="2"/>
    <m/>
    <x v="0"/>
    <x v="1"/>
    <x v="1"/>
    <x v="1"/>
    <x v="0"/>
    <x v="0"/>
    <x v="0"/>
    <x v="0"/>
    <x v="0"/>
    <x v="0"/>
    <x v="0"/>
    <s v="Direção Ambiente e Saneamento "/>
    <x v="0"/>
    <x v="0"/>
    <x v="0"/>
    <x v="0"/>
    <x v="0"/>
    <x v="0"/>
    <x v="0"/>
    <x v="2"/>
    <x v="1"/>
    <x v="2"/>
    <x v="12"/>
    <x v="0"/>
    <m/>
  </r>
  <r>
    <x v="0"/>
    <n v="0"/>
    <n v="0"/>
    <n v="944195"/>
    <n v="0"/>
    <x v="5628"/>
    <x v="0"/>
    <x v="0"/>
    <x v="0"/>
    <s v="03.16.16"/>
    <x v="53"/>
    <x v="0"/>
    <x v="0"/>
    <s v="Direção Ambiente e Saneamento "/>
    <s v="03.16.16"/>
    <s v="Direção Ambiente e Saneamento "/>
    <s v="03.16.16"/>
    <x v="42"/>
    <x v="0"/>
    <x v="0"/>
    <x v="1"/>
    <x v="1"/>
    <x v="0"/>
    <x v="0"/>
    <x v="0"/>
    <x v="7"/>
    <s v="2025-08-??"/>
    <x v="2"/>
    <n v="944195"/>
    <x v="3"/>
    <n v="0"/>
    <x v="1"/>
    <n v="19915"/>
    <x v="608"/>
    <m/>
    <x v="0"/>
    <x v="12"/>
    <m/>
    <s v="Direção Ambiente e Saneamento "/>
    <x v="2"/>
    <m/>
    <x v="0"/>
    <x v="1"/>
    <x v="1"/>
    <x v="1"/>
    <x v="0"/>
    <x v="0"/>
    <x v="0"/>
    <x v="0"/>
    <x v="0"/>
    <x v="0"/>
    <x v="0"/>
    <s v="Direção Ambiente e Saneamento "/>
    <x v="0"/>
    <x v="0"/>
    <x v="0"/>
    <x v="0"/>
    <x v="0"/>
    <x v="0"/>
    <x v="0"/>
    <x v="2"/>
    <x v="1"/>
    <x v="2"/>
    <x v="12"/>
    <x v="0"/>
    <m/>
  </r>
  <r>
    <x v="0"/>
    <n v="0"/>
    <n v="0"/>
    <n v="955500"/>
    <n v="0"/>
    <x v="5628"/>
    <x v="0"/>
    <x v="0"/>
    <x v="0"/>
    <s v="03.16.16"/>
    <x v="53"/>
    <x v="0"/>
    <x v="0"/>
    <s v="Direção Ambiente e Saneamento "/>
    <s v="03.16.16"/>
    <s v="Direção Ambiente e Saneamento "/>
    <s v="03.16.16"/>
    <x v="42"/>
    <x v="0"/>
    <x v="0"/>
    <x v="1"/>
    <x v="1"/>
    <x v="0"/>
    <x v="0"/>
    <x v="0"/>
    <x v="8"/>
    <s v="2025-09-??"/>
    <x v="2"/>
    <n v="955500"/>
    <x v="3"/>
    <n v="0"/>
    <x v="1"/>
    <n v="19915"/>
    <x v="608"/>
    <m/>
    <x v="0"/>
    <x v="12"/>
    <m/>
    <s v="Direção Ambiente e Saneamento "/>
    <x v="2"/>
    <m/>
    <x v="0"/>
    <x v="1"/>
    <x v="1"/>
    <x v="1"/>
    <x v="0"/>
    <x v="0"/>
    <x v="0"/>
    <x v="0"/>
    <x v="0"/>
    <x v="0"/>
    <x v="0"/>
    <s v="Direção Ambiente e Saneamento "/>
    <x v="0"/>
    <x v="0"/>
    <x v="0"/>
    <x v="0"/>
    <x v="0"/>
    <x v="0"/>
    <x v="0"/>
    <x v="2"/>
    <x v="1"/>
    <x v="2"/>
    <x v="12"/>
    <x v="0"/>
    <m/>
  </r>
  <r>
    <x v="0"/>
    <n v="0"/>
    <n v="0"/>
    <n v="943467"/>
    <n v="0"/>
    <x v="5628"/>
    <x v="0"/>
    <x v="0"/>
    <x v="0"/>
    <s v="03.16.16"/>
    <x v="53"/>
    <x v="0"/>
    <x v="0"/>
    <s v="Direção Ambiente e Saneamento "/>
    <s v="03.16.16"/>
    <s v="Direção Ambiente e Saneamento "/>
    <s v="03.16.16"/>
    <x v="42"/>
    <x v="0"/>
    <x v="0"/>
    <x v="1"/>
    <x v="1"/>
    <x v="0"/>
    <x v="0"/>
    <x v="0"/>
    <x v="9"/>
    <s v="2025-10-??"/>
    <x v="3"/>
    <n v="943467"/>
    <x v="3"/>
    <n v="0"/>
    <x v="1"/>
    <n v="19915"/>
    <x v="608"/>
    <m/>
    <x v="0"/>
    <x v="12"/>
    <m/>
    <s v="Direção Ambiente e Saneamento "/>
    <x v="2"/>
    <m/>
    <x v="0"/>
    <x v="1"/>
    <x v="1"/>
    <x v="1"/>
    <x v="0"/>
    <x v="0"/>
    <x v="0"/>
    <x v="0"/>
    <x v="0"/>
    <x v="0"/>
    <x v="0"/>
    <s v="Direção Ambiente e Saneamento "/>
    <x v="0"/>
    <x v="0"/>
    <x v="0"/>
    <x v="0"/>
    <x v="0"/>
    <x v="0"/>
    <x v="0"/>
    <x v="2"/>
    <x v="1"/>
    <x v="2"/>
    <x v="12"/>
    <x v="0"/>
    <m/>
  </r>
  <r>
    <x v="0"/>
    <n v="0"/>
    <n v="0"/>
    <n v="900567"/>
    <n v="0"/>
    <x v="5628"/>
    <x v="0"/>
    <x v="0"/>
    <x v="0"/>
    <s v="03.16.16"/>
    <x v="53"/>
    <x v="0"/>
    <x v="0"/>
    <s v="Direção Ambiente e Saneamento "/>
    <s v="03.16.16"/>
    <s v="Direção Ambiente e Saneamento "/>
    <s v="03.16.16"/>
    <x v="42"/>
    <x v="0"/>
    <x v="0"/>
    <x v="1"/>
    <x v="1"/>
    <x v="0"/>
    <x v="0"/>
    <x v="0"/>
    <x v="10"/>
    <s v="2025-11-??"/>
    <x v="3"/>
    <n v="900567"/>
    <x v="3"/>
    <n v="0"/>
    <x v="1"/>
    <n v="19915"/>
    <x v="608"/>
    <m/>
    <x v="0"/>
    <x v="12"/>
    <m/>
    <s v="Direção Ambiente e Saneamento "/>
    <x v="2"/>
    <m/>
    <x v="0"/>
    <x v="1"/>
    <x v="1"/>
    <x v="1"/>
    <x v="0"/>
    <x v="0"/>
    <x v="0"/>
    <x v="0"/>
    <x v="0"/>
    <x v="0"/>
    <x v="0"/>
    <s v="Direção Ambiente e Saneamento "/>
    <x v="0"/>
    <x v="0"/>
    <x v="0"/>
    <x v="0"/>
    <x v="0"/>
    <x v="0"/>
    <x v="0"/>
    <x v="2"/>
    <x v="1"/>
    <x v="2"/>
    <x v="12"/>
    <x v="0"/>
    <m/>
  </r>
  <r>
    <x v="0"/>
    <n v="0"/>
    <n v="0"/>
    <n v="914767"/>
    <n v="0"/>
    <x v="5628"/>
    <x v="0"/>
    <x v="0"/>
    <x v="0"/>
    <s v="03.16.16"/>
    <x v="53"/>
    <x v="0"/>
    <x v="0"/>
    <s v="Direção Ambiente e Saneamento "/>
    <s v="03.16.16"/>
    <s v="Direção Ambiente e Saneamento "/>
    <s v="03.16.16"/>
    <x v="42"/>
    <x v="0"/>
    <x v="0"/>
    <x v="1"/>
    <x v="1"/>
    <x v="0"/>
    <x v="0"/>
    <x v="0"/>
    <x v="11"/>
    <s v="2025-12-??"/>
    <x v="3"/>
    <n v="914767"/>
    <x v="3"/>
    <n v="0"/>
    <x v="1"/>
    <n v="19915"/>
    <x v="608"/>
    <m/>
    <x v="0"/>
    <x v="12"/>
    <m/>
    <s v="Direção Ambiente e Saneamento "/>
    <x v="2"/>
    <m/>
    <x v="0"/>
    <x v="1"/>
    <x v="1"/>
    <x v="1"/>
    <x v="0"/>
    <x v="0"/>
    <x v="0"/>
    <x v="0"/>
    <x v="0"/>
    <x v="0"/>
    <x v="0"/>
    <s v="Direção Ambiente e Saneamento "/>
    <x v="0"/>
    <x v="0"/>
    <x v="0"/>
    <x v="0"/>
    <x v="0"/>
    <x v="0"/>
    <x v="0"/>
    <x v="2"/>
    <x v="1"/>
    <x v="2"/>
    <x v="12"/>
    <x v="0"/>
    <m/>
  </r>
  <r>
    <x v="0"/>
    <n v="0"/>
    <n v="0"/>
    <n v="66664"/>
    <n v="0"/>
    <x v="5628"/>
    <x v="0"/>
    <x v="0"/>
    <x v="0"/>
    <s v="03.16.16"/>
    <x v="53"/>
    <x v="0"/>
    <x v="0"/>
    <s v="Direção Ambiente e Saneamento "/>
    <s v="03.16.16"/>
    <s v="Direção Ambiente e Saneamento "/>
    <s v="03.16.16"/>
    <x v="46"/>
    <x v="0"/>
    <x v="0"/>
    <x v="1"/>
    <x v="0"/>
    <x v="0"/>
    <x v="0"/>
    <x v="0"/>
    <x v="1"/>
    <s v="2025-01-??"/>
    <x v="0"/>
    <n v="66664"/>
    <x v="3"/>
    <n v="0"/>
    <x v="1"/>
    <n v="0"/>
    <x v="608"/>
    <m/>
    <x v="0"/>
    <x v="12"/>
    <m/>
    <s v="Direção Ambiente e Saneamento "/>
    <x v="2"/>
    <m/>
    <x v="0"/>
    <x v="1"/>
    <x v="1"/>
    <x v="1"/>
    <x v="0"/>
    <x v="0"/>
    <x v="0"/>
    <x v="0"/>
    <x v="0"/>
    <x v="0"/>
    <x v="0"/>
    <s v="Direção Ambiente e Saneamento "/>
    <x v="0"/>
    <x v="0"/>
    <x v="0"/>
    <x v="0"/>
    <x v="0"/>
    <x v="0"/>
    <x v="0"/>
    <x v="2"/>
    <x v="1"/>
    <x v="2"/>
    <x v="12"/>
    <x v="0"/>
    <m/>
  </r>
  <r>
    <x v="0"/>
    <n v="0"/>
    <n v="0"/>
    <n v="39082"/>
    <n v="0"/>
    <x v="5628"/>
    <x v="0"/>
    <x v="0"/>
    <x v="0"/>
    <s v="03.16.16"/>
    <x v="53"/>
    <x v="0"/>
    <x v="0"/>
    <s v="Direção Ambiente e Saneamento "/>
    <s v="03.16.16"/>
    <s v="Direção Ambiente e Saneamento "/>
    <s v="03.16.16"/>
    <x v="46"/>
    <x v="0"/>
    <x v="0"/>
    <x v="1"/>
    <x v="0"/>
    <x v="0"/>
    <x v="0"/>
    <x v="0"/>
    <x v="0"/>
    <s v="2025-02-??"/>
    <x v="0"/>
    <n v="39082"/>
    <x v="3"/>
    <n v="0"/>
    <x v="1"/>
    <n v="0"/>
    <x v="608"/>
    <m/>
    <x v="0"/>
    <x v="12"/>
    <m/>
    <s v="Direção Ambiente e Saneamento "/>
    <x v="2"/>
    <m/>
    <x v="0"/>
    <x v="1"/>
    <x v="1"/>
    <x v="1"/>
    <x v="0"/>
    <x v="0"/>
    <x v="0"/>
    <x v="0"/>
    <x v="0"/>
    <x v="0"/>
    <x v="0"/>
    <s v="Direção Ambiente e Saneamento "/>
    <x v="0"/>
    <x v="0"/>
    <x v="0"/>
    <x v="0"/>
    <x v="0"/>
    <x v="0"/>
    <x v="0"/>
    <x v="2"/>
    <x v="1"/>
    <x v="2"/>
    <x v="12"/>
    <x v="0"/>
    <m/>
  </r>
  <r>
    <x v="0"/>
    <n v="0"/>
    <n v="0"/>
    <n v="39082"/>
    <n v="0"/>
    <x v="5628"/>
    <x v="0"/>
    <x v="0"/>
    <x v="0"/>
    <s v="03.16.16"/>
    <x v="53"/>
    <x v="0"/>
    <x v="0"/>
    <s v="Direção Ambiente e Saneamento "/>
    <s v="03.16.16"/>
    <s v="Direção Ambiente e Saneamento "/>
    <s v="03.16.16"/>
    <x v="46"/>
    <x v="0"/>
    <x v="0"/>
    <x v="1"/>
    <x v="0"/>
    <x v="0"/>
    <x v="0"/>
    <x v="0"/>
    <x v="4"/>
    <s v="2025-03-??"/>
    <x v="0"/>
    <n v="39082"/>
    <x v="3"/>
    <n v="0"/>
    <x v="1"/>
    <n v="0"/>
    <x v="608"/>
    <m/>
    <x v="0"/>
    <x v="12"/>
    <m/>
    <s v="Direção Ambiente e Saneamento "/>
    <x v="2"/>
    <m/>
    <x v="0"/>
    <x v="1"/>
    <x v="1"/>
    <x v="1"/>
    <x v="0"/>
    <x v="0"/>
    <x v="0"/>
    <x v="0"/>
    <x v="0"/>
    <x v="0"/>
    <x v="0"/>
    <s v="Direção Ambiente e Saneamento "/>
    <x v="0"/>
    <x v="0"/>
    <x v="0"/>
    <x v="0"/>
    <x v="0"/>
    <x v="0"/>
    <x v="0"/>
    <x v="2"/>
    <x v="1"/>
    <x v="2"/>
    <x v="12"/>
    <x v="0"/>
    <m/>
  </r>
  <r>
    <x v="0"/>
    <n v="0"/>
    <n v="0"/>
    <n v="39082"/>
    <n v="0"/>
    <x v="5628"/>
    <x v="0"/>
    <x v="0"/>
    <x v="0"/>
    <s v="03.16.16"/>
    <x v="53"/>
    <x v="0"/>
    <x v="0"/>
    <s v="Direção Ambiente e Saneamento "/>
    <s v="03.16.16"/>
    <s v="Direção Ambiente e Saneamento "/>
    <s v="03.16.16"/>
    <x v="46"/>
    <x v="0"/>
    <x v="0"/>
    <x v="1"/>
    <x v="0"/>
    <x v="0"/>
    <x v="0"/>
    <x v="0"/>
    <x v="2"/>
    <s v="2025-04-??"/>
    <x v="1"/>
    <n v="39082"/>
    <x v="3"/>
    <n v="0"/>
    <x v="1"/>
    <n v="0"/>
    <x v="608"/>
    <m/>
    <x v="0"/>
    <x v="12"/>
    <m/>
    <s v="Direção Ambiente e Saneamento "/>
    <x v="2"/>
    <m/>
    <x v="0"/>
    <x v="1"/>
    <x v="1"/>
    <x v="1"/>
    <x v="0"/>
    <x v="0"/>
    <x v="0"/>
    <x v="0"/>
    <x v="0"/>
    <x v="0"/>
    <x v="0"/>
    <s v="Direção Ambiente e Saneamento "/>
    <x v="0"/>
    <x v="0"/>
    <x v="0"/>
    <x v="0"/>
    <x v="0"/>
    <x v="0"/>
    <x v="0"/>
    <x v="2"/>
    <x v="1"/>
    <x v="2"/>
    <x v="12"/>
    <x v="0"/>
    <m/>
  </r>
  <r>
    <x v="0"/>
    <n v="0"/>
    <n v="0"/>
    <n v="32749"/>
    <n v="0"/>
    <x v="5628"/>
    <x v="0"/>
    <x v="0"/>
    <x v="0"/>
    <s v="03.16.16"/>
    <x v="53"/>
    <x v="0"/>
    <x v="0"/>
    <s v="Direção Ambiente e Saneamento "/>
    <s v="03.16.16"/>
    <s v="Direção Ambiente e Saneamento "/>
    <s v="03.16.16"/>
    <x v="46"/>
    <x v="0"/>
    <x v="0"/>
    <x v="1"/>
    <x v="0"/>
    <x v="0"/>
    <x v="0"/>
    <x v="0"/>
    <x v="3"/>
    <s v="2025-05-??"/>
    <x v="1"/>
    <n v="32749"/>
    <x v="3"/>
    <n v="0"/>
    <x v="1"/>
    <n v="0"/>
    <x v="608"/>
    <m/>
    <x v="0"/>
    <x v="12"/>
    <m/>
    <s v="Direção Ambiente e Saneamento "/>
    <x v="2"/>
    <m/>
    <x v="0"/>
    <x v="1"/>
    <x v="1"/>
    <x v="1"/>
    <x v="0"/>
    <x v="0"/>
    <x v="0"/>
    <x v="0"/>
    <x v="0"/>
    <x v="0"/>
    <x v="0"/>
    <s v="Direção Ambiente e Saneamento "/>
    <x v="0"/>
    <x v="0"/>
    <x v="0"/>
    <x v="0"/>
    <x v="0"/>
    <x v="0"/>
    <x v="0"/>
    <x v="2"/>
    <x v="1"/>
    <x v="2"/>
    <x v="12"/>
    <x v="0"/>
    <m/>
  </r>
  <r>
    <x v="0"/>
    <n v="0"/>
    <n v="0"/>
    <n v="32749"/>
    <n v="0"/>
    <x v="5628"/>
    <x v="0"/>
    <x v="0"/>
    <x v="0"/>
    <s v="03.16.16"/>
    <x v="53"/>
    <x v="0"/>
    <x v="0"/>
    <s v="Direção Ambiente e Saneamento "/>
    <s v="03.16.16"/>
    <s v="Direção Ambiente e Saneamento "/>
    <s v="03.16.16"/>
    <x v="46"/>
    <x v="0"/>
    <x v="0"/>
    <x v="1"/>
    <x v="0"/>
    <x v="0"/>
    <x v="0"/>
    <x v="0"/>
    <x v="5"/>
    <s v="2025-06-??"/>
    <x v="1"/>
    <n v="32749"/>
    <x v="3"/>
    <n v="0"/>
    <x v="1"/>
    <n v="0"/>
    <x v="608"/>
    <m/>
    <x v="0"/>
    <x v="12"/>
    <m/>
    <s v="Direção Ambiente e Saneamento "/>
    <x v="2"/>
    <m/>
    <x v="0"/>
    <x v="1"/>
    <x v="1"/>
    <x v="1"/>
    <x v="0"/>
    <x v="0"/>
    <x v="0"/>
    <x v="0"/>
    <x v="0"/>
    <x v="0"/>
    <x v="0"/>
    <s v="Direção Ambiente e Saneamento "/>
    <x v="0"/>
    <x v="0"/>
    <x v="0"/>
    <x v="0"/>
    <x v="0"/>
    <x v="0"/>
    <x v="0"/>
    <x v="2"/>
    <x v="1"/>
    <x v="2"/>
    <x v="12"/>
    <x v="0"/>
    <m/>
  </r>
  <r>
    <x v="0"/>
    <n v="0"/>
    <n v="0"/>
    <n v="22416"/>
    <n v="0"/>
    <x v="5628"/>
    <x v="0"/>
    <x v="0"/>
    <x v="0"/>
    <s v="03.16.16"/>
    <x v="53"/>
    <x v="0"/>
    <x v="0"/>
    <s v="Direção Ambiente e Saneamento "/>
    <s v="03.16.16"/>
    <s v="Direção Ambiente e Saneamento "/>
    <s v="03.16.16"/>
    <x v="46"/>
    <x v="0"/>
    <x v="0"/>
    <x v="1"/>
    <x v="0"/>
    <x v="0"/>
    <x v="0"/>
    <x v="0"/>
    <x v="6"/>
    <s v="2025-07-??"/>
    <x v="2"/>
    <n v="22416"/>
    <x v="3"/>
    <n v="0"/>
    <x v="1"/>
    <n v="0"/>
    <x v="608"/>
    <m/>
    <x v="0"/>
    <x v="12"/>
    <m/>
    <s v="Direção Ambiente e Saneamento "/>
    <x v="2"/>
    <m/>
    <x v="0"/>
    <x v="1"/>
    <x v="1"/>
    <x v="1"/>
    <x v="0"/>
    <x v="0"/>
    <x v="0"/>
    <x v="0"/>
    <x v="0"/>
    <x v="0"/>
    <x v="0"/>
    <s v="Direção Ambiente e Saneamento "/>
    <x v="0"/>
    <x v="0"/>
    <x v="0"/>
    <x v="0"/>
    <x v="0"/>
    <x v="0"/>
    <x v="0"/>
    <x v="2"/>
    <x v="1"/>
    <x v="2"/>
    <x v="12"/>
    <x v="0"/>
    <m/>
  </r>
  <r>
    <x v="0"/>
    <n v="0"/>
    <n v="0"/>
    <n v="46675"/>
    <n v="0"/>
    <x v="5628"/>
    <x v="0"/>
    <x v="0"/>
    <x v="0"/>
    <s v="03.16.16"/>
    <x v="53"/>
    <x v="0"/>
    <x v="0"/>
    <s v="Direção Ambiente e Saneamento "/>
    <s v="03.16.16"/>
    <s v="Direção Ambiente e Saneamento "/>
    <s v="03.16.16"/>
    <x v="46"/>
    <x v="0"/>
    <x v="0"/>
    <x v="1"/>
    <x v="0"/>
    <x v="0"/>
    <x v="0"/>
    <x v="0"/>
    <x v="7"/>
    <s v="2025-08-??"/>
    <x v="2"/>
    <n v="46675"/>
    <x v="3"/>
    <n v="0"/>
    <x v="1"/>
    <n v="0"/>
    <x v="608"/>
    <m/>
    <x v="0"/>
    <x v="12"/>
    <m/>
    <s v="Direção Ambiente e Saneamento "/>
    <x v="2"/>
    <m/>
    <x v="0"/>
    <x v="1"/>
    <x v="1"/>
    <x v="1"/>
    <x v="0"/>
    <x v="0"/>
    <x v="0"/>
    <x v="0"/>
    <x v="0"/>
    <x v="0"/>
    <x v="0"/>
    <s v="Direção Ambiente e Saneamento "/>
    <x v="0"/>
    <x v="0"/>
    <x v="0"/>
    <x v="0"/>
    <x v="0"/>
    <x v="0"/>
    <x v="0"/>
    <x v="2"/>
    <x v="1"/>
    <x v="2"/>
    <x v="12"/>
    <x v="0"/>
    <m/>
  </r>
  <r>
    <x v="0"/>
    <n v="0"/>
    <n v="0"/>
    <n v="32749"/>
    <n v="0"/>
    <x v="5628"/>
    <x v="0"/>
    <x v="0"/>
    <x v="0"/>
    <s v="03.16.16"/>
    <x v="53"/>
    <x v="0"/>
    <x v="0"/>
    <s v="Direção Ambiente e Saneamento "/>
    <s v="03.16.16"/>
    <s v="Direção Ambiente e Saneamento "/>
    <s v="03.16.16"/>
    <x v="46"/>
    <x v="0"/>
    <x v="0"/>
    <x v="1"/>
    <x v="0"/>
    <x v="0"/>
    <x v="0"/>
    <x v="0"/>
    <x v="8"/>
    <s v="2025-09-??"/>
    <x v="2"/>
    <n v="32749"/>
    <x v="3"/>
    <n v="0"/>
    <x v="1"/>
    <n v="0"/>
    <x v="608"/>
    <m/>
    <x v="0"/>
    <x v="12"/>
    <m/>
    <s v="Direção Ambiente e Saneamento "/>
    <x v="2"/>
    <m/>
    <x v="0"/>
    <x v="1"/>
    <x v="1"/>
    <x v="1"/>
    <x v="0"/>
    <x v="0"/>
    <x v="0"/>
    <x v="0"/>
    <x v="0"/>
    <x v="0"/>
    <x v="0"/>
    <s v="Direção Ambiente e Saneamento "/>
    <x v="0"/>
    <x v="0"/>
    <x v="0"/>
    <x v="0"/>
    <x v="0"/>
    <x v="0"/>
    <x v="0"/>
    <x v="2"/>
    <x v="1"/>
    <x v="2"/>
    <x v="12"/>
    <x v="0"/>
    <m/>
  </r>
  <r>
    <x v="0"/>
    <n v="0"/>
    <n v="0"/>
    <n v="22416"/>
    <n v="0"/>
    <x v="5628"/>
    <x v="0"/>
    <x v="0"/>
    <x v="0"/>
    <s v="03.16.16"/>
    <x v="53"/>
    <x v="0"/>
    <x v="0"/>
    <s v="Direção Ambiente e Saneamento "/>
    <s v="03.16.16"/>
    <s v="Direção Ambiente e Saneamento "/>
    <s v="03.16.16"/>
    <x v="46"/>
    <x v="0"/>
    <x v="0"/>
    <x v="1"/>
    <x v="0"/>
    <x v="0"/>
    <x v="0"/>
    <x v="0"/>
    <x v="9"/>
    <s v="2025-10-??"/>
    <x v="3"/>
    <n v="22416"/>
    <x v="3"/>
    <n v="0"/>
    <x v="1"/>
    <n v="0"/>
    <x v="608"/>
    <m/>
    <x v="0"/>
    <x v="12"/>
    <m/>
    <s v="Direção Ambiente e Saneamento "/>
    <x v="2"/>
    <m/>
    <x v="0"/>
    <x v="1"/>
    <x v="1"/>
    <x v="1"/>
    <x v="0"/>
    <x v="0"/>
    <x v="0"/>
    <x v="0"/>
    <x v="0"/>
    <x v="0"/>
    <x v="0"/>
    <s v="Direção Ambiente e Saneamento "/>
    <x v="0"/>
    <x v="0"/>
    <x v="0"/>
    <x v="0"/>
    <x v="0"/>
    <x v="0"/>
    <x v="0"/>
    <x v="2"/>
    <x v="1"/>
    <x v="2"/>
    <x v="12"/>
    <x v="0"/>
    <m/>
  </r>
  <r>
    <x v="0"/>
    <n v="0"/>
    <n v="0"/>
    <n v="22416"/>
    <n v="0"/>
    <x v="5628"/>
    <x v="0"/>
    <x v="0"/>
    <x v="0"/>
    <s v="03.16.16"/>
    <x v="53"/>
    <x v="0"/>
    <x v="0"/>
    <s v="Direção Ambiente e Saneamento "/>
    <s v="03.16.16"/>
    <s v="Direção Ambiente e Saneamento "/>
    <s v="03.16.16"/>
    <x v="46"/>
    <x v="0"/>
    <x v="0"/>
    <x v="1"/>
    <x v="0"/>
    <x v="0"/>
    <x v="0"/>
    <x v="0"/>
    <x v="10"/>
    <s v="2025-11-??"/>
    <x v="3"/>
    <n v="22416"/>
    <x v="3"/>
    <n v="0"/>
    <x v="1"/>
    <n v="0"/>
    <x v="608"/>
    <m/>
    <x v="0"/>
    <x v="12"/>
    <m/>
    <s v="Direção Ambiente e Saneamento "/>
    <x v="2"/>
    <m/>
    <x v="0"/>
    <x v="1"/>
    <x v="1"/>
    <x v="1"/>
    <x v="0"/>
    <x v="0"/>
    <x v="0"/>
    <x v="0"/>
    <x v="0"/>
    <x v="0"/>
    <x v="0"/>
    <s v="Direção Ambiente e Saneamento "/>
    <x v="0"/>
    <x v="0"/>
    <x v="0"/>
    <x v="0"/>
    <x v="0"/>
    <x v="0"/>
    <x v="0"/>
    <x v="2"/>
    <x v="1"/>
    <x v="2"/>
    <x v="12"/>
    <x v="0"/>
    <m/>
  </r>
  <r>
    <x v="0"/>
    <n v="0"/>
    <n v="0"/>
    <n v="22416"/>
    <n v="0"/>
    <x v="5628"/>
    <x v="0"/>
    <x v="0"/>
    <x v="0"/>
    <s v="03.16.16"/>
    <x v="53"/>
    <x v="0"/>
    <x v="0"/>
    <s v="Direção Ambiente e Saneamento "/>
    <s v="03.16.16"/>
    <s v="Direção Ambiente e Saneamento "/>
    <s v="03.16.16"/>
    <x v="46"/>
    <x v="0"/>
    <x v="0"/>
    <x v="1"/>
    <x v="0"/>
    <x v="0"/>
    <x v="0"/>
    <x v="0"/>
    <x v="11"/>
    <s v="2025-12-??"/>
    <x v="3"/>
    <n v="22416"/>
    <x v="3"/>
    <n v="0"/>
    <x v="1"/>
    <n v="0"/>
    <x v="608"/>
    <m/>
    <x v="0"/>
    <x v="12"/>
    <m/>
    <s v="Direção Ambiente e Saneamento "/>
    <x v="2"/>
    <m/>
    <x v="0"/>
    <x v="1"/>
    <x v="1"/>
    <x v="1"/>
    <x v="0"/>
    <x v="0"/>
    <x v="0"/>
    <x v="0"/>
    <x v="0"/>
    <x v="0"/>
    <x v="0"/>
    <s v="Direção Ambiente e Saneamento "/>
    <x v="0"/>
    <x v="0"/>
    <x v="0"/>
    <x v="0"/>
    <x v="0"/>
    <x v="0"/>
    <x v="0"/>
    <x v="2"/>
    <x v="1"/>
    <x v="2"/>
    <x v="12"/>
    <x v="0"/>
    <m/>
  </r>
  <r>
    <x v="0"/>
    <n v="0"/>
    <n v="0"/>
    <n v="122400"/>
    <n v="0"/>
    <x v="5628"/>
    <x v="0"/>
    <x v="0"/>
    <x v="0"/>
    <s v="03.16.25"/>
    <x v="21"/>
    <x v="0"/>
    <x v="0"/>
    <s v="Direção dos  Recursos Humanos"/>
    <s v="03.16.25"/>
    <s v="Direção dos  Recursos Humanos"/>
    <s v="03.16.25"/>
    <x v="48"/>
    <x v="0"/>
    <x v="0"/>
    <x v="1"/>
    <x v="1"/>
    <x v="0"/>
    <x v="0"/>
    <x v="0"/>
    <x v="1"/>
    <s v="2025-01-??"/>
    <x v="0"/>
    <n v="122400"/>
    <x v="3"/>
    <n v="3010836"/>
    <x v="1"/>
    <n v="0"/>
    <x v="608"/>
    <m/>
    <x v="0"/>
    <x v="12"/>
    <m/>
    <s v="Direção dos  Recursos Humanos"/>
    <x v="2"/>
    <m/>
    <x v="0"/>
    <x v="1"/>
    <x v="1"/>
    <x v="1"/>
    <x v="0"/>
    <x v="0"/>
    <x v="0"/>
    <x v="0"/>
    <x v="0"/>
    <x v="0"/>
    <x v="0"/>
    <s v="Direção dos  Recursos Humanos"/>
    <x v="0"/>
    <x v="0"/>
    <x v="0"/>
    <x v="0"/>
    <x v="0"/>
    <x v="0"/>
    <x v="0"/>
    <x v="2"/>
    <x v="1"/>
    <x v="2"/>
    <x v="12"/>
    <x v="0"/>
    <m/>
  </r>
  <r>
    <x v="0"/>
    <n v="0"/>
    <n v="0"/>
    <n v="244800"/>
    <n v="0"/>
    <x v="5628"/>
    <x v="0"/>
    <x v="0"/>
    <x v="0"/>
    <s v="03.16.25"/>
    <x v="21"/>
    <x v="0"/>
    <x v="0"/>
    <s v="Direção dos  Recursos Humanos"/>
    <s v="03.16.25"/>
    <s v="Direção dos  Recursos Humanos"/>
    <s v="03.16.25"/>
    <x v="48"/>
    <x v="0"/>
    <x v="0"/>
    <x v="1"/>
    <x v="1"/>
    <x v="0"/>
    <x v="0"/>
    <x v="0"/>
    <x v="0"/>
    <s v="2025-02-??"/>
    <x v="0"/>
    <n v="244800"/>
    <x v="3"/>
    <n v="3010836"/>
    <x v="1"/>
    <n v="0"/>
    <x v="608"/>
    <m/>
    <x v="0"/>
    <x v="12"/>
    <m/>
    <s v="Direção dos  Recursos Humanos"/>
    <x v="2"/>
    <m/>
    <x v="0"/>
    <x v="1"/>
    <x v="1"/>
    <x v="1"/>
    <x v="0"/>
    <x v="0"/>
    <x v="0"/>
    <x v="0"/>
    <x v="0"/>
    <x v="0"/>
    <x v="0"/>
    <s v="Direção dos  Recursos Humanos"/>
    <x v="0"/>
    <x v="0"/>
    <x v="0"/>
    <x v="0"/>
    <x v="0"/>
    <x v="0"/>
    <x v="0"/>
    <x v="2"/>
    <x v="1"/>
    <x v="2"/>
    <x v="12"/>
    <x v="0"/>
    <m/>
  </r>
  <r>
    <x v="0"/>
    <n v="0"/>
    <n v="0"/>
    <n v="122400"/>
    <n v="0"/>
    <x v="5628"/>
    <x v="0"/>
    <x v="0"/>
    <x v="0"/>
    <s v="03.16.25"/>
    <x v="21"/>
    <x v="0"/>
    <x v="0"/>
    <s v="Direção dos  Recursos Humanos"/>
    <s v="03.16.25"/>
    <s v="Direção dos  Recursos Humanos"/>
    <s v="03.16.25"/>
    <x v="48"/>
    <x v="0"/>
    <x v="0"/>
    <x v="1"/>
    <x v="1"/>
    <x v="0"/>
    <x v="0"/>
    <x v="0"/>
    <x v="4"/>
    <s v="2025-03-??"/>
    <x v="0"/>
    <n v="122400"/>
    <x v="3"/>
    <n v="3010836"/>
    <x v="1"/>
    <n v="0"/>
    <x v="608"/>
    <m/>
    <x v="0"/>
    <x v="12"/>
    <m/>
    <s v="Direção dos  Recursos Humanos"/>
    <x v="2"/>
    <m/>
    <x v="0"/>
    <x v="1"/>
    <x v="1"/>
    <x v="1"/>
    <x v="0"/>
    <x v="0"/>
    <x v="0"/>
    <x v="0"/>
    <x v="0"/>
    <x v="0"/>
    <x v="0"/>
    <s v="Direção dos  Recursos Humanos"/>
    <x v="0"/>
    <x v="0"/>
    <x v="0"/>
    <x v="0"/>
    <x v="0"/>
    <x v="0"/>
    <x v="0"/>
    <x v="2"/>
    <x v="1"/>
    <x v="2"/>
    <x v="12"/>
    <x v="0"/>
    <m/>
  </r>
  <r>
    <x v="0"/>
    <n v="0"/>
    <n v="0"/>
    <n v="244800"/>
    <n v="0"/>
    <x v="5628"/>
    <x v="0"/>
    <x v="0"/>
    <x v="0"/>
    <s v="03.16.25"/>
    <x v="21"/>
    <x v="0"/>
    <x v="0"/>
    <s v="Direção dos  Recursos Humanos"/>
    <s v="03.16.25"/>
    <s v="Direção dos  Recursos Humanos"/>
    <s v="03.16.25"/>
    <x v="48"/>
    <x v="0"/>
    <x v="0"/>
    <x v="1"/>
    <x v="1"/>
    <x v="0"/>
    <x v="0"/>
    <x v="0"/>
    <x v="2"/>
    <s v="2025-04-??"/>
    <x v="1"/>
    <n v="244800"/>
    <x v="3"/>
    <n v="3010836"/>
    <x v="1"/>
    <n v="0"/>
    <x v="608"/>
    <m/>
    <x v="0"/>
    <x v="12"/>
    <m/>
    <s v="Direção dos  Recursos Humanos"/>
    <x v="2"/>
    <m/>
    <x v="0"/>
    <x v="1"/>
    <x v="1"/>
    <x v="1"/>
    <x v="0"/>
    <x v="0"/>
    <x v="0"/>
    <x v="0"/>
    <x v="0"/>
    <x v="0"/>
    <x v="0"/>
    <s v="Direção dos  Recursos Humanos"/>
    <x v="0"/>
    <x v="0"/>
    <x v="0"/>
    <x v="0"/>
    <x v="0"/>
    <x v="0"/>
    <x v="0"/>
    <x v="2"/>
    <x v="1"/>
    <x v="2"/>
    <x v="12"/>
    <x v="0"/>
    <m/>
  </r>
  <r>
    <x v="0"/>
    <n v="0"/>
    <n v="0"/>
    <n v="225062"/>
    <n v="0"/>
    <x v="5628"/>
    <x v="0"/>
    <x v="0"/>
    <x v="0"/>
    <s v="03.16.25"/>
    <x v="21"/>
    <x v="0"/>
    <x v="0"/>
    <s v="Direção dos  Recursos Humanos"/>
    <s v="03.16.25"/>
    <s v="Direção dos  Recursos Humanos"/>
    <s v="03.16.25"/>
    <x v="48"/>
    <x v="0"/>
    <x v="0"/>
    <x v="1"/>
    <x v="1"/>
    <x v="0"/>
    <x v="0"/>
    <x v="0"/>
    <x v="3"/>
    <s v="2025-05-??"/>
    <x v="1"/>
    <n v="225062"/>
    <x v="3"/>
    <n v="3010836"/>
    <x v="1"/>
    <n v="0"/>
    <x v="608"/>
    <m/>
    <x v="0"/>
    <x v="12"/>
    <m/>
    <s v="Direção dos  Recursos Humanos"/>
    <x v="2"/>
    <m/>
    <x v="0"/>
    <x v="1"/>
    <x v="1"/>
    <x v="1"/>
    <x v="0"/>
    <x v="0"/>
    <x v="0"/>
    <x v="0"/>
    <x v="0"/>
    <x v="0"/>
    <x v="0"/>
    <s v="Direção dos  Recursos Humanos"/>
    <x v="0"/>
    <x v="0"/>
    <x v="0"/>
    <x v="0"/>
    <x v="0"/>
    <x v="0"/>
    <x v="0"/>
    <x v="2"/>
    <x v="1"/>
    <x v="2"/>
    <x v="12"/>
    <x v="0"/>
    <m/>
  </r>
  <r>
    <x v="0"/>
    <n v="0"/>
    <n v="0"/>
    <n v="439882"/>
    <n v="0"/>
    <x v="5628"/>
    <x v="0"/>
    <x v="0"/>
    <x v="0"/>
    <s v="03.16.25"/>
    <x v="21"/>
    <x v="0"/>
    <x v="0"/>
    <s v="Direção dos  Recursos Humanos"/>
    <s v="03.16.25"/>
    <s v="Direção dos  Recursos Humanos"/>
    <s v="03.16.25"/>
    <x v="48"/>
    <x v="0"/>
    <x v="0"/>
    <x v="1"/>
    <x v="1"/>
    <x v="0"/>
    <x v="0"/>
    <x v="0"/>
    <x v="5"/>
    <s v="2025-06-??"/>
    <x v="1"/>
    <n v="439882"/>
    <x v="3"/>
    <n v="3010836"/>
    <x v="1"/>
    <n v="0"/>
    <x v="608"/>
    <m/>
    <x v="0"/>
    <x v="12"/>
    <m/>
    <s v="Direção dos  Recursos Humanos"/>
    <x v="2"/>
    <m/>
    <x v="0"/>
    <x v="1"/>
    <x v="1"/>
    <x v="1"/>
    <x v="0"/>
    <x v="0"/>
    <x v="0"/>
    <x v="0"/>
    <x v="0"/>
    <x v="0"/>
    <x v="0"/>
    <s v="Direção dos  Recursos Humanos"/>
    <x v="0"/>
    <x v="0"/>
    <x v="0"/>
    <x v="0"/>
    <x v="0"/>
    <x v="0"/>
    <x v="0"/>
    <x v="2"/>
    <x v="1"/>
    <x v="2"/>
    <x v="12"/>
    <x v="0"/>
    <m/>
  </r>
  <r>
    <x v="0"/>
    <n v="0"/>
    <n v="0"/>
    <n v="439882"/>
    <n v="0"/>
    <x v="5628"/>
    <x v="0"/>
    <x v="0"/>
    <x v="0"/>
    <s v="03.16.25"/>
    <x v="21"/>
    <x v="0"/>
    <x v="0"/>
    <s v="Direção dos  Recursos Humanos"/>
    <s v="03.16.25"/>
    <s v="Direção dos  Recursos Humanos"/>
    <s v="03.16.25"/>
    <x v="48"/>
    <x v="0"/>
    <x v="0"/>
    <x v="1"/>
    <x v="1"/>
    <x v="0"/>
    <x v="0"/>
    <x v="0"/>
    <x v="6"/>
    <s v="2025-07-??"/>
    <x v="2"/>
    <n v="439882"/>
    <x v="3"/>
    <n v="3010836"/>
    <x v="1"/>
    <n v="0"/>
    <x v="608"/>
    <m/>
    <x v="0"/>
    <x v="12"/>
    <m/>
    <s v="Direção dos  Recursos Humanos"/>
    <x v="2"/>
    <m/>
    <x v="0"/>
    <x v="1"/>
    <x v="1"/>
    <x v="1"/>
    <x v="0"/>
    <x v="0"/>
    <x v="0"/>
    <x v="0"/>
    <x v="0"/>
    <x v="0"/>
    <x v="0"/>
    <s v="Direção dos  Recursos Humanos"/>
    <x v="0"/>
    <x v="0"/>
    <x v="0"/>
    <x v="0"/>
    <x v="0"/>
    <x v="0"/>
    <x v="0"/>
    <x v="2"/>
    <x v="1"/>
    <x v="2"/>
    <x v="12"/>
    <x v="0"/>
    <m/>
  </r>
  <r>
    <x v="0"/>
    <n v="0"/>
    <n v="0"/>
    <n v="439882"/>
    <n v="0"/>
    <x v="5628"/>
    <x v="0"/>
    <x v="0"/>
    <x v="0"/>
    <s v="03.16.25"/>
    <x v="21"/>
    <x v="0"/>
    <x v="0"/>
    <s v="Direção dos  Recursos Humanos"/>
    <s v="03.16.25"/>
    <s v="Direção dos  Recursos Humanos"/>
    <s v="03.16.25"/>
    <x v="48"/>
    <x v="0"/>
    <x v="0"/>
    <x v="1"/>
    <x v="1"/>
    <x v="0"/>
    <x v="0"/>
    <x v="0"/>
    <x v="7"/>
    <s v="2025-08-??"/>
    <x v="2"/>
    <n v="439882"/>
    <x v="3"/>
    <n v="3010836"/>
    <x v="1"/>
    <n v="0"/>
    <x v="608"/>
    <m/>
    <x v="0"/>
    <x v="12"/>
    <m/>
    <s v="Direção dos  Recursos Humanos"/>
    <x v="2"/>
    <m/>
    <x v="0"/>
    <x v="1"/>
    <x v="1"/>
    <x v="1"/>
    <x v="0"/>
    <x v="0"/>
    <x v="0"/>
    <x v="0"/>
    <x v="0"/>
    <x v="0"/>
    <x v="0"/>
    <s v="Direção dos  Recursos Humanos"/>
    <x v="0"/>
    <x v="0"/>
    <x v="0"/>
    <x v="0"/>
    <x v="0"/>
    <x v="0"/>
    <x v="0"/>
    <x v="2"/>
    <x v="1"/>
    <x v="2"/>
    <x v="12"/>
    <x v="0"/>
    <m/>
  </r>
  <r>
    <x v="0"/>
    <n v="0"/>
    <n v="0"/>
    <n v="439882"/>
    <n v="0"/>
    <x v="5628"/>
    <x v="0"/>
    <x v="0"/>
    <x v="0"/>
    <s v="03.16.25"/>
    <x v="21"/>
    <x v="0"/>
    <x v="0"/>
    <s v="Direção dos  Recursos Humanos"/>
    <s v="03.16.25"/>
    <s v="Direção dos  Recursos Humanos"/>
    <s v="03.16.25"/>
    <x v="48"/>
    <x v="0"/>
    <x v="0"/>
    <x v="1"/>
    <x v="1"/>
    <x v="0"/>
    <x v="0"/>
    <x v="0"/>
    <x v="8"/>
    <s v="2025-09-??"/>
    <x v="2"/>
    <n v="439882"/>
    <x v="3"/>
    <n v="3010836"/>
    <x v="1"/>
    <n v="0"/>
    <x v="608"/>
    <m/>
    <x v="0"/>
    <x v="12"/>
    <m/>
    <s v="Direção dos  Recursos Humanos"/>
    <x v="2"/>
    <m/>
    <x v="0"/>
    <x v="1"/>
    <x v="1"/>
    <x v="1"/>
    <x v="0"/>
    <x v="0"/>
    <x v="0"/>
    <x v="0"/>
    <x v="0"/>
    <x v="0"/>
    <x v="0"/>
    <s v="Direção dos  Recursos Humanos"/>
    <x v="0"/>
    <x v="0"/>
    <x v="0"/>
    <x v="0"/>
    <x v="0"/>
    <x v="0"/>
    <x v="0"/>
    <x v="2"/>
    <x v="1"/>
    <x v="2"/>
    <x v="12"/>
    <x v="0"/>
    <m/>
  </r>
  <r>
    <x v="0"/>
    <n v="0"/>
    <n v="0"/>
    <n v="439882"/>
    <n v="0"/>
    <x v="5628"/>
    <x v="0"/>
    <x v="0"/>
    <x v="0"/>
    <s v="03.16.25"/>
    <x v="21"/>
    <x v="0"/>
    <x v="0"/>
    <s v="Direção dos  Recursos Humanos"/>
    <s v="03.16.25"/>
    <s v="Direção dos  Recursos Humanos"/>
    <s v="03.16.25"/>
    <x v="48"/>
    <x v="0"/>
    <x v="0"/>
    <x v="1"/>
    <x v="1"/>
    <x v="0"/>
    <x v="0"/>
    <x v="0"/>
    <x v="9"/>
    <s v="2025-10-??"/>
    <x v="3"/>
    <n v="439882"/>
    <x v="3"/>
    <n v="3010836"/>
    <x v="1"/>
    <n v="0"/>
    <x v="608"/>
    <m/>
    <x v="0"/>
    <x v="12"/>
    <m/>
    <s v="Direção dos  Recursos Humanos"/>
    <x v="2"/>
    <m/>
    <x v="0"/>
    <x v="1"/>
    <x v="1"/>
    <x v="1"/>
    <x v="0"/>
    <x v="0"/>
    <x v="0"/>
    <x v="0"/>
    <x v="0"/>
    <x v="0"/>
    <x v="0"/>
    <s v="Direção dos  Recursos Humanos"/>
    <x v="0"/>
    <x v="0"/>
    <x v="0"/>
    <x v="0"/>
    <x v="0"/>
    <x v="0"/>
    <x v="0"/>
    <x v="2"/>
    <x v="1"/>
    <x v="2"/>
    <x v="12"/>
    <x v="0"/>
    <m/>
  </r>
  <r>
    <x v="0"/>
    <n v="0"/>
    <n v="0"/>
    <n v="439882"/>
    <n v="0"/>
    <x v="5628"/>
    <x v="0"/>
    <x v="0"/>
    <x v="0"/>
    <s v="03.16.25"/>
    <x v="21"/>
    <x v="0"/>
    <x v="0"/>
    <s v="Direção dos  Recursos Humanos"/>
    <s v="03.16.25"/>
    <s v="Direção dos  Recursos Humanos"/>
    <s v="03.16.25"/>
    <x v="48"/>
    <x v="0"/>
    <x v="0"/>
    <x v="1"/>
    <x v="1"/>
    <x v="0"/>
    <x v="0"/>
    <x v="0"/>
    <x v="10"/>
    <s v="2025-11-??"/>
    <x v="3"/>
    <n v="439882"/>
    <x v="3"/>
    <n v="3010836"/>
    <x v="1"/>
    <n v="0"/>
    <x v="608"/>
    <m/>
    <x v="0"/>
    <x v="12"/>
    <m/>
    <s v="Direção dos  Recursos Humanos"/>
    <x v="2"/>
    <m/>
    <x v="0"/>
    <x v="1"/>
    <x v="1"/>
    <x v="1"/>
    <x v="0"/>
    <x v="0"/>
    <x v="0"/>
    <x v="0"/>
    <x v="0"/>
    <x v="0"/>
    <x v="0"/>
    <s v="Direção dos  Recursos Humanos"/>
    <x v="0"/>
    <x v="0"/>
    <x v="0"/>
    <x v="0"/>
    <x v="0"/>
    <x v="0"/>
    <x v="0"/>
    <x v="2"/>
    <x v="1"/>
    <x v="2"/>
    <x v="12"/>
    <x v="0"/>
    <m/>
  </r>
  <r>
    <x v="0"/>
    <n v="0"/>
    <n v="0"/>
    <n v="439882"/>
    <n v="0"/>
    <x v="5628"/>
    <x v="0"/>
    <x v="0"/>
    <x v="0"/>
    <s v="03.16.25"/>
    <x v="21"/>
    <x v="0"/>
    <x v="0"/>
    <s v="Direção dos  Recursos Humanos"/>
    <s v="03.16.25"/>
    <s v="Direção dos  Recursos Humanos"/>
    <s v="03.16.25"/>
    <x v="48"/>
    <x v="0"/>
    <x v="0"/>
    <x v="1"/>
    <x v="1"/>
    <x v="0"/>
    <x v="0"/>
    <x v="0"/>
    <x v="11"/>
    <s v="2025-12-??"/>
    <x v="3"/>
    <n v="439882"/>
    <x v="3"/>
    <n v="3010836"/>
    <x v="1"/>
    <n v="0"/>
    <x v="608"/>
    <m/>
    <x v="0"/>
    <x v="12"/>
    <m/>
    <s v="Direção dos  Recursos Humanos"/>
    <x v="2"/>
    <m/>
    <x v="0"/>
    <x v="1"/>
    <x v="1"/>
    <x v="1"/>
    <x v="0"/>
    <x v="0"/>
    <x v="0"/>
    <x v="0"/>
    <x v="0"/>
    <x v="0"/>
    <x v="0"/>
    <s v="Direção dos  Recursos Humanos"/>
    <x v="0"/>
    <x v="0"/>
    <x v="0"/>
    <x v="0"/>
    <x v="0"/>
    <x v="0"/>
    <x v="0"/>
    <x v="2"/>
    <x v="1"/>
    <x v="2"/>
    <x v="12"/>
    <x v="0"/>
    <m/>
  </r>
  <r>
    <x v="1"/>
    <n v="0"/>
    <n v="0"/>
    <n v="379990"/>
    <n v="0"/>
    <x v="5628"/>
    <x v="0"/>
    <x v="0"/>
    <x v="0"/>
    <s v="01.25.02.23"/>
    <x v="13"/>
    <x v="2"/>
    <x v="2"/>
    <s v="desporto"/>
    <s v="01.25.02"/>
    <s v="Atividades desportivas e promoção do desporto no Concelho"/>
    <s v="01.25.02.23"/>
    <x v="2"/>
    <x v="0"/>
    <x v="0"/>
    <x v="1"/>
    <x v="0"/>
    <x v="1"/>
    <x v="1"/>
    <x v="0"/>
    <x v="1"/>
    <s v="2025-01-??"/>
    <x v="0"/>
    <n v="379990"/>
    <x v="3"/>
    <n v="0"/>
    <x v="1"/>
    <n v="0"/>
    <x v="608"/>
    <m/>
    <x v="0"/>
    <x v="12"/>
    <m/>
    <s v="Atividades desportivas e promoção do desporto no Concelho"/>
    <x v="2"/>
    <m/>
    <x v="0"/>
    <x v="1"/>
    <x v="1"/>
    <x v="1"/>
    <x v="0"/>
    <x v="0"/>
    <x v="0"/>
    <x v="0"/>
    <x v="0"/>
    <x v="0"/>
    <x v="0"/>
    <s v="Atividades desportivas e promoção do desporto no Concelho"/>
    <x v="0"/>
    <x v="0"/>
    <x v="0"/>
    <x v="0"/>
    <x v="1"/>
    <x v="0"/>
    <x v="0"/>
    <x v="2"/>
    <x v="1"/>
    <x v="2"/>
    <x v="12"/>
    <x v="0"/>
    <m/>
  </r>
  <r>
    <x v="1"/>
    <n v="0"/>
    <n v="0"/>
    <n v="70742"/>
    <n v="0"/>
    <x v="5628"/>
    <x v="0"/>
    <x v="0"/>
    <x v="0"/>
    <s v="01.25.02.23"/>
    <x v="13"/>
    <x v="2"/>
    <x v="2"/>
    <s v="desporto"/>
    <s v="01.25.02"/>
    <s v="Atividades desportivas e promoção do desporto no Concelho"/>
    <s v="01.25.02.23"/>
    <x v="2"/>
    <x v="0"/>
    <x v="0"/>
    <x v="1"/>
    <x v="0"/>
    <x v="1"/>
    <x v="1"/>
    <x v="0"/>
    <x v="0"/>
    <s v="2025-02-??"/>
    <x v="0"/>
    <n v="70742"/>
    <x v="3"/>
    <n v="0"/>
    <x v="1"/>
    <n v="0"/>
    <x v="608"/>
    <m/>
    <x v="0"/>
    <x v="12"/>
    <m/>
    <s v="Atividades desportivas e promoção do desporto no Concelho"/>
    <x v="2"/>
    <m/>
    <x v="0"/>
    <x v="1"/>
    <x v="1"/>
    <x v="1"/>
    <x v="0"/>
    <x v="0"/>
    <x v="0"/>
    <x v="0"/>
    <x v="0"/>
    <x v="0"/>
    <x v="0"/>
    <s v="Atividades desportivas e promoção do desporto no Concelho"/>
    <x v="0"/>
    <x v="0"/>
    <x v="0"/>
    <x v="0"/>
    <x v="1"/>
    <x v="0"/>
    <x v="0"/>
    <x v="2"/>
    <x v="1"/>
    <x v="2"/>
    <x v="12"/>
    <x v="0"/>
    <m/>
  </r>
  <r>
    <x v="1"/>
    <n v="0"/>
    <n v="0"/>
    <n v="130000"/>
    <n v="0"/>
    <x v="5628"/>
    <x v="0"/>
    <x v="0"/>
    <x v="0"/>
    <s v="01.25.02.23"/>
    <x v="13"/>
    <x v="2"/>
    <x v="2"/>
    <s v="desporto"/>
    <s v="01.25.02"/>
    <s v="Atividades desportivas e promoção do desporto no Concelho"/>
    <s v="01.25.02.23"/>
    <x v="2"/>
    <x v="0"/>
    <x v="0"/>
    <x v="1"/>
    <x v="0"/>
    <x v="1"/>
    <x v="1"/>
    <x v="0"/>
    <x v="4"/>
    <s v="2025-03-??"/>
    <x v="0"/>
    <n v="130000"/>
    <x v="3"/>
    <n v="0"/>
    <x v="1"/>
    <n v="0"/>
    <x v="608"/>
    <m/>
    <x v="0"/>
    <x v="12"/>
    <m/>
    <s v="Atividades desportivas e promoção do desporto no Concelho"/>
    <x v="2"/>
    <m/>
    <x v="0"/>
    <x v="1"/>
    <x v="1"/>
    <x v="1"/>
    <x v="0"/>
    <x v="0"/>
    <x v="0"/>
    <x v="0"/>
    <x v="0"/>
    <x v="0"/>
    <x v="0"/>
    <s v="Atividades desportivas e promoção do desporto no Concelho"/>
    <x v="0"/>
    <x v="0"/>
    <x v="0"/>
    <x v="0"/>
    <x v="1"/>
    <x v="0"/>
    <x v="0"/>
    <x v="2"/>
    <x v="1"/>
    <x v="2"/>
    <x v="12"/>
    <x v="0"/>
    <m/>
  </r>
  <r>
    <x v="1"/>
    <n v="0"/>
    <n v="0"/>
    <n v="167690"/>
    <n v="0"/>
    <x v="5628"/>
    <x v="0"/>
    <x v="0"/>
    <x v="0"/>
    <s v="01.25.02.23"/>
    <x v="13"/>
    <x v="2"/>
    <x v="2"/>
    <s v="desporto"/>
    <s v="01.25.02"/>
    <s v="Atividades desportivas e promoção do desporto no Concelho"/>
    <s v="01.25.02.23"/>
    <x v="2"/>
    <x v="0"/>
    <x v="0"/>
    <x v="1"/>
    <x v="0"/>
    <x v="1"/>
    <x v="1"/>
    <x v="0"/>
    <x v="2"/>
    <s v="2025-04-??"/>
    <x v="1"/>
    <n v="167690"/>
    <x v="3"/>
    <n v="0"/>
    <x v="1"/>
    <n v="0"/>
    <x v="608"/>
    <m/>
    <x v="0"/>
    <x v="12"/>
    <m/>
    <s v="Atividades desportivas e promoção do desporto no Concelho"/>
    <x v="2"/>
    <m/>
    <x v="0"/>
    <x v="1"/>
    <x v="1"/>
    <x v="1"/>
    <x v="0"/>
    <x v="0"/>
    <x v="0"/>
    <x v="0"/>
    <x v="0"/>
    <x v="0"/>
    <x v="0"/>
    <s v="Atividades desportivas e promoção do desporto no Concelho"/>
    <x v="0"/>
    <x v="0"/>
    <x v="0"/>
    <x v="0"/>
    <x v="1"/>
    <x v="0"/>
    <x v="0"/>
    <x v="2"/>
    <x v="1"/>
    <x v="2"/>
    <x v="12"/>
    <x v="0"/>
    <m/>
  </r>
  <r>
    <x v="1"/>
    <n v="0"/>
    <n v="0"/>
    <n v="139700"/>
    <n v="0"/>
    <x v="5628"/>
    <x v="0"/>
    <x v="0"/>
    <x v="0"/>
    <s v="01.25.02.23"/>
    <x v="13"/>
    <x v="2"/>
    <x v="2"/>
    <s v="desporto"/>
    <s v="01.25.02"/>
    <s v="Atividades desportivas e promoção do desporto no Concelho"/>
    <s v="01.25.02.23"/>
    <x v="2"/>
    <x v="0"/>
    <x v="0"/>
    <x v="1"/>
    <x v="0"/>
    <x v="1"/>
    <x v="1"/>
    <x v="0"/>
    <x v="3"/>
    <s v="2025-05-??"/>
    <x v="1"/>
    <n v="139700"/>
    <x v="3"/>
    <n v="0"/>
    <x v="1"/>
    <n v="0"/>
    <x v="608"/>
    <m/>
    <x v="0"/>
    <x v="12"/>
    <m/>
    <s v="Atividades desportivas e promoção do desporto no Concelho"/>
    <x v="2"/>
    <m/>
    <x v="0"/>
    <x v="1"/>
    <x v="1"/>
    <x v="1"/>
    <x v="0"/>
    <x v="0"/>
    <x v="0"/>
    <x v="0"/>
    <x v="0"/>
    <x v="0"/>
    <x v="0"/>
    <s v="Atividades desportivas e promoção do desporto no Concelho"/>
    <x v="0"/>
    <x v="0"/>
    <x v="0"/>
    <x v="0"/>
    <x v="1"/>
    <x v="0"/>
    <x v="0"/>
    <x v="2"/>
    <x v="1"/>
    <x v="2"/>
    <x v="12"/>
    <x v="0"/>
    <m/>
  </r>
  <r>
    <x v="1"/>
    <n v="0"/>
    <n v="0"/>
    <n v="323064"/>
    <n v="0"/>
    <x v="5628"/>
    <x v="0"/>
    <x v="0"/>
    <x v="0"/>
    <s v="01.25.02.23"/>
    <x v="13"/>
    <x v="2"/>
    <x v="2"/>
    <s v="desporto"/>
    <s v="01.25.02"/>
    <s v="Atividades desportivas e promoção do desporto no Concelho"/>
    <s v="01.25.02.23"/>
    <x v="2"/>
    <x v="0"/>
    <x v="0"/>
    <x v="1"/>
    <x v="0"/>
    <x v="1"/>
    <x v="1"/>
    <x v="0"/>
    <x v="5"/>
    <s v="2025-06-??"/>
    <x v="1"/>
    <n v="323064"/>
    <x v="3"/>
    <n v="0"/>
    <x v="1"/>
    <n v="0"/>
    <x v="608"/>
    <m/>
    <x v="0"/>
    <x v="12"/>
    <m/>
    <s v="Atividades desportivas e promoção do desporto no Concelho"/>
    <x v="2"/>
    <m/>
    <x v="0"/>
    <x v="1"/>
    <x v="1"/>
    <x v="1"/>
    <x v="0"/>
    <x v="0"/>
    <x v="0"/>
    <x v="0"/>
    <x v="0"/>
    <x v="0"/>
    <x v="0"/>
    <s v="Atividades desportivas e promoção do desporto no Concelho"/>
    <x v="0"/>
    <x v="0"/>
    <x v="0"/>
    <x v="0"/>
    <x v="1"/>
    <x v="0"/>
    <x v="0"/>
    <x v="2"/>
    <x v="1"/>
    <x v="2"/>
    <x v="12"/>
    <x v="0"/>
    <m/>
  </r>
  <r>
    <x v="1"/>
    <n v="0"/>
    <n v="0"/>
    <n v="189732"/>
    <n v="0"/>
    <x v="5628"/>
    <x v="0"/>
    <x v="0"/>
    <x v="0"/>
    <s v="01.25.02.23"/>
    <x v="13"/>
    <x v="2"/>
    <x v="2"/>
    <s v="desporto"/>
    <s v="01.25.02"/>
    <s v="Atividades desportivas e promoção do desporto no Concelho"/>
    <s v="01.25.02.23"/>
    <x v="2"/>
    <x v="0"/>
    <x v="0"/>
    <x v="1"/>
    <x v="0"/>
    <x v="1"/>
    <x v="1"/>
    <x v="0"/>
    <x v="6"/>
    <s v="2025-07-??"/>
    <x v="2"/>
    <n v="189732"/>
    <x v="3"/>
    <n v="0"/>
    <x v="1"/>
    <n v="0"/>
    <x v="608"/>
    <m/>
    <x v="0"/>
    <x v="12"/>
    <m/>
    <s v="Atividades desportivas e promoção do desporto no Concelho"/>
    <x v="2"/>
    <m/>
    <x v="0"/>
    <x v="1"/>
    <x v="1"/>
    <x v="1"/>
    <x v="0"/>
    <x v="0"/>
    <x v="0"/>
    <x v="0"/>
    <x v="0"/>
    <x v="0"/>
    <x v="0"/>
    <s v="Atividades desportivas e promoção do desporto no Concelho"/>
    <x v="0"/>
    <x v="0"/>
    <x v="0"/>
    <x v="0"/>
    <x v="1"/>
    <x v="0"/>
    <x v="0"/>
    <x v="2"/>
    <x v="1"/>
    <x v="2"/>
    <x v="12"/>
    <x v="0"/>
    <m/>
  </r>
  <r>
    <x v="1"/>
    <n v="0"/>
    <n v="0"/>
    <n v="292000"/>
    <n v="0"/>
    <x v="5628"/>
    <x v="0"/>
    <x v="0"/>
    <x v="0"/>
    <s v="01.25.02.23"/>
    <x v="13"/>
    <x v="2"/>
    <x v="2"/>
    <s v="desporto"/>
    <s v="01.25.02"/>
    <s v="Atividades desportivas e promoção do desporto no Concelho"/>
    <s v="01.25.02.23"/>
    <x v="2"/>
    <x v="0"/>
    <x v="0"/>
    <x v="1"/>
    <x v="0"/>
    <x v="1"/>
    <x v="1"/>
    <x v="0"/>
    <x v="7"/>
    <s v="2025-08-??"/>
    <x v="2"/>
    <n v="292000"/>
    <x v="3"/>
    <n v="0"/>
    <x v="1"/>
    <n v="0"/>
    <x v="608"/>
    <m/>
    <x v="0"/>
    <x v="12"/>
    <m/>
    <s v="Atividades desportivas e promoção do desporto no Concelho"/>
    <x v="2"/>
    <m/>
    <x v="0"/>
    <x v="1"/>
    <x v="1"/>
    <x v="1"/>
    <x v="0"/>
    <x v="0"/>
    <x v="0"/>
    <x v="0"/>
    <x v="0"/>
    <x v="0"/>
    <x v="0"/>
    <s v="Atividades desportivas e promoção do desporto no Concelho"/>
    <x v="0"/>
    <x v="0"/>
    <x v="0"/>
    <x v="0"/>
    <x v="1"/>
    <x v="0"/>
    <x v="0"/>
    <x v="2"/>
    <x v="1"/>
    <x v="2"/>
    <x v="12"/>
    <x v="0"/>
    <m/>
  </r>
  <r>
    <x v="1"/>
    <n v="0"/>
    <n v="0"/>
    <n v="244390"/>
    <n v="0"/>
    <x v="5628"/>
    <x v="0"/>
    <x v="0"/>
    <x v="0"/>
    <s v="01.25.02.23"/>
    <x v="13"/>
    <x v="2"/>
    <x v="2"/>
    <s v="desporto"/>
    <s v="01.25.02"/>
    <s v="Atividades desportivas e promoção do desporto no Concelho"/>
    <s v="01.25.02.23"/>
    <x v="2"/>
    <x v="0"/>
    <x v="0"/>
    <x v="1"/>
    <x v="0"/>
    <x v="1"/>
    <x v="1"/>
    <x v="0"/>
    <x v="8"/>
    <s v="2025-09-??"/>
    <x v="2"/>
    <n v="244390"/>
    <x v="3"/>
    <n v="0"/>
    <x v="1"/>
    <n v="0"/>
    <x v="608"/>
    <m/>
    <x v="0"/>
    <x v="12"/>
    <m/>
    <s v="Atividades desportivas e promoção do desporto no Concelho"/>
    <x v="2"/>
    <m/>
    <x v="0"/>
    <x v="1"/>
    <x v="1"/>
    <x v="1"/>
    <x v="0"/>
    <x v="0"/>
    <x v="0"/>
    <x v="0"/>
    <x v="0"/>
    <x v="0"/>
    <x v="0"/>
    <s v="Atividades desportivas e promoção do desporto no Concelho"/>
    <x v="0"/>
    <x v="0"/>
    <x v="0"/>
    <x v="0"/>
    <x v="1"/>
    <x v="0"/>
    <x v="0"/>
    <x v="2"/>
    <x v="1"/>
    <x v="2"/>
    <x v="12"/>
    <x v="0"/>
    <m/>
  </r>
  <r>
    <x v="1"/>
    <n v="0"/>
    <n v="0"/>
    <n v="802870"/>
    <n v="0"/>
    <x v="5628"/>
    <x v="0"/>
    <x v="0"/>
    <x v="0"/>
    <s v="01.25.02.23"/>
    <x v="13"/>
    <x v="2"/>
    <x v="2"/>
    <s v="desporto"/>
    <s v="01.25.02"/>
    <s v="Atividades desportivas e promoção do desporto no Concelho"/>
    <s v="01.25.02.23"/>
    <x v="2"/>
    <x v="0"/>
    <x v="0"/>
    <x v="1"/>
    <x v="0"/>
    <x v="1"/>
    <x v="1"/>
    <x v="0"/>
    <x v="9"/>
    <s v="2025-10-??"/>
    <x v="3"/>
    <n v="802870"/>
    <x v="3"/>
    <n v="0"/>
    <x v="1"/>
    <n v="0"/>
    <x v="608"/>
    <m/>
    <x v="0"/>
    <x v="12"/>
    <m/>
    <s v="Atividades desportivas e promoção do desporto no Concelho"/>
    <x v="2"/>
    <m/>
    <x v="0"/>
    <x v="1"/>
    <x v="1"/>
    <x v="1"/>
    <x v="0"/>
    <x v="0"/>
    <x v="0"/>
    <x v="0"/>
    <x v="0"/>
    <x v="0"/>
    <x v="0"/>
    <s v="Atividades desportivas e promoção do desporto no Concelho"/>
    <x v="0"/>
    <x v="0"/>
    <x v="0"/>
    <x v="0"/>
    <x v="1"/>
    <x v="0"/>
    <x v="0"/>
    <x v="2"/>
    <x v="1"/>
    <x v="2"/>
    <x v="12"/>
    <x v="0"/>
    <m/>
  </r>
  <r>
    <x v="1"/>
    <n v="0"/>
    <n v="0"/>
    <n v="196318"/>
    <n v="0"/>
    <x v="5628"/>
    <x v="0"/>
    <x v="0"/>
    <x v="0"/>
    <s v="01.25.02.23"/>
    <x v="13"/>
    <x v="2"/>
    <x v="2"/>
    <s v="desporto"/>
    <s v="01.25.02"/>
    <s v="Atividades desportivas e promoção do desporto no Concelho"/>
    <s v="01.25.02.23"/>
    <x v="2"/>
    <x v="0"/>
    <x v="0"/>
    <x v="1"/>
    <x v="0"/>
    <x v="1"/>
    <x v="1"/>
    <x v="0"/>
    <x v="11"/>
    <s v="2025-12-??"/>
    <x v="3"/>
    <n v="196318"/>
    <x v="3"/>
    <n v="0"/>
    <x v="1"/>
    <n v="0"/>
    <x v="608"/>
    <m/>
    <x v="0"/>
    <x v="12"/>
    <m/>
    <s v="Atividades desportivas e promoção do desporto no Concelho"/>
    <x v="2"/>
    <m/>
    <x v="0"/>
    <x v="1"/>
    <x v="1"/>
    <x v="1"/>
    <x v="0"/>
    <x v="0"/>
    <x v="0"/>
    <x v="0"/>
    <x v="0"/>
    <x v="0"/>
    <x v="0"/>
    <s v="Atividades desportivas e promoção do desporto no Concelho"/>
    <x v="0"/>
    <x v="0"/>
    <x v="0"/>
    <x v="0"/>
    <x v="1"/>
    <x v="0"/>
    <x v="0"/>
    <x v="2"/>
    <x v="1"/>
    <x v="2"/>
    <x v="12"/>
    <x v="0"/>
    <m/>
  </r>
  <r>
    <x v="0"/>
    <n v="0"/>
    <n v="0"/>
    <n v="1704865"/>
    <n v="0"/>
    <x v="5628"/>
    <x v="0"/>
    <x v="0"/>
    <x v="0"/>
    <s v="01.27.02.11"/>
    <x v="11"/>
    <x v="1"/>
    <x v="1"/>
    <s v="Saneamento básico"/>
    <s v="01.27.02"/>
    <s v="Reforço do saneamento básico"/>
    <s v="01.27.02.11"/>
    <x v="4"/>
    <x v="0"/>
    <x v="2"/>
    <x v="3"/>
    <x v="0"/>
    <x v="1"/>
    <x v="0"/>
    <x v="0"/>
    <x v="8"/>
    <s v="2025-09-??"/>
    <x v="2"/>
    <n v="1704865"/>
    <x v="3"/>
    <n v="11100000"/>
    <x v="1"/>
    <n v="0"/>
    <x v="608"/>
    <m/>
    <x v="0"/>
    <x v="12"/>
    <m/>
    <s v="Reforço do saneamento básico"/>
    <x v="2"/>
    <m/>
    <x v="0"/>
    <x v="1"/>
    <x v="1"/>
    <x v="1"/>
    <x v="0"/>
    <x v="0"/>
    <x v="0"/>
    <x v="0"/>
    <x v="0"/>
    <x v="0"/>
    <x v="0"/>
    <s v="Reforço do saneamento básico"/>
    <x v="0"/>
    <x v="0"/>
    <x v="0"/>
    <x v="0"/>
    <x v="1"/>
    <x v="0"/>
    <x v="0"/>
    <x v="2"/>
    <x v="1"/>
    <x v="2"/>
    <x v="12"/>
    <x v="0"/>
    <m/>
  </r>
  <r>
    <x v="0"/>
    <n v="0"/>
    <n v="0"/>
    <n v="1146716"/>
    <n v="0"/>
    <x v="5628"/>
    <x v="0"/>
    <x v="0"/>
    <x v="0"/>
    <s v="01.27.02.11"/>
    <x v="11"/>
    <x v="1"/>
    <x v="1"/>
    <s v="Saneamento básico"/>
    <s v="01.27.02"/>
    <s v="Reforço do saneamento básico"/>
    <s v="01.27.02.11"/>
    <x v="4"/>
    <x v="0"/>
    <x v="2"/>
    <x v="3"/>
    <x v="0"/>
    <x v="1"/>
    <x v="0"/>
    <x v="0"/>
    <x v="9"/>
    <s v="2025-10-??"/>
    <x v="3"/>
    <n v="1146716"/>
    <x v="3"/>
    <n v="11100000"/>
    <x v="1"/>
    <n v="0"/>
    <x v="608"/>
    <m/>
    <x v="0"/>
    <x v="12"/>
    <m/>
    <s v="Reforço do saneamento básico"/>
    <x v="2"/>
    <m/>
    <x v="0"/>
    <x v="1"/>
    <x v="1"/>
    <x v="1"/>
    <x v="0"/>
    <x v="0"/>
    <x v="0"/>
    <x v="0"/>
    <x v="0"/>
    <x v="0"/>
    <x v="0"/>
    <s v="Reforço do saneamento básico"/>
    <x v="0"/>
    <x v="0"/>
    <x v="0"/>
    <x v="0"/>
    <x v="1"/>
    <x v="0"/>
    <x v="0"/>
    <x v="2"/>
    <x v="1"/>
    <x v="2"/>
    <x v="12"/>
    <x v="0"/>
    <m/>
  </r>
  <r>
    <x v="0"/>
    <n v="0"/>
    <n v="0"/>
    <n v="1243485"/>
    <n v="0"/>
    <x v="5628"/>
    <x v="0"/>
    <x v="0"/>
    <x v="0"/>
    <s v="01.27.02.11"/>
    <x v="11"/>
    <x v="1"/>
    <x v="1"/>
    <s v="Saneamento básico"/>
    <s v="01.27.02"/>
    <s v="Reforço do saneamento básico"/>
    <s v="01.27.02.11"/>
    <x v="4"/>
    <x v="0"/>
    <x v="2"/>
    <x v="3"/>
    <x v="0"/>
    <x v="1"/>
    <x v="0"/>
    <x v="0"/>
    <x v="10"/>
    <s v="2025-11-??"/>
    <x v="3"/>
    <n v="1243485"/>
    <x v="3"/>
    <n v="11100000"/>
    <x v="1"/>
    <n v="0"/>
    <x v="608"/>
    <m/>
    <x v="0"/>
    <x v="12"/>
    <m/>
    <s v="Reforço do saneamento básico"/>
    <x v="2"/>
    <m/>
    <x v="0"/>
    <x v="1"/>
    <x v="1"/>
    <x v="1"/>
    <x v="0"/>
    <x v="0"/>
    <x v="0"/>
    <x v="0"/>
    <x v="0"/>
    <x v="0"/>
    <x v="0"/>
    <s v="Reforço do saneamento básico"/>
    <x v="0"/>
    <x v="0"/>
    <x v="0"/>
    <x v="0"/>
    <x v="1"/>
    <x v="0"/>
    <x v="0"/>
    <x v="2"/>
    <x v="1"/>
    <x v="2"/>
    <x v="12"/>
    <x v="0"/>
    <m/>
  </r>
  <r>
    <x v="0"/>
    <n v="0"/>
    <n v="0"/>
    <n v="5670"/>
    <n v="0"/>
    <x v="5628"/>
    <x v="0"/>
    <x v="0"/>
    <x v="0"/>
    <s v="03.16.25"/>
    <x v="21"/>
    <x v="0"/>
    <x v="0"/>
    <s v="Direção dos  Recursos Humanos"/>
    <s v="03.16.25"/>
    <s v="Direção dos  Recursos Humanos"/>
    <s v="03.16.25"/>
    <x v="80"/>
    <x v="0"/>
    <x v="0"/>
    <x v="1"/>
    <x v="0"/>
    <x v="0"/>
    <x v="0"/>
    <x v="0"/>
    <x v="3"/>
    <s v="2025-05-??"/>
    <x v="1"/>
    <n v="5670"/>
    <x v="3"/>
    <n v="0"/>
    <x v="1"/>
    <n v="0"/>
    <x v="608"/>
    <m/>
    <x v="0"/>
    <x v="12"/>
    <m/>
    <s v="Direção dos  Recursos Humanos"/>
    <x v="2"/>
    <m/>
    <x v="0"/>
    <x v="1"/>
    <x v="1"/>
    <x v="1"/>
    <x v="0"/>
    <x v="0"/>
    <x v="0"/>
    <x v="0"/>
    <x v="0"/>
    <x v="0"/>
    <x v="0"/>
    <s v="Direção dos  Recursos Humanos"/>
    <x v="0"/>
    <x v="0"/>
    <x v="0"/>
    <x v="0"/>
    <x v="0"/>
    <x v="0"/>
    <x v="0"/>
    <x v="2"/>
    <x v="1"/>
    <x v="2"/>
    <x v="12"/>
    <x v="0"/>
    <m/>
  </r>
  <r>
    <x v="1"/>
    <n v="0"/>
    <n v="0"/>
    <n v="217129"/>
    <n v="0"/>
    <x v="5628"/>
    <x v="0"/>
    <x v="0"/>
    <x v="0"/>
    <s v="01.27.07.14"/>
    <x v="31"/>
    <x v="1"/>
    <x v="1"/>
    <s v="Requalificação Urbana e Habitação 2"/>
    <s v="01.27.07"/>
    <s v="Construção do campo de Manguinho e pista de atletismo"/>
    <s v="01.27.07.14"/>
    <x v="2"/>
    <x v="0"/>
    <x v="0"/>
    <x v="1"/>
    <x v="0"/>
    <x v="1"/>
    <x v="1"/>
    <x v="0"/>
    <x v="2"/>
    <s v="2025-04-??"/>
    <x v="1"/>
    <n v="217129"/>
    <x v="3"/>
    <n v="0"/>
    <x v="1"/>
    <n v="0"/>
    <x v="608"/>
    <m/>
    <x v="0"/>
    <x v="12"/>
    <m/>
    <s v="Construção do campo de Manguinho e pista de atletismo"/>
    <x v="2"/>
    <s v="CCM"/>
    <x v="0"/>
    <x v="1"/>
    <x v="1"/>
    <x v="1"/>
    <x v="0"/>
    <x v="0"/>
    <x v="0"/>
    <x v="0"/>
    <x v="0"/>
    <x v="0"/>
    <x v="0"/>
    <s v="Construção do campo de Manguinho e pista de atletismo"/>
    <x v="0"/>
    <x v="0"/>
    <x v="0"/>
    <x v="0"/>
    <x v="1"/>
    <x v="0"/>
    <x v="0"/>
    <x v="2"/>
    <x v="1"/>
    <x v="2"/>
    <x v="12"/>
    <x v="0"/>
    <m/>
  </r>
  <r>
    <x v="2"/>
    <n v="0"/>
    <n v="0"/>
    <n v="14286"/>
    <n v="0"/>
    <x v="5628"/>
    <x v="0"/>
    <x v="0"/>
    <x v="0"/>
    <s v="80.02.10.02"/>
    <x v="29"/>
    <x v="4"/>
    <x v="4"/>
    <s v="Outros"/>
    <s v="80.02.10"/>
    <s v="Retençoes STAPS"/>
    <s v="80.02.10.02"/>
    <x v="56"/>
    <x v="0"/>
    <x v="3"/>
    <x v="4"/>
    <x v="1"/>
    <x v="2"/>
    <x v="0"/>
    <x v="0"/>
    <x v="0"/>
    <s v="2025-02-??"/>
    <x v="0"/>
    <n v="14286"/>
    <x v="3"/>
    <n v="0"/>
    <x v="1"/>
    <n v="0"/>
    <x v="608"/>
    <m/>
    <x v="0"/>
    <x v="12"/>
    <m/>
    <s v="Retençoes STAPS"/>
    <x v="2"/>
    <s v="RSND"/>
    <x v="0"/>
    <x v="1"/>
    <x v="1"/>
    <x v="1"/>
    <x v="0"/>
    <x v="0"/>
    <x v="0"/>
    <x v="0"/>
    <x v="0"/>
    <x v="0"/>
    <x v="0"/>
    <s v="Retençoes STAPS"/>
    <x v="0"/>
    <x v="0"/>
    <x v="0"/>
    <x v="0"/>
    <x v="2"/>
    <x v="0"/>
    <x v="0"/>
    <x v="2"/>
    <x v="1"/>
    <x v="2"/>
    <x v="12"/>
    <x v="0"/>
    <m/>
  </r>
  <r>
    <x v="2"/>
    <n v="0"/>
    <n v="0"/>
    <n v="14160"/>
    <n v="0"/>
    <x v="5628"/>
    <x v="0"/>
    <x v="0"/>
    <x v="0"/>
    <s v="80.02.10.02"/>
    <x v="29"/>
    <x v="4"/>
    <x v="4"/>
    <s v="Outros"/>
    <s v="80.02.10"/>
    <s v="Retençoes STAPS"/>
    <s v="80.02.10.02"/>
    <x v="56"/>
    <x v="0"/>
    <x v="3"/>
    <x v="4"/>
    <x v="1"/>
    <x v="2"/>
    <x v="0"/>
    <x v="0"/>
    <x v="4"/>
    <s v="2025-03-??"/>
    <x v="0"/>
    <n v="14160"/>
    <x v="3"/>
    <n v="0"/>
    <x v="1"/>
    <n v="0"/>
    <x v="608"/>
    <m/>
    <x v="0"/>
    <x v="12"/>
    <m/>
    <s v="Retençoes STAPS"/>
    <x v="2"/>
    <s v="RSND"/>
    <x v="0"/>
    <x v="1"/>
    <x v="1"/>
    <x v="1"/>
    <x v="0"/>
    <x v="0"/>
    <x v="0"/>
    <x v="0"/>
    <x v="0"/>
    <x v="0"/>
    <x v="0"/>
    <s v="Retençoes STAPS"/>
    <x v="0"/>
    <x v="0"/>
    <x v="0"/>
    <x v="0"/>
    <x v="2"/>
    <x v="0"/>
    <x v="0"/>
    <x v="2"/>
    <x v="1"/>
    <x v="2"/>
    <x v="12"/>
    <x v="0"/>
    <m/>
  </r>
  <r>
    <x v="2"/>
    <n v="0"/>
    <n v="0"/>
    <n v="44177"/>
    <n v="0"/>
    <x v="5628"/>
    <x v="0"/>
    <x v="0"/>
    <x v="0"/>
    <s v="80.02.10.02"/>
    <x v="29"/>
    <x v="4"/>
    <x v="4"/>
    <s v="Outros"/>
    <s v="80.02.10"/>
    <s v="Retençoes STAPS"/>
    <s v="80.02.10.02"/>
    <x v="56"/>
    <x v="0"/>
    <x v="3"/>
    <x v="4"/>
    <x v="1"/>
    <x v="2"/>
    <x v="0"/>
    <x v="0"/>
    <x v="10"/>
    <s v="2025-11-??"/>
    <x v="3"/>
    <n v="44177"/>
    <x v="3"/>
    <n v="0"/>
    <x v="1"/>
    <n v="0"/>
    <x v="608"/>
    <m/>
    <x v="0"/>
    <x v="12"/>
    <m/>
    <s v="Retençoes STAPS"/>
    <x v="2"/>
    <s v="RSND"/>
    <x v="0"/>
    <x v="1"/>
    <x v="1"/>
    <x v="1"/>
    <x v="0"/>
    <x v="0"/>
    <x v="0"/>
    <x v="0"/>
    <x v="0"/>
    <x v="0"/>
    <x v="0"/>
    <s v="Retençoes STAPS"/>
    <x v="0"/>
    <x v="0"/>
    <x v="0"/>
    <x v="0"/>
    <x v="2"/>
    <x v="0"/>
    <x v="0"/>
    <x v="2"/>
    <x v="1"/>
    <x v="2"/>
    <x v="12"/>
    <x v="0"/>
    <m/>
  </r>
  <r>
    <x v="2"/>
    <n v="0"/>
    <n v="0"/>
    <n v="10629"/>
    <n v="0"/>
    <x v="5628"/>
    <x v="0"/>
    <x v="0"/>
    <x v="0"/>
    <s v="80.02.10.02"/>
    <x v="29"/>
    <x v="4"/>
    <x v="4"/>
    <s v="Outros"/>
    <s v="80.02.10"/>
    <s v="Retençoes STAPS"/>
    <s v="80.02.10.02"/>
    <x v="56"/>
    <x v="0"/>
    <x v="3"/>
    <x v="4"/>
    <x v="1"/>
    <x v="2"/>
    <x v="0"/>
    <x v="0"/>
    <x v="11"/>
    <s v="2025-12-??"/>
    <x v="3"/>
    <n v="10629"/>
    <x v="3"/>
    <n v="0"/>
    <x v="1"/>
    <n v="0"/>
    <x v="608"/>
    <m/>
    <x v="0"/>
    <x v="12"/>
    <m/>
    <s v="Retençoes STAPS"/>
    <x v="2"/>
    <s v="RSND"/>
    <x v="0"/>
    <x v="1"/>
    <x v="1"/>
    <x v="1"/>
    <x v="0"/>
    <x v="0"/>
    <x v="0"/>
    <x v="0"/>
    <x v="0"/>
    <x v="0"/>
    <x v="0"/>
    <s v="Retençoes STAPS"/>
    <x v="0"/>
    <x v="0"/>
    <x v="0"/>
    <x v="0"/>
    <x v="2"/>
    <x v="0"/>
    <x v="0"/>
    <x v="2"/>
    <x v="1"/>
    <x v="2"/>
    <x v="12"/>
    <x v="0"/>
    <m/>
  </r>
  <r>
    <x v="0"/>
    <n v="0"/>
    <n v="0"/>
    <n v="14000"/>
    <n v="0"/>
    <x v="5628"/>
    <x v="0"/>
    <x v="0"/>
    <x v="0"/>
    <s v="03.16.13"/>
    <x v="51"/>
    <x v="0"/>
    <x v="0"/>
    <s v="Unidade Gestão de Aquisições"/>
    <s v="03.16.13"/>
    <s v="Unidade Gestão de Aquisições"/>
    <s v="03.16.13"/>
    <x v="0"/>
    <x v="0"/>
    <x v="0"/>
    <x v="0"/>
    <x v="0"/>
    <x v="0"/>
    <x v="0"/>
    <x v="0"/>
    <x v="0"/>
    <s v="2025-02-??"/>
    <x v="0"/>
    <n v="14000"/>
    <x v="3"/>
    <n v="0"/>
    <x v="1"/>
    <n v="0"/>
    <x v="608"/>
    <m/>
    <x v="0"/>
    <x v="12"/>
    <m/>
    <s v="Unidade Gestão de Aquisições"/>
    <x v="2"/>
    <s v="UGA"/>
    <x v="0"/>
    <x v="1"/>
    <x v="1"/>
    <x v="1"/>
    <x v="0"/>
    <x v="0"/>
    <x v="0"/>
    <x v="0"/>
    <x v="0"/>
    <x v="0"/>
    <x v="0"/>
    <s v="Unidade Gestão de Aquisições"/>
    <x v="0"/>
    <x v="0"/>
    <x v="0"/>
    <x v="0"/>
    <x v="0"/>
    <x v="0"/>
    <x v="0"/>
    <x v="2"/>
    <x v="1"/>
    <x v="2"/>
    <x v="12"/>
    <x v="0"/>
    <m/>
  </r>
  <r>
    <x v="0"/>
    <n v="0"/>
    <n v="0"/>
    <n v="6000"/>
    <n v="0"/>
    <x v="5628"/>
    <x v="0"/>
    <x v="0"/>
    <x v="0"/>
    <s v="03.16.13"/>
    <x v="51"/>
    <x v="0"/>
    <x v="0"/>
    <s v="Unidade Gestão de Aquisições"/>
    <s v="03.16.13"/>
    <s v="Unidade Gestão de Aquisições"/>
    <s v="03.16.13"/>
    <x v="0"/>
    <x v="0"/>
    <x v="0"/>
    <x v="0"/>
    <x v="0"/>
    <x v="0"/>
    <x v="0"/>
    <x v="0"/>
    <x v="3"/>
    <s v="2025-05-??"/>
    <x v="1"/>
    <n v="6000"/>
    <x v="3"/>
    <n v="0"/>
    <x v="1"/>
    <n v="0"/>
    <x v="608"/>
    <m/>
    <x v="0"/>
    <x v="12"/>
    <m/>
    <s v="Unidade Gestão de Aquisições"/>
    <x v="2"/>
    <s v="UGA"/>
    <x v="0"/>
    <x v="1"/>
    <x v="1"/>
    <x v="1"/>
    <x v="0"/>
    <x v="0"/>
    <x v="0"/>
    <x v="0"/>
    <x v="0"/>
    <x v="0"/>
    <x v="0"/>
    <s v="Unidade Gestão de Aquisições"/>
    <x v="0"/>
    <x v="0"/>
    <x v="0"/>
    <x v="0"/>
    <x v="0"/>
    <x v="0"/>
    <x v="0"/>
    <x v="2"/>
    <x v="1"/>
    <x v="2"/>
    <x v="12"/>
    <x v="0"/>
    <m/>
  </r>
  <r>
    <x v="0"/>
    <n v="0"/>
    <n v="0"/>
    <n v="39250"/>
    <n v="0"/>
    <x v="5628"/>
    <x v="0"/>
    <x v="0"/>
    <x v="0"/>
    <s v="03.16.15"/>
    <x v="0"/>
    <x v="0"/>
    <x v="0"/>
    <s v="Direção Financeira"/>
    <s v="03.16.15"/>
    <s v="Direção Financeira"/>
    <s v="03.16.15"/>
    <x v="9"/>
    <x v="0"/>
    <x v="0"/>
    <x v="1"/>
    <x v="0"/>
    <x v="0"/>
    <x v="0"/>
    <x v="0"/>
    <x v="7"/>
    <s v="2025-08-??"/>
    <x v="2"/>
    <n v="39250"/>
    <x v="3"/>
    <n v="100000"/>
    <x v="1"/>
    <n v="0"/>
    <x v="608"/>
    <m/>
    <x v="0"/>
    <x v="12"/>
    <m/>
    <s v="Direção Financeira"/>
    <x v="2"/>
    <m/>
    <x v="0"/>
    <x v="1"/>
    <x v="1"/>
    <x v="1"/>
    <x v="0"/>
    <x v="0"/>
    <x v="0"/>
    <x v="0"/>
    <x v="0"/>
    <x v="0"/>
    <x v="0"/>
    <s v="Direção Financeira"/>
    <x v="0"/>
    <x v="0"/>
    <x v="0"/>
    <x v="0"/>
    <x v="0"/>
    <x v="0"/>
    <x v="0"/>
    <x v="2"/>
    <x v="1"/>
    <x v="2"/>
    <x v="12"/>
    <x v="0"/>
    <m/>
  </r>
  <r>
    <x v="0"/>
    <n v="0"/>
    <n v="0"/>
    <n v="39250"/>
    <n v="0"/>
    <x v="5628"/>
    <x v="0"/>
    <x v="0"/>
    <x v="0"/>
    <s v="03.16.15"/>
    <x v="0"/>
    <x v="0"/>
    <x v="0"/>
    <s v="Direção Financeira"/>
    <s v="03.16.15"/>
    <s v="Direção Financeira"/>
    <s v="03.16.15"/>
    <x v="9"/>
    <x v="0"/>
    <x v="0"/>
    <x v="1"/>
    <x v="0"/>
    <x v="0"/>
    <x v="0"/>
    <x v="0"/>
    <x v="8"/>
    <s v="2025-09-??"/>
    <x v="2"/>
    <n v="39250"/>
    <x v="3"/>
    <n v="100000"/>
    <x v="1"/>
    <n v="0"/>
    <x v="608"/>
    <m/>
    <x v="0"/>
    <x v="12"/>
    <m/>
    <s v="Direção Financeira"/>
    <x v="2"/>
    <m/>
    <x v="0"/>
    <x v="1"/>
    <x v="1"/>
    <x v="1"/>
    <x v="0"/>
    <x v="0"/>
    <x v="0"/>
    <x v="0"/>
    <x v="0"/>
    <x v="0"/>
    <x v="0"/>
    <s v="Direção Financeira"/>
    <x v="0"/>
    <x v="0"/>
    <x v="0"/>
    <x v="0"/>
    <x v="0"/>
    <x v="0"/>
    <x v="0"/>
    <x v="2"/>
    <x v="1"/>
    <x v="2"/>
    <x v="12"/>
    <x v="0"/>
    <m/>
  </r>
  <r>
    <x v="0"/>
    <n v="0"/>
    <n v="0"/>
    <n v="39250"/>
    <n v="0"/>
    <x v="5628"/>
    <x v="0"/>
    <x v="0"/>
    <x v="0"/>
    <s v="03.16.15"/>
    <x v="0"/>
    <x v="0"/>
    <x v="0"/>
    <s v="Direção Financeira"/>
    <s v="03.16.15"/>
    <s v="Direção Financeira"/>
    <s v="03.16.15"/>
    <x v="9"/>
    <x v="0"/>
    <x v="0"/>
    <x v="1"/>
    <x v="0"/>
    <x v="0"/>
    <x v="0"/>
    <x v="0"/>
    <x v="9"/>
    <s v="2025-10-??"/>
    <x v="3"/>
    <n v="39250"/>
    <x v="3"/>
    <n v="100000"/>
    <x v="1"/>
    <n v="0"/>
    <x v="608"/>
    <m/>
    <x v="0"/>
    <x v="12"/>
    <m/>
    <s v="Direção Financeira"/>
    <x v="2"/>
    <m/>
    <x v="0"/>
    <x v="1"/>
    <x v="1"/>
    <x v="1"/>
    <x v="0"/>
    <x v="0"/>
    <x v="0"/>
    <x v="0"/>
    <x v="0"/>
    <x v="0"/>
    <x v="0"/>
    <s v="Direção Financeira"/>
    <x v="0"/>
    <x v="0"/>
    <x v="0"/>
    <x v="0"/>
    <x v="0"/>
    <x v="0"/>
    <x v="0"/>
    <x v="2"/>
    <x v="1"/>
    <x v="2"/>
    <x v="12"/>
    <x v="0"/>
    <m/>
  </r>
  <r>
    <x v="0"/>
    <n v="0"/>
    <n v="0"/>
    <n v="39250"/>
    <n v="0"/>
    <x v="5628"/>
    <x v="0"/>
    <x v="0"/>
    <x v="0"/>
    <s v="03.16.15"/>
    <x v="0"/>
    <x v="0"/>
    <x v="0"/>
    <s v="Direção Financeira"/>
    <s v="03.16.15"/>
    <s v="Direção Financeira"/>
    <s v="03.16.15"/>
    <x v="9"/>
    <x v="0"/>
    <x v="0"/>
    <x v="1"/>
    <x v="0"/>
    <x v="0"/>
    <x v="0"/>
    <x v="0"/>
    <x v="10"/>
    <s v="2025-11-??"/>
    <x v="3"/>
    <n v="39250"/>
    <x v="3"/>
    <n v="100000"/>
    <x v="1"/>
    <n v="0"/>
    <x v="608"/>
    <m/>
    <x v="0"/>
    <x v="12"/>
    <m/>
    <s v="Direção Financeira"/>
    <x v="2"/>
    <m/>
    <x v="0"/>
    <x v="1"/>
    <x v="1"/>
    <x v="1"/>
    <x v="0"/>
    <x v="0"/>
    <x v="0"/>
    <x v="0"/>
    <x v="0"/>
    <x v="0"/>
    <x v="0"/>
    <s v="Direção Financeira"/>
    <x v="0"/>
    <x v="0"/>
    <x v="0"/>
    <x v="0"/>
    <x v="0"/>
    <x v="0"/>
    <x v="0"/>
    <x v="2"/>
    <x v="1"/>
    <x v="2"/>
    <x v="12"/>
    <x v="0"/>
    <m/>
  </r>
  <r>
    <x v="0"/>
    <n v="0"/>
    <n v="0"/>
    <n v="53000"/>
    <n v="0"/>
    <x v="5628"/>
    <x v="0"/>
    <x v="0"/>
    <x v="0"/>
    <s v="03.16.15"/>
    <x v="0"/>
    <x v="0"/>
    <x v="0"/>
    <s v="Direção Financeira"/>
    <s v="03.16.15"/>
    <s v="Direção Financeira"/>
    <s v="03.16.15"/>
    <x v="9"/>
    <x v="0"/>
    <x v="0"/>
    <x v="1"/>
    <x v="0"/>
    <x v="0"/>
    <x v="0"/>
    <x v="0"/>
    <x v="11"/>
    <s v="2025-12-??"/>
    <x v="3"/>
    <n v="53000"/>
    <x v="3"/>
    <n v="100000"/>
    <x v="1"/>
    <n v="0"/>
    <x v="608"/>
    <m/>
    <x v="0"/>
    <x v="12"/>
    <m/>
    <s v="Direção Financeira"/>
    <x v="2"/>
    <m/>
    <x v="0"/>
    <x v="1"/>
    <x v="1"/>
    <x v="1"/>
    <x v="0"/>
    <x v="0"/>
    <x v="0"/>
    <x v="0"/>
    <x v="0"/>
    <x v="0"/>
    <x v="0"/>
    <s v="Direção Financeira"/>
    <x v="0"/>
    <x v="0"/>
    <x v="0"/>
    <x v="0"/>
    <x v="0"/>
    <x v="0"/>
    <x v="0"/>
    <x v="2"/>
    <x v="1"/>
    <x v="2"/>
    <x v="12"/>
    <x v="0"/>
    <m/>
  </r>
  <r>
    <x v="0"/>
    <n v="0"/>
    <n v="0"/>
    <n v="10333"/>
    <n v="0"/>
    <x v="5628"/>
    <x v="0"/>
    <x v="0"/>
    <x v="0"/>
    <s v="03.16.15"/>
    <x v="0"/>
    <x v="0"/>
    <x v="0"/>
    <s v="Direção Financeira"/>
    <s v="03.16.15"/>
    <s v="Direção Financeira"/>
    <s v="03.16.15"/>
    <x v="76"/>
    <x v="0"/>
    <x v="0"/>
    <x v="1"/>
    <x v="0"/>
    <x v="0"/>
    <x v="0"/>
    <x v="0"/>
    <x v="0"/>
    <s v="2025-02-??"/>
    <x v="0"/>
    <n v="10333"/>
    <x v="3"/>
    <n v="250000"/>
    <x v="1"/>
    <n v="0"/>
    <x v="608"/>
    <m/>
    <x v="0"/>
    <x v="12"/>
    <m/>
    <s v="Direção Financeira"/>
    <x v="2"/>
    <m/>
    <x v="0"/>
    <x v="1"/>
    <x v="1"/>
    <x v="1"/>
    <x v="0"/>
    <x v="0"/>
    <x v="0"/>
    <x v="0"/>
    <x v="0"/>
    <x v="0"/>
    <x v="0"/>
    <s v="Direção Financeira"/>
    <x v="0"/>
    <x v="0"/>
    <x v="0"/>
    <x v="0"/>
    <x v="0"/>
    <x v="0"/>
    <x v="0"/>
    <x v="2"/>
    <x v="1"/>
    <x v="2"/>
    <x v="12"/>
    <x v="0"/>
    <m/>
  </r>
  <r>
    <x v="0"/>
    <n v="0"/>
    <n v="0"/>
    <n v="78540"/>
    <n v="0"/>
    <x v="5628"/>
    <x v="0"/>
    <x v="0"/>
    <x v="0"/>
    <s v="03.16.15"/>
    <x v="0"/>
    <x v="0"/>
    <x v="0"/>
    <s v="Direção Financeira"/>
    <s v="03.16.15"/>
    <s v="Direção Financeira"/>
    <s v="03.16.15"/>
    <x v="76"/>
    <x v="0"/>
    <x v="0"/>
    <x v="1"/>
    <x v="0"/>
    <x v="0"/>
    <x v="0"/>
    <x v="0"/>
    <x v="4"/>
    <s v="2025-03-??"/>
    <x v="0"/>
    <n v="78540"/>
    <x v="3"/>
    <n v="250000"/>
    <x v="1"/>
    <n v="0"/>
    <x v="608"/>
    <m/>
    <x v="0"/>
    <x v="12"/>
    <m/>
    <s v="Direção Financeira"/>
    <x v="2"/>
    <m/>
    <x v="0"/>
    <x v="1"/>
    <x v="1"/>
    <x v="1"/>
    <x v="0"/>
    <x v="0"/>
    <x v="0"/>
    <x v="0"/>
    <x v="0"/>
    <x v="0"/>
    <x v="0"/>
    <s v="Direção Financeira"/>
    <x v="0"/>
    <x v="0"/>
    <x v="0"/>
    <x v="0"/>
    <x v="0"/>
    <x v="0"/>
    <x v="0"/>
    <x v="2"/>
    <x v="1"/>
    <x v="2"/>
    <x v="12"/>
    <x v="0"/>
    <m/>
  </r>
  <r>
    <x v="0"/>
    <n v="0"/>
    <n v="0"/>
    <n v="10333"/>
    <n v="0"/>
    <x v="5628"/>
    <x v="0"/>
    <x v="0"/>
    <x v="0"/>
    <s v="03.16.15"/>
    <x v="0"/>
    <x v="0"/>
    <x v="0"/>
    <s v="Direção Financeira"/>
    <s v="03.16.15"/>
    <s v="Direção Financeira"/>
    <s v="03.16.15"/>
    <x v="76"/>
    <x v="0"/>
    <x v="0"/>
    <x v="1"/>
    <x v="0"/>
    <x v="0"/>
    <x v="0"/>
    <x v="0"/>
    <x v="2"/>
    <s v="2025-04-??"/>
    <x v="1"/>
    <n v="10333"/>
    <x v="3"/>
    <n v="250000"/>
    <x v="1"/>
    <n v="0"/>
    <x v="608"/>
    <m/>
    <x v="0"/>
    <x v="12"/>
    <m/>
    <s v="Direção Financeira"/>
    <x v="2"/>
    <m/>
    <x v="0"/>
    <x v="1"/>
    <x v="1"/>
    <x v="1"/>
    <x v="0"/>
    <x v="0"/>
    <x v="0"/>
    <x v="0"/>
    <x v="0"/>
    <x v="0"/>
    <x v="0"/>
    <s v="Direção Financeira"/>
    <x v="0"/>
    <x v="0"/>
    <x v="0"/>
    <x v="0"/>
    <x v="0"/>
    <x v="0"/>
    <x v="0"/>
    <x v="2"/>
    <x v="1"/>
    <x v="2"/>
    <x v="12"/>
    <x v="0"/>
    <m/>
  </r>
  <r>
    <x v="0"/>
    <n v="0"/>
    <n v="0"/>
    <n v="18645"/>
    <n v="0"/>
    <x v="5628"/>
    <x v="0"/>
    <x v="0"/>
    <x v="0"/>
    <s v="03.16.15"/>
    <x v="0"/>
    <x v="0"/>
    <x v="0"/>
    <s v="Direção Financeira"/>
    <s v="03.16.15"/>
    <s v="Direção Financeira"/>
    <s v="03.16.15"/>
    <x v="76"/>
    <x v="0"/>
    <x v="0"/>
    <x v="1"/>
    <x v="0"/>
    <x v="0"/>
    <x v="0"/>
    <x v="0"/>
    <x v="3"/>
    <s v="2025-05-??"/>
    <x v="1"/>
    <n v="18645"/>
    <x v="3"/>
    <n v="250000"/>
    <x v="1"/>
    <n v="0"/>
    <x v="608"/>
    <m/>
    <x v="0"/>
    <x v="12"/>
    <m/>
    <s v="Direção Financeira"/>
    <x v="2"/>
    <m/>
    <x v="0"/>
    <x v="1"/>
    <x v="1"/>
    <x v="1"/>
    <x v="0"/>
    <x v="0"/>
    <x v="0"/>
    <x v="0"/>
    <x v="0"/>
    <x v="0"/>
    <x v="0"/>
    <s v="Direção Financeira"/>
    <x v="0"/>
    <x v="0"/>
    <x v="0"/>
    <x v="0"/>
    <x v="0"/>
    <x v="0"/>
    <x v="0"/>
    <x v="2"/>
    <x v="1"/>
    <x v="2"/>
    <x v="12"/>
    <x v="0"/>
    <m/>
  </r>
  <r>
    <x v="0"/>
    <n v="0"/>
    <n v="0"/>
    <n v="10333"/>
    <n v="0"/>
    <x v="5628"/>
    <x v="0"/>
    <x v="0"/>
    <x v="0"/>
    <s v="03.16.15"/>
    <x v="0"/>
    <x v="0"/>
    <x v="0"/>
    <s v="Direção Financeira"/>
    <s v="03.16.15"/>
    <s v="Direção Financeira"/>
    <s v="03.16.15"/>
    <x v="76"/>
    <x v="0"/>
    <x v="0"/>
    <x v="1"/>
    <x v="0"/>
    <x v="0"/>
    <x v="0"/>
    <x v="0"/>
    <x v="5"/>
    <s v="2025-06-??"/>
    <x v="1"/>
    <n v="10333"/>
    <x v="3"/>
    <n v="250000"/>
    <x v="1"/>
    <n v="0"/>
    <x v="608"/>
    <m/>
    <x v="0"/>
    <x v="12"/>
    <m/>
    <s v="Direção Financeira"/>
    <x v="2"/>
    <m/>
    <x v="0"/>
    <x v="1"/>
    <x v="1"/>
    <x v="1"/>
    <x v="0"/>
    <x v="0"/>
    <x v="0"/>
    <x v="0"/>
    <x v="0"/>
    <x v="0"/>
    <x v="0"/>
    <s v="Direção Financeira"/>
    <x v="0"/>
    <x v="0"/>
    <x v="0"/>
    <x v="0"/>
    <x v="0"/>
    <x v="0"/>
    <x v="0"/>
    <x v="2"/>
    <x v="1"/>
    <x v="2"/>
    <x v="12"/>
    <x v="0"/>
    <m/>
  </r>
  <r>
    <x v="0"/>
    <n v="0"/>
    <n v="0"/>
    <n v="37867"/>
    <n v="0"/>
    <x v="5628"/>
    <x v="0"/>
    <x v="0"/>
    <x v="0"/>
    <s v="03.16.15"/>
    <x v="0"/>
    <x v="0"/>
    <x v="0"/>
    <s v="Direção Financeira"/>
    <s v="03.16.15"/>
    <s v="Direção Financeira"/>
    <s v="03.16.15"/>
    <x v="76"/>
    <x v="0"/>
    <x v="0"/>
    <x v="1"/>
    <x v="0"/>
    <x v="0"/>
    <x v="0"/>
    <x v="0"/>
    <x v="6"/>
    <s v="2025-07-??"/>
    <x v="2"/>
    <n v="37867"/>
    <x v="3"/>
    <n v="250000"/>
    <x v="1"/>
    <n v="0"/>
    <x v="608"/>
    <m/>
    <x v="0"/>
    <x v="12"/>
    <m/>
    <s v="Direção Financeira"/>
    <x v="2"/>
    <m/>
    <x v="0"/>
    <x v="1"/>
    <x v="1"/>
    <x v="1"/>
    <x v="0"/>
    <x v="0"/>
    <x v="0"/>
    <x v="0"/>
    <x v="0"/>
    <x v="0"/>
    <x v="0"/>
    <s v="Direção Financeira"/>
    <x v="0"/>
    <x v="0"/>
    <x v="0"/>
    <x v="0"/>
    <x v="0"/>
    <x v="0"/>
    <x v="0"/>
    <x v="2"/>
    <x v="1"/>
    <x v="2"/>
    <x v="12"/>
    <x v="0"/>
    <m/>
  </r>
  <r>
    <x v="0"/>
    <n v="0"/>
    <n v="0"/>
    <n v="69682"/>
    <n v="0"/>
    <x v="5628"/>
    <x v="0"/>
    <x v="0"/>
    <x v="0"/>
    <s v="03.16.15"/>
    <x v="0"/>
    <x v="0"/>
    <x v="0"/>
    <s v="Direção Financeira"/>
    <s v="03.16.15"/>
    <s v="Direção Financeira"/>
    <s v="03.16.15"/>
    <x v="76"/>
    <x v="0"/>
    <x v="0"/>
    <x v="1"/>
    <x v="0"/>
    <x v="0"/>
    <x v="0"/>
    <x v="0"/>
    <x v="7"/>
    <s v="2025-08-??"/>
    <x v="2"/>
    <n v="69682"/>
    <x v="3"/>
    <n v="250000"/>
    <x v="1"/>
    <n v="0"/>
    <x v="608"/>
    <m/>
    <x v="0"/>
    <x v="12"/>
    <m/>
    <s v="Direção Financeira"/>
    <x v="2"/>
    <m/>
    <x v="0"/>
    <x v="1"/>
    <x v="1"/>
    <x v="1"/>
    <x v="0"/>
    <x v="0"/>
    <x v="0"/>
    <x v="0"/>
    <x v="0"/>
    <x v="0"/>
    <x v="0"/>
    <s v="Direção Financeira"/>
    <x v="0"/>
    <x v="0"/>
    <x v="0"/>
    <x v="0"/>
    <x v="0"/>
    <x v="0"/>
    <x v="0"/>
    <x v="2"/>
    <x v="1"/>
    <x v="2"/>
    <x v="12"/>
    <x v="0"/>
    <m/>
  </r>
  <r>
    <x v="0"/>
    <n v="0"/>
    <n v="0"/>
    <n v="20666"/>
    <n v="0"/>
    <x v="5628"/>
    <x v="0"/>
    <x v="0"/>
    <x v="0"/>
    <s v="03.16.15"/>
    <x v="0"/>
    <x v="0"/>
    <x v="0"/>
    <s v="Direção Financeira"/>
    <s v="03.16.15"/>
    <s v="Direção Financeira"/>
    <s v="03.16.15"/>
    <x v="76"/>
    <x v="0"/>
    <x v="0"/>
    <x v="1"/>
    <x v="0"/>
    <x v="0"/>
    <x v="0"/>
    <x v="0"/>
    <x v="8"/>
    <s v="2025-09-??"/>
    <x v="2"/>
    <n v="20666"/>
    <x v="3"/>
    <n v="250000"/>
    <x v="1"/>
    <n v="0"/>
    <x v="608"/>
    <m/>
    <x v="0"/>
    <x v="12"/>
    <m/>
    <s v="Direção Financeira"/>
    <x v="2"/>
    <m/>
    <x v="0"/>
    <x v="1"/>
    <x v="1"/>
    <x v="1"/>
    <x v="0"/>
    <x v="0"/>
    <x v="0"/>
    <x v="0"/>
    <x v="0"/>
    <x v="0"/>
    <x v="0"/>
    <s v="Direção Financeira"/>
    <x v="0"/>
    <x v="0"/>
    <x v="0"/>
    <x v="0"/>
    <x v="0"/>
    <x v="0"/>
    <x v="0"/>
    <x v="2"/>
    <x v="1"/>
    <x v="2"/>
    <x v="12"/>
    <x v="0"/>
    <m/>
  </r>
  <r>
    <x v="0"/>
    <n v="0"/>
    <n v="0"/>
    <n v="141303"/>
    <n v="0"/>
    <x v="5628"/>
    <x v="0"/>
    <x v="0"/>
    <x v="0"/>
    <s v="03.16.15"/>
    <x v="0"/>
    <x v="0"/>
    <x v="0"/>
    <s v="Direção Financeira"/>
    <s v="03.16.15"/>
    <s v="Direção Financeira"/>
    <s v="03.16.15"/>
    <x v="76"/>
    <x v="0"/>
    <x v="0"/>
    <x v="1"/>
    <x v="0"/>
    <x v="0"/>
    <x v="0"/>
    <x v="0"/>
    <x v="9"/>
    <s v="2025-10-??"/>
    <x v="3"/>
    <n v="141303"/>
    <x v="3"/>
    <n v="250000"/>
    <x v="1"/>
    <n v="0"/>
    <x v="608"/>
    <m/>
    <x v="0"/>
    <x v="12"/>
    <m/>
    <s v="Direção Financeira"/>
    <x v="2"/>
    <m/>
    <x v="0"/>
    <x v="1"/>
    <x v="1"/>
    <x v="1"/>
    <x v="0"/>
    <x v="0"/>
    <x v="0"/>
    <x v="0"/>
    <x v="0"/>
    <x v="0"/>
    <x v="0"/>
    <s v="Direção Financeira"/>
    <x v="0"/>
    <x v="0"/>
    <x v="0"/>
    <x v="0"/>
    <x v="0"/>
    <x v="0"/>
    <x v="0"/>
    <x v="2"/>
    <x v="1"/>
    <x v="2"/>
    <x v="12"/>
    <x v="0"/>
    <m/>
  </r>
  <r>
    <x v="0"/>
    <n v="0"/>
    <n v="0"/>
    <n v="19175"/>
    <n v="0"/>
    <x v="5628"/>
    <x v="0"/>
    <x v="0"/>
    <x v="0"/>
    <s v="03.16.15"/>
    <x v="0"/>
    <x v="0"/>
    <x v="0"/>
    <s v="Direção Financeira"/>
    <s v="03.16.15"/>
    <s v="Direção Financeira"/>
    <s v="03.16.15"/>
    <x v="76"/>
    <x v="0"/>
    <x v="0"/>
    <x v="1"/>
    <x v="0"/>
    <x v="0"/>
    <x v="0"/>
    <x v="0"/>
    <x v="10"/>
    <s v="2025-11-??"/>
    <x v="3"/>
    <n v="19175"/>
    <x v="3"/>
    <n v="250000"/>
    <x v="1"/>
    <n v="0"/>
    <x v="608"/>
    <m/>
    <x v="0"/>
    <x v="12"/>
    <m/>
    <s v="Direção Financeira"/>
    <x v="2"/>
    <m/>
    <x v="0"/>
    <x v="1"/>
    <x v="1"/>
    <x v="1"/>
    <x v="0"/>
    <x v="0"/>
    <x v="0"/>
    <x v="0"/>
    <x v="0"/>
    <x v="0"/>
    <x v="0"/>
    <s v="Direção Financeira"/>
    <x v="0"/>
    <x v="0"/>
    <x v="0"/>
    <x v="0"/>
    <x v="0"/>
    <x v="0"/>
    <x v="0"/>
    <x v="2"/>
    <x v="1"/>
    <x v="2"/>
    <x v="12"/>
    <x v="0"/>
    <m/>
  </r>
  <r>
    <x v="0"/>
    <n v="0"/>
    <n v="0"/>
    <n v="54476"/>
    <n v="0"/>
    <x v="5628"/>
    <x v="0"/>
    <x v="0"/>
    <x v="0"/>
    <s v="03.16.15"/>
    <x v="0"/>
    <x v="0"/>
    <x v="0"/>
    <s v="Direção Financeira"/>
    <s v="03.16.15"/>
    <s v="Direção Financeira"/>
    <s v="03.16.15"/>
    <x v="40"/>
    <x v="0"/>
    <x v="0"/>
    <x v="1"/>
    <x v="0"/>
    <x v="0"/>
    <x v="0"/>
    <x v="0"/>
    <x v="1"/>
    <s v="2025-01-??"/>
    <x v="0"/>
    <n v="54476"/>
    <x v="3"/>
    <n v="1380000"/>
    <x v="1"/>
    <n v="0"/>
    <x v="608"/>
    <m/>
    <x v="0"/>
    <x v="12"/>
    <m/>
    <s v="Direção Financeira"/>
    <x v="2"/>
    <m/>
    <x v="0"/>
    <x v="1"/>
    <x v="1"/>
    <x v="1"/>
    <x v="0"/>
    <x v="0"/>
    <x v="0"/>
    <x v="0"/>
    <x v="0"/>
    <x v="0"/>
    <x v="0"/>
    <s v="Direção Financeira"/>
    <x v="0"/>
    <x v="0"/>
    <x v="0"/>
    <x v="0"/>
    <x v="0"/>
    <x v="0"/>
    <x v="0"/>
    <x v="2"/>
    <x v="1"/>
    <x v="2"/>
    <x v="12"/>
    <x v="0"/>
    <m/>
  </r>
  <r>
    <x v="0"/>
    <n v="0"/>
    <n v="0"/>
    <n v="311160"/>
    <n v="0"/>
    <x v="5628"/>
    <x v="0"/>
    <x v="0"/>
    <x v="0"/>
    <s v="03.16.15"/>
    <x v="0"/>
    <x v="0"/>
    <x v="0"/>
    <s v="Direção Financeira"/>
    <s v="03.16.15"/>
    <s v="Direção Financeira"/>
    <s v="03.16.15"/>
    <x v="40"/>
    <x v="0"/>
    <x v="0"/>
    <x v="1"/>
    <x v="0"/>
    <x v="0"/>
    <x v="0"/>
    <x v="0"/>
    <x v="0"/>
    <s v="2025-02-??"/>
    <x v="0"/>
    <n v="311160"/>
    <x v="3"/>
    <n v="1380000"/>
    <x v="1"/>
    <n v="0"/>
    <x v="608"/>
    <m/>
    <x v="0"/>
    <x v="12"/>
    <m/>
    <s v="Direção Financeira"/>
    <x v="2"/>
    <m/>
    <x v="0"/>
    <x v="1"/>
    <x v="1"/>
    <x v="1"/>
    <x v="0"/>
    <x v="0"/>
    <x v="0"/>
    <x v="0"/>
    <x v="0"/>
    <x v="0"/>
    <x v="0"/>
    <s v="Direção Financeira"/>
    <x v="0"/>
    <x v="0"/>
    <x v="0"/>
    <x v="0"/>
    <x v="0"/>
    <x v="0"/>
    <x v="0"/>
    <x v="2"/>
    <x v="1"/>
    <x v="2"/>
    <x v="12"/>
    <x v="0"/>
    <m/>
  </r>
  <r>
    <x v="0"/>
    <n v="0"/>
    <n v="0"/>
    <n v="112450"/>
    <n v="0"/>
    <x v="5628"/>
    <x v="0"/>
    <x v="0"/>
    <x v="0"/>
    <s v="03.16.15"/>
    <x v="0"/>
    <x v="0"/>
    <x v="0"/>
    <s v="Direção Financeira"/>
    <s v="03.16.15"/>
    <s v="Direção Financeira"/>
    <s v="03.16.15"/>
    <x v="40"/>
    <x v="0"/>
    <x v="0"/>
    <x v="1"/>
    <x v="0"/>
    <x v="0"/>
    <x v="0"/>
    <x v="0"/>
    <x v="4"/>
    <s v="2025-03-??"/>
    <x v="0"/>
    <n v="112450"/>
    <x v="3"/>
    <n v="1380000"/>
    <x v="1"/>
    <n v="0"/>
    <x v="608"/>
    <m/>
    <x v="0"/>
    <x v="12"/>
    <m/>
    <s v="Direção Financeira"/>
    <x v="2"/>
    <m/>
    <x v="0"/>
    <x v="1"/>
    <x v="1"/>
    <x v="1"/>
    <x v="0"/>
    <x v="0"/>
    <x v="0"/>
    <x v="0"/>
    <x v="0"/>
    <x v="0"/>
    <x v="0"/>
    <s v="Direção Financeira"/>
    <x v="0"/>
    <x v="0"/>
    <x v="0"/>
    <x v="0"/>
    <x v="0"/>
    <x v="0"/>
    <x v="0"/>
    <x v="2"/>
    <x v="1"/>
    <x v="2"/>
    <x v="12"/>
    <x v="0"/>
    <m/>
  </r>
  <r>
    <x v="0"/>
    <n v="0"/>
    <n v="0"/>
    <n v="61004"/>
    <n v="0"/>
    <x v="5628"/>
    <x v="0"/>
    <x v="0"/>
    <x v="0"/>
    <s v="03.16.15"/>
    <x v="0"/>
    <x v="0"/>
    <x v="0"/>
    <s v="Direção Financeira"/>
    <s v="03.16.15"/>
    <s v="Direção Financeira"/>
    <s v="03.16.15"/>
    <x v="40"/>
    <x v="0"/>
    <x v="0"/>
    <x v="1"/>
    <x v="0"/>
    <x v="0"/>
    <x v="0"/>
    <x v="0"/>
    <x v="2"/>
    <s v="2025-04-??"/>
    <x v="1"/>
    <n v="61004"/>
    <x v="3"/>
    <n v="1380000"/>
    <x v="1"/>
    <n v="0"/>
    <x v="608"/>
    <m/>
    <x v="0"/>
    <x v="12"/>
    <m/>
    <s v="Direção Financeira"/>
    <x v="2"/>
    <m/>
    <x v="0"/>
    <x v="1"/>
    <x v="1"/>
    <x v="1"/>
    <x v="0"/>
    <x v="0"/>
    <x v="0"/>
    <x v="0"/>
    <x v="0"/>
    <x v="0"/>
    <x v="0"/>
    <s v="Direção Financeira"/>
    <x v="0"/>
    <x v="0"/>
    <x v="0"/>
    <x v="0"/>
    <x v="0"/>
    <x v="0"/>
    <x v="0"/>
    <x v="2"/>
    <x v="1"/>
    <x v="2"/>
    <x v="12"/>
    <x v="0"/>
    <m/>
  </r>
  <r>
    <x v="0"/>
    <n v="0"/>
    <n v="0"/>
    <n v="73960"/>
    <n v="0"/>
    <x v="5628"/>
    <x v="0"/>
    <x v="0"/>
    <x v="0"/>
    <s v="03.16.15"/>
    <x v="0"/>
    <x v="0"/>
    <x v="0"/>
    <s v="Direção Financeira"/>
    <s v="03.16.15"/>
    <s v="Direção Financeira"/>
    <s v="03.16.15"/>
    <x v="40"/>
    <x v="0"/>
    <x v="0"/>
    <x v="1"/>
    <x v="0"/>
    <x v="0"/>
    <x v="0"/>
    <x v="0"/>
    <x v="3"/>
    <s v="2025-05-??"/>
    <x v="1"/>
    <n v="73960"/>
    <x v="3"/>
    <n v="1380000"/>
    <x v="1"/>
    <n v="0"/>
    <x v="608"/>
    <m/>
    <x v="0"/>
    <x v="12"/>
    <m/>
    <s v="Direção Financeira"/>
    <x v="2"/>
    <m/>
    <x v="0"/>
    <x v="1"/>
    <x v="1"/>
    <x v="1"/>
    <x v="0"/>
    <x v="0"/>
    <x v="0"/>
    <x v="0"/>
    <x v="0"/>
    <x v="0"/>
    <x v="0"/>
    <s v="Direção Financeira"/>
    <x v="0"/>
    <x v="0"/>
    <x v="0"/>
    <x v="0"/>
    <x v="0"/>
    <x v="0"/>
    <x v="0"/>
    <x v="2"/>
    <x v="1"/>
    <x v="2"/>
    <x v="12"/>
    <x v="0"/>
    <m/>
  </r>
  <r>
    <x v="0"/>
    <n v="0"/>
    <n v="0"/>
    <n v="125740"/>
    <n v="0"/>
    <x v="5628"/>
    <x v="0"/>
    <x v="0"/>
    <x v="0"/>
    <s v="03.16.15"/>
    <x v="0"/>
    <x v="0"/>
    <x v="0"/>
    <s v="Direção Financeira"/>
    <s v="03.16.15"/>
    <s v="Direção Financeira"/>
    <s v="03.16.15"/>
    <x v="40"/>
    <x v="0"/>
    <x v="0"/>
    <x v="1"/>
    <x v="0"/>
    <x v="0"/>
    <x v="0"/>
    <x v="0"/>
    <x v="5"/>
    <s v="2025-06-??"/>
    <x v="1"/>
    <n v="125740"/>
    <x v="3"/>
    <n v="1380000"/>
    <x v="1"/>
    <n v="0"/>
    <x v="608"/>
    <m/>
    <x v="0"/>
    <x v="12"/>
    <m/>
    <s v="Direção Financeira"/>
    <x v="2"/>
    <m/>
    <x v="0"/>
    <x v="1"/>
    <x v="1"/>
    <x v="1"/>
    <x v="0"/>
    <x v="0"/>
    <x v="0"/>
    <x v="0"/>
    <x v="0"/>
    <x v="0"/>
    <x v="0"/>
    <s v="Direção Financeira"/>
    <x v="0"/>
    <x v="0"/>
    <x v="0"/>
    <x v="0"/>
    <x v="0"/>
    <x v="0"/>
    <x v="0"/>
    <x v="2"/>
    <x v="1"/>
    <x v="2"/>
    <x v="12"/>
    <x v="0"/>
    <m/>
  </r>
  <r>
    <x v="0"/>
    <n v="0"/>
    <n v="0"/>
    <n v="30070"/>
    <n v="0"/>
    <x v="5628"/>
    <x v="0"/>
    <x v="0"/>
    <x v="0"/>
    <s v="03.16.15"/>
    <x v="0"/>
    <x v="0"/>
    <x v="0"/>
    <s v="Direção Financeira"/>
    <s v="03.16.15"/>
    <s v="Direção Financeira"/>
    <s v="03.16.15"/>
    <x v="40"/>
    <x v="0"/>
    <x v="0"/>
    <x v="1"/>
    <x v="0"/>
    <x v="0"/>
    <x v="0"/>
    <x v="0"/>
    <x v="6"/>
    <s v="2025-07-??"/>
    <x v="2"/>
    <n v="30070"/>
    <x v="3"/>
    <n v="1380000"/>
    <x v="1"/>
    <n v="0"/>
    <x v="608"/>
    <m/>
    <x v="0"/>
    <x v="12"/>
    <m/>
    <s v="Direção Financeira"/>
    <x v="2"/>
    <m/>
    <x v="0"/>
    <x v="1"/>
    <x v="1"/>
    <x v="1"/>
    <x v="0"/>
    <x v="0"/>
    <x v="0"/>
    <x v="0"/>
    <x v="0"/>
    <x v="0"/>
    <x v="0"/>
    <s v="Direção Financeira"/>
    <x v="0"/>
    <x v="0"/>
    <x v="0"/>
    <x v="0"/>
    <x v="0"/>
    <x v="0"/>
    <x v="0"/>
    <x v="2"/>
    <x v="1"/>
    <x v="2"/>
    <x v="12"/>
    <x v="0"/>
    <m/>
  </r>
  <r>
    <x v="0"/>
    <n v="0"/>
    <n v="0"/>
    <n v="480"/>
    <n v="0"/>
    <x v="5628"/>
    <x v="0"/>
    <x v="0"/>
    <x v="0"/>
    <s v="03.16.15"/>
    <x v="0"/>
    <x v="0"/>
    <x v="0"/>
    <s v="Direção Financeira"/>
    <s v="03.16.15"/>
    <s v="Direção Financeira"/>
    <s v="03.16.15"/>
    <x v="40"/>
    <x v="0"/>
    <x v="0"/>
    <x v="1"/>
    <x v="0"/>
    <x v="0"/>
    <x v="0"/>
    <x v="0"/>
    <x v="7"/>
    <s v="2025-08-??"/>
    <x v="2"/>
    <n v="480"/>
    <x v="3"/>
    <n v="1380000"/>
    <x v="1"/>
    <n v="0"/>
    <x v="608"/>
    <m/>
    <x v="0"/>
    <x v="12"/>
    <m/>
    <s v="Direção Financeira"/>
    <x v="2"/>
    <m/>
    <x v="0"/>
    <x v="1"/>
    <x v="1"/>
    <x v="1"/>
    <x v="0"/>
    <x v="0"/>
    <x v="0"/>
    <x v="0"/>
    <x v="0"/>
    <x v="0"/>
    <x v="0"/>
    <s v="Direção Financeira"/>
    <x v="0"/>
    <x v="0"/>
    <x v="0"/>
    <x v="0"/>
    <x v="0"/>
    <x v="0"/>
    <x v="0"/>
    <x v="2"/>
    <x v="1"/>
    <x v="2"/>
    <x v="12"/>
    <x v="0"/>
    <m/>
  </r>
  <r>
    <x v="0"/>
    <n v="0"/>
    <n v="0"/>
    <n v="276280"/>
    <n v="0"/>
    <x v="5628"/>
    <x v="0"/>
    <x v="0"/>
    <x v="0"/>
    <s v="03.16.15"/>
    <x v="0"/>
    <x v="0"/>
    <x v="0"/>
    <s v="Direção Financeira"/>
    <s v="03.16.15"/>
    <s v="Direção Financeira"/>
    <s v="03.16.15"/>
    <x v="40"/>
    <x v="0"/>
    <x v="0"/>
    <x v="1"/>
    <x v="0"/>
    <x v="0"/>
    <x v="0"/>
    <x v="0"/>
    <x v="9"/>
    <s v="2025-10-??"/>
    <x v="3"/>
    <n v="276280"/>
    <x v="3"/>
    <n v="1380000"/>
    <x v="1"/>
    <n v="0"/>
    <x v="608"/>
    <m/>
    <x v="0"/>
    <x v="12"/>
    <m/>
    <s v="Direção Financeira"/>
    <x v="2"/>
    <m/>
    <x v="0"/>
    <x v="1"/>
    <x v="1"/>
    <x v="1"/>
    <x v="0"/>
    <x v="0"/>
    <x v="0"/>
    <x v="0"/>
    <x v="0"/>
    <x v="0"/>
    <x v="0"/>
    <s v="Direção Financeira"/>
    <x v="0"/>
    <x v="0"/>
    <x v="0"/>
    <x v="0"/>
    <x v="0"/>
    <x v="0"/>
    <x v="0"/>
    <x v="2"/>
    <x v="1"/>
    <x v="2"/>
    <x v="12"/>
    <x v="0"/>
    <m/>
  </r>
  <r>
    <x v="0"/>
    <n v="0"/>
    <n v="0"/>
    <n v="11850"/>
    <n v="0"/>
    <x v="5628"/>
    <x v="0"/>
    <x v="0"/>
    <x v="0"/>
    <s v="03.16.15"/>
    <x v="0"/>
    <x v="0"/>
    <x v="0"/>
    <s v="Direção Financeira"/>
    <s v="03.16.15"/>
    <s v="Direção Financeira"/>
    <s v="03.16.15"/>
    <x v="40"/>
    <x v="0"/>
    <x v="0"/>
    <x v="1"/>
    <x v="0"/>
    <x v="0"/>
    <x v="0"/>
    <x v="0"/>
    <x v="10"/>
    <s v="2025-11-??"/>
    <x v="3"/>
    <n v="11850"/>
    <x v="3"/>
    <n v="1380000"/>
    <x v="1"/>
    <n v="0"/>
    <x v="608"/>
    <m/>
    <x v="0"/>
    <x v="12"/>
    <m/>
    <s v="Direção Financeira"/>
    <x v="2"/>
    <m/>
    <x v="0"/>
    <x v="1"/>
    <x v="1"/>
    <x v="1"/>
    <x v="0"/>
    <x v="0"/>
    <x v="0"/>
    <x v="0"/>
    <x v="0"/>
    <x v="0"/>
    <x v="0"/>
    <s v="Direção Financeira"/>
    <x v="0"/>
    <x v="0"/>
    <x v="0"/>
    <x v="0"/>
    <x v="0"/>
    <x v="0"/>
    <x v="0"/>
    <x v="2"/>
    <x v="1"/>
    <x v="2"/>
    <x v="12"/>
    <x v="0"/>
    <m/>
  </r>
  <r>
    <x v="0"/>
    <n v="0"/>
    <n v="0"/>
    <n v="340959"/>
    <n v="0"/>
    <x v="5628"/>
    <x v="0"/>
    <x v="0"/>
    <x v="0"/>
    <s v="03.16.15"/>
    <x v="0"/>
    <x v="0"/>
    <x v="0"/>
    <s v="Direção Financeira"/>
    <s v="03.16.15"/>
    <s v="Direção Financeira"/>
    <s v="03.16.15"/>
    <x v="40"/>
    <x v="0"/>
    <x v="0"/>
    <x v="1"/>
    <x v="0"/>
    <x v="0"/>
    <x v="0"/>
    <x v="0"/>
    <x v="11"/>
    <s v="2025-12-??"/>
    <x v="3"/>
    <n v="340959"/>
    <x v="3"/>
    <n v="1380000"/>
    <x v="1"/>
    <n v="0"/>
    <x v="608"/>
    <m/>
    <x v="0"/>
    <x v="12"/>
    <m/>
    <s v="Direção Financeira"/>
    <x v="2"/>
    <m/>
    <x v="0"/>
    <x v="1"/>
    <x v="1"/>
    <x v="1"/>
    <x v="0"/>
    <x v="0"/>
    <x v="0"/>
    <x v="0"/>
    <x v="0"/>
    <x v="0"/>
    <x v="0"/>
    <s v="Direção Financeira"/>
    <x v="0"/>
    <x v="0"/>
    <x v="0"/>
    <x v="0"/>
    <x v="0"/>
    <x v="0"/>
    <x v="0"/>
    <x v="2"/>
    <x v="1"/>
    <x v="2"/>
    <x v="12"/>
    <x v="0"/>
    <m/>
  </r>
  <r>
    <x v="0"/>
    <n v="0"/>
    <n v="0"/>
    <n v="10000"/>
    <n v="0"/>
    <x v="5628"/>
    <x v="0"/>
    <x v="0"/>
    <x v="0"/>
    <s v="03.16.15"/>
    <x v="0"/>
    <x v="0"/>
    <x v="0"/>
    <s v="Direção Financeira"/>
    <s v="03.16.15"/>
    <s v="Direção Financeira"/>
    <s v="03.16.15"/>
    <x v="114"/>
    <x v="0"/>
    <x v="0"/>
    <x v="1"/>
    <x v="0"/>
    <x v="0"/>
    <x v="0"/>
    <x v="0"/>
    <x v="9"/>
    <s v="2025-10-??"/>
    <x v="3"/>
    <n v="10000"/>
    <x v="3"/>
    <n v="0"/>
    <x v="1"/>
    <n v="200000"/>
    <x v="608"/>
    <m/>
    <x v="0"/>
    <x v="12"/>
    <m/>
    <s v="Direção Financeira"/>
    <x v="2"/>
    <m/>
    <x v="0"/>
    <x v="1"/>
    <x v="1"/>
    <x v="1"/>
    <x v="0"/>
    <x v="0"/>
    <x v="0"/>
    <x v="0"/>
    <x v="0"/>
    <x v="0"/>
    <x v="0"/>
    <s v="Direção Financeira"/>
    <x v="0"/>
    <x v="0"/>
    <x v="0"/>
    <x v="0"/>
    <x v="0"/>
    <x v="0"/>
    <x v="0"/>
    <x v="2"/>
    <x v="1"/>
    <x v="2"/>
    <x v="12"/>
    <x v="0"/>
    <m/>
  </r>
  <r>
    <x v="0"/>
    <n v="0"/>
    <n v="0"/>
    <n v="1480793"/>
    <n v="0"/>
    <x v="5628"/>
    <x v="0"/>
    <x v="0"/>
    <x v="0"/>
    <s v="03.16.15"/>
    <x v="0"/>
    <x v="0"/>
    <x v="0"/>
    <s v="Direção Financeira"/>
    <s v="03.16.15"/>
    <s v="Direção Financeira"/>
    <s v="03.16.15"/>
    <x v="7"/>
    <x v="0"/>
    <x v="0"/>
    <x v="1"/>
    <x v="0"/>
    <x v="0"/>
    <x v="0"/>
    <x v="0"/>
    <x v="1"/>
    <s v="2025-01-??"/>
    <x v="0"/>
    <n v="1480793"/>
    <x v="3"/>
    <n v="0"/>
    <x v="1"/>
    <n v="1000000"/>
    <x v="608"/>
    <m/>
    <x v="0"/>
    <x v="12"/>
    <m/>
    <s v="Direção Financeira"/>
    <x v="2"/>
    <m/>
    <x v="0"/>
    <x v="1"/>
    <x v="1"/>
    <x v="1"/>
    <x v="0"/>
    <x v="0"/>
    <x v="0"/>
    <x v="0"/>
    <x v="0"/>
    <x v="0"/>
    <x v="0"/>
    <s v="Direção Financeira"/>
    <x v="0"/>
    <x v="0"/>
    <x v="0"/>
    <x v="0"/>
    <x v="0"/>
    <x v="0"/>
    <x v="0"/>
    <x v="2"/>
    <x v="1"/>
    <x v="2"/>
    <x v="12"/>
    <x v="0"/>
    <m/>
  </r>
  <r>
    <x v="0"/>
    <n v="0"/>
    <n v="0"/>
    <n v="343000"/>
    <n v="0"/>
    <x v="5628"/>
    <x v="0"/>
    <x v="0"/>
    <x v="0"/>
    <s v="03.16.15"/>
    <x v="0"/>
    <x v="0"/>
    <x v="0"/>
    <s v="Direção Financeira"/>
    <s v="03.16.15"/>
    <s v="Direção Financeira"/>
    <s v="03.16.15"/>
    <x v="81"/>
    <x v="0"/>
    <x v="2"/>
    <x v="17"/>
    <x v="0"/>
    <x v="0"/>
    <x v="0"/>
    <x v="0"/>
    <x v="4"/>
    <s v="2025-03-??"/>
    <x v="0"/>
    <n v="343000"/>
    <x v="3"/>
    <n v="0"/>
    <x v="1"/>
    <n v="0"/>
    <x v="608"/>
    <m/>
    <x v="0"/>
    <x v="12"/>
    <m/>
    <s v="Direção Financeira"/>
    <x v="2"/>
    <m/>
    <x v="0"/>
    <x v="1"/>
    <x v="1"/>
    <x v="1"/>
    <x v="0"/>
    <x v="0"/>
    <x v="0"/>
    <x v="0"/>
    <x v="0"/>
    <x v="0"/>
    <x v="0"/>
    <s v="Direção Financeira"/>
    <x v="0"/>
    <x v="0"/>
    <x v="0"/>
    <x v="0"/>
    <x v="0"/>
    <x v="0"/>
    <x v="0"/>
    <x v="2"/>
    <x v="1"/>
    <x v="2"/>
    <x v="12"/>
    <x v="0"/>
    <m/>
  </r>
  <r>
    <x v="0"/>
    <n v="0"/>
    <n v="0"/>
    <n v="426581"/>
    <n v="0"/>
    <x v="5628"/>
    <x v="0"/>
    <x v="0"/>
    <x v="0"/>
    <s v="03.16.15"/>
    <x v="0"/>
    <x v="0"/>
    <x v="0"/>
    <s v="Direção Financeira"/>
    <s v="03.16.15"/>
    <s v="Direção Financeira"/>
    <s v="03.16.15"/>
    <x v="41"/>
    <x v="0"/>
    <x v="0"/>
    <x v="0"/>
    <x v="0"/>
    <x v="0"/>
    <x v="0"/>
    <x v="0"/>
    <x v="1"/>
    <s v="2025-01-??"/>
    <x v="0"/>
    <n v="426581"/>
    <x v="3"/>
    <n v="1300000"/>
    <x v="1"/>
    <n v="0"/>
    <x v="608"/>
    <m/>
    <x v="0"/>
    <x v="12"/>
    <m/>
    <s v="Direção Financeira"/>
    <x v="2"/>
    <m/>
    <x v="0"/>
    <x v="1"/>
    <x v="1"/>
    <x v="1"/>
    <x v="0"/>
    <x v="0"/>
    <x v="0"/>
    <x v="0"/>
    <x v="0"/>
    <x v="0"/>
    <x v="0"/>
    <s v="Direção Financeira"/>
    <x v="0"/>
    <x v="0"/>
    <x v="0"/>
    <x v="0"/>
    <x v="0"/>
    <x v="0"/>
    <x v="0"/>
    <x v="2"/>
    <x v="1"/>
    <x v="2"/>
    <x v="12"/>
    <x v="0"/>
    <m/>
  </r>
  <r>
    <x v="0"/>
    <n v="0"/>
    <n v="0"/>
    <n v="68216"/>
    <n v="0"/>
    <x v="5628"/>
    <x v="0"/>
    <x v="0"/>
    <x v="0"/>
    <s v="03.16.15"/>
    <x v="0"/>
    <x v="0"/>
    <x v="0"/>
    <s v="Direção Financeira"/>
    <s v="03.16.15"/>
    <s v="Direção Financeira"/>
    <s v="03.16.15"/>
    <x v="41"/>
    <x v="0"/>
    <x v="0"/>
    <x v="0"/>
    <x v="0"/>
    <x v="0"/>
    <x v="0"/>
    <x v="0"/>
    <x v="0"/>
    <s v="2025-02-??"/>
    <x v="0"/>
    <n v="68216"/>
    <x v="3"/>
    <n v="1300000"/>
    <x v="1"/>
    <n v="0"/>
    <x v="608"/>
    <m/>
    <x v="0"/>
    <x v="12"/>
    <m/>
    <s v="Direção Financeira"/>
    <x v="2"/>
    <m/>
    <x v="0"/>
    <x v="1"/>
    <x v="1"/>
    <x v="1"/>
    <x v="0"/>
    <x v="0"/>
    <x v="0"/>
    <x v="0"/>
    <x v="0"/>
    <x v="0"/>
    <x v="0"/>
    <s v="Direção Financeira"/>
    <x v="0"/>
    <x v="0"/>
    <x v="0"/>
    <x v="0"/>
    <x v="0"/>
    <x v="0"/>
    <x v="0"/>
    <x v="2"/>
    <x v="1"/>
    <x v="2"/>
    <x v="12"/>
    <x v="0"/>
    <m/>
  </r>
  <r>
    <x v="0"/>
    <n v="0"/>
    <n v="0"/>
    <n v="192600"/>
    <n v="0"/>
    <x v="5628"/>
    <x v="0"/>
    <x v="0"/>
    <x v="0"/>
    <s v="03.16.15"/>
    <x v="0"/>
    <x v="0"/>
    <x v="0"/>
    <s v="Direção Financeira"/>
    <s v="03.16.15"/>
    <s v="Direção Financeira"/>
    <s v="03.16.15"/>
    <x v="41"/>
    <x v="0"/>
    <x v="0"/>
    <x v="0"/>
    <x v="0"/>
    <x v="0"/>
    <x v="0"/>
    <x v="0"/>
    <x v="4"/>
    <s v="2025-03-??"/>
    <x v="0"/>
    <n v="192600"/>
    <x v="3"/>
    <n v="1300000"/>
    <x v="1"/>
    <n v="0"/>
    <x v="608"/>
    <m/>
    <x v="0"/>
    <x v="12"/>
    <m/>
    <s v="Direção Financeira"/>
    <x v="2"/>
    <m/>
    <x v="0"/>
    <x v="1"/>
    <x v="1"/>
    <x v="1"/>
    <x v="0"/>
    <x v="0"/>
    <x v="0"/>
    <x v="0"/>
    <x v="0"/>
    <x v="0"/>
    <x v="0"/>
    <s v="Direção Financeira"/>
    <x v="0"/>
    <x v="0"/>
    <x v="0"/>
    <x v="0"/>
    <x v="0"/>
    <x v="0"/>
    <x v="0"/>
    <x v="2"/>
    <x v="1"/>
    <x v="2"/>
    <x v="12"/>
    <x v="0"/>
    <m/>
  </r>
  <r>
    <x v="0"/>
    <n v="0"/>
    <n v="0"/>
    <n v="248200"/>
    <n v="0"/>
    <x v="5628"/>
    <x v="0"/>
    <x v="0"/>
    <x v="0"/>
    <s v="03.16.15"/>
    <x v="0"/>
    <x v="0"/>
    <x v="0"/>
    <s v="Direção Financeira"/>
    <s v="03.16.15"/>
    <s v="Direção Financeira"/>
    <s v="03.16.15"/>
    <x v="41"/>
    <x v="0"/>
    <x v="0"/>
    <x v="0"/>
    <x v="0"/>
    <x v="0"/>
    <x v="0"/>
    <x v="0"/>
    <x v="2"/>
    <s v="2025-04-??"/>
    <x v="1"/>
    <n v="248200"/>
    <x v="3"/>
    <n v="1300000"/>
    <x v="1"/>
    <n v="0"/>
    <x v="608"/>
    <m/>
    <x v="0"/>
    <x v="12"/>
    <m/>
    <s v="Direção Financeira"/>
    <x v="2"/>
    <m/>
    <x v="0"/>
    <x v="1"/>
    <x v="1"/>
    <x v="1"/>
    <x v="0"/>
    <x v="0"/>
    <x v="0"/>
    <x v="0"/>
    <x v="0"/>
    <x v="0"/>
    <x v="0"/>
    <s v="Direção Financeira"/>
    <x v="0"/>
    <x v="0"/>
    <x v="0"/>
    <x v="0"/>
    <x v="0"/>
    <x v="0"/>
    <x v="0"/>
    <x v="2"/>
    <x v="1"/>
    <x v="2"/>
    <x v="12"/>
    <x v="0"/>
    <m/>
  </r>
  <r>
    <x v="0"/>
    <n v="0"/>
    <n v="0"/>
    <n v="149600"/>
    <n v="0"/>
    <x v="5628"/>
    <x v="0"/>
    <x v="0"/>
    <x v="0"/>
    <s v="03.16.15"/>
    <x v="0"/>
    <x v="0"/>
    <x v="0"/>
    <s v="Direção Financeira"/>
    <s v="03.16.15"/>
    <s v="Direção Financeira"/>
    <s v="03.16.15"/>
    <x v="41"/>
    <x v="0"/>
    <x v="0"/>
    <x v="0"/>
    <x v="0"/>
    <x v="0"/>
    <x v="0"/>
    <x v="0"/>
    <x v="3"/>
    <s v="2025-05-??"/>
    <x v="1"/>
    <n v="149600"/>
    <x v="3"/>
    <n v="1300000"/>
    <x v="1"/>
    <n v="0"/>
    <x v="608"/>
    <m/>
    <x v="0"/>
    <x v="12"/>
    <m/>
    <s v="Direção Financeira"/>
    <x v="2"/>
    <m/>
    <x v="0"/>
    <x v="1"/>
    <x v="1"/>
    <x v="1"/>
    <x v="0"/>
    <x v="0"/>
    <x v="0"/>
    <x v="0"/>
    <x v="0"/>
    <x v="0"/>
    <x v="0"/>
    <s v="Direção Financeira"/>
    <x v="0"/>
    <x v="0"/>
    <x v="0"/>
    <x v="0"/>
    <x v="0"/>
    <x v="0"/>
    <x v="0"/>
    <x v="2"/>
    <x v="1"/>
    <x v="2"/>
    <x v="12"/>
    <x v="0"/>
    <m/>
  </r>
  <r>
    <x v="0"/>
    <n v="0"/>
    <n v="0"/>
    <n v="418152"/>
    <n v="0"/>
    <x v="5628"/>
    <x v="0"/>
    <x v="0"/>
    <x v="0"/>
    <s v="03.16.15"/>
    <x v="0"/>
    <x v="0"/>
    <x v="0"/>
    <s v="Direção Financeira"/>
    <s v="03.16.15"/>
    <s v="Direção Financeira"/>
    <s v="03.16.15"/>
    <x v="41"/>
    <x v="0"/>
    <x v="0"/>
    <x v="0"/>
    <x v="0"/>
    <x v="0"/>
    <x v="0"/>
    <x v="0"/>
    <x v="5"/>
    <s v="2025-06-??"/>
    <x v="1"/>
    <n v="418152"/>
    <x v="3"/>
    <n v="1300000"/>
    <x v="1"/>
    <n v="0"/>
    <x v="608"/>
    <m/>
    <x v="0"/>
    <x v="12"/>
    <m/>
    <s v="Direção Financeira"/>
    <x v="2"/>
    <m/>
    <x v="0"/>
    <x v="1"/>
    <x v="1"/>
    <x v="1"/>
    <x v="0"/>
    <x v="0"/>
    <x v="0"/>
    <x v="0"/>
    <x v="0"/>
    <x v="0"/>
    <x v="0"/>
    <s v="Direção Financeira"/>
    <x v="0"/>
    <x v="0"/>
    <x v="0"/>
    <x v="0"/>
    <x v="0"/>
    <x v="0"/>
    <x v="0"/>
    <x v="2"/>
    <x v="1"/>
    <x v="2"/>
    <x v="12"/>
    <x v="0"/>
    <m/>
  </r>
  <r>
    <x v="0"/>
    <n v="0"/>
    <n v="0"/>
    <n v="216240"/>
    <n v="0"/>
    <x v="5628"/>
    <x v="0"/>
    <x v="0"/>
    <x v="0"/>
    <s v="03.16.15"/>
    <x v="0"/>
    <x v="0"/>
    <x v="0"/>
    <s v="Direção Financeira"/>
    <s v="03.16.15"/>
    <s v="Direção Financeira"/>
    <s v="03.16.15"/>
    <x v="41"/>
    <x v="0"/>
    <x v="0"/>
    <x v="0"/>
    <x v="0"/>
    <x v="0"/>
    <x v="0"/>
    <x v="0"/>
    <x v="6"/>
    <s v="2025-07-??"/>
    <x v="2"/>
    <n v="216240"/>
    <x v="3"/>
    <n v="1300000"/>
    <x v="1"/>
    <n v="0"/>
    <x v="608"/>
    <m/>
    <x v="0"/>
    <x v="12"/>
    <m/>
    <s v="Direção Financeira"/>
    <x v="2"/>
    <m/>
    <x v="0"/>
    <x v="1"/>
    <x v="1"/>
    <x v="1"/>
    <x v="0"/>
    <x v="0"/>
    <x v="0"/>
    <x v="0"/>
    <x v="0"/>
    <x v="0"/>
    <x v="0"/>
    <s v="Direção Financeira"/>
    <x v="0"/>
    <x v="0"/>
    <x v="0"/>
    <x v="0"/>
    <x v="0"/>
    <x v="0"/>
    <x v="0"/>
    <x v="2"/>
    <x v="1"/>
    <x v="2"/>
    <x v="12"/>
    <x v="0"/>
    <m/>
  </r>
  <r>
    <x v="0"/>
    <n v="0"/>
    <n v="0"/>
    <n v="4563"/>
    <n v="0"/>
    <x v="5628"/>
    <x v="0"/>
    <x v="0"/>
    <x v="0"/>
    <s v="03.16.15"/>
    <x v="0"/>
    <x v="0"/>
    <x v="0"/>
    <s v="Direção Financeira"/>
    <s v="03.16.15"/>
    <s v="Direção Financeira"/>
    <s v="03.16.15"/>
    <x v="41"/>
    <x v="0"/>
    <x v="0"/>
    <x v="0"/>
    <x v="0"/>
    <x v="0"/>
    <x v="0"/>
    <x v="0"/>
    <x v="7"/>
    <s v="2025-08-??"/>
    <x v="2"/>
    <n v="4563"/>
    <x v="3"/>
    <n v="1300000"/>
    <x v="1"/>
    <n v="0"/>
    <x v="608"/>
    <m/>
    <x v="0"/>
    <x v="12"/>
    <m/>
    <s v="Direção Financeira"/>
    <x v="2"/>
    <m/>
    <x v="0"/>
    <x v="1"/>
    <x v="1"/>
    <x v="1"/>
    <x v="0"/>
    <x v="0"/>
    <x v="0"/>
    <x v="0"/>
    <x v="0"/>
    <x v="0"/>
    <x v="0"/>
    <s v="Direção Financeira"/>
    <x v="0"/>
    <x v="0"/>
    <x v="0"/>
    <x v="0"/>
    <x v="0"/>
    <x v="0"/>
    <x v="0"/>
    <x v="2"/>
    <x v="1"/>
    <x v="2"/>
    <x v="12"/>
    <x v="0"/>
    <m/>
  </r>
  <r>
    <x v="0"/>
    <n v="0"/>
    <n v="0"/>
    <n v="183955"/>
    <n v="0"/>
    <x v="5628"/>
    <x v="0"/>
    <x v="0"/>
    <x v="0"/>
    <s v="03.16.15"/>
    <x v="0"/>
    <x v="0"/>
    <x v="0"/>
    <s v="Direção Financeira"/>
    <s v="03.16.15"/>
    <s v="Direção Financeira"/>
    <s v="03.16.15"/>
    <x v="41"/>
    <x v="0"/>
    <x v="0"/>
    <x v="0"/>
    <x v="0"/>
    <x v="0"/>
    <x v="0"/>
    <x v="0"/>
    <x v="9"/>
    <s v="2025-10-??"/>
    <x v="3"/>
    <n v="183955"/>
    <x v="3"/>
    <n v="1300000"/>
    <x v="1"/>
    <n v="0"/>
    <x v="608"/>
    <m/>
    <x v="0"/>
    <x v="12"/>
    <m/>
    <s v="Direção Financeira"/>
    <x v="2"/>
    <m/>
    <x v="0"/>
    <x v="1"/>
    <x v="1"/>
    <x v="1"/>
    <x v="0"/>
    <x v="0"/>
    <x v="0"/>
    <x v="0"/>
    <x v="0"/>
    <x v="0"/>
    <x v="0"/>
    <s v="Direção Financeira"/>
    <x v="0"/>
    <x v="0"/>
    <x v="0"/>
    <x v="0"/>
    <x v="0"/>
    <x v="0"/>
    <x v="0"/>
    <x v="2"/>
    <x v="1"/>
    <x v="2"/>
    <x v="12"/>
    <x v="0"/>
    <m/>
  </r>
  <r>
    <x v="0"/>
    <n v="0"/>
    <n v="0"/>
    <n v="292574"/>
    <n v="0"/>
    <x v="5628"/>
    <x v="0"/>
    <x v="0"/>
    <x v="0"/>
    <s v="03.16.15"/>
    <x v="0"/>
    <x v="0"/>
    <x v="0"/>
    <s v="Direção Financeira"/>
    <s v="03.16.15"/>
    <s v="Direção Financeira"/>
    <s v="03.16.15"/>
    <x v="41"/>
    <x v="0"/>
    <x v="0"/>
    <x v="0"/>
    <x v="0"/>
    <x v="0"/>
    <x v="0"/>
    <x v="0"/>
    <x v="10"/>
    <s v="2025-11-??"/>
    <x v="3"/>
    <n v="292574"/>
    <x v="3"/>
    <n v="1300000"/>
    <x v="1"/>
    <n v="0"/>
    <x v="608"/>
    <m/>
    <x v="0"/>
    <x v="12"/>
    <m/>
    <s v="Direção Financeira"/>
    <x v="2"/>
    <m/>
    <x v="0"/>
    <x v="1"/>
    <x v="1"/>
    <x v="1"/>
    <x v="0"/>
    <x v="0"/>
    <x v="0"/>
    <x v="0"/>
    <x v="0"/>
    <x v="0"/>
    <x v="0"/>
    <s v="Direção Financeira"/>
    <x v="0"/>
    <x v="0"/>
    <x v="0"/>
    <x v="0"/>
    <x v="0"/>
    <x v="0"/>
    <x v="0"/>
    <x v="2"/>
    <x v="1"/>
    <x v="2"/>
    <x v="12"/>
    <x v="0"/>
    <m/>
  </r>
  <r>
    <x v="0"/>
    <n v="0"/>
    <n v="0"/>
    <n v="7380"/>
    <n v="0"/>
    <x v="5628"/>
    <x v="0"/>
    <x v="0"/>
    <x v="0"/>
    <s v="03.16.15"/>
    <x v="0"/>
    <x v="0"/>
    <x v="0"/>
    <s v="Direção Financeira"/>
    <s v="03.16.15"/>
    <s v="Direção Financeira"/>
    <s v="03.16.15"/>
    <x v="8"/>
    <x v="0"/>
    <x v="0"/>
    <x v="0"/>
    <x v="0"/>
    <x v="0"/>
    <x v="0"/>
    <x v="0"/>
    <x v="1"/>
    <s v="2025-01-??"/>
    <x v="0"/>
    <n v="7380"/>
    <x v="3"/>
    <n v="0"/>
    <x v="1"/>
    <n v="650000"/>
    <x v="608"/>
    <m/>
    <x v="0"/>
    <x v="12"/>
    <m/>
    <s v="Direção Financeira"/>
    <x v="2"/>
    <m/>
    <x v="0"/>
    <x v="1"/>
    <x v="1"/>
    <x v="1"/>
    <x v="0"/>
    <x v="0"/>
    <x v="0"/>
    <x v="0"/>
    <x v="0"/>
    <x v="0"/>
    <x v="0"/>
    <s v="Direção Financeira"/>
    <x v="0"/>
    <x v="0"/>
    <x v="0"/>
    <x v="0"/>
    <x v="0"/>
    <x v="0"/>
    <x v="0"/>
    <x v="2"/>
    <x v="1"/>
    <x v="2"/>
    <x v="12"/>
    <x v="0"/>
    <m/>
  </r>
  <r>
    <x v="0"/>
    <n v="0"/>
    <n v="0"/>
    <n v="2380"/>
    <n v="0"/>
    <x v="5628"/>
    <x v="0"/>
    <x v="0"/>
    <x v="0"/>
    <s v="03.16.15"/>
    <x v="0"/>
    <x v="0"/>
    <x v="0"/>
    <s v="Direção Financeira"/>
    <s v="03.16.15"/>
    <s v="Direção Financeira"/>
    <s v="03.16.15"/>
    <x v="8"/>
    <x v="0"/>
    <x v="0"/>
    <x v="0"/>
    <x v="0"/>
    <x v="0"/>
    <x v="0"/>
    <x v="0"/>
    <x v="0"/>
    <s v="2025-02-??"/>
    <x v="0"/>
    <n v="2380"/>
    <x v="3"/>
    <n v="0"/>
    <x v="1"/>
    <n v="650000"/>
    <x v="608"/>
    <m/>
    <x v="0"/>
    <x v="12"/>
    <m/>
    <s v="Direção Financeira"/>
    <x v="2"/>
    <m/>
    <x v="0"/>
    <x v="1"/>
    <x v="1"/>
    <x v="1"/>
    <x v="0"/>
    <x v="0"/>
    <x v="0"/>
    <x v="0"/>
    <x v="0"/>
    <x v="0"/>
    <x v="0"/>
    <s v="Direção Financeira"/>
    <x v="0"/>
    <x v="0"/>
    <x v="0"/>
    <x v="0"/>
    <x v="0"/>
    <x v="0"/>
    <x v="0"/>
    <x v="2"/>
    <x v="1"/>
    <x v="2"/>
    <x v="12"/>
    <x v="0"/>
    <m/>
  </r>
  <r>
    <x v="0"/>
    <n v="0"/>
    <n v="0"/>
    <n v="6400"/>
    <n v="0"/>
    <x v="5628"/>
    <x v="0"/>
    <x v="0"/>
    <x v="0"/>
    <s v="03.16.15"/>
    <x v="0"/>
    <x v="0"/>
    <x v="0"/>
    <s v="Direção Financeira"/>
    <s v="03.16.15"/>
    <s v="Direção Financeira"/>
    <s v="03.16.15"/>
    <x v="8"/>
    <x v="0"/>
    <x v="0"/>
    <x v="0"/>
    <x v="0"/>
    <x v="0"/>
    <x v="0"/>
    <x v="0"/>
    <x v="4"/>
    <s v="2025-03-??"/>
    <x v="0"/>
    <n v="6400"/>
    <x v="3"/>
    <n v="0"/>
    <x v="1"/>
    <n v="650000"/>
    <x v="608"/>
    <m/>
    <x v="0"/>
    <x v="12"/>
    <m/>
    <s v="Direção Financeira"/>
    <x v="2"/>
    <m/>
    <x v="0"/>
    <x v="1"/>
    <x v="1"/>
    <x v="1"/>
    <x v="0"/>
    <x v="0"/>
    <x v="0"/>
    <x v="0"/>
    <x v="0"/>
    <x v="0"/>
    <x v="0"/>
    <s v="Direção Financeira"/>
    <x v="0"/>
    <x v="0"/>
    <x v="0"/>
    <x v="0"/>
    <x v="0"/>
    <x v="0"/>
    <x v="0"/>
    <x v="2"/>
    <x v="1"/>
    <x v="2"/>
    <x v="12"/>
    <x v="0"/>
    <m/>
  </r>
  <r>
    <x v="0"/>
    <n v="0"/>
    <n v="0"/>
    <n v="7380"/>
    <n v="0"/>
    <x v="5628"/>
    <x v="0"/>
    <x v="0"/>
    <x v="0"/>
    <s v="03.16.15"/>
    <x v="0"/>
    <x v="0"/>
    <x v="0"/>
    <s v="Direção Financeira"/>
    <s v="03.16.15"/>
    <s v="Direção Financeira"/>
    <s v="03.16.15"/>
    <x v="8"/>
    <x v="0"/>
    <x v="0"/>
    <x v="0"/>
    <x v="0"/>
    <x v="0"/>
    <x v="0"/>
    <x v="0"/>
    <x v="2"/>
    <s v="2025-04-??"/>
    <x v="1"/>
    <n v="7380"/>
    <x v="3"/>
    <n v="0"/>
    <x v="1"/>
    <n v="650000"/>
    <x v="608"/>
    <m/>
    <x v="0"/>
    <x v="12"/>
    <m/>
    <s v="Direção Financeira"/>
    <x v="2"/>
    <m/>
    <x v="0"/>
    <x v="1"/>
    <x v="1"/>
    <x v="1"/>
    <x v="0"/>
    <x v="0"/>
    <x v="0"/>
    <x v="0"/>
    <x v="0"/>
    <x v="0"/>
    <x v="0"/>
    <s v="Direção Financeira"/>
    <x v="0"/>
    <x v="0"/>
    <x v="0"/>
    <x v="0"/>
    <x v="0"/>
    <x v="0"/>
    <x v="0"/>
    <x v="2"/>
    <x v="1"/>
    <x v="2"/>
    <x v="12"/>
    <x v="0"/>
    <m/>
  </r>
  <r>
    <x v="0"/>
    <n v="0"/>
    <n v="0"/>
    <n v="102696"/>
    <n v="0"/>
    <x v="5628"/>
    <x v="0"/>
    <x v="0"/>
    <x v="0"/>
    <s v="03.16.15"/>
    <x v="0"/>
    <x v="0"/>
    <x v="0"/>
    <s v="Direção Financeira"/>
    <s v="03.16.15"/>
    <s v="Direção Financeira"/>
    <s v="03.16.15"/>
    <x v="8"/>
    <x v="0"/>
    <x v="0"/>
    <x v="0"/>
    <x v="0"/>
    <x v="0"/>
    <x v="0"/>
    <x v="0"/>
    <x v="3"/>
    <s v="2025-05-??"/>
    <x v="1"/>
    <n v="102696"/>
    <x v="3"/>
    <n v="0"/>
    <x v="1"/>
    <n v="650000"/>
    <x v="608"/>
    <m/>
    <x v="0"/>
    <x v="12"/>
    <m/>
    <s v="Direção Financeira"/>
    <x v="2"/>
    <m/>
    <x v="0"/>
    <x v="1"/>
    <x v="1"/>
    <x v="1"/>
    <x v="0"/>
    <x v="0"/>
    <x v="0"/>
    <x v="0"/>
    <x v="0"/>
    <x v="0"/>
    <x v="0"/>
    <s v="Direção Financeira"/>
    <x v="0"/>
    <x v="0"/>
    <x v="0"/>
    <x v="0"/>
    <x v="0"/>
    <x v="0"/>
    <x v="0"/>
    <x v="2"/>
    <x v="1"/>
    <x v="2"/>
    <x v="12"/>
    <x v="0"/>
    <m/>
  </r>
  <r>
    <x v="0"/>
    <n v="0"/>
    <n v="0"/>
    <n v="1400"/>
    <n v="0"/>
    <x v="5628"/>
    <x v="0"/>
    <x v="0"/>
    <x v="0"/>
    <s v="03.16.15"/>
    <x v="0"/>
    <x v="0"/>
    <x v="0"/>
    <s v="Direção Financeira"/>
    <s v="03.16.15"/>
    <s v="Direção Financeira"/>
    <s v="03.16.15"/>
    <x v="8"/>
    <x v="0"/>
    <x v="0"/>
    <x v="0"/>
    <x v="0"/>
    <x v="0"/>
    <x v="0"/>
    <x v="0"/>
    <x v="5"/>
    <s v="2025-06-??"/>
    <x v="1"/>
    <n v="1400"/>
    <x v="3"/>
    <n v="0"/>
    <x v="1"/>
    <n v="650000"/>
    <x v="608"/>
    <m/>
    <x v="0"/>
    <x v="12"/>
    <m/>
    <s v="Direção Financeira"/>
    <x v="2"/>
    <m/>
    <x v="0"/>
    <x v="1"/>
    <x v="1"/>
    <x v="1"/>
    <x v="0"/>
    <x v="0"/>
    <x v="0"/>
    <x v="0"/>
    <x v="0"/>
    <x v="0"/>
    <x v="0"/>
    <s v="Direção Financeira"/>
    <x v="0"/>
    <x v="0"/>
    <x v="0"/>
    <x v="0"/>
    <x v="0"/>
    <x v="0"/>
    <x v="0"/>
    <x v="2"/>
    <x v="1"/>
    <x v="2"/>
    <x v="12"/>
    <x v="0"/>
    <m/>
  </r>
  <r>
    <x v="0"/>
    <n v="0"/>
    <n v="0"/>
    <n v="700"/>
    <n v="0"/>
    <x v="5628"/>
    <x v="0"/>
    <x v="0"/>
    <x v="0"/>
    <s v="03.16.15"/>
    <x v="0"/>
    <x v="0"/>
    <x v="0"/>
    <s v="Direção Financeira"/>
    <s v="03.16.15"/>
    <s v="Direção Financeira"/>
    <s v="03.16.15"/>
    <x v="8"/>
    <x v="0"/>
    <x v="0"/>
    <x v="0"/>
    <x v="0"/>
    <x v="0"/>
    <x v="0"/>
    <x v="0"/>
    <x v="6"/>
    <s v="2025-07-??"/>
    <x v="2"/>
    <n v="700"/>
    <x v="3"/>
    <n v="0"/>
    <x v="1"/>
    <n v="650000"/>
    <x v="608"/>
    <m/>
    <x v="0"/>
    <x v="12"/>
    <m/>
    <s v="Direção Financeira"/>
    <x v="2"/>
    <m/>
    <x v="0"/>
    <x v="1"/>
    <x v="1"/>
    <x v="1"/>
    <x v="0"/>
    <x v="0"/>
    <x v="0"/>
    <x v="0"/>
    <x v="0"/>
    <x v="0"/>
    <x v="0"/>
    <s v="Direção Financeira"/>
    <x v="0"/>
    <x v="0"/>
    <x v="0"/>
    <x v="0"/>
    <x v="0"/>
    <x v="0"/>
    <x v="0"/>
    <x v="2"/>
    <x v="1"/>
    <x v="2"/>
    <x v="12"/>
    <x v="0"/>
    <m/>
  </r>
  <r>
    <x v="0"/>
    <n v="0"/>
    <n v="0"/>
    <n v="1400"/>
    <n v="0"/>
    <x v="5628"/>
    <x v="0"/>
    <x v="0"/>
    <x v="0"/>
    <s v="03.16.15"/>
    <x v="0"/>
    <x v="0"/>
    <x v="0"/>
    <s v="Direção Financeira"/>
    <s v="03.16.15"/>
    <s v="Direção Financeira"/>
    <s v="03.16.15"/>
    <x v="8"/>
    <x v="0"/>
    <x v="0"/>
    <x v="0"/>
    <x v="0"/>
    <x v="0"/>
    <x v="0"/>
    <x v="0"/>
    <x v="8"/>
    <s v="2025-09-??"/>
    <x v="2"/>
    <n v="1400"/>
    <x v="3"/>
    <n v="0"/>
    <x v="1"/>
    <n v="650000"/>
    <x v="608"/>
    <m/>
    <x v="0"/>
    <x v="12"/>
    <m/>
    <s v="Direção Financeira"/>
    <x v="2"/>
    <m/>
    <x v="0"/>
    <x v="1"/>
    <x v="1"/>
    <x v="1"/>
    <x v="0"/>
    <x v="0"/>
    <x v="0"/>
    <x v="0"/>
    <x v="0"/>
    <x v="0"/>
    <x v="0"/>
    <s v="Direção Financeira"/>
    <x v="0"/>
    <x v="0"/>
    <x v="0"/>
    <x v="0"/>
    <x v="0"/>
    <x v="0"/>
    <x v="0"/>
    <x v="2"/>
    <x v="1"/>
    <x v="2"/>
    <x v="12"/>
    <x v="0"/>
    <m/>
  </r>
  <r>
    <x v="0"/>
    <n v="0"/>
    <n v="0"/>
    <n v="61400"/>
    <n v="0"/>
    <x v="5628"/>
    <x v="0"/>
    <x v="0"/>
    <x v="0"/>
    <s v="03.16.15"/>
    <x v="0"/>
    <x v="0"/>
    <x v="0"/>
    <s v="Direção Financeira"/>
    <s v="03.16.15"/>
    <s v="Direção Financeira"/>
    <s v="03.16.15"/>
    <x v="8"/>
    <x v="0"/>
    <x v="0"/>
    <x v="0"/>
    <x v="0"/>
    <x v="0"/>
    <x v="0"/>
    <x v="0"/>
    <x v="9"/>
    <s v="2025-10-??"/>
    <x v="3"/>
    <n v="61400"/>
    <x v="3"/>
    <n v="0"/>
    <x v="1"/>
    <n v="650000"/>
    <x v="608"/>
    <m/>
    <x v="0"/>
    <x v="12"/>
    <m/>
    <s v="Direção Financeira"/>
    <x v="2"/>
    <m/>
    <x v="0"/>
    <x v="1"/>
    <x v="1"/>
    <x v="1"/>
    <x v="0"/>
    <x v="0"/>
    <x v="0"/>
    <x v="0"/>
    <x v="0"/>
    <x v="0"/>
    <x v="0"/>
    <s v="Direção Financeira"/>
    <x v="0"/>
    <x v="0"/>
    <x v="0"/>
    <x v="0"/>
    <x v="0"/>
    <x v="0"/>
    <x v="0"/>
    <x v="2"/>
    <x v="1"/>
    <x v="2"/>
    <x v="12"/>
    <x v="0"/>
    <m/>
  </r>
  <r>
    <x v="0"/>
    <n v="0"/>
    <n v="0"/>
    <n v="1400"/>
    <n v="0"/>
    <x v="5628"/>
    <x v="0"/>
    <x v="0"/>
    <x v="0"/>
    <s v="03.16.15"/>
    <x v="0"/>
    <x v="0"/>
    <x v="0"/>
    <s v="Direção Financeira"/>
    <s v="03.16.15"/>
    <s v="Direção Financeira"/>
    <s v="03.16.15"/>
    <x v="8"/>
    <x v="0"/>
    <x v="0"/>
    <x v="0"/>
    <x v="0"/>
    <x v="0"/>
    <x v="0"/>
    <x v="0"/>
    <x v="10"/>
    <s v="2025-11-??"/>
    <x v="3"/>
    <n v="1400"/>
    <x v="3"/>
    <n v="0"/>
    <x v="1"/>
    <n v="650000"/>
    <x v="608"/>
    <m/>
    <x v="0"/>
    <x v="12"/>
    <m/>
    <s v="Direção Financeira"/>
    <x v="2"/>
    <m/>
    <x v="0"/>
    <x v="1"/>
    <x v="1"/>
    <x v="1"/>
    <x v="0"/>
    <x v="0"/>
    <x v="0"/>
    <x v="0"/>
    <x v="0"/>
    <x v="0"/>
    <x v="0"/>
    <s v="Direção Financeira"/>
    <x v="0"/>
    <x v="0"/>
    <x v="0"/>
    <x v="0"/>
    <x v="0"/>
    <x v="0"/>
    <x v="0"/>
    <x v="2"/>
    <x v="1"/>
    <x v="2"/>
    <x v="12"/>
    <x v="0"/>
    <m/>
  </r>
  <r>
    <x v="0"/>
    <n v="0"/>
    <n v="0"/>
    <n v="35690"/>
    <n v="0"/>
    <x v="5628"/>
    <x v="0"/>
    <x v="0"/>
    <x v="0"/>
    <s v="03.16.15"/>
    <x v="0"/>
    <x v="0"/>
    <x v="0"/>
    <s v="Direção Financeira"/>
    <s v="03.16.15"/>
    <s v="Direção Financeira"/>
    <s v="03.16.15"/>
    <x v="8"/>
    <x v="0"/>
    <x v="0"/>
    <x v="0"/>
    <x v="0"/>
    <x v="0"/>
    <x v="0"/>
    <x v="0"/>
    <x v="11"/>
    <s v="2025-12-??"/>
    <x v="3"/>
    <n v="35690"/>
    <x v="3"/>
    <n v="0"/>
    <x v="1"/>
    <n v="650000"/>
    <x v="608"/>
    <m/>
    <x v="0"/>
    <x v="12"/>
    <m/>
    <s v="Direção Financeira"/>
    <x v="2"/>
    <m/>
    <x v="0"/>
    <x v="1"/>
    <x v="1"/>
    <x v="1"/>
    <x v="0"/>
    <x v="0"/>
    <x v="0"/>
    <x v="0"/>
    <x v="0"/>
    <x v="0"/>
    <x v="0"/>
    <s v="Direção Financeira"/>
    <x v="0"/>
    <x v="0"/>
    <x v="0"/>
    <x v="0"/>
    <x v="0"/>
    <x v="0"/>
    <x v="0"/>
    <x v="2"/>
    <x v="1"/>
    <x v="2"/>
    <x v="12"/>
    <x v="0"/>
    <m/>
  </r>
  <r>
    <x v="0"/>
    <n v="0"/>
    <n v="0"/>
    <n v="10600"/>
    <n v="0"/>
    <x v="5628"/>
    <x v="0"/>
    <x v="0"/>
    <x v="0"/>
    <s v="03.16.15"/>
    <x v="0"/>
    <x v="0"/>
    <x v="0"/>
    <s v="Direção Financeira"/>
    <s v="03.16.15"/>
    <s v="Direção Financeira"/>
    <s v="03.16.15"/>
    <x v="10"/>
    <x v="0"/>
    <x v="0"/>
    <x v="0"/>
    <x v="1"/>
    <x v="0"/>
    <x v="0"/>
    <x v="0"/>
    <x v="1"/>
    <s v="2025-01-??"/>
    <x v="0"/>
    <n v="10600"/>
    <x v="3"/>
    <n v="0"/>
    <x v="1"/>
    <n v="0"/>
    <x v="608"/>
    <m/>
    <x v="0"/>
    <x v="12"/>
    <m/>
    <s v="Direção Financeira"/>
    <x v="2"/>
    <m/>
    <x v="0"/>
    <x v="1"/>
    <x v="1"/>
    <x v="1"/>
    <x v="0"/>
    <x v="0"/>
    <x v="0"/>
    <x v="0"/>
    <x v="0"/>
    <x v="0"/>
    <x v="0"/>
    <s v="Direção Financeira"/>
    <x v="0"/>
    <x v="0"/>
    <x v="0"/>
    <x v="0"/>
    <x v="0"/>
    <x v="0"/>
    <x v="0"/>
    <x v="2"/>
    <x v="1"/>
    <x v="2"/>
    <x v="12"/>
    <x v="0"/>
    <m/>
  </r>
  <r>
    <x v="0"/>
    <n v="0"/>
    <n v="0"/>
    <n v="38774"/>
    <n v="0"/>
    <x v="5628"/>
    <x v="0"/>
    <x v="0"/>
    <x v="0"/>
    <s v="03.16.15"/>
    <x v="0"/>
    <x v="0"/>
    <x v="0"/>
    <s v="Direção Financeira"/>
    <s v="03.16.15"/>
    <s v="Direção Financeira"/>
    <s v="03.16.15"/>
    <x v="10"/>
    <x v="0"/>
    <x v="0"/>
    <x v="0"/>
    <x v="1"/>
    <x v="0"/>
    <x v="0"/>
    <x v="0"/>
    <x v="0"/>
    <s v="2025-02-??"/>
    <x v="0"/>
    <n v="38774"/>
    <x v="3"/>
    <n v="0"/>
    <x v="1"/>
    <n v="0"/>
    <x v="608"/>
    <m/>
    <x v="0"/>
    <x v="12"/>
    <m/>
    <s v="Direção Financeira"/>
    <x v="2"/>
    <m/>
    <x v="0"/>
    <x v="1"/>
    <x v="1"/>
    <x v="1"/>
    <x v="0"/>
    <x v="0"/>
    <x v="0"/>
    <x v="0"/>
    <x v="0"/>
    <x v="0"/>
    <x v="0"/>
    <s v="Direção Financeira"/>
    <x v="0"/>
    <x v="0"/>
    <x v="0"/>
    <x v="0"/>
    <x v="0"/>
    <x v="0"/>
    <x v="0"/>
    <x v="2"/>
    <x v="1"/>
    <x v="2"/>
    <x v="12"/>
    <x v="0"/>
    <m/>
  </r>
  <r>
    <x v="0"/>
    <n v="0"/>
    <n v="0"/>
    <n v="11760"/>
    <n v="0"/>
    <x v="5628"/>
    <x v="0"/>
    <x v="0"/>
    <x v="0"/>
    <s v="03.16.15"/>
    <x v="0"/>
    <x v="0"/>
    <x v="0"/>
    <s v="Direção Financeira"/>
    <s v="03.16.15"/>
    <s v="Direção Financeira"/>
    <s v="03.16.15"/>
    <x v="10"/>
    <x v="0"/>
    <x v="0"/>
    <x v="0"/>
    <x v="1"/>
    <x v="0"/>
    <x v="0"/>
    <x v="0"/>
    <x v="4"/>
    <s v="2025-03-??"/>
    <x v="0"/>
    <n v="11760"/>
    <x v="3"/>
    <n v="0"/>
    <x v="1"/>
    <n v="0"/>
    <x v="608"/>
    <m/>
    <x v="0"/>
    <x v="12"/>
    <m/>
    <s v="Direção Financeira"/>
    <x v="2"/>
    <m/>
    <x v="0"/>
    <x v="1"/>
    <x v="1"/>
    <x v="1"/>
    <x v="0"/>
    <x v="0"/>
    <x v="0"/>
    <x v="0"/>
    <x v="0"/>
    <x v="0"/>
    <x v="0"/>
    <s v="Direção Financeira"/>
    <x v="0"/>
    <x v="0"/>
    <x v="0"/>
    <x v="0"/>
    <x v="0"/>
    <x v="0"/>
    <x v="0"/>
    <x v="2"/>
    <x v="1"/>
    <x v="2"/>
    <x v="12"/>
    <x v="0"/>
    <m/>
  </r>
  <r>
    <x v="0"/>
    <n v="0"/>
    <n v="0"/>
    <n v="11592"/>
    <n v="0"/>
    <x v="5628"/>
    <x v="0"/>
    <x v="0"/>
    <x v="0"/>
    <s v="03.16.15"/>
    <x v="0"/>
    <x v="0"/>
    <x v="0"/>
    <s v="Direção Financeira"/>
    <s v="03.16.15"/>
    <s v="Direção Financeira"/>
    <s v="03.16.15"/>
    <x v="10"/>
    <x v="0"/>
    <x v="0"/>
    <x v="0"/>
    <x v="1"/>
    <x v="0"/>
    <x v="0"/>
    <x v="0"/>
    <x v="2"/>
    <s v="2025-04-??"/>
    <x v="1"/>
    <n v="11592"/>
    <x v="3"/>
    <n v="0"/>
    <x v="1"/>
    <n v="0"/>
    <x v="608"/>
    <m/>
    <x v="0"/>
    <x v="12"/>
    <m/>
    <s v="Direção Financeira"/>
    <x v="2"/>
    <m/>
    <x v="0"/>
    <x v="1"/>
    <x v="1"/>
    <x v="1"/>
    <x v="0"/>
    <x v="0"/>
    <x v="0"/>
    <x v="0"/>
    <x v="0"/>
    <x v="0"/>
    <x v="0"/>
    <s v="Direção Financeira"/>
    <x v="0"/>
    <x v="0"/>
    <x v="0"/>
    <x v="0"/>
    <x v="0"/>
    <x v="0"/>
    <x v="0"/>
    <x v="2"/>
    <x v="1"/>
    <x v="2"/>
    <x v="12"/>
    <x v="0"/>
    <m/>
  </r>
  <r>
    <x v="0"/>
    <n v="0"/>
    <n v="0"/>
    <n v="27672"/>
    <n v="0"/>
    <x v="5628"/>
    <x v="0"/>
    <x v="0"/>
    <x v="0"/>
    <s v="03.16.15"/>
    <x v="0"/>
    <x v="0"/>
    <x v="0"/>
    <s v="Direção Financeira"/>
    <s v="03.16.15"/>
    <s v="Direção Financeira"/>
    <s v="03.16.15"/>
    <x v="10"/>
    <x v="0"/>
    <x v="0"/>
    <x v="0"/>
    <x v="1"/>
    <x v="0"/>
    <x v="0"/>
    <x v="0"/>
    <x v="3"/>
    <s v="2025-05-??"/>
    <x v="1"/>
    <n v="27672"/>
    <x v="3"/>
    <n v="0"/>
    <x v="1"/>
    <n v="0"/>
    <x v="608"/>
    <m/>
    <x v="0"/>
    <x v="12"/>
    <m/>
    <s v="Direção Financeira"/>
    <x v="2"/>
    <m/>
    <x v="0"/>
    <x v="1"/>
    <x v="1"/>
    <x v="1"/>
    <x v="0"/>
    <x v="0"/>
    <x v="0"/>
    <x v="0"/>
    <x v="0"/>
    <x v="0"/>
    <x v="0"/>
    <s v="Direção Financeira"/>
    <x v="0"/>
    <x v="0"/>
    <x v="0"/>
    <x v="0"/>
    <x v="0"/>
    <x v="0"/>
    <x v="0"/>
    <x v="2"/>
    <x v="1"/>
    <x v="2"/>
    <x v="12"/>
    <x v="0"/>
    <m/>
  </r>
  <r>
    <x v="0"/>
    <n v="0"/>
    <n v="0"/>
    <n v="18152"/>
    <n v="0"/>
    <x v="5628"/>
    <x v="0"/>
    <x v="0"/>
    <x v="0"/>
    <s v="03.16.15"/>
    <x v="0"/>
    <x v="0"/>
    <x v="0"/>
    <s v="Direção Financeira"/>
    <s v="03.16.15"/>
    <s v="Direção Financeira"/>
    <s v="03.16.15"/>
    <x v="10"/>
    <x v="0"/>
    <x v="0"/>
    <x v="0"/>
    <x v="1"/>
    <x v="0"/>
    <x v="0"/>
    <x v="0"/>
    <x v="5"/>
    <s v="2025-06-??"/>
    <x v="1"/>
    <n v="18152"/>
    <x v="3"/>
    <n v="0"/>
    <x v="1"/>
    <n v="0"/>
    <x v="608"/>
    <m/>
    <x v="0"/>
    <x v="12"/>
    <m/>
    <s v="Direção Financeira"/>
    <x v="2"/>
    <m/>
    <x v="0"/>
    <x v="1"/>
    <x v="1"/>
    <x v="1"/>
    <x v="0"/>
    <x v="0"/>
    <x v="0"/>
    <x v="0"/>
    <x v="0"/>
    <x v="0"/>
    <x v="0"/>
    <s v="Direção Financeira"/>
    <x v="0"/>
    <x v="0"/>
    <x v="0"/>
    <x v="0"/>
    <x v="0"/>
    <x v="0"/>
    <x v="0"/>
    <x v="2"/>
    <x v="1"/>
    <x v="2"/>
    <x v="12"/>
    <x v="0"/>
    <m/>
  </r>
  <r>
    <x v="0"/>
    <n v="0"/>
    <n v="0"/>
    <n v="109280"/>
    <n v="0"/>
    <x v="5628"/>
    <x v="0"/>
    <x v="0"/>
    <x v="0"/>
    <s v="03.16.15"/>
    <x v="0"/>
    <x v="0"/>
    <x v="0"/>
    <s v="Direção Financeira"/>
    <s v="03.16.15"/>
    <s v="Direção Financeira"/>
    <s v="03.16.15"/>
    <x v="10"/>
    <x v="0"/>
    <x v="0"/>
    <x v="0"/>
    <x v="1"/>
    <x v="0"/>
    <x v="0"/>
    <x v="0"/>
    <x v="6"/>
    <s v="2025-07-??"/>
    <x v="2"/>
    <n v="109280"/>
    <x v="3"/>
    <n v="0"/>
    <x v="1"/>
    <n v="0"/>
    <x v="608"/>
    <m/>
    <x v="0"/>
    <x v="12"/>
    <m/>
    <s v="Direção Financeira"/>
    <x v="2"/>
    <m/>
    <x v="0"/>
    <x v="1"/>
    <x v="1"/>
    <x v="1"/>
    <x v="0"/>
    <x v="0"/>
    <x v="0"/>
    <x v="0"/>
    <x v="0"/>
    <x v="0"/>
    <x v="0"/>
    <s v="Direção Financeira"/>
    <x v="0"/>
    <x v="0"/>
    <x v="0"/>
    <x v="0"/>
    <x v="0"/>
    <x v="0"/>
    <x v="0"/>
    <x v="2"/>
    <x v="1"/>
    <x v="2"/>
    <x v="12"/>
    <x v="0"/>
    <m/>
  </r>
  <r>
    <x v="0"/>
    <n v="0"/>
    <n v="0"/>
    <n v="6000"/>
    <n v="0"/>
    <x v="5628"/>
    <x v="0"/>
    <x v="0"/>
    <x v="0"/>
    <s v="03.16.15"/>
    <x v="0"/>
    <x v="0"/>
    <x v="0"/>
    <s v="Direção Financeira"/>
    <s v="03.16.15"/>
    <s v="Direção Financeira"/>
    <s v="03.16.15"/>
    <x v="10"/>
    <x v="0"/>
    <x v="0"/>
    <x v="0"/>
    <x v="1"/>
    <x v="0"/>
    <x v="0"/>
    <x v="0"/>
    <x v="7"/>
    <s v="2025-08-??"/>
    <x v="2"/>
    <n v="6000"/>
    <x v="3"/>
    <n v="0"/>
    <x v="1"/>
    <n v="0"/>
    <x v="608"/>
    <m/>
    <x v="0"/>
    <x v="12"/>
    <m/>
    <s v="Direção Financeira"/>
    <x v="2"/>
    <m/>
    <x v="0"/>
    <x v="1"/>
    <x v="1"/>
    <x v="1"/>
    <x v="0"/>
    <x v="0"/>
    <x v="0"/>
    <x v="0"/>
    <x v="0"/>
    <x v="0"/>
    <x v="0"/>
    <s v="Direção Financeira"/>
    <x v="0"/>
    <x v="0"/>
    <x v="0"/>
    <x v="0"/>
    <x v="0"/>
    <x v="0"/>
    <x v="0"/>
    <x v="2"/>
    <x v="1"/>
    <x v="2"/>
    <x v="12"/>
    <x v="0"/>
    <m/>
  </r>
  <r>
    <x v="0"/>
    <n v="0"/>
    <n v="0"/>
    <n v="500"/>
    <n v="0"/>
    <x v="5628"/>
    <x v="0"/>
    <x v="0"/>
    <x v="0"/>
    <s v="03.16.15"/>
    <x v="0"/>
    <x v="0"/>
    <x v="0"/>
    <s v="Direção Financeira"/>
    <s v="03.16.15"/>
    <s v="Direção Financeira"/>
    <s v="03.16.15"/>
    <x v="10"/>
    <x v="0"/>
    <x v="0"/>
    <x v="0"/>
    <x v="1"/>
    <x v="0"/>
    <x v="0"/>
    <x v="0"/>
    <x v="10"/>
    <s v="2025-11-??"/>
    <x v="3"/>
    <n v="500"/>
    <x v="3"/>
    <n v="0"/>
    <x v="1"/>
    <n v="0"/>
    <x v="608"/>
    <m/>
    <x v="0"/>
    <x v="12"/>
    <m/>
    <s v="Direção Financeira"/>
    <x v="2"/>
    <m/>
    <x v="0"/>
    <x v="1"/>
    <x v="1"/>
    <x v="1"/>
    <x v="0"/>
    <x v="0"/>
    <x v="0"/>
    <x v="0"/>
    <x v="0"/>
    <x v="0"/>
    <x v="0"/>
    <s v="Direção Financeira"/>
    <x v="0"/>
    <x v="0"/>
    <x v="0"/>
    <x v="0"/>
    <x v="0"/>
    <x v="0"/>
    <x v="0"/>
    <x v="2"/>
    <x v="1"/>
    <x v="2"/>
    <x v="12"/>
    <x v="0"/>
    <m/>
  </r>
  <r>
    <x v="0"/>
    <n v="0"/>
    <n v="0"/>
    <n v="60816"/>
    <n v="0"/>
    <x v="5628"/>
    <x v="0"/>
    <x v="0"/>
    <x v="0"/>
    <s v="03.16.15"/>
    <x v="0"/>
    <x v="0"/>
    <x v="0"/>
    <s v="Direção Financeira"/>
    <s v="03.16.15"/>
    <s v="Direção Financeira"/>
    <s v="03.16.15"/>
    <x v="10"/>
    <x v="0"/>
    <x v="0"/>
    <x v="0"/>
    <x v="1"/>
    <x v="0"/>
    <x v="0"/>
    <x v="0"/>
    <x v="11"/>
    <s v="2025-12-??"/>
    <x v="3"/>
    <n v="60816"/>
    <x v="3"/>
    <n v="0"/>
    <x v="1"/>
    <n v="0"/>
    <x v="608"/>
    <m/>
    <x v="0"/>
    <x v="12"/>
    <m/>
    <s v="Direção Financeira"/>
    <x v="2"/>
    <m/>
    <x v="0"/>
    <x v="1"/>
    <x v="1"/>
    <x v="1"/>
    <x v="0"/>
    <x v="0"/>
    <x v="0"/>
    <x v="0"/>
    <x v="0"/>
    <x v="0"/>
    <x v="0"/>
    <s v="Direção Financeira"/>
    <x v="0"/>
    <x v="0"/>
    <x v="0"/>
    <x v="0"/>
    <x v="0"/>
    <x v="0"/>
    <x v="0"/>
    <x v="2"/>
    <x v="1"/>
    <x v="2"/>
    <x v="12"/>
    <x v="0"/>
    <m/>
  </r>
  <r>
    <x v="0"/>
    <n v="0"/>
    <n v="0"/>
    <n v="17388"/>
    <n v="0"/>
    <x v="5628"/>
    <x v="0"/>
    <x v="0"/>
    <x v="0"/>
    <s v="03.16.15"/>
    <x v="0"/>
    <x v="0"/>
    <x v="0"/>
    <s v="Direção Financeira"/>
    <s v="03.16.15"/>
    <s v="Direção Financeira"/>
    <s v="03.16.15"/>
    <x v="14"/>
    <x v="0"/>
    <x v="0"/>
    <x v="0"/>
    <x v="0"/>
    <x v="0"/>
    <x v="0"/>
    <x v="0"/>
    <x v="1"/>
    <s v="2025-01-??"/>
    <x v="0"/>
    <n v="17388"/>
    <x v="3"/>
    <n v="0"/>
    <x v="1"/>
    <n v="0"/>
    <x v="608"/>
    <m/>
    <x v="0"/>
    <x v="12"/>
    <m/>
    <s v="Direção Financeira"/>
    <x v="2"/>
    <m/>
    <x v="0"/>
    <x v="1"/>
    <x v="1"/>
    <x v="1"/>
    <x v="0"/>
    <x v="0"/>
    <x v="0"/>
    <x v="0"/>
    <x v="0"/>
    <x v="0"/>
    <x v="0"/>
    <s v="Direção Financeira"/>
    <x v="0"/>
    <x v="0"/>
    <x v="0"/>
    <x v="0"/>
    <x v="0"/>
    <x v="0"/>
    <x v="0"/>
    <x v="2"/>
    <x v="1"/>
    <x v="2"/>
    <x v="12"/>
    <x v="0"/>
    <m/>
  </r>
  <r>
    <x v="0"/>
    <n v="0"/>
    <n v="0"/>
    <n v="12420"/>
    <n v="0"/>
    <x v="5628"/>
    <x v="0"/>
    <x v="0"/>
    <x v="0"/>
    <s v="03.16.15"/>
    <x v="0"/>
    <x v="0"/>
    <x v="0"/>
    <s v="Direção Financeira"/>
    <s v="03.16.15"/>
    <s v="Direção Financeira"/>
    <s v="03.16.15"/>
    <x v="14"/>
    <x v="0"/>
    <x v="0"/>
    <x v="0"/>
    <x v="0"/>
    <x v="0"/>
    <x v="0"/>
    <x v="0"/>
    <x v="0"/>
    <s v="2025-02-??"/>
    <x v="0"/>
    <n v="12420"/>
    <x v="3"/>
    <n v="0"/>
    <x v="1"/>
    <n v="0"/>
    <x v="608"/>
    <m/>
    <x v="0"/>
    <x v="12"/>
    <m/>
    <s v="Direção Financeira"/>
    <x v="2"/>
    <m/>
    <x v="0"/>
    <x v="1"/>
    <x v="1"/>
    <x v="1"/>
    <x v="0"/>
    <x v="0"/>
    <x v="0"/>
    <x v="0"/>
    <x v="0"/>
    <x v="0"/>
    <x v="0"/>
    <s v="Direção Financeira"/>
    <x v="0"/>
    <x v="0"/>
    <x v="0"/>
    <x v="0"/>
    <x v="0"/>
    <x v="0"/>
    <x v="0"/>
    <x v="2"/>
    <x v="1"/>
    <x v="2"/>
    <x v="12"/>
    <x v="0"/>
    <m/>
  </r>
  <r>
    <x v="0"/>
    <n v="0"/>
    <n v="0"/>
    <n v="23184"/>
    <n v="0"/>
    <x v="5628"/>
    <x v="0"/>
    <x v="0"/>
    <x v="0"/>
    <s v="03.16.15"/>
    <x v="0"/>
    <x v="0"/>
    <x v="0"/>
    <s v="Direção Financeira"/>
    <s v="03.16.15"/>
    <s v="Direção Financeira"/>
    <s v="03.16.15"/>
    <x v="14"/>
    <x v="0"/>
    <x v="0"/>
    <x v="0"/>
    <x v="0"/>
    <x v="0"/>
    <x v="0"/>
    <x v="0"/>
    <x v="4"/>
    <s v="2025-03-??"/>
    <x v="0"/>
    <n v="23184"/>
    <x v="3"/>
    <n v="0"/>
    <x v="1"/>
    <n v="0"/>
    <x v="608"/>
    <m/>
    <x v="0"/>
    <x v="12"/>
    <m/>
    <s v="Direção Financeira"/>
    <x v="2"/>
    <m/>
    <x v="0"/>
    <x v="1"/>
    <x v="1"/>
    <x v="1"/>
    <x v="0"/>
    <x v="0"/>
    <x v="0"/>
    <x v="0"/>
    <x v="0"/>
    <x v="0"/>
    <x v="0"/>
    <s v="Direção Financeira"/>
    <x v="0"/>
    <x v="0"/>
    <x v="0"/>
    <x v="0"/>
    <x v="0"/>
    <x v="0"/>
    <x v="0"/>
    <x v="2"/>
    <x v="1"/>
    <x v="2"/>
    <x v="12"/>
    <x v="0"/>
    <m/>
  </r>
  <r>
    <x v="0"/>
    <n v="0"/>
    <n v="0"/>
    <n v="15732"/>
    <n v="0"/>
    <x v="5628"/>
    <x v="0"/>
    <x v="0"/>
    <x v="0"/>
    <s v="03.16.15"/>
    <x v="0"/>
    <x v="0"/>
    <x v="0"/>
    <s v="Direção Financeira"/>
    <s v="03.16.15"/>
    <s v="Direção Financeira"/>
    <s v="03.16.15"/>
    <x v="14"/>
    <x v="0"/>
    <x v="0"/>
    <x v="0"/>
    <x v="0"/>
    <x v="0"/>
    <x v="0"/>
    <x v="0"/>
    <x v="2"/>
    <s v="2025-04-??"/>
    <x v="1"/>
    <n v="15732"/>
    <x v="3"/>
    <n v="0"/>
    <x v="1"/>
    <n v="0"/>
    <x v="608"/>
    <m/>
    <x v="0"/>
    <x v="12"/>
    <m/>
    <s v="Direção Financeira"/>
    <x v="2"/>
    <m/>
    <x v="0"/>
    <x v="1"/>
    <x v="1"/>
    <x v="1"/>
    <x v="0"/>
    <x v="0"/>
    <x v="0"/>
    <x v="0"/>
    <x v="0"/>
    <x v="0"/>
    <x v="0"/>
    <s v="Direção Financeira"/>
    <x v="0"/>
    <x v="0"/>
    <x v="0"/>
    <x v="0"/>
    <x v="0"/>
    <x v="0"/>
    <x v="0"/>
    <x v="2"/>
    <x v="1"/>
    <x v="2"/>
    <x v="12"/>
    <x v="0"/>
    <m/>
  </r>
  <r>
    <x v="0"/>
    <n v="0"/>
    <n v="0"/>
    <n v="17388"/>
    <n v="0"/>
    <x v="5628"/>
    <x v="0"/>
    <x v="0"/>
    <x v="0"/>
    <s v="03.16.15"/>
    <x v="0"/>
    <x v="0"/>
    <x v="0"/>
    <s v="Direção Financeira"/>
    <s v="03.16.15"/>
    <s v="Direção Financeira"/>
    <s v="03.16.15"/>
    <x v="14"/>
    <x v="0"/>
    <x v="0"/>
    <x v="0"/>
    <x v="0"/>
    <x v="0"/>
    <x v="0"/>
    <x v="0"/>
    <x v="3"/>
    <s v="2025-05-??"/>
    <x v="1"/>
    <n v="17388"/>
    <x v="3"/>
    <n v="0"/>
    <x v="1"/>
    <n v="0"/>
    <x v="608"/>
    <m/>
    <x v="0"/>
    <x v="12"/>
    <m/>
    <s v="Direção Financeira"/>
    <x v="2"/>
    <m/>
    <x v="0"/>
    <x v="1"/>
    <x v="1"/>
    <x v="1"/>
    <x v="0"/>
    <x v="0"/>
    <x v="0"/>
    <x v="0"/>
    <x v="0"/>
    <x v="0"/>
    <x v="0"/>
    <s v="Direção Financeira"/>
    <x v="0"/>
    <x v="0"/>
    <x v="0"/>
    <x v="0"/>
    <x v="0"/>
    <x v="0"/>
    <x v="0"/>
    <x v="2"/>
    <x v="1"/>
    <x v="2"/>
    <x v="12"/>
    <x v="0"/>
    <m/>
  </r>
  <r>
    <x v="0"/>
    <n v="0"/>
    <n v="0"/>
    <n v="33948"/>
    <n v="0"/>
    <x v="5628"/>
    <x v="0"/>
    <x v="0"/>
    <x v="0"/>
    <s v="03.16.15"/>
    <x v="0"/>
    <x v="0"/>
    <x v="0"/>
    <s v="Direção Financeira"/>
    <s v="03.16.15"/>
    <s v="Direção Financeira"/>
    <s v="03.16.15"/>
    <x v="14"/>
    <x v="0"/>
    <x v="0"/>
    <x v="0"/>
    <x v="0"/>
    <x v="0"/>
    <x v="0"/>
    <x v="0"/>
    <x v="5"/>
    <s v="2025-06-??"/>
    <x v="1"/>
    <n v="33948"/>
    <x v="3"/>
    <n v="0"/>
    <x v="1"/>
    <n v="0"/>
    <x v="608"/>
    <m/>
    <x v="0"/>
    <x v="12"/>
    <m/>
    <s v="Direção Financeira"/>
    <x v="2"/>
    <m/>
    <x v="0"/>
    <x v="1"/>
    <x v="1"/>
    <x v="1"/>
    <x v="0"/>
    <x v="0"/>
    <x v="0"/>
    <x v="0"/>
    <x v="0"/>
    <x v="0"/>
    <x v="0"/>
    <s v="Direção Financeira"/>
    <x v="0"/>
    <x v="0"/>
    <x v="0"/>
    <x v="0"/>
    <x v="0"/>
    <x v="0"/>
    <x v="0"/>
    <x v="2"/>
    <x v="1"/>
    <x v="2"/>
    <x v="12"/>
    <x v="0"/>
    <m/>
  </r>
  <r>
    <x v="0"/>
    <n v="0"/>
    <n v="0"/>
    <n v="6624"/>
    <n v="0"/>
    <x v="5628"/>
    <x v="0"/>
    <x v="0"/>
    <x v="0"/>
    <s v="03.16.15"/>
    <x v="0"/>
    <x v="0"/>
    <x v="0"/>
    <s v="Direção Financeira"/>
    <s v="03.16.15"/>
    <s v="Direção Financeira"/>
    <s v="03.16.15"/>
    <x v="14"/>
    <x v="0"/>
    <x v="0"/>
    <x v="0"/>
    <x v="0"/>
    <x v="0"/>
    <x v="0"/>
    <x v="0"/>
    <x v="6"/>
    <s v="2025-07-??"/>
    <x v="2"/>
    <n v="6624"/>
    <x v="3"/>
    <n v="0"/>
    <x v="1"/>
    <n v="0"/>
    <x v="608"/>
    <m/>
    <x v="0"/>
    <x v="12"/>
    <m/>
    <s v="Direção Financeira"/>
    <x v="2"/>
    <m/>
    <x v="0"/>
    <x v="1"/>
    <x v="1"/>
    <x v="1"/>
    <x v="0"/>
    <x v="0"/>
    <x v="0"/>
    <x v="0"/>
    <x v="0"/>
    <x v="0"/>
    <x v="0"/>
    <s v="Direção Financeira"/>
    <x v="0"/>
    <x v="0"/>
    <x v="0"/>
    <x v="0"/>
    <x v="0"/>
    <x v="0"/>
    <x v="0"/>
    <x v="2"/>
    <x v="1"/>
    <x v="2"/>
    <x v="12"/>
    <x v="0"/>
    <m/>
  </r>
  <r>
    <x v="0"/>
    <n v="0"/>
    <n v="0"/>
    <n v="2484"/>
    <n v="0"/>
    <x v="5628"/>
    <x v="0"/>
    <x v="0"/>
    <x v="0"/>
    <s v="03.16.15"/>
    <x v="0"/>
    <x v="0"/>
    <x v="0"/>
    <s v="Direção Financeira"/>
    <s v="03.16.15"/>
    <s v="Direção Financeira"/>
    <s v="03.16.15"/>
    <x v="14"/>
    <x v="0"/>
    <x v="0"/>
    <x v="0"/>
    <x v="0"/>
    <x v="0"/>
    <x v="0"/>
    <x v="0"/>
    <x v="8"/>
    <s v="2025-09-??"/>
    <x v="2"/>
    <n v="2484"/>
    <x v="3"/>
    <n v="0"/>
    <x v="1"/>
    <n v="0"/>
    <x v="608"/>
    <m/>
    <x v="0"/>
    <x v="12"/>
    <m/>
    <s v="Direção Financeira"/>
    <x v="2"/>
    <m/>
    <x v="0"/>
    <x v="1"/>
    <x v="1"/>
    <x v="1"/>
    <x v="0"/>
    <x v="0"/>
    <x v="0"/>
    <x v="0"/>
    <x v="0"/>
    <x v="0"/>
    <x v="0"/>
    <s v="Direção Financeira"/>
    <x v="0"/>
    <x v="0"/>
    <x v="0"/>
    <x v="0"/>
    <x v="0"/>
    <x v="0"/>
    <x v="0"/>
    <x v="2"/>
    <x v="1"/>
    <x v="2"/>
    <x v="12"/>
    <x v="0"/>
    <m/>
  </r>
  <r>
    <x v="0"/>
    <n v="0"/>
    <n v="0"/>
    <n v="11464"/>
    <n v="0"/>
    <x v="5628"/>
    <x v="0"/>
    <x v="0"/>
    <x v="0"/>
    <s v="03.16.15"/>
    <x v="0"/>
    <x v="0"/>
    <x v="0"/>
    <s v="Direção Financeira"/>
    <s v="03.16.15"/>
    <s v="Direção Financeira"/>
    <s v="03.16.15"/>
    <x v="14"/>
    <x v="0"/>
    <x v="0"/>
    <x v="0"/>
    <x v="0"/>
    <x v="0"/>
    <x v="0"/>
    <x v="0"/>
    <x v="11"/>
    <s v="2025-12-??"/>
    <x v="3"/>
    <n v="11464"/>
    <x v="3"/>
    <n v="0"/>
    <x v="1"/>
    <n v="0"/>
    <x v="608"/>
    <m/>
    <x v="0"/>
    <x v="12"/>
    <m/>
    <s v="Direção Financeira"/>
    <x v="2"/>
    <m/>
    <x v="0"/>
    <x v="1"/>
    <x v="1"/>
    <x v="1"/>
    <x v="0"/>
    <x v="0"/>
    <x v="0"/>
    <x v="0"/>
    <x v="0"/>
    <x v="0"/>
    <x v="0"/>
    <s v="Direção Financeira"/>
    <x v="0"/>
    <x v="0"/>
    <x v="0"/>
    <x v="0"/>
    <x v="0"/>
    <x v="0"/>
    <x v="0"/>
    <x v="2"/>
    <x v="1"/>
    <x v="2"/>
    <x v="12"/>
    <x v="0"/>
    <m/>
  </r>
  <r>
    <x v="0"/>
    <n v="0"/>
    <n v="0"/>
    <n v="1200"/>
    <n v="0"/>
    <x v="5628"/>
    <x v="0"/>
    <x v="0"/>
    <x v="0"/>
    <s v="03.16.15"/>
    <x v="0"/>
    <x v="0"/>
    <x v="0"/>
    <s v="Direção Financeira"/>
    <s v="03.16.15"/>
    <s v="Direção Financeira"/>
    <s v="03.16.15"/>
    <x v="45"/>
    <x v="0"/>
    <x v="0"/>
    <x v="1"/>
    <x v="0"/>
    <x v="0"/>
    <x v="0"/>
    <x v="0"/>
    <x v="1"/>
    <s v="2025-01-??"/>
    <x v="0"/>
    <n v="1200"/>
    <x v="3"/>
    <n v="0"/>
    <x v="1"/>
    <n v="0"/>
    <x v="608"/>
    <m/>
    <x v="0"/>
    <x v="12"/>
    <m/>
    <s v="Direção Financeira"/>
    <x v="2"/>
    <m/>
    <x v="0"/>
    <x v="1"/>
    <x v="1"/>
    <x v="1"/>
    <x v="0"/>
    <x v="0"/>
    <x v="0"/>
    <x v="0"/>
    <x v="0"/>
    <x v="0"/>
    <x v="0"/>
    <s v="Direção Financeira"/>
    <x v="0"/>
    <x v="0"/>
    <x v="0"/>
    <x v="0"/>
    <x v="0"/>
    <x v="0"/>
    <x v="0"/>
    <x v="2"/>
    <x v="1"/>
    <x v="2"/>
    <x v="12"/>
    <x v="0"/>
    <m/>
  </r>
  <r>
    <x v="0"/>
    <n v="0"/>
    <n v="0"/>
    <n v="1200"/>
    <n v="0"/>
    <x v="5628"/>
    <x v="0"/>
    <x v="0"/>
    <x v="0"/>
    <s v="03.16.15"/>
    <x v="0"/>
    <x v="0"/>
    <x v="0"/>
    <s v="Direção Financeira"/>
    <s v="03.16.15"/>
    <s v="Direção Financeira"/>
    <s v="03.16.15"/>
    <x v="45"/>
    <x v="0"/>
    <x v="0"/>
    <x v="1"/>
    <x v="0"/>
    <x v="0"/>
    <x v="0"/>
    <x v="0"/>
    <x v="0"/>
    <s v="2025-02-??"/>
    <x v="0"/>
    <n v="1200"/>
    <x v="3"/>
    <n v="0"/>
    <x v="1"/>
    <n v="0"/>
    <x v="608"/>
    <m/>
    <x v="0"/>
    <x v="12"/>
    <m/>
    <s v="Direção Financeira"/>
    <x v="2"/>
    <m/>
    <x v="0"/>
    <x v="1"/>
    <x v="1"/>
    <x v="1"/>
    <x v="0"/>
    <x v="0"/>
    <x v="0"/>
    <x v="0"/>
    <x v="0"/>
    <x v="0"/>
    <x v="0"/>
    <s v="Direção Financeira"/>
    <x v="0"/>
    <x v="0"/>
    <x v="0"/>
    <x v="0"/>
    <x v="0"/>
    <x v="0"/>
    <x v="0"/>
    <x v="2"/>
    <x v="1"/>
    <x v="2"/>
    <x v="12"/>
    <x v="0"/>
    <m/>
  </r>
  <r>
    <x v="0"/>
    <n v="0"/>
    <n v="0"/>
    <n v="1200"/>
    <n v="0"/>
    <x v="5628"/>
    <x v="0"/>
    <x v="0"/>
    <x v="0"/>
    <s v="03.16.15"/>
    <x v="0"/>
    <x v="0"/>
    <x v="0"/>
    <s v="Direção Financeira"/>
    <s v="03.16.15"/>
    <s v="Direção Financeira"/>
    <s v="03.16.15"/>
    <x v="45"/>
    <x v="0"/>
    <x v="0"/>
    <x v="1"/>
    <x v="0"/>
    <x v="0"/>
    <x v="0"/>
    <x v="0"/>
    <x v="4"/>
    <s v="2025-03-??"/>
    <x v="0"/>
    <n v="1200"/>
    <x v="3"/>
    <n v="0"/>
    <x v="1"/>
    <n v="0"/>
    <x v="608"/>
    <m/>
    <x v="0"/>
    <x v="12"/>
    <m/>
    <s v="Direção Financeira"/>
    <x v="2"/>
    <m/>
    <x v="0"/>
    <x v="1"/>
    <x v="1"/>
    <x v="1"/>
    <x v="0"/>
    <x v="0"/>
    <x v="0"/>
    <x v="0"/>
    <x v="0"/>
    <x v="0"/>
    <x v="0"/>
    <s v="Direção Financeira"/>
    <x v="0"/>
    <x v="0"/>
    <x v="0"/>
    <x v="0"/>
    <x v="0"/>
    <x v="0"/>
    <x v="0"/>
    <x v="2"/>
    <x v="1"/>
    <x v="2"/>
    <x v="12"/>
    <x v="0"/>
    <m/>
  </r>
  <r>
    <x v="0"/>
    <n v="0"/>
    <n v="0"/>
    <n v="1200"/>
    <n v="0"/>
    <x v="5628"/>
    <x v="0"/>
    <x v="0"/>
    <x v="0"/>
    <s v="03.16.15"/>
    <x v="0"/>
    <x v="0"/>
    <x v="0"/>
    <s v="Direção Financeira"/>
    <s v="03.16.15"/>
    <s v="Direção Financeira"/>
    <s v="03.16.15"/>
    <x v="45"/>
    <x v="0"/>
    <x v="0"/>
    <x v="1"/>
    <x v="0"/>
    <x v="0"/>
    <x v="0"/>
    <x v="0"/>
    <x v="2"/>
    <s v="2025-04-??"/>
    <x v="1"/>
    <n v="1200"/>
    <x v="3"/>
    <n v="0"/>
    <x v="1"/>
    <n v="0"/>
    <x v="608"/>
    <m/>
    <x v="0"/>
    <x v="12"/>
    <m/>
    <s v="Direção Financeira"/>
    <x v="2"/>
    <m/>
    <x v="0"/>
    <x v="1"/>
    <x v="1"/>
    <x v="1"/>
    <x v="0"/>
    <x v="0"/>
    <x v="0"/>
    <x v="0"/>
    <x v="0"/>
    <x v="0"/>
    <x v="0"/>
    <s v="Direção Financeira"/>
    <x v="0"/>
    <x v="0"/>
    <x v="0"/>
    <x v="0"/>
    <x v="0"/>
    <x v="0"/>
    <x v="0"/>
    <x v="2"/>
    <x v="1"/>
    <x v="2"/>
    <x v="12"/>
    <x v="0"/>
    <m/>
  </r>
  <r>
    <x v="0"/>
    <n v="0"/>
    <n v="0"/>
    <n v="1200"/>
    <n v="0"/>
    <x v="5628"/>
    <x v="0"/>
    <x v="0"/>
    <x v="0"/>
    <s v="03.16.15"/>
    <x v="0"/>
    <x v="0"/>
    <x v="0"/>
    <s v="Direção Financeira"/>
    <s v="03.16.15"/>
    <s v="Direção Financeira"/>
    <s v="03.16.15"/>
    <x v="45"/>
    <x v="0"/>
    <x v="0"/>
    <x v="1"/>
    <x v="0"/>
    <x v="0"/>
    <x v="0"/>
    <x v="0"/>
    <x v="3"/>
    <s v="2025-05-??"/>
    <x v="1"/>
    <n v="1200"/>
    <x v="3"/>
    <n v="0"/>
    <x v="1"/>
    <n v="0"/>
    <x v="608"/>
    <m/>
    <x v="0"/>
    <x v="12"/>
    <m/>
    <s v="Direção Financeira"/>
    <x v="2"/>
    <m/>
    <x v="0"/>
    <x v="1"/>
    <x v="1"/>
    <x v="1"/>
    <x v="0"/>
    <x v="0"/>
    <x v="0"/>
    <x v="0"/>
    <x v="0"/>
    <x v="0"/>
    <x v="0"/>
    <s v="Direção Financeira"/>
    <x v="0"/>
    <x v="0"/>
    <x v="0"/>
    <x v="0"/>
    <x v="0"/>
    <x v="0"/>
    <x v="0"/>
    <x v="2"/>
    <x v="1"/>
    <x v="2"/>
    <x v="12"/>
    <x v="0"/>
    <m/>
  </r>
  <r>
    <x v="0"/>
    <n v="0"/>
    <n v="0"/>
    <n v="1000"/>
    <n v="0"/>
    <x v="5628"/>
    <x v="0"/>
    <x v="0"/>
    <x v="0"/>
    <s v="03.16.15"/>
    <x v="0"/>
    <x v="0"/>
    <x v="0"/>
    <s v="Direção Financeira"/>
    <s v="03.16.15"/>
    <s v="Direção Financeira"/>
    <s v="03.16.15"/>
    <x v="45"/>
    <x v="0"/>
    <x v="0"/>
    <x v="1"/>
    <x v="0"/>
    <x v="0"/>
    <x v="0"/>
    <x v="0"/>
    <x v="5"/>
    <s v="2025-06-??"/>
    <x v="1"/>
    <n v="1000"/>
    <x v="3"/>
    <n v="0"/>
    <x v="1"/>
    <n v="0"/>
    <x v="608"/>
    <m/>
    <x v="0"/>
    <x v="12"/>
    <m/>
    <s v="Direção Financeira"/>
    <x v="2"/>
    <m/>
    <x v="0"/>
    <x v="1"/>
    <x v="1"/>
    <x v="1"/>
    <x v="0"/>
    <x v="0"/>
    <x v="0"/>
    <x v="0"/>
    <x v="0"/>
    <x v="0"/>
    <x v="0"/>
    <s v="Direção Financeira"/>
    <x v="0"/>
    <x v="0"/>
    <x v="0"/>
    <x v="0"/>
    <x v="0"/>
    <x v="0"/>
    <x v="0"/>
    <x v="2"/>
    <x v="1"/>
    <x v="2"/>
    <x v="12"/>
    <x v="0"/>
    <m/>
  </r>
  <r>
    <x v="0"/>
    <n v="0"/>
    <n v="0"/>
    <n v="1000"/>
    <n v="0"/>
    <x v="5628"/>
    <x v="0"/>
    <x v="0"/>
    <x v="0"/>
    <s v="03.16.15"/>
    <x v="0"/>
    <x v="0"/>
    <x v="0"/>
    <s v="Direção Financeira"/>
    <s v="03.16.15"/>
    <s v="Direção Financeira"/>
    <s v="03.16.15"/>
    <x v="45"/>
    <x v="0"/>
    <x v="0"/>
    <x v="1"/>
    <x v="0"/>
    <x v="0"/>
    <x v="0"/>
    <x v="0"/>
    <x v="6"/>
    <s v="2025-07-??"/>
    <x v="2"/>
    <n v="1000"/>
    <x v="3"/>
    <n v="0"/>
    <x v="1"/>
    <n v="0"/>
    <x v="608"/>
    <m/>
    <x v="0"/>
    <x v="12"/>
    <m/>
    <s v="Direção Financeira"/>
    <x v="2"/>
    <m/>
    <x v="0"/>
    <x v="1"/>
    <x v="1"/>
    <x v="1"/>
    <x v="0"/>
    <x v="0"/>
    <x v="0"/>
    <x v="0"/>
    <x v="0"/>
    <x v="0"/>
    <x v="0"/>
    <s v="Direção Financeira"/>
    <x v="0"/>
    <x v="0"/>
    <x v="0"/>
    <x v="0"/>
    <x v="0"/>
    <x v="0"/>
    <x v="0"/>
    <x v="2"/>
    <x v="1"/>
    <x v="2"/>
    <x v="12"/>
    <x v="0"/>
    <m/>
  </r>
  <r>
    <x v="0"/>
    <n v="0"/>
    <n v="0"/>
    <n v="1000"/>
    <n v="0"/>
    <x v="5628"/>
    <x v="0"/>
    <x v="0"/>
    <x v="0"/>
    <s v="03.16.15"/>
    <x v="0"/>
    <x v="0"/>
    <x v="0"/>
    <s v="Direção Financeira"/>
    <s v="03.16.15"/>
    <s v="Direção Financeira"/>
    <s v="03.16.15"/>
    <x v="45"/>
    <x v="0"/>
    <x v="0"/>
    <x v="1"/>
    <x v="0"/>
    <x v="0"/>
    <x v="0"/>
    <x v="0"/>
    <x v="7"/>
    <s v="2025-08-??"/>
    <x v="2"/>
    <n v="1000"/>
    <x v="3"/>
    <n v="0"/>
    <x v="1"/>
    <n v="0"/>
    <x v="608"/>
    <m/>
    <x v="0"/>
    <x v="12"/>
    <m/>
    <s v="Direção Financeira"/>
    <x v="2"/>
    <m/>
    <x v="0"/>
    <x v="1"/>
    <x v="1"/>
    <x v="1"/>
    <x v="0"/>
    <x v="0"/>
    <x v="0"/>
    <x v="0"/>
    <x v="0"/>
    <x v="0"/>
    <x v="0"/>
    <s v="Direção Financeira"/>
    <x v="0"/>
    <x v="0"/>
    <x v="0"/>
    <x v="0"/>
    <x v="0"/>
    <x v="0"/>
    <x v="0"/>
    <x v="2"/>
    <x v="1"/>
    <x v="2"/>
    <x v="12"/>
    <x v="0"/>
    <m/>
  </r>
  <r>
    <x v="0"/>
    <n v="0"/>
    <n v="0"/>
    <n v="1000"/>
    <n v="0"/>
    <x v="5628"/>
    <x v="0"/>
    <x v="0"/>
    <x v="0"/>
    <s v="03.16.15"/>
    <x v="0"/>
    <x v="0"/>
    <x v="0"/>
    <s v="Direção Financeira"/>
    <s v="03.16.15"/>
    <s v="Direção Financeira"/>
    <s v="03.16.15"/>
    <x v="45"/>
    <x v="0"/>
    <x v="0"/>
    <x v="1"/>
    <x v="0"/>
    <x v="0"/>
    <x v="0"/>
    <x v="0"/>
    <x v="8"/>
    <s v="2025-09-??"/>
    <x v="2"/>
    <n v="1000"/>
    <x v="3"/>
    <n v="0"/>
    <x v="1"/>
    <n v="0"/>
    <x v="608"/>
    <m/>
    <x v="0"/>
    <x v="12"/>
    <m/>
    <s v="Direção Financeira"/>
    <x v="2"/>
    <m/>
    <x v="0"/>
    <x v="1"/>
    <x v="1"/>
    <x v="1"/>
    <x v="0"/>
    <x v="0"/>
    <x v="0"/>
    <x v="0"/>
    <x v="0"/>
    <x v="0"/>
    <x v="0"/>
    <s v="Direção Financeira"/>
    <x v="0"/>
    <x v="0"/>
    <x v="0"/>
    <x v="0"/>
    <x v="0"/>
    <x v="0"/>
    <x v="0"/>
    <x v="2"/>
    <x v="1"/>
    <x v="2"/>
    <x v="12"/>
    <x v="0"/>
    <m/>
  </r>
  <r>
    <x v="0"/>
    <n v="0"/>
    <n v="0"/>
    <n v="1000"/>
    <n v="0"/>
    <x v="5628"/>
    <x v="0"/>
    <x v="0"/>
    <x v="0"/>
    <s v="03.16.15"/>
    <x v="0"/>
    <x v="0"/>
    <x v="0"/>
    <s v="Direção Financeira"/>
    <s v="03.16.15"/>
    <s v="Direção Financeira"/>
    <s v="03.16.15"/>
    <x v="45"/>
    <x v="0"/>
    <x v="0"/>
    <x v="1"/>
    <x v="0"/>
    <x v="0"/>
    <x v="0"/>
    <x v="0"/>
    <x v="9"/>
    <s v="2025-10-??"/>
    <x v="3"/>
    <n v="1000"/>
    <x v="3"/>
    <n v="0"/>
    <x v="1"/>
    <n v="0"/>
    <x v="608"/>
    <m/>
    <x v="0"/>
    <x v="12"/>
    <m/>
    <s v="Direção Financeira"/>
    <x v="2"/>
    <m/>
    <x v="0"/>
    <x v="1"/>
    <x v="1"/>
    <x v="1"/>
    <x v="0"/>
    <x v="0"/>
    <x v="0"/>
    <x v="0"/>
    <x v="0"/>
    <x v="0"/>
    <x v="0"/>
    <s v="Direção Financeira"/>
    <x v="0"/>
    <x v="0"/>
    <x v="0"/>
    <x v="0"/>
    <x v="0"/>
    <x v="0"/>
    <x v="0"/>
    <x v="2"/>
    <x v="1"/>
    <x v="2"/>
    <x v="12"/>
    <x v="0"/>
    <m/>
  </r>
  <r>
    <x v="0"/>
    <n v="0"/>
    <n v="0"/>
    <n v="1000"/>
    <n v="0"/>
    <x v="5628"/>
    <x v="0"/>
    <x v="0"/>
    <x v="0"/>
    <s v="03.16.15"/>
    <x v="0"/>
    <x v="0"/>
    <x v="0"/>
    <s v="Direção Financeira"/>
    <s v="03.16.15"/>
    <s v="Direção Financeira"/>
    <s v="03.16.15"/>
    <x v="45"/>
    <x v="0"/>
    <x v="0"/>
    <x v="1"/>
    <x v="0"/>
    <x v="0"/>
    <x v="0"/>
    <x v="0"/>
    <x v="10"/>
    <s v="2025-11-??"/>
    <x v="3"/>
    <n v="1000"/>
    <x v="3"/>
    <n v="0"/>
    <x v="1"/>
    <n v="0"/>
    <x v="608"/>
    <m/>
    <x v="0"/>
    <x v="12"/>
    <m/>
    <s v="Direção Financeira"/>
    <x v="2"/>
    <m/>
    <x v="0"/>
    <x v="1"/>
    <x v="1"/>
    <x v="1"/>
    <x v="0"/>
    <x v="0"/>
    <x v="0"/>
    <x v="0"/>
    <x v="0"/>
    <x v="0"/>
    <x v="0"/>
    <s v="Direção Financeira"/>
    <x v="0"/>
    <x v="0"/>
    <x v="0"/>
    <x v="0"/>
    <x v="0"/>
    <x v="0"/>
    <x v="0"/>
    <x v="2"/>
    <x v="1"/>
    <x v="2"/>
    <x v="12"/>
    <x v="0"/>
    <m/>
  </r>
  <r>
    <x v="0"/>
    <n v="0"/>
    <n v="0"/>
    <n v="1000"/>
    <n v="0"/>
    <x v="5628"/>
    <x v="0"/>
    <x v="0"/>
    <x v="0"/>
    <s v="03.16.15"/>
    <x v="0"/>
    <x v="0"/>
    <x v="0"/>
    <s v="Direção Financeira"/>
    <s v="03.16.15"/>
    <s v="Direção Financeira"/>
    <s v="03.16.15"/>
    <x v="45"/>
    <x v="0"/>
    <x v="0"/>
    <x v="1"/>
    <x v="0"/>
    <x v="0"/>
    <x v="0"/>
    <x v="0"/>
    <x v="11"/>
    <s v="2025-12-??"/>
    <x v="3"/>
    <n v="1000"/>
    <x v="3"/>
    <n v="0"/>
    <x v="1"/>
    <n v="0"/>
    <x v="608"/>
    <m/>
    <x v="0"/>
    <x v="12"/>
    <m/>
    <s v="Direção Financeira"/>
    <x v="2"/>
    <m/>
    <x v="0"/>
    <x v="1"/>
    <x v="1"/>
    <x v="1"/>
    <x v="0"/>
    <x v="0"/>
    <x v="0"/>
    <x v="0"/>
    <x v="0"/>
    <x v="0"/>
    <x v="0"/>
    <s v="Direção Financeira"/>
    <x v="0"/>
    <x v="0"/>
    <x v="0"/>
    <x v="0"/>
    <x v="0"/>
    <x v="0"/>
    <x v="0"/>
    <x v="2"/>
    <x v="1"/>
    <x v="2"/>
    <x v="12"/>
    <x v="0"/>
    <m/>
  </r>
  <r>
    <x v="0"/>
    <n v="0"/>
    <n v="0"/>
    <n v="122400"/>
    <n v="0"/>
    <x v="5628"/>
    <x v="0"/>
    <x v="0"/>
    <x v="0"/>
    <s v="03.16.22"/>
    <x v="42"/>
    <x v="0"/>
    <x v="0"/>
    <s v="Direção da Habitação"/>
    <s v="03.16.22"/>
    <s v="Direção da Habitação"/>
    <s v="03.16.22"/>
    <x v="48"/>
    <x v="0"/>
    <x v="0"/>
    <x v="1"/>
    <x v="1"/>
    <x v="0"/>
    <x v="0"/>
    <x v="0"/>
    <x v="1"/>
    <s v="2025-01-??"/>
    <x v="0"/>
    <n v="122400"/>
    <x v="3"/>
    <n v="0"/>
    <x v="1"/>
    <n v="0"/>
    <x v="608"/>
    <m/>
    <x v="0"/>
    <x v="12"/>
    <m/>
    <s v="Direção da Habitação"/>
    <x v="2"/>
    <m/>
    <x v="0"/>
    <x v="1"/>
    <x v="1"/>
    <x v="1"/>
    <x v="0"/>
    <x v="0"/>
    <x v="0"/>
    <x v="0"/>
    <x v="0"/>
    <x v="0"/>
    <x v="0"/>
    <s v="Direção da Habitação"/>
    <x v="0"/>
    <x v="0"/>
    <x v="0"/>
    <x v="0"/>
    <x v="0"/>
    <x v="0"/>
    <x v="0"/>
    <x v="2"/>
    <x v="1"/>
    <x v="2"/>
    <x v="12"/>
    <x v="0"/>
    <m/>
  </r>
  <r>
    <x v="0"/>
    <n v="0"/>
    <n v="0"/>
    <n v="122400"/>
    <n v="0"/>
    <x v="5628"/>
    <x v="0"/>
    <x v="0"/>
    <x v="0"/>
    <s v="03.16.22"/>
    <x v="42"/>
    <x v="0"/>
    <x v="0"/>
    <s v="Direção da Habitação"/>
    <s v="03.16.22"/>
    <s v="Direção da Habitação"/>
    <s v="03.16.22"/>
    <x v="48"/>
    <x v="0"/>
    <x v="0"/>
    <x v="1"/>
    <x v="1"/>
    <x v="0"/>
    <x v="0"/>
    <x v="0"/>
    <x v="0"/>
    <s v="2025-02-??"/>
    <x v="0"/>
    <n v="122400"/>
    <x v="3"/>
    <n v="0"/>
    <x v="1"/>
    <n v="0"/>
    <x v="608"/>
    <m/>
    <x v="0"/>
    <x v="12"/>
    <m/>
    <s v="Direção da Habitação"/>
    <x v="2"/>
    <m/>
    <x v="0"/>
    <x v="1"/>
    <x v="1"/>
    <x v="1"/>
    <x v="0"/>
    <x v="0"/>
    <x v="0"/>
    <x v="0"/>
    <x v="0"/>
    <x v="0"/>
    <x v="0"/>
    <s v="Direção da Habitação"/>
    <x v="0"/>
    <x v="0"/>
    <x v="0"/>
    <x v="0"/>
    <x v="0"/>
    <x v="0"/>
    <x v="0"/>
    <x v="2"/>
    <x v="1"/>
    <x v="2"/>
    <x v="12"/>
    <x v="0"/>
    <m/>
  </r>
  <r>
    <x v="0"/>
    <n v="0"/>
    <n v="0"/>
    <n v="122400"/>
    <n v="0"/>
    <x v="5628"/>
    <x v="0"/>
    <x v="0"/>
    <x v="0"/>
    <s v="03.16.22"/>
    <x v="42"/>
    <x v="0"/>
    <x v="0"/>
    <s v="Direção da Habitação"/>
    <s v="03.16.22"/>
    <s v="Direção da Habitação"/>
    <s v="03.16.22"/>
    <x v="48"/>
    <x v="0"/>
    <x v="0"/>
    <x v="1"/>
    <x v="1"/>
    <x v="0"/>
    <x v="0"/>
    <x v="0"/>
    <x v="4"/>
    <s v="2025-03-??"/>
    <x v="0"/>
    <n v="122400"/>
    <x v="3"/>
    <n v="0"/>
    <x v="1"/>
    <n v="0"/>
    <x v="608"/>
    <m/>
    <x v="0"/>
    <x v="12"/>
    <m/>
    <s v="Direção da Habitação"/>
    <x v="2"/>
    <m/>
    <x v="0"/>
    <x v="1"/>
    <x v="1"/>
    <x v="1"/>
    <x v="0"/>
    <x v="0"/>
    <x v="0"/>
    <x v="0"/>
    <x v="0"/>
    <x v="0"/>
    <x v="0"/>
    <s v="Direção da Habitação"/>
    <x v="0"/>
    <x v="0"/>
    <x v="0"/>
    <x v="0"/>
    <x v="0"/>
    <x v="0"/>
    <x v="0"/>
    <x v="2"/>
    <x v="1"/>
    <x v="2"/>
    <x v="12"/>
    <x v="0"/>
    <m/>
  </r>
  <r>
    <x v="0"/>
    <n v="0"/>
    <n v="0"/>
    <n v="122400"/>
    <n v="0"/>
    <x v="5628"/>
    <x v="0"/>
    <x v="0"/>
    <x v="0"/>
    <s v="03.16.22"/>
    <x v="42"/>
    <x v="0"/>
    <x v="0"/>
    <s v="Direção da Habitação"/>
    <s v="03.16.22"/>
    <s v="Direção da Habitação"/>
    <s v="03.16.22"/>
    <x v="48"/>
    <x v="0"/>
    <x v="0"/>
    <x v="1"/>
    <x v="1"/>
    <x v="0"/>
    <x v="0"/>
    <x v="0"/>
    <x v="2"/>
    <s v="2025-04-??"/>
    <x v="1"/>
    <n v="122400"/>
    <x v="3"/>
    <n v="0"/>
    <x v="1"/>
    <n v="0"/>
    <x v="608"/>
    <m/>
    <x v="0"/>
    <x v="12"/>
    <m/>
    <s v="Direção da Habitação"/>
    <x v="2"/>
    <m/>
    <x v="0"/>
    <x v="1"/>
    <x v="1"/>
    <x v="1"/>
    <x v="0"/>
    <x v="0"/>
    <x v="0"/>
    <x v="0"/>
    <x v="0"/>
    <x v="0"/>
    <x v="0"/>
    <s v="Direção da Habitação"/>
    <x v="0"/>
    <x v="0"/>
    <x v="0"/>
    <x v="0"/>
    <x v="0"/>
    <x v="0"/>
    <x v="0"/>
    <x v="2"/>
    <x v="1"/>
    <x v="2"/>
    <x v="12"/>
    <x v="0"/>
    <m/>
  </r>
  <r>
    <x v="0"/>
    <n v="0"/>
    <n v="0"/>
    <n v="122400"/>
    <n v="0"/>
    <x v="5628"/>
    <x v="0"/>
    <x v="0"/>
    <x v="0"/>
    <s v="03.16.22"/>
    <x v="42"/>
    <x v="0"/>
    <x v="0"/>
    <s v="Direção da Habitação"/>
    <s v="03.16.22"/>
    <s v="Direção da Habitação"/>
    <s v="03.16.22"/>
    <x v="48"/>
    <x v="0"/>
    <x v="0"/>
    <x v="1"/>
    <x v="1"/>
    <x v="0"/>
    <x v="0"/>
    <x v="0"/>
    <x v="3"/>
    <s v="2025-05-??"/>
    <x v="1"/>
    <n v="122400"/>
    <x v="3"/>
    <n v="0"/>
    <x v="1"/>
    <n v="0"/>
    <x v="608"/>
    <m/>
    <x v="0"/>
    <x v="12"/>
    <m/>
    <s v="Direção da Habitação"/>
    <x v="2"/>
    <m/>
    <x v="0"/>
    <x v="1"/>
    <x v="1"/>
    <x v="1"/>
    <x v="0"/>
    <x v="0"/>
    <x v="0"/>
    <x v="0"/>
    <x v="0"/>
    <x v="0"/>
    <x v="0"/>
    <s v="Direção da Habitação"/>
    <x v="0"/>
    <x v="0"/>
    <x v="0"/>
    <x v="0"/>
    <x v="0"/>
    <x v="0"/>
    <x v="0"/>
    <x v="2"/>
    <x v="1"/>
    <x v="2"/>
    <x v="12"/>
    <x v="0"/>
    <m/>
  </r>
  <r>
    <x v="0"/>
    <n v="0"/>
    <n v="0"/>
    <n v="122400"/>
    <n v="0"/>
    <x v="5628"/>
    <x v="0"/>
    <x v="0"/>
    <x v="0"/>
    <s v="03.16.22"/>
    <x v="42"/>
    <x v="0"/>
    <x v="0"/>
    <s v="Direção da Habitação"/>
    <s v="03.16.22"/>
    <s v="Direção da Habitação"/>
    <s v="03.16.22"/>
    <x v="48"/>
    <x v="0"/>
    <x v="0"/>
    <x v="1"/>
    <x v="1"/>
    <x v="0"/>
    <x v="0"/>
    <x v="0"/>
    <x v="5"/>
    <s v="2025-06-??"/>
    <x v="1"/>
    <n v="122400"/>
    <x v="3"/>
    <n v="0"/>
    <x v="1"/>
    <n v="0"/>
    <x v="608"/>
    <m/>
    <x v="0"/>
    <x v="12"/>
    <m/>
    <s v="Direção da Habitação"/>
    <x v="2"/>
    <m/>
    <x v="0"/>
    <x v="1"/>
    <x v="1"/>
    <x v="1"/>
    <x v="0"/>
    <x v="0"/>
    <x v="0"/>
    <x v="0"/>
    <x v="0"/>
    <x v="0"/>
    <x v="0"/>
    <s v="Direção da Habitação"/>
    <x v="0"/>
    <x v="0"/>
    <x v="0"/>
    <x v="0"/>
    <x v="0"/>
    <x v="0"/>
    <x v="0"/>
    <x v="2"/>
    <x v="1"/>
    <x v="2"/>
    <x v="12"/>
    <x v="0"/>
    <m/>
  </r>
  <r>
    <x v="0"/>
    <n v="0"/>
    <n v="0"/>
    <n v="122400"/>
    <n v="0"/>
    <x v="5628"/>
    <x v="0"/>
    <x v="0"/>
    <x v="0"/>
    <s v="03.16.22"/>
    <x v="42"/>
    <x v="0"/>
    <x v="0"/>
    <s v="Direção da Habitação"/>
    <s v="03.16.22"/>
    <s v="Direção da Habitação"/>
    <s v="03.16.22"/>
    <x v="48"/>
    <x v="0"/>
    <x v="0"/>
    <x v="1"/>
    <x v="1"/>
    <x v="0"/>
    <x v="0"/>
    <x v="0"/>
    <x v="6"/>
    <s v="2025-07-??"/>
    <x v="2"/>
    <n v="122400"/>
    <x v="3"/>
    <n v="0"/>
    <x v="1"/>
    <n v="0"/>
    <x v="608"/>
    <m/>
    <x v="0"/>
    <x v="12"/>
    <m/>
    <s v="Direção da Habitação"/>
    <x v="2"/>
    <m/>
    <x v="0"/>
    <x v="1"/>
    <x v="1"/>
    <x v="1"/>
    <x v="0"/>
    <x v="0"/>
    <x v="0"/>
    <x v="0"/>
    <x v="0"/>
    <x v="0"/>
    <x v="0"/>
    <s v="Direção da Habitação"/>
    <x v="0"/>
    <x v="0"/>
    <x v="0"/>
    <x v="0"/>
    <x v="0"/>
    <x v="0"/>
    <x v="0"/>
    <x v="2"/>
    <x v="1"/>
    <x v="2"/>
    <x v="12"/>
    <x v="0"/>
    <m/>
  </r>
  <r>
    <x v="0"/>
    <n v="0"/>
    <n v="0"/>
    <n v="122400"/>
    <n v="0"/>
    <x v="5628"/>
    <x v="0"/>
    <x v="0"/>
    <x v="0"/>
    <s v="03.16.22"/>
    <x v="42"/>
    <x v="0"/>
    <x v="0"/>
    <s v="Direção da Habitação"/>
    <s v="03.16.22"/>
    <s v="Direção da Habitação"/>
    <s v="03.16.22"/>
    <x v="48"/>
    <x v="0"/>
    <x v="0"/>
    <x v="1"/>
    <x v="1"/>
    <x v="0"/>
    <x v="0"/>
    <x v="0"/>
    <x v="7"/>
    <s v="2025-08-??"/>
    <x v="2"/>
    <n v="122400"/>
    <x v="3"/>
    <n v="0"/>
    <x v="1"/>
    <n v="0"/>
    <x v="608"/>
    <m/>
    <x v="0"/>
    <x v="12"/>
    <m/>
    <s v="Direção da Habitação"/>
    <x v="2"/>
    <m/>
    <x v="0"/>
    <x v="1"/>
    <x v="1"/>
    <x v="1"/>
    <x v="0"/>
    <x v="0"/>
    <x v="0"/>
    <x v="0"/>
    <x v="0"/>
    <x v="0"/>
    <x v="0"/>
    <s v="Direção da Habitação"/>
    <x v="0"/>
    <x v="0"/>
    <x v="0"/>
    <x v="0"/>
    <x v="0"/>
    <x v="0"/>
    <x v="0"/>
    <x v="2"/>
    <x v="1"/>
    <x v="2"/>
    <x v="12"/>
    <x v="0"/>
    <m/>
  </r>
  <r>
    <x v="0"/>
    <n v="0"/>
    <n v="0"/>
    <n v="122400"/>
    <n v="0"/>
    <x v="5628"/>
    <x v="0"/>
    <x v="0"/>
    <x v="0"/>
    <s v="03.16.22"/>
    <x v="42"/>
    <x v="0"/>
    <x v="0"/>
    <s v="Direção da Habitação"/>
    <s v="03.16.22"/>
    <s v="Direção da Habitação"/>
    <s v="03.16.22"/>
    <x v="48"/>
    <x v="0"/>
    <x v="0"/>
    <x v="1"/>
    <x v="1"/>
    <x v="0"/>
    <x v="0"/>
    <x v="0"/>
    <x v="8"/>
    <s v="2025-09-??"/>
    <x v="2"/>
    <n v="122400"/>
    <x v="3"/>
    <n v="0"/>
    <x v="1"/>
    <n v="0"/>
    <x v="608"/>
    <m/>
    <x v="0"/>
    <x v="12"/>
    <m/>
    <s v="Direção da Habitação"/>
    <x v="2"/>
    <m/>
    <x v="0"/>
    <x v="1"/>
    <x v="1"/>
    <x v="1"/>
    <x v="0"/>
    <x v="0"/>
    <x v="0"/>
    <x v="0"/>
    <x v="0"/>
    <x v="0"/>
    <x v="0"/>
    <s v="Direção da Habitação"/>
    <x v="0"/>
    <x v="0"/>
    <x v="0"/>
    <x v="0"/>
    <x v="0"/>
    <x v="0"/>
    <x v="0"/>
    <x v="2"/>
    <x v="1"/>
    <x v="2"/>
    <x v="12"/>
    <x v="0"/>
    <m/>
  </r>
  <r>
    <x v="0"/>
    <n v="0"/>
    <n v="0"/>
    <n v="122400"/>
    <n v="0"/>
    <x v="5628"/>
    <x v="0"/>
    <x v="0"/>
    <x v="0"/>
    <s v="03.16.22"/>
    <x v="42"/>
    <x v="0"/>
    <x v="0"/>
    <s v="Direção da Habitação"/>
    <s v="03.16.22"/>
    <s v="Direção da Habitação"/>
    <s v="03.16.22"/>
    <x v="48"/>
    <x v="0"/>
    <x v="0"/>
    <x v="1"/>
    <x v="1"/>
    <x v="0"/>
    <x v="0"/>
    <x v="0"/>
    <x v="9"/>
    <s v="2025-10-??"/>
    <x v="3"/>
    <n v="122400"/>
    <x v="3"/>
    <n v="0"/>
    <x v="1"/>
    <n v="0"/>
    <x v="608"/>
    <m/>
    <x v="0"/>
    <x v="12"/>
    <m/>
    <s v="Direção da Habitação"/>
    <x v="2"/>
    <m/>
    <x v="0"/>
    <x v="1"/>
    <x v="1"/>
    <x v="1"/>
    <x v="0"/>
    <x v="0"/>
    <x v="0"/>
    <x v="0"/>
    <x v="0"/>
    <x v="0"/>
    <x v="0"/>
    <s v="Direção da Habitação"/>
    <x v="0"/>
    <x v="0"/>
    <x v="0"/>
    <x v="0"/>
    <x v="0"/>
    <x v="0"/>
    <x v="0"/>
    <x v="2"/>
    <x v="1"/>
    <x v="2"/>
    <x v="12"/>
    <x v="0"/>
    <m/>
  </r>
  <r>
    <x v="0"/>
    <n v="0"/>
    <n v="0"/>
    <n v="122400"/>
    <n v="0"/>
    <x v="5628"/>
    <x v="0"/>
    <x v="0"/>
    <x v="0"/>
    <s v="03.16.22"/>
    <x v="42"/>
    <x v="0"/>
    <x v="0"/>
    <s v="Direção da Habitação"/>
    <s v="03.16.22"/>
    <s v="Direção da Habitação"/>
    <s v="03.16.22"/>
    <x v="48"/>
    <x v="0"/>
    <x v="0"/>
    <x v="1"/>
    <x v="1"/>
    <x v="0"/>
    <x v="0"/>
    <x v="0"/>
    <x v="10"/>
    <s v="2025-11-??"/>
    <x v="3"/>
    <n v="122400"/>
    <x v="3"/>
    <n v="0"/>
    <x v="1"/>
    <n v="0"/>
    <x v="608"/>
    <m/>
    <x v="0"/>
    <x v="12"/>
    <m/>
    <s v="Direção da Habitação"/>
    <x v="2"/>
    <m/>
    <x v="0"/>
    <x v="1"/>
    <x v="1"/>
    <x v="1"/>
    <x v="0"/>
    <x v="0"/>
    <x v="0"/>
    <x v="0"/>
    <x v="0"/>
    <x v="0"/>
    <x v="0"/>
    <s v="Direção da Habitação"/>
    <x v="0"/>
    <x v="0"/>
    <x v="0"/>
    <x v="0"/>
    <x v="0"/>
    <x v="0"/>
    <x v="0"/>
    <x v="2"/>
    <x v="1"/>
    <x v="2"/>
    <x v="12"/>
    <x v="0"/>
    <m/>
  </r>
  <r>
    <x v="0"/>
    <n v="0"/>
    <n v="0"/>
    <n v="122400"/>
    <n v="0"/>
    <x v="5628"/>
    <x v="0"/>
    <x v="0"/>
    <x v="0"/>
    <s v="03.16.22"/>
    <x v="42"/>
    <x v="0"/>
    <x v="0"/>
    <s v="Direção da Habitação"/>
    <s v="03.16.22"/>
    <s v="Direção da Habitação"/>
    <s v="03.16.22"/>
    <x v="48"/>
    <x v="0"/>
    <x v="0"/>
    <x v="1"/>
    <x v="1"/>
    <x v="0"/>
    <x v="0"/>
    <x v="0"/>
    <x v="11"/>
    <s v="2025-12-??"/>
    <x v="3"/>
    <n v="122400"/>
    <x v="3"/>
    <n v="0"/>
    <x v="1"/>
    <n v="0"/>
    <x v="608"/>
    <m/>
    <x v="0"/>
    <x v="12"/>
    <m/>
    <s v="Direção da Habitação"/>
    <x v="2"/>
    <m/>
    <x v="0"/>
    <x v="1"/>
    <x v="1"/>
    <x v="1"/>
    <x v="0"/>
    <x v="0"/>
    <x v="0"/>
    <x v="0"/>
    <x v="0"/>
    <x v="0"/>
    <x v="0"/>
    <s v="Direção da Habitação"/>
    <x v="0"/>
    <x v="0"/>
    <x v="0"/>
    <x v="0"/>
    <x v="0"/>
    <x v="0"/>
    <x v="0"/>
    <x v="2"/>
    <x v="1"/>
    <x v="2"/>
    <x v="12"/>
    <x v="0"/>
    <m/>
  </r>
  <r>
    <x v="0"/>
    <n v="0"/>
    <n v="0"/>
    <n v="24480"/>
    <n v="0"/>
    <x v="5628"/>
    <x v="0"/>
    <x v="0"/>
    <x v="0"/>
    <s v="03.16.22"/>
    <x v="42"/>
    <x v="0"/>
    <x v="0"/>
    <s v="Direção da Habitação"/>
    <s v="03.16.22"/>
    <s v="Direção da Habitação"/>
    <s v="03.16.22"/>
    <x v="8"/>
    <x v="0"/>
    <x v="0"/>
    <x v="0"/>
    <x v="0"/>
    <x v="0"/>
    <x v="0"/>
    <x v="0"/>
    <x v="0"/>
    <s v="2025-02-??"/>
    <x v="0"/>
    <n v="24480"/>
    <x v="3"/>
    <n v="0"/>
    <x v="1"/>
    <n v="0"/>
    <x v="608"/>
    <m/>
    <x v="0"/>
    <x v="12"/>
    <m/>
    <s v="Direção da Habitação"/>
    <x v="2"/>
    <m/>
    <x v="0"/>
    <x v="1"/>
    <x v="1"/>
    <x v="1"/>
    <x v="0"/>
    <x v="0"/>
    <x v="0"/>
    <x v="0"/>
    <x v="0"/>
    <x v="0"/>
    <x v="0"/>
    <s v="Direção da Habitação"/>
    <x v="0"/>
    <x v="0"/>
    <x v="0"/>
    <x v="0"/>
    <x v="0"/>
    <x v="0"/>
    <x v="0"/>
    <x v="2"/>
    <x v="1"/>
    <x v="2"/>
    <x v="12"/>
    <x v="0"/>
    <m/>
  </r>
  <r>
    <x v="0"/>
    <n v="0"/>
    <n v="0"/>
    <n v="12240"/>
    <n v="0"/>
    <x v="5628"/>
    <x v="0"/>
    <x v="0"/>
    <x v="0"/>
    <s v="03.16.22"/>
    <x v="42"/>
    <x v="0"/>
    <x v="0"/>
    <s v="Direção da Habitação"/>
    <s v="03.16.22"/>
    <s v="Direção da Habitação"/>
    <s v="03.16.22"/>
    <x v="8"/>
    <x v="0"/>
    <x v="0"/>
    <x v="0"/>
    <x v="0"/>
    <x v="0"/>
    <x v="0"/>
    <x v="0"/>
    <x v="4"/>
    <s v="2025-03-??"/>
    <x v="0"/>
    <n v="12240"/>
    <x v="3"/>
    <n v="0"/>
    <x v="1"/>
    <n v="0"/>
    <x v="608"/>
    <m/>
    <x v="0"/>
    <x v="12"/>
    <m/>
    <s v="Direção da Habitação"/>
    <x v="2"/>
    <m/>
    <x v="0"/>
    <x v="1"/>
    <x v="1"/>
    <x v="1"/>
    <x v="0"/>
    <x v="0"/>
    <x v="0"/>
    <x v="0"/>
    <x v="0"/>
    <x v="0"/>
    <x v="0"/>
    <s v="Direção da Habitação"/>
    <x v="0"/>
    <x v="0"/>
    <x v="0"/>
    <x v="0"/>
    <x v="0"/>
    <x v="0"/>
    <x v="0"/>
    <x v="2"/>
    <x v="1"/>
    <x v="2"/>
    <x v="12"/>
    <x v="0"/>
    <m/>
  </r>
  <r>
    <x v="0"/>
    <n v="0"/>
    <n v="0"/>
    <n v="12240"/>
    <n v="0"/>
    <x v="5628"/>
    <x v="0"/>
    <x v="0"/>
    <x v="0"/>
    <s v="03.16.22"/>
    <x v="42"/>
    <x v="0"/>
    <x v="0"/>
    <s v="Direção da Habitação"/>
    <s v="03.16.22"/>
    <s v="Direção da Habitação"/>
    <s v="03.16.22"/>
    <x v="8"/>
    <x v="0"/>
    <x v="0"/>
    <x v="0"/>
    <x v="0"/>
    <x v="0"/>
    <x v="0"/>
    <x v="0"/>
    <x v="2"/>
    <s v="2025-04-??"/>
    <x v="1"/>
    <n v="12240"/>
    <x v="3"/>
    <n v="0"/>
    <x v="1"/>
    <n v="0"/>
    <x v="608"/>
    <m/>
    <x v="0"/>
    <x v="12"/>
    <m/>
    <s v="Direção da Habitação"/>
    <x v="2"/>
    <m/>
    <x v="0"/>
    <x v="1"/>
    <x v="1"/>
    <x v="1"/>
    <x v="0"/>
    <x v="0"/>
    <x v="0"/>
    <x v="0"/>
    <x v="0"/>
    <x v="0"/>
    <x v="0"/>
    <s v="Direção da Habitação"/>
    <x v="0"/>
    <x v="0"/>
    <x v="0"/>
    <x v="0"/>
    <x v="0"/>
    <x v="0"/>
    <x v="0"/>
    <x v="2"/>
    <x v="1"/>
    <x v="2"/>
    <x v="12"/>
    <x v="0"/>
    <m/>
  </r>
  <r>
    <x v="0"/>
    <n v="0"/>
    <n v="0"/>
    <n v="12240"/>
    <n v="0"/>
    <x v="5628"/>
    <x v="0"/>
    <x v="0"/>
    <x v="0"/>
    <s v="03.16.22"/>
    <x v="42"/>
    <x v="0"/>
    <x v="0"/>
    <s v="Direção da Habitação"/>
    <s v="03.16.22"/>
    <s v="Direção da Habitação"/>
    <s v="03.16.22"/>
    <x v="8"/>
    <x v="0"/>
    <x v="0"/>
    <x v="0"/>
    <x v="0"/>
    <x v="0"/>
    <x v="0"/>
    <x v="0"/>
    <x v="3"/>
    <s v="2025-05-??"/>
    <x v="1"/>
    <n v="12240"/>
    <x v="3"/>
    <n v="0"/>
    <x v="1"/>
    <n v="0"/>
    <x v="608"/>
    <m/>
    <x v="0"/>
    <x v="12"/>
    <m/>
    <s v="Direção da Habitação"/>
    <x v="2"/>
    <m/>
    <x v="0"/>
    <x v="1"/>
    <x v="1"/>
    <x v="1"/>
    <x v="0"/>
    <x v="0"/>
    <x v="0"/>
    <x v="0"/>
    <x v="0"/>
    <x v="0"/>
    <x v="0"/>
    <s v="Direção da Habitação"/>
    <x v="0"/>
    <x v="0"/>
    <x v="0"/>
    <x v="0"/>
    <x v="0"/>
    <x v="0"/>
    <x v="0"/>
    <x v="2"/>
    <x v="1"/>
    <x v="2"/>
    <x v="12"/>
    <x v="0"/>
    <m/>
  </r>
  <r>
    <x v="0"/>
    <n v="0"/>
    <n v="0"/>
    <n v="12240"/>
    <n v="0"/>
    <x v="5628"/>
    <x v="0"/>
    <x v="0"/>
    <x v="0"/>
    <s v="03.16.22"/>
    <x v="42"/>
    <x v="0"/>
    <x v="0"/>
    <s v="Direção da Habitação"/>
    <s v="03.16.22"/>
    <s v="Direção da Habitação"/>
    <s v="03.16.22"/>
    <x v="8"/>
    <x v="0"/>
    <x v="0"/>
    <x v="0"/>
    <x v="0"/>
    <x v="0"/>
    <x v="0"/>
    <x v="0"/>
    <x v="5"/>
    <s v="2025-06-??"/>
    <x v="1"/>
    <n v="12240"/>
    <x v="3"/>
    <n v="0"/>
    <x v="1"/>
    <n v="0"/>
    <x v="608"/>
    <m/>
    <x v="0"/>
    <x v="12"/>
    <m/>
    <s v="Direção da Habitação"/>
    <x v="2"/>
    <m/>
    <x v="0"/>
    <x v="1"/>
    <x v="1"/>
    <x v="1"/>
    <x v="0"/>
    <x v="0"/>
    <x v="0"/>
    <x v="0"/>
    <x v="0"/>
    <x v="0"/>
    <x v="0"/>
    <s v="Direção da Habitação"/>
    <x v="0"/>
    <x v="0"/>
    <x v="0"/>
    <x v="0"/>
    <x v="0"/>
    <x v="0"/>
    <x v="0"/>
    <x v="2"/>
    <x v="1"/>
    <x v="2"/>
    <x v="12"/>
    <x v="0"/>
    <m/>
  </r>
  <r>
    <x v="0"/>
    <n v="0"/>
    <n v="0"/>
    <n v="12240"/>
    <n v="0"/>
    <x v="5628"/>
    <x v="0"/>
    <x v="0"/>
    <x v="0"/>
    <s v="03.16.22"/>
    <x v="42"/>
    <x v="0"/>
    <x v="0"/>
    <s v="Direção da Habitação"/>
    <s v="03.16.22"/>
    <s v="Direção da Habitação"/>
    <s v="03.16.22"/>
    <x v="8"/>
    <x v="0"/>
    <x v="0"/>
    <x v="0"/>
    <x v="0"/>
    <x v="0"/>
    <x v="0"/>
    <x v="0"/>
    <x v="6"/>
    <s v="2025-07-??"/>
    <x v="2"/>
    <n v="12240"/>
    <x v="3"/>
    <n v="0"/>
    <x v="1"/>
    <n v="0"/>
    <x v="608"/>
    <m/>
    <x v="0"/>
    <x v="12"/>
    <m/>
    <s v="Direção da Habitação"/>
    <x v="2"/>
    <m/>
    <x v="0"/>
    <x v="1"/>
    <x v="1"/>
    <x v="1"/>
    <x v="0"/>
    <x v="0"/>
    <x v="0"/>
    <x v="0"/>
    <x v="0"/>
    <x v="0"/>
    <x v="0"/>
    <s v="Direção da Habitação"/>
    <x v="0"/>
    <x v="0"/>
    <x v="0"/>
    <x v="0"/>
    <x v="0"/>
    <x v="0"/>
    <x v="0"/>
    <x v="2"/>
    <x v="1"/>
    <x v="2"/>
    <x v="12"/>
    <x v="0"/>
    <m/>
  </r>
  <r>
    <x v="0"/>
    <n v="0"/>
    <n v="0"/>
    <n v="12240"/>
    <n v="0"/>
    <x v="5628"/>
    <x v="0"/>
    <x v="0"/>
    <x v="0"/>
    <s v="03.16.22"/>
    <x v="42"/>
    <x v="0"/>
    <x v="0"/>
    <s v="Direção da Habitação"/>
    <s v="03.16.22"/>
    <s v="Direção da Habitação"/>
    <s v="03.16.22"/>
    <x v="8"/>
    <x v="0"/>
    <x v="0"/>
    <x v="0"/>
    <x v="0"/>
    <x v="0"/>
    <x v="0"/>
    <x v="0"/>
    <x v="7"/>
    <s v="2025-08-??"/>
    <x v="2"/>
    <n v="12240"/>
    <x v="3"/>
    <n v="0"/>
    <x v="1"/>
    <n v="0"/>
    <x v="608"/>
    <m/>
    <x v="0"/>
    <x v="12"/>
    <m/>
    <s v="Direção da Habitação"/>
    <x v="2"/>
    <m/>
    <x v="0"/>
    <x v="1"/>
    <x v="1"/>
    <x v="1"/>
    <x v="0"/>
    <x v="0"/>
    <x v="0"/>
    <x v="0"/>
    <x v="0"/>
    <x v="0"/>
    <x v="0"/>
    <s v="Direção da Habitação"/>
    <x v="0"/>
    <x v="0"/>
    <x v="0"/>
    <x v="0"/>
    <x v="0"/>
    <x v="0"/>
    <x v="0"/>
    <x v="2"/>
    <x v="1"/>
    <x v="2"/>
    <x v="12"/>
    <x v="0"/>
    <m/>
  </r>
  <r>
    <x v="0"/>
    <n v="0"/>
    <n v="0"/>
    <n v="12240"/>
    <n v="0"/>
    <x v="5628"/>
    <x v="0"/>
    <x v="0"/>
    <x v="0"/>
    <s v="03.16.22"/>
    <x v="42"/>
    <x v="0"/>
    <x v="0"/>
    <s v="Direção da Habitação"/>
    <s v="03.16.22"/>
    <s v="Direção da Habitação"/>
    <s v="03.16.22"/>
    <x v="8"/>
    <x v="0"/>
    <x v="0"/>
    <x v="0"/>
    <x v="0"/>
    <x v="0"/>
    <x v="0"/>
    <x v="0"/>
    <x v="8"/>
    <s v="2025-09-??"/>
    <x v="2"/>
    <n v="12240"/>
    <x v="3"/>
    <n v="0"/>
    <x v="1"/>
    <n v="0"/>
    <x v="608"/>
    <m/>
    <x v="0"/>
    <x v="12"/>
    <m/>
    <s v="Direção da Habitação"/>
    <x v="2"/>
    <m/>
    <x v="0"/>
    <x v="1"/>
    <x v="1"/>
    <x v="1"/>
    <x v="0"/>
    <x v="0"/>
    <x v="0"/>
    <x v="0"/>
    <x v="0"/>
    <x v="0"/>
    <x v="0"/>
    <s v="Direção da Habitação"/>
    <x v="0"/>
    <x v="0"/>
    <x v="0"/>
    <x v="0"/>
    <x v="0"/>
    <x v="0"/>
    <x v="0"/>
    <x v="2"/>
    <x v="1"/>
    <x v="2"/>
    <x v="12"/>
    <x v="0"/>
    <m/>
  </r>
  <r>
    <x v="0"/>
    <n v="0"/>
    <n v="0"/>
    <n v="12240"/>
    <n v="0"/>
    <x v="5628"/>
    <x v="0"/>
    <x v="0"/>
    <x v="0"/>
    <s v="03.16.22"/>
    <x v="42"/>
    <x v="0"/>
    <x v="0"/>
    <s v="Direção da Habitação"/>
    <s v="03.16.22"/>
    <s v="Direção da Habitação"/>
    <s v="03.16.22"/>
    <x v="8"/>
    <x v="0"/>
    <x v="0"/>
    <x v="0"/>
    <x v="0"/>
    <x v="0"/>
    <x v="0"/>
    <x v="0"/>
    <x v="9"/>
    <s v="2025-10-??"/>
    <x v="3"/>
    <n v="12240"/>
    <x v="3"/>
    <n v="0"/>
    <x v="1"/>
    <n v="0"/>
    <x v="608"/>
    <m/>
    <x v="0"/>
    <x v="12"/>
    <m/>
    <s v="Direção da Habitação"/>
    <x v="2"/>
    <m/>
    <x v="0"/>
    <x v="1"/>
    <x v="1"/>
    <x v="1"/>
    <x v="0"/>
    <x v="0"/>
    <x v="0"/>
    <x v="0"/>
    <x v="0"/>
    <x v="0"/>
    <x v="0"/>
    <s v="Direção da Habitação"/>
    <x v="0"/>
    <x v="0"/>
    <x v="0"/>
    <x v="0"/>
    <x v="0"/>
    <x v="0"/>
    <x v="0"/>
    <x v="2"/>
    <x v="1"/>
    <x v="2"/>
    <x v="12"/>
    <x v="0"/>
    <m/>
  </r>
  <r>
    <x v="0"/>
    <n v="0"/>
    <n v="0"/>
    <n v="12240"/>
    <n v="0"/>
    <x v="5628"/>
    <x v="0"/>
    <x v="0"/>
    <x v="0"/>
    <s v="03.16.22"/>
    <x v="42"/>
    <x v="0"/>
    <x v="0"/>
    <s v="Direção da Habitação"/>
    <s v="03.16.22"/>
    <s v="Direção da Habitação"/>
    <s v="03.16.22"/>
    <x v="8"/>
    <x v="0"/>
    <x v="0"/>
    <x v="0"/>
    <x v="0"/>
    <x v="0"/>
    <x v="0"/>
    <x v="0"/>
    <x v="10"/>
    <s v="2025-11-??"/>
    <x v="3"/>
    <n v="12240"/>
    <x v="3"/>
    <n v="0"/>
    <x v="1"/>
    <n v="0"/>
    <x v="608"/>
    <m/>
    <x v="0"/>
    <x v="12"/>
    <m/>
    <s v="Direção da Habitação"/>
    <x v="2"/>
    <m/>
    <x v="0"/>
    <x v="1"/>
    <x v="1"/>
    <x v="1"/>
    <x v="0"/>
    <x v="0"/>
    <x v="0"/>
    <x v="0"/>
    <x v="0"/>
    <x v="0"/>
    <x v="0"/>
    <s v="Direção da Habitação"/>
    <x v="0"/>
    <x v="0"/>
    <x v="0"/>
    <x v="0"/>
    <x v="0"/>
    <x v="0"/>
    <x v="0"/>
    <x v="2"/>
    <x v="1"/>
    <x v="2"/>
    <x v="12"/>
    <x v="0"/>
    <m/>
  </r>
  <r>
    <x v="0"/>
    <n v="0"/>
    <n v="0"/>
    <n v="12240"/>
    <n v="0"/>
    <x v="5628"/>
    <x v="0"/>
    <x v="0"/>
    <x v="0"/>
    <s v="03.16.22"/>
    <x v="42"/>
    <x v="0"/>
    <x v="0"/>
    <s v="Direção da Habitação"/>
    <s v="03.16.22"/>
    <s v="Direção da Habitação"/>
    <s v="03.16.22"/>
    <x v="8"/>
    <x v="0"/>
    <x v="0"/>
    <x v="0"/>
    <x v="0"/>
    <x v="0"/>
    <x v="0"/>
    <x v="0"/>
    <x v="11"/>
    <s v="2025-12-??"/>
    <x v="3"/>
    <n v="12240"/>
    <x v="3"/>
    <n v="0"/>
    <x v="1"/>
    <n v="0"/>
    <x v="608"/>
    <m/>
    <x v="0"/>
    <x v="12"/>
    <m/>
    <s v="Direção da Habitação"/>
    <x v="2"/>
    <m/>
    <x v="0"/>
    <x v="1"/>
    <x v="1"/>
    <x v="1"/>
    <x v="0"/>
    <x v="0"/>
    <x v="0"/>
    <x v="0"/>
    <x v="0"/>
    <x v="0"/>
    <x v="0"/>
    <s v="Direção da Habitação"/>
    <x v="0"/>
    <x v="0"/>
    <x v="0"/>
    <x v="0"/>
    <x v="0"/>
    <x v="0"/>
    <x v="0"/>
    <x v="2"/>
    <x v="1"/>
    <x v="2"/>
    <x v="12"/>
    <x v="0"/>
    <m/>
  </r>
  <r>
    <x v="0"/>
    <n v="0"/>
    <n v="0"/>
    <n v="140000"/>
    <n v="0"/>
    <x v="5628"/>
    <x v="0"/>
    <x v="0"/>
    <x v="0"/>
    <s v="03.16.27"/>
    <x v="38"/>
    <x v="0"/>
    <x v="0"/>
    <s v="Direção dos Assuntos Jurídicos, Fiscalização e Policia Municipal"/>
    <s v="03.16.27"/>
    <s v="Direção dos Assuntos Jurídicos, Fiscalização e Policia Municipal"/>
    <s v="03.16.27"/>
    <x v="42"/>
    <x v="0"/>
    <x v="0"/>
    <x v="1"/>
    <x v="1"/>
    <x v="0"/>
    <x v="0"/>
    <x v="0"/>
    <x v="1"/>
    <s v="2025-01-??"/>
    <x v="0"/>
    <n v="140000"/>
    <x v="3"/>
    <n v="102000"/>
    <x v="1"/>
    <n v="120000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140000"/>
    <n v="0"/>
    <x v="5628"/>
    <x v="0"/>
    <x v="0"/>
    <x v="0"/>
    <s v="03.16.27"/>
    <x v="38"/>
    <x v="0"/>
    <x v="0"/>
    <s v="Direção dos Assuntos Jurídicos, Fiscalização e Policia Municipal"/>
    <s v="03.16.27"/>
    <s v="Direção dos Assuntos Jurídicos, Fiscalização e Policia Municipal"/>
    <s v="03.16.27"/>
    <x v="42"/>
    <x v="0"/>
    <x v="0"/>
    <x v="1"/>
    <x v="1"/>
    <x v="0"/>
    <x v="0"/>
    <x v="0"/>
    <x v="0"/>
    <s v="2025-02-??"/>
    <x v="0"/>
    <n v="140000"/>
    <x v="3"/>
    <n v="102000"/>
    <x v="1"/>
    <n v="120000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140000"/>
    <n v="0"/>
    <x v="5628"/>
    <x v="0"/>
    <x v="0"/>
    <x v="0"/>
    <s v="03.16.27"/>
    <x v="38"/>
    <x v="0"/>
    <x v="0"/>
    <s v="Direção dos Assuntos Jurídicos, Fiscalização e Policia Municipal"/>
    <s v="03.16.27"/>
    <s v="Direção dos Assuntos Jurídicos, Fiscalização e Policia Municipal"/>
    <s v="03.16.27"/>
    <x v="42"/>
    <x v="0"/>
    <x v="0"/>
    <x v="1"/>
    <x v="1"/>
    <x v="0"/>
    <x v="0"/>
    <x v="0"/>
    <x v="4"/>
    <s v="2025-03-??"/>
    <x v="0"/>
    <n v="140000"/>
    <x v="3"/>
    <n v="102000"/>
    <x v="1"/>
    <n v="120000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140000"/>
    <n v="0"/>
    <x v="5628"/>
    <x v="0"/>
    <x v="0"/>
    <x v="0"/>
    <s v="03.16.27"/>
    <x v="38"/>
    <x v="0"/>
    <x v="0"/>
    <s v="Direção dos Assuntos Jurídicos, Fiscalização e Policia Municipal"/>
    <s v="03.16.27"/>
    <s v="Direção dos Assuntos Jurídicos, Fiscalização e Policia Municipal"/>
    <s v="03.16.27"/>
    <x v="42"/>
    <x v="0"/>
    <x v="0"/>
    <x v="1"/>
    <x v="1"/>
    <x v="0"/>
    <x v="0"/>
    <x v="0"/>
    <x v="2"/>
    <s v="2025-04-??"/>
    <x v="1"/>
    <n v="140000"/>
    <x v="3"/>
    <n v="102000"/>
    <x v="1"/>
    <n v="120000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140000"/>
    <n v="0"/>
    <x v="5628"/>
    <x v="0"/>
    <x v="0"/>
    <x v="0"/>
    <s v="03.16.27"/>
    <x v="38"/>
    <x v="0"/>
    <x v="0"/>
    <s v="Direção dos Assuntos Jurídicos, Fiscalização e Policia Municipal"/>
    <s v="03.16.27"/>
    <s v="Direção dos Assuntos Jurídicos, Fiscalização e Policia Municipal"/>
    <s v="03.16.27"/>
    <x v="42"/>
    <x v="0"/>
    <x v="0"/>
    <x v="1"/>
    <x v="1"/>
    <x v="0"/>
    <x v="0"/>
    <x v="0"/>
    <x v="3"/>
    <s v="2025-05-??"/>
    <x v="1"/>
    <n v="140000"/>
    <x v="3"/>
    <n v="102000"/>
    <x v="1"/>
    <n v="120000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174233"/>
    <n v="0"/>
    <x v="5628"/>
    <x v="0"/>
    <x v="0"/>
    <x v="0"/>
    <s v="03.16.27"/>
    <x v="38"/>
    <x v="0"/>
    <x v="0"/>
    <s v="Direção dos Assuntos Jurídicos, Fiscalização e Policia Municipal"/>
    <s v="03.16.27"/>
    <s v="Direção dos Assuntos Jurídicos, Fiscalização e Policia Municipal"/>
    <s v="03.16.27"/>
    <x v="42"/>
    <x v="0"/>
    <x v="0"/>
    <x v="1"/>
    <x v="1"/>
    <x v="0"/>
    <x v="0"/>
    <x v="0"/>
    <x v="5"/>
    <s v="2025-06-??"/>
    <x v="1"/>
    <n v="174233"/>
    <x v="3"/>
    <n v="102000"/>
    <x v="1"/>
    <n v="120000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175000"/>
    <n v="0"/>
    <x v="5628"/>
    <x v="0"/>
    <x v="0"/>
    <x v="0"/>
    <s v="03.16.27"/>
    <x v="38"/>
    <x v="0"/>
    <x v="0"/>
    <s v="Direção dos Assuntos Jurídicos, Fiscalização e Policia Municipal"/>
    <s v="03.16.27"/>
    <s v="Direção dos Assuntos Jurídicos, Fiscalização e Policia Municipal"/>
    <s v="03.16.27"/>
    <x v="42"/>
    <x v="0"/>
    <x v="0"/>
    <x v="1"/>
    <x v="1"/>
    <x v="0"/>
    <x v="0"/>
    <x v="0"/>
    <x v="6"/>
    <s v="2025-07-??"/>
    <x v="2"/>
    <n v="175000"/>
    <x v="3"/>
    <n v="102000"/>
    <x v="1"/>
    <n v="120000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175000"/>
    <n v="0"/>
    <x v="5628"/>
    <x v="0"/>
    <x v="0"/>
    <x v="0"/>
    <s v="03.16.27"/>
    <x v="38"/>
    <x v="0"/>
    <x v="0"/>
    <s v="Direção dos Assuntos Jurídicos, Fiscalização e Policia Municipal"/>
    <s v="03.16.27"/>
    <s v="Direção dos Assuntos Jurídicos, Fiscalização e Policia Municipal"/>
    <s v="03.16.27"/>
    <x v="42"/>
    <x v="0"/>
    <x v="0"/>
    <x v="1"/>
    <x v="1"/>
    <x v="0"/>
    <x v="0"/>
    <x v="0"/>
    <x v="7"/>
    <s v="2025-08-??"/>
    <x v="2"/>
    <n v="175000"/>
    <x v="3"/>
    <n v="102000"/>
    <x v="1"/>
    <n v="120000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175000"/>
    <n v="0"/>
    <x v="5628"/>
    <x v="0"/>
    <x v="0"/>
    <x v="0"/>
    <s v="03.16.27"/>
    <x v="38"/>
    <x v="0"/>
    <x v="0"/>
    <s v="Direção dos Assuntos Jurídicos, Fiscalização e Policia Municipal"/>
    <s v="03.16.27"/>
    <s v="Direção dos Assuntos Jurídicos, Fiscalização e Policia Municipal"/>
    <s v="03.16.27"/>
    <x v="42"/>
    <x v="0"/>
    <x v="0"/>
    <x v="1"/>
    <x v="1"/>
    <x v="0"/>
    <x v="0"/>
    <x v="0"/>
    <x v="8"/>
    <s v="2025-09-??"/>
    <x v="2"/>
    <n v="175000"/>
    <x v="3"/>
    <n v="102000"/>
    <x v="1"/>
    <n v="120000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175000"/>
    <n v="0"/>
    <x v="5628"/>
    <x v="0"/>
    <x v="0"/>
    <x v="0"/>
    <s v="03.16.27"/>
    <x v="38"/>
    <x v="0"/>
    <x v="0"/>
    <s v="Direção dos Assuntos Jurídicos, Fiscalização e Policia Municipal"/>
    <s v="03.16.27"/>
    <s v="Direção dos Assuntos Jurídicos, Fiscalização e Policia Municipal"/>
    <s v="03.16.27"/>
    <x v="42"/>
    <x v="0"/>
    <x v="0"/>
    <x v="1"/>
    <x v="1"/>
    <x v="0"/>
    <x v="0"/>
    <x v="0"/>
    <x v="9"/>
    <s v="2025-10-??"/>
    <x v="3"/>
    <n v="175000"/>
    <x v="3"/>
    <n v="102000"/>
    <x v="1"/>
    <n v="120000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152000"/>
    <n v="0"/>
    <x v="5628"/>
    <x v="0"/>
    <x v="0"/>
    <x v="0"/>
    <s v="03.16.27"/>
    <x v="38"/>
    <x v="0"/>
    <x v="0"/>
    <s v="Direção dos Assuntos Jurídicos, Fiscalização e Policia Municipal"/>
    <s v="03.16.27"/>
    <s v="Direção dos Assuntos Jurídicos, Fiscalização e Policia Municipal"/>
    <s v="03.16.27"/>
    <x v="42"/>
    <x v="0"/>
    <x v="0"/>
    <x v="1"/>
    <x v="1"/>
    <x v="0"/>
    <x v="0"/>
    <x v="0"/>
    <x v="10"/>
    <s v="2025-11-??"/>
    <x v="3"/>
    <n v="152000"/>
    <x v="3"/>
    <n v="102000"/>
    <x v="1"/>
    <n v="120000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175000"/>
    <n v="0"/>
    <x v="5628"/>
    <x v="0"/>
    <x v="0"/>
    <x v="0"/>
    <s v="03.16.27"/>
    <x v="38"/>
    <x v="0"/>
    <x v="0"/>
    <s v="Direção dos Assuntos Jurídicos, Fiscalização e Policia Municipal"/>
    <s v="03.16.27"/>
    <s v="Direção dos Assuntos Jurídicos, Fiscalização e Policia Municipal"/>
    <s v="03.16.27"/>
    <x v="42"/>
    <x v="0"/>
    <x v="0"/>
    <x v="1"/>
    <x v="1"/>
    <x v="0"/>
    <x v="0"/>
    <x v="0"/>
    <x v="11"/>
    <s v="2025-12-??"/>
    <x v="3"/>
    <n v="175000"/>
    <x v="3"/>
    <n v="102000"/>
    <x v="1"/>
    <n v="120000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27971"/>
    <n v="0"/>
    <x v="5628"/>
    <x v="0"/>
    <x v="0"/>
    <x v="0"/>
    <s v="03.16.27"/>
    <x v="38"/>
    <x v="0"/>
    <x v="0"/>
    <s v="Direção dos Assuntos Jurídicos, Fiscalização e Policia Municipal"/>
    <s v="03.16.27"/>
    <s v="Direção dos Assuntos Jurídicos, Fiscalização e Policia Municipal"/>
    <s v="03.16.27"/>
    <x v="46"/>
    <x v="0"/>
    <x v="0"/>
    <x v="1"/>
    <x v="0"/>
    <x v="0"/>
    <x v="0"/>
    <x v="0"/>
    <x v="1"/>
    <s v="2025-01-??"/>
    <x v="0"/>
    <n v="27971"/>
    <x v="3"/>
    <n v="0"/>
    <x v="1"/>
    <n v="10000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27971"/>
    <n v="0"/>
    <x v="5628"/>
    <x v="0"/>
    <x v="0"/>
    <x v="0"/>
    <s v="03.16.27"/>
    <x v="38"/>
    <x v="0"/>
    <x v="0"/>
    <s v="Direção dos Assuntos Jurídicos, Fiscalização e Policia Municipal"/>
    <s v="03.16.27"/>
    <s v="Direção dos Assuntos Jurídicos, Fiscalização e Policia Municipal"/>
    <s v="03.16.27"/>
    <x v="46"/>
    <x v="0"/>
    <x v="0"/>
    <x v="1"/>
    <x v="0"/>
    <x v="0"/>
    <x v="0"/>
    <x v="0"/>
    <x v="0"/>
    <s v="2025-02-??"/>
    <x v="0"/>
    <n v="27971"/>
    <x v="3"/>
    <n v="0"/>
    <x v="1"/>
    <n v="10000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27971"/>
    <n v="0"/>
    <x v="5628"/>
    <x v="0"/>
    <x v="0"/>
    <x v="0"/>
    <s v="03.16.27"/>
    <x v="38"/>
    <x v="0"/>
    <x v="0"/>
    <s v="Direção dos Assuntos Jurídicos, Fiscalização e Policia Municipal"/>
    <s v="03.16.27"/>
    <s v="Direção dos Assuntos Jurídicos, Fiscalização e Policia Municipal"/>
    <s v="03.16.27"/>
    <x v="46"/>
    <x v="0"/>
    <x v="0"/>
    <x v="1"/>
    <x v="0"/>
    <x v="0"/>
    <x v="0"/>
    <x v="0"/>
    <x v="4"/>
    <s v="2025-03-??"/>
    <x v="0"/>
    <n v="27971"/>
    <x v="3"/>
    <n v="0"/>
    <x v="1"/>
    <n v="10000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27971"/>
    <n v="0"/>
    <x v="5628"/>
    <x v="0"/>
    <x v="0"/>
    <x v="0"/>
    <s v="03.16.27"/>
    <x v="38"/>
    <x v="0"/>
    <x v="0"/>
    <s v="Direção dos Assuntos Jurídicos, Fiscalização e Policia Municipal"/>
    <s v="03.16.27"/>
    <s v="Direção dos Assuntos Jurídicos, Fiscalização e Policia Municipal"/>
    <s v="03.16.27"/>
    <x v="46"/>
    <x v="0"/>
    <x v="0"/>
    <x v="1"/>
    <x v="0"/>
    <x v="0"/>
    <x v="0"/>
    <x v="0"/>
    <x v="2"/>
    <s v="2025-04-??"/>
    <x v="1"/>
    <n v="27971"/>
    <x v="3"/>
    <n v="0"/>
    <x v="1"/>
    <n v="10000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27971"/>
    <n v="0"/>
    <x v="5628"/>
    <x v="0"/>
    <x v="0"/>
    <x v="0"/>
    <s v="03.16.27"/>
    <x v="38"/>
    <x v="0"/>
    <x v="0"/>
    <s v="Direção dos Assuntos Jurídicos, Fiscalização e Policia Municipal"/>
    <s v="03.16.27"/>
    <s v="Direção dos Assuntos Jurídicos, Fiscalização e Policia Municipal"/>
    <s v="03.16.27"/>
    <x v="46"/>
    <x v="0"/>
    <x v="0"/>
    <x v="1"/>
    <x v="0"/>
    <x v="0"/>
    <x v="0"/>
    <x v="0"/>
    <x v="3"/>
    <s v="2025-05-??"/>
    <x v="1"/>
    <n v="27971"/>
    <x v="3"/>
    <n v="0"/>
    <x v="1"/>
    <n v="10000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21878"/>
    <n v="0"/>
    <x v="5628"/>
    <x v="0"/>
    <x v="0"/>
    <x v="0"/>
    <s v="03.16.27"/>
    <x v="38"/>
    <x v="0"/>
    <x v="0"/>
    <s v="Direção dos Assuntos Jurídicos, Fiscalização e Policia Municipal"/>
    <s v="03.16.27"/>
    <s v="Direção dos Assuntos Jurídicos, Fiscalização e Policia Municipal"/>
    <s v="03.16.27"/>
    <x v="46"/>
    <x v="0"/>
    <x v="0"/>
    <x v="1"/>
    <x v="0"/>
    <x v="0"/>
    <x v="0"/>
    <x v="0"/>
    <x v="5"/>
    <s v="2025-06-??"/>
    <x v="1"/>
    <n v="21878"/>
    <x v="3"/>
    <n v="0"/>
    <x v="1"/>
    <n v="10000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21878"/>
    <n v="0"/>
    <x v="5628"/>
    <x v="0"/>
    <x v="0"/>
    <x v="0"/>
    <s v="03.16.27"/>
    <x v="38"/>
    <x v="0"/>
    <x v="0"/>
    <s v="Direção dos Assuntos Jurídicos, Fiscalização e Policia Municipal"/>
    <s v="03.16.27"/>
    <s v="Direção dos Assuntos Jurídicos, Fiscalização e Policia Municipal"/>
    <s v="03.16.27"/>
    <x v="46"/>
    <x v="0"/>
    <x v="0"/>
    <x v="1"/>
    <x v="0"/>
    <x v="0"/>
    <x v="0"/>
    <x v="0"/>
    <x v="6"/>
    <s v="2025-07-??"/>
    <x v="2"/>
    <n v="21878"/>
    <x v="3"/>
    <n v="0"/>
    <x v="1"/>
    <n v="10000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21878"/>
    <n v="0"/>
    <x v="5628"/>
    <x v="0"/>
    <x v="0"/>
    <x v="0"/>
    <s v="03.16.27"/>
    <x v="38"/>
    <x v="0"/>
    <x v="0"/>
    <s v="Direção dos Assuntos Jurídicos, Fiscalização e Policia Municipal"/>
    <s v="03.16.27"/>
    <s v="Direção dos Assuntos Jurídicos, Fiscalização e Policia Municipal"/>
    <s v="03.16.27"/>
    <x v="46"/>
    <x v="0"/>
    <x v="0"/>
    <x v="1"/>
    <x v="0"/>
    <x v="0"/>
    <x v="0"/>
    <x v="0"/>
    <x v="7"/>
    <s v="2025-08-??"/>
    <x v="2"/>
    <n v="21878"/>
    <x v="3"/>
    <n v="0"/>
    <x v="1"/>
    <n v="10000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21878"/>
    <n v="0"/>
    <x v="5628"/>
    <x v="0"/>
    <x v="0"/>
    <x v="0"/>
    <s v="03.16.27"/>
    <x v="38"/>
    <x v="0"/>
    <x v="0"/>
    <s v="Direção dos Assuntos Jurídicos, Fiscalização e Policia Municipal"/>
    <s v="03.16.27"/>
    <s v="Direção dos Assuntos Jurídicos, Fiscalização e Policia Municipal"/>
    <s v="03.16.27"/>
    <x v="46"/>
    <x v="0"/>
    <x v="0"/>
    <x v="1"/>
    <x v="0"/>
    <x v="0"/>
    <x v="0"/>
    <x v="0"/>
    <x v="8"/>
    <s v="2025-09-??"/>
    <x v="2"/>
    <n v="21878"/>
    <x v="3"/>
    <n v="0"/>
    <x v="1"/>
    <n v="10000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21878"/>
    <n v="0"/>
    <x v="5628"/>
    <x v="0"/>
    <x v="0"/>
    <x v="0"/>
    <s v="03.16.27"/>
    <x v="38"/>
    <x v="0"/>
    <x v="0"/>
    <s v="Direção dos Assuntos Jurídicos, Fiscalização e Policia Municipal"/>
    <s v="03.16.27"/>
    <s v="Direção dos Assuntos Jurídicos, Fiscalização e Policia Municipal"/>
    <s v="03.16.27"/>
    <x v="46"/>
    <x v="0"/>
    <x v="0"/>
    <x v="1"/>
    <x v="0"/>
    <x v="0"/>
    <x v="0"/>
    <x v="0"/>
    <x v="9"/>
    <s v="2025-10-??"/>
    <x v="3"/>
    <n v="21878"/>
    <x v="3"/>
    <n v="0"/>
    <x v="1"/>
    <n v="10000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14212"/>
    <n v="0"/>
    <x v="5628"/>
    <x v="0"/>
    <x v="0"/>
    <x v="0"/>
    <s v="03.16.27"/>
    <x v="38"/>
    <x v="0"/>
    <x v="0"/>
    <s v="Direção dos Assuntos Jurídicos, Fiscalização e Policia Municipal"/>
    <s v="03.16.27"/>
    <s v="Direção dos Assuntos Jurídicos, Fiscalização e Policia Municipal"/>
    <s v="03.16.27"/>
    <x v="46"/>
    <x v="0"/>
    <x v="0"/>
    <x v="1"/>
    <x v="0"/>
    <x v="0"/>
    <x v="0"/>
    <x v="0"/>
    <x v="10"/>
    <s v="2025-11-??"/>
    <x v="3"/>
    <n v="14212"/>
    <x v="3"/>
    <n v="0"/>
    <x v="1"/>
    <n v="10000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15333"/>
    <n v="0"/>
    <x v="5628"/>
    <x v="0"/>
    <x v="0"/>
    <x v="0"/>
    <s v="03.16.27"/>
    <x v="38"/>
    <x v="0"/>
    <x v="0"/>
    <s v="Direção dos Assuntos Jurídicos, Fiscalização e Policia Municipal"/>
    <s v="03.16.27"/>
    <s v="Direção dos Assuntos Jurídicos, Fiscalização e Policia Municipal"/>
    <s v="03.16.27"/>
    <x v="46"/>
    <x v="0"/>
    <x v="0"/>
    <x v="1"/>
    <x v="0"/>
    <x v="0"/>
    <x v="0"/>
    <x v="0"/>
    <x v="11"/>
    <s v="2025-12-??"/>
    <x v="3"/>
    <n v="15333"/>
    <x v="3"/>
    <n v="0"/>
    <x v="1"/>
    <n v="10000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84644"/>
    <n v="0"/>
    <x v="5628"/>
    <x v="0"/>
    <x v="1"/>
    <x v="0"/>
    <s v="80.02.10.01"/>
    <x v="10"/>
    <x v="4"/>
    <x v="4"/>
    <s v="Outros"/>
    <s v="80.02.10"/>
    <s v="Retençoes Previdencia Social"/>
    <s v="80.02.10.01"/>
    <x v="55"/>
    <x v="0"/>
    <x v="6"/>
    <x v="1"/>
    <x v="1"/>
    <x v="2"/>
    <x v="2"/>
    <x v="0"/>
    <x v="1"/>
    <s v="2025-01-??"/>
    <x v="0"/>
    <n v="84644"/>
    <x v="3"/>
    <n v="0"/>
    <x v="1"/>
    <n v="0"/>
    <x v="608"/>
    <m/>
    <x v="0"/>
    <x v="12"/>
    <m/>
    <s v="Retençoes Previdencia Social"/>
    <x v="2"/>
    <s v="RPS"/>
    <x v="0"/>
    <x v="1"/>
    <x v="1"/>
    <x v="1"/>
    <x v="0"/>
    <x v="0"/>
    <x v="0"/>
    <x v="0"/>
    <x v="0"/>
    <x v="0"/>
    <x v="0"/>
    <s v="Retençoes Previdencia Social"/>
    <x v="0"/>
    <x v="0"/>
    <x v="0"/>
    <x v="0"/>
    <x v="2"/>
    <x v="0"/>
    <x v="0"/>
    <x v="2"/>
    <x v="1"/>
    <x v="2"/>
    <x v="12"/>
    <x v="0"/>
    <m/>
  </r>
  <r>
    <x v="0"/>
    <n v="0"/>
    <n v="0"/>
    <n v="384854"/>
    <n v="0"/>
    <x v="5628"/>
    <x v="0"/>
    <x v="1"/>
    <x v="0"/>
    <s v="80.02.10.01"/>
    <x v="10"/>
    <x v="4"/>
    <x v="4"/>
    <s v="Outros"/>
    <s v="80.02.10"/>
    <s v="Retençoes Previdencia Social"/>
    <s v="80.02.10.01"/>
    <x v="55"/>
    <x v="0"/>
    <x v="6"/>
    <x v="1"/>
    <x v="1"/>
    <x v="2"/>
    <x v="2"/>
    <x v="0"/>
    <x v="2"/>
    <s v="2025-04-??"/>
    <x v="1"/>
    <n v="384854"/>
    <x v="3"/>
    <n v="0"/>
    <x v="1"/>
    <n v="0"/>
    <x v="608"/>
    <m/>
    <x v="0"/>
    <x v="12"/>
    <m/>
    <s v="Retençoes Previdencia Social"/>
    <x v="2"/>
    <s v="RPS"/>
    <x v="0"/>
    <x v="1"/>
    <x v="1"/>
    <x v="1"/>
    <x v="0"/>
    <x v="0"/>
    <x v="0"/>
    <x v="0"/>
    <x v="0"/>
    <x v="0"/>
    <x v="0"/>
    <s v="Retençoes Previdencia Social"/>
    <x v="0"/>
    <x v="0"/>
    <x v="0"/>
    <x v="0"/>
    <x v="2"/>
    <x v="0"/>
    <x v="0"/>
    <x v="2"/>
    <x v="1"/>
    <x v="2"/>
    <x v="12"/>
    <x v="0"/>
    <m/>
  </r>
  <r>
    <x v="0"/>
    <n v="0"/>
    <n v="0"/>
    <n v="449984"/>
    <n v="0"/>
    <x v="5628"/>
    <x v="0"/>
    <x v="1"/>
    <x v="0"/>
    <s v="80.02.10.01"/>
    <x v="10"/>
    <x v="4"/>
    <x v="4"/>
    <s v="Outros"/>
    <s v="80.02.10"/>
    <s v="Retençoes Previdencia Social"/>
    <s v="80.02.10.01"/>
    <x v="55"/>
    <x v="0"/>
    <x v="6"/>
    <x v="1"/>
    <x v="1"/>
    <x v="2"/>
    <x v="2"/>
    <x v="0"/>
    <x v="3"/>
    <s v="2025-05-??"/>
    <x v="1"/>
    <n v="449984"/>
    <x v="3"/>
    <n v="0"/>
    <x v="1"/>
    <n v="0"/>
    <x v="608"/>
    <m/>
    <x v="0"/>
    <x v="12"/>
    <m/>
    <s v="Retençoes Previdencia Social"/>
    <x v="2"/>
    <s v="RPS"/>
    <x v="0"/>
    <x v="1"/>
    <x v="1"/>
    <x v="1"/>
    <x v="0"/>
    <x v="0"/>
    <x v="0"/>
    <x v="0"/>
    <x v="0"/>
    <x v="0"/>
    <x v="0"/>
    <s v="Retençoes Previdencia Social"/>
    <x v="0"/>
    <x v="0"/>
    <x v="0"/>
    <x v="0"/>
    <x v="2"/>
    <x v="0"/>
    <x v="0"/>
    <x v="2"/>
    <x v="1"/>
    <x v="2"/>
    <x v="12"/>
    <x v="0"/>
    <m/>
  </r>
  <r>
    <x v="0"/>
    <n v="0"/>
    <n v="0"/>
    <n v="453112"/>
    <n v="0"/>
    <x v="5628"/>
    <x v="0"/>
    <x v="1"/>
    <x v="0"/>
    <s v="80.02.10.01"/>
    <x v="10"/>
    <x v="4"/>
    <x v="4"/>
    <s v="Outros"/>
    <s v="80.02.10"/>
    <s v="Retençoes Previdencia Social"/>
    <s v="80.02.10.01"/>
    <x v="55"/>
    <x v="0"/>
    <x v="6"/>
    <x v="1"/>
    <x v="1"/>
    <x v="2"/>
    <x v="2"/>
    <x v="0"/>
    <x v="5"/>
    <s v="2025-06-??"/>
    <x v="1"/>
    <n v="453112"/>
    <x v="3"/>
    <n v="0"/>
    <x v="1"/>
    <n v="0"/>
    <x v="608"/>
    <m/>
    <x v="0"/>
    <x v="12"/>
    <m/>
    <s v="Retençoes Previdencia Social"/>
    <x v="2"/>
    <s v="RPS"/>
    <x v="0"/>
    <x v="1"/>
    <x v="1"/>
    <x v="1"/>
    <x v="0"/>
    <x v="0"/>
    <x v="0"/>
    <x v="0"/>
    <x v="0"/>
    <x v="0"/>
    <x v="0"/>
    <s v="Retençoes Previdencia Social"/>
    <x v="0"/>
    <x v="0"/>
    <x v="0"/>
    <x v="0"/>
    <x v="2"/>
    <x v="0"/>
    <x v="0"/>
    <x v="2"/>
    <x v="1"/>
    <x v="2"/>
    <x v="12"/>
    <x v="0"/>
    <m/>
  </r>
  <r>
    <x v="0"/>
    <n v="0"/>
    <n v="0"/>
    <n v="448802"/>
    <n v="0"/>
    <x v="5628"/>
    <x v="0"/>
    <x v="1"/>
    <x v="0"/>
    <s v="80.02.10.01"/>
    <x v="10"/>
    <x v="4"/>
    <x v="4"/>
    <s v="Outros"/>
    <s v="80.02.10"/>
    <s v="Retençoes Previdencia Social"/>
    <s v="80.02.10.01"/>
    <x v="55"/>
    <x v="0"/>
    <x v="6"/>
    <x v="1"/>
    <x v="1"/>
    <x v="2"/>
    <x v="2"/>
    <x v="0"/>
    <x v="6"/>
    <s v="2025-07-??"/>
    <x v="2"/>
    <n v="448802"/>
    <x v="3"/>
    <n v="0"/>
    <x v="1"/>
    <n v="0"/>
    <x v="608"/>
    <m/>
    <x v="0"/>
    <x v="12"/>
    <m/>
    <s v="Retençoes Previdencia Social"/>
    <x v="2"/>
    <s v="RPS"/>
    <x v="0"/>
    <x v="1"/>
    <x v="1"/>
    <x v="1"/>
    <x v="0"/>
    <x v="0"/>
    <x v="0"/>
    <x v="0"/>
    <x v="0"/>
    <x v="0"/>
    <x v="0"/>
    <s v="Retençoes Previdencia Social"/>
    <x v="0"/>
    <x v="0"/>
    <x v="0"/>
    <x v="0"/>
    <x v="2"/>
    <x v="0"/>
    <x v="0"/>
    <x v="2"/>
    <x v="1"/>
    <x v="2"/>
    <x v="12"/>
    <x v="0"/>
    <m/>
  </r>
  <r>
    <x v="0"/>
    <n v="0"/>
    <n v="0"/>
    <n v="448074"/>
    <n v="0"/>
    <x v="5628"/>
    <x v="0"/>
    <x v="1"/>
    <x v="0"/>
    <s v="80.02.10.01"/>
    <x v="10"/>
    <x v="4"/>
    <x v="4"/>
    <s v="Outros"/>
    <s v="80.02.10"/>
    <s v="Retençoes Previdencia Social"/>
    <s v="80.02.10.01"/>
    <x v="55"/>
    <x v="0"/>
    <x v="6"/>
    <x v="1"/>
    <x v="1"/>
    <x v="2"/>
    <x v="2"/>
    <x v="0"/>
    <x v="7"/>
    <s v="2025-08-??"/>
    <x v="2"/>
    <n v="448074"/>
    <x v="3"/>
    <n v="0"/>
    <x v="1"/>
    <n v="0"/>
    <x v="608"/>
    <m/>
    <x v="0"/>
    <x v="12"/>
    <m/>
    <s v="Retençoes Previdencia Social"/>
    <x v="2"/>
    <s v="RPS"/>
    <x v="0"/>
    <x v="1"/>
    <x v="1"/>
    <x v="1"/>
    <x v="0"/>
    <x v="0"/>
    <x v="0"/>
    <x v="0"/>
    <x v="0"/>
    <x v="0"/>
    <x v="0"/>
    <s v="Retençoes Previdencia Social"/>
    <x v="0"/>
    <x v="0"/>
    <x v="0"/>
    <x v="0"/>
    <x v="2"/>
    <x v="0"/>
    <x v="0"/>
    <x v="2"/>
    <x v="1"/>
    <x v="2"/>
    <x v="12"/>
    <x v="0"/>
    <m/>
  </r>
  <r>
    <x v="0"/>
    <n v="0"/>
    <n v="0"/>
    <n v="435098"/>
    <n v="0"/>
    <x v="5628"/>
    <x v="0"/>
    <x v="1"/>
    <x v="0"/>
    <s v="80.02.10.01"/>
    <x v="10"/>
    <x v="4"/>
    <x v="4"/>
    <s v="Outros"/>
    <s v="80.02.10"/>
    <s v="Retençoes Previdencia Social"/>
    <s v="80.02.10.01"/>
    <x v="55"/>
    <x v="0"/>
    <x v="6"/>
    <x v="1"/>
    <x v="1"/>
    <x v="2"/>
    <x v="2"/>
    <x v="0"/>
    <x v="8"/>
    <s v="2025-09-??"/>
    <x v="2"/>
    <n v="435098"/>
    <x v="3"/>
    <n v="0"/>
    <x v="1"/>
    <n v="0"/>
    <x v="608"/>
    <m/>
    <x v="0"/>
    <x v="12"/>
    <m/>
    <s v="Retençoes Previdencia Social"/>
    <x v="2"/>
    <s v="RPS"/>
    <x v="0"/>
    <x v="1"/>
    <x v="1"/>
    <x v="1"/>
    <x v="0"/>
    <x v="0"/>
    <x v="0"/>
    <x v="0"/>
    <x v="0"/>
    <x v="0"/>
    <x v="0"/>
    <s v="Retençoes Previdencia Social"/>
    <x v="0"/>
    <x v="0"/>
    <x v="0"/>
    <x v="0"/>
    <x v="2"/>
    <x v="0"/>
    <x v="0"/>
    <x v="2"/>
    <x v="1"/>
    <x v="2"/>
    <x v="12"/>
    <x v="0"/>
    <m/>
  </r>
  <r>
    <x v="0"/>
    <n v="0"/>
    <n v="0"/>
    <n v="438519"/>
    <n v="0"/>
    <x v="5628"/>
    <x v="0"/>
    <x v="1"/>
    <x v="0"/>
    <s v="80.02.10.01"/>
    <x v="10"/>
    <x v="4"/>
    <x v="4"/>
    <s v="Outros"/>
    <s v="80.02.10"/>
    <s v="Retençoes Previdencia Social"/>
    <s v="80.02.10.01"/>
    <x v="55"/>
    <x v="0"/>
    <x v="6"/>
    <x v="1"/>
    <x v="1"/>
    <x v="2"/>
    <x v="2"/>
    <x v="0"/>
    <x v="9"/>
    <s v="2025-10-??"/>
    <x v="3"/>
    <n v="438519"/>
    <x v="3"/>
    <n v="0"/>
    <x v="1"/>
    <n v="0"/>
    <x v="608"/>
    <m/>
    <x v="0"/>
    <x v="12"/>
    <m/>
    <s v="Retençoes Previdencia Social"/>
    <x v="2"/>
    <s v="RPS"/>
    <x v="0"/>
    <x v="1"/>
    <x v="1"/>
    <x v="1"/>
    <x v="0"/>
    <x v="0"/>
    <x v="0"/>
    <x v="0"/>
    <x v="0"/>
    <x v="0"/>
    <x v="0"/>
    <s v="Retençoes Previdencia Social"/>
    <x v="0"/>
    <x v="0"/>
    <x v="0"/>
    <x v="0"/>
    <x v="2"/>
    <x v="0"/>
    <x v="0"/>
    <x v="2"/>
    <x v="1"/>
    <x v="2"/>
    <x v="12"/>
    <x v="0"/>
    <m/>
  </r>
  <r>
    <x v="0"/>
    <n v="0"/>
    <n v="0"/>
    <n v="432863"/>
    <n v="0"/>
    <x v="5628"/>
    <x v="0"/>
    <x v="1"/>
    <x v="0"/>
    <s v="80.02.10.01"/>
    <x v="10"/>
    <x v="4"/>
    <x v="4"/>
    <s v="Outros"/>
    <s v="80.02.10"/>
    <s v="Retençoes Previdencia Social"/>
    <s v="80.02.10.01"/>
    <x v="55"/>
    <x v="0"/>
    <x v="6"/>
    <x v="1"/>
    <x v="1"/>
    <x v="2"/>
    <x v="2"/>
    <x v="0"/>
    <x v="10"/>
    <s v="2025-11-??"/>
    <x v="3"/>
    <n v="432863"/>
    <x v="3"/>
    <n v="0"/>
    <x v="1"/>
    <n v="0"/>
    <x v="608"/>
    <m/>
    <x v="0"/>
    <x v="12"/>
    <m/>
    <s v="Retençoes Previdencia Social"/>
    <x v="2"/>
    <s v="RPS"/>
    <x v="0"/>
    <x v="1"/>
    <x v="1"/>
    <x v="1"/>
    <x v="0"/>
    <x v="0"/>
    <x v="0"/>
    <x v="0"/>
    <x v="0"/>
    <x v="0"/>
    <x v="0"/>
    <s v="Retençoes Previdencia Social"/>
    <x v="0"/>
    <x v="0"/>
    <x v="0"/>
    <x v="0"/>
    <x v="2"/>
    <x v="0"/>
    <x v="0"/>
    <x v="2"/>
    <x v="1"/>
    <x v="2"/>
    <x v="12"/>
    <x v="0"/>
    <m/>
  </r>
  <r>
    <x v="0"/>
    <n v="0"/>
    <n v="0"/>
    <n v="436050"/>
    <n v="0"/>
    <x v="5628"/>
    <x v="0"/>
    <x v="1"/>
    <x v="0"/>
    <s v="80.02.10.01"/>
    <x v="10"/>
    <x v="4"/>
    <x v="4"/>
    <s v="Outros"/>
    <s v="80.02.10"/>
    <s v="Retençoes Previdencia Social"/>
    <s v="80.02.10.01"/>
    <x v="55"/>
    <x v="0"/>
    <x v="6"/>
    <x v="1"/>
    <x v="1"/>
    <x v="2"/>
    <x v="2"/>
    <x v="0"/>
    <x v="11"/>
    <s v="2025-12-??"/>
    <x v="3"/>
    <n v="436050"/>
    <x v="3"/>
    <n v="0"/>
    <x v="1"/>
    <n v="0"/>
    <x v="608"/>
    <m/>
    <x v="0"/>
    <x v="12"/>
    <m/>
    <s v="Retençoes Previdencia Social"/>
    <x v="2"/>
    <s v="RPS"/>
    <x v="0"/>
    <x v="1"/>
    <x v="1"/>
    <x v="1"/>
    <x v="0"/>
    <x v="0"/>
    <x v="0"/>
    <x v="0"/>
    <x v="0"/>
    <x v="0"/>
    <x v="0"/>
    <s v="Retençoes Previdencia Social"/>
    <x v="0"/>
    <x v="0"/>
    <x v="0"/>
    <x v="0"/>
    <x v="2"/>
    <x v="0"/>
    <x v="0"/>
    <x v="2"/>
    <x v="1"/>
    <x v="2"/>
    <x v="12"/>
    <x v="0"/>
    <m/>
  </r>
  <r>
    <x v="0"/>
    <n v="0"/>
    <n v="0"/>
    <n v="12240"/>
    <n v="0"/>
    <x v="5628"/>
    <x v="0"/>
    <x v="0"/>
    <x v="0"/>
    <s v="03.16.12"/>
    <x v="55"/>
    <x v="0"/>
    <x v="0"/>
    <s v="Direcção de Urbanismo"/>
    <s v="03.16.12"/>
    <s v="Direcção de Urbanismo"/>
    <s v="03.16.12"/>
    <x v="8"/>
    <x v="0"/>
    <x v="0"/>
    <x v="0"/>
    <x v="0"/>
    <x v="0"/>
    <x v="0"/>
    <x v="0"/>
    <x v="1"/>
    <s v="2025-01-??"/>
    <x v="0"/>
    <n v="12240"/>
    <x v="3"/>
    <n v="0"/>
    <x v="1"/>
    <n v="0"/>
    <x v="608"/>
    <m/>
    <x v="0"/>
    <x v="12"/>
    <m/>
    <s v="Direcção de Urbanismo"/>
    <x v="2"/>
    <m/>
    <x v="0"/>
    <x v="1"/>
    <x v="1"/>
    <x v="1"/>
    <x v="0"/>
    <x v="0"/>
    <x v="0"/>
    <x v="0"/>
    <x v="0"/>
    <x v="0"/>
    <x v="0"/>
    <s v="Direcção de Urbanismo"/>
    <x v="0"/>
    <x v="0"/>
    <x v="0"/>
    <x v="0"/>
    <x v="0"/>
    <x v="0"/>
    <x v="0"/>
    <x v="2"/>
    <x v="1"/>
    <x v="2"/>
    <x v="12"/>
    <x v="0"/>
    <m/>
  </r>
  <r>
    <x v="0"/>
    <n v="0"/>
    <n v="0"/>
    <n v="12240"/>
    <n v="0"/>
    <x v="5628"/>
    <x v="0"/>
    <x v="0"/>
    <x v="0"/>
    <s v="03.16.12"/>
    <x v="55"/>
    <x v="0"/>
    <x v="0"/>
    <s v="Direcção de Urbanismo"/>
    <s v="03.16.12"/>
    <s v="Direcção de Urbanismo"/>
    <s v="03.16.12"/>
    <x v="8"/>
    <x v="0"/>
    <x v="0"/>
    <x v="0"/>
    <x v="0"/>
    <x v="0"/>
    <x v="0"/>
    <x v="0"/>
    <x v="0"/>
    <s v="2025-02-??"/>
    <x v="0"/>
    <n v="12240"/>
    <x v="3"/>
    <n v="0"/>
    <x v="1"/>
    <n v="0"/>
    <x v="608"/>
    <m/>
    <x v="0"/>
    <x v="12"/>
    <m/>
    <s v="Direcção de Urbanismo"/>
    <x v="2"/>
    <m/>
    <x v="0"/>
    <x v="1"/>
    <x v="1"/>
    <x v="1"/>
    <x v="0"/>
    <x v="0"/>
    <x v="0"/>
    <x v="0"/>
    <x v="0"/>
    <x v="0"/>
    <x v="0"/>
    <s v="Direcção de Urbanismo"/>
    <x v="0"/>
    <x v="0"/>
    <x v="0"/>
    <x v="0"/>
    <x v="0"/>
    <x v="0"/>
    <x v="0"/>
    <x v="2"/>
    <x v="1"/>
    <x v="2"/>
    <x v="12"/>
    <x v="0"/>
    <m/>
  </r>
  <r>
    <x v="0"/>
    <n v="0"/>
    <n v="0"/>
    <n v="12240"/>
    <n v="0"/>
    <x v="5628"/>
    <x v="0"/>
    <x v="0"/>
    <x v="0"/>
    <s v="03.16.12"/>
    <x v="55"/>
    <x v="0"/>
    <x v="0"/>
    <s v="Direcção de Urbanismo"/>
    <s v="03.16.12"/>
    <s v="Direcção de Urbanismo"/>
    <s v="03.16.12"/>
    <x v="8"/>
    <x v="0"/>
    <x v="0"/>
    <x v="0"/>
    <x v="0"/>
    <x v="0"/>
    <x v="0"/>
    <x v="0"/>
    <x v="4"/>
    <s v="2025-03-??"/>
    <x v="0"/>
    <n v="12240"/>
    <x v="3"/>
    <n v="0"/>
    <x v="1"/>
    <n v="0"/>
    <x v="608"/>
    <m/>
    <x v="0"/>
    <x v="12"/>
    <m/>
    <s v="Direcção de Urbanismo"/>
    <x v="2"/>
    <m/>
    <x v="0"/>
    <x v="1"/>
    <x v="1"/>
    <x v="1"/>
    <x v="0"/>
    <x v="0"/>
    <x v="0"/>
    <x v="0"/>
    <x v="0"/>
    <x v="0"/>
    <x v="0"/>
    <s v="Direcção de Urbanismo"/>
    <x v="0"/>
    <x v="0"/>
    <x v="0"/>
    <x v="0"/>
    <x v="0"/>
    <x v="0"/>
    <x v="0"/>
    <x v="2"/>
    <x v="1"/>
    <x v="2"/>
    <x v="12"/>
    <x v="0"/>
    <m/>
  </r>
  <r>
    <x v="0"/>
    <n v="0"/>
    <n v="0"/>
    <n v="12240"/>
    <n v="0"/>
    <x v="5628"/>
    <x v="0"/>
    <x v="0"/>
    <x v="0"/>
    <s v="03.16.12"/>
    <x v="55"/>
    <x v="0"/>
    <x v="0"/>
    <s v="Direcção de Urbanismo"/>
    <s v="03.16.12"/>
    <s v="Direcção de Urbanismo"/>
    <s v="03.16.12"/>
    <x v="8"/>
    <x v="0"/>
    <x v="0"/>
    <x v="0"/>
    <x v="0"/>
    <x v="0"/>
    <x v="0"/>
    <x v="0"/>
    <x v="2"/>
    <s v="2025-04-??"/>
    <x v="1"/>
    <n v="12240"/>
    <x v="3"/>
    <n v="0"/>
    <x v="1"/>
    <n v="0"/>
    <x v="608"/>
    <m/>
    <x v="0"/>
    <x v="12"/>
    <m/>
    <s v="Direcção de Urbanismo"/>
    <x v="2"/>
    <m/>
    <x v="0"/>
    <x v="1"/>
    <x v="1"/>
    <x v="1"/>
    <x v="0"/>
    <x v="0"/>
    <x v="0"/>
    <x v="0"/>
    <x v="0"/>
    <x v="0"/>
    <x v="0"/>
    <s v="Direcção de Urbanismo"/>
    <x v="0"/>
    <x v="0"/>
    <x v="0"/>
    <x v="0"/>
    <x v="0"/>
    <x v="0"/>
    <x v="0"/>
    <x v="2"/>
    <x v="1"/>
    <x v="2"/>
    <x v="12"/>
    <x v="0"/>
    <m/>
  </r>
  <r>
    <x v="0"/>
    <n v="0"/>
    <n v="0"/>
    <n v="12240"/>
    <n v="0"/>
    <x v="5628"/>
    <x v="0"/>
    <x v="0"/>
    <x v="0"/>
    <s v="03.16.12"/>
    <x v="55"/>
    <x v="0"/>
    <x v="0"/>
    <s v="Direcção de Urbanismo"/>
    <s v="03.16.12"/>
    <s v="Direcção de Urbanismo"/>
    <s v="03.16.12"/>
    <x v="8"/>
    <x v="0"/>
    <x v="0"/>
    <x v="0"/>
    <x v="0"/>
    <x v="0"/>
    <x v="0"/>
    <x v="0"/>
    <x v="3"/>
    <s v="2025-05-??"/>
    <x v="1"/>
    <n v="12240"/>
    <x v="3"/>
    <n v="0"/>
    <x v="1"/>
    <n v="0"/>
    <x v="608"/>
    <m/>
    <x v="0"/>
    <x v="12"/>
    <m/>
    <s v="Direcção de Urbanismo"/>
    <x v="2"/>
    <m/>
    <x v="0"/>
    <x v="1"/>
    <x v="1"/>
    <x v="1"/>
    <x v="0"/>
    <x v="0"/>
    <x v="0"/>
    <x v="0"/>
    <x v="0"/>
    <x v="0"/>
    <x v="0"/>
    <s v="Direcção de Urbanismo"/>
    <x v="0"/>
    <x v="0"/>
    <x v="0"/>
    <x v="0"/>
    <x v="0"/>
    <x v="0"/>
    <x v="0"/>
    <x v="2"/>
    <x v="1"/>
    <x v="2"/>
    <x v="12"/>
    <x v="0"/>
    <m/>
  </r>
  <r>
    <x v="0"/>
    <n v="0"/>
    <n v="0"/>
    <n v="12240"/>
    <n v="0"/>
    <x v="5628"/>
    <x v="0"/>
    <x v="0"/>
    <x v="0"/>
    <s v="03.16.12"/>
    <x v="55"/>
    <x v="0"/>
    <x v="0"/>
    <s v="Direcção de Urbanismo"/>
    <s v="03.16.12"/>
    <s v="Direcção de Urbanismo"/>
    <s v="03.16.12"/>
    <x v="8"/>
    <x v="0"/>
    <x v="0"/>
    <x v="0"/>
    <x v="0"/>
    <x v="0"/>
    <x v="0"/>
    <x v="0"/>
    <x v="5"/>
    <s v="2025-06-??"/>
    <x v="1"/>
    <n v="12240"/>
    <x v="3"/>
    <n v="0"/>
    <x v="1"/>
    <n v="0"/>
    <x v="608"/>
    <m/>
    <x v="0"/>
    <x v="12"/>
    <m/>
    <s v="Direcção de Urbanismo"/>
    <x v="2"/>
    <m/>
    <x v="0"/>
    <x v="1"/>
    <x v="1"/>
    <x v="1"/>
    <x v="0"/>
    <x v="0"/>
    <x v="0"/>
    <x v="0"/>
    <x v="0"/>
    <x v="0"/>
    <x v="0"/>
    <s v="Direcção de Urbanismo"/>
    <x v="0"/>
    <x v="0"/>
    <x v="0"/>
    <x v="0"/>
    <x v="0"/>
    <x v="0"/>
    <x v="0"/>
    <x v="2"/>
    <x v="1"/>
    <x v="2"/>
    <x v="12"/>
    <x v="0"/>
    <m/>
  </r>
  <r>
    <x v="0"/>
    <n v="0"/>
    <n v="0"/>
    <n v="12240"/>
    <n v="0"/>
    <x v="5628"/>
    <x v="0"/>
    <x v="0"/>
    <x v="0"/>
    <s v="03.16.12"/>
    <x v="55"/>
    <x v="0"/>
    <x v="0"/>
    <s v="Direcção de Urbanismo"/>
    <s v="03.16.12"/>
    <s v="Direcção de Urbanismo"/>
    <s v="03.16.12"/>
    <x v="8"/>
    <x v="0"/>
    <x v="0"/>
    <x v="0"/>
    <x v="0"/>
    <x v="0"/>
    <x v="0"/>
    <x v="0"/>
    <x v="6"/>
    <s v="2025-07-??"/>
    <x v="2"/>
    <n v="12240"/>
    <x v="3"/>
    <n v="0"/>
    <x v="1"/>
    <n v="0"/>
    <x v="608"/>
    <m/>
    <x v="0"/>
    <x v="12"/>
    <m/>
    <s v="Direcção de Urbanismo"/>
    <x v="2"/>
    <m/>
    <x v="0"/>
    <x v="1"/>
    <x v="1"/>
    <x v="1"/>
    <x v="0"/>
    <x v="0"/>
    <x v="0"/>
    <x v="0"/>
    <x v="0"/>
    <x v="0"/>
    <x v="0"/>
    <s v="Direcção de Urbanismo"/>
    <x v="0"/>
    <x v="0"/>
    <x v="0"/>
    <x v="0"/>
    <x v="0"/>
    <x v="0"/>
    <x v="0"/>
    <x v="2"/>
    <x v="1"/>
    <x v="2"/>
    <x v="12"/>
    <x v="0"/>
    <m/>
  </r>
  <r>
    <x v="0"/>
    <n v="0"/>
    <n v="0"/>
    <n v="12240"/>
    <n v="0"/>
    <x v="5628"/>
    <x v="0"/>
    <x v="0"/>
    <x v="0"/>
    <s v="03.16.12"/>
    <x v="55"/>
    <x v="0"/>
    <x v="0"/>
    <s v="Direcção de Urbanismo"/>
    <s v="03.16.12"/>
    <s v="Direcção de Urbanismo"/>
    <s v="03.16.12"/>
    <x v="8"/>
    <x v="0"/>
    <x v="0"/>
    <x v="0"/>
    <x v="0"/>
    <x v="0"/>
    <x v="0"/>
    <x v="0"/>
    <x v="7"/>
    <s v="2025-08-??"/>
    <x v="2"/>
    <n v="12240"/>
    <x v="3"/>
    <n v="0"/>
    <x v="1"/>
    <n v="0"/>
    <x v="608"/>
    <m/>
    <x v="0"/>
    <x v="12"/>
    <m/>
    <s v="Direcção de Urbanismo"/>
    <x v="2"/>
    <m/>
    <x v="0"/>
    <x v="1"/>
    <x v="1"/>
    <x v="1"/>
    <x v="0"/>
    <x v="0"/>
    <x v="0"/>
    <x v="0"/>
    <x v="0"/>
    <x v="0"/>
    <x v="0"/>
    <s v="Direcção de Urbanismo"/>
    <x v="0"/>
    <x v="0"/>
    <x v="0"/>
    <x v="0"/>
    <x v="0"/>
    <x v="0"/>
    <x v="0"/>
    <x v="2"/>
    <x v="1"/>
    <x v="2"/>
    <x v="12"/>
    <x v="0"/>
    <m/>
  </r>
  <r>
    <x v="0"/>
    <n v="0"/>
    <n v="0"/>
    <n v="12240"/>
    <n v="0"/>
    <x v="5628"/>
    <x v="0"/>
    <x v="0"/>
    <x v="0"/>
    <s v="03.16.12"/>
    <x v="55"/>
    <x v="0"/>
    <x v="0"/>
    <s v="Direcção de Urbanismo"/>
    <s v="03.16.12"/>
    <s v="Direcção de Urbanismo"/>
    <s v="03.16.12"/>
    <x v="8"/>
    <x v="0"/>
    <x v="0"/>
    <x v="0"/>
    <x v="0"/>
    <x v="0"/>
    <x v="0"/>
    <x v="0"/>
    <x v="8"/>
    <s v="2025-09-??"/>
    <x v="2"/>
    <n v="12240"/>
    <x v="3"/>
    <n v="0"/>
    <x v="1"/>
    <n v="0"/>
    <x v="608"/>
    <m/>
    <x v="0"/>
    <x v="12"/>
    <m/>
    <s v="Direcção de Urbanismo"/>
    <x v="2"/>
    <m/>
    <x v="0"/>
    <x v="1"/>
    <x v="1"/>
    <x v="1"/>
    <x v="0"/>
    <x v="0"/>
    <x v="0"/>
    <x v="0"/>
    <x v="0"/>
    <x v="0"/>
    <x v="0"/>
    <s v="Direcção de Urbanismo"/>
    <x v="0"/>
    <x v="0"/>
    <x v="0"/>
    <x v="0"/>
    <x v="0"/>
    <x v="0"/>
    <x v="0"/>
    <x v="2"/>
    <x v="1"/>
    <x v="2"/>
    <x v="12"/>
    <x v="0"/>
    <m/>
  </r>
  <r>
    <x v="0"/>
    <n v="0"/>
    <n v="0"/>
    <n v="12240"/>
    <n v="0"/>
    <x v="5628"/>
    <x v="0"/>
    <x v="0"/>
    <x v="0"/>
    <s v="03.16.12"/>
    <x v="55"/>
    <x v="0"/>
    <x v="0"/>
    <s v="Direcção de Urbanismo"/>
    <s v="03.16.12"/>
    <s v="Direcção de Urbanismo"/>
    <s v="03.16.12"/>
    <x v="8"/>
    <x v="0"/>
    <x v="0"/>
    <x v="0"/>
    <x v="0"/>
    <x v="0"/>
    <x v="0"/>
    <x v="0"/>
    <x v="9"/>
    <s v="2025-10-??"/>
    <x v="3"/>
    <n v="12240"/>
    <x v="3"/>
    <n v="0"/>
    <x v="1"/>
    <n v="0"/>
    <x v="608"/>
    <m/>
    <x v="0"/>
    <x v="12"/>
    <m/>
    <s v="Direcção de Urbanismo"/>
    <x v="2"/>
    <m/>
    <x v="0"/>
    <x v="1"/>
    <x v="1"/>
    <x v="1"/>
    <x v="0"/>
    <x v="0"/>
    <x v="0"/>
    <x v="0"/>
    <x v="0"/>
    <x v="0"/>
    <x v="0"/>
    <s v="Direcção de Urbanismo"/>
    <x v="0"/>
    <x v="0"/>
    <x v="0"/>
    <x v="0"/>
    <x v="0"/>
    <x v="0"/>
    <x v="0"/>
    <x v="2"/>
    <x v="1"/>
    <x v="2"/>
    <x v="12"/>
    <x v="0"/>
    <m/>
  </r>
  <r>
    <x v="0"/>
    <n v="0"/>
    <n v="0"/>
    <n v="12240"/>
    <n v="0"/>
    <x v="5628"/>
    <x v="0"/>
    <x v="0"/>
    <x v="0"/>
    <s v="03.16.12"/>
    <x v="55"/>
    <x v="0"/>
    <x v="0"/>
    <s v="Direcção de Urbanismo"/>
    <s v="03.16.12"/>
    <s v="Direcção de Urbanismo"/>
    <s v="03.16.12"/>
    <x v="8"/>
    <x v="0"/>
    <x v="0"/>
    <x v="0"/>
    <x v="0"/>
    <x v="0"/>
    <x v="0"/>
    <x v="0"/>
    <x v="10"/>
    <s v="2025-11-??"/>
    <x v="3"/>
    <n v="12240"/>
    <x v="3"/>
    <n v="0"/>
    <x v="1"/>
    <n v="0"/>
    <x v="608"/>
    <m/>
    <x v="0"/>
    <x v="12"/>
    <m/>
    <s v="Direcção de Urbanismo"/>
    <x v="2"/>
    <m/>
    <x v="0"/>
    <x v="1"/>
    <x v="1"/>
    <x v="1"/>
    <x v="0"/>
    <x v="0"/>
    <x v="0"/>
    <x v="0"/>
    <x v="0"/>
    <x v="0"/>
    <x v="0"/>
    <s v="Direcção de Urbanismo"/>
    <x v="0"/>
    <x v="0"/>
    <x v="0"/>
    <x v="0"/>
    <x v="0"/>
    <x v="0"/>
    <x v="0"/>
    <x v="2"/>
    <x v="1"/>
    <x v="2"/>
    <x v="12"/>
    <x v="0"/>
    <m/>
  </r>
  <r>
    <x v="0"/>
    <n v="0"/>
    <n v="0"/>
    <n v="12240"/>
    <n v="0"/>
    <x v="5628"/>
    <x v="0"/>
    <x v="0"/>
    <x v="0"/>
    <s v="03.16.12"/>
    <x v="55"/>
    <x v="0"/>
    <x v="0"/>
    <s v="Direcção de Urbanismo"/>
    <s v="03.16.12"/>
    <s v="Direcção de Urbanismo"/>
    <s v="03.16.12"/>
    <x v="8"/>
    <x v="0"/>
    <x v="0"/>
    <x v="0"/>
    <x v="0"/>
    <x v="0"/>
    <x v="0"/>
    <x v="0"/>
    <x v="11"/>
    <s v="2025-12-??"/>
    <x v="3"/>
    <n v="12240"/>
    <x v="3"/>
    <n v="0"/>
    <x v="1"/>
    <n v="0"/>
    <x v="608"/>
    <m/>
    <x v="0"/>
    <x v="12"/>
    <m/>
    <s v="Direcção de Urbanismo"/>
    <x v="2"/>
    <m/>
    <x v="0"/>
    <x v="1"/>
    <x v="1"/>
    <x v="1"/>
    <x v="0"/>
    <x v="0"/>
    <x v="0"/>
    <x v="0"/>
    <x v="0"/>
    <x v="0"/>
    <x v="0"/>
    <s v="Direcção de Urbanismo"/>
    <x v="0"/>
    <x v="0"/>
    <x v="0"/>
    <x v="0"/>
    <x v="0"/>
    <x v="0"/>
    <x v="0"/>
    <x v="2"/>
    <x v="1"/>
    <x v="2"/>
    <x v="12"/>
    <x v="0"/>
    <m/>
  </r>
  <r>
    <x v="0"/>
    <n v="0"/>
    <n v="0"/>
    <n v="503957"/>
    <n v="0"/>
    <x v="5628"/>
    <x v="0"/>
    <x v="0"/>
    <x v="0"/>
    <s v="03.16.15"/>
    <x v="0"/>
    <x v="0"/>
    <x v="0"/>
    <s v="Direção Financeira"/>
    <s v="03.16.15"/>
    <s v="Direção Financeira"/>
    <s v="03.16.15"/>
    <x v="38"/>
    <x v="0"/>
    <x v="0"/>
    <x v="1"/>
    <x v="0"/>
    <x v="0"/>
    <x v="0"/>
    <x v="0"/>
    <x v="1"/>
    <s v="2025-01-??"/>
    <x v="0"/>
    <n v="503957"/>
    <x v="3"/>
    <n v="1385000"/>
    <x v="1"/>
    <n v="200000"/>
    <x v="608"/>
    <m/>
    <x v="0"/>
    <x v="12"/>
    <m/>
    <s v="Direção Financeira"/>
    <x v="2"/>
    <m/>
    <x v="0"/>
    <x v="1"/>
    <x v="1"/>
    <x v="1"/>
    <x v="0"/>
    <x v="0"/>
    <x v="0"/>
    <x v="0"/>
    <x v="0"/>
    <x v="0"/>
    <x v="0"/>
    <s v="Direção Financeira"/>
    <x v="0"/>
    <x v="0"/>
    <x v="0"/>
    <x v="0"/>
    <x v="0"/>
    <x v="0"/>
    <x v="0"/>
    <x v="2"/>
    <x v="1"/>
    <x v="2"/>
    <x v="12"/>
    <x v="0"/>
    <m/>
  </r>
  <r>
    <x v="0"/>
    <n v="0"/>
    <n v="0"/>
    <n v="135285"/>
    <n v="0"/>
    <x v="5628"/>
    <x v="0"/>
    <x v="0"/>
    <x v="0"/>
    <s v="03.16.15"/>
    <x v="0"/>
    <x v="0"/>
    <x v="0"/>
    <s v="Direção Financeira"/>
    <s v="03.16.15"/>
    <s v="Direção Financeira"/>
    <s v="03.16.15"/>
    <x v="38"/>
    <x v="0"/>
    <x v="0"/>
    <x v="1"/>
    <x v="0"/>
    <x v="0"/>
    <x v="0"/>
    <x v="0"/>
    <x v="0"/>
    <s v="2025-02-??"/>
    <x v="0"/>
    <n v="135285"/>
    <x v="3"/>
    <n v="1385000"/>
    <x v="1"/>
    <n v="200000"/>
    <x v="608"/>
    <m/>
    <x v="0"/>
    <x v="12"/>
    <m/>
    <s v="Direção Financeira"/>
    <x v="2"/>
    <m/>
    <x v="0"/>
    <x v="1"/>
    <x v="1"/>
    <x v="1"/>
    <x v="0"/>
    <x v="0"/>
    <x v="0"/>
    <x v="0"/>
    <x v="0"/>
    <x v="0"/>
    <x v="0"/>
    <s v="Direção Financeira"/>
    <x v="0"/>
    <x v="0"/>
    <x v="0"/>
    <x v="0"/>
    <x v="0"/>
    <x v="0"/>
    <x v="0"/>
    <x v="2"/>
    <x v="1"/>
    <x v="2"/>
    <x v="12"/>
    <x v="0"/>
    <m/>
  </r>
  <r>
    <x v="0"/>
    <n v="0"/>
    <n v="0"/>
    <n v="28344"/>
    <n v="0"/>
    <x v="5628"/>
    <x v="0"/>
    <x v="0"/>
    <x v="0"/>
    <s v="03.16.15"/>
    <x v="0"/>
    <x v="0"/>
    <x v="0"/>
    <s v="Direção Financeira"/>
    <s v="03.16.15"/>
    <s v="Direção Financeira"/>
    <s v="03.16.15"/>
    <x v="38"/>
    <x v="0"/>
    <x v="0"/>
    <x v="1"/>
    <x v="0"/>
    <x v="0"/>
    <x v="0"/>
    <x v="0"/>
    <x v="4"/>
    <s v="2025-03-??"/>
    <x v="0"/>
    <n v="28344"/>
    <x v="3"/>
    <n v="1385000"/>
    <x v="1"/>
    <n v="200000"/>
    <x v="608"/>
    <m/>
    <x v="0"/>
    <x v="12"/>
    <m/>
    <s v="Direção Financeira"/>
    <x v="2"/>
    <m/>
    <x v="0"/>
    <x v="1"/>
    <x v="1"/>
    <x v="1"/>
    <x v="0"/>
    <x v="0"/>
    <x v="0"/>
    <x v="0"/>
    <x v="0"/>
    <x v="0"/>
    <x v="0"/>
    <s v="Direção Financeira"/>
    <x v="0"/>
    <x v="0"/>
    <x v="0"/>
    <x v="0"/>
    <x v="0"/>
    <x v="0"/>
    <x v="0"/>
    <x v="2"/>
    <x v="1"/>
    <x v="2"/>
    <x v="12"/>
    <x v="0"/>
    <m/>
  </r>
  <r>
    <x v="0"/>
    <n v="0"/>
    <n v="0"/>
    <n v="394575"/>
    <n v="0"/>
    <x v="5628"/>
    <x v="0"/>
    <x v="0"/>
    <x v="0"/>
    <s v="03.16.15"/>
    <x v="0"/>
    <x v="0"/>
    <x v="0"/>
    <s v="Direção Financeira"/>
    <s v="03.16.15"/>
    <s v="Direção Financeira"/>
    <s v="03.16.15"/>
    <x v="38"/>
    <x v="0"/>
    <x v="0"/>
    <x v="1"/>
    <x v="0"/>
    <x v="0"/>
    <x v="0"/>
    <x v="0"/>
    <x v="2"/>
    <s v="2025-04-??"/>
    <x v="1"/>
    <n v="394575"/>
    <x v="3"/>
    <n v="1385000"/>
    <x v="1"/>
    <n v="200000"/>
    <x v="608"/>
    <m/>
    <x v="0"/>
    <x v="12"/>
    <m/>
    <s v="Direção Financeira"/>
    <x v="2"/>
    <m/>
    <x v="0"/>
    <x v="1"/>
    <x v="1"/>
    <x v="1"/>
    <x v="0"/>
    <x v="0"/>
    <x v="0"/>
    <x v="0"/>
    <x v="0"/>
    <x v="0"/>
    <x v="0"/>
    <s v="Direção Financeira"/>
    <x v="0"/>
    <x v="0"/>
    <x v="0"/>
    <x v="0"/>
    <x v="0"/>
    <x v="0"/>
    <x v="0"/>
    <x v="2"/>
    <x v="1"/>
    <x v="2"/>
    <x v="12"/>
    <x v="0"/>
    <m/>
  </r>
  <r>
    <x v="0"/>
    <n v="0"/>
    <n v="0"/>
    <n v="304000"/>
    <n v="0"/>
    <x v="5628"/>
    <x v="0"/>
    <x v="0"/>
    <x v="0"/>
    <s v="03.16.15"/>
    <x v="0"/>
    <x v="0"/>
    <x v="0"/>
    <s v="Direção Financeira"/>
    <s v="03.16.15"/>
    <s v="Direção Financeira"/>
    <s v="03.16.15"/>
    <x v="38"/>
    <x v="0"/>
    <x v="0"/>
    <x v="1"/>
    <x v="0"/>
    <x v="0"/>
    <x v="0"/>
    <x v="0"/>
    <x v="3"/>
    <s v="2025-05-??"/>
    <x v="1"/>
    <n v="304000"/>
    <x v="3"/>
    <n v="1385000"/>
    <x v="1"/>
    <n v="200000"/>
    <x v="608"/>
    <m/>
    <x v="0"/>
    <x v="12"/>
    <m/>
    <s v="Direção Financeira"/>
    <x v="2"/>
    <m/>
    <x v="0"/>
    <x v="1"/>
    <x v="1"/>
    <x v="1"/>
    <x v="0"/>
    <x v="0"/>
    <x v="0"/>
    <x v="0"/>
    <x v="0"/>
    <x v="0"/>
    <x v="0"/>
    <s v="Direção Financeira"/>
    <x v="0"/>
    <x v="0"/>
    <x v="0"/>
    <x v="0"/>
    <x v="0"/>
    <x v="0"/>
    <x v="0"/>
    <x v="2"/>
    <x v="1"/>
    <x v="2"/>
    <x v="12"/>
    <x v="0"/>
    <m/>
  </r>
  <r>
    <x v="0"/>
    <n v="0"/>
    <n v="0"/>
    <n v="352056"/>
    <n v="0"/>
    <x v="5628"/>
    <x v="0"/>
    <x v="0"/>
    <x v="0"/>
    <s v="03.16.15"/>
    <x v="0"/>
    <x v="0"/>
    <x v="0"/>
    <s v="Direção Financeira"/>
    <s v="03.16.15"/>
    <s v="Direção Financeira"/>
    <s v="03.16.15"/>
    <x v="38"/>
    <x v="0"/>
    <x v="0"/>
    <x v="1"/>
    <x v="0"/>
    <x v="0"/>
    <x v="0"/>
    <x v="0"/>
    <x v="5"/>
    <s v="2025-06-??"/>
    <x v="1"/>
    <n v="352056"/>
    <x v="3"/>
    <n v="1385000"/>
    <x v="1"/>
    <n v="200000"/>
    <x v="608"/>
    <m/>
    <x v="0"/>
    <x v="12"/>
    <m/>
    <s v="Direção Financeira"/>
    <x v="2"/>
    <m/>
    <x v="0"/>
    <x v="1"/>
    <x v="1"/>
    <x v="1"/>
    <x v="0"/>
    <x v="0"/>
    <x v="0"/>
    <x v="0"/>
    <x v="0"/>
    <x v="0"/>
    <x v="0"/>
    <s v="Direção Financeira"/>
    <x v="0"/>
    <x v="0"/>
    <x v="0"/>
    <x v="0"/>
    <x v="0"/>
    <x v="0"/>
    <x v="0"/>
    <x v="2"/>
    <x v="1"/>
    <x v="2"/>
    <x v="12"/>
    <x v="0"/>
    <m/>
  </r>
  <r>
    <x v="0"/>
    <n v="0"/>
    <n v="0"/>
    <n v="499987"/>
    <n v="0"/>
    <x v="5628"/>
    <x v="0"/>
    <x v="0"/>
    <x v="0"/>
    <s v="03.16.15"/>
    <x v="0"/>
    <x v="0"/>
    <x v="0"/>
    <s v="Direção Financeira"/>
    <s v="03.16.15"/>
    <s v="Direção Financeira"/>
    <s v="03.16.15"/>
    <x v="38"/>
    <x v="0"/>
    <x v="0"/>
    <x v="1"/>
    <x v="0"/>
    <x v="0"/>
    <x v="0"/>
    <x v="0"/>
    <x v="6"/>
    <s v="2025-07-??"/>
    <x v="2"/>
    <n v="499987"/>
    <x v="3"/>
    <n v="1385000"/>
    <x v="1"/>
    <n v="200000"/>
    <x v="608"/>
    <m/>
    <x v="0"/>
    <x v="12"/>
    <m/>
    <s v="Direção Financeira"/>
    <x v="2"/>
    <m/>
    <x v="0"/>
    <x v="1"/>
    <x v="1"/>
    <x v="1"/>
    <x v="0"/>
    <x v="0"/>
    <x v="0"/>
    <x v="0"/>
    <x v="0"/>
    <x v="0"/>
    <x v="0"/>
    <s v="Direção Financeira"/>
    <x v="0"/>
    <x v="0"/>
    <x v="0"/>
    <x v="0"/>
    <x v="0"/>
    <x v="0"/>
    <x v="0"/>
    <x v="2"/>
    <x v="1"/>
    <x v="2"/>
    <x v="12"/>
    <x v="0"/>
    <m/>
  </r>
  <r>
    <x v="0"/>
    <n v="0"/>
    <n v="0"/>
    <n v="214544"/>
    <n v="0"/>
    <x v="5628"/>
    <x v="0"/>
    <x v="0"/>
    <x v="0"/>
    <s v="03.16.15"/>
    <x v="0"/>
    <x v="0"/>
    <x v="0"/>
    <s v="Direção Financeira"/>
    <s v="03.16.15"/>
    <s v="Direção Financeira"/>
    <s v="03.16.15"/>
    <x v="38"/>
    <x v="0"/>
    <x v="0"/>
    <x v="1"/>
    <x v="0"/>
    <x v="0"/>
    <x v="0"/>
    <x v="0"/>
    <x v="7"/>
    <s v="2025-08-??"/>
    <x v="2"/>
    <n v="214544"/>
    <x v="3"/>
    <n v="1385000"/>
    <x v="1"/>
    <n v="200000"/>
    <x v="608"/>
    <m/>
    <x v="0"/>
    <x v="12"/>
    <m/>
    <s v="Direção Financeira"/>
    <x v="2"/>
    <m/>
    <x v="0"/>
    <x v="1"/>
    <x v="1"/>
    <x v="1"/>
    <x v="0"/>
    <x v="0"/>
    <x v="0"/>
    <x v="0"/>
    <x v="0"/>
    <x v="0"/>
    <x v="0"/>
    <s v="Direção Financeira"/>
    <x v="0"/>
    <x v="0"/>
    <x v="0"/>
    <x v="0"/>
    <x v="0"/>
    <x v="0"/>
    <x v="0"/>
    <x v="2"/>
    <x v="1"/>
    <x v="2"/>
    <x v="12"/>
    <x v="0"/>
    <m/>
  </r>
  <r>
    <x v="0"/>
    <n v="0"/>
    <n v="0"/>
    <n v="86112"/>
    <n v="0"/>
    <x v="5628"/>
    <x v="0"/>
    <x v="0"/>
    <x v="0"/>
    <s v="03.16.15"/>
    <x v="0"/>
    <x v="0"/>
    <x v="0"/>
    <s v="Direção Financeira"/>
    <s v="03.16.15"/>
    <s v="Direção Financeira"/>
    <s v="03.16.15"/>
    <x v="38"/>
    <x v="0"/>
    <x v="0"/>
    <x v="1"/>
    <x v="0"/>
    <x v="0"/>
    <x v="0"/>
    <x v="0"/>
    <x v="8"/>
    <s v="2025-09-??"/>
    <x v="2"/>
    <n v="86112"/>
    <x v="3"/>
    <n v="1385000"/>
    <x v="1"/>
    <n v="200000"/>
    <x v="608"/>
    <m/>
    <x v="0"/>
    <x v="12"/>
    <m/>
    <s v="Direção Financeira"/>
    <x v="2"/>
    <m/>
    <x v="0"/>
    <x v="1"/>
    <x v="1"/>
    <x v="1"/>
    <x v="0"/>
    <x v="0"/>
    <x v="0"/>
    <x v="0"/>
    <x v="0"/>
    <x v="0"/>
    <x v="0"/>
    <s v="Direção Financeira"/>
    <x v="0"/>
    <x v="0"/>
    <x v="0"/>
    <x v="0"/>
    <x v="0"/>
    <x v="0"/>
    <x v="0"/>
    <x v="2"/>
    <x v="1"/>
    <x v="2"/>
    <x v="12"/>
    <x v="0"/>
    <m/>
  </r>
  <r>
    <x v="0"/>
    <n v="0"/>
    <n v="0"/>
    <n v="257619"/>
    <n v="0"/>
    <x v="5628"/>
    <x v="0"/>
    <x v="0"/>
    <x v="0"/>
    <s v="03.16.15"/>
    <x v="0"/>
    <x v="0"/>
    <x v="0"/>
    <s v="Direção Financeira"/>
    <s v="03.16.15"/>
    <s v="Direção Financeira"/>
    <s v="03.16.15"/>
    <x v="38"/>
    <x v="0"/>
    <x v="0"/>
    <x v="1"/>
    <x v="0"/>
    <x v="0"/>
    <x v="0"/>
    <x v="0"/>
    <x v="9"/>
    <s v="2025-10-??"/>
    <x v="3"/>
    <n v="257619"/>
    <x v="3"/>
    <n v="1385000"/>
    <x v="1"/>
    <n v="200000"/>
    <x v="608"/>
    <m/>
    <x v="0"/>
    <x v="12"/>
    <m/>
    <s v="Direção Financeira"/>
    <x v="2"/>
    <m/>
    <x v="0"/>
    <x v="1"/>
    <x v="1"/>
    <x v="1"/>
    <x v="0"/>
    <x v="0"/>
    <x v="0"/>
    <x v="0"/>
    <x v="0"/>
    <x v="0"/>
    <x v="0"/>
    <s v="Direção Financeira"/>
    <x v="0"/>
    <x v="0"/>
    <x v="0"/>
    <x v="0"/>
    <x v="0"/>
    <x v="0"/>
    <x v="0"/>
    <x v="2"/>
    <x v="1"/>
    <x v="2"/>
    <x v="12"/>
    <x v="0"/>
    <m/>
  </r>
  <r>
    <x v="0"/>
    <n v="0"/>
    <n v="0"/>
    <n v="664151"/>
    <n v="0"/>
    <x v="5628"/>
    <x v="0"/>
    <x v="0"/>
    <x v="0"/>
    <s v="03.16.15"/>
    <x v="0"/>
    <x v="0"/>
    <x v="0"/>
    <s v="Direção Financeira"/>
    <s v="03.16.15"/>
    <s v="Direção Financeira"/>
    <s v="03.16.15"/>
    <x v="38"/>
    <x v="0"/>
    <x v="0"/>
    <x v="1"/>
    <x v="0"/>
    <x v="0"/>
    <x v="0"/>
    <x v="0"/>
    <x v="10"/>
    <s v="2025-11-??"/>
    <x v="3"/>
    <n v="664151"/>
    <x v="3"/>
    <n v="1385000"/>
    <x v="1"/>
    <n v="200000"/>
    <x v="608"/>
    <m/>
    <x v="0"/>
    <x v="12"/>
    <m/>
    <s v="Direção Financeira"/>
    <x v="2"/>
    <m/>
    <x v="0"/>
    <x v="1"/>
    <x v="1"/>
    <x v="1"/>
    <x v="0"/>
    <x v="0"/>
    <x v="0"/>
    <x v="0"/>
    <x v="0"/>
    <x v="0"/>
    <x v="0"/>
    <s v="Direção Financeira"/>
    <x v="0"/>
    <x v="0"/>
    <x v="0"/>
    <x v="0"/>
    <x v="0"/>
    <x v="0"/>
    <x v="0"/>
    <x v="2"/>
    <x v="1"/>
    <x v="2"/>
    <x v="12"/>
    <x v="0"/>
    <m/>
  </r>
  <r>
    <x v="0"/>
    <n v="0"/>
    <n v="0"/>
    <n v="241267"/>
    <n v="0"/>
    <x v="5628"/>
    <x v="0"/>
    <x v="0"/>
    <x v="0"/>
    <s v="03.16.15"/>
    <x v="0"/>
    <x v="0"/>
    <x v="0"/>
    <s v="Direção Financeira"/>
    <s v="03.16.15"/>
    <s v="Direção Financeira"/>
    <s v="03.16.15"/>
    <x v="38"/>
    <x v="0"/>
    <x v="0"/>
    <x v="1"/>
    <x v="0"/>
    <x v="0"/>
    <x v="0"/>
    <x v="0"/>
    <x v="11"/>
    <s v="2025-12-??"/>
    <x v="3"/>
    <n v="241267"/>
    <x v="3"/>
    <n v="1385000"/>
    <x v="1"/>
    <n v="200000"/>
    <x v="608"/>
    <m/>
    <x v="0"/>
    <x v="12"/>
    <m/>
    <s v="Direção Financeira"/>
    <x v="2"/>
    <m/>
    <x v="0"/>
    <x v="1"/>
    <x v="1"/>
    <x v="1"/>
    <x v="0"/>
    <x v="0"/>
    <x v="0"/>
    <x v="0"/>
    <x v="0"/>
    <x v="0"/>
    <x v="0"/>
    <s v="Direção Financeira"/>
    <x v="0"/>
    <x v="0"/>
    <x v="0"/>
    <x v="0"/>
    <x v="0"/>
    <x v="0"/>
    <x v="0"/>
    <x v="2"/>
    <x v="1"/>
    <x v="2"/>
    <x v="12"/>
    <x v="0"/>
    <m/>
  </r>
  <r>
    <x v="0"/>
    <n v="0"/>
    <n v="0"/>
    <n v="1000"/>
    <n v="0"/>
    <x v="5628"/>
    <x v="0"/>
    <x v="0"/>
    <x v="0"/>
    <s v="03.16.16"/>
    <x v="53"/>
    <x v="0"/>
    <x v="0"/>
    <s v="Direção Ambiente e Saneamento "/>
    <s v="03.16.16"/>
    <s v="Direção Ambiente e Saneamento "/>
    <s v="03.16.16"/>
    <x v="0"/>
    <x v="0"/>
    <x v="0"/>
    <x v="0"/>
    <x v="0"/>
    <x v="0"/>
    <x v="0"/>
    <x v="0"/>
    <x v="3"/>
    <s v="2025-05-??"/>
    <x v="1"/>
    <n v="1000"/>
    <x v="3"/>
    <n v="0"/>
    <x v="1"/>
    <n v="0"/>
    <x v="608"/>
    <m/>
    <x v="0"/>
    <x v="12"/>
    <m/>
    <s v="Direção Ambiente e Saneamento "/>
    <x v="2"/>
    <m/>
    <x v="0"/>
    <x v="1"/>
    <x v="1"/>
    <x v="1"/>
    <x v="0"/>
    <x v="0"/>
    <x v="0"/>
    <x v="0"/>
    <x v="0"/>
    <x v="0"/>
    <x v="0"/>
    <s v="Direção Ambiente e Saneamento "/>
    <x v="0"/>
    <x v="0"/>
    <x v="0"/>
    <x v="0"/>
    <x v="0"/>
    <x v="0"/>
    <x v="0"/>
    <x v="2"/>
    <x v="1"/>
    <x v="2"/>
    <x v="12"/>
    <x v="0"/>
    <m/>
  </r>
  <r>
    <x v="0"/>
    <n v="0"/>
    <n v="0"/>
    <n v="1000"/>
    <n v="0"/>
    <x v="5628"/>
    <x v="0"/>
    <x v="0"/>
    <x v="0"/>
    <s v="03.16.16"/>
    <x v="53"/>
    <x v="0"/>
    <x v="0"/>
    <s v="Direção Ambiente e Saneamento "/>
    <s v="03.16.16"/>
    <s v="Direção Ambiente e Saneamento "/>
    <s v="03.16.16"/>
    <x v="0"/>
    <x v="0"/>
    <x v="0"/>
    <x v="0"/>
    <x v="0"/>
    <x v="0"/>
    <x v="0"/>
    <x v="0"/>
    <x v="11"/>
    <s v="2025-12-??"/>
    <x v="3"/>
    <n v="1000"/>
    <x v="3"/>
    <n v="0"/>
    <x v="1"/>
    <n v="0"/>
    <x v="608"/>
    <m/>
    <x v="0"/>
    <x v="12"/>
    <m/>
    <s v="Direção Ambiente e Saneamento "/>
    <x v="2"/>
    <m/>
    <x v="0"/>
    <x v="1"/>
    <x v="1"/>
    <x v="1"/>
    <x v="0"/>
    <x v="0"/>
    <x v="0"/>
    <x v="0"/>
    <x v="0"/>
    <x v="0"/>
    <x v="0"/>
    <s v="Direção Ambiente e Saneamento "/>
    <x v="0"/>
    <x v="0"/>
    <x v="0"/>
    <x v="0"/>
    <x v="0"/>
    <x v="0"/>
    <x v="0"/>
    <x v="2"/>
    <x v="1"/>
    <x v="2"/>
    <x v="12"/>
    <x v="0"/>
    <m/>
  </r>
  <r>
    <x v="1"/>
    <n v="0"/>
    <n v="0"/>
    <n v="148056"/>
    <n v="0"/>
    <x v="5628"/>
    <x v="0"/>
    <x v="0"/>
    <x v="0"/>
    <s v="01.24.08.12"/>
    <x v="63"/>
    <x v="7"/>
    <x v="8"/>
    <s v="Reforma do Estado e da Administração Pública"/>
    <s v="01.24.08"/>
    <s v="Instalação de Policia Municipal"/>
    <s v="01.24.08.12"/>
    <x v="2"/>
    <x v="0"/>
    <x v="0"/>
    <x v="1"/>
    <x v="0"/>
    <x v="1"/>
    <x v="1"/>
    <x v="0"/>
    <x v="6"/>
    <s v="2025-07-??"/>
    <x v="2"/>
    <n v="148056"/>
    <x v="3"/>
    <n v="0"/>
    <x v="1"/>
    <n v="0"/>
    <x v="608"/>
    <m/>
    <x v="0"/>
    <x v="12"/>
    <m/>
    <s v="Instalação de Policia Municipal"/>
    <x v="2"/>
    <s v="PM"/>
    <x v="0"/>
    <x v="1"/>
    <x v="1"/>
    <x v="1"/>
    <x v="0"/>
    <x v="0"/>
    <x v="0"/>
    <x v="0"/>
    <x v="0"/>
    <x v="0"/>
    <x v="0"/>
    <s v="Instalação de Policia Municipal"/>
    <x v="0"/>
    <x v="0"/>
    <x v="0"/>
    <x v="0"/>
    <x v="1"/>
    <x v="0"/>
    <x v="0"/>
    <x v="2"/>
    <x v="1"/>
    <x v="2"/>
    <x v="12"/>
    <x v="0"/>
    <m/>
  </r>
  <r>
    <x v="0"/>
    <n v="0"/>
    <n v="0"/>
    <n v="7667"/>
    <n v="0"/>
    <x v="5628"/>
    <x v="0"/>
    <x v="0"/>
    <x v="0"/>
    <s v="03.16.12"/>
    <x v="55"/>
    <x v="0"/>
    <x v="0"/>
    <s v="Direcção de Urbanismo"/>
    <s v="03.16.12"/>
    <s v="Direcção de Urbanismo"/>
    <s v="03.16.12"/>
    <x v="76"/>
    <x v="0"/>
    <x v="0"/>
    <x v="1"/>
    <x v="0"/>
    <x v="0"/>
    <x v="0"/>
    <x v="0"/>
    <x v="1"/>
    <s v="2025-01-??"/>
    <x v="0"/>
    <n v="7667"/>
    <x v="3"/>
    <n v="0"/>
    <x v="1"/>
    <n v="0"/>
    <x v="608"/>
    <m/>
    <x v="0"/>
    <x v="12"/>
    <m/>
    <s v="Direcção de Urbanismo"/>
    <x v="2"/>
    <m/>
    <x v="0"/>
    <x v="1"/>
    <x v="1"/>
    <x v="1"/>
    <x v="0"/>
    <x v="0"/>
    <x v="0"/>
    <x v="0"/>
    <x v="0"/>
    <x v="0"/>
    <x v="0"/>
    <s v="Direcção de Urbanismo"/>
    <x v="0"/>
    <x v="0"/>
    <x v="0"/>
    <x v="0"/>
    <x v="0"/>
    <x v="0"/>
    <x v="0"/>
    <x v="2"/>
    <x v="1"/>
    <x v="2"/>
    <x v="12"/>
    <x v="0"/>
    <m/>
  </r>
  <r>
    <x v="0"/>
    <n v="0"/>
    <n v="0"/>
    <n v="7667"/>
    <n v="0"/>
    <x v="5628"/>
    <x v="0"/>
    <x v="0"/>
    <x v="0"/>
    <s v="03.16.12"/>
    <x v="55"/>
    <x v="0"/>
    <x v="0"/>
    <s v="Direcção de Urbanismo"/>
    <s v="03.16.12"/>
    <s v="Direcção de Urbanismo"/>
    <s v="03.16.12"/>
    <x v="76"/>
    <x v="0"/>
    <x v="0"/>
    <x v="1"/>
    <x v="0"/>
    <x v="0"/>
    <x v="0"/>
    <x v="0"/>
    <x v="4"/>
    <s v="2025-03-??"/>
    <x v="0"/>
    <n v="7667"/>
    <x v="3"/>
    <n v="0"/>
    <x v="1"/>
    <n v="0"/>
    <x v="608"/>
    <m/>
    <x v="0"/>
    <x v="12"/>
    <m/>
    <s v="Direcção de Urbanismo"/>
    <x v="2"/>
    <m/>
    <x v="0"/>
    <x v="1"/>
    <x v="1"/>
    <x v="1"/>
    <x v="0"/>
    <x v="0"/>
    <x v="0"/>
    <x v="0"/>
    <x v="0"/>
    <x v="0"/>
    <x v="0"/>
    <s v="Direcção de Urbanismo"/>
    <x v="0"/>
    <x v="0"/>
    <x v="0"/>
    <x v="0"/>
    <x v="0"/>
    <x v="0"/>
    <x v="0"/>
    <x v="2"/>
    <x v="1"/>
    <x v="2"/>
    <x v="12"/>
    <x v="0"/>
    <m/>
  </r>
  <r>
    <x v="0"/>
    <n v="0"/>
    <n v="0"/>
    <n v="7667"/>
    <n v="0"/>
    <x v="5628"/>
    <x v="0"/>
    <x v="0"/>
    <x v="0"/>
    <s v="03.16.12"/>
    <x v="55"/>
    <x v="0"/>
    <x v="0"/>
    <s v="Direcção de Urbanismo"/>
    <s v="03.16.12"/>
    <s v="Direcção de Urbanismo"/>
    <s v="03.16.12"/>
    <x v="76"/>
    <x v="0"/>
    <x v="0"/>
    <x v="1"/>
    <x v="0"/>
    <x v="0"/>
    <x v="0"/>
    <x v="0"/>
    <x v="2"/>
    <s v="2025-04-??"/>
    <x v="1"/>
    <n v="7667"/>
    <x v="3"/>
    <n v="0"/>
    <x v="1"/>
    <n v="0"/>
    <x v="608"/>
    <m/>
    <x v="0"/>
    <x v="12"/>
    <m/>
    <s v="Direcção de Urbanismo"/>
    <x v="2"/>
    <m/>
    <x v="0"/>
    <x v="1"/>
    <x v="1"/>
    <x v="1"/>
    <x v="0"/>
    <x v="0"/>
    <x v="0"/>
    <x v="0"/>
    <x v="0"/>
    <x v="0"/>
    <x v="0"/>
    <s v="Direcção de Urbanismo"/>
    <x v="0"/>
    <x v="0"/>
    <x v="0"/>
    <x v="0"/>
    <x v="0"/>
    <x v="0"/>
    <x v="0"/>
    <x v="2"/>
    <x v="1"/>
    <x v="2"/>
    <x v="12"/>
    <x v="0"/>
    <m/>
  </r>
  <r>
    <x v="0"/>
    <n v="0"/>
    <n v="0"/>
    <n v="7667"/>
    <n v="0"/>
    <x v="5628"/>
    <x v="0"/>
    <x v="0"/>
    <x v="0"/>
    <s v="03.16.12"/>
    <x v="55"/>
    <x v="0"/>
    <x v="0"/>
    <s v="Direcção de Urbanismo"/>
    <s v="03.16.12"/>
    <s v="Direcção de Urbanismo"/>
    <s v="03.16.12"/>
    <x v="76"/>
    <x v="0"/>
    <x v="0"/>
    <x v="1"/>
    <x v="0"/>
    <x v="0"/>
    <x v="0"/>
    <x v="0"/>
    <x v="3"/>
    <s v="2025-05-??"/>
    <x v="1"/>
    <n v="7667"/>
    <x v="3"/>
    <n v="0"/>
    <x v="1"/>
    <n v="0"/>
    <x v="608"/>
    <m/>
    <x v="0"/>
    <x v="12"/>
    <m/>
    <s v="Direcção de Urbanismo"/>
    <x v="2"/>
    <m/>
    <x v="0"/>
    <x v="1"/>
    <x v="1"/>
    <x v="1"/>
    <x v="0"/>
    <x v="0"/>
    <x v="0"/>
    <x v="0"/>
    <x v="0"/>
    <x v="0"/>
    <x v="0"/>
    <s v="Direcção de Urbanismo"/>
    <x v="0"/>
    <x v="0"/>
    <x v="0"/>
    <x v="0"/>
    <x v="0"/>
    <x v="0"/>
    <x v="0"/>
    <x v="2"/>
    <x v="1"/>
    <x v="2"/>
    <x v="12"/>
    <x v="0"/>
    <m/>
  </r>
  <r>
    <x v="0"/>
    <n v="0"/>
    <n v="0"/>
    <n v="7667"/>
    <n v="0"/>
    <x v="5628"/>
    <x v="0"/>
    <x v="0"/>
    <x v="0"/>
    <s v="03.16.12"/>
    <x v="55"/>
    <x v="0"/>
    <x v="0"/>
    <s v="Direcção de Urbanismo"/>
    <s v="03.16.12"/>
    <s v="Direcção de Urbanismo"/>
    <s v="03.16.12"/>
    <x v="76"/>
    <x v="0"/>
    <x v="0"/>
    <x v="1"/>
    <x v="0"/>
    <x v="0"/>
    <x v="0"/>
    <x v="0"/>
    <x v="5"/>
    <s v="2025-06-??"/>
    <x v="1"/>
    <n v="7667"/>
    <x v="3"/>
    <n v="0"/>
    <x v="1"/>
    <n v="0"/>
    <x v="608"/>
    <m/>
    <x v="0"/>
    <x v="12"/>
    <m/>
    <s v="Direcção de Urbanismo"/>
    <x v="2"/>
    <m/>
    <x v="0"/>
    <x v="1"/>
    <x v="1"/>
    <x v="1"/>
    <x v="0"/>
    <x v="0"/>
    <x v="0"/>
    <x v="0"/>
    <x v="0"/>
    <x v="0"/>
    <x v="0"/>
    <s v="Direcção de Urbanismo"/>
    <x v="0"/>
    <x v="0"/>
    <x v="0"/>
    <x v="0"/>
    <x v="0"/>
    <x v="0"/>
    <x v="0"/>
    <x v="2"/>
    <x v="1"/>
    <x v="2"/>
    <x v="12"/>
    <x v="0"/>
    <m/>
  </r>
  <r>
    <x v="0"/>
    <n v="0"/>
    <n v="0"/>
    <n v="7667"/>
    <n v="0"/>
    <x v="5628"/>
    <x v="0"/>
    <x v="0"/>
    <x v="0"/>
    <s v="03.16.12"/>
    <x v="55"/>
    <x v="0"/>
    <x v="0"/>
    <s v="Direcção de Urbanismo"/>
    <s v="03.16.12"/>
    <s v="Direcção de Urbanismo"/>
    <s v="03.16.12"/>
    <x v="76"/>
    <x v="0"/>
    <x v="0"/>
    <x v="1"/>
    <x v="0"/>
    <x v="0"/>
    <x v="0"/>
    <x v="0"/>
    <x v="6"/>
    <s v="2025-07-??"/>
    <x v="2"/>
    <n v="7667"/>
    <x v="3"/>
    <n v="0"/>
    <x v="1"/>
    <n v="0"/>
    <x v="608"/>
    <m/>
    <x v="0"/>
    <x v="12"/>
    <m/>
    <s v="Direcção de Urbanismo"/>
    <x v="2"/>
    <m/>
    <x v="0"/>
    <x v="1"/>
    <x v="1"/>
    <x v="1"/>
    <x v="0"/>
    <x v="0"/>
    <x v="0"/>
    <x v="0"/>
    <x v="0"/>
    <x v="0"/>
    <x v="0"/>
    <s v="Direcção de Urbanismo"/>
    <x v="0"/>
    <x v="0"/>
    <x v="0"/>
    <x v="0"/>
    <x v="0"/>
    <x v="0"/>
    <x v="0"/>
    <x v="2"/>
    <x v="1"/>
    <x v="2"/>
    <x v="12"/>
    <x v="0"/>
    <m/>
  </r>
  <r>
    <x v="0"/>
    <n v="0"/>
    <n v="0"/>
    <n v="7667"/>
    <n v="0"/>
    <x v="5628"/>
    <x v="0"/>
    <x v="0"/>
    <x v="0"/>
    <s v="03.16.12"/>
    <x v="55"/>
    <x v="0"/>
    <x v="0"/>
    <s v="Direcção de Urbanismo"/>
    <s v="03.16.12"/>
    <s v="Direcção de Urbanismo"/>
    <s v="03.16.12"/>
    <x v="76"/>
    <x v="0"/>
    <x v="0"/>
    <x v="1"/>
    <x v="0"/>
    <x v="0"/>
    <x v="0"/>
    <x v="0"/>
    <x v="7"/>
    <s v="2025-08-??"/>
    <x v="2"/>
    <n v="7667"/>
    <x v="3"/>
    <n v="0"/>
    <x v="1"/>
    <n v="0"/>
    <x v="608"/>
    <m/>
    <x v="0"/>
    <x v="12"/>
    <m/>
    <s v="Direcção de Urbanismo"/>
    <x v="2"/>
    <m/>
    <x v="0"/>
    <x v="1"/>
    <x v="1"/>
    <x v="1"/>
    <x v="0"/>
    <x v="0"/>
    <x v="0"/>
    <x v="0"/>
    <x v="0"/>
    <x v="0"/>
    <x v="0"/>
    <s v="Direcção de Urbanismo"/>
    <x v="0"/>
    <x v="0"/>
    <x v="0"/>
    <x v="0"/>
    <x v="0"/>
    <x v="0"/>
    <x v="0"/>
    <x v="2"/>
    <x v="1"/>
    <x v="2"/>
    <x v="12"/>
    <x v="0"/>
    <m/>
  </r>
  <r>
    <x v="0"/>
    <n v="0"/>
    <n v="0"/>
    <n v="7667"/>
    <n v="0"/>
    <x v="5628"/>
    <x v="0"/>
    <x v="0"/>
    <x v="0"/>
    <s v="03.16.12"/>
    <x v="55"/>
    <x v="0"/>
    <x v="0"/>
    <s v="Direcção de Urbanismo"/>
    <s v="03.16.12"/>
    <s v="Direcção de Urbanismo"/>
    <s v="03.16.12"/>
    <x v="76"/>
    <x v="0"/>
    <x v="0"/>
    <x v="1"/>
    <x v="0"/>
    <x v="0"/>
    <x v="0"/>
    <x v="0"/>
    <x v="8"/>
    <s v="2025-09-??"/>
    <x v="2"/>
    <n v="7667"/>
    <x v="3"/>
    <n v="0"/>
    <x v="1"/>
    <n v="0"/>
    <x v="608"/>
    <m/>
    <x v="0"/>
    <x v="12"/>
    <m/>
    <s v="Direcção de Urbanismo"/>
    <x v="2"/>
    <m/>
    <x v="0"/>
    <x v="1"/>
    <x v="1"/>
    <x v="1"/>
    <x v="0"/>
    <x v="0"/>
    <x v="0"/>
    <x v="0"/>
    <x v="0"/>
    <x v="0"/>
    <x v="0"/>
    <s v="Direcção de Urbanismo"/>
    <x v="0"/>
    <x v="0"/>
    <x v="0"/>
    <x v="0"/>
    <x v="0"/>
    <x v="0"/>
    <x v="0"/>
    <x v="2"/>
    <x v="1"/>
    <x v="2"/>
    <x v="12"/>
    <x v="0"/>
    <m/>
  </r>
  <r>
    <x v="0"/>
    <n v="0"/>
    <n v="0"/>
    <n v="7667"/>
    <n v="0"/>
    <x v="5628"/>
    <x v="0"/>
    <x v="0"/>
    <x v="0"/>
    <s v="03.16.12"/>
    <x v="55"/>
    <x v="0"/>
    <x v="0"/>
    <s v="Direcção de Urbanismo"/>
    <s v="03.16.12"/>
    <s v="Direcção de Urbanismo"/>
    <s v="03.16.12"/>
    <x v="76"/>
    <x v="0"/>
    <x v="0"/>
    <x v="1"/>
    <x v="0"/>
    <x v="0"/>
    <x v="0"/>
    <x v="0"/>
    <x v="9"/>
    <s v="2025-10-??"/>
    <x v="3"/>
    <n v="7667"/>
    <x v="3"/>
    <n v="0"/>
    <x v="1"/>
    <n v="0"/>
    <x v="608"/>
    <m/>
    <x v="0"/>
    <x v="12"/>
    <m/>
    <s v="Direcção de Urbanismo"/>
    <x v="2"/>
    <m/>
    <x v="0"/>
    <x v="1"/>
    <x v="1"/>
    <x v="1"/>
    <x v="0"/>
    <x v="0"/>
    <x v="0"/>
    <x v="0"/>
    <x v="0"/>
    <x v="0"/>
    <x v="0"/>
    <s v="Direcção de Urbanismo"/>
    <x v="0"/>
    <x v="0"/>
    <x v="0"/>
    <x v="0"/>
    <x v="0"/>
    <x v="0"/>
    <x v="0"/>
    <x v="2"/>
    <x v="1"/>
    <x v="2"/>
    <x v="12"/>
    <x v="0"/>
    <m/>
  </r>
  <r>
    <x v="0"/>
    <n v="0"/>
    <n v="0"/>
    <n v="7667"/>
    <n v="0"/>
    <x v="5628"/>
    <x v="0"/>
    <x v="0"/>
    <x v="0"/>
    <s v="03.16.12"/>
    <x v="55"/>
    <x v="0"/>
    <x v="0"/>
    <s v="Direcção de Urbanismo"/>
    <s v="03.16.12"/>
    <s v="Direcção de Urbanismo"/>
    <s v="03.16.12"/>
    <x v="76"/>
    <x v="0"/>
    <x v="0"/>
    <x v="1"/>
    <x v="0"/>
    <x v="0"/>
    <x v="0"/>
    <x v="0"/>
    <x v="10"/>
    <s v="2025-11-??"/>
    <x v="3"/>
    <n v="7667"/>
    <x v="3"/>
    <n v="0"/>
    <x v="1"/>
    <n v="0"/>
    <x v="608"/>
    <m/>
    <x v="0"/>
    <x v="12"/>
    <m/>
    <s v="Direcção de Urbanismo"/>
    <x v="2"/>
    <m/>
    <x v="0"/>
    <x v="1"/>
    <x v="1"/>
    <x v="1"/>
    <x v="0"/>
    <x v="0"/>
    <x v="0"/>
    <x v="0"/>
    <x v="0"/>
    <x v="0"/>
    <x v="0"/>
    <s v="Direcção de Urbanismo"/>
    <x v="0"/>
    <x v="0"/>
    <x v="0"/>
    <x v="0"/>
    <x v="0"/>
    <x v="0"/>
    <x v="0"/>
    <x v="2"/>
    <x v="1"/>
    <x v="2"/>
    <x v="12"/>
    <x v="0"/>
    <m/>
  </r>
  <r>
    <x v="0"/>
    <n v="0"/>
    <n v="0"/>
    <n v="7667"/>
    <n v="0"/>
    <x v="5628"/>
    <x v="0"/>
    <x v="0"/>
    <x v="0"/>
    <s v="03.16.12"/>
    <x v="55"/>
    <x v="0"/>
    <x v="0"/>
    <s v="Direcção de Urbanismo"/>
    <s v="03.16.12"/>
    <s v="Direcção de Urbanismo"/>
    <s v="03.16.12"/>
    <x v="76"/>
    <x v="0"/>
    <x v="0"/>
    <x v="1"/>
    <x v="0"/>
    <x v="0"/>
    <x v="0"/>
    <x v="0"/>
    <x v="11"/>
    <s v="2025-12-??"/>
    <x v="3"/>
    <n v="7667"/>
    <x v="3"/>
    <n v="0"/>
    <x v="1"/>
    <n v="0"/>
    <x v="608"/>
    <m/>
    <x v="0"/>
    <x v="12"/>
    <m/>
    <s v="Direcção de Urbanismo"/>
    <x v="2"/>
    <m/>
    <x v="0"/>
    <x v="1"/>
    <x v="1"/>
    <x v="1"/>
    <x v="0"/>
    <x v="0"/>
    <x v="0"/>
    <x v="0"/>
    <x v="0"/>
    <x v="0"/>
    <x v="0"/>
    <s v="Direcção de Urbanismo"/>
    <x v="0"/>
    <x v="0"/>
    <x v="0"/>
    <x v="0"/>
    <x v="0"/>
    <x v="0"/>
    <x v="0"/>
    <x v="2"/>
    <x v="1"/>
    <x v="2"/>
    <x v="12"/>
    <x v="0"/>
    <m/>
  </r>
  <r>
    <x v="0"/>
    <n v="0"/>
    <n v="0"/>
    <n v="109600"/>
    <n v="0"/>
    <x v="5628"/>
    <x v="0"/>
    <x v="1"/>
    <x v="0"/>
    <s v="03.03.10"/>
    <x v="15"/>
    <x v="0"/>
    <x v="5"/>
    <s v="Receitas Da Câmara"/>
    <s v="03.03.10"/>
    <s v="Receitas Da Câmara"/>
    <s v="03.03.10"/>
    <x v="17"/>
    <x v="0"/>
    <x v="4"/>
    <x v="5"/>
    <x v="0"/>
    <x v="0"/>
    <x v="2"/>
    <x v="0"/>
    <x v="1"/>
    <s v="2025-01-??"/>
    <x v="0"/>
    <n v="109600"/>
    <x v="3"/>
    <n v="0"/>
    <x v="1"/>
    <n v="0"/>
    <x v="608"/>
    <m/>
    <x v="0"/>
    <x v="12"/>
    <m/>
    <s v="Receitas Da Câmara"/>
    <x v="2"/>
    <s v="RDC"/>
    <x v="0"/>
    <x v="1"/>
    <x v="1"/>
    <x v="1"/>
    <x v="0"/>
    <x v="0"/>
    <x v="0"/>
    <x v="0"/>
    <x v="0"/>
    <x v="0"/>
    <x v="0"/>
    <s v="Receitas Da Câmara"/>
    <x v="0"/>
    <x v="0"/>
    <x v="0"/>
    <x v="0"/>
    <x v="0"/>
    <x v="0"/>
    <x v="0"/>
    <x v="2"/>
    <x v="1"/>
    <x v="2"/>
    <x v="12"/>
    <x v="0"/>
    <m/>
  </r>
  <r>
    <x v="0"/>
    <n v="0"/>
    <n v="0"/>
    <n v="76400"/>
    <n v="0"/>
    <x v="5628"/>
    <x v="0"/>
    <x v="1"/>
    <x v="0"/>
    <s v="03.03.10"/>
    <x v="15"/>
    <x v="0"/>
    <x v="5"/>
    <s v="Receitas Da Câmara"/>
    <s v="03.03.10"/>
    <s v="Receitas Da Câmara"/>
    <s v="03.03.10"/>
    <x v="17"/>
    <x v="0"/>
    <x v="4"/>
    <x v="5"/>
    <x v="0"/>
    <x v="0"/>
    <x v="2"/>
    <x v="0"/>
    <x v="0"/>
    <s v="2025-02-??"/>
    <x v="0"/>
    <n v="76400"/>
    <x v="3"/>
    <n v="0"/>
    <x v="1"/>
    <n v="0"/>
    <x v="608"/>
    <m/>
    <x v="0"/>
    <x v="12"/>
    <m/>
    <s v="Receitas Da Câmara"/>
    <x v="2"/>
    <s v="RDC"/>
    <x v="0"/>
    <x v="1"/>
    <x v="1"/>
    <x v="1"/>
    <x v="0"/>
    <x v="0"/>
    <x v="0"/>
    <x v="0"/>
    <x v="0"/>
    <x v="0"/>
    <x v="0"/>
    <s v="Receitas Da Câmara"/>
    <x v="0"/>
    <x v="0"/>
    <x v="0"/>
    <x v="0"/>
    <x v="0"/>
    <x v="0"/>
    <x v="0"/>
    <x v="2"/>
    <x v="1"/>
    <x v="2"/>
    <x v="12"/>
    <x v="0"/>
    <m/>
  </r>
  <r>
    <x v="0"/>
    <n v="0"/>
    <n v="0"/>
    <n v="1000"/>
    <n v="0"/>
    <x v="5628"/>
    <x v="0"/>
    <x v="1"/>
    <x v="0"/>
    <s v="03.03.10"/>
    <x v="15"/>
    <x v="0"/>
    <x v="5"/>
    <s v="Receitas Da Câmara"/>
    <s v="03.03.10"/>
    <s v="Receitas Da Câmara"/>
    <s v="03.03.10"/>
    <x v="17"/>
    <x v="0"/>
    <x v="4"/>
    <x v="5"/>
    <x v="0"/>
    <x v="0"/>
    <x v="2"/>
    <x v="0"/>
    <x v="4"/>
    <s v="2025-03-??"/>
    <x v="0"/>
    <n v="1000"/>
    <x v="3"/>
    <n v="0"/>
    <x v="1"/>
    <n v="0"/>
    <x v="608"/>
    <m/>
    <x v="0"/>
    <x v="12"/>
    <m/>
    <s v="Receitas Da Câmara"/>
    <x v="2"/>
    <s v="RDC"/>
    <x v="0"/>
    <x v="1"/>
    <x v="1"/>
    <x v="1"/>
    <x v="0"/>
    <x v="0"/>
    <x v="0"/>
    <x v="0"/>
    <x v="0"/>
    <x v="0"/>
    <x v="0"/>
    <s v="Receitas Da Câmara"/>
    <x v="0"/>
    <x v="0"/>
    <x v="0"/>
    <x v="0"/>
    <x v="0"/>
    <x v="0"/>
    <x v="0"/>
    <x v="2"/>
    <x v="1"/>
    <x v="2"/>
    <x v="12"/>
    <x v="0"/>
    <m/>
  </r>
  <r>
    <x v="0"/>
    <n v="0"/>
    <n v="0"/>
    <n v="35575"/>
    <n v="0"/>
    <x v="5628"/>
    <x v="0"/>
    <x v="0"/>
    <x v="0"/>
    <s v="03.16.15"/>
    <x v="0"/>
    <x v="0"/>
    <x v="0"/>
    <s v="Direção Financeira"/>
    <s v="03.16.15"/>
    <s v="Direção Financeira"/>
    <s v="03.16.15"/>
    <x v="0"/>
    <x v="0"/>
    <x v="0"/>
    <x v="0"/>
    <x v="0"/>
    <x v="0"/>
    <x v="0"/>
    <x v="0"/>
    <x v="1"/>
    <s v="2025-01-??"/>
    <x v="0"/>
    <n v="35575"/>
    <x v="3"/>
    <n v="760000"/>
    <x v="1"/>
    <n v="0"/>
    <x v="608"/>
    <m/>
    <x v="0"/>
    <x v="12"/>
    <m/>
    <s v="Direção Financeira"/>
    <x v="2"/>
    <m/>
    <x v="0"/>
    <x v="1"/>
    <x v="1"/>
    <x v="1"/>
    <x v="0"/>
    <x v="0"/>
    <x v="0"/>
    <x v="0"/>
    <x v="0"/>
    <x v="0"/>
    <x v="0"/>
    <s v="Direção Financeira"/>
    <x v="0"/>
    <x v="0"/>
    <x v="0"/>
    <x v="0"/>
    <x v="0"/>
    <x v="0"/>
    <x v="0"/>
    <x v="2"/>
    <x v="1"/>
    <x v="2"/>
    <x v="12"/>
    <x v="0"/>
    <m/>
  </r>
  <r>
    <x v="0"/>
    <n v="0"/>
    <n v="0"/>
    <n v="39725"/>
    <n v="0"/>
    <x v="5628"/>
    <x v="0"/>
    <x v="0"/>
    <x v="0"/>
    <s v="03.16.15"/>
    <x v="0"/>
    <x v="0"/>
    <x v="0"/>
    <s v="Direção Financeira"/>
    <s v="03.16.15"/>
    <s v="Direção Financeira"/>
    <s v="03.16.15"/>
    <x v="0"/>
    <x v="0"/>
    <x v="0"/>
    <x v="0"/>
    <x v="0"/>
    <x v="0"/>
    <x v="0"/>
    <x v="0"/>
    <x v="0"/>
    <s v="2025-02-??"/>
    <x v="0"/>
    <n v="39725"/>
    <x v="3"/>
    <n v="760000"/>
    <x v="1"/>
    <n v="0"/>
    <x v="608"/>
    <m/>
    <x v="0"/>
    <x v="12"/>
    <m/>
    <s v="Direção Financeira"/>
    <x v="2"/>
    <m/>
    <x v="0"/>
    <x v="1"/>
    <x v="1"/>
    <x v="1"/>
    <x v="0"/>
    <x v="0"/>
    <x v="0"/>
    <x v="0"/>
    <x v="0"/>
    <x v="0"/>
    <x v="0"/>
    <s v="Direção Financeira"/>
    <x v="0"/>
    <x v="0"/>
    <x v="0"/>
    <x v="0"/>
    <x v="0"/>
    <x v="0"/>
    <x v="0"/>
    <x v="2"/>
    <x v="1"/>
    <x v="2"/>
    <x v="12"/>
    <x v="0"/>
    <m/>
  </r>
  <r>
    <x v="0"/>
    <n v="0"/>
    <n v="0"/>
    <n v="69200"/>
    <n v="0"/>
    <x v="5628"/>
    <x v="0"/>
    <x v="0"/>
    <x v="0"/>
    <s v="03.16.15"/>
    <x v="0"/>
    <x v="0"/>
    <x v="0"/>
    <s v="Direção Financeira"/>
    <s v="03.16.15"/>
    <s v="Direção Financeira"/>
    <s v="03.16.15"/>
    <x v="0"/>
    <x v="0"/>
    <x v="0"/>
    <x v="0"/>
    <x v="0"/>
    <x v="0"/>
    <x v="0"/>
    <x v="0"/>
    <x v="4"/>
    <s v="2025-03-??"/>
    <x v="0"/>
    <n v="69200"/>
    <x v="3"/>
    <n v="760000"/>
    <x v="1"/>
    <n v="0"/>
    <x v="608"/>
    <m/>
    <x v="0"/>
    <x v="12"/>
    <m/>
    <s v="Direção Financeira"/>
    <x v="2"/>
    <m/>
    <x v="0"/>
    <x v="1"/>
    <x v="1"/>
    <x v="1"/>
    <x v="0"/>
    <x v="0"/>
    <x v="0"/>
    <x v="0"/>
    <x v="0"/>
    <x v="0"/>
    <x v="0"/>
    <s v="Direção Financeira"/>
    <x v="0"/>
    <x v="0"/>
    <x v="0"/>
    <x v="0"/>
    <x v="0"/>
    <x v="0"/>
    <x v="0"/>
    <x v="2"/>
    <x v="1"/>
    <x v="2"/>
    <x v="12"/>
    <x v="0"/>
    <m/>
  </r>
  <r>
    <x v="0"/>
    <n v="0"/>
    <n v="0"/>
    <n v="176836"/>
    <n v="0"/>
    <x v="5628"/>
    <x v="0"/>
    <x v="0"/>
    <x v="0"/>
    <s v="03.16.15"/>
    <x v="0"/>
    <x v="0"/>
    <x v="0"/>
    <s v="Direção Financeira"/>
    <s v="03.16.15"/>
    <s v="Direção Financeira"/>
    <s v="03.16.15"/>
    <x v="0"/>
    <x v="0"/>
    <x v="0"/>
    <x v="0"/>
    <x v="0"/>
    <x v="0"/>
    <x v="0"/>
    <x v="0"/>
    <x v="2"/>
    <s v="2025-04-??"/>
    <x v="1"/>
    <n v="176836"/>
    <x v="3"/>
    <n v="760000"/>
    <x v="1"/>
    <n v="0"/>
    <x v="608"/>
    <m/>
    <x v="0"/>
    <x v="12"/>
    <m/>
    <s v="Direção Financeira"/>
    <x v="2"/>
    <m/>
    <x v="0"/>
    <x v="1"/>
    <x v="1"/>
    <x v="1"/>
    <x v="0"/>
    <x v="0"/>
    <x v="0"/>
    <x v="0"/>
    <x v="0"/>
    <x v="0"/>
    <x v="0"/>
    <s v="Direção Financeira"/>
    <x v="0"/>
    <x v="0"/>
    <x v="0"/>
    <x v="0"/>
    <x v="0"/>
    <x v="0"/>
    <x v="0"/>
    <x v="2"/>
    <x v="1"/>
    <x v="2"/>
    <x v="12"/>
    <x v="0"/>
    <m/>
  </r>
  <r>
    <x v="0"/>
    <n v="0"/>
    <n v="0"/>
    <n v="50525"/>
    <n v="0"/>
    <x v="5628"/>
    <x v="0"/>
    <x v="0"/>
    <x v="0"/>
    <s v="03.16.15"/>
    <x v="0"/>
    <x v="0"/>
    <x v="0"/>
    <s v="Direção Financeira"/>
    <s v="03.16.15"/>
    <s v="Direção Financeira"/>
    <s v="03.16.15"/>
    <x v="0"/>
    <x v="0"/>
    <x v="0"/>
    <x v="0"/>
    <x v="0"/>
    <x v="0"/>
    <x v="0"/>
    <x v="0"/>
    <x v="3"/>
    <s v="2025-05-??"/>
    <x v="1"/>
    <n v="50525"/>
    <x v="3"/>
    <n v="760000"/>
    <x v="1"/>
    <n v="0"/>
    <x v="608"/>
    <m/>
    <x v="0"/>
    <x v="12"/>
    <m/>
    <s v="Direção Financeira"/>
    <x v="2"/>
    <m/>
    <x v="0"/>
    <x v="1"/>
    <x v="1"/>
    <x v="1"/>
    <x v="0"/>
    <x v="0"/>
    <x v="0"/>
    <x v="0"/>
    <x v="0"/>
    <x v="0"/>
    <x v="0"/>
    <s v="Direção Financeira"/>
    <x v="0"/>
    <x v="0"/>
    <x v="0"/>
    <x v="0"/>
    <x v="0"/>
    <x v="0"/>
    <x v="0"/>
    <x v="2"/>
    <x v="1"/>
    <x v="2"/>
    <x v="12"/>
    <x v="0"/>
    <m/>
  </r>
  <r>
    <x v="0"/>
    <n v="0"/>
    <n v="0"/>
    <n v="138166"/>
    <n v="0"/>
    <x v="5628"/>
    <x v="0"/>
    <x v="0"/>
    <x v="0"/>
    <s v="03.16.15"/>
    <x v="0"/>
    <x v="0"/>
    <x v="0"/>
    <s v="Direção Financeira"/>
    <s v="03.16.15"/>
    <s v="Direção Financeira"/>
    <s v="03.16.15"/>
    <x v="0"/>
    <x v="0"/>
    <x v="0"/>
    <x v="0"/>
    <x v="0"/>
    <x v="0"/>
    <x v="0"/>
    <x v="0"/>
    <x v="5"/>
    <s v="2025-06-??"/>
    <x v="1"/>
    <n v="138166"/>
    <x v="3"/>
    <n v="760000"/>
    <x v="1"/>
    <n v="0"/>
    <x v="608"/>
    <m/>
    <x v="0"/>
    <x v="12"/>
    <m/>
    <s v="Direção Financeira"/>
    <x v="2"/>
    <m/>
    <x v="0"/>
    <x v="1"/>
    <x v="1"/>
    <x v="1"/>
    <x v="0"/>
    <x v="0"/>
    <x v="0"/>
    <x v="0"/>
    <x v="0"/>
    <x v="0"/>
    <x v="0"/>
    <s v="Direção Financeira"/>
    <x v="0"/>
    <x v="0"/>
    <x v="0"/>
    <x v="0"/>
    <x v="0"/>
    <x v="0"/>
    <x v="0"/>
    <x v="2"/>
    <x v="1"/>
    <x v="2"/>
    <x v="12"/>
    <x v="0"/>
    <m/>
  </r>
  <r>
    <x v="0"/>
    <n v="0"/>
    <n v="0"/>
    <n v="518046"/>
    <n v="0"/>
    <x v="5628"/>
    <x v="0"/>
    <x v="0"/>
    <x v="0"/>
    <s v="03.16.15"/>
    <x v="0"/>
    <x v="0"/>
    <x v="0"/>
    <s v="Direção Financeira"/>
    <s v="03.16.15"/>
    <s v="Direção Financeira"/>
    <s v="03.16.15"/>
    <x v="0"/>
    <x v="0"/>
    <x v="0"/>
    <x v="0"/>
    <x v="0"/>
    <x v="0"/>
    <x v="0"/>
    <x v="0"/>
    <x v="6"/>
    <s v="2025-07-??"/>
    <x v="2"/>
    <n v="518046"/>
    <x v="3"/>
    <n v="760000"/>
    <x v="1"/>
    <n v="0"/>
    <x v="608"/>
    <m/>
    <x v="0"/>
    <x v="12"/>
    <m/>
    <s v="Direção Financeira"/>
    <x v="2"/>
    <m/>
    <x v="0"/>
    <x v="1"/>
    <x v="1"/>
    <x v="1"/>
    <x v="0"/>
    <x v="0"/>
    <x v="0"/>
    <x v="0"/>
    <x v="0"/>
    <x v="0"/>
    <x v="0"/>
    <s v="Direção Financeira"/>
    <x v="0"/>
    <x v="0"/>
    <x v="0"/>
    <x v="0"/>
    <x v="0"/>
    <x v="0"/>
    <x v="0"/>
    <x v="2"/>
    <x v="1"/>
    <x v="2"/>
    <x v="12"/>
    <x v="0"/>
    <m/>
  </r>
  <r>
    <x v="0"/>
    <n v="0"/>
    <n v="0"/>
    <n v="39000"/>
    <n v="0"/>
    <x v="5628"/>
    <x v="0"/>
    <x v="0"/>
    <x v="0"/>
    <s v="03.16.15"/>
    <x v="0"/>
    <x v="0"/>
    <x v="0"/>
    <s v="Direção Financeira"/>
    <s v="03.16.15"/>
    <s v="Direção Financeira"/>
    <s v="03.16.15"/>
    <x v="0"/>
    <x v="0"/>
    <x v="0"/>
    <x v="0"/>
    <x v="0"/>
    <x v="0"/>
    <x v="0"/>
    <x v="0"/>
    <x v="7"/>
    <s v="2025-08-??"/>
    <x v="2"/>
    <n v="39000"/>
    <x v="3"/>
    <n v="760000"/>
    <x v="1"/>
    <n v="0"/>
    <x v="608"/>
    <m/>
    <x v="0"/>
    <x v="12"/>
    <m/>
    <s v="Direção Financeira"/>
    <x v="2"/>
    <m/>
    <x v="0"/>
    <x v="1"/>
    <x v="1"/>
    <x v="1"/>
    <x v="0"/>
    <x v="0"/>
    <x v="0"/>
    <x v="0"/>
    <x v="0"/>
    <x v="0"/>
    <x v="0"/>
    <s v="Direção Financeira"/>
    <x v="0"/>
    <x v="0"/>
    <x v="0"/>
    <x v="0"/>
    <x v="0"/>
    <x v="0"/>
    <x v="0"/>
    <x v="2"/>
    <x v="1"/>
    <x v="2"/>
    <x v="12"/>
    <x v="0"/>
    <m/>
  </r>
  <r>
    <x v="0"/>
    <n v="0"/>
    <n v="0"/>
    <n v="24000"/>
    <n v="0"/>
    <x v="5628"/>
    <x v="0"/>
    <x v="0"/>
    <x v="0"/>
    <s v="03.16.15"/>
    <x v="0"/>
    <x v="0"/>
    <x v="0"/>
    <s v="Direção Financeira"/>
    <s v="03.16.15"/>
    <s v="Direção Financeira"/>
    <s v="03.16.15"/>
    <x v="0"/>
    <x v="0"/>
    <x v="0"/>
    <x v="0"/>
    <x v="0"/>
    <x v="0"/>
    <x v="0"/>
    <x v="0"/>
    <x v="8"/>
    <s v="2025-09-??"/>
    <x v="2"/>
    <n v="24000"/>
    <x v="3"/>
    <n v="760000"/>
    <x v="1"/>
    <n v="0"/>
    <x v="608"/>
    <m/>
    <x v="0"/>
    <x v="12"/>
    <m/>
    <s v="Direção Financeira"/>
    <x v="2"/>
    <m/>
    <x v="0"/>
    <x v="1"/>
    <x v="1"/>
    <x v="1"/>
    <x v="0"/>
    <x v="0"/>
    <x v="0"/>
    <x v="0"/>
    <x v="0"/>
    <x v="0"/>
    <x v="0"/>
    <s v="Direção Financeira"/>
    <x v="0"/>
    <x v="0"/>
    <x v="0"/>
    <x v="0"/>
    <x v="0"/>
    <x v="0"/>
    <x v="0"/>
    <x v="2"/>
    <x v="1"/>
    <x v="2"/>
    <x v="12"/>
    <x v="0"/>
    <m/>
  </r>
  <r>
    <x v="0"/>
    <n v="0"/>
    <n v="0"/>
    <n v="113450"/>
    <n v="0"/>
    <x v="5628"/>
    <x v="0"/>
    <x v="0"/>
    <x v="0"/>
    <s v="03.16.15"/>
    <x v="0"/>
    <x v="0"/>
    <x v="0"/>
    <s v="Direção Financeira"/>
    <s v="03.16.15"/>
    <s v="Direção Financeira"/>
    <s v="03.16.15"/>
    <x v="0"/>
    <x v="0"/>
    <x v="0"/>
    <x v="0"/>
    <x v="0"/>
    <x v="0"/>
    <x v="0"/>
    <x v="0"/>
    <x v="9"/>
    <s v="2025-10-??"/>
    <x v="3"/>
    <n v="113450"/>
    <x v="3"/>
    <n v="760000"/>
    <x v="1"/>
    <n v="0"/>
    <x v="608"/>
    <m/>
    <x v="0"/>
    <x v="12"/>
    <m/>
    <s v="Direção Financeira"/>
    <x v="2"/>
    <m/>
    <x v="0"/>
    <x v="1"/>
    <x v="1"/>
    <x v="1"/>
    <x v="0"/>
    <x v="0"/>
    <x v="0"/>
    <x v="0"/>
    <x v="0"/>
    <x v="0"/>
    <x v="0"/>
    <s v="Direção Financeira"/>
    <x v="0"/>
    <x v="0"/>
    <x v="0"/>
    <x v="0"/>
    <x v="0"/>
    <x v="0"/>
    <x v="0"/>
    <x v="2"/>
    <x v="1"/>
    <x v="2"/>
    <x v="12"/>
    <x v="0"/>
    <m/>
  </r>
  <r>
    <x v="0"/>
    <n v="0"/>
    <n v="0"/>
    <n v="29400"/>
    <n v="0"/>
    <x v="5628"/>
    <x v="0"/>
    <x v="0"/>
    <x v="0"/>
    <s v="03.16.15"/>
    <x v="0"/>
    <x v="0"/>
    <x v="0"/>
    <s v="Direção Financeira"/>
    <s v="03.16.15"/>
    <s v="Direção Financeira"/>
    <s v="03.16.15"/>
    <x v="0"/>
    <x v="0"/>
    <x v="0"/>
    <x v="0"/>
    <x v="0"/>
    <x v="0"/>
    <x v="0"/>
    <x v="0"/>
    <x v="10"/>
    <s v="2025-11-??"/>
    <x v="3"/>
    <n v="29400"/>
    <x v="3"/>
    <n v="760000"/>
    <x v="1"/>
    <n v="0"/>
    <x v="608"/>
    <m/>
    <x v="0"/>
    <x v="12"/>
    <m/>
    <s v="Direção Financeira"/>
    <x v="2"/>
    <m/>
    <x v="0"/>
    <x v="1"/>
    <x v="1"/>
    <x v="1"/>
    <x v="0"/>
    <x v="0"/>
    <x v="0"/>
    <x v="0"/>
    <x v="0"/>
    <x v="0"/>
    <x v="0"/>
    <s v="Direção Financeira"/>
    <x v="0"/>
    <x v="0"/>
    <x v="0"/>
    <x v="0"/>
    <x v="0"/>
    <x v="0"/>
    <x v="0"/>
    <x v="2"/>
    <x v="1"/>
    <x v="2"/>
    <x v="12"/>
    <x v="0"/>
    <m/>
  </r>
  <r>
    <x v="0"/>
    <n v="0"/>
    <n v="0"/>
    <n v="220230"/>
    <n v="0"/>
    <x v="5628"/>
    <x v="0"/>
    <x v="0"/>
    <x v="0"/>
    <s v="03.16.15"/>
    <x v="0"/>
    <x v="0"/>
    <x v="0"/>
    <s v="Direção Financeira"/>
    <s v="03.16.15"/>
    <s v="Direção Financeira"/>
    <s v="03.16.15"/>
    <x v="0"/>
    <x v="0"/>
    <x v="0"/>
    <x v="0"/>
    <x v="0"/>
    <x v="0"/>
    <x v="0"/>
    <x v="0"/>
    <x v="11"/>
    <s v="2025-12-??"/>
    <x v="3"/>
    <n v="220230"/>
    <x v="3"/>
    <n v="760000"/>
    <x v="1"/>
    <n v="0"/>
    <x v="608"/>
    <m/>
    <x v="0"/>
    <x v="12"/>
    <m/>
    <s v="Direção Financeira"/>
    <x v="2"/>
    <m/>
    <x v="0"/>
    <x v="1"/>
    <x v="1"/>
    <x v="1"/>
    <x v="0"/>
    <x v="0"/>
    <x v="0"/>
    <x v="0"/>
    <x v="0"/>
    <x v="0"/>
    <x v="0"/>
    <s v="Direção Financeira"/>
    <x v="0"/>
    <x v="0"/>
    <x v="0"/>
    <x v="0"/>
    <x v="0"/>
    <x v="0"/>
    <x v="0"/>
    <x v="2"/>
    <x v="1"/>
    <x v="2"/>
    <x v="12"/>
    <x v="0"/>
    <m/>
  </r>
  <r>
    <x v="0"/>
    <n v="0"/>
    <n v="0"/>
    <n v="1076"/>
    <n v="0"/>
    <x v="5628"/>
    <x v="0"/>
    <x v="1"/>
    <x v="0"/>
    <s v="80.02.10.26"/>
    <x v="35"/>
    <x v="4"/>
    <x v="4"/>
    <s v="Outros"/>
    <s v="80.02.10"/>
    <s v="Retenção Sansung"/>
    <s v="80.02.10.26"/>
    <x v="59"/>
    <x v="0"/>
    <x v="6"/>
    <x v="14"/>
    <x v="1"/>
    <x v="2"/>
    <x v="2"/>
    <x v="0"/>
    <x v="1"/>
    <s v="2025-01-??"/>
    <x v="0"/>
    <n v="1076"/>
    <x v="3"/>
    <n v="0"/>
    <x v="1"/>
    <n v="0"/>
    <x v="608"/>
    <m/>
    <x v="0"/>
    <x v="12"/>
    <m/>
    <s v="Retenção Sansung"/>
    <x v="2"/>
    <s v="RS"/>
    <x v="0"/>
    <x v="1"/>
    <x v="1"/>
    <x v="1"/>
    <x v="0"/>
    <x v="0"/>
    <x v="0"/>
    <x v="0"/>
    <x v="0"/>
    <x v="0"/>
    <x v="0"/>
    <s v="Retenção Sansung"/>
    <x v="0"/>
    <x v="0"/>
    <x v="0"/>
    <x v="0"/>
    <x v="2"/>
    <x v="0"/>
    <x v="0"/>
    <x v="2"/>
    <x v="1"/>
    <x v="2"/>
    <x v="12"/>
    <x v="0"/>
    <m/>
  </r>
  <r>
    <x v="0"/>
    <n v="0"/>
    <n v="0"/>
    <n v="9294"/>
    <n v="0"/>
    <x v="5628"/>
    <x v="0"/>
    <x v="1"/>
    <x v="0"/>
    <s v="80.02.10.26"/>
    <x v="35"/>
    <x v="4"/>
    <x v="4"/>
    <s v="Outros"/>
    <s v="80.02.10"/>
    <s v="Retenção Sansung"/>
    <s v="80.02.10.26"/>
    <x v="59"/>
    <x v="0"/>
    <x v="6"/>
    <x v="14"/>
    <x v="1"/>
    <x v="2"/>
    <x v="2"/>
    <x v="0"/>
    <x v="2"/>
    <s v="2025-04-??"/>
    <x v="1"/>
    <n v="9294"/>
    <x v="3"/>
    <n v="0"/>
    <x v="1"/>
    <n v="0"/>
    <x v="608"/>
    <m/>
    <x v="0"/>
    <x v="12"/>
    <m/>
    <s v="Retenção Sansung"/>
    <x v="2"/>
    <s v="RS"/>
    <x v="0"/>
    <x v="1"/>
    <x v="1"/>
    <x v="1"/>
    <x v="0"/>
    <x v="0"/>
    <x v="0"/>
    <x v="0"/>
    <x v="0"/>
    <x v="0"/>
    <x v="0"/>
    <s v="Retenção Sansung"/>
    <x v="0"/>
    <x v="0"/>
    <x v="0"/>
    <x v="0"/>
    <x v="2"/>
    <x v="0"/>
    <x v="0"/>
    <x v="2"/>
    <x v="1"/>
    <x v="2"/>
    <x v="12"/>
    <x v="0"/>
    <m/>
  </r>
  <r>
    <x v="0"/>
    <n v="0"/>
    <n v="0"/>
    <n v="7235"/>
    <n v="0"/>
    <x v="5628"/>
    <x v="0"/>
    <x v="1"/>
    <x v="0"/>
    <s v="80.02.10.26"/>
    <x v="35"/>
    <x v="4"/>
    <x v="4"/>
    <s v="Outros"/>
    <s v="80.02.10"/>
    <s v="Retenção Sansung"/>
    <s v="80.02.10.26"/>
    <x v="59"/>
    <x v="0"/>
    <x v="6"/>
    <x v="14"/>
    <x v="1"/>
    <x v="2"/>
    <x v="2"/>
    <x v="0"/>
    <x v="3"/>
    <s v="2025-05-??"/>
    <x v="1"/>
    <n v="7235"/>
    <x v="3"/>
    <n v="0"/>
    <x v="1"/>
    <n v="0"/>
    <x v="608"/>
    <m/>
    <x v="0"/>
    <x v="12"/>
    <m/>
    <s v="Retenção Sansung"/>
    <x v="2"/>
    <s v="RS"/>
    <x v="0"/>
    <x v="1"/>
    <x v="1"/>
    <x v="1"/>
    <x v="0"/>
    <x v="0"/>
    <x v="0"/>
    <x v="0"/>
    <x v="0"/>
    <x v="0"/>
    <x v="0"/>
    <s v="Retenção Sansung"/>
    <x v="0"/>
    <x v="0"/>
    <x v="0"/>
    <x v="0"/>
    <x v="2"/>
    <x v="0"/>
    <x v="0"/>
    <x v="2"/>
    <x v="1"/>
    <x v="2"/>
    <x v="12"/>
    <x v="0"/>
    <m/>
  </r>
  <r>
    <x v="0"/>
    <n v="0"/>
    <n v="0"/>
    <n v="2150"/>
    <n v="0"/>
    <x v="5628"/>
    <x v="0"/>
    <x v="1"/>
    <x v="0"/>
    <s v="80.02.10.26"/>
    <x v="35"/>
    <x v="4"/>
    <x v="4"/>
    <s v="Outros"/>
    <s v="80.02.10"/>
    <s v="Retenção Sansung"/>
    <s v="80.02.10.26"/>
    <x v="59"/>
    <x v="0"/>
    <x v="6"/>
    <x v="14"/>
    <x v="1"/>
    <x v="2"/>
    <x v="2"/>
    <x v="0"/>
    <x v="5"/>
    <s v="2025-06-??"/>
    <x v="1"/>
    <n v="2150"/>
    <x v="3"/>
    <n v="0"/>
    <x v="1"/>
    <n v="0"/>
    <x v="608"/>
    <m/>
    <x v="0"/>
    <x v="12"/>
    <m/>
    <s v="Retenção Sansung"/>
    <x v="2"/>
    <s v="RS"/>
    <x v="0"/>
    <x v="1"/>
    <x v="1"/>
    <x v="1"/>
    <x v="0"/>
    <x v="0"/>
    <x v="0"/>
    <x v="0"/>
    <x v="0"/>
    <x v="0"/>
    <x v="0"/>
    <s v="Retenção Sansung"/>
    <x v="0"/>
    <x v="0"/>
    <x v="0"/>
    <x v="0"/>
    <x v="2"/>
    <x v="0"/>
    <x v="0"/>
    <x v="2"/>
    <x v="1"/>
    <x v="2"/>
    <x v="12"/>
    <x v="0"/>
    <m/>
  </r>
  <r>
    <x v="0"/>
    <n v="0"/>
    <n v="0"/>
    <n v="6054"/>
    <n v="0"/>
    <x v="5628"/>
    <x v="0"/>
    <x v="1"/>
    <x v="0"/>
    <s v="80.02.10.26"/>
    <x v="35"/>
    <x v="4"/>
    <x v="4"/>
    <s v="Outros"/>
    <s v="80.02.10"/>
    <s v="Retenção Sansung"/>
    <s v="80.02.10.26"/>
    <x v="59"/>
    <x v="0"/>
    <x v="6"/>
    <x v="14"/>
    <x v="1"/>
    <x v="2"/>
    <x v="2"/>
    <x v="0"/>
    <x v="6"/>
    <s v="2025-07-??"/>
    <x v="2"/>
    <n v="6054"/>
    <x v="3"/>
    <n v="0"/>
    <x v="1"/>
    <n v="0"/>
    <x v="608"/>
    <m/>
    <x v="0"/>
    <x v="12"/>
    <m/>
    <s v="Retenção Sansung"/>
    <x v="2"/>
    <s v="RS"/>
    <x v="0"/>
    <x v="1"/>
    <x v="1"/>
    <x v="1"/>
    <x v="0"/>
    <x v="0"/>
    <x v="0"/>
    <x v="0"/>
    <x v="0"/>
    <x v="0"/>
    <x v="0"/>
    <s v="Retenção Sansung"/>
    <x v="0"/>
    <x v="0"/>
    <x v="0"/>
    <x v="0"/>
    <x v="2"/>
    <x v="0"/>
    <x v="0"/>
    <x v="2"/>
    <x v="1"/>
    <x v="2"/>
    <x v="12"/>
    <x v="0"/>
    <m/>
  </r>
  <r>
    <x v="0"/>
    <n v="0"/>
    <n v="0"/>
    <n v="2150"/>
    <n v="0"/>
    <x v="5628"/>
    <x v="0"/>
    <x v="1"/>
    <x v="0"/>
    <s v="80.02.10.26"/>
    <x v="35"/>
    <x v="4"/>
    <x v="4"/>
    <s v="Outros"/>
    <s v="80.02.10"/>
    <s v="Retenção Sansung"/>
    <s v="80.02.10.26"/>
    <x v="59"/>
    <x v="0"/>
    <x v="6"/>
    <x v="14"/>
    <x v="1"/>
    <x v="2"/>
    <x v="2"/>
    <x v="0"/>
    <x v="7"/>
    <s v="2025-08-??"/>
    <x v="2"/>
    <n v="2150"/>
    <x v="3"/>
    <n v="0"/>
    <x v="1"/>
    <n v="0"/>
    <x v="608"/>
    <m/>
    <x v="0"/>
    <x v="12"/>
    <m/>
    <s v="Retenção Sansung"/>
    <x v="2"/>
    <s v="RS"/>
    <x v="0"/>
    <x v="1"/>
    <x v="1"/>
    <x v="1"/>
    <x v="0"/>
    <x v="0"/>
    <x v="0"/>
    <x v="0"/>
    <x v="0"/>
    <x v="0"/>
    <x v="0"/>
    <s v="Retenção Sansung"/>
    <x v="0"/>
    <x v="0"/>
    <x v="0"/>
    <x v="0"/>
    <x v="2"/>
    <x v="0"/>
    <x v="0"/>
    <x v="2"/>
    <x v="1"/>
    <x v="2"/>
    <x v="12"/>
    <x v="0"/>
    <m/>
  </r>
  <r>
    <x v="0"/>
    <n v="0"/>
    <n v="0"/>
    <n v="70080"/>
    <n v="0"/>
    <x v="5628"/>
    <x v="0"/>
    <x v="0"/>
    <x v="0"/>
    <s v="03.16.15"/>
    <x v="0"/>
    <x v="0"/>
    <x v="0"/>
    <s v="Direção Financeira"/>
    <s v="03.16.15"/>
    <s v="Direção Financeira"/>
    <s v="03.16.15"/>
    <x v="78"/>
    <x v="0"/>
    <x v="0"/>
    <x v="1"/>
    <x v="0"/>
    <x v="0"/>
    <x v="0"/>
    <x v="0"/>
    <x v="2"/>
    <s v="2025-04-??"/>
    <x v="1"/>
    <n v="70080"/>
    <x v="3"/>
    <n v="150000"/>
    <x v="1"/>
    <n v="0"/>
    <x v="608"/>
    <m/>
    <x v="0"/>
    <x v="12"/>
    <m/>
    <s v="Direção Financeira"/>
    <x v="2"/>
    <m/>
    <x v="0"/>
    <x v="1"/>
    <x v="1"/>
    <x v="1"/>
    <x v="0"/>
    <x v="0"/>
    <x v="0"/>
    <x v="0"/>
    <x v="0"/>
    <x v="0"/>
    <x v="0"/>
    <s v="Direção Financeira"/>
    <x v="0"/>
    <x v="0"/>
    <x v="0"/>
    <x v="0"/>
    <x v="0"/>
    <x v="0"/>
    <x v="0"/>
    <x v="2"/>
    <x v="1"/>
    <x v="2"/>
    <x v="12"/>
    <x v="0"/>
    <m/>
  </r>
  <r>
    <x v="0"/>
    <n v="0"/>
    <n v="0"/>
    <n v="74675"/>
    <n v="0"/>
    <x v="5628"/>
    <x v="0"/>
    <x v="0"/>
    <x v="0"/>
    <s v="03.16.15"/>
    <x v="0"/>
    <x v="0"/>
    <x v="0"/>
    <s v="Direção Financeira"/>
    <s v="03.16.15"/>
    <s v="Direção Financeira"/>
    <s v="03.16.15"/>
    <x v="78"/>
    <x v="0"/>
    <x v="0"/>
    <x v="1"/>
    <x v="0"/>
    <x v="0"/>
    <x v="0"/>
    <x v="0"/>
    <x v="3"/>
    <s v="2025-05-??"/>
    <x v="1"/>
    <n v="74675"/>
    <x v="3"/>
    <n v="150000"/>
    <x v="1"/>
    <n v="0"/>
    <x v="608"/>
    <m/>
    <x v="0"/>
    <x v="12"/>
    <m/>
    <s v="Direção Financeira"/>
    <x v="2"/>
    <m/>
    <x v="0"/>
    <x v="1"/>
    <x v="1"/>
    <x v="1"/>
    <x v="0"/>
    <x v="0"/>
    <x v="0"/>
    <x v="0"/>
    <x v="0"/>
    <x v="0"/>
    <x v="0"/>
    <s v="Direção Financeira"/>
    <x v="0"/>
    <x v="0"/>
    <x v="0"/>
    <x v="0"/>
    <x v="0"/>
    <x v="0"/>
    <x v="0"/>
    <x v="2"/>
    <x v="1"/>
    <x v="2"/>
    <x v="12"/>
    <x v="0"/>
    <m/>
  </r>
  <r>
    <x v="0"/>
    <n v="0"/>
    <n v="0"/>
    <n v="3960"/>
    <n v="0"/>
    <x v="5628"/>
    <x v="0"/>
    <x v="0"/>
    <x v="0"/>
    <s v="03.16.15"/>
    <x v="0"/>
    <x v="0"/>
    <x v="0"/>
    <s v="Direção Financeira"/>
    <s v="03.16.15"/>
    <s v="Direção Financeira"/>
    <s v="03.16.15"/>
    <x v="78"/>
    <x v="0"/>
    <x v="0"/>
    <x v="1"/>
    <x v="0"/>
    <x v="0"/>
    <x v="0"/>
    <x v="0"/>
    <x v="7"/>
    <s v="2025-08-??"/>
    <x v="2"/>
    <n v="3960"/>
    <x v="3"/>
    <n v="150000"/>
    <x v="1"/>
    <n v="0"/>
    <x v="608"/>
    <m/>
    <x v="0"/>
    <x v="12"/>
    <m/>
    <s v="Direção Financeira"/>
    <x v="2"/>
    <m/>
    <x v="0"/>
    <x v="1"/>
    <x v="1"/>
    <x v="1"/>
    <x v="0"/>
    <x v="0"/>
    <x v="0"/>
    <x v="0"/>
    <x v="0"/>
    <x v="0"/>
    <x v="0"/>
    <s v="Direção Financeira"/>
    <x v="0"/>
    <x v="0"/>
    <x v="0"/>
    <x v="0"/>
    <x v="0"/>
    <x v="0"/>
    <x v="0"/>
    <x v="2"/>
    <x v="1"/>
    <x v="2"/>
    <x v="12"/>
    <x v="0"/>
    <m/>
  </r>
  <r>
    <x v="0"/>
    <n v="0"/>
    <n v="0"/>
    <n v="13957"/>
    <n v="0"/>
    <x v="5628"/>
    <x v="0"/>
    <x v="0"/>
    <x v="0"/>
    <s v="03.16.15"/>
    <x v="0"/>
    <x v="0"/>
    <x v="0"/>
    <s v="Direção Financeira"/>
    <s v="03.16.15"/>
    <s v="Direção Financeira"/>
    <s v="03.16.15"/>
    <x v="78"/>
    <x v="0"/>
    <x v="0"/>
    <x v="1"/>
    <x v="0"/>
    <x v="0"/>
    <x v="0"/>
    <x v="0"/>
    <x v="9"/>
    <s v="2025-10-??"/>
    <x v="3"/>
    <n v="13957"/>
    <x v="3"/>
    <n v="150000"/>
    <x v="1"/>
    <n v="0"/>
    <x v="608"/>
    <m/>
    <x v="0"/>
    <x v="12"/>
    <m/>
    <s v="Direção Financeira"/>
    <x v="2"/>
    <m/>
    <x v="0"/>
    <x v="1"/>
    <x v="1"/>
    <x v="1"/>
    <x v="0"/>
    <x v="0"/>
    <x v="0"/>
    <x v="0"/>
    <x v="0"/>
    <x v="0"/>
    <x v="0"/>
    <s v="Direção Financeira"/>
    <x v="0"/>
    <x v="0"/>
    <x v="0"/>
    <x v="0"/>
    <x v="0"/>
    <x v="0"/>
    <x v="0"/>
    <x v="2"/>
    <x v="1"/>
    <x v="2"/>
    <x v="12"/>
    <x v="0"/>
    <m/>
  </r>
  <r>
    <x v="0"/>
    <n v="0"/>
    <n v="0"/>
    <n v="76000"/>
    <n v="0"/>
    <x v="5628"/>
    <x v="0"/>
    <x v="0"/>
    <x v="0"/>
    <s v="03.16.15"/>
    <x v="0"/>
    <x v="0"/>
    <x v="0"/>
    <s v="Direção Financeira"/>
    <s v="03.16.15"/>
    <s v="Direção Financeira"/>
    <s v="03.16.15"/>
    <x v="73"/>
    <x v="0"/>
    <x v="0"/>
    <x v="0"/>
    <x v="0"/>
    <x v="0"/>
    <x v="0"/>
    <x v="0"/>
    <x v="7"/>
    <s v="2025-08-??"/>
    <x v="2"/>
    <n v="76000"/>
    <x v="3"/>
    <n v="0"/>
    <x v="1"/>
    <n v="300000"/>
    <x v="608"/>
    <m/>
    <x v="0"/>
    <x v="12"/>
    <m/>
    <s v="Direção Financeira"/>
    <x v="2"/>
    <m/>
    <x v="0"/>
    <x v="1"/>
    <x v="1"/>
    <x v="1"/>
    <x v="0"/>
    <x v="0"/>
    <x v="0"/>
    <x v="0"/>
    <x v="0"/>
    <x v="0"/>
    <x v="0"/>
    <s v="Direção Financeira"/>
    <x v="0"/>
    <x v="0"/>
    <x v="0"/>
    <x v="0"/>
    <x v="0"/>
    <x v="0"/>
    <x v="0"/>
    <x v="2"/>
    <x v="1"/>
    <x v="2"/>
    <x v="12"/>
    <x v="0"/>
    <m/>
  </r>
  <r>
    <x v="0"/>
    <n v="0"/>
    <n v="0"/>
    <n v="139420"/>
    <n v="0"/>
    <x v="5628"/>
    <x v="0"/>
    <x v="0"/>
    <x v="0"/>
    <s v="03.16.15"/>
    <x v="0"/>
    <x v="0"/>
    <x v="0"/>
    <s v="Direção Financeira"/>
    <s v="03.16.15"/>
    <s v="Direção Financeira"/>
    <s v="03.16.15"/>
    <x v="73"/>
    <x v="0"/>
    <x v="0"/>
    <x v="0"/>
    <x v="0"/>
    <x v="0"/>
    <x v="0"/>
    <x v="0"/>
    <x v="9"/>
    <s v="2025-10-??"/>
    <x v="3"/>
    <n v="139420"/>
    <x v="3"/>
    <n v="0"/>
    <x v="1"/>
    <n v="300000"/>
    <x v="608"/>
    <m/>
    <x v="0"/>
    <x v="12"/>
    <m/>
    <s v="Direção Financeira"/>
    <x v="2"/>
    <m/>
    <x v="0"/>
    <x v="1"/>
    <x v="1"/>
    <x v="1"/>
    <x v="0"/>
    <x v="0"/>
    <x v="0"/>
    <x v="0"/>
    <x v="0"/>
    <x v="0"/>
    <x v="0"/>
    <s v="Direção Financeira"/>
    <x v="0"/>
    <x v="0"/>
    <x v="0"/>
    <x v="0"/>
    <x v="0"/>
    <x v="0"/>
    <x v="0"/>
    <x v="2"/>
    <x v="1"/>
    <x v="2"/>
    <x v="12"/>
    <x v="0"/>
    <m/>
  </r>
  <r>
    <x v="0"/>
    <n v="0"/>
    <n v="0"/>
    <n v="90730"/>
    <n v="0"/>
    <x v="5628"/>
    <x v="0"/>
    <x v="0"/>
    <x v="0"/>
    <s v="03.16.15"/>
    <x v="0"/>
    <x v="0"/>
    <x v="0"/>
    <s v="Direção Financeira"/>
    <s v="03.16.15"/>
    <s v="Direção Financeira"/>
    <s v="03.16.15"/>
    <x v="73"/>
    <x v="0"/>
    <x v="0"/>
    <x v="0"/>
    <x v="0"/>
    <x v="0"/>
    <x v="0"/>
    <x v="0"/>
    <x v="10"/>
    <s v="2025-11-??"/>
    <x v="3"/>
    <n v="90730"/>
    <x v="3"/>
    <n v="0"/>
    <x v="1"/>
    <n v="300000"/>
    <x v="608"/>
    <m/>
    <x v="0"/>
    <x v="12"/>
    <m/>
    <s v="Direção Financeira"/>
    <x v="2"/>
    <m/>
    <x v="0"/>
    <x v="1"/>
    <x v="1"/>
    <x v="1"/>
    <x v="0"/>
    <x v="0"/>
    <x v="0"/>
    <x v="0"/>
    <x v="0"/>
    <x v="0"/>
    <x v="0"/>
    <s v="Direção Financeira"/>
    <x v="0"/>
    <x v="0"/>
    <x v="0"/>
    <x v="0"/>
    <x v="0"/>
    <x v="0"/>
    <x v="0"/>
    <x v="2"/>
    <x v="1"/>
    <x v="2"/>
    <x v="12"/>
    <x v="0"/>
    <m/>
  </r>
  <r>
    <x v="0"/>
    <n v="0"/>
    <n v="0"/>
    <n v="102662"/>
    <n v="0"/>
    <x v="5628"/>
    <x v="0"/>
    <x v="0"/>
    <x v="0"/>
    <s v="03.16.13"/>
    <x v="51"/>
    <x v="0"/>
    <x v="0"/>
    <s v="Unidade Gestão de Aquisições"/>
    <s v="03.16.13"/>
    <s v="Unidade Gestão de Aquisições"/>
    <s v="03.16.13"/>
    <x v="42"/>
    <x v="0"/>
    <x v="0"/>
    <x v="1"/>
    <x v="1"/>
    <x v="0"/>
    <x v="0"/>
    <x v="0"/>
    <x v="0"/>
    <s v="2025-02-??"/>
    <x v="0"/>
    <n v="102662"/>
    <x v="3"/>
    <n v="0"/>
    <x v="1"/>
    <n v="0"/>
    <x v="608"/>
    <m/>
    <x v="0"/>
    <x v="12"/>
    <m/>
    <s v="Unidade Gestão de Aquisições"/>
    <x v="2"/>
    <s v="UGA"/>
    <x v="0"/>
    <x v="1"/>
    <x v="1"/>
    <x v="1"/>
    <x v="0"/>
    <x v="0"/>
    <x v="0"/>
    <x v="0"/>
    <x v="0"/>
    <x v="0"/>
    <x v="0"/>
    <s v="Unidade Gestão de Aquisições"/>
    <x v="0"/>
    <x v="0"/>
    <x v="0"/>
    <x v="0"/>
    <x v="0"/>
    <x v="0"/>
    <x v="0"/>
    <x v="2"/>
    <x v="1"/>
    <x v="2"/>
    <x v="12"/>
    <x v="0"/>
    <m/>
  </r>
  <r>
    <x v="0"/>
    <n v="0"/>
    <n v="0"/>
    <n v="102662"/>
    <n v="0"/>
    <x v="5628"/>
    <x v="0"/>
    <x v="0"/>
    <x v="0"/>
    <s v="03.16.13"/>
    <x v="51"/>
    <x v="0"/>
    <x v="0"/>
    <s v="Unidade Gestão de Aquisições"/>
    <s v="03.16.13"/>
    <s v="Unidade Gestão de Aquisições"/>
    <s v="03.16.13"/>
    <x v="42"/>
    <x v="0"/>
    <x v="0"/>
    <x v="1"/>
    <x v="1"/>
    <x v="0"/>
    <x v="0"/>
    <x v="0"/>
    <x v="4"/>
    <s v="2025-03-??"/>
    <x v="0"/>
    <n v="102662"/>
    <x v="3"/>
    <n v="0"/>
    <x v="1"/>
    <n v="0"/>
    <x v="608"/>
    <m/>
    <x v="0"/>
    <x v="12"/>
    <m/>
    <s v="Unidade Gestão de Aquisições"/>
    <x v="2"/>
    <s v="UGA"/>
    <x v="0"/>
    <x v="1"/>
    <x v="1"/>
    <x v="1"/>
    <x v="0"/>
    <x v="0"/>
    <x v="0"/>
    <x v="0"/>
    <x v="0"/>
    <x v="0"/>
    <x v="0"/>
    <s v="Unidade Gestão de Aquisições"/>
    <x v="0"/>
    <x v="0"/>
    <x v="0"/>
    <x v="0"/>
    <x v="0"/>
    <x v="0"/>
    <x v="0"/>
    <x v="2"/>
    <x v="1"/>
    <x v="2"/>
    <x v="12"/>
    <x v="0"/>
    <m/>
  </r>
  <r>
    <x v="0"/>
    <n v="0"/>
    <n v="0"/>
    <n v="102662"/>
    <n v="0"/>
    <x v="5628"/>
    <x v="0"/>
    <x v="0"/>
    <x v="0"/>
    <s v="03.16.13"/>
    <x v="51"/>
    <x v="0"/>
    <x v="0"/>
    <s v="Unidade Gestão de Aquisições"/>
    <s v="03.16.13"/>
    <s v="Unidade Gestão de Aquisições"/>
    <s v="03.16.13"/>
    <x v="42"/>
    <x v="0"/>
    <x v="0"/>
    <x v="1"/>
    <x v="1"/>
    <x v="0"/>
    <x v="0"/>
    <x v="0"/>
    <x v="2"/>
    <s v="2025-04-??"/>
    <x v="1"/>
    <n v="102662"/>
    <x v="3"/>
    <n v="0"/>
    <x v="1"/>
    <n v="0"/>
    <x v="608"/>
    <m/>
    <x v="0"/>
    <x v="12"/>
    <m/>
    <s v="Unidade Gestão de Aquisições"/>
    <x v="2"/>
    <s v="UGA"/>
    <x v="0"/>
    <x v="1"/>
    <x v="1"/>
    <x v="1"/>
    <x v="0"/>
    <x v="0"/>
    <x v="0"/>
    <x v="0"/>
    <x v="0"/>
    <x v="0"/>
    <x v="0"/>
    <s v="Unidade Gestão de Aquisições"/>
    <x v="0"/>
    <x v="0"/>
    <x v="0"/>
    <x v="0"/>
    <x v="0"/>
    <x v="0"/>
    <x v="0"/>
    <x v="2"/>
    <x v="1"/>
    <x v="2"/>
    <x v="12"/>
    <x v="0"/>
    <m/>
  </r>
  <r>
    <x v="0"/>
    <n v="0"/>
    <n v="0"/>
    <n v="102662"/>
    <n v="0"/>
    <x v="5628"/>
    <x v="0"/>
    <x v="0"/>
    <x v="0"/>
    <s v="03.16.13"/>
    <x v="51"/>
    <x v="0"/>
    <x v="0"/>
    <s v="Unidade Gestão de Aquisições"/>
    <s v="03.16.13"/>
    <s v="Unidade Gestão de Aquisições"/>
    <s v="03.16.13"/>
    <x v="42"/>
    <x v="0"/>
    <x v="0"/>
    <x v="1"/>
    <x v="1"/>
    <x v="0"/>
    <x v="0"/>
    <x v="0"/>
    <x v="3"/>
    <s v="2025-05-??"/>
    <x v="1"/>
    <n v="102662"/>
    <x v="3"/>
    <n v="0"/>
    <x v="1"/>
    <n v="0"/>
    <x v="608"/>
    <m/>
    <x v="0"/>
    <x v="12"/>
    <m/>
    <s v="Unidade Gestão de Aquisições"/>
    <x v="2"/>
    <s v="UGA"/>
    <x v="0"/>
    <x v="1"/>
    <x v="1"/>
    <x v="1"/>
    <x v="0"/>
    <x v="0"/>
    <x v="0"/>
    <x v="0"/>
    <x v="0"/>
    <x v="0"/>
    <x v="0"/>
    <s v="Unidade Gestão de Aquisições"/>
    <x v="0"/>
    <x v="0"/>
    <x v="0"/>
    <x v="0"/>
    <x v="0"/>
    <x v="0"/>
    <x v="0"/>
    <x v="2"/>
    <x v="1"/>
    <x v="2"/>
    <x v="12"/>
    <x v="0"/>
    <m/>
  </r>
  <r>
    <x v="0"/>
    <n v="0"/>
    <n v="0"/>
    <n v="102662"/>
    <n v="0"/>
    <x v="5628"/>
    <x v="0"/>
    <x v="0"/>
    <x v="0"/>
    <s v="03.16.13"/>
    <x v="51"/>
    <x v="0"/>
    <x v="0"/>
    <s v="Unidade Gestão de Aquisições"/>
    <s v="03.16.13"/>
    <s v="Unidade Gestão de Aquisições"/>
    <s v="03.16.13"/>
    <x v="42"/>
    <x v="0"/>
    <x v="0"/>
    <x v="1"/>
    <x v="1"/>
    <x v="0"/>
    <x v="0"/>
    <x v="0"/>
    <x v="5"/>
    <s v="2025-06-??"/>
    <x v="1"/>
    <n v="102662"/>
    <x v="3"/>
    <n v="0"/>
    <x v="1"/>
    <n v="0"/>
    <x v="608"/>
    <m/>
    <x v="0"/>
    <x v="12"/>
    <m/>
    <s v="Unidade Gestão de Aquisições"/>
    <x v="2"/>
    <s v="UGA"/>
    <x v="0"/>
    <x v="1"/>
    <x v="1"/>
    <x v="1"/>
    <x v="0"/>
    <x v="0"/>
    <x v="0"/>
    <x v="0"/>
    <x v="0"/>
    <x v="0"/>
    <x v="0"/>
    <s v="Unidade Gestão de Aquisições"/>
    <x v="0"/>
    <x v="0"/>
    <x v="0"/>
    <x v="0"/>
    <x v="0"/>
    <x v="0"/>
    <x v="0"/>
    <x v="2"/>
    <x v="1"/>
    <x v="2"/>
    <x v="12"/>
    <x v="0"/>
    <m/>
  </r>
  <r>
    <x v="0"/>
    <n v="0"/>
    <n v="0"/>
    <n v="108874"/>
    <n v="0"/>
    <x v="5628"/>
    <x v="0"/>
    <x v="0"/>
    <x v="0"/>
    <s v="03.16.13"/>
    <x v="51"/>
    <x v="0"/>
    <x v="0"/>
    <s v="Unidade Gestão de Aquisições"/>
    <s v="03.16.13"/>
    <s v="Unidade Gestão de Aquisições"/>
    <s v="03.16.13"/>
    <x v="42"/>
    <x v="0"/>
    <x v="0"/>
    <x v="1"/>
    <x v="1"/>
    <x v="0"/>
    <x v="0"/>
    <x v="0"/>
    <x v="6"/>
    <s v="2025-07-??"/>
    <x v="2"/>
    <n v="108874"/>
    <x v="3"/>
    <n v="0"/>
    <x v="1"/>
    <n v="0"/>
    <x v="608"/>
    <m/>
    <x v="0"/>
    <x v="12"/>
    <m/>
    <s v="Unidade Gestão de Aquisições"/>
    <x v="2"/>
    <s v="UGA"/>
    <x v="0"/>
    <x v="1"/>
    <x v="1"/>
    <x v="1"/>
    <x v="0"/>
    <x v="0"/>
    <x v="0"/>
    <x v="0"/>
    <x v="0"/>
    <x v="0"/>
    <x v="0"/>
    <s v="Unidade Gestão de Aquisições"/>
    <x v="0"/>
    <x v="0"/>
    <x v="0"/>
    <x v="0"/>
    <x v="0"/>
    <x v="0"/>
    <x v="0"/>
    <x v="2"/>
    <x v="1"/>
    <x v="2"/>
    <x v="12"/>
    <x v="0"/>
    <m/>
  </r>
  <r>
    <x v="0"/>
    <n v="0"/>
    <n v="0"/>
    <n v="112158"/>
    <n v="0"/>
    <x v="5628"/>
    <x v="0"/>
    <x v="0"/>
    <x v="0"/>
    <s v="03.16.13"/>
    <x v="51"/>
    <x v="0"/>
    <x v="0"/>
    <s v="Unidade Gestão de Aquisições"/>
    <s v="03.16.13"/>
    <s v="Unidade Gestão de Aquisições"/>
    <s v="03.16.13"/>
    <x v="42"/>
    <x v="0"/>
    <x v="0"/>
    <x v="1"/>
    <x v="1"/>
    <x v="0"/>
    <x v="0"/>
    <x v="0"/>
    <x v="7"/>
    <s v="2025-08-??"/>
    <x v="2"/>
    <n v="112158"/>
    <x v="3"/>
    <n v="0"/>
    <x v="1"/>
    <n v="0"/>
    <x v="608"/>
    <m/>
    <x v="0"/>
    <x v="12"/>
    <m/>
    <s v="Unidade Gestão de Aquisições"/>
    <x v="2"/>
    <s v="UGA"/>
    <x v="0"/>
    <x v="1"/>
    <x v="1"/>
    <x v="1"/>
    <x v="0"/>
    <x v="0"/>
    <x v="0"/>
    <x v="0"/>
    <x v="0"/>
    <x v="0"/>
    <x v="0"/>
    <s v="Unidade Gestão de Aquisições"/>
    <x v="0"/>
    <x v="0"/>
    <x v="0"/>
    <x v="0"/>
    <x v="0"/>
    <x v="0"/>
    <x v="0"/>
    <x v="2"/>
    <x v="1"/>
    <x v="2"/>
    <x v="12"/>
    <x v="0"/>
    <m/>
  </r>
  <r>
    <x v="0"/>
    <n v="0"/>
    <n v="0"/>
    <n v="112158"/>
    <n v="0"/>
    <x v="5628"/>
    <x v="0"/>
    <x v="0"/>
    <x v="0"/>
    <s v="03.16.13"/>
    <x v="51"/>
    <x v="0"/>
    <x v="0"/>
    <s v="Unidade Gestão de Aquisições"/>
    <s v="03.16.13"/>
    <s v="Unidade Gestão de Aquisições"/>
    <s v="03.16.13"/>
    <x v="42"/>
    <x v="0"/>
    <x v="0"/>
    <x v="1"/>
    <x v="1"/>
    <x v="0"/>
    <x v="0"/>
    <x v="0"/>
    <x v="8"/>
    <s v="2025-09-??"/>
    <x v="2"/>
    <n v="112158"/>
    <x v="3"/>
    <n v="0"/>
    <x v="1"/>
    <n v="0"/>
    <x v="608"/>
    <m/>
    <x v="0"/>
    <x v="12"/>
    <m/>
    <s v="Unidade Gestão de Aquisições"/>
    <x v="2"/>
    <s v="UGA"/>
    <x v="0"/>
    <x v="1"/>
    <x v="1"/>
    <x v="1"/>
    <x v="0"/>
    <x v="0"/>
    <x v="0"/>
    <x v="0"/>
    <x v="0"/>
    <x v="0"/>
    <x v="0"/>
    <s v="Unidade Gestão de Aquisições"/>
    <x v="0"/>
    <x v="0"/>
    <x v="0"/>
    <x v="0"/>
    <x v="0"/>
    <x v="0"/>
    <x v="0"/>
    <x v="2"/>
    <x v="1"/>
    <x v="2"/>
    <x v="12"/>
    <x v="0"/>
    <m/>
  </r>
  <r>
    <x v="0"/>
    <n v="0"/>
    <n v="0"/>
    <n v="112158"/>
    <n v="0"/>
    <x v="5628"/>
    <x v="0"/>
    <x v="0"/>
    <x v="0"/>
    <s v="03.16.13"/>
    <x v="51"/>
    <x v="0"/>
    <x v="0"/>
    <s v="Unidade Gestão de Aquisições"/>
    <s v="03.16.13"/>
    <s v="Unidade Gestão de Aquisições"/>
    <s v="03.16.13"/>
    <x v="42"/>
    <x v="0"/>
    <x v="0"/>
    <x v="1"/>
    <x v="1"/>
    <x v="0"/>
    <x v="0"/>
    <x v="0"/>
    <x v="9"/>
    <s v="2025-10-??"/>
    <x v="3"/>
    <n v="112158"/>
    <x v="3"/>
    <n v="0"/>
    <x v="1"/>
    <n v="0"/>
    <x v="608"/>
    <m/>
    <x v="0"/>
    <x v="12"/>
    <m/>
    <s v="Unidade Gestão de Aquisições"/>
    <x v="2"/>
    <s v="UGA"/>
    <x v="0"/>
    <x v="1"/>
    <x v="1"/>
    <x v="1"/>
    <x v="0"/>
    <x v="0"/>
    <x v="0"/>
    <x v="0"/>
    <x v="0"/>
    <x v="0"/>
    <x v="0"/>
    <s v="Unidade Gestão de Aquisições"/>
    <x v="0"/>
    <x v="0"/>
    <x v="0"/>
    <x v="0"/>
    <x v="0"/>
    <x v="0"/>
    <x v="0"/>
    <x v="2"/>
    <x v="1"/>
    <x v="2"/>
    <x v="12"/>
    <x v="0"/>
    <m/>
  </r>
  <r>
    <x v="0"/>
    <n v="0"/>
    <n v="0"/>
    <n v="112158"/>
    <n v="0"/>
    <x v="5628"/>
    <x v="0"/>
    <x v="0"/>
    <x v="0"/>
    <s v="03.16.13"/>
    <x v="51"/>
    <x v="0"/>
    <x v="0"/>
    <s v="Unidade Gestão de Aquisições"/>
    <s v="03.16.13"/>
    <s v="Unidade Gestão de Aquisições"/>
    <s v="03.16.13"/>
    <x v="42"/>
    <x v="0"/>
    <x v="0"/>
    <x v="1"/>
    <x v="1"/>
    <x v="0"/>
    <x v="0"/>
    <x v="0"/>
    <x v="10"/>
    <s v="2025-11-??"/>
    <x v="3"/>
    <n v="112158"/>
    <x v="3"/>
    <n v="0"/>
    <x v="1"/>
    <n v="0"/>
    <x v="608"/>
    <m/>
    <x v="0"/>
    <x v="12"/>
    <m/>
    <s v="Unidade Gestão de Aquisições"/>
    <x v="2"/>
    <s v="UGA"/>
    <x v="0"/>
    <x v="1"/>
    <x v="1"/>
    <x v="1"/>
    <x v="0"/>
    <x v="0"/>
    <x v="0"/>
    <x v="0"/>
    <x v="0"/>
    <x v="0"/>
    <x v="0"/>
    <s v="Unidade Gestão de Aquisições"/>
    <x v="0"/>
    <x v="0"/>
    <x v="0"/>
    <x v="0"/>
    <x v="0"/>
    <x v="0"/>
    <x v="0"/>
    <x v="2"/>
    <x v="1"/>
    <x v="2"/>
    <x v="12"/>
    <x v="0"/>
    <m/>
  </r>
  <r>
    <x v="0"/>
    <n v="0"/>
    <n v="0"/>
    <n v="112158"/>
    <n v="0"/>
    <x v="5628"/>
    <x v="0"/>
    <x v="0"/>
    <x v="0"/>
    <s v="03.16.13"/>
    <x v="51"/>
    <x v="0"/>
    <x v="0"/>
    <s v="Unidade Gestão de Aquisições"/>
    <s v="03.16.13"/>
    <s v="Unidade Gestão de Aquisições"/>
    <s v="03.16.13"/>
    <x v="42"/>
    <x v="0"/>
    <x v="0"/>
    <x v="1"/>
    <x v="1"/>
    <x v="0"/>
    <x v="0"/>
    <x v="0"/>
    <x v="11"/>
    <s v="2025-12-??"/>
    <x v="3"/>
    <n v="112158"/>
    <x v="3"/>
    <n v="0"/>
    <x v="1"/>
    <n v="0"/>
    <x v="608"/>
    <m/>
    <x v="0"/>
    <x v="12"/>
    <m/>
    <s v="Unidade Gestão de Aquisições"/>
    <x v="2"/>
    <s v="UGA"/>
    <x v="0"/>
    <x v="1"/>
    <x v="1"/>
    <x v="1"/>
    <x v="0"/>
    <x v="0"/>
    <x v="0"/>
    <x v="0"/>
    <x v="0"/>
    <x v="0"/>
    <x v="0"/>
    <s v="Unidade Gestão de Aquisições"/>
    <x v="0"/>
    <x v="0"/>
    <x v="0"/>
    <x v="0"/>
    <x v="0"/>
    <x v="0"/>
    <x v="0"/>
    <x v="2"/>
    <x v="1"/>
    <x v="2"/>
    <x v="12"/>
    <x v="0"/>
    <m/>
  </r>
  <r>
    <x v="0"/>
    <n v="0"/>
    <n v="0"/>
    <n v="140295"/>
    <n v="0"/>
    <x v="5628"/>
    <x v="0"/>
    <x v="0"/>
    <x v="0"/>
    <s v="03.16.10"/>
    <x v="47"/>
    <x v="0"/>
    <x v="0"/>
    <s v="Delegações Municipais "/>
    <s v="03.16.10"/>
    <s v="Delegações Municipais "/>
    <s v="03.16.10"/>
    <x v="42"/>
    <x v="0"/>
    <x v="0"/>
    <x v="1"/>
    <x v="1"/>
    <x v="0"/>
    <x v="0"/>
    <x v="0"/>
    <x v="1"/>
    <s v="2025-01-??"/>
    <x v="0"/>
    <n v="140295"/>
    <x v="3"/>
    <n v="20000"/>
    <x v="1"/>
    <n v="0"/>
    <x v="608"/>
    <m/>
    <x v="0"/>
    <x v="12"/>
    <m/>
    <s v="Delegações Municipais "/>
    <x v="2"/>
    <m/>
    <x v="0"/>
    <x v="1"/>
    <x v="1"/>
    <x v="1"/>
    <x v="0"/>
    <x v="0"/>
    <x v="0"/>
    <x v="0"/>
    <x v="0"/>
    <x v="0"/>
    <x v="0"/>
    <s v="Delegações Municipais "/>
    <x v="0"/>
    <x v="0"/>
    <x v="0"/>
    <x v="0"/>
    <x v="0"/>
    <x v="0"/>
    <x v="0"/>
    <x v="2"/>
    <x v="1"/>
    <x v="2"/>
    <x v="12"/>
    <x v="0"/>
    <m/>
  </r>
  <r>
    <x v="0"/>
    <n v="0"/>
    <n v="0"/>
    <n v="140295"/>
    <n v="0"/>
    <x v="5628"/>
    <x v="0"/>
    <x v="0"/>
    <x v="0"/>
    <s v="03.16.10"/>
    <x v="47"/>
    <x v="0"/>
    <x v="0"/>
    <s v="Delegações Municipais "/>
    <s v="03.16.10"/>
    <s v="Delegações Municipais "/>
    <s v="03.16.10"/>
    <x v="42"/>
    <x v="0"/>
    <x v="0"/>
    <x v="1"/>
    <x v="1"/>
    <x v="0"/>
    <x v="0"/>
    <x v="0"/>
    <x v="0"/>
    <s v="2025-02-??"/>
    <x v="0"/>
    <n v="140295"/>
    <x v="3"/>
    <n v="20000"/>
    <x v="1"/>
    <n v="0"/>
    <x v="608"/>
    <m/>
    <x v="0"/>
    <x v="12"/>
    <m/>
    <s v="Delegações Municipais "/>
    <x v="2"/>
    <m/>
    <x v="0"/>
    <x v="1"/>
    <x v="1"/>
    <x v="1"/>
    <x v="0"/>
    <x v="0"/>
    <x v="0"/>
    <x v="0"/>
    <x v="0"/>
    <x v="0"/>
    <x v="0"/>
    <s v="Delegações Municipais "/>
    <x v="0"/>
    <x v="0"/>
    <x v="0"/>
    <x v="0"/>
    <x v="0"/>
    <x v="0"/>
    <x v="0"/>
    <x v="2"/>
    <x v="1"/>
    <x v="2"/>
    <x v="12"/>
    <x v="0"/>
    <m/>
  </r>
  <r>
    <x v="0"/>
    <n v="0"/>
    <n v="0"/>
    <n v="140295"/>
    <n v="0"/>
    <x v="5628"/>
    <x v="0"/>
    <x v="0"/>
    <x v="0"/>
    <s v="03.16.10"/>
    <x v="47"/>
    <x v="0"/>
    <x v="0"/>
    <s v="Delegações Municipais "/>
    <s v="03.16.10"/>
    <s v="Delegações Municipais "/>
    <s v="03.16.10"/>
    <x v="42"/>
    <x v="0"/>
    <x v="0"/>
    <x v="1"/>
    <x v="1"/>
    <x v="0"/>
    <x v="0"/>
    <x v="0"/>
    <x v="4"/>
    <s v="2025-03-??"/>
    <x v="0"/>
    <n v="140295"/>
    <x v="3"/>
    <n v="20000"/>
    <x v="1"/>
    <n v="0"/>
    <x v="608"/>
    <m/>
    <x v="0"/>
    <x v="12"/>
    <m/>
    <s v="Delegações Municipais "/>
    <x v="2"/>
    <m/>
    <x v="0"/>
    <x v="1"/>
    <x v="1"/>
    <x v="1"/>
    <x v="0"/>
    <x v="0"/>
    <x v="0"/>
    <x v="0"/>
    <x v="0"/>
    <x v="0"/>
    <x v="0"/>
    <s v="Delegações Municipais "/>
    <x v="0"/>
    <x v="0"/>
    <x v="0"/>
    <x v="0"/>
    <x v="0"/>
    <x v="0"/>
    <x v="0"/>
    <x v="2"/>
    <x v="1"/>
    <x v="2"/>
    <x v="12"/>
    <x v="0"/>
    <m/>
  </r>
  <r>
    <x v="0"/>
    <n v="0"/>
    <n v="0"/>
    <n v="140295"/>
    <n v="0"/>
    <x v="5628"/>
    <x v="0"/>
    <x v="0"/>
    <x v="0"/>
    <s v="03.16.10"/>
    <x v="47"/>
    <x v="0"/>
    <x v="0"/>
    <s v="Delegações Municipais "/>
    <s v="03.16.10"/>
    <s v="Delegações Municipais "/>
    <s v="03.16.10"/>
    <x v="42"/>
    <x v="0"/>
    <x v="0"/>
    <x v="1"/>
    <x v="1"/>
    <x v="0"/>
    <x v="0"/>
    <x v="0"/>
    <x v="2"/>
    <s v="2025-04-??"/>
    <x v="1"/>
    <n v="140295"/>
    <x v="3"/>
    <n v="20000"/>
    <x v="1"/>
    <n v="0"/>
    <x v="608"/>
    <m/>
    <x v="0"/>
    <x v="12"/>
    <m/>
    <s v="Delegações Municipais "/>
    <x v="2"/>
    <m/>
    <x v="0"/>
    <x v="1"/>
    <x v="1"/>
    <x v="1"/>
    <x v="0"/>
    <x v="0"/>
    <x v="0"/>
    <x v="0"/>
    <x v="0"/>
    <x v="0"/>
    <x v="0"/>
    <s v="Delegações Municipais "/>
    <x v="0"/>
    <x v="0"/>
    <x v="0"/>
    <x v="0"/>
    <x v="0"/>
    <x v="0"/>
    <x v="0"/>
    <x v="2"/>
    <x v="1"/>
    <x v="2"/>
    <x v="12"/>
    <x v="0"/>
    <m/>
  </r>
  <r>
    <x v="0"/>
    <n v="0"/>
    <n v="0"/>
    <n v="140295"/>
    <n v="0"/>
    <x v="5628"/>
    <x v="0"/>
    <x v="0"/>
    <x v="0"/>
    <s v="03.16.10"/>
    <x v="47"/>
    <x v="0"/>
    <x v="0"/>
    <s v="Delegações Municipais "/>
    <s v="03.16.10"/>
    <s v="Delegações Municipais "/>
    <s v="03.16.10"/>
    <x v="42"/>
    <x v="0"/>
    <x v="0"/>
    <x v="1"/>
    <x v="1"/>
    <x v="0"/>
    <x v="0"/>
    <x v="0"/>
    <x v="3"/>
    <s v="2025-05-??"/>
    <x v="1"/>
    <n v="140295"/>
    <x v="3"/>
    <n v="20000"/>
    <x v="1"/>
    <n v="0"/>
    <x v="608"/>
    <m/>
    <x v="0"/>
    <x v="12"/>
    <m/>
    <s v="Delegações Municipais "/>
    <x v="2"/>
    <m/>
    <x v="0"/>
    <x v="1"/>
    <x v="1"/>
    <x v="1"/>
    <x v="0"/>
    <x v="0"/>
    <x v="0"/>
    <x v="0"/>
    <x v="0"/>
    <x v="0"/>
    <x v="0"/>
    <s v="Delegações Municipais "/>
    <x v="0"/>
    <x v="0"/>
    <x v="0"/>
    <x v="0"/>
    <x v="0"/>
    <x v="0"/>
    <x v="0"/>
    <x v="2"/>
    <x v="1"/>
    <x v="2"/>
    <x v="12"/>
    <x v="0"/>
    <m/>
  </r>
  <r>
    <x v="0"/>
    <n v="0"/>
    <n v="0"/>
    <n v="140295"/>
    <n v="0"/>
    <x v="5628"/>
    <x v="0"/>
    <x v="0"/>
    <x v="0"/>
    <s v="03.16.10"/>
    <x v="47"/>
    <x v="0"/>
    <x v="0"/>
    <s v="Delegações Municipais "/>
    <s v="03.16.10"/>
    <s v="Delegações Municipais "/>
    <s v="03.16.10"/>
    <x v="42"/>
    <x v="0"/>
    <x v="0"/>
    <x v="1"/>
    <x v="1"/>
    <x v="0"/>
    <x v="0"/>
    <x v="0"/>
    <x v="5"/>
    <s v="2025-06-??"/>
    <x v="1"/>
    <n v="140295"/>
    <x v="3"/>
    <n v="20000"/>
    <x v="1"/>
    <n v="0"/>
    <x v="608"/>
    <m/>
    <x v="0"/>
    <x v="12"/>
    <m/>
    <s v="Delegações Municipais "/>
    <x v="2"/>
    <m/>
    <x v="0"/>
    <x v="1"/>
    <x v="1"/>
    <x v="1"/>
    <x v="0"/>
    <x v="0"/>
    <x v="0"/>
    <x v="0"/>
    <x v="0"/>
    <x v="0"/>
    <x v="0"/>
    <s v="Delegações Municipais "/>
    <x v="0"/>
    <x v="0"/>
    <x v="0"/>
    <x v="0"/>
    <x v="0"/>
    <x v="0"/>
    <x v="0"/>
    <x v="2"/>
    <x v="1"/>
    <x v="2"/>
    <x v="12"/>
    <x v="0"/>
    <m/>
  </r>
  <r>
    <x v="0"/>
    <n v="0"/>
    <n v="0"/>
    <n v="140295"/>
    <n v="0"/>
    <x v="5628"/>
    <x v="0"/>
    <x v="0"/>
    <x v="0"/>
    <s v="03.16.10"/>
    <x v="47"/>
    <x v="0"/>
    <x v="0"/>
    <s v="Delegações Municipais "/>
    <s v="03.16.10"/>
    <s v="Delegações Municipais "/>
    <s v="03.16.10"/>
    <x v="42"/>
    <x v="0"/>
    <x v="0"/>
    <x v="1"/>
    <x v="1"/>
    <x v="0"/>
    <x v="0"/>
    <x v="0"/>
    <x v="6"/>
    <s v="2025-07-??"/>
    <x v="2"/>
    <n v="140295"/>
    <x v="3"/>
    <n v="20000"/>
    <x v="1"/>
    <n v="0"/>
    <x v="608"/>
    <m/>
    <x v="0"/>
    <x v="12"/>
    <m/>
    <s v="Delegações Municipais "/>
    <x v="2"/>
    <m/>
    <x v="0"/>
    <x v="1"/>
    <x v="1"/>
    <x v="1"/>
    <x v="0"/>
    <x v="0"/>
    <x v="0"/>
    <x v="0"/>
    <x v="0"/>
    <x v="0"/>
    <x v="0"/>
    <s v="Delegações Municipais "/>
    <x v="0"/>
    <x v="0"/>
    <x v="0"/>
    <x v="0"/>
    <x v="0"/>
    <x v="0"/>
    <x v="0"/>
    <x v="2"/>
    <x v="1"/>
    <x v="2"/>
    <x v="12"/>
    <x v="0"/>
    <m/>
  </r>
  <r>
    <x v="0"/>
    <n v="0"/>
    <n v="0"/>
    <n v="159295"/>
    <n v="0"/>
    <x v="5628"/>
    <x v="0"/>
    <x v="0"/>
    <x v="0"/>
    <s v="03.16.10"/>
    <x v="47"/>
    <x v="0"/>
    <x v="0"/>
    <s v="Delegações Municipais "/>
    <s v="03.16.10"/>
    <s v="Delegações Municipais "/>
    <s v="03.16.10"/>
    <x v="42"/>
    <x v="0"/>
    <x v="0"/>
    <x v="1"/>
    <x v="1"/>
    <x v="0"/>
    <x v="0"/>
    <x v="0"/>
    <x v="7"/>
    <s v="2025-08-??"/>
    <x v="2"/>
    <n v="159295"/>
    <x v="3"/>
    <n v="20000"/>
    <x v="1"/>
    <n v="0"/>
    <x v="608"/>
    <m/>
    <x v="0"/>
    <x v="12"/>
    <m/>
    <s v="Delegações Municipais "/>
    <x v="2"/>
    <m/>
    <x v="0"/>
    <x v="1"/>
    <x v="1"/>
    <x v="1"/>
    <x v="0"/>
    <x v="0"/>
    <x v="0"/>
    <x v="0"/>
    <x v="0"/>
    <x v="0"/>
    <x v="0"/>
    <s v="Delegações Municipais "/>
    <x v="0"/>
    <x v="0"/>
    <x v="0"/>
    <x v="0"/>
    <x v="0"/>
    <x v="0"/>
    <x v="0"/>
    <x v="2"/>
    <x v="1"/>
    <x v="2"/>
    <x v="12"/>
    <x v="0"/>
    <m/>
  </r>
  <r>
    <x v="0"/>
    <n v="0"/>
    <n v="0"/>
    <n v="140295"/>
    <n v="0"/>
    <x v="5628"/>
    <x v="0"/>
    <x v="0"/>
    <x v="0"/>
    <s v="03.16.10"/>
    <x v="47"/>
    <x v="0"/>
    <x v="0"/>
    <s v="Delegações Municipais "/>
    <s v="03.16.10"/>
    <s v="Delegações Municipais "/>
    <s v="03.16.10"/>
    <x v="42"/>
    <x v="0"/>
    <x v="0"/>
    <x v="1"/>
    <x v="1"/>
    <x v="0"/>
    <x v="0"/>
    <x v="0"/>
    <x v="8"/>
    <s v="2025-09-??"/>
    <x v="2"/>
    <n v="140295"/>
    <x v="3"/>
    <n v="20000"/>
    <x v="1"/>
    <n v="0"/>
    <x v="608"/>
    <m/>
    <x v="0"/>
    <x v="12"/>
    <m/>
    <s v="Delegações Municipais "/>
    <x v="2"/>
    <m/>
    <x v="0"/>
    <x v="1"/>
    <x v="1"/>
    <x v="1"/>
    <x v="0"/>
    <x v="0"/>
    <x v="0"/>
    <x v="0"/>
    <x v="0"/>
    <x v="0"/>
    <x v="0"/>
    <s v="Delegações Municipais "/>
    <x v="0"/>
    <x v="0"/>
    <x v="0"/>
    <x v="0"/>
    <x v="0"/>
    <x v="0"/>
    <x v="0"/>
    <x v="2"/>
    <x v="1"/>
    <x v="2"/>
    <x v="12"/>
    <x v="0"/>
    <m/>
  </r>
  <r>
    <x v="0"/>
    <n v="0"/>
    <n v="0"/>
    <n v="140295"/>
    <n v="0"/>
    <x v="5628"/>
    <x v="0"/>
    <x v="0"/>
    <x v="0"/>
    <s v="03.16.10"/>
    <x v="47"/>
    <x v="0"/>
    <x v="0"/>
    <s v="Delegações Municipais "/>
    <s v="03.16.10"/>
    <s v="Delegações Municipais "/>
    <s v="03.16.10"/>
    <x v="42"/>
    <x v="0"/>
    <x v="0"/>
    <x v="1"/>
    <x v="1"/>
    <x v="0"/>
    <x v="0"/>
    <x v="0"/>
    <x v="9"/>
    <s v="2025-10-??"/>
    <x v="3"/>
    <n v="140295"/>
    <x v="3"/>
    <n v="20000"/>
    <x v="1"/>
    <n v="0"/>
    <x v="608"/>
    <m/>
    <x v="0"/>
    <x v="12"/>
    <m/>
    <s v="Delegações Municipais "/>
    <x v="2"/>
    <m/>
    <x v="0"/>
    <x v="1"/>
    <x v="1"/>
    <x v="1"/>
    <x v="0"/>
    <x v="0"/>
    <x v="0"/>
    <x v="0"/>
    <x v="0"/>
    <x v="0"/>
    <x v="0"/>
    <s v="Delegações Municipais "/>
    <x v="0"/>
    <x v="0"/>
    <x v="0"/>
    <x v="0"/>
    <x v="0"/>
    <x v="0"/>
    <x v="0"/>
    <x v="2"/>
    <x v="1"/>
    <x v="2"/>
    <x v="12"/>
    <x v="0"/>
    <m/>
  </r>
  <r>
    <x v="0"/>
    <n v="0"/>
    <n v="0"/>
    <n v="140295"/>
    <n v="0"/>
    <x v="5628"/>
    <x v="0"/>
    <x v="0"/>
    <x v="0"/>
    <s v="03.16.10"/>
    <x v="47"/>
    <x v="0"/>
    <x v="0"/>
    <s v="Delegações Municipais "/>
    <s v="03.16.10"/>
    <s v="Delegações Municipais "/>
    <s v="03.16.10"/>
    <x v="42"/>
    <x v="0"/>
    <x v="0"/>
    <x v="1"/>
    <x v="1"/>
    <x v="0"/>
    <x v="0"/>
    <x v="0"/>
    <x v="10"/>
    <s v="2025-11-??"/>
    <x v="3"/>
    <n v="140295"/>
    <x v="3"/>
    <n v="20000"/>
    <x v="1"/>
    <n v="0"/>
    <x v="608"/>
    <m/>
    <x v="0"/>
    <x v="12"/>
    <m/>
    <s v="Delegações Municipais "/>
    <x v="2"/>
    <m/>
    <x v="0"/>
    <x v="1"/>
    <x v="1"/>
    <x v="1"/>
    <x v="0"/>
    <x v="0"/>
    <x v="0"/>
    <x v="0"/>
    <x v="0"/>
    <x v="0"/>
    <x v="0"/>
    <s v="Delegações Municipais "/>
    <x v="0"/>
    <x v="0"/>
    <x v="0"/>
    <x v="0"/>
    <x v="0"/>
    <x v="0"/>
    <x v="0"/>
    <x v="2"/>
    <x v="1"/>
    <x v="2"/>
    <x v="12"/>
    <x v="0"/>
    <m/>
  </r>
  <r>
    <x v="0"/>
    <n v="0"/>
    <n v="0"/>
    <n v="140295"/>
    <n v="0"/>
    <x v="5628"/>
    <x v="0"/>
    <x v="0"/>
    <x v="0"/>
    <s v="03.16.10"/>
    <x v="47"/>
    <x v="0"/>
    <x v="0"/>
    <s v="Delegações Municipais "/>
    <s v="03.16.10"/>
    <s v="Delegações Municipais "/>
    <s v="03.16.10"/>
    <x v="42"/>
    <x v="0"/>
    <x v="0"/>
    <x v="1"/>
    <x v="1"/>
    <x v="0"/>
    <x v="0"/>
    <x v="0"/>
    <x v="11"/>
    <s v="2025-12-??"/>
    <x v="3"/>
    <n v="140295"/>
    <x v="3"/>
    <n v="20000"/>
    <x v="1"/>
    <n v="0"/>
    <x v="608"/>
    <m/>
    <x v="0"/>
    <x v="12"/>
    <m/>
    <s v="Delegações Municipais "/>
    <x v="2"/>
    <m/>
    <x v="0"/>
    <x v="1"/>
    <x v="1"/>
    <x v="1"/>
    <x v="0"/>
    <x v="0"/>
    <x v="0"/>
    <x v="0"/>
    <x v="0"/>
    <x v="0"/>
    <x v="0"/>
    <s v="Delegações Municipais "/>
    <x v="0"/>
    <x v="0"/>
    <x v="0"/>
    <x v="0"/>
    <x v="0"/>
    <x v="0"/>
    <x v="0"/>
    <x v="2"/>
    <x v="1"/>
    <x v="2"/>
    <x v="12"/>
    <x v="0"/>
    <m/>
  </r>
  <r>
    <x v="0"/>
    <n v="0"/>
    <n v="0"/>
    <n v="102662"/>
    <n v="0"/>
    <x v="5628"/>
    <x v="0"/>
    <x v="0"/>
    <x v="0"/>
    <s v="03.16.13"/>
    <x v="51"/>
    <x v="0"/>
    <x v="0"/>
    <s v="Unidade Gestão de Aquisições"/>
    <s v="03.16.13"/>
    <s v="Unidade Gestão de Aquisições"/>
    <s v="03.16.13"/>
    <x v="42"/>
    <x v="0"/>
    <x v="0"/>
    <x v="1"/>
    <x v="1"/>
    <x v="0"/>
    <x v="0"/>
    <x v="0"/>
    <x v="1"/>
    <s v="2025-01-??"/>
    <x v="0"/>
    <n v="102662"/>
    <x v="3"/>
    <n v="0"/>
    <x v="1"/>
    <n v="0"/>
    <x v="608"/>
    <m/>
    <x v="0"/>
    <x v="12"/>
    <m/>
    <s v="Unidade Gestão de Aquisições"/>
    <x v="2"/>
    <s v="UGA"/>
    <x v="0"/>
    <x v="1"/>
    <x v="1"/>
    <x v="1"/>
    <x v="0"/>
    <x v="0"/>
    <x v="0"/>
    <x v="0"/>
    <x v="0"/>
    <x v="0"/>
    <x v="0"/>
    <s v="Unidade Gestão de Aquisições"/>
    <x v="0"/>
    <x v="0"/>
    <x v="0"/>
    <x v="0"/>
    <x v="0"/>
    <x v="0"/>
    <x v="0"/>
    <x v="2"/>
    <x v="1"/>
    <x v="2"/>
    <x v="12"/>
    <x v="0"/>
    <m/>
  </r>
  <r>
    <x v="0"/>
    <n v="0"/>
    <n v="0"/>
    <n v="9667"/>
    <n v="0"/>
    <x v="5628"/>
    <x v="0"/>
    <x v="0"/>
    <x v="0"/>
    <s v="03.16.17"/>
    <x v="45"/>
    <x v="0"/>
    <x v="0"/>
    <s v="Direção Proteção Civil"/>
    <s v="03.16.17"/>
    <s v="Direção Proteção Civil"/>
    <s v="03.16.17"/>
    <x v="76"/>
    <x v="0"/>
    <x v="0"/>
    <x v="1"/>
    <x v="0"/>
    <x v="0"/>
    <x v="0"/>
    <x v="0"/>
    <x v="2"/>
    <s v="2025-04-??"/>
    <x v="1"/>
    <n v="9667"/>
    <x v="3"/>
    <n v="0"/>
    <x v="1"/>
    <n v="0"/>
    <x v="608"/>
    <m/>
    <x v="0"/>
    <x v="12"/>
    <m/>
    <s v="Direção Proteção Civil"/>
    <x v="2"/>
    <m/>
    <x v="0"/>
    <x v="1"/>
    <x v="1"/>
    <x v="1"/>
    <x v="0"/>
    <x v="0"/>
    <x v="0"/>
    <x v="0"/>
    <x v="0"/>
    <x v="0"/>
    <x v="0"/>
    <s v="Direção Proteção Civil"/>
    <x v="0"/>
    <x v="0"/>
    <x v="0"/>
    <x v="0"/>
    <x v="0"/>
    <x v="0"/>
    <x v="0"/>
    <x v="2"/>
    <x v="1"/>
    <x v="2"/>
    <x v="12"/>
    <x v="0"/>
    <m/>
  </r>
  <r>
    <x v="0"/>
    <n v="0"/>
    <n v="0"/>
    <n v="9667"/>
    <n v="0"/>
    <x v="5628"/>
    <x v="0"/>
    <x v="0"/>
    <x v="0"/>
    <s v="03.16.17"/>
    <x v="45"/>
    <x v="0"/>
    <x v="0"/>
    <s v="Direção Proteção Civil"/>
    <s v="03.16.17"/>
    <s v="Direção Proteção Civil"/>
    <s v="03.16.17"/>
    <x v="76"/>
    <x v="0"/>
    <x v="0"/>
    <x v="1"/>
    <x v="0"/>
    <x v="0"/>
    <x v="0"/>
    <x v="0"/>
    <x v="3"/>
    <s v="2025-05-??"/>
    <x v="1"/>
    <n v="9667"/>
    <x v="3"/>
    <n v="0"/>
    <x v="1"/>
    <n v="0"/>
    <x v="608"/>
    <m/>
    <x v="0"/>
    <x v="12"/>
    <m/>
    <s v="Direção Proteção Civil"/>
    <x v="2"/>
    <m/>
    <x v="0"/>
    <x v="1"/>
    <x v="1"/>
    <x v="1"/>
    <x v="0"/>
    <x v="0"/>
    <x v="0"/>
    <x v="0"/>
    <x v="0"/>
    <x v="0"/>
    <x v="0"/>
    <s v="Direção Proteção Civil"/>
    <x v="0"/>
    <x v="0"/>
    <x v="0"/>
    <x v="0"/>
    <x v="0"/>
    <x v="0"/>
    <x v="0"/>
    <x v="2"/>
    <x v="1"/>
    <x v="2"/>
    <x v="12"/>
    <x v="0"/>
    <m/>
  </r>
  <r>
    <x v="0"/>
    <n v="0"/>
    <n v="0"/>
    <n v="9667"/>
    <n v="0"/>
    <x v="5628"/>
    <x v="0"/>
    <x v="0"/>
    <x v="0"/>
    <s v="03.16.17"/>
    <x v="45"/>
    <x v="0"/>
    <x v="0"/>
    <s v="Direção Proteção Civil"/>
    <s v="03.16.17"/>
    <s v="Direção Proteção Civil"/>
    <s v="03.16.17"/>
    <x v="76"/>
    <x v="0"/>
    <x v="0"/>
    <x v="1"/>
    <x v="0"/>
    <x v="0"/>
    <x v="0"/>
    <x v="0"/>
    <x v="5"/>
    <s v="2025-06-??"/>
    <x v="1"/>
    <n v="9667"/>
    <x v="3"/>
    <n v="0"/>
    <x v="1"/>
    <n v="0"/>
    <x v="608"/>
    <m/>
    <x v="0"/>
    <x v="12"/>
    <m/>
    <s v="Direção Proteção Civil"/>
    <x v="2"/>
    <m/>
    <x v="0"/>
    <x v="1"/>
    <x v="1"/>
    <x v="1"/>
    <x v="0"/>
    <x v="0"/>
    <x v="0"/>
    <x v="0"/>
    <x v="0"/>
    <x v="0"/>
    <x v="0"/>
    <s v="Direção Proteção Civil"/>
    <x v="0"/>
    <x v="0"/>
    <x v="0"/>
    <x v="0"/>
    <x v="0"/>
    <x v="0"/>
    <x v="0"/>
    <x v="2"/>
    <x v="1"/>
    <x v="2"/>
    <x v="12"/>
    <x v="0"/>
    <m/>
  </r>
  <r>
    <x v="0"/>
    <n v="0"/>
    <n v="0"/>
    <n v="26334"/>
    <n v="0"/>
    <x v="5628"/>
    <x v="0"/>
    <x v="0"/>
    <x v="0"/>
    <s v="03.16.17"/>
    <x v="45"/>
    <x v="0"/>
    <x v="0"/>
    <s v="Direção Proteção Civil"/>
    <s v="03.16.17"/>
    <s v="Direção Proteção Civil"/>
    <s v="03.16.17"/>
    <x v="76"/>
    <x v="0"/>
    <x v="0"/>
    <x v="1"/>
    <x v="0"/>
    <x v="0"/>
    <x v="0"/>
    <x v="0"/>
    <x v="6"/>
    <s v="2025-07-??"/>
    <x v="2"/>
    <n v="26334"/>
    <x v="3"/>
    <n v="0"/>
    <x v="1"/>
    <n v="0"/>
    <x v="608"/>
    <m/>
    <x v="0"/>
    <x v="12"/>
    <m/>
    <s v="Direção Proteção Civil"/>
    <x v="2"/>
    <m/>
    <x v="0"/>
    <x v="1"/>
    <x v="1"/>
    <x v="1"/>
    <x v="0"/>
    <x v="0"/>
    <x v="0"/>
    <x v="0"/>
    <x v="0"/>
    <x v="0"/>
    <x v="0"/>
    <s v="Direção Proteção Civil"/>
    <x v="0"/>
    <x v="0"/>
    <x v="0"/>
    <x v="0"/>
    <x v="0"/>
    <x v="0"/>
    <x v="0"/>
    <x v="2"/>
    <x v="1"/>
    <x v="2"/>
    <x v="12"/>
    <x v="0"/>
    <m/>
  </r>
  <r>
    <x v="0"/>
    <n v="0"/>
    <n v="0"/>
    <n v="9667"/>
    <n v="0"/>
    <x v="5628"/>
    <x v="0"/>
    <x v="0"/>
    <x v="0"/>
    <s v="03.16.17"/>
    <x v="45"/>
    <x v="0"/>
    <x v="0"/>
    <s v="Direção Proteção Civil"/>
    <s v="03.16.17"/>
    <s v="Direção Proteção Civil"/>
    <s v="03.16.17"/>
    <x v="76"/>
    <x v="0"/>
    <x v="0"/>
    <x v="1"/>
    <x v="0"/>
    <x v="0"/>
    <x v="0"/>
    <x v="0"/>
    <x v="7"/>
    <s v="2025-08-??"/>
    <x v="2"/>
    <n v="9667"/>
    <x v="3"/>
    <n v="0"/>
    <x v="1"/>
    <n v="0"/>
    <x v="608"/>
    <m/>
    <x v="0"/>
    <x v="12"/>
    <m/>
    <s v="Direção Proteção Civil"/>
    <x v="2"/>
    <m/>
    <x v="0"/>
    <x v="1"/>
    <x v="1"/>
    <x v="1"/>
    <x v="0"/>
    <x v="0"/>
    <x v="0"/>
    <x v="0"/>
    <x v="0"/>
    <x v="0"/>
    <x v="0"/>
    <s v="Direção Proteção Civil"/>
    <x v="0"/>
    <x v="0"/>
    <x v="0"/>
    <x v="0"/>
    <x v="0"/>
    <x v="0"/>
    <x v="0"/>
    <x v="2"/>
    <x v="1"/>
    <x v="2"/>
    <x v="12"/>
    <x v="0"/>
    <m/>
  </r>
  <r>
    <x v="0"/>
    <n v="0"/>
    <n v="0"/>
    <n v="9667"/>
    <n v="0"/>
    <x v="5628"/>
    <x v="0"/>
    <x v="0"/>
    <x v="0"/>
    <s v="03.16.17"/>
    <x v="45"/>
    <x v="0"/>
    <x v="0"/>
    <s v="Direção Proteção Civil"/>
    <s v="03.16.17"/>
    <s v="Direção Proteção Civil"/>
    <s v="03.16.17"/>
    <x v="76"/>
    <x v="0"/>
    <x v="0"/>
    <x v="1"/>
    <x v="0"/>
    <x v="0"/>
    <x v="0"/>
    <x v="0"/>
    <x v="9"/>
    <s v="2025-10-??"/>
    <x v="3"/>
    <n v="9667"/>
    <x v="3"/>
    <n v="0"/>
    <x v="1"/>
    <n v="0"/>
    <x v="608"/>
    <m/>
    <x v="0"/>
    <x v="12"/>
    <m/>
    <s v="Direção Proteção Civil"/>
    <x v="2"/>
    <m/>
    <x v="0"/>
    <x v="1"/>
    <x v="1"/>
    <x v="1"/>
    <x v="0"/>
    <x v="0"/>
    <x v="0"/>
    <x v="0"/>
    <x v="0"/>
    <x v="0"/>
    <x v="0"/>
    <s v="Direção Proteção Civil"/>
    <x v="0"/>
    <x v="0"/>
    <x v="0"/>
    <x v="0"/>
    <x v="0"/>
    <x v="0"/>
    <x v="0"/>
    <x v="2"/>
    <x v="1"/>
    <x v="2"/>
    <x v="12"/>
    <x v="0"/>
    <m/>
  </r>
  <r>
    <x v="0"/>
    <n v="0"/>
    <n v="0"/>
    <n v="9667"/>
    <n v="0"/>
    <x v="5628"/>
    <x v="0"/>
    <x v="0"/>
    <x v="0"/>
    <s v="03.16.17"/>
    <x v="45"/>
    <x v="0"/>
    <x v="0"/>
    <s v="Direção Proteção Civil"/>
    <s v="03.16.17"/>
    <s v="Direção Proteção Civil"/>
    <s v="03.16.17"/>
    <x v="76"/>
    <x v="0"/>
    <x v="0"/>
    <x v="1"/>
    <x v="0"/>
    <x v="0"/>
    <x v="0"/>
    <x v="0"/>
    <x v="10"/>
    <s v="2025-11-??"/>
    <x v="3"/>
    <n v="9667"/>
    <x v="3"/>
    <n v="0"/>
    <x v="1"/>
    <n v="0"/>
    <x v="608"/>
    <m/>
    <x v="0"/>
    <x v="12"/>
    <m/>
    <s v="Direção Proteção Civil"/>
    <x v="2"/>
    <m/>
    <x v="0"/>
    <x v="1"/>
    <x v="1"/>
    <x v="1"/>
    <x v="0"/>
    <x v="0"/>
    <x v="0"/>
    <x v="0"/>
    <x v="0"/>
    <x v="0"/>
    <x v="0"/>
    <s v="Direção Proteção Civil"/>
    <x v="0"/>
    <x v="0"/>
    <x v="0"/>
    <x v="0"/>
    <x v="0"/>
    <x v="0"/>
    <x v="0"/>
    <x v="2"/>
    <x v="1"/>
    <x v="2"/>
    <x v="12"/>
    <x v="0"/>
    <m/>
  </r>
  <r>
    <x v="0"/>
    <n v="0"/>
    <n v="0"/>
    <n v="20000"/>
    <n v="0"/>
    <x v="5628"/>
    <x v="0"/>
    <x v="0"/>
    <x v="0"/>
    <s v="03.16.17"/>
    <x v="45"/>
    <x v="0"/>
    <x v="0"/>
    <s v="Direção Proteção Civil"/>
    <s v="03.16.17"/>
    <s v="Direção Proteção Civil"/>
    <s v="03.16.17"/>
    <x v="76"/>
    <x v="0"/>
    <x v="0"/>
    <x v="1"/>
    <x v="0"/>
    <x v="0"/>
    <x v="0"/>
    <x v="0"/>
    <x v="11"/>
    <s v="2025-12-??"/>
    <x v="3"/>
    <n v="20000"/>
    <x v="3"/>
    <n v="0"/>
    <x v="1"/>
    <n v="0"/>
    <x v="608"/>
    <m/>
    <x v="0"/>
    <x v="12"/>
    <m/>
    <s v="Direção Proteção Civil"/>
    <x v="2"/>
    <m/>
    <x v="0"/>
    <x v="1"/>
    <x v="1"/>
    <x v="1"/>
    <x v="0"/>
    <x v="0"/>
    <x v="0"/>
    <x v="0"/>
    <x v="0"/>
    <x v="0"/>
    <x v="0"/>
    <s v="Direção Proteção Civil"/>
    <x v="0"/>
    <x v="0"/>
    <x v="0"/>
    <x v="0"/>
    <x v="0"/>
    <x v="0"/>
    <x v="0"/>
    <x v="2"/>
    <x v="1"/>
    <x v="2"/>
    <x v="12"/>
    <x v="0"/>
    <m/>
  </r>
  <r>
    <x v="1"/>
    <n v="0"/>
    <n v="0"/>
    <n v="33000"/>
    <n v="0"/>
    <x v="5628"/>
    <x v="0"/>
    <x v="0"/>
    <x v="0"/>
    <s v="01.27.04.09"/>
    <x v="64"/>
    <x v="1"/>
    <x v="1"/>
    <s v="Infra-Estruturas e Transportes"/>
    <s v="01.27.04"/>
    <s v="Sinalização de Transito"/>
    <s v="01.27.04.09"/>
    <x v="5"/>
    <x v="0"/>
    <x v="0"/>
    <x v="1"/>
    <x v="0"/>
    <x v="1"/>
    <x v="1"/>
    <x v="0"/>
    <x v="6"/>
    <s v="2025-07-??"/>
    <x v="2"/>
    <n v="33000"/>
    <x v="3"/>
    <n v="0"/>
    <x v="1"/>
    <n v="0"/>
    <x v="608"/>
    <m/>
    <x v="0"/>
    <x v="12"/>
    <m/>
    <s v="Sinalização de Transito"/>
    <x v="2"/>
    <m/>
    <x v="0"/>
    <x v="1"/>
    <x v="1"/>
    <x v="1"/>
    <x v="0"/>
    <x v="0"/>
    <x v="0"/>
    <x v="0"/>
    <x v="0"/>
    <x v="0"/>
    <x v="0"/>
    <s v="Sinalização de Transito"/>
    <x v="0"/>
    <x v="0"/>
    <x v="0"/>
    <x v="0"/>
    <x v="1"/>
    <x v="0"/>
    <x v="0"/>
    <x v="2"/>
    <x v="1"/>
    <x v="2"/>
    <x v="12"/>
    <x v="0"/>
    <m/>
  </r>
  <r>
    <x v="0"/>
    <n v="0"/>
    <n v="0"/>
    <n v="5300"/>
    <n v="0"/>
    <x v="5628"/>
    <x v="0"/>
    <x v="0"/>
    <x v="0"/>
    <s v="01.27.04.03"/>
    <x v="23"/>
    <x v="1"/>
    <x v="1"/>
    <s v="Infra-Estruturas e Transportes"/>
    <s v="01.27.04"/>
    <s v="Plano de emergencia da epoca de chuvas"/>
    <s v="01.27.04.03"/>
    <x v="4"/>
    <x v="0"/>
    <x v="2"/>
    <x v="3"/>
    <x v="0"/>
    <x v="1"/>
    <x v="0"/>
    <x v="0"/>
    <x v="1"/>
    <s v="2025-01-??"/>
    <x v="0"/>
    <n v="5300"/>
    <x v="3"/>
    <n v="1000000"/>
    <x v="1"/>
    <n v="0"/>
    <x v="608"/>
    <m/>
    <x v="0"/>
    <x v="12"/>
    <m/>
    <s v="Plano de emergencia da epoca de chuvas"/>
    <x v="2"/>
    <m/>
    <x v="0"/>
    <x v="1"/>
    <x v="1"/>
    <x v="1"/>
    <x v="0"/>
    <x v="0"/>
    <x v="0"/>
    <x v="0"/>
    <x v="0"/>
    <x v="0"/>
    <x v="0"/>
    <s v="Plano de emergencia da epoca de chuvas"/>
    <x v="0"/>
    <x v="0"/>
    <x v="0"/>
    <x v="0"/>
    <x v="1"/>
    <x v="0"/>
    <x v="0"/>
    <x v="2"/>
    <x v="1"/>
    <x v="2"/>
    <x v="12"/>
    <x v="0"/>
    <m/>
  </r>
  <r>
    <x v="0"/>
    <n v="0"/>
    <n v="0"/>
    <n v="440800"/>
    <n v="0"/>
    <x v="5628"/>
    <x v="0"/>
    <x v="0"/>
    <x v="0"/>
    <s v="01.27.04.03"/>
    <x v="23"/>
    <x v="1"/>
    <x v="1"/>
    <s v="Infra-Estruturas e Transportes"/>
    <s v="01.27.04"/>
    <s v="Plano de emergencia da epoca de chuvas"/>
    <s v="01.27.04.03"/>
    <x v="4"/>
    <x v="0"/>
    <x v="2"/>
    <x v="3"/>
    <x v="0"/>
    <x v="1"/>
    <x v="0"/>
    <x v="0"/>
    <x v="2"/>
    <s v="2025-04-??"/>
    <x v="1"/>
    <n v="440800"/>
    <x v="3"/>
    <n v="1000000"/>
    <x v="1"/>
    <n v="0"/>
    <x v="608"/>
    <m/>
    <x v="0"/>
    <x v="12"/>
    <m/>
    <s v="Plano de emergencia da epoca de chuvas"/>
    <x v="2"/>
    <m/>
    <x v="0"/>
    <x v="1"/>
    <x v="1"/>
    <x v="1"/>
    <x v="0"/>
    <x v="0"/>
    <x v="0"/>
    <x v="0"/>
    <x v="0"/>
    <x v="0"/>
    <x v="0"/>
    <s v="Plano de emergencia da epoca de chuvas"/>
    <x v="0"/>
    <x v="0"/>
    <x v="0"/>
    <x v="0"/>
    <x v="1"/>
    <x v="0"/>
    <x v="0"/>
    <x v="2"/>
    <x v="1"/>
    <x v="2"/>
    <x v="12"/>
    <x v="0"/>
    <m/>
  </r>
  <r>
    <x v="0"/>
    <n v="0"/>
    <n v="0"/>
    <n v="7000"/>
    <n v="0"/>
    <x v="5628"/>
    <x v="0"/>
    <x v="0"/>
    <x v="0"/>
    <s v="01.27.04.03"/>
    <x v="23"/>
    <x v="1"/>
    <x v="1"/>
    <s v="Infra-Estruturas e Transportes"/>
    <s v="01.27.04"/>
    <s v="Plano de emergencia da epoca de chuvas"/>
    <s v="01.27.04.03"/>
    <x v="4"/>
    <x v="0"/>
    <x v="2"/>
    <x v="3"/>
    <x v="0"/>
    <x v="1"/>
    <x v="0"/>
    <x v="0"/>
    <x v="7"/>
    <s v="2025-08-??"/>
    <x v="2"/>
    <n v="7000"/>
    <x v="3"/>
    <n v="1000000"/>
    <x v="1"/>
    <n v="0"/>
    <x v="608"/>
    <m/>
    <x v="0"/>
    <x v="12"/>
    <m/>
    <s v="Plano de emergencia da epoca de chuvas"/>
    <x v="2"/>
    <m/>
    <x v="0"/>
    <x v="1"/>
    <x v="1"/>
    <x v="1"/>
    <x v="0"/>
    <x v="0"/>
    <x v="0"/>
    <x v="0"/>
    <x v="0"/>
    <x v="0"/>
    <x v="0"/>
    <s v="Plano de emergencia da epoca de chuvas"/>
    <x v="0"/>
    <x v="0"/>
    <x v="0"/>
    <x v="0"/>
    <x v="1"/>
    <x v="0"/>
    <x v="0"/>
    <x v="2"/>
    <x v="1"/>
    <x v="2"/>
    <x v="12"/>
    <x v="0"/>
    <m/>
  </r>
  <r>
    <x v="0"/>
    <n v="0"/>
    <n v="0"/>
    <n v="380000"/>
    <n v="0"/>
    <x v="5628"/>
    <x v="0"/>
    <x v="0"/>
    <x v="0"/>
    <s v="01.27.04.03"/>
    <x v="23"/>
    <x v="1"/>
    <x v="1"/>
    <s v="Infra-Estruturas e Transportes"/>
    <s v="01.27.04"/>
    <s v="Plano de emergencia da epoca de chuvas"/>
    <s v="01.27.04.03"/>
    <x v="4"/>
    <x v="0"/>
    <x v="2"/>
    <x v="3"/>
    <x v="0"/>
    <x v="1"/>
    <x v="0"/>
    <x v="0"/>
    <x v="9"/>
    <s v="2025-10-??"/>
    <x v="3"/>
    <n v="380000"/>
    <x v="3"/>
    <n v="1000000"/>
    <x v="1"/>
    <n v="0"/>
    <x v="608"/>
    <m/>
    <x v="0"/>
    <x v="12"/>
    <m/>
    <s v="Plano de emergencia da epoca de chuvas"/>
    <x v="2"/>
    <m/>
    <x v="0"/>
    <x v="1"/>
    <x v="1"/>
    <x v="1"/>
    <x v="0"/>
    <x v="0"/>
    <x v="0"/>
    <x v="0"/>
    <x v="0"/>
    <x v="0"/>
    <x v="0"/>
    <s v="Plano de emergencia da epoca de chuvas"/>
    <x v="0"/>
    <x v="0"/>
    <x v="0"/>
    <x v="0"/>
    <x v="1"/>
    <x v="0"/>
    <x v="0"/>
    <x v="2"/>
    <x v="1"/>
    <x v="2"/>
    <x v="12"/>
    <x v="0"/>
    <m/>
  </r>
  <r>
    <x v="0"/>
    <n v="0"/>
    <n v="0"/>
    <n v="5000"/>
    <n v="0"/>
    <x v="5628"/>
    <x v="0"/>
    <x v="0"/>
    <x v="0"/>
    <s v="01.27.04.03"/>
    <x v="23"/>
    <x v="1"/>
    <x v="1"/>
    <s v="Infra-Estruturas e Transportes"/>
    <s v="01.27.04"/>
    <s v="Plano de emergencia da epoca de chuvas"/>
    <s v="01.27.04.03"/>
    <x v="4"/>
    <x v="0"/>
    <x v="2"/>
    <x v="3"/>
    <x v="0"/>
    <x v="1"/>
    <x v="0"/>
    <x v="0"/>
    <x v="10"/>
    <s v="2025-11-??"/>
    <x v="3"/>
    <n v="5000"/>
    <x v="3"/>
    <n v="1000000"/>
    <x v="1"/>
    <n v="0"/>
    <x v="608"/>
    <m/>
    <x v="0"/>
    <x v="12"/>
    <m/>
    <s v="Plano de emergencia da epoca de chuvas"/>
    <x v="2"/>
    <m/>
    <x v="0"/>
    <x v="1"/>
    <x v="1"/>
    <x v="1"/>
    <x v="0"/>
    <x v="0"/>
    <x v="0"/>
    <x v="0"/>
    <x v="0"/>
    <x v="0"/>
    <x v="0"/>
    <s v="Plano de emergencia da epoca de chuvas"/>
    <x v="0"/>
    <x v="0"/>
    <x v="0"/>
    <x v="0"/>
    <x v="1"/>
    <x v="0"/>
    <x v="0"/>
    <x v="2"/>
    <x v="1"/>
    <x v="2"/>
    <x v="12"/>
    <x v="0"/>
    <m/>
  </r>
  <r>
    <x v="0"/>
    <n v="0"/>
    <n v="0"/>
    <n v="363000"/>
    <n v="0"/>
    <x v="5628"/>
    <x v="0"/>
    <x v="0"/>
    <x v="0"/>
    <s v="01.27.04.03"/>
    <x v="23"/>
    <x v="1"/>
    <x v="1"/>
    <s v="Infra-Estruturas e Transportes"/>
    <s v="01.27.04"/>
    <s v="Plano de emergencia da epoca de chuvas"/>
    <s v="01.27.04.03"/>
    <x v="4"/>
    <x v="0"/>
    <x v="2"/>
    <x v="3"/>
    <x v="0"/>
    <x v="1"/>
    <x v="0"/>
    <x v="0"/>
    <x v="11"/>
    <s v="2025-12-??"/>
    <x v="3"/>
    <n v="363000"/>
    <x v="3"/>
    <n v="1000000"/>
    <x v="1"/>
    <n v="0"/>
    <x v="608"/>
    <m/>
    <x v="0"/>
    <x v="12"/>
    <m/>
    <s v="Plano de emergencia da epoca de chuvas"/>
    <x v="2"/>
    <m/>
    <x v="0"/>
    <x v="1"/>
    <x v="1"/>
    <x v="1"/>
    <x v="0"/>
    <x v="0"/>
    <x v="0"/>
    <x v="0"/>
    <x v="0"/>
    <x v="0"/>
    <x v="0"/>
    <s v="Plano de emergencia da epoca de chuvas"/>
    <x v="0"/>
    <x v="0"/>
    <x v="0"/>
    <x v="0"/>
    <x v="1"/>
    <x v="0"/>
    <x v="0"/>
    <x v="2"/>
    <x v="1"/>
    <x v="2"/>
    <x v="12"/>
    <x v="0"/>
    <m/>
  </r>
  <r>
    <x v="0"/>
    <n v="0"/>
    <n v="0"/>
    <n v="15000"/>
    <n v="0"/>
    <x v="5628"/>
    <x v="0"/>
    <x v="0"/>
    <x v="0"/>
    <s v="01.27.04.11"/>
    <x v="26"/>
    <x v="1"/>
    <x v="1"/>
    <s v="Infra-Estruturas e Transportes"/>
    <s v="01.27.04"/>
    <s v="Manutenção de caminhos vicinais e melhoramento de acessos"/>
    <s v="01.27.04.11"/>
    <x v="4"/>
    <x v="0"/>
    <x v="2"/>
    <x v="3"/>
    <x v="0"/>
    <x v="1"/>
    <x v="0"/>
    <x v="0"/>
    <x v="1"/>
    <s v="2025-01-??"/>
    <x v="0"/>
    <n v="15000"/>
    <x v="3"/>
    <n v="0"/>
    <x v="1"/>
    <n v="0"/>
    <x v="608"/>
    <m/>
    <x v="0"/>
    <x v="12"/>
    <m/>
    <s v="Manutenção de caminhos vicinais e melhoramento de acessos"/>
    <x v="2"/>
    <m/>
    <x v="0"/>
    <x v="1"/>
    <x v="1"/>
    <x v="1"/>
    <x v="0"/>
    <x v="0"/>
    <x v="0"/>
    <x v="0"/>
    <x v="0"/>
    <x v="0"/>
    <x v="0"/>
    <s v="Manutenção de caminhos vicinais e melhoramento de acessos"/>
    <x v="0"/>
    <x v="0"/>
    <x v="0"/>
    <x v="0"/>
    <x v="1"/>
    <x v="0"/>
    <x v="0"/>
    <x v="2"/>
    <x v="1"/>
    <x v="2"/>
    <x v="12"/>
    <x v="0"/>
    <m/>
  </r>
  <r>
    <x v="0"/>
    <n v="0"/>
    <n v="0"/>
    <n v="183500"/>
    <n v="0"/>
    <x v="5628"/>
    <x v="0"/>
    <x v="0"/>
    <x v="0"/>
    <s v="01.27.04.11"/>
    <x v="26"/>
    <x v="1"/>
    <x v="1"/>
    <s v="Infra-Estruturas e Transportes"/>
    <s v="01.27.04"/>
    <s v="Manutenção de caminhos vicinais e melhoramento de acessos"/>
    <s v="01.27.04.11"/>
    <x v="4"/>
    <x v="0"/>
    <x v="2"/>
    <x v="3"/>
    <x v="0"/>
    <x v="1"/>
    <x v="0"/>
    <x v="0"/>
    <x v="4"/>
    <s v="2025-03-??"/>
    <x v="0"/>
    <n v="183500"/>
    <x v="3"/>
    <n v="0"/>
    <x v="1"/>
    <n v="0"/>
    <x v="608"/>
    <m/>
    <x v="0"/>
    <x v="12"/>
    <m/>
    <s v="Manutenção de caminhos vicinais e melhoramento de acessos"/>
    <x v="2"/>
    <m/>
    <x v="0"/>
    <x v="1"/>
    <x v="1"/>
    <x v="1"/>
    <x v="0"/>
    <x v="0"/>
    <x v="0"/>
    <x v="0"/>
    <x v="0"/>
    <x v="0"/>
    <x v="0"/>
    <s v="Manutenção de caminhos vicinais e melhoramento de acessos"/>
    <x v="0"/>
    <x v="0"/>
    <x v="0"/>
    <x v="0"/>
    <x v="1"/>
    <x v="0"/>
    <x v="0"/>
    <x v="2"/>
    <x v="1"/>
    <x v="2"/>
    <x v="12"/>
    <x v="0"/>
    <m/>
  </r>
  <r>
    <x v="0"/>
    <n v="0"/>
    <n v="0"/>
    <n v="2509500"/>
    <n v="0"/>
    <x v="5628"/>
    <x v="0"/>
    <x v="0"/>
    <x v="0"/>
    <s v="01.27.04.11"/>
    <x v="26"/>
    <x v="1"/>
    <x v="1"/>
    <s v="Infra-Estruturas e Transportes"/>
    <s v="01.27.04"/>
    <s v="Manutenção de caminhos vicinais e melhoramento de acessos"/>
    <s v="01.27.04.11"/>
    <x v="4"/>
    <x v="0"/>
    <x v="2"/>
    <x v="3"/>
    <x v="0"/>
    <x v="1"/>
    <x v="0"/>
    <x v="0"/>
    <x v="2"/>
    <s v="2025-04-??"/>
    <x v="1"/>
    <n v="2509500"/>
    <x v="3"/>
    <n v="0"/>
    <x v="1"/>
    <n v="0"/>
    <x v="608"/>
    <m/>
    <x v="0"/>
    <x v="12"/>
    <m/>
    <s v="Manutenção de caminhos vicinais e melhoramento de acessos"/>
    <x v="2"/>
    <m/>
    <x v="0"/>
    <x v="1"/>
    <x v="1"/>
    <x v="1"/>
    <x v="0"/>
    <x v="0"/>
    <x v="0"/>
    <x v="0"/>
    <x v="0"/>
    <x v="0"/>
    <x v="0"/>
    <s v="Manutenção de caminhos vicinais e melhoramento de acessos"/>
    <x v="0"/>
    <x v="0"/>
    <x v="0"/>
    <x v="0"/>
    <x v="1"/>
    <x v="0"/>
    <x v="0"/>
    <x v="2"/>
    <x v="1"/>
    <x v="2"/>
    <x v="12"/>
    <x v="0"/>
    <m/>
  </r>
  <r>
    <x v="0"/>
    <n v="0"/>
    <n v="0"/>
    <n v="280200"/>
    <n v="0"/>
    <x v="5628"/>
    <x v="0"/>
    <x v="0"/>
    <x v="0"/>
    <s v="01.27.04.11"/>
    <x v="26"/>
    <x v="1"/>
    <x v="1"/>
    <s v="Infra-Estruturas e Transportes"/>
    <s v="01.27.04"/>
    <s v="Manutenção de caminhos vicinais e melhoramento de acessos"/>
    <s v="01.27.04.11"/>
    <x v="4"/>
    <x v="0"/>
    <x v="2"/>
    <x v="3"/>
    <x v="0"/>
    <x v="1"/>
    <x v="0"/>
    <x v="0"/>
    <x v="3"/>
    <s v="2025-05-??"/>
    <x v="1"/>
    <n v="280200"/>
    <x v="3"/>
    <n v="0"/>
    <x v="1"/>
    <n v="0"/>
    <x v="608"/>
    <m/>
    <x v="0"/>
    <x v="12"/>
    <m/>
    <s v="Manutenção de caminhos vicinais e melhoramento de acessos"/>
    <x v="2"/>
    <m/>
    <x v="0"/>
    <x v="1"/>
    <x v="1"/>
    <x v="1"/>
    <x v="0"/>
    <x v="0"/>
    <x v="0"/>
    <x v="0"/>
    <x v="0"/>
    <x v="0"/>
    <x v="0"/>
    <s v="Manutenção de caminhos vicinais e melhoramento de acessos"/>
    <x v="0"/>
    <x v="0"/>
    <x v="0"/>
    <x v="0"/>
    <x v="1"/>
    <x v="0"/>
    <x v="0"/>
    <x v="2"/>
    <x v="1"/>
    <x v="2"/>
    <x v="12"/>
    <x v="0"/>
    <m/>
  </r>
  <r>
    <x v="0"/>
    <n v="0"/>
    <n v="0"/>
    <n v="339200"/>
    <n v="0"/>
    <x v="5628"/>
    <x v="0"/>
    <x v="0"/>
    <x v="0"/>
    <s v="01.27.04.11"/>
    <x v="26"/>
    <x v="1"/>
    <x v="1"/>
    <s v="Infra-Estruturas e Transportes"/>
    <s v="01.27.04"/>
    <s v="Manutenção de caminhos vicinais e melhoramento de acessos"/>
    <s v="01.27.04.11"/>
    <x v="4"/>
    <x v="0"/>
    <x v="2"/>
    <x v="3"/>
    <x v="0"/>
    <x v="1"/>
    <x v="0"/>
    <x v="0"/>
    <x v="5"/>
    <s v="2025-06-??"/>
    <x v="1"/>
    <n v="339200"/>
    <x v="3"/>
    <n v="0"/>
    <x v="1"/>
    <n v="0"/>
    <x v="608"/>
    <m/>
    <x v="0"/>
    <x v="12"/>
    <m/>
    <s v="Manutenção de caminhos vicinais e melhoramento de acessos"/>
    <x v="2"/>
    <m/>
    <x v="0"/>
    <x v="1"/>
    <x v="1"/>
    <x v="1"/>
    <x v="0"/>
    <x v="0"/>
    <x v="0"/>
    <x v="0"/>
    <x v="0"/>
    <x v="0"/>
    <x v="0"/>
    <s v="Manutenção de caminhos vicinais e melhoramento de acessos"/>
    <x v="0"/>
    <x v="0"/>
    <x v="0"/>
    <x v="0"/>
    <x v="1"/>
    <x v="0"/>
    <x v="0"/>
    <x v="2"/>
    <x v="1"/>
    <x v="2"/>
    <x v="12"/>
    <x v="0"/>
    <m/>
  </r>
  <r>
    <x v="0"/>
    <n v="0"/>
    <n v="0"/>
    <n v="182000"/>
    <n v="0"/>
    <x v="5628"/>
    <x v="0"/>
    <x v="0"/>
    <x v="0"/>
    <s v="01.27.04.11"/>
    <x v="26"/>
    <x v="1"/>
    <x v="1"/>
    <s v="Infra-Estruturas e Transportes"/>
    <s v="01.27.04"/>
    <s v="Manutenção de caminhos vicinais e melhoramento de acessos"/>
    <s v="01.27.04.11"/>
    <x v="4"/>
    <x v="0"/>
    <x v="2"/>
    <x v="3"/>
    <x v="0"/>
    <x v="1"/>
    <x v="0"/>
    <x v="0"/>
    <x v="7"/>
    <s v="2025-08-??"/>
    <x v="2"/>
    <n v="182000"/>
    <x v="3"/>
    <n v="0"/>
    <x v="1"/>
    <n v="0"/>
    <x v="608"/>
    <m/>
    <x v="0"/>
    <x v="12"/>
    <m/>
    <s v="Manutenção de caminhos vicinais e melhoramento de acessos"/>
    <x v="2"/>
    <m/>
    <x v="0"/>
    <x v="1"/>
    <x v="1"/>
    <x v="1"/>
    <x v="0"/>
    <x v="0"/>
    <x v="0"/>
    <x v="0"/>
    <x v="0"/>
    <x v="0"/>
    <x v="0"/>
    <s v="Manutenção de caminhos vicinais e melhoramento de acessos"/>
    <x v="0"/>
    <x v="0"/>
    <x v="0"/>
    <x v="0"/>
    <x v="1"/>
    <x v="0"/>
    <x v="0"/>
    <x v="2"/>
    <x v="1"/>
    <x v="2"/>
    <x v="12"/>
    <x v="0"/>
    <m/>
  </r>
  <r>
    <x v="0"/>
    <n v="0"/>
    <n v="0"/>
    <n v="62000"/>
    <n v="0"/>
    <x v="5628"/>
    <x v="0"/>
    <x v="0"/>
    <x v="0"/>
    <s v="01.27.04.11"/>
    <x v="26"/>
    <x v="1"/>
    <x v="1"/>
    <s v="Infra-Estruturas e Transportes"/>
    <s v="01.27.04"/>
    <s v="Manutenção de caminhos vicinais e melhoramento de acessos"/>
    <s v="01.27.04.11"/>
    <x v="4"/>
    <x v="0"/>
    <x v="2"/>
    <x v="3"/>
    <x v="0"/>
    <x v="1"/>
    <x v="0"/>
    <x v="0"/>
    <x v="9"/>
    <s v="2025-10-??"/>
    <x v="3"/>
    <n v="62000"/>
    <x v="3"/>
    <n v="0"/>
    <x v="1"/>
    <n v="0"/>
    <x v="608"/>
    <m/>
    <x v="0"/>
    <x v="12"/>
    <m/>
    <s v="Manutenção de caminhos vicinais e melhoramento de acessos"/>
    <x v="2"/>
    <m/>
    <x v="0"/>
    <x v="1"/>
    <x v="1"/>
    <x v="1"/>
    <x v="0"/>
    <x v="0"/>
    <x v="0"/>
    <x v="0"/>
    <x v="0"/>
    <x v="0"/>
    <x v="0"/>
    <s v="Manutenção de caminhos vicinais e melhoramento de acessos"/>
    <x v="0"/>
    <x v="0"/>
    <x v="0"/>
    <x v="0"/>
    <x v="1"/>
    <x v="0"/>
    <x v="0"/>
    <x v="2"/>
    <x v="1"/>
    <x v="2"/>
    <x v="12"/>
    <x v="0"/>
    <m/>
  </r>
  <r>
    <x v="0"/>
    <n v="0"/>
    <n v="0"/>
    <n v="5000"/>
    <n v="0"/>
    <x v="5628"/>
    <x v="0"/>
    <x v="0"/>
    <x v="0"/>
    <s v="01.27.04.11"/>
    <x v="26"/>
    <x v="1"/>
    <x v="1"/>
    <s v="Infra-Estruturas e Transportes"/>
    <s v="01.27.04"/>
    <s v="Manutenção de caminhos vicinais e melhoramento de acessos"/>
    <s v="01.27.04.11"/>
    <x v="4"/>
    <x v="0"/>
    <x v="2"/>
    <x v="3"/>
    <x v="0"/>
    <x v="1"/>
    <x v="0"/>
    <x v="0"/>
    <x v="10"/>
    <s v="2025-11-??"/>
    <x v="3"/>
    <n v="5000"/>
    <x v="3"/>
    <n v="0"/>
    <x v="1"/>
    <n v="0"/>
    <x v="608"/>
    <m/>
    <x v="0"/>
    <x v="12"/>
    <m/>
    <s v="Manutenção de caminhos vicinais e melhoramento de acessos"/>
    <x v="2"/>
    <m/>
    <x v="0"/>
    <x v="1"/>
    <x v="1"/>
    <x v="1"/>
    <x v="0"/>
    <x v="0"/>
    <x v="0"/>
    <x v="0"/>
    <x v="0"/>
    <x v="0"/>
    <x v="0"/>
    <s v="Manutenção de caminhos vicinais e melhoramento de acessos"/>
    <x v="0"/>
    <x v="0"/>
    <x v="0"/>
    <x v="0"/>
    <x v="1"/>
    <x v="0"/>
    <x v="0"/>
    <x v="2"/>
    <x v="1"/>
    <x v="2"/>
    <x v="12"/>
    <x v="0"/>
    <m/>
  </r>
  <r>
    <x v="0"/>
    <n v="0"/>
    <n v="0"/>
    <n v="791382"/>
    <n v="0"/>
    <x v="5628"/>
    <x v="0"/>
    <x v="0"/>
    <x v="0"/>
    <s v="01.27.04.11"/>
    <x v="26"/>
    <x v="1"/>
    <x v="1"/>
    <s v="Infra-Estruturas e Transportes"/>
    <s v="01.27.04"/>
    <s v="Manutenção de caminhos vicinais e melhoramento de acessos"/>
    <s v="01.27.04.11"/>
    <x v="4"/>
    <x v="0"/>
    <x v="2"/>
    <x v="3"/>
    <x v="0"/>
    <x v="1"/>
    <x v="0"/>
    <x v="0"/>
    <x v="11"/>
    <s v="2025-12-??"/>
    <x v="3"/>
    <n v="791382"/>
    <x v="3"/>
    <n v="0"/>
    <x v="1"/>
    <n v="0"/>
    <x v="608"/>
    <m/>
    <x v="0"/>
    <x v="12"/>
    <m/>
    <s v="Manutenção de caminhos vicinais e melhoramento de acessos"/>
    <x v="2"/>
    <m/>
    <x v="0"/>
    <x v="1"/>
    <x v="1"/>
    <x v="1"/>
    <x v="0"/>
    <x v="0"/>
    <x v="0"/>
    <x v="0"/>
    <x v="0"/>
    <x v="0"/>
    <x v="0"/>
    <s v="Manutenção de caminhos vicinais e melhoramento de acessos"/>
    <x v="0"/>
    <x v="0"/>
    <x v="0"/>
    <x v="0"/>
    <x v="1"/>
    <x v="0"/>
    <x v="0"/>
    <x v="2"/>
    <x v="1"/>
    <x v="2"/>
    <x v="12"/>
    <x v="0"/>
    <m/>
  </r>
  <r>
    <x v="0"/>
    <n v="0"/>
    <n v="0"/>
    <n v="182406"/>
    <n v="0"/>
    <x v="5628"/>
    <x v="0"/>
    <x v="0"/>
    <x v="0"/>
    <s v="01.28.03.07"/>
    <x v="17"/>
    <x v="3"/>
    <x v="3"/>
    <s v="Proteção Social"/>
    <s v="01.28.03"/>
    <s v="Transporte escolar"/>
    <s v="01.28.03.07"/>
    <x v="4"/>
    <x v="0"/>
    <x v="2"/>
    <x v="3"/>
    <x v="0"/>
    <x v="1"/>
    <x v="0"/>
    <x v="0"/>
    <x v="0"/>
    <s v="2025-02-??"/>
    <x v="0"/>
    <n v="182406"/>
    <x v="3"/>
    <n v="0"/>
    <x v="1"/>
    <n v="400000"/>
    <x v="608"/>
    <m/>
    <x v="0"/>
    <x v="12"/>
    <m/>
    <s v="Transporte escolar"/>
    <x v="2"/>
    <s v="TE"/>
    <x v="0"/>
    <x v="1"/>
    <x v="1"/>
    <x v="1"/>
    <x v="0"/>
    <x v="0"/>
    <x v="0"/>
    <x v="0"/>
    <x v="0"/>
    <x v="0"/>
    <x v="0"/>
    <s v="Transporte escolar"/>
    <x v="0"/>
    <x v="0"/>
    <x v="0"/>
    <x v="0"/>
    <x v="1"/>
    <x v="0"/>
    <x v="0"/>
    <x v="2"/>
    <x v="1"/>
    <x v="2"/>
    <x v="12"/>
    <x v="0"/>
    <m/>
  </r>
  <r>
    <x v="0"/>
    <n v="0"/>
    <n v="0"/>
    <n v="722863"/>
    <n v="0"/>
    <x v="5628"/>
    <x v="0"/>
    <x v="0"/>
    <x v="0"/>
    <s v="01.28.03.07"/>
    <x v="17"/>
    <x v="3"/>
    <x v="3"/>
    <s v="Proteção Social"/>
    <s v="01.28.03"/>
    <s v="Transporte escolar"/>
    <s v="01.28.03.07"/>
    <x v="4"/>
    <x v="0"/>
    <x v="2"/>
    <x v="3"/>
    <x v="0"/>
    <x v="1"/>
    <x v="0"/>
    <x v="0"/>
    <x v="4"/>
    <s v="2025-03-??"/>
    <x v="0"/>
    <n v="722863"/>
    <x v="3"/>
    <n v="0"/>
    <x v="1"/>
    <n v="400000"/>
    <x v="608"/>
    <m/>
    <x v="0"/>
    <x v="12"/>
    <m/>
    <s v="Transporte escolar"/>
    <x v="2"/>
    <s v="TE"/>
    <x v="0"/>
    <x v="1"/>
    <x v="1"/>
    <x v="1"/>
    <x v="0"/>
    <x v="0"/>
    <x v="0"/>
    <x v="0"/>
    <x v="0"/>
    <x v="0"/>
    <x v="0"/>
    <s v="Transporte escolar"/>
    <x v="0"/>
    <x v="0"/>
    <x v="0"/>
    <x v="0"/>
    <x v="1"/>
    <x v="0"/>
    <x v="0"/>
    <x v="2"/>
    <x v="1"/>
    <x v="2"/>
    <x v="12"/>
    <x v="0"/>
    <m/>
  </r>
  <r>
    <x v="0"/>
    <n v="0"/>
    <n v="0"/>
    <n v="693889"/>
    <n v="0"/>
    <x v="5628"/>
    <x v="0"/>
    <x v="0"/>
    <x v="0"/>
    <s v="01.28.03.07"/>
    <x v="17"/>
    <x v="3"/>
    <x v="3"/>
    <s v="Proteção Social"/>
    <s v="01.28.03"/>
    <s v="Transporte escolar"/>
    <s v="01.28.03.07"/>
    <x v="4"/>
    <x v="0"/>
    <x v="2"/>
    <x v="3"/>
    <x v="0"/>
    <x v="1"/>
    <x v="0"/>
    <x v="0"/>
    <x v="2"/>
    <s v="2025-04-??"/>
    <x v="1"/>
    <n v="693889"/>
    <x v="3"/>
    <n v="0"/>
    <x v="1"/>
    <n v="400000"/>
    <x v="608"/>
    <m/>
    <x v="0"/>
    <x v="12"/>
    <m/>
    <s v="Transporte escolar"/>
    <x v="2"/>
    <s v="TE"/>
    <x v="0"/>
    <x v="1"/>
    <x v="1"/>
    <x v="1"/>
    <x v="0"/>
    <x v="0"/>
    <x v="0"/>
    <x v="0"/>
    <x v="0"/>
    <x v="0"/>
    <x v="0"/>
    <s v="Transporte escolar"/>
    <x v="0"/>
    <x v="0"/>
    <x v="0"/>
    <x v="0"/>
    <x v="1"/>
    <x v="0"/>
    <x v="0"/>
    <x v="2"/>
    <x v="1"/>
    <x v="2"/>
    <x v="12"/>
    <x v="0"/>
    <m/>
  </r>
  <r>
    <x v="0"/>
    <n v="0"/>
    <n v="0"/>
    <n v="786700"/>
    <n v="0"/>
    <x v="5628"/>
    <x v="0"/>
    <x v="0"/>
    <x v="0"/>
    <s v="01.28.03.07"/>
    <x v="17"/>
    <x v="3"/>
    <x v="3"/>
    <s v="Proteção Social"/>
    <s v="01.28.03"/>
    <s v="Transporte escolar"/>
    <s v="01.28.03.07"/>
    <x v="4"/>
    <x v="0"/>
    <x v="2"/>
    <x v="3"/>
    <x v="0"/>
    <x v="1"/>
    <x v="0"/>
    <x v="0"/>
    <x v="3"/>
    <s v="2025-05-??"/>
    <x v="1"/>
    <n v="786700"/>
    <x v="3"/>
    <n v="0"/>
    <x v="1"/>
    <n v="400000"/>
    <x v="608"/>
    <m/>
    <x v="0"/>
    <x v="12"/>
    <m/>
    <s v="Transporte escolar"/>
    <x v="2"/>
    <s v="TE"/>
    <x v="0"/>
    <x v="1"/>
    <x v="1"/>
    <x v="1"/>
    <x v="0"/>
    <x v="0"/>
    <x v="0"/>
    <x v="0"/>
    <x v="0"/>
    <x v="0"/>
    <x v="0"/>
    <s v="Transporte escolar"/>
    <x v="0"/>
    <x v="0"/>
    <x v="0"/>
    <x v="0"/>
    <x v="1"/>
    <x v="0"/>
    <x v="0"/>
    <x v="2"/>
    <x v="1"/>
    <x v="2"/>
    <x v="12"/>
    <x v="0"/>
    <m/>
  </r>
  <r>
    <x v="0"/>
    <n v="0"/>
    <n v="0"/>
    <n v="1012894"/>
    <n v="0"/>
    <x v="5628"/>
    <x v="0"/>
    <x v="0"/>
    <x v="0"/>
    <s v="01.28.03.07"/>
    <x v="17"/>
    <x v="3"/>
    <x v="3"/>
    <s v="Proteção Social"/>
    <s v="01.28.03"/>
    <s v="Transporte escolar"/>
    <s v="01.28.03.07"/>
    <x v="4"/>
    <x v="0"/>
    <x v="2"/>
    <x v="3"/>
    <x v="0"/>
    <x v="1"/>
    <x v="0"/>
    <x v="0"/>
    <x v="5"/>
    <s v="2025-06-??"/>
    <x v="1"/>
    <n v="1012894"/>
    <x v="3"/>
    <n v="0"/>
    <x v="1"/>
    <n v="400000"/>
    <x v="608"/>
    <m/>
    <x v="0"/>
    <x v="12"/>
    <m/>
    <s v="Transporte escolar"/>
    <x v="2"/>
    <s v="TE"/>
    <x v="0"/>
    <x v="1"/>
    <x v="1"/>
    <x v="1"/>
    <x v="0"/>
    <x v="0"/>
    <x v="0"/>
    <x v="0"/>
    <x v="0"/>
    <x v="0"/>
    <x v="0"/>
    <s v="Transporte escolar"/>
    <x v="0"/>
    <x v="0"/>
    <x v="0"/>
    <x v="0"/>
    <x v="1"/>
    <x v="0"/>
    <x v="0"/>
    <x v="2"/>
    <x v="1"/>
    <x v="2"/>
    <x v="12"/>
    <x v="0"/>
    <m/>
  </r>
  <r>
    <x v="0"/>
    <n v="0"/>
    <n v="0"/>
    <n v="503710"/>
    <n v="0"/>
    <x v="5628"/>
    <x v="0"/>
    <x v="0"/>
    <x v="0"/>
    <s v="01.28.03.07"/>
    <x v="17"/>
    <x v="3"/>
    <x v="3"/>
    <s v="Proteção Social"/>
    <s v="01.28.03"/>
    <s v="Transporte escolar"/>
    <s v="01.28.03.07"/>
    <x v="4"/>
    <x v="0"/>
    <x v="2"/>
    <x v="3"/>
    <x v="0"/>
    <x v="1"/>
    <x v="0"/>
    <x v="0"/>
    <x v="6"/>
    <s v="2025-07-??"/>
    <x v="2"/>
    <n v="503710"/>
    <x v="3"/>
    <n v="0"/>
    <x v="1"/>
    <n v="400000"/>
    <x v="608"/>
    <m/>
    <x v="0"/>
    <x v="12"/>
    <m/>
    <s v="Transporte escolar"/>
    <x v="2"/>
    <s v="TE"/>
    <x v="0"/>
    <x v="1"/>
    <x v="1"/>
    <x v="1"/>
    <x v="0"/>
    <x v="0"/>
    <x v="0"/>
    <x v="0"/>
    <x v="0"/>
    <x v="0"/>
    <x v="0"/>
    <s v="Transporte escolar"/>
    <x v="0"/>
    <x v="0"/>
    <x v="0"/>
    <x v="0"/>
    <x v="1"/>
    <x v="0"/>
    <x v="0"/>
    <x v="2"/>
    <x v="1"/>
    <x v="2"/>
    <x v="12"/>
    <x v="0"/>
    <m/>
  </r>
  <r>
    <x v="0"/>
    <n v="0"/>
    <n v="0"/>
    <n v="260186"/>
    <n v="0"/>
    <x v="5628"/>
    <x v="0"/>
    <x v="0"/>
    <x v="0"/>
    <s v="01.28.03.07"/>
    <x v="17"/>
    <x v="3"/>
    <x v="3"/>
    <s v="Proteção Social"/>
    <s v="01.28.03"/>
    <s v="Transporte escolar"/>
    <s v="01.28.03.07"/>
    <x v="4"/>
    <x v="0"/>
    <x v="2"/>
    <x v="3"/>
    <x v="0"/>
    <x v="1"/>
    <x v="0"/>
    <x v="0"/>
    <x v="8"/>
    <s v="2025-09-??"/>
    <x v="2"/>
    <n v="260186"/>
    <x v="3"/>
    <n v="0"/>
    <x v="1"/>
    <n v="400000"/>
    <x v="608"/>
    <m/>
    <x v="0"/>
    <x v="12"/>
    <m/>
    <s v="Transporte escolar"/>
    <x v="2"/>
    <s v="TE"/>
    <x v="0"/>
    <x v="1"/>
    <x v="1"/>
    <x v="1"/>
    <x v="0"/>
    <x v="0"/>
    <x v="0"/>
    <x v="0"/>
    <x v="0"/>
    <x v="0"/>
    <x v="0"/>
    <s v="Transporte escolar"/>
    <x v="0"/>
    <x v="0"/>
    <x v="0"/>
    <x v="0"/>
    <x v="1"/>
    <x v="0"/>
    <x v="0"/>
    <x v="2"/>
    <x v="1"/>
    <x v="2"/>
    <x v="12"/>
    <x v="0"/>
    <m/>
  </r>
  <r>
    <x v="0"/>
    <n v="0"/>
    <n v="0"/>
    <n v="465532"/>
    <n v="0"/>
    <x v="5628"/>
    <x v="0"/>
    <x v="0"/>
    <x v="0"/>
    <s v="01.28.03.07"/>
    <x v="17"/>
    <x v="3"/>
    <x v="3"/>
    <s v="Proteção Social"/>
    <s v="01.28.03"/>
    <s v="Transporte escolar"/>
    <s v="01.28.03.07"/>
    <x v="4"/>
    <x v="0"/>
    <x v="2"/>
    <x v="3"/>
    <x v="0"/>
    <x v="1"/>
    <x v="0"/>
    <x v="0"/>
    <x v="9"/>
    <s v="2025-10-??"/>
    <x v="3"/>
    <n v="465532"/>
    <x v="3"/>
    <n v="0"/>
    <x v="1"/>
    <n v="400000"/>
    <x v="608"/>
    <m/>
    <x v="0"/>
    <x v="12"/>
    <m/>
    <s v="Transporte escolar"/>
    <x v="2"/>
    <s v="TE"/>
    <x v="0"/>
    <x v="1"/>
    <x v="1"/>
    <x v="1"/>
    <x v="0"/>
    <x v="0"/>
    <x v="0"/>
    <x v="0"/>
    <x v="0"/>
    <x v="0"/>
    <x v="0"/>
    <s v="Transporte escolar"/>
    <x v="0"/>
    <x v="0"/>
    <x v="0"/>
    <x v="0"/>
    <x v="1"/>
    <x v="0"/>
    <x v="0"/>
    <x v="2"/>
    <x v="1"/>
    <x v="2"/>
    <x v="12"/>
    <x v="0"/>
    <m/>
  </r>
  <r>
    <x v="0"/>
    <n v="0"/>
    <n v="0"/>
    <n v="955767"/>
    <n v="0"/>
    <x v="5628"/>
    <x v="0"/>
    <x v="0"/>
    <x v="0"/>
    <s v="01.28.03.07"/>
    <x v="17"/>
    <x v="3"/>
    <x v="3"/>
    <s v="Proteção Social"/>
    <s v="01.28.03"/>
    <s v="Transporte escolar"/>
    <s v="01.28.03.07"/>
    <x v="4"/>
    <x v="0"/>
    <x v="2"/>
    <x v="3"/>
    <x v="0"/>
    <x v="1"/>
    <x v="0"/>
    <x v="0"/>
    <x v="10"/>
    <s v="2025-11-??"/>
    <x v="3"/>
    <n v="955767"/>
    <x v="3"/>
    <n v="0"/>
    <x v="1"/>
    <n v="400000"/>
    <x v="608"/>
    <m/>
    <x v="0"/>
    <x v="12"/>
    <m/>
    <s v="Transporte escolar"/>
    <x v="2"/>
    <s v="TE"/>
    <x v="0"/>
    <x v="1"/>
    <x v="1"/>
    <x v="1"/>
    <x v="0"/>
    <x v="0"/>
    <x v="0"/>
    <x v="0"/>
    <x v="0"/>
    <x v="0"/>
    <x v="0"/>
    <s v="Transporte escolar"/>
    <x v="0"/>
    <x v="0"/>
    <x v="0"/>
    <x v="0"/>
    <x v="1"/>
    <x v="0"/>
    <x v="0"/>
    <x v="2"/>
    <x v="1"/>
    <x v="2"/>
    <x v="12"/>
    <x v="0"/>
    <m/>
  </r>
  <r>
    <x v="0"/>
    <n v="0"/>
    <n v="0"/>
    <n v="400942"/>
    <n v="0"/>
    <x v="5628"/>
    <x v="0"/>
    <x v="0"/>
    <x v="0"/>
    <s v="01.28.03.07"/>
    <x v="17"/>
    <x v="3"/>
    <x v="3"/>
    <s v="Proteção Social"/>
    <s v="01.28.03"/>
    <s v="Transporte escolar"/>
    <s v="01.28.03.07"/>
    <x v="4"/>
    <x v="0"/>
    <x v="2"/>
    <x v="3"/>
    <x v="0"/>
    <x v="1"/>
    <x v="0"/>
    <x v="0"/>
    <x v="11"/>
    <s v="2025-12-??"/>
    <x v="3"/>
    <n v="400942"/>
    <x v="3"/>
    <n v="0"/>
    <x v="1"/>
    <n v="400000"/>
    <x v="608"/>
    <m/>
    <x v="0"/>
    <x v="12"/>
    <m/>
    <s v="Transporte escolar"/>
    <x v="2"/>
    <s v="TE"/>
    <x v="0"/>
    <x v="1"/>
    <x v="1"/>
    <x v="1"/>
    <x v="0"/>
    <x v="0"/>
    <x v="0"/>
    <x v="0"/>
    <x v="0"/>
    <x v="0"/>
    <x v="0"/>
    <s v="Transporte escolar"/>
    <x v="0"/>
    <x v="0"/>
    <x v="0"/>
    <x v="0"/>
    <x v="1"/>
    <x v="0"/>
    <x v="0"/>
    <x v="2"/>
    <x v="1"/>
    <x v="2"/>
    <x v="12"/>
    <x v="0"/>
    <m/>
  </r>
  <r>
    <x v="0"/>
    <n v="0"/>
    <n v="0"/>
    <n v="39000"/>
    <n v="0"/>
    <x v="5628"/>
    <x v="0"/>
    <x v="1"/>
    <x v="0"/>
    <s v="80.02.10.03"/>
    <x v="32"/>
    <x v="4"/>
    <x v="4"/>
    <s v="Outros"/>
    <s v="80.02.10"/>
    <s v="Retençoes Pensao Alimenticia"/>
    <s v="80.02.10.03"/>
    <x v="57"/>
    <x v="0"/>
    <x v="6"/>
    <x v="1"/>
    <x v="1"/>
    <x v="2"/>
    <x v="2"/>
    <x v="0"/>
    <x v="1"/>
    <s v="2025-01-??"/>
    <x v="0"/>
    <n v="39000"/>
    <x v="3"/>
    <n v="0"/>
    <x v="1"/>
    <n v="0"/>
    <x v="608"/>
    <m/>
    <x v="0"/>
    <x v="12"/>
    <m/>
    <s v="Retençoes Pensao Alimenticia"/>
    <x v="2"/>
    <s v="RPA"/>
    <x v="0"/>
    <x v="1"/>
    <x v="1"/>
    <x v="1"/>
    <x v="0"/>
    <x v="0"/>
    <x v="0"/>
    <x v="0"/>
    <x v="0"/>
    <x v="0"/>
    <x v="0"/>
    <s v="Retençoes Pensao Alimenticia"/>
    <x v="0"/>
    <x v="0"/>
    <x v="0"/>
    <x v="0"/>
    <x v="2"/>
    <x v="0"/>
    <x v="0"/>
    <x v="2"/>
    <x v="1"/>
    <x v="2"/>
    <x v="12"/>
    <x v="0"/>
    <m/>
  </r>
  <r>
    <x v="0"/>
    <n v="0"/>
    <n v="0"/>
    <n v="30000"/>
    <n v="0"/>
    <x v="5628"/>
    <x v="0"/>
    <x v="1"/>
    <x v="0"/>
    <s v="80.02.10.03"/>
    <x v="32"/>
    <x v="4"/>
    <x v="4"/>
    <s v="Outros"/>
    <s v="80.02.10"/>
    <s v="Retençoes Pensao Alimenticia"/>
    <s v="80.02.10.03"/>
    <x v="57"/>
    <x v="0"/>
    <x v="6"/>
    <x v="1"/>
    <x v="1"/>
    <x v="2"/>
    <x v="2"/>
    <x v="0"/>
    <x v="0"/>
    <s v="2025-02-??"/>
    <x v="0"/>
    <n v="30000"/>
    <x v="3"/>
    <n v="0"/>
    <x v="1"/>
    <n v="0"/>
    <x v="608"/>
    <m/>
    <x v="0"/>
    <x v="12"/>
    <m/>
    <s v="Retençoes Pensao Alimenticia"/>
    <x v="2"/>
    <s v="RPA"/>
    <x v="0"/>
    <x v="1"/>
    <x v="1"/>
    <x v="1"/>
    <x v="0"/>
    <x v="0"/>
    <x v="0"/>
    <x v="0"/>
    <x v="0"/>
    <x v="0"/>
    <x v="0"/>
    <s v="Retençoes Pensao Alimenticia"/>
    <x v="0"/>
    <x v="0"/>
    <x v="0"/>
    <x v="0"/>
    <x v="2"/>
    <x v="0"/>
    <x v="0"/>
    <x v="2"/>
    <x v="1"/>
    <x v="2"/>
    <x v="12"/>
    <x v="0"/>
    <m/>
  </r>
  <r>
    <x v="0"/>
    <n v="0"/>
    <n v="0"/>
    <n v="30000"/>
    <n v="0"/>
    <x v="5628"/>
    <x v="0"/>
    <x v="1"/>
    <x v="0"/>
    <s v="80.02.10.03"/>
    <x v="32"/>
    <x v="4"/>
    <x v="4"/>
    <s v="Outros"/>
    <s v="80.02.10"/>
    <s v="Retençoes Pensao Alimenticia"/>
    <s v="80.02.10.03"/>
    <x v="57"/>
    <x v="0"/>
    <x v="6"/>
    <x v="1"/>
    <x v="1"/>
    <x v="2"/>
    <x v="2"/>
    <x v="0"/>
    <x v="4"/>
    <s v="2025-03-??"/>
    <x v="0"/>
    <n v="30000"/>
    <x v="3"/>
    <n v="0"/>
    <x v="1"/>
    <n v="0"/>
    <x v="608"/>
    <m/>
    <x v="0"/>
    <x v="12"/>
    <m/>
    <s v="Retençoes Pensao Alimenticia"/>
    <x v="2"/>
    <s v="RPA"/>
    <x v="0"/>
    <x v="1"/>
    <x v="1"/>
    <x v="1"/>
    <x v="0"/>
    <x v="0"/>
    <x v="0"/>
    <x v="0"/>
    <x v="0"/>
    <x v="0"/>
    <x v="0"/>
    <s v="Retençoes Pensao Alimenticia"/>
    <x v="0"/>
    <x v="0"/>
    <x v="0"/>
    <x v="0"/>
    <x v="2"/>
    <x v="0"/>
    <x v="0"/>
    <x v="2"/>
    <x v="1"/>
    <x v="2"/>
    <x v="12"/>
    <x v="0"/>
    <m/>
  </r>
  <r>
    <x v="0"/>
    <n v="0"/>
    <n v="0"/>
    <n v="30000"/>
    <n v="0"/>
    <x v="5628"/>
    <x v="0"/>
    <x v="1"/>
    <x v="0"/>
    <s v="80.02.10.03"/>
    <x v="32"/>
    <x v="4"/>
    <x v="4"/>
    <s v="Outros"/>
    <s v="80.02.10"/>
    <s v="Retençoes Pensao Alimenticia"/>
    <s v="80.02.10.03"/>
    <x v="57"/>
    <x v="0"/>
    <x v="6"/>
    <x v="1"/>
    <x v="1"/>
    <x v="2"/>
    <x v="2"/>
    <x v="0"/>
    <x v="2"/>
    <s v="2025-04-??"/>
    <x v="1"/>
    <n v="30000"/>
    <x v="3"/>
    <n v="0"/>
    <x v="1"/>
    <n v="0"/>
    <x v="608"/>
    <m/>
    <x v="0"/>
    <x v="12"/>
    <m/>
    <s v="Retençoes Pensao Alimenticia"/>
    <x v="2"/>
    <s v="RPA"/>
    <x v="0"/>
    <x v="1"/>
    <x v="1"/>
    <x v="1"/>
    <x v="0"/>
    <x v="0"/>
    <x v="0"/>
    <x v="0"/>
    <x v="0"/>
    <x v="0"/>
    <x v="0"/>
    <s v="Retençoes Pensao Alimenticia"/>
    <x v="0"/>
    <x v="0"/>
    <x v="0"/>
    <x v="0"/>
    <x v="2"/>
    <x v="0"/>
    <x v="0"/>
    <x v="2"/>
    <x v="1"/>
    <x v="2"/>
    <x v="12"/>
    <x v="0"/>
    <m/>
  </r>
  <r>
    <x v="0"/>
    <n v="0"/>
    <n v="0"/>
    <n v="35000"/>
    <n v="0"/>
    <x v="5628"/>
    <x v="0"/>
    <x v="1"/>
    <x v="0"/>
    <s v="80.02.10.03"/>
    <x v="32"/>
    <x v="4"/>
    <x v="4"/>
    <s v="Outros"/>
    <s v="80.02.10"/>
    <s v="Retençoes Pensao Alimenticia"/>
    <s v="80.02.10.03"/>
    <x v="57"/>
    <x v="0"/>
    <x v="6"/>
    <x v="1"/>
    <x v="1"/>
    <x v="2"/>
    <x v="2"/>
    <x v="0"/>
    <x v="3"/>
    <s v="2025-05-??"/>
    <x v="1"/>
    <n v="35000"/>
    <x v="3"/>
    <n v="0"/>
    <x v="1"/>
    <n v="0"/>
    <x v="608"/>
    <m/>
    <x v="0"/>
    <x v="12"/>
    <m/>
    <s v="Retençoes Pensao Alimenticia"/>
    <x v="2"/>
    <s v="RPA"/>
    <x v="0"/>
    <x v="1"/>
    <x v="1"/>
    <x v="1"/>
    <x v="0"/>
    <x v="0"/>
    <x v="0"/>
    <x v="0"/>
    <x v="0"/>
    <x v="0"/>
    <x v="0"/>
    <s v="Retençoes Pensao Alimenticia"/>
    <x v="0"/>
    <x v="0"/>
    <x v="0"/>
    <x v="0"/>
    <x v="2"/>
    <x v="0"/>
    <x v="0"/>
    <x v="2"/>
    <x v="1"/>
    <x v="2"/>
    <x v="12"/>
    <x v="0"/>
    <m/>
  </r>
  <r>
    <x v="0"/>
    <n v="0"/>
    <n v="0"/>
    <n v="35000"/>
    <n v="0"/>
    <x v="5628"/>
    <x v="0"/>
    <x v="1"/>
    <x v="0"/>
    <s v="80.02.10.03"/>
    <x v="32"/>
    <x v="4"/>
    <x v="4"/>
    <s v="Outros"/>
    <s v="80.02.10"/>
    <s v="Retençoes Pensao Alimenticia"/>
    <s v="80.02.10.03"/>
    <x v="57"/>
    <x v="0"/>
    <x v="6"/>
    <x v="1"/>
    <x v="1"/>
    <x v="2"/>
    <x v="2"/>
    <x v="0"/>
    <x v="5"/>
    <s v="2025-06-??"/>
    <x v="1"/>
    <n v="35000"/>
    <x v="3"/>
    <n v="0"/>
    <x v="1"/>
    <n v="0"/>
    <x v="608"/>
    <m/>
    <x v="0"/>
    <x v="12"/>
    <m/>
    <s v="Retençoes Pensao Alimenticia"/>
    <x v="2"/>
    <s v="RPA"/>
    <x v="0"/>
    <x v="1"/>
    <x v="1"/>
    <x v="1"/>
    <x v="0"/>
    <x v="0"/>
    <x v="0"/>
    <x v="0"/>
    <x v="0"/>
    <x v="0"/>
    <x v="0"/>
    <s v="Retençoes Pensao Alimenticia"/>
    <x v="0"/>
    <x v="0"/>
    <x v="0"/>
    <x v="0"/>
    <x v="2"/>
    <x v="0"/>
    <x v="0"/>
    <x v="2"/>
    <x v="1"/>
    <x v="2"/>
    <x v="12"/>
    <x v="0"/>
    <m/>
  </r>
  <r>
    <x v="0"/>
    <n v="0"/>
    <n v="0"/>
    <n v="35000"/>
    <n v="0"/>
    <x v="5628"/>
    <x v="0"/>
    <x v="1"/>
    <x v="0"/>
    <s v="80.02.10.03"/>
    <x v="32"/>
    <x v="4"/>
    <x v="4"/>
    <s v="Outros"/>
    <s v="80.02.10"/>
    <s v="Retençoes Pensao Alimenticia"/>
    <s v="80.02.10.03"/>
    <x v="57"/>
    <x v="0"/>
    <x v="6"/>
    <x v="1"/>
    <x v="1"/>
    <x v="2"/>
    <x v="2"/>
    <x v="0"/>
    <x v="6"/>
    <s v="2025-07-??"/>
    <x v="2"/>
    <n v="35000"/>
    <x v="3"/>
    <n v="0"/>
    <x v="1"/>
    <n v="0"/>
    <x v="608"/>
    <m/>
    <x v="0"/>
    <x v="12"/>
    <m/>
    <s v="Retençoes Pensao Alimenticia"/>
    <x v="2"/>
    <s v="RPA"/>
    <x v="0"/>
    <x v="1"/>
    <x v="1"/>
    <x v="1"/>
    <x v="0"/>
    <x v="0"/>
    <x v="0"/>
    <x v="0"/>
    <x v="0"/>
    <x v="0"/>
    <x v="0"/>
    <s v="Retençoes Pensao Alimenticia"/>
    <x v="0"/>
    <x v="0"/>
    <x v="0"/>
    <x v="0"/>
    <x v="2"/>
    <x v="0"/>
    <x v="0"/>
    <x v="2"/>
    <x v="1"/>
    <x v="2"/>
    <x v="12"/>
    <x v="0"/>
    <m/>
  </r>
  <r>
    <x v="0"/>
    <n v="0"/>
    <n v="0"/>
    <n v="12900"/>
    <n v="0"/>
    <x v="5628"/>
    <x v="0"/>
    <x v="1"/>
    <x v="0"/>
    <s v="03.03.10"/>
    <x v="15"/>
    <x v="0"/>
    <x v="5"/>
    <s v="Receitas Da Câmara"/>
    <s v="03.03.10"/>
    <s v="Receitas Da Câmara"/>
    <s v="03.03.10"/>
    <x v="17"/>
    <x v="0"/>
    <x v="4"/>
    <x v="5"/>
    <x v="0"/>
    <x v="0"/>
    <x v="2"/>
    <x v="0"/>
    <x v="2"/>
    <s v="2025-04-??"/>
    <x v="1"/>
    <n v="12900"/>
    <x v="3"/>
    <n v="0"/>
    <x v="1"/>
    <n v="0"/>
    <x v="608"/>
    <m/>
    <x v="0"/>
    <x v="12"/>
    <m/>
    <s v="Receitas Da Câmara"/>
    <x v="2"/>
    <s v="RDC"/>
    <x v="0"/>
    <x v="1"/>
    <x v="1"/>
    <x v="1"/>
    <x v="0"/>
    <x v="0"/>
    <x v="0"/>
    <x v="0"/>
    <x v="0"/>
    <x v="0"/>
    <x v="0"/>
    <s v="Receitas Da Câmara"/>
    <x v="0"/>
    <x v="0"/>
    <x v="0"/>
    <x v="0"/>
    <x v="0"/>
    <x v="0"/>
    <x v="0"/>
    <x v="2"/>
    <x v="1"/>
    <x v="2"/>
    <x v="12"/>
    <x v="0"/>
    <m/>
  </r>
  <r>
    <x v="0"/>
    <n v="0"/>
    <n v="0"/>
    <n v="4000"/>
    <n v="0"/>
    <x v="5628"/>
    <x v="0"/>
    <x v="1"/>
    <x v="0"/>
    <s v="03.03.10"/>
    <x v="15"/>
    <x v="0"/>
    <x v="5"/>
    <s v="Receitas Da Câmara"/>
    <s v="03.03.10"/>
    <s v="Receitas Da Câmara"/>
    <s v="03.03.10"/>
    <x v="17"/>
    <x v="0"/>
    <x v="4"/>
    <x v="5"/>
    <x v="0"/>
    <x v="0"/>
    <x v="2"/>
    <x v="0"/>
    <x v="3"/>
    <s v="2025-05-??"/>
    <x v="1"/>
    <n v="4000"/>
    <x v="3"/>
    <n v="0"/>
    <x v="1"/>
    <n v="0"/>
    <x v="608"/>
    <m/>
    <x v="0"/>
    <x v="12"/>
    <m/>
    <s v="Receitas Da Câmara"/>
    <x v="2"/>
    <s v="RDC"/>
    <x v="0"/>
    <x v="1"/>
    <x v="1"/>
    <x v="1"/>
    <x v="0"/>
    <x v="0"/>
    <x v="0"/>
    <x v="0"/>
    <x v="0"/>
    <x v="0"/>
    <x v="0"/>
    <s v="Receitas Da Câmara"/>
    <x v="0"/>
    <x v="0"/>
    <x v="0"/>
    <x v="0"/>
    <x v="0"/>
    <x v="0"/>
    <x v="0"/>
    <x v="2"/>
    <x v="1"/>
    <x v="2"/>
    <x v="12"/>
    <x v="0"/>
    <m/>
  </r>
  <r>
    <x v="0"/>
    <n v="0"/>
    <n v="0"/>
    <n v="7800"/>
    <n v="0"/>
    <x v="5628"/>
    <x v="0"/>
    <x v="1"/>
    <x v="0"/>
    <s v="03.03.10"/>
    <x v="15"/>
    <x v="0"/>
    <x v="5"/>
    <s v="Receitas Da Câmara"/>
    <s v="03.03.10"/>
    <s v="Receitas Da Câmara"/>
    <s v="03.03.10"/>
    <x v="17"/>
    <x v="0"/>
    <x v="4"/>
    <x v="5"/>
    <x v="0"/>
    <x v="0"/>
    <x v="2"/>
    <x v="0"/>
    <x v="5"/>
    <s v="2025-06-??"/>
    <x v="1"/>
    <n v="7800"/>
    <x v="3"/>
    <n v="0"/>
    <x v="1"/>
    <n v="0"/>
    <x v="608"/>
    <m/>
    <x v="0"/>
    <x v="12"/>
    <m/>
    <s v="Receitas Da Câmara"/>
    <x v="2"/>
    <s v="RDC"/>
    <x v="0"/>
    <x v="1"/>
    <x v="1"/>
    <x v="1"/>
    <x v="0"/>
    <x v="0"/>
    <x v="0"/>
    <x v="0"/>
    <x v="0"/>
    <x v="0"/>
    <x v="0"/>
    <s v="Receitas Da Câmara"/>
    <x v="0"/>
    <x v="0"/>
    <x v="0"/>
    <x v="0"/>
    <x v="0"/>
    <x v="0"/>
    <x v="0"/>
    <x v="2"/>
    <x v="1"/>
    <x v="2"/>
    <x v="12"/>
    <x v="0"/>
    <m/>
  </r>
  <r>
    <x v="0"/>
    <n v="0"/>
    <n v="0"/>
    <n v="600"/>
    <n v="0"/>
    <x v="5628"/>
    <x v="0"/>
    <x v="1"/>
    <x v="0"/>
    <s v="03.03.10"/>
    <x v="15"/>
    <x v="0"/>
    <x v="5"/>
    <s v="Receitas Da Câmara"/>
    <s v="03.03.10"/>
    <s v="Receitas Da Câmara"/>
    <s v="03.03.10"/>
    <x v="17"/>
    <x v="0"/>
    <x v="4"/>
    <x v="5"/>
    <x v="0"/>
    <x v="0"/>
    <x v="2"/>
    <x v="0"/>
    <x v="6"/>
    <s v="2025-07-??"/>
    <x v="2"/>
    <n v="600"/>
    <x v="3"/>
    <n v="0"/>
    <x v="1"/>
    <n v="0"/>
    <x v="608"/>
    <m/>
    <x v="0"/>
    <x v="12"/>
    <m/>
    <s v="Receitas Da Câmara"/>
    <x v="2"/>
    <s v="RDC"/>
    <x v="0"/>
    <x v="1"/>
    <x v="1"/>
    <x v="1"/>
    <x v="0"/>
    <x v="0"/>
    <x v="0"/>
    <x v="0"/>
    <x v="0"/>
    <x v="0"/>
    <x v="0"/>
    <s v="Receitas Da Câmara"/>
    <x v="0"/>
    <x v="0"/>
    <x v="0"/>
    <x v="0"/>
    <x v="0"/>
    <x v="0"/>
    <x v="0"/>
    <x v="2"/>
    <x v="1"/>
    <x v="2"/>
    <x v="12"/>
    <x v="0"/>
    <m/>
  </r>
  <r>
    <x v="0"/>
    <n v="0"/>
    <n v="0"/>
    <n v="28500"/>
    <n v="0"/>
    <x v="5628"/>
    <x v="0"/>
    <x v="1"/>
    <x v="0"/>
    <s v="03.03.10"/>
    <x v="15"/>
    <x v="0"/>
    <x v="5"/>
    <s v="Receitas Da Câmara"/>
    <s v="03.03.10"/>
    <s v="Receitas Da Câmara"/>
    <s v="03.03.10"/>
    <x v="17"/>
    <x v="0"/>
    <x v="4"/>
    <x v="5"/>
    <x v="0"/>
    <x v="0"/>
    <x v="2"/>
    <x v="0"/>
    <x v="7"/>
    <s v="2025-08-??"/>
    <x v="2"/>
    <n v="28500"/>
    <x v="3"/>
    <n v="0"/>
    <x v="1"/>
    <n v="0"/>
    <x v="608"/>
    <m/>
    <x v="0"/>
    <x v="12"/>
    <m/>
    <s v="Receitas Da Câmara"/>
    <x v="2"/>
    <s v="RDC"/>
    <x v="0"/>
    <x v="1"/>
    <x v="1"/>
    <x v="1"/>
    <x v="0"/>
    <x v="0"/>
    <x v="0"/>
    <x v="0"/>
    <x v="0"/>
    <x v="0"/>
    <x v="0"/>
    <s v="Receitas Da Câmara"/>
    <x v="0"/>
    <x v="0"/>
    <x v="0"/>
    <x v="0"/>
    <x v="0"/>
    <x v="0"/>
    <x v="0"/>
    <x v="2"/>
    <x v="1"/>
    <x v="2"/>
    <x v="12"/>
    <x v="0"/>
    <m/>
  </r>
  <r>
    <x v="0"/>
    <n v="0"/>
    <n v="0"/>
    <n v="1250"/>
    <n v="0"/>
    <x v="5628"/>
    <x v="0"/>
    <x v="1"/>
    <x v="0"/>
    <s v="03.03.10"/>
    <x v="15"/>
    <x v="0"/>
    <x v="5"/>
    <s v="Receitas Da Câmara"/>
    <s v="03.03.10"/>
    <s v="Receitas Da Câmara"/>
    <s v="03.03.10"/>
    <x v="61"/>
    <x v="0"/>
    <x v="4"/>
    <x v="11"/>
    <x v="0"/>
    <x v="0"/>
    <x v="2"/>
    <x v="0"/>
    <x v="6"/>
    <s v="2025-07-??"/>
    <x v="2"/>
    <n v="1250"/>
    <x v="3"/>
    <n v="0"/>
    <x v="1"/>
    <n v="0"/>
    <x v="608"/>
    <m/>
    <x v="0"/>
    <x v="12"/>
    <m/>
    <s v="Receitas Da Câmara"/>
    <x v="2"/>
    <s v="RDC"/>
    <x v="0"/>
    <x v="1"/>
    <x v="1"/>
    <x v="1"/>
    <x v="0"/>
    <x v="0"/>
    <x v="0"/>
    <x v="0"/>
    <x v="0"/>
    <x v="0"/>
    <x v="0"/>
    <s v="Receitas Da Câmara"/>
    <x v="0"/>
    <x v="0"/>
    <x v="0"/>
    <x v="0"/>
    <x v="0"/>
    <x v="0"/>
    <x v="0"/>
    <x v="2"/>
    <x v="1"/>
    <x v="2"/>
    <x v="12"/>
    <x v="0"/>
    <m/>
  </r>
  <r>
    <x v="0"/>
    <n v="0"/>
    <n v="0"/>
    <n v="153"/>
    <n v="0"/>
    <x v="5628"/>
    <x v="0"/>
    <x v="1"/>
    <x v="0"/>
    <s v="03.03.10"/>
    <x v="15"/>
    <x v="0"/>
    <x v="5"/>
    <s v="Receitas Da Câmara"/>
    <s v="03.03.10"/>
    <s v="Receitas Da Câmara"/>
    <s v="03.03.10"/>
    <x v="61"/>
    <x v="0"/>
    <x v="4"/>
    <x v="11"/>
    <x v="0"/>
    <x v="0"/>
    <x v="2"/>
    <x v="0"/>
    <x v="7"/>
    <s v="2025-08-??"/>
    <x v="2"/>
    <n v="153"/>
    <x v="3"/>
    <n v="0"/>
    <x v="1"/>
    <n v="0"/>
    <x v="608"/>
    <m/>
    <x v="0"/>
    <x v="12"/>
    <m/>
    <s v="Receitas Da Câmara"/>
    <x v="2"/>
    <s v="RDC"/>
    <x v="0"/>
    <x v="1"/>
    <x v="1"/>
    <x v="1"/>
    <x v="0"/>
    <x v="0"/>
    <x v="0"/>
    <x v="0"/>
    <x v="0"/>
    <x v="0"/>
    <x v="0"/>
    <s v="Receitas Da Câmara"/>
    <x v="0"/>
    <x v="0"/>
    <x v="0"/>
    <x v="0"/>
    <x v="0"/>
    <x v="0"/>
    <x v="0"/>
    <x v="2"/>
    <x v="1"/>
    <x v="2"/>
    <x v="12"/>
    <x v="0"/>
    <m/>
  </r>
  <r>
    <x v="0"/>
    <n v="0"/>
    <n v="0"/>
    <n v="3929"/>
    <n v="0"/>
    <x v="5628"/>
    <x v="0"/>
    <x v="1"/>
    <x v="0"/>
    <s v="03.03.10"/>
    <x v="15"/>
    <x v="0"/>
    <x v="5"/>
    <s v="Receitas Da Câmara"/>
    <s v="03.03.10"/>
    <s v="Receitas Da Câmara"/>
    <s v="03.03.10"/>
    <x v="61"/>
    <x v="0"/>
    <x v="4"/>
    <x v="11"/>
    <x v="0"/>
    <x v="0"/>
    <x v="2"/>
    <x v="0"/>
    <x v="8"/>
    <s v="2025-09-??"/>
    <x v="2"/>
    <n v="3929"/>
    <x v="3"/>
    <n v="0"/>
    <x v="1"/>
    <n v="0"/>
    <x v="608"/>
    <m/>
    <x v="0"/>
    <x v="12"/>
    <m/>
    <s v="Receitas Da Câmara"/>
    <x v="2"/>
    <s v="RDC"/>
    <x v="0"/>
    <x v="1"/>
    <x v="1"/>
    <x v="1"/>
    <x v="0"/>
    <x v="0"/>
    <x v="0"/>
    <x v="0"/>
    <x v="0"/>
    <x v="0"/>
    <x v="0"/>
    <s v="Receitas Da Câmara"/>
    <x v="0"/>
    <x v="0"/>
    <x v="0"/>
    <x v="0"/>
    <x v="0"/>
    <x v="0"/>
    <x v="0"/>
    <x v="2"/>
    <x v="1"/>
    <x v="2"/>
    <x v="12"/>
    <x v="0"/>
    <m/>
  </r>
  <r>
    <x v="0"/>
    <n v="0"/>
    <n v="0"/>
    <n v="428"/>
    <n v="0"/>
    <x v="5628"/>
    <x v="0"/>
    <x v="1"/>
    <x v="0"/>
    <s v="03.03.10"/>
    <x v="15"/>
    <x v="0"/>
    <x v="5"/>
    <s v="Receitas Da Câmara"/>
    <s v="03.03.10"/>
    <s v="Receitas Da Câmara"/>
    <s v="03.03.10"/>
    <x v="61"/>
    <x v="0"/>
    <x v="4"/>
    <x v="11"/>
    <x v="0"/>
    <x v="0"/>
    <x v="2"/>
    <x v="0"/>
    <x v="9"/>
    <s v="2025-10-??"/>
    <x v="3"/>
    <n v="428"/>
    <x v="3"/>
    <n v="0"/>
    <x v="1"/>
    <n v="0"/>
    <x v="608"/>
    <m/>
    <x v="0"/>
    <x v="12"/>
    <m/>
    <s v="Receitas Da Câmara"/>
    <x v="2"/>
    <s v="RDC"/>
    <x v="0"/>
    <x v="1"/>
    <x v="1"/>
    <x v="1"/>
    <x v="0"/>
    <x v="0"/>
    <x v="0"/>
    <x v="0"/>
    <x v="0"/>
    <x v="0"/>
    <x v="0"/>
    <s v="Receitas Da Câmara"/>
    <x v="0"/>
    <x v="0"/>
    <x v="0"/>
    <x v="0"/>
    <x v="0"/>
    <x v="0"/>
    <x v="0"/>
    <x v="2"/>
    <x v="1"/>
    <x v="2"/>
    <x v="12"/>
    <x v="0"/>
    <m/>
  </r>
  <r>
    <x v="0"/>
    <n v="0"/>
    <n v="0"/>
    <n v="177"/>
    <n v="0"/>
    <x v="5628"/>
    <x v="0"/>
    <x v="1"/>
    <x v="0"/>
    <s v="03.03.10"/>
    <x v="15"/>
    <x v="0"/>
    <x v="5"/>
    <s v="Receitas Da Câmara"/>
    <s v="03.03.10"/>
    <s v="Receitas Da Câmara"/>
    <s v="03.03.10"/>
    <x v="61"/>
    <x v="0"/>
    <x v="4"/>
    <x v="11"/>
    <x v="0"/>
    <x v="0"/>
    <x v="2"/>
    <x v="0"/>
    <x v="11"/>
    <s v="2025-12-??"/>
    <x v="3"/>
    <n v="177"/>
    <x v="3"/>
    <n v="0"/>
    <x v="1"/>
    <n v="0"/>
    <x v="608"/>
    <m/>
    <x v="0"/>
    <x v="12"/>
    <m/>
    <s v="Receitas Da Câmara"/>
    <x v="2"/>
    <s v="RDC"/>
    <x v="0"/>
    <x v="1"/>
    <x v="1"/>
    <x v="1"/>
    <x v="0"/>
    <x v="0"/>
    <x v="0"/>
    <x v="0"/>
    <x v="0"/>
    <x v="0"/>
    <x v="0"/>
    <s v="Receitas Da Câmara"/>
    <x v="0"/>
    <x v="0"/>
    <x v="0"/>
    <x v="0"/>
    <x v="0"/>
    <x v="0"/>
    <x v="0"/>
    <x v="2"/>
    <x v="1"/>
    <x v="2"/>
    <x v="12"/>
    <x v="0"/>
    <m/>
  </r>
  <r>
    <x v="0"/>
    <n v="0"/>
    <n v="0"/>
    <n v="23102"/>
    <n v="0"/>
    <x v="5628"/>
    <x v="0"/>
    <x v="1"/>
    <x v="0"/>
    <s v="03.03.10"/>
    <x v="15"/>
    <x v="0"/>
    <x v="5"/>
    <s v="Receitas Da Câmara"/>
    <s v="03.03.10"/>
    <s v="Receitas Da Câmara"/>
    <s v="03.03.10"/>
    <x v="62"/>
    <x v="0"/>
    <x v="4"/>
    <x v="11"/>
    <x v="0"/>
    <x v="0"/>
    <x v="2"/>
    <x v="0"/>
    <x v="6"/>
    <s v="2025-07-??"/>
    <x v="2"/>
    <n v="23102"/>
    <x v="3"/>
    <n v="0"/>
    <x v="1"/>
    <n v="0"/>
    <x v="608"/>
    <m/>
    <x v="0"/>
    <x v="12"/>
    <m/>
    <s v="Receitas Da Câmara"/>
    <x v="2"/>
    <s v="RDC"/>
    <x v="0"/>
    <x v="1"/>
    <x v="1"/>
    <x v="1"/>
    <x v="0"/>
    <x v="0"/>
    <x v="0"/>
    <x v="0"/>
    <x v="0"/>
    <x v="0"/>
    <x v="0"/>
    <s v="Receitas Da Câmara"/>
    <x v="0"/>
    <x v="0"/>
    <x v="0"/>
    <x v="0"/>
    <x v="0"/>
    <x v="0"/>
    <x v="0"/>
    <x v="2"/>
    <x v="1"/>
    <x v="2"/>
    <x v="12"/>
    <x v="0"/>
    <m/>
  </r>
  <r>
    <x v="0"/>
    <n v="0"/>
    <n v="0"/>
    <n v="103"/>
    <n v="0"/>
    <x v="5628"/>
    <x v="0"/>
    <x v="1"/>
    <x v="0"/>
    <s v="03.03.10"/>
    <x v="15"/>
    <x v="0"/>
    <x v="5"/>
    <s v="Receitas Da Câmara"/>
    <s v="03.03.10"/>
    <s v="Receitas Da Câmara"/>
    <s v="03.03.10"/>
    <x v="62"/>
    <x v="0"/>
    <x v="4"/>
    <x v="11"/>
    <x v="0"/>
    <x v="0"/>
    <x v="2"/>
    <x v="0"/>
    <x v="7"/>
    <s v="2025-08-??"/>
    <x v="2"/>
    <n v="103"/>
    <x v="3"/>
    <n v="0"/>
    <x v="1"/>
    <n v="0"/>
    <x v="608"/>
    <m/>
    <x v="0"/>
    <x v="12"/>
    <m/>
    <s v="Receitas Da Câmara"/>
    <x v="2"/>
    <s v="RDC"/>
    <x v="0"/>
    <x v="1"/>
    <x v="1"/>
    <x v="1"/>
    <x v="0"/>
    <x v="0"/>
    <x v="0"/>
    <x v="0"/>
    <x v="0"/>
    <x v="0"/>
    <x v="0"/>
    <s v="Receitas Da Câmara"/>
    <x v="0"/>
    <x v="0"/>
    <x v="0"/>
    <x v="0"/>
    <x v="0"/>
    <x v="0"/>
    <x v="0"/>
    <x v="2"/>
    <x v="1"/>
    <x v="2"/>
    <x v="12"/>
    <x v="0"/>
    <m/>
  </r>
  <r>
    <x v="0"/>
    <n v="0"/>
    <n v="0"/>
    <n v="28671"/>
    <n v="0"/>
    <x v="5628"/>
    <x v="0"/>
    <x v="1"/>
    <x v="0"/>
    <s v="03.03.10"/>
    <x v="15"/>
    <x v="0"/>
    <x v="5"/>
    <s v="Receitas Da Câmara"/>
    <s v="03.03.10"/>
    <s v="Receitas Da Câmara"/>
    <s v="03.03.10"/>
    <x v="62"/>
    <x v="0"/>
    <x v="4"/>
    <x v="11"/>
    <x v="0"/>
    <x v="0"/>
    <x v="2"/>
    <x v="0"/>
    <x v="8"/>
    <s v="2025-09-??"/>
    <x v="2"/>
    <n v="28671"/>
    <x v="3"/>
    <n v="0"/>
    <x v="1"/>
    <n v="0"/>
    <x v="608"/>
    <m/>
    <x v="0"/>
    <x v="12"/>
    <m/>
    <s v="Receitas Da Câmara"/>
    <x v="2"/>
    <s v="RDC"/>
    <x v="0"/>
    <x v="1"/>
    <x v="1"/>
    <x v="1"/>
    <x v="0"/>
    <x v="0"/>
    <x v="0"/>
    <x v="0"/>
    <x v="0"/>
    <x v="0"/>
    <x v="0"/>
    <s v="Receitas Da Câmara"/>
    <x v="0"/>
    <x v="0"/>
    <x v="0"/>
    <x v="0"/>
    <x v="0"/>
    <x v="0"/>
    <x v="0"/>
    <x v="2"/>
    <x v="1"/>
    <x v="2"/>
    <x v="12"/>
    <x v="0"/>
    <m/>
  </r>
  <r>
    <x v="0"/>
    <n v="0"/>
    <n v="0"/>
    <n v="571"/>
    <n v="0"/>
    <x v="5628"/>
    <x v="0"/>
    <x v="1"/>
    <x v="0"/>
    <s v="03.03.10"/>
    <x v="15"/>
    <x v="0"/>
    <x v="5"/>
    <s v="Receitas Da Câmara"/>
    <s v="03.03.10"/>
    <s v="Receitas Da Câmara"/>
    <s v="03.03.10"/>
    <x v="62"/>
    <x v="0"/>
    <x v="4"/>
    <x v="11"/>
    <x v="0"/>
    <x v="0"/>
    <x v="2"/>
    <x v="0"/>
    <x v="9"/>
    <s v="2025-10-??"/>
    <x v="3"/>
    <n v="571"/>
    <x v="3"/>
    <n v="0"/>
    <x v="1"/>
    <n v="0"/>
    <x v="608"/>
    <m/>
    <x v="0"/>
    <x v="12"/>
    <m/>
    <s v="Receitas Da Câmara"/>
    <x v="2"/>
    <s v="RDC"/>
    <x v="0"/>
    <x v="1"/>
    <x v="1"/>
    <x v="1"/>
    <x v="0"/>
    <x v="0"/>
    <x v="0"/>
    <x v="0"/>
    <x v="0"/>
    <x v="0"/>
    <x v="0"/>
    <s v="Receitas Da Câmara"/>
    <x v="0"/>
    <x v="0"/>
    <x v="0"/>
    <x v="0"/>
    <x v="0"/>
    <x v="0"/>
    <x v="0"/>
    <x v="2"/>
    <x v="1"/>
    <x v="2"/>
    <x v="12"/>
    <x v="0"/>
    <m/>
  </r>
  <r>
    <x v="0"/>
    <n v="0"/>
    <n v="0"/>
    <n v="557"/>
    <n v="0"/>
    <x v="5628"/>
    <x v="0"/>
    <x v="1"/>
    <x v="0"/>
    <s v="03.03.10"/>
    <x v="15"/>
    <x v="0"/>
    <x v="5"/>
    <s v="Receitas Da Câmara"/>
    <s v="03.03.10"/>
    <s v="Receitas Da Câmara"/>
    <s v="03.03.10"/>
    <x v="62"/>
    <x v="0"/>
    <x v="4"/>
    <x v="11"/>
    <x v="0"/>
    <x v="0"/>
    <x v="2"/>
    <x v="0"/>
    <x v="11"/>
    <s v="2025-12-??"/>
    <x v="3"/>
    <n v="557"/>
    <x v="3"/>
    <n v="0"/>
    <x v="1"/>
    <n v="0"/>
    <x v="608"/>
    <m/>
    <x v="0"/>
    <x v="12"/>
    <m/>
    <s v="Receitas Da Câmara"/>
    <x v="2"/>
    <s v="RDC"/>
    <x v="0"/>
    <x v="1"/>
    <x v="1"/>
    <x v="1"/>
    <x v="0"/>
    <x v="0"/>
    <x v="0"/>
    <x v="0"/>
    <x v="0"/>
    <x v="0"/>
    <x v="0"/>
    <s v="Receitas Da Câmara"/>
    <x v="0"/>
    <x v="0"/>
    <x v="0"/>
    <x v="0"/>
    <x v="0"/>
    <x v="0"/>
    <x v="0"/>
    <x v="2"/>
    <x v="1"/>
    <x v="2"/>
    <x v="12"/>
    <x v="0"/>
    <m/>
  </r>
  <r>
    <x v="0"/>
    <n v="0"/>
    <n v="0"/>
    <n v="1400"/>
    <n v="0"/>
    <x v="5628"/>
    <x v="0"/>
    <x v="1"/>
    <x v="0"/>
    <s v="03.03.10"/>
    <x v="15"/>
    <x v="0"/>
    <x v="5"/>
    <s v="Receitas Da Câmara"/>
    <s v="03.03.10"/>
    <s v="Receitas Da Câmara"/>
    <s v="03.03.10"/>
    <x v="43"/>
    <x v="0"/>
    <x v="4"/>
    <x v="11"/>
    <x v="0"/>
    <x v="0"/>
    <x v="2"/>
    <x v="0"/>
    <x v="1"/>
    <s v="2025-01-??"/>
    <x v="0"/>
    <n v="1400"/>
    <x v="3"/>
    <n v="0"/>
    <x v="1"/>
    <n v="0"/>
    <x v="608"/>
    <m/>
    <x v="0"/>
    <x v="12"/>
    <m/>
    <s v="Receitas Da Câmara"/>
    <x v="2"/>
    <s v="RDC"/>
    <x v="0"/>
    <x v="1"/>
    <x v="1"/>
    <x v="1"/>
    <x v="0"/>
    <x v="0"/>
    <x v="0"/>
    <x v="0"/>
    <x v="0"/>
    <x v="0"/>
    <x v="0"/>
    <s v="Receitas Da Câmara"/>
    <x v="0"/>
    <x v="0"/>
    <x v="0"/>
    <x v="0"/>
    <x v="0"/>
    <x v="0"/>
    <x v="0"/>
    <x v="2"/>
    <x v="1"/>
    <x v="2"/>
    <x v="12"/>
    <x v="0"/>
    <m/>
  </r>
  <r>
    <x v="0"/>
    <n v="0"/>
    <n v="0"/>
    <n v="450"/>
    <n v="0"/>
    <x v="5628"/>
    <x v="0"/>
    <x v="1"/>
    <x v="0"/>
    <s v="03.03.10"/>
    <x v="15"/>
    <x v="0"/>
    <x v="5"/>
    <s v="Receitas Da Câmara"/>
    <s v="03.03.10"/>
    <s v="Receitas Da Câmara"/>
    <s v="03.03.10"/>
    <x v="43"/>
    <x v="0"/>
    <x v="4"/>
    <x v="11"/>
    <x v="0"/>
    <x v="0"/>
    <x v="2"/>
    <x v="0"/>
    <x v="5"/>
    <s v="2025-06-??"/>
    <x v="1"/>
    <n v="450"/>
    <x v="3"/>
    <n v="0"/>
    <x v="1"/>
    <n v="0"/>
    <x v="608"/>
    <m/>
    <x v="0"/>
    <x v="12"/>
    <m/>
    <s v="Receitas Da Câmara"/>
    <x v="2"/>
    <s v="RDC"/>
    <x v="0"/>
    <x v="1"/>
    <x v="1"/>
    <x v="1"/>
    <x v="0"/>
    <x v="0"/>
    <x v="0"/>
    <x v="0"/>
    <x v="0"/>
    <x v="0"/>
    <x v="0"/>
    <s v="Receitas Da Câmara"/>
    <x v="0"/>
    <x v="0"/>
    <x v="0"/>
    <x v="0"/>
    <x v="0"/>
    <x v="0"/>
    <x v="0"/>
    <x v="2"/>
    <x v="1"/>
    <x v="2"/>
    <x v="12"/>
    <x v="0"/>
    <m/>
  </r>
  <r>
    <x v="0"/>
    <n v="0"/>
    <n v="0"/>
    <n v="7150"/>
    <n v="0"/>
    <x v="5628"/>
    <x v="0"/>
    <x v="1"/>
    <x v="0"/>
    <s v="03.03.10"/>
    <x v="15"/>
    <x v="0"/>
    <x v="5"/>
    <s v="Receitas Da Câmara"/>
    <s v="03.03.10"/>
    <s v="Receitas Da Câmara"/>
    <s v="03.03.10"/>
    <x v="43"/>
    <x v="0"/>
    <x v="4"/>
    <x v="11"/>
    <x v="0"/>
    <x v="0"/>
    <x v="2"/>
    <x v="0"/>
    <x v="6"/>
    <s v="2025-07-??"/>
    <x v="2"/>
    <n v="7150"/>
    <x v="3"/>
    <n v="0"/>
    <x v="1"/>
    <n v="0"/>
    <x v="608"/>
    <m/>
    <x v="0"/>
    <x v="12"/>
    <m/>
    <s v="Receitas Da Câmara"/>
    <x v="2"/>
    <s v="RDC"/>
    <x v="0"/>
    <x v="1"/>
    <x v="1"/>
    <x v="1"/>
    <x v="0"/>
    <x v="0"/>
    <x v="0"/>
    <x v="0"/>
    <x v="0"/>
    <x v="0"/>
    <x v="0"/>
    <s v="Receitas Da Câmara"/>
    <x v="0"/>
    <x v="0"/>
    <x v="0"/>
    <x v="0"/>
    <x v="0"/>
    <x v="0"/>
    <x v="0"/>
    <x v="2"/>
    <x v="1"/>
    <x v="2"/>
    <x v="12"/>
    <x v="0"/>
    <m/>
  </r>
  <r>
    <x v="0"/>
    <n v="0"/>
    <n v="0"/>
    <n v="7275"/>
    <n v="0"/>
    <x v="5628"/>
    <x v="0"/>
    <x v="1"/>
    <x v="0"/>
    <s v="03.03.10"/>
    <x v="15"/>
    <x v="0"/>
    <x v="5"/>
    <s v="Receitas Da Câmara"/>
    <s v="03.03.10"/>
    <s v="Receitas Da Câmara"/>
    <s v="03.03.10"/>
    <x v="43"/>
    <x v="0"/>
    <x v="4"/>
    <x v="11"/>
    <x v="0"/>
    <x v="0"/>
    <x v="2"/>
    <x v="0"/>
    <x v="7"/>
    <s v="2025-08-??"/>
    <x v="2"/>
    <n v="7275"/>
    <x v="3"/>
    <n v="0"/>
    <x v="1"/>
    <n v="0"/>
    <x v="608"/>
    <m/>
    <x v="0"/>
    <x v="12"/>
    <m/>
    <s v="Receitas Da Câmara"/>
    <x v="2"/>
    <s v="RDC"/>
    <x v="0"/>
    <x v="1"/>
    <x v="1"/>
    <x v="1"/>
    <x v="0"/>
    <x v="0"/>
    <x v="0"/>
    <x v="0"/>
    <x v="0"/>
    <x v="0"/>
    <x v="0"/>
    <s v="Receitas Da Câmara"/>
    <x v="0"/>
    <x v="0"/>
    <x v="0"/>
    <x v="0"/>
    <x v="0"/>
    <x v="0"/>
    <x v="0"/>
    <x v="2"/>
    <x v="1"/>
    <x v="2"/>
    <x v="12"/>
    <x v="0"/>
    <m/>
  </r>
  <r>
    <x v="0"/>
    <n v="0"/>
    <n v="0"/>
    <n v="9500"/>
    <n v="0"/>
    <x v="5628"/>
    <x v="0"/>
    <x v="1"/>
    <x v="0"/>
    <s v="03.03.10"/>
    <x v="15"/>
    <x v="0"/>
    <x v="5"/>
    <s v="Receitas Da Câmara"/>
    <s v="03.03.10"/>
    <s v="Receitas Da Câmara"/>
    <s v="03.03.10"/>
    <x v="43"/>
    <x v="0"/>
    <x v="4"/>
    <x v="11"/>
    <x v="0"/>
    <x v="0"/>
    <x v="2"/>
    <x v="0"/>
    <x v="8"/>
    <s v="2025-09-??"/>
    <x v="2"/>
    <n v="9500"/>
    <x v="3"/>
    <n v="0"/>
    <x v="1"/>
    <n v="0"/>
    <x v="608"/>
    <m/>
    <x v="0"/>
    <x v="12"/>
    <m/>
    <s v="Receitas Da Câmara"/>
    <x v="2"/>
    <s v="RDC"/>
    <x v="0"/>
    <x v="1"/>
    <x v="1"/>
    <x v="1"/>
    <x v="0"/>
    <x v="0"/>
    <x v="0"/>
    <x v="0"/>
    <x v="0"/>
    <x v="0"/>
    <x v="0"/>
    <s v="Receitas Da Câmara"/>
    <x v="0"/>
    <x v="0"/>
    <x v="0"/>
    <x v="0"/>
    <x v="0"/>
    <x v="0"/>
    <x v="0"/>
    <x v="2"/>
    <x v="1"/>
    <x v="2"/>
    <x v="12"/>
    <x v="0"/>
    <m/>
  </r>
  <r>
    <x v="0"/>
    <n v="0"/>
    <n v="0"/>
    <n v="900"/>
    <n v="0"/>
    <x v="5628"/>
    <x v="0"/>
    <x v="1"/>
    <x v="0"/>
    <s v="03.03.10"/>
    <x v="15"/>
    <x v="0"/>
    <x v="5"/>
    <s v="Receitas Da Câmara"/>
    <s v="03.03.10"/>
    <s v="Receitas Da Câmara"/>
    <s v="03.03.10"/>
    <x v="43"/>
    <x v="0"/>
    <x v="4"/>
    <x v="11"/>
    <x v="0"/>
    <x v="0"/>
    <x v="2"/>
    <x v="0"/>
    <x v="10"/>
    <s v="2025-11-??"/>
    <x v="3"/>
    <n v="900"/>
    <x v="3"/>
    <n v="0"/>
    <x v="1"/>
    <n v="0"/>
    <x v="608"/>
    <m/>
    <x v="0"/>
    <x v="12"/>
    <m/>
    <s v="Receitas Da Câmara"/>
    <x v="2"/>
    <s v="RDC"/>
    <x v="0"/>
    <x v="1"/>
    <x v="1"/>
    <x v="1"/>
    <x v="0"/>
    <x v="0"/>
    <x v="0"/>
    <x v="0"/>
    <x v="0"/>
    <x v="0"/>
    <x v="0"/>
    <s v="Receitas Da Câmara"/>
    <x v="0"/>
    <x v="0"/>
    <x v="0"/>
    <x v="0"/>
    <x v="0"/>
    <x v="0"/>
    <x v="0"/>
    <x v="2"/>
    <x v="1"/>
    <x v="2"/>
    <x v="12"/>
    <x v="0"/>
    <m/>
  </r>
  <r>
    <x v="0"/>
    <n v="0"/>
    <n v="0"/>
    <n v="5019"/>
    <n v="0"/>
    <x v="5628"/>
    <x v="0"/>
    <x v="0"/>
    <x v="0"/>
    <s v="01.25.05.09"/>
    <x v="14"/>
    <x v="2"/>
    <x v="2"/>
    <s v="Saúde"/>
    <s v="01.25.05"/>
    <s v="Apoio a Consultas de Especialidade e Medicamentos"/>
    <s v="01.25.05.09"/>
    <x v="3"/>
    <x v="0"/>
    <x v="1"/>
    <x v="2"/>
    <x v="0"/>
    <x v="1"/>
    <x v="0"/>
    <x v="0"/>
    <x v="1"/>
    <s v="2025-01-??"/>
    <x v="0"/>
    <n v="5019"/>
    <x v="3"/>
    <n v="100000"/>
    <x v="1"/>
    <n v="0"/>
    <x v="608"/>
    <m/>
    <x v="0"/>
    <x v="12"/>
    <m/>
    <s v="Apoio a Consultas de Especialidade e Medicamentos"/>
    <x v="2"/>
    <s v="ACE"/>
    <x v="0"/>
    <x v="1"/>
    <x v="1"/>
    <x v="1"/>
    <x v="0"/>
    <x v="0"/>
    <x v="0"/>
    <x v="0"/>
    <x v="0"/>
    <x v="0"/>
    <x v="0"/>
    <s v="Apoio a Consultas de Especialidade e Medicamentos"/>
    <x v="0"/>
    <x v="0"/>
    <x v="0"/>
    <x v="0"/>
    <x v="1"/>
    <x v="0"/>
    <x v="0"/>
    <x v="2"/>
    <x v="1"/>
    <x v="2"/>
    <x v="12"/>
    <x v="0"/>
    <m/>
  </r>
  <r>
    <x v="0"/>
    <n v="0"/>
    <n v="0"/>
    <n v="4000"/>
    <n v="0"/>
    <x v="5628"/>
    <x v="0"/>
    <x v="0"/>
    <x v="0"/>
    <s v="01.25.05.09"/>
    <x v="14"/>
    <x v="2"/>
    <x v="2"/>
    <s v="Saúde"/>
    <s v="01.25.05"/>
    <s v="Apoio a Consultas de Especialidade e Medicamentos"/>
    <s v="01.25.05.09"/>
    <x v="3"/>
    <x v="0"/>
    <x v="1"/>
    <x v="2"/>
    <x v="0"/>
    <x v="1"/>
    <x v="0"/>
    <x v="0"/>
    <x v="0"/>
    <s v="2025-02-??"/>
    <x v="0"/>
    <n v="4000"/>
    <x v="3"/>
    <n v="100000"/>
    <x v="1"/>
    <n v="0"/>
    <x v="608"/>
    <m/>
    <x v="0"/>
    <x v="12"/>
    <m/>
    <s v="Apoio a Consultas de Especialidade e Medicamentos"/>
    <x v="2"/>
    <s v="ACE"/>
    <x v="0"/>
    <x v="1"/>
    <x v="1"/>
    <x v="1"/>
    <x v="0"/>
    <x v="0"/>
    <x v="0"/>
    <x v="0"/>
    <x v="0"/>
    <x v="0"/>
    <x v="0"/>
    <s v="Apoio a Consultas de Especialidade e Medicamentos"/>
    <x v="0"/>
    <x v="0"/>
    <x v="0"/>
    <x v="0"/>
    <x v="1"/>
    <x v="0"/>
    <x v="0"/>
    <x v="2"/>
    <x v="1"/>
    <x v="2"/>
    <x v="12"/>
    <x v="0"/>
    <m/>
  </r>
  <r>
    <x v="0"/>
    <n v="0"/>
    <n v="0"/>
    <n v="1500"/>
    <n v="0"/>
    <x v="5628"/>
    <x v="0"/>
    <x v="0"/>
    <x v="0"/>
    <s v="01.25.05.09"/>
    <x v="14"/>
    <x v="2"/>
    <x v="2"/>
    <s v="Saúde"/>
    <s v="01.25.05"/>
    <s v="Apoio a Consultas de Especialidade e Medicamentos"/>
    <s v="01.25.05.09"/>
    <x v="3"/>
    <x v="0"/>
    <x v="1"/>
    <x v="2"/>
    <x v="0"/>
    <x v="1"/>
    <x v="0"/>
    <x v="0"/>
    <x v="4"/>
    <s v="2025-03-??"/>
    <x v="0"/>
    <n v="1500"/>
    <x v="3"/>
    <n v="100000"/>
    <x v="1"/>
    <n v="0"/>
    <x v="608"/>
    <m/>
    <x v="0"/>
    <x v="12"/>
    <m/>
    <s v="Apoio a Consultas de Especialidade e Medicamentos"/>
    <x v="2"/>
    <s v="ACE"/>
    <x v="0"/>
    <x v="1"/>
    <x v="1"/>
    <x v="1"/>
    <x v="0"/>
    <x v="0"/>
    <x v="0"/>
    <x v="0"/>
    <x v="0"/>
    <x v="0"/>
    <x v="0"/>
    <s v="Apoio a Consultas de Especialidade e Medicamentos"/>
    <x v="0"/>
    <x v="0"/>
    <x v="0"/>
    <x v="0"/>
    <x v="1"/>
    <x v="0"/>
    <x v="0"/>
    <x v="2"/>
    <x v="1"/>
    <x v="2"/>
    <x v="12"/>
    <x v="0"/>
    <m/>
  </r>
  <r>
    <x v="0"/>
    <n v="0"/>
    <n v="0"/>
    <n v="9972"/>
    <n v="0"/>
    <x v="5628"/>
    <x v="0"/>
    <x v="0"/>
    <x v="0"/>
    <s v="01.25.05.09"/>
    <x v="14"/>
    <x v="2"/>
    <x v="2"/>
    <s v="Saúde"/>
    <s v="01.25.05"/>
    <s v="Apoio a Consultas de Especialidade e Medicamentos"/>
    <s v="01.25.05.09"/>
    <x v="3"/>
    <x v="0"/>
    <x v="1"/>
    <x v="2"/>
    <x v="0"/>
    <x v="1"/>
    <x v="0"/>
    <x v="0"/>
    <x v="2"/>
    <s v="2025-04-??"/>
    <x v="1"/>
    <n v="9972"/>
    <x v="3"/>
    <n v="100000"/>
    <x v="1"/>
    <n v="0"/>
    <x v="608"/>
    <m/>
    <x v="0"/>
    <x v="12"/>
    <m/>
    <s v="Apoio a Consultas de Especialidade e Medicamentos"/>
    <x v="2"/>
    <s v="ACE"/>
    <x v="0"/>
    <x v="1"/>
    <x v="1"/>
    <x v="1"/>
    <x v="0"/>
    <x v="0"/>
    <x v="0"/>
    <x v="0"/>
    <x v="0"/>
    <x v="0"/>
    <x v="0"/>
    <s v="Apoio a Consultas de Especialidade e Medicamentos"/>
    <x v="0"/>
    <x v="0"/>
    <x v="0"/>
    <x v="0"/>
    <x v="1"/>
    <x v="0"/>
    <x v="0"/>
    <x v="2"/>
    <x v="1"/>
    <x v="2"/>
    <x v="12"/>
    <x v="0"/>
    <m/>
  </r>
  <r>
    <x v="0"/>
    <n v="0"/>
    <n v="0"/>
    <n v="8351"/>
    <n v="0"/>
    <x v="5628"/>
    <x v="0"/>
    <x v="0"/>
    <x v="0"/>
    <s v="01.25.05.09"/>
    <x v="14"/>
    <x v="2"/>
    <x v="2"/>
    <s v="Saúde"/>
    <s v="01.25.05"/>
    <s v="Apoio a Consultas de Especialidade e Medicamentos"/>
    <s v="01.25.05.09"/>
    <x v="3"/>
    <x v="0"/>
    <x v="1"/>
    <x v="2"/>
    <x v="0"/>
    <x v="1"/>
    <x v="0"/>
    <x v="0"/>
    <x v="3"/>
    <s v="2025-05-??"/>
    <x v="1"/>
    <n v="8351"/>
    <x v="3"/>
    <n v="100000"/>
    <x v="1"/>
    <n v="0"/>
    <x v="608"/>
    <m/>
    <x v="0"/>
    <x v="12"/>
    <m/>
    <s v="Apoio a Consultas de Especialidade e Medicamentos"/>
    <x v="2"/>
    <s v="ACE"/>
    <x v="0"/>
    <x v="1"/>
    <x v="1"/>
    <x v="1"/>
    <x v="0"/>
    <x v="0"/>
    <x v="0"/>
    <x v="0"/>
    <x v="0"/>
    <x v="0"/>
    <x v="0"/>
    <s v="Apoio a Consultas de Especialidade e Medicamentos"/>
    <x v="0"/>
    <x v="0"/>
    <x v="0"/>
    <x v="0"/>
    <x v="1"/>
    <x v="0"/>
    <x v="0"/>
    <x v="2"/>
    <x v="1"/>
    <x v="2"/>
    <x v="12"/>
    <x v="0"/>
    <m/>
  </r>
  <r>
    <x v="0"/>
    <n v="0"/>
    <n v="0"/>
    <n v="26907"/>
    <n v="0"/>
    <x v="5628"/>
    <x v="0"/>
    <x v="0"/>
    <x v="0"/>
    <s v="01.25.05.09"/>
    <x v="14"/>
    <x v="2"/>
    <x v="2"/>
    <s v="Saúde"/>
    <s v="01.25.05"/>
    <s v="Apoio a Consultas de Especialidade e Medicamentos"/>
    <s v="01.25.05.09"/>
    <x v="3"/>
    <x v="0"/>
    <x v="1"/>
    <x v="2"/>
    <x v="0"/>
    <x v="1"/>
    <x v="0"/>
    <x v="0"/>
    <x v="5"/>
    <s v="2025-06-??"/>
    <x v="1"/>
    <n v="26907"/>
    <x v="3"/>
    <n v="100000"/>
    <x v="1"/>
    <n v="0"/>
    <x v="608"/>
    <m/>
    <x v="0"/>
    <x v="12"/>
    <m/>
    <s v="Apoio a Consultas de Especialidade e Medicamentos"/>
    <x v="2"/>
    <s v="ACE"/>
    <x v="0"/>
    <x v="1"/>
    <x v="1"/>
    <x v="1"/>
    <x v="0"/>
    <x v="0"/>
    <x v="0"/>
    <x v="0"/>
    <x v="0"/>
    <x v="0"/>
    <x v="0"/>
    <s v="Apoio a Consultas de Especialidade e Medicamentos"/>
    <x v="0"/>
    <x v="0"/>
    <x v="0"/>
    <x v="0"/>
    <x v="1"/>
    <x v="0"/>
    <x v="0"/>
    <x v="2"/>
    <x v="1"/>
    <x v="2"/>
    <x v="12"/>
    <x v="0"/>
    <m/>
  </r>
  <r>
    <x v="0"/>
    <n v="0"/>
    <n v="0"/>
    <n v="24759"/>
    <n v="0"/>
    <x v="5628"/>
    <x v="0"/>
    <x v="0"/>
    <x v="0"/>
    <s v="01.25.05.09"/>
    <x v="14"/>
    <x v="2"/>
    <x v="2"/>
    <s v="Saúde"/>
    <s v="01.25.05"/>
    <s v="Apoio a Consultas de Especialidade e Medicamentos"/>
    <s v="01.25.05.09"/>
    <x v="3"/>
    <x v="0"/>
    <x v="1"/>
    <x v="2"/>
    <x v="0"/>
    <x v="1"/>
    <x v="0"/>
    <x v="0"/>
    <x v="6"/>
    <s v="2025-07-??"/>
    <x v="2"/>
    <n v="24759"/>
    <x v="3"/>
    <n v="100000"/>
    <x v="1"/>
    <n v="0"/>
    <x v="608"/>
    <m/>
    <x v="0"/>
    <x v="12"/>
    <m/>
    <s v="Apoio a Consultas de Especialidade e Medicamentos"/>
    <x v="2"/>
    <s v="ACE"/>
    <x v="0"/>
    <x v="1"/>
    <x v="1"/>
    <x v="1"/>
    <x v="0"/>
    <x v="0"/>
    <x v="0"/>
    <x v="0"/>
    <x v="0"/>
    <x v="0"/>
    <x v="0"/>
    <s v="Apoio a Consultas de Especialidade e Medicamentos"/>
    <x v="0"/>
    <x v="0"/>
    <x v="0"/>
    <x v="0"/>
    <x v="1"/>
    <x v="0"/>
    <x v="0"/>
    <x v="2"/>
    <x v="1"/>
    <x v="2"/>
    <x v="12"/>
    <x v="0"/>
    <m/>
  </r>
  <r>
    <x v="0"/>
    <n v="0"/>
    <n v="0"/>
    <n v="54290"/>
    <n v="0"/>
    <x v="5628"/>
    <x v="0"/>
    <x v="0"/>
    <x v="0"/>
    <s v="01.25.05.09"/>
    <x v="14"/>
    <x v="2"/>
    <x v="2"/>
    <s v="Saúde"/>
    <s v="01.25.05"/>
    <s v="Apoio a Consultas de Especialidade e Medicamentos"/>
    <s v="01.25.05.09"/>
    <x v="3"/>
    <x v="0"/>
    <x v="1"/>
    <x v="2"/>
    <x v="0"/>
    <x v="1"/>
    <x v="0"/>
    <x v="0"/>
    <x v="7"/>
    <s v="2025-08-??"/>
    <x v="2"/>
    <n v="54290"/>
    <x v="3"/>
    <n v="100000"/>
    <x v="1"/>
    <n v="0"/>
    <x v="608"/>
    <m/>
    <x v="0"/>
    <x v="12"/>
    <m/>
    <s v="Apoio a Consultas de Especialidade e Medicamentos"/>
    <x v="2"/>
    <s v="ACE"/>
    <x v="0"/>
    <x v="1"/>
    <x v="1"/>
    <x v="1"/>
    <x v="0"/>
    <x v="0"/>
    <x v="0"/>
    <x v="0"/>
    <x v="0"/>
    <x v="0"/>
    <x v="0"/>
    <s v="Apoio a Consultas de Especialidade e Medicamentos"/>
    <x v="0"/>
    <x v="0"/>
    <x v="0"/>
    <x v="0"/>
    <x v="1"/>
    <x v="0"/>
    <x v="0"/>
    <x v="2"/>
    <x v="1"/>
    <x v="2"/>
    <x v="12"/>
    <x v="0"/>
    <m/>
  </r>
  <r>
    <x v="0"/>
    <n v="0"/>
    <n v="0"/>
    <n v="5117"/>
    <n v="0"/>
    <x v="5628"/>
    <x v="0"/>
    <x v="0"/>
    <x v="0"/>
    <s v="01.25.05.09"/>
    <x v="14"/>
    <x v="2"/>
    <x v="2"/>
    <s v="Saúde"/>
    <s v="01.25.05"/>
    <s v="Apoio a Consultas de Especialidade e Medicamentos"/>
    <s v="01.25.05.09"/>
    <x v="3"/>
    <x v="0"/>
    <x v="1"/>
    <x v="2"/>
    <x v="0"/>
    <x v="1"/>
    <x v="0"/>
    <x v="0"/>
    <x v="8"/>
    <s v="2025-09-??"/>
    <x v="2"/>
    <n v="5117"/>
    <x v="3"/>
    <n v="100000"/>
    <x v="1"/>
    <n v="0"/>
    <x v="608"/>
    <m/>
    <x v="0"/>
    <x v="12"/>
    <m/>
    <s v="Apoio a Consultas de Especialidade e Medicamentos"/>
    <x v="2"/>
    <s v="ACE"/>
    <x v="0"/>
    <x v="1"/>
    <x v="1"/>
    <x v="1"/>
    <x v="0"/>
    <x v="0"/>
    <x v="0"/>
    <x v="0"/>
    <x v="0"/>
    <x v="0"/>
    <x v="0"/>
    <s v="Apoio a Consultas de Especialidade e Medicamentos"/>
    <x v="0"/>
    <x v="0"/>
    <x v="0"/>
    <x v="0"/>
    <x v="1"/>
    <x v="0"/>
    <x v="0"/>
    <x v="2"/>
    <x v="1"/>
    <x v="2"/>
    <x v="12"/>
    <x v="0"/>
    <m/>
  </r>
  <r>
    <x v="0"/>
    <n v="0"/>
    <n v="0"/>
    <n v="9808"/>
    <n v="0"/>
    <x v="5628"/>
    <x v="0"/>
    <x v="0"/>
    <x v="0"/>
    <s v="01.25.05.09"/>
    <x v="14"/>
    <x v="2"/>
    <x v="2"/>
    <s v="Saúde"/>
    <s v="01.25.05"/>
    <s v="Apoio a Consultas de Especialidade e Medicamentos"/>
    <s v="01.25.05.09"/>
    <x v="3"/>
    <x v="0"/>
    <x v="1"/>
    <x v="2"/>
    <x v="0"/>
    <x v="1"/>
    <x v="0"/>
    <x v="0"/>
    <x v="9"/>
    <s v="2025-10-??"/>
    <x v="3"/>
    <n v="9808"/>
    <x v="3"/>
    <n v="100000"/>
    <x v="1"/>
    <n v="0"/>
    <x v="608"/>
    <m/>
    <x v="0"/>
    <x v="12"/>
    <m/>
    <s v="Apoio a Consultas de Especialidade e Medicamentos"/>
    <x v="2"/>
    <s v="ACE"/>
    <x v="0"/>
    <x v="1"/>
    <x v="1"/>
    <x v="1"/>
    <x v="0"/>
    <x v="0"/>
    <x v="0"/>
    <x v="0"/>
    <x v="0"/>
    <x v="0"/>
    <x v="0"/>
    <s v="Apoio a Consultas de Especialidade e Medicamentos"/>
    <x v="0"/>
    <x v="0"/>
    <x v="0"/>
    <x v="0"/>
    <x v="1"/>
    <x v="0"/>
    <x v="0"/>
    <x v="2"/>
    <x v="1"/>
    <x v="2"/>
    <x v="12"/>
    <x v="0"/>
    <m/>
  </r>
  <r>
    <x v="0"/>
    <n v="0"/>
    <n v="0"/>
    <n v="46467"/>
    <n v="0"/>
    <x v="5628"/>
    <x v="0"/>
    <x v="0"/>
    <x v="0"/>
    <s v="01.25.05.09"/>
    <x v="14"/>
    <x v="2"/>
    <x v="2"/>
    <s v="Saúde"/>
    <s v="01.25.05"/>
    <s v="Apoio a Consultas de Especialidade e Medicamentos"/>
    <s v="01.25.05.09"/>
    <x v="3"/>
    <x v="0"/>
    <x v="1"/>
    <x v="2"/>
    <x v="0"/>
    <x v="1"/>
    <x v="0"/>
    <x v="0"/>
    <x v="10"/>
    <s v="2025-11-??"/>
    <x v="3"/>
    <n v="46467"/>
    <x v="3"/>
    <n v="100000"/>
    <x v="1"/>
    <n v="0"/>
    <x v="608"/>
    <m/>
    <x v="0"/>
    <x v="12"/>
    <m/>
    <s v="Apoio a Consultas de Especialidade e Medicamentos"/>
    <x v="2"/>
    <s v="ACE"/>
    <x v="0"/>
    <x v="1"/>
    <x v="1"/>
    <x v="1"/>
    <x v="0"/>
    <x v="0"/>
    <x v="0"/>
    <x v="0"/>
    <x v="0"/>
    <x v="0"/>
    <x v="0"/>
    <s v="Apoio a Consultas de Especialidade e Medicamentos"/>
    <x v="0"/>
    <x v="0"/>
    <x v="0"/>
    <x v="0"/>
    <x v="1"/>
    <x v="0"/>
    <x v="0"/>
    <x v="2"/>
    <x v="1"/>
    <x v="2"/>
    <x v="12"/>
    <x v="0"/>
    <m/>
  </r>
  <r>
    <x v="0"/>
    <n v="0"/>
    <n v="0"/>
    <n v="82000"/>
    <n v="0"/>
    <x v="5628"/>
    <x v="0"/>
    <x v="0"/>
    <x v="0"/>
    <s v="01.25.05.09"/>
    <x v="14"/>
    <x v="2"/>
    <x v="2"/>
    <s v="Saúde"/>
    <s v="01.25.05"/>
    <s v="Apoio a Consultas de Especialidade e Medicamentos"/>
    <s v="01.25.05.09"/>
    <x v="3"/>
    <x v="0"/>
    <x v="1"/>
    <x v="2"/>
    <x v="0"/>
    <x v="1"/>
    <x v="0"/>
    <x v="0"/>
    <x v="11"/>
    <s v="2025-12-??"/>
    <x v="3"/>
    <n v="82000"/>
    <x v="3"/>
    <n v="100000"/>
    <x v="1"/>
    <n v="0"/>
    <x v="608"/>
    <m/>
    <x v="0"/>
    <x v="12"/>
    <m/>
    <s v="Apoio a Consultas de Especialidade e Medicamentos"/>
    <x v="2"/>
    <s v="ACE"/>
    <x v="0"/>
    <x v="1"/>
    <x v="1"/>
    <x v="1"/>
    <x v="0"/>
    <x v="0"/>
    <x v="0"/>
    <x v="0"/>
    <x v="0"/>
    <x v="0"/>
    <x v="0"/>
    <s v="Apoio a Consultas de Especialidade e Medicamentos"/>
    <x v="0"/>
    <x v="0"/>
    <x v="0"/>
    <x v="0"/>
    <x v="1"/>
    <x v="0"/>
    <x v="0"/>
    <x v="2"/>
    <x v="1"/>
    <x v="2"/>
    <x v="12"/>
    <x v="0"/>
    <m/>
  </r>
  <r>
    <x v="0"/>
    <n v="0"/>
    <n v="0"/>
    <n v="17400"/>
    <n v="0"/>
    <x v="5628"/>
    <x v="0"/>
    <x v="0"/>
    <x v="0"/>
    <s v="01.25.05.12"/>
    <x v="2"/>
    <x v="2"/>
    <x v="2"/>
    <s v="Saúde"/>
    <s v="01.25.05"/>
    <s v="Promoção e Inclusão Social"/>
    <s v="01.25.05.12"/>
    <x v="3"/>
    <x v="0"/>
    <x v="1"/>
    <x v="2"/>
    <x v="0"/>
    <x v="1"/>
    <x v="0"/>
    <x v="0"/>
    <x v="1"/>
    <s v="2025-01-??"/>
    <x v="0"/>
    <n v="17400"/>
    <x v="3"/>
    <n v="550000"/>
    <x v="1"/>
    <n v="0"/>
    <x v="608"/>
    <m/>
    <x v="0"/>
    <x v="12"/>
    <m/>
    <s v="Promoção e Inclusão Social"/>
    <x v="2"/>
    <m/>
    <x v="0"/>
    <x v="1"/>
    <x v="1"/>
    <x v="1"/>
    <x v="0"/>
    <x v="0"/>
    <x v="0"/>
    <x v="0"/>
    <x v="0"/>
    <x v="0"/>
    <x v="0"/>
    <s v="Promoção e Inclusão Social"/>
    <x v="0"/>
    <x v="0"/>
    <x v="0"/>
    <x v="0"/>
    <x v="1"/>
    <x v="0"/>
    <x v="0"/>
    <x v="2"/>
    <x v="1"/>
    <x v="2"/>
    <x v="12"/>
    <x v="0"/>
    <m/>
  </r>
  <r>
    <x v="0"/>
    <n v="0"/>
    <n v="0"/>
    <n v="65562"/>
    <n v="0"/>
    <x v="5628"/>
    <x v="0"/>
    <x v="0"/>
    <x v="0"/>
    <s v="01.25.05.12"/>
    <x v="2"/>
    <x v="2"/>
    <x v="2"/>
    <s v="Saúde"/>
    <s v="01.25.05"/>
    <s v="Promoção e Inclusão Social"/>
    <s v="01.25.05.12"/>
    <x v="3"/>
    <x v="0"/>
    <x v="1"/>
    <x v="2"/>
    <x v="0"/>
    <x v="1"/>
    <x v="0"/>
    <x v="0"/>
    <x v="0"/>
    <s v="2025-02-??"/>
    <x v="0"/>
    <n v="65562"/>
    <x v="3"/>
    <n v="550000"/>
    <x v="1"/>
    <n v="0"/>
    <x v="608"/>
    <m/>
    <x v="0"/>
    <x v="12"/>
    <m/>
    <s v="Promoção e Inclusão Social"/>
    <x v="2"/>
    <m/>
    <x v="0"/>
    <x v="1"/>
    <x v="1"/>
    <x v="1"/>
    <x v="0"/>
    <x v="0"/>
    <x v="0"/>
    <x v="0"/>
    <x v="0"/>
    <x v="0"/>
    <x v="0"/>
    <s v="Promoção e Inclusão Social"/>
    <x v="0"/>
    <x v="0"/>
    <x v="0"/>
    <x v="0"/>
    <x v="1"/>
    <x v="0"/>
    <x v="0"/>
    <x v="2"/>
    <x v="1"/>
    <x v="2"/>
    <x v="12"/>
    <x v="0"/>
    <m/>
  </r>
  <r>
    <x v="0"/>
    <n v="0"/>
    <n v="0"/>
    <n v="106407"/>
    <n v="0"/>
    <x v="5628"/>
    <x v="0"/>
    <x v="0"/>
    <x v="0"/>
    <s v="01.25.05.12"/>
    <x v="2"/>
    <x v="2"/>
    <x v="2"/>
    <s v="Saúde"/>
    <s v="01.25.05"/>
    <s v="Promoção e Inclusão Social"/>
    <s v="01.25.05.12"/>
    <x v="3"/>
    <x v="0"/>
    <x v="1"/>
    <x v="2"/>
    <x v="0"/>
    <x v="1"/>
    <x v="0"/>
    <x v="0"/>
    <x v="4"/>
    <s v="2025-03-??"/>
    <x v="0"/>
    <n v="106407"/>
    <x v="3"/>
    <n v="550000"/>
    <x v="1"/>
    <n v="0"/>
    <x v="608"/>
    <m/>
    <x v="0"/>
    <x v="12"/>
    <m/>
    <s v="Promoção e Inclusão Social"/>
    <x v="2"/>
    <m/>
    <x v="0"/>
    <x v="1"/>
    <x v="1"/>
    <x v="1"/>
    <x v="0"/>
    <x v="0"/>
    <x v="0"/>
    <x v="0"/>
    <x v="0"/>
    <x v="0"/>
    <x v="0"/>
    <s v="Promoção e Inclusão Social"/>
    <x v="0"/>
    <x v="0"/>
    <x v="0"/>
    <x v="0"/>
    <x v="1"/>
    <x v="0"/>
    <x v="0"/>
    <x v="2"/>
    <x v="1"/>
    <x v="2"/>
    <x v="12"/>
    <x v="0"/>
    <m/>
  </r>
  <r>
    <x v="0"/>
    <n v="0"/>
    <n v="0"/>
    <n v="181263"/>
    <n v="0"/>
    <x v="5628"/>
    <x v="0"/>
    <x v="0"/>
    <x v="0"/>
    <s v="01.25.05.12"/>
    <x v="2"/>
    <x v="2"/>
    <x v="2"/>
    <s v="Saúde"/>
    <s v="01.25.05"/>
    <s v="Promoção e Inclusão Social"/>
    <s v="01.25.05.12"/>
    <x v="3"/>
    <x v="0"/>
    <x v="1"/>
    <x v="2"/>
    <x v="0"/>
    <x v="1"/>
    <x v="0"/>
    <x v="0"/>
    <x v="2"/>
    <s v="2025-04-??"/>
    <x v="1"/>
    <n v="181263"/>
    <x v="3"/>
    <n v="550000"/>
    <x v="1"/>
    <n v="0"/>
    <x v="608"/>
    <m/>
    <x v="0"/>
    <x v="12"/>
    <m/>
    <s v="Promoção e Inclusão Social"/>
    <x v="2"/>
    <m/>
    <x v="0"/>
    <x v="1"/>
    <x v="1"/>
    <x v="1"/>
    <x v="0"/>
    <x v="0"/>
    <x v="0"/>
    <x v="0"/>
    <x v="0"/>
    <x v="0"/>
    <x v="0"/>
    <s v="Promoção e Inclusão Social"/>
    <x v="0"/>
    <x v="0"/>
    <x v="0"/>
    <x v="0"/>
    <x v="1"/>
    <x v="0"/>
    <x v="0"/>
    <x v="2"/>
    <x v="1"/>
    <x v="2"/>
    <x v="12"/>
    <x v="0"/>
    <m/>
  </r>
  <r>
    <x v="0"/>
    <n v="0"/>
    <n v="0"/>
    <n v="48200"/>
    <n v="0"/>
    <x v="5628"/>
    <x v="0"/>
    <x v="0"/>
    <x v="0"/>
    <s v="01.25.05.12"/>
    <x v="2"/>
    <x v="2"/>
    <x v="2"/>
    <s v="Saúde"/>
    <s v="01.25.05"/>
    <s v="Promoção e Inclusão Social"/>
    <s v="01.25.05.12"/>
    <x v="3"/>
    <x v="0"/>
    <x v="1"/>
    <x v="2"/>
    <x v="0"/>
    <x v="1"/>
    <x v="0"/>
    <x v="0"/>
    <x v="3"/>
    <s v="2025-05-??"/>
    <x v="1"/>
    <n v="48200"/>
    <x v="3"/>
    <n v="550000"/>
    <x v="1"/>
    <n v="0"/>
    <x v="608"/>
    <m/>
    <x v="0"/>
    <x v="12"/>
    <m/>
    <s v="Promoção e Inclusão Social"/>
    <x v="2"/>
    <m/>
    <x v="0"/>
    <x v="1"/>
    <x v="1"/>
    <x v="1"/>
    <x v="0"/>
    <x v="0"/>
    <x v="0"/>
    <x v="0"/>
    <x v="0"/>
    <x v="0"/>
    <x v="0"/>
    <s v="Promoção e Inclusão Social"/>
    <x v="0"/>
    <x v="0"/>
    <x v="0"/>
    <x v="0"/>
    <x v="1"/>
    <x v="0"/>
    <x v="0"/>
    <x v="2"/>
    <x v="1"/>
    <x v="2"/>
    <x v="12"/>
    <x v="0"/>
    <m/>
  </r>
  <r>
    <x v="0"/>
    <n v="0"/>
    <n v="0"/>
    <n v="70400"/>
    <n v="0"/>
    <x v="5628"/>
    <x v="0"/>
    <x v="0"/>
    <x v="0"/>
    <s v="01.25.05.12"/>
    <x v="2"/>
    <x v="2"/>
    <x v="2"/>
    <s v="Saúde"/>
    <s v="01.25.05"/>
    <s v="Promoção e Inclusão Social"/>
    <s v="01.25.05.12"/>
    <x v="3"/>
    <x v="0"/>
    <x v="1"/>
    <x v="2"/>
    <x v="0"/>
    <x v="1"/>
    <x v="0"/>
    <x v="0"/>
    <x v="5"/>
    <s v="2025-06-??"/>
    <x v="1"/>
    <n v="70400"/>
    <x v="3"/>
    <n v="550000"/>
    <x v="1"/>
    <n v="0"/>
    <x v="608"/>
    <m/>
    <x v="0"/>
    <x v="12"/>
    <m/>
    <s v="Promoção e Inclusão Social"/>
    <x v="2"/>
    <m/>
    <x v="0"/>
    <x v="1"/>
    <x v="1"/>
    <x v="1"/>
    <x v="0"/>
    <x v="0"/>
    <x v="0"/>
    <x v="0"/>
    <x v="0"/>
    <x v="0"/>
    <x v="0"/>
    <s v="Promoção e Inclusão Social"/>
    <x v="0"/>
    <x v="0"/>
    <x v="0"/>
    <x v="0"/>
    <x v="1"/>
    <x v="0"/>
    <x v="0"/>
    <x v="2"/>
    <x v="1"/>
    <x v="2"/>
    <x v="12"/>
    <x v="0"/>
    <m/>
  </r>
  <r>
    <x v="0"/>
    <n v="0"/>
    <n v="0"/>
    <n v="205607"/>
    <n v="0"/>
    <x v="5628"/>
    <x v="0"/>
    <x v="0"/>
    <x v="0"/>
    <s v="01.25.05.12"/>
    <x v="2"/>
    <x v="2"/>
    <x v="2"/>
    <s v="Saúde"/>
    <s v="01.25.05"/>
    <s v="Promoção e Inclusão Social"/>
    <s v="01.25.05.12"/>
    <x v="3"/>
    <x v="0"/>
    <x v="1"/>
    <x v="2"/>
    <x v="0"/>
    <x v="1"/>
    <x v="0"/>
    <x v="0"/>
    <x v="6"/>
    <s v="2025-07-??"/>
    <x v="2"/>
    <n v="205607"/>
    <x v="3"/>
    <n v="550000"/>
    <x v="1"/>
    <n v="0"/>
    <x v="608"/>
    <m/>
    <x v="0"/>
    <x v="12"/>
    <m/>
    <s v="Promoção e Inclusão Social"/>
    <x v="2"/>
    <m/>
    <x v="0"/>
    <x v="1"/>
    <x v="1"/>
    <x v="1"/>
    <x v="0"/>
    <x v="0"/>
    <x v="0"/>
    <x v="0"/>
    <x v="0"/>
    <x v="0"/>
    <x v="0"/>
    <s v="Promoção e Inclusão Social"/>
    <x v="0"/>
    <x v="0"/>
    <x v="0"/>
    <x v="0"/>
    <x v="1"/>
    <x v="0"/>
    <x v="0"/>
    <x v="2"/>
    <x v="1"/>
    <x v="2"/>
    <x v="12"/>
    <x v="0"/>
    <m/>
  </r>
  <r>
    <x v="0"/>
    <n v="0"/>
    <n v="0"/>
    <n v="238700"/>
    <n v="0"/>
    <x v="5628"/>
    <x v="0"/>
    <x v="0"/>
    <x v="0"/>
    <s v="01.25.05.12"/>
    <x v="2"/>
    <x v="2"/>
    <x v="2"/>
    <s v="Saúde"/>
    <s v="01.25.05"/>
    <s v="Promoção e Inclusão Social"/>
    <s v="01.25.05.12"/>
    <x v="3"/>
    <x v="0"/>
    <x v="1"/>
    <x v="2"/>
    <x v="0"/>
    <x v="1"/>
    <x v="0"/>
    <x v="0"/>
    <x v="7"/>
    <s v="2025-08-??"/>
    <x v="2"/>
    <n v="238700"/>
    <x v="3"/>
    <n v="550000"/>
    <x v="1"/>
    <n v="0"/>
    <x v="608"/>
    <m/>
    <x v="0"/>
    <x v="12"/>
    <m/>
    <s v="Promoção e Inclusão Social"/>
    <x v="2"/>
    <m/>
    <x v="0"/>
    <x v="1"/>
    <x v="1"/>
    <x v="1"/>
    <x v="0"/>
    <x v="0"/>
    <x v="0"/>
    <x v="0"/>
    <x v="0"/>
    <x v="0"/>
    <x v="0"/>
    <s v="Promoção e Inclusão Social"/>
    <x v="0"/>
    <x v="0"/>
    <x v="0"/>
    <x v="0"/>
    <x v="1"/>
    <x v="0"/>
    <x v="0"/>
    <x v="2"/>
    <x v="1"/>
    <x v="2"/>
    <x v="12"/>
    <x v="0"/>
    <m/>
  </r>
  <r>
    <x v="0"/>
    <n v="0"/>
    <n v="0"/>
    <n v="42300"/>
    <n v="0"/>
    <x v="5628"/>
    <x v="0"/>
    <x v="0"/>
    <x v="0"/>
    <s v="01.25.05.12"/>
    <x v="2"/>
    <x v="2"/>
    <x v="2"/>
    <s v="Saúde"/>
    <s v="01.25.05"/>
    <s v="Promoção e Inclusão Social"/>
    <s v="01.25.05.12"/>
    <x v="3"/>
    <x v="0"/>
    <x v="1"/>
    <x v="2"/>
    <x v="0"/>
    <x v="1"/>
    <x v="0"/>
    <x v="0"/>
    <x v="8"/>
    <s v="2025-09-??"/>
    <x v="2"/>
    <n v="42300"/>
    <x v="3"/>
    <n v="550000"/>
    <x v="1"/>
    <n v="0"/>
    <x v="608"/>
    <m/>
    <x v="0"/>
    <x v="12"/>
    <m/>
    <s v="Promoção e Inclusão Social"/>
    <x v="2"/>
    <m/>
    <x v="0"/>
    <x v="1"/>
    <x v="1"/>
    <x v="1"/>
    <x v="0"/>
    <x v="0"/>
    <x v="0"/>
    <x v="0"/>
    <x v="0"/>
    <x v="0"/>
    <x v="0"/>
    <s v="Promoção e Inclusão Social"/>
    <x v="0"/>
    <x v="0"/>
    <x v="0"/>
    <x v="0"/>
    <x v="1"/>
    <x v="0"/>
    <x v="0"/>
    <x v="2"/>
    <x v="1"/>
    <x v="2"/>
    <x v="12"/>
    <x v="0"/>
    <m/>
  </r>
  <r>
    <x v="0"/>
    <n v="0"/>
    <n v="0"/>
    <n v="598258"/>
    <n v="0"/>
    <x v="5628"/>
    <x v="0"/>
    <x v="0"/>
    <x v="0"/>
    <s v="01.25.05.12"/>
    <x v="2"/>
    <x v="2"/>
    <x v="2"/>
    <s v="Saúde"/>
    <s v="01.25.05"/>
    <s v="Promoção e Inclusão Social"/>
    <s v="01.25.05.12"/>
    <x v="3"/>
    <x v="0"/>
    <x v="1"/>
    <x v="2"/>
    <x v="0"/>
    <x v="1"/>
    <x v="0"/>
    <x v="0"/>
    <x v="9"/>
    <s v="2025-10-??"/>
    <x v="3"/>
    <n v="598258"/>
    <x v="3"/>
    <n v="550000"/>
    <x v="1"/>
    <n v="0"/>
    <x v="608"/>
    <m/>
    <x v="0"/>
    <x v="12"/>
    <m/>
    <s v="Promoção e Inclusão Social"/>
    <x v="2"/>
    <m/>
    <x v="0"/>
    <x v="1"/>
    <x v="1"/>
    <x v="1"/>
    <x v="0"/>
    <x v="0"/>
    <x v="0"/>
    <x v="0"/>
    <x v="0"/>
    <x v="0"/>
    <x v="0"/>
    <s v="Promoção e Inclusão Social"/>
    <x v="0"/>
    <x v="0"/>
    <x v="0"/>
    <x v="0"/>
    <x v="1"/>
    <x v="0"/>
    <x v="0"/>
    <x v="2"/>
    <x v="1"/>
    <x v="2"/>
    <x v="12"/>
    <x v="0"/>
    <m/>
  </r>
  <r>
    <x v="0"/>
    <n v="0"/>
    <n v="0"/>
    <n v="100446"/>
    <n v="0"/>
    <x v="5628"/>
    <x v="0"/>
    <x v="0"/>
    <x v="0"/>
    <s v="01.25.05.12"/>
    <x v="2"/>
    <x v="2"/>
    <x v="2"/>
    <s v="Saúde"/>
    <s v="01.25.05"/>
    <s v="Promoção e Inclusão Social"/>
    <s v="01.25.05.12"/>
    <x v="3"/>
    <x v="0"/>
    <x v="1"/>
    <x v="2"/>
    <x v="0"/>
    <x v="1"/>
    <x v="0"/>
    <x v="0"/>
    <x v="10"/>
    <s v="2025-11-??"/>
    <x v="3"/>
    <n v="100446"/>
    <x v="3"/>
    <n v="550000"/>
    <x v="1"/>
    <n v="0"/>
    <x v="608"/>
    <m/>
    <x v="0"/>
    <x v="12"/>
    <m/>
    <s v="Promoção e Inclusão Social"/>
    <x v="2"/>
    <m/>
    <x v="0"/>
    <x v="1"/>
    <x v="1"/>
    <x v="1"/>
    <x v="0"/>
    <x v="0"/>
    <x v="0"/>
    <x v="0"/>
    <x v="0"/>
    <x v="0"/>
    <x v="0"/>
    <s v="Promoção e Inclusão Social"/>
    <x v="0"/>
    <x v="0"/>
    <x v="0"/>
    <x v="0"/>
    <x v="1"/>
    <x v="0"/>
    <x v="0"/>
    <x v="2"/>
    <x v="1"/>
    <x v="2"/>
    <x v="12"/>
    <x v="0"/>
    <m/>
  </r>
  <r>
    <x v="0"/>
    <n v="0"/>
    <n v="0"/>
    <n v="272203"/>
    <n v="0"/>
    <x v="5628"/>
    <x v="0"/>
    <x v="0"/>
    <x v="0"/>
    <s v="01.25.05.12"/>
    <x v="2"/>
    <x v="2"/>
    <x v="2"/>
    <s v="Saúde"/>
    <s v="01.25.05"/>
    <s v="Promoção e Inclusão Social"/>
    <s v="01.25.05.12"/>
    <x v="3"/>
    <x v="0"/>
    <x v="1"/>
    <x v="2"/>
    <x v="0"/>
    <x v="1"/>
    <x v="0"/>
    <x v="0"/>
    <x v="11"/>
    <s v="2025-12-??"/>
    <x v="3"/>
    <n v="272203"/>
    <x v="3"/>
    <n v="550000"/>
    <x v="1"/>
    <n v="0"/>
    <x v="608"/>
    <m/>
    <x v="0"/>
    <x v="12"/>
    <m/>
    <s v="Promoção e Inclusão Social"/>
    <x v="2"/>
    <m/>
    <x v="0"/>
    <x v="1"/>
    <x v="1"/>
    <x v="1"/>
    <x v="0"/>
    <x v="0"/>
    <x v="0"/>
    <x v="0"/>
    <x v="0"/>
    <x v="0"/>
    <x v="0"/>
    <s v="Promoção e Inclusão Social"/>
    <x v="0"/>
    <x v="0"/>
    <x v="0"/>
    <x v="0"/>
    <x v="1"/>
    <x v="0"/>
    <x v="0"/>
    <x v="2"/>
    <x v="1"/>
    <x v="2"/>
    <x v="12"/>
    <x v="0"/>
    <m/>
  </r>
  <r>
    <x v="1"/>
    <n v="0"/>
    <n v="0"/>
    <n v="81800"/>
    <n v="0"/>
    <x v="5628"/>
    <x v="0"/>
    <x v="0"/>
    <x v="0"/>
    <s v="01.28.01.09"/>
    <x v="8"/>
    <x v="3"/>
    <x v="3"/>
    <s v="Habitação Social"/>
    <s v="01.28.01"/>
    <s v="Construção e reabilitação de habitação de famílias Vulveraveis"/>
    <s v="01.28.01.09"/>
    <x v="2"/>
    <x v="0"/>
    <x v="0"/>
    <x v="1"/>
    <x v="0"/>
    <x v="1"/>
    <x v="1"/>
    <x v="0"/>
    <x v="0"/>
    <s v="2025-02-??"/>
    <x v="0"/>
    <n v="81800"/>
    <x v="3"/>
    <n v="0"/>
    <x v="1"/>
    <n v="0"/>
    <x v="608"/>
    <m/>
    <x v="0"/>
    <x v="12"/>
    <m/>
    <s v="Construção e reabilitação de habitação de famílias Vulveraveis"/>
    <x v="2"/>
    <s v="HS"/>
    <x v="0"/>
    <x v="1"/>
    <x v="1"/>
    <x v="1"/>
    <x v="0"/>
    <x v="0"/>
    <x v="0"/>
    <x v="0"/>
    <x v="0"/>
    <x v="0"/>
    <x v="0"/>
    <s v="Construção e reabilitação de habitação de famílias Vulveraveis"/>
    <x v="0"/>
    <x v="0"/>
    <x v="0"/>
    <x v="0"/>
    <x v="1"/>
    <x v="0"/>
    <x v="0"/>
    <x v="2"/>
    <x v="1"/>
    <x v="2"/>
    <x v="12"/>
    <x v="0"/>
    <m/>
  </r>
  <r>
    <x v="1"/>
    <n v="0"/>
    <n v="0"/>
    <n v="343491"/>
    <n v="0"/>
    <x v="5628"/>
    <x v="0"/>
    <x v="0"/>
    <x v="0"/>
    <s v="01.28.01.09"/>
    <x v="8"/>
    <x v="3"/>
    <x v="3"/>
    <s v="Habitação Social"/>
    <s v="01.28.01"/>
    <s v="Construção e reabilitação de habitação de famílias Vulveraveis"/>
    <s v="01.28.01.09"/>
    <x v="2"/>
    <x v="0"/>
    <x v="0"/>
    <x v="1"/>
    <x v="0"/>
    <x v="1"/>
    <x v="1"/>
    <x v="0"/>
    <x v="2"/>
    <s v="2025-04-??"/>
    <x v="1"/>
    <n v="343491"/>
    <x v="3"/>
    <n v="0"/>
    <x v="1"/>
    <n v="0"/>
    <x v="608"/>
    <m/>
    <x v="0"/>
    <x v="12"/>
    <m/>
    <s v="Construção e reabilitação de habitação de famílias Vulveraveis"/>
    <x v="2"/>
    <s v="HS"/>
    <x v="0"/>
    <x v="1"/>
    <x v="1"/>
    <x v="1"/>
    <x v="0"/>
    <x v="0"/>
    <x v="0"/>
    <x v="0"/>
    <x v="0"/>
    <x v="0"/>
    <x v="0"/>
    <s v="Construção e reabilitação de habitação de famílias Vulveraveis"/>
    <x v="0"/>
    <x v="0"/>
    <x v="0"/>
    <x v="0"/>
    <x v="1"/>
    <x v="0"/>
    <x v="0"/>
    <x v="2"/>
    <x v="1"/>
    <x v="2"/>
    <x v="12"/>
    <x v="0"/>
    <m/>
  </r>
  <r>
    <x v="1"/>
    <n v="0"/>
    <n v="0"/>
    <n v="756500"/>
    <n v="0"/>
    <x v="5628"/>
    <x v="0"/>
    <x v="0"/>
    <x v="0"/>
    <s v="01.28.01.09"/>
    <x v="8"/>
    <x v="3"/>
    <x v="3"/>
    <s v="Habitação Social"/>
    <s v="01.28.01"/>
    <s v="Construção e reabilitação de habitação de famílias Vulveraveis"/>
    <s v="01.28.01.09"/>
    <x v="2"/>
    <x v="0"/>
    <x v="0"/>
    <x v="1"/>
    <x v="0"/>
    <x v="1"/>
    <x v="1"/>
    <x v="0"/>
    <x v="5"/>
    <s v="2025-06-??"/>
    <x v="1"/>
    <n v="756500"/>
    <x v="3"/>
    <n v="0"/>
    <x v="1"/>
    <n v="0"/>
    <x v="608"/>
    <m/>
    <x v="0"/>
    <x v="12"/>
    <m/>
    <s v="Construção e reabilitação de habitação de famílias Vulveraveis"/>
    <x v="2"/>
    <s v="HS"/>
    <x v="0"/>
    <x v="1"/>
    <x v="1"/>
    <x v="1"/>
    <x v="0"/>
    <x v="0"/>
    <x v="0"/>
    <x v="0"/>
    <x v="0"/>
    <x v="0"/>
    <x v="0"/>
    <s v="Construção e reabilitação de habitação de famílias Vulveraveis"/>
    <x v="0"/>
    <x v="0"/>
    <x v="0"/>
    <x v="0"/>
    <x v="1"/>
    <x v="0"/>
    <x v="0"/>
    <x v="2"/>
    <x v="1"/>
    <x v="2"/>
    <x v="12"/>
    <x v="0"/>
    <m/>
  </r>
  <r>
    <x v="1"/>
    <n v="0"/>
    <n v="0"/>
    <n v="1906047"/>
    <n v="0"/>
    <x v="5628"/>
    <x v="0"/>
    <x v="0"/>
    <x v="0"/>
    <s v="01.28.01.09"/>
    <x v="8"/>
    <x v="3"/>
    <x v="3"/>
    <s v="Habitação Social"/>
    <s v="01.28.01"/>
    <s v="Construção e reabilitação de habitação de famílias Vulveraveis"/>
    <s v="01.28.01.09"/>
    <x v="2"/>
    <x v="0"/>
    <x v="0"/>
    <x v="1"/>
    <x v="0"/>
    <x v="1"/>
    <x v="1"/>
    <x v="0"/>
    <x v="6"/>
    <s v="2025-07-??"/>
    <x v="2"/>
    <n v="1906047"/>
    <x v="3"/>
    <n v="0"/>
    <x v="1"/>
    <n v="0"/>
    <x v="608"/>
    <m/>
    <x v="0"/>
    <x v="12"/>
    <m/>
    <s v="Construção e reabilitação de habitação de famílias Vulveraveis"/>
    <x v="2"/>
    <s v="HS"/>
    <x v="0"/>
    <x v="1"/>
    <x v="1"/>
    <x v="1"/>
    <x v="0"/>
    <x v="0"/>
    <x v="0"/>
    <x v="0"/>
    <x v="0"/>
    <x v="0"/>
    <x v="0"/>
    <s v="Construção e reabilitação de habitação de famílias Vulveraveis"/>
    <x v="0"/>
    <x v="0"/>
    <x v="0"/>
    <x v="0"/>
    <x v="1"/>
    <x v="0"/>
    <x v="0"/>
    <x v="2"/>
    <x v="1"/>
    <x v="2"/>
    <x v="12"/>
    <x v="0"/>
    <m/>
  </r>
  <r>
    <x v="1"/>
    <n v="0"/>
    <n v="0"/>
    <n v="214920"/>
    <n v="0"/>
    <x v="5628"/>
    <x v="0"/>
    <x v="0"/>
    <x v="0"/>
    <s v="01.28.01.09"/>
    <x v="8"/>
    <x v="3"/>
    <x v="3"/>
    <s v="Habitação Social"/>
    <s v="01.28.01"/>
    <s v="Construção e reabilitação de habitação de famílias Vulveraveis"/>
    <s v="01.28.01.09"/>
    <x v="2"/>
    <x v="0"/>
    <x v="0"/>
    <x v="1"/>
    <x v="0"/>
    <x v="1"/>
    <x v="1"/>
    <x v="0"/>
    <x v="7"/>
    <s v="2025-08-??"/>
    <x v="2"/>
    <n v="214920"/>
    <x v="3"/>
    <n v="0"/>
    <x v="1"/>
    <n v="0"/>
    <x v="608"/>
    <m/>
    <x v="0"/>
    <x v="12"/>
    <m/>
    <s v="Construção e reabilitação de habitação de famílias Vulveraveis"/>
    <x v="2"/>
    <s v="HS"/>
    <x v="0"/>
    <x v="1"/>
    <x v="1"/>
    <x v="1"/>
    <x v="0"/>
    <x v="0"/>
    <x v="0"/>
    <x v="0"/>
    <x v="0"/>
    <x v="0"/>
    <x v="0"/>
    <s v="Construção e reabilitação de habitação de famílias Vulveraveis"/>
    <x v="0"/>
    <x v="0"/>
    <x v="0"/>
    <x v="0"/>
    <x v="1"/>
    <x v="0"/>
    <x v="0"/>
    <x v="2"/>
    <x v="1"/>
    <x v="2"/>
    <x v="12"/>
    <x v="0"/>
    <m/>
  </r>
  <r>
    <x v="1"/>
    <n v="0"/>
    <n v="0"/>
    <n v="52350"/>
    <n v="0"/>
    <x v="5628"/>
    <x v="0"/>
    <x v="0"/>
    <x v="0"/>
    <s v="01.28.01.09"/>
    <x v="8"/>
    <x v="3"/>
    <x v="3"/>
    <s v="Habitação Social"/>
    <s v="01.28.01"/>
    <s v="Construção e reabilitação de habitação de famílias Vulveraveis"/>
    <s v="01.28.01.09"/>
    <x v="2"/>
    <x v="0"/>
    <x v="0"/>
    <x v="1"/>
    <x v="0"/>
    <x v="1"/>
    <x v="1"/>
    <x v="0"/>
    <x v="8"/>
    <s v="2025-09-??"/>
    <x v="2"/>
    <n v="52350"/>
    <x v="3"/>
    <n v="0"/>
    <x v="1"/>
    <n v="0"/>
    <x v="608"/>
    <m/>
    <x v="0"/>
    <x v="12"/>
    <m/>
    <s v="Construção e reabilitação de habitação de famílias Vulveraveis"/>
    <x v="2"/>
    <s v="HS"/>
    <x v="0"/>
    <x v="1"/>
    <x v="1"/>
    <x v="1"/>
    <x v="0"/>
    <x v="0"/>
    <x v="0"/>
    <x v="0"/>
    <x v="0"/>
    <x v="0"/>
    <x v="0"/>
    <s v="Construção e reabilitação de habitação de famílias Vulveraveis"/>
    <x v="0"/>
    <x v="0"/>
    <x v="0"/>
    <x v="0"/>
    <x v="1"/>
    <x v="0"/>
    <x v="0"/>
    <x v="2"/>
    <x v="1"/>
    <x v="2"/>
    <x v="12"/>
    <x v="0"/>
    <m/>
  </r>
  <r>
    <x v="1"/>
    <n v="0"/>
    <n v="0"/>
    <n v="112600"/>
    <n v="0"/>
    <x v="5628"/>
    <x v="0"/>
    <x v="0"/>
    <x v="0"/>
    <s v="01.28.01.09"/>
    <x v="8"/>
    <x v="3"/>
    <x v="3"/>
    <s v="Habitação Social"/>
    <s v="01.28.01"/>
    <s v="Construção e reabilitação de habitação de famílias Vulveraveis"/>
    <s v="01.28.01.09"/>
    <x v="2"/>
    <x v="0"/>
    <x v="0"/>
    <x v="1"/>
    <x v="0"/>
    <x v="1"/>
    <x v="1"/>
    <x v="0"/>
    <x v="9"/>
    <s v="2025-10-??"/>
    <x v="3"/>
    <n v="112600"/>
    <x v="3"/>
    <n v="0"/>
    <x v="1"/>
    <n v="0"/>
    <x v="608"/>
    <m/>
    <x v="0"/>
    <x v="12"/>
    <m/>
    <s v="Construção e reabilitação de habitação de famílias Vulveraveis"/>
    <x v="2"/>
    <s v="HS"/>
    <x v="0"/>
    <x v="1"/>
    <x v="1"/>
    <x v="1"/>
    <x v="0"/>
    <x v="0"/>
    <x v="0"/>
    <x v="0"/>
    <x v="0"/>
    <x v="0"/>
    <x v="0"/>
    <s v="Construção e reabilitação de habitação de famílias Vulveraveis"/>
    <x v="0"/>
    <x v="0"/>
    <x v="0"/>
    <x v="0"/>
    <x v="1"/>
    <x v="0"/>
    <x v="0"/>
    <x v="2"/>
    <x v="1"/>
    <x v="2"/>
    <x v="12"/>
    <x v="0"/>
    <m/>
  </r>
  <r>
    <x v="1"/>
    <n v="0"/>
    <n v="0"/>
    <n v="119012"/>
    <n v="0"/>
    <x v="5628"/>
    <x v="0"/>
    <x v="0"/>
    <x v="0"/>
    <s v="01.28.01.09"/>
    <x v="8"/>
    <x v="3"/>
    <x v="3"/>
    <s v="Habitação Social"/>
    <s v="01.28.01"/>
    <s v="Construção e reabilitação de habitação de famílias Vulveraveis"/>
    <s v="01.28.01.09"/>
    <x v="2"/>
    <x v="0"/>
    <x v="0"/>
    <x v="1"/>
    <x v="0"/>
    <x v="1"/>
    <x v="1"/>
    <x v="0"/>
    <x v="10"/>
    <s v="2025-11-??"/>
    <x v="3"/>
    <n v="119012"/>
    <x v="3"/>
    <n v="0"/>
    <x v="1"/>
    <n v="0"/>
    <x v="608"/>
    <m/>
    <x v="0"/>
    <x v="12"/>
    <m/>
    <s v="Construção e reabilitação de habitação de famílias Vulveraveis"/>
    <x v="2"/>
    <s v="HS"/>
    <x v="0"/>
    <x v="1"/>
    <x v="1"/>
    <x v="1"/>
    <x v="0"/>
    <x v="0"/>
    <x v="0"/>
    <x v="0"/>
    <x v="0"/>
    <x v="0"/>
    <x v="0"/>
    <s v="Construção e reabilitação de habitação de famílias Vulveraveis"/>
    <x v="0"/>
    <x v="0"/>
    <x v="0"/>
    <x v="0"/>
    <x v="1"/>
    <x v="0"/>
    <x v="0"/>
    <x v="2"/>
    <x v="1"/>
    <x v="2"/>
    <x v="12"/>
    <x v="0"/>
    <m/>
  </r>
  <r>
    <x v="1"/>
    <n v="0"/>
    <n v="0"/>
    <n v="2202794"/>
    <n v="0"/>
    <x v="5628"/>
    <x v="0"/>
    <x v="0"/>
    <x v="0"/>
    <s v="01.28.01.09"/>
    <x v="8"/>
    <x v="3"/>
    <x v="3"/>
    <s v="Habitação Social"/>
    <s v="01.28.01"/>
    <s v="Construção e reabilitação de habitação de famílias Vulveraveis"/>
    <s v="01.28.01.09"/>
    <x v="2"/>
    <x v="0"/>
    <x v="0"/>
    <x v="1"/>
    <x v="0"/>
    <x v="1"/>
    <x v="1"/>
    <x v="0"/>
    <x v="11"/>
    <s v="2025-12-??"/>
    <x v="3"/>
    <n v="2202794"/>
    <x v="3"/>
    <n v="0"/>
    <x v="1"/>
    <n v="0"/>
    <x v="608"/>
    <m/>
    <x v="0"/>
    <x v="12"/>
    <m/>
    <s v="Construção e reabilitação de habitação de famílias Vulveraveis"/>
    <x v="2"/>
    <s v="HS"/>
    <x v="0"/>
    <x v="1"/>
    <x v="1"/>
    <x v="1"/>
    <x v="0"/>
    <x v="0"/>
    <x v="0"/>
    <x v="0"/>
    <x v="0"/>
    <x v="0"/>
    <x v="0"/>
    <s v="Construção e reabilitação de habitação de famílias Vulveraveis"/>
    <x v="0"/>
    <x v="0"/>
    <x v="0"/>
    <x v="0"/>
    <x v="1"/>
    <x v="0"/>
    <x v="0"/>
    <x v="2"/>
    <x v="1"/>
    <x v="2"/>
    <x v="12"/>
    <x v="0"/>
    <m/>
  </r>
  <r>
    <x v="1"/>
    <n v="0"/>
    <n v="0"/>
    <n v="27900"/>
    <n v="0"/>
    <x v="5628"/>
    <x v="0"/>
    <x v="0"/>
    <x v="0"/>
    <s v="01.28.01.10"/>
    <x v="22"/>
    <x v="3"/>
    <x v="3"/>
    <s v="Habitação Social"/>
    <s v="01.28.01"/>
    <s v="Construção de casas de banho para famílias vulneráveis"/>
    <s v="01.28.01.10"/>
    <x v="2"/>
    <x v="0"/>
    <x v="0"/>
    <x v="1"/>
    <x v="0"/>
    <x v="1"/>
    <x v="1"/>
    <x v="0"/>
    <x v="1"/>
    <s v="2025-01-??"/>
    <x v="0"/>
    <n v="27900"/>
    <x v="3"/>
    <n v="0"/>
    <x v="1"/>
    <n v="0"/>
    <x v="608"/>
    <m/>
    <x v="0"/>
    <x v="12"/>
    <m/>
    <s v="Construção de casas de banho para famílias vulneráveis"/>
    <x v="2"/>
    <s v="CB"/>
    <x v="0"/>
    <x v="1"/>
    <x v="1"/>
    <x v="1"/>
    <x v="0"/>
    <x v="0"/>
    <x v="0"/>
    <x v="0"/>
    <x v="0"/>
    <x v="0"/>
    <x v="0"/>
    <s v="Construção de casas de banho para famílias vulneráveis"/>
    <x v="0"/>
    <x v="0"/>
    <x v="0"/>
    <x v="0"/>
    <x v="1"/>
    <x v="0"/>
    <x v="0"/>
    <x v="2"/>
    <x v="1"/>
    <x v="2"/>
    <x v="12"/>
    <x v="0"/>
    <m/>
  </r>
  <r>
    <x v="0"/>
    <n v="0"/>
    <n v="0"/>
    <n v="1518707"/>
    <n v="0"/>
    <x v="5628"/>
    <x v="0"/>
    <x v="0"/>
    <x v="0"/>
    <s v="01.27.02.11"/>
    <x v="11"/>
    <x v="1"/>
    <x v="1"/>
    <s v="Saneamento básico"/>
    <s v="01.27.02"/>
    <s v="Reforço do saneamento básico"/>
    <s v="01.27.02.11"/>
    <x v="4"/>
    <x v="0"/>
    <x v="2"/>
    <x v="3"/>
    <x v="0"/>
    <x v="1"/>
    <x v="0"/>
    <x v="0"/>
    <x v="11"/>
    <s v="2025-12-??"/>
    <x v="3"/>
    <n v="1518707"/>
    <x v="3"/>
    <n v="11100000"/>
    <x v="1"/>
    <n v="0"/>
    <x v="608"/>
    <m/>
    <x v="0"/>
    <x v="12"/>
    <m/>
    <s v="Reforço do saneamento básico"/>
    <x v="2"/>
    <m/>
    <x v="0"/>
    <x v="1"/>
    <x v="1"/>
    <x v="1"/>
    <x v="0"/>
    <x v="0"/>
    <x v="0"/>
    <x v="0"/>
    <x v="0"/>
    <x v="0"/>
    <x v="0"/>
    <s v="Reforço do saneamento básico"/>
    <x v="0"/>
    <x v="0"/>
    <x v="0"/>
    <x v="0"/>
    <x v="1"/>
    <x v="0"/>
    <x v="0"/>
    <x v="2"/>
    <x v="1"/>
    <x v="2"/>
    <x v="12"/>
    <x v="0"/>
    <m/>
  </r>
  <r>
    <x v="1"/>
    <n v="0"/>
    <n v="0"/>
    <n v="3922600"/>
    <n v="0"/>
    <x v="5628"/>
    <x v="0"/>
    <x v="0"/>
    <x v="0"/>
    <s v="01.28.01.09"/>
    <x v="8"/>
    <x v="3"/>
    <x v="3"/>
    <s v="Habitação Social"/>
    <s v="01.28.01"/>
    <s v="Construção e reabilitação de habitação de famílias Vulveraveis"/>
    <s v="01.28.01.09"/>
    <x v="2"/>
    <x v="0"/>
    <x v="0"/>
    <x v="1"/>
    <x v="0"/>
    <x v="1"/>
    <x v="1"/>
    <x v="0"/>
    <x v="1"/>
    <s v="2025-01-??"/>
    <x v="0"/>
    <n v="3922600"/>
    <x v="3"/>
    <n v="0"/>
    <x v="1"/>
    <n v="0"/>
    <x v="608"/>
    <m/>
    <x v="0"/>
    <x v="12"/>
    <m/>
    <s v="Construção e reabilitação de habitação de famílias Vulveraveis"/>
    <x v="2"/>
    <s v="HS"/>
    <x v="0"/>
    <x v="1"/>
    <x v="1"/>
    <x v="1"/>
    <x v="0"/>
    <x v="0"/>
    <x v="0"/>
    <x v="0"/>
    <x v="0"/>
    <x v="0"/>
    <x v="0"/>
    <s v="Construção e reabilitação de habitação de famílias Vulveraveis"/>
    <x v="0"/>
    <x v="0"/>
    <x v="0"/>
    <x v="0"/>
    <x v="1"/>
    <x v="0"/>
    <x v="0"/>
    <x v="2"/>
    <x v="1"/>
    <x v="2"/>
    <x v="12"/>
    <x v="0"/>
    <m/>
  </r>
  <r>
    <x v="1"/>
    <n v="0"/>
    <n v="0"/>
    <n v="43425"/>
    <n v="0"/>
    <x v="5628"/>
    <x v="0"/>
    <x v="0"/>
    <x v="0"/>
    <s v="01.28.01.10"/>
    <x v="22"/>
    <x v="3"/>
    <x v="3"/>
    <s v="Habitação Social"/>
    <s v="01.28.01"/>
    <s v="Construção de casas de banho para famílias vulneráveis"/>
    <s v="01.28.01.10"/>
    <x v="2"/>
    <x v="0"/>
    <x v="0"/>
    <x v="1"/>
    <x v="0"/>
    <x v="1"/>
    <x v="1"/>
    <x v="0"/>
    <x v="4"/>
    <s v="2025-03-??"/>
    <x v="0"/>
    <n v="43425"/>
    <x v="3"/>
    <n v="0"/>
    <x v="1"/>
    <n v="0"/>
    <x v="608"/>
    <m/>
    <x v="0"/>
    <x v="12"/>
    <m/>
    <s v="Construção de casas de banho para famílias vulneráveis"/>
    <x v="2"/>
    <s v="CB"/>
    <x v="0"/>
    <x v="1"/>
    <x v="1"/>
    <x v="1"/>
    <x v="0"/>
    <x v="0"/>
    <x v="0"/>
    <x v="0"/>
    <x v="0"/>
    <x v="0"/>
    <x v="0"/>
    <s v="Construção de casas de banho para famílias vulneráveis"/>
    <x v="0"/>
    <x v="0"/>
    <x v="0"/>
    <x v="0"/>
    <x v="1"/>
    <x v="0"/>
    <x v="0"/>
    <x v="2"/>
    <x v="1"/>
    <x v="2"/>
    <x v="12"/>
    <x v="0"/>
    <m/>
  </r>
  <r>
    <x v="1"/>
    <n v="0"/>
    <n v="0"/>
    <n v="134000"/>
    <n v="0"/>
    <x v="5628"/>
    <x v="0"/>
    <x v="0"/>
    <x v="0"/>
    <s v="01.28.01.10"/>
    <x v="22"/>
    <x v="3"/>
    <x v="3"/>
    <s v="Habitação Social"/>
    <s v="01.28.01"/>
    <s v="Construção de casas de banho para famílias vulneráveis"/>
    <s v="01.28.01.10"/>
    <x v="2"/>
    <x v="0"/>
    <x v="0"/>
    <x v="1"/>
    <x v="0"/>
    <x v="1"/>
    <x v="1"/>
    <x v="0"/>
    <x v="2"/>
    <s v="2025-04-??"/>
    <x v="1"/>
    <n v="134000"/>
    <x v="3"/>
    <n v="0"/>
    <x v="1"/>
    <n v="0"/>
    <x v="608"/>
    <m/>
    <x v="0"/>
    <x v="12"/>
    <m/>
    <s v="Construção de casas de banho para famílias vulneráveis"/>
    <x v="2"/>
    <s v="CB"/>
    <x v="0"/>
    <x v="1"/>
    <x v="1"/>
    <x v="1"/>
    <x v="0"/>
    <x v="0"/>
    <x v="0"/>
    <x v="0"/>
    <x v="0"/>
    <x v="0"/>
    <x v="0"/>
    <s v="Construção de casas de banho para famílias vulneráveis"/>
    <x v="0"/>
    <x v="0"/>
    <x v="0"/>
    <x v="0"/>
    <x v="1"/>
    <x v="0"/>
    <x v="0"/>
    <x v="2"/>
    <x v="1"/>
    <x v="2"/>
    <x v="12"/>
    <x v="0"/>
    <m/>
  </r>
  <r>
    <x v="1"/>
    <n v="0"/>
    <n v="0"/>
    <n v="263000"/>
    <n v="0"/>
    <x v="5628"/>
    <x v="0"/>
    <x v="0"/>
    <x v="0"/>
    <s v="01.28.01.10"/>
    <x v="22"/>
    <x v="3"/>
    <x v="3"/>
    <s v="Habitação Social"/>
    <s v="01.28.01"/>
    <s v="Construção de casas de banho para famílias vulneráveis"/>
    <s v="01.28.01.10"/>
    <x v="2"/>
    <x v="0"/>
    <x v="0"/>
    <x v="1"/>
    <x v="0"/>
    <x v="1"/>
    <x v="1"/>
    <x v="0"/>
    <x v="5"/>
    <s v="2025-06-??"/>
    <x v="1"/>
    <n v="263000"/>
    <x v="3"/>
    <n v="0"/>
    <x v="1"/>
    <n v="0"/>
    <x v="608"/>
    <m/>
    <x v="0"/>
    <x v="12"/>
    <m/>
    <s v="Construção de casas de banho para famílias vulneráveis"/>
    <x v="2"/>
    <s v="CB"/>
    <x v="0"/>
    <x v="1"/>
    <x v="1"/>
    <x v="1"/>
    <x v="0"/>
    <x v="0"/>
    <x v="0"/>
    <x v="0"/>
    <x v="0"/>
    <x v="0"/>
    <x v="0"/>
    <s v="Construção de casas de banho para famílias vulneráveis"/>
    <x v="0"/>
    <x v="0"/>
    <x v="0"/>
    <x v="0"/>
    <x v="1"/>
    <x v="0"/>
    <x v="0"/>
    <x v="2"/>
    <x v="1"/>
    <x v="2"/>
    <x v="12"/>
    <x v="0"/>
    <m/>
  </r>
  <r>
    <x v="1"/>
    <n v="0"/>
    <n v="0"/>
    <n v="485720"/>
    <n v="0"/>
    <x v="5628"/>
    <x v="0"/>
    <x v="0"/>
    <x v="0"/>
    <s v="01.28.01.10"/>
    <x v="22"/>
    <x v="3"/>
    <x v="3"/>
    <s v="Habitação Social"/>
    <s v="01.28.01"/>
    <s v="Construção de casas de banho para famílias vulneráveis"/>
    <s v="01.28.01.10"/>
    <x v="2"/>
    <x v="0"/>
    <x v="0"/>
    <x v="1"/>
    <x v="0"/>
    <x v="1"/>
    <x v="1"/>
    <x v="0"/>
    <x v="6"/>
    <s v="2025-07-??"/>
    <x v="2"/>
    <n v="485720"/>
    <x v="3"/>
    <n v="0"/>
    <x v="1"/>
    <n v="0"/>
    <x v="608"/>
    <m/>
    <x v="0"/>
    <x v="12"/>
    <m/>
    <s v="Construção de casas de banho para famílias vulneráveis"/>
    <x v="2"/>
    <s v="CB"/>
    <x v="0"/>
    <x v="1"/>
    <x v="1"/>
    <x v="1"/>
    <x v="0"/>
    <x v="0"/>
    <x v="0"/>
    <x v="0"/>
    <x v="0"/>
    <x v="0"/>
    <x v="0"/>
    <s v="Construção de casas de banho para famílias vulneráveis"/>
    <x v="0"/>
    <x v="0"/>
    <x v="0"/>
    <x v="0"/>
    <x v="1"/>
    <x v="0"/>
    <x v="0"/>
    <x v="2"/>
    <x v="1"/>
    <x v="2"/>
    <x v="12"/>
    <x v="0"/>
    <m/>
  </r>
  <r>
    <x v="0"/>
    <n v="0"/>
    <n v="0"/>
    <n v="1400"/>
    <n v="0"/>
    <x v="5628"/>
    <x v="0"/>
    <x v="0"/>
    <x v="0"/>
    <s v="03.16.17"/>
    <x v="45"/>
    <x v="0"/>
    <x v="0"/>
    <s v="Direção Proteção Civil"/>
    <s v="03.16.17"/>
    <s v="Direção Proteção Civil"/>
    <s v="03.16.17"/>
    <x v="0"/>
    <x v="0"/>
    <x v="0"/>
    <x v="0"/>
    <x v="0"/>
    <x v="0"/>
    <x v="0"/>
    <x v="0"/>
    <x v="1"/>
    <s v="2025-01-??"/>
    <x v="0"/>
    <n v="1400"/>
    <x v="3"/>
    <n v="0"/>
    <x v="1"/>
    <n v="0"/>
    <x v="608"/>
    <m/>
    <x v="0"/>
    <x v="12"/>
    <m/>
    <s v="Direção Proteção Civil"/>
    <x v="2"/>
    <m/>
    <x v="0"/>
    <x v="1"/>
    <x v="1"/>
    <x v="1"/>
    <x v="0"/>
    <x v="0"/>
    <x v="0"/>
    <x v="0"/>
    <x v="0"/>
    <x v="0"/>
    <x v="0"/>
    <s v="Direção Proteção Civil"/>
    <x v="0"/>
    <x v="0"/>
    <x v="0"/>
    <x v="0"/>
    <x v="0"/>
    <x v="0"/>
    <x v="0"/>
    <x v="2"/>
    <x v="1"/>
    <x v="2"/>
    <x v="12"/>
    <x v="0"/>
    <m/>
  </r>
  <r>
    <x v="0"/>
    <n v="0"/>
    <n v="0"/>
    <n v="122400"/>
    <n v="0"/>
    <x v="5628"/>
    <x v="0"/>
    <x v="0"/>
    <x v="0"/>
    <s v="03.16.11"/>
    <x v="25"/>
    <x v="0"/>
    <x v="0"/>
    <s v="Direcção de Obras"/>
    <s v="03.16.11"/>
    <s v="Direcção de Obras"/>
    <s v="03.16.11"/>
    <x v="48"/>
    <x v="0"/>
    <x v="0"/>
    <x v="1"/>
    <x v="1"/>
    <x v="0"/>
    <x v="0"/>
    <x v="0"/>
    <x v="1"/>
    <s v="2025-01-??"/>
    <x v="0"/>
    <n v="122400"/>
    <x v="3"/>
    <n v="0"/>
    <x v="1"/>
    <n v="0"/>
    <x v="608"/>
    <m/>
    <x v="0"/>
    <x v="12"/>
    <m/>
    <s v="Direcção de Obras"/>
    <x v="2"/>
    <m/>
    <x v="0"/>
    <x v="1"/>
    <x v="1"/>
    <x v="1"/>
    <x v="0"/>
    <x v="0"/>
    <x v="0"/>
    <x v="0"/>
    <x v="0"/>
    <x v="0"/>
    <x v="0"/>
    <s v="Direcção de Obras"/>
    <x v="0"/>
    <x v="0"/>
    <x v="0"/>
    <x v="0"/>
    <x v="0"/>
    <x v="0"/>
    <x v="0"/>
    <x v="2"/>
    <x v="1"/>
    <x v="2"/>
    <x v="12"/>
    <x v="0"/>
    <m/>
  </r>
  <r>
    <x v="0"/>
    <n v="0"/>
    <n v="0"/>
    <n v="122400"/>
    <n v="0"/>
    <x v="5628"/>
    <x v="0"/>
    <x v="0"/>
    <x v="0"/>
    <s v="03.16.11"/>
    <x v="25"/>
    <x v="0"/>
    <x v="0"/>
    <s v="Direcção de Obras"/>
    <s v="03.16.11"/>
    <s v="Direcção de Obras"/>
    <s v="03.16.11"/>
    <x v="48"/>
    <x v="0"/>
    <x v="0"/>
    <x v="1"/>
    <x v="1"/>
    <x v="0"/>
    <x v="0"/>
    <x v="0"/>
    <x v="0"/>
    <s v="2025-02-??"/>
    <x v="0"/>
    <n v="122400"/>
    <x v="3"/>
    <n v="0"/>
    <x v="1"/>
    <n v="0"/>
    <x v="608"/>
    <m/>
    <x v="0"/>
    <x v="12"/>
    <m/>
    <s v="Direcção de Obras"/>
    <x v="2"/>
    <m/>
    <x v="0"/>
    <x v="1"/>
    <x v="1"/>
    <x v="1"/>
    <x v="0"/>
    <x v="0"/>
    <x v="0"/>
    <x v="0"/>
    <x v="0"/>
    <x v="0"/>
    <x v="0"/>
    <s v="Direcção de Obras"/>
    <x v="0"/>
    <x v="0"/>
    <x v="0"/>
    <x v="0"/>
    <x v="0"/>
    <x v="0"/>
    <x v="0"/>
    <x v="2"/>
    <x v="1"/>
    <x v="2"/>
    <x v="12"/>
    <x v="0"/>
    <m/>
  </r>
  <r>
    <x v="0"/>
    <n v="0"/>
    <n v="0"/>
    <n v="122400"/>
    <n v="0"/>
    <x v="5628"/>
    <x v="0"/>
    <x v="0"/>
    <x v="0"/>
    <s v="03.16.11"/>
    <x v="25"/>
    <x v="0"/>
    <x v="0"/>
    <s v="Direcção de Obras"/>
    <s v="03.16.11"/>
    <s v="Direcção de Obras"/>
    <s v="03.16.11"/>
    <x v="48"/>
    <x v="0"/>
    <x v="0"/>
    <x v="1"/>
    <x v="1"/>
    <x v="0"/>
    <x v="0"/>
    <x v="0"/>
    <x v="4"/>
    <s v="2025-03-??"/>
    <x v="0"/>
    <n v="122400"/>
    <x v="3"/>
    <n v="0"/>
    <x v="1"/>
    <n v="0"/>
    <x v="608"/>
    <m/>
    <x v="0"/>
    <x v="12"/>
    <m/>
    <s v="Direcção de Obras"/>
    <x v="2"/>
    <m/>
    <x v="0"/>
    <x v="1"/>
    <x v="1"/>
    <x v="1"/>
    <x v="0"/>
    <x v="0"/>
    <x v="0"/>
    <x v="0"/>
    <x v="0"/>
    <x v="0"/>
    <x v="0"/>
    <s v="Direcção de Obras"/>
    <x v="0"/>
    <x v="0"/>
    <x v="0"/>
    <x v="0"/>
    <x v="0"/>
    <x v="0"/>
    <x v="0"/>
    <x v="2"/>
    <x v="1"/>
    <x v="2"/>
    <x v="12"/>
    <x v="0"/>
    <m/>
  </r>
  <r>
    <x v="0"/>
    <n v="0"/>
    <n v="0"/>
    <n v="122400"/>
    <n v="0"/>
    <x v="5628"/>
    <x v="0"/>
    <x v="0"/>
    <x v="0"/>
    <s v="03.16.11"/>
    <x v="25"/>
    <x v="0"/>
    <x v="0"/>
    <s v="Direcção de Obras"/>
    <s v="03.16.11"/>
    <s v="Direcção de Obras"/>
    <s v="03.16.11"/>
    <x v="48"/>
    <x v="0"/>
    <x v="0"/>
    <x v="1"/>
    <x v="1"/>
    <x v="0"/>
    <x v="0"/>
    <x v="0"/>
    <x v="2"/>
    <s v="2025-04-??"/>
    <x v="1"/>
    <n v="122400"/>
    <x v="3"/>
    <n v="0"/>
    <x v="1"/>
    <n v="0"/>
    <x v="608"/>
    <m/>
    <x v="0"/>
    <x v="12"/>
    <m/>
    <s v="Direcção de Obras"/>
    <x v="2"/>
    <m/>
    <x v="0"/>
    <x v="1"/>
    <x v="1"/>
    <x v="1"/>
    <x v="0"/>
    <x v="0"/>
    <x v="0"/>
    <x v="0"/>
    <x v="0"/>
    <x v="0"/>
    <x v="0"/>
    <s v="Direcção de Obras"/>
    <x v="0"/>
    <x v="0"/>
    <x v="0"/>
    <x v="0"/>
    <x v="0"/>
    <x v="0"/>
    <x v="0"/>
    <x v="2"/>
    <x v="1"/>
    <x v="2"/>
    <x v="12"/>
    <x v="0"/>
    <m/>
  </r>
  <r>
    <x v="0"/>
    <n v="0"/>
    <n v="0"/>
    <n v="122400"/>
    <n v="0"/>
    <x v="5628"/>
    <x v="0"/>
    <x v="0"/>
    <x v="0"/>
    <s v="03.16.11"/>
    <x v="25"/>
    <x v="0"/>
    <x v="0"/>
    <s v="Direcção de Obras"/>
    <s v="03.16.11"/>
    <s v="Direcção de Obras"/>
    <s v="03.16.11"/>
    <x v="48"/>
    <x v="0"/>
    <x v="0"/>
    <x v="1"/>
    <x v="1"/>
    <x v="0"/>
    <x v="0"/>
    <x v="0"/>
    <x v="3"/>
    <s v="2025-05-??"/>
    <x v="1"/>
    <n v="122400"/>
    <x v="3"/>
    <n v="0"/>
    <x v="1"/>
    <n v="0"/>
    <x v="608"/>
    <m/>
    <x v="0"/>
    <x v="12"/>
    <m/>
    <s v="Direcção de Obras"/>
    <x v="2"/>
    <m/>
    <x v="0"/>
    <x v="1"/>
    <x v="1"/>
    <x v="1"/>
    <x v="0"/>
    <x v="0"/>
    <x v="0"/>
    <x v="0"/>
    <x v="0"/>
    <x v="0"/>
    <x v="0"/>
    <s v="Direcção de Obras"/>
    <x v="0"/>
    <x v="0"/>
    <x v="0"/>
    <x v="0"/>
    <x v="0"/>
    <x v="0"/>
    <x v="0"/>
    <x v="2"/>
    <x v="1"/>
    <x v="2"/>
    <x v="12"/>
    <x v="0"/>
    <m/>
  </r>
  <r>
    <x v="0"/>
    <n v="0"/>
    <n v="0"/>
    <n v="122400"/>
    <n v="0"/>
    <x v="5628"/>
    <x v="0"/>
    <x v="0"/>
    <x v="0"/>
    <s v="03.16.11"/>
    <x v="25"/>
    <x v="0"/>
    <x v="0"/>
    <s v="Direcção de Obras"/>
    <s v="03.16.11"/>
    <s v="Direcção de Obras"/>
    <s v="03.16.11"/>
    <x v="48"/>
    <x v="0"/>
    <x v="0"/>
    <x v="1"/>
    <x v="1"/>
    <x v="0"/>
    <x v="0"/>
    <x v="0"/>
    <x v="5"/>
    <s v="2025-06-??"/>
    <x v="1"/>
    <n v="122400"/>
    <x v="3"/>
    <n v="0"/>
    <x v="1"/>
    <n v="0"/>
    <x v="608"/>
    <m/>
    <x v="0"/>
    <x v="12"/>
    <m/>
    <s v="Direcção de Obras"/>
    <x v="2"/>
    <m/>
    <x v="0"/>
    <x v="1"/>
    <x v="1"/>
    <x v="1"/>
    <x v="0"/>
    <x v="0"/>
    <x v="0"/>
    <x v="0"/>
    <x v="0"/>
    <x v="0"/>
    <x v="0"/>
    <s v="Direcção de Obras"/>
    <x v="0"/>
    <x v="0"/>
    <x v="0"/>
    <x v="0"/>
    <x v="0"/>
    <x v="0"/>
    <x v="0"/>
    <x v="2"/>
    <x v="1"/>
    <x v="2"/>
    <x v="12"/>
    <x v="0"/>
    <m/>
  </r>
  <r>
    <x v="0"/>
    <n v="0"/>
    <n v="0"/>
    <n v="122400"/>
    <n v="0"/>
    <x v="5628"/>
    <x v="0"/>
    <x v="0"/>
    <x v="0"/>
    <s v="03.16.11"/>
    <x v="25"/>
    <x v="0"/>
    <x v="0"/>
    <s v="Direcção de Obras"/>
    <s v="03.16.11"/>
    <s v="Direcção de Obras"/>
    <s v="03.16.11"/>
    <x v="48"/>
    <x v="0"/>
    <x v="0"/>
    <x v="1"/>
    <x v="1"/>
    <x v="0"/>
    <x v="0"/>
    <x v="0"/>
    <x v="6"/>
    <s v="2025-07-??"/>
    <x v="2"/>
    <n v="122400"/>
    <x v="3"/>
    <n v="0"/>
    <x v="1"/>
    <n v="0"/>
    <x v="608"/>
    <m/>
    <x v="0"/>
    <x v="12"/>
    <m/>
    <s v="Direcção de Obras"/>
    <x v="2"/>
    <m/>
    <x v="0"/>
    <x v="1"/>
    <x v="1"/>
    <x v="1"/>
    <x v="0"/>
    <x v="0"/>
    <x v="0"/>
    <x v="0"/>
    <x v="0"/>
    <x v="0"/>
    <x v="0"/>
    <s v="Direcção de Obras"/>
    <x v="0"/>
    <x v="0"/>
    <x v="0"/>
    <x v="0"/>
    <x v="0"/>
    <x v="0"/>
    <x v="0"/>
    <x v="2"/>
    <x v="1"/>
    <x v="2"/>
    <x v="12"/>
    <x v="0"/>
    <m/>
  </r>
  <r>
    <x v="0"/>
    <n v="0"/>
    <n v="0"/>
    <n v="122400"/>
    <n v="0"/>
    <x v="5628"/>
    <x v="0"/>
    <x v="0"/>
    <x v="0"/>
    <s v="03.16.11"/>
    <x v="25"/>
    <x v="0"/>
    <x v="0"/>
    <s v="Direcção de Obras"/>
    <s v="03.16.11"/>
    <s v="Direcção de Obras"/>
    <s v="03.16.11"/>
    <x v="48"/>
    <x v="0"/>
    <x v="0"/>
    <x v="1"/>
    <x v="1"/>
    <x v="0"/>
    <x v="0"/>
    <x v="0"/>
    <x v="7"/>
    <s v="2025-08-??"/>
    <x v="2"/>
    <n v="122400"/>
    <x v="3"/>
    <n v="0"/>
    <x v="1"/>
    <n v="0"/>
    <x v="608"/>
    <m/>
    <x v="0"/>
    <x v="12"/>
    <m/>
    <s v="Direcção de Obras"/>
    <x v="2"/>
    <m/>
    <x v="0"/>
    <x v="1"/>
    <x v="1"/>
    <x v="1"/>
    <x v="0"/>
    <x v="0"/>
    <x v="0"/>
    <x v="0"/>
    <x v="0"/>
    <x v="0"/>
    <x v="0"/>
    <s v="Direcção de Obras"/>
    <x v="0"/>
    <x v="0"/>
    <x v="0"/>
    <x v="0"/>
    <x v="0"/>
    <x v="0"/>
    <x v="0"/>
    <x v="2"/>
    <x v="1"/>
    <x v="2"/>
    <x v="12"/>
    <x v="0"/>
    <m/>
  </r>
  <r>
    <x v="0"/>
    <n v="0"/>
    <n v="0"/>
    <n v="122400"/>
    <n v="0"/>
    <x v="5628"/>
    <x v="0"/>
    <x v="0"/>
    <x v="0"/>
    <s v="03.16.11"/>
    <x v="25"/>
    <x v="0"/>
    <x v="0"/>
    <s v="Direcção de Obras"/>
    <s v="03.16.11"/>
    <s v="Direcção de Obras"/>
    <s v="03.16.11"/>
    <x v="48"/>
    <x v="0"/>
    <x v="0"/>
    <x v="1"/>
    <x v="1"/>
    <x v="0"/>
    <x v="0"/>
    <x v="0"/>
    <x v="8"/>
    <s v="2025-09-??"/>
    <x v="2"/>
    <n v="122400"/>
    <x v="3"/>
    <n v="0"/>
    <x v="1"/>
    <n v="0"/>
    <x v="608"/>
    <m/>
    <x v="0"/>
    <x v="12"/>
    <m/>
    <s v="Direcção de Obras"/>
    <x v="2"/>
    <m/>
    <x v="0"/>
    <x v="1"/>
    <x v="1"/>
    <x v="1"/>
    <x v="0"/>
    <x v="0"/>
    <x v="0"/>
    <x v="0"/>
    <x v="0"/>
    <x v="0"/>
    <x v="0"/>
    <s v="Direcção de Obras"/>
    <x v="0"/>
    <x v="0"/>
    <x v="0"/>
    <x v="0"/>
    <x v="0"/>
    <x v="0"/>
    <x v="0"/>
    <x v="2"/>
    <x v="1"/>
    <x v="2"/>
    <x v="12"/>
    <x v="0"/>
    <m/>
  </r>
  <r>
    <x v="0"/>
    <n v="0"/>
    <n v="0"/>
    <n v="85680"/>
    <n v="0"/>
    <x v="5628"/>
    <x v="0"/>
    <x v="0"/>
    <x v="0"/>
    <s v="03.16.11"/>
    <x v="25"/>
    <x v="0"/>
    <x v="0"/>
    <s v="Direcção de Obras"/>
    <s v="03.16.11"/>
    <s v="Direcção de Obras"/>
    <s v="03.16.11"/>
    <x v="48"/>
    <x v="0"/>
    <x v="0"/>
    <x v="1"/>
    <x v="1"/>
    <x v="0"/>
    <x v="0"/>
    <x v="0"/>
    <x v="9"/>
    <s v="2025-10-??"/>
    <x v="3"/>
    <n v="85680"/>
    <x v="3"/>
    <n v="0"/>
    <x v="1"/>
    <n v="0"/>
    <x v="608"/>
    <m/>
    <x v="0"/>
    <x v="12"/>
    <m/>
    <s v="Direcção de Obras"/>
    <x v="2"/>
    <m/>
    <x v="0"/>
    <x v="1"/>
    <x v="1"/>
    <x v="1"/>
    <x v="0"/>
    <x v="0"/>
    <x v="0"/>
    <x v="0"/>
    <x v="0"/>
    <x v="0"/>
    <x v="0"/>
    <s v="Direcção de Obras"/>
    <x v="0"/>
    <x v="0"/>
    <x v="0"/>
    <x v="0"/>
    <x v="0"/>
    <x v="0"/>
    <x v="0"/>
    <x v="2"/>
    <x v="1"/>
    <x v="2"/>
    <x v="12"/>
    <x v="0"/>
    <m/>
  </r>
  <r>
    <x v="0"/>
    <n v="0"/>
    <n v="0"/>
    <n v="122400"/>
    <n v="0"/>
    <x v="5628"/>
    <x v="0"/>
    <x v="0"/>
    <x v="0"/>
    <s v="03.16.11"/>
    <x v="25"/>
    <x v="0"/>
    <x v="0"/>
    <s v="Direcção de Obras"/>
    <s v="03.16.11"/>
    <s v="Direcção de Obras"/>
    <s v="03.16.11"/>
    <x v="48"/>
    <x v="0"/>
    <x v="0"/>
    <x v="1"/>
    <x v="1"/>
    <x v="0"/>
    <x v="0"/>
    <x v="0"/>
    <x v="10"/>
    <s v="2025-11-??"/>
    <x v="3"/>
    <n v="122400"/>
    <x v="3"/>
    <n v="0"/>
    <x v="1"/>
    <n v="0"/>
    <x v="608"/>
    <m/>
    <x v="0"/>
    <x v="12"/>
    <m/>
    <s v="Direcção de Obras"/>
    <x v="2"/>
    <m/>
    <x v="0"/>
    <x v="1"/>
    <x v="1"/>
    <x v="1"/>
    <x v="0"/>
    <x v="0"/>
    <x v="0"/>
    <x v="0"/>
    <x v="0"/>
    <x v="0"/>
    <x v="0"/>
    <s v="Direcção de Obras"/>
    <x v="0"/>
    <x v="0"/>
    <x v="0"/>
    <x v="0"/>
    <x v="0"/>
    <x v="0"/>
    <x v="0"/>
    <x v="2"/>
    <x v="1"/>
    <x v="2"/>
    <x v="12"/>
    <x v="0"/>
    <m/>
  </r>
  <r>
    <x v="0"/>
    <n v="0"/>
    <n v="0"/>
    <n v="122400"/>
    <n v="0"/>
    <x v="5628"/>
    <x v="0"/>
    <x v="0"/>
    <x v="0"/>
    <s v="03.16.11"/>
    <x v="25"/>
    <x v="0"/>
    <x v="0"/>
    <s v="Direcção de Obras"/>
    <s v="03.16.11"/>
    <s v="Direcção de Obras"/>
    <s v="03.16.11"/>
    <x v="48"/>
    <x v="0"/>
    <x v="0"/>
    <x v="1"/>
    <x v="1"/>
    <x v="0"/>
    <x v="0"/>
    <x v="0"/>
    <x v="11"/>
    <s v="2025-12-??"/>
    <x v="3"/>
    <n v="122400"/>
    <x v="3"/>
    <n v="0"/>
    <x v="1"/>
    <n v="0"/>
    <x v="608"/>
    <m/>
    <x v="0"/>
    <x v="12"/>
    <m/>
    <s v="Direcção de Obras"/>
    <x v="2"/>
    <m/>
    <x v="0"/>
    <x v="1"/>
    <x v="1"/>
    <x v="1"/>
    <x v="0"/>
    <x v="0"/>
    <x v="0"/>
    <x v="0"/>
    <x v="0"/>
    <x v="0"/>
    <x v="0"/>
    <s v="Direcção de Obras"/>
    <x v="0"/>
    <x v="0"/>
    <x v="0"/>
    <x v="0"/>
    <x v="0"/>
    <x v="0"/>
    <x v="0"/>
    <x v="2"/>
    <x v="1"/>
    <x v="2"/>
    <x v="12"/>
    <x v="0"/>
    <m/>
  </r>
  <r>
    <x v="0"/>
    <n v="0"/>
    <n v="0"/>
    <n v="334662"/>
    <n v="0"/>
    <x v="5628"/>
    <x v="0"/>
    <x v="0"/>
    <x v="0"/>
    <s v="03.16.11"/>
    <x v="25"/>
    <x v="0"/>
    <x v="0"/>
    <s v="Direcção de Obras"/>
    <s v="03.16.11"/>
    <s v="Direcção de Obras"/>
    <s v="03.16.11"/>
    <x v="47"/>
    <x v="0"/>
    <x v="0"/>
    <x v="1"/>
    <x v="1"/>
    <x v="0"/>
    <x v="0"/>
    <x v="0"/>
    <x v="1"/>
    <s v="2025-01-??"/>
    <x v="0"/>
    <n v="334662"/>
    <x v="3"/>
    <n v="0"/>
    <x v="1"/>
    <n v="602000"/>
    <x v="608"/>
    <m/>
    <x v="0"/>
    <x v="12"/>
    <m/>
    <s v="Direcção de Obras"/>
    <x v="2"/>
    <m/>
    <x v="0"/>
    <x v="1"/>
    <x v="1"/>
    <x v="1"/>
    <x v="0"/>
    <x v="0"/>
    <x v="0"/>
    <x v="0"/>
    <x v="0"/>
    <x v="0"/>
    <x v="0"/>
    <s v="Direcção de Obras"/>
    <x v="0"/>
    <x v="0"/>
    <x v="0"/>
    <x v="0"/>
    <x v="0"/>
    <x v="0"/>
    <x v="0"/>
    <x v="2"/>
    <x v="1"/>
    <x v="2"/>
    <x v="12"/>
    <x v="0"/>
    <m/>
  </r>
  <r>
    <x v="0"/>
    <n v="0"/>
    <n v="0"/>
    <n v="327145"/>
    <n v="0"/>
    <x v="5628"/>
    <x v="0"/>
    <x v="0"/>
    <x v="0"/>
    <s v="03.16.11"/>
    <x v="25"/>
    <x v="0"/>
    <x v="0"/>
    <s v="Direcção de Obras"/>
    <s v="03.16.11"/>
    <s v="Direcção de Obras"/>
    <s v="03.16.11"/>
    <x v="47"/>
    <x v="0"/>
    <x v="0"/>
    <x v="1"/>
    <x v="1"/>
    <x v="0"/>
    <x v="0"/>
    <x v="0"/>
    <x v="0"/>
    <s v="2025-02-??"/>
    <x v="0"/>
    <n v="327145"/>
    <x v="3"/>
    <n v="0"/>
    <x v="1"/>
    <n v="602000"/>
    <x v="608"/>
    <m/>
    <x v="0"/>
    <x v="12"/>
    <m/>
    <s v="Direcção de Obras"/>
    <x v="2"/>
    <m/>
    <x v="0"/>
    <x v="1"/>
    <x v="1"/>
    <x v="1"/>
    <x v="0"/>
    <x v="0"/>
    <x v="0"/>
    <x v="0"/>
    <x v="0"/>
    <x v="0"/>
    <x v="0"/>
    <s v="Direcção de Obras"/>
    <x v="0"/>
    <x v="0"/>
    <x v="0"/>
    <x v="0"/>
    <x v="0"/>
    <x v="0"/>
    <x v="0"/>
    <x v="2"/>
    <x v="1"/>
    <x v="2"/>
    <x v="12"/>
    <x v="0"/>
    <m/>
  </r>
  <r>
    <x v="0"/>
    <n v="0"/>
    <n v="0"/>
    <n v="334662"/>
    <n v="0"/>
    <x v="5628"/>
    <x v="0"/>
    <x v="0"/>
    <x v="0"/>
    <s v="03.16.11"/>
    <x v="25"/>
    <x v="0"/>
    <x v="0"/>
    <s v="Direcção de Obras"/>
    <s v="03.16.11"/>
    <s v="Direcção de Obras"/>
    <s v="03.16.11"/>
    <x v="47"/>
    <x v="0"/>
    <x v="0"/>
    <x v="1"/>
    <x v="1"/>
    <x v="0"/>
    <x v="0"/>
    <x v="0"/>
    <x v="4"/>
    <s v="2025-03-??"/>
    <x v="0"/>
    <n v="334662"/>
    <x v="3"/>
    <n v="0"/>
    <x v="1"/>
    <n v="602000"/>
    <x v="608"/>
    <m/>
    <x v="0"/>
    <x v="12"/>
    <m/>
    <s v="Direcção de Obras"/>
    <x v="2"/>
    <m/>
    <x v="0"/>
    <x v="1"/>
    <x v="1"/>
    <x v="1"/>
    <x v="0"/>
    <x v="0"/>
    <x v="0"/>
    <x v="0"/>
    <x v="0"/>
    <x v="0"/>
    <x v="0"/>
    <s v="Direcção de Obras"/>
    <x v="0"/>
    <x v="0"/>
    <x v="0"/>
    <x v="0"/>
    <x v="0"/>
    <x v="0"/>
    <x v="0"/>
    <x v="2"/>
    <x v="1"/>
    <x v="2"/>
    <x v="12"/>
    <x v="0"/>
    <m/>
  </r>
  <r>
    <x v="0"/>
    <n v="0"/>
    <n v="0"/>
    <n v="334662"/>
    <n v="0"/>
    <x v="5628"/>
    <x v="0"/>
    <x v="0"/>
    <x v="0"/>
    <s v="03.16.11"/>
    <x v="25"/>
    <x v="0"/>
    <x v="0"/>
    <s v="Direcção de Obras"/>
    <s v="03.16.11"/>
    <s v="Direcção de Obras"/>
    <s v="03.16.11"/>
    <x v="47"/>
    <x v="0"/>
    <x v="0"/>
    <x v="1"/>
    <x v="1"/>
    <x v="0"/>
    <x v="0"/>
    <x v="0"/>
    <x v="2"/>
    <s v="2025-04-??"/>
    <x v="1"/>
    <n v="334662"/>
    <x v="3"/>
    <n v="0"/>
    <x v="1"/>
    <n v="602000"/>
    <x v="608"/>
    <m/>
    <x v="0"/>
    <x v="12"/>
    <m/>
    <s v="Direcção de Obras"/>
    <x v="2"/>
    <m/>
    <x v="0"/>
    <x v="1"/>
    <x v="1"/>
    <x v="1"/>
    <x v="0"/>
    <x v="0"/>
    <x v="0"/>
    <x v="0"/>
    <x v="0"/>
    <x v="0"/>
    <x v="0"/>
    <s v="Direcção de Obras"/>
    <x v="0"/>
    <x v="0"/>
    <x v="0"/>
    <x v="0"/>
    <x v="0"/>
    <x v="0"/>
    <x v="0"/>
    <x v="2"/>
    <x v="1"/>
    <x v="2"/>
    <x v="12"/>
    <x v="0"/>
    <m/>
  </r>
  <r>
    <x v="0"/>
    <n v="0"/>
    <n v="0"/>
    <n v="257162"/>
    <n v="0"/>
    <x v="5628"/>
    <x v="0"/>
    <x v="0"/>
    <x v="0"/>
    <s v="03.16.11"/>
    <x v="25"/>
    <x v="0"/>
    <x v="0"/>
    <s v="Direcção de Obras"/>
    <s v="03.16.11"/>
    <s v="Direcção de Obras"/>
    <s v="03.16.11"/>
    <x v="47"/>
    <x v="0"/>
    <x v="0"/>
    <x v="1"/>
    <x v="1"/>
    <x v="0"/>
    <x v="0"/>
    <x v="0"/>
    <x v="3"/>
    <s v="2025-05-??"/>
    <x v="1"/>
    <n v="257162"/>
    <x v="3"/>
    <n v="0"/>
    <x v="1"/>
    <n v="602000"/>
    <x v="608"/>
    <m/>
    <x v="0"/>
    <x v="12"/>
    <m/>
    <s v="Direcção de Obras"/>
    <x v="2"/>
    <m/>
    <x v="0"/>
    <x v="1"/>
    <x v="1"/>
    <x v="1"/>
    <x v="0"/>
    <x v="0"/>
    <x v="0"/>
    <x v="0"/>
    <x v="0"/>
    <x v="0"/>
    <x v="0"/>
    <s v="Direcção de Obras"/>
    <x v="0"/>
    <x v="0"/>
    <x v="0"/>
    <x v="0"/>
    <x v="0"/>
    <x v="0"/>
    <x v="0"/>
    <x v="2"/>
    <x v="1"/>
    <x v="2"/>
    <x v="12"/>
    <x v="0"/>
    <m/>
  </r>
  <r>
    <x v="0"/>
    <n v="0"/>
    <n v="0"/>
    <n v="254029"/>
    <n v="0"/>
    <x v="5628"/>
    <x v="0"/>
    <x v="0"/>
    <x v="0"/>
    <s v="03.16.11"/>
    <x v="25"/>
    <x v="0"/>
    <x v="0"/>
    <s v="Direcção de Obras"/>
    <s v="03.16.11"/>
    <s v="Direcção de Obras"/>
    <s v="03.16.11"/>
    <x v="47"/>
    <x v="0"/>
    <x v="0"/>
    <x v="1"/>
    <x v="1"/>
    <x v="0"/>
    <x v="0"/>
    <x v="0"/>
    <x v="5"/>
    <s v="2025-06-??"/>
    <x v="1"/>
    <n v="254029"/>
    <x v="3"/>
    <n v="0"/>
    <x v="1"/>
    <n v="602000"/>
    <x v="608"/>
    <m/>
    <x v="0"/>
    <x v="12"/>
    <m/>
    <s v="Direcção de Obras"/>
    <x v="2"/>
    <m/>
    <x v="0"/>
    <x v="1"/>
    <x v="1"/>
    <x v="1"/>
    <x v="0"/>
    <x v="0"/>
    <x v="0"/>
    <x v="0"/>
    <x v="0"/>
    <x v="0"/>
    <x v="0"/>
    <s v="Direcção de Obras"/>
    <x v="0"/>
    <x v="0"/>
    <x v="0"/>
    <x v="0"/>
    <x v="0"/>
    <x v="0"/>
    <x v="0"/>
    <x v="2"/>
    <x v="1"/>
    <x v="2"/>
    <x v="12"/>
    <x v="0"/>
    <m/>
  </r>
  <r>
    <x v="0"/>
    <n v="0"/>
    <n v="0"/>
    <n v="259162"/>
    <n v="0"/>
    <x v="5628"/>
    <x v="0"/>
    <x v="0"/>
    <x v="0"/>
    <s v="03.16.11"/>
    <x v="25"/>
    <x v="0"/>
    <x v="0"/>
    <s v="Direcção de Obras"/>
    <s v="03.16.11"/>
    <s v="Direcção de Obras"/>
    <s v="03.16.11"/>
    <x v="47"/>
    <x v="0"/>
    <x v="0"/>
    <x v="1"/>
    <x v="1"/>
    <x v="0"/>
    <x v="0"/>
    <x v="0"/>
    <x v="6"/>
    <s v="2025-07-??"/>
    <x v="2"/>
    <n v="259162"/>
    <x v="3"/>
    <n v="0"/>
    <x v="1"/>
    <n v="602000"/>
    <x v="608"/>
    <m/>
    <x v="0"/>
    <x v="12"/>
    <m/>
    <s v="Direcção de Obras"/>
    <x v="2"/>
    <m/>
    <x v="0"/>
    <x v="1"/>
    <x v="1"/>
    <x v="1"/>
    <x v="0"/>
    <x v="0"/>
    <x v="0"/>
    <x v="0"/>
    <x v="0"/>
    <x v="0"/>
    <x v="0"/>
    <s v="Direcção de Obras"/>
    <x v="0"/>
    <x v="0"/>
    <x v="0"/>
    <x v="0"/>
    <x v="0"/>
    <x v="0"/>
    <x v="0"/>
    <x v="2"/>
    <x v="1"/>
    <x v="2"/>
    <x v="12"/>
    <x v="0"/>
    <m/>
  </r>
  <r>
    <x v="0"/>
    <n v="0"/>
    <n v="0"/>
    <n v="259162"/>
    <n v="0"/>
    <x v="5628"/>
    <x v="0"/>
    <x v="0"/>
    <x v="0"/>
    <s v="03.16.11"/>
    <x v="25"/>
    <x v="0"/>
    <x v="0"/>
    <s v="Direcção de Obras"/>
    <s v="03.16.11"/>
    <s v="Direcção de Obras"/>
    <s v="03.16.11"/>
    <x v="47"/>
    <x v="0"/>
    <x v="0"/>
    <x v="1"/>
    <x v="1"/>
    <x v="0"/>
    <x v="0"/>
    <x v="0"/>
    <x v="7"/>
    <s v="2025-08-??"/>
    <x v="2"/>
    <n v="259162"/>
    <x v="3"/>
    <n v="0"/>
    <x v="1"/>
    <n v="602000"/>
    <x v="608"/>
    <m/>
    <x v="0"/>
    <x v="12"/>
    <m/>
    <s v="Direcção de Obras"/>
    <x v="2"/>
    <m/>
    <x v="0"/>
    <x v="1"/>
    <x v="1"/>
    <x v="1"/>
    <x v="0"/>
    <x v="0"/>
    <x v="0"/>
    <x v="0"/>
    <x v="0"/>
    <x v="0"/>
    <x v="0"/>
    <s v="Direcção de Obras"/>
    <x v="0"/>
    <x v="0"/>
    <x v="0"/>
    <x v="0"/>
    <x v="0"/>
    <x v="0"/>
    <x v="0"/>
    <x v="2"/>
    <x v="1"/>
    <x v="2"/>
    <x v="12"/>
    <x v="0"/>
    <m/>
  </r>
  <r>
    <x v="0"/>
    <n v="0"/>
    <n v="0"/>
    <n v="254029"/>
    <n v="0"/>
    <x v="5628"/>
    <x v="0"/>
    <x v="0"/>
    <x v="0"/>
    <s v="03.16.11"/>
    <x v="25"/>
    <x v="0"/>
    <x v="0"/>
    <s v="Direcção de Obras"/>
    <s v="03.16.11"/>
    <s v="Direcção de Obras"/>
    <s v="03.16.11"/>
    <x v="47"/>
    <x v="0"/>
    <x v="0"/>
    <x v="1"/>
    <x v="1"/>
    <x v="0"/>
    <x v="0"/>
    <x v="0"/>
    <x v="8"/>
    <s v="2025-09-??"/>
    <x v="2"/>
    <n v="254029"/>
    <x v="3"/>
    <n v="0"/>
    <x v="1"/>
    <n v="602000"/>
    <x v="608"/>
    <m/>
    <x v="0"/>
    <x v="12"/>
    <m/>
    <s v="Direcção de Obras"/>
    <x v="2"/>
    <m/>
    <x v="0"/>
    <x v="1"/>
    <x v="1"/>
    <x v="1"/>
    <x v="0"/>
    <x v="0"/>
    <x v="0"/>
    <x v="0"/>
    <x v="0"/>
    <x v="0"/>
    <x v="0"/>
    <s v="Direcção de Obras"/>
    <x v="0"/>
    <x v="0"/>
    <x v="0"/>
    <x v="0"/>
    <x v="0"/>
    <x v="0"/>
    <x v="0"/>
    <x v="2"/>
    <x v="1"/>
    <x v="2"/>
    <x v="12"/>
    <x v="0"/>
    <m/>
  </r>
  <r>
    <x v="0"/>
    <n v="0"/>
    <n v="0"/>
    <n v="259162"/>
    <n v="0"/>
    <x v="5628"/>
    <x v="0"/>
    <x v="0"/>
    <x v="0"/>
    <s v="03.16.11"/>
    <x v="25"/>
    <x v="0"/>
    <x v="0"/>
    <s v="Direcção de Obras"/>
    <s v="03.16.11"/>
    <s v="Direcção de Obras"/>
    <s v="03.16.11"/>
    <x v="47"/>
    <x v="0"/>
    <x v="0"/>
    <x v="1"/>
    <x v="1"/>
    <x v="0"/>
    <x v="0"/>
    <x v="0"/>
    <x v="9"/>
    <s v="2025-10-??"/>
    <x v="3"/>
    <n v="259162"/>
    <x v="3"/>
    <n v="0"/>
    <x v="1"/>
    <n v="602000"/>
    <x v="608"/>
    <m/>
    <x v="0"/>
    <x v="12"/>
    <m/>
    <s v="Direcção de Obras"/>
    <x v="2"/>
    <m/>
    <x v="0"/>
    <x v="1"/>
    <x v="1"/>
    <x v="1"/>
    <x v="0"/>
    <x v="0"/>
    <x v="0"/>
    <x v="0"/>
    <x v="0"/>
    <x v="0"/>
    <x v="0"/>
    <s v="Direcção de Obras"/>
    <x v="0"/>
    <x v="0"/>
    <x v="0"/>
    <x v="0"/>
    <x v="0"/>
    <x v="0"/>
    <x v="0"/>
    <x v="2"/>
    <x v="1"/>
    <x v="2"/>
    <x v="12"/>
    <x v="0"/>
    <m/>
  </r>
  <r>
    <x v="0"/>
    <n v="0"/>
    <n v="0"/>
    <n v="259162"/>
    <n v="0"/>
    <x v="5628"/>
    <x v="0"/>
    <x v="0"/>
    <x v="0"/>
    <s v="03.16.11"/>
    <x v="25"/>
    <x v="0"/>
    <x v="0"/>
    <s v="Direcção de Obras"/>
    <s v="03.16.11"/>
    <s v="Direcção de Obras"/>
    <s v="03.16.11"/>
    <x v="47"/>
    <x v="0"/>
    <x v="0"/>
    <x v="1"/>
    <x v="1"/>
    <x v="0"/>
    <x v="0"/>
    <x v="0"/>
    <x v="10"/>
    <s v="2025-11-??"/>
    <x v="3"/>
    <n v="259162"/>
    <x v="3"/>
    <n v="0"/>
    <x v="1"/>
    <n v="602000"/>
    <x v="608"/>
    <m/>
    <x v="0"/>
    <x v="12"/>
    <m/>
    <s v="Direcção de Obras"/>
    <x v="2"/>
    <m/>
    <x v="0"/>
    <x v="1"/>
    <x v="1"/>
    <x v="1"/>
    <x v="0"/>
    <x v="0"/>
    <x v="0"/>
    <x v="0"/>
    <x v="0"/>
    <x v="0"/>
    <x v="0"/>
    <s v="Direcção de Obras"/>
    <x v="0"/>
    <x v="0"/>
    <x v="0"/>
    <x v="0"/>
    <x v="0"/>
    <x v="0"/>
    <x v="0"/>
    <x v="2"/>
    <x v="1"/>
    <x v="2"/>
    <x v="12"/>
    <x v="0"/>
    <m/>
  </r>
  <r>
    <x v="0"/>
    <n v="0"/>
    <n v="0"/>
    <n v="259162"/>
    <n v="0"/>
    <x v="5628"/>
    <x v="0"/>
    <x v="0"/>
    <x v="0"/>
    <s v="03.16.11"/>
    <x v="25"/>
    <x v="0"/>
    <x v="0"/>
    <s v="Direcção de Obras"/>
    <s v="03.16.11"/>
    <s v="Direcção de Obras"/>
    <s v="03.16.11"/>
    <x v="47"/>
    <x v="0"/>
    <x v="0"/>
    <x v="1"/>
    <x v="1"/>
    <x v="0"/>
    <x v="0"/>
    <x v="0"/>
    <x v="11"/>
    <s v="2025-12-??"/>
    <x v="3"/>
    <n v="259162"/>
    <x v="3"/>
    <n v="0"/>
    <x v="1"/>
    <n v="602000"/>
    <x v="608"/>
    <m/>
    <x v="0"/>
    <x v="12"/>
    <m/>
    <s v="Direcção de Obras"/>
    <x v="2"/>
    <m/>
    <x v="0"/>
    <x v="1"/>
    <x v="1"/>
    <x v="1"/>
    <x v="0"/>
    <x v="0"/>
    <x v="0"/>
    <x v="0"/>
    <x v="0"/>
    <x v="0"/>
    <x v="0"/>
    <s v="Direcção de Obras"/>
    <x v="0"/>
    <x v="0"/>
    <x v="0"/>
    <x v="0"/>
    <x v="0"/>
    <x v="0"/>
    <x v="0"/>
    <x v="2"/>
    <x v="1"/>
    <x v="2"/>
    <x v="12"/>
    <x v="0"/>
    <m/>
  </r>
  <r>
    <x v="0"/>
    <n v="0"/>
    <n v="0"/>
    <n v="14333"/>
    <n v="0"/>
    <x v="5628"/>
    <x v="0"/>
    <x v="0"/>
    <x v="0"/>
    <s v="03.16.11"/>
    <x v="25"/>
    <x v="0"/>
    <x v="0"/>
    <s v="Direcção de Obras"/>
    <s v="03.16.11"/>
    <s v="Direcção de Obras"/>
    <s v="03.16.11"/>
    <x v="76"/>
    <x v="0"/>
    <x v="0"/>
    <x v="1"/>
    <x v="0"/>
    <x v="0"/>
    <x v="0"/>
    <x v="0"/>
    <x v="2"/>
    <s v="2025-04-??"/>
    <x v="1"/>
    <n v="14333"/>
    <x v="3"/>
    <n v="0"/>
    <x v="1"/>
    <n v="0"/>
    <x v="608"/>
    <m/>
    <x v="0"/>
    <x v="12"/>
    <m/>
    <s v="Direcção de Obras"/>
    <x v="2"/>
    <m/>
    <x v="0"/>
    <x v="1"/>
    <x v="1"/>
    <x v="1"/>
    <x v="0"/>
    <x v="0"/>
    <x v="0"/>
    <x v="0"/>
    <x v="0"/>
    <x v="0"/>
    <x v="0"/>
    <s v="Direcção de Obras"/>
    <x v="0"/>
    <x v="0"/>
    <x v="0"/>
    <x v="0"/>
    <x v="0"/>
    <x v="0"/>
    <x v="0"/>
    <x v="2"/>
    <x v="1"/>
    <x v="2"/>
    <x v="12"/>
    <x v="0"/>
    <m/>
  </r>
  <r>
    <x v="0"/>
    <n v="0"/>
    <n v="0"/>
    <n v="14333"/>
    <n v="0"/>
    <x v="5628"/>
    <x v="0"/>
    <x v="0"/>
    <x v="0"/>
    <s v="03.16.11"/>
    <x v="25"/>
    <x v="0"/>
    <x v="0"/>
    <s v="Direcção de Obras"/>
    <s v="03.16.11"/>
    <s v="Direcção de Obras"/>
    <s v="03.16.11"/>
    <x v="76"/>
    <x v="0"/>
    <x v="0"/>
    <x v="1"/>
    <x v="0"/>
    <x v="0"/>
    <x v="0"/>
    <x v="0"/>
    <x v="3"/>
    <s v="2025-05-??"/>
    <x v="1"/>
    <n v="14333"/>
    <x v="3"/>
    <n v="0"/>
    <x v="1"/>
    <n v="0"/>
    <x v="608"/>
    <m/>
    <x v="0"/>
    <x v="12"/>
    <m/>
    <s v="Direcção de Obras"/>
    <x v="2"/>
    <m/>
    <x v="0"/>
    <x v="1"/>
    <x v="1"/>
    <x v="1"/>
    <x v="0"/>
    <x v="0"/>
    <x v="0"/>
    <x v="0"/>
    <x v="0"/>
    <x v="0"/>
    <x v="0"/>
    <s v="Direcção de Obras"/>
    <x v="0"/>
    <x v="0"/>
    <x v="0"/>
    <x v="0"/>
    <x v="0"/>
    <x v="0"/>
    <x v="0"/>
    <x v="2"/>
    <x v="1"/>
    <x v="2"/>
    <x v="12"/>
    <x v="0"/>
    <m/>
  </r>
  <r>
    <x v="0"/>
    <n v="0"/>
    <n v="0"/>
    <n v="14333"/>
    <n v="0"/>
    <x v="5628"/>
    <x v="0"/>
    <x v="0"/>
    <x v="0"/>
    <s v="03.16.11"/>
    <x v="25"/>
    <x v="0"/>
    <x v="0"/>
    <s v="Direcção de Obras"/>
    <s v="03.16.11"/>
    <s v="Direcção de Obras"/>
    <s v="03.16.11"/>
    <x v="76"/>
    <x v="0"/>
    <x v="0"/>
    <x v="1"/>
    <x v="0"/>
    <x v="0"/>
    <x v="0"/>
    <x v="0"/>
    <x v="5"/>
    <s v="2025-06-??"/>
    <x v="1"/>
    <n v="14333"/>
    <x v="3"/>
    <n v="0"/>
    <x v="1"/>
    <n v="0"/>
    <x v="608"/>
    <m/>
    <x v="0"/>
    <x v="12"/>
    <m/>
    <s v="Direcção de Obras"/>
    <x v="2"/>
    <m/>
    <x v="0"/>
    <x v="1"/>
    <x v="1"/>
    <x v="1"/>
    <x v="0"/>
    <x v="0"/>
    <x v="0"/>
    <x v="0"/>
    <x v="0"/>
    <x v="0"/>
    <x v="0"/>
    <s v="Direcção de Obras"/>
    <x v="0"/>
    <x v="0"/>
    <x v="0"/>
    <x v="0"/>
    <x v="0"/>
    <x v="0"/>
    <x v="0"/>
    <x v="2"/>
    <x v="1"/>
    <x v="2"/>
    <x v="12"/>
    <x v="0"/>
    <m/>
  </r>
  <r>
    <x v="0"/>
    <n v="0"/>
    <n v="0"/>
    <n v="14333"/>
    <n v="0"/>
    <x v="5628"/>
    <x v="0"/>
    <x v="0"/>
    <x v="0"/>
    <s v="03.16.11"/>
    <x v="25"/>
    <x v="0"/>
    <x v="0"/>
    <s v="Direcção de Obras"/>
    <s v="03.16.11"/>
    <s v="Direcção de Obras"/>
    <s v="03.16.11"/>
    <x v="76"/>
    <x v="0"/>
    <x v="0"/>
    <x v="1"/>
    <x v="0"/>
    <x v="0"/>
    <x v="0"/>
    <x v="0"/>
    <x v="6"/>
    <s v="2025-07-??"/>
    <x v="2"/>
    <n v="14333"/>
    <x v="3"/>
    <n v="0"/>
    <x v="1"/>
    <n v="0"/>
    <x v="608"/>
    <m/>
    <x v="0"/>
    <x v="12"/>
    <m/>
    <s v="Direcção de Obras"/>
    <x v="2"/>
    <m/>
    <x v="0"/>
    <x v="1"/>
    <x v="1"/>
    <x v="1"/>
    <x v="0"/>
    <x v="0"/>
    <x v="0"/>
    <x v="0"/>
    <x v="0"/>
    <x v="0"/>
    <x v="0"/>
    <s v="Direcção de Obras"/>
    <x v="0"/>
    <x v="0"/>
    <x v="0"/>
    <x v="0"/>
    <x v="0"/>
    <x v="0"/>
    <x v="0"/>
    <x v="2"/>
    <x v="1"/>
    <x v="2"/>
    <x v="12"/>
    <x v="0"/>
    <m/>
  </r>
  <r>
    <x v="0"/>
    <n v="0"/>
    <n v="0"/>
    <n v="14333"/>
    <n v="0"/>
    <x v="5628"/>
    <x v="0"/>
    <x v="0"/>
    <x v="0"/>
    <s v="03.16.11"/>
    <x v="25"/>
    <x v="0"/>
    <x v="0"/>
    <s v="Direcção de Obras"/>
    <s v="03.16.11"/>
    <s v="Direcção de Obras"/>
    <s v="03.16.11"/>
    <x v="76"/>
    <x v="0"/>
    <x v="0"/>
    <x v="1"/>
    <x v="0"/>
    <x v="0"/>
    <x v="0"/>
    <x v="0"/>
    <x v="7"/>
    <s v="2025-08-??"/>
    <x v="2"/>
    <n v="14333"/>
    <x v="3"/>
    <n v="0"/>
    <x v="1"/>
    <n v="0"/>
    <x v="608"/>
    <m/>
    <x v="0"/>
    <x v="12"/>
    <m/>
    <s v="Direcção de Obras"/>
    <x v="2"/>
    <m/>
    <x v="0"/>
    <x v="1"/>
    <x v="1"/>
    <x v="1"/>
    <x v="0"/>
    <x v="0"/>
    <x v="0"/>
    <x v="0"/>
    <x v="0"/>
    <x v="0"/>
    <x v="0"/>
    <s v="Direcção de Obras"/>
    <x v="0"/>
    <x v="0"/>
    <x v="0"/>
    <x v="0"/>
    <x v="0"/>
    <x v="0"/>
    <x v="0"/>
    <x v="2"/>
    <x v="1"/>
    <x v="2"/>
    <x v="12"/>
    <x v="0"/>
    <m/>
  </r>
  <r>
    <x v="0"/>
    <n v="0"/>
    <n v="0"/>
    <n v="14333"/>
    <n v="0"/>
    <x v="5628"/>
    <x v="0"/>
    <x v="0"/>
    <x v="0"/>
    <s v="03.16.11"/>
    <x v="25"/>
    <x v="0"/>
    <x v="0"/>
    <s v="Direcção de Obras"/>
    <s v="03.16.11"/>
    <s v="Direcção de Obras"/>
    <s v="03.16.11"/>
    <x v="76"/>
    <x v="0"/>
    <x v="0"/>
    <x v="1"/>
    <x v="0"/>
    <x v="0"/>
    <x v="0"/>
    <x v="0"/>
    <x v="8"/>
    <s v="2025-09-??"/>
    <x v="2"/>
    <n v="14333"/>
    <x v="3"/>
    <n v="0"/>
    <x v="1"/>
    <n v="0"/>
    <x v="608"/>
    <m/>
    <x v="0"/>
    <x v="12"/>
    <m/>
    <s v="Direcção de Obras"/>
    <x v="2"/>
    <m/>
    <x v="0"/>
    <x v="1"/>
    <x v="1"/>
    <x v="1"/>
    <x v="0"/>
    <x v="0"/>
    <x v="0"/>
    <x v="0"/>
    <x v="0"/>
    <x v="0"/>
    <x v="0"/>
    <s v="Direcção de Obras"/>
    <x v="0"/>
    <x v="0"/>
    <x v="0"/>
    <x v="0"/>
    <x v="0"/>
    <x v="0"/>
    <x v="0"/>
    <x v="2"/>
    <x v="1"/>
    <x v="2"/>
    <x v="12"/>
    <x v="0"/>
    <m/>
  </r>
  <r>
    <x v="0"/>
    <n v="0"/>
    <n v="0"/>
    <n v="14333"/>
    <n v="0"/>
    <x v="5628"/>
    <x v="0"/>
    <x v="0"/>
    <x v="0"/>
    <s v="03.16.11"/>
    <x v="25"/>
    <x v="0"/>
    <x v="0"/>
    <s v="Direcção de Obras"/>
    <s v="03.16.11"/>
    <s v="Direcção de Obras"/>
    <s v="03.16.11"/>
    <x v="76"/>
    <x v="0"/>
    <x v="0"/>
    <x v="1"/>
    <x v="0"/>
    <x v="0"/>
    <x v="0"/>
    <x v="0"/>
    <x v="9"/>
    <s v="2025-10-??"/>
    <x v="3"/>
    <n v="14333"/>
    <x v="3"/>
    <n v="0"/>
    <x v="1"/>
    <n v="0"/>
    <x v="608"/>
    <m/>
    <x v="0"/>
    <x v="12"/>
    <m/>
    <s v="Direcção de Obras"/>
    <x v="2"/>
    <m/>
    <x v="0"/>
    <x v="1"/>
    <x v="1"/>
    <x v="1"/>
    <x v="0"/>
    <x v="0"/>
    <x v="0"/>
    <x v="0"/>
    <x v="0"/>
    <x v="0"/>
    <x v="0"/>
    <s v="Direcção de Obras"/>
    <x v="0"/>
    <x v="0"/>
    <x v="0"/>
    <x v="0"/>
    <x v="0"/>
    <x v="0"/>
    <x v="0"/>
    <x v="2"/>
    <x v="1"/>
    <x v="2"/>
    <x v="12"/>
    <x v="0"/>
    <m/>
  </r>
  <r>
    <x v="0"/>
    <n v="0"/>
    <n v="0"/>
    <n v="14333"/>
    <n v="0"/>
    <x v="5628"/>
    <x v="0"/>
    <x v="0"/>
    <x v="0"/>
    <s v="03.16.11"/>
    <x v="25"/>
    <x v="0"/>
    <x v="0"/>
    <s v="Direcção de Obras"/>
    <s v="03.16.11"/>
    <s v="Direcção de Obras"/>
    <s v="03.16.11"/>
    <x v="76"/>
    <x v="0"/>
    <x v="0"/>
    <x v="1"/>
    <x v="0"/>
    <x v="0"/>
    <x v="0"/>
    <x v="0"/>
    <x v="10"/>
    <s v="2025-11-??"/>
    <x v="3"/>
    <n v="14333"/>
    <x v="3"/>
    <n v="0"/>
    <x v="1"/>
    <n v="0"/>
    <x v="608"/>
    <m/>
    <x v="0"/>
    <x v="12"/>
    <m/>
    <s v="Direcção de Obras"/>
    <x v="2"/>
    <m/>
    <x v="0"/>
    <x v="1"/>
    <x v="1"/>
    <x v="1"/>
    <x v="0"/>
    <x v="0"/>
    <x v="0"/>
    <x v="0"/>
    <x v="0"/>
    <x v="0"/>
    <x v="0"/>
    <s v="Direcção de Obras"/>
    <x v="0"/>
    <x v="0"/>
    <x v="0"/>
    <x v="0"/>
    <x v="0"/>
    <x v="0"/>
    <x v="0"/>
    <x v="2"/>
    <x v="1"/>
    <x v="2"/>
    <x v="12"/>
    <x v="0"/>
    <m/>
  </r>
  <r>
    <x v="0"/>
    <n v="0"/>
    <n v="0"/>
    <n v="400"/>
    <n v="0"/>
    <x v="5628"/>
    <x v="0"/>
    <x v="0"/>
    <x v="0"/>
    <s v="03.16.11"/>
    <x v="25"/>
    <x v="0"/>
    <x v="0"/>
    <s v="Direcção de Obras"/>
    <s v="03.16.11"/>
    <s v="Direcção de Obras"/>
    <s v="03.16.11"/>
    <x v="45"/>
    <x v="0"/>
    <x v="0"/>
    <x v="1"/>
    <x v="0"/>
    <x v="0"/>
    <x v="0"/>
    <x v="0"/>
    <x v="1"/>
    <s v="2025-01-??"/>
    <x v="0"/>
    <n v="400"/>
    <x v="3"/>
    <n v="0"/>
    <x v="1"/>
    <n v="0"/>
    <x v="608"/>
    <m/>
    <x v="0"/>
    <x v="12"/>
    <m/>
    <s v="Direcção de Obras"/>
    <x v="2"/>
    <m/>
    <x v="0"/>
    <x v="1"/>
    <x v="1"/>
    <x v="1"/>
    <x v="0"/>
    <x v="0"/>
    <x v="0"/>
    <x v="0"/>
    <x v="0"/>
    <x v="0"/>
    <x v="0"/>
    <s v="Direcção de Obras"/>
    <x v="0"/>
    <x v="0"/>
    <x v="0"/>
    <x v="0"/>
    <x v="0"/>
    <x v="0"/>
    <x v="0"/>
    <x v="2"/>
    <x v="1"/>
    <x v="2"/>
    <x v="12"/>
    <x v="0"/>
    <m/>
  </r>
  <r>
    <x v="0"/>
    <n v="0"/>
    <n v="0"/>
    <n v="400"/>
    <n v="0"/>
    <x v="5628"/>
    <x v="0"/>
    <x v="0"/>
    <x v="0"/>
    <s v="03.16.11"/>
    <x v="25"/>
    <x v="0"/>
    <x v="0"/>
    <s v="Direcção de Obras"/>
    <s v="03.16.11"/>
    <s v="Direcção de Obras"/>
    <s v="03.16.11"/>
    <x v="45"/>
    <x v="0"/>
    <x v="0"/>
    <x v="1"/>
    <x v="0"/>
    <x v="0"/>
    <x v="0"/>
    <x v="0"/>
    <x v="0"/>
    <s v="2025-02-??"/>
    <x v="0"/>
    <n v="400"/>
    <x v="3"/>
    <n v="0"/>
    <x v="1"/>
    <n v="0"/>
    <x v="608"/>
    <m/>
    <x v="0"/>
    <x v="12"/>
    <m/>
    <s v="Direcção de Obras"/>
    <x v="2"/>
    <m/>
    <x v="0"/>
    <x v="1"/>
    <x v="1"/>
    <x v="1"/>
    <x v="0"/>
    <x v="0"/>
    <x v="0"/>
    <x v="0"/>
    <x v="0"/>
    <x v="0"/>
    <x v="0"/>
    <s v="Direcção de Obras"/>
    <x v="0"/>
    <x v="0"/>
    <x v="0"/>
    <x v="0"/>
    <x v="0"/>
    <x v="0"/>
    <x v="0"/>
    <x v="2"/>
    <x v="1"/>
    <x v="2"/>
    <x v="12"/>
    <x v="0"/>
    <m/>
  </r>
  <r>
    <x v="0"/>
    <n v="0"/>
    <n v="0"/>
    <n v="400"/>
    <n v="0"/>
    <x v="5628"/>
    <x v="0"/>
    <x v="0"/>
    <x v="0"/>
    <s v="03.16.11"/>
    <x v="25"/>
    <x v="0"/>
    <x v="0"/>
    <s v="Direcção de Obras"/>
    <s v="03.16.11"/>
    <s v="Direcção de Obras"/>
    <s v="03.16.11"/>
    <x v="45"/>
    <x v="0"/>
    <x v="0"/>
    <x v="1"/>
    <x v="0"/>
    <x v="0"/>
    <x v="0"/>
    <x v="0"/>
    <x v="4"/>
    <s v="2025-03-??"/>
    <x v="0"/>
    <n v="400"/>
    <x v="3"/>
    <n v="0"/>
    <x v="1"/>
    <n v="0"/>
    <x v="608"/>
    <m/>
    <x v="0"/>
    <x v="12"/>
    <m/>
    <s v="Direcção de Obras"/>
    <x v="2"/>
    <m/>
    <x v="0"/>
    <x v="1"/>
    <x v="1"/>
    <x v="1"/>
    <x v="0"/>
    <x v="0"/>
    <x v="0"/>
    <x v="0"/>
    <x v="0"/>
    <x v="0"/>
    <x v="0"/>
    <s v="Direcção de Obras"/>
    <x v="0"/>
    <x v="0"/>
    <x v="0"/>
    <x v="0"/>
    <x v="0"/>
    <x v="0"/>
    <x v="0"/>
    <x v="2"/>
    <x v="1"/>
    <x v="2"/>
    <x v="12"/>
    <x v="0"/>
    <m/>
  </r>
  <r>
    <x v="0"/>
    <n v="0"/>
    <n v="0"/>
    <n v="400"/>
    <n v="0"/>
    <x v="5628"/>
    <x v="0"/>
    <x v="0"/>
    <x v="0"/>
    <s v="03.16.11"/>
    <x v="25"/>
    <x v="0"/>
    <x v="0"/>
    <s v="Direcção de Obras"/>
    <s v="03.16.11"/>
    <s v="Direcção de Obras"/>
    <s v="03.16.11"/>
    <x v="45"/>
    <x v="0"/>
    <x v="0"/>
    <x v="1"/>
    <x v="0"/>
    <x v="0"/>
    <x v="0"/>
    <x v="0"/>
    <x v="2"/>
    <s v="2025-04-??"/>
    <x v="1"/>
    <n v="400"/>
    <x v="3"/>
    <n v="0"/>
    <x v="1"/>
    <n v="0"/>
    <x v="608"/>
    <m/>
    <x v="0"/>
    <x v="12"/>
    <m/>
    <s v="Direcção de Obras"/>
    <x v="2"/>
    <m/>
    <x v="0"/>
    <x v="1"/>
    <x v="1"/>
    <x v="1"/>
    <x v="0"/>
    <x v="0"/>
    <x v="0"/>
    <x v="0"/>
    <x v="0"/>
    <x v="0"/>
    <x v="0"/>
    <s v="Direcção de Obras"/>
    <x v="0"/>
    <x v="0"/>
    <x v="0"/>
    <x v="0"/>
    <x v="0"/>
    <x v="0"/>
    <x v="0"/>
    <x v="2"/>
    <x v="1"/>
    <x v="2"/>
    <x v="12"/>
    <x v="0"/>
    <m/>
  </r>
  <r>
    <x v="0"/>
    <n v="0"/>
    <n v="0"/>
    <n v="400"/>
    <n v="0"/>
    <x v="5628"/>
    <x v="0"/>
    <x v="0"/>
    <x v="0"/>
    <s v="03.16.11"/>
    <x v="25"/>
    <x v="0"/>
    <x v="0"/>
    <s v="Direcção de Obras"/>
    <s v="03.16.11"/>
    <s v="Direcção de Obras"/>
    <s v="03.16.11"/>
    <x v="45"/>
    <x v="0"/>
    <x v="0"/>
    <x v="1"/>
    <x v="0"/>
    <x v="0"/>
    <x v="0"/>
    <x v="0"/>
    <x v="3"/>
    <s v="2025-05-??"/>
    <x v="1"/>
    <n v="400"/>
    <x v="3"/>
    <n v="0"/>
    <x v="1"/>
    <n v="0"/>
    <x v="608"/>
    <m/>
    <x v="0"/>
    <x v="12"/>
    <m/>
    <s v="Direcção de Obras"/>
    <x v="2"/>
    <m/>
    <x v="0"/>
    <x v="1"/>
    <x v="1"/>
    <x v="1"/>
    <x v="0"/>
    <x v="0"/>
    <x v="0"/>
    <x v="0"/>
    <x v="0"/>
    <x v="0"/>
    <x v="0"/>
    <s v="Direcção de Obras"/>
    <x v="0"/>
    <x v="0"/>
    <x v="0"/>
    <x v="0"/>
    <x v="0"/>
    <x v="0"/>
    <x v="0"/>
    <x v="2"/>
    <x v="1"/>
    <x v="2"/>
    <x v="12"/>
    <x v="0"/>
    <m/>
  </r>
  <r>
    <x v="0"/>
    <n v="0"/>
    <n v="0"/>
    <n v="400"/>
    <n v="0"/>
    <x v="5628"/>
    <x v="0"/>
    <x v="0"/>
    <x v="0"/>
    <s v="03.16.11"/>
    <x v="25"/>
    <x v="0"/>
    <x v="0"/>
    <s v="Direcção de Obras"/>
    <s v="03.16.11"/>
    <s v="Direcção de Obras"/>
    <s v="03.16.11"/>
    <x v="45"/>
    <x v="0"/>
    <x v="0"/>
    <x v="1"/>
    <x v="0"/>
    <x v="0"/>
    <x v="0"/>
    <x v="0"/>
    <x v="5"/>
    <s v="2025-06-??"/>
    <x v="1"/>
    <n v="400"/>
    <x v="3"/>
    <n v="0"/>
    <x v="1"/>
    <n v="0"/>
    <x v="608"/>
    <m/>
    <x v="0"/>
    <x v="12"/>
    <m/>
    <s v="Direcção de Obras"/>
    <x v="2"/>
    <m/>
    <x v="0"/>
    <x v="1"/>
    <x v="1"/>
    <x v="1"/>
    <x v="0"/>
    <x v="0"/>
    <x v="0"/>
    <x v="0"/>
    <x v="0"/>
    <x v="0"/>
    <x v="0"/>
    <s v="Direcção de Obras"/>
    <x v="0"/>
    <x v="0"/>
    <x v="0"/>
    <x v="0"/>
    <x v="0"/>
    <x v="0"/>
    <x v="0"/>
    <x v="2"/>
    <x v="1"/>
    <x v="2"/>
    <x v="12"/>
    <x v="0"/>
    <m/>
  </r>
  <r>
    <x v="0"/>
    <n v="0"/>
    <n v="0"/>
    <n v="400"/>
    <n v="0"/>
    <x v="5628"/>
    <x v="0"/>
    <x v="0"/>
    <x v="0"/>
    <s v="03.16.11"/>
    <x v="25"/>
    <x v="0"/>
    <x v="0"/>
    <s v="Direcção de Obras"/>
    <s v="03.16.11"/>
    <s v="Direcção de Obras"/>
    <s v="03.16.11"/>
    <x v="45"/>
    <x v="0"/>
    <x v="0"/>
    <x v="1"/>
    <x v="0"/>
    <x v="0"/>
    <x v="0"/>
    <x v="0"/>
    <x v="6"/>
    <s v="2025-07-??"/>
    <x v="2"/>
    <n v="400"/>
    <x v="3"/>
    <n v="0"/>
    <x v="1"/>
    <n v="0"/>
    <x v="608"/>
    <m/>
    <x v="0"/>
    <x v="12"/>
    <m/>
    <s v="Direcção de Obras"/>
    <x v="2"/>
    <m/>
    <x v="0"/>
    <x v="1"/>
    <x v="1"/>
    <x v="1"/>
    <x v="0"/>
    <x v="0"/>
    <x v="0"/>
    <x v="0"/>
    <x v="0"/>
    <x v="0"/>
    <x v="0"/>
    <s v="Direcção de Obras"/>
    <x v="0"/>
    <x v="0"/>
    <x v="0"/>
    <x v="0"/>
    <x v="0"/>
    <x v="0"/>
    <x v="0"/>
    <x v="2"/>
    <x v="1"/>
    <x v="2"/>
    <x v="12"/>
    <x v="0"/>
    <m/>
  </r>
  <r>
    <x v="0"/>
    <n v="0"/>
    <n v="0"/>
    <n v="400"/>
    <n v="0"/>
    <x v="5628"/>
    <x v="0"/>
    <x v="0"/>
    <x v="0"/>
    <s v="03.16.11"/>
    <x v="25"/>
    <x v="0"/>
    <x v="0"/>
    <s v="Direcção de Obras"/>
    <s v="03.16.11"/>
    <s v="Direcção de Obras"/>
    <s v="03.16.11"/>
    <x v="45"/>
    <x v="0"/>
    <x v="0"/>
    <x v="1"/>
    <x v="0"/>
    <x v="0"/>
    <x v="0"/>
    <x v="0"/>
    <x v="7"/>
    <s v="2025-08-??"/>
    <x v="2"/>
    <n v="400"/>
    <x v="3"/>
    <n v="0"/>
    <x v="1"/>
    <n v="0"/>
    <x v="608"/>
    <m/>
    <x v="0"/>
    <x v="12"/>
    <m/>
    <s v="Direcção de Obras"/>
    <x v="2"/>
    <m/>
    <x v="0"/>
    <x v="1"/>
    <x v="1"/>
    <x v="1"/>
    <x v="0"/>
    <x v="0"/>
    <x v="0"/>
    <x v="0"/>
    <x v="0"/>
    <x v="0"/>
    <x v="0"/>
    <s v="Direcção de Obras"/>
    <x v="0"/>
    <x v="0"/>
    <x v="0"/>
    <x v="0"/>
    <x v="0"/>
    <x v="0"/>
    <x v="0"/>
    <x v="2"/>
    <x v="1"/>
    <x v="2"/>
    <x v="12"/>
    <x v="0"/>
    <m/>
  </r>
  <r>
    <x v="0"/>
    <n v="0"/>
    <n v="0"/>
    <n v="400"/>
    <n v="0"/>
    <x v="5628"/>
    <x v="0"/>
    <x v="0"/>
    <x v="0"/>
    <s v="03.16.11"/>
    <x v="25"/>
    <x v="0"/>
    <x v="0"/>
    <s v="Direcção de Obras"/>
    <s v="03.16.11"/>
    <s v="Direcção de Obras"/>
    <s v="03.16.11"/>
    <x v="45"/>
    <x v="0"/>
    <x v="0"/>
    <x v="1"/>
    <x v="0"/>
    <x v="0"/>
    <x v="0"/>
    <x v="0"/>
    <x v="8"/>
    <s v="2025-09-??"/>
    <x v="2"/>
    <n v="400"/>
    <x v="3"/>
    <n v="0"/>
    <x v="1"/>
    <n v="0"/>
    <x v="608"/>
    <m/>
    <x v="0"/>
    <x v="12"/>
    <m/>
    <s v="Direcção de Obras"/>
    <x v="2"/>
    <m/>
    <x v="0"/>
    <x v="1"/>
    <x v="1"/>
    <x v="1"/>
    <x v="0"/>
    <x v="0"/>
    <x v="0"/>
    <x v="0"/>
    <x v="0"/>
    <x v="0"/>
    <x v="0"/>
    <s v="Direcção de Obras"/>
    <x v="0"/>
    <x v="0"/>
    <x v="0"/>
    <x v="0"/>
    <x v="0"/>
    <x v="0"/>
    <x v="0"/>
    <x v="2"/>
    <x v="1"/>
    <x v="2"/>
    <x v="12"/>
    <x v="0"/>
    <m/>
  </r>
  <r>
    <x v="0"/>
    <n v="0"/>
    <n v="0"/>
    <n v="600"/>
    <n v="0"/>
    <x v="5628"/>
    <x v="0"/>
    <x v="0"/>
    <x v="0"/>
    <s v="03.16.11"/>
    <x v="25"/>
    <x v="0"/>
    <x v="0"/>
    <s v="Direcção de Obras"/>
    <s v="03.16.11"/>
    <s v="Direcção de Obras"/>
    <s v="03.16.11"/>
    <x v="45"/>
    <x v="0"/>
    <x v="0"/>
    <x v="1"/>
    <x v="0"/>
    <x v="0"/>
    <x v="0"/>
    <x v="0"/>
    <x v="9"/>
    <s v="2025-10-??"/>
    <x v="3"/>
    <n v="600"/>
    <x v="3"/>
    <n v="0"/>
    <x v="1"/>
    <n v="0"/>
    <x v="608"/>
    <m/>
    <x v="0"/>
    <x v="12"/>
    <m/>
    <s v="Direcção de Obras"/>
    <x v="2"/>
    <m/>
    <x v="0"/>
    <x v="1"/>
    <x v="1"/>
    <x v="1"/>
    <x v="0"/>
    <x v="0"/>
    <x v="0"/>
    <x v="0"/>
    <x v="0"/>
    <x v="0"/>
    <x v="0"/>
    <s v="Direcção de Obras"/>
    <x v="0"/>
    <x v="0"/>
    <x v="0"/>
    <x v="0"/>
    <x v="0"/>
    <x v="0"/>
    <x v="0"/>
    <x v="2"/>
    <x v="1"/>
    <x v="2"/>
    <x v="12"/>
    <x v="0"/>
    <m/>
  </r>
  <r>
    <x v="0"/>
    <n v="0"/>
    <n v="0"/>
    <n v="600"/>
    <n v="0"/>
    <x v="5628"/>
    <x v="0"/>
    <x v="0"/>
    <x v="0"/>
    <s v="03.16.11"/>
    <x v="25"/>
    <x v="0"/>
    <x v="0"/>
    <s v="Direcção de Obras"/>
    <s v="03.16.11"/>
    <s v="Direcção de Obras"/>
    <s v="03.16.11"/>
    <x v="45"/>
    <x v="0"/>
    <x v="0"/>
    <x v="1"/>
    <x v="0"/>
    <x v="0"/>
    <x v="0"/>
    <x v="0"/>
    <x v="10"/>
    <s v="2025-11-??"/>
    <x v="3"/>
    <n v="600"/>
    <x v="3"/>
    <n v="0"/>
    <x v="1"/>
    <n v="0"/>
    <x v="608"/>
    <m/>
    <x v="0"/>
    <x v="12"/>
    <m/>
    <s v="Direcção de Obras"/>
    <x v="2"/>
    <m/>
    <x v="0"/>
    <x v="1"/>
    <x v="1"/>
    <x v="1"/>
    <x v="0"/>
    <x v="0"/>
    <x v="0"/>
    <x v="0"/>
    <x v="0"/>
    <x v="0"/>
    <x v="0"/>
    <s v="Direcção de Obras"/>
    <x v="0"/>
    <x v="0"/>
    <x v="0"/>
    <x v="0"/>
    <x v="0"/>
    <x v="0"/>
    <x v="0"/>
    <x v="2"/>
    <x v="1"/>
    <x v="2"/>
    <x v="12"/>
    <x v="0"/>
    <m/>
  </r>
  <r>
    <x v="0"/>
    <n v="0"/>
    <n v="0"/>
    <n v="600"/>
    <n v="0"/>
    <x v="5628"/>
    <x v="0"/>
    <x v="0"/>
    <x v="0"/>
    <s v="03.16.11"/>
    <x v="25"/>
    <x v="0"/>
    <x v="0"/>
    <s v="Direcção de Obras"/>
    <s v="03.16.11"/>
    <s v="Direcção de Obras"/>
    <s v="03.16.11"/>
    <x v="45"/>
    <x v="0"/>
    <x v="0"/>
    <x v="1"/>
    <x v="0"/>
    <x v="0"/>
    <x v="0"/>
    <x v="0"/>
    <x v="11"/>
    <s v="2025-12-??"/>
    <x v="3"/>
    <n v="600"/>
    <x v="3"/>
    <n v="0"/>
    <x v="1"/>
    <n v="0"/>
    <x v="608"/>
    <m/>
    <x v="0"/>
    <x v="12"/>
    <m/>
    <s v="Direcção de Obras"/>
    <x v="2"/>
    <m/>
    <x v="0"/>
    <x v="1"/>
    <x v="1"/>
    <x v="1"/>
    <x v="0"/>
    <x v="0"/>
    <x v="0"/>
    <x v="0"/>
    <x v="0"/>
    <x v="0"/>
    <x v="0"/>
    <s v="Direcção de Obras"/>
    <x v="0"/>
    <x v="0"/>
    <x v="0"/>
    <x v="0"/>
    <x v="0"/>
    <x v="0"/>
    <x v="0"/>
    <x v="2"/>
    <x v="1"/>
    <x v="2"/>
    <x v="12"/>
    <x v="0"/>
    <m/>
  </r>
  <r>
    <x v="0"/>
    <n v="0"/>
    <n v="0"/>
    <n v="12240"/>
    <n v="0"/>
    <x v="5628"/>
    <x v="0"/>
    <x v="0"/>
    <x v="0"/>
    <s v="03.16.11"/>
    <x v="25"/>
    <x v="0"/>
    <x v="0"/>
    <s v="Direcção de Obras"/>
    <s v="03.16.11"/>
    <s v="Direcção de Obras"/>
    <s v="03.16.11"/>
    <x v="8"/>
    <x v="0"/>
    <x v="0"/>
    <x v="0"/>
    <x v="0"/>
    <x v="0"/>
    <x v="0"/>
    <x v="0"/>
    <x v="1"/>
    <s v="2025-01-??"/>
    <x v="0"/>
    <n v="12240"/>
    <x v="3"/>
    <n v="0"/>
    <x v="1"/>
    <n v="0"/>
    <x v="608"/>
    <m/>
    <x v="0"/>
    <x v="12"/>
    <m/>
    <s v="Direcção de Obras"/>
    <x v="2"/>
    <m/>
    <x v="0"/>
    <x v="1"/>
    <x v="1"/>
    <x v="1"/>
    <x v="0"/>
    <x v="0"/>
    <x v="0"/>
    <x v="0"/>
    <x v="0"/>
    <x v="0"/>
    <x v="0"/>
    <s v="Direcção de Obras"/>
    <x v="0"/>
    <x v="0"/>
    <x v="0"/>
    <x v="0"/>
    <x v="0"/>
    <x v="0"/>
    <x v="0"/>
    <x v="2"/>
    <x v="1"/>
    <x v="2"/>
    <x v="12"/>
    <x v="0"/>
    <m/>
  </r>
  <r>
    <x v="0"/>
    <n v="0"/>
    <n v="0"/>
    <n v="12240"/>
    <n v="0"/>
    <x v="5628"/>
    <x v="0"/>
    <x v="0"/>
    <x v="0"/>
    <s v="03.16.11"/>
    <x v="25"/>
    <x v="0"/>
    <x v="0"/>
    <s v="Direcção de Obras"/>
    <s v="03.16.11"/>
    <s v="Direcção de Obras"/>
    <s v="03.16.11"/>
    <x v="8"/>
    <x v="0"/>
    <x v="0"/>
    <x v="0"/>
    <x v="0"/>
    <x v="0"/>
    <x v="0"/>
    <x v="0"/>
    <x v="0"/>
    <s v="2025-02-??"/>
    <x v="0"/>
    <n v="12240"/>
    <x v="3"/>
    <n v="0"/>
    <x v="1"/>
    <n v="0"/>
    <x v="608"/>
    <m/>
    <x v="0"/>
    <x v="12"/>
    <m/>
    <s v="Direcção de Obras"/>
    <x v="2"/>
    <m/>
    <x v="0"/>
    <x v="1"/>
    <x v="1"/>
    <x v="1"/>
    <x v="0"/>
    <x v="0"/>
    <x v="0"/>
    <x v="0"/>
    <x v="0"/>
    <x v="0"/>
    <x v="0"/>
    <s v="Direcção de Obras"/>
    <x v="0"/>
    <x v="0"/>
    <x v="0"/>
    <x v="0"/>
    <x v="0"/>
    <x v="0"/>
    <x v="0"/>
    <x v="2"/>
    <x v="1"/>
    <x v="2"/>
    <x v="12"/>
    <x v="0"/>
    <m/>
  </r>
  <r>
    <x v="0"/>
    <n v="0"/>
    <n v="0"/>
    <n v="12240"/>
    <n v="0"/>
    <x v="5628"/>
    <x v="0"/>
    <x v="0"/>
    <x v="0"/>
    <s v="03.16.11"/>
    <x v="25"/>
    <x v="0"/>
    <x v="0"/>
    <s v="Direcção de Obras"/>
    <s v="03.16.11"/>
    <s v="Direcção de Obras"/>
    <s v="03.16.11"/>
    <x v="8"/>
    <x v="0"/>
    <x v="0"/>
    <x v="0"/>
    <x v="0"/>
    <x v="0"/>
    <x v="0"/>
    <x v="0"/>
    <x v="4"/>
    <s v="2025-03-??"/>
    <x v="0"/>
    <n v="12240"/>
    <x v="3"/>
    <n v="0"/>
    <x v="1"/>
    <n v="0"/>
    <x v="608"/>
    <m/>
    <x v="0"/>
    <x v="12"/>
    <m/>
    <s v="Direcção de Obras"/>
    <x v="2"/>
    <m/>
    <x v="0"/>
    <x v="1"/>
    <x v="1"/>
    <x v="1"/>
    <x v="0"/>
    <x v="0"/>
    <x v="0"/>
    <x v="0"/>
    <x v="0"/>
    <x v="0"/>
    <x v="0"/>
    <s v="Direcção de Obras"/>
    <x v="0"/>
    <x v="0"/>
    <x v="0"/>
    <x v="0"/>
    <x v="0"/>
    <x v="0"/>
    <x v="0"/>
    <x v="2"/>
    <x v="1"/>
    <x v="2"/>
    <x v="12"/>
    <x v="0"/>
    <m/>
  </r>
  <r>
    <x v="0"/>
    <n v="0"/>
    <n v="0"/>
    <n v="12240"/>
    <n v="0"/>
    <x v="5628"/>
    <x v="0"/>
    <x v="0"/>
    <x v="0"/>
    <s v="03.16.11"/>
    <x v="25"/>
    <x v="0"/>
    <x v="0"/>
    <s v="Direcção de Obras"/>
    <s v="03.16.11"/>
    <s v="Direcção de Obras"/>
    <s v="03.16.11"/>
    <x v="8"/>
    <x v="0"/>
    <x v="0"/>
    <x v="0"/>
    <x v="0"/>
    <x v="0"/>
    <x v="0"/>
    <x v="0"/>
    <x v="2"/>
    <s v="2025-04-??"/>
    <x v="1"/>
    <n v="12240"/>
    <x v="3"/>
    <n v="0"/>
    <x v="1"/>
    <n v="0"/>
    <x v="608"/>
    <m/>
    <x v="0"/>
    <x v="12"/>
    <m/>
    <s v="Direcção de Obras"/>
    <x v="2"/>
    <m/>
    <x v="0"/>
    <x v="1"/>
    <x v="1"/>
    <x v="1"/>
    <x v="0"/>
    <x v="0"/>
    <x v="0"/>
    <x v="0"/>
    <x v="0"/>
    <x v="0"/>
    <x v="0"/>
    <s v="Direcção de Obras"/>
    <x v="0"/>
    <x v="0"/>
    <x v="0"/>
    <x v="0"/>
    <x v="0"/>
    <x v="0"/>
    <x v="0"/>
    <x v="2"/>
    <x v="1"/>
    <x v="2"/>
    <x v="12"/>
    <x v="0"/>
    <m/>
  </r>
  <r>
    <x v="0"/>
    <n v="0"/>
    <n v="0"/>
    <n v="12240"/>
    <n v="0"/>
    <x v="5628"/>
    <x v="0"/>
    <x v="0"/>
    <x v="0"/>
    <s v="03.16.11"/>
    <x v="25"/>
    <x v="0"/>
    <x v="0"/>
    <s v="Direcção de Obras"/>
    <s v="03.16.11"/>
    <s v="Direcção de Obras"/>
    <s v="03.16.11"/>
    <x v="8"/>
    <x v="0"/>
    <x v="0"/>
    <x v="0"/>
    <x v="0"/>
    <x v="0"/>
    <x v="0"/>
    <x v="0"/>
    <x v="3"/>
    <s v="2025-05-??"/>
    <x v="1"/>
    <n v="12240"/>
    <x v="3"/>
    <n v="0"/>
    <x v="1"/>
    <n v="0"/>
    <x v="608"/>
    <m/>
    <x v="0"/>
    <x v="12"/>
    <m/>
    <s v="Direcção de Obras"/>
    <x v="2"/>
    <m/>
    <x v="0"/>
    <x v="1"/>
    <x v="1"/>
    <x v="1"/>
    <x v="0"/>
    <x v="0"/>
    <x v="0"/>
    <x v="0"/>
    <x v="0"/>
    <x v="0"/>
    <x v="0"/>
    <s v="Direcção de Obras"/>
    <x v="0"/>
    <x v="0"/>
    <x v="0"/>
    <x v="0"/>
    <x v="0"/>
    <x v="0"/>
    <x v="0"/>
    <x v="2"/>
    <x v="1"/>
    <x v="2"/>
    <x v="12"/>
    <x v="0"/>
    <m/>
  </r>
  <r>
    <x v="0"/>
    <n v="0"/>
    <n v="0"/>
    <n v="12240"/>
    <n v="0"/>
    <x v="5628"/>
    <x v="0"/>
    <x v="0"/>
    <x v="0"/>
    <s v="03.16.11"/>
    <x v="25"/>
    <x v="0"/>
    <x v="0"/>
    <s v="Direcção de Obras"/>
    <s v="03.16.11"/>
    <s v="Direcção de Obras"/>
    <s v="03.16.11"/>
    <x v="8"/>
    <x v="0"/>
    <x v="0"/>
    <x v="0"/>
    <x v="0"/>
    <x v="0"/>
    <x v="0"/>
    <x v="0"/>
    <x v="5"/>
    <s v="2025-06-??"/>
    <x v="1"/>
    <n v="12240"/>
    <x v="3"/>
    <n v="0"/>
    <x v="1"/>
    <n v="0"/>
    <x v="608"/>
    <m/>
    <x v="0"/>
    <x v="12"/>
    <m/>
    <s v="Direcção de Obras"/>
    <x v="2"/>
    <m/>
    <x v="0"/>
    <x v="1"/>
    <x v="1"/>
    <x v="1"/>
    <x v="0"/>
    <x v="0"/>
    <x v="0"/>
    <x v="0"/>
    <x v="0"/>
    <x v="0"/>
    <x v="0"/>
    <s v="Direcção de Obras"/>
    <x v="0"/>
    <x v="0"/>
    <x v="0"/>
    <x v="0"/>
    <x v="0"/>
    <x v="0"/>
    <x v="0"/>
    <x v="2"/>
    <x v="1"/>
    <x v="2"/>
    <x v="12"/>
    <x v="0"/>
    <m/>
  </r>
  <r>
    <x v="0"/>
    <n v="0"/>
    <n v="0"/>
    <n v="12240"/>
    <n v="0"/>
    <x v="5628"/>
    <x v="0"/>
    <x v="0"/>
    <x v="0"/>
    <s v="03.16.11"/>
    <x v="25"/>
    <x v="0"/>
    <x v="0"/>
    <s v="Direcção de Obras"/>
    <s v="03.16.11"/>
    <s v="Direcção de Obras"/>
    <s v="03.16.11"/>
    <x v="8"/>
    <x v="0"/>
    <x v="0"/>
    <x v="0"/>
    <x v="0"/>
    <x v="0"/>
    <x v="0"/>
    <x v="0"/>
    <x v="6"/>
    <s v="2025-07-??"/>
    <x v="2"/>
    <n v="12240"/>
    <x v="3"/>
    <n v="0"/>
    <x v="1"/>
    <n v="0"/>
    <x v="608"/>
    <m/>
    <x v="0"/>
    <x v="12"/>
    <m/>
    <s v="Direcção de Obras"/>
    <x v="2"/>
    <m/>
    <x v="0"/>
    <x v="1"/>
    <x v="1"/>
    <x v="1"/>
    <x v="0"/>
    <x v="0"/>
    <x v="0"/>
    <x v="0"/>
    <x v="0"/>
    <x v="0"/>
    <x v="0"/>
    <s v="Direcção de Obras"/>
    <x v="0"/>
    <x v="0"/>
    <x v="0"/>
    <x v="0"/>
    <x v="0"/>
    <x v="0"/>
    <x v="0"/>
    <x v="2"/>
    <x v="1"/>
    <x v="2"/>
    <x v="12"/>
    <x v="0"/>
    <m/>
  </r>
  <r>
    <x v="0"/>
    <n v="0"/>
    <n v="0"/>
    <n v="12240"/>
    <n v="0"/>
    <x v="5628"/>
    <x v="0"/>
    <x v="0"/>
    <x v="0"/>
    <s v="03.16.11"/>
    <x v="25"/>
    <x v="0"/>
    <x v="0"/>
    <s v="Direcção de Obras"/>
    <s v="03.16.11"/>
    <s v="Direcção de Obras"/>
    <s v="03.16.11"/>
    <x v="8"/>
    <x v="0"/>
    <x v="0"/>
    <x v="0"/>
    <x v="0"/>
    <x v="0"/>
    <x v="0"/>
    <x v="0"/>
    <x v="7"/>
    <s v="2025-08-??"/>
    <x v="2"/>
    <n v="12240"/>
    <x v="3"/>
    <n v="0"/>
    <x v="1"/>
    <n v="0"/>
    <x v="608"/>
    <m/>
    <x v="0"/>
    <x v="12"/>
    <m/>
    <s v="Direcção de Obras"/>
    <x v="2"/>
    <m/>
    <x v="0"/>
    <x v="1"/>
    <x v="1"/>
    <x v="1"/>
    <x v="0"/>
    <x v="0"/>
    <x v="0"/>
    <x v="0"/>
    <x v="0"/>
    <x v="0"/>
    <x v="0"/>
    <s v="Direcção de Obras"/>
    <x v="0"/>
    <x v="0"/>
    <x v="0"/>
    <x v="0"/>
    <x v="0"/>
    <x v="0"/>
    <x v="0"/>
    <x v="2"/>
    <x v="1"/>
    <x v="2"/>
    <x v="12"/>
    <x v="0"/>
    <m/>
  </r>
  <r>
    <x v="0"/>
    <n v="0"/>
    <n v="0"/>
    <n v="12240"/>
    <n v="0"/>
    <x v="5628"/>
    <x v="0"/>
    <x v="0"/>
    <x v="0"/>
    <s v="03.16.11"/>
    <x v="25"/>
    <x v="0"/>
    <x v="0"/>
    <s v="Direcção de Obras"/>
    <s v="03.16.11"/>
    <s v="Direcção de Obras"/>
    <s v="03.16.11"/>
    <x v="8"/>
    <x v="0"/>
    <x v="0"/>
    <x v="0"/>
    <x v="0"/>
    <x v="0"/>
    <x v="0"/>
    <x v="0"/>
    <x v="8"/>
    <s v="2025-09-??"/>
    <x v="2"/>
    <n v="12240"/>
    <x v="3"/>
    <n v="0"/>
    <x v="1"/>
    <n v="0"/>
    <x v="608"/>
    <m/>
    <x v="0"/>
    <x v="12"/>
    <m/>
    <s v="Direcção de Obras"/>
    <x v="2"/>
    <m/>
    <x v="0"/>
    <x v="1"/>
    <x v="1"/>
    <x v="1"/>
    <x v="0"/>
    <x v="0"/>
    <x v="0"/>
    <x v="0"/>
    <x v="0"/>
    <x v="0"/>
    <x v="0"/>
    <s v="Direcção de Obras"/>
    <x v="0"/>
    <x v="0"/>
    <x v="0"/>
    <x v="0"/>
    <x v="0"/>
    <x v="0"/>
    <x v="0"/>
    <x v="2"/>
    <x v="1"/>
    <x v="2"/>
    <x v="12"/>
    <x v="0"/>
    <m/>
  </r>
  <r>
    <x v="0"/>
    <n v="0"/>
    <n v="0"/>
    <n v="12240"/>
    <n v="0"/>
    <x v="5628"/>
    <x v="0"/>
    <x v="0"/>
    <x v="0"/>
    <s v="03.16.11"/>
    <x v="25"/>
    <x v="0"/>
    <x v="0"/>
    <s v="Direcção de Obras"/>
    <s v="03.16.11"/>
    <s v="Direcção de Obras"/>
    <s v="03.16.11"/>
    <x v="8"/>
    <x v="0"/>
    <x v="0"/>
    <x v="0"/>
    <x v="0"/>
    <x v="0"/>
    <x v="0"/>
    <x v="0"/>
    <x v="9"/>
    <s v="2025-10-??"/>
    <x v="3"/>
    <n v="12240"/>
    <x v="3"/>
    <n v="0"/>
    <x v="1"/>
    <n v="0"/>
    <x v="608"/>
    <m/>
    <x v="0"/>
    <x v="12"/>
    <m/>
    <s v="Direcção de Obras"/>
    <x v="2"/>
    <m/>
    <x v="0"/>
    <x v="1"/>
    <x v="1"/>
    <x v="1"/>
    <x v="0"/>
    <x v="0"/>
    <x v="0"/>
    <x v="0"/>
    <x v="0"/>
    <x v="0"/>
    <x v="0"/>
    <s v="Direcção de Obras"/>
    <x v="0"/>
    <x v="0"/>
    <x v="0"/>
    <x v="0"/>
    <x v="0"/>
    <x v="0"/>
    <x v="0"/>
    <x v="2"/>
    <x v="1"/>
    <x v="2"/>
    <x v="12"/>
    <x v="0"/>
    <m/>
  </r>
  <r>
    <x v="0"/>
    <n v="0"/>
    <n v="0"/>
    <n v="12240"/>
    <n v="0"/>
    <x v="5628"/>
    <x v="0"/>
    <x v="0"/>
    <x v="0"/>
    <s v="03.16.11"/>
    <x v="25"/>
    <x v="0"/>
    <x v="0"/>
    <s v="Direcção de Obras"/>
    <s v="03.16.11"/>
    <s v="Direcção de Obras"/>
    <s v="03.16.11"/>
    <x v="8"/>
    <x v="0"/>
    <x v="0"/>
    <x v="0"/>
    <x v="0"/>
    <x v="0"/>
    <x v="0"/>
    <x v="0"/>
    <x v="10"/>
    <s v="2025-11-??"/>
    <x v="3"/>
    <n v="12240"/>
    <x v="3"/>
    <n v="0"/>
    <x v="1"/>
    <n v="0"/>
    <x v="608"/>
    <m/>
    <x v="0"/>
    <x v="12"/>
    <m/>
    <s v="Direcção de Obras"/>
    <x v="2"/>
    <m/>
    <x v="0"/>
    <x v="1"/>
    <x v="1"/>
    <x v="1"/>
    <x v="0"/>
    <x v="0"/>
    <x v="0"/>
    <x v="0"/>
    <x v="0"/>
    <x v="0"/>
    <x v="0"/>
    <s v="Direcção de Obras"/>
    <x v="0"/>
    <x v="0"/>
    <x v="0"/>
    <x v="0"/>
    <x v="0"/>
    <x v="0"/>
    <x v="0"/>
    <x v="2"/>
    <x v="1"/>
    <x v="2"/>
    <x v="12"/>
    <x v="0"/>
    <m/>
  </r>
  <r>
    <x v="0"/>
    <n v="0"/>
    <n v="0"/>
    <n v="12240"/>
    <n v="0"/>
    <x v="5628"/>
    <x v="0"/>
    <x v="0"/>
    <x v="0"/>
    <s v="03.16.11"/>
    <x v="25"/>
    <x v="0"/>
    <x v="0"/>
    <s v="Direcção de Obras"/>
    <s v="03.16.11"/>
    <s v="Direcção de Obras"/>
    <s v="03.16.11"/>
    <x v="8"/>
    <x v="0"/>
    <x v="0"/>
    <x v="0"/>
    <x v="0"/>
    <x v="0"/>
    <x v="0"/>
    <x v="0"/>
    <x v="11"/>
    <s v="2025-12-??"/>
    <x v="3"/>
    <n v="12240"/>
    <x v="3"/>
    <n v="0"/>
    <x v="1"/>
    <n v="0"/>
    <x v="608"/>
    <m/>
    <x v="0"/>
    <x v="12"/>
    <m/>
    <s v="Direcção de Obras"/>
    <x v="2"/>
    <m/>
    <x v="0"/>
    <x v="1"/>
    <x v="1"/>
    <x v="1"/>
    <x v="0"/>
    <x v="0"/>
    <x v="0"/>
    <x v="0"/>
    <x v="0"/>
    <x v="0"/>
    <x v="0"/>
    <s v="Direcção de Obras"/>
    <x v="0"/>
    <x v="0"/>
    <x v="0"/>
    <x v="0"/>
    <x v="0"/>
    <x v="0"/>
    <x v="0"/>
    <x v="2"/>
    <x v="1"/>
    <x v="2"/>
    <x v="12"/>
    <x v="0"/>
    <m/>
  </r>
  <r>
    <x v="0"/>
    <n v="0"/>
    <n v="0"/>
    <n v="864531"/>
    <n v="0"/>
    <x v="5628"/>
    <x v="0"/>
    <x v="1"/>
    <x v="0"/>
    <s v="03.03.10"/>
    <x v="15"/>
    <x v="0"/>
    <x v="5"/>
    <s v="Receitas Da Câmara"/>
    <s v="03.03.10"/>
    <s v="Receitas Da Câmara"/>
    <s v="03.03.10"/>
    <x v="25"/>
    <x v="0"/>
    <x v="0"/>
    <x v="1"/>
    <x v="0"/>
    <x v="0"/>
    <x v="2"/>
    <x v="0"/>
    <x v="1"/>
    <s v="2025-01-??"/>
    <x v="0"/>
    <n v="864531"/>
    <x v="3"/>
    <n v="0"/>
    <x v="1"/>
    <n v="0"/>
    <x v="608"/>
    <m/>
    <x v="0"/>
    <x v="12"/>
    <m/>
    <s v="Receitas Da Câmara"/>
    <x v="2"/>
    <s v="RDC"/>
    <x v="0"/>
    <x v="1"/>
    <x v="1"/>
    <x v="1"/>
    <x v="0"/>
    <x v="0"/>
    <x v="0"/>
    <x v="0"/>
    <x v="0"/>
    <x v="0"/>
    <x v="0"/>
    <s v="Receitas Da Câmara"/>
    <x v="0"/>
    <x v="0"/>
    <x v="0"/>
    <x v="0"/>
    <x v="0"/>
    <x v="0"/>
    <x v="0"/>
    <x v="2"/>
    <x v="1"/>
    <x v="2"/>
    <x v="12"/>
    <x v="0"/>
    <m/>
  </r>
  <r>
    <x v="0"/>
    <n v="0"/>
    <n v="0"/>
    <n v="921416"/>
    <n v="0"/>
    <x v="5628"/>
    <x v="0"/>
    <x v="1"/>
    <x v="0"/>
    <s v="03.03.10"/>
    <x v="15"/>
    <x v="0"/>
    <x v="5"/>
    <s v="Receitas Da Câmara"/>
    <s v="03.03.10"/>
    <s v="Receitas Da Câmara"/>
    <s v="03.03.10"/>
    <x v="25"/>
    <x v="0"/>
    <x v="0"/>
    <x v="1"/>
    <x v="0"/>
    <x v="0"/>
    <x v="2"/>
    <x v="0"/>
    <x v="0"/>
    <s v="2025-02-??"/>
    <x v="0"/>
    <n v="921416"/>
    <x v="3"/>
    <n v="0"/>
    <x v="1"/>
    <n v="0"/>
    <x v="608"/>
    <m/>
    <x v="0"/>
    <x v="12"/>
    <m/>
    <s v="Receitas Da Câmara"/>
    <x v="2"/>
    <s v="RDC"/>
    <x v="0"/>
    <x v="1"/>
    <x v="1"/>
    <x v="1"/>
    <x v="0"/>
    <x v="0"/>
    <x v="0"/>
    <x v="0"/>
    <x v="0"/>
    <x v="0"/>
    <x v="0"/>
    <s v="Receitas Da Câmara"/>
    <x v="0"/>
    <x v="0"/>
    <x v="0"/>
    <x v="0"/>
    <x v="0"/>
    <x v="0"/>
    <x v="0"/>
    <x v="2"/>
    <x v="1"/>
    <x v="2"/>
    <x v="12"/>
    <x v="0"/>
    <m/>
  </r>
  <r>
    <x v="0"/>
    <n v="0"/>
    <n v="0"/>
    <n v="820523"/>
    <n v="0"/>
    <x v="5628"/>
    <x v="0"/>
    <x v="1"/>
    <x v="0"/>
    <s v="03.03.10"/>
    <x v="15"/>
    <x v="0"/>
    <x v="5"/>
    <s v="Receitas Da Câmara"/>
    <s v="03.03.10"/>
    <s v="Receitas Da Câmara"/>
    <s v="03.03.10"/>
    <x v="25"/>
    <x v="0"/>
    <x v="0"/>
    <x v="1"/>
    <x v="0"/>
    <x v="0"/>
    <x v="2"/>
    <x v="0"/>
    <x v="4"/>
    <s v="2025-03-??"/>
    <x v="0"/>
    <n v="820523"/>
    <x v="3"/>
    <n v="0"/>
    <x v="1"/>
    <n v="0"/>
    <x v="608"/>
    <m/>
    <x v="0"/>
    <x v="12"/>
    <m/>
    <s v="Receitas Da Câmara"/>
    <x v="2"/>
    <s v="RDC"/>
    <x v="0"/>
    <x v="1"/>
    <x v="1"/>
    <x v="1"/>
    <x v="0"/>
    <x v="0"/>
    <x v="0"/>
    <x v="0"/>
    <x v="0"/>
    <x v="0"/>
    <x v="0"/>
    <s v="Receitas Da Câmara"/>
    <x v="0"/>
    <x v="0"/>
    <x v="0"/>
    <x v="0"/>
    <x v="0"/>
    <x v="0"/>
    <x v="0"/>
    <x v="2"/>
    <x v="1"/>
    <x v="2"/>
    <x v="12"/>
    <x v="0"/>
    <m/>
  </r>
  <r>
    <x v="0"/>
    <n v="0"/>
    <n v="0"/>
    <n v="975192"/>
    <n v="0"/>
    <x v="5628"/>
    <x v="0"/>
    <x v="1"/>
    <x v="0"/>
    <s v="03.03.10"/>
    <x v="15"/>
    <x v="0"/>
    <x v="5"/>
    <s v="Receitas Da Câmara"/>
    <s v="03.03.10"/>
    <s v="Receitas Da Câmara"/>
    <s v="03.03.10"/>
    <x v="25"/>
    <x v="0"/>
    <x v="0"/>
    <x v="1"/>
    <x v="0"/>
    <x v="0"/>
    <x v="2"/>
    <x v="0"/>
    <x v="2"/>
    <s v="2025-04-??"/>
    <x v="1"/>
    <n v="975192"/>
    <x v="3"/>
    <n v="0"/>
    <x v="1"/>
    <n v="0"/>
    <x v="608"/>
    <m/>
    <x v="0"/>
    <x v="12"/>
    <m/>
    <s v="Receitas Da Câmara"/>
    <x v="2"/>
    <s v="RDC"/>
    <x v="0"/>
    <x v="1"/>
    <x v="1"/>
    <x v="1"/>
    <x v="0"/>
    <x v="0"/>
    <x v="0"/>
    <x v="0"/>
    <x v="0"/>
    <x v="0"/>
    <x v="0"/>
    <s v="Receitas Da Câmara"/>
    <x v="0"/>
    <x v="0"/>
    <x v="0"/>
    <x v="0"/>
    <x v="0"/>
    <x v="0"/>
    <x v="0"/>
    <x v="2"/>
    <x v="1"/>
    <x v="2"/>
    <x v="12"/>
    <x v="0"/>
    <m/>
  </r>
  <r>
    <x v="0"/>
    <n v="0"/>
    <n v="0"/>
    <n v="2509379"/>
    <n v="0"/>
    <x v="5628"/>
    <x v="0"/>
    <x v="1"/>
    <x v="0"/>
    <s v="03.03.10"/>
    <x v="15"/>
    <x v="0"/>
    <x v="5"/>
    <s v="Receitas Da Câmara"/>
    <s v="03.03.10"/>
    <s v="Receitas Da Câmara"/>
    <s v="03.03.10"/>
    <x v="25"/>
    <x v="0"/>
    <x v="0"/>
    <x v="1"/>
    <x v="0"/>
    <x v="0"/>
    <x v="2"/>
    <x v="0"/>
    <x v="3"/>
    <s v="2025-05-??"/>
    <x v="1"/>
    <n v="2509379"/>
    <x v="3"/>
    <n v="0"/>
    <x v="1"/>
    <n v="0"/>
    <x v="608"/>
    <m/>
    <x v="0"/>
    <x v="12"/>
    <m/>
    <s v="Receitas Da Câmara"/>
    <x v="2"/>
    <s v="RDC"/>
    <x v="0"/>
    <x v="1"/>
    <x v="1"/>
    <x v="1"/>
    <x v="0"/>
    <x v="0"/>
    <x v="0"/>
    <x v="0"/>
    <x v="0"/>
    <x v="0"/>
    <x v="0"/>
    <s v="Receitas Da Câmara"/>
    <x v="0"/>
    <x v="0"/>
    <x v="0"/>
    <x v="0"/>
    <x v="0"/>
    <x v="0"/>
    <x v="0"/>
    <x v="2"/>
    <x v="1"/>
    <x v="2"/>
    <x v="12"/>
    <x v="0"/>
    <m/>
  </r>
  <r>
    <x v="0"/>
    <n v="0"/>
    <n v="0"/>
    <n v="1281669"/>
    <n v="0"/>
    <x v="5628"/>
    <x v="0"/>
    <x v="1"/>
    <x v="0"/>
    <s v="03.03.10"/>
    <x v="15"/>
    <x v="0"/>
    <x v="5"/>
    <s v="Receitas Da Câmara"/>
    <s v="03.03.10"/>
    <s v="Receitas Da Câmara"/>
    <s v="03.03.10"/>
    <x v="25"/>
    <x v="0"/>
    <x v="0"/>
    <x v="1"/>
    <x v="0"/>
    <x v="0"/>
    <x v="2"/>
    <x v="0"/>
    <x v="5"/>
    <s v="2025-06-??"/>
    <x v="1"/>
    <n v="1281669"/>
    <x v="3"/>
    <n v="0"/>
    <x v="1"/>
    <n v="0"/>
    <x v="608"/>
    <m/>
    <x v="0"/>
    <x v="12"/>
    <m/>
    <s v="Receitas Da Câmara"/>
    <x v="2"/>
    <s v="RDC"/>
    <x v="0"/>
    <x v="1"/>
    <x v="1"/>
    <x v="1"/>
    <x v="0"/>
    <x v="0"/>
    <x v="0"/>
    <x v="0"/>
    <x v="0"/>
    <x v="0"/>
    <x v="0"/>
    <s v="Receitas Da Câmara"/>
    <x v="0"/>
    <x v="0"/>
    <x v="0"/>
    <x v="0"/>
    <x v="0"/>
    <x v="0"/>
    <x v="0"/>
    <x v="2"/>
    <x v="1"/>
    <x v="2"/>
    <x v="12"/>
    <x v="0"/>
    <m/>
  </r>
  <r>
    <x v="0"/>
    <n v="0"/>
    <n v="0"/>
    <n v="1424947.77"/>
    <n v="0"/>
    <x v="5628"/>
    <x v="0"/>
    <x v="1"/>
    <x v="0"/>
    <s v="03.03.10"/>
    <x v="15"/>
    <x v="0"/>
    <x v="5"/>
    <s v="Receitas Da Câmara"/>
    <s v="03.03.10"/>
    <s v="Receitas Da Câmara"/>
    <s v="03.03.10"/>
    <x v="25"/>
    <x v="0"/>
    <x v="0"/>
    <x v="1"/>
    <x v="0"/>
    <x v="0"/>
    <x v="2"/>
    <x v="0"/>
    <x v="6"/>
    <s v="2025-07-??"/>
    <x v="2"/>
    <n v="1424947.77"/>
    <x v="3"/>
    <n v="0"/>
    <x v="1"/>
    <n v="0"/>
    <x v="608"/>
    <m/>
    <x v="0"/>
    <x v="12"/>
    <m/>
    <s v="Receitas Da Câmara"/>
    <x v="2"/>
    <s v="RDC"/>
    <x v="0"/>
    <x v="1"/>
    <x v="1"/>
    <x v="1"/>
    <x v="0"/>
    <x v="0"/>
    <x v="0"/>
    <x v="0"/>
    <x v="0"/>
    <x v="0"/>
    <x v="0"/>
    <s v="Receitas Da Câmara"/>
    <x v="0"/>
    <x v="0"/>
    <x v="0"/>
    <x v="0"/>
    <x v="0"/>
    <x v="0"/>
    <x v="0"/>
    <x v="2"/>
    <x v="1"/>
    <x v="2"/>
    <x v="12"/>
    <x v="0"/>
    <m/>
  </r>
  <r>
    <x v="0"/>
    <n v="0"/>
    <n v="0"/>
    <n v="1767920"/>
    <n v="0"/>
    <x v="5628"/>
    <x v="0"/>
    <x v="1"/>
    <x v="0"/>
    <s v="03.03.10"/>
    <x v="15"/>
    <x v="0"/>
    <x v="5"/>
    <s v="Receitas Da Câmara"/>
    <s v="03.03.10"/>
    <s v="Receitas Da Câmara"/>
    <s v="03.03.10"/>
    <x v="25"/>
    <x v="0"/>
    <x v="0"/>
    <x v="1"/>
    <x v="0"/>
    <x v="0"/>
    <x v="2"/>
    <x v="0"/>
    <x v="7"/>
    <s v="2025-08-??"/>
    <x v="2"/>
    <n v="1767920"/>
    <x v="3"/>
    <n v="0"/>
    <x v="1"/>
    <n v="0"/>
    <x v="608"/>
    <m/>
    <x v="0"/>
    <x v="12"/>
    <m/>
    <s v="Receitas Da Câmara"/>
    <x v="2"/>
    <s v="RDC"/>
    <x v="0"/>
    <x v="1"/>
    <x v="1"/>
    <x v="1"/>
    <x v="0"/>
    <x v="0"/>
    <x v="0"/>
    <x v="0"/>
    <x v="0"/>
    <x v="0"/>
    <x v="0"/>
    <s v="Receitas Da Câmara"/>
    <x v="0"/>
    <x v="0"/>
    <x v="0"/>
    <x v="0"/>
    <x v="0"/>
    <x v="0"/>
    <x v="0"/>
    <x v="2"/>
    <x v="1"/>
    <x v="2"/>
    <x v="12"/>
    <x v="0"/>
    <m/>
  </r>
  <r>
    <x v="0"/>
    <n v="0"/>
    <n v="0"/>
    <n v="918360"/>
    <n v="0"/>
    <x v="5628"/>
    <x v="0"/>
    <x v="1"/>
    <x v="0"/>
    <s v="03.03.10"/>
    <x v="15"/>
    <x v="0"/>
    <x v="5"/>
    <s v="Receitas Da Câmara"/>
    <s v="03.03.10"/>
    <s v="Receitas Da Câmara"/>
    <s v="03.03.10"/>
    <x v="25"/>
    <x v="0"/>
    <x v="0"/>
    <x v="1"/>
    <x v="0"/>
    <x v="0"/>
    <x v="2"/>
    <x v="0"/>
    <x v="8"/>
    <s v="2025-09-??"/>
    <x v="2"/>
    <n v="918360"/>
    <x v="3"/>
    <n v="0"/>
    <x v="1"/>
    <n v="0"/>
    <x v="608"/>
    <m/>
    <x v="0"/>
    <x v="12"/>
    <m/>
    <s v="Receitas Da Câmara"/>
    <x v="2"/>
    <s v="RDC"/>
    <x v="0"/>
    <x v="1"/>
    <x v="1"/>
    <x v="1"/>
    <x v="0"/>
    <x v="0"/>
    <x v="0"/>
    <x v="0"/>
    <x v="0"/>
    <x v="0"/>
    <x v="0"/>
    <s v="Receitas Da Câmara"/>
    <x v="0"/>
    <x v="0"/>
    <x v="0"/>
    <x v="0"/>
    <x v="0"/>
    <x v="0"/>
    <x v="0"/>
    <x v="2"/>
    <x v="1"/>
    <x v="2"/>
    <x v="12"/>
    <x v="0"/>
    <m/>
  </r>
  <r>
    <x v="0"/>
    <n v="0"/>
    <n v="0"/>
    <n v="679398"/>
    <n v="0"/>
    <x v="5628"/>
    <x v="0"/>
    <x v="1"/>
    <x v="0"/>
    <s v="03.03.10"/>
    <x v="15"/>
    <x v="0"/>
    <x v="5"/>
    <s v="Receitas Da Câmara"/>
    <s v="03.03.10"/>
    <s v="Receitas Da Câmara"/>
    <s v="03.03.10"/>
    <x v="25"/>
    <x v="0"/>
    <x v="0"/>
    <x v="1"/>
    <x v="0"/>
    <x v="0"/>
    <x v="2"/>
    <x v="0"/>
    <x v="9"/>
    <s v="2025-10-??"/>
    <x v="3"/>
    <n v="679398"/>
    <x v="3"/>
    <n v="0"/>
    <x v="1"/>
    <n v="0"/>
    <x v="608"/>
    <m/>
    <x v="0"/>
    <x v="12"/>
    <m/>
    <s v="Receitas Da Câmara"/>
    <x v="2"/>
    <s v="RDC"/>
    <x v="0"/>
    <x v="1"/>
    <x v="1"/>
    <x v="1"/>
    <x v="0"/>
    <x v="0"/>
    <x v="0"/>
    <x v="0"/>
    <x v="0"/>
    <x v="0"/>
    <x v="0"/>
    <s v="Receitas Da Câmara"/>
    <x v="0"/>
    <x v="0"/>
    <x v="0"/>
    <x v="0"/>
    <x v="0"/>
    <x v="0"/>
    <x v="0"/>
    <x v="2"/>
    <x v="1"/>
    <x v="2"/>
    <x v="12"/>
    <x v="0"/>
    <m/>
  </r>
  <r>
    <x v="0"/>
    <n v="0"/>
    <n v="0"/>
    <n v="706801"/>
    <n v="0"/>
    <x v="5628"/>
    <x v="0"/>
    <x v="1"/>
    <x v="0"/>
    <s v="03.03.10"/>
    <x v="15"/>
    <x v="0"/>
    <x v="5"/>
    <s v="Receitas Da Câmara"/>
    <s v="03.03.10"/>
    <s v="Receitas Da Câmara"/>
    <s v="03.03.10"/>
    <x v="25"/>
    <x v="0"/>
    <x v="0"/>
    <x v="1"/>
    <x v="0"/>
    <x v="0"/>
    <x v="2"/>
    <x v="0"/>
    <x v="10"/>
    <s v="2025-11-??"/>
    <x v="3"/>
    <n v="706801"/>
    <x v="3"/>
    <n v="0"/>
    <x v="1"/>
    <n v="0"/>
    <x v="608"/>
    <m/>
    <x v="0"/>
    <x v="12"/>
    <m/>
    <s v="Receitas Da Câmara"/>
    <x v="2"/>
    <s v="RDC"/>
    <x v="0"/>
    <x v="1"/>
    <x v="1"/>
    <x v="1"/>
    <x v="0"/>
    <x v="0"/>
    <x v="0"/>
    <x v="0"/>
    <x v="0"/>
    <x v="0"/>
    <x v="0"/>
    <s v="Receitas Da Câmara"/>
    <x v="0"/>
    <x v="0"/>
    <x v="0"/>
    <x v="0"/>
    <x v="0"/>
    <x v="0"/>
    <x v="0"/>
    <x v="2"/>
    <x v="1"/>
    <x v="2"/>
    <x v="12"/>
    <x v="0"/>
    <m/>
  </r>
  <r>
    <x v="0"/>
    <n v="0"/>
    <n v="0"/>
    <n v="1569385"/>
    <n v="0"/>
    <x v="5628"/>
    <x v="0"/>
    <x v="1"/>
    <x v="0"/>
    <s v="03.03.10"/>
    <x v="15"/>
    <x v="0"/>
    <x v="5"/>
    <s v="Receitas Da Câmara"/>
    <s v="03.03.10"/>
    <s v="Receitas Da Câmara"/>
    <s v="03.03.10"/>
    <x v="25"/>
    <x v="0"/>
    <x v="0"/>
    <x v="1"/>
    <x v="0"/>
    <x v="0"/>
    <x v="2"/>
    <x v="0"/>
    <x v="11"/>
    <s v="2025-12-??"/>
    <x v="3"/>
    <n v="1569385"/>
    <x v="3"/>
    <n v="0"/>
    <x v="1"/>
    <n v="0"/>
    <x v="608"/>
    <m/>
    <x v="0"/>
    <x v="12"/>
    <m/>
    <s v="Receitas Da Câmara"/>
    <x v="2"/>
    <s v="RDC"/>
    <x v="0"/>
    <x v="1"/>
    <x v="1"/>
    <x v="1"/>
    <x v="0"/>
    <x v="0"/>
    <x v="0"/>
    <x v="0"/>
    <x v="0"/>
    <x v="0"/>
    <x v="0"/>
    <s v="Receitas Da Câmara"/>
    <x v="0"/>
    <x v="0"/>
    <x v="0"/>
    <x v="0"/>
    <x v="0"/>
    <x v="0"/>
    <x v="0"/>
    <x v="2"/>
    <x v="1"/>
    <x v="2"/>
    <x v="12"/>
    <x v="0"/>
    <m/>
  </r>
  <r>
    <x v="0"/>
    <n v="0"/>
    <n v="0"/>
    <n v="51000"/>
    <n v="0"/>
    <x v="5628"/>
    <x v="0"/>
    <x v="0"/>
    <x v="0"/>
    <s v="01.25.01.17"/>
    <x v="56"/>
    <x v="2"/>
    <x v="2"/>
    <s v="Educação"/>
    <s v="01.25.01"/>
    <s v="Incentivo ao ensino superior"/>
    <s v="01.25.01.17"/>
    <x v="4"/>
    <x v="0"/>
    <x v="2"/>
    <x v="3"/>
    <x v="0"/>
    <x v="1"/>
    <x v="0"/>
    <x v="0"/>
    <x v="0"/>
    <s v="2025-02-??"/>
    <x v="0"/>
    <n v="51000"/>
    <x v="3"/>
    <n v="0"/>
    <x v="1"/>
    <n v="0"/>
    <x v="608"/>
    <m/>
    <x v="0"/>
    <x v="12"/>
    <m/>
    <s v="Incentivo ao ensino superior"/>
    <x v="2"/>
    <s v="IES"/>
    <x v="0"/>
    <x v="1"/>
    <x v="1"/>
    <x v="1"/>
    <x v="0"/>
    <x v="0"/>
    <x v="0"/>
    <x v="0"/>
    <x v="0"/>
    <x v="0"/>
    <x v="0"/>
    <s v="Incentivo ao ensino superior"/>
    <x v="0"/>
    <x v="0"/>
    <x v="0"/>
    <x v="0"/>
    <x v="1"/>
    <x v="0"/>
    <x v="0"/>
    <x v="2"/>
    <x v="1"/>
    <x v="2"/>
    <x v="12"/>
    <x v="0"/>
    <m/>
  </r>
  <r>
    <x v="0"/>
    <n v="0"/>
    <n v="0"/>
    <n v="30000"/>
    <n v="0"/>
    <x v="5628"/>
    <x v="0"/>
    <x v="0"/>
    <x v="0"/>
    <s v="01.25.01.17"/>
    <x v="56"/>
    <x v="2"/>
    <x v="2"/>
    <s v="Educação"/>
    <s v="01.25.01"/>
    <s v="Incentivo ao ensino superior"/>
    <s v="01.25.01.17"/>
    <x v="4"/>
    <x v="0"/>
    <x v="2"/>
    <x v="3"/>
    <x v="0"/>
    <x v="1"/>
    <x v="0"/>
    <x v="0"/>
    <x v="2"/>
    <s v="2025-04-??"/>
    <x v="1"/>
    <n v="30000"/>
    <x v="3"/>
    <n v="0"/>
    <x v="1"/>
    <n v="0"/>
    <x v="608"/>
    <m/>
    <x v="0"/>
    <x v="12"/>
    <m/>
    <s v="Incentivo ao ensino superior"/>
    <x v="2"/>
    <s v="IES"/>
    <x v="0"/>
    <x v="1"/>
    <x v="1"/>
    <x v="1"/>
    <x v="0"/>
    <x v="0"/>
    <x v="0"/>
    <x v="0"/>
    <x v="0"/>
    <x v="0"/>
    <x v="0"/>
    <s v="Incentivo ao ensino superior"/>
    <x v="0"/>
    <x v="0"/>
    <x v="0"/>
    <x v="0"/>
    <x v="1"/>
    <x v="0"/>
    <x v="0"/>
    <x v="2"/>
    <x v="1"/>
    <x v="2"/>
    <x v="12"/>
    <x v="0"/>
    <m/>
  </r>
  <r>
    <x v="0"/>
    <n v="0"/>
    <n v="0"/>
    <n v="152950"/>
    <n v="0"/>
    <x v="5628"/>
    <x v="0"/>
    <x v="0"/>
    <x v="0"/>
    <s v="01.25.01.17"/>
    <x v="56"/>
    <x v="2"/>
    <x v="2"/>
    <s v="Educação"/>
    <s v="01.25.01"/>
    <s v="Incentivo ao ensino superior"/>
    <s v="01.25.01.17"/>
    <x v="4"/>
    <x v="0"/>
    <x v="2"/>
    <x v="3"/>
    <x v="0"/>
    <x v="1"/>
    <x v="0"/>
    <x v="0"/>
    <x v="6"/>
    <s v="2025-07-??"/>
    <x v="2"/>
    <n v="152950"/>
    <x v="3"/>
    <n v="0"/>
    <x v="1"/>
    <n v="0"/>
    <x v="608"/>
    <m/>
    <x v="0"/>
    <x v="12"/>
    <m/>
    <s v="Incentivo ao ensino superior"/>
    <x v="2"/>
    <s v="IES"/>
    <x v="0"/>
    <x v="1"/>
    <x v="1"/>
    <x v="1"/>
    <x v="0"/>
    <x v="0"/>
    <x v="0"/>
    <x v="0"/>
    <x v="0"/>
    <x v="0"/>
    <x v="0"/>
    <s v="Incentivo ao ensino superior"/>
    <x v="0"/>
    <x v="0"/>
    <x v="0"/>
    <x v="0"/>
    <x v="1"/>
    <x v="0"/>
    <x v="0"/>
    <x v="2"/>
    <x v="1"/>
    <x v="2"/>
    <x v="12"/>
    <x v="0"/>
    <m/>
  </r>
  <r>
    <x v="0"/>
    <n v="0"/>
    <n v="0"/>
    <n v="7000"/>
    <n v="0"/>
    <x v="5628"/>
    <x v="0"/>
    <x v="0"/>
    <x v="0"/>
    <s v="01.25.01.17"/>
    <x v="56"/>
    <x v="2"/>
    <x v="2"/>
    <s v="Educação"/>
    <s v="01.25.01"/>
    <s v="Incentivo ao ensino superior"/>
    <s v="01.25.01.17"/>
    <x v="4"/>
    <x v="0"/>
    <x v="2"/>
    <x v="3"/>
    <x v="0"/>
    <x v="1"/>
    <x v="0"/>
    <x v="0"/>
    <x v="11"/>
    <s v="2025-12-??"/>
    <x v="3"/>
    <n v="7000"/>
    <x v="3"/>
    <n v="0"/>
    <x v="1"/>
    <n v="0"/>
    <x v="608"/>
    <m/>
    <x v="0"/>
    <x v="12"/>
    <m/>
    <s v="Incentivo ao ensino superior"/>
    <x v="2"/>
    <s v="IES"/>
    <x v="0"/>
    <x v="1"/>
    <x v="1"/>
    <x v="1"/>
    <x v="0"/>
    <x v="0"/>
    <x v="0"/>
    <x v="0"/>
    <x v="0"/>
    <x v="0"/>
    <x v="0"/>
    <s v="Incentivo ao ensino superior"/>
    <x v="0"/>
    <x v="0"/>
    <x v="0"/>
    <x v="0"/>
    <x v="1"/>
    <x v="0"/>
    <x v="0"/>
    <x v="2"/>
    <x v="1"/>
    <x v="2"/>
    <x v="12"/>
    <x v="0"/>
    <m/>
  </r>
  <r>
    <x v="0"/>
    <n v="0"/>
    <n v="0"/>
    <n v="35000"/>
    <n v="0"/>
    <x v="5628"/>
    <x v="0"/>
    <x v="1"/>
    <x v="0"/>
    <s v="80.02.10.03"/>
    <x v="32"/>
    <x v="4"/>
    <x v="4"/>
    <s v="Outros"/>
    <s v="80.02.10"/>
    <s v="Retençoes Pensao Alimenticia"/>
    <s v="80.02.10.03"/>
    <x v="57"/>
    <x v="0"/>
    <x v="6"/>
    <x v="1"/>
    <x v="1"/>
    <x v="2"/>
    <x v="2"/>
    <x v="0"/>
    <x v="7"/>
    <s v="2025-08-??"/>
    <x v="2"/>
    <n v="35000"/>
    <x v="3"/>
    <n v="0"/>
    <x v="1"/>
    <n v="0"/>
    <x v="608"/>
    <m/>
    <x v="0"/>
    <x v="12"/>
    <m/>
    <s v="Retençoes Pensao Alimenticia"/>
    <x v="2"/>
    <s v="RPA"/>
    <x v="0"/>
    <x v="1"/>
    <x v="1"/>
    <x v="1"/>
    <x v="0"/>
    <x v="0"/>
    <x v="0"/>
    <x v="0"/>
    <x v="0"/>
    <x v="0"/>
    <x v="0"/>
    <s v="Retençoes Pensao Alimenticia"/>
    <x v="0"/>
    <x v="0"/>
    <x v="0"/>
    <x v="0"/>
    <x v="2"/>
    <x v="0"/>
    <x v="0"/>
    <x v="2"/>
    <x v="1"/>
    <x v="2"/>
    <x v="12"/>
    <x v="0"/>
    <m/>
  </r>
  <r>
    <x v="0"/>
    <n v="0"/>
    <n v="0"/>
    <n v="35000"/>
    <n v="0"/>
    <x v="5628"/>
    <x v="0"/>
    <x v="1"/>
    <x v="0"/>
    <s v="80.02.10.03"/>
    <x v="32"/>
    <x v="4"/>
    <x v="4"/>
    <s v="Outros"/>
    <s v="80.02.10"/>
    <s v="Retençoes Pensao Alimenticia"/>
    <s v="80.02.10.03"/>
    <x v="57"/>
    <x v="0"/>
    <x v="6"/>
    <x v="1"/>
    <x v="1"/>
    <x v="2"/>
    <x v="2"/>
    <x v="0"/>
    <x v="8"/>
    <s v="2025-09-??"/>
    <x v="2"/>
    <n v="35000"/>
    <x v="3"/>
    <n v="0"/>
    <x v="1"/>
    <n v="0"/>
    <x v="608"/>
    <m/>
    <x v="0"/>
    <x v="12"/>
    <m/>
    <s v="Retençoes Pensao Alimenticia"/>
    <x v="2"/>
    <s v="RPA"/>
    <x v="0"/>
    <x v="1"/>
    <x v="1"/>
    <x v="1"/>
    <x v="0"/>
    <x v="0"/>
    <x v="0"/>
    <x v="0"/>
    <x v="0"/>
    <x v="0"/>
    <x v="0"/>
    <s v="Retençoes Pensao Alimenticia"/>
    <x v="0"/>
    <x v="0"/>
    <x v="0"/>
    <x v="0"/>
    <x v="2"/>
    <x v="0"/>
    <x v="0"/>
    <x v="2"/>
    <x v="1"/>
    <x v="2"/>
    <x v="12"/>
    <x v="0"/>
    <m/>
  </r>
  <r>
    <x v="0"/>
    <n v="0"/>
    <n v="0"/>
    <n v="35000"/>
    <n v="0"/>
    <x v="5628"/>
    <x v="0"/>
    <x v="1"/>
    <x v="0"/>
    <s v="80.02.10.03"/>
    <x v="32"/>
    <x v="4"/>
    <x v="4"/>
    <s v="Outros"/>
    <s v="80.02.10"/>
    <s v="Retençoes Pensao Alimenticia"/>
    <s v="80.02.10.03"/>
    <x v="57"/>
    <x v="0"/>
    <x v="6"/>
    <x v="1"/>
    <x v="1"/>
    <x v="2"/>
    <x v="2"/>
    <x v="0"/>
    <x v="9"/>
    <s v="2025-10-??"/>
    <x v="3"/>
    <n v="35000"/>
    <x v="3"/>
    <n v="0"/>
    <x v="1"/>
    <n v="0"/>
    <x v="608"/>
    <m/>
    <x v="0"/>
    <x v="12"/>
    <m/>
    <s v="Retençoes Pensao Alimenticia"/>
    <x v="2"/>
    <s v="RPA"/>
    <x v="0"/>
    <x v="1"/>
    <x v="1"/>
    <x v="1"/>
    <x v="0"/>
    <x v="0"/>
    <x v="0"/>
    <x v="0"/>
    <x v="0"/>
    <x v="0"/>
    <x v="0"/>
    <s v="Retençoes Pensao Alimenticia"/>
    <x v="0"/>
    <x v="0"/>
    <x v="0"/>
    <x v="0"/>
    <x v="2"/>
    <x v="0"/>
    <x v="0"/>
    <x v="2"/>
    <x v="1"/>
    <x v="2"/>
    <x v="12"/>
    <x v="0"/>
    <m/>
  </r>
  <r>
    <x v="0"/>
    <n v="0"/>
    <n v="0"/>
    <n v="35000"/>
    <n v="0"/>
    <x v="5628"/>
    <x v="0"/>
    <x v="1"/>
    <x v="0"/>
    <s v="80.02.10.03"/>
    <x v="32"/>
    <x v="4"/>
    <x v="4"/>
    <s v="Outros"/>
    <s v="80.02.10"/>
    <s v="Retençoes Pensao Alimenticia"/>
    <s v="80.02.10.03"/>
    <x v="57"/>
    <x v="0"/>
    <x v="6"/>
    <x v="1"/>
    <x v="1"/>
    <x v="2"/>
    <x v="2"/>
    <x v="0"/>
    <x v="10"/>
    <s v="2025-11-??"/>
    <x v="3"/>
    <n v="35000"/>
    <x v="3"/>
    <n v="0"/>
    <x v="1"/>
    <n v="0"/>
    <x v="608"/>
    <m/>
    <x v="0"/>
    <x v="12"/>
    <m/>
    <s v="Retençoes Pensao Alimenticia"/>
    <x v="2"/>
    <s v="RPA"/>
    <x v="0"/>
    <x v="1"/>
    <x v="1"/>
    <x v="1"/>
    <x v="0"/>
    <x v="0"/>
    <x v="0"/>
    <x v="0"/>
    <x v="0"/>
    <x v="0"/>
    <x v="0"/>
    <s v="Retençoes Pensao Alimenticia"/>
    <x v="0"/>
    <x v="0"/>
    <x v="0"/>
    <x v="0"/>
    <x v="2"/>
    <x v="0"/>
    <x v="0"/>
    <x v="2"/>
    <x v="1"/>
    <x v="2"/>
    <x v="12"/>
    <x v="0"/>
    <m/>
  </r>
  <r>
    <x v="0"/>
    <n v="0"/>
    <n v="0"/>
    <n v="35000"/>
    <n v="0"/>
    <x v="5628"/>
    <x v="0"/>
    <x v="1"/>
    <x v="0"/>
    <s v="80.02.10.03"/>
    <x v="32"/>
    <x v="4"/>
    <x v="4"/>
    <s v="Outros"/>
    <s v="80.02.10"/>
    <s v="Retençoes Pensao Alimenticia"/>
    <s v="80.02.10.03"/>
    <x v="57"/>
    <x v="0"/>
    <x v="6"/>
    <x v="1"/>
    <x v="1"/>
    <x v="2"/>
    <x v="2"/>
    <x v="0"/>
    <x v="11"/>
    <s v="2025-12-??"/>
    <x v="3"/>
    <n v="35000"/>
    <x v="3"/>
    <n v="0"/>
    <x v="1"/>
    <n v="0"/>
    <x v="608"/>
    <m/>
    <x v="0"/>
    <x v="12"/>
    <m/>
    <s v="Retençoes Pensao Alimenticia"/>
    <x v="2"/>
    <s v="RPA"/>
    <x v="0"/>
    <x v="1"/>
    <x v="1"/>
    <x v="1"/>
    <x v="0"/>
    <x v="0"/>
    <x v="0"/>
    <x v="0"/>
    <x v="0"/>
    <x v="0"/>
    <x v="0"/>
    <s v="Retençoes Pensao Alimenticia"/>
    <x v="0"/>
    <x v="0"/>
    <x v="0"/>
    <x v="0"/>
    <x v="2"/>
    <x v="0"/>
    <x v="0"/>
    <x v="2"/>
    <x v="1"/>
    <x v="2"/>
    <x v="12"/>
    <x v="0"/>
    <m/>
  </r>
  <r>
    <x v="0"/>
    <n v="0"/>
    <n v="0"/>
    <n v="982"/>
    <n v="0"/>
    <x v="5628"/>
    <x v="0"/>
    <x v="1"/>
    <x v="0"/>
    <s v="80.02.10.24"/>
    <x v="34"/>
    <x v="4"/>
    <x v="4"/>
    <s v="Outros"/>
    <s v="80.02.10"/>
    <s v="Retenções SIACSA"/>
    <s v="80.02.10.24"/>
    <x v="58"/>
    <x v="0"/>
    <x v="6"/>
    <x v="1"/>
    <x v="1"/>
    <x v="2"/>
    <x v="2"/>
    <x v="0"/>
    <x v="1"/>
    <s v="2025-01-??"/>
    <x v="0"/>
    <n v="982"/>
    <x v="3"/>
    <n v="0"/>
    <x v="1"/>
    <n v="0"/>
    <x v="608"/>
    <m/>
    <x v="0"/>
    <x v="12"/>
    <m/>
    <s v="Retenções SIACSA"/>
    <x v="2"/>
    <s v="SIACSA"/>
    <x v="0"/>
    <x v="1"/>
    <x v="1"/>
    <x v="1"/>
    <x v="0"/>
    <x v="0"/>
    <x v="0"/>
    <x v="0"/>
    <x v="0"/>
    <x v="0"/>
    <x v="0"/>
    <s v="Retenções SIACSA"/>
    <x v="0"/>
    <x v="0"/>
    <x v="0"/>
    <x v="0"/>
    <x v="2"/>
    <x v="0"/>
    <x v="0"/>
    <x v="2"/>
    <x v="1"/>
    <x v="2"/>
    <x v="12"/>
    <x v="0"/>
    <m/>
  </r>
  <r>
    <x v="0"/>
    <n v="0"/>
    <n v="0"/>
    <n v="2880"/>
    <n v="0"/>
    <x v="5628"/>
    <x v="0"/>
    <x v="1"/>
    <x v="0"/>
    <s v="80.02.10.24"/>
    <x v="34"/>
    <x v="4"/>
    <x v="4"/>
    <s v="Outros"/>
    <s v="80.02.10"/>
    <s v="Retenções SIACSA"/>
    <s v="80.02.10.24"/>
    <x v="58"/>
    <x v="0"/>
    <x v="6"/>
    <x v="1"/>
    <x v="1"/>
    <x v="2"/>
    <x v="2"/>
    <x v="0"/>
    <x v="2"/>
    <s v="2025-04-??"/>
    <x v="1"/>
    <n v="2880"/>
    <x v="3"/>
    <n v="0"/>
    <x v="1"/>
    <n v="0"/>
    <x v="608"/>
    <m/>
    <x v="0"/>
    <x v="12"/>
    <m/>
    <s v="Retenções SIACSA"/>
    <x v="2"/>
    <s v="SIACSA"/>
    <x v="0"/>
    <x v="1"/>
    <x v="1"/>
    <x v="1"/>
    <x v="0"/>
    <x v="0"/>
    <x v="0"/>
    <x v="0"/>
    <x v="0"/>
    <x v="0"/>
    <x v="0"/>
    <s v="Retenções SIACSA"/>
    <x v="0"/>
    <x v="0"/>
    <x v="0"/>
    <x v="0"/>
    <x v="2"/>
    <x v="0"/>
    <x v="0"/>
    <x v="2"/>
    <x v="1"/>
    <x v="2"/>
    <x v="12"/>
    <x v="0"/>
    <m/>
  </r>
  <r>
    <x v="0"/>
    <n v="0"/>
    <n v="0"/>
    <n v="2460"/>
    <n v="0"/>
    <x v="5628"/>
    <x v="0"/>
    <x v="1"/>
    <x v="0"/>
    <s v="80.02.10.24"/>
    <x v="34"/>
    <x v="4"/>
    <x v="4"/>
    <s v="Outros"/>
    <s v="80.02.10"/>
    <s v="Retenções SIACSA"/>
    <s v="80.02.10.24"/>
    <x v="58"/>
    <x v="0"/>
    <x v="6"/>
    <x v="1"/>
    <x v="1"/>
    <x v="2"/>
    <x v="2"/>
    <x v="0"/>
    <x v="3"/>
    <s v="2025-05-??"/>
    <x v="1"/>
    <n v="2460"/>
    <x v="3"/>
    <n v="0"/>
    <x v="1"/>
    <n v="0"/>
    <x v="608"/>
    <m/>
    <x v="0"/>
    <x v="12"/>
    <m/>
    <s v="Retenções SIACSA"/>
    <x v="2"/>
    <s v="SIACSA"/>
    <x v="0"/>
    <x v="1"/>
    <x v="1"/>
    <x v="1"/>
    <x v="0"/>
    <x v="0"/>
    <x v="0"/>
    <x v="0"/>
    <x v="0"/>
    <x v="0"/>
    <x v="0"/>
    <s v="Retenções SIACSA"/>
    <x v="0"/>
    <x v="0"/>
    <x v="0"/>
    <x v="0"/>
    <x v="2"/>
    <x v="0"/>
    <x v="0"/>
    <x v="2"/>
    <x v="1"/>
    <x v="2"/>
    <x v="12"/>
    <x v="0"/>
    <m/>
  </r>
  <r>
    <x v="0"/>
    <n v="0"/>
    <n v="0"/>
    <n v="2210"/>
    <n v="0"/>
    <x v="5628"/>
    <x v="0"/>
    <x v="1"/>
    <x v="0"/>
    <s v="80.02.10.24"/>
    <x v="34"/>
    <x v="4"/>
    <x v="4"/>
    <s v="Outros"/>
    <s v="80.02.10"/>
    <s v="Retenções SIACSA"/>
    <s v="80.02.10.24"/>
    <x v="58"/>
    <x v="0"/>
    <x v="6"/>
    <x v="1"/>
    <x v="1"/>
    <x v="2"/>
    <x v="2"/>
    <x v="0"/>
    <x v="5"/>
    <s v="2025-06-??"/>
    <x v="1"/>
    <n v="2210"/>
    <x v="3"/>
    <n v="0"/>
    <x v="1"/>
    <n v="0"/>
    <x v="608"/>
    <m/>
    <x v="0"/>
    <x v="12"/>
    <m/>
    <s v="Retenções SIACSA"/>
    <x v="2"/>
    <s v="SIACSA"/>
    <x v="0"/>
    <x v="1"/>
    <x v="1"/>
    <x v="1"/>
    <x v="0"/>
    <x v="0"/>
    <x v="0"/>
    <x v="0"/>
    <x v="0"/>
    <x v="0"/>
    <x v="0"/>
    <s v="Retenções SIACSA"/>
    <x v="0"/>
    <x v="0"/>
    <x v="0"/>
    <x v="0"/>
    <x v="2"/>
    <x v="0"/>
    <x v="0"/>
    <x v="2"/>
    <x v="1"/>
    <x v="2"/>
    <x v="12"/>
    <x v="0"/>
    <m/>
  </r>
  <r>
    <x v="0"/>
    <n v="0"/>
    <n v="0"/>
    <n v="1900"/>
    <n v="0"/>
    <x v="5628"/>
    <x v="0"/>
    <x v="1"/>
    <x v="0"/>
    <s v="80.02.10.24"/>
    <x v="34"/>
    <x v="4"/>
    <x v="4"/>
    <s v="Outros"/>
    <s v="80.02.10"/>
    <s v="Retenções SIACSA"/>
    <s v="80.02.10.24"/>
    <x v="58"/>
    <x v="0"/>
    <x v="6"/>
    <x v="1"/>
    <x v="1"/>
    <x v="2"/>
    <x v="2"/>
    <x v="0"/>
    <x v="6"/>
    <s v="2025-07-??"/>
    <x v="2"/>
    <n v="1900"/>
    <x v="3"/>
    <n v="0"/>
    <x v="1"/>
    <n v="0"/>
    <x v="608"/>
    <m/>
    <x v="0"/>
    <x v="12"/>
    <m/>
    <s v="Retenções SIACSA"/>
    <x v="2"/>
    <s v="SIACSA"/>
    <x v="0"/>
    <x v="1"/>
    <x v="1"/>
    <x v="1"/>
    <x v="0"/>
    <x v="0"/>
    <x v="0"/>
    <x v="0"/>
    <x v="0"/>
    <x v="0"/>
    <x v="0"/>
    <s v="Retenções SIACSA"/>
    <x v="0"/>
    <x v="0"/>
    <x v="0"/>
    <x v="0"/>
    <x v="2"/>
    <x v="0"/>
    <x v="0"/>
    <x v="2"/>
    <x v="1"/>
    <x v="2"/>
    <x v="12"/>
    <x v="0"/>
    <m/>
  </r>
  <r>
    <x v="0"/>
    <n v="0"/>
    <n v="0"/>
    <n v="1900"/>
    <n v="0"/>
    <x v="5628"/>
    <x v="0"/>
    <x v="1"/>
    <x v="0"/>
    <s v="80.02.10.24"/>
    <x v="34"/>
    <x v="4"/>
    <x v="4"/>
    <s v="Outros"/>
    <s v="80.02.10"/>
    <s v="Retenções SIACSA"/>
    <s v="80.02.10.24"/>
    <x v="58"/>
    <x v="0"/>
    <x v="6"/>
    <x v="1"/>
    <x v="1"/>
    <x v="2"/>
    <x v="2"/>
    <x v="0"/>
    <x v="7"/>
    <s v="2025-08-??"/>
    <x v="2"/>
    <n v="1900"/>
    <x v="3"/>
    <n v="0"/>
    <x v="1"/>
    <n v="0"/>
    <x v="608"/>
    <m/>
    <x v="0"/>
    <x v="12"/>
    <m/>
    <s v="Retenções SIACSA"/>
    <x v="2"/>
    <s v="SIACSA"/>
    <x v="0"/>
    <x v="1"/>
    <x v="1"/>
    <x v="1"/>
    <x v="0"/>
    <x v="0"/>
    <x v="0"/>
    <x v="0"/>
    <x v="0"/>
    <x v="0"/>
    <x v="0"/>
    <s v="Retenções SIACSA"/>
    <x v="0"/>
    <x v="0"/>
    <x v="0"/>
    <x v="0"/>
    <x v="2"/>
    <x v="0"/>
    <x v="0"/>
    <x v="2"/>
    <x v="1"/>
    <x v="2"/>
    <x v="12"/>
    <x v="0"/>
    <m/>
  </r>
  <r>
    <x v="0"/>
    <n v="0"/>
    <n v="0"/>
    <n v="1894"/>
    <n v="0"/>
    <x v="5628"/>
    <x v="0"/>
    <x v="1"/>
    <x v="0"/>
    <s v="80.02.10.24"/>
    <x v="34"/>
    <x v="4"/>
    <x v="4"/>
    <s v="Outros"/>
    <s v="80.02.10"/>
    <s v="Retenções SIACSA"/>
    <s v="80.02.10.24"/>
    <x v="58"/>
    <x v="0"/>
    <x v="6"/>
    <x v="1"/>
    <x v="1"/>
    <x v="2"/>
    <x v="2"/>
    <x v="0"/>
    <x v="8"/>
    <s v="2025-09-??"/>
    <x v="2"/>
    <n v="1894"/>
    <x v="3"/>
    <n v="0"/>
    <x v="1"/>
    <n v="0"/>
    <x v="608"/>
    <m/>
    <x v="0"/>
    <x v="12"/>
    <m/>
    <s v="Retenções SIACSA"/>
    <x v="2"/>
    <s v="SIACSA"/>
    <x v="0"/>
    <x v="1"/>
    <x v="1"/>
    <x v="1"/>
    <x v="0"/>
    <x v="0"/>
    <x v="0"/>
    <x v="0"/>
    <x v="0"/>
    <x v="0"/>
    <x v="0"/>
    <s v="Retenções SIACSA"/>
    <x v="0"/>
    <x v="0"/>
    <x v="0"/>
    <x v="0"/>
    <x v="2"/>
    <x v="0"/>
    <x v="0"/>
    <x v="2"/>
    <x v="1"/>
    <x v="2"/>
    <x v="12"/>
    <x v="0"/>
    <m/>
  </r>
  <r>
    <x v="0"/>
    <n v="0"/>
    <n v="0"/>
    <n v="1900"/>
    <n v="0"/>
    <x v="5628"/>
    <x v="0"/>
    <x v="1"/>
    <x v="0"/>
    <s v="80.02.10.24"/>
    <x v="34"/>
    <x v="4"/>
    <x v="4"/>
    <s v="Outros"/>
    <s v="80.02.10"/>
    <s v="Retenções SIACSA"/>
    <s v="80.02.10.24"/>
    <x v="58"/>
    <x v="0"/>
    <x v="6"/>
    <x v="1"/>
    <x v="1"/>
    <x v="2"/>
    <x v="2"/>
    <x v="0"/>
    <x v="9"/>
    <s v="2025-10-??"/>
    <x v="3"/>
    <n v="1900"/>
    <x v="3"/>
    <n v="0"/>
    <x v="1"/>
    <n v="0"/>
    <x v="608"/>
    <m/>
    <x v="0"/>
    <x v="12"/>
    <m/>
    <s v="Retenções SIACSA"/>
    <x v="2"/>
    <s v="SIACSA"/>
    <x v="0"/>
    <x v="1"/>
    <x v="1"/>
    <x v="1"/>
    <x v="0"/>
    <x v="0"/>
    <x v="0"/>
    <x v="0"/>
    <x v="0"/>
    <x v="0"/>
    <x v="0"/>
    <s v="Retenções SIACSA"/>
    <x v="0"/>
    <x v="0"/>
    <x v="0"/>
    <x v="0"/>
    <x v="2"/>
    <x v="0"/>
    <x v="0"/>
    <x v="2"/>
    <x v="1"/>
    <x v="2"/>
    <x v="12"/>
    <x v="0"/>
    <m/>
  </r>
  <r>
    <x v="0"/>
    <n v="0"/>
    <n v="0"/>
    <n v="1890"/>
    <n v="0"/>
    <x v="5628"/>
    <x v="0"/>
    <x v="1"/>
    <x v="0"/>
    <s v="80.02.10.24"/>
    <x v="34"/>
    <x v="4"/>
    <x v="4"/>
    <s v="Outros"/>
    <s v="80.02.10"/>
    <s v="Retenções SIACSA"/>
    <s v="80.02.10.24"/>
    <x v="58"/>
    <x v="0"/>
    <x v="6"/>
    <x v="1"/>
    <x v="1"/>
    <x v="2"/>
    <x v="2"/>
    <x v="0"/>
    <x v="10"/>
    <s v="2025-11-??"/>
    <x v="3"/>
    <n v="1890"/>
    <x v="3"/>
    <n v="0"/>
    <x v="1"/>
    <n v="0"/>
    <x v="608"/>
    <m/>
    <x v="0"/>
    <x v="12"/>
    <m/>
    <s v="Retenções SIACSA"/>
    <x v="2"/>
    <s v="SIACSA"/>
    <x v="0"/>
    <x v="1"/>
    <x v="1"/>
    <x v="1"/>
    <x v="0"/>
    <x v="0"/>
    <x v="0"/>
    <x v="0"/>
    <x v="0"/>
    <x v="0"/>
    <x v="0"/>
    <s v="Retenções SIACSA"/>
    <x v="0"/>
    <x v="0"/>
    <x v="0"/>
    <x v="0"/>
    <x v="2"/>
    <x v="0"/>
    <x v="0"/>
    <x v="2"/>
    <x v="1"/>
    <x v="2"/>
    <x v="12"/>
    <x v="0"/>
    <m/>
  </r>
  <r>
    <x v="1"/>
    <n v="0"/>
    <n v="0"/>
    <n v="212380"/>
    <n v="0"/>
    <x v="5628"/>
    <x v="0"/>
    <x v="0"/>
    <x v="0"/>
    <s v="01.28.01.10"/>
    <x v="22"/>
    <x v="3"/>
    <x v="3"/>
    <s v="Habitação Social"/>
    <s v="01.28.01"/>
    <s v="Construção de casas de banho para famílias vulneráveis"/>
    <s v="01.28.01.10"/>
    <x v="2"/>
    <x v="0"/>
    <x v="0"/>
    <x v="1"/>
    <x v="0"/>
    <x v="1"/>
    <x v="1"/>
    <x v="0"/>
    <x v="7"/>
    <s v="2025-08-??"/>
    <x v="2"/>
    <n v="212380"/>
    <x v="3"/>
    <n v="0"/>
    <x v="1"/>
    <n v="0"/>
    <x v="608"/>
    <m/>
    <x v="0"/>
    <x v="12"/>
    <m/>
    <s v="Construção de casas de banho para famílias vulneráveis"/>
    <x v="2"/>
    <s v="CB"/>
    <x v="0"/>
    <x v="1"/>
    <x v="1"/>
    <x v="1"/>
    <x v="0"/>
    <x v="0"/>
    <x v="0"/>
    <x v="0"/>
    <x v="0"/>
    <x v="0"/>
    <x v="0"/>
    <s v="Construção de casas de banho para famílias vulneráveis"/>
    <x v="0"/>
    <x v="0"/>
    <x v="0"/>
    <x v="0"/>
    <x v="1"/>
    <x v="0"/>
    <x v="0"/>
    <x v="2"/>
    <x v="1"/>
    <x v="2"/>
    <x v="12"/>
    <x v="0"/>
    <m/>
  </r>
  <r>
    <x v="1"/>
    <n v="0"/>
    <n v="0"/>
    <n v="112300"/>
    <n v="0"/>
    <x v="5628"/>
    <x v="0"/>
    <x v="0"/>
    <x v="0"/>
    <s v="01.28.01.10"/>
    <x v="22"/>
    <x v="3"/>
    <x v="3"/>
    <s v="Habitação Social"/>
    <s v="01.28.01"/>
    <s v="Construção de casas de banho para famílias vulneráveis"/>
    <s v="01.28.01.10"/>
    <x v="2"/>
    <x v="0"/>
    <x v="0"/>
    <x v="1"/>
    <x v="0"/>
    <x v="1"/>
    <x v="1"/>
    <x v="0"/>
    <x v="8"/>
    <s v="2025-09-??"/>
    <x v="2"/>
    <n v="112300"/>
    <x v="3"/>
    <n v="0"/>
    <x v="1"/>
    <n v="0"/>
    <x v="608"/>
    <m/>
    <x v="0"/>
    <x v="12"/>
    <m/>
    <s v="Construção de casas de banho para famílias vulneráveis"/>
    <x v="2"/>
    <s v="CB"/>
    <x v="0"/>
    <x v="1"/>
    <x v="1"/>
    <x v="1"/>
    <x v="0"/>
    <x v="0"/>
    <x v="0"/>
    <x v="0"/>
    <x v="0"/>
    <x v="0"/>
    <x v="0"/>
    <s v="Construção de casas de banho para famílias vulneráveis"/>
    <x v="0"/>
    <x v="0"/>
    <x v="0"/>
    <x v="0"/>
    <x v="1"/>
    <x v="0"/>
    <x v="0"/>
    <x v="2"/>
    <x v="1"/>
    <x v="2"/>
    <x v="12"/>
    <x v="0"/>
    <m/>
  </r>
  <r>
    <x v="1"/>
    <n v="0"/>
    <n v="0"/>
    <n v="102000"/>
    <n v="0"/>
    <x v="5628"/>
    <x v="0"/>
    <x v="0"/>
    <x v="0"/>
    <s v="01.28.01.10"/>
    <x v="22"/>
    <x v="3"/>
    <x v="3"/>
    <s v="Habitação Social"/>
    <s v="01.28.01"/>
    <s v="Construção de casas de banho para famílias vulneráveis"/>
    <s v="01.28.01.10"/>
    <x v="2"/>
    <x v="0"/>
    <x v="0"/>
    <x v="1"/>
    <x v="0"/>
    <x v="1"/>
    <x v="1"/>
    <x v="0"/>
    <x v="9"/>
    <s v="2025-10-??"/>
    <x v="3"/>
    <n v="102000"/>
    <x v="3"/>
    <n v="0"/>
    <x v="1"/>
    <n v="0"/>
    <x v="608"/>
    <m/>
    <x v="0"/>
    <x v="12"/>
    <m/>
    <s v="Construção de casas de banho para famílias vulneráveis"/>
    <x v="2"/>
    <s v="CB"/>
    <x v="0"/>
    <x v="1"/>
    <x v="1"/>
    <x v="1"/>
    <x v="0"/>
    <x v="0"/>
    <x v="0"/>
    <x v="0"/>
    <x v="0"/>
    <x v="0"/>
    <x v="0"/>
    <s v="Construção de casas de banho para famílias vulneráveis"/>
    <x v="0"/>
    <x v="0"/>
    <x v="0"/>
    <x v="0"/>
    <x v="1"/>
    <x v="0"/>
    <x v="0"/>
    <x v="2"/>
    <x v="1"/>
    <x v="2"/>
    <x v="12"/>
    <x v="0"/>
    <m/>
  </r>
  <r>
    <x v="2"/>
    <n v="0"/>
    <n v="0"/>
    <n v="1095424"/>
    <n v="0"/>
    <x v="5628"/>
    <x v="0"/>
    <x v="0"/>
    <x v="0"/>
    <s v="80.02.10.01"/>
    <x v="10"/>
    <x v="4"/>
    <x v="4"/>
    <s v="Outros"/>
    <s v="80.02.10"/>
    <s v="Retençoes Previdencia Social"/>
    <s v="80.02.10.01"/>
    <x v="6"/>
    <x v="0"/>
    <x v="3"/>
    <x v="4"/>
    <x v="1"/>
    <x v="2"/>
    <x v="0"/>
    <x v="0"/>
    <x v="1"/>
    <s v="2025-01-??"/>
    <x v="0"/>
    <n v="1095424"/>
    <x v="3"/>
    <n v="0"/>
    <x v="1"/>
    <n v="0"/>
    <x v="608"/>
    <m/>
    <x v="0"/>
    <x v="12"/>
    <m/>
    <s v="Retençoes Previdencia Social"/>
    <x v="2"/>
    <s v="RPS"/>
    <x v="0"/>
    <x v="1"/>
    <x v="1"/>
    <x v="1"/>
    <x v="0"/>
    <x v="0"/>
    <x v="0"/>
    <x v="0"/>
    <x v="0"/>
    <x v="0"/>
    <x v="0"/>
    <s v="Retençoes Previdencia Social"/>
    <x v="0"/>
    <x v="0"/>
    <x v="0"/>
    <x v="0"/>
    <x v="2"/>
    <x v="0"/>
    <x v="0"/>
    <x v="2"/>
    <x v="1"/>
    <x v="2"/>
    <x v="12"/>
    <x v="0"/>
    <m/>
  </r>
  <r>
    <x v="0"/>
    <n v="0"/>
    <n v="0"/>
    <n v="21581"/>
    <n v="0"/>
    <x v="5628"/>
    <x v="0"/>
    <x v="1"/>
    <x v="0"/>
    <s v="80.02.08"/>
    <x v="72"/>
    <x v="4"/>
    <x v="4"/>
    <s v="Retençoes Compe. Aposentaçao"/>
    <s v="80.02.08"/>
    <s v="Retençoes Compe. Aposentaçao"/>
    <s v="80.02.08"/>
    <x v="92"/>
    <x v="0"/>
    <x v="6"/>
    <x v="19"/>
    <x v="1"/>
    <x v="2"/>
    <x v="2"/>
    <x v="0"/>
    <x v="3"/>
    <s v="2025-05-??"/>
    <x v="1"/>
    <n v="21581"/>
    <x v="3"/>
    <n v="0"/>
    <x v="1"/>
    <n v="0"/>
    <x v="608"/>
    <m/>
    <x v="0"/>
    <x v="12"/>
    <m/>
    <s v="Retençoes Compe. Aposentaçao"/>
    <x v="2"/>
    <s v="RCA"/>
    <x v="0"/>
    <x v="1"/>
    <x v="1"/>
    <x v="1"/>
    <x v="0"/>
    <x v="0"/>
    <x v="0"/>
    <x v="0"/>
    <x v="0"/>
    <x v="0"/>
    <x v="0"/>
    <s v="Retençoes Compe. Aposentaçao"/>
    <x v="0"/>
    <x v="0"/>
    <x v="0"/>
    <x v="0"/>
    <x v="2"/>
    <x v="0"/>
    <x v="0"/>
    <x v="2"/>
    <x v="1"/>
    <x v="2"/>
    <x v="12"/>
    <x v="0"/>
    <m/>
  </r>
  <r>
    <x v="0"/>
    <n v="0"/>
    <n v="0"/>
    <n v="21581"/>
    <n v="0"/>
    <x v="5628"/>
    <x v="0"/>
    <x v="1"/>
    <x v="0"/>
    <s v="80.02.08"/>
    <x v="72"/>
    <x v="4"/>
    <x v="4"/>
    <s v="Retençoes Compe. Aposentaçao"/>
    <s v="80.02.08"/>
    <s v="Retençoes Compe. Aposentaçao"/>
    <s v="80.02.08"/>
    <x v="92"/>
    <x v="0"/>
    <x v="6"/>
    <x v="19"/>
    <x v="1"/>
    <x v="2"/>
    <x v="2"/>
    <x v="0"/>
    <x v="5"/>
    <s v="2025-06-??"/>
    <x v="1"/>
    <n v="21581"/>
    <x v="3"/>
    <n v="0"/>
    <x v="1"/>
    <n v="0"/>
    <x v="608"/>
    <m/>
    <x v="0"/>
    <x v="12"/>
    <m/>
    <s v="Retençoes Compe. Aposentaçao"/>
    <x v="2"/>
    <s v="RCA"/>
    <x v="0"/>
    <x v="1"/>
    <x v="1"/>
    <x v="1"/>
    <x v="0"/>
    <x v="0"/>
    <x v="0"/>
    <x v="0"/>
    <x v="0"/>
    <x v="0"/>
    <x v="0"/>
    <s v="Retençoes Compe. Aposentaçao"/>
    <x v="0"/>
    <x v="0"/>
    <x v="0"/>
    <x v="0"/>
    <x v="2"/>
    <x v="0"/>
    <x v="0"/>
    <x v="2"/>
    <x v="1"/>
    <x v="2"/>
    <x v="12"/>
    <x v="0"/>
    <m/>
  </r>
  <r>
    <x v="0"/>
    <n v="0"/>
    <n v="0"/>
    <n v="21581"/>
    <n v="0"/>
    <x v="5628"/>
    <x v="0"/>
    <x v="1"/>
    <x v="0"/>
    <s v="80.02.08"/>
    <x v="72"/>
    <x v="4"/>
    <x v="4"/>
    <s v="Retençoes Compe. Aposentaçao"/>
    <s v="80.02.08"/>
    <s v="Retençoes Compe. Aposentaçao"/>
    <s v="80.02.08"/>
    <x v="92"/>
    <x v="0"/>
    <x v="6"/>
    <x v="19"/>
    <x v="1"/>
    <x v="2"/>
    <x v="2"/>
    <x v="0"/>
    <x v="6"/>
    <s v="2025-07-??"/>
    <x v="2"/>
    <n v="21581"/>
    <x v="3"/>
    <n v="0"/>
    <x v="1"/>
    <n v="0"/>
    <x v="608"/>
    <m/>
    <x v="0"/>
    <x v="12"/>
    <m/>
    <s v="Retençoes Compe. Aposentaçao"/>
    <x v="2"/>
    <s v="RCA"/>
    <x v="0"/>
    <x v="1"/>
    <x v="1"/>
    <x v="1"/>
    <x v="0"/>
    <x v="0"/>
    <x v="0"/>
    <x v="0"/>
    <x v="0"/>
    <x v="0"/>
    <x v="0"/>
    <s v="Retençoes Compe. Aposentaçao"/>
    <x v="0"/>
    <x v="0"/>
    <x v="0"/>
    <x v="0"/>
    <x v="2"/>
    <x v="0"/>
    <x v="0"/>
    <x v="2"/>
    <x v="1"/>
    <x v="2"/>
    <x v="12"/>
    <x v="0"/>
    <m/>
  </r>
  <r>
    <x v="0"/>
    <n v="0"/>
    <n v="0"/>
    <n v="21581"/>
    <n v="0"/>
    <x v="5628"/>
    <x v="0"/>
    <x v="1"/>
    <x v="0"/>
    <s v="80.02.08"/>
    <x v="72"/>
    <x v="4"/>
    <x v="4"/>
    <s v="Retençoes Compe. Aposentaçao"/>
    <s v="80.02.08"/>
    <s v="Retençoes Compe. Aposentaçao"/>
    <s v="80.02.08"/>
    <x v="92"/>
    <x v="0"/>
    <x v="6"/>
    <x v="19"/>
    <x v="1"/>
    <x v="2"/>
    <x v="2"/>
    <x v="0"/>
    <x v="7"/>
    <s v="2025-08-??"/>
    <x v="2"/>
    <n v="21581"/>
    <x v="3"/>
    <n v="0"/>
    <x v="1"/>
    <n v="0"/>
    <x v="608"/>
    <m/>
    <x v="0"/>
    <x v="12"/>
    <m/>
    <s v="Retençoes Compe. Aposentaçao"/>
    <x v="2"/>
    <s v="RCA"/>
    <x v="0"/>
    <x v="1"/>
    <x v="1"/>
    <x v="1"/>
    <x v="0"/>
    <x v="0"/>
    <x v="0"/>
    <x v="0"/>
    <x v="0"/>
    <x v="0"/>
    <x v="0"/>
    <s v="Retençoes Compe. Aposentaçao"/>
    <x v="0"/>
    <x v="0"/>
    <x v="0"/>
    <x v="0"/>
    <x v="2"/>
    <x v="0"/>
    <x v="0"/>
    <x v="2"/>
    <x v="1"/>
    <x v="2"/>
    <x v="12"/>
    <x v="0"/>
    <m/>
  </r>
  <r>
    <x v="0"/>
    <n v="0"/>
    <n v="0"/>
    <n v="22611"/>
    <n v="0"/>
    <x v="5628"/>
    <x v="0"/>
    <x v="1"/>
    <x v="0"/>
    <s v="80.02.08"/>
    <x v="72"/>
    <x v="4"/>
    <x v="4"/>
    <s v="Retençoes Compe. Aposentaçao"/>
    <s v="80.02.08"/>
    <s v="Retençoes Compe. Aposentaçao"/>
    <s v="80.02.08"/>
    <x v="92"/>
    <x v="0"/>
    <x v="6"/>
    <x v="19"/>
    <x v="1"/>
    <x v="2"/>
    <x v="2"/>
    <x v="0"/>
    <x v="8"/>
    <s v="2025-09-??"/>
    <x v="2"/>
    <n v="22611"/>
    <x v="3"/>
    <n v="0"/>
    <x v="1"/>
    <n v="0"/>
    <x v="608"/>
    <m/>
    <x v="0"/>
    <x v="12"/>
    <m/>
    <s v="Retençoes Compe. Aposentaçao"/>
    <x v="2"/>
    <s v="RCA"/>
    <x v="0"/>
    <x v="1"/>
    <x v="1"/>
    <x v="1"/>
    <x v="0"/>
    <x v="0"/>
    <x v="0"/>
    <x v="0"/>
    <x v="0"/>
    <x v="0"/>
    <x v="0"/>
    <s v="Retençoes Compe. Aposentaçao"/>
    <x v="0"/>
    <x v="0"/>
    <x v="0"/>
    <x v="0"/>
    <x v="2"/>
    <x v="0"/>
    <x v="0"/>
    <x v="2"/>
    <x v="1"/>
    <x v="2"/>
    <x v="12"/>
    <x v="0"/>
    <m/>
  </r>
  <r>
    <x v="0"/>
    <n v="0"/>
    <n v="0"/>
    <n v="22531"/>
    <n v="0"/>
    <x v="5628"/>
    <x v="0"/>
    <x v="1"/>
    <x v="0"/>
    <s v="80.02.08"/>
    <x v="72"/>
    <x v="4"/>
    <x v="4"/>
    <s v="Retençoes Compe. Aposentaçao"/>
    <s v="80.02.08"/>
    <s v="Retençoes Compe. Aposentaçao"/>
    <s v="80.02.08"/>
    <x v="92"/>
    <x v="0"/>
    <x v="6"/>
    <x v="19"/>
    <x v="1"/>
    <x v="2"/>
    <x v="2"/>
    <x v="0"/>
    <x v="9"/>
    <s v="2025-10-??"/>
    <x v="3"/>
    <n v="22531"/>
    <x v="3"/>
    <n v="0"/>
    <x v="1"/>
    <n v="0"/>
    <x v="608"/>
    <m/>
    <x v="0"/>
    <x v="12"/>
    <m/>
    <s v="Retençoes Compe. Aposentaçao"/>
    <x v="2"/>
    <s v="RCA"/>
    <x v="0"/>
    <x v="1"/>
    <x v="1"/>
    <x v="1"/>
    <x v="0"/>
    <x v="0"/>
    <x v="0"/>
    <x v="0"/>
    <x v="0"/>
    <x v="0"/>
    <x v="0"/>
    <s v="Retençoes Compe. Aposentaçao"/>
    <x v="0"/>
    <x v="0"/>
    <x v="0"/>
    <x v="0"/>
    <x v="2"/>
    <x v="0"/>
    <x v="0"/>
    <x v="2"/>
    <x v="1"/>
    <x v="2"/>
    <x v="12"/>
    <x v="0"/>
    <m/>
  </r>
  <r>
    <x v="0"/>
    <n v="0"/>
    <n v="0"/>
    <n v="22531"/>
    <n v="0"/>
    <x v="5628"/>
    <x v="0"/>
    <x v="1"/>
    <x v="0"/>
    <s v="80.02.08"/>
    <x v="72"/>
    <x v="4"/>
    <x v="4"/>
    <s v="Retençoes Compe. Aposentaçao"/>
    <s v="80.02.08"/>
    <s v="Retençoes Compe. Aposentaçao"/>
    <s v="80.02.08"/>
    <x v="92"/>
    <x v="0"/>
    <x v="6"/>
    <x v="19"/>
    <x v="1"/>
    <x v="2"/>
    <x v="2"/>
    <x v="0"/>
    <x v="10"/>
    <s v="2025-11-??"/>
    <x v="3"/>
    <n v="22531"/>
    <x v="3"/>
    <n v="0"/>
    <x v="1"/>
    <n v="0"/>
    <x v="608"/>
    <m/>
    <x v="0"/>
    <x v="12"/>
    <m/>
    <s v="Retençoes Compe. Aposentaçao"/>
    <x v="2"/>
    <s v="RCA"/>
    <x v="0"/>
    <x v="1"/>
    <x v="1"/>
    <x v="1"/>
    <x v="0"/>
    <x v="0"/>
    <x v="0"/>
    <x v="0"/>
    <x v="0"/>
    <x v="0"/>
    <x v="0"/>
    <s v="Retençoes Compe. Aposentaçao"/>
    <x v="0"/>
    <x v="0"/>
    <x v="0"/>
    <x v="0"/>
    <x v="2"/>
    <x v="0"/>
    <x v="0"/>
    <x v="2"/>
    <x v="1"/>
    <x v="2"/>
    <x v="12"/>
    <x v="0"/>
    <m/>
  </r>
  <r>
    <x v="0"/>
    <n v="0"/>
    <n v="0"/>
    <n v="22531"/>
    <n v="0"/>
    <x v="5628"/>
    <x v="0"/>
    <x v="1"/>
    <x v="0"/>
    <s v="80.02.08"/>
    <x v="72"/>
    <x v="4"/>
    <x v="4"/>
    <s v="Retençoes Compe. Aposentaçao"/>
    <s v="80.02.08"/>
    <s v="Retençoes Compe. Aposentaçao"/>
    <s v="80.02.08"/>
    <x v="92"/>
    <x v="0"/>
    <x v="6"/>
    <x v="19"/>
    <x v="1"/>
    <x v="2"/>
    <x v="2"/>
    <x v="0"/>
    <x v="11"/>
    <s v="2025-12-??"/>
    <x v="3"/>
    <n v="22531"/>
    <x v="3"/>
    <n v="0"/>
    <x v="1"/>
    <n v="0"/>
    <x v="608"/>
    <m/>
    <x v="0"/>
    <x v="12"/>
    <m/>
    <s v="Retençoes Compe. Aposentaçao"/>
    <x v="2"/>
    <s v="RCA"/>
    <x v="0"/>
    <x v="1"/>
    <x v="1"/>
    <x v="1"/>
    <x v="0"/>
    <x v="0"/>
    <x v="0"/>
    <x v="0"/>
    <x v="0"/>
    <x v="0"/>
    <x v="0"/>
    <s v="Retençoes Compe. Aposentaçao"/>
    <x v="0"/>
    <x v="0"/>
    <x v="0"/>
    <x v="0"/>
    <x v="2"/>
    <x v="0"/>
    <x v="0"/>
    <x v="2"/>
    <x v="1"/>
    <x v="2"/>
    <x v="12"/>
    <x v="0"/>
    <m/>
  </r>
  <r>
    <x v="1"/>
    <n v="0"/>
    <n v="0"/>
    <n v="96600"/>
    <n v="0"/>
    <x v="5628"/>
    <x v="0"/>
    <x v="0"/>
    <x v="0"/>
    <s v="01.28.04.01"/>
    <x v="54"/>
    <x v="3"/>
    <x v="3"/>
    <s v="Gestão de Recursos Hidricos"/>
    <s v="01.28.04"/>
    <s v="Construção de rede de destribuição de água a Tabuleiro e Ponta Can"/>
    <s v="01.28.04.01"/>
    <x v="5"/>
    <x v="0"/>
    <x v="0"/>
    <x v="1"/>
    <x v="0"/>
    <x v="1"/>
    <x v="1"/>
    <x v="0"/>
    <x v="7"/>
    <s v="2025-08-??"/>
    <x v="2"/>
    <n v="96600"/>
    <x v="3"/>
    <n v="0"/>
    <x v="1"/>
    <n v="0"/>
    <x v="608"/>
    <m/>
    <x v="0"/>
    <x v="12"/>
    <m/>
    <s v="Construção de rede de destribuição de água a Tabuleiro e Ponta Can"/>
    <x v="2"/>
    <s v="RD"/>
    <x v="0"/>
    <x v="1"/>
    <x v="1"/>
    <x v="1"/>
    <x v="0"/>
    <x v="0"/>
    <x v="0"/>
    <x v="0"/>
    <x v="0"/>
    <x v="0"/>
    <x v="0"/>
    <s v="Construção de rede de destribuição de água a Tabuleiro e Ponta Can"/>
    <x v="0"/>
    <x v="0"/>
    <x v="0"/>
    <x v="0"/>
    <x v="1"/>
    <x v="0"/>
    <x v="0"/>
    <x v="2"/>
    <x v="1"/>
    <x v="2"/>
    <x v="12"/>
    <x v="0"/>
    <m/>
  </r>
  <r>
    <x v="0"/>
    <n v="0"/>
    <n v="0"/>
    <n v="5200"/>
    <n v="0"/>
    <x v="5628"/>
    <x v="0"/>
    <x v="1"/>
    <x v="0"/>
    <s v="80.02.10.09"/>
    <x v="61"/>
    <x v="4"/>
    <x v="4"/>
    <s v="Outros"/>
    <s v="80.02.10"/>
    <s v="Retenções Reposição"/>
    <s v="80.02.10.09"/>
    <x v="59"/>
    <x v="0"/>
    <x v="6"/>
    <x v="14"/>
    <x v="1"/>
    <x v="2"/>
    <x v="2"/>
    <x v="0"/>
    <x v="3"/>
    <s v="2025-05-??"/>
    <x v="1"/>
    <n v="5200"/>
    <x v="3"/>
    <n v="0"/>
    <x v="1"/>
    <n v="0"/>
    <x v="608"/>
    <m/>
    <x v="0"/>
    <x v="12"/>
    <m/>
    <s v="Retenções Reposição"/>
    <x v="2"/>
    <s v="RR"/>
    <x v="0"/>
    <x v="1"/>
    <x v="1"/>
    <x v="1"/>
    <x v="0"/>
    <x v="0"/>
    <x v="0"/>
    <x v="0"/>
    <x v="0"/>
    <x v="0"/>
    <x v="0"/>
    <s v="Retenções Reposição"/>
    <x v="0"/>
    <x v="0"/>
    <x v="0"/>
    <x v="0"/>
    <x v="2"/>
    <x v="0"/>
    <x v="0"/>
    <x v="2"/>
    <x v="1"/>
    <x v="2"/>
    <x v="12"/>
    <x v="0"/>
    <m/>
  </r>
  <r>
    <x v="0"/>
    <n v="0"/>
    <n v="0"/>
    <n v="5200"/>
    <n v="0"/>
    <x v="5628"/>
    <x v="0"/>
    <x v="1"/>
    <x v="0"/>
    <s v="80.02.10.09"/>
    <x v="61"/>
    <x v="4"/>
    <x v="4"/>
    <s v="Outros"/>
    <s v="80.02.10"/>
    <s v="Retenções Reposição"/>
    <s v="80.02.10.09"/>
    <x v="59"/>
    <x v="0"/>
    <x v="6"/>
    <x v="14"/>
    <x v="1"/>
    <x v="2"/>
    <x v="2"/>
    <x v="0"/>
    <x v="5"/>
    <s v="2025-06-??"/>
    <x v="1"/>
    <n v="5200"/>
    <x v="3"/>
    <n v="0"/>
    <x v="1"/>
    <n v="0"/>
    <x v="608"/>
    <m/>
    <x v="0"/>
    <x v="12"/>
    <m/>
    <s v="Retenções Reposição"/>
    <x v="2"/>
    <s v="RR"/>
    <x v="0"/>
    <x v="1"/>
    <x v="1"/>
    <x v="1"/>
    <x v="0"/>
    <x v="0"/>
    <x v="0"/>
    <x v="0"/>
    <x v="0"/>
    <x v="0"/>
    <x v="0"/>
    <s v="Retenções Reposição"/>
    <x v="0"/>
    <x v="0"/>
    <x v="0"/>
    <x v="0"/>
    <x v="2"/>
    <x v="0"/>
    <x v="0"/>
    <x v="2"/>
    <x v="1"/>
    <x v="2"/>
    <x v="12"/>
    <x v="0"/>
    <m/>
  </r>
  <r>
    <x v="0"/>
    <n v="0"/>
    <n v="0"/>
    <n v="200"/>
    <n v="0"/>
    <x v="5628"/>
    <x v="0"/>
    <x v="1"/>
    <x v="0"/>
    <s v="80.02.10.09"/>
    <x v="61"/>
    <x v="4"/>
    <x v="4"/>
    <s v="Outros"/>
    <s v="80.02.10"/>
    <s v="Retenções Reposição"/>
    <s v="80.02.10.09"/>
    <x v="59"/>
    <x v="0"/>
    <x v="6"/>
    <x v="14"/>
    <x v="1"/>
    <x v="2"/>
    <x v="2"/>
    <x v="0"/>
    <x v="6"/>
    <s v="2025-07-??"/>
    <x v="2"/>
    <n v="200"/>
    <x v="3"/>
    <n v="0"/>
    <x v="1"/>
    <n v="0"/>
    <x v="608"/>
    <m/>
    <x v="0"/>
    <x v="12"/>
    <m/>
    <s v="Retenções Reposição"/>
    <x v="2"/>
    <s v="RR"/>
    <x v="0"/>
    <x v="1"/>
    <x v="1"/>
    <x v="1"/>
    <x v="0"/>
    <x v="0"/>
    <x v="0"/>
    <x v="0"/>
    <x v="0"/>
    <x v="0"/>
    <x v="0"/>
    <s v="Retenções Reposição"/>
    <x v="0"/>
    <x v="0"/>
    <x v="0"/>
    <x v="0"/>
    <x v="2"/>
    <x v="0"/>
    <x v="0"/>
    <x v="2"/>
    <x v="1"/>
    <x v="2"/>
    <x v="12"/>
    <x v="0"/>
    <m/>
  </r>
  <r>
    <x v="0"/>
    <n v="0"/>
    <n v="0"/>
    <n v="16867"/>
    <n v="0"/>
    <x v="5628"/>
    <x v="0"/>
    <x v="1"/>
    <x v="0"/>
    <s v="80.02.10.09"/>
    <x v="61"/>
    <x v="4"/>
    <x v="4"/>
    <s v="Outros"/>
    <s v="80.02.10"/>
    <s v="Retenções Reposição"/>
    <s v="80.02.10.09"/>
    <x v="59"/>
    <x v="0"/>
    <x v="6"/>
    <x v="14"/>
    <x v="1"/>
    <x v="2"/>
    <x v="2"/>
    <x v="0"/>
    <x v="7"/>
    <s v="2025-08-??"/>
    <x v="2"/>
    <n v="16867"/>
    <x v="3"/>
    <n v="0"/>
    <x v="1"/>
    <n v="0"/>
    <x v="608"/>
    <m/>
    <x v="0"/>
    <x v="12"/>
    <m/>
    <s v="Retenções Reposição"/>
    <x v="2"/>
    <s v="RR"/>
    <x v="0"/>
    <x v="1"/>
    <x v="1"/>
    <x v="1"/>
    <x v="0"/>
    <x v="0"/>
    <x v="0"/>
    <x v="0"/>
    <x v="0"/>
    <x v="0"/>
    <x v="0"/>
    <s v="Retenções Reposição"/>
    <x v="0"/>
    <x v="0"/>
    <x v="0"/>
    <x v="0"/>
    <x v="2"/>
    <x v="0"/>
    <x v="0"/>
    <x v="2"/>
    <x v="1"/>
    <x v="2"/>
    <x v="12"/>
    <x v="0"/>
    <m/>
  </r>
  <r>
    <x v="0"/>
    <n v="0"/>
    <n v="0"/>
    <n v="200"/>
    <n v="0"/>
    <x v="5628"/>
    <x v="0"/>
    <x v="1"/>
    <x v="0"/>
    <s v="80.02.10.09"/>
    <x v="61"/>
    <x v="4"/>
    <x v="4"/>
    <s v="Outros"/>
    <s v="80.02.10"/>
    <s v="Retenções Reposição"/>
    <s v="80.02.10.09"/>
    <x v="59"/>
    <x v="0"/>
    <x v="6"/>
    <x v="14"/>
    <x v="1"/>
    <x v="2"/>
    <x v="2"/>
    <x v="0"/>
    <x v="8"/>
    <s v="2025-09-??"/>
    <x v="2"/>
    <n v="200"/>
    <x v="3"/>
    <n v="0"/>
    <x v="1"/>
    <n v="0"/>
    <x v="608"/>
    <m/>
    <x v="0"/>
    <x v="12"/>
    <m/>
    <s v="Retenções Reposição"/>
    <x v="2"/>
    <s v="RR"/>
    <x v="0"/>
    <x v="1"/>
    <x v="1"/>
    <x v="1"/>
    <x v="0"/>
    <x v="0"/>
    <x v="0"/>
    <x v="0"/>
    <x v="0"/>
    <x v="0"/>
    <x v="0"/>
    <s v="Retenções Reposição"/>
    <x v="0"/>
    <x v="0"/>
    <x v="0"/>
    <x v="0"/>
    <x v="2"/>
    <x v="0"/>
    <x v="0"/>
    <x v="2"/>
    <x v="1"/>
    <x v="2"/>
    <x v="12"/>
    <x v="0"/>
    <m/>
  </r>
  <r>
    <x v="0"/>
    <n v="0"/>
    <n v="0"/>
    <n v="200"/>
    <n v="0"/>
    <x v="5628"/>
    <x v="0"/>
    <x v="1"/>
    <x v="0"/>
    <s v="80.02.10.09"/>
    <x v="61"/>
    <x v="4"/>
    <x v="4"/>
    <s v="Outros"/>
    <s v="80.02.10"/>
    <s v="Retenções Reposição"/>
    <s v="80.02.10.09"/>
    <x v="59"/>
    <x v="0"/>
    <x v="6"/>
    <x v="14"/>
    <x v="1"/>
    <x v="2"/>
    <x v="2"/>
    <x v="0"/>
    <x v="9"/>
    <s v="2025-10-??"/>
    <x v="3"/>
    <n v="200"/>
    <x v="3"/>
    <n v="0"/>
    <x v="1"/>
    <n v="0"/>
    <x v="608"/>
    <m/>
    <x v="0"/>
    <x v="12"/>
    <m/>
    <s v="Retenções Reposição"/>
    <x v="2"/>
    <s v="RR"/>
    <x v="0"/>
    <x v="1"/>
    <x v="1"/>
    <x v="1"/>
    <x v="0"/>
    <x v="0"/>
    <x v="0"/>
    <x v="0"/>
    <x v="0"/>
    <x v="0"/>
    <x v="0"/>
    <s v="Retenções Reposição"/>
    <x v="0"/>
    <x v="0"/>
    <x v="0"/>
    <x v="0"/>
    <x v="2"/>
    <x v="0"/>
    <x v="0"/>
    <x v="2"/>
    <x v="1"/>
    <x v="2"/>
    <x v="12"/>
    <x v="0"/>
    <m/>
  </r>
  <r>
    <x v="0"/>
    <n v="0"/>
    <n v="0"/>
    <n v="200"/>
    <n v="0"/>
    <x v="5628"/>
    <x v="0"/>
    <x v="1"/>
    <x v="0"/>
    <s v="80.02.10.09"/>
    <x v="61"/>
    <x v="4"/>
    <x v="4"/>
    <s v="Outros"/>
    <s v="80.02.10"/>
    <s v="Retenções Reposição"/>
    <s v="80.02.10.09"/>
    <x v="59"/>
    <x v="0"/>
    <x v="6"/>
    <x v="14"/>
    <x v="1"/>
    <x v="2"/>
    <x v="2"/>
    <x v="0"/>
    <x v="10"/>
    <s v="2025-11-??"/>
    <x v="3"/>
    <n v="200"/>
    <x v="3"/>
    <n v="0"/>
    <x v="1"/>
    <n v="0"/>
    <x v="608"/>
    <m/>
    <x v="0"/>
    <x v="12"/>
    <m/>
    <s v="Retenções Reposição"/>
    <x v="2"/>
    <s v="RR"/>
    <x v="0"/>
    <x v="1"/>
    <x v="1"/>
    <x v="1"/>
    <x v="0"/>
    <x v="0"/>
    <x v="0"/>
    <x v="0"/>
    <x v="0"/>
    <x v="0"/>
    <x v="0"/>
    <s v="Retenções Reposição"/>
    <x v="0"/>
    <x v="0"/>
    <x v="0"/>
    <x v="0"/>
    <x v="2"/>
    <x v="0"/>
    <x v="0"/>
    <x v="2"/>
    <x v="1"/>
    <x v="2"/>
    <x v="12"/>
    <x v="0"/>
    <m/>
  </r>
  <r>
    <x v="0"/>
    <n v="0"/>
    <n v="0"/>
    <n v="200"/>
    <n v="0"/>
    <x v="5628"/>
    <x v="0"/>
    <x v="1"/>
    <x v="0"/>
    <s v="80.02.10.09"/>
    <x v="61"/>
    <x v="4"/>
    <x v="4"/>
    <s v="Outros"/>
    <s v="80.02.10"/>
    <s v="Retenções Reposição"/>
    <s v="80.02.10.09"/>
    <x v="59"/>
    <x v="0"/>
    <x v="6"/>
    <x v="14"/>
    <x v="1"/>
    <x v="2"/>
    <x v="2"/>
    <x v="0"/>
    <x v="11"/>
    <s v="2025-12-??"/>
    <x v="3"/>
    <n v="200"/>
    <x v="3"/>
    <n v="0"/>
    <x v="1"/>
    <n v="0"/>
    <x v="608"/>
    <m/>
    <x v="0"/>
    <x v="12"/>
    <m/>
    <s v="Retenções Reposição"/>
    <x v="2"/>
    <s v="RR"/>
    <x v="0"/>
    <x v="1"/>
    <x v="1"/>
    <x v="1"/>
    <x v="0"/>
    <x v="0"/>
    <x v="0"/>
    <x v="0"/>
    <x v="0"/>
    <x v="0"/>
    <x v="0"/>
    <s v="Retenções Reposição"/>
    <x v="0"/>
    <x v="0"/>
    <x v="0"/>
    <x v="0"/>
    <x v="2"/>
    <x v="0"/>
    <x v="0"/>
    <x v="2"/>
    <x v="1"/>
    <x v="2"/>
    <x v="12"/>
    <x v="0"/>
    <m/>
  </r>
  <r>
    <x v="0"/>
    <n v="0"/>
    <n v="0"/>
    <n v="122400"/>
    <n v="0"/>
    <x v="5628"/>
    <x v="0"/>
    <x v="0"/>
    <x v="0"/>
    <s v="03.16.12"/>
    <x v="55"/>
    <x v="0"/>
    <x v="0"/>
    <s v="Direcção de Urbanismo"/>
    <s v="03.16.12"/>
    <s v="Direcção de Urbanismo"/>
    <s v="03.16.12"/>
    <x v="48"/>
    <x v="0"/>
    <x v="0"/>
    <x v="1"/>
    <x v="1"/>
    <x v="0"/>
    <x v="0"/>
    <x v="0"/>
    <x v="0"/>
    <s v="2025-02-??"/>
    <x v="0"/>
    <n v="122400"/>
    <x v="3"/>
    <n v="0"/>
    <x v="1"/>
    <n v="100000"/>
    <x v="608"/>
    <m/>
    <x v="0"/>
    <x v="12"/>
    <m/>
    <s v="Direcção de Urbanismo"/>
    <x v="2"/>
    <m/>
    <x v="0"/>
    <x v="1"/>
    <x v="1"/>
    <x v="1"/>
    <x v="0"/>
    <x v="0"/>
    <x v="0"/>
    <x v="0"/>
    <x v="0"/>
    <x v="0"/>
    <x v="0"/>
    <s v="Direcção de Urbanismo"/>
    <x v="0"/>
    <x v="0"/>
    <x v="0"/>
    <x v="0"/>
    <x v="0"/>
    <x v="0"/>
    <x v="0"/>
    <x v="2"/>
    <x v="1"/>
    <x v="2"/>
    <x v="12"/>
    <x v="0"/>
    <m/>
  </r>
  <r>
    <x v="0"/>
    <n v="0"/>
    <n v="0"/>
    <n v="122400"/>
    <n v="0"/>
    <x v="5628"/>
    <x v="0"/>
    <x v="0"/>
    <x v="0"/>
    <s v="03.16.12"/>
    <x v="55"/>
    <x v="0"/>
    <x v="0"/>
    <s v="Direcção de Urbanismo"/>
    <s v="03.16.12"/>
    <s v="Direcção de Urbanismo"/>
    <s v="03.16.12"/>
    <x v="48"/>
    <x v="0"/>
    <x v="0"/>
    <x v="1"/>
    <x v="1"/>
    <x v="0"/>
    <x v="0"/>
    <x v="0"/>
    <x v="4"/>
    <s v="2025-03-??"/>
    <x v="0"/>
    <n v="122400"/>
    <x v="3"/>
    <n v="0"/>
    <x v="1"/>
    <n v="100000"/>
    <x v="608"/>
    <m/>
    <x v="0"/>
    <x v="12"/>
    <m/>
    <s v="Direcção de Urbanismo"/>
    <x v="2"/>
    <m/>
    <x v="0"/>
    <x v="1"/>
    <x v="1"/>
    <x v="1"/>
    <x v="0"/>
    <x v="0"/>
    <x v="0"/>
    <x v="0"/>
    <x v="0"/>
    <x v="0"/>
    <x v="0"/>
    <s v="Direcção de Urbanismo"/>
    <x v="0"/>
    <x v="0"/>
    <x v="0"/>
    <x v="0"/>
    <x v="0"/>
    <x v="0"/>
    <x v="0"/>
    <x v="2"/>
    <x v="1"/>
    <x v="2"/>
    <x v="12"/>
    <x v="0"/>
    <m/>
  </r>
  <r>
    <x v="0"/>
    <n v="0"/>
    <n v="0"/>
    <n v="122400"/>
    <n v="0"/>
    <x v="5628"/>
    <x v="0"/>
    <x v="0"/>
    <x v="0"/>
    <s v="03.16.12"/>
    <x v="55"/>
    <x v="0"/>
    <x v="0"/>
    <s v="Direcção de Urbanismo"/>
    <s v="03.16.12"/>
    <s v="Direcção de Urbanismo"/>
    <s v="03.16.12"/>
    <x v="48"/>
    <x v="0"/>
    <x v="0"/>
    <x v="1"/>
    <x v="1"/>
    <x v="0"/>
    <x v="0"/>
    <x v="0"/>
    <x v="2"/>
    <s v="2025-04-??"/>
    <x v="1"/>
    <n v="122400"/>
    <x v="3"/>
    <n v="0"/>
    <x v="1"/>
    <n v="100000"/>
    <x v="608"/>
    <m/>
    <x v="0"/>
    <x v="12"/>
    <m/>
    <s v="Direcção de Urbanismo"/>
    <x v="2"/>
    <m/>
    <x v="0"/>
    <x v="1"/>
    <x v="1"/>
    <x v="1"/>
    <x v="0"/>
    <x v="0"/>
    <x v="0"/>
    <x v="0"/>
    <x v="0"/>
    <x v="0"/>
    <x v="0"/>
    <s v="Direcção de Urbanismo"/>
    <x v="0"/>
    <x v="0"/>
    <x v="0"/>
    <x v="0"/>
    <x v="0"/>
    <x v="0"/>
    <x v="0"/>
    <x v="2"/>
    <x v="1"/>
    <x v="2"/>
    <x v="12"/>
    <x v="0"/>
    <m/>
  </r>
  <r>
    <x v="0"/>
    <n v="0"/>
    <n v="0"/>
    <n v="122400"/>
    <n v="0"/>
    <x v="5628"/>
    <x v="0"/>
    <x v="0"/>
    <x v="0"/>
    <s v="03.16.12"/>
    <x v="55"/>
    <x v="0"/>
    <x v="0"/>
    <s v="Direcção de Urbanismo"/>
    <s v="03.16.12"/>
    <s v="Direcção de Urbanismo"/>
    <s v="03.16.12"/>
    <x v="48"/>
    <x v="0"/>
    <x v="0"/>
    <x v="1"/>
    <x v="1"/>
    <x v="0"/>
    <x v="0"/>
    <x v="0"/>
    <x v="3"/>
    <s v="2025-05-??"/>
    <x v="1"/>
    <n v="122400"/>
    <x v="3"/>
    <n v="0"/>
    <x v="1"/>
    <n v="100000"/>
    <x v="608"/>
    <m/>
    <x v="0"/>
    <x v="12"/>
    <m/>
    <s v="Direcção de Urbanismo"/>
    <x v="2"/>
    <m/>
    <x v="0"/>
    <x v="1"/>
    <x v="1"/>
    <x v="1"/>
    <x v="0"/>
    <x v="0"/>
    <x v="0"/>
    <x v="0"/>
    <x v="0"/>
    <x v="0"/>
    <x v="0"/>
    <s v="Direcção de Urbanismo"/>
    <x v="0"/>
    <x v="0"/>
    <x v="0"/>
    <x v="0"/>
    <x v="0"/>
    <x v="0"/>
    <x v="0"/>
    <x v="2"/>
    <x v="1"/>
    <x v="2"/>
    <x v="12"/>
    <x v="0"/>
    <m/>
  </r>
  <r>
    <x v="0"/>
    <n v="0"/>
    <n v="0"/>
    <n v="122400"/>
    <n v="0"/>
    <x v="5628"/>
    <x v="0"/>
    <x v="0"/>
    <x v="0"/>
    <s v="03.16.12"/>
    <x v="55"/>
    <x v="0"/>
    <x v="0"/>
    <s v="Direcção de Urbanismo"/>
    <s v="03.16.12"/>
    <s v="Direcção de Urbanismo"/>
    <s v="03.16.12"/>
    <x v="48"/>
    <x v="0"/>
    <x v="0"/>
    <x v="1"/>
    <x v="1"/>
    <x v="0"/>
    <x v="0"/>
    <x v="0"/>
    <x v="5"/>
    <s v="2025-06-??"/>
    <x v="1"/>
    <n v="122400"/>
    <x v="3"/>
    <n v="0"/>
    <x v="1"/>
    <n v="100000"/>
    <x v="608"/>
    <m/>
    <x v="0"/>
    <x v="12"/>
    <m/>
    <s v="Direcção de Urbanismo"/>
    <x v="2"/>
    <m/>
    <x v="0"/>
    <x v="1"/>
    <x v="1"/>
    <x v="1"/>
    <x v="0"/>
    <x v="0"/>
    <x v="0"/>
    <x v="0"/>
    <x v="0"/>
    <x v="0"/>
    <x v="0"/>
    <s v="Direcção de Urbanismo"/>
    <x v="0"/>
    <x v="0"/>
    <x v="0"/>
    <x v="0"/>
    <x v="0"/>
    <x v="0"/>
    <x v="0"/>
    <x v="2"/>
    <x v="1"/>
    <x v="2"/>
    <x v="12"/>
    <x v="0"/>
    <m/>
  </r>
  <r>
    <x v="0"/>
    <n v="0"/>
    <n v="0"/>
    <n v="122400"/>
    <n v="0"/>
    <x v="5628"/>
    <x v="0"/>
    <x v="0"/>
    <x v="0"/>
    <s v="03.16.12"/>
    <x v="55"/>
    <x v="0"/>
    <x v="0"/>
    <s v="Direcção de Urbanismo"/>
    <s v="03.16.12"/>
    <s v="Direcção de Urbanismo"/>
    <s v="03.16.12"/>
    <x v="48"/>
    <x v="0"/>
    <x v="0"/>
    <x v="1"/>
    <x v="1"/>
    <x v="0"/>
    <x v="0"/>
    <x v="0"/>
    <x v="6"/>
    <s v="2025-07-??"/>
    <x v="2"/>
    <n v="122400"/>
    <x v="3"/>
    <n v="0"/>
    <x v="1"/>
    <n v="100000"/>
    <x v="608"/>
    <m/>
    <x v="0"/>
    <x v="12"/>
    <m/>
    <s v="Direcção de Urbanismo"/>
    <x v="2"/>
    <m/>
    <x v="0"/>
    <x v="1"/>
    <x v="1"/>
    <x v="1"/>
    <x v="0"/>
    <x v="0"/>
    <x v="0"/>
    <x v="0"/>
    <x v="0"/>
    <x v="0"/>
    <x v="0"/>
    <s v="Direcção de Urbanismo"/>
    <x v="0"/>
    <x v="0"/>
    <x v="0"/>
    <x v="0"/>
    <x v="0"/>
    <x v="0"/>
    <x v="0"/>
    <x v="2"/>
    <x v="1"/>
    <x v="2"/>
    <x v="12"/>
    <x v="0"/>
    <m/>
  </r>
  <r>
    <x v="0"/>
    <n v="0"/>
    <n v="0"/>
    <n v="122400"/>
    <n v="0"/>
    <x v="5628"/>
    <x v="0"/>
    <x v="0"/>
    <x v="0"/>
    <s v="03.16.12"/>
    <x v="55"/>
    <x v="0"/>
    <x v="0"/>
    <s v="Direcção de Urbanismo"/>
    <s v="03.16.12"/>
    <s v="Direcção de Urbanismo"/>
    <s v="03.16.12"/>
    <x v="48"/>
    <x v="0"/>
    <x v="0"/>
    <x v="1"/>
    <x v="1"/>
    <x v="0"/>
    <x v="0"/>
    <x v="0"/>
    <x v="7"/>
    <s v="2025-08-??"/>
    <x v="2"/>
    <n v="122400"/>
    <x v="3"/>
    <n v="0"/>
    <x v="1"/>
    <n v="100000"/>
    <x v="608"/>
    <m/>
    <x v="0"/>
    <x v="12"/>
    <m/>
    <s v="Direcção de Urbanismo"/>
    <x v="2"/>
    <m/>
    <x v="0"/>
    <x v="1"/>
    <x v="1"/>
    <x v="1"/>
    <x v="0"/>
    <x v="0"/>
    <x v="0"/>
    <x v="0"/>
    <x v="0"/>
    <x v="0"/>
    <x v="0"/>
    <s v="Direcção de Urbanismo"/>
    <x v="0"/>
    <x v="0"/>
    <x v="0"/>
    <x v="0"/>
    <x v="0"/>
    <x v="0"/>
    <x v="0"/>
    <x v="2"/>
    <x v="1"/>
    <x v="2"/>
    <x v="12"/>
    <x v="0"/>
    <m/>
  </r>
  <r>
    <x v="0"/>
    <n v="0"/>
    <n v="0"/>
    <n v="122400"/>
    <n v="0"/>
    <x v="5628"/>
    <x v="0"/>
    <x v="0"/>
    <x v="0"/>
    <s v="03.16.12"/>
    <x v="55"/>
    <x v="0"/>
    <x v="0"/>
    <s v="Direcção de Urbanismo"/>
    <s v="03.16.12"/>
    <s v="Direcção de Urbanismo"/>
    <s v="03.16.12"/>
    <x v="48"/>
    <x v="0"/>
    <x v="0"/>
    <x v="1"/>
    <x v="1"/>
    <x v="0"/>
    <x v="0"/>
    <x v="0"/>
    <x v="8"/>
    <s v="2025-09-??"/>
    <x v="2"/>
    <n v="122400"/>
    <x v="3"/>
    <n v="0"/>
    <x v="1"/>
    <n v="100000"/>
    <x v="608"/>
    <m/>
    <x v="0"/>
    <x v="12"/>
    <m/>
    <s v="Direcção de Urbanismo"/>
    <x v="2"/>
    <m/>
    <x v="0"/>
    <x v="1"/>
    <x v="1"/>
    <x v="1"/>
    <x v="0"/>
    <x v="0"/>
    <x v="0"/>
    <x v="0"/>
    <x v="0"/>
    <x v="0"/>
    <x v="0"/>
    <s v="Direcção de Urbanismo"/>
    <x v="0"/>
    <x v="0"/>
    <x v="0"/>
    <x v="0"/>
    <x v="0"/>
    <x v="0"/>
    <x v="0"/>
    <x v="2"/>
    <x v="1"/>
    <x v="2"/>
    <x v="12"/>
    <x v="0"/>
    <m/>
  </r>
  <r>
    <x v="0"/>
    <n v="0"/>
    <n v="0"/>
    <n v="122400"/>
    <n v="0"/>
    <x v="5628"/>
    <x v="0"/>
    <x v="0"/>
    <x v="0"/>
    <s v="03.16.12"/>
    <x v="55"/>
    <x v="0"/>
    <x v="0"/>
    <s v="Direcção de Urbanismo"/>
    <s v="03.16.12"/>
    <s v="Direcção de Urbanismo"/>
    <s v="03.16.12"/>
    <x v="48"/>
    <x v="0"/>
    <x v="0"/>
    <x v="1"/>
    <x v="1"/>
    <x v="0"/>
    <x v="0"/>
    <x v="0"/>
    <x v="9"/>
    <s v="2025-10-??"/>
    <x v="3"/>
    <n v="122400"/>
    <x v="3"/>
    <n v="0"/>
    <x v="1"/>
    <n v="100000"/>
    <x v="608"/>
    <m/>
    <x v="0"/>
    <x v="12"/>
    <m/>
    <s v="Direcção de Urbanismo"/>
    <x v="2"/>
    <m/>
    <x v="0"/>
    <x v="1"/>
    <x v="1"/>
    <x v="1"/>
    <x v="0"/>
    <x v="0"/>
    <x v="0"/>
    <x v="0"/>
    <x v="0"/>
    <x v="0"/>
    <x v="0"/>
    <s v="Direcção de Urbanismo"/>
    <x v="0"/>
    <x v="0"/>
    <x v="0"/>
    <x v="0"/>
    <x v="0"/>
    <x v="0"/>
    <x v="0"/>
    <x v="2"/>
    <x v="1"/>
    <x v="2"/>
    <x v="12"/>
    <x v="0"/>
    <m/>
  </r>
  <r>
    <x v="0"/>
    <n v="0"/>
    <n v="0"/>
    <n v="122400"/>
    <n v="0"/>
    <x v="5628"/>
    <x v="0"/>
    <x v="0"/>
    <x v="0"/>
    <s v="03.16.12"/>
    <x v="55"/>
    <x v="0"/>
    <x v="0"/>
    <s v="Direcção de Urbanismo"/>
    <s v="03.16.12"/>
    <s v="Direcção de Urbanismo"/>
    <s v="03.16.12"/>
    <x v="48"/>
    <x v="0"/>
    <x v="0"/>
    <x v="1"/>
    <x v="1"/>
    <x v="0"/>
    <x v="0"/>
    <x v="0"/>
    <x v="10"/>
    <s v="2025-11-??"/>
    <x v="3"/>
    <n v="122400"/>
    <x v="3"/>
    <n v="0"/>
    <x v="1"/>
    <n v="100000"/>
    <x v="608"/>
    <m/>
    <x v="0"/>
    <x v="12"/>
    <m/>
    <s v="Direcção de Urbanismo"/>
    <x v="2"/>
    <m/>
    <x v="0"/>
    <x v="1"/>
    <x v="1"/>
    <x v="1"/>
    <x v="0"/>
    <x v="0"/>
    <x v="0"/>
    <x v="0"/>
    <x v="0"/>
    <x v="0"/>
    <x v="0"/>
    <s v="Direcção de Urbanismo"/>
    <x v="0"/>
    <x v="0"/>
    <x v="0"/>
    <x v="0"/>
    <x v="0"/>
    <x v="0"/>
    <x v="0"/>
    <x v="2"/>
    <x v="1"/>
    <x v="2"/>
    <x v="12"/>
    <x v="0"/>
    <m/>
  </r>
  <r>
    <x v="0"/>
    <n v="0"/>
    <n v="0"/>
    <n v="122400"/>
    <n v="0"/>
    <x v="5628"/>
    <x v="0"/>
    <x v="0"/>
    <x v="0"/>
    <s v="03.16.12"/>
    <x v="55"/>
    <x v="0"/>
    <x v="0"/>
    <s v="Direcção de Urbanismo"/>
    <s v="03.16.12"/>
    <s v="Direcção de Urbanismo"/>
    <s v="03.16.12"/>
    <x v="48"/>
    <x v="0"/>
    <x v="0"/>
    <x v="1"/>
    <x v="1"/>
    <x v="0"/>
    <x v="0"/>
    <x v="0"/>
    <x v="11"/>
    <s v="2025-12-??"/>
    <x v="3"/>
    <n v="122400"/>
    <x v="3"/>
    <n v="0"/>
    <x v="1"/>
    <n v="100000"/>
    <x v="608"/>
    <m/>
    <x v="0"/>
    <x v="12"/>
    <m/>
    <s v="Direcção de Urbanismo"/>
    <x v="2"/>
    <m/>
    <x v="0"/>
    <x v="1"/>
    <x v="1"/>
    <x v="1"/>
    <x v="0"/>
    <x v="0"/>
    <x v="0"/>
    <x v="0"/>
    <x v="0"/>
    <x v="0"/>
    <x v="0"/>
    <s v="Direcção de Urbanismo"/>
    <x v="0"/>
    <x v="0"/>
    <x v="0"/>
    <x v="0"/>
    <x v="0"/>
    <x v="0"/>
    <x v="0"/>
    <x v="2"/>
    <x v="1"/>
    <x v="2"/>
    <x v="12"/>
    <x v="0"/>
    <m/>
  </r>
  <r>
    <x v="1"/>
    <n v="0"/>
    <n v="0"/>
    <n v="3000"/>
    <n v="0"/>
    <x v="5628"/>
    <x v="0"/>
    <x v="0"/>
    <x v="0"/>
    <s v="01.27.07.08"/>
    <x v="58"/>
    <x v="1"/>
    <x v="1"/>
    <s v="Requalificação Urbana e Habitação 2"/>
    <s v="01.27.07"/>
    <s v="Construção do campo de Achada Bolanha"/>
    <s v="01.27.07.08"/>
    <x v="2"/>
    <x v="0"/>
    <x v="0"/>
    <x v="1"/>
    <x v="0"/>
    <x v="1"/>
    <x v="1"/>
    <x v="0"/>
    <x v="4"/>
    <s v="2025-03-??"/>
    <x v="0"/>
    <n v="3000"/>
    <x v="3"/>
    <n v="0"/>
    <x v="1"/>
    <n v="1000000"/>
    <x v="608"/>
    <m/>
    <x v="0"/>
    <x v="12"/>
    <m/>
    <s v="Construção do campo de Achada Bolanha"/>
    <x v="2"/>
    <s v="CAB"/>
    <x v="0"/>
    <x v="1"/>
    <x v="1"/>
    <x v="1"/>
    <x v="0"/>
    <x v="0"/>
    <x v="0"/>
    <x v="0"/>
    <x v="0"/>
    <x v="0"/>
    <x v="0"/>
    <s v="Construção do campo de Achada Bolanha"/>
    <x v="0"/>
    <x v="0"/>
    <x v="0"/>
    <x v="0"/>
    <x v="1"/>
    <x v="0"/>
    <x v="0"/>
    <x v="2"/>
    <x v="1"/>
    <x v="2"/>
    <x v="12"/>
    <x v="0"/>
    <m/>
  </r>
  <r>
    <x v="0"/>
    <n v="0"/>
    <n v="0"/>
    <n v="1900"/>
    <n v="0"/>
    <x v="5628"/>
    <x v="0"/>
    <x v="1"/>
    <x v="0"/>
    <s v="80.02.10.24"/>
    <x v="34"/>
    <x v="4"/>
    <x v="4"/>
    <s v="Outros"/>
    <s v="80.02.10"/>
    <s v="Retenções SIACSA"/>
    <s v="80.02.10.24"/>
    <x v="58"/>
    <x v="0"/>
    <x v="6"/>
    <x v="1"/>
    <x v="1"/>
    <x v="2"/>
    <x v="2"/>
    <x v="0"/>
    <x v="11"/>
    <s v="2025-12-??"/>
    <x v="3"/>
    <n v="1900"/>
    <x v="3"/>
    <n v="0"/>
    <x v="1"/>
    <n v="0"/>
    <x v="608"/>
    <m/>
    <x v="0"/>
    <x v="12"/>
    <m/>
    <s v="Retenções SIACSA"/>
    <x v="2"/>
    <s v="SIACSA"/>
    <x v="0"/>
    <x v="1"/>
    <x v="1"/>
    <x v="1"/>
    <x v="0"/>
    <x v="0"/>
    <x v="0"/>
    <x v="0"/>
    <x v="0"/>
    <x v="0"/>
    <x v="0"/>
    <s v="Retenções SIACSA"/>
    <x v="0"/>
    <x v="0"/>
    <x v="0"/>
    <x v="0"/>
    <x v="2"/>
    <x v="0"/>
    <x v="0"/>
    <x v="2"/>
    <x v="1"/>
    <x v="2"/>
    <x v="12"/>
    <x v="0"/>
    <m/>
  </r>
  <r>
    <x v="2"/>
    <n v="0"/>
    <n v="0"/>
    <n v="13495"/>
    <n v="0"/>
    <x v="5628"/>
    <x v="0"/>
    <x v="0"/>
    <x v="0"/>
    <s v="80.02.10.26"/>
    <x v="35"/>
    <x v="4"/>
    <x v="4"/>
    <s v="Outros"/>
    <s v="80.02.10"/>
    <s v="Retenção Sansung"/>
    <s v="80.02.10.26"/>
    <x v="74"/>
    <x v="0"/>
    <x v="3"/>
    <x v="16"/>
    <x v="1"/>
    <x v="2"/>
    <x v="0"/>
    <x v="0"/>
    <x v="0"/>
    <s v="2025-02-??"/>
    <x v="0"/>
    <n v="13495"/>
    <x v="3"/>
    <n v="0"/>
    <x v="1"/>
    <n v="0"/>
    <x v="608"/>
    <m/>
    <x v="0"/>
    <x v="12"/>
    <m/>
    <s v="Retenção Sansung"/>
    <x v="2"/>
    <s v="RS"/>
    <x v="0"/>
    <x v="1"/>
    <x v="1"/>
    <x v="1"/>
    <x v="0"/>
    <x v="0"/>
    <x v="0"/>
    <x v="0"/>
    <x v="0"/>
    <x v="0"/>
    <x v="0"/>
    <s v="Retenção Sansung"/>
    <x v="0"/>
    <x v="0"/>
    <x v="0"/>
    <x v="0"/>
    <x v="2"/>
    <x v="0"/>
    <x v="0"/>
    <x v="2"/>
    <x v="1"/>
    <x v="2"/>
    <x v="12"/>
    <x v="0"/>
    <m/>
  </r>
  <r>
    <x v="2"/>
    <n v="0"/>
    <n v="0"/>
    <n v="26990"/>
    <n v="0"/>
    <x v="5628"/>
    <x v="0"/>
    <x v="0"/>
    <x v="0"/>
    <s v="80.02.10.26"/>
    <x v="35"/>
    <x v="4"/>
    <x v="4"/>
    <s v="Outros"/>
    <s v="80.02.10"/>
    <s v="Retenção Sansung"/>
    <s v="80.02.10.26"/>
    <x v="74"/>
    <x v="0"/>
    <x v="3"/>
    <x v="16"/>
    <x v="1"/>
    <x v="2"/>
    <x v="0"/>
    <x v="0"/>
    <x v="4"/>
    <s v="2025-03-??"/>
    <x v="0"/>
    <n v="26990"/>
    <x v="3"/>
    <n v="0"/>
    <x v="1"/>
    <n v="0"/>
    <x v="608"/>
    <m/>
    <x v="0"/>
    <x v="12"/>
    <m/>
    <s v="Retenção Sansung"/>
    <x v="2"/>
    <s v="RS"/>
    <x v="0"/>
    <x v="1"/>
    <x v="1"/>
    <x v="1"/>
    <x v="0"/>
    <x v="0"/>
    <x v="0"/>
    <x v="0"/>
    <x v="0"/>
    <x v="0"/>
    <x v="0"/>
    <s v="Retenção Sansung"/>
    <x v="0"/>
    <x v="0"/>
    <x v="0"/>
    <x v="0"/>
    <x v="2"/>
    <x v="0"/>
    <x v="0"/>
    <x v="2"/>
    <x v="1"/>
    <x v="2"/>
    <x v="12"/>
    <x v="0"/>
    <m/>
  </r>
  <r>
    <x v="0"/>
    <n v="0"/>
    <n v="0"/>
    <n v="102662"/>
    <n v="0"/>
    <x v="5628"/>
    <x v="0"/>
    <x v="0"/>
    <x v="0"/>
    <s v="03.16.20"/>
    <x v="43"/>
    <x v="0"/>
    <x v="0"/>
    <s v="Dir. do Comércio, Indústria, Transporte Feiras e Pesca"/>
    <s v="03.16.20"/>
    <s v="Dir. do Comércio, Indústria, Transporte Feiras e Pesca"/>
    <s v="03.16.20"/>
    <x v="47"/>
    <x v="0"/>
    <x v="0"/>
    <x v="1"/>
    <x v="1"/>
    <x v="0"/>
    <x v="0"/>
    <x v="0"/>
    <x v="1"/>
    <s v="2025-01-??"/>
    <x v="0"/>
    <n v="102662"/>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102662"/>
    <n v="0"/>
    <x v="5628"/>
    <x v="0"/>
    <x v="0"/>
    <x v="0"/>
    <s v="03.16.20"/>
    <x v="43"/>
    <x v="0"/>
    <x v="0"/>
    <s v="Dir. do Comércio, Indústria, Transporte Feiras e Pesca"/>
    <s v="03.16.20"/>
    <s v="Dir. do Comércio, Indústria, Transporte Feiras e Pesca"/>
    <s v="03.16.20"/>
    <x v="47"/>
    <x v="0"/>
    <x v="0"/>
    <x v="1"/>
    <x v="1"/>
    <x v="0"/>
    <x v="0"/>
    <x v="0"/>
    <x v="0"/>
    <s v="2025-02-??"/>
    <x v="0"/>
    <n v="102662"/>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603324"/>
    <n v="0"/>
    <x v="5628"/>
    <x v="0"/>
    <x v="0"/>
    <x v="0"/>
    <s v="03.16.15"/>
    <x v="0"/>
    <x v="0"/>
    <x v="0"/>
    <s v="Direção Financeira"/>
    <s v="03.16.15"/>
    <s v="Direção Financeira"/>
    <s v="03.16.15"/>
    <x v="42"/>
    <x v="0"/>
    <x v="0"/>
    <x v="1"/>
    <x v="1"/>
    <x v="0"/>
    <x v="0"/>
    <x v="0"/>
    <x v="1"/>
    <s v="2025-01-??"/>
    <x v="0"/>
    <n v="603324"/>
    <x v="3"/>
    <n v="0"/>
    <x v="1"/>
    <n v="400000"/>
    <x v="608"/>
    <m/>
    <x v="0"/>
    <x v="12"/>
    <m/>
    <s v="Direção Financeira"/>
    <x v="2"/>
    <m/>
    <x v="0"/>
    <x v="1"/>
    <x v="1"/>
    <x v="1"/>
    <x v="0"/>
    <x v="0"/>
    <x v="0"/>
    <x v="0"/>
    <x v="0"/>
    <x v="0"/>
    <x v="0"/>
    <s v="Direção Financeira"/>
    <x v="0"/>
    <x v="0"/>
    <x v="0"/>
    <x v="0"/>
    <x v="0"/>
    <x v="0"/>
    <x v="0"/>
    <x v="2"/>
    <x v="1"/>
    <x v="2"/>
    <x v="12"/>
    <x v="0"/>
    <m/>
  </r>
  <r>
    <x v="0"/>
    <n v="0"/>
    <n v="0"/>
    <n v="715482"/>
    <n v="0"/>
    <x v="5628"/>
    <x v="0"/>
    <x v="0"/>
    <x v="0"/>
    <s v="03.16.15"/>
    <x v="0"/>
    <x v="0"/>
    <x v="0"/>
    <s v="Direção Financeira"/>
    <s v="03.16.15"/>
    <s v="Direção Financeira"/>
    <s v="03.16.15"/>
    <x v="42"/>
    <x v="0"/>
    <x v="0"/>
    <x v="1"/>
    <x v="1"/>
    <x v="0"/>
    <x v="0"/>
    <x v="0"/>
    <x v="0"/>
    <s v="2025-02-??"/>
    <x v="0"/>
    <n v="715482"/>
    <x v="3"/>
    <n v="0"/>
    <x v="1"/>
    <n v="400000"/>
    <x v="608"/>
    <m/>
    <x v="0"/>
    <x v="12"/>
    <m/>
    <s v="Direção Financeira"/>
    <x v="2"/>
    <m/>
    <x v="0"/>
    <x v="1"/>
    <x v="1"/>
    <x v="1"/>
    <x v="0"/>
    <x v="0"/>
    <x v="0"/>
    <x v="0"/>
    <x v="0"/>
    <x v="0"/>
    <x v="0"/>
    <s v="Direção Financeira"/>
    <x v="0"/>
    <x v="0"/>
    <x v="0"/>
    <x v="0"/>
    <x v="0"/>
    <x v="0"/>
    <x v="0"/>
    <x v="2"/>
    <x v="1"/>
    <x v="2"/>
    <x v="12"/>
    <x v="0"/>
    <m/>
  </r>
  <r>
    <x v="0"/>
    <n v="0"/>
    <n v="0"/>
    <n v="597066"/>
    <n v="0"/>
    <x v="5628"/>
    <x v="0"/>
    <x v="0"/>
    <x v="0"/>
    <s v="03.16.15"/>
    <x v="0"/>
    <x v="0"/>
    <x v="0"/>
    <s v="Direção Financeira"/>
    <s v="03.16.15"/>
    <s v="Direção Financeira"/>
    <s v="03.16.15"/>
    <x v="42"/>
    <x v="0"/>
    <x v="0"/>
    <x v="1"/>
    <x v="1"/>
    <x v="0"/>
    <x v="0"/>
    <x v="0"/>
    <x v="4"/>
    <s v="2025-03-??"/>
    <x v="0"/>
    <n v="597066"/>
    <x v="3"/>
    <n v="0"/>
    <x v="1"/>
    <n v="400000"/>
    <x v="608"/>
    <m/>
    <x v="0"/>
    <x v="12"/>
    <m/>
    <s v="Direção Financeira"/>
    <x v="2"/>
    <m/>
    <x v="0"/>
    <x v="1"/>
    <x v="1"/>
    <x v="1"/>
    <x v="0"/>
    <x v="0"/>
    <x v="0"/>
    <x v="0"/>
    <x v="0"/>
    <x v="0"/>
    <x v="0"/>
    <s v="Direção Financeira"/>
    <x v="0"/>
    <x v="0"/>
    <x v="0"/>
    <x v="0"/>
    <x v="0"/>
    <x v="0"/>
    <x v="0"/>
    <x v="2"/>
    <x v="1"/>
    <x v="2"/>
    <x v="12"/>
    <x v="0"/>
    <m/>
  </r>
  <r>
    <x v="0"/>
    <n v="0"/>
    <n v="0"/>
    <n v="603324"/>
    <n v="0"/>
    <x v="5628"/>
    <x v="0"/>
    <x v="0"/>
    <x v="0"/>
    <s v="03.16.15"/>
    <x v="0"/>
    <x v="0"/>
    <x v="0"/>
    <s v="Direção Financeira"/>
    <s v="03.16.15"/>
    <s v="Direção Financeira"/>
    <s v="03.16.15"/>
    <x v="42"/>
    <x v="0"/>
    <x v="0"/>
    <x v="1"/>
    <x v="1"/>
    <x v="0"/>
    <x v="0"/>
    <x v="0"/>
    <x v="2"/>
    <s v="2025-04-??"/>
    <x v="1"/>
    <n v="603324"/>
    <x v="3"/>
    <n v="0"/>
    <x v="1"/>
    <n v="400000"/>
    <x v="608"/>
    <m/>
    <x v="0"/>
    <x v="12"/>
    <m/>
    <s v="Direção Financeira"/>
    <x v="2"/>
    <m/>
    <x v="0"/>
    <x v="1"/>
    <x v="1"/>
    <x v="1"/>
    <x v="0"/>
    <x v="0"/>
    <x v="0"/>
    <x v="0"/>
    <x v="0"/>
    <x v="0"/>
    <x v="0"/>
    <s v="Direção Financeira"/>
    <x v="0"/>
    <x v="0"/>
    <x v="0"/>
    <x v="0"/>
    <x v="0"/>
    <x v="0"/>
    <x v="0"/>
    <x v="2"/>
    <x v="1"/>
    <x v="2"/>
    <x v="12"/>
    <x v="0"/>
    <m/>
  </r>
  <r>
    <x v="0"/>
    <n v="0"/>
    <n v="0"/>
    <n v="492829"/>
    <n v="0"/>
    <x v="5628"/>
    <x v="0"/>
    <x v="0"/>
    <x v="0"/>
    <s v="03.16.15"/>
    <x v="0"/>
    <x v="0"/>
    <x v="0"/>
    <s v="Direção Financeira"/>
    <s v="03.16.15"/>
    <s v="Direção Financeira"/>
    <s v="03.16.15"/>
    <x v="42"/>
    <x v="0"/>
    <x v="0"/>
    <x v="1"/>
    <x v="1"/>
    <x v="0"/>
    <x v="0"/>
    <x v="0"/>
    <x v="3"/>
    <s v="2025-05-??"/>
    <x v="1"/>
    <n v="492829"/>
    <x v="3"/>
    <n v="0"/>
    <x v="1"/>
    <n v="400000"/>
    <x v="608"/>
    <m/>
    <x v="0"/>
    <x v="12"/>
    <m/>
    <s v="Direção Financeira"/>
    <x v="2"/>
    <m/>
    <x v="0"/>
    <x v="1"/>
    <x v="1"/>
    <x v="1"/>
    <x v="0"/>
    <x v="0"/>
    <x v="0"/>
    <x v="0"/>
    <x v="0"/>
    <x v="0"/>
    <x v="0"/>
    <s v="Direção Financeira"/>
    <x v="0"/>
    <x v="0"/>
    <x v="0"/>
    <x v="0"/>
    <x v="0"/>
    <x v="0"/>
    <x v="0"/>
    <x v="2"/>
    <x v="1"/>
    <x v="2"/>
    <x v="12"/>
    <x v="0"/>
    <m/>
  </r>
  <r>
    <x v="0"/>
    <n v="0"/>
    <n v="0"/>
    <n v="527686"/>
    <n v="0"/>
    <x v="5628"/>
    <x v="0"/>
    <x v="0"/>
    <x v="0"/>
    <s v="03.16.15"/>
    <x v="0"/>
    <x v="0"/>
    <x v="0"/>
    <s v="Direção Financeira"/>
    <s v="03.16.15"/>
    <s v="Direção Financeira"/>
    <s v="03.16.15"/>
    <x v="42"/>
    <x v="0"/>
    <x v="0"/>
    <x v="1"/>
    <x v="1"/>
    <x v="0"/>
    <x v="0"/>
    <x v="0"/>
    <x v="5"/>
    <s v="2025-06-??"/>
    <x v="1"/>
    <n v="527686"/>
    <x v="3"/>
    <n v="0"/>
    <x v="1"/>
    <n v="400000"/>
    <x v="608"/>
    <m/>
    <x v="0"/>
    <x v="12"/>
    <m/>
    <s v="Direção Financeira"/>
    <x v="2"/>
    <m/>
    <x v="0"/>
    <x v="1"/>
    <x v="1"/>
    <x v="1"/>
    <x v="0"/>
    <x v="0"/>
    <x v="0"/>
    <x v="0"/>
    <x v="0"/>
    <x v="0"/>
    <x v="0"/>
    <s v="Direção Financeira"/>
    <x v="0"/>
    <x v="0"/>
    <x v="0"/>
    <x v="0"/>
    <x v="0"/>
    <x v="0"/>
    <x v="0"/>
    <x v="2"/>
    <x v="1"/>
    <x v="2"/>
    <x v="12"/>
    <x v="0"/>
    <m/>
  </r>
  <r>
    <x v="0"/>
    <n v="0"/>
    <n v="0"/>
    <n v="541662"/>
    <n v="0"/>
    <x v="5628"/>
    <x v="0"/>
    <x v="0"/>
    <x v="0"/>
    <s v="03.16.15"/>
    <x v="0"/>
    <x v="0"/>
    <x v="0"/>
    <s v="Direção Financeira"/>
    <s v="03.16.15"/>
    <s v="Direção Financeira"/>
    <s v="03.16.15"/>
    <x v="42"/>
    <x v="0"/>
    <x v="0"/>
    <x v="1"/>
    <x v="1"/>
    <x v="0"/>
    <x v="0"/>
    <x v="0"/>
    <x v="6"/>
    <s v="2025-07-??"/>
    <x v="2"/>
    <n v="541662"/>
    <x v="3"/>
    <n v="0"/>
    <x v="1"/>
    <n v="400000"/>
    <x v="608"/>
    <m/>
    <x v="0"/>
    <x v="12"/>
    <m/>
    <s v="Direção Financeira"/>
    <x v="2"/>
    <m/>
    <x v="0"/>
    <x v="1"/>
    <x v="1"/>
    <x v="1"/>
    <x v="0"/>
    <x v="0"/>
    <x v="0"/>
    <x v="0"/>
    <x v="0"/>
    <x v="0"/>
    <x v="0"/>
    <s v="Direção Financeira"/>
    <x v="0"/>
    <x v="0"/>
    <x v="0"/>
    <x v="0"/>
    <x v="0"/>
    <x v="0"/>
    <x v="0"/>
    <x v="2"/>
    <x v="1"/>
    <x v="2"/>
    <x v="12"/>
    <x v="0"/>
    <m/>
  </r>
  <r>
    <x v="0"/>
    <n v="0"/>
    <n v="0"/>
    <n v="536962"/>
    <n v="0"/>
    <x v="5628"/>
    <x v="0"/>
    <x v="0"/>
    <x v="0"/>
    <s v="03.16.15"/>
    <x v="0"/>
    <x v="0"/>
    <x v="0"/>
    <s v="Direção Financeira"/>
    <s v="03.16.15"/>
    <s v="Direção Financeira"/>
    <s v="03.16.15"/>
    <x v="42"/>
    <x v="0"/>
    <x v="0"/>
    <x v="1"/>
    <x v="1"/>
    <x v="0"/>
    <x v="0"/>
    <x v="0"/>
    <x v="7"/>
    <s v="2025-08-??"/>
    <x v="2"/>
    <n v="536962"/>
    <x v="3"/>
    <n v="0"/>
    <x v="1"/>
    <n v="400000"/>
    <x v="608"/>
    <m/>
    <x v="0"/>
    <x v="12"/>
    <m/>
    <s v="Direção Financeira"/>
    <x v="2"/>
    <m/>
    <x v="0"/>
    <x v="1"/>
    <x v="1"/>
    <x v="1"/>
    <x v="0"/>
    <x v="0"/>
    <x v="0"/>
    <x v="0"/>
    <x v="0"/>
    <x v="0"/>
    <x v="0"/>
    <s v="Direção Financeira"/>
    <x v="0"/>
    <x v="0"/>
    <x v="0"/>
    <x v="0"/>
    <x v="0"/>
    <x v="0"/>
    <x v="0"/>
    <x v="2"/>
    <x v="1"/>
    <x v="2"/>
    <x v="12"/>
    <x v="0"/>
    <m/>
  </r>
  <r>
    <x v="0"/>
    <n v="0"/>
    <n v="0"/>
    <n v="540095"/>
    <n v="0"/>
    <x v="5628"/>
    <x v="0"/>
    <x v="0"/>
    <x v="0"/>
    <s v="03.16.15"/>
    <x v="0"/>
    <x v="0"/>
    <x v="0"/>
    <s v="Direção Financeira"/>
    <s v="03.16.15"/>
    <s v="Direção Financeira"/>
    <s v="03.16.15"/>
    <x v="42"/>
    <x v="0"/>
    <x v="0"/>
    <x v="1"/>
    <x v="1"/>
    <x v="0"/>
    <x v="0"/>
    <x v="0"/>
    <x v="8"/>
    <s v="2025-09-??"/>
    <x v="2"/>
    <n v="540095"/>
    <x v="3"/>
    <n v="0"/>
    <x v="1"/>
    <n v="400000"/>
    <x v="608"/>
    <m/>
    <x v="0"/>
    <x v="12"/>
    <m/>
    <s v="Direção Financeira"/>
    <x v="2"/>
    <m/>
    <x v="0"/>
    <x v="1"/>
    <x v="1"/>
    <x v="1"/>
    <x v="0"/>
    <x v="0"/>
    <x v="0"/>
    <x v="0"/>
    <x v="0"/>
    <x v="0"/>
    <x v="0"/>
    <s v="Direção Financeira"/>
    <x v="0"/>
    <x v="0"/>
    <x v="0"/>
    <x v="0"/>
    <x v="0"/>
    <x v="0"/>
    <x v="0"/>
    <x v="2"/>
    <x v="1"/>
    <x v="2"/>
    <x v="12"/>
    <x v="0"/>
    <m/>
  </r>
  <r>
    <x v="0"/>
    <n v="0"/>
    <n v="0"/>
    <n v="541662"/>
    <n v="0"/>
    <x v="5628"/>
    <x v="0"/>
    <x v="0"/>
    <x v="0"/>
    <s v="03.16.15"/>
    <x v="0"/>
    <x v="0"/>
    <x v="0"/>
    <s v="Direção Financeira"/>
    <s v="03.16.15"/>
    <s v="Direção Financeira"/>
    <s v="03.16.15"/>
    <x v="42"/>
    <x v="0"/>
    <x v="0"/>
    <x v="1"/>
    <x v="1"/>
    <x v="0"/>
    <x v="0"/>
    <x v="0"/>
    <x v="9"/>
    <s v="2025-10-??"/>
    <x v="3"/>
    <n v="541662"/>
    <x v="3"/>
    <n v="0"/>
    <x v="1"/>
    <n v="400000"/>
    <x v="608"/>
    <m/>
    <x v="0"/>
    <x v="12"/>
    <m/>
    <s v="Direção Financeira"/>
    <x v="2"/>
    <m/>
    <x v="0"/>
    <x v="1"/>
    <x v="1"/>
    <x v="1"/>
    <x v="0"/>
    <x v="0"/>
    <x v="0"/>
    <x v="0"/>
    <x v="0"/>
    <x v="0"/>
    <x v="0"/>
    <s v="Direção Financeira"/>
    <x v="0"/>
    <x v="0"/>
    <x v="0"/>
    <x v="0"/>
    <x v="0"/>
    <x v="0"/>
    <x v="0"/>
    <x v="2"/>
    <x v="1"/>
    <x v="2"/>
    <x v="12"/>
    <x v="0"/>
    <m/>
  </r>
  <r>
    <x v="0"/>
    <n v="0"/>
    <n v="0"/>
    <n v="541662"/>
    <n v="0"/>
    <x v="5628"/>
    <x v="0"/>
    <x v="0"/>
    <x v="0"/>
    <s v="03.16.15"/>
    <x v="0"/>
    <x v="0"/>
    <x v="0"/>
    <s v="Direção Financeira"/>
    <s v="03.16.15"/>
    <s v="Direção Financeira"/>
    <s v="03.16.15"/>
    <x v="42"/>
    <x v="0"/>
    <x v="0"/>
    <x v="1"/>
    <x v="1"/>
    <x v="0"/>
    <x v="0"/>
    <x v="0"/>
    <x v="10"/>
    <s v="2025-11-??"/>
    <x v="3"/>
    <n v="541662"/>
    <x v="3"/>
    <n v="0"/>
    <x v="1"/>
    <n v="400000"/>
    <x v="608"/>
    <m/>
    <x v="0"/>
    <x v="12"/>
    <m/>
    <s v="Direção Financeira"/>
    <x v="2"/>
    <m/>
    <x v="0"/>
    <x v="1"/>
    <x v="1"/>
    <x v="1"/>
    <x v="0"/>
    <x v="0"/>
    <x v="0"/>
    <x v="0"/>
    <x v="0"/>
    <x v="0"/>
    <x v="0"/>
    <s v="Direção Financeira"/>
    <x v="0"/>
    <x v="0"/>
    <x v="0"/>
    <x v="0"/>
    <x v="0"/>
    <x v="0"/>
    <x v="0"/>
    <x v="2"/>
    <x v="1"/>
    <x v="2"/>
    <x v="12"/>
    <x v="0"/>
    <m/>
  </r>
  <r>
    <x v="0"/>
    <n v="0"/>
    <n v="0"/>
    <n v="541662"/>
    <n v="0"/>
    <x v="5628"/>
    <x v="0"/>
    <x v="0"/>
    <x v="0"/>
    <s v="03.16.15"/>
    <x v="0"/>
    <x v="0"/>
    <x v="0"/>
    <s v="Direção Financeira"/>
    <s v="03.16.15"/>
    <s v="Direção Financeira"/>
    <s v="03.16.15"/>
    <x v="42"/>
    <x v="0"/>
    <x v="0"/>
    <x v="1"/>
    <x v="1"/>
    <x v="0"/>
    <x v="0"/>
    <x v="0"/>
    <x v="11"/>
    <s v="2025-12-??"/>
    <x v="3"/>
    <n v="541662"/>
    <x v="3"/>
    <n v="0"/>
    <x v="1"/>
    <n v="400000"/>
    <x v="608"/>
    <m/>
    <x v="0"/>
    <x v="12"/>
    <m/>
    <s v="Direção Financeira"/>
    <x v="2"/>
    <m/>
    <x v="0"/>
    <x v="1"/>
    <x v="1"/>
    <x v="1"/>
    <x v="0"/>
    <x v="0"/>
    <x v="0"/>
    <x v="0"/>
    <x v="0"/>
    <x v="0"/>
    <x v="0"/>
    <s v="Direção Financeira"/>
    <x v="0"/>
    <x v="0"/>
    <x v="0"/>
    <x v="0"/>
    <x v="0"/>
    <x v="0"/>
    <x v="0"/>
    <x v="2"/>
    <x v="1"/>
    <x v="2"/>
    <x v="12"/>
    <x v="0"/>
    <m/>
  </r>
  <r>
    <x v="0"/>
    <n v="0"/>
    <n v="0"/>
    <n v="72000"/>
    <n v="0"/>
    <x v="5628"/>
    <x v="0"/>
    <x v="0"/>
    <x v="0"/>
    <s v="03.16.15"/>
    <x v="0"/>
    <x v="0"/>
    <x v="0"/>
    <s v="Direção Financeira"/>
    <s v="03.16.15"/>
    <s v="Direção Financeira"/>
    <s v="03.16.15"/>
    <x v="84"/>
    <x v="0"/>
    <x v="0"/>
    <x v="1"/>
    <x v="0"/>
    <x v="0"/>
    <x v="0"/>
    <x v="0"/>
    <x v="6"/>
    <s v="2025-07-??"/>
    <x v="2"/>
    <n v="72000"/>
    <x v="3"/>
    <n v="0"/>
    <x v="1"/>
    <n v="50000"/>
    <x v="608"/>
    <m/>
    <x v="0"/>
    <x v="12"/>
    <m/>
    <s v="Direção Financeira"/>
    <x v="2"/>
    <m/>
    <x v="0"/>
    <x v="1"/>
    <x v="1"/>
    <x v="1"/>
    <x v="0"/>
    <x v="0"/>
    <x v="0"/>
    <x v="0"/>
    <x v="0"/>
    <x v="0"/>
    <x v="0"/>
    <s v="Direção Financeira"/>
    <x v="0"/>
    <x v="0"/>
    <x v="0"/>
    <x v="0"/>
    <x v="0"/>
    <x v="0"/>
    <x v="0"/>
    <x v="2"/>
    <x v="1"/>
    <x v="2"/>
    <x v="12"/>
    <x v="0"/>
    <m/>
  </r>
  <r>
    <x v="0"/>
    <n v="0"/>
    <n v="0"/>
    <n v="75330"/>
    <n v="0"/>
    <x v="5628"/>
    <x v="0"/>
    <x v="0"/>
    <x v="0"/>
    <s v="03.16.15"/>
    <x v="0"/>
    <x v="0"/>
    <x v="0"/>
    <s v="Direção Financeira"/>
    <s v="03.16.15"/>
    <s v="Direção Financeira"/>
    <s v="03.16.15"/>
    <x v="82"/>
    <x v="0"/>
    <x v="0"/>
    <x v="1"/>
    <x v="0"/>
    <x v="0"/>
    <x v="0"/>
    <x v="0"/>
    <x v="0"/>
    <s v="2025-02-??"/>
    <x v="0"/>
    <n v="75330"/>
    <x v="3"/>
    <n v="0"/>
    <x v="1"/>
    <n v="100000"/>
    <x v="608"/>
    <m/>
    <x v="0"/>
    <x v="12"/>
    <m/>
    <s v="Direção Financeira"/>
    <x v="2"/>
    <m/>
    <x v="0"/>
    <x v="1"/>
    <x v="1"/>
    <x v="1"/>
    <x v="0"/>
    <x v="0"/>
    <x v="0"/>
    <x v="0"/>
    <x v="0"/>
    <x v="0"/>
    <x v="0"/>
    <s v="Direção Financeira"/>
    <x v="0"/>
    <x v="0"/>
    <x v="0"/>
    <x v="0"/>
    <x v="0"/>
    <x v="0"/>
    <x v="0"/>
    <x v="2"/>
    <x v="1"/>
    <x v="2"/>
    <x v="12"/>
    <x v="0"/>
    <m/>
  </r>
  <r>
    <x v="0"/>
    <n v="0"/>
    <n v="0"/>
    <n v="123500"/>
    <n v="0"/>
    <x v="5628"/>
    <x v="0"/>
    <x v="0"/>
    <x v="0"/>
    <s v="03.16.15"/>
    <x v="0"/>
    <x v="0"/>
    <x v="0"/>
    <s v="Direção Financeira"/>
    <s v="03.16.15"/>
    <s v="Direção Financeira"/>
    <s v="03.16.15"/>
    <x v="82"/>
    <x v="0"/>
    <x v="0"/>
    <x v="1"/>
    <x v="0"/>
    <x v="0"/>
    <x v="0"/>
    <x v="0"/>
    <x v="3"/>
    <s v="2025-05-??"/>
    <x v="1"/>
    <n v="123500"/>
    <x v="3"/>
    <n v="0"/>
    <x v="1"/>
    <n v="100000"/>
    <x v="608"/>
    <m/>
    <x v="0"/>
    <x v="12"/>
    <m/>
    <s v="Direção Financeira"/>
    <x v="2"/>
    <m/>
    <x v="0"/>
    <x v="1"/>
    <x v="1"/>
    <x v="1"/>
    <x v="0"/>
    <x v="0"/>
    <x v="0"/>
    <x v="0"/>
    <x v="0"/>
    <x v="0"/>
    <x v="0"/>
    <s v="Direção Financeira"/>
    <x v="0"/>
    <x v="0"/>
    <x v="0"/>
    <x v="0"/>
    <x v="0"/>
    <x v="0"/>
    <x v="0"/>
    <x v="2"/>
    <x v="1"/>
    <x v="2"/>
    <x v="12"/>
    <x v="0"/>
    <m/>
  </r>
  <r>
    <x v="0"/>
    <n v="0"/>
    <n v="0"/>
    <n v="7500000"/>
    <n v="0"/>
    <x v="5628"/>
    <x v="0"/>
    <x v="0"/>
    <x v="0"/>
    <s v="03.16.15"/>
    <x v="0"/>
    <x v="0"/>
    <x v="0"/>
    <s v="Direção Financeira"/>
    <s v="03.16.15"/>
    <s v="Direção Financeira"/>
    <s v="03.16.15"/>
    <x v="50"/>
    <x v="0"/>
    <x v="0"/>
    <x v="1"/>
    <x v="0"/>
    <x v="0"/>
    <x v="0"/>
    <x v="0"/>
    <x v="0"/>
    <s v="2025-02-??"/>
    <x v="0"/>
    <n v="7500000"/>
    <x v="3"/>
    <n v="8650000"/>
    <x v="1"/>
    <n v="0"/>
    <x v="608"/>
    <m/>
    <x v="0"/>
    <x v="12"/>
    <m/>
    <s v="Direção Financeira"/>
    <x v="2"/>
    <m/>
    <x v="0"/>
    <x v="1"/>
    <x v="1"/>
    <x v="1"/>
    <x v="0"/>
    <x v="0"/>
    <x v="0"/>
    <x v="0"/>
    <x v="0"/>
    <x v="0"/>
    <x v="0"/>
    <s v="Direção Financeira"/>
    <x v="0"/>
    <x v="0"/>
    <x v="0"/>
    <x v="0"/>
    <x v="0"/>
    <x v="0"/>
    <x v="0"/>
    <x v="2"/>
    <x v="1"/>
    <x v="2"/>
    <x v="12"/>
    <x v="0"/>
    <m/>
  </r>
  <r>
    <x v="0"/>
    <n v="0"/>
    <n v="0"/>
    <n v="81300"/>
    <n v="0"/>
    <x v="5628"/>
    <x v="0"/>
    <x v="0"/>
    <x v="0"/>
    <s v="03.16.15"/>
    <x v="0"/>
    <x v="0"/>
    <x v="0"/>
    <s v="Direção Financeira"/>
    <s v="03.16.15"/>
    <s v="Direção Financeira"/>
    <s v="03.16.15"/>
    <x v="50"/>
    <x v="0"/>
    <x v="0"/>
    <x v="1"/>
    <x v="0"/>
    <x v="0"/>
    <x v="0"/>
    <x v="0"/>
    <x v="4"/>
    <s v="2025-03-??"/>
    <x v="0"/>
    <n v="81300"/>
    <x v="3"/>
    <n v="8650000"/>
    <x v="1"/>
    <n v="0"/>
    <x v="608"/>
    <m/>
    <x v="0"/>
    <x v="12"/>
    <m/>
    <s v="Direção Financeira"/>
    <x v="2"/>
    <m/>
    <x v="0"/>
    <x v="1"/>
    <x v="1"/>
    <x v="1"/>
    <x v="0"/>
    <x v="0"/>
    <x v="0"/>
    <x v="0"/>
    <x v="0"/>
    <x v="0"/>
    <x v="0"/>
    <s v="Direção Financeira"/>
    <x v="0"/>
    <x v="0"/>
    <x v="0"/>
    <x v="0"/>
    <x v="0"/>
    <x v="0"/>
    <x v="0"/>
    <x v="2"/>
    <x v="1"/>
    <x v="2"/>
    <x v="12"/>
    <x v="0"/>
    <m/>
  </r>
  <r>
    <x v="0"/>
    <n v="0"/>
    <n v="0"/>
    <n v="1000"/>
    <n v="0"/>
    <x v="5628"/>
    <x v="0"/>
    <x v="0"/>
    <x v="0"/>
    <s v="03.16.15"/>
    <x v="0"/>
    <x v="0"/>
    <x v="0"/>
    <s v="Direção Financeira"/>
    <s v="03.16.15"/>
    <s v="Direção Financeira"/>
    <s v="03.16.15"/>
    <x v="50"/>
    <x v="0"/>
    <x v="0"/>
    <x v="1"/>
    <x v="0"/>
    <x v="0"/>
    <x v="0"/>
    <x v="0"/>
    <x v="2"/>
    <s v="2025-04-??"/>
    <x v="1"/>
    <n v="1000"/>
    <x v="3"/>
    <n v="8650000"/>
    <x v="1"/>
    <n v="0"/>
    <x v="608"/>
    <m/>
    <x v="0"/>
    <x v="12"/>
    <m/>
    <s v="Direção Financeira"/>
    <x v="2"/>
    <m/>
    <x v="0"/>
    <x v="1"/>
    <x v="1"/>
    <x v="1"/>
    <x v="0"/>
    <x v="0"/>
    <x v="0"/>
    <x v="0"/>
    <x v="0"/>
    <x v="0"/>
    <x v="0"/>
    <s v="Direção Financeira"/>
    <x v="0"/>
    <x v="0"/>
    <x v="0"/>
    <x v="0"/>
    <x v="0"/>
    <x v="0"/>
    <x v="0"/>
    <x v="2"/>
    <x v="1"/>
    <x v="2"/>
    <x v="12"/>
    <x v="0"/>
    <m/>
  </r>
  <r>
    <x v="0"/>
    <n v="0"/>
    <n v="0"/>
    <n v="262000"/>
    <n v="0"/>
    <x v="5628"/>
    <x v="0"/>
    <x v="0"/>
    <x v="0"/>
    <s v="03.16.15"/>
    <x v="0"/>
    <x v="0"/>
    <x v="0"/>
    <s v="Direção Financeira"/>
    <s v="03.16.15"/>
    <s v="Direção Financeira"/>
    <s v="03.16.15"/>
    <x v="50"/>
    <x v="0"/>
    <x v="0"/>
    <x v="1"/>
    <x v="0"/>
    <x v="0"/>
    <x v="0"/>
    <x v="0"/>
    <x v="3"/>
    <s v="2025-05-??"/>
    <x v="1"/>
    <n v="262000"/>
    <x v="3"/>
    <n v="8650000"/>
    <x v="1"/>
    <n v="0"/>
    <x v="608"/>
    <m/>
    <x v="0"/>
    <x v="12"/>
    <m/>
    <s v="Direção Financeira"/>
    <x v="2"/>
    <m/>
    <x v="0"/>
    <x v="1"/>
    <x v="1"/>
    <x v="1"/>
    <x v="0"/>
    <x v="0"/>
    <x v="0"/>
    <x v="0"/>
    <x v="0"/>
    <x v="0"/>
    <x v="0"/>
    <s v="Direção Financeira"/>
    <x v="0"/>
    <x v="0"/>
    <x v="0"/>
    <x v="0"/>
    <x v="0"/>
    <x v="0"/>
    <x v="0"/>
    <x v="2"/>
    <x v="1"/>
    <x v="2"/>
    <x v="12"/>
    <x v="0"/>
    <m/>
  </r>
  <r>
    <x v="0"/>
    <n v="0"/>
    <n v="0"/>
    <n v="16475"/>
    <n v="0"/>
    <x v="5628"/>
    <x v="0"/>
    <x v="0"/>
    <x v="0"/>
    <s v="03.16.15"/>
    <x v="0"/>
    <x v="0"/>
    <x v="0"/>
    <s v="Direção Financeira"/>
    <s v="03.16.15"/>
    <s v="Direção Financeira"/>
    <s v="03.16.15"/>
    <x v="50"/>
    <x v="0"/>
    <x v="0"/>
    <x v="1"/>
    <x v="0"/>
    <x v="0"/>
    <x v="0"/>
    <x v="0"/>
    <x v="5"/>
    <s v="2025-06-??"/>
    <x v="1"/>
    <n v="16475"/>
    <x v="3"/>
    <n v="8650000"/>
    <x v="1"/>
    <n v="0"/>
    <x v="608"/>
    <m/>
    <x v="0"/>
    <x v="12"/>
    <m/>
    <s v="Direção Financeira"/>
    <x v="2"/>
    <m/>
    <x v="0"/>
    <x v="1"/>
    <x v="1"/>
    <x v="1"/>
    <x v="0"/>
    <x v="0"/>
    <x v="0"/>
    <x v="0"/>
    <x v="0"/>
    <x v="0"/>
    <x v="0"/>
    <s v="Direção Financeira"/>
    <x v="0"/>
    <x v="0"/>
    <x v="0"/>
    <x v="0"/>
    <x v="0"/>
    <x v="0"/>
    <x v="0"/>
    <x v="2"/>
    <x v="1"/>
    <x v="2"/>
    <x v="12"/>
    <x v="0"/>
    <m/>
  </r>
  <r>
    <x v="0"/>
    <n v="0"/>
    <n v="0"/>
    <n v="17440"/>
    <n v="0"/>
    <x v="5628"/>
    <x v="0"/>
    <x v="0"/>
    <x v="0"/>
    <s v="03.16.15"/>
    <x v="0"/>
    <x v="0"/>
    <x v="0"/>
    <s v="Direção Financeira"/>
    <s v="03.16.15"/>
    <s v="Direção Financeira"/>
    <s v="03.16.15"/>
    <x v="50"/>
    <x v="0"/>
    <x v="0"/>
    <x v="1"/>
    <x v="0"/>
    <x v="0"/>
    <x v="0"/>
    <x v="0"/>
    <x v="6"/>
    <s v="2025-07-??"/>
    <x v="2"/>
    <n v="17440"/>
    <x v="3"/>
    <n v="8650000"/>
    <x v="1"/>
    <n v="0"/>
    <x v="608"/>
    <m/>
    <x v="0"/>
    <x v="12"/>
    <m/>
    <s v="Direção Financeira"/>
    <x v="2"/>
    <m/>
    <x v="0"/>
    <x v="1"/>
    <x v="1"/>
    <x v="1"/>
    <x v="0"/>
    <x v="0"/>
    <x v="0"/>
    <x v="0"/>
    <x v="0"/>
    <x v="0"/>
    <x v="0"/>
    <s v="Direção Financeira"/>
    <x v="0"/>
    <x v="0"/>
    <x v="0"/>
    <x v="0"/>
    <x v="0"/>
    <x v="0"/>
    <x v="0"/>
    <x v="2"/>
    <x v="1"/>
    <x v="2"/>
    <x v="12"/>
    <x v="0"/>
    <m/>
  </r>
  <r>
    <x v="0"/>
    <n v="0"/>
    <n v="0"/>
    <n v="416400"/>
    <n v="0"/>
    <x v="5628"/>
    <x v="0"/>
    <x v="0"/>
    <x v="0"/>
    <s v="03.16.15"/>
    <x v="0"/>
    <x v="0"/>
    <x v="0"/>
    <s v="Direção Financeira"/>
    <s v="03.16.15"/>
    <s v="Direção Financeira"/>
    <s v="03.16.15"/>
    <x v="50"/>
    <x v="0"/>
    <x v="0"/>
    <x v="1"/>
    <x v="0"/>
    <x v="0"/>
    <x v="0"/>
    <x v="0"/>
    <x v="7"/>
    <s v="2025-08-??"/>
    <x v="2"/>
    <n v="416400"/>
    <x v="3"/>
    <n v="8650000"/>
    <x v="1"/>
    <n v="0"/>
    <x v="608"/>
    <m/>
    <x v="0"/>
    <x v="12"/>
    <m/>
    <s v="Direção Financeira"/>
    <x v="2"/>
    <m/>
    <x v="0"/>
    <x v="1"/>
    <x v="1"/>
    <x v="1"/>
    <x v="0"/>
    <x v="0"/>
    <x v="0"/>
    <x v="0"/>
    <x v="0"/>
    <x v="0"/>
    <x v="0"/>
    <s v="Direção Financeira"/>
    <x v="0"/>
    <x v="0"/>
    <x v="0"/>
    <x v="0"/>
    <x v="0"/>
    <x v="0"/>
    <x v="0"/>
    <x v="2"/>
    <x v="1"/>
    <x v="2"/>
    <x v="12"/>
    <x v="0"/>
    <m/>
  </r>
  <r>
    <x v="0"/>
    <n v="0"/>
    <n v="0"/>
    <n v="300"/>
    <n v="0"/>
    <x v="5628"/>
    <x v="0"/>
    <x v="0"/>
    <x v="0"/>
    <s v="03.16.15"/>
    <x v="0"/>
    <x v="0"/>
    <x v="0"/>
    <s v="Direção Financeira"/>
    <s v="03.16.15"/>
    <s v="Direção Financeira"/>
    <s v="03.16.15"/>
    <x v="50"/>
    <x v="0"/>
    <x v="0"/>
    <x v="1"/>
    <x v="0"/>
    <x v="0"/>
    <x v="0"/>
    <x v="0"/>
    <x v="8"/>
    <s v="2025-09-??"/>
    <x v="2"/>
    <n v="300"/>
    <x v="3"/>
    <n v="8650000"/>
    <x v="1"/>
    <n v="0"/>
    <x v="608"/>
    <m/>
    <x v="0"/>
    <x v="12"/>
    <m/>
    <s v="Direção Financeira"/>
    <x v="2"/>
    <m/>
    <x v="0"/>
    <x v="1"/>
    <x v="1"/>
    <x v="1"/>
    <x v="0"/>
    <x v="0"/>
    <x v="0"/>
    <x v="0"/>
    <x v="0"/>
    <x v="0"/>
    <x v="0"/>
    <s v="Direção Financeira"/>
    <x v="0"/>
    <x v="0"/>
    <x v="0"/>
    <x v="0"/>
    <x v="0"/>
    <x v="0"/>
    <x v="0"/>
    <x v="2"/>
    <x v="1"/>
    <x v="2"/>
    <x v="12"/>
    <x v="0"/>
    <m/>
  </r>
  <r>
    <x v="0"/>
    <n v="0"/>
    <n v="0"/>
    <n v="333680"/>
    <n v="0"/>
    <x v="5628"/>
    <x v="0"/>
    <x v="0"/>
    <x v="0"/>
    <s v="03.16.15"/>
    <x v="0"/>
    <x v="0"/>
    <x v="0"/>
    <s v="Direção Financeira"/>
    <s v="03.16.15"/>
    <s v="Direção Financeira"/>
    <s v="03.16.15"/>
    <x v="50"/>
    <x v="0"/>
    <x v="0"/>
    <x v="1"/>
    <x v="0"/>
    <x v="0"/>
    <x v="0"/>
    <x v="0"/>
    <x v="9"/>
    <s v="2025-10-??"/>
    <x v="3"/>
    <n v="333680"/>
    <x v="3"/>
    <n v="8650000"/>
    <x v="1"/>
    <n v="0"/>
    <x v="608"/>
    <m/>
    <x v="0"/>
    <x v="12"/>
    <m/>
    <s v="Direção Financeira"/>
    <x v="2"/>
    <m/>
    <x v="0"/>
    <x v="1"/>
    <x v="1"/>
    <x v="1"/>
    <x v="0"/>
    <x v="0"/>
    <x v="0"/>
    <x v="0"/>
    <x v="0"/>
    <x v="0"/>
    <x v="0"/>
    <s v="Direção Financeira"/>
    <x v="0"/>
    <x v="0"/>
    <x v="0"/>
    <x v="0"/>
    <x v="0"/>
    <x v="0"/>
    <x v="0"/>
    <x v="2"/>
    <x v="1"/>
    <x v="2"/>
    <x v="12"/>
    <x v="0"/>
    <m/>
  </r>
  <r>
    <x v="0"/>
    <n v="0"/>
    <n v="0"/>
    <n v="40255"/>
    <n v="0"/>
    <x v="5628"/>
    <x v="0"/>
    <x v="0"/>
    <x v="0"/>
    <s v="03.16.15"/>
    <x v="0"/>
    <x v="0"/>
    <x v="0"/>
    <s v="Direção Financeira"/>
    <s v="03.16.15"/>
    <s v="Direção Financeira"/>
    <s v="03.16.15"/>
    <x v="50"/>
    <x v="0"/>
    <x v="0"/>
    <x v="1"/>
    <x v="0"/>
    <x v="0"/>
    <x v="0"/>
    <x v="0"/>
    <x v="10"/>
    <s v="2025-11-??"/>
    <x v="3"/>
    <n v="40255"/>
    <x v="3"/>
    <n v="8650000"/>
    <x v="1"/>
    <n v="0"/>
    <x v="608"/>
    <m/>
    <x v="0"/>
    <x v="12"/>
    <m/>
    <s v="Direção Financeira"/>
    <x v="2"/>
    <m/>
    <x v="0"/>
    <x v="1"/>
    <x v="1"/>
    <x v="1"/>
    <x v="0"/>
    <x v="0"/>
    <x v="0"/>
    <x v="0"/>
    <x v="0"/>
    <x v="0"/>
    <x v="0"/>
    <s v="Direção Financeira"/>
    <x v="0"/>
    <x v="0"/>
    <x v="0"/>
    <x v="0"/>
    <x v="0"/>
    <x v="0"/>
    <x v="0"/>
    <x v="2"/>
    <x v="1"/>
    <x v="2"/>
    <x v="12"/>
    <x v="0"/>
    <m/>
  </r>
  <r>
    <x v="0"/>
    <n v="0"/>
    <n v="0"/>
    <n v="40400"/>
    <n v="0"/>
    <x v="5628"/>
    <x v="0"/>
    <x v="0"/>
    <x v="0"/>
    <s v="03.16.15"/>
    <x v="0"/>
    <x v="0"/>
    <x v="0"/>
    <s v="Direção Financeira"/>
    <s v="03.16.15"/>
    <s v="Direção Financeira"/>
    <s v="03.16.15"/>
    <x v="50"/>
    <x v="0"/>
    <x v="0"/>
    <x v="1"/>
    <x v="0"/>
    <x v="0"/>
    <x v="0"/>
    <x v="0"/>
    <x v="11"/>
    <s v="2025-12-??"/>
    <x v="3"/>
    <n v="40400"/>
    <x v="3"/>
    <n v="8650000"/>
    <x v="1"/>
    <n v="0"/>
    <x v="608"/>
    <m/>
    <x v="0"/>
    <x v="12"/>
    <m/>
    <s v="Direção Financeira"/>
    <x v="2"/>
    <m/>
    <x v="0"/>
    <x v="1"/>
    <x v="1"/>
    <x v="1"/>
    <x v="0"/>
    <x v="0"/>
    <x v="0"/>
    <x v="0"/>
    <x v="0"/>
    <x v="0"/>
    <x v="0"/>
    <s v="Direção Financeira"/>
    <x v="0"/>
    <x v="0"/>
    <x v="0"/>
    <x v="0"/>
    <x v="0"/>
    <x v="0"/>
    <x v="0"/>
    <x v="2"/>
    <x v="1"/>
    <x v="2"/>
    <x v="12"/>
    <x v="0"/>
    <m/>
  </r>
  <r>
    <x v="0"/>
    <n v="0"/>
    <n v="0"/>
    <n v="133000"/>
    <n v="0"/>
    <x v="5628"/>
    <x v="0"/>
    <x v="0"/>
    <x v="0"/>
    <s v="03.16.24"/>
    <x v="49"/>
    <x v="0"/>
    <x v="0"/>
    <s v="Direcao da Familia, Inclusão, Género e Saúde"/>
    <s v="03.16.24"/>
    <s v="Direcao da Familia, Inclusão, Género e Saúde"/>
    <s v="03.16.24"/>
    <x v="42"/>
    <x v="0"/>
    <x v="0"/>
    <x v="1"/>
    <x v="1"/>
    <x v="0"/>
    <x v="0"/>
    <x v="0"/>
    <x v="1"/>
    <s v="2025-01-??"/>
    <x v="0"/>
    <n v="133000"/>
    <x v="3"/>
    <n v="0"/>
    <x v="1"/>
    <n v="809000"/>
    <x v="608"/>
    <m/>
    <x v="0"/>
    <x v="12"/>
    <m/>
    <s v="Direcao da Familia, Inclusão, Género e Saúde"/>
    <x v="2"/>
    <m/>
    <x v="0"/>
    <x v="1"/>
    <x v="1"/>
    <x v="1"/>
    <x v="0"/>
    <x v="0"/>
    <x v="0"/>
    <x v="0"/>
    <x v="0"/>
    <x v="0"/>
    <x v="0"/>
    <s v="Direcao da Familia, Inclusão, Género e Saúde"/>
    <x v="0"/>
    <x v="0"/>
    <x v="0"/>
    <x v="0"/>
    <x v="0"/>
    <x v="0"/>
    <x v="0"/>
    <x v="2"/>
    <x v="1"/>
    <x v="2"/>
    <x v="12"/>
    <x v="0"/>
    <m/>
  </r>
  <r>
    <x v="0"/>
    <n v="0"/>
    <n v="0"/>
    <n v="133000"/>
    <n v="0"/>
    <x v="5628"/>
    <x v="0"/>
    <x v="0"/>
    <x v="0"/>
    <s v="03.16.24"/>
    <x v="49"/>
    <x v="0"/>
    <x v="0"/>
    <s v="Direcao da Familia, Inclusão, Género e Saúde"/>
    <s v="03.16.24"/>
    <s v="Direcao da Familia, Inclusão, Género e Saúde"/>
    <s v="03.16.24"/>
    <x v="42"/>
    <x v="0"/>
    <x v="0"/>
    <x v="1"/>
    <x v="1"/>
    <x v="0"/>
    <x v="0"/>
    <x v="0"/>
    <x v="0"/>
    <s v="2025-02-??"/>
    <x v="0"/>
    <n v="133000"/>
    <x v="3"/>
    <n v="0"/>
    <x v="1"/>
    <n v="809000"/>
    <x v="608"/>
    <m/>
    <x v="0"/>
    <x v="12"/>
    <m/>
    <s v="Direcao da Familia, Inclusão, Género e Saúde"/>
    <x v="2"/>
    <m/>
    <x v="0"/>
    <x v="1"/>
    <x v="1"/>
    <x v="1"/>
    <x v="0"/>
    <x v="0"/>
    <x v="0"/>
    <x v="0"/>
    <x v="0"/>
    <x v="0"/>
    <x v="0"/>
    <s v="Direcao da Familia, Inclusão, Género e Saúde"/>
    <x v="0"/>
    <x v="0"/>
    <x v="0"/>
    <x v="0"/>
    <x v="0"/>
    <x v="0"/>
    <x v="0"/>
    <x v="2"/>
    <x v="1"/>
    <x v="2"/>
    <x v="12"/>
    <x v="0"/>
    <m/>
  </r>
  <r>
    <x v="0"/>
    <n v="0"/>
    <n v="0"/>
    <n v="133000"/>
    <n v="0"/>
    <x v="5628"/>
    <x v="0"/>
    <x v="0"/>
    <x v="0"/>
    <s v="03.16.24"/>
    <x v="49"/>
    <x v="0"/>
    <x v="0"/>
    <s v="Direcao da Familia, Inclusão, Género e Saúde"/>
    <s v="03.16.24"/>
    <s v="Direcao da Familia, Inclusão, Género e Saúde"/>
    <s v="03.16.24"/>
    <x v="42"/>
    <x v="0"/>
    <x v="0"/>
    <x v="1"/>
    <x v="1"/>
    <x v="0"/>
    <x v="0"/>
    <x v="0"/>
    <x v="4"/>
    <s v="2025-03-??"/>
    <x v="0"/>
    <n v="133000"/>
    <x v="3"/>
    <n v="0"/>
    <x v="1"/>
    <n v="809000"/>
    <x v="608"/>
    <m/>
    <x v="0"/>
    <x v="12"/>
    <m/>
    <s v="Direcao da Familia, Inclusão, Género e Saúde"/>
    <x v="2"/>
    <m/>
    <x v="0"/>
    <x v="1"/>
    <x v="1"/>
    <x v="1"/>
    <x v="0"/>
    <x v="0"/>
    <x v="0"/>
    <x v="0"/>
    <x v="0"/>
    <x v="0"/>
    <x v="0"/>
    <s v="Direcao da Familia, Inclusão, Género e Saúde"/>
    <x v="0"/>
    <x v="0"/>
    <x v="0"/>
    <x v="0"/>
    <x v="0"/>
    <x v="0"/>
    <x v="0"/>
    <x v="2"/>
    <x v="1"/>
    <x v="2"/>
    <x v="12"/>
    <x v="0"/>
    <m/>
  </r>
  <r>
    <x v="0"/>
    <n v="0"/>
    <n v="0"/>
    <n v="127683"/>
    <n v="0"/>
    <x v="5628"/>
    <x v="0"/>
    <x v="0"/>
    <x v="0"/>
    <s v="03.16.24"/>
    <x v="49"/>
    <x v="0"/>
    <x v="0"/>
    <s v="Direcao da Familia, Inclusão, Género e Saúde"/>
    <s v="03.16.24"/>
    <s v="Direcao da Familia, Inclusão, Género e Saúde"/>
    <s v="03.16.24"/>
    <x v="42"/>
    <x v="0"/>
    <x v="0"/>
    <x v="1"/>
    <x v="1"/>
    <x v="0"/>
    <x v="0"/>
    <x v="0"/>
    <x v="2"/>
    <s v="2025-04-??"/>
    <x v="1"/>
    <n v="127683"/>
    <x v="3"/>
    <n v="0"/>
    <x v="1"/>
    <n v="809000"/>
    <x v="608"/>
    <m/>
    <x v="0"/>
    <x v="12"/>
    <m/>
    <s v="Direcao da Familia, Inclusão, Género e Saúde"/>
    <x v="2"/>
    <m/>
    <x v="0"/>
    <x v="1"/>
    <x v="1"/>
    <x v="1"/>
    <x v="0"/>
    <x v="0"/>
    <x v="0"/>
    <x v="0"/>
    <x v="0"/>
    <x v="0"/>
    <x v="0"/>
    <s v="Direcao da Familia, Inclusão, Género e Saúde"/>
    <x v="0"/>
    <x v="0"/>
    <x v="0"/>
    <x v="0"/>
    <x v="0"/>
    <x v="0"/>
    <x v="0"/>
    <x v="2"/>
    <x v="1"/>
    <x v="2"/>
    <x v="12"/>
    <x v="0"/>
    <m/>
  </r>
  <r>
    <x v="0"/>
    <n v="0"/>
    <n v="0"/>
    <n v="114000"/>
    <n v="0"/>
    <x v="5628"/>
    <x v="0"/>
    <x v="0"/>
    <x v="0"/>
    <s v="03.16.24"/>
    <x v="49"/>
    <x v="0"/>
    <x v="0"/>
    <s v="Direcao da Familia, Inclusão, Género e Saúde"/>
    <s v="03.16.24"/>
    <s v="Direcao da Familia, Inclusão, Género e Saúde"/>
    <s v="03.16.24"/>
    <x v="42"/>
    <x v="0"/>
    <x v="0"/>
    <x v="1"/>
    <x v="1"/>
    <x v="0"/>
    <x v="0"/>
    <x v="0"/>
    <x v="3"/>
    <s v="2025-05-??"/>
    <x v="1"/>
    <n v="114000"/>
    <x v="3"/>
    <n v="0"/>
    <x v="1"/>
    <n v="809000"/>
    <x v="608"/>
    <m/>
    <x v="0"/>
    <x v="12"/>
    <m/>
    <s v="Direcao da Familia, Inclusão, Género e Saúde"/>
    <x v="2"/>
    <m/>
    <x v="0"/>
    <x v="1"/>
    <x v="1"/>
    <x v="1"/>
    <x v="0"/>
    <x v="0"/>
    <x v="0"/>
    <x v="0"/>
    <x v="0"/>
    <x v="0"/>
    <x v="0"/>
    <s v="Direcao da Familia, Inclusão, Género e Saúde"/>
    <x v="0"/>
    <x v="0"/>
    <x v="0"/>
    <x v="0"/>
    <x v="0"/>
    <x v="0"/>
    <x v="0"/>
    <x v="2"/>
    <x v="1"/>
    <x v="2"/>
    <x v="12"/>
    <x v="0"/>
    <m/>
  </r>
  <r>
    <x v="0"/>
    <n v="0"/>
    <n v="0"/>
    <n v="113367"/>
    <n v="0"/>
    <x v="5628"/>
    <x v="0"/>
    <x v="0"/>
    <x v="0"/>
    <s v="03.16.24"/>
    <x v="49"/>
    <x v="0"/>
    <x v="0"/>
    <s v="Direcao da Familia, Inclusão, Género e Saúde"/>
    <s v="03.16.24"/>
    <s v="Direcao da Familia, Inclusão, Género e Saúde"/>
    <s v="03.16.24"/>
    <x v="42"/>
    <x v="0"/>
    <x v="0"/>
    <x v="1"/>
    <x v="1"/>
    <x v="0"/>
    <x v="0"/>
    <x v="0"/>
    <x v="5"/>
    <s v="2025-06-??"/>
    <x v="1"/>
    <n v="113367"/>
    <x v="3"/>
    <n v="0"/>
    <x v="1"/>
    <n v="809000"/>
    <x v="608"/>
    <m/>
    <x v="0"/>
    <x v="12"/>
    <m/>
    <s v="Direcao da Familia, Inclusão, Género e Saúde"/>
    <x v="2"/>
    <m/>
    <x v="0"/>
    <x v="1"/>
    <x v="1"/>
    <x v="1"/>
    <x v="0"/>
    <x v="0"/>
    <x v="0"/>
    <x v="0"/>
    <x v="0"/>
    <x v="0"/>
    <x v="0"/>
    <s v="Direcao da Familia, Inclusão, Género e Saúde"/>
    <x v="0"/>
    <x v="0"/>
    <x v="0"/>
    <x v="0"/>
    <x v="0"/>
    <x v="0"/>
    <x v="0"/>
    <x v="2"/>
    <x v="1"/>
    <x v="2"/>
    <x v="12"/>
    <x v="0"/>
    <m/>
  </r>
  <r>
    <x v="0"/>
    <n v="0"/>
    <n v="0"/>
    <n v="124338"/>
    <n v="0"/>
    <x v="5628"/>
    <x v="0"/>
    <x v="0"/>
    <x v="0"/>
    <s v="03.16.24"/>
    <x v="49"/>
    <x v="0"/>
    <x v="0"/>
    <s v="Direcao da Familia, Inclusão, Género e Saúde"/>
    <s v="03.16.24"/>
    <s v="Direcao da Familia, Inclusão, Género e Saúde"/>
    <s v="03.16.24"/>
    <x v="42"/>
    <x v="0"/>
    <x v="0"/>
    <x v="1"/>
    <x v="1"/>
    <x v="0"/>
    <x v="0"/>
    <x v="0"/>
    <x v="6"/>
    <s v="2025-07-??"/>
    <x v="2"/>
    <n v="124338"/>
    <x v="3"/>
    <n v="0"/>
    <x v="1"/>
    <n v="809000"/>
    <x v="608"/>
    <m/>
    <x v="0"/>
    <x v="12"/>
    <m/>
    <s v="Direcao da Familia, Inclusão, Género e Saúde"/>
    <x v="2"/>
    <m/>
    <x v="0"/>
    <x v="1"/>
    <x v="1"/>
    <x v="1"/>
    <x v="0"/>
    <x v="0"/>
    <x v="0"/>
    <x v="0"/>
    <x v="0"/>
    <x v="0"/>
    <x v="0"/>
    <s v="Direcao da Familia, Inclusão, Género e Saúde"/>
    <x v="0"/>
    <x v="0"/>
    <x v="0"/>
    <x v="0"/>
    <x v="0"/>
    <x v="0"/>
    <x v="0"/>
    <x v="2"/>
    <x v="1"/>
    <x v="2"/>
    <x v="12"/>
    <x v="0"/>
    <m/>
  </r>
  <r>
    <x v="0"/>
    <n v="0"/>
    <n v="0"/>
    <n v="133000"/>
    <n v="0"/>
    <x v="5628"/>
    <x v="0"/>
    <x v="0"/>
    <x v="0"/>
    <s v="03.16.24"/>
    <x v="49"/>
    <x v="0"/>
    <x v="0"/>
    <s v="Direcao da Familia, Inclusão, Género e Saúde"/>
    <s v="03.16.24"/>
    <s v="Direcao da Familia, Inclusão, Género e Saúde"/>
    <s v="03.16.24"/>
    <x v="42"/>
    <x v="0"/>
    <x v="0"/>
    <x v="1"/>
    <x v="1"/>
    <x v="0"/>
    <x v="0"/>
    <x v="0"/>
    <x v="7"/>
    <s v="2025-08-??"/>
    <x v="2"/>
    <n v="133000"/>
    <x v="3"/>
    <n v="0"/>
    <x v="1"/>
    <n v="809000"/>
    <x v="608"/>
    <m/>
    <x v="0"/>
    <x v="12"/>
    <m/>
    <s v="Direcao da Familia, Inclusão, Género e Saúde"/>
    <x v="2"/>
    <m/>
    <x v="0"/>
    <x v="1"/>
    <x v="1"/>
    <x v="1"/>
    <x v="0"/>
    <x v="0"/>
    <x v="0"/>
    <x v="0"/>
    <x v="0"/>
    <x v="0"/>
    <x v="0"/>
    <s v="Direcao da Familia, Inclusão, Género e Saúde"/>
    <x v="0"/>
    <x v="0"/>
    <x v="0"/>
    <x v="0"/>
    <x v="0"/>
    <x v="0"/>
    <x v="0"/>
    <x v="2"/>
    <x v="1"/>
    <x v="2"/>
    <x v="12"/>
    <x v="0"/>
    <m/>
  </r>
  <r>
    <x v="0"/>
    <n v="0"/>
    <n v="0"/>
    <n v="133000"/>
    <n v="0"/>
    <x v="5628"/>
    <x v="0"/>
    <x v="0"/>
    <x v="0"/>
    <s v="03.16.24"/>
    <x v="49"/>
    <x v="0"/>
    <x v="0"/>
    <s v="Direcao da Familia, Inclusão, Género e Saúde"/>
    <s v="03.16.24"/>
    <s v="Direcao da Familia, Inclusão, Género e Saúde"/>
    <s v="03.16.24"/>
    <x v="42"/>
    <x v="0"/>
    <x v="0"/>
    <x v="1"/>
    <x v="1"/>
    <x v="0"/>
    <x v="0"/>
    <x v="0"/>
    <x v="8"/>
    <s v="2025-09-??"/>
    <x v="2"/>
    <n v="133000"/>
    <x v="3"/>
    <n v="0"/>
    <x v="1"/>
    <n v="809000"/>
    <x v="608"/>
    <m/>
    <x v="0"/>
    <x v="12"/>
    <m/>
    <s v="Direcao da Familia, Inclusão, Género e Saúde"/>
    <x v="2"/>
    <m/>
    <x v="0"/>
    <x v="1"/>
    <x v="1"/>
    <x v="1"/>
    <x v="0"/>
    <x v="0"/>
    <x v="0"/>
    <x v="0"/>
    <x v="0"/>
    <x v="0"/>
    <x v="0"/>
    <s v="Direcao da Familia, Inclusão, Género e Saúde"/>
    <x v="0"/>
    <x v="0"/>
    <x v="0"/>
    <x v="0"/>
    <x v="0"/>
    <x v="0"/>
    <x v="0"/>
    <x v="2"/>
    <x v="1"/>
    <x v="2"/>
    <x v="12"/>
    <x v="0"/>
    <m/>
  </r>
  <r>
    <x v="0"/>
    <n v="0"/>
    <n v="0"/>
    <n v="114000"/>
    <n v="0"/>
    <x v="5628"/>
    <x v="0"/>
    <x v="0"/>
    <x v="0"/>
    <s v="03.16.24"/>
    <x v="49"/>
    <x v="0"/>
    <x v="0"/>
    <s v="Direcao da Familia, Inclusão, Género e Saúde"/>
    <s v="03.16.24"/>
    <s v="Direcao da Familia, Inclusão, Género e Saúde"/>
    <s v="03.16.24"/>
    <x v="42"/>
    <x v="0"/>
    <x v="0"/>
    <x v="1"/>
    <x v="1"/>
    <x v="0"/>
    <x v="0"/>
    <x v="0"/>
    <x v="9"/>
    <s v="2025-10-??"/>
    <x v="3"/>
    <n v="114000"/>
    <x v="3"/>
    <n v="0"/>
    <x v="1"/>
    <n v="809000"/>
    <x v="608"/>
    <m/>
    <x v="0"/>
    <x v="12"/>
    <m/>
    <s v="Direcao da Familia, Inclusão, Género e Saúde"/>
    <x v="2"/>
    <m/>
    <x v="0"/>
    <x v="1"/>
    <x v="1"/>
    <x v="1"/>
    <x v="0"/>
    <x v="0"/>
    <x v="0"/>
    <x v="0"/>
    <x v="0"/>
    <x v="0"/>
    <x v="0"/>
    <s v="Direcao da Familia, Inclusão, Género e Saúde"/>
    <x v="0"/>
    <x v="0"/>
    <x v="0"/>
    <x v="0"/>
    <x v="0"/>
    <x v="0"/>
    <x v="0"/>
    <x v="2"/>
    <x v="1"/>
    <x v="2"/>
    <x v="12"/>
    <x v="0"/>
    <m/>
  </r>
  <r>
    <x v="0"/>
    <n v="0"/>
    <n v="0"/>
    <n v="114000"/>
    <n v="0"/>
    <x v="5628"/>
    <x v="0"/>
    <x v="0"/>
    <x v="0"/>
    <s v="03.16.24"/>
    <x v="49"/>
    <x v="0"/>
    <x v="0"/>
    <s v="Direcao da Familia, Inclusão, Género e Saúde"/>
    <s v="03.16.24"/>
    <s v="Direcao da Familia, Inclusão, Género e Saúde"/>
    <s v="03.16.24"/>
    <x v="42"/>
    <x v="0"/>
    <x v="0"/>
    <x v="1"/>
    <x v="1"/>
    <x v="0"/>
    <x v="0"/>
    <x v="0"/>
    <x v="10"/>
    <s v="2025-11-??"/>
    <x v="3"/>
    <n v="114000"/>
    <x v="3"/>
    <n v="0"/>
    <x v="1"/>
    <n v="809000"/>
    <x v="608"/>
    <m/>
    <x v="0"/>
    <x v="12"/>
    <m/>
    <s v="Direcao da Familia, Inclusão, Género e Saúde"/>
    <x v="2"/>
    <m/>
    <x v="0"/>
    <x v="1"/>
    <x v="1"/>
    <x v="1"/>
    <x v="0"/>
    <x v="0"/>
    <x v="0"/>
    <x v="0"/>
    <x v="0"/>
    <x v="0"/>
    <x v="0"/>
    <s v="Direcao da Familia, Inclusão, Género e Saúde"/>
    <x v="0"/>
    <x v="0"/>
    <x v="0"/>
    <x v="0"/>
    <x v="0"/>
    <x v="0"/>
    <x v="0"/>
    <x v="2"/>
    <x v="1"/>
    <x v="2"/>
    <x v="12"/>
    <x v="0"/>
    <m/>
  </r>
  <r>
    <x v="0"/>
    <n v="0"/>
    <n v="0"/>
    <n v="113367"/>
    <n v="0"/>
    <x v="5628"/>
    <x v="0"/>
    <x v="0"/>
    <x v="0"/>
    <s v="03.16.24"/>
    <x v="49"/>
    <x v="0"/>
    <x v="0"/>
    <s v="Direcao da Familia, Inclusão, Género e Saúde"/>
    <s v="03.16.24"/>
    <s v="Direcao da Familia, Inclusão, Género e Saúde"/>
    <s v="03.16.24"/>
    <x v="42"/>
    <x v="0"/>
    <x v="0"/>
    <x v="1"/>
    <x v="1"/>
    <x v="0"/>
    <x v="0"/>
    <x v="0"/>
    <x v="11"/>
    <s v="2025-12-??"/>
    <x v="3"/>
    <n v="113367"/>
    <x v="3"/>
    <n v="0"/>
    <x v="1"/>
    <n v="809000"/>
    <x v="608"/>
    <m/>
    <x v="0"/>
    <x v="12"/>
    <m/>
    <s v="Direcao da Familia, Inclusão, Género e Saúde"/>
    <x v="2"/>
    <m/>
    <x v="0"/>
    <x v="1"/>
    <x v="1"/>
    <x v="1"/>
    <x v="0"/>
    <x v="0"/>
    <x v="0"/>
    <x v="0"/>
    <x v="0"/>
    <x v="0"/>
    <x v="0"/>
    <s v="Direcao da Familia, Inclusão, Género e Saúde"/>
    <x v="0"/>
    <x v="0"/>
    <x v="0"/>
    <x v="0"/>
    <x v="0"/>
    <x v="0"/>
    <x v="0"/>
    <x v="2"/>
    <x v="1"/>
    <x v="2"/>
    <x v="12"/>
    <x v="0"/>
    <m/>
  </r>
  <r>
    <x v="0"/>
    <n v="0"/>
    <n v="0"/>
    <n v="11000"/>
    <n v="0"/>
    <x v="5628"/>
    <x v="0"/>
    <x v="0"/>
    <x v="0"/>
    <s v="03.16.24"/>
    <x v="49"/>
    <x v="0"/>
    <x v="0"/>
    <s v="Direcao da Familia, Inclusão, Género e Saúde"/>
    <s v="03.16.24"/>
    <s v="Direcao da Familia, Inclusão, Género e Saúde"/>
    <s v="03.16.24"/>
    <x v="46"/>
    <x v="0"/>
    <x v="0"/>
    <x v="1"/>
    <x v="0"/>
    <x v="0"/>
    <x v="0"/>
    <x v="0"/>
    <x v="2"/>
    <s v="2025-04-??"/>
    <x v="1"/>
    <n v="11000"/>
    <x v="3"/>
    <n v="0"/>
    <x v="1"/>
    <n v="0"/>
    <x v="608"/>
    <m/>
    <x v="0"/>
    <x v="12"/>
    <m/>
    <s v="Direcao da Familia, Inclusão, Género e Saúde"/>
    <x v="2"/>
    <m/>
    <x v="0"/>
    <x v="1"/>
    <x v="1"/>
    <x v="1"/>
    <x v="0"/>
    <x v="0"/>
    <x v="0"/>
    <x v="0"/>
    <x v="0"/>
    <x v="0"/>
    <x v="0"/>
    <s v="Direcao da Familia, Inclusão, Género e Saúde"/>
    <x v="0"/>
    <x v="0"/>
    <x v="0"/>
    <x v="0"/>
    <x v="0"/>
    <x v="0"/>
    <x v="0"/>
    <x v="2"/>
    <x v="1"/>
    <x v="2"/>
    <x v="12"/>
    <x v="0"/>
    <m/>
  </r>
  <r>
    <x v="0"/>
    <n v="0"/>
    <n v="0"/>
    <n v="11000"/>
    <n v="0"/>
    <x v="5628"/>
    <x v="0"/>
    <x v="0"/>
    <x v="0"/>
    <s v="03.16.24"/>
    <x v="49"/>
    <x v="0"/>
    <x v="0"/>
    <s v="Direcao da Familia, Inclusão, Género e Saúde"/>
    <s v="03.16.24"/>
    <s v="Direcao da Familia, Inclusão, Género e Saúde"/>
    <s v="03.16.24"/>
    <x v="46"/>
    <x v="0"/>
    <x v="0"/>
    <x v="1"/>
    <x v="0"/>
    <x v="0"/>
    <x v="0"/>
    <x v="0"/>
    <x v="3"/>
    <s v="2025-05-??"/>
    <x v="1"/>
    <n v="11000"/>
    <x v="3"/>
    <n v="0"/>
    <x v="1"/>
    <n v="0"/>
    <x v="608"/>
    <m/>
    <x v="0"/>
    <x v="12"/>
    <m/>
    <s v="Direcao da Familia, Inclusão, Género e Saúde"/>
    <x v="2"/>
    <m/>
    <x v="0"/>
    <x v="1"/>
    <x v="1"/>
    <x v="1"/>
    <x v="0"/>
    <x v="0"/>
    <x v="0"/>
    <x v="0"/>
    <x v="0"/>
    <x v="0"/>
    <x v="0"/>
    <s v="Direcao da Familia, Inclusão, Género e Saúde"/>
    <x v="0"/>
    <x v="0"/>
    <x v="0"/>
    <x v="0"/>
    <x v="0"/>
    <x v="0"/>
    <x v="0"/>
    <x v="2"/>
    <x v="1"/>
    <x v="2"/>
    <x v="12"/>
    <x v="0"/>
    <m/>
  </r>
  <r>
    <x v="0"/>
    <n v="0"/>
    <n v="0"/>
    <n v="11000"/>
    <n v="0"/>
    <x v="5628"/>
    <x v="0"/>
    <x v="0"/>
    <x v="0"/>
    <s v="03.16.24"/>
    <x v="49"/>
    <x v="0"/>
    <x v="0"/>
    <s v="Direcao da Familia, Inclusão, Género e Saúde"/>
    <s v="03.16.24"/>
    <s v="Direcao da Familia, Inclusão, Género e Saúde"/>
    <s v="03.16.24"/>
    <x v="46"/>
    <x v="0"/>
    <x v="0"/>
    <x v="1"/>
    <x v="0"/>
    <x v="0"/>
    <x v="0"/>
    <x v="0"/>
    <x v="5"/>
    <s v="2025-06-??"/>
    <x v="1"/>
    <n v="11000"/>
    <x v="3"/>
    <n v="0"/>
    <x v="1"/>
    <n v="0"/>
    <x v="608"/>
    <m/>
    <x v="0"/>
    <x v="12"/>
    <m/>
    <s v="Direcao da Familia, Inclusão, Género e Saúde"/>
    <x v="2"/>
    <m/>
    <x v="0"/>
    <x v="1"/>
    <x v="1"/>
    <x v="1"/>
    <x v="0"/>
    <x v="0"/>
    <x v="0"/>
    <x v="0"/>
    <x v="0"/>
    <x v="0"/>
    <x v="0"/>
    <s v="Direcao da Familia, Inclusão, Género e Saúde"/>
    <x v="0"/>
    <x v="0"/>
    <x v="0"/>
    <x v="0"/>
    <x v="0"/>
    <x v="0"/>
    <x v="0"/>
    <x v="2"/>
    <x v="1"/>
    <x v="2"/>
    <x v="12"/>
    <x v="0"/>
    <m/>
  </r>
  <r>
    <x v="0"/>
    <n v="0"/>
    <n v="0"/>
    <n v="11000"/>
    <n v="0"/>
    <x v="5628"/>
    <x v="0"/>
    <x v="0"/>
    <x v="0"/>
    <s v="03.16.24"/>
    <x v="49"/>
    <x v="0"/>
    <x v="0"/>
    <s v="Direcao da Familia, Inclusão, Género e Saúde"/>
    <s v="03.16.24"/>
    <s v="Direcao da Familia, Inclusão, Género e Saúde"/>
    <s v="03.16.24"/>
    <x v="46"/>
    <x v="0"/>
    <x v="0"/>
    <x v="1"/>
    <x v="0"/>
    <x v="0"/>
    <x v="0"/>
    <x v="0"/>
    <x v="6"/>
    <s v="2025-07-??"/>
    <x v="2"/>
    <n v="11000"/>
    <x v="3"/>
    <n v="0"/>
    <x v="1"/>
    <n v="0"/>
    <x v="608"/>
    <m/>
    <x v="0"/>
    <x v="12"/>
    <m/>
    <s v="Direcao da Familia, Inclusão, Género e Saúde"/>
    <x v="2"/>
    <m/>
    <x v="0"/>
    <x v="1"/>
    <x v="1"/>
    <x v="1"/>
    <x v="0"/>
    <x v="0"/>
    <x v="0"/>
    <x v="0"/>
    <x v="0"/>
    <x v="0"/>
    <x v="0"/>
    <s v="Direcao da Familia, Inclusão, Género e Saúde"/>
    <x v="0"/>
    <x v="0"/>
    <x v="0"/>
    <x v="0"/>
    <x v="0"/>
    <x v="0"/>
    <x v="0"/>
    <x v="2"/>
    <x v="1"/>
    <x v="2"/>
    <x v="12"/>
    <x v="0"/>
    <m/>
  </r>
  <r>
    <x v="0"/>
    <n v="0"/>
    <n v="0"/>
    <n v="13532"/>
    <n v="0"/>
    <x v="5628"/>
    <x v="0"/>
    <x v="0"/>
    <x v="0"/>
    <s v="03.16.24"/>
    <x v="49"/>
    <x v="0"/>
    <x v="0"/>
    <s v="Direcao da Familia, Inclusão, Género e Saúde"/>
    <s v="03.16.24"/>
    <s v="Direcao da Familia, Inclusão, Género e Saúde"/>
    <s v="03.16.24"/>
    <x v="46"/>
    <x v="0"/>
    <x v="0"/>
    <x v="1"/>
    <x v="0"/>
    <x v="0"/>
    <x v="0"/>
    <x v="0"/>
    <x v="7"/>
    <s v="2025-08-??"/>
    <x v="2"/>
    <n v="13532"/>
    <x v="3"/>
    <n v="0"/>
    <x v="1"/>
    <n v="0"/>
    <x v="608"/>
    <m/>
    <x v="0"/>
    <x v="12"/>
    <m/>
    <s v="Direcao da Familia, Inclusão, Género e Saúde"/>
    <x v="2"/>
    <m/>
    <x v="0"/>
    <x v="1"/>
    <x v="1"/>
    <x v="1"/>
    <x v="0"/>
    <x v="0"/>
    <x v="0"/>
    <x v="0"/>
    <x v="0"/>
    <x v="0"/>
    <x v="0"/>
    <s v="Direcao da Familia, Inclusão, Género e Saúde"/>
    <x v="0"/>
    <x v="0"/>
    <x v="0"/>
    <x v="0"/>
    <x v="0"/>
    <x v="0"/>
    <x v="0"/>
    <x v="2"/>
    <x v="1"/>
    <x v="2"/>
    <x v="12"/>
    <x v="0"/>
    <m/>
  </r>
  <r>
    <x v="0"/>
    <n v="0"/>
    <n v="0"/>
    <n v="11000"/>
    <n v="0"/>
    <x v="5628"/>
    <x v="0"/>
    <x v="0"/>
    <x v="0"/>
    <s v="03.16.24"/>
    <x v="49"/>
    <x v="0"/>
    <x v="0"/>
    <s v="Direcao da Familia, Inclusão, Género e Saúde"/>
    <s v="03.16.24"/>
    <s v="Direcao da Familia, Inclusão, Género e Saúde"/>
    <s v="03.16.24"/>
    <x v="46"/>
    <x v="0"/>
    <x v="0"/>
    <x v="1"/>
    <x v="0"/>
    <x v="0"/>
    <x v="0"/>
    <x v="0"/>
    <x v="8"/>
    <s v="2025-09-??"/>
    <x v="2"/>
    <n v="11000"/>
    <x v="3"/>
    <n v="0"/>
    <x v="1"/>
    <n v="0"/>
    <x v="608"/>
    <m/>
    <x v="0"/>
    <x v="12"/>
    <m/>
    <s v="Direcao da Familia, Inclusão, Género e Saúde"/>
    <x v="2"/>
    <m/>
    <x v="0"/>
    <x v="1"/>
    <x v="1"/>
    <x v="1"/>
    <x v="0"/>
    <x v="0"/>
    <x v="0"/>
    <x v="0"/>
    <x v="0"/>
    <x v="0"/>
    <x v="0"/>
    <s v="Direcao da Familia, Inclusão, Género e Saúde"/>
    <x v="0"/>
    <x v="0"/>
    <x v="0"/>
    <x v="0"/>
    <x v="0"/>
    <x v="0"/>
    <x v="0"/>
    <x v="2"/>
    <x v="1"/>
    <x v="2"/>
    <x v="12"/>
    <x v="0"/>
    <m/>
  </r>
  <r>
    <x v="0"/>
    <n v="0"/>
    <n v="0"/>
    <n v="11000"/>
    <n v="0"/>
    <x v="5628"/>
    <x v="0"/>
    <x v="0"/>
    <x v="0"/>
    <s v="03.16.24"/>
    <x v="49"/>
    <x v="0"/>
    <x v="0"/>
    <s v="Direcao da Familia, Inclusão, Género e Saúde"/>
    <s v="03.16.24"/>
    <s v="Direcao da Familia, Inclusão, Género e Saúde"/>
    <s v="03.16.24"/>
    <x v="46"/>
    <x v="0"/>
    <x v="0"/>
    <x v="1"/>
    <x v="0"/>
    <x v="0"/>
    <x v="0"/>
    <x v="0"/>
    <x v="9"/>
    <s v="2025-10-??"/>
    <x v="3"/>
    <n v="11000"/>
    <x v="3"/>
    <n v="0"/>
    <x v="1"/>
    <n v="0"/>
    <x v="608"/>
    <m/>
    <x v="0"/>
    <x v="12"/>
    <m/>
    <s v="Direcao da Familia, Inclusão, Género e Saúde"/>
    <x v="2"/>
    <m/>
    <x v="0"/>
    <x v="1"/>
    <x v="1"/>
    <x v="1"/>
    <x v="0"/>
    <x v="0"/>
    <x v="0"/>
    <x v="0"/>
    <x v="0"/>
    <x v="0"/>
    <x v="0"/>
    <s v="Direcao da Familia, Inclusão, Género e Saúde"/>
    <x v="0"/>
    <x v="0"/>
    <x v="0"/>
    <x v="0"/>
    <x v="0"/>
    <x v="0"/>
    <x v="0"/>
    <x v="2"/>
    <x v="1"/>
    <x v="2"/>
    <x v="12"/>
    <x v="0"/>
    <m/>
  </r>
  <r>
    <x v="0"/>
    <n v="0"/>
    <n v="0"/>
    <n v="11000"/>
    <n v="0"/>
    <x v="5628"/>
    <x v="0"/>
    <x v="0"/>
    <x v="0"/>
    <s v="03.16.24"/>
    <x v="49"/>
    <x v="0"/>
    <x v="0"/>
    <s v="Direcao da Familia, Inclusão, Género e Saúde"/>
    <s v="03.16.24"/>
    <s v="Direcao da Familia, Inclusão, Género e Saúde"/>
    <s v="03.16.24"/>
    <x v="46"/>
    <x v="0"/>
    <x v="0"/>
    <x v="1"/>
    <x v="0"/>
    <x v="0"/>
    <x v="0"/>
    <x v="0"/>
    <x v="10"/>
    <s v="2025-11-??"/>
    <x v="3"/>
    <n v="11000"/>
    <x v="3"/>
    <n v="0"/>
    <x v="1"/>
    <n v="0"/>
    <x v="608"/>
    <m/>
    <x v="0"/>
    <x v="12"/>
    <m/>
    <s v="Direcao da Familia, Inclusão, Género e Saúde"/>
    <x v="2"/>
    <m/>
    <x v="0"/>
    <x v="1"/>
    <x v="1"/>
    <x v="1"/>
    <x v="0"/>
    <x v="0"/>
    <x v="0"/>
    <x v="0"/>
    <x v="0"/>
    <x v="0"/>
    <x v="0"/>
    <s v="Direcao da Familia, Inclusão, Género e Saúde"/>
    <x v="0"/>
    <x v="0"/>
    <x v="0"/>
    <x v="0"/>
    <x v="0"/>
    <x v="0"/>
    <x v="0"/>
    <x v="2"/>
    <x v="1"/>
    <x v="2"/>
    <x v="12"/>
    <x v="0"/>
    <m/>
  </r>
  <r>
    <x v="0"/>
    <n v="0"/>
    <n v="0"/>
    <n v="11000"/>
    <n v="0"/>
    <x v="5628"/>
    <x v="0"/>
    <x v="0"/>
    <x v="0"/>
    <s v="03.16.24"/>
    <x v="49"/>
    <x v="0"/>
    <x v="0"/>
    <s v="Direcao da Familia, Inclusão, Género e Saúde"/>
    <s v="03.16.24"/>
    <s v="Direcao da Familia, Inclusão, Género e Saúde"/>
    <s v="03.16.24"/>
    <x v="46"/>
    <x v="0"/>
    <x v="0"/>
    <x v="1"/>
    <x v="0"/>
    <x v="0"/>
    <x v="0"/>
    <x v="0"/>
    <x v="11"/>
    <s v="2025-12-??"/>
    <x v="3"/>
    <n v="11000"/>
    <x v="3"/>
    <n v="0"/>
    <x v="1"/>
    <n v="0"/>
    <x v="608"/>
    <m/>
    <x v="0"/>
    <x v="12"/>
    <m/>
    <s v="Direcao da Familia, Inclusão, Género e Saúde"/>
    <x v="2"/>
    <m/>
    <x v="0"/>
    <x v="1"/>
    <x v="1"/>
    <x v="1"/>
    <x v="0"/>
    <x v="0"/>
    <x v="0"/>
    <x v="0"/>
    <x v="0"/>
    <x v="0"/>
    <x v="0"/>
    <s v="Direcao da Familia, Inclusão, Género e Saúde"/>
    <x v="0"/>
    <x v="0"/>
    <x v="0"/>
    <x v="0"/>
    <x v="0"/>
    <x v="0"/>
    <x v="0"/>
    <x v="2"/>
    <x v="1"/>
    <x v="2"/>
    <x v="12"/>
    <x v="0"/>
    <m/>
  </r>
  <r>
    <x v="0"/>
    <n v="0"/>
    <n v="0"/>
    <n v="1600"/>
    <n v="0"/>
    <x v="5628"/>
    <x v="0"/>
    <x v="0"/>
    <x v="0"/>
    <s v="03.16.24"/>
    <x v="49"/>
    <x v="0"/>
    <x v="0"/>
    <s v="Direcao da Familia, Inclusão, Género e Saúde"/>
    <s v="03.16.24"/>
    <s v="Direcao da Familia, Inclusão, Género e Saúde"/>
    <s v="03.16.24"/>
    <x v="0"/>
    <x v="0"/>
    <x v="0"/>
    <x v="0"/>
    <x v="0"/>
    <x v="0"/>
    <x v="0"/>
    <x v="0"/>
    <x v="2"/>
    <s v="2025-04-??"/>
    <x v="1"/>
    <n v="1600"/>
    <x v="3"/>
    <n v="0"/>
    <x v="1"/>
    <n v="0"/>
    <x v="608"/>
    <m/>
    <x v="0"/>
    <x v="12"/>
    <m/>
    <s v="Direcao da Familia, Inclusão, Género e Saúde"/>
    <x v="2"/>
    <m/>
    <x v="0"/>
    <x v="1"/>
    <x v="1"/>
    <x v="1"/>
    <x v="0"/>
    <x v="0"/>
    <x v="0"/>
    <x v="0"/>
    <x v="0"/>
    <x v="0"/>
    <x v="0"/>
    <s v="Direcao da Familia, Inclusão, Género e Saúde"/>
    <x v="0"/>
    <x v="0"/>
    <x v="0"/>
    <x v="0"/>
    <x v="0"/>
    <x v="0"/>
    <x v="0"/>
    <x v="2"/>
    <x v="1"/>
    <x v="2"/>
    <x v="12"/>
    <x v="0"/>
    <m/>
  </r>
  <r>
    <x v="0"/>
    <n v="0"/>
    <n v="0"/>
    <n v="67703"/>
    <n v="0"/>
    <x v="5628"/>
    <x v="0"/>
    <x v="0"/>
    <x v="0"/>
    <s v="03.16.24"/>
    <x v="49"/>
    <x v="0"/>
    <x v="0"/>
    <s v="Direcao da Familia, Inclusão, Género e Saúde"/>
    <s v="03.16.24"/>
    <s v="Direcao da Familia, Inclusão, Género e Saúde"/>
    <s v="03.16.24"/>
    <x v="0"/>
    <x v="0"/>
    <x v="0"/>
    <x v="0"/>
    <x v="0"/>
    <x v="0"/>
    <x v="0"/>
    <x v="0"/>
    <x v="8"/>
    <s v="2025-09-??"/>
    <x v="2"/>
    <n v="67703"/>
    <x v="3"/>
    <n v="0"/>
    <x v="1"/>
    <n v="0"/>
    <x v="608"/>
    <m/>
    <x v="0"/>
    <x v="12"/>
    <m/>
    <s v="Direcao da Familia, Inclusão, Género e Saúde"/>
    <x v="2"/>
    <m/>
    <x v="0"/>
    <x v="1"/>
    <x v="1"/>
    <x v="1"/>
    <x v="0"/>
    <x v="0"/>
    <x v="0"/>
    <x v="0"/>
    <x v="0"/>
    <x v="0"/>
    <x v="0"/>
    <s v="Direcao da Familia, Inclusão, Género e Saúde"/>
    <x v="0"/>
    <x v="0"/>
    <x v="0"/>
    <x v="0"/>
    <x v="0"/>
    <x v="0"/>
    <x v="0"/>
    <x v="2"/>
    <x v="1"/>
    <x v="2"/>
    <x v="12"/>
    <x v="0"/>
    <m/>
  </r>
  <r>
    <x v="0"/>
    <n v="0"/>
    <n v="0"/>
    <n v="1000"/>
    <n v="0"/>
    <x v="5628"/>
    <x v="0"/>
    <x v="0"/>
    <x v="0"/>
    <s v="03.16.24"/>
    <x v="49"/>
    <x v="0"/>
    <x v="0"/>
    <s v="Direcao da Familia, Inclusão, Género e Saúde"/>
    <s v="03.16.24"/>
    <s v="Direcao da Familia, Inclusão, Género e Saúde"/>
    <s v="03.16.24"/>
    <x v="0"/>
    <x v="0"/>
    <x v="0"/>
    <x v="0"/>
    <x v="0"/>
    <x v="0"/>
    <x v="0"/>
    <x v="0"/>
    <x v="10"/>
    <s v="2025-11-??"/>
    <x v="3"/>
    <n v="1000"/>
    <x v="3"/>
    <n v="0"/>
    <x v="1"/>
    <n v="0"/>
    <x v="608"/>
    <m/>
    <x v="0"/>
    <x v="12"/>
    <m/>
    <s v="Direcao da Familia, Inclusão, Género e Saúde"/>
    <x v="2"/>
    <m/>
    <x v="0"/>
    <x v="1"/>
    <x v="1"/>
    <x v="1"/>
    <x v="0"/>
    <x v="0"/>
    <x v="0"/>
    <x v="0"/>
    <x v="0"/>
    <x v="0"/>
    <x v="0"/>
    <s v="Direcao da Familia, Inclusão, Género e Saúde"/>
    <x v="0"/>
    <x v="0"/>
    <x v="0"/>
    <x v="0"/>
    <x v="0"/>
    <x v="0"/>
    <x v="0"/>
    <x v="2"/>
    <x v="1"/>
    <x v="2"/>
    <x v="12"/>
    <x v="0"/>
    <m/>
  </r>
  <r>
    <x v="1"/>
    <n v="0"/>
    <n v="0"/>
    <n v="31000"/>
    <n v="0"/>
    <x v="5628"/>
    <x v="0"/>
    <x v="0"/>
    <x v="0"/>
    <s v="01.26.02.07"/>
    <x v="60"/>
    <x v="6"/>
    <x v="7"/>
    <s v="Pesca"/>
    <s v="01.26.02"/>
    <s v="Apoio para Aquisição de Materiais de Pescas e Botes"/>
    <s v="01.26.02.07"/>
    <x v="5"/>
    <x v="0"/>
    <x v="0"/>
    <x v="1"/>
    <x v="0"/>
    <x v="1"/>
    <x v="1"/>
    <x v="0"/>
    <x v="4"/>
    <s v="2025-03-??"/>
    <x v="0"/>
    <n v="31000"/>
    <x v="3"/>
    <n v="0"/>
    <x v="1"/>
    <n v="0"/>
    <x v="608"/>
    <m/>
    <x v="0"/>
    <x v="12"/>
    <m/>
    <s v="Apoio para Aquisição de Materiais de Pescas e Botes"/>
    <x v="2"/>
    <m/>
    <x v="0"/>
    <x v="1"/>
    <x v="1"/>
    <x v="1"/>
    <x v="0"/>
    <x v="0"/>
    <x v="0"/>
    <x v="0"/>
    <x v="0"/>
    <x v="0"/>
    <x v="0"/>
    <s v="Apoio para Aquisição de Materiais de Pescas e Botes"/>
    <x v="0"/>
    <x v="0"/>
    <x v="0"/>
    <x v="0"/>
    <x v="1"/>
    <x v="0"/>
    <x v="0"/>
    <x v="2"/>
    <x v="1"/>
    <x v="2"/>
    <x v="12"/>
    <x v="0"/>
    <m/>
  </r>
  <r>
    <x v="2"/>
    <n v="0"/>
    <n v="0"/>
    <n v="19753"/>
    <n v="0"/>
    <x v="5628"/>
    <x v="0"/>
    <x v="0"/>
    <x v="0"/>
    <s v="80.02.10.26"/>
    <x v="35"/>
    <x v="4"/>
    <x v="4"/>
    <s v="Outros"/>
    <s v="80.02.10"/>
    <s v="Retenção Sansung"/>
    <s v="80.02.10.26"/>
    <x v="74"/>
    <x v="0"/>
    <x v="3"/>
    <x v="16"/>
    <x v="1"/>
    <x v="2"/>
    <x v="0"/>
    <x v="0"/>
    <x v="5"/>
    <s v="2025-06-??"/>
    <x v="1"/>
    <n v="19753"/>
    <x v="3"/>
    <n v="0"/>
    <x v="1"/>
    <n v="0"/>
    <x v="608"/>
    <m/>
    <x v="0"/>
    <x v="12"/>
    <m/>
    <s v="Retenção Sansung"/>
    <x v="2"/>
    <s v="RS"/>
    <x v="0"/>
    <x v="1"/>
    <x v="1"/>
    <x v="1"/>
    <x v="0"/>
    <x v="0"/>
    <x v="0"/>
    <x v="0"/>
    <x v="0"/>
    <x v="0"/>
    <x v="0"/>
    <s v="Retenção Sansung"/>
    <x v="0"/>
    <x v="0"/>
    <x v="0"/>
    <x v="0"/>
    <x v="2"/>
    <x v="0"/>
    <x v="0"/>
    <x v="2"/>
    <x v="1"/>
    <x v="2"/>
    <x v="12"/>
    <x v="0"/>
    <m/>
  </r>
  <r>
    <x v="2"/>
    <n v="0"/>
    <n v="0"/>
    <n v="8204"/>
    <n v="0"/>
    <x v="5628"/>
    <x v="0"/>
    <x v="0"/>
    <x v="0"/>
    <s v="80.02.10.26"/>
    <x v="35"/>
    <x v="4"/>
    <x v="4"/>
    <s v="Outros"/>
    <s v="80.02.10"/>
    <s v="Retenção Sansung"/>
    <s v="80.02.10.26"/>
    <x v="74"/>
    <x v="0"/>
    <x v="3"/>
    <x v="16"/>
    <x v="1"/>
    <x v="2"/>
    <x v="0"/>
    <x v="0"/>
    <x v="10"/>
    <s v="2025-11-??"/>
    <x v="3"/>
    <n v="8204"/>
    <x v="3"/>
    <n v="0"/>
    <x v="1"/>
    <n v="0"/>
    <x v="608"/>
    <m/>
    <x v="0"/>
    <x v="12"/>
    <m/>
    <s v="Retenção Sansung"/>
    <x v="2"/>
    <s v="RS"/>
    <x v="0"/>
    <x v="1"/>
    <x v="1"/>
    <x v="1"/>
    <x v="0"/>
    <x v="0"/>
    <x v="0"/>
    <x v="0"/>
    <x v="0"/>
    <x v="0"/>
    <x v="0"/>
    <s v="Retenção Sansung"/>
    <x v="0"/>
    <x v="0"/>
    <x v="0"/>
    <x v="0"/>
    <x v="2"/>
    <x v="0"/>
    <x v="0"/>
    <x v="2"/>
    <x v="1"/>
    <x v="2"/>
    <x v="12"/>
    <x v="0"/>
    <m/>
  </r>
  <r>
    <x v="0"/>
    <n v="0"/>
    <n v="0"/>
    <n v="81600"/>
    <n v="0"/>
    <x v="5628"/>
    <x v="0"/>
    <x v="0"/>
    <x v="0"/>
    <s v="03.16.20"/>
    <x v="43"/>
    <x v="0"/>
    <x v="0"/>
    <s v="Dir. do Comércio, Indústria, Transporte Feiras e Pesca"/>
    <s v="03.16.20"/>
    <s v="Dir. do Comércio, Indústria, Transporte Feiras e Pesca"/>
    <s v="03.16.20"/>
    <x v="48"/>
    <x v="0"/>
    <x v="0"/>
    <x v="1"/>
    <x v="1"/>
    <x v="0"/>
    <x v="0"/>
    <x v="0"/>
    <x v="1"/>
    <s v="2025-01-??"/>
    <x v="0"/>
    <n v="81600"/>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81600"/>
    <n v="0"/>
    <x v="5628"/>
    <x v="0"/>
    <x v="0"/>
    <x v="0"/>
    <s v="03.16.20"/>
    <x v="43"/>
    <x v="0"/>
    <x v="0"/>
    <s v="Dir. do Comércio, Indústria, Transporte Feiras e Pesca"/>
    <s v="03.16.20"/>
    <s v="Dir. do Comércio, Indústria, Transporte Feiras e Pesca"/>
    <s v="03.16.20"/>
    <x v="48"/>
    <x v="0"/>
    <x v="0"/>
    <x v="1"/>
    <x v="1"/>
    <x v="0"/>
    <x v="0"/>
    <x v="0"/>
    <x v="0"/>
    <s v="2025-02-??"/>
    <x v="0"/>
    <n v="81600"/>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81600"/>
    <n v="0"/>
    <x v="5628"/>
    <x v="0"/>
    <x v="0"/>
    <x v="0"/>
    <s v="03.16.20"/>
    <x v="43"/>
    <x v="0"/>
    <x v="0"/>
    <s v="Dir. do Comércio, Indústria, Transporte Feiras e Pesca"/>
    <s v="03.16.20"/>
    <s v="Dir. do Comércio, Indústria, Transporte Feiras e Pesca"/>
    <s v="03.16.20"/>
    <x v="48"/>
    <x v="0"/>
    <x v="0"/>
    <x v="1"/>
    <x v="1"/>
    <x v="0"/>
    <x v="0"/>
    <x v="0"/>
    <x v="4"/>
    <s v="2025-03-??"/>
    <x v="0"/>
    <n v="81600"/>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81600"/>
    <n v="0"/>
    <x v="5628"/>
    <x v="0"/>
    <x v="0"/>
    <x v="0"/>
    <s v="03.16.20"/>
    <x v="43"/>
    <x v="0"/>
    <x v="0"/>
    <s v="Dir. do Comércio, Indústria, Transporte Feiras e Pesca"/>
    <s v="03.16.20"/>
    <s v="Dir. do Comércio, Indústria, Transporte Feiras e Pesca"/>
    <s v="03.16.20"/>
    <x v="48"/>
    <x v="0"/>
    <x v="0"/>
    <x v="1"/>
    <x v="1"/>
    <x v="0"/>
    <x v="0"/>
    <x v="0"/>
    <x v="2"/>
    <s v="2025-04-??"/>
    <x v="1"/>
    <n v="81600"/>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81600"/>
    <n v="0"/>
    <x v="5628"/>
    <x v="0"/>
    <x v="0"/>
    <x v="0"/>
    <s v="03.16.20"/>
    <x v="43"/>
    <x v="0"/>
    <x v="0"/>
    <s v="Dir. do Comércio, Indústria, Transporte Feiras e Pesca"/>
    <s v="03.16.20"/>
    <s v="Dir. do Comércio, Indústria, Transporte Feiras e Pesca"/>
    <s v="03.16.20"/>
    <x v="48"/>
    <x v="0"/>
    <x v="0"/>
    <x v="1"/>
    <x v="1"/>
    <x v="0"/>
    <x v="0"/>
    <x v="0"/>
    <x v="3"/>
    <s v="2025-05-??"/>
    <x v="1"/>
    <n v="81600"/>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81600"/>
    <n v="0"/>
    <x v="5628"/>
    <x v="0"/>
    <x v="0"/>
    <x v="0"/>
    <s v="03.16.20"/>
    <x v="43"/>
    <x v="0"/>
    <x v="0"/>
    <s v="Dir. do Comércio, Indústria, Transporte Feiras e Pesca"/>
    <s v="03.16.20"/>
    <s v="Dir. do Comércio, Indústria, Transporte Feiras e Pesca"/>
    <s v="03.16.20"/>
    <x v="48"/>
    <x v="0"/>
    <x v="0"/>
    <x v="1"/>
    <x v="1"/>
    <x v="0"/>
    <x v="0"/>
    <x v="0"/>
    <x v="5"/>
    <s v="2025-06-??"/>
    <x v="1"/>
    <n v="81600"/>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81600"/>
    <n v="0"/>
    <x v="5628"/>
    <x v="0"/>
    <x v="0"/>
    <x v="0"/>
    <s v="03.16.20"/>
    <x v="43"/>
    <x v="0"/>
    <x v="0"/>
    <s v="Dir. do Comércio, Indústria, Transporte Feiras e Pesca"/>
    <s v="03.16.20"/>
    <s v="Dir. do Comércio, Indústria, Transporte Feiras e Pesca"/>
    <s v="03.16.20"/>
    <x v="48"/>
    <x v="0"/>
    <x v="0"/>
    <x v="1"/>
    <x v="1"/>
    <x v="0"/>
    <x v="0"/>
    <x v="0"/>
    <x v="6"/>
    <s v="2025-07-??"/>
    <x v="2"/>
    <n v="81600"/>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81600"/>
    <n v="0"/>
    <x v="5628"/>
    <x v="0"/>
    <x v="0"/>
    <x v="0"/>
    <s v="03.16.20"/>
    <x v="43"/>
    <x v="0"/>
    <x v="0"/>
    <s v="Dir. do Comércio, Indústria, Transporte Feiras e Pesca"/>
    <s v="03.16.20"/>
    <s v="Dir. do Comércio, Indústria, Transporte Feiras e Pesca"/>
    <s v="03.16.20"/>
    <x v="48"/>
    <x v="0"/>
    <x v="0"/>
    <x v="1"/>
    <x v="1"/>
    <x v="0"/>
    <x v="0"/>
    <x v="0"/>
    <x v="7"/>
    <s v="2025-08-??"/>
    <x v="2"/>
    <n v="81600"/>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81600"/>
    <n v="0"/>
    <x v="5628"/>
    <x v="0"/>
    <x v="0"/>
    <x v="0"/>
    <s v="03.16.20"/>
    <x v="43"/>
    <x v="0"/>
    <x v="0"/>
    <s v="Dir. do Comércio, Indústria, Transporte Feiras e Pesca"/>
    <s v="03.16.20"/>
    <s v="Dir. do Comércio, Indústria, Transporte Feiras e Pesca"/>
    <s v="03.16.20"/>
    <x v="48"/>
    <x v="0"/>
    <x v="0"/>
    <x v="1"/>
    <x v="1"/>
    <x v="0"/>
    <x v="0"/>
    <x v="0"/>
    <x v="8"/>
    <s v="2025-09-??"/>
    <x v="2"/>
    <n v="81600"/>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81600"/>
    <n v="0"/>
    <x v="5628"/>
    <x v="0"/>
    <x v="0"/>
    <x v="0"/>
    <s v="03.16.20"/>
    <x v="43"/>
    <x v="0"/>
    <x v="0"/>
    <s v="Dir. do Comércio, Indústria, Transporte Feiras e Pesca"/>
    <s v="03.16.20"/>
    <s v="Dir. do Comércio, Indústria, Transporte Feiras e Pesca"/>
    <s v="03.16.20"/>
    <x v="48"/>
    <x v="0"/>
    <x v="0"/>
    <x v="1"/>
    <x v="1"/>
    <x v="0"/>
    <x v="0"/>
    <x v="0"/>
    <x v="9"/>
    <s v="2025-10-??"/>
    <x v="3"/>
    <n v="81600"/>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81600"/>
    <n v="0"/>
    <x v="5628"/>
    <x v="0"/>
    <x v="0"/>
    <x v="0"/>
    <s v="03.16.20"/>
    <x v="43"/>
    <x v="0"/>
    <x v="0"/>
    <s v="Dir. do Comércio, Indústria, Transporte Feiras e Pesca"/>
    <s v="03.16.20"/>
    <s v="Dir. do Comércio, Indústria, Transporte Feiras e Pesca"/>
    <s v="03.16.20"/>
    <x v="48"/>
    <x v="0"/>
    <x v="0"/>
    <x v="1"/>
    <x v="1"/>
    <x v="0"/>
    <x v="0"/>
    <x v="0"/>
    <x v="10"/>
    <s v="2025-11-??"/>
    <x v="3"/>
    <n v="81600"/>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81600"/>
    <n v="0"/>
    <x v="5628"/>
    <x v="0"/>
    <x v="0"/>
    <x v="0"/>
    <s v="03.16.20"/>
    <x v="43"/>
    <x v="0"/>
    <x v="0"/>
    <s v="Dir. do Comércio, Indústria, Transporte Feiras e Pesca"/>
    <s v="03.16.20"/>
    <s v="Dir. do Comércio, Indústria, Transporte Feiras e Pesca"/>
    <s v="03.16.20"/>
    <x v="48"/>
    <x v="0"/>
    <x v="0"/>
    <x v="1"/>
    <x v="1"/>
    <x v="0"/>
    <x v="0"/>
    <x v="0"/>
    <x v="11"/>
    <s v="2025-12-??"/>
    <x v="3"/>
    <n v="81600"/>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8160"/>
    <n v="0"/>
    <x v="5628"/>
    <x v="0"/>
    <x v="0"/>
    <x v="0"/>
    <s v="03.16.20"/>
    <x v="43"/>
    <x v="0"/>
    <x v="0"/>
    <s v="Dir. do Comércio, Indústria, Transporte Feiras e Pesca"/>
    <s v="03.16.20"/>
    <s v="Dir. do Comércio, Indústria, Transporte Feiras e Pesca"/>
    <s v="03.16.20"/>
    <x v="8"/>
    <x v="0"/>
    <x v="0"/>
    <x v="0"/>
    <x v="0"/>
    <x v="0"/>
    <x v="0"/>
    <x v="0"/>
    <x v="1"/>
    <s v="2025-01-??"/>
    <x v="0"/>
    <n v="8160"/>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8160"/>
    <n v="0"/>
    <x v="5628"/>
    <x v="0"/>
    <x v="0"/>
    <x v="0"/>
    <s v="03.16.20"/>
    <x v="43"/>
    <x v="0"/>
    <x v="0"/>
    <s v="Dir. do Comércio, Indústria, Transporte Feiras e Pesca"/>
    <s v="03.16.20"/>
    <s v="Dir. do Comércio, Indústria, Transporte Feiras e Pesca"/>
    <s v="03.16.20"/>
    <x v="8"/>
    <x v="0"/>
    <x v="0"/>
    <x v="0"/>
    <x v="0"/>
    <x v="0"/>
    <x v="0"/>
    <x v="0"/>
    <x v="0"/>
    <s v="2025-02-??"/>
    <x v="0"/>
    <n v="8160"/>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8160"/>
    <n v="0"/>
    <x v="5628"/>
    <x v="0"/>
    <x v="0"/>
    <x v="0"/>
    <s v="03.16.20"/>
    <x v="43"/>
    <x v="0"/>
    <x v="0"/>
    <s v="Dir. do Comércio, Indústria, Transporte Feiras e Pesca"/>
    <s v="03.16.20"/>
    <s v="Dir. do Comércio, Indústria, Transporte Feiras e Pesca"/>
    <s v="03.16.20"/>
    <x v="8"/>
    <x v="0"/>
    <x v="0"/>
    <x v="0"/>
    <x v="0"/>
    <x v="0"/>
    <x v="0"/>
    <x v="0"/>
    <x v="4"/>
    <s v="2025-03-??"/>
    <x v="0"/>
    <n v="8160"/>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8160"/>
    <n v="0"/>
    <x v="5628"/>
    <x v="0"/>
    <x v="0"/>
    <x v="0"/>
    <s v="03.16.20"/>
    <x v="43"/>
    <x v="0"/>
    <x v="0"/>
    <s v="Dir. do Comércio, Indústria, Transporte Feiras e Pesca"/>
    <s v="03.16.20"/>
    <s v="Dir. do Comércio, Indústria, Transporte Feiras e Pesca"/>
    <s v="03.16.20"/>
    <x v="8"/>
    <x v="0"/>
    <x v="0"/>
    <x v="0"/>
    <x v="0"/>
    <x v="0"/>
    <x v="0"/>
    <x v="0"/>
    <x v="2"/>
    <s v="2025-04-??"/>
    <x v="1"/>
    <n v="8160"/>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1544274"/>
    <n v="0"/>
    <x v="5628"/>
    <x v="0"/>
    <x v="0"/>
    <x v="0"/>
    <s v="03.16.15"/>
    <x v="0"/>
    <x v="0"/>
    <x v="0"/>
    <s v="Direção Financeira"/>
    <s v="03.16.15"/>
    <s v="Direção Financeira"/>
    <s v="03.16.15"/>
    <x v="1"/>
    <x v="0"/>
    <x v="0"/>
    <x v="0"/>
    <x v="0"/>
    <x v="0"/>
    <x v="0"/>
    <x v="0"/>
    <x v="1"/>
    <s v="2025-01-??"/>
    <x v="0"/>
    <n v="1544274"/>
    <x v="3"/>
    <n v="9300000"/>
    <x v="1"/>
    <n v="0"/>
    <x v="608"/>
    <m/>
    <x v="0"/>
    <x v="12"/>
    <m/>
    <s v="Direção Financeira"/>
    <x v="2"/>
    <m/>
    <x v="0"/>
    <x v="1"/>
    <x v="1"/>
    <x v="1"/>
    <x v="0"/>
    <x v="0"/>
    <x v="0"/>
    <x v="0"/>
    <x v="0"/>
    <x v="0"/>
    <x v="0"/>
    <s v="Direção Financeira"/>
    <x v="0"/>
    <x v="0"/>
    <x v="0"/>
    <x v="0"/>
    <x v="0"/>
    <x v="0"/>
    <x v="0"/>
    <x v="2"/>
    <x v="1"/>
    <x v="2"/>
    <x v="12"/>
    <x v="0"/>
    <m/>
  </r>
  <r>
    <x v="0"/>
    <n v="0"/>
    <n v="0"/>
    <n v="1773379"/>
    <n v="0"/>
    <x v="5628"/>
    <x v="0"/>
    <x v="0"/>
    <x v="0"/>
    <s v="03.16.15"/>
    <x v="0"/>
    <x v="0"/>
    <x v="0"/>
    <s v="Direção Financeira"/>
    <s v="03.16.15"/>
    <s v="Direção Financeira"/>
    <s v="03.16.15"/>
    <x v="1"/>
    <x v="0"/>
    <x v="0"/>
    <x v="0"/>
    <x v="0"/>
    <x v="0"/>
    <x v="0"/>
    <x v="0"/>
    <x v="0"/>
    <s v="2025-02-??"/>
    <x v="0"/>
    <n v="1773379"/>
    <x v="3"/>
    <n v="9300000"/>
    <x v="1"/>
    <n v="0"/>
    <x v="608"/>
    <m/>
    <x v="0"/>
    <x v="12"/>
    <m/>
    <s v="Direção Financeira"/>
    <x v="2"/>
    <m/>
    <x v="0"/>
    <x v="1"/>
    <x v="1"/>
    <x v="1"/>
    <x v="0"/>
    <x v="0"/>
    <x v="0"/>
    <x v="0"/>
    <x v="0"/>
    <x v="0"/>
    <x v="0"/>
    <s v="Direção Financeira"/>
    <x v="0"/>
    <x v="0"/>
    <x v="0"/>
    <x v="0"/>
    <x v="0"/>
    <x v="0"/>
    <x v="0"/>
    <x v="2"/>
    <x v="1"/>
    <x v="2"/>
    <x v="12"/>
    <x v="0"/>
    <m/>
  </r>
  <r>
    <x v="0"/>
    <n v="0"/>
    <n v="0"/>
    <n v="1693935"/>
    <n v="0"/>
    <x v="5628"/>
    <x v="0"/>
    <x v="0"/>
    <x v="0"/>
    <s v="03.16.15"/>
    <x v="0"/>
    <x v="0"/>
    <x v="0"/>
    <s v="Direção Financeira"/>
    <s v="03.16.15"/>
    <s v="Direção Financeira"/>
    <s v="03.16.15"/>
    <x v="1"/>
    <x v="0"/>
    <x v="0"/>
    <x v="0"/>
    <x v="0"/>
    <x v="0"/>
    <x v="0"/>
    <x v="0"/>
    <x v="4"/>
    <s v="2025-03-??"/>
    <x v="0"/>
    <n v="1693935"/>
    <x v="3"/>
    <n v="9300000"/>
    <x v="1"/>
    <n v="0"/>
    <x v="608"/>
    <m/>
    <x v="0"/>
    <x v="12"/>
    <m/>
    <s v="Direção Financeira"/>
    <x v="2"/>
    <m/>
    <x v="0"/>
    <x v="1"/>
    <x v="1"/>
    <x v="1"/>
    <x v="0"/>
    <x v="0"/>
    <x v="0"/>
    <x v="0"/>
    <x v="0"/>
    <x v="0"/>
    <x v="0"/>
    <s v="Direção Financeira"/>
    <x v="0"/>
    <x v="0"/>
    <x v="0"/>
    <x v="0"/>
    <x v="0"/>
    <x v="0"/>
    <x v="0"/>
    <x v="2"/>
    <x v="1"/>
    <x v="2"/>
    <x v="12"/>
    <x v="0"/>
    <m/>
  </r>
  <r>
    <x v="0"/>
    <n v="0"/>
    <n v="0"/>
    <n v="1985751"/>
    <n v="0"/>
    <x v="5628"/>
    <x v="0"/>
    <x v="0"/>
    <x v="0"/>
    <s v="03.16.15"/>
    <x v="0"/>
    <x v="0"/>
    <x v="0"/>
    <s v="Direção Financeira"/>
    <s v="03.16.15"/>
    <s v="Direção Financeira"/>
    <s v="03.16.15"/>
    <x v="1"/>
    <x v="0"/>
    <x v="0"/>
    <x v="0"/>
    <x v="0"/>
    <x v="0"/>
    <x v="0"/>
    <x v="0"/>
    <x v="2"/>
    <s v="2025-04-??"/>
    <x v="1"/>
    <n v="1985751"/>
    <x v="3"/>
    <n v="9300000"/>
    <x v="1"/>
    <n v="0"/>
    <x v="608"/>
    <m/>
    <x v="0"/>
    <x v="12"/>
    <m/>
    <s v="Direção Financeira"/>
    <x v="2"/>
    <m/>
    <x v="0"/>
    <x v="1"/>
    <x v="1"/>
    <x v="1"/>
    <x v="0"/>
    <x v="0"/>
    <x v="0"/>
    <x v="0"/>
    <x v="0"/>
    <x v="0"/>
    <x v="0"/>
    <s v="Direção Financeira"/>
    <x v="0"/>
    <x v="0"/>
    <x v="0"/>
    <x v="0"/>
    <x v="0"/>
    <x v="0"/>
    <x v="0"/>
    <x v="2"/>
    <x v="1"/>
    <x v="2"/>
    <x v="12"/>
    <x v="0"/>
    <m/>
  </r>
  <r>
    <x v="0"/>
    <n v="0"/>
    <n v="0"/>
    <n v="1684762"/>
    <n v="0"/>
    <x v="5628"/>
    <x v="0"/>
    <x v="0"/>
    <x v="0"/>
    <s v="03.16.15"/>
    <x v="0"/>
    <x v="0"/>
    <x v="0"/>
    <s v="Direção Financeira"/>
    <s v="03.16.15"/>
    <s v="Direção Financeira"/>
    <s v="03.16.15"/>
    <x v="1"/>
    <x v="0"/>
    <x v="0"/>
    <x v="0"/>
    <x v="0"/>
    <x v="0"/>
    <x v="0"/>
    <x v="0"/>
    <x v="3"/>
    <s v="2025-05-??"/>
    <x v="1"/>
    <n v="1684762"/>
    <x v="3"/>
    <n v="9300000"/>
    <x v="1"/>
    <n v="0"/>
    <x v="608"/>
    <m/>
    <x v="0"/>
    <x v="12"/>
    <m/>
    <s v="Direção Financeira"/>
    <x v="2"/>
    <m/>
    <x v="0"/>
    <x v="1"/>
    <x v="1"/>
    <x v="1"/>
    <x v="0"/>
    <x v="0"/>
    <x v="0"/>
    <x v="0"/>
    <x v="0"/>
    <x v="0"/>
    <x v="0"/>
    <s v="Direção Financeira"/>
    <x v="0"/>
    <x v="0"/>
    <x v="0"/>
    <x v="0"/>
    <x v="0"/>
    <x v="0"/>
    <x v="0"/>
    <x v="2"/>
    <x v="1"/>
    <x v="2"/>
    <x v="12"/>
    <x v="0"/>
    <m/>
  </r>
  <r>
    <x v="0"/>
    <n v="0"/>
    <n v="0"/>
    <n v="1802276"/>
    <n v="0"/>
    <x v="5628"/>
    <x v="0"/>
    <x v="0"/>
    <x v="0"/>
    <s v="03.16.15"/>
    <x v="0"/>
    <x v="0"/>
    <x v="0"/>
    <s v="Direção Financeira"/>
    <s v="03.16.15"/>
    <s v="Direção Financeira"/>
    <s v="03.16.15"/>
    <x v="1"/>
    <x v="0"/>
    <x v="0"/>
    <x v="0"/>
    <x v="0"/>
    <x v="0"/>
    <x v="0"/>
    <x v="0"/>
    <x v="5"/>
    <s v="2025-06-??"/>
    <x v="1"/>
    <n v="1802276"/>
    <x v="3"/>
    <n v="9300000"/>
    <x v="1"/>
    <n v="0"/>
    <x v="608"/>
    <m/>
    <x v="0"/>
    <x v="12"/>
    <m/>
    <s v="Direção Financeira"/>
    <x v="2"/>
    <m/>
    <x v="0"/>
    <x v="1"/>
    <x v="1"/>
    <x v="1"/>
    <x v="0"/>
    <x v="0"/>
    <x v="0"/>
    <x v="0"/>
    <x v="0"/>
    <x v="0"/>
    <x v="0"/>
    <s v="Direção Financeira"/>
    <x v="0"/>
    <x v="0"/>
    <x v="0"/>
    <x v="0"/>
    <x v="0"/>
    <x v="0"/>
    <x v="0"/>
    <x v="2"/>
    <x v="1"/>
    <x v="2"/>
    <x v="12"/>
    <x v="0"/>
    <m/>
  </r>
  <r>
    <x v="0"/>
    <n v="0"/>
    <n v="0"/>
    <n v="449124"/>
    <n v="0"/>
    <x v="5628"/>
    <x v="0"/>
    <x v="0"/>
    <x v="0"/>
    <s v="03.16.15"/>
    <x v="0"/>
    <x v="0"/>
    <x v="0"/>
    <s v="Direção Financeira"/>
    <s v="03.16.15"/>
    <s v="Direção Financeira"/>
    <s v="03.16.15"/>
    <x v="1"/>
    <x v="0"/>
    <x v="0"/>
    <x v="0"/>
    <x v="0"/>
    <x v="0"/>
    <x v="0"/>
    <x v="0"/>
    <x v="6"/>
    <s v="2025-07-??"/>
    <x v="2"/>
    <n v="449124"/>
    <x v="3"/>
    <n v="9300000"/>
    <x v="1"/>
    <n v="0"/>
    <x v="608"/>
    <m/>
    <x v="0"/>
    <x v="12"/>
    <m/>
    <s v="Direção Financeira"/>
    <x v="2"/>
    <m/>
    <x v="0"/>
    <x v="1"/>
    <x v="1"/>
    <x v="1"/>
    <x v="0"/>
    <x v="0"/>
    <x v="0"/>
    <x v="0"/>
    <x v="0"/>
    <x v="0"/>
    <x v="0"/>
    <s v="Direção Financeira"/>
    <x v="0"/>
    <x v="0"/>
    <x v="0"/>
    <x v="0"/>
    <x v="0"/>
    <x v="0"/>
    <x v="0"/>
    <x v="2"/>
    <x v="1"/>
    <x v="2"/>
    <x v="12"/>
    <x v="0"/>
    <m/>
  </r>
  <r>
    <x v="0"/>
    <n v="0"/>
    <n v="0"/>
    <n v="2790108"/>
    <n v="0"/>
    <x v="5628"/>
    <x v="0"/>
    <x v="0"/>
    <x v="0"/>
    <s v="03.16.15"/>
    <x v="0"/>
    <x v="0"/>
    <x v="0"/>
    <s v="Direção Financeira"/>
    <s v="03.16.15"/>
    <s v="Direção Financeira"/>
    <s v="03.16.15"/>
    <x v="1"/>
    <x v="0"/>
    <x v="0"/>
    <x v="0"/>
    <x v="0"/>
    <x v="0"/>
    <x v="0"/>
    <x v="0"/>
    <x v="7"/>
    <s v="2025-08-??"/>
    <x v="2"/>
    <n v="2790108"/>
    <x v="3"/>
    <n v="9300000"/>
    <x v="1"/>
    <n v="0"/>
    <x v="608"/>
    <m/>
    <x v="0"/>
    <x v="12"/>
    <m/>
    <s v="Direção Financeira"/>
    <x v="2"/>
    <m/>
    <x v="0"/>
    <x v="1"/>
    <x v="1"/>
    <x v="1"/>
    <x v="0"/>
    <x v="0"/>
    <x v="0"/>
    <x v="0"/>
    <x v="0"/>
    <x v="0"/>
    <x v="0"/>
    <s v="Direção Financeira"/>
    <x v="0"/>
    <x v="0"/>
    <x v="0"/>
    <x v="0"/>
    <x v="0"/>
    <x v="0"/>
    <x v="0"/>
    <x v="2"/>
    <x v="1"/>
    <x v="2"/>
    <x v="12"/>
    <x v="0"/>
    <m/>
  </r>
  <r>
    <x v="0"/>
    <n v="0"/>
    <n v="0"/>
    <n v="2062723"/>
    <n v="0"/>
    <x v="5628"/>
    <x v="0"/>
    <x v="0"/>
    <x v="0"/>
    <s v="03.16.15"/>
    <x v="0"/>
    <x v="0"/>
    <x v="0"/>
    <s v="Direção Financeira"/>
    <s v="03.16.15"/>
    <s v="Direção Financeira"/>
    <s v="03.16.15"/>
    <x v="1"/>
    <x v="0"/>
    <x v="0"/>
    <x v="0"/>
    <x v="0"/>
    <x v="0"/>
    <x v="0"/>
    <x v="0"/>
    <x v="8"/>
    <s v="2025-09-??"/>
    <x v="2"/>
    <n v="2062723"/>
    <x v="3"/>
    <n v="9300000"/>
    <x v="1"/>
    <n v="0"/>
    <x v="608"/>
    <m/>
    <x v="0"/>
    <x v="12"/>
    <m/>
    <s v="Direção Financeira"/>
    <x v="2"/>
    <m/>
    <x v="0"/>
    <x v="1"/>
    <x v="1"/>
    <x v="1"/>
    <x v="0"/>
    <x v="0"/>
    <x v="0"/>
    <x v="0"/>
    <x v="0"/>
    <x v="0"/>
    <x v="0"/>
    <s v="Direção Financeira"/>
    <x v="0"/>
    <x v="0"/>
    <x v="0"/>
    <x v="0"/>
    <x v="0"/>
    <x v="0"/>
    <x v="0"/>
    <x v="2"/>
    <x v="1"/>
    <x v="2"/>
    <x v="12"/>
    <x v="0"/>
    <m/>
  </r>
  <r>
    <x v="0"/>
    <n v="0"/>
    <n v="0"/>
    <n v="1665597"/>
    <n v="0"/>
    <x v="5628"/>
    <x v="0"/>
    <x v="0"/>
    <x v="0"/>
    <s v="03.16.15"/>
    <x v="0"/>
    <x v="0"/>
    <x v="0"/>
    <s v="Direção Financeira"/>
    <s v="03.16.15"/>
    <s v="Direção Financeira"/>
    <s v="03.16.15"/>
    <x v="1"/>
    <x v="0"/>
    <x v="0"/>
    <x v="0"/>
    <x v="0"/>
    <x v="0"/>
    <x v="0"/>
    <x v="0"/>
    <x v="9"/>
    <s v="2025-10-??"/>
    <x v="3"/>
    <n v="1665597"/>
    <x v="3"/>
    <n v="9300000"/>
    <x v="1"/>
    <n v="0"/>
    <x v="608"/>
    <m/>
    <x v="0"/>
    <x v="12"/>
    <m/>
    <s v="Direção Financeira"/>
    <x v="2"/>
    <m/>
    <x v="0"/>
    <x v="1"/>
    <x v="1"/>
    <x v="1"/>
    <x v="0"/>
    <x v="0"/>
    <x v="0"/>
    <x v="0"/>
    <x v="0"/>
    <x v="0"/>
    <x v="0"/>
    <s v="Direção Financeira"/>
    <x v="0"/>
    <x v="0"/>
    <x v="0"/>
    <x v="0"/>
    <x v="0"/>
    <x v="0"/>
    <x v="0"/>
    <x v="2"/>
    <x v="1"/>
    <x v="2"/>
    <x v="12"/>
    <x v="0"/>
    <m/>
  </r>
  <r>
    <x v="0"/>
    <n v="0"/>
    <n v="0"/>
    <n v="1519583"/>
    <n v="0"/>
    <x v="5628"/>
    <x v="0"/>
    <x v="0"/>
    <x v="0"/>
    <s v="03.16.15"/>
    <x v="0"/>
    <x v="0"/>
    <x v="0"/>
    <s v="Direção Financeira"/>
    <s v="03.16.15"/>
    <s v="Direção Financeira"/>
    <s v="03.16.15"/>
    <x v="1"/>
    <x v="0"/>
    <x v="0"/>
    <x v="0"/>
    <x v="0"/>
    <x v="0"/>
    <x v="0"/>
    <x v="0"/>
    <x v="10"/>
    <s v="2025-11-??"/>
    <x v="3"/>
    <n v="1519583"/>
    <x v="3"/>
    <n v="9300000"/>
    <x v="1"/>
    <n v="0"/>
    <x v="608"/>
    <m/>
    <x v="0"/>
    <x v="12"/>
    <m/>
    <s v="Direção Financeira"/>
    <x v="2"/>
    <m/>
    <x v="0"/>
    <x v="1"/>
    <x v="1"/>
    <x v="1"/>
    <x v="0"/>
    <x v="0"/>
    <x v="0"/>
    <x v="0"/>
    <x v="0"/>
    <x v="0"/>
    <x v="0"/>
    <s v="Direção Financeira"/>
    <x v="0"/>
    <x v="0"/>
    <x v="0"/>
    <x v="0"/>
    <x v="0"/>
    <x v="0"/>
    <x v="0"/>
    <x v="2"/>
    <x v="1"/>
    <x v="2"/>
    <x v="12"/>
    <x v="0"/>
    <m/>
  </r>
  <r>
    <x v="0"/>
    <n v="0"/>
    <n v="0"/>
    <n v="2195925"/>
    <n v="0"/>
    <x v="5628"/>
    <x v="0"/>
    <x v="0"/>
    <x v="0"/>
    <s v="03.16.15"/>
    <x v="0"/>
    <x v="0"/>
    <x v="0"/>
    <s v="Direção Financeira"/>
    <s v="03.16.15"/>
    <s v="Direção Financeira"/>
    <s v="03.16.15"/>
    <x v="1"/>
    <x v="0"/>
    <x v="0"/>
    <x v="0"/>
    <x v="0"/>
    <x v="0"/>
    <x v="0"/>
    <x v="0"/>
    <x v="11"/>
    <s v="2025-12-??"/>
    <x v="3"/>
    <n v="2195925"/>
    <x v="3"/>
    <n v="9300000"/>
    <x v="1"/>
    <n v="0"/>
    <x v="608"/>
    <m/>
    <x v="0"/>
    <x v="12"/>
    <m/>
    <s v="Direção Financeira"/>
    <x v="2"/>
    <m/>
    <x v="0"/>
    <x v="1"/>
    <x v="1"/>
    <x v="1"/>
    <x v="0"/>
    <x v="0"/>
    <x v="0"/>
    <x v="0"/>
    <x v="0"/>
    <x v="0"/>
    <x v="0"/>
    <s v="Direção Financeira"/>
    <x v="0"/>
    <x v="0"/>
    <x v="0"/>
    <x v="0"/>
    <x v="0"/>
    <x v="0"/>
    <x v="0"/>
    <x v="2"/>
    <x v="1"/>
    <x v="2"/>
    <x v="12"/>
    <x v="0"/>
    <m/>
  </r>
  <r>
    <x v="0"/>
    <n v="0"/>
    <n v="0"/>
    <n v="224197"/>
    <n v="0"/>
    <x v="5628"/>
    <x v="0"/>
    <x v="0"/>
    <x v="0"/>
    <s v="03.16.15"/>
    <x v="0"/>
    <x v="0"/>
    <x v="0"/>
    <s v="Direção Financeira"/>
    <s v="03.16.15"/>
    <s v="Direção Financeira"/>
    <s v="03.16.15"/>
    <x v="39"/>
    <x v="0"/>
    <x v="0"/>
    <x v="0"/>
    <x v="0"/>
    <x v="0"/>
    <x v="0"/>
    <x v="0"/>
    <x v="1"/>
    <s v="2025-01-??"/>
    <x v="0"/>
    <n v="224197"/>
    <x v="3"/>
    <n v="300000"/>
    <x v="1"/>
    <n v="0"/>
    <x v="608"/>
    <m/>
    <x v="0"/>
    <x v="12"/>
    <m/>
    <s v="Direção Financeira"/>
    <x v="2"/>
    <m/>
    <x v="0"/>
    <x v="1"/>
    <x v="1"/>
    <x v="1"/>
    <x v="0"/>
    <x v="0"/>
    <x v="0"/>
    <x v="0"/>
    <x v="0"/>
    <x v="0"/>
    <x v="0"/>
    <s v="Direção Financeira"/>
    <x v="0"/>
    <x v="0"/>
    <x v="0"/>
    <x v="0"/>
    <x v="0"/>
    <x v="0"/>
    <x v="0"/>
    <x v="2"/>
    <x v="1"/>
    <x v="2"/>
    <x v="12"/>
    <x v="0"/>
    <m/>
  </r>
  <r>
    <x v="0"/>
    <n v="0"/>
    <n v="0"/>
    <n v="184380"/>
    <n v="0"/>
    <x v="5628"/>
    <x v="0"/>
    <x v="0"/>
    <x v="0"/>
    <s v="03.16.15"/>
    <x v="0"/>
    <x v="0"/>
    <x v="0"/>
    <s v="Direção Financeira"/>
    <s v="03.16.15"/>
    <s v="Direção Financeira"/>
    <s v="03.16.15"/>
    <x v="39"/>
    <x v="0"/>
    <x v="0"/>
    <x v="0"/>
    <x v="0"/>
    <x v="0"/>
    <x v="0"/>
    <x v="0"/>
    <x v="0"/>
    <s v="2025-02-??"/>
    <x v="0"/>
    <n v="184380"/>
    <x v="3"/>
    <n v="300000"/>
    <x v="1"/>
    <n v="0"/>
    <x v="608"/>
    <m/>
    <x v="0"/>
    <x v="12"/>
    <m/>
    <s v="Direção Financeira"/>
    <x v="2"/>
    <m/>
    <x v="0"/>
    <x v="1"/>
    <x v="1"/>
    <x v="1"/>
    <x v="0"/>
    <x v="0"/>
    <x v="0"/>
    <x v="0"/>
    <x v="0"/>
    <x v="0"/>
    <x v="0"/>
    <s v="Direção Financeira"/>
    <x v="0"/>
    <x v="0"/>
    <x v="0"/>
    <x v="0"/>
    <x v="0"/>
    <x v="0"/>
    <x v="0"/>
    <x v="2"/>
    <x v="1"/>
    <x v="2"/>
    <x v="12"/>
    <x v="0"/>
    <m/>
  </r>
  <r>
    <x v="0"/>
    <n v="0"/>
    <n v="0"/>
    <n v="148285"/>
    <n v="0"/>
    <x v="5628"/>
    <x v="0"/>
    <x v="0"/>
    <x v="0"/>
    <s v="03.16.15"/>
    <x v="0"/>
    <x v="0"/>
    <x v="0"/>
    <s v="Direção Financeira"/>
    <s v="03.16.15"/>
    <s v="Direção Financeira"/>
    <s v="03.16.15"/>
    <x v="39"/>
    <x v="0"/>
    <x v="0"/>
    <x v="0"/>
    <x v="0"/>
    <x v="0"/>
    <x v="0"/>
    <x v="0"/>
    <x v="4"/>
    <s v="2025-03-??"/>
    <x v="0"/>
    <n v="148285"/>
    <x v="3"/>
    <n v="300000"/>
    <x v="1"/>
    <n v="0"/>
    <x v="608"/>
    <m/>
    <x v="0"/>
    <x v="12"/>
    <m/>
    <s v="Direção Financeira"/>
    <x v="2"/>
    <m/>
    <x v="0"/>
    <x v="1"/>
    <x v="1"/>
    <x v="1"/>
    <x v="0"/>
    <x v="0"/>
    <x v="0"/>
    <x v="0"/>
    <x v="0"/>
    <x v="0"/>
    <x v="0"/>
    <s v="Direção Financeira"/>
    <x v="0"/>
    <x v="0"/>
    <x v="0"/>
    <x v="0"/>
    <x v="0"/>
    <x v="0"/>
    <x v="0"/>
    <x v="2"/>
    <x v="1"/>
    <x v="2"/>
    <x v="12"/>
    <x v="0"/>
    <m/>
  </r>
  <r>
    <x v="0"/>
    <n v="0"/>
    <n v="0"/>
    <n v="560048"/>
    <n v="0"/>
    <x v="5628"/>
    <x v="0"/>
    <x v="0"/>
    <x v="0"/>
    <s v="03.16.15"/>
    <x v="0"/>
    <x v="0"/>
    <x v="0"/>
    <s v="Direção Financeira"/>
    <s v="03.16.15"/>
    <s v="Direção Financeira"/>
    <s v="03.16.15"/>
    <x v="39"/>
    <x v="0"/>
    <x v="0"/>
    <x v="0"/>
    <x v="0"/>
    <x v="0"/>
    <x v="0"/>
    <x v="0"/>
    <x v="2"/>
    <s v="2025-04-??"/>
    <x v="1"/>
    <n v="560048"/>
    <x v="3"/>
    <n v="300000"/>
    <x v="1"/>
    <n v="0"/>
    <x v="608"/>
    <m/>
    <x v="0"/>
    <x v="12"/>
    <m/>
    <s v="Direção Financeira"/>
    <x v="2"/>
    <m/>
    <x v="0"/>
    <x v="1"/>
    <x v="1"/>
    <x v="1"/>
    <x v="0"/>
    <x v="0"/>
    <x v="0"/>
    <x v="0"/>
    <x v="0"/>
    <x v="0"/>
    <x v="0"/>
    <s v="Direção Financeira"/>
    <x v="0"/>
    <x v="0"/>
    <x v="0"/>
    <x v="0"/>
    <x v="0"/>
    <x v="0"/>
    <x v="0"/>
    <x v="2"/>
    <x v="1"/>
    <x v="2"/>
    <x v="12"/>
    <x v="0"/>
    <m/>
  </r>
  <r>
    <x v="0"/>
    <n v="0"/>
    <n v="0"/>
    <n v="182449"/>
    <n v="0"/>
    <x v="5628"/>
    <x v="0"/>
    <x v="0"/>
    <x v="0"/>
    <s v="03.16.15"/>
    <x v="0"/>
    <x v="0"/>
    <x v="0"/>
    <s v="Direção Financeira"/>
    <s v="03.16.15"/>
    <s v="Direção Financeira"/>
    <s v="03.16.15"/>
    <x v="39"/>
    <x v="0"/>
    <x v="0"/>
    <x v="0"/>
    <x v="0"/>
    <x v="0"/>
    <x v="0"/>
    <x v="0"/>
    <x v="3"/>
    <s v="2025-05-??"/>
    <x v="1"/>
    <n v="182449"/>
    <x v="3"/>
    <n v="300000"/>
    <x v="1"/>
    <n v="0"/>
    <x v="608"/>
    <m/>
    <x v="0"/>
    <x v="12"/>
    <m/>
    <s v="Direção Financeira"/>
    <x v="2"/>
    <m/>
    <x v="0"/>
    <x v="1"/>
    <x v="1"/>
    <x v="1"/>
    <x v="0"/>
    <x v="0"/>
    <x v="0"/>
    <x v="0"/>
    <x v="0"/>
    <x v="0"/>
    <x v="0"/>
    <s v="Direção Financeira"/>
    <x v="0"/>
    <x v="0"/>
    <x v="0"/>
    <x v="0"/>
    <x v="0"/>
    <x v="0"/>
    <x v="0"/>
    <x v="2"/>
    <x v="1"/>
    <x v="2"/>
    <x v="12"/>
    <x v="0"/>
    <m/>
  </r>
  <r>
    <x v="0"/>
    <n v="0"/>
    <n v="0"/>
    <n v="139103"/>
    <n v="0"/>
    <x v="5628"/>
    <x v="0"/>
    <x v="0"/>
    <x v="0"/>
    <s v="03.16.15"/>
    <x v="0"/>
    <x v="0"/>
    <x v="0"/>
    <s v="Direção Financeira"/>
    <s v="03.16.15"/>
    <s v="Direção Financeira"/>
    <s v="03.16.15"/>
    <x v="39"/>
    <x v="0"/>
    <x v="0"/>
    <x v="0"/>
    <x v="0"/>
    <x v="0"/>
    <x v="0"/>
    <x v="0"/>
    <x v="5"/>
    <s v="2025-06-??"/>
    <x v="1"/>
    <n v="139103"/>
    <x v="3"/>
    <n v="300000"/>
    <x v="1"/>
    <n v="0"/>
    <x v="608"/>
    <m/>
    <x v="0"/>
    <x v="12"/>
    <m/>
    <s v="Direção Financeira"/>
    <x v="2"/>
    <m/>
    <x v="0"/>
    <x v="1"/>
    <x v="1"/>
    <x v="1"/>
    <x v="0"/>
    <x v="0"/>
    <x v="0"/>
    <x v="0"/>
    <x v="0"/>
    <x v="0"/>
    <x v="0"/>
    <s v="Direção Financeira"/>
    <x v="0"/>
    <x v="0"/>
    <x v="0"/>
    <x v="0"/>
    <x v="0"/>
    <x v="0"/>
    <x v="0"/>
    <x v="2"/>
    <x v="1"/>
    <x v="2"/>
    <x v="12"/>
    <x v="0"/>
    <m/>
  </r>
  <r>
    <x v="0"/>
    <n v="0"/>
    <n v="0"/>
    <n v="494471"/>
    <n v="0"/>
    <x v="5628"/>
    <x v="0"/>
    <x v="0"/>
    <x v="0"/>
    <s v="03.16.15"/>
    <x v="0"/>
    <x v="0"/>
    <x v="0"/>
    <s v="Direção Financeira"/>
    <s v="03.16.15"/>
    <s v="Direção Financeira"/>
    <s v="03.16.15"/>
    <x v="39"/>
    <x v="0"/>
    <x v="0"/>
    <x v="0"/>
    <x v="0"/>
    <x v="0"/>
    <x v="0"/>
    <x v="0"/>
    <x v="6"/>
    <s v="2025-07-??"/>
    <x v="2"/>
    <n v="494471"/>
    <x v="3"/>
    <n v="300000"/>
    <x v="1"/>
    <n v="0"/>
    <x v="608"/>
    <m/>
    <x v="0"/>
    <x v="12"/>
    <m/>
    <s v="Direção Financeira"/>
    <x v="2"/>
    <m/>
    <x v="0"/>
    <x v="1"/>
    <x v="1"/>
    <x v="1"/>
    <x v="0"/>
    <x v="0"/>
    <x v="0"/>
    <x v="0"/>
    <x v="0"/>
    <x v="0"/>
    <x v="0"/>
    <s v="Direção Financeira"/>
    <x v="0"/>
    <x v="0"/>
    <x v="0"/>
    <x v="0"/>
    <x v="0"/>
    <x v="0"/>
    <x v="0"/>
    <x v="2"/>
    <x v="1"/>
    <x v="2"/>
    <x v="12"/>
    <x v="0"/>
    <m/>
  </r>
  <r>
    <x v="0"/>
    <n v="0"/>
    <n v="0"/>
    <n v="62160"/>
    <n v="0"/>
    <x v="5628"/>
    <x v="0"/>
    <x v="0"/>
    <x v="0"/>
    <s v="03.16.15"/>
    <x v="0"/>
    <x v="0"/>
    <x v="0"/>
    <s v="Direção Financeira"/>
    <s v="03.16.15"/>
    <s v="Direção Financeira"/>
    <s v="03.16.15"/>
    <x v="39"/>
    <x v="0"/>
    <x v="0"/>
    <x v="0"/>
    <x v="0"/>
    <x v="0"/>
    <x v="0"/>
    <x v="0"/>
    <x v="7"/>
    <s v="2025-08-??"/>
    <x v="2"/>
    <n v="62160"/>
    <x v="3"/>
    <n v="300000"/>
    <x v="1"/>
    <n v="0"/>
    <x v="608"/>
    <m/>
    <x v="0"/>
    <x v="12"/>
    <m/>
    <s v="Direção Financeira"/>
    <x v="2"/>
    <m/>
    <x v="0"/>
    <x v="1"/>
    <x v="1"/>
    <x v="1"/>
    <x v="0"/>
    <x v="0"/>
    <x v="0"/>
    <x v="0"/>
    <x v="0"/>
    <x v="0"/>
    <x v="0"/>
    <s v="Direção Financeira"/>
    <x v="0"/>
    <x v="0"/>
    <x v="0"/>
    <x v="0"/>
    <x v="0"/>
    <x v="0"/>
    <x v="0"/>
    <x v="2"/>
    <x v="1"/>
    <x v="2"/>
    <x v="12"/>
    <x v="0"/>
    <m/>
  </r>
  <r>
    <x v="0"/>
    <n v="0"/>
    <n v="0"/>
    <n v="308237"/>
    <n v="0"/>
    <x v="5628"/>
    <x v="0"/>
    <x v="0"/>
    <x v="0"/>
    <s v="03.16.15"/>
    <x v="0"/>
    <x v="0"/>
    <x v="0"/>
    <s v="Direção Financeira"/>
    <s v="03.16.15"/>
    <s v="Direção Financeira"/>
    <s v="03.16.15"/>
    <x v="39"/>
    <x v="0"/>
    <x v="0"/>
    <x v="0"/>
    <x v="0"/>
    <x v="0"/>
    <x v="0"/>
    <x v="0"/>
    <x v="8"/>
    <s v="2025-09-??"/>
    <x v="2"/>
    <n v="308237"/>
    <x v="3"/>
    <n v="300000"/>
    <x v="1"/>
    <n v="0"/>
    <x v="608"/>
    <m/>
    <x v="0"/>
    <x v="12"/>
    <m/>
    <s v="Direção Financeira"/>
    <x v="2"/>
    <m/>
    <x v="0"/>
    <x v="1"/>
    <x v="1"/>
    <x v="1"/>
    <x v="0"/>
    <x v="0"/>
    <x v="0"/>
    <x v="0"/>
    <x v="0"/>
    <x v="0"/>
    <x v="0"/>
    <s v="Direção Financeira"/>
    <x v="0"/>
    <x v="0"/>
    <x v="0"/>
    <x v="0"/>
    <x v="0"/>
    <x v="0"/>
    <x v="0"/>
    <x v="2"/>
    <x v="1"/>
    <x v="2"/>
    <x v="12"/>
    <x v="0"/>
    <m/>
  </r>
  <r>
    <x v="0"/>
    <n v="0"/>
    <n v="0"/>
    <n v="207797"/>
    <n v="0"/>
    <x v="5628"/>
    <x v="0"/>
    <x v="0"/>
    <x v="0"/>
    <s v="03.16.15"/>
    <x v="0"/>
    <x v="0"/>
    <x v="0"/>
    <s v="Direção Financeira"/>
    <s v="03.16.15"/>
    <s v="Direção Financeira"/>
    <s v="03.16.15"/>
    <x v="39"/>
    <x v="0"/>
    <x v="0"/>
    <x v="0"/>
    <x v="0"/>
    <x v="0"/>
    <x v="0"/>
    <x v="0"/>
    <x v="9"/>
    <s v="2025-10-??"/>
    <x v="3"/>
    <n v="207797"/>
    <x v="3"/>
    <n v="300000"/>
    <x v="1"/>
    <n v="0"/>
    <x v="608"/>
    <m/>
    <x v="0"/>
    <x v="12"/>
    <m/>
    <s v="Direção Financeira"/>
    <x v="2"/>
    <m/>
    <x v="0"/>
    <x v="1"/>
    <x v="1"/>
    <x v="1"/>
    <x v="0"/>
    <x v="0"/>
    <x v="0"/>
    <x v="0"/>
    <x v="0"/>
    <x v="0"/>
    <x v="0"/>
    <s v="Direção Financeira"/>
    <x v="0"/>
    <x v="0"/>
    <x v="0"/>
    <x v="0"/>
    <x v="0"/>
    <x v="0"/>
    <x v="0"/>
    <x v="2"/>
    <x v="1"/>
    <x v="2"/>
    <x v="12"/>
    <x v="0"/>
    <m/>
  </r>
  <r>
    <x v="0"/>
    <n v="0"/>
    <n v="0"/>
    <n v="92383"/>
    <n v="0"/>
    <x v="5628"/>
    <x v="0"/>
    <x v="0"/>
    <x v="0"/>
    <s v="03.16.15"/>
    <x v="0"/>
    <x v="0"/>
    <x v="0"/>
    <s v="Direção Financeira"/>
    <s v="03.16.15"/>
    <s v="Direção Financeira"/>
    <s v="03.16.15"/>
    <x v="39"/>
    <x v="0"/>
    <x v="0"/>
    <x v="0"/>
    <x v="0"/>
    <x v="0"/>
    <x v="0"/>
    <x v="0"/>
    <x v="10"/>
    <s v="2025-11-??"/>
    <x v="3"/>
    <n v="92383"/>
    <x v="3"/>
    <n v="300000"/>
    <x v="1"/>
    <n v="0"/>
    <x v="608"/>
    <m/>
    <x v="0"/>
    <x v="12"/>
    <m/>
    <s v="Direção Financeira"/>
    <x v="2"/>
    <m/>
    <x v="0"/>
    <x v="1"/>
    <x v="1"/>
    <x v="1"/>
    <x v="0"/>
    <x v="0"/>
    <x v="0"/>
    <x v="0"/>
    <x v="0"/>
    <x v="0"/>
    <x v="0"/>
    <s v="Direção Financeira"/>
    <x v="0"/>
    <x v="0"/>
    <x v="0"/>
    <x v="0"/>
    <x v="0"/>
    <x v="0"/>
    <x v="0"/>
    <x v="2"/>
    <x v="1"/>
    <x v="2"/>
    <x v="12"/>
    <x v="0"/>
    <m/>
  </r>
  <r>
    <x v="0"/>
    <n v="0"/>
    <n v="0"/>
    <n v="59313"/>
    <n v="0"/>
    <x v="5628"/>
    <x v="0"/>
    <x v="0"/>
    <x v="0"/>
    <s v="03.16.15"/>
    <x v="0"/>
    <x v="0"/>
    <x v="0"/>
    <s v="Direção Financeira"/>
    <s v="03.16.15"/>
    <s v="Direção Financeira"/>
    <s v="03.16.15"/>
    <x v="39"/>
    <x v="0"/>
    <x v="0"/>
    <x v="0"/>
    <x v="0"/>
    <x v="0"/>
    <x v="0"/>
    <x v="0"/>
    <x v="11"/>
    <s v="2025-12-??"/>
    <x v="3"/>
    <n v="59313"/>
    <x v="3"/>
    <n v="300000"/>
    <x v="1"/>
    <n v="0"/>
    <x v="608"/>
    <m/>
    <x v="0"/>
    <x v="12"/>
    <m/>
    <s v="Direção Financeira"/>
    <x v="2"/>
    <m/>
    <x v="0"/>
    <x v="1"/>
    <x v="1"/>
    <x v="1"/>
    <x v="0"/>
    <x v="0"/>
    <x v="0"/>
    <x v="0"/>
    <x v="0"/>
    <x v="0"/>
    <x v="0"/>
    <s v="Direção Financeira"/>
    <x v="0"/>
    <x v="0"/>
    <x v="0"/>
    <x v="0"/>
    <x v="0"/>
    <x v="0"/>
    <x v="0"/>
    <x v="2"/>
    <x v="1"/>
    <x v="2"/>
    <x v="12"/>
    <x v="0"/>
    <m/>
  </r>
  <r>
    <x v="0"/>
    <n v="0"/>
    <n v="0"/>
    <n v="287000"/>
    <n v="0"/>
    <x v="5628"/>
    <x v="0"/>
    <x v="0"/>
    <x v="0"/>
    <s v="03.16.11"/>
    <x v="25"/>
    <x v="0"/>
    <x v="0"/>
    <s v="Direcção de Obras"/>
    <s v="03.16.11"/>
    <s v="Direcção de Obras"/>
    <s v="03.16.11"/>
    <x v="42"/>
    <x v="0"/>
    <x v="0"/>
    <x v="1"/>
    <x v="1"/>
    <x v="0"/>
    <x v="0"/>
    <x v="0"/>
    <x v="1"/>
    <s v="2025-01-??"/>
    <x v="0"/>
    <n v="287000"/>
    <x v="3"/>
    <n v="0"/>
    <x v="1"/>
    <n v="298991"/>
    <x v="608"/>
    <m/>
    <x v="0"/>
    <x v="12"/>
    <m/>
    <s v="Direcção de Obras"/>
    <x v="2"/>
    <m/>
    <x v="0"/>
    <x v="1"/>
    <x v="1"/>
    <x v="1"/>
    <x v="0"/>
    <x v="0"/>
    <x v="0"/>
    <x v="0"/>
    <x v="0"/>
    <x v="0"/>
    <x v="0"/>
    <s v="Direcção de Obras"/>
    <x v="0"/>
    <x v="0"/>
    <x v="0"/>
    <x v="0"/>
    <x v="0"/>
    <x v="0"/>
    <x v="0"/>
    <x v="2"/>
    <x v="1"/>
    <x v="2"/>
    <x v="12"/>
    <x v="0"/>
    <m/>
  </r>
  <r>
    <x v="0"/>
    <n v="0"/>
    <n v="0"/>
    <n v="248000"/>
    <n v="0"/>
    <x v="5628"/>
    <x v="0"/>
    <x v="0"/>
    <x v="0"/>
    <s v="03.16.11"/>
    <x v="25"/>
    <x v="0"/>
    <x v="0"/>
    <s v="Direcção de Obras"/>
    <s v="03.16.11"/>
    <s v="Direcção de Obras"/>
    <s v="03.16.11"/>
    <x v="42"/>
    <x v="0"/>
    <x v="0"/>
    <x v="1"/>
    <x v="1"/>
    <x v="0"/>
    <x v="0"/>
    <x v="0"/>
    <x v="0"/>
    <s v="2025-02-??"/>
    <x v="0"/>
    <n v="248000"/>
    <x v="3"/>
    <n v="0"/>
    <x v="1"/>
    <n v="298991"/>
    <x v="608"/>
    <m/>
    <x v="0"/>
    <x v="12"/>
    <m/>
    <s v="Direcção de Obras"/>
    <x v="2"/>
    <m/>
    <x v="0"/>
    <x v="1"/>
    <x v="1"/>
    <x v="1"/>
    <x v="0"/>
    <x v="0"/>
    <x v="0"/>
    <x v="0"/>
    <x v="0"/>
    <x v="0"/>
    <x v="0"/>
    <s v="Direcção de Obras"/>
    <x v="0"/>
    <x v="0"/>
    <x v="0"/>
    <x v="0"/>
    <x v="0"/>
    <x v="0"/>
    <x v="0"/>
    <x v="2"/>
    <x v="1"/>
    <x v="2"/>
    <x v="12"/>
    <x v="0"/>
    <m/>
  </r>
  <r>
    <x v="0"/>
    <n v="0"/>
    <n v="0"/>
    <n v="247367"/>
    <n v="0"/>
    <x v="5628"/>
    <x v="0"/>
    <x v="0"/>
    <x v="0"/>
    <s v="03.16.11"/>
    <x v="25"/>
    <x v="0"/>
    <x v="0"/>
    <s v="Direcção de Obras"/>
    <s v="03.16.11"/>
    <s v="Direcção de Obras"/>
    <s v="03.16.11"/>
    <x v="42"/>
    <x v="0"/>
    <x v="0"/>
    <x v="1"/>
    <x v="1"/>
    <x v="0"/>
    <x v="0"/>
    <x v="0"/>
    <x v="4"/>
    <s v="2025-03-??"/>
    <x v="0"/>
    <n v="247367"/>
    <x v="3"/>
    <n v="0"/>
    <x v="1"/>
    <n v="298991"/>
    <x v="608"/>
    <m/>
    <x v="0"/>
    <x v="12"/>
    <m/>
    <s v="Direcção de Obras"/>
    <x v="2"/>
    <m/>
    <x v="0"/>
    <x v="1"/>
    <x v="1"/>
    <x v="1"/>
    <x v="0"/>
    <x v="0"/>
    <x v="0"/>
    <x v="0"/>
    <x v="0"/>
    <x v="0"/>
    <x v="0"/>
    <s v="Direcção de Obras"/>
    <x v="0"/>
    <x v="0"/>
    <x v="0"/>
    <x v="0"/>
    <x v="0"/>
    <x v="0"/>
    <x v="0"/>
    <x v="2"/>
    <x v="1"/>
    <x v="2"/>
    <x v="12"/>
    <x v="0"/>
    <m/>
  </r>
  <r>
    <x v="0"/>
    <n v="0"/>
    <n v="0"/>
    <n v="248000"/>
    <n v="0"/>
    <x v="5628"/>
    <x v="0"/>
    <x v="0"/>
    <x v="0"/>
    <s v="03.16.11"/>
    <x v="25"/>
    <x v="0"/>
    <x v="0"/>
    <s v="Direcção de Obras"/>
    <s v="03.16.11"/>
    <s v="Direcção de Obras"/>
    <s v="03.16.11"/>
    <x v="42"/>
    <x v="0"/>
    <x v="0"/>
    <x v="1"/>
    <x v="1"/>
    <x v="0"/>
    <x v="0"/>
    <x v="0"/>
    <x v="2"/>
    <s v="2025-04-??"/>
    <x v="1"/>
    <n v="248000"/>
    <x v="3"/>
    <n v="0"/>
    <x v="1"/>
    <n v="298991"/>
    <x v="608"/>
    <m/>
    <x v="0"/>
    <x v="12"/>
    <m/>
    <s v="Direcção de Obras"/>
    <x v="2"/>
    <m/>
    <x v="0"/>
    <x v="1"/>
    <x v="1"/>
    <x v="1"/>
    <x v="0"/>
    <x v="0"/>
    <x v="0"/>
    <x v="0"/>
    <x v="0"/>
    <x v="0"/>
    <x v="0"/>
    <s v="Direcção de Obras"/>
    <x v="0"/>
    <x v="0"/>
    <x v="0"/>
    <x v="0"/>
    <x v="0"/>
    <x v="0"/>
    <x v="0"/>
    <x v="2"/>
    <x v="1"/>
    <x v="2"/>
    <x v="12"/>
    <x v="0"/>
    <m/>
  </r>
  <r>
    <x v="0"/>
    <n v="0"/>
    <n v="0"/>
    <n v="248000"/>
    <n v="0"/>
    <x v="5628"/>
    <x v="0"/>
    <x v="0"/>
    <x v="0"/>
    <s v="03.16.11"/>
    <x v="25"/>
    <x v="0"/>
    <x v="0"/>
    <s v="Direcção de Obras"/>
    <s v="03.16.11"/>
    <s v="Direcção de Obras"/>
    <s v="03.16.11"/>
    <x v="42"/>
    <x v="0"/>
    <x v="0"/>
    <x v="1"/>
    <x v="1"/>
    <x v="0"/>
    <x v="0"/>
    <x v="0"/>
    <x v="3"/>
    <s v="2025-05-??"/>
    <x v="1"/>
    <n v="248000"/>
    <x v="3"/>
    <n v="0"/>
    <x v="1"/>
    <n v="298991"/>
    <x v="608"/>
    <m/>
    <x v="0"/>
    <x v="12"/>
    <m/>
    <s v="Direcção de Obras"/>
    <x v="2"/>
    <m/>
    <x v="0"/>
    <x v="1"/>
    <x v="1"/>
    <x v="1"/>
    <x v="0"/>
    <x v="0"/>
    <x v="0"/>
    <x v="0"/>
    <x v="0"/>
    <x v="0"/>
    <x v="0"/>
    <s v="Direcção de Obras"/>
    <x v="0"/>
    <x v="0"/>
    <x v="0"/>
    <x v="0"/>
    <x v="0"/>
    <x v="0"/>
    <x v="0"/>
    <x v="2"/>
    <x v="1"/>
    <x v="2"/>
    <x v="12"/>
    <x v="0"/>
    <m/>
  </r>
  <r>
    <x v="0"/>
    <n v="0"/>
    <n v="0"/>
    <n v="258000"/>
    <n v="0"/>
    <x v="5628"/>
    <x v="0"/>
    <x v="0"/>
    <x v="0"/>
    <s v="03.16.11"/>
    <x v="25"/>
    <x v="0"/>
    <x v="0"/>
    <s v="Direcção de Obras"/>
    <s v="03.16.11"/>
    <s v="Direcção de Obras"/>
    <s v="03.16.11"/>
    <x v="42"/>
    <x v="0"/>
    <x v="0"/>
    <x v="1"/>
    <x v="1"/>
    <x v="0"/>
    <x v="0"/>
    <x v="0"/>
    <x v="5"/>
    <s v="2025-06-??"/>
    <x v="1"/>
    <n v="258000"/>
    <x v="3"/>
    <n v="0"/>
    <x v="1"/>
    <n v="298991"/>
    <x v="608"/>
    <m/>
    <x v="0"/>
    <x v="12"/>
    <m/>
    <s v="Direcção de Obras"/>
    <x v="2"/>
    <m/>
    <x v="0"/>
    <x v="1"/>
    <x v="1"/>
    <x v="1"/>
    <x v="0"/>
    <x v="0"/>
    <x v="0"/>
    <x v="0"/>
    <x v="0"/>
    <x v="0"/>
    <x v="0"/>
    <s v="Direcção de Obras"/>
    <x v="0"/>
    <x v="0"/>
    <x v="0"/>
    <x v="0"/>
    <x v="0"/>
    <x v="0"/>
    <x v="0"/>
    <x v="2"/>
    <x v="1"/>
    <x v="2"/>
    <x v="12"/>
    <x v="0"/>
    <m/>
  </r>
  <r>
    <x v="0"/>
    <n v="0"/>
    <n v="0"/>
    <n v="258000"/>
    <n v="0"/>
    <x v="5628"/>
    <x v="0"/>
    <x v="0"/>
    <x v="0"/>
    <s v="03.16.11"/>
    <x v="25"/>
    <x v="0"/>
    <x v="0"/>
    <s v="Direcção de Obras"/>
    <s v="03.16.11"/>
    <s v="Direcção de Obras"/>
    <s v="03.16.11"/>
    <x v="42"/>
    <x v="0"/>
    <x v="0"/>
    <x v="1"/>
    <x v="1"/>
    <x v="0"/>
    <x v="0"/>
    <x v="0"/>
    <x v="6"/>
    <s v="2025-07-??"/>
    <x v="2"/>
    <n v="258000"/>
    <x v="3"/>
    <n v="0"/>
    <x v="1"/>
    <n v="298991"/>
    <x v="608"/>
    <m/>
    <x v="0"/>
    <x v="12"/>
    <m/>
    <s v="Direcção de Obras"/>
    <x v="2"/>
    <m/>
    <x v="0"/>
    <x v="1"/>
    <x v="1"/>
    <x v="1"/>
    <x v="0"/>
    <x v="0"/>
    <x v="0"/>
    <x v="0"/>
    <x v="0"/>
    <x v="0"/>
    <x v="0"/>
    <s v="Direcção de Obras"/>
    <x v="0"/>
    <x v="0"/>
    <x v="0"/>
    <x v="0"/>
    <x v="0"/>
    <x v="0"/>
    <x v="0"/>
    <x v="2"/>
    <x v="1"/>
    <x v="2"/>
    <x v="12"/>
    <x v="0"/>
    <m/>
  </r>
  <r>
    <x v="0"/>
    <n v="0"/>
    <n v="0"/>
    <n v="258000"/>
    <n v="0"/>
    <x v="5628"/>
    <x v="0"/>
    <x v="0"/>
    <x v="0"/>
    <s v="03.16.11"/>
    <x v="25"/>
    <x v="0"/>
    <x v="0"/>
    <s v="Direcção de Obras"/>
    <s v="03.16.11"/>
    <s v="Direcção de Obras"/>
    <s v="03.16.11"/>
    <x v="42"/>
    <x v="0"/>
    <x v="0"/>
    <x v="1"/>
    <x v="1"/>
    <x v="0"/>
    <x v="0"/>
    <x v="0"/>
    <x v="7"/>
    <s v="2025-08-??"/>
    <x v="2"/>
    <n v="258000"/>
    <x v="3"/>
    <n v="0"/>
    <x v="1"/>
    <n v="298991"/>
    <x v="608"/>
    <m/>
    <x v="0"/>
    <x v="12"/>
    <m/>
    <s v="Direcção de Obras"/>
    <x v="2"/>
    <m/>
    <x v="0"/>
    <x v="1"/>
    <x v="1"/>
    <x v="1"/>
    <x v="0"/>
    <x v="0"/>
    <x v="0"/>
    <x v="0"/>
    <x v="0"/>
    <x v="0"/>
    <x v="0"/>
    <s v="Direcção de Obras"/>
    <x v="0"/>
    <x v="0"/>
    <x v="0"/>
    <x v="0"/>
    <x v="0"/>
    <x v="0"/>
    <x v="0"/>
    <x v="2"/>
    <x v="1"/>
    <x v="2"/>
    <x v="12"/>
    <x v="0"/>
    <m/>
  </r>
  <r>
    <x v="0"/>
    <n v="0"/>
    <n v="0"/>
    <n v="258000"/>
    <n v="0"/>
    <x v="5628"/>
    <x v="0"/>
    <x v="0"/>
    <x v="0"/>
    <s v="03.16.11"/>
    <x v="25"/>
    <x v="0"/>
    <x v="0"/>
    <s v="Direcção de Obras"/>
    <s v="03.16.11"/>
    <s v="Direcção de Obras"/>
    <s v="03.16.11"/>
    <x v="42"/>
    <x v="0"/>
    <x v="0"/>
    <x v="1"/>
    <x v="1"/>
    <x v="0"/>
    <x v="0"/>
    <x v="0"/>
    <x v="8"/>
    <s v="2025-09-??"/>
    <x v="2"/>
    <n v="258000"/>
    <x v="3"/>
    <n v="0"/>
    <x v="1"/>
    <n v="298991"/>
    <x v="608"/>
    <m/>
    <x v="0"/>
    <x v="12"/>
    <m/>
    <s v="Direcção de Obras"/>
    <x v="2"/>
    <m/>
    <x v="0"/>
    <x v="1"/>
    <x v="1"/>
    <x v="1"/>
    <x v="0"/>
    <x v="0"/>
    <x v="0"/>
    <x v="0"/>
    <x v="0"/>
    <x v="0"/>
    <x v="0"/>
    <s v="Direcção de Obras"/>
    <x v="0"/>
    <x v="0"/>
    <x v="0"/>
    <x v="0"/>
    <x v="0"/>
    <x v="0"/>
    <x v="0"/>
    <x v="2"/>
    <x v="1"/>
    <x v="2"/>
    <x v="12"/>
    <x v="0"/>
    <m/>
  </r>
  <r>
    <x v="0"/>
    <n v="0"/>
    <n v="0"/>
    <n v="258000"/>
    <n v="0"/>
    <x v="5628"/>
    <x v="0"/>
    <x v="0"/>
    <x v="0"/>
    <s v="03.16.11"/>
    <x v="25"/>
    <x v="0"/>
    <x v="0"/>
    <s v="Direcção de Obras"/>
    <s v="03.16.11"/>
    <s v="Direcção de Obras"/>
    <s v="03.16.11"/>
    <x v="42"/>
    <x v="0"/>
    <x v="0"/>
    <x v="1"/>
    <x v="1"/>
    <x v="0"/>
    <x v="0"/>
    <x v="0"/>
    <x v="9"/>
    <s v="2025-10-??"/>
    <x v="3"/>
    <n v="258000"/>
    <x v="3"/>
    <n v="0"/>
    <x v="1"/>
    <n v="298991"/>
    <x v="608"/>
    <m/>
    <x v="0"/>
    <x v="12"/>
    <m/>
    <s v="Direcção de Obras"/>
    <x v="2"/>
    <m/>
    <x v="0"/>
    <x v="1"/>
    <x v="1"/>
    <x v="1"/>
    <x v="0"/>
    <x v="0"/>
    <x v="0"/>
    <x v="0"/>
    <x v="0"/>
    <x v="0"/>
    <x v="0"/>
    <s v="Direcção de Obras"/>
    <x v="0"/>
    <x v="0"/>
    <x v="0"/>
    <x v="0"/>
    <x v="0"/>
    <x v="0"/>
    <x v="0"/>
    <x v="2"/>
    <x v="1"/>
    <x v="2"/>
    <x v="12"/>
    <x v="0"/>
    <m/>
  </r>
  <r>
    <x v="0"/>
    <n v="0"/>
    <n v="0"/>
    <n v="258000"/>
    <n v="0"/>
    <x v="5628"/>
    <x v="0"/>
    <x v="0"/>
    <x v="0"/>
    <s v="03.16.11"/>
    <x v="25"/>
    <x v="0"/>
    <x v="0"/>
    <s v="Direcção de Obras"/>
    <s v="03.16.11"/>
    <s v="Direcção de Obras"/>
    <s v="03.16.11"/>
    <x v="42"/>
    <x v="0"/>
    <x v="0"/>
    <x v="1"/>
    <x v="1"/>
    <x v="0"/>
    <x v="0"/>
    <x v="0"/>
    <x v="10"/>
    <s v="2025-11-??"/>
    <x v="3"/>
    <n v="258000"/>
    <x v="3"/>
    <n v="0"/>
    <x v="1"/>
    <n v="298991"/>
    <x v="608"/>
    <m/>
    <x v="0"/>
    <x v="12"/>
    <m/>
    <s v="Direcção de Obras"/>
    <x v="2"/>
    <m/>
    <x v="0"/>
    <x v="1"/>
    <x v="1"/>
    <x v="1"/>
    <x v="0"/>
    <x v="0"/>
    <x v="0"/>
    <x v="0"/>
    <x v="0"/>
    <x v="0"/>
    <x v="0"/>
    <s v="Direcção de Obras"/>
    <x v="0"/>
    <x v="0"/>
    <x v="0"/>
    <x v="0"/>
    <x v="0"/>
    <x v="0"/>
    <x v="0"/>
    <x v="2"/>
    <x v="1"/>
    <x v="2"/>
    <x v="12"/>
    <x v="0"/>
    <m/>
  </r>
  <r>
    <x v="0"/>
    <n v="0"/>
    <n v="0"/>
    <n v="258000"/>
    <n v="0"/>
    <x v="5628"/>
    <x v="0"/>
    <x v="0"/>
    <x v="0"/>
    <s v="03.16.11"/>
    <x v="25"/>
    <x v="0"/>
    <x v="0"/>
    <s v="Direcção de Obras"/>
    <s v="03.16.11"/>
    <s v="Direcção de Obras"/>
    <s v="03.16.11"/>
    <x v="42"/>
    <x v="0"/>
    <x v="0"/>
    <x v="1"/>
    <x v="1"/>
    <x v="0"/>
    <x v="0"/>
    <x v="0"/>
    <x v="11"/>
    <s v="2025-12-??"/>
    <x v="3"/>
    <n v="258000"/>
    <x v="3"/>
    <n v="0"/>
    <x v="1"/>
    <n v="298991"/>
    <x v="608"/>
    <m/>
    <x v="0"/>
    <x v="12"/>
    <m/>
    <s v="Direcção de Obras"/>
    <x v="2"/>
    <m/>
    <x v="0"/>
    <x v="1"/>
    <x v="1"/>
    <x v="1"/>
    <x v="0"/>
    <x v="0"/>
    <x v="0"/>
    <x v="0"/>
    <x v="0"/>
    <x v="0"/>
    <x v="0"/>
    <s v="Direcção de Obras"/>
    <x v="0"/>
    <x v="0"/>
    <x v="0"/>
    <x v="0"/>
    <x v="0"/>
    <x v="0"/>
    <x v="0"/>
    <x v="2"/>
    <x v="1"/>
    <x v="2"/>
    <x v="12"/>
    <x v="0"/>
    <m/>
  </r>
  <r>
    <x v="0"/>
    <n v="0"/>
    <n v="0"/>
    <n v="47199"/>
    <n v="0"/>
    <x v="5628"/>
    <x v="0"/>
    <x v="0"/>
    <x v="0"/>
    <s v="03.16.11"/>
    <x v="25"/>
    <x v="0"/>
    <x v="0"/>
    <s v="Direcção de Obras"/>
    <s v="03.16.11"/>
    <s v="Direcção de Obras"/>
    <s v="03.16.11"/>
    <x v="46"/>
    <x v="0"/>
    <x v="0"/>
    <x v="1"/>
    <x v="0"/>
    <x v="0"/>
    <x v="0"/>
    <x v="0"/>
    <x v="1"/>
    <s v="2025-01-??"/>
    <x v="0"/>
    <n v="47199"/>
    <x v="3"/>
    <n v="144991"/>
    <x v="1"/>
    <n v="0"/>
    <x v="608"/>
    <m/>
    <x v="0"/>
    <x v="12"/>
    <m/>
    <s v="Direcção de Obras"/>
    <x v="2"/>
    <m/>
    <x v="0"/>
    <x v="1"/>
    <x v="1"/>
    <x v="1"/>
    <x v="0"/>
    <x v="0"/>
    <x v="0"/>
    <x v="0"/>
    <x v="0"/>
    <x v="0"/>
    <x v="0"/>
    <s v="Direcção de Obras"/>
    <x v="0"/>
    <x v="0"/>
    <x v="0"/>
    <x v="0"/>
    <x v="0"/>
    <x v="0"/>
    <x v="0"/>
    <x v="2"/>
    <x v="1"/>
    <x v="2"/>
    <x v="12"/>
    <x v="0"/>
    <m/>
  </r>
  <r>
    <x v="0"/>
    <n v="0"/>
    <n v="0"/>
    <n v="47199"/>
    <n v="0"/>
    <x v="5628"/>
    <x v="0"/>
    <x v="0"/>
    <x v="0"/>
    <s v="03.16.11"/>
    <x v="25"/>
    <x v="0"/>
    <x v="0"/>
    <s v="Direcção de Obras"/>
    <s v="03.16.11"/>
    <s v="Direcção de Obras"/>
    <s v="03.16.11"/>
    <x v="46"/>
    <x v="0"/>
    <x v="0"/>
    <x v="1"/>
    <x v="0"/>
    <x v="0"/>
    <x v="0"/>
    <x v="0"/>
    <x v="0"/>
    <s v="2025-02-??"/>
    <x v="0"/>
    <n v="47199"/>
    <x v="3"/>
    <n v="144991"/>
    <x v="1"/>
    <n v="0"/>
    <x v="608"/>
    <m/>
    <x v="0"/>
    <x v="12"/>
    <m/>
    <s v="Direcção de Obras"/>
    <x v="2"/>
    <m/>
    <x v="0"/>
    <x v="1"/>
    <x v="1"/>
    <x v="1"/>
    <x v="0"/>
    <x v="0"/>
    <x v="0"/>
    <x v="0"/>
    <x v="0"/>
    <x v="0"/>
    <x v="0"/>
    <s v="Direcção de Obras"/>
    <x v="0"/>
    <x v="0"/>
    <x v="0"/>
    <x v="0"/>
    <x v="0"/>
    <x v="0"/>
    <x v="0"/>
    <x v="2"/>
    <x v="1"/>
    <x v="2"/>
    <x v="12"/>
    <x v="0"/>
    <m/>
  </r>
  <r>
    <x v="0"/>
    <n v="0"/>
    <n v="0"/>
    <n v="47199"/>
    <n v="0"/>
    <x v="5628"/>
    <x v="0"/>
    <x v="0"/>
    <x v="0"/>
    <s v="03.16.11"/>
    <x v="25"/>
    <x v="0"/>
    <x v="0"/>
    <s v="Direcção de Obras"/>
    <s v="03.16.11"/>
    <s v="Direcção de Obras"/>
    <s v="03.16.11"/>
    <x v="46"/>
    <x v="0"/>
    <x v="0"/>
    <x v="1"/>
    <x v="0"/>
    <x v="0"/>
    <x v="0"/>
    <x v="0"/>
    <x v="4"/>
    <s v="2025-03-??"/>
    <x v="0"/>
    <n v="47199"/>
    <x v="3"/>
    <n v="144991"/>
    <x v="1"/>
    <n v="0"/>
    <x v="608"/>
    <m/>
    <x v="0"/>
    <x v="12"/>
    <m/>
    <s v="Direcção de Obras"/>
    <x v="2"/>
    <m/>
    <x v="0"/>
    <x v="1"/>
    <x v="1"/>
    <x v="1"/>
    <x v="0"/>
    <x v="0"/>
    <x v="0"/>
    <x v="0"/>
    <x v="0"/>
    <x v="0"/>
    <x v="0"/>
    <s v="Direcção de Obras"/>
    <x v="0"/>
    <x v="0"/>
    <x v="0"/>
    <x v="0"/>
    <x v="0"/>
    <x v="0"/>
    <x v="0"/>
    <x v="2"/>
    <x v="1"/>
    <x v="2"/>
    <x v="12"/>
    <x v="0"/>
    <m/>
  </r>
  <r>
    <x v="0"/>
    <n v="0"/>
    <n v="0"/>
    <n v="32866"/>
    <n v="0"/>
    <x v="5628"/>
    <x v="0"/>
    <x v="0"/>
    <x v="0"/>
    <s v="03.16.11"/>
    <x v="25"/>
    <x v="0"/>
    <x v="0"/>
    <s v="Direcção de Obras"/>
    <s v="03.16.11"/>
    <s v="Direcção de Obras"/>
    <s v="03.16.11"/>
    <x v="46"/>
    <x v="0"/>
    <x v="0"/>
    <x v="1"/>
    <x v="0"/>
    <x v="0"/>
    <x v="0"/>
    <x v="0"/>
    <x v="2"/>
    <s v="2025-04-??"/>
    <x v="1"/>
    <n v="32866"/>
    <x v="3"/>
    <n v="144991"/>
    <x v="1"/>
    <n v="0"/>
    <x v="608"/>
    <m/>
    <x v="0"/>
    <x v="12"/>
    <m/>
    <s v="Direcção de Obras"/>
    <x v="2"/>
    <m/>
    <x v="0"/>
    <x v="1"/>
    <x v="1"/>
    <x v="1"/>
    <x v="0"/>
    <x v="0"/>
    <x v="0"/>
    <x v="0"/>
    <x v="0"/>
    <x v="0"/>
    <x v="0"/>
    <s v="Direcção de Obras"/>
    <x v="0"/>
    <x v="0"/>
    <x v="0"/>
    <x v="0"/>
    <x v="0"/>
    <x v="0"/>
    <x v="0"/>
    <x v="2"/>
    <x v="1"/>
    <x v="2"/>
    <x v="12"/>
    <x v="0"/>
    <m/>
  </r>
  <r>
    <x v="0"/>
    <n v="0"/>
    <n v="0"/>
    <n v="40566"/>
    <n v="0"/>
    <x v="5628"/>
    <x v="0"/>
    <x v="0"/>
    <x v="0"/>
    <s v="03.16.11"/>
    <x v="25"/>
    <x v="0"/>
    <x v="0"/>
    <s v="Direcção de Obras"/>
    <s v="03.16.11"/>
    <s v="Direcção de Obras"/>
    <s v="03.16.11"/>
    <x v="46"/>
    <x v="0"/>
    <x v="0"/>
    <x v="1"/>
    <x v="0"/>
    <x v="0"/>
    <x v="0"/>
    <x v="0"/>
    <x v="3"/>
    <s v="2025-05-??"/>
    <x v="1"/>
    <n v="40566"/>
    <x v="3"/>
    <n v="144991"/>
    <x v="1"/>
    <n v="0"/>
    <x v="608"/>
    <m/>
    <x v="0"/>
    <x v="12"/>
    <m/>
    <s v="Direcção de Obras"/>
    <x v="2"/>
    <m/>
    <x v="0"/>
    <x v="1"/>
    <x v="1"/>
    <x v="1"/>
    <x v="0"/>
    <x v="0"/>
    <x v="0"/>
    <x v="0"/>
    <x v="0"/>
    <x v="0"/>
    <x v="0"/>
    <s v="Direcção de Obras"/>
    <x v="0"/>
    <x v="0"/>
    <x v="0"/>
    <x v="0"/>
    <x v="0"/>
    <x v="0"/>
    <x v="0"/>
    <x v="2"/>
    <x v="1"/>
    <x v="2"/>
    <x v="12"/>
    <x v="0"/>
    <m/>
  </r>
  <r>
    <x v="0"/>
    <n v="0"/>
    <n v="0"/>
    <n v="40566"/>
    <n v="0"/>
    <x v="5628"/>
    <x v="0"/>
    <x v="0"/>
    <x v="0"/>
    <s v="03.16.11"/>
    <x v="25"/>
    <x v="0"/>
    <x v="0"/>
    <s v="Direcção de Obras"/>
    <s v="03.16.11"/>
    <s v="Direcção de Obras"/>
    <s v="03.16.11"/>
    <x v="46"/>
    <x v="0"/>
    <x v="0"/>
    <x v="1"/>
    <x v="0"/>
    <x v="0"/>
    <x v="0"/>
    <x v="0"/>
    <x v="5"/>
    <s v="2025-06-??"/>
    <x v="1"/>
    <n v="40566"/>
    <x v="3"/>
    <n v="144991"/>
    <x v="1"/>
    <n v="0"/>
    <x v="608"/>
    <m/>
    <x v="0"/>
    <x v="12"/>
    <m/>
    <s v="Direcção de Obras"/>
    <x v="2"/>
    <m/>
    <x v="0"/>
    <x v="1"/>
    <x v="1"/>
    <x v="1"/>
    <x v="0"/>
    <x v="0"/>
    <x v="0"/>
    <x v="0"/>
    <x v="0"/>
    <x v="0"/>
    <x v="0"/>
    <s v="Direcção de Obras"/>
    <x v="0"/>
    <x v="0"/>
    <x v="0"/>
    <x v="0"/>
    <x v="0"/>
    <x v="0"/>
    <x v="0"/>
    <x v="2"/>
    <x v="1"/>
    <x v="2"/>
    <x v="12"/>
    <x v="0"/>
    <m/>
  </r>
  <r>
    <x v="0"/>
    <n v="0"/>
    <n v="0"/>
    <n v="40566"/>
    <n v="0"/>
    <x v="5628"/>
    <x v="0"/>
    <x v="0"/>
    <x v="0"/>
    <s v="03.16.11"/>
    <x v="25"/>
    <x v="0"/>
    <x v="0"/>
    <s v="Direcção de Obras"/>
    <s v="03.16.11"/>
    <s v="Direcção de Obras"/>
    <s v="03.16.11"/>
    <x v="46"/>
    <x v="0"/>
    <x v="0"/>
    <x v="1"/>
    <x v="0"/>
    <x v="0"/>
    <x v="0"/>
    <x v="0"/>
    <x v="6"/>
    <s v="2025-07-??"/>
    <x v="2"/>
    <n v="40566"/>
    <x v="3"/>
    <n v="144991"/>
    <x v="1"/>
    <n v="0"/>
    <x v="608"/>
    <m/>
    <x v="0"/>
    <x v="12"/>
    <m/>
    <s v="Direcção de Obras"/>
    <x v="2"/>
    <m/>
    <x v="0"/>
    <x v="1"/>
    <x v="1"/>
    <x v="1"/>
    <x v="0"/>
    <x v="0"/>
    <x v="0"/>
    <x v="0"/>
    <x v="0"/>
    <x v="0"/>
    <x v="0"/>
    <s v="Direcção de Obras"/>
    <x v="0"/>
    <x v="0"/>
    <x v="0"/>
    <x v="0"/>
    <x v="0"/>
    <x v="0"/>
    <x v="0"/>
    <x v="2"/>
    <x v="1"/>
    <x v="2"/>
    <x v="12"/>
    <x v="0"/>
    <m/>
  </r>
  <r>
    <x v="0"/>
    <n v="0"/>
    <n v="0"/>
    <n v="40566"/>
    <n v="0"/>
    <x v="5628"/>
    <x v="0"/>
    <x v="0"/>
    <x v="0"/>
    <s v="03.16.11"/>
    <x v="25"/>
    <x v="0"/>
    <x v="0"/>
    <s v="Direcção de Obras"/>
    <s v="03.16.11"/>
    <s v="Direcção de Obras"/>
    <s v="03.16.11"/>
    <x v="46"/>
    <x v="0"/>
    <x v="0"/>
    <x v="1"/>
    <x v="0"/>
    <x v="0"/>
    <x v="0"/>
    <x v="0"/>
    <x v="7"/>
    <s v="2025-08-??"/>
    <x v="2"/>
    <n v="40566"/>
    <x v="3"/>
    <n v="144991"/>
    <x v="1"/>
    <n v="0"/>
    <x v="608"/>
    <m/>
    <x v="0"/>
    <x v="12"/>
    <m/>
    <s v="Direcção de Obras"/>
    <x v="2"/>
    <m/>
    <x v="0"/>
    <x v="1"/>
    <x v="1"/>
    <x v="1"/>
    <x v="0"/>
    <x v="0"/>
    <x v="0"/>
    <x v="0"/>
    <x v="0"/>
    <x v="0"/>
    <x v="0"/>
    <s v="Direcção de Obras"/>
    <x v="0"/>
    <x v="0"/>
    <x v="0"/>
    <x v="0"/>
    <x v="0"/>
    <x v="0"/>
    <x v="0"/>
    <x v="2"/>
    <x v="1"/>
    <x v="2"/>
    <x v="12"/>
    <x v="0"/>
    <m/>
  </r>
  <r>
    <x v="0"/>
    <n v="0"/>
    <n v="0"/>
    <n v="40566"/>
    <n v="0"/>
    <x v="5628"/>
    <x v="0"/>
    <x v="0"/>
    <x v="0"/>
    <s v="03.16.11"/>
    <x v="25"/>
    <x v="0"/>
    <x v="0"/>
    <s v="Direcção de Obras"/>
    <s v="03.16.11"/>
    <s v="Direcção de Obras"/>
    <s v="03.16.11"/>
    <x v="46"/>
    <x v="0"/>
    <x v="0"/>
    <x v="1"/>
    <x v="0"/>
    <x v="0"/>
    <x v="0"/>
    <x v="0"/>
    <x v="8"/>
    <s v="2025-09-??"/>
    <x v="2"/>
    <n v="40566"/>
    <x v="3"/>
    <n v="144991"/>
    <x v="1"/>
    <n v="0"/>
    <x v="608"/>
    <m/>
    <x v="0"/>
    <x v="12"/>
    <m/>
    <s v="Direcção de Obras"/>
    <x v="2"/>
    <m/>
    <x v="0"/>
    <x v="1"/>
    <x v="1"/>
    <x v="1"/>
    <x v="0"/>
    <x v="0"/>
    <x v="0"/>
    <x v="0"/>
    <x v="0"/>
    <x v="0"/>
    <x v="0"/>
    <s v="Direcção de Obras"/>
    <x v="0"/>
    <x v="0"/>
    <x v="0"/>
    <x v="0"/>
    <x v="0"/>
    <x v="0"/>
    <x v="0"/>
    <x v="2"/>
    <x v="1"/>
    <x v="2"/>
    <x v="12"/>
    <x v="0"/>
    <m/>
  </r>
  <r>
    <x v="0"/>
    <n v="0"/>
    <n v="0"/>
    <n v="40566"/>
    <n v="0"/>
    <x v="5628"/>
    <x v="0"/>
    <x v="0"/>
    <x v="0"/>
    <s v="03.16.11"/>
    <x v="25"/>
    <x v="0"/>
    <x v="0"/>
    <s v="Direcção de Obras"/>
    <s v="03.16.11"/>
    <s v="Direcção de Obras"/>
    <s v="03.16.11"/>
    <x v="46"/>
    <x v="0"/>
    <x v="0"/>
    <x v="1"/>
    <x v="0"/>
    <x v="0"/>
    <x v="0"/>
    <x v="0"/>
    <x v="9"/>
    <s v="2025-10-??"/>
    <x v="3"/>
    <n v="40566"/>
    <x v="3"/>
    <n v="144991"/>
    <x v="1"/>
    <n v="0"/>
    <x v="608"/>
    <m/>
    <x v="0"/>
    <x v="12"/>
    <m/>
    <s v="Direcção de Obras"/>
    <x v="2"/>
    <m/>
    <x v="0"/>
    <x v="1"/>
    <x v="1"/>
    <x v="1"/>
    <x v="0"/>
    <x v="0"/>
    <x v="0"/>
    <x v="0"/>
    <x v="0"/>
    <x v="0"/>
    <x v="0"/>
    <s v="Direcção de Obras"/>
    <x v="0"/>
    <x v="0"/>
    <x v="0"/>
    <x v="0"/>
    <x v="0"/>
    <x v="0"/>
    <x v="0"/>
    <x v="2"/>
    <x v="1"/>
    <x v="2"/>
    <x v="12"/>
    <x v="0"/>
    <m/>
  </r>
  <r>
    <x v="0"/>
    <n v="0"/>
    <n v="0"/>
    <n v="40566"/>
    <n v="0"/>
    <x v="5628"/>
    <x v="0"/>
    <x v="0"/>
    <x v="0"/>
    <s v="03.16.11"/>
    <x v="25"/>
    <x v="0"/>
    <x v="0"/>
    <s v="Direcção de Obras"/>
    <s v="03.16.11"/>
    <s v="Direcção de Obras"/>
    <s v="03.16.11"/>
    <x v="46"/>
    <x v="0"/>
    <x v="0"/>
    <x v="1"/>
    <x v="0"/>
    <x v="0"/>
    <x v="0"/>
    <x v="0"/>
    <x v="10"/>
    <s v="2025-11-??"/>
    <x v="3"/>
    <n v="40566"/>
    <x v="3"/>
    <n v="144991"/>
    <x v="1"/>
    <n v="0"/>
    <x v="608"/>
    <m/>
    <x v="0"/>
    <x v="12"/>
    <m/>
    <s v="Direcção de Obras"/>
    <x v="2"/>
    <m/>
    <x v="0"/>
    <x v="1"/>
    <x v="1"/>
    <x v="1"/>
    <x v="0"/>
    <x v="0"/>
    <x v="0"/>
    <x v="0"/>
    <x v="0"/>
    <x v="0"/>
    <x v="0"/>
    <s v="Direcção de Obras"/>
    <x v="0"/>
    <x v="0"/>
    <x v="0"/>
    <x v="0"/>
    <x v="0"/>
    <x v="0"/>
    <x v="0"/>
    <x v="2"/>
    <x v="1"/>
    <x v="2"/>
    <x v="12"/>
    <x v="0"/>
    <m/>
  </r>
  <r>
    <x v="0"/>
    <n v="0"/>
    <n v="0"/>
    <n v="54899"/>
    <n v="0"/>
    <x v="5628"/>
    <x v="0"/>
    <x v="0"/>
    <x v="0"/>
    <s v="03.16.11"/>
    <x v="25"/>
    <x v="0"/>
    <x v="0"/>
    <s v="Direcção de Obras"/>
    <s v="03.16.11"/>
    <s v="Direcção de Obras"/>
    <s v="03.16.11"/>
    <x v="46"/>
    <x v="0"/>
    <x v="0"/>
    <x v="1"/>
    <x v="0"/>
    <x v="0"/>
    <x v="0"/>
    <x v="0"/>
    <x v="11"/>
    <s v="2025-12-??"/>
    <x v="3"/>
    <n v="54899"/>
    <x v="3"/>
    <n v="144991"/>
    <x v="1"/>
    <n v="0"/>
    <x v="608"/>
    <m/>
    <x v="0"/>
    <x v="12"/>
    <m/>
    <s v="Direcção de Obras"/>
    <x v="2"/>
    <m/>
    <x v="0"/>
    <x v="1"/>
    <x v="1"/>
    <x v="1"/>
    <x v="0"/>
    <x v="0"/>
    <x v="0"/>
    <x v="0"/>
    <x v="0"/>
    <x v="0"/>
    <x v="0"/>
    <s v="Direcção de Obras"/>
    <x v="0"/>
    <x v="0"/>
    <x v="0"/>
    <x v="0"/>
    <x v="0"/>
    <x v="0"/>
    <x v="0"/>
    <x v="2"/>
    <x v="1"/>
    <x v="2"/>
    <x v="12"/>
    <x v="0"/>
    <m/>
  </r>
  <r>
    <x v="0"/>
    <n v="0"/>
    <n v="0"/>
    <n v="5440"/>
    <n v="0"/>
    <x v="5628"/>
    <x v="0"/>
    <x v="0"/>
    <x v="0"/>
    <s v="03.16.19"/>
    <x v="44"/>
    <x v="0"/>
    <x v="0"/>
    <s v="Direção de Inovação e Desporto"/>
    <s v="03.16.19"/>
    <s v="Direção de Inovação e Desporto"/>
    <s v="03.16.19"/>
    <x v="8"/>
    <x v="0"/>
    <x v="0"/>
    <x v="0"/>
    <x v="0"/>
    <x v="0"/>
    <x v="0"/>
    <x v="0"/>
    <x v="1"/>
    <s v="2025-01-??"/>
    <x v="0"/>
    <n v="5440"/>
    <x v="3"/>
    <n v="0"/>
    <x v="1"/>
    <n v="0"/>
    <x v="608"/>
    <m/>
    <x v="0"/>
    <x v="12"/>
    <m/>
    <s v="Direção de Inovação e Desporto"/>
    <x v="2"/>
    <m/>
    <x v="0"/>
    <x v="1"/>
    <x v="1"/>
    <x v="1"/>
    <x v="0"/>
    <x v="0"/>
    <x v="0"/>
    <x v="0"/>
    <x v="0"/>
    <x v="0"/>
    <x v="0"/>
    <s v="Direção de Inovação e Desporto"/>
    <x v="0"/>
    <x v="0"/>
    <x v="0"/>
    <x v="0"/>
    <x v="0"/>
    <x v="0"/>
    <x v="0"/>
    <x v="2"/>
    <x v="1"/>
    <x v="2"/>
    <x v="12"/>
    <x v="0"/>
    <m/>
  </r>
  <r>
    <x v="0"/>
    <n v="0"/>
    <n v="0"/>
    <n v="5440"/>
    <n v="0"/>
    <x v="5628"/>
    <x v="0"/>
    <x v="0"/>
    <x v="0"/>
    <s v="03.16.19"/>
    <x v="44"/>
    <x v="0"/>
    <x v="0"/>
    <s v="Direção de Inovação e Desporto"/>
    <s v="03.16.19"/>
    <s v="Direção de Inovação e Desporto"/>
    <s v="03.16.19"/>
    <x v="8"/>
    <x v="0"/>
    <x v="0"/>
    <x v="0"/>
    <x v="0"/>
    <x v="0"/>
    <x v="0"/>
    <x v="0"/>
    <x v="0"/>
    <s v="2025-02-??"/>
    <x v="0"/>
    <n v="5440"/>
    <x v="3"/>
    <n v="0"/>
    <x v="1"/>
    <n v="0"/>
    <x v="608"/>
    <m/>
    <x v="0"/>
    <x v="12"/>
    <m/>
    <s v="Direção de Inovação e Desporto"/>
    <x v="2"/>
    <m/>
    <x v="0"/>
    <x v="1"/>
    <x v="1"/>
    <x v="1"/>
    <x v="0"/>
    <x v="0"/>
    <x v="0"/>
    <x v="0"/>
    <x v="0"/>
    <x v="0"/>
    <x v="0"/>
    <s v="Direção de Inovação e Desporto"/>
    <x v="0"/>
    <x v="0"/>
    <x v="0"/>
    <x v="0"/>
    <x v="0"/>
    <x v="0"/>
    <x v="0"/>
    <x v="2"/>
    <x v="1"/>
    <x v="2"/>
    <x v="12"/>
    <x v="0"/>
    <m/>
  </r>
  <r>
    <x v="0"/>
    <n v="0"/>
    <n v="0"/>
    <n v="5440"/>
    <n v="0"/>
    <x v="5628"/>
    <x v="0"/>
    <x v="0"/>
    <x v="0"/>
    <s v="03.16.19"/>
    <x v="44"/>
    <x v="0"/>
    <x v="0"/>
    <s v="Direção de Inovação e Desporto"/>
    <s v="03.16.19"/>
    <s v="Direção de Inovação e Desporto"/>
    <s v="03.16.19"/>
    <x v="8"/>
    <x v="0"/>
    <x v="0"/>
    <x v="0"/>
    <x v="0"/>
    <x v="0"/>
    <x v="0"/>
    <x v="0"/>
    <x v="4"/>
    <s v="2025-03-??"/>
    <x v="0"/>
    <n v="5440"/>
    <x v="3"/>
    <n v="0"/>
    <x v="1"/>
    <n v="0"/>
    <x v="608"/>
    <m/>
    <x v="0"/>
    <x v="12"/>
    <m/>
    <s v="Direção de Inovação e Desporto"/>
    <x v="2"/>
    <m/>
    <x v="0"/>
    <x v="1"/>
    <x v="1"/>
    <x v="1"/>
    <x v="0"/>
    <x v="0"/>
    <x v="0"/>
    <x v="0"/>
    <x v="0"/>
    <x v="0"/>
    <x v="0"/>
    <s v="Direção de Inovação e Desporto"/>
    <x v="0"/>
    <x v="0"/>
    <x v="0"/>
    <x v="0"/>
    <x v="0"/>
    <x v="0"/>
    <x v="0"/>
    <x v="2"/>
    <x v="1"/>
    <x v="2"/>
    <x v="12"/>
    <x v="0"/>
    <m/>
  </r>
  <r>
    <x v="0"/>
    <n v="0"/>
    <n v="0"/>
    <n v="5440"/>
    <n v="0"/>
    <x v="5628"/>
    <x v="0"/>
    <x v="0"/>
    <x v="0"/>
    <s v="03.16.19"/>
    <x v="44"/>
    <x v="0"/>
    <x v="0"/>
    <s v="Direção de Inovação e Desporto"/>
    <s v="03.16.19"/>
    <s v="Direção de Inovação e Desporto"/>
    <s v="03.16.19"/>
    <x v="8"/>
    <x v="0"/>
    <x v="0"/>
    <x v="0"/>
    <x v="0"/>
    <x v="0"/>
    <x v="0"/>
    <x v="0"/>
    <x v="2"/>
    <s v="2025-04-??"/>
    <x v="1"/>
    <n v="5440"/>
    <x v="3"/>
    <n v="0"/>
    <x v="1"/>
    <n v="0"/>
    <x v="608"/>
    <m/>
    <x v="0"/>
    <x v="12"/>
    <m/>
    <s v="Direção de Inovação e Desporto"/>
    <x v="2"/>
    <m/>
    <x v="0"/>
    <x v="1"/>
    <x v="1"/>
    <x v="1"/>
    <x v="0"/>
    <x v="0"/>
    <x v="0"/>
    <x v="0"/>
    <x v="0"/>
    <x v="0"/>
    <x v="0"/>
    <s v="Direção de Inovação e Desporto"/>
    <x v="0"/>
    <x v="0"/>
    <x v="0"/>
    <x v="0"/>
    <x v="0"/>
    <x v="0"/>
    <x v="0"/>
    <x v="2"/>
    <x v="1"/>
    <x v="2"/>
    <x v="12"/>
    <x v="0"/>
    <m/>
  </r>
  <r>
    <x v="0"/>
    <n v="0"/>
    <n v="0"/>
    <n v="5440"/>
    <n v="0"/>
    <x v="5628"/>
    <x v="0"/>
    <x v="0"/>
    <x v="0"/>
    <s v="03.16.19"/>
    <x v="44"/>
    <x v="0"/>
    <x v="0"/>
    <s v="Direção de Inovação e Desporto"/>
    <s v="03.16.19"/>
    <s v="Direção de Inovação e Desporto"/>
    <s v="03.16.19"/>
    <x v="8"/>
    <x v="0"/>
    <x v="0"/>
    <x v="0"/>
    <x v="0"/>
    <x v="0"/>
    <x v="0"/>
    <x v="0"/>
    <x v="3"/>
    <s v="2025-05-??"/>
    <x v="1"/>
    <n v="5440"/>
    <x v="3"/>
    <n v="0"/>
    <x v="1"/>
    <n v="0"/>
    <x v="608"/>
    <m/>
    <x v="0"/>
    <x v="12"/>
    <m/>
    <s v="Direção de Inovação e Desporto"/>
    <x v="2"/>
    <m/>
    <x v="0"/>
    <x v="1"/>
    <x v="1"/>
    <x v="1"/>
    <x v="0"/>
    <x v="0"/>
    <x v="0"/>
    <x v="0"/>
    <x v="0"/>
    <x v="0"/>
    <x v="0"/>
    <s v="Direção de Inovação e Desporto"/>
    <x v="0"/>
    <x v="0"/>
    <x v="0"/>
    <x v="0"/>
    <x v="0"/>
    <x v="0"/>
    <x v="0"/>
    <x v="2"/>
    <x v="1"/>
    <x v="2"/>
    <x v="12"/>
    <x v="0"/>
    <m/>
  </r>
  <r>
    <x v="0"/>
    <n v="0"/>
    <n v="0"/>
    <n v="5440"/>
    <n v="0"/>
    <x v="5628"/>
    <x v="0"/>
    <x v="0"/>
    <x v="0"/>
    <s v="03.16.19"/>
    <x v="44"/>
    <x v="0"/>
    <x v="0"/>
    <s v="Direção de Inovação e Desporto"/>
    <s v="03.16.19"/>
    <s v="Direção de Inovação e Desporto"/>
    <s v="03.16.19"/>
    <x v="8"/>
    <x v="0"/>
    <x v="0"/>
    <x v="0"/>
    <x v="0"/>
    <x v="0"/>
    <x v="0"/>
    <x v="0"/>
    <x v="5"/>
    <s v="2025-06-??"/>
    <x v="1"/>
    <n v="5440"/>
    <x v="3"/>
    <n v="0"/>
    <x v="1"/>
    <n v="0"/>
    <x v="608"/>
    <m/>
    <x v="0"/>
    <x v="12"/>
    <m/>
    <s v="Direção de Inovação e Desporto"/>
    <x v="2"/>
    <m/>
    <x v="0"/>
    <x v="1"/>
    <x v="1"/>
    <x v="1"/>
    <x v="0"/>
    <x v="0"/>
    <x v="0"/>
    <x v="0"/>
    <x v="0"/>
    <x v="0"/>
    <x v="0"/>
    <s v="Direção de Inovação e Desporto"/>
    <x v="0"/>
    <x v="0"/>
    <x v="0"/>
    <x v="0"/>
    <x v="0"/>
    <x v="0"/>
    <x v="0"/>
    <x v="2"/>
    <x v="1"/>
    <x v="2"/>
    <x v="12"/>
    <x v="0"/>
    <m/>
  </r>
  <r>
    <x v="0"/>
    <n v="0"/>
    <n v="0"/>
    <n v="5440"/>
    <n v="0"/>
    <x v="5628"/>
    <x v="0"/>
    <x v="0"/>
    <x v="0"/>
    <s v="03.16.19"/>
    <x v="44"/>
    <x v="0"/>
    <x v="0"/>
    <s v="Direção de Inovação e Desporto"/>
    <s v="03.16.19"/>
    <s v="Direção de Inovação e Desporto"/>
    <s v="03.16.19"/>
    <x v="8"/>
    <x v="0"/>
    <x v="0"/>
    <x v="0"/>
    <x v="0"/>
    <x v="0"/>
    <x v="0"/>
    <x v="0"/>
    <x v="6"/>
    <s v="2025-07-??"/>
    <x v="2"/>
    <n v="5440"/>
    <x v="3"/>
    <n v="0"/>
    <x v="1"/>
    <n v="0"/>
    <x v="608"/>
    <m/>
    <x v="0"/>
    <x v="12"/>
    <m/>
    <s v="Direção de Inovação e Desporto"/>
    <x v="2"/>
    <m/>
    <x v="0"/>
    <x v="1"/>
    <x v="1"/>
    <x v="1"/>
    <x v="0"/>
    <x v="0"/>
    <x v="0"/>
    <x v="0"/>
    <x v="0"/>
    <x v="0"/>
    <x v="0"/>
    <s v="Direção de Inovação e Desporto"/>
    <x v="0"/>
    <x v="0"/>
    <x v="0"/>
    <x v="0"/>
    <x v="0"/>
    <x v="0"/>
    <x v="0"/>
    <x v="2"/>
    <x v="1"/>
    <x v="2"/>
    <x v="12"/>
    <x v="0"/>
    <m/>
  </r>
  <r>
    <x v="0"/>
    <n v="0"/>
    <n v="0"/>
    <n v="5440"/>
    <n v="0"/>
    <x v="5628"/>
    <x v="0"/>
    <x v="0"/>
    <x v="0"/>
    <s v="03.16.19"/>
    <x v="44"/>
    <x v="0"/>
    <x v="0"/>
    <s v="Direção de Inovação e Desporto"/>
    <s v="03.16.19"/>
    <s v="Direção de Inovação e Desporto"/>
    <s v="03.16.19"/>
    <x v="8"/>
    <x v="0"/>
    <x v="0"/>
    <x v="0"/>
    <x v="0"/>
    <x v="0"/>
    <x v="0"/>
    <x v="0"/>
    <x v="7"/>
    <s v="2025-08-??"/>
    <x v="2"/>
    <n v="5440"/>
    <x v="3"/>
    <n v="0"/>
    <x v="1"/>
    <n v="0"/>
    <x v="608"/>
    <m/>
    <x v="0"/>
    <x v="12"/>
    <m/>
    <s v="Direção de Inovação e Desporto"/>
    <x v="2"/>
    <m/>
    <x v="0"/>
    <x v="1"/>
    <x v="1"/>
    <x v="1"/>
    <x v="0"/>
    <x v="0"/>
    <x v="0"/>
    <x v="0"/>
    <x v="0"/>
    <x v="0"/>
    <x v="0"/>
    <s v="Direção de Inovação e Desporto"/>
    <x v="0"/>
    <x v="0"/>
    <x v="0"/>
    <x v="0"/>
    <x v="0"/>
    <x v="0"/>
    <x v="0"/>
    <x v="2"/>
    <x v="1"/>
    <x v="2"/>
    <x v="12"/>
    <x v="0"/>
    <m/>
  </r>
  <r>
    <x v="0"/>
    <n v="0"/>
    <n v="0"/>
    <n v="5440"/>
    <n v="0"/>
    <x v="5628"/>
    <x v="0"/>
    <x v="0"/>
    <x v="0"/>
    <s v="03.16.19"/>
    <x v="44"/>
    <x v="0"/>
    <x v="0"/>
    <s v="Direção de Inovação e Desporto"/>
    <s v="03.16.19"/>
    <s v="Direção de Inovação e Desporto"/>
    <s v="03.16.19"/>
    <x v="8"/>
    <x v="0"/>
    <x v="0"/>
    <x v="0"/>
    <x v="0"/>
    <x v="0"/>
    <x v="0"/>
    <x v="0"/>
    <x v="8"/>
    <s v="2025-09-??"/>
    <x v="2"/>
    <n v="5440"/>
    <x v="3"/>
    <n v="0"/>
    <x v="1"/>
    <n v="0"/>
    <x v="608"/>
    <m/>
    <x v="0"/>
    <x v="12"/>
    <m/>
    <s v="Direção de Inovação e Desporto"/>
    <x v="2"/>
    <m/>
    <x v="0"/>
    <x v="1"/>
    <x v="1"/>
    <x v="1"/>
    <x v="0"/>
    <x v="0"/>
    <x v="0"/>
    <x v="0"/>
    <x v="0"/>
    <x v="0"/>
    <x v="0"/>
    <s v="Direção de Inovação e Desporto"/>
    <x v="0"/>
    <x v="0"/>
    <x v="0"/>
    <x v="0"/>
    <x v="0"/>
    <x v="0"/>
    <x v="0"/>
    <x v="2"/>
    <x v="1"/>
    <x v="2"/>
    <x v="12"/>
    <x v="0"/>
    <m/>
  </r>
  <r>
    <x v="0"/>
    <n v="0"/>
    <n v="0"/>
    <n v="5440"/>
    <n v="0"/>
    <x v="5628"/>
    <x v="0"/>
    <x v="0"/>
    <x v="0"/>
    <s v="03.16.19"/>
    <x v="44"/>
    <x v="0"/>
    <x v="0"/>
    <s v="Direção de Inovação e Desporto"/>
    <s v="03.16.19"/>
    <s v="Direção de Inovação e Desporto"/>
    <s v="03.16.19"/>
    <x v="8"/>
    <x v="0"/>
    <x v="0"/>
    <x v="0"/>
    <x v="0"/>
    <x v="0"/>
    <x v="0"/>
    <x v="0"/>
    <x v="9"/>
    <s v="2025-10-??"/>
    <x v="3"/>
    <n v="5440"/>
    <x v="3"/>
    <n v="0"/>
    <x v="1"/>
    <n v="0"/>
    <x v="608"/>
    <m/>
    <x v="0"/>
    <x v="12"/>
    <m/>
    <s v="Direção de Inovação e Desporto"/>
    <x v="2"/>
    <m/>
    <x v="0"/>
    <x v="1"/>
    <x v="1"/>
    <x v="1"/>
    <x v="0"/>
    <x v="0"/>
    <x v="0"/>
    <x v="0"/>
    <x v="0"/>
    <x v="0"/>
    <x v="0"/>
    <s v="Direção de Inovação e Desporto"/>
    <x v="0"/>
    <x v="0"/>
    <x v="0"/>
    <x v="0"/>
    <x v="0"/>
    <x v="0"/>
    <x v="0"/>
    <x v="2"/>
    <x v="1"/>
    <x v="2"/>
    <x v="12"/>
    <x v="0"/>
    <m/>
  </r>
  <r>
    <x v="0"/>
    <n v="0"/>
    <n v="0"/>
    <n v="5440"/>
    <n v="0"/>
    <x v="5628"/>
    <x v="0"/>
    <x v="0"/>
    <x v="0"/>
    <s v="03.16.19"/>
    <x v="44"/>
    <x v="0"/>
    <x v="0"/>
    <s v="Direção de Inovação e Desporto"/>
    <s v="03.16.19"/>
    <s v="Direção de Inovação e Desporto"/>
    <s v="03.16.19"/>
    <x v="8"/>
    <x v="0"/>
    <x v="0"/>
    <x v="0"/>
    <x v="0"/>
    <x v="0"/>
    <x v="0"/>
    <x v="0"/>
    <x v="10"/>
    <s v="2025-11-??"/>
    <x v="3"/>
    <n v="5440"/>
    <x v="3"/>
    <n v="0"/>
    <x v="1"/>
    <n v="0"/>
    <x v="608"/>
    <m/>
    <x v="0"/>
    <x v="12"/>
    <m/>
    <s v="Direção de Inovação e Desporto"/>
    <x v="2"/>
    <m/>
    <x v="0"/>
    <x v="1"/>
    <x v="1"/>
    <x v="1"/>
    <x v="0"/>
    <x v="0"/>
    <x v="0"/>
    <x v="0"/>
    <x v="0"/>
    <x v="0"/>
    <x v="0"/>
    <s v="Direção de Inovação e Desporto"/>
    <x v="0"/>
    <x v="0"/>
    <x v="0"/>
    <x v="0"/>
    <x v="0"/>
    <x v="0"/>
    <x v="0"/>
    <x v="2"/>
    <x v="1"/>
    <x v="2"/>
    <x v="12"/>
    <x v="0"/>
    <m/>
  </r>
  <r>
    <x v="0"/>
    <n v="0"/>
    <n v="0"/>
    <n v="5440"/>
    <n v="0"/>
    <x v="5628"/>
    <x v="0"/>
    <x v="0"/>
    <x v="0"/>
    <s v="03.16.19"/>
    <x v="44"/>
    <x v="0"/>
    <x v="0"/>
    <s v="Direção de Inovação e Desporto"/>
    <s v="03.16.19"/>
    <s v="Direção de Inovação e Desporto"/>
    <s v="03.16.19"/>
    <x v="8"/>
    <x v="0"/>
    <x v="0"/>
    <x v="0"/>
    <x v="0"/>
    <x v="0"/>
    <x v="0"/>
    <x v="0"/>
    <x v="11"/>
    <s v="2025-12-??"/>
    <x v="3"/>
    <n v="5440"/>
    <x v="3"/>
    <n v="0"/>
    <x v="1"/>
    <n v="0"/>
    <x v="608"/>
    <m/>
    <x v="0"/>
    <x v="12"/>
    <m/>
    <s v="Direção de Inovação e Desporto"/>
    <x v="2"/>
    <m/>
    <x v="0"/>
    <x v="1"/>
    <x v="1"/>
    <x v="1"/>
    <x v="0"/>
    <x v="0"/>
    <x v="0"/>
    <x v="0"/>
    <x v="0"/>
    <x v="0"/>
    <x v="0"/>
    <s v="Direção de Inovação e Desporto"/>
    <x v="0"/>
    <x v="0"/>
    <x v="0"/>
    <x v="0"/>
    <x v="0"/>
    <x v="0"/>
    <x v="0"/>
    <x v="2"/>
    <x v="1"/>
    <x v="2"/>
    <x v="12"/>
    <x v="0"/>
    <m/>
  </r>
  <r>
    <x v="0"/>
    <n v="0"/>
    <n v="0"/>
    <n v="102662"/>
    <n v="0"/>
    <x v="5628"/>
    <x v="0"/>
    <x v="0"/>
    <x v="0"/>
    <s v="03.16.20"/>
    <x v="43"/>
    <x v="0"/>
    <x v="0"/>
    <s v="Dir. do Comércio, Indústria, Transporte Feiras e Pesca"/>
    <s v="03.16.20"/>
    <s v="Dir. do Comércio, Indústria, Transporte Feiras e Pesca"/>
    <s v="03.16.20"/>
    <x v="47"/>
    <x v="0"/>
    <x v="0"/>
    <x v="1"/>
    <x v="1"/>
    <x v="0"/>
    <x v="0"/>
    <x v="0"/>
    <x v="4"/>
    <s v="2025-03-??"/>
    <x v="0"/>
    <n v="102662"/>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102662"/>
    <n v="0"/>
    <x v="5628"/>
    <x v="0"/>
    <x v="0"/>
    <x v="0"/>
    <s v="03.16.20"/>
    <x v="43"/>
    <x v="0"/>
    <x v="0"/>
    <s v="Dir. do Comércio, Indústria, Transporte Feiras e Pesca"/>
    <s v="03.16.20"/>
    <s v="Dir. do Comércio, Indústria, Transporte Feiras e Pesca"/>
    <s v="03.16.20"/>
    <x v="47"/>
    <x v="0"/>
    <x v="0"/>
    <x v="1"/>
    <x v="1"/>
    <x v="0"/>
    <x v="0"/>
    <x v="0"/>
    <x v="2"/>
    <s v="2025-04-??"/>
    <x v="1"/>
    <n v="102662"/>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102662"/>
    <n v="0"/>
    <x v="5628"/>
    <x v="0"/>
    <x v="0"/>
    <x v="0"/>
    <s v="03.16.20"/>
    <x v="43"/>
    <x v="0"/>
    <x v="0"/>
    <s v="Dir. do Comércio, Indústria, Transporte Feiras e Pesca"/>
    <s v="03.16.20"/>
    <s v="Dir. do Comércio, Indústria, Transporte Feiras e Pesca"/>
    <s v="03.16.20"/>
    <x v="47"/>
    <x v="0"/>
    <x v="0"/>
    <x v="1"/>
    <x v="1"/>
    <x v="0"/>
    <x v="0"/>
    <x v="0"/>
    <x v="3"/>
    <s v="2025-05-??"/>
    <x v="1"/>
    <n v="102662"/>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102662"/>
    <n v="0"/>
    <x v="5628"/>
    <x v="0"/>
    <x v="0"/>
    <x v="0"/>
    <s v="03.16.20"/>
    <x v="43"/>
    <x v="0"/>
    <x v="0"/>
    <s v="Dir. do Comércio, Indústria, Transporte Feiras e Pesca"/>
    <s v="03.16.20"/>
    <s v="Dir. do Comércio, Indústria, Transporte Feiras e Pesca"/>
    <s v="03.16.20"/>
    <x v="47"/>
    <x v="0"/>
    <x v="0"/>
    <x v="1"/>
    <x v="1"/>
    <x v="0"/>
    <x v="0"/>
    <x v="0"/>
    <x v="5"/>
    <s v="2025-06-??"/>
    <x v="1"/>
    <n v="102662"/>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102662"/>
    <n v="0"/>
    <x v="5628"/>
    <x v="0"/>
    <x v="0"/>
    <x v="0"/>
    <s v="03.16.20"/>
    <x v="43"/>
    <x v="0"/>
    <x v="0"/>
    <s v="Dir. do Comércio, Indústria, Transporte Feiras e Pesca"/>
    <s v="03.16.20"/>
    <s v="Dir. do Comércio, Indústria, Transporte Feiras e Pesca"/>
    <s v="03.16.20"/>
    <x v="47"/>
    <x v="0"/>
    <x v="0"/>
    <x v="1"/>
    <x v="1"/>
    <x v="0"/>
    <x v="0"/>
    <x v="0"/>
    <x v="6"/>
    <s v="2025-07-??"/>
    <x v="2"/>
    <n v="102662"/>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102662"/>
    <n v="0"/>
    <x v="5628"/>
    <x v="0"/>
    <x v="0"/>
    <x v="0"/>
    <s v="03.16.20"/>
    <x v="43"/>
    <x v="0"/>
    <x v="0"/>
    <s v="Dir. do Comércio, Indústria, Transporte Feiras e Pesca"/>
    <s v="03.16.20"/>
    <s v="Dir. do Comércio, Indústria, Transporte Feiras e Pesca"/>
    <s v="03.16.20"/>
    <x v="47"/>
    <x v="0"/>
    <x v="0"/>
    <x v="1"/>
    <x v="1"/>
    <x v="0"/>
    <x v="0"/>
    <x v="0"/>
    <x v="7"/>
    <s v="2025-08-??"/>
    <x v="2"/>
    <n v="102662"/>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102662"/>
    <n v="0"/>
    <x v="5628"/>
    <x v="0"/>
    <x v="0"/>
    <x v="0"/>
    <s v="03.16.20"/>
    <x v="43"/>
    <x v="0"/>
    <x v="0"/>
    <s v="Dir. do Comércio, Indústria, Transporte Feiras e Pesca"/>
    <s v="03.16.20"/>
    <s v="Dir. do Comércio, Indústria, Transporte Feiras e Pesca"/>
    <s v="03.16.20"/>
    <x v="47"/>
    <x v="0"/>
    <x v="0"/>
    <x v="1"/>
    <x v="1"/>
    <x v="0"/>
    <x v="0"/>
    <x v="0"/>
    <x v="8"/>
    <s v="2025-09-??"/>
    <x v="2"/>
    <n v="102662"/>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102662"/>
    <n v="0"/>
    <x v="5628"/>
    <x v="0"/>
    <x v="0"/>
    <x v="0"/>
    <s v="03.16.20"/>
    <x v="43"/>
    <x v="0"/>
    <x v="0"/>
    <s v="Dir. do Comércio, Indústria, Transporte Feiras e Pesca"/>
    <s v="03.16.20"/>
    <s v="Dir. do Comércio, Indústria, Transporte Feiras e Pesca"/>
    <s v="03.16.20"/>
    <x v="47"/>
    <x v="0"/>
    <x v="0"/>
    <x v="1"/>
    <x v="1"/>
    <x v="0"/>
    <x v="0"/>
    <x v="0"/>
    <x v="9"/>
    <s v="2025-10-??"/>
    <x v="3"/>
    <n v="102662"/>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102662"/>
    <n v="0"/>
    <x v="5628"/>
    <x v="0"/>
    <x v="0"/>
    <x v="0"/>
    <s v="03.16.20"/>
    <x v="43"/>
    <x v="0"/>
    <x v="0"/>
    <s v="Dir. do Comércio, Indústria, Transporte Feiras e Pesca"/>
    <s v="03.16.20"/>
    <s v="Dir. do Comércio, Indústria, Transporte Feiras e Pesca"/>
    <s v="03.16.20"/>
    <x v="47"/>
    <x v="0"/>
    <x v="0"/>
    <x v="1"/>
    <x v="1"/>
    <x v="0"/>
    <x v="0"/>
    <x v="0"/>
    <x v="10"/>
    <s v="2025-11-??"/>
    <x v="3"/>
    <n v="102662"/>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102662"/>
    <n v="0"/>
    <x v="5628"/>
    <x v="0"/>
    <x v="0"/>
    <x v="0"/>
    <s v="03.16.20"/>
    <x v="43"/>
    <x v="0"/>
    <x v="0"/>
    <s v="Dir. do Comércio, Indústria, Transporte Feiras e Pesca"/>
    <s v="03.16.20"/>
    <s v="Dir. do Comércio, Indústria, Transporte Feiras e Pesca"/>
    <s v="03.16.20"/>
    <x v="47"/>
    <x v="0"/>
    <x v="0"/>
    <x v="1"/>
    <x v="1"/>
    <x v="0"/>
    <x v="0"/>
    <x v="0"/>
    <x v="11"/>
    <s v="2025-12-??"/>
    <x v="3"/>
    <n v="102662"/>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60168"/>
    <n v="0"/>
    <x v="5628"/>
    <x v="0"/>
    <x v="1"/>
    <x v="0"/>
    <s v="03.03.10"/>
    <x v="15"/>
    <x v="0"/>
    <x v="5"/>
    <s v="Receitas Da Câmara"/>
    <s v="03.03.10"/>
    <s v="Receitas Da Câmara"/>
    <s v="03.03.10"/>
    <x v="15"/>
    <x v="0"/>
    <x v="4"/>
    <x v="5"/>
    <x v="0"/>
    <x v="0"/>
    <x v="2"/>
    <x v="0"/>
    <x v="1"/>
    <s v="2025-01-??"/>
    <x v="0"/>
    <n v="60168"/>
    <x v="3"/>
    <n v="0"/>
    <x v="1"/>
    <n v="0"/>
    <x v="608"/>
    <m/>
    <x v="0"/>
    <x v="12"/>
    <m/>
    <s v="Receitas Da Câmara"/>
    <x v="2"/>
    <s v="RDC"/>
    <x v="0"/>
    <x v="1"/>
    <x v="1"/>
    <x v="1"/>
    <x v="0"/>
    <x v="0"/>
    <x v="0"/>
    <x v="0"/>
    <x v="0"/>
    <x v="0"/>
    <x v="0"/>
    <s v="Receitas Da Câmara"/>
    <x v="0"/>
    <x v="0"/>
    <x v="0"/>
    <x v="0"/>
    <x v="0"/>
    <x v="0"/>
    <x v="0"/>
    <x v="2"/>
    <x v="1"/>
    <x v="2"/>
    <x v="12"/>
    <x v="0"/>
    <m/>
  </r>
  <r>
    <x v="0"/>
    <n v="0"/>
    <n v="0"/>
    <n v="56930"/>
    <n v="0"/>
    <x v="5628"/>
    <x v="0"/>
    <x v="1"/>
    <x v="0"/>
    <s v="03.03.10"/>
    <x v="15"/>
    <x v="0"/>
    <x v="5"/>
    <s v="Receitas Da Câmara"/>
    <s v="03.03.10"/>
    <s v="Receitas Da Câmara"/>
    <s v="03.03.10"/>
    <x v="15"/>
    <x v="0"/>
    <x v="4"/>
    <x v="5"/>
    <x v="0"/>
    <x v="0"/>
    <x v="2"/>
    <x v="0"/>
    <x v="0"/>
    <s v="2025-02-??"/>
    <x v="0"/>
    <n v="56930"/>
    <x v="3"/>
    <n v="0"/>
    <x v="1"/>
    <n v="0"/>
    <x v="608"/>
    <m/>
    <x v="0"/>
    <x v="12"/>
    <m/>
    <s v="Receitas Da Câmara"/>
    <x v="2"/>
    <s v="RDC"/>
    <x v="0"/>
    <x v="1"/>
    <x v="1"/>
    <x v="1"/>
    <x v="0"/>
    <x v="0"/>
    <x v="0"/>
    <x v="0"/>
    <x v="0"/>
    <x v="0"/>
    <x v="0"/>
    <s v="Receitas Da Câmara"/>
    <x v="0"/>
    <x v="0"/>
    <x v="0"/>
    <x v="0"/>
    <x v="0"/>
    <x v="0"/>
    <x v="0"/>
    <x v="2"/>
    <x v="1"/>
    <x v="2"/>
    <x v="12"/>
    <x v="0"/>
    <m/>
  </r>
  <r>
    <x v="0"/>
    <n v="0"/>
    <n v="0"/>
    <n v="99140"/>
    <n v="0"/>
    <x v="5628"/>
    <x v="0"/>
    <x v="1"/>
    <x v="0"/>
    <s v="03.03.10"/>
    <x v="15"/>
    <x v="0"/>
    <x v="5"/>
    <s v="Receitas Da Câmara"/>
    <s v="03.03.10"/>
    <s v="Receitas Da Câmara"/>
    <s v="03.03.10"/>
    <x v="15"/>
    <x v="0"/>
    <x v="4"/>
    <x v="5"/>
    <x v="0"/>
    <x v="0"/>
    <x v="2"/>
    <x v="0"/>
    <x v="4"/>
    <s v="2025-03-??"/>
    <x v="0"/>
    <n v="99140"/>
    <x v="3"/>
    <n v="0"/>
    <x v="1"/>
    <n v="0"/>
    <x v="608"/>
    <m/>
    <x v="0"/>
    <x v="12"/>
    <m/>
    <s v="Receitas Da Câmara"/>
    <x v="2"/>
    <s v="RDC"/>
    <x v="0"/>
    <x v="1"/>
    <x v="1"/>
    <x v="1"/>
    <x v="0"/>
    <x v="0"/>
    <x v="0"/>
    <x v="0"/>
    <x v="0"/>
    <x v="0"/>
    <x v="0"/>
    <s v="Receitas Da Câmara"/>
    <x v="0"/>
    <x v="0"/>
    <x v="0"/>
    <x v="0"/>
    <x v="0"/>
    <x v="0"/>
    <x v="0"/>
    <x v="2"/>
    <x v="1"/>
    <x v="2"/>
    <x v="12"/>
    <x v="0"/>
    <m/>
  </r>
  <r>
    <x v="0"/>
    <n v="0"/>
    <n v="0"/>
    <n v="69780"/>
    <n v="0"/>
    <x v="5628"/>
    <x v="0"/>
    <x v="1"/>
    <x v="0"/>
    <s v="03.03.10"/>
    <x v="15"/>
    <x v="0"/>
    <x v="5"/>
    <s v="Receitas Da Câmara"/>
    <s v="03.03.10"/>
    <s v="Receitas Da Câmara"/>
    <s v="03.03.10"/>
    <x v="15"/>
    <x v="0"/>
    <x v="4"/>
    <x v="5"/>
    <x v="0"/>
    <x v="0"/>
    <x v="2"/>
    <x v="0"/>
    <x v="2"/>
    <s v="2025-04-??"/>
    <x v="1"/>
    <n v="69780"/>
    <x v="3"/>
    <n v="0"/>
    <x v="1"/>
    <n v="0"/>
    <x v="608"/>
    <m/>
    <x v="0"/>
    <x v="12"/>
    <m/>
    <s v="Receitas Da Câmara"/>
    <x v="2"/>
    <s v="RDC"/>
    <x v="0"/>
    <x v="1"/>
    <x v="1"/>
    <x v="1"/>
    <x v="0"/>
    <x v="0"/>
    <x v="0"/>
    <x v="0"/>
    <x v="0"/>
    <x v="0"/>
    <x v="0"/>
    <s v="Receitas Da Câmara"/>
    <x v="0"/>
    <x v="0"/>
    <x v="0"/>
    <x v="0"/>
    <x v="0"/>
    <x v="0"/>
    <x v="0"/>
    <x v="2"/>
    <x v="1"/>
    <x v="2"/>
    <x v="12"/>
    <x v="0"/>
    <m/>
  </r>
  <r>
    <x v="0"/>
    <n v="0"/>
    <n v="0"/>
    <n v="48960"/>
    <n v="0"/>
    <x v="5628"/>
    <x v="0"/>
    <x v="1"/>
    <x v="0"/>
    <s v="03.03.10"/>
    <x v="15"/>
    <x v="0"/>
    <x v="5"/>
    <s v="Receitas Da Câmara"/>
    <s v="03.03.10"/>
    <s v="Receitas Da Câmara"/>
    <s v="03.03.10"/>
    <x v="15"/>
    <x v="0"/>
    <x v="4"/>
    <x v="5"/>
    <x v="0"/>
    <x v="0"/>
    <x v="2"/>
    <x v="0"/>
    <x v="3"/>
    <s v="2025-05-??"/>
    <x v="1"/>
    <n v="48960"/>
    <x v="3"/>
    <n v="0"/>
    <x v="1"/>
    <n v="0"/>
    <x v="608"/>
    <m/>
    <x v="0"/>
    <x v="12"/>
    <m/>
    <s v="Receitas Da Câmara"/>
    <x v="2"/>
    <s v="RDC"/>
    <x v="0"/>
    <x v="1"/>
    <x v="1"/>
    <x v="1"/>
    <x v="0"/>
    <x v="0"/>
    <x v="0"/>
    <x v="0"/>
    <x v="0"/>
    <x v="0"/>
    <x v="0"/>
    <s v="Receitas Da Câmara"/>
    <x v="0"/>
    <x v="0"/>
    <x v="0"/>
    <x v="0"/>
    <x v="0"/>
    <x v="0"/>
    <x v="0"/>
    <x v="2"/>
    <x v="1"/>
    <x v="2"/>
    <x v="12"/>
    <x v="0"/>
    <m/>
  </r>
  <r>
    <x v="0"/>
    <n v="0"/>
    <n v="0"/>
    <n v="76074"/>
    <n v="0"/>
    <x v="5628"/>
    <x v="0"/>
    <x v="1"/>
    <x v="0"/>
    <s v="03.03.10"/>
    <x v="15"/>
    <x v="0"/>
    <x v="5"/>
    <s v="Receitas Da Câmara"/>
    <s v="03.03.10"/>
    <s v="Receitas Da Câmara"/>
    <s v="03.03.10"/>
    <x v="15"/>
    <x v="0"/>
    <x v="4"/>
    <x v="5"/>
    <x v="0"/>
    <x v="0"/>
    <x v="2"/>
    <x v="0"/>
    <x v="5"/>
    <s v="2025-06-??"/>
    <x v="1"/>
    <n v="76074"/>
    <x v="3"/>
    <n v="0"/>
    <x v="1"/>
    <n v="0"/>
    <x v="608"/>
    <m/>
    <x v="0"/>
    <x v="12"/>
    <m/>
    <s v="Receitas Da Câmara"/>
    <x v="2"/>
    <s v="RDC"/>
    <x v="0"/>
    <x v="1"/>
    <x v="1"/>
    <x v="1"/>
    <x v="0"/>
    <x v="0"/>
    <x v="0"/>
    <x v="0"/>
    <x v="0"/>
    <x v="0"/>
    <x v="0"/>
    <s v="Receitas Da Câmara"/>
    <x v="0"/>
    <x v="0"/>
    <x v="0"/>
    <x v="0"/>
    <x v="0"/>
    <x v="0"/>
    <x v="0"/>
    <x v="2"/>
    <x v="1"/>
    <x v="2"/>
    <x v="12"/>
    <x v="0"/>
    <m/>
  </r>
  <r>
    <x v="0"/>
    <n v="0"/>
    <n v="0"/>
    <n v="167020"/>
    <n v="0"/>
    <x v="5628"/>
    <x v="0"/>
    <x v="1"/>
    <x v="0"/>
    <s v="03.03.10"/>
    <x v="15"/>
    <x v="0"/>
    <x v="5"/>
    <s v="Receitas Da Câmara"/>
    <s v="03.03.10"/>
    <s v="Receitas Da Câmara"/>
    <s v="03.03.10"/>
    <x v="15"/>
    <x v="0"/>
    <x v="4"/>
    <x v="5"/>
    <x v="0"/>
    <x v="0"/>
    <x v="2"/>
    <x v="0"/>
    <x v="6"/>
    <s v="2025-07-??"/>
    <x v="2"/>
    <n v="167020"/>
    <x v="3"/>
    <n v="0"/>
    <x v="1"/>
    <n v="0"/>
    <x v="608"/>
    <m/>
    <x v="0"/>
    <x v="12"/>
    <m/>
    <s v="Receitas Da Câmara"/>
    <x v="2"/>
    <s v="RDC"/>
    <x v="0"/>
    <x v="1"/>
    <x v="1"/>
    <x v="1"/>
    <x v="0"/>
    <x v="0"/>
    <x v="0"/>
    <x v="0"/>
    <x v="0"/>
    <x v="0"/>
    <x v="0"/>
    <s v="Receitas Da Câmara"/>
    <x v="0"/>
    <x v="0"/>
    <x v="0"/>
    <x v="0"/>
    <x v="0"/>
    <x v="0"/>
    <x v="0"/>
    <x v="2"/>
    <x v="1"/>
    <x v="2"/>
    <x v="12"/>
    <x v="0"/>
    <m/>
  </r>
  <r>
    <x v="0"/>
    <n v="0"/>
    <n v="0"/>
    <n v="4674043"/>
    <n v="0"/>
    <x v="5628"/>
    <x v="0"/>
    <x v="1"/>
    <x v="0"/>
    <s v="03.03.10"/>
    <x v="15"/>
    <x v="0"/>
    <x v="5"/>
    <s v="Receitas Da Câmara"/>
    <s v="03.03.10"/>
    <s v="Receitas Da Câmara"/>
    <s v="03.03.10"/>
    <x v="15"/>
    <x v="0"/>
    <x v="4"/>
    <x v="5"/>
    <x v="0"/>
    <x v="0"/>
    <x v="2"/>
    <x v="0"/>
    <x v="7"/>
    <s v="2025-08-??"/>
    <x v="2"/>
    <n v="4674043"/>
    <x v="3"/>
    <n v="0"/>
    <x v="1"/>
    <n v="0"/>
    <x v="608"/>
    <m/>
    <x v="0"/>
    <x v="12"/>
    <m/>
    <s v="Receitas Da Câmara"/>
    <x v="2"/>
    <s v="RDC"/>
    <x v="0"/>
    <x v="1"/>
    <x v="1"/>
    <x v="1"/>
    <x v="0"/>
    <x v="0"/>
    <x v="0"/>
    <x v="0"/>
    <x v="0"/>
    <x v="0"/>
    <x v="0"/>
    <s v="Receitas Da Câmara"/>
    <x v="0"/>
    <x v="0"/>
    <x v="0"/>
    <x v="0"/>
    <x v="0"/>
    <x v="0"/>
    <x v="0"/>
    <x v="2"/>
    <x v="1"/>
    <x v="2"/>
    <x v="12"/>
    <x v="0"/>
    <m/>
  </r>
  <r>
    <x v="0"/>
    <n v="0"/>
    <n v="0"/>
    <n v="40840"/>
    <n v="0"/>
    <x v="5628"/>
    <x v="0"/>
    <x v="1"/>
    <x v="0"/>
    <s v="03.03.10"/>
    <x v="15"/>
    <x v="0"/>
    <x v="5"/>
    <s v="Receitas Da Câmara"/>
    <s v="03.03.10"/>
    <s v="Receitas Da Câmara"/>
    <s v="03.03.10"/>
    <x v="15"/>
    <x v="0"/>
    <x v="4"/>
    <x v="5"/>
    <x v="0"/>
    <x v="0"/>
    <x v="2"/>
    <x v="0"/>
    <x v="8"/>
    <s v="2025-09-??"/>
    <x v="2"/>
    <n v="40840"/>
    <x v="3"/>
    <n v="0"/>
    <x v="1"/>
    <n v="0"/>
    <x v="608"/>
    <m/>
    <x v="0"/>
    <x v="12"/>
    <m/>
    <s v="Receitas Da Câmara"/>
    <x v="2"/>
    <s v="RDC"/>
    <x v="0"/>
    <x v="1"/>
    <x v="1"/>
    <x v="1"/>
    <x v="0"/>
    <x v="0"/>
    <x v="0"/>
    <x v="0"/>
    <x v="0"/>
    <x v="0"/>
    <x v="0"/>
    <s v="Receitas Da Câmara"/>
    <x v="0"/>
    <x v="0"/>
    <x v="0"/>
    <x v="0"/>
    <x v="0"/>
    <x v="0"/>
    <x v="0"/>
    <x v="2"/>
    <x v="1"/>
    <x v="2"/>
    <x v="12"/>
    <x v="0"/>
    <m/>
  </r>
  <r>
    <x v="0"/>
    <n v="0"/>
    <n v="0"/>
    <n v="149737"/>
    <n v="0"/>
    <x v="5628"/>
    <x v="0"/>
    <x v="1"/>
    <x v="0"/>
    <s v="03.03.10"/>
    <x v="15"/>
    <x v="0"/>
    <x v="5"/>
    <s v="Receitas Da Câmara"/>
    <s v="03.03.10"/>
    <s v="Receitas Da Câmara"/>
    <s v="03.03.10"/>
    <x v="15"/>
    <x v="0"/>
    <x v="4"/>
    <x v="5"/>
    <x v="0"/>
    <x v="0"/>
    <x v="2"/>
    <x v="0"/>
    <x v="9"/>
    <s v="2025-10-??"/>
    <x v="3"/>
    <n v="149737"/>
    <x v="3"/>
    <n v="0"/>
    <x v="1"/>
    <n v="0"/>
    <x v="608"/>
    <m/>
    <x v="0"/>
    <x v="12"/>
    <m/>
    <s v="Receitas Da Câmara"/>
    <x v="2"/>
    <s v="RDC"/>
    <x v="0"/>
    <x v="1"/>
    <x v="1"/>
    <x v="1"/>
    <x v="0"/>
    <x v="0"/>
    <x v="0"/>
    <x v="0"/>
    <x v="0"/>
    <x v="0"/>
    <x v="0"/>
    <s v="Receitas Da Câmara"/>
    <x v="0"/>
    <x v="0"/>
    <x v="0"/>
    <x v="0"/>
    <x v="0"/>
    <x v="0"/>
    <x v="0"/>
    <x v="2"/>
    <x v="1"/>
    <x v="2"/>
    <x v="12"/>
    <x v="0"/>
    <m/>
  </r>
  <r>
    <x v="0"/>
    <n v="0"/>
    <n v="0"/>
    <n v="26510"/>
    <n v="0"/>
    <x v="5628"/>
    <x v="0"/>
    <x v="1"/>
    <x v="0"/>
    <s v="03.03.10"/>
    <x v="15"/>
    <x v="0"/>
    <x v="5"/>
    <s v="Receitas Da Câmara"/>
    <s v="03.03.10"/>
    <s v="Receitas Da Câmara"/>
    <s v="03.03.10"/>
    <x v="15"/>
    <x v="0"/>
    <x v="4"/>
    <x v="5"/>
    <x v="0"/>
    <x v="0"/>
    <x v="2"/>
    <x v="0"/>
    <x v="10"/>
    <s v="2025-11-??"/>
    <x v="3"/>
    <n v="26510"/>
    <x v="3"/>
    <n v="0"/>
    <x v="1"/>
    <n v="0"/>
    <x v="608"/>
    <m/>
    <x v="0"/>
    <x v="12"/>
    <m/>
    <s v="Receitas Da Câmara"/>
    <x v="2"/>
    <s v="RDC"/>
    <x v="0"/>
    <x v="1"/>
    <x v="1"/>
    <x v="1"/>
    <x v="0"/>
    <x v="0"/>
    <x v="0"/>
    <x v="0"/>
    <x v="0"/>
    <x v="0"/>
    <x v="0"/>
    <s v="Receitas Da Câmara"/>
    <x v="0"/>
    <x v="0"/>
    <x v="0"/>
    <x v="0"/>
    <x v="0"/>
    <x v="0"/>
    <x v="0"/>
    <x v="2"/>
    <x v="1"/>
    <x v="2"/>
    <x v="12"/>
    <x v="0"/>
    <m/>
  </r>
  <r>
    <x v="0"/>
    <n v="0"/>
    <n v="0"/>
    <n v="209740"/>
    <n v="0"/>
    <x v="5628"/>
    <x v="0"/>
    <x v="1"/>
    <x v="0"/>
    <s v="03.03.10"/>
    <x v="15"/>
    <x v="0"/>
    <x v="5"/>
    <s v="Receitas Da Câmara"/>
    <s v="03.03.10"/>
    <s v="Receitas Da Câmara"/>
    <s v="03.03.10"/>
    <x v="15"/>
    <x v="0"/>
    <x v="4"/>
    <x v="5"/>
    <x v="0"/>
    <x v="0"/>
    <x v="2"/>
    <x v="0"/>
    <x v="11"/>
    <s v="2025-12-??"/>
    <x v="3"/>
    <n v="209740"/>
    <x v="3"/>
    <n v="0"/>
    <x v="1"/>
    <n v="0"/>
    <x v="608"/>
    <m/>
    <x v="0"/>
    <x v="12"/>
    <m/>
    <s v="Receitas Da Câmara"/>
    <x v="2"/>
    <s v="RDC"/>
    <x v="0"/>
    <x v="1"/>
    <x v="1"/>
    <x v="1"/>
    <x v="0"/>
    <x v="0"/>
    <x v="0"/>
    <x v="0"/>
    <x v="0"/>
    <x v="0"/>
    <x v="0"/>
    <s v="Receitas Da Câmara"/>
    <x v="0"/>
    <x v="0"/>
    <x v="0"/>
    <x v="0"/>
    <x v="0"/>
    <x v="0"/>
    <x v="0"/>
    <x v="2"/>
    <x v="1"/>
    <x v="2"/>
    <x v="12"/>
    <x v="0"/>
    <m/>
  </r>
  <r>
    <x v="1"/>
    <n v="0"/>
    <n v="0"/>
    <n v="58000"/>
    <n v="0"/>
    <x v="5628"/>
    <x v="0"/>
    <x v="0"/>
    <x v="0"/>
    <s v="01.27.06.41"/>
    <x v="16"/>
    <x v="1"/>
    <x v="1"/>
    <s v="Requalificação Urbana e habitação"/>
    <s v="01.27.06"/>
    <s v="Reabilitação de Jardins Infantis e Escolas do EBI"/>
    <s v="01.27.06.41"/>
    <x v="29"/>
    <x v="0"/>
    <x v="0"/>
    <x v="1"/>
    <x v="0"/>
    <x v="1"/>
    <x v="1"/>
    <x v="0"/>
    <x v="0"/>
    <s v="2025-02-??"/>
    <x v="0"/>
    <n v="58000"/>
    <x v="3"/>
    <n v="0"/>
    <x v="1"/>
    <n v="0"/>
    <x v="608"/>
    <m/>
    <x v="0"/>
    <x v="12"/>
    <m/>
    <s v="Reabilitação de Jardins Infantis e Escolas do EBI"/>
    <x v="2"/>
    <s v="RJEBI"/>
    <x v="0"/>
    <x v="1"/>
    <x v="1"/>
    <x v="1"/>
    <x v="0"/>
    <x v="0"/>
    <x v="0"/>
    <x v="0"/>
    <x v="0"/>
    <x v="0"/>
    <x v="0"/>
    <s v="Reabilitação de Jardins Infantis e Escolas do EBI"/>
    <x v="0"/>
    <x v="0"/>
    <x v="0"/>
    <x v="0"/>
    <x v="1"/>
    <x v="0"/>
    <x v="0"/>
    <x v="2"/>
    <x v="1"/>
    <x v="2"/>
    <x v="12"/>
    <x v="0"/>
    <m/>
  </r>
  <r>
    <x v="1"/>
    <n v="0"/>
    <n v="0"/>
    <n v="500000"/>
    <n v="0"/>
    <x v="5628"/>
    <x v="0"/>
    <x v="0"/>
    <x v="0"/>
    <s v="01.27.06.41"/>
    <x v="16"/>
    <x v="1"/>
    <x v="1"/>
    <s v="Requalificação Urbana e habitação"/>
    <s v="01.27.06"/>
    <s v="Reabilitação de Jardins Infantis e Escolas do EBI"/>
    <s v="01.27.06.41"/>
    <x v="29"/>
    <x v="0"/>
    <x v="0"/>
    <x v="1"/>
    <x v="0"/>
    <x v="1"/>
    <x v="1"/>
    <x v="0"/>
    <x v="4"/>
    <s v="2025-03-??"/>
    <x v="0"/>
    <n v="500000"/>
    <x v="3"/>
    <n v="0"/>
    <x v="1"/>
    <n v="0"/>
    <x v="608"/>
    <m/>
    <x v="0"/>
    <x v="12"/>
    <m/>
    <s v="Reabilitação de Jardins Infantis e Escolas do EBI"/>
    <x v="2"/>
    <s v="RJEBI"/>
    <x v="0"/>
    <x v="1"/>
    <x v="1"/>
    <x v="1"/>
    <x v="0"/>
    <x v="0"/>
    <x v="0"/>
    <x v="0"/>
    <x v="0"/>
    <x v="0"/>
    <x v="0"/>
    <s v="Reabilitação de Jardins Infantis e Escolas do EBI"/>
    <x v="0"/>
    <x v="0"/>
    <x v="0"/>
    <x v="0"/>
    <x v="1"/>
    <x v="0"/>
    <x v="0"/>
    <x v="2"/>
    <x v="1"/>
    <x v="2"/>
    <x v="12"/>
    <x v="0"/>
    <m/>
  </r>
  <r>
    <x v="1"/>
    <n v="0"/>
    <n v="0"/>
    <n v="932250"/>
    <n v="0"/>
    <x v="5628"/>
    <x v="0"/>
    <x v="0"/>
    <x v="0"/>
    <s v="01.27.06.41"/>
    <x v="16"/>
    <x v="1"/>
    <x v="1"/>
    <s v="Requalificação Urbana e habitação"/>
    <s v="01.27.06"/>
    <s v="Reabilitação de Jardins Infantis e Escolas do EBI"/>
    <s v="01.27.06.41"/>
    <x v="29"/>
    <x v="0"/>
    <x v="0"/>
    <x v="1"/>
    <x v="0"/>
    <x v="1"/>
    <x v="1"/>
    <x v="0"/>
    <x v="8"/>
    <s v="2025-09-??"/>
    <x v="2"/>
    <n v="932250"/>
    <x v="3"/>
    <n v="0"/>
    <x v="1"/>
    <n v="0"/>
    <x v="608"/>
    <m/>
    <x v="0"/>
    <x v="12"/>
    <m/>
    <s v="Reabilitação de Jardins Infantis e Escolas do EBI"/>
    <x v="2"/>
    <s v="RJEBI"/>
    <x v="0"/>
    <x v="1"/>
    <x v="1"/>
    <x v="1"/>
    <x v="0"/>
    <x v="0"/>
    <x v="0"/>
    <x v="0"/>
    <x v="0"/>
    <x v="0"/>
    <x v="0"/>
    <s v="Reabilitação de Jardins Infantis e Escolas do EBI"/>
    <x v="0"/>
    <x v="0"/>
    <x v="0"/>
    <x v="0"/>
    <x v="1"/>
    <x v="0"/>
    <x v="0"/>
    <x v="2"/>
    <x v="1"/>
    <x v="2"/>
    <x v="12"/>
    <x v="0"/>
    <m/>
  </r>
  <r>
    <x v="0"/>
    <n v="0"/>
    <n v="0"/>
    <n v="8160"/>
    <n v="0"/>
    <x v="5628"/>
    <x v="0"/>
    <x v="0"/>
    <x v="0"/>
    <s v="03.16.20"/>
    <x v="43"/>
    <x v="0"/>
    <x v="0"/>
    <s v="Dir. do Comércio, Indústria, Transporte Feiras e Pesca"/>
    <s v="03.16.20"/>
    <s v="Dir. do Comércio, Indústria, Transporte Feiras e Pesca"/>
    <s v="03.16.20"/>
    <x v="8"/>
    <x v="0"/>
    <x v="0"/>
    <x v="0"/>
    <x v="0"/>
    <x v="0"/>
    <x v="0"/>
    <x v="0"/>
    <x v="3"/>
    <s v="2025-05-??"/>
    <x v="1"/>
    <n v="8160"/>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8160"/>
    <n v="0"/>
    <x v="5628"/>
    <x v="0"/>
    <x v="0"/>
    <x v="0"/>
    <s v="03.16.20"/>
    <x v="43"/>
    <x v="0"/>
    <x v="0"/>
    <s v="Dir. do Comércio, Indústria, Transporte Feiras e Pesca"/>
    <s v="03.16.20"/>
    <s v="Dir. do Comércio, Indústria, Transporte Feiras e Pesca"/>
    <s v="03.16.20"/>
    <x v="8"/>
    <x v="0"/>
    <x v="0"/>
    <x v="0"/>
    <x v="0"/>
    <x v="0"/>
    <x v="0"/>
    <x v="0"/>
    <x v="5"/>
    <s v="2025-06-??"/>
    <x v="1"/>
    <n v="8160"/>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8160"/>
    <n v="0"/>
    <x v="5628"/>
    <x v="0"/>
    <x v="0"/>
    <x v="0"/>
    <s v="03.16.20"/>
    <x v="43"/>
    <x v="0"/>
    <x v="0"/>
    <s v="Dir. do Comércio, Indústria, Transporte Feiras e Pesca"/>
    <s v="03.16.20"/>
    <s v="Dir. do Comércio, Indústria, Transporte Feiras e Pesca"/>
    <s v="03.16.20"/>
    <x v="8"/>
    <x v="0"/>
    <x v="0"/>
    <x v="0"/>
    <x v="0"/>
    <x v="0"/>
    <x v="0"/>
    <x v="0"/>
    <x v="6"/>
    <s v="2025-07-??"/>
    <x v="2"/>
    <n v="8160"/>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8160"/>
    <n v="0"/>
    <x v="5628"/>
    <x v="0"/>
    <x v="0"/>
    <x v="0"/>
    <s v="03.16.20"/>
    <x v="43"/>
    <x v="0"/>
    <x v="0"/>
    <s v="Dir. do Comércio, Indústria, Transporte Feiras e Pesca"/>
    <s v="03.16.20"/>
    <s v="Dir. do Comércio, Indústria, Transporte Feiras e Pesca"/>
    <s v="03.16.20"/>
    <x v="8"/>
    <x v="0"/>
    <x v="0"/>
    <x v="0"/>
    <x v="0"/>
    <x v="0"/>
    <x v="0"/>
    <x v="0"/>
    <x v="7"/>
    <s v="2025-08-??"/>
    <x v="2"/>
    <n v="8160"/>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8160"/>
    <n v="0"/>
    <x v="5628"/>
    <x v="0"/>
    <x v="0"/>
    <x v="0"/>
    <s v="03.16.20"/>
    <x v="43"/>
    <x v="0"/>
    <x v="0"/>
    <s v="Dir. do Comércio, Indústria, Transporte Feiras e Pesca"/>
    <s v="03.16.20"/>
    <s v="Dir. do Comércio, Indústria, Transporte Feiras e Pesca"/>
    <s v="03.16.20"/>
    <x v="8"/>
    <x v="0"/>
    <x v="0"/>
    <x v="0"/>
    <x v="0"/>
    <x v="0"/>
    <x v="0"/>
    <x v="0"/>
    <x v="8"/>
    <s v="2025-09-??"/>
    <x v="2"/>
    <n v="8160"/>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8160"/>
    <n v="0"/>
    <x v="5628"/>
    <x v="0"/>
    <x v="0"/>
    <x v="0"/>
    <s v="03.16.20"/>
    <x v="43"/>
    <x v="0"/>
    <x v="0"/>
    <s v="Dir. do Comércio, Indústria, Transporte Feiras e Pesca"/>
    <s v="03.16.20"/>
    <s v="Dir. do Comércio, Indústria, Transporte Feiras e Pesca"/>
    <s v="03.16.20"/>
    <x v="8"/>
    <x v="0"/>
    <x v="0"/>
    <x v="0"/>
    <x v="0"/>
    <x v="0"/>
    <x v="0"/>
    <x v="0"/>
    <x v="9"/>
    <s v="2025-10-??"/>
    <x v="3"/>
    <n v="8160"/>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8160"/>
    <n v="0"/>
    <x v="5628"/>
    <x v="0"/>
    <x v="0"/>
    <x v="0"/>
    <s v="03.16.20"/>
    <x v="43"/>
    <x v="0"/>
    <x v="0"/>
    <s v="Dir. do Comércio, Indústria, Transporte Feiras e Pesca"/>
    <s v="03.16.20"/>
    <s v="Dir. do Comércio, Indústria, Transporte Feiras e Pesca"/>
    <s v="03.16.20"/>
    <x v="8"/>
    <x v="0"/>
    <x v="0"/>
    <x v="0"/>
    <x v="0"/>
    <x v="0"/>
    <x v="0"/>
    <x v="0"/>
    <x v="10"/>
    <s v="2025-11-??"/>
    <x v="3"/>
    <n v="8160"/>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8160"/>
    <n v="0"/>
    <x v="5628"/>
    <x v="0"/>
    <x v="0"/>
    <x v="0"/>
    <s v="03.16.20"/>
    <x v="43"/>
    <x v="0"/>
    <x v="0"/>
    <s v="Dir. do Comércio, Indústria, Transporte Feiras e Pesca"/>
    <s v="03.16.20"/>
    <s v="Dir. do Comércio, Indústria, Transporte Feiras e Pesca"/>
    <s v="03.16.20"/>
    <x v="8"/>
    <x v="0"/>
    <x v="0"/>
    <x v="0"/>
    <x v="0"/>
    <x v="0"/>
    <x v="0"/>
    <x v="0"/>
    <x v="11"/>
    <s v="2025-12-??"/>
    <x v="3"/>
    <n v="8160"/>
    <x v="3"/>
    <n v="0"/>
    <x v="1"/>
    <n v="0"/>
    <x v="608"/>
    <m/>
    <x v="0"/>
    <x v="12"/>
    <m/>
    <s v="Dir. do Comércio, Indústria, Transporte Feiras e Pesca"/>
    <x v="2"/>
    <m/>
    <x v="0"/>
    <x v="1"/>
    <x v="1"/>
    <x v="1"/>
    <x v="0"/>
    <x v="0"/>
    <x v="0"/>
    <x v="0"/>
    <x v="0"/>
    <x v="0"/>
    <x v="0"/>
    <s v="Dir. do Comércio, Indústria, Transporte Feiras e Pesca"/>
    <x v="0"/>
    <x v="0"/>
    <x v="0"/>
    <x v="0"/>
    <x v="0"/>
    <x v="0"/>
    <x v="0"/>
    <x v="2"/>
    <x v="1"/>
    <x v="2"/>
    <x v="12"/>
    <x v="0"/>
    <m/>
  </r>
  <r>
    <x v="0"/>
    <n v="0"/>
    <n v="0"/>
    <n v="102662"/>
    <n v="0"/>
    <x v="5628"/>
    <x v="0"/>
    <x v="0"/>
    <x v="0"/>
    <s v="03.16.27"/>
    <x v="38"/>
    <x v="0"/>
    <x v="0"/>
    <s v="Direção dos Assuntos Jurídicos, Fiscalização e Policia Municipal"/>
    <s v="03.16.27"/>
    <s v="Direção dos Assuntos Jurídicos, Fiscalização e Policia Municipal"/>
    <s v="03.16.27"/>
    <x v="47"/>
    <x v="0"/>
    <x v="0"/>
    <x v="1"/>
    <x v="1"/>
    <x v="0"/>
    <x v="0"/>
    <x v="0"/>
    <x v="1"/>
    <s v="2025-01-??"/>
    <x v="0"/>
    <n v="102662"/>
    <x v="3"/>
    <n v="0"/>
    <x v="1"/>
    <n v="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102662"/>
    <n v="0"/>
    <x v="5628"/>
    <x v="0"/>
    <x v="0"/>
    <x v="0"/>
    <s v="03.16.27"/>
    <x v="38"/>
    <x v="0"/>
    <x v="0"/>
    <s v="Direção dos Assuntos Jurídicos, Fiscalização e Policia Municipal"/>
    <s v="03.16.27"/>
    <s v="Direção dos Assuntos Jurídicos, Fiscalização e Policia Municipal"/>
    <s v="03.16.27"/>
    <x v="47"/>
    <x v="0"/>
    <x v="0"/>
    <x v="1"/>
    <x v="1"/>
    <x v="0"/>
    <x v="0"/>
    <x v="0"/>
    <x v="0"/>
    <s v="2025-02-??"/>
    <x v="0"/>
    <n v="102662"/>
    <x v="3"/>
    <n v="0"/>
    <x v="1"/>
    <n v="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102662"/>
    <n v="0"/>
    <x v="5628"/>
    <x v="0"/>
    <x v="0"/>
    <x v="0"/>
    <s v="03.16.27"/>
    <x v="38"/>
    <x v="0"/>
    <x v="0"/>
    <s v="Direção dos Assuntos Jurídicos, Fiscalização e Policia Municipal"/>
    <s v="03.16.27"/>
    <s v="Direção dos Assuntos Jurídicos, Fiscalização e Policia Municipal"/>
    <s v="03.16.27"/>
    <x v="47"/>
    <x v="0"/>
    <x v="0"/>
    <x v="1"/>
    <x v="1"/>
    <x v="0"/>
    <x v="0"/>
    <x v="0"/>
    <x v="4"/>
    <s v="2025-03-??"/>
    <x v="0"/>
    <n v="102662"/>
    <x v="3"/>
    <n v="0"/>
    <x v="1"/>
    <n v="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102662"/>
    <n v="0"/>
    <x v="5628"/>
    <x v="0"/>
    <x v="0"/>
    <x v="0"/>
    <s v="03.16.27"/>
    <x v="38"/>
    <x v="0"/>
    <x v="0"/>
    <s v="Direção dos Assuntos Jurídicos, Fiscalização e Policia Municipal"/>
    <s v="03.16.27"/>
    <s v="Direção dos Assuntos Jurídicos, Fiscalização e Policia Municipal"/>
    <s v="03.16.27"/>
    <x v="47"/>
    <x v="0"/>
    <x v="0"/>
    <x v="1"/>
    <x v="1"/>
    <x v="0"/>
    <x v="0"/>
    <x v="0"/>
    <x v="2"/>
    <s v="2025-04-??"/>
    <x v="1"/>
    <n v="102662"/>
    <x v="3"/>
    <n v="0"/>
    <x v="1"/>
    <n v="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102662"/>
    <n v="0"/>
    <x v="5628"/>
    <x v="0"/>
    <x v="0"/>
    <x v="0"/>
    <s v="03.16.27"/>
    <x v="38"/>
    <x v="0"/>
    <x v="0"/>
    <s v="Direção dos Assuntos Jurídicos, Fiscalização e Policia Municipal"/>
    <s v="03.16.27"/>
    <s v="Direção dos Assuntos Jurídicos, Fiscalização e Policia Municipal"/>
    <s v="03.16.27"/>
    <x v="47"/>
    <x v="0"/>
    <x v="0"/>
    <x v="1"/>
    <x v="1"/>
    <x v="0"/>
    <x v="0"/>
    <x v="0"/>
    <x v="3"/>
    <s v="2025-05-??"/>
    <x v="1"/>
    <n v="102662"/>
    <x v="3"/>
    <n v="0"/>
    <x v="1"/>
    <n v="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102662"/>
    <n v="0"/>
    <x v="5628"/>
    <x v="0"/>
    <x v="0"/>
    <x v="0"/>
    <s v="03.16.27"/>
    <x v="38"/>
    <x v="0"/>
    <x v="0"/>
    <s v="Direção dos Assuntos Jurídicos, Fiscalização e Policia Municipal"/>
    <s v="03.16.27"/>
    <s v="Direção dos Assuntos Jurídicos, Fiscalização e Policia Municipal"/>
    <s v="03.16.27"/>
    <x v="47"/>
    <x v="0"/>
    <x v="0"/>
    <x v="1"/>
    <x v="1"/>
    <x v="0"/>
    <x v="0"/>
    <x v="0"/>
    <x v="5"/>
    <s v="2025-06-??"/>
    <x v="1"/>
    <n v="102662"/>
    <x v="3"/>
    <n v="0"/>
    <x v="1"/>
    <n v="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102662"/>
    <n v="0"/>
    <x v="5628"/>
    <x v="0"/>
    <x v="0"/>
    <x v="0"/>
    <s v="03.16.27"/>
    <x v="38"/>
    <x v="0"/>
    <x v="0"/>
    <s v="Direção dos Assuntos Jurídicos, Fiscalização e Policia Municipal"/>
    <s v="03.16.27"/>
    <s v="Direção dos Assuntos Jurídicos, Fiscalização e Policia Municipal"/>
    <s v="03.16.27"/>
    <x v="47"/>
    <x v="0"/>
    <x v="0"/>
    <x v="1"/>
    <x v="1"/>
    <x v="0"/>
    <x v="0"/>
    <x v="0"/>
    <x v="6"/>
    <s v="2025-07-??"/>
    <x v="2"/>
    <n v="102662"/>
    <x v="3"/>
    <n v="0"/>
    <x v="1"/>
    <n v="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102662"/>
    <n v="0"/>
    <x v="5628"/>
    <x v="0"/>
    <x v="0"/>
    <x v="0"/>
    <s v="03.16.27"/>
    <x v="38"/>
    <x v="0"/>
    <x v="0"/>
    <s v="Direção dos Assuntos Jurídicos, Fiscalização e Policia Municipal"/>
    <s v="03.16.27"/>
    <s v="Direção dos Assuntos Jurídicos, Fiscalização e Policia Municipal"/>
    <s v="03.16.27"/>
    <x v="47"/>
    <x v="0"/>
    <x v="0"/>
    <x v="1"/>
    <x v="1"/>
    <x v="0"/>
    <x v="0"/>
    <x v="0"/>
    <x v="7"/>
    <s v="2025-08-??"/>
    <x v="2"/>
    <n v="102662"/>
    <x v="3"/>
    <n v="0"/>
    <x v="1"/>
    <n v="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102662"/>
    <n v="0"/>
    <x v="5628"/>
    <x v="0"/>
    <x v="0"/>
    <x v="0"/>
    <s v="03.16.27"/>
    <x v="38"/>
    <x v="0"/>
    <x v="0"/>
    <s v="Direção dos Assuntos Jurídicos, Fiscalização e Policia Municipal"/>
    <s v="03.16.27"/>
    <s v="Direção dos Assuntos Jurídicos, Fiscalização e Policia Municipal"/>
    <s v="03.16.27"/>
    <x v="47"/>
    <x v="0"/>
    <x v="0"/>
    <x v="1"/>
    <x v="1"/>
    <x v="0"/>
    <x v="0"/>
    <x v="0"/>
    <x v="8"/>
    <s v="2025-09-??"/>
    <x v="2"/>
    <n v="102662"/>
    <x v="3"/>
    <n v="0"/>
    <x v="1"/>
    <n v="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102662"/>
    <n v="0"/>
    <x v="5628"/>
    <x v="0"/>
    <x v="0"/>
    <x v="0"/>
    <s v="03.16.27"/>
    <x v="38"/>
    <x v="0"/>
    <x v="0"/>
    <s v="Direção dos Assuntos Jurídicos, Fiscalização e Policia Municipal"/>
    <s v="03.16.27"/>
    <s v="Direção dos Assuntos Jurídicos, Fiscalização e Policia Municipal"/>
    <s v="03.16.27"/>
    <x v="47"/>
    <x v="0"/>
    <x v="0"/>
    <x v="1"/>
    <x v="1"/>
    <x v="0"/>
    <x v="0"/>
    <x v="0"/>
    <x v="9"/>
    <s v="2025-10-??"/>
    <x v="3"/>
    <n v="102662"/>
    <x v="3"/>
    <n v="0"/>
    <x v="1"/>
    <n v="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102662"/>
    <n v="0"/>
    <x v="5628"/>
    <x v="0"/>
    <x v="0"/>
    <x v="0"/>
    <s v="03.16.27"/>
    <x v="38"/>
    <x v="0"/>
    <x v="0"/>
    <s v="Direção dos Assuntos Jurídicos, Fiscalização e Policia Municipal"/>
    <s v="03.16.27"/>
    <s v="Direção dos Assuntos Jurídicos, Fiscalização e Policia Municipal"/>
    <s v="03.16.27"/>
    <x v="47"/>
    <x v="0"/>
    <x v="0"/>
    <x v="1"/>
    <x v="1"/>
    <x v="0"/>
    <x v="0"/>
    <x v="0"/>
    <x v="10"/>
    <s v="2025-11-??"/>
    <x v="3"/>
    <n v="102662"/>
    <x v="3"/>
    <n v="0"/>
    <x v="1"/>
    <n v="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102662"/>
    <n v="0"/>
    <x v="5628"/>
    <x v="0"/>
    <x v="0"/>
    <x v="0"/>
    <s v="03.16.27"/>
    <x v="38"/>
    <x v="0"/>
    <x v="0"/>
    <s v="Direção dos Assuntos Jurídicos, Fiscalização e Policia Municipal"/>
    <s v="03.16.27"/>
    <s v="Direção dos Assuntos Jurídicos, Fiscalização e Policia Municipal"/>
    <s v="03.16.27"/>
    <x v="47"/>
    <x v="0"/>
    <x v="0"/>
    <x v="1"/>
    <x v="1"/>
    <x v="0"/>
    <x v="0"/>
    <x v="0"/>
    <x v="11"/>
    <s v="2025-12-??"/>
    <x v="3"/>
    <n v="102662"/>
    <x v="3"/>
    <n v="0"/>
    <x v="1"/>
    <n v="0"/>
    <x v="608"/>
    <m/>
    <x v="0"/>
    <x v="12"/>
    <m/>
    <s v="Direção dos Assuntos Jurídicos, Fiscalização e Policia Municipal"/>
    <x v="2"/>
    <m/>
    <x v="0"/>
    <x v="1"/>
    <x v="1"/>
    <x v="1"/>
    <x v="0"/>
    <x v="0"/>
    <x v="0"/>
    <x v="0"/>
    <x v="0"/>
    <x v="0"/>
    <x v="0"/>
    <s v="Direção dos Assuntos Jurídicos, Fiscalização e Policia Municipal"/>
    <x v="0"/>
    <x v="0"/>
    <x v="0"/>
    <x v="0"/>
    <x v="0"/>
    <x v="0"/>
    <x v="0"/>
    <x v="2"/>
    <x v="1"/>
    <x v="2"/>
    <x v="12"/>
    <x v="0"/>
    <m/>
  </r>
  <r>
    <x v="0"/>
    <n v="0"/>
    <n v="0"/>
    <n v="45000"/>
    <n v="0"/>
    <x v="5628"/>
    <x v="0"/>
    <x v="0"/>
    <x v="0"/>
    <s v="01.25.03.12"/>
    <x v="52"/>
    <x v="2"/>
    <x v="2"/>
    <s v="Emprego e Formação profissional"/>
    <s v="01.25.03"/>
    <s v="Estágios Profissionais e Promoção de Emprego"/>
    <s v="01.25.03.12"/>
    <x v="4"/>
    <x v="0"/>
    <x v="2"/>
    <x v="3"/>
    <x v="0"/>
    <x v="1"/>
    <x v="0"/>
    <x v="0"/>
    <x v="0"/>
    <s v="2025-02-??"/>
    <x v="0"/>
    <n v="45000"/>
    <x v="3"/>
    <n v="0"/>
    <x v="1"/>
    <n v="0"/>
    <x v="608"/>
    <m/>
    <x v="0"/>
    <x v="12"/>
    <m/>
    <s v="Estágios Profissionais e Promoção de Emprego"/>
    <x v="2"/>
    <m/>
    <x v="0"/>
    <x v="1"/>
    <x v="1"/>
    <x v="1"/>
    <x v="0"/>
    <x v="0"/>
    <x v="0"/>
    <x v="0"/>
    <x v="0"/>
    <x v="0"/>
    <x v="0"/>
    <s v="Estágios Profissionais e Promoção de Emprego"/>
    <x v="0"/>
    <x v="0"/>
    <x v="0"/>
    <x v="0"/>
    <x v="1"/>
    <x v="0"/>
    <x v="0"/>
    <x v="2"/>
    <x v="1"/>
    <x v="2"/>
    <x v="12"/>
    <x v="0"/>
    <m/>
  </r>
  <r>
    <x v="0"/>
    <n v="0"/>
    <n v="0"/>
    <n v="15000"/>
    <n v="0"/>
    <x v="5628"/>
    <x v="0"/>
    <x v="0"/>
    <x v="0"/>
    <s v="01.25.03.12"/>
    <x v="52"/>
    <x v="2"/>
    <x v="2"/>
    <s v="Emprego e Formação profissional"/>
    <s v="01.25.03"/>
    <s v="Estágios Profissionais e Promoção de Emprego"/>
    <s v="01.25.03.12"/>
    <x v="4"/>
    <x v="0"/>
    <x v="2"/>
    <x v="3"/>
    <x v="0"/>
    <x v="1"/>
    <x v="0"/>
    <x v="0"/>
    <x v="4"/>
    <s v="2025-03-??"/>
    <x v="0"/>
    <n v="15000"/>
    <x v="3"/>
    <n v="0"/>
    <x v="1"/>
    <n v="0"/>
    <x v="608"/>
    <m/>
    <x v="0"/>
    <x v="12"/>
    <m/>
    <s v="Estágios Profissionais e Promoção de Emprego"/>
    <x v="2"/>
    <m/>
    <x v="0"/>
    <x v="1"/>
    <x v="1"/>
    <x v="1"/>
    <x v="0"/>
    <x v="0"/>
    <x v="0"/>
    <x v="0"/>
    <x v="0"/>
    <x v="0"/>
    <x v="0"/>
    <s v="Estágios Profissionais e Promoção de Emprego"/>
    <x v="0"/>
    <x v="0"/>
    <x v="0"/>
    <x v="0"/>
    <x v="1"/>
    <x v="0"/>
    <x v="0"/>
    <x v="2"/>
    <x v="1"/>
    <x v="2"/>
    <x v="12"/>
    <x v="0"/>
    <m/>
  </r>
  <r>
    <x v="0"/>
    <n v="0"/>
    <n v="0"/>
    <n v="160850"/>
    <n v="0"/>
    <x v="5628"/>
    <x v="0"/>
    <x v="0"/>
    <x v="0"/>
    <s v="01.25.03.12"/>
    <x v="52"/>
    <x v="2"/>
    <x v="2"/>
    <s v="Emprego e Formação profissional"/>
    <s v="01.25.03"/>
    <s v="Estágios Profissionais e Promoção de Emprego"/>
    <s v="01.25.03.12"/>
    <x v="4"/>
    <x v="0"/>
    <x v="2"/>
    <x v="3"/>
    <x v="0"/>
    <x v="1"/>
    <x v="0"/>
    <x v="0"/>
    <x v="2"/>
    <s v="2025-04-??"/>
    <x v="1"/>
    <n v="160850"/>
    <x v="3"/>
    <n v="0"/>
    <x v="1"/>
    <n v="0"/>
    <x v="608"/>
    <m/>
    <x v="0"/>
    <x v="12"/>
    <m/>
    <s v="Estágios Profissionais e Promoção de Emprego"/>
    <x v="2"/>
    <m/>
    <x v="0"/>
    <x v="1"/>
    <x v="1"/>
    <x v="1"/>
    <x v="0"/>
    <x v="0"/>
    <x v="0"/>
    <x v="0"/>
    <x v="0"/>
    <x v="0"/>
    <x v="0"/>
    <s v="Estágios Profissionais e Promoção de Emprego"/>
    <x v="0"/>
    <x v="0"/>
    <x v="0"/>
    <x v="0"/>
    <x v="1"/>
    <x v="0"/>
    <x v="0"/>
    <x v="2"/>
    <x v="1"/>
    <x v="2"/>
    <x v="12"/>
    <x v="0"/>
    <m/>
  </r>
  <r>
    <x v="0"/>
    <n v="0"/>
    <n v="0"/>
    <n v="25000"/>
    <n v="0"/>
    <x v="5628"/>
    <x v="0"/>
    <x v="0"/>
    <x v="0"/>
    <s v="01.25.03.12"/>
    <x v="52"/>
    <x v="2"/>
    <x v="2"/>
    <s v="Emprego e Formação profissional"/>
    <s v="01.25.03"/>
    <s v="Estágios Profissionais e Promoção de Emprego"/>
    <s v="01.25.03.12"/>
    <x v="4"/>
    <x v="0"/>
    <x v="2"/>
    <x v="3"/>
    <x v="0"/>
    <x v="1"/>
    <x v="0"/>
    <x v="0"/>
    <x v="3"/>
    <s v="2025-05-??"/>
    <x v="1"/>
    <n v="25000"/>
    <x v="3"/>
    <n v="0"/>
    <x v="1"/>
    <n v="0"/>
    <x v="608"/>
    <m/>
    <x v="0"/>
    <x v="12"/>
    <m/>
    <s v="Estágios Profissionais e Promoção de Emprego"/>
    <x v="2"/>
    <m/>
    <x v="0"/>
    <x v="1"/>
    <x v="1"/>
    <x v="1"/>
    <x v="0"/>
    <x v="0"/>
    <x v="0"/>
    <x v="0"/>
    <x v="0"/>
    <x v="0"/>
    <x v="0"/>
    <s v="Estágios Profissionais e Promoção de Emprego"/>
    <x v="0"/>
    <x v="0"/>
    <x v="0"/>
    <x v="0"/>
    <x v="1"/>
    <x v="0"/>
    <x v="0"/>
    <x v="2"/>
    <x v="1"/>
    <x v="2"/>
    <x v="12"/>
    <x v="0"/>
    <m/>
  </r>
  <r>
    <x v="0"/>
    <n v="0"/>
    <n v="0"/>
    <n v="28000"/>
    <n v="0"/>
    <x v="5628"/>
    <x v="0"/>
    <x v="0"/>
    <x v="0"/>
    <s v="01.25.03.12"/>
    <x v="52"/>
    <x v="2"/>
    <x v="2"/>
    <s v="Emprego e Formação profissional"/>
    <s v="01.25.03"/>
    <s v="Estágios Profissionais e Promoção de Emprego"/>
    <s v="01.25.03.12"/>
    <x v="4"/>
    <x v="0"/>
    <x v="2"/>
    <x v="3"/>
    <x v="0"/>
    <x v="1"/>
    <x v="0"/>
    <x v="0"/>
    <x v="5"/>
    <s v="2025-06-??"/>
    <x v="1"/>
    <n v="28000"/>
    <x v="3"/>
    <n v="0"/>
    <x v="1"/>
    <n v="0"/>
    <x v="608"/>
    <m/>
    <x v="0"/>
    <x v="12"/>
    <m/>
    <s v="Estágios Profissionais e Promoção de Emprego"/>
    <x v="2"/>
    <m/>
    <x v="0"/>
    <x v="1"/>
    <x v="1"/>
    <x v="1"/>
    <x v="0"/>
    <x v="0"/>
    <x v="0"/>
    <x v="0"/>
    <x v="0"/>
    <x v="0"/>
    <x v="0"/>
    <s v="Estágios Profissionais e Promoção de Emprego"/>
    <x v="0"/>
    <x v="0"/>
    <x v="0"/>
    <x v="0"/>
    <x v="1"/>
    <x v="0"/>
    <x v="0"/>
    <x v="2"/>
    <x v="1"/>
    <x v="2"/>
    <x v="12"/>
    <x v="0"/>
    <m/>
  </r>
  <r>
    <x v="0"/>
    <n v="0"/>
    <n v="0"/>
    <n v="36000"/>
    <n v="0"/>
    <x v="5628"/>
    <x v="0"/>
    <x v="0"/>
    <x v="0"/>
    <s v="01.25.03.12"/>
    <x v="52"/>
    <x v="2"/>
    <x v="2"/>
    <s v="Emprego e Formação profissional"/>
    <s v="01.25.03"/>
    <s v="Estágios Profissionais e Promoção de Emprego"/>
    <s v="01.25.03.12"/>
    <x v="4"/>
    <x v="0"/>
    <x v="2"/>
    <x v="3"/>
    <x v="0"/>
    <x v="1"/>
    <x v="0"/>
    <x v="0"/>
    <x v="6"/>
    <s v="2025-07-??"/>
    <x v="2"/>
    <n v="36000"/>
    <x v="3"/>
    <n v="0"/>
    <x v="1"/>
    <n v="0"/>
    <x v="608"/>
    <m/>
    <x v="0"/>
    <x v="12"/>
    <m/>
    <s v="Estágios Profissionais e Promoção de Emprego"/>
    <x v="2"/>
    <m/>
    <x v="0"/>
    <x v="1"/>
    <x v="1"/>
    <x v="1"/>
    <x v="0"/>
    <x v="0"/>
    <x v="0"/>
    <x v="0"/>
    <x v="0"/>
    <x v="0"/>
    <x v="0"/>
    <s v="Estágios Profissionais e Promoção de Emprego"/>
    <x v="0"/>
    <x v="0"/>
    <x v="0"/>
    <x v="0"/>
    <x v="1"/>
    <x v="0"/>
    <x v="0"/>
    <x v="2"/>
    <x v="1"/>
    <x v="2"/>
    <x v="12"/>
    <x v="0"/>
    <m/>
  </r>
  <r>
    <x v="0"/>
    <n v="0"/>
    <n v="0"/>
    <n v="113000"/>
    <n v="0"/>
    <x v="5628"/>
    <x v="0"/>
    <x v="0"/>
    <x v="0"/>
    <s v="01.25.03.12"/>
    <x v="52"/>
    <x v="2"/>
    <x v="2"/>
    <s v="Emprego e Formação profissional"/>
    <s v="01.25.03"/>
    <s v="Estágios Profissionais e Promoção de Emprego"/>
    <s v="01.25.03.12"/>
    <x v="4"/>
    <x v="0"/>
    <x v="2"/>
    <x v="3"/>
    <x v="0"/>
    <x v="1"/>
    <x v="0"/>
    <x v="0"/>
    <x v="7"/>
    <s v="2025-08-??"/>
    <x v="2"/>
    <n v="113000"/>
    <x v="3"/>
    <n v="0"/>
    <x v="1"/>
    <n v="0"/>
    <x v="608"/>
    <m/>
    <x v="0"/>
    <x v="12"/>
    <m/>
    <s v="Estágios Profissionais e Promoção de Emprego"/>
    <x v="2"/>
    <m/>
    <x v="0"/>
    <x v="1"/>
    <x v="1"/>
    <x v="1"/>
    <x v="0"/>
    <x v="0"/>
    <x v="0"/>
    <x v="0"/>
    <x v="0"/>
    <x v="0"/>
    <x v="0"/>
    <s v="Estágios Profissionais e Promoção de Emprego"/>
    <x v="0"/>
    <x v="0"/>
    <x v="0"/>
    <x v="0"/>
    <x v="1"/>
    <x v="0"/>
    <x v="0"/>
    <x v="2"/>
    <x v="1"/>
    <x v="2"/>
    <x v="12"/>
    <x v="0"/>
    <m/>
  </r>
  <r>
    <x v="0"/>
    <n v="0"/>
    <n v="0"/>
    <n v="66000"/>
    <n v="0"/>
    <x v="5628"/>
    <x v="0"/>
    <x v="0"/>
    <x v="0"/>
    <s v="01.25.03.12"/>
    <x v="52"/>
    <x v="2"/>
    <x v="2"/>
    <s v="Emprego e Formação profissional"/>
    <s v="01.25.03"/>
    <s v="Estágios Profissionais e Promoção de Emprego"/>
    <s v="01.25.03.12"/>
    <x v="4"/>
    <x v="0"/>
    <x v="2"/>
    <x v="3"/>
    <x v="0"/>
    <x v="1"/>
    <x v="0"/>
    <x v="0"/>
    <x v="8"/>
    <s v="2025-09-??"/>
    <x v="2"/>
    <n v="66000"/>
    <x v="3"/>
    <n v="0"/>
    <x v="1"/>
    <n v="0"/>
    <x v="608"/>
    <m/>
    <x v="0"/>
    <x v="12"/>
    <m/>
    <s v="Estágios Profissionais e Promoção de Emprego"/>
    <x v="2"/>
    <m/>
    <x v="0"/>
    <x v="1"/>
    <x v="1"/>
    <x v="1"/>
    <x v="0"/>
    <x v="0"/>
    <x v="0"/>
    <x v="0"/>
    <x v="0"/>
    <x v="0"/>
    <x v="0"/>
    <s v="Estágios Profissionais e Promoção de Emprego"/>
    <x v="0"/>
    <x v="0"/>
    <x v="0"/>
    <x v="0"/>
    <x v="1"/>
    <x v="0"/>
    <x v="0"/>
    <x v="2"/>
    <x v="1"/>
    <x v="2"/>
    <x v="12"/>
    <x v="0"/>
    <m/>
  </r>
  <r>
    <x v="0"/>
    <n v="0"/>
    <n v="0"/>
    <n v="18000"/>
    <n v="0"/>
    <x v="5628"/>
    <x v="0"/>
    <x v="0"/>
    <x v="0"/>
    <s v="01.25.03.12"/>
    <x v="52"/>
    <x v="2"/>
    <x v="2"/>
    <s v="Emprego e Formação profissional"/>
    <s v="01.25.03"/>
    <s v="Estágios Profissionais e Promoção de Emprego"/>
    <s v="01.25.03.12"/>
    <x v="4"/>
    <x v="0"/>
    <x v="2"/>
    <x v="3"/>
    <x v="0"/>
    <x v="1"/>
    <x v="0"/>
    <x v="0"/>
    <x v="9"/>
    <s v="2025-10-??"/>
    <x v="3"/>
    <n v="18000"/>
    <x v="3"/>
    <n v="0"/>
    <x v="1"/>
    <n v="0"/>
    <x v="608"/>
    <m/>
    <x v="0"/>
    <x v="12"/>
    <m/>
    <s v="Estágios Profissionais e Promoção de Emprego"/>
    <x v="2"/>
    <m/>
    <x v="0"/>
    <x v="1"/>
    <x v="1"/>
    <x v="1"/>
    <x v="0"/>
    <x v="0"/>
    <x v="0"/>
    <x v="0"/>
    <x v="0"/>
    <x v="0"/>
    <x v="0"/>
    <s v="Estágios Profissionais e Promoção de Emprego"/>
    <x v="0"/>
    <x v="0"/>
    <x v="0"/>
    <x v="0"/>
    <x v="1"/>
    <x v="0"/>
    <x v="0"/>
    <x v="2"/>
    <x v="1"/>
    <x v="2"/>
    <x v="12"/>
    <x v="0"/>
    <m/>
  </r>
  <r>
    <x v="0"/>
    <n v="0"/>
    <n v="0"/>
    <n v="85500"/>
    <n v="0"/>
    <x v="5628"/>
    <x v="0"/>
    <x v="0"/>
    <x v="0"/>
    <s v="01.25.03.12"/>
    <x v="52"/>
    <x v="2"/>
    <x v="2"/>
    <s v="Emprego e Formação profissional"/>
    <s v="01.25.03"/>
    <s v="Estágios Profissionais e Promoção de Emprego"/>
    <s v="01.25.03.12"/>
    <x v="4"/>
    <x v="0"/>
    <x v="2"/>
    <x v="3"/>
    <x v="0"/>
    <x v="1"/>
    <x v="0"/>
    <x v="0"/>
    <x v="11"/>
    <s v="2025-12-??"/>
    <x v="3"/>
    <n v="85500"/>
    <x v="3"/>
    <n v="0"/>
    <x v="1"/>
    <n v="0"/>
    <x v="608"/>
    <m/>
    <x v="0"/>
    <x v="12"/>
    <m/>
    <s v="Estágios Profissionais e Promoção de Emprego"/>
    <x v="2"/>
    <m/>
    <x v="0"/>
    <x v="1"/>
    <x v="1"/>
    <x v="1"/>
    <x v="0"/>
    <x v="0"/>
    <x v="0"/>
    <x v="0"/>
    <x v="0"/>
    <x v="0"/>
    <x v="0"/>
    <s v="Estágios Profissionais e Promoção de Emprego"/>
    <x v="0"/>
    <x v="0"/>
    <x v="0"/>
    <x v="0"/>
    <x v="1"/>
    <x v="0"/>
    <x v="0"/>
    <x v="2"/>
    <x v="1"/>
    <x v="2"/>
    <x v="12"/>
    <x v="0"/>
    <m/>
  </r>
  <r>
    <x v="1"/>
    <n v="0"/>
    <n v="0"/>
    <n v="1985500"/>
    <n v="0"/>
    <x v="5628"/>
    <x v="0"/>
    <x v="0"/>
    <x v="0"/>
    <s v="01.27.07.15"/>
    <x v="18"/>
    <x v="1"/>
    <x v="1"/>
    <s v="Requalificação Urbana e Habitação 2"/>
    <s v="01.27.07"/>
    <s v="Requalificação urbana e ambiental de Achada Pizarra a Manguinho"/>
    <s v="01.27.07.15"/>
    <x v="2"/>
    <x v="0"/>
    <x v="0"/>
    <x v="1"/>
    <x v="0"/>
    <x v="1"/>
    <x v="1"/>
    <x v="0"/>
    <x v="1"/>
    <s v="2025-01-??"/>
    <x v="0"/>
    <n v="1985500"/>
    <x v="3"/>
    <n v="10000000"/>
    <x v="1"/>
    <n v="0"/>
    <x v="608"/>
    <m/>
    <x v="0"/>
    <x v="12"/>
    <m/>
    <s v="Requalificação urbana e ambiental de Achada Pizarra a Manguinho"/>
    <x v="2"/>
    <s v="RUH"/>
    <x v="0"/>
    <x v="1"/>
    <x v="1"/>
    <x v="1"/>
    <x v="0"/>
    <x v="0"/>
    <x v="0"/>
    <x v="0"/>
    <x v="0"/>
    <x v="0"/>
    <x v="0"/>
    <s v="Requalificação urbana e ambiental de Achada Pizarra a Manguinho"/>
    <x v="0"/>
    <x v="0"/>
    <x v="0"/>
    <x v="0"/>
    <x v="1"/>
    <x v="0"/>
    <x v="0"/>
    <x v="2"/>
    <x v="1"/>
    <x v="2"/>
    <x v="12"/>
    <x v="0"/>
    <m/>
  </r>
  <r>
    <x v="0"/>
    <n v="0"/>
    <n v="0"/>
    <n v="21000"/>
    <n v="0"/>
    <x v="5628"/>
    <x v="0"/>
    <x v="0"/>
    <x v="0"/>
    <s v="01.25.03.12"/>
    <x v="52"/>
    <x v="2"/>
    <x v="2"/>
    <s v="Emprego e Formação profissional"/>
    <s v="01.25.03"/>
    <s v="Estágios Profissionais e Promoção de Emprego"/>
    <s v="01.25.03.12"/>
    <x v="4"/>
    <x v="0"/>
    <x v="2"/>
    <x v="3"/>
    <x v="0"/>
    <x v="1"/>
    <x v="0"/>
    <x v="0"/>
    <x v="1"/>
    <s v="2025-01-??"/>
    <x v="0"/>
    <n v="21000"/>
    <x v="3"/>
    <n v="0"/>
    <x v="1"/>
    <n v="0"/>
    <x v="608"/>
    <m/>
    <x v="0"/>
    <x v="12"/>
    <m/>
    <s v="Estágios Profissionais e Promoção de Emprego"/>
    <x v="2"/>
    <m/>
    <x v="0"/>
    <x v="1"/>
    <x v="1"/>
    <x v="1"/>
    <x v="0"/>
    <x v="0"/>
    <x v="0"/>
    <x v="0"/>
    <x v="0"/>
    <x v="0"/>
    <x v="0"/>
    <s v="Estágios Profissionais e Promoção de Emprego"/>
    <x v="0"/>
    <x v="0"/>
    <x v="0"/>
    <x v="0"/>
    <x v="1"/>
    <x v="0"/>
    <x v="0"/>
    <x v="2"/>
    <x v="1"/>
    <x v="2"/>
    <x v="12"/>
    <x v="0"/>
    <m/>
  </r>
  <r>
    <x v="1"/>
    <n v="0"/>
    <n v="0"/>
    <n v="952474"/>
    <n v="0"/>
    <x v="5628"/>
    <x v="0"/>
    <x v="0"/>
    <x v="0"/>
    <s v="01.27.07.15"/>
    <x v="18"/>
    <x v="1"/>
    <x v="1"/>
    <s v="Requalificação Urbana e Habitação 2"/>
    <s v="01.27.07"/>
    <s v="Requalificação urbana e ambiental de Achada Pizarra a Manguinho"/>
    <s v="01.27.07.15"/>
    <x v="2"/>
    <x v="0"/>
    <x v="0"/>
    <x v="1"/>
    <x v="0"/>
    <x v="1"/>
    <x v="1"/>
    <x v="0"/>
    <x v="0"/>
    <s v="2025-02-??"/>
    <x v="0"/>
    <n v="952474"/>
    <x v="3"/>
    <n v="10000000"/>
    <x v="1"/>
    <n v="0"/>
    <x v="608"/>
    <m/>
    <x v="0"/>
    <x v="12"/>
    <m/>
    <s v="Requalificação urbana e ambiental de Achada Pizarra a Manguinho"/>
    <x v="2"/>
    <s v="RUH"/>
    <x v="0"/>
    <x v="1"/>
    <x v="1"/>
    <x v="1"/>
    <x v="0"/>
    <x v="0"/>
    <x v="0"/>
    <x v="0"/>
    <x v="0"/>
    <x v="0"/>
    <x v="0"/>
    <s v="Requalificação urbana e ambiental de Achada Pizarra a Manguinho"/>
    <x v="0"/>
    <x v="0"/>
    <x v="0"/>
    <x v="0"/>
    <x v="1"/>
    <x v="0"/>
    <x v="0"/>
    <x v="2"/>
    <x v="1"/>
    <x v="2"/>
    <x v="12"/>
    <x v="0"/>
    <m/>
  </r>
  <r>
    <x v="1"/>
    <n v="0"/>
    <n v="0"/>
    <n v="1731686"/>
    <n v="0"/>
    <x v="5628"/>
    <x v="0"/>
    <x v="0"/>
    <x v="0"/>
    <s v="01.27.07.15"/>
    <x v="18"/>
    <x v="1"/>
    <x v="1"/>
    <s v="Requalificação Urbana e Habitação 2"/>
    <s v="01.27.07"/>
    <s v="Requalificação urbana e ambiental de Achada Pizarra a Manguinho"/>
    <s v="01.27.07.15"/>
    <x v="2"/>
    <x v="0"/>
    <x v="0"/>
    <x v="1"/>
    <x v="0"/>
    <x v="1"/>
    <x v="1"/>
    <x v="0"/>
    <x v="4"/>
    <s v="2025-03-??"/>
    <x v="0"/>
    <n v="1731686"/>
    <x v="3"/>
    <n v="10000000"/>
    <x v="1"/>
    <n v="0"/>
    <x v="608"/>
    <m/>
    <x v="0"/>
    <x v="12"/>
    <m/>
    <s v="Requalificação urbana e ambiental de Achada Pizarra a Manguinho"/>
    <x v="2"/>
    <s v="RUH"/>
    <x v="0"/>
    <x v="1"/>
    <x v="1"/>
    <x v="1"/>
    <x v="0"/>
    <x v="0"/>
    <x v="0"/>
    <x v="0"/>
    <x v="0"/>
    <x v="0"/>
    <x v="0"/>
    <s v="Requalificação urbana e ambiental de Achada Pizarra a Manguinho"/>
    <x v="0"/>
    <x v="0"/>
    <x v="0"/>
    <x v="0"/>
    <x v="1"/>
    <x v="0"/>
    <x v="0"/>
    <x v="2"/>
    <x v="1"/>
    <x v="2"/>
    <x v="12"/>
    <x v="0"/>
    <m/>
  </r>
  <r>
    <x v="1"/>
    <n v="0"/>
    <n v="0"/>
    <n v="2349826"/>
    <n v="0"/>
    <x v="5628"/>
    <x v="0"/>
    <x v="0"/>
    <x v="0"/>
    <s v="01.27.07.15"/>
    <x v="18"/>
    <x v="1"/>
    <x v="1"/>
    <s v="Requalificação Urbana e Habitação 2"/>
    <s v="01.27.07"/>
    <s v="Requalificação urbana e ambiental de Achada Pizarra a Manguinho"/>
    <s v="01.27.07.15"/>
    <x v="2"/>
    <x v="0"/>
    <x v="0"/>
    <x v="1"/>
    <x v="0"/>
    <x v="1"/>
    <x v="1"/>
    <x v="0"/>
    <x v="2"/>
    <s v="2025-04-??"/>
    <x v="1"/>
    <n v="2349826"/>
    <x v="3"/>
    <n v="10000000"/>
    <x v="1"/>
    <n v="0"/>
    <x v="608"/>
    <m/>
    <x v="0"/>
    <x v="12"/>
    <m/>
    <s v="Requalificação urbana e ambiental de Achada Pizarra a Manguinho"/>
    <x v="2"/>
    <s v="RUH"/>
    <x v="0"/>
    <x v="1"/>
    <x v="1"/>
    <x v="1"/>
    <x v="0"/>
    <x v="0"/>
    <x v="0"/>
    <x v="0"/>
    <x v="0"/>
    <x v="0"/>
    <x v="0"/>
    <s v="Requalificação urbana e ambiental de Achada Pizarra a Manguinho"/>
    <x v="0"/>
    <x v="0"/>
    <x v="0"/>
    <x v="0"/>
    <x v="1"/>
    <x v="0"/>
    <x v="0"/>
    <x v="2"/>
    <x v="1"/>
    <x v="2"/>
    <x v="12"/>
    <x v="0"/>
    <m/>
  </r>
  <r>
    <x v="1"/>
    <n v="0"/>
    <n v="0"/>
    <n v="2028585"/>
    <n v="0"/>
    <x v="5628"/>
    <x v="0"/>
    <x v="0"/>
    <x v="0"/>
    <s v="01.27.07.15"/>
    <x v="18"/>
    <x v="1"/>
    <x v="1"/>
    <s v="Requalificação Urbana e Habitação 2"/>
    <s v="01.27.07"/>
    <s v="Requalificação urbana e ambiental de Achada Pizarra a Manguinho"/>
    <s v="01.27.07.15"/>
    <x v="2"/>
    <x v="0"/>
    <x v="0"/>
    <x v="1"/>
    <x v="0"/>
    <x v="1"/>
    <x v="1"/>
    <x v="0"/>
    <x v="3"/>
    <s v="2025-05-??"/>
    <x v="1"/>
    <n v="2028585"/>
    <x v="3"/>
    <n v="10000000"/>
    <x v="1"/>
    <n v="0"/>
    <x v="608"/>
    <m/>
    <x v="0"/>
    <x v="12"/>
    <m/>
    <s v="Requalificação urbana e ambiental de Achada Pizarra a Manguinho"/>
    <x v="2"/>
    <s v="RUH"/>
    <x v="0"/>
    <x v="1"/>
    <x v="1"/>
    <x v="1"/>
    <x v="0"/>
    <x v="0"/>
    <x v="0"/>
    <x v="0"/>
    <x v="0"/>
    <x v="0"/>
    <x v="0"/>
    <s v="Requalificação urbana e ambiental de Achada Pizarra a Manguinho"/>
    <x v="0"/>
    <x v="0"/>
    <x v="0"/>
    <x v="0"/>
    <x v="1"/>
    <x v="0"/>
    <x v="0"/>
    <x v="2"/>
    <x v="1"/>
    <x v="2"/>
    <x v="12"/>
    <x v="0"/>
    <m/>
  </r>
  <r>
    <x v="1"/>
    <n v="0"/>
    <n v="0"/>
    <n v="580716"/>
    <n v="0"/>
    <x v="5628"/>
    <x v="0"/>
    <x v="0"/>
    <x v="0"/>
    <s v="01.27.07.15"/>
    <x v="18"/>
    <x v="1"/>
    <x v="1"/>
    <s v="Requalificação Urbana e Habitação 2"/>
    <s v="01.27.07"/>
    <s v="Requalificação urbana e ambiental de Achada Pizarra a Manguinho"/>
    <s v="01.27.07.15"/>
    <x v="2"/>
    <x v="0"/>
    <x v="0"/>
    <x v="1"/>
    <x v="0"/>
    <x v="1"/>
    <x v="1"/>
    <x v="0"/>
    <x v="5"/>
    <s v="2025-06-??"/>
    <x v="1"/>
    <n v="580716"/>
    <x v="3"/>
    <n v="10000000"/>
    <x v="1"/>
    <n v="0"/>
    <x v="608"/>
    <m/>
    <x v="0"/>
    <x v="12"/>
    <m/>
    <s v="Requalificação urbana e ambiental de Achada Pizarra a Manguinho"/>
    <x v="2"/>
    <s v="RUH"/>
    <x v="0"/>
    <x v="1"/>
    <x v="1"/>
    <x v="1"/>
    <x v="0"/>
    <x v="0"/>
    <x v="0"/>
    <x v="0"/>
    <x v="0"/>
    <x v="0"/>
    <x v="0"/>
    <s v="Requalificação urbana e ambiental de Achada Pizarra a Manguinho"/>
    <x v="0"/>
    <x v="0"/>
    <x v="0"/>
    <x v="0"/>
    <x v="1"/>
    <x v="0"/>
    <x v="0"/>
    <x v="2"/>
    <x v="1"/>
    <x v="2"/>
    <x v="12"/>
    <x v="0"/>
    <m/>
  </r>
  <r>
    <x v="1"/>
    <n v="0"/>
    <n v="0"/>
    <n v="1560328"/>
    <n v="0"/>
    <x v="5628"/>
    <x v="0"/>
    <x v="0"/>
    <x v="0"/>
    <s v="01.27.07.15"/>
    <x v="18"/>
    <x v="1"/>
    <x v="1"/>
    <s v="Requalificação Urbana e Habitação 2"/>
    <s v="01.27.07"/>
    <s v="Requalificação urbana e ambiental de Achada Pizarra a Manguinho"/>
    <s v="01.27.07.15"/>
    <x v="2"/>
    <x v="0"/>
    <x v="0"/>
    <x v="1"/>
    <x v="0"/>
    <x v="1"/>
    <x v="1"/>
    <x v="0"/>
    <x v="6"/>
    <s v="2025-07-??"/>
    <x v="2"/>
    <n v="1560328"/>
    <x v="3"/>
    <n v="10000000"/>
    <x v="1"/>
    <n v="0"/>
    <x v="608"/>
    <m/>
    <x v="0"/>
    <x v="12"/>
    <m/>
    <s v="Requalificação urbana e ambiental de Achada Pizarra a Manguinho"/>
    <x v="2"/>
    <s v="RUH"/>
    <x v="0"/>
    <x v="1"/>
    <x v="1"/>
    <x v="1"/>
    <x v="0"/>
    <x v="0"/>
    <x v="0"/>
    <x v="0"/>
    <x v="0"/>
    <x v="0"/>
    <x v="0"/>
    <s v="Requalificação urbana e ambiental de Achada Pizarra a Manguinho"/>
    <x v="0"/>
    <x v="0"/>
    <x v="0"/>
    <x v="0"/>
    <x v="1"/>
    <x v="0"/>
    <x v="0"/>
    <x v="2"/>
    <x v="1"/>
    <x v="2"/>
    <x v="12"/>
    <x v="0"/>
    <m/>
  </r>
  <r>
    <x v="1"/>
    <n v="0"/>
    <n v="0"/>
    <n v="501889"/>
    <n v="0"/>
    <x v="5628"/>
    <x v="0"/>
    <x v="0"/>
    <x v="0"/>
    <s v="01.27.07.15"/>
    <x v="18"/>
    <x v="1"/>
    <x v="1"/>
    <s v="Requalificação Urbana e Habitação 2"/>
    <s v="01.27.07"/>
    <s v="Requalificação urbana e ambiental de Achada Pizarra a Manguinho"/>
    <s v="01.27.07.15"/>
    <x v="2"/>
    <x v="0"/>
    <x v="0"/>
    <x v="1"/>
    <x v="0"/>
    <x v="1"/>
    <x v="1"/>
    <x v="0"/>
    <x v="7"/>
    <s v="2025-08-??"/>
    <x v="2"/>
    <n v="501889"/>
    <x v="3"/>
    <n v="10000000"/>
    <x v="1"/>
    <n v="0"/>
    <x v="608"/>
    <m/>
    <x v="0"/>
    <x v="12"/>
    <m/>
    <s v="Requalificação urbana e ambiental de Achada Pizarra a Manguinho"/>
    <x v="2"/>
    <s v="RUH"/>
    <x v="0"/>
    <x v="1"/>
    <x v="1"/>
    <x v="1"/>
    <x v="0"/>
    <x v="0"/>
    <x v="0"/>
    <x v="0"/>
    <x v="0"/>
    <x v="0"/>
    <x v="0"/>
    <s v="Requalificação urbana e ambiental de Achada Pizarra a Manguinho"/>
    <x v="0"/>
    <x v="0"/>
    <x v="0"/>
    <x v="0"/>
    <x v="1"/>
    <x v="0"/>
    <x v="0"/>
    <x v="2"/>
    <x v="1"/>
    <x v="2"/>
    <x v="12"/>
    <x v="0"/>
    <m/>
  </r>
  <r>
    <x v="1"/>
    <n v="0"/>
    <n v="0"/>
    <n v="4443832"/>
    <n v="0"/>
    <x v="5628"/>
    <x v="0"/>
    <x v="0"/>
    <x v="0"/>
    <s v="01.27.07.15"/>
    <x v="18"/>
    <x v="1"/>
    <x v="1"/>
    <s v="Requalificação Urbana e Habitação 2"/>
    <s v="01.27.07"/>
    <s v="Requalificação urbana e ambiental de Achada Pizarra a Manguinho"/>
    <s v="01.27.07.15"/>
    <x v="2"/>
    <x v="0"/>
    <x v="0"/>
    <x v="1"/>
    <x v="0"/>
    <x v="1"/>
    <x v="1"/>
    <x v="0"/>
    <x v="8"/>
    <s v="2025-09-??"/>
    <x v="2"/>
    <n v="4443832"/>
    <x v="3"/>
    <n v="10000000"/>
    <x v="1"/>
    <n v="0"/>
    <x v="608"/>
    <m/>
    <x v="0"/>
    <x v="12"/>
    <m/>
    <s v="Requalificação urbana e ambiental de Achada Pizarra a Manguinho"/>
    <x v="2"/>
    <s v="RUH"/>
    <x v="0"/>
    <x v="1"/>
    <x v="1"/>
    <x v="1"/>
    <x v="0"/>
    <x v="0"/>
    <x v="0"/>
    <x v="0"/>
    <x v="0"/>
    <x v="0"/>
    <x v="0"/>
    <s v="Requalificação urbana e ambiental de Achada Pizarra a Manguinho"/>
    <x v="0"/>
    <x v="0"/>
    <x v="0"/>
    <x v="0"/>
    <x v="1"/>
    <x v="0"/>
    <x v="0"/>
    <x v="2"/>
    <x v="1"/>
    <x v="2"/>
    <x v="12"/>
    <x v="0"/>
    <m/>
  </r>
  <r>
    <x v="1"/>
    <n v="0"/>
    <n v="0"/>
    <n v="1701152"/>
    <n v="0"/>
    <x v="5628"/>
    <x v="0"/>
    <x v="0"/>
    <x v="0"/>
    <s v="01.27.07.15"/>
    <x v="18"/>
    <x v="1"/>
    <x v="1"/>
    <s v="Requalificação Urbana e Habitação 2"/>
    <s v="01.27.07"/>
    <s v="Requalificação urbana e ambiental de Achada Pizarra a Manguinho"/>
    <s v="01.27.07.15"/>
    <x v="2"/>
    <x v="0"/>
    <x v="0"/>
    <x v="1"/>
    <x v="0"/>
    <x v="1"/>
    <x v="1"/>
    <x v="0"/>
    <x v="9"/>
    <s v="2025-10-??"/>
    <x v="3"/>
    <n v="1701152"/>
    <x v="3"/>
    <n v="10000000"/>
    <x v="1"/>
    <n v="0"/>
    <x v="608"/>
    <m/>
    <x v="0"/>
    <x v="12"/>
    <m/>
    <s v="Requalificação urbana e ambiental de Achada Pizarra a Manguinho"/>
    <x v="2"/>
    <s v="RUH"/>
    <x v="0"/>
    <x v="1"/>
    <x v="1"/>
    <x v="1"/>
    <x v="0"/>
    <x v="0"/>
    <x v="0"/>
    <x v="0"/>
    <x v="0"/>
    <x v="0"/>
    <x v="0"/>
    <s v="Requalificação urbana e ambiental de Achada Pizarra a Manguinho"/>
    <x v="0"/>
    <x v="0"/>
    <x v="0"/>
    <x v="0"/>
    <x v="1"/>
    <x v="0"/>
    <x v="0"/>
    <x v="2"/>
    <x v="1"/>
    <x v="2"/>
    <x v="12"/>
    <x v="0"/>
    <m/>
  </r>
  <r>
    <x v="1"/>
    <n v="0"/>
    <n v="0"/>
    <n v="70000"/>
    <n v="0"/>
    <x v="5628"/>
    <x v="0"/>
    <x v="0"/>
    <x v="0"/>
    <s v="01.27.07.15"/>
    <x v="18"/>
    <x v="1"/>
    <x v="1"/>
    <s v="Requalificação Urbana e Habitação 2"/>
    <s v="01.27.07"/>
    <s v="Requalificação urbana e ambiental de Achada Pizarra a Manguinho"/>
    <s v="01.27.07.15"/>
    <x v="2"/>
    <x v="0"/>
    <x v="0"/>
    <x v="1"/>
    <x v="0"/>
    <x v="1"/>
    <x v="1"/>
    <x v="0"/>
    <x v="11"/>
    <s v="2025-12-??"/>
    <x v="3"/>
    <n v="70000"/>
    <x v="3"/>
    <n v="10000000"/>
    <x v="1"/>
    <n v="0"/>
    <x v="608"/>
    <m/>
    <x v="0"/>
    <x v="12"/>
    <m/>
    <s v="Requalificação urbana e ambiental de Achada Pizarra a Manguinho"/>
    <x v="2"/>
    <s v="RUH"/>
    <x v="0"/>
    <x v="1"/>
    <x v="1"/>
    <x v="1"/>
    <x v="0"/>
    <x v="0"/>
    <x v="0"/>
    <x v="0"/>
    <x v="0"/>
    <x v="0"/>
    <x v="0"/>
    <s v="Requalificação urbana e ambiental de Achada Pizarra a Manguinho"/>
    <x v="0"/>
    <x v="0"/>
    <x v="0"/>
    <x v="0"/>
    <x v="1"/>
    <x v="0"/>
    <x v="0"/>
    <x v="2"/>
    <x v="1"/>
    <x v="2"/>
    <x v="12"/>
    <x v="0"/>
    <m/>
  </r>
  <r>
    <x v="0"/>
    <n v="0"/>
    <n v="0"/>
    <n v="350000"/>
    <n v="0"/>
    <x v="5628"/>
    <x v="0"/>
    <x v="0"/>
    <x v="0"/>
    <s v="03.16.25"/>
    <x v="21"/>
    <x v="0"/>
    <x v="0"/>
    <s v="Direção dos  Recursos Humanos"/>
    <s v="03.16.25"/>
    <s v="Direção dos  Recursos Humanos"/>
    <s v="03.16.25"/>
    <x v="47"/>
    <x v="0"/>
    <x v="0"/>
    <x v="1"/>
    <x v="1"/>
    <x v="0"/>
    <x v="0"/>
    <x v="0"/>
    <x v="1"/>
    <s v="2025-01-??"/>
    <x v="0"/>
    <n v="350000"/>
    <x v="3"/>
    <n v="2330000"/>
    <x v="1"/>
    <n v="500000"/>
    <x v="608"/>
    <m/>
    <x v="0"/>
    <x v="12"/>
    <m/>
    <s v="Direção dos  Recursos Humanos"/>
    <x v="2"/>
    <m/>
    <x v="0"/>
    <x v="1"/>
    <x v="1"/>
    <x v="1"/>
    <x v="0"/>
    <x v="0"/>
    <x v="0"/>
    <x v="0"/>
    <x v="0"/>
    <x v="0"/>
    <x v="0"/>
    <s v="Direção dos  Recursos Humanos"/>
    <x v="0"/>
    <x v="0"/>
    <x v="0"/>
    <x v="0"/>
    <x v="0"/>
    <x v="0"/>
    <x v="0"/>
    <x v="2"/>
    <x v="1"/>
    <x v="2"/>
    <x v="12"/>
    <x v="0"/>
    <m/>
  </r>
  <r>
    <x v="0"/>
    <n v="0"/>
    <n v="0"/>
    <n v="700000"/>
    <n v="0"/>
    <x v="5628"/>
    <x v="0"/>
    <x v="0"/>
    <x v="0"/>
    <s v="03.16.25"/>
    <x v="21"/>
    <x v="0"/>
    <x v="0"/>
    <s v="Direção dos  Recursos Humanos"/>
    <s v="03.16.25"/>
    <s v="Direção dos  Recursos Humanos"/>
    <s v="03.16.25"/>
    <x v="47"/>
    <x v="0"/>
    <x v="0"/>
    <x v="1"/>
    <x v="1"/>
    <x v="0"/>
    <x v="0"/>
    <x v="0"/>
    <x v="0"/>
    <s v="2025-02-??"/>
    <x v="0"/>
    <n v="700000"/>
    <x v="3"/>
    <n v="2330000"/>
    <x v="1"/>
    <n v="500000"/>
    <x v="608"/>
    <m/>
    <x v="0"/>
    <x v="12"/>
    <m/>
    <s v="Direção dos  Recursos Humanos"/>
    <x v="2"/>
    <m/>
    <x v="0"/>
    <x v="1"/>
    <x v="1"/>
    <x v="1"/>
    <x v="0"/>
    <x v="0"/>
    <x v="0"/>
    <x v="0"/>
    <x v="0"/>
    <x v="0"/>
    <x v="0"/>
    <s v="Direção dos  Recursos Humanos"/>
    <x v="0"/>
    <x v="0"/>
    <x v="0"/>
    <x v="0"/>
    <x v="0"/>
    <x v="0"/>
    <x v="0"/>
    <x v="2"/>
    <x v="1"/>
    <x v="2"/>
    <x v="12"/>
    <x v="0"/>
    <m/>
  </r>
  <r>
    <x v="0"/>
    <n v="0"/>
    <n v="0"/>
    <n v="350000"/>
    <n v="0"/>
    <x v="5628"/>
    <x v="0"/>
    <x v="0"/>
    <x v="0"/>
    <s v="03.16.25"/>
    <x v="21"/>
    <x v="0"/>
    <x v="0"/>
    <s v="Direção dos  Recursos Humanos"/>
    <s v="03.16.25"/>
    <s v="Direção dos  Recursos Humanos"/>
    <s v="03.16.25"/>
    <x v="47"/>
    <x v="0"/>
    <x v="0"/>
    <x v="1"/>
    <x v="1"/>
    <x v="0"/>
    <x v="0"/>
    <x v="0"/>
    <x v="4"/>
    <s v="2025-03-??"/>
    <x v="0"/>
    <n v="350000"/>
    <x v="3"/>
    <n v="2330000"/>
    <x v="1"/>
    <n v="500000"/>
    <x v="608"/>
    <m/>
    <x v="0"/>
    <x v="12"/>
    <m/>
    <s v="Direção dos  Recursos Humanos"/>
    <x v="2"/>
    <m/>
    <x v="0"/>
    <x v="1"/>
    <x v="1"/>
    <x v="1"/>
    <x v="0"/>
    <x v="0"/>
    <x v="0"/>
    <x v="0"/>
    <x v="0"/>
    <x v="0"/>
    <x v="0"/>
    <s v="Direção dos  Recursos Humanos"/>
    <x v="0"/>
    <x v="0"/>
    <x v="0"/>
    <x v="0"/>
    <x v="0"/>
    <x v="0"/>
    <x v="0"/>
    <x v="2"/>
    <x v="1"/>
    <x v="2"/>
    <x v="12"/>
    <x v="0"/>
    <m/>
  </r>
  <r>
    <x v="0"/>
    <n v="0"/>
    <n v="0"/>
    <n v="700000"/>
    <n v="0"/>
    <x v="5628"/>
    <x v="0"/>
    <x v="0"/>
    <x v="0"/>
    <s v="03.16.25"/>
    <x v="21"/>
    <x v="0"/>
    <x v="0"/>
    <s v="Direção dos  Recursos Humanos"/>
    <s v="03.16.25"/>
    <s v="Direção dos  Recursos Humanos"/>
    <s v="03.16.25"/>
    <x v="47"/>
    <x v="0"/>
    <x v="0"/>
    <x v="1"/>
    <x v="1"/>
    <x v="0"/>
    <x v="0"/>
    <x v="0"/>
    <x v="2"/>
    <s v="2025-04-??"/>
    <x v="1"/>
    <n v="700000"/>
    <x v="3"/>
    <n v="2330000"/>
    <x v="1"/>
    <n v="500000"/>
    <x v="608"/>
    <m/>
    <x v="0"/>
    <x v="12"/>
    <m/>
    <s v="Direção dos  Recursos Humanos"/>
    <x v="2"/>
    <m/>
    <x v="0"/>
    <x v="1"/>
    <x v="1"/>
    <x v="1"/>
    <x v="0"/>
    <x v="0"/>
    <x v="0"/>
    <x v="0"/>
    <x v="0"/>
    <x v="0"/>
    <x v="0"/>
    <s v="Direção dos  Recursos Humanos"/>
    <x v="0"/>
    <x v="0"/>
    <x v="0"/>
    <x v="0"/>
    <x v="0"/>
    <x v="0"/>
    <x v="0"/>
    <x v="2"/>
    <x v="1"/>
    <x v="2"/>
    <x v="12"/>
    <x v="0"/>
    <m/>
  </r>
  <r>
    <x v="0"/>
    <n v="0"/>
    <n v="0"/>
    <n v="350000"/>
    <n v="0"/>
    <x v="5628"/>
    <x v="0"/>
    <x v="0"/>
    <x v="0"/>
    <s v="03.16.25"/>
    <x v="21"/>
    <x v="0"/>
    <x v="0"/>
    <s v="Direção dos  Recursos Humanos"/>
    <s v="03.16.25"/>
    <s v="Direção dos  Recursos Humanos"/>
    <s v="03.16.25"/>
    <x v="47"/>
    <x v="0"/>
    <x v="0"/>
    <x v="1"/>
    <x v="1"/>
    <x v="0"/>
    <x v="0"/>
    <x v="0"/>
    <x v="3"/>
    <s v="2025-05-??"/>
    <x v="1"/>
    <n v="350000"/>
    <x v="3"/>
    <n v="2330000"/>
    <x v="1"/>
    <n v="500000"/>
    <x v="608"/>
    <m/>
    <x v="0"/>
    <x v="12"/>
    <m/>
    <s v="Direção dos  Recursos Humanos"/>
    <x v="2"/>
    <m/>
    <x v="0"/>
    <x v="1"/>
    <x v="1"/>
    <x v="1"/>
    <x v="0"/>
    <x v="0"/>
    <x v="0"/>
    <x v="0"/>
    <x v="0"/>
    <x v="0"/>
    <x v="0"/>
    <s v="Direção dos  Recursos Humanos"/>
    <x v="0"/>
    <x v="0"/>
    <x v="0"/>
    <x v="0"/>
    <x v="0"/>
    <x v="0"/>
    <x v="0"/>
    <x v="2"/>
    <x v="1"/>
    <x v="2"/>
    <x v="12"/>
    <x v="0"/>
    <m/>
  </r>
  <r>
    <x v="0"/>
    <n v="0"/>
    <n v="0"/>
    <n v="359352"/>
    <n v="0"/>
    <x v="5628"/>
    <x v="0"/>
    <x v="0"/>
    <x v="0"/>
    <s v="03.16.25"/>
    <x v="21"/>
    <x v="0"/>
    <x v="0"/>
    <s v="Direção dos  Recursos Humanos"/>
    <s v="03.16.25"/>
    <s v="Direção dos  Recursos Humanos"/>
    <s v="03.16.25"/>
    <x v="47"/>
    <x v="0"/>
    <x v="0"/>
    <x v="1"/>
    <x v="1"/>
    <x v="0"/>
    <x v="0"/>
    <x v="0"/>
    <x v="5"/>
    <s v="2025-06-??"/>
    <x v="1"/>
    <n v="359352"/>
    <x v="3"/>
    <n v="2330000"/>
    <x v="1"/>
    <n v="500000"/>
    <x v="608"/>
    <m/>
    <x v="0"/>
    <x v="12"/>
    <m/>
    <s v="Direção dos  Recursos Humanos"/>
    <x v="2"/>
    <m/>
    <x v="0"/>
    <x v="1"/>
    <x v="1"/>
    <x v="1"/>
    <x v="0"/>
    <x v="0"/>
    <x v="0"/>
    <x v="0"/>
    <x v="0"/>
    <x v="0"/>
    <x v="0"/>
    <s v="Direção dos  Recursos Humanos"/>
    <x v="0"/>
    <x v="0"/>
    <x v="0"/>
    <x v="0"/>
    <x v="0"/>
    <x v="0"/>
    <x v="0"/>
    <x v="2"/>
    <x v="1"/>
    <x v="2"/>
    <x v="12"/>
    <x v="0"/>
    <m/>
  </r>
  <r>
    <x v="0"/>
    <n v="0"/>
    <n v="0"/>
    <n v="360000"/>
    <n v="0"/>
    <x v="5628"/>
    <x v="0"/>
    <x v="0"/>
    <x v="0"/>
    <s v="03.16.25"/>
    <x v="21"/>
    <x v="0"/>
    <x v="0"/>
    <s v="Direção dos  Recursos Humanos"/>
    <s v="03.16.25"/>
    <s v="Direção dos  Recursos Humanos"/>
    <s v="03.16.25"/>
    <x v="47"/>
    <x v="0"/>
    <x v="0"/>
    <x v="1"/>
    <x v="1"/>
    <x v="0"/>
    <x v="0"/>
    <x v="0"/>
    <x v="6"/>
    <s v="2025-07-??"/>
    <x v="2"/>
    <n v="360000"/>
    <x v="3"/>
    <n v="2330000"/>
    <x v="1"/>
    <n v="500000"/>
    <x v="608"/>
    <m/>
    <x v="0"/>
    <x v="12"/>
    <m/>
    <s v="Direção dos  Recursos Humanos"/>
    <x v="2"/>
    <m/>
    <x v="0"/>
    <x v="1"/>
    <x v="1"/>
    <x v="1"/>
    <x v="0"/>
    <x v="0"/>
    <x v="0"/>
    <x v="0"/>
    <x v="0"/>
    <x v="0"/>
    <x v="0"/>
    <s v="Direção dos  Recursos Humanos"/>
    <x v="0"/>
    <x v="0"/>
    <x v="0"/>
    <x v="0"/>
    <x v="0"/>
    <x v="0"/>
    <x v="0"/>
    <x v="2"/>
    <x v="1"/>
    <x v="2"/>
    <x v="12"/>
    <x v="0"/>
    <m/>
  </r>
  <r>
    <x v="0"/>
    <n v="0"/>
    <n v="0"/>
    <n v="360000"/>
    <n v="0"/>
    <x v="5628"/>
    <x v="0"/>
    <x v="0"/>
    <x v="0"/>
    <s v="03.16.25"/>
    <x v="21"/>
    <x v="0"/>
    <x v="0"/>
    <s v="Direção dos  Recursos Humanos"/>
    <s v="03.16.25"/>
    <s v="Direção dos  Recursos Humanos"/>
    <s v="03.16.25"/>
    <x v="47"/>
    <x v="0"/>
    <x v="0"/>
    <x v="1"/>
    <x v="1"/>
    <x v="0"/>
    <x v="0"/>
    <x v="0"/>
    <x v="7"/>
    <s v="2025-08-??"/>
    <x v="2"/>
    <n v="360000"/>
    <x v="3"/>
    <n v="2330000"/>
    <x v="1"/>
    <n v="500000"/>
    <x v="608"/>
    <m/>
    <x v="0"/>
    <x v="12"/>
    <m/>
    <s v="Direção dos  Recursos Humanos"/>
    <x v="2"/>
    <m/>
    <x v="0"/>
    <x v="1"/>
    <x v="1"/>
    <x v="1"/>
    <x v="0"/>
    <x v="0"/>
    <x v="0"/>
    <x v="0"/>
    <x v="0"/>
    <x v="0"/>
    <x v="0"/>
    <s v="Direção dos  Recursos Humanos"/>
    <x v="0"/>
    <x v="0"/>
    <x v="0"/>
    <x v="0"/>
    <x v="0"/>
    <x v="0"/>
    <x v="0"/>
    <x v="2"/>
    <x v="1"/>
    <x v="2"/>
    <x v="12"/>
    <x v="0"/>
    <m/>
  </r>
  <r>
    <x v="0"/>
    <n v="0"/>
    <n v="0"/>
    <n v="720000"/>
    <n v="0"/>
    <x v="5628"/>
    <x v="0"/>
    <x v="0"/>
    <x v="0"/>
    <s v="03.16.25"/>
    <x v="21"/>
    <x v="0"/>
    <x v="0"/>
    <s v="Direção dos  Recursos Humanos"/>
    <s v="03.16.25"/>
    <s v="Direção dos  Recursos Humanos"/>
    <s v="03.16.25"/>
    <x v="47"/>
    <x v="0"/>
    <x v="0"/>
    <x v="1"/>
    <x v="1"/>
    <x v="0"/>
    <x v="0"/>
    <x v="0"/>
    <x v="8"/>
    <s v="2025-09-??"/>
    <x v="2"/>
    <n v="720000"/>
    <x v="3"/>
    <n v="2330000"/>
    <x v="1"/>
    <n v="500000"/>
    <x v="608"/>
    <m/>
    <x v="0"/>
    <x v="12"/>
    <m/>
    <s v="Direção dos  Recursos Humanos"/>
    <x v="2"/>
    <m/>
    <x v="0"/>
    <x v="1"/>
    <x v="1"/>
    <x v="1"/>
    <x v="0"/>
    <x v="0"/>
    <x v="0"/>
    <x v="0"/>
    <x v="0"/>
    <x v="0"/>
    <x v="0"/>
    <s v="Direção dos  Recursos Humanos"/>
    <x v="0"/>
    <x v="0"/>
    <x v="0"/>
    <x v="0"/>
    <x v="0"/>
    <x v="0"/>
    <x v="0"/>
    <x v="2"/>
    <x v="1"/>
    <x v="2"/>
    <x v="12"/>
    <x v="0"/>
    <m/>
  </r>
  <r>
    <x v="0"/>
    <n v="0"/>
    <n v="0"/>
    <n v="706000"/>
    <n v="0"/>
    <x v="5628"/>
    <x v="0"/>
    <x v="0"/>
    <x v="0"/>
    <s v="03.16.25"/>
    <x v="21"/>
    <x v="0"/>
    <x v="0"/>
    <s v="Direção dos  Recursos Humanos"/>
    <s v="03.16.25"/>
    <s v="Direção dos  Recursos Humanos"/>
    <s v="03.16.25"/>
    <x v="47"/>
    <x v="0"/>
    <x v="0"/>
    <x v="1"/>
    <x v="1"/>
    <x v="0"/>
    <x v="0"/>
    <x v="0"/>
    <x v="9"/>
    <s v="2025-10-??"/>
    <x v="3"/>
    <n v="706000"/>
    <x v="3"/>
    <n v="2330000"/>
    <x v="1"/>
    <n v="500000"/>
    <x v="608"/>
    <m/>
    <x v="0"/>
    <x v="12"/>
    <m/>
    <s v="Direção dos  Recursos Humanos"/>
    <x v="2"/>
    <m/>
    <x v="0"/>
    <x v="1"/>
    <x v="1"/>
    <x v="1"/>
    <x v="0"/>
    <x v="0"/>
    <x v="0"/>
    <x v="0"/>
    <x v="0"/>
    <x v="0"/>
    <x v="0"/>
    <s v="Direção dos  Recursos Humanos"/>
    <x v="0"/>
    <x v="0"/>
    <x v="0"/>
    <x v="0"/>
    <x v="0"/>
    <x v="0"/>
    <x v="0"/>
    <x v="2"/>
    <x v="1"/>
    <x v="2"/>
    <x v="12"/>
    <x v="0"/>
    <m/>
  </r>
  <r>
    <x v="0"/>
    <n v="0"/>
    <n v="0"/>
    <n v="360000"/>
    <n v="0"/>
    <x v="5628"/>
    <x v="0"/>
    <x v="0"/>
    <x v="0"/>
    <s v="03.16.25"/>
    <x v="21"/>
    <x v="0"/>
    <x v="0"/>
    <s v="Direção dos  Recursos Humanos"/>
    <s v="03.16.25"/>
    <s v="Direção dos  Recursos Humanos"/>
    <s v="03.16.25"/>
    <x v="47"/>
    <x v="0"/>
    <x v="0"/>
    <x v="1"/>
    <x v="1"/>
    <x v="0"/>
    <x v="0"/>
    <x v="0"/>
    <x v="10"/>
    <s v="2025-11-??"/>
    <x v="3"/>
    <n v="360000"/>
    <x v="3"/>
    <n v="2330000"/>
    <x v="1"/>
    <n v="500000"/>
    <x v="608"/>
    <m/>
    <x v="0"/>
    <x v="12"/>
    <m/>
    <s v="Direção dos  Recursos Humanos"/>
    <x v="2"/>
    <m/>
    <x v="0"/>
    <x v="1"/>
    <x v="1"/>
    <x v="1"/>
    <x v="0"/>
    <x v="0"/>
    <x v="0"/>
    <x v="0"/>
    <x v="0"/>
    <x v="0"/>
    <x v="0"/>
    <s v="Direção dos  Recursos Humanos"/>
    <x v="0"/>
    <x v="0"/>
    <x v="0"/>
    <x v="0"/>
    <x v="0"/>
    <x v="0"/>
    <x v="0"/>
    <x v="2"/>
    <x v="1"/>
    <x v="2"/>
    <x v="12"/>
    <x v="0"/>
    <m/>
  </r>
  <r>
    <x v="0"/>
    <n v="0"/>
    <n v="0"/>
    <n v="360000"/>
    <n v="0"/>
    <x v="5628"/>
    <x v="0"/>
    <x v="0"/>
    <x v="0"/>
    <s v="03.16.25"/>
    <x v="21"/>
    <x v="0"/>
    <x v="0"/>
    <s v="Direção dos  Recursos Humanos"/>
    <s v="03.16.25"/>
    <s v="Direção dos  Recursos Humanos"/>
    <s v="03.16.25"/>
    <x v="47"/>
    <x v="0"/>
    <x v="0"/>
    <x v="1"/>
    <x v="1"/>
    <x v="0"/>
    <x v="0"/>
    <x v="0"/>
    <x v="11"/>
    <s v="2025-12-??"/>
    <x v="3"/>
    <n v="360000"/>
    <x v="3"/>
    <n v="2330000"/>
    <x v="1"/>
    <n v="500000"/>
    <x v="608"/>
    <m/>
    <x v="0"/>
    <x v="12"/>
    <m/>
    <s v="Direção dos  Recursos Humanos"/>
    <x v="2"/>
    <m/>
    <x v="0"/>
    <x v="1"/>
    <x v="1"/>
    <x v="1"/>
    <x v="0"/>
    <x v="0"/>
    <x v="0"/>
    <x v="0"/>
    <x v="0"/>
    <x v="0"/>
    <x v="0"/>
    <s v="Direção dos  Recursos Humanos"/>
    <x v="0"/>
    <x v="0"/>
    <x v="0"/>
    <x v="0"/>
    <x v="0"/>
    <x v="0"/>
    <x v="0"/>
    <x v="2"/>
    <x v="1"/>
    <x v="2"/>
    <x v="12"/>
    <x v="0"/>
    <m/>
  </r>
  <r>
    <x v="0"/>
    <n v="0"/>
    <n v="0"/>
    <n v="7700"/>
    <n v="0"/>
    <x v="5628"/>
    <x v="0"/>
    <x v="0"/>
    <x v="0"/>
    <s v="03.16.25"/>
    <x v="21"/>
    <x v="0"/>
    <x v="0"/>
    <s v="Direção dos  Recursos Humanos"/>
    <s v="03.16.25"/>
    <s v="Direção dos  Recursos Humanos"/>
    <s v="03.16.25"/>
    <x v="46"/>
    <x v="0"/>
    <x v="0"/>
    <x v="1"/>
    <x v="0"/>
    <x v="0"/>
    <x v="0"/>
    <x v="0"/>
    <x v="0"/>
    <s v="2025-02-??"/>
    <x v="0"/>
    <n v="7700"/>
    <x v="3"/>
    <n v="341800"/>
    <x v="1"/>
    <n v="0"/>
    <x v="608"/>
    <m/>
    <x v="0"/>
    <x v="12"/>
    <m/>
    <s v="Direção dos  Recursos Humanos"/>
    <x v="2"/>
    <m/>
    <x v="0"/>
    <x v="1"/>
    <x v="1"/>
    <x v="1"/>
    <x v="0"/>
    <x v="0"/>
    <x v="0"/>
    <x v="0"/>
    <x v="0"/>
    <x v="0"/>
    <x v="0"/>
    <s v="Direção dos  Recursos Humanos"/>
    <x v="0"/>
    <x v="0"/>
    <x v="0"/>
    <x v="0"/>
    <x v="0"/>
    <x v="0"/>
    <x v="0"/>
    <x v="2"/>
    <x v="1"/>
    <x v="2"/>
    <x v="12"/>
    <x v="0"/>
    <m/>
  </r>
  <r>
    <x v="0"/>
    <n v="0"/>
    <n v="0"/>
    <n v="27033"/>
    <n v="0"/>
    <x v="5628"/>
    <x v="0"/>
    <x v="0"/>
    <x v="0"/>
    <s v="03.16.25"/>
    <x v="21"/>
    <x v="0"/>
    <x v="0"/>
    <s v="Direção dos  Recursos Humanos"/>
    <s v="03.16.25"/>
    <s v="Direção dos  Recursos Humanos"/>
    <s v="03.16.25"/>
    <x v="46"/>
    <x v="0"/>
    <x v="0"/>
    <x v="1"/>
    <x v="0"/>
    <x v="0"/>
    <x v="0"/>
    <x v="0"/>
    <x v="2"/>
    <s v="2025-04-??"/>
    <x v="1"/>
    <n v="27033"/>
    <x v="3"/>
    <n v="341800"/>
    <x v="1"/>
    <n v="0"/>
    <x v="608"/>
    <m/>
    <x v="0"/>
    <x v="12"/>
    <m/>
    <s v="Direção dos  Recursos Humanos"/>
    <x v="2"/>
    <m/>
    <x v="0"/>
    <x v="1"/>
    <x v="1"/>
    <x v="1"/>
    <x v="0"/>
    <x v="0"/>
    <x v="0"/>
    <x v="0"/>
    <x v="0"/>
    <x v="0"/>
    <x v="0"/>
    <s v="Direção dos  Recursos Humanos"/>
    <x v="0"/>
    <x v="0"/>
    <x v="0"/>
    <x v="0"/>
    <x v="0"/>
    <x v="0"/>
    <x v="0"/>
    <x v="2"/>
    <x v="1"/>
    <x v="2"/>
    <x v="12"/>
    <x v="0"/>
    <m/>
  </r>
  <r>
    <x v="0"/>
    <n v="0"/>
    <n v="0"/>
    <n v="11000"/>
    <n v="0"/>
    <x v="5628"/>
    <x v="0"/>
    <x v="0"/>
    <x v="0"/>
    <s v="03.16.25"/>
    <x v="21"/>
    <x v="0"/>
    <x v="0"/>
    <s v="Direção dos  Recursos Humanos"/>
    <s v="03.16.25"/>
    <s v="Direção dos  Recursos Humanos"/>
    <s v="03.16.25"/>
    <x v="46"/>
    <x v="0"/>
    <x v="0"/>
    <x v="1"/>
    <x v="0"/>
    <x v="0"/>
    <x v="0"/>
    <x v="0"/>
    <x v="3"/>
    <s v="2025-05-??"/>
    <x v="1"/>
    <n v="11000"/>
    <x v="3"/>
    <n v="341800"/>
    <x v="1"/>
    <n v="0"/>
    <x v="608"/>
    <m/>
    <x v="0"/>
    <x v="12"/>
    <m/>
    <s v="Direção dos  Recursos Humanos"/>
    <x v="2"/>
    <m/>
    <x v="0"/>
    <x v="1"/>
    <x v="1"/>
    <x v="1"/>
    <x v="0"/>
    <x v="0"/>
    <x v="0"/>
    <x v="0"/>
    <x v="0"/>
    <x v="0"/>
    <x v="0"/>
    <s v="Direção dos  Recursos Humanos"/>
    <x v="0"/>
    <x v="0"/>
    <x v="0"/>
    <x v="0"/>
    <x v="0"/>
    <x v="0"/>
    <x v="0"/>
    <x v="2"/>
    <x v="1"/>
    <x v="2"/>
    <x v="12"/>
    <x v="0"/>
    <m/>
  </r>
  <r>
    <x v="0"/>
    <n v="0"/>
    <n v="0"/>
    <n v="30000"/>
    <n v="0"/>
    <x v="5628"/>
    <x v="0"/>
    <x v="0"/>
    <x v="0"/>
    <s v="03.16.25"/>
    <x v="21"/>
    <x v="0"/>
    <x v="0"/>
    <s v="Direção dos  Recursos Humanos"/>
    <s v="03.16.25"/>
    <s v="Direção dos  Recursos Humanos"/>
    <s v="03.16.25"/>
    <x v="46"/>
    <x v="0"/>
    <x v="0"/>
    <x v="1"/>
    <x v="0"/>
    <x v="0"/>
    <x v="0"/>
    <x v="0"/>
    <x v="5"/>
    <s v="2025-06-??"/>
    <x v="1"/>
    <n v="30000"/>
    <x v="3"/>
    <n v="341800"/>
    <x v="1"/>
    <n v="0"/>
    <x v="608"/>
    <m/>
    <x v="0"/>
    <x v="12"/>
    <m/>
    <s v="Direção dos  Recursos Humanos"/>
    <x v="2"/>
    <m/>
    <x v="0"/>
    <x v="1"/>
    <x v="1"/>
    <x v="1"/>
    <x v="0"/>
    <x v="0"/>
    <x v="0"/>
    <x v="0"/>
    <x v="0"/>
    <x v="0"/>
    <x v="0"/>
    <s v="Direção dos  Recursos Humanos"/>
    <x v="0"/>
    <x v="0"/>
    <x v="0"/>
    <x v="0"/>
    <x v="0"/>
    <x v="0"/>
    <x v="0"/>
    <x v="2"/>
    <x v="1"/>
    <x v="2"/>
    <x v="12"/>
    <x v="0"/>
    <m/>
  </r>
  <r>
    <x v="0"/>
    <n v="0"/>
    <n v="0"/>
    <n v="40600"/>
    <n v="0"/>
    <x v="5628"/>
    <x v="0"/>
    <x v="0"/>
    <x v="0"/>
    <s v="03.16.25"/>
    <x v="21"/>
    <x v="0"/>
    <x v="0"/>
    <s v="Direção dos  Recursos Humanos"/>
    <s v="03.16.25"/>
    <s v="Direção dos  Recursos Humanos"/>
    <s v="03.16.25"/>
    <x v="46"/>
    <x v="0"/>
    <x v="0"/>
    <x v="1"/>
    <x v="0"/>
    <x v="0"/>
    <x v="0"/>
    <x v="0"/>
    <x v="6"/>
    <s v="2025-07-??"/>
    <x v="2"/>
    <n v="40600"/>
    <x v="3"/>
    <n v="341800"/>
    <x v="1"/>
    <n v="0"/>
    <x v="608"/>
    <m/>
    <x v="0"/>
    <x v="12"/>
    <m/>
    <s v="Direção dos  Recursos Humanos"/>
    <x v="2"/>
    <m/>
    <x v="0"/>
    <x v="1"/>
    <x v="1"/>
    <x v="1"/>
    <x v="0"/>
    <x v="0"/>
    <x v="0"/>
    <x v="0"/>
    <x v="0"/>
    <x v="0"/>
    <x v="0"/>
    <s v="Direção dos  Recursos Humanos"/>
    <x v="0"/>
    <x v="0"/>
    <x v="0"/>
    <x v="0"/>
    <x v="0"/>
    <x v="0"/>
    <x v="0"/>
    <x v="2"/>
    <x v="1"/>
    <x v="2"/>
    <x v="12"/>
    <x v="0"/>
    <m/>
  </r>
  <r>
    <x v="0"/>
    <n v="0"/>
    <n v="0"/>
    <n v="40600"/>
    <n v="0"/>
    <x v="5628"/>
    <x v="0"/>
    <x v="0"/>
    <x v="0"/>
    <s v="03.16.25"/>
    <x v="21"/>
    <x v="0"/>
    <x v="0"/>
    <s v="Direção dos  Recursos Humanos"/>
    <s v="03.16.25"/>
    <s v="Direção dos  Recursos Humanos"/>
    <s v="03.16.25"/>
    <x v="46"/>
    <x v="0"/>
    <x v="0"/>
    <x v="1"/>
    <x v="0"/>
    <x v="0"/>
    <x v="0"/>
    <x v="0"/>
    <x v="7"/>
    <s v="2025-08-??"/>
    <x v="2"/>
    <n v="40600"/>
    <x v="3"/>
    <n v="341800"/>
    <x v="1"/>
    <n v="0"/>
    <x v="608"/>
    <m/>
    <x v="0"/>
    <x v="12"/>
    <m/>
    <s v="Direção dos  Recursos Humanos"/>
    <x v="2"/>
    <m/>
    <x v="0"/>
    <x v="1"/>
    <x v="1"/>
    <x v="1"/>
    <x v="0"/>
    <x v="0"/>
    <x v="0"/>
    <x v="0"/>
    <x v="0"/>
    <x v="0"/>
    <x v="0"/>
    <s v="Direção dos  Recursos Humanos"/>
    <x v="0"/>
    <x v="0"/>
    <x v="0"/>
    <x v="0"/>
    <x v="0"/>
    <x v="0"/>
    <x v="0"/>
    <x v="2"/>
    <x v="1"/>
    <x v="2"/>
    <x v="12"/>
    <x v="0"/>
    <m/>
  </r>
  <r>
    <x v="0"/>
    <n v="0"/>
    <n v="0"/>
    <n v="81200"/>
    <n v="0"/>
    <x v="5628"/>
    <x v="0"/>
    <x v="0"/>
    <x v="0"/>
    <s v="03.16.25"/>
    <x v="21"/>
    <x v="0"/>
    <x v="0"/>
    <s v="Direção dos  Recursos Humanos"/>
    <s v="03.16.25"/>
    <s v="Direção dos  Recursos Humanos"/>
    <s v="03.16.25"/>
    <x v="46"/>
    <x v="0"/>
    <x v="0"/>
    <x v="1"/>
    <x v="0"/>
    <x v="0"/>
    <x v="0"/>
    <x v="0"/>
    <x v="8"/>
    <s v="2025-09-??"/>
    <x v="2"/>
    <n v="81200"/>
    <x v="3"/>
    <n v="341800"/>
    <x v="1"/>
    <n v="0"/>
    <x v="608"/>
    <m/>
    <x v="0"/>
    <x v="12"/>
    <m/>
    <s v="Direção dos  Recursos Humanos"/>
    <x v="2"/>
    <m/>
    <x v="0"/>
    <x v="1"/>
    <x v="1"/>
    <x v="1"/>
    <x v="0"/>
    <x v="0"/>
    <x v="0"/>
    <x v="0"/>
    <x v="0"/>
    <x v="0"/>
    <x v="0"/>
    <s v="Direção dos  Recursos Humanos"/>
    <x v="0"/>
    <x v="0"/>
    <x v="0"/>
    <x v="0"/>
    <x v="0"/>
    <x v="0"/>
    <x v="0"/>
    <x v="2"/>
    <x v="1"/>
    <x v="2"/>
    <x v="12"/>
    <x v="0"/>
    <m/>
  </r>
  <r>
    <x v="0"/>
    <n v="0"/>
    <n v="0"/>
    <n v="81200"/>
    <n v="0"/>
    <x v="5628"/>
    <x v="0"/>
    <x v="0"/>
    <x v="0"/>
    <s v="03.16.25"/>
    <x v="21"/>
    <x v="0"/>
    <x v="0"/>
    <s v="Direção dos  Recursos Humanos"/>
    <s v="03.16.25"/>
    <s v="Direção dos  Recursos Humanos"/>
    <s v="03.16.25"/>
    <x v="46"/>
    <x v="0"/>
    <x v="0"/>
    <x v="1"/>
    <x v="0"/>
    <x v="0"/>
    <x v="0"/>
    <x v="0"/>
    <x v="9"/>
    <s v="2025-10-??"/>
    <x v="3"/>
    <n v="81200"/>
    <x v="3"/>
    <n v="341800"/>
    <x v="1"/>
    <n v="0"/>
    <x v="608"/>
    <m/>
    <x v="0"/>
    <x v="12"/>
    <m/>
    <s v="Direção dos  Recursos Humanos"/>
    <x v="2"/>
    <m/>
    <x v="0"/>
    <x v="1"/>
    <x v="1"/>
    <x v="1"/>
    <x v="0"/>
    <x v="0"/>
    <x v="0"/>
    <x v="0"/>
    <x v="0"/>
    <x v="0"/>
    <x v="0"/>
    <s v="Direção dos  Recursos Humanos"/>
    <x v="0"/>
    <x v="0"/>
    <x v="0"/>
    <x v="0"/>
    <x v="0"/>
    <x v="0"/>
    <x v="0"/>
    <x v="2"/>
    <x v="1"/>
    <x v="2"/>
    <x v="12"/>
    <x v="0"/>
    <m/>
  </r>
  <r>
    <x v="0"/>
    <n v="0"/>
    <n v="0"/>
    <n v="40600"/>
    <n v="0"/>
    <x v="5628"/>
    <x v="0"/>
    <x v="0"/>
    <x v="0"/>
    <s v="03.16.25"/>
    <x v="21"/>
    <x v="0"/>
    <x v="0"/>
    <s v="Direção dos  Recursos Humanos"/>
    <s v="03.16.25"/>
    <s v="Direção dos  Recursos Humanos"/>
    <s v="03.16.25"/>
    <x v="46"/>
    <x v="0"/>
    <x v="0"/>
    <x v="1"/>
    <x v="0"/>
    <x v="0"/>
    <x v="0"/>
    <x v="0"/>
    <x v="10"/>
    <s v="2025-11-??"/>
    <x v="3"/>
    <n v="40600"/>
    <x v="3"/>
    <n v="341800"/>
    <x v="1"/>
    <n v="0"/>
    <x v="608"/>
    <m/>
    <x v="0"/>
    <x v="12"/>
    <m/>
    <s v="Direção dos  Recursos Humanos"/>
    <x v="2"/>
    <m/>
    <x v="0"/>
    <x v="1"/>
    <x v="1"/>
    <x v="1"/>
    <x v="0"/>
    <x v="0"/>
    <x v="0"/>
    <x v="0"/>
    <x v="0"/>
    <x v="0"/>
    <x v="0"/>
    <s v="Direção dos  Recursos Humanos"/>
    <x v="0"/>
    <x v="0"/>
    <x v="0"/>
    <x v="0"/>
    <x v="0"/>
    <x v="0"/>
    <x v="0"/>
    <x v="2"/>
    <x v="1"/>
    <x v="2"/>
    <x v="12"/>
    <x v="0"/>
    <m/>
  </r>
  <r>
    <x v="0"/>
    <n v="0"/>
    <n v="0"/>
    <n v="40600"/>
    <n v="0"/>
    <x v="5628"/>
    <x v="0"/>
    <x v="0"/>
    <x v="0"/>
    <s v="03.16.25"/>
    <x v="21"/>
    <x v="0"/>
    <x v="0"/>
    <s v="Direção dos  Recursos Humanos"/>
    <s v="03.16.25"/>
    <s v="Direção dos  Recursos Humanos"/>
    <s v="03.16.25"/>
    <x v="46"/>
    <x v="0"/>
    <x v="0"/>
    <x v="1"/>
    <x v="0"/>
    <x v="0"/>
    <x v="0"/>
    <x v="0"/>
    <x v="11"/>
    <s v="2025-12-??"/>
    <x v="3"/>
    <n v="40600"/>
    <x v="3"/>
    <n v="341800"/>
    <x v="1"/>
    <n v="0"/>
    <x v="608"/>
    <m/>
    <x v="0"/>
    <x v="12"/>
    <m/>
    <s v="Direção dos  Recursos Humanos"/>
    <x v="2"/>
    <m/>
    <x v="0"/>
    <x v="1"/>
    <x v="1"/>
    <x v="1"/>
    <x v="0"/>
    <x v="0"/>
    <x v="0"/>
    <x v="0"/>
    <x v="0"/>
    <x v="0"/>
    <x v="0"/>
    <s v="Direção dos  Recursos Humanos"/>
    <x v="0"/>
    <x v="0"/>
    <x v="0"/>
    <x v="0"/>
    <x v="0"/>
    <x v="0"/>
    <x v="0"/>
    <x v="2"/>
    <x v="1"/>
    <x v="2"/>
    <x v="12"/>
    <x v="0"/>
    <m/>
  </r>
  <r>
    <x v="0"/>
    <n v="0"/>
    <n v="0"/>
    <n v="1120089"/>
    <n v="0"/>
    <x v="5628"/>
    <x v="0"/>
    <x v="0"/>
    <x v="0"/>
    <s v="03.16.25"/>
    <x v="21"/>
    <x v="0"/>
    <x v="0"/>
    <s v="Direção dos  Recursos Humanos"/>
    <s v="03.16.25"/>
    <s v="Direção dos  Recursos Humanos"/>
    <s v="03.16.25"/>
    <x v="71"/>
    <x v="0"/>
    <x v="1"/>
    <x v="15"/>
    <x v="0"/>
    <x v="0"/>
    <x v="0"/>
    <x v="0"/>
    <x v="1"/>
    <s v="2025-01-??"/>
    <x v="0"/>
    <n v="1120089"/>
    <x v="3"/>
    <n v="3466697"/>
    <x v="1"/>
    <n v="0"/>
    <x v="608"/>
    <m/>
    <x v="0"/>
    <x v="12"/>
    <m/>
    <s v="Direção dos  Recursos Humanos"/>
    <x v="2"/>
    <m/>
    <x v="0"/>
    <x v="1"/>
    <x v="1"/>
    <x v="1"/>
    <x v="0"/>
    <x v="0"/>
    <x v="0"/>
    <x v="0"/>
    <x v="0"/>
    <x v="0"/>
    <x v="0"/>
    <s v="Direção dos  Recursos Humanos"/>
    <x v="0"/>
    <x v="0"/>
    <x v="0"/>
    <x v="0"/>
    <x v="0"/>
    <x v="0"/>
    <x v="0"/>
    <x v="2"/>
    <x v="1"/>
    <x v="2"/>
    <x v="12"/>
    <x v="0"/>
    <m/>
  </r>
  <r>
    <x v="0"/>
    <n v="0"/>
    <n v="0"/>
    <n v="2339422"/>
    <n v="0"/>
    <x v="5628"/>
    <x v="0"/>
    <x v="0"/>
    <x v="0"/>
    <s v="03.16.25"/>
    <x v="21"/>
    <x v="0"/>
    <x v="0"/>
    <s v="Direção dos  Recursos Humanos"/>
    <s v="03.16.25"/>
    <s v="Direção dos  Recursos Humanos"/>
    <s v="03.16.25"/>
    <x v="71"/>
    <x v="0"/>
    <x v="1"/>
    <x v="15"/>
    <x v="0"/>
    <x v="0"/>
    <x v="0"/>
    <x v="0"/>
    <x v="0"/>
    <s v="2025-02-??"/>
    <x v="0"/>
    <n v="2339422"/>
    <x v="3"/>
    <n v="3466697"/>
    <x v="1"/>
    <n v="0"/>
    <x v="608"/>
    <m/>
    <x v="0"/>
    <x v="12"/>
    <m/>
    <s v="Direção dos  Recursos Humanos"/>
    <x v="2"/>
    <m/>
    <x v="0"/>
    <x v="1"/>
    <x v="1"/>
    <x v="1"/>
    <x v="0"/>
    <x v="0"/>
    <x v="0"/>
    <x v="0"/>
    <x v="0"/>
    <x v="0"/>
    <x v="0"/>
    <s v="Direção dos  Recursos Humanos"/>
    <x v="0"/>
    <x v="0"/>
    <x v="0"/>
    <x v="0"/>
    <x v="0"/>
    <x v="0"/>
    <x v="0"/>
    <x v="2"/>
    <x v="1"/>
    <x v="2"/>
    <x v="12"/>
    <x v="0"/>
    <m/>
  </r>
  <r>
    <x v="0"/>
    <n v="0"/>
    <n v="0"/>
    <n v="1314245"/>
    <n v="0"/>
    <x v="5628"/>
    <x v="0"/>
    <x v="0"/>
    <x v="0"/>
    <s v="03.16.25"/>
    <x v="21"/>
    <x v="0"/>
    <x v="0"/>
    <s v="Direção dos  Recursos Humanos"/>
    <s v="03.16.25"/>
    <s v="Direção dos  Recursos Humanos"/>
    <s v="03.16.25"/>
    <x v="71"/>
    <x v="0"/>
    <x v="1"/>
    <x v="15"/>
    <x v="0"/>
    <x v="0"/>
    <x v="0"/>
    <x v="0"/>
    <x v="4"/>
    <s v="2025-03-??"/>
    <x v="0"/>
    <n v="1314245"/>
    <x v="3"/>
    <n v="3466697"/>
    <x v="1"/>
    <n v="0"/>
    <x v="608"/>
    <m/>
    <x v="0"/>
    <x v="12"/>
    <m/>
    <s v="Direção dos  Recursos Humanos"/>
    <x v="2"/>
    <m/>
    <x v="0"/>
    <x v="1"/>
    <x v="1"/>
    <x v="1"/>
    <x v="0"/>
    <x v="0"/>
    <x v="0"/>
    <x v="0"/>
    <x v="0"/>
    <x v="0"/>
    <x v="0"/>
    <s v="Direção dos  Recursos Humanos"/>
    <x v="0"/>
    <x v="0"/>
    <x v="0"/>
    <x v="0"/>
    <x v="0"/>
    <x v="0"/>
    <x v="0"/>
    <x v="2"/>
    <x v="1"/>
    <x v="2"/>
    <x v="12"/>
    <x v="0"/>
    <m/>
  </r>
  <r>
    <x v="0"/>
    <n v="0"/>
    <n v="0"/>
    <n v="2322984"/>
    <n v="0"/>
    <x v="5628"/>
    <x v="0"/>
    <x v="0"/>
    <x v="0"/>
    <s v="03.16.25"/>
    <x v="21"/>
    <x v="0"/>
    <x v="0"/>
    <s v="Direção dos  Recursos Humanos"/>
    <s v="03.16.25"/>
    <s v="Direção dos  Recursos Humanos"/>
    <s v="03.16.25"/>
    <x v="71"/>
    <x v="0"/>
    <x v="1"/>
    <x v="15"/>
    <x v="0"/>
    <x v="0"/>
    <x v="0"/>
    <x v="0"/>
    <x v="2"/>
    <s v="2025-04-??"/>
    <x v="1"/>
    <n v="2322984"/>
    <x v="3"/>
    <n v="3466697"/>
    <x v="1"/>
    <n v="0"/>
    <x v="608"/>
    <m/>
    <x v="0"/>
    <x v="12"/>
    <m/>
    <s v="Direção dos  Recursos Humanos"/>
    <x v="2"/>
    <m/>
    <x v="0"/>
    <x v="1"/>
    <x v="1"/>
    <x v="1"/>
    <x v="0"/>
    <x v="0"/>
    <x v="0"/>
    <x v="0"/>
    <x v="0"/>
    <x v="0"/>
    <x v="0"/>
    <s v="Direção dos  Recursos Humanos"/>
    <x v="0"/>
    <x v="0"/>
    <x v="0"/>
    <x v="0"/>
    <x v="0"/>
    <x v="0"/>
    <x v="0"/>
    <x v="2"/>
    <x v="1"/>
    <x v="2"/>
    <x v="12"/>
    <x v="0"/>
    <m/>
  </r>
  <r>
    <x v="0"/>
    <n v="0"/>
    <n v="0"/>
    <n v="1181445"/>
    <n v="0"/>
    <x v="5628"/>
    <x v="0"/>
    <x v="0"/>
    <x v="0"/>
    <s v="03.16.25"/>
    <x v="21"/>
    <x v="0"/>
    <x v="0"/>
    <s v="Direção dos  Recursos Humanos"/>
    <s v="03.16.25"/>
    <s v="Direção dos  Recursos Humanos"/>
    <s v="03.16.25"/>
    <x v="71"/>
    <x v="0"/>
    <x v="1"/>
    <x v="15"/>
    <x v="0"/>
    <x v="0"/>
    <x v="0"/>
    <x v="0"/>
    <x v="3"/>
    <s v="2025-05-??"/>
    <x v="1"/>
    <n v="1181445"/>
    <x v="3"/>
    <n v="3466697"/>
    <x v="1"/>
    <n v="0"/>
    <x v="608"/>
    <m/>
    <x v="0"/>
    <x v="12"/>
    <m/>
    <s v="Direção dos  Recursos Humanos"/>
    <x v="2"/>
    <m/>
    <x v="0"/>
    <x v="1"/>
    <x v="1"/>
    <x v="1"/>
    <x v="0"/>
    <x v="0"/>
    <x v="0"/>
    <x v="0"/>
    <x v="0"/>
    <x v="0"/>
    <x v="0"/>
    <s v="Direção dos  Recursos Humanos"/>
    <x v="0"/>
    <x v="0"/>
    <x v="0"/>
    <x v="0"/>
    <x v="0"/>
    <x v="0"/>
    <x v="0"/>
    <x v="2"/>
    <x v="1"/>
    <x v="2"/>
    <x v="12"/>
    <x v="0"/>
    <m/>
  </r>
  <r>
    <x v="0"/>
    <n v="0"/>
    <n v="0"/>
    <n v="1221512"/>
    <n v="0"/>
    <x v="5628"/>
    <x v="0"/>
    <x v="0"/>
    <x v="0"/>
    <s v="03.16.25"/>
    <x v="21"/>
    <x v="0"/>
    <x v="0"/>
    <s v="Direção dos  Recursos Humanos"/>
    <s v="03.16.25"/>
    <s v="Direção dos  Recursos Humanos"/>
    <s v="03.16.25"/>
    <x v="71"/>
    <x v="0"/>
    <x v="1"/>
    <x v="15"/>
    <x v="0"/>
    <x v="0"/>
    <x v="0"/>
    <x v="0"/>
    <x v="5"/>
    <s v="2025-06-??"/>
    <x v="1"/>
    <n v="1221512"/>
    <x v="3"/>
    <n v="3466697"/>
    <x v="1"/>
    <n v="0"/>
    <x v="608"/>
    <m/>
    <x v="0"/>
    <x v="12"/>
    <m/>
    <s v="Direção dos  Recursos Humanos"/>
    <x v="2"/>
    <m/>
    <x v="0"/>
    <x v="1"/>
    <x v="1"/>
    <x v="1"/>
    <x v="0"/>
    <x v="0"/>
    <x v="0"/>
    <x v="0"/>
    <x v="0"/>
    <x v="0"/>
    <x v="0"/>
    <s v="Direção dos  Recursos Humanos"/>
    <x v="0"/>
    <x v="0"/>
    <x v="0"/>
    <x v="0"/>
    <x v="0"/>
    <x v="0"/>
    <x v="0"/>
    <x v="2"/>
    <x v="1"/>
    <x v="2"/>
    <x v="12"/>
    <x v="0"/>
    <m/>
  </r>
  <r>
    <x v="0"/>
    <n v="0"/>
    <n v="0"/>
    <n v="1221512"/>
    <n v="0"/>
    <x v="5628"/>
    <x v="0"/>
    <x v="0"/>
    <x v="0"/>
    <s v="03.16.25"/>
    <x v="21"/>
    <x v="0"/>
    <x v="0"/>
    <s v="Direção dos  Recursos Humanos"/>
    <s v="03.16.25"/>
    <s v="Direção dos  Recursos Humanos"/>
    <s v="03.16.25"/>
    <x v="71"/>
    <x v="0"/>
    <x v="1"/>
    <x v="15"/>
    <x v="0"/>
    <x v="0"/>
    <x v="0"/>
    <x v="0"/>
    <x v="6"/>
    <s v="2025-07-??"/>
    <x v="2"/>
    <n v="1221512"/>
    <x v="3"/>
    <n v="3466697"/>
    <x v="1"/>
    <n v="0"/>
    <x v="608"/>
    <m/>
    <x v="0"/>
    <x v="12"/>
    <m/>
    <s v="Direção dos  Recursos Humanos"/>
    <x v="2"/>
    <m/>
    <x v="0"/>
    <x v="1"/>
    <x v="1"/>
    <x v="1"/>
    <x v="0"/>
    <x v="0"/>
    <x v="0"/>
    <x v="0"/>
    <x v="0"/>
    <x v="0"/>
    <x v="0"/>
    <s v="Direção dos  Recursos Humanos"/>
    <x v="0"/>
    <x v="0"/>
    <x v="0"/>
    <x v="0"/>
    <x v="0"/>
    <x v="0"/>
    <x v="0"/>
    <x v="2"/>
    <x v="1"/>
    <x v="2"/>
    <x v="12"/>
    <x v="0"/>
    <m/>
  </r>
  <r>
    <x v="0"/>
    <n v="0"/>
    <n v="0"/>
    <n v="1300808"/>
    <n v="0"/>
    <x v="5628"/>
    <x v="0"/>
    <x v="0"/>
    <x v="0"/>
    <s v="03.16.25"/>
    <x v="21"/>
    <x v="0"/>
    <x v="0"/>
    <s v="Direção dos  Recursos Humanos"/>
    <s v="03.16.25"/>
    <s v="Direção dos  Recursos Humanos"/>
    <s v="03.16.25"/>
    <x v="71"/>
    <x v="0"/>
    <x v="1"/>
    <x v="15"/>
    <x v="0"/>
    <x v="0"/>
    <x v="0"/>
    <x v="0"/>
    <x v="7"/>
    <s v="2025-08-??"/>
    <x v="2"/>
    <n v="1300808"/>
    <x v="3"/>
    <n v="3466697"/>
    <x v="1"/>
    <n v="0"/>
    <x v="608"/>
    <m/>
    <x v="0"/>
    <x v="12"/>
    <m/>
    <s v="Direção dos  Recursos Humanos"/>
    <x v="2"/>
    <m/>
    <x v="0"/>
    <x v="1"/>
    <x v="1"/>
    <x v="1"/>
    <x v="0"/>
    <x v="0"/>
    <x v="0"/>
    <x v="0"/>
    <x v="0"/>
    <x v="0"/>
    <x v="0"/>
    <s v="Direção dos  Recursos Humanos"/>
    <x v="0"/>
    <x v="0"/>
    <x v="0"/>
    <x v="0"/>
    <x v="0"/>
    <x v="0"/>
    <x v="0"/>
    <x v="2"/>
    <x v="1"/>
    <x v="2"/>
    <x v="12"/>
    <x v="0"/>
    <m/>
  </r>
  <r>
    <x v="0"/>
    <n v="0"/>
    <n v="0"/>
    <n v="1240800"/>
    <n v="0"/>
    <x v="5628"/>
    <x v="0"/>
    <x v="0"/>
    <x v="0"/>
    <s v="03.16.25"/>
    <x v="21"/>
    <x v="0"/>
    <x v="0"/>
    <s v="Direção dos  Recursos Humanos"/>
    <s v="03.16.25"/>
    <s v="Direção dos  Recursos Humanos"/>
    <s v="03.16.25"/>
    <x v="71"/>
    <x v="0"/>
    <x v="1"/>
    <x v="15"/>
    <x v="0"/>
    <x v="0"/>
    <x v="0"/>
    <x v="0"/>
    <x v="8"/>
    <s v="2025-09-??"/>
    <x v="2"/>
    <n v="1240800"/>
    <x v="3"/>
    <n v="3466697"/>
    <x v="1"/>
    <n v="0"/>
    <x v="608"/>
    <m/>
    <x v="0"/>
    <x v="12"/>
    <m/>
    <s v="Direção dos  Recursos Humanos"/>
    <x v="2"/>
    <m/>
    <x v="0"/>
    <x v="1"/>
    <x v="1"/>
    <x v="1"/>
    <x v="0"/>
    <x v="0"/>
    <x v="0"/>
    <x v="0"/>
    <x v="0"/>
    <x v="0"/>
    <x v="0"/>
    <s v="Direção dos  Recursos Humanos"/>
    <x v="0"/>
    <x v="0"/>
    <x v="0"/>
    <x v="0"/>
    <x v="0"/>
    <x v="0"/>
    <x v="0"/>
    <x v="2"/>
    <x v="1"/>
    <x v="2"/>
    <x v="12"/>
    <x v="0"/>
    <m/>
  </r>
  <r>
    <x v="0"/>
    <n v="0"/>
    <n v="0"/>
    <n v="1240800"/>
    <n v="0"/>
    <x v="5628"/>
    <x v="0"/>
    <x v="0"/>
    <x v="0"/>
    <s v="03.16.25"/>
    <x v="21"/>
    <x v="0"/>
    <x v="0"/>
    <s v="Direção dos  Recursos Humanos"/>
    <s v="03.16.25"/>
    <s v="Direção dos  Recursos Humanos"/>
    <s v="03.16.25"/>
    <x v="71"/>
    <x v="0"/>
    <x v="1"/>
    <x v="15"/>
    <x v="0"/>
    <x v="0"/>
    <x v="0"/>
    <x v="0"/>
    <x v="9"/>
    <s v="2025-10-??"/>
    <x v="3"/>
    <n v="1240800"/>
    <x v="3"/>
    <n v="3466697"/>
    <x v="1"/>
    <n v="0"/>
    <x v="608"/>
    <m/>
    <x v="0"/>
    <x v="12"/>
    <m/>
    <s v="Direção dos  Recursos Humanos"/>
    <x v="2"/>
    <m/>
    <x v="0"/>
    <x v="1"/>
    <x v="1"/>
    <x v="1"/>
    <x v="0"/>
    <x v="0"/>
    <x v="0"/>
    <x v="0"/>
    <x v="0"/>
    <x v="0"/>
    <x v="0"/>
    <s v="Direção dos  Recursos Humanos"/>
    <x v="0"/>
    <x v="0"/>
    <x v="0"/>
    <x v="0"/>
    <x v="0"/>
    <x v="0"/>
    <x v="0"/>
    <x v="2"/>
    <x v="1"/>
    <x v="2"/>
    <x v="12"/>
    <x v="0"/>
    <m/>
  </r>
  <r>
    <x v="0"/>
    <n v="0"/>
    <n v="0"/>
    <n v="1239968"/>
    <n v="0"/>
    <x v="5628"/>
    <x v="0"/>
    <x v="0"/>
    <x v="0"/>
    <s v="03.16.25"/>
    <x v="21"/>
    <x v="0"/>
    <x v="0"/>
    <s v="Direção dos  Recursos Humanos"/>
    <s v="03.16.25"/>
    <s v="Direção dos  Recursos Humanos"/>
    <s v="03.16.25"/>
    <x v="71"/>
    <x v="0"/>
    <x v="1"/>
    <x v="15"/>
    <x v="0"/>
    <x v="0"/>
    <x v="0"/>
    <x v="0"/>
    <x v="10"/>
    <s v="2025-11-??"/>
    <x v="3"/>
    <n v="1239968"/>
    <x v="3"/>
    <n v="3466697"/>
    <x v="1"/>
    <n v="0"/>
    <x v="608"/>
    <m/>
    <x v="0"/>
    <x v="12"/>
    <m/>
    <s v="Direção dos  Recursos Humanos"/>
    <x v="2"/>
    <m/>
    <x v="0"/>
    <x v="1"/>
    <x v="1"/>
    <x v="1"/>
    <x v="0"/>
    <x v="0"/>
    <x v="0"/>
    <x v="0"/>
    <x v="0"/>
    <x v="0"/>
    <x v="0"/>
    <s v="Direção dos  Recursos Humanos"/>
    <x v="0"/>
    <x v="0"/>
    <x v="0"/>
    <x v="0"/>
    <x v="0"/>
    <x v="0"/>
    <x v="0"/>
    <x v="2"/>
    <x v="1"/>
    <x v="2"/>
    <x v="12"/>
    <x v="0"/>
    <m/>
  </r>
  <r>
    <x v="0"/>
    <n v="0"/>
    <n v="0"/>
    <n v="1234217"/>
    <n v="0"/>
    <x v="5628"/>
    <x v="0"/>
    <x v="0"/>
    <x v="0"/>
    <s v="03.16.25"/>
    <x v="21"/>
    <x v="0"/>
    <x v="0"/>
    <s v="Direção dos  Recursos Humanos"/>
    <s v="03.16.25"/>
    <s v="Direção dos  Recursos Humanos"/>
    <s v="03.16.25"/>
    <x v="71"/>
    <x v="0"/>
    <x v="1"/>
    <x v="15"/>
    <x v="0"/>
    <x v="0"/>
    <x v="0"/>
    <x v="0"/>
    <x v="11"/>
    <s v="2025-12-??"/>
    <x v="3"/>
    <n v="1234217"/>
    <x v="3"/>
    <n v="3466697"/>
    <x v="1"/>
    <n v="0"/>
    <x v="608"/>
    <m/>
    <x v="0"/>
    <x v="12"/>
    <m/>
    <s v="Direção dos  Recursos Humanos"/>
    <x v="2"/>
    <m/>
    <x v="0"/>
    <x v="1"/>
    <x v="1"/>
    <x v="1"/>
    <x v="0"/>
    <x v="0"/>
    <x v="0"/>
    <x v="0"/>
    <x v="0"/>
    <x v="0"/>
    <x v="0"/>
    <s v="Direção dos  Recursos Humanos"/>
    <x v="0"/>
    <x v="0"/>
    <x v="0"/>
    <x v="0"/>
    <x v="0"/>
    <x v="0"/>
    <x v="0"/>
    <x v="2"/>
    <x v="1"/>
    <x v="2"/>
    <x v="12"/>
    <x v="0"/>
    <m/>
  </r>
  <r>
    <x v="0"/>
    <n v="0"/>
    <n v="0"/>
    <n v="60943"/>
    <n v="0"/>
    <x v="5628"/>
    <x v="0"/>
    <x v="0"/>
    <x v="0"/>
    <s v="03.16.25"/>
    <x v="21"/>
    <x v="0"/>
    <x v="0"/>
    <s v="Direção dos  Recursos Humanos"/>
    <s v="03.16.25"/>
    <s v="Direção dos  Recursos Humanos"/>
    <s v="03.16.25"/>
    <x v="70"/>
    <x v="0"/>
    <x v="1"/>
    <x v="15"/>
    <x v="0"/>
    <x v="0"/>
    <x v="0"/>
    <x v="0"/>
    <x v="1"/>
    <s v="2025-01-??"/>
    <x v="0"/>
    <n v="60943"/>
    <x v="3"/>
    <n v="180000"/>
    <x v="1"/>
    <n v="0"/>
    <x v="608"/>
    <m/>
    <x v="0"/>
    <x v="12"/>
    <m/>
    <s v="Direção dos  Recursos Humanos"/>
    <x v="2"/>
    <m/>
    <x v="0"/>
    <x v="1"/>
    <x v="1"/>
    <x v="1"/>
    <x v="0"/>
    <x v="0"/>
    <x v="0"/>
    <x v="0"/>
    <x v="0"/>
    <x v="0"/>
    <x v="0"/>
    <s v="Direção dos  Recursos Humanos"/>
    <x v="0"/>
    <x v="0"/>
    <x v="0"/>
    <x v="0"/>
    <x v="0"/>
    <x v="0"/>
    <x v="0"/>
    <x v="2"/>
    <x v="1"/>
    <x v="2"/>
    <x v="12"/>
    <x v="0"/>
    <m/>
  </r>
  <r>
    <x v="0"/>
    <n v="0"/>
    <n v="0"/>
    <n v="121886"/>
    <n v="0"/>
    <x v="5628"/>
    <x v="0"/>
    <x v="0"/>
    <x v="0"/>
    <s v="03.16.25"/>
    <x v="21"/>
    <x v="0"/>
    <x v="0"/>
    <s v="Direção dos  Recursos Humanos"/>
    <s v="03.16.25"/>
    <s v="Direção dos  Recursos Humanos"/>
    <s v="03.16.25"/>
    <x v="70"/>
    <x v="0"/>
    <x v="1"/>
    <x v="15"/>
    <x v="0"/>
    <x v="0"/>
    <x v="0"/>
    <x v="0"/>
    <x v="0"/>
    <s v="2025-02-??"/>
    <x v="0"/>
    <n v="121886"/>
    <x v="3"/>
    <n v="180000"/>
    <x v="1"/>
    <n v="0"/>
    <x v="608"/>
    <m/>
    <x v="0"/>
    <x v="12"/>
    <m/>
    <s v="Direção dos  Recursos Humanos"/>
    <x v="2"/>
    <m/>
    <x v="0"/>
    <x v="1"/>
    <x v="1"/>
    <x v="1"/>
    <x v="0"/>
    <x v="0"/>
    <x v="0"/>
    <x v="0"/>
    <x v="0"/>
    <x v="0"/>
    <x v="0"/>
    <s v="Direção dos  Recursos Humanos"/>
    <x v="0"/>
    <x v="0"/>
    <x v="0"/>
    <x v="0"/>
    <x v="0"/>
    <x v="0"/>
    <x v="0"/>
    <x v="2"/>
    <x v="1"/>
    <x v="2"/>
    <x v="12"/>
    <x v="0"/>
    <m/>
  </r>
  <r>
    <x v="0"/>
    <n v="0"/>
    <n v="0"/>
    <n v="60943"/>
    <n v="0"/>
    <x v="5628"/>
    <x v="0"/>
    <x v="0"/>
    <x v="0"/>
    <s v="03.16.25"/>
    <x v="21"/>
    <x v="0"/>
    <x v="0"/>
    <s v="Direção dos  Recursos Humanos"/>
    <s v="03.16.25"/>
    <s v="Direção dos  Recursos Humanos"/>
    <s v="03.16.25"/>
    <x v="70"/>
    <x v="0"/>
    <x v="1"/>
    <x v="15"/>
    <x v="0"/>
    <x v="0"/>
    <x v="0"/>
    <x v="0"/>
    <x v="4"/>
    <s v="2025-03-??"/>
    <x v="0"/>
    <n v="60943"/>
    <x v="3"/>
    <n v="180000"/>
    <x v="1"/>
    <n v="0"/>
    <x v="608"/>
    <m/>
    <x v="0"/>
    <x v="12"/>
    <m/>
    <s v="Direção dos  Recursos Humanos"/>
    <x v="2"/>
    <m/>
    <x v="0"/>
    <x v="1"/>
    <x v="1"/>
    <x v="1"/>
    <x v="0"/>
    <x v="0"/>
    <x v="0"/>
    <x v="0"/>
    <x v="0"/>
    <x v="0"/>
    <x v="0"/>
    <s v="Direção dos  Recursos Humanos"/>
    <x v="0"/>
    <x v="0"/>
    <x v="0"/>
    <x v="0"/>
    <x v="0"/>
    <x v="0"/>
    <x v="0"/>
    <x v="2"/>
    <x v="1"/>
    <x v="2"/>
    <x v="12"/>
    <x v="0"/>
    <m/>
  </r>
  <r>
    <x v="0"/>
    <n v="0"/>
    <n v="0"/>
    <n v="121886"/>
    <n v="0"/>
    <x v="5628"/>
    <x v="0"/>
    <x v="0"/>
    <x v="0"/>
    <s v="03.16.25"/>
    <x v="21"/>
    <x v="0"/>
    <x v="0"/>
    <s v="Direção dos  Recursos Humanos"/>
    <s v="03.16.25"/>
    <s v="Direção dos  Recursos Humanos"/>
    <s v="03.16.25"/>
    <x v="70"/>
    <x v="0"/>
    <x v="1"/>
    <x v="15"/>
    <x v="0"/>
    <x v="0"/>
    <x v="0"/>
    <x v="0"/>
    <x v="2"/>
    <s v="2025-04-??"/>
    <x v="1"/>
    <n v="121886"/>
    <x v="3"/>
    <n v="180000"/>
    <x v="1"/>
    <n v="0"/>
    <x v="608"/>
    <m/>
    <x v="0"/>
    <x v="12"/>
    <m/>
    <s v="Direção dos  Recursos Humanos"/>
    <x v="2"/>
    <m/>
    <x v="0"/>
    <x v="1"/>
    <x v="1"/>
    <x v="1"/>
    <x v="0"/>
    <x v="0"/>
    <x v="0"/>
    <x v="0"/>
    <x v="0"/>
    <x v="0"/>
    <x v="0"/>
    <s v="Direção dos  Recursos Humanos"/>
    <x v="0"/>
    <x v="0"/>
    <x v="0"/>
    <x v="0"/>
    <x v="0"/>
    <x v="0"/>
    <x v="0"/>
    <x v="2"/>
    <x v="1"/>
    <x v="2"/>
    <x v="12"/>
    <x v="0"/>
    <m/>
  </r>
  <r>
    <x v="0"/>
    <n v="0"/>
    <n v="0"/>
    <n v="60943"/>
    <n v="0"/>
    <x v="5628"/>
    <x v="0"/>
    <x v="0"/>
    <x v="0"/>
    <s v="03.16.25"/>
    <x v="21"/>
    <x v="0"/>
    <x v="0"/>
    <s v="Direção dos  Recursos Humanos"/>
    <s v="03.16.25"/>
    <s v="Direção dos  Recursos Humanos"/>
    <s v="03.16.25"/>
    <x v="70"/>
    <x v="0"/>
    <x v="1"/>
    <x v="15"/>
    <x v="0"/>
    <x v="0"/>
    <x v="0"/>
    <x v="0"/>
    <x v="3"/>
    <s v="2025-05-??"/>
    <x v="1"/>
    <n v="60943"/>
    <x v="3"/>
    <n v="180000"/>
    <x v="1"/>
    <n v="0"/>
    <x v="608"/>
    <m/>
    <x v="0"/>
    <x v="12"/>
    <m/>
    <s v="Direção dos  Recursos Humanos"/>
    <x v="2"/>
    <m/>
    <x v="0"/>
    <x v="1"/>
    <x v="1"/>
    <x v="1"/>
    <x v="0"/>
    <x v="0"/>
    <x v="0"/>
    <x v="0"/>
    <x v="0"/>
    <x v="0"/>
    <x v="0"/>
    <s v="Direção dos  Recursos Humanos"/>
    <x v="0"/>
    <x v="0"/>
    <x v="0"/>
    <x v="0"/>
    <x v="0"/>
    <x v="0"/>
    <x v="0"/>
    <x v="2"/>
    <x v="1"/>
    <x v="2"/>
    <x v="12"/>
    <x v="0"/>
    <m/>
  </r>
  <r>
    <x v="0"/>
    <n v="0"/>
    <n v="0"/>
    <n v="60943"/>
    <n v="0"/>
    <x v="5628"/>
    <x v="0"/>
    <x v="0"/>
    <x v="0"/>
    <s v="03.16.25"/>
    <x v="21"/>
    <x v="0"/>
    <x v="0"/>
    <s v="Direção dos  Recursos Humanos"/>
    <s v="03.16.25"/>
    <s v="Direção dos  Recursos Humanos"/>
    <s v="03.16.25"/>
    <x v="70"/>
    <x v="0"/>
    <x v="1"/>
    <x v="15"/>
    <x v="0"/>
    <x v="0"/>
    <x v="0"/>
    <x v="0"/>
    <x v="5"/>
    <s v="2025-06-??"/>
    <x v="1"/>
    <n v="60943"/>
    <x v="3"/>
    <n v="180000"/>
    <x v="1"/>
    <n v="0"/>
    <x v="608"/>
    <m/>
    <x v="0"/>
    <x v="12"/>
    <m/>
    <s v="Direção dos  Recursos Humanos"/>
    <x v="2"/>
    <m/>
    <x v="0"/>
    <x v="1"/>
    <x v="1"/>
    <x v="1"/>
    <x v="0"/>
    <x v="0"/>
    <x v="0"/>
    <x v="0"/>
    <x v="0"/>
    <x v="0"/>
    <x v="0"/>
    <s v="Direção dos  Recursos Humanos"/>
    <x v="0"/>
    <x v="0"/>
    <x v="0"/>
    <x v="0"/>
    <x v="0"/>
    <x v="0"/>
    <x v="0"/>
    <x v="2"/>
    <x v="1"/>
    <x v="2"/>
    <x v="12"/>
    <x v="0"/>
    <m/>
  </r>
  <r>
    <x v="0"/>
    <n v="0"/>
    <n v="0"/>
    <n v="60943"/>
    <n v="0"/>
    <x v="5628"/>
    <x v="0"/>
    <x v="0"/>
    <x v="0"/>
    <s v="03.16.25"/>
    <x v="21"/>
    <x v="0"/>
    <x v="0"/>
    <s v="Direção dos  Recursos Humanos"/>
    <s v="03.16.25"/>
    <s v="Direção dos  Recursos Humanos"/>
    <s v="03.16.25"/>
    <x v="70"/>
    <x v="0"/>
    <x v="1"/>
    <x v="15"/>
    <x v="0"/>
    <x v="0"/>
    <x v="0"/>
    <x v="0"/>
    <x v="6"/>
    <s v="2025-07-??"/>
    <x v="2"/>
    <n v="60943"/>
    <x v="3"/>
    <n v="180000"/>
    <x v="1"/>
    <n v="0"/>
    <x v="608"/>
    <m/>
    <x v="0"/>
    <x v="12"/>
    <m/>
    <s v="Direção dos  Recursos Humanos"/>
    <x v="2"/>
    <m/>
    <x v="0"/>
    <x v="1"/>
    <x v="1"/>
    <x v="1"/>
    <x v="0"/>
    <x v="0"/>
    <x v="0"/>
    <x v="0"/>
    <x v="0"/>
    <x v="0"/>
    <x v="0"/>
    <s v="Direção dos  Recursos Humanos"/>
    <x v="0"/>
    <x v="0"/>
    <x v="0"/>
    <x v="0"/>
    <x v="0"/>
    <x v="0"/>
    <x v="0"/>
    <x v="2"/>
    <x v="1"/>
    <x v="2"/>
    <x v="12"/>
    <x v="0"/>
    <m/>
  </r>
  <r>
    <x v="0"/>
    <n v="0"/>
    <n v="0"/>
    <n v="60943"/>
    <n v="0"/>
    <x v="5628"/>
    <x v="0"/>
    <x v="0"/>
    <x v="0"/>
    <s v="03.16.25"/>
    <x v="21"/>
    <x v="0"/>
    <x v="0"/>
    <s v="Direção dos  Recursos Humanos"/>
    <s v="03.16.25"/>
    <s v="Direção dos  Recursos Humanos"/>
    <s v="03.16.25"/>
    <x v="70"/>
    <x v="0"/>
    <x v="1"/>
    <x v="15"/>
    <x v="0"/>
    <x v="0"/>
    <x v="0"/>
    <x v="0"/>
    <x v="7"/>
    <s v="2025-08-??"/>
    <x v="2"/>
    <n v="60943"/>
    <x v="3"/>
    <n v="180000"/>
    <x v="1"/>
    <n v="0"/>
    <x v="608"/>
    <m/>
    <x v="0"/>
    <x v="12"/>
    <m/>
    <s v="Direção dos  Recursos Humanos"/>
    <x v="2"/>
    <m/>
    <x v="0"/>
    <x v="1"/>
    <x v="1"/>
    <x v="1"/>
    <x v="0"/>
    <x v="0"/>
    <x v="0"/>
    <x v="0"/>
    <x v="0"/>
    <x v="0"/>
    <x v="0"/>
    <s v="Direção dos  Recursos Humanos"/>
    <x v="0"/>
    <x v="0"/>
    <x v="0"/>
    <x v="0"/>
    <x v="0"/>
    <x v="0"/>
    <x v="0"/>
    <x v="2"/>
    <x v="1"/>
    <x v="2"/>
    <x v="12"/>
    <x v="0"/>
    <m/>
  </r>
  <r>
    <x v="0"/>
    <n v="0"/>
    <n v="0"/>
    <n v="121886"/>
    <n v="0"/>
    <x v="5628"/>
    <x v="0"/>
    <x v="0"/>
    <x v="0"/>
    <s v="03.16.25"/>
    <x v="21"/>
    <x v="0"/>
    <x v="0"/>
    <s v="Direção dos  Recursos Humanos"/>
    <s v="03.16.25"/>
    <s v="Direção dos  Recursos Humanos"/>
    <s v="03.16.25"/>
    <x v="70"/>
    <x v="0"/>
    <x v="1"/>
    <x v="15"/>
    <x v="0"/>
    <x v="0"/>
    <x v="0"/>
    <x v="0"/>
    <x v="8"/>
    <s v="2025-09-??"/>
    <x v="2"/>
    <n v="121886"/>
    <x v="3"/>
    <n v="180000"/>
    <x v="1"/>
    <n v="0"/>
    <x v="608"/>
    <m/>
    <x v="0"/>
    <x v="12"/>
    <m/>
    <s v="Direção dos  Recursos Humanos"/>
    <x v="2"/>
    <m/>
    <x v="0"/>
    <x v="1"/>
    <x v="1"/>
    <x v="1"/>
    <x v="0"/>
    <x v="0"/>
    <x v="0"/>
    <x v="0"/>
    <x v="0"/>
    <x v="0"/>
    <x v="0"/>
    <s v="Direção dos  Recursos Humanos"/>
    <x v="0"/>
    <x v="0"/>
    <x v="0"/>
    <x v="0"/>
    <x v="0"/>
    <x v="0"/>
    <x v="0"/>
    <x v="2"/>
    <x v="1"/>
    <x v="2"/>
    <x v="12"/>
    <x v="0"/>
    <m/>
  </r>
  <r>
    <x v="0"/>
    <n v="0"/>
    <n v="0"/>
    <n v="60943"/>
    <n v="0"/>
    <x v="5628"/>
    <x v="0"/>
    <x v="0"/>
    <x v="0"/>
    <s v="03.16.25"/>
    <x v="21"/>
    <x v="0"/>
    <x v="0"/>
    <s v="Direção dos  Recursos Humanos"/>
    <s v="03.16.25"/>
    <s v="Direção dos  Recursos Humanos"/>
    <s v="03.16.25"/>
    <x v="70"/>
    <x v="0"/>
    <x v="1"/>
    <x v="15"/>
    <x v="0"/>
    <x v="0"/>
    <x v="0"/>
    <x v="0"/>
    <x v="9"/>
    <s v="2025-10-??"/>
    <x v="3"/>
    <n v="60943"/>
    <x v="3"/>
    <n v="180000"/>
    <x v="1"/>
    <n v="0"/>
    <x v="608"/>
    <m/>
    <x v="0"/>
    <x v="12"/>
    <m/>
    <s v="Direção dos  Recursos Humanos"/>
    <x v="2"/>
    <m/>
    <x v="0"/>
    <x v="1"/>
    <x v="1"/>
    <x v="1"/>
    <x v="0"/>
    <x v="0"/>
    <x v="0"/>
    <x v="0"/>
    <x v="0"/>
    <x v="0"/>
    <x v="0"/>
    <s v="Direção dos  Recursos Humanos"/>
    <x v="0"/>
    <x v="0"/>
    <x v="0"/>
    <x v="0"/>
    <x v="0"/>
    <x v="0"/>
    <x v="0"/>
    <x v="2"/>
    <x v="1"/>
    <x v="2"/>
    <x v="12"/>
    <x v="0"/>
    <m/>
  </r>
  <r>
    <x v="0"/>
    <n v="0"/>
    <n v="0"/>
    <n v="60943"/>
    <n v="0"/>
    <x v="5628"/>
    <x v="0"/>
    <x v="0"/>
    <x v="0"/>
    <s v="03.16.25"/>
    <x v="21"/>
    <x v="0"/>
    <x v="0"/>
    <s v="Direção dos  Recursos Humanos"/>
    <s v="03.16.25"/>
    <s v="Direção dos  Recursos Humanos"/>
    <s v="03.16.25"/>
    <x v="70"/>
    <x v="0"/>
    <x v="1"/>
    <x v="15"/>
    <x v="0"/>
    <x v="0"/>
    <x v="0"/>
    <x v="0"/>
    <x v="10"/>
    <s v="2025-11-??"/>
    <x v="3"/>
    <n v="60943"/>
    <x v="3"/>
    <n v="180000"/>
    <x v="1"/>
    <n v="0"/>
    <x v="608"/>
    <m/>
    <x v="0"/>
    <x v="12"/>
    <m/>
    <s v="Direção dos  Recursos Humanos"/>
    <x v="2"/>
    <m/>
    <x v="0"/>
    <x v="1"/>
    <x v="1"/>
    <x v="1"/>
    <x v="0"/>
    <x v="0"/>
    <x v="0"/>
    <x v="0"/>
    <x v="0"/>
    <x v="0"/>
    <x v="0"/>
    <s v="Direção dos  Recursos Humanos"/>
    <x v="0"/>
    <x v="0"/>
    <x v="0"/>
    <x v="0"/>
    <x v="0"/>
    <x v="0"/>
    <x v="0"/>
    <x v="2"/>
    <x v="1"/>
    <x v="2"/>
    <x v="12"/>
    <x v="0"/>
    <m/>
  </r>
  <r>
    <x v="0"/>
    <n v="0"/>
    <n v="0"/>
    <n v="60943"/>
    <n v="0"/>
    <x v="5628"/>
    <x v="0"/>
    <x v="0"/>
    <x v="0"/>
    <s v="03.16.25"/>
    <x v="21"/>
    <x v="0"/>
    <x v="0"/>
    <s v="Direção dos  Recursos Humanos"/>
    <s v="03.16.25"/>
    <s v="Direção dos  Recursos Humanos"/>
    <s v="03.16.25"/>
    <x v="70"/>
    <x v="0"/>
    <x v="1"/>
    <x v="15"/>
    <x v="0"/>
    <x v="0"/>
    <x v="0"/>
    <x v="0"/>
    <x v="11"/>
    <s v="2025-12-??"/>
    <x v="3"/>
    <n v="60943"/>
    <x v="3"/>
    <n v="180000"/>
    <x v="1"/>
    <n v="0"/>
    <x v="608"/>
    <m/>
    <x v="0"/>
    <x v="12"/>
    <m/>
    <s v="Direção dos  Recursos Humanos"/>
    <x v="2"/>
    <m/>
    <x v="0"/>
    <x v="1"/>
    <x v="1"/>
    <x v="1"/>
    <x v="0"/>
    <x v="0"/>
    <x v="0"/>
    <x v="0"/>
    <x v="0"/>
    <x v="0"/>
    <x v="0"/>
    <s v="Direção dos  Recursos Humanos"/>
    <x v="0"/>
    <x v="0"/>
    <x v="0"/>
    <x v="0"/>
    <x v="0"/>
    <x v="0"/>
    <x v="0"/>
    <x v="2"/>
    <x v="1"/>
    <x v="2"/>
    <x v="12"/>
    <x v="0"/>
    <m/>
  </r>
  <r>
    <x v="0"/>
    <n v="0"/>
    <n v="0"/>
    <n v="20000"/>
    <n v="0"/>
    <x v="5628"/>
    <x v="0"/>
    <x v="0"/>
    <x v="0"/>
    <s v="01.23.01.03"/>
    <x v="37"/>
    <x v="5"/>
    <x v="6"/>
    <s v="Género"/>
    <s v="01.23.01"/>
    <s v="Capacitação e formação dos homens e das mulheres"/>
    <s v="01.23.01.03"/>
    <x v="4"/>
    <x v="0"/>
    <x v="2"/>
    <x v="3"/>
    <x v="0"/>
    <x v="1"/>
    <x v="0"/>
    <x v="0"/>
    <x v="0"/>
    <s v="2025-02-??"/>
    <x v="0"/>
    <n v="20000"/>
    <x v="3"/>
    <n v="0"/>
    <x v="1"/>
    <n v="0"/>
    <x v="608"/>
    <m/>
    <x v="0"/>
    <x v="12"/>
    <m/>
    <s v="Capacitação e formação dos homens e das mulheres"/>
    <x v="2"/>
    <s v="CHM"/>
    <x v="0"/>
    <x v="1"/>
    <x v="1"/>
    <x v="1"/>
    <x v="0"/>
    <x v="0"/>
    <x v="0"/>
    <x v="0"/>
    <x v="0"/>
    <x v="0"/>
    <x v="0"/>
    <s v="Capacitação e formação dos homens e das mulheres"/>
    <x v="0"/>
    <x v="0"/>
    <x v="0"/>
    <x v="0"/>
    <x v="1"/>
    <x v="0"/>
    <x v="0"/>
    <x v="2"/>
    <x v="1"/>
    <x v="2"/>
    <x v="12"/>
    <x v="0"/>
    <m/>
  </r>
  <r>
    <x v="0"/>
    <n v="0"/>
    <n v="0"/>
    <n v="129950"/>
    <n v="0"/>
    <x v="5628"/>
    <x v="0"/>
    <x v="0"/>
    <x v="0"/>
    <s v="01.23.01.03"/>
    <x v="37"/>
    <x v="5"/>
    <x v="6"/>
    <s v="Género"/>
    <s v="01.23.01"/>
    <s v="Capacitação e formação dos homens e das mulheres"/>
    <s v="01.23.01.03"/>
    <x v="4"/>
    <x v="0"/>
    <x v="2"/>
    <x v="3"/>
    <x v="0"/>
    <x v="1"/>
    <x v="0"/>
    <x v="0"/>
    <x v="4"/>
    <s v="2025-03-??"/>
    <x v="0"/>
    <n v="129950"/>
    <x v="3"/>
    <n v="0"/>
    <x v="1"/>
    <n v="0"/>
    <x v="608"/>
    <m/>
    <x v="0"/>
    <x v="12"/>
    <m/>
    <s v="Capacitação e formação dos homens e das mulheres"/>
    <x v="2"/>
    <s v="CHM"/>
    <x v="0"/>
    <x v="1"/>
    <x v="1"/>
    <x v="1"/>
    <x v="0"/>
    <x v="0"/>
    <x v="0"/>
    <x v="0"/>
    <x v="0"/>
    <x v="0"/>
    <x v="0"/>
    <s v="Capacitação e formação dos homens e das mulheres"/>
    <x v="0"/>
    <x v="0"/>
    <x v="0"/>
    <x v="0"/>
    <x v="1"/>
    <x v="0"/>
    <x v="0"/>
    <x v="2"/>
    <x v="1"/>
    <x v="2"/>
    <x v="12"/>
    <x v="0"/>
    <m/>
  </r>
  <r>
    <x v="0"/>
    <n v="0"/>
    <n v="0"/>
    <n v="17932"/>
    <n v="0"/>
    <x v="5628"/>
    <x v="0"/>
    <x v="0"/>
    <x v="0"/>
    <s v="01.23.01.03"/>
    <x v="37"/>
    <x v="5"/>
    <x v="6"/>
    <s v="Género"/>
    <s v="01.23.01"/>
    <s v="Capacitação e formação dos homens e das mulheres"/>
    <s v="01.23.01.03"/>
    <x v="4"/>
    <x v="0"/>
    <x v="2"/>
    <x v="3"/>
    <x v="0"/>
    <x v="1"/>
    <x v="0"/>
    <x v="0"/>
    <x v="5"/>
    <s v="2025-06-??"/>
    <x v="1"/>
    <n v="17932"/>
    <x v="3"/>
    <n v="0"/>
    <x v="1"/>
    <n v="0"/>
    <x v="608"/>
    <m/>
    <x v="0"/>
    <x v="12"/>
    <m/>
    <s v="Capacitação e formação dos homens e das mulheres"/>
    <x v="2"/>
    <s v="CHM"/>
    <x v="0"/>
    <x v="1"/>
    <x v="1"/>
    <x v="1"/>
    <x v="0"/>
    <x v="0"/>
    <x v="0"/>
    <x v="0"/>
    <x v="0"/>
    <x v="0"/>
    <x v="0"/>
    <s v="Capacitação e formação dos homens e das mulheres"/>
    <x v="0"/>
    <x v="0"/>
    <x v="0"/>
    <x v="0"/>
    <x v="1"/>
    <x v="0"/>
    <x v="0"/>
    <x v="2"/>
    <x v="1"/>
    <x v="2"/>
    <x v="12"/>
    <x v="0"/>
    <m/>
  </r>
  <r>
    <x v="1"/>
    <n v="0"/>
    <n v="0"/>
    <n v="41420"/>
    <n v="0"/>
    <x v="5628"/>
    <x v="0"/>
    <x v="0"/>
    <x v="0"/>
    <s v="01.25.02.26"/>
    <x v="39"/>
    <x v="2"/>
    <x v="2"/>
    <s v="desporto"/>
    <s v="01.25.02"/>
    <s v="Manutenção de equipamentos desportivos"/>
    <s v="01.25.02.26"/>
    <x v="2"/>
    <x v="0"/>
    <x v="0"/>
    <x v="1"/>
    <x v="0"/>
    <x v="1"/>
    <x v="1"/>
    <x v="0"/>
    <x v="1"/>
    <s v="2025-01-??"/>
    <x v="0"/>
    <n v="41420"/>
    <x v="3"/>
    <n v="0"/>
    <x v="1"/>
    <n v="900000"/>
    <x v="608"/>
    <m/>
    <x v="0"/>
    <x v="12"/>
    <m/>
    <s v="Manutenção de equipamentos desportivos"/>
    <x v="2"/>
    <s v="MED"/>
    <x v="0"/>
    <x v="1"/>
    <x v="1"/>
    <x v="1"/>
    <x v="0"/>
    <x v="0"/>
    <x v="0"/>
    <x v="0"/>
    <x v="0"/>
    <x v="0"/>
    <x v="0"/>
    <s v="Manutenção de equipamentos desportivos"/>
    <x v="0"/>
    <x v="0"/>
    <x v="0"/>
    <x v="0"/>
    <x v="1"/>
    <x v="0"/>
    <x v="0"/>
    <x v="2"/>
    <x v="1"/>
    <x v="2"/>
    <x v="12"/>
    <x v="0"/>
    <m/>
  </r>
  <r>
    <x v="1"/>
    <n v="0"/>
    <n v="0"/>
    <n v="64200"/>
    <n v="0"/>
    <x v="5628"/>
    <x v="0"/>
    <x v="0"/>
    <x v="0"/>
    <s v="01.25.02.26"/>
    <x v="39"/>
    <x v="2"/>
    <x v="2"/>
    <s v="desporto"/>
    <s v="01.25.02"/>
    <s v="Manutenção de equipamentos desportivos"/>
    <s v="01.25.02.26"/>
    <x v="2"/>
    <x v="0"/>
    <x v="0"/>
    <x v="1"/>
    <x v="0"/>
    <x v="1"/>
    <x v="1"/>
    <x v="0"/>
    <x v="0"/>
    <s v="2025-02-??"/>
    <x v="0"/>
    <n v="64200"/>
    <x v="3"/>
    <n v="0"/>
    <x v="1"/>
    <n v="900000"/>
    <x v="608"/>
    <m/>
    <x v="0"/>
    <x v="12"/>
    <m/>
    <s v="Manutenção de equipamentos desportivos"/>
    <x v="2"/>
    <s v="MED"/>
    <x v="0"/>
    <x v="1"/>
    <x v="1"/>
    <x v="1"/>
    <x v="0"/>
    <x v="0"/>
    <x v="0"/>
    <x v="0"/>
    <x v="0"/>
    <x v="0"/>
    <x v="0"/>
    <s v="Manutenção de equipamentos desportivos"/>
    <x v="0"/>
    <x v="0"/>
    <x v="0"/>
    <x v="0"/>
    <x v="1"/>
    <x v="0"/>
    <x v="0"/>
    <x v="2"/>
    <x v="1"/>
    <x v="2"/>
    <x v="12"/>
    <x v="0"/>
    <m/>
  </r>
  <r>
    <x v="0"/>
    <n v="0"/>
    <n v="0"/>
    <n v="102662"/>
    <n v="0"/>
    <x v="5628"/>
    <x v="0"/>
    <x v="0"/>
    <x v="0"/>
    <s v="03.16.30"/>
    <x v="40"/>
    <x v="0"/>
    <x v="0"/>
    <s v="Gabinete de Relações Externas"/>
    <s v="03.16.30"/>
    <s v="Gabinete de Relações Externas"/>
    <s v="03.16.30"/>
    <x v="42"/>
    <x v="0"/>
    <x v="0"/>
    <x v="1"/>
    <x v="1"/>
    <x v="0"/>
    <x v="0"/>
    <x v="0"/>
    <x v="1"/>
    <s v="2025-01-??"/>
    <x v="0"/>
    <n v="102662"/>
    <x v="3"/>
    <n v="102662"/>
    <x v="1"/>
    <n v="0"/>
    <x v="608"/>
    <m/>
    <x v="0"/>
    <x v="12"/>
    <m/>
    <s v="Gabinete de Relações Externas"/>
    <x v="2"/>
    <s v="GRE"/>
    <x v="0"/>
    <x v="1"/>
    <x v="1"/>
    <x v="1"/>
    <x v="0"/>
    <x v="0"/>
    <x v="0"/>
    <x v="0"/>
    <x v="0"/>
    <x v="0"/>
    <x v="0"/>
    <s v="Gabinete de Relações Externas"/>
    <x v="0"/>
    <x v="0"/>
    <x v="0"/>
    <x v="0"/>
    <x v="0"/>
    <x v="0"/>
    <x v="0"/>
    <x v="2"/>
    <x v="1"/>
    <x v="2"/>
    <x v="12"/>
    <x v="0"/>
    <m/>
  </r>
  <r>
    <x v="0"/>
    <n v="0"/>
    <n v="0"/>
    <n v="102662"/>
    <n v="0"/>
    <x v="5628"/>
    <x v="0"/>
    <x v="0"/>
    <x v="0"/>
    <s v="03.16.30"/>
    <x v="40"/>
    <x v="0"/>
    <x v="0"/>
    <s v="Gabinete de Relações Externas"/>
    <s v="03.16.30"/>
    <s v="Gabinete de Relações Externas"/>
    <s v="03.16.30"/>
    <x v="42"/>
    <x v="0"/>
    <x v="0"/>
    <x v="1"/>
    <x v="1"/>
    <x v="0"/>
    <x v="0"/>
    <x v="0"/>
    <x v="0"/>
    <s v="2025-02-??"/>
    <x v="0"/>
    <n v="102662"/>
    <x v="3"/>
    <n v="102662"/>
    <x v="1"/>
    <n v="0"/>
    <x v="608"/>
    <m/>
    <x v="0"/>
    <x v="12"/>
    <m/>
    <s v="Gabinete de Relações Externas"/>
    <x v="2"/>
    <s v="GRE"/>
    <x v="0"/>
    <x v="1"/>
    <x v="1"/>
    <x v="1"/>
    <x v="0"/>
    <x v="0"/>
    <x v="0"/>
    <x v="0"/>
    <x v="0"/>
    <x v="0"/>
    <x v="0"/>
    <s v="Gabinete de Relações Externas"/>
    <x v="0"/>
    <x v="0"/>
    <x v="0"/>
    <x v="0"/>
    <x v="0"/>
    <x v="0"/>
    <x v="0"/>
    <x v="2"/>
    <x v="1"/>
    <x v="2"/>
    <x v="12"/>
    <x v="0"/>
    <m/>
  </r>
  <r>
    <x v="0"/>
    <n v="0"/>
    <n v="0"/>
    <n v="102662"/>
    <n v="0"/>
    <x v="5628"/>
    <x v="0"/>
    <x v="0"/>
    <x v="0"/>
    <s v="03.16.30"/>
    <x v="40"/>
    <x v="0"/>
    <x v="0"/>
    <s v="Gabinete de Relações Externas"/>
    <s v="03.16.30"/>
    <s v="Gabinete de Relações Externas"/>
    <s v="03.16.30"/>
    <x v="42"/>
    <x v="0"/>
    <x v="0"/>
    <x v="1"/>
    <x v="1"/>
    <x v="0"/>
    <x v="0"/>
    <x v="0"/>
    <x v="4"/>
    <s v="2025-03-??"/>
    <x v="0"/>
    <n v="102662"/>
    <x v="3"/>
    <n v="102662"/>
    <x v="1"/>
    <n v="0"/>
    <x v="608"/>
    <m/>
    <x v="0"/>
    <x v="12"/>
    <m/>
    <s v="Gabinete de Relações Externas"/>
    <x v="2"/>
    <s v="GRE"/>
    <x v="0"/>
    <x v="1"/>
    <x v="1"/>
    <x v="1"/>
    <x v="0"/>
    <x v="0"/>
    <x v="0"/>
    <x v="0"/>
    <x v="0"/>
    <x v="0"/>
    <x v="0"/>
    <s v="Gabinete de Relações Externas"/>
    <x v="0"/>
    <x v="0"/>
    <x v="0"/>
    <x v="0"/>
    <x v="0"/>
    <x v="0"/>
    <x v="0"/>
    <x v="2"/>
    <x v="1"/>
    <x v="2"/>
    <x v="12"/>
    <x v="0"/>
    <m/>
  </r>
  <r>
    <x v="0"/>
    <n v="0"/>
    <n v="0"/>
    <n v="205324"/>
    <n v="0"/>
    <x v="5628"/>
    <x v="0"/>
    <x v="0"/>
    <x v="0"/>
    <s v="03.16.30"/>
    <x v="40"/>
    <x v="0"/>
    <x v="0"/>
    <s v="Gabinete de Relações Externas"/>
    <s v="03.16.30"/>
    <s v="Gabinete de Relações Externas"/>
    <s v="03.16.30"/>
    <x v="42"/>
    <x v="0"/>
    <x v="0"/>
    <x v="1"/>
    <x v="1"/>
    <x v="0"/>
    <x v="0"/>
    <x v="0"/>
    <x v="2"/>
    <s v="2025-04-??"/>
    <x v="1"/>
    <n v="205324"/>
    <x v="3"/>
    <n v="102662"/>
    <x v="1"/>
    <n v="0"/>
    <x v="608"/>
    <m/>
    <x v="0"/>
    <x v="12"/>
    <m/>
    <s v="Gabinete de Relações Externas"/>
    <x v="2"/>
    <s v="GRE"/>
    <x v="0"/>
    <x v="1"/>
    <x v="1"/>
    <x v="1"/>
    <x v="0"/>
    <x v="0"/>
    <x v="0"/>
    <x v="0"/>
    <x v="0"/>
    <x v="0"/>
    <x v="0"/>
    <s v="Gabinete de Relações Externas"/>
    <x v="0"/>
    <x v="0"/>
    <x v="0"/>
    <x v="0"/>
    <x v="0"/>
    <x v="0"/>
    <x v="0"/>
    <x v="2"/>
    <x v="1"/>
    <x v="2"/>
    <x v="12"/>
    <x v="0"/>
    <m/>
  </r>
  <r>
    <x v="0"/>
    <n v="0"/>
    <n v="0"/>
    <n v="102662"/>
    <n v="0"/>
    <x v="5628"/>
    <x v="0"/>
    <x v="0"/>
    <x v="0"/>
    <s v="03.16.30"/>
    <x v="40"/>
    <x v="0"/>
    <x v="0"/>
    <s v="Gabinete de Relações Externas"/>
    <s v="03.16.30"/>
    <s v="Gabinete de Relações Externas"/>
    <s v="03.16.30"/>
    <x v="42"/>
    <x v="0"/>
    <x v="0"/>
    <x v="1"/>
    <x v="1"/>
    <x v="0"/>
    <x v="0"/>
    <x v="0"/>
    <x v="3"/>
    <s v="2025-05-??"/>
    <x v="1"/>
    <n v="102662"/>
    <x v="3"/>
    <n v="102662"/>
    <x v="1"/>
    <n v="0"/>
    <x v="608"/>
    <m/>
    <x v="0"/>
    <x v="12"/>
    <m/>
    <s v="Gabinete de Relações Externas"/>
    <x v="2"/>
    <s v="GRE"/>
    <x v="0"/>
    <x v="1"/>
    <x v="1"/>
    <x v="1"/>
    <x v="0"/>
    <x v="0"/>
    <x v="0"/>
    <x v="0"/>
    <x v="0"/>
    <x v="0"/>
    <x v="0"/>
    <s v="Gabinete de Relações Externas"/>
    <x v="0"/>
    <x v="0"/>
    <x v="0"/>
    <x v="0"/>
    <x v="0"/>
    <x v="0"/>
    <x v="0"/>
    <x v="2"/>
    <x v="1"/>
    <x v="2"/>
    <x v="12"/>
    <x v="0"/>
    <m/>
  </r>
  <r>
    <x v="0"/>
    <n v="0"/>
    <n v="0"/>
    <n v="102662"/>
    <n v="0"/>
    <x v="5628"/>
    <x v="0"/>
    <x v="0"/>
    <x v="0"/>
    <s v="03.16.30"/>
    <x v="40"/>
    <x v="0"/>
    <x v="0"/>
    <s v="Gabinete de Relações Externas"/>
    <s v="03.16.30"/>
    <s v="Gabinete de Relações Externas"/>
    <s v="03.16.30"/>
    <x v="42"/>
    <x v="0"/>
    <x v="0"/>
    <x v="1"/>
    <x v="1"/>
    <x v="0"/>
    <x v="0"/>
    <x v="0"/>
    <x v="5"/>
    <s v="2025-06-??"/>
    <x v="1"/>
    <n v="102662"/>
    <x v="3"/>
    <n v="102662"/>
    <x v="1"/>
    <n v="0"/>
    <x v="608"/>
    <m/>
    <x v="0"/>
    <x v="12"/>
    <m/>
    <s v="Gabinete de Relações Externas"/>
    <x v="2"/>
    <s v="GRE"/>
    <x v="0"/>
    <x v="1"/>
    <x v="1"/>
    <x v="1"/>
    <x v="0"/>
    <x v="0"/>
    <x v="0"/>
    <x v="0"/>
    <x v="0"/>
    <x v="0"/>
    <x v="0"/>
    <s v="Gabinete de Relações Externas"/>
    <x v="0"/>
    <x v="0"/>
    <x v="0"/>
    <x v="0"/>
    <x v="0"/>
    <x v="0"/>
    <x v="0"/>
    <x v="2"/>
    <x v="1"/>
    <x v="2"/>
    <x v="12"/>
    <x v="0"/>
    <m/>
  </r>
  <r>
    <x v="0"/>
    <n v="0"/>
    <n v="0"/>
    <n v="102662"/>
    <n v="0"/>
    <x v="5628"/>
    <x v="0"/>
    <x v="0"/>
    <x v="0"/>
    <s v="03.16.30"/>
    <x v="40"/>
    <x v="0"/>
    <x v="0"/>
    <s v="Gabinete de Relações Externas"/>
    <s v="03.16.30"/>
    <s v="Gabinete de Relações Externas"/>
    <s v="03.16.30"/>
    <x v="42"/>
    <x v="0"/>
    <x v="0"/>
    <x v="1"/>
    <x v="1"/>
    <x v="0"/>
    <x v="0"/>
    <x v="0"/>
    <x v="6"/>
    <s v="2025-07-??"/>
    <x v="2"/>
    <n v="102662"/>
    <x v="3"/>
    <n v="102662"/>
    <x v="1"/>
    <n v="0"/>
    <x v="608"/>
    <m/>
    <x v="0"/>
    <x v="12"/>
    <m/>
    <s v="Gabinete de Relações Externas"/>
    <x v="2"/>
    <s v="GRE"/>
    <x v="0"/>
    <x v="1"/>
    <x v="1"/>
    <x v="1"/>
    <x v="0"/>
    <x v="0"/>
    <x v="0"/>
    <x v="0"/>
    <x v="0"/>
    <x v="0"/>
    <x v="0"/>
    <s v="Gabinete de Relações Externas"/>
    <x v="0"/>
    <x v="0"/>
    <x v="0"/>
    <x v="0"/>
    <x v="0"/>
    <x v="0"/>
    <x v="0"/>
    <x v="2"/>
    <x v="1"/>
    <x v="2"/>
    <x v="12"/>
    <x v="0"/>
    <m/>
  </r>
  <r>
    <x v="0"/>
    <n v="0"/>
    <n v="0"/>
    <n v="102662"/>
    <n v="0"/>
    <x v="5628"/>
    <x v="0"/>
    <x v="0"/>
    <x v="0"/>
    <s v="03.16.30"/>
    <x v="40"/>
    <x v="0"/>
    <x v="0"/>
    <s v="Gabinete de Relações Externas"/>
    <s v="03.16.30"/>
    <s v="Gabinete de Relações Externas"/>
    <s v="03.16.30"/>
    <x v="42"/>
    <x v="0"/>
    <x v="0"/>
    <x v="1"/>
    <x v="1"/>
    <x v="0"/>
    <x v="0"/>
    <x v="0"/>
    <x v="7"/>
    <s v="2025-08-??"/>
    <x v="2"/>
    <n v="102662"/>
    <x v="3"/>
    <n v="102662"/>
    <x v="1"/>
    <n v="0"/>
    <x v="608"/>
    <m/>
    <x v="0"/>
    <x v="12"/>
    <m/>
    <s v="Gabinete de Relações Externas"/>
    <x v="2"/>
    <s v="GRE"/>
    <x v="0"/>
    <x v="1"/>
    <x v="1"/>
    <x v="1"/>
    <x v="0"/>
    <x v="0"/>
    <x v="0"/>
    <x v="0"/>
    <x v="0"/>
    <x v="0"/>
    <x v="0"/>
    <s v="Gabinete de Relações Externas"/>
    <x v="0"/>
    <x v="0"/>
    <x v="0"/>
    <x v="0"/>
    <x v="0"/>
    <x v="0"/>
    <x v="0"/>
    <x v="2"/>
    <x v="1"/>
    <x v="2"/>
    <x v="12"/>
    <x v="0"/>
    <m/>
  </r>
  <r>
    <x v="0"/>
    <n v="0"/>
    <n v="0"/>
    <n v="102662"/>
    <n v="0"/>
    <x v="5628"/>
    <x v="0"/>
    <x v="0"/>
    <x v="0"/>
    <s v="03.16.30"/>
    <x v="40"/>
    <x v="0"/>
    <x v="0"/>
    <s v="Gabinete de Relações Externas"/>
    <s v="03.16.30"/>
    <s v="Gabinete de Relações Externas"/>
    <s v="03.16.30"/>
    <x v="42"/>
    <x v="0"/>
    <x v="0"/>
    <x v="1"/>
    <x v="1"/>
    <x v="0"/>
    <x v="0"/>
    <x v="0"/>
    <x v="8"/>
    <s v="2025-09-??"/>
    <x v="2"/>
    <n v="102662"/>
    <x v="3"/>
    <n v="102662"/>
    <x v="1"/>
    <n v="0"/>
    <x v="608"/>
    <m/>
    <x v="0"/>
    <x v="12"/>
    <m/>
    <s v="Gabinete de Relações Externas"/>
    <x v="2"/>
    <s v="GRE"/>
    <x v="0"/>
    <x v="1"/>
    <x v="1"/>
    <x v="1"/>
    <x v="0"/>
    <x v="0"/>
    <x v="0"/>
    <x v="0"/>
    <x v="0"/>
    <x v="0"/>
    <x v="0"/>
    <s v="Gabinete de Relações Externas"/>
    <x v="0"/>
    <x v="0"/>
    <x v="0"/>
    <x v="0"/>
    <x v="0"/>
    <x v="0"/>
    <x v="0"/>
    <x v="2"/>
    <x v="1"/>
    <x v="2"/>
    <x v="12"/>
    <x v="0"/>
    <m/>
  </r>
  <r>
    <x v="0"/>
    <n v="0"/>
    <n v="0"/>
    <n v="102662"/>
    <n v="0"/>
    <x v="5628"/>
    <x v="0"/>
    <x v="0"/>
    <x v="0"/>
    <s v="03.16.30"/>
    <x v="40"/>
    <x v="0"/>
    <x v="0"/>
    <s v="Gabinete de Relações Externas"/>
    <s v="03.16.30"/>
    <s v="Gabinete de Relações Externas"/>
    <s v="03.16.30"/>
    <x v="42"/>
    <x v="0"/>
    <x v="0"/>
    <x v="1"/>
    <x v="1"/>
    <x v="0"/>
    <x v="0"/>
    <x v="0"/>
    <x v="9"/>
    <s v="2025-10-??"/>
    <x v="3"/>
    <n v="102662"/>
    <x v="3"/>
    <n v="102662"/>
    <x v="1"/>
    <n v="0"/>
    <x v="608"/>
    <m/>
    <x v="0"/>
    <x v="12"/>
    <m/>
    <s v="Gabinete de Relações Externas"/>
    <x v="2"/>
    <s v="GRE"/>
    <x v="0"/>
    <x v="1"/>
    <x v="1"/>
    <x v="1"/>
    <x v="0"/>
    <x v="0"/>
    <x v="0"/>
    <x v="0"/>
    <x v="0"/>
    <x v="0"/>
    <x v="0"/>
    <s v="Gabinete de Relações Externas"/>
    <x v="0"/>
    <x v="0"/>
    <x v="0"/>
    <x v="0"/>
    <x v="0"/>
    <x v="0"/>
    <x v="0"/>
    <x v="2"/>
    <x v="1"/>
    <x v="2"/>
    <x v="12"/>
    <x v="0"/>
    <m/>
  </r>
  <r>
    <x v="0"/>
    <n v="0"/>
    <n v="0"/>
    <n v="102662"/>
    <n v="0"/>
    <x v="5628"/>
    <x v="0"/>
    <x v="0"/>
    <x v="0"/>
    <s v="03.16.30"/>
    <x v="40"/>
    <x v="0"/>
    <x v="0"/>
    <s v="Gabinete de Relações Externas"/>
    <s v="03.16.30"/>
    <s v="Gabinete de Relações Externas"/>
    <s v="03.16.30"/>
    <x v="42"/>
    <x v="0"/>
    <x v="0"/>
    <x v="1"/>
    <x v="1"/>
    <x v="0"/>
    <x v="0"/>
    <x v="0"/>
    <x v="10"/>
    <s v="2025-11-??"/>
    <x v="3"/>
    <n v="102662"/>
    <x v="3"/>
    <n v="102662"/>
    <x v="1"/>
    <n v="0"/>
    <x v="608"/>
    <m/>
    <x v="0"/>
    <x v="12"/>
    <m/>
    <s v="Gabinete de Relações Externas"/>
    <x v="2"/>
    <s v="GRE"/>
    <x v="0"/>
    <x v="1"/>
    <x v="1"/>
    <x v="1"/>
    <x v="0"/>
    <x v="0"/>
    <x v="0"/>
    <x v="0"/>
    <x v="0"/>
    <x v="0"/>
    <x v="0"/>
    <s v="Gabinete de Relações Externas"/>
    <x v="0"/>
    <x v="0"/>
    <x v="0"/>
    <x v="0"/>
    <x v="0"/>
    <x v="0"/>
    <x v="0"/>
    <x v="2"/>
    <x v="1"/>
    <x v="2"/>
    <x v="12"/>
    <x v="0"/>
    <m/>
  </r>
  <r>
    <x v="0"/>
    <n v="0"/>
    <n v="0"/>
    <n v="102662"/>
    <n v="0"/>
    <x v="5628"/>
    <x v="0"/>
    <x v="0"/>
    <x v="0"/>
    <s v="03.16.30"/>
    <x v="40"/>
    <x v="0"/>
    <x v="0"/>
    <s v="Gabinete de Relações Externas"/>
    <s v="03.16.30"/>
    <s v="Gabinete de Relações Externas"/>
    <s v="03.16.30"/>
    <x v="42"/>
    <x v="0"/>
    <x v="0"/>
    <x v="1"/>
    <x v="1"/>
    <x v="0"/>
    <x v="0"/>
    <x v="0"/>
    <x v="11"/>
    <s v="2025-12-??"/>
    <x v="3"/>
    <n v="102662"/>
    <x v="3"/>
    <n v="102662"/>
    <x v="1"/>
    <n v="0"/>
    <x v="608"/>
    <m/>
    <x v="0"/>
    <x v="12"/>
    <m/>
    <s v="Gabinete de Relações Externas"/>
    <x v="2"/>
    <s v="GRE"/>
    <x v="0"/>
    <x v="1"/>
    <x v="1"/>
    <x v="1"/>
    <x v="0"/>
    <x v="0"/>
    <x v="0"/>
    <x v="0"/>
    <x v="0"/>
    <x v="0"/>
    <x v="0"/>
    <s v="Gabinete de Relações Externas"/>
    <x v="0"/>
    <x v="0"/>
    <x v="0"/>
    <x v="0"/>
    <x v="0"/>
    <x v="0"/>
    <x v="0"/>
    <x v="2"/>
    <x v="1"/>
    <x v="2"/>
    <x v="12"/>
    <x v="0"/>
    <m/>
  </r>
  <r>
    <x v="0"/>
    <n v="0"/>
    <n v="0"/>
    <n v="25000"/>
    <n v="0"/>
    <x v="5628"/>
    <x v="0"/>
    <x v="0"/>
    <x v="0"/>
    <s v="03.16.25"/>
    <x v="21"/>
    <x v="0"/>
    <x v="0"/>
    <s v="Direção dos  Recursos Humanos"/>
    <s v="03.16.25"/>
    <s v="Direção dos  Recursos Humanos"/>
    <s v="03.16.25"/>
    <x v="42"/>
    <x v="0"/>
    <x v="0"/>
    <x v="1"/>
    <x v="1"/>
    <x v="0"/>
    <x v="0"/>
    <x v="0"/>
    <x v="1"/>
    <s v="2025-01-??"/>
    <x v="0"/>
    <n v="25000"/>
    <x v="3"/>
    <n v="0"/>
    <x v="1"/>
    <n v="16820253"/>
    <x v="608"/>
    <m/>
    <x v="0"/>
    <x v="12"/>
    <m/>
    <s v="Direção dos  Recursos Humanos"/>
    <x v="2"/>
    <m/>
    <x v="0"/>
    <x v="1"/>
    <x v="1"/>
    <x v="1"/>
    <x v="0"/>
    <x v="0"/>
    <x v="0"/>
    <x v="0"/>
    <x v="0"/>
    <x v="0"/>
    <x v="0"/>
    <s v="Direção dos  Recursos Humanos"/>
    <x v="0"/>
    <x v="0"/>
    <x v="0"/>
    <x v="0"/>
    <x v="0"/>
    <x v="0"/>
    <x v="0"/>
    <x v="2"/>
    <x v="1"/>
    <x v="2"/>
    <x v="12"/>
    <x v="0"/>
    <m/>
  </r>
  <r>
    <x v="0"/>
    <n v="0"/>
    <n v="0"/>
    <n v="50000"/>
    <n v="0"/>
    <x v="5628"/>
    <x v="0"/>
    <x v="0"/>
    <x v="0"/>
    <s v="03.16.25"/>
    <x v="21"/>
    <x v="0"/>
    <x v="0"/>
    <s v="Direção dos  Recursos Humanos"/>
    <s v="03.16.25"/>
    <s v="Direção dos  Recursos Humanos"/>
    <s v="03.16.25"/>
    <x v="42"/>
    <x v="0"/>
    <x v="0"/>
    <x v="1"/>
    <x v="1"/>
    <x v="0"/>
    <x v="0"/>
    <x v="0"/>
    <x v="0"/>
    <s v="2025-02-??"/>
    <x v="0"/>
    <n v="50000"/>
    <x v="3"/>
    <n v="0"/>
    <x v="1"/>
    <n v="16820253"/>
    <x v="608"/>
    <m/>
    <x v="0"/>
    <x v="12"/>
    <m/>
    <s v="Direção dos  Recursos Humanos"/>
    <x v="2"/>
    <m/>
    <x v="0"/>
    <x v="1"/>
    <x v="1"/>
    <x v="1"/>
    <x v="0"/>
    <x v="0"/>
    <x v="0"/>
    <x v="0"/>
    <x v="0"/>
    <x v="0"/>
    <x v="0"/>
    <s v="Direção dos  Recursos Humanos"/>
    <x v="0"/>
    <x v="0"/>
    <x v="0"/>
    <x v="0"/>
    <x v="0"/>
    <x v="0"/>
    <x v="0"/>
    <x v="2"/>
    <x v="1"/>
    <x v="2"/>
    <x v="12"/>
    <x v="0"/>
    <m/>
  </r>
  <r>
    <x v="0"/>
    <n v="0"/>
    <n v="0"/>
    <n v="25000"/>
    <n v="0"/>
    <x v="5628"/>
    <x v="0"/>
    <x v="0"/>
    <x v="0"/>
    <s v="03.16.25"/>
    <x v="21"/>
    <x v="0"/>
    <x v="0"/>
    <s v="Direção dos  Recursos Humanos"/>
    <s v="03.16.25"/>
    <s v="Direção dos  Recursos Humanos"/>
    <s v="03.16.25"/>
    <x v="42"/>
    <x v="0"/>
    <x v="0"/>
    <x v="1"/>
    <x v="1"/>
    <x v="0"/>
    <x v="0"/>
    <x v="0"/>
    <x v="4"/>
    <s v="2025-03-??"/>
    <x v="0"/>
    <n v="25000"/>
    <x v="3"/>
    <n v="0"/>
    <x v="1"/>
    <n v="16820253"/>
    <x v="608"/>
    <m/>
    <x v="0"/>
    <x v="12"/>
    <m/>
    <s v="Direção dos  Recursos Humanos"/>
    <x v="2"/>
    <m/>
    <x v="0"/>
    <x v="1"/>
    <x v="1"/>
    <x v="1"/>
    <x v="0"/>
    <x v="0"/>
    <x v="0"/>
    <x v="0"/>
    <x v="0"/>
    <x v="0"/>
    <x v="0"/>
    <s v="Direção dos  Recursos Humanos"/>
    <x v="0"/>
    <x v="0"/>
    <x v="0"/>
    <x v="0"/>
    <x v="0"/>
    <x v="0"/>
    <x v="0"/>
    <x v="2"/>
    <x v="1"/>
    <x v="2"/>
    <x v="12"/>
    <x v="0"/>
    <m/>
  </r>
  <r>
    <x v="0"/>
    <n v="0"/>
    <n v="0"/>
    <n v="50000"/>
    <n v="0"/>
    <x v="5628"/>
    <x v="0"/>
    <x v="0"/>
    <x v="0"/>
    <s v="03.16.25"/>
    <x v="21"/>
    <x v="0"/>
    <x v="0"/>
    <s v="Direção dos  Recursos Humanos"/>
    <s v="03.16.25"/>
    <s v="Direção dos  Recursos Humanos"/>
    <s v="03.16.25"/>
    <x v="42"/>
    <x v="0"/>
    <x v="0"/>
    <x v="1"/>
    <x v="1"/>
    <x v="0"/>
    <x v="0"/>
    <x v="0"/>
    <x v="2"/>
    <s v="2025-04-??"/>
    <x v="1"/>
    <n v="50000"/>
    <x v="3"/>
    <n v="0"/>
    <x v="1"/>
    <n v="16820253"/>
    <x v="608"/>
    <m/>
    <x v="0"/>
    <x v="12"/>
    <m/>
    <s v="Direção dos  Recursos Humanos"/>
    <x v="2"/>
    <m/>
    <x v="0"/>
    <x v="1"/>
    <x v="1"/>
    <x v="1"/>
    <x v="0"/>
    <x v="0"/>
    <x v="0"/>
    <x v="0"/>
    <x v="0"/>
    <x v="0"/>
    <x v="0"/>
    <s v="Direção dos  Recursos Humanos"/>
    <x v="0"/>
    <x v="0"/>
    <x v="0"/>
    <x v="0"/>
    <x v="0"/>
    <x v="0"/>
    <x v="0"/>
    <x v="2"/>
    <x v="1"/>
    <x v="2"/>
    <x v="12"/>
    <x v="0"/>
    <m/>
  </r>
  <r>
    <x v="0"/>
    <n v="0"/>
    <n v="0"/>
    <n v="72922"/>
    <n v="0"/>
    <x v="5628"/>
    <x v="0"/>
    <x v="0"/>
    <x v="0"/>
    <s v="03.16.25"/>
    <x v="21"/>
    <x v="0"/>
    <x v="0"/>
    <s v="Direção dos  Recursos Humanos"/>
    <s v="03.16.25"/>
    <s v="Direção dos  Recursos Humanos"/>
    <s v="03.16.25"/>
    <x v="42"/>
    <x v="0"/>
    <x v="0"/>
    <x v="1"/>
    <x v="1"/>
    <x v="0"/>
    <x v="0"/>
    <x v="0"/>
    <x v="3"/>
    <s v="2025-05-??"/>
    <x v="1"/>
    <n v="72922"/>
    <x v="3"/>
    <n v="0"/>
    <x v="1"/>
    <n v="16820253"/>
    <x v="608"/>
    <m/>
    <x v="0"/>
    <x v="12"/>
    <m/>
    <s v="Direção dos  Recursos Humanos"/>
    <x v="2"/>
    <m/>
    <x v="0"/>
    <x v="1"/>
    <x v="1"/>
    <x v="1"/>
    <x v="0"/>
    <x v="0"/>
    <x v="0"/>
    <x v="0"/>
    <x v="0"/>
    <x v="0"/>
    <x v="0"/>
    <s v="Direção dos  Recursos Humanos"/>
    <x v="0"/>
    <x v="0"/>
    <x v="0"/>
    <x v="0"/>
    <x v="0"/>
    <x v="0"/>
    <x v="0"/>
    <x v="2"/>
    <x v="1"/>
    <x v="2"/>
    <x v="12"/>
    <x v="0"/>
    <m/>
  </r>
  <r>
    <x v="0"/>
    <n v="0"/>
    <n v="0"/>
    <n v="300000"/>
    <n v="0"/>
    <x v="5628"/>
    <x v="0"/>
    <x v="0"/>
    <x v="0"/>
    <s v="03.16.25"/>
    <x v="21"/>
    <x v="0"/>
    <x v="0"/>
    <s v="Direção dos  Recursos Humanos"/>
    <s v="03.16.25"/>
    <s v="Direção dos  Recursos Humanos"/>
    <s v="03.16.25"/>
    <x v="42"/>
    <x v="0"/>
    <x v="0"/>
    <x v="1"/>
    <x v="1"/>
    <x v="0"/>
    <x v="0"/>
    <x v="0"/>
    <x v="5"/>
    <s v="2025-06-??"/>
    <x v="1"/>
    <n v="300000"/>
    <x v="3"/>
    <n v="0"/>
    <x v="1"/>
    <n v="16820253"/>
    <x v="608"/>
    <m/>
    <x v="0"/>
    <x v="12"/>
    <m/>
    <s v="Direção dos  Recursos Humanos"/>
    <x v="2"/>
    <m/>
    <x v="0"/>
    <x v="1"/>
    <x v="1"/>
    <x v="1"/>
    <x v="0"/>
    <x v="0"/>
    <x v="0"/>
    <x v="0"/>
    <x v="0"/>
    <x v="0"/>
    <x v="0"/>
    <s v="Direção dos  Recursos Humanos"/>
    <x v="0"/>
    <x v="0"/>
    <x v="0"/>
    <x v="0"/>
    <x v="0"/>
    <x v="0"/>
    <x v="0"/>
    <x v="2"/>
    <x v="1"/>
    <x v="2"/>
    <x v="12"/>
    <x v="0"/>
    <m/>
  </r>
  <r>
    <x v="0"/>
    <n v="0"/>
    <n v="0"/>
    <n v="300000"/>
    <n v="0"/>
    <x v="5628"/>
    <x v="0"/>
    <x v="0"/>
    <x v="0"/>
    <s v="03.16.25"/>
    <x v="21"/>
    <x v="0"/>
    <x v="0"/>
    <s v="Direção dos  Recursos Humanos"/>
    <s v="03.16.25"/>
    <s v="Direção dos  Recursos Humanos"/>
    <s v="03.16.25"/>
    <x v="42"/>
    <x v="0"/>
    <x v="0"/>
    <x v="1"/>
    <x v="1"/>
    <x v="0"/>
    <x v="0"/>
    <x v="0"/>
    <x v="6"/>
    <s v="2025-07-??"/>
    <x v="2"/>
    <n v="300000"/>
    <x v="3"/>
    <n v="0"/>
    <x v="1"/>
    <n v="16820253"/>
    <x v="608"/>
    <m/>
    <x v="0"/>
    <x v="12"/>
    <m/>
    <s v="Direção dos  Recursos Humanos"/>
    <x v="2"/>
    <m/>
    <x v="0"/>
    <x v="1"/>
    <x v="1"/>
    <x v="1"/>
    <x v="0"/>
    <x v="0"/>
    <x v="0"/>
    <x v="0"/>
    <x v="0"/>
    <x v="0"/>
    <x v="0"/>
    <s v="Direção dos  Recursos Humanos"/>
    <x v="0"/>
    <x v="0"/>
    <x v="0"/>
    <x v="0"/>
    <x v="0"/>
    <x v="0"/>
    <x v="0"/>
    <x v="2"/>
    <x v="1"/>
    <x v="2"/>
    <x v="12"/>
    <x v="0"/>
    <m/>
  </r>
  <r>
    <x v="0"/>
    <n v="0"/>
    <n v="0"/>
    <n v="300000"/>
    <n v="0"/>
    <x v="5628"/>
    <x v="0"/>
    <x v="0"/>
    <x v="0"/>
    <s v="03.16.25"/>
    <x v="21"/>
    <x v="0"/>
    <x v="0"/>
    <s v="Direção dos  Recursos Humanos"/>
    <s v="03.16.25"/>
    <s v="Direção dos  Recursos Humanos"/>
    <s v="03.16.25"/>
    <x v="42"/>
    <x v="0"/>
    <x v="0"/>
    <x v="1"/>
    <x v="1"/>
    <x v="0"/>
    <x v="0"/>
    <x v="0"/>
    <x v="7"/>
    <s v="2025-08-??"/>
    <x v="2"/>
    <n v="300000"/>
    <x v="3"/>
    <n v="0"/>
    <x v="1"/>
    <n v="16820253"/>
    <x v="608"/>
    <m/>
    <x v="0"/>
    <x v="12"/>
    <m/>
    <s v="Direção dos  Recursos Humanos"/>
    <x v="2"/>
    <m/>
    <x v="0"/>
    <x v="1"/>
    <x v="1"/>
    <x v="1"/>
    <x v="0"/>
    <x v="0"/>
    <x v="0"/>
    <x v="0"/>
    <x v="0"/>
    <x v="0"/>
    <x v="0"/>
    <s v="Direção dos  Recursos Humanos"/>
    <x v="0"/>
    <x v="0"/>
    <x v="0"/>
    <x v="0"/>
    <x v="0"/>
    <x v="0"/>
    <x v="0"/>
    <x v="2"/>
    <x v="1"/>
    <x v="2"/>
    <x v="12"/>
    <x v="0"/>
    <m/>
  </r>
  <r>
    <x v="0"/>
    <n v="0"/>
    <n v="0"/>
    <n v="543400"/>
    <n v="0"/>
    <x v="5628"/>
    <x v="0"/>
    <x v="0"/>
    <x v="0"/>
    <s v="03.16.25"/>
    <x v="21"/>
    <x v="0"/>
    <x v="0"/>
    <s v="Direção dos  Recursos Humanos"/>
    <s v="03.16.25"/>
    <s v="Direção dos  Recursos Humanos"/>
    <s v="03.16.25"/>
    <x v="42"/>
    <x v="0"/>
    <x v="0"/>
    <x v="1"/>
    <x v="1"/>
    <x v="0"/>
    <x v="0"/>
    <x v="0"/>
    <x v="8"/>
    <s v="2025-09-??"/>
    <x v="2"/>
    <n v="543400"/>
    <x v="3"/>
    <n v="0"/>
    <x v="1"/>
    <n v="16820253"/>
    <x v="608"/>
    <m/>
    <x v="0"/>
    <x v="12"/>
    <m/>
    <s v="Direção dos  Recursos Humanos"/>
    <x v="2"/>
    <m/>
    <x v="0"/>
    <x v="1"/>
    <x v="1"/>
    <x v="1"/>
    <x v="0"/>
    <x v="0"/>
    <x v="0"/>
    <x v="0"/>
    <x v="0"/>
    <x v="0"/>
    <x v="0"/>
    <s v="Direção dos  Recursos Humanos"/>
    <x v="0"/>
    <x v="0"/>
    <x v="0"/>
    <x v="0"/>
    <x v="0"/>
    <x v="0"/>
    <x v="0"/>
    <x v="2"/>
    <x v="1"/>
    <x v="2"/>
    <x v="12"/>
    <x v="0"/>
    <m/>
  </r>
  <r>
    <x v="0"/>
    <n v="0"/>
    <n v="0"/>
    <n v="613425"/>
    <n v="0"/>
    <x v="5628"/>
    <x v="0"/>
    <x v="0"/>
    <x v="0"/>
    <s v="03.16.25"/>
    <x v="21"/>
    <x v="0"/>
    <x v="0"/>
    <s v="Direção dos  Recursos Humanos"/>
    <s v="03.16.25"/>
    <s v="Direção dos  Recursos Humanos"/>
    <s v="03.16.25"/>
    <x v="42"/>
    <x v="0"/>
    <x v="0"/>
    <x v="1"/>
    <x v="1"/>
    <x v="0"/>
    <x v="0"/>
    <x v="0"/>
    <x v="9"/>
    <s v="2025-10-??"/>
    <x v="3"/>
    <n v="613425"/>
    <x v="3"/>
    <n v="0"/>
    <x v="1"/>
    <n v="16820253"/>
    <x v="608"/>
    <m/>
    <x v="0"/>
    <x v="12"/>
    <m/>
    <s v="Direção dos  Recursos Humanos"/>
    <x v="2"/>
    <m/>
    <x v="0"/>
    <x v="1"/>
    <x v="1"/>
    <x v="1"/>
    <x v="0"/>
    <x v="0"/>
    <x v="0"/>
    <x v="0"/>
    <x v="0"/>
    <x v="0"/>
    <x v="0"/>
    <s v="Direção dos  Recursos Humanos"/>
    <x v="0"/>
    <x v="0"/>
    <x v="0"/>
    <x v="0"/>
    <x v="0"/>
    <x v="0"/>
    <x v="0"/>
    <x v="2"/>
    <x v="1"/>
    <x v="2"/>
    <x v="12"/>
    <x v="0"/>
    <m/>
  </r>
  <r>
    <x v="0"/>
    <n v="0"/>
    <n v="0"/>
    <n v="300000"/>
    <n v="0"/>
    <x v="5628"/>
    <x v="0"/>
    <x v="0"/>
    <x v="0"/>
    <s v="03.16.25"/>
    <x v="21"/>
    <x v="0"/>
    <x v="0"/>
    <s v="Direção dos  Recursos Humanos"/>
    <s v="03.16.25"/>
    <s v="Direção dos  Recursos Humanos"/>
    <s v="03.16.25"/>
    <x v="42"/>
    <x v="0"/>
    <x v="0"/>
    <x v="1"/>
    <x v="1"/>
    <x v="0"/>
    <x v="0"/>
    <x v="0"/>
    <x v="10"/>
    <s v="2025-11-??"/>
    <x v="3"/>
    <n v="300000"/>
    <x v="3"/>
    <n v="0"/>
    <x v="1"/>
    <n v="16820253"/>
    <x v="608"/>
    <m/>
    <x v="0"/>
    <x v="12"/>
    <m/>
    <s v="Direção dos  Recursos Humanos"/>
    <x v="2"/>
    <m/>
    <x v="0"/>
    <x v="1"/>
    <x v="1"/>
    <x v="1"/>
    <x v="0"/>
    <x v="0"/>
    <x v="0"/>
    <x v="0"/>
    <x v="0"/>
    <x v="0"/>
    <x v="0"/>
    <s v="Direção dos  Recursos Humanos"/>
    <x v="0"/>
    <x v="0"/>
    <x v="0"/>
    <x v="0"/>
    <x v="0"/>
    <x v="0"/>
    <x v="0"/>
    <x v="2"/>
    <x v="1"/>
    <x v="2"/>
    <x v="12"/>
    <x v="0"/>
    <m/>
  </r>
  <r>
    <x v="0"/>
    <n v="0"/>
    <n v="0"/>
    <n v="300000"/>
    <n v="0"/>
    <x v="5628"/>
    <x v="0"/>
    <x v="0"/>
    <x v="0"/>
    <s v="03.16.25"/>
    <x v="21"/>
    <x v="0"/>
    <x v="0"/>
    <s v="Direção dos  Recursos Humanos"/>
    <s v="03.16.25"/>
    <s v="Direção dos  Recursos Humanos"/>
    <s v="03.16.25"/>
    <x v="42"/>
    <x v="0"/>
    <x v="0"/>
    <x v="1"/>
    <x v="1"/>
    <x v="0"/>
    <x v="0"/>
    <x v="0"/>
    <x v="11"/>
    <s v="2025-12-??"/>
    <x v="3"/>
    <n v="300000"/>
    <x v="3"/>
    <n v="0"/>
    <x v="1"/>
    <n v="16820253"/>
    <x v="608"/>
    <m/>
    <x v="0"/>
    <x v="12"/>
    <m/>
    <s v="Direção dos  Recursos Humanos"/>
    <x v="2"/>
    <m/>
    <x v="0"/>
    <x v="1"/>
    <x v="1"/>
    <x v="1"/>
    <x v="0"/>
    <x v="0"/>
    <x v="0"/>
    <x v="0"/>
    <x v="0"/>
    <x v="0"/>
    <x v="0"/>
    <s v="Direção dos  Recursos Humanos"/>
    <x v="0"/>
    <x v="0"/>
    <x v="0"/>
    <x v="0"/>
    <x v="0"/>
    <x v="0"/>
    <x v="0"/>
    <x v="2"/>
    <x v="1"/>
    <x v="2"/>
    <x v="12"/>
    <x v="0"/>
    <m/>
  </r>
  <r>
    <x v="0"/>
    <n v="0"/>
    <n v="0"/>
    <n v="13600"/>
    <n v="0"/>
    <x v="5628"/>
    <x v="0"/>
    <x v="0"/>
    <x v="0"/>
    <s v="03.16.02"/>
    <x v="12"/>
    <x v="0"/>
    <x v="0"/>
    <s v="Gabinete do Presidente"/>
    <s v="03.16.02"/>
    <s v="Gabinete do Presidente"/>
    <s v="03.16.02"/>
    <x v="8"/>
    <x v="0"/>
    <x v="0"/>
    <x v="0"/>
    <x v="0"/>
    <x v="0"/>
    <x v="0"/>
    <x v="0"/>
    <x v="1"/>
    <s v="2025-01-??"/>
    <x v="0"/>
    <n v="13600"/>
    <x v="3"/>
    <n v="0"/>
    <x v="1"/>
    <n v="0"/>
    <x v="608"/>
    <m/>
    <x v="0"/>
    <x v="12"/>
    <m/>
    <s v="Gabinete do Presidente"/>
    <x v="2"/>
    <m/>
    <x v="0"/>
    <x v="1"/>
    <x v="1"/>
    <x v="1"/>
    <x v="0"/>
    <x v="0"/>
    <x v="0"/>
    <x v="0"/>
    <x v="0"/>
    <x v="0"/>
    <x v="0"/>
    <s v="Gabinete do Presidente"/>
    <x v="0"/>
    <x v="0"/>
    <x v="0"/>
    <x v="0"/>
    <x v="0"/>
    <x v="0"/>
    <x v="0"/>
    <x v="2"/>
    <x v="1"/>
    <x v="2"/>
    <x v="12"/>
    <x v="0"/>
    <m/>
  </r>
  <r>
    <x v="0"/>
    <n v="0"/>
    <n v="0"/>
    <n v="13600"/>
    <n v="0"/>
    <x v="5628"/>
    <x v="0"/>
    <x v="0"/>
    <x v="0"/>
    <s v="03.16.02"/>
    <x v="12"/>
    <x v="0"/>
    <x v="0"/>
    <s v="Gabinete do Presidente"/>
    <s v="03.16.02"/>
    <s v="Gabinete do Presidente"/>
    <s v="03.16.02"/>
    <x v="8"/>
    <x v="0"/>
    <x v="0"/>
    <x v="0"/>
    <x v="0"/>
    <x v="0"/>
    <x v="0"/>
    <x v="0"/>
    <x v="0"/>
    <s v="2025-02-??"/>
    <x v="0"/>
    <n v="13600"/>
    <x v="3"/>
    <n v="0"/>
    <x v="1"/>
    <n v="0"/>
    <x v="608"/>
    <m/>
    <x v="0"/>
    <x v="12"/>
    <m/>
    <s v="Gabinete do Presidente"/>
    <x v="2"/>
    <m/>
    <x v="0"/>
    <x v="1"/>
    <x v="1"/>
    <x v="1"/>
    <x v="0"/>
    <x v="0"/>
    <x v="0"/>
    <x v="0"/>
    <x v="0"/>
    <x v="0"/>
    <x v="0"/>
    <s v="Gabinete do Presidente"/>
    <x v="0"/>
    <x v="0"/>
    <x v="0"/>
    <x v="0"/>
    <x v="0"/>
    <x v="0"/>
    <x v="0"/>
    <x v="2"/>
    <x v="1"/>
    <x v="2"/>
    <x v="12"/>
    <x v="0"/>
    <m/>
  </r>
  <r>
    <x v="0"/>
    <n v="0"/>
    <n v="0"/>
    <n v="13600"/>
    <n v="0"/>
    <x v="5628"/>
    <x v="0"/>
    <x v="0"/>
    <x v="0"/>
    <s v="03.16.02"/>
    <x v="12"/>
    <x v="0"/>
    <x v="0"/>
    <s v="Gabinete do Presidente"/>
    <s v="03.16.02"/>
    <s v="Gabinete do Presidente"/>
    <s v="03.16.02"/>
    <x v="8"/>
    <x v="0"/>
    <x v="0"/>
    <x v="0"/>
    <x v="0"/>
    <x v="0"/>
    <x v="0"/>
    <x v="0"/>
    <x v="4"/>
    <s v="2025-03-??"/>
    <x v="0"/>
    <n v="13600"/>
    <x v="3"/>
    <n v="0"/>
    <x v="1"/>
    <n v="0"/>
    <x v="608"/>
    <m/>
    <x v="0"/>
    <x v="12"/>
    <m/>
    <s v="Gabinete do Presidente"/>
    <x v="2"/>
    <m/>
    <x v="0"/>
    <x v="1"/>
    <x v="1"/>
    <x v="1"/>
    <x v="0"/>
    <x v="0"/>
    <x v="0"/>
    <x v="0"/>
    <x v="0"/>
    <x v="0"/>
    <x v="0"/>
    <s v="Gabinete do Presidente"/>
    <x v="0"/>
    <x v="0"/>
    <x v="0"/>
    <x v="0"/>
    <x v="0"/>
    <x v="0"/>
    <x v="0"/>
    <x v="2"/>
    <x v="1"/>
    <x v="2"/>
    <x v="12"/>
    <x v="0"/>
    <m/>
  </r>
  <r>
    <x v="0"/>
    <n v="0"/>
    <n v="0"/>
    <n v="13600"/>
    <n v="0"/>
    <x v="5628"/>
    <x v="0"/>
    <x v="0"/>
    <x v="0"/>
    <s v="03.16.02"/>
    <x v="12"/>
    <x v="0"/>
    <x v="0"/>
    <s v="Gabinete do Presidente"/>
    <s v="03.16.02"/>
    <s v="Gabinete do Presidente"/>
    <s v="03.16.02"/>
    <x v="8"/>
    <x v="0"/>
    <x v="0"/>
    <x v="0"/>
    <x v="0"/>
    <x v="0"/>
    <x v="0"/>
    <x v="0"/>
    <x v="2"/>
    <s v="2025-04-??"/>
    <x v="1"/>
    <n v="13600"/>
    <x v="3"/>
    <n v="0"/>
    <x v="1"/>
    <n v="0"/>
    <x v="608"/>
    <m/>
    <x v="0"/>
    <x v="12"/>
    <m/>
    <s v="Gabinete do Presidente"/>
    <x v="2"/>
    <m/>
    <x v="0"/>
    <x v="1"/>
    <x v="1"/>
    <x v="1"/>
    <x v="0"/>
    <x v="0"/>
    <x v="0"/>
    <x v="0"/>
    <x v="0"/>
    <x v="0"/>
    <x v="0"/>
    <s v="Gabinete do Presidente"/>
    <x v="0"/>
    <x v="0"/>
    <x v="0"/>
    <x v="0"/>
    <x v="0"/>
    <x v="0"/>
    <x v="0"/>
    <x v="2"/>
    <x v="1"/>
    <x v="2"/>
    <x v="12"/>
    <x v="0"/>
    <m/>
  </r>
  <r>
    <x v="0"/>
    <n v="0"/>
    <n v="0"/>
    <n v="13600"/>
    <n v="0"/>
    <x v="5628"/>
    <x v="0"/>
    <x v="0"/>
    <x v="0"/>
    <s v="03.16.02"/>
    <x v="12"/>
    <x v="0"/>
    <x v="0"/>
    <s v="Gabinete do Presidente"/>
    <s v="03.16.02"/>
    <s v="Gabinete do Presidente"/>
    <s v="03.16.02"/>
    <x v="8"/>
    <x v="0"/>
    <x v="0"/>
    <x v="0"/>
    <x v="0"/>
    <x v="0"/>
    <x v="0"/>
    <x v="0"/>
    <x v="3"/>
    <s v="2025-05-??"/>
    <x v="1"/>
    <n v="13600"/>
    <x v="3"/>
    <n v="0"/>
    <x v="1"/>
    <n v="0"/>
    <x v="608"/>
    <m/>
    <x v="0"/>
    <x v="12"/>
    <m/>
    <s v="Gabinete do Presidente"/>
    <x v="2"/>
    <m/>
    <x v="0"/>
    <x v="1"/>
    <x v="1"/>
    <x v="1"/>
    <x v="0"/>
    <x v="0"/>
    <x v="0"/>
    <x v="0"/>
    <x v="0"/>
    <x v="0"/>
    <x v="0"/>
    <s v="Gabinete do Presidente"/>
    <x v="0"/>
    <x v="0"/>
    <x v="0"/>
    <x v="0"/>
    <x v="0"/>
    <x v="0"/>
    <x v="0"/>
    <x v="2"/>
    <x v="1"/>
    <x v="2"/>
    <x v="12"/>
    <x v="0"/>
    <m/>
  </r>
  <r>
    <x v="0"/>
    <n v="0"/>
    <n v="0"/>
    <n v="13600"/>
    <n v="0"/>
    <x v="5628"/>
    <x v="0"/>
    <x v="0"/>
    <x v="0"/>
    <s v="03.16.02"/>
    <x v="12"/>
    <x v="0"/>
    <x v="0"/>
    <s v="Gabinete do Presidente"/>
    <s v="03.16.02"/>
    <s v="Gabinete do Presidente"/>
    <s v="03.16.02"/>
    <x v="8"/>
    <x v="0"/>
    <x v="0"/>
    <x v="0"/>
    <x v="0"/>
    <x v="0"/>
    <x v="0"/>
    <x v="0"/>
    <x v="5"/>
    <s v="2025-06-??"/>
    <x v="1"/>
    <n v="13600"/>
    <x v="3"/>
    <n v="0"/>
    <x v="1"/>
    <n v="0"/>
    <x v="608"/>
    <m/>
    <x v="0"/>
    <x v="12"/>
    <m/>
    <s v="Gabinete do Presidente"/>
    <x v="2"/>
    <m/>
    <x v="0"/>
    <x v="1"/>
    <x v="1"/>
    <x v="1"/>
    <x v="0"/>
    <x v="0"/>
    <x v="0"/>
    <x v="0"/>
    <x v="0"/>
    <x v="0"/>
    <x v="0"/>
    <s v="Gabinete do Presidente"/>
    <x v="0"/>
    <x v="0"/>
    <x v="0"/>
    <x v="0"/>
    <x v="0"/>
    <x v="0"/>
    <x v="0"/>
    <x v="2"/>
    <x v="1"/>
    <x v="2"/>
    <x v="12"/>
    <x v="0"/>
    <m/>
  </r>
  <r>
    <x v="0"/>
    <n v="0"/>
    <n v="0"/>
    <n v="13600"/>
    <n v="0"/>
    <x v="5628"/>
    <x v="0"/>
    <x v="0"/>
    <x v="0"/>
    <s v="03.16.02"/>
    <x v="12"/>
    <x v="0"/>
    <x v="0"/>
    <s v="Gabinete do Presidente"/>
    <s v="03.16.02"/>
    <s v="Gabinete do Presidente"/>
    <s v="03.16.02"/>
    <x v="8"/>
    <x v="0"/>
    <x v="0"/>
    <x v="0"/>
    <x v="0"/>
    <x v="0"/>
    <x v="0"/>
    <x v="0"/>
    <x v="6"/>
    <s v="2025-07-??"/>
    <x v="2"/>
    <n v="13600"/>
    <x v="3"/>
    <n v="0"/>
    <x v="1"/>
    <n v="0"/>
    <x v="608"/>
    <m/>
    <x v="0"/>
    <x v="12"/>
    <m/>
    <s v="Gabinete do Presidente"/>
    <x v="2"/>
    <m/>
    <x v="0"/>
    <x v="1"/>
    <x v="1"/>
    <x v="1"/>
    <x v="0"/>
    <x v="0"/>
    <x v="0"/>
    <x v="0"/>
    <x v="0"/>
    <x v="0"/>
    <x v="0"/>
    <s v="Gabinete do Presidente"/>
    <x v="0"/>
    <x v="0"/>
    <x v="0"/>
    <x v="0"/>
    <x v="0"/>
    <x v="0"/>
    <x v="0"/>
    <x v="2"/>
    <x v="1"/>
    <x v="2"/>
    <x v="12"/>
    <x v="0"/>
    <m/>
  </r>
  <r>
    <x v="0"/>
    <n v="0"/>
    <n v="0"/>
    <n v="13600"/>
    <n v="0"/>
    <x v="5628"/>
    <x v="0"/>
    <x v="0"/>
    <x v="0"/>
    <s v="03.16.02"/>
    <x v="12"/>
    <x v="0"/>
    <x v="0"/>
    <s v="Gabinete do Presidente"/>
    <s v="03.16.02"/>
    <s v="Gabinete do Presidente"/>
    <s v="03.16.02"/>
    <x v="8"/>
    <x v="0"/>
    <x v="0"/>
    <x v="0"/>
    <x v="0"/>
    <x v="0"/>
    <x v="0"/>
    <x v="0"/>
    <x v="7"/>
    <s v="2025-08-??"/>
    <x v="2"/>
    <n v="13600"/>
    <x v="3"/>
    <n v="0"/>
    <x v="1"/>
    <n v="0"/>
    <x v="608"/>
    <m/>
    <x v="0"/>
    <x v="12"/>
    <m/>
    <s v="Gabinete do Presidente"/>
    <x v="2"/>
    <m/>
    <x v="0"/>
    <x v="1"/>
    <x v="1"/>
    <x v="1"/>
    <x v="0"/>
    <x v="0"/>
    <x v="0"/>
    <x v="0"/>
    <x v="0"/>
    <x v="0"/>
    <x v="0"/>
    <s v="Gabinete do Presidente"/>
    <x v="0"/>
    <x v="0"/>
    <x v="0"/>
    <x v="0"/>
    <x v="0"/>
    <x v="0"/>
    <x v="0"/>
    <x v="2"/>
    <x v="1"/>
    <x v="2"/>
    <x v="12"/>
    <x v="0"/>
    <m/>
  </r>
  <r>
    <x v="0"/>
    <n v="0"/>
    <n v="0"/>
    <n v="13600"/>
    <n v="0"/>
    <x v="5628"/>
    <x v="0"/>
    <x v="0"/>
    <x v="0"/>
    <s v="03.16.02"/>
    <x v="12"/>
    <x v="0"/>
    <x v="0"/>
    <s v="Gabinete do Presidente"/>
    <s v="03.16.02"/>
    <s v="Gabinete do Presidente"/>
    <s v="03.16.02"/>
    <x v="8"/>
    <x v="0"/>
    <x v="0"/>
    <x v="0"/>
    <x v="0"/>
    <x v="0"/>
    <x v="0"/>
    <x v="0"/>
    <x v="8"/>
    <s v="2025-09-??"/>
    <x v="2"/>
    <n v="13600"/>
    <x v="3"/>
    <n v="0"/>
    <x v="1"/>
    <n v="0"/>
    <x v="608"/>
    <m/>
    <x v="0"/>
    <x v="12"/>
    <m/>
    <s v="Gabinete do Presidente"/>
    <x v="2"/>
    <m/>
    <x v="0"/>
    <x v="1"/>
    <x v="1"/>
    <x v="1"/>
    <x v="0"/>
    <x v="0"/>
    <x v="0"/>
    <x v="0"/>
    <x v="0"/>
    <x v="0"/>
    <x v="0"/>
    <s v="Gabinete do Presidente"/>
    <x v="0"/>
    <x v="0"/>
    <x v="0"/>
    <x v="0"/>
    <x v="0"/>
    <x v="0"/>
    <x v="0"/>
    <x v="2"/>
    <x v="1"/>
    <x v="2"/>
    <x v="12"/>
    <x v="0"/>
    <m/>
  </r>
  <r>
    <x v="0"/>
    <n v="0"/>
    <n v="0"/>
    <n v="13600"/>
    <n v="0"/>
    <x v="5628"/>
    <x v="0"/>
    <x v="0"/>
    <x v="0"/>
    <s v="03.16.02"/>
    <x v="12"/>
    <x v="0"/>
    <x v="0"/>
    <s v="Gabinete do Presidente"/>
    <s v="03.16.02"/>
    <s v="Gabinete do Presidente"/>
    <s v="03.16.02"/>
    <x v="8"/>
    <x v="0"/>
    <x v="0"/>
    <x v="0"/>
    <x v="0"/>
    <x v="0"/>
    <x v="0"/>
    <x v="0"/>
    <x v="9"/>
    <s v="2025-10-??"/>
    <x v="3"/>
    <n v="13600"/>
    <x v="3"/>
    <n v="0"/>
    <x v="1"/>
    <n v="0"/>
    <x v="608"/>
    <m/>
    <x v="0"/>
    <x v="12"/>
    <m/>
    <s v="Gabinete do Presidente"/>
    <x v="2"/>
    <m/>
    <x v="0"/>
    <x v="1"/>
    <x v="1"/>
    <x v="1"/>
    <x v="0"/>
    <x v="0"/>
    <x v="0"/>
    <x v="0"/>
    <x v="0"/>
    <x v="0"/>
    <x v="0"/>
    <s v="Gabinete do Presidente"/>
    <x v="0"/>
    <x v="0"/>
    <x v="0"/>
    <x v="0"/>
    <x v="0"/>
    <x v="0"/>
    <x v="0"/>
    <x v="2"/>
    <x v="1"/>
    <x v="2"/>
    <x v="12"/>
    <x v="0"/>
    <m/>
  </r>
  <r>
    <x v="0"/>
    <n v="0"/>
    <n v="0"/>
    <n v="13600"/>
    <n v="0"/>
    <x v="5628"/>
    <x v="0"/>
    <x v="0"/>
    <x v="0"/>
    <s v="03.16.02"/>
    <x v="12"/>
    <x v="0"/>
    <x v="0"/>
    <s v="Gabinete do Presidente"/>
    <s v="03.16.02"/>
    <s v="Gabinete do Presidente"/>
    <s v="03.16.02"/>
    <x v="8"/>
    <x v="0"/>
    <x v="0"/>
    <x v="0"/>
    <x v="0"/>
    <x v="0"/>
    <x v="0"/>
    <x v="0"/>
    <x v="10"/>
    <s v="2025-11-??"/>
    <x v="3"/>
    <n v="13600"/>
    <x v="3"/>
    <n v="0"/>
    <x v="1"/>
    <n v="0"/>
    <x v="608"/>
    <m/>
    <x v="0"/>
    <x v="12"/>
    <m/>
    <s v="Gabinete do Presidente"/>
    <x v="2"/>
    <m/>
    <x v="0"/>
    <x v="1"/>
    <x v="1"/>
    <x v="1"/>
    <x v="0"/>
    <x v="0"/>
    <x v="0"/>
    <x v="0"/>
    <x v="0"/>
    <x v="0"/>
    <x v="0"/>
    <s v="Gabinete do Presidente"/>
    <x v="0"/>
    <x v="0"/>
    <x v="0"/>
    <x v="0"/>
    <x v="0"/>
    <x v="0"/>
    <x v="0"/>
    <x v="2"/>
    <x v="1"/>
    <x v="2"/>
    <x v="12"/>
    <x v="0"/>
    <m/>
  </r>
  <r>
    <x v="0"/>
    <n v="0"/>
    <n v="0"/>
    <n v="13600"/>
    <n v="0"/>
    <x v="5628"/>
    <x v="0"/>
    <x v="0"/>
    <x v="0"/>
    <s v="03.16.02"/>
    <x v="12"/>
    <x v="0"/>
    <x v="0"/>
    <s v="Gabinete do Presidente"/>
    <s v="03.16.02"/>
    <s v="Gabinete do Presidente"/>
    <s v="03.16.02"/>
    <x v="8"/>
    <x v="0"/>
    <x v="0"/>
    <x v="0"/>
    <x v="0"/>
    <x v="0"/>
    <x v="0"/>
    <x v="0"/>
    <x v="11"/>
    <s v="2025-12-??"/>
    <x v="3"/>
    <n v="13600"/>
    <x v="3"/>
    <n v="0"/>
    <x v="1"/>
    <n v="0"/>
    <x v="608"/>
    <m/>
    <x v="0"/>
    <x v="12"/>
    <m/>
    <s v="Gabinete do Presidente"/>
    <x v="2"/>
    <m/>
    <x v="0"/>
    <x v="1"/>
    <x v="1"/>
    <x v="1"/>
    <x v="0"/>
    <x v="0"/>
    <x v="0"/>
    <x v="0"/>
    <x v="0"/>
    <x v="0"/>
    <x v="0"/>
    <s v="Gabinete do Presidente"/>
    <x v="0"/>
    <x v="0"/>
    <x v="0"/>
    <x v="0"/>
    <x v="0"/>
    <x v="0"/>
    <x v="0"/>
    <x v="2"/>
    <x v="1"/>
    <x v="2"/>
    <x v="12"/>
    <x v="0"/>
    <m/>
  </r>
  <r>
    <x v="0"/>
    <n v="0"/>
    <n v="0"/>
    <n v="8750"/>
    <n v="0"/>
    <x v="5628"/>
    <x v="0"/>
    <x v="0"/>
    <x v="0"/>
    <s v="01.26.03.18"/>
    <x v="57"/>
    <x v="6"/>
    <x v="7"/>
    <s v="Turismo"/>
    <s v="01.26.03"/>
    <s v="Feira das artes, delicias do mar, do milho e do agro-negócio"/>
    <s v="01.26.03.18"/>
    <x v="1"/>
    <x v="0"/>
    <x v="0"/>
    <x v="0"/>
    <x v="0"/>
    <x v="1"/>
    <x v="0"/>
    <x v="0"/>
    <x v="0"/>
    <s v="2025-02-??"/>
    <x v="0"/>
    <n v="8750"/>
    <x v="3"/>
    <n v="0"/>
    <x v="1"/>
    <n v="0"/>
    <x v="608"/>
    <m/>
    <x v="0"/>
    <x v="12"/>
    <m/>
    <s v="Feira das artes, delicias do mar, do milho e do agro-negócio"/>
    <x v="2"/>
    <s v="FAMMN"/>
    <x v="0"/>
    <x v="1"/>
    <x v="1"/>
    <x v="1"/>
    <x v="0"/>
    <x v="0"/>
    <x v="0"/>
    <x v="0"/>
    <x v="0"/>
    <x v="0"/>
    <x v="0"/>
    <s v="Feira das artes, delicias do mar, do milho e do agro-negócio"/>
    <x v="0"/>
    <x v="0"/>
    <x v="0"/>
    <x v="0"/>
    <x v="1"/>
    <x v="0"/>
    <x v="0"/>
    <x v="2"/>
    <x v="1"/>
    <x v="2"/>
    <x v="12"/>
    <x v="0"/>
    <m/>
  </r>
  <r>
    <x v="2"/>
    <n v="0"/>
    <n v="0"/>
    <n v="15163"/>
    <n v="0"/>
    <x v="5628"/>
    <x v="0"/>
    <x v="0"/>
    <x v="0"/>
    <s v="80.02.10.24"/>
    <x v="34"/>
    <x v="4"/>
    <x v="4"/>
    <s v="Outros"/>
    <s v="80.02.10"/>
    <s v="Retenções SIACSA"/>
    <s v="80.02.10.24"/>
    <x v="56"/>
    <x v="0"/>
    <x v="3"/>
    <x v="4"/>
    <x v="1"/>
    <x v="2"/>
    <x v="0"/>
    <x v="0"/>
    <x v="5"/>
    <s v="2025-06-??"/>
    <x v="1"/>
    <n v="15163"/>
    <x v="3"/>
    <n v="0"/>
    <x v="1"/>
    <n v="0"/>
    <x v="608"/>
    <m/>
    <x v="0"/>
    <x v="12"/>
    <m/>
    <s v="Retenções SIACSA"/>
    <x v="2"/>
    <s v="SIACSA"/>
    <x v="0"/>
    <x v="1"/>
    <x v="1"/>
    <x v="1"/>
    <x v="0"/>
    <x v="0"/>
    <x v="0"/>
    <x v="0"/>
    <x v="0"/>
    <x v="0"/>
    <x v="0"/>
    <s v="Retenções SIACSA"/>
    <x v="0"/>
    <x v="0"/>
    <x v="0"/>
    <x v="0"/>
    <x v="2"/>
    <x v="0"/>
    <x v="0"/>
    <x v="2"/>
    <x v="1"/>
    <x v="2"/>
    <x v="12"/>
    <x v="0"/>
    <m/>
  </r>
  <r>
    <x v="2"/>
    <n v="0"/>
    <n v="0"/>
    <n v="9804"/>
    <n v="0"/>
    <x v="5628"/>
    <x v="0"/>
    <x v="0"/>
    <x v="0"/>
    <s v="80.02.10.24"/>
    <x v="34"/>
    <x v="4"/>
    <x v="4"/>
    <s v="Outros"/>
    <s v="80.02.10"/>
    <s v="Retenções SIACSA"/>
    <s v="80.02.10.24"/>
    <x v="56"/>
    <x v="0"/>
    <x v="3"/>
    <x v="4"/>
    <x v="1"/>
    <x v="2"/>
    <x v="0"/>
    <x v="0"/>
    <x v="10"/>
    <s v="2025-11-??"/>
    <x v="3"/>
    <n v="9804"/>
    <x v="3"/>
    <n v="0"/>
    <x v="1"/>
    <n v="0"/>
    <x v="608"/>
    <m/>
    <x v="0"/>
    <x v="12"/>
    <m/>
    <s v="Retenções SIACSA"/>
    <x v="2"/>
    <s v="SIACSA"/>
    <x v="0"/>
    <x v="1"/>
    <x v="1"/>
    <x v="1"/>
    <x v="0"/>
    <x v="0"/>
    <x v="0"/>
    <x v="0"/>
    <x v="0"/>
    <x v="0"/>
    <x v="0"/>
    <s v="Retenções SIACSA"/>
    <x v="0"/>
    <x v="0"/>
    <x v="0"/>
    <x v="0"/>
    <x v="2"/>
    <x v="0"/>
    <x v="0"/>
    <x v="2"/>
    <x v="1"/>
    <x v="2"/>
    <x v="12"/>
    <x v="0"/>
    <m/>
  </r>
  <r>
    <x v="0"/>
    <n v="0"/>
    <n v="0"/>
    <n v="35583"/>
    <n v="0"/>
    <x v="5628"/>
    <x v="0"/>
    <x v="0"/>
    <x v="0"/>
    <s v="03.16.17"/>
    <x v="45"/>
    <x v="0"/>
    <x v="0"/>
    <s v="Direção Proteção Civil"/>
    <s v="03.16.17"/>
    <s v="Direção Proteção Civil"/>
    <s v="03.16.17"/>
    <x v="46"/>
    <x v="0"/>
    <x v="0"/>
    <x v="1"/>
    <x v="0"/>
    <x v="0"/>
    <x v="0"/>
    <x v="0"/>
    <x v="1"/>
    <s v="2025-01-??"/>
    <x v="0"/>
    <n v="35583"/>
    <x v="3"/>
    <n v="0"/>
    <x v="1"/>
    <n v="0"/>
    <x v="608"/>
    <m/>
    <x v="0"/>
    <x v="12"/>
    <m/>
    <s v="Direção Proteção Civil"/>
    <x v="2"/>
    <m/>
    <x v="0"/>
    <x v="1"/>
    <x v="1"/>
    <x v="1"/>
    <x v="0"/>
    <x v="0"/>
    <x v="0"/>
    <x v="0"/>
    <x v="0"/>
    <x v="0"/>
    <x v="0"/>
    <s v="Direção Proteção Civil"/>
    <x v="0"/>
    <x v="0"/>
    <x v="0"/>
    <x v="0"/>
    <x v="0"/>
    <x v="0"/>
    <x v="0"/>
    <x v="2"/>
    <x v="1"/>
    <x v="2"/>
    <x v="12"/>
    <x v="0"/>
    <m/>
  </r>
  <r>
    <x v="0"/>
    <n v="0"/>
    <n v="0"/>
    <n v="43583"/>
    <n v="0"/>
    <x v="5628"/>
    <x v="0"/>
    <x v="0"/>
    <x v="0"/>
    <s v="03.16.17"/>
    <x v="45"/>
    <x v="0"/>
    <x v="0"/>
    <s v="Direção Proteção Civil"/>
    <s v="03.16.17"/>
    <s v="Direção Proteção Civil"/>
    <s v="03.16.17"/>
    <x v="46"/>
    <x v="0"/>
    <x v="0"/>
    <x v="1"/>
    <x v="0"/>
    <x v="0"/>
    <x v="0"/>
    <x v="0"/>
    <x v="0"/>
    <s v="2025-02-??"/>
    <x v="0"/>
    <n v="43583"/>
    <x v="3"/>
    <n v="0"/>
    <x v="1"/>
    <n v="0"/>
    <x v="608"/>
    <m/>
    <x v="0"/>
    <x v="12"/>
    <m/>
    <s v="Direção Proteção Civil"/>
    <x v="2"/>
    <m/>
    <x v="0"/>
    <x v="1"/>
    <x v="1"/>
    <x v="1"/>
    <x v="0"/>
    <x v="0"/>
    <x v="0"/>
    <x v="0"/>
    <x v="0"/>
    <x v="0"/>
    <x v="0"/>
    <s v="Direção Proteção Civil"/>
    <x v="0"/>
    <x v="0"/>
    <x v="0"/>
    <x v="0"/>
    <x v="0"/>
    <x v="0"/>
    <x v="0"/>
    <x v="2"/>
    <x v="1"/>
    <x v="2"/>
    <x v="12"/>
    <x v="0"/>
    <m/>
  </r>
  <r>
    <x v="0"/>
    <n v="0"/>
    <n v="0"/>
    <n v="43583"/>
    <n v="0"/>
    <x v="5628"/>
    <x v="0"/>
    <x v="0"/>
    <x v="0"/>
    <s v="03.16.17"/>
    <x v="45"/>
    <x v="0"/>
    <x v="0"/>
    <s v="Direção Proteção Civil"/>
    <s v="03.16.17"/>
    <s v="Direção Proteção Civil"/>
    <s v="03.16.17"/>
    <x v="46"/>
    <x v="0"/>
    <x v="0"/>
    <x v="1"/>
    <x v="0"/>
    <x v="0"/>
    <x v="0"/>
    <x v="0"/>
    <x v="4"/>
    <s v="2025-03-??"/>
    <x v="0"/>
    <n v="43583"/>
    <x v="3"/>
    <n v="0"/>
    <x v="1"/>
    <n v="0"/>
    <x v="608"/>
    <m/>
    <x v="0"/>
    <x v="12"/>
    <m/>
    <s v="Direção Proteção Civil"/>
    <x v="2"/>
    <m/>
    <x v="0"/>
    <x v="1"/>
    <x v="1"/>
    <x v="1"/>
    <x v="0"/>
    <x v="0"/>
    <x v="0"/>
    <x v="0"/>
    <x v="0"/>
    <x v="0"/>
    <x v="0"/>
    <s v="Direção Proteção Civil"/>
    <x v="0"/>
    <x v="0"/>
    <x v="0"/>
    <x v="0"/>
    <x v="0"/>
    <x v="0"/>
    <x v="0"/>
    <x v="2"/>
    <x v="1"/>
    <x v="2"/>
    <x v="12"/>
    <x v="0"/>
    <m/>
  </r>
  <r>
    <x v="0"/>
    <n v="0"/>
    <n v="0"/>
    <n v="33916"/>
    <n v="0"/>
    <x v="5628"/>
    <x v="0"/>
    <x v="0"/>
    <x v="0"/>
    <s v="03.16.17"/>
    <x v="45"/>
    <x v="0"/>
    <x v="0"/>
    <s v="Direção Proteção Civil"/>
    <s v="03.16.17"/>
    <s v="Direção Proteção Civil"/>
    <s v="03.16.17"/>
    <x v="46"/>
    <x v="0"/>
    <x v="0"/>
    <x v="1"/>
    <x v="0"/>
    <x v="0"/>
    <x v="0"/>
    <x v="0"/>
    <x v="2"/>
    <s v="2025-04-??"/>
    <x v="1"/>
    <n v="33916"/>
    <x v="3"/>
    <n v="0"/>
    <x v="1"/>
    <n v="0"/>
    <x v="608"/>
    <m/>
    <x v="0"/>
    <x v="12"/>
    <m/>
    <s v="Direção Proteção Civil"/>
    <x v="2"/>
    <m/>
    <x v="0"/>
    <x v="1"/>
    <x v="1"/>
    <x v="1"/>
    <x v="0"/>
    <x v="0"/>
    <x v="0"/>
    <x v="0"/>
    <x v="0"/>
    <x v="0"/>
    <x v="0"/>
    <s v="Direção Proteção Civil"/>
    <x v="0"/>
    <x v="0"/>
    <x v="0"/>
    <x v="0"/>
    <x v="0"/>
    <x v="0"/>
    <x v="0"/>
    <x v="2"/>
    <x v="1"/>
    <x v="2"/>
    <x v="12"/>
    <x v="0"/>
    <m/>
  </r>
  <r>
    <x v="0"/>
    <n v="0"/>
    <n v="0"/>
    <n v="33916"/>
    <n v="0"/>
    <x v="5628"/>
    <x v="0"/>
    <x v="0"/>
    <x v="0"/>
    <s v="03.16.17"/>
    <x v="45"/>
    <x v="0"/>
    <x v="0"/>
    <s v="Direção Proteção Civil"/>
    <s v="03.16.17"/>
    <s v="Direção Proteção Civil"/>
    <s v="03.16.17"/>
    <x v="46"/>
    <x v="0"/>
    <x v="0"/>
    <x v="1"/>
    <x v="0"/>
    <x v="0"/>
    <x v="0"/>
    <x v="0"/>
    <x v="3"/>
    <s v="2025-05-??"/>
    <x v="1"/>
    <n v="33916"/>
    <x v="3"/>
    <n v="0"/>
    <x v="1"/>
    <n v="0"/>
    <x v="608"/>
    <m/>
    <x v="0"/>
    <x v="12"/>
    <m/>
    <s v="Direção Proteção Civil"/>
    <x v="2"/>
    <m/>
    <x v="0"/>
    <x v="1"/>
    <x v="1"/>
    <x v="1"/>
    <x v="0"/>
    <x v="0"/>
    <x v="0"/>
    <x v="0"/>
    <x v="0"/>
    <x v="0"/>
    <x v="0"/>
    <s v="Direção Proteção Civil"/>
    <x v="0"/>
    <x v="0"/>
    <x v="0"/>
    <x v="0"/>
    <x v="0"/>
    <x v="0"/>
    <x v="0"/>
    <x v="2"/>
    <x v="1"/>
    <x v="2"/>
    <x v="12"/>
    <x v="0"/>
    <m/>
  </r>
  <r>
    <x v="0"/>
    <n v="0"/>
    <n v="0"/>
    <n v="25583"/>
    <n v="0"/>
    <x v="5628"/>
    <x v="0"/>
    <x v="0"/>
    <x v="0"/>
    <s v="03.16.17"/>
    <x v="45"/>
    <x v="0"/>
    <x v="0"/>
    <s v="Direção Proteção Civil"/>
    <s v="03.16.17"/>
    <s v="Direção Proteção Civil"/>
    <s v="03.16.17"/>
    <x v="46"/>
    <x v="0"/>
    <x v="0"/>
    <x v="1"/>
    <x v="0"/>
    <x v="0"/>
    <x v="0"/>
    <x v="0"/>
    <x v="5"/>
    <s v="2025-06-??"/>
    <x v="1"/>
    <n v="25583"/>
    <x v="3"/>
    <n v="0"/>
    <x v="1"/>
    <n v="0"/>
    <x v="608"/>
    <m/>
    <x v="0"/>
    <x v="12"/>
    <m/>
    <s v="Direção Proteção Civil"/>
    <x v="2"/>
    <m/>
    <x v="0"/>
    <x v="1"/>
    <x v="1"/>
    <x v="1"/>
    <x v="0"/>
    <x v="0"/>
    <x v="0"/>
    <x v="0"/>
    <x v="0"/>
    <x v="0"/>
    <x v="0"/>
    <s v="Direção Proteção Civil"/>
    <x v="0"/>
    <x v="0"/>
    <x v="0"/>
    <x v="0"/>
    <x v="0"/>
    <x v="0"/>
    <x v="0"/>
    <x v="2"/>
    <x v="1"/>
    <x v="2"/>
    <x v="12"/>
    <x v="0"/>
    <m/>
  </r>
  <r>
    <x v="0"/>
    <n v="0"/>
    <n v="0"/>
    <n v="25583"/>
    <n v="0"/>
    <x v="5628"/>
    <x v="0"/>
    <x v="0"/>
    <x v="0"/>
    <s v="03.16.17"/>
    <x v="45"/>
    <x v="0"/>
    <x v="0"/>
    <s v="Direção Proteção Civil"/>
    <s v="03.16.17"/>
    <s v="Direção Proteção Civil"/>
    <s v="03.16.17"/>
    <x v="46"/>
    <x v="0"/>
    <x v="0"/>
    <x v="1"/>
    <x v="0"/>
    <x v="0"/>
    <x v="0"/>
    <x v="0"/>
    <x v="6"/>
    <s v="2025-07-??"/>
    <x v="2"/>
    <n v="25583"/>
    <x v="3"/>
    <n v="0"/>
    <x v="1"/>
    <n v="0"/>
    <x v="608"/>
    <m/>
    <x v="0"/>
    <x v="12"/>
    <m/>
    <s v="Direção Proteção Civil"/>
    <x v="2"/>
    <m/>
    <x v="0"/>
    <x v="1"/>
    <x v="1"/>
    <x v="1"/>
    <x v="0"/>
    <x v="0"/>
    <x v="0"/>
    <x v="0"/>
    <x v="0"/>
    <x v="0"/>
    <x v="0"/>
    <s v="Direção Proteção Civil"/>
    <x v="0"/>
    <x v="0"/>
    <x v="0"/>
    <x v="0"/>
    <x v="0"/>
    <x v="0"/>
    <x v="0"/>
    <x v="2"/>
    <x v="1"/>
    <x v="2"/>
    <x v="12"/>
    <x v="0"/>
    <m/>
  </r>
  <r>
    <x v="0"/>
    <n v="0"/>
    <n v="0"/>
    <n v="25583"/>
    <n v="0"/>
    <x v="5628"/>
    <x v="0"/>
    <x v="0"/>
    <x v="0"/>
    <s v="03.16.17"/>
    <x v="45"/>
    <x v="0"/>
    <x v="0"/>
    <s v="Direção Proteção Civil"/>
    <s v="03.16.17"/>
    <s v="Direção Proteção Civil"/>
    <s v="03.16.17"/>
    <x v="46"/>
    <x v="0"/>
    <x v="0"/>
    <x v="1"/>
    <x v="0"/>
    <x v="0"/>
    <x v="0"/>
    <x v="0"/>
    <x v="7"/>
    <s v="2025-08-??"/>
    <x v="2"/>
    <n v="25583"/>
    <x v="3"/>
    <n v="0"/>
    <x v="1"/>
    <n v="0"/>
    <x v="608"/>
    <m/>
    <x v="0"/>
    <x v="12"/>
    <m/>
    <s v="Direção Proteção Civil"/>
    <x v="2"/>
    <m/>
    <x v="0"/>
    <x v="1"/>
    <x v="1"/>
    <x v="1"/>
    <x v="0"/>
    <x v="0"/>
    <x v="0"/>
    <x v="0"/>
    <x v="0"/>
    <x v="0"/>
    <x v="0"/>
    <s v="Direção Proteção Civil"/>
    <x v="0"/>
    <x v="0"/>
    <x v="0"/>
    <x v="0"/>
    <x v="0"/>
    <x v="0"/>
    <x v="0"/>
    <x v="2"/>
    <x v="1"/>
    <x v="2"/>
    <x v="12"/>
    <x v="0"/>
    <m/>
  </r>
  <r>
    <x v="0"/>
    <n v="0"/>
    <n v="0"/>
    <n v="25583"/>
    <n v="0"/>
    <x v="5628"/>
    <x v="0"/>
    <x v="0"/>
    <x v="0"/>
    <s v="03.16.17"/>
    <x v="45"/>
    <x v="0"/>
    <x v="0"/>
    <s v="Direção Proteção Civil"/>
    <s v="03.16.17"/>
    <s v="Direção Proteção Civil"/>
    <s v="03.16.17"/>
    <x v="46"/>
    <x v="0"/>
    <x v="0"/>
    <x v="1"/>
    <x v="0"/>
    <x v="0"/>
    <x v="0"/>
    <x v="0"/>
    <x v="8"/>
    <s v="2025-09-??"/>
    <x v="2"/>
    <n v="25583"/>
    <x v="3"/>
    <n v="0"/>
    <x v="1"/>
    <n v="0"/>
    <x v="608"/>
    <m/>
    <x v="0"/>
    <x v="12"/>
    <m/>
    <s v="Direção Proteção Civil"/>
    <x v="2"/>
    <m/>
    <x v="0"/>
    <x v="1"/>
    <x v="1"/>
    <x v="1"/>
    <x v="0"/>
    <x v="0"/>
    <x v="0"/>
    <x v="0"/>
    <x v="0"/>
    <x v="0"/>
    <x v="0"/>
    <s v="Direção Proteção Civil"/>
    <x v="0"/>
    <x v="0"/>
    <x v="0"/>
    <x v="0"/>
    <x v="0"/>
    <x v="0"/>
    <x v="0"/>
    <x v="2"/>
    <x v="1"/>
    <x v="2"/>
    <x v="12"/>
    <x v="0"/>
    <m/>
  </r>
  <r>
    <x v="0"/>
    <n v="0"/>
    <n v="0"/>
    <n v="25283"/>
    <n v="0"/>
    <x v="5628"/>
    <x v="0"/>
    <x v="0"/>
    <x v="0"/>
    <s v="03.16.17"/>
    <x v="45"/>
    <x v="0"/>
    <x v="0"/>
    <s v="Direção Proteção Civil"/>
    <s v="03.16.17"/>
    <s v="Direção Proteção Civil"/>
    <s v="03.16.17"/>
    <x v="46"/>
    <x v="0"/>
    <x v="0"/>
    <x v="1"/>
    <x v="0"/>
    <x v="0"/>
    <x v="0"/>
    <x v="0"/>
    <x v="9"/>
    <s v="2025-10-??"/>
    <x v="3"/>
    <n v="25283"/>
    <x v="3"/>
    <n v="0"/>
    <x v="1"/>
    <n v="0"/>
    <x v="608"/>
    <m/>
    <x v="0"/>
    <x v="12"/>
    <m/>
    <s v="Direção Proteção Civil"/>
    <x v="2"/>
    <m/>
    <x v="0"/>
    <x v="1"/>
    <x v="1"/>
    <x v="1"/>
    <x v="0"/>
    <x v="0"/>
    <x v="0"/>
    <x v="0"/>
    <x v="0"/>
    <x v="0"/>
    <x v="0"/>
    <s v="Direção Proteção Civil"/>
    <x v="0"/>
    <x v="0"/>
    <x v="0"/>
    <x v="0"/>
    <x v="0"/>
    <x v="0"/>
    <x v="0"/>
    <x v="2"/>
    <x v="1"/>
    <x v="2"/>
    <x v="12"/>
    <x v="0"/>
    <m/>
  </r>
  <r>
    <x v="0"/>
    <n v="0"/>
    <n v="0"/>
    <n v="25333"/>
    <n v="0"/>
    <x v="5628"/>
    <x v="0"/>
    <x v="0"/>
    <x v="0"/>
    <s v="03.16.17"/>
    <x v="45"/>
    <x v="0"/>
    <x v="0"/>
    <s v="Direção Proteção Civil"/>
    <s v="03.16.17"/>
    <s v="Direção Proteção Civil"/>
    <s v="03.16.17"/>
    <x v="46"/>
    <x v="0"/>
    <x v="0"/>
    <x v="1"/>
    <x v="0"/>
    <x v="0"/>
    <x v="0"/>
    <x v="0"/>
    <x v="10"/>
    <s v="2025-11-??"/>
    <x v="3"/>
    <n v="25333"/>
    <x v="3"/>
    <n v="0"/>
    <x v="1"/>
    <n v="0"/>
    <x v="608"/>
    <m/>
    <x v="0"/>
    <x v="12"/>
    <m/>
    <s v="Direção Proteção Civil"/>
    <x v="2"/>
    <m/>
    <x v="0"/>
    <x v="1"/>
    <x v="1"/>
    <x v="1"/>
    <x v="0"/>
    <x v="0"/>
    <x v="0"/>
    <x v="0"/>
    <x v="0"/>
    <x v="0"/>
    <x v="0"/>
    <s v="Direção Proteção Civil"/>
    <x v="0"/>
    <x v="0"/>
    <x v="0"/>
    <x v="0"/>
    <x v="0"/>
    <x v="0"/>
    <x v="0"/>
    <x v="2"/>
    <x v="1"/>
    <x v="2"/>
    <x v="12"/>
    <x v="0"/>
    <m/>
  </r>
  <r>
    <x v="0"/>
    <n v="0"/>
    <n v="0"/>
    <n v="7250"/>
    <n v="0"/>
    <x v="5628"/>
    <x v="0"/>
    <x v="0"/>
    <x v="0"/>
    <s v="03.16.17"/>
    <x v="45"/>
    <x v="0"/>
    <x v="0"/>
    <s v="Direção Proteção Civil"/>
    <s v="03.16.17"/>
    <s v="Direção Proteção Civil"/>
    <s v="03.16.17"/>
    <x v="46"/>
    <x v="0"/>
    <x v="0"/>
    <x v="1"/>
    <x v="0"/>
    <x v="0"/>
    <x v="0"/>
    <x v="0"/>
    <x v="11"/>
    <s v="2025-12-??"/>
    <x v="3"/>
    <n v="7250"/>
    <x v="3"/>
    <n v="0"/>
    <x v="1"/>
    <n v="0"/>
    <x v="608"/>
    <m/>
    <x v="0"/>
    <x v="12"/>
    <m/>
    <s v="Direção Proteção Civil"/>
    <x v="2"/>
    <m/>
    <x v="0"/>
    <x v="1"/>
    <x v="1"/>
    <x v="1"/>
    <x v="0"/>
    <x v="0"/>
    <x v="0"/>
    <x v="0"/>
    <x v="0"/>
    <x v="0"/>
    <x v="0"/>
    <s v="Direção Proteção Civil"/>
    <x v="0"/>
    <x v="0"/>
    <x v="0"/>
    <x v="0"/>
    <x v="0"/>
    <x v="0"/>
    <x v="0"/>
    <x v="2"/>
    <x v="1"/>
    <x v="2"/>
    <x v="12"/>
    <x v="0"/>
    <m/>
  </r>
  <r>
    <x v="1"/>
    <n v="0"/>
    <n v="0"/>
    <n v="40000"/>
    <n v="0"/>
    <x v="5628"/>
    <x v="0"/>
    <x v="0"/>
    <x v="0"/>
    <s v="01.25.02.26"/>
    <x v="39"/>
    <x v="2"/>
    <x v="2"/>
    <s v="desporto"/>
    <s v="01.25.02"/>
    <s v="Manutenção de equipamentos desportivos"/>
    <s v="01.25.02.26"/>
    <x v="2"/>
    <x v="0"/>
    <x v="0"/>
    <x v="1"/>
    <x v="0"/>
    <x v="1"/>
    <x v="1"/>
    <x v="0"/>
    <x v="2"/>
    <s v="2025-04-??"/>
    <x v="1"/>
    <n v="40000"/>
    <x v="3"/>
    <n v="0"/>
    <x v="1"/>
    <n v="900000"/>
    <x v="608"/>
    <m/>
    <x v="0"/>
    <x v="12"/>
    <m/>
    <s v="Manutenção de equipamentos desportivos"/>
    <x v="2"/>
    <s v="MED"/>
    <x v="0"/>
    <x v="1"/>
    <x v="1"/>
    <x v="1"/>
    <x v="0"/>
    <x v="0"/>
    <x v="0"/>
    <x v="0"/>
    <x v="0"/>
    <x v="0"/>
    <x v="0"/>
    <s v="Manutenção de equipamentos desportivos"/>
    <x v="0"/>
    <x v="0"/>
    <x v="0"/>
    <x v="0"/>
    <x v="1"/>
    <x v="0"/>
    <x v="0"/>
    <x v="2"/>
    <x v="1"/>
    <x v="2"/>
    <x v="12"/>
    <x v="0"/>
    <m/>
  </r>
  <r>
    <x v="1"/>
    <n v="0"/>
    <n v="0"/>
    <n v="15000"/>
    <n v="0"/>
    <x v="5628"/>
    <x v="0"/>
    <x v="0"/>
    <x v="0"/>
    <s v="01.25.02.26"/>
    <x v="39"/>
    <x v="2"/>
    <x v="2"/>
    <s v="desporto"/>
    <s v="01.25.02"/>
    <s v="Manutenção de equipamentos desportivos"/>
    <s v="01.25.02.26"/>
    <x v="2"/>
    <x v="0"/>
    <x v="0"/>
    <x v="1"/>
    <x v="0"/>
    <x v="1"/>
    <x v="1"/>
    <x v="0"/>
    <x v="3"/>
    <s v="2025-05-??"/>
    <x v="1"/>
    <n v="15000"/>
    <x v="3"/>
    <n v="0"/>
    <x v="1"/>
    <n v="900000"/>
    <x v="608"/>
    <m/>
    <x v="0"/>
    <x v="12"/>
    <m/>
    <s v="Manutenção de equipamentos desportivos"/>
    <x v="2"/>
    <s v="MED"/>
    <x v="0"/>
    <x v="1"/>
    <x v="1"/>
    <x v="1"/>
    <x v="0"/>
    <x v="0"/>
    <x v="0"/>
    <x v="0"/>
    <x v="0"/>
    <x v="0"/>
    <x v="0"/>
    <s v="Manutenção de equipamentos desportivos"/>
    <x v="0"/>
    <x v="0"/>
    <x v="0"/>
    <x v="0"/>
    <x v="1"/>
    <x v="0"/>
    <x v="0"/>
    <x v="2"/>
    <x v="1"/>
    <x v="2"/>
    <x v="12"/>
    <x v="0"/>
    <m/>
  </r>
  <r>
    <x v="1"/>
    <n v="0"/>
    <n v="0"/>
    <n v="500000"/>
    <n v="0"/>
    <x v="5628"/>
    <x v="0"/>
    <x v="0"/>
    <x v="0"/>
    <s v="01.25.02.26"/>
    <x v="39"/>
    <x v="2"/>
    <x v="2"/>
    <s v="desporto"/>
    <s v="01.25.02"/>
    <s v="Manutenção de equipamentos desportivos"/>
    <s v="01.25.02.26"/>
    <x v="2"/>
    <x v="0"/>
    <x v="0"/>
    <x v="1"/>
    <x v="0"/>
    <x v="1"/>
    <x v="1"/>
    <x v="0"/>
    <x v="5"/>
    <s v="2025-06-??"/>
    <x v="1"/>
    <n v="500000"/>
    <x v="3"/>
    <n v="0"/>
    <x v="1"/>
    <n v="900000"/>
    <x v="608"/>
    <m/>
    <x v="0"/>
    <x v="12"/>
    <m/>
    <s v="Manutenção de equipamentos desportivos"/>
    <x v="2"/>
    <s v="MED"/>
    <x v="0"/>
    <x v="1"/>
    <x v="1"/>
    <x v="1"/>
    <x v="0"/>
    <x v="0"/>
    <x v="0"/>
    <x v="0"/>
    <x v="0"/>
    <x v="0"/>
    <x v="0"/>
    <s v="Manutenção de equipamentos desportivos"/>
    <x v="0"/>
    <x v="0"/>
    <x v="0"/>
    <x v="0"/>
    <x v="1"/>
    <x v="0"/>
    <x v="0"/>
    <x v="2"/>
    <x v="1"/>
    <x v="2"/>
    <x v="12"/>
    <x v="0"/>
    <m/>
  </r>
  <r>
    <x v="1"/>
    <n v="0"/>
    <n v="0"/>
    <n v="51000"/>
    <n v="0"/>
    <x v="5628"/>
    <x v="0"/>
    <x v="0"/>
    <x v="0"/>
    <s v="01.25.02.26"/>
    <x v="39"/>
    <x v="2"/>
    <x v="2"/>
    <s v="desporto"/>
    <s v="01.25.02"/>
    <s v="Manutenção de equipamentos desportivos"/>
    <s v="01.25.02.26"/>
    <x v="2"/>
    <x v="0"/>
    <x v="0"/>
    <x v="1"/>
    <x v="0"/>
    <x v="1"/>
    <x v="1"/>
    <x v="0"/>
    <x v="9"/>
    <s v="2025-10-??"/>
    <x v="3"/>
    <n v="51000"/>
    <x v="3"/>
    <n v="0"/>
    <x v="1"/>
    <n v="900000"/>
    <x v="608"/>
    <m/>
    <x v="0"/>
    <x v="12"/>
    <m/>
    <s v="Manutenção de equipamentos desportivos"/>
    <x v="2"/>
    <s v="MED"/>
    <x v="0"/>
    <x v="1"/>
    <x v="1"/>
    <x v="1"/>
    <x v="0"/>
    <x v="0"/>
    <x v="0"/>
    <x v="0"/>
    <x v="0"/>
    <x v="0"/>
    <x v="0"/>
    <s v="Manutenção de equipamentos desportivos"/>
    <x v="0"/>
    <x v="0"/>
    <x v="0"/>
    <x v="0"/>
    <x v="1"/>
    <x v="0"/>
    <x v="0"/>
    <x v="2"/>
    <x v="1"/>
    <x v="2"/>
    <x v="12"/>
    <x v="0"/>
    <m/>
  </r>
  <r>
    <x v="1"/>
    <n v="0"/>
    <n v="0"/>
    <n v="522500"/>
    <n v="0"/>
    <x v="5628"/>
    <x v="0"/>
    <x v="0"/>
    <x v="0"/>
    <s v="01.25.02.26"/>
    <x v="39"/>
    <x v="2"/>
    <x v="2"/>
    <s v="desporto"/>
    <s v="01.25.02"/>
    <s v="Manutenção de equipamentos desportivos"/>
    <s v="01.25.02.26"/>
    <x v="2"/>
    <x v="0"/>
    <x v="0"/>
    <x v="1"/>
    <x v="0"/>
    <x v="1"/>
    <x v="1"/>
    <x v="0"/>
    <x v="10"/>
    <s v="2025-11-??"/>
    <x v="3"/>
    <n v="522500"/>
    <x v="3"/>
    <n v="0"/>
    <x v="1"/>
    <n v="900000"/>
    <x v="608"/>
    <m/>
    <x v="0"/>
    <x v="12"/>
    <m/>
    <s v="Manutenção de equipamentos desportivos"/>
    <x v="2"/>
    <s v="MED"/>
    <x v="0"/>
    <x v="1"/>
    <x v="1"/>
    <x v="1"/>
    <x v="0"/>
    <x v="0"/>
    <x v="0"/>
    <x v="0"/>
    <x v="0"/>
    <x v="0"/>
    <x v="0"/>
    <s v="Manutenção de equipamentos desportivos"/>
    <x v="0"/>
    <x v="0"/>
    <x v="0"/>
    <x v="0"/>
    <x v="1"/>
    <x v="0"/>
    <x v="0"/>
    <x v="2"/>
    <x v="1"/>
    <x v="2"/>
    <x v="12"/>
    <x v="0"/>
    <m/>
  </r>
  <r>
    <x v="1"/>
    <n v="0"/>
    <n v="0"/>
    <n v="177145"/>
    <n v="0"/>
    <x v="5628"/>
    <x v="0"/>
    <x v="0"/>
    <x v="0"/>
    <s v="01.25.02.26"/>
    <x v="39"/>
    <x v="2"/>
    <x v="2"/>
    <s v="desporto"/>
    <s v="01.25.02"/>
    <s v="Manutenção de equipamentos desportivos"/>
    <s v="01.25.02.26"/>
    <x v="2"/>
    <x v="0"/>
    <x v="0"/>
    <x v="1"/>
    <x v="0"/>
    <x v="1"/>
    <x v="1"/>
    <x v="0"/>
    <x v="11"/>
    <s v="2025-12-??"/>
    <x v="3"/>
    <n v="177145"/>
    <x v="3"/>
    <n v="0"/>
    <x v="1"/>
    <n v="900000"/>
    <x v="608"/>
    <m/>
    <x v="0"/>
    <x v="12"/>
    <m/>
    <s v="Manutenção de equipamentos desportivos"/>
    <x v="2"/>
    <s v="MED"/>
    <x v="0"/>
    <x v="1"/>
    <x v="1"/>
    <x v="1"/>
    <x v="0"/>
    <x v="0"/>
    <x v="0"/>
    <x v="0"/>
    <x v="0"/>
    <x v="0"/>
    <x v="0"/>
    <s v="Manutenção de equipamentos desportivos"/>
    <x v="0"/>
    <x v="0"/>
    <x v="0"/>
    <x v="0"/>
    <x v="1"/>
    <x v="0"/>
    <x v="0"/>
    <x v="2"/>
    <x v="1"/>
    <x v="2"/>
    <x v="12"/>
    <x v="0"/>
    <m/>
  </r>
  <r>
    <x v="1"/>
    <n v="0"/>
    <n v="0"/>
    <n v="1347334"/>
    <n v="0"/>
    <x v="5628"/>
    <x v="0"/>
    <x v="0"/>
    <x v="0"/>
    <s v="01.27.02.15"/>
    <x v="36"/>
    <x v="1"/>
    <x v="1"/>
    <s v="Saneamento básico"/>
    <s v="01.27.02"/>
    <s v="Transferência de Residuos Aterro Santiago"/>
    <s v="01.27.02.15"/>
    <x v="5"/>
    <x v="0"/>
    <x v="0"/>
    <x v="1"/>
    <x v="0"/>
    <x v="1"/>
    <x v="1"/>
    <x v="0"/>
    <x v="0"/>
    <s v="2025-02-??"/>
    <x v="0"/>
    <n v="1347334"/>
    <x v="3"/>
    <n v="300000"/>
    <x v="1"/>
    <n v="0"/>
    <x v="608"/>
    <m/>
    <x v="0"/>
    <x v="12"/>
    <m/>
    <s v="Transferência de Residuos Aterro Santiago"/>
    <x v="2"/>
    <m/>
    <x v="0"/>
    <x v="1"/>
    <x v="1"/>
    <x v="1"/>
    <x v="0"/>
    <x v="0"/>
    <x v="0"/>
    <x v="0"/>
    <x v="0"/>
    <x v="0"/>
    <x v="0"/>
    <s v="Transferência de Residuos Aterro Santiago"/>
    <x v="0"/>
    <x v="0"/>
    <x v="0"/>
    <x v="0"/>
    <x v="1"/>
    <x v="0"/>
    <x v="0"/>
    <x v="2"/>
    <x v="1"/>
    <x v="2"/>
    <x v="12"/>
    <x v="0"/>
    <m/>
  </r>
  <r>
    <x v="1"/>
    <n v="0"/>
    <n v="0"/>
    <n v="171759"/>
    <n v="0"/>
    <x v="5628"/>
    <x v="0"/>
    <x v="0"/>
    <x v="0"/>
    <s v="01.27.02.15"/>
    <x v="36"/>
    <x v="1"/>
    <x v="1"/>
    <s v="Saneamento básico"/>
    <s v="01.27.02"/>
    <s v="Transferência de Residuos Aterro Santiago"/>
    <s v="01.27.02.15"/>
    <x v="5"/>
    <x v="0"/>
    <x v="0"/>
    <x v="1"/>
    <x v="0"/>
    <x v="1"/>
    <x v="1"/>
    <x v="0"/>
    <x v="2"/>
    <s v="2025-04-??"/>
    <x v="1"/>
    <n v="171759"/>
    <x v="3"/>
    <n v="300000"/>
    <x v="1"/>
    <n v="0"/>
    <x v="608"/>
    <m/>
    <x v="0"/>
    <x v="12"/>
    <m/>
    <s v="Transferência de Residuos Aterro Santiago"/>
    <x v="2"/>
    <m/>
    <x v="0"/>
    <x v="1"/>
    <x v="1"/>
    <x v="1"/>
    <x v="0"/>
    <x v="0"/>
    <x v="0"/>
    <x v="0"/>
    <x v="0"/>
    <x v="0"/>
    <x v="0"/>
    <s v="Transferência de Residuos Aterro Santiago"/>
    <x v="0"/>
    <x v="0"/>
    <x v="0"/>
    <x v="0"/>
    <x v="1"/>
    <x v="0"/>
    <x v="0"/>
    <x v="2"/>
    <x v="1"/>
    <x v="2"/>
    <x v="12"/>
    <x v="0"/>
    <m/>
  </r>
  <r>
    <x v="1"/>
    <n v="0"/>
    <n v="0"/>
    <n v="1357000"/>
    <n v="0"/>
    <x v="5628"/>
    <x v="0"/>
    <x v="0"/>
    <x v="0"/>
    <s v="01.27.02.15"/>
    <x v="36"/>
    <x v="1"/>
    <x v="1"/>
    <s v="Saneamento básico"/>
    <s v="01.27.02"/>
    <s v="Transferência de Residuos Aterro Santiago"/>
    <s v="01.27.02.15"/>
    <x v="5"/>
    <x v="0"/>
    <x v="0"/>
    <x v="1"/>
    <x v="0"/>
    <x v="1"/>
    <x v="1"/>
    <x v="0"/>
    <x v="5"/>
    <s v="2025-06-??"/>
    <x v="1"/>
    <n v="1357000"/>
    <x v="3"/>
    <n v="300000"/>
    <x v="1"/>
    <n v="0"/>
    <x v="608"/>
    <m/>
    <x v="0"/>
    <x v="12"/>
    <m/>
    <s v="Transferência de Residuos Aterro Santiago"/>
    <x v="2"/>
    <m/>
    <x v="0"/>
    <x v="1"/>
    <x v="1"/>
    <x v="1"/>
    <x v="0"/>
    <x v="0"/>
    <x v="0"/>
    <x v="0"/>
    <x v="0"/>
    <x v="0"/>
    <x v="0"/>
    <s v="Transferência de Residuos Aterro Santiago"/>
    <x v="0"/>
    <x v="0"/>
    <x v="0"/>
    <x v="0"/>
    <x v="1"/>
    <x v="0"/>
    <x v="0"/>
    <x v="2"/>
    <x v="1"/>
    <x v="2"/>
    <x v="12"/>
    <x v="0"/>
    <m/>
  </r>
  <r>
    <x v="1"/>
    <n v="0"/>
    <n v="0"/>
    <n v="616163"/>
    <n v="0"/>
    <x v="5628"/>
    <x v="0"/>
    <x v="0"/>
    <x v="0"/>
    <s v="01.27.02.15"/>
    <x v="36"/>
    <x v="1"/>
    <x v="1"/>
    <s v="Saneamento básico"/>
    <s v="01.27.02"/>
    <s v="Transferência de Residuos Aterro Santiago"/>
    <s v="01.27.02.15"/>
    <x v="5"/>
    <x v="0"/>
    <x v="0"/>
    <x v="1"/>
    <x v="0"/>
    <x v="1"/>
    <x v="1"/>
    <x v="0"/>
    <x v="6"/>
    <s v="2025-07-??"/>
    <x v="2"/>
    <n v="616163"/>
    <x v="3"/>
    <n v="300000"/>
    <x v="1"/>
    <n v="0"/>
    <x v="608"/>
    <m/>
    <x v="0"/>
    <x v="12"/>
    <m/>
    <s v="Transferência de Residuos Aterro Santiago"/>
    <x v="2"/>
    <m/>
    <x v="0"/>
    <x v="1"/>
    <x v="1"/>
    <x v="1"/>
    <x v="0"/>
    <x v="0"/>
    <x v="0"/>
    <x v="0"/>
    <x v="0"/>
    <x v="0"/>
    <x v="0"/>
    <s v="Transferência de Residuos Aterro Santiago"/>
    <x v="0"/>
    <x v="0"/>
    <x v="0"/>
    <x v="0"/>
    <x v="1"/>
    <x v="0"/>
    <x v="0"/>
    <x v="2"/>
    <x v="1"/>
    <x v="2"/>
    <x v="12"/>
    <x v="0"/>
    <m/>
  </r>
  <r>
    <x v="1"/>
    <n v="0"/>
    <n v="0"/>
    <n v="180000"/>
    <n v="0"/>
    <x v="5628"/>
    <x v="0"/>
    <x v="0"/>
    <x v="0"/>
    <s v="01.27.02.15"/>
    <x v="36"/>
    <x v="1"/>
    <x v="1"/>
    <s v="Saneamento básico"/>
    <s v="01.27.02"/>
    <s v="Transferência de Residuos Aterro Santiago"/>
    <s v="01.27.02.15"/>
    <x v="5"/>
    <x v="0"/>
    <x v="0"/>
    <x v="1"/>
    <x v="0"/>
    <x v="1"/>
    <x v="1"/>
    <x v="0"/>
    <x v="7"/>
    <s v="2025-08-??"/>
    <x v="2"/>
    <n v="180000"/>
    <x v="3"/>
    <n v="300000"/>
    <x v="1"/>
    <n v="0"/>
    <x v="608"/>
    <m/>
    <x v="0"/>
    <x v="12"/>
    <m/>
    <s v="Transferência de Residuos Aterro Santiago"/>
    <x v="2"/>
    <m/>
    <x v="0"/>
    <x v="1"/>
    <x v="1"/>
    <x v="1"/>
    <x v="0"/>
    <x v="0"/>
    <x v="0"/>
    <x v="0"/>
    <x v="0"/>
    <x v="0"/>
    <x v="0"/>
    <s v="Transferência de Residuos Aterro Santiago"/>
    <x v="0"/>
    <x v="0"/>
    <x v="0"/>
    <x v="0"/>
    <x v="1"/>
    <x v="0"/>
    <x v="0"/>
    <x v="2"/>
    <x v="1"/>
    <x v="2"/>
    <x v="12"/>
    <x v="0"/>
    <m/>
  </r>
  <r>
    <x v="1"/>
    <n v="0"/>
    <n v="0"/>
    <n v="69000"/>
    <n v="0"/>
    <x v="5628"/>
    <x v="0"/>
    <x v="0"/>
    <x v="0"/>
    <s v="01.27.02.15"/>
    <x v="36"/>
    <x v="1"/>
    <x v="1"/>
    <s v="Saneamento básico"/>
    <s v="01.27.02"/>
    <s v="Transferência de Residuos Aterro Santiago"/>
    <s v="01.27.02.15"/>
    <x v="5"/>
    <x v="0"/>
    <x v="0"/>
    <x v="1"/>
    <x v="0"/>
    <x v="1"/>
    <x v="1"/>
    <x v="0"/>
    <x v="8"/>
    <s v="2025-09-??"/>
    <x v="2"/>
    <n v="69000"/>
    <x v="3"/>
    <n v="300000"/>
    <x v="1"/>
    <n v="0"/>
    <x v="608"/>
    <m/>
    <x v="0"/>
    <x v="12"/>
    <m/>
    <s v="Transferência de Residuos Aterro Santiago"/>
    <x v="2"/>
    <m/>
    <x v="0"/>
    <x v="1"/>
    <x v="1"/>
    <x v="1"/>
    <x v="0"/>
    <x v="0"/>
    <x v="0"/>
    <x v="0"/>
    <x v="0"/>
    <x v="0"/>
    <x v="0"/>
    <s v="Transferência de Residuos Aterro Santiago"/>
    <x v="0"/>
    <x v="0"/>
    <x v="0"/>
    <x v="0"/>
    <x v="1"/>
    <x v="0"/>
    <x v="0"/>
    <x v="2"/>
    <x v="1"/>
    <x v="2"/>
    <x v="12"/>
    <x v="0"/>
    <m/>
  </r>
  <r>
    <x v="1"/>
    <n v="0"/>
    <n v="0"/>
    <n v="234225"/>
    <n v="0"/>
    <x v="5628"/>
    <x v="0"/>
    <x v="0"/>
    <x v="0"/>
    <s v="01.27.02.15"/>
    <x v="36"/>
    <x v="1"/>
    <x v="1"/>
    <s v="Saneamento básico"/>
    <s v="01.27.02"/>
    <s v="Transferência de Residuos Aterro Santiago"/>
    <s v="01.27.02.15"/>
    <x v="5"/>
    <x v="0"/>
    <x v="0"/>
    <x v="1"/>
    <x v="0"/>
    <x v="1"/>
    <x v="1"/>
    <x v="0"/>
    <x v="9"/>
    <s v="2025-10-??"/>
    <x v="3"/>
    <n v="234225"/>
    <x v="3"/>
    <n v="300000"/>
    <x v="1"/>
    <n v="0"/>
    <x v="608"/>
    <m/>
    <x v="0"/>
    <x v="12"/>
    <m/>
    <s v="Transferência de Residuos Aterro Santiago"/>
    <x v="2"/>
    <m/>
    <x v="0"/>
    <x v="1"/>
    <x v="1"/>
    <x v="1"/>
    <x v="0"/>
    <x v="0"/>
    <x v="0"/>
    <x v="0"/>
    <x v="0"/>
    <x v="0"/>
    <x v="0"/>
    <s v="Transferência de Residuos Aterro Santiago"/>
    <x v="0"/>
    <x v="0"/>
    <x v="0"/>
    <x v="0"/>
    <x v="1"/>
    <x v="0"/>
    <x v="0"/>
    <x v="2"/>
    <x v="1"/>
    <x v="2"/>
    <x v="12"/>
    <x v="0"/>
    <m/>
  </r>
  <r>
    <x v="1"/>
    <n v="0"/>
    <n v="0"/>
    <n v="168583"/>
    <n v="0"/>
    <x v="5628"/>
    <x v="0"/>
    <x v="0"/>
    <x v="0"/>
    <s v="01.27.02.15"/>
    <x v="36"/>
    <x v="1"/>
    <x v="1"/>
    <s v="Saneamento básico"/>
    <s v="01.27.02"/>
    <s v="Transferência de Residuos Aterro Santiago"/>
    <s v="01.27.02.15"/>
    <x v="5"/>
    <x v="0"/>
    <x v="0"/>
    <x v="1"/>
    <x v="0"/>
    <x v="1"/>
    <x v="1"/>
    <x v="0"/>
    <x v="11"/>
    <s v="2025-12-??"/>
    <x v="3"/>
    <n v="168583"/>
    <x v="3"/>
    <n v="300000"/>
    <x v="1"/>
    <n v="0"/>
    <x v="608"/>
    <m/>
    <x v="0"/>
    <x v="12"/>
    <m/>
    <s v="Transferência de Residuos Aterro Santiago"/>
    <x v="2"/>
    <m/>
    <x v="0"/>
    <x v="1"/>
    <x v="1"/>
    <x v="1"/>
    <x v="0"/>
    <x v="0"/>
    <x v="0"/>
    <x v="0"/>
    <x v="0"/>
    <x v="0"/>
    <x v="0"/>
    <s v="Transferência de Residuos Aterro Santiago"/>
    <x v="0"/>
    <x v="0"/>
    <x v="0"/>
    <x v="0"/>
    <x v="1"/>
    <x v="0"/>
    <x v="0"/>
    <x v="2"/>
    <x v="1"/>
    <x v="2"/>
    <x v="12"/>
    <x v="0"/>
    <m/>
  </r>
  <r>
    <x v="0"/>
    <n v="0"/>
    <n v="0"/>
    <n v="15000"/>
    <n v="0"/>
    <x v="5628"/>
    <x v="0"/>
    <x v="0"/>
    <x v="0"/>
    <s v="03.16.01"/>
    <x v="27"/>
    <x v="0"/>
    <x v="0"/>
    <s v="Assembleia Municipal"/>
    <s v="03.16.01"/>
    <s v="Assembleia Municipal"/>
    <s v="03.16.01"/>
    <x v="49"/>
    <x v="0"/>
    <x v="0"/>
    <x v="0"/>
    <x v="0"/>
    <x v="0"/>
    <x v="0"/>
    <x v="0"/>
    <x v="1"/>
    <s v="2025-01-??"/>
    <x v="0"/>
    <n v="15000"/>
    <x v="3"/>
    <n v="245000"/>
    <x v="1"/>
    <n v="0"/>
    <x v="608"/>
    <m/>
    <x v="0"/>
    <x v="12"/>
    <m/>
    <s v="Assembleia Municipal"/>
    <x v="2"/>
    <s v="AM"/>
    <x v="0"/>
    <x v="1"/>
    <x v="1"/>
    <x v="1"/>
    <x v="0"/>
    <x v="0"/>
    <x v="0"/>
    <x v="0"/>
    <x v="0"/>
    <x v="0"/>
    <x v="0"/>
    <s v="Assembleia Municipal"/>
    <x v="0"/>
    <x v="0"/>
    <x v="0"/>
    <x v="0"/>
    <x v="0"/>
    <x v="0"/>
    <x v="0"/>
    <x v="2"/>
    <x v="1"/>
    <x v="2"/>
    <x v="12"/>
    <x v="0"/>
    <m/>
  </r>
  <r>
    <x v="0"/>
    <n v="0"/>
    <n v="0"/>
    <n v="21200"/>
    <n v="0"/>
    <x v="5628"/>
    <x v="0"/>
    <x v="0"/>
    <x v="0"/>
    <s v="03.16.01"/>
    <x v="27"/>
    <x v="0"/>
    <x v="0"/>
    <s v="Assembleia Municipal"/>
    <s v="03.16.01"/>
    <s v="Assembleia Municipal"/>
    <s v="03.16.01"/>
    <x v="49"/>
    <x v="0"/>
    <x v="0"/>
    <x v="0"/>
    <x v="0"/>
    <x v="0"/>
    <x v="0"/>
    <x v="0"/>
    <x v="0"/>
    <s v="2025-02-??"/>
    <x v="0"/>
    <n v="21200"/>
    <x v="3"/>
    <n v="245000"/>
    <x v="1"/>
    <n v="0"/>
    <x v="608"/>
    <m/>
    <x v="0"/>
    <x v="12"/>
    <m/>
    <s v="Assembleia Municipal"/>
    <x v="2"/>
    <s v="AM"/>
    <x v="0"/>
    <x v="1"/>
    <x v="1"/>
    <x v="1"/>
    <x v="0"/>
    <x v="0"/>
    <x v="0"/>
    <x v="0"/>
    <x v="0"/>
    <x v="0"/>
    <x v="0"/>
    <s v="Assembleia Municipal"/>
    <x v="0"/>
    <x v="0"/>
    <x v="0"/>
    <x v="0"/>
    <x v="0"/>
    <x v="0"/>
    <x v="0"/>
    <x v="2"/>
    <x v="1"/>
    <x v="2"/>
    <x v="12"/>
    <x v="0"/>
    <m/>
  </r>
  <r>
    <x v="0"/>
    <n v="0"/>
    <n v="0"/>
    <n v="15000"/>
    <n v="0"/>
    <x v="5628"/>
    <x v="0"/>
    <x v="0"/>
    <x v="0"/>
    <s v="03.16.01"/>
    <x v="27"/>
    <x v="0"/>
    <x v="0"/>
    <s v="Assembleia Municipal"/>
    <s v="03.16.01"/>
    <s v="Assembleia Municipal"/>
    <s v="03.16.01"/>
    <x v="49"/>
    <x v="0"/>
    <x v="0"/>
    <x v="0"/>
    <x v="0"/>
    <x v="0"/>
    <x v="0"/>
    <x v="0"/>
    <x v="4"/>
    <s v="2025-03-??"/>
    <x v="0"/>
    <n v="15000"/>
    <x v="3"/>
    <n v="245000"/>
    <x v="1"/>
    <n v="0"/>
    <x v="608"/>
    <m/>
    <x v="0"/>
    <x v="12"/>
    <m/>
    <s v="Assembleia Municipal"/>
    <x v="2"/>
    <s v="AM"/>
    <x v="0"/>
    <x v="1"/>
    <x v="1"/>
    <x v="1"/>
    <x v="0"/>
    <x v="0"/>
    <x v="0"/>
    <x v="0"/>
    <x v="0"/>
    <x v="0"/>
    <x v="0"/>
    <s v="Assembleia Municipal"/>
    <x v="0"/>
    <x v="0"/>
    <x v="0"/>
    <x v="0"/>
    <x v="0"/>
    <x v="0"/>
    <x v="0"/>
    <x v="2"/>
    <x v="1"/>
    <x v="2"/>
    <x v="12"/>
    <x v="0"/>
    <m/>
  </r>
  <r>
    <x v="0"/>
    <n v="0"/>
    <n v="0"/>
    <n v="23000"/>
    <n v="0"/>
    <x v="5628"/>
    <x v="0"/>
    <x v="0"/>
    <x v="0"/>
    <s v="03.16.01"/>
    <x v="27"/>
    <x v="0"/>
    <x v="0"/>
    <s v="Assembleia Municipal"/>
    <s v="03.16.01"/>
    <s v="Assembleia Municipal"/>
    <s v="03.16.01"/>
    <x v="49"/>
    <x v="0"/>
    <x v="0"/>
    <x v="0"/>
    <x v="0"/>
    <x v="0"/>
    <x v="0"/>
    <x v="0"/>
    <x v="2"/>
    <s v="2025-04-??"/>
    <x v="1"/>
    <n v="23000"/>
    <x v="3"/>
    <n v="245000"/>
    <x v="1"/>
    <n v="0"/>
    <x v="608"/>
    <m/>
    <x v="0"/>
    <x v="12"/>
    <m/>
    <s v="Assembleia Municipal"/>
    <x v="2"/>
    <s v="AM"/>
    <x v="0"/>
    <x v="1"/>
    <x v="1"/>
    <x v="1"/>
    <x v="0"/>
    <x v="0"/>
    <x v="0"/>
    <x v="0"/>
    <x v="0"/>
    <x v="0"/>
    <x v="0"/>
    <s v="Assembleia Municipal"/>
    <x v="0"/>
    <x v="0"/>
    <x v="0"/>
    <x v="0"/>
    <x v="0"/>
    <x v="0"/>
    <x v="0"/>
    <x v="2"/>
    <x v="1"/>
    <x v="2"/>
    <x v="12"/>
    <x v="0"/>
    <m/>
  </r>
  <r>
    <x v="0"/>
    <n v="0"/>
    <n v="0"/>
    <n v="15000"/>
    <n v="0"/>
    <x v="5628"/>
    <x v="0"/>
    <x v="0"/>
    <x v="0"/>
    <s v="03.16.01"/>
    <x v="27"/>
    <x v="0"/>
    <x v="0"/>
    <s v="Assembleia Municipal"/>
    <s v="03.16.01"/>
    <s v="Assembleia Municipal"/>
    <s v="03.16.01"/>
    <x v="49"/>
    <x v="0"/>
    <x v="0"/>
    <x v="0"/>
    <x v="0"/>
    <x v="0"/>
    <x v="0"/>
    <x v="0"/>
    <x v="3"/>
    <s v="2025-05-??"/>
    <x v="1"/>
    <n v="15000"/>
    <x v="3"/>
    <n v="245000"/>
    <x v="1"/>
    <n v="0"/>
    <x v="608"/>
    <m/>
    <x v="0"/>
    <x v="12"/>
    <m/>
    <s v="Assembleia Municipal"/>
    <x v="2"/>
    <s v="AM"/>
    <x v="0"/>
    <x v="1"/>
    <x v="1"/>
    <x v="1"/>
    <x v="0"/>
    <x v="0"/>
    <x v="0"/>
    <x v="0"/>
    <x v="0"/>
    <x v="0"/>
    <x v="0"/>
    <s v="Assembleia Municipal"/>
    <x v="0"/>
    <x v="0"/>
    <x v="0"/>
    <x v="0"/>
    <x v="0"/>
    <x v="0"/>
    <x v="0"/>
    <x v="2"/>
    <x v="1"/>
    <x v="2"/>
    <x v="12"/>
    <x v="0"/>
    <m/>
  </r>
  <r>
    <x v="0"/>
    <n v="0"/>
    <n v="0"/>
    <n v="15000"/>
    <n v="0"/>
    <x v="5628"/>
    <x v="0"/>
    <x v="0"/>
    <x v="0"/>
    <s v="03.16.01"/>
    <x v="27"/>
    <x v="0"/>
    <x v="0"/>
    <s v="Assembleia Municipal"/>
    <s v="03.16.01"/>
    <s v="Assembleia Municipal"/>
    <s v="03.16.01"/>
    <x v="49"/>
    <x v="0"/>
    <x v="0"/>
    <x v="0"/>
    <x v="0"/>
    <x v="0"/>
    <x v="0"/>
    <x v="0"/>
    <x v="5"/>
    <s v="2025-06-??"/>
    <x v="1"/>
    <n v="15000"/>
    <x v="3"/>
    <n v="245000"/>
    <x v="1"/>
    <n v="0"/>
    <x v="608"/>
    <m/>
    <x v="0"/>
    <x v="12"/>
    <m/>
    <s v="Assembleia Municipal"/>
    <x v="2"/>
    <s v="AM"/>
    <x v="0"/>
    <x v="1"/>
    <x v="1"/>
    <x v="1"/>
    <x v="0"/>
    <x v="0"/>
    <x v="0"/>
    <x v="0"/>
    <x v="0"/>
    <x v="0"/>
    <x v="0"/>
    <s v="Assembleia Municipal"/>
    <x v="0"/>
    <x v="0"/>
    <x v="0"/>
    <x v="0"/>
    <x v="0"/>
    <x v="0"/>
    <x v="0"/>
    <x v="2"/>
    <x v="1"/>
    <x v="2"/>
    <x v="12"/>
    <x v="0"/>
    <m/>
  </r>
  <r>
    <x v="0"/>
    <n v="0"/>
    <n v="0"/>
    <n v="15000"/>
    <n v="0"/>
    <x v="5628"/>
    <x v="0"/>
    <x v="0"/>
    <x v="0"/>
    <s v="03.16.01"/>
    <x v="27"/>
    <x v="0"/>
    <x v="0"/>
    <s v="Assembleia Municipal"/>
    <s v="03.16.01"/>
    <s v="Assembleia Municipal"/>
    <s v="03.16.01"/>
    <x v="49"/>
    <x v="0"/>
    <x v="0"/>
    <x v="0"/>
    <x v="0"/>
    <x v="0"/>
    <x v="0"/>
    <x v="0"/>
    <x v="6"/>
    <s v="2025-07-??"/>
    <x v="2"/>
    <n v="15000"/>
    <x v="3"/>
    <n v="245000"/>
    <x v="1"/>
    <n v="0"/>
    <x v="608"/>
    <m/>
    <x v="0"/>
    <x v="12"/>
    <m/>
    <s v="Assembleia Municipal"/>
    <x v="2"/>
    <s v="AM"/>
    <x v="0"/>
    <x v="1"/>
    <x v="1"/>
    <x v="1"/>
    <x v="0"/>
    <x v="0"/>
    <x v="0"/>
    <x v="0"/>
    <x v="0"/>
    <x v="0"/>
    <x v="0"/>
    <s v="Assembleia Municipal"/>
    <x v="0"/>
    <x v="0"/>
    <x v="0"/>
    <x v="0"/>
    <x v="0"/>
    <x v="0"/>
    <x v="0"/>
    <x v="2"/>
    <x v="1"/>
    <x v="2"/>
    <x v="12"/>
    <x v="0"/>
    <m/>
  </r>
  <r>
    <x v="0"/>
    <n v="0"/>
    <n v="0"/>
    <n v="15000"/>
    <n v="0"/>
    <x v="5628"/>
    <x v="0"/>
    <x v="0"/>
    <x v="0"/>
    <s v="03.16.01"/>
    <x v="27"/>
    <x v="0"/>
    <x v="0"/>
    <s v="Assembleia Municipal"/>
    <s v="03.16.01"/>
    <s v="Assembleia Municipal"/>
    <s v="03.16.01"/>
    <x v="49"/>
    <x v="0"/>
    <x v="0"/>
    <x v="0"/>
    <x v="0"/>
    <x v="0"/>
    <x v="0"/>
    <x v="0"/>
    <x v="7"/>
    <s v="2025-08-??"/>
    <x v="2"/>
    <n v="15000"/>
    <x v="3"/>
    <n v="245000"/>
    <x v="1"/>
    <n v="0"/>
    <x v="608"/>
    <m/>
    <x v="0"/>
    <x v="12"/>
    <m/>
    <s v="Assembleia Municipal"/>
    <x v="2"/>
    <s v="AM"/>
    <x v="0"/>
    <x v="1"/>
    <x v="1"/>
    <x v="1"/>
    <x v="0"/>
    <x v="0"/>
    <x v="0"/>
    <x v="0"/>
    <x v="0"/>
    <x v="0"/>
    <x v="0"/>
    <s v="Assembleia Municipal"/>
    <x v="0"/>
    <x v="0"/>
    <x v="0"/>
    <x v="0"/>
    <x v="0"/>
    <x v="0"/>
    <x v="0"/>
    <x v="2"/>
    <x v="1"/>
    <x v="2"/>
    <x v="12"/>
    <x v="0"/>
    <m/>
  </r>
  <r>
    <x v="0"/>
    <n v="0"/>
    <n v="0"/>
    <n v="15000"/>
    <n v="0"/>
    <x v="5628"/>
    <x v="0"/>
    <x v="0"/>
    <x v="0"/>
    <s v="03.16.01"/>
    <x v="27"/>
    <x v="0"/>
    <x v="0"/>
    <s v="Assembleia Municipal"/>
    <s v="03.16.01"/>
    <s v="Assembleia Municipal"/>
    <s v="03.16.01"/>
    <x v="49"/>
    <x v="0"/>
    <x v="0"/>
    <x v="0"/>
    <x v="0"/>
    <x v="0"/>
    <x v="0"/>
    <x v="0"/>
    <x v="8"/>
    <s v="2025-09-??"/>
    <x v="2"/>
    <n v="15000"/>
    <x v="3"/>
    <n v="245000"/>
    <x v="1"/>
    <n v="0"/>
    <x v="608"/>
    <m/>
    <x v="0"/>
    <x v="12"/>
    <m/>
    <s v="Assembleia Municipal"/>
    <x v="2"/>
    <s v="AM"/>
    <x v="0"/>
    <x v="1"/>
    <x v="1"/>
    <x v="1"/>
    <x v="0"/>
    <x v="0"/>
    <x v="0"/>
    <x v="0"/>
    <x v="0"/>
    <x v="0"/>
    <x v="0"/>
    <s v="Assembleia Municipal"/>
    <x v="0"/>
    <x v="0"/>
    <x v="0"/>
    <x v="0"/>
    <x v="0"/>
    <x v="0"/>
    <x v="0"/>
    <x v="2"/>
    <x v="1"/>
    <x v="2"/>
    <x v="12"/>
    <x v="0"/>
    <m/>
  </r>
  <r>
    <x v="0"/>
    <n v="0"/>
    <n v="0"/>
    <n v="15000"/>
    <n v="0"/>
    <x v="5628"/>
    <x v="0"/>
    <x v="0"/>
    <x v="0"/>
    <s v="03.16.01"/>
    <x v="27"/>
    <x v="0"/>
    <x v="0"/>
    <s v="Assembleia Municipal"/>
    <s v="03.16.01"/>
    <s v="Assembleia Municipal"/>
    <s v="03.16.01"/>
    <x v="49"/>
    <x v="0"/>
    <x v="0"/>
    <x v="0"/>
    <x v="0"/>
    <x v="0"/>
    <x v="0"/>
    <x v="0"/>
    <x v="9"/>
    <s v="2025-10-??"/>
    <x v="3"/>
    <n v="15000"/>
    <x v="3"/>
    <n v="245000"/>
    <x v="1"/>
    <n v="0"/>
    <x v="608"/>
    <m/>
    <x v="0"/>
    <x v="12"/>
    <m/>
    <s v="Assembleia Municipal"/>
    <x v="2"/>
    <s v="AM"/>
    <x v="0"/>
    <x v="1"/>
    <x v="1"/>
    <x v="1"/>
    <x v="0"/>
    <x v="0"/>
    <x v="0"/>
    <x v="0"/>
    <x v="0"/>
    <x v="0"/>
    <x v="0"/>
    <s v="Assembleia Municipal"/>
    <x v="0"/>
    <x v="0"/>
    <x v="0"/>
    <x v="0"/>
    <x v="0"/>
    <x v="0"/>
    <x v="0"/>
    <x v="2"/>
    <x v="1"/>
    <x v="2"/>
    <x v="12"/>
    <x v="0"/>
    <m/>
  </r>
  <r>
    <x v="0"/>
    <n v="0"/>
    <n v="0"/>
    <n v="15000"/>
    <n v="0"/>
    <x v="5628"/>
    <x v="0"/>
    <x v="0"/>
    <x v="0"/>
    <s v="03.16.01"/>
    <x v="27"/>
    <x v="0"/>
    <x v="0"/>
    <s v="Assembleia Municipal"/>
    <s v="03.16.01"/>
    <s v="Assembleia Municipal"/>
    <s v="03.16.01"/>
    <x v="49"/>
    <x v="0"/>
    <x v="0"/>
    <x v="0"/>
    <x v="0"/>
    <x v="0"/>
    <x v="0"/>
    <x v="0"/>
    <x v="10"/>
    <s v="2025-11-??"/>
    <x v="3"/>
    <n v="15000"/>
    <x v="3"/>
    <n v="245000"/>
    <x v="1"/>
    <n v="0"/>
    <x v="608"/>
    <m/>
    <x v="0"/>
    <x v="12"/>
    <m/>
    <s v="Assembleia Municipal"/>
    <x v="2"/>
    <s v="AM"/>
    <x v="0"/>
    <x v="1"/>
    <x v="1"/>
    <x v="1"/>
    <x v="0"/>
    <x v="0"/>
    <x v="0"/>
    <x v="0"/>
    <x v="0"/>
    <x v="0"/>
    <x v="0"/>
    <s v="Assembleia Municipal"/>
    <x v="0"/>
    <x v="0"/>
    <x v="0"/>
    <x v="0"/>
    <x v="0"/>
    <x v="0"/>
    <x v="0"/>
    <x v="2"/>
    <x v="1"/>
    <x v="2"/>
    <x v="12"/>
    <x v="0"/>
    <m/>
  </r>
  <r>
    <x v="0"/>
    <n v="0"/>
    <n v="0"/>
    <n v="33000"/>
    <n v="0"/>
    <x v="5628"/>
    <x v="0"/>
    <x v="0"/>
    <x v="0"/>
    <s v="03.16.01"/>
    <x v="27"/>
    <x v="0"/>
    <x v="0"/>
    <s v="Assembleia Municipal"/>
    <s v="03.16.01"/>
    <s v="Assembleia Municipal"/>
    <s v="03.16.01"/>
    <x v="49"/>
    <x v="0"/>
    <x v="0"/>
    <x v="0"/>
    <x v="0"/>
    <x v="0"/>
    <x v="0"/>
    <x v="0"/>
    <x v="11"/>
    <s v="2025-12-??"/>
    <x v="3"/>
    <n v="33000"/>
    <x v="3"/>
    <n v="245000"/>
    <x v="1"/>
    <n v="0"/>
    <x v="608"/>
    <m/>
    <x v="0"/>
    <x v="12"/>
    <m/>
    <s v="Assembleia Municipal"/>
    <x v="2"/>
    <s v="AM"/>
    <x v="0"/>
    <x v="1"/>
    <x v="1"/>
    <x v="1"/>
    <x v="0"/>
    <x v="0"/>
    <x v="0"/>
    <x v="0"/>
    <x v="0"/>
    <x v="0"/>
    <x v="0"/>
    <s v="Assembleia Municipal"/>
    <x v="0"/>
    <x v="0"/>
    <x v="0"/>
    <x v="0"/>
    <x v="0"/>
    <x v="0"/>
    <x v="0"/>
    <x v="2"/>
    <x v="1"/>
    <x v="2"/>
    <x v="12"/>
    <x v="0"/>
    <m/>
  </r>
  <r>
    <x v="0"/>
    <n v="0"/>
    <n v="0"/>
    <n v="85000"/>
    <n v="0"/>
    <x v="5628"/>
    <x v="0"/>
    <x v="0"/>
    <x v="0"/>
    <s v="03.16.17"/>
    <x v="45"/>
    <x v="0"/>
    <x v="0"/>
    <s v="Direção Proteção Civil"/>
    <s v="03.16.17"/>
    <s v="Direção Proteção Civil"/>
    <s v="03.16.17"/>
    <x v="42"/>
    <x v="0"/>
    <x v="0"/>
    <x v="1"/>
    <x v="1"/>
    <x v="0"/>
    <x v="0"/>
    <x v="0"/>
    <x v="1"/>
    <s v="2025-01-??"/>
    <x v="0"/>
    <n v="85000"/>
    <x v="3"/>
    <n v="0"/>
    <x v="1"/>
    <n v="0"/>
    <x v="608"/>
    <m/>
    <x v="0"/>
    <x v="12"/>
    <m/>
    <s v="Direção Proteção Civil"/>
    <x v="2"/>
    <m/>
    <x v="0"/>
    <x v="1"/>
    <x v="1"/>
    <x v="1"/>
    <x v="0"/>
    <x v="0"/>
    <x v="0"/>
    <x v="0"/>
    <x v="0"/>
    <x v="0"/>
    <x v="0"/>
    <s v="Direção Proteção Civil"/>
    <x v="0"/>
    <x v="0"/>
    <x v="0"/>
    <x v="0"/>
    <x v="0"/>
    <x v="0"/>
    <x v="0"/>
    <x v="2"/>
    <x v="1"/>
    <x v="2"/>
    <x v="12"/>
    <x v="0"/>
    <m/>
  </r>
  <r>
    <x v="0"/>
    <n v="0"/>
    <n v="0"/>
    <n v="85000"/>
    <n v="0"/>
    <x v="5628"/>
    <x v="0"/>
    <x v="0"/>
    <x v="0"/>
    <s v="03.16.17"/>
    <x v="45"/>
    <x v="0"/>
    <x v="0"/>
    <s v="Direção Proteção Civil"/>
    <s v="03.16.17"/>
    <s v="Direção Proteção Civil"/>
    <s v="03.16.17"/>
    <x v="42"/>
    <x v="0"/>
    <x v="0"/>
    <x v="1"/>
    <x v="1"/>
    <x v="0"/>
    <x v="0"/>
    <x v="0"/>
    <x v="0"/>
    <s v="2025-02-??"/>
    <x v="0"/>
    <n v="85000"/>
    <x v="3"/>
    <n v="0"/>
    <x v="1"/>
    <n v="0"/>
    <x v="608"/>
    <m/>
    <x v="0"/>
    <x v="12"/>
    <m/>
    <s v="Direção Proteção Civil"/>
    <x v="2"/>
    <m/>
    <x v="0"/>
    <x v="1"/>
    <x v="1"/>
    <x v="1"/>
    <x v="0"/>
    <x v="0"/>
    <x v="0"/>
    <x v="0"/>
    <x v="0"/>
    <x v="0"/>
    <x v="0"/>
    <s v="Direção Proteção Civil"/>
    <x v="0"/>
    <x v="0"/>
    <x v="0"/>
    <x v="0"/>
    <x v="0"/>
    <x v="0"/>
    <x v="0"/>
    <x v="2"/>
    <x v="1"/>
    <x v="2"/>
    <x v="12"/>
    <x v="0"/>
    <m/>
  </r>
  <r>
    <x v="0"/>
    <n v="0"/>
    <n v="0"/>
    <n v="85000"/>
    <n v="0"/>
    <x v="5628"/>
    <x v="0"/>
    <x v="0"/>
    <x v="0"/>
    <s v="03.16.17"/>
    <x v="45"/>
    <x v="0"/>
    <x v="0"/>
    <s v="Direção Proteção Civil"/>
    <s v="03.16.17"/>
    <s v="Direção Proteção Civil"/>
    <s v="03.16.17"/>
    <x v="42"/>
    <x v="0"/>
    <x v="0"/>
    <x v="1"/>
    <x v="1"/>
    <x v="0"/>
    <x v="0"/>
    <x v="0"/>
    <x v="4"/>
    <s v="2025-03-??"/>
    <x v="0"/>
    <n v="85000"/>
    <x v="3"/>
    <n v="0"/>
    <x v="1"/>
    <n v="0"/>
    <x v="608"/>
    <m/>
    <x v="0"/>
    <x v="12"/>
    <m/>
    <s v="Direção Proteção Civil"/>
    <x v="2"/>
    <m/>
    <x v="0"/>
    <x v="1"/>
    <x v="1"/>
    <x v="1"/>
    <x v="0"/>
    <x v="0"/>
    <x v="0"/>
    <x v="0"/>
    <x v="0"/>
    <x v="0"/>
    <x v="0"/>
    <s v="Direção Proteção Civil"/>
    <x v="0"/>
    <x v="0"/>
    <x v="0"/>
    <x v="0"/>
    <x v="0"/>
    <x v="0"/>
    <x v="0"/>
    <x v="2"/>
    <x v="1"/>
    <x v="2"/>
    <x v="12"/>
    <x v="0"/>
    <m/>
  </r>
  <r>
    <x v="0"/>
    <n v="0"/>
    <n v="0"/>
    <n v="85000"/>
    <n v="0"/>
    <x v="5628"/>
    <x v="0"/>
    <x v="0"/>
    <x v="0"/>
    <s v="03.16.17"/>
    <x v="45"/>
    <x v="0"/>
    <x v="0"/>
    <s v="Direção Proteção Civil"/>
    <s v="03.16.17"/>
    <s v="Direção Proteção Civil"/>
    <s v="03.16.17"/>
    <x v="42"/>
    <x v="0"/>
    <x v="0"/>
    <x v="1"/>
    <x v="1"/>
    <x v="0"/>
    <x v="0"/>
    <x v="0"/>
    <x v="2"/>
    <s v="2025-04-??"/>
    <x v="1"/>
    <n v="85000"/>
    <x v="3"/>
    <n v="0"/>
    <x v="1"/>
    <n v="0"/>
    <x v="608"/>
    <m/>
    <x v="0"/>
    <x v="12"/>
    <m/>
    <s v="Direção Proteção Civil"/>
    <x v="2"/>
    <m/>
    <x v="0"/>
    <x v="1"/>
    <x v="1"/>
    <x v="1"/>
    <x v="0"/>
    <x v="0"/>
    <x v="0"/>
    <x v="0"/>
    <x v="0"/>
    <x v="0"/>
    <x v="0"/>
    <s v="Direção Proteção Civil"/>
    <x v="0"/>
    <x v="0"/>
    <x v="0"/>
    <x v="0"/>
    <x v="0"/>
    <x v="0"/>
    <x v="0"/>
    <x v="2"/>
    <x v="1"/>
    <x v="2"/>
    <x v="12"/>
    <x v="0"/>
    <m/>
  </r>
  <r>
    <x v="0"/>
    <n v="0"/>
    <n v="0"/>
    <n v="85000"/>
    <n v="0"/>
    <x v="5628"/>
    <x v="0"/>
    <x v="0"/>
    <x v="0"/>
    <s v="03.16.17"/>
    <x v="45"/>
    <x v="0"/>
    <x v="0"/>
    <s v="Direção Proteção Civil"/>
    <s v="03.16.17"/>
    <s v="Direção Proteção Civil"/>
    <s v="03.16.17"/>
    <x v="42"/>
    <x v="0"/>
    <x v="0"/>
    <x v="1"/>
    <x v="1"/>
    <x v="0"/>
    <x v="0"/>
    <x v="0"/>
    <x v="3"/>
    <s v="2025-05-??"/>
    <x v="1"/>
    <n v="85000"/>
    <x v="3"/>
    <n v="0"/>
    <x v="1"/>
    <n v="0"/>
    <x v="608"/>
    <m/>
    <x v="0"/>
    <x v="12"/>
    <m/>
    <s v="Direção Proteção Civil"/>
    <x v="2"/>
    <m/>
    <x v="0"/>
    <x v="1"/>
    <x v="1"/>
    <x v="1"/>
    <x v="0"/>
    <x v="0"/>
    <x v="0"/>
    <x v="0"/>
    <x v="0"/>
    <x v="0"/>
    <x v="0"/>
    <s v="Direção Proteção Civil"/>
    <x v="0"/>
    <x v="0"/>
    <x v="0"/>
    <x v="0"/>
    <x v="0"/>
    <x v="0"/>
    <x v="0"/>
    <x v="2"/>
    <x v="1"/>
    <x v="2"/>
    <x v="12"/>
    <x v="0"/>
    <m/>
  </r>
  <r>
    <x v="0"/>
    <n v="0"/>
    <n v="0"/>
    <n v="110000"/>
    <n v="0"/>
    <x v="5628"/>
    <x v="0"/>
    <x v="0"/>
    <x v="0"/>
    <s v="03.16.17"/>
    <x v="45"/>
    <x v="0"/>
    <x v="0"/>
    <s v="Direção Proteção Civil"/>
    <s v="03.16.17"/>
    <s v="Direção Proteção Civil"/>
    <s v="03.16.17"/>
    <x v="42"/>
    <x v="0"/>
    <x v="0"/>
    <x v="1"/>
    <x v="1"/>
    <x v="0"/>
    <x v="0"/>
    <x v="0"/>
    <x v="5"/>
    <s v="2025-06-??"/>
    <x v="1"/>
    <n v="110000"/>
    <x v="3"/>
    <n v="0"/>
    <x v="1"/>
    <n v="0"/>
    <x v="608"/>
    <m/>
    <x v="0"/>
    <x v="12"/>
    <m/>
    <s v="Direção Proteção Civil"/>
    <x v="2"/>
    <m/>
    <x v="0"/>
    <x v="1"/>
    <x v="1"/>
    <x v="1"/>
    <x v="0"/>
    <x v="0"/>
    <x v="0"/>
    <x v="0"/>
    <x v="0"/>
    <x v="0"/>
    <x v="0"/>
    <s v="Direção Proteção Civil"/>
    <x v="0"/>
    <x v="0"/>
    <x v="0"/>
    <x v="0"/>
    <x v="0"/>
    <x v="0"/>
    <x v="0"/>
    <x v="2"/>
    <x v="1"/>
    <x v="2"/>
    <x v="12"/>
    <x v="0"/>
    <m/>
  </r>
  <r>
    <x v="0"/>
    <n v="0"/>
    <n v="0"/>
    <n v="110000"/>
    <n v="0"/>
    <x v="5628"/>
    <x v="0"/>
    <x v="0"/>
    <x v="0"/>
    <s v="03.16.17"/>
    <x v="45"/>
    <x v="0"/>
    <x v="0"/>
    <s v="Direção Proteção Civil"/>
    <s v="03.16.17"/>
    <s v="Direção Proteção Civil"/>
    <s v="03.16.17"/>
    <x v="42"/>
    <x v="0"/>
    <x v="0"/>
    <x v="1"/>
    <x v="1"/>
    <x v="0"/>
    <x v="0"/>
    <x v="0"/>
    <x v="6"/>
    <s v="2025-07-??"/>
    <x v="2"/>
    <n v="110000"/>
    <x v="3"/>
    <n v="0"/>
    <x v="1"/>
    <n v="0"/>
    <x v="608"/>
    <m/>
    <x v="0"/>
    <x v="12"/>
    <m/>
    <s v="Direção Proteção Civil"/>
    <x v="2"/>
    <m/>
    <x v="0"/>
    <x v="1"/>
    <x v="1"/>
    <x v="1"/>
    <x v="0"/>
    <x v="0"/>
    <x v="0"/>
    <x v="0"/>
    <x v="0"/>
    <x v="0"/>
    <x v="0"/>
    <s v="Direção Proteção Civil"/>
    <x v="0"/>
    <x v="0"/>
    <x v="0"/>
    <x v="0"/>
    <x v="0"/>
    <x v="0"/>
    <x v="0"/>
    <x v="2"/>
    <x v="1"/>
    <x v="2"/>
    <x v="12"/>
    <x v="0"/>
    <m/>
  </r>
  <r>
    <x v="0"/>
    <n v="0"/>
    <n v="0"/>
    <n v="110000"/>
    <n v="0"/>
    <x v="5628"/>
    <x v="0"/>
    <x v="0"/>
    <x v="0"/>
    <s v="03.16.17"/>
    <x v="45"/>
    <x v="0"/>
    <x v="0"/>
    <s v="Direção Proteção Civil"/>
    <s v="03.16.17"/>
    <s v="Direção Proteção Civil"/>
    <s v="03.16.17"/>
    <x v="42"/>
    <x v="0"/>
    <x v="0"/>
    <x v="1"/>
    <x v="1"/>
    <x v="0"/>
    <x v="0"/>
    <x v="0"/>
    <x v="7"/>
    <s v="2025-08-??"/>
    <x v="2"/>
    <n v="110000"/>
    <x v="3"/>
    <n v="0"/>
    <x v="1"/>
    <n v="0"/>
    <x v="608"/>
    <m/>
    <x v="0"/>
    <x v="12"/>
    <m/>
    <s v="Direção Proteção Civil"/>
    <x v="2"/>
    <m/>
    <x v="0"/>
    <x v="1"/>
    <x v="1"/>
    <x v="1"/>
    <x v="0"/>
    <x v="0"/>
    <x v="0"/>
    <x v="0"/>
    <x v="0"/>
    <x v="0"/>
    <x v="0"/>
    <s v="Direção Proteção Civil"/>
    <x v="0"/>
    <x v="0"/>
    <x v="0"/>
    <x v="0"/>
    <x v="0"/>
    <x v="0"/>
    <x v="0"/>
    <x v="2"/>
    <x v="1"/>
    <x v="2"/>
    <x v="12"/>
    <x v="0"/>
    <m/>
  </r>
  <r>
    <x v="0"/>
    <n v="0"/>
    <n v="0"/>
    <n v="110000"/>
    <n v="0"/>
    <x v="5628"/>
    <x v="0"/>
    <x v="0"/>
    <x v="0"/>
    <s v="03.16.17"/>
    <x v="45"/>
    <x v="0"/>
    <x v="0"/>
    <s v="Direção Proteção Civil"/>
    <s v="03.16.17"/>
    <s v="Direção Proteção Civil"/>
    <s v="03.16.17"/>
    <x v="42"/>
    <x v="0"/>
    <x v="0"/>
    <x v="1"/>
    <x v="1"/>
    <x v="0"/>
    <x v="0"/>
    <x v="0"/>
    <x v="8"/>
    <s v="2025-09-??"/>
    <x v="2"/>
    <n v="110000"/>
    <x v="3"/>
    <n v="0"/>
    <x v="1"/>
    <n v="0"/>
    <x v="608"/>
    <m/>
    <x v="0"/>
    <x v="12"/>
    <m/>
    <s v="Direção Proteção Civil"/>
    <x v="2"/>
    <m/>
    <x v="0"/>
    <x v="1"/>
    <x v="1"/>
    <x v="1"/>
    <x v="0"/>
    <x v="0"/>
    <x v="0"/>
    <x v="0"/>
    <x v="0"/>
    <x v="0"/>
    <x v="0"/>
    <s v="Direção Proteção Civil"/>
    <x v="0"/>
    <x v="0"/>
    <x v="0"/>
    <x v="0"/>
    <x v="0"/>
    <x v="0"/>
    <x v="0"/>
    <x v="2"/>
    <x v="1"/>
    <x v="2"/>
    <x v="12"/>
    <x v="0"/>
    <m/>
  </r>
  <r>
    <x v="0"/>
    <n v="0"/>
    <n v="0"/>
    <n v="110000"/>
    <n v="0"/>
    <x v="5628"/>
    <x v="0"/>
    <x v="0"/>
    <x v="0"/>
    <s v="03.16.17"/>
    <x v="45"/>
    <x v="0"/>
    <x v="0"/>
    <s v="Direção Proteção Civil"/>
    <s v="03.16.17"/>
    <s v="Direção Proteção Civil"/>
    <s v="03.16.17"/>
    <x v="42"/>
    <x v="0"/>
    <x v="0"/>
    <x v="1"/>
    <x v="1"/>
    <x v="0"/>
    <x v="0"/>
    <x v="0"/>
    <x v="9"/>
    <s v="2025-10-??"/>
    <x v="3"/>
    <n v="110000"/>
    <x v="3"/>
    <n v="0"/>
    <x v="1"/>
    <n v="0"/>
    <x v="608"/>
    <m/>
    <x v="0"/>
    <x v="12"/>
    <m/>
    <s v="Direção Proteção Civil"/>
    <x v="2"/>
    <m/>
    <x v="0"/>
    <x v="1"/>
    <x v="1"/>
    <x v="1"/>
    <x v="0"/>
    <x v="0"/>
    <x v="0"/>
    <x v="0"/>
    <x v="0"/>
    <x v="0"/>
    <x v="0"/>
    <s v="Direção Proteção Civil"/>
    <x v="0"/>
    <x v="0"/>
    <x v="0"/>
    <x v="0"/>
    <x v="0"/>
    <x v="0"/>
    <x v="0"/>
    <x v="2"/>
    <x v="1"/>
    <x v="2"/>
    <x v="12"/>
    <x v="0"/>
    <m/>
  </r>
  <r>
    <x v="0"/>
    <n v="0"/>
    <n v="0"/>
    <n v="108967"/>
    <n v="0"/>
    <x v="5628"/>
    <x v="0"/>
    <x v="0"/>
    <x v="0"/>
    <s v="03.16.17"/>
    <x v="45"/>
    <x v="0"/>
    <x v="0"/>
    <s v="Direção Proteção Civil"/>
    <s v="03.16.17"/>
    <s v="Direção Proteção Civil"/>
    <s v="03.16.17"/>
    <x v="42"/>
    <x v="0"/>
    <x v="0"/>
    <x v="1"/>
    <x v="1"/>
    <x v="0"/>
    <x v="0"/>
    <x v="0"/>
    <x v="10"/>
    <s v="2025-11-??"/>
    <x v="3"/>
    <n v="108967"/>
    <x v="3"/>
    <n v="0"/>
    <x v="1"/>
    <n v="0"/>
    <x v="608"/>
    <m/>
    <x v="0"/>
    <x v="12"/>
    <m/>
    <s v="Direção Proteção Civil"/>
    <x v="2"/>
    <m/>
    <x v="0"/>
    <x v="1"/>
    <x v="1"/>
    <x v="1"/>
    <x v="0"/>
    <x v="0"/>
    <x v="0"/>
    <x v="0"/>
    <x v="0"/>
    <x v="0"/>
    <x v="0"/>
    <s v="Direção Proteção Civil"/>
    <x v="0"/>
    <x v="0"/>
    <x v="0"/>
    <x v="0"/>
    <x v="0"/>
    <x v="0"/>
    <x v="0"/>
    <x v="2"/>
    <x v="1"/>
    <x v="2"/>
    <x v="12"/>
    <x v="0"/>
    <m/>
  </r>
  <r>
    <x v="0"/>
    <n v="0"/>
    <n v="0"/>
    <n v="110000"/>
    <n v="0"/>
    <x v="5628"/>
    <x v="0"/>
    <x v="0"/>
    <x v="0"/>
    <s v="03.16.17"/>
    <x v="45"/>
    <x v="0"/>
    <x v="0"/>
    <s v="Direção Proteção Civil"/>
    <s v="03.16.17"/>
    <s v="Direção Proteção Civil"/>
    <s v="03.16.17"/>
    <x v="42"/>
    <x v="0"/>
    <x v="0"/>
    <x v="1"/>
    <x v="1"/>
    <x v="0"/>
    <x v="0"/>
    <x v="0"/>
    <x v="11"/>
    <s v="2025-12-??"/>
    <x v="3"/>
    <n v="110000"/>
    <x v="3"/>
    <n v="0"/>
    <x v="1"/>
    <n v="0"/>
    <x v="608"/>
    <m/>
    <x v="0"/>
    <x v="12"/>
    <m/>
    <s v="Direção Proteção Civil"/>
    <x v="2"/>
    <m/>
    <x v="0"/>
    <x v="1"/>
    <x v="1"/>
    <x v="1"/>
    <x v="0"/>
    <x v="0"/>
    <x v="0"/>
    <x v="0"/>
    <x v="0"/>
    <x v="0"/>
    <x v="0"/>
    <s v="Direção Proteção Civil"/>
    <x v="0"/>
    <x v="0"/>
    <x v="0"/>
    <x v="0"/>
    <x v="0"/>
    <x v="0"/>
    <x v="0"/>
    <x v="2"/>
    <x v="1"/>
    <x v="2"/>
    <x v="12"/>
    <x v="0"/>
    <m/>
  </r>
  <r>
    <x v="0"/>
    <n v="0"/>
    <n v="0"/>
    <n v="2544"/>
    <n v="0"/>
    <x v="5628"/>
    <x v="0"/>
    <x v="1"/>
    <x v="0"/>
    <s v="80.02.10.02"/>
    <x v="29"/>
    <x v="4"/>
    <x v="4"/>
    <s v="Outros"/>
    <s v="80.02.10"/>
    <s v="Retençoes STAPS"/>
    <s v="80.02.10.02"/>
    <x v="58"/>
    <x v="0"/>
    <x v="6"/>
    <x v="1"/>
    <x v="1"/>
    <x v="2"/>
    <x v="2"/>
    <x v="0"/>
    <x v="1"/>
    <s v="2025-01-??"/>
    <x v="0"/>
    <n v="2544"/>
    <x v="3"/>
    <n v="0"/>
    <x v="1"/>
    <n v="0"/>
    <x v="608"/>
    <m/>
    <x v="0"/>
    <x v="12"/>
    <m/>
    <s v="Retençoes STAPS"/>
    <x v="2"/>
    <s v="RSND"/>
    <x v="0"/>
    <x v="1"/>
    <x v="1"/>
    <x v="1"/>
    <x v="0"/>
    <x v="0"/>
    <x v="0"/>
    <x v="0"/>
    <x v="0"/>
    <x v="0"/>
    <x v="0"/>
    <s v="Retençoes STAPS"/>
    <x v="0"/>
    <x v="0"/>
    <x v="0"/>
    <x v="0"/>
    <x v="2"/>
    <x v="0"/>
    <x v="0"/>
    <x v="2"/>
    <x v="1"/>
    <x v="2"/>
    <x v="12"/>
    <x v="0"/>
    <m/>
  </r>
  <r>
    <x v="0"/>
    <n v="0"/>
    <n v="0"/>
    <n v="3880"/>
    <n v="0"/>
    <x v="5628"/>
    <x v="0"/>
    <x v="1"/>
    <x v="0"/>
    <s v="80.02.10.02"/>
    <x v="29"/>
    <x v="4"/>
    <x v="4"/>
    <s v="Outros"/>
    <s v="80.02.10"/>
    <s v="Retençoes STAPS"/>
    <s v="80.02.10.02"/>
    <x v="58"/>
    <x v="0"/>
    <x v="6"/>
    <x v="1"/>
    <x v="1"/>
    <x v="2"/>
    <x v="2"/>
    <x v="0"/>
    <x v="2"/>
    <s v="2025-04-??"/>
    <x v="1"/>
    <n v="3880"/>
    <x v="3"/>
    <n v="0"/>
    <x v="1"/>
    <n v="0"/>
    <x v="608"/>
    <m/>
    <x v="0"/>
    <x v="12"/>
    <m/>
    <s v="Retençoes STAPS"/>
    <x v="2"/>
    <s v="RSND"/>
    <x v="0"/>
    <x v="1"/>
    <x v="1"/>
    <x v="1"/>
    <x v="0"/>
    <x v="0"/>
    <x v="0"/>
    <x v="0"/>
    <x v="0"/>
    <x v="0"/>
    <x v="0"/>
    <s v="Retençoes STAPS"/>
    <x v="0"/>
    <x v="0"/>
    <x v="0"/>
    <x v="0"/>
    <x v="2"/>
    <x v="0"/>
    <x v="0"/>
    <x v="2"/>
    <x v="1"/>
    <x v="2"/>
    <x v="12"/>
    <x v="0"/>
    <m/>
  </r>
  <r>
    <x v="0"/>
    <n v="0"/>
    <n v="0"/>
    <n v="7000"/>
    <n v="0"/>
    <x v="5628"/>
    <x v="0"/>
    <x v="1"/>
    <x v="0"/>
    <s v="80.02.10.02"/>
    <x v="29"/>
    <x v="4"/>
    <x v="4"/>
    <s v="Outros"/>
    <s v="80.02.10"/>
    <s v="Retençoes STAPS"/>
    <s v="80.02.10.02"/>
    <x v="58"/>
    <x v="0"/>
    <x v="6"/>
    <x v="1"/>
    <x v="1"/>
    <x v="2"/>
    <x v="2"/>
    <x v="0"/>
    <x v="3"/>
    <s v="2025-05-??"/>
    <x v="1"/>
    <n v="7000"/>
    <x v="3"/>
    <n v="0"/>
    <x v="1"/>
    <n v="0"/>
    <x v="608"/>
    <m/>
    <x v="0"/>
    <x v="12"/>
    <m/>
    <s v="Retençoes STAPS"/>
    <x v="2"/>
    <s v="RSND"/>
    <x v="0"/>
    <x v="1"/>
    <x v="1"/>
    <x v="1"/>
    <x v="0"/>
    <x v="0"/>
    <x v="0"/>
    <x v="0"/>
    <x v="0"/>
    <x v="0"/>
    <x v="0"/>
    <s v="Retençoes STAPS"/>
    <x v="0"/>
    <x v="0"/>
    <x v="0"/>
    <x v="0"/>
    <x v="2"/>
    <x v="0"/>
    <x v="0"/>
    <x v="2"/>
    <x v="1"/>
    <x v="2"/>
    <x v="12"/>
    <x v="0"/>
    <m/>
  </r>
  <r>
    <x v="0"/>
    <n v="0"/>
    <n v="0"/>
    <n v="6197"/>
    <n v="0"/>
    <x v="5628"/>
    <x v="0"/>
    <x v="1"/>
    <x v="0"/>
    <s v="80.02.10.02"/>
    <x v="29"/>
    <x v="4"/>
    <x v="4"/>
    <s v="Outros"/>
    <s v="80.02.10"/>
    <s v="Retençoes STAPS"/>
    <s v="80.02.10.02"/>
    <x v="58"/>
    <x v="0"/>
    <x v="6"/>
    <x v="1"/>
    <x v="1"/>
    <x v="2"/>
    <x v="2"/>
    <x v="0"/>
    <x v="5"/>
    <s v="2025-06-??"/>
    <x v="1"/>
    <n v="6197"/>
    <x v="3"/>
    <n v="0"/>
    <x v="1"/>
    <n v="0"/>
    <x v="608"/>
    <m/>
    <x v="0"/>
    <x v="12"/>
    <m/>
    <s v="Retençoes STAPS"/>
    <x v="2"/>
    <s v="RSND"/>
    <x v="0"/>
    <x v="1"/>
    <x v="1"/>
    <x v="1"/>
    <x v="0"/>
    <x v="0"/>
    <x v="0"/>
    <x v="0"/>
    <x v="0"/>
    <x v="0"/>
    <x v="0"/>
    <s v="Retençoes STAPS"/>
    <x v="0"/>
    <x v="0"/>
    <x v="0"/>
    <x v="0"/>
    <x v="2"/>
    <x v="0"/>
    <x v="0"/>
    <x v="2"/>
    <x v="1"/>
    <x v="2"/>
    <x v="12"/>
    <x v="0"/>
    <m/>
  </r>
  <r>
    <x v="0"/>
    <n v="0"/>
    <n v="0"/>
    <n v="6360"/>
    <n v="0"/>
    <x v="5628"/>
    <x v="0"/>
    <x v="1"/>
    <x v="0"/>
    <s v="80.02.10.02"/>
    <x v="29"/>
    <x v="4"/>
    <x v="4"/>
    <s v="Outros"/>
    <s v="80.02.10"/>
    <s v="Retençoes STAPS"/>
    <s v="80.02.10.02"/>
    <x v="58"/>
    <x v="0"/>
    <x v="6"/>
    <x v="1"/>
    <x v="1"/>
    <x v="2"/>
    <x v="2"/>
    <x v="0"/>
    <x v="6"/>
    <s v="2025-07-??"/>
    <x v="2"/>
    <n v="6360"/>
    <x v="3"/>
    <n v="0"/>
    <x v="1"/>
    <n v="0"/>
    <x v="608"/>
    <m/>
    <x v="0"/>
    <x v="12"/>
    <m/>
    <s v="Retençoes STAPS"/>
    <x v="2"/>
    <s v="RSND"/>
    <x v="0"/>
    <x v="1"/>
    <x v="1"/>
    <x v="1"/>
    <x v="0"/>
    <x v="0"/>
    <x v="0"/>
    <x v="0"/>
    <x v="0"/>
    <x v="0"/>
    <x v="0"/>
    <s v="Retençoes STAPS"/>
    <x v="0"/>
    <x v="0"/>
    <x v="0"/>
    <x v="0"/>
    <x v="2"/>
    <x v="0"/>
    <x v="0"/>
    <x v="2"/>
    <x v="1"/>
    <x v="2"/>
    <x v="12"/>
    <x v="0"/>
    <m/>
  </r>
  <r>
    <x v="0"/>
    <n v="0"/>
    <n v="0"/>
    <n v="6040"/>
    <n v="0"/>
    <x v="5628"/>
    <x v="0"/>
    <x v="1"/>
    <x v="0"/>
    <s v="80.02.10.02"/>
    <x v="29"/>
    <x v="4"/>
    <x v="4"/>
    <s v="Outros"/>
    <s v="80.02.10"/>
    <s v="Retençoes STAPS"/>
    <s v="80.02.10.02"/>
    <x v="58"/>
    <x v="0"/>
    <x v="6"/>
    <x v="1"/>
    <x v="1"/>
    <x v="2"/>
    <x v="2"/>
    <x v="0"/>
    <x v="7"/>
    <s v="2025-08-??"/>
    <x v="2"/>
    <n v="6040"/>
    <x v="3"/>
    <n v="0"/>
    <x v="1"/>
    <n v="0"/>
    <x v="608"/>
    <m/>
    <x v="0"/>
    <x v="12"/>
    <m/>
    <s v="Retençoes STAPS"/>
    <x v="2"/>
    <s v="RSND"/>
    <x v="0"/>
    <x v="1"/>
    <x v="1"/>
    <x v="1"/>
    <x v="0"/>
    <x v="0"/>
    <x v="0"/>
    <x v="0"/>
    <x v="0"/>
    <x v="0"/>
    <x v="0"/>
    <s v="Retençoes STAPS"/>
    <x v="0"/>
    <x v="0"/>
    <x v="0"/>
    <x v="0"/>
    <x v="2"/>
    <x v="0"/>
    <x v="0"/>
    <x v="2"/>
    <x v="1"/>
    <x v="2"/>
    <x v="12"/>
    <x v="0"/>
    <m/>
  </r>
  <r>
    <x v="0"/>
    <n v="0"/>
    <n v="0"/>
    <n v="5790"/>
    <n v="0"/>
    <x v="5628"/>
    <x v="0"/>
    <x v="1"/>
    <x v="0"/>
    <s v="80.02.10.02"/>
    <x v="29"/>
    <x v="4"/>
    <x v="4"/>
    <s v="Outros"/>
    <s v="80.02.10"/>
    <s v="Retençoes STAPS"/>
    <s v="80.02.10.02"/>
    <x v="58"/>
    <x v="0"/>
    <x v="6"/>
    <x v="1"/>
    <x v="1"/>
    <x v="2"/>
    <x v="2"/>
    <x v="0"/>
    <x v="8"/>
    <s v="2025-09-??"/>
    <x v="2"/>
    <n v="5790"/>
    <x v="3"/>
    <n v="0"/>
    <x v="1"/>
    <n v="0"/>
    <x v="608"/>
    <m/>
    <x v="0"/>
    <x v="12"/>
    <m/>
    <s v="Retençoes STAPS"/>
    <x v="2"/>
    <s v="RSND"/>
    <x v="0"/>
    <x v="1"/>
    <x v="1"/>
    <x v="1"/>
    <x v="0"/>
    <x v="0"/>
    <x v="0"/>
    <x v="0"/>
    <x v="0"/>
    <x v="0"/>
    <x v="0"/>
    <s v="Retençoes STAPS"/>
    <x v="0"/>
    <x v="0"/>
    <x v="0"/>
    <x v="0"/>
    <x v="2"/>
    <x v="0"/>
    <x v="0"/>
    <x v="2"/>
    <x v="1"/>
    <x v="2"/>
    <x v="12"/>
    <x v="0"/>
    <m/>
  </r>
  <r>
    <x v="0"/>
    <n v="0"/>
    <n v="0"/>
    <n v="5790"/>
    <n v="0"/>
    <x v="5628"/>
    <x v="0"/>
    <x v="1"/>
    <x v="0"/>
    <s v="80.02.10.02"/>
    <x v="29"/>
    <x v="4"/>
    <x v="4"/>
    <s v="Outros"/>
    <s v="80.02.10"/>
    <s v="Retençoes STAPS"/>
    <s v="80.02.10.02"/>
    <x v="58"/>
    <x v="0"/>
    <x v="6"/>
    <x v="1"/>
    <x v="1"/>
    <x v="2"/>
    <x v="2"/>
    <x v="0"/>
    <x v="9"/>
    <s v="2025-10-??"/>
    <x v="3"/>
    <n v="5790"/>
    <x v="3"/>
    <n v="0"/>
    <x v="1"/>
    <n v="0"/>
    <x v="608"/>
    <m/>
    <x v="0"/>
    <x v="12"/>
    <m/>
    <s v="Retençoes STAPS"/>
    <x v="2"/>
    <s v="RSND"/>
    <x v="0"/>
    <x v="1"/>
    <x v="1"/>
    <x v="1"/>
    <x v="0"/>
    <x v="0"/>
    <x v="0"/>
    <x v="0"/>
    <x v="0"/>
    <x v="0"/>
    <x v="0"/>
    <s v="Retençoes STAPS"/>
    <x v="0"/>
    <x v="0"/>
    <x v="0"/>
    <x v="0"/>
    <x v="2"/>
    <x v="0"/>
    <x v="0"/>
    <x v="2"/>
    <x v="1"/>
    <x v="2"/>
    <x v="12"/>
    <x v="0"/>
    <m/>
  </r>
  <r>
    <x v="0"/>
    <n v="0"/>
    <n v="0"/>
    <n v="5311"/>
    <n v="0"/>
    <x v="5628"/>
    <x v="0"/>
    <x v="1"/>
    <x v="0"/>
    <s v="80.02.10.02"/>
    <x v="29"/>
    <x v="4"/>
    <x v="4"/>
    <s v="Outros"/>
    <s v="80.02.10"/>
    <s v="Retençoes STAPS"/>
    <s v="80.02.10.02"/>
    <x v="58"/>
    <x v="0"/>
    <x v="6"/>
    <x v="1"/>
    <x v="1"/>
    <x v="2"/>
    <x v="2"/>
    <x v="0"/>
    <x v="10"/>
    <s v="2025-11-??"/>
    <x v="3"/>
    <n v="5311"/>
    <x v="3"/>
    <n v="0"/>
    <x v="1"/>
    <n v="0"/>
    <x v="608"/>
    <m/>
    <x v="0"/>
    <x v="12"/>
    <m/>
    <s v="Retençoes STAPS"/>
    <x v="2"/>
    <s v="RSND"/>
    <x v="0"/>
    <x v="1"/>
    <x v="1"/>
    <x v="1"/>
    <x v="0"/>
    <x v="0"/>
    <x v="0"/>
    <x v="0"/>
    <x v="0"/>
    <x v="0"/>
    <x v="0"/>
    <s v="Retençoes STAPS"/>
    <x v="0"/>
    <x v="0"/>
    <x v="0"/>
    <x v="0"/>
    <x v="2"/>
    <x v="0"/>
    <x v="0"/>
    <x v="2"/>
    <x v="1"/>
    <x v="2"/>
    <x v="12"/>
    <x v="0"/>
    <m/>
  </r>
  <r>
    <x v="0"/>
    <n v="0"/>
    <n v="0"/>
    <n v="5318"/>
    <n v="0"/>
    <x v="5628"/>
    <x v="0"/>
    <x v="1"/>
    <x v="0"/>
    <s v="80.02.10.02"/>
    <x v="29"/>
    <x v="4"/>
    <x v="4"/>
    <s v="Outros"/>
    <s v="80.02.10"/>
    <s v="Retençoes STAPS"/>
    <s v="80.02.10.02"/>
    <x v="58"/>
    <x v="0"/>
    <x v="6"/>
    <x v="1"/>
    <x v="1"/>
    <x v="2"/>
    <x v="2"/>
    <x v="0"/>
    <x v="11"/>
    <s v="2025-12-??"/>
    <x v="3"/>
    <n v="5318"/>
    <x v="3"/>
    <n v="0"/>
    <x v="1"/>
    <n v="0"/>
    <x v="608"/>
    <m/>
    <x v="0"/>
    <x v="12"/>
    <m/>
    <s v="Retençoes STAPS"/>
    <x v="2"/>
    <s v="RSND"/>
    <x v="0"/>
    <x v="1"/>
    <x v="1"/>
    <x v="1"/>
    <x v="0"/>
    <x v="0"/>
    <x v="0"/>
    <x v="0"/>
    <x v="0"/>
    <x v="0"/>
    <x v="0"/>
    <s v="Retençoes STAPS"/>
    <x v="0"/>
    <x v="0"/>
    <x v="0"/>
    <x v="0"/>
    <x v="2"/>
    <x v="0"/>
    <x v="0"/>
    <x v="2"/>
    <x v="1"/>
    <x v="2"/>
    <x v="12"/>
    <x v="0"/>
    <m/>
  </r>
  <r>
    <x v="1"/>
    <n v="0"/>
    <n v="0"/>
    <n v="12000"/>
    <n v="0"/>
    <x v="5628"/>
    <x v="0"/>
    <x v="0"/>
    <x v="0"/>
    <s v="01.27.07.11"/>
    <x v="69"/>
    <x v="1"/>
    <x v="1"/>
    <s v="Requalificação Urbana e Habitação 2"/>
    <s v="01.27.07"/>
    <s v="Requalificação urbana e ambiental de Galeão"/>
    <s v="01.27.07.11"/>
    <x v="2"/>
    <x v="0"/>
    <x v="0"/>
    <x v="1"/>
    <x v="0"/>
    <x v="1"/>
    <x v="1"/>
    <x v="0"/>
    <x v="8"/>
    <s v="2025-09-??"/>
    <x v="2"/>
    <n v="12000"/>
    <x v="3"/>
    <n v="0"/>
    <x v="1"/>
    <n v="0"/>
    <x v="608"/>
    <m/>
    <x v="0"/>
    <x v="12"/>
    <m/>
    <s v="Requalificação urbana e ambiental de Galeão"/>
    <x v="2"/>
    <s v="RG"/>
    <x v="0"/>
    <x v="1"/>
    <x v="1"/>
    <x v="1"/>
    <x v="0"/>
    <x v="0"/>
    <x v="0"/>
    <x v="0"/>
    <x v="0"/>
    <x v="0"/>
    <x v="0"/>
    <s v="Requalificação urbana e ambiental de Galeão"/>
    <x v="0"/>
    <x v="0"/>
    <x v="0"/>
    <x v="0"/>
    <x v="1"/>
    <x v="0"/>
    <x v="0"/>
    <x v="2"/>
    <x v="1"/>
    <x v="2"/>
    <x v="12"/>
    <x v="0"/>
    <m/>
  </r>
  <r>
    <x v="1"/>
    <n v="0"/>
    <n v="0"/>
    <n v="40000"/>
    <n v="0"/>
    <x v="5628"/>
    <x v="0"/>
    <x v="0"/>
    <x v="0"/>
    <s v="01.27.07.11"/>
    <x v="69"/>
    <x v="1"/>
    <x v="1"/>
    <s v="Requalificação Urbana e Habitação 2"/>
    <s v="01.27.07"/>
    <s v="Requalificação urbana e ambiental de Galeão"/>
    <s v="01.27.07.11"/>
    <x v="2"/>
    <x v="0"/>
    <x v="0"/>
    <x v="1"/>
    <x v="0"/>
    <x v="1"/>
    <x v="1"/>
    <x v="0"/>
    <x v="9"/>
    <s v="2025-10-??"/>
    <x v="3"/>
    <n v="40000"/>
    <x v="3"/>
    <n v="0"/>
    <x v="1"/>
    <n v="0"/>
    <x v="608"/>
    <m/>
    <x v="0"/>
    <x v="12"/>
    <m/>
    <s v="Requalificação urbana e ambiental de Galeão"/>
    <x v="2"/>
    <s v="RG"/>
    <x v="0"/>
    <x v="1"/>
    <x v="1"/>
    <x v="1"/>
    <x v="0"/>
    <x v="0"/>
    <x v="0"/>
    <x v="0"/>
    <x v="0"/>
    <x v="0"/>
    <x v="0"/>
    <s v="Requalificação urbana e ambiental de Galeão"/>
    <x v="0"/>
    <x v="0"/>
    <x v="0"/>
    <x v="0"/>
    <x v="1"/>
    <x v="0"/>
    <x v="0"/>
    <x v="2"/>
    <x v="1"/>
    <x v="2"/>
    <x v="12"/>
    <x v="0"/>
    <m/>
  </r>
  <r>
    <x v="1"/>
    <n v="0"/>
    <n v="0"/>
    <n v="1809317"/>
    <n v="0"/>
    <x v="5628"/>
    <x v="0"/>
    <x v="0"/>
    <x v="0"/>
    <s v="03.16.15"/>
    <x v="0"/>
    <x v="0"/>
    <x v="0"/>
    <s v="Direção Financeira"/>
    <s v="03.16.15"/>
    <s v="Direção Financeira"/>
    <s v="03.16.15"/>
    <x v="67"/>
    <x v="0"/>
    <x v="0"/>
    <x v="1"/>
    <x v="0"/>
    <x v="0"/>
    <x v="1"/>
    <x v="0"/>
    <x v="1"/>
    <s v="2025-01-??"/>
    <x v="0"/>
    <n v="1809317"/>
    <x v="3"/>
    <n v="0"/>
    <x v="1"/>
    <n v="25600000"/>
    <x v="608"/>
    <m/>
    <x v="0"/>
    <x v="12"/>
    <m/>
    <s v="Direção Financeira"/>
    <x v="2"/>
    <m/>
    <x v="0"/>
    <x v="1"/>
    <x v="1"/>
    <x v="1"/>
    <x v="0"/>
    <x v="0"/>
    <x v="0"/>
    <x v="0"/>
    <x v="0"/>
    <x v="0"/>
    <x v="0"/>
    <s v="Direção Financeira"/>
    <x v="0"/>
    <x v="0"/>
    <x v="0"/>
    <x v="0"/>
    <x v="0"/>
    <x v="0"/>
    <x v="0"/>
    <x v="2"/>
    <x v="1"/>
    <x v="2"/>
    <x v="12"/>
    <x v="0"/>
    <m/>
  </r>
  <r>
    <x v="1"/>
    <n v="0"/>
    <n v="0"/>
    <n v="1961167"/>
    <n v="0"/>
    <x v="5628"/>
    <x v="0"/>
    <x v="0"/>
    <x v="0"/>
    <s v="03.16.15"/>
    <x v="0"/>
    <x v="0"/>
    <x v="0"/>
    <s v="Direção Financeira"/>
    <s v="03.16.15"/>
    <s v="Direção Financeira"/>
    <s v="03.16.15"/>
    <x v="67"/>
    <x v="0"/>
    <x v="0"/>
    <x v="1"/>
    <x v="0"/>
    <x v="0"/>
    <x v="1"/>
    <x v="0"/>
    <x v="0"/>
    <s v="2025-02-??"/>
    <x v="0"/>
    <n v="1961167"/>
    <x v="3"/>
    <n v="0"/>
    <x v="1"/>
    <n v="25600000"/>
    <x v="608"/>
    <m/>
    <x v="0"/>
    <x v="12"/>
    <m/>
    <s v="Direção Financeira"/>
    <x v="2"/>
    <m/>
    <x v="0"/>
    <x v="1"/>
    <x v="1"/>
    <x v="1"/>
    <x v="0"/>
    <x v="0"/>
    <x v="0"/>
    <x v="0"/>
    <x v="0"/>
    <x v="0"/>
    <x v="0"/>
    <s v="Direção Financeira"/>
    <x v="0"/>
    <x v="0"/>
    <x v="0"/>
    <x v="0"/>
    <x v="0"/>
    <x v="0"/>
    <x v="0"/>
    <x v="2"/>
    <x v="1"/>
    <x v="2"/>
    <x v="12"/>
    <x v="0"/>
    <m/>
  </r>
  <r>
    <x v="1"/>
    <n v="0"/>
    <n v="0"/>
    <n v="16551055"/>
    <n v="0"/>
    <x v="5628"/>
    <x v="0"/>
    <x v="0"/>
    <x v="0"/>
    <s v="03.16.15"/>
    <x v="0"/>
    <x v="0"/>
    <x v="0"/>
    <s v="Direção Financeira"/>
    <s v="03.16.15"/>
    <s v="Direção Financeira"/>
    <s v="03.16.15"/>
    <x v="67"/>
    <x v="0"/>
    <x v="0"/>
    <x v="1"/>
    <x v="0"/>
    <x v="0"/>
    <x v="1"/>
    <x v="0"/>
    <x v="4"/>
    <s v="2025-03-??"/>
    <x v="0"/>
    <n v="16551055"/>
    <x v="3"/>
    <n v="0"/>
    <x v="1"/>
    <n v="25600000"/>
    <x v="608"/>
    <m/>
    <x v="0"/>
    <x v="12"/>
    <m/>
    <s v="Direção Financeira"/>
    <x v="2"/>
    <m/>
    <x v="0"/>
    <x v="1"/>
    <x v="1"/>
    <x v="1"/>
    <x v="0"/>
    <x v="0"/>
    <x v="0"/>
    <x v="0"/>
    <x v="0"/>
    <x v="0"/>
    <x v="0"/>
    <s v="Direção Financeira"/>
    <x v="0"/>
    <x v="0"/>
    <x v="0"/>
    <x v="0"/>
    <x v="0"/>
    <x v="0"/>
    <x v="0"/>
    <x v="2"/>
    <x v="1"/>
    <x v="2"/>
    <x v="12"/>
    <x v="0"/>
    <m/>
  </r>
  <r>
    <x v="1"/>
    <n v="0"/>
    <n v="0"/>
    <n v="11979397.01"/>
    <n v="0"/>
    <x v="5628"/>
    <x v="0"/>
    <x v="0"/>
    <x v="0"/>
    <s v="03.16.15"/>
    <x v="0"/>
    <x v="0"/>
    <x v="0"/>
    <s v="Direção Financeira"/>
    <s v="03.16.15"/>
    <s v="Direção Financeira"/>
    <s v="03.16.15"/>
    <x v="67"/>
    <x v="0"/>
    <x v="0"/>
    <x v="1"/>
    <x v="0"/>
    <x v="0"/>
    <x v="1"/>
    <x v="0"/>
    <x v="2"/>
    <s v="2025-04-??"/>
    <x v="1"/>
    <n v="11979397.01"/>
    <x v="3"/>
    <n v="0"/>
    <x v="1"/>
    <n v="25600000"/>
    <x v="608"/>
    <m/>
    <x v="0"/>
    <x v="12"/>
    <m/>
    <s v="Direção Financeira"/>
    <x v="2"/>
    <m/>
    <x v="0"/>
    <x v="1"/>
    <x v="1"/>
    <x v="1"/>
    <x v="0"/>
    <x v="0"/>
    <x v="0"/>
    <x v="0"/>
    <x v="0"/>
    <x v="0"/>
    <x v="0"/>
    <s v="Direção Financeira"/>
    <x v="0"/>
    <x v="0"/>
    <x v="0"/>
    <x v="0"/>
    <x v="0"/>
    <x v="0"/>
    <x v="0"/>
    <x v="2"/>
    <x v="1"/>
    <x v="2"/>
    <x v="12"/>
    <x v="0"/>
    <m/>
  </r>
  <r>
    <x v="1"/>
    <n v="0"/>
    <n v="0"/>
    <n v="4118469"/>
    <n v="0"/>
    <x v="5628"/>
    <x v="0"/>
    <x v="0"/>
    <x v="0"/>
    <s v="03.16.15"/>
    <x v="0"/>
    <x v="0"/>
    <x v="0"/>
    <s v="Direção Financeira"/>
    <s v="03.16.15"/>
    <s v="Direção Financeira"/>
    <s v="03.16.15"/>
    <x v="67"/>
    <x v="0"/>
    <x v="0"/>
    <x v="1"/>
    <x v="0"/>
    <x v="0"/>
    <x v="1"/>
    <x v="0"/>
    <x v="5"/>
    <s v="2025-06-??"/>
    <x v="1"/>
    <n v="4118469"/>
    <x v="3"/>
    <n v="0"/>
    <x v="1"/>
    <n v="25600000"/>
    <x v="608"/>
    <m/>
    <x v="0"/>
    <x v="12"/>
    <m/>
    <s v="Direção Financeira"/>
    <x v="2"/>
    <m/>
    <x v="0"/>
    <x v="1"/>
    <x v="1"/>
    <x v="1"/>
    <x v="0"/>
    <x v="0"/>
    <x v="0"/>
    <x v="0"/>
    <x v="0"/>
    <x v="0"/>
    <x v="0"/>
    <s v="Direção Financeira"/>
    <x v="0"/>
    <x v="0"/>
    <x v="0"/>
    <x v="0"/>
    <x v="0"/>
    <x v="0"/>
    <x v="0"/>
    <x v="2"/>
    <x v="1"/>
    <x v="2"/>
    <x v="12"/>
    <x v="0"/>
    <m/>
  </r>
  <r>
    <x v="1"/>
    <n v="0"/>
    <n v="0"/>
    <n v="2053343"/>
    <n v="0"/>
    <x v="5628"/>
    <x v="0"/>
    <x v="0"/>
    <x v="0"/>
    <s v="03.16.15"/>
    <x v="0"/>
    <x v="0"/>
    <x v="0"/>
    <s v="Direção Financeira"/>
    <s v="03.16.15"/>
    <s v="Direção Financeira"/>
    <s v="03.16.15"/>
    <x v="67"/>
    <x v="0"/>
    <x v="0"/>
    <x v="1"/>
    <x v="0"/>
    <x v="0"/>
    <x v="1"/>
    <x v="0"/>
    <x v="6"/>
    <s v="2025-07-??"/>
    <x v="2"/>
    <n v="2053343"/>
    <x v="3"/>
    <n v="0"/>
    <x v="1"/>
    <n v="25600000"/>
    <x v="608"/>
    <m/>
    <x v="0"/>
    <x v="12"/>
    <m/>
    <s v="Direção Financeira"/>
    <x v="2"/>
    <m/>
    <x v="0"/>
    <x v="1"/>
    <x v="1"/>
    <x v="1"/>
    <x v="0"/>
    <x v="0"/>
    <x v="0"/>
    <x v="0"/>
    <x v="0"/>
    <x v="0"/>
    <x v="0"/>
    <s v="Direção Financeira"/>
    <x v="0"/>
    <x v="0"/>
    <x v="0"/>
    <x v="0"/>
    <x v="0"/>
    <x v="0"/>
    <x v="0"/>
    <x v="2"/>
    <x v="1"/>
    <x v="2"/>
    <x v="12"/>
    <x v="0"/>
    <m/>
  </r>
  <r>
    <x v="1"/>
    <n v="0"/>
    <n v="0"/>
    <n v="4136022"/>
    <n v="0"/>
    <x v="5628"/>
    <x v="0"/>
    <x v="0"/>
    <x v="0"/>
    <s v="03.16.15"/>
    <x v="0"/>
    <x v="0"/>
    <x v="0"/>
    <s v="Direção Financeira"/>
    <s v="03.16.15"/>
    <s v="Direção Financeira"/>
    <s v="03.16.15"/>
    <x v="67"/>
    <x v="0"/>
    <x v="0"/>
    <x v="1"/>
    <x v="0"/>
    <x v="0"/>
    <x v="1"/>
    <x v="0"/>
    <x v="8"/>
    <s v="2025-09-??"/>
    <x v="2"/>
    <n v="4136022"/>
    <x v="3"/>
    <n v="0"/>
    <x v="1"/>
    <n v="25600000"/>
    <x v="608"/>
    <m/>
    <x v="0"/>
    <x v="12"/>
    <m/>
    <s v="Direção Financeira"/>
    <x v="2"/>
    <m/>
    <x v="0"/>
    <x v="1"/>
    <x v="1"/>
    <x v="1"/>
    <x v="0"/>
    <x v="0"/>
    <x v="0"/>
    <x v="0"/>
    <x v="0"/>
    <x v="0"/>
    <x v="0"/>
    <s v="Direção Financeira"/>
    <x v="0"/>
    <x v="0"/>
    <x v="0"/>
    <x v="0"/>
    <x v="0"/>
    <x v="0"/>
    <x v="0"/>
    <x v="2"/>
    <x v="1"/>
    <x v="2"/>
    <x v="12"/>
    <x v="0"/>
    <m/>
  </r>
  <r>
    <x v="1"/>
    <n v="0"/>
    <n v="0"/>
    <n v="11978197"/>
    <n v="0"/>
    <x v="5628"/>
    <x v="0"/>
    <x v="0"/>
    <x v="0"/>
    <s v="03.16.15"/>
    <x v="0"/>
    <x v="0"/>
    <x v="0"/>
    <s v="Direção Financeira"/>
    <s v="03.16.15"/>
    <s v="Direção Financeira"/>
    <s v="03.16.15"/>
    <x v="67"/>
    <x v="0"/>
    <x v="0"/>
    <x v="1"/>
    <x v="0"/>
    <x v="0"/>
    <x v="1"/>
    <x v="0"/>
    <x v="11"/>
    <s v="2025-12-??"/>
    <x v="3"/>
    <n v="11978197"/>
    <x v="3"/>
    <n v="0"/>
    <x v="1"/>
    <n v="25600000"/>
    <x v="608"/>
    <m/>
    <x v="0"/>
    <x v="12"/>
    <m/>
    <s v="Direção Financeira"/>
    <x v="2"/>
    <m/>
    <x v="0"/>
    <x v="1"/>
    <x v="1"/>
    <x v="1"/>
    <x v="0"/>
    <x v="0"/>
    <x v="0"/>
    <x v="0"/>
    <x v="0"/>
    <x v="0"/>
    <x v="0"/>
    <s v="Direção Financeira"/>
    <x v="0"/>
    <x v="0"/>
    <x v="0"/>
    <x v="0"/>
    <x v="0"/>
    <x v="0"/>
    <x v="0"/>
    <x v="2"/>
    <x v="1"/>
    <x v="2"/>
    <x v="12"/>
    <x v="0"/>
    <m/>
  </r>
  <r>
    <x v="0"/>
    <n v="0"/>
    <n v="0"/>
    <n v="73000"/>
    <n v="0"/>
    <x v="5628"/>
    <x v="0"/>
    <x v="0"/>
    <x v="0"/>
    <s v="03.16.32"/>
    <x v="48"/>
    <x v="0"/>
    <x v="0"/>
    <s v="Gabinete de Comunicação e Imagem"/>
    <s v="03.16.32"/>
    <s v="Gabinete de Comunicação e Imagem"/>
    <s v="03.16.32"/>
    <x v="42"/>
    <x v="0"/>
    <x v="0"/>
    <x v="1"/>
    <x v="1"/>
    <x v="0"/>
    <x v="0"/>
    <x v="0"/>
    <x v="1"/>
    <s v="2025-01-??"/>
    <x v="0"/>
    <n v="73000"/>
    <x v="3"/>
    <n v="0"/>
    <x v="1"/>
    <n v="1431800"/>
    <x v="608"/>
    <m/>
    <x v="0"/>
    <x v="12"/>
    <m/>
    <s v="Gabinete de Comunicação e Imagem"/>
    <x v="2"/>
    <s v="GCI"/>
    <x v="0"/>
    <x v="1"/>
    <x v="1"/>
    <x v="1"/>
    <x v="0"/>
    <x v="0"/>
    <x v="0"/>
    <x v="0"/>
    <x v="0"/>
    <x v="0"/>
    <x v="0"/>
    <s v="Gabinete de Comunicação e Imagem"/>
    <x v="0"/>
    <x v="0"/>
    <x v="0"/>
    <x v="0"/>
    <x v="0"/>
    <x v="0"/>
    <x v="0"/>
    <x v="2"/>
    <x v="1"/>
    <x v="2"/>
    <x v="12"/>
    <x v="0"/>
    <m/>
  </r>
  <r>
    <x v="0"/>
    <n v="0"/>
    <n v="0"/>
    <n v="102662"/>
    <n v="0"/>
    <x v="5628"/>
    <x v="0"/>
    <x v="0"/>
    <x v="0"/>
    <s v="03.16.32"/>
    <x v="48"/>
    <x v="0"/>
    <x v="0"/>
    <s v="Gabinete de Comunicação e Imagem"/>
    <s v="03.16.32"/>
    <s v="Gabinete de Comunicação e Imagem"/>
    <s v="03.16.32"/>
    <x v="42"/>
    <x v="0"/>
    <x v="0"/>
    <x v="1"/>
    <x v="1"/>
    <x v="0"/>
    <x v="0"/>
    <x v="0"/>
    <x v="2"/>
    <s v="2025-04-??"/>
    <x v="1"/>
    <n v="102662"/>
    <x v="3"/>
    <n v="0"/>
    <x v="1"/>
    <n v="1431800"/>
    <x v="608"/>
    <m/>
    <x v="0"/>
    <x v="12"/>
    <m/>
    <s v="Gabinete de Comunicação e Imagem"/>
    <x v="2"/>
    <s v="GCI"/>
    <x v="0"/>
    <x v="1"/>
    <x v="1"/>
    <x v="1"/>
    <x v="0"/>
    <x v="0"/>
    <x v="0"/>
    <x v="0"/>
    <x v="0"/>
    <x v="0"/>
    <x v="0"/>
    <s v="Gabinete de Comunicação e Imagem"/>
    <x v="0"/>
    <x v="0"/>
    <x v="0"/>
    <x v="0"/>
    <x v="0"/>
    <x v="0"/>
    <x v="0"/>
    <x v="2"/>
    <x v="1"/>
    <x v="2"/>
    <x v="12"/>
    <x v="0"/>
    <m/>
  </r>
  <r>
    <x v="0"/>
    <n v="0"/>
    <n v="0"/>
    <n v="102662"/>
    <n v="0"/>
    <x v="5628"/>
    <x v="0"/>
    <x v="0"/>
    <x v="0"/>
    <s v="03.16.32"/>
    <x v="48"/>
    <x v="0"/>
    <x v="0"/>
    <s v="Gabinete de Comunicação e Imagem"/>
    <s v="03.16.32"/>
    <s v="Gabinete de Comunicação e Imagem"/>
    <s v="03.16.32"/>
    <x v="42"/>
    <x v="0"/>
    <x v="0"/>
    <x v="1"/>
    <x v="1"/>
    <x v="0"/>
    <x v="0"/>
    <x v="0"/>
    <x v="3"/>
    <s v="2025-05-??"/>
    <x v="1"/>
    <n v="102662"/>
    <x v="3"/>
    <n v="0"/>
    <x v="1"/>
    <n v="1431800"/>
    <x v="608"/>
    <m/>
    <x v="0"/>
    <x v="12"/>
    <m/>
    <s v="Gabinete de Comunicação e Imagem"/>
    <x v="2"/>
    <s v="GCI"/>
    <x v="0"/>
    <x v="1"/>
    <x v="1"/>
    <x v="1"/>
    <x v="0"/>
    <x v="0"/>
    <x v="0"/>
    <x v="0"/>
    <x v="0"/>
    <x v="0"/>
    <x v="0"/>
    <s v="Gabinete de Comunicação e Imagem"/>
    <x v="0"/>
    <x v="0"/>
    <x v="0"/>
    <x v="0"/>
    <x v="0"/>
    <x v="0"/>
    <x v="0"/>
    <x v="2"/>
    <x v="1"/>
    <x v="2"/>
    <x v="12"/>
    <x v="0"/>
    <m/>
  </r>
  <r>
    <x v="0"/>
    <n v="0"/>
    <n v="0"/>
    <n v="102662"/>
    <n v="0"/>
    <x v="5628"/>
    <x v="0"/>
    <x v="0"/>
    <x v="0"/>
    <s v="03.16.32"/>
    <x v="48"/>
    <x v="0"/>
    <x v="0"/>
    <s v="Gabinete de Comunicação e Imagem"/>
    <s v="03.16.32"/>
    <s v="Gabinete de Comunicação e Imagem"/>
    <s v="03.16.32"/>
    <x v="42"/>
    <x v="0"/>
    <x v="0"/>
    <x v="1"/>
    <x v="1"/>
    <x v="0"/>
    <x v="0"/>
    <x v="0"/>
    <x v="5"/>
    <s v="2025-06-??"/>
    <x v="1"/>
    <n v="102662"/>
    <x v="3"/>
    <n v="0"/>
    <x v="1"/>
    <n v="1431800"/>
    <x v="608"/>
    <m/>
    <x v="0"/>
    <x v="12"/>
    <m/>
    <s v="Gabinete de Comunicação e Imagem"/>
    <x v="2"/>
    <s v="GCI"/>
    <x v="0"/>
    <x v="1"/>
    <x v="1"/>
    <x v="1"/>
    <x v="0"/>
    <x v="0"/>
    <x v="0"/>
    <x v="0"/>
    <x v="0"/>
    <x v="0"/>
    <x v="0"/>
    <s v="Gabinete de Comunicação e Imagem"/>
    <x v="0"/>
    <x v="0"/>
    <x v="0"/>
    <x v="0"/>
    <x v="0"/>
    <x v="0"/>
    <x v="0"/>
    <x v="2"/>
    <x v="1"/>
    <x v="2"/>
    <x v="12"/>
    <x v="0"/>
    <m/>
  </r>
  <r>
    <x v="0"/>
    <n v="0"/>
    <n v="0"/>
    <n v="102662"/>
    <n v="0"/>
    <x v="5628"/>
    <x v="0"/>
    <x v="0"/>
    <x v="0"/>
    <s v="03.16.32"/>
    <x v="48"/>
    <x v="0"/>
    <x v="0"/>
    <s v="Gabinete de Comunicação e Imagem"/>
    <s v="03.16.32"/>
    <s v="Gabinete de Comunicação e Imagem"/>
    <s v="03.16.32"/>
    <x v="42"/>
    <x v="0"/>
    <x v="0"/>
    <x v="1"/>
    <x v="1"/>
    <x v="0"/>
    <x v="0"/>
    <x v="0"/>
    <x v="6"/>
    <s v="2025-07-??"/>
    <x v="2"/>
    <n v="102662"/>
    <x v="3"/>
    <n v="0"/>
    <x v="1"/>
    <n v="1431800"/>
    <x v="608"/>
    <m/>
    <x v="0"/>
    <x v="12"/>
    <m/>
    <s v="Gabinete de Comunicação e Imagem"/>
    <x v="2"/>
    <s v="GCI"/>
    <x v="0"/>
    <x v="1"/>
    <x v="1"/>
    <x v="1"/>
    <x v="0"/>
    <x v="0"/>
    <x v="0"/>
    <x v="0"/>
    <x v="0"/>
    <x v="0"/>
    <x v="0"/>
    <s v="Gabinete de Comunicação e Imagem"/>
    <x v="0"/>
    <x v="0"/>
    <x v="0"/>
    <x v="0"/>
    <x v="0"/>
    <x v="0"/>
    <x v="0"/>
    <x v="2"/>
    <x v="1"/>
    <x v="2"/>
    <x v="12"/>
    <x v="0"/>
    <m/>
  </r>
  <r>
    <x v="0"/>
    <n v="0"/>
    <n v="0"/>
    <n v="102662"/>
    <n v="0"/>
    <x v="5628"/>
    <x v="0"/>
    <x v="0"/>
    <x v="0"/>
    <s v="03.16.32"/>
    <x v="48"/>
    <x v="0"/>
    <x v="0"/>
    <s v="Gabinete de Comunicação e Imagem"/>
    <s v="03.16.32"/>
    <s v="Gabinete de Comunicação e Imagem"/>
    <s v="03.16.32"/>
    <x v="42"/>
    <x v="0"/>
    <x v="0"/>
    <x v="1"/>
    <x v="1"/>
    <x v="0"/>
    <x v="0"/>
    <x v="0"/>
    <x v="7"/>
    <s v="2025-08-??"/>
    <x v="2"/>
    <n v="102662"/>
    <x v="3"/>
    <n v="0"/>
    <x v="1"/>
    <n v="1431800"/>
    <x v="608"/>
    <m/>
    <x v="0"/>
    <x v="12"/>
    <m/>
    <s v="Gabinete de Comunicação e Imagem"/>
    <x v="2"/>
    <s v="GCI"/>
    <x v="0"/>
    <x v="1"/>
    <x v="1"/>
    <x v="1"/>
    <x v="0"/>
    <x v="0"/>
    <x v="0"/>
    <x v="0"/>
    <x v="0"/>
    <x v="0"/>
    <x v="0"/>
    <s v="Gabinete de Comunicação e Imagem"/>
    <x v="0"/>
    <x v="0"/>
    <x v="0"/>
    <x v="0"/>
    <x v="0"/>
    <x v="0"/>
    <x v="0"/>
    <x v="2"/>
    <x v="1"/>
    <x v="2"/>
    <x v="12"/>
    <x v="0"/>
    <m/>
  </r>
  <r>
    <x v="0"/>
    <n v="0"/>
    <n v="0"/>
    <n v="102662"/>
    <n v="0"/>
    <x v="5628"/>
    <x v="0"/>
    <x v="0"/>
    <x v="0"/>
    <s v="03.16.32"/>
    <x v="48"/>
    <x v="0"/>
    <x v="0"/>
    <s v="Gabinete de Comunicação e Imagem"/>
    <s v="03.16.32"/>
    <s v="Gabinete de Comunicação e Imagem"/>
    <s v="03.16.32"/>
    <x v="42"/>
    <x v="0"/>
    <x v="0"/>
    <x v="1"/>
    <x v="1"/>
    <x v="0"/>
    <x v="0"/>
    <x v="0"/>
    <x v="8"/>
    <s v="2025-09-??"/>
    <x v="2"/>
    <n v="102662"/>
    <x v="3"/>
    <n v="0"/>
    <x v="1"/>
    <n v="1431800"/>
    <x v="608"/>
    <m/>
    <x v="0"/>
    <x v="12"/>
    <m/>
    <s v="Gabinete de Comunicação e Imagem"/>
    <x v="2"/>
    <s v="GCI"/>
    <x v="0"/>
    <x v="1"/>
    <x v="1"/>
    <x v="1"/>
    <x v="0"/>
    <x v="0"/>
    <x v="0"/>
    <x v="0"/>
    <x v="0"/>
    <x v="0"/>
    <x v="0"/>
    <s v="Gabinete de Comunicação e Imagem"/>
    <x v="0"/>
    <x v="0"/>
    <x v="0"/>
    <x v="0"/>
    <x v="0"/>
    <x v="0"/>
    <x v="0"/>
    <x v="2"/>
    <x v="1"/>
    <x v="2"/>
    <x v="12"/>
    <x v="0"/>
    <m/>
  </r>
  <r>
    <x v="0"/>
    <n v="0"/>
    <n v="0"/>
    <n v="102662"/>
    <n v="0"/>
    <x v="5628"/>
    <x v="0"/>
    <x v="0"/>
    <x v="0"/>
    <s v="03.16.32"/>
    <x v="48"/>
    <x v="0"/>
    <x v="0"/>
    <s v="Gabinete de Comunicação e Imagem"/>
    <s v="03.16.32"/>
    <s v="Gabinete de Comunicação e Imagem"/>
    <s v="03.16.32"/>
    <x v="42"/>
    <x v="0"/>
    <x v="0"/>
    <x v="1"/>
    <x v="1"/>
    <x v="0"/>
    <x v="0"/>
    <x v="0"/>
    <x v="9"/>
    <s v="2025-10-??"/>
    <x v="3"/>
    <n v="102662"/>
    <x v="3"/>
    <n v="0"/>
    <x v="1"/>
    <n v="1431800"/>
    <x v="608"/>
    <m/>
    <x v="0"/>
    <x v="12"/>
    <m/>
    <s v="Gabinete de Comunicação e Imagem"/>
    <x v="2"/>
    <s v="GCI"/>
    <x v="0"/>
    <x v="1"/>
    <x v="1"/>
    <x v="1"/>
    <x v="0"/>
    <x v="0"/>
    <x v="0"/>
    <x v="0"/>
    <x v="0"/>
    <x v="0"/>
    <x v="0"/>
    <s v="Gabinete de Comunicação e Imagem"/>
    <x v="0"/>
    <x v="0"/>
    <x v="0"/>
    <x v="0"/>
    <x v="0"/>
    <x v="0"/>
    <x v="0"/>
    <x v="2"/>
    <x v="1"/>
    <x v="2"/>
    <x v="12"/>
    <x v="0"/>
    <m/>
  </r>
  <r>
    <x v="0"/>
    <n v="0"/>
    <n v="0"/>
    <n v="102662"/>
    <n v="0"/>
    <x v="5628"/>
    <x v="0"/>
    <x v="0"/>
    <x v="0"/>
    <s v="03.16.32"/>
    <x v="48"/>
    <x v="0"/>
    <x v="0"/>
    <s v="Gabinete de Comunicação e Imagem"/>
    <s v="03.16.32"/>
    <s v="Gabinete de Comunicação e Imagem"/>
    <s v="03.16.32"/>
    <x v="42"/>
    <x v="0"/>
    <x v="0"/>
    <x v="1"/>
    <x v="1"/>
    <x v="0"/>
    <x v="0"/>
    <x v="0"/>
    <x v="10"/>
    <s v="2025-11-??"/>
    <x v="3"/>
    <n v="102662"/>
    <x v="3"/>
    <n v="0"/>
    <x v="1"/>
    <n v="1431800"/>
    <x v="608"/>
    <m/>
    <x v="0"/>
    <x v="12"/>
    <m/>
    <s v="Gabinete de Comunicação e Imagem"/>
    <x v="2"/>
    <s v="GCI"/>
    <x v="0"/>
    <x v="1"/>
    <x v="1"/>
    <x v="1"/>
    <x v="0"/>
    <x v="0"/>
    <x v="0"/>
    <x v="0"/>
    <x v="0"/>
    <x v="0"/>
    <x v="0"/>
    <s v="Gabinete de Comunicação e Imagem"/>
    <x v="0"/>
    <x v="0"/>
    <x v="0"/>
    <x v="0"/>
    <x v="0"/>
    <x v="0"/>
    <x v="0"/>
    <x v="2"/>
    <x v="1"/>
    <x v="2"/>
    <x v="12"/>
    <x v="0"/>
    <m/>
  </r>
  <r>
    <x v="0"/>
    <n v="0"/>
    <n v="0"/>
    <n v="102662"/>
    <n v="0"/>
    <x v="5628"/>
    <x v="0"/>
    <x v="0"/>
    <x v="0"/>
    <s v="03.16.32"/>
    <x v="48"/>
    <x v="0"/>
    <x v="0"/>
    <s v="Gabinete de Comunicação e Imagem"/>
    <s v="03.16.32"/>
    <s v="Gabinete de Comunicação e Imagem"/>
    <s v="03.16.32"/>
    <x v="42"/>
    <x v="0"/>
    <x v="0"/>
    <x v="1"/>
    <x v="1"/>
    <x v="0"/>
    <x v="0"/>
    <x v="0"/>
    <x v="11"/>
    <s v="2025-12-??"/>
    <x v="3"/>
    <n v="102662"/>
    <x v="3"/>
    <n v="0"/>
    <x v="1"/>
    <n v="1431800"/>
    <x v="608"/>
    <m/>
    <x v="0"/>
    <x v="12"/>
    <m/>
    <s v="Gabinete de Comunicação e Imagem"/>
    <x v="2"/>
    <s v="GCI"/>
    <x v="0"/>
    <x v="1"/>
    <x v="1"/>
    <x v="1"/>
    <x v="0"/>
    <x v="0"/>
    <x v="0"/>
    <x v="0"/>
    <x v="0"/>
    <x v="0"/>
    <x v="0"/>
    <s v="Gabinete de Comunicação e Imagem"/>
    <x v="0"/>
    <x v="0"/>
    <x v="0"/>
    <x v="0"/>
    <x v="0"/>
    <x v="0"/>
    <x v="0"/>
    <x v="2"/>
    <x v="1"/>
    <x v="2"/>
    <x v="12"/>
    <x v="0"/>
    <m/>
  </r>
  <r>
    <x v="0"/>
    <n v="0"/>
    <n v="0"/>
    <n v="18800"/>
    <n v="0"/>
    <x v="5628"/>
    <x v="0"/>
    <x v="0"/>
    <x v="0"/>
    <s v="03.16.11"/>
    <x v="25"/>
    <x v="0"/>
    <x v="0"/>
    <s v="Direcção de Obras"/>
    <s v="03.16.11"/>
    <s v="Direcção de Obras"/>
    <s v="03.16.11"/>
    <x v="0"/>
    <x v="0"/>
    <x v="0"/>
    <x v="0"/>
    <x v="0"/>
    <x v="0"/>
    <x v="0"/>
    <x v="0"/>
    <x v="0"/>
    <s v="2025-02-??"/>
    <x v="0"/>
    <n v="18800"/>
    <x v="3"/>
    <n v="0"/>
    <x v="1"/>
    <n v="10000"/>
    <x v="608"/>
    <m/>
    <x v="0"/>
    <x v="12"/>
    <m/>
    <s v="Direcção de Obras"/>
    <x v="2"/>
    <m/>
    <x v="0"/>
    <x v="1"/>
    <x v="1"/>
    <x v="1"/>
    <x v="0"/>
    <x v="0"/>
    <x v="0"/>
    <x v="0"/>
    <x v="0"/>
    <x v="0"/>
    <x v="0"/>
    <s v="Direcção de Obras"/>
    <x v="0"/>
    <x v="0"/>
    <x v="0"/>
    <x v="0"/>
    <x v="0"/>
    <x v="0"/>
    <x v="0"/>
    <x v="2"/>
    <x v="1"/>
    <x v="2"/>
    <x v="12"/>
    <x v="0"/>
    <m/>
  </r>
  <r>
    <x v="0"/>
    <n v="0"/>
    <n v="0"/>
    <n v="6000"/>
    <n v="0"/>
    <x v="5628"/>
    <x v="0"/>
    <x v="0"/>
    <x v="0"/>
    <s v="03.16.11"/>
    <x v="25"/>
    <x v="0"/>
    <x v="0"/>
    <s v="Direcção de Obras"/>
    <s v="03.16.11"/>
    <s v="Direcção de Obras"/>
    <s v="03.16.11"/>
    <x v="0"/>
    <x v="0"/>
    <x v="0"/>
    <x v="0"/>
    <x v="0"/>
    <x v="0"/>
    <x v="0"/>
    <x v="0"/>
    <x v="4"/>
    <s v="2025-03-??"/>
    <x v="0"/>
    <n v="6000"/>
    <x v="3"/>
    <n v="0"/>
    <x v="1"/>
    <n v="10000"/>
    <x v="608"/>
    <m/>
    <x v="0"/>
    <x v="12"/>
    <m/>
    <s v="Direcção de Obras"/>
    <x v="2"/>
    <m/>
    <x v="0"/>
    <x v="1"/>
    <x v="1"/>
    <x v="1"/>
    <x v="0"/>
    <x v="0"/>
    <x v="0"/>
    <x v="0"/>
    <x v="0"/>
    <x v="0"/>
    <x v="0"/>
    <s v="Direcção de Obras"/>
    <x v="0"/>
    <x v="0"/>
    <x v="0"/>
    <x v="0"/>
    <x v="0"/>
    <x v="0"/>
    <x v="0"/>
    <x v="2"/>
    <x v="1"/>
    <x v="2"/>
    <x v="12"/>
    <x v="0"/>
    <m/>
  </r>
  <r>
    <x v="0"/>
    <n v="0"/>
    <n v="0"/>
    <n v="4200"/>
    <n v="0"/>
    <x v="5628"/>
    <x v="0"/>
    <x v="0"/>
    <x v="0"/>
    <s v="03.16.11"/>
    <x v="25"/>
    <x v="0"/>
    <x v="0"/>
    <s v="Direcção de Obras"/>
    <s v="03.16.11"/>
    <s v="Direcção de Obras"/>
    <s v="03.16.11"/>
    <x v="0"/>
    <x v="0"/>
    <x v="0"/>
    <x v="0"/>
    <x v="0"/>
    <x v="0"/>
    <x v="0"/>
    <x v="0"/>
    <x v="2"/>
    <s v="2025-04-??"/>
    <x v="1"/>
    <n v="4200"/>
    <x v="3"/>
    <n v="0"/>
    <x v="1"/>
    <n v="10000"/>
    <x v="608"/>
    <m/>
    <x v="0"/>
    <x v="12"/>
    <m/>
    <s v="Direcção de Obras"/>
    <x v="2"/>
    <m/>
    <x v="0"/>
    <x v="1"/>
    <x v="1"/>
    <x v="1"/>
    <x v="0"/>
    <x v="0"/>
    <x v="0"/>
    <x v="0"/>
    <x v="0"/>
    <x v="0"/>
    <x v="0"/>
    <s v="Direcção de Obras"/>
    <x v="0"/>
    <x v="0"/>
    <x v="0"/>
    <x v="0"/>
    <x v="0"/>
    <x v="0"/>
    <x v="0"/>
    <x v="2"/>
    <x v="1"/>
    <x v="2"/>
    <x v="12"/>
    <x v="0"/>
    <m/>
  </r>
  <r>
    <x v="0"/>
    <n v="0"/>
    <n v="0"/>
    <n v="9000"/>
    <n v="0"/>
    <x v="5628"/>
    <x v="0"/>
    <x v="0"/>
    <x v="0"/>
    <s v="03.16.11"/>
    <x v="25"/>
    <x v="0"/>
    <x v="0"/>
    <s v="Direcção de Obras"/>
    <s v="03.16.11"/>
    <s v="Direcção de Obras"/>
    <s v="03.16.11"/>
    <x v="0"/>
    <x v="0"/>
    <x v="0"/>
    <x v="0"/>
    <x v="0"/>
    <x v="0"/>
    <x v="0"/>
    <x v="0"/>
    <x v="3"/>
    <s v="2025-05-??"/>
    <x v="1"/>
    <n v="9000"/>
    <x v="3"/>
    <n v="0"/>
    <x v="1"/>
    <n v="10000"/>
    <x v="608"/>
    <m/>
    <x v="0"/>
    <x v="12"/>
    <m/>
    <s v="Direcção de Obras"/>
    <x v="2"/>
    <m/>
    <x v="0"/>
    <x v="1"/>
    <x v="1"/>
    <x v="1"/>
    <x v="0"/>
    <x v="0"/>
    <x v="0"/>
    <x v="0"/>
    <x v="0"/>
    <x v="0"/>
    <x v="0"/>
    <s v="Direcção de Obras"/>
    <x v="0"/>
    <x v="0"/>
    <x v="0"/>
    <x v="0"/>
    <x v="0"/>
    <x v="0"/>
    <x v="0"/>
    <x v="2"/>
    <x v="1"/>
    <x v="2"/>
    <x v="12"/>
    <x v="0"/>
    <m/>
  </r>
  <r>
    <x v="0"/>
    <n v="0"/>
    <n v="0"/>
    <n v="18000"/>
    <n v="0"/>
    <x v="5628"/>
    <x v="0"/>
    <x v="0"/>
    <x v="0"/>
    <s v="03.16.11"/>
    <x v="25"/>
    <x v="0"/>
    <x v="0"/>
    <s v="Direcção de Obras"/>
    <s v="03.16.11"/>
    <s v="Direcção de Obras"/>
    <s v="03.16.11"/>
    <x v="0"/>
    <x v="0"/>
    <x v="0"/>
    <x v="0"/>
    <x v="0"/>
    <x v="0"/>
    <x v="0"/>
    <x v="0"/>
    <x v="6"/>
    <s v="2025-07-??"/>
    <x v="2"/>
    <n v="18000"/>
    <x v="3"/>
    <n v="0"/>
    <x v="1"/>
    <n v="10000"/>
    <x v="608"/>
    <m/>
    <x v="0"/>
    <x v="12"/>
    <m/>
    <s v="Direcção de Obras"/>
    <x v="2"/>
    <m/>
    <x v="0"/>
    <x v="1"/>
    <x v="1"/>
    <x v="1"/>
    <x v="0"/>
    <x v="0"/>
    <x v="0"/>
    <x v="0"/>
    <x v="0"/>
    <x v="0"/>
    <x v="0"/>
    <s v="Direcção de Obras"/>
    <x v="0"/>
    <x v="0"/>
    <x v="0"/>
    <x v="0"/>
    <x v="0"/>
    <x v="0"/>
    <x v="0"/>
    <x v="2"/>
    <x v="1"/>
    <x v="2"/>
    <x v="12"/>
    <x v="0"/>
    <m/>
  </r>
  <r>
    <x v="0"/>
    <n v="0"/>
    <n v="0"/>
    <n v="8000"/>
    <n v="0"/>
    <x v="5628"/>
    <x v="0"/>
    <x v="0"/>
    <x v="0"/>
    <s v="03.16.11"/>
    <x v="25"/>
    <x v="0"/>
    <x v="0"/>
    <s v="Direcção de Obras"/>
    <s v="03.16.11"/>
    <s v="Direcção de Obras"/>
    <s v="03.16.11"/>
    <x v="0"/>
    <x v="0"/>
    <x v="0"/>
    <x v="0"/>
    <x v="0"/>
    <x v="0"/>
    <x v="0"/>
    <x v="0"/>
    <x v="8"/>
    <s v="2025-09-??"/>
    <x v="2"/>
    <n v="8000"/>
    <x v="3"/>
    <n v="0"/>
    <x v="1"/>
    <n v="10000"/>
    <x v="608"/>
    <m/>
    <x v="0"/>
    <x v="12"/>
    <m/>
    <s v="Direcção de Obras"/>
    <x v="2"/>
    <m/>
    <x v="0"/>
    <x v="1"/>
    <x v="1"/>
    <x v="1"/>
    <x v="0"/>
    <x v="0"/>
    <x v="0"/>
    <x v="0"/>
    <x v="0"/>
    <x v="0"/>
    <x v="0"/>
    <s v="Direcção de Obras"/>
    <x v="0"/>
    <x v="0"/>
    <x v="0"/>
    <x v="0"/>
    <x v="0"/>
    <x v="0"/>
    <x v="0"/>
    <x v="2"/>
    <x v="1"/>
    <x v="2"/>
    <x v="12"/>
    <x v="0"/>
    <m/>
  </r>
  <r>
    <x v="1"/>
    <n v="0"/>
    <n v="0"/>
    <n v="23074973"/>
    <n v="0"/>
    <x v="5628"/>
    <x v="0"/>
    <x v="1"/>
    <x v="0"/>
    <s v="03.03.10"/>
    <x v="15"/>
    <x v="0"/>
    <x v="5"/>
    <s v="Receitas Da Câmara"/>
    <s v="03.03.10"/>
    <s v="Receitas Da Câmara"/>
    <s v="03.03.10"/>
    <x v="54"/>
    <x v="0"/>
    <x v="5"/>
    <x v="13"/>
    <x v="0"/>
    <x v="0"/>
    <x v="2"/>
    <x v="0"/>
    <x v="0"/>
    <s v="2025-02-??"/>
    <x v="0"/>
    <n v="23074973"/>
    <x v="3"/>
    <n v="0"/>
    <x v="1"/>
    <n v="0"/>
    <x v="608"/>
    <m/>
    <x v="0"/>
    <x v="12"/>
    <m/>
    <s v="Receitas Da Câmara"/>
    <x v="2"/>
    <s v="RDC"/>
    <x v="0"/>
    <x v="1"/>
    <x v="1"/>
    <x v="1"/>
    <x v="0"/>
    <x v="0"/>
    <x v="0"/>
    <x v="0"/>
    <x v="0"/>
    <x v="0"/>
    <x v="0"/>
    <s v="Receitas Da Câmara"/>
    <x v="0"/>
    <x v="0"/>
    <x v="0"/>
    <x v="0"/>
    <x v="0"/>
    <x v="0"/>
    <x v="0"/>
    <x v="2"/>
    <x v="1"/>
    <x v="2"/>
    <x v="12"/>
    <x v="0"/>
    <m/>
  </r>
  <r>
    <x v="1"/>
    <n v="0"/>
    <n v="0"/>
    <n v="1530486"/>
    <n v="0"/>
    <x v="5628"/>
    <x v="0"/>
    <x v="1"/>
    <x v="0"/>
    <s v="03.03.10"/>
    <x v="15"/>
    <x v="0"/>
    <x v="5"/>
    <s v="Receitas Da Câmara"/>
    <s v="03.03.10"/>
    <s v="Receitas Da Câmara"/>
    <s v="03.03.10"/>
    <x v="54"/>
    <x v="0"/>
    <x v="5"/>
    <x v="13"/>
    <x v="0"/>
    <x v="0"/>
    <x v="2"/>
    <x v="0"/>
    <x v="4"/>
    <s v="2025-03-??"/>
    <x v="0"/>
    <n v="1530486"/>
    <x v="3"/>
    <n v="0"/>
    <x v="1"/>
    <n v="0"/>
    <x v="608"/>
    <m/>
    <x v="0"/>
    <x v="12"/>
    <m/>
    <s v="Receitas Da Câmara"/>
    <x v="2"/>
    <s v="RDC"/>
    <x v="0"/>
    <x v="1"/>
    <x v="1"/>
    <x v="1"/>
    <x v="0"/>
    <x v="0"/>
    <x v="0"/>
    <x v="0"/>
    <x v="0"/>
    <x v="0"/>
    <x v="0"/>
    <s v="Receitas Da Câmara"/>
    <x v="0"/>
    <x v="0"/>
    <x v="0"/>
    <x v="0"/>
    <x v="0"/>
    <x v="0"/>
    <x v="0"/>
    <x v="2"/>
    <x v="1"/>
    <x v="2"/>
    <x v="12"/>
    <x v="0"/>
    <m/>
  </r>
  <r>
    <x v="1"/>
    <n v="0"/>
    <n v="0"/>
    <n v="24077367"/>
    <n v="0"/>
    <x v="5628"/>
    <x v="0"/>
    <x v="1"/>
    <x v="0"/>
    <s v="03.03.10"/>
    <x v="15"/>
    <x v="0"/>
    <x v="5"/>
    <s v="Receitas Da Câmara"/>
    <s v="03.03.10"/>
    <s v="Receitas Da Câmara"/>
    <s v="03.03.10"/>
    <x v="54"/>
    <x v="0"/>
    <x v="5"/>
    <x v="13"/>
    <x v="0"/>
    <x v="0"/>
    <x v="2"/>
    <x v="0"/>
    <x v="2"/>
    <s v="2025-04-??"/>
    <x v="1"/>
    <n v="24077367"/>
    <x v="3"/>
    <n v="0"/>
    <x v="1"/>
    <n v="0"/>
    <x v="608"/>
    <m/>
    <x v="0"/>
    <x v="12"/>
    <m/>
    <s v="Receitas Da Câmara"/>
    <x v="2"/>
    <s v="RDC"/>
    <x v="0"/>
    <x v="1"/>
    <x v="1"/>
    <x v="1"/>
    <x v="0"/>
    <x v="0"/>
    <x v="0"/>
    <x v="0"/>
    <x v="0"/>
    <x v="0"/>
    <x v="0"/>
    <s v="Receitas Da Câmara"/>
    <x v="0"/>
    <x v="0"/>
    <x v="0"/>
    <x v="0"/>
    <x v="0"/>
    <x v="0"/>
    <x v="0"/>
    <x v="2"/>
    <x v="1"/>
    <x v="2"/>
    <x v="12"/>
    <x v="0"/>
    <m/>
  </r>
  <r>
    <x v="1"/>
    <n v="0"/>
    <n v="0"/>
    <n v="533334"/>
    <n v="0"/>
    <x v="5628"/>
    <x v="0"/>
    <x v="1"/>
    <x v="0"/>
    <s v="03.03.10"/>
    <x v="15"/>
    <x v="0"/>
    <x v="5"/>
    <s v="Receitas Da Câmara"/>
    <s v="03.03.10"/>
    <s v="Receitas Da Câmara"/>
    <s v="03.03.10"/>
    <x v="54"/>
    <x v="0"/>
    <x v="5"/>
    <x v="13"/>
    <x v="0"/>
    <x v="0"/>
    <x v="2"/>
    <x v="0"/>
    <x v="3"/>
    <s v="2025-05-??"/>
    <x v="1"/>
    <n v="533334"/>
    <x v="3"/>
    <n v="0"/>
    <x v="1"/>
    <n v="0"/>
    <x v="608"/>
    <m/>
    <x v="0"/>
    <x v="12"/>
    <m/>
    <s v="Receitas Da Câmara"/>
    <x v="2"/>
    <s v="RDC"/>
    <x v="0"/>
    <x v="1"/>
    <x v="1"/>
    <x v="1"/>
    <x v="0"/>
    <x v="0"/>
    <x v="0"/>
    <x v="0"/>
    <x v="0"/>
    <x v="0"/>
    <x v="0"/>
    <s v="Receitas Da Câmara"/>
    <x v="0"/>
    <x v="0"/>
    <x v="0"/>
    <x v="0"/>
    <x v="0"/>
    <x v="0"/>
    <x v="0"/>
    <x v="2"/>
    <x v="1"/>
    <x v="2"/>
    <x v="12"/>
    <x v="0"/>
    <m/>
  </r>
  <r>
    <x v="1"/>
    <n v="0"/>
    <n v="0"/>
    <n v="1000000"/>
    <n v="0"/>
    <x v="5628"/>
    <x v="0"/>
    <x v="1"/>
    <x v="0"/>
    <s v="03.03.10"/>
    <x v="15"/>
    <x v="0"/>
    <x v="5"/>
    <s v="Receitas Da Câmara"/>
    <s v="03.03.10"/>
    <s v="Receitas Da Câmara"/>
    <s v="03.03.10"/>
    <x v="54"/>
    <x v="0"/>
    <x v="5"/>
    <x v="13"/>
    <x v="0"/>
    <x v="0"/>
    <x v="2"/>
    <x v="0"/>
    <x v="5"/>
    <s v="2025-06-??"/>
    <x v="1"/>
    <n v="1000000"/>
    <x v="3"/>
    <n v="0"/>
    <x v="1"/>
    <n v="0"/>
    <x v="608"/>
    <m/>
    <x v="0"/>
    <x v="12"/>
    <m/>
    <s v="Receitas Da Câmara"/>
    <x v="2"/>
    <s v="RDC"/>
    <x v="0"/>
    <x v="1"/>
    <x v="1"/>
    <x v="1"/>
    <x v="0"/>
    <x v="0"/>
    <x v="0"/>
    <x v="0"/>
    <x v="0"/>
    <x v="0"/>
    <x v="0"/>
    <s v="Receitas Da Câmara"/>
    <x v="0"/>
    <x v="0"/>
    <x v="0"/>
    <x v="0"/>
    <x v="0"/>
    <x v="0"/>
    <x v="0"/>
    <x v="2"/>
    <x v="1"/>
    <x v="2"/>
    <x v="12"/>
    <x v="0"/>
    <m/>
  </r>
  <r>
    <x v="1"/>
    <n v="0"/>
    <n v="0"/>
    <n v="2155248"/>
    <n v="0"/>
    <x v="5628"/>
    <x v="0"/>
    <x v="1"/>
    <x v="0"/>
    <s v="03.03.10"/>
    <x v="15"/>
    <x v="0"/>
    <x v="5"/>
    <s v="Receitas Da Câmara"/>
    <s v="03.03.10"/>
    <s v="Receitas Da Câmara"/>
    <s v="03.03.10"/>
    <x v="54"/>
    <x v="0"/>
    <x v="5"/>
    <x v="13"/>
    <x v="0"/>
    <x v="0"/>
    <x v="2"/>
    <x v="0"/>
    <x v="6"/>
    <s v="2025-07-??"/>
    <x v="2"/>
    <n v="2155248"/>
    <x v="3"/>
    <n v="0"/>
    <x v="1"/>
    <n v="0"/>
    <x v="608"/>
    <m/>
    <x v="0"/>
    <x v="12"/>
    <m/>
    <s v="Receitas Da Câmara"/>
    <x v="2"/>
    <s v="RDC"/>
    <x v="0"/>
    <x v="1"/>
    <x v="1"/>
    <x v="1"/>
    <x v="0"/>
    <x v="0"/>
    <x v="0"/>
    <x v="0"/>
    <x v="0"/>
    <x v="0"/>
    <x v="0"/>
    <s v="Receitas Da Câmara"/>
    <x v="0"/>
    <x v="0"/>
    <x v="0"/>
    <x v="0"/>
    <x v="0"/>
    <x v="0"/>
    <x v="0"/>
    <x v="2"/>
    <x v="1"/>
    <x v="2"/>
    <x v="12"/>
    <x v="0"/>
    <m/>
  </r>
  <r>
    <x v="1"/>
    <n v="0"/>
    <n v="0"/>
    <n v="6218344"/>
    <n v="0"/>
    <x v="5628"/>
    <x v="0"/>
    <x v="1"/>
    <x v="0"/>
    <s v="03.03.10"/>
    <x v="15"/>
    <x v="0"/>
    <x v="5"/>
    <s v="Receitas Da Câmara"/>
    <s v="03.03.10"/>
    <s v="Receitas Da Câmara"/>
    <s v="03.03.10"/>
    <x v="54"/>
    <x v="0"/>
    <x v="5"/>
    <x v="13"/>
    <x v="0"/>
    <x v="0"/>
    <x v="2"/>
    <x v="0"/>
    <x v="8"/>
    <s v="2025-09-??"/>
    <x v="2"/>
    <n v="6218344"/>
    <x v="3"/>
    <n v="0"/>
    <x v="1"/>
    <n v="0"/>
    <x v="608"/>
    <m/>
    <x v="0"/>
    <x v="12"/>
    <m/>
    <s v="Receitas Da Câmara"/>
    <x v="2"/>
    <s v="RDC"/>
    <x v="0"/>
    <x v="1"/>
    <x v="1"/>
    <x v="1"/>
    <x v="0"/>
    <x v="0"/>
    <x v="0"/>
    <x v="0"/>
    <x v="0"/>
    <x v="0"/>
    <x v="0"/>
    <s v="Receitas Da Câmara"/>
    <x v="0"/>
    <x v="0"/>
    <x v="0"/>
    <x v="0"/>
    <x v="0"/>
    <x v="0"/>
    <x v="0"/>
    <x v="2"/>
    <x v="1"/>
    <x v="2"/>
    <x v="12"/>
    <x v="0"/>
    <m/>
  </r>
  <r>
    <x v="1"/>
    <n v="0"/>
    <n v="0"/>
    <n v="25007700"/>
    <n v="0"/>
    <x v="5628"/>
    <x v="0"/>
    <x v="1"/>
    <x v="0"/>
    <s v="03.03.10"/>
    <x v="15"/>
    <x v="0"/>
    <x v="5"/>
    <s v="Receitas Da Câmara"/>
    <s v="03.03.10"/>
    <s v="Receitas Da Câmara"/>
    <s v="03.03.10"/>
    <x v="54"/>
    <x v="0"/>
    <x v="5"/>
    <x v="13"/>
    <x v="0"/>
    <x v="0"/>
    <x v="2"/>
    <x v="0"/>
    <x v="9"/>
    <s v="2025-10-??"/>
    <x v="3"/>
    <n v="25007700"/>
    <x v="3"/>
    <n v="0"/>
    <x v="1"/>
    <n v="0"/>
    <x v="608"/>
    <m/>
    <x v="0"/>
    <x v="12"/>
    <m/>
    <s v="Receitas Da Câmara"/>
    <x v="2"/>
    <s v="RDC"/>
    <x v="0"/>
    <x v="1"/>
    <x v="1"/>
    <x v="1"/>
    <x v="0"/>
    <x v="0"/>
    <x v="0"/>
    <x v="0"/>
    <x v="0"/>
    <x v="0"/>
    <x v="0"/>
    <s v="Receitas Da Câmara"/>
    <x v="0"/>
    <x v="0"/>
    <x v="0"/>
    <x v="0"/>
    <x v="0"/>
    <x v="0"/>
    <x v="0"/>
    <x v="2"/>
    <x v="1"/>
    <x v="2"/>
    <x v="12"/>
    <x v="0"/>
    <m/>
  </r>
  <r>
    <x v="1"/>
    <n v="0"/>
    <n v="0"/>
    <n v="7796805"/>
    <n v="0"/>
    <x v="5628"/>
    <x v="0"/>
    <x v="1"/>
    <x v="0"/>
    <s v="03.03.10"/>
    <x v="15"/>
    <x v="0"/>
    <x v="5"/>
    <s v="Receitas Da Câmara"/>
    <s v="03.03.10"/>
    <s v="Receitas Da Câmara"/>
    <s v="03.03.10"/>
    <x v="54"/>
    <x v="0"/>
    <x v="5"/>
    <x v="13"/>
    <x v="0"/>
    <x v="0"/>
    <x v="2"/>
    <x v="0"/>
    <x v="10"/>
    <s v="2025-11-??"/>
    <x v="3"/>
    <n v="7796805"/>
    <x v="3"/>
    <n v="0"/>
    <x v="1"/>
    <n v="0"/>
    <x v="608"/>
    <m/>
    <x v="0"/>
    <x v="12"/>
    <m/>
    <s v="Receitas Da Câmara"/>
    <x v="2"/>
    <s v="RDC"/>
    <x v="0"/>
    <x v="1"/>
    <x v="1"/>
    <x v="1"/>
    <x v="0"/>
    <x v="0"/>
    <x v="0"/>
    <x v="0"/>
    <x v="0"/>
    <x v="0"/>
    <x v="0"/>
    <s v="Receitas Da Câmara"/>
    <x v="0"/>
    <x v="0"/>
    <x v="0"/>
    <x v="0"/>
    <x v="0"/>
    <x v="0"/>
    <x v="0"/>
    <x v="2"/>
    <x v="1"/>
    <x v="2"/>
    <x v="12"/>
    <x v="0"/>
    <m/>
  </r>
  <r>
    <x v="1"/>
    <n v="0"/>
    <n v="0"/>
    <n v="7605883"/>
    <n v="0"/>
    <x v="5628"/>
    <x v="0"/>
    <x v="1"/>
    <x v="0"/>
    <s v="03.03.10"/>
    <x v="15"/>
    <x v="0"/>
    <x v="5"/>
    <s v="Receitas Da Câmara"/>
    <s v="03.03.10"/>
    <s v="Receitas Da Câmara"/>
    <s v="03.03.10"/>
    <x v="54"/>
    <x v="0"/>
    <x v="5"/>
    <x v="13"/>
    <x v="0"/>
    <x v="0"/>
    <x v="2"/>
    <x v="0"/>
    <x v="11"/>
    <s v="2025-12-??"/>
    <x v="3"/>
    <n v="7605883"/>
    <x v="3"/>
    <n v="0"/>
    <x v="1"/>
    <n v="0"/>
    <x v="608"/>
    <m/>
    <x v="0"/>
    <x v="12"/>
    <m/>
    <s v="Receitas Da Câmara"/>
    <x v="2"/>
    <s v="RDC"/>
    <x v="0"/>
    <x v="1"/>
    <x v="1"/>
    <x v="1"/>
    <x v="0"/>
    <x v="0"/>
    <x v="0"/>
    <x v="0"/>
    <x v="0"/>
    <x v="0"/>
    <x v="0"/>
    <s v="Receitas Da Câmara"/>
    <x v="0"/>
    <x v="0"/>
    <x v="0"/>
    <x v="0"/>
    <x v="0"/>
    <x v="0"/>
    <x v="0"/>
    <x v="2"/>
    <x v="1"/>
    <x v="2"/>
    <x v="12"/>
    <x v="0"/>
    <m/>
  </r>
  <r>
    <x v="0"/>
    <n v="0"/>
    <n v="0"/>
    <n v="11114"/>
    <n v="0"/>
    <x v="5628"/>
    <x v="0"/>
    <x v="1"/>
    <x v="0"/>
    <s v="03.03.10"/>
    <x v="15"/>
    <x v="0"/>
    <x v="5"/>
    <s v="Receitas Da Câmara"/>
    <s v="03.03.10"/>
    <s v="Receitas Da Câmara"/>
    <s v="03.03.10"/>
    <x v="36"/>
    <x v="0"/>
    <x v="4"/>
    <x v="9"/>
    <x v="0"/>
    <x v="0"/>
    <x v="2"/>
    <x v="0"/>
    <x v="1"/>
    <s v="2025-01-??"/>
    <x v="0"/>
    <n v="11114"/>
    <x v="3"/>
    <n v="0"/>
    <x v="1"/>
    <n v="0"/>
    <x v="608"/>
    <m/>
    <x v="0"/>
    <x v="12"/>
    <m/>
    <s v="Receitas Da Câmara"/>
    <x v="2"/>
    <s v="RDC"/>
    <x v="0"/>
    <x v="1"/>
    <x v="1"/>
    <x v="1"/>
    <x v="0"/>
    <x v="0"/>
    <x v="0"/>
    <x v="0"/>
    <x v="0"/>
    <x v="0"/>
    <x v="0"/>
    <s v="Receitas Da Câmara"/>
    <x v="0"/>
    <x v="0"/>
    <x v="0"/>
    <x v="0"/>
    <x v="0"/>
    <x v="0"/>
    <x v="0"/>
    <x v="2"/>
    <x v="1"/>
    <x v="2"/>
    <x v="12"/>
    <x v="0"/>
    <m/>
  </r>
  <r>
    <x v="1"/>
    <n v="0"/>
    <n v="0"/>
    <n v="7500000"/>
    <n v="0"/>
    <x v="5628"/>
    <x v="0"/>
    <x v="1"/>
    <x v="0"/>
    <s v="03.03.10"/>
    <x v="15"/>
    <x v="0"/>
    <x v="5"/>
    <s v="Receitas Da Câmara"/>
    <s v="03.03.10"/>
    <s v="Receitas Da Câmara"/>
    <s v="03.03.10"/>
    <x v="79"/>
    <x v="0"/>
    <x v="5"/>
    <x v="13"/>
    <x v="0"/>
    <x v="0"/>
    <x v="2"/>
    <x v="0"/>
    <x v="0"/>
    <s v="2025-02-??"/>
    <x v="0"/>
    <n v="7500000"/>
    <x v="3"/>
    <n v="0"/>
    <x v="1"/>
    <n v="0"/>
    <x v="608"/>
    <m/>
    <x v="0"/>
    <x v="12"/>
    <m/>
    <s v="Receitas Da Câmara"/>
    <x v="2"/>
    <s v="RDC"/>
    <x v="0"/>
    <x v="1"/>
    <x v="1"/>
    <x v="1"/>
    <x v="0"/>
    <x v="0"/>
    <x v="0"/>
    <x v="0"/>
    <x v="0"/>
    <x v="0"/>
    <x v="0"/>
    <s v="Receitas Da Câmara"/>
    <x v="0"/>
    <x v="0"/>
    <x v="0"/>
    <x v="0"/>
    <x v="0"/>
    <x v="0"/>
    <x v="0"/>
    <x v="2"/>
    <x v="1"/>
    <x v="2"/>
    <x v="12"/>
    <x v="0"/>
    <m/>
  </r>
  <r>
    <x v="1"/>
    <n v="0"/>
    <n v="0"/>
    <n v="6183334"/>
    <n v="0"/>
    <x v="5628"/>
    <x v="0"/>
    <x v="1"/>
    <x v="0"/>
    <s v="03.03.10"/>
    <x v="15"/>
    <x v="0"/>
    <x v="5"/>
    <s v="Receitas Da Câmara"/>
    <s v="03.03.10"/>
    <s v="Receitas Da Câmara"/>
    <s v="03.03.10"/>
    <x v="54"/>
    <x v="0"/>
    <x v="5"/>
    <x v="13"/>
    <x v="0"/>
    <x v="0"/>
    <x v="2"/>
    <x v="0"/>
    <x v="1"/>
    <s v="2025-01-??"/>
    <x v="0"/>
    <n v="6183334"/>
    <x v="3"/>
    <n v="0"/>
    <x v="1"/>
    <n v="0"/>
    <x v="608"/>
    <m/>
    <x v="0"/>
    <x v="12"/>
    <m/>
    <s v="Receitas Da Câmara"/>
    <x v="2"/>
    <s v="RDC"/>
    <x v="0"/>
    <x v="1"/>
    <x v="1"/>
    <x v="1"/>
    <x v="0"/>
    <x v="0"/>
    <x v="0"/>
    <x v="0"/>
    <x v="0"/>
    <x v="0"/>
    <x v="0"/>
    <s v="Receitas Da Câmara"/>
    <x v="0"/>
    <x v="0"/>
    <x v="0"/>
    <x v="0"/>
    <x v="0"/>
    <x v="0"/>
    <x v="0"/>
    <x v="2"/>
    <x v="1"/>
    <x v="2"/>
    <x v="12"/>
    <x v="0"/>
    <m/>
  </r>
  <r>
    <x v="0"/>
    <n v="0"/>
    <n v="0"/>
    <n v="81837"/>
    <n v="0"/>
    <x v="5628"/>
    <x v="0"/>
    <x v="1"/>
    <x v="0"/>
    <s v="03.03.10"/>
    <x v="15"/>
    <x v="0"/>
    <x v="5"/>
    <s v="Receitas Da Câmara"/>
    <s v="03.03.10"/>
    <s v="Receitas Da Câmara"/>
    <s v="03.03.10"/>
    <x v="36"/>
    <x v="0"/>
    <x v="4"/>
    <x v="9"/>
    <x v="0"/>
    <x v="0"/>
    <x v="2"/>
    <x v="0"/>
    <x v="0"/>
    <s v="2025-02-??"/>
    <x v="0"/>
    <n v="81837"/>
    <x v="3"/>
    <n v="0"/>
    <x v="1"/>
    <n v="0"/>
    <x v="608"/>
    <m/>
    <x v="0"/>
    <x v="12"/>
    <m/>
    <s v="Receitas Da Câmara"/>
    <x v="2"/>
    <s v="RDC"/>
    <x v="0"/>
    <x v="1"/>
    <x v="1"/>
    <x v="1"/>
    <x v="0"/>
    <x v="0"/>
    <x v="0"/>
    <x v="0"/>
    <x v="0"/>
    <x v="0"/>
    <x v="0"/>
    <s v="Receitas Da Câmara"/>
    <x v="0"/>
    <x v="0"/>
    <x v="0"/>
    <x v="0"/>
    <x v="0"/>
    <x v="0"/>
    <x v="0"/>
    <x v="2"/>
    <x v="1"/>
    <x v="2"/>
    <x v="12"/>
    <x v="0"/>
    <m/>
  </r>
  <r>
    <x v="0"/>
    <n v="0"/>
    <n v="0"/>
    <n v="40335"/>
    <n v="0"/>
    <x v="5628"/>
    <x v="0"/>
    <x v="1"/>
    <x v="0"/>
    <s v="03.03.10"/>
    <x v="15"/>
    <x v="0"/>
    <x v="5"/>
    <s v="Receitas Da Câmara"/>
    <s v="03.03.10"/>
    <s v="Receitas Da Câmara"/>
    <s v="03.03.10"/>
    <x v="36"/>
    <x v="0"/>
    <x v="4"/>
    <x v="9"/>
    <x v="0"/>
    <x v="0"/>
    <x v="2"/>
    <x v="0"/>
    <x v="4"/>
    <s v="2025-03-??"/>
    <x v="0"/>
    <n v="40335"/>
    <x v="3"/>
    <n v="0"/>
    <x v="1"/>
    <n v="0"/>
    <x v="608"/>
    <m/>
    <x v="0"/>
    <x v="12"/>
    <m/>
    <s v="Receitas Da Câmara"/>
    <x v="2"/>
    <s v="RDC"/>
    <x v="0"/>
    <x v="1"/>
    <x v="1"/>
    <x v="1"/>
    <x v="0"/>
    <x v="0"/>
    <x v="0"/>
    <x v="0"/>
    <x v="0"/>
    <x v="0"/>
    <x v="0"/>
    <s v="Receitas Da Câmara"/>
    <x v="0"/>
    <x v="0"/>
    <x v="0"/>
    <x v="0"/>
    <x v="0"/>
    <x v="0"/>
    <x v="0"/>
    <x v="2"/>
    <x v="1"/>
    <x v="2"/>
    <x v="12"/>
    <x v="0"/>
    <m/>
  </r>
  <r>
    <x v="0"/>
    <n v="0"/>
    <n v="0"/>
    <n v="15778"/>
    <n v="0"/>
    <x v="5628"/>
    <x v="0"/>
    <x v="1"/>
    <x v="0"/>
    <s v="03.03.10"/>
    <x v="15"/>
    <x v="0"/>
    <x v="5"/>
    <s v="Receitas Da Câmara"/>
    <s v="03.03.10"/>
    <s v="Receitas Da Câmara"/>
    <s v="03.03.10"/>
    <x v="36"/>
    <x v="0"/>
    <x v="4"/>
    <x v="9"/>
    <x v="0"/>
    <x v="0"/>
    <x v="2"/>
    <x v="0"/>
    <x v="2"/>
    <s v="2025-04-??"/>
    <x v="1"/>
    <n v="15778"/>
    <x v="3"/>
    <n v="0"/>
    <x v="1"/>
    <n v="0"/>
    <x v="608"/>
    <m/>
    <x v="0"/>
    <x v="12"/>
    <m/>
    <s v="Receitas Da Câmara"/>
    <x v="2"/>
    <s v="RDC"/>
    <x v="0"/>
    <x v="1"/>
    <x v="1"/>
    <x v="1"/>
    <x v="0"/>
    <x v="0"/>
    <x v="0"/>
    <x v="0"/>
    <x v="0"/>
    <x v="0"/>
    <x v="0"/>
    <s v="Receitas Da Câmara"/>
    <x v="0"/>
    <x v="0"/>
    <x v="0"/>
    <x v="0"/>
    <x v="0"/>
    <x v="0"/>
    <x v="0"/>
    <x v="2"/>
    <x v="1"/>
    <x v="2"/>
    <x v="12"/>
    <x v="0"/>
    <m/>
  </r>
  <r>
    <x v="0"/>
    <n v="0"/>
    <n v="0"/>
    <n v="41034"/>
    <n v="0"/>
    <x v="5628"/>
    <x v="0"/>
    <x v="1"/>
    <x v="0"/>
    <s v="03.03.10"/>
    <x v="15"/>
    <x v="0"/>
    <x v="5"/>
    <s v="Receitas Da Câmara"/>
    <s v="03.03.10"/>
    <s v="Receitas Da Câmara"/>
    <s v="03.03.10"/>
    <x v="36"/>
    <x v="0"/>
    <x v="4"/>
    <x v="9"/>
    <x v="0"/>
    <x v="0"/>
    <x v="2"/>
    <x v="0"/>
    <x v="3"/>
    <s v="2025-05-??"/>
    <x v="1"/>
    <n v="41034"/>
    <x v="3"/>
    <n v="0"/>
    <x v="1"/>
    <n v="0"/>
    <x v="608"/>
    <m/>
    <x v="0"/>
    <x v="12"/>
    <m/>
    <s v="Receitas Da Câmara"/>
    <x v="2"/>
    <s v="RDC"/>
    <x v="0"/>
    <x v="1"/>
    <x v="1"/>
    <x v="1"/>
    <x v="0"/>
    <x v="0"/>
    <x v="0"/>
    <x v="0"/>
    <x v="0"/>
    <x v="0"/>
    <x v="0"/>
    <s v="Receitas Da Câmara"/>
    <x v="0"/>
    <x v="0"/>
    <x v="0"/>
    <x v="0"/>
    <x v="0"/>
    <x v="0"/>
    <x v="0"/>
    <x v="2"/>
    <x v="1"/>
    <x v="2"/>
    <x v="12"/>
    <x v="0"/>
    <m/>
  </r>
  <r>
    <x v="0"/>
    <n v="0"/>
    <n v="0"/>
    <n v="43456"/>
    <n v="0"/>
    <x v="5628"/>
    <x v="0"/>
    <x v="1"/>
    <x v="0"/>
    <s v="03.03.10"/>
    <x v="15"/>
    <x v="0"/>
    <x v="5"/>
    <s v="Receitas Da Câmara"/>
    <s v="03.03.10"/>
    <s v="Receitas Da Câmara"/>
    <s v="03.03.10"/>
    <x v="36"/>
    <x v="0"/>
    <x v="4"/>
    <x v="9"/>
    <x v="0"/>
    <x v="0"/>
    <x v="2"/>
    <x v="0"/>
    <x v="5"/>
    <s v="2025-06-??"/>
    <x v="1"/>
    <n v="43456"/>
    <x v="3"/>
    <n v="0"/>
    <x v="1"/>
    <n v="0"/>
    <x v="608"/>
    <m/>
    <x v="0"/>
    <x v="12"/>
    <m/>
    <s v="Receitas Da Câmara"/>
    <x v="2"/>
    <s v="RDC"/>
    <x v="0"/>
    <x v="1"/>
    <x v="1"/>
    <x v="1"/>
    <x v="0"/>
    <x v="0"/>
    <x v="0"/>
    <x v="0"/>
    <x v="0"/>
    <x v="0"/>
    <x v="0"/>
    <s v="Receitas Da Câmara"/>
    <x v="0"/>
    <x v="0"/>
    <x v="0"/>
    <x v="0"/>
    <x v="0"/>
    <x v="0"/>
    <x v="0"/>
    <x v="2"/>
    <x v="1"/>
    <x v="2"/>
    <x v="12"/>
    <x v="0"/>
    <m/>
  </r>
  <r>
    <x v="0"/>
    <n v="0"/>
    <n v="0"/>
    <n v="129492"/>
    <n v="0"/>
    <x v="5628"/>
    <x v="0"/>
    <x v="1"/>
    <x v="0"/>
    <s v="03.03.10"/>
    <x v="15"/>
    <x v="0"/>
    <x v="5"/>
    <s v="Receitas Da Câmara"/>
    <s v="03.03.10"/>
    <s v="Receitas Da Câmara"/>
    <s v="03.03.10"/>
    <x v="36"/>
    <x v="0"/>
    <x v="4"/>
    <x v="9"/>
    <x v="0"/>
    <x v="0"/>
    <x v="2"/>
    <x v="0"/>
    <x v="6"/>
    <s v="2025-07-??"/>
    <x v="2"/>
    <n v="129492"/>
    <x v="3"/>
    <n v="0"/>
    <x v="1"/>
    <n v="0"/>
    <x v="608"/>
    <m/>
    <x v="0"/>
    <x v="12"/>
    <m/>
    <s v="Receitas Da Câmara"/>
    <x v="2"/>
    <s v="RDC"/>
    <x v="0"/>
    <x v="1"/>
    <x v="1"/>
    <x v="1"/>
    <x v="0"/>
    <x v="0"/>
    <x v="0"/>
    <x v="0"/>
    <x v="0"/>
    <x v="0"/>
    <x v="0"/>
    <s v="Receitas Da Câmara"/>
    <x v="0"/>
    <x v="0"/>
    <x v="0"/>
    <x v="0"/>
    <x v="0"/>
    <x v="0"/>
    <x v="0"/>
    <x v="2"/>
    <x v="1"/>
    <x v="2"/>
    <x v="12"/>
    <x v="0"/>
    <m/>
  </r>
  <r>
    <x v="0"/>
    <n v="0"/>
    <n v="0"/>
    <n v="18335"/>
    <n v="0"/>
    <x v="5628"/>
    <x v="0"/>
    <x v="1"/>
    <x v="0"/>
    <s v="03.03.10"/>
    <x v="15"/>
    <x v="0"/>
    <x v="5"/>
    <s v="Receitas Da Câmara"/>
    <s v="03.03.10"/>
    <s v="Receitas Da Câmara"/>
    <s v="03.03.10"/>
    <x v="36"/>
    <x v="0"/>
    <x v="4"/>
    <x v="9"/>
    <x v="0"/>
    <x v="0"/>
    <x v="2"/>
    <x v="0"/>
    <x v="7"/>
    <s v="2025-08-??"/>
    <x v="2"/>
    <n v="18335"/>
    <x v="3"/>
    <n v="0"/>
    <x v="1"/>
    <n v="0"/>
    <x v="608"/>
    <m/>
    <x v="0"/>
    <x v="12"/>
    <m/>
    <s v="Receitas Da Câmara"/>
    <x v="2"/>
    <s v="RDC"/>
    <x v="0"/>
    <x v="1"/>
    <x v="1"/>
    <x v="1"/>
    <x v="0"/>
    <x v="0"/>
    <x v="0"/>
    <x v="0"/>
    <x v="0"/>
    <x v="0"/>
    <x v="0"/>
    <s v="Receitas Da Câmara"/>
    <x v="0"/>
    <x v="0"/>
    <x v="0"/>
    <x v="0"/>
    <x v="0"/>
    <x v="0"/>
    <x v="0"/>
    <x v="2"/>
    <x v="1"/>
    <x v="2"/>
    <x v="12"/>
    <x v="0"/>
    <m/>
  </r>
  <r>
    <x v="0"/>
    <n v="0"/>
    <n v="0"/>
    <n v="17557"/>
    <n v="0"/>
    <x v="5628"/>
    <x v="0"/>
    <x v="1"/>
    <x v="0"/>
    <s v="03.03.10"/>
    <x v="15"/>
    <x v="0"/>
    <x v="5"/>
    <s v="Receitas Da Câmara"/>
    <s v="03.03.10"/>
    <s v="Receitas Da Câmara"/>
    <s v="03.03.10"/>
    <x v="36"/>
    <x v="0"/>
    <x v="4"/>
    <x v="9"/>
    <x v="0"/>
    <x v="0"/>
    <x v="2"/>
    <x v="0"/>
    <x v="8"/>
    <s v="2025-09-??"/>
    <x v="2"/>
    <n v="17557"/>
    <x v="3"/>
    <n v="0"/>
    <x v="1"/>
    <n v="0"/>
    <x v="608"/>
    <m/>
    <x v="0"/>
    <x v="12"/>
    <m/>
    <s v="Receitas Da Câmara"/>
    <x v="2"/>
    <s v="RDC"/>
    <x v="0"/>
    <x v="1"/>
    <x v="1"/>
    <x v="1"/>
    <x v="0"/>
    <x v="0"/>
    <x v="0"/>
    <x v="0"/>
    <x v="0"/>
    <x v="0"/>
    <x v="0"/>
    <s v="Receitas Da Câmara"/>
    <x v="0"/>
    <x v="0"/>
    <x v="0"/>
    <x v="0"/>
    <x v="0"/>
    <x v="0"/>
    <x v="0"/>
    <x v="2"/>
    <x v="1"/>
    <x v="2"/>
    <x v="12"/>
    <x v="0"/>
    <m/>
  </r>
  <r>
    <x v="0"/>
    <n v="0"/>
    <n v="0"/>
    <n v="198397"/>
    <n v="0"/>
    <x v="5628"/>
    <x v="0"/>
    <x v="1"/>
    <x v="0"/>
    <s v="03.03.10"/>
    <x v="15"/>
    <x v="0"/>
    <x v="5"/>
    <s v="Receitas Da Câmara"/>
    <s v="03.03.10"/>
    <s v="Receitas Da Câmara"/>
    <s v="03.03.10"/>
    <x v="36"/>
    <x v="0"/>
    <x v="4"/>
    <x v="9"/>
    <x v="0"/>
    <x v="0"/>
    <x v="2"/>
    <x v="0"/>
    <x v="9"/>
    <s v="2025-10-??"/>
    <x v="3"/>
    <n v="198397"/>
    <x v="3"/>
    <n v="0"/>
    <x v="1"/>
    <n v="0"/>
    <x v="608"/>
    <m/>
    <x v="0"/>
    <x v="12"/>
    <m/>
    <s v="Receitas Da Câmara"/>
    <x v="2"/>
    <s v="RDC"/>
    <x v="0"/>
    <x v="1"/>
    <x v="1"/>
    <x v="1"/>
    <x v="0"/>
    <x v="0"/>
    <x v="0"/>
    <x v="0"/>
    <x v="0"/>
    <x v="0"/>
    <x v="0"/>
    <s v="Receitas Da Câmara"/>
    <x v="0"/>
    <x v="0"/>
    <x v="0"/>
    <x v="0"/>
    <x v="0"/>
    <x v="0"/>
    <x v="0"/>
    <x v="2"/>
    <x v="1"/>
    <x v="2"/>
    <x v="12"/>
    <x v="0"/>
    <m/>
  </r>
  <r>
    <x v="0"/>
    <n v="0"/>
    <n v="0"/>
    <n v="189440"/>
    <n v="0"/>
    <x v="5628"/>
    <x v="0"/>
    <x v="1"/>
    <x v="0"/>
    <s v="03.03.10"/>
    <x v="15"/>
    <x v="0"/>
    <x v="5"/>
    <s v="Receitas Da Câmara"/>
    <s v="03.03.10"/>
    <s v="Receitas Da Câmara"/>
    <s v="03.03.10"/>
    <x v="36"/>
    <x v="0"/>
    <x v="4"/>
    <x v="9"/>
    <x v="0"/>
    <x v="0"/>
    <x v="2"/>
    <x v="0"/>
    <x v="10"/>
    <s v="2025-11-??"/>
    <x v="3"/>
    <n v="189440"/>
    <x v="3"/>
    <n v="0"/>
    <x v="1"/>
    <n v="0"/>
    <x v="608"/>
    <m/>
    <x v="0"/>
    <x v="12"/>
    <m/>
    <s v="Receitas Da Câmara"/>
    <x v="2"/>
    <s v="RDC"/>
    <x v="0"/>
    <x v="1"/>
    <x v="1"/>
    <x v="1"/>
    <x v="0"/>
    <x v="0"/>
    <x v="0"/>
    <x v="0"/>
    <x v="0"/>
    <x v="0"/>
    <x v="0"/>
    <s v="Receitas Da Câmara"/>
    <x v="0"/>
    <x v="0"/>
    <x v="0"/>
    <x v="0"/>
    <x v="0"/>
    <x v="0"/>
    <x v="0"/>
    <x v="2"/>
    <x v="1"/>
    <x v="2"/>
    <x v="12"/>
    <x v="0"/>
    <m/>
  </r>
  <r>
    <x v="0"/>
    <n v="0"/>
    <n v="0"/>
    <n v="12000"/>
    <n v="0"/>
    <x v="5628"/>
    <x v="0"/>
    <x v="1"/>
    <x v="0"/>
    <s v="03.03.10"/>
    <x v="15"/>
    <x v="0"/>
    <x v="5"/>
    <s v="Receitas Da Câmara"/>
    <s v="03.03.10"/>
    <s v="Receitas Da Câmara"/>
    <s v="03.03.10"/>
    <x v="36"/>
    <x v="0"/>
    <x v="4"/>
    <x v="9"/>
    <x v="0"/>
    <x v="0"/>
    <x v="2"/>
    <x v="0"/>
    <x v="11"/>
    <s v="2025-12-??"/>
    <x v="3"/>
    <n v="12000"/>
    <x v="3"/>
    <n v="0"/>
    <x v="1"/>
    <n v="0"/>
    <x v="608"/>
    <m/>
    <x v="0"/>
    <x v="12"/>
    <m/>
    <s v="Receitas Da Câmara"/>
    <x v="2"/>
    <s v="RDC"/>
    <x v="0"/>
    <x v="1"/>
    <x v="1"/>
    <x v="1"/>
    <x v="0"/>
    <x v="0"/>
    <x v="0"/>
    <x v="0"/>
    <x v="0"/>
    <x v="0"/>
    <x v="0"/>
    <s v="Receitas Da Câmara"/>
    <x v="0"/>
    <x v="0"/>
    <x v="0"/>
    <x v="0"/>
    <x v="0"/>
    <x v="0"/>
    <x v="0"/>
    <x v="2"/>
    <x v="1"/>
    <x v="2"/>
    <x v="12"/>
    <x v="0"/>
    <m/>
  </r>
  <r>
    <x v="0"/>
    <n v="0"/>
    <n v="0"/>
    <n v="186434"/>
    <n v="0"/>
    <x v="5628"/>
    <x v="0"/>
    <x v="1"/>
    <x v="0"/>
    <s v="03.03.10"/>
    <x v="15"/>
    <x v="0"/>
    <x v="5"/>
    <s v="Receitas Da Câmara"/>
    <s v="03.03.10"/>
    <s v="Receitas Da Câmara"/>
    <s v="03.03.10"/>
    <x v="64"/>
    <x v="0"/>
    <x v="4"/>
    <x v="9"/>
    <x v="0"/>
    <x v="0"/>
    <x v="2"/>
    <x v="0"/>
    <x v="1"/>
    <s v="2025-01-??"/>
    <x v="0"/>
    <n v="186434"/>
    <x v="3"/>
    <n v="0"/>
    <x v="1"/>
    <n v="0"/>
    <x v="608"/>
    <m/>
    <x v="0"/>
    <x v="12"/>
    <m/>
    <s v="Receitas Da Câmara"/>
    <x v="2"/>
    <s v="RDC"/>
    <x v="0"/>
    <x v="1"/>
    <x v="1"/>
    <x v="1"/>
    <x v="0"/>
    <x v="0"/>
    <x v="0"/>
    <x v="0"/>
    <x v="0"/>
    <x v="0"/>
    <x v="0"/>
    <s v="Receitas Da Câmara"/>
    <x v="0"/>
    <x v="0"/>
    <x v="0"/>
    <x v="0"/>
    <x v="0"/>
    <x v="0"/>
    <x v="0"/>
    <x v="2"/>
    <x v="1"/>
    <x v="2"/>
    <x v="12"/>
    <x v="0"/>
    <m/>
  </r>
  <r>
    <x v="0"/>
    <n v="0"/>
    <n v="0"/>
    <n v="7778"/>
    <n v="0"/>
    <x v="5628"/>
    <x v="0"/>
    <x v="1"/>
    <x v="0"/>
    <s v="03.03.10"/>
    <x v="15"/>
    <x v="0"/>
    <x v="5"/>
    <s v="Receitas Da Câmara"/>
    <s v="03.03.10"/>
    <s v="Receitas Da Câmara"/>
    <s v="03.03.10"/>
    <x v="64"/>
    <x v="0"/>
    <x v="4"/>
    <x v="9"/>
    <x v="0"/>
    <x v="0"/>
    <x v="2"/>
    <x v="0"/>
    <x v="0"/>
    <s v="2025-02-??"/>
    <x v="0"/>
    <n v="7778"/>
    <x v="3"/>
    <n v="0"/>
    <x v="1"/>
    <n v="0"/>
    <x v="608"/>
    <m/>
    <x v="0"/>
    <x v="12"/>
    <m/>
    <s v="Receitas Da Câmara"/>
    <x v="2"/>
    <s v="RDC"/>
    <x v="0"/>
    <x v="1"/>
    <x v="1"/>
    <x v="1"/>
    <x v="0"/>
    <x v="0"/>
    <x v="0"/>
    <x v="0"/>
    <x v="0"/>
    <x v="0"/>
    <x v="0"/>
    <s v="Receitas Da Câmara"/>
    <x v="0"/>
    <x v="0"/>
    <x v="0"/>
    <x v="0"/>
    <x v="0"/>
    <x v="0"/>
    <x v="0"/>
    <x v="2"/>
    <x v="1"/>
    <x v="2"/>
    <x v="12"/>
    <x v="0"/>
    <m/>
  </r>
  <r>
    <x v="0"/>
    <n v="0"/>
    <n v="0"/>
    <n v="6760"/>
    <n v="0"/>
    <x v="5628"/>
    <x v="0"/>
    <x v="1"/>
    <x v="0"/>
    <s v="03.03.10"/>
    <x v="15"/>
    <x v="0"/>
    <x v="5"/>
    <s v="Receitas Da Câmara"/>
    <s v="03.03.10"/>
    <s v="Receitas Da Câmara"/>
    <s v="03.03.10"/>
    <x v="64"/>
    <x v="0"/>
    <x v="4"/>
    <x v="9"/>
    <x v="0"/>
    <x v="0"/>
    <x v="2"/>
    <x v="0"/>
    <x v="4"/>
    <s v="2025-03-??"/>
    <x v="0"/>
    <n v="6760"/>
    <x v="3"/>
    <n v="0"/>
    <x v="1"/>
    <n v="0"/>
    <x v="608"/>
    <m/>
    <x v="0"/>
    <x v="12"/>
    <m/>
    <s v="Receitas Da Câmara"/>
    <x v="2"/>
    <s v="RDC"/>
    <x v="0"/>
    <x v="1"/>
    <x v="1"/>
    <x v="1"/>
    <x v="0"/>
    <x v="0"/>
    <x v="0"/>
    <x v="0"/>
    <x v="0"/>
    <x v="0"/>
    <x v="0"/>
    <s v="Receitas Da Câmara"/>
    <x v="0"/>
    <x v="0"/>
    <x v="0"/>
    <x v="0"/>
    <x v="0"/>
    <x v="0"/>
    <x v="0"/>
    <x v="2"/>
    <x v="1"/>
    <x v="2"/>
    <x v="12"/>
    <x v="0"/>
    <m/>
  </r>
  <r>
    <x v="0"/>
    <n v="0"/>
    <n v="0"/>
    <n v="3380"/>
    <n v="0"/>
    <x v="5628"/>
    <x v="0"/>
    <x v="1"/>
    <x v="0"/>
    <s v="03.03.10"/>
    <x v="15"/>
    <x v="0"/>
    <x v="5"/>
    <s v="Receitas Da Câmara"/>
    <s v="03.03.10"/>
    <s v="Receitas Da Câmara"/>
    <s v="03.03.10"/>
    <x v="64"/>
    <x v="0"/>
    <x v="4"/>
    <x v="9"/>
    <x v="0"/>
    <x v="0"/>
    <x v="2"/>
    <x v="0"/>
    <x v="3"/>
    <s v="2025-05-??"/>
    <x v="1"/>
    <n v="3380"/>
    <x v="3"/>
    <n v="0"/>
    <x v="1"/>
    <n v="0"/>
    <x v="608"/>
    <m/>
    <x v="0"/>
    <x v="12"/>
    <m/>
    <s v="Receitas Da Câmara"/>
    <x v="2"/>
    <s v="RDC"/>
    <x v="0"/>
    <x v="1"/>
    <x v="1"/>
    <x v="1"/>
    <x v="0"/>
    <x v="0"/>
    <x v="0"/>
    <x v="0"/>
    <x v="0"/>
    <x v="0"/>
    <x v="0"/>
    <s v="Receitas Da Câmara"/>
    <x v="0"/>
    <x v="0"/>
    <x v="0"/>
    <x v="0"/>
    <x v="0"/>
    <x v="0"/>
    <x v="0"/>
    <x v="2"/>
    <x v="1"/>
    <x v="2"/>
    <x v="12"/>
    <x v="0"/>
    <m/>
  </r>
  <r>
    <x v="0"/>
    <n v="0"/>
    <n v="0"/>
    <n v="2600"/>
    <n v="0"/>
    <x v="5628"/>
    <x v="0"/>
    <x v="1"/>
    <x v="0"/>
    <s v="03.03.10"/>
    <x v="15"/>
    <x v="0"/>
    <x v="5"/>
    <s v="Receitas Da Câmara"/>
    <s v="03.03.10"/>
    <s v="Receitas Da Câmara"/>
    <s v="03.03.10"/>
    <x v="64"/>
    <x v="0"/>
    <x v="4"/>
    <x v="9"/>
    <x v="0"/>
    <x v="0"/>
    <x v="2"/>
    <x v="0"/>
    <x v="5"/>
    <s v="2025-06-??"/>
    <x v="1"/>
    <n v="2600"/>
    <x v="3"/>
    <n v="0"/>
    <x v="1"/>
    <n v="0"/>
    <x v="608"/>
    <m/>
    <x v="0"/>
    <x v="12"/>
    <m/>
    <s v="Receitas Da Câmara"/>
    <x v="2"/>
    <s v="RDC"/>
    <x v="0"/>
    <x v="1"/>
    <x v="1"/>
    <x v="1"/>
    <x v="0"/>
    <x v="0"/>
    <x v="0"/>
    <x v="0"/>
    <x v="0"/>
    <x v="0"/>
    <x v="0"/>
    <s v="Receitas Da Câmara"/>
    <x v="0"/>
    <x v="0"/>
    <x v="0"/>
    <x v="0"/>
    <x v="0"/>
    <x v="0"/>
    <x v="0"/>
    <x v="2"/>
    <x v="1"/>
    <x v="2"/>
    <x v="12"/>
    <x v="0"/>
    <m/>
  </r>
  <r>
    <x v="0"/>
    <n v="0"/>
    <n v="0"/>
    <n v="5460"/>
    <n v="0"/>
    <x v="5628"/>
    <x v="0"/>
    <x v="1"/>
    <x v="0"/>
    <s v="03.03.10"/>
    <x v="15"/>
    <x v="0"/>
    <x v="5"/>
    <s v="Receitas Da Câmara"/>
    <s v="03.03.10"/>
    <s v="Receitas Da Câmara"/>
    <s v="03.03.10"/>
    <x v="64"/>
    <x v="0"/>
    <x v="4"/>
    <x v="9"/>
    <x v="0"/>
    <x v="0"/>
    <x v="2"/>
    <x v="0"/>
    <x v="7"/>
    <s v="2025-08-??"/>
    <x v="2"/>
    <n v="5460"/>
    <x v="3"/>
    <n v="0"/>
    <x v="1"/>
    <n v="0"/>
    <x v="608"/>
    <m/>
    <x v="0"/>
    <x v="12"/>
    <m/>
    <s v="Receitas Da Câmara"/>
    <x v="2"/>
    <s v="RDC"/>
    <x v="0"/>
    <x v="1"/>
    <x v="1"/>
    <x v="1"/>
    <x v="0"/>
    <x v="0"/>
    <x v="0"/>
    <x v="0"/>
    <x v="0"/>
    <x v="0"/>
    <x v="0"/>
    <s v="Receitas Da Câmara"/>
    <x v="0"/>
    <x v="0"/>
    <x v="0"/>
    <x v="0"/>
    <x v="0"/>
    <x v="0"/>
    <x v="0"/>
    <x v="2"/>
    <x v="1"/>
    <x v="2"/>
    <x v="12"/>
    <x v="0"/>
    <m/>
  </r>
  <r>
    <x v="0"/>
    <n v="0"/>
    <n v="0"/>
    <n v="24282"/>
    <n v="0"/>
    <x v="5628"/>
    <x v="0"/>
    <x v="1"/>
    <x v="0"/>
    <s v="03.03.10"/>
    <x v="15"/>
    <x v="0"/>
    <x v="5"/>
    <s v="Receitas Da Câmara"/>
    <s v="03.03.10"/>
    <s v="Receitas Da Câmara"/>
    <s v="03.03.10"/>
    <x v="64"/>
    <x v="0"/>
    <x v="4"/>
    <x v="9"/>
    <x v="0"/>
    <x v="0"/>
    <x v="2"/>
    <x v="0"/>
    <x v="8"/>
    <s v="2025-09-??"/>
    <x v="2"/>
    <n v="24282"/>
    <x v="3"/>
    <n v="0"/>
    <x v="1"/>
    <n v="0"/>
    <x v="608"/>
    <m/>
    <x v="0"/>
    <x v="12"/>
    <m/>
    <s v="Receitas Da Câmara"/>
    <x v="2"/>
    <s v="RDC"/>
    <x v="0"/>
    <x v="1"/>
    <x v="1"/>
    <x v="1"/>
    <x v="0"/>
    <x v="0"/>
    <x v="0"/>
    <x v="0"/>
    <x v="0"/>
    <x v="0"/>
    <x v="0"/>
    <s v="Receitas Da Câmara"/>
    <x v="0"/>
    <x v="0"/>
    <x v="0"/>
    <x v="0"/>
    <x v="0"/>
    <x v="0"/>
    <x v="0"/>
    <x v="2"/>
    <x v="1"/>
    <x v="2"/>
    <x v="12"/>
    <x v="0"/>
    <m/>
  </r>
  <r>
    <x v="0"/>
    <n v="0"/>
    <n v="0"/>
    <n v="9078"/>
    <n v="0"/>
    <x v="5628"/>
    <x v="0"/>
    <x v="1"/>
    <x v="0"/>
    <s v="03.03.10"/>
    <x v="15"/>
    <x v="0"/>
    <x v="5"/>
    <s v="Receitas Da Câmara"/>
    <s v="03.03.10"/>
    <s v="Receitas Da Câmara"/>
    <s v="03.03.10"/>
    <x v="64"/>
    <x v="0"/>
    <x v="4"/>
    <x v="9"/>
    <x v="0"/>
    <x v="0"/>
    <x v="2"/>
    <x v="0"/>
    <x v="9"/>
    <s v="2025-10-??"/>
    <x v="3"/>
    <n v="9078"/>
    <x v="3"/>
    <n v="0"/>
    <x v="1"/>
    <n v="0"/>
    <x v="608"/>
    <m/>
    <x v="0"/>
    <x v="12"/>
    <m/>
    <s v="Receitas Da Câmara"/>
    <x v="2"/>
    <s v="RDC"/>
    <x v="0"/>
    <x v="1"/>
    <x v="1"/>
    <x v="1"/>
    <x v="0"/>
    <x v="0"/>
    <x v="0"/>
    <x v="0"/>
    <x v="0"/>
    <x v="0"/>
    <x v="0"/>
    <s v="Receitas Da Câmara"/>
    <x v="0"/>
    <x v="0"/>
    <x v="0"/>
    <x v="0"/>
    <x v="0"/>
    <x v="0"/>
    <x v="0"/>
    <x v="2"/>
    <x v="1"/>
    <x v="2"/>
    <x v="12"/>
    <x v="0"/>
    <m/>
  </r>
  <r>
    <x v="0"/>
    <n v="0"/>
    <n v="0"/>
    <n v="9078"/>
    <n v="0"/>
    <x v="5628"/>
    <x v="0"/>
    <x v="1"/>
    <x v="0"/>
    <s v="03.03.10"/>
    <x v="15"/>
    <x v="0"/>
    <x v="5"/>
    <s v="Receitas Da Câmara"/>
    <s v="03.03.10"/>
    <s v="Receitas Da Câmara"/>
    <s v="03.03.10"/>
    <x v="64"/>
    <x v="0"/>
    <x v="4"/>
    <x v="9"/>
    <x v="0"/>
    <x v="0"/>
    <x v="2"/>
    <x v="0"/>
    <x v="10"/>
    <s v="2025-11-??"/>
    <x v="3"/>
    <n v="9078"/>
    <x v="3"/>
    <n v="0"/>
    <x v="1"/>
    <n v="0"/>
    <x v="608"/>
    <m/>
    <x v="0"/>
    <x v="12"/>
    <m/>
    <s v="Receitas Da Câmara"/>
    <x v="2"/>
    <s v="RDC"/>
    <x v="0"/>
    <x v="1"/>
    <x v="1"/>
    <x v="1"/>
    <x v="0"/>
    <x v="0"/>
    <x v="0"/>
    <x v="0"/>
    <x v="0"/>
    <x v="0"/>
    <x v="0"/>
    <s v="Receitas Da Câmara"/>
    <x v="0"/>
    <x v="0"/>
    <x v="0"/>
    <x v="0"/>
    <x v="0"/>
    <x v="0"/>
    <x v="0"/>
    <x v="2"/>
    <x v="1"/>
    <x v="2"/>
    <x v="12"/>
    <x v="0"/>
    <m/>
  </r>
  <r>
    <x v="0"/>
    <n v="0"/>
    <n v="0"/>
    <n v="11938"/>
    <n v="0"/>
    <x v="5628"/>
    <x v="0"/>
    <x v="1"/>
    <x v="0"/>
    <s v="03.03.10"/>
    <x v="15"/>
    <x v="0"/>
    <x v="5"/>
    <s v="Receitas Da Câmara"/>
    <s v="03.03.10"/>
    <s v="Receitas Da Câmara"/>
    <s v="03.03.10"/>
    <x v="64"/>
    <x v="0"/>
    <x v="4"/>
    <x v="9"/>
    <x v="0"/>
    <x v="0"/>
    <x v="2"/>
    <x v="0"/>
    <x v="11"/>
    <s v="2025-12-??"/>
    <x v="3"/>
    <n v="11938"/>
    <x v="3"/>
    <n v="0"/>
    <x v="1"/>
    <n v="0"/>
    <x v="608"/>
    <m/>
    <x v="0"/>
    <x v="12"/>
    <m/>
    <s v="Receitas Da Câmara"/>
    <x v="2"/>
    <s v="RDC"/>
    <x v="0"/>
    <x v="1"/>
    <x v="1"/>
    <x v="1"/>
    <x v="0"/>
    <x v="0"/>
    <x v="0"/>
    <x v="0"/>
    <x v="0"/>
    <x v="0"/>
    <x v="0"/>
    <s v="Receitas Da Câmara"/>
    <x v="0"/>
    <x v="0"/>
    <x v="0"/>
    <x v="0"/>
    <x v="0"/>
    <x v="0"/>
    <x v="0"/>
    <x v="2"/>
    <x v="1"/>
    <x v="2"/>
    <x v="12"/>
    <x v="0"/>
    <m/>
  </r>
  <r>
    <x v="0"/>
    <n v="0"/>
    <n v="0"/>
    <n v="8540"/>
    <n v="0"/>
    <x v="5628"/>
    <x v="0"/>
    <x v="1"/>
    <x v="0"/>
    <s v="03.03.10"/>
    <x v="15"/>
    <x v="0"/>
    <x v="5"/>
    <s v="Receitas Da Câmara"/>
    <s v="03.03.10"/>
    <s v="Receitas Da Câmara"/>
    <s v="03.03.10"/>
    <x v="16"/>
    <x v="0"/>
    <x v="4"/>
    <x v="5"/>
    <x v="0"/>
    <x v="0"/>
    <x v="2"/>
    <x v="0"/>
    <x v="1"/>
    <s v="2025-01-??"/>
    <x v="0"/>
    <n v="8540"/>
    <x v="3"/>
    <n v="0"/>
    <x v="1"/>
    <n v="0"/>
    <x v="608"/>
    <m/>
    <x v="0"/>
    <x v="12"/>
    <m/>
    <s v="Receitas Da Câmara"/>
    <x v="2"/>
    <s v="RDC"/>
    <x v="0"/>
    <x v="1"/>
    <x v="1"/>
    <x v="1"/>
    <x v="0"/>
    <x v="0"/>
    <x v="0"/>
    <x v="0"/>
    <x v="0"/>
    <x v="0"/>
    <x v="0"/>
    <s v="Receitas Da Câmara"/>
    <x v="0"/>
    <x v="0"/>
    <x v="0"/>
    <x v="0"/>
    <x v="0"/>
    <x v="0"/>
    <x v="0"/>
    <x v="2"/>
    <x v="1"/>
    <x v="2"/>
    <x v="12"/>
    <x v="0"/>
    <m/>
  </r>
  <r>
    <x v="0"/>
    <n v="0"/>
    <n v="0"/>
    <n v="7220"/>
    <n v="0"/>
    <x v="5628"/>
    <x v="0"/>
    <x v="1"/>
    <x v="0"/>
    <s v="03.03.10"/>
    <x v="15"/>
    <x v="0"/>
    <x v="5"/>
    <s v="Receitas Da Câmara"/>
    <s v="03.03.10"/>
    <s v="Receitas Da Câmara"/>
    <s v="03.03.10"/>
    <x v="16"/>
    <x v="0"/>
    <x v="4"/>
    <x v="5"/>
    <x v="0"/>
    <x v="0"/>
    <x v="2"/>
    <x v="0"/>
    <x v="0"/>
    <s v="2025-02-??"/>
    <x v="0"/>
    <n v="7220"/>
    <x v="3"/>
    <n v="0"/>
    <x v="1"/>
    <n v="0"/>
    <x v="608"/>
    <m/>
    <x v="0"/>
    <x v="12"/>
    <m/>
    <s v="Receitas Da Câmara"/>
    <x v="2"/>
    <s v="RDC"/>
    <x v="0"/>
    <x v="1"/>
    <x v="1"/>
    <x v="1"/>
    <x v="0"/>
    <x v="0"/>
    <x v="0"/>
    <x v="0"/>
    <x v="0"/>
    <x v="0"/>
    <x v="0"/>
    <s v="Receitas Da Câmara"/>
    <x v="0"/>
    <x v="0"/>
    <x v="0"/>
    <x v="0"/>
    <x v="0"/>
    <x v="0"/>
    <x v="0"/>
    <x v="2"/>
    <x v="1"/>
    <x v="2"/>
    <x v="12"/>
    <x v="0"/>
    <m/>
  </r>
  <r>
    <x v="0"/>
    <n v="0"/>
    <n v="0"/>
    <n v="7930"/>
    <n v="0"/>
    <x v="5628"/>
    <x v="0"/>
    <x v="1"/>
    <x v="0"/>
    <s v="03.03.10"/>
    <x v="15"/>
    <x v="0"/>
    <x v="5"/>
    <s v="Receitas Da Câmara"/>
    <s v="03.03.10"/>
    <s v="Receitas Da Câmara"/>
    <s v="03.03.10"/>
    <x v="16"/>
    <x v="0"/>
    <x v="4"/>
    <x v="5"/>
    <x v="0"/>
    <x v="0"/>
    <x v="2"/>
    <x v="0"/>
    <x v="4"/>
    <s v="2025-03-??"/>
    <x v="0"/>
    <n v="7930"/>
    <x v="3"/>
    <n v="0"/>
    <x v="1"/>
    <n v="0"/>
    <x v="608"/>
    <m/>
    <x v="0"/>
    <x v="12"/>
    <m/>
    <s v="Receitas Da Câmara"/>
    <x v="2"/>
    <s v="RDC"/>
    <x v="0"/>
    <x v="1"/>
    <x v="1"/>
    <x v="1"/>
    <x v="0"/>
    <x v="0"/>
    <x v="0"/>
    <x v="0"/>
    <x v="0"/>
    <x v="0"/>
    <x v="0"/>
    <s v="Receitas Da Câmara"/>
    <x v="0"/>
    <x v="0"/>
    <x v="0"/>
    <x v="0"/>
    <x v="0"/>
    <x v="0"/>
    <x v="0"/>
    <x v="2"/>
    <x v="1"/>
    <x v="2"/>
    <x v="12"/>
    <x v="0"/>
    <m/>
  </r>
  <r>
    <x v="0"/>
    <n v="0"/>
    <n v="0"/>
    <n v="8740"/>
    <n v="0"/>
    <x v="5628"/>
    <x v="0"/>
    <x v="1"/>
    <x v="0"/>
    <s v="03.03.10"/>
    <x v="15"/>
    <x v="0"/>
    <x v="5"/>
    <s v="Receitas Da Câmara"/>
    <s v="03.03.10"/>
    <s v="Receitas Da Câmara"/>
    <s v="03.03.10"/>
    <x v="16"/>
    <x v="0"/>
    <x v="4"/>
    <x v="5"/>
    <x v="0"/>
    <x v="0"/>
    <x v="2"/>
    <x v="0"/>
    <x v="2"/>
    <s v="2025-04-??"/>
    <x v="1"/>
    <n v="8740"/>
    <x v="3"/>
    <n v="0"/>
    <x v="1"/>
    <n v="0"/>
    <x v="608"/>
    <m/>
    <x v="0"/>
    <x v="12"/>
    <m/>
    <s v="Receitas Da Câmara"/>
    <x v="2"/>
    <s v="RDC"/>
    <x v="0"/>
    <x v="1"/>
    <x v="1"/>
    <x v="1"/>
    <x v="0"/>
    <x v="0"/>
    <x v="0"/>
    <x v="0"/>
    <x v="0"/>
    <x v="0"/>
    <x v="0"/>
    <s v="Receitas Da Câmara"/>
    <x v="0"/>
    <x v="0"/>
    <x v="0"/>
    <x v="0"/>
    <x v="0"/>
    <x v="0"/>
    <x v="0"/>
    <x v="2"/>
    <x v="1"/>
    <x v="2"/>
    <x v="12"/>
    <x v="0"/>
    <m/>
  </r>
  <r>
    <x v="0"/>
    <n v="0"/>
    <n v="0"/>
    <n v="7920"/>
    <n v="0"/>
    <x v="5628"/>
    <x v="0"/>
    <x v="1"/>
    <x v="0"/>
    <s v="03.03.10"/>
    <x v="15"/>
    <x v="0"/>
    <x v="5"/>
    <s v="Receitas Da Câmara"/>
    <s v="03.03.10"/>
    <s v="Receitas Da Câmara"/>
    <s v="03.03.10"/>
    <x v="16"/>
    <x v="0"/>
    <x v="4"/>
    <x v="5"/>
    <x v="0"/>
    <x v="0"/>
    <x v="2"/>
    <x v="0"/>
    <x v="3"/>
    <s v="2025-05-??"/>
    <x v="1"/>
    <n v="7920"/>
    <x v="3"/>
    <n v="0"/>
    <x v="1"/>
    <n v="0"/>
    <x v="608"/>
    <m/>
    <x v="0"/>
    <x v="12"/>
    <m/>
    <s v="Receitas Da Câmara"/>
    <x v="2"/>
    <s v="RDC"/>
    <x v="0"/>
    <x v="1"/>
    <x v="1"/>
    <x v="1"/>
    <x v="0"/>
    <x v="0"/>
    <x v="0"/>
    <x v="0"/>
    <x v="0"/>
    <x v="0"/>
    <x v="0"/>
    <s v="Receitas Da Câmara"/>
    <x v="0"/>
    <x v="0"/>
    <x v="0"/>
    <x v="0"/>
    <x v="0"/>
    <x v="0"/>
    <x v="0"/>
    <x v="2"/>
    <x v="1"/>
    <x v="2"/>
    <x v="12"/>
    <x v="0"/>
    <m/>
  </r>
  <r>
    <x v="0"/>
    <n v="0"/>
    <n v="0"/>
    <n v="7000"/>
    <n v="0"/>
    <x v="5628"/>
    <x v="0"/>
    <x v="1"/>
    <x v="0"/>
    <s v="03.03.10"/>
    <x v="15"/>
    <x v="0"/>
    <x v="5"/>
    <s v="Receitas Da Câmara"/>
    <s v="03.03.10"/>
    <s v="Receitas Da Câmara"/>
    <s v="03.03.10"/>
    <x v="16"/>
    <x v="0"/>
    <x v="4"/>
    <x v="5"/>
    <x v="0"/>
    <x v="0"/>
    <x v="2"/>
    <x v="0"/>
    <x v="5"/>
    <s v="2025-06-??"/>
    <x v="1"/>
    <n v="7000"/>
    <x v="3"/>
    <n v="0"/>
    <x v="1"/>
    <n v="0"/>
    <x v="608"/>
    <m/>
    <x v="0"/>
    <x v="12"/>
    <m/>
    <s v="Receitas Da Câmara"/>
    <x v="2"/>
    <s v="RDC"/>
    <x v="0"/>
    <x v="1"/>
    <x v="1"/>
    <x v="1"/>
    <x v="0"/>
    <x v="0"/>
    <x v="0"/>
    <x v="0"/>
    <x v="0"/>
    <x v="0"/>
    <x v="0"/>
    <s v="Receitas Da Câmara"/>
    <x v="0"/>
    <x v="0"/>
    <x v="0"/>
    <x v="0"/>
    <x v="0"/>
    <x v="0"/>
    <x v="0"/>
    <x v="2"/>
    <x v="1"/>
    <x v="2"/>
    <x v="12"/>
    <x v="0"/>
    <m/>
  </r>
  <r>
    <x v="0"/>
    <n v="0"/>
    <n v="0"/>
    <n v="11080"/>
    <n v="0"/>
    <x v="5628"/>
    <x v="0"/>
    <x v="1"/>
    <x v="0"/>
    <s v="03.03.10"/>
    <x v="15"/>
    <x v="0"/>
    <x v="5"/>
    <s v="Receitas Da Câmara"/>
    <s v="03.03.10"/>
    <s v="Receitas Da Câmara"/>
    <s v="03.03.10"/>
    <x v="16"/>
    <x v="0"/>
    <x v="4"/>
    <x v="5"/>
    <x v="0"/>
    <x v="0"/>
    <x v="2"/>
    <x v="0"/>
    <x v="6"/>
    <s v="2025-07-??"/>
    <x v="2"/>
    <n v="11080"/>
    <x v="3"/>
    <n v="0"/>
    <x v="1"/>
    <n v="0"/>
    <x v="608"/>
    <m/>
    <x v="0"/>
    <x v="12"/>
    <m/>
    <s v="Receitas Da Câmara"/>
    <x v="2"/>
    <s v="RDC"/>
    <x v="0"/>
    <x v="1"/>
    <x v="1"/>
    <x v="1"/>
    <x v="0"/>
    <x v="0"/>
    <x v="0"/>
    <x v="0"/>
    <x v="0"/>
    <x v="0"/>
    <x v="0"/>
    <s v="Receitas Da Câmara"/>
    <x v="0"/>
    <x v="0"/>
    <x v="0"/>
    <x v="0"/>
    <x v="0"/>
    <x v="0"/>
    <x v="0"/>
    <x v="2"/>
    <x v="1"/>
    <x v="2"/>
    <x v="12"/>
    <x v="0"/>
    <m/>
  </r>
  <r>
    <x v="0"/>
    <n v="0"/>
    <n v="0"/>
    <n v="8140"/>
    <n v="0"/>
    <x v="5628"/>
    <x v="0"/>
    <x v="1"/>
    <x v="0"/>
    <s v="03.03.10"/>
    <x v="15"/>
    <x v="0"/>
    <x v="5"/>
    <s v="Receitas Da Câmara"/>
    <s v="03.03.10"/>
    <s v="Receitas Da Câmara"/>
    <s v="03.03.10"/>
    <x v="16"/>
    <x v="0"/>
    <x v="4"/>
    <x v="5"/>
    <x v="0"/>
    <x v="0"/>
    <x v="2"/>
    <x v="0"/>
    <x v="7"/>
    <s v="2025-08-??"/>
    <x v="2"/>
    <n v="8140"/>
    <x v="3"/>
    <n v="0"/>
    <x v="1"/>
    <n v="0"/>
    <x v="608"/>
    <m/>
    <x v="0"/>
    <x v="12"/>
    <m/>
    <s v="Receitas Da Câmara"/>
    <x v="2"/>
    <s v="RDC"/>
    <x v="0"/>
    <x v="1"/>
    <x v="1"/>
    <x v="1"/>
    <x v="0"/>
    <x v="0"/>
    <x v="0"/>
    <x v="0"/>
    <x v="0"/>
    <x v="0"/>
    <x v="0"/>
    <s v="Receitas Da Câmara"/>
    <x v="0"/>
    <x v="0"/>
    <x v="0"/>
    <x v="0"/>
    <x v="0"/>
    <x v="0"/>
    <x v="0"/>
    <x v="2"/>
    <x v="1"/>
    <x v="2"/>
    <x v="12"/>
    <x v="0"/>
    <m/>
  </r>
  <r>
    <x v="0"/>
    <n v="0"/>
    <n v="0"/>
    <n v="5520"/>
    <n v="0"/>
    <x v="5628"/>
    <x v="0"/>
    <x v="1"/>
    <x v="0"/>
    <s v="03.03.10"/>
    <x v="15"/>
    <x v="0"/>
    <x v="5"/>
    <s v="Receitas Da Câmara"/>
    <s v="03.03.10"/>
    <s v="Receitas Da Câmara"/>
    <s v="03.03.10"/>
    <x v="16"/>
    <x v="0"/>
    <x v="4"/>
    <x v="5"/>
    <x v="0"/>
    <x v="0"/>
    <x v="2"/>
    <x v="0"/>
    <x v="8"/>
    <s v="2025-09-??"/>
    <x v="2"/>
    <n v="5520"/>
    <x v="3"/>
    <n v="0"/>
    <x v="1"/>
    <n v="0"/>
    <x v="608"/>
    <m/>
    <x v="0"/>
    <x v="12"/>
    <m/>
    <s v="Receitas Da Câmara"/>
    <x v="2"/>
    <s v="RDC"/>
    <x v="0"/>
    <x v="1"/>
    <x v="1"/>
    <x v="1"/>
    <x v="0"/>
    <x v="0"/>
    <x v="0"/>
    <x v="0"/>
    <x v="0"/>
    <x v="0"/>
    <x v="0"/>
    <s v="Receitas Da Câmara"/>
    <x v="0"/>
    <x v="0"/>
    <x v="0"/>
    <x v="0"/>
    <x v="0"/>
    <x v="0"/>
    <x v="0"/>
    <x v="2"/>
    <x v="1"/>
    <x v="2"/>
    <x v="12"/>
    <x v="0"/>
    <m/>
  </r>
  <r>
    <x v="1"/>
    <n v="0"/>
    <n v="0"/>
    <n v="4278421"/>
    <n v="0"/>
    <x v="5628"/>
    <x v="0"/>
    <x v="0"/>
    <x v="0"/>
    <s v="01.27.01.06"/>
    <x v="46"/>
    <x v="1"/>
    <x v="1"/>
    <s v="Ordenamento território"/>
    <s v="01.27.01"/>
    <s v="Infraestruturação da Zona do Bácio"/>
    <s v="01.27.01.06"/>
    <x v="2"/>
    <x v="0"/>
    <x v="0"/>
    <x v="1"/>
    <x v="0"/>
    <x v="1"/>
    <x v="1"/>
    <x v="0"/>
    <x v="3"/>
    <s v="2025-05-??"/>
    <x v="1"/>
    <n v="4278421"/>
    <x v="3"/>
    <n v="6000000"/>
    <x v="1"/>
    <n v="0"/>
    <x v="608"/>
    <m/>
    <x v="0"/>
    <x v="12"/>
    <m/>
    <s v="Infraestruturação da Zona do Bácio"/>
    <x v="2"/>
    <m/>
    <x v="0"/>
    <x v="1"/>
    <x v="1"/>
    <x v="1"/>
    <x v="0"/>
    <x v="0"/>
    <x v="0"/>
    <x v="0"/>
    <x v="0"/>
    <x v="0"/>
    <x v="0"/>
    <s v="Infraestruturação da Zona do Bácio"/>
    <x v="0"/>
    <x v="0"/>
    <x v="0"/>
    <x v="0"/>
    <x v="1"/>
    <x v="0"/>
    <x v="0"/>
    <x v="2"/>
    <x v="1"/>
    <x v="2"/>
    <x v="12"/>
    <x v="0"/>
    <m/>
  </r>
  <r>
    <x v="1"/>
    <n v="0"/>
    <n v="0"/>
    <n v="3013634"/>
    <n v="0"/>
    <x v="5628"/>
    <x v="0"/>
    <x v="0"/>
    <x v="0"/>
    <s v="01.27.01.06"/>
    <x v="46"/>
    <x v="1"/>
    <x v="1"/>
    <s v="Ordenamento território"/>
    <s v="01.27.01"/>
    <s v="Infraestruturação da Zona do Bácio"/>
    <s v="01.27.01.06"/>
    <x v="2"/>
    <x v="0"/>
    <x v="0"/>
    <x v="1"/>
    <x v="0"/>
    <x v="1"/>
    <x v="1"/>
    <x v="0"/>
    <x v="6"/>
    <s v="2025-07-??"/>
    <x v="2"/>
    <n v="3013634"/>
    <x v="3"/>
    <n v="6000000"/>
    <x v="1"/>
    <n v="0"/>
    <x v="608"/>
    <m/>
    <x v="0"/>
    <x v="12"/>
    <m/>
    <s v="Infraestruturação da Zona do Bácio"/>
    <x v="2"/>
    <m/>
    <x v="0"/>
    <x v="1"/>
    <x v="1"/>
    <x v="1"/>
    <x v="0"/>
    <x v="0"/>
    <x v="0"/>
    <x v="0"/>
    <x v="0"/>
    <x v="0"/>
    <x v="0"/>
    <s v="Infraestruturação da Zona do Bácio"/>
    <x v="0"/>
    <x v="0"/>
    <x v="0"/>
    <x v="0"/>
    <x v="1"/>
    <x v="0"/>
    <x v="0"/>
    <x v="2"/>
    <x v="1"/>
    <x v="2"/>
    <x v="12"/>
    <x v="0"/>
    <m/>
  </r>
  <r>
    <x v="1"/>
    <n v="0"/>
    <n v="0"/>
    <n v="233710"/>
    <n v="0"/>
    <x v="5628"/>
    <x v="0"/>
    <x v="0"/>
    <x v="0"/>
    <s v="01.27.01.06"/>
    <x v="46"/>
    <x v="1"/>
    <x v="1"/>
    <s v="Ordenamento território"/>
    <s v="01.27.01"/>
    <s v="Infraestruturação da Zona do Bácio"/>
    <s v="01.27.01.06"/>
    <x v="2"/>
    <x v="0"/>
    <x v="0"/>
    <x v="1"/>
    <x v="0"/>
    <x v="1"/>
    <x v="1"/>
    <x v="0"/>
    <x v="7"/>
    <s v="2025-08-??"/>
    <x v="2"/>
    <n v="233710"/>
    <x v="3"/>
    <n v="6000000"/>
    <x v="1"/>
    <n v="0"/>
    <x v="608"/>
    <m/>
    <x v="0"/>
    <x v="12"/>
    <m/>
    <s v="Infraestruturação da Zona do Bácio"/>
    <x v="2"/>
    <m/>
    <x v="0"/>
    <x v="1"/>
    <x v="1"/>
    <x v="1"/>
    <x v="0"/>
    <x v="0"/>
    <x v="0"/>
    <x v="0"/>
    <x v="0"/>
    <x v="0"/>
    <x v="0"/>
    <s v="Infraestruturação da Zona do Bácio"/>
    <x v="0"/>
    <x v="0"/>
    <x v="0"/>
    <x v="0"/>
    <x v="1"/>
    <x v="0"/>
    <x v="0"/>
    <x v="2"/>
    <x v="1"/>
    <x v="2"/>
    <x v="12"/>
    <x v="0"/>
    <m/>
  </r>
  <r>
    <x v="1"/>
    <n v="0"/>
    <n v="0"/>
    <n v="1000000"/>
    <n v="0"/>
    <x v="5628"/>
    <x v="0"/>
    <x v="0"/>
    <x v="0"/>
    <s v="01.27.01.06"/>
    <x v="46"/>
    <x v="1"/>
    <x v="1"/>
    <s v="Ordenamento território"/>
    <s v="01.27.01"/>
    <s v="Infraestruturação da Zona do Bácio"/>
    <s v="01.27.01.06"/>
    <x v="2"/>
    <x v="0"/>
    <x v="0"/>
    <x v="1"/>
    <x v="0"/>
    <x v="1"/>
    <x v="1"/>
    <x v="0"/>
    <x v="11"/>
    <s v="2025-12-??"/>
    <x v="3"/>
    <n v="1000000"/>
    <x v="3"/>
    <n v="6000000"/>
    <x v="1"/>
    <n v="0"/>
    <x v="608"/>
    <m/>
    <x v="0"/>
    <x v="12"/>
    <m/>
    <s v="Infraestruturação da Zona do Bácio"/>
    <x v="2"/>
    <m/>
    <x v="0"/>
    <x v="1"/>
    <x v="1"/>
    <x v="1"/>
    <x v="0"/>
    <x v="0"/>
    <x v="0"/>
    <x v="0"/>
    <x v="0"/>
    <x v="0"/>
    <x v="0"/>
    <s v="Infraestruturação da Zona do Bácio"/>
    <x v="0"/>
    <x v="0"/>
    <x v="0"/>
    <x v="0"/>
    <x v="1"/>
    <x v="0"/>
    <x v="0"/>
    <x v="2"/>
    <x v="1"/>
    <x v="2"/>
    <x v="12"/>
    <x v="0"/>
    <m/>
  </r>
  <r>
    <x v="0"/>
    <n v="0"/>
    <n v="0"/>
    <n v="93620"/>
    <n v="0"/>
    <x v="5628"/>
    <x v="0"/>
    <x v="0"/>
    <x v="0"/>
    <s v="01.28.03.06"/>
    <x v="20"/>
    <x v="3"/>
    <x v="3"/>
    <s v="Proteção Social"/>
    <s v="01.28.03"/>
    <s v="Apoio a Crianças Vulneráveis "/>
    <s v="01.28.03.06"/>
    <x v="4"/>
    <x v="0"/>
    <x v="2"/>
    <x v="3"/>
    <x v="0"/>
    <x v="1"/>
    <x v="0"/>
    <x v="0"/>
    <x v="1"/>
    <s v="2025-01-??"/>
    <x v="0"/>
    <n v="93620"/>
    <x v="3"/>
    <n v="400000"/>
    <x v="1"/>
    <n v="0"/>
    <x v="608"/>
    <m/>
    <x v="0"/>
    <x v="12"/>
    <m/>
    <s v="Apoio a Crianças Vulneráveis "/>
    <x v="2"/>
    <s v="ACV"/>
    <x v="0"/>
    <x v="1"/>
    <x v="1"/>
    <x v="1"/>
    <x v="0"/>
    <x v="0"/>
    <x v="0"/>
    <x v="0"/>
    <x v="0"/>
    <x v="0"/>
    <x v="0"/>
    <s v="Apoio a Crianças Vulneráveis "/>
    <x v="0"/>
    <x v="0"/>
    <x v="0"/>
    <x v="0"/>
    <x v="1"/>
    <x v="0"/>
    <x v="0"/>
    <x v="2"/>
    <x v="1"/>
    <x v="2"/>
    <x v="12"/>
    <x v="0"/>
    <m/>
  </r>
  <r>
    <x v="0"/>
    <n v="0"/>
    <n v="0"/>
    <n v="88000"/>
    <n v="0"/>
    <x v="5628"/>
    <x v="0"/>
    <x v="0"/>
    <x v="0"/>
    <s v="01.28.03.06"/>
    <x v="20"/>
    <x v="3"/>
    <x v="3"/>
    <s v="Proteção Social"/>
    <s v="01.28.03"/>
    <s v="Apoio a Crianças Vulneráveis "/>
    <s v="01.28.03.06"/>
    <x v="4"/>
    <x v="0"/>
    <x v="2"/>
    <x v="3"/>
    <x v="0"/>
    <x v="1"/>
    <x v="0"/>
    <x v="0"/>
    <x v="0"/>
    <s v="2025-02-??"/>
    <x v="0"/>
    <n v="88000"/>
    <x v="3"/>
    <n v="400000"/>
    <x v="1"/>
    <n v="0"/>
    <x v="608"/>
    <m/>
    <x v="0"/>
    <x v="12"/>
    <m/>
    <s v="Apoio a Crianças Vulneráveis "/>
    <x v="2"/>
    <s v="ACV"/>
    <x v="0"/>
    <x v="1"/>
    <x v="1"/>
    <x v="1"/>
    <x v="0"/>
    <x v="0"/>
    <x v="0"/>
    <x v="0"/>
    <x v="0"/>
    <x v="0"/>
    <x v="0"/>
    <s v="Apoio a Crianças Vulneráveis "/>
    <x v="0"/>
    <x v="0"/>
    <x v="0"/>
    <x v="0"/>
    <x v="1"/>
    <x v="0"/>
    <x v="0"/>
    <x v="2"/>
    <x v="1"/>
    <x v="2"/>
    <x v="12"/>
    <x v="0"/>
    <m/>
  </r>
  <r>
    <x v="0"/>
    <n v="0"/>
    <n v="0"/>
    <n v="93000"/>
    <n v="0"/>
    <x v="5628"/>
    <x v="0"/>
    <x v="0"/>
    <x v="0"/>
    <s v="01.28.03.06"/>
    <x v="20"/>
    <x v="3"/>
    <x v="3"/>
    <s v="Proteção Social"/>
    <s v="01.28.03"/>
    <s v="Apoio a Crianças Vulneráveis "/>
    <s v="01.28.03.06"/>
    <x v="4"/>
    <x v="0"/>
    <x v="2"/>
    <x v="3"/>
    <x v="0"/>
    <x v="1"/>
    <x v="0"/>
    <x v="0"/>
    <x v="4"/>
    <s v="2025-03-??"/>
    <x v="0"/>
    <n v="93000"/>
    <x v="3"/>
    <n v="400000"/>
    <x v="1"/>
    <n v="0"/>
    <x v="608"/>
    <m/>
    <x v="0"/>
    <x v="12"/>
    <m/>
    <s v="Apoio a Crianças Vulneráveis "/>
    <x v="2"/>
    <s v="ACV"/>
    <x v="0"/>
    <x v="1"/>
    <x v="1"/>
    <x v="1"/>
    <x v="0"/>
    <x v="0"/>
    <x v="0"/>
    <x v="0"/>
    <x v="0"/>
    <x v="0"/>
    <x v="0"/>
    <s v="Apoio a Crianças Vulneráveis "/>
    <x v="0"/>
    <x v="0"/>
    <x v="0"/>
    <x v="0"/>
    <x v="1"/>
    <x v="0"/>
    <x v="0"/>
    <x v="2"/>
    <x v="1"/>
    <x v="2"/>
    <x v="12"/>
    <x v="0"/>
    <m/>
  </r>
  <r>
    <x v="0"/>
    <n v="0"/>
    <n v="0"/>
    <n v="96000"/>
    <n v="0"/>
    <x v="5628"/>
    <x v="0"/>
    <x v="0"/>
    <x v="0"/>
    <s v="01.28.03.06"/>
    <x v="20"/>
    <x v="3"/>
    <x v="3"/>
    <s v="Proteção Social"/>
    <s v="01.28.03"/>
    <s v="Apoio a Crianças Vulneráveis "/>
    <s v="01.28.03.06"/>
    <x v="4"/>
    <x v="0"/>
    <x v="2"/>
    <x v="3"/>
    <x v="0"/>
    <x v="1"/>
    <x v="0"/>
    <x v="0"/>
    <x v="2"/>
    <s v="2025-04-??"/>
    <x v="1"/>
    <n v="96000"/>
    <x v="3"/>
    <n v="400000"/>
    <x v="1"/>
    <n v="0"/>
    <x v="608"/>
    <m/>
    <x v="0"/>
    <x v="12"/>
    <m/>
    <s v="Apoio a Crianças Vulneráveis "/>
    <x v="2"/>
    <s v="ACV"/>
    <x v="0"/>
    <x v="1"/>
    <x v="1"/>
    <x v="1"/>
    <x v="0"/>
    <x v="0"/>
    <x v="0"/>
    <x v="0"/>
    <x v="0"/>
    <x v="0"/>
    <x v="0"/>
    <s v="Apoio a Crianças Vulneráveis "/>
    <x v="0"/>
    <x v="0"/>
    <x v="0"/>
    <x v="0"/>
    <x v="1"/>
    <x v="0"/>
    <x v="0"/>
    <x v="2"/>
    <x v="1"/>
    <x v="2"/>
    <x v="12"/>
    <x v="0"/>
    <m/>
  </r>
  <r>
    <x v="0"/>
    <n v="0"/>
    <n v="0"/>
    <n v="99000"/>
    <n v="0"/>
    <x v="5628"/>
    <x v="0"/>
    <x v="0"/>
    <x v="0"/>
    <s v="01.28.03.06"/>
    <x v="20"/>
    <x v="3"/>
    <x v="3"/>
    <s v="Proteção Social"/>
    <s v="01.28.03"/>
    <s v="Apoio a Crianças Vulneráveis "/>
    <s v="01.28.03.06"/>
    <x v="4"/>
    <x v="0"/>
    <x v="2"/>
    <x v="3"/>
    <x v="0"/>
    <x v="1"/>
    <x v="0"/>
    <x v="0"/>
    <x v="3"/>
    <s v="2025-05-??"/>
    <x v="1"/>
    <n v="99000"/>
    <x v="3"/>
    <n v="400000"/>
    <x v="1"/>
    <n v="0"/>
    <x v="608"/>
    <m/>
    <x v="0"/>
    <x v="12"/>
    <m/>
    <s v="Apoio a Crianças Vulneráveis "/>
    <x v="2"/>
    <s v="ACV"/>
    <x v="0"/>
    <x v="1"/>
    <x v="1"/>
    <x v="1"/>
    <x v="0"/>
    <x v="0"/>
    <x v="0"/>
    <x v="0"/>
    <x v="0"/>
    <x v="0"/>
    <x v="0"/>
    <s v="Apoio a Crianças Vulneráveis "/>
    <x v="0"/>
    <x v="0"/>
    <x v="0"/>
    <x v="0"/>
    <x v="1"/>
    <x v="0"/>
    <x v="0"/>
    <x v="2"/>
    <x v="1"/>
    <x v="2"/>
    <x v="12"/>
    <x v="0"/>
    <m/>
  </r>
  <r>
    <x v="0"/>
    <n v="0"/>
    <n v="0"/>
    <n v="99000"/>
    <n v="0"/>
    <x v="5628"/>
    <x v="0"/>
    <x v="0"/>
    <x v="0"/>
    <s v="01.28.03.06"/>
    <x v="20"/>
    <x v="3"/>
    <x v="3"/>
    <s v="Proteção Social"/>
    <s v="01.28.03"/>
    <s v="Apoio a Crianças Vulneráveis "/>
    <s v="01.28.03.06"/>
    <x v="4"/>
    <x v="0"/>
    <x v="2"/>
    <x v="3"/>
    <x v="0"/>
    <x v="1"/>
    <x v="0"/>
    <x v="0"/>
    <x v="6"/>
    <s v="2025-07-??"/>
    <x v="2"/>
    <n v="99000"/>
    <x v="3"/>
    <n v="400000"/>
    <x v="1"/>
    <n v="0"/>
    <x v="608"/>
    <m/>
    <x v="0"/>
    <x v="12"/>
    <m/>
    <s v="Apoio a Crianças Vulneráveis "/>
    <x v="2"/>
    <s v="ACV"/>
    <x v="0"/>
    <x v="1"/>
    <x v="1"/>
    <x v="1"/>
    <x v="0"/>
    <x v="0"/>
    <x v="0"/>
    <x v="0"/>
    <x v="0"/>
    <x v="0"/>
    <x v="0"/>
    <s v="Apoio a Crianças Vulneráveis "/>
    <x v="0"/>
    <x v="0"/>
    <x v="0"/>
    <x v="0"/>
    <x v="1"/>
    <x v="0"/>
    <x v="0"/>
    <x v="2"/>
    <x v="1"/>
    <x v="2"/>
    <x v="12"/>
    <x v="0"/>
    <m/>
  </r>
  <r>
    <x v="0"/>
    <n v="0"/>
    <n v="0"/>
    <n v="198000"/>
    <n v="0"/>
    <x v="5628"/>
    <x v="0"/>
    <x v="0"/>
    <x v="0"/>
    <s v="01.28.03.06"/>
    <x v="20"/>
    <x v="3"/>
    <x v="3"/>
    <s v="Proteção Social"/>
    <s v="01.28.03"/>
    <s v="Apoio a Crianças Vulneráveis "/>
    <s v="01.28.03.06"/>
    <x v="4"/>
    <x v="0"/>
    <x v="2"/>
    <x v="3"/>
    <x v="0"/>
    <x v="1"/>
    <x v="0"/>
    <x v="0"/>
    <x v="7"/>
    <s v="2025-08-??"/>
    <x v="2"/>
    <n v="198000"/>
    <x v="3"/>
    <n v="400000"/>
    <x v="1"/>
    <n v="0"/>
    <x v="608"/>
    <m/>
    <x v="0"/>
    <x v="12"/>
    <m/>
    <s v="Apoio a Crianças Vulneráveis "/>
    <x v="2"/>
    <s v="ACV"/>
    <x v="0"/>
    <x v="1"/>
    <x v="1"/>
    <x v="1"/>
    <x v="0"/>
    <x v="0"/>
    <x v="0"/>
    <x v="0"/>
    <x v="0"/>
    <x v="0"/>
    <x v="0"/>
    <s v="Apoio a Crianças Vulneráveis "/>
    <x v="0"/>
    <x v="0"/>
    <x v="0"/>
    <x v="0"/>
    <x v="1"/>
    <x v="0"/>
    <x v="0"/>
    <x v="2"/>
    <x v="1"/>
    <x v="2"/>
    <x v="12"/>
    <x v="0"/>
    <m/>
  </r>
  <r>
    <x v="0"/>
    <n v="0"/>
    <n v="0"/>
    <n v="198000"/>
    <n v="0"/>
    <x v="5628"/>
    <x v="0"/>
    <x v="0"/>
    <x v="0"/>
    <s v="01.28.03.06"/>
    <x v="20"/>
    <x v="3"/>
    <x v="3"/>
    <s v="Proteção Social"/>
    <s v="01.28.03"/>
    <s v="Apoio a Crianças Vulneráveis "/>
    <s v="01.28.03.06"/>
    <x v="4"/>
    <x v="0"/>
    <x v="2"/>
    <x v="3"/>
    <x v="0"/>
    <x v="1"/>
    <x v="0"/>
    <x v="0"/>
    <x v="9"/>
    <s v="2025-10-??"/>
    <x v="3"/>
    <n v="198000"/>
    <x v="3"/>
    <n v="400000"/>
    <x v="1"/>
    <n v="0"/>
    <x v="608"/>
    <m/>
    <x v="0"/>
    <x v="12"/>
    <m/>
    <s v="Apoio a Crianças Vulneráveis "/>
    <x v="2"/>
    <s v="ACV"/>
    <x v="0"/>
    <x v="1"/>
    <x v="1"/>
    <x v="1"/>
    <x v="0"/>
    <x v="0"/>
    <x v="0"/>
    <x v="0"/>
    <x v="0"/>
    <x v="0"/>
    <x v="0"/>
    <s v="Apoio a Crianças Vulneráveis "/>
    <x v="0"/>
    <x v="0"/>
    <x v="0"/>
    <x v="0"/>
    <x v="1"/>
    <x v="0"/>
    <x v="0"/>
    <x v="2"/>
    <x v="1"/>
    <x v="2"/>
    <x v="12"/>
    <x v="0"/>
    <m/>
  </r>
  <r>
    <x v="0"/>
    <n v="0"/>
    <n v="0"/>
    <n v="174700"/>
    <n v="0"/>
    <x v="5628"/>
    <x v="0"/>
    <x v="0"/>
    <x v="0"/>
    <s v="01.28.03.06"/>
    <x v="20"/>
    <x v="3"/>
    <x v="3"/>
    <s v="Proteção Social"/>
    <s v="01.28.03"/>
    <s v="Apoio a Crianças Vulneráveis "/>
    <s v="01.28.03.06"/>
    <x v="4"/>
    <x v="0"/>
    <x v="2"/>
    <x v="3"/>
    <x v="0"/>
    <x v="1"/>
    <x v="0"/>
    <x v="0"/>
    <x v="10"/>
    <s v="2025-11-??"/>
    <x v="3"/>
    <n v="174700"/>
    <x v="3"/>
    <n v="400000"/>
    <x v="1"/>
    <n v="0"/>
    <x v="608"/>
    <m/>
    <x v="0"/>
    <x v="12"/>
    <m/>
    <s v="Apoio a Crianças Vulneráveis "/>
    <x v="2"/>
    <s v="ACV"/>
    <x v="0"/>
    <x v="1"/>
    <x v="1"/>
    <x v="1"/>
    <x v="0"/>
    <x v="0"/>
    <x v="0"/>
    <x v="0"/>
    <x v="0"/>
    <x v="0"/>
    <x v="0"/>
    <s v="Apoio a Crianças Vulneráveis "/>
    <x v="0"/>
    <x v="0"/>
    <x v="0"/>
    <x v="0"/>
    <x v="1"/>
    <x v="0"/>
    <x v="0"/>
    <x v="2"/>
    <x v="1"/>
    <x v="2"/>
    <x v="12"/>
    <x v="0"/>
    <m/>
  </r>
  <r>
    <x v="0"/>
    <n v="0"/>
    <n v="0"/>
    <n v="93000"/>
    <n v="0"/>
    <x v="5628"/>
    <x v="0"/>
    <x v="0"/>
    <x v="0"/>
    <s v="01.28.03.06"/>
    <x v="20"/>
    <x v="3"/>
    <x v="3"/>
    <s v="Proteção Social"/>
    <s v="01.28.03"/>
    <s v="Apoio a Crianças Vulneráveis "/>
    <s v="01.28.03.06"/>
    <x v="4"/>
    <x v="0"/>
    <x v="2"/>
    <x v="3"/>
    <x v="0"/>
    <x v="1"/>
    <x v="0"/>
    <x v="0"/>
    <x v="11"/>
    <s v="2025-12-??"/>
    <x v="3"/>
    <n v="93000"/>
    <x v="3"/>
    <n v="400000"/>
    <x v="1"/>
    <n v="0"/>
    <x v="608"/>
    <m/>
    <x v="0"/>
    <x v="12"/>
    <m/>
    <s v="Apoio a Crianças Vulneráveis "/>
    <x v="2"/>
    <s v="ACV"/>
    <x v="0"/>
    <x v="1"/>
    <x v="1"/>
    <x v="1"/>
    <x v="0"/>
    <x v="0"/>
    <x v="0"/>
    <x v="0"/>
    <x v="0"/>
    <x v="0"/>
    <x v="0"/>
    <s v="Apoio a Crianças Vulneráveis "/>
    <x v="0"/>
    <x v="0"/>
    <x v="0"/>
    <x v="0"/>
    <x v="1"/>
    <x v="0"/>
    <x v="0"/>
    <x v="2"/>
    <x v="1"/>
    <x v="2"/>
    <x v="12"/>
    <x v="0"/>
    <m/>
  </r>
  <r>
    <x v="1"/>
    <n v="0"/>
    <n v="0"/>
    <n v="848235"/>
    <n v="0"/>
    <x v="5628"/>
    <x v="0"/>
    <x v="0"/>
    <x v="0"/>
    <s v="01.27.06.42"/>
    <x v="4"/>
    <x v="1"/>
    <x v="1"/>
    <s v="Requalificação Urbana e habitação"/>
    <s v="01.27.06"/>
    <s v="Manutenção do Estádio Municipal/Campos Futebol 11"/>
    <s v="01.27.06.42"/>
    <x v="2"/>
    <x v="0"/>
    <x v="0"/>
    <x v="1"/>
    <x v="0"/>
    <x v="1"/>
    <x v="1"/>
    <x v="0"/>
    <x v="1"/>
    <s v="2025-01-??"/>
    <x v="0"/>
    <n v="848235"/>
    <x v="3"/>
    <n v="0"/>
    <x v="1"/>
    <n v="0"/>
    <x v="608"/>
    <m/>
    <x v="0"/>
    <x v="12"/>
    <m/>
    <s v="Manutenção do Estádio Municipal/Campos Futebol 11"/>
    <x v="2"/>
    <s v="MCF"/>
    <x v="0"/>
    <x v="1"/>
    <x v="1"/>
    <x v="1"/>
    <x v="0"/>
    <x v="0"/>
    <x v="0"/>
    <x v="0"/>
    <x v="0"/>
    <x v="0"/>
    <x v="0"/>
    <s v="Manutenção do Estádio Municipal/Campos Futebol 11"/>
    <x v="0"/>
    <x v="0"/>
    <x v="0"/>
    <x v="0"/>
    <x v="1"/>
    <x v="0"/>
    <x v="0"/>
    <x v="2"/>
    <x v="1"/>
    <x v="2"/>
    <x v="12"/>
    <x v="0"/>
    <m/>
  </r>
  <r>
    <x v="1"/>
    <n v="0"/>
    <n v="0"/>
    <n v="473569"/>
    <n v="0"/>
    <x v="5628"/>
    <x v="0"/>
    <x v="0"/>
    <x v="0"/>
    <s v="01.27.06.42"/>
    <x v="4"/>
    <x v="1"/>
    <x v="1"/>
    <s v="Requalificação Urbana e habitação"/>
    <s v="01.27.06"/>
    <s v="Manutenção do Estádio Municipal/Campos Futebol 11"/>
    <s v="01.27.06.42"/>
    <x v="2"/>
    <x v="0"/>
    <x v="0"/>
    <x v="1"/>
    <x v="0"/>
    <x v="1"/>
    <x v="1"/>
    <x v="0"/>
    <x v="6"/>
    <s v="2025-07-??"/>
    <x v="2"/>
    <n v="473569"/>
    <x v="3"/>
    <n v="0"/>
    <x v="1"/>
    <n v="0"/>
    <x v="608"/>
    <m/>
    <x v="0"/>
    <x v="12"/>
    <m/>
    <s v="Manutenção do Estádio Municipal/Campos Futebol 11"/>
    <x v="2"/>
    <s v="MCF"/>
    <x v="0"/>
    <x v="1"/>
    <x v="1"/>
    <x v="1"/>
    <x v="0"/>
    <x v="0"/>
    <x v="0"/>
    <x v="0"/>
    <x v="0"/>
    <x v="0"/>
    <x v="0"/>
    <s v="Manutenção do Estádio Municipal/Campos Futebol 11"/>
    <x v="0"/>
    <x v="0"/>
    <x v="0"/>
    <x v="0"/>
    <x v="1"/>
    <x v="0"/>
    <x v="0"/>
    <x v="2"/>
    <x v="1"/>
    <x v="2"/>
    <x v="12"/>
    <x v="0"/>
    <m/>
  </r>
  <r>
    <x v="1"/>
    <n v="0"/>
    <n v="0"/>
    <n v="340639"/>
    <n v="0"/>
    <x v="5628"/>
    <x v="0"/>
    <x v="0"/>
    <x v="0"/>
    <s v="01.27.06.42"/>
    <x v="4"/>
    <x v="1"/>
    <x v="1"/>
    <s v="Requalificação Urbana e habitação"/>
    <s v="01.27.06"/>
    <s v="Manutenção do Estádio Municipal/Campos Futebol 11"/>
    <s v="01.27.06.42"/>
    <x v="2"/>
    <x v="0"/>
    <x v="0"/>
    <x v="1"/>
    <x v="0"/>
    <x v="1"/>
    <x v="1"/>
    <x v="0"/>
    <x v="9"/>
    <s v="2025-10-??"/>
    <x v="3"/>
    <n v="340639"/>
    <x v="3"/>
    <n v="0"/>
    <x v="1"/>
    <n v="0"/>
    <x v="608"/>
    <m/>
    <x v="0"/>
    <x v="12"/>
    <m/>
    <s v="Manutenção do Estádio Municipal/Campos Futebol 11"/>
    <x v="2"/>
    <s v="MCF"/>
    <x v="0"/>
    <x v="1"/>
    <x v="1"/>
    <x v="1"/>
    <x v="0"/>
    <x v="0"/>
    <x v="0"/>
    <x v="0"/>
    <x v="0"/>
    <x v="0"/>
    <x v="0"/>
    <s v="Manutenção do Estádio Municipal/Campos Futebol 11"/>
    <x v="0"/>
    <x v="0"/>
    <x v="0"/>
    <x v="0"/>
    <x v="1"/>
    <x v="0"/>
    <x v="0"/>
    <x v="2"/>
    <x v="1"/>
    <x v="2"/>
    <x v="12"/>
    <x v="0"/>
    <m/>
  </r>
  <r>
    <x v="1"/>
    <n v="0"/>
    <n v="0"/>
    <n v="3695885"/>
    <n v="0"/>
    <x v="5628"/>
    <x v="0"/>
    <x v="0"/>
    <x v="0"/>
    <s v="01.27.06.42"/>
    <x v="4"/>
    <x v="1"/>
    <x v="1"/>
    <s v="Requalificação Urbana e habitação"/>
    <s v="01.27.06"/>
    <s v="Manutenção do Estádio Municipal/Campos Futebol 11"/>
    <s v="01.27.06.42"/>
    <x v="2"/>
    <x v="0"/>
    <x v="0"/>
    <x v="1"/>
    <x v="0"/>
    <x v="1"/>
    <x v="1"/>
    <x v="0"/>
    <x v="10"/>
    <s v="2025-11-??"/>
    <x v="3"/>
    <n v="3695885"/>
    <x v="3"/>
    <n v="0"/>
    <x v="1"/>
    <n v="0"/>
    <x v="608"/>
    <m/>
    <x v="0"/>
    <x v="12"/>
    <m/>
    <s v="Manutenção do Estádio Municipal/Campos Futebol 11"/>
    <x v="2"/>
    <s v="MCF"/>
    <x v="0"/>
    <x v="1"/>
    <x v="1"/>
    <x v="1"/>
    <x v="0"/>
    <x v="0"/>
    <x v="0"/>
    <x v="0"/>
    <x v="0"/>
    <x v="0"/>
    <x v="0"/>
    <s v="Manutenção do Estádio Municipal/Campos Futebol 11"/>
    <x v="0"/>
    <x v="0"/>
    <x v="0"/>
    <x v="0"/>
    <x v="1"/>
    <x v="0"/>
    <x v="0"/>
    <x v="2"/>
    <x v="1"/>
    <x v="2"/>
    <x v="12"/>
    <x v="0"/>
    <m/>
  </r>
  <r>
    <x v="1"/>
    <n v="0"/>
    <n v="0"/>
    <n v="0"/>
    <n v="0"/>
    <x v="5629"/>
    <x v="0"/>
    <x v="0"/>
    <x v="0"/>
    <s v="01.25.02.26"/>
    <x v="39"/>
    <x v="2"/>
    <x v="2"/>
    <s v="desporto"/>
    <s v="01.25.02"/>
    <s v="desporto"/>
    <s v="01.25.02"/>
    <x v="2"/>
    <x v="0"/>
    <x v="0"/>
    <x v="1"/>
    <x v="0"/>
    <x v="1"/>
    <x v="1"/>
    <x v="0"/>
    <x v="10"/>
    <s v="2025-11-18"/>
    <x v="3"/>
    <n v="500000"/>
    <x v="4"/>
    <m/>
    <x v="0"/>
    <m/>
    <x v="70"/>
    <n v="100479507"/>
    <x v="0"/>
    <x v="0"/>
    <s v="Manutenção de equipamentos desportivos"/>
    <s v="ORI"/>
    <x v="2"/>
    <s v="MED"/>
    <x v="0"/>
    <x v="2"/>
    <x v="2"/>
    <x v="1"/>
    <x v="0"/>
    <x v="0"/>
    <x v="0"/>
    <x v="0"/>
    <x v="0"/>
    <x v="0"/>
    <x v="0"/>
    <s v="Manutenção de equipamentos desportivos"/>
    <x v="0"/>
    <x v="0"/>
    <x v="0"/>
    <x v="0"/>
    <x v="1"/>
    <x v="0"/>
    <x v="0"/>
    <x v="0"/>
    <x v="0"/>
    <x v="2"/>
    <x v="0"/>
    <x v="0"/>
    <s v="Pagamento referente a mão de obra da reabilitação da placa de Flamengos, conforme anexo."/>
  </r>
  <r>
    <x v="1"/>
    <n v="0"/>
    <n v="0"/>
    <n v="0"/>
    <n v="0"/>
    <x v="5630"/>
    <x v="0"/>
    <x v="0"/>
    <x v="0"/>
    <s v="01.27.07.15"/>
    <x v="18"/>
    <x v="1"/>
    <x v="1"/>
    <s v="Requalificação Urbana e Habitação 2"/>
    <s v="01.27.07"/>
    <s v="Requalificação Urbana e Habitação 2"/>
    <s v="01.27.07"/>
    <x v="2"/>
    <x v="0"/>
    <x v="0"/>
    <x v="1"/>
    <x v="0"/>
    <x v="1"/>
    <x v="1"/>
    <x v="0"/>
    <x v="1"/>
    <s v="2025-01-29"/>
    <x v="0"/>
    <n v="500000"/>
    <x v="4"/>
    <m/>
    <x v="0"/>
    <m/>
    <x v="41"/>
    <n v="100479232"/>
    <x v="0"/>
    <x v="0"/>
    <s v="Requalificação urbana e ambiental de Achada Pizarra a Manguinho"/>
    <s v="ORI"/>
    <x v="2"/>
    <s v="RUH"/>
    <x v="0"/>
    <x v="2"/>
    <x v="2"/>
    <x v="1"/>
    <x v="0"/>
    <x v="0"/>
    <x v="0"/>
    <x v="0"/>
    <x v="0"/>
    <x v="0"/>
    <x v="0"/>
    <s v="Requalificação urbana e ambiental de Achada Pizarra a Manguinho"/>
    <x v="0"/>
    <x v="0"/>
    <x v="0"/>
    <x v="0"/>
    <x v="1"/>
    <x v="0"/>
    <x v="0"/>
    <x v="0"/>
    <x v="0"/>
    <x v="2"/>
    <x v="0"/>
    <x v="0"/>
    <s v="Pagamento a favor do Sr. Avelino Correia da Veiga, para a aquisição de 100.000 unidade de paralelos, para os trabalhos da requalificação Urbana e Ambiental da Praia de Veneza, conforme copia de contrato em anexo."/>
  </r>
  <r>
    <x v="1"/>
    <n v="0"/>
    <n v="0"/>
    <n v="0"/>
    <n v="0"/>
    <x v="5631"/>
    <x v="0"/>
    <x v="0"/>
    <x v="0"/>
    <s v="01.27.07.09"/>
    <x v="7"/>
    <x v="1"/>
    <x v="1"/>
    <s v="Requalificação Urbana e Habitação 2"/>
    <s v="01.27.07"/>
    <s v="Requalificação Urbana e Habitação 2"/>
    <s v="01.27.07"/>
    <x v="2"/>
    <x v="0"/>
    <x v="0"/>
    <x v="1"/>
    <x v="0"/>
    <x v="1"/>
    <x v="1"/>
    <x v="0"/>
    <x v="11"/>
    <s v="2025-12-18"/>
    <x v="3"/>
    <n v="180000"/>
    <x v="4"/>
    <m/>
    <x v="0"/>
    <m/>
    <x v="32"/>
    <n v="100476920"/>
    <x v="0"/>
    <x v="0"/>
    <s v="Requalificação urbana e ambiental de Veneza (Kizomba, Palmarejinho e praia de Veneza)"/>
    <s v="ORI"/>
    <x v="2"/>
    <s v="RUH"/>
    <x v="0"/>
    <x v="2"/>
    <x v="2"/>
    <x v="1"/>
    <x v="0"/>
    <x v="0"/>
    <x v="0"/>
    <x v="0"/>
    <x v="0"/>
    <x v="0"/>
    <x v="0"/>
    <s v="Requalificação urbana e ambiental de Veneza (Kizomba, Palmarejinho e praia de Veneza)"/>
    <x v="0"/>
    <x v="0"/>
    <x v="0"/>
    <x v="0"/>
    <x v="1"/>
    <x v="0"/>
    <x v="0"/>
    <x v="0"/>
    <x v="0"/>
    <x v="2"/>
    <x v="0"/>
    <x v="0"/>
    <s v="Pagamento a favor de Felisberto Carvalho, pela a aquisição de combustíveis para as viaturas afeto as obras requalificação urbana e ambiental de Praia de Veneza, conforme anexo."/>
  </r>
  <r>
    <x v="0"/>
    <n v="0"/>
    <n v="0"/>
    <n v="0"/>
    <n v="0"/>
    <x v="3858"/>
    <x v="0"/>
    <x v="0"/>
    <x v="0"/>
    <s v="03.16.22"/>
    <x v="42"/>
    <x v="0"/>
    <x v="0"/>
    <s v="Direção da Habitação"/>
    <s v="03.16.22"/>
    <s v="Direção da Habitação"/>
    <s v="03.16.22"/>
    <x v="8"/>
    <x v="0"/>
    <x v="0"/>
    <x v="0"/>
    <x v="0"/>
    <x v="0"/>
    <x v="0"/>
    <x v="0"/>
    <x v="4"/>
    <s v="2025-03-26"/>
    <x v="0"/>
    <n v="890"/>
    <x v="4"/>
    <m/>
    <x v="0"/>
    <m/>
    <x v="89"/>
    <n v="100474706"/>
    <x v="0"/>
    <x v="5"/>
    <s v="Direção da Habitação"/>
    <s v="ORI"/>
    <x v="2"/>
    <m/>
    <x v="0"/>
    <x v="3"/>
    <x v="3"/>
    <x v="1"/>
    <x v="0"/>
    <x v="0"/>
    <x v="0"/>
    <x v="0"/>
    <x v="0"/>
    <x v="0"/>
    <x v="0"/>
    <s v="Direção da Habitação"/>
    <x v="0"/>
    <x v="0"/>
    <x v="0"/>
    <x v="0"/>
    <x v="0"/>
    <x v="0"/>
    <x v="0"/>
    <x v="0"/>
    <x v="0"/>
    <x v="0"/>
    <x v="5"/>
    <x v="0"/>
    <s v="Pagamento de salário referente a 03-2025"/>
  </r>
  <r>
    <x v="0"/>
    <n v="0"/>
    <n v="0"/>
    <n v="0"/>
    <n v="0"/>
    <x v="432"/>
    <x v="0"/>
    <x v="0"/>
    <x v="0"/>
    <s v="03.16.22"/>
    <x v="42"/>
    <x v="0"/>
    <x v="0"/>
    <s v="Direção da Habitação"/>
    <s v="03.16.22"/>
    <s v="Direção da Habitação"/>
    <s v="03.16.22"/>
    <x v="48"/>
    <x v="0"/>
    <x v="0"/>
    <x v="1"/>
    <x v="1"/>
    <x v="0"/>
    <x v="0"/>
    <x v="0"/>
    <x v="1"/>
    <s v="2025-01-27"/>
    <x v="0"/>
    <n v="9792"/>
    <x v="4"/>
    <m/>
    <x v="0"/>
    <m/>
    <x v="89"/>
    <n v="100474706"/>
    <x v="0"/>
    <x v="5"/>
    <s v="Direção da Habitação"/>
    <s v="ORI"/>
    <x v="2"/>
    <m/>
    <x v="0"/>
    <x v="3"/>
    <x v="3"/>
    <x v="1"/>
    <x v="0"/>
    <x v="0"/>
    <x v="0"/>
    <x v="0"/>
    <x v="0"/>
    <x v="0"/>
    <x v="0"/>
    <s v="Direção da Habitação"/>
    <x v="0"/>
    <x v="0"/>
    <x v="0"/>
    <x v="0"/>
    <x v="0"/>
    <x v="0"/>
    <x v="0"/>
    <x v="0"/>
    <x v="0"/>
    <x v="0"/>
    <x v="5"/>
    <x v="0"/>
    <s v="Pagamento de salário referente a 01-2025"/>
  </r>
  <r>
    <x v="0"/>
    <n v="0"/>
    <n v="0"/>
    <n v="0"/>
    <n v="0"/>
    <x v="203"/>
    <x v="0"/>
    <x v="0"/>
    <x v="0"/>
    <s v="03.16.11"/>
    <x v="25"/>
    <x v="0"/>
    <x v="0"/>
    <s v="Direcção de Obras"/>
    <s v="03.16.11"/>
    <s v="Direcção de Obras"/>
    <s v="03.16.11"/>
    <x v="8"/>
    <x v="0"/>
    <x v="0"/>
    <x v="0"/>
    <x v="0"/>
    <x v="0"/>
    <x v="0"/>
    <x v="0"/>
    <x v="0"/>
    <s v="2025-02-20"/>
    <x v="0"/>
    <n v="50"/>
    <x v="4"/>
    <m/>
    <x v="0"/>
    <m/>
    <x v="106"/>
    <n v="100479277"/>
    <x v="0"/>
    <x v="6"/>
    <s v="Direcção de Obras"/>
    <s v="ORI"/>
    <x v="2"/>
    <m/>
    <x v="0"/>
    <x v="3"/>
    <x v="3"/>
    <x v="1"/>
    <x v="0"/>
    <x v="0"/>
    <x v="0"/>
    <x v="0"/>
    <x v="0"/>
    <x v="0"/>
    <x v="0"/>
    <s v="Direcção de Obras"/>
    <x v="0"/>
    <x v="0"/>
    <x v="0"/>
    <x v="0"/>
    <x v="0"/>
    <x v="0"/>
    <x v="0"/>
    <x v="0"/>
    <x v="0"/>
    <x v="0"/>
    <x v="6"/>
    <x v="0"/>
    <s v="Pagamento de salário referente a 02-2025"/>
  </r>
  <r>
    <x v="0"/>
    <n v="0"/>
    <n v="0"/>
    <n v="0"/>
    <n v="0"/>
    <x v="203"/>
    <x v="0"/>
    <x v="0"/>
    <x v="0"/>
    <s v="03.16.11"/>
    <x v="25"/>
    <x v="0"/>
    <x v="0"/>
    <s v="Direcção de Obras"/>
    <s v="03.16.11"/>
    <s v="Direcção de Obras"/>
    <s v="03.16.11"/>
    <x v="45"/>
    <x v="0"/>
    <x v="0"/>
    <x v="1"/>
    <x v="0"/>
    <x v="0"/>
    <x v="0"/>
    <x v="0"/>
    <x v="0"/>
    <s v="2025-02-20"/>
    <x v="0"/>
    <n v="0"/>
    <x v="4"/>
    <m/>
    <x v="0"/>
    <m/>
    <x v="105"/>
    <n v="100478987"/>
    <x v="0"/>
    <x v="9"/>
    <s v="Direcção de Obras"/>
    <s v="ORI"/>
    <x v="2"/>
    <m/>
    <x v="0"/>
    <x v="3"/>
    <x v="3"/>
    <x v="1"/>
    <x v="0"/>
    <x v="0"/>
    <x v="0"/>
    <x v="0"/>
    <x v="0"/>
    <x v="0"/>
    <x v="0"/>
    <s v="Direcção de Obras"/>
    <x v="0"/>
    <x v="0"/>
    <x v="0"/>
    <x v="0"/>
    <x v="0"/>
    <x v="0"/>
    <x v="0"/>
    <x v="0"/>
    <x v="0"/>
    <x v="0"/>
    <x v="9"/>
    <x v="0"/>
    <s v="Pagamento de salário referente a 02-2025"/>
  </r>
  <r>
    <x v="0"/>
    <n v="0"/>
    <n v="0"/>
    <n v="0"/>
    <n v="0"/>
    <x v="447"/>
    <x v="0"/>
    <x v="0"/>
    <x v="0"/>
    <s v="03.16.11"/>
    <x v="25"/>
    <x v="0"/>
    <x v="0"/>
    <s v="Direcção de Obras"/>
    <s v="03.16.11"/>
    <s v="Direcção de Obras"/>
    <s v="03.16.11"/>
    <x v="46"/>
    <x v="0"/>
    <x v="0"/>
    <x v="1"/>
    <x v="0"/>
    <x v="0"/>
    <x v="0"/>
    <x v="0"/>
    <x v="1"/>
    <s v="2025-01-27"/>
    <x v="0"/>
    <n v="61"/>
    <x v="4"/>
    <m/>
    <x v="0"/>
    <m/>
    <x v="105"/>
    <n v="100478987"/>
    <x v="0"/>
    <x v="9"/>
    <s v="Direcção de Obras"/>
    <s v="ORI"/>
    <x v="2"/>
    <m/>
    <x v="0"/>
    <x v="3"/>
    <x v="3"/>
    <x v="1"/>
    <x v="0"/>
    <x v="0"/>
    <x v="0"/>
    <x v="0"/>
    <x v="0"/>
    <x v="0"/>
    <x v="0"/>
    <s v="Direcção de Obras"/>
    <x v="0"/>
    <x v="0"/>
    <x v="0"/>
    <x v="0"/>
    <x v="0"/>
    <x v="0"/>
    <x v="0"/>
    <x v="0"/>
    <x v="0"/>
    <x v="0"/>
    <x v="9"/>
    <x v="0"/>
    <s v="Pagamento de salário referente a 01-2025"/>
  </r>
  <r>
    <x v="0"/>
    <n v="0"/>
    <n v="0"/>
    <n v="0"/>
    <n v="0"/>
    <x v="2958"/>
    <x v="0"/>
    <x v="0"/>
    <x v="0"/>
    <s v="03.16.24"/>
    <x v="49"/>
    <x v="0"/>
    <x v="0"/>
    <s v="Direcao da Familia, Inclusão, Género e Saúde"/>
    <s v="03.16.24"/>
    <s v="Direcao da Familia, Inclusão, Género e Saúde"/>
    <s v="03.16.24"/>
    <x v="42"/>
    <x v="0"/>
    <x v="0"/>
    <x v="1"/>
    <x v="1"/>
    <x v="0"/>
    <x v="0"/>
    <x v="0"/>
    <x v="0"/>
    <s v="2025-02-20"/>
    <x v="0"/>
    <n v="10640"/>
    <x v="4"/>
    <m/>
    <x v="0"/>
    <m/>
    <x v="89"/>
    <n v="100474706"/>
    <x v="0"/>
    <x v="5"/>
    <s v="Direcao da Familia, Inclusão, Género e Saúde"/>
    <s v="ORI"/>
    <x v="2"/>
    <m/>
    <x v="0"/>
    <x v="3"/>
    <x v="3"/>
    <x v="1"/>
    <x v="0"/>
    <x v="0"/>
    <x v="0"/>
    <x v="0"/>
    <x v="0"/>
    <x v="0"/>
    <x v="0"/>
    <s v="Direcao da Familia, Inclusão, Género e Saúde"/>
    <x v="0"/>
    <x v="0"/>
    <x v="0"/>
    <x v="0"/>
    <x v="0"/>
    <x v="0"/>
    <x v="0"/>
    <x v="0"/>
    <x v="0"/>
    <x v="0"/>
    <x v="5"/>
    <x v="0"/>
    <s v="Pagamento de salário referente a 02-2025"/>
  </r>
  <r>
    <x v="0"/>
    <n v="0"/>
    <n v="0"/>
    <n v="0"/>
    <n v="0"/>
    <x v="3849"/>
    <x v="0"/>
    <x v="0"/>
    <x v="0"/>
    <s v="03.16.24"/>
    <x v="49"/>
    <x v="0"/>
    <x v="0"/>
    <s v="Direcao da Familia, Inclusão, Género e Saúde"/>
    <s v="03.16.24"/>
    <s v="Direcao da Familia, Inclusão, Género e Saúde"/>
    <s v="03.16.24"/>
    <x v="42"/>
    <x v="0"/>
    <x v="0"/>
    <x v="1"/>
    <x v="1"/>
    <x v="0"/>
    <x v="0"/>
    <x v="0"/>
    <x v="4"/>
    <s v="2025-03-26"/>
    <x v="0"/>
    <n v="10640"/>
    <x v="4"/>
    <m/>
    <x v="0"/>
    <m/>
    <x v="89"/>
    <n v="100474706"/>
    <x v="0"/>
    <x v="5"/>
    <s v="Direcao da Familia, Inclusão, Género e Saúde"/>
    <s v="ORI"/>
    <x v="2"/>
    <m/>
    <x v="0"/>
    <x v="3"/>
    <x v="3"/>
    <x v="1"/>
    <x v="0"/>
    <x v="0"/>
    <x v="0"/>
    <x v="0"/>
    <x v="0"/>
    <x v="0"/>
    <x v="0"/>
    <s v="Direcao da Familia, Inclusão, Género e Saúde"/>
    <x v="0"/>
    <x v="0"/>
    <x v="0"/>
    <x v="0"/>
    <x v="0"/>
    <x v="0"/>
    <x v="0"/>
    <x v="0"/>
    <x v="0"/>
    <x v="0"/>
    <x v="5"/>
    <x v="0"/>
    <s v="Pagamento de salário referente a 03-2025"/>
  </r>
  <r>
    <x v="0"/>
    <n v="0"/>
    <n v="0"/>
    <n v="0"/>
    <n v="0"/>
    <x v="431"/>
    <x v="0"/>
    <x v="0"/>
    <x v="0"/>
    <s v="03.16.23"/>
    <x v="41"/>
    <x v="0"/>
    <x v="0"/>
    <s v="Direção da Educação, Formação Profissional, Emprego"/>
    <s v="03.16.23"/>
    <s v="Direção da Educação, Formação Profissional, Emprego"/>
    <s v="03.16.23"/>
    <x v="42"/>
    <x v="0"/>
    <x v="0"/>
    <x v="1"/>
    <x v="1"/>
    <x v="0"/>
    <x v="0"/>
    <x v="0"/>
    <x v="1"/>
    <s v="2025-01-27"/>
    <x v="0"/>
    <n v="1062"/>
    <x v="4"/>
    <m/>
    <x v="0"/>
    <m/>
    <x v="106"/>
    <n v="100479277"/>
    <x v="0"/>
    <x v="6"/>
    <s v="Direção da Educação, Formação Profissional, Emprego"/>
    <s v="ORI"/>
    <x v="2"/>
    <m/>
    <x v="0"/>
    <x v="3"/>
    <x v="3"/>
    <x v="1"/>
    <x v="0"/>
    <x v="0"/>
    <x v="0"/>
    <x v="0"/>
    <x v="0"/>
    <x v="0"/>
    <x v="0"/>
    <s v="Direção da Educação, Formação Profissional, Emprego"/>
    <x v="0"/>
    <x v="0"/>
    <x v="0"/>
    <x v="0"/>
    <x v="0"/>
    <x v="0"/>
    <x v="0"/>
    <x v="0"/>
    <x v="0"/>
    <x v="0"/>
    <x v="6"/>
    <x v="0"/>
    <s v="Pagamento de salário referente a 01-2025"/>
  </r>
  <r>
    <x v="0"/>
    <n v="0"/>
    <n v="0"/>
    <n v="0"/>
    <n v="0"/>
    <x v="431"/>
    <x v="0"/>
    <x v="0"/>
    <x v="0"/>
    <s v="03.16.23"/>
    <x v="41"/>
    <x v="0"/>
    <x v="0"/>
    <s v="Direção da Educação, Formação Profissional, Emprego"/>
    <s v="03.16.23"/>
    <s v="Direção da Educação, Formação Profissional, Emprego"/>
    <s v="03.16.23"/>
    <x v="42"/>
    <x v="0"/>
    <x v="0"/>
    <x v="1"/>
    <x v="1"/>
    <x v="0"/>
    <x v="0"/>
    <x v="0"/>
    <x v="1"/>
    <s v="2025-01-27"/>
    <x v="0"/>
    <n v="3241"/>
    <x v="4"/>
    <m/>
    <x v="0"/>
    <m/>
    <x v="103"/>
    <n v="100474707"/>
    <x v="0"/>
    <x v="4"/>
    <s v="Direção da Educação, Formação Profissional, Emprego"/>
    <s v="ORI"/>
    <x v="2"/>
    <m/>
    <x v="0"/>
    <x v="3"/>
    <x v="3"/>
    <x v="1"/>
    <x v="0"/>
    <x v="0"/>
    <x v="0"/>
    <x v="0"/>
    <x v="0"/>
    <x v="0"/>
    <x v="0"/>
    <s v="Direção da Educação, Formação Profissional, Emprego"/>
    <x v="0"/>
    <x v="0"/>
    <x v="0"/>
    <x v="0"/>
    <x v="0"/>
    <x v="0"/>
    <x v="0"/>
    <x v="0"/>
    <x v="0"/>
    <x v="0"/>
    <x v="4"/>
    <x v="0"/>
    <s v="Pagamento de salário referente a 01-2025"/>
  </r>
  <r>
    <x v="0"/>
    <n v="0"/>
    <n v="0"/>
    <n v="0"/>
    <n v="0"/>
    <x v="3843"/>
    <x v="0"/>
    <x v="0"/>
    <x v="0"/>
    <s v="03.16.23"/>
    <x v="41"/>
    <x v="0"/>
    <x v="0"/>
    <s v="Direção da Educação, Formação Profissional, Emprego"/>
    <s v="03.16.23"/>
    <s v="Direção da Educação, Formação Profissional, Emprego"/>
    <s v="03.16.23"/>
    <x v="42"/>
    <x v="0"/>
    <x v="0"/>
    <x v="1"/>
    <x v="1"/>
    <x v="0"/>
    <x v="0"/>
    <x v="0"/>
    <x v="4"/>
    <s v="2025-03-26"/>
    <x v="0"/>
    <n v="4942"/>
    <x v="4"/>
    <m/>
    <x v="0"/>
    <m/>
    <x v="609"/>
    <n v="100479279"/>
    <x v="0"/>
    <x v="8"/>
    <s v="Direção da Educação, Formação Profissional, Emprego"/>
    <s v="ORI"/>
    <x v="2"/>
    <m/>
    <x v="0"/>
    <x v="3"/>
    <x v="3"/>
    <x v="1"/>
    <x v="0"/>
    <x v="0"/>
    <x v="0"/>
    <x v="0"/>
    <x v="0"/>
    <x v="0"/>
    <x v="0"/>
    <s v="Direção da Educação, Formação Profissional, Emprego"/>
    <x v="0"/>
    <x v="0"/>
    <x v="0"/>
    <x v="0"/>
    <x v="0"/>
    <x v="0"/>
    <x v="0"/>
    <x v="0"/>
    <x v="0"/>
    <x v="0"/>
    <x v="8"/>
    <x v="0"/>
    <s v="Pagamento de salário referente a 03-2025"/>
  </r>
  <r>
    <x v="0"/>
    <n v="0"/>
    <n v="0"/>
    <n v="0"/>
    <n v="0"/>
    <x v="4733"/>
    <x v="0"/>
    <x v="0"/>
    <x v="0"/>
    <s v="03.16.23"/>
    <x v="41"/>
    <x v="0"/>
    <x v="0"/>
    <s v="Direção da Educação, Formação Profissional, Emprego"/>
    <s v="03.16.23"/>
    <s v="Direção da Educação, Formação Profissional, Emprego"/>
    <s v="03.16.23"/>
    <x v="42"/>
    <x v="0"/>
    <x v="0"/>
    <x v="1"/>
    <x v="1"/>
    <x v="0"/>
    <x v="0"/>
    <x v="0"/>
    <x v="2"/>
    <s v="2025-04-25"/>
    <x v="1"/>
    <n v="1062"/>
    <x v="4"/>
    <m/>
    <x v="0"/>
    <m/>
    <x v="106"/>
    <n v="100479277"/>
    <x v="0"/>
    <x v="6"/>
    <s v="Direção da Educação, Formação Profissional, Emprego"/>
    <s v="ORI"/>
    <x v="2"/>
    <m/>
    <x v="0"/>
    <x v="3"/>
    <x v="3"/>
    <x v="1"/>
    <x v="0"/>
    <x v="0"/>
    <x v="0"/>
    <x v="0"/>
    <x v="0"/>
    <x v="0"/>
    <x v="0"/>
    <s v="Direção da Educação, Formação Profissional, Emprego"/>
    <x v="0"/>
    <x v="0"/>
    <x v="0"/>
    <x v="0"/>
    <x v="0"/>
    <x v="0"/>
    <x v="0"/>
    <x v="0"/>
    <x v="0"/>
    <x v="0"/>
    <x v="6"/>
    <x v="0"/>
    <s v="Pagamento de salário referente a 04-2025"/>
  </r>
  <r>
    <x v="0"/>
    <n v="0"/>
    <n v="0"/>
    <n v="0"/>
    <n v="0"/>
    <x v="4733"/>
    <x v="0"/>
    <x v="0"/>
    <x v="0"/>
    <s v="03.16.23"/>
    <x v="41"/>
    <x v="0"/>
    <x v="0"/>
    <s v="Direção da Educação, Formação Profissional, Emprego"/>
    <s v="03.16.23"/>
    <s v="Direção da Educação, Formação Profissional, Emprego"/>
    <s v="03.16.23"/>
    <x v="46"/>
    <x v="0"/>
    <x v="0"/>
    <x v="1"/>
    <x v="0"/>
    <x v="0"/>
    <x v="0"/>
    <x v="0"/>
    <x v="2"/>
    <s v="2025-04-25"/>
    <x v="1"/>
    <n v="11"/>
    <x v="4"/>
    <m/>
    <x v="0"/>
    <m/>
    <x v="106"/>
    <n v="100479277"/>
    <x v="0"/>
    <x v="6"/>
    <s v="Direção da Educação, Formação Profissional, Emprego"/>
    <s v="ORI"/>
    <x v="2"/>
    <m/>
    <x v="0"/>
    <x v="3"/>
    <x v="3"/>
    <x v="1"/>
    <x v="0"/>
    <x v="0"/>
    <x v="0"/>
    <x v="0"/>
    <x v="0"/>
    <x v="0"/>
    <x v="0"/>
    <s v="Direção da Educação, Formação Profissional, Emprego"/>
    <x v="0"/>
    <x v="0"/>
    <x v="0"/>
    <x v="0"/>
    <x v="0"/>
    <x v="0"/>
    <x v="0"/>
    <x v="0"/>
    <x v="0"/>
    <x v="0"/>
    <x v="6"/>
    <x v="0"/>
    <s v="Pagamento de salário referente a 04-2025"/>
  </r>
  <r>
    <x v="0"/>
    <n v="0"/>
    <n v="0"/>
    <n v="0"/>
    <n v="0"/>
    <x v="4733"/>
    <x v="0"/>
    <x v="0"/>
    <x v="0"/>
    <s v="03.16.23"/>
    <x v="41"/>
    <x v="0"/>
    <x v="0"/>
    <s v="Direção da Educação, Formação Profissional, Emprego"/>
    <s v="03.16.23"/>
    <s v="Direção da Educação, Formação Profissional, Emprego"/>
    <s v="03.16.23"/>
    <x v="46"/>
    <x v="0"/>
    <x v="0"/>
    <x v="1"/>
    <x v="0"/>
    <x v="0"/>
    <x v="0"/>
    <x v="0"/>
    <x v="2"/>
    <s v="2025-04-25"/>
    <x v="1"/>
    <n v="32"/>
    <x v="4"/>
    <m/>
    <x v="0"/>
    <m/>
    <x v="103"/>
    <n v="100474707"/>
    <x v="0"/>
    <x v="4"/>
    <s v="Direção da Educação, Formação Profissional, Emprego"/>
    <s v="ORI"/>
    <x v="2"/>
    <m/>
    <x v="0"/>
    <x v="3"/>
    <x v="3"/>
    <x v="1"/>
    <x v="0"/>
    <x v="0"/>
    <x v="0"/>
    <x v="0"/>
    <x v="0"/>
    <x v="0"/>
    <x v="0"/>
    <s v="Direção da Educação, Formação Profissional, Emprego"/>
    <x v="0"/>
    <x v="0"/>
    <x v="0"/>
    <x v="0"/>
    <x v="0"/>
    <x v="0"/>
    <x v="0"/>
    <x v="0"/>
    <x v="0"/>
    <x v="0"/>
    <x v="4"/>
    <x v="0"/>
    <s v="Pagamento de salário referente a 04-2025"/>
  </r>
  <r>
    <x v="0"/>
    <n v="0"/>
    <n v="0"/>
    <n v="0"/>
    <n v="0"/>
    <x v="3848"/>
    <x v="0"/>
    <x v="0"/>
    <x v="0"/>
    <s v="03.16.12"/>
    <x v="55"/>
    <x v="0"/>
    <x v="0"/>
    <s v="Direcção de Urbanismo"/>
    <s v="03.16.12"/>
    <s v="Direcção de Urbanismo"/>
    <s v="03.16.12"/>
    <x v="76"/>
    <x v="0"/>
    <x v="0"/>
    <x v="1"/>
    <x v="0"/>
    <x v="0"/>
    <x v="0"/>
    <x v="0"/>
    <x v="4"/>
    <s v="2025-03-26"/>
    <x v="0"/>
    <n v="556"/>
    <x v="4"/>
    <m/>
    <x v="0"/>
    <m/>
    <x v="89"/>
    <n v="100474706"/>
    <x v="0"/>
    <x v="5"/>
    <s v="Direcção de Urbanismo"/>
    <s v="ORI"/>
    <x v="2"/>
    <m/>
    <x v="0"/>
    <x v="3"/>
    <x v="3"/>
    <x v="1"/>
    <x v="0"/>
    <x v="0"/>
    <x v="0"/>
    <x v="0"/>
    <x v="0"/>
    <x v="0"/>
    <x v="0"/>
    <s v="Direcção de Urbanismo"/>
    <x v="0"/>
    <x v="0"/>
    <x v="0"/>
    <x v="0"/>
    <x v="0"/>
    <x v="0"/>
    <x v="0"/>
    <x v="0"/>
    <x v="0"/>
    <x v="0"/>
    <x v="5"/>
    <x v="0"/>
    <s v="Pagamento de salário referente a 03-2025"/>
  </r>
  <r>
    <x v="0"/>
    <n v="0"/>
    <n v="0"/>
    <n v="0"/>
    <n v="0"/>
    <x v="5632"/>
    <x v="0"/>
    <x v="0"/>
    <x v="0"/>
    <s v="01.25.05.12"/>
    <x v="2"/>
    <x v="2"/>
    <x v="2"/>
    <s v="Saúde"/>
    <s v="01.25.05"/>
    <s v="Saúde"/>
    <s v="01.25.05"/>
    <x v="3"/>
    <x v="0"/>
    <x v="1"/>
    <x v="2"/>
    <x v="0"/>
    <x v="1"/>
    <x v="0"/>
    <x v="0"/>
    <x v="2"/>
    <s v="2025-04-09"/>
    <x v="1"/>
    <n v="18000"/>
    <x v="4"/>
    <m/>
    <x v="0"/>
    <m/>
    <x v="610"/>
    <n v="100479054"/>
    <x v="0"/>
    <x v="0"/>
    <s v="Promoção e Inclusão Social"/>
    <s v="ORI"/>
    <x v="2"/>
    <m/>
    <x v="0"/>
    <x v="2"/>
    <x v="2"/>
    <x v="1"/>
    <x v="0"/>
    <x v="0"/>
    <x v="0"/>
    <x v="0"/>
    <x v="0"/>
    <x v="0"/>
    <x v="0"/>
    <s v="Promoção e Inclusão Social"/>
    <x v="0"/>
    <x v="0"/>
    <x v="0"/>
    <x v="0"/>
    <x v="1"/>
    <x v="0"/>
    <x v="0"/>
    <x v="0"/>
    <x v="0"/>
    <x v="2"/>
    <x v="0"/>
    <x v="0"/>
    <s v="Pagamento a favor de M. Ótica, referente a aquisição de óculos para beneficiarias Domingas de Pina, Maria Miranda, conforme anexo.  "/>
  </r>
  <r>
    <x v="0"/>
    <n v="0"/>
    <n v="0"/>
    <n v="0"/>
    <n v="0"/>
    <x v="2949"/>
    <x v="0"/>
    <x v="0"/>
    <x v="0"/>
    <s v="03.16.27"/>
    <x v="38"/>
    <x v="0"/>
    <x v="0"/>
    <s v="Direção dos Assuntos Jurídicos, Fiscalização e Policia Municipal"/>
    <s v="03.16.27"/>
    <s v="Direção dos Assuntos Jurídicos, Fiscalização e Policia Municipal"/>
    <s v="03.16.27"/>
    <x v="42"/>
    <x v="0"/>
    <x v="0"/>
    <x v="1"/>
    <x v="1"/>
    <x v="0"/>
    <x v="0"/>
    <x v="0"/>
    <x v="0"/>
    <s v="2025-02-20"/>
    <x v="0"/>
    <n v="356"/>
    <x v="4"/>
    <m/>
    <x v="0"/>
    <m/>
    <x v="103"/>
    <n v="100474707"/>
    <x v="0"/>
    <x v="4"/>
    <s v="Direção dos Assuntos Jurídicos, Fiscalização e Policia Municipal"/>
    <s v="ORI"/>
    <x v="2"/>
    <m/>
    <x v="0"/>
    <x v="3"/>
    <x v="3"/>
    <x v="1"/>
    <x v="0"/>
    <x v="0"/>
    <x v="0"/>
    <x v="0"/>
    <x v="0"/>
    <x v="0"/>
    <x v="0"/>
    <s v="Direção dos Assuntos Jurídicos, Fiscalização e Policia Municipal"/>
    <x v="0"/>
    <x v="0"/>
    <x v="0"/>
    <x v="0"/>
    <x v="0"/>
    <x v="0"/>
    <x v="0"/>
    <x v="0"/>
    <x v="0"/>
    <x v="0"/>
    <x v="4"/>
    <x v="0"/>
    <s v="Pagamento de salário referente a 02-2025"/>
  </r>
  <r>
    <x v="0"/>
    <n v="0"/>
    <n v="0"/>
    <n v="0"/>
    <n v="0"/>
    <x v="2949"/>
    <x v="0"/>
    <x v="0"/>
    <x v="0"/>
    <s v="03.16.27"/>
    <x v="38"/>
    <x v="0"/>
    <x v="0"/>
    <s v="Direção dos Assuntos Jurídicos, Fiscalização e Policia Municipal"/>
    <s v="03.16.27"/>
    <s v="Direção dos Assuntos Jurídicos, Fiscalização e Policia Municipal"/>
    <s v="03.16.27"/>
    <x v="47"/>
    <x v="0"/>
    <x v="0"/>
    <x v="1"/>
    <x v="1"/>
    <x v="0"/>
    <x v="0"/>
    <x v="0"/>
    <x v="0"/>
    <s v="2025-02-20"/>
    <x v="0"/>
    <n v="7365"/>
    <x v="4"/>
    <m/>
    <x v="0"/>
    <m/>
    <x v="89"/>
    <n v="100474706"/>
    <x v="0"/>
    <x v="5"/>
    <s v="Direção dos Assuntos Jurídicos, Fiscalização e Policia Municipal"/>
    <s v="ORI"/>
    <x v="2"/>
    <m/>
    <x v="0"/>
    <x v="3"/>
    <x v="3"/>
    <x v="1"/>
    <x v="0"/>
    <x v="0"/>
    <x v="0"/>
    <x v="0"/>
    <x v="0"/>
    <x v="0"/>
    <x v="0"/>
    <s v="Direção dos Assuntos Jurídicos, Fiscalização e Policia Municipal"/>
    <x v="0"/>
    <x v="0"/>
    <x v="0"/>
    <x v="0"/>
    <x v="0"/>
    <x v="0"/>
    <x v="0"/>
    <x v="0"/>
    <x v="0"/>
    <x v="0"/>
    <x v="5"/>
    <x v="0"/>
    <s v="Pagamento de salário referente a 02-2025"/>
  </r>
  <r>
    <x v="0"/>
    <n v="0"/>
    <n v="0"/>
    <n v="0"/>
    <n v="0"/>
    <x v="2669"/>
    <x v="0"/>
    <x v="0"/>
    <x v="0"/>
    <s v="03.16.25"/>
    <x v="21"/>
    <x v="0"/>
    <x v="0"/>
    <s v="Direção dos  Recursos Humanos"/>
    <s v="03.16.25"/>
    <s v="Direção dos  Recursos Humanos"/>
    <s v="03.16.25"/>
    <x v="70"/>
    <x v="0"/>
    <x v="1"/>
    <x v="15"/>
    <x v="0"/>
    <x v="0"/>
    <x v="0"/>
    <x v="0"/>
    <x v="1"/>
    <s v="2025-01-27"/>
    <x v="0"/>
    <n v="69"/>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1-2025"/>
  </r>
  <r>
    <x v="0"/>
    <n v="0"/>
    <n v="0"/>
    <n v="0"/>
    <n v="0"/>
    <x v="2493"/>
    <x v="0"/>
    <x v="0"/>
    <x v="0"/>
    <s v="03.16.25"/>
    <x v="21"/>
    <x v="0"/>
    <x v="0"/>
    <s v="Direção dos  Recursos Humanos"/>
    <s v="03.16.25"/>
    <s v="Direção dos  Recursos Humanos"/>
    <s v="03.16.25"/>
    <x v="70"/>
    <x v="0"/>
    <x v="1"/>
    <x v="15"/>
    <x v="0"/>
    <x v="0"/>
    <x v="0"/>
    <x v="0"/>
    <x v="0"/>
    <s v="2025-02-21"/>
    <x v="0"/>
    <n v="67"/>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2-2025"/>
  </r>
  <r>
    <x v="0"/>
    <n v="0"/>
    <n v="0"/>
    <n v="0"/>
    <n v="0"/>
    <x v="630"/>
    <x v="0"/>
    <x v="0"/>
    <x v="0"/>
    <s v="03.16.25"/>
    <x v="21"/>
    <x v="0"/>
    <x v="0"/>
    <s v="Direção dos  Recursos Humanos"/>
    <s v="03.16.25"/>
    <s v="Direção dos  Recursos Humanos"/>
    <s v="03.16.25"/>
    <x v="70"/>
    <x v="0"/>
    <x v="1"/>
    <x v="15"/>
    <x v="0"/>
    <x v="0"/>
    <x v="0"/>
    <x v="0"/>
    <x v="0"/>
    <s v="2025-02-21"/>
    <x v="0"/>
    <n v="109"/>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2-2025"/>
  </r>
  <r>
    <x v="0"/>
    <n v="0"/>
    <n v="0"/>
    <n v="0"/>
    <n v="0"/>
    <x v="3846"/>
    <x v="0"/>
    <x v="0"/>
    <x v="0"/>
    <s v="03.16.25"/>
    <x v="21"/>
    <x v="0"/>
    <x v="0"/>
    <s v="Direção dos  Recursos Humanos"/>
    <s v="03.16.25"/>
    <s v="Direção dos  Recursos Humanos"/>
    <s v="03.16.25"/>
    <x v="70"/>
    <x v="0"/>
    <x v="1"/>
    <x v="15"/>
    <x v="0"/>
    <x v="0"/>
    <x v="0"/>
    <x v="0"/>
    <x v="4"/>
    <s v="2025-03-26"/>
    <x v="0"/>
    <n v="758"/>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3-2025"/>
  </r>
  <r>
    <x v="0"/>
    <n v="0"/>
    <n v="0"/>
    <n v="0"/>
    <n v="0"/>
    <x v="3846"/>
    <x v="0"/>
    <x v="0"/>
    <x v="0"/>
    <s v="03.16.25"/>
    <x v="21"/>
    <x v="0"/>
    <x v="0"/>
    <s v="Direção dos  Recursos Humanos"/>
    <s v="03.16.25"/>
    <s v="Direção dos  Recursos Humanos"/>
    <s v="03.16.25"/>
    <x v="70"/>
    <x v="0"/>
    <x v="1"/>
    <x v="15"/>
    <x v="0"/>
    <x v="0"/>
    <x v="0"/>
    <x v="0"/>
    <x v="4"/>
    <s v="2025-03-26"/>
    <x v="0"/>
    <n v="35"/>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3-2025"/>
  </r>
  <r>
    <x v="0"/>
    <n v="0"/>
    <n v="0"/>
    <n v="0"/>
    <n v="0"/>
    <x v="3846"/>
    <x v="0"/>
    <x v="0"/>
    <x v="0"/>
    <s v="03.16.25"/>
    <x v="21"/>
    <x v="0"/>
    <x v="0"/>
    <s v="Direção dos  Recursos Humanos"/>
    <s v="03.16.25"/>
    <s v="Direção dos  Recursos Humanos"/>
    <s v="03.16.25"/>
    <x v="70"/>
    <x v="0"/>
    <x v="1"/>
    <x v="15"/>
    <x v="0"/>
    <x v="0"/>
    <x v="0"/>
    <x v="0"/>
    <x v="4"/>
    <s v="2025-03-26"/>
    <x v="0"/>
    <n v="7"/>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3-2025"/>
  </r>
  <r>
    <x v="0"/>
    <n v="0"/>
    <n v="0"/>
    <n v="0"/>
    <n v="0"/>
    <x v="5290"/>
    <x v="0"/>
    <x v="0"/>
    <x v="0"/>
    <s v="03.16.25"/>
    <x v="21"/>
    <x v="0"/>
    <x v="0"/>
    <s v="Direção dos  Recursos Humanos"/>
    <s v="03.16.25"/>
    <s v="Direção dos  Recursos Humanos"/>
    <s v="03.16.25"/>
    <x v="70"/>
    <x v="0"/>
    <x v="1"/>
    <x v="15"/>
    <x v="0"/>
    <x v="0"/>
    <x v="0"/>
    <x v="0"/>
    <x v="5"/>
    <s v="2025-06-18"/>
    <x v="1"/>
    <n v="25"/>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6-2025"/>
  </r>
  <r>
    <x v="0"/>
    <n v="0"/>
    <n v="0"/>
    <n v="0"/>
    <n v="0"/>
    <x v="1327"/>
    <x v="0"/>
    <x v="0"/>
    <x v="0"/>
    <s v="03.16.25"/>
    <x v="21"/>
    <x v="0"/>
    <x v="0"/>
    <s v="Direção dos  Recursos Humanos"/>
    <s v="03.16.25"/>
    <s v="Direção dos  Recursos Humanos"/>
    <s v="03.16.25"/>
    <x v="70"/>
    <x v="0"/>
    <x v="1"/>
    <x v="15"/>
    <x v="0"/>
    <x v="0"/>
    <x v="0"/>
    <x v="0"/>
    <x v="8"/>
    <s v="2025-09-24"/>
    <x v="2"/>
    <n v="25"/>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9-2025"/>
  </r>
  <r>
    <x v="0"/>
    <n v="0"/>
    <n v="0"/>
    <n v="0"/>
    <n v="0"/>
    <x v="5578"/>
    <x v="0"/>
    <x v="0"/>
    <x v="0"/>
    <s v="03.16.25"/>
    <x v="21"/>
    <x v="0"/>
    <x v="0"/>
    <s v="Direção dos  Recursos Humanos"/>
    <s v="03.16.25"/>
    <s v="Direção dos  Recursos Humanos"/>
    <s v="03.16.25"/>
    <x v="70"/>
    <x v="0"/>
    <x v="1"/>
    <x v="15"/>
    <x v="0"/>
    <x v="0"/>
    <x v="0"/>
    <x v="0"/>
    <x v="9"/>
    <s v="2025-10-24"/>
    <x v="3"/>
    <n v="25"/>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10-2025"/>
  </r>
  <r>
    <x v="0"/>
    <n v="0"/>
    <n v="0"/>
    <n v="0"/>
    <n v="0"/>
    <x v="630"/>
    <x v="0"/>
    <x v="0"/>
    <x v="0"/>
    <s v="03.16.25"/>
    <x v="21"/>
    <x v="0"/>
    <x v="0"/>
    <s v="Direção dos  Recursos Humanos"/>
    <s v="03.16.25"/>
    <s v="Direção dos  Recursos Humanos"/>
    <s v="03.16.25"/>
    <x v="8"/>
    <x v="0"/>
    <x v="0"/>
    <x v="0"/>
    <x v="0"/>
    <x v="0"/>
    <x v="0"/>
    <x v="0"/>
    <x v="0"/>
    <s v="2025-02-21"/>
    <x v="0"/>
    <n v="35"/>
    <x v="4"/>
    <m/>
    <x v="0"/>
    <m/>
    <x v="66"/>
    <n v="100474708"/>
    <x v="0"/>
    <x v="3"/>
    <s v="Direção dos  Recursos Humanos"/>
    <s v="ORI"/>
    <x v="2"/>
    <m/>
    <x v="0"/>
    <x v="3"/>
    <x v="3"/>
    <x v="1"/>
    <x v="0"/>
    <x v="0"/>
    <x v="0"/>
    <x v="0"/>
    <x v="0"/>
    <x v="0"/>
    <x v="0"/>
    <s v="Direção dos  Recursos Humanos"/>
    <x v="0"/>
    <x v="0"/>
    <x v="0"/>
    <x v="0"/>
    <x v="0"/>
    <x v="0"/>
    <x v="0"/>
    <x v="0"/>
    <x v="0"/>
    <x v="0"/>
    <x v="3"/>
    <x v="0"/>
    <s v="Pagamento de salário referente a 02-2025"/>
  </r>
  <r>
    <x v="0"/>
    <n v="0"/>
    <n v="0"/>
    <n v="0"/>
    <n v="0"/>
    <x v="5633"/>
    <x v="0"/>
    <x v="0"/>
    <x v="0"/>
    <s v="03.16.25"/>
    <x v="21"/>
    <x v="0"/>
    <x v="0"/>
    <s v="Direção dos  Recursos Humanos"/>
    <s v="03.16.25"/>
    <s v="Direção dos  Recursos Humanos"/>
    <s v="03.16.25"/>
    <x v="8"/>
    <x v="0"/>
    <x v="0"/>
    <x v="0"/>
    <x v="0"/>
    <x v="0"/>
    <x v="0"/>
    <x v="1"/>
    <x v="13"/>
    <s v="2024-12-16"/>
    <x v="3"/>
    <n v="286"/>
    <x v="4"/>
    <m/>
    <x v="0"/>
    <m/>
    <x v="89"/>
    <n v="100474706"/>
    <x v="0"/>
    <x v="5"/>
    <s v="Direção dos  Recursos Humanos"/>
    <s v="ORI"/>
    <x v="2"/>
    <m/>
    <x v="0"/>
    <x v="3"/>
    <x v="3"/>
    <x v="1"/>
    <x v="0"/>
    <x v="0"/>
    <x v="0"/>
    <x v="0"/>
    <x v="0"/>
    <x v="0"/>
    <x v="0"/>
    <s v="Direção dos  Recursos Humanos"/>
    <x v="0"/>
    <x v="0"/>
    <x v="0"/>
    <x v="0"/>
    <x v="0"/>
    <x v="0"/>
    <x v="0"/>
    <x v="0"/>
    <x v="0"/>
    <x v="2"/>
    <x v="5"/>
    <x v="0"/>
    <s v="Pagamento de salario referente Direção da Recursos Humanos."/>
  </r>
  <r>
    <x v="0"/>
    <n v="0"/>
    <n v="0"/>
    <n v="0"/>
    <n v="0"/>
    <x v="1266"/>
    <x v="0"/>
    <x v="0"/>
    <x v="0"/>
    <s v="03.16.25"/>
    <x v="21"/>
    <x v="0"/>
    <x v="0"/>
    <s v="Direção dos  Recursos Humanos"/>
    <s v="03.16.25"/>
    <s v="Direção dos  Recursos Humanos"/>
    <s v="03.16.25"/>
    <x v="8"/>
    <x v="0"/>
    <x v="0"/>
    <x v="0"/>
    <x v="0"/>
    <x v="0"/>
    <x v="0"/>
    <x v="0"/>
    <x v="6"/>
    <s v="2025-07-23"/>
    <x v="2"/>
    <n v="5"/>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7-2025"/>
  </r>
  <r>
    <x v="0"/>
    <n v="0"/>
    <n v="0"/>
    <n v="0"/>
    <n v="0"/>
    <x v="4448"/>
    <x v="0"/>
    <x v="0"/>
    <x v="0"/>
    <s v="03.16.25"/>
    <x v="21"/>
    <x v="0"/>
    <x v="0"/>
    <s v="Direção dos  Recursos Humanos"/>
    <s v="03.16.25"/>
    <s v="Direção dos  Recursos Humanos"/>
    <s v="03.16.25"/>
    <x v="8"/>
    <x v="0"/>
    <x v="0"/>
    <x v="0"/>
    <x v="0"/>
    <x v="0"/>
    <x v="0"/>
    <x v="0"/>
    <x v="7"/>
    <s v="2025-08-26"/>
    <x v="2"/>
    <n v="428"/>
    <x v="4"/>
    <m/>
    <x v="0"/>
    <m/>
    <x v="89"/>
    <n v="100474706"/>
    <x v="0"/>
    <x v="5"/>
    <s v="Direção dos  Recursos Humanos"/>
    <s v="ORI"/>
    <x v="2"/>
    <m/>
    <x v="0"/>
    <x v="3"/>
    <x v="3"/>
    <x v="1"/>
    <x v="0"/>
    <x v="0"/>
    <x v="0"/>
    <x v="0"/>
    <x v="0"/>
    <x v="0"/>
    <x v="0"/>
    <s v="Direção dos  Recursos Humanos"/>
    <x v="0"/>
    <x v="0"/>
    <x v="0"/>
    <x v="0"/>
    <x v="0"/>
    <x v="0"/>
    <x v="0"/>
    <x v="0"/>
    <x v="0"/>
    <x v="0"/>
    <x v="5"/>
    <x v="0"/>
    <s v="Pagamento de salário referente a 08-2025"/>
  </r>
  <r>
    <x v="0"/>
    <n v="0"/>
    <n v="0"/>
    <n v="0"/>
    <n v="0"/>
    <x v="5578"/>
    <x v="0"/>
    <x v="0"/>
    <x v="0"/>
    <s v="03.16.25"/>
    <x v="21"/>
    <x v="0"/>
    <x v="0"/>
    <s v="Direção dos  Recursos Humanos"/>
    <s v="03.16.25"/>
    <s v="Direção dos  Recursos Humanos"/>
    <s v="03.16.25"/>
    <x v="8"/>
    <x v="0"/>
    <x v="0"/>
    <x v="0"/>
    <x v="0"/>
    <x v="0"/>
    <x v="0"/>
    <x v="0"/>
    <x v="9"/>
    <s v="2025-10-24"/>
    <x v="3"/>
    <n v="5"/>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10-2025"/>
  </r>
  <r>
    <x v="0"/>
    <n v="0"/>
    <n v="0"/>
    <n v="0"/>
    <n v="0"/>
    <x v="2493"/>
    <x v="0"/>
    <x v="0"/>
    <x v="0"/>
    <s v="03.16.25"/>
    <x v="21"/>
    <x v="0"/>
    <x v="0"/>
    <s v="Direção dos  Recursos Humanos"/>
    <s v="03.16.25"/>
    <s v="Direção dos  Recursos Humanos"/>
    <s v="03.16.25"/>
    <x v="45"/>
    <x v="0"/>
    <x v="0"/>
    <x v="1"/>
    <x v="0"/>
    <x v="0"/>
    <x v="0"/>
    <x v="0"/>
    <x v="0"/>
    <s v="2025-02-21"/>
    <x v="0"/>
    <n v="7"/>
    <x v="4"/>
    <m/>
    <x v="0"/>
    <m/>
    <x v="66"/>
    <n v="100474708"/>
    <x v="0"/>
    <x v="3"/>
    <s v="Direção dos  Recursos Humanos"/>
    <s v="ORI"/>
    <x v="2"/>
    <m/>
    <x v="0"/>
    <x v="3"/>
    <x v="3"/>
    <x v="1"/>
    <x v="0"/>
    <x v="0"/>
    <x v="0"/>
    <x v="0"/>
    <x v="0"/>
    <x v="0"/>
    <x v="0"/>
    <s v="Direção dos  Recursos Humanos"/>
    <x v="0"/>
    <x v="0"/>
    <x v="0"/>
    <x v="0"/>
    <x v="0"/>
    <x v="0"/>
    <x v="0"/>
    <x v="0"/>
    <x v="0"/>
    <x v="0"/>
    <x v="3"/>
    <x v="0"/>
    <s v="Pagamento de salário referente a 02-2025"/>
  </r>
  <r>
    <x v="0"/>
    <n v="0"/>
    <n v="0"/>
    <n v="0"/>
    <n v="0"/>
    <x v="2493"/>
    <x v="0"/>
    <x v="0"/>
    <x v="0"/>
    <s v="03.16.25"/>
    <x v="21"/>
    <x v="0"/>
    <x v="0"/>
    <s v="Direção dos  Recursos Humanos"/>
    <s v="03.16.25"/>
    <s v="Direção dos  Recursos Humanos"/>
    <s v="03.16.25"/>
    <x v="45"/>
    <x v="0"/>
    <x v="0"/>
    <x v="1"/>
    <x v="0"/>
    <x v="0"/>
    <x v="0"/>
    <x v="0"/>
    <x v="0"/>
    <s v="2025-02-21"/>
    <x v="0"/>
    <n v="4"/>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2-2025"/>
  </r>
  <r>
    <x v="0"/>
    <n v="0"/>
    <n v="0"/>
    <n v="0"/>
    <n v="0"/>
    <x v="2493"/>
    <x v="0"/>
    <x v="0"/>
    <x v="0"/>
    <s v="03.16.25"/>
    <x v="21"/>
    <x v="0"/>
    <x v="0"/>
    <s v="Direção dos  Recursos Humanos"/>
    <s v="03.16.25"/>
    <s v="Direção dos  Recursos Humanos"/>
    <s v="03.16.25"/>
    <x v="45"/>
    <x v="0"/>
    <x v="0"/>
    <x v="1"/>
    <x v="0"/>
    <x v="0"/>
    <x v="0"/>
    <x v="0"/>
    <x v="0"/>
    <s v="2025-02-21"/>
    <x v="0"/>
    <n v="2"/>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2-2025"/>
  </r>
  <r>
    <x v="0"/>
    <n v="0"/>
    <n v="0"/>
    <n v="0"/>
    <n v="0"/>
    <x v="630"/>
    <x v="0"/>
    <x v="0"/>
    <x v="0"/>
    <s v="03.16.25"/>
    <x v="21"/>
    <x v="0"/>
    <x v="0"/>
    <s v="Direção dos  Recursos Humanos"/>
    <s v="03.16.25"/>
    <s v="Direção dos  Recursos Humanos"/>
    <s v="03.16.25"/>
    <x v="45"/>
    <x v="0"/>
    <x v="0"/>
    <x v="1"/>
    <x v="0"/>
    <x v="0"/>
    <x v="0"/>
    <x v="0"/>
    <x v="0"/>
    <s v="2025-02-21"/>
    <x v="0"/>
    <n v="12"/>
    <x v="4"/>
    <m/>
    <x v="0"/>
    <m/>
    <x v="62"/>
    <n v="100478627"/>
    <x v="0"/>
    <x v="2"/>
    <s v="Direção dos  Recursos Humanos"/>
    <s v="ORI"/>
    <x v="2"/>
    <m/>
    <x v="0"/>
    <x v="3"/>
    <x v="3"/>
    <x v="1"/>
    <x v="0"/>
    <x v="0"/>
    <x v="0"/>
    <x v="0"/>
    <x v="0"/>
    <x v="0"/>
    <x v="0"/>
    <s v="Direção dos  Recursos Humanos"/>
    <x v="0"/>
    <x v="0"/>
    <x v="0"/>
    <x v="0"/>
    <x v="0"/>
    <x v="0"/>
    <x v="0"/>
    <x v="0"/>
    <x v="0"/>
    <x v="0"/>
    <x v="2"/>
    <x v="0"/>
    <s v="Pagamento de salário referente a 02-2025"/>
  </r>
  <r>
    <x v="0"/>
    <n v="0"/>
    <n v="0"/>
    <n v="0"/>
    <n v="0"/>
    <x v="3846"/>
    <x v="0"/>
    <x v="0"/>
    <x v="0"/>
    <s v="03.16.25"/>
    <x v="21"/>
    <x v="0"/>
    <x v="0"/>
    <s v="Direção dos  Recursos Humanos"/>
    <s v="03.16.25"/>
    <s v="Direção dos  Recursos Humanos"/>
    <s v="03.16.25"/>
    <x v="45"/>
    <x v="0"/>
    <x v="0"/>
    <x v="1"/>
    <x v="0"/>
    <x v="0"/>
    <x v="0"/>
    <x v="0"/>
    <x v="4"/>
    <s v="2025-03-26"/>
    <x v="0"/>
    <n v="4"/>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3-2025"/>
  </r>
  <r>
    <x v="0"/>
    <n v="0"/>
    <n v="0"/>
    <n v="0"/>
    <n v="0"/>
    <x v="3846"/>
    <x v="0"/>
    <x v="0"/>
    <x v="0"/>
    <s v="03.16.25"/>
    <x v="21"/>
    <x v="0"/>
    <x v="0"/>
    <s v="Direção dos  Recursos Humanos"/>
    <s v="03.16.25"/>
    <s v="Direção dos  Recursos Humanos"/>
    <s v="03.16.25"/>
    <x v="45"/>
    <x v="0"/>
    <x v="0"/>
    <x v="1"/>
    <x v="0"/>
    <x v="0"/>
    <x v="0"/>
    <x v="0"/>
    <x v="4"/>
    <s v="2025-03-26"/>
    <x v="0"/>
    <n v="12"/>
    <x v="4"/>
    <m/>
    <x v="0"/>
    <m/>
    <x v="62"/>
    <n v="100478627"/>
    <x v="0"/>
    <x v="2"/>
    <s v="Direção dos  Recursos Humanos"/>
    <s v="ORI"/>
    <x v="2"/>
    <m/>
    <x v="0"/>
    <x v="3"/>
    <x v="3"/>
    <x v="1"/>
    <x v="0"/>
    <x v="0"/>
    <x v="0"/>
    <x v="0"/>
    <x v="0"/>
    <x v="0"/>
    <x v="0"/>
    <s v="Direção dos  Recursos Humanos"/>
    <x v="0"/>
    <x v="0"/>
    <x v="0"/>
    <x v="0"/>
    <x v="0"/>
    <x v="0"/>
    <x v="0"/>
    <x v="0"/>
    <x v="0"/>
    <x v="0"/>
    <x v="2"/>
    <x v="0"/>
    <s v="Pagamento de salário referente a 03-2025"/>
  </r>
  <r>
    <x v="0"/>
    <n v="0"/>
    <n v="0"/>
    <n v="0"/>
    <n v="0"/>
    <x v="4720"/>
    <x v="0"/>
    <x v="0"/>
    <x v="0"/>
    <s v="03.16.25"/>
    <x v="21"/>
    <x v="0"/>
    <x v="0"/>
    <s v="Direção dos  Recursos Humanos"/>
    <s v="03.16.25"/>
    <s v="Direção dos  Recursos Humanos"/>
    <s v="03.16.25"/>
    <x v="45"/>
    <x v="0"/>
    <x v="0"/>
    <x v="1"/>
    <x v="0"/>
    <x v="0"/>
    <x v="0"/>
    <x v="0"/>
    <x v="2"/>
    <s v="2025-04-25"/>
    <x v="1"/>
    <n v="1"/>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4-2025"/>
  </r>
  <r>
    <x v="0"/>
    <n v="0"/>
    <n v="0"/>
    <n v="0"/>
    <n v="0"/>
    <x v="4720"/>
    <x v="0"/>
    <x v="0"/>
    <x v="0"/>
    <s v="03.16.25"/>
    <x v="21"/>
    <x v="0"/>
    <x v="0"/>
    <s v="Direção dos  Recursos Humanos"/>
    <s v="03.16.25"/>
    <s v="Direção dos  Recursos Humanos"/>
    <s v="03.16.25"/>
    <x v="45"/>
    <x v="0"/>
    <x v="0"/>
    <x v="1"/>
    <x v="0"/>
    <x v="0"/>
    <x v="0"/>
    <x v="0"/>
    <x v="2"/>
    <s v="2025-04-25"/>
    <x v="1"/>
    <n v="0"/>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4-2025"/>
  </r>
  <r>
    <x v="0"/>
    <n v="0"/>
    <n v="0"/>
    <n v="0"/>
    <n v="0"/>
    <x v="1266"/>
    <x v="0"/>
    <x v="0"/>
    <x v="0"/>
    <s v="03.16.25"/>
    <x v="21"/>
    <x v="0"/>
    <x v="0"/>
    <s v="Direção dos  Recursos Humanos"/>
    <s v="03.16.25"/>
    <s v="Direção dos  Recursos Humanos"/>
    <s v="03.16.25"/>
    <x v="45"/>
    <x v="0"/>
    <x v="0"/>
    <x v="1"/>
    <x v="0"/>
    <x v="0"/>
    <x v="0"/>
    <x v="0"/>
    <x v="6"/>
    <s v="2025-07-23"/>
    <x v="2"/>
    <n v="0"/>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7-2025"/>
  </r>
  <r>
    <x v="0"/>
    <n v="0"/>
    <n v="0"/>
    <n v="0"/>
    <n v="0"/>
    <x v="4448"/>
    <x v="0"/>
    <x v="0"/>
    <x v="0"/>
    <s v="03.16.25"/>
    <x v="21"/>
    <x v="0"/>
    <x v="0"/>
    <s v="Direção dos  Recursos Humanos"/>
    <s v="03.16.25"/>
    <s v="Direção dos  Recursos Humanos"/>
    <s v="03.16.25"/>
    <x v="45"/>
    <x v="0"/>
    <x v="0"/>
    <x v="1"/>
    <x v="0"/>
    <x v="0"/>
    <x v="0"/>
    <x v="0"/>
    <x v="7"/>
    <s v="2025-08-26"/>
    <x v="2"/>
    <n v="0"/>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8-2025"/>
  </r>
  <r>
    <x v="0"/>
    <n v="0"/>
    <n v="0"/>
    <n v="0"/>
    <n v="0"/>
    <x v="5578"/>
    <x v="0"/>
    <x v="0"/>
    <x v="0"/>
    <s v="03.16.25"/>
    <x v="21"/>
    <x v="0"/>
    <x v="0"/>
    <s v="Direção dos  Recursos Humanos"/>
    <s v="03.16.25"/>
    <s v="Direção dos  Recursos Humanos"/>
    <s v="03.16.25"/>
    <x v="45"/>
    <x v="0"/>
    <x v="0"/>
    <x v="1"/>
    <x v="0"/>
    <x v="0"/>
    <x v="0"/>
    <x v="0"/>
    <x v="9"/>
    <s v="2025-10-24"/>
    <x v="3"/>
    <n v="0"/>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10-2025"/>
  </r>
  <r>
    <x v="0"/>
    <n v="0"/>
    <n v="0"/>
    <n v="0"/>
    <n v="0"/>
    <x v="2669"/>
    <x v="0"/>
    <x v="0"/>
    <x v="0"/>
    <s v="03.16.25"/>
    <x v="21"/>
    <x v="0"/>
    <x v="0"/>
    <s v="Direção dos  Recursos Humanos"/>
    <s v="03.16.25"/>
    <s v="Direção dos  Recursos Humanos"/>
    <s v="03.16.25"/>
    <x v="42"/>
    <x v="0"/>
    <x v="0"/>
    <x v="1"/>
    <x v="1"/>
    <x v="0"/>
    <x v="0"/>
    <x v="0"/>
    <x v="1"/>
    <s v="2025-01-27"/>
    <x v="0"/>
    <n v="303"/>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1-2025"/>
  </r>
  <r>
    <x v="0"/>
    <n v="0"/>
    <n v="0"/>
    <n v="0"/>
    <n v="0"/>
    <x v="2493"/>
    <x v="0"/>
    <x v="0"/>
    <x v="0"/>
    <s v="03.16.25"/>
    <x v="21"/>
    <x v="0"/>
    <x v="0"/>
    <s v="Direção dos  Recursos Humanos"/>
    <s v="03.16.25"/>
    <s v="Direção dos  Recursos Humanos"/>
    <s v="03.16.25"/>
    <x v="42"/>
    <x v="0"/>
    <x v="0"/>
    <x v="1"/>
    <x v="1"/>
    <x v="0"/>
    <x v="0"/>
    <x v="0"/>
    <x v="0"/>
    <s v="2025-02-21"/>
    <x v="0"/>
    <n v="44"/>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2-2025"/>
  </r>
  <r>
    <x v="0"/>
    <n v="0"/>
    <n v="0"/>
    <n v="0"/>
    <n v="0"/>
    <x v="3846"/>
    <x v="0"/>
    <x v="0"/>
    <x v="0"/>
    <s v="03.16.25"/>
    <x v="21"/>
    <x v="0"/>
    <x v="0"/>
    <s v="Direção dos  Recursos Humanos"/>
    <s v="03.16.25"/>
    <s v="Direção dos  Recursos Humanos"/>
    <s v="03.16.25"/>
    <x v="42"/>
    <x v="0"/>
    <x v="0"/>
    <x v="1"/>
    <x v="1"/>
    <x v="0"/>
    <x v="0"/>
    <x v="0"/>
    <x v="4"/>
    <s v="2025-03-26"/>
    <x v="0"/>
    <n v="14"/>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3-2025"/>
  </r>
  <r>
    <x v="0"/>
    <n v="0"/>
    <n v="0"/>
    <n v="0"/>
    <n v="0"/>
    <x v="4720"/>
    <x v="0"/>
    <x v="0"/>
    <x v="0"/>
    <s v="03.16.25"/>
    <x v="21"/>
    <x v="0"/>
    <x v="0"/>
    <s v="Direção dos  Recursos Humanos"/>
    <s v="03.16.25"/>
    <s v="Direção dos  Recursos Humanos"/>
    <s v="03.16.25"/>
    <x v="42"/>
    <x v="0"/>
    <x v="0"/>
    <x v="1"/>
    <x v="1"/>
    <x v="0"/>
    <x v="0"/>
    <x v="0"/>
    <x v="2"/>
    <s v="2025-04-25"/>
    <x v="1"/>
    <n v="307"/>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4-2025"/>
  </r>
  <r>
    <x v="0"/>
    <n v="0"/>
    <n v="0"/>
    <n v="0"/>
    <n v="0"/>
    <x v="4720"/>
    <x v="0"/>
    <x v="0"/>
    <x v="0"/>
    <s v="03.16.25"/>
    <x v="21"/>
    <x v="0"/>
    <x v="0"/>
    <s v="Direção dos  Recursos Humanos"/>
    <s v="03.16.25"/>
    <s v="Direção dos  Recursos Humanos"/>
    <s v="03.16.25"/>
    <x v="42"/>
    <x v="0"/>
    <x v="0"/>
    <x v="1"/>
    <x v="1"/>
    <x v="0"/>
    <x v="0"/>
    <x v="0"/>
    <x v="2"/>
    <s v="2025-04-25"/>
    <x v="1"/>
    <n v="14"/>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4-2025"/>
  </r>
  <r>
    <x v="0"/>
    <n v="0"/>
    <n v="0"/>
    <n v="0"/>
    <n v="0"/>
    <x v="5290"/>
    <x v="0"/>
    <x v="0"/>
    <x v="0"/>
    <s v="03.16.25"/>
    <x v="21"/>
    <x v="0"/>
    <x v="0"/>
    <s v="Direção dos  Recursos Humanos"/>
    <s v="03.16.25"/>
    <s v="Direção dos  Recursos Humanos"/>
    <s v="03.16.25"/>
    <x v="42"/>
    <x v="0"/>
    <x v="0"/>
    <x v="1"/>
    <x v="1"/>
    <x v="0"/>
    <x v="0"/>
    <x v="0"/>
    <x v="5"/>
    <s v="2025-06-18"/>
    <x v="1"/>
    <n v="124"/>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6-2025"/>
  </r>
  <r>
    <x v="0"/>
    <n v="0"/>
    <n v="0"/>
    <n v="0"/>
    <n v="0"/>
    <x v="1266"/>
    <x v="0"/>
    <x v="0"/>
    <x v="0"/>
    <s v="03.16.25"/>
    <x v="21"/>
    <x v="0"/>
    <x v="0"/>
    <s v="Direção dos  Recursos Humanos"/>
    <s v="03.16.25"/>
    <s v="Direção dos  Recursos Humanos"/>
    <s v="03.16.25"/>
    <x v="42"/>
    <x v="0"/>
    <x v="0"/>
    <x v="1"/>
    <x v="1"/>
    <x v="0"/>
    <x v="0"/>
    <x v="0"/>
    <x v="6"/>
    <s v="2025-07-23"/>
    <x v="2"/>
    <n v="124"/>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7-2025"/>
  </r>
  <r>
    <x v="0"/>
    <n v="0"/>
    <n v="0"/>
    <n v="0"/>
    <n v="0"/>
    <x v="4448"/>
    <x v="0"/>
    <x v="0"/>
    <x v="0"/>
    <s v="03.16.25"/>
    <x v="21"/>
    <x v="0"/>
    <x v="0"/>
    <s v="Direção dos  Recursos Humanos"/>
    <s v="03.16.25"/>
    <s v="Direção dos  Recursos Humanos"/>
    <s v="03.16.25"/>
    <x v="42"/>
    <x v="0"/>
    <x v="0"/>
    <x v="1"/>
    <x v="1"/>
    <x v="0"/>
    <x v="0"/>
    <x v="0"/>
    <x v="7"/>
    <s v="2025-08-26"/>
    <x v="2"/>
    <n v="120"/>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8-2025"/>
  </r>
  <r>
    <x v="0"/>
    <n v="0"/>
    <n v="0"/>
    <n v="0"/>
    <n v="0"/>
    <x v="1327"/>
    <x v="0"/>
    <x v="0"/>
    <x v="0"/>
    <s v="03.16.25"/>
    <x v="21"/>
    <x v="0"/>
    <x v="0"/>
    <s v="Direção dos  Recursos Humanos"/>
    <s v="03.16.25"/>
    <s v="Direção dos  Recursos Humanos"/>
    <s v="03.16.25"/>
    <x v="42"/>
    <x v="0"/>
    <x v="0"/>
    <x v="1"/>
    <x v="1"/>
    <x v="0"/>
    <x v="0"/>
    <x v="0"/>
    <x v="8"/>
    <s v="2025-09-24"/>
    <x v="2"/>
    <n v="113"/>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9-2025"/>
  </r>
  <r>
    <x v="0"/>
    <n v="0"/>
    <n v="0"/>
    <n v="0"/>
    <n v="0"/>
    <x v="5578"/>
    <x v="0"/>
    <x v="0"/>
    <x v="0"/>
    <s v="03.16.25"/>
    <x v="21"/>
    <x v="0"/>
    <x v="0"/>
    <s v="Direção dos  Recursos Humanos"/>
    <s v="03.16.25"/>
    <s v="Direção dos  Recursos Humanos"/>
    <s v="03.16.25"/>
    <x v="42"/>
    <x v="0"/>
    <x v="0"/>
    <x v="1"/>
    <x v="1"/>
    <x v="0"/>
    <x v="0"/>
    <x v="0"/>
    <x v="9"/>
    <s v="2025-10-24"/>
    <x v="3"/>
    <n v="123"/>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10-2025"/>
  </r>
  <r>
    <x v="0"/>
    <n v="0"/>
    <n v="0"/>
    <n v="0"/>
    <n v="0"/>
    <x v="5536"/>
    <x v="0"/>
    <x v="0"/>
    <x v="0"/>
    <s v="03.16.25"/>
    <x v="21"/>
    <x v="0"/>
    <x v="0"/>
    <s v="Direção dos  Recursos Humanos"/>
    <s v="03.16.25"/>
    <s v="Direção dos  Recursos Humanos"/>
    <s v="03.16.25"/>
    <x v="42"/>
    <x v="0"/>
    <x v="0"/>
    <x v="1"/>
    <x v="1"/>
    <x v="0"/>
    <x v="0"/>
    <x v="0"/>
    <x v="11"/>
    <s v="2025-12-11"/>
    <x v="3"/>
    <n v="123"/>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12-2025"/>
  </r>
  <r>
    <x v="0"/>
    <n v="0"/>
    <n v="0"/>
    <n v="0"/>
    <n v="0"/>
    <x v="630"/>
    <x v="0"/>
    <x v="0"/>
    <x v="0"/>
    <s v="03.16.25"/>
    <x v="21"/>
    <x v="0"/>
    <x v="0"/>
    <s v="Direção dos  Recursos Humanos"/>
    <s v="03.16.25"/>
    <s v="Direção dos  Recursos Humanos"/>
    <s v="03.16.25"/>
    <x v="47"/>
    <x v="0"/>
    <x v="0"/>
    <x v="1"/>
    <x v="1"/>
    <x v="0"/>
    <x v="0"/>
    <x v="0"/>
    <x v="0"/>
    <s v="2025-02-21"/>
    <x v="0"/>
    <n v="626"/>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2-2025"/>
  </r>
  <r>
    <x v="0"/>
    <n v="0"/>
    <n v="0"/>
    <n v="0"/>
    <n v="0"/>
    <x v="5633"/>
    <x v="0"/>
    <x v="0"/>
    <x v="0"/>
    <s v="03.16.25"/>
    <x v="21"/>
    <x v="0"/>
    <x v="0"/>
    <s v="Direção dos  Recursos Humanos"/>
    <s v="03.16.25"/>
    <s v="Direção dos  Recursos Humanos"/>
    <s v="03.16.25"/>
    <x v="47"/>
    <x v="0"/>
    <x v="0"/>
    <x v="1"/>
    <x v="1"/>
    <x v="0"/>
    <x v="0"/>
    <x v="1"/>
    <x v="13"/>
    <s v="2024-12-16"/>
    <x v="3"/>
    <n v="398"/>
    <x v="4"/>
    <m/>
    <x v="0"/>
    <m/>
    <x v="611"/>
    <n v="100474701"/>
    <x v="0"/>
    <x v="13"/>
    <s v="Direção dos  Recursos Humanos"/>
    <s v="ORI"/>
    <x v="2"/>
    <m/>
    <x v="0"/>
    <x v="3"/>
    <x v="3"/>
    <x v="1"/>
    <x v="0"/>
    <x v="0"/>
    <x v="0"/>
    <x v="0"/>
    <x v="0"/>
    <x v="0"/>
    <x v="0"/>
    <s v="Direção dos  Recursos Humanos"/>
    <x v="0"/>
    <x v="0"/>
    <x v="0"/>
    <x v="0"/>
    <x v="0"/>
    <x v="0"/>
    <x v="0"/>
    <x v="0"/>
    <x v="0"/>
    <x v="2"/>
    <x v="13"/>
    <x v="0"/>
    <s v="Pagamento de salario referente Direção da Recursos Humanos."/>
  </r>
  <r>
    <x v="0"/>
    <n v="0"/>
    <n v="0"/>
    <n v="0"/>
    <n v="0"/>
    <x v="5536"/>
    <x v="0"/>
    <x v="0"/>
    <x v="0"/>
    <s v="03.16.25"/>
    <x v="21"/>
    <x v="0"/>
    <x v="0"/>
    <s v="Direção dos  Recursos Humanos"/>
    <s v="03.16.25"/>
    <s v="Direção dos  Recursos Humanos"/>
    <s v="03.16.25"/>
    <x v="47"/>
    <x v="0"/>
    <x v="0"/>
    <x v="1"/>
    <x v="1"/>
    <x v="0"/>
    <x v="0"/>
    <x v="0"/>
    <x v="11"/>
    <s v="2025-12-11"/>
    <x v="3"/>
    <n v="148"/>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12-2025"/>
  </r>
  <r>
    <x v="0"/>
    <n v="0"/>
    <n v="0"/>
    <n v="0"/>
    <n v="0"/>
    <x v="2493"/>
    <x v="0"/>
    <x v="0"/>
    <x v="0"/>
    <s v="03.16.25"/>
    <x v="21"/>
    <x v="0"/>
    <x v="0"/>
    <s v="Direção dos  Recursos Humanos"/>
    <s v="03.16.25"/>
    <s v="Direção dos  Recursos Humanos"/>
    <s v="03.16.25"/>
    <x v="48"/>
    <x v="0"/>
    <x v="0"/>
    <x v="1"/>
    <x v="1"/>
    <x v="0"/>
    <x v="0"/>
    <x v="0"/>
    <x v="0"/>
    <s v="2025-02-21"/>
    <x v="0"/>
    <n v="219"/>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2-2025"/>
  </r>
  <r>
    <x v="0"/>
    <n v="0"/>
    <n v="0"/>
    <n v="0"/>
    <n v="0"/>
    <x v="3846"/>
    <x v="0"/>
    <x v="0"/>
    <x v="0"/>
    <s v="03.16.25"/>
    <x v="21"/>
    <x v="0"/>
    <x v="0"/>
    <s v="Direção dos  Recursos Humanos"/>
    <s v="03.16.25"/>
    <s v="Direção dos  Recursos Humanos"/>
    <s v="03.16.25"/>
    <x v="48"/>
    <x v="0"/>
    <x v="0"/>
    <x v="1"/>
    <x v="1"/>
    <x v="0"/>
    <x v="0"/>
    <x v="0"/>
    <x v="4"/>
    <s v="2025-03-26"/>
    <x v="0"/>
    <n v="14"/>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3-2025"/>
  </r>
  <r>
    <x v="0"/>
    <n v="0"/>
    <n v="0"/>
    <n v="0"/>
    <n v="0"/>
    <x v="5633"/>
    <x v="0"/>
    <x v="0"/>
    <x v="0"/>
    <s v="03.16.25"/>
    <x v="21"/>
    <x v="0"/>
    <x v="0"/>
    <s v="Direção dos  Recursos Humanos"/>
    <s v="03.16.25"/>
    <s v="Direção dos  Recursos Humanos"/>
    <s v="03.16.25"/>
    <x v="48"/>
    <x v="0"/>
    <x v="0"/>
    <x v="1"/>
    <x v="1"/>
    <x v="0"/>
    <x v="0"/>
    <x v="1"/>
    <x v="13"/>
    <s v="2024-12-16"/>
    <x v="3"/>
    <n v="359"/>
    <x v="4"/>
    <m/>
    <x v="0"/>
    <m/>
    <x v="66"/>
    <n v="100474708"/>
    <x v="0"/>
    <x v="3"/>
    <s v="Direção dos  Recursos Humanos"/>
    <s v="ORI"/>
    <x v="2"/>
    <m/>
    <x v="0"/>
    <x v="3"/>
    <x v="3"/>
    <x v="1"/>
    <x v="0"/>
    <x v="0"/>
    <x v="0"/>
    <x v="0"/>
    <x v="0"/>
    <x v="0"/>
    <x v="0"/>
    <s v="Direção dos  Recursos Humanos"/>
    <x v="0"/>
    <x v="0"/>
    <x v="0"/>
    <x v="0"/>
    <x v="0"/>
    <x v="0"/>
    <x v="0"/>
    <x v="0"/>
    <x v="0"/>
    <x v="2"/>
    <x v="3"/>
    <x v="0"/>
    <s v="Pagamento de salario referente Direção da Recursos Humanos."/>
  </r>
  <r>
    <x v="0"/>
    <n v="0"/>
    <n v="0"/>
    <n v="0"/>
    <n v="0"/>
    <x v="5633"/>
    <x v="0"/>
    <x v="0"/>
    <x v="0"/>
    <s v="03.16.25"/>
    <x v="21"/>
    <x v="0"/>
    <x v="0"/>
    <s v="Direção dos  Recursos Humanos"/>
    <s v="03.16.25"/>
    <s v="Direção dos  Recursos Humanos"/>
    <s v="03.16.25"/>
    <x v="48"/>
    <x v="0"/>
    <x v="0"/>
    <x v="1"/>
    <x v="1"/>
    <x v="0"/>
    <x v="0"/>
    <x v="1"/>
    <x v="13"/>
    <s v="2024-12-16"/>
    <x v="3"/>
    <n v="113347"/>
    <x v="4"/>
    <m/>
    <x v="0"/>
    <m/>
    <x v="26"/>
    <n v="100474914"/>
    <x v="0"/>
    <x v="0"/>
    <s v="Direção dos  Recursos Humanos"/>
    <s v="ORI"/>
    <x v="2"/>
    <m/>
    <x v="0"/>
    <x v="2"/>
    <x v="2"/>
    <x v="1"/>
    <x v="0"/>
    <x v="0"/>
    <x v="0"/>
    <x v="0"/>
    <x v="0"/>
    <x v="0"/>
    <x v="0"/>
    <s v="Direção dos  Recursos Humanos"/>
    <x v="0"/>
    <x v="0"/>
    <x v="0"/>
    <x v="0"/>
    <x v="0"/>
    <x v="0"/>
    <x v="0"/>
    <x v="0"/>
    <x v="0"/>
    <x v="2"/>
    <x v="0"/>
    <x v="0"/>
    <s v="Pagamento de salario referente Direção da Recursos Humanos."/>
  </r>
  <r>
    <x v="0"/>
    <n v="0"/>
    <n v="0"/>
    <n v="0"/>
    <n v="0"/>
    <x v="4720"/>
    <x v="0"/>
    <x v="0"/>
    <x v="0"/>
    <s v="03.16.25"/>
    <x v="21"/>
    <x v="0"/>
    <x v="0"/>
    <s v="Direção dos  Recursos Humanos"/>
    <s v="03.16.25"/>
    <s v="Direção dos  Recursos Humanos"/>
    <s v="03.16.25"/>
    <x v="48"/>
    <x v="0"/>
    <x v="0"/>
    <x v="1"/>
    <x v="1"/>
    <x v="0"/>
    <x v="0"/>
    <x v="0"/>
    <x v="2"/>
    <s v="2025-04-25"/>
    <x v="1"/>
    <n v="349"/>
    <x v="4"/>
    <m/>
    <x v="0"/>
    <m/>
    <x v="66"/>
    <n v="100474708"/>
    <x v="0"/>
    <x v="3"/>
    <s v="Direção dos  Recursos Humanos"/>
    <s v="ORI"/>
    <x v="2"/>
    <m/>
    <x v="0"/>
    <x v="3"/>
    <x v="3"/>
    <x v="1"/>
    <x v="0"/>
    <x v="0"/>
    <x v="0"/>
    <x v="0"/>
    <x v="0"/>
    <x v="0"/>
    <x v="0"/>
    <s v="Direção dos  Recursos Humanos"/>
    <x v="0"/>
    <x v="0"/>
    <x v="0"/>
    <x v="0"/>
    <x v="0"/>
    <x v="0"/>
    <x v="0"/>
    <x v="0"/>
    <x v="0"/>
    <x v="0"/>
    <x v="3"/>
    <x v="0"/>
    <s v="Pagamento de salário referente a 04-2025"/>
  </r>
  <r>
    <x v="0"/>
    <n v="0"/>
    <n v="0"/>
    <n v="0"/>
    <n v="0"/>
    <x v="2493"/>
    <x v="0"/>
    <x v="0"/>
    <x v="0"/>
    <s v="03.16.25"/>
    <x v="21"/>
    <x v="0"/>
    <x v="0"/>
    <s v="Direção dos  Recursos Humanos"/>
    <s v="03.16.25"/>
    <s v="Direção dos  Recursos Humanos"/>
    <s v="03.16.25"/>
    <x v="71"/>
    <x v="0"/>
    <x v="1"/>
    <x v="15"/>
    <x v="0"/>
    <x v="0"/>
    <x v="0"/>
    <x v="0"/>
    <x v="0"/>
    <s v="2025-02-21"/>
    <x v="0"/>
    <n v="5517"/>
    <x v="4"/>
    <m/>
    <x v="0"/>
    <m/>
    <x v="62"/>
    <n v="100478627"/>
    <x v="0"/>
    <x v="2"/>
    <s v="Direção dos  Recursos Humanos"/>
    <s v="ORI"/>
    <x v="2"/>
    <m/>
    <x v="0"/>
    <x v="3"/>
    <x v="3"/>
    <x v="1"/>
    <x v="0"/>
    <x v="0"/>
    <x v="0"/>
    <x v="0"/>
    <x v="0"/>
    <x v="0"/>
    <x v="0"/>
    <s v="Direção dos  Recursos Humanos"/>
    <x v="0"/>
    <x v="0"/>
    <x v="0"/>
    <x v="0"/>
    <x v="0"/>
    <x v="0"/>
    <x v="0"/>
    <x v="0"/>
    <x v="0"/>
    <x v="0"/>
    <x v="2"/>
    <x v="0"/>
    <s v="Pagamento de salário referente a 02-2025"/>
  </r>
  <r>
    <x v="0"/>
    <n v="0"/>
    <n v="0"/>
    <n v="0"/>
    <n v="0"/>
    <x v="2493"/>
    <x v="0"/>
    <x v="0"/>
    <x v="0"/>
    <s v="03.16.25"/>
    <x v="21"/>
    <x v="0"/>
    <x v="0"/>
    <s v="Direção dos  Recursos Humanos"/>
    <s v="03.16.25"/>
    <s v="Direção dos  Recursos Humanos"/>
    <s v="03.16.25"/>
    <x v="71"/>
    <x v="0"/>
    <x v="1"/>
    <x v="15"/>
    <x v="0"/>
    <x v="0"/>
    <x v="0"/>
    <x v="0"/>
    <x v="0"/>
    <s v="2025-02-21"/>
    <x v="0"/>
    <n v="2098"/>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2-2025"/>
  </r>
  <r>
    <x v="0"/>
    <n v="0"/>
    <n v="0"/>
    <n v="0"/>
    <n v="0"/>
    <x v="3846"/>
    <x v="0"/>
    <x v="0"/>
    <x v="0"/>
    <s v="03.16.25"/>
    <x v="21"/>
    <x v="0"/>
    <x v="0"/>
    <s v="Direção dos  Recursos Humanos"/>
    <s v="03.16.25"/>
    <s v="Direção dos  Recursos Humanos"/>
    <s v="03.16.25"/>
    <x v="71"/>
    <x v="0"/>
    <x v="1"/>
    <x v="15"/>
    <x v="0"/>
    <x v="0"/>
    <x v="0"/>
    <x v="0"/>
    <x v="4"/>
    <s v="2025-03-26"/>
    <x v="0"/>
    <n v="5515"/>
    <x v="4"/>
    <m/>
    <x v="0"/>
    <m/>
    <x v="62"/>
    <n v="100478627"/>
    <x v="0"/>
    <x v="2"/>
    <s v="Direção dos  Recursos Humanos"/>
    <s v="ORI"/>
    <x v="2"/>
    <m/>
    <x v="0"/>
    <x v="3"/>
    <x v="3"/>
    <x v="1"/>
    <x v="0"/>
    <x v="0"/>
    <x v="0"/>
    <x v="0"/>
    <x v="0"/>
    <x v="0"/>
    <x v="0"/>
    <s v="Direção dos  Recursos Humanos"/>
    <x v="0"/>
    <x v="0"/>
    <x v="0"/>
    <x v="0"/>
    <x v="0"/>
    <x v="0"/>
    <x v="0"/>
    <x v="0"/>
    <x v="0"/>
    <x v="0"/>
    <x v="2"/>
    <x v="0"/>
    <s v="Pagamento de salário referente a 03-2025"/>
  </r>
  <r>
    <x v="0"/>
    <n v="0"/>
    <n v="0"/>
    <n v="0"/>
    <n v="0"/>
    <x v="4720"/>
    <x v="0"/>
    <x v="0"/>
    <x v="0"/>
    <s v="03.16.25"/>
    <x v="21"/>
    <x v="0"/>
    <x v="0"/>
    <s v="Direção dos  Recursos Humanos"/>
    <s v="03.16.25"/>
    <s v="Direção dos  Recursos Humanos"/>
    <s v="03.16.25"/>
    <x v="71"/>
    <x v="0"/>
    <x v="1"/>
    <x v="15"/>
    <x v="0"/>
    <x v="0"/>
    <x v="0"/>
    <x v="0"/>
    <x v="2"/>
    <s v="2025-04-25"/>
    <x v="1"/>
    <n v="137"/>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4-2025"/>
  </r>
  <r>
    <x v="0"/>
    <n v="0"/>
    <n v="0"/>
    <n v="0"/>
    <n v="0"/>
    <x v="1327"/>
    <x v="0"/>
    <x v="0"/>
    <x v="0"/>
    <s v="03.16.25"/>
    <x v="21"/>
    <x v="0"/>
    <x v="0"/>
    <s v="Direção dos  Recursos Humanos"/>
    <s v="03.16.25"/>
    <s v="Direção dos  Recursos Humanos"/>
    <s v="03.16.25"/>
    <x v="71"/>
    <x v="0"/>
    <x v="1"/>
    <x v="15"/>
    <x v="0"/>
    <x v="0"/>
    <x v="0"/>
    <x v="0"/>
    <x v="8"/>
    <s v="2025-09-24"/>
    <x v="2"/>
    <n v="520"/>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9-2025"/>
  </r>
  <r>
    <x v="0"/>
    <n v="0"/>
    <n v="0"/>
    <n v="0"/>
    <n v="0"/>
    <x v="1327"/>
    <x v="0"/>
    <x v="0"/>
    <x v="0"/>
    <s v="03.16.25"/>
    <x v="21"/>
    <x v="0"/>
    <x v="0"/>
    <s v="Direção dos  Recursos Humanos"/>
    <s v="03.16.25"/>
    <s v="Direção dos  Recursos Humanos"/>
    <s v="03.16.25"/>
    <x v="71"/>
    <x v="0"/>
    <x v="1"/>
    <x v="15"/>
    <x v="0"/>
    <x v="0"/>
    <x v="0"/>
    <x v="0"/>
    <x v="8"/>
    <s v="2025-09-24"/>
    <x v="2"/>
    <n v="43814"/>
    <x v="4"/>
    <m/>
    <x v="0"/>
    <m/>
    <x v="89"/>
    <n v="100474706"/>
    <x v="0"/>
    <x v="5"/>
    <s v="Direção dos  Recursos Humanos"/>
    <s v="ORI"/>
    <x v="2"/>
    <m/>
    <x v="0"/>
    <x v="3"/>
    <x v="3"/>
    <x v="1"/>
    <x v="0"/>
    <x v="0"/>
    <x v="0"/>
    <x v="0"/>
    <x v="0"/>
    <x v="0"/>
    <x v="0"/>
    <s v="Direção dos  Recursos Humanos"/>
    <x v="0"/>
    <x v="0"/>
    <x v="0"/>
    <x v="0"/>
    <x v="0"/>
    <x v="0"/>
    <x v="0"/>
    <x v="0"/>
    <x v="0"/>
    <x v="0"/>
    <x v="5"/>
    <x v="0"/>
    <s v="Pagamento de salário referente a 09-2025"/>
  </r>
  <r>
    <x v="0"/>
    <n v="0"/>
    <n v="0"/>
    <n v="0"/>
    <n v="0"/>
    <x v="5536"/>
    <x v="0"/>
    <x v="0"/>
    <x v="0"/>
    <s v="03.16.25"/>
    <x v="21"/>
    <x v="0"/>
    <x v="0"/>
    <s v="Direção dos  Recursos Humanos"/>
    <s v="03.16.25"/>
    <s v="Direção dos  Recursos Humanos"/>
    <s v="03.16.25"/>
    <x v="71"/>
    <x v="0"/>
    <x v="1"/>
    <x v="15"/>
    <x v="0"/>
    <x v="0"/>
    <x v="0"/>
    <x v="0"/>
    <x v="11"/>
    <s v="2025-12-11"/>
    <x v="3"/>
    <n v="512"/>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12-2025"/>
  </r>
  <r>
    <x v="0"/>
    <n v="0"/>
    <n v="0"/>
    <n v="0"/>
    <n v="0"/>
    <x v="2493"/>
    <x v="0"/>
    <x v="0"/>
    <x v="0"/>
    <s v="03.16.25"/>
    <x v="21"/>
    <x v="0"/>
    <x v="0"/>
    <s v="Direção dos  Recursos Humanos"/>
    <s v="03.16.25"/>
    <s v="Direção dos  Recursos Humanos"/>
    <s v="03.16.25"/>
    <x v="46"/>
    <x v="0"/>
    <x v="0"/>
    <x v="1"/>
    <x v="0"/>
    <x v="0"/>
    <x v="0"/>
    <x v="0"/>
    <x v="0"/>
    <s v="2025-02-21"/>
    <x v="0"/>
    <n v="0"/>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2-2025"/>
  </r>
  <r>
    <x v="0"/>
    <n v="0"/>
    <n v="0"/>
    <n v="0"/>
    <n v="0"/>
    <x v="2493"/>
    <x v="0"/>
    <x v="0"/>
    <x v="0"/>
    <s v="03.16.25"/>
    <x v="21"/>
    <x v="0"/>
    <x v="0"/>
    <s v="Direção dos  Recursos Humanos"/>
    <s v="03.16.25"/>
    <s v="Direção dos  Recursos Humanos"/>
    <s v="03.16.25"/>
    <x v="46"/>
    <x v="0"/>
    <x v="0"/>
    <x v="1"/>
    <x v="0"/>
    <x v="0"/>
    <x v="0"/>
    <x v="0"/>
    <x v="0"/>
    <s v="2025-02-21"/>
    <x v="0"/>
    <n v="87"/>
    <x v="4"/>
    <m/>
    <x v="0"/>
    <m/>
    <x v="89"/>
    <n v="100474706"/>
    <x v="0"/>
    <x v="5"/>
    <s v="Direção dos  Recursos Humanos"/>
    <s v="ORI"/>
    <x v="2"/>
    <m/>
    <x v="0"/>
    <x v="3"/>
    <x v="3"/>
    <x v="1"/>
    <x v="0"/>
    <x v="0"/>
    <x v="0"/>
    <x v="0"/>
    <x v="0"/>
    <x v="0"/>
    <x v="0"/>
    <s v="Direção dos  Recursos Humanos"/>
    <x v="0"/>
    <x v="0"/>
    <x v="0"/>
    <x v="0"/>
    <x v="0"/>
    <x v="0"/>
    <x v="0"/>
    <x v="0"/>
    <x v="0"/>
    <x v="0"/>
    <x v="5"/>
    <x v="0"/>
    <s v="Pagamento de salário referente a 02-2025"/>
  </r>
  <r>
    <x v="0"/>
    <n v="0"/>
    <n v="0"/>
    <n v="0"/>
    <n v="0"/>
    <x v="4720"/>
    <x v="0"/>
    <x v="0"/>
    <x v="0"/>
    <s v="03.16.25"/>
    <x v="21"/>
    <x v="0"/>
    <x v="0"/>
    <s v="Direção dos  Recursos Humanos"/>
    <s v="03.16.25"/>
    <s v="Direção dos  Recursos Humanos"/>
    <s v="03.16.25"/>
    <x v="46"/>
    <x v="0"/>
    <x v="0"/>
    <x v="1"/>
    <x v="0"/>
    <x v="0"/>
    <x v="0"/>
    <x v="0"/>
    <x v="2"/>
    <s v="2025-04-25"/>
    <x v="1"/>
    <n v="53"/>
    <x v="4"/>
    <m/>
    <x v="0"/>
    <m/>
    <x v="66"/>
    <n v="100474708"/>
    <x v="0"/>
    <x v="3"/>
    <s v="Direção dos  Recursos Humanos"/>
    <s v="ORI"/>
    <x v="2"/>
    <m/>
    <x v="0"/>
    <x v="3"/>
    <x v="3"/>
    <x v="1"/>
    <x v="0"/>
    <x v="0"/>
    <x v="0"/>
    <x v="0"/>
    <x v="0"/>
    <x v="0"/>
    <x v="0"/>
    <s v="Direção dos  Recursos Humanos"/>
    <x v="0"/>
    <x v="0"/>
    <x v="0"/>
    <x v="0"/>
    <x v="0"/>
    <x v="0"/>
    <x v="0"/>
    <x v="0"/>
    <x v="0"/>
    <x v="0"/>
    <x v="3"/>
    <x v="0"/>
    <s v="Pagamento de salário referente a 04-2025"/>
  </r>
  <r>
    <x v="0"/>
    <n v="0"/>
    <n v="0"/>
    <n v="0"/>
    <n v="0"/>
    <x v="1266"/>
    <x v="0"/>
    <x v="0"/>
    <x v="0"/>
    <s v="03.16.25"/>
    <x v="21"/>
    <x v="0"/>
    <x v="0"/>
    <s v="Direção dos  Recursos Humanos"/>
    <s v="03.16.25"/>
    <s v="Direção dos  Recursos Humanos"/>
    <s v="03.16.25"/>
    <x v="46"/>
    <x v="0"/>
    <x v="0"/>
    <x v="1"/>
    <x v="0"/>
    <x v="0"/>
    <x v="0"/>
    <x v="0"/>
    <x v="6"/>
    <s v="2025-07-23"/>
    <x v="2"/>
    <n v="16"/>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7-2025"/>
  </r>
  <r>
    <x v="0"/>
    <n v="0"/>
    <n v="0"/>
    <n v="0"/>
    <n v="0"/>
    <x v="5578"/>
    <x v="0"/>
    <x v="0"/>
    <x v="0"/>
    <s v="03.16.25"/>
    <x v="21"/>
    <x v="0"/>
    <x v="0"/>
    <s v="Direção dos  Recursos Humanos"/>
    <s v="03.16.25"/>
    <s v="Direção dos  Recursos Humanos"/>
    <s v="03.16.25"/>
    <x v="46"/>
    <x v="0"/>
    <x v="0"/>
    <x v="1"/>
    <x v="0"/>
    <x v="0"/>
    <x v="0"/>
    <x v="0"/>
    <x v="9"/>
    <s v="2025-10-24"/>
    <x v="3"/>
    <n v="16"/>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10-2025"/>
  </r>
  <r>
    <x v="0"/>
    <n v="0"/>
    <n v="0"/>
    <n v="0"/>
    <n v="0"/>
    <x v="1327"/>
    <x v="0"/>
    <x v="0"/>
    <x v="0"/>
    <s v="03.16.25"/>
    <x v="21"/>
    <x v="0"/>
    <x v="0"/>
    <s v="Direção dos  Recursos Humanos"/>
    <s v="03.16.25"/>
    <s v="Direção dos  Recursos Humanos"/>
    <s v="03.16.25"/>
    <x v="46"/>
    <x v="0"/>
    <x v="0"/>
    <x v="1"/>
    <x v="0"/>
    <x v="0"/>
    <x v="0"/>
    <x v="0"/>
    <x v="8"/>
    <s v="2025-09-24"/>
    <x v="2"/>
    <n v="1433"/>
    <x v="4"/>
    <m/>
    <x v="0"/>
    <m/>
    <x v="89"/>
    <n v="100474706"/>
    <x v="0"/>
    <x v="5"/>
    <s v="Direção dos  Recursos Humanos"/>
    <s v="ORI"/>
    <x v="2"/>
    <m/>
    <x v="0"/>
    <x v="3"/>
    <x v="3"/>
    <x v="1"/>
    <x v="0"/>
    <x v="0"/>
    <x v="0"/>
    <x v="0"/>
    <x v="0"/>
    <x v="0"/>
    <x v="0"/>
    <s v="Direção dos  Recursos Humanos"/>
    <x v="0"/>
    <x v="0"/>
    <x v="0"/>
    <x v="0"/>
    <x v="0"/>
    <x v="0"/>
    <x v="0"/>
    <x v="0"/>
    <x v="0"/>
    <x v="0"/>
    <x v="5"/>
    <x v="0"/>
    <s v="Pagamento de salário referente a 09-2025"/>
  </r>
  <r>
    <x v="0"/>
    <n v="0"/>
    <n v="0"/>
    <n v="0"/>
    <n v="0"/>
    <x v="5536"/>
    <x v="0"/>
    <x v="0"/>
    <x v="0"/>
    <s v="03.16.25"/>
    <x v="21"/>
    <x v="0"/>
    <x v="0"/>
    <s v="Direção dos  Recursos Humanos"/>
    <s v="03.16.25"/>
    <s v="Direção dos  Recursos Humanos"/>
    <s v="03.16.25"/>
    <x v="46"/>
    <x v="0"/>
    <x v="0"/>
    <x v="1"/>
    <x v="0"/>
    <x v="0"/>
    <x v="0"/>
    <x v="0"/>
    <x v="11"/>
    <s v="2025-12-11"/>
    <x v="3"/>
    <n v="1458"/>
    <x v="4"/>
    <m/>
    <x v="0"/>
    <m/>
    <x v="89"/>
    <n v="100474706"/>
    <x v="0"/>
    <x v="5"/>
    <s v="Direção dos  Recursos Humanos"/>
    <s v="ORI"/>
    <x v="2"/>
    <m/>
    <x v="0"/>
    <x v="3"/>
    <x v="3"/>
    <x v="1"/>
    <x v="0"/>
    <x v="0"/>
    <x v="0"/>
    <x v="0"/>
    <x v="0"/>
    <x v="0"/>
    <x v="0"/>
    <s v="Direção dos  Recursos Humanos"/>
    <x v="0"/>
    <x v="0"/>
    <x v="0"/>
    <x v="0"/>
    <x v="0"/>
    <x v="0"/>
    <x v="0"/>
    <x v="0"/>
    <x v="0"/>
    <x v="0"/>
    <x v="5"/>
    <x v="0"/>
    <s v="Pagamento de salário referente a 12-2025"/>
  </r>
  <r>
    <x v="0"/>
    <n v="0"/>
    <n v="0"/>
    <n v="0"/>
    <n v="0"/>
    <x v="3853"/>
    <x v="0"/>
    <x v="0"/>
    <x v="0"/>
    <s v="03.16.17"/>
    <x v="45"/>
    <x v="0"/>
    <x v="0"/>
    <s v="Direção Proteção Civil"/>
    <s v="03.16.17"/>
    <s v="Direção Proteção Civil"/>
    <s v="03.16.17"/>
    <x v="46"/>
    <x v="0"/>
    <x v="0"/>
    <x v="1"/>
    <x v="0"/>
    <x v="0"/>
    <x v="0"/>
    <x v="0"/>
    <x v="4"/>
    <s v="2025-03-26"/>
    <x v="0"/>
    <n v="2304"/>
    <x v="4"/>
    <m/>
    <x v="0"/>
    <m/>
    <x v="89"/>
    <n v="100474706"/>
    <x v="0"/>
    <x v="5"/>
    <s v="Direção Proteção Civil"/>
    <s v="ORI"/>
    <x v="2"/>
    <m/>
    <x v="0"/>
    <x v="3"/>
    <x v="3"/>
    <x v="1"/>
    <x v="0"/>
    <x v="0"/>
    <x v="0"/>
    <x v="0"/>
    <x v="0"/>
    <x v="0"/>
    <x v="0"/>
    <s v="Direção Proteção Civil"/>
    <x v="0"/>
    <x v="0"/>
    <x v="0"/>
    <x v="0"/>
    <x v="0"/>
    <x v="0"/>
    <x v="0"/>
    <x v="0"/>
    <x v="0"/>
    <x v="0"/>
    <x v="5"/>
    <x v="0"/>
    <s v="Pagamento de salário referente a 03-2025"/>
  </r>
  <r>
    <x v="0"/>
    <n v="0"/>
    <n v="0"/>
    <n v="0"/>
    <n v="0"/>
    <x v="2492"/>
    <x v="0"/>
    <x v="0"/>
    <x v="0"/>
    <s v="03.16.16"/>
    <x v="53"/>
    <x v="0"/>
    <x v="0"/>
    <s v="Direção Ambiente e Saneamento "/>
    <s v="03.16.16"/>
    <s v="Direção Ambiente e Saneamento "/>
    <s v="03.16.16"/>
    <x v="45"/>
    <x v="0"/>
    <x v="0"/>
    <x v="1"/>
    <x v="0"/>
    <x v="0"/>
    <x v="0"/>
    <x v="0"/>
    <x v="0"/>
    <s v="2025-02-20"/>
    <x v="0"/>
    <n v="0"/>
    <x v="4"/>
    <m/>
    <x v="0"/>
    <m/>
    <x v="106"/>
    <n v="100479277"/>
    <x v="0"/>
    <x v="6"/>
    <s v="Direção Ambiente e Saneamento "/>
    <s v="ORI"/>
    <x v="2"/>
    <m/>
    <x v="0"/>
    <x v="3"/>
    <x v="3"/>
    <x v="1"/>
    <x v="0"/>
    <x v="0"/>
    <x v="0"/>
    <x v="0"/>
    <x v="0"/>
    <x v="0"/>
    <x v="0"/>
    <s v="Direção Ambiente e Saneamento "/>
    <x v="0"/>
    <x v="0"/>
    <x v="0"/>
    <x v="0"/>
    <x v="0"/>
    <x v="0"/>
    <x v="0"/>
    <x v="0"/>
    <x v="0"/>
    <x v="0"/>
    <x v="6"/>
    <x v="0"/>
    <s v="Pagamento de salário referente a 02-2025"/>
  </r>
  <r>
    <x v="0"/>
    <n v="0"/>
    <n v="0"/>
    <n v="0"/>
    <n v="0"/>
    <x v="2492"/>
    <x v="0"/>
    <x v="0"/>
    <x v="0"/>
    <s v="03.16.16"/>
    <x v="53"/>
    <x v="0"/>
    <x v="0"/>
    <s v="Direção Ambiente e Saneamento "/>
    <s v="03.16.16"/>
    <s v="Direção Ambiente e Saneamento "/>
    <s v="03.16.16"/>
    <x v="45"/>
    <x v="0"/>
    <x v="0"/>
    <x v="1"/>
    <x v="0"/>
    <x v="0"/>
    <x v="0"/>
    <x v="0"/>
    <x v="0"/>
    <s v="2025-02-20"/>
    <x v="0"/>
    <n v="0"/>
    <x v="4"/>
    <m/>
    <x v="0"/>
    <m/>
    <x v="105"/>
    <n v="100478987"/>
    <x v="0"/>
    <x v="9"/>
    <s v="Direção Ambiente e Saneamento "/>
    <s v="ORI"/>
    <x v="2"/>
    <m/>
    <x v="0"/>
    <x v="3"/>
    <x v="3"/>
    <x v="1"/>
    <x v="0"/>
    <x v="0"/>
    <x v="0"/>
    <x v="0"/>
    <x v="0"/>
    <x v="0"/>
    <x v="0"/>
    <s v="Direção Ambiente e Saneamento "/>
    <x v="0"/>
    <x v="0"/>
    <x v="0"/>
    <x v="0"/>
    <x v="0"/>
    <x v="0"/>
    <x v="0"/>
    <x v="0"/>
    <x v="0"/>
    <x v="0"/>
    <x v="9"/>
    <x v="0"/>
    <s v="Pagamento de salário referente a 02-2025"/>
  </r>
  <r>
    <x v="0"/>
    <n v="0"/>
    <n v="0"/>
    <n v="0"/>
    <n v="0"/>
    <x v="3852"/>
    <x v="0"/>
    <x v="0"/>
    <x v="0"/>
    <s v="03.16.16"/>
    <x v="53"/>
    <x v="0"/>
    <x v="0"/>
    <s v="Direção Ambiente e Saneamento "/>
    <s v="03.16.16"/>
    <s v="Direção Ambiente e Saneamento "/>
    <s v="03.16.16"/>
    <x v="45"/>
    <x v="0"/>
    <x v="0"/>
    <x v="1"/>
    <x v="0"/>
    <x v="0"/>
    <x v="0"/>
    <x v="0"/>
    <x v="4"/>
    <s v="2025-03-26"/>
    <x v="0"/>
    <n v="0"/>
    <x v="4"/>
    <m/>
    <x v="0"/>
    <m/>
    <x v="104"/>
    <n v="100478986"/>
    <x v="0"/>
    <x v="10"/>
    <s v="Direção Ambiente e Saneamento "/>
    <s v="ORI"/>
    <x v="2"/>
    <m/>
    <x v="0"/>
    <x v="3"/>
    <x v="3"/>
    <x v="1"/>
    <x v="0"/>
    <x v="0"/>
    <x v="0"/>
    <x v="0"/>
    <x v="0"/>
    <x v="0"/>
    <x v="0"/>
    <s v="Direção Ambiente e Saneamento "/>
    <x v="0"/>
    <x v="0"/>
    <x v="0"/>
    <x v="0"/>
    <x v="0"/>
    <x v="0"/>
    <x v="0"/>
    <x v="0"/>
    <x v="0"/>
    <x v="0"/>
    <x v="10"/>
    <x v="0"/>
    <s v="Pagamento de salário referente a 03-2025"/>
  </r>
  <r>
    <x v="0"/>
    <n v="0"/>
    <n v="0"/>
    <n v="0"/>
    <n v="0"/>
    <x v="4173"/>
    <x v="0"/>
    <x v="0"/>
    <x v="0"/>
    <s v="03.16.16"/>
    <x v="53"/>
    <x v="0"/>
    <x v="0"/>
    <s v="Direção Ambiente e Saneamento "/>
    <s v="03.16.16"/>
    <s v="Direção Ambiente e Saneamento "/>
    <s v="03.16.16"/>
    <x v="76"/>
    <x v="0"/>
    <x v="0"/>
    <x v="1"/>
    <x v="0"/>
    <x v="0"/>
    <x v="0"/>
    <x v="0"/>
    <x v="1"/>
    <s v="2025-01-27"/>
    <x v="0"/>
    <n v="22"/>
    <x v="4"/>
    <m/>
    <x v="0"/>
    <m/>
    <x v="103"/>
    <n v="100474707"/>
    <x v="0"/>
    <x v="4"/>
    <s v="Direção Ambiente e Saneamento "/>
    <s v="ORI"/>
    <x v="2"/>
    <m/>
    <x v="0"/>
    <x v="3"/>
    <x v="3"/>
    <x v="1"/>
    <x v="0"/>
    <x v="0"/>
    <x v="0"/>
    <x v="0"/>
    <x v="0"/>
    <x v="0"/>
    <x v="0"/>
    <s v="Direção Ambiente e Saneamento "/>
    <x v="0"/>
    <x v="0"/>
    <x v="0"/>
    <x v="0"/>
    <x v="0"/>
    <x v="0"/>
    <x v="0"/>
    <x v="0"/>
    <x v="0"/>
    <x v="0"/>
    <x v="4"/>
    <x v="0"/>
    <s v="Pagamento de salário referente a 01-2025"/>
  </r>
  <r>
    <x v="0"/>
    <n v="0"/>
    <n v="0"/>
    <n v="0"/>
    <n v="0"/>
    <x v="3852"/>
    <x v="0"/>
    <x v="0"/>
    <x v="0"/>
    <s v="03.16.16"/>
    <x v="53"/>
    <x v="0"/>
    <x v="0"/>
    <s v="Direção Ambiente e Saneamento "/>
    <s v="03.16.16"/>
    <s v="Direção Ambiente e Saneamento "/>
    <s v="03.16.16"/>
    <x v="76"/>
    <x v="0"/>
    <x v="0"/>
    <x v="1"/>
    <x v="0"/>
    <x v="0"/>
    <x v="0"/>
    <x v="0"/>
    <x v="4"/>
    <s v="2025-03-26"/>
    <x v="0"/>
    <n v="2"/>
    <x v="4"/>
    <m/>
    <x v="0"/>
    <m/>
    <x v="104"/>
    <n v="100478986"/>
    <x v="0"/>
    <x v="10"/>
    <s v="Direção Ambiente e Saneamento "/>
    <s v="ORI"/>
    <x v="2"/>
    <m/>
    <x v="0"/>
    <x v="3"/>
    <x v="3"/>
    <x v="1"/>
    <x v="0"/>
    <x v="0"/>
    <x v="0"/>
    <x v="0"/>
    <x v="0"/>
    <x v="0"/>
    <x v="0"/>
    <s v="Direção Ambiente e Saneamento "/>
    <x v="0"/>
    <x v="0"/>
    <x v="0"/>
    <x v="0"/>
    <x v="0"/>
    <x v="0"/>
    <x v="0"/>
    <x v="0"/>
    <x v="0"/>
    <x v="0"/>
    <x v="10"/>
    <x v="0"/>
    <s v="Pagamento de salário referente a 03-2025"/>
  </r>
  <r>
    <x v="0"/>
    <n v="0"/>
    <n v="0"/>
    <n v="0"/>
    <n v="0"/>
    <x v="4173"/>
    <x v="0"/>
    <x v="0"/>
    <x v="0"/>
    <s v="03.16.16"/>
    <x v="53"/>
    <x v="0"/>
    <x v="0"/>
    <s v="Direção Ambiente e Saneamento "/>
    <s v="03.16.16"/>
    <s v="Direção Ambiente e Saneamento "/>
    <s v="03.16.16"/>
    <x v="46"/>
    <x v="0"/>
    <x v="0"/>
    <x v="1"/>
    <x v="0"/>
    <x v="0"/>
    <x v="0"/>
    <x v="0"/>
    <x v="1"/>
    <s v="2025-01-27"/>
    <x v="0"/>
    <n v="82"/>
    <x v="4"/>
    <m/>
    <x v="0"/>
    <m/>
    <x v="103"/>
    <n v="100474707"/>
    <x v="0"/>
    <x v="4"/>
    <s v="Direção Ambiente e Saneamento "/>
    <s v="ORI"/>
    <x v="2"/>
    <m/>
    <x v="0"/>
    <x v="3"/>
    <x v="3"/>
    <x v="1"/>
    <x v="0"/>
    <x v="0"/>
    <x v="0"/>
    <x v="0"/>
    <x v="0"/>
    <x v="0"/>
    <x v="0"/>
    <s v="Direção Ambiente e Saneamento "/>
    <x v="0"/>
    <x v="0"/>
    <x v="0"/>
    <x v="0"/>
    <x v="0"/>
    <x v="0"/>
    <x v="0"/>
    <x v="0"/>
    <x v="0"/>
    <x v="0"/>
    <x v="4"/>
    <x v="0"/>
    <s v="Pagamento de salário referente a 01-2025"/>
  </r>
  <r>
    <x v="0"/>
    <n v="0"/>
    <n v="0"/>
    <n v="0"/>
    <n v="0"/>
    <x v="2492"/>
    <x v="0"/>
    <x v="0"/>
    <x v="0"/>
    <s v="03.16.16"/>
    <x v="53"/>
    <x v="0"/>
    <x v="0"/>
    <s v="Direção Ambiente e Saneamento "/>
    <s v="03.16.16"/>
    <s v="Direção Ambiente e Saneamento "/>
    <s v="03.16.16"/>
    <x v="46"/>
    <x v="0"/>
    <x v="0"/>
    <x v="1"/>
    <x v="0"/>
    <x v="0"/>
    <x v="0"/>
    <x v="0"/>
    <x v="0"/>
    <s v="2025-02-20"/>
    <x v="0"/>
    <n v="42"/>
    <x v="4"/>
    <m/>
    <x v="0"/>
    <m/>
    <x v="106"/>
    <n v="100479277"/>
    <x v="0"/>
    <x v="6"/>
    <s v="Direção Ambiente e Saneamento "/>
    <s v="ORI"/>
    <x v="2"/>
    <m/>
    <x v="0"/>
    <x v="3"/>
    <x v="3"/>
    <x v="1"/>
    <x v="0"/>
    <x v="0"/>
    <x v="0"/>
    <x v="0"/>
    <x v="0"/>
    <x v="0"/>
    <x v="0"/>
    <s v="Direção Ambiente e Saneamento "/>
    <x v="0"/>
    <x v="0"/>
    <x v="0"/>
    <x v="0"/>
    <x v="0"/>
    <x v="0"/>
    <x v="0"/>
    <x v="0"/>
    <x v="0"/>
    <x v="0"/>
    <x v="6"/>
    <x v="0"/>
    <s v="Pagamento de salário referente a 02-2025"/>
  </r>
  <r>
    <x v="0"/>
    <n v="0"/>
    <n v="0"/>
    <n v="0"/>
    <n v="0"/>
    <x v="3852"/>
    <x v="0"/>
    <x v="0"/>
    <x v="0"/>
    <s v="03.16.16"/>
    <x v="53"/>
    <x v="0"/>
    <x v="0"/>
    <s v="Direção Ambiente e Saneamento "/>
    <s v="03.16.16"/>
    <s v="Direção Ambiente e Saneamento "/>
    <s v="03.16.16"/>
    <x v="46"/>
    <x v="0"/>
    <x v="0"/>
    <x v="1"/>
    <x v="0"/>
    <x v="0"/>
    <x v="0"/>
    <x v="0"/>
    <x v="4"/>
    <s v="2025-03-26"/>
    <x v="0"/>
    <n v="8"/>
    <x v="4"/>
    <m/>
    <x v="0"/>
    <m/>
    <x v="104"/>
    <n v="100478986"/>
    <x v="0"/>
    <x v="10"/>
    <s v="Direção Ambiente e Saneamento "/>
    <s v="ORI"/>
    <x v="2"/>
    <m/>
    <x v="0"/>
    <x v="3"/>
    <x v="3"/>
    <x v="1"/>
    <x v="0"/>
    <x v="0"/>
    <x v="0"/>
    <x v="0"/>
    <x v="0"/>
    <x v="0"/>
    <x v="0"/>
    <s v="Direção Ambiente e Saneamento "/>
    <x v="0"/>
    <x v="0"/>
    <x v="0"/>
    <x v="0"/>
    <x v="0"/>
    <x v="0"/>
    <x v="0"/>
    <x v="0"/>
    <x v="0"/>
    <x v="0"/>
    <x v="10"/>
    <x v="0"/>
    <s v="Pagamento de salário referente a 03-2025"/>
  </r>
  <r>
    <x v="0"/>
    <n v="0"/>
    <n v="0"/>
    <n v="0"/>
    <n v="0"/>
    <x v="3851"/>
    <x v="0"/>
    <x v="0"/>
    <x v="0"/>
    <s v="03.16.15"/>
    <x v="0"/>
    <x v="0"/>
    <x v="0"/>
    <s v="Direção Financeira"/>
    <s v="03.16.15"/>
    <s v="Direção Financeira"/>
    <s v="03.16.15"/>
    <x v="45"/>
    <x v="0"/>
    <x v="0"/>
    <x v="1"/>
    <x v="0"/>
    <x v="0"/>
    <x v="0"/>
    <x v="0"/>
    <x v="4"/>
    <s v="2025-03-26"/>
    <x v="0"/>
    <n v="6"/>
    <x v="4"/>
    <m/>
    <x v="0"/>
    <m/>
    <x v="106"/>
    <n v="100479277"/>
    <x v="0"/>
    <x v="6"/>
    <s v="Direção Financeira"/>
    <s v="ORI"/>
    <x v="2"/>
    <m/>
    <x v="0"/>
    <x v="3"/>
    <x v="3"/>
    <x v="1"/>
    <x v="0"/>
    <x v="0"/>
    <x v="0"/>
    <x v="0"/>
    <x v="0"/>
    <x v="0"/>
    <x v="0"/>
    <s v="Direção Financeira"/>
    <x v="0"/>
    <x v="0"/>
    <x v="0"/>
    <x v="0"/>
    <x v="0"/>
    <x v="0"/>
    <x v="0"/>
    <x v="0"/>
    <x v="0"/>
    <x v="0"/>
    <x v="6"/>
    <x v="0"/>
    <s v="Pagamento de salário referente a 03-2025"/>
  </r>
  <r>
    <x v="0"/>
    <n v="0"/>
    <n v="0"/>
    <n v="0"/>
    <n v="0"/>
    <x v="5634"/>
    <x v="0"/>
    <x v="0"/>
    <x v="0"/>
    <s v="03.16.15"/>
    <x v="0"/>
    <x v="0"/>
    <x v="0"/>
    <s v="Direção Financeira"/>
    <s v="03.16.15"/>
    <s v="Direção Financeira"/>
    <s v="03.16.15"/>
    <x v="114"/>
    <x v="0"/>
    <x v="0"/>
    <x v="1"/>
    <x v="0"/>
    <x v="0"/>
    <x v="0"/>
    <x v="0"/>
    <x v="9"/>
    <s v="2025-10-01"/>
    <x v="3"/>
    <n v="10000"/>
    <x v="4"/>
    <m/>
    <x v="0"/>
    <m/>
    <x v="612"/>
    <n v="100479472"/>
    <x v="0"/>
    <x v="0"/>
    <s v="Direção Financeira"/>
    <s v="ORI"/>
    <x v="2"/>
    <m/>
    <x v="0"/>
    <x v="2"/>
    <x v="2"/>
    <x v="1"/>
    <x v="0"/>
    <x v="0"/>
    <x v="0"/>
    <x v="0"/>
    <x v="0"/>
    <x v="0"/>
    <x v="0"/>
    <s v="Direção Financeira"/>
    <x v="0"/>
    <x v="0"/>
    <x v="0"/>
    <x v="0"/>
    <x v="0"/>
    <x v="0"/>
    <x v="0"/>
    <x v="0"/>
    <x v="0"/>
    <x v="2"/>
    <x v="0"/>
    <x v="0"/>
    <s v="Pagamento a favor de Autoridade Reguladora Das Aquisições, pela aquisição de serviços de formação Avalição na Contratação pública e Emissão de Certificado, frequentado por coordenador da UGA da CMSM, confrome anexo."/>
  </r>
  <r>
    <x v="0"/>
    <n v="0"/>
    <n v="0"/>
    <n v="0"/>
    <n v="0"/>
    <x v="3851"/>
    <x v="0"/>
    <x v="0"/>
    <x v="0"/>
    <s v="03.16.15"/>
    <x v="0"/>
    <x v="0"/>
    <x v="0"/>
    <s v="Direção Financeira"/>
    <s v="03.16.15"/>
    <s v="Direção Financeira"/>
    <s v="03.16.15"/>
    <x v="76"/>
    <x v="0"/>
    <x v="0"/>
    <x v="1"/>
    <x v="0"/>
    <x v="0"/>
    <x v="0"/>
    <x v="0"/>
    <x v="4"/>
    <s v="2025-03-26"/>
    <x v="0"/>
    <n v="752"/>
    <x v="4"/>
    <m/>
    <x v="0"/>
    <m/>
    <x v="89"/>
    <n v="100474706"/>
    <x v="0"/>
    <x v="5"/>
    <s v="Direção Financeira"/>
    <s v="ORI"/>
    <x v="2"/>
    <m/>
    <x v="0"/>
    <x v="3"/>
    <x v="3"/>
    <x v="1"/>
    <x v="0"/>
    <x v="0"/>
    <x v="0"/>
    <x v="0"/>
    <x v="0"/>
    <x v="0"/>
    <x v="0"/>
    <s v="Direção Financeira"/>
    <x v="0"/>
    <x v="0"/>
    <x v="0"/>
    <x v="0"/>
    <x v="0"/>
    <x v="0"/>
    <x v="0"/>
    <x v="0"/>
    <x v="0"/>
    <x v="0"/>
    <x v="5"/>
    <x v="0"/>
    <s v="Pagamento de salário referente a 03-2025"/>
  </r>
  <r>
    <x v="0"/>
    <n v="0"/>
    <n v="0"/>
    <n v="0"/>
    <n v="0"/>
    <x v="2496"/>
    <x v="0"/>
    <x v="0"/>
    <x v="0"/>
    <s v="03.16.15"/>
    <x v="0"/>
    <x v="0"/>
    <x v="0"/>
    <s v="Direção Financeira"/>
    <s v="03.16.15"/>
    <s v="Direção Financeira"/>
    <s v="03.16.15"/>
    <x v="42"/>
    <x v="0"/>
    <x v="0"/>
    <x v="1"/>
    <x v="1"/>
    <x v="0"/>
    <x v="0"/>
    <x v="0"/>
    <x v="0"/>
    <s v="2025-02-21"/>
    <x v="0"/>
    <n v="52269"/>
    <x v="4"/>
    <m/>
    <x v="0"/>
    <m/>
    <x v="89"/>
    <n v="100474706"/>
    <x v="0"/>
    <x v="5"/>
    <s v="Direção Financeira"/>
    <s v="ORI"/>
    <x v="2"/>
    <m/>
    <x v="0"/>
    <x v="3"/>
    <x v="3"/>
    <x v="1"/>
    <x v="0"/>
    <x v="0"/>
    <x v="0"/>
    <x v="0"/>
    <x v="0"/>
    <x v="0"/>
    <x v="0"/>
    <s v="Direção Financeira"/>
    <x v="0"/>
    <x v="0"/>
    <x v="0"/>
    <x v="0"/>
    <x v="0"/>
    <x v="0"/>
    <x v="0"/>
    <x v="0"/>
    <x v="0"/>
    <x v="0"/>
    <x v="5"/>
    <x v="0"/>
    <s v="Pagamento de salário referente a 02-2025"/>
  </r>
  <r>
    <x v="0"/>
    <n v="0"/>
    <n v="0"/>
    <n v="0"/>
    <n v="0"/>
    <x v="2496"/>
    <x v="0"/>
    <x v="0"/>
    <x v="0"/>
    <s v="03.16.15"/>
    <x v="0"/>
    <x v="0"/>
    <x v="0"/>
    <s v="Direção Financeira"/>
    <s v="03.16.15"/>
    <s v="Direção Financeira"/>
    <s v="03.16.15"/>
    <x v="47"/>
    <x v="0"/>
    <x v="0"/>
    <x v="1"/>
    <x v="1"/>
    <x v="0"/>
    <x v="0"/>
    <x v="0"/>
    <x v="0"/>
    <s v="2025-02-21"/>
    <x v="0"/>
    <n v="129"/>
    <x v="4"/>
    <m/>
    <x v="0"/>
    <m/>
    <x v="103"/>
    <n v="100474707"/>
    <x v="0"/>
    <x v="4"/>
    <s v="Direção Financeira"/>
    <s v="ORI"/>
    <x v="2"/>
    <m/>
    <x v="0"/>
    <x v="3"/>
    <x v="3"/>
    <x v="1"/>
    <x v="0"/>
    <x v="0"/>
    <x v="0"/>
    <x v="0"/>
    <x v="0"/>
    <x v="0"/>
    <x v="0"/>
    <s v="Direção Financeira"/>
    <x v="0"/>
    <x v="0"/>
    <x v="0"/>
    <x v="0"/>
    <x v="0"/>
    <x v="0"/>
    <x v="0"/>
    <x v="0"/>
    <x v="0"/>
    <x v="0"/>
    <x v="4"/>
    <x v="0"/>
    <s v="Pagamento de salário referente a 02-2025"/>
  </r>
  <r>
    <x v="0"/>
    <n v="0"/>
    <n v="0"/>
    <n v="0"/>
    <n v="0"/>
    <x v="3851"/>
    <x v="0"/>
    <x v="0"/>
    <x v="0"/>
    <s v="03.16.15"/>
    <x v="0"/>
    <x v="0"/>
    <x v="0"/>
    <s v="Direção Financeira"/>
    <s v="03.16.15"/>
    <s v="Direção Financeira"/>
    <s v="03.16.15"/>
    <x v="47"/>
    <x v="0"/>
    <x v="0"/>
    <x v="1"/>
    <x v="1"/>
    <x v="0"/>
    <x v="0"/>
    <x v="0"/>
    <x v="4"/>
    <s v="2025-03-26"/>
    <x v="0"/>
    <n v="1622"/>
    <x v="4"/>
    <m/>
    <x v="0"/>
    <m/>
    <x v="106"/>
    <n v="100479277"/>
    <x v="0"/>
    <x v="6"/>
    <s v="Direção Financeira"/>
    <s v="ORI"/>
    <x v="2"/>
    <m/>
    <x v="0"/>
    <x v="3"/>
    <x v="3"/>
    <x v="1"/>
    <x v="0"/>
    <x v="0"/>
    <x v="0"/>
    <x v="0"/>
    <x v="0"/>
    <x v="0"/>
    <x v="0"/>
    <s v="Direção Financeira"/>
    <x v="0"/>
    <x v="0"/>
    <x v="0"/>
    <x v="0"/>
    <x v="0"/>
    <x v="0"/>
    <x v="0"/>
    <x v="0"/>
    <x v="0"/>
    <x v="0"/>
    <x v="6"/>
    <x v="0"/>
    <s v="Pagamento de salário referente a 03-2025"/>
  </r>
  <r>
    <x v="0"/>
    <n v="0"/>
    <n v="0"/>
    <n v="0"/>
    <n v="0"/>
    <x v="3851"/>
    <x v="0"/>
    <x v="0"/>
    <x v="0"/>
    <s v="03.16.15"/>
    <x v="0"/>
    <x v="0"/>
    <x v="0"/>
    <s v="Direção Financeira"/>
    <s v="03.16.15"/>
    <s v="Direção Financeira"/>
    <s v="03.16.15"/>
    <x v="47"/>
    <x v="0"/>
    <x v="0"/>
    <x v="1"/>
    <x v="1"/>
    <x v="0"/>
    <x v="0"/>
    <x v="0"/>
    <x v="4"/>
    <s v="2025-03-26"/>
    <x v="0"/>
    <n v="145"/>
    <x v="4"/>
    <m/>
    <x v="0"/>
    <m/>
    <x v="103"/>
    <n v="100474707"/>
    <x v="0"/>
    <x v="4"/>
    <s v="Direção Financeira"/>
    <s v="ORI"/>
    <x v="2"/>
    <m/>
    <x v="0"/>
    <x v="3"/>
    <x v="3"/>
    <x v="1"/>
    <x v="0"/>
    <x v="0"/>
    <x v="0"/>
    <x v="0"/>
    <x v="0"/>
    <x v="0"/>
    <x v="0"/>
    <s v="Direção Financeira"/>
    <x v="0"/>
    <x v="0"/>
    <x v="0"/>
    <x v="0"/>
    <x v="0"/>
    <x v="0"/>
    <x v="0"/>
    <x v="0"/>
    <x v="0"/>
    <x v="0"/>
    <x v="4"/>
    <x v="0"/>
    <s v="Pagamento de salário referente a 03-2025"/>
  </r>
  <r>
    <x v="0"/>
    <n v="0"/>
    <n v="0"/>
    <n v="0"/>
    <n v="0"/>
    <x v="435"/>
    <x v="0"/>
    <x v="0"/>
    <x v="0"/>
    <s v="03.16.15"/>
    <x v="0"/>
    <x v="0"/>
    <x v="0"/>
    <s v="Direção Financeira"/>
    <s v="03.16.15"/>
    <s v="Direção Financeira"/>
    <s v="03.16.15"/>
    <x v="46"/>
    <x v="0"/>
    <x v="0"/>
    <x v="1"/>
    <x v="0"/>
    <x v="0"/>
    <x v="0"/>
    <x v="0"/>
    <x v="1"/>
    <s v="2025-01-27"/>
    <x v="0"/>
    <n v="2352"/>
    <x v="4"/>
    <m/>
    <x v="0"/>
    <m/>
    <x v="89"/>
    <n v="100474706"/>
    <x v="0"/>
    <x v="5"/>
    <s v="Direção Financeira"/>
    <s v="ORI"/>
    <x v="2"/>
    <m/>
    <x v="0"/>
    <x v="3"/>
    <x v="3"/>
    <x v="1"/>
    <x v="0"/>
    <x v="0"/>
    <x v="0"/>
    <x v="0"/>
    <x v="0"/>
    <x v="0"/>
    <x v="0"/>
    <s v="Direção Financeira"/>
    <x v="0"/>
    <x v="0"/>
    <x v="0"/>
    <x v="0"/>
    <x v="0"/>
    <x v="0"/>
    <x v="0"/>
    <x v="0"/>
    <x v="0"/>
    <x v="0"/>
    <x v="5"/>
    <x v="0"/>
    <s v="Pagamento de salário referente a 01-2025"/>
  </r>
  <r>
    <x v="0"/>
    <n v="0"/>
    <n v="0"/>
    <n v="0"/>
    <n v="0"/>
    <x v="2496"/>
    <x v="0"/>
    <x v="0"/>
    <x v="0"/>
    <s v="03.16.15"/>
    <x v="0"/>
    <x v="0"/>
    <x v="0"/>
    <s v="Direção Financeira"/>
    <s v="03.16.15"/>
    <s v="Direção Financeira"/>
    <s v="03.16.15"/>
    <x v="46"/>
    <x v="0"/>
    <x v="0"/>
    <x v="1"/>
    <x v="0"/>
    <x v="0"/>
    <x v="0"/>
    <x v="0"/>
    <x v="0"/>
    <s v="2025-02-21"/>
    <x v="0"/>
    <n v="228"/>
    <x v="4"/>
    <m/>
    <x v="0"/>
    <m/>
    <x v="106"/>
    <n v="100479277"/>
    <x v="0"/>
    <x v="6"/>
    <s v="Direção Financeira"/>
    <s v="ORI"/>
    <x v="2"/>
    <m/>
    <x v="0"/>
    <x v="3"/>
    <x v="3"/>
    <x v="1"/>
    <x v="0"/>
    <x v="0"/>
    <x v="0"/>
    <x v="0"/>
    <x v="0"/>
    <x v="0"/>
    <x v="0"/>
    <s v="Direção Financeira"/>
    <x v="0"/>
    <x v="0"/>
    <x v="0"/>
    <x v="0"/>
    <x v="0"/>
    <x v="0"/>
    <x v="0"/>
    <x v="0"/>
    <x v="0"/>
    <x v="0"/>
    <x v="6"/>
    <x v="0"/>
    <s v="Pagamento de salário referente a 02-2025"/>
  </r>
  <r>
    <x v="0"/>
    <n v="0"/>
    <n v="0"/>
    <n v="0"/>
    <n v="0"/>
    <x v="5635"/>
    <x v="0"/>
    <x v="0"/>
    <x v="0"/>
    <s v="03.16.15"/>
    <x v="0"/>
    <x v="0"/>
    <x v="0"/>
    <s v="Direção Financeira"/>
    <s v="03.16.15"/>
    <s v="Direção Financeira"/>
    <s v="03.16.15"/>
    <x v="38"/>
    <x v="0"/>
    <x v="0"/>
    <x v="1"/>
    <x v="0"/>
    <x v="0"/>
    <x v="0"/>
    <x v="0"/>
    <x v="8"/>
    <s v="2025-09-30"/>
    <x v="2"/>
    <n v="14999"/>
    <x v="4"/>
    <m/>
    <x v="0"/>
    <m/>
    <x v="613"/>
    <n v="100480001"/>
    <x v="0"/>
    <x v="0"/>
    <s v="Direção Financeira"/>
    <s v="ORI"/>
    <x v="2"/>
    <m/>
    <x v="0"/>
    <x v="2"/>
    <x v="2"/>
    <x v="1"/>
    <x v="0"/>
    <x v="0"/>
    <x v="0"/>
    <x v="0"/>
    <x v="0"/>
    <x v="0"/>
    <x v="0"/>
    <s v="Direção Financeira"/>
    <x v="0"/>
    <x v="0"/>
    <x v="0"/>
    <x v="0"/>
    <x v="0"/>
    <x v="0"/>
    <x v="0"/>
    <x v="0"/>
    <x v="0"/>
    <x v="2"/>
    <x v="0"/>
    <x v="0"/>
    <s v="Pagamento a favor de Estabelecimento Mendes, Lda, referente a aquisição de peças, conforme anexo."/>
  </r>
  <r>
    <x v="0"/>
    <n v="0"/>
    <n v="0"/>
    <n v="0"/>
    <n v="0"/>
    <x v="448"/>
    <x v="0"/>
    <x v="0"/>
    <x v="0"/>
    <s v="03.16.10"/>
    <x v="47"/>
    <x v="0"/>
    <x v="0"/>
    <s v="Delegações Municipais "/>
    <s v="03.16.10"/>
    <s v="Delegações Municipais "/>
    <s v="03.16.10"/>
    <x v="42"/>
    <x v="0"/>
    <x v="0"/>
    <x v="1"/>
    <x v="1"/>
    <x v="0"/>
    <x v="0"/>
    <x v="0"/>
    <x v="1"/>
    <s v="2025-01-27"/>
    <x v="0"/>
    <n v="11224"/>
    <x v="4"/>
    <m/>
    <x v="0"/>
    <m/>
    <x v="89"/>
    <n v="100474706"/>
    <x v="0"/>
    <x v="5"/>
    <s v="Delegações Municipais "/>
    <s v="ORI"/>
    <x v="2"/>
    <m/>
    <x v="0"/>
    <x v="3"/>
    <x v="3"/>
    <x v="1"/>
    <x v="0"/>
    <x v="0"/>
    <x v="0"/>
    <x v="0"/>
    <x v="0"/>
    <x v="0"/>
    <x v="0"/>
    <s v="Delegações Municipais "/>
    <x v="0"/>
    <x v="0"/>
    <x v="0"/>
    <x v="0"/>
    <x v="0"/>
    <x v="0"/>
    <x v="0"/>
    <x v="0"/>
    <x v="0"/>
    <x v="0"/>
    <x v="5"/>
    <x v="0"/>
    <s v="Pagamento de salário referente a 01-2025"/>
  </r>
  <r>
    <x v="0"/>
    <n v="0"/>
    <n v="0"/>
    <n v="0"/>
    <n v="0"/>
    <x v="3844"/>
    <x v="0"/>
    <x v="0"/>
    <x v="0"/>
    <s v="03.16.02"/>
    <x v="12"/>
    <x v="0"/>
    <x v="0"/>
    <s v="Gabinete do Presidente"/>
    <s v="03.16.02"/>
    <s v="Gabinete do Presidente"/>
    <s v="03.16.02"/>
    <x v="48"/>
    <x v="0"/>
    <x v="0"/>
    <x v="1"/>
    <x v="1"/>
    <x v="0"/>
    <x v="0"/>
    <x v="0"/>
    <x v="4"/>
    <s v="2025-03-26"/>
    <x v="0"/>
    <n v="3961"/>
    <x v="4"/>
    <m/>
    <x v="0"/>
    <m/>
    <x v="507"/>
    <n v="100477977"/>
    <x v="0"/>
    <x v="11"/>
    <s v="Gabinete do Presidente"/>
    <s v="ORI"/>
    <x v="2"/>
    <m/>
    <x v="0"/>
    <x v="3"/>
    <x v="3"/>
    <x v="1"/>
    <x v="0"/>
    <x v="0"/>
    <x v="0"/>
    <x v="0"/>
    <x v="0"/>
    <x v="0"/>
    <x v="0"/>
    <s v="Gabinete do Presidente"/>
    <x v="0"/>
    <x v="0"/>
    <x v="0"/>
    <x v="0"/>
    <x v="0"/>
    <x v="0"/>
    <x v="0"/>
    <x v="0"/>
    <x v="0"/>
    <x v="0"/>
    <x v="11"/>
    <x v="0"/>
    <s v="Pagamento de salário referente a 03-2025"/>
  </r>
  <r>
    <x v="0"/>
    <n v="0"/>
    <n v="0"/>
    <n v="0"/>
    <n v="0"/>
    <x v="3844"/>
    <x v="0"/>
    <x v="0"/>
    <x v="0"/>
    <s v="03.16.02"/>
    <x v="12"/>
    <x v="0"/>
    <x v="0"/>
    <s v="Gabinete do Presidente"/>
    <s v="03.16.02"/>
    <s v="Gabinete do Presidente"/>
    <s v="03.16.02"/>
    <x v="46"/>
    <x v="0"/>
    <x v="0"/>
    <x v="1"/>
    <x v="0"/>
    <x v="0"/>
    <x v="0"/>
    <x v="0"/>
    <x v="4"/>
    <s v="2025-03-26"/>
    <x v="0"/>
    <n v="4618"/>
    <x v="4"/>
    <m/>
    <x v="0"/>
    <m/>
    <x v="89"/>
    <n v="100474706"/>
    <x v="0"/>
    <x v="5"/>
    <s v="Gabinete do Presidente"/>
    <s v="ORI"/>
    <x v="2"/>
    <m/>
    <x v="0"/>
    <x v="3"/>
    <x v="3"/>
    <x v="1"/>
    <x v="0"/>
    <x v="0"/>
    <x v="0"/>
    <x v="0"/>
    <x v="0"/>
    <x v="0"/>
    <x v="0"/>
    <s v="Gabinete do Presidente"/>
    <x v="0"/>
    <x v="0"/>
    <x v="0"/>
    <x v="0"/>
    <x v="0"/>
    <x v="0"/>
    <x v="0"/>
    <x v="0"/>
    <x v="0"/>
    <x v="0"/>
    <x v="5"/>
    <x v="0"/>
    <s v="Pagamento de salário referente a 03-2025"/>
  </r>
  <r>
    <x v="0"/>
    <n v="0"/>
    <n v="0"/>
    <n v="0"/>
    <n v="0"/>
    <x v="3847"/>
    <x v="0"/>
    <x v="0"/>
    <x v="0"/>
    <s v="03.16.11"/>
    <x v="25"/>
    <x v="0"/>
    <x v="0"/>
    <s v="Direcção de Obras"/>
    <s v="03.16.11"/>
    <s v="Direcção de Obras"/>
    <s v="03.16.11"/>
    <x v="45"/>
    <x v="0"/>
    <x v="0"/>
    <x v="1"/>
    <x v="0"/>
    <x v="0"/>
    <x v="0"/>
    <x v="0"/>
    <x v="4"/>
    <s v="2025-03-26"/>
    <x v="0"/>
    <n v="29"/>
    <x v="4"/>
    <m/>
    <x v="0"/>
    <m/>
    <x v="89"/>
    <n v="100474706"/>
    <x v="0"/>
    <x v="5"/>
    <s v="Direcção de Obras"/>
    <s v="ORI"/>
    <x v="2"/>
    <m/>
    <x v="0"/>
    <x v="3"/>
    <x v="3"/>
    <x v="1"/>
    <x v="0"/>
    <x v="0"/>
    <x v="0"/>
    <x v="0"/>
    <x v="0"/>
    <x v="0"/>
    <x v="0"/>
    <s v="Direcção de Obras"/>
    <x v="0"/>
    <x v="0"/>
    <x v="0"/>
    <x v="0"/>
    <x v="0"/>
    <x v="0"/>
    <x v="0"/>
    <x v="0"/>
    <x v="0"/>
    <x v="0"/>
    <x v="5"/>
    <x v="0"/>
    <s v="Pagamento de salário referente a 03-2025"/>
  </r>
  <r>
    <x v="0"/>
    <n v="0"/>
    <n v="0"/>
    <n v="0"/>
    <n v="0"/>
    <x v="3847"/>
    <x v="0"/>
    <x v="0"/>
    <x v="0"/>
    <s v="03.16.11"/>
    <x v="25"/>
    <x v="0"/>
    <x v="0"/>
    <s v="Direcção de Obras"/>
    <s v="03.16.11"/>
    <s v="Direcção de Obras"/>
    <s v="03.16.11"/>
    <x v="42"/>
    <x v="0"/>
    <x v="0"/>
    <x v="1"/>
    <x v="1"/>
    <x v="0"/>
    <x v="0"/>
    <x v="0"/>
    <x v="4"/>
    <s v="2025-03-26"/>
    <x v="0"/>
    <n v="1014"/>
    <x v="4"/>
    <m/>
    <x v="0"/>
    <m/>
    <x v="106"/>
    <n v="100479277"/>
    <x v="0"/>
    <x v="6"/>
    <s v="Direcção de Obras"/>
    <s v="ORI"/>
    <x v="2"/>
    <m/>
    <x v="0"/>
    <x v="3"/>
    <x v="3"/>
    <x v="1"/>
    <x v="0"/>
    <x v="0"/>
    <x v="0"/>
    <x v="0"/>
    <x v="0"/>
    <x v="0"/>
    <x v="0"/>
    <s v="Direcção de Obras"/>
    <x v="0"/>
    <x v="0"/>
    <x v="0"/>
    <x v="0"/>
    <x v="0"/>
    <x v="0"/>
    <x v="0"/>
    <x v="0"/>
    <x v="0"/>
    <x v="0"/>
    <x v="6"/>
    <x v="0"/>
    <s v="Pagamento de salário referente a 03-2025"/>
  </r>
  <r>
    <x v="0"/>
    <n v="0"/>
    <n v="0"/>
    <n v="0"/>
    <n v="0"/>
    <x v="447"/>
    <x v="0"/>
    <x v="0"/>
    <x v="0"/>
    <s v="03.16.11"/>
    <x v="25"/>
    <x v="0"/>
    <x v="0"/>
    <s v="Direcção de Obras"/>
    <s v="03.16.11"/>
    <s v="Direcção de Obras"/>
    <s v="03.16.11"/>
    <x v="47"/>
    <x v="0"/>
    <x v="0"/>
    <x v="1"/>
    <x v="1"/>
    <x v="0"/>
    <x v="0"/>
    <x v="0"/>
    <x v="1"/>
    <s v="2025-01-27"/>
    <x v="0"/>
    <n v="1304"/>
    <x v="4"/>
    <m/>
    <x v="0"/>
    <m/>
    <x v="106"/>
    <n v="100479277"/>
    <x v="0"/>
    <x v="6"/>
    <s v="Direcção de Obras"/>
    <s v="ORI"/>
    <x v="2"/>
    <m/>
    <x v="0"/>
    <x v="3"/>
    <x v="3"/>
    <x v="1"/>
    <x v="0"/>
    <x v="0"/>
    <x v="0"/>
    <x v="0"/>
    <x v="0"/>
    <x v="0"/>
    <x v="0"/>
    <s v="Direcção de Obras"/>
    <x v="0"/>
    <x v="0"/>
    <x v="0"/>
    <x v="0"/>
    <x v="0"/>
    <x v="0"/>
    <x v="0"/>
    <x v="0"/>
    <x v="0"/>
    <x v="0"/>
    <x v="6"/>
    <x v="0"/>
    <s v="Pagamento de salário referente a 01-2025"/>
  </r>
  <r>
    <x v="0"/>
    <n v="0"/>
    <n v="0"/>
    <n v="0"/>
    <n v="0"/>
    <x v="447"/>
    <x v="0"/>
    <x v="0"/>
    <x v="0"/>
    <s v="03.16.11"/>
    <x v="25"/>
    <x v="0"/>
    <x v="0"/>
    <s v="Direcção de Obras"/>
    <s v="03.16.11"/>
    <s v="Direcção de Obras"/>
    <s v="03.16.11"/>
    <x v="48"/>
    <x v="0"/>
    <x v="0"/>
    <x v="1"/>
    <x v="1"/>
    <x v="0"/>
    <x v="0"/>
    <x v="0"/>
    <x v="1"/>
    <s v="2025-01-27"/>
    <x v="0"/>
    <n v="9066"/>
    <x v="4"/>
    <m/>
    <x v="0"/>
    <m/>
    <x v="89"/>
    <n v="100474706"/>
    <x v="0"/>
    <x v="5"/>
    <s v="Direcção de Obras"/>
    <s v="ORI"/>
    <x v="2"/>
    <m/>
    <x v="0"/>
    <x v="3"/>
    <x v="3"/>
    <x v="1"/>
    <x v="0"/>
    <x v="0"/>
    <x v="0"/>
    <x v="0"/>
    <x v="0"/>
    <x v="0"/>
    <x v="0"/>
    <s v="Direcção de Obras"/>
    <x v="0"/>
    <x v="0"/>
    <x v="0"/>
    <x v="0"/>
    <x v="0"/>
    <x v="0"/>
    <x v="0"/>
    <x v="0"/>
    <x v="0"/>
    <x v="0"/>
    <x v="5"/>
    <x v="0"/>
    <s v="Pagamento de salário referente a 01-2025"/>
  </r>
  <r>
    <x v="0"/>
    <n v="0"/>
    <n v="0"/>
    <n v="0"/>
    <n v="0"/>
    <x v="203"/>
    <x v="0"/>
    <x v="0"/>
    <x v="0"/>
    <s v="03.16.11"/>
    <x v="25"/>
    <x v="0"/>
    <x v="0"/>
    <s v="Direcção de Obras"/>
    <s v="03.16.11"/>
    <s v="Direcção de Obras"/>
    <s v="03.16.11"/>
    <x v="48"/>
    <x v="0"/>
    <x v="0"/>
    <x v="1"/>
    <x v="1"/>
    <x v="0"/>
    <x v="0"/>
    <x v="0"/>
    <x v="0"/>
    <s v="2025-02-20"/>
    <x v="0"/>
    <n v="9021"/>
    <x v="4"/>
    <m/>
    <x v="0"/>
    <m/>
    <x v="89"/>
    <n v="100474706"/>
    <x v="0"/>
    <x v="5"/>
    <s v="Direcção de Obras"/>
    <s v="ORI"/>
    <x v="2"/>
    <m/>
    <x v="0"/>
    <x v="3"/>
    <x v="3"/>
    <x v="1"/>
    <x v="0"/>
    <x v="0"/>
    <x v="0"/>
    <x v="0"/>
    <x v="0"/>
    <x v="0"/>
    <x v="0"/>
    <s v="Direcção de Obras"/>
    <x v="0"/>
    <x v="0"/>
    <x v="0"/>
    <x v="0"/>
    <x v="0"/>
    <x v="0"/>
    <x v="0"/>
    <x v="0"/>
    <x v="0"/>
    <x v="0"/>
    <x v="5"/>
    <x v="0"/>
    <s v="Pagamento de salário referente a 02-2025"/>
  </r>
  <r>
    <x v="0"/>
    <n v="0"/>
    <n v="0"/>
    <n v="0"/>
    <n v="0"/>
    <x v="203"/>
    <x v="0"/>
    <x v="0"/>
    <x v="0"/>
    <s v="03.16.11"/>
    <x v="25"/>
    <x v="0"/>
    <x v="0"/>
    <s v="Direcção de Obras"/>
    <s v="03.16.11"/>
    <s v="Direcção de Obras"/>
    <s v="03.16.11"/>
    <x v="46"/>
    <x v="0"/>
    <x v="0"/>
    <x v="1"/>
    <x v="0"/>
    <x v="0"/>
    <x v="0"/>
    <x v="0"/>
    <x v="0"/>
    <s v="2025-02-20"/>
    <x v="0"/>
    <n v="195"/>
    <x v="4"/>
    <m/>
    <x v="0"/>
    <m/>
    <x v="106"/>
    <n v="100479277"/>
    <x v="0"/>
    <x v="6"/>
    <s v="Direcção de Obras"/>
    <s v="ORI"/>
    <x v="2"/>
    <m/>
    <x v="0"/>
    <x v="3"/>
    <x v="3"/>
    <x v="1"/>
    <x v="0"/>
    <x v="0"/>
    <x v="0"/>
    <x v="0"/>
    <x v="0"/>
    <x v="0"/>
    <x v="0"/>
    <s v="Direcção de Obras"/>
    <x v="0"/>
    <x v="0"/>
    <x v="0"/>
    <x v="0"/>
    <x v="0"/>
    <x v="0"/>
    <x v="0"/>
    <x v="0"/>
    <x v="0"/>
    <x v="0"/>
    <x v="6"/>
    <x v="0"/>
    <s v="Pagamento de salário referente a 02-2025"/>
  </r>
  <r>
    <x v="0"/>
    <n v="0"/>
    <n v="0"/>
    <n v="0"/>
    <n v="0"/>
    <x v="203"/>
    <x v="0"/>
    <x v="0"/>
    <x v="0"/>
    <s v="03.16.11"/>
    <x v="25"/>
    <x v="0"/>
    <x v="0"/>
    <s v="Direcção de Obras"/>
    <s v="03.16.11"/>
    <s v="Direcção de Obras"/>
    <s v="03.16.11"/>
    <x v="46"/>
    <x v="0"/>
    <x v="0"/>
    <x v="1"/>
    <x v="0"/>
    <x v="0"/>
    <x v="0"/>
    <x v="0"/>
    <x v="0"/>
    <s v="2025-02-20"/>
    <x v="0"/>
    <n v="3477"/>
    <x v="4"/>
    <m/>
    <x v="0"/>
    <m/>
    <x v="89"/>
    <n v="100474706"/>
    <x v="0"/>
    <x v="5"/>
    <s v="Direcção de Obras"/>
    <s v="ORI"/>
    <x v="2"/>
    <m/>
    <x v="0"/>
    <x v="3"/>
    <x v="3"/>
    <x v="1"/>
    <x v="0"/>
    <x v="0"/>
    <x v="0"/>
    <x v="0"/>
    <x v="0"/>
    <x v="0"/>
    <x v="0"/>
    <s v="Direcção de Obras"/>
    <x v="0"/>
    <x v="0"/>
    <x v="0"/>
    <x v="0"/>
    <x v="0"/>
    <x v="0"/>
    <x v="0"/>
    <x v="0"/>
    <x v="0"/>
    <x v="0"/>
    <x v="5"/>
    <x v="0"/>
    <s v="Pagamento de salário referente a 02-2025"/>
  </r>
  <r>
    <x v="0"/>
    <n v="0"/>
    <n v="0"/>
    <n v="0"/>
    <n v="0"/>
    <x v="431"/>
    <x v="0"/>
    <x v="0"/>
    <x v="0"/>
    <s v="03.16.23"/>
    <x v="41"/>
    <x v="0"/>
    <x v="0"/>
    <s v="Direção da Educação, Formação Profissional, Emprego"/>
    <s v="03.16.23"/>
    <s v="Direção da Educação, Formação Profissional, Emprego"/>
    <s v="03.16.23"/>
    <x v="45"/>
    <x v="0"/>
    <x v="0"/>
    <x v="1"/>
    <x v="0"/>
    <x v="0"/>
    <x v="0"/>
    <x v="0"/>
    <x v="1"/>
    <s v="2025-01-27"/>
    <x v="0"/>
    <n v="9"/>
    <x v="4"/>
    <m/>
    <x v="0"/>
    <m/>
    <x v="609"/>
    <n v="100479279"/>
    <x v="0"/>
    <x v="8"/>
    <s v="Direção da Educação, Formação Profissional, Emprego"/>
    <s v="ORI"/>
    <x v="2"/>
    <m/>
    <x v="0"/>
    <x v="3"/>
    <x v="3"/>
    <x v="1"/>
    <x v="0"/>
    <x v="0"/>
    <x v="0"/>
    <x v="0"/>
    <x v="0"/>
    <x v="0"/>
    <x v="0"/>
    <s v="Direção da Educação, Formação Profissional, Emprego"/>
    <x v="0"/>
    <x v="0"/>
    <x v="0"/>
    <x v="0"/>
    <x v="0"/>
    <x v="0"/>
    <x v="0"/>
    <x v="0"/>
    <x v="0"/>
    <x v="0"/>
    <x v="8"/>
    <x v="0"/>
    <s v="Pagamento de salário referente a 01-2025"/>
  </r>
  <r>
    <x v="0"/>
    <n v="0"/>
    <n v="0"/>
    <n v="0"/>
    <n v="0"/>
    <x v="2959"/>
    <x v="0"/>
    <x v="0"/>
    <x v="0"/>
    <s v="03.16.23"/>
    <x v="41"/>
    <x v="0"/>
    <x v="0"/>
    <s v="Direção da Educação, Formação Profissional, Emprego"/>
    <s v="03.16.23"/>
    <s v="Direção da Educação, Formação Profissional, Emprego"/>
    <s v="03.16.23"/>
    <x v="45"/>
    <x v="0"/>
    <x v="0"/>
    <x v="1"/>
    <x v="0"/>
    <x v="0"/>
    <x v="0"/>
    <x v="0"/>
    <x v="0"/>
    <s v="2025-02-20"/>
    <x v="0"/>
    <n v="1"/>
    <x v="4"/>
    <m/>
    <x v="0"/>
    <m/>
    <x v="106"/>
    <n v="100479277"/>
    <x v="0"/>
    <x v="6"/>
    <s v="Direção da Educação, Formação Profissional, Emprego"/>
    <s v="ORI"/>
    <x v="2"/>
    <m/>
    <x v="0"/>
    <x v="3"/>
    <x v="3"/>
    <x v="1"/>
    <x v="0"/>
    <x v="0"/>
    <x v="0"/>
    <x v="0"/>
    <x v="0"/>
    <x v="0"/>
    <x v="0"/>
    <s v="Direção da Educação, Formação Profissional, Emprego"/>
    <x v="0"/>
    <x v="0"/>
    <x v="0"/>
    <x v="0"/>
    <x v="0"/>
    <x v="0"/>
    <x v="0"/>
    <x v="0"/>
    <x v="0"/>
    <x v="0"/>
    <x v="6"/>
    <x v="0"/>
    <s v="Pagamento de salário referente a 02-2025"/>
  </r>
  <r>
    <x v="0"/>
    <n v="0"/>
    <n v="0"/>
    <n v="0"/>
    <n v="0"/>
    <x v="2959"/>
    <x v="0"/>
    <x v="0"/>
    <x v="0"/>
    <s v="03.16.23"/>
    <x v="41"/>
    <x v="0"/>
    <x v="0"/>
    <s v="Direção da Educação, Formação Profissional, Emprego"/>
    <s v="03.16.23"/>
    <s v="Direção da Educação, Formação Profissional, Emprego"/>
    <s v="03.16.23"/>
    <x v="45"/>
    <x v="0"/>
    <x v="0"/>
    <x v="1"/>
    <x v="0"/>
    <x v="0"/>
    <x v="0"/>
    <x v="0"/>
    <x v="0"/>
    <s v="2025-02-20"/>
    <x v="0"/>
    <n v="142"/>
    <x v="4"/>
    <m/>
    <x v="0"/>
    <m/>
    <x v="89"/>
    <n v="100474706"/>
    <x v="0"/>
    <x v="5"/>
    <s v="Direção da Educação, Formação Profissional, Emprego"/>
    <s v="ORI"/>
    <x v="2"/>
    <m/>
    <x v="0"/>
    <x v="3"/>
    <x v="3"/>
    <x v="1"/>
    <x v="0"/>
    <x v="0"/>
    <x v="0"/>
    <x v="0"/>
    <x v="0"/>
    <x v="0"/>
    <x v="0"/>
    <s v="Direção da Educação, Formação Profissional, Emprego"/>
    <x v="0"/>
    <x v="0"/>
    <x v="0"/>
    <x v="0"/>
    <x v="0"/>
    <x v="0"/>
    <x v="0"/>
    <x v="0"/>
    <x v="0"/>
    <x v="0"/>
    <x v="5"/>
    <x v="0"/>
    <s v="Pagamento de salário referente a 02-2025"/>
  </r>
  <r>
    <x v="0"/>
    <n v="0"/>
    <n v="0"/>
    <n v="0"/>
    <n v="0"/>
    <x v="4733"/>
    <x v="0"/>
    <x v="0"/>
    <x v="0"/>
    <s v="03.16.23"/>
    <x v="41"/>
    <x v="0"/>
    <x v="0"/>
    <s v="Direção da Educação, Formação Profissional, Emprego"/>
    <s v="03.16.23"/>
    <s v="Direção da Educação, Formação Profissional, Emprego"/>
    <s v="03.16.23"/>
    <x v="45"/>
    <x v="0"/>
    <x v="0"/>
    <x v="1"/>
    <x v="0"/>
    <x v="0"/>
    <x v="0"/>
    <x v="0"/>
    <x v="2"/>
    <s v="2025-04-25"/>
    <x v="1"/>
    <n v="1"/>
    <x v="4"/>
    <m/>
    <x v="0"/>
    <m/>
    <x v="106"/>
    <n v="100479277"/>
    <x v="0"/>
    <x v="6"/>
    <s v="Direção da Educação, Formação Profissional, Emprego"/>
    <s v="ORI"/>
    <x v="2"/>
    <m/>
    <x v="0"/>
    <x v="3"/>
    <x v="3"/>
    <x v="1"/>
    <x v="0"/>
    <x v="0"/>
    <x v="0"/>
    <x v="0"/>
    <x v="0"/>
    <x v="0"/>
    <x v="0"/>
    <s v="Direção da Educação, Formação Profissional, Emprego"/>
    <x v="0"/>
    <x v="0"/>
    <x v="0"/>
    <x v="0"/>
    <x v="0"/>
    <x v="0"/>
    <x v="0"/>
    <x v="0"/>
    <x v="0"/>
    <x v="0"/>
    <x v="6"/>
    <x v="0"/>
    <s v="Pagamento de salário referente a 04-2025"/>
  </r>
  <r>
    <x v="0"/>
    <n v="0"/>
    <n v="0"/>
    <n v="0"/>
    <n v="0"/>
    <x v="3843"/>
    <x v="0"/>
    <x v="0"/>
    <x v="0"/>
    <s v="03.16.23"/>
    <x v="41"/>
    <x v="0"/>
    <x v="0"/>
    <s v="Direção da Educação, Formação Profissional, Emprego"/>
    <s v="03.16.23"/>
    <s v="Direção da Educação, Formação Profissional, Emprego"/>
    <s v="03.16.23"/>
    <x v="46"/>
    <x v="0"/>
    <x v="0"/>
    <x v="1"/>
    <x v="0"/>
    <x v="0"/>
    <x v="0"/>
    <x v="0"/>
    <x v="4"/>
    <s v="2025-03-26"/>
    <x v="0"/>
    <n v="31"/>
    <x v="4"/>
    <m/>
    <x v="0"/>
    <m/>
    <x v="103"/>
    <n v="100474707"/>
    <x v="0"/>
    <x v="4"/>
    <s v="Direção da Educação, Formação Profissional, Emprego"/>
    <s v="ORI"/>
    <x v="2"/>
    <m/>
    <x v="0"/>
    <x v="3"/>
    <x v="3"/>
    <x v="1"/>
    <x v="0"/>
    <x v="0"/>
    <x v="0"/>
    <x v="0"/>
    <x v="0"/>
    <x v="0"/>
    <x v="0"/>
    <s v="Direção da Educação, Formação Profissional, Emprego"/>
    <x v="0"/>
    <x v="0"/>
    <x v="0"/>
    <x v="0"/>
    <x v="0"/>
    <x v="0"/>
    <x v="0"/>
    <x v="0"/>
    <x v="0"/>
    <x v="0"/>
    <x v="4"/>
    <x v="0"/>
    <s v="Pagamento de salário referente a 03-2025"/>
  </r>
  <r>
    <x v="2"/>
    <n v="0"/>
    <n v="0"/>
    <n v="0"/>
    <n v="0"/>
    <x v="5636"/>
    <x v="0"/>
    <x v="0"/>
    <x v="0"/>
    <s v="80.02.10.21"/>
    <x v="19"/>
    <x v="4"/>
    <x v="4"/>
    <s v="Outros"/>
    <s v="80.02.10"/>
    <s v="Outros"/>
    <s v="80.02.10"/>
    <x v="35"/>
    <x v="0"/>
    <x v="3"/>
    <x v="4"/>
    <x v="1"/>
    <x v="2"/>
    <x v="0"/>
    <x v="0"/>
    <x v="11"/>
    <s v="2025-12-12"/>
    <x v="3"/>
    <n v="4533"/>
    <x v="4"/>
    <m/>
    <x v="0"/>
    <m/>
    <x v="186"/>
    <n v="100022985"/>
    <x v="0"/>
    <x v="0"/>
    <s v="Retenções Descontos Judiciais"/>
    <s v="ORI"/>
    <x v="2"/>
    <m/>
    <x v="0"/>
    <x v="2"/>
    <x v="2"/>
    <x v="1"/>
    <x v="0"/>
    <x v="0"/>
    <x v="0"/>
    <x v="0"/>
    <x v="0"/>
    <x v="0"/>
    <x v="0"/>
    <s v="Retenções Descontos Judiciais"/>
    <x v="0"/>
    <x v="0"/>
    <x v="0"/>
    <x v="0"/>
    <x v="2"/>
    <x v="0"/>
    <x v="0"/>
    <x v="0"/>
    <x v="0"/>
    <x v="2"/>
    <x v="0"/>
    <x v="0"/>
    <s v="Transferência pelos descontos retido no salario da senhora Nérida Mascarenhas, no mês de dezembro de 2025, referente ao processo nº 30/2023, conforme anexo"/>
  </r>
  <r>
    <x v="0"/>
    <n v="0"/>
    <n v="0"/>
    <n v="0"/>
    <n v="0"/>
    <x v="5637"/>
    <x v="0"/>
    <x v="0"/>
    <x v="0"/>
    <s v="03.16.13"/>
    <x v="51"/>
    <x v="0"/>
    <x v="0"/>
    <s v="Unidade Gestão de Aquisições"/>
    <s v="03.16.13"/>
    <s v="Unidade Gestão de Aquisições"/>
    <s v="03.16.13"/>
    <x v="42"/>
    <x v="0"/>
    <x v="0"/>
    <x v="1"/>
    <x v="1"/>
    <x v="0"/>
    <x v="0"/>
    <x v="0"/>
    <x v="8"/>
    <s v="2025-09-24"/>
    <x v="2"/>
    <n v="8973"/>
    <x v="4"/>
    <m/>
    <x v="0"/>
    <m/>
    <x v="89"/>
    <n v="100474706"/>
    <x v="0"/>
    <x v="5"/>
    <s v="Unidade Gestão de Aquisições"/>
    <s v="ORI"/>
    <x v="2"/>
    <s v="UGA"/>
    <x v="0"/>
    <x v="3"/>
    <x v="3"/>
    <x v="1"/>
    <x v="0"/>
    <x v="0"/>
    <x v="0"/>
    <x v="0"/>
    <x v="0"/>
    <x v="0"/>
    <x v="0"/>
    <s v="Unidade Gestão de Aquisições"/>
    <x v="0"/>
    <x v="0"/>
    <x v="0"/>
    <x v="0"/>
    <x v="0"/>
    <x v="0"/>
    <x v="0"/>
    <x v="0"/>
    <x v="0"/>
    <x v="2"/>
    <x v="5"/>
    <x v="0"/>
    <s v="Pagamento de salário referente a 09-2025"/>
  </r>
  <r>
    <x v="1"/>
    <n v="0"/>
    <n v="0"/>
    <n v="0"/>
    <n v="0"/>
    <x v="5638"/>
    <x v="0"/>
    <x v="0"/>
    <x v="0"/>
    <s v="01.27.06.42"/>
    <x v="4"/>
    <x v="1"/>
    <x v="1"/>
    <s v="Requalificação Urbana e habitação"/>
    <s v="01.27.06"/>
    <s v="Requalificação Urbana e habitação"/>
    <s v="01.27.06"/>
    <x v="2"/>
    <x v="0"/>
    <x v="0"/>
    <x v="1"/>
    <x v="0"/>
    <x v="1"/>
    <x v="1"/>
    <x v="0"/>
    <x v="10"/>
    <s v="2025-11-19"/>
    <x v="3"/>
    <n v="8934"/>
    <x v="4"/>
    <m/>
    <x v="0"/>
    <m/>
    <x v="171"/>
    <n v="100394868"/>
    <x v="0"/>
    <x v="0"/>
    <s v="Manutenção do Estádio Municipal/Campos Futebol 11"/>
    <s v="ORI"/>
    <x v="2"/>
    <s v="MCF"/>
    <x v="0"/>
    <x v="2"/>
    <x v="2"/>
    <x v="1"/>
    <x v="0"/>
    <x v="0"/>
    <x v="0"/>
    <x v="0"/>
    <x v="0"/>
    <x v="0"/>
    <x v="0"/>
    <s v="Manutenção do Estádio Municipal/Campos Futebol 11"/>
    <x v="0"/>
    <x v="0"/>
    <x v="0"/>
    <x v="0"/>
    <x v="1"/>
    <x v="0"/>
    <x v="0"/>
    <x v="0"/>
    <x v="0"/>
    <x v="2"/>
    <x v="0"/>
    <x v="0"/>
    <s v="Pagamento referente ao remanescente da fatura pela compra de tinta para a pintura do Estádio Municipal de Veneza, conforme anexo."/>
  </r>
  <r>
    <x v="0"/>
    <n v="0"/>
    <n v="0"/>
    <n v="0"/>
    <n v="0"/>
    <x v="3047"/>
    <x v="0"/>
    <x v="0"/>
    <x v="0"/>
    <s v="03.16.27"/>
    <x v="38"/>
    <x v="0"/>
    <x v="0"/>
    <s v="Direção dos Assuntos Jurídicos, Fiscalização e Policia Municipal"/>
    <s v="03.16.27"/>
    <s v="Direção dos Assuntos Jurídicos, Fiscalização e Policia Municipal"/>
    <s v="03.16.27"/>
    <x v="42"/>
    <x v="0"/>
    <x v="0"/>
    <x v="1"/>
    <x v="1"/>
    <x v="0"/>
    <x v="0"/>
    <x v="0"/>
    <x v="1"/>
    <s v="2025-01-27"/>
    <x v="0"/>
    <n v="10042"/>
    <x v="4"/>
    <m/>
    <x v="0"/>
    <m/>
    <x v="89"/>
    <n v="100474706"/>
    <x v="0"/>
    <x v="5"/>
    <s v="Direção dos Assuntos Jurídicos, Fiscalização e Policia Municipal"/>
    <s v="ORI"/>
    <x v="2"/>
    <m/>
    <x v="0"/>
    <x v="3"/>
    <x v="3"/>
    <x v="1"/>
    <x v="0"/>
    <x v="0"/>
    <x v="0"/>
    <x v="0"/>
    <x v="0"/>
    <x v="0"/>
    <x v="0"/>
    <s v="Direção dos Assuntos Jurídicos, Fiscalização e Policia Municipal"/>
    <x v="0"/>
    <x v="0"/>
    <x v="0"/>
    <x v="0"/>
    <x v="0"/>
    <x v="0"/>
    <x v="0"/>
    <x v="0"/>
    <x v="0"/>
    <x v="0"/>
    <x v="5"/>
    <x v="0"/>
    <s v="Pagamento de salário referente a 01-2025"/>
  </r>
  <r>
    <x v="0"/>
    <n v="0"/>
    <n v="0"/>
    <n v="0"/>
    <n v="0"/>
    <x v="3859"/>
    <x v="0"/>
    <x v="0"/>
    <x v="0"/>
    <s v="03.16.27"/>
    <x v="38"/>
    <x v="0"/>
    <x v="0"/>
    <s v="Direção dos Assuntos Jurídicos, Fiscalização e Policia Municipal"/>
    <s v="03.16.27"/>
    <s v="Direção dos Assuntos Jurídicos, Fiscalização e Policia Municipal"/>
    <s v="03.16.27"/>
    <x v="42"/>
    <x v="0"/>
    <x v="0"/>
    <x v="1"/>
    <x v="1"/>
    <x v="0"/>
    <x v="0"/>
    <x v="0"/>
    <x v="4"/>
    <s v="2025-03-26"/>
    <x v="0"/>
    <n v="356"/>
    <x v="4"/>
    <m/>
    <x v="0"/>
    <m/>
    <x v="103"/>
    <n v="100474707"/>
    <x v="0"/>
    <x v="4"/>
    <s v="Direção dos Assuntos Jurídicos, Fiscalização e Policia Municipal"/>
    <s v="ORI"/>
    <x v="2"/>
    <m/>
    <x v="0"/>
    <x v="3"/>
    <x v="3"/>
    <x v="1"/>
    <x v="0"/>
    <x v="0"/>
    <x v="0"/>
    <x v="0"/>
    <x v="0"/>
    <x v="0"/>
    <x v="0"/>
    <s v="Direção dos Assuntos Jurídicos, Fiscalização e Policia Municipal"/>
    <x v="0"/>
    <x v="0"/>
    <x v="0"/>
    <x v="0"/>
    <x v="0"/>
    <x v="0"/>
    <x v="0"/>
    <x v="0"/>
    <x v="0"/>
    <x v="0"/>
    <x v="4"/>
    <x v="0"/>
    <s v="Pagamento de salário referente a 03-2025"/>
  </r>
  <r>
    <x v="0"/>
    <n v="0"/>
    <n v="0"/>
    <n v="0"/>
    <n v="0"/>
    <x v="2949"/>
    <x v="0"/>
    <x v="0"/>
    <x v="0"/>
    <s v="03.16.27"/>
    <x v="38"/>
    <x v="0"/>
    <x v="0"/>
    <s v="Direção dos Assuntos Jurídicos, Fiscalização e Policia Municipal"/>
    <s v="03.16.27"/>
    <s v="Direção dos Assuntos Jurídicos, Fiscalização e Policia Municipal"/>
    <s v="03.16.27"/>
    <x v="47"/>
    <x v="0"/>
    <x v="0"/>
    <x v="1"/>
    <x v="1"/>
    <x v="0"/>
    <x v="0"/>
    <x v="0"/>
    <x v="0"/>
    <s v="2025-02-20"/>
    <x v="0"/>
    <n v="263"/>
    <x v="4"/>
    <m/>
    <x v="0"/>
    <m/>
    <x v="103"/>
    <n v="100474707"/>
    <x v="0"/>
    <x v="4"/>
    <s v="Direção dos Assuntos Jurídicos, Fiscalização e Policia Municipal"/>
    <s v="ORI"/>
    <x v="2"/>
    <m/>
    <x v="0"/>
    <x v="3"/>
    <x v="3"/>
    <x v="1"/>
    <x v="0"/>
    <x v="0"/>
    <x v="0"/>
    <x v="0"/>
    <x v="0"/>
    <x v="0"/>
    <x v="0"/>
    <s v="Direção dos Assuntos Jurídicos, Fiscalização e Policia Municipal"/>
    <x v="0"/>
    <x v="0"/>
    <x v="0"/>
    <x v="0"/>
    <x v="0"/>
    <x v="0"/>
    <x v="0"/>
    <x v="0"/>
    <x v="0"/>
    <x v="0"/>
    <x v="4"/>
    <x v="0"/>
    <s v="Pagamento de salário referente a 02-2025"/>
  </r>
  <r>
    <x v="0"/>
    <n v="0"/>
    <n v="0"/>
    <n v="0"/>
    <n v="0"/>
    <x v="2949"/>
    <x v="0"/>
    <x v="0"/>
    <x v="0"/>
    <s v="03.16.27"/>
    <x v="38"/>
    <x v="0"/>
    <x v="0"/>
    <s v="Direção dos Assuntos Jurídicos, Fiscalização e Policia Municipal"/>
    <s v="03.16.27"/>
    <s v="Direção dos Assuntos Jurídicos, Fiscalização e Policia Municipal"/>
    <s v="03.16.27"/>
    <x v="46"/>
    <x v="0"/>
    <x v="0"/>
    <x v="1"/>
    <x v="0"/>
    <x v="0"/>
    <x v="0"/>
    <x v="0"/>
    <x v="0"/>
    <s v="2025-02-20"/>
    <x v="0"/>
    <n v="2006"/>
    <x v="4"/>
    <m/>
    <x v="0"/>
    <m/>
    <x v="89"/>
    <n v="100474706"/>
    <x v="0"/>
    <x v="5"/>
    <s v="Direção dos Assuntos Jurídicos, Fiscalização e Policia Municipal"/>
    <s v="ORI"/>
    <x v="2"/>
    <m/>
    <x v="0"/>
    <x v="3"/>
    <x v="3"/>
    <x v="1"/>
    <x v="0"/>
    <x v="0"/>
    <x v="0"/>
    <x v="0"/>
    <x v="0"/>
    <x v="0"/>
    <x v="0"/>
    <s v="Direção dos Assuntos Jurídicos, Fiscalização e Policia Municipal"/>
    <x v="0"/>
    <x v="0"/>
    <x v="0"/>
    <x v="0"/>
    <x v="0"/>
    <x v="0"/>
    <x v="0"/>
    <x v="0"/>
    <x v="0"/>
    <x v="0"/>
    <x v="5"/>
    <x v="0"/>
    <s v="Pagamento de salário referente a 02-2025"/>
  </r>
  <r>
    <x v="0"/>
    <n v="0"/>
    <n v="0"/>
    <n v="0"/>
    <n v="0"/>
    <x v="2669"/>
    <x v="0"/>
    <x v="0"/>
    <x v="0"/>
    <s v="03.16.25"/>
    <x v="21"/>
    <x v="0"/>
    <x v="0"/>
    <s v="Direção dos  Recursos Humanos"/>
    <s v="03.16.25"/>
    <s v="Direção dos  Recursos Humanos"/>
    <s v="03.16.25"/>
    <x v="70"/>
    <x v="0"/>
    <x v="1"/>
    <x v="15"/>
    <x v="0"/>
    <x v="0"/>
    <x v="0"/>
    <x v="0"/>
    <x v="1"/>
    <s v="2025-01-27"/>
    <x v="0"/>
    <n v="112"/>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1-2025"/>
  </r>
  <r>
    <x v="0"/>
    <n v="0"/>
    <n v="0"/>
    <n v="0"/>
    <n v="0"/>
    <x v="2493"/>
    <x v="0"/>
    <x v="0"/>
    <x v="0"/>
    <s v="03.16.25"/>
    <x v="21"/>
    <x v="0"/>
    <x v="0"/>
    <s v="Direção dos  Recursos Humanos"/>
    <s v="03.16.25"/>
    <s v="Direção dos  Recursos Humanos"/>
    <s v="03.16.25"/>
    <x v="70"/>
    <x v="0"/>
    <x v="1"/>
    <x v="15"/>
    <x v="0"/>
    <x v="0"/>
    <x v="0"/>
    <x v="0"/>
    <x v="0"/>
    <s v="2025-02-21"/>
    <x v="0"/>
    <n v="6"/>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2-2025"/>
  </r>
  <r>
    <x v="0"/>
    <n v="0"/>
    <n v="0"/>
    <n v="0"/>
    <n v="0"/>
    <x v="2493"/>
    <x v="0"/>
    <x v="0"/>
    <x v="0"/>
    <s v="03.16.25"/>
    <x v="21"/>
    <x v="0"/>
    <x v="0"/>
    <s v="Direção dos  Recursos Humanos"/>
    <s v="03.16.25"/>
    <s v="Direção dos  Recursos Humanos"/>
    <s v="03.16.25"/>
    <x v="70"/>
    <x v="0"/>
    <x v="1"/>
    <x v="15"/>
    <x v="0"/>
    <x v="0"/>
    <x v="0"/>
    <x v="0"/>
    <x v="0"/>
    <s v="2025-02-21"/>
    <x v="0"/>
    <n v="1388"/>
    <x v="4"/>
    <m/>
    <x v="0"/>
    <m/>
    <x v="89"/>
    <n v="100474706"/>
    <x v="0"/>
    <x v="5"/>
    <s v="Direção dos  Recursos Humanos"/>
    <s v="ORI"/>
    <x v="2"/>
    <m/>
    <x v="0"/>
    <x v="3"/>
    <x v="3"/>
    <x v="1"/>
    <x v="0"/>
    <x v="0"/>
    <x v="0"/>
    <x v="0"/>
    <x v="0"/>
    <x v="0"/>
    <x v="0"/>
    <s v="Direção dos  Recursos Humanos"/>
    <x v="0"/>
    <x v="0"/>
    <x v="0"/>
    <x v="0"/>
    <x v="0"/>
    <x v="0"/>
    <x v="0"/>
    <x v="0"/>
    <x v="0"/>
    <x v="0"/>
    <x v="5"/>
    <x v="0"/>
    <s v="Pagamento de salário referente a 02-2025"/>
  </r>
  <r>
    <x v="0"/>
    <n v="0"/>
    <n v="0"/>
    <n v="0"/>
    <n v="0"/>
    <x v="3846"/>
    <x v="0"/>
    <x v="0"/>
    <x v="0"/>
    <s v="03.16.25"/>
    <x v="21"/>
    <x v="0"/>
    <x v="0"/>
    <s v="Direção dos  Recursos Humanos"/>
    <s v="03.16.25"/>
    <s v="Direção dos  Recursos Humanos"/>
    <s v="03.16.25"/>
    <x v="70"/>
    <x v="0"/>
    <x v="1"/>
    <x v="15"/>
    <x v="0"/>
    <x v="0"/>
    <x v="0"/>
    <x v="0"/>
    <x v="4"/>
    <s v="2025-03-26"/>
    <x v="0"/>
    <n v="1398"/>
    <x v="4"/>
    <m/>
    <x v="0"/>
    <m/>
    <x v="89"/>
    <n v="100474706"/>
    <x v="0"/>
    <x v="5"/>
    <s v="Direção dos  Recursos Humanos"/>
    <s v="ORI"/>
    <x v="2"/>
    <m/>
    <x v="0"/>
    <x v="3"/>
    <x v="3"/>
    <x v="1"/>
    <x v="0"/>
    <x v="0"/>
    <x v="0"/>
    <x v="0"/>
    <x v="0"/>
    <x v="0"/>
    <x v="0"/>
    <s v="Direção dos  Recursos Humanos"/>
    <x v="0"/>
    <x v="0"/>
    <x v="0"/>
    <x v="0"/>
    <x v="0"/>
    <x v="0"/>
    <x v="0"/>
    <x v="0"/>
    <x v="0"/>
    <x v="0"/>
    <x v="5"/>
    <x v="0"/>
    <s v="Pagamento de salário referente a 03-2025"/>
  </r>
  <r>
    <x v="0"/>
    <n v="0"/>
    <n v="0"/>
    <n v="0"/>
    <n v="0"/>
    <x v="5633"/>
    <x v="0"/>
    <x v="0"/>
    <x v="0"/>
    <s v="03.16.25"/>
    <x v="21"/>
    <x v="0"/>
    <x v="0"/>
    <s v="Direção dos  Recursos Humanos"/>
    <s v="03.16.25"/>
    <s v="Direção dos  Recursos Humanos"/>
    <s v="03.16.25"/>
    <x v="70"/>
    <x v="0"/>
    <x v="1"/>
    <x v="15"/>
    <x v="0"/>
    <x v="0"/>
    <x v="0"/>
    <x v="1"/>
    <x v="13"/>
    <s v="2024-12-16"/>
    <x v="3"/>
    <n v="56437"/>
    <x v="4"/>
    <m/>
    <x v="0"/>
    <m/>
    <x v="26"/>
    <n v="100474914"/>
    <x v="0"/>
    <x v="0"/>
    <s v="Direção dos  Recursos Humanos"/>
    <s v="ORI"/>
    <x v="2"/>
    <m/>
    <x v="0"/>
    <x v="2"/>
    <x v="2"/>
    <x v="1"/>
    <x v="0"/>
    <x v="0"/>
    <x v="0"/>
    <x v="0"/>
    <x v="0"/>
    <x v="0"/>
    <x v="0"/>
    <s v="Direção dos  Recursos Humanos"/>
    <x v="0"/>
    <x v="0"/>
    <x v="0"/>
    <x v="0"/>
    <x v="0"/>
    <x v="0"/>
    <x v="0"/>
    <x v="0"/>
    <x v="0"/>
    <x v="2"/>
    <x v="0"/>
    <x v="0"/>
    <s v="Pagamento de salario referente Direção da Recursos Humanos."/>
  </r>
  <r>
    <x v="0"/>
    <n v="0"/>
    <n v="0"/>
    <n v="0"/>
    <n v="0"/>
    <x v="4266"/>
    <x v="0"/>
    <x v="0"/>
    <x v="0"/>
    <s v="03.16.25"/>
    <x v="21"/>
    <x v="0"/>
    <x v="0"/>
    <s v="Direção dos  Recursos Humanos"/>
    <s v="03.16.25"/>
    <s v="Direção dos  Recursos Humanos"/>
    <s v="03.16.25"/>
    <x v="70"/>
    <x v="0"/>
    <x v="1"/>
    <x v="15"/>
    <x v="0"/>
    <x v="0"/>
    <x v="0"/>
    <x v="0"/>
    <x v="3"/>
    <s v="2025-05-26"/>
    <x v="1"/>
    <n v="1565"/>
    <x v="4"/>
    <m/>
    <x v="0"/>
    <m/>
    <x v="89"/>
    <n v="100474706"/>
    <x v="0"/>
    <x v="5"/>
    <s v="Direção dos  Recursos Humanos"/>
    <s v="ORI"/>
    <x v="2"/>
    <m/>
    <x v="0"/>
    <x v="3"/>
    <x v="3"/>
    <x v="1"/>
    <x v="0"/>
    <x v="0"/>
    <x v="0"/>
    <x v="0"/>
    <x v="0"/>
    <x v="0"/>
    <x v="0"/>
    <s v="Direção dos  Recursos Humanos"/>
    <x v="0"/>
    <x v="0"/>
    <x v="0"/>
    <x v="0"/>
    <x v="0"/>
    <x v="0"/>
    <x v="0"/>
    <x v="0"/>
    <x v="0"/>
    <x v="0"/>
    <x v="5"/>
    <x v="0"/>
    <s v="Pagamento de salário referente a 05-2025"/>
  </r>
  <r>
    <x v="0"/>
    <n v="0"/>
    <n v="0"/>
    <n v="0"/>
    <n v="0"/>
    <x v="1266"/>
    <x v="0"/>
    <x v="0"/>
    <x v="0"/>
    <s v="03.16.25"/>
    <x v="21"/>
    <x v="0"/>
    <x v="0"/>
    <s v="Direção dos  Recursos Humanos"/>
    <s v="03.16.25"/>
    <s v="Direção dos  Recursos Humanos"/>
    <s v="03.16.25"/>
    <x v="70"/>
    <x v="0"/>
    <x v="1"/>
    <x v="15"/>
    <x v="0"/>
    <x v="0"/>
    <x v="0"/>
    <x v="0"/>
    <x v="6"/>
    <s v="2025-07-23"/>
    <x v="2"/>
    <n v="2200"/>
    <x v="4"/>
    <m/>
    <x v="0"/>
    <m/>
    <x v="89"/>
    <n v="100474706"/>
    <x v="0"/>
    <x v="5"/>
    <s v="Direção dos  Recursos Humanos"/>
    <s v="ORI"/>
    <x v="2"/>
    <m/>
    <x v="0"/>
    <x v="3"/>
    <x v="3"/>
    <x v="1"/>
    <x v="0"/>
    <x v="0"/>
    <x v="0"/>
    <x v="0"/>
    <x v="0"/>
    <x v="0"/>
    <x v="0"/>
    <s v="Direção dos  Recursos Humanos"/>
    <x v="0"/>
    <x v="0"/>
    <x v="0"/>
    <x v="0"/>
    <x v="0"/>
    <x v="0"/>
    <x v="0"/>
    <x v="0"/>
    <x v="0"/>
    <x v="0"/>
    <x v="5"/>
    <x v="0"/>
    <s v="Pagamento de salário referente a 07-2025"/>
  </r>
  <r>
    <x v="0"/>
    <n v="0"/>
    <n v="0"/>
    <n v="0"/>
    <n v="0"/>
    <x v="1327"/>
    <x v="0"/>
    <x v="0"/>
    <x v="0"/>
    <s v="03.16.25"/>
    <x v="21"/>
    <x v="0"/>
    <x v="0"/>
    <s v="Direção dos  Recursos Humanos"/>
    <s v="03.16.25"/>
    <s v="Direção dos  Recursos Humanos"/>
    <s v="03.16.25"/>
    <x v="70"/>
    <x v="0"/>
    <x v="1"/>
    <x v="15"/>
    <x v="0"/>
    <x v="0"/>
    <x v="0"/>
    <x v="0"/>
    <x v="8"/>
    <s v="2025-09-24"/>
    <x v="2"/>
    <n v="2151"/>
    <x v="4"/>
    <m/>
    <x v="0"/>
    <m/>
    <x v="89"/>
    <n v="100474706"/>
    <x v="0"/>
    <x v="5"/>
    <s v="Direção dos  Recursos Humanos"/>
    <s v="ORI"/>
    <x v="2"/>
    <m/>
    <x v="0"/>
    <x v="3"/>
    <x v="3"/>
    <x v="1"/>
    <x v="0"/>
    <x v="0"/>
    <x v="0"/>
    <x v="0"/>
    <x v="0"/>
    <x v="0"/>
    <x v="0"/>
    <s v="Direção dos  Recursos Humanos"/>
    <x v="0"/>
    <x v="0"/>
    <x v="0"/>
    <x v="0"/>
    <x v="0"/>
    <x v="0"/>
    <x v="0"/>
    <x v="0"/>
    <x v="0"/>
    <x v="0"/>
    <x v="5"/>
    <x v="0"/>
    <s v="Pagamento de salário referente a 09-2025"/>
  </r>
  <r>
    <x v="0"/>
    <n v="0"/>
    <n v="0"/>
    <n v="0"/>
    <n v="0"/>
    <x v="2669"/>
    <x v="0"/>
    <x v="0"/>
    <x v="0"/>
    <s v="03.16.25"/>
    <x v="21"/>
    <x v="0"/>
    <x v="0"/>
    <s v="Direção dos  Recursos Humanos"/>
    <s v="03.16.25"/>
    <s v="Direção dos  Recursos Humanos"/>
    <s v="03.16.25"/>
    <x v="8"/>
    <x v="0"/>
    <x v="0"/>
    <x v="0"/>
    <x v="0"/>
    <x v="0"/>
    <x v="0"/>
    <x v="0"/>
    <x v="1"/>
    <s v="2025-01-27"/>
    <x v="0"/>
    <n v="1"/>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1-2025"/>
  </r>
  <r>
    <x v="0"/>
    <n v="0"/>
    <n v="0"/>
    <n v="0"/>
    <n v="0"/>
    <x v="630"/>
    <x v="0"/>
    <x v="0"/>
    <x v="0"/>
    <s v="03.16.25"/>
    <x v="21"/>
    <x v="0"/>
    <x v="0"/>
    <s v="Direção dos  Recursos Humanos"/>
    <s v="03.16.25"/>
    <s v="Direção dos  Recursos Humanos"/>
    <s v="03.16.25"/>
    <x v="8"/>
    <x v="0"/>
    <x v="0"/>
    <x v="0"/>
    <x v="0"/>
    <x v="0"/>
    <x v="0"/>
    <x v="0"/>
    <x v="0"/>
    <s v="2025-02-21"/>
    <x v="0"/>
    <n v="21"/>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2-2025"/>
  </r>
  <r>
    <x v="0"/>
    <n v="0"/>
    <n v="0"/>
    <n v="0"/>
    <n v="0"/>
    <x v="630"/>
    <x v="0"/>
    <x v="0"/>
    <x v="0"/>
    <s v="03.16.25"/>
    <x v="21"/>
    <x v="0"/>
    <x v="0"/>
    <s v="Direção dos  Recursos Humanos"/>
    <s v="03.16.25"/>
    <s v="Direção dos  Recursos Humanos"/>
    <s v="03.16.25"/>
    <x v="8"/>
    <x v="0"/>
    <x v="0"/>
    <x v="0"/>
    <x v="0"/>
    <x v="0"/>
    <x v="0"/>
    <x v="0"/>
    <x v="0"/>
    <s v="2025-02-21"/>
    <x v="0"/>
    <n v="144"/>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2-2025"/>
  </r>
  <r>
    <x v="0"/>
    <n v="0"/>
    <n v="0"/>
    <n v="0"/>
    <n v="0"/>
    <x v="5633"/>
    <x v="0"/>
    <x v="0"/>
    <x v="0"/>
    <s v="03.16.25"/>
    <x v="21"/>
    <x v="0"/>
    <x v="0"/>
    <s v="Direção dos  Recursos Humanos"/>
    <s v="03.16.25"/>
    <s v="Direção dos  Recursos Humanos"/>
    <s v="03.16.25"/>
    <x v="8"/>
    <x v="0"/>
    <x v="0"/>
    <x v="0"/>
    <x v="0"/>
    <x v="0"/>
    <x v="0"/>
    <x v="1"/>
    <x v="13"/>
    <s v="2024-12-16"/>
    <x v="3"/>
    <n v="85"/>
    <x v="4"/>
    <m/>
    <x v="0"/>
    <m/>
    <x v="103"/>
    <n v="100474707"/>
    <x v="0"/>
    <x v="4"/>
    <s v="Direção dos  Recursos Humanos"/>
    <s v="ORI"/>
    <x v="2"/>
    <m/>
    <x v="0"/>
    <x v="3"/>
    <x v="3"/>
    <x v="1"/>
    <x v="0"/>
    <x v="0"/>
    <x v="0"/>
    <x v="0"/>
    <x v="0"/>
    <x v="0"/>
    <x v="0"/>
    <s v="Direção dos  Recursos Humanos"/>
    <x v="0"/>
    <x v="0"/>
    <x v="0"/>
    <x v="0"/>
    <x v="0"/>
    <x v="0"/>
    <x v="0"/>
    <x v="0"/>
    <x v="0"/>
    <x v="2"/>
    <x v="4"/>
    <x v="0"/>
    <s v="Pagamento de salario referente Direção da Recursos Humanos."/>
  </r>
  <r>
    <x v="0"/>
    <n v="0"/>
    <n v="0"/>
    <n v="0"/>
    <n v="0"/>
    <x v="5633"/>
    <x v="0"/>
    <x v="0"/>
    <x v="0"/>
    <s v="03.16.25"/>
    <x v="21"/>
    <x v="0"/>
    <x v="0"/>
    <s v="Direção dos  Recursos Humanos"/>
    <s v="03.16.25"/>
    <s v="Direção dos  Recursos Humanos"/>
    <s v="03.16.25"/>
    <x v="8"/>
    <x v="0"/>
    <x v="0"/>
    <x v="0"/>
    <x v="0"/>
    <x v="0"/>
    <x v="0"/>
    <x v="1"/>
    <x v="13"/>
    <s v="2024-12-16"/>
    <x v="3"/>
    <n v="336"/>
    <x v="4"/>
    <m/>
    <x v="0"/>
    <m/>
    <x v="9"/>
    <n v="100474696"/>
    <x v="0"/>
    <x v="1"/>
    <s v="Direção dos  Recursos Humanos"/>
    <s v="ORI"/>
    <x v="2"/>
    <m/>
    <x v="0"/>
    <x v="3"/>
    <x v="3"/>
    <x v="1"/>
    <x v="0"/>
    <x v="0"/>
    <x v="0"/>
    <x v="0"/>
    <x v="0"/>
    <x v="0"/>
    <x v="0"/>
    <s v="Direção dos  Recursos Humanos"/>
    <x v="0"/>
    <x v="0"/>
    <x v="0"/>
    <x v="0"/>
    <x v="0"/>
    <x v="0"/>
    <x v="0"/>
    <x v="0"/>
    <x v="0"/>
    <x v="2"/>
    <x v="1"/>
    <x v="0"/>
    <s v="Pagamento de salario referente Direção da Recursos Humanos."/>
  </r>
  <r>
    <x v="0"/>
    <n v="0"/>
    <n v="0"/>
    <n v="0"/>
    <n v="0"/>
    <x v="4720"/>
    <x v="0"/>
    <x v="0"/>
    <x v="0"/>
    <s v="03.16.25"/>
    <x v="21"/>
    <x v="0"/>
    <x v="0"/>
    <s v="Direção dos  Recursos Humanos"/>
    <s v="03.16.25"/>
    <s v="Direção dos  Recursos Humanos"/>
    <s v="03.16.25"/>
    <x v="8"/>
    <x v="0"/>
    <x v="0"/>
    <x v="0"/>
    <x v="0"/>
    <x v="0"/>
    <x v="0"/>
    <x v="0"/>
    <x v="2"/>
    <s v="2025-04-25"/>
    <x v="1"/>
    <n v="1"/>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4-2025"/>
  </r>
  <r>
    <x v="0"/>
    <n v="0"/>
    <n v="0"/>
    <n v="0"/>
    <n v="0"/>
    <x v="1327"/>
    <x v="0"/>
    <x v="0"/>
    <x v="0"/>
    <s v="03.16.25"/>
    <x v="21"/>
    <x v="0"/>
    <x v="0"/>
    <s v="Direção dos  Recursos Humanos"/>
    <s v="03.16.25"/>
    <s v="Direção dos  Recursos Humanos"/>
    <s v="03.16.25"/>
    <x v="8"/>
    <x v="0"/>
    <x v="0"/>
    <x v="0"/>
    <x v="0"/>
    <x v="0"/>
    <x v="0"/>
    <x v="0"/>
    <x v="8"/>
    <s v="2025-09-24"/>
    <x v="2"/>
    <n v="432"/>
    <x v="4"/>
    <m/>
    <x v="0"/>
    <m/>
    <x v="89"/>
    <n v="100474706"/>
    <x v="0"/>
    <x v="5"/>
    <s v="Direção dos  Recursos Humanos"/>
    <s v="ORI"/>
    <x v="2"/>
    <m/>
    <x v="0"/>
    <x v="3"/>
    <x v="3"/>
    <x v="1"/>
    <x v="0"/>
    <x v="0"/>
    <x v="0"/>
    <x v="0"/>
    <x v="0"/>
    <x v="0"/>
    <x v="0"/>
    <s v="Direção dos  Recursos Humanos"/>
    <x v="0"/>
    <x v="0"/>
    <x v="0"/>
    <x v="0"/>
    <x v="0"/>
    <x v="0"/>
    <x v="0"/>
    <x v="0"/>
    <x v="0"/>
    <x v="0"/>
    <x v="5"/>
    <x v="0"/>
    <s v="Pagamento de salário referente a 09-2025"/>
  </r>
  <r>
    <x v="0"/>
    <n v="0"/>
    <n v="0"/>
    <n v="0"/>
    <n v="0"/>
    <x v="5578"/>
    <x v="0"/>
    <x v="0"/>
    <x v="0"/>
    <s v="03.16.25"/>
    <x v="21"/>
    <x v="0"/>
    <x v="0"/>
    <s v="Direção dos  Recursos Humanos"/>
    <s v="03.16.25"/>
    <s v="Direção dos  Recursos Humanos"/>
    <s v="03.16.25"/>
    <x v="8"/>
    <x v="0"/>
    <x v="0"/>
    <x v="0"/>
    <x v="0"/>
    <x v="0"/>
    <x v="0"/>
    <x v="0"/>
    <x v="9"/>
    <s v="2025-10-24"/>
    <x v="3"/>
    <n v="436"/>
    <x v="4"/>
    <m/>
    <x v="0"/>
    <m/>
    <x v="89"/>
    <n v="100474706"/>
    <x v="0"/>
    <x v="5"/>
    <s v="Direção dos  Recursos Humanos"/>
    <s v="ORI"/>
    <x v="2"/>
    <m/>
    <x v="0"/>
    <x v="3"/>
    <x v="3"/>
    <x v="1"/>
    <x v="0"/>
    <x v="0"/>
    <x v="0"/>
    <x v="0"/>
    <x v="0"/>
    <x v="0"/>
    <x v="0"/>
    <s v="Direção dos  Recursos Humanos"/>
    <x v="0"/>
    <x v="0"/>
    <x v="0"/>
    <x v="0"/>
    <x v="0"/>
    <x v="0"/>
    <x v="0"/>
    <x v="0"/>
    <x v="0"/>
    <x v="0"/>
    <x v="5"/>
    <x v="0"/>
    <s v="Pagamento de salário referente a 10-2025"/>
  </r>
  <r>
    <x v="0"/>
    <n v="0"/>
    <n v="0"/>
    <n v="0"/>
    <n v="0"/>
    <x v="630"/>
    <x v="0"/>
    <x v="0"/>
    <x v="0"/>
    <s v="03.16.25"/>
    <x v="21"/>
    <x v="0"/>
    <x v="0"/>
    <s v="Direção dos  Recursos Humanos"/>
    <s v="03.16.25"/>
    <s v="Direção dos  Recursos Humanos"/>
    <s v="03.16.25"/>
    <x v="45"/>
    <x v="0"/>
    <x v="0"/>
    <x v="1"/>
    <x v="0"/>
    <x v="0"/>
    <x v="0"/>
    <x v="0"/>
    <x v="0"/>
    <s v="2025-02-21"/>
    <x v="0"/>
    <n v="2"/>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2-2025"/>
  </r>
  <r>
    <x v="0"/>
    <n v="0"/>
    <n v="0"/>
    <n v="0"/>
    <n v="0"/>
    <x v="3846"/>
    <x v="0"/>
    <x v="0"/>
    <x v="0"/>
    <s v="03.16.25"/>
    <x v="21"/>
    <x v="0"/>
    <x v="0"/>
    <s v="Direção dos  Recursos Humanos"/>
    <s v="03.16.25"/>
    <s v="Direção dos  Recursos Humanos"/>
    <s v="03.16.25"/>
    <x v="45"/>
    <x v="0"/>
    <x v="0"/>
    <x v="1"/>
    <x v="0"/>
    <x v="0"/>
    <x v="0"/>
    <x v="0"/>
    <x v="4"/>
    <s v="2025-03-26"/>
    <x v="0"/>
    <n v="0"/>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3-2025"/>
  </r>
  <r>
    <x v="0"/>
    <n v="0"/>
    <n v="0"/>
    <n v="0"/>
    <n v="0"/>
    <x v="5633"/>
    <x v="0"/>
    <x v="0"/>
    <x v="0"/>
    <s v="03.16.25"/>
    <x v="21"/>
    <x v="0"/>
    <x v="0"/>
    <s v="Direção dos  Recursos Humanos"/>
    <s v="03.16.25"/>
    <s v="Direção dos  Recursos Humanos"/>
    <s v="03.16.25"/>
    <x v="45"/>
    <x v="0"/>
    <x v="0"/>
    <x v="1"/>
    <x v="0"/>
    <x v="0"/>
    <x v="0"/>
    <x v="1"/>
    <x v="13"/>
    <s v="2024-12-16"/>
    <x v="3"/>
    <n v="3"/>
    <x v="4"/>
    <m/>
    <x v="0"/>
    <m/>
    <x v="611"/>
    <n v="100474701"/>
    <x v="0"/>
    <x v="13"/>
    <s v="Direção dos  Recursos Humanos"/>
    <s v="ORI"/>
    <x v="2"/>
    <m/>
    <x v="0"/>
    <x v="3"/>
    <x v="3"/>
    <x v="1"/>
    <x v="0"/>
    <x v="0"/>
    <x v="0"/>
    <x v="0"/>
    <x v="0"/>
    <x v="0"/>
    <x v="0"/>
    <s v="Direção dos  Recursos Humanos"/>
    <x v="0"/>
    <x v="0"/>
    <x v="0"/>
    <x v="0"/>
    <x v="0"/>
    <x v="0"/>
    <x v="0"/>
    <x v="0"/>
    <x v="0"/>
    <x v="2"/>
    <x v="13"/>
    <x v="0"/>
    <s v="Pagamento de salario referente Direção da Recursos Humanos."/>
  </r>
  <r>
    <x v="0"/>
    <n v="0"/>
    <n v="0"/>
    <n v="0"/>
    <n v="0"/>
    <x v="2669"/>
    <x v="0"/>
    <x v="0"/>
    <x v="0"/>
    <s v="03.16.25"/>
    <x v="21"/>
    <x v="0"/>
    <x v="0"/>
    <s v="Direção dos  Recursos Humanos"/>
    <s v="03.16.25"/>
    <s v="Direção dos  Recursos Humanos"/>
    <s v="03.16.25"/>
    <x v="42"/>
    <x v="0"/>
    <x v="0"/>
    <x v="1"/>
    <x v="1"/>
    <x v="0"/>
    <x v="0"/>
    <x v="0"/>
    <x v="1"/>
    <s v="2025-01-27"/>
    <x v="0"/>
    <n v="46"/>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1-2025"/>
  </r>
  <r>
    <x v="0"/>
    <n v="0"/>
    <n v="0"/>
    <n v="0"/>
    <n v="0"/>
    <x v="2669"/>
    <x v="0"/>
    <x v="0"/>
    <x v="0"/>
    <s v="03.16.25"/>
    <x v="21"/>
    <x v="0"/>
    <x v="0"/>
    <s v="Direção dos  Recursos Humanos"/>
    <s v="03.16.25"/>
    <s v="Direção dos  Recursos Humanos"/>
    <s v="03.16.25"/>
    <x v="42"/>
    <x v="0"/>
    <x v="0"/>
    <x v="1"/>
    <x v="1"/>
    <x v="0"/>
    <x v="0"/>
    <x v="0"/>
    <x v="1"/>
    <s v="2025-01-27"/>
    <x v="0"/>
    <n v="2"/>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1-2025"/>
  </r>
  <r>
    <x v="0"/>
    <n v="0"/>
    <n v="0"/>
    <n v="0"/>
    <n v="0"/>
    <x v="2493"/>
    <x v="0"/>
    <x v="0"/>
    <x v="0"/>
    <s v="03.16.25"/>
    <x v="21"/>
    <x v="0"/>
    <x v="0"/>
    <s v="Direção dos  Recursos Humanos"/>
    <s v="03.16.25"/>
    <s v="Direção dos  Recursos Humanos"/>
    <s v="03.16.25"/>
    <x v="42"/>
    <x v="0"/>
    <x v="0"/>
    <x v="1"/>
    <x v="1"/>
    <x v="0"/>
    <x v="0"/>
    <x v="0"/>
    <x v="0"/>
    <s v="2025-02-21"/>
    <x v="0"/>
    <n v="117"/>
    <x v="4"/>
    <m/>
    <x v="0"/>
    <m/>
    <x v="62"/>
    <n v="100478627"/>
    <x v="0"/>
    <x v="2"/>
    <s v="Direção dos  Recursos Humanos"/>
    <s v="ORI"/>
    <x v="2"/>
    <m/>
    <x v="0"/>
    <x v="3"/>
    <x v="3"/>
    <x v="1"/>
    <x v="0"/>
    <x v="0"/>
    <x v="0"/>
    <x v="0"/>
    <x v="0"/>
    <x v="0"/>
    <x v="0"/>
    <s v="Direção dos  Recursos Humanos"/>
    <x v="0"/>
    <x v="0"/>
    <x v="0"/>
    <x v="0"/>
    <x v="0"/>
    <x v="0"/>
    <x v="0"/>
    <x v="0"/>
    <x v="0"/>
    <x v="0"/>
    <x v="2"/>
    <x v="0"/>
    <s v="Pagamento de salário referente a 02-2025"/>
  </r>
  <r>
    <x v="0"/>
    <n v="0"/>
    <n v="0"/>
    <n v="0"/>
    <n v="0"/>
    <x v="3846"/>
    <x v="0"/>
    <x v="0"/>
    <x v="0"/>
    <s v="03.16.25"/>
    <x v="21"/>
    <x v="0"/>
    <x v="0"/>
    <s v="Direção dos  Recursos Humanos"/>
    <s v="03.16.25"/>
    <s v="Direção dos  Recursos Humanos"/>
    <s v="03.16.25"/>
    <x v="42"/>
    <x v="0"/>
    <x v="0"/>
    <x v="1"/>
    <x v="1"/>
    <x v="0"/>
    <x v="0"/>
    <x v="0"/>
    <x v="4"/>
    <s v="2025-03-26"/>
    <x v="0"/>
    <n v="72"/>
    <x v="4"/>
    <m/>
    <x v="0"/>
    <m/>
    <x v="66"/>
    <n v="100474708"/>
    <x v="0"/>
    <x v="3"/>
    <s v="Direção dos  Recursos Humanos"/>
    <s v="ORI"/>
    <x v="2"/>
    <m/>
    <x v="0"/>
    <x v="3"/>
    <x v="3"/>
    <x v="1"/>
    <x v="0"/>
    <x v="0"/>
    <x v="0"/>
    <x v="0"/>
    <x v="0"/>
    <x v="0"/>
    <x v="0"/>
    <s v="Direção dos  Recursos Humanos"/>
    <x v="0"/>
    <x v="0"/>
    <x v="0"/>
    <x v="0"/>
    <x v="0"/>
    <x v="0"/>
    <x v="0"/>
    <x v="0"/>
    <x v="0"/>
    <x v="0"/>
    <x v="3"/>
    <x v="0"/>
    <s v="Pagamento de salário referente a 03-2025"/>
  </r>
  <r>
    <x v="0"/>
    <n v="0"/>
    <n v="0"/>
    <n v="0"/>
    <n v="0"/>
    <x v="5633"/>
    <x v="0"/>
    <x v="0"/>
    <x v="0"/>
    <s v="03.16.25"/>
    <x v="21"/>
    <x v="0"/>
    <x v="0"/>
    <s v="Direção dos  Recursos Humanos"/>
    <s v="03.16.25"/>
    <s v="Direção dos  Recursos Humanos"/>
    <s v="03.16.25"/>
    <x v="42"/>
    <x v="0"/>
    <x v="0"/>
    <x v="1"/>
    <x v="1"/>
    <x v="0"/>
    <x v="0"/>
    <x v="1"/>
    <x v="13"/>
    <s v="2024-12-16"/>
    <x v="3"/>
    <n v="173"/>
    <x v="4"/>
    <m/>
    <x v="0"/>
    <m/>
    <x v="103"/>
    <n v="100474707"/>
    <x v="0"/>
    <x v="4"/>
    <s v="Direção dos  Recursos Humanos"/>
    <s v="ORI"/>
    <x v="2"/>
    <m/>
    <x v="0"/>
    <x v="3"/>
    <x v="3"/>
    <x v="1"/>
    <x v="0"/>
    <x v="0"/>
    <x v="0"/>
    <x v="0"/>
    <x v="0"/>
    <x v="0"/>
    <x v="0"/>
    <s v="Direção dos  Recursos Humanos"/>
    <x v="0"/>
    <x v="0"/>
    <x v="0"/>
    <x v="0"/>
    <x v="0"/>
    <x v="0"/>
    <x v="0"/>
    <x v="0"/>
    <x v="0"/>
    <x v="2"/>
    <x v="4"/>
    <x v="0"/>
    <s v="Pagamento de salario referente Direção da Recursos Humanos."/>
  </r>
  <r>
    <x v="0"/>
    <n v="0"/>
    <n v="0"/>
    <n v="0"/>
    <n v="0"/>
    <x v="4720"/>
    <x v="0"/>
    <x v="0"/>
    <x v="0"/>
    <s v="03.16.25"/>
    <x v="21"/>
    <x v="0"/>
    <x v="0"/>
    <s v="Direção dos  Recursos Humanos"/>
    <s v="03.16.25"/>
    <s v="Direção dos  Recursos Humanos"/>
    <s v="03.16.25"/>
    <x v="42"/>
    <x v="0"/>
    <x v="0"/>
    <x v="1"/>
    <x v="1"/>
    <x v="0"/>
    <x v="0"/>
    <x v="0"/>
    <x v="2"/>
    <s v="2025-04-25"/>
    <x v="1"/>
    <n v="567"/>
    <x v="4"/>
    <m/>
    <x v="0"/>
    <m/>
    <x v="89"/>
    <n v="100474706"/>
    <x v="0"/>
    <x v="5"/>
    <s v="Direção dos  Recursos Humanos"/>
    <s v="ORI"/>
    <x v="2"/>
    <m/>
    <x v="0"/>
    <x v="3"/>
    <x v="3"/>
    <x v="1"/>
    <x v="0"/>
    <x v="0"/>
    <x v="0"/>
    <x v="0"/>
    <x v="0"/>
    <x v="0"/>
    <x v="0"/>
    <s v="Direção dos  Recursos Humanos"/>
    <x v="0"/>
    <x v="0"/>
    <x v="0"/>
    <x v="0"/>
    <x v="0"/>
    <x v="0"/>
    <x v="0"/>
    <x v="0"/>
    <x v="0"/>
    <x v="0"/>
    <x v="5"/>
    <x v="0"/>
    <s v="Pagamento de salário referente a 04-2025"/>
  </r>
  <r>
    <x v="0"/>
    <n v="0"/>
    <n v="0"/>
    <n v="0"/>
    <n v="0"/>
    <x v="1266"/>
    <x v="0"/>
    <x v="0"/>
    <x v="0"/>
    <s v="03.16.25"/>
    <x v="21"/>
    <x v="0"/>
    <x v="0"/>
    <s v="Direção dos  Recursos Humanos"/>
    <s v="03.16.25"/>
    <s v="Direção dos  Recursos Humanos"/>
    <s v="03.16.25"/>
    <x v="47"/>
    <x v="0"/>
    <x v="0"/>
    <x v="1"/>
    <x v="1"/>
    <x v="0"/>
    <x v="0"/>
    <x v="0"/>
    <x v="6"/>
    <s v="2025-07-23"/>
    <x v="2"/>
    <n v="149"/>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7-2025"/>
  </r>
  <r>
    <x v="0"/>
    <n v="0"/>
    <n v="0"/>
    <n v="0"/>
    <n v="0"/>
    <x v="4448"/>
    <x v="0"/>
    <x v="0"/>
    <x v="0"/>
    <s v="03.16.25"/>
    <x v="21"/>
    <x v="0"/>
    <x v="0"/>
    <s v="Direção dos  Recursos Humanos"/>
    <s v="03.16.25"/>
    <s v="Direção dos  Recursos Humanos"/>
    <s v="03.16.25"/>
    <x v="47"/>
    <x v="0"/>
    <x v="0"/>
    <x v="1"/>
    <x v="1"/>
    <x v="0"/>
    <x v="0"/>
    <x v="0"/>
    <x v="7"/>
    <s v="2025-08-26"/>
    <x v="2"/>
    <n v="12588"/>
    <x v="4"/>
    <m/>
    <x v="0"/>
    <m/>
    <x v="89"/>
    <n v="100474706"/>
    <x v="0"/>
    <x v="5"/>
    <s v="Direção dos  Recursos Humanos"/>
    <s v="ORI"/>
    <x v="2"/>
    <m/>
    <x v="0"/>
    <x v="3"/>
    <x v="3"/>
    <x v="1"/>
    <x v="0"/>
    <x v="0"/>
    <x v="0"/>
    <x v="0"/>
    <x v="0"/>
    <x v="0"/>
    <x v="0"/>
    <s v="Direção dos  Recursos Humanos"/>
    <x v="0"/>
    <x v="0"/>
    <x v="0"/>
    <x v="0"/>
    <x v="0"/>
    <x v="0"/>
    <x v="0"/>
    <x v="0"/>
    <x v="0"/>
    <x v="0"/>
    <x v="5"/>
    <x v="0"/>
    <s v="Pagamento de salário referente a 08-2025"/>
  </r>
  <r>
    <x v="0"/>
    <n v="0"/>
    <n v="0"/>
    <n v="0"/>
    <n v="0"/>
    <x v="5578"/>
    <x v="0"/>
    <x v="0"/>
    <x v="0"/>
    <s v="03.16.25"/>
    <x v="21"/>
    <x v="0"/>
    <x v="0"/>
    <s v="Direção dos  Recursos Humanos"/>
    <s v="03.16.25"/>
    <s v="Direção dos  Recursos Humanos"/>
    <s v="03.16.25"/>
    <x v="47"/>
    <x v="0"/>
    <x v="0"/>
    <x v="1"/>
    <x v="1"/>
    <x v="0"/>
    <x v="0"/>
    <x v="0"/>
    <x v="9"/>
    <s v="2025-10-24"/>
    <x v="3"/>
    <n v="145"/>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10-2025"/>
  </r>
  <r>
    <x v="0"/>
    <n v="0"/>
    <n v="0"/>
    <n v="0"/>
    <n v="0"/>
    <x v="3846"/>
    <x v="0"/>
    <x v="0"/>
    <x v="0"/>
    <s v="03.16.25"/>
    <x v="21"/>
    <x v="0"/>
    <x v="0"/>
    <s v="Direção dos  Recursos Humanos"/>
    <s v="03.16.25"/>
    <s v="Direção dos  Recursos Humanos"/>
    <s v="03.16.25"/>
    <x v="48"/>
    <x v="0"/>
    <x v="0"/>
    <x v="1"/>
    <x v="1"/>
    <x v="0"/>
    <x v="0"/>
    <x v="0"/>
    <x v="4"/>
    <s v="2025-03-26"/>
    <x v="0"/>
    <n v="352"/>
    <x v="4"/>
    <m/>
    <x v="0"/>
    <m/>
    <x v="66"/>
    <n v="100474708"/>
    <x v="0"/>
    <x v="3"/>
    <s v="Direção dos  Recursos Humanos"/>
    <s v="ORI"/>
    <x v="2"/>
    <m/>
    <x v="0"/>
    <x v="3"/>
    <x v="3"/>
    <x v="1"/>
    <x v="0"/>
    <x v="0"/>
    <x v="0"/>
    <x v="0"/>
    <x v="0"/>
    <x v="0"/>
    <x v="0"/>
    <s v="Direção dos  Recursos Humanos"/>
    <x v="0"/>
    <x v="0"/>
    <x v="0"/>
    <x v="0"/>
    <x v="0"/>
    <x v="0"/>
    <x v="0"/>
    <x v="0"/>
    <x v="0"/>
    <x v="0"/>
    <x v="3"/>
    <x v="0"/>
    <s v="Pagamento de salário referente a 03-2025"/>
  </r>
  <r>
    <x v="0"/>
    <n v="0"/>
    <n v="0"/>
    <n v="0"/>
    <n v="0"/>
    <x v="4720"/>
    <x v="0"/>
    <x v="0"/>
    <x v="0"/>
    <s v="03.16.25"/>
    <x v="21"/>
    <x v="0"/>
    <x v="0"/>
    <s v="Direção dos  Recursos Humanos"/>
    <s v="03.16.25"/>
    <s v="Direção dos  Recursos Humanos"/>
    <s v="03.16.25"/>
    <x v="48"/>
    <x v="0"/>
    <x v="0"/>
    <x v="1"/>
    <x v="1"/>
    <x v="0"/>
    <x v="0"/>
    <x v="0"/>
    <x v="2"/>
    <s v="2025-04-25"/>
    <x v="1"/>
    <n v="2777"/>
    <x v="4"/>
    <m/>
    <x v="0"/>
    <m/>
    <x v="89"/>
    <n v="100474706"/>
    <x v="0"/>
    <x v="5"/>
    <s v="Direção dos  Recursos Humanos"/>
    <s v="ORI"/>
    <x v="2"/>
    <m/>
    <x v="0"/>
    <x v="3"/>
    <x v="3"/>
    <x v="1"/>
    <x v="0"/>
    <x v="0"/>
    <x v="0"/>
    <x v="0"/>
    <x v="0"/>
    <x v="0"/>
    <x v="0"/>
    <s v="Direção dos  Recursos Humanos"/>
    <x v="0"/>
    <x v="0"/>
    <x v="0"/>
    <x v="0"/>
    <x v="0"/>
    <x v="0"/>
    <x v="0"/>
    <x v="0"/>
    <x v="0"/>
    <x v="0"/>
    <x v="5"/>
    <x v="0"/>
    <s v="Pagamento de salário referente a 04-2025"/>
  </r>
  <r>
    <x v="0"/>
    <n v="0"/>
    <n v="0"/>
    <n v="0"/>
    <n v="0"/>
    <x v="5536"/>
    <x v="0"/>
    <x v="0"/>
    <x v="0"/>
    <s v="03.16.25"/>
    <x v="21"/>
    <x v="0"/>
    <x v="0"/>
    <s v="Direção dos  Recursos Humanos"/>
    <s v="03.16.25"/>
    <s v="Direção dos  Recursos Humanos"/>
    <s v="03.16.25"/>
    <x v="48"/>
    <x v="0"/>
    <x v="0"/>
    <x v="1"/>
    <x v="1"/>
    <x v="0"/>
    <x v="0"/>
    <x v="0"/>
    <x v="11"/>
    <s v="2025-12-11"/>
    <x v="3"/>
    <n v="181"/>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12-2025"/>
  </r>
  <r>
    <x v="0"/>
    <n v="0"/>
    <n v="0"/>
    <n v="0"/>
    <n v="0"/>
    <x v="3846"/>
    <x v="0"/>
    <x v="0"/>
    <x v="0"/>
    <s v="03.16.25"/>
    <x v="21"/>
    <x v="0"/>
    <x v="0"/>
    <s v="Direção dos  Recursos Humanos"/>
    <s v="03.16.25"/>
    <s v="Direção dos  Recursos Humanos"/>
    <s v="03.16.25"/>
    <x v="71"/>
    <x v="0"/>
    <x v="1"/>
    <x v="15"/>
    <x v="0"/>
    <x v="0"/>
    <x v="0"/>
    <x v="0"/>
    <x v="4"/>
    <s v="2025-03-26"/>
    <x v="0"/>
    <n v="2097"/>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3-2025"/>
  </r>
  <r>
    <x v="0"/>
    <n v="0"/>
    <n v="0"/>
    <n v="0"/>
    <n v="0"/>
    <x v="5633"/>
    <x v="0"/>
    <x v="0"/>
    <x v="0"/>
    <s v="03.16.25"/>
    <x v="21"/>
    <x v="0"/>
    <x v="0"/>
    <s v="Direção dos  Recursos Humanos"/>
    <s v="03.16.25"/>
    <s v="Direção dos  Recursos Humanos"/>
    <s v="03.16.25"/>
    <x v="71"/>
    <x v="0"/>
    <x v="1"/>
    <x v="15"/>
    <x v="0"/>
    <x v="0"/>
    <x v="0"/>
    <x v="1"/>
    <x v="13"/>
    <s v="2024-12-16"/>
    <x v="3"/>
    <n v="7793"/>
    <x v="4"/>
    <m/>
    <x v="0"/>
    <m/>
    <x v="103"/>
    <n v="100474707"/>
    <x v="0"/>
    <x v="4"/>
    <s v="Direção dos  Recursos Humanos"/>
    <s v="ORI"/>
    <x v="2"/>
    <m/>
    <x v="0"/>
    <x v="3"/>
    <x v="3"/>
    <x v="1"/>
    <x v="0"/>
    <x v="0"/>
    <x v="0"/>
    <x v="0"/>
    <x v="0"/>
    <x v="0"/>
    <x v="0"/>
    <s v="Direção dos  Recursos Humanos"/>
    <x v="0"/>
    <x v="0"/>
    <x v="0"/>
    <x v="0"/>
    <x v="0"/>
    <x v="0"/>
    <x v="0"/>
    <x v="0"/>
    <x v="0"/>
    <x v="2"/>
    <x v="4"/>
    <x v="0"/>
    <s v="Pagamento de salario referente Direção da Recursos Humanos."/>
  </r>
  <r>
    <x v="0"/>
    <n v="0"/>
    <n v="0"/>
    <n v="0"/>
    <n v="0"/>
    <x v="4720"/>
    <x v="0"/>
    <x v="0"/>
    <x v="0"/>
    <s v="03.16.25"/>
    <x v="21"/>
    <x v="0"/>
    <x v="0"/>
    <s v="Direção dos  Recursos Humanos"/>
    <s v="03.16.25"/>
    <s v="Direção dos  Recursos Humanos"/>
    <s v="03.16.25"/>
    <x v="71"/>
    <x v="0"/>
    <x v="1"/>
    <x v="15"/>
    <x v="0"/>
    <x v="0"/>
    <x v="0"/>
    <x v="0"/>
    <x v="2"/>
    <s v="2025-04-25"/>
    <x v="1"/>
    <n v="672"/>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4-2025"/>
  </r>
  <r>
    <x v="0"/>
    <n v="0"/>
    <n v="0"/>
    <n v="0"/>
    <n v="0"/>
    <x v="2493"/>
    <x v="0"/>
    <x v="0"/>
    <x v="0"/>
    <s v="03.16.25"/>
    <x v="21"/>
    <x v="0"/>
    <x v="0"/>
    <s v="Direção dos  Recursos Humanos"/>
    <s v="03.16.25"/>
    <s v="Direção dos  Recursos Humanos"/>
    <s v="03.16.25"/>
    <x v="46"/>
    <x v="0"/>
    <x v="0"/>
    <x v="1"/>
    <x v="0"/>
    <x v="0"/>
    <x v="0"/>
    <x v="0"/>
    <x v="0"/>
    <s v="2025-02-21"/>
    <x v="0"/>
    <n v="4"/>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2-2025"/>
  </r>
  <r>
    <x v="0"/>
    <n v="0"/>
    <n v="0"/>
    <n v="0"/>
    <n v="0"/>
    <x v="630"/>
    <x v="0"/>
    <x v="0"/>
    <x v="0"/>
    <s v="03.16.25"/>
    <x v="21"/>
    <x v="0"/>
    <x v="0"/>
    <s v="Direção dos  Recursos Humanos"/>
    <s v="03.16.25"/>
    <s v="Direção dos  Recursos Humanos"/>
    <s v="03.16.25"/>
    <x v="46"/>
    <x v="0"/>
    <x v="0"/>
    <x v="1"/>
    <x v="0"/>
    <x v="0"/>
    <x v="0"/>
    <x v="0"/>
    <x v="0"/>
    <s v="2025-02-21"/>
    <x v="0"/>
    <n v="4"/>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2-2025"/>
  </r>
  <r>
    <x v="0"/>
    <n v="0"/>
    <n v="0"/>
    <n v="0"/>
    <n v="0"/>
    <x v="630"/>
    <x v="0"/>
    <x v="0"/>
    <x v="0"/>
    <s v="03.16.25"/>
    <x v="21"/>
    <x v="0"/>
    <x v="0"/>
    <s v="Direção dos  Recursos Humanos"/>
    <s v="03.16.25"/>
    <s v="Direção dos  Recursos Humanos"/>
    <s v="03.16.25"/>
    <x v="46"/>
    <x v="0"/>
    <x v="0"/>
    <x v="1"/>
    <x v="0"/>
    <x v="0"/>
    <x v="0"/>
    <x v="0"/>
    <x v="0"/>
    <s v="2025-02-21"/>
    <x v="0"/>
    <n v="18"/>
    <x v="4"/>
    <m/>
    <x v="0"/>
    <m/>
    <x v="62"/>
    <n v="100478627"/>
    <x v="0"/>
    <x v="2"/>
    <s v="Direção dos  Recursos Humanos"/>
    <s v="ORI"/>
    <x v="2"/>
    <m/>
    <x v="0"/>
    <x v="3"/>
    <x v="3"/>
    <x v="1"/>
    <x v="0"/>
    <x v="0"/>
    <x v="0"/>
    <x v="0"/>
    <x v="0"/>
    <x v="0"/>
    <x v="0"/>
    <s v="Direção dos  Recursos Humanos"/>
    <x v="0"/>
    <x v="0"/>
    <x v="0"/>
    <x v="0"/>
    <x v="0"/>
    <x v="0"/>
    <x v="0"/>
    <x v="0"/>
    <x v="0"/>
    <x v="0"/>
    <x v="2"/>
    <x v="0"/>
    <s v="Pagamento de salário referente a 02-2025"/>
  </r>
  <r>
    <x v="0"/>
    <n v="0"/>
    <n v="0"/>
    <n v="0"/>
    <n v="0"/>
    <x v="5633"/>
    <x v="0"/>
    <x v="0"/>
    <x v="0"/>
    <s v="03.16.25"/>
    <x v="21"/>
    <x v="0"/>
    <x v="0"/>
    <s v="Direção dos  Recursos Humanos"/>
    <s v="03.16.25"/>
    <s v="Direção dos  Recursos Humanos"/>
    <s v="03.16.25"/>
    <x v="46"/>
    <x v="0"/>
    <x v="0"/>
    <x v="1"/>
    <x v="0"/>
    <x v="0"/>
    <x v="0"/>
    <x v="1"/>
    <x v="13"/>
    <s v="2024-12-16"/>
    <x v="3"/>
    <n v="194"/>
    <x v="4"/>
    <m/>
    <x v="0"/>
    <m/>
    <x v="89"/>
    <n v="100474706"/>
    <x v="0"/>
    <x v="5"/>
    <s v="Direção dos  Recursos Humanos"/>
    <s v="ORI"/>
    <x v="2"/>
    <m/>
    <x v="0"/>
    <x v="3"/>
    <x v="3"/>
    <x v="1"/>
    <x v="0"/>
    <x v="0"/>
    <x v="0"/>
    <x v="0"/>
    <x v="0"/>
    <x v="0"/>
    <x v="0"/>
    <s v="Direção dos  Recursos Humanos"/>
    <x v="0"/>
    <x v="0"/>
    <x v="0"/>
    <x v="0"/>
    <x v="0"/>
    <x v="0"/>
    <x v="0"/>
    <x v="0"/>
    <x v="0"/>
    <x v="2"/>
    <x v="5"/>
    <x v="0"/>
    <s v="Pagamento de salario referente Direção da Recursos Humanos."/>
  </r>
  <r>
    <x v="0"/>
    <n v="0"/>
    <n v="0"/>
    <n v="0"/>
    <n v="0"/>
    <x v="2756"/>
    <x v="0"/>
    <x v="0"/>
    <x v="0"/>
    <s v="03.16.25"/>
    <x v="21"/>
    <x v="0"/>
    <x v="0"/>
    <s v="Direção dos  Recursos Humanos"/>
    <s v="03.16.25"/>
    <s v="Direção dos  Recursos Humanos"/>
    <s v="03.16.25"/>
    <x v="46"/>
    <x v="0"/>
    <x v="0"/>
    <x v="1"/>
    <x v="0"/>
    <x v="0"/>
    <x v="0"/>
    <x v="0"/>
    <x v="10"/>
    <s v="2025-11-20"/>
    <x v="3"/>
    <n v="1454"/>
    <x v="4"/>
    <m/>
    <x v="0"/>
    <m/>
    <x v="89"/>
    <n v="100474706"/>
    <x v="0"/>
    <x v="5"/>
    <s v="Direção dos  Recursos Humanos"/>
    <s v="ORI"/>
    <x v="2"/>
    <m/>
    <x v="0"/>
    <x v="3"/>
    <x v="3"/>
    <x v="1"/>
    <x v="0"/>
    <x v="0"/>
    <x v="0"/>
    <x v="0"/>
    <x v="0"/>
    <x v="0"/>
    <x v="0"/>
    <s v="Direção dos  Recursos Humanos"/>
    <x v="0"/>
    <x v="0"/>
    <x v="0"/>
    <x v="0"/>
    <x v="0"/>
    <x v="0"/>
    <x v="0"/>
    <x v="0"/>
    <x v="0"/>
    <x v="0"/>
    <x v="5"/>
    <x v="0"/>
    <s v="Pagamento de salário referente a 11-2025"/>
  </r>
  <r>
    <x v="0"/>
    <n v="0"/>
    <n v="0"/>
    <n v="0"/>
    <n v="0"/>
    <x v="434"/>
    <x v="0"/>
    <x v="0"/>
    <x v="0"/>
    <s v="03.16.19"/>
    <x v="44"/>
    <x v="0"/>
    <x v="0"/>
    <s v="Direção de Inovação e Desporto"/>
    <s v="03.16.19"/>
    <s v="Direção de Inovação e Desporto"/>
    <s v="03.16.19"/>
    <x v="8"/>
    <x v="0"/>
    <x v="0"/>
    <x v="0"/>
    <x v="0"/>
    <x v="0"/>
    <x v="0"/>
    <x v="0"/>
    <x v="1"/>
    <s v="2025-01-27"/>
    <x v="0"/>
    <n v="215"/>
    <x v="4"/>
    <m/>
    <x v="0"/>
    <m/>
    <x v="89"/>
    <n v="100474706"/>
    <x v="0"/>
    <x v="5"/>
    <s v="Direção de Inovação e Desporto"/>
    <s v="ORI"/>
    <x v="2"/>
    <m/>
    <x v="0"/>
    <x v="3"/>
    <x v="3"/>
    <x v="1"/>
    <x v="0"/>
    <x v="0"/>
    <x v="0"/>
    <x v="0"/>
    <x v="0"/>
    <x v="0"/>
    <x v="0"/>
    <s v="Direção de Inovação e Desporto"/>
    <x v="0"/>
    <x v="0"/>
    <x v="0"/>
    <x v="0"/>
    <x v="0"/>
    <x v="0"/>
    <x v="0"/>
    <x v="0"/>
    <x v="0"/>
    <x v="0"/>
    <x v="5"/>
    <x v="0"/>
    <s v="Pagamento de salário referente a 01-2025"/>
  </r>
  <r>
    <x v="0"/>
    <n v="0"/>
    <n v="0"/>
    <n v="0"/>
    <n v="0"/>
    <x v="434"/>
    <x v="0"/>
    <x v="0"/>
    <x v="0"/>
    <s v="03.16.19"/>
    <x v="44"/>
    <x v="0"/>
    <x v="0"/>
    <s v="Direção de Inovação e Desporto"/>
    <s v="03.16.19"/>
    <s v="Direção de Inovação e Desporto"/>
    <s v="03.16.19"/>
    <x v="42"/>
    <x v="0"/>
    <x v="0"/>
    <x v="1"/>
    <x v="1"/>
    <x v="0"/>
    <x v="0"/>
    <x v="0"/>
    <x v="1"/>
    <s v="2025-01-27"/>
    <x v="0"/>
    <n v="5246"/>
    <x v="4"/>
    <m/>
    <x v="0"/>
    <m/>
    <x v="89"/>
    <n v="100474706"/>
    <x v="0"/>
    <x v="5"/>
    <s v="Direção de Inovação e Desporto"/>
    <s v="ORI"/>
    <x v="2"/>
    <m/>
    <x v="0"/>
    <x v="3"/>
    <x v="3"/>
    <x v="1"/>
    <x v="0"/>
    <x v="0"/>
    <x v="0"/>
    <x v="0"/>
    <x v="0"/>
    <x v="0"/>
    <x v="0"/>
    <s v="Direção de Inovação e Desporto"/>
    <x v="0"/>
    <x v="0"/>
    <x v="0"/>
    <x v="0"/>
    <x v="0"/>
    <x v="0"/>
    <x v="0"/>
    <x v="0"/>
    <x v="0"/>
    <x v="0"/>
    <x v="5"/>
    <x v="0"/>
    <s v="Pagamento de salário referente a 01-2025"/>
  </r>
  <r>
    <x v="0"/>
    <n v="0"/>
    <n v="0"/>
    <n v="0"/>
    <n v="0"/>
    <x v="2964"/>
    <x v="0"/>
    <x v="0"/>
    <x v="0"/>
    <s v="03.16.19"/>
    <x v="44"/>
    <x v="0"/>
    <x v="0"/>
    <s v="Direção de Inovação e Desporto"/>
    <s v="03.16.19"/>
    <s v="Direção de Inovação e Desporto"/>
    <s v="03.16.19"/>
    <x v="42"/>
    <x v="0"/>
    <x v="0"/>
    <x v="1"/>
    <x v="1"/>
    <x v="0"/>
    <x v="0"/>
    <x v="0"/>
    <x v="0"/>
    <s v="2025-02-20"/>
    <x v="0"/>
    <n v="5246"/>
    <x v="4"/>
    <m/>
    <x v="0"/>
    <m/>
    <x v="89"/>
    <n v="100474706"/>
    <x v="0"/>
    <x v="5"/>
    <s v="Direção de Inovação e Desporto"/>
    <s v="ORI"/>
    <x v="2"/>
    <m/>
    <x v="0"/>
    <x v="3"/>
    <x v="3"/>
    <x v="1"/>
    <x v="0"/>
    <x v="0"/>
    <x v="0"/>
    <x v="0"/>
    <x v="0"/>
    <x v="0"/>
    <x v="0"/>
    <s v="Direção de Inovação e Desporto"/>
    <x v="0"/>
    <x v="0"/>
    <x v="0"/>
    <x v="0"/>
    <x v="0"/>
    <x v="0"/>
    <x v="0"/>
    <x v="0"/>
    <x v="0"/>
    <x v="0"/>
    <x v="5"/>
    <x v="0"/>
    <s v="Pagamento de salário referente a 02-2025"/>
  </r>
  <r>
    <x v="0"/>
    <n v="0"/>
    <n v="0"/>
    <n v="0"/>
    <n v="0"/>
    <x v="434"/>
    <x v="0"/>
    <x v="0"/>
    <x v="0"/>
    <s v="03.16.19"/>
    <x v="44"/>
    <x v="0"/>
    <x v="0"/>
    <s v="Direção de Inovação e Desporto"/>
    <s v="03.16.19"/>
    <s v="Direção de Inovação e Desporto"/>
    <s v="03.16.19"/>
    <x v="46"/>
    <x v="0"/>
    <x v="0"/>
    <x v="1"/>
    <x v="0"/>
    <x v="0"/>
    <x v="0"/>
    <x v="0"/>
    <x v="1"/>
    <s v="2025-01-27"/>
    <x v="0"/>
    <n v="779"/>
    <x v="4"/>
    <m/>
    <x v="0"/>
    <m/>
    <x v="89"/>
    <n v="100474706"/>
    <x v="0"/>
    <x v="5"/>
    <s v="Direção de Inovação e Desporto"/>
    <s v="ORI"/>
    <x v="2"/>
    <m/>
    <x v="0"/>
    <x v="3"/>
    <x v="3"/>
    <x v="1"/>
    <x v="0"/>
    <x v="0"/>
    <x v="0"/>
    <x v="0"/>
    <x v="0"/>
    <x v="0"/>
    <x v="0"/>
    <s v="Direção de Inovação e Desporto"/>
    <x v="0"/>
    <x v="0"/>
    <x v="0"/>
    <x v="0"/>
    <x v="0"/>
    <x v="0"/>
    <x v="0"/>
    <x v="0"/>
    <x v="0"/>
    <x v="0"/>
    <x v="5"/>
    <x v="0"/>
    <s v="Pagamento de salário referente a 01-2025"/>
  </r>
  <r>
    <x v="0"/>
    <n v="0"/>
    <n v="0"/>
    <n v="0"/>
    <n v="0"/>
    <x v="436"/>
    <x v="0"/>
    <x v="0"/>
    <x v="0"/>
    <s v="03.16.17"/>
    <x v="45"/>
    <x v="0"/>
    <x v="0"/>
    <s v="Direção Proteção Civil"/>
    <s v="03.16.17"/>
    <s v="Direção Proteção Civil"/>
    <s v="03.16.17"/>
    <x v="42"/>
    <x v="0"/>
    <x v="0"/>
    <x v="1"/>
    <x v="1"/>
    <x v="0"/>
    <x v="0"/>
    <x v="0"/>
    <x v="1"/>
    <s v="2025-01-27"/>
    <x v="0"/>
    <n v="423"/>
    <x v="4"/>
    <m/>
    <x v="0"/>
    <m/>
    <x v="104"/>
    <n v="100478986"/>
    <x v="0"/>
    <x v="10"/>
    <s v="Direção Proteção Civil"/>
    <s v="ORI"/>
    <x v="2"/>
    <m/>
    <x v="0"/>
    <x v="3"/>
    <x v="3"/>
    <x v="1"/>
    <x v="0"/>
    <x v="0"/>
    <x v="0"/>
    <x v="0"/>
    <x v="0"/>
    <x v="0"/>
    <x v="0"/>
    <s v="Direção Proteção Civil"/>
    <x v="0"/>
    <x v="0"/>
    <x v="0"/>
    <x v="0"/>
    <x v="0"/>
    <x v="0"/>
    <x v="0"/>
    <x v="0"/>
    <x v="0"/>
    <x v="0"/>
    <x v="10"/>
    <x v="0"/>
    <s v="Pagamento de salário referente a 01-2025"/>
  </r>
  <r>
    <x v="0"/>
    <n v="0"/>
    <n v="0"/>
    <n v="0"/>
    <n v="0"/>
    <x v="436"/>
    <x v="0"/>
    <x v="0"/>
    <x v="0"/>
    <s v="03.16.17"/>
    <x v="45"/>
    <x v="0"/>
    <x v="0"/>
    <s v="Direção Proteção Civil"/>
    <s v="03.16.17"/>
    <s v="Direção Proteção Civil"/>
    <s v="03.16.17"/>
    <x v="42"/>
    <x v="0"/>
    <x v="0"/>
    <x v="1"/>
    <x v="1"/>
    <x v="0"/>
    <x v="0"/>
    <x v="0"/>
    <x v="1"/>
    <s v="2025-01-27"/>
    <x v="0"/>
    <n v="600"/>
    <x v="4"/>
    <m/>
    <x v="0"/>
    <m/>
    <x v="105"/>
    <n v="100478987"/>
    <x v="0"/>
    <x v="9"/>
    <s v="Direção Proteção Civil"/>
    <s v="ORI"/>
    <x v="2"/>
    <m/>
    <x v="0"/>
    <x v="3"/>
    <x v="3"/>
    <x v="1"/>
    <x v="0"/>
    <x v="0"/>
    <x v="0"/>
    <x v="0"/>
    <x v="0"/>
    <x v="0"/>
    <x v="0"/>
    <s v="Direção Proteção Civil"/>
    <x v="0"/>
    <x v="0"/>
    <x v="0"/>
    <x v="0"/>
    <x v="0"/>
    <x v="0"/>
    <x v="0"/>
    <x v="0"/>
    <x v="0"/>
    <x v="0"/>
    <x v="9"/>
    <x v="0"/>
    <s v="Pagamento de salário referente a 01-2025"/>
  </r>
  <r>
    <x v="0"/>
    <n v="0"/>
    <n v="0"/>
    <n v="0"/>
    <n v="0"/>
    <x v="436"/>
    <x v="0"/>
    <x v="0"/>
    <x v="0"/>
    <s v="03.16.17"/>
    <x v="45"/>
    <x v="0"/>
    <x v="0"/>
    <s v="Direção Proteção Civil"/>
    <s v="03.16.17"/>
    <s v="Direção Proteção Civil"/>
    <s v="03.16.17"/>
    <x v="46"/>
    <x v="0"/>
    <x v="0"/>
    <x v="1"/>
    <x v="0"/>
    <x v="0"/>
    <x v="0"/>
    <x v="0"/>
    <x v="1"/>
    <s v="2025-01-27"/>
    <x v="0"/>
    <n v="250"/>
    <x v="4"/>
    <m/>
    <x v="0"/>
    <m/>
    <x v="105"/>
    <n v="100478987"/>
    <x v="0"/>
    <x v="9"/>
    <s v="Direção Proteção Civil"/>
    <s v="ORI"/>
    <x v="2"/>
    <m/>
    <x v="0"/>
    <x v="3"/>
    <x v="3"/>
    <x v="1"/>
    <x v="0"/>
    <x v="0"/>
    <x v="0"/>
    <x v="0"/>
    <x v="0"/>
    <x v="0"/>
    <x v="0"/>
    <s v="Direção Proteção Civil"/>
    <x v="0"/>
    <x v="0"/>
    <x v="0"/>
    <x v="0"/>
    <x v="0"/>
    <x v="0"/>
    <x v="0"/>
    <x v="0"/>
    <x v="0"/>
    <x v="0"/>
    <x v="9"/>
    <x v="0"/>
    <s v="Pagamento de salário referente a 01-2025"/>
  </r>
  <r>
    <x v="0"/>
    <n v="0"/>
    <n v="0"/>
    <n v="0"/>
    <n v="0"/>
    <x v="3853"/>
    <x v="0"/>
    <x v="0"/>
    <x v="0"/>
    <s v="03.16.17"/>
    <x v="45"/>
    <x v="0"/>
    <x v="0"/>
    <s v="Direção Proteção Civil"/>
    <s v="03.16.17"/>
    <s v="Direção Proteção Civil"/>
    <s v="03.16.17"/>
    <x v="46"/>
    <x v="0"/>
    <x v="0"/>
    <x v="1"/>
    <x v="0"/>
    <x v="0"/>
    <x v="0"/>
    <x v="0"/>
    <x v="4"/>
    <s v="2025-03-26"/>
    <x v="0"/>
    <n v="288"/>
    <x v="4"/>
    <m/>
    <x v="0"/>
    <m/>
    <x v="105"/>
    <n v="100478987"/>
    <x v="0"/>
    <x v="9"/>
    <s v="Direção Proteção Civil"/>
    <s v="ORI"/>
    <x v="2"/>
    <m/>
    <x v="0"/>
    <x v="3"/>
    <x v="3"/>
    <x v="1"/>
    <x v="0"/>
    <x v="0"/>
    <x v="0"/>
    <x v="0"/>
    <x v="0"/>
    <x v="0"/>
    <x v="0"/>
    <s v="Direção Proteção Civil"/>
    <x v="0"/>
    <x v="0"/>
    <x v="0"/>
    <x v="0"/>
    <x v="0"/>
    <x v="0"/>
    <x v="0"/>
    <x v="0"/>
    <x v="0"/>
    <x v="0"/>
    <x v="9"/>
    <x v="0"/>
    <s v="Pagamento de salário referente a 03-2025"/>
  </r>
  <r>
    <x v="0"/>
    <n v="0"/>
    <n v="0"/>
    <n v="0"/>
    <n v="0"/>
    <x v="4173"/>
    <x v="0"/>
    <x v="0"/>
    <x v="0"/>
    <s v="03.16.16"/>
    <x v="53"/>
    <x v="0"/>
    <x v="0"/>
    <s v="Direção Ambiente e Saneamento "/>
    <s v="03.16.16"/>
    <s v="Direção Ambiente e Saneamento "/>
    <s v="03.16.16"/>
    <x v="45"/>
    <x v="0"/>
    <x v="0"/>
    <x v="1"/>
    <x v="0"/>
    <x v="0"/>
    <x v="0"/>
    <x v="0"/>
    <x v="1"/>
    <s v="2025-01-27"/>
    <x v="0"/>
    <n v="0"/>
    <x v="4"/>
    <m/>
    <x v="0"/>
    <m/>
    <x v="105"/>
    <n v="100478987"/>
    <x v="0"/>
    <x v="9"/>
    <s v="Direção Ambiente e Saneamento "/>
    <s v="ORI"/>
    <x v="2"/>
    <m/>
    <x v="0"/>
    <x v="3"/>
    <x v="3"/>
    <x v="1"/>
    <x v="0"/>
    <x v="0"/>
    <x v="0"/>
    <x v="0"/>
    <x v="0"/>
    <x v="0"/>
    <x v="0"/>
    <s v="Direção Ambiente e Saneamento "/>
    <x v="0"/>
    <x v="0"/>
    <x v="0"/>
    <x v="0"/>
    <x v="0"/>
    <x v="0"/>
    <x v="0"/>
    <x v="0"/>
    <x v="0"/>
    <x v="0"/>
    <x v="9"/>
    <x v="0"/>
    <s v="Pagamento de salário referente a 01-2025"/>
  </r>
  <r>
    <x v="0"/>
    <n v="0"/>
    <n v="0"/>
    <n v="0"/>
    <n v="0"/>
    <x v="4173"/>
    <x v="0"/>
    <x v="0"/>
    <x v="0"/>
    <s v="03.16.16"/>
    <x v="53"/>
    <x v="0"/>
    <x v="0"/>
    <s v="Direção Ambiente e Saneamento "/>
    <s v="03.16.16"/>
    <s v="Direção Ambiente e Saneamento "/>
    <s v="03.16.16"/>
    <x v="45"/>
    <x v="0"/>
    <x v="0"/>
    <x v="1"/>
    <x v="0"/>
    <x v="0"/>
    <x v="0"/>
    <x v="0"/>
    <x v="1"/>
    <s v="2025-01-27"/>
    <x v="0"/>
    <n v="76"/>
    <x v="4"/>
    <m/>
    <x v="0"/>
    <m/>
    <x v="89"/>
    <n v="100474706"/>
    <x v="0"/>
    <x v="5"/>
    <s v="Direção Ambiente e Saneamento "/>
    <s v="ORI"/>
    <x v="2"/>
    <m/>
    <x v="0"/>
    <x v="3"/>
    <x v="3"/>
    <x v="1"/>
    <x v="0"/>
    <x v="0"/>
    <x v="0"/>
    <x v="0"/>
    <x v="0"/>
    <x v="0"/>
    <x v="0"/>
    <s v="Direção Ambiente e Saneamento "/>
    <x v="0"/>
    <x v="0"/>
    <x v="0"/>
    <x v="0"/>
    <x v="0"/>
    <x v="0"/>
    <x v="0"/>
    <x v="0"/>
    <x v="0"/>
    <x v="0"/>
    <x v="5"/>
    <x v="0"/>
    <s v="Pagamento de salário referente a 01-2025"/>
  </r>
  <r>
    <x v="0"/>
    <n v="0"/>
    <n v="0"/>
    <n v="0"/>
    <n v="0"/>
    <x v="2492"/>
    <x v="0"/>
    <x v="0"/>
    <x v="0"/>
    <s v="03.16.16"/>
    <x v="53"/>
    <x v="0"/>
    <x v="0"/>
    <s v="Direção Ambiente e Saneamento "/>
    <s v="03.16.16"/>
    <s v="Direção Ambiente e Saneamento "/>
    <s v="03.16.16"/>
    <x v="45"/>
    <x v="0"/>
    <x v="0"/>
    <x v="1"/>
    <x v="0"/>
    <x v="0"/>
    <x v="0"/>
    <x v="0"/>
    <x v="0"/>
    <s v="2025-02-20"/>
    <x v="0"/>
    <n v="0"/>
    <x v="4"/>
    <m/>
    <x v="0"/>
    <m/>
    <x v="104"/>
    <n v="100478986"/>
    <x v="0"/>
    <x v="10"/>
    <s v="Direção Ambiente e Saneamento "/>
    <s v="ORI"/>
    <x v="2"/>
    <m/>
    <x v="0"/>
    <x v="3"/>
    <x v="3"/>
    <x v="1"/>
    <x v="0"/>
    <x v="0"/>
    <x v="0"/>
    <x v="0"/>
    <x v="0"/>
    <x v="0"/>
    <x v="0"/>
    <s v="Direção Ambiente e Saneamento "/>
    <x v="0"/>
    <x v="0"/>
    <x v="0"/>
    <x v="0"/>
    <x v="0"/>
    <x v="0"/>
    <x v="0"/>
    <x v="0"/>
    <x v="0"/>
    <x v="0"/>
    <x v="10"/>
    <x v="0"/>
    <s v="Pagamento de salário referente a 02-2025"/>
  </r>
  <r>
    <x v="0"/>
    <n v="0"/>
    <n v="0"/>
    <n v="0"/>
    <n v="0"/>
    <x v="3852"/>
    <x v="0"/>
    <x v="0"/>
    <x v="0"/>
    <s v="03.16.16"/>
    <x v="53"/>
    <x v="0"/>
    <x v="0"/>
    <s v="Direção Ambiente e Saneamento "/>
    <s v="03.16.16"/>
    <s v="Direção Ambiente e Saneamento "/>
    <s v="03.16.16"/>
    <x v="45"/>
    <x v="0"/>
    <x v="0"/>
    <x v="1"/>
    <x v="0"/>
    <x v="0"/>
    <x v="0"/>
    <x v="0"/>
    <x v="4"/>
    <s v="2025-03-26"/>
    <x v="0"/>
    <n v="0"/>
    <x v="4"/>
    <m/>
    <x v="0"/>
    <m/>
    <x v="106"/>
    <n v="100479277"/>
    <x v="0"/>
    <x v="6"/>
    <s v="Direção Ambiente e Saneamento "/>
    <s v="ORI"/>
    <x v="2"/>
    <m/>
    <x v="0"/>
    <x v="3"/>
    <x v="3"/>
    <x v="1"/>
    <x v="0"/>
    <x v="0"/>
    <x v="0"/>
    <x v="0"/>
    <x v="0"/>
    <x v="0"/>
    <x v="0"/>
    <s v="Direção Ambiente e Saneamento "/>
    <x v="0"/>
    <x v="0"/>
    <x v="0"/>
    <x v="0"/>
    <x v="0"/>
    <x v="0"/>
    <x v="0"/>
    <x v="0"/>
    <x v="0"/>
    <x v="0"/>
    <x v="6"/>
    <x v="0"/>
    <s v="Pagamento de salário referente a 03-2025"/>
  </r>
  <r>
    <x v="0"/>
    <n v="0"/>
    <n v="0"/>
    <n v="0"/>
    <n v="0"/>
    <x v="3852"/>
    <x v="0"/>
    <x v="0"/>
    <x v="0"/>
    <s v="03.16.16"/>
    <x v="53"/>
    <x v="0"/>
    <x v="0"/>
    <s v="Direção Ambiente e Saneamento "/>
    <s v="03.16.16"/>
    <s v="Direção Ambiente e Saneamento "/>
    <s v="03.16.16"/>
    <x v="76"/>
    <x v="0"/>
    <x v="0"/>
    <x v="1"/>
    <x v="0"/>
    <x v="0"/>
    <x v="0"/>
    <x v="0"/>
    <x v="4"/>
    <s v="2025-03-26"/>
    <x v="0"/>
    <n v="940"/>
    <x v="4"/>
    <m/>
    <x v="0"/>
    <m/>
    <x v="89"/>
    <n v="100474706"/>
    <x v="0"/>
    <x v="5"/>
    <s v="Direção Ambiente e Saneamento "/>
    <s v="ORI"/>
    <x v="2"/>
    <m/>
    <x v="0"/>
    <x v="3"/>
    <x v="3"/>
    <x v="1"/>
    <x v="0"/>
    <x v="0"/>
    <x v="0"/>
    <x v="0"/>
    <x v="0"/>
    <x v="0"/>
    <x v="0"/>
    <s v="Direção Ambiente e Saneamento "/>
    <x v="0"/>
    <x v="0"/>
    <x v="0"/>
    <x v="0"/>
    <x v="0"/>
    <x v="0"/>
    <x v="0"/>
    <x v="0"/>
    <x v="0"/>
    <x v="0"/>
    <x v="5"/>
    <x v="0"/>
    <s v="Pagamento de salário referente a 03-2025"/>
  </r>
  <r>
    <x v="0"/>
    <n v="0"/>
    <n v="0"/>
    <n v="0"/>
    <n v="0"/>
    <x v="4173"/>
    <x v="0"/>
    <x v="0"/>
    <x v="0"/>
    <s v="03.16.16"/>
    <x v="53"/>
    <x v="0"/>
    <x v="0"/>
    <s v="Direção Ambiente e Saneamento "/>
    <s v="03.16.16"/>
    <s v="Direção Ambiente e Saneamento "/>
    <s v="03.16.16"/>
    <x v="42"/>
    <x v="0"/>
    <x v="0"/>
    <x v="1"/>
    <x v="1"/>
    <x v="0"/>
    <x v="0"/>
    <x v="0"/>
    <x v="1"/>
    <s v="2025-01-27"/>
    <x v="0"/>
    <n v="75477"/>
    <x v="4"/>
    <m/>
    <x v="0"/>
    <m/>
    <x v="89"/>
    <n v="100474706"/>
    <x v="0"/>
    <x v="5"/>
    <s v="Direção Ambiente e Saneamento "/>
    <s v="ORI"/>
    <x v="2"/>
    <m/>
    <x v="0"/>
    <x v="3"/>
    <x v="3"/>
    <x v="1"/>
    <x v="0"/>
    <x v="0"/>
    <x v="0"/>
    <x v="0"/>
    <x v="0"/>
    <x v="0"/>
    <x v="0"/>
    <s v="Direção Ambiente e Saneamento "/>
    <x v="0"/>
    <x v="0"/>
    <x v="0"/>
    <x v="0"/>
    <x v="0"/>
    <x v="0"/>
    <x v="0"/>
    <x v="0"/>
    <x v="0"/>
    <x v="0"/>
    <x v="5"/>
    <x v="0"/>
    <s v="Pagamento de salário referente a 01-2025"/>
  </r>
  <r>
    <x v="0"/>
    <n v="0"/>
    <n v="0"/>
    <n v="0"/>
    <n v="0"/>
    <x v="4173"/>
    <x v="0"/>
    <x v="0"/>
    <x v="0"/>
    <s v="03.16.16"/>
    <x v="53"/>
    <x v="0"/>
    <x v="0"/>
    <s v="Direção Ambiente e Saneamento "/>
    <s v="03.16.16"/>
    <s v="Direção Ambiente e Saneamento "/>
    <s v="03.16.16"/>
    <x v="46"/>
    <x v="0"/>
    <x v="0"/>
    <x v="1"/>
    <x v="0"/>
    <x v="0"/>
    <x v="0"/>
    <x v="0"/>
    <x v="1"/>
    <s v="2025-01-27"/>
    <x v="0"/>
    <n v="31"/>
    <x v="4"/>
    <m/>
    <x v="0"/>
    <m/>
    <x v="105"/>
    <n v="100478987"/>
    <x v="0"/>
    <x v="9"/>
    <s v="Direção Ambiente e Saneamento "/>
    <s v="ORI"/>
    <x v="2"/>
    <m/>
    <x v="0"/>
    <x v="3"/>
    <x v="3"/>
    <x v="1"/>
    <x v="0"/>
    <x v="0"/>
    <x v="0"/>
    <x v="0"/>
    <x v="0"/>
    <x v="0"/>
    <x v="0"/>
    <s v="Direção Ambiente e Saneamento "/>
    <x v="0"/>
    <x v="0"/>
    <x v="0"/>
    <x v="0"/>
    <x v="0"/>
    <x v="0"/>
    <x v="0"/>
    <x v="0"/>
    <x v="0"/>
    <x v="0"/>
    <x v="9"/>
    <x v="0"/>
    <s v="Pagamento de salário referente a 01-2025"/>
  </r>
  <r>
    <x v="0"/>
    <n v="0"/>
    <n v="0"/>
    <n v="0"/>
    <n v="0"/>
    <x v="3181"/>
    <x v="0"/>
    <x v="0"/>
    <x v="0"/>
    <s v="03.16.15"/>
    <x v="0"/>
    <x v="0"/>
    <x v="0"/>
    <s v="Direção Financeira"/>
    <s v="03.16.15"/>
    <s v="Direção Financeira"/>
    <s v="03.16.15"/>
    <x v="46"/>
    <x v="0"/>
    <x v="0"/>
    <x v="1"/>
    <x v="0"/>
    <x v="0"/>
    <x v="0"/>
    <x v="0"/>
    <x v="0"/>
    <s v="2025-02-24"/>
    <x v="0"/>
    <n v="484"/>
    <x v="4"/>
    <m/>
    <x v="0"/>
    <m/>
    <x v="609"/>
    <n v="100479279"/>
    <x v="0"/>
    <x v="8"/>
    <s v="Direção Financeira"/>
    <s v="ORI"/>
    <x v="2"/>
    <m/>
    <x v="0"/>
    <x v="3"/>
    <x v="3"/>
    <x v="1"/>
    <x v="0"/>
    <x v="0"/>
    <x v="0"/>
    <x v="0"/>
    <x v="0"/>
    <x v="0"/>
    <x v="0"/>
    <s v="Direção Financeira"/>
    <x v="0"/>
    <x v="0"/>
    <x v="0"/>
    <x v="0"/>
    <x v="0"/>
    <x v="0"/>
    <x v="0"/>
    <x v="0"/>
    <x v="0"/>
    <x v="0"/>
    <x v="8"/>
    <x v="0"/>
    <s v="Pagamento prestação de serviço Assistência Técnica Residentes referente ao mês de fevereiro 2025,conforme anexo."/>
  </r>
  <r>
    <x v="0"/>
    <n v="0"/>
    <n v="0"/>
    <n v="0"/>
    <n v="0"/>
    <x v="2496"/>
    <x v="0"/>
    <x v="0"/>
    <x v="0"/>
    <s v="03.16.15"/>
    <x v="0"/>
    <x v="0"/>
    <x v="0"/>
    <s v="Direção Financeira"/>
    <s v="03.16.15"/>
    <s v="Direção Financeira"/>
    <s v="03.16.15"/>
    <x v="76"/>
    <x v="0"/>
    <x v="0"/>
    <x v="1"/>
    <x v="0"/>
    <x v="0"/>
    <x v="0"/>
    <x v="0"/>
    <x v="0"/>
    <s v="2025-02-21"/>
    <x v="0"/>
    <n v="4"/>
    <x v="4"/>
    <m/>
    <x v="0"/>
    <m/>
    <x v="103"/>
    <n v="100474707"/>
    <x v="0"/>
    <x v="4"/>
    <s v="Direção Financeira"/>
    <s v="ORI"/>
    <x v="2"/>
    <m/>
    <x v="0"/>
    <x v="3"/>
    <x v="3"/>
    <x v="1"/>
    <x v="0"/>
    <x v="0"/>
    <x v="0"/>
    <x v="0"/>
    <x v="0"/>
    <x v="0"/>
    <x v="0"/>
    <s v="Direção Financeira"/>
    <x v="0"/>
    <x v="0"/>
    <x v="0"/>
    <x v="0"/>
    <x v="0"/>
    <x v="0"/>
    <x v="0"/>
    <x v="0"/>
    <x v="0"/>
    <x v="0"/>
    <x v="4"/>
    <x v="0"/>
    <s v="Pagamento de salário referente a 02-2025"/>
  </r>
  <r>
    <x v="0"/>
    <n v="0"/>
    <n v="0"/>
    <n v="0"/>
    <n v="0"/>
    <x v="435"/>
    <x v="0"/>
    <x v="0"/>
    <x v="0"/>
    <s v="03.16.15"/>
    <x v="0"/>
    <x v="0"/>
    <x v="0"/>
    <s v="Direção Financeira"/>
    <s v="03.16.15"/>
    <s v="Direção Financeira"/>
    <s v="03.16.15"/>
    <x v="9"/>
    <x v="0"/>
    <x v="0"/>
    <x v="1"/>
    <x v="0"/>
    <x v="0"/>
    <x v="0"/>
    <x v="0"/>
    <x v="1"/>
    <s v="2025-01-27"/>
    <x v="0"/>
    <n v="301"/>
    <x v="4"/>
    <m/>
    <x v="0"/>
    <m/>
    <x v="106"/>
    <n v="100479277"/>
    <x v="0"/>
    <x v="6"/>
    <s v="Direção Financeira"/>
    <s v="ORI"/>
    <x v="2"/>
    <m/>
    <x v="0"/>
    <x v="3"/>
    <x v="3"/>
    <x v="1"/>
    <x v="0"/>
    <x v="0"/>
    <x v="0"/>
    <x v="0"/>
    <x v="0"/>
    <x v="0"/>
    <x v="0"/>
    <s v="Direção Financeira"/>
    <x v="0"/>
    <x v="0"/>
    <x v="0"/>
    <x v="0"/>
    <x v="0"/>
    <x v="0"/>
    <x v="0"/>
    <x v="0"/>
    <x v="0"/>
    <x v="0"/>
    <x v="6"/>
    <x v="0"/>
    <s v="Pagamento de salário referente a 01-2025"/>
  </r>
  <r>
    <x v="0"/>
    <n v="0"/>
    <n v="0"/>
    <n v="0"/>
    <n v="0"/>
    <x v="3851"/>
    <x v="0"/>
    <x v="0"/>
    <x v="0"/>
    <s v="03.16.15"/>
    <x v="0"/>
    <x v="0"/>
    <x v="0"/>
    <s v="Direção Financeira"/>
    <s v="03.16.15"/>
    <s v="Direção Financeira"/>
    <s v="03.16.15"/>
    <x v="9"/>
    <x v="0"/>
    <x v="0"/>
    <x v="1"/>
    <x v="0"/>
    <x v="0"/>
    <x v="0"/>
    <x v="0"/>
    <x v="4"/>
    <s v="2025-03-26"/>
    <x v="0"/>
    <n v="2792"/>
    <x v="4"/>
    <m/>
    <x v="0"/>
    <m/>
    <x v="89"/>
    <n v="100474706"/>
    <x v="0"/>
    <x v="5"/>
    <s v="Direção Financeira"/>
    <s v="ORI"/>
    <x v="2"/>
    <m/>
    <x v="0"/>
    <x v="3"/>
    <x v="3"/>
    <x v="1"/>
    <x v="0"/>
    <x v="0"/>
    <x v="0"/>
    <x v="0"/>
    <x v="0"/>
    <x v="0"/>
    <x v="0"/>
    <s v="Direção Financeira"/>
    <x v="0"/>
    <x v="0"/>
    <x v="0"/>
    <x v="0"/>
    <x v="0"/>
    <x v="0"/>
    <x v="0"/>
    <x v="0"/>
    <x v="0"/>
    <x v="0"/>
    <x v="5"/>
    <x v="0"/>
    <s v="Pagamento de salário referente a 03-2025"/>
  </r>
  <r>
    <x v="0"/>
    <n v="0"/>
    <n v="0"/>
    <n v="0"/>
    <n v="0"/>
    <x v="3851"/>
    <x v="0"/>
    <x v="0"/>
    <x v="0"/>
    <s v="03.16.15"/>
    <x v="0"/>
    <x v="0"/>
    <x v="0"/>
    <s v="Direção Financeira"/>
    <s v="03.16.15"/>
    <s v="Direção Financeira"/>
    <s v="03.16.15"/>
    <x v="42"/>
    <x v="0"/>
    <x v="0"/>
    <x v="1"/>
    <x v="1"/>
    <x v="0"/>
    <x v="0"/>
    <x v="0"/>
    <x v="4"/>
    <s v="2025-03-26"/>
    <x v="0"/>
    <n v="43481"/>
    <x v="4"/>
    <m/>
    <x v="0"/>
    <m/>
    <x v="89"/>
    <n v="100474706"/>
    <x v="0"/>
    <x v="5"/>
    <s v="Direção Financeira"/>
    <s v="ORI"/>
    <x v="2"/>
    <m/>
    <x v="0"/>
    <x v="3"/>
    <x v="3"/>
    <x v="1"/>
    <x v="0"/>
    <x v="0"/>
    <x v="0"/>
    <x v="0"/>
    <x v="0"/>
    <x v="0"/>
    <x v="0"/>
    <s v="Direção Financeira"/>
    <x v="0"/>
    <x v="0"/>
    <x v="0"/>
    <x v="0"/>
    <x v="0"/>
    <x v="0"/>
    <x v="0"/>
    <x v="0"/>
    <x v="0"/>
    <x v="0"/>
    <x v="5"/>
    <x v="0"/>
    <s v="Pagamento de salário referente a 03-2025"/>
  </r>
  <r>
    <x v="0"/>
    <n v="0"/>
    <n v="0"/>
    <n v="0"/>
    <n v="0"/>
    <x v="435"/>
    <x v="0"/>
    <x v="0"/>
    <x v="0"/>
    <s v="03.16.15"/>
    <x v="0"/>
    <x v="0"/>
    <x v="0"/>
    <s v="Direção Financeira"/>
    <s v="03.16.15"/>
    <s v="Direção Financeira"/>
    <s v="03.16.15"/>
    <x v="47"/>
    <x v="0"/>
    <x v="0"/>
    <x v="1"/>
    <x v="1"/>
    <x v="0"/>
    <x v="0"/>
    <x v="0"/>
    <x v="1"/>
    <s v="2025-01-27"/>
    <x v="0"/>
    <n v="1940"/>
    <x v="4"/>
    <m/>
    <x v="0"/>
    <m/>
    <x v="106"/>
    <n v="100479277"/>
    <x v="0"/>
    <x v="6"/>
    <s v="Direção Financeira"/>
    <s v="ORI"/>
    <x v="2"/>
    <m/>
    <x v="0"/>
    <x v="3"/>
    <x v="3"/>
    <x v="1"/>
    <x v="0"/>
    <x v="0"/>
    <x v="0"/>
    <x v="0"/>
    <x v="0"/>
    <x v="0"/>
    <x v="0"/>
    <s v="Direção Financeira"/>
    <x v="0"/>
    <x v="0"/>
    <x v="0"/>
    <x v="0"/>
    <x v="0"/>
    <x v="0"/>
    <x v="0"/>
    <x v="0"/>
    <x v="0"/>
    <x v="0"/>
    <x v="6"/>
    <x v="0"/>
    <s v="Pagamento de salário referente a 01-2025"/>
  </r>
  <r>
    <x v="0"/>
    <n v="0"/>
    <n v="0"/>
    <n v="0"/>
    <n v="0"/>
    <x v="3851"/>
    <x v="0"/>
    <x v="0"/>
    <x v="0"/>
    <s v="03.16.15"/>
    <x v="0"/>
    <x v="0"/>
    <x v="0"/>
    <s v="Direção Financeira"/>
    <s v="03.16.15"/>
    <s v="Direção Financeira"/>
    <s v="03.16.15"/>
    <x v="46"/>
    <x v="0"/>
    <x v="0"/>
    <x v="1"/>
    <x v="0"/>
    <x v="0"/>
    <x v="0"/>
    <x v="0"/>
    <x v="4"/>
    <s v="2025-03-26"/>
    <x v="0"/>
    <n v="204"/>
    <x v="4"/>
    <m/>
    <x v="0"/>
    <m/>
    <x v="106"/>
    <n v="100479277"/>
    <x v="0"/>
    <x v="6"/>
    <s v="Direção Financeira"/>
    <s v="ORI"/>
    <x v="2"/>
    <m/>
    <x v="0"/>
    <x v="3"/>
    <x v="3"/>
    <x v="1"/>
    <x v="0"/>
    <x v="0"/>
    <x v="0"/>
    <x v="0"/>
    <x v="0"/>
    <x v="0"/>
    <x v="0"/>
    <s v="Direção Financeira"/>
    <x v="0"/>
    <x v="0"/>
    <x v="0"/>
    <x v="0"/>
    <x v="0"/>
    <x v="0"/>
    <x v="0"/>
    <x v="0"/>
    <x v="0"/>
    <x v="0"/>
    <x v="6"/>
    <x v="0"/>
    <s v="Pagamento de salário referente a 03-2025"/>
  </r>
  <r>
    <x v="0"/>
    <n v="0"/>
    <n v="0"/>
    <n v="0"/>
    <n v="0"/>
    <x v="449"/>
    <x v="0"/>
    <x v="0"/>
    <x v="0"/>
    <s v="03.16.32"/>
    <x v="48"/>
    <x v="0"/>
    <x v="0"/>
    <s v="Gabinete de Comunicação e Imagem"/>
    <s v="03.16.32"/>
    <s v="Gabinete de Comunicação e Imagem"/>
    <s v="03.16.32"/>
    <x v="42"/>
    <x v="0"/>
    <x v="0"/>
    <x v="1"/>
    <x v="1"/>
    <x v="0"/>
    <x v="0"/>
    <x v="0"/>
    <x v="1"/>
    <s v="2025-01-27"/>
    <x v="0"/>
    <n v="5840"/>
    <x v="4"/>
    <m/>
    <x v="0"/>
    <m/>
    <x v="89"/>
    <n v="100474706"/>
    <x v="0"/>
    <x v="5"/>
    <s v="Gabinete de Comunicação e Imagem"/>
    <s v="ORI"/>
    <x v="2"/>
    <s v="GCI"/>
    <x v="0"/>
    <x v="3"/>
    <x v="3"/>
    <x v="1"/>
    <x v="0"/>
    <x v="0"/>
    <x v="0"/>
    <x v="0"/>
    <x v="0"/>
    <x v="0"/>
    <x v="0"/>
    <s v="Gabinete de Comunicação e Imagem"/>
    <x v="0"/>
    <x v="0"/>
    <x v="0"/>
    <x v="0"/>
    <x v="0"/>
    <x v="0"/>
    <x v="0"/>
    <x v="0"/>
    <x v="0"/>
    <x v="0"/>
    <x v="5"/>
    <x v="0"/>
    <s v="Pagamento de salário referente a 01-2025"/>
  </r>
  <r>
    <x v="0"/>
    <n v="0"/>
    <n v="0"/>
    <n v="0"/>
    <n v="0"/>
    <x v="3845"/>
    <x v="0"/>
    <x v="0"/>
    <x v="0"/>
    <s v="03.16.10"/>
    <x v="47"/>
    <x v="0"/>
    <x v="0"/>
    <s v="Delegações Municipais "/>
    <s v="03.16.10"/>
    <s v="Delegações Municipais "/>
    <s v="03.16.10"/>
    <x v="42"/>
    <x v="0"/>
    <x v="0"/>
    <x v="1"/>
    <x v="1"/>
    <x v="0"/>
    <x v="0"/>
    <x v="0"/>
    <x v="4"/>
    <s v="2025-03-26"/>
    <x v="0"/>
    <n v="11224"/>
    <x v="4"/>
    <m/>
    <x v="0"/>
    <m/>
    <x v="89"/>
    <n v="100474706"/>
    <x v="0"/>
    <x v="5"/>
    <s v="Delegações Municipais "/>
    <s v="ORI"/>
    <x v="2"/>
    <m/>
    <x v="0"/>
    <x v="3"/>
    <x v="3"/>
    <x v="1"/>
    <x v="0"/>
    <x v="0"/>
    <x v="0"/>
    <x v="0"/>
    <x v="0"/>
    <x v="0"/>
    <x v="0"/>
    <s v="Delegações Municipais "/>
    <x v="0"/>
    <x v="0"/>
    <x v="0"/>
    <x v="0"/>
    <x v="0"/>
    <x v="0"/>
    <x v="0"/>
    <x v="0"/>
    <x v="0"/>
    <x v="0"/>
    <x v="5"/>
    <x v="0"/>
    <s v="Pagamento de salário referente a 03-2025"/>
  </r>
  <r>
    <x v="0"/>
    <n v="0"/>
    <n v="0"/>
    <n v="0"/>
    <n v="0"/>
    <x v="452"/>
    <x v="0"/>
    <x v="0"/>
    <x v="0"/>
    <s v="03.16.02"/>
    <x v="12"/>
    <x v="0"/>
    <x v="0"/>
    <s v="Gabinete do Presidente"/>
    <s v="03.16.02"/>
    <s v="Gabinete do Presidente"/>
    <s v="03.16.02"/>
    <x v="8"/>
    <x v="0"/>
    <x v="0"/>
    <x v="0"/>
    <x v="0"/>
    <x v="0"/>
    <x v="0"/>
    <x v="0"/>
    <x v="1"/>
    <s v="2025-01-27"/>
    <x v="0"/>
    <n v="781"/>
    <x v="4"/>
    <m/>
    <x v="0"/>
    <m/>
    <x v="89"/>
    <n v="100474706"/>
    <x v="0"/>
    <x v="5"/>
    <s v="Gabinete do Presidente"/>
    <s v="ORI"/>
    <x v="2"/>
    <m/>
    <x v="0"/>
    <x v="3"/>
    <x v="3"/>
    <x v="1"/>
    <x v="0"/>
    <x v="0"/>
    <x v="0"/>
    <x v="0"/>
    <x v="0"/>
    <x v="0"/>
    <x v="0"/>
    <s v="Gabinete do Presidente"/>
    <x v="0"/>
    <x v="0"/>
    <x v="0"/>
    <x v="0"/>
    <x v="0"/>
    <x v="0"/>
    <x v="0"/>
    <x v="0"/>
    <x v="0"/>
    <x v="0"/>
    <x v="5"/>
    <x v="0"/>
    <s v="Pagamento de salário referente a 01-2025"/>
  </r>
  <r>
    <x v="0"/>
    <n v="0"/>
    <n v="0"/>
    <n v="0"/>
    <n v="0"/>
    <x v="3844"/>
    <x v="0"/>
    <x v="0"/>
    <x v="0"/>
    <s v="03.16.02"/>
    <x v="12"/>
    <x v="0"/>
    <x v="0"/>
    <s v="Gabinete do Presidente"/>
    <s v="03.16.02"/>
    <s v="Gabinete do Presidente"/>
    <s v="03.16.02"/>
    <x v="8"/>
    <x v="0"/>
    <x v="0"/>
    <x v="0"/>
    <x v="0"/>
    <x v="0"/>
    <x v="0"/>
    <x v="0"/>
    <x v="4"/>
    <s v="2025-03-26"/>
    <x v="0"/>
    <n v="897"/>
    <x v="4"/>
    <m/>
    <x v="0"/>
    <m/>
    <x v="89"/>
    <n v="100474706"/>
    <x v="0"/>
    <x v="5"/>
    <s v="Gabinete do Presidente"/>
    <s v="ORI"/>
    <x v="2"/>
    <m/>
    <x v="0"/>
    <x v="3"/>
    <x v="3"/>
    <x v="1"/>
    <x v="0"/>
    <x v="0"/>
    <x v="0"/>
    <x v="0"/>
    <x v="0"/>
    <x v="0"/>
    <x v="0"/>
    <s v="Gabinete do Presidente"/>
    <x v="0"/>
    <x v="0"/>
    <x v="0"/>
    <x v="0"/>
    <x v="0"/>
    <x v="0"/>
    <x v="0"/>
    <x v="0"/>
    <x v="0"/>
    <x v="0"/>
    <x v="5"/>
    <x v="0"/>
    <s v="Pagamento de salário referente a 03-2025"/>
  </r>
  <r>
    <x v="0"/>
    <n v="0"/>
    <n v="0"/>
    <n v="0"/>
    <n v="0"/>
    <x v="452"/>
    <x v="0"/>
    <x v="0"/>
    <x v="0"/>
    <s v="03.16.02"/>
    <x v="12"/>
    <x v="0"/>
    <x v="0"/>
    <s v="Gabinete do Presidente"/>
    <s v="03.16.02"/>
    <s v="Gabinete do Presidente"/>
    <s v="03.16.02"/>
    <x v="48"/>
    <x v="0"/>
    <x v="0"/>
    <x v="1"/>
    <x v="1"/>
    <x v="0"/>
    <x v="0"/>
    <x v="0"/>
    <x v="1"/>
    <s v="2025-01-27"/>
    <x v="0"/>
    <n v="15249"/>
    <x v="4"/>
    <m/>
    <x v="0"/>
    <m/>
    <x v="89"/>
    <n v="100474706"/>
    <x v="0"/>
    <x v="5"/>
    <s v="Gabinete do Presidente"/>
    <s v="ORI"/>
    <x v="2"/>
    <m/>
    <x v="0"/>
    <x v="3"/>
    <x v="3"/>
    <x v="1"/>
    <x v="0"/>
    <x v="0"/>
    <x v="0"/>
    <x v="0"/>
    <x v="0"/>
    <x v="0"/>
    <x v="0"/>
    <s v="Gabinete do Presidente"/>
    <x v="0"/>
    <x v="0"/>
    <x v="0"/>
    <x v="0"/>
    <x v="0"/>
    <x v="0"/>
    <x v="0"/>
    <x v="0"/>
    <x v="0"/>
    <x v="0"/>
    <x v="5"/>
    <x v="0"/>
    <s v="Pagamento de salário referente a 01-2025"/>
  </r>
  <r>
    <x v="0"/>
    <n v="0"/>
    <n v="0"/>
    <n v="0"/>
    <n v="0"/>
    <x v="5639"/>
    <x v="0"/>
    <x v="0"/>
    <x v="0"/>
    <s v="01.27.02.11"/>
    <x v="11"/>
    <x v="1"/>
    <x v="1"/>
    <s v="Saneamento básico"/>
    <s v="01.27.02"/>
    <s v="Saneamento básico"/>
    <s v="01.27.02"/>
    <x v="4"/>
    <x v="0"/>
    <x v="2"/>
    <x v="3"/>
    <x v="0"/>
    <x v="1"/>
    <x v="0"/>
    <x v="0"/>
    <x v="11"/>
    <s v="2025-12-23"/>
    <x v="3"/>
    <n v="40250"/>
    <x v="4"/>
    <m/>
    <x v="0"/>
    <m/>
    <x v="614"/>
    <n v="100480042"/>
    <x v="0"/>
    <x v="0"/>
    <s v="Reforço do saneamento básico"/>
    <s v="ORI"/>
    <x v="2"/>
    <m/>
    <x v="0"/>
    <x v="2"/>
    <x v="2"/>
    <x v="1"/>
    <x v="0"/>
    <x v="0"/>
    <x v="0"/>
    <x v="0"/>
    <x v="0"/>
    <x v="0"/>
    <x v="0"/>
    <s v="Reforço do saneamento básico"/>
    <x v="0"/>
    <x v="0"/>
    <x v="0"/>
    <x v="0"/>
    <x v="1"/>
    <x v="0"/>
    <x v="0"/>
    <x v="0"/>
    <x v="0"/>
    <x v="2"/>
    <x v="0"/>
    <x v="0"/>
    <s v="Pagamento a favor de Empresa Santiago Desentop, pela prestação de serviço de limpeza de fossa no matadouro Municipal, conforme anexo."/>
  </r>
  <r>
    <x v="0"/>
    <n v="0"/>
    <n v="0"/>
    <n v="0"/>
    <n v="0"/>
    <x v="3847"/>
    <x v="0"/>
    <x v="0"/>
    <x v="0"/>
    <s v="03.16.11"/>
    <x v="25"/>
    <x v="0"/>
    <x v="0"/>
    <s v="Direcção de Obras"/>
    <s v="03.16.11"/>
    <s v="Direcção de Obras"/>
    <s v="03.16.11"/>
    <x v="8"/>
    <x v="0"/>
    <x v="0"/>
    <x v="0"/>
    <x v="0"/>
    <x v="0"/>
    <x v="0"/>
    <x v="0"/>
    <x v="4"/>
    <s v="2025-03-26"/>
    <x v="0"/>
    <n v="16"/>
    <x v="4"/>
    <m/>
    <x v="0"/>
    <m/>
    <x v="105"/>
    <n v="100478987"/>
    <x v="0"/>
    <x v="9"/>
    <s v="Direcção de Obras"/>
    <s v="ORI"/>
    <x v="2"/>
    <m/>
    <x v="0"/>
    <x v="3"/>
    <x v="3"/>
    <x v="1"/>
    <x v="0"/>
    <x v="0"/>
    <x v="0"/>
    <x v="0"/>
    <x v="0"/>
    <x v="0"/>
    <x v="0"/>
    <s v="Direcção de Obras"/>
    <x v="0"/>
    <x v="0"/>
    <x v="0"/>
    <x v="0"/>
    <x v="0"/>
    <x v="0"/>
    <x v="0"/>
    <x v="0"/>
    <x v="0"/>
    <x v="0"/>
    <x v="9"/>
    <x v="0"/>
    <s v="Pagamento de salário referente a 03-2025"/>
  </r>
  <r>
    <x v="0"/>
    <n v="0"/>
    <n v="0"/>
    <n v="0"/>
    <n v="0"/>
    <x v="447"/>
    <x v="0"/>
    <x v="0"/>
    <x v="0"/>
    <s v="03.16.11"/>
    <x v="25"/>
    <x v="0"/>
    <x v="0"/>
    <s v="Direcção de Obras"/>
    <s v="03.16.11"/>
    <s v="Direcção de Obras"/>
    <s v="03.16.11"/>
    <x v="42"/>
    <x v="0"/>
    <x v="0"/>
    <x v="1"/>
    <x v="1"/>
    <x v="0"/>
    <x v="0"/>
    <x v="0"/>
    <x v="1"/>
    <s v="2025-01-27"/>
    <x v="0"/>
    <n v="1118"/>
    <x v="4"/>
    <m/>
    <x v="0"/>
    <m/>
    <x v="106"/>
    <n v="100479277"/>
    <x v="0"/>
    <x v="6"/>
    <s v="Direcção de Obras"/>
    <s v="ORI"/>
    <x v="2"/>
    <m/>
    <x v="0"/>
    <x v="3"/>
    <x v="3"/>
    <x v="1"/>
    <x v="0"/>
    <x v="0"/>
    <x v="0"/>
    <x v="0"/>
    <x v="0"/>
    <x v="0"/>
    <x v="0"/>
    <s v="Direcção de Obras"/>
    <x v="0"/>
    <x v="0"/>
    <x v="0"/>
    <x v="0"/>
    <x v="0"/>
    <x v="0"/>
    <x v="0"/>
    <x v="0"/>
    <x v="0"/>
    <x v="0"/>
    <x v="6"/>
    <x v="0"/>
    <s v="Pagamento de salário referente a 01-2025"/>
  </r>
  <r>
    <x v="0"/>
    <n v="0"/>
    <n v="0"/>
    <n v="0"/>
    <n v="0"/>
    <x v="447"/>
    <x v="0"/>
    <x v="0"/>
    <x v="0"/>
    <s v="03.16.11"/>
    <x v="25"/>
    <x v="0"/>
    <x v="0"/>
    <s v="Direcção de Obras"/>
    <s v="03.16.11"/>
    <s v="Direcção de Obras"/>
    <s v="03.16.11"/>
    <x v="42"/>
    <x v="0"/>
    <x v="0"/>
    <x v="1"/>
    <x v="1"/>
    <x v="0"/>
    <x v="0"/>
    <x v="0"/>
    <x v="1"/>
    <s v="2025-01-27"/>
    <x v="0"/>
    <n v="21250"/>
    <x v="4"/>
    <m/>
    <x v="0"/>
    <m/>
    <x v="89"/>
    <n v="100474706"/>
    <x v="0"/>
    <x v="5"/>
    <s v="Direcção de Obras"/>
    <s v="ORI"/>
    <x v="2"/>
    <m/>
    <x v="0"/>
    <x v="3"/>
    <x v="3"/>
    <x v="1"/>
    <x v="0"/>
    <x v="0"/>
    <x v="0"/>
    <x v="0"/>
    <x v="0"/>
    <x v="0"/>
    <x v="0"/>
    <s v="Direcção de Obras"/>
    <x v="0"/>
    <x v="0"/>
    <x v="0"/>
    <x v="0"/>
    <x v="0"/>
    <x v="0"/>
    <x v="0"/>
    <x v="0"/>
    <x v="0"/>
    <x v="0"/>
    <x v="5"/>
    <x v="0"/>
    <s v="Pagamento de salário referente a 01-2025"/>
  </r>
  <r>
    <x v="0"/>
    <n v="0"/>
    <n v="0"/>
    <n v="0"/>
    <n v="0"/>
    <x v="3847"/>
    <x v="0"/>
    <x v="0"/>
    <x v="0"/>
    <s v="03.16.11"/>
    <x v="25"/>
    <x v="0"/>
    <x v="0"/>
    <s v="Direcção de Obras"/>
    <s v="03.16.11"/>
    <s v="Direcção de Obras"/>
    <s v="03.16.11"/>
    <x v="47"/>
    <x v="0"/>
    <x v="0"/>
    <x v="1"/>
    <x v="1"/>
    <x v="0"/>
    <x v="0"/>
    <x v="0"/>
    <x v="4"/>
    <s v="2025-03-26"/>
    <x v="0"/>
    <n v="455"/>
    <x v="4"/>
    <m/>
    <x v="0"/>
    <m/>
    <x v="105"/>
    <n v="100478987"/>
    <x v="0"/>
    <x v="9"/>
    <s v="Direcção de Obras"/>
    <s v="ORI"/>
    <x v="2"/>
    <m/>
    <x v="0"/>
    <x v="3"/>
    <x v="3"/>
    <x v="1"/>
    <x v="0"/>
    <x v="0"/>
    <x v="0"/>
    <x v="0"/>
    <x v="0"/>
    <x v="0"/>
    <x v="0"/>
    <s v="Direcção de Obras"/>
    <x v="0"/>
    <x v="0"/>
    <x v="0"/>
    <x v="0"/>
    <x v="0"/>
    <x v="0"/>
    <x v="0"/>
    <x v="0"/>
    <x v="0"/>
    <x v="0"/>
    <x v="9"/>
    <x v="0"/>
    <s v="Pagamento de salário referente a 03-2025"/>
  </r>
  <r>
    <x v="0"/>
    <n v="0"/>
    <n v="0"/>
    <n v="0"/>
    <n v="0"/>
    <x v="3847"/>
    <x v="0"/>
    <x v="0"/>
    <x v="0"/>
    <s v="03.16.11"/>
    <x v="25"/>
    <x v="0"/>
    <x v="0"/>
    <s v="Direcção de Obras"/>
    <s v="03.16.11"/>
    <s v="Direcção de Obras"/>
    <s v="03.16.11"/>
    <x v="48"/>
    <x v="0"/>
    <x v="0"/>
    <x v="1"/>
    <x v="1"/>
    <x v="0"/>
    <x v="0"/>
    <x v="0"/>
    <x v="4"/>
    <s v="2025-03-26"/>
    <x v="0"/>
    <n v="504"/>
    <x v="4"/>
    <m/>
    <x v="0"/>
    <m/>
    <x v="106"/>
    <n v="100479277"/>
    <x v="0"/>
    <x v="6"/>
    <s v="Direcção de Obras"/>
    <s v="ORI"/>
    <x v="2"/>
    <m/>
    <x v="0"/>
    <x v="3"/>
    <x v="3"/>
    <x v="1"/>
    <x v="0"/>
    <x v="0"/>
    <x v="0"/>
    <x v="0"/>
    <x v="0"/>
    <x v="0"/>
    <x v="0"/>
    <s v="Direcção de Obras"/>
    <x v="0"/>
    <x v="0"/>
    <x v="0"/>
    <x v="0"/>
    <x v="0"/>
    <x v="0"/>
    <x v="0"/>
    <x v="0"/>
    <x v="0"/>
    <x v="0"/>
    <x v="6"/>
    <x v="0"/>
    <s v="Pagamento de salário referente a 03-2025"/>
  </r>
  <r>
    <x v="0"/>
    <n v="0"/>
    <n v="0"/>
    <n v="0"/>
    <n v="0"/>
    <x v="447"/>
    <x v="0"/>
    <x v="0"/>
    <x v="0"/>
    <s v="03.16.11"/>
    <x v="25"/>
    <x v="0"/>
    <x v="0"/>
    <s v="Direcção de Obras"/>
    <s v="03.16.11"/>
    <s v="Direcção de Obras"/>
    <s v="03.16.11"/>
    <x v="46"/>
    <x v="0"/>
    <x v="0"/>
    <x v="1"/>
    <x v="0"/>
    <x v="0"/>
    <x v="0"/>
    <x v="0"/>
    <x v="1"/>
    <s v="2025-01-27"/>
    <x v="0"/>
    <n v="3494"/>
    <x v="4"/>
    <m/>
    <x v="0"/>
    <m/>
    <x v="89"/>
    <n v="100474706"/>
    <x v="0"/>
    <x v="5"/>
    <s v="Direcção de Obras"/>
    <s v="ORI"/>
    <x v="2"/>
    <m/>
    <x v="0"/>
    <x v="3"/>
    <x v="3"/>
    <x v="1"/>
    <x v="0"/>
    <x v="0"/>
    <x v="0"/>
    <x v="0"/>
    <x v="0"/>
    <x v="0"/>
    <x v="0"/>
    <s v="Direcção de Obras"/>
    <x v="0"/>
    <x v="0"/>
    <x v="0"/>
    <x v="0"/>
    <x v="0"/>
    <x v="0"/>
    <x v="0"/>
    <x v="0"/>
    <x v="0"/>
    <x v="0"/>
    <x v="5"/>
    <x v="0"/>
    <s v="Pagamento de salário referente a 01-2025"/>
  </r>
  <r>
    <x v="0"/>
    <n v="0"/>
    <n v="0"/>
    <n v="0"/>
    <n v="0"/>
    <x v="3849"/>
    <x v="0"/>
    <x v="0"/>
    <x v="0"/>
    <s v="03.16.24"/>
    <x v="49"/>
    <x v="0"/>
    <x v="0"/>
    <s v="Direcao da Familia, Inclusão, Género e Saúde"/>
    <s v="03.16.24"/>
    <s v="Direcao da Familia, Inclusão, Género e Saúde"/>
    <s v="03.16.24"/>
    <x v="42"/>
    <x v="0"/>
    <x v="0"/>
    <x v="1"/>
    <x v="1"/>
    <x v="0"/>
    <x v="0"/>
    <x v="0"/>
    <x v="4"/>
    <s v="2025-03-26"/>
    <x v="0"/>
    <n v="54"/>
    <x v="4"/>
    <m/>
    <x v="0"/>
    <m/>
    <x v="103"/>
    <n v="100474707"/>
    <x v="0"/>
    <x v="4"/>
    <s v="Direcao da Familia, Inclusão, Género e Saúde"/>
    <s v="ORI"/>
    <x v="2"/>
    <m/>
    <x v="0"/>
    <x v="3"/>
    <x v="3"/>
    <x v="1"/>
    <x v="0"/>
    <x v="0"/>
    <x v="0"/>
    <x v="0"/>
    <x v="0"/>
    <x v="0"/>
    <x v="0"/>
    <s v="Direcao da Familia, Inclusão, Género e Saúde"/>
    <x v="0"/>
    <x v="0"/>
    <x v="0"/>
    <x v="0"/>
    <x v="0"/>
    <x v="0"/>
    <x v="0"/>
    <x v="0"/>
    <x v="0"/>
    <x v="0"/>
    <x v="4"/>
    <x v="0"/>
    <s v="Pagamento de salário referente a 03-2025"/>
  </r>
  <r>
    <x v="0"/>
    <n v="0"/>
    <n v="0"/>
    <n v="0"/>
    <n v="0"/>
    <x v="451"/>
    <x v="0"/>
    <x v="0"/>
    <x v="0"/>
    <s v="03.16.24"/>
    <x v="49"/>
    <x v="0"/>
    <x v="0"/>
    <s v="Direcao da Familia, Inclusão, Género e Saúde"/>
    <s v="03.16.24"/>
    <s v="Direcao da Familia, Inclusão, Género e Saúde"/>
    <s v="03.16.24"/>
    <x v="47"/>
    <x v="0"/>
    <x v="0"/>
    <x v="1"/>
    <x v="1"/>
    <x v="0"/>
    <x v="0"/>
    <x v="0"/>
    <x v="1"/>
    <s v="2025-01-27"/>
    <x v="0"/>
    <n v="135"/>
    <x v="4"/>
    <m/>
    <x v="0"/>
    <m/>
    <x v="103"/>
    <n v="100474707"/>
    <x v="0"/>
    <x v="4"/>
    <s v="Direcao da Familia, Inclusão, Género e Saúde"/>
    <s v="ORI"/>
    <x v="2"/>
    <m/>
    <x v="0"/>
    <x v="3"/>
    <x v="3"/>
    <x v="1"/>
    <x v="0"/>
    <x v="0"/>
    <x v="0"/>
    <x v="0"/>
    <x v="0"/>
    <x v="0"/>
    <x v="0"/>
    <s v="Direcao da Familia, Inclusão, Género e Saúde"/>
    <x v="0"/>
    <x v="0"/>
    <x v="0"/>
    <x v="0"/>
    <x v="0"/>
    <x v="0"/>
    <x v="0"/>
    <x v="0"/>
    <x v="0"/>
    <x v="0"/>
    <x v="4"/>
    <x v="0"/>
    <s v="Pagamento de salário referente a 01-2025"/>
  </r>
  <r>
    <x v="1"/>
    <n v="0"/>
    <n v="0"/>
    <n v="0"/>
    <n v="0"/>
    <x v="5640"/>
    <x v="0"/>
    <x v="0"/>
    <x v="0"/>
    <s v="01.23.04.14"/>
    <x v="24"/>
    <x v="5"/>
    <x v="6"/>
    <s v="Ambiente"/>
    <s v="01.23.04"/>
    <s v="Ambiente"/>
    <s v="01.23.04"/>
    <x v="2"/>
    <x v="0"/>
    <x v="0"/>
    <x v="1"/>
    <x v="0"/>
    <x v="1"/>
    <x v="1"/>
    <x v="0"/>
    <x v="2"/>
    <s v="2025-04-25"/>
    <x v="1"/>
    <n v="2850"/>
    <x v="4"/>
    <m/>
    <x v="0"/>
    <m/>
    <x v="9"/>
    <n v="100474696"/>
    <x v="0"/>
    <x v="1"/>
    <s v="Criação e Manutenção de Espaços Verdes"/>
    <s v="ORI"/>
    <x v="2"/>
    <s v="CMEV"/>
    <x v="0"/>
    <x v="3"/>
    <x v="3"/>
    <x v="1"/>
    <x v="0"/>
    <x v="0"/>
    <x v="0"/>
    <x v="0"/>
    <x v="0"/>
    <x v="0"/>
    <x v="0"/>
    <s v="Criação e Manutenção de Espaços Verdes"/>
    <x v="0"/>
    <x v="0"/>
    <x v="0"/>
    <x v="0"/>
    <x v="1"/>
    <x v="0"/>
    <x v="0"/>
    <x v="0"/>
    <x v="0"/>
    <x v="2"/>
    <x v="1"/>
    <x v="0"/>
    <s v="Pagamento prestação serviço em criação e manutenção de espaço verdes, referente ao mês abril de 2025, conforme anexo."/>
  </r>
  <r>
    <x v="0"/>
    <n v="0"/>
    <n v="0"/>
    <n v="0"/>
    <n v="0"/>
    <x v="431"/>
    <x v="0"/>
    <x v="0"/>
    <x v="0"/>
    <s v="03.16.23"/>
    <x v="41"/>
    <x v="0"/>
    <x v="0"/>
    <s v="Direção da Educação, Formação Profissional, Emprego"/>
    <s v="03.16.23"/>
    <s v="Direção da Educação, Formação Profissional, Emprego"/>
    <s v="03.16.23"/>
    <x v="42"/>
    <x v="0"/>
    <x v="0"/>
    <x v="1"/>
    <x v="1"/>
    <x v="0"/>
    <x v="0"/>
    <x v="0"/>
    <x v="1"/>
    <s v="2025-01-27"/>
    <x v="0"/>
    <n v="307"/>
    <x v="4"/>
    <m/>
    <x v="0"/>
    <m/>
    <x v="105"/>
    <n v="100478987"/>
    <x v="0"/>
    <x v="9"/>
    <s v="Direção da Educação, Formação Profissional, Emprego"/>
    <s v="ORI"/>
    <x v="2"/>
    <m/>
    <x v="0"/>
    <x v="3"/>
    <x v="3"/>
    <x v="1"/>
    <x v="0"/>
    <x v="0"/>
    <x v="0"/>
    <x v="0"/>
    <x v="0"/>
    <x v="0"/>
    <x v="0"/>
    <s v="Direção da Educação, Formação Profissional, Emprego"/>
    <x v="0"/>
    <x v="0"/>
    <x v="0"/>
    <x v="0"/>
    <x v="0"/>
    <x v="0"/>
    <x v="0"/>
    <x v="0"/>
    <x v="0"/>
    <x v="0"/>
    <x v="9"/>
    <x v="0"/>
    <s v="Pagamento de salário referente a 01-2025"/>
  </r>
  <r>
    <x v="0"/>
    <n v="0"/>
    <n v="0"/>
    <n v="0"/>
    <n v="0"/>
    <x v="2959"/>
    <x v="0"/>
    <x v="0"/>
    <x v="0"/>
    <s v="03.16.23"/>
    <x v="41"/>
    <x v="0"/>
    <x v="0"/>
    <s v="Direção da Educação, Formação Profissional, Emprego"/>
    <s v="03.16.23"/>
    <s v="Direção da Educação, Formação Profissional, Emprego"/>
    <s v="03.16.23"/>
    <x v="46"/>
    <x v="0"/>
    <x v="0"/>
    <x v="1"/>
    <x v="0"/>
    <x v="0"/>
    <x v="0"/>
    <x v="0"/>
    <x v="0"/>
    <s v="2025-02-20"/>
    <x v="0"/>
    <n v="3"/>
    <x v="4"/>
    <m/>
    <x v="0"/>
    <m/>
    <x v="105"/>
    <n v="100478987"/>
    <x v="0"/>
    <x v="9"/>
    <s v="Direção da Educação, Formação Profissional, Emprego"/>
    <s v="ORI"/>
    <x v="2"/>
    <m/>
    <x v="0"/>
    <x v="3"/>
    <x v="3"/>
    <x v="1"/>
    <x v="0"/>
    <x v="0"/>
    <x v="0"/>
    <x v="0"/>
    <x v="0"/>
    <x v="0"/>
    <x v="0"/>
    <s v="Direção da Educação, Formação Profissional, Emprego"/>
    <x v="0"/>
    <x v="0"/>
    <x v="0"/>
    <x v="0"/>
    <x v="0"/>
    <x v="0"/>
    <x v="0"/>
    <x v="0"/>
    <x v="0"/>
    <x v="0"/>
    <x v="9"/>
    <x v="0"/>
    <s v="Pagamento de salário referente a 02-2025"/>
  </r>
  <r>
    <x v="0"/>
    <n v="0"/>
    <n v="0"/>
    <n v="0"/>
    <n v="0"/>
    <x v="3843"/>
    <x v="0"/>
    <x v="0"/>
    <x v="0"/>
    <s v="03.16.23"/>
    <x v="41"/>
    <x v="0"/>
    <x v="0"/>
    <s v="Direção da Educação, Formação Profissional, Emprego"/>
    <s v="03.16.23"/>
    <s v="Direção da Educação, Formação Profissional, Emprego"/>
    <s v="03.16.23"/>
    <x v="46"/>
    <x v="0"/>
    <x v="0"/>
    <x v="1"/>
    <x v="0"/>
    <x v="0"/>
    <x v="0"/>
    <x v="0"/>
    <x v="4"/>
    <s v="2025-03-26"/>
    <x v="0"/>
    <n v="50"/>
    <x v="4"/>
    <m/>
    <x v="0"/>
    <m/>
    <x v="609"/>
    <n v="100479279"/>
    <x v="0"/>
    <x v="8"/>
    <s v="Direção da Educação, Formação Profissional, Emprego"/>
    <s v="ORI"/>
    <x v="2"/>
    <m/>
    <x v="0"/>
    <x v="3"/>
    <x v="3"/>
    <x v="1"/>
    <x v="0"/>
    <x v="0"/>
    <x v="0"/>
    <x v="0"/>
    <x v="0"/>
    <x v="0"/>
    <x v="0"/>
    <s v="Direção da Educação, Formação Profissional, Emprego"/>
    <x v="0"/>
    <x v="0"/>
    <x v="0"/>
    <x v="0"/>
    <x v="0"/>
    <x v="0"/>
    <x v="0"/>
    <x v="0"/>
    <x v="0"/>
    <x v="0"/>
    <x v="8"/>
    <x v="0"/>
    <s v="Pagamento de salário referente a 03-2025"/>
  </r>
  <r>
    <x v="0"/>
    <n v="0"/>
    <n v="0"/>
    <n v="0"/>
    <n v="0"/>
    <x v="3848"/>
    <x v="0"/>
    <x v="0"/>
    <x v="0"/>
    <s v="03.16.12"/>
    <x v="55"/>
    <x v="0"/>
    <x v="0"/>
    <s v="Direcção de Urbanismo"/>
    <s v="03.16.12"/>
    <s v="Direcção de Urbanismo"/>
    <s v="03.16.12"/>
    <x v="42"/>
    <x v="0"/>
    <x v="0"/>
    <x v="1"/>
    <x v="1"/>
    <x v="0"/>
    <x v="0"/>
    <x v="0"/>
    <x v="4"/>
    <s v="2025-03-26"/>
    <x v="0"/>
    <n v="5300"/>
    <x v="4"/>
    <m/>
    <x v="0"/>
    <m/>
    <x v="89"/>
    <n v="100474706"/>
    <x v="0"/>
    <x v="5"/>
    <s v="Direcção de Urbanismo"/>
    <s v="ORI"/>
    <x v="2"/>
    <m/>
    <x v="0"/>
    <x v="3"/>
    <x v="3"/>
    <x v="1"/>
    <x v="0"/>
    <x v="0"/>
    <x v="0"/>
    <x v="0"/>
    <x v="0"/>
    <x v="0"/>
    <x v="0"/>
    <s v="Direcção de Urbanismo"/>
    <x v="0"/>
    <x v="0"/>
    <x v="0"/>
    <x v="0"/>
    <x v="0"/>
    <x v="0"/>
    <x v="0"/>
    <x v="0"/>
    <x v="0"/>
    <x v="0"/>
    <x v="5"/>
    <x v="0"/>
    <s v="Pagamento de salário referente a 03-2025"/>
  </r>
  <r>
    <x v="0"/>
    <n v="0"/>
    <n v="0"/>
    <n v="0"/>
    <n v="0"/>
    <x v="2495"/>
    <x v="0"/>
    <x v="0"/>
    <x v="0"/>
    <s v="03.16.12"/>
    <x v="55"/>
    <x v="0"/>
    <x v="0"/>
    <s v="Direcção de Urbanismo"/>
    <s v="03.16.12"/>
    <s v="Direcção de Urbanismo"/>
    <s v="03.16.12"/>
    <x v="48"/>
    <x v="0"/>
    <x v="0"/>
    <x v="1"/>
    <x v="1"/>
    <x v="0"/>
    <x v="0"/>
    <x v="0"/>
    <x v="0"/>
    <s v="2025-02-20"/>
    <x v="0"/>
    <n v="9216"/>
    <x v="4"/>
    <m/>
    <x v="0"/>
    <m/>
    <x v="89"/>
    <n v="100474706"/>
    <x v="0"/>
    <x v="5"/>
    <s v="Direcção de Urbanismo"/>
    <s v="ORI"/>
    <x v="2"/>
    <m/>
    <x v="0"/>
    <x v="3"/>
    <x v="3"/>
    <x v="1"/>
    <x v="0"/>
    <x v="0"/>
    <x v="0"/>
    <x v="0"/>
    <x v="0"/>
    <x v="0"/>
    <x v="0"/>
    <s v="Direcção de Urbanismo"/>
    <x v="0"/>
    <x v="0"/>
    <x v="0"/>
    <x v="0"/>
    <x v="0"/>
    <x v="0"/>
    <x v="0"/>
    <x v="0"/>
    <x v="0"/>
    <x v="0"/>
    <x v="5"/>
    <x v="0"/>
    <s v="Pagamento de salário referente a 02-2025"/>
  </r>
  <r>
    <x v="0"/>
    <n v="0"/>
    <n v="0"/>
    <n v="0"/>
    <n v="0"/>
    <x v="3848"/>
    <x v="0"/>
    <x v="0"/>
    <x v="0"/>
    <s v="03.16.12"/>
    <x v="55"/>
    <x v="0"/>
    <x v="0"/>
    <s v="Direcção de Urbanismo"/>
    <s v="03.16.12"/>
    <s v="Direcção de Urbanismo"/>
    <s v="03.16.12"/>
    <x v="48"/>
    <x v="0"/>
    <x v="0"/>
    <x v="1"/>
    <x v="1"/>
    <x v="0"/>
    <x v="0"/>
    <x v="0"/>
    <x v="4"/>
    <s v="2025-03-26"/>
    <x v="0"/>
    <n v="8888"/>
    <x v="4"/>
    <m/>
    <x v="0"/>
    <m/>
    <x v="89"/>
    <n v="100474706"/>
    <x v="0"/>
    <x v="5"/>
    <s v="Direcção de Urbanismo"/>
    <s v="ORI"/>
    <x v="2"/>
    <m/>
    <x v="0"/>
    <x v="3"/>
    <x v="3"/>
    <x v="1"/>
    <x v="0"/>
    <x v="0"/>
    <x v="0"/>
    <x v="0"/>
    <x v="0"/>
    <x v="0"/>
    <x v="0"/>
    <s v="Direcção de Urbanismo"/>
    <x v="0"/>
    <x v="0"/>
    <x v="0"/>
    <x v="0"/>
    <x v="0"/>
    <x v="0"/>
    <x v="0"/>
    <x v="0"/>
    <x v="0"/>
    <x v="0"/>
    <x v="5"/>
    <x v="0"/>
    <s v="Pagamento de salário referente a 03-2025"/>
  </r>
  <r>
    <x v="0"/>
    <n v="0"/>
    <n v="0"/>
    <n v="0"/>
    <n v="0"/>
    <x v="3859"/>
    <x v="0"/>
    <x v="0"/>
    <x v="0"/>
    <s v="03.16.27"/>
    <x v="38"/>
    <x v="0"/>
    <x v="0"/>
    <s v="Direção dos Assuntos Jurídicos, Fiscalização e Policia Municipal"/>
    <s v="03.16.27"/>
    <s v="Direção dos Assuntos Jurídicos, Fiscalização e Policia Municipal"/>
    <s v="03.16.27"/>
    <x v="42"/>
    <x v="0"/>
    <x v="0"/>
    <x v="1"/>
    <x v="1"/>
    <x v="0"/>
    <x v="0"/>
    <x v="0"/>
    <x v="4"/>
    <s v="2025-03-26"/>
    <x v="0"/>
    <n v="10042"/>
    <x v="4"/>
    <m/>
    <x v="0"/>
    <m/>
    <x v="89"/>
    <n v="100474706"/>
    <x v="0"/>
    <x v="5"/>
    <s v="Direção dos Assuntos Jurídicos, Fiscalização e Policia Municipal"/>
    <s v="ORI"/>
    <x v="2"/>
    <m/>
    <x v="0"/>
    <x v="3"/>
    <x v="3"/>
    <x v="1"/>
    <x v="0"/>
    <x v="0"/>
    <x v="0"/>
    <x v="0"/>
    <x v="0"/>
    <x v="0"/>
    <x v="0"/>
    <s v="Direção dos Assuntos Jurídicos, Fiscalização e Policia Municipal"/>
    <x v="0"/>
    <x v="0"/>
    <x v="0"/>
    <x v="0"/>
    <x v="0"/>
    <x v="0"/>
    <x v="0"/>
    <x v="0"/>
    <x v="0"/>
    <x v="0"/>
    <x v="5"/>
    <x v="0"/>
    <s v="Pagamento de salário referente a 03-2025"/>
  </r>
  <r>
    <x v="0"/>
    <n v="0"/>
    <n v="0"/>
    <n v="0"/>
    <n v="0"/>
    <x v="2669"/>
    <x v="0"/>
    <x v="0"/>
    <x v="0"/>
    <s v="03.16.25"/>
    <x v="21"/>
    <x v="0"/>
    <x v="0"/>
    <s v="Direção dos  Recursos Humanos"/>
    <s v="03.16.25"/>
    <s v="Direção dos  Recursos Humanos"/>
    <s v="03.16.25"/>
    <x v="70"/>
    <x v="0"/>
    <x v="1"/>
    <x v="15"/>
    <x v="0"/>
    <x v="0"/>
    <x v="0"/>
    <x v="0"/>
    <x v="1"/>
    <s v="2025-01-27"/>
    <x v="0"/>
    <n v="7"/>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1-2025"/>
  </r>
  <r>
    <x v="0"/>
    <n v="0"/>
    <n v="0"/>
    <n v="0"/>
    <n v="0"/>
    <x v="3846"/>
    <x v="0"/>
    <x v="0"/>
    <x v="0"/>
    <s v="03.16.25"/>
    <x v="21"/>
    <x v="0"/>
    <x v="0"/>
    <s v="Direção dos  Recursos Humanos"/>
    <s v="03.16.25"/>
    <s v="Direção dos  Recursos Humanos"/>
    <s v="03.16.25"/>
    <x v="70"/>
    <x v="0"/>
    <x v="1"/>
    <x v="15"/>
    <x v="0"/>
    <x v="0"/>
    <x v="0"/>
    <x v="0"/>
    <x v="4"/>
    <s v="2025-03-26"/>
    <x v="0"/>
    <n v="175"/>
    <x v="4"/>
    <m/>
    <x v="0"/>
    <m/>
    <x v="66"/>
    <n v="100474708"/>
    <x v="0"/>
    <x v="3"/>
    <s v="Direção dos  Recursos Humanos"/>
    <s v="ORI"/>
    <x v="2"/>
    <m/>
    <x v="0"/>
    <x v="3"/>
    <x v="3"/>
    <x v="1"/>
    <x v="0"/>
    <x v="0"/>
    <x v="0"/>
    <x v="0"/>
    <x v="0"/>
    <x v="0"/>
    <x v="0"/>
    <s v="Direção dos  Recursos Humanos"/>
    <x v="0"/>
    <x v="0"/>
    <x v="0"/>
    <x v="0"/>
    <x v="0"/>
    <x v="0"/>
    <x v="0"/>
    <x v="0"/>
    <x v="0"/>
    <x v="0"/>
    <x v="3"/>
    <x v="0"/>
    <s v="Pagamento de salário referente a 03-2025"/>
  </r>
  <r>
    <x v="0"/>
    <n v="0"/>
    <n v="0"/>
    <n v="0"/>
    <n v="0"/>
    <x v="5633"/>
    <x v="0"/>
    <x v="0"/>
    <x v="0"/>
    <s v="03.16.25"/>
    <x v="21"/>
    <x v="0"/>
    <x v="0"/>
    <s v="Direção dos  Recursos Humanos"/>
    <s v="03.16.25"/>
    <s v="Direção dos  Recursos Humanos"/>
    <s v="03.16.25"/>
    <x v="70"/>
    <x v="0"/>
    <x v="1"/>
    <x v="15"/>
    <x v="0"/>
    <x v="0"/>
    <x v="0"/>
    <x v="1"/>
    <x v="13"/>
    <s v="2024-12-16"/>
    <x v="3"/>
    <n v="69"/>
    <x v="4"/>
    <m/>
    <x v="0"/>
    <m/>
    <x v="611"/>
    <n v="100474701"/>
    <x v="0"/>
    <x v="13"/>
    <s v="Direção dos  Recursos Humanos"/>
    <s v="ORI"/>
    <x v="2"/>
    <m/>
    <x v="0"/>
    <x v="3"/>
    <x v="3"/>
    <x v="1"/>
    <x v="0"/>
    <x v="0"/>
    <x v="0"/>
    <x v="0"/>
    <x v="0"/>
    <x v="0"/>
    <x v="0"/>
    <s v="Direção dos  Recursos Humanos"/>
    <x v="0"/>
    <x v="0"/>
    <x v="0"/>
    <x v="0"/>
    <x v="0"/>
    <x v="0"/>
    <x v="0"/>
    <x v="0"/>
    <x v="0"/>
    <x v="2"/>
    <x v="13"/>
    <x v="0"/>
    <s v="Pagamento de salario referente Direção da Recursos Humanos."/>
  </r>
  <r>
    <x v="0"/>
    <n v="0"/>
    <n v="0"/>
    <n v="0"/>
    <n v="0"/>
    <x v="4720"/>
    <x v="0"/>
    <x v="0"/>
    <x v="0"/>
    <s v="03.16.25"/>
    <x v="21"/>
    <x v="0"/>
    <x v="0"/>
    <s v="Direção dos  Recursos Humanos"/>
    <s v="03.16.25"/>
    <s v="Direção dos  Recursos Humanos"/>
    <s v="03.16.25"/>
    <x v="70"/>
    <x v="0"/>
    <x v="1"/>
    <x v="15"/>
    <x v="0"/>
    <x v="0"/>
    <x v="0"/>
    <x v="0"/>
    <x v="2"/>
    <s v="2025-04-25"/>
    <x v="1"/>
    <n v="750"/>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4-2025"/>
  </r>
  <r>
    <x v="0"/>
    <n v="0"/>
    <n v="0"/>
    <n v="0"/>
    <n v="0"/>
    <x v="4720"/>
    <x v="0"/>
    <x v="0"/>
    <x v="0"/>
    <s v="03.16.25"/>
    <x v="21"/>
    <x v="0"/>
    <x v="0"/>
    <s v="Direção dos  Recursos Humanos"/>
    <s v="03.16.25"/>
    <s v="Direção dos  Recursos Humanos"/>
    <s v="03.16.25"/>
    <x v="70"/>
    <x v="0"/>
    <x v="1"/>
    <x v="15"/>
    <x v="0"/>
    <x v="0"/>
    <x v="0"/>
    <x v="0"/>
    <x v="2"/>
    <s v="2025-04-25"/>
    <x v="1"/>
    <n v="6"/>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4-2025"/>
  </r>
  <r>
    <x v="0"/>
    <n v="0"/>
    <n v="0"/>
    <n v="0"/>
    <n v="0"/>
    <x v="4448"/>
    <x v="0"/>
    <x v="0"/>
    <x v="0"/>
    <s v="03.16.25"/>
    <x v="21"/>
    <x v="0"/>
    <x v="0"/>
    <s v="Direção dos  Recursos Humanos"/>
    <s v="03.16.25"/>
    <s v="Direção dos  Recursos Humanos"/>
    <s v="03.16.25"/>
    <x v="70"/>
    <x v="0"/>
    <x v="1"/>
    <x v="15"/>
    <x v="0"/>
    <x v="0"/>
    <x v="0"/>
    <x v="0"/>
    <x v="7"/>
    <s v="2025-08-26"/>
    <x v="2"/>
    <n v="2131"/>
    <x v="4"/>
    <m/>
    <x v="0"/>
    <m/>
    <x v="89"/>
    <n v="100474706"/>
    <x v="0"/>
    <x v="5"/>
    <s v="Direção dos  Recursos Humanos"/>
    <s v="ORI"/>
    <x v="2"/>
    <m/>
    <x v="0"/>
    <x v="3"/>
    <x v="3"/>
    <x v="1"/>
    <x v="0"/>
    <x v="0"/>
    <x v="0"/>
    <x v="0"/>
    <x v="0"/>
    <x v="0"/>
    <x v="0"/>
    <s v="Direção dos  Recursos Humanos"/>
    <x v="0"/>
    <x v="0"/>
    <x v="0"/>
    <x v="0"/>
    <x v="0"/>
    <x v="0"/>
    <x v="0"/>
    <x v="0"/>
    <x v="0"/>
    <x v="0"/>
    <x v="5"/>
    <x v="0"/>
    <s v="Pagamento de salário referente a 08-2025"/>
  </r>
  <r>
    <x v="0"/>
    <n v="0"/>
    <n v="0"/>
    <n v="0"/>
    <n v="0"/>
    <x v="5536"/>
    <x v="0"/>
    <x v="0"/>
    <x v="0"/>
    <s v="03.16.25"/>
    <x v="21"/>
    <x v="0"/>
    <x v="0"/>
    <s v="Direção dos  Recursos Humanos"/>
    <s v="03.16.25"/>
    <s v="Direção dos  Recursos Humanos"/>
    <s v="03.16.25"/>
    <x v="70"/>
    <x v="0"/>
    <x v="1"/>
    <x v="15"/>
    <x v="0"/>
    <x v="0"/>
    <x v="0"/>
    <x v="0"/>
    <x v="11"/>
    <s v="2025-12-11"/>
    <x v="3"/>
    <n v="25"/>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12-2025"/>
  </r>
  <r>
    <x v="0"/>
    <n v="0"/>
    <n v="0"/>
    <n v="0"/>
    <n v="0"/>
    <x v="2493"/>
    <x v="0"/>
    <x v="0"/>
    <x v="0"/>
    <s v="03.16.25"/>
    <x v="21"/>
    <x v="0"/>
    <x v="0"/>
    <s v="Direção dos  Recursos Humanos"/>
    <s v="03.16.25"/>
    <s v="Direção dos  Recursos Humanos"/>
    <s v="03.16.25"/>
    <x v="8"/>
    <x v="0"/>
    <x v="0"/>
    <x v="0"/>
    <x v="0"/>
    <x v="0"/>
    <x v="0"/>
    <x v="0"/>
    <x v="0"/>
    <s v="2025-02-21"/>
    <x v="0"/>
    <n v="1"/>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2-2025"/>
  </r>
  <r>
    <x v="0"/>
    <n v="0"/>
    <n v="0"/>
    <n v="0"/>
    <n v="0"/>
    <x v="2493"/>
    <x v="0"/>
    <x v="0"/>
    <x v="0"/>
    <s v="03.16.25"/>
    <x v="21"/>
    <x v="0"/>
    <x v="0"/>
    <s v="Direção dos  Recursos Humanos"/>
    <s v="03.16.25"/>
    <s v="Direção dos  Recursos Humanos"/>
    <s v="03.16.25"/>
    <x v="8"/>
    <x v="0"/>
    <x v="0"/>
    <x v="0"/>
    <x v="0"/>
    <x v="0"/>
    <x v="0"/>
    <x v="0"/>
    <x v="0"/>
    <s v="2025-02-21"/>
    <x v="0"/>
    <n v="35"/>
    <x v="4"/>
    <m/>
    <x v="0"/>
    <m/>
    <x v="66"/>
    <n v="100474708"/>
    <x v="0"/>
    <x v="3"/>
    <s v="Direção dos  Recursos Humanos"/>
    <s v="ORI"/>
    <x v="2"/>
    <m/>
    <x v="0"/>
    <x v="3"/>
    <x v="3"/>
    <x v="1"/>
    <x v="0"/>
    <x v="0"/>
    <x v="0"/>
    <x v="0"/>
    <x v="0"/>
    <x v="0"/>
    <x v="0"/>
    <s v="Direção dos  Recursos Humanos"/>
    <x v="0"/>
    <x v="0"/>
    <x v="0"/>
    <x v="0"/>
    <x v="0"/>
    <x v="0"/>
    <x v="0"/>
    <x v="0"/>
    <x v="0"/>
    <x v="0"/>
    <x v="3"/>
    <x v="0"/>
    <s v="Pagamento de salário referente a 02-2025"/>
  </r>
  <r>
    <x v="0"/>
    <n v="0"/>
    <n v="0"/>
    <n v="0"/>
    <n v="0"/>
    <x v="630"/>
    <x v="0"/>
    <x v="0"/>
    <x v="0"/>
    <s v="03.16.25"/>
    <x v="21"/>
    <x v="0"/>
    <x v="0"/>
    <s v="Direção dos  Recursos Humanos"/>
    <s v="03.16.25"/>
    <s v="Direção dos  Recursos Humanos"/>
    <s v="03.16.25"/>
    <x v="8"/>
    <x v="0"/>
    <x v="0"/>
    <x v="0"/>
    <x v="0"/>
    <x v="0"/>
    <x v="0"/>
    <x v="0"/>
    <x v="0"/>
    <s v="2025-02-21"/>
    <x v="0"/>
    <n v="13"/>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2-2025"/>
  </r>
  <r>
    <x v="0"/>
    <n v="0"/>
    <n v="0"/>
    <n v="0"/>
    <n v="0"/>
    <x v="630"/>
    <x v="0"/>
    <x v="0"/>
    <x v="0"/>
    <s v="03.16.25"/>
    <x v="21"/>
    <x v="0"/>
    <x v="0"/>
    <s v="Direção dos  Recursos Humanos"/>
    <s v="03.16.25"/>
    <s v="Direção dos  Recursos Humanos"/>
    <s v="03.16.25"/>
    <x v="8"/>
    <x v="0"/>
    <x v="0"/>
    <x v="0"/>
    <x v="0"/>
    <x v="0"/>
    <x v="0"/>
    <x v="0"/>
    <x v="0"/>
    <s v="2025-02-21"/>
    <x v="0"/>
    <n v="1"/>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2-2025"/>
  </r>
  <r>
    <x v="0"/>
    <n v="0"/>
    <n v="0"/>
    <n v="0"/>
    <n v="0"/>
    <x v="630"/>
    <x v="0"/>
    <x v="0"/>
    <x v="0"/>
    <s v="03.16.25"/>
    <x v="21"/>
    <x v="0"/>
    <x v="0"/>
    <s v="Direção dos  Recursos Humanos"/>
    <s v="03.16.25"/>
    <s v="Direção dos  Recursos Humanos"/>
    <s v="03.16.25"/>
    <x v="8"/>
    <x v="0"/>
    <x v="0"/>
    <x v="0"/>
    <x v="0"/>
    <x v="0"/>
    <x v="0"/>
    <x v="0"/>
    <x v="0"/>
    <s v="2025-02-21"/>
    <x v="0"/>
    <n v="57"/>
    <x v="4"/>
    <m/>
    <x v="0"/>
    <m/>
    <x v="62"/>
    <n v="100478627"/>
    <x v="0"/>
    <x v="2"/>
    <s v="Direção dos  Recursos Humanos"/>
    <s v="ORI"/>
    <x v="2"/>
    <m/>
    <x v="0"/>
    <x v="3"/>
    <x v="3"/>
    <x v="1"/>
    <x v="0"/>
    <x v="0"/>
    <x v="0"/>
    <x v="0"/>
    <x v="0"/>
    <x v="0"/>
    <x v="0"/>
    <s v="Direção dos  Recursos Humanos"/>
    <x v="0"/>
    <x v="0"/>
    <x v="0"/>
    <x v="0"/>
    <x v="0"/>
    <x v="0"/>
    <x v="0"/>
    <x v="0"/>
    <x v="0"/>
    <x v="0"/>
    <x v="2"/>
    <x v="0"/>
    <s v="Pagamento de salário referente a 02-2025"/>
  </r>
  <r>
    <x v="0"/>
    <n v="0"/>
    <n v="0"/>
    <n v="0"/>
    <n v="0"/>
    <x v="3846"/>
    <x v="0"/>
    <x v="0"/>
    <x v="0"/>
    <s v="03.16.25"/>
    <x v="21"/>
    <x v="0"/>
    <x v="0"/>
    <s v="Direção dos  Recursos Humanos"/>
    <s v="03.16.25"/>
    <s v="Direção dos  Recursos Humanos"/>
    <s v="03.16.25"/>
    <x v="8"/>
    <x v="0"/>
    <x v="0"/>
    <x v="0"/>
    <x v="0"/>
    <x v="0"/>
    <x v="0"/>
    <x v="0"/>
    <x v="4"/>
    <s v="2025-03-26"/>
    <x v="0"/>
    <n v="1"/>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3-2025"/>
  </r>
  <r>
    <x v="0"/>
    <n v="0"/>
    <n v="0"/>
    <n v="0"/>
    <n v="0"/>
    <x v="2669"/>
    <x v="0"/>
    <x v="0"/>
    <x v="0"/>
    <s v="03.16.25"/>
    <x v="21"/>
    <x v="0"/>
    <x v="0"/>
    <s v="Direção dos  Recursos Humanos"/>
    <s v="03.16.25"/>
    <s v="Direção dos  Recursos Humanos"/>
    <s v="03.16.25"/>
    <x v="45"/>
    <x v="0"/>
    <x v="0"/>
    <x v="1"/>
    <x v="0"/>
    <x v="0"/>
    <x v="0"/>
    <x v="0"/>
    <x v="1"/>
    <s v="2025-01-27"/>
    <x v="0"/>
    <n v="5"/>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1-2025"/>
  </r>
  <r>
    <x v="0"/>
    <n v="0"/>
    <n v="0"/>
    <n v="0"/>
    <n v="0"/>
    <x v="2669"/>
    <x v="0"/>
    <x v="0"/>
    <x v="0"/>
    <s v="03.16.25"/>
    <x v="21"/>
    <x v="0"/>
    <x v="0"/>
    <s v="Direção dos  Recursos Humanos"/>
    <s v="03.16.25"/>
    <s v="Direção dos  Recursos Humanos"/>
    <s v="03.16.25"/>
    <x v="45"/>
    <x v="0"/>
    <x v="0"/>
    <x v="1"/>
    <x v="0"/>
    <x v="0"/>
    <x v="0"/>
    <x v="0"/>
    <x v="1"/>
    <s v="2025-01-27"/>
    <x v="0"/>
    <n v="34"/>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1-2025"/>
  </r>
  <r>
    <x v="0"/>
    <n v="0"/>
    <n v="0"/>
    <n v="0"/>
    <n v="0"/>
    <x v="2493"/>
    <x v="0"/>
    <x v="0"/>
    <x v="0"/>
    <s v="03.16.25"/>
    <x v="21"/>
    <x v="0"/>
    <x v="0"/>
    <s v="Direção dos  Recursos Humanos"/>
    <s v="03.16.25"/>
    <s v="Direção dos  Recursos Humanos"/>
    <s v="03.16.25"/>
    <x v="45"/>
    <x v="0"/>
    <x v="0"/>
    <x v="1"/>
    <x v="0"/>
    <x v="0"/>
    <x v="0"/>
    <x v="0"/>
    <x v="0"/>
    <s v="2025-02-21"/>
    <x v="0"/>
    <n v="59"/>
    <x v="4"/>
    <m/>
    <x v="0"/>
    <m/>
    <x v="89"/>
    <n v="100474706"/>
    <x v="0"/>
    <x v="5"/>
    <s v="Direção dos  Recursos Humanos"/>
    <s v="ORI"/>
    <x v="2"/>
    <m/>
    <x v="0"/>
    <x v="3"/>
    <x v="3"/>
    <x v="1"/>
    <x v="0"/>
    <x v="0"/>
    <x v="0"/>
    <x v="0"/>
    <x v="0"/>
    <x v="0"/>
    <x v="0"/>
    <s v="Direção dos  Recursos Humanos"/>
    <x v="0"/>
    <x v="0"/>
    <x v="0"/>
    <x v="0"/>
    <x v="0"/>
    <x v="0"/>
    <x v="0"/>
    <x v="0"/>
    <x v="0"/>
    <x v="0"/>
    <x v="5"/>
    <x v="0"/>
    <s v="Pagamento de salário referente a 02-2025"/>
  </r>
  <r>
    <x v="0"/>
    <n v="0"/>
    <n v="0"/>
    <n v="0"/>
    <n v="0"/>
    <x v="3846"/>
    <x v="0"/>
    <x v="0"/>
    <x v="0"/>
    <s v="03.16.25"/>
    <x v="21"/>
    <x v="0"/>
    <x v="0"/>
    <s v="Direção dos  Recursos Humanos"/>
    <s v="03.16.25"/>
    <s v="Direção dos  Recursos Humanos"/>
    <s v="03.16.25"/>
    <x v="45"/>
    <x v="0"/>
    <x v="0"/>
    <x v="1"/>
    <x v="0"/>
    <x v="0"/>
    <x v="0"/>
    <x v="0"/>
    <x v="4"/>
    <s v="2025-03-26"/>
    <x v="0"/>
    <n v="32"/>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3-2025"/>
  </r>
  <r>
    <x v="0"/>
    <n v="0"/>
    <n v="0"/>
    <n v="0"/>
    <n v="0"/>
    <x v="3846"/>
    <x v="0"/>
    <x v="0"/>
    <x v="0"/>
    <s v="03.16.25"/>
    <x v="21"/>
    <x v="0"/>
    <x v="0"/>
    <s v="Direção dos  Recursos Humanos"/>
    <s v="03.16.25"/>
    <s v="Direção dos  Recursos Humanos"/>
    <s v="03.16.25"/>
    <x v="45"/>
    <x v="0"/>
    <x v="0"/>
    <x v="1"/>
    <x v="0"/>
    <x v="0"/>
    <x v="0"/>
    <x v="0"/>
    <x v="4"/>
    <s v="2025-03-26"/>
    <x v="0"/>
    <n v="59"/>
    <x v="4"/>
    <m/>
    <x v="0"/>
    <m/>
    <x v="89"/>
    <n v="100474706"/>
    <x v="0"/>
    <x v="5"/>
    <s v="Direção dos  Recursos Humanos"/>
    <s v="ORI"/>
    <x v="2"/>
    <m/>
    <x v="0"/>
    <x v="3"/>
    <x v="3"/>
    <x v="1"/>
    <x v="0"/>
    <x v="0"/>
    <x v="0"/>
    <x v="0"/>
    <x v="0"/>
    <x v="0"/>
    <x v="0"/>
    <s v="Direção dos  Recursos Humanos"/>
    <x v="0"/>
    <x v="0"/>
    <x v="0"/>
    <x v="0"/>
    <x v="0"/>
    <x v="0"/>
    <x v="0"/>
    <x v="0"/>
    <x v="0"/>
    <x v="0"/>
    <x v="5"/>
    <x v="0"/>
    <s v="Pagamento de salário referente a 03-2025"/>
  </r>
  <r>
    <x v="0"/>
    <n v="0"/>
    <n v="0"/>
    <n v="0"/>
    <n v="0"/>
    <x v="5633"/>
    <x v="0"/>
    <x v="0"/>
    <x v="0"/>
    <s v="03.16.25"/>
    <x v="21"/>
    <x v="0"/>
    <x v="0"/>
    <s v="Direção dos  Recursos Humanos"/>
    <s v="03.16.25"/>
    <s v="Direção dos  Recursos Humanos"/>
    <s v="03.16.25"/>
    <x v="45"/>
    <x v="0"/>
    <x v="0"/>
    <x v="1"/>
    <x v="0"/>
    <x v="0"/>
    <x v="0"/>
    <x v="1"/>
    <x v="13"/>
    <s v="2024-12-16"/>
    <x v="3"/>
    <n v="76"/>
    <x v="4"/>
    <m/>
    <x v="0"/>
    <m/>
    <x v="9"/>
    <n v="100474696"/>
    <x v="0"/>
    <x v="1"/>
    <s v="Direção dos  Recursos Humanos"/>
    <s v="ORI"/>
    <x v="2"/>
    <m/>
    <x v="0"/>
    <x v="3"/>
    <x v="3"/>
    <x v="1"/>
    <x v="0"/>
    <x v="0"/>
    <x v="0"/>
    <x v="0"/>
    <x v="0"/>
    <x v="0"/>
    <x v="0"/>
    <s v="Direção dos  Recursos Humanos"/>
    <x v="0"/>
    <x v="0"/>
    <x v="0"/>
    <x v="0"/>
    <x v="0"/>
    <x v="0"/>
    <x v="0"/>
    <x v="0"/>
    <x v="0"/>
    <x v="2"/>
    <x v="1"/>
    <x v="0"/>
    <s v="Pagamento de salario referente Direção da Recursos Humanos."/>
  </r>
  <r>
    <x v="0"/>
    <n v="0"/>
    <n v="0"/>
    <n v="0"/>
    <n v="0"/>
    <x v="4266"/>
    <x v="0"/>
    <x v="0"/>
    <x v="0"/>
    <s v="03.16.25"/>
    <x v="21"/>
    <x v="0"/>
    <x v="0"/>
    <s v="Direção dos  Recursos Humanos"/>
    <s v="03.16.25"/>
    <s v="Direção dos  Recursos Humanos"/>
    <s v="03.16.25"/>
    <x v="45"/>
    <x v="0"/>
    <x v="0"/>
    <x v="1"/>
    <x v="0"/>
    <x v="0"/>
    <x v="0"/>
    <x v="0"/>
    <x v="3"/>
    <s v="2025-05-26"/>
    <x v="1"/>
    <n v="1"/>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5-2025"/>
  </r>
  <r>
    <x v="0"/>
    <n v="0"/>
    <n v="0"/>
    <n v="0"/>
    <n v="0"/>
    <x v="2669"/>
    <x v="0"/>
    <x v="0"/>
    <x v="0"/>
    <s v="03.16.25"/>
    <x v="21"/>
    <x v="0"/>
    <x v="0"/>
    <s v="Direção dos  Recursos Humanos"/>
    <s v="03.16.25"/>
    <s v="Direção dos  Recursos Humanos"/>
    <s v="03.16.25"/>
    <x v="42"/>
    <x v="0"/>
    <x v="0"/>
    <x v="1"/>
    <x v="1"/>
    <x v="0"/>
    <x v="0"/>
    <x v="0"/>
    <x v="1"/>
    <s v="2025-01-27"/>
    <x v="0"/>
    <n v="28"/>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1-2025"/>
  </r>
  <r>
    <x v="0"/>
    <n v="0"/>
    <n v="0"/>
    <n v="0"/>
    <n v="0"/>
    <x v="2669"/>
    <x v="0"/>
    <x v="0"/>
    <x v="0"/>
    <s v="03.16.25"/>
    <x v="21"/>
    <x v="0"/>
    <x v="0"/>
    <s v="Direção dos  Recursos Humanos"/>
    <s v="03.16.25"/>
    <s v="Direção dos  Recursos Humanos"/>
    <s v="03.16.25"/>
    <x v="42"/>
    <x v="0"/>
    <x v="0"/>
    <x v="1"/>
    <x v="1"/>
    <x v="0"/>
    <x v="0"/>
    <x v="0"/>
    <x v="1"/>
    <s v="2025-01-27"/>
    <x v="0"/>
    <n v="587"/>
    <x v="4"/>
    <m/>
    <x v="0"/>
    <m/>
    <x v="89"/>
    <n v="100474706"/>
    <x v="0"/>
    <x v="5"/>
    <s v="Direção dos  Recursos Humanos"/>
    <s v="ORI"/>
    <x v="2"/>
    <m/>
    <x v="0"/>
    <x v="3"/>
    <x v="3"/>
    <x v="1"/>
    <x v="0"/>
    <x v="0"/>
    <x v="0"/>
    <x v="0"/>
    <x v="0"/>
    <x v="0"/>
    <x v="0"/>
    <s v="Direção dos  Recursos Humanos"/>
    <x v="0"/>
    <x v="0"/>
    <x v="0"/>
    <x v="0"/>
    <x v="0"/>
    <x v="0"/>
    <x v="0"/>
    <x v="0"/>
    <x v="0"/>
    <x v="0"/>
    <x v="5"/>
    <x v="0"/>
    <s v="Pagamento de salário referente a 01-2025"/>
  </r>
  <r>
    <x v="0"/>
    <n v="0"/>
    <n v="0"/>
    <n v="0"/>
    <n v="0"/>
    <x v="630"/>
    <x v="0"/>
    <x v="0"/>
    <x v="0"/>
    <s v="03.16.25"/>
    <x v="21"/>
    <x v="0"/>
    <x v="0"/>
    <s v="Direção dos  Recursos Humanos"/>
    <s v="03.16.25"/>
    <s v="Direção dos  Recursos Humanos"/>
    <s v="03.16.25"/>
    <x v="42"/>
    <x v="0"/>
    <x v="0"/>
    <x v="1"/>
    <x v="1"/>
    <x v="0"/>
    <x v="0"/>
    <x v="0"/>
    <x v="0"/>
    <s v="2025-02-21"/>
    <x v="0"/>
    <n v="294"/>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2-2025"/>
  </r>
  <r>
    <x v="0"/>
    <n v="0"/>
    <n v="0"/>
    <n v="0"/>
    <n v="0"/>
    <x v="3846"/>
    <x v="0"/>
    <x v="0"/>
    <x v="0"/>
    <s v="03.16.25"/>
    <x v="21"/>
    <x v="0"/>
    <x v="0"/>
    <s v="Direção dos  Recursos Humanos"/>
    <s v="03.16.25"/>
    <s v="Direção dos  Recursos Humanos"/>
    <s v="03.16.25"/>
    <x v="42"/>
    <x v="0"/>
    <x v="0"/>
    <x v="1"/>
    <x v="1"/>
    <x v="0"/>
    <x v="0"/>
    <x v="0"/>
    <x v="4"/>
    <s v="2025-03-26"/>
    <x v="0"/>
    <n v="118"/>
    <x v="4"/>
    <m/>
    <x v="0"/>
    <m/>
    <x v="62"/>
    <n v="100478627"/>
    <x v="0"/>
    <x v="2"/>
    <s v="Direção dos  Recursos Humanos"/>
    <s v="ORI"/>
    <x v="2"/>
    <m/>
    <x v="0"/>
    <x v="3"/>
    <x v="3"/>
    <x v="1"/>
    <x v="0"/>
    <x v="0"/>
    <x v="0"/>
    <x v="0"/>
    <x v="0"/>
    <x v="0"/>
    <x v="0"/>
    <s v="Direção dos  Recursos Humanos"/>
    <x v="0"/>
    <x v="0"/>
    <x v="0"/>
    <x v="0"/>
    <x v="0"/>
    <x v="0"/>
    <x v="0"/>
    <x v="0"/>
    <x v="0"/>
    <x v="0"/>
    <x v="2"/>
    <x v="0"/>
    <s v="Pagamento de salário referente a 03-2025"/>
  </r>
  <r>
    <x v="0"/>
    <n v="0"/>
    <n v="0"/>
    <n v="0"/>
    <n v="0"/>
    <x v="5633"/>
    <x v="0"/>
    <x v="0"/>
    <x v="0"/>
    <s v="03.16.25"/>
    <x v="21"/>
    <x v="0"/>
    <x v="0"/>
    <s v="Direção dos  Recursos Humanos"/>
    <s v="03.16.25"/>
    <s v="Direção dos  Recursos Humanos"/>
    <s v="03.16.25"/>
    <x v="42"/>
    <x v="0"/>
    <x v="0"/>
    <x v="1"/>
    <x v="1"/>
    <x v="0"/>
    <x v="0"/>
    <x v="1"/>
    <x v="13"/>
    <s v="2024-12-16"/>
    <x v="3"/>
    <n v="28"/>
    <x v="4"/>
    <m/>
    <x v="0"/>
    <m/>
    <x v="611"/>
    <n v="100474701"/>
    <x v="0"/>
    <x v="13"/>
    <s v="Direção dos  Recursos Humanos"/>
    <s v="ORI"/>
    <x v="2"/>
    <m/>
    <x v="0"/>
    <x v="3"/>
    <x v="3"/>
    <x v="1"/>
    <x v="0"/>
    <x v="0"/>
    <x v="0"/>
    <x v="0"/>
    <x v="0"/>
    <x v="0"/>
    <x v="0"/>
    <s v="Direção dos  Recursos Humanos"/>
    <x v="0"/>
    <x v="0"/>
    <x v="0"/>
    <x v="0"/>
    <x v="0"/>
    <x v="0"/>
    <x v="0"/>
    <x v="0"/>
    <x v="0"/>
    <x v="2"/>
    <x v="13"/>
    <x v="0"/>
    <s v="Pagamento de salario referente Direção da Recursos Humanos."/>
  </r>
  <r>
    <x v="0"/>
    <n v="0"/>
    <n v="0"/>
    <n v="0"/>
    <n v="0"/>
    <x v="5633"/>
    <x v="0"/>
    <x v="0"/>
    <x v="0"/>
    <s v="03.16.25"/>
    <x v="21"/>
    <x v="0"/>
    <x v="0"/>
    <s v="Direção dos  Recursos Humanos"/>
    <s v="03.16.25"/>
    <s v="Direção dos  Recursos Humanos"/>
    <s v="03.16.25"/>
    <x v="42"/>
    <x v="0"/>
    <x v="0"/>
    <x v="1"/>
    <x v="1"/>
    <x v="0"/>
    <x v="0"/>
    <x v="1"/>
    <x v="13"/>
    <s v="2024-12-16"/>
    <x v="3"/>
    <n v="687"/>
    <x v="4"/>
    <m/>
    <x v="0"/>
    <m/>
    <x v="9"/>
    <n v="100474696"/>
    <x v="0"/>
    <x v="1"/>
    <s v="Direção dos  Recursos Humanos"/>
    <s v="ORI"/>
    <x v="2"/>
    <m/>
    <x v="0"/>
    <x v="3"/>
    <x v="3"/>
    <x v="1"/>
    <x v="0"/>
    <x v="0"/>
    <x v="0"/>
    <x v="0"/>
    <x v="0"/>
    <x v="0"/>
    <x v="0"/>
    <s v="Direção dos  Recursos Humanos"/>
    <x v="0"/>
    <x v="0"/>
    <x v="0"/>
    <x v="0"/>
    <x v="0"/>
    <x v="0"/>
    <x v="0"/>
    <x v="0"/>
    <x v="0"/>
    <x v="2"/>
    <x v="1"/>
    <x v="0"/>
    <s v="Pagamento de salario referente Direção da Recursos Humanos."/>
  </r>
  <r>
    <x v="0"/>
    <n v="0"/>
    <n v="0"/>
    <n v="0"/>
    <n v="0"/>
    <x v="4720"/>
    <x v="0"/>
    <x v="0"/>
    <x v="0"/>
    <s v="03.16.25"/>
    <x v="21"/>
    <x v="0"/>
    <x v="0"/>
    <s v="Direção dos  Recursos Humanos"/>
    <s v="03.16.25"/>
    <s v="Direção dos  Recursos Humanos"/>
    <s v="03.16.25"/>
    <x v="42"/>
    <x v="0"/>
    <x v="0"/>
    <x v="1"/>
    <x v="1"/>
    <x v="0"/>
    <x v="0"/>
    <x v="0"/>
    <x v="2"/>
    <s v="2025-04-25"/>
    <x v="1"/>
    <n v="44"/>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4-2025"/>
  </r>
  <r>
    <x v="0"/>
    <n v="0"/>
    <n v="0"/>
    <n v="0"/>
    <n v="0"/>
    <x v="4720"/>
    <x v="0"/>
    <x v="0"/>
    <x v="0"/>
    <s v="03.16.25"/>
    <x v="21"/>
    <x v="0"/>
    <x v="0"/>
    <s v="Direção dos  Recursos Humanos"/>
    <s v="03.16.25"/>
    <s v="Direção dos  Recursos Humanos"/>
    <s v="03.16.25"/>
    <x v="42"/>
    <x v="0"/>
    <x v="0"/>
    <x v="1"/>
    <x v="1"/>
    <x v="0"/>
    <x v="0"/>
    <x v="0"/>
    <x v="2"/>
    <s v="2025-04-25"/>
    <x v="1"/>
    <n v="71"/>
    <x v="4"/>
    <m/>
    <x v="0"/>
    <m/>
    <x v="66"/>
    <n v="100474708"/>
    <x v="0"/>
    <x v="3"/>
    <s v="Direção dos  Recursos Humanos"/>
    <s v="ORI"/>
    <x v="2"/>
    <m/>
    <x v="0"/>
    <x v="3"/>
    <x v="3"/>
    <x v="1"/>
    <x v="0"/>
    <x v="0"/>
    <x v="0"/>
    <x v="0"/>
    <x v="0"/>
    <x v="0"/>
    <x v="0"/>
    <s v="Direção dos  Recursos Humanos"/>
    <x v="0"/>
    <x v="0"/>
    <x v="0"/>
    <x v="0"/>
    <x v="0"/>
    <x v="0"/>
    <x v="0"/>
    <x v="0"/>
    <x v="0"/>
    <x v="0"/>
    <x v="3"/>
    <x v="0"/>
    <s v="Pagamento de salário referente a 04-2025"/>
  </r>
  <r>
    <x v="0"/>
    <n v="0"/>
    <n v="0"/>
    <n v="0"/>
    <n v="0"/>
    <x v="4720"/>
    <x v="0"/>
    <x v="0"/>
    <x v="0"/>
    <s v="03.16.25"/>
    <x v="21"/>
    <x v="0"/>
    <x v="0"/>
    <s v="Direção dos  Recursos Humanos"/>
    <s v="03.16.25"/>
    <s v="Direção dos  Recursos Humanos"/>
    <s v="03.16.25"/>
    <x v="42"/>
    <x v="0"/>
    <x v="0"/>
    <x v="1"/>
    <x v="1"/>
    <x v="0"/>
    <x v="0"/>
    <x v="0"/>
    <x v="2"/>
    <s v="2025-04-25"/>
    <x v="1"/>
    <n v="117"/>
    <x v="4"/>
    <m/>
    <x v="0"/>
    <m/>
    <x v="62"/>
    <n v="100478627"/>
    <x v="0"/>
    <x v="2"/>
    <s v="Direção dos  Recursos Humanos"/>
    <s v="ORI"/>
    <x v="2"/>
    <m/>
    <x v="0"/>
    <x v="3"/>
    <x v="3"/>
    <x v="1"/>
    <x v="0"/>
    <x v="0"/>
    <x v="0"/>
    <x v="0"/>
    <x v="0"/>
    <x v="0"/>
    <x v="0"/>
    <s v="Direção dos  Recursos Humanos"/>
    <x v="0"/>
    <x v="0"/>
    <x v="0"/>
    <x v="0"/>
    <x v="0"/>
    <x v="0"/>
    <x v="0"/>
    <x v="0"/>
    <x v="0"/>
    <x v="0"/>
    <x v="2"/>
    <x v="0"/>
    <s v="Pagamento de salário referente a 04-2025"/>
  </r>
  <r>
    <x v="0"/>
    <n v="0"/>
    <n v="0"/>
    <n v="0"/>
    <n v="0"/>
    <x v="2493"/>
    <x v="0"/>
    <x v="0"/>
    <x v="0"/>
    <s v="03.16.25"/>
    <x v="21"/>
    <x v="0"/>
    <x v="0"/>
    <s v="Direção dos  Recursos Humanos"/>
    <s v="03.16.25"/>
    <s v="Direção dos  Recursos Humanos"/>
    <s v="03.16.25"/>
    <x v="47"/>
    <x v="0"/>
    <x v="0"/>
    <x v="1"/>
    <x v="1"/>
    <x v="0"/>
    <x v="0"/>
    <x v="0"/>
    <x v="0"/>
    <s v="2025-02-21"/>
    <x v="0"/>
    <n v="7973"/>
    <x v="4"/>
    <m/>
    <x v="0"/>
    <m/>
    <x v="89"/>
    <n v="100474706"/>
    <x v="0"/>
    <x v="5"/>
    <s v="Direção dos  Recursos Humanos"/>
    <s v="ORI"/>
    <x v="2"/>
    <m/>
    <x v="0"/>
    <x v="3"/>
    <x v="3"/>
    <x v="1"/>
    <x v="0"/>
    <x v="0"/>
    <x v="0"/>
    <x v="0"/>
    <x v="0"/>
    <x v="0"/>
    <x v="0"/>
    <s v="Direção dos  Recursos Humanos"/>
    <x v="0"/>
    <x v="0"/>
    <x v="0"/>
    <x v="0"/>
    <x v="0"/>
    <x v="0"/>
    <x v="0"/>
    <x v="0"/>
    <x v="0"/>
    <x v="0"/>
    <x v="5"/>
    <x v="0"/>
    <s v="Pagamento de salário referente a 02-2025"/>
  </r>
  <r>
    <x v="0"/>
    <n v="0"/>
    <n v="0"/>
    <n v="0"/>
    <n v="0"/>
    <x v="630"/>
    <x v="0"/>
    <x v="0"/>
    <x v="0"/>
    <s v="03.16.25"/>
    <x v="21"/>
    <x v="0"/>
    <x v="0"/>
    <s v="Direção dos  Recursos Humanos"/>
    <s v="03.16.25"/>
    <s v="Direção dos  Recursos Humanos"/>
    <s v="03.16.25"/>
    <x v="47"/>
    <x v="0"/>
    <x v="0"/>
    <x v="1"/>
    <x v="1"/>
    <x v="0"/>
    <x v="0"/>
    <x v="0"/>
    <x v="0"/>
    <s v="2025-02-21"/>
    <x v="0"/>
    <n v="1649"/>
    <x v="4"/>
    <m/>
    <x v="0"/>
    <m/>
    <x v="62"/>
    <n v="100478627"/>
    <x v="0"/>
    <x v="2"/>
    <s v="Direção dos  Recursos Humanos"/>
    <s v="ORI"/>
    <x v="2"/>
    <m/>
    <x v="0"/>
    <x v="3"/>
    <x v="3"/>
    <x v="1"/>
    <x v="0"/>
    <x v="0"/>
    <x v="0"/>
    <x v="0"/>
    <x v="0"/>
    <x v="0"/>
    <x v="0"/>
    <s v="Direção dos  Recursos Humanos"/>
    <x v="0"/>
    <x v="0"/>
    <x v="0"/>
    <x v="0"/>
    <x v="0"/>
    <x v="0"/>
    <x v="0"/>
    <x v="0"/>
    <x v="0"/>
    <x v="0"/>
    <x v="2"/>
    <x v="0"/>
    <s v="Pagamento de salário referente a 02-2025"/>
  </r>
  <r>
    <x v="0"/>
    <n v="0"/>
    <n v="0"/>
    <n v="0"/>
    <n v="0"/>
    <x v="5633"/>
    <x v="0"/>
    <x v="0"/>
    <x v="0"/>
    <s v="03.16.25"/>
    <x v="21"/>
    <x v="0"/>
    <x v="0"/>
    <s v="Direção dos  Recursos Humanos"/>
    <s v="03.16.25"/>
    <s v="Direção dos  Recursos Humanos"/>
    <s v="03.16.25"/>
    <x v="47"/>
    <x v="0"/>
    <x v="0"/>
    <x v="1"/>
    <x v="1"/>
    <x v="0"/>
    <x v="0"/>
    <x v="1"/>
    <x v="13"/>
    <s v="2024-12-16"/>
    <x v="3"/>
    <n v="324106"/>
    <x v="4"/>
    <m/>
    <x v="0"/>
    <m/>
    <x v="26"/>
    <n v="100474914"/>
    <x v="0"/>
    <x v="0"/>
    <s v="Direção dos  Recursos Humanos"/>
    <s v="ORI"/>
    <x v="2"/>
    <m/>
    <x v="0"/>
    <x v="2"/>
    <x v="2"/>
    <x v="1"/>
    <x v="0"/>
    <x v="0"/>
    <x v="0"/>
    <x v="0"/>
    <x v="0"/>
    <x v="0"/>
    <x v="0"/>
    <s v="Direção dos  Recursos Humanos"/>
    <x v="0"/>
    <x v="0"/>
    <x v="0"/>
    <x v="0"/>
    <x v="0"/>
    <x v="0"/>
    <x v="0"/>
    <x v="0"/>
    <x v="0"/>
    <x v="2"/>
    <x v="0"/>
    <x v="0"/>
    <s v="Pagamento de salario referente Direção da Recursos Humanos."/>
  </r>
  <r>
    <x v="0"/>
    <n v="0"/>
    <n v="0"/>
    <n v="0"/>
    <n v="0"/>
    <x v="4720"/>
    <x v="0"/>
    <x v="0"/>
    <x v="0"/>
    <s v="03.16.25"/>
    <x v="21"/>
    <x v="0"/>
    <x v="0"/>
    <s v="Direção dos  Recursos Humanos"/>
    <s v="03.16.25"/>
    <s v="Direção dos  Recursos Humanos"/>
    <s v="03.16.25"/>
    <x v="47"/>
    <x v="0"/>
    <x v="0"/>
    <x v="1"/>
    <x v="1"/>
    <x v="0"/>
    <x v="0"/>
    <x v="0"/>
    <x v="2"/>
    <s v="2025-04-25"/>
    <x v="1"/>
    <n v="201"/>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4-2025"/>
  </r>
  <r>
    <x v="0"/>
    <n v="0"/>
    <n v="0"/>
    <n v="0"/>
    <n v="0"/>
    <x v="4720"/>
    <x v="0"/>
    <x v="0"/>
    <x v="0"/>
    <s v="03.16.25"/>
    <x v="21"/>
    <x v="0"/>
    <x v="0"/>
    <s v="Direção dos  Recursos Humanos"/>
    <s v="03.16.25"/>
    <s v="Direção dos  Recursos Humanos"/>
    <s v="03.16.25"/>
    <x v="47"/>
    <x v="0"/>
    <x v="0"/>
    <x v="1"/>
    <x v="1"/>
    <x v="0"/>
    <x v="0"/>
    <x v="0"/>
    <x v="2"/>
    <s v="2025-04-25"/>
    <x v="1"/>
    <n v="7943"/>
    <x v="4"/>
    <m/>
    <x v="0"/>
    <m/>
    <x v="89"/>
    <n v="100474706"/>
    <x v="0"/>
    <x v="5"/>
    <s v="Direção dos  Recursos Humanos"/>
    <s v="ORI"/>
    <x v="2"/>
    <m/>
    <x v="0"/>
    <x v="3"/>
    <x v="3"/>
    <x v="1"/>
    <x v="0"/>
    <x v="0"/>
    <x v="0"/>
    <x v="0"/>
    <x v="0"/>
    <x v="0"/>
    <x v="0"/>
    <s v="Direção dos  Recursos Humanos"/>
    <x v="0"/>
    <x v="0"/>
    <x v="0"/>
    <x v="0"/>
    <x v="0"/>
    <x v="0"/>
    <x v="0"/>
    <x v="0"/>
    <x v="0"/>
    <x v="0"/>
    <x v="5"/>
    <x v="0"/>
    <s v="Pagamento de salário referente a 04-2025"/>
  </r>
  <r>
    <x v="0"/>
    <n v="0"/>
    <n v="0"/>
    <n v="0"/>
    <n v="0"/>
    <x v="1327"/>
    <x v="0"/>
    <x v="0"/>
    <x v="0"/>
    <s v="03.16.25"/>
    <x v="21"/>
    <x v="0"/>
    <x v="0"/>
    <s v="Direção dos  Recursos Humanos"/>
    <s v="03.16.25"/>
    <s v="Direção dos  Recursos Humanos"/>
    <s v="03.16.25"/>
    <x v="47"/>
    <x v="0"/>
    <x v="0"/>
    <x v="1"/>
    <x v="1"/>
    <x v="0"/>
    <x v="0"/>
    <x v="0"/>
    <x v="8"/>
    <s v="2025-09-24"/>
    <x v="2"/>
    <n v="12710"/>
    <x v="4"/>
    <m/>
    <x v="0"/>
    <m/>
    <x v="89"/>
    <n v="100474706"/>
    <x v="0"/>
    <x v="5"/>
    <s v="Direção dos  Recursos Humanos"/>
    <s v="ORI"/>
    <x v="2"/>
    <m/>
    <x v="0"/>
    <x v="3"/>
    <x v="3"/>
    <x v="1"/>
    <x v="0"/>
    <x v="0"/>
    <x v="0"/>
    <x v="0"/>
    <x v="0"/>
    <x v="0"/>
    <x v="0"/>
    <s v="Direção dos  Recursos Humanos"/>
    <x v="0"/>
    <x v="0"/>
    <x v="0"/>
    <x v="0"/>
    <x v="0"/>
    <x v="0"/>
    <x v="0"/>
    <x v="0"/>
    <x v="0"/>
    <x v="0"/>
    <x v="5"/>
    <x v="0"/>
    <s v="Pagamento de salário referente a 09-2025"/>
  </r>
  <r>
    <x v="0"/>
    <n v="0"/>
    <n v="0"/>
    <n v="0"/>
    <n v="0"/>
    <x v="630"/>
    <x v="0"/>
    <x v="0"/>
    <x v="0"/>
    <s v="03.16.25"/>
    <x v="21"/>
    <x v="0"/>
    <x v="0"/>
    <s v="Direção dos  Recursos Humanos"/>
    <s v="03.16.25"/>
    <s v="Direção dos  Recursos Humanos"/>
    <s v="03.16.25"/>
    <x v="48"/>
    <x v="0"/>
    <x v="0"/>
    <x v="1"/>
    <x v="1"/>
    <x v="0"/>
    <x v="0"/>
    <x v="0"/>
    <x v="0"/>
    <s v="2025-02-21"/>
    <x v="0"/>
    <n v="576"/>
    <x v="4"/>
    <m/>
    <x v="0"/>
    <m/>
    <x v="62"/>
    <n v="100478627"/>
    <x v="0"/>
    <x v="2"/>
    <s v="Direção dos  Recursos Humanos"/>
    <s v="ORI"/>
    <x v="2"/>
    <m/>
    <x v="0"/>
    <x v="3"/>
    <x v="3"/>
    <x v="1"/>
    <x v="0"/>
    <x v="0"/>
    <x v="0"/>
    <x v="0"/>
    <x v="0"/>
    <x v="0"/>
    <x v="0"/>
    <s v="Direção dos  Recursos Humanos"/>
    <x v="0"/>
    <x v="0"/>
    <x v="0"/>
    <x v="0"/>
    <x v="0"/>
    <x v="0"/>
    <x v="0"/>
    <x v="0"/>
    <x v="0"/>
    <x v="0"/>
    <x v="2"/>
    <x v="0"/>
    <s v="Pagamento de salário referente a 02-2025"/>
  </r>
  <r>
    <x v="0"/>
    <n v="0"/>
    <n v="0"/>
    <n v="0"/>
    <n v="0"/>
    <x v="5633"/>
    <x v="0"/>
    <x v="0"/>
    <x v="0"/>
    <s v="03.16.25"/>
    <x v="21"/>
    <x v="0"/>
    <x v="0"/>
    <s v="Direção dos  Recursos Humanos"/>
    <s v="03.16.25"/>
    <s v="Direção dos  Recursos Humanos"/>
    <s v="03.16.25"/>
    <x v="48"/>
    <x v="0"/>
    <x v="0"/>
    <x v="1"/>
    <x v="1"/>
    <x v="0"/>
    <x v="0"/>
    <x v="1"/>
    <x v="13"/>
    <s v="2024-12-16"/>
    <x v="3"/>
    <n v="3363"/>
    <x v="4"/>
    <m/>
    <x v="0"/>
    <m/>
    <x v="9"/>
    <n v="100474696"/>
    <x v="0"/>
    <x v="1"/>
    <s v="Direção dos  Recursos Humanos"/>
    <s v="ORI"/>
    <x v="2"/>
    <m/>
    <x v="0"/>
    <x v="3"/>
    <x v="3"/>
    <x v="1"/>
    <x v="0"/>
    <x v="0"/>
    <x v="0"/>
    <x v="0"/>
    <x v="0"/>
    <x v="0"/>
    <x v="0"/>
    <s v="Direção dos  Recursos Humanos"/>
    <x v="0"/>
    <x v="0"/>
    <x v="0"/>
    <x v="0"/>
    <x v="0"/>
    <x v="0"/>
    <x v="0"/>
    <x v="0"/>
    <x v="0"/>
    <x v="2"/>
    <x v="1"/>
    <x v="0"/>
    <s v="Pagamento de salario referente Direção da Recursos Humanos."/>
  </r>
  <r>
    <x v="0"/>
    <n v="0"/>
    <n v="0"/>
    <n v="0"/>
    <n v="0"/>
    <x v="4720"/>
    <x v="0"/>
    <x v="0"/>
    <x v="0"/>
    <s v="03.16.25"/>
    <x v="21"/>
    <x v="0"/>
    <x v="0"/>
    <s v="Direção dos  Recursos Humanos"/>
    <s v="03.16.25"/>
    <s v="Direção dos  Recursos Humanos"/>
    <s v="03.16.25"/>
    <x v="48"/>
    <x v="0"/>
    <x v="0"/>
    <x v="1"/>
    <x v="1"/>
    <x v="0"/>
    <x v="0"/>
    <x v="0"/>
    <x v="2"/>
    <s v="2025-04-25"/>
    <x v="1"/>
    <n v="70"/>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4-2025"/>
  </r>
  <r>
    <x v="0"/>
    <n v="0"/>
    <n v="0"/>
    <n v="0"/>
    <n v="0"/>
    <x v="5290"/>
    <x v="0"/>
    <x v="0"/>
    <x v="0"/>
    <s v="03.16.25"/>
    <x v="21"/>
    <x v="0"/>
    <x v="0"/>
    <s v="Direção dos  Recursos Humanos"/>
    <s v="03.16.25"/>
    <s v="Direção dos  Recursos Humanos"/>
    <s v="03.16.25"/>
    <x v="48"/>
    <x v="0"/>
    <x v="0"/>
    <x v="1"/>
    <x v="1"/>
    <x v="0"/>
    <x v="0"/>
    <x v="0"/>
    <x v="5"/>
    <s v="2025-06-18"/>
    <x v="1"/>
    <n v="183"/>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6-2025"/>
  </r>
  <r>
    <x v="0"/>
    <n v="0"/>
    <n v="0"/>
    <n v="0"/>
    <n v="0"/>
    <x v="1327"/>
    <x v="0"/>
    <x v="0"/>
    <x v="0"/>
    <s v="03.16.25"/>
    <x v="21"/>
    <x v="0"/>
    <x v="0"/>
    <s v="Direção dos  Recursos Humanos"/>
    <s v="03.16.25"/>
    <s v="Direção dos  Recursos Humanos"/>
    <s v="03.16.25"/>
    <x v="48"/>
    <x v="0"/>
    <x v="0"/>
    <x v="1"/>
    <x v="1"/>
    <x v="0"/>
    <x v="0"/>
    <x v="0"/>
    <x v="8"/>
    <s v="2025-09-24"/>
    <x v="2"/>
    <n v="182"/>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9-2025"/>
  </r>
  <r>
    <x v="0"/>
    <n v="0"/>
    <n v="0"/>
    <n v="0"/>
    <n v="0"/>
    <x v="1327"/>
    <x v="0"/>
    <x v="0"/>
    <x v="0"/>
    <s v="03.16.25"/>
    <x v="21"/>
    <x v="0"/>
    <x v="0"/>
    <s v="Direção dos  Recursos Humanos"/>
    <s v="03.16.25"/>
    <s v="Direção dos  Recursos Humanos"/>
    <s v="03.16.25"/>
    <x v="48"/>
    <x v="0"/>
    <x v="0"/>
    <x v="1"/>
    <x v="1"/>
    <x v="0"/>
    <x v="0"/>
    <x v="0"/>
    <x v="8"/>
    <s v="2025-09-24"/>
    <x v="2"/>
    <n v="15531"/>
    <x v="4"/>
    <m/>
    <x v="0"/>
    <m/>
    <x v="89"/>
    <n v="100474706"/>
    <x v="0"/>
    <x v="5"/>
    <s v="Direção dos  Recursos Humanos"/>
    <s v="ORI"/>
    <x v="2"/>
    <m/>
    <x v="0"/>
    <x v="3"/>
    <x v="3"/>
    <x v="1"/>
    <x v="0"/>
    <x v="0"/>
    <x v="0"/>
    <x v="0"/>
    <x v="0"/>
    <x v="0"/>
    <x v="0"/>
    <s v="Direção dos  Recursos Humanos"/>
    <x v="0"/>
    <x v="0"/>
    <x v="0"/>
    <x v="0"/>
    <x v="0"/>
    <x v="0"/>
    <x v="0"/>
    <x v="0"/>
    <x v="0"/>
    <x v="0"/>
    <x v="5"/>
    <x v="0"/>
    <s v="Pagamento de salário referente a 09-2025"/>
  </r>
  <r>
    <x v="0"/>
    <n v="0"/>
    <n v="0"/>
    <n v="0"/>
    <n v="0"/>
    <x v="5578"/>
    <x v="0"/>
    <x v="0"/>
    <x v="0"/>
    <s v="03.16.25"/>
    <x v="21"/>
    <x v="0"/>
    <x v="0"/>
    <s v="Direção dos  Recursos Humanos"/>
    <s v="03.16.25"/>
    <s v="Direção dos  Recursos Humanos"/>
    <s v="03.16.25"/>
    <x v="48"/>
    <x v="0"/>
    <x v="0"/>
    <x v="1"/>
    <x v="1"/>
    <x v="0"/>
    <x v="0"/>
    <x v="0"/>
    <x v="9"/>
    <s v="2025-10-24"/>
    <x v="3"/>
    <n v="15702"/>
    <x v="4"/>
    <m/>
    <x v="0"/>
    <m/>
    <x v="89"/>
    <n v="100474706"/>
    <x v="0"/>
    <x v="5"/>
    <s v="Direção dos  Recursos Humanos"/>
    <s v="ORI"/>
    <x v="2"/>
    <m/>
    <x v="0"/>
    <x v="3"/>
    <x v="3"/>
    <x v="1"/>
    <x v="0"/>
    <x v="0"/>
    <x v="0"/>
    <x v="0"/>
    <x v="0"/>
    <x v="0"/>
    <x v="0"/>
    <s v="Direção dos  Recursos Humanos"/>
    <x v="0"/>
    <x v="0"/>
    <x v="0"/>
    <x v="0"/>
    <x v="0"/>
    <x v="0"/>
    <x v="0"/>
    <x v="0"/>
    <x v="0"/>
    <x v="0"/>
    <x v="5"/>
    <x v="0"/>
    <s v="Pagamento de salário referente a 10-2025"/>
  </r>
  <r>
    <x v="0"/>
    <n v="0"/>
    <n v="0"/>
    <n v="0"/>
    <n v="0"/>
    <x v="5536"/>
    <x v="0"/>
    <x v="0"/>
    <x v="0"/>
    <s v="03.16.25"/>
    <x v="21"/>
    <x v="0"/>
    <x v="0"/>
    <s v="Direção dos  Recursos Humanos"/>
    <s v="03.16.25"/>
    <s v="Direção dos  Recursos Humanos"/>
    <s v="03.16.25"/>
    <x v="48"/>
    <x v="0"/>
    <x v="0"/>
    <x v="1"/>
    <x v="1"/>
    <x v="0"/>
    <x v="0"/>
    <x v="0"/>
    <x v="11"/>
    <s v="2025-12-11"/>
    <x v="3"/>
    <n v="15800"/>
    <x v="4"/>
    <m/>
    <x v="0"/>
    <m/>
    <x v="89"/>
    <n v="100474706"/>
    <x v="0"/>
    <x v="5"/>
    <s v="Direção dos  Recursos Humanos"/>
    <s v="ORI"/>
    <x v="2"/>
    <m/>
    <x v="0"/>
    <x v="3"/>
    <x v="3"/>
    <x v="1"/>
    <x v="0"/>
    <x v="0"/>
    <x v="0"/>
    <x v="0"/>
    <x v="0"/>
    <x v="0"/>
    <x v="0"/>
    <s v="Direção dos  Recursos Humanos"/>
    <x v="0"/>
    <x v="0"/>
    <x v="0"/>
    <x v="0"/>
    <x v="0"/>
    <x v="0"/>
    <x v="0"/>
    <x v="0"/>
    <x v="0"/>
    <x v="0"/>
    <x v="5"/>
    <x v="0"/>
    <s v="Pagamento de salário referente a 12-2025"/>
  </r>
  <r>
    <x v="0"/>
    <n v="0"/>
    <n v="0"/>
    <n v="0"/>
    <n v="0"/>
    <x v="2669"/>
    <x v="0"/>
    <x v="0"/>
    <x v="0"/>
    <s v="03.16.25"/>
    <x v="21"/>
    <x v="0"/>
    <x v="0"/>
    <s v="Direção dos  Recursos Humanos"/>
    <s v="03.16.25"/>
    <s v="Direção dos  Recursos Humanos"/>
    <s v="03.16.25"/>
    <x v="71"/>
    <x v="0"/>
    <x v="1"/>
    <x v="15"/>
    <x v="0"/>
    <x v="0"/>
    <x v="0"/>
    <x v="0"/>
    <x v="1"/>
    <s v="2025-01-27"/>
    <x v="0"/>
    <n v="1284"/>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1-2025"/>
  </r>
  <r>
    <x v="0"/>
    <n v="0"/>
    <n v="0"/>
    <n v="0"/>
    <n v="0"/>
    <x v="630"/>
    <x v="0"/>
    <x v="0"/>
    <x v="0"/>
    <s v="03.16.25"/>
    <x v="21"/>
    <x v="0"/>
    <x v="0"/>
    <s v="Direção dos  Recursos Humanos"/>
    <s v="03.16.25"/>
    <s v="Direção dos  Recursos Humanos"/>
    <s v="03.16.25"/>
    <x v="71"/>
    <x v="0"/>
    <x v="1"/>
    <x v="15"/>
    <x v="0"/>
    <x v="0"/>
    <x v="0"/>
    <x v="0"/>
    <x v="0"/>
    <s v="2025-02-21"/>
    <x v="0"/>
    <n v="1301"/>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2-2025"/>
  </r>
  <r>
    <x v="0"/>
    <n v="0"/>
    <n v="0"/>
    <n v="0"/>
    <n v="0"/>
    <x v="5633"/>
    <x v="0"/>
    <x v="0"/>
    <x v="0"/>
    <s v="03.16.25"/>
    <x v="21"/>
    <x v="0"/>
    <x v="0"/>
    <s v="Direção dos  Recursos Humanos"/>
    <s v="03.16.25"/>
    <s v="Direção dos  Recursos Humanos"/>
    <s v="03.16.25"/>
    <x v="71"/>
    <x v="0"/>
    <x v="1"/>
    <x v="15"/>
    <x v="0"/>
    <x v="0"/>
    <x v="0"/>
    <x v="1"/>
    <x v="13"/>
    <s v="2024-12-16"/>
    <x v="3"/>
    <n v="26195"/>
    <x v="4"/>
    <m/>
    <x v="0"/>
    <m/>
    <x v="89"/>
    <n v="100474706"/>
    <x v="0"/>
    <x v="5"/>
    <s v="Direção dos  Recursos Humanos"/>
    <s v="ORI"/>
    <x v="2"/>
    <m/>
    <x v="0"/>
    <x v="3"/>
    <x v="3"/>
    <x v="1"/>
    <x v="0"/>
    <x v="0"/>
    <x v="0"/>
    <x v="0"/>
    <x v="0"/>
    <x v="0"/>
    <x v="0"/>
    <s v="Direção dos  Recursos Humanos"/>
    <x v="0"/>
    <x v="0"/>
    <x v="0"/>
    <x v="0"/>
    <x v="0"/>
    <x v="0"/>
    <x v="0"/>
    <x v="0"/>
    <x v="0"/>
    <x v="2"/>
    <x v="5"/>
    <x v="0"/>
    <s v="Pagamento de salario referente Direção da Recursos Humanos."/>
  </r>
  <r>
    <x v="0"/>
    <n v="0"/>
    <n v="0"/>
    <n v="0"/>
    <n v="0"/>
    <x v="4720"/>
    <x v="0"/>
    <x v="0"/>
    <x v="0"/>
    <s v="03.16.25"/>
    <x v="21"/>
    <x v="0"/>
    <x v="0"/>
    <s v="Direção dos  Recursos Humanos"/>
    <s v="03.16.25"/>
    <s v="Direção dos  Recursos Humanos"/>
    <s v="03.16.25"/>
    <x v="71"/>
    <x v="0"/>
    <x v="1"/>
    <x v="15"/>
    <x v="0"/>
    <x v="0"/>
    <x v="0"/>
    <x v="0"/>
    <x v="2"/>
    <s v="2025-04-25"/>
    <x v="1"/>
    <n v="3315"/>
    <x v="4"/>
    <m/>
    <x v="0"/>
    <m/>
    <x v="66"/>
    <n v="100474708"/>
    <x v="0"/>
    <x v="3"/>
    <s v="Direção dos  Recursos Humanos"/>
    <s v="ORI"/>
    <x v="2"/>
    <m/>
    <x v="0"/>
    <x v="3"/>
    <x v="3"/>
    <x v="1"/>
    <x v="0"/>
    <x v="0"/>
    <x v="0"/>
    <x v="0"/>
    <x v="0"/>
    <x v="0"/>
    <x v="0"/>
    <s v="Direção dos  Recursos Humanos"/>
    <x v="0"/>
    <x v="0"/>
    <x v="0"/>
    <x v="0"/>
    <x v="0"/>
    <x v="0"/>
    <x v="0"/>
    <x v="0"/>
    <x v="0"/>
    <x v="0"/>
    <x v="3"/>
    <x v="0"/>
    <s v="Pagamento de salário referente a 04-2025"/>
  </r>
  <r>
    <x v="0"/>
    <n v="0"/>
    <n v="0"/>
    <n v="0"/>
    <n v="0"/>
    <x v="2493"/>
    <x v="0"/>
    <x v="0"/>
    <x v="0"/>
    <s v="03.16.25"/>
    <x v="21"/>
    <x v="0"/>
    <x v="0"/>
    <s v="Direção dos  Recursos Humanos"/>
    <s v="03.16.25"/>
    <s v="Direção dos  Recursos Humanos"/>
    <s v="03.16.25"/>
    <x v="46"/>
    <x v="0"/>
    <x v="0"/>
    <x v="1"/>
    <x v="0"/>
    <x v="0"/>
    <x v="0"/>
    <x v="0"/>
    <x v="0"/>
    <s v="2025-02-21"/>
    <x v="0"/>
    <n v="18"/>
    <x v="4"/>
    <m/>
    <x v="0"/>
    <m/>
    <x v="62"/>
    <n v="100478627"/>
    <x v="0"/>
    <x v="2"/>
    <s v="Direção dos  Recursos Humanos"/>
    <s v="ORI"/>
    <x v="2"/>
    <m/>
    <x v="0"/>
    <x v="3"/>
    <x v="3"/>
    <x v="1"/>
    <x v="0"/>
    <x v="0"/>
    <x v="0"/>
    <x v="0"/>
    <x v="0"/>
    <x v="0"/>
    <x v="0"/>
    <s v="Direção dos  Recursos Humanos"/>
    <x v="0"/>
    <x v="0"/>
    <x v="0"/>
    <x v="0"/>
    <x v="0"/>
    <x v="0"/>
    <x v="0"/>
    <x v="0"/>
    <x v="0"/>
    <x v="0"/>
    <x v="2"/>
    <x v="0"/>
    <s v="Pagamento de salário referente a 02-2025"/>
  </r>
  <r>
    <x v="0"/>
    <n v="0"/>
    <n v="0"/>
    <n v="0"/>
    <n v="0"/>
    <x v="630"/>
    <x v="0"/>
    <x v="0"/>
    <x v="0"/>
    <s v="03.16.25"/>
    <x v="21"/>
    <x v="0"/>
    <x v="0"/>
    <s v="Direção dos  Recursos Humanos"/>
    <s v="03.16.25"/>
    <s v="Direção dos  Recursos Humanos"/>
    <s v="03.16.25"/>
    <x v="46"/>
    <x v="0"/>
    <x v="0"/>
    <x v="1"/>
    <x v="0"/>
    <x v="0"/>
    <x v="0"/>
    <x v="0"/>
    <x v="0"/>
    <s v="2025-02-21"/>
    <x v="0"/>
    <n v="6"/>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2-2025"/>
  </r>
  <r>
    <x v="0"/>
    <n v="0"/>
    <n v="0"/>
    <n v="0"/>
    <n v="0"/>
    <x v="5633"/>
    <x v="0"/>
    <x v="0"/>
    <x v="0"/>
    <s v="03.16.25"/>
    <x v="21"/>
    <x v="0"/>
    <x v="0"/>
    <s v="Direção dos  Recursos Humanos"/>
    <s v="03.16.25"/>
    <s v="Direção dos  Recursos Humanos"/>
    <s v="03.16.25"/>
    <x v="46"/>
    <x v="0"/>
    <x v="0"/>
    <x v="1"/>
    <x v="0"/>
    <x v="0"/>
    <x v="0"/>
    <x v="1"/>
    <x v="13"/>
    <s v="2024-12-16"/>
    <x v="3"/>
    <n v="57"/>
    <x v="4"/>
    <m/>
    <x v="0"/>
    <m/>
    <x v="103"/>
    <n v="100474707"/>
    <x v="0"/>
    <x v="4"/>
    <s v="Direção dos  Recursos Humanos"/>
    <s v="ORI"/>
    <x v="2"/>
    <m/>
    <x v="0"/>
    <x v="3"/>
    <x v="3"/>
    <x v="1"/>
    <x v="0"/>
    <x v="0"/>
    <x v="0"/>
    <x v="0"/>
    <x v="0"/>
    <x v="0"/>
    <x v="0"/>
    <s v="Direção dos  Recursos Humanos"/>
    <x v="0"/>
    <x v="0"/>
    <x v="0"/>
    <x v="0"/>
    <x v="0"/>
    <x v="0"/>
    <x v="0"/>
    <x v="0"/>
    <x v="0"/>
    <x v="2"/>
    <x v="4"/>
    <x v="0"/>
    <s v="Pagamento de salario referente Direção da Recursos Humanos."/>
  </r>
  <r>
    <x v="0"/>
    <n v="0"/>
    <n v="0"/>
    <n v="0"/>
    <n v="0"/>
    <x v="5633"/>
    <x v="0"/>
    <x v="0"/>
    <x v="0"/>
    <s v="03.16.25"/>
    <x v="21"/>
    <x v="0"/>
    <x v="0"/>
    <s v="Direção dos  Recursos Humanos"/>
    <s v="03.16.25"/>
    <s v="Direção dos  Recursos Humanos"/>
    <s v="03.16.25"/>
    <x v="46"/>
    <x v="0"/>
    <x v="0"/>
    <x v="1"/>
    <x v="0"/>
    <x v="0"/>
    <x v="0"/>
    <x v="1"/>
    <x v="13"/>
    <s v="2024-12-16"/>
    <x v="3"/>
    <n v="7720"/>
    <x v="4"/>
    <m/>
    <x v="0"/>
    <m/>
    <x v="26"/>
    <n v="100474914"/>
    <x v="0"/>
    <x v="0"/>
    <s v="Direção dos  Recursos Humanos"/>
    <s v="ORI"/>
    <x v="2"/>
    <m/>
    <x v="0"/>
    <x v="2"/>
    <x v="2"/>
    <x v="1"/>
    <x v="0"/>
    <x v="0"/>
    <x v="0"/>
    <x v="0"/>
    <x v="0"/>
    <x v="0"/>
    <x v="0"/>
    <s v="Direção dos  Recursos Humanos"/>
    <x v="0"/>
    <x v="0"/>
    <x v="0"/>
    <x v="0"/>
    <x v="0"/>
    <x v="0"/>
    <x v="0"/>
    <x v="0"/>
    <x v="0"/>
    <x v="2"/>
    <x v="0"/>
    <x v="0"/>
    <s v="Pagamento de salario referente Direção da Recursos Humanos."/>
  </r>
  <r>
    <x v="0"/>
    <n v="0"/>
    <n v="0"/>
    <n v="0"/>
    <n v="0"/>
    <x v="4448"/>
    <x v="0"/>
    <x v="0"/>
    <x v="0"/>
    <s v="03.16.25"/>
    <x v="21"/>
    <x v="0"/>
    <x v="0"/>
    <s v="Direção dos  Recursos Humanos"/>
    <s v="03.16.25"/>
    <s v="Direção dos  Recursos Humanos"/>
    <s v="03.16.25"/>
    <x v="46"/>
    <x v="0"/>
    <x v="0"/>
    <x v="1"/>
    <x v="0"/>
    <x v="0"/>
    <x v="0"/>
    <x v="0"/>
    <x v="7"/>
    <s v="2025-08-26"/>
    <x v="2"/>
    <n v="1419"/>
    <x v="4"/>
    <m/>
    <x v="0"/>
    <m/>
    <x v="89"/>
    <n v="100474706"/>
    <x v="0"/>
    <x v="5"/>
    <s v="Direção dos  Recursos Humanos"/>
    <s v="ORI"/>
    <x v="2"/>
    <m/>
    <x v="0"/>
    <x v="3"/>
    <x v="3"/>
    <x v="1"/>
    <x v="0"/>
    <x v="0"/>
    <x v="0"/>
    <x v="0"/>
    <x v="0"/>
    <x v="0"/>
    <x v="0"/>
    <s v="Direção dos  Recursos Humanos"/>
    <x v="0"/>
    <x v="0"/>
    <x v="0"/>
    <x v="0"/>
    <x v="0"/>
    <x v="0"/>
    <x v="0"/>
    <x v="0"/>
    <x v="0"/>
    <x v="0"/>
    <x v="5"/>
    <x v="0"/>
    <s v="Pagamento de salário referente a 08-2025"/>
  </r>
  <r>
    <x v="0"/>
    <n v="0"/>
    <n v="0"/>
    <n v="0"/>
    <n v="0"/>
    <x v="4720"/>
    <x v="0"/>
    <x v="0"/>
    <x v="0"/>
    <s v="03.16.25"/>
    <x v="21"/>
    <x v="0"/>
    <x v="0"/>
    <s v="Direção dos  Recursos Humanos"/>
    <s v="03.16.25"/>
    <s v="Direção dos  Recursos Humanos"/>
    <s v="03.16.25"/>
    <x v="46"/>
    <x v="0"/>
    <x v="0"/>
    <x v="1"/>
    <x v="0"/>
    <x v="0"/>
    <x v="0"/>
    <x v="0"/>
    <x v="2"/>
    <s v="2025-04-25"/>
    <x v="1"/>
    <n v="2"/>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4-2025"/>
  </r>
  <r>
    <x v="0"/>
    <n v="0"/>
    <n v="0"/>
    <n v="0"/>
    <n v="0"/>
    <x v="5536"/>
    <x v="0"/>
    <x v="0"/>
    <x v="0"/>
    <s v="03.16.25"/>
    <x v="21"/>
    <x v="0"/>
    <x v="0"/>
    <s v="Direção dos  Recursos Humanos"/>
    <s v="03.16.25"/>
    <s v="Direção dos  Recursos Humanos"/>
    <s v="03.16.25"/>
    <x v="46"/>
    <x v="0"/>
    <x v="0"/>
    <x v="1"/>
    <x v="0"/>
    <x v="0"/>
    <x v="0"/>
    <x v="0"/>
    <x v="11"/>
    <s v="2025-12-11"/>
    <x v="3"/>
    <n v="16"/>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12-2025"/>
  </r>
  <r>
    <x v="0"/>
    <n v="0"/>
    <n v="0"/>
    <n v="0"/>
    <n v="0"/>
    <x v="2965"/>
    <x v="0"/>
    <x v="0"/>
    <x v="0"/>
    <s v="03.16.17"/>
    <x v="45"/>
    <x v="0"/>
    <x v="0"/>
    <s v="Direção Proteção Civil"/>
    <s v="03.16.17"/>
    <s v="Direção Proteção Civil"/>
    <s v="03.16.17"/>
    <x v="42"/>
    <x v="0"/>
    <x v="0"/>
    <x v="1"/>
    <x v="1"/>
    <x v="0"/>
    <x v="0"/>
    <x v="0"/>
    <x v="0"/>
    <s v="2025-02-20"/>
    <x v="0"/>
    <n v="562"/>
    <x v="4"/>
    <m/>
    <x v="0"/>
    <m/>
    <x v="105"/>
    <n v="100478987"/>
    <x v="0"/>
    <x v="9"/>
    <s v="Direção Proteção Civil"/>
    <s v="ORI"/>
    <x v="2"/>
    <m/>
    <x v="0"/>
    <x v="3"/>
    <x v="3"/>
    <x v="1"/>
    <x v="0"/>
    <x v="0"/>
    <x v="0"/>
    <x v="0"/>
    <x v="0"/>
    <x v="0"/>
    <x v="0"/>
    <s v="Direção Proteção Civil"/>
    <x v="0"/>
    <x v="0"/>
    <x v="0"/>
    <x v="0"/>
    <x v="0"/>
    <x v="0"/>
    <x v="0"/>
    <x v="0"/>
    <x v="0"/>
    <x v="0"/>
    <x v="9"/>
    <x v="0"/>
    <s v="Pagamento de salário referente a 02-2025"/>
  </r>
  <r>
    <x v="0"/>
    <n v="0"/>
    <n v="0"/>
    <n v="0"/>
    <n v="0"/>
    <x v="3853"/>
    <x v="0"/>
    <x v="0"/>
    <x v="0"/>
    <s v="03.16.17"/>
    <x v="45"/>
    <x v="0"/>
    <x v="0"/>
    <s v="Direção Proteção Civil"/>
    <s v="03.16.17"/>
    <s v="Direção Proteção Civil"/>
    <s v="03.16.17"/>
    <x v="42"/>
    <x v="0"/>
    <x v="0"/>
    <x v="1"/>
    <x v="1"/>
    <x v="0"/>
    <x v="0"/>
    <x v="0"/>
    <x v="4"/>
    <s v="2025-03-26"/>
    <x v="0"/>
    <n v="562"/>
    <x v="4"/>
    <m/>
    <x v="0"/>
    <m/>
    <x v="105"/>
    <n v="100478987"/>
    <x v="0"/>
    <x v="9"/>
    <s v="Direção Proteção Civil"/>
    <s v="ORI"/>
    <x v="2"/>
    <m/>
    <x v="0"/>
    <x v="3"/>
    <x v="3"/>
    <x v="1"/>
    <x v="0"/>
    <x v="0"/>
    <x v="0"/>
    <x v="0"/>
    <x v="0"/>
    <x v="0"/>
    <x v="0"/>
    <s v="Direção Proteção Civil"/>
    <x v="0"/>
    <x v="0"/>
    <x v="0"/>
    <x v="0"/>
    <x v="0"/>
    <x v="0"/>
    <x v="0"/>
    <x v="0"/>
    <x v="0"/>
    <x v="0"/>
    <x v="9"/>
    <x v="0"/>
    <s v="Pagamento de salário referente a 03-2025"/>
  </r>
  <r>
    <x v="0"/>
    <n v="0"/>
    <n v="0"/>
    <n v="0"/>
    <n v="0"/>
    <x v="4173"/>
    <x v="0"/>
    <x v="0"/>
    <x v="0"/>
    <s v="03.16.16"/>
    <x v="53"/>
    <x v="0"/>
    <x v="0"/>
    <s v="Direção Ambiente e Saneamento "/>
    <s v="03.16.16"/>
    <s v="Direção Ambiente e Saneamento "/>
    <s v="03.16.16"/>
    <x v="45"/>
    <x v="0"/>
    <x v="0"/>
    <x v="1"/>
    <x v="0"/>
    <x v="0"/>
    <x v="0"/>
    <x v="0"/>
    <x v="1"/>
    <s v="2025-01-27"/>
    <x v="0"/>
    <n v="1"/>
    <x v="4"/>
    <m/>
    <x v="0"/>
    <m/>
    <x v="106"/>
    <n v="100479277"/>
    <x v="0"/>
    <x v="6"/>
    <s v="Direção Ambiente e Saneamento "/>
    <s v="ORI"/>
    <x v="2"/>
    <m/>
    <x v="0"/>
    <x v="3"/>
    <x v="3"/>
    <x v="1"/>
    <x v="0"/>
    <x v="0"/>
    <x v="0"/>
    <x v="0"/>
    <x v="0"/>
    <x v="0"/>
    <x v="0"/>
    <s v="Direção Ambiente e Saneamento "/>
    <x v="0"/>
    <x v="0"/>
    <x v="0"/>
    <x v="0"/>
    <x v="0"/>
    <x v="0"/>
    <x v="0"/>
    <x v="0"/>
    <x v="0"/>
    <x v="0"/>
    <x v="6"/>
    <x v="0"/>
    <s v="Pagamento de salário referente a 01-2025"/>
  </r>
  <r>
    <x v="0"/>
    <n v="0"/>
    <n v="0"/>
    <n v="0"/>
    <n v="0"/>
    <x v="4173"/>
    <x v="0"/>
    <x v="0"/>
    <x v="0"/>
    <s v="03.16.16"/>
    <x v="53"/>
    <x v="0"/>
    <x v="0"/>
    <s v="Direção Ambiente e Saneamento "/>
    <s v="03.16.16"/>
    <s v="Direção Ambiente e Saneamento "/>
    <s v="03.16.16"/>
    <x v="45"/>
    <x v="0"/>
    <x v="0"/>
    <x v="1"/>
    <x v="0"/>
    <x v="0"/>
    <x v="0"/>
    <x v="0"/>
    <x v="1"/>
    <s v="2025-01-27"/>
    <x v="0"/>
    <n v="2"/>
    <x v="4"/>
    <m/>
    <x v="0"/>
    <m/>
    <x v="103"/>
    <n v="100474707"/>
    <x v="0"/>
    <x v="4"/>
    <s v="Direção Ambiente e Saneamento "/>
    <s v="ORI"/>
    <x v="2"/>
    <m/>
    <x v="0"/>
    <x v="3"/>
    <x v="3"/>
    <x v="1"/>
    <x v="0"/>
    <x v="0"/>
    <x v="0"/>
    <x v="0"/>
    <x v="0"/>
    <x v="0"/>
    <x v="0"/>
    <s v="Direção Ambiente e Saneamento "/>
    <x v="0"/>
    <x v="0"/>
    <x v="0"/>
    <x v="0"/>
    <x v="0"/>
    <x v="0"/>
    <x v="0"/>
    <x v="0"/>
    <x v="0"/>
    <x v="0"/>
    <x v="4"/>
    <x v="0"/>
    <s v="Pagamento de salário referente a 01-2025"/>
  </r>
  <r>
    <x v="0"/>
    <n v="0"/>
    <n v="0"/>
    <n v="0"/>
    <n v="0"/>
    <x v="3852"/>
    <x v="0"/>
    <x v="0"/>
    <x v="0"/>
    <s v="03.16.16"/>
    <x v="53"/>
    <x v="0"/>
    <x v="0"/>
    <s v="Direção Ambiente e Saneamento "/>
    <s v="03.16.16"/>
    <s v="Direção Ambiente e Saneamento "/>
    <s v="03.16.16"/>
    <x v="45"/>
    <x v="0"/>
    <x v="0"/>
    <x v="1"/>
    <x v="0"/>
    <x v="0"/>
    <x v="0"/>
    <x v="0"/>
    <x v="4"/>
    <s v="2025-03-26"/>
    <x v="0"/>
    <n v="0"/>
    <x v="4"/>
    <m/>
    <x v="0"/>
    <m/>
    <x v="105"/>
    <n v="100478987"/>
    <x v="0"/>
    <x v="9"/>
    <s v="Direção Ambiente e Saneamento "/>
    <s v="ORI"/>
    <x v="2"/>
    <m/>
    <x v="0"/>
    <x v="3"/>
    <x v="3"/>
    <x v="1"/>
    <x v="0"/>
    <x v="0"/>
    <x v="0"/>
    <x v="0"/>
    <x v="0"/>
    <x v="0"/>
    <x v="0"/>
    <s v="Direção Ambiente e Saneamento "/>
    <x v="0"/>
    <x v="0"/>
    <x v="0"/>
    <x v="0"/>
    <x v="0"/>
    <x v="0"/>
    <x v="0"/>
    <x v="0"/>
    <x v="0"/>
    <x v="0"/>
    <x v="9"/>
    <x v="0"/>
    <s v="Pagamento de salário referente a 03-2025"/>
  </r>
  <r>
    <x v="0"/>
    <n v="0"/>
    <n v="0"/>
    <n v="0"/>
    <n v="0"/>
    <x v="2492"/>
    <x v="0"/>
    <x v="0"/>
    <x v="0"/>
    <s v="03.16.16"/>
    <x v="53"/>
    <x v="0"/>
    <x v="0"/>
    <s v="Direção Ambiente e Saneamento "/>
    <s v="03.16.16"/>
    <s v="Direção Ambiente e Saneamento "/>
    <s v="03.16.16"/>
    <x v="76"/>
    <x v="0"/>
    <x v="0"/>
    <x v="1"/>
    <x v="0"/>
    <x v="0"/>
    <x v="0"/>
    <x v="0"/>
    <x v="0"/>
    <s v="2025-02-20"/>
    <x v="0"/>
    <n v="10"/>
    <x v="4"/>
    <m/>
    <x v="0"/>
    <m/>
    <x v="103"/>
    <n v="100474707"/>
    <x v="0"/>
    <x v="4"/>
    <s v="Direção Ambiente e Saneamento "/>
    <s v="ORI"/>
    <x v="2"/>
    <m/>
    <x v="0"/>
    <x v="3"/>
    <x v="3"/>
    <x v="1"/>
    <x v="0"/>
    <x v="0"/>
    <x v="0"/>
    <x v="0"/>
    <x v="0"/>
    <x v="0"/>
    <x v="0"/>
    <s v="Direção Ambiente e Saneamento "/>
    <x v="0"/>
    <x v="0"/>
    <x v="0"/>
    <x v="0"/>
    <x v="0"/>
    <x v="0"/>
    <x v="0"/>
    <x v="0"/>
    <x v="0"/>
    <x v="0"/>
    <x v="4"/>
    <x v="0"/>
    <s v="Pagamento de salário referente a 02-2025"/>
  </r>
  <r>
    <x v="0"/>
    <n v="0"/>
    <n v="0"/>
    <n v="0"/>
    <n v="0"/>
    <x v="3852"/>
    <x v="0"/>
    <x v="0"/>
    <x v="0"/>
    <s v="03.16.16"/>
    <x v="53"/>
    <x v="0"/>
    <x v="0"/>
    <s v="Direção Ambiente e Saneamento "/>
    <s v="03.16.16"/>
    <s v="Direção Ambiente e Saneamento "/>
    <s v="03.16.16"/>
    <x v="76"/>
    <x v="0"/>
    <x v="0"/>
    <x v="1"/>
    <x v="0"/>
    <x v="0"/>
    <x v="0"/>
    <x v="0"/>
    <x v="4"/>
    <s v="2025-03-26"/>
    <x v="0"/>
    <n v="31"/>
    <x v="4"/>
    <m/>
    <x v="0"/>
    <m/>
    <x v="103"/>
    <n v="100474707"/>
    <x v="0"/>
    <x v="4"/>
    <s v="Direção Ambiente e Saneamento "/>
    <s v="ORI"/>
    <x v="2"/>
    <m/>
    <x v="0"/>
    <x v="3"/>
    <x v="3"/>
    <x v="1"/>
    <x v="0"/>
    <x v="0"/>
    <x v="0"/>
    <x v="0"/>
    <x v="0"/>
    <x v="0"/>
    <x v="0"/>
    <s v="Direção Ambiente e Saneamento "/>
    <x v="0"/>
    <x v="0"/>
    <x v="0"/>
    <x v="0"/>
    <x v="0"/>
    <x v="0"/>
    <x v="0"/>
    <x v="0"/>
    <x v="0"/>
    <x v="0"/>
    <x v="4"/>
    <x v="0"/>
    <s v="Pagamento de salário referente a 03-2025"/>
  </r>
  <r>
    <x v="0"/>
    <n v="0"/>
    <n v="0"/>
    <n v="0"/>
    <n v="0"/>
    <x v="2492"/>
    <x v="0"/>
    <x v="0"/>
    <x v="0"/>
    <s v="03.16.16"/>
    <x v="53"/>
    <x v="0"/>
    <x v="0"/>
    <s v="Direção Ambiente e Saneamento "/>
    <s v="03.16.16"/>
    <s v="Direção Ambiente e Saneamento "/>
    <s v="03.16.16"/>
    <x v="42"/>
    <x v="0"/>
    <x v="0"/>
    <x v="1"/>
    <x v="1"/>
    <x v="0"/>
    <x v="0"/>
    <x v="0"/>
    <x v="0"/>
    <s v="2025-02-20"/>
    <x v="0"/>
    <n v="1030"/>
    <x v="4"/>
    <m/>
    <x v="0"/>
    <m/>
    <x v="106"/>
    <n v="100479277"/>
    <x v="0"/>
    <x v="6"/>
    <s v="Direção Ambiente e Saneamento "/>
    <s v="ORI"/>
    <x v="2"/>
    <m/>
    <x v="0"/>
    <x v="3"/>
    <x v="3"/>
    <x v="1"/>
    <x v="0"/>
    <x v="0"/>
    <x v="0"/>
    <x v="0"/>
    <x v="0"/>
    <x v="0"/>
    <x v="0"/>
    <s v="Direção Ambiente e Saneamento "/>
    <x v="0"/>
    <x v="0"/>
    <x v="0"/>
    <x v="0"/>
    <x v="0"/>
    <x v="0"/>
    <x v="0"/>
    <x v="0"/>
    <x v="0"/>
    <x v="0"/>
    <x v="6"/>
    <x v="0"/>
    <s v="Pagamento de salário referente a 02-2025"/>
  </r>
  <r>
    <x v="0"/>
    <n v="0"/>
    <n v="0"/>
    <n v="0"/>
    <n v="0"/>
    <x v="3852"/>
    <x v="0"/>
    <x v="0"/>
    <x v="0"/>
    <s v="03.16.16"/>
    <x v="53"/>
    <x v="0"/>
    <x v="0"/>
    <s v="Direção Ambiente e Saneamento "/>
    <s v="03.16.16"/>
    <s v="Direção Ambiente e Saneamento "/>
    <s v="03.16.16"/>
    <x v="42"/>
    <x v="0"/>
    <x v="0"/>
    <x v="1"/>
    <x v="1"/>
    <x v="0"/>
    <x v="0"/>
    <x v="0"/>
    <x v="4"/>
    <s v="2025-03-26"/>
    <x v="0"/>
    <n v="940"/>
    <x v="4"/>
    <m/>
    <x v="0"/>
    <m/>
    <x v="105"/>
    <n v="100478987"/>
    <x v="0"/>
    <x v="9"/>
    <s v="Direção Ambiente e Saneamento "/>
    <s v="ORI"/>
    <x v="2"/>
    <m/>
    <x v="0"/>
    <x v="3"/>
    <x v="3"/>
    <x v="1"/>
    <x v="0"/>
    <x v="0"/>
    <x v="0"/>
    <x v="0"/>
    <x v="0"/>
    <x v="0"/>
    <x v="0"/>
    <s v="Direção Ambiente e Saneamento "/>
    <x v="0"/>
    <x v="0"/>
    <x v="0"/>
    <x v="0"/>
    <x v="0"/>
    <x v="0"/>
    <x v="0"/>
    <x v="0"/>
    <x v="0"/>
    <x v="0"/>
    <x v="9"/>
    <x v="0"/>
    <s v="Pagamento de salário referente a 03-2025"/>
  </r>
  <r>
    <x v="0"/>
    <n v="0"/>
    <n v="0"/>
    <n v="0"/>
    <n v="0"/>
    <x v="5641"/>
    <x v="0"/>
    <x v="0"/>
    <x v="0"/>
    <s v="03.16.15"/>
    <x v="0"/>
    <x v="0"/>
    <x v="0"/>
    <s v="Direção Financeira"/>
    <s v="03.16.15"/>
    <s v="Direção Financeira"/>
    <s v="03.16.15"/>
    <x v="1"/>
    <x v="0"/>
    <x v="0"/>
    <x v="0"/>
    <x v="0"/>
    <x v="0"/>
    <x v="0"/>
    <x v="0"/>
    <x v="2"/>
    <s v="2025-04-24"/>
    <x v="1"/>
    <n v="242737"/>
    <x v="4"/>
    <m/>
    <x v="0"/>
    <m/>
    <x v="243"/>
    <n v="100479138"/>
    <x v="0"/>
    <x v="0"/>
    <s v="Direção Financeira"/>
    <s v="ORI"/>
    <x v="2"/>
    <m/>
    <x v="0"/>
    <x v="2"/>
    <x v="2"/>
    <x v="1"/>
    <x v="0"/>
    <x v="0"/>
    <x v="0"/>
    <x v="0"/>
    <x v="0"/>
    <x v="0"/>
    <x v="0"/>
    <s v="Direção Financeira"/>
    <x v="0"/>
    <x v="0"/>
    <x v="0"/>
    <x v="0"/>
    <x v="0"/>
    <x v="0"/>
    <x v="0"/>
    <x v="0"/>
    <x v="0"/>
    <x v="2"/>
    <x v="0"/>
    <x v="0"/>
    <s v="Pagamento  de serviços de alojamento de WebPages Pro, Soluções egov-Classe2, Backup , office automation, managed services, conforme anexo."/>
  </r>
  <r>
    <x v="0"/>
    <n v="0"/>
    <n v="0"/>
    <n v="0"/>
    <n v="0"/>
    <x v="5642"/>
    <x v="0"/>
    <x v="0"/>
    <x v="0"/>
    <s v="03.16.15"/>
    <x v="0"/>
    <x v="0"/>
    <x v="0"/>
    <s v="Direção Financeira"/>
    <s v="03.16.15"/>
    <s v="Direção Financeira"/>
    <s v="03.16.15"/>
    <x v="13"/>
    <x v="0"/>
    <x v="0"/>
    <x v="1"/>
    <x v="0"/>
    <x v="0"/>
    <x v="0"/>
    <x v="0"/>
    <x v="11"/>
    <s v="2025-12-24"/>
    <x v="3"/>
    <n v="180000"/>
    <x v="4"/>
    <m/>
    <x v="0"/>
    <m/>
    <x v="32"/>
    <n v="100476920"/>
    <x v="0"/>
    <x v="0"/>
    <s v="Direção Financeira"/>
    <s v="ORI"/>
    <x v="2"/>
    <m/>
    <x v="0"/>
    <x v="2"/>
    <x v="2"/>
    <x v="1"/>
    <x v="0"/>
    <x v="0"/>
    <x v="0"/>
    <x v="0"/>
    <x v="0"/>
    <x v="0"/>
    <x v="0"/>
    <s v="Direção Financeira"/>
    <x v="0"/>
    <x v="0"/>
    <x v="0"/>
    <x v="0"/>
    <x v="0"/>
    <x v="0"/>
    <x v="0"/>
    <x v="0"/>
    <x v="0"/>
    <x v="2"/>
    <x v="0"/>
    <x v="0"/>
    <s v="Pagamento referente a aquisição de combustível, destinado as viaturas afeto ao serviço da CMSM, conforme anexo."/>
  </r>
  <r>
    <x v="1"/>
    <n v="0"/>
    <n v="0"/>
    <n v="0"/>
    <n v="0"/>
    <x v="5643"/>
    <x v="0"/>
    <x v="0"/>
    <x v="0"/>
    <s v="03.16.15"/>
    <x v="0"/>
    <x v="0"/>
    <x v="0"/>
    <s v="Direção Financeira"/>
    <s v="03.16.15"/>
    <s v="Direção Financeira"/>
    <s v="03.16.15"/>
    <x v="53"/>
    <x v="0"/>
    <x v="0"/>
    <x v="1"/>
    <x v="0"/>
    <x v="0"/>
    <x v="1"/>
    <x v="0"/>
    <x v="10"/>
    <s v="2025-11-25"/>
    <x v="3"/>
    <n v="90622"/>
    <x v="4"/>
    <m/>
    <x v="0"/>
    <m/>
    <x v="289"/>
    <n v="100476946"/>
    <x v="0"/>
    <x v="0"/>
    <s v="Direção Financeira"/>
    <s v="ORI"/>
    <x v="2"/>
    <m/>
    <x v="0"/>
    <x v="2"/>
    <x v="2"/>
    <x v="1"/>
    <x v="0"/>
    <x v="0"/>
    <x v="0"/>
    <x v="0"/>
    <x v="0"/>
    <x v="0"/>
    <x v="0"/>
    <s v="Direção Financeira"/>
    <x v="0"/>
    <x v="0"/>
    <x v="0"/>
    <x v="0"/>
    <x v="0"/>
    <x v="0"/>
    <x v="0"/>
    <x v="0"/>
    <x v="0"/>
    <x v="2"/>
    <x v="0"/>
    <x v="0"/>
    <s v="Pagamento a favor de Empresa Intermunicipal-Aguas De Santiago, referente a divida do Ministerio de A.A.A, em Achada Portinho futura Instalação da Delegação do Ministério de Agricultura de Ambiental em São Miguel, confrome anexo."/>
  </r>
  <r>
    <x v="1"/>
    <n v="0"/>
    <n v="0"/>
    <n v="0"/>
    <n v="0"/>
    <x v="5644"/>
    <x v="0"/>
    <x v="0"/>
    <x v="0"/>
    <s v="01.27.02.15"/>
    <x v="36"/>
    <x v="1"/>
    <x v="1"/>
    <s v="Saneamento básico"/>
    <s v="01.27.02"/>
    <s v="Saneamento básico"/>
    <s v="01.27.02"/>
    <x v="5"/>
    <x v="0"/>
    <x v="0"/>
    <x v="1"/>
    <x v="0"/>
    <x v="1"/>
    <x v="1"/>
    <x v="0"/>
    <x v="2"/>
    <s v="2025-04-30"/>
    <x v="1"/>
    <n v="72800"/>
    <x v="4"/>
    <m/>
    <x v="0"/>
    <m/>
    <x v="108"/>
    <n v="100479452"/>
    <x v="0"/>
    <x v="0"/>
    <s v="Transferência de Residuos Aterro Santiago"/>
    <s v="ORI"/>
    <x v="2"/>
    <m/>
    <x v="0"/>
    <x v="2"/>
    <x v="2"/>
    <x v="1"/>
    <x v="0"/>
    <x v="0"/>
    <x v="0"/>
    <x v="0"/>
    <x v="0"/>
    <x v="0"/>
    <x v="0"/>
    <s v="Transferência de Residuos Aterro Santiago"/>
    <x v="0"/>
    <x v="0"/>
    <x v="0"/>
    <x v="0"/>
    <x v="1"/>
    <x v="0"/>
    <x v="0"/>
    <x v="0"/>
    <x v="0"/>
    <x v="2"/>
    <x v="0"/>
    <x v="0"/>
    <s v="Pagamento a favor de Newash Automovel, pela a aquisição de reparação de macaco do Camião de recolha de residuos sólidos e urbanos da CMSM, conforme anexo."/>
  </r>
  <r>
    <x v="0"/>
    <n v="0"/>
    <n v="0"/>
    <n v="0"/>
    <n v="0"/>
    <x v="5645"/>
    <x v="0"/>
    <x v="0"/>
    <x v="0"/>
    <s v="01.27.04.11"/>
    <x v="26"/>
    <x v="1"/>
    <x v="1"/>
    <s v="Infra-Estruturas e Transportes"/>
    <s v="01.27.04"/>
    <s v="Infra-Estruturas e Transportes"/>
    <s v="01.27.04"/>
    <x v="4"/>
    <x v="0"/>
    <x v="2"/>
    <x v="3"/>
    <x v="0"/>
    <x v="1"/>
    <x v="0"/>
    <x v="0"/>
    <x v="2"/>
    <s v="2025-04-09"/>
    <x v="1"/>
    <n v="284400"/>
    <x v="4"/>
    <m/>
    <x v="0"/>
    <m/>
    <x v="26"/>
    <n v="100474914"/>
    <x v="0"/>
    <x v="0"/>
    <s v="Manutenção de caminhos vicinais e melhoramento de acessos"/>
    <s v="ORI"/>
    <x v="2"/>
    <m/>
    <x v="0"/>
    <x v="2"/>
    <x v="2"/>
    <x v="1"/>
    <x v="0"/>
    <x v="0"/>
    <x v="0"/>
    <x v="0"/>
    <x v="0"/>
    <x v="0"/>
    <x v="0"/>
    <s v="Manutenção de caminhos vicinais e melhoramento de acessos"/>
    <x v="0"/>
    <x v="0"/>
    <x v="0"/>
    <x v="0"/>
    <x v="1"/>
    <x v="0"/>
    <x v="0"/>
    <x v="0"/>
    <x v="0"/>
    <x v="2"/>
    <x v="0"/>
    <x v="0"/>
    <s v="Pagamento a favor do Tesoureiro Municipal, referente as despesas com pessoal nos trabalho de reabilitação de caminho Vicinal, Mato Correia/Água de Boi/Xáxa, conforme anexo.  "/>
  </r>
  <r>
    <x v="0"/>
    <n v="0"/>
    <n v="0"/>
    <n v="0"/>
    <n v="0"/>
    <x v="5646"/>
    <x v="0"/>
    <x v="0"/>
    <x v="0"/>
    <s v="01.27.04.11"/>
    <x v="26"/>
    <x v="1"/>
    <x v="1"/>
    <s v="Infra-Estruturas e Transportes"/>
    <s v="01.27.04"/>
    <s v="Infra-Estruturas e Transportes"/>
    <s v="01.27.04"/>
    <x v="4"/>
    <x v="0"/>
    <x v="2"/>
    <x v="3"/>
    <x v="0"/>
    <x v="1"/>
    <x v="0"/>
    <x v="0"/>
    <x v="11"/>
    <s v="2025-12-19"/>
    <x v="3"/>
    <n v="710500"/>
    <x v="4"/>
    <m/>
    <x v="0"/>
    <m/>
    <x v="26"/>
    <n v="100474914"/>
    <x v="0"/>
    <x v="0"/>
    <s v="Manutenção de caminhos vicinais e melhoramento de acessos"/>
    <s v="ORI"/>
    <x v="2"/>
    <m/>
    <x v="0"/>
    <x v="2"/>
    <x v="2"/>
    <x v="1"/>
    <x v="0"/>
    <x v="0"/>
    <x v="0"/>
    <x v="0"/>
    <x v="0"/>
    <x v="0"/>
    <x v="0"/>
    <s v="Manutenção de caminhos vicinais e melhoramento de acessos"/>
    <x v="0"/>
    <x v="0"/>
    <x v="0"/>
    <x v="0"/>
    <x v="1"/>
    <x v="0"/>
    <x v="0"/>
    <x v="0"/>
    <x v="0"/>
    <x v="2"/>
    <x v="0"/>
    <x v="0"/>
    <s v="Pagamento referente a trabalhos de limpeza e reconstrução dos caminhos vicinais Mato Dentro- Principal, conforme anexo."/>
  </r>
  <r>
    <x v="0"/>
    <n v="0"/>
    <n v="0"/>
    <n v="0"/>
    <n v="0"/>
    <x v="3844"/>
    <x v="0"/>
    <x v="0"/>
    <x v="0"/>
    <s v="03.16.02"/>
    <x v="12"/>
    <x v="0"/>
    <x v="0"/>
    <s v="Gabinete do Presidente"/>
    <s v="03.16.02"/>
    <s v="Gabinete do Presidente"/>
    <s v="03.16.02"/>
    <x v="8"/>
    <x v="0"/>
    <x v="0"/>
    <x v="0"/>
    <x v="0"/>
    <x v="0"/>
    <x v="0"/>
    <x v="0"/>
    <x v="4"/>
    <s v="2025-03-26"/>
    <x v="0"/>
    <n v="109"/>
    <x v="4"/>
    <m/>
    <x v="0"/>
    <m/>
    <x v="507"/>
    <n v="100477977"/>
    <x v="0"/>
    <x v="11"/>
    <s v="Gabinete do Presidente"/>
    <s v="ORI"/>
    <x v="2"/>
    <m/>
    <x v="0"/>
    <x v="3"/>
    <x v="3"/>
    <x v="1"/>
    <x v="0"/>
    <x v="0"/>
    <x v="0"/>
    <x v="0"/>
    <x v="0"/>
    <x v="0"/>
    <x v="0"/>
    <s v="Gabinete do Presidente"/>
    <x v="0"/>
    <x v="0"/>
    <x v="0"/>
    <x v="0"/>
    <x v="0"/>
    <x v="0"/>
    <x v="0"/>
    <x v="0"/>
    <x v="0"/>
    <x v="0"/>
    <x v="11"/>
    <x v="0"/>
    <s v="Pagamento de salário referente a 03-2025"/>
  </r>
  <r>
    <x v="0"/>
    <n v="0"/>
    <n v="0"/>
    <n v="0"/>
    <n v="0"/>
    <x v="2498"/>
    <x v="0"/>
    <x v="0"/>
    <x v="0"/>
    <s v="03.16.02"/>
    <x v="12"/>
    <x v="0"/>
    <x v="0"/>
    <s v="Gabinete do Presidente"/>
    <s v="03.16.02"/>
    <s v="Gabinete do Presidente"/>
    <s v="03.16.02"/>
    <x v="48"/>
    <x v="0"/>
    <x v="0"/>
    <x v="1"/>
    <x v="1"/>
    <x v="0"/>
    <x v="0"/>
    <x v="0"/>
    <x v="0"/>
    <s v="2025-02-20"/>
    <x v="0"/>
    <n v="3750"/>
    <x v="4"/>
    <m/>
    <x v="0"/>
    <m/>
    <x v="507"/>
    <n v="100477977"/>
    <x v="0"/>
    <x v="11"/>
    <s v="Gabinete do Presidente"/>
    <s v="ORI"/>
    <x v="2"/>
    <m/>
    <x v="0"/>
    <x v="3"/>
    <x v="3"/>
    <x v="1"/>
    <x v="0"/>
    <x v="0"/>
    <x v="0"/>
    <x v="0"/>
    <x v="0"/>
    <x v="0"/>
    <x v="0"/>
    <s v="Gabinete do Presidente"/>
    <x v="0"/>
    <x v="0"/>
    <x v="0"/>
    <x v="0"/>
    <x v="0"/>
    <x v="0"/>
    <x v="0"/>
    <x v="0"/>
    <x v="0"/>
    <x v="0"/>
    <x v="11"/>
    <x v="0"/>
    <s v="Pagamento de salário referente a 02-2025"/>
  </r>
  <r>
    <x v="0"/>
    <n v="0"/>
    <n v="0"/>
    <n v="0"/>
    <n v="0"/>
    <x v="2498"/>
    <x v="0"/>
    <x v="0"/>
    <x v="0"/>
    <s v="03.16.02"/>
    <x v="12"/>
    <x v="0"/>
    <x v="0"/>
    <s v="Gabinete do Presidente"/>
    <s v="03.16.02"/>
    <s v="Gabinete do Presidente"/>
    <s v="03.16.02"/>
    <x v="48"/>
    <x v="0"/>
    <x v="0"/>
    <x v="1"/>
    <x v="1"/>
    <x v="0"/>
    <x v="0"/>
    <x v="0"/>
    <x v="0"/>
    <s v="2025-02-20"/>
    <x v="0"/>
    <n v="23178"/>
    <x v="4"/>
    <m/>
    <x v="0"/>
    <m/>
    <x v="89"/>
    <n v="100474706"/>
    <x v="0"/>
    <x v="5"/>
    <s v="Gabinete do Presidente"/>
    <s v="ORI"/>
    <x v="2"/>
    <m/>
    <x v="0"/>
    <x v="3"/>
    <x v="3"/>
    <x v="1"/>
    <x v="0"/>
    <x v="0"/>
    <x v="0"/>
    <x v="0"/>
    <x v="0"/>
    <x v="0"/>
    <x v="0"/>
    <s v="Gabinete do Presidente"/>
    <x v="0"/>
    <x v="0"/>
    <x v="0"/>
    <x v="0"/>
    <x v="0"/>
    <x v="0"/>
    <x v="0"/>
    <x v="0"/>
    <x v="0"/>
    <x v="0"/>
    <x v="5"/>
    <x v="0"/>
    <s v="Pagamento de salário referente a 02-2025"/>
  </r>
  <r>
    <x v="1"/>
    <n v="0"/>
    <n v="0"/>
    <n v="0"/>
    <n v="0"/>
    <x v="5647"/>
    <x v="0"/>
    <x v="0"/>
    <x v="0"/>
    <s v="01.28.01.09"/>
    <x v="8"/>
    <x v="3"/>
    <x v="3"/>
    <s v="Habitação Social"/>
    <s v="01.28.01"/>
    <s v="Habitação Social"/>
    <s v="01.28.01"/>
    <x v="2"/>
    <x v="0"/>
    <x v="0"/>
    <x v="1"/>
    <x v="0"/>
    <x v="1"/>
    <x v="1"/>
    <x v="0"/>
    <x v="5"/>
    <s v="2025-06-11"/>
    <x v="1"/>
    <n v="105500"/>
    <x v="4"/>
    <m/>
    <x v="0"/>
    <m/>
    <x v="138"/>
    <n v="100478943"/>
    <x v="0"/>
    <x v="0"/>
    <s v="Construção e reabilitação de habitação de famílias Vulveraveis"/>
    <s v="ORI"/>
    <x v="2"/>
    <s v="HS"/>
    <x v="0"/>
    <x v="2"/>
    <x v="2"/>
    <x v="1"/>
    <x v="0"/>
    <x v="0"/>
    <x v="0"/>
    <x v="0"/>
    <x v="0"/>
    <x v="0"/>
    <x v="0"/>
    <s v="Construção e reabilitação de habitação de famílias Vulveraveis"/>
    <x v="0"/>
    <x v="0"/>
    <x v="0"/>
    <x v="0"/>
    <x v="1"/>
    <x v="0"/>
    <x v="0"/>
    <x v="0"/>
    <x v="0"/>
    <x v="2"/>
    <x v="0"/>
    <x v="0"/>
    <s v="Pagamento a favor de Comercio Transporte Construção , pela aquisição de matérias de construção para a construção de moradia Sr. Adolfo Pereira landim, conforme anexo.  "/>
  </r>
  <r>
    <x v="1"/>
    <n v="0"/>
    <n v="0"/>
    <n v="0"/>
    <n v="0"/>
    <x v="5648"/>
    <x v="0"/>
    <x v="0"/>
    <x v="0"/>
    <s v="01.27.07.09"/>
    <x v="7"/>
    <x v="1"/>
    <x v="1"/>
    <s v="Requalificação Urbana e Habitação 2"/>
    <s v="01.27.07"/>
    <s v="Requalificação Urbana e Habitação 2"/>
    <s v="01.27.07"/>
    <x v="2"/>
    <x v="0"/>
    <x v="0"/>
    <x v="1"/>
    <x v="0"/>
    <x v="1"/>
    <x v="1"/>
    <x v="0"/>
    <x v="11"/>
    <s v="2025-12-15"/>
    <x v="3"/>
    <n v="180000"/>
    <x v="4"/>
    <m/>
    <x v="0"/>
    <m/>
    <x v="32"/>
    <n v="100476920"/>
    <x v="0"/>
    <x v="0"/>
    <s v="Requalificação urbana e ambiental de Veneza (Kizomba, Palmarejinho e praia de Veneza)"/>
    <s v="ORI"/>
    <x v="2"/>
    <s v="RUH"/>
    <x v="0"/>
    <x v="2"/>
    <x v="2"/>
    <x v="1"/>
    <x v="0"/>
    <x v="0"/>
    <x v="0"/>
    <x v="0"/>
    <x v="0"/>
    <x v="0"/>
    <x v="0"/>
    <s v="Requalificação urbana e ambiental de Veneza (Kizomba, Palmarejinho e praia de Veneza)"/>
    <x v="0"/>
    <x v="0"/>
    <x v="0"/>
    <x v="0"/>
    <x v="1"/>
    <x v="0"/>
    <x v="0"/>
    <x v="0"/>
    <x v="0"/>
    <x v="2"/>
    <x v="0"/>
    <x v="0"/>
    <s v="Pagamento a favor de Felisberto Carvalho, referente a aquisição de combustíveis  trabalhos da requalificação urbana e ambiental da praia de Veneza, conforme anexo."/>
  </r>
  <r>
    <x v="0"/>
    <n v="0"/>
    <n v="0"/>
    <n v="0"/>
    <n v="0"/>
    <x v="3858"/>
    <x v="0"/>
    <x v="0"/>
    <x v="0"/>
    <s v="03.16.22"/>
    <x v="42"/>
    <x v="0"/>
    <x v="0"/>
    <s v="Direção da Habitação"/>
    <s v="03.16.22"/>
    <s v="Direção da Habitação"/>
    <s v="03.16.22"/>
    <x v="48"/>
    <x v="0"/>
    <x v="0"/>
    <x v="1"/>
    <x v="1"/>
    <x v="0"/>
    <x v="0"/>
    <x v="0"/>
    <x v="4"/>
    <s v="2025-03-26"/>
    <x v="0"/>
    <n v="8902"/>
    <x v="4"/>
    <m/>
    <x v="0"/>
    <m/>
    <x v="89"/>
    <n v="100474706"/>
    <x v="0"/>
    <x v="5"/>
    <s v="Direção da Habitação"/>
    <s v="ORI"/>
    <x v="2"/>
    <m/>
    <x v="0"/>
    <x v="3"/>
    <x v="3"/>
    <x v="1"/>
    <x v="0"/>
    <x v="0"/>
    <x v="0"/>
    <x v="0"/>
    <x v="0"/>
    <x v="0"/>
    <x v="0"/>
    <s v="Direção da Habitação"/>
    <x v="0"/>
    <x v="0"/>
    <x v="0"/>
    <x v="0"/>
    <x v="0"/>
    <x v="0"/>
    <x v="0"/>
    <x v="0"/>
    <x v="0"/>
    <x v="0"/>
    <x v="5"/>
    <x v="0"/>
    <s v="Pagamento de salário referente a 03-2025"/>
  </r>
  <r>
    <x v="0"/>
    <n v="0"/>
    <n v="0"/>
    <n v="0"/>
    <n v="0"/>
    <x v="203"/>
    <x v="0"/>
    <x v="0"/>
    <x v="0"/>
    <s v="03.16.11"/>
    <x v="25"/>
    <x v="0"/>
    <x v="0"/>
    <s v="Direcção de Obras"/>
    <s v="03.16.11"/>
    <s v="Direcção de Obras"/>
    <s v="03.16.11"/>
    <x v="8"/>
    <x v="0"/>
    <x v="0"/>
    <x v="0"/>
    <x v="0"/>
    <x v="0"/>
    <x v="0"/>
    <x v="0"/>
    <x v="0"/>
    <s v="2025-02-20"/>
    <x v="0"/>
    <n v="16"/>
    <x v="4"/>
    <m/>
    <x v="0"/>
    <m/>
    <x v="105"/>
    <n v="100478987"/>
    <x v="0"/>
    <x v="9"/>
    <s v="Direcção de Obras"/>
    <s v="ORI"/>
    <x v="2"/>
    <m/>
    <x v="0"/>
    <x v="3"/>
    <x v="3"/>
    <x v="1"/>
    <x v="0"/>
    <x v="0"/>
    <x v="0"/>
    <x v="0"/>
    <x v="0"/>
    <x v="0"/>
    <x v="0"/>
    <s v="Direcção de Obras"/>
    <x v="0"/>
    <x v="0"/>
    <x v="0"/>
    <x v="0"/>
    <x v="0"/>
    <x v="0"/>
    <x v="0"/>
    <x v="0"/>
    <x v="0"/>
    <x v="0"/>
    <x v="9"/>
    <x v="0"/>
    <s v="Pagamento de salário referente a 02-2025"/>
  </r>
  <r>
    <x v="0"/>
    <n v="0"/>
    <n v="0"/>
    <n v="0"/>
    <n v="0"/>
    <x v="447"/>
    <x v="0"/>
    <x v="0"/>
    <x v="0"/>
    <s v="03.16.11"/>
    <x v="25"/>
    <x v="0"/>
    <x v="0"/>
    <s v="Direcção de Obras"/>
    <s v="03.16.11"/>
    <s v="Direcção de Obras"/>
    <s v="03.16.11"/>
    <x v="45"/>
    <x v="0"/>
    <x v="0"/>
    <x v="1"/>
    <x v="0"/>
    <x v="0"/>
    <x v="0"/>
    <x v="0"/>
    <x v="1"/>
    <s v="2025-01-27"/>
    <x v="0"/>
    <n v="1"/>
    <x v="4"/>
    <m/>
    <x v="0"/>
    <m/>
    <x v="106"/>
    <n v="100479277"/>
    <x v="0"/>
    <x v="6"/>
    <s v="Direcção de Obras"/>
    <s v="ORI"/>
    <x v="2"/>
    <m/>
    <x v="0"/>
    <x v="3"/>
    <x v="3"/>
    <x v="1"/>
    <x v="0"/>
    <x v="0"/>
    <x v="0"/>
    <x v="0"/>
    <x v="0"/>
    <x v="0"/>
    <x v="0"/>
    <s v="Direcção de Obras"/>
    <x v="0"/>
    <x v="0"/>
    <x v="0"/>
    <x v="0"/>
    <x v="0"/>
    <x v="0"/>
    <x v="0"/>
    <x v="0"/>
    <x v="0"/>
    <x v="0"/>
    <x v="6"/>
    <x v="0"/>
    <s v="Pagamento de salário referente a 01-2025"/>
  </r>
  <r>
    <x v="0"/>
    <n v="0"/>
    <n v="0"/>
    <n v="0"/>
    <n v="0"/>
    <x v="203"/>
    <x v="0"/>
    <x v="0"/>
    <x v="0"/>
    <s v="03.16.11"/>
    <x v="25"/>
    <x v="0"/>
    <x v="0"/>
    <s v="Direcção de Obras"/>
    <s v="03.16.11"/>
    <s v="Direcção de Obras"/>
    <s v="03.16.11"/>
    <x v="42"/>
    <x v="0"/>
    <x v="0"/>
    <x v="1"/>
    <x v="1"/>
    <x v="0"/>
    <x v="0"/>
    <x v="0"/>
    <x v="0"/>
    <s v="2025-02-20"/>
    <x v="0"/>
    <n v="1025"/>
    <x v="4"/>
    <m/>
    <x v="0"/>
    <m/>
    <x v="106"/>
    <n v="100479277"/>
    <x v="0"/>
    <x v="6"/>
    <s v="Direcção de Obras"/>
    <s v="ORI"/>
    <x v="2"/>
    <m/>
    <x v="0"/>
    <x v="3"/>
    <x v="3"/>
    <x v="1"/>
    <x v="0"/>
    <x v="0"/>
    <x v="0"/>
    <x v="0"/>
    <x v="0"/>
    <x v="0"/>
    <x v="0"/>
    <s v="Direcção de Obras"/>
    <x v="0"/>
    <x v="0"/>
    <x v="0"/>
    <x v="0"/>
    <x v="0"/>
    <x v="0"/>
    <x v="0"/>
    <x v="0"/>
    <x v="0"/>
    <x v="0"/>
    <x v="6"/>
    <x v="0"/>
    <s v="Pagamento de salário referente a 02-2025"/>
  </r>
  <r>
    <x v="0"/>
    <n v="0"/>
    <n v="0"/>
    <n v="0"/>
    <n v="0"/>
    <x v="203"/>
    <x v="0"/>
    <x v="0"/>
    <x v="0"/>
    <s v="03.16.11"/>
    <x v="25"/>
    <x v="0"/>
    <x v="0"/>
    <s v="Direcção de Obras"/>
    <s v="03.16.11"/>
    <s v="Direcção de Obras"/>
    <s v="03.16.11"/>
    <x v="42"/>
    <x v="0"/>
    <x v="0"/>
    <x v="1"/>
    <x v="1"/>
    <x v="0"/>
    <x v="0"/>
    <x v="0"/>
    <x v="0"/>
    <s v="2025-02-20"/>
    <x v="0"/>
    <n v="324"/>
    <x v="4"/>
    <m/>
    <x v="0"/>
    <m/>
    <x v="105"/>
    <n v="100478987"/>
    <x v="0"/>
    <x v="9"/>
    <s v="Direcção de Obras"/>
    <s v="ORI"/>
    <x v="2"/>
    <m/>
    <x v="0"/>
    <x v="3"/>
    <x v="3"/>
    <x v="1"/>
    <x v="0"/>
    <x v="0"/>
    <x v="0"/>
    <x v="0"/>
    <x v="0"/>
    <x v="0"/>
    <x v="0"/>
    <s v="Direcção de Obras"/>
    <x v="0"/>
    <x v="0"/>
    <x v="0"/>
    <x v="0"/>
    <x v="0"/>
    <x v="0"/>
    <x v="0"/>
    <x v="0"/>
    <x v="0"/>
    <x v="0"/>
    <x v="9"/>
    <x v="0"/>
    <s v="Pagamento de salário referente a 02-2025"/>
  </r>
  <r>
    <x v="0"/>
    <n v="0"/>
    <n v="0"/>
    <n v="0"/>
    <n v="0"/>
    <x v="3847"/>
    <x v="0"/>
    <x v="0"/>
    <x v="0"/>
    <s v="03.16.11"/>
    <x v="25"/>
    <x v="0"/>
    <x v="0"/>
    <s v="Direcção de Obras"/>
    <s v="03.16.11"/>
    <s v="Direcção de Obras"/>
    <s v="03.16.11"/>
    <x v="42"/>
    <x v="0"/>
    <x v="0"/>
    <x v="1"/>
    <x v="1"/>
    <x v="0"/>
    <x v="0"/>
    <x v="0"/>
    <x v="4"/>
    <s v="2025-03-26"/>
    <x v="0"/>
    <n v="336"/>
    <x v="4"/>
    <m/>
    <x v="0"/>
    <m/>
    <x v="105"/>
    <n v="100478987"/>
    <x v="0"/>
    <x v="9"/>
    <s v="Direcção de Obras"/>
    <s v="ORI"/>
    <x v="2"/>
    <m/>
    <x v="0"/>
    <x v="3"/>
    <x v="3"/>
    <x v="1"/>
    <x v="0"/>
    <x v="0"/>
    <x v="0"/>
    <x v="0"/>
    <x v="0"/>
    <x v="0"/>
    <x v="0"/>
    <s v="Direcção de Obras"/>
    <x v="0"/>
    <x v="0"/>
    <x v="0"/>
    <x v="0"/>
    <x v="0"/>
    <x v="0"/>
    <x v="0"/>
    <x v="0"/>
    <x v="0"/>
    <x v="0"/>
    <x v="9"/>
    <x v="0"/>
    <s v="Pagamento de salário referente a 03-2025"/>
  </r>
  <r>
    <x v="0"/>
    <n v="0"/>
    <n v="0"/>
    <n v="0"/>
    <n v="0"/>
    <x v="447"/>
    <x v="0"/>
    <x v="0"/>
    <x v="0"/>
    <s v="03.16.11"/>
    <x v="25"/>
    <x v="0"/>
    <x v="0"/>
    <s v="Direcção de Obras"/>
    <s v="03.16.11"/>
    <s v="Direcção de Obras"/>
    <s v="03.16.11"/>
    <x v="47"/>
    <x v="0"/>
    <x v="0"/>
    <x v="1"/>
    <x v="1"/>
    <x v="0"/>
    <x v="0"/>
    <x v="0"/>
    <x v="1"/>
    <s v="2025-01-27"/>
    <x v="0"/>
    <n v="432"/>
    <x v="4"/>
    <m/>
    <x v="0"/>
    <m/>
    <x v="105"/>
    <n v="100478987"/>
    <x v="0"/>
    <x v="9"/>
    <s v="Direcção de Obras"/>
    <s v="ORI"/>
    <x v="2"/>
    <m/>
    <x v="0"/>
    <x v="3"/>
    <x v="3"/>
    <x v="1"/>
    <x v="0"/>
    <x v="0"/>
    <x v="0"/>
    <x v="0"/>
    <x v="0"/>
    <x v="0"/>
    <x v="0"/>
    <s v="Direcção de Obras"/>
    <x v="0"/>
    <x v="0"/>
    <x v="0"/>
    <x v="0"/>
    <x v="0"/>
    <x v="0"/>
    <x v="0"/>
    <x v="0"/>
    <x v="0"/>
    <x v="0"/>
    <x v="9"/>
    <x v="0"/>
    <s v="Pagamento de salário referente a 01-2025"/>
  </r>
  <r>
    <x v="0"/>
    <n v="0"/>
    <n v="0"/>
    <n v="0"/>
    <n v="0"/>
    <x v="447"/>
    <x v="0"/>
    <x v="0"/>
    <x v="0"/>
    <s v="03.16.11"/>
    <x v="25"/>
    <x v="0"/>
    <x v="0"/>
    <s v="Direcção de Obras"/>
    <s v="03.16.11"/>
    <s v="Direcção de Obras"/>
    <s v="03.16.11"/>
    <x v="47"/>
    <x v="0"/>
    <x v="0"/>
    <x v="1"/>
    <x v="1"/>
    <x v="0"/>
    <x v="0"/>
    <x v="0"/>
    <x v="1"/>
    <s v="2025-01-27"/>
    <x v="0"/>
    <n v="24780"/>
    <x v="4"/>
    <m/>
    <x v="0"/>
    <m/>
    <x v="89"/>
    <n v="100474706"/>
    <x v="0"/>
    <x v="5"/>
    <s v="Direcção de Obras"/>
    <s v="ORI"/>
    <x v="2"/>
    <m/>
    <x v="0"/>
    <x v="3"/>
    <x v="3"/>
    <x v="1"/>
    <x v="0"/>
    <x v="0"/>
    <x v="0"/>
    <x v="0"/>
    <x v="0"/>
    <x v="0"/>
    <x v="0"/>
    <s v="Direcção de Obras"/>
    <x v="0"/>
    <x v="0"/>
    <x v="0"/>
    <x v="0"/>
    <x v="0"/>
    <x v="0"/>
    <x v="0"/>
    <x v="0"/>
    <x v="0"/>
    <x v="0"/>
    <x v="5"/>
    <x v="0"/>
    <s v="Pagamento de salário referente a 01-2025"/>
  </r>
  <r>
    <x v="0"/>
    <n v="0"/>
    <n v="0"/>
    <n v="0"/>
    <n v="0"/>
    <x v="203"/>
    <x v="0"/>
    <x v="0"/>
    <x v="0"/>
    <s v="03.16.11"/>
    <x v="25"/>
    <x v="0"/>
    <x v="0"/>
    <s v="Direcção de Obras"/>
    <s v="03.16.11"/>
    <s v="Direcção de Obras"/>
    <s v="03.16.11"/>
    <x v="47"/>
    <x v="0"/>
    <x v="0"/>
    <x v="1"/>
    <x v="1"/>
    <x v="0"/>
    <x v="0"/>
    <x v="0"/>
    <x v="0"/>
    <s v="2025-02-20"/>
    <x v="0"/>
    <n v="1353"/>
    <x v="4"/>
    <m/>
    <x v="0"/>
    <m/>
    <x v="106"/>
    <n v="100479277"/>
    <x v="0"/>
    <x v="6"/>
    <s v="Direcção de Obras"/>
    <s v="ORI"/>
    <x v="2"/>
    <m/>
    <x v="0"/>
    <x v="3"/>
    <x v="3"/>
    <x v="1"/>
    <x v="0"/>
    <x v="0"/>
    <x v="0"/>
    <x v="0"/>
    <x v="0"/>
    <x v="0"/>
    <x v="0"/>
    <s v="Direcção de Obras"/>
    <x v="0"/>
    <x v="0"/>
    <x v="0"/>
    <x v="0"/>
    <x v="0"/>
    <x v="0"/>
    <x v="0"/>
    <x v="0"/>
    <x v="0"/>
    <x v="0"/>
    <x v="6"/>
    <x v="0"/>
    <s v="Pagamento de salário referente a 02-2025"/>
  </r>
  <r>
    <x v="0"/>
    <n v="0"/>
    <n v="0"/>
    <n v="0"/>
    <n v="0"/>
    <x v="447"/>
    <x v="0"/>
    <x v="0"/>
    <x v="0"/>
    <s v="03.16.11"/>
    <x v="25"/>
    <x v="0"/>
    <x v="0"/>
    <s v="Direcção de Obras"/>
    <s v="03.16.11"/>
    <s v="Direcção de Obras"/>
    <s v="03.16.11"/>
    <x v="48"/>
    <x v="0"/>
    <x v="0"/>
    <x v="1"/>
    <x v="1"/>
    <x v="0"/>
    <x v="0"/>
    <x v="0"/>
    <x v="1"/>
    <s v="2025-01-27"/>
    <x v="0"/>
    <n v="480"/>
    <x v="4"/>
    <m/>
    <x v="0"/>
    <m/>
    <x v="106"/>
    <n v="100479277"/>
    <x v="0"/>
    <x v="6"/>
    <s v="Direcção de Obras"/>
    <s v="ORI"/>
    <x v="2"/>
    <m/>
    <x v="0"/>
    <x v="3"/>
    <x v="3"/>
    <x v="1"/>
    <x v="0"/>
    <x v="0"/>
    <x v="0"/>
    <x v="0"/>
    <x v="0"/>
    <x v="0"/>
    <x v="0"/>
    <s v="Direcção de Obras"/>
    <x v="0"/>
    <x v="0"/>
    <x v="0"/>
    <x v="0"/>
    <x v="0"/>
    <x v="0"/>
    <x v="0"/>
    <x v="0"/>
    <x v="0"/>
    <x v="0"/>
    <x v="6"/>
    <x v="0"/>
    <s v="Pagamento de salário referente a 01-2025"/>
  </r>
  <r>
    <x v="0"/>
    <n v="0"/>
    <n v="0"/>
    <n v="0"/>
    <n v="0"/>
    <x v="203"/>
    <x v="0"/>
    <x v="0"/>
    <x v="0"/>
    <s v="03.16.11"/>
    <x v="25"/>
    <x v="0"/>
    <x v="0"/>
    <s v="Direcção de Obras"/>
    <s v="03.16.11"/>
    <s v="Direcção de Obras"/>
    <s v="03.16.11"/>
    <x v="48"/>
    <x v="0"/>
    <x v="0"/>
    <x v="1"/>
    <x v="1"/>
    <x v="0"/>
    <x v="0"/>
    <x v="0"/>
    <x v="0"/>
    <s v="2025-02-20"/>
    <x v="0"/>
    <n v="509"/>
    <x v="4"/>
    <m/>
    <x v="0"/>
    <m/>
    <x v="106"/>
    <n v="100479277"/>
    <x v="0"/>
    <x v="6"/>
    <s v="Direcção de Obras"/>
    <s v="ORI"/>
    <x v="2"/>
    <m/>
    <x v="0"/>
    <x v="3"/>
    <x v="3"/>
    <x v="1"/>
    <x v="0"/>
    <x v="0"/>
    <x v="0"/>
    <x v="0"/>
    <x v="0"/>
    <x v="0"/>
    <x v="0"/>
    <s v="Direcção de Obras"/>
    <x v="0"/>
    <x v="0"/>
    <x v="0"/>
    <x v="0"/>
    <x v="0"/>
    <x v="0"/>
    <x v="0"/>
    <x v="0"/>
    <x v="0"/>
    <x v="0"/>
    <x v="6"/>
    <x v="0"/>
    <s v="Pagamento de salário referente a 02-2025"/>
  </r>
  <r>
    <x v="0"/>
    <n v="0"/>
    <n v="0"/>
    <n v="0"/>
    <n v="0"/>
    <x v="203"/>
    <x v="0"/>
    <x v="0"/>
    <x v="0"/>
    <s v="03.16.11"/>
    <x v="25"/>
    <x v="0"/>
    <x v="0"/>
    <s v="Direcção de Obras"/>
    <s v="03.16.11"/>
    <s v="Direcção de Obras"/>
    <s v="03.16.11"/>
    <x v="48"/>
    <x v="0"/>
    <x v="0"/>
    <x v="1"/>
    <x v="1"/>
    <x v="0"/>
    <x v="0"/>
    <x v="0"/>
    <x v="0"/>
    <s v="2025-02-20"/>
    <x v="0"/>
    <n v="162"/>
    <x v="4"/>
    <m/>
    <x v="0"/>
    <m/>
    <x v="105"/>
    <n v="100478987"/>
    <x v="0"/>
    <x v="9"/>
    <s v="Direcção de Obras"/>
    <s v="ORI"/>
    <x v="2"/>
    <m/>
    <x v="0"/>
    <x v="3"/>
    <x v="3"/>
    <x v="1"/>
    <x v="0"/>
    <x v="0"/>
    <x v="0"/>
    <x v="0"/>
    <x v="0"/>
    <x v="0"/>
    <x v="0"/>
    <s v="Direcção de Obras"/>
    <x v="0"/>
    <x v="0"/>
    <x v="0"/>
    <x v="0"/>
    <x v="0"/>
    <x v="0"/>
    <x v="0"/>
    <x v="0"/>
    <x v="0"/>
    <x v="0"/>
    <x v="9"/>
    <x v="0"/>
    <s v="Pagamento de salário referente a 02-2025"/>
  </r>
  <r>
    <x v="0"/>
    <n v="0"/>
    <n v="0"/>
    <n v="0"/>
    <n v="0"/>
    <x v="203"/>
    <x v="0"/>
    <x v="0"/>
    <x v="0"/>
    <s v="03.16.11"/>
    <x v="25"/>
    <x v="0"/>
    <x v="0"/>
    <s v="Direcção de Obras"/>
    <s v="03.16.11"/>
    <s v="Direcção de Obras"/>
    <s v="03.16.11"/>
    <x v="46"/>
    <x v="0"/>
    <x v="0"/>
    <x v="1"/>
    <x v="0"/>
    <x v="0"/>
    <x v="0"/>
    <x v="0"/>
    <x v="0"/>
    <s v="2025-02-20"/>
    <x v="0"/>
    <n v="61"/>
    <x v="4"/>
    <m/>
    <x v="0"/>
    <m/>
    <x v="105"/>
    <n v="100478987"/>
    <x v="0"/>
    <x v="9"/>
    <s v="Direcção de Obras"/>
    <s v="ORI"/>
    <x v="2"/>
    <m/>
    <x v="0"/>
    <x v="3"/>
    <x v="3"/>
    <x v="1"/>
    <x v="0"/>
    <x v="0"/>
    <x v="0"/>
    <x v="0"/>
    <x v="0"/>
    <x v="0"/>
    <x v="0"/>
    <s v="Direcção de Obras"/>
    <x v="0"/>
    <x v="0"/>
    <x v="0"/>
    <x v="0"/>
    <x v="0"/>
    <x v="0"/>
    <x v="0"/>
    <x v="0"/>
    <x v="0"/>
    <x v="0"/>
    <x v="9"/>
    <x v="0"/>
    <s v="Pagamento de salário referente a 02-2025"/>
  </r>
  <r>
    <x v="0"/>
    <n v="0"/>
    <n v="0"/>
    <n v="0"/>
    <n v="0"/>
    <x v="2958"/>
    <x v="0"/>
    <x v="0"/>
    <x v="0"/>
    <s v="03.16.24"/>
    <x v="49"/>
    <x v="0"/>
    <x v="0"/>
    <s v="Direcao da Familia, Inclusão, Género e Saúde"/>
    <s v="03.16.24"/>
    <s v="Direcao da Familia, Inclusão, Género e Saúde"/>
    <s v="03.16.24"/>
    <x v="47"/>
    <x v="0"/>
    <x v="0"/>
    <x v="1"/>
    <x v="1"/>
    <x v="0"/>
    <x v="0"/>
    <x v="0"/>
    <x v="0"/>
    <s v="2025-02-20"/>
    <x v="0"/>
    <n v="26373"/>
    <x v="4"/>
    <m/>
    <x v="0"/>
    <m/>
    <x v="89"/>
    <n v="100474706"/>
    <x v="0"/>
    <x v="5"/>
    <s v="Direcao da Familia, Inclusão, Género e Saúde"/>
    <s v="ORI"/>
    <x v="2"/>
    <m/>
    <x v="0"/>
    <x v="3"/>
    <x v="3"/>
    <x v="1"/>
    <x v="0"/>
    <x v="0"/>
    <x v="0"/>
    <x v="0"/>
    <x v="0"/>
    <x v="0"/>
    <x v="0"/>
    <s v="Direcao da Familia, Inclusão, Género e Saúde"/>
    <x v="0"/>
    <x v="0"/>
    <x v="0"/>
    <x v="0"/>
    <x v="0"/>
    <x v="0"/>
    <x v="0"/>
    <x v="0"/>
    <x v="0"/>
    <x v="0"/>
    <x v="5"/>
    <x v="0"/>
    <s v="Pagamento de salário referente a 02-2025"/>
  </r>
  <r>
    <x v="1"/>
    <n v="0"/>
    <n v="0"/>
    <n v="0"/>
    <n v="0"/>
    <x v="5640"/>
    <x v="0"/>
    <x v="0"/>
    <x v="0"/>
    <s v="01.23.04.14"/>
    <x v="24"/>
    <x v="5"/>
    <x v="6"/>
    <s v="Ambiente"/>
    <s v="01.23.04"/>
    <s v="Ambiente"/>
    <s v="01.23.04"/>
    <x v="2"/>
    <x v="0"/>
    <x v="0"/>
    <x v="1"/>
    <x v="0"/>
    <x v="1"/>
    <x v="1"/>
    <x v="0"/>
    <x v="2"/>
    <s v="2025-04-25"/>
    <x v="1"/>
    <n v="16150"/>
    <x v="4"/>
    <m/>
    <x v="0"/>
    <m/>
    <x v="26"/>
    <n v="100474914"/>
    <x v="0"/>
    <x v="0"/>
    <s v="Criação e Manutenção de Espaços Verdes"/>
    <s v="ORI"/>
    <x v="2"/>
    <s v="CMEV"/>
    <x v="0"/>
    <x v="2"/>
    <x v="2"/>
    <x v="1"/>
    <x v="0"/>
    <x v="0"/>
    <x v="0"/>
    <x v="0"/>
    <x v="0"/>
    <x v="0"/>
    <x v="0"/>
    <s v="Criação e Manutenção de Espaços Verdes"/>
    <x v="0"/>
    <x v="0"/>
    <x v="0"/>
    <x v="0"/>
    <x v="1"/>
    <x v="0"/>
    <x v="0"/>
    <x v="0"/>
    <x v="0"/>
    <x v="2"/>
    <x v="0"/>
    <x v="0"/>
    <s v="Pagamento prestação serviço em criação e manutenção de espaço verdes, referente ao mês abril de 2025, conforme anexo."/>
  </r>
  <r>
    <x v="0"/>
    <n v="0"/>
    <n v="0"/>
    <n v="0"/>
    <n v="0"/>
    <x v="431"/>
    <x v="0"/>
    <x v="0"/>
    <x v="0"/>
    <s v="03.16.23"/>
    <x v="41"/>
    <x v="0"/>
    <x v="0"/>
    <s v="Direção da Educação, Formação Profissional, Emprego"/>
    <s v="03.16.23"/>
    <s v="Direção da Educação, Formação Profissional, Emprego"/>
    <s v="03.16.23"/>
    <x v="45"/>
    <x v="0"/>
    <x v="0"/>
    <x v="1"/>
    <x v="0"/>
    <x v="0"/>
    <x v="0"/>
    <x v="0"/>
    <x v="1"/>
    <s v="2025-01-27"/>
    <x v="0"/>
    <n v="5"/>
    <x v="4"/>
    <m/>
    <x v="0"/>
    <m/>
    <x v="103"/>
    <n v="100474707"/>
    <x v="0"/>
    <x v="4"/>
    <s v="Direção da Educação, Formação Profissional, Emprego"/>
    <s v="ORI"/>
    <x v="2"/>
    <m/>
    <x v="0"/>
    <x v="3"/>
    <x v="3"/>
    <x v="1"/>
    <x v="0"/>
    <x v="0"/>
    <x v="0"/>
    <x v="0"/>
    <x v="0"/>
    <x v="0"/>
    <x v="0"/>
    <s v="Direção da Educação, Formação Profissional, Emprego"/>
    <x v="0"/>
    <x v="0"/>
    <x v="0"/>
    <x v="0"/>
    <x v="0"/>
    <x v="0"/>
    <x v="0"/>
    <x v="0"/>
    <x v="0"/>
    <x v="0"/>
    <x v="4"/>
    <x v="0"/>
    <s v="Pagamento de salário referente a 01-2025"/>
  </r>
  <r>
    <x v="0"/>
    <n v="0"/>
    <n v="0"/>
    <n v="0"/>
    <n v="0"/>
    <x v="2959"/>
    <x v="0"/>
    <x v="0"/>
    <x v="0"/>
    <s v="03.16.23"/>
    <x v="41"/>
    <x v="0"/>
    <x v="0"/>
    <s v="Direção da Educação, Formação Profissional, Emprego"/>
    <s v="03.16.23"/>
    <s v="Direção da Educação, Formação Profissional, Emprego"/>
    <s v="03.16.23"/>
    <x v="45"/>
    <x v="0"/>
    <x v="0"/>
    <x v="1"/>
    <x v="0"/>
    <x v="0"/>
    <x v="0"/>
    <x v="0"/>
    <x v="0"/>
    <s v="2025-02-20"/>
    <x v="0"/>
    <n v="5"/>
    <x v="4"/>
    <m/>
    <x v="0"/>
    <m/>
    <x v="103"/>
    <n v="100474707"/>
    <x v="0"/>
    <x v="4"/>
    <s v="Direção da Educação, Formação Profissional, Emprego"/>
    <s v="ORI"/>
    <x v="2"/>
    <m/>
    <x v="0"/>
    <x v="3"/>
    <x v="3"/>
    <x v="1"/>
    <x v="0"/>
    <x v="0"/>
    <x v="0"/>
    <x v="0"/>
    <x v="0"/>
    <x v="0"/>
    <x v="0"/>
    <s v="Direção da Educação, Formação Profissional, Emprego"/>
    <x v="0"/>
    <x v="0"/>
    <x v="0"/>
    <x v="0"/>
    <x v="0"/>
    <x v="0"/>
    <x v="0"/>
    <x v="0"/>
    <x v="0"/>
    <x v="0"/>
    <x v="4"/>
    <x v="0"/>
    <s v="Pagamento de salário referente a 02-2025"/>
  </r>
  <r>
    <x v="0"/>
    <n v="0"/>
    <n v="0"/>
    <n v="0"/>
    <n v="0"/>
    <x v="3843"/>
    <x v="0"/>
    <x v="0"/>
    <x v="0"/>
    <s v="03.16.23"/>
    <x v="41"/>
    <x v="0"/>
    <x v="0"/>
    <s v="Direção da Educação, Formação Profissional, Emprego"/>
    <s v="03.16.23"/>
    <s v="Direção da Educação, Formação Profissional, Emprego"/>
    <s v="03.16.23"/>
    <x v="45"/>
    <x v="0"/>
    <x v="0"/>
    <x v="1"/>
    <x v="0"/>
    <x v="0"/>
    <x v="0"/>
    <x v="0"/>
    <x v="4"/>
    <s v="2025-03-26"/>
    <x v="0"/>
    <n v="0"/>
    <x v="4"/>
    <m/>
    <x v="0"/>
    <m/>
    <x v="105"/>
    <n v="100478987"/>
    <x v="0"/>
    <x v="9"/>
    <s v="Direção da Educação, Formação Profissional, Emprego"/>
    <s v="ORI"/>
    <x v="2"/>
    <m/>
    <x v="0"/>
    <x v="3"/>
    <x v="3"/>
    <x v="1"/>
    <x v="0"/>
    <x v="0"/>
    <x v="0"/>
    <x v="0"/>
    <x v="0"/>
    <x v="0"/>
    <x v="0"/>
    <s v="Direção da Educação, Formação Profissional, Emprego"/>
    <x v="0"/>
    <x v="0"/>
    <x v="0"/>
    <x v="0"/>
    <x v="0"/>
    <x v="0"/>
    <x v="0"/>
    <x v="0"/>
    <x v="0"/>
    <x v="0"/>
    <x v="9"/>
    <x v="0"/>
    <s v="Pagamento de salário referente a 03-2025"/>
  </r>
  <r>
    <x v="0"/>
    <n v="0"/>
    <n v="0"/>
    <n v="0"/>
    <n v="0"/>
    <x v="4733"/>
    <x v="0"/>
    <x v="0"/>
    <x v="0"/>
    <s v="03.16.23"/>
    <x v="41"/>
    <x v="0"/>
    <x v="0"/>
    <s v="Direção da Educação, Formação Profissional, Emprego"/>
    <s v="03.16.23"/>
    <s v="Direção da Educação, Formação Profissional, Emprego"/>
    <s v="03.16.23"/>
    <x v="45"/>
    <x v="0"/>
    <x v="0"/>
    <x v="1"/>
    <x v="0"/>
    <x v="0"/>
    <x v="0"/>
    <x v="0"/>
    <x v="2"/>
    <s v="2025-04-25"/>
    <x v="1"/>
    <n v="5"/>
    <x v="4"/>
    <m/>
    <x v="0"/>
    <m/>
    <x v="103"/>
    <n v="100474707"/>
    <x v="0"/>
    <x v="4"/>
    <s v="Direção da Educação, Formação Profissional, Emprego"/>
    <s v="ORI"/>
    <x v="2"/>
    <m/>
    <x v="0"/>
    <x v="3"/>
    <x v="3"/>
    <x v="1"/>
    <x v="0"/>
    <x v="0"/>
    <x v="0"/>
    <x v="0"/>
    <x v="0"/>
    <x v="0"/>
    <x v="0"/>
    <s v="Direção da Educação, Formação Profissional, Emprego"/>
    <x v="0"/>
    <x v="0"/>
    <x v="0"/>
    <x v="0"/>
    <x v="0"/>
    <x v="0"/>
    <x v="0"/>
    <x v="0"/>
    <x v="0"/>
    <x v="0"/>
    <x v="4"/>
    <x v="0"/>
    <s v="Pagamento de salário referente a 04-2025"/>
  </r>
  <r>
    <x v="0"/>
    <n v="0"/>
    <n v="0"/>
    <n v="0"/>
    <n v="0"/>
    <x v="2959"/>
    <x v="0"/>
    <x v="0"/>
    <x v="0"/>
    <s v="03.16.23"/>
    <x v="41"/>
    <x v="0"/>
    <x v="0"/>
    <s v="Direção da Educação, Formação Profissional, Emprego"/>
    <s v="03.16.23"/>
    <s v="Direção da Educação, Formação Profissional, Emprego"/>
    <s v="03.16.23"/>
    <x v="42"/>
    <x v="0"/>
    <x v="0"/>
    <x v="1"/>
    <x v="1"/>
    <x v="0"/>
    <x v="0"/>
    <x v="0"/>
    <x v="0"/>
    <s v="2025-02-20"/>
    <x v="0"/>
    <n v="4942"/>
    <x v="4"/>
    <m/>
    <x v="0"/>
    <m/>
    <x v="609"/>
    <n v="100479279"/>
    <x v="0"/>
    <x v="8"/>
    <s v="Direção da Educação, Formação Profissional, Emprego"/>
    <s v="ORI"/>
    <x v="2"/>
    <m/>
    <x v="0"/>
    <x v="3"/>
    <x v="3"/>
    <x v="1"/>
    <x v="0"/>
    <x v="0"/>
    <x v="0"/>
    <x v="0"/>
    <x v="0"/>
    <x v="0"/>
    <x v="0"/>
    <s v="Direção da Educação, Formação Profissional, Emprego"/>
    <x v="0"/>
    <x v="0"/>
    <x v="0"/>
    <x v="0"/>
    <x v="0"/>
    <x v="0"/>
    <x v="0"/>
    <x v="0"/>
    <x v="0"/>
    <x v="0"/>
    <x v="8"/>
    <x v="0"/>
    <s v="Pagamento de salário referente a 02-2025"/>
  </r>
  <r>
    <x v="0"/>
    <n v="0"/>
    <n v="0"/>
    <n v="0"/>
    <n v="0"/>
    <x v="4733"/>
    <x v="0"/>
    <x v="0"/>
    <x v="0"/>
    <s v="03.16.23"/>
    <x v="41"/>
    <x v="0"/>
    <x v="0"/>
    <s v="Direção da Educação, Formação Profissional, Emprego"/>
    <s v="03.16.23"/>
    <s v="Direção da Educação, Formação Profissional, Emprego"/>
    <s v="03.16.23"/>
    <x v="42"/>
    <x v="0"/>
    <x v="0"/>
    <x v="1"/>
    <x v="1"/>
    <x v="0"/>
    <x v="0"/>
    <x v="0"/>
    <x v="2"/>
    <s v="2025-04-25"/>
    <x v="1"/>
    <n v="4941"/>
    <x v="4"/>
    <m/>
    <x v="0"/>
    <m/>
    <x v="609"/>
    <n v="100479279"/>
    <x v="0"/>
    <x v="8"/>
    <s v="Direção da Educação, Formação Profissional, Emprego"/>
    <s v="ORI"/>
    <x v="2"/>
    <m/>
    <x v="0"/>
    <x v="3"/>
    <x v="3"/>
    <x v="1"/>
    <x v="0"/>
    <x v="0"/>
    <x v="0"/>
    <x v="0"/>
    <x v="0"/>
    <x v="0"/>
    <x v="0"/>
    <s v="Direção da Educação, Formação Profissional, Emprego"/>
    <x v="0"/>
    <x v="0"/>
    <x v="0"/>
    <x v="0"/>
    <x v="0"/>
    <x v="0"/>
    <x v="0"/>
    <x v="0"/>
    <x v="0"/>
    <x v="0"/>
    <x v="8"/>
    <x v="0"/>
    <s v="Pagamento de salário referente a 04-2025"/>
  </r>
  <r>
    <x v="0"/>
    <n v="0"/>
    <n v="0"/>
    <n v="0"/>
    <n v="0"/>
    <x v="431"/>
    <x v="0"/>
    <x v="0"/>
    <x v="0"/>
    <s v="03.16.23"/>
    <x v="41"/>
    <x v="0"/>
    <x v="0"/>
    <s v="Direção da Educação, Formação Profissional, Emprego"/>
    <s v="03.16.23"/>
    <s v="Direção da Educação, Formação Profissional, Emprego"/>
    <s v="03.16.23"/>
    <x v="46"/>
    <x v="0"/>
    <x v="0"/>
    <x v="1"/>
    <x v="0"/>
    <x v="0"/>
    <x v="0"/>
    <x v="0"/>
    <x v="1"/>
    <s v="2025-01-27"/>
    <x v="0"/>
    <n v="51"/>
    <x v="4"/>
    <m/>
    <x v="0"/>
    <m/>
    <x v="609"/>
    <n v="100479279"/>
    <x v="0"/>
    <x v="8"/>
    <s v="Direção da Educação, Formação Profissional, Emprego"/>
    <s v="ORI"/>
    <x v="2"/>
    <m/>
    <x v="0"/>
    <x v="3"/>
    <x v="3"/>
    <x v="1"/>
    <x v="0"/>
    <x v="0"/>
    <x v="0"/>
    <x v="0"/>
    <x v="0"/>
    <x v="0"/>
    <x v="0"/>
    <s v="Direção da Educação, Formação Profissional, Emprego"/>
    <x v="0"/>
    <x v="0"/>
    <x v="0"/>
    <x v="0"/>
    <x v="0"/>
    <x v="0"/>
    <x v="0"/>
    <x v="0"/>
    <x v="0"/>
    <x v="0"/>
    <x v="8"/>
    <x v="0"/>
    <s v="Pagamento de salário referente a 01-2025"/>
  </r>
  <r>
    <x v="0"/>
    <n v="0"/>
    <n v="0"/>
    <n v="0"/>
    <n v="0"/>
    <x v="2959"/>
    <x v="0"/>
    <x v="0"/>
    <x v="0"/>
    <s v="03.16.23"/>
    <x v="41"/>
    <x v="0"/>
    <x v="0"/>
    <s v="Direção da Educação, Formação Profissional, Emprego"/>
    <s v="03.16.23"/>
    <s v="Direção da Educação, Formação Profissional, Emprego"/>
    <s v="03.16.23"/>
    <x v="46"/>
    <x v="0"/>
    <x v="0"/>
    <x v="1"/>
    <x v="0"/>
    <x v="0"/>
    <x v="0"/>
    <x v="0"/>
    <x v="0"/>
    <s v="2025-02-20"/>
    <x v="0"/>
    <n v="10"/>
    <x v="4"/>
    <m/>
    <x v="0"/>
    <m/>
    <x v="106"/>
    <n v="100479277"/>
    <x v="0"/>
    <x v="6"/>
    <s v="Direção da Educação, Formação Profissional, Emprego"/>
    <s v="ORI"/>
    <x v="2"/>
    <m/>
    <x v="0"/>
    <x v="3"/>
    <x v="3"/>
    <x v="1"/>
    <x v="0"/>
    <x v="0"/>
    <x v="0"/>
    <x v="0"/>
    <x v="0"/>
    <x v="0"/>
    <x v="0"/>
    <s v="Direção da Educação, Formação Profissional, Emprego"/>
    <x v="0"/>
    <x v="0"/>
    <x v="0"/>
    <x v="0"/>
    <x v="0"/>
    <x v="0"/>
    <x v="0"/>
    <x v="0"/>
    <x v="0"/>
    <x v="0"/>
    <x v="6"/>
    <x v="0"/>
    <s v="Pagamento de salário referente a 02-2025"/>
  </r>
  <r>
    <x v="0"/>
    <n v="0"/>
    <n v="0"/>
    <n v="0"/>
    <n v="0"/>
    <x v="3843"/>
    <x v="0"/>
    <x v="0"/>
    <x v="0"/>
    <s v="03.16.23"/>
    <x v="41"/>
    <x v="0"/>
    <x v="0"/>
    <s v="Direção da Educação, Formação Profissional, Emprego"/>
    <s v="03.16.23"/>
    <s v="Direção da Educação, Formação Profissional, Emprego"/>
    <s v="03.16.23"/>
    <x v="46"/>
    <x v="0"/>
    <x v="0"/>
    <x v="1"/>
    <x v="0"/>
    <x v="0"/>
    <x v="0"/>
    <x v="0"/>
    <x v="4"/>
    <s v="2025-03-26"/>
    <x v="0"/>
    <n v="3"/>
    <x v="4"/>
    <m/>
    <x v="0"/>
    <m/>
    <x v="105"/>
    <n v="100478987"/>
    <x v="0"/>
    <x v="9"/>
    <s v="Direção da Educação, Formação Profissional, Emprego"/>
    <s v="ORI"/>
    <x v="2"/>
    <m/>
    <x v="0"/>
    <x v="3"/>
    <x v="3"/>
    <x v="1"/>
    <x v="0"/>
    <x v="0"/>
    <x v="0"/>
    <x v="0"/>
    <x v="0"/>
    <x v="0"/>
    <x v="0"/>
    <s v="Direção da Educação, Formação Profissional, Emprego"/>
    <x v="0"/>
    <x v="0"/>
    <x v="0"/>
    <x v="0"/>
    <x v="0"/>
    <x v="0"/>
    <x v="0"/>
    <x v="0"/>
    <x v="0"/>
    <x v="0"/>
    <x v="9"/>
    <x v="0"/>
    <s v="Pagamento de salário referente a 03-2025"/>
  </r>
  <r>
    <x v="0"/>
    <n v="0"/>
    <n v="0"/>
    <n v="0"/>
    <n v="0"/>
    <x v="3843"/>
    <x v="0"/>
    <x v="0"/>
    <x v="0"/>
    <s v="03.16.23"/>
    <x v="41"/>
    <x v="0"/>
    <x v="0"/>
    <s v="Direção da Educação, Formação Profissional, Emprego"/>
    <s v="03.16.23"/>
    <s v="Direção da Educação, Formação Profissional, Emprego"/>
    <s v="03.16.23"/>
    <x v="46"/>
    <x v="0"/>
    <x v="0"/>
    <x v="1"/>
    <x v="0"/>
    <x v="0"/>
    <x v="0"/>
    <x v="0"/>
    <x v="4"/>
    <s v="2025-03-26"/>
    <x v="0"/>
    <n v="803"/>
    <x v="4"/>
    <m/>
    <x v="0"/>
    <m/>
    <x v="89"/>
    <n v="100474706"/>
    <x v="0"/>
    <x v="5"/>
    <s v="Direção da Educação, Formação Profissional, Emprego"/>
    <s v="ORI"/>
    <x v="2"/>
    <m/>
    <x v="0"/>
    <x v="3"/>
    <x v="3"/>
    <x v="1"/>
    <x v="0"/>
    <x v="0"/>
    <x v="0"/>
    <x v="0"/>
    <x v="0"/>
    <x v="0"/>
    <x v="0"/>
    <s v="Direção da Educação, Formação Profissional, Emprego"/>
    <x v="0"/>
    <x v="0"/>
    <x v="0"/>
    <x v="0"/>
    <x v="0"/>
    <x v="0"/>
    <x v="0"/>
    <x v="0"/>
    <x v="0"/>
    <x v="0"/>
    <x v="5"/>
    <x v="0"/>
    <s v="Pagamento de salário referente a 03-2025"/>
  </r>
  <r>
    <x v="0"/>
    <n v="0"/>
    <n v="0"/>
    <n v="0"/>
    <n v="0"/>
    <x v="2495"/>
    <x v="0"/>
    <x v="0"/>
    <x v="0"/>
    <s v="03.16.12"/>
    <x v="55"/>
    <x v="0"/>
    <x v="0"/>
    <s v="Direcção de Urbanismo"/>
    <s v="03.16.12"/>
    <s v="Direcção de Urbanismo"/>
    <s v="03.16.12"/>
    <x v="42"/>
    <x v="0"/>
    <x v="0"/>
    <x v="1"/>
    <x v="1"/>
    <x v="0"/>
    <x v="0"/>
    <x v="0"/>
    <x v="0"/>
    <s v="2025-02-20"/>
    <x v="0"/>
    <n v="5495"/>
    <x v="4"/>
    <m/>
    <x v="0"/>
    <m/>
    <x v="89"/>
    <n v="100474706"/>
    <x v="0"/>
    <x v="5"/>
    <s v="Direcção de Urbanismo"/>
    <s v="ORI"/>
    <x v="2"/>
    <m/>
    <x v="0"/>
    <x v="3"/>
    <x v="3"/>
    <x v="1"/>
    <x v="0"/>
    <x v="0"/>
    <x v="0"/>
    <x v="0"/>
    <x v="0"/>
    <x v="0"/>
    <x v="0"/>
    <s v="Direcção de Urbanismo"/>
    <x v="0"/>
    <x v="0"/>
    <x v="0"/>
    <x v="0"/>
    <x v="0"/>
    <x v="0"/>
    <x v="0"/>
    <x v="0"/>
    <x v="0"/>
    <x v="0"/>
    <x v="5"/>
    <x v="0"/>
    <s v="Pagamento de salário referente a 02-2025"/>
  </r>
  <r>
    <x v="0"/>
    <n v="0"/>
    <n v="0"/>
    <n v="0"/>
    <n v="0"/>
    <x v="3047"/>
    <x v="0"/>
    <x v="0"/>
    <x v="0"/>
    <s v="03.16.27"/>
    <x v="38"/>
    <x v="0"/>
    <x v="0"/>
    <s v="Direção dos Assuntos Jurídicos, Fiscalização e Policia Municipal"/>
    <s v="03.16.27"/>
    <s v="Direção dos Assuntos Jurídicos, Fiscalização e Policia Municipal"/>
    <s v="03.16.27"/>
    <x v="42"/>
    <x v="0"/>
    <x v="0"/>
    <x v="1"/>
    <x v="1"/>
    <x v="0"/>
    <x v="0"/>
    <x v="0"/>
    <x v="1"/>
    <s v="2025-01-27"/>
    <x v="0"/>
    <n v="356"/>
    <x v="4"/>
    <m/>
    <x v="0"/>
    <m/>
    <x v="103"/>
    <n v="100474707"/>
    <x v="0"/>
    <x v="4"/>
    <s v="Direção dos Assuntos Jurídicos, Fiscalização e Policia Municipal"/>
    <s v="ORI"/>
    <x v="2"/>
    <m/>
    <x v="0"/>
    <x v="3"/>
    <x v="3"/>
    <x v="1"/>
    <x v="0"/>
    <x v="0"/>
    <x v="0"/>
    <x v="0"/>
    <x v="0"/>
    <x v="0"/>
    <x v="0"/>
    <s v="Direção dos Assuntos Jurídicos, Fiscalização e Policia Municipal"/>
    <x v="0"/>
    <x v="0"/>
    <x v="0"/>
    <x v="0"/>
    <x v="0"/>
    <x v="0"/>
    <x v="0"/>
    <x v="0"/>
    <x v="0"/>
    <x v="0"/>
    <x v="4"/>
    <x v="0"/>
    <s v="Pagamento de salário referente a 01-2025"/>
  </r>
  <r>
    <x v="0"/>
    <n v="0"/>
    <n v="0"/>
    <n v="0"/>
    <n v="0"/>
    <x v="3047"/>
    <x v="0"/>
    <x v="0"/>
    <x v="0"/>
    <s v="03.16.27"/>
    <x v="38"/>
    <x v="0"/>
    <x v="0"/>
    <s v="Direção dos Assuntos Jurídicos, Fiscalização e Policia Municipal"/>
    <s v="03.16.27"/>
    <s v="Direção dos Assuntos Jurídicos, Fiscalização e Policia Municipal"/>
    <s v="03.16.27"/>
    <x v="47"/>
    <x v="0"/>
    <x v="0"/>
    <x v="1"/>
    <x v="1"/>
    <x v="0"/>
    <x v="0"/>
    <x v="0"/>
    <x v="1"/>
    <s v="2025-01-27"/>
    <x v="0"/>
    <n v="263"/>
    <x v="4"/>
    <m/>
    <x v="0"/>
    <m/>
    <x v="103"/>
    <n v="100474707"/>
    <x v="0"/>
    <x v="4"/>
    <s v="Direção dos Assuntos Jurídicos, Fiscalização e Policia Municipal"/>
    <s v="ORI"/>
    <x v="2"/>
    <m/>
    <x v="0"/>
    <x v="3"/>
    <x v="3"/>
    <x v="1"/>
    <x v="0"/>
    <x v="0"/>
    <x v="0"/>
    <x v="0"/>
    <x v="0"/>
    <x v="0"/>
    <x v="0"/>
    <s v="Direção dos Assuntos Jurídicos, Fiscalização e Policia Municipal"/>
    <x v="0"/>
    <x v="0"/>
    <x v="0"/>
    <x v="0"/>
    <x v="0"/>
    <x v="0"/>
    <x v="0"/>
    <x v="0"/>
    <x v="0"/>
    <x v="0"/>
    <x v="4"/>
    <x v="0"/>
    <s v="Pagamento de salário referente a 01-2025"/>
  </r>
  <r>
    <x v="0"/>
    <n v="0"/>
    <n v="0"/>
    <n v="0"/>
    <n v="0"/>
    <x v="3859"/>
    <x v="0"/>
    <x v="0"/>
    <x v="0"/>
    <s v="03.16.27"/>
    <x v="38"/>
    <x v="0"/>
    <x v="0"/>
    <s v="Direção dos Assuntos Jurídicos, Fiscalização e Policia Municipal"/>
    <s v="03.16.27"/>
    <s v="Direção dos Assuntos Jurídicos, Fiscalização e Policia Municipal"/>
    <s v="03.16.27"/>
    <x v="47"/>
    <x v="0"/>
    <x v="0"/>
    <x v="1"/>
    <x v="1"/>
    <x v="0"/>
    <x v="0"/>
    <x v="0"/>
    <x v="4"/>
    <s v="2025-03-26"/>
    <x v="0"/>
    <n v="7365"/>
    <x v="4"/>
    <m/>
    <x v="0"/>
    <m/>
    <x v="89"/>
    <n v="100474706"/>
    <x v="0"/>
    <x v="5"/>
    <s v="Direção dos Assuntos Jurídicos, Fiscalização e Policia Municipal"/>
    <s v="ORI"/>
    <x v="2"/>
    <m/>
    <x v="0"/>
    <x v="3"/>
    <x v="3"/>
    <x v="1"/>
    <x v="0"/>
    <x v="0"/>
    <x v="0"/>
    <x v="0"/>
    <x v="0"/>
    <x v="0"/>
    <x v="0"/>
    <s v="Direção dos Assuntos Jurídicos, Fiscalização e Policia Municipal"/>
    <x v="0"/>
    <x v="0"/>
    <x v="0"/>
    <x v="0"/>
    <x v="0"/>
    <x v="0"/>
    <x v="0"/>
    <x v="0"/>
    <x v="0"/>
    <x v="0"/>
    <x v="5"/>
    <x v="0"/>
    <s v="Pagamento de salário referente a 03-2025"/>
  </r>
  <r>
    <x v="0"/>
    <n v="0"/>
    <n v="0"/>
    <n v="0"/>
    <n v="0"/>
    <x v="5633"/>
    <x v="0"/>
    <x v="0"/>
    <x v="0"/>
    <s v="03.16.25"/>
    <x v="21"/>
    <x v="0"/>
    <x v="0"/>
    <s v="Direção dos  Recursos Humanos"/>
    <s v="03.16.25"/>
    <s v="Direção dos  Recursos Humanos"/>
    <s v="03.16.25"/>
    <x v="70"/>
    <x v="0"/>
    <x v="1"/>
    <x v="15"/>
    <x v="0"/>
    <x v="0"/>
    <x v="0"/>
    <x v="1"/>
    <x v="13"/>
    <s v="2024-12-16"/>
    <x v="3"/>
    <n v="1424"/>
    <x v="4"/>
    <m/>
    <x v="0"/>
    <m/>
    <x v="89"/>
    <n v="100474706"/>
    <x v="0"/>
    <x v="5"/>
    <s v="Direção dos  Recursos Humanos"/>
    <s v="ORI"/>
    <x v="2"/>
    <m/>
    <x v="0"/>
    <x v="3"/>
    <x v="3"/>
    <x v="1"/>
    <x v="0"/>
    <x v="0"/>
    <x v="0"/>
    <x v="0"/>
    <x v="0"/>
    <x v="0"/>
    <x v="0"/>
    <s v="Direção dos  Recursos Humanos"/>
    <x v="0"/>
    <x v="0"/>
    <x v="0"/>
    <x v="0"/>
    <x v="0"/>
    <x v="0"/>
    <x v="0"/>
    <x v="0"/>
    <x v="0"/>
    <x v="2"/>
    <x v="5"/>
    <x v="0"/>
    <s v="Pagamento de salario referente Direção da Recursos Humanos."/>
  </r>
  <r>
    <x v="0"/>
    <n v="0"/>
    <n v="0"/>
    <n v="0"/>
    <n v="0"/>
    <x v="4266"/>
    <x v="0"/>
    <x v="0"/>
    <x v="0"/>
    <s v="03.16.25"/>
    <x v="21"/>
    <x v="0"/>
    <x v="0"/>
    <s v="Direção dos  Recursos Humanos"/>
    <s v="03.16.25"/>
    <s v="Direção dos  Recursos Humanos"/>
    <s v="03.16.25"/>
    <x v="70"/>
    <x v="0"/>
    <x v="1"/>
    <x v="15"/>
    <x v="0"/>
    <x v="0"/>
    <x v="0"/>
    <x v="0"/>
    <x v="3"/>
    <s v="2025-05-26"/>
    <x v="1"/>
    <n v="32"/>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5-2025"/>
  </r>
  <r>
    <x v="0"/>
    <n v="0"/>
    <n v="0"/>
    <n v="0"/>
    <n v="0"/>
    <x v="5578"/>
    <x v="0"/>
    <x v="0"/>
    <x v="0"/>
    <s v="03.16.25"/>
    <x v="21"/>
    <x v="0"/>
    <x v="0"/>
    <s v="Direção dos  Recursos Humanos"/>
    <s v="03.16.25"/>
    <s v="Direção dos  Recursos Humanos"/>
    <s v="03.16.25"/>
    <x v="70"/>
    <x v="0"/>
    <x v="1"/>
    <x v="15"/>
    <x v="0"/>
    <x v="0"/>
    <x v="0"/>
    <x v="0"/>
    <x v="9"/>
    <s v="2025-10-24"/>
    <x v="3"/>
    <n v="2175"/>
    <x v="4"/>
    <m/>
    <x v="0"/>
    <m/>
    <x v="89"/>
    <n v="100474706"/>
    <x v="0"/>
    <x v="5"/>
    <s v="Direção dos  Recursos Humanos"/>
    <s v="ORI"/>
    <x v="2"/>
    <m/>
    <x v="0"/>
    <x v="3"/>
    <x v="3"/>
    <x v="1"/>
    <x v="0"/>
    <x v="0"/>
    <x v="0"/>
    <x v="0"/>
    <x v="0"/>
    <x v="0"/>
    <x v="0"/>
    <s v="Direção dos  Recursos Humanos"/>
    <x v="0"/>
    <x v="0"/>
    <x v="0"/>
    <x v="0"/>
    <x v="0"/>
    <x v="0"/>
    <x v="0"/>
    <x v="0"/>
    <x v="0"/>
    <x v="0"/>
    <x v="5"/>
    <x v="0"/>
    <s v="Pagamento de salário referente a 10-2025"/>
  </r>
  <r>
    <x v="0"/>
    <n v="0"/>
    <n v="0"/>
    <n v="0"/>
    <n v="0"/>
    <x v="2669"/>
    <x v="0"/>
    <x v="0"/>
    <x v="0"/>
    <s v="03.16.25"/>
    <x v="21"/>
    <x v="0"/>
    <x v="0"/>
    <s v="Direção dos  Recursos Humanos"/>
    <s v="03.16.25"/>
    <s v="Direção dos  Recursos Humanos"/>
    <s v="03.16.25"/>
    <x v="8"/>
    <x v="0"/>
    <x v="0"/>
    <x v="0"/>
    <x v="0"/>
    <x v="0"/>
    <x v="0"/>
    <x v="0"/>
    <x v="1"/>
    <s v="2025-01-27"/>
    <x v="0"/>
    <n v="148"/>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1-2025"/>
  </r>
  <r>
    <x v="0"/>
    <n v="0"/>
    <n v="0"/>
    <n v="0"/>
    <n v="0"/>
    <x v="2493"/>
    <x v="0"/>
    <x v="0"/>
    <x v="0"/>
    <s v="03.16.25"/>
    <x v="21"/>
    <x v="0"/>
    <x v="0"/>
    <s v="Direção dos  Recursos Humanos"/>
    <s v="03.16.25"/>
    <s v="Direção dos  Recursos Humanos"/>
    <s v="03.16.25"/>
    <x v="8"/>
    <x v="0"/>
    <x v="0"/>
    <x v="0"/>
    <x v="0"/>
    <x v="0"/>
    <x v="0"/>
    <x v="0"/>
    <x v="0"/>
    <s v="2025-02-21"/>
    <x v="0"/>
    <n v="21"/>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2-2025"/>
  </r>
  <r>
    <x v="0"/>
    <n v="0"/>
    <n v="0"/>
    <n v="0"/>
    <n v="0"/>
    <x v="2493"/>
    <x v="0"/>
    <x v="0"/>
    <x v="0"/>
    <s v="03.16.25"/>
    <x v="21"/>
    <x v="0"/>
    <x v="0"/>
    <s v="Direção dos  Recursos Humanos"/>
    <s v="03.16.25"/>
    <s v="Direção dos  Recursos Humanos"/>
    <s v="03.16.25"/>
    <x v="8"/>
    <x v="0"/>
    <x v="0"/>
    <x v="0"/>
    <x v="0"/>
    <x v="0"/>
    <x v="0"/>
    <x v="0"/>
    <x v="0"/>
    <s v="2025-02-21"/>
    <x v="0"/>
    <n v="13"/>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2-2025"/>
  </r>
  <r>
    <x v="0"/>
    <n v="0"/>
    <n v="0"/>
    <n v="0"/>
    <n v="0"/>
    <x v="3846"/>
    <x v="0"/>
    <x v="0"/>
    <x v="0"/>
    <s v="03.16.25"/>
    <x v="21"/>
    <x v="0"/>
    <x v="0"/>
    <s v="Direção dos  Recursos Humanos"/>
    <s v="03.16.25"/>
    <s v="Direção dos  Recursos Humanos"/>
    <s v="03.16.25"/>
    <x v="8"/>
    <x v="0"/>
    <x v="0"/>
    <x v="0"/>
    <x v="0"/>
    <x v="0"/>
    <x v="0"/>
    <x v="0"/>
    <x v="4"/>
    <s v="2025-03-26"/>
    <x v="0"/>
    <n v="7"/>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3-2025"/>
  </r>
  <r>
    <x v="0"/>
    <n v="0"/>
    <n v="0"/>
    <n v="0"/>
    <n v="0"/>
    <x v="3846"/>
    <x v="0"/>
    <x v="0"/>
    <x v="0"/>
    <s v="03.16.25"/>
    <x v="21"/>
    <x v="0"/>
    <x v="0"/>
    <s v="Direção dos  Recursos Humanos"/>
    <s v="03.16.25"/>
    <s v="Direção dos  Recursos Humanos"/>
    <s v="03.16.25"/>
    <x v="8"/>
    <x v="0"/>
    <x v="0"/>
    <x v="0"/>
    <x v="0"/>
    <x v="0"/>
    <x v="0"/>
    <x v="0"/>
    <x v="4"/>
    <s v="2025-03-26"/>
    <x v="0"/>
    <n v="280"/>
    <x v="4"/>
    <m/>
    <x v="0"/>
    <m/>
    <x v="89"/>
    <n v="100474706"/>
    <x v="0"/>
    <x v="5"/>
    <s v="Direção dos  Recursos Humanos"/>
    <s v="ORI"/>
    <x v="2"/>
    <m/>
    <x v="0"/>
    <x v="3"/>
    <x v="3"/>
    <x v="1"/>
    <x v="0"/>
    <x v="0"/>
    <x v="0"/>
    <x v="0"/>
    <x v="0"/>
    <x v="0"/>
    <x v="0"/>
    <s v="Direção dos  Recursos Humanos"/>
    <x v="0"/>
    <x v="0"/>
    <x v="0"/>
    <x v="0"/>
    <x v="0"/>
    <x v="0"/>
    <x v="0"/>
    <x v="0"/>
    <x v="0"/>
    <x v="0"/>
    <x v="5"/>
    <x v="0"/>
    <s v="Pagamento de salário referente a 03-2025"/>
  </r>
  <r>
    <x v="0"/>
    <n v="0"/>
    <n v="0"/>
    <n v="0"/>
    <n v="0"/>
    <x v="4720"/>
    <x v="0"/>
    <x v="0"/>
    <x v="0"/>
    <s v="03.16.25"/>
    <x v="21"/>
    <x v="0"/>
    <x v="0"/>
    <s v="Direção dos  Recursos Humanos"/>
    <s v="03.16.25"/>
    <s v="Direção dos  Recursos Humanos"/>
    <s v="03.16.25"/>
    <x v="8"/>
    <x v="0"/>
    <x v="0"/>
    <x v="0"/>
    <x v="0"/>
    <x v="0"/>
    <x v="0"/>
    <x v="0"/>
    <x v="2"/>
    <s v="2025-04-25"/>
    <x v="1"/>
    <n v="7"/>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4-2025"/>
  </r>
  <r>
    <x v="0"/>
    <n v="0"/>
    <n v="0"/>
    <n v="0"/>
    <n v="0"/>
    <x v="4720"/>
    <x v="0"/>
    <x v="0"/>
    <x v="0"/>
    <s v="03.16.25"/>
    <x v="21"/>
    <x v="0"/>
    <x v="0"/>
    <s v="Direção dos  Recursos Humanos"/>
    <s v="03.16.25"/>
    <s v="Direção dos  Recursos Humanos"/>
    <s v="03.16.25"/>
    <x v="8"/>
    <x v="0"/>
    <x v="0"/>
    <x v="0"/>
    <x v="0"/>
    <x v="0"/>
    <x v="0"/>
    <x v="0"/>
    <x v="2"/>
    <s v="2025-04-25"/>
    <x v="1"/>
    <n v="34"/>
    <x v="4"/>
    <m/>
    <x v="0"/>
    <m/>
    <x v="66"/>
    <n v="100474708"/>
    <x v="0"/>
    <x v="3"/>
    <s v="Direção dos  Recursos Humanos"/>
    <s v="ORI"/>
    <x v="2"/>
    <m/>
    <x v="0"/>
    <x v="3"/>
    <x v="3"/>
    <x v="1"/>
    <x v="0"/>
    <x v="0"/>
    <x v="0"/>
    <x v="0"/>
    <x v="0"/>
    <x v="0"/>
    <x v="0"/>
    <s v="Direção dos  Recursos Humanos"/>
    <x v="0"/>
    <x v="0"/>
    <x v="0"/>
    <x v="0"/>
    <x v="0"/>
    <x v="0"/>
    <x v="0"/>
    <x v="0"/>
    <x v="0"/>
    <x v="0"/>
    <x v="3"/>
    <x v="0"/>
    <s v="Pagamento de salário referente a 04-2025"/>
  </r>
  <r>
    <x v="0"/>
    <n v="0"/>
    <n v="0"/>
    <n v="0"/>
    <n v="0"/>
    <x v="4720"/>
    <x v="0"/>
    <x v="0"/>
    <x v="0"/>
    <s v="03.16.25"/>
    <x v="21"/>
    <x v="0"/>
    <x v="0"/>
    <s v="Direção dos  Recursos Humanos"/>
    <s v="03.16.25"/>
    <s v="Direção dos  Recursos Humanos"/>
    <s v="03.16.25"/>
    <x v="8"/>
    <x v="0"/>
    <x v="0"/>
    <x v="0"/>
    <x v="0"/>
    <x v="0"/>
    <x v="0"/>
    <x v="0"/>
    <x v="2"/>
    <s v="2025-04-25"/>
    <x v="1"/>
    <n v="277"/>
    <x v="4"/>
    <m/>
    <x v="0"/>
    <m/>
    <x v="89"/>
    <n v="100474706"/>
    <x v="0"/>
    <x v="5"/>
    <s v="Direção dos  Recursos Humanos"/>
    <s v="ORI"/>
    <x v="2"/>
    <m/>
    <x v="0"/>
    <x v="3"/>
    <x v="3"/>
    <x v="1"/>
    <x v="0"/>
    <x v="0"/>
    <x v="0"/>
    <x v="0"/>
    <x v="0"/>
    <x v="0"/>
    <x v="0"/>
    <s v="Direção dos  Recursos Humanos"/>
    <x v="0"/>
    <x v="0"/>
    <x v="0"/>
    <x v="0"/>
    <x v="0"/>
    <x v="0"/>
    <x v="0"/>
    <x v="0"/>
    <x v="0"/>
    <x v="0"/>
    <x v="5"/>
    <x v="0"/>
    <s v="Pagamento de salário referente a 04-2025"/>
  </r>
  <r>
    <x v="0"/>
    <n v="0"/>
    <n v="0"/>
    <n v="0"/>
    <n v="0"/>
    <x v="1266"/>
    <x v="0"/>
    <x v="0"/>
    <x v="0"/>
    <s v="03.16.25"/>
    <x v="21"/>
    <x v="0"/>
    <x v="0"/>
    <s v="Direção dos  Recursos Humanos"/>
    <s v="03.16.25"/>
    <s v="Direção dos  Recursos Humanos"/>
    <s v="03.16.25"/>
    <x v="8"/>
    <x v="0"/>
    <x v="0"/>
    <x v="0"/>
    <x v="0"/>
    <x v="0"/>
    <x v="0"/>
    <x v="0"/>
    <x v="6"/>
    <s v="2025-07-23"/>
    <x v="2"/>
    <n v="441"/>
    <x v="4"/>
    <m/>
    <x v="0"/>
    <m/>
    <x v="89"/>
    <n v="100474706"/>
    <x v="0"/>
    <x v="5"/>
    <s v="Direção dos  Recursos Humanos"/>
    <s v="ORI"/>
    <x v="2"/>
    <m/>
    <x v="0"/>
    <x v="3"/>
    <x v="3"/>
    <x v="1"/>
    <x v="0"/>
    <x v="0"/>
    <x v="0"/>
    <x v="0"/>
    <x v="0"/>
    <x v="0"/>
    <x v="0"/>
    <s v="Direção dos  Recursos Humanos"/>
    <x v="0"/>
    <x v="0"/>
    <x v="0"/>
    <x v="0"/>
    <x v="0"/>
    <x v="0"/>
    <x v="0"/>
    <x v="0"/>
    <x v="0"/>
    <x v="0"/>
    <x v="5"/>
    <x v="0"/>
    <s v="Pagamento de salário referente a 07-2025"/>
  </r>
  <r>
    <x v="0"/>
    <n v="0"/>
    <n v="0"/>
    <n v="0"/>
    <n v="0"/>
    <x v="1327"/>
    <x v="0"/>
    <x v="0"/>
    <x v="0"/>
    <s v="03.16.25"/>
    <x v="21"/>
    <x v="0"/>
    <x v="0"/>
    <s v="Direção dos  Recursos Humanos"/>
    <s v="03.16.25"/>
    <s v="Direção dos  Recursos Humanos"/>
    <s v="03.16.25"/>
    <x v="8"/>
    <x v="0"/>
    <x v="0"/>
    <x v="0"/>
    <x v="0"/>
    <x v="0"/>
    <x v="0"/>
    <x v="0"/>
    <x v="8"/>
    <s v="2025-09-24"/>
    <x v="2"/>
    <n v="5"/>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9-2025"/>
  </r>
  <r>
    <x v="0"/>
    <n v="0"/>
    <n v="0"/>
    <n v="0"/>
    <n v="0"/>
    <x v="2756"/>
    <x v="0"/>
    <x v="0"/>
    <x v="0"/>
    <s v="03.16.25"/>
    <x v="21"/>
    <x v="0"/>
    <x v="0"/>
    <s v="Direção dos  Recursos Humanos"/>
    <s v="03.16.25"/>
    <s v="Direção dos  Recursos Humanos"/>
    <s v="03.16.25"/>
    <x v="8"/>
    <x v="0"/>
    <x v="0"/>
    <x v="0"/>
    <x v="0"/>
    <x v="0"/>
    <x v="0"/>
    <x v="0"/>
    <x v="10"/>
    <s v="2025-11-20"/>
    <x v="3"/>
    <n v="5"/>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11-2025"/>
  </r>
  <r>
    <x v="0"/>
    <n v="0"/>
    <n v="0"/>
    <n v="0"/>
    <n v="0"/>
    <x v="5536"/>
    <x v="0"/>
    <x v="0"/>
    <x v="0"/>
    <s v="03.16.25"/>
    <x v="21"/>
    <x v="0"/>
    <x v="0"/>
    <s v="Direção dos  Recursos Humanos"/>
    <s v="03.16.25"/>
    <s v="Direção dos  Recursos Humanos"/>
    <s v="03.16.25"/>
    <x v="8"/>
    <x v="0"/>
    <x v="0"/>
    <x v="0"/>
    <x v="0"/>
    <x v="0"/>
    <x v="0"/>
    <x v="0"/>
    <x v="11"/>
    <s v="2025-12-11"/>
    <x v="3"/>
    <n v="5"/>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12-2025"/>
  </r>
  <r>
    <x v="0"/>
    <n v="0"/>
    <n v="0"/>
    <n v="0"/>
    <n v="0"/>
    <x v="5536"/>
    <x v="0"/>
    <x v="0"/>
    <x v="0"/>
    <s v="03.16.25"/>
    <x v="21"/>
    <x v="0"/>
    <x v="0"/>
    <s v="Direção dos  Recursos Humanos"/>
    <s v="03.16.25"/>
    <s v="Direção dos  Recursos Humanos"/>
    <s v="03.16.25"/>
    <x v="8"/>
    <x v="0"/>
    <x v="0"/>
    <x v="0"/>
    <x v="0"/>
    <x v="0"/>
    <x v="0"/>
    <x v="0"/>
    <x v="11"/>
    <s v="2025-12-11"/>
    <x v="3"/>
    <n v="439"/>
    <x v="4"/>
    <m/>
    <x v="0"/>
    <m/>
    <x v="89"/>
    <n v="100474706"/>
    <x v="0"/>
    <x v="5"/>
    <s v="Direção dos  Recursos Humanos"/>
    <s v="ORI"/>
    <x v="2"/>
    <m/>
    <x v="0"/>
    <x v="3"/>
    <x v="3"/>
    <x v="1"/>
    <x v="0"/>
    <x v="0"/>
    <x v="0"/>
    <x v="0"/>
    <x v="0"/>
    <x v="0"/>
    <x v="0"/>
    <s v="Direção dos  Recursos Humanos"/>
    <x v="0"/>
    <x v="0"/>
    <x v="0"/>
    <x v="0"/>
    <x v="0"/>
    <x v="0"/>
    <x v="0"/>
    <x v="0"/>
    <x v="0"/>
    <x v="0"/>
    <x v="5"/>
    <x v="0"/>
    <s v="Pagamento de salário referente a 12-2025"/>
  </r>
  <r>
    <x v="0"/>
    <n v="0"/>
    <n v="0"/>
    <n v="0"/>
    <n v="0"/>
    <x v="2669"/>
    <x v="0"/>
    <x v="0"/>
    <x v="0"/>
    <s v="03.16.25"/>
    <x v="21"/>
    <x v="0"/>
    <x v="0"/>
    <s v="Direção dos  Recursos Humanos"/>
    <s v="03.16.25"/>
    <s v="Direção dos  Recursos Humanos"/>
    <s v="03.16.25"/>
    <x v="45"/>
    <x v="0"/>
    <x v="0"/>
    <x v="1"/>
    <x v="0"/>
    <x v="0"/>
    <x v="0"/>
    <x v="0"/>
    <x v="1"/>
    <s v="2025-01-27"/>
    <x v="0"/>
    <n v="65"/>
    <x v="4"/>
    <m/>
    <x v="0"/>
    <m/>
    <x v="89"/>
    <n v="100474706"/>
    <x v="0"/>
    <x v="5"/>
    <s v="Direção dos  Recursos Humanos"/>
    <s v="ORI"/>
    <x v="2"/>
    <m/>
    <x v="0"/>
    <x v="3"/>
    <x v="3"/>
    <x v="1"/>
    <x v="0"/>
    <x v="0"/>
    <x v="0"/>
    <x v="0"/>
    <x v="0"/>
    <x v="0"/>
    <x v="0"/>
    <s v="Direção dos  Recursos Humanos"/>
    <x v="0"/>
    <x v="0"/>
    <x v="0"/>
    <x v="0"/>
    <x v="0"/>
    <x v="0"/>
    <x v="0"/>
    <x v="0"/>
    <x v="0"/>
    <x v="0"/>
    <x v="5"/>
    <x v="0"/>
    <s v="Pagamento de salário referente a 01-2025"/>
  </r>
  <r>
    <x v="0"/>
    <n v="0"/>
    <n v="0"/>
    <n v="0"/>
    <n v="0"/>
    <x v="2493"/>
    <x v="0"/>
    <x v="0"/>
    <x v="0"/>
    <s v="03.16.25"/>
    <x v="21"/>
    <x v="0"/>
    <x v="0"/>
    <s v="Direção dos  Recursos Humanos"/>
    <s v="03.16.25"/>
    <s v="Direção dos  Recursos Humanos"/>
    <s v="03.16.25"/>
    <x v="45"/>
    <x v="0"/>
    <x v="0"/>
    <x v="1"/>
    <x v="0"/>
    <x v="0"/>
    <x v="0"/>
    <x v="0"/>
    <x v="0"/>
    <s v="2025-02-21"/>
    <x v="0"/>
    <n v="0"/>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2-2025"/>
  </r>
  <r>
    <x v="0"/>
    <n v="0"/>
    <n v="0"/>
    <n v="0"/>
    <n v="0"/>
    <x v="2493"/>
    <x v="0"/>
    <x v="0"/>
    <x v="0"/>
    <s v="03.16.25"/>
    <x v="21"/>
    <x v="0"/>
    <x v="0"/>
    <s v="Direção dos  Recursos Humanos"/>
    <s v="03.16.25"/>
    <s v="Direção dos  Recursos Humanos"/>
    <s v="03.16.25"/>
    <x v="45"/>
    <x v="0"/>
    <x v="0"/>
    <x v="1"/>
    <x v="0"/>
    <x v="0"/>
    <x v="0"/>
    <x v="0"/>
    <x v="0"/>
    <s v="2025-02-21"/>
    <x v="0"/>
    <n v="30"/>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2-2025"/>
  </r>
  <r>
    <x v="0"/>
    <n v="0"/>
    <n v="0"/>
    <n v="0"/>
    <n v="0"/>
    <x v="630"/>
    <x v="0"/>
    <x v="0"/>
    <x v="0"/>
    <s v="03.16.25"/>
    <x v="21"/>
    <x v="0"/>
    <x v="0"/>
    <s v="Direção dos  Recursos Humanos"/>
    <s v="03.16.25"/>
    <s v="Direção dos  Recursos Humanos"/>
    <s v="03.16.25"/>
    <x v="45"/>
    <x v="0"/>
    <x v="0"/>
    <x v="1"/>
    <x v="0"/>
    <x v="0"/>
    <x v="0"/>
    <x v="0"/>
    <x v="0"/>
    <s v="2025-02-21"/>
    <x v="0"/>
    <n v="0"/>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2-2025"/>
  </r>
  <r>
    <x v="0"/>
    <n v="0"/>
    <n v="0"/>
    <n v="0"/>
    <n v="0"/>
    <x v="5633"/>
    <x v="0"/>
    <x v="0"/>
    <x v="0"/>
    <s v="03.16.25"/>
    <x v="21"/>
    <x v="0"/>
    <x v="0"/>
    <s v="Direção dos  Recursos Humanos"/>
    <s v="03.16.25"/>
    <s v="Direção dos  Recursos Humanos"/>
    <s v="03.16.25"/>
    <x v="45"/>
    <x v="0"/>
    <x v="0"/>
    <x v="1"/>
    <x v="0"/>
    <x v="0"/>
    <x v="0"/>
    <x v="1"/>
    <x v="13"/>
    <s v="2024-12-16"/>
    <x v="3"/>
    <n v="33"/>
    <x v="4"/>
    <m/>
    <x v="0"/>
    <m/>
    <x v="219"/>
    <n v="100474703"/>
    <x v="0"/>
    <x v="7"/>
    <s v="Direção dos  Recursos Humanos"/>
    <s v="ORI"/>
    <x v="2"/>
    <m/>
    <x v="0"/>
    <x v="3"/>
    <x v="3"/>
    <x v="1"/>
    <x v="0"/>
    <x v="0"/>
    <x v="0"/>
    <x v="0"/>
    <x v="0"/>
    <x v="0"/>
    <x v="0"/>
    <s v="Direção dos  Recursos Humanos"/>
    <x v="0"/>
    <x v="0"/>
    <x v="0"/>
    <x v="0"/>
    <x v="0"/>
    <x v="0"/>
    <x v="0"/>
    <x v="0"/>
    <x v="0"/>
    <x v="2"/>
    <x v="7"/>
    <x v="0"/>
    <s v="Pagamento de salario referente Direção da Recursos Humanos."/>
  </r>
  <r>
    <x v="0"/>
    <n v="0"/>
    <n v="0"/>
    <n v="0"/>
    <n v="0"/>
    <x v="5633"/>
    <x v="0"/>
    <x v="0"/>
    <x v="0"/>
    <s v="03.16.25"/>
    <x v="21"/>
    <x v="0"/>
    <x v="0"/>
    <s v="Direção dos  Recursos Humanos"/>
    <s v="03.16.25"/>
    <s v="Direção dos  Recursos Humanos"/>
    <s v="03.16.25"/>
    <x v="45"/>
    <x v="0"/>
    <x v="0"/>
    <x v="1"/>
    <x v="0"/>
    <x v="0"/>
    <x v="0"/>
    <x v="1"/>
    <x v="13"/>
    <s v="2024-12-16"/>
    <x v="3"/>
    <n v="65"/>
    <x v="4"/>
    <m/>
    <x v="0"/>
    <m/>
    <x v="89"/>
    <n v="100474706"/>
    <x v="0"/>
    <x v="5"/>
    <s v="Direção dos  Recursos Humanos"/>
    <s v="ORI"/>
    <x v="2"/>
    <m/>
    <x v="0"/>
    <x v="3"/>
    <x v="3"/>
    <x v="1"/>
    <x v="0"/>
    <x v="0"/>
    <x v="0"/>
    <x v="0"/>
    <x v="0"/>
    <x v="0"/>
    <x v="0"/>
    <s v="Direção dos  Recursos Humanos"/>
    <x v="0"/>
    <x v="0"/>
    <x v="0"/>
    <x v="0"/>
    <x v="0"/>
    <x v="0"/>
    <x v="0"/>
    <x v="0"/>
    <x v="0"/>
    <x v="2"/>
    <x v="5"/>
    <x v="0"/>
    <s v="Pagamento de salario referente Direção da Recursos Humanos."/>
  </r>
  <r>
    <x v="0"/>
    <n v="0"/>
    <n v="0"/>
    <n v="0"/>
    <n v="0"/>
    <x v="5633"/>
    <x v="0"/>
    <x v="0"/>
    <x v="0"/>
    <s v="03.16.25"/>
    <x v="21"/>
    <x v="0"/>
    <x v="0"/>
    <s v="Direção dos  Recursos Humanos"/>
    <s v="03.16.25"/>
    <s v="Direção dos  Recursos Humanos"/>
    <s v="03.16.25"/>
    <x v="45"/>
    <x v="0"/>
    <x v="0"/>
    <x v="1"/>
    <x v="0"/>
    <x v="0"/>
    <x v="0"/>
    <x v="1"/>
    <x v="13"/>
    <s v="2024-12-16"/>
    <x v="3"/>
    <n v="2596"/>
    <x v="4"/>
    <m/>
    <x v="0"/>
    <m/>
    <x v="26"/>
    <n v="100474914"/>
    <x v="0"/>
    <x v="0"/>
    <s v="Direção dos  Recursos Humanos"/>
    <s v="ORI"/>
    <x v="2"/>
    <m/>
    <x v="0"/>
    <x v="2"/>
    <x v="2"/>
    <x v="1"/>
    <x v="0"/>
    <x v="0"/>
    <x v="0"/>
    <x v="0"/>
    <x v="0"/>
    <x v="0"/>
    <x v="0"/>
    <s v="Direção dos  Recursos Humanos"/>
    <x v="0"/>
    <x v="0"/>
    <x v="0"/>
    <x v="0"/>
    <x v="0"/>
    <x v="0"/>
    <x v="0"/>
    <x v="0"/>
    <x v="0"/>
    <x v="2"/>
    <x v="0"/>
    <x v="0"/>
    <s v="Pagamento de salario referente Direção da Recursos Humanos."/>
  </r>
  <r>
    <x v="0"/>
    <n v="0"/>
    <n v="0"/>
    <n v="0"/>
    <n v="0"/>
    <x v="4720"/>
    <x v="0"/>
    <x v="0"/>
    <x v="0"/>
    <s v="03.16.25"/>
    <x v="21"/>
    <x v="0"/>
    <x v="0"/>
    <s v="Direção dos  Recursos Humanos"/>
    <s v="03.16.25"/>
    <s v="Direção dos  Recursos Humanos"/>
    <s v="03.16.25"/>
    <x v="45"/>
    <x v="0"/>
    <x v="0"/>
    <x v="1"/>
    <x v="0"/>
    <x v="0"/>
    <x v="0"/>
    <x v="0"/>
    <x v="2"/>
    <s v="2025-04-25"/>
    <x v="1"/>
    <n v="4"/>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4-2025"/>
  </r>
  <r>
    <x v="0"/>
    <n v="0"/>
    <n v="0"/>
    <n v="0"/>
    <n v="0"/>
    <x v="4720"/>
    <x v="0"/>
    <x v="0"/>
    <x v="0"/>
    <s v="03.16.25"/>
    <x v="21"/>
    <x v="0"/>
    <x v="0"/>
    <s v="Direção dos  Recursos Humanos"/>
    <s v="03.16.25"/>
    <s v="Direção dos  Recursos Humanos"/>
    <s v="03.16.25"/>
    <x v="45"/>
    <x v="0"/>
    <x v="0"/>
    <x v="1"/>
    <x v="0"/>
    <x v="0"/>
    <x v="0"/>
    <x v="0"/>
    <x v="2"/>
    <s v="2025-04-25"/>
    <x v="1"/>
    <n v="59"/>
    <x v="4"/>
    <m/>
    <x v="0"/>
    <m/>
    <x v="89"/>
    <n v="100474706"/>
    <x v="0"/>
    <x v="5"/>
    <s v="Direção dos  Recursos Humanos"/>
    <s v="ORI"/>
    <x v="2"/>
    <m/>
    <x v="0"/>
    <x v="3"/>
    <x v="3"/>
    <x v="1"/>
    <x v="0"/>
    <x v="0"/>
    <x v="0"/>
    <x v="0"/>
    <x v="0"/>
    <x v="0"/>
    <x v="0"/>
    <s v="Direção dos  Recursos Humanos"/>
    <x v="0"/>
    <x v="0"/>
    <x v="0"/>
    <x v="0"/>
    <x v="0"/>
    <x v="0"/>
    <x v="0"/>
    <x v="0"/>
    <x v="0"/>
    <x v="0"/>
    <x v="5"/>
    <x v="0"/>
    <s v="Pagamento de salário referente a 04-2025"/>
  </r>
  <r>
    <x v="0"/>
    <n v="0"/>
    <n v="0"/>
    <n v="0"/>
    <n v="0"/>
    <x v="5578"/>
    <x v="0"/>
    <x v="0"/>
    <x v="0"/>
    <s v="03.16.25"/>
    <x v="21"/>
    <x v="0"/>
    <x v="0"/>
    <s v="Direção dos  Recursos Humanos"/>
    <s v="03.16.25"/>
    <s v="Direção dos  Recursos Humanos"/>
    <s v="03.16.25"/>
    <x v="45"/>
    <x v="0"/>
    <x v="0"/>
    <x v="1"/>
    <x v="0"/>
    <x v="0"/>
    <x v="0"/>
    <x v="0"/>
    <x v="9"/>
    <s v="2025-10-24"/>
    <x v="3"/>
    <n v="64"/>
    <x v="4"/>
    <m/>
    <x v="0"/>
    <m/>
    <x v="89"/>
    <n v="100474706"/>
    <x v="0"/>
    <x v="5"/>
    <s v="Direção dos  Recursos Humanos"/>
    <s v="ORI"/>
    <x v="2"/>
    <m/>
    <x v="0"/>
    <x v="3"/>
    <x v="3"/>
    <x v="1"/>
    <x v="0"/>
    <x v="0"/>
    <x v="0"/>
    <x v="0"/>
    <x v="0"/>
    <x v="0"/>
    <x v="0"/>
    <s v="Direção dos  Recursos Humanos"/>
    <x v="0"/>
    <x v="0"/>
    <x v="0"/>
    <x v="0"/>
    <x v="0"/>
    <x v="0"/>
    <x v="0"/>
    <x v="0"/>
    <x v="0"/>
    <x v="0"/>
    <x v="5"/>
    <x v="0"/>
    <s v="Pagamento de salário referente a 10-2025"/>
  </r>
  <r>
    <x v="0"/>
    <n v="0"/>
    <n v="0"/>
    <n v="0"/>
    <n v="0"/>
    <x v="5536"/>
    <x v="0"/>
    <x v="0"/>
    <x v="0"/>
    <s v="03.16.25"/>
    <x v="21"/>
    <x v="0"/>
    <x v="0"/>
    <s v="Direção dos  Recursos Humanos"/>
    <s v="03.16.25"/>
    <s v="Direção dos  Recursos Humanos"/>
    <s v="03.16.25"/>
    <x v="45"/>
    <x v="0"/>
    <x v="0"/>
    <x v="1"/>
    <x v="0"/>
    <x v="0"/>
    <x v="0"/>
    <x v="0"/>
    <x v="11"/>
    <s v="2025-12-11"/>
    <x v="3"/>
    <n v="0"/>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12-2025"/>
  </r>
  <r>
    <x v="0"/>
    <n v="0"/>
    <n v="0"/>
    <n v="0"/>
    <n v="0"/>
    <x v="630"/>
    <x v="0"/>
    <x v="0"/>
    <x v="0"/>
    <s v="03.16.25"/>
    <x v="21"/>
    <x v="0"/>
    <x v="0"/>
    <s v="Direção dos  Recursos Humanos"/>
    <s v="03.16.25"/>
    <s v="Direção dos  Recursos Humanos"/>
    <s v="03.16.25"/>
    <x v="42"/>
    <x v="0"/>
    <x v="0"/>
    <x v="1"/>
    <x v="1"/>
    <x v="0"/>
    <x v="0"/>
    <x v="0"/>
    <x v="0"/>
    <s v="2025-02-21"/>
    <x v="0"/>
    <n v="44"/>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2-2025"/>
  </r>
  <r>
    <x v="0"/>
    <n v="0"/>
    <n v="0"/>
    <n v="0"/>
    <n v="0"/>
    <x v="3846"/>
    <x v="0"/>
    <x v="0"/>
    <x v="0"/>
    <s v="03.16.25"/>
    <x v="21"/>
    <x v="0"/>
    <x v="0"/>
    <s v="Direção dos  Recursos Humanos"/>
    <s v="03.16.25"/>
    <s v="Direção dos  Recursos Humanos"/>
    <s v="03.16.25"/>
    <x v="42"/>
    <x v="0"/>
    <x v="0"/>
    <x v="1"/>
    <x v="1"/>
    <x v="0"/>
    <x v="0"/>
    <x v="0"/>
    <x v="4"/>
    <s v="2025-03-26"/>
    <x v="0"/>
    <n v="45"/>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3-2025"/>
  </r>
  <r>
    <x v="0"/>
    <n v="0"/>
    <n v="0"/>
    <n v="0"/>
    <n v="0"/>
    <x v="5633"/>
    <x v="0"/>
    <x v="0"/>
    <x v="0"/>
    <s v="03.16.25"/>
    <x v="21"/>
    <x v="0"/>
    <x v="0"/>
    <s v="Direção dos  Recursos Humanos"/>
    <s v="03.16.25"/>
    <s v="Direção dos  Recursos Humanos"/>
    <s v="03.16.25"/>
    <x v="42"/>
    <x v="0"/>
    <x v="0"/>
    <x v="1"/>
    <x v="1"/>
    <x v="0"/>
    <x v="0"/>
    <x v="1"/>
    <x v="13"/>
    <s v="2024-12-16"/>
    <x v="3"/>
    <n v="23153"/>
    <x v="4"/>
    <m/>
    <x v="0"/>
    <m/>
    <x v="26"/>
    <n v="100474914"/>
    <x v="0"/>
    <x v="0"/>
    <s v="Direção dos  Recursos Humanos"/>
    <s v="ORI"/>
    <x v="2"/>
    <m/>
    <x v="0"/>
    <x v="2"/>
    <x v="2"/>
    <x v="1"/>
    <x v="0"/>
    <x v="0"/>
    <x v="0"/>
    <x v="0"/>
    <x v="0"/>
    <x v="0"/>
    <x v="0"/>
    <s v="Direção dos  Recursos Humanos"/>
    <x v="0"/>
    <x v="0"/>
    <x v="0"/>
    <x v="0"/>
    <x v="0"/>
    <x v="0"/>
    <x v="0"/>
    <x v="0"/>
    <x v="0"/>
    <x v="2"/>
    <x v="0"/>
    <x v="0"/>
    <s v="Pagamento de salario referente Direção da Recursos Humanos."/>
  </r>
  <r>
    <x v="0"/>
    <n v="0"/>
    <n v="0"/>
    <n v="0"/>
    <n v="0"/>
    <x v="2669"/>
    <x v="0"/>
    <x v="0"/>
    <x v="0"/>
    <s v="03.16.25"/>
    <x v="21"/>
    <x v="0"/>
    <x v="0"/>
    <s v="Direção dos  Recursos Humanos"/>
    <s v="03.16.25"/>
    <s v="Direção dos  Recursos Humanos"/>
    <s v="03.16.25"/>
    <x v="47"/>
    <x v="0"/>
    <x v="0"/>
    <x v="1"/>
    <x v="1"/>
    <x v="0"/>
    <x v="0"/>
    <x v="0"/>
    <x v="1"/>
    <s v="2025-01-27"/>
    <x v="0"/>
    <n v="646"/>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1-2025"/>
  </r>
  <r>
    <x v="0"/>
    <n v="0"/>
    <n v="0"/>
    <n v="0"/>
    <n v="0"/>
    <x v="2669"/>
    <x v="0"/>
    <x v="0"/>
    <x v="0"/>
    <s v="03.16.25"/>
    <x v="21"/>
    <x v="0"/>
    <x v="0"/>
    <s v="Direção dos  Recursos Humanos"/>
    <s v="03.16.25"/>
    <s v="Direção dos  Recursos Humanos"/>
    <s v="03.16.25"/>
    <x v="47"/>
    <x v="0"/>
    <x v="0"/>
    <x v="1"/>
    <x v="1"/>
    <x v="0"/>
    <x v="0"/>
    <x v="0"/>
    <x v="1"/>
    <s v="2025-01-27"/>
    <x v="0"/>
    <n v="8224"/>
    <x v="4"/>
    <m/>
    <x v="0"/>
    <m/>
    <x v="89"/>
    <n v="100474706"/>
    <x v="0"/>
    <x v="5"/>
    <s v="Direção dos  Recursos Humanos"/>
    <s v="ORI"/>
    <x v="2"/>
    <m/>
    <x v="0"/>
    <x v="3"/>
    <x v="3"/>
    <x v="1"/>
    <x v="0"/>
    <x v="0"/>
    <x v="0"/>
    <x v="0"/>
    <x v="0"/>
    <x v="0"/>
    <x v="0"/>
    <s v="Direção dos  Recursos Humanos"/>
    <x v="0"/>
    <x v="0"/>
    <x v="0"/>
    <x v="0"/>
    <x v="0"/>
    <x v="0"/>
    <x v="0"/>
    <x v="0"/>
    <x v="0"/>
    <x v="0"/>
    <x v="5"/>
    <x v="0"/>
    <s v="Pagamento de salário referente a 01-2025"/>
  </r>
  <r>
    <x v="0"/>
    <n v="0"/>
    <n v="0"/>
    <n v="0"/>
    <n v="0"/>
    <x v="630"/>
    <x v="0"/>
    <x v="0"/>
    <x v="0"/>
    <s v="03.16.25"/>
    <x v="21"/>
    <x v="0"/>
    <x v="0"/>
    <s v="Direção dos  Recursos Humanos"/>
    <s v="03.16.25"/>
    <s v="Direção dos  Recursos Humanos"/>
    <s v="03.16.25"/>
    <x v="47"/>
    <x v="0"/>
    <x v="0"/>
    <x v="1"/>
    <x v="1"/>
    <x v="0"/>
    <x v="0"/>
    <x v="0"/>
    <x v="0"/>
    <s v="2025-02-21"/>
    <x v="0"/>
    <n v="4124"/>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2-2025"/>
  </r>
  <r>
    <x v="0"/>
    <n v="0"/>
    <n v="0"/>
    <n v="0"/>
    <n v="0"/>
    <x v="630"/>
    <x v="0"/>
    <x v="0"/>
    <x v="0"/>
    <s v="03.16.25"/>
    <x v="21"/>
    <x v="0"/>
    <x v="0"/>
    <s v="Direção dos  Recursos Humanos"/>
    <s v="03.16.25"/>
    <s v="Direção dos  Recursos Humanos"/>
    <s v="03.16.25"/>
    <x v="47"/>
    <x v="0"/>
    <x v="0"/>
    <x v="1"/>
    <x v="1"/>
    <x v="0"/>
    <x v="0"/>
    <x v="0"/>
    <x v="0"/>
    <s v="2025-02-21"/>
    <x v="0"/>
    <n v="7973"/>
    <x v="4"/>
    <m/>
    <x v="0"/>
    <m/>
    <x v="89"/>
    <n v="100474706"/>
    <x v="0"/>
    <x v="5"/>
    <s v="Direção dos  Recursos Humanos"/>
    <s v="ORI"/>
    <x v="2"/>
    <m/>
    <x v="0"/>
    <x v="3"/>
    <x v="3"/>
    <x v="1"/>
    <x v="0"/>
    <x v="0"/>
    <x v="0"/>
    <x v="0"/>
    <x v="0"/>
    <x v="0"/>
    <x v="0"/>
    <s v="Direção dos  Recursos Humanos"/>
    <x v="0"/>
    <x v="0"/>
    <x v="0"/>
    <x v="0"/>
    <x v="0"/>
    <x v="0"/>
    <x v="0"/>
    <x v="0"/>
    <x v="0"/>
    <x v="0"/>
    <x v="5"/>
    <x v="0"/>
    <s v="Pagamento de salário referente a 02-2025"/>
  </r>
  <r>
    <x v="0"/>
    <n v="0"/>
    <n v="0"/>
    <n v="0"/>
    <n v="0"/>
    <x v="3846"/>
    <x v="0"/>
    <x v="0"/>
    <x v="0"/>
    <s v="03.16.25"/>
    <x v="21"/>
    <x v="0"/>
    <x v="0"/>
    <s v="Direção dos  Recursos Humanos"/>
    <s v="03.16.25"/>
    <s v="Direção dos  Recursos Humanos"/>
    <s v="03.16.25"/>
    <x v="47"/>
    <x v="0"/>
    <x v="0"/>
    <x v="1"/>
    <x v="1"/>
    <x v="0"/>
    <x v="0"/>
    <x v="0"/>
    <x v="4"/>
    <s v="2025-03-26"/>
    <x v="0"/>
    <n v="40"/>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3-2025"/>
  </r>
  <r>
    <x v="0"/>
    <n v="0"/>
    <n v="0"/>
    <n v="0"/>
    <n v="0"/>
    <x v="3846"/>
    <x v="0"/>
    <x v="0"/>
    <x v="0"/>
    <s v="03.16.25"/>
    <x v="21"/>
    <x v="0"/>
    <x v="0"/>
    <s v="Direção dos  Recursos Humanos"/>
    <s v="03.16.25"/>
    <s v="Direção dos  Recursos Humanos"/>
    <s v="03.16.25"/>
    <x v="47"/>
    <x v="0"/>
    <x v="0"/>
    <x v="1"/>
    <x v="1"/>
    <x v="0"/>
    <x v="0"/>
    <x v="0"/>
    <x v="4"/>
    <s v="2025-03-26"/>
    <x v="0"/>
    <n v="8029"/>
    <x v="4"/>
    <m/>
    <x v="0"/>
    <m/>
    <x v="89"/>
    <n v="100474706"/>
    <x v="0"/>
    <x v="5"/>
    <s v="Direção dos  Recursos Humanos"/>
    <s v="ORI"/>
    <x v="2"/>
    <m/>
    <x v="0"/>
    <x v="3"/>
    <x v="3"/>
    <x v="1"/>
    <x v="0"/>
    <x v="0"/>
    <x v="0"/>
    <x v="0"/>
    <x v="0"/>
    <x v="0"/>
    <x v="0"/>
    <s v="Direção dos  Recursos Humanos"/>
    <x v="0"/>
    <x v="0"/>
    <x v="0"/>
    <x v="0"/>
    <x v="0"/>
    <x v="0"/>
    <x v="0"/>
    <x v="0"/>
    <x v="0"/>
    <x v="0"/>
    <x v="5"/>
    <x v="0"/>
    <s v="Pagamento de salário referente a 03-2025"/>
  </r>
  <r>
    <x v="0"/>
    <n v="0"/>
    <n v="0"/>
    <n v="0"/>
    <n v="0"/>
    <x v="5633"/>
    <x v="0"/>
    <x v="0"/>
    <x v="0"/>
    <s v="03.16.25"/>
    <x v="21"/>
    <x v="0"/>
    <x v="0"/>
    <s v="Direção dos  Recursos Humanos"/>
    <s v="03.16.25"/>
    <s v="Direção dos  Recursos Humanos"/>
    <s v="03.16.25"/>
    <x v="47"/>
    <x v="0"/>
    <x v="0"/>
    <x v="1"/>
    <x v="1"/>
    <x v="0"/>
    <x v="0"/>
    <x v="1"/>
    <x v="13"/>
    <s v="2024-12-16"/>
    <x v="3"/>
    <n v="4233"/>
    <x v="4"/>
    <m/>
    <x v="0"/>
    <m/>
    <x v="219"/>
    <n v="100474703"/>
    <x v="0"/>
    <x v="7"/>
    <s v="Direção dos  Recursos Humanos"/>
    <s v="ORI"/>
    <x v="2"/>
    <m/>
    <x v="0"/>
    <x v="3"/>
    <x v="3"/>
    <x v="1"/>
    <x v="0"/>
    <x v="0"/>
    <x v="0"/>
    <x v="0"/>
    <x v="0"/>
    <x v="0"/>
    <x v="0"/>
    <s v="Direção dos  Recursos Humanos"/>
    <x v="0"/>
    <x v="0"/>
    <x v="0"/>
    <x v="0"/>
    <x v="0"/>
    <x v="0"/>
    <x v="0"/>
    <x v="0"/>
    <x v="0"/>
    <x v="2"/>
    <x v="7"/>
    <x v="0"/>
    <s v="Pagamento de salario referente Direção da Recursos Humanos."/>
  </r>
  <r>
    <x v="0"/>
    <n v="0"/>
    <n v="0"/>
    <n v="0"/>
    <n v="0"/>
    <x v="4720"/>
    <x v="0"/>
    <x v="0"/>
    <x v="0"/>
    <s v="03.16.25"/>
    <x v="21"/>
    <x v="0"/>
    <x v="0"/>
    <s v="Direção dos  Recursos Humanos"/>
    <s v="03.16.25"/>
    <s v="Direção dos  Recursos Humanos"/>
    <s v="03.16.25"/>
    <x v="47"/>
    <x v="0"/>
    <x v="0"/>
    <x v="1"/>
    <x v="1"/>
    <x v="0"/>
    <x v="0"/>
    <x v="0"/>
    <x v="2"/>
    <s v="2025-04-25"/>
    <x v="1"/>
    <n v="39"/>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4-2025"/>
  </r>
  <r>
    <x v="0"/>
    <n v="0"/>
    <n v="0"/>
    <n v="0"/>
    <n v="0"/>
    <x v="4266"/>
    <x v="0"/>
    <x v="0"/>
    <x v="0"/>
    <s v="03.16.25"/>
    <x v="21"/>
    <x v="0"/>
    <x v="0"/>
    <s v="Direção dos  Recursos Humanos"/>
    <s v="03.16.25"/>
    <s v="Direção dos  Recursos Humanos"/>
    <s v="03.16.25"/>
    <x v="47"/>
    <x v="0"/>
    <x v="0"/>
    <x v="1"/>
    <x v="1"/>
    <x v="0"/>
    <x v="0"/>
    <x v="0"/>
    <x v="3"/>
    <s v="2025-05-26"/>
    <x v="1"/>
    <n v="8993"/>
    <x v="4"/>
    <m/>
    <x v="0"/>
    <m/>
    <x v="89"/>
    <n v="100474706"/>
    <x v="0"/>
    <x v="5"/>
    <s v="Direção dos  Recursos Humanos"/>
    <s v="ORI"/>
    <x v="2"/>
    <m/>
    <x v="0"/>
    <x v="3"/>
    <x v="3"/>
    <x v="1"/>
    <x v="0"/>
    <x v="0"/>
    <x v="0"/>
    <x v="0"/>
    <x v="0"/>
    <x v="0"/>
    <x v="0"/>
    <s v="Direção dos  Recursos Humanos"/>
    <x v="0"/>
    <x v="0"/>
    <x v="0"/>
    <x v="0"/>
    <x v="0"/>
    <x v="0"/>
    <x v="0"/>
    <x v="0"/>
    <x v="0"/>
    <x v="0"/>
    <x v="5"/>
    <x v="0"/>
    <s v="Pagamento de salário referente a 05-2025"/>
  </r>
  <r>
    <x v="0"/>
    <n v="0"/>
    <n v="0"/>
    <n v="0"/>
    <n v="0"/>
    <x v="5290"/>
    <x v="0"/>
    <x v="0"/>
    <x v="0"/>
    <s v="03.16.25"/>
    <x v="21"/>
    <x v="0"/>
    <x v="0"/>
    <s v="Direção dos  Recursos Humanos"/>
    <s v="03.16.25"/>
    <s v="Direção dos  Recursos Humanos"/>
    <s v="03.16.25"/>
    <x v="47"/>
    <x v="0"/>
    <x v="0"/>
    <x v="1"/>
    <x v="1"/>
    <x v="0"/>
    <x v="0"/>
    <x v="0"/>
    <x v="5"/>
    <s v="2025-06-18"/>
    <x v="1"/>
    <n v="149"/>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6-2025"/>
  </r>
  <r>
    <x v="0"/>
    <n v="0"/>
    <n v="0"/>
    <n v="0"/>
    <n v="0"/>
    <x v="5290"/>
    <x v="0"/>
    <x v="0"/>
    <x v="0"/>
    <s v="03.16.25"/>
    <x v="21"/>
    <x v="0"/>
    <x v="0"/>
    <s v="Direção dos  Recursos Humanos"/>
    <s v="03.16.25"/>
    <s v="Direção dos  Recursos Humanos"/>
    <s v="03.16.25"/>
    <x v="47"/>
    <x v="0"/>
    <x v="0"/>
    <x v="1"/>
    <x v="1"/>
    <x v="0"/>
    <x v="0"/>
    <x v="0"/>
    <x v="5"/>
    <s v="2025-06-18"/>
    <x v="1"/>
    <n v="13027"/>
    <x v="4"/>
    <m/>
    <x v="0"/>
    <m/>
    <x v="89"/>
    <n v="100474706"/>
    <x v="0"/>
    <x v="5"/>
    <s v="Direção dos  Recursos Humanos"/>
    <s v="ORI"/>
    <x v="2"/>
    <m/>
    <x v="0"/>
    <x v="3"/>
    <x v="3"/>
    <x v="1"/>
    <x v="0"/>
    <x v="0"/>
    <x v="0"/>
    <x v="0"/>
    <x v="0"/>
    <x v="0"/>
    <x v="0"/>
    <s v="Direção dos  Recursos Humanos"/>
    <x v="0"/>
    <x v="0"/>
    <x v="0"/>
    <x v="0"/>
    <x v="0"/>
    <x v="0"/>
    <x v="0"/>
    <x v="0"/>
    <x v="0"/>
    <x v="0"/>
    <x v="5"/>
    <x v="0"/>
    <s v="Pagamento de salário referente a 06-2025"/>
  </r>
  <r>
    <x v="0"/>
    <n v="0"/>
    <n v="0"/>
    <n v="0"/>
    <n v="0"/>
    <x v="5578"/>
    <x v="0"/>
    <x v="0"/>
    <x v="0"/>
    <s v="03.16.25"/>
    <x v="21"/>
    <x v="0"/>
    <x v="0"/>
    <s v="Direção dos  Recursos Humanos"/>
    <s v="03.16.25"/>
    <s v="Direção dos  Recursos Humanos"/>
    <s v="03.16.25"/>
    <x v="47"/>
    <x v="0"/>
    <x v="0"/>
    <x v="1"/>
    <x v="1"/>
    <x v="0"/>
    <x v="0"/>
    <x v="0"/>
    <x v="9"/>
    <s v="2025-10-24"/>
    <x v="3"/>
    <n v="12600"/>
    <x v="4"/>
    <m/>
    <x v="0"/>
    <m/>
    <x v="89"/>
    <n v="100474706"/>
    <x v="0"/>
    <x v="5"/>
    <s v="Direção dos  Recursos Humanos"/>
    <s v="ORI"/>
    <x v="2"/>
    <m/>
    <x v="0"/>
    <x v="3"/>
    <x v="3"/>
    <x v="1"/>
    <x v="0"/>
    <x v="0"/>
    <x v="0"/>
    <x v="0"/>
    <x v="0"/>
    <x v="0"/>
    <x v="0"/>
    <s v="Direção dos  Recursos Humanos"/>
    <x v="0"/>
    <x v="0"/>
    <x v="0"/>
    <x v="0"/>
    <x v="0"/>
    <x v="0"/>
    <x v="0"/>
    <x v="0"/>
    <x v="0"/>
    <x v="0"/>
    <x v="5"/>
    <x v="0"/>
    <s v="Pagamento de salário referente a 10-2025"/>
  </r>
  <r>
    <x v="0"/>
    <n v="0"/>
    <n v="0"/>
    <n v="0"/>
    <n v="0"/>
    <x v="2669"/>
    <x v="0"/>
    <x v="0"/>
    <x v="0"/>
    <s v="03.16.25"/>
    <x v="21"/>
    <x v="0"/>
    <x v="0"/>
    <s v="Direção dos  Recursos Humanos"/>
    <s v="03.16.25"/>
    <s v="Direção dos  Recursos Humanos"/>
    <s v="03.16.25"/>
    <x v="48"/>
    <x v="0"/>
    <x v="0"/>
    <x v="1"/>
    <x v="1"/>
    <x v="0"/>
    <x v="0"/>
    <x v="0"/>
    <x v="1"/>
    <s v="2025-01-27"/>
    <x v="0"/>
    <n v="1487"/>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1-2025"/>
  </r>
  <r>
    <x v="0"/>
    <n v="0"/>
    <n v="0"/>
    <n v="0"/>
    <n v="0"/>
    <x v="2493"/>
    <x v="0"/>
    <x v="0"/>
    <x v="0"/>
    <s v="03.16.25"/>
    <x v="21"/>
    <x v="0"/>
    <x v="0"/>
    <s v="Direção dos  Recursos Humanos"/>
    <s v="03.16.25"/>
    <s v="Direção dos  Recursos Humanos"/>
    <s v="03.16.25"/>
    <x v="48"/>
    <x v="0"/>
    <x v="0"/>
    <x v="1"/>
    <x v="1"/>
    <x v="0"/>
    <x v="0"/>
    <x v="0"/>
    <x v="0"/>
    <s v="2025-02-21"/>
    <x v="0"/>
    <n v="350"/>
    <x v="4"/>
    <m/>
    <x v="0"/>
    <m/>
    <x v="66"/>
    <n v="100474708"/>
    <x v="0"/>
    <x v="3"/>
    <s v="Direção dos  Recursos Humanos"/>
    <s v="ORI"/>
    <x v="2"/>
    <m/>
    <x v="0"/>
    <x v="3"/>
    <x v="3"/>
    <x v="1"/>
    <x v="0"/>
    <x v="0"/>
    <x v="0"/>
    <x v="0"/>
    <x v="0"/>
    <x v="0"/>
    <x v="0"/>
    <s v="Direção dos  Recursos Humanos"/>
    <x v="0"/>
    <x v="0"/>
    <x v="0"/>
    <x v="0"/>
    <x v="0"/>
    <x v="0"/>
    <x v="0"/>
    <x v="0"/>
    <x v="0"/>
    <x v="0"/>
    <x v="3"/>
    <x v="0"/>
    <s v="Pagamento de salário referente a 02-2025"/>
  </r>
  <r>
    <x v="0"/>
    <n v="0"/>
    <n v="0"/>
    <n v="0"/>
    <n v="0"/>
    <x v="2493"/>
    <x v="0"/>
    <x v="0"/>
    <x v="0"/>
    <s v="03.16.25"/>
    <x v="21"/>
    <x v="0"/>
    <x v="0"/>
    <s v="Direção dos  Recursos Humanos"/>
    <s v="03.16.25"/>
    <s v="Direção dos  Recursos Humanos"/>
    <s v="03.16.25"/>
    <x v="48"/>
    <x v="0"/>
    <x v="0"/>
    <x v="1"/>
    <x v="1"/>
    <x v="0"/>
    <x v="0"/>
    <x v="0"/>
    <x v="0"/>
    <s v="2025-02-21"/>
    <x v="0"/>
    <n v="2788"/>
    <x v="4"/>
    <m/>
    <x v="0"/>
    <m/>
    <x v="89"/>
    <n v="100474706"/>
    <x v="0"/>
    <x v="5"/>
    <s v="Direção dos  Recursos Humanos"/>
    <s v="ORI"/>
    <x v="2"/>
    <m/>
    <x v="0"/>
    <x v="3"/>
    <x v="3"/>
    <x v="1"/>
    <x v="0"/>
    <x v="0"/>
    <x v="0"/>
    <x v="0"/>
    <x v="0"/>
    <x v="0"/>
    <x v="0"/>
    <s v="Direção dos  Recursos Humanos"/>
    <x v="0"/>
    <x v="0"/>
    <x v="0"/>
    <x v="0"/>
    <x v="0"/>
    <x v="0"/>
    <x v="0"/>
    <x v="0"/>
    <x v="0"/>
    <x v="0"/>
    <x v="5"/>
    <x v="0"/>
    <s v="Pagamento de salário referente a 02-2025"/>
  </r>
  <r>
    <x v="0"/>
    <n v="0"/>
    <n v="0"/>
    <n v="0"/>
    <n v="0"/>
    <x v="630"/>
    <x v="0"/>
    <x v="0"/>
    <x v="0"/>
    <s v="03.16.25"/>
    <x v="21"/>
    <x v="0"/>
    <x v="0"/>
    <s v="Direção dos  Recursos Humanos"/>
    <s v="03.16.25"/>
    <s v="Direção dos  Recursos Humanos"/>
    <s v="03.16.25"/>
    <x v="48"/>
    <x v="0"/>
    <x v="0"/>
    <x v="1"/>
    <x v="1"/>
    <x v="0"/>
    <x v="0"/>
    <x v="0"/>
    <x v="0"/>
    <s v="2025-02-21"/>
    <x v="0"/>
    <n v="2788"/>
    <x v="4"/>
    <m/>
    <x v="0"/>
    <m/>
    <x v="89"/>
    <n v="100474706"/>
    <x v="0"/>
    <x v="5"/>
    <s v="Direção dos  Recursos Humanos"/>
    <s v="ORI"/>
    <x v="2"/>
    <m/>
    <x v="0"/>
    <x v="3"/>
    <x v="3"/>
    <x v="1"/>
    <x v="0"/>
    <x v="0"/>
    <x v="0"/>
    <x v="0"/>
    <x v="0"/>
    <x v="0"/>
    <x v="0"/>
    <s v="Direção dos  Recursos Humanos"/>
    <x v="0"/>
    <x v="0"/>
    <x v="0"/>
    <x v="0"/>
    <x v="0"/>
    <x v="0"/>
    <x v="0"/>
    <x v="0"/>
    <x v="0"/>
    <x v="0"/>
    <x v="5"/>
    <x v="0"/>
    <s v="Pagamento de salário referente a 02-2025"/>
  </r>
  <r>
    <x v="0"/>
    <n v="0"/>
    <n v="0"/>
    <n v="0"/>
    <n v="0"/>
    <x v="3846"/>
    <x v="0"/>
    <x v="0"/>
    <x v="0"/>
    <s v="03.16.25"/>
    <x v="21"/>
    <x v="0"/>
    <x v="0"/>
    <s v="Direção dos  Recursos Humanos"/>
    <s v="03.16.25"/>
    <s v="Direção dos  Recursos Humanos"/>
    <s v="03.16.25"/>
    <x v="48"/>
    <x v="0"/>
    <x v="0"/>
    <x v="1"/>
    <x v="1"/>
    <x v="0"/>
    <x v="0"/>
    <x v="0"/>
    <x v="4"/>
    <s v="2025-03-26"/>
    <x v="0"/>
    <n v="1522"/>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3-2025"/>
  </r>
  <r>
    <x v="0"/>
    <n v="0"/>
    <n v="0"/>
    <n v="0"/>
    <n v="0"/>
    <x v="5633"/>
    <x v="0"/>
    <x v="0"/>
    <x v="0"/>
    <s v="03.16.25"/>
    <x v="21"/>
    <x v="0"/>
    <x v="0"/>
    <s v="Direção dos  Recursos Humanos"/>
    <s v="03.16.25"/>
    <s v="Direção dos  Recursos Humanos"/>
    <s v="03.16.25"/>
    <x v="48"/>
    <x v="0"/>
    <x v="0"/>
    <x v="1"/>
    <x v="1"/>
    <x v="0"/>
    <x v="0"/>
    <x v="1"/>
    <x v="13"/>
    <s v="2024-12-16"/>
    <x v="3"/>
    <n v="139"/>
    <x v="4"/>
    <m/>
    <x v="0"/>
    <m/>
    <x v="611"/>
    <n v="100474701"/>
    <x v="0"/>
    <x v="13"/>
    <s v="Direção dos  Recursos Humanos"/>
    <s v="ORI"/>
    <x v="2"/>
    <m/>
    <x v="0"/>
    <x v="3"/>
    <x v="3"/>
    <x v="1"/>
    <x v="0"/>
    <x v="0"/>
    <x v="0"/>
    <x v="0"/>
    <x v="0"/>
    <x v="0"/>
    <x v="0"/>
    <s v="Direção dos  Recursos Humanos"/>
    <x v="0"/>
    <x v="0"/>
    <x v="0"/>
    <x v="0"/>
    <x v="0"/>
    <x v="0"/>
    <x v="0"/>
    <x v="0"/>
    <x v="0"/>
    <x v="2"/>
    <x v="13"/>
    <x v="0"/>
    <s v="Pagamento de salario referente Direção da Recursos Humanos."/>
  </r>
  <r>
    <x v="0"/>
    <n v="0"/>
    <n v="0"/>
    <n v="0"/>
    <n v="0"/>
    <x v="5633"/>
    <x v="0"/>
    <x v="0"/>
    <x v="0"/>
    <s v="03.16.25"/>
    <x v="21"/>
    <x v="0"/>
    <x v="0"/>
    <s v="Direção dos  Recursos Humanos"/>
    <s v="03.16.25"/>
    <s v="Direção dos  Recursos Humanos"/>
    <s v="03.16.25"/>
    <x v="48"/>
    <x v="0"/>
    <x v="0"/>
    <x v="1"/>
    <x v="1"/>
    <x v="0"/>
    <x v="0"/>
    <x v="1"/>
    <x v="13"/>
    <s v="2024-12-16"/>
    <x v="3"/>
    <n v="2861"/>
    <x v="4"/>
    <m/>
    <x v="0"/>
    <m/>
    <x v="89"/>
    <n v="100474706"/>
    <x v="0"/>
    <x v="5"/>
    <s v="Direção dos  Recursos Humanos"/>
    <s v="ORI"/>
    <x v="2"/>
    <m/>
    <x v="0"/>
    <x v="3"/>
    <x v="3"/>
    <x v="1"/>
    <x v="0"/>
    <x v="0"/>
    <x v="0"/>
    <x v="0"/>
    <x v="0"/>
    <x v="0"/>
    <x v="0"/>
    <s v="Direção dos  Recursos Humanos"/>
    <x v="0"/>
    <x v="0"/>
    <x v="0"/>
    <x v="0"/>
    <x v="0"/>
    <x v="0"/>
    <x v="0"/>
    <x v="0"/>
    <x v="0"/>
    <x v="2"/>
    <x v="5"/>
    <x v="0"/>
    <s v="Pagamento de salario referente Direção da Recursos Humanos."/>
  </r>
  <r>
    <x v="0"/>
    <n v="0"/>
    <n v="0"/>
    <n v="0"/>
    <n v="0"/>
    <x v="1266"/>
    <x v="0"/>
    <x v="0"/>
    <x v="0"/>
    <s v="03.16.25"/>
    <x v="21"/>
    <x v="0"/>
    <x v="0"/>
    <s v="Direção dos  Recursos Humanos"/>
    <s v="03.16.25"/>
    <s v="Direção dos  Recursos Humanos"/>
    <s v="03.16.25"/>
    <x v="48"/>
    <x v="0"/>
    <x v="0"/>
    <x v="1"/>
    <x v="1"/>
    <x v="0"/>
    <x v="0"/>
    <x v="0"/>
    <x v="6"/>
    <s v="2025-07-23"/>
    <x v="2"/>
    <n v="182"/>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7-2025"/>
  </r>
  <r>
    <x v="0"/>
    <n v="0"/>
    <n v="0"/>
    <n v="0"/>
    <n v="0"/>
    <x v="2756"/>
    <x v="0"/>
    <x v="0"/>
    <x v="0"/>
    <s v="03.16.25"/>
    <x v="21"/>
    <x v="0"/>
    <x v="0"/>
    <s v="Direção dos  Recursos Humanos"/>
    <s v="03.16.25"/>
    <s v="Direção dos  Recursos Humanos"/>
    <s v="03.16.25"/>
    <x v="48"/>
    <x v="0"/>
    <x v="0"/>
    <x v="1"/>
    <x v="1"/>
    <x v="0"/>
    <x v="0"/>
    <x v="0"/>
    <x v="10"/>
    <s v="2025-11-20"/>
    <x v="3"/>
    <n v="15763"/>
    <x v="4"/>
    <m/>
    <x v="0"/>
    <m/>
    <x v="89"/>
    <n v="100474706"/>
    <x v="0"/>
    <x v="5"/>
    <s v="Direção dos  Recursos Humanos"/>
    <s v="ORI"/>
    <x v="2"/>
    <m/>
    <x v="0"/>
    <x v="3"/>
    <x v="3"/>
    <x v="1"/>
    <x v="0"/>
    <x v="0"/>
    <x v="0"/>
    <x v="0"/>
    <x v="0"/>
    <x v="0"/>
    <x v="0"/>
    <s v="Direção dos  Recursos Humanos"/>
    <x v="0"/>
    <x v="0"/>
    <x v="0"/>
    <x v="0"/>
    <x v="0"/>
    <x v="0"/>
    <x v="0"/>
    <x v="0"/>
    <x v="0"/>
    <x v="0"/>
    <x v="5"/>
    <x v="0"/>
    <s v="Pagamento de salário referente a 11-2025"/>
  </r>
  <r>
    <x v="0"/>
    <n v="0"/>
    <n v="0"/>
    <n v="0"/>
    <n v="0"/>
    <x v="2493"/>
    <x v="0"/>
    <x v="0"/>
    <x v="0"/>
    <s v="03.16.25"/>
    <x v="21"/>
    <x v="0"/>
    <x v="0"/>
    <s v="Direção dos  Recursos Humanos"/>
    <s v="03.16.25"/>
    <s v="Direção dos  Recursos Humanos"/>
    <s v="03.16.25"/>
    <x v="71"/>
    <x v="0"/>
    <x v="1"/>
    <x v="15"/>
    <x v="0"/>
    <x v="0"/>
    <x v="0"/>
    <x v="0"/>
    <x v="0"/>
    <s v="2025-02-21"/>
    <x v="0"/>
    <n v="137"/>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2-2025"/>
  </r>
  <r>
    <x v="0"/>
    <n v="0"/>
    <n v="0"/>
    <n v="0"/>
    <n v="0"/>
    <x v="630"/>
    <x v="0"/>
    <x v="0"/>
    <x v="0"/>
    <s v="03.16.25"/>
    <x v="21"/>
    <x v="0"/>
    <x v="0"/>
    <s v="Direção dos  Recursos Humanos"/>
    <s v="03.16.25"/>
    <s v="Direção dos  Recursos Humanos"/>
    <s v="03.16.25"/>
    <x v="71"/>
    <x v="0"/>
    <x v="1"/>
    <x v="15"/>
    <x v="0"/>
    <x v="0"/>
    <x v="0"/>
    <x v="0"/>
    <x v="0"/>
    <s v="2025-02-21"/>
    <x v="0"/>
    <n v="13788"/>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2-2025"/>
  </r>
  <r>
    <x v="0"/>
    <n v="0"/>
    <n v="0"/>
    <n v="0"/>
    <n v="0"/>
    <x v="3846"/>
    <x v="0"/>
    <x v="0"/>
    <x v="0"/>
    <s v="03.16.25"/>
    <x v="21"/>
    <x v="0"/>
    <x v="0"/>
    <s v="Direção dos  Recursos Humanos"/>
    <s v="03.16.25"/>
    <s v="Direção dos  Recursos Humanos"/>
    <s v="03.16.25"/>
    <x v="71"/>
    <x v="0"/>
    <x v="1"/>
    <x v="15"/>
    <x v="0"/>
    <x v="0"/>
    <x v="0"/>
    <x v="0"/>
    <x v="4"/>
    <s v="2025-03-26"/>
    <x v="0"/>
    <n v="14452"/>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3-2025"/>
  </r>
  <r>
    <x v="0"/>
    <n v="0"/>
    <n v="0"/>
    <n v="0"/>
    <n v="0"/>
    <x v="3846"/>
    <x v="0"/>
    <x v="0"/>
    <x v="0"/>
    <s v="03.16.25"/>
    <x v="21"/>
    <x v="0"/>
    <x v="0"/>
    <s v="Direção dos  Recursos Humanos"/>
    <s v="03.16.25"/>
    <s v="Direção dos  Recursos Humanos"/>
    <s v="03.16.25"/>
    <x v="71"/>
    <x v="0"/>
    <x v="1"/>
    <x v="15"/>
    <x v="0"/>
    <x v="0"/>
    <x v="0"/>
    <x v="0"/>
    <x v="4"/>
    <s v="2025-03-26"/>
    <x v="0"/>
    <n v="679"/>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3-2025"/>
  </r>
  <r>
    <x v="0"/>
    <n v="0"/>
    <n v="0"/>
    <n v="0"/>
    <n v="0"/>
    <x v="5290"/>
    <x v="0"/>
    <x v="0"/>
    <x v="0"/>
    <s v="03.16.25"/>
    <x v="21"/>
    <x v="0"/>
    <x v="0"/>
    <s v="Direção dos  Recursos Humanos"/>
    <s v="03.16.25"/>
    <s v="Direção dos  Recursos Humanos"/>
    <s v="03.16.25"/>
    <x v="71"/>
    <x v="0"/>
    <x v="1"/>
    <x v="15"/>
    <x v="0"/>
    <x v="0"/>
    <x v="0"/>
    <x v="0"/>
    <x v="5"/>
    <s v="2025-06-18"/>
    <x v="1"/>
    <n v="512"/>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6-2025"/>
  </r>
  <r>
    <x v="0"/>
    <n v="0"/>
    <n v="0"/>
    <n v="0"/>
    <n v="0"/>
    <x v="1266"/>
    <x v="0"/>
    <x v="0"/>
    <x v="0"/>
    <s v="03.16.25"/>
    <x v="21"/>
    <x v="0"/>
    <x v="0"/>
    <s v="Direção dos  Recursos Humanos"/>
    <s v="03.16.25"/>
    <s v="Direção dos  Recursos Humanos"/>
    <s v="03.16.25"/>
    <x v="71"/>
    <x v="0"/>
    <x v="1"/>
    <x v="15"/>
    <x v="0"/>
    <x v="0"/>
    <x v="0"/>
    <x v="0"/>
    <x v="6"/>
    <s v="2025-07-23"/>
    <x v="2"/>
    <n v="44110"/>
    <x v="4"/>
    <m/>
    <x v="0"/>
    <m/>
    <x v="89"/>
    <n v="100474706"/>
    <x v="0"/>
    <x v="5"/>
    <s v="Direção dos  Recursos Humanos"/>
    <s v="ORI"/>
    <x v="2"/>
    <m/>
    <x v="0"/>
    <x v="3"/>
    <x v="3"/>
    <x v="1"/>
    <x v="0"/>
    <x v="0"/>
    <x v="0"/>
    <x v="0"/>
    <x v="0"/>
    <x v="0"/>
    <x v="0"/>
    <s v="Direção dos  Recursos Humanos"/>
    <x v="0"/>
    <x v="0"/>
    <x v="0"/>
    <x v="0"/>
    <x v="0"/>
    <x v="0"/>
    <x v="0"/>
    <x v="0"/>
    <x v="0"/>
    <x v="0"/>
    <x v="5"/>
    <x v="0"/>
    <s v="Pagamento de salário referente a 07-2025"/>
  </r>
  <r>
    <x v="0"/>
    <n v="0"/>
    <n v="0"/>
    <n v="0"/>
    <n v="0"/>
    <x v="4448"/>
    <x v="0"/>
    <x v="0"/>
    <x v="0"/>
    <s v="03.16.25"/>
    <x v="21"/>
    <x v="0"/>
    <x v="0"/>
    <s v="Direção dos  Recursos Humanos"/>
    <s v="03.16.25"/>
    <s v="Direção dos  Recursos Humanos"/>
    <s v="03.16.25"/>
    <x v="71"/>
    <x v="0"/>
    <x v="1"/>
    <x v="15"/>
    <x v="0"/>
    <x v="0"/>
    <x v="0"/>
    <x v="0"/>
    <x v="7"/>
    <s v="2025-08-26"/>
    <x v="2"/>
    <n v="526"/>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8-2025"/>
  </r>
  <r>
    <x v="0"/>
    <n v="0"/>
    <n v="0"/>
    <n v="0"/>
    <n v="0"/>
    <x v="5578"/>
    <x v="0"/>
    <x v="0"/>
    <x v="0"/>
    <s v="03.16.25"/>
    <x v="21"/>
    <x v="0"/>
    <x v="0"/>
    <s v="Direção dos  Recursos Humanos"/>
    <s v="03.16.25"/>
    <s v="Direção dos  Recursos Humanos"/>
    <s v="03.16.25"/>
    <x v="71"/>
    <x v="0"/>
    <x v="1"/>
    <x v="15"/>
    <x v="0"/>
    <x v="0"/>
    <x v="0"/>
    <x v="0"/>
    <x v="9"/>
    <s v="2025-10-24"/>
    <x v="3"/>
    <n v="515"/>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10-2025"/>
  </r>
  <r>
    <x v="0"/>
    <n v="0"/>
    <n v="0"/>
    <n v="0"/>
    <n v="0"/>
    <x v="5578"/>
    <x v="0"/>
    <x v="0"/>
    <x v="0"/>
    <s v="03.16.25"/>
    <x v="21"/>
    <x v="0"/>
    <x v="0"/>
    <s v="Direção dos  Recursos Humanos"/>
    <s v="03.16.25"/>
    <s v="Direção dos  Recursos Humanos"/>
    <s v="03.16.25"/>
    <x v="71"/>
    <x v="0"/>
    <x v="1"/>
    <x v="15"/>
    <x v="0"/>
    <x v="0"/>
    <x v="0"/>
    <x v="0"/>
    <x v="9"/>
    <s v="2025-10-24"/>
    <x v="3"/>
    <n v="44296"/>
    <x v="4"/>
    <m/>
    <x v="0"/>
    <m/>
    <x v="89"/>
    <n v="100474706"/>
    <x v="0"/>
    <x v="5"/>
    <s v="Direção dos  Recursos Humanos"/>
    <s v="ORI"/>
    <x v="2"/>
    <m/>
    <x v="0"/>
    <x v="3"/>
    <x v="3"/>
    <x v="1"/>
    <x v="0"/>
    <x v="0"/>
    <x v="0"/>
    <x v="0"/>
    <x v="0"/>
    <x v="0"/>
    <x v="0"/>
    <s v="Direção dos  Recursos Humanos"/>
    <x v="0"/>
    <x v="0"/>
    <x v="0"/>
    <x v="0"/>
    <x v="0"/>
    <x v="0"/>
    <x v="0"/>
    <x v="0"/>
    <x v="0"/>
    <x v="0"/>
    <x v="5"/>
    <x v="0"/>
    <s v="Pagamento de salário referente a 10-2025"/>
  </r>
  <r>
    <x v="0"/>
    <n v="0"/>
    <n v="0"/>
    <n v="0"/>
    <n v="0"/>
    <x v="2756"/>
    <x v="0"/>
    <x v="0"/>
    <x v="0"/>
    <s v="03.16.25"/>
    <x v="21"/>
    <x v="0"/>
    <x v="0"/>
    <s v="Direção dos  Recursos Humanos"/>
    <s v="03.16.25"/>
    <s v="Direção dos  Recursos Humanos"/>
    <s v="03.16.25"/>
    <x v="71"/>
    <x v="0"/>
    <x v="1"/>
    <x v="15"/>
    <x v="0"/>
    <x v="0"/>
    <x v="0"/>
    <x v="0"/>
    <x v="10"/>
    <s v="2025-11-20"/>
    <x v="3"/>
    <n v="513"/>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11-2025"/>
  </r>
  <r>
    <x v="0"/>
    <n v="0"/>
    <n v="0"/>
    <n v="0"/>
    <n v="0"/>
    <x v="2493"/>
    <x v="0"/>
    <x v="0"/>
    <x v="0"/>
    <s v="03.16.25"/>
    <x v="21"/>
    <x v="0"/>
    <x v="0"/>
    <s v="Direção dos  Recursos Humanos"/>
    <s v="03.16.25"/>
    <s v="Direção dos  Recursos Humanos"/>
    <s v="03.16.25"/>
    <x v="46"/>
    <x v="0"/>
    <x v="0"/>
    <x v="1"/>
    <x v="0"/>
    <x v="0"/>
    <x v="0"/>
    <x v="0"/>
    <x v="0"/>
    <s v="2025-02-21"/>
    <x v="0"/>
    <n v="45"/>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2-2025"/>
  </r>
  <r>
    <x v="0"/>
    <n v="0"/>
    <n v="0"/>
    <n v="0"/>
    <n v="0"/>
    <x v="630"/>
    <x v="0"/>
    <x v="0"/>
    <x v="0"/>
    <s v="03.16.25"/>
    <x v="21"/>
    <x v="0"/>
    <x v="0"/>
    <s v="Direção dos  Recursos Humanos"/>
    <s v="03.16.25"/>
    <s v="Direção dos  Recursos Humanos"/>
    <s v="03.16.25"/>
    <x v="46"/>
    <x v="0"/>
    <x v="0"/>
    <x v="1"/>
    <x v="0"/>
    <x v="0"/>
    <x v="0"/>
    <x v="0"/>
    <x v="0"/>
    <s v="2025-02-21"/>
    <x v="0"/>
    <n v="0"/>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2-2025"/>
  </r>
  <r>
    <x v="0"/>
    <n v="0"/>
    <n v="0"/>
    <n v="0"/>
    <n v="0"/>
    <x v="4720"/>
    <x v="0"/>
    <x v="0"/>
    <x v="0"/>
    <s v="03.16.25"/>
    <x v="21"/>
    <x v="0"/>
    <x v="0"/>
    <s v="Direção dos  Recursos Humanos"/>
    <s v="03.16.25"/>
    <s v="Direção dos  Recursos Humanos"/>
    <s v="03.16.25"/>
    <x v="46"/>
    <x v="0"/>
    <x v="0"/>
    <x v="1"/>
    <x v="0"/>
    <x v="0"/>
    <x v="0"/>
    <x v="0"/>
    <x v="2"/>
    <s v="2025-04-25"/>
    <x v="1"/>
    <n v="33"/>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4-2025"/>
  </r>
  <r>
    <x v="0"/>
    <n v="0"/>
    <n v="0"/>
    <n v="0"/>
    <n v="0"/>
    <x v="4266"/>
    <x v="0"/>
    <x v="0"/>
    <x v="0"/>
    <s v="03.16.25"/>
    <x v="21"/>
    <x v="0"/>
    <x v="0"/>
    <s v="Direção dos  Recursos Humanos"/>
    <s v="03.16.25"/>
    <s v="Direção dos  Recursos Humanos"/>
    <s v="03.16.25"/>
    <x v="46"/>
    <x v="0"/>
    <x v="0"/>
    <x v="1"/>
    <x v="0"/>
    <x v="0"/>
    <x v="0"/>
    <x v="0"/>
    <x v="3"/>
    <s v="2025-05-26"/>
    <x v="1"/>
    <n v="5"/>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5-2025"/>
  </r>
  <r>
    <x v="0"/>
    <n v="0"/>
    <n v="0"/>
    <n v="0"/>
    <n v="0"/>
    <x v="4448"/>
    <x v="0"/>
    <x v="0"/>
    <x v="0"/>
    <s v="03.16.25"/>
    <x v="21"/>
    <x v="0"/>
    <x v="0"/>
    <s v="Direção dos  Recursos Humanos"/>
    <s v="03.16.25"/>
    <s v="Direção dos  Recursos Humanos"/>
    <s v="03.16.25"/>
    <x v="46"/>
    <x v="0"/>
    <x v="0"/>
    <x v="1"/>
    <x v="0"/>
    <x v="0"/>
    <x v="0"/>
    <x v="0"/>
    <x v="7"/>
    <s v="2025-08-26"/>
    <x v="2"/>
    <n v="16"/>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8-2025"/>
  </r>
  <r>
    <x v="0"/>
    <n v="0"/>
    <n v="0"/>
    <n v="0"/>
    <n v="0"/>
    <x v="5290"/>
    <x v="0"/>
    <x v="0"/>
    <x v="0"/>
    <s v="03.16.25"/>
    <x v="21"/>
    <x v="0"/>
    <x v="0"/>
    <s v="Direção dos  Recursos Humanos"/>
    <s v="03.16.25"/>
    <s v="Direção dos  Recursos Humanos"/>
    <s v="03.16.25"/>
    <x v="46"/>
    <x v="0"/>
    <x v="0"/>
    <x v="1"/>
    <x v="0"/>
    <x v="0"/>
    <x v="0"/>
    <x v="0"/>
    <x v="5"/>
    <s v="2025-06-18"/>
    <x v="1"/>
    <n v="1087"/>
    <x v="4"/>
    <m/>
    <x v="0"/>
    <m/>
    <x v="89"/>
    <n v="100474706"/>
    <x v="0"/>
    <x v="5"/>
    <s v="Direção dos  Recursos Humanos"/>
    <s v="ORI"/>
    <x v="2"/>
    <m/>
    <x v="0"/>
    <x v="3"/>
    <x v="3"/>
    <x v="1"/>
    <x v="0"/>
    <x v="0"/>
    <x v="0"/>
    <x v="0"/>
    <x v="0"/>
    <x v="0"/>
    <x v="0"/>
    <s v="Direção dos  Recursos Humanos"/>
    <x v="0"/>
    <x v="0"/>
    <x v="0"/>
    <x v="0"/>
    <x v="0"/>
    <x v="0"/>
    <x v="0"/>
    <x v="0"/>
    <x v="0"/>
    <x v="0"/>
    <x v="5"/>
    <x v="0"/>
    <s v="Pagamento de salário referente a 06-2025"/>
  </r>
  <r>
    <x v="0"/>
    <n v="0"/>
    <n v="0"/>
    <n v="0"/>
    <n v="0"/>
    <x v="3854"/>
    <x v="0"/>
    <x v="0"/>
    <x v="0"/>
    <s v="03.16.19"/>
    <x v="44"/>
    <x v="0"/>
    <x v="0"/>
    <s v="Direção de Inovação e Desporto"/>
    <s v="03.16.19"/>
    <s v="Direção de Inovação e Desporto"/>
    <s v="03.16.19"/>
    <x v="42"/>
    <x v="0"/>
    <x v="0"/>
    <x v="1"/>
    <x v="1"/>
    <x v="0"/>
    <x v="0"/>
    <x v="0"/>
    <x v="4"/>
    <s v="2025-03-26"/>
    <x v="0"/>
    <n v="5246"/>
    <x v="4"/>
    <m/>
    <x v="0"/>
    <m/>
    <x v="89"/>
    <n v="100474706"/>
    <x v="0"/>
    <x v="5"/>
    <s v="Direção de Inovação e Desporto"/>
    <s v="ORI"/>
    <x v="2"/>
    <m/>
    <x v="0"/>
    <x v="3"/>
    <x v="3"/>
    <x v="1"/>
    <x v="0"/>
    <x v="0"/>
    <x v="0"/>
    <x v="0"/>
    <x v="0"/>
    <x v="0"/>
    <x v="0"/>
    <s v="Direção de Inovação e Desporto"/>
    <x v="0"/>
    <x v="0"/>
    <x v="0"/>
    <x v="0"/>
    <x v="0"/>
    <x v="0"/>
    <x v="0"/>
    <x v="0"/>
    <x v="0"/>
    <x v="0"/>
    <x v="5"/>
    <x v="0"/>
    <s v="Pagamento de salário referente a 03-2025"/>
  </r>
  <r>
    <x v="0"/>
    <n v="0"/>
    <n v="0"/>
    <n v="0"/>
    <n v="0"/>
    <x v="2965"/>
    <x v="0"/>
    <x v="0"/>
    <x v="0"/>
    <s v="03.16.17"/>
    <x v="45"/>
    <x v="0"/>
    <x v="0"/>
    <s v="Direção Proteção Civil"/>
    <s v="03.16.17"/>
    <s v="Direção Proteção Civil"/>
    <s v="03.16.17"/>
    <x v="42"/>
    <x v="0"/>
    <x v="0"/>
    <x v="1"/>
    <x v="1"/>
    <x v="0"/>
    <x v="0"/>
    <x v="0"/>
    <x v="0"/>
    <s v="2025-02-20"/>
    <x v="0"/>
    <n v="4496"/>
    <x v="4"/>
    <m/>
    <x v="0"/>
    <m/>
    <x v="89"/>
    <n v="100474706"/>
    <x v="0"/>
    <x v="5"/>
    <s v="Direção Proteção Civil"/>
    <s v="ORI"/>
    <x v="2"/>
    <m/>
    <x v="0"/>
    <x v="3"/>
    <x v="3"/>
    <x v="1"/>
    <x v="0"/>
    <x v="0"/>
    <x v="0"/>
    <x v="0"/>
    <x v="0"/>
    <x v="0"/>
    <x v="0"/>
    <s v="Direção Proteção Civil"/>
    <x v="0"/>
    <x v="0"/>
    <x v="0"/>
    <x v="0"/>
    <x v="0"/>
    <x v="0"/>
    <x v="0"/>
    <x v="0"/>
    <x v="0"/>
    <x v="0"/>
    <x v="5"/>
    <x v="0"/>
    <s v="Pagamento de salário referente a 02-2025"/>
  </r>
  <r>
    <x v="0"/>
    <n v="0"/>
    <n v="0"/>
    <n v="0"/>
    <n v="0"/>
    <x v="436"/>
    <x v="0"/>
    <x v="0"/>
    <x v="0"/>
    <s v="03.16.17"/>
    <x v="45"/>
    <x v="0"/>
    <x v="0"/>
    <s v="Direção Proteção Civil"/>
    <s v="03.16.17"/>
    <s v="Direção Proteção Civil"/>
    <s v="03.16.17"/>
    <x v="46"/>
    <x v="0"/>
    <x v="0"/>
    <x v="1"/>
    <x v="0"/>
    <x v="0"/>
    <x v="0"/>
    <x v="0"/>
    <x v="1"/>
    <s v="2025-01-27"/>
    <x v="0"/>
    <n v="177"/>
    <x v="4"/>
    <m/>
    <x v="0"/>
    <m/>
    <x v="104"/>
    <n v="100478986"/>
    <x v="0"/>
    <x v="10"/>
    <s v="Direção Proteção Civil"/>
    <s v="ORI"/>
    <x v="2"/>
    <m/>
    <x v="0"/>
    <x v="3"/>
    <x v="3"/>
    <x v="1"/>
    <x v="0"/>
    <x v="0"/>
    <x v="0"/>
    <x v="0"/>
    <x v="0"/>
    <x v="0"/>
    <x v="0"/>
    <s v="Direção Proteção Civil"/>
    <x v="0"/>
    <x v="0"/>
    <x v="0"/>
    <x v="0"/>
    <x v="0"/>
    <x v="0"/>
    <x v="0"/>
    <x v="0"/>
    <x v="0"/>
    <x v="0"/>
    <x v="10"/>
    <x v="0"/>
    <s v="Pagamento de salário referente a 01-2025"/>
  </r>
  <r>
    <x v="0"/>
    <n v="0"/>
    <n v="0"/>
    <n v="0"/>
    <n v="0"/>
    <x v="2965"/>
    <x v="0"/>
    <x v="0"/>
    <x v="0"/>
    <s v="03.16.17"/>
    <x v="45"/>
    <x v="0"/>
    <x v="0"/>
    <s v="Direção Proteção Civil"/>
    <s v="03.16.17"/>
    <s v="Direção Proteção Civil"/>
    <s v="03.16.17"/>
    <x v="46"/>
    <x v="0"/>
    <x v="0"/>
    <x v="1"/>
    <x v="0"/>
    <x v="0"/>
    <x v="0"/>
    <x v="0"/>
    <x v="0"/>
    <s v="2025-02-20"/>
    <x v="0"/>
    <n v="2304"/>
    <x v="4"/>
    <m/>
    <x v="0"/>
    <m/>
    <x v="89"/>
    <n v="100474706"/>
    <x v="0"/>
    <x v="5"/>
    <s v="Direção Proteção Civil"/>
    <s v="ORI"/>
    <x v="2"/>
    <m/>
    <x v="0"/>
    <x v="3"/>
    <x v="3"/>
    <x v="1"/>
    <x v="0"/>
    <x v="0"/>
    <x v="0"/>
    <x v="0"/>
    <x v="0"/>
    <x v="0"/>
    <x v="0"/>
    <s v="Direção Proteção Civil"/>
    <x v="0"/>
    <x v="0"/>
    <x v="0"/>
    <x v="0"/>
    <x v="0"/>
    <x v="0"/>
    <x v="0"/>
    <x v="0"/>
    <x v="0"/>
    <x v="0"/>
    <x v="5"/>
    <x v="0"/>
    <s v="Pagamento de salário referente a 02-2025"/>
  </r>
  <r>
    <x v="0"/>
    <n v="0"/>
    <n v="0"/>
    <n v="0"/>
    <n v="0"/>
    <x v="4173"/>
    <x v="0"/>
    <x v="0"/>
    <x v="0"/>
    <s v="03.16.16"/>
    <x v="53"/>
    <x v="0"/>
    <x v="0"/>
    <s v="Direção Ambiente e Saneamento "/>
    <s v="03.16.16"/>
    <s v="Direção Ambiente e Saneamento "/>
    <s v="03.16.16"/>
    <x v="76"/>
    <x v="0"/>
    <x v="0"/>
    <x v="1"/>
    <x v="0"/>
    <x v="0"/>
    <x v="0"/>
    <x v="0"/>
    <x v="1"/>
    <s v="2025-01-27"/>
    <x v="0"/>
    <n v="9"/>
    <x v="4"/>
    <m/>
    <x v="0"/>
    <m/>
    <x v="106"/>
    <n v="100479277"/>
    <x v="0"/>
    <x v="6"/>
    <s v="Direção Ambiente e Saneamento "/>
    <s v="ORI"/>
    <x v="2"/>
    <m/>
    <x v="0"/>
    <x v="3"/>
    <x v="3"/>
    <x v="1"/>
    <x v="0"/>
    <x v="0"/>
    <x v="0"/>
    <x v="0"/>
    <x v="0"/>
    <x v="0"/>
    <x v="0"/>
    <s v="Direção Ambiente e Saneamento "/>
    <x v="0"/>
    <x v="0"/>
    <x v="0"/>
    <x v="0"/>
    <x v="0"/>
    <x v="0"/>
    <x v="0"/>
    <x v="0"/>
    <x v="0"/>
    <x v="0"/>
    <x v="6"/>
    <x v="0"/>
    <s v="Pagamento de salário referente a 01-2025"/>
  </r>
  <r>
    <x v="0"/>
    <n v="0"/>
    <n v="0"/>
    <n v="0"/>
    <n v="0"/>
    <x v="4173"/>
    <x v="0"/>
    <x v="0"/>
    <x v="0"/>
    <s v="03.16.16"/>
    <x v="53"/>
    <x v="0"/>
    <x v="0"/>
    <s v="Direção Ambiente e Saneamento "/>
    <s v="03.16.16"/>
    <s v="Direção Ambiente e Saneamento "/>
    <s v="03.16.16"/>
    <x v="76"/>
    <x v="0"/>
    <x v="0"/>
    <x v="1"/>
    <x v="0"/>
    <x v="0"/>
    <x v="0"/>
    <x v="0"/>
    <x v="1"/>
    <s v="2025-01-27"/>
    <x v="0"/>
    <n v="2"/>
    <x v="4"/>
    <m/>
    <x v="0"/>
    <m/>
    <x v="104"/>
    <n v="100478986"/>
    <x v="0"/>
    <x v="10"/>
    <s v="Direção Ambiente e Saneamento "/>
    <s v="ORI"/>
    <x v="2"/>
    <m/>
    <x v="0"/>
    <x v="3"/>
    <x v="3"/>
    <x v="1"/>
    <x v="0"/>
    <x v="0"/>
    <x v="0"/>
    <x v="0"/>
    <x v="0"/>
    <x v="0"/>
    <x v="0"/>
    <s v="Direção Ambiente e Saneamento "/>
    <x v="0"/>
    <x v="0"/>
    <x v="0"/>
    <x v="0"/>
    <x v="0"/>
    <x v="0"/>
    <x v="0"/>
    <x v="0"/>
    <x v="0"/>
    <x v="0"/>
    <x v="10"/>
    <x v="0"/>
    <s v="Pagamento de salário referente a 01-2025"/>
  </r>
  <r>
    <x v="0"/>
    <n v="0"/>
    <n v="0"/>
    <n v="0"/>
    <n v="0"/>
    <x v="4173"/>
    <x v="0"/>
    <x v="0"/>
    <x v="0"/>
    <s v="03.16.16"/>
    <x v="53"/>
    <x v="0"/>
    <x v="0"/>
    <s v="Direção Ambiente e Saneamento "/>
    <s v="03.16.16"/>
    <s v="Direção Ambiente e Saneamento "/>
    <s v="03.16.16"/>
    <x v="76"/>
    <x v="0"/>
    <x v="0"/>
    <x v="1"/>
    <x v="0"/>
    <x v="0"/>
    <x v="0"/>
    <x v="0"/>
    <x v="1"/>
    <s v="2025-01-27"/>
    <x v="0"/>
    <n v="8"/>
    <x v="4"/>
    <m/>
    <x v="0"/>
    <m/>
    <x v="105"/>
    <n v="100478987"/>
    <x v="0"/>
    <x v="9"/>
    <s v="Direção Ambiente e Saneamento "/>
    <s v="ORI"/>
    <x v="2"/>
    <m/>
    <x v="0"/>
    <x v="3"/>
    <x v="3"/>
    <x v="1"/>
    <x v="0"/>
    <x v="0"/>
    <x v="0"/>
    <x v="0"/>
    <x v="0"/>
    <x v="0"/>
    <x v="0"/>
    <s v="Direção Ambiente e Saneamento "/>
    <x v="0"/>
    <x v="0"/>
    <x v="0"/>
    <x v="0"/>
    <x v="0"/>
    <x v="0"/>
    <x v="0"/>
    <x v="0"/>
    <x v="0"/>
    <x v="0"/>
    <x v="9"/>
    <x v="0"/>
    <s v="Pagamento de salário referente a 01-2025"/>
  </r>
  <r>
    <x v="0"/>
    <n v="0"/>
    <n v="0"/>
    <n v="0"/>
    <n v="0"/>
    <x v="2492"/>
    <x v="0"/>
    <x v="0"/>
    <x v="0"/>
    <s v="03.16.16"/>
    <x v="53"/>
    <x v="0"/>
    <x v="0"/>
    <s v="Direção Ambiente e Saneamento "/>
    <s v="03.16.16"/>
    <s v="Direção Ambiente e Saneamento "/>
    <s v="03.16.16"/>
    <x v="76"/>
    <x v="0"/>
    <x v="0"/>
    <x v="1"/>
    <x v="0"/>
    <x v="0"/>
    <x v="0"/>
    <x v="0"/>
    <x v="0"/>
    <s v="2025-02-20"/>
    <x v="0"/>
    <n v="0"/>
    <x v="4"/>
    <m/>
    <x v="0"/>
    <m/>
    <x v="104"/>
    <n v="100478986"/>
    <x v="0"/>
    <x v="10"/>
    <s v="Direção Ambiente e Saneamento "/>
    <s v="ORI"/>
    <x v="2"/>
    <m/>
    <x v="0"/>
    <x v="3"/>
    <x v="3"/>
    <x v="1"/>
    <x v="0"/>
    <x v="0"/>
    <x v="0"/>
    <x v="0"/>
    <x v="0"/>
    <x v="0"/>
    <x v="0"/>
    <s v="Direção Ambiente e Saneamento "/>
    <x v="0"/>
    <x v="0"/>
    <x v="0"/>
    <x v="0"/>
    <x v="0"/>
    <x v="0"/>
    <x v="0"/>
    <x v="0"/>
    <x v="0"/>
    <x v="0"/>
    <x v="10"/>
    <x v="0"/>
    <s v="Pagamento de salário referente a 02-2025"/>
  </r>
  <r>
    <x v="0"/>
    <n v="0"/>
    <n v="0"/>
    <n v="0"/>
    <n v="0"/>
    <x v="2492"/>
    <x v="0"/>
    <x v="0"/>
    <x v="0"/>
    <s v="03.16.16"/>
    <x v="53"/>
    <x v="0"/>
    <x v="0"/>
    <s v="Direção Ambiente e Saneamento "/>
    <s v="03.16.16"/>
    <s v="Direção Ambiente e Saneamento "/>
    <s v="03.16.16"/>
    <x v="76"/>
    <x v="0"/>
    <x v="0"/>
    <x v="1"/>
    <x v="0"/>
    <x v="0"/>
    <x v="0"/>
    <x v="0"/>
    <x v="0"/>
    <s v="2025-02-20"/>
    <x v="0"/>
    <n v="4"/>
    <x v="4"/>
    <m/>
    <x v="0"/>
    <m/>
    <x v="105"/>
    <n v="100478987"/>
    <x v="0"/>
    <x v="9"/>
    <s v="Direção Ambiente e Saneamento "/>
    <s v="ORI"/>
    <x v="2"/>
    <m/>
    <x v="0"/>
    <x v="3"/>
    <x v="3"/>
    <x v="1"/>
    <x v="0"/>
    <x v="0"/>
    <x v="0"/>
    <x v="0"/>
    <x v="0"/>
    <x v="0"/>
    <x v="0"/>
    <s v="Direção Ambiente e Saneamento "/>
    <x v="0"/>
    <x v="0"/>
    <x v="0"/>
    <x v="0"/>
    <x v="0"/>
    <x v="0"/>
    <x v="0"/>
    <x v="0"/>
    <x v="0"/>
    <x v="0"/>
    <x v="9"/>
    <x v="0"/>
    <s v="Pagamento de salário referente a 02-2025"/>
  </r>
  <r>
    <x v="0"/>
    <n v="0"/>
    <n v="0"/>
    <n v="0"/>
    <n v="0"/>
    <x v="3852"/>
    <x v="0"/>
    <x v="0"/>
    <x v="0"/>
    <s v="03.16.16"/>
    <x v="53"/>
    <x v="0"/>
    <x v="0"/>
    <s v="Direção Ambiente e Saneamento "/>
    <s v="03.16.16"/>
    <s v="Direção Ambiente e Saneamento "/>
    <s v="03.16.16"/>
    <x v="42"/>
    <x v="0"/>
    <x v="0"/>
    <x v="1"/>
    <x v="1"/>
    <x v="0"/>
    <x v="0"/>
    <x v="0"/>
    <x v="4"/>
    <s v="2025-03-26"/>
    <x v="0"/>
    <n v="2418"/>
    <x v="4"/>
    <m/>
    <x v="0"/>
    <m/>
    <x v="103"/>
    <n v="100474707"/>
    <x v="0"/>
    <x v="4"/>
    <s v="Direção Ambiente e Saneamento "/>
    <s v="ORI"/>
    <x v="2"/>
    <m/>
    <x v="0"/>
    <x v="3"/>
    <x v="3"/>
    <x v="1"/>
    <x v="0"/>
    <x v="0"/>
    <x v="0"/>
    <x v="0"/>
    <x v="0"/>
    <x v="0"/>
    <x v="0"/>
    <s v="Direção Ambiente e Saneamento "/>
    <x v="0"/>
    <x v="0"/>
    <x v="0"/>
    <x v="0"/>
    <x v="0"/>
    <x v="0"/>
    <x v="0"/>
    <x v="0"/>
    <x v="0"/>
    <x v="0"/>
    <x v="4"/>
    <x v="0"/>
    <s v="Pagamento de salário referente a 03-2025"/>
  </r>
  <r>
    <x v="0"/>
    <n v="0"/>
    <n v="0"/>
    <n v="0"/>
    <n v="0"/>
    <x v="4173"/>
    <x v="0"/>
    <x v="0"/>
    <x v="0"/>
    <s v="03.16.16"/>
    <x v="53"/>
    <x v="0"/>
    <x v="0"/>
    <s v="Direção Ambiente e Saneamento "/>
    <s v="03.16.16"/>
    <s v="Direção Ambiente e Saneamento "/>
    <s v="03.16.16"/>
    <x v="46"/>
    <x v="0"/>
    <x v="0"/>
    <x v="1"/>
    <x v="0"/>
    <x v="0"/>
    <x v="0"/>
    <x v="0"/>
    <x v="1"/>
    <s v="2025-01-27"/>
    <x v="0"/>
    <n v="2553"/>
    <x v="4"/>
    <m/>
    <x v="0"/>
    <m/>
    <x v="89"/>
    <n v="100474706"/>
    <x v="0"/>
    <x v="5"/>
    <s v="Direção Ambiente e Saneamento "/>
    <s v="ORI"/>
    <x v="2"/>
    <m/>
    <x v="0"/>
    <x v="3"/>
    <x v="3"/>
    <x v="1"/>
    <x v="0"/>
    <x v="0"/>
    <x v="0"/>
    <x v="0"/>
    <x v="0"/>
    <x v="0"/>
    <x v="0"/>
    <s v="Direção Ambiente e Saneamento "/>
    <x v="0"/>
    <x v="0"/>
    <x v="0"/>
    <x v="0"/>
    <x v="0"/>
    <x v="0"/>
    <x v="0"/>
    <x v="0"/>
    <x v="0"/>
    <x v="0"/>
    <x v="5"/>
    <x v="0"/>
    <s v="Pagamento de salário referente a 01-2025"/>
  </r>
  <r>
    <x v="0"/>
    <n v="0"/>
    <n v="0"/>
    <n v="0"/>
    <n v="0"/>
    <x v="2492"/>
    <x v="0"/>
    <x v="0"/>
    <x v="0"/>
    <s v="03.16.16"/>
    <x v="53"/>
    <x v="0"/>
    <x v="0"/>
    <s v="Direção Ambiente e Saneamento "/>
    <s v="03.16.16"/>
    <s v="Direção Ambiente e Saneamento "/>
    <s v="03.16.16"/>
    <x v="46"/>
    <x v="0"/>
    <x v="0"/>
    <x v="1"/>
    <x v="0"/>
    <x v="0"/>
    <x v="0"/>
    <x v="0"/>
    <x v="0"/>
    <s v="2025-02-20"/>
    <x v="0"/>
    <n v="2988"/>
    <x v="4"/>
    <m/>
    <x v="0"/>
    <m/>
    <x v="89"/>
    <n v="100474706"/>
    <x v="0"/>
    <x v="5"/>
    <s v="Direção Ambiente e Saneamento "/>
    <s v="ORI"/>
    <x v="2"/>
    <m/>
    <x v="0"/>
    <x v="3"/>
    <x v="3"/>
    <x v="1"/>
    <x v="0"/>
    <x v="0"/>
    <x v="0"/>
    <x v="0"/>
    <x v="0"/>
    <x v="0"/>
    <x v="0"/>
    <s v="Direção Ambiente e Saneamento "/>
    <x v="0"/>
    <x v="0"/>
    <x v="0"/>
    <x v="0"/>
    <x v="0"/>
    <x v="0"/>
    <x v="0"/>
    <x v="0"/>
    <x v="0"/>
    <x v="0"/>
    <x v="5"/>
    <x v="0"/>
    <s v="Pagamento de salário referente a 02-2025"/>
  </r>
  <r>
    <x v="0"/>
    <n v="0"/>
    <n v="0"/>
    <n v="0"/>
    <n v="0"/>
    <x v="5649"/>
    <x v="0"/>
    <x v="0"/>
    <x v="0"/>
    <s v="03.16.15"/>
    <x v="0"/>
    <x v="0"/>
    <x v="0"/>
    <s v="Direção Financeira"/>
    <s v="03.16.15"/>
    <s v="Direção Financeira"/>
    <s v="03.16.15"/>
    <x v="40"/>
    <x v="0"/>
    <x v="0"/>
    <x v="1"/>
    <x v="0"/>
    <x v="0"/>
    <x v="0"/>
    <x v="0"/>
    <x v="11"/>
    <s v="2025-12-05"/>
    <x v="3"/>
    <n v="500"/>
    <x v="4"/>
    <m/>
    <x v="0"/>
    <m/>
    <x v="26"/>
    <n v="100474914"/>
    <x v="0"/>
    <x v="0"/>
    <s v="Direção Financeira"/>
    <s v="ORI"/>
    <x v="2"/>
    <m/>
    <x v="0"/>
    <x v="2"/>
    <x v="2"/>
    <x v="1"/>
    <x v="0"/>
    <x v="0"/>
    <x v="0"/>
    <x v="0"/>
    <x v="0"/>
    <x v="0"/>
    <x v="0"/>
    <s v="Direção Financeira"/>
    <x v="0"/>
    <x v="0"/>
    <x v="0"/>
    <x v="0"/>
    <x v="0"/>
    <x v="0"/>
    <x v="0"/>
    <x v="0"/>
    <x v="0"/>
    <x v="2"/>
    <x v="0"/>
    <x v="0"/>
    <s v="Pagamento pelo Tesoureiro Municipal, referente a aquisição de consumíveis, conforme anexo."/>
  </r>
  <r>
    <x v="0"/>
    <n v="0"/>
    <n v="0"/>
    <n v="0"/>
    <n v="0"/>
    <x v="5650"/>
    <x v="0"/>
    <x v="0"/>
    <x v="0"/>
    <s v="03.16.15"/>
    <x v="0"/>
    <x v="0"/>
    <x v="0"/>
    <s v="Direção Financeira"/>
    <s v="03.16.15"/>
    <s v="Direção Financeira"/>
    <s v="03.16.15"/>
    <x v="12"/>
    <x v="0"/>
    <x v="0"/>
    <x v="1"/>
    <x v="0"/>
    <x v="0"/>
    <x v="0"/>
    <x v="0"/>
    <x v="9"/>
    <s v="2025-10-30"/>
    <x v="3"/>
    <n v="101040"/>
    <x v="4"/>
    <m/>
    <x v="0"/>
    <m/>
    <x v="381"/>
    <n v="100388090"/>
    <x v="0"/>
    <x v="0"/>
    <s v="Direção Financeira"/>
    <s v="ORI"/>
    <x v="2"/>
    <m/>
    <x v="0"/>
    <x v="2"/>
    <x v="2"/>
    <x v="1"/>
    <x v="0"/>
    <x v="0"/>
    <x v="0"/>
    <x v="0"/>
    <x v="0"/>
    <x v="0"/>
    <x v="0"/>
    <s v="Direção Financeira"/>
    <x v="0"/>
    <x v="0"/>
    <x v="0"/>
    <x v="0"/>
    <x v="0"/>
    <x v="0"/>
    <x v="0"/>
    <x v="0"/>
    <x v="0"/>
    <x v="2"/>
    <x v="0"/>
    <x v="0"/>
    <s v="Pagamento referente a aquisição de matérias de escritório, conforme anexo. "/>
  </r>
  <r>
    <x v="0"/>
    <n v="0"/>
    <n v="0"/>
    <n v="0"/>
    <n v="0"/>
    <x v="3851"/>
    <x v="0"/>
    <x v="0"/>
    <x v="0"/>
    <s v="03.16.15"/>
    <x v="0"/>
    <x v="0"/>
    <x v="0"/>
    <s v="Direção Financeira"/>
    <s v="03.16.15"/>
    <s v="Direção Financeira"/>
    <s v="03.16.15"/>
    <x v="45"/>
    <x v="0"/>
    <x v="0"/>
    <x v="1"/>
    <x v="0"/>
    <x v="0"/>
    <x v="0"/>
    <x v="0"/>
    <x v="4"/>
    <s v="2025-03-26"/>
    <x v="0"/>
    <n v="0"/>
    <x v="4"/>
    <m/>
    <x v="0"/>
    <m/>
    <x v="103"/>
    <n v="100474707"/>
    <x v="0"/>
    <x v="4"/>
    <s v="Direção Financeira"/>
    <s v="ORI"/>
    <x v="2"/>
    <m/>
    <x v="0"/>
    <x v="3"/>
    <x v="3"/>
    <x v="1"/>
    <x v="0"/>
    <x v="0"/>
    <x v="0"/>
    <x v="0"/>
    <x v="0"/>
    <x v="0"/>
    <x v="0"/>
    <s v="Direção Financeira"/>
    <x v="0"/>
    <x v="0"/>
    <x v="0"/>
    <x v="0"/>
    <x v="0"/>
    <x v="0"/>
    <x v="0"/>
    <x v="0"/>
    <x v="0"/>
    <x v="0"/>
    <x v="4"/>
    <x v="0"/>
    <s v="Pagamento de salário referente a 03-2025"/>
  </r>
  <r>
    <x v="0"/>
    <n v="0"/>
    <n v="0"/>
    <n v="0"/>
    <n v="0"/>
    <x v="3851"/>
    <x v="0"/>
    <x v="0"/>
    <x v="0"/>
    <s v="03.16.15"/>
    <x v="0"/>
    <x v="0"/>
    <x v="0"/>
    <s v="Direção Financeira"/>
    <s v="03.16.15"/>
    <s v="Direção Financeira"/>
    <s v="03.16.15"/>
    <x v="45"/>
    <x v="0"/>
    <x v="0"/>
    <x v="1"/>
    <x v="0"/>
    <x v="0"/>
    <x v="0"/>
    <x v="0"/>
    <x v="4"/>
    <s v="2025-03-26"/>
    <x v="0"/>
    <n v="87"/>
    <x v="4"/>
    <m/>
    <x v="0"/>
    <m/>
    <x v="89"/>
    <n v="100474706"/>
    <x v="0"/>
    <x v="5"/>
    <s v="Direção Financeira"/>
    <s v="ORI"/>
    <x v="2"/>
    <m/>
    <x v="0"/>
    <x v="3"/>
    <x v="3"/>
    <x v="1"/>
    <x v="0"/>
    <x v="0"/>
    <x v="0"/>
    <x v="0"/>
    <x v="0"/>
    <x v="0"/>
    <x v="0"/>
    <s v="Direção Financeira"/>
    <x v="0"/>
    <x v="0"/>
    <x v="0"/>
    <x v="0"/>
    <x v="0"/>
    <x v="0"/>
    <x v="0"/>
    <x v="0"/>
    <x v="0"/>
    <x v="0"/>
    <x v="5"/>
    <x v="0"/>
    <s v="Pagamento de salário referente a 03-2025"/>
  </r>
  <r>
    <x v="0"/>
    <n v="0"/>
    <n v="0"/>
    <n v="0"/>
    <n v="0"/>
    <x v="5651"/>
    <x v="0"/>
    <x v="0"/>
    <x v="0"/>
    <s v="03.16.15"/>
    <x v="0"/>
    <x v="0"/>
    <x v="0"/>
    <s v="Direção Financeira"/>
    <s v="03.16.15"/>
    <s v="Direção Financeira"/>
    <s v="03.16.15"/>
    <x v="40"/>
    <x v="0"/>
    <x v="0"/>
    <x v="1"/>
    <x v="0"/>
    <x v="0"/>
    <x v="0"/>
    <x v="0"/>
    <x v="11"/>
    <s v="2025-12-19"/>
    <x v="3"/>
    <n v="6600"/>
    <x v="4"/>
    <m/>
    <x v="0"/>
    <m/>
    <x v="226"/>
    <n v="100478852"/>
    <x v="0"/>
    <x v="0"/>
    <s v="Direção Financeira"/>
    <s v="ORI"/>
    <x v="2"/>
    <m/>
    <x v="0"/>
    <x v="2"/>
    <x v="2"/>
    <x v="1"/>
    <x v="0"/>
    <x v="0"/>
    <x v="0"/>
    <x v="0"/>
    <x v="0"/>
    <x v="0"/>
    <x v="0"/>
    <s v="Direção Financeira"/>
    <x v="0"/>
    <x v="0"/>
    <x v="0"/>
    <x v="0"/>
    <x v="0"/>
    <x v="0"/>
    <x v="0"/>
    <x v="0"/>
    <x v="0"/>
    <x v="2"/>
    <x v="0"/>
    <x v="0"/>
    <s v="Pagamento referente a aquisição de consumíveis, conforme anexo."/>
  </r>
  <r>
    <x v="0"/>
    <n v="0"/>
    <n v="0"/>
    <n v="0"/>
    <n v="0"/>
    <x v="2496"/>
    <x v="0"/>
    <x v="0"/>
    <x v="0"/>
    <s v="03.16.15"/>
    <x v="0"/>
    <x v="0"/>
    <x v="0"/>
    <s v="Direção Financeira"/>
    <s v="03.16.15"/>
    <s v="Direção Financeira"/>
    <s v="03.16.15"/>
    <x v="76"/>
    <x v="0"/>
    <x v="0"/>
    <x v="1"/>
    <x v="0"/>
    <x v="0"/>
    <x v="0"/>
    <x v="0"/>
    <x v="0"/>
    <s v="2025-02-21"/>
    <x v="0"/>
    <n v="754"/>
    <x v="4"/>
    <m/>
    <x v="0"/>
    <m/>
    <x v="89"/>
    <n v="100474706"/>
    <x v="0"/>
    <x v="5"/>
    <s v="Direção Financeira"/>
    <s v="ORI"/>
    <x v="2"/>
    <m/>
    <x v="0"/>
    <x v="3"/>
    <x v="3"/>
    <x v="1"/>
    <x v="0"/>
    <x v="0"/>
    <x v="0"/>
    <x v="0"/>
    <x v="0"/>
    <x v="0"/>
    <x v="0"/>
    <s v="Direção Financeira"/>
    <x v="0"/>
    <x v="0"/>
    <x v="0"/>
    <x v="0"/>
    <x v="0"/>
    <x v="0"/>
    <x v="0"/>
    <x v="0"/>
    <x v="0"/>
    <x v="0"/>
    <x v="5"/>
    <x v="0"/>
    <s v="Pagamento de salário referente a 02-2025"/>
  </r>
  <r>
    <x v="0"/>
    <n v="0"/>
    <n v="0"/>
    <n v="0"/>
    <n v="0"/>
    <x v="435"/>
    <x v="0"/>
    <x v="0"/>
    <x v="0"/>
    <s v="03.16.15"/>
    <x v="0"/>
    <x v="0"/>
    <x v="0"/>
    <s v="Direção Financeira"/>
    <s v="03.16.15"/>
    <s v="Direção Financeira"/>
    <s v="03.16.15"/>
    <x v="9"/>
    <x v="0"/>
    <x v="0"/>
    <x v="1"/>
    <x v="0"/>
    <x v="0"/>
    <x v="0"/>
    <x v="0"/>
    <x v="1"/>
    <s v="2025-01-27"/>
    <x v="0"/>
    <n v="26"/>
    <x v="4"/>
    <m/>
    <x v="0"/>
    <m/>
    <x v="103"/>
    <n v="100474707"/>
    <x v="0"/>
    <x v="4"/>
    <s v="Direção Financeira"/>
    <s v="ORI"/>
    <x v="2"/>
    <m/>
    <x v="0"/>
    <x v="3"/>
    <x v="3"/>
    <x v="1"/>
    <x v="0"/>
    <x v="0"/>
    <x v="0"/>
    <x v="0"/>
    <x v="0"/>
    <x v="0"/>
    <x v="0"/>
    <s v="Direção Financeira"/>
    <x v="0"/>
    <x v="0"/>
    <x v="0"/>
    <x v="0"/>
    <x v="0"/>
    <x v="0"/>
    <x v="0"/>
    <x v="0"/>
    <x v="0"/>
    <x v="0"/>
    <x v="4"/>
    <x v="0"/>
    <s v="Pagamento de salário referente a 01-2025"/>
  </r>
  <r>
    <x v="0"/>
    <n v="0"/>
    <n v="0"/>
    <n v="0"/>
    <n v="0"/>
    <x v="435"/>
    <x v="0"/>
    <x v="0"/>
    <x v="0"/>
    <s v="03.16.15"/>
    <x v="0"/>
    <x v="0"/>
    <x v="0"/>
    <s v="Direção Financeira"/>
    <s v="03.16.15"/>
    <s v="Direção Financeira"/>
    <s v="03.16.15"/>
    <x v="9"/>
    <x v="0"/>
    <x v="0"/>
    <x v="1"/>
    <x v="0"/>
    <x v="0"/>
    <x v="0"/>
    <x v="0"/>
    <x v="1"/>
    <s v="2025-01-27"/>
    <x v="0"/>
    <n v="47"/>
    <x v="4"/>
    <m/>
    <x v="0"/>
    <m/>
    <x v="507"/>
    <n v="100477977"/>
    <x v="0"/>
    <x v="11"/>
    <s v="Direção Financeira"/>
    <s v="ORI"/>
    <x v="2"/>
    <m/>
    <x v="0"/>
    <x v="3"/>
    <x v="3"/>
    <x v="1"/>
    <x v="0"/>
    <x v="0"/>
    <x v="0"/>
    <x v="0"/>
    <x v="0"/>
    <x v="0"/>
    <x v="0"/>
    <s v="Direção Financeira"/>
    <x v="0"/>
    <x v="0"/>
    <x v="0"/>
    <x v="0"/>
    <x v="0"/>
    <x v="0"/>
    <x v="0"/>
    <x v="0"/>
    <x v="0"/>
    <x v="0"/>
    <x v="11"/>
    <x v="0"/>
    <s v="Pagamento de salário referente a 01-2025"/>
  </r>
  <r>
    <x v="0"/>
    <n v="0"/>
    <n v="0"/>
    <n v="0"/>
    <n v="0"/>
    <x v="3851"/>
    <x v="0"/>
    <x v="0"/>
    <x v="0"/>
    <s v="03.16.15"/>
    <x v="0"/>
    <x v="0"/>
    <x v="0"/>
    <s v="Direção Financeira"/>
    <s v="03.16.15"/>
    <s v="Direção Financeira"/>
    <s v="03.16.15"/>
    <x v="9"/>
    <x v="0"/>
    <x v="0"/>
    <x v="1"/>
    <x v="0"/>
    <x v="0"/>
    <x v="0"/>
    <x v="0"/>
    <x v="4"/>
    <s v="2025-03-26"/>
    <x v="0"/>
    <n v="17"/>
    <x v="4"/>
    <m/>
    <x v="0"/>
    <m/>
    <x v="103"/>
    <n v="100474707"/>
    <x v="0"/>
    <x v="4"/>
    <s v="Direção Financeira"/>
    <s v="ORI"/>
    <x v="2"/>
    <m/>
    <x v="0"/>
    <x v="3"/>
    <x v="3"/>
    <x v="1"/>
    <x v="0"/>
    <x v="0"/>
    <x v="0"/>
    <x v="0"/>
    <x v="0"/>
    <x v="0"/>
    <x v="0"/>
    <s v="Direção Financeira"/>
    <x v="0"/>
    <x v="0"/>
    <x v="0"/>
    <x v="0"/>
    <x v="0"/>
    <x v="0"/>
    <x v="0"/>
    <x v="0"/>
    <x v="0"/>
    <x v="0"/>
    <x v="4"/>
    <x v="0"/>
    <s v="Pagamento de salário referente a 03-2025"/>
  </r>
  <r>
    <x v="0"/>
    <n v="0"/>
    <n v="0"/>
    <n v="0"/>
    <n v="0"/>
    <x v="2496"/>
    <x v="0"/>
    <x v="0"/>
    <x v="0"/>
    <s v="03.16.15"/>
    <x v="0"/>
    <x v="0"/>
    <x v="0"/>
    <s v="Direção Financeira"/>
    <s v="03.16.15"/>
    <s v="Direção Financeira"/>
    <s v="03.16.15"/>
    <x v="42"/>
    <x v="0"/>
    <x v="0"/>
    <x v="1"/>
    <x v="1"/>
    <x v="0"/>
    <x v="0"/>
    <x v="0"/>
    <x v="0"/>
    <s v="2025-02-21"/>
    <x v="0"/>
    <n v="3203"/>
    <x v="4"/>
    <m/>
    <x v="0"/>
    <m/>
    <x v="106"/>
    <n v="100479277"/>
    <x v="0"/>
    <x v="6"/>
    <s v="Direção Financeira"/>
    <s v="ORI"/>
    <x v="2"/>
    <m/>
    <x v="0"/>
    <x v="3"/>
    <x v="3"/>
    <x v="1"/>
    <x v="0"/>
    <x v="0"/>
    <x v="0"/>
    <x v="0"/>
    <x v="0"/>
    <x v="0"/>
    <x v="0"/>
    <s v="Direção Financeira"/>
    <x v="0"/>
    <x v="0"/>
    <x v="0"/>
    <x v="0"/>
    <x v="0"/>
    <x v="0"/>
    <x v="0"/>
    <x v="0"/>
    <x v="0"/>
    <x v="0"/>
    <x v="6"/>
    <x v="0"/>
    <s v="Pagamento de salário referente a 02-2025"/>
  </r>
  <r>
    <x v="0"/>
    <n v="0"/>
    <n v="0"/>
    <n v="0"/>
    <n v="0"/>
    <x v="435"/>
    <x v="0"/>
    <x v="0"/>
    <x v="0"/>
    <s v="03.16.15"/>
    <x v="0"/>
    <x v="0"/>
    <x v="0"/>
    <s v="Direção Financeira"/>
    <s v="03.16.15"/>
    <s v="Direção Financeira"/>
    <s v="03.16.15"/>
    <x v="47"/>
    <x v="0"/>
    <x v="0"/>
    <x v="1"/>
    <x v="1"/>
    <x v="0"/>
    <x v="0"/>
    <x v="0"/>
    <x v="1"/>
    <s v="2025-01-27"/>
    <x v="0"/>
    <n v="307"/>
    <x v="4"/>
    <m/>
    <x v="0"/>
    <m/>
    <x v="507"/>
    <n v="100477977"/>
    <x v="0"/>
    <x v="11"/>
    <s v="Direção Financeira"/>
    <s v="ORI"/>
    <x v="2"/>
    <m/>
    <x v="0"/>
    <x v="3"/>
    <x v="3"/>
    <x v="1"/>
    <x v="0"/>
    <x v="0"/>
    <x v="0"/>
    <x v="0"/>
    <x v="0"/>
    <x v="0"/>
    <x v="0"/>
    <s v="Direção Financeira"/>
    <x v="0"/>
    <x v="0"/>
    <x v="0"/>
    <x v="0"/>
    <x v="0"/>
    <x v="0"/>
    <x v="0"/>
    <x v="0"/>
    <x v="0"/>
    <x v="0"/>
    <x v="11"/>
    <x v="0"/>
    <s v="Pagamento de salário referente a 01-2025"/>
  </r>
  <r>
    <x v="0"/>
    <n v="0"/>
    <n v="0"/>
    <n v="0"/>
    <n v="0"/>
    <x v="435"/>
    <x v="0"/>
    <x v="0"/>
    <x v="0"/>
    <s v="03.16.15"/>
    <x v="0"/>
    <x v="0"/>
    <x v="0"/>
    <s v="Direção Financeira"/>
    <s v="03.16.15"/>
    <s v="Direção Financeira"/>
    <s v="03.16.15"/>
    <x v="47"/>
    <x v="0"/>
    <x v="0"/>
    <x v="1"/>
    <x v="1"/>
    <x v="0"/>
    <x v="0"/>
    <x v="0"/>
    <x v="1"/>
    <s v="2025-01-27"/>
    <x v="0"/>
    <n v="31632"/>
    <x v="4"/>
    <m/>
    <x v="0"/>
    <m/>
    <x v="89"/>
    <n v="100474706"/>
    <x v="0"/>
    <x v="5"/>
    <s v="Direção Financeira"/>
    <s v="ORI"/>
    <x v="2"/>
    <m/>
    <x v="0"/>
    <x v="3"/>
    <x v="3"/>
    <x v="1"/>
    <x v="0"/>
    <x v="0"/>
    <x v="0"/>
    <x v="0"/>
    <x v="0"/>
    <x v="0"/>
    <x v="0"/>
    <s v="Direção Financeira"/>
    <x v="0"/>
    <x v="0"/>
    <x v="0"/>
    <x v="0"/>
    <x v="0"/>
    <x v="0"/>
    <x v="0"/>
    <x v="0"/>
    <x v="0"/>
    <x v="0"/>
    <x v="5"/>
    <x v="0"/>
    <s v="Pagamento de salário referente a 01-2025"/>
  </r>
  <r>
    <x v="0"/>
    <n v="0"/>
    <n v="0"/>
    <n v="0"/>
    <n v="0"/>
    <x v="435"/>
    <x v="0"/>
    <x v="0"/>
    <x v="0"/>
    <s v="03.16.15"/>
    <x v="0"/>
    <x v="0"/>
    <x v="0"/>
    <s v="Direção Financeira"/>
    <s v="03.16.15"/>
    <s v="Direção Financeira"/>
    <s v="03.16.15"/>
    <x v="46"/>
    <x v="0"/>
    <x v="0"/>
    <x v="1"/>
    <x v="0"/>
    <x v="0"/>
    <x v="0"/>
    <x v="0"/>
    <x v="1"/>
    <s v="2025-01-27"/>
    <x v="0"/>
    <n v="144"/>
    <x v="4"/>
    <m/>
    <x v="0"/>
    <m/>
    <x v="106"/>
    <n v="100479277"/>
    <x v="0"/>
    <x v="6"/>
    <s v="Direção Financeira"/>
    <s v="ORI"/>
    <x v="2"/>
    <m/>
    <x v="0"/>
    <x v="3"/>
    <x v="3"/>
    <x v="1"/>
    <x v="0"/>
    <x v="0"/>
    <x v="0"/>
    <x v="0"/>
    <x v="0"/>
    <x v="0"/>
    <x v="0"/>
    <s v="Direção Financeira"/>
    <x v="0"/>
    <x v="0"/>
    <x v="0"/>
    <x v="0"/>
    <x v="0"/>
    <x v="0"/>
    <x v="0"/>
    <x v="0"/>
    <x v="0"/>
    <x v="0"/>
    <x v="6"/>
    <x v="0"/>
    <s v="Pagamento de salário referente a 01-2025"/>
  </r>
  <r>
    <x v="0"/>
    <n v="0"/>
    <n v="0"/>
    <n v="0"/>
    <n v="0"/>
    <x v="5652"/>
    <x v="0"/>
    <x v="0"/>
    <x v="0"/>
    <s v="01.27.04.11"/>
    <x v="26"/>
    <x v="1"/>
    <x v="1"/>
    <s v="Infra-Estruturas e Transportes"/>
    <s v="01.27.04"/>
    <s v="Infra-Estruturas e Transportes"/>
    <s v="01.27.04"/>
    <x v="4"/>
    <x v="0"/>
    <x v="2"/>
    <x v="3"/>
    <x v="0"/>
    <x v="1"/>
    <x v="0"/>
    <x v="0"/>
    <x v="2"/>
    <s v="2025-04-08"/>
    <x v="1"/>
    <n v="202600"/>
    <x v="4"/>
    <m/>
    <x v="0"/>
    <m/>
    <x v="26"/>
    <n v="100474914"/>
    <x v="0"/>
    <x v="0"/>
    <s v="Manutenção de caminhos vicinais e melhoramento de acessos"/>
    <s v="ORI"/>
    <x v="2"/>
    <m/>
    <x v="0"/>
    <x v="2"/>
    <x v="2"/>
    <x v="1"/>
    <x v="0"/>
    <x v="0"/>
    <x v="0"/>
    <x v="0"/>
    <x v="0"/>
    <x v="0"/>
    <x v="0"/>
    <s v="Manutenção de caminhos vicinais e melhoramento de acessos"/>
    <x v="0"/>
    <x v="0"/>
    <x v="0"/>
    <x v="0"/>
    <x v="1"/>
    <x v="0"/>
    <x v="0"/>
    <x v="0"/>
    <x v="0"/>
    <x v="2"/>
    <x v="0"/>
    <x v="0"/>
    <s v="Pagamento a favor do Tesoureiro Municipal, referente as despesas com pessoal nos trabalho de reabilitação de caminho Vicinal, Mato Correia/Água de Boi/Xáxa, conforme anexo."/>
  </r>
  <r>
    <x v="1"/>
    <n v="0"/>
    <n v="0"/>
    <n v="0"/>
    <n v="0"/>
    <x v="5653"/>
    <x v="0"/>
    <x v="0"/>
    <x v="0"/>
    <s v="01.27.01.09"/>
    <x v="65"/>
    <x v="1"/>
    <x v="1"/>
    <s v="Ordenamento território"/>
    <s v="01.27.01"/>
    <s v="Ordenamento território"/>
    <s v="01.27.01"/>
    <x v="5"/>
    <x v="0"/>
    <x v="0"/>
    <x v="1"/>
    <x v="0"/>
    <x v="1"/>
    <x v="1"/>
    <x v="0"/>
    <x v="11"/>
    <s v="2025-12-18"/>
    <x v="3"/>
    <n v="124200"/>
    <x v="4"/>
    <m/>
    <x v="0"/>
    <m/>
    <x v="328"/>
    <n v="100478784"/>
    <x v="0"/>
    <x v="0"/>
    <s v="Toponímia e Enumeração Policial"/>
    <s v="ORI"/>
    <x v="2"/>
    <s v="TRP"/>
    <x v="0"/>
    <x v="2"/>
    <x v="2"/>
    <x v="1"/>
    <x v="0"/>
    <x v="0"/>
    <x v="0"/>
    <x v="0"/>
    <x v="0"/>
    <x v="0"/>
    <x v="0"/>
    <s v="Toponímia e Enumeração Policial"/>
    <x v="0"/>
    <x v="0"/>
    <x v="0"/>
    <x v="0"/>
    <x v="1"/>
    <x v="0"/>
    <x v="0"/>
    <x v="0"/>
    <x v="0"/>
    <x v="2"/>
    <x v="0"/>
    <x v="0"/>
    <s v="Liquidação de contrato a favor da empresa ART &amp; LETRAS VANUSKA, referente serviço de confecções de placa toponimica para Policia Municipal, conforme copia de contrato em anexo de fornecimento de bens e serviços na área de toponímica no município de São Miguel."/>
  </r>
  <r>
    <x v="0"/>
    <n v="0"/>
    <n v="0"/>
    <n v="0"/>
    <n v="0"/>
    <x v="3842"/>
    <x v="0"/>
    <x v="0"/>
    <x v="0"/>
    <s v="03.16.30"/>
    <x v="40"/>
    <x v="0"/>
    <x v="0"/>
    <s v="Gabinete de Relações Externas"/>
    <s v="03.16.30"/>
    <s v="Gabinete de Relações Externas"/>
    <s v="03.16.30"/>
    <x v="42"/>
    <x v="0"/>
    <x v="0"/>
    <x v="1"/>
    <x v="1"/>
    <x v="0"/>
    <x v="0"/>
    <x v="0"/>
    <x v="4"/>
    <s v="2025-03-26"/>
    <x v="0"/>
    <n v="8213"/>
    <x v="4"/>
    <m/>
    <x v="0"/>
    <m/>
    <x v="89"/>
    <n v="100474706"/>
    <x v="0"/>
    <x v="5"/>
    <s v="Gabinete de Relações Externas"/>
    <s v="ORI"/>
    <x v="2"/>
    <s v="GRE"/>
    <x v="0"/>
    <x v="3"/>
    <x v="3"/>
    <x v="1"/>
    <x v="0"/>
    <x v="0"/>
    <x v="0"/>
    <x v="0"/>
    <x v="0"/>
    <x v="0"/>
    <x v="0"/>
    <s v="Gabinete de Relações Externas"/>
    <x v="0"/>
    <x v="0"/>
    <x v="0"/>
    <x v="0"/>
    <x v="0"/>
    <x v="0"/>
    <x v="0"/>
    <x v="0"/>
    <x v="0"/>
    <x v="0"/>
    <x v="5"/>
    <x v="0"/>
    <s v="Pagamento de salário referente a 03-2025"/>
  </r>
  <r>
    <x v="0"/>
    <n v="0"/>
    <n v="0"/>
    <n v="0"/>
    <n v="0"/>
    <x v="5654"/>
    <x v="0"/>
    <x v="0"/>
    <x v="0"/>
    <s v="03.16.30"/>
    <x v="40"/>
    <x v="0"/>
    <x v="0"/>
    <s v="Gabinete de Relações Externas"/>
    <s v="03.16.30"/>
    <s v="Gabinete de Relações Externas"/>
    <s v="03.16.30"/>
    <x v="42"/>
    <x v="0"/>
    <x v="0"/>
    <x v="1"/>
    <x v="1"/>
    <x v="0"/>
    <x v="0"/>
    <x v="0"/>
    <x v="2"/>
    <s v="2025-04-24"/>
    <x v="1"/>
    <n v="83615"/>
    <x v="4"/>
    <m/>
    <x v="0"/>
    <m/>
    <x v="26"/>
    <n v="100474914"/>
    <x v="0"/>
    <x v="0"/>
    <s v="Gabinete de Relações Externas"/>
    <s v="ORI"/>
    <x v="2"/>
    <s v="GRE"/>
    <x v="0"/>
    <x v="4"/>
    <x v="2"/>
    <x v="1"/>
    <x v="0"/>
    <x v="0"/>
    <x v="0"/>
    <x v="0"/>
    <x v="0"/>
    <x v="0"/>
    <x v="0"/>
    <s v="Gabinete de Relações Externas"/>
    <x v="0"/>
    <x v="0"/>
    <x v="0"/>
    <x v="0"/>
    <x v="0"/>
    <x v="0"/>
    <x v="0"/>
    <x v="0"/>
    <x v="0"/>
    <x v="2"/>
    <x v="0"/>
    <x v="0"/>
    <s v="Pagamento de salário referente a 04-2025"/>
  </r>
  <r>
    <x v="0"/>
    <n v="0"/>
    <n v="0"/>
    <n v="0"/>
    <n v="0"/>
    <x v="452"/>
    <x v="0"/>
    <x v="0"/>
    <x v="0"/>
    <s v="03.16.02"/>
    <x v="12"/>
    <x v="0"/>
    <x v="0"/>
    <s v="Gabinete do Presidente"/>
    <s v="03.16.02"/>
    <s v="Gabinete do Presidente"/>
    <s v="03.16.02"/>
    <x v="8"/>
    <x v="0"/>
    <x v="0"/>
    <x v="0"/>
    <x v="0"/>
    <x v="0"/>
    <x v="0"/>
    <x v="0"/>
    <x v="1"/>
    <s v="2025-01-27"/>
    <x v="0"/>
    <n v="176"/>
    <x v="4"/>
    <m/>
    <x v="0"/>
    <m/>
    <x v="507"/>
    <n v="100477977"/>
    <x v="0"/>
    <x v="11"/>
    <s v="Gabinete do Presidente"/>
    <s v="ORI"/>
    <x v="2"/>
    <m/>
    <x v="0"/>
    <x v="3"/>
    <x v="3"/>
    <x v="1"/>
    <x v="0"/>
    <x v="0"/>
    <x v="0"/>
    <x v="0"/>
    <x v="0"/>
    <x v="0"/>
    <x v="0"/>
    <s v="Gabinete do Presidente"/>
    <x v="0"/>
    <x v="0"/>
    <x v="0"/>
    <x v="0"/>
    <x v="0"/>
    <x v="0"/>
    <x v="0"/>
    <x v="0"/>
    <x v="0"/>
    <x v="0"/>
    <x v="11"/>
    <x v="0"/>
    <s v="Pagamento de salário referente a 01-2025"/>
  </r>
  <r>
    <x v="0"/>
    <n v="0"/>
    <n v="0"/>
    <n v="0"/>
    <n v="0"/>
    <x v="452"/>
    <x v="0"/>
    <x v="0"/>
    <x v="0"/>
    <s v="03.16.02"/>
    <x v="12"/>
    <x v="0"/>
    <x v="0"/>
    <s v="Gabinete do Presidente"/>
    <s v="03.16.02"/>
    <s v="Gabinete do Presidente"/>
    <s v="03.16.02"/>
    <x v="60"/>
    <x v="0"/>
    <x v="0"/>
    <x v="1"/>
    <x v="0"/>
    <x v="0"/>
    <x v="0"/>
    <x v="0"/>
    <x v="1"/>
    <s v="2025-01-27"/>
    <x v="0"/>
    <n v="265"/>
    <x v="4"/>
    <m/>
    <x v="0"/>
    <m/>
    <x v="507"/>
    <n v="100477977"/>
    <x v="0"/>
    <x v="11"/>
    <s v="Gabinete do Presidente"/>
    <s v="ORI"/>
    <x v="2"/>
    <m/>
    <x v="0"/>
    <x v="3"/>
    <x v="3"/>
    <x v="1"/>
    <x v="0"/>
    <x v="0"/>
    <x v="0"/>
    <x v="0"/>
    <x v="0"/>
    <x v="0"/>
    <x v="0"/>
    <s v="Gabinete do Presidente"/>
    <x v="0"/>
    <x v="0"/>
    <x v="0"/>
    <x v="0"/>
    <x v="0"/>
    <x v="0"/>
    <x v="0"/>
    <x v="0"/>
    <x v="0"/>
    <x v="0"/>
    <x v="11"/>
    <x v="0"/>
    <s v="Pagamento de salário referente a 01-2025"/>
  </r>
  <r>
    <x v="0"/>
    <n v="0"/>
    <n v="0"/>
    <n v="0"/>
    <n v="0"/>
    <x v="2498"/>
    <x v="0"/>
    <x v="0"/>
    <x v="0"/>
    <s v="03.16.02"/>
    <x v="12"/>
    <x v="0"/>
    <x v="0"/>
    <s v="Gabinete do Presidente"/>
    <s v="03.16.02"/>
    <s v="Gabinete do Presidente"/>
    <s v="03.16.02"/>
    <x v="46"/>
    <x v="0"/>
    <x v="0"/>
    <x v="1"/>
    <x v="0"/>
    <x v="0"/>
    <x v="0"/>
    <x v="0"/>
    <x v="0"/>
    <s v="2025-02-20"/>
    <x v="0"/>
    <n v="707"/>
    <x v="4"/>
    <m/>
    <x v="0"/>
    <m/>
    <x v="507"/>
    <n v="100477977"/>
    <x v="0"/>
    <x v="11"/>
    <s v="Gabinete do Presidente"/>
    <s v="ORI"/>
    <x v="2"/>
    <m/>
    <x v="0"/>
    <x v="3"/>
    <x v="3"/>
    <x v="1"/>
    <x v="0"/>
    <x v="0"/>
    <x v="0"/>
    <x v="0"/>
    <x v="0"/>
    <x v="0"/>
    <x v="0"/>
    <s v="Gabinete do Presidente"/>
    <x v="0"/>
    <x v="0"/>
    <x v="0"/>
    <x v="0"/>
    <x v="0"/>
    <x v="0"/>
    <x v="0"/>
    <x v="0"/>
    <x v="0"/>
    <x v="0"/>
    <x v="11"/>
    <x v="0"/>
    <s v="Pagamento de salário referente a 02-2025"/>
  </r>
  <r>
    <x v="1"/>
    <n v="0"/>
    <n v="0"/>
    <n v="0"/>
    <n v="0"/>
    <x v="5655"/>
    <x v="0"/>
    <x v="0"/>
    <x v="0"/>
    <s v="01.27.07.09"/>
    <x v="7"/>
    <x v="1"/>
    <x v="1"/>
    <s v="Requalificação Urbana e Habitação 2"/>
    <s v="01.27.07"/>
    <s v="Requalificação Urbana e Habitação 2"/>
    <s v="01.27.07"/>
    <x v="2"/>
    <x v="0"/>
    <x v="0"/>
    <x v="1"/>
    <x v="0"/>
    <x v="1"/>
    <x v="1"/>
    <x v="0"/>
    <x v="11"/>
    <s v="2025-12-01"/>
    <x v="3"/>
    <n v="270000"/>
    <x v="4"/>
    <m/>
    <x v="0"/>
    <m/>
    <x v="138"/>
    <n v="100478943"/>
    <x v="0"/>
    <x v="0"/>
    <s v="Requalificação urbana e ambiental de Veneza (Kizomba, Palmarejinho e praia de Veneza)"/>
    <s v="ORI"/>
    <x v="2"/>
    <s v="RUH"/>
    <x v="0"/>
    <x v="2"/>
    <x v="2"/>
    <x v="1"/>
    <x v="0"/>
    <x v="0"/>
    <x v="0"/>
    <x v="0"/>
    <x v="0"/>
    <x v="0"/>
    <x v="0"/>
    <s v="Requalificação urbana e ambiental de Veneza (Kizomba, Palmarejinho e praia de Veneza)"/>
    <x v="0"/>
    <x v="0"/>
    <x v="0"/>
    <x v="0"/>
    <x v="1"/>
    <x v="0"/>
    <x v="0"/>
    <x v="0"/>
    <x v="0"/>
    <x v="2"/>
    <x v="0"/>
    <x v="0"/>
    <s v="Pagamento a favor da Comercio Transporte Construção M.A, pela a aquisição de 300 sacos de cimentos para as obras de Requalificação urbana e ambiental de Praia de Veneza, conforme anexo."/>
  </r>
  <r>
    <x v="0"/>
    <n v="0"/>
    <n v="0"/>
    <n v="0"/>
    <n v="0"/>
    <x v="2963"/>
    <x v="0"/>
    <x v="0"/>
    <x v="0"/>
    <s v="03.16.20"/>
    <x v="43"/>
    <x v="0"/>
    <x v="0"/>
    <s v="Dir. do Comércio, Indústria, Transporte Feiras e Pesca"/>
    <s v="03.16.20"/>
    <s v="Dir. do Comércio, Indústria, Transporte Feiras e Pesca"/>
    <s v="03.16.20"/>
    <x v="47"/>
    <x v="0"/>
    <x v="0"/>
    <x v="1"/>
    <x v="1"/>
    <x v="0"/>
    <x v="0"/>
    <x v="0"/>
    <x v="0"/>
    <s v="2025-02-20"/>
    <x v="0"/>
    <n v="8213"/>
    <x v="4"/>
    <m/>
    <x v="0"/>
    <m/>
    <x v="89"/>
    <n v="100474706"/>
    <x v="0"/>
    <x v="5"/>
    <s v="Dir. do Comércio, Indústria, Transporte Feiras e Pesca"/>
    <s v="ORI"/>
    <x v="2"/>
    <m/>
    <x v="0"/>
    <x v="3"/>
    <x v="3"/>
    <x v="1"/>
    <x v="0"/>
    <x v="0"/>
    <x v="0"/>
    <x v="0"/>
    <x v="0"/>
    <x v="0"/>
    <x v="0"/>
    <s v="Dir. do Comércio, Indústria, Transporte Feiras e Pesca"/>
    <x v="0"/>
    <x v="0"/>
    <x v="0"/>
    <x v="0"/>
    <x v="0"/>
    <x v="0"/>
    <x v="0"/>
    <x v="0"/>
    <x v="0"/>
    <x v="0"/>
    <x v="5"/>
    <x v="0"/>
    <s v="Pagamento de salário referente a 02-2025"/>
  </r>
  <r>
    <x v="0"/>
    <n v="0"/>
    <n v="0"/>
    <n v="0"/>
    <n v="0"/>
    <x v="3855"/>
    <x v="0"/>
    <x v="0"/>
    <x v="0"/>
    <s v="03.16.20"/>
    <x v="43"/>
    <x v="0"/>
    <x v="0"/>
    <s v="Dir. do Comércio, Indústria, Transporte Feiras e Pesca"/>
    <s v="03.16.20"/>
    <s v="Dir. do Comércio, Indústria, Transporte Feiras e Pesca"/>
    <s v="03.16.20"/>
    <x v="47"/>
    <x v="0"/>
    <x v="0"/>
    <x v="1"/>
    <x v="1"/>
    <x v="0"/>
    <x v="0"/>
    <x v="0"/>
    <x v="4"/>
    <s v="2025-03-26"/>
    <x v="0"/>
    <n v="8213"/>
    <x v="4"/>
    <m/>
    <x v="0"/>
    <m/>
    <x v="89"/>
    <n v="100474706"/>
    <x v="0"/>
    <x v="5"/>
    <s v="Dir. do Comércio, Indústria, Transporte Feiras e Pesca"/>
    <s v="ORI"/>
    <x v="2"/>
    <m/>
    <x v="0"/>
    <x v="3"/>
    <x v="3"/>
    <x v="1"/>
    <x v="0"/>
    <x v="0"/>
    <x v="0"/>
    <x v="0"/>
    <x v="0"/>
    <x v="0"/>
    <x v="0"/>
    <s v="Dir. do Comércio, Indústria, Transporte Feiras e Pesca"/>
    <x v="0"/>
    <x v="0"/>
    <x v="0"/>
    <x v="0"/>
    <x v="0"/>
    <x v="0"/>
    <x v="0"/>
    <x v="0"/>
    <x v="0"/>
    <x v="0"/>
    <x v="5"/>
    <x v="0"/>
    <s v="Pagamento de salário referente a 03-2025"/>
  </r>
  <r>
    <x v="0"/>
    <n v="0"/>
    <n v="0"/>
    <n v="0"/>
    <n v="0"/>
    <x v="5656"/>
    <x v="0"/>
    <x v="0"/>
    <x v="0"/>
    <s v="01.27.02.11"/>
    <x v="11"/>
    <x v="1"/>
    <x v="1"/>
    <s v="Saneamento básico"/>
    <s v="01.27.02"/>
    <s v="Saneamento básico"/>
    <s v="01.27.02"/>
    <x v="4"/>
    <x v="0"/>
    <x v="2"/>
    <x v="3"/>
    <x v="0"/>
    <x v="1"/>
    <x v="0"/>
    <x v="0"/>
    <x v="11"/>
    <s v="2025-12-11"/>
    <x v="3"/>
    <n v="269042"/>
    <x v="4"/>
    <m/>
    <x v="0"/>
    <m/>
    <x v="8"/>
    <n v="100479707"/>
    <x v="0"/>
    <x v="0"/>
    <s v="Reforço do saneamento básico"/>
    <s v="ORI"/>
    <x v="2"/>
    <m/>
    <x v="0"/>
    <x v="2"/>
    <x v="2"/>
    <x v="1"/>
    <x v="0"/>
    <x v="0"/>
    <x v="0"/>
    <x v="0"/>
    <x v="0"/>
    <x v="0"/>
    <x v="0"/>
    <s v="Reforço do saneamento básico"/>
    <x v="0"/>
    <x v="0"/>
    <x v="0"/>
    <x v="0"/>
    <x v="1"/>
    <x v="0"/>
    <x v="0"/>
    <x v="0"/>
    <x v="0"/>
    <x v="2"/>
    <x v="0"/>
    <x v="0"/>
    <s v="Pagamento a favor de Mconstroi referente ao adiantamento de 20% do valor do contrato de Empreitada da Obra de Construção de casas de banho nos cemitérios Municipais da CSMS-Município de São Miguel, conforme anexo."/>
  </r>
  <r>
    <x v="0"/>
    <n v="0"/>
    <n v="0"/>
    <n v="0"/>
    <n v="0"/>
    <x v="203"/>
    <x v="0"/>
    <x v="0"/>
    <x v="0"/>
    <s v="03.16.11"/>
    <x v="25"/>
    <x v="0"/>
    <x v="0"/>
    <s v="Direcção de Obras"/>
    <s v="03.16.11"/>
    <s v="Direcção de Obras"/>
    <s v="03.16.11"/>
    <x v="8"/>
    <x v="0"/>
    <x v="0"/>
    <x v="0"/>
    <x v="0"/>
    <x v="0"/>
    <x v="0"/>
    <x v="0"/>
    <x v="0"/>
    <s v="2025-02-20"/>
    <x v="0"/>
    <n v="901"/>
    <x v="4"/>
    <m/>
    <x v="0"/>
    <m/>
    <x v="89"/>
    <n v="100474706"/>
    <x v="0"/>
    <x v="5"/>
    <s v="Direcção de Obras"/>
    <s v="ORI"/>
    <x v="2"/>
    <m/>
    <x v="0"/>
    <x v="3"/>
    <x v="3"/>
    <x v="1"/>
    <x v="0"/>
    <x v="0"/>
    <x v="0"/>
    <x v="0"/>
    <x v="0"/>
    <x v="0"/>
    <x v="0"/>
    <s v="Direcção de Obras"/>
    <x v="0"/>
    <x v="0"/>
    <x v="0"/>
    <x v="0"/>
    <x v="0"/>
    <x v="0"/>
    <x v="0"/>
    <x v="0"/>
    <x v="0"/>
    <x v="0"/>
    <x v="5"/>
    <x v="0"/>
    <s v="Pagamento de salário referente a 02-2025"/>
  </r>
  <r>
    <x v="0"/>
    <n v="0"/>
    <n v="0"/>
    <n v="0"/>
    <n v="0"/>
    <x v="3847"/>
    <x v="0"/>
    <x v="0"/>
    <x v="0"/>
    <s v="03.16.11"/>
    <x v="25"/>
    <x v="0"/>
    <x v="0"/>
    <s v="Direcção de Obras"/>
    <s v="03.16.11"/>
    <s v="Direcção de Obras"/>
    <s v="03.16.11"/>
    <x v="8"/>
    <x v="0"/>
    <x v="0"/>
    <x v="0"/>
    <x v="0"/>
    <x v="0"/>
    <x v="0"/>
    <x v="0"/>
    <x v="4"/>
    <s v="2025-03-26"/>
    <x v="0"/>
    <n v="902"/>
    <x v="4"/>
    <m/>
    <x v="0"/>
    <m/>
    <x v="89"/>
    <n v="100474706"/>
    <x v="0"/>
    <x v="5"/>
    <s v="Direcção de Obras"/>
    <s v="ORI"/>
    <x v="2"/>
    <m/>
    <x v="0"/>
    <x v="3"/>
    <x v="3"/>
    <x v="1"/>
    <x v="0"/>
    <x v="0"/>
    <x v="0"/>
    <x v="0"/>
    <x v="0"/>
    <x v="0"/>
    <x v="0"/>
    <s v="Direcção de Obras"/>
    <x v="0"/>
    <x v="0"/>
    <x v="0"/>
    <x v="0"/>
    <x v="0"/>
    <x v="0"/>
    <x v="0"/>
    <x v="0"/>
    <x v="0"/>
    <x v="0"/>
    <x v="5"/>
    <x v="0"/>
    <s v="Pagamento de salário referente a 03-2025"/>
  </r>
  <r>
    <x v="0"/>
    <n v="0"/>
    <n v="0"/>
    <n v="0"/>
    <n v="0"/>
    <x v="447"/>
    <x v="0"/>
    <x v="0"/>
    <x v="0"/>
    <s v="03.16.11"/>
    <x v="25"/>
    <x v="0"/>
    <x v="0"/>
    <s v="Direcção de Obras"/>
    <s v="03.16.11"/>
    <s v="Direcção de Obras"/>
    <s v="03.16.11"/>
    <x v="45"/>
    <x v="0"/>
    <x v="0"/>
    <x v="1"/>
    <x v="0"/>
    <x v="0"/>
    <x v="0"/>
    <x v="0"/>
    <x v="1"/>
    <s v="2025-01-27"/>
    <x v="0"/>
    <n v="0"/>
    <x v="4"/>
    <m/>
    <x v="0"/>
    <m/>
    <x v="105"/>
    <n v="100478987"/>
    <x v="0"/>
    <x v="9"/>
    <s v="Direcção de Obras"/>
    <s v="ORI"/>
    <x v="2"/>
    <m/>
    <x v="0"/>
    <x v="3"/>
    <x v="3"/>
    <x v="1"/>
    <x v="0"/>
    <x v="0"/>
    <x v="0"/>
    <x v="0"/>
    <x v="0"/>
    <x v="0"/>
    <x v="0"/>
    <s v="Direcção de Obras"/>
    <x v="0"/>
    <x v="0"/>
    <x v="0"/>
    <x v="0"/>
    <x v="0"/>
    <x v="0"/>
    <x v="0"/>
    <x v="0"/>
    <x v="0"/>
    <x v="0"/>
    <x v="9"/>
    <x v="0"/>
    <s v="Pagamento de salário referente a 01-2025"/>
  </r>
  <r>
    <x v="0"/>
    <n v="0"/>
    <n v="0"/>
    <n v="0"/>
    <n v="0"/>
    <x v="3847"/>
    <x v="0"/>
    <x v="0"/>
    <x v="0"/>
    <s v="03.16.11"/>
    <x v="25"/>
    <x v="0"/>
    <x v="0"/>
    <s v="Direcção de Obras"/>
    <s v="03.16.11"/>
    <s v="Direcção de Obras"/>
    <s v="03.16.11"/>
    <x v="42"/>
    <x v="0"/>
    <x v="0"/>
    <x v="1"/>
    <x v="1"/>
    <x v="0"/>
    <x v="0"/>
    <x v="0"/>
    <x v="4"/>
    <s v="2025-03-26"/>
    <x v="0"/>
    <n v="18239"/>
    <x v="4"/>
    <m/>
    <x v="0"/>
    <m/>
    <x v="89"/>
    <n v="100474706"/>
    <x v="0"/>
    <x v="5"/>
    <s v="Direcção de Obras"/>
    <s v="ORI"/>
    <x v="2"/>
    <m/>
    <x v="0"/>
    <x v="3"/>
    <x v="3"/>
    <x v="1"/>
    <x v="0"/>
    <x v="0"/>
    <x v="0"/>
    <x v="0"/>
    <x v="0"/>
    <x v="0"/>
    <x v="0"/>
    <s v="Direcção de Obras"/>
    <x v="0"/>
    <x v="0"/>
    <x v="0"/>
    <x v="0"/>
    <x v="0"/>
    <x v="0"/>
    <x v="0"/>
    <x v="0"/>
    <x v="0"/>
    <x v="0"/>
    <x v="5"/>
    <x v="0"/>
    <s v="Pagamento de salário referente a 03-2025"/>
  </r>
  <r>
    <x v="0"/>
    <n v="0"/>
    <n v="0"/>
    <n v="0"/>
    <n v="0"/>
    <x v="203"/>
    <x v="0"/>
    <x v="0"/>
    <x v="0"/>
    <s v="03.16.11"/>
    <x v="25"/>
    <x v="0"/>
    <x v="0"/>
    <s v="Direcção de Obras"/>
    <s v="03.16.11"/>
    <s v="Direcção de Obras"/>
    <s v="03.16.11"/>
    <x v="47"/>
    <x v="0"/>
    <x v="0"/>
    <x v="1"/>
    <x v="1"/>
    <x v="0"/>
    <x v="0"/>
    <x v="0"/>
    <x v="0"/>
    <s v="2025-02-20"/>
    <x v="0"/>
    <n v="24104"/>
    <x v="4"/>
    <m/>
    <x v="0"/>
    <m/>
    <x v="89"/>
    <n v="100474706"/>
    <x v="0"/>
    <x v="5"/>
    <s v="Direcção de Obras"/>
    <s v="ORI"/>
    <x v="2"/>
    <m/>
    <x v="0"/>
    <x v="3"/>
    <x v="3"/>
    <x v="1"/>
    <x v="0"/>
    <x v="0"/>
    <x v="0"/>
    <x v="0"/>
    <x v="0"/>
    <x v="0"/>
    <x v="0"/>
    <s v="Direcção de Obras"/>
    <x v="0"/>
    <x v="0"/>
    <x v="0"/>
    <x v="0"/>
    <x v="0"/>
    <x v="0"/>
    <x v="0"/>
    <x v="0"/>
    <x v="0"/>
    <x v="0"/>
    <x v="5"/>
    <x v="0"/>
    <s v="Pagamento de salário referente a 02-2025"/>
  </r>
  <r>
    <x v="0"/>
    <n v="0"/>
    <n v="0"/>
    <n v="0"/>
    <n v="0"/>
    <x v="3847"/>
    <x v="0"/>
    <x v="0"/>
    <x v="0"/>
    <s v="03.16.11"/>
    <x v="25"/>
    <x v="0"/>
    <x v="0"/>
    <s v="Direcção de Obras"/>
    <s v="03.16.11"/>
    <s v="Direcção de Obras"/>
    <s v="03.16.11"/>
    <x v="47"/>
    <x v="0"/>
    <x v="0"/>
    <x v="1"/>
    <x v="1"/>
    <x v="0"/>
    <x v="0"/>
    <x v="0"/>
    <x v="4"/>
    <s v="2025-03-26"/>
    <x v="0"/>
    <n v="24676"/>
    <x v="4"/>
    <m/>
    <x v="0"/>
    <m/>
    <x v="89"/>
    <n v="100474706"/>
    <x v="0"/>
    <x v="5"/>
    <s v="Direcção de Obras"/>
    <s v="ORI"/>
    <x v="2"/>
    <m/>
    <x v="0"/>
    <x v="3"/>
    <x v="3"/>
    <x v="1"/>
    <x v="0"/>
    <x v="0"/>
    <x v="0"/>
    <x v="0"/>
    <x v="0"/>
    <x v="0"/>
    <x v="0"/>
    <s v="Direcção de Obras"/>
    <x v="0"/>
    <x v="0"/>
    <x v="0"/>
    <x v="0"/>
    <x v="0"/>
    <x v="0"/>
    <x v="0"/>
    <x v="0"/>
    <x v="0"/>
    <x v="0"/>
    <x v="5"/>
    <x v="0"/>
    <s v="Pagamento de salário referente a 03-2025"/>
  </r>
  <r>
    <x v="0"/>
    <n v="0"/>
    <n v="0"/>
    <n v="0"/>
    <n v="0"/>
    <x v="3847"/>
    <x v="0"/>
    <x v="0"/>
    <x v="0"/>
    <s v="03.16.11"/>
    <x v="25"/>
    <x v="0"/>
    <x v="0"/>
    <s v="Direcção de Obras"/>
    <s v="03.16.11"/>
    <s v="Direcção de Obras"/>
    <s v="03.16.11"/>
    <x v="46"/>
    <x v="0"/>
    <x v="0"/>
    <x v="1"/>
    <x v="0"/>
    <x v="0"/>
    <x v="0"/>
    <x v="0"/>
    <x v="4"/>
    <s v="2025-03-26"/>
    <x v="0"/>
    <n v="193"/>
    <x v="4"/>
    <m/>
    <x v="0"/>
    <m/>
    <x v="106"/>
    <n v="100479277"/>
    <x v="0"/>
    <x v="6"/>
    <s v="Direcção de Obras"/>
    <s v="ORI"/>
    <x v="2"/>
    <m/>
    <x v="0"/>
    <x v="3"/>
    <x v="3"/>
    <x v="1"/>
    <x v="0"/>
    <x v="0"/>
    <x v="0"/>
    <x v="0"/>
    <x v="0"/>
    <x v="0"/>
    <x v="0"/>
    <s v="Direcção de Obras"/>
    <x v="0"/>
    <x v="0"/>
    <x v="0"/>
    <x v="0"/>
    <x v="0"/>
    <x v="0"/>
    <x v="0"/>
    <x v="0"/>
    <x v="0"/>
    <x v="0"/>
    <x v="6"/>
    <x v="0"/>
    <s v="Pagamento de salário referente a 03-2025"/>
  </r>
  <r>
    <x v="0"/>
    <n v="0"/>
    <n v="0"/>
    <n v="0"/>
    <n v="0"/>
    <x v="3849"/>
    <x v="0"/>
    <x v="0"/>
    <x v="0"/>
    <s v="03.16.24"/>
    <x v="49"/>
    <x v="0"/>
    <x v="0"/>
    <s v="Direcao da Familia, Inclusão, Género e Saúde"/>
    <s v="03.16.24"/>
    <s v="Direcao da Familia, Inclusão, Género e Saúde"/>
    <s v="03.16.24"/>
    <x v="47"/>
    <x v="0"/>
    <x v="0"/>
    <x v="1"/>
    <x v="1"/>
    <x v="0"/>
    <x v="0"/>
    <x v="0"/>
    <x v="4"/>
    <s v="2025-03-26"/>
    <x v="0"/>
    <n v="136"/>
    <x v="4"/>
    <m/>
    <x v="0"/>
    <m/>
    <x v="103"/>
    <n v="100474707"/>
    <x v="0"/>
    <x v="4"/>
    <s v="Direcao da Familia, Inclusão, Género e Saúde"/>
    <s v="ORI"/>
    <x v="2"/>
    <m/>
    <x v="0"/>
    <x v="3"/>
    <x v="3"/>
    <x v="1"/>
    <x v="0"/>
    <x v="0"/>
    <x v="0"/>
    <x v="0"/>
    <x v="0"/>
    <x v="0"/>
    <x v="0"/>
    <s v="Direcao da Familia, Inclusão, Género e Saúde"/>
    <x v="0"/>
    <x v="0"/>
    <x v="0"/>
    <x v="0"/>
    <x v="0"/>
    <x v="0"/>
    <x v="0"/>
    <x v="0"/>
    <x v="0"/>
    <x v="0"/>
    <x v="4"/>
    <x v="0"/>
    <s v="Pagamento de salário referente a 03-2025"/>
  </r>
  <r>
    <x v="0"/>
    <n v="0"/>
    <n v="0"/>
    <n v="0"/>
    <n v="0"/>
    <x v="431"/>
    <x v="0"/>
    <x v="0"/>
    <x v="0"/>
    <s v="03.16.23"/>
    <x v="41"/>
    <x v="0"/>
    <x v="0"/>
    <s v="Direção da Educação, Formação Profissional, Emprego"/>
    <s v="03.16.23"/>
    <s v="Direção da Educação, Formação Profissional, Emprego"/>
    <s v="03.16.23"/>
    <x v="45"/>
    <x v="0"/>
    <x v="0"/>
    <x v="1"/>
    <x v="0"/>
    <x v="0"/>
    <x v="0"/>
    <x v="0"/>
    <x v="1"/>
    <s v="2025-01-27"/>
    <x v="0"/>
    <n v="142"/>
    <x v="4"/>
    <m/>
    <x v="0"/>
    <m/>
    <x v="89"/>
    <n v="100474706"/>
    <x v="0"/>
    <x v="5"/>
    <s v="Direção da Educação, Formação Profissional, Emprego"/>
    <s v="ORI"/>
    <x v="2"/>
    <m/>
    <x v="0"/>
    <x v="3"/>
    <x v="3"/>
    <x v="1"/>
    <x v="0"/>
    <x v="0"/>
    <x v="0"/>
    <x v="0"/>
    <x v="0"/>
    <x v="0"/>
    <x v="0"/>
    <s v="Direção da Educação, Formação Profissional, Emprego"/>
    <x v="0"/>
    <x v="0"/>
    <x v="0"/>
    <x v="0"/>
    <x v="0"/>
    <x v="0"/>
    <x v="0"/>
    <x v="0"/>
    <x v="0"/>
    <x v="0"/>
    <x v="5"/>
    <x v="0"/>
    <s v="Pagamento de salário referente a 01-2025"/>
  </r>
  <r>
    <x v="0"/>
    <n v="0"/>
    <n v="0"/>
    <n v="0"/>
    <n v="0"/>
    <x v="2959"/>
    <x v="0"/>
    <x v="0"/>
    <x v="0"/>
    <s v="03.16.23"/>
    <x v="41"/>
    <x v="0"/>
    <x v="0"/>
    <s v="Direção da Educação, Formação Profissional, Emprego"/>
    <s v="03.16.23"/>
    <s v="Direção da Educação, Formação Profissional, Emprego"/>
    <s v="03.16.23"/>
    <x v="42"/>
    <x v="0"/>
    <x v="0"/>
    <x v="1"/>
    <x v="1"/>
    <x v="0"/>
    <x v="0"/>
    <x v="0"/>
    <x v="0"/>
    <s v="2025-02-20"/>
    <x v="0"/>
    <n v="307"/>
    <x v="4"/>
    <m/>
    <x v="0"/>
    <m/>
    <x v="105"/>
    <n v="100478987"/>
    <x v="0"/>
    <x v="9"/>
    <s v="Direção da Educação, Formação Profissional, Emprego"/>
    <s v="ORI"/>
    <x v="2"/>
    <m/>
    <x v="0"/>
    <x v="3"/>
    <x v="3"/>
    <x v="1"/>
    <x v="0"/>
    <x v="0"/>
    <x v="0"/>
    <x v="0"/>
    <x v="0"/>
    <x v="0"/>
    <x v="0"/>
    <s v="Direção da Educação, Formação Profissional, Emprego"/>
    <x v="0"/>
    <x v="0"/>
    <x v="0"/>
    <x v="0"/>
    <x v="0"/>
    <x v="0"/>
    <x v="0"/>
    <x v="0"/>
    <x v="0"/>
    <x v="0"/>
    <x v="9"/>
    <x v="0"/>
    <s v="Pagamento de salário referente a 02-2025"/>
  </r>
  <r>
    <x v="0"/>
    <n v="0"/>
    <n v="0"/>
    <n v="0"/>
    <n v="0"/>
    <x v="3843"/>
    <x v="0"/>
    <x v="0"/>
    <x v="0"/>
    <s v="03.16.23"/>
    <x v="41"/>
    <x v="0"/>
    <x v="0"/>
    <s v="Direção da Educação, Formação Profissional, Emprego"/>
    <s v="03.16.23"/>
    <s v="Direção da Educação, Formação Profissional, Emprego"/>
    <s v="03.16.23"/>
    <x v="42"/>
    <x v="0"/>
    <x v="0"/>
    <x v="1"/>
    <x v="1"/>
    <x v="0"/>
    <x v="0"/>
    <x v="0"/>
    <x v="4"/>
    <s v="2025-03-26"/>
    <x v="0"/>
    <n v="3084"/>
    <x v="4"/>
    <m/>
    <x v="0"/>
    <m/>
    <x v="103"/>
    <n v="100474707"/>
    <x v="0"/>
    <x v="4"/>
    <s v="Direção da Educação, Formação Profissional, Emprego"/>
    <s v="ORI"/>
    <x v="2"/>
    <m/>
    <x v="0"/>
    <x v="3"/>
    <x v="3"/>
    <x v="1"/>
    <x v="0"/>
    <x v="0"/>
    <x v="0"/>
    <x v="0"/>
    <x v="0"/>
    <x v="0"/>
    <x v="0"/>
    <s v="Direção da Educação, Formação Profissional, Emprego"/>
    <x v="0"/>
    <x v="0"/>
    <x v="0"/>
    <x v="0"/>
    <x v="0"/>
    <x v="0"/>
    <x v="0"/>
    <x v="0"/>
    <x v="0"/>
    <x v="0"/>
    <x v="4"/>
    <x v="0"/>
    <s v="Pagamento de salário referente a 03-2025"/>
  </r>
  <r>
    <x v="0"/>
    <n v="0"/>
    <n v="0"/>
    <n v="0"/>
    <n v="0"/>
    <x v="3843"/>
    <x v="0"/>
    <x v="0"/>
    <x v="0"/>
    <s v="03.16.23"/>
    <x v="41"/>
    <x v="0"/>
    <x v="0"/>
    <s v="Direção da Educação, Formação Profissional, Emprego"/>
    <s v="03.16.23"/>
    <s v="Direção da Educação, Formação Profissional, Emprego"/>
    <s v="03.16.23"/>
    <x v="42"/>
    <x v="0"/>
    <x v="0"/>
    <x v="1"/>
    <x v="1"/>
    <x v="0"/>
    <x v="0"/>
    <x v="0"/>
    <x v="4"/>
    <s v="2025-03-26"/>
    <x v="0"/>
    <n v="78497"/>
    <x v="4"/>
    <m/>
    <x v="0"/>
    <m/>
    <x v="89"/>
    <n v="100474706"/>
    <x v="0"/>
    <x v="5"/>
    <s v="Direção da Educação, Formação Profissional, Emprego"/>
    <s v="ORI"/>
    <x v="2"/>
    <m/>
    <x v="0"/>
    <x v="3"/>
    <x v="3"/>
    <x v="1"/>
    <x v="0"/>
    <x v="0"/>
    <x v="0"/>
    <x v="0"/>
    <x v="0"/>
    <x v="0"/>
    <x v="0"/>
    <s v="Direção da Educação, Formação Profissional, Emprego"/>
    <x v="0"/>
    <x v="0"/>
    <x v="0"/>
    <x v="0"/>
    <x v="0"/>
    <x v="0"/>
    <x v="0"/>
    <x v="0"/>
    <x v="0"/>
    <x v="0"/>
    <x v="5"/>
    <x v="0"/>
    <s v="Pagamento de salário referente a 03-2025"/>
  </r>
  <r>
    <x v="0"/>
    <n v="0"/>
    <n v="0"/>
    <n v="0"/>
    <n v="0"/>
    <x v="2959"/>
    <x v="0"/>
    <x v="0"/>
    <x v="0"/>
    <s v="03.16.23"/>
    <x v="41"/>
    <x v="0"/>
    <x v="0"/>
    <s v="Direção da Educação, Formação Profissional, Emprego"/>
    <s v="03.16.23"/>
    <s v="Direção da Educação, Formação Profissional, Emprego"/>
    <s v="03.16.23"/>
    <x v="46"/>
    <x v="0"/>
    <x v="0"/>
    <x v="1"/>
    <x v="0"/>
    <x v="0"/>
    <x v="0"/>
    <x v="0"/>
    <x v="0"/>
    <s v="2025-02-20"/>
    <x v="0"/>
    <n v="50"/>
    <x v="4"/>
    <m/>
    <x v="0"/>
    <m/>
    <x v="609"/>
    <n v="100479279"/>
    <x v="0"/>
    <x v="8"/>
    <s v="Direção da Educação, Formação Profissional, Emprego"/>
    <s v="ORI"/>
    <x v="2"/>
    <m/>
    <x v="0"/>
    <x v="3"/>
    <x v="3"/>
    <x v="1"/>
    <x v="0"/>
    <x v="0"/>
    <x v="0"/>
    <x v="0"/>
    <x v="0"/>
    <x v="0"/>
    <x v="0"/>
    <s v="Direção da Educação, Formação Profissional, Emprego"/>
    <x v="0"/>
    <x v="0"/>
    <x v="0"/>
    <x v="0"/>
    <x v="0"/>
    <x v="0"/>
    <x v="0"/>
    <x v="0"/>
    <x v="0"/>
    <x v="0"/>
    <x v="8"/>
    <x v="0"/>
    <s v="Pagamento de salário referente a 02-2025"/>
  </r>
  <r>
    <x v="0"/>
    <n v="0"/>
    <n v="0"/>
    <n v="0"/>
    <n v="0"/>
    <x v="2959"/>
    <x v="0"/>
    <x v="0"/>
    <x v="0"/>
    <s v="03.16.23"/>
    <x v="41"/>
    <x v="0"/>
    <x v="0"/>
    <s v="Direção da Educação, Formação Profissional, Emprego"/>
    <s v="03.16.23"/>
    <s v="Direção da Educação, Formação Profissional, Emprego"/>
    <s v="03.16.23"/>
    <x v="46"/>
    <x v="0"/>
    <x v="0"/>
    <x v="1"/>
    <x v="0"/>
    <x v="0"/>
    <x v="0"/>
    <x v="0"/>
    <x v="0"/>
    <s v="2025-02-20"/>
    <x v="0"/>
    <n v="816"/>
    <x v="4"/>
    <m/>
    <x v="0"/>
    <m/>
    <x v="89"/>
    <n v="100474706"/>
    <x v="0"/>
    <x v="5"/>
    <s v="Direção da Educação, Formação Profissional, Emprego"/>
    <s v="ORI"/>
    <x v="2"/>
    <m/>
    <x v="0"/>
    <x v="3"/>
    <x v="3"/>
    <x v="1"/>
    <x v="0"/>
    <x v="0"/>
    <x v="0"/>
    <x v="0"/>
    <x v="0"/>
    <x v="0"/>
    <x v="0"/>
    <s v="Direção da Educação, Formação Profissional, Emprego"/>
    <x v="0"/>
    <x v="0"/>
    <x v="0"/>
    <x v="0"/>
    <x v="0"/>
    <x v="0"/>
    <x v="0"/>
    <x v="0"/>
    <x v="0"/>
    <x v="0"/>
    <x v="5"/>
    <x v="0"/>
    <s v="Pagamento de salário referente a 02-2025"/>
  </r>
  <r>
    <x v="0"/>
    <n v="0"/>
    <n v="0"/>
    <n v="0"/>
    <n v="0"/>
    <x v="3850"/>
    <x v="0"/>
    <x v="0"/>
    <x v="0"/>
    <s v="03.16.13"/>
    <x v="51"/>
    <x v="0"/>
    <x v="0"/>
    <s v="Unidade Gestão de Aquisições"/>
    <s v="03.16.13"/>
    <s v="Unidade Gestão de Aquisições"/>
    <s v="03.16.13"/>
    <x v="42"/>
    <x v="0"/>
    <x v="0"/>
    <x v="1"/>
    <x v="1"/>
    <x v="0"/>
    <x v="0"/>
    <x v="0"/>
    <x v="4"/>
    <s v="2025-03-26"/>
    <x v="0"/>
    <n v="8213"/>
    <x v="4"/>
    <m/>
    <x v="0"/>
    <m/>
    <x v="89"/>
    <n v="100474706"/>
    <x v="0"/>
    <x v="5"/>
    <s v="Unidade Gestão de Aquisições"/>
    <s v="ORI"/>
    <x v="2"/>
    <s v="UGA"/>
    <x v="0"/>
    <x v="3"/>
    <x v="3"/>
    <x v="1"/>
    <x v="0"/>
    <x v="0"/>
    <x v="0"/>
    <x v="0"/>
    <x v="0"/>
    <x v="0"/>
    <x v="0"/>
    <s v="Unidade Gestão de Aquisições"/>
    <x v="0"/>
    <x v="0"/>
    <x v="0"/>
    <x v="0"/>
    <x v="0"/>
    <x v="0"/>
    <x v="0"/>
    <x v="0"/>
    <x v="0"/>
    <x v="0"/>
    <x v="5"/>
    <x v="0"/>
    <s v="Pagamento de salário referente a 03-2025"/>
  </r>
  <r>
    <x v="0"/>
    <n v="0"/>
    <n v="0"/>
    <n v="0"/>
    <n v="0"/>
    <x v="2949"/>
    <x v="0"/>
    <x v="0"/>
    <x v="0"/>
    <s v="03.16.27"/>
    <x v="38"/>
    <x v="0"/>
    <x v="0"/>
    <s v="Direção dos Assuntos Jurídicos, Fiscalização e Policia Municipal"/>
    <s v="03.16.27"/>
    <s v="Direção dos Assuntos Jurídicos, Fiscalização e Policia Municipal"/>
    <s v="03.16.27"/>
    <x v="42"/>
    <x v="0"/>
    <x v="0"/>
    <x v="1"/>
    <x v="1"/>
    <x v="0"/>
    <x v="0"/>
    <x v="0"/>
    <x v="0"/>
    <s v="2025-02-20"/>
    <x v="0"/>
    <n v="10042"/>
    <x v="4"/>
    <m/>
    <x v="0"/>
    <m/>
    <x v="89"/>
    <n v="100474706"/>
    <x v="0"/>
    <x v="5"/>
    <s v="Direção dos Assuntos Jurídicos, Fiscalização e Policia Municipal"/>
    <s v="ORI"/>
    <x v="2"/>
    <m/>
    <x v="0"/>
    <x v="3"/>
    <x v="3"/>
    <x v="1"/>
    <x v="0"/>
    <x v="0"/>
    <x v="0"/>
    <x v="0"/>
    <x v="0"/>
    <x v="0"/>
    <x v="0"/>
    <s v="Direção dos Assuntos Jurídicos, Fiscalização e Policia Municipal"/>
    <x v="0"/>
    <x v="0"/>
    <x v="0"/>
    <x v="0"/>
    <x v="0"/>
    <x v="0"/>
    <x v="0"/>
    <x v="0"/>
    <x v="0"/>
    <x v="0"/>
    <x v="5"/>
    <x v="0"/>
    <s v="Pagamento de salário referente a 02-2025"/>
  </r>
  <r>
    <x v="0"/>
    <n v="0"/>
    <n v="0"/>
    <n v="0"/>
    <n v="0"/>
    <x v="3047"/>
    <x v="0"/>
    <x v="0"/>
    <x v="0"/>
    <s v="03.16.27"/>
    <x v="38"/>
    <x v="0"/>
    <x v="0"/>
    <s v="Direção dos Assuntos Jurídicos, Fiscalização e Policia Municipal"/>
    <s v="03.16.27"/>
    <s v="Direção dos Assuntos Jurídicos, Fiscalização e Policia Municipal"/>
    <s v="03.16.27"/>
    <x v="46"/>
    <x v="0"/>
    <x v="0"/>
    <x v="1"/>
    <x v="0"/>
    <x v="0"/>
    <x v="0"/>
    <x v="0"/>
    <x v="1"/>
    <s v="2025-01-27"/>
    <x v="0"/>
    <n v="2006"/>
    <x v="4"/>
    <m/>
    <x v="0"/>
    <m/>
    <x v="89"/>
    <n v="100474706"/>
    <x v="0"/>
    <x v="5"/>
    <s v="Direção dos Assuntos Jurídicos, Fiscalização e Policia Municipal"/>
    <s v="ORI"/>
    <x v="2"/>
    <m/>
    <x v="0"/>
    <x v="3"/>
    <x v="3"/>
    <x v="1"/>
    <x v="0"/>
    <x v="0"/>
    <x v="0"/>
    <x v="0"/>
    <x v="0"/>
    <x v="0"/>
    <x v="0"/>
    <s v="Direção dos Assuntos Jurídicos, Fiscalização e Policia Municipal"/>
    <x v="0"/>
    <x v="0"/>
    <x v="0"/>
    <x v="0"/>
    <x v="0"/>
    <x v="0"/>
    <x v="0"/>
    <x v="0"/>
    <x v="0"/>
    <x v="0"/>
    <x v="5"/>
    <x v="0"/>
    <s v="Pagamento de salário referente a 01-2025"/>
  </r>
  <r>
    <x v="0"/>
    <n v="0"/>
    <n v="0"/>
    <n v="0"/>
    <n v="0"/>
    <x v="3859"/>
    <x v="0"/>
    <x v="0"/>
    <x v="0"/>
    <s v="03.16.27"/>
    <x v="38"/>
    <x v="0"/>
    <x v="0"/>
    <s v="Direção dos Assuntos Jurídicos, Fiscalização e Policia Municipal"/>
    <s v="03.16.27"/>
    <s v="Direção dos Assuntos Jurídicos, Fiscalização e Policia Municipal"/>
    <s v="03.16.27"/>
    <x v="46"/>
    <x v="0"/>
    <x v="0"/>
    <x v="1"/>
    <x v="0"/>
    <x v="0"/>
    <x v="0"/>
    <x v="0"/>
    <x v="4"/>
    <s v="2025-03-26"/>
    <x v="0"/>
    <n v="71"/>
    <x v="4"/>
    <m/>
    <x v="0"/>
    <m/>
    <x v="103"/>
    <n v="100474707"/>
    <x v="0"/>
    <x v="4"/>
    <s v="Direção dos Assuntos Jurídicos, Fiscalização e Policia Municipal"/>
    <s v="ORI"/>
    <x v="2"/>
    <m/>
    <x v="0"/>
    <x v="3"/>
    <x v="3"/>
    <x v="1"/>
    <x v="0"/>
    <x v="0"/>
    <x v="0"/>
    <x v="0"/>
    <x v="0"/>
    <x v="0"/>
    <x v="0"/>
    <s v="Direção dos Assuntos Jurídicos, Fiscalização e Policia Municipal"/>
    <x v="0"/>
    <x v="0"/>
    <x v="0"/>
    <x v="0"/>
    <x v="0"/>
    <x v="0"/>
    <x v="0"/>
    <x v="0"/>
    <x v="0"/>
    <x v="0"/>
    <x v="4"/>
    <x v="0"/>
    <s v="Pagamento de salário referente a 03-2025"/>
  </r>
  <r>
    <x v="0"/>
    <n v="0"/>
    <n v="0"/>
    <n v="0"/>
    <n v="0"/>
    <x v="2669"/>
    <x v="0"/>
    <x v="0"/>
    <x v="0"/>
    <s v="03.16.25"/>
    <x v="21"/>
    <x v="0"/>
    <x v="0"/>
    <s v="Direção dos  Recursos Humanos"/>
    <s v="03.16.25"/>
    <s v="Direção dos  Recursos Humanos"/>
    <s v="03.16.25"/>
    <x v="70"/>
    <x v="0"/>
    <x v="1"/>
    <x v="15"/>
    <x v="0"/>
    <x v="0"/>
    <x v="0"/>
    <x v="0"/>
    <x v="1"/>
    <s v="2025-01-27"/>
    <x v="0"/>
    <n v="740"/>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1-2025"/>
  </r>
  <r>
    <x v="0"/>
    <n v="0"/>
    <n v="0"/>
    <n v="0"/>
    <n v="0"/>
    <x v="2493"/>
    <x v="0"/>
    <x v="0"/>
    <x v="0"/>
    <s v="03.16.25"/>
    <x v="21"/>
    <x v="0"/>
    <x v="0"/>
    <s v="Direção dos  Recursos Humanos"/>
    <s v="03.16.25"/>
    <s v="Direção dos  Recursos Humanos"/>
    <s v="03.16.25"/>
    <x v="70"/>
    <x v="0"/>
    <x v="1"/>
    <x v="15"/>
    <x v="0"/>
    <x v="0"/>
    <x v="0"/>
    <x v="0"/>
    <x v="0"/>
    <s v="2025-02-21"/>
    <x v="0"/>
    <n v="287"/>
    <x v="4"/>
    <m/>
    <x v="0"/>
    <m/>
    <x v="62"/>
    <n v="100478627"/>
    <x v="0"/>
    <x v="2"/>
    <s v="Direção dos  Recursos Humanos"/>
    <s v="ORI"/>
    <x v="2"/>
    <m/>
    <x v="0"/>
    <x v="3"/>
    <x v="3"/>
    <x v="1"/>
    <x v="0"/>
    <x v="0"/>
    <x v="0"/>
    <x v="0"/>
    <x v="0"/>
    <x v="0"/>
    <x v="0"/>
    <s v="Direção dos  Recursos Humanos"/>
    <x v="0"/>
    <x v="0"/>
    <x v="0"/>
    <x v="0"/>
    <x v="0"/>
    <x v="0"/>
    <x v="0"/>
    <x v="0"/>
    <x v="0"/>
    <x v="0"/>
    <x v="2"/>
    <x v="0"/>
    <s v="Pagamento de salário referente a 02-2025"/>
  </r>
  <r>
    <x v="0"/>
    <n v="0"/>
    <n v="0"/>
    <n v="0"/>
    <n v="0"/>
    <x v="630"/>
    <x v="0"/>
    <x v="0"/>
    <x v="0"/>
    <s v="03.16.25"/>
    <x v="21"/>
    <x v="0"/>
    <x v="0"/>
    <s v="Direção dos  Recursos Humanos"/>
    <s v="03.16.25"/>
    <s v="Direção dos  Recursos Humanos"/>
    <s v="03.16.25"/>
    <x v="70"/>
    <x v="0"/>
    <x v="1"/>
    <x v="15"/>
    <x v="0"/>
    <x v="0"/>
    <x v="0"/>
    <x v="0"/>
    <x v="0"/>
    <s v="2025-02-21"/>
    <x v="0"/>
    <n v="718"/>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2-2025"/>
  </r>
  <r>
    <x v="0"/>
    <n v="0"/>
    <n v="0"/>
    <n v="0"/>
    <n v="0"/>
    <x v="4720"/>
    <x v="0"/>
    <x v="0"/>
    <x v="0"/>
    <s v="03.16.25"/>
    <x v="21"/>
    <x v="0"/>
    <x v="0"/>
    <s v="Direção dos  Recursos Humanos"/>
    <s v="03.16.25"/>
    <s v="Direção dos  Recursos Humanos"/>
    <s v="03.16.25"/>
    <x v="70"/>
    <x v="0"/>
    <x v="1"/>
    <x v="15"/>
    <x v="0"/>
    <x v="0"/>
    <x v="0"/>
    <x v="0"/>
    <x v="2"/>
    <s v="2025-04-25"/>
    <x v="1"/>
    <n v="35"/>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4-2025"/>
  </r>
  <r>
    <x v="0"/>
    <n v="0"/>
    <n v="0"/>
    <n v="0"/>
    <n v="0"/>
    <x v="2756"/>
    <x v="0"/>
    <x v="0"/>
    <x v="0"/>
    <s v="03.16.25"/>
    <x v="21"/>
    <x v="0"/>
    <x v="0"/>
    <s v="Direção dos  Recursos Humanos"/>
    <s v="03.16.25"/>
    <s v="Direção dos  Recursos Humanos"/>
    <s v="03.16.25"/>
    <x v="70"/>
    <x v="0"/>
    <x v="1"/>
    <x v="15"/>
    <x v="0"/>
    <x v="0"/>
    <x v="0"/>
    <x v="0"/>
    <x v="10"/>
    <s v="2025-11-20"/>
    <x v="3"/>
    <n v="25"/>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11-2025"/>
  </r>
  <r>
    <x v="0"/>
    <n v="0"/>
    <n v="0"/>
    <n v="0"/>
    <n v="0"/>
    <x v="2756"/>
    <x v="0"/>
    <x v="0"/>
    <x v="0"/>
    <s v="03.16.25"/>
    <x v="21"/>
    <x v="0"/>
    <x v="0"/>
    <s v="Direção dos  Recursos Humanos"/>
    <s v="03.16.25"/>
    <s v="Direção dos  Recursos Humanos"/>
    <s v="03.16.25"/>
    <x v="70"/>
    <x v="0"/>
    <x v="1"/>
    <x v="15"/>
    <x v="0"/>
    <x v="0"/>
    <x v="0"/>
    <x v="0"/>
    <x v="10"/>
    <s v="2025-11-20"/>
    <x v="3"/>
    <n v="2183"/>
    <x v="4"/>
    <m/>
    <x v="0"/>
    <m/>
    <x v="89"/>
    <n v="100474706"/>
    <x v="0"/>
    <x v="5"/>
    <s v="Direção dos  Recursos Humanos"/>
    <s v="ORI"/>
    <x v="2"/>
    <m/>
    <x v="0"/>
    <x v="3"/>
    <x v="3"/>
    <x v="1"/>
    <x v="0"/>
    <x v="0"/>
    <x v="0"/>
    <x v="0"/>
    <x v="0"/>
    <x v="0"/>
    <x v="0"/>
    <s v="Direção dos  Recursos Humanos"/>
    <x v="0"/>
    <x v="0"/>
    <x v="0"/>
    <x v="0"/>
    <x v="0"/>
    <x v="0"/>
    <x v="0"/>
    <x v="0"/>
    <x v="0"/>
    <x v="0"/>
    <x v="5"/>
    <x v="0"/>
    <s v="Pagamento de salário referente a 11-2025"/>
  </r>
  <r>
    <x v="0"/>
    <n v="0"/>
    <n v="0"/>
    <n v="0"/>
    <n v="0"/>
    <x v="5536"/>
    <x v="0"/>
    <x v="0"/>
    <x v="0"/>
    <s v="03.16.25"/>
    <x v="21"/>
    <x v="0"/>
    <x v="0"/>
    <s v="Direção dos  Recursos Humanos"/>
    <s v="03.16.25"/>
    <s v="Direção dos  Recursos Humanos"/>
    <s v="03.16.25"/>
    <x v="70"/>
    <x v="0"/>
    <x v="1"/>
    <x v="15"/>
    <x v="0"/>
    <x v="0"/>
    <x v="0"/>
    <x v="0"/>
    <x v="11"/>
    <s v="2025-12-11"/>
    <x v="3"/>
    <n v="2189"/>
    <x v="4"/>
    <m/>
    <x v="0"/>
    <m/>
    <x v="89"/>
    <n v="100474706"/>
    <x v="0"/>
    <x v="5"/>
    <s v="Direção dos  Recursos Humanos"/>
    <s v="ORI"/>
    <x v="2"/>
    <m/>
    <x v="0"/>
    <x v="3"/>
    <x v="3"/>
    <x v="1"/>
    <x v="0"/>
    <x v="0"/>
    <x v="0"/>
    <x v="0"/>
    <x v="0"/>
    <x v="0"/>
    <x v="0"/>
    <s v="Direção dos  Recursos Humanos"/>
    <x v="0"/>
    <x v="0"/>
    <x v="0"/>
    <x v="0"/>
    <x v="0"/>
    <x v="0"/>
    <x v="0"/>
    <x v="0"/>
    <x v="0"/>
    <x v="0"/>
    <x v="5"/>
    <x v="0"/>
    <s v="Pagamento de salário referente a 12-2025"/>
  </r>
  <r>
    <x v="0"/>
    <n v="0"/>
    <n v="0"/>
    <n v="0"/>
    <n v="0"/>
    <x v="5633"/>
    <x v="0"/>
    <x v="0"/>
    <x v="0"/>
    <s v="03.16.25"/>
    <x v="21"/>
    <x v="0"/>
    <x v="0"/>
    <s v="Direção dos  Recursos Humanos"/>
    <s v="03.16.25"/>
    <s v="Direção dos  Recursos Humanos"/>
    <s v="03.16.25"/>
    <x v="8"/>
    <x v="0"/>
    <x v="0"/>
    <x v="0"/>
    <x v="0"/>
    <x v="0"/>
    <x v="0"/>
    <x v="1"/>
    <x v="13"/>
    <s v="2024-12-16"/>
    <x v="3"/>
    <n v="148"/>
    <x v="4"/>
    <m/>
    <x v="0"/>
    <m/>
    <x v="219"/>
    <n v="100474703"/>
    <x v="0"/>
    <x v="7"/>
    <s v="Direção dos  Recursos Humanos"/>
    <s v="ORI"/>
    <x v="2"/>
    <m/>
    <x v="0"/>
    <x v="3"/>
    <x v="3"/>
    <x v="1"/>
    <x v="0"/>
    <x v="0"/>
    <x v="0"/>
    <x v="0"/>
    <x v="0"/>
    <x v="0"/>
    <x v="0"/>
    <s v="Direção dos  Recursos Humanos"/>
    <x v="0"/>
    <x v="0"/>
    <x v="0"/>
    <x v="0"/>
    <x v="0"/>
    <x v="0"/>
    <x v="0"/>
    <x v="0"/>
    <x v="0"/>
    <x v="2"/>
    <x v="7"/>
    <x v="0"/>
    <s v="Pagamento de salario referente Direção da Recursos Humanos."/>
  </r>
  <r>
    <x v="0"/>
    <n v="0"/>
    <n v="0"/>
    <n v="0"/>
    <n v="0"/>
    <x v="5633"/>
    <x v="0"/>
    <x v="0"/>
    <x v="0"/>
    <s v="03.16.25"/>
    <x v="21"/>
    <x v="0"/>
    <x v="0"/>
    <s v="Direção dos  Recursos Humanos"/>
    <s v="03.16.25"/>
    <s v="Direção dos  Recursos Humanos"/>
    <s v="03.16.25"/>
    <x v="8"/>
    <x v="0"/>
    <x v="0"/>
    <x v="0"/>
    <x v="0"/>
    <x v="0"/>
    <x v="0"/>
    <x v="1"/>
    <x v="13"/>
    <s v="2024-12-16"/>
    <x v="3"/>
    <n v="11337"/>
    <x v="4"/>
    <m/>
    <x v="0"/>
    <m/>
    <x v="26"/>
    <n v="100474914"/>
    <x v="0"/>
    <x v="0"/>
    <s v="Direção dos  Recursos Humanos"/>
    <s v="ORI"/>
    <x v="2"/>
    <m/>
    <x v="0"/>
    <x v="2"/>
    <x v="2"/>
    <x v="1"/>
    <x v="0"/>
    <x v="0"/>
    <x v="0"/>
    <x v="0"/>
    <x v="0"/>
    <x v="0"/>
    <x v="0"/>
    <s v="Direção dos  Recursos Humanos"/>
    <x v="0"/>
    <x v="0"/>
    <x v="0"/>
    <x v="0"/>
    <x v="0"/>
    <x v="0"/>
    <x v="0"/>
    <x v="0"/>
    <x v="0"/>
    <x v="2"/>
    <x v="0"/>
    <x v="0"/>
    <s v="Pagamento de salario referente Direção da Recursos Humanos."/>
  </r>
  <r>
    <x v="0"/>
    <n v="0"/>
    <n v="0"/>
    <n v="0"/>
    <n v="0"/>
    <x v="4266"/>
    <x v="0"/>
    <x v="0"/>
    <x v="0"/>
    <s v="03.16.25"/>
    <x v="21"/>
    <x v="0"/>
    <x v="0"/>
    <s v="Direção dos  Recursos Humanos"/>
    <s v="03.16.25"/>
    <s v="Direção dos  Recursos Humanos"/>
    <s v="03.16.25"/>
    <x v="8"/>
    <x v="0"/>
    <x v="0"/>
    <x v="0"/>
    <x v="0"/>
    <x v="0"/>
    <x v="0"/>
    <x v="0"/>
    <x v="3"/>
    <s v="2025-05-26"/>
    <x v="1"/>
    <n v="6"/>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5-2025"/>
  </r>
  <r>
    <x v="0"/>
    <n v="0"/>
    <n v="0"/>
    <n v="0"/>
    <n v="0"/>
    <x v="5290"/>
    <x v="0"/>
    <x v="0"/>
    <x v="0"/>
    <s v="03.16.25"/>
    <x v="21"/>
    <x v="0"/>
    <x v="0"/>
    <s v="Direção dos  Recursos Humanos"/>
    <s v="03.16.25"/>
    <s v="Direção dos  Recursos Humanos"/>
    <s v="03.16.25"/>
    <x v="8"/>
    <x v="0"/>
    <x v="0"/>
    <x v="0"/>
    <x v="0"/>
    <x v="0"/>
    <x v="0"/>
    <x v="0"/>
    <x v="5"/>
    <s v="2025-06-18"/>
    <x v="1"/>
    <n v="443"/>
    <x v="4"/>
    <m/>
    <x v="0"/>
    <m/>
    <x v="89"/>
    <n v="100474706"/>
    <x v="0"/>
    <x v="5"/>
    <s v="Direção dos  Recursos Humanos"/>
    <s v="ORI"/>
    <x v="2"/>
    <m/>
    <x v="0"/>
    <x v="3"/>
    <x v="3"/>
    <x v="1"/>
    <x v="0"/>
    <x v="0"/>
    <x v="0"/>
    <x v="0"/>
    <x v="0"/>
    <x v="0"/>
    <x v="0"/>
    <s v="Direção dos  Recursos Humanos"/>
    <x v="0"/>
    <x v="0"/>
    <x v="0"/>
    <x v="0"/>
    <x v="0"/>
    <x v="0"/>
    <x v="0"/>
    <x v="0"/>
    <x v="0"/>
    <x v="0"/>
    <x v="5"/>
    <x v="0"/>
    <s v="Pagamento de salário referente a 06-2025"/>
  </r>
  <r>
    <x v="0"/>
    <n v="0"/>
    <n v="0"/>
    <n v="0"/>
    <n v="0"/>
    <x v="4448"/>
    <x v="0"/>
    <x v="0"/>
    <x v="0"/>
    <s v="03.16.25"/>
    <x v="21"/>
    <x v="0"/>
    <x v="0"/>
    <s v="Direção dos  Recursos Humanos"/>
    <s v="03.16.25"/>
    <s v="Direção dos  Recursos Humanos"/>
    <s v="03.16.25"/>
    <x v="8"/>
    <x v="0"/>
    <x v="0"/>
    <x v="0"/>
    <x v="0"/>
    <x v="0"/>
    <x v="0"/>
    <x v="0"/>
    <x v="7"/>
    <s v="2025-08-26"/>
    <x v="2"/>
    <n v="4"/>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8-2025"/>
  </r>
  <r>
    <x v="0"/>
    <n v="0"/>
    <n v="0"/>
    <n v="0"/>
    <n v="0"/>
    <x v="5633"/>
    <x v="0"/>
    <x v="0"/>
    <x v="0"/>
    <s v="03.16.25"/>
    <x v="21"/>
    <x v="0"/>
    <x v="0"/>
    <s v="Direção dos  Recursos Humanos"/>
    <s v="03.16.25"/>
    <s v="Direção dos  Recursos Humanos"/>
    <s v="03.16.25"/>
    <x v="45"/>
    <x v="0"/>
    <x v="0"/>
    <x v="1"/>
    <x v="0"/>
    <x v="0"/>
    <x v="0"/>
    <x v="1"/>
    <x v="13"/>
    <s v="2024-12-16"/>
    <x v="3"/>
    <n v="19"/>
    <x v="4"/>
    <m/>
    <x v="0"/>
    <m/>
    <x v="103"/>
    <n v="100474707"/>
    <x v="0"/>
    <x v="4"/>
    <s v="Direção dos  Recursos Humanos"/>
    <s v="ORI"/>
    <x v="2"/>
    <m/>
    <x v="0"/>
    <x v="3"/>
    <x v="3"/>
    <x v="1"/>
    <x v="0"/>
    <x v="0"/>
    <x v="0"/>
    <x v="0"/>
    <x v="0"/>
    <x v="0"/>
    <x v="0"/>
    <s v="Direção dos  Recursos Humanos"/>
    <x v="0"/>
    <x v="0"/>
    <x v="0"/>
    <x v="0"/>
    <x v="0"/>
    <x v="0"/>
    <x v="0"/>
    <x v="0"/>
    <x v="0"/>
    <x v="2"/>
    <x v="4"/>
    <x v="0"/>
    <s v="Pagamento de salario referente Direção da Recursos Humanos."/>
  </r>
  <r>
    <x v="0"/>
    <n v="0"/>
    <n v="0"/>
    <n v="0"/>
    <n v="0"/>
    <x v="5290"/>
    <x v="0"/>
    <x v="0"/>
    <x v="0"/>
    <s v="03.16.25"/>
    <x v="21"/>
    <x v="0"/>
    <x v="0"/>
    <s v="Direção dos  Recursos Humanos"/>
    <s v="03.16.25"/>
    <s v="Direção dos  Recursos Humanos"/>
    <s v="03.16.25"/>
    <x v="45"/>
    <x v="0"/>
    <x v="0"/>
    <x v="1"/>
    <x v="0"/>
    <x v="0"/>
    <x v="0"/>
    <x v="0"/>
    <x v="5"/>
    <s v="2025-06-18"/>
    <x v="1"/>
    <n v="0"/>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6-2025"/>
  </r>
  <r>
    <x v="0"/>
    <n v="0"/>
    <n v="0"/>
    <n v="0"/>
    <n v="0"/>
    <x v="1266"/>
    <x v="0"/>
    <x v="0"/>
    <x v="0"/>
    <s v="03.16.25"/>
    <x v="21"/>
    <x v="0"/>
    <x v="0"/>
    <s v="Direção dos  Recursos Humanos"/>
    <s v="03.16.25"/>
    <s v="Direção dos  Recursos Humanos"/>
    <s v="03.16.25"/>
    <x v="45"/>
    <x v="0"/>
    <x v="0"/>
    <x v="1"/>
    <x v="0"/>
    <x v="0"/>
    <x v="0"/>
    <x v="0"/>
    <x v="6"/>
    <s v="2025-07-23"/>
    <x v="2"/>
    <n v="64"/>
    <x v="4"/>
    <m/>
    <x v="0"/>
    <m/>
    <x v="89"/>
    <n v="100474706"/>
    <x v="0"/>
    <x v="5"/>
    <s v="Direção dos  Recursos Humanos"/>
    <s v="ORI"/>
    <x v="2"/>
    <m/>
    <x v="0"/>
    <x v="3"/>
    <x v="3"/>
    <x v="1"/>
    <x v="0"/>
    <x v="0"/>
    <x v="0"/>
    <x v="0"/>
    <x v="0"/>
    <x v="0"/>
    <x v="0"/>
    <s v="Direção dos  Recursos Humanos"/>
    <x v="0"/>
    <x v="0"/>
    <x v="0"/>
    <x v="0"/>
    <x v="0"/>
    <x v="0"/>
    <x v="0"/>
    <x v="0"/>
    <x v="0"/>
    <x v="0"/>
    <x v="5"/>
    <x v="0"/>
    <s v="Pagamento de salário referente a 07-2025"/>
  </r>
  <r>
    <x v="0"/>
    <n v="0"/>
    <n v="0"/>
    <n v="0"/>
    <n v="0"/>
    <x v="5536"/>
    <x v="0"/>
    <x v="0"/>
    <x v="0"/>
    <s v="03.16.25"/>
    <x v="21"/>
    <x v="0"/>
    <x v="0"/>
    <s v="Direção dos  Recursos Humanos"/>
    <s v="03.16.25"/>
    <s v="Direção dos  Recursos Humanos"/>
    <s v="03.16.25"/>
    <x v="45"/>
    <x v="0"/>
    <x v="0"/>
    <x v="1"/>
    <x v="0"/>
    <x v="0"/>
    <x v="0"/>
    <x v="0"/>
    <x v="11"/>
    <s v="2025-12-11"/>
    <x v="3"/>
    <n v="64"/>
    <x v="4"/>
    <m/>
    <x v="0"/>
    <m/>
    <x v="89"/>
    <n v="100474706"/>
    <x v="0"/>
    <x v="5"/>
    <s v="Direção dos  Recursos Humanos"/>
    <s v="ORI"/>
    <x v="2"/>
    <m/>
    <x v="0"/>
    <x v="3"/>
    <x v="3"/>
    <x v="1"/>
    <x v="0"/>
    <x v="0"/>
    <x v="0"/>
    <x v="0"/>
    <x v="0"/>
    <x v="0"/>
    <x v="0"/>
    <s v="Direção dos  Recursos Humanos"/>
    <x v="0"/>
    <x v="0"/>
    <x v="0"/>
    <x v="0"/>
    <x v="0"/>
    <x v="0"/>
    <x v="0"/>
    <x v="0"/>
    <x v="0"/>
    <x v="0"/>
    <x v="5"/>
    <x v="0"/>
    <s v="Pagamento de salário referente a 12-2025"/>
  </r>
  <r>
    <x v="0"/>
    <n v="0"/>
    <n v="0"/>
    <n v="0"/>
    <n v="0"/>
    <x v="2493"/>
    <x v="0"/>
    <x v="0"/>
    <x v="0"/>
    <s v="03.16.25"/>
    <x v="21"/>
    <x v="0"/>
    <x v="0"/>
    <s v="Direção dos  Recursos Humanos"/>
    <s v="03.16.25"/>
    <s v="Direção dos  Recursos Humanos"/>
    <s v="03.16.25"/>
    <x v="42"/>
    <x v="0"/>
    <x v="0"/>
    <x v="1"/>
    <x v="1"/>
    <x v="0"/>
    <x v="0"/>
    <x v="0"/>
    <x v="0"/>
    <s v="2025-02-21"/>
    <x v="0"/>
    <n v="569"/>
    <x v="4"/>
    <m/>
    <x v="0"/>
    <m/>
    <x v="89"/>
    <n v="100474706"/>
    <x v="0"/>
    <x v="5"/>
    <s v="Direção dos  Recursos Humanos"/>
    <s v="ORI"/>
    <x v="2"/>
    <m/>
    <x v="0"/>
    <x v="3"/>
    <x v="3"/>
    <x v="1"/>
    <x v="0"/>
    <x v="0"/>
    <x v="0"/>
    <x v="0"/>
    <x v="0"/>
    <x v="0"/>
    <x v="0"/>
    <s v="Direção dos  Recursos Humanos"/>
    <x v="0"/>
    <x v="0"/>
    <x v="0"/>
    <x v="0"/>
    <x v="0"/>
    <x v="0"/>
    <x v="0"/>
    <x v="0"/>
    <x v="0"/>
    <x v="0"/>
    <x v="5"/>
    <x v="0"/>
    <s v="Pagamento de salário referente a 02-2025"/>
  </r>
  <r>
    <x v="0"/>
    <n v="0"/>
    <n v="0"/>
    <n v="0"/>
    <n v="0"/>
    <x v="630"/>
    <x v="0"/>
    <x v="0"/>
    <x v="0"/>
    <s v="03.16.25"/>
    <x v="21"/>
    <x v="0"/>
    <x v="0"/>
    <s v="Direção dos  Recursos Humanos"/>
    <s v="03.16.25"/>
    <s v="Direção dos  Recursos Humanos"/>
    <s v="03.16.25"/>
    <x v="42"/>
    <x v="0"/>
    <x v="0"/>
    <x v="1"/>
    <x v="1"/>
    <x v="0"/>
    <x v="0"/>
    <x v="0"/>
    <x v="0"/>
    <s v="2025-02-21"/>
    <x v="0"/>
    <n v="71"/>
    <x v="4"/>
    <m/>
    <x v="0"/>
    <m/>
    <x v="66"/>
    <n v="100474708"/>
    <x v="0"/>
    <x v="3"/>
    <s v="Direção dos  Recursos Humanos"/>
    <s v="ORI"/>
    <x v="2"/>
    <m/>
    <x v="0"/>
    <x v="3"/>
    <x v="3"/>
    <x v="1"/>
    <x v="0"/>
    <x v="0"/>
    <x v="0"/>
    <x v="0"/>
    <x v="0"/>
    <x v="0"/>
    <x v="0"/>
    <s v="Direção dos  Recursos Humanos"/>
    <x v="0"/>
    <x v="0"/>
    <x v="0"/>
    <x v="0"/>
    <x v="0"/>
    <x v="0"/>
    <x v="0"/>
    <x v="0"/>
    <x v="0"/>
    <x v="0"/>
    <x v="3"/>
    <x v="0"/>
    <s v="Pagamento de salário referente a 02-2025"/>
  </r>
  <r>
    <x v="0"/>
    <n v="0"/>
    <n v="0"/>
    <n v="0"/>
    <n v="0"/>
    <x v="4720"/>
    <x v="0"/>
    <x v="0"/>
    <x v="0"/>
    <s v="03.16.25"/>
    <x v="21"/>
    <x v="0"/>
    <x v="0"/>
    <s v="Direção dos  Recursos Humanos"/>
    <s v="03.16.25"/>
    <s v="Direção dos  Recursos Humanos"/>
    <s v="03.16.25"/>
    <x v="42"/>
    <x v="0"/>
    <x v="0"/>
    <x v="1"/>
    <x v="1"/>
    <x v="0"/>
    <x v="0"/>
    <x v="0"/>
    <x v="2"/>
    <s v="2025-04-25"/>
    <x v="1"/>
    <n v="2"/>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4-2025"/>
  </r>
  <r>
    <x v="0"/>
    <n v="0"/>
    <n v="0"/>
    <n v="0"/>
    <n v="0"/>
    <x v="4266"/>
    <x v="0"/>
    <x v="0"/>
    <x v="0"/>
    <s v="03.16.25"/>
    <x v="21"/>
    <x v="0"/>
    <x v="0"/>
    <s v="Direção dos  Recursos Humanos"/>
    <s v="03.16.25"/>
    <s v="Direção dos  Recursos Humanos"/>
    <s v="03.16.25"/>
    <x v="42"/>
    <x v="0"/>
    <x v="0"/>
    <x v="1"/>
    <x v="1"/>
    <x v="0"/>
    <x v="0"/>
    <x v="0"/>
    <x v="3"/>
    <s v="2025-05-26"/>
    <x v="1"/>
    <n v="13"/>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5-2025"/>
  </r>
  <r>
    <x v="0"/>
    <n v="0"/>
    <n v="0"/>
    <n v="0"/>
    <n v="0"/>
    <x v="4266"/>
    <x v="0"/>
    <x v="0"/>
    <x v="0"/>
    <s v="03.16.25"/>
    <x v="21"/>
    <x v="0"/>
    <x v="0"/>
    <s v="Direção dos  Recursos Humanos"/>
    <s v="03.16.25"/>
    <s v="Direção dos  Recursos Humanos"/>
    <s v="03.16.25"/>
    <x v="42"/>
    <x v="0"/>
    <x v="0"/>
    <x v="1"/>
    <x v="1"/>
    <x v="0"/>
    <x v="0"/>
    <x v="0"/>
    <x v="3"/>
    <s v="2025-05-26"/>
    <x v="1"/>
    <n v="642"/>
    <x v="4"/>
    <m/>
    <x v="0"/>
    <m/>
    <x v="89"/>
    <n v="100474706"/>
    <x v="0"/>
    <x v="5"/>
    <s v="Direção dos  Recursos Humanos"/>
    <s v="ORI"/>
    <x v="2"/>
    <m/>
    <x v="0"/>
    <x v="3"/>
    <x v="3"/>
    <x v="1"/>
    <x v="0"/>
    <x v="0"/>
    <x v="0"/>
    <x v="0"/>
    <x v="0"/>
    <x v="0"/>
    <x v="0"/>
    <s v="Direção dos  Recursos Humanos"/>
    <x v="0"/>
    <x v="0"/>
    <x v="0"/>
    <x v="0"/>
    <x v="0"/>
    <x v="0"/>
    <x v="0"/>
    <x v="0"/>
    <x v="0"/>
    <x v="0"/>
    <x v="5"/>
    <x v="0"/>
    <s v="Pagamento de salário referente a 05-2025"/>
  </r>
  <r>
    <x v="0"/>
    <n v="0"/>
    <n v="0"/>
    <n v="0"/>
    <n v="0"/>
    <x v="5290"/>
    <x v="0"/>
    <x v="0"/>
    <x v="0"/>
    <s v="03.16.25"/>
    <x v="21"/>
    <x v="0"/>
    <x v="0"/>
    <s v="Direção dos  Recursos Humanos"/>
    <s v="03.16.25"/>
    <s v="Direção dos  Recursos Humanos"/>
    <s v="03.16.25"/>
    <x v="42"/>
    <x v="0"/>
    <x v="0"/>
    <x v="1"/>
    <x v="1"/>
    <x v="0"/>
    <x v="0"/>
    <x v="0"/>
    <x v="5"/>
    <s v="2025-06-18"/>
    <x v="1"/>
    <n v="10875"/>
    <x v="4"/>
    <m/>
    <x v="0"/>
    <m/>
    <x v="89"/>
    <n v="100474706"/>
    <x v="0"/>
    <x v="5"/>
    <s v="Direção dos  Recursos Humanos"/>
    <s v="ORI"/>
    <x v="2"/>
    <m/>
    <x v="0"/>
    <x v="3"/>
    <x v="3"/>
    <x v="1"/>
    <x v="0"/>
    <x v="0"/>
    <x v="0"/>
    <x v="0"/>
    <x v="0"/>
    <x v="0"/>
    <x v="0"/>
    <s v="Direção dos  Recursos Humanos"/>
    <x v="0"/>
    <x v="0"/>
    <x v="0"/>
    <x v="0"/>
    <x v="0"/>
    <x v="0"/>
    <x v="0"/>
    <x v="0"/>
    <x v="0"/>
    <x v="0"/>
    <x v="5"/>
    <x v="0"/>
    <s v="Pagamento de salário referente a 06-2025"/>
  </r>
  <r>
    <x v="0"/>
    <n v="0"/>
    <n v="0"/>
    <n v="0"/>
    <n v="0"/>
    <x v="1266"/>
    <x v="0"/>
    <x v="0"/>
    <x v="0"/>
    <s v="03.16.25"/>
    <x v="21"/>
    <x v="0"/>
    <x v="0"/>
    <s v="Direção dos  Recursos Humanos"/>
    <s v="03.16.25"/>
    <s v="Direção dos  Recursos Humanos"/>
    <s v="03.16.25"/>
    <x v="42"/>
    <x v="0"/>
    <x v="0"/>
    <x v="1"/>
    <x v="1"/>
    <x v="0"/>
    <x v="0"/>
    <x v="0"/>
    <x v="6"/>
    <s v="2025-07-23"/>
    <x v="2"/>
    <n v="10831"/>
    <x v="4"/>
    <m/>
    <x v="0"/>
    <m/>
    <x v="89"/>
    <n v="100474706"/>
    <x v="0"/>
    <x v="5"/>
    <s v="Direção dos  Recursos Humanos"/>
    <s v="ORI"/>
    <x v="2"/>
    <m/>
    <x v="0"/>
    <x v="3"/>
    <x v="3"/>
    <x v="1"/>
    <x v="0"/>
    <x v="0"/>
    <x v="0"/>
    <x v="0"/>
    <x v="0"/>
    <x v="0"/>
    <x v="0"/>
    <s v="Direção dos  Recursos Humanos"/>
    <x v="0"/>
    <x v="0"/>
    <x v="0"/>
    <x v="0"/>
    <x v="0"/>
    <x v="0"/>
    <x v="0"/>
    <x v="0"/>
    <x v="0"/>
    <x v="0"/>
    <x v="5"/>
    <x v="0"/>
    <s v="Pagamento de salário referente a 07-2025"/>
  </r>
  <r>
    <x v="0"/>
    <n v="0"/>
    <n v="0"/>
    <n v="0"/>
    <n v="0"/>
    <x v="2493"/>
    <x v="0"/>
    <x v="0"/>
    <x v="0"/>
    <s v="03.16.25"/>
    <x v="21"/>
    <x v="0"/>
    <x v="0"/>
    <s v="Direção dos  Recursos Humanos"/>
    <s v="03.16.25"/>
    <s v="Direção dos  Recursos Humanos"/>
    <s v="03.16.25"/>
    <x v="47"/>
    <x v="0"/>
    <x v="0"/>
    <x v="1"/>
    <x v="1"/>
    <x v="0"/>
    <x v="0"/>
    <x v="0"/>
    <x v="0"/>
    <s v="2025-02-21"/>
    <x v="0"/>
    <n v="626"/>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2-2025"/>
  </r>
  <r>
    <x v="0"/>
    <n v="0"/>
    <n v="0"/>
    <n v="0"/>
    <n v="0"/>
    <x v="2493"/>
    <x v="0"/>
    <x v="0"/>
    <x v="0"/>
    <s v="03.16.25"/>
    <x v="21"/>
    <x v="0"/>
    <x v="0"/>
    <s v="Direção dos  Recursos Humanos"/>
    <s v="03.16.25"/>
    <s v="Direção dos  Recursos Humanos"/>
    <s v="03.16.25"/>
    <x v="47"/>
    <x v="0"/>
    <x v="0"/>
    <x v="1"/>
    <x v="1"/>
    <x v="0"/>
    <x v="0"/>
    <x v="0"/>
    <x v="0"/>
    <s v="2025-02-21"/>
    <x v="0"/>
    <n v="4124"/>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2-2025"/>
  </r>
  <r>
    <x v="0"/>
    <n v="0"/>
    <n v="0"/>
    <n v="0"/>
    <n v="0"/>
    <x v="3846"/>
    <x v="0"/>
    <x v="0"/>
    <x v="0"/>
    <s v="03.16.25"/>
    <x v="21"/>
    <x v="0"/>
    <x v="0"/>
    <s v="Direção dos  Recursos Humanos"/>
    <s v="03.16.25"/>
    <s v="Direção dos  Recursos Humanos"/>
    <s v="03.16.25"/>
    <x v="47"/>
    <x v="0"/>
    <x v="0"/>
    <x v="1"/>
    <x v="1"/>
    <x v="0"/>
    <x v="0"/>
    <x v="0"/>
    <x v="4"/>
    <s v="2025-03-26"/>
    <x v="0"/>
    <n v="630"/>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3-2025"/>
  </r>
  <r>
    <x v="0"/>
    <n v="0"/>
    <n v="0"/>
    <n v="0"/>
    <n v="0"/>
    <x v="5633"/>
    <x v="0"/>
    <x v="0"/>
    <x v="0"/>
    <s v="03.16.25"/>
    <x v="21"/>
    <x v="0"/>
    <x v="0"/>
    <s v="Direção dos  Recursos Humanos"/>
    <s v="03.16.25"/>
    <s v="Direção dos  Recursos Humanos"/>
    <s v="03.16.25"/>
    <x v="47"/>
    <x v="0"/>
    <x v="0"/>
    <x v="1"/>
    <x v="1"/>
    <x v="0"/>
    <x v="0"/>
    <x v="1"/>
    <x v="13"/>
    <s v="2024-12-16"/>
    <x v="3"/>
    <n v="8183"/>
    <x v="4"/>
    <m/>
    <x v="0"/>
    <m/>
    <x v="89"/>
    <n v="100474706"/>
    <x v="0"/>
    <x v="5"/>
    <s v="Direção dos  Recursos Humanos"/>
    <s v="ORI"/>
    <x v="2"/>
    <m/>
    <x v="0"/>
    <x v="3"/>
    <x v="3"/>
    <x v="1"/>
    <x v="0"/>
    <x v="0"/>
    <x v="0"/>
    <x v="0"/>
    <x v="0"/>
    <x v="0"/>
    <x v="0"/>
    <s v="Direção dos  Recursos Humanos"/>
    <x v="0"/>
    <x v="0"/>
    <x v="0"/>
    <x v="0"/>
    <x v="0"/>
    <x v="0"/>
    <x v="0"/>
    <x v="0"/>
    <x v="0"/>
    <x v="2"/>
    <x v="5"/>
    <x v="0"/>
    <s v="Pagamento de salario referente Direção da Recursos Humanos."/>
  </r>
  <r>
    <x v="0"/>
    <n v="0"/>
    <n v="0"/>
    <n v="0"/>
    <n v="0"/>
    <x v="4720"/>
    <x v="0"/>
    <x v="0"/>
    <x v="0"/>
    <s v="03.16.25"/>
    <x v="21"/>
    <x v="0"/>
    <x v="0"/>
    <s v="Direção dos  Recursos Humanos"/>
    <s v="03.16.25"/>
    <s v="Direção dos  Recursos Humanos"/>
    <s v="03.16.25"/>
    <x v="47"/>
    <x v="0"/>
    <x v="0"/>
    <x v="1"/>
    <x v="1"/>
    <x v="0"/>
    <x v="0"/>
    <x v="0"/>
    <x v="2"/>
    <s v="2025-04-25"/>
    <x v="1"/>
    <n v="4308"/>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4-2025"/>
  </r>
  <r>
    <x v="0"/>
    <n v="0"/>
    <n v="0"/>
    <n v="0"/>
    <n v="0"/>
    <x v="4720"/>
    <x v="0"/>
    <x v="0"/>
    <x v="0"/>
    <s v="03.16.25"/>
    <x v="21"/>
    <x v="0"/>
    <x v="0"/>
    <s v="Direção dos  Recursos Humanos"/>
    <s v="03.16.25"/>
    <s v="Direção dos  Recursos Humanos"/>
    <s v="03.16.25"/>
    <x v="47"/>
    <x v="0"/>
    <x v="0"/>
    <x v="1"/>
    <x v="1"/>
    <x v="0"/>
    <x v="0"/>
    <x v="0"/>
    <x v="2"/>
    <s v="2025-04-25"/>
    <x v="1"/>
    <n v="1643"/>
    <x v="4"/>
    <m/>
    <x v="0"/>
    <m/>
    <x v="62"/>
    <n v="100478627"/>
    <x v="0"/>
    <x v="2"/>
    <s v="Direção dos  Recursos Humanos"/>
    <s v="ORI"/>
    <x v="2"/>
    <m/>
    <x v="0"/>
    <x v="3"/>
    <x v="3"/>
    <x v="1"/>
    <x v="0"/>
    <x v="0"/>
    <x v="0"/>
    <x v="0"/>
    <x v="0"/>
    <x v="0"/>
    <x v="0"/>
    <s v="Direção dos  Recursos Humanos"/>
    <x v="0"/>
    <x v="0"/>
    <x v="0"/>
    <x v="0"/>
    <x v="0"/>
    <x v="0"/>
    <x v="0"/>
    <x v="0"/>
    <x v="0"/>
    <x v="0"/>
    <x v="2"/>
    <x v="0"/>
    <s v="Pagamento de salário referente a 04-2025"/>
  </r>
  <r>
    <x v="0"/>
    <n v="0"/>
    <n v="0"/>
    <n v="0"/>
    <n v="0"/>
    <x v="4448"/>
    <x v="0"/>
    <x v="0"/>
    <x v="0"/>
    <s v="03.16.25"/>
    <x v="21"/>
    <x v="0"/>
    <x v="0"/>
    <s v="Direção dos  Recursos Humanos"/>
    <s v="03.16.25"/>
    <s v="Direção dos  Recursos Humanos"/>
    <s v="03.16.25"/>
    <x v="47"/>
    <x v="0"/>
    <x v="0"/>
    <x v="1"/>
    <x v="1"/>
    <x v="0"/>
    <x v="0"/>
    <x v="0"/>
    <x v="7"/>
    <s v="2025-08-26"/>
    <x v="2"/>
    <n v="144"/>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8-2025"/>
  </r>
  <r>
    <x v="0"/>
    <n v="0"/>
    <n v="0"/>
    <n v="0"/>
    <n v="0"/>
    <x v="1327"/>
    <x v="0"/>
    <x v="0"/>
    <x v="0"/>
    <s v="03.16.25"/>
    <x v="21"/>
    <x v="0"/>
    <x v="0"/>
    <s v="Direção dos  Recursos Humanos"/>
    <s v="03.16.25"/>
    <s v="Direção dos  Recursos Humanos"/>
    <s v="03.16.25"/>
    <x v="47"/>
    <x v="0"/>
    <x v="0"/>
    <x v="1"/>
    <x v="1"/>
    <x v="0"/>
    <x v="0"/>
    <x v="0"/>
    <x v="8"/>
    <s v="2025-09-24"/>
    <x v="2"/>
    <n v="149"/>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9-2025"/>
  </r>
  <r>
    <x v="0"/>
    <n v="0"/>
    <n v="0"/>
    <n v="0"/>
    <n v="0"/>
    <x v="2756"/>
    <x v="0"/>
    <x v="0"/>
    <x v="0"/>
    <s v="03.16.25"/>
    <x v="21"/>
    <x v="0"/>
    <x v="0"/>
    <s v="Direção dos  Recursos Humanos"/>
    <s v="03.16.25"/>
    <s v="Direção dos  Recursos Humanos"/>
    <s v="03.16.25"/>
    <x v="47"/>
    <x v="0"/>
    <x v="0"/>
    <x v="1"/>
    <x v="1"/>
    <x v="0"/>
    <x v="0"/>
    <x v="0"/>
    <x v="10"/>
    <s v="2025-11-20"/>
    <x v="3"/>
    <n v="12900"/>
    <x v="4"/>
    <m/>
    <x v="0"/>
    <m/>
    <x v="89"/>
    <n v="100474706"/>
    <x v="0"/>
    <x v="5"/>
    <s v="Direção dos  Recursos Humanos"/>
    <s v="ORI"/>
    <x v="2"/>
    <m/>
    <x v="0"/>
    <x v="3"/>
    <x v="3"/>
    <x v="1"/>
    <x v="0"/>
    <x v="0"/>
    <x v="0"/>
    <x v="0"/>
    <x v="0"/>
    <x v="0"/>
    <x v="0"/>
    <s v="Direção dos  Recursos Humanos"/>
    <x v="0"/>
    <x v="0"/>
    <x v="0"/>
    <x v="0"/>
    <x v="0"/>
    <x v="0"/>
    <x v="0"/>
    <x v="0"/>
    <x v="0"/>
    <x v="0"/>
    <x v="5"/>
    <x v="0"/>
    <s v="Pagamento de salário referente a 11-2025"/>
  </r>
  <r>
    <x v="0"/>
    <n v="0"/>
    <n v="0"/>
    <n v="0"/>
    <n v="0"/>
    <x v="2669"/>
    <x v="0"/>
    <x v="0"/>
    <x v="0"/>
    <s v="03.16.25"/>
    <x v="21"/>
    <x v="0"/>
    <x v="0"/>
    <s v="Direção dos  Recursos Humanos"/>
    <s v="03.16.25"/>
    <s v="Direção dos  Recursos Humanos"/>
    <s v="03.16.25"/>
    <x v="48"/>
    <x v="0"/>
    <x v="0"/>
    <x v="1"/>
    <x v="1"/>
    <x v="0"/>
    <x v="0"/>
    <x v="0"/>
    <x v="1"/>
    <s v="2025-01-27"/>
    <x v="0"/>
    <n v="226"/>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1-2025"/>
  </r>
  <r>
    <x v="0"/>
    <n v="0"/>
    <n v="0"/>
    <n v="0"/>
    <n v="0"/>
    <x v="2493"/>
    <x v="0"/>
    <x v="0"/>
    <x v="0"/>
    <s v="03.16.25"/>
    <x v="21"/>
    <x v="0"/>
    <x v="0"/>
    <s v="Direção dos  Recursos Humanos"/>
    <s v="03.16.25"/>
    <s v="Direção dos  Recursos Humanos"/>
    <s v="03.16.25"/>
    <x v="48"/>
    <x v="0"/>
    <x v="0"/>
    <x v="1"/>
    <x v="1"/>
    <x v="0"/>
    <x v="0"/>
    <x v="0"/>
    <x v="0"/>
    <s v="2025-02-21"/>
    <x v="0"/>
    <n v="14"/>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2-2025"/>
  </r>
  <r>
    <x v="0"/>
    <n v="0"/>
    <n v="0"/>
    <n v="0"/>
    <n v="0"/>
    <x v="630"/>
    <x v="0"/>
    <x v="0"/>
    <x v="0"/>
    <s v="03.16.25"/>
    <x v="21"/>
    <x v="0"/>
    <x v="0"/>
    <s v="Direção dos  Recursos Humanos"/>
    <s v="03.16.25"/>
    <s v="Direção dos  Recursos Humanos"/>
    <s v="03.16.25"/>
    <x v="48"/>
    <x v="0"/>
    <x v="0"/>
    <x v="1"/>
    <x v="1"/>
    <x v="0"/>
    <x v="0"/>
    <x v="0"/>
    <x v="0"/>
    <s v="2025-02-21"/>
    <x v="0"/>
    <n v="219"/>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2-2025"/>
  </r>
  <r>
    <x v="0"/>
    <n v="0"/>
    <n v="0"/>
    <n v="0"/>
    <n v="0"/>
    <x v="630"/>
    <x v="0"/>
    <x v="0"/>
    <x v="0"/>
    <s v="03.16.25"/>
    <x v="21"/>
    <x v="0"/>
    <x v="0"/>
    <s v="Direção dos  Recursos Humanos"/>
    <s v="03.16.25"/>
    <s v="Direção dos  Recursos Humanos"/>
    <s v="03.16.25"/>
    <x v="48"/>
    <x v="0"/>
    <x v="0"/>
    <x v="1"/>
    <x v="1"/>
    <x v="0"/>
    <x v="0"/>
    <x v="0"/>
    <x v="0"/>
    <s v="2025-02-21"/>
    <x v="0"/>
    <n v="135"/>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2-2025"/>
  </r>
  <r>
    <x v="0"/>
    <n v="0"/>
    <n v="0"/>
    <n v="0"/>
    <n v="0"/>
    <x v="3846"/>
    <x v="0"/>
    <x v="0"/>
    <x v="0"/>
    <s v="03.16.25"/>
    <x v="21"/>
    <x v="0"/>
    <x v="0"/>
    <s v="Direção dos  Recursos Humanos"/>
    <s v="03.16.25"/>
    <s v="Direção dos  Recursos Humanos"/>
    <s v="03.16.25"/>
    <x v="48"/>
    <x v="0"/>
    <x v="0"/>
    <x v="1"/>
    <x v="1"/>
    <x v="0"/>
    <x v="0"/>
    <x v="0"/>
    <x v="4"/>
    <s v="2025-03-26"/>
    <x v="0"/>
    <n v="2807"/>
    <x v="4"/>
    <m/>
    <x v="0"/>
    <m/>
    <x v="89"/>
    <n v="100474706"/>
    <x v="0"/>
    <x v="5"/>
    <s v="Direção dos  Recursos Humanos"/>
    <s v="ORI"/>
    <x v="2"/>
    <m/>
    <x v="0"/>
    <x v="3"/>
    <x v="3"/>
    <x v="1"/>
    <x v="0"/>
    <x v="0"/>
    <x v="0"/>
    <x v="0"/>
    <x v="0"/>
    <x v="0"/>
    <x v="0"/>
    <s v="Direção dos  Recursos Humanos"/>
    <x v="0"/>
    <x v="0"/>
    <x v="0"/>
    <x v="0"/>
    <x v="0"/>
    <x v="0"/>
    <x v="0"/>
    <x v="0"/>
    <x v="0"/>
    <x v="0"/>
    <x v="5"/>
    <x v="0"/>
    <s v="Pagamento de salário referente a 03-2025"/>
  </r>
  <r>
    <x v="0"/>
    <n v="0"/>
    <n v="0"/>
    <n v="0"/>
    <n v="0"/>
    <x v="4720"/>
    <x v="0"/>
    <x v="0"/>
    <x v="0"/>
    <s v="03.16.25"/>
    <x v="21"/>
    <x v="0"/>
    <x v="0"/>
    <s v="Direção dos  Recursos Humanos"/>
    <s v="03.16.25"/>
    <s v="Direção dos  Recursos Humanos"/>
    <s v="03.16.25"/>
    <x v="48"/>
    <x v="0"/>
    <x v="0"/>
    <x v="1"/>
    <x v="1"/>
    <x v="0"/>
    <x v="0"/>
    <x v="0"/>
    <x v="2"/>
    <s v="2025-04-25"/>
    <x v="1"/>
    <n v="1506"/>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4-2025"/>
  </r>
  <r>
    <x v="0"/>
    <n v="0"/>
    <n v="0"/>
    <n v="0"/>
    <n v="0"/>
    <x v="4266"/>
    <x v="0"/>
    <x v="0"/>
    <x v="0"/>
    <s v="03.16.25"/>
    <x v="21"/>
    <x v="0"/>
    <x v="0"/>
    <s v="Direção dos  Recursos Humanos"/>
    <s v="03.16.25"/>
    <s v="Direção dos  Recursos Humanos"/>
    <s v="03.16.25"/>
    <x v="48"/>
    <x v="0"/>
    <x v="0"/>
    <x v="1"/>
    <x v="1"/>
    <x v="0"/>
    <x v="0"/>
    <x v="0"/>
    <x v="3"/>
    <s v="2025-05-26"/>
    <x v="1"/>
    <n v="5782"/>
    <x v="4"/>
    <m/>
    <x v="0"/>
    <m/>
    <x v="89"/>
    <n v="100474706"/>
    <x v="0"/>
    <x v="5"/>
    <s v="Direção dos  Recursos Humanos"/>
    <s v="ORI"/>
    <x v="2"/>
    <m/>
    <x v="0"/>
    <x v="3"/>
    <x v="3"/>
    <x v="1"/>
    <x v="0"/>
    <x v="0"/>
    <x v="0"/>
    <x v="0"/>
    <x v="0"/>
    <x v="0"/>
    <x v="0"/>
    <s v="Direção dos  Recursos Humanos"/>
    <x v="0"/>
    <x v="0"/>
    <x v="0"/>
    <x v="0"/>
    <x v="0"/>
    <x v="0"/>
    <x v="0"/>
    <x v="0"/>
    <x v="0"/>
    <x v="0"/>
    <x v="5"/>
    <x v="0"/>
    <s v="Pagamento de salário referente a 05-2025"/>
  </r>
  <r>
    <x v="0"/>
    <n v="0"/>
    <n v="0"/>
    <n v="0"/>
    <n v="0"/>
    <x v="5290"/>
    <x v="0"/>
    <x v="0"/>
    <x v="0"/>
    <s v="03.16.25"/>
    <x v="21"/>
    <x v="0"/>
    <x v="0"/>
    <s v="Direção dos  Recursos Humanos"/>
    <s v="03.16.25"/>
    <s v="Direção dos  Recursos Humanos"/>
    <s v="03.16.25"/>
    <x v="48"/>
    <x v="0"/>
    <x v="0"/>
    <x v="1"/>
    <x v="1"/>
    <x v="0"/>
    <x v="0"/>
    <x v="0"/>
    <x v="5"/>
    <s v="2025-06-18"/>
    <x v="1"/>
    <n v="15946"/>
    <x v="4"/>
    <m/>
    <x v="0"/>
    <m/>
    <x v="89"/>
    <n v="100474706"/>
    <x v="0"/>
    <x v="5"/>
    <s v="Direção dos  Recursos Humanos"/>
    <s v="ORI"/>
    <x v="2"/>
    <m/>
    <x v="0"/>
    <x v="3"/>
    <x v="3"/>
    <x v="1"/>
    <x v="0"/>
    <x v="0"/>
    <x v="0"/>
    <x v="0"/>
    <x v="0"/>
    <x v="0"/>
    <x v="0"/>
    <s v="Direção dos  Recursos Humanos"/>
    <x v="0"/>
    <x v="0"/>
    <x v="0"/>
    <x v="0"/>
    <x v="0"/>
    <x v="0"/>
    <x v="0"/>
    <x v="0"/>
    <x v="0"/>
    <x v="0"/>
    <x v="5"/>
    <x v="0"/>
    <s v="Pagamento de salário referente a 06-2025"/>
  </r>
  <r>
    <x v="0"/>
    <n v="0"/>
    <n v="0"/>
    <n v="0"/>
    <n v="0"/>
    <x v="1266"/>
    <x v="0"/>
    <x v="0"/>
    <x v="0"/>
    <s v="03.16.25"/>
    <x v="21"/>
    <x v="0"/>
    <x v="0"/>
    <s v="Direção dos  Recursos Humanos"/>
    <s v="03.16.25"/>
    <s v="Direção dos  Recursos Humanos"/>
    <s v="03.16.25"/>
    <x v="48"/>
    <x v="0"/>
    <x v="0"/>
    <x v="1"/>
    <x v="1"/>
    <x v="0"/>
    <x v="0"/>
    <x v="0"/>
    <x v="6"/>
    <s v="2025-07-23"/>
    <x v="2"/>
    <n v="15882"/>
    <x v="4"/>
    <m/>
    <x v="0"/>
    <m/>
    <x v="89"/>
    <n v="100474706"/>
    <x v="0"/>
    <x v="5"/>
    <s v="Direção dos  Recursos Humanos"/>
    <s v="ORI"/>
    <x v="2"/>
    <m/>
    <x v="0"/>
    <x v="3"/>
    <x v="3"/>
    <x v="1"/>
    <x v="0"/>
    <x v="0"/>
    <x v="0"/>
    <x v="0"/>
    <x v="0"/>
    <x v="0"/>
    <x v="0"/>
    <s v="Direção dos  Recursos Humanos"/>
    <x v="0"/>
    <x v="0"/>
    <x v="0"/>
    <x v="0"/>
    <x v="0"/>
    <x v="0"/>
    <x v="0"/>
    <x v="0"/>
    <x v="0"/>
    <x v="0"/>
    <x v="5"/>
    <x v="0"/>
    <s v="Pagamento de salário referente a 07-2025"/>
  </r>
  <r>
    <x v="0"/>
    <n v="0"/>
    <n v="0"/>
    <n v="0"/>
    <n v="0"/>
    <x v="2669"/>
    <x v="0"/>
    <x v="0"/>
    <x v="0"/>
    <s v="03.16.25"/>
    <x v="21"/>
    <x v="0"/>
    <x v="0"/>
    <s v="Direção dos  Recursos Humanos"/>
    <s v="03.16.25"/>
    <s v="Direção dos  Recursos Humanos"/>
    <s v="03.16.25"/>
    <x v="71"/>
    <x v="0"/>
    <x v="1"/>
    <x v="15"/>
    <x v="0"/>
    <x v="0"/>
    <x v="0"/>
    <x v="0"/>
    <x v="1"/>
    <s v="2025-01-27"/>
    <x v="0"/>
    <n v="13619"/>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1-2025"/>
  </r>
  <r>
    <x v="0"/>
    <n v="0"/>
    <n v="0"/>
    <n v="0"/>
    <n v="0"/>
    <x v="630"/>
    <x v="0"/>
    <x v="0"/>
    <x v="0"/>
    <s v="03.16.25"/>
    <x v="21"/>
    <x v="0"/>
    <x v="0"/>
    <s v="Direção dos  Recursos Humanos"/>
    <s v="03.16.25"/>
    <s v="Direção dos  Recursos Humanos"/>
    <s v="03.16.25"/>
    <x v="71"/>
    <x v="0"/>
    <x v="1"/>
    <x v="15"/>
    <x v="0"/>
    <x v="0"/>
    <x v="0"/>
    <x v="0"/>
    <x v="0"/>
    <s v="2025-02-21"/>
    <x v="0"/>
    <n v="137"/>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2-2025"/>
  </r>
  <r>
    <x v="0"/>
    <n v="0"/>
    <n v="0"/>
    <n v="0"/>
    <n v="0"/>
    <x v="630"/>
    <x v="0"/>
    <x v="0"/>
    <x v="0"/>
    <s v="03.16.25"/>
    <x v="21"/>
    <x v="0"/>
    <x v="0"/>
    <s v="Direção dos  Recursos Humanos"/>
    <s v="03.16.25"/>
    <s v="Direção dos  Recursos Humanos"/>
    <s v="03.16.25"/>
    <x v="71"/>
    <x v="0"/>
    <x v="1"/>
    <x v="15"/>
    <x v="0"/>
    <x v="0"/>
    <x v="0"/>
    <x v="0"/>
    <x v="0"/>
    <s v="2025-02-21"/>
    <x v="0"/>
    <n v="3351"/>
    <x v="4"/>
    <m/>
    <x v="0"/>
    <m/>
    <x v="66"/>
    <n v="100474708"/>
    <x v="0"/>
    <x v="3"/>
    <s v="Direção dos  Recursos Humanos"/>
    <s v="ORI"/>
    <x v="2"/>
    <m/>
    <x v="0"/>
    <x v="3"/>
    <x v="3"/>
    <x v="1"/>
    <x v="0"/>
    <x v="0"/>
    <x v="0"/>
    <x v="0"/>
    <x v="0"/>
    <x v="0"/>
    <x v="0"/>
    <s v="Direção dos  Recursos Humanos"/>
    <x v="0"/>
    <x v="0"/>
    <x v="0"/>
    <x v="0"/>
    <x v="0"/>
    <x v="0"/>
    <x v="0"/>
    <x v="0"/>
    <x v="0"/>
    <x v="0"/>
    <x v="3"/>
    <x v="0"/>
    <s v="Pagamento de salário referente a 02-2025"/>
  </r>
  <r>
    <x v="0"/>
    <n v="0"/>
    <n v="0"/>
    <n v="0"/>
    <n v="0"/>
    <x v="3846"/>
    <x v="0"/>
    <x v="0"/>
    <x v="0"/>
    <s v="03.16.25"/>
    <x v="21"/>
    <x v="0"/>
    <x v="0"/>
    <s v="Direção dos  Recursos Humanos"/>
    <s v="03.16.25"/>
    <s v="Direção dos  Recursos Humanos"/>
    <s v="03.16.25"/>
    <x v="71"/>
    <x v="0"/>
    <x v="1"/>
    <x v="15"/>
    <x v="0"/>
    <x v="0"/>
    <x v="0"/>
    <x v="0"/>
    <x v="4"/>
    <s v="2025-03-26"/>
    <x v="0"/>
    <n v="26646"/>
    <x v="4"/>
    <m/>
    <x v="0"/>
    <m/>
    <x v="89"/>
    <n v="100474706"/>
    <x v="0"/>
    <x v="5"/>
    <s v="Direção dos  Recursos Humanos"/>
    <s v="ORI"/>
    <x v="2"/>
    <m/>
    <x v="0"/>
    <x v="3"/>
    <x v="3"/>
    <x v="1"/>
    <x v="0"/>
    <x v="0"/>
    <x v="0"/>
    <x v="0"/>
    <x v="0"/>
    <x v="0"/>
    <x v="0"/>
    <s v="Direção dos  Recursos Humanos"/>
    <x v="0"/>
    <x v="0"/>
    <x v="0"/>
    <x v="0"/>
    <x v="0"/>
    <x v="0"/>
    <x v="0"/>
    <x v="0"/>
    <x v="0"/>
    <x v="0"/>
    <x v="5"/>
    <x v="0"/>
    <s v="Pagamento de salário referente a 03-2025"/>
  </r>
  <r>
    <x v="0"/>
    <n v="0"/>
    <n v="0"/>
    <n v="0"/>
    <n v="0"/>
    <x v="5633"/>
    <x v="0"/>
    <x v="0"/>
    <x v="0"/>
    <s v="03.16.25"/>
    <x v="21"/>
    <x v="0"/>
    <x v="0"/>
    <s v="Direção dos  Recursos Humanos"/>
    <s v="03.16.25"/>
    <s v="Direção dos  Recursos Humanos"/>
    <s v="03.16.25"/>
    <x v="71"/>
    <x v="0"/>
    <x v="1"/>
    <x v="15"/>
    <x v="0"/>
    <x v="0"/>
    <x v="0"/>
    <x v="1"/>
    <x v="13"/>
    <s v="2024-12-16"/>
    <x v="3"/>
    <n v="1037192"/>
    <x v="4"/>
    <m/>
    <x v="0"/>
    <m/>
    <x v="26"/>
    <n v="100474914"/>
    <x v="0"/>
    <x v="0"/>
    <s v="Direção dos  Recursos Humanos"/>
    <s v="ORI"/>
    <x v="2"/>
    <m/>
    <x v="0"/>
    <x v="2"/>
    <x v="2"/>
    <x v="1"/>
    <x v="0"/>
    <x v="0"/>
    <x v="0"/>
    <x v="0"/>
    <x v="0"/>
    <x v="0"/>
    <x v="0"/>
    <s v="Direção dos  Recursos Humanos"/>
    <x v="0"/>
    <x v="0"/>
    <x v="0"/>
    <x v="0"/>
    <x v="0"/>
    <x v="0"/>
    <x v="0"/>
    <x v="0"/>
    <x v="0"/>
    <x v="2"/>
    <x v="0"/>
    <x v="0"/>
    <s v="Pagamento de salario referente Direção da Recursos Humanos."/>
  </r>
  <r>
    <x v="0"/>
    <n v="0"/>
    <n v="0"/>
    <n v="0"/>
    <n v="0"/>
    <x v="1266"/>
    <x v="0"/>
    <x v="0"/>
    <x v="0"/>
    <s v="03.16.25"/>
    <x v="21"/>
    <x v="0"/>
    <x v="0"/>
    <s v="Direção dos  Recursos Humanos"/>
    <s v="03.16.25"/>
    <s v="Direção dos  Recursos Humanos"/>
    <s v="03.16.25"/>
    <x v="71"/>
    <x v="0"/>
    <x v="1"/>
    <x v="15"/>
    <x v="0"/>
    <x v="0"/>
    <x v="0"/>
    <x v="0"/>
    <x v="6"/>
    <s v="2025-07-23"/>
    <x v="2"/>
    <n v="509"/>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7-2025"/>
  </r>
  <r>
    <x v="0"/>
    <n v="0"/>
    <n v="0"/>
    <n v="0"/>
    <n v="0"/>
    <x v="5536"/>
    <x v="0"/>
    <x v="0"/>
    <x v="0"/>
    <s v="03.16.25"/>
    <x v="21"/>
    <x v="0"/>
    <x v="0"/>
    <s v="Direção dos  Recursos Humanos"/>
    <s v="03.16.25"/>
    <s v="Direção dos  Recursos Humanos"/>
    <s v="03.16.25"/>
    <x v="71"/>
    <x v="0"/>
    <x v="1"/>
    <x v="15"/>
    <x v="0"/>
    <x v="0"/>
    <x v="0"/>
    <x v="0"/>
    <x v="11"/>
    <s v="2025-12-11"/>
    <x v="3"/>
    <n v="44336"/>
    <x v="4"/>
    <m/>
    <x v="0"/>
    <m/>
    <x v="89"/>
    <n v="100474706"/>
    <x v="0"/>
    <x v="5"/>
    <s v="Direção dos  Recursos Humanos"/>
    <s v="ORI"/>
    <x v="2"/>
    <m/>
    <x v="0"/>
    <x v="3"/>
    <x v="3"/>
    <x v="1"/>
    <x v="0"/>
    <x v="0"/>
    <x v="0"/>
    <x v="0"/>
    <x v="0"/>
    <x v="0"/>
    <x v="0"/>
    <s v="Direção dos  Recursos Humanos"/>
    <x v="0"/>
    <x v="0"/>
    <x v="0"/>
    <x v="0"/>
    <x v="0"/>
    <x v="0"/>
    <x v="0"/>
    <x v="0"/>
    <x v="0"/>
    <x v="0"/>
    <x v="5"/>
    <x v="0"/>
    <s v="Pagamento de salário referente a 12-2025"/>
  </r>
  <r>
    <x v="0"/>
    <n v="0"/>
    <n v="0"/>
    <n v="0"/>
    <n v="0"/>
    <x v="2493"/>
    <x v="0"/>
    <x v="0"/>
    <x v="0"/>
    <s v="03.16.25"/>
    <x v="21"/>
    <x v="0"/>
    <x v="0"/>
    <s v="Direção dos  Recursos Humanos"/>
    <s v="03.16.25"/>
    <s v="Direção dos  Recursos Humanos"/>
    <s v="03.16.25"/>
    <x v="46"/>
    <x v="0"/>
    <x v="0"/>
    <x v="1"/>
    <x v="0"/>
    <x v="0"/>
    <x v="0"/>
    <x v="0"/>
    <x v="0"/>
    <s v="2025-02-21"/>
    <x v="0"/>
    <n v="6"/>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2-2025"/>
  </r>
  <r>
    <x v="0"/>
    <n v="0"/>
    <n v="0"/>
    <n v="0"/>
    <n v="0"/>
    <x v="5633"/>
    <x v="0"/>
    <x v="0"/>
    <x v="0"/>
    <s v="03.16.25"/>
    <x v="21"/>
    <x v="0"/>
    <x v="0"/>
    <s v="Direção dos  Recursos Humanos"/>
    <s v="03.16.25"/>
    <s v="Direção dos  Recursos Humanos"/>
    <s v="03.16.25"/>
    <x v="46"/>
    <x v="0"/>
    <x v="0"/>
    <x v="1"/>
    <x v="0"/>
    <x v="0"/>
    <x v="0"/>
    <x v="1"/>
    <x v="13"/>
    <s v="2024-12-16"/>
    <x v="3"/>
    <n v="24"/>
    <x v="4"/>
    <m/>
    <x v="0"/>
    <m/>
    <x v="66"/>
    <n v="100474708"/>
    <x v="0"/>
    <x v="3"/>
    <s v="Direção dos  Recursos Humanos"/>
    <s v="ORI"/>
    <x v="2"/>
    <m/>
    <x v="0"/>
    <x v="3"/>
    <x v="3"/>
    <x v="1"/>
    <x v="0"/>
    <x v="0"/>
    <x v="0"/>
    <x v="0"/>
    <x v="0"/>
    <x v="0"/>
    <x v="0"/>
    <s v="Direção dos  Recursos Humanos"/>
    <x v="0"/>
    <x v="0"/>
    <x v="0"/>
    <x v="0"/>
    <x v="0"/>
    <x v="0"/>
    <x v="0"/>
    <x v="0"/>
    <x v="0"/>
    <x v="2"/>
    <x v="3"/>
    <x v="0"/>
    <s v="Pagamento de salario referente Direção da Recursos Humanos."/>
  </r>
  <r>
    <x v="0"/>
    <n v="0"/>
    <n v="0"/>
    <n v="0"/>
    <n v="0"/>
    <x v="5633"/>
    <x v="0"/>
    <x v="0"/>
    <x v="0"/>
    <s v="03.16.25"/>
    <x v="21"/>
    <x v="0"/>
    <x v="0"/>
    <s v="Direção dos  Recursos Humanos"/>
    <s v="03.16.25"/>
    <s v="Direção dos  Recursos Humanos"/>
    <s v="03.16.25"/>
    <x v="46"/>
    <x v="0"/>
    <x v="0"/>
    <x v="1"/>
    <x v="0"/>
    <x v="0"/>
    <x v="0"/>
    <x v="1"/>
    <x v="13"/>
    <s v="2024-12-16"/>
    <x v="3"/>
    <n v="100"/>
    <x v="4"/>
    <m/>
    <x v="0"/>
    <m/>
    <x v="219"/>
    <n v="100474703"/>
    <x v="0"/>
    <x v="7"/>
    <s v="Direção dos  Recursos Humanos"/>
    <s v="ORI"/>
    <x v="2"/>
    <m/>
    <x v="0"/>
    <x v="3"/>
    <x v="3"/>
    <x v="1"/>
    <x v="0"/>
    <x v="0"/>
    <x v="0"/>
    <x v="0"/>
    <x v="0"/>
    <x v="0"/>
    <x v="0"/>
    <s v="Direção dos  Recursos Humanos"/>
    <x v="0"/>
    <x v="0"/>
    <x v="0"/>
    <x v="0"/>
    <x v="0"/>
    <x v="0"/>
    <x v="0"/>
    <x v="0"/>
    <x v="0"/>
    <x v="2"/>
    <x v="7"/>
    <x v="0"/>
    <s v="Pagamento de salario referente Direção da Recursos Humanos."/>
  </r>
  <r>
    <x v="0"/>
    <n v="0"/>
    <n v="0"/>
    <n v="0"/>
    <n v="0"/>
    <x v="4720"/>
    <x v="0"/>
    <x v="0"/>
    <x v="0"/>
    <s v="03.16.25"/>
    <x v="21"/>
    <x v="0"/>
    <x v="0"/>
    <s v="Direção dos  Recursos Humanos"/>
    <s v="03.16.25"/>
    <s v="Direção dos  Recursos Humanos"/>
    <s v="03.16.25"/>
    <x v="46"/>
    <x v="0"/>
    <x v="0"/>
    <x v="1"/>
    <x v="0"/>
    <x v="0"/>
    <x v="0"/>
    <x v="0"/>
    <x v="2"/>
    <s v="2025-04-25"/>
    <x v="1"/>
    <n v="424"/>
    <x v="4"/>
    <m/>
    <x v="0"/>
    <m/>
    <x v="89"/>
    <n v="100474706"/>
    <x v="0"/>
    <x v="5"/>
    <s v="Direção dos  Recursos Humanos"/>
    <s v="ORI"/>
    <x v="2"/>
    <m/>
    <x v="0"/>
    <x v="3"/>
    <x v="3"/>
    <x v="1"/>
    <x v="0"/>
    <x v="0"/>
    <x v="0"/>
    <x v="0"/>
    <x v="0"/>
    <x v="0"/>
    <x v="0"/>
    <s v="Direção dos  Recursos Humanos"/>
    <x v="0"/>
    <x v="0"/>
    <x v="0"/>
    <x v="0"/>
    <x v="0"/>
    <x v="0"/>
    <x v="0"/>
    <x v="0"/>
    <x v="0"/>
    <x v="0"/>
    <x v="5"/>
    <x v="0"/>
    <s v="Pagamento de salário referente a 04-2025"/>
  </r>
  <r>
    <x v="0"/>
    <n v="0"/>
    <n v="0"/>
    <n v="0"/>
    <n v="0"/>
    <x v="4266"/>
    <x v="0"/>
    <x v="0"/>
    <x v="0"/>
    <s v="03.16.25"/>
    <x v="21"/>
    <x v="0"/>
    <x v="0"/>
    <s v="Direção dos  Recursos Humanos"/>
    <s v="03.16.25"/>
    <s v="Direção dos  Recursos Humanos"/>
    <s v="03.16.25"/>
    <x v="46"/>
    <x v="0"/>
    <x v="0"/>
    <x v="1"/>
    <x v="0"/>
    <x v="0"/>
    <x v="0"/>
    <x v="0"/>
    <x v="3"/>
    <s v="2025-05-26"/>
    <x v="1"/>
    <n v="282"/>
    <x v="4"/>
    <m/>
    <x v="0"/>
    <m/>
    <x v="89"/>
    <n v="100474706"/>
    <x v="0"/>
    <x v="5"/>
    <s v="Direção dos  Recursos Humanos"/>
    <s v="ORI"/>
    <x v="2"/>
    <m/>
    <x v="0"/>
    <x v="3"/>
    <x v="3"/>
    <x v="1"/>
    <x v="0"/>
    <x v="0"/>
    <x v="0"/>
    <x v="0"/>
    <x v="0"/>
    <x v="0"/>
    <x v="0"/>
    <s v="Direção dos  Recursos Humanos"/>
    <x v="0"/>
    <x v="0"/>
    <x v="0"/>
    <x v="0"/>
    <x v="0"/>
    <x v="0"/>
    <x v="0"/>
    <x v="0"/>
    <x v="0"/>
    <x v="0"/>
    <x v="5"/>
    <x v="0"/>
    <s v="Pagamento de salário referente a 05-2025"/>
  </r>
  <r>
    <x v="0"/>
    <n v="0"/>
    <n v="0"/>
    <n v="0"/>
    <n v="0"/>
    <x v="5578"/>
    <x v="0"/>
    <x v="0"/>
    <x v="0"/>
    <s v="03.16.25"/>
    <x v="21"/>
    <x v="0"/>
    <x v="0"/>
    <s v="Direção dos  Recursos Humanos"/>
    <s v="03.16.25"/>
    <s v="Direção dos  Recursos Humanos"/>
    <s v="03.16.25"/>
    <x v="46"/>
    <x v="0"/>
    <x v="0"/>
    <x v="1"/>
    <x v="0"/>
    <x v="0"/>
    <x v="0"/>
    <x v="0"/>
    <x v="9"/>
    <s v="2025-10-24"/>
    <x v="3"/>
    <n v="1449"/>
    <x v="4"/>
    <m/>
    <x v="0"/>
    <m/>
    <x v="89"/>
    <n v="100474706"/>
    <x v="0"/>
    <x v="5"/>
    <s v="Direção dos  Recursos Humanos"/>
    <s v="ORI"/>
    <x v="2"/>
    <m/>
    <x v="0"/>
    <x v="3"/>
    <x v="3"/>
    <x v="1"/>
    <x v="0"/>
    <x v="0"/>
    <x v="0"/>
    <x v="0"/>
    <x v="0"/>
    <x v="0"/>
    <x v="0"/>
    <s v="Direção dos  Recursos Humanos"/>
    <x v="0"/>
    <x v="0"/>
    <x v="0"/>
    <x v="0"/>
    <x v="0"/>
    <x v="0"/>
    <x v="0"/>
    <x v="0"/>
    <x v="0"/>
    <x v="0"/>
    <x v="5"/>
    <x v="0"/>
    <s v="Pagamento de salário referente a 10-2025"/>
  </r>
  <r>
    <x v="0"/>
    <n v="0"/>
    <n v="0"/>
    <n v="0"/>
    <n v="0"/>
    <x v="1327"/>
    <x v="0"/>
    <x v="0"/>
    <x v="0"/>
    <s v="03.16.25"/>
    <x v="21"/>
    <x v="0"/>
    <x v="0"/>
    <s v="Direção dos  Recursos Humanos"/>
    <s v="03.16.25"/>
    <s v="Direção dos  Recursos Humanos"/>
    <s v="03.16.25"/>
    <x v="46"/>
    <x v="0"/>
    <x v="0"/>
    <x v="1"/>
    <x v="0"/>
    <x v="0"/>
    <x v="0"/>
    <x v="0"/>
    <x v="8"/>
    <s v="2025-09-24"/>
    <x v="2"/>
    <n v="16"/>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9-2025"/>
  </r>
  <r>
    <x v="0"/>
    <n v="0"/>
    <n v="0"/>
    <n v="0"/>
    <n v="0"/>
    <x v="2964"/>
    <x v="0"/>
    <x v="0"/>
    <x v="0"/>
    <s v="03.16.19"/>
    <x v="44"/>
    <x v="0"/>
    <x v="0"/>
    <s v="Direção de Inovação e Desporto"/>
    <s v="03.16.19"/>
    <s v="Direção de Inovação e Desporto"/>
    <s v="03.16.19"/>
    <x v="46"/>
    <x v="0"/>
    <x v="0"/>
    <x v="1"/>
    <x v="0"/>
    <x v="0"/>
    <x v="0"/>
    <x v="0"/>
    <x v="0"/>
    <s v="2025-02-20"/>
    <x v="0"/>
    <n v="779"/>
    <x v="4"/>
    <m/>
    <x v="0"/>
    <m/>
    <x v="89"/>
    <n v="100474706"/>
    <x v="0"/>
    <x v="5"/>
    <s v="Direção de Inovação e Desporto"/>
    <s v="ORI"/>
    <x v="2"/>
    <m/>
    <x v="0"/>
    <x v="3"/>
    <x v="3"/>
    <x v="1"/>
    <x v="0"/>
    <x v="0"/>
    <x v="0"/>
    <x v="0"/>
    <x v="0"/>
    <x v="0"/>
    <x v="0"/>
    <s v="Direção de Inovação e Desporto"/>
    <x v="0"/>
    <x v="0"/>
    <x v="0"/>
    <x v="0"/>
    <x v="0"/>
    <x v="0"/>
    <x v="0"/>
    <x v="0"/>
    <x v="0"/>
    <x v="0"/>
    <x v="5"/>
    <x v="0"/>
    <s v="Pagamento de salário referente a 02-2025"/>
  </r>
  <r>
    <x v="0"/>
    <n v="0"/>
    <n v="0"/>
    <n v="0"/>
    <n v="0"/>
    <x v="3854"/>
    <x v="0"/>
    <x v="0"/>
    <x v="0"/>
    <s v="03.16.19"/>
    <x v="44"/>
    <x v="0"/>
    <x v="0"/>
    <s v="Direção de Inovação e Desporto"/>
    <s v="03.16.19"/>
    <s v="Direção de Inovação e Desporto"/>
    <s v="03.16.19"/>
    <x v="46"/>
    <x v="0"/>
    <x v="0"/>
    <x v="1"/>
    <x v="0"/>
    <x v="0"/>
    <x v="0"/>
    <x v="0"/>
    <x v="4"/>
    <s v="2025-03-26"/>
    <x v="0"/>
    <n v="779"/>
    <x v="4"/>
    <m/>
    <x v="0"/>
    <m/>
    <x v="89"/>
    <n v="100474706"/>
    <x v="0"/>
    <x v="5"/>
    <s v="Direção de Inovação e Desporto"/>
    <s v="ORI"/>
    <x v="2"/>
    <m/>
    <x v="0"/>
    <x v="3"/>
    <x v="3"/>
    <x v="1"/>
    <x v="0"/>
    <x v="0"/>
    <x v="0"/>
    <x v="0"/>
    <x v="0"/>
    <x v="0"/>
    <x v="0"/>
    <s v="Direção de Inovação e Desporto"/>
    <x v="0"/>
    <x v="0"/>
    <x v="0"/>
    <x v="0"/>
    <x v="0"/>
    <x v="0"/>
    <x v="0"/>
    <x v="0"/>
    <x v="0"/>
    <x v="0"/>
    <x v="5"/>
    <x v="0"/>
    <s v="Pagamento de salário referente a 03-2025"/>
  </r>
  <r>
    <x v="0"/>
    <n v="0"/>
    <n v="0"/>
    <n v="0"/>
    <n v="0"/>
    <x v="2965"/>
    <x v="0"/>
    <x v="0"/>
    <x v="0"/>
    <s v="03.16.17"/>
    <x v="45"/>
    <x v="0"/>
    <x v="0"/>
    <s v="Direção Proteção Civil"/>
    <s v="03.16.17"/>
    <s v="Direção Proteção Civil"/>
    <s v="03.16.17"/>
    <x v="42"/>
    <x v="0"/>
    <x v="0"/>
    <x v="1"/>
    <x v="1"/>
    <x v="0"/>
    <x v="0"/>
    <x v="0"/>
    <x v="0"/>
    <s v="2025-02-20"/>
    <x v="0"/>
    <n v="397"/>
    <x v="4"/>
    <m/>
    <x v="0"/>
    <m/>
    <x v="104"/>
    <n v="100478986"/>
    <x v="0"/>
    <x v="10"/>
    <s v="Direção Proteção Civil"/>
    <s v="ORI"/>
    <x v="2"/>
    <m/>
    <x v="0"/>
    <x v="3"/>
    <x v="3"/>
    <x v="1"/>
    <x v="0"/>
    <x v="0"/>
    <x v="0"/>
    <x v="0"/>
    <x v="0"/>
    <x v="0"/>
    <x v="0"/>
    <s v="Direção Proteção Civil"/>
    <x v="0"/>
    <x v="0"/>
    <x v="0"/>
    <x v="0"/>
    <x v="0"/>
    <x v="0"/>
    <x v="0"/>
    <x v="0"/>
    <x v="0"/>
    <x v="0"/>
    <x v="10"/>
    <x v="0"/>
    <s v="Pagamento de salário referente a 02-2025"/>
  </r>
  <r>
    <x v="0"/>
    <n v="0"/>
    <n v="0"/>
    <n v="0"/>
    <n v="0"/>
    <x v="3852"/>
    <x v="0"/>
    <x v="0"/>
    <x v="0"/>
    <s v="03.16.16"/>
    <x v="53"/>
    <x v="0"/>
    <x v="0"/>
    <s v="Direção Ambiente e Saneamento "/>
    <s v="03.16.16"/>
    <s v="Direção Ambiente e Saneamento "/>
    <s v="03.16.16"/>
    <x v="45"/>
    <x v="0"/>
    <x v="0"/>
    <x v="1"/>
    <x v="0"/>
    <x v="0"/>
    <x v="0"/>
    <x v="0"/>
    <x v="4"/>
    <s v="2025-03-26"/>
    <x v="0"/>
    <n v="2"/>
    <x v="4"/>
    <m/>
    <x v="0"/>
    <m/>
    <x v="103"/>
    <n v="100474707"/>
    <x v="0"/>
    <x v="4"/>
    <s v="Direção Ambiente e Saneamento "/>
    <s v="ORI"/>
    <x v="2"/>
    <m/>
    <x v="0"/>
    <x v="3"/>
    <x v="3"/>
    <x v="1"/>
    <x v="0"/>
    <x v="0"/>
    <x v="0"/>
    <x v="0"/>
    <x v="0"/>
    <x v="0"/>
    <x v="0"/>
    <s v="Direção Ambiente e Saneamento "/>
    <x v="0"/>
    <x v="0"/>
    <x v="0"/>
    <x v="0"/>
    <x v="0"/>
    <x v="0"/>
    <x v="0"/>
    <x v="0"/>
    <x v="0"/>
    <x v="0"/>
    <x v="4"/>
    <x v="0"/>
    <s v="Pagamento de salário referente a 03-2025"/>
  </r>
  <r>
    <x v="0"/>
    <n v="0"/>
    <n v="0"/>
    <n v="0"/>
    <n v="0"/>
    <x v="4173"/>
    <x v="0"/>
    <x v="0"/>
    <x v="0"/>
    <s v="03.16.16"/>
    <x v="53"/>
    <x v="0"/>
    <x v="0"/>
    <s v="Direção Ambiente e Saneamento "/>
    <s v="03.16.16"/>
    <s v="Direção Ambiente e Saneamento "/>
    <s v="03.16.16"/>
    <x v="76"/>
    <x v="0"/>
    <x v="0"/>
    <x v="1"/>
    <x v="0"/>
    <x v="0"/>
    <x v="0"/>
    <x v="0"/>
    <x v="1"/>
    <s v="2025-01-27"/>
    <x v="0"/>
    <n v="698"/>
    <x v="4"/>
    <m/>
    <x v="0"/>
    <m/>
    <x v="89"/>
    <n v="100474706"/>
    <x v="0"/>
    <x v="5"/>
    <s v="Direção Ambiente e Saneamento "/>
    <s v="ORI"/>
    <x v="2"/>
    <m/>
    <x v="0"/>
    <x v="3"/>
    <x v="3"/>
    <x v="1"/>
    <x v="0"/>
    <x v="0"/>
    <x v="0"/>
    <x v="0"/>
    <x v="0"/>
    <x v="0"/>
    <x v="0"/>
    <s v="Direção Ambiente e Saneamento "/>
    <x v="0"/>
    <x v="0"/>
    <x v="0"/>
    <x v="0"/>
    <x v="0"/>
    <x v="0"/>
    <x v="0"/>
    <x v="0"/>
    <x v="0"/>
    <x v="0"/>
    <x v="5"/>
    <x v="0"/>
    <s v="Pagamento de salário referente a 01-2025"/>
  </r>
  <r>
    <x v="0"/>
    <n v="0"/>
    <n v="0"/>
    <n v="0"/>
    <n v="0"/>
    <x v="2492"/>
    <x v="0"/>
    <x v="0"/>
    <x v="0"/>
    <s v="03.16.16"/>
    <x v="53"/>
    <x v="0"/>
    <x v="0"/>
    <s v="Direção Ambiente e Saneamento "/>
    <s v="03.16.16"/>
    <s v="Direção Ambiente e Saneamento "/>
    <s v="03.16.16"/>
    <x v="76"/>
    <x v="0"/>
    <x v="0"/>
    <x v="1"/>
    <x v="0"/>
    <x v="0"/>
    <x v="0"/>
    <x v="0"/>
    <x v="0"/>
    <s v="2025-02-20"/>
    <x v="0"/>
    <n v="4"/>
    <x v="4"/>
    <m/>
    <x v="0"/>
    <m/>
    <x v="106"/>
    <n v="100479277"/>
    <x v="0"/>
    <x v="6"/>
    <s v="Direção Ambiente e Saneamento "/>
    <s v="ORI"/>
    <x v="2"/>
    <m/>
    <x v="0"/>
    <x v="3"/>
    <x v="3"/>
    <x v="1"/>
    <x v="0"/>
    <x v="0"/>
    <x v="0"/>
    <x v="0"/>
    <x v="0"/>
    <x v="0"/>
    <x v="0"/>
    <s v="Direção Ambiente e Saneamento "/>
    <x v="0"/>
    <x v="0"/>
    <x v="0"/>
    <x v="0"/>
    <x v="0"/>
    <x v="0"/>
    <x v="0"/>
    <x v="0"/>
    <x v="0"/>
    <x v="0"/>
    <x v="6"/>
    <x v="0"/>
    <s v="Pagamento de salário referente a 02-2025"/>
  </r>
  <r>
    <x v="0"/>
    <n v="0"/>
    <n v="0"/>
    <n v="0"/>
    <n v="0"/>
    <x v="2492"/>
    <x v="0"/>
    <x v="0"/>
    <x v="0"/>
    <s v="03.16.16"/>
    <x v="53"/>
    <x v="0"/>
    <x v="0"/>
    <s v="Direção Ambiente e Saneamento "/>
    <s v="03.16.16"/>
    <s v="Direção Ambiente e Saneamento "/>
    <s v="03.16.16"/>
    <x v="42"/>
    <x v="0"/>
    <x v="0"/>
    <x v="1"/>
    <x v="1"/>
    <x v="0"/>
    <x v="0"/>
    <x v="0"/>
    <x v="0"/>
    <s v="2025-02-20"/>
    <x v="0"/>
    <n v="2439"/>
    <x v="4"/>
    <m/>
    <x v="0"/>
    <m/>
    <x v="103"/>
    <n v="100474707"/>
    <x v="0"/>
    <x v="4"/>
    <s v="Direção Ambiente e Saneamento "/>
    <s v="ORI"/>
    <x v="2"/>
    <m/>
    <x v="0"/>
    <x v="3"/>
    <x v="3"/>
    <x v="1"/>
    <x v="0"/>
    <x v="0"/>
    <x v="0"/>
    <x v="0"/>
    <x v="0"/>
    <x v="0"/>
    <x v="0"/>
    <s v="Direção Ambiente e Saneamento "/>
    <x v="0"/>
    <x v="0"/>
    <x v="0"/>
    <x v="0"/>
    <x v="0"/>
    <x v="0"/>
    <x v="0"/>
    <x v="0"/>
    <x v="0"/>
    <x v="0"/>
    <x v="4"/>
    <x v="0"/>
    <s v="Pagamento de salário referente a 02-2025"/>
  </r>
  <r>
    <x v="0"/>
    <n v="0"/>
    <n v="0"/>
    <n v="0"/>
    <n v="0"/>
    <x v="2492"/>
    <x v="0"/>
    <x v="0"/>
    <x v="0"/>
    <s v="03.16.16"/>
    <x v="53"/>
    <x v="0"/>
    <x v="0"/>
    <s v="Direção Ambiente e Saneamento "/>
    <s v="03.16.16"/>
    <s v="Direção Ambiente e Saneamento "/>
    <s v="03.16.16"/>
    <x v="42"/>
    <x v="0"/>
    <x v="0"/>
    <x v="1"/>
    <x v="1"/>
    <x v="0"/>
    <x v="0"/>
    <x v="0"/>
    <x v="0"/>
    <s v="2025-02-20"/>
    <x v="0"/>
    <n v="72875"/>
    <x v="4"/>
    <m/>
    <x v="0"/>
    <m/>
    <x v="89"/>
    <n v="100474706"/>
    <x v="0"/>
    <x v="5"/>
    <s v="Direção Ambiente e Saneamento "/>
    <s v="ORI"/>
    <x v="2"/>
    <m/>
    <x v="0"/>
    <x v="3"/>
    <x v="3"/>
    <x v="1"/>
    <x v="0"/>
    <x v="0"/>
    <x v="0"/>
    <x v="0"/>
    <x v="0"/>
    <x v="0"/>
    <x v="0"/>
    <s v="Direção Ambiente e Saneamento "/>
    <x v="0"/>
    <x v="0"/>
    <x v="0"/>
    <x v="0"/>
    <x v="0"/>
    <x v="0"/>
    <x v="0"/>
    <x v="0"/>
    <x v="0"/>
    <x v="0"/>
    <x v="5"/>
    <x v="0"/>
    <s v="Pagamento de salário referente a 02-2025"/>
  </r>
  <r>
    <x v="0"/>
    <n v="0"/>
    <n v="0"/>
    <n v="0"/>
    <n v="0"/>
    <x v="3852"/>
    <x v="0"/>
    <x v="0"/>
    <x v="0"/>
    <s v="03.16.16"/>
    <x v="53"/>
    <x v="0"/>
    <x v="0"/>
    <s v="Direção Ambiente e Saneamento "/>
    <s v="03.16.16"/>
    <s v="Direção Ambiente e Saneamento "/>
    <s v="03.16.16"/>
    <x v="42"/>
    <x v="0"/>
    <x v="0"/>
    <x v="1"/>
    <x v="1"/>
    <x v="0"/>
    <x v="0"/>
    <x v="0"/>
    <x v="4"/>
    <s v="2025-03-26"/>
    <x v="0"/>
    <n v="220"/>
    <x v="4"/>
    <m/>
    <x v="0"/>
    <m/>
    <x v="104"/>
    <n v="100478986"/>
    <x v="0"/>
    <x v="10"/>
    <s v="Direção Ambiente e Saneamento "/>
    <s v="ORI"/>
    <x v="2"/>
    <m/>
    <x v="0"/>
    <x v="3"/>
    <x v="3"/>
    <x v="1"/>
    <x v="0"/>
    <x v="0"/>
    <x v="0"/>
    <x v="0"/>
    <x v="0"/>
    <x v="0"/>
    <x v="0"/>
    <s v="Direção Ambiente e Saneamento "/>
    <x v="0"/>
    <x v="0"/>
    <x v="0"/>
    <x v="0"/>
    <x v="0"/>
    <x v="0"/>
    <x v="0"/>
    <x v="0"/>
    <x v="0"/>
    <x v="0"/>
    <x v="10"/>
    <x v="0"/>
    <s v="Pagamento de salário referente a 03-2025"/>
  </r>
  <r>
    <x v="0"/>
    <n v="0"/>
    <n v="0"/>
    <n v="0"/>
    <n v="0"/>
    <x v="4173"/>
    <x v="0"/>
    <x v="0"/>
    <x v="0"/>
    <s v="03.16.16"/>
    <x v="53"/>
    <x v="0"/>
    <x v="0"/>
    <s v="Direção Ambiente e Saneamento "/>
    <s v="03.16.16"/>
    <s v="Direção Ambiente e Saneamento "/>
    <s v="03.16.16"/>
    <x v="46"/>
    <x v="0"/>
    <x v="0"/>
    <x v="1"/>
    <x v="0"/>
    <x v="0"/>
    <x v="0"/>
    <x v="0"/>
    <x v="1"/>
    <s v="2025-01-27"/>
    <x v="0"/>
    <n v="7"/>
    <x v="4"/>
    <m/>
    <x v="0"/>
    <m/>
    <x v="104"/>
    <n v="100478986"/>
    <x v="0"/>
    <x v="10"/>
    <s v="Direção Ambiente e Saneamento "/>
    <s v="ORI"/>
    <x v="2"/>
    <m/>
    <x v="0"/>
    <x v="3"/>
    <x v="3"/>
    <x v="1"/>
    <x v="0"/>
    <x v="0"/>
    <x v="0"/>
    <x v="0"/>
    <x v="0"/>
    <x v="0"/>
    <x v="0"/>
    <s v="Direção Ambiente e Saneamento "/>
    <x v="0"/>
    <x v="0"/>
    <x v="0"/>
    <x v="0"/>
    <x v="0"/>
    <x v="0"/>
    <x v="0"/>
    <x v="0"/>
    <x v="0"/>
    <x v="0"/>
    <x v="10"/>
    <x v="0"/>
    <s v="Pagamento de salário referente a 01-2025"/>
  </r>
  <r>
    <x v="0"/>
    <n v="0"/>
    <n v="0"/>
    <n v="0"/>
    <n v="0"/>
    <x v="3852"/>
    <x v="0"/>
    <x v="0"/>
    <x v="0"/>
    <s v="03.16.16"/>
    <x v="53"/>
    <x v="0"/>
    <x v="0"/>
    <s v="Direção Ambiente e Saneamento "/>
    <s v="03.16.16"/>
    <s v="Direção Ambiente e Saneamento "/>
    <s v="03.16.16"/>
    <x v="46"/>
    <x v="0"/>
    <x v="0"/>
    <x v="1"/>
    <x v="0"/>
    <x v="0"/>
    <x v="0"/>
    <x v="0"/>
    <x v="4"/>
    <s v="2025-03-26"/>
    <x v="0"/>
    <n v="41"/>
    <x v="4"/>
    <m/>
    <x v="0"/>
    <m/>
    <x v="106"/>
    <n v="100479277"/>
    <x v="0"/>
    <x v="6"/>
    <s v="Direção Ambiente e Saneamento "/>
    <s v="ORI"/>
    <x v="2"/>
    <m/>
    <x v="0"/>
    <x v="3"/>
    <x v="3"/>
    <x v="1"/>
    <x v="0"/>
    <x v="0"/>
    <x v="0"/>
    <x v="0"/>
    <x v="0"/>
    <x v="0"/>
    <x v="0"/>
    <s v="Direção Ambiente e Saneamento "/>
    <x v="0"/>
    <x v="0"/>
    <x v="0"/>
    <x v="0"/>
    <x v="0"/>
    <x v="0"/>
    <x v="0"/>
    <x v="0"/>
    <x v="0"/>
    <x v="0"/>
    <x v="6"/>
    <x v="0"/>
    <s v="Pagamento de salário referente a 03-2025"/>
  </r>
  <r>
    <x v="0"/>
    <n v="0"/>
    <n v="0"/>
    <n v="0"/>
    <n v="0"/>
    <x v="5657"/>
    <x v="0"/>
    <x v="0"/>
    <x v="0"/>
    <s v="03.16.15"/>
    <x v="0"/>
    <x v="0"/>
    <x v="0"/>
    <s v="Direção Financeira"/>
    <s v="03.16.15"/>
    <s v="Direção Financeira"/>
    <s v="03.16.15"/>
    <x v="39"/>
    <x v="0"/>
    <x v="0"/>
    <x v="0"/>
    <x v="0"/>
    <x v="0"/>
    <x v="0"/>
    <x v="0"/>
    <x v="2"/>
    <s v="2025-04-09"/>
    <x v="1"/>
    <n v="57500"/>
    <x v="4"/>
    <m/>
    <x v="0"/>
    <m/>
    <x v="615"/>
    <n v="100479070"/>
    <x v="0"/>
    <x v="0"/>
    <s v="Direção Financeira"/>
    <s v="ORI"/>
    <x v="2"/>
    <m/>
    <x v="0"/>
    <x v="2"/>
    <x v="2"/>
    <x v="1"/>
    <x v="0"/>
    <x v="0"/>
    <x v="0"/>
    <x v="0"/>
    <x v="0"/>
    <x v="0"/>
    <x v="0"/>
    <s v="Direção Financeira"/>
    <x v="0"/>
    <x v="0"/>
    <x v="0"/>
    <x v="0"/>
    <x v="0"/>
    <x v="0"/>
    <x v="0"/>
    <x v="0"/>
    <x v="0"/>
    <x v="2"/>
    <x v="0"/>
    <x v="0"/>
    <s v="Pagamento a favor da empresa Energica, referente a parceria com do programa Encantar Cabo Verde, conforme anexo."/>
  </r>
  <r>
    <x v="0"/>
    <n v="0"/>
    <n v="0"/>
    <n v="0"/>
    <n v="0"/>
    <x v="5658"/>
    <x v="0"/>
    <x v="0"/>
    <x v="0"/>
    <s v="03.16.15"/>
    <x v="0"/>
    <x v="0"/>
    <x v="0"/>
    <s v="Direção Financeira"/>
    <s v="03.16.15"/>
    <s v="Direção Financeira"/>
    <s v="03.16.15"/>
    <x v="14"/>
    <x v="0"/>
    <x v="0"/>
    <x v="0"/>
    <x v="0"/>
    <x v="0"/>
    <x v="0"/>
    <x v="0"/>
    <x v="11"/>
    <s v="2025-12-29"/>
    <x v="3"/>
    <n v="700"/>
    <x v="4"/>
    <m/>
    <x v="0"/>
    <m/>
    <x v="19"/>
    <n v="100391960"/>
    <x v="0"/>
    <x v="0"/>
    <s v="Direção Financeira"/>
    <s v="ORI"/>
    <x v="2"/>
    <m/>
    <x v="0"/>
    <x v="2"/>
    <x v="2"/>
    <x v="1"/>
    <x v="0"/>
    <x v="0"/>
    <x v="0"/>
    <x v="0"/>
    <x v="0"/>
    <x v="0"/>
    <x v="0"/>
    <s v="Direção Financeira"/>
    <x v="0"/>
    <x v="0"/>
    <x v="0"/>
    <x v="0"/>
    <x v="0"/>
    <x v="0"/>
    <x v="0"/>
    <x v="0"/>
    <x v="0"/>
    <x v="2"/>
    <x v="0"/>
    <x v="0"/>
    <s v="Pagamento referente a aquisição de recarregamento de tablet, da técnica do cadastro social único, Ana Tavares, na CV Telecom, conforme anexo."/>
  </r>
  <r>
    <x v="0"/>
    <n v="0"/>
    <n v="0"/>
    <n v="0"/>
    <n v="0"/>
    <x v="435"/>
    <x v="0"/>
    <x v="0"/>
    <x v="0"/>
    <s v="03.16.15"/>
    <x v="0"/>
    <x v="0"/>
    <x v="0"/>
    <s v="Direção Financeira"/>
    <s v="03.16.15"/>
    <s v="Direção Financeira"/>
    <s v="03.16.15"/>
    <x v="45"/>
    <x v="0"/>
    <x v="0"/>
    <x v="1"/>
    <x v="0"/>
    <x v="0"/>
    <x v="0"/>
    <x v="0"/>
    <x v="1"/>
    <s v="2025-01-27"/>
    <x v="0"/>
    <n v="0"/>
    <x v="4"/>
    <m/>
    <x v="0"/>
    <m/>
    <x v="103"/>
    <n v="100474707"/>
    <x v="0"/>
    <x v="4"/>
    <s v="Direção Financeira"/>
    <s v="ORI"/>
    <x v="2"/>
    <m/>
    <x v="0"/>
    <x v="3"/>
    <x v="3"/>
    <x v="1"/>
    <x v="0"/>
    <x v="0"/>
    <x v="0"/>
    <x v="0"/>
    <x v="0"/>
    <x v="0"/>
    <x v="0"/>
    <s v="Direção Financeira"/>
    <x v="0"/>
    <x v="0"/>
    <x v="0"/>
    <x v="0"/>
    <x v="0"/>
    <x v="0"/>
    <x v="0"/>
    <x v="0"/>
    <x v="0"/>
    <x v="0"/>
    <x v="4"/>
    <x v="0"/>
    <s v="Pagamento de salário referente a 01-2025"/>
  </r>
  <r>
    <x v="0"/>
    <n v="0"/>
    <n v="0"/>
    <n v="0"/>
    <n v="0"/>
    <x v="2496"/>
    <x v="0"/>
    <x v="0"/>
    <x v="0"/>
    <s v="03.16.15"/>
    <x v="0"/>
    <x v="0"/>
    <x v="0"/>
    <s v="Direção Financeira"/>
    <s v="03.16.15"/>
    <s v="Direção Financeira"/>
    <s v="03.16.15"/>
    <x v="45"/>
    <x v="0"/>
    <x v="0"/>
    <x v="1"/>
    <x v="0"/>
    <x v="0"/>
    <x v="0"/>
    <x v="0"/>
    <x v="0"/>
    <s v="2025-02-21"/>
    <x v="0"/>
    <n v="5"/>
    <x v="4"/>
    <m/>
    <x v="0"/>
    <m/>
    <x v="106"/>
    <n v="100479277"/>
    <x v="0"/>
    <x v="6"/>
    <s v="Direção Financeira"/>
    <s v="ORI"/>
    <x v="2"/>
    <m/>
    <x v="0"/>
    <x v="3"/>
    <x v="3"/>
    <x v="1"/>
    <x v="0"/>
    <x v="0"/>
    <x v="0"/>
    <x v="0"/>
    <x v="0"/>
    <x v="0"/>
    <x v="0"/>
    <s v="Direção Financeira"/>
    <x v="0"/>
    <x v="0"/>
    <x v="0"/>
    <x v="0"/>
    <x v="0"/>
    <x v="0"/>
    <x v="0"/>
    <x v="0"/>
    <x v="0"/>
    <x v="0"/>
    <x v="6"/>
    <x v="0"/>
    <s v="Pagamento de salário referente a 02-2025"/>
  </r>
  <r>
    <x v="0"/>
    <n v="0"/>
    <n v="0"/>
    <n v="0"/>
    <n v="0"/>
    <x v="435"/>
    <x v="0"/>
    <x v="0"/>
    <x v="0"/>
    <s v="03.16.15"/>
    <x v="0"/>
    <x v="0"/>
    <x v="0"/>
    <s v="Direção Financeira"/>
    <s v="03.16.15"/>
    <s v="Direção Financeira"/>
    <s v="03.16.15"/>
    <x v="42"/>
    <x v="0"/>
    <x v="0"/>
    <x v="1"/>
    <x v="1"/>
    <x v="0"/>
    <x v="0"/>
    <x v="0"/>
    <x v="1"/>
    <s v="2025-01-27"/>
    <x v="0"/>
    <n v="43988"/>
    <x v="4"/>
    <m/>
    <x v="0"/>
    <m/>
    <x v="89"/>
    <n v="100474706"/>
    <x v="0"/>
    <x v="5"/>
    <s v="Direção Financeira"/>
    <s v="ORI"/>
    <x v="2"/>
    <m/>
    <x v="0"/>
    <x v="3"/>
    <x v="3"/>
    <x v="1"/>
    <x v="0"/>
    <x v="0"/>
    <x v="0"/>
    <x v="0"/>
    <x v="0"/>
    <x v="0"/>
    <x v="0"/>
    <s v="Direção Financeira"/>
    <x v="0"/>
    <x v="0"/>
    <x v="0"/>
    <x v="0"/>
    <x v="0"/>
    <x v="0"/>
    <x v="0"/>
    <x v="0"/>
    <x v="0"/>
    <x v="0"/>
    <x v="5"/>
    <x v="0"/>
    <s v="Pagamento de salário referente a 01-2025"/>
  </r>
  <r>
    <x v="0"/>
    <n v="0"/>
    <n v="0"/>
    <n v="0"/>
    <n v="0"/>
    <x v="3851"/>
    <x v="0"/>
    <x v="0"/>
    <x v="0"/>
    <s v="03.16.15"/>
    <x v="0"/>
    <x v="0"/>
    <x v="0"/>
    <s v="Direção Financeira"/>
    <s v="03.16.15"/>
    <s v="Direção Financeira"/>
    <s v="03.16.15"/>
    <x v="42"/>
    <x v="0"/>
    <x v="0"/>
    <x v="1"/>
    <x v="1"/>
    <x v="0"/>
    <x v="0"/>
    <x v="0"/>
    <x v="4"/>
    <s v="2025-03-26"/>
    <x v="0"/>
    <n v="3008"/>
    <x v="4"/>
    <m/>
    <x v="0"/>
    <m/>
    <x v="106"/>
    <n v="100479277"/>
    <x v="0"/>
    <x v="6"/>
    <s v="Direção Financeira"/>
    <s v="ORI"/>
    <x v="2"/>
    <m/>
    <x v="0"/>
    <x v="3"/>
    <x v="3"/>
    <x v="1"/>
    <x v="0"/>
    <x v="0"/>
    <x v="0"/>
    <x v="0"/>
    <x v="0"/>
    <x v="0"/>
    <x v="0"/>
    <s v="Direção Financeira"/>
    <x v="0"/>
    <x v="0"/>
    <x v="0"/>
    <x v="0"/>
    <x v="0"/>
    <x v="0"/>
    <x v="0"/>
    <x v="0"/>
    <x v="0"/>
    <x v="0"/>
    <x v="6"/>
    <x v="0"/>
    <s v="Pagamento de salário referente a 03-2025"/>
  </r>
  <r>
    <x v="0"/>
    <n v="0"/>
    <n v="0"/>
    <n v="0"/>
    <n v="0"/>
    <x v="3851"/>
    <x v="0"/>
    <x v="0"/>
    <x v="0"/>
    <s v="03.16.15"/>
    <x v="0"/>
    <x v="0"/>
    <x v="0"/>
    <s v="Direção Financeira"/>
    <s v="03.16.15"/>
    <s v="Direção Financeira"/>
    <s v="03.16.15"/>
    <x v="42"/>
    <x v="0"/>
    <x v="0"/>
    <x v="1"/>
    <x v="1"/>
    <x v="0"/>
    <x v="0"/>
    <x v="0"/>
    <x v="4"/>
    <s v="2025-03-26"/>
    <x v="0"/>
    <n v="266"/>
    <x v="4"/>
    <m/>
    <x v="0"/>
    <m/>
    <x v="103"/>
    <n v="100474707"/>
    <x v="0"/>
    <x v="4"/>
    <s v="Direção Financeira"/>
    <s v="ORI"/>
    <x v="2"/>
    <m/>
    <x v="0"/>
    <x v="3"/>
    <x v="3"/>
    <x v="1"/>
    <x v="0"/>
    <x v="0"/>
    <x v="0"/>
    <x v="0"/>
    <x v="0"/>
    <x v="0"/>
    <x v="0"/>
    <s v="Direção Financeira"/>
    <x v="0"/>
    <x v="0"/>
    <x v="0"/>
    <x v="0"/>
    <x v="0"/>
    <x v="0"/>
    <x v="0"/>
    <x v="0"/>
    <x v="0"/>
    <x v="0"/>
    <x v="4"/>
    <x v="0"/>
    <s v="Pagamento de salário referente a 03-2025"/>
  </r>
  <r>
    <x v="0"/>
    <n v="0"/>
    <n v="0"/>
    <n v="0"/>
    <n v="0"/>
    <x v="2496"/>
    <x v="0"/>
    <x v="0"/>
    <x v="0"/>
    <s v="03.16.15"/>
    <x v="0"/>
    <x v="0"/>
    <x v="0"/>
    <s v="Direção Financeira"/>
    <s v="03.16.15"/>
    <s v="Direção Financeira"/>
    <s v="03.16.15"/>
    <x v="47"/>
    <x v="0"/>
    <x v="0"/>
    <x v="1"/>
    <x v="1"/>
    <x v="0"/>
    <x v="0"/>
    <x v="0"/>
    <x v="0"/>
    <s v="2025-02-21"/>
    <x v="0"/>
    <n v="1442"/>
    <x v="4"/>
    <m/>
    <x v="0"/>
    <m/>
    <x v="106"/>
    <n v="100479277"/>
    <x v="0"/>
    <x v="6"/>
    <s v="Direção Financeira"/>
    <s v="ORI"/>
    <x v="2"/>
    <m/>
    <x v="0"/>
    <x v="3"/>
    <x v="3"/>
    <x v="1"/>
    <x v="0"/>
    <x v="0"/>
    <x v="0"/>
    <x v="0"/>
    <x v="0"/>
    <x v="0"/>
    <x v="0"/>
    <s v="Direção Financeira"/>
    <x v="0"/>
    <x v="0"/>
    <x v="0"/>
    <x v="0"/>
    <x v="0"/>
    <x v="0"/>
    <x v="0"/>
    <x v="0"/>
    <x v="0"/>
    <x v="0"/>
    <x v="6"/>
    <x v="0"/>
    <s v="Pagamento de salário referente a 02-2025"/>
  </r>
  <r>
    <x v="0"/>
    <n v="0"/>
    <n v="0"/>
    <n v="0"/>
    <n v="0"/>
    <x v="435"/>
    <x v="0"/>
    <x v="0"/>
    <x v="0"/>
    <s v="03.16.15"/>
    <x v="0"/>
    <x v="0"/>
    <x v="0"/>
    <s v="Direção Financeira"/>
    <s v="03.16.15"/>
    <s v="Direção Financeira"/>
    <s v="03.16.15"/>
    <x v="46"/>
    <x v="0"/>
    <x v="0"/>
    <x v="1"/>
    <x v="0"/>
    <x v="0"/>
    <x v="0"/>
    <x v="0"/>
    <x v="1"/>
    <s v="2025-01-27"/>
    <x v="0"/>
    <n v="12"/>
    <x v="4"/>
    <m/>
    <x v="0"/>
    <m/>
    <x v="103"/>
    <n v="100474707"/>
    <x v="0"/>
    <x v="4"/>
    <s v="Direção Financeira"/>
    <s v="ORI"/>
    <x v="2"/>
    <m/>
    <x v="0"/>
    <x v="3"/>
    <x v="3"/>
    <x v="1"/>
    <x v="0"/>
    <x v="0"/>
    <x v="0"/>
    <x v="0"/>
    <x v="0"/>
    <x v="0"/>
    <x v="0"/>
    <s v="Direção Financeira"/>
    <x v="0"/>
    <x v="0"/>
    <x v="0"/>
    <x v="0"/>
    <x v="0"/>
    <x v="0"/>
    <x v="0"/>
    <x v="0"/>
    <x v="0"/>
    <x v="0"/>
    <x v="4"/>
    <x v="0"/>
    <s v="Pagamento de salário referente a 01-2025"/>
  </r>
  <r>
    <x v="1"/>
    <n v="0"/>
    <n v="0"/>
    <n v="0"/>
    <n v="0"/>
    <x v="5659"/>
    <x v="0"/>
    <x v="0"/>
    <x v="0"/>
    <s v="03.16.15"/>
    <x v="0"/>
    <x v="0"/>
    <x v="0"/>
    <s v="Direção Financeira"/>
    <s v="03.16.15"/>
    <s v="Direção Financeira"/>
    <s v="03.16.15"/>
    <x v="53"/>
    <x v="0"/>
    <x v="0"/>
    <x v="1"/>
    <x v="0"/>
    <x v="0"/>
    <x v="1"/>
    <x v="0"/>
    <x v="5"/>
    <s v="2025-06-30"/>
    <x v="1"/>
    <n v="138224"/>
    <x v="4"/>
    <m/>
    <x v="0"/>
    <m/>
    <x v="19"/>
    <n v="100391960"/>
    <x v="0"/>
    <x v="0"/>
    <s v="Direção Financeira"/>
    <s v="ORI"/>
    <x v="2"/>
    <m/>
    <x v="0"/>
    <x v="2"/>
    <x v="2"/>
    <x v="1"/>
    <x v="0"/>
    <x v="0"/>
    <x v="0"/>
    <x v="0"/>
    <x v="0"/>
    <x v="0"/>
    <x v="0"/>
    <s v="Direção Financeira"/>
    <x v="0"/>
    <x v="0"/>
    <x v="0"/>
    <x v="0"/>
    <x v="0"/>
    <x v="0"/>
    <x v="0"/>
    <x v="0"/>
    <x v="0"/>
    <x v="2"/>
    <x v="0"/>
    <x v="0"/>
    <s v="Pagamento referente a despesas de comunicação, conforme faturas em anexo.  "/>
  </r>
  <r>
    <x v="1"/>
    <n v="0"/>
    <n v="0"/>
    <n v="0"/>
    <n v="0"/>
    <x v="5660"/>
    <x v="0"/>
    <x v="0"/>
    <x v="0"/>
    <s v="01.27.02.15"/>
    <x v="36"/>
    <x v="1"/>
    <x v="1"/>
    <s v="Saneamento básico"/>
    <s v="01.27.02"/>
    <s v="Saneamento básico"/>
    <s v="01.27.02"/>
    <x v="5"/>
    <x v="0"/>
    <x v="0"/>
    <x v="1"/>
    <x v="0"/>
    <x v="1"/>
    <x v="1"/>
    <x v="0"/>
    <x v="2"/>
    <s v="2025-04-22"/>
    <x v="1"/>
    <n v="26042"/>
    <x v="4"/>
    <m/>
    <x v="0"/>
    <m/>
    <x v="108"/>
    <n v="100479452"/>
    <x v="0"/>
    <x v="0"/>
    <s v="Transferência de Residuos Aterro Santiago"/>
    <s v="ORI"/>
    <x v="2"/>
    <m/>
    <x v="0"/>
    <x v="2"/>
    <x v="2"/>
    <x v="1"/>
    <x v="0"/>
    <x v="0"/>
    <x v="0"/>
    <x v="0"/>
    <x v="0"/>
    <x v="0"/>
    <x v="0"/>
    <s v="Transferência de Residuos Aterro Santiago"/>
    <x v="0"/>
    <x v="0"/>
    <x v="0"/>
    <x v="0"/>
    <x v="1"/>
    <x v="0"/>
    <x v="0"/>
    <x v="0"/>
    <x v="0"/>
    <x v="2"/>
    <x v="0"/>
    <x v="0"/>
    <s v="Pagamento a favor de Newash Automovel, pela aquisição de serviços de trabalho de eletricidade na viatura ST-33-UQ afeto a transferência de residuos sodidos e urbana CMSM, conforme anexo."/>
  </r>
  <r>
    <x v="0"/>
    <n v="0"/>
    <n v="0"/>
    <n v="0"/>
    <n v="0"/>
    <x v="2948"/>
    <x v="0"/>
    <x v="0"/>
    <x v="0"/>
    <s v="03.16.30"/>
    <x v="40"/>
    <x v="0"/>
    <x v="0"/>
    <s v="Gabinete de Relações Externas"/>
    <s v="03.16.30"/>
    <s v="Gabinete de Relações Externas"/>
    <s v="03.16.30"/>
    <x v="42"/>
    <x v="0"/>
    <x v="0"/>
    <x v="1"/>
    <x v="1"/>
    <x v="0"/>
    <x v="0"/>
    <x v="0"/>
    <x v="0"/>
    <s v="2025-02-20"/>
    <x v="0"/>
    <n v="8213"/>
    <x v="4"/>
    <m/>
    <x v="0"/>
    <m/>
    <x v="89"/>
    <n v="100474706"/>
    <x v="0"/>
    <x v="5"/>
    <s v="Gabinete de Relações Externas"/>
    <s v="ORI"/>
    <x v="2"/>
    <s v="GRE"/>
    <x v="0"/>
    <x v="3"/>
    <x v="3"/>
    <x v="1"/>
    <x v="0"/>
    <x v="0"/>
    <x v="0"/>
    <x v="0"/>
    <x v="0"/>
    <x v="0"/>
    <x v="0"/>
    <s v="Gabinete de Relações Externas"/>
    <x v="0"/>
    <x v="0"/>
    <x v="0"/>
    <x v="0"/>
    <x v="0"/>
    <x v="0"/>
    <x v="0"/>
    <x v="0"/>
    <x v="0"/>
    <x v="0"/>
    <x v="5"/>
    <x v="0"/>
    <s v="Pagamento de salário referente a 02-2025"/>
  </r>
  <r>
    <x v="0"/>
    <n v="0"/>
    <n v="0"/>
    <n v="0"/>
    <n v="0"/>
    <x v="3844"/>
    <x v="0"/>
    <x v="0"/>
    <x v="0"/>
    <s v="03.16.02"/>
    <x v="12"/>
    <x v="0"/>
    <x v="0"/>
    <s v="Gabinete do Presidente"/>
    <s v="03.16.02"/>
    <s v="Gabinete do Presidente"/>
    <s v="03.16.02"/>
    <x v="60"/>
    <x v="0"/>
    <x v="0"/>
    <x v="1"/>
    <x v="0"/>
    <x v="0"/>
    <x v="0"/>
    <x v="0"/>
    <x v="4"/>
    <s v="2025-03-26"/>
    <x v="0"/>
    <n v="1346"/>
    <x v="4"/>
    <m/>
    <x v="0"/>
    <m/>
    <x v="89"/>
    <n v="100474706"/>
    <x v="0"/>
    <x v="5"/>
    <s v="Gabinete do Presidente"/>
    <s v="ORI"/>
    <x v="2"/>
    <m/>
    <x v="0"/>
    <x v="3"/>
    <x v="3"/>
    <x v="1"/>
    <x v="0"/>
    <x v="0"/>
    <x v="0"/>
    <x v="0"/>
    <x v="0"/>
    <x v="0"/>
    <x v="0"/>
    <s v="Gabinete do Presidente"/>
    <x v="0"/>
    <x v="0"/>
    <x v="0"/>
    <x v="0"/>
    <x v="0"/>
    <x v="0"/>
    <x v="0"/>
    <x v="0"/>
    <x v="0"/>
    <x v="0"/>
    <x v="5"/>
    <x v="0"/>
    <s v="Pagamento de salário referente a 03-2025"/>
  </r>
  <r>
    <x v="0"/>
    <n v="0"/>
    <n v="0"/>
    <n v="0"/>
    <n v="0"/>
    <x v="3844"/>
    <x v="0"/>
    <x v="0"/>
    <x v="0"/>
    <s v="03.16.02"/>
    <x v="12"/>
    <x v="0"/>
    <x v="0"/>
    <s v="Gabinete do Presidente"/>
    <s v="03.16.02"/>
    <s v="Gabinete do Presidente"/>
    <s v="03.16.02"/>
    <x v="48"/>
    <x v="0"/>
    <x v="0"/>
    <x v="1"/>
    <x v="1"/>
    <x v="0"/>
    <x v="0"/>
    <x v="0"/>
    <x v="4"/>
    <s v="2025-03-26"/>
    <x v="0"/>
    <n v="32309"/>
    <x v="4"/>
    <m/>
    <x v="0"/>
    <m/>
    <x v="89"/>
    <n v="100474706"/>
    <x v="0"/>
    <x v="5"/>
    <s v="Gabinete do Presidente"/>
    <s v="ORI"/>
    <x v="2"/>
    <m/>
    <x v="0"/>
    <x v="3"/>
    <x v="3"/>
    <x v="1"/>
    <x v="0"/>
    <x v="0"/>
    <x v="0"/>
    <x v="0"/>
    <x v="0"/>
    <x v="0"/>
    <x v="0"/>
    <s v="Gabinete do Presidente"/>
    <x v="0"/>
    <x v="0"/>
    <x v="0"/>
    <x v="0"/>
    <x v="0"/>
    <x v="0"/>
    <x v="0"/>
    <x v="0"/>
    <x v="0"/>
    <x v="0"/>
    <x v="5"/>
    <x v="0"/>
    <s v="Pagamento de salário referente a 03-2025"/>
  </r>
  <r>
    <x v="0"/>
    <n v="0"/>
    <n v="0"/>
    <n v="0"/>
    <n v="0"/>
    <x v="303"/>
    <x v="0"/>
    <x v="0"/>
    <x v="0"/>
    <s v="03.16.01"/>
    <x v="27"/>
    <x v="0"/>
    <x v="0"/>
    <s v="Assembleia Municipal"/>
    <s v="03.16.01"/>
    <s v="Assembleia Municipal"/>
    <s v="03.16.01"/>
    <x v="8"/>
    <x v="0"/>
    <x v="0"/>
    <x v="0"/>
    <x v="0"/>
    <x v="0"/>
    <x v="0"/>
    <x v="0"/>
    <x v="1"/>
    <s v="2025-01-27"/>
    <x v="0"/>
    <n v="83"/>
    <x v="4"/>
    <m/>
    <x v="0"/>
    <m/>
    <x v="89"/>
    <n v="100474706"/>
    <x v="0"/>
    <x v="5"/>
    <s v="Assembleia Municipal"/>
    <s v="ORI"/>
    <x v="2"/>
    <s v="AM"/>
    <x v="0"/>
    <x v="3"/>
    <x v="3"/>
    <x v="1"/>
    <x v="0"/>
    <x v="0"/>
    <x v="0"/>
    <x v="0"/>
    <x v="0"/>
    <x v="0"/>
    <x v="0"/>
    <s v="Assembleia Municipal"/>
    <x v="0"/>
    <x v="0"/>
    <x v="0"/>
    <x v="0"/>
    <x v="0"/>
    <x v="0"/>
    <x v="0"/>
    <x v="0"/>
    <x v="0"/>
    <x v="0"/>
    <x v="5"/>
    <x v="0"/>
    <s v="Pagamento de salário referente a 01-2025"/>
  </r>
  <r>
    <x v="0"/>
    <n v="0"/>
    <n v="0"/>
    <n v="0"/>
    <n v="0"/>
    <x v="5661"/>
    <x v="0"/>
    <x v="0"/>
    <x v="0"/>
    <s v="03.16.01"/>
    <x v="27"/>
    <x v="0"/>
    <x v="0"/>
    <s v="Assembleia Municipal"/>
    <s v="03.16.01"/>
    <s v="Assembleia Municipal"/>
    <s v="03.16.01"/>
    <x v="40"/>
    <x v="0"/>
    <x v="0"/>
    <x v="1"/>
    <x v="0"/>
    <x v="0"/>
    <x v="0"/>
    <x v="0"/>
    <x v="11"/>
    <s v="2025-12-01"/>
    <x v="3"/>
    <n v="5200"/>
    <x v="4"/>
    <m/>
    <x v="0"/>
    <m/>
    <x v="151"/>
    <n v="100479919"/>
    <x v="0"/>
    <x v="0"/>
    <s v="Assembleia Municipal"/>
    <s v="ORI"/>
    <x v="2"/>
    <s v="AM"/>
    <x v="0"/>
    <x v="2"/>
    <x v="2"/>
    <x v="1"/>
    <x v="0"/>
    <x v="0"/>
    <x v="0"/>
    <x v="0"/>
    <x v="0"/>
    <x v="0"/>
    <x v="0"/>
    <s v="Assembleia Municipal"/>
    <x v="0"/>
    <x v="0"/>
    <x v="0"/>
    <x v="0"/>
    <x v="0"/>
    <x v="0"/>
    <x v="0"/>
    <x v="0"/>
    <x v="0"/>
    <x v="2"/>
    <x v="0"/>
    <x v="0"/>
    <s v="Pagamento referente ao almoço servido para deputados de PAICV, conforme anexo."/>
  </r>
  <r>
    <x v="0"/>
    <n v="0"/>
    <n v="0"/>
    <n v="0"/>
    <n v="0"/>
    <x v="303"/>
    <x v="0"/>
    <x v="0"/>
    <x v="0"/>
    <s v="03.16.01"/>
    <x v="27"/>
    <x v="0"/>
    <x v="0"/>
    <s v="Assembleia Municipal"/>
    <s v="03.16.01"/>
    <s v="Assembleia Municipal"/>
    <s v="03.16.01"/>
    <x v="48"/>
    <x v="0"/>
    <x v="0"/>
    <x v="1"/>
    <x v="1"/>
    <x v="0"/>
    <x v="0"/>
    <x v="0"/>
    <x v="1"/>
    <s v="2025-01-27"/>
    <x v="0"/>
    <n v="2637"/>
    <x v="4"/>
    <m/>
    <x v="0"/>
    <m/>
    <x v="89"/>
    <n v="100474706"/>
    <x v="0"/>
    <x v="5"/>
    <s v="Assembleia Municipal"/>
    <s v="ORI"/>
    <x v="2"/>
    <s v="AM"/>
    <x v="0"/>
    <x v="3"/>
    <x v="3"/>
    <x v="1"/>
    <x v="0"/>
    <x v="0"/>
    <x v="0"/>
    <x v="0"/>
    <x v="0"/>
    <x v="0"/>
    <x v="0"/>
    <s v="Assembleia Municipal"/>
    <x v="0"/>
    <x v="0"/>
    <x v="0"/>
    <x v="0"/>
    <x v="0"/>
    <x v="0"/>
    <x v="0"/>
    <x v="0"/>
    <x v="0"/>
    <x v="0"/>
    <x v="5"/>
    <x v="0"/>
    <s v="Pagamento de salário referente a 01-2025"/>
  </r>
  <r>
    <x v="0"/>
    <n v="0"/>
    <n v="0"/>
    <n v="0"/>
    <n v="0"/>
    <x v="433"/>
    <x v="0"/>
    <x v="0"/>
    <x v="0"/>
    <s v="03.16.20"/>
    <x v="43"/>
    <x v="0"/>
    <x v="0"/>
    <s v="Dir. do Comércio, Indústria, Transporte Feiras e Pesca"/>
    <s v="03.16.20"/>
    <s v="Dir. do Comércio, Indústria, Transporte Feiras e Pesca"/>
    <s v="03.16.20"/>
    <x v="47"/>
    <x v="0"/>
    <x v="0"/>
    <x v="1"/>
    <x v="1"/>
    <x v="0"/>
    <x v="0"/>
    <x v="0"/>
    <x v="1"/>
    <s v="2025-01-27"/>
    <x v="0"/>
    <n v="8213"/>
    <x v="4"/>
    <m/>
    <x v="0"/>
    <m/>
    <x v="89"/>
    <n v="100474706"/>
    <x v="0"/>
    <x v="5"/>
    <s v="Dir. do Comércio, Indústria, Transporte Feiras e Pesca"/>
    <s v="ORI"/>
    <x v="2"/>
    <m/>
    <x v="0"/>
    <x v="3"/>
    <x v="3"/>
    <x v="1"/>
    <x v="0"/>
    <x v="0"/>
    <x v="0"/>
    <x v="0"/>
    <x v="0"/>
    <x v="0"/>
    <x v="0"/>
    <s v="Dir. do Comércio, Indústria, Transporte Feiras e Pesca"/>
    <x v="0"/>
    <x v="0"/>
    <x v="0"/>
    <x v="0"/>
    <x v="0"/>
    <x v="0"/>
    <x v="0"/>
    <x v="0"/>
    <x v="0"/>
    <x v="0"/>
    <x v="5"/>
    <x v="0"/>
    <s v="Pagamento de salário referente a 01-2025"/>
  </r>
  <r>
    <x v="0"/>
    <n v="0"/>
    <n v="0"/>
    <n v="0"/>
    <n v="0"/>
    <x v="447"/>
    <x v="0"/>
    <x v="0"/>
    <x v="0"/>
    <s v="03.16.11"/>
    <x v="25"/>
    <x v="0"/>
    <x v="0"/>
    <s v="Direcção de Obras"/>
    <s v="03.16.11"/>
    <s v="Direcção de Obras"/>
    <s v="03.16.11"/>
    <x v="8"/>
    <x v="0"/>
    <x v="0"/>
    <x v="0"/>
    <x v="0"/>
    <x v="0"/>
    <x v="0"/>
    <x v="0"/>
    <x v="1"/>
    <s v="2025-01-27"/>
    <x v="0"/>
    <n v="906"/>
    <x v="4"/>
    <m/>
    <x v="0"/>
    <m/>
    <x v="89"/>
    <n v="100474706"/>
    <x v="0"/>
    <x v="5"/>
    <s v="Direcção de Obras"/>
    <s v="ORI"/>
    <x v="2"/>
    <m/>
    <x v="0"/>
    <x v="3"/>
    <x v="3"/>
    <x v="1"/>
    <x v="0"/>
    <x v="0"/>
    <x v="0"/>
    <x v="0"/>
    <x v="0"/>
    <x v="0"/>
    <x v="0"/>
    <s v="Direcção de Obras"/>
    <x v="0"/>
    <x v="0"/>
    <x v="0"/>
    <x v="0"/>
    <x v="0"/>
    <x v="0"/>
    <x v="0"/>
    <x v="0"/>
    <x v="0"/>
    <x v="0"/>
    <x v="5"/>
    <x v="0"/>
    <s v="Pagamento de salário referente a 01-2025"/>
  </r>
  <r>
    <x v="0"/>
    <n v="0"/>
    <n v="0"/>
    <n v="0"/>
    <n v="0"/>
    <x v="447"/>
    <x v="0"/>
    <x v="0"/>
    <x v="0"/>
    <s v="03.16.11"/>
    <x v="25"/>
    <x v="0"/>
    <x v="0"/>
    <s v="Direcção de Obras"/>
    <s v="03.16.11"/>
    <s v="Direcção de Obras"/>
    <s v="03.16.11"/>
    <x v="42"/>
    <x v="0"/>
    <x v="0"/>
    <x v="1"/>
    <x v="1"/>
    <x v="0"/>
    <x v="0"/>
    <x v="0"/>
    <x v="1"/>
    <s v="2025-01-27"/>
    <x v="0"/>
    <n v="371"/>
    <x v="4"/>
    <m/>
    <x v="0"/>
    <m/>
    <x v="105"/>
    <n v="100478987"/>
    <x v="0"/>
    <x v="9"/>
    <s v="Direcção de Obras"/>
    <s v="ORI"/>
    <x v="2"/>
    <m/>
    <x v="0"/>
    <x v="3"/>
    <x v="3"/>
    <x v="1"/>
    <x v="0"/>
    <x v="0"/>
    <x v="0"/>
    <x v="0"/>
    <x v="0"/>
    <x v="0"/>
    <x v="0"/>
    <s v="Direcção de Obras"/>
    <x v="0"/>
    <x v="0"/>
    <x v="0"/>
    <x v="0"/>
    <x v="0"/>
    <x v="0"/>
    <x v="0"/>
    <x v="0"/>
    <x v="0"/>
    <x v="0"/>
    <x v="9"/>
    <x v="0"/>
    <s v="Pagamento de salário referente a 01-2025"/>
  </r>
  <r>
    <x v="0"/>
    <n v="0"/>
    <n v="0"/>
    <n v="0"/>
    <n v="0"/>
    <x v="203"/>
    <x v="0"/>
    <x v="0"/>
    <x v="0"/>
    <s v="03.16.11"/>
    <x v="25"/>
    <x v="0"/>
    <x v="0"/>
    <s v="Direcção de Obras"/>
    <s v="03.16.11"/>
    <s v="Direcção de Obras"/>
    <s v="03.16.11"/>
    <x v="47"/>
    <x v="0"/>
    <x v="0"/>
    <x v="1"/>
    <x v="1"/>
    <x v="0"/>
    <x v="0"/>
    <x v="0"/>
    <x v="0"/>
    <s v="2025-02-20"/>
    <x v="0"/>
    <n v="428"/>
    <x v="4"/>
    <m/>
    <x v="0"/>
    <m/>
    <x v="105"/>
    <n v="100478987"/>
    <x v="0"/>
    <x v="9"/>
    <s v="Direcção de Obras"/>
    <s v="ORI"/>
    <x v="2"/>
    <m/>
    <x v="0"/>
    <x v="3"/>
    <x v="3"/>
    <x v="1"/>
    <x v="0"/>
    <x v="0"/>
    <x v="0"/>
    <x v="0"/>
    <x v="0"/>
    <x v="0"/>
    <x v="0"/>
    <s v="Direcção de Obras"/>
    <x v="0"/>
    <x v="0"/>
    <x v="0"/>
    <x v="0"/>
    <x v="0"/>
    <x v="0"/>
    <x v="0"/>
    <x v="0"/>
    <x v="0"/>
    <x v="0"/>
    <x v="9"/>
    <x v="0"/>
    <s v="Pagamento de salário referente a 02-2025"/>
  </r>
  <r>
    <x v="0"/>
    <n v="0"/>
    <n v="0"/>
    <n v="0"/>
    <n v="0"/>
    <x v="3847"/>
    <x v="0"/>
    <x v="0"/>
    <x v="0"/>
    <s v="03.16.11"/>
    <x v="25"/>
    <x v="0"/>
    <x v="0"/>
    <s v="Direcção de Obras"/>
    <s v="03.16.11"/>
    <s v="Direcção de Obras"/>
    <s v="03.16.11"/>
    <x v="47"/>
    <x v="0"/>
    <x v="0"/>
    <x v="1"/>
    <x v="1"/>
    <x v="0"/>
    <x v="0"/>
    <x v="0"/>
    <x v="4"/>
    <s v="2025-03-26"/>
    <x v="0"/>
    <n v="1371"/>
    <x v="4"/>
    <m/>
    <x v="0"/>
    <m/>
    <x v="106"/>
    <n v="100479277"/>
    <x v="0"/>
    <x v="6"/>
    <s v="Direcção de Obras"/>
    <s v="ORI"/>
    <x v="2"/>
    <m/>
    <x v="0"/>
    <x v="3"/>
    <x v="3"/>
    <x v="1"/>
    <x v="0"/>
    <x v="0"/>
    <x v="0"/>
    <x v="0"/>
    <x v="0"/>
    <x v="0"/>
    <x v="0"/>
    <s v="Direcção de Obras"/>
    <x v="0"/>
    <x v="0"/>
    <x v="0"/>
    <x v="0"/>
    <x v="0"/>
    <x v="0"/>
    <x v="0"/>
    <x v="0"/>
    <x v="0"/>
    <x v="0"/>
    <x v="6"/>
    <x v="0"/>
    <s v="Pagamento de salário referente a 03-2025"/>
  </r>
  <r>
    <x v="0"/>
    <n v="0"/>
    <n v="0"/>
    <n v="0"/>
    <n v="0"/>
    <x v="447"/>
    <x v="0"/>
    <x v="0"/>
    <x v="0"/>
    <s v="03.16.11"/>
    <x v="25"/>
    <x v="0"/>
    <x v="0"/>
    <s v="Direcção de Obras"/>
    <s v="03.16.11"/>
    <s v="Direcção de Obras"/>
    <s v="03.16.11"/>
    <x v="48"/>
    <x v="0"/>
    <x v="0"/>
    <x v="1"/>
    <x v="1"/>
    <x v="0"/>
    <x v="0"/>
    <x v="0"/>
    <x v="1"/>
    <s v="2025-01-27"/>
    <x v="0"/>
    <n v="161"/>
    <x v="4"/>
    <m/>
    <x v="0"/>
    <m/>
    <x v="105"/>
    <n v="100478987"/>
    <x v="0"/>
    <x v="9"/>
    <s v="Direcção de Obras"/>
    <s v="ORI"/>
    <x v="2"/>
    <m/>
    <x v="0"/>
    <x v="3"/>
    <x v="3"/>
    <x v="1"/>
    <x v="0"/>
    <x v="0"/>
    <x v="0"/>
    <x v="0"/>
    <x v="0"/>
    <x v="0"/>
    <x v="0"/>
    <s v="Direcção de Obras"/>
    <x v="0"/>
    <x v="0"/>
    <x v="0"/>
    <x v="0"/>
    <x v="0"/>
    <x v="0"/>
    <x v="0"/>
    <x v="0"/>
    <x v="0"/>
    <x v="0"/>
    <x v="9"/>
    <x v="0"/>
    <s v="Pagamento de salário referente a 01-2025"/>
  </r>
  <r>
    <x v="0"/>
    <n v="0"/>
    <n v="0"/>
    <n v="0"/>
    <n v="0"/>
    <x v="447"/>
    <x v="0"/>
    <x v="0"/>
    <x v="0"/>
    <s v="03.16.11"/>
    <x v="25"/>
    <x v="0"/>
    <x v="0"/>
    <s v="Direcção de Obras"/>
    <s v="03.16.11"/>
    <s v="Direcção de Obras"/>
    <s v="03.16.11"/>
    <x v="46"/>
    <x v="0"/>
    <x v="0"/>
    <x v="1"/>
    <x v="0"/>
    <x v="0"/>
    <x v="0"/>
    <x v="0"/>
    <x v="1"/>
    <s v="2025-01-27"/>
    <x v="0"/>
    <n v="183"/>
    <x v="4"/>
    <m/>
    <x v="0"/>
    <m/>
    <x v="106"/>
    <n v="100479277"/>
    <x v="0"/>
    <x v="6"/>
    <s v="Direcção de Obras"/>
    <s v="ORI"/>
    <x v="2"/>
    <m/>
    <x v="0"/>
    <x v="3"/>
    <x v="3"/>
    <x v="1"/>
    <x v="0"/>
    <x v="0"/>
    <x v="0"/>
    <x v="0"/>
    <x v="0"/>
    <x v="0"/>
    <x v="0"/>
    <s v="Direcção de Obras"/>
    <x v="0"/>
    <x v="0"/>
    <x v="0"/>
    <x v="0"/>
    <x v="0"/>
    <x v="0"/>
    <x v="0"/>
    <x v="0"/>
    <x v="0"/>
    <x v="0"/>
    <x v="6"/>
    <x v="0"/>
    <s v="Pagamento de salário referente a 01-2025"/>
  </r>
  <r>
    <x v="0"/>
    <n v="0"/>
    <n v="0"/>
    <n v="0"/>
    <n v="0"/>
    <x v="451"/>
    <x v="0"/>
    <x v="0"/>
    <x v="0"/>
    <s v="03.16.24"/>
    <x v="49"/>
    <x v="0"/>
    <x v="0"/>
    <s v="Direcao da Familia, Inclusão, Género e Saúde"/>
    <s v="03.16.24"/>
    <s v="Direcao da Familia, Inclusão, Género e Saúde"/>
    <s v="03.16.24"/>
    <x v="47"/>
    <x v="0"/>
    <x v="0"/>
    <x v="1"/>
    <x v="1"/>
    <x v="0"/>
    <x v="0"/>
    <x v="0"/>
    <x v="1"/>
    <s v="2025-01-27"/>
    <x v="0"/>
    <n v="25973"/>
    <x v="4"/>
    <m/>
    <x v="0"/>
    <m/>
    <x v="89"/>
    <n v="100474706"/>
    <x v="0"/>
    <x v="5"/>
    <s v="Direcao da Familia, Inclusão, Género e Saúde"/>
    <s v="ORI"/>
    <x v="2"/>
    <m/>
    <x v="0"/>
    <x v="3"/>
    <x v="3"/>
    <x v="1"/>
    <x v="0"/>
    <x v="0"/>
    <x v="0"/>
    <x v="0"/>
    <x v="0"/>
    <x v="0"/>
    <x v="0"/>
    <s v="Direcao da Familia, Inclusão, Género e Saúde"/>
    <x v="0"/>
    <x v="0"/>
    <x v="0"/>
    <x v="0"/>
    <x v="0"/>
    <x v="0"/>
    <x v="0"/>
    <x v="0"/>
    <x v="0"/>
    <x v="0"/>
    <x v="5"/>
    <x v="0"/>
    <s v="Pagamento de salário referente a 01-2025"/>
  </r>
  <r>
    <x v="0"/>
    <n v="0"/>
    <n v="0"/>
    <n v="0"/>
    <n v="0"/>
    <x v="2958"/>
    <x v="0"/>
    <x v="0"/>
    <x v="0"/>
    <s v="03.16.24"/>
    <x v="49"/>
    <x v="0"/>
    <x v="0"/>
    <s v="Direcao da Familia, Inclusão, Género e Saúde"/>
    <s v="03.16.24"/>
    <s v="Direcao da Familia, Inclusão, Género e Saúde"/>
    <s v="03.16.24"/>
    <x v="47"/>
    <x v="0"/>
    <x v="0"/>
    <x v="1"/>
    <x v="1"/>
    <x v="0"/>
    <x v="0"/>
    <x v="0"/>
    <x v="0"/>
    <s v="2025-02-20"/>
    <x v="0"/>
    <n v="136"/>
    <x v="4"/>
    <m/>
    <x v="0"/>
    <m/>
    <x v="103"/>
    <n v="100474707"/>
    <x v="0"/>
    <x v="4"/>
    <s v="Direcao da Familia, Inclusão, Género e Saúde"/>
    <s v="ORI"/>
    <x v="2"/>
    <m/>
    <x v="0"/>
    <x v="3"/>
    <x v="3"/>
    <x v="1"/>
    <x v="0"/>
    <x v="0"/>
    <x v="0"/>
    <x v="0"/>
    <x v="0"/>
    <x v="0"/>
    <x v="0"/>
    <s v="Direcao da Familia, Inclusão, Género e Saúde"/>
    <x v="0"/>
    <x v="0"/>
    <x v="0"/>
    <x v="0"/>
    <x v="0"/>
    <x v="0"/>
    <x v="0"/>
    <x v="0"/>
    <x v="0"/>
    <x v="0"/>
    <x v="4"/>
    <x v="0"/>
    <s v="Pagamento de salário referente a 02-2025"/>
  </r>
  <r>
    <x v="0"/>
    <n v="0"/>
    <n v="0"/>
    <n v="0"/>
    <n v="0"/>
    <x v="2959"/>
    <x v="0"/>
    <x v="0"/>
    <x v="0"/>
    <s v="03.16.23"/>
    <x v="41"/>
    <x v="0"/>
    <x v="0"/>
    <s v="Direção da Educação, Formação Profissional, Emprego"/>
    <s v="03.16.23"/>
    <s v="Direção da Educação, Formação Profissional, Emprego"/>
    <s v="03.16.23"/>
    <x v="45"/>
    <x v="0"/>
    <x v="0"/>
    <x v="1"/>
    <x v="0"/>
    <x v="0"/>
    <x v="0"/>
    <x v="0"/>
    <x v="0"/>
    <s v="2025-02-20"/>
    <x v="0"/>
    <n v="8"/>
    <x v="4"/>
    <m/>
    <x v="0"/>
    <m/>
    <x v="609"/>
    <n v="100479279"/>
    <x v="0"/>
    <x v="8"/>
    <s v="Direção da Educação, Formação Profissional, Emprego"/>
    <s v="ORI"/>
    <x v="2"/>
    <m/>
    <x v="0"/>
    <x v="3"/>
    <x v="3"/>
    <x v="1"/>
    <x v="0"/>
    <x v="0"/>
    <x v="0"/>
    <x v="0"/>
    <x v="0"/>
    <x v="0"/>
    <x v="0"/>
    <s v="Direção da Educação, Formação Profissional, Emprego"/>
    <x v="0"/>
    <x v="0"/>
    <x v="0"/>
    <x v="0"/>
    <x v="0"/>
    <x v="0"/>
    <x v="0"/>
    <x v="0"/>
    <x v="0"/>
    <x v="0"/>
    <x v="8"/>
    <x v="0"/>
    <s v="Pagamento de salário referente a 02-2025"/>
  </r>
  <r>
    <x v="0"/>
    <n v="0"/>
    <n v="0"/>
    <n v="0"/>
    <n v="0"/>
    <x v="2959"/>
    <x v="0"/>
    <x v="0"/>
    <x v="0"/>
    <s v="03.16.23"/>
    <x v="41"/>
    <x v="0"/>
    <x v="0"/>
    <s v="Direção da Educação, Formação Profissional, Emprego"/>
    <s v="03.16.23"/>
    <s v="Direção da Educação, Formação Profissional, Emprego"/>
    <s v="03.16.23"/>
    <x v="45"/>
    <x v="0"/>
    <x v="0"/>
    <x v="1"/>
    <x v="0"/>
    <x v="0"/>
    <x v="0"/>
    <x v="0"/>
    <x v="0"/>
    <s v="2025-02-20"/>
    <x v="0"/>
    <n v="0"/>
    <x v="4"/>
    <m/>
    <x v="0"/>
    <m/>
    <x v="105"/>
    <n v="100478987"/>
    <x v="0"/>
    <x v="9"/>
    <s v="Direção da Educação, Formação Profissional, Emprego"/>
    <s v="ORI"/>
    <x v="2"/>
    <m/>
    <x v="0"/>
    <x v="3"/>
    <x v="3"/>
    <x v="1"/>
    <x v="0"/>
    <x v="0"/>
    <x v="0"/>
    <x v="0"/>
    <x v="0"/>
    <x v="0"/>
    <x v="0"/>
    <s v="Direção da Educação, Formação Profissional, Emprego"/>
    <x v="0"/>
    <x v="0"/>
    <x v="0"/>
    <x v="0"/>
    <x v="0"/>
    <x v="0"/>
    <x v="0"/>
    <x v="0"/>
    <x v="0"/>
    <x v="0"/>
    <x v="9"/>
    <x v="0"/>
    <s v="Pagamento de salário referente a 02-2025"/>
  </r>
  <r>
    <x v="0"/>
    <n v="0"/>
    <n v="0"/>
    <n v="0"/>
    <n v="0"/>
    <x v="3843"/>
    <x v="0"/>
    <x v="0"/>
    <x v="0"/>
    <s v="03.16.23"/>
    <x v="41"/>
    <x v="0"/>
    <x v="0"/>
    <s v="Direção da Educação, Formação Profissional, Emprego"/>
    <s v="03.16.23"/>
    <s v="Direção da Educação, Formação Profissional, Emprego"/>
    <s v="03.16.23"/>
    <x v="45"/>
    <x v="0"/>
    <x v="0"/>
    <x v="1"/>
    <x v="0"/>
    <x v="0"/>
    <x v="0"/>
    <x v="0"/>
    <x v="4"/>
    <s v="2025-03-26"/>
    <x v="0"/>
    <n v="1"/>
    <x v="4"/>
    <m/>
    <x v="0"/>
    <m/>
    <x v="106"/>
    <n v="100479277"/>
    <x v="0"/>
    <x v="6"/>
    <s v="Direção da Educação, Formação Profissional, Emprego"/>
    <s v="ORI"/>
    <x v="2"/>
    <m/>
    <x v="0"/>
    <x v="3"/>
    <x v="3"/>
    <x v="1"/>
    <x v="0"/>
    <x v="0"/>
    <x v="0"/>
    <x v="0"/>
    <x v="0"/>
    <x v="0"/>
    <x v="0"/>
    <s v="Direção da Educação, Formação Profissional, Emprego"/>
    <x v="0"/>
    <x v="0"/>
    <x v="0"/>
    <x v="0"/>
    <x v="0"/>
    <x v="0"/>
    <x v="0"/>
    <x v="0"/>
    <x v="0"/>
    <x v="0"/>
    <x v="6"/>
    <x v="0"/>
    <s v="Pagamento de salário referente a 03-2025"/>
  </r>
  <r>
    <x v="0"/>
    <n v="0"/>
    <n v="0"/>
    <n v="0"/>
    <n v="0"/>
    <x v="4733"/>
    <x v="0"/>
    <x v="0"/>
    <x v="0"/>
    <s v="03.16.23"/>
    <x v="41"/>
    <x v="0"/>
    <x v="0"/>
    <s v="Direção da Educação, Formação Profissional, Emprego"/>
    <s v="03.16.23"/>
    <s v="Direção da Educação, Formação Profissional, Emprego"/>
    <s v="03.16.23"/>
    <x v="45"/>
    <x v="0"/>
    <x v="0"/>
    <x v="1"/>
    <x v="0"/>
    <x v="0"/>
    <x v="0"/>
    <x v="0"/>
    <x v="2"/>
    <s v="2025-04-25"/>
    <x v="1"/>
    <n v="8"/>
    <x v="4"/>
    <m/>
    <x v="0"/>
    <m/>
    <x v="609"/>
    <n v="100479279"/>
    <x v="0"/>
    <x v="8"/>
    <s v="Direção da Educação, Formação Profissional, Emprego"/>
    <s v="ORI"/>
    <x v="2"/>
    <m/>
    <x v="0"/>
    <x v="3"/>
    <x v="3"/>
    <x v="1"/>
    <x v="0"/>
    <x v="0"/>
    <x v="0"/>
    <x v="0"/>
    <x v="0"/>
    <x v="0"/>
    <x v="0"/>
    <s v="Direção da Educação, Formação Profissional, Emprego"/>
    <x v="0"/>
    <x v="0"/>
    <x v="0"/>
    <x v="0"/>
    <x v="0"/>
    <x v="0"/>
    <x v="0"/>
    <x v="0"/>
    <x v="0"/>
    <x v="0"/>
    <x v="8"/>
    <x v="0"/>
    <s v="Pagamento de salário referente a 04-2025"/>
  </r>
  <r>
    <x v="0"/>
    <n v="0"/>
    <n v="0"/>
    <n v="0"/>
    <n v="0"/>
    <x v="4733"/>
    <x v="0"/>
    <x v="0"/>
    <x v="0"/>
    <s v="03.16.23"/>
    <x v="41"/>
    <x v="0"/>
    <x v="0"/>
    <s v="Direção da Educação, Formação Profissional, Emprego"/>
    <s v="03.16.23"/>
    <s v="Direção da Educação, Formação Profissional, Emprego"/>
    <s v="03.16.23"/>
    <x v="45"/>
    <x v="0"/>
    <x v="0"/>
    <x v="1"/>
    <x v="0"/>
    <x v="0"/>
    <x v="0"/>
    <x v="0"/>
    <x v="2"/>
    <s v="2025-04-25"/>
    <x v="1"/>
    <n v="0"/>
    <x v="4"/>
    <m/>
    <x v="0"/>
    <m/>
    <x v="105"/>
    <n v="100478987"/>
    <x v="0"/>
    <x v="9"/>
    <s v="Direção da Educação, Formação Profissional, Emprego"/>
    <s v="ORI"/>
    <x v="2"/>
    <m/>
    <x v="0"/>
    <x v="3"/>
    <x v="3"/>
    <x v="1"/>
    <x v="0"/>
    <x v="0"/>
    <x v="0"/>
    <x v="0"/>
    <x v="0"/>
    <x v="0"/>
    <x v="0"/>
    <s v="Direção da Educação, Formação Profissional, Emprego"/>
    <x v="0"/>
    <x v="0"/>
    <x v="0"/>
    <x v="0"/>
    <x v="0"/>
    <x v="0"/>
    <x v="0"/>
    <x v="0"/>
    <x v="0"/>
    <x v="0"/>
    <x v="9"/>
    <x v="0"/>
    <s v="Pagamento de salário referente a 04-2025"/>
  </r>
  <r>
    <x v="0"/>
    <n v="0"/>
    <n v="0"/>
    <n v="0"/>
    <n v="0"/>
    <x v="4733"/>
    <x v="0"/>
    <x v="0"/>
    <x v="0"/>
    <s v="03.16.23"/>
    <x v="41"/>
    <x v="0"/>
    <x v="0"/>
    <s v="Direção da Educação, Formação Profissional, Emprego"/>
    <s v="03.16.23"/>
    <s v="Direção da Educação, Formação Profissional, Emprego"/>
    <s v="03.16.23"/>
    <x v="45"/>
    <x v="0"/>
    <x v="0"/>
    <x v="1"/>
    <x v="0"/>
    <x v="0"/>
    <x v="0"/>
    <x v="0"/>
    <x v="2"/>
    <s v="2025-04-25"/>
    <x v="1"/>
    <n v="139"/>
    <x v="4"/>
    <m/>
    <x v="0"/>
    <m/>
    <x v="89"/>
    <n v="100474706"/>
    <x v="0"/>
    <x v="5"/>
    <s v="Direção da Educação, Formação Profissional, Emprego"/>
    <s v="ORI"/>
    <x v="2"/>
    <m/>
    <x v="0"/>
    <x v="3"/>
    <x v="3"/>
    <x v="1"/>
    <x v="0"/>
    <x v="0"/>
    <x v="0"/>
    <x v="0"/>
    <x v="0"/>
    <x v="0"/>
    <x v="0"/>
    <s v="Direção da Educação, Formação Profissional, Emprego"/>
    <x v="0"/>
    <x v="0"/>
    <x v="0"/>
    <x v="0"/>
    <x v="0"/>
    <x v="0"/>
    <x v="0"/>
    <x v="0"/>
    <x v="0"/>
    <x v="0"/>
    <x v="5"/>
    <x v="0"/>
    <s v="Pagamento de salário referente a 04-2025"/>
  </r>
  <r>
    <x v="0"/>
    <n v="0"/>
    <n v="0"/>
    <n v="0"/>
    <n v="0"/>
    <x v="431"/>
    <x v="0"/>
    <x v="0"/>
    <x v="0"/>
    <s v="03.16.23"/>
    <x v="41"/>
    <x v="0"/>
    <x v="0"/>
    <s v="Direção da Educação, Formação Profissional, Emprego"/>
    <s v="03.16.23"/>
    <s v="Direção da Educação, Formação Profissional, Emprego"/>
    <s v="03.16.23"/>
    <x v="42"/>
    <x v="0"/>
    <x v="0"/>
    <x v="1"/>
    <x v="1"/>
    <x v="0"/>
    <x v="0"/>
    <x v="0"/>
    <x v="1"/>
    <s v="2025-01-27"/>
    <x v="0"/>
    <n v="4940"/>
    <x v="4"/>
    <m/>
    <x v="0"/>
    <m/>
    <x v="609"/>
    <n v="100479279"/>
    <x v="0"/>
    <x v="8"/>
    <s v="Direção da Educação, Formação Profissional, Emprego"/>
    <s v="ORI"/>
    <x v="2"/>
    <m/>
    <x v="0"/>
    <x v="3"/>
    <x v="3"/>
    <x v="1"/>
    <x v="0"/>
    <x v="0"/>
    <x v="0"/>
    <x v="0"/>
    <x v="0"/>
    <x v="0"/>
    <x v="0"/>
    <s v="Direção da Educação, Formação Profissional, Emprego"/>
    <x v="0"/>
    <x v="0"/>
    <x v="0"/>
    <x v="0"/>
    <x v="0"/>
    <x v="0"/>
    <x v="0"/>
    <x v="0"/>
    <x v="0"/>
    <x v="0"/>
    <x v="8"/>
    <x v="0"/>
    <s v="Pagamento de salário referente a 01-2025"/>
  </r>
  <r>
    <x v="0"/>
    <n v="0"/>
    <n v="0"/>
    <n v="0"/>
    <n v="0"/>
    <x v="2959"/>
    <x v="0"/>
    <x v="0"/>
    <x v="0"/>
    <s v="03.16.23"/>
    <x v="41"/>
    <x v="0"/>
    <x v="0"/>
    <s v="Direção da Educação, Formação Profissional, Emprego"/>
    <s v="03.16.23"/>
    <s v="Direção da Educação, Formação Profissional, Emprego"/>
    <s v="03.16.23"/>
    <x v="42"/>
    <x v="0"/>
    <x v="0"/>
    <x v="1"/>
    <x v="1"/>
    <x v="0"/>
    <x v="0"/>
    <x v="0"/>
    <x v="0"/>
    <s v="2025-02-20"/>
    <x v="0"/>
    <n v="1063"/>
    <x v="4"/>
    <m/>
    <x v="0"/>
    <m/>
    <x v="106"/>
    <n v="100479277"/>
    <x v="0"/>
    <x v="6"/>
    <s v="Direção da Educação, Formação Profissional, Emprego"/>
    <s v="ORI"/>
    <x v="2"/>
    <m/>
    <x v="0"/>
    <x v="3"/>
    <x v="3"/>
    <x v="1"/>
    <x v="0"/>
    <x v="0"/>
    <x v="0"/>
    <x v="0"/>
    <x v="0"/>
    <x v="0"/>
    <x v="0"/>
    <s v="Direção da Educação, Formação Profissional, Emprego"/>
    <x v="0"/>
    <x v="0"/>
    <x v="0"/>
    <x v="0"/>
    <x v="0"/>
    <x v="0"/>
    <x v="0"/>
    <x v="0"/>
    <x v="0"/>
    <x v="0"/>
    <x v="6"/>
    <x v="0"/>
    <s v="Pagamento de salário referente a 02-2025"/>
  </r>
  <r>
    <x v="0"/>
    <n v="0"/>
    <n v="0"/>
    <n v="0"/>
    <n v="0"/>
    <x v="2959"/>
    <x v="0"/>
    <x v="0"/>
    <x v="0"/>
    <s v="03.16.23"/>
    <x v="41"/>
    <x v="0"/>
    <x v="0"/>
    <s v="Direção da Educação, Formação Profissional, Emprego"/>
    <s v="03.16.23"/>
    <s v="Direção da Educação, Formação Profissional, Emprego"/>
    <s v="03.16.23"/>
    <x v="42"/>
    <x v="0"/>
    <x v="0"/>
    <x v="1"/>
    <x v="1"/>
    <x v="0"/>
    <x v="0"/>
    <x v="0"/>
    <x v="0"/>
    <s v="2025-02-20"/>
    <x v="0"/>
    <n v="3242"/>
    <x v="4"/>
    <m/>
    <x v="0"/>
    <m/>
    <x v="103"/>
    <n v="100474707"/>
    <x v="0"/>
    <x v="4"/>
    <s v="Direção da Educação, Formação Profissional, Emprego"/>
    <s v="ORI"/>
    <x v="2"/>
    <m/>
    <x v="0"/>
    <x v="3"/>
    <x v="3"/>
    <x v="1"/>
    <x v="0"/>
    <x v="0"/>
    <x v="0"/>
    <x v="0"/>
    <x v="0"/>
    <x v="0"/>
    <x v="0"/>
    <s v="Direção da Educação, Formação Profissional, Emprego"/>
    <x v="0"/>
    <x v="0"/>
    <x v="0"/>
    <x v="0"/>
    <x v="0"/>
    <x v="0"/>
    <x v="0"/>
    <x v="0"/>
    <x v="0"/>
    <x v="0"/>
    <x v="4"/>
    <x v="0"/>
    <s v="Pagamento de salário referente a 02-2025"/>
  </r>
  <r>
    <x v="0"/>
    <n v="0"/>
    <n v="0"/>
    <n v="0"/>
    <n v="0"/>
    <x v="4733"/>
    <x v="0"/>
    <x v="0"/>
    <x v="0"/>
    <s v="03.16.23"/>
    <x v="41"/>
    <x v="0"/>
    <x v="0"/>
    <s v="Direção da Educação, Formação Profissional, Emprego"/>
    <s v="03.16.23"/>
    <s v="Direção da Educação, Formação Profissional, Emprego"/>
    <s v="03.16.23"/>
    <x v="42"/>
    <x v="0"/>
    <x v="0"/>
    <x v="1"/>
    <x v="1"/>
    <x v="0"/>
    <x v="0"/>
    <x v="0"/>
    <x v="2"/>
    <s v="2025-04-25"/>
    <x v="1"/>
    <n v="307"/>
    <x v="4"/>
    <m/>
    <x v="0"/>
    <m/>
    <x v="105"/>
    <n v="100478987"/>
    <x v="0"/>
    <x v="9"/>
    <s v="Direção da Educação, Formação Profissional, Emprego"/>
    <s v="ORI"/>
    <x v="2"/>
    <m/>
    <x v="0"/>
    <x v="3"/>
    <x v="3"/>
    <x v="1"/>
    <x v="0"/>
    <x v="0"/>
    <x v="0"/>
    <x v="0"/>
    <x v="0"/>
    <x v="0"/>
    <x v="0"/>
    <s v="Direção da Educação, Formação Profissional, Emprego"/>
    <x v="0"/>
    <x v="0"/>
    <x v="0"/>
    <x v="0"/>
    <x v="0"/>
    <x v="0"/>
    <x v="0"/>
    <x v="0"/>
    <x v="0"/>
    <x v="0"/>
    <x v="9"/>
    <x v="0"/>
    <s v="Pagamento de salário referente a 04-2025"/>
  </r>
  <r>
    <x v="0"/>
    <n v="0"/>
    <n v="0"/>
    <n v="0"/>
    <n v="0"/>
    <x v="431"/>
    <x v="0"/>
    <x v="0"/>
    <x v="0"/>
    <s v="03.16.23"/>
    <x v="41"/>
    <x v="0"/>
    <x v="0"/>
    <s v="Direção da Educação, Formação Profissional, Emprego"/>
    <s v="03.16.23"/>
    <s v="Direção da Educação, Formação Profissional, Emprego"/>
    <s v="03.16.23"/>
    <x v="46"/>
    <x v="0"/>
    <x v="0"/>
    <x v="1"/>
    <x v="0"/>
    <x v="0"/>
    <x v="0"/>
    <x v="0"/>
    <x v="1"/>
    <s v="2025-01-27"/>
    <x v="0"/>
    <n v="34"/>
    <x v="4"/>
    <m/>
    <x v="0"/>
    <m/>
    <x v="103"/>
    <n v="100474707"/>
    <x v="0"/>
    <x v="4"/>
    <s v="Direção da Educação, Formação Profissional, Emprego"/>
    <s v="ORI"/>
    <x v="2"/>
    <m/>
    <x v="0"/>
    <x v="3"/>
    <x v="3"/>
    <x v="1"/>
    <x v="0"/>
    <x v="0"/>
    <x v="0"/>
    <x v="0"/>
    <x v="0"/>
    <x v="0"/>
    <x v="0"/>
    <s v="Direção da Educação, Formação Profissional, Emprego"/>
    <x v="0"/>
    <x v="0"/>
    <x v="0"/>
    <x v="0"/>
    <x v="0"/>
    <x v="0"/>
    <x v="0"/>
    <x v="0"/>
    <x v="0"/>
    <x v="0"/>
    <x v="4"/>
    <x v="0"/>
    <s v="Pagamento de salário referente a 01-2025"/>
  </r>
  <r>
    <x v="0"/>
    <n v="0"/>
    <n v="0"/>
    <n v="0"/>
    <n v="0"/>
    <x v="431"/>
    <x v="0"/>
    <x v="0"/>
    <x v="0"/>
    <s v="03.16.23"/>
    <x v="41"/>
    <x v="0"/>
    <x v="0"/>
    <s v="Direção da Educação, Formação Profissional, Emprego"/>
    <s v="03.16.23"/>
    <s v="Direção da Educação, Formação Profissional, Emprego"/>
    <s v="03.16.23"/>
    <x v="46"/>
    <x v="0"/>
    <x v="0"/>
    <x v="1"/>
    <x v="0"/>
    <x v="0"/>
    <x v="0"/>
    <x v="0"/>
    <x v="1"/>
    <s v="2025-01-27"/>
    <x v="0"/>
    <n v="3"/>
    <x v="4"/>
    <m/>
    <x v="0"/>
    <m/>
    <x v="105"/>
    <n v="100478987"/>
    <x v="0"/>
    <x v="9"/>
    <s v="Direção da Educação, Formação Profissional, Emprego"/>
    <s v="ORI"/>
    <x v="2"/>
    <m/>
    <x v="0"/>
    <x v="3"/>
    <x v="3"/>
    <x v="1"/>
    <x v="0"/>
    <x v="0"/>
    <x v="0"/>
    <x v="0"/>
    <x v="0"/>
    <x v="0"/>
    <x v="0"/>
    <s v="Direção da Educação, Formação Profissional, Emprego"/>
    <x v="0"/>
    <x v="0"/>
    <x v="0"/>
    <x v="0"/>
    <x v="0"/>
    <x v="0"/>
    <x v="0"/>
    <x v="0"/>
    <x v="0"/>
    <x v="0"/>
    <x v="9"/>
    <x v="0"/>
    <s v="Pagamento de salário referente a 01-2025"/>
  </r>
  <r>
    <x v="0"/>
    <n v="0"/>
    <n v="0"/>
    <n v="0"/>
    <n v="0"/>
    <x v="431"/>
    <x v="0"/>
    <x v="0"/>
    <x v="0"/>
    <s v="03.16.23"/>
    <x v="41"/>
    <x v="0"/>
    <x v="0"/>
    <s v="Direção da Educação, Formação Profissional, Emprego"/>
    <s v="03.16.23"/>
    <s v="Direção da Educação, Formação Profissional, Emprego"/>
    <s v="03.16.23"/>
    <x v="46"/>
    <x v="0"/>
    <x v="0"/>
    <x v="1"/>
    <x v="0"/>
    <x v="0"/>
    <x v="0"/>
    <x v="0"/>
    <x v="1"/>
    <s v="2025-01-27"/>
    <x v="0"/>
    <n v="816"/>
    <x v="4"/>
    <m/>
    <x v="0"/>
    <m/>
    <x v="89"/>
    <n v="100474706"/>
    <x v="0"/>
    <x v="5"/>
    <s v="Direção da Educação, Formação Profissional, Emprego"/>
    <s v="ORI"/>
    <x v="2"/>
    <m/>
    <x v="0"/>
    <x v="3"/>
    <x v="3"/>
    <x v="1"/>
    <x v="0"/>
    <x v="0"/>
    <x v="0"/>
    <x v="0"/>
    <x v="0"/>
    <x v="0"/>
    <x v="0"/>
    <s v="Direção da Educação, Formação Profissional, Emprego"/>
    <x v="0"/>
    <x v="0"/>
    <x v="0"/>
    <x v="0"/>
    <x v="0"/>
    <x v="0"/>
    <x v="0"/>
    <x v="0"/>
    <x v="0"/>
    <x v="0"/>
    <x v="5"/>
    <x v="0"/>
    <s v="Pagamento de salário referente a 01-2025"/>
  </r>
  <r>
    <x v="0"/>
    <n v="0"/>
    <n v="0"/>
    <n v="0"/>
    <n v="0"/>
    <x v="2959"/>
    <x v="0"/>
    <x v="0"/>
    <x v="0"/>
    <s v="03.16.23"/>
    <x v="41"/>
    <x v="0"/>
    <x v="0"/>
    <s v="Direção da Educação, Formação Profissional, Emprego"/>
    <s v="03.16.23"/>
    <s v="Direção da Educação, Formação Profissional, Emprego"/>
    <s v="03.16.23"/>
    <x v="46"/>
    <x v="0"/>
    <x v="0"/>
    <x v="1"/>
    <x v="0"/>
    <x v="0"/>
    <x v="0"/>
    <x v="0"/>
    <x v="0"/>
    <s v="2025-02-20"/>
    <x v="0"/>
    <n v="33"/>
    <x v="4"/>
    <m/>
    <x v="0"/>
    <m/>
    <x v="103"/>
    <n v="100474707"/>
    <x v="0"/>
    <x v="4"/>
    <s v="Direção da Educação, Formação Profissional, Emprego"/>
    <s v="ORI"/>
    <x v="2"/>
    <m/>
    <x v="0"/>
    <x v="3"/>
    <x v="3"/>
    <x v="1"/>
    <x v="0"/>
    <x v="0"/>
    <x v="0"/>
    <x v="0"/>
    <x v="0"/>
    <x v="0"/>
    <x v="0"/>
    <s v="Direção da Educação, Formação Profissional, Emprego"/>
    <x v="0"/>
    <x v="0"/>
    <x v="0"/>
    <x v="0"/>
    <x v="0"/>
    <x v="0"/>
    <x v="0"/>
    <x v="0"/>
    <x v="0"/>
    <x v="0"/>
    <x v="4"/>
    <x v="0"/>
    <s v="Pagamento de salário referente a 02-2025"/>
  </r>
  <r>
    <x v="0"/>
    <n v="0"/>
    <n v="0"/>
    <n v="0"/>
    <n v="0"/>
    <x v="3843"/>
    <x v="0"/>
    <x v="0"/>
    <x v="0"/>
    <s v="03.16.23"/>
    <x v="41"/>
    <x v="0"/>
    <x v="0"/>
    <s v="Direção da Educação, Formação Profissional, Emprego"/>
    <s v="03.16.23"/>
    <s v="Direção da Educação, Formação Profissional, Emprego"/>
    <s v="03.16.23"/>
    <x v="46"/>
    <x v="0"/>
    <x v="0"/>
    <x v="1"/>
    <x v="0"/>
    <x v="0"/>
    <x v="0"/>
    <x v="0"/>
    <x v="4"/>
    <s v="2025-03-26"/>
    <x v="0"/>
    <n v="10"/>
    <x v="4"/>
    <m/>
    <x v="0"/>
    <m/>
    <x v="106"/>
    <n v="100479277"/>
    <x v="0"/>
    <x v="6"/>
    <s v="Direção da Educação, Formação Profissional, Emprego"/>
    <s v="ORI"/>
    <x v="2"/>
    <m/>
    <x v="0"/>
    <x v="3"/>
    <x v="3"/>
    <x v="1"/>
    <x v="0"/>
    <x v="0"/>
    <x v="0"/>
    <x v="0"/>
    <x v="0"/>
    <x v="0"/>
    <x v="0"/>
    <s v="Direção da Educação, Formação Profissional, Emprego"/>
    <x v="0"/>
    <x v="0"/>
    <x v="0"/>
    <x v="0"/>
    <x v="0"/>
    <x v="0"/>
    <x v="0"/>
    <x v="0"/>
    <x v="0"/>
    <x v="0"/>
    <x v="6"/>
    <x v="0"/>
    <s v="Pagamento de salário referente a 03-2025"/>
  </r>
  <r>
    <x v="2"/>
    <n v="0"/>
    <n v="0"/>
    <n v="0"/>
    <n v="0"/>
    <x v="5662"/>
    <x v="0"/>
    <x v="0"/>
    <x v="0"/>
    <s v="80.02.10.21"/>
    <x v="19"/>
    <x v="4"/>
    <x v="4"/>
    <s v="Outros"/>
    <s v="80.02.10"/>
    <s v="Outros"/>
    <s v="80.02.10"/>
    <x v="35"/>
    <x v="0"/>
    <x v="3"/>
    <x v="4"/>
    <x v="1"/>
    <x v="2"/>
    <x v="0"/>
    <x v="0"/>
    <x v="11"/>
    <s v="2025-12-19"/>
    <x v="3"/>
    <n v="3790"/>
    <x v="4"/>
    <m/>
    <x v="0"/>
    <m/>
    <x v="210"/>
    <n v="100478962"/>
    <x v="0"/>
    <x v="0"/>
    <s v="Retenções Descontos Judiciais"/>
    <s v="ORI"/>
    <x v="2"/>
    <m/>
    <x v="0"/>
    <x v="2"/>
    <x v="2"/>
    <x v="1"/>
    <x v="0"/>
    <x v="0"/>
    <x v="0"/>
    <x v="0"/>
    <x v="0"/>
    <x v="0"/>
    <x v="0"/>
    <s v="Retenções Descontos Judiciais"/>
    <x v="0"/>
    <x v="0"/>
    <x v="0"/>
    <x v="0"/>
    <x v="2"/>
    <x v="0"/>
    <x v="0"/>
    <x v="0"/>
    <x v="0"/>
    <x v="2"/>
    <x v="0"/>
    <x v="0"/>
    <s v="Transferência a favor SIACSA dos descontos efetuada nos salário dos funcionários, referente a Novembro e Dezembro de 2025, conforme justificativo em anexo "/>
  </r>
  <r>
    <x v="0"/>
    <n v="0"/>
    <n v="0"/>
    <n v="0"/>
    <n v="0"/>
    <x v="5637"/>
    <x v="0"/>
    <x v="0"/>
    <x v="0"/>
    <s v="03.16.13"/>
    <x v="51"/>
    <x v="0"/>
    <x v="0"/>
    <s v="Unidade Gestão de Aquisições"/>
    <s v="03.16.13"/>
    <s v="Unidade Gestão de Aquisições"/>
    <s v="03.16.13"/>
    <x v="42"/>
    <x v="0"/>
    <x v="0"/>
    <x v="1"/>
    <x v="1"/>
    <x v="0"/>
    <x v="0"/>
    <x v="0"/>
    <x v="8"/>
    <s v="2025-09-24"/>
    <x v="2"/>
    <n v="12828"/>
    <x v="4"/>
    <m/>
    <x v="0"/>
    <m/>
    <x v="9"/>
    <n v="100474696"/>
    <x v="0"/>
    <x v="1"/>
    <s v="Unidade Gestão de Aquisições"/>
    <s v="ORI"/>
    <x v="2"/>
    <s v="UGA"/>
    <x v="0"/>
    <x v="3"/>
    <x v="3"/>
    <x v="1"/>
    <x v="0"/>
    <x v="0"/>
    <x v="0"/>
    <x v="0"/>
    <x v="0"/>
    <x v="0"/>
    <x v="0"/>
    <s v="Unidade Gestão de Aquisições"/>
    <x v="0"/>
    <x v="0"/>
    <x v="0"/>
    <x v="0"/>
    <x v="0"/>
    <x v="0"/>
    <x v="0"/>
    <x v="0"/>
    <x v="0"/>
    <x v="2"/>
    <x v="1"/>
    <x v="0"/>
    <s v="Pagamento de salário referente a 09-2025"/>
  </r>
  <r>
    <x v="0"/>
    <n v="0"/>
    <n v="0"/>
    <n v="0"/>
    <n v="0"/>
    <x v="3046"/>
    <x v="0"/>
    <x v="0"/>
    <x v="0"/>
    <s v="03.16.13"/>
    <x v="51"/>
    <x v="0"/>
    <x v="0"/>
    <s v="Unidade Gestão de Aquisições"/>
    <s v="03.16.13"/>
    <s v="Unidade Gestão de Aquisições"/>
    <s v="03.16.13"/>
    <x v="42"/>
    <x v="0"/>
    <x v="0"/>
    <x v="1"/>
    <x v="1"/>
    <x v="0"/>
    <x v="0"/>
    <x v="0"/>
    <x v="1"/>
    <s v="2025-01-27"/>
    <x v="0"/>
    <n v="8213"/>
    <x v="4"/>
    <m/>
    <x v="0"/>
    <m/>
    <x v="89"/>
    <n v="100474706"/>
    <x v="0"/>
    <x v="5"/>
    <s v="Unidade Gestão de Aquisições"/>
    <s v="ORI"/>
    <x v="2"/>
    <s v="UGA"/>
    <x v="0"/>
    <x v="3"/>
    <x v="3"/>
    <x v="1"/>
    <x v="0"/>
    <x v="0"/>
    <x v="0"/>
    <x v="0"/>
    <x v="0"/>
    <x v="0"/>
    <x v="0"/>
    <s v="Unidade Gestão de Aquisições"/>
    <x v="0"/>
    <x v="0"/>
    <x v="0"/>
    <x v="0"/>
    <x v="0"/>
    <x v="0"/>
    <x v="0"/>
    <x v="0"/>
    <x v="0"/>
    <x v="0"/>
    <x v="5"/>
    <x v="0"/>
    <s v="Pagamento de salário referente a 01-2025"/>
  </r>
  <r>
    <x v="0"/>
    <n v="0"/>
    <n v="0"/>
    <n v="0"/>
    <n v="0"/>
    <x v="5663"/>
    <x v="0"/>
    <x v="0"/>
    <x v="0"/>
    <s v="01.25.03.09"/>
    <x v="6"/>
    <x v="2"/>
    <x v="2"/>
    <s v="Emprego e Formação profissional"/>
    <s v="01.25.03"/>
    <s v="Emprego e Formação profissional"/>
    <s v="01.25.03"/>
    <x v="4"/>
    <x v="0"/>
    <x v="2"/>
    <x v="3"/>
    <x v="0"/>
    <x v="1"/>
    <x v="0"/>
    <x v="0"/>
    <x v="2"/>
    <s v="2025-04-08"/>
    <x v="1"/>
    <n v="20000"/>
    <x v="4"/>
    <m/>
    <x v="0"/>
    <m/>
    <x v="516"/>
    <n v="100479230"/>
    <x v="0"/>
    <x v="0"/>
    <s v="Apoio a formação profissional"/>
    <s v="ORI"/>
    <x v="2"/>
    <m/>
    <x v="0"/>
    <x v="2"/>
    <x v="2"/>
    <x v="1"/>
    <x v="0"/>
    <x v="0"/>
    <x v="0"/>
    <x v="0"/>
    <x v="0"/>
    <x v="0"/>
    <x v="0"/>
    <s v="Apoio a formação profissional"/>
    <x v="0"/>
    <x v="0"/>
    <x v="0"/>
    <x v="0"/>
    <x v="1"/>
    <x v="0"/>
    <x v="0"/>
    <x v="0"/>
    <x v="0"/>
    <x v="2"/>
    <x v="0"/>
    <x v="0"/>
    <s v="Pagamento a favor da Escola Condução São Miguel, referente a carta de condução do jovem Elisandro Moreno, conforme anexo.  "/>
  </r>
  <r>
    <x v="0"/>
    <n v="0"/>
    <n v="0"/>
    <n v="0"/>
    <n v="0"/>
    <x v="2495"/>
    <x v="0"/>
    <x v="0"/>
    <x v="0"/>
    <s v="03.16.12"/>
    <x v="55"/>
    <x v="0"/>
    <x v="0"/>
    <s v="Direcção de Urbanismo"/>
    <s v="03.16.12"/>
    <s v="Direcção de Urbanismo"/>
    <s v="03.16.12"/>
    <x v="8"/>
    <x v="0"/>
    <x v="0"/>
    <x v="0"/>
    <x v="0"/>
    <x v="0"/>
    <x v="0"/>
    <x v="0"/>
    <x v="0"/>
    <s v="2025-02-20"/>
    <x v="0"/>
    <n v="921"/>
    <x v="4"/>
    <m/>
    <x v="0"/>
    <m/>
    <x v="89"/>
    <n v="100474706"/>
    <x v="0"/>
    <x v="5"/>
    <s v="Direcção de Urbanismo"/>
    <s v="ORI"/>
    <x v="2"/>
    <m/>
    <x v="0"/>
    <x v="3"/>
    <x v="3"/>
    <x v="1"/>
    <x v="0"/>
    <x v="0"/>
    <x v="0"/>
    <x v="0"/>
    <x v="0"/>
    <x v="0"/>
    <x v="0"/>
    <s v="Direcção de Urbanismo"/>
    <x v="0"/>
    <x v="0"/>
    <x v="0"/>
    <x v="0"/>
    <x v="0"/>
    <x v="0"/>
    <x v="0"/>
    <x v="0"/>
    <x v="0"/>
    <x v="0"/>
    <x v="5"/>
    <x v="0"/>
    <s v="Pagamento de salário referente a 02-2025"/>
  </r>
  <r>
    <x v="0"/>
    <n v="0"/>
    <n v="0"/>
    <n v="0"/>
    <n v="0"/>
    <x v="3848"/>
    <x v="0"/>
    <x v="0"/>
    <x v="0"/>
    <s v="03.16.12"/>
    <x v="55"/>
    <x v="0"/>
    <x v="0"/>
    <s v="Direcção de Urbanismo"/>
    <s v="03.16.12"/>
    <s v="Direcção de Urbanismo"/>
    <s v="03.16.12"/>
    <x v="8"/>
    <x v="0"/>
    <x v="0"/>
    <x v="0"/>
    <x v="0"/>
    <x v="0"/>
    <x v="0"/>
    <x v="0"/>
    <x v="4"/>
    <s v="2025-03-26"/>
    <x v="0"/>
    <n v="888"/>
    <x v="4"/>
    <m/>
    <x v="0"/>
    <m/>
    <x v="89"/>
    <n v="100474706"/>
    <x v="0"/>
    <x v="5"/>
    <s v="Direcção de Urbanismo"/>
    <s v="ORI"/>
    <x v="2"/>
    <m/>
    <x v="0"/>
    <x v="3"/>
    <x v="3"/>
    <x v="1"/>
    <x v="0"/>
    <x v="0"/>
    <x v="0"/>
    <x v="0"/>
    <x v="0"/>
    <x v="0"/>
    <x v="0"/>
    <s v="Direcção de Urbanismo"/>
    <x v="0"/>
    <x v="0"/>
    <x v="0"/>
    <x v="0"/>
    <x v="0"/>
    <x v="0"/>
    <x v="0"/>
    <x v="0"/>
    <x v="0"/>
    <x v="0"/>
    <x v="5"/>
    <x v="0"/>
    <s v="Pagamento de salário referente a 03-2025"/>
  </r>
  <r>
    <x v="0"/>
    <n v="0"/>
    <n v="0"/>
    <n v="0"/>
    <n v="0"/>
    <x v="3859"/>
    <x v="0"/>
    <x v="0"/>
    <x v="0"/>
    <s v="03.16.27"/>
    <x v="38"/>
    <x v="0"/>
    <x v="0"/>
    <s v="Direção dos Assuntos Jurídicos, Fiscalização e Policia Municipal"/>
    <s v="03.16.27"/>
    <s v="Direção dos Assuntos Jurídicos, Fiscalização e Policia Municipal"/>
    <s v="03.16.27"/>
    <x v="47"/>
    <x v="0"/>
    <x v="0"/>
    <x v="1"/>
    <x v="1"/>
    <x v="0"/>
    <x v="0"/>
    <x v="0"/>
    <x v="4"/>
    <s v="2025-03-26"/>
    <x v="0"/>
    <n v="263"/>
    <x v="4"/>
    <m/>
    <x v="0"/>
    <m/>
    <x v="103"/>
    <n v="100474707"/>
    <x v="0"/>
    <x v="4"/>
    <s v="Direção dos Assuntos Jurídicos, Fiscalização e Policia Municipal"/>
    <s v="ORI"/>
    <x v="2"/>
    <m/>
    <x v="0"/>
    <x v="3"/>
    <x v="3"/>
    <x v="1"/>
    <x v="0"/>
    <x v="0"/>
    <x v="0"/>
    <x v="0"/>
    <x v="0"/>
    <x v="0"/>
    <x v="0"/>
    <s v="Direção dos Assuntos Jurídicos, Fiscalização e Policia Municipal"/>
    <x v="0"/>
    <x v="0"/>
    <x v="0"/>
    <x v="0"/>
    <x v="0"/>
    <x v="0"/>
    <x v="0"/>
    <x v="0"/>
    <x v="0"/>
    <x v="0"/>
    <x v="4"/>
    <x v="0"/>
    <s v="Pagamento de salário referente a 03-2025"/>
  </r>
  <r>
    <x v="0"/>
    <n v="0"/>
    <n v="0"/>
    <n v="0"/>
    <n v="0"/>
    <x v="3047"/>
    <x v="0"/>
    <x v="0"/>
    <x v="0"/>
    <s v="03.16.27"/>
    <x v="38"/>
    <x v="0"/>
    <x v="0"/>
    <s v="Direção dos Assuntos Jurídicos, Fiscalização e Policia Municipal"/>
    <s v="03.16.27"/>
    <s v="Direção dos Assuntos Jurídicos, Fiscalização e Policia Municipal"/>
    <s v="03.16.27"/>
    <x v="46"/>
    <x v="0"/>
    <x v="0"/>
    <x v="1"/>
    <x v="0"/>
    <x v="0"/>
    <x v="0"/>
    <x v="0"/>
    <x v="1"/>
    <s v="2025-01-27"/>
    <x v="0"/>
    <n v="71"/>
    <x v="4"/>
    <m/>
    <x v="0"/>
    <m/>
    <x v="103"/>
    <n v="100474707"/>
    <x v="0"/>
    <x v="4"/>
    <s v="Direção dos Assuntos Jurídicos, Fiscalização e Policia Municipal"/>
    <s v="ORI"/>
    <x v="2"/>
    <m/>
    <x v="0"/>
    <x v="3"/>
    <x v="3"/>
    <x v="1"/>
    <x v="0"/>
    <x v="0"/>
    <x v="0"/>
    <x v="0"/>
    <x v="0"/>
    <x v="0"/>
    <x v="0"/>
    <s v="Direção dos Assuntos Jurídicos, Fiscalização e Policia Municipal"/>
    <x v="0"/>
    <x v="0"/>
    <x v="0"/>
    <x v="0"/>
    <x v="0"/>
    <x v="0"/>
    <x v="0"/>
    <x v="0"/>
    <x v="0"/>
    <x v="0"/>
    <x v="4"/>
    <x v="0"/>
    <s v="Pagamento de salário referente a 01-2025"/>
  </r>
  <r>
    <x v="0"/>
    <n v="0"/>
    <n v="0"/>
    <n v="0"/>
    <n v="0"/>
    <x v="2949"/>
    <x v="0"/>
    <x v="0"/>
    <x v="0"/>
    <s v="03.16.27"/>
    <x v="38"/>
    <x v="0"/>
    <x v="0"/>
    <s v="Direção dos Assuntos Jurídicos, Fiscalização e Policia Municipal"/>
    <s v="03.16.27"/>
    <s v="Direção dos Assuntos Jurídicos, Fiscalização e Policia Municipal"/>
    <s v="03.16.27"/>
    <x v="46"/>
    <x v="0"/>
    <x v="0"/>
    <x v="1"/>
    <x v="0"/>
    <x v="0"/>
    <x v="0"/>
    <x v="0"/>
    <x v="0"/>
    <s v="2025-02-20"/>
    <x v="0"/>
    <n v="71"/>
    <x v="4"/>
    <m/>
    <x v="0"/>
    <m/>
    <x v="103"/>
    <n v="100474707"/>
    <x v="0"/>
    <x v="4"/>
    <s v="Direção dos Assuntos Jurídicos, Fiscalização e Policia Municipal"/>
    <s v="ORI"/>
    <x v="2"/>
    <m/>
    <x v="0"/>
    <x v="3"/>
    <x v="3"/>
    <x v="1"/>
    <x v="0"/>
    <x v="0"/>
    <x v="0"/>
    <x v="0"/>
    <x v="0"/>
    <x v="0"/>
    <x v="0"/>
    <s v="Direção dos Assuntos Jurídicos, Fiscalização e Policia Municipal"/>
    <x v="0"/>
    <x v="0"/>
    <x v="0"/>
    <x v="0"/>
    <x v="0"/>
    <x v="0"/>
    <x v="0"/>
    <x v="0"/>
    <x v="0"/>
    <x v="0"/>
    <x v="4"/>
    <x v="0"/>
    <s v="Pagamento de salário referente a 02-2025"/>
  </r>
  <r>
    <x v="0"/>
    <n v="0"/>
    <n v="0"/>
    <n v="0"/>
    <n v="0"/>
    <x v="2669"/>
    <x v="0"/>
    <x v="0"/>
    <x v="0"/>
    <s v="03.16.25"/>
    <x v="21"/>
    <x v="0"/>
    <x v="0"/>
    <s v="Direção dos  Recursos Humanos"/>
    <s v="03.16.25"/>
    <s v="Direção dos  Recursos Humanos"/>
    <s v="03.16.25"/>
    <x v="70"/>
    <x v="0"/>
    <x v="1"/>
    <x v="15"/>
    <x v="0"/>
    <x v="0"/>
    <x v="0"/>
    <x v="0"/>
    <x v="1"/>
    <s v="2025-01-27"/>
    <x v="0"/>
    <n v="1431"/>
    <x v="4"/>
    <m/>
    <x v="0"/>
    <m/>
    <x v="89"/>
    <n v="100474706"/>
    <x v="0"/>
    <x v="5"/>
    <s v="Direção dos  Recursos Humanos"/>
    <s v="ORI"/>
    <x v="2"/>
    <m/>
    <x v="0"/>
    <x v="3"/>
    <x v="3"/>
    <x v="1"/>
    <x v="0"/>
    <x v="0"/>
    <x v="0"/>
    <x v="0"/>
    <x v="0"/>
    <x v="0"/>
    <x v="0"/>
    <s v="Direção dos  Recursos Humanos"/>
    <x v="0"/>
    <x v="0"/>
    <x v="0"/>
    <x v="0"/>
    <x v="0"/>
    <x v="0"/>
    <x v="0"/>
    <x v="0"/>
    <x v="0"/>
    <x v="0"/>
    <x v="5"/>
    <x v="0"/>
    <s v="Pagamento de salário referente a 01-2025"/>
  </r>
  <r>
    <x v="0"/>
    <n v="0"/>
    <n v="0"/>
    <n v="0"/>
    <n v="0"/>
    <x v="2493"/>
    <x v="0"/>
    <x v="0"/>
    <x v="0"/>
    <s v="03.16.25"/>
    <x v="21"/>
    <x v="0"/>
    <x v="0"/>
    <s v="Direção dos  Recursos Humanos"/>
    <s v="03.16.25"/>
    <s v="Direção dos  Recursos Humanos"/>
    <s v="03.16.25"/>
    <x v="70"/>
    <x v="0"/>
    <x v="1"/>
    <x v="15"/>
    <x v="0"/>
    <x v="0"/>
    <x v="0"/>
    <x v="0"/>
    <x v="0"/>
    <s v="2025-02-21"/>
    <x v="0"/>
    <n v="174"/>
    <x v="4"/>
    <m/>
    <x v="0"/>
    <m/>
    <x v="66"/>
    <n v="100474708"/>
    <x v="0"/>
    <x v="3"/>
    <s v="Direção dos  Recursos Humanos"/>
    <s v="ORI"/>
    <x v="2"/>
    <m/>
    <x v="0"/>
    <x v="3"/>
    <x v="3"/>
    <x v="1"/>
    <x v="0"/>
    <x v="0"/>
    <x v="0"/>
    <x v="0"/>
    <x v="0"/>
    <x v="0"/>
    <x v="0"/>
    <s v="Direção dos  Recursos Humanos"/>
    <x v="0"/>
    <x v="0"/>
    <x v="0"/>
    <x v="0"/>
    <x v="0"/>
    <x v="0"/>
    <x v="0"/>
    <x v="0"/>
    <x v="0"/>
    <x v="0"/>
    <x v="3"/>
    <x v="0"/>
    <s v="Pagamento de salário referente a 02-2025"/>
  </r>
  <r>
    <x v="0"/>
    <n v="0"/>
    <n v="0"/>
    <n v="0"/>
    <n v="0"/>
    <x v="2493"/>
    <x v="0"/>
    <x v="0"/>
    <x v="0"/>
    <s v="03.16.25"/>
    <x v="21"/>
    <x v="0"/>
    <x v="0"/>
    <s v="Direção dos  Recursos Humanos"/>
    <s v="03.16.25"/>
    <s v="Direção dos  Recursos Humanos"/>
    <s v="03.16.25"/>
    <x v="70"/>
    <x v="0"/>
    <x v="1"/>
    <x v="15"/>
    <x v="0"/>
    <x v="0"/>
    <x v="0"/>
    <x v="0"/>
    <x v="0"/>
    <s v="2025-02-21"/>
    <x v="0"/>
    <n v="109"/>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2-2025"/>
  </r>
  <r>
    <x v="0"/>
    <n v="0"/>
    <n v="0"/>
    <n v="0"/>
    <n v="0"/>
    <x v="630"/>
    <x v="0"/>
    <x v="0"/>
    <x v="0"/>
    <s v="03.16.25"/>
    <x v="21"/>
    <x v="0"/>
    <x v="0"/>
    <s v="Direção dos  Recursos Humanos"/>
    <s v="03.16.25"/>
    <s v="Direção dos  Recursos Humanos"/>
    <s v="03.16.25"/>
    <x v="70"/>
    <x v="0"/>
    <x v="1"/>
    <x v="15"/>
    <x v="0"/>
    <x v="0"/>
    <x v="0"/>
    <x v="0"/>
    <x v="0"/>
    <s v="2025-02-21"/>
    <x v="0"/>
    <n v="67"/>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2-2025"/>
  </r>
  <r>
    <x v="0"/>
    <n v="0"/>
    <n v="0"/>
    <n v="0"/>
    <n v="0"/>
    <x v="630"/>
    <x v="0"/>
    <x v="0"/>
    <x v="0"/>
    <s v="03.16.25"/>
    <x v="21"/>
    <x v="0"/>
    <x v="0"/>
    <s v="Direção dos  Recursos Humanos"/>
    <s v="03.16.25"/>
    <s v="Direção dos  Recursos Humanos"/>
    <s v="03.16.25"/>
    <x v="70"/>
    <x v="0"/>
    <x v="1"/>
    <x v="15"/>
    <x v="0"/>
    <x v="0"/>
    <x v="0"/>
    <x v="0"/>
    <x v="0"/>
    <s v="2025-02-21"/>
    <x v="0"/>
    <n v="6"/>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2-2025"/>
  </r>
  <r>
    <x v="0"/>
    <n v="0"/>
    <n v="0"/>
    <n v="0"/>
    <n v="0"/>
    <x v="630"/>
    <x v="0"/>
    <x v="0"/>
    <x v="0"/>
    <s v="03.16.25"/>
    <x v="21"/>
    <x v="0"/>
    <x v="0"/>
    <s v="Direção dos  Recursos Humanos"/>
    <s v="03.16.25"/>
    <s v="Direção dos  Recursos Humanos"/>
    <s v="03.16.25"/>
    <x v="70"/>
    <x v="0"/>
    <x v="1"/>
    <x v="15"/>
    <x v="0"/>
    <x v="0"/>
    <x v="0"/>
    <x v="0"/>
    <x v="0"/>
    <s v="2025-02-21"/>
    <x v="0"/>
    <n v="287"/>
    <x v="4"/>
    <m/>
    <x v="0"/>
    <m/>
    <x v="62"/>
    <n v="100478627"/>
    <x v="0"/>
    <x v="2"/>
    <s v="Direção dos  Recursos Humanos"/>
    <s v="ORI"/>
    <x v="2"/>
    <m/>
    <x v="0"/>
    <x v="3"/>
    <x v="3"/>
    <x v="1"/>
    <x v="0"/>
    <x v="0"/>
    <x v="0"/>
    <x v="0"/>
    <x v="0"/>
    <x v="0"/>
    <x v="0"/>
    <s v="Direção dos  Recursos Humanos"/>
    <x v="0"/>
    <x v="0"/>
    <x v="0"/>
    <x v="0"/>
    <x v="0"/>
    <x v="0"/>
    <x v="0"/>
    <x v="0"/>
    <x v="0"/>
    <x v="0"/>
    <x v="2"/>
    <x v="0"/>
    <s v="Pagamento de salário referente a 02-2025"/>
  </r>
  <r>
    <x v="0"/>
    <n v="0"/>
    <n v="0"/>
    <n v="0"/>
    <n v="0"/>
    <x v="3846"/>
    <x v="0"/>
    <x v="0"/>
    <x v="0"/>
    <s v="03.16.25"/>
    <x v="21"/>
    <x v="0"/>
    <x v="0"/>
    <s v="Direção dos  Recursos Humanos"/>
    <s v="03.16.25"/>
    <s v="Direção dos  Recursos Humanos"/>
    <s v="03.16.25"/>
    <x v="70"/>
    <x v="0"/>
    <x v="1"/>
    <x v="15"/>
    <x v="0"/>
    <x v="0"/>
    <x v="0"/>
    <x v="0"/>
    <x v="4"/>
    <s v="2025-03-26"/>
    <x v="0"/>
    <n v="109"/>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3-2025"/>
  </r>
  <r>
    <x v="0"/>
    <n v="0"/>
    <n v="0"/>
    <n v="0"/>
    <n v="0"/>
    <x v="5633"/>
    <x v="0"/>
    <x v="0"/>
    <x v="0"/>
    <s v="03.16.25"/>
    <x v="21"/>
    <x v="0"/>
    <x v="0"/>
    <s v="Direção dos  Recursos Humanos"/>
    <s v="03.16.25"/>
    <s v="Direção dos  Recursos Humanos"/>
    <s v="03.16.25"/>
    <x v="70"/>
    <x v="0"/>
    <x v="1"/>
    <x v="15"/>
    <x v="0"/>
    <x v="0"/>
    <x v="0"/>
    <x v="1"/>
    <x v="13"/>
    <s v="2024-12-16"/>
    <x v="3"/>
    <n v="423"/>
    <x v="4"/>
    <m/>
    <x v="0"/>
    <m/>
    <x v="103"/>
    <n v="100474707"/>
    <x v="0"/>
    <x v="4"/>
    <s v="Direção dos  Recursos Humanos"/>
    <s v="ORI"/>
    <x v="2"/>
    <m/>
    <x v="0"/>
    <x v="3"/>
    <x v="3"/>
    <x v="1"/>
    <x v="0"/>
    <x v="0"/>
    <x v="0"/>
    <x v="0"/>
    <x v="0"/>
    <x v="0"/>
    <x v="0"/>
    <s v="Direção dos  Recursos Humanos"/>
    <x v="0"/>
    <x v="0"/>
    <x v="0"/>
    <x v="0"/>
    <x v="0"/>
    <x v="0"/>
    <x v="0"/>
    <x v="0"/>
    <x v="0"/>
    <x v="2"/>
    <x v="4"/>
    <x v="0"/>
    <s v="Pagamento de salario referente Direção da Recursos Humanos."/>
  </r>
  <r>
    <x v="0"/>
    <n v="0"/>
    <n v="0"/>
    <n v="0"/>
    <n v="0"/>
    <x v="5633"/>
    <x v="0"/>
    <x v="0"/>
    <x v="0"/>
    <s v="03.16.25"/>
    <x v="21"/>
    <x v="0"/>
    <x v="0"/>
    <s v="Direção dos  Recursos Humanos"/>
    <s v="03.16.25"/>
    <s v="Direção dos  Recursos Humanos"/>
    <s v="03.16.25"/>
    <x v="70"/>
    <x v="0"/>
    <x v="1"/>
    <x v="15"/>
    <x v="0"/>
    <x v="0"/>
    <x v="0"/>
    <x v="1"/>
    <x v="13"/>
    <s v="2024-12-16"/>
    <x v="3"/>
    <n v="1674"/>
    <x v="4"/>
    <m/>
    <x v="0"/>
    <m/>
    <x v="9"/>
    <n v="100474696"/>
    <x v="0"/>
    <x v="1"/>
    <s v="Direção dos  Recursos Humanos"/>
    <s v="ORI"/>
    <x v="2"/>
    <m/>
    <x v="0"/>
    <x v="3"/>
    <x v="3"/>
    <x v="1"/>
    <x v="0"/>
    <x v="0"/>
    <x v="0"/>
    <x v="0"/>
    <x v="0"/>
    <x v="0"/>
    <x v="0"/>
    <s v="Direção dos  Recursos Humanos"/>
    <x v="0"/>
    <x v="0"/>
    <x v="0"/>
    <x v="0"/>
    <x v="0"/>
    <x v="0"/>
    <x v="0"/>
    <x v="0"/>
    <x v="0"/>
    <x v="2"/>
    <x v="1"/>
    <x v="0"/>
    <s v="Pagamento de salario referente Direção da Recursos Humanos."/>
  </r>
  <r>
    <x v="0"/>
    <n v="0"/>
    <n v="0"/>
    <n v="0"/>
    <n v="0"/>
    <x v="5290"/>
    <x v="0"/>
    <x v="0"/>
    <x v="0"/>
    <s v="03.16.25"/>
    <x v="21"/>
    <x v="0"/>
    <x v="0"/>
    <s v="Direção dos  Recursos Humanos"/>
    <s v="03.16.25"/>
    <s v="Direção dos  Recursos Humanos"/>
    <s v="03.16.25"/>
    <x v="70"/>
    <x v="0"/>
    <x v="1"/>
    <x v="15"/>
    <x v="0"/>
    <x v="0"/>
    <x v="0"/>
    <x v="0"/>
    <x v="5"/>
    <s v="2025-06-18"/>
    <x v="1"/>
    <n v="2209"/>
    <x v="4"/>
    <m/>
    <x v="0"/>
    <m/>
    <x v="89"/>
    <n v="100474706"/>
    <x v="0"/>
    <x v="5"/>
    <s v="Direção dos  Recursos Humanos"/>
    <s v="ORI"/>
    <x v="2"/>
    <m/>
    <x v="0"/>
    <x v="3"/>
    <x v="3"/>
    <x v="1"/>
    <x v="0"/>
    <x v="0"/>
    <x v="0"/>
    <x v="0"/>
    <x v="0"/>
    <x v="0"/>
    <x v="0"/>
    <s v="Direção dos  Recursos Humanos"/>
    <x v="0"/>
    <x v="0"/>
    <x v="0"/>
    <x v="0"/>
    <x v="0"/>
    <x v="0"/>
    <x v="0"/>
    <x v="0"/>
    <x v="0"/>
    <x v="0"/>
    <x v="5"/>
    <x v="0"/>
    <s v="Pagamento de salário referente a 06-2025"/>
  </r>
  <r>
    <x v="0"/>
    <n v="0"/>
    <n v="0"/>
    <n v="0"/>
    <n v="0"/>
    <x v="1266"/>
    <x v="0"/>
    <x v="0"/>
    <x v="0"/>
    <s v="03.16.25"/>
    <x v="21"/>
    <x v="0"/>
    <x v="0"/>
    <s v="Direção dos  Recursos Humanos"/>
    <s v="03.16.25"/>
    <s v="Direção dos  Recursos Humanos"/>
    <s v="03.16.25"/>
    <x v="70"/>
    <x v="0"/>
    <x v="1"/>
    <x v="15"/>
    <x v="0"/>
    <x v="0"/>
    <x v="0"/>
    <x v="0"/>
    <x v="6"/>
    <s v="2025-07-23"/>
    <x v="2"/>
    <n v="25"/>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7-2025"/>
  </r>
  <r>
    <x v="0"/>
    <n v="0"/>
    <n v="0"/>
    <n v="0"/>
    <n v="0"/>
    <x v="2669"/>
    <x v="0"/>
    <x v="0"/>
    <x v="0"/>
    <s v="03.16.25"/>
    <x v="21"/>
    <x v="0"/>
    <x v="0"/>
    <s v="Direção dos  Recursos Humanos"/>
    <s v="03.16.25"/>
    <s v="Direção dos  Recursos Humanos"/>
    <s v="03.16.25"/>
    <x v="8"/>
    <x v="0"/>
    <x v="0"/>
    <x v="0"/>
    <x v="0"/>
    <x v="0"/>
    <x v="0"/>
    <x v="0"/>
    <x v="1"/>
    <s v="2025-01-27"/>
    <x v="0"/>
    <n v="36"/>
    <x v="4"/>
    <m/>
    <x v="0"/>
    <m/>
    <x v="66"/>
    <n v="100474708"/>
    <x v="0"/>
    <x v="3"/>
    <s v="Direção dos  Recursos Humanos"/>
    <s v="ORI"/>
    <x v="2"/>
    <m/>
    <x v="0"/>
    <x v="3"/>
    <x v="3"/>
    <x v="1"/>
    <x v="0"/>
    <x v="0"/>
    <x v="0"/>
    <x v="0"/>
    <x v="0"/>
    <x v="0"/>
    <x v="0"/>
    <s v="Direção dos  Recursos Humanos"/>
    <x v="0"/>
    <x v="0"/>
    <x v="0"/>
    <x v="0"/>
    <x v="0"/>
    <x v="0"/>
    <x v="0"/>
    <x v="0"/>
    <x v="0"/>
    <x v="0"/>
    <x v="3"/>
    <x v="0"/>
    <s v="Pagamento de salário referente a 01-2025"/>
  </r>
  <r>
    <x v="0"/>
    <n v="0"/>
    <n v="0"/>
    <n v="0"/>
    <n v="0"/>
    <x v="2493"/>
    <x v="0"/>
    <x v="0"/>
    <x v="0"/>
    <s v="03.16.25"/>
    <x v="21"/>
    <x v="0"/>
    <x v="0"/>
    <s v="Direção dos  Recursos Humanos"/>
    <s v="03.16.25"/>
    <s v="Direção dos  Recursos Humanos"/>
    <s v="03.16.25"/>
    <x v="8"/>
    <x v="0"/>
    <x v="0"/>
    <x v="0"/>
    <x v="0"/>
    <x v="0"/>
    <x v="0"/>
    <x v="0"/>
    <x v="0"/>
    <s v="2025-02-21"/>
    <x v="0"/>
    <n v="57"/>
    <x v="4"/>
    <m/>
    <x v="0"/>
    <m/>
    <x v="62"/>
    <n v="100478627"/>
    <x v="0"/>
    <x v="2"/>
    <s v="Direção dos  Recursos Humanos"/>
    <s v="ORI"/>
    <x v="2"/>
    <m/>
    <x v="0"/>
    <x v="3"/>
    <x v="3"/>
    <x v="1"/>
    <x v="0"/>
    <x v="0"/>
    <x v="0"/>
    <x v="0"/>
    <x v="0"/>
    <x v="0"/>
    <x v="0"/>
    <s v="Direção dos  Recursos Humanos"/>
    <x v="0"/>
    <x v="0"/>
    <x v="0"/>
    <x v="0"/>
    <x v="0"/>
    <x v="0"/>
    <x v="0"/>
    <x v="0"/>
    <x v="0"/>
    <x v="0"/>
    <x v="2"/>
    <x v="0"/>
    <s v="Pagamento de salário referente a 02-2025"/>
  </r>
  <r>
    <x v="0"/>
    <n v="0"/>
    <n v="0"/>
    <n v="0"/>
    <n v="0"/>
    <x v="5633"/>
    <x v="0"/>
    <x v="0"/>
    <x v="0"/>
    <s v="03.16.25"/>
    <x v="21"/>
    <x v="0"/>
    <x v="0"/>
    <s v="Direção dos  Recursos Humanos"/>
    <s v="03.16.25"/>
    <s v="Direção dos  Recursos Humanos"/>
    <s v="03.16.25"/>
    <x v="8"/>
    <x v="0"/>
    <x v="0"/>
    <x v="0"/>
    <x v="0"/>
    <x v="0"/>
    <x v="0"/>
    <x v="1"/>
    <x v="13"/>
    <s v="2024-12-16"/>
    <x v="3"/>
    <n v="13"/>
    <x v="4"/>
    <m/>
    <x v="0"/>
    <m/>
    <x v="611"/>
    <n v="100474701"/>
    <x v="0"/>
    <x v="13"/>
    <s v="Direção dos  Recursos Humanos"/>
    <s v="ORI"/>
    <x v="2"/>
    <m/>
    <x v="0"/>
    <x v="3"/>
    <x v="3"/>
    <x v="1"/>
    <x v="0"/>
    <x v="0"/>
    <x v="0"/>
    <x v="0"/>
    <x v="0"/>
    <x v="0"/>
    <x v="0"/>
    <s v="Direção dos  Recursos Humanos"/>
    <x v="0"/>
    <x v="0"/>
    <x v="0"/>
    <x v="0"/>
    <x v="0"/>
    <x v="0"/>
    <x v="0"/>
    <x v="0"/>
    <x v="0"/>
    <x v="2"/>
    <x v="13"/>
    <x v="0"/>
    <s v="Pagamento de salario referente Direção da Recursos Humanos."/>
  </r>
  <r>
    <x v="0"/>
    <n v="0"/>
    <n v="0"/>
    <n v="0"/>
    <n v="0"/>
    <x v="5633"/>
    <x v="0"/>
    <x v="0"/>
    <x v="0"/>
    <s v="03.16.25"/>
    <x v="21"/>
    <x v="0"/>
    <x v="0"/>
    <s v="Direção dos  Recursos Humanos"/>
    <s v="03.16.25"/>
    <s v="Direção dos  Recursos Humanos"/>
    <s v="03.16.25"/>
    <x v="8"/>
    <x v="0"/>
    <x v="0"/>
    <x v="0"/>
    <x v="0"/>
    <x v="0"/>
    <x v="0"/>
    <x v="1"/>
    <x v="13"/>
    <s v="2024-12-16"/>
    <x v="3"/>
    <n v="35"/>
    <x v="4"/>
    <m/>
    <x v="0"/>
    <m/>
    <x v="66"/>
    <n v="100474708"/>
    <x v="0"/>
    <x v="3"/>
    <s v="Direção dos  Recursos Humanos"/>
    <s v="ORI"/>
    <x v="2"/>
    <m/>
    <x v="0"/>
    <x v="3"/>
    <x v="3"/>
    <x v="1"/>
    <x v="0"/>
    <x v="0"/>
    <x v="0"/>
    <x v="0"/>
    <x v="0"/>
    <x v="0"/>
    <x v="0"/>
    <s v="Direção dos  Recursos Humanos"/>
    <x v="0"/>
    <x v="0"/>
    <x v="0"/>
    <x v="0"/>
    <x v="0"/>
    <x v="0"/>
    <x v="0"/>
    <x v="0"/>
    <x v="0"/>
    <x v="2"/>
    <x v="3"/>
    <x v="0"/>
    <s v="Pagamento de salario referente Direção da Recursos Humanos."/>
  </r>
  <r>
    <x v="0"/>
    <n v="0"/>
    <n v="0"/>
    <n v="0"/>
    <n v="0"/>
    <x v="4720"/>
    <x v="0"/>
    <x v="0"/>
    <x v="0"/>
    <s v="03.16.25"/>
    <x v="21"/>
    <x v="0"/>
    <x v="0"/>
    <s v="Direção dos  Recursos Humanos"/>
    <s v="03.16.25"/>
    <s v="Direção dos  Recursos Humanos"/>
    <s v="03.16.25"/>
    <x v="8"/>
    <x v="0"/>
    <x v="0"/>
    <x v="0"/>
    <x v="0"/>
    <x v="0"/>
    <x v="0"/>
    <x v="0"/>
    <x v="2"/>
    <s v="2025-04-25"/>
    <x v="1"/>
    <n v="21"/>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4-2025"/>
  </r>
  <r>
    <x v="0"/>
    <n v="0"/>
    <n v="0"/>
    <n v="0"/>
    <n v="0"/>
    <x v="4720"/>
    <x v="0"/>
    <x v="0"/>
    <x v="0"/>
    <s v="03.16.25"/>
    <x v="21"/>
    <x v="0"/>
    <x v="0"/>
    <s v="Direção dos  Recursos Humanos"/>
    <s v="03.16.25"/>
    <s v="Direção dos  Recursos Humanos"/>
    <s v="03.16.25"/>
    <x v="8"/>
    <x v="0"/>
    <x v="0"/>
    <x v="0"/>
    <x v="0"/>
    <x v="0"/>
    <x v="0"/>
    <x v="0"/>
    <x v="2"/>
    <s v="2025-04-25"/>
    <x v="1"/>
    <n v="150"/>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4-2025"/>
  </r>
  <r>
    <x v="0"/>
    <n v="0"/>
    <n v="0"/>
    <n v="0"/>
    <n v="0"/>
    <x v="4266"/>
    <x v="0"/>
    <x v="0"/>
    <x v="0"/>
    <s v="03.16.25"/>
    <x v="21"/>
    <x v="0"/>
    <x v="0"/>
    <s v="Direção dos  Recursos Humanos"/>
    <s v="03.16.25"/>
    <s v="Direção dos  Recursos Humanos"/>
    <s v="03.16.25"/>
    <x v="8"/>
    <x v="0"/>
    <x v="0"/>
    <x v="0"/>
    <x v="0"/>
    <x v="0"/>
    <x v="0"/>
    <x v="0"/>
    <x v="3"/>
    <s v="2025-05-26"/>
    <x v="1"/>
    <n v="314"/>
    <x v="4"/>
    <m/>
    <x v="0"/>
    <m/>
    <x v="89"/>
    <n v="100474706"/>
    <x v="0"/>
    <x v="5"/>
    <s v="Direção dos  Recursos Humanos"/>
    <s v="ORI"/>
    <x v="2"/>
    <m/>
    <x v="0"/>
    <x v="3"/>
    <x v="3"/>
    <x v="1"/>
    <x v="0"/>
    <x v="0"/>
    <x v="0"/>
    <x v="0"/>
    <x v="0"/>
    <x v="0"/>
    <x v="0"/>
    <s v="Direção dos  Recursos Humanos"/>
    <x v="0"/>
    <x v="0"/>
    <x v="0"/>
    <x v="0"/>
    <x v="0"/>
    <x v="0"/>
    <x v="0"/>
    <x v="0"/>
    <x v="0"/>
    <x v="0"/>
    <x v="5"/>
    <x v="0"/>
    <s v="Pagamento de salário referente a 05-2025"/>
  </r>
  <r>
    <x v="0"/>
    <n v="0"/>
    <n v="0"/>
    <n v="0"/>
    <n v="0"/>
    <x v="2669"/>
    <x v="0"/>
    <x v="0"/>
    <x v="0"/>
    <s v="03.16.25"/>
    <x v="21"/>
    <x v="0"/>
    <x v="0"/>
    <s v="Direção dos  Recursos Humanos"/>
    <s v="03.16.25"/>
    <s v="Direção dos  Recursos Humanos"/>
    <s v="03.16.25"/>
    <x v="45"/>
    <x v="0"/>
    <x v="0"/>
    <x v="1"/>
    <x v="0"/>
    <x v="0"/>
    <x v="0"/>
    <x v="0"/>
    <x v="1"/>
    <s v="2025-01-27"/>
    <x v="0"/>
    <n v="3"/>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1-2025"/>
  </r>
  <r>
    <x v="0"/>
    <n v="0"/>
    <n v="0"/>
    <n v="0"/>
    <n v="0"/>
    <x v="630"/>
    <x v="0"/>
    <x v="0"/>
    <x v="0"/>
    <s v="03.16.25"/>
    <x v="21"/>
    <x v="0"/>
    <x v="0"/>
    <s v="Direção dos  Recursos Humanos"/>
    <s v="03.16.25"/>
    <s v="Direção dos  Recursos Humanos"/>
    <s v="03.16.25"/>
    <x v="45"/>
    <x v="0"/>
    <x v="0"/>
    <x v="1"/>
    <x v="0"/>
    <x v="0"/>
    <x v="0"/>
    <x v="0"/>
    <x v="0"/>
    <s v="2025-02-21"/>
    <x v="0"/>
    <n v="59"/>
    <x v="4"/>
    <m/>
    <x v="0"/>
    <m/>
    <x v="89"/>
    <n v="100474706"/>
    <x v="0"/>
    <x v="5"/>
    <s v="Direção dos  Recursos Humanos"/>
    <s v="ORI"/>
    <x v="2"/>
    <m/>
    <x v="0"/>
    <x v="3"/>
    <x v="3"/>
    <x v="1"/>
    <x v="0"/>
    <x v="0"/>
    <x v="0"/>
    <x v="0"/>
    <x v="0"/>
    <x v="0"/>
    <x v="0"/>
    <s v="Direção dos  Recursos Humanos"/>
    <x v="0"/>
    <x v="0"/>
    <x v="0"/>
    <x v="0"/>
    <x v="0"/>
    <x v="0"/>
    <x v="0"/>
    <x v="0"/>
    <x v="0"/>
    <x v="0"/>
    <x v="5"/>
    <x v="0"/>
    <s v="Pagamento de salário referente a 02-2025"/>
  </r>
  <r>
    <x v="0"/>
    <n v="0"/>
    <n v="0"/>
    <n v="0"/>
    <n v="0"/>
    <x v="3846"/>
    <x v="0"/>
    <x v="0"/>
    <x v="0"/>
    <s v="03.16.25"/>
    <x v="21"/>
    <x v="0"/>
    <x v="0"/>
    <s v="Direção dos  Recursos Humanos"/>
    <s v="03.16.25"/>
    <s v="Direção dos  Recursos Humanos"/>
    <s v="03.16.25"/>
    <x v="45"/>
    <x v="0"/>
    <x v="0"/>
    <x v="1"/>
    <x v="0"/>
    <x v="0"/>
    <x v="0"/>
    <x v="0"/>
    <x v="4"/>
    <s v="2025-03-26"/>
    <x v="0"/>
    <n v="1"/>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3-2025"/>
  </r>
  <r>
    <x v="0"/>
    <n v="0"/>
    <n v="0"/>
    <n v="0"/>
    <n v="0"/>
    <x v="1327"/>
    <x v="0"/>
    <x v="0"/>
    <x v="0"/>
    <s v="03.16.25"/>
    <x v="21"/>
    <x v="0"/>
    <x v="0"/>
    <s v="Direção dos  Recursos Humanos"/>
    <s v="03.16.25"/>
    <s v="Direção dos  Recursos Humanos"/>
    <s v="03.16.25"/>
    <x v="45"/>
    <x v="0"/>
    <x v="0"/>
    <x v="1"/>
    <x v="0"/>
    <x v="0"/>
    <x v="0"/>
    <x v="0"/>
    <x v="8"/>
    <s v="2025-09-24"/>
    <x v="2"/>
    <n v="0"/>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9-2025"/>
  </r>
  <r>
    <x v="0"/>
    <n v="0"/>
    <n v="0"/>
    <n v="0"/>
    <n v="0"/>
    <x v="1327"/>
    <x v="0"/>
    <x v="0"/>
    <x v="0"/>
    <s v="03.16.25"/>
    <x v="21"/>
    <x v="0"/>
    <x v="0"/>
    <s v="Direção dos  Recursos Humanos"/>
    <s v="03.16.25"/>
    <s v="Direção dos  Recursos Humanos"/>
    <s v="03.16.25"/>
    <x v="45"/>
    <x v="0"/>
    <x v="0"/>
    <x v="1"/>
    <x v="0"/>
    <x v="0"/>
    <x v="0"/>
    <x v="0"/>
    <x v="8"/>
    <s v="2025-09-24"/>
    <x v="2"/>
    <n v="63"/>
    <x v="4"/>
    <m/>
    <x v="0"/>
    <m/>
    <x v="89"/>
    <n v="100474706"/>
    <x v="0"/>
    <x v="5"/>
    <s v="Direção dos  Recursos Humanos"/>
    <s v="ORI"/>
    <x v="2"/>
    <m/>
    <x v="0"/>
    <x v="3"/>
    <x v="3"/>
    <x v="1"/>
    <x v="0"/>
    <x v="0"/>
    <x v="0"/>
    <x v="0"/>
    <x v="0"/>
    <x v="0"/>
    <x v="0"/>
    <s v="Direção dos  Recursos Humanos"/>
    <x v="0"/>
    <x v="0"/>
    <x v="0"/>
    <x v="0"/>
    <x v="0"/>
    <x v="0"/>
    <x v="0"/>
    <x v="0"/>
    <x v="0"/>
    <x v="0"/>
    <x v="5"/>
    <x v="0"/>
    <s v="Pagamento de salário referente a 09-2025"/>
  </r>
  <r>
    <x v="0"/>
    <n v="0"/>
    <n v="0"/>
    <n v="0"/>
    <n v="0"/>
    <x v="2493"/>
    <x v="0"/>
    <x v="0"/>
    <x v="0"/>
    <s v="03.16.25"/>
    <x v="21"/>
    <x v="0"/>
    <x v="0"/>
    <s v="Direção dos  Recursos Humanos"/>
    <s v="03.16.25"/>
    <s v="Direção dos  Recursos Humanos"/>
    <s v="03.16.25"/>
    <x v="42"/>
    <x v="0"/>
    <x v="0"/>
    <x v="1"/>
    <x v="1"/>
    <x v="0"/>
    <x v="0"/>
    <x v="0"/>
    <x v="0"/>
    <s v="2025-02-21"/>
    <x v="0"/>
    <n v="71"/>
    <x v="4"/>
    <m/>
    <x v="0"/>
    <m/>
    <x v="66"/>
    <n v="100474708"/>
    <x v="0"/>
    <x v="3"/>
    <s v="Direção dos  Recursos Humanos"/>
    <s v="ORI"/>
    <x v="2"/>
    <m/>
    <x v="0"/>
    <x v="3"/>
    <x v="3"/>
    <x v="1"/>
    <x v="0"/>
    <x v="0"/>
    <x v="0"/>
    <x v="0"/>
    <x v="0"/>
    <x v="0"/>
    <x v="0"/>
    <s v="Direção dos  Recursos Humanos"/>
    <x v="0"/>
    <x v="0"/>
    <x v="0"/>
    <x v="0"/>
    <x v="0"/>
    <x v="0"/>
    <x v="0"/>
    <x v="0"/>
    <x v="0"/>
    <x v="0"/>
    <x v="3"/>
    <x v="0"/>
    <s v="Pagamento de salário referente a 02-2025"/>
  </r>
  <r>
    <x v="0"/>
    <n v="0"/>
    <n v="0"/>
    <n v="0"/>
    <n v="0"/>
    <x v="2493"/>
    <x v="0"/>
    <x v="0"/>
    <x v="0"/>
    <s v="03.16.25"/>
    <x v="21"/>
    <x v="0"/>
    <x v="0"/>
    <s v="Direção dos  Recursos Humanos"/>
    <s v="03.16.25"/>
    <s v="Direção dos  Recursos Humanos"/>
    <s v="03.16.25"/>
    <x v="42"/>
    <x v="0"/>
    <x v="0"/>
    <x v="1"/>
    <x v="1"/>
    <x v="0"/>
    <x v="0"/>
    <x v="0"/>
    <x v="0"/>
    <s v="2025-02-21"/>
    <x v="0"/>
    <n v="294"/>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2-2025"/>
  </r>
  <r>
    <x v="0"/>
    <n v="0"/>
    <n v="0"/>
    <n v="0"/>
    <n v="0"/>
    <x v="5633"/>
    <x v="0"/>
    <x v="0"/>
    <x v="0"/>
    <s v="03.16.25"/>
    <x v="21"/>
    <x v="0"/>
    <x v="0"/>
    <s v="Direção dos  Recursos Humanos"/>
    <s v="03.16.25"/>
    <s v="Direção dos  Recursos Humanos"/>
    <s v="03.16.25"/>
    <x v="42"/>
    <x v="0"/>
    <x v="0"/>
    <x v="1"/>
    <x v="1"/>
    <x v="0"/>
    <x v="0"/>
    <x v="1"/>
    <x v="13"/>
    <s v="2024-12-16"/>
    <x v="3"/>
    <n v="73"/>
    <x v="4"/>
    <m/>
    <x v="0"/>
    <m/>
    <x v="66"/>
    <n v="100474708"/>
    <x v="0"/>
    <x v="3"/>
    <s v="Direção dos  Recursos Humanos"/>
    <s v="ORI"/>
    <x v="2"/>
    <m/>
    <x v="0"/>
    <x v="3"/>
    <x v="3"/>
    <x v="1"/>
    <x v="0"/>
    <x v="0"/>
    <x v="0"/>
    <x v="0"/>
    <x v="0"/>
    <x v="0"/>
    <x v="0"/>
    <s v="Direção dos  Recursos Humanos"/>
    <x v="0"/>
    <x v="0"/>
    <x v="0"/>
    <x v="0"/>
    <x v="0"/>
    <x v="0"/>
    <x v="0"/>
    <x v="0"/>
    <x v="0"/>
    <x v="2"/>
    <x v="3"/>
    <x v="0"/>
    <s v="Pagamento de salario referente Direção da Recursos Humanos."/>
  </r>
  <r>
    <x v="0"/>
    <n v="0"/>
    <n v="0"/>
    <n v="0"/>
    <n v="0"/>
    <x v="5633"/>
    <x v="0"/>
    <x v="0"/>
    <x v="0"/>
    <s v="03.16.25"/>
    <x v="21"/>
    <x v="0"/>
    <x v="0"/>
    <s v="Direção dos  Recursos Humanos"/>
    <s v="03.16.25"/>
    <s v="Direção dos  Recursos Humanos"/>
    <s v="03.16.25"/>
    <x v="42"/>
    <x v="0"/>
    <x v="0"/>
    <x v="1"/>
    <x v="1"/>
    <x v="0"/>
    <x v="0"/>
    <x v="1"/>
    <x v="13"/>
    <s v="2024-12-16"/>
    <x v="3"/>
    <n v="302"/>
    <x v="4"/>
    <m/>
    <x v="0"/>
    <m/>
    <x v="219"/>
    <n v="100474703"/>
    <x v="0"/>
    <x v="7"/>
    <s v="Direção dos  Recursos Humanos"/>
    <s v="ORI"/>
    <x v="2"/>
    <m/>
    <x v="0"/>
    <x v="3"/>
    <x v="3"/>
    <x v="1"/>
    <x v="0"/>
    <x v="0"/>
    <x v="0"/>
    <x v="0"/>
    <x v="0"/>
    <x v="0"/>
    <x v="0"/>
    <s v="Direção dos  Recursos Humanos"/>
    <x v="0"/>
    <x v="0"/>
    <x v="0"/>
    <x v="0"/>
    <x v="0"/>
    <x v="0"/>
    <x v="0"/>
    <x v="0"/>
    <x v="0"/>
    <x v="2"/>
    <x v="7"/>
    <x v="0"/>
    <s v="Pagamento de salario referente Direção da Recursos Humanos."/>
  </r>
  <r>
    <x v="0"/>
    <n v="0"/>
    <n v="0"/>
    <n v="0"/>
    <n v="0"/>
    <x v="5633"/>
    <x v="0"/>
    <x v="0"/>
    <x v="0"/>
    <s v="03.16.25"/>
    <x v="21"/>
    <x v="0"/>
    <x v="0"/>
    <s v="Direção dos  Recursos Humanos"/>
    <s v="03.16.25"/>
    <s v="Direção dos  Recursos Humanos"/>
    <s v="03.16.25"/>
    <x v="42"/>
    <x v="0"/>
    <x v="0"/>
    <x v="1"/>
    <x v="1"/>
    <x v="0"/>
    <x v="0"/>
    <x v="1"/>
    <x v="13"/>
    <s v="2024-12-16"/>
    <x v="3"/>
    <n v="584"/>
    <x v="4"/>
    <m/>
    <x v="0"/>
    <m/>
    <x v="89"/>
    <n v="100474706"/>
    <x v="0"/>
    <x v="5"/>
    <s v="Direção dos  Recursos Humanos"/>
    <s v="ORI"/>
    <x v="2"/>
    <m/>
    <x v="0"/>
    <x v="3"/>
    <x v="3"/>
    <x v="1"/>
    <x v="0"/>
    <x v="0"/>
    <x v="0"/>
    <x v="0"/>
    <x v="0"/>
    <x v="0"/>
    <x v="0"/>
    <s v="Direção dos  Recursos Humanos"/>
    <x v="0"/>
    <x v="0"/>
    <x v="0"/>
    <x v="0"/>
    <x v="0"/>
    <x v="0"/>
    <x v="0"/>
    <x v="0"/>
    <x v="0"/>
    <x v="2"/>
    <x v="5"/>
    <x v="0"/>
    <s v="Pagamento de salario referente Direção da Recursos Humanos."/>
  </r>
  <r>
    <x v="0"/>
    <n v="0"/>
    <n v="0"/>
    <n v="0"/>
    <n v="0"/>
    <x v="2756"/>
    <x v="0"/>
    <x v="0"/>
    <x v="0"/>
    <s v="03.16.25"/>
    <x v="21"/>
    <x v="0"/>
    <x v="0"/>
    <s v="Direção dos  Recursos Humanos"/>
    <s v="03.16.25"/>
    <s v="Direção dos  Recursos Humanos"/>
    <s v="03.16.25"/>
    <x v="42"/>
    <x v="0"/>
    <x v="0"/>
    <x v="1"/>
    <x v="1"/>
    <x v="0"/>
    <x v="0"/>
    <x v="0"/>
    <x v="10"/>
    <s v="2025-11-20"/>
    <x v="3"/>
    <n v="10750"/>
    <x v="4"/>
    <m/>
    <x v="0"/>
    <m/>
    <x v="89"/>
    <n v="100474706"/>
    <x v="0"/>
    <x v="5"/>
    <s v="Direção dos  Recursos Humanos"/>
    <s v="ORI"/>
    <x v="2"/>
    <m/>
    <x v="0"/>
    <x v="3"/>
    <x v="3"/>
    <x v="1"/>
    <x v="0"/>
    <x v="0"/>
    <x v="0"/>
    <x v="0"/>
    <x v="0"/>
    <x v="0"/>
    <x v="0"/>
    <s v="Direção dos  Recursos Humanos"/>
    <x v="0"/>
    <x v="0"/>
    <x v="0"/>
    <x v="0"/>
    <x v="0"/>
    <x v="0"/>
    <x v="0"/>
    <x v="0"/>
    <x v="0"/>
    <x v="0"/>
    <x v="5"/>
    <x v="0"/>
    <s v="Pagamento de salário referente a 11-2025"/>
  </r>
  <r>
    <x v="0"/>
    <n v="0"/>
    <n v="0"/>
    <n v="0"/>
    <n v="0"/>
    <x v="5536"/>
    <x v="0"/>
    <x v="0"/>
    <x v="0"/>
    <s v="03.16.25"/>
    <x v="21"/>
    <x v="0"/>
    <x v="0"/>
    <s v="Direção dos  Recursos Humanos"/>
    <s v="03.16.25"/>
    <s v="Direção dos  Recursos Humanos"/>
    <s v="03.16.25"/>
    <x v="42"/>
    <x v="0"/>
    <x v="0"/>
    <x v="1"/>
    <x v="1"/>
    <x v="0"/>
    <x v="0"/>
    <x v="0"/>
    <x v="11"/>
    <s v="2025-12-11"/>
    <x v="3"/>
    <n v="10775"/>
    <x v="4"/>
    <m/>
    <x v="0"/>
    <m/>
    <x v="89"/>
    <n v="100474706"/>
    <x v="0"/>
    <x v="5"/>
    <s v="Direção dos  Recursos Humanos"/>
    <s v="ORI"/>
    <x v="2"/>
    <m/>
    <x v="0"/>
    <x v="3"/>
    <x v="3"/>
    <x v="1"/>
    <x v="0"/>
    <x v="0"/>
    <x v="0"/>
    <x v="0"/>
    <x v="0"/>
    <x v="0"/>
    <x v="0"/>
    <s v="Direção dos  Recursos Humanos"/>
    <x v="0"/>
    <x v="0"/>
    <x v="0"/>
    <x v="0"/>
    <x v="0"/>
    <x v="0"/>
    <x v="0"/>
    <x v="0"/>
    <x v="0"/>
    <x v="0"/>
    <x v="5"/>
    <x v="0"/>
    <s v="Pagamento de salário referente a 12-2025"/>
  </r>
  <r>
    <x v="0"/>
    <n v="0"/>
    <n v="0"/>
    <n v="0"/>
    <n v="0"/>
    <x v="2493"/>
    <x v="0"/>
    <x v="0"/>
    <x v="0"/>
    <s v="03.16.25"/>
    <x v="21"/>
    <x v="0"/>
    <x v="0"/>
    <s v="Direção dos  Recursos Humanos"/>
    <s v="03.16.25"/>
    <s v="Direção dos  Recursos Humanos"/>
    <s v="03.16.25"/>
    <x v="47"/>
    <x v="0"/>
    <x v="0"/>
    <x v="1"/>
    <x v="1"/>
    <x v="0"/>
    <x v="0"/>
    <x v="0"/>
    <x v="0"/>
    <s v="2025-02-21"/>
    <x v="0"/>
    <n v="1001"/>
    <x v="4"/>
    <m/>
    <x v="0"/>
    <m/>
    <x v="66"/>
    <n v="100474708"/>
    <x v="0"/>
    <x v="3"/>
    <s v="Direção dos  Recursos Humanos"/>
    <s v="ORI"/>
    <x v="2"/>
    <m/>
    <x v="0"/>
    <x v="3"/>
    <x v="3"/>
    <x v="1"/>
    <x v="0"/>
    <x v="0"/>
    <x v="0"/>
    <x v="0"/>
    <x v="0"/>
    <x v="0"/>
    <x v="0"/>
    <s v="Direção dos  Recursos Humanos"/>
    <x v="0"/>
    <x v="0"/>
    <x v="0"/>
    <x v="0"/>
    <x v="0"/>
    <x v="0"/>
    <x v="0"/>
    <x v="0"/>
    <x v="0"/>
    <x v="0"/>
    <x v="3"/>
    <x v="0"/>
    <s v="Pagamento de salário referente a 02-2025"/>
  </r>
  <r>
    <x v="0"/>
    <n v="0"/>
    <n v="0"/>
    <n v="0"/>
    <n v="0"/>
    <x v="2493"/>
    <x v="0"/>
    <x v="0"/>
    <x v="0"/>
    <s v="03.16.25"/>
    <x v="21"/>
    <x v="0"/>
    <x v="0"/>
    <s v="Direção dos  Recursos Humanos"/>
    <s v="03.16.25"/>
    <s v="Direção dos  Recursos Humanos"/>
    <s v="03.16.25"/>
    <x v="47"/>
    <x v="0"/>
    <x v="0"/>
    <x v="1"/>
    <x v="1"/>
    <x v="0"/>
    <x v="0"/>
    <x v="0"/>
    <x v="0"/>
    <s v="2025-02-21"/>
    <x v="0"/>
    <n v="1649"/>
    <x v="4"/>
    <m/>
    <x v="0"/>
    <m/>
    <x v="62"/>
    <n v="100478627"/>
    <x v="0"/>
    <x v="2"/>
    <s v="Direção dos  Recursos Humanos"/>
    <s v="ORI"/>
    <x v="2"/>
    <m/>
    <x v="0"/>
    <x v="3"/>
    <x v="3"/>
    <x v="1"/>
    <x v="0"/>
    <x v="0"/>
    <x v="0"/>
    <x v="0"/>
    <x v="0"/>
    <x v="0"/>
    <x v="0"/>
    <s v="Direção dos  Recursos Humanos"/>
    <x v="0"/>
    <x v="0"/>
    <x v="0"/>
    <x v="0"/>
    <x v="0"/>
    <x v="0"/>
    <x v="0"/>
    <x v="0"/>
    <x v="0"/>
    <x v="0"/>
    <x v="2"/>
    <x v="0"/>
    <s v="Pagamento de salário referente a 02-2025"/>
  </r>
  <r>
    <x v="0"/>
    <n v="0"/>
    <n v="0"/>
    <n v="0"/>
    <n v="0"/>
    <x v="630"/>
    <x v="0"/>
    <x v="0"/>
    <x v="0"/>
    <s v="03.16.25"/>
    <x v="21"/>
    <x v="0"/>
    <x v="0"/>
    <s v="Direção dos  Recursos Humanos"/>
    <s v="03.16.25"/>
    <s v="Direção dos  Recursos Humanos"/>
    <s v="03.16.25"/>
    <x v="47"/>
    <x v="0"/>
    <x v="0"/>
    <x v="1"/>
    <x v="1"/>
    <x v="0"/>
    <x v="0"/>
    <x v="0"/>
    <x v="0"/>
    <s v="2025-02-21"/>
    <x v="0"/>
    <n v="387"/>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2-2025"/>
  </r>
  <r>
    <x v="0"/>
    <n v="0"/>
    <n v="0"/>
    <n v="0"/>
    <n v="0"/>
    <x v="630"/>
    <x v="0"/>
    <x v="0"/>
    <x v="0"/>
    <s v="03.16.25"/>
    <x v="21"/>
    <x v="0"/>
    <x v="0"/>
    <s v="Direção dos  Recursos Humanos"/>
    <s v="03.16.25"/>
    <s v="Direção dos  Recursos Humanos"/>
    <s v="03.16.25"/>
    <x v="47"/>
    <x v="0"/>
    <x v="0"/>
    <x v="1"/>
    <x v="1"/>
    <x v="0"/>
    <x v="0"/>
    <x v="0"/>
    <x v="0"/>
    <s v="2025-02-21"/>
    <x v="0"/>
    <n v="40"/>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2-2025"/>
  </r>
  <r>
    <x v="0"/>
    <n v="0"/>
    <n v="0"/>
    <n v="0"/>
    <n v="0"/>
    <x v="630"/>
    <x v="0"/>
    <x v="0"/>
    <x v="0"/>
    <s v="03.16.25"/>
    <x v="21"/>
    <x v="0"/>
    <x v="0"/>
    <s v="Direção dos  Recursos Humanos"/>
    <s v="03.16.25"/>
    <s v="Direção dos  Recursos Humanos"/>
    <s v="03.16.25"/>
    <x v="47"/>
    <x v="0"/>
    <x v="0"/>
    <x v="1"/>
    <x v="1"/>
    <x v="0"/>
    <x v="0"/>
    <x v="0"/>
    <x v="0"/>
    <s v="2025-02-21"/>
    <x v="0"/>
    <n v="1001"/>
    <x v="4"/>
    <m/>
    <x v="0"/>
    <m/>
    <x v="66"/>
    <n v="100474708"/>
    <x v="0"/>
    <x v="3"/>
    <s v="Direção dos  Recursos Humanos"/>
    <s v="ORI"/>
    <x v="2"/>
    <m/>
    <x v="0"/>
    <x v="3"/>
    <x v="3"/>
    <x v="1"/>
    <x v="0"/>
    <x v="0"/>
    <x v="0"/>
    <x v="0"/>
    <x v="0"/>
    <x v="0"/>
    <x v="0"/>
    <s v="Direção dos  Recursos Humanos"/>
    <x v="0"/>
    <x v="0"/>
    <x v="0"/>
    <x v="0"/>
    <x v="0"/>
    <x v="0"/>
    <x v="0"/>
    <x v="0"/>
    <x v="0"/>
    <x v="0"/>
    <x v="3"/>
    <x v="0"/>
    <s v="Pagamento de salário referente a 02-2025"/>
  </r>
  <r>
    <x v="0"/>
    <n v="0"/>
    <n v="0"/>
    <n v="0"/>
    <n v="0"/>
    <x v="3846"/>
    <x v="0"/>
    <x v="0"/>
    <x v="0"/>
    <s v="03.16.25"/>
    <x v="21"/>
    <x v="0"/>
    <x v="0"/>
    <s v="Direção dos  Recursos Humanos"/>
    <s v="03.16.25"/>
    <s v="Direção dos  Recursos Humanos"/>
    <s v="03.16.25"/>
    <x v="47"/>
    <x v="0"/>
    <x v="0"/>
    <x v="1"/>
    <x v="1"/>
    <x v="0"/>
    <x v="0"/>
    <x v="0"/>
    <x v="4"/>
    <s v="2025-03-26"/>
    <x v="0"/>
    <n v="203"/>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3-2025"/>
  </r>
  <r>
    <x v="0"/>
    <n v="0"/>
    <n v="0"/>
    <n v="0"/>
    <n v="0"/>
    <x v="3846"/>
    <x v="0"/>
    <x v="0"/>
    <x v="0"/>
    <s v="03.16.25"/>
    <x v="21"/>
    <x v="0"/>
    <x v="0"/>
    <s v="Direção dos  Recursos Humanos"/>
    <s v="03.16.25"/>
    <s v="Direção dos  Recursos Humanos"/>
    <s v="03.16.25"/>
    <x v="47"/>
    <x v="0"/>
    <x v="0"/>
    <x v="1"/>
    <x v="1"/>
    <x v="0"/>
    <x v="0"/>
    <x v="0"/>
    <x v="4"/>
    <s v="2025-03-26"/>
    <x v="0"/>
    <n v="1661"/>
    <x v="4"/>
    <m/>
    <x v="0"/>
    <m/>
    <x v="62"/>
    <n v="100478627"/>
    <x v="0"/>
    <x v="2"/>
    <s v="Direção dos  Recursos Humanos"/>
    <s v="ORI"/>
    <x v="2"/>
    <m/>
    <x v="0"/>
    <x v="3"/>
    <x v="3"/>
    <x v="1"/>
    <x v="0"/>
    <x v="0"/>
    <x v="0"/>
    <x v="0"/>
    <x v="0"/>
    <x v="0"/>
    <x v="0"/>
    <s v="Direção dos  Recursos Humanos"/>
    <x v="0"/>
    <x v="0"/>
    <x v="0"/>
    <x v="0"/>
    <x v="0"/>
    <x v="0"/>
    <x v="0"/>
    <x v="0"/>
    <x v="0"/>
    <x v="0"/>
    <x v="2"/>
    <x v="0"/>
    <s v="Pagamento de salário referente a 03-2025"/>
  </r>
  <r>
    <x v="0"/>
    <n v="0"/>
    <n v="0"/>
    <n v="0"/>
    <n v="0"/>
    <x v="5633"/>
    <x v="0"/>
    <x v="0"/>
    <x v="0"/>
    <s v="03.16.25"/>
    <x v="21"/>
    <x v="0"/>
    <x v="0"/>
    <s v="Direção dos  Recursos Humanos"/>
    <s v="03.16.25"/>
    <s v="Direção dos  Recursos Humanos"/>
    <s v="03.16.25"/>
    <x v="47"/>
    <x v="0"/>
    <x v="0"/>
    <x v="1"/>
    <x v="1"/>
    <x v="0"/>
    <x v="0"/>
    <x v="1"/>
    <x v="13"/>
    <s v="2024-12-16"/>
    <x v="3"/>
    <n v="2434"/>
    <x v="4"/>
    <m/>
    <x v="0"/>
    <m/>
    <x v="103"/>
    <n v="100474707"/>
    <x v="0"/>
    <x v="4"/>
    <s v="Direção dos  Recursos Humanos"/>
    <s v="ORI"/>
    <x v="2"/>
    <m/>
    <x v="0"/>
    <x v="3"/>
    <x v="3"/>
    <x v="1"/>
    <x v="0"/>
    <x v="0"/>
    <x v="0"/>
    <x v="0"/>
    <x v="0"/>
    <x v="0"/>
    <x v="0"/>
    <s v="Direção dos  Recursos Humanos"/>
    <x v="0"/>
    <x v="0"/>
    <x v="0"/>
    <x v="0"/>
    <x v="0"/>
    <x v="0"/>
    <x v="0"/>
    <x v="0"/>
    <x v="0"/>
    <x v="2"/>
    <x v="4"/>
    <x v="0"/>
    <s v="Pagamento de salario referente Direção da Recursos Humanos."/>
  </r>
  <r>
    <x v="0"/>
    <n v="0"/>
    <n v="0"/>
    <n v="0"/>
    <n v="0"/>
    <x v="5536"/>
    <x v="0"/>
    <x v="0"/>
    <x v="0"/>
    <s v="03.16.25"/>
    <x v="21"/>
    <x v="0"/>
    <x v="0"/>
    <s v="Direção dos  Recursos Humanos"/>
    <s v="03.16.25"/>
    <s v="Direção dos  Recursos Humanos"/>
    <s v="03.16.25"/>
    <x v="47"/>
    <x v="0"/>
    <x v="0"/>
    <x v="1"/>
    <x v="1"/>
    <x v="0"/>
    <x v="0"/>
    <x v="0"/>
    <x v="11"/>
    <s v="2025-12-11"/>
    <x v="3"/>
    <n v="12930"/>
    <x v="4"/>
    <m/>
    <x v="0"/>
    <m/>
    <x v="89"/>
    <n v="100474706"/>
    <x v="0"/>
    <x v="5"/>
    <s v="Direção dos  Recursos Humanos"/>
    <s v="ORI"/>
    <x v="2"/>
    <m/>
    <x v="0"/>
    <x v="3"/>
    <x v="3"/>
    <x v="1"/>
    <x v="0"/>
    <x v="0"/>
    <x v="0"/>
    <x v="0"/>
    <x v="0"/>
    <x v="0"/>
    <x v="0"/>
    <s v="Direção dos  Recursos Humanos"/>
    <x v="0"/>
    <x v="0"/>
    <x v="0"/>
    <x v="0"/>
    <x v="0"/>
    <x v="0"/>
    <x v="0"/>
    <x v="0"/>
    <x v="0"/>
    <x v="0"/>
    <x v="5"/>
    <x v="0"/>
    <s v="Pagamento de salário referente a 12-2025"/>
  </r>
  <r>
    <x v="0"/>
    <n v="0"/>
    <n v="0"/>
    <n v="0"/>
    <n v="0"/>
    <x v="2669"/>
    <x v="0"/>
    <x v="0"/>
    <x v="0"/>
    <s v="03.16.25"/>
    <x v="21"/>
    <x v="0"/>
    <x v="0"/>
    <s v="Direção dos  Recursos Humanos"/>
    <s v="03.16.25"/>
    <s v="Direção dos  Recursos Humanos"/>
    <s v="03.16.25"/>
    <x v="48"/>
    <x v="0"/>
    <x v="0"/>
    <x v="1"/>
    <x v="1"/>
    <x v="0"/>
    <x v="0"/>
    <x v="0"/>
    <x v="1"/>
    <s v="2025-01-27"/>
    <x v="0"/>
    <n v="361"/>
    <x v="4"/>
    <m/>
    <x v="0"/>
    <m/>
    <x v="66"/>
    <n v="100474708"/>
    <x v="0"/>
    <x v="3"/>
    <s v="Direção dos  Recursos Humanos"/>
    <s v="ORI"/>
    <x v="2"/>
    <m/>
    <x v="0"/>
    <x v="3"/>
    <x v="3"/>
    <x v="1"/>
    <x v="0"/>
    <x v="0"/>
    <x v="0"/>
    <x v="0"/>
    <x v="0"/>
    <x v="0"/>
    <x v="0"/>
    <s v="Direção dos  Recursos Humanos"/>
    <x v="0"/>
    <x v="0"/>
    <x v="0"/>
    <x v="0"/>
    <x v="0"/>
    <x v="0"/>
    <x v="0"/>
    <x v="0"/>
    <x v="0"/>
    <x v="0"/>
    <x v="3"/>
    <x v="0"/>
    <s v="Pagamento de salário referente a 01-2025"/>
  </r>
  <r>
    <x v="0"/>
    <n v="0"/>
    <n v="0"/>
    <n v="0"/>
    <n v="0"/>
    <x v="2493"/>
    <x v="0"/>
    <x v="0"/>
    <x v="0"/>
    <s v="03.16.25"/>
    <x v="21"/>
    <x v="0"/>
    <x v="0"/>
    <s v="Direção dos  Recursos Humanos"/>
    <s v="03.16.25"/>
    <s v="Direção dos  Recursos Humanos"/>
    <s v="03.16.25"/>
    <x v="48"/>
    <x v="0"/>
    <x v="0"/>
    <x v="1"/>
    <x v="1"/>
    <x v="0"/>
    <x v="0"/>
    <x v="0"/>
    <x v="0"/>
    <s v="2025-02-21"/>
    <x v="0"/>
    <n v="1442"/>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2-2025"/>
  </r>
  <r>
    <x v="0"/>
    <n v="0"/>
    <n v="0"/>
    <n v="0"/>
    <n v="0"/>
    <x v="2493"/>
    <x v="0"/>
    <x v="0"/>
    <x v="0"/>
    <s v="03.16.25"/>
    <x v="21"/>
    <x v="0"/>
    <x v="0"/>
    <s v="Direção dos  Recursos Humanos"/>
    <s v="03.16.25"/>
    <s v="Direção dos  Recursos Humanos"/>
    <s v="03.16.25"/>
    <x v="48"/>
    <x v="0"/>
    <x v="0"/>
    <x v="1"/>
    <x v="1"/>
    <x v="0"/>
    <x v="0"/>
    <x v="0"/>
    <x v="0"/>
    <s v="2025-02-21"/>
    <x v="0"/>
    <n v="135"/>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2-2025"/>
  </r>
  <r>
    <x v="0"/>
    <n v="0"/>
    <n v="0"/>
    <n v="0"/>
    <n v="0"/>
    <x v="3846"/>
    <x v="0"/>
    <x v="0"/>
    <x v="0"/>
    <s v="03.16.25"/>
    <x v="21"/>
    <x v="0"/>
    <x v="0"/>
    <s v="Direção dos  Recursos Humanos"/>
    <s v="03.16.25"/>
    <s v="Direção dos  Recursos Humanos"/>
    <s v="03.16.25"/>
    <x v="48"/>
    <x v="0"/>
    <x v="0"/>
    <x v="1"/>
    <x v="1"/>
    <x v="0"/>
    <x v="0"/>
    <x v="0"/>
    <x v="4"/>
    <s v="2025-03-26"/>
    <x v="0"/>
    <n v="580"/>
    <x v="4"/>
    <m/>
    <x v="0"/>
    <m/>
    <x v="62"/>
    <n v="100478627"/>
    <x v="0"/>
    <x v="2"/>
    <s v="Direção dos  Recursos Humanos"/>
    <s v="ORI"/>
    <x v="2"/>
    <m/>
    <x v="0"/>
    <x v="3"/>
    <x v="3"/>
    <x v="1"/>
    <x v="0"/>
    <x v="0"/>
    <x v="0"/>
    <x v="0"/>
    <x v="0"/>
    <x v="0"/>
    <x v="0"/>
    <s v="Direção dos  Recursos Humanos"/>
    <x v="0"/>
    <x v="0"/>
    <x v="0"/>
    <x v="0"/>
    <x v="0"/>
    <x v="0"/>
    <x v="0"/>
    <x v="0"/>
    <x v="0"/>
    <x v="0"/>
    <x v="2"/>
    <x v="0"/>
    <s v="Pagamento de salário referente a 03-2025"/>
  </r>
  <r>
    <x v="0"/>
    <n v="0"/>
    <n v="0"/>
    <n v="0"/>
    <n v="0"/>
    <x v="4720"/>
    <x v="0"/>
    <x v="0"/>
    <x v="0"/>
    <s v="03.16.25"/>
    <x v="21"/>
    <x v="0"/>
    <x v="0"/>
    <s v="Direção dos  Recursos Humanos"/>
    <s v="03.16.25"/>
    <s v="Direção dos  Recursos Humanos"/>
    <s v="03.16.25"/>
    <x v="48"/>
    <x v="0"/>
    <x v="0"/>
    <x v="1"/>
    <x v="1"/>
    <x v="0"/>
    <x v="0"/>
    <x v="0"/>
    <x v="2"/>
    <s v="2025-04-25"/>
    <x v="1"/>
    <n v="218"/>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4-2025"/>
  </r>
  <r>
    <x v="0"/>
    <n v="0"/>
    <n v="0"/>
    <n v="0"/>
    <n v="0"/>
    <x v="4720"/>
    <x v="0"/>
    <x v="0"/>
    <x v="0"/>
    <s v="03.16.25"/>
    <x v="21"/>
    <x v="0"/>
    <x v="0"/>
    <s v="Direção dos  Recursos Humanos"/>
    <s v="03.16.25"/>
    <s v="Direção dos  Recursos Humanos"/>
    <s v="03.16.25"/>
    <x v="48"/>
    <x v="0"/>
    <x v="0"/>
    <x v="1"/>
    <x v="1"/>
    <x v="0"/>
    <x v="0"/>
    <x v="0"/>
    <x v="2"/>
    <s v="2025-04-25"/>
    <x v="1"/>
    <n v="13"/>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4-2025"/>
  </r>
  <r>
    <x v="0"/>
    <n v="0"/>
    <n v="0"/>
    <n v="0"/>
    <n v="0"/>
    <x v="4448"/>
    <x v="0"/>
    <x v="0"/>
    <x v="0"/>
    <s v="03.16.25"/>
    <x v="21"/>
    <x v="0"/>
    <x v="0"/>
    <s v="Direção dos  Recursos Humanos"/>
    <s v="03.16.25"/>
    <s v="Direção dos  Recursos Humanos"/>
    <s v="03.16.25"/>
    <x v="48"/>
    <x v="0"/>
    <x v="0"/>
    <x v="1"/>
    <x v="1"/>
    <x v="0"/>
    <x v="0"/>
    <x v="0"/>
    <x v="7"/>
    <s v="2025-08-26"/>
    <x v="2"/>
    <n v="176"/>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8-2025"/>
  </r>
  <r>
    <x v="0"/>
    <n v="0"/>
    <n v="0"/>
    <n v="0"/>
    <n v="0"/>
    <x v="2756"/>
    <x v="0"/>
    <x v="0"/>
    <x v="0"/>
    <s v="03.16.25"/>
    <x v="21"/>
    <x v="0"/>
    <x v="0"/>
    <s v="Direção dos  Recursos Humanos"/>
    <s v="03.16.25"/>
    <s v="Direção dos  Recursos Humanos"/>
    <s v="03.16.25"/>
    <x v="48"/>
    <x v="0"/>
    <x v="0"/>
    <x v="1"/>
    <x v="1"/>
    <x v="0"/>
    <x v="0"/>
    <x v="0"/>
    <x v="10"/>
    <s v="2025-11-20"/>
    <x v="3"/>
    <n v="180"/>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11-2025"/>
  </r>
  <r>
    <x v="0"/>
    <n v="0"/>
    <n v="0"/>
    <n v="0"/>
    <n v="0"/>
    <x v="2669"/>
    <x v="0"/>
    <x v="0"/>
    <x v="0"/>
    <s v="03.16.25"/>
    <x v="21"/>
    <x v="0"/>
    <x v="0"/>
    <s v="Direção dos  Recursos Humanos"/>
    <s v="03.16.25"/>
    <s v="Direção dos  Recursos Humanos"/>
    <s v="03.16.25"/>
    <x v="71"/>
    <x v="0"/>
    <x v="1"/>
    <x v="15"/>
    <x v="0"/>
    <x v="0"/>
    <x v="0"/>
    <x v="0"/>
    <x v="1"/>
    <s v="2025-01-27"/>
    <x v="0"/>
    <n v="135"/>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1-2025"/>
  </r>
  <r>
    <x v="0"/>
    <n v="0"/>
    <n v="0"/>
    <n v="0"/>
    <n v="0"/>
    <x v="2493"/>
    <x v="0"/>
    <x v="0"/>
    <x v="0"/>
    <s v="03.16.25"/>
    <x v="21"/>
    <x v="0"/>
    <x v="0"/>
    <s v="Direção dos  Recursos Humanos"/>
    <s v="03.16.25"/>
    <s v="Direção dos  Recursos Humanos"/>
    <s v="03.16.25"/>
    <x v="71"/>
    <x v="0"/>
    <x v="1"/>
    <x v="15"/>
    <x v="0"/>
    <x v="0"/>
    <x v="0"/>
    <x v="0"/>
    <x v="0"/>
    <s v="2025-02-21"/>
    <x v="0"/>
    <n v="13788"/>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2-2025"/>
  </r>
  <r>
    <x v="0"/>
    <n v="0"/>
    <n v="0"/>
    <n v="0"/>
    <n v="0"/>
    <x v="5633"/>
    <x v="0"/>
    <x v="0"/>
    <x v="0"/>
    <s v="03.16.25"/>
    <x v="21"/>
    <x v="0"/>
    <x v="0"/>
    <s v="Direção dos  Recursos Humanos"/>
    <s v="03.16.25"/>
    <s v="Direção dos  Recursos Humanos"/>
    <s v="03.16.25"/>
    <x v="71"/>
    <x v="0"/>
    <x v="1"/>
    <x v="15"/>
    <x v="0"/>
    <x v="0"/>
    <x v="0"/>
    <x v="1"/>
    <x v="13"/>
    <s v="2024-12-16"/>
    <x v="3"/>
    <n v="1277"/>
    <x v="4"/>
    <m/>
    <x v="0"/>
    <m/>
    <x v="611"/>
    <n v="100474701"/>
    <x v="0"/>
    <x v="13"/>
    <s v="Direção dos  Recursos Humanos"/>
    <s v="ORI"/>
    <x v="2"/>
    <m/>
    <x v="0"/>
    <x v="3"/>
    <x v="3"/>
    <x v="1"/>
    <x v="0"/>
    <x v="0"/>
    <x v="0"/>
    <x v="0"/>
    <x v="0"/>
    <x v="0"/>
    <x v="0"/>
    <s v="Direção dos  Recursos Humanos"/>
    <x v="0"/>
    <x v="0"/>
    <x v="0"/>
    <x v="0"/>
    <x v="0"/>
    <x v="0"/>
    <x v="0"/>
    <x v="0"/>
    <x v="0"/>
    <x v="2"/>
    <x v="13"/>
    <x v="0"/>
    <s v="Pagamento de salario referente Direção da Recursos Humanos."/>
  </r>
  <r>
    <x v="0"/>
    <n v="0"/>
    <n v="0"/>
    <n v="0"/>
    <n v="0"/>
    <x v="4720"/>
    <x v="0"/>
    <x v="0"/>
    <x v="0"/>
    <s v="03.16.25"/>
    <x v="21"/>
    <x v="0"/>
    <x v="0"/>
    <s v="Direção dos  Recursos Humanos"/>
    <s v="03.16.25"/>
    <s v="Direção dos  Recursos Humanos"/>
    <s v="03.16.25"/>
    <x v="71"/>
    <x v="0"/>
    <x v="1"/>
    <x v="15"/>
    <x v="0"/>
    <x v="0"/>
    <x v="0"/>
    <x v="0"/>
    <x v="2"/>
    <s v="2025-04-25"/>
    <x v="1"/>
    <n v="2075"/>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4-2025"/>
  </r>
  <r>
    <x v="0"/>
    <n v="0"/>
    <n v="0"/>
    <n v="0"/>
    <n v="0"/>
    <x v="4266"/>
    <x v="0"/>
    <x v="0"/>
    <x v="0"/>
    <s v="03.16.25"/>
    <x v="21"/>
    <x v="0"/>
    <x v="0"/>
    <s v="Direção dos  Recursos Humanos"/>
    <s v="03.16.25"/>
    <s v="Direção dos  Recursos Humanos"/>
    <s v="03.16.25"/>
    <x v="71"/>
    <x v="0"/>
    <x v="1"/>
    <x v="15"/>
    <x v="0"/>
    <x v="0"/>
    <x v="0"/>
    <x v="0"/>
    <x v="3"/>
    <s v="2025-05-26"/>
    <x v="1"/>
    <n v="643"/>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5-2025"/>
  </r>
  <r>
    <x v="0"/>
    <n v="0"/>
    <n v="0"/>
    <n v="0"/>
    <n v="0"/>
    <x v="5290"/>
    <x v="0"/>
    <x v="0"/>
    <x v="0"/>
    <s v="03.16.25"/>
    <x v="21"/>
    <x v="0"/>
    <x v="0"/>
    <s v="Direção dos  Recursos Humanos"/>
    <s v="03.16.25"/>
    <s v="Direção dos  Recursos Humanos"/>
    <s v="03.16.25"/>
    <x v="71"/>
    <x v="0"/>
    <x v="1"/>
    <x v="15"/>
    <x v="0"/>
    <x v="0"/>
    <x v="0"/>
    <x v="0"/>
    <x v="5"/>
    <s v="2025-06-18"/>
    <x v="1"/>
    <n v="44287"/>
    <x v="4"/>
    <m/>
    <x v="0"/>
    <m/>
    <x v="89"/>
    <n v="100474706"/>
    <x v="0"/>
    <x v="5"/>
    <s v="Direção dos  Recursos Humanos"/>
    <s v="ORI"/>
    <x v="2"/>
    <m/>
    <x v="0"/>
    <x v="3"/>
    <x v="3"/>
    <x v="1"/>
    <x v="0"/>
    <x v="0"/>
    <x v="0"/>
    <x v="0"/>
    <x v="0"/>
    <x v="0"/>
    <x v="0"/>
    <s v="Direção dos  Recursos Humanos"/>
    <x v="0"/>
    <x v="0"/>
    <x v="0"/>
    <x v="0"/>
    <x v="0"/>
    <x v="0"/>
    <x v="0"/>
    <x v="0"/>
    <x v="0"/>
    <x v="0"/>
    <x v="5"/>
    <x v="0"/>
    <s v="Pagamento de salário referente a 06-2025"/>
  </r>
  <r>
    <x v="0"/>
    <n v="0"/>
    <n v="0"/>
    <n v="0"/>
    <n v="0"/>
    <x v="2756"/>
    <x v="0"/>
    <x v="0"/>
    <x v="0"/>
    <s v="03.16.25"/>
    <x v="21"/>
    <x v="0"/>
    <x v="0"/>
    <s v="Direção dos  Recursos Humanos"/>
    <s v="03.16.25"/>
    <s v="Direção dos  Recursos Humanos"/>
    <s v="03.16.25"/>
    <x v="71"/>
    <x v="0"/>
    <x v="1"/>
    <x v="15"/>
    <x v="0"/>
    <x v="0"/>
    <x v="0"/>
    <x v="0"/>
    <x v="10"/>
    <s v="2025-11-20"/>
    <x v="3"/>
    <n v="44439"/>
    <x v="4"/>
    <m/>
    <x v="0"/>
    <m/>
    <x v="89"/>
    <n v="100474706"/>
    <x v="0"/>
    <x v="5"/>
    <s v="Direção dos  Recursos Humanos"/>
    <s v="ORI"/>
    <x v="2"/>
    <m/>
    <x v="0"/>
    <x v="3"/>
    <x v="3"/>
    <x v="1"/>
    <x v="0"/>
    <x v="0"/>
    <x v="0"/>
    <x v="0"/>
    <x v="0"/>
    <x v="0"/>
    <x v="0"/>
    <s v="Direção dos  Recursos Humanos"/>
    <x v="0"/>
    <x v="0"/>
    <x v="0"/>
    <x v="0"/>
    <x v="0"/>
    <x v="0"/>
    <x v="0"/>
    <x v="0"/>
    <x v="0"/>
    <x v="0"/>
    <x v="5"/>
    <x v="0"/>
    <s v="Pagamento de salário referente a 11-2025"/>
  </r>
  <r>
    <x v="0"/>
    <n v="0"/>
    <n v="0"/>
    <n v="0"/>
    <n v="0"/>
    <x v="1266"/>
    <x v="0"/>
    <x v="0"/>
    <x v="0"/>
    <s v="03.16.25"/>
    <x v="21"/>
    <x v="0"/>
    <x v="0"/>
    <s v="Direção dos  Recursos Humanos"/>
    <s v="03.16.25"/>
    <s v="Direção dos  Recursos Humanos"/>
    <s v="03.16.25"/>
    <x v="46"/>
    <x v="0"/>
    <x v="0"/>
    <x v="1"/>
    <x v="0"/>
    <x v="0"/>
    <x v="0"/>
    <x v="0"/>
    <x v="6"/>
    <s v="2025-07-23"/>
    <x v="2"/>
    <n v="1465"/>
    <x v="4"/>
    <m/>
    <x v="0"/>
    <m/>
    <x v="89"/>
    <n v="100474706"/>
    <x v="0"/>
    <x v="5"/>
    <s v="Direção dos  Recursos Humanos"/>
    <s v="ORI"/>
    <x v="2"/>
    <m/>
    <x v="0"/>
    <x v="3"/>
    <x v="3"/>
    <x v="1"/>
    <x v="0"/>
    <x v="0"/>
    <x v="0"/>
    <x v="0"/>
    <x v="0"/>
    <x v="0"/>
    <x v="0"/>
    <s v="Direção dos  Recursos Humanos"/>
    <x v="0"/>
    <x v="0"/>
    <x v="0"/>
    <x v="0"/>
    <x v="0"/>
    <x v="0"/>
    <x v="0"/>
    <x v="0"/>
    <x v="0"/>
    <x v="0"/>
    <x v="5"/>
    <x v="0"/>
    <s v="Pagamento de salário referente a 07-2025"/>
  </r>
  <r>
    <x v="0"/>
    <n v="0"/>
    <n v="0"/>
    <n v="0"/>
    <n v="0"/>
    <x v="2964"/>
    <x v="0"/>
    <x v="0"/>
    <x v="0"/>
    <s v="03.16.19"/>
    <x v="44"/>
    <x v="0"/>
    <x v="0"/>
    <s v="Direção de Inovação e Desporto"/>
    <s v="03.16.19"/>
    <s v="Direção de Inovação e Desporto"/>
    <s v="03.16.19"/>
    <x v="8"/>
    <x v="0"/>
    <x v="0"/>
    <x v="0"/>
    <x v="0"/>
    <x v="0"/>
    <x v="0"/>
    <x v="0"/>
    <x v="0"/>
    <s v="2025-02-20"/>
    <x v="0"/>
    <n v="215"/>
    <x v="4"/>
    <m/>
    <x v="0"/>
    <m/>
    <x v="89"/>
    <n v="100474706"/>
    <x v="0"/>
    <x v="5"/>
    <s v="Direção de Inovação e Desporto"/>
    <s v="ORI"/>
    <x v="2"/>
    <m/>
    <x v="0"/>
    <x v="3"/>
    <x v="3"/>
    <x v="1"/>
    <x v="0"/>
    <x v="0"/>
    <x v="0"/>
    <x v="0"/>
    <x v="0"/>
    <x v="0"/>
    <x v="0"/>
    <s v="Direção de Inovação e Desporto"/>
    <x v="0"/>
    <x v="0"/>
    <x v="0"/>
    <x v="0"/>
    <x v="0"/>
    <x v="0"/>
    <x v="0"/>
    <x v="0"/>
    <x v="0"/>
    <x v="0"/>
    <x v="5"/>
    <x v="0"/>
    <s v="Pagamento de salário referente a 02-2025"/>
  </r>
  <r>
    <x v="0"/>
    <n v="0"/>
    <n v="0"/>
    <n v="0"/>
    <n v="0"/>
    <x v="3854"/>
    <x v="0"/>
    <x v="0"/>
    <x v="0"/>
    <s v="03.16.19"/>
    <x v="44"/>
    <x v="0"/>
    <x v="0"/>
    <s v="Direção de Inovação e Desporto"/>
    <s v="03.16.19"/>
    <s v="Direção de Inovação e Desporto"/>
    <s v="03.16.19"/>
    <x v="8"/>
    <x v="0"/>
    <x v="0"/>
    <x v="0"/>
    <x v="0"/>
    <x v="0"/>
    <x v="0"/>
    <x v="0"/>
    <x v="4"/>
    <s v="2025-03-26"/>
    <x v="0"/>
    <n v="215"/>
    <x v="4"/>
    <m/>
    <x v="0"/>
    <m/>
    <x v="89"/>
    <n v="100474706"/>
    <x v="0"/>
    <x v="5"/>
    <s v="Direção de Inovação e Desporto"/>
    <s v="ORI"/>
    <x v="2"/>
    <m/>
    <x v="0"/>
    <x v="3"/>
    <x v="3"/>
    <x v="1"/>
    <x v="0"/>
    <x v="0"/>
    <x v="0"/>
    <x v="0"/>
    <x v="0"/>
    <x v="0"/>
    <x v="0"/>
    <s v="Direção de Inovação e Desporto"/>
    <x v="0"/>
    <x v="0"/>
    <x v="0"/>
    <x v="0"/>
    <x v="0"/>
    <x v="0"/>
    <x v="0"/>
    <x v="0"/>
    <x v="0"/>
    <x v="0"/>
    <x v="5"/>
    <x v="0"/>
    <s v="Pagamento de salário referente a 03-2025"/>
  </r>
  <r>
    <x v="0"/>
    <n v="0"/>
    <n v="0"/>
    <n v="0"/>
    <n v="0"/>
    <x v="436"/>
    <x v="0"/>
    <x v="0"/>
    <x v="0"/>
    <s v="03.16.17"/>
    <x v="45"/>
    <x v="0"/>
    <x v="0"/>
    <s v="Direção Proteção Civil"/>
    <s v="03.16.17"/>
    <s v="Direção Proteção Civil"/>
    <s v="03.16.17"/>
    <x v="42"/>
    <x v="0"/>
    <x v="0"/>
    <x v="1"/>
    <x v="1"/>
    <x v="0"/>
    <x v="0"/>
    <x v="0"/>
    <x v="1"/>
    <s v="2025-01-27"/>
    <x v="0"/>
    <n v="4794"/>
    <x v="4"/>
    <m/>
    <x v="0"/>
    <m/>
    <x v="89"/>
    <n v="100474706"/>
    <x v="0"/>
    <x v="5"/>
    <s v="Direção Proteção Civil"/>
    <s v="ORI"/>
    <x v="2"/>
    <m/>
    <x v="0"/>
    <x v="3"/>
    <x v="3"/>
    <x v="1"/>
    <x v="0"/>
    <x v="0"/>
    <x v="0"/>
    <x v="0"/>
    <x v="0"/>
    <x v="0"/>
    <x v="0"/>
    <s v="Direção Proteção Civil"/>
    <x v="0"/>
    <x v="0"/>
    <x v="0"/>
    <x v="0"/>
    <x v="0"/>
    <x v="0"/>
    <x v="0"/>
    <x v="0"/>
    <x v="0"/>
    <x v="0"/>
    <x v="5"/>
    <x v="0"/>
    <s v="Pagamento de salário referente a 01-2025"/>
  </r>
  <r>
    <x v="0"/>
    <n v="0"/>
    <n v="0"/>
    <n v="0"/>
    <n v="0"/>
    <x v="436"/>
    <x v="0"/>
    <x v="0"/>
    <x v="0"/>
    <s v="03.16.17"/>
    <x v="45"/>
    <x v="0"/>
    <x v="0"/>
    <s v="Direção Proteção Civil"/>
    <s v="03.16.17"/>
    <s v="Direção Proteção Civil"/>
    <s v="03.16.17"/>
    <x v="46"/>
    <x v="0"/>
    <x v="0"/>
    <x v="1"/>
    <x v="0"/>
    <x v="0"/>
    <x v="0"/>
    <x v="0"/>
    <x v="1"/>
    <s v="2025-01-27"/>
    <x v="0"/>
    <n v="2006"/>
    <x v="4"/>
    <m/>
    <x v="0"/>
    <m/>
    <x v="89"/>
    <n v="100474706"/>
    <x v="0"/>
    <x v="5"/>
    <s v="Direção Proteção Civil"/>
    <s v="ORI"/>
    <x v="2"/>
    <m/>
    <x v="0"/>
    <x v="3"/>
    <x v="3"/>
    <x v="1"/>
    <x v="0"/>
    <x v="0"/>
    <x v="0"/>
    <x v="0"/>
    <x v="0"/>
    <x v="0"/>
    <x v="0"/>
    <s v="Direção Proteção Civil"/>
    <x v="0"/>
    <x v="0"/>
    <x v="0"/>
    <x v="0"/>
    <x v="0"/>
    <x v="0"/>
    <x v="0"/>
    <x v="0"/>
    <x v="0"/>
    <x v="0"/>
    <x v="5"/>
    <x v="0"/>
    <s v="Pagamento de salário referente a 01-2025"/>
  </r>
  <r>
    <x v="0"/>
    <n v="0"/>
    <n v="0"/>
    <n v="0"/>
    <n v="0"/>
    <x v="2492"/>
    <x v="0"/>
    <x v="0"/>
    <x v="0"/>
    <s v="03.16.16"/>
    <x v="53"/>
    <x v="0"/>
    <x v="0"/>
    <s v="Direção Ambiente e Saneamento "/>
    <s v="03.16.16"/>
    <s v="Direção Ambiente e Saneamento "/>
    <s v="03.16.16"/>
    <x v="45"/>
    <x v="0"/>
    <x v="0"/>
    <x v="1"/>
    <x v="0"/>
    <x v="0"/>
    <x v="0"/>
    <x v="0"/>
    <x v="0"/>
    <s v="2025-02-20"/>
    <x v="0"/>
    <n v="2"/>
    <x v="4"/>
    <m/>
    <x v="0"/>
    <m/>
    <x v="103"/>
    <n v="100474707"/>
    <x v="0"/>
    <x v="4"/>
    <s v="Direção Ambiente e Saneamento "/>
    <s v="ORI"/>
    <x v="2"/>
    <m/>
    <x v="0"/>
    <x v="3"/>
    <x v="3"/>
    <x v="1"/>
    <x v="0"/>
    <x v="0"/>
    <x v="0"/>
    <x v="0"/>
    <x v="0"/>
    <x v="0"/>
    <x v="0"/>
    <s v="Direção Ambiente e Saneamento "/>
    <x v="0"/>
    <x v="0"/>
    <x v="0"/>
    <x v="0"/>
    <x v="0"/>
    <x v="0"/>
    <x v="0"/>
    <x v="0"/>
    <x v="0"/>
    <x v="0"/>
    <x v="4"/>
    <x v="0"/>
    <s v="Pagamento de salário referente a 02-2025"/>
  </r>
  <r>
    <x v="0"/>
    <n v="0"/>
    <n v="0"/>
    <n v="0"/>
    <n v="0"/>
    <x v="2492"/>
    <x v="0"/>
    <x v="0"/>
    <x v="0"/>
    <s v="03.16.16"/>
    <x v="53"/>
    <x v="0"/>
    <x v="0"/>
    <s v="Direção Ambiente e Saneamento "/>
    <s v="03.16.16"/>
    <s v="Direção Ambiente e Saneamento "/>
    <s v="03.16.16"/>
    <x v="76"/>
    <x v="0"/>
    <x v="0"/>
    <x v="1"/>
    <x v="0"/>
    <x v="0"/>
    <x v="0"/>
    <x v="0"/>
    <x v="0"/>
    <s v="2025-02-20"/>
    <x v="0"/>
    <n v="308"/>
    <x v="4"/>
    <m/>
    <x v="0"/>
    <m/>
    <x v="89"/>
    <n v="100474706"/>
    <x v="0"/>
    <x v="5"/>
    <s v="Direção Ambiente e Saneamento "/>
    <s v="ORI"/>
    <x v="2"/>
    <m/>
    <x v="0"/>
    <x v="3"/>
    <x v="3"/>
    <x v="1"/>
    <x v="0"/>
    <x v="0"/>
    <x v="0"/>
    <x v="0"/>
    <x v="0"/>
    <x v="0"/>
    <x v="0"/>
    <s v="Direção Ambiente e Saneamento "/>
    <x v="0"/>
    <x v="0"/>
    <x v="0"/>
    <x v="0"/>
    <x v="0"/>
    <x v="0"/>
    <x v="0"/>
    <x v="0"/>
    <x v="0"/>
    <x v="0"/>
    <x v="5"/>
    <x v="0"/>
    <s v="Pagamento de salário referente a 02-2025"/>
  </r>
  <r>
    <x v="0"/>
    <n v="0"/>
    <n v="0"/>
    <n v="0"/>
    <n v="0"/>
    <x v="4173"/>
    <x v="0"/>
    <x v="0"/>
    <x v="0"/>
    <s v="03.16.16"/>
    <x v="53"/>
    <x v="0"/>
    <x v="0"/>
    <s v="Direção Ambiente e Saneamento "/>
    <s v="03.16.16"/>
    <s v="Direção Ambiente e Saneamento "/>
    <s v="03.16.16"/>
    <x v="42"/>
    <x v="0"/>
    <x v="0"/>
    <x v="1"/>
    <x v="1"/>
    <x v="0"/>
    <x v="0"/>
    <x v="0"/>
    <x v="1"/>
    <s v="2025-01-27"/>
    <x v="0"/>
    <n v="1032"/>
    <x v="4"/>
    <m/>
    <x v="0"/>
    <m/>
    <x v="106"/>
    <n v="100479277"/>
    <x v="0"/>
    <x v="6"/>
    <s v="Direção Ambiente e Saneamento "/>
    <s v="ORI"/>
    <x v="2"/>
    <m/>
    <x v="0"/>
    <x v="3"/>
    <x v="3"/>
    <x v="1"/>
    <x v="0"/>
    <x v="0"/>
    <x v="0"/>
    <x v="0"/>
    <x v="0"/>
    <x v="0"/>
    <x v="0"/>
    <s v="Direção Ambiente e Saneamento "/>
    <x v="0"/>
    <x v="0"/>
    <x v="0"/>
    <x v="0"/>
    <x v="0"/>
    <x v="0"/>
    <x v="0"/>
    <x v="0"/>
    <x v="0"/>
    <x v="0"/>
    <x v="6"/>
    <x v="0"/>
    <s v="Pagamento de salário referente a 01-2025"/>
  </r>
  <r>
    <x v="0"/>
    <n v="0"/>
    <n v="0"/>
    <n v="0"/>
    <n v="0"/>
    <x v="2492"/>
    <x v="0"/>
    <x v="0"/>
    <x v="0"/>
    <s v="03.16.16"/>
    <x v="53"/>
    <x v="0"/>
    <x v="0"/>
    <s v="Direção Ambiente e Saneamento "/>
    <s v="03.16.16"/>
    <s v="Direção Ambiente e Saneamento "/>
    <s v="03.16.16"/>
    <x v="42"/>
    <x v="0"/>
    <x v="0"/>
    <x v="1"/>
    <x v="1"/>
    <x v="0"/>
    <x v="0"/>
    <x v="0"/>
    <x v="0"/>
    <s v="2025-02-20"/>
    <x v="0"/>
    <n v="221"/>
    <x v="4"/>
    <m/>
    <x v="0"/>
    <m/>
    <x v="104"/>
    <n v="100478986"/>
    <x v="0"/>
    <x v="10"/>
    <s v="Direção Ambiente e Saneamento "/>
    <s v="ORI"/>
    <x v="2"/>
    <m/>
    <x v="0"/>
    <x v="3"/>
    <x v="3"/>
    <x v="1"/>
    <x v="0"/>
    <x v="0"/>
    <x v="0"/>
    <x v="0"/>
    <x v="0"/>
    <x v="0"/>
    <x v="0"/>
    <s v="Direção Ambiente e Saneamento "/>
    <x v="0"/>
    <x v="0"/>
    <x v="0"/>
    <x v="0"/>
    <x v="0"/>
    <x v="0"/>
    <x v="0"/>
    <x v="0"/>
    <x v="0"/>
    <x v="0"/>
    <x v="10"/>
    <x v="0"/>
    <s v="Pagamento de salário referente a 02-2025"/>
  </r>
  <r>
    <x v="0"/>
    <n v="0"/>
    <n v="0"/>
    <n v="0"/>
    <n v="0"/>
    <x v="4173"/>
    <x v="0"/>
    <x v="0"/>
    <x v="0"/>
    <s v="03.16.16"/>
    <x v="53"/>
    <x v="0"/>
    <x v="0"/>
    <s v="Direção Ambiente e Saneamento "/>
    <s v="03.16.16"/>
    <s v="Direção Ambiente e Saneamento "/>
    <s v="03.16.16"/>
    <x v="46"/>
    <x v="0"/>
    <x v="0"/>
    <x v="1"/>
    <x v="0"/>
    <x v="0"/>
    <x v="0"/>
    <x v="0"/>
    <x v="1"/>
    <s v="2025-01-27"/>
    <x v="0"/>
    <n v="34"/>
    <x v="4"/>
    <m/>
    <x v="0"/>
    <m/>
    <x v="106"/>
    <n v="100479277"/>
    <x v="0"/>
    <x v="6"/>
    <s v="Direção Ambiente e Saneamento "/>
    <s v="ORI"/>
    <x v="2"/>
    <m/>
    <x v="0"/>
    <x v="3"/>
    <x v="3"/>
    <x v="1"/>
    <x v="0"/>
    <x v="0"/>
    <x v="0"/>
    <x v="0"/>
    <x v="0"/>
    <x v="0"/>
    <x v="0"/>
    <s v="Direção Ambiente e Saneamento "/>
    <x v="0"/>
    <x v="0"/>
    <x v="0"/>
    <x v="0"/>
    <x v="0"/>
    <x v="0"/>
    <x v="0"/>
    <x v="0"/>
    <x v="0"/>
    <x v="0"/>
    <x v="6"/>
    <x v="0"/>
    <s v="Pagamento de salário referente a 01-2025"/>
  </r>
  <r>
    <x v="0"/>
    <n v="0"/>
    <n v="0"/>
    <n v="0"/>
    <n v="0"/>
    <x v="2492"/>
    <x v="0"/>
    <x v="0"/>
    <x v="0"/>
    <s v="03.16.16"/>
    <x v="53"/>
    <x v="0"/>
    <x v="0"/>
    <s v="Direção Ambiente e Saneamento "/>
    <s v="03.16.16"/>
    <s v="Direção Ambiente e Saneamento "/>
    <s v="03.16.16"/>
    <x v="46"/>
    <x v="0"/>
    <x v="0"/>
    <x v="1"/>
    <x v="0"/>
    <x v="0"/>
    <x v="0"/>
    <x v="0"/>
    <x v="0"/>
    <s v="2025-02-20"/>
    <x v="0"/>
    <n v="9"/>
    <x v="4"/>
    <m/>
    <x v="0"/>
    <m/>
    <x v="104"/>
    <n v="100478986"/>
    <x v="0"/>
    <x v="10"/>
    <s v="Direção Ambiente e Saneamento "/>
    <s v="ORI"/>
    <x v="2"/>
    <m/>
    <x v="0"/>
    <x v="3"/>
    <x v="3"/>
    <x v="1"/>
    <x v="0"/>
    <x v="0"/>
    <x v="0"/>
    <x v="0"/>
    <x v="0"/>
    <x v="0"/>
    <x v="0"/>
    <s v="Direção Ambiente e Saneamento "/>
    <x v="0"/>
    <x v="0"/>
    <x v="0"/>
    <x v="0"/>
    <x v="0"/>
    <x v="0"/>
    <x v="0"/>
    <x v="0"/>
    <x v="0"/>
    <x v="0"/>
    <x v="10"/>
    <x v="0"/>
    <s v="Pagamento de salário referente a 02-2025"/>
  </r>
  <r>
    <x v="0"/>
    <n v="0"/>
    <n v="0"/>
    <n v="0"/>
    <n v="0"/>
    <x v="3852"/>
    <x v="0"/>
    <x v="0"/>
    <x v="0"/>
    <s v="03.16.16"/>
    <x v="53"/>
    <x v="0"/>
    <x v="0"/>
    <s v="Direção Ambiente e Saneamento "/>
    <s v="03.16.16"/>
    <s v="Direção Ambiente e Saneamento "/>
    <s v="03.16.16"/>
    <x v="46"/>
    <x v="0"/>
    <x v="0"/>
    <x v="1"/>
    <x v="0"/>
    <x v="0"/>
    <x v="0"/>
    <x v="0"/>
    <x v="4"/>
    <s v="2025-03-26"/>
    <x v="0"/>
    <n v="2963"/>
    <x v="4"/>
    <m/>
    <x v="0"/>
    <m/>
    <x v="89"/>
    <n v="100474706"/>
    <x v="0"/>
    <x v="5"/>
    <s v="Direção Ambiente e Saneamento "/>
    <s v="ORI"/>
    <x v="2"/>
    <m/>
    <x v="0"/>
    <x v="3"/>
    <x v="3"/>
    <x v="1"/>
    <x v="0"/>
    <x v="0"/>
    <x v="0"/>
    <x v="0"/>
    <x v="0"/>
    <x v="0"/>
    <x v="0"/>
    <s v="Direção Ambiente e Saneamento "/>
    <x v="0"/>
    <x v="0"/>
    <x v="0"/>
    <x v="0"/>
    <x v="0"/>
    <x v="0"/>
    <x v="0"/>
    <x v="0"/>
    <x v="0"/>
    <x v="0"/>
    <x v="5"/>
    <x v="0"/>
    <s v="Pagamento de salário referente a 03-2025"/>
  </r>
  <r>
    <x v="0"/>
    <n v="0"/>
    <n v="0"/>
    <n v="0"/>
    <n v="0"/>
    <x v="5664"/>
    <x v="0"/>
    <x v="0"/>
    <x v="0"/>
    <s v="03.16.15"/>
    <x v="0"/>
    <x v="0"/>
    <x v="0"/>
    <s v="Direção Financeira"/>
    <s v="03.16.15"/>
    <s v="Direção Financeira"/>
    <s v="03.16.15"/>
    <x v="13"/>
    <x v="0"/>
    <x v="0"/>
    <x v="1"/>
    <x v="0"/>
    <x v="0"/>
    <x v="0"/>
    <x v="0"/>
    <x v="8"/>
    <s v="2025-09-08"/>
    <x v="2"/>
    <n v="180000"/>
    <x v="4"/>
    <m/>
    <x v="0"/>
    <m/>
    <x v="32"/>
    <n v="100476920"/>
    <x v="0"/>
    <x v="0"/>
    <s v="Direção Financeira"/>
    <s v="ORI"/>
    <x v="2"/>
    <m/>
    <x v="0"/>
    <x v="2"/>
    <x v="2"/>
    <x v="1"/>
    <x v="0"/>
    <x v="0"/>
    <x v="0"/>
    <x v="0"/>
    <x v="0"/>
    <x v="0"/>
    <x v="0"/>
    <s v="Direção Financeira"/>
    <x v="0"/>
    <x v="0"/>
    <x v="0"/>
    <x v="0"/>
    <x v="0"/>
    <x v="0"/>
    <x v="0"/>
    <x v="0"/>
    <x v="0"/>
    <x v="2"/>
    <x v="0"/>
    <x v="0"/>
    <s v="Pagamento combustíveis, conforme proposta em anexo."/>
  </r>
  <r>
    <x v="0"/>
    <n v="0"/>
    <n v="0"/>
    <n v="0"/>
    <n v="0"/>
    <x v="5665"/>
    <x v="0"/>
    <x v="0"/>
    <x v="0"/>
    <s v="03.16.15"/>
    <x v="0"/>
    <x v="0"/>
    <x v="0"/>
    <s v="Direção Financeira"/>
    <s v="03.16.15"/>
    <s v="Direção Financeira"/>
    <s v="03.16.15"/>
    <x v="12"/>
    <x v="0"/>
    <x v="0"/>
    <x v="1"/>
    <x v="0"/>
    <x v="0"/>
    <x v="0"/>
    <x v="0"/>
    <x v="11"/>
    <s v="2025-12-29"/>
    <x v="3"/>
    <n v="18999"/>
    <x v="4"/>
    <m/>
    <x v="0"/>
    <m/>
    <x v="19"/>
    <n v="100391960"/>
    <x v="0"/>
    <x v="0"/>
    <s v="Direção Financeira"/>
    <s v="ORI"/>
    <x v="2"/>
    <m/>
    <x v="0"/>
    <x v="2"/>
    <x v="2"/>
    <x v="1"/>
    <x v="0"/>
    <x v="0"/>
    <x v="0"/>
    <x v="0"/>
    <x v="0"/>
    <x v="0"/>
    <x v="0"/>
    <s v="Direção Financeira"/>
    <x v="0"/>
    <x v="0"/>
    <x v="0"/>
    <x v="0"/>
    <x v="0"/>
    <x v="0"/>
    <x v="0"/>
    <x v="0"/>
    <x v="0"/>
    <x v="2"/>
    <x v="0"/>
    <x v="0"/>
    <s v="Pagamento referente a aquisição de 1 tablet para o balcão único de atendimento da CMSM, conforme anexo."/>
  </r>
  <r>
    <x v="0"/>
    <n v="0"/>
    <n v="0"/>
    <n v="0"/>
    <n v="0"/>
    <x v="435"/>
    <x v="0"/>
    <x v="0"/>
    <x v="0"/>
    <s v="03.16.15"/>
    <x v="0"/>
    <x v="0"/>
    <x v="0"/>
    <s v="Direção Financeira"/>
    <s v="03.16.15"/>
    <s v="Direção Financeira"/>
    <s v="03.16.15"/>
    <x v="45"/>
    <x v="0"/>
    <x v="0"/>
    <x v="1"/>
    <x v="0"/>
    <x v="0"/>
    <x v="0"/>
    <x v="0"/>
    <x v="1"/>
    <s v="2025-01-27"/>
    <x v="0"/>
    <n v="5"/>
    <x v="4"/>
    <m/>
    <x v="0"/>
    <m/>
    <x v="106"/>
    <n v="100479277"/>
    <x v="0"/>
    <x v="6"/>
    <s v="Direção Financeira"/>
    <s v="ORI"/>
    <x v="2"/>
    <m/>
    <x v="0"/>
    <x v="3"/>
    <x v="3"/>
    <x v="1"/>
    <x v="0"/>
    <x v="0"/>
    <x v="0"/>
    <x v="0"/>
    <x v="0"/>
    <x v="0"/>
    <x v="0"/>
    <s v="Direção Financeira"/>
    <x v="0"/>
    <x v="0"/>
    <x v="0"/>
    <x v="0"/>
    <x v="0"/>
    <x v="0"/>
    <x v="0"/>
    <x v="0"/>
    <x v="0"/>
    <x v="0"/>
    <x v="6"/>
    <x v="0"/>
    <s v="Pagamento de salário referente a 01-2025"/>
  </r>
  <r>
    <x v="0"/>
    <n v="0"/>
    <n v="0"/>
    <n v="0"/>
    <n v="0"/>
    <x v="2496"/>
    <x v="0"/>
    <x v="0"/>
    <x v="0"/>
    <s v="03.16.15"/>
    <x v="0"/>
    <x v="0"/>
    <x v="0"/>
    <s v="Direção Financeira"/>
    <s v="03.16.15"/>
    <s v="Direção Financeira"/>
    <s v="03.16.15"/>
    <x v="45"/>
    <x v="0"/>
    <x v="0"/>
    <x v="1"/>
    <x v="0"/>
    <x v="0"/>
    <x v="0"/>
    <x v="0"/>
    <x v="0"/>
    <s v="2025-02-21"/>
    <x v="0"/>
    <n v="87"/>
    <x v="4"/>
    <m/>
    <x v="0"/>
    <m/>
    <x v="89"/>
    <n v="100474706"/>
    <x v="0"/>
    <x v="5"/>
    <s v="Direção Financeira"/>
    <s v="ORI"/>
    <x v="2"/>
    <m/>
    <x v="0"/>
    <x v="3"/>
    <x v="3"/>
    <x v="1"/>
    <x v="0"/>
    <x v="0"/>
    <x v="0"/>
    <x v="0"/>
    <x v="0"/>
    <x v="0"/>
    <x v="0"/>
    <s v="Direção Financeira"/>
    <x v="0"/>
    <x v="0"/>
    <x v="0"/>
    <x v="0"/>
    <x v="0"/>
    <x v="0"/>
    <x v="0"/>
    <x v="0"/>
    <x v="0"/>
    <x v="0"/>
    <x v="5"/>
    <x v="0"/>
    <s v="Pagamento de salário referente a 02-2025"/>
  </r>
  <r>
    <x v="0"/>
    <n v="0"/>
    <n v="0"/>
    <n v="0"/>
    <n v="0"/>
    <x v="2496"/>
    <x v="0"/>
    <x v="0"/>
    <x v="0"/>
    <s v="03.16.15"/>
    <x v="0"/>
    <x v="0"/>
    <x v="0"/>
    <s v="Direção Financeira"/>
    <s v="03.16.15"/>
    <s v="Direção Financeira"/>
    <s v="03.16.15"/>
    <x v="9"/>
    <x v="0"/>
    <x v="0"/>
    <x v="1"/>
    <x v="0"/>
    <x v="0"/>
    <x v="0"/>
    <x v="0"/>
    <x v="0"/>
    <s v="2025-02-21"/>
    <x v="0"/>
    <n v="161"/>
    <x v="4"/>
    <m/>
    <x v="0"/>
    <m/>
    <x v="106"/>
    <n v="100479277"/>
    <x v="0"/>
    <x v="6"/>
    <s v="Direção Financeira"/>
    <s v="ORI"/>
    <x v="2"/>
    <m/>
    <x v="0"/>
    <x v="3"/>
    <x v="3"/>
    <x v="1"/>
    <x v="0"/>
    <x v="0"/>
    <x v="0"/>
    <x v="0"/>
    <x v="0"/>
    <x v="0"/>
    <x v="0"/>
    <s v="Direção Financeira"/>
    <x v="0"/>
    <x v="0"/>
    <x v="0"/>
    <x v="0"/>
    <x v="0"/>
    <x v="0"/>
    <x v="0"/>
    <x v="0"/>
    <x v="0"/>
    <x v="0"/>
    <x v="6"/>
    <x v="0"/>
    <s v="Pagamento de salário referente a 02-2025"/>
  </r>
  <r>
    <x v="0"/>
    <n v="0"/>
    <n v="0"/>
    <n v="0"/>
    <n v="0"/>
    <x v="2496"/>
    <x v="0"/>
    <x v="0"/>
    <x v="0"/>
    <s v="03.16.15"/>
    <x v="0"/>
    <x v="0"/>
    <x v="0"/>
    <s v="Direção Financeira"/>
    <s v="03.16.15"/>
    <s v="Direção Financeira"/>
    <s v="03.16.15"/>
    <x v="42"/>
    <x v="0"/>
    <x v="0"/>
    <x v="1"/>
    <x v="1"/>
    <x v="0"/>
    <x v="0"/>
    <x v="0"/>
    <x v="0"/>
    <s v="2025-02-21"/>
    <x v="0"/>
    <n v="283"/>
    <x v="4"/>
    <m/>
    <x v="0"/>
    <m/>
    <x v="103"/>
    <n v="100474707"/>
    <x v="0"/>
    <x v="4"/>
    <s v="Direção Financeira"/>
    <s v="ORI"/>
    <x v="2"/>
    <m/>
    <x v="0"/>
    <x v="3"/>
    <x v="3"/>
    <x v="1"/>
    <x v="0"/>
    <x v="0"/>
    <x v="0"/>
    <x v="0"/>
    <x v="0"/>
    <x v="0"/>
    <x v="0"/>
    <s v="Direção Financeira"/>
    <x v="0"/>
    <x v="0"/>
    <x v="0"/>
    <x v="0"/>
    <x v="0"/>
    <x v="0"/>
    <x v="0"/>
    <x v="0"/>
    <x v="0"/>
    <x v="0"/>
    <x v="4"/>
    <x v="0"/>
    <s v="Pagamento de salário referente a 02-2025"/>
  </r>
  <r>
    <x v="0"/>
    <n v="0"/>
    <n v="0"/>
    <n v="0"/>
    <n v="0"/>
    <x v="435"/>
    <x v="0"/>
    <x v="0"/>
    <x v="0"/>
    <s v="03.16.15"/>
    <x v="0"/>
    <x v="0"/>
    <x v="0"/>
    <s v="Direção Financeira"/>
    <s v="03.16.15"/>
    <s v="Direção Financeira"/>
    <s v="03.16.15"/>
    <x v="46"/>
    <x v="0"/>
    <x v="0"/>
    <x v="1"/>
    <x v="0"/>
    <x v="0"/>
    <x v="0"/>
    <x v="0"/>
    <x v="1"/>
    <s v="2025-01-27"/>
    <x v="0"/>
    <n v="22"/>
    <x v="4"/>
    <m/>
    <x v="0"/>
    <m/>
    <x v="507"/>
    <n v="100477977"/>
    <x v="0"/>
    <x v="11"/>
    <s v="Direção Financeira"/>
    <s v="ORI"/>
    <x v="2"/>
    <m/>
    <x v="0"/>
    <x v="3"/>
    <x v="3"/>
    <x v="1"/>
    <x v="0"/>
    <x v="0"/>
    <x v="0"/>
    <x v="0"/>
    <x v="0"/>
    <x v="0"/>
    <x v="0"/>
    <s v="Direção Financeira"/>
    <x v="0"/>
    <x v="0"/>
    <x v="0"/>
    <x v="0"/>
    <x v="0"/>
    <x v="0"/>
    <x v="0"/>
    <x v="0"/>
    <x v="0"/>
    <x v="0"/>
    <x v="11"/>
    <x v="0"/>
    <s v="Pagamento de salário referente a 01-2025"/>
  </r>
  <r>
    <x v="0"/>
    <n v="0"/>
    <n v="0"/>
    <n v="0"/>
    <n v="0"/>
    <x v="2496"/>
    <x v="0"/>
    <x v="0"/>
    <x v="0"/>
    <s v="03.16.15"/>
    <x v="0"/>
    <x v="0"/>
    <x v="0"/>
    <s v="Direção Financeira"/>
    <s v="03.16.15"/>
    <s v="Direção Financeira"/>
    <s v="03.16.15"/>
    <x v="46"/>
    <x v="0"/>
    <x v="0"/>
    <x v="1"/>
    <x v="0"/>
    <x v="0"/>
    <x v="0"/>
    <x v="0"/>
    <x v="0"/>
    <s v="2025-02-21"/>
    <x v="0"/>
    <n v="3723"/>
    <x v="4"/>
    <m/>
    <x v="0"/>
    <m/>
    <x v="89"/>
    <n v="100474706"/>
    <x v="0"/>
    <x v="5"/>
    <s v="Direção Financeira"/>
    <s v="ORI"/>
    <x v="2"/>
    <m/>
    <x v="0"/>
    <x v="3"/>
    <x v="3"/>
    <x v="1"/>
    <x v="0"/>
    <x v="0"/>
    <x v="0"/>
    <x v="0"/>
    <x v="0"/>
    <x v="0"/>
    <x v="0"/>
    <s v="Direção Financeira"/>
    <x v="0"/>
    <x v="0"/>
    <x v="0"/>
    <x v="0"/>
    <x v="0"/>
    <x v="0"/>
    <x v="0"/>
    <x v="0"/>
    <x v="0"/>
    <x v="0"/>
    <x v="5"/>
    <x v="0"/>
    <s v="Pagamento de salário referente a 02-2025"/>
  </r>
  <r>
    <x v="0"/>
    <n v="0"/>
    <n v="0"/>
    <n v="0"/>
    <n v="0"/>
    <x v="5666"/>
    <x v="0"/>
    <x v="0"/>
    <x v="0"/>
    <s v="03.16.15"/>
    <x v="0"/>
    <x v="0"/>
    <x v="0"/>
    <s v="Direção Financeira"/>
    <s v="03.16.15"/>
    <s v="Direção Financeira"/>
    <s v="03.16.15"/>
    <x v="11"/>
    <x v="0"/>
    <x v="0"/>
    <x v="0"/>
    <x v="1"/>
    <x v="0"/>
    <x v="0"/>
    <x v="0"/>
    <x v="10"/>
    <s v="2025-11-21"/>
    <x v="3"/>
    <n v="12000"/>
    <x v="4"/>
    <m/>
    <x v="0"/>
    <m/>
    <x v="82"/>
    <n v="100479698"/>
    <x v="0"/>
    <x v="0"/>
    <s v="Direção Financeira"/>
    <s v="ORI"/>
    <x v="2"/>
    <m/>
    <x v="0"/>
    <x v="2"/>
    <x v="2"/>
    <x v="1"/>
    <x v="0"/>
    <x v="0"/>
    <x v="0"/>
    <x v="0"/>
    <x v="0"/>
    <x v="0"/>
    <x v="0"/>
    <s v="Direção Financeira"/>
    <x v="0"/>
    <x v="0"/>
    <x v="0"/>
    <x v="0"/>
    <x v="0"/>
    <x v="0"/>
    <x v="0"/>
    <x v="0"/>
    <x v="0"/>
    <x v="2"/>
    <x v="0"/>
    <x v="0"/>
    <s v="Pagamento a favor de EDECV, pela a aquisição de energia elétrica para contador Nº14298918153."/>
  </r>
  <r>
    <x v="0"/>
    <n v="0"/>
    <n v="0"/>
    <n v="0"/>
    <n v="0"/>
    <x v="450"/>
    <x v="0"/>
    <x v="0"/>
    <x v="0"/>
    <s v="03.16.30"/>
    <x v="40"/>
    <x v="0"/>
    <x v="0"/>
    <s v="Gabinete de Relações Externas"/>
    <s v="03.16.30"/>
    <s v="Gabinete de Relações Externas"/>
    <s v="03.16.30"/>
    <x v="42"/>
    <x v="0"/>
    <x v="0"/>
    <x v="1"/>
    <x v="1"/>
    <x v="0"/>
    <x v="0"/>
    <x v="0"/>
    <x v="1"/>
    <s v="2025-01-27"/>
    <x v="0"/>
    <n v="8213"/>
    <x v="4"/>
    <m/>
    <x v="0"/>
    <m/>
    <x v="89"/>
    <n v="100474706"/>
    <x v="0"/>
    <x v="5"/>
    <s v="Gabinete de Relações Externas"/>
    <s v="ORI"/>
    <x v="2"/>
    <s v="GRE"/>
    <x v="0"/>
    <x v="3"/>
    <x v="3"/>
    <x v="1"/>
    <x v="0"/>
    <x v="0"/>
    <x v="0"/>
    <x v="0"/>
    <x v="0"/>
    <x v="0"/>
    <x v="0"/>
    <s v="Gabinete de Relações Externas"/>
    <x v="0"/>
    <x v="0"/>
    <x v="0"/>
    <x v="0"/>
    <x v="0"/>
    <x v="0"/>
    <x v="0"/>
    <x v="0"/>
    <x v="0"/>
    <x v="0"/>
    <x v="5"/>
    <x v="0"/>
    <s v="Pagamento de salário referente a 01-2025"/>
  </r>
  <r>
    <x v="0"/>
    <n v="0"/>
    <n v="0"/>
    <n v="0"/>
    <n v="0"/>
    <x v="5654"/>
    <x v="0"/>
    <x v="0"/>
    <x v="0"/>
    <s v="03.16.30"/>
    <x v="40"/>
    <x v="0"/>
    <x v="0"/>
    <s v="Gabinete de Relações Externas"/>
    <s v="03.16.30"/>
    <s v="Gabinete de Relações Externas"/>
    <s v="03.16.30"/>
    <x v="42"/>
    <x v="0"/>
    <x v="0"/>
    <x v="1"/>
    <x v="1"/>
    <x v="0"/>
    <x v="0"/>
    <x v="0"/>
    <x v="2"/>
    <s v="2025-04-24"/>
    <x v="1"/>
    <n v="10834"/>
    <x v="4"/>
    <m/>
    <x v="0"/>
    <m/>
    <x v="9"/>
    <n v="100474696"/>
    <x v="0"/>
    <x v="1"/>
    <s v="Gabinete de Relações Externas"/>
    <s v="ORI"/>
    <x v="2"/>
    <s v="GRE"/>
    <x v="0"/>
    <x v="3"/>
    <x v="3"/>
    <x v="1"/>
    <x v="0"/>
    <x v="0"/>
    <x v="0"/>
    <x v="0"/>
    <x v="0"/>
    <x v="0"/>
    <x v="0"/>
    <s v="Gabinete de Relações Externas"/>
    <x v="0"/>
    <x v="0"/>
    <x v="0"/>
    <x v="0"/>
    <x v="0"/>
    <x v="0"/>
    <x v="0"/>
    <x v="0"/>
    <x v="0"/>
    <x v="2"/>
    <x v="1"/>
    <x v="0"/>
    <s v="Pagamento de salário referente a 04-2025"/>
  </r>
  <r>
    <x v="0"/>
    <n v="0"/>
    <n v="0"/>
    <n v="0"/>
    <n v="0"/>
    <x v="2497"/>
    <x v="0"/>
    <x v="0"/>
    <x v="0"/>
    <s v="03.16.10"/>
    <x v="47"/>
    <x v="0"/>
    <x v="0"/>
    <s v="Delegações Municipais "/>
    <s v="03.16.10"/>
    <s v="Delegações Municipais "/>
    <s v="03.16.10"/>
    <x v="42"/>
    <x v="0"/>
    <x v="0"/>
    <x v="1"/>
    <x v="1"/>
    <x v="0"/>
    <x v="0"/>
    <x v="0"/>
    <x v="0"/>
    <s v="2025-02-20"/>
    <x v="0"/>
    <n v="11224"/>
    <x v="4"/>
    <m/>
    <x v="0"/>
    <m/>
    <x v="89"/>
    <n v="100474706"/>
    <x v="0"/>
    <x v="5"/>
    <s v="Delegações Municipais "/>
    <s v="ORI"/>
    <x v="2"/>
    <m/>
    <x v="0"/>
    <x v="3"/>
    <x v="3"/>
    <x v="1"/>
    <x v="0"/>
    <x v="0"/>
    <x v="0"/>
    <x v="0"/>
    <x v="0"/>
    <x v="0"/>
    <x v="0"/>
    <s v="Delegações Municipais "/>
    <x v="0"/>
    <x v="0"/>
    <x v="0"/>
    <x v="0"/>
    <x v="0"/>
    <x v="0"/>
    <x v="0"/>
    <x v="0"/>
    <x v="0"/>
    <x v="0"/>
    <x v="5"/>
    <x v="0"/>
    <s v="Pagamento de salário referente a 02-2025"/>
  </r>
  <r>
    <x v="0"/>
    <n v="0"/>
    <n v="0"/>
    <n v="0"/>
    <n v="0"/>
    <x v="5667"/>
    <x v="0"/>
    <x v="0"/>
    <x v="0"/>
    <s v="03.16.02"/>
    <x v="12"/>
    <x v="0"/>
    <x v="0"/>
    <s v="Gabinete do Presidente"/>
    <s v="03.16.02"/>
    <s v="Gabinete do Presidente"/>
    <s v="03.16.02"/>
    <x v="0"/>
    <x v="0"/>
    <x v="0"/>
    <x v="0"/>
    <x v="0"/>
    <x v="0"/>
    <x v="0"/>
    <x v="0"/>
    <x v="6"/>
    <s v="2025-07-01"/>
    <x v="2"/>
    <n v="3600"/>
    <x v="4"/>
    <m/>
    <x v="0"/>
    <m/>
    <x v="45"/>
    <n v="100478720"/>
    <x v="0"/>
    <x v="0"/>
    <s v="Gabinete do Presidente"/>
    <s v="ORI"/>
    <x v="2"/>
    <m/>
    <x v="0"/>
    <x v="2"/>
    <x v="2"/>
    <x v="1"/>
    <x v="0"/>
    <x v="0"/>
    <x v="0"/>
    <x v="0"/>
    <x v="0"/>
    <x v="0"/>
    <x v="0"/>
    <s v="Gabinete do Presidente"/>
    <x v="0"/>
    <x v="0"/>
    <x v="0"/>
    <x v="0"/>
    <x v="0"/>
    <x v="0"/>
    <x v="0"/>
    <x v="0"/>
    <x v="0"/>
    <x v="2"/>
    <x v="0"/>
    <x v="0"/>
    <s v="Ajuda de custo a favor do Sr. Moises Rosario Leal Gomes Landim FERNANDES pela sua deslocação a cidade da Praia nos dia 28 e 30 de junho de 2025, conforme anexo."/>
  </r>
  <r>
    <x v="0"/>
    <n v="0"/>
    <n v="0"/>
    <n v="0"/>
    <n v="0"/>
    <x v="2498"/>
    <x v="0"/>
    <x v="0"/>
    <x v="0"/>
    <s v="03.16.02"/>
    <x v="12"/>
    <x v="0"/>
    <x v="0"/>
    <s v="Gabinete do Presidente"/>
    <s v="03.16.02"/>
    <s v="Gabinete do Presidente"/>
    <s v="03.16.02"/>
    <x v="8"/>
    <x v="0"/>
    <x v="0"/>
    <x v="0"/>
    <x v="0"/>
    <x v="0"/>
    <x v="0"/>
    <x v="0"/>
    <x v="0"/>
    <s v="2025-02-20"/>
    <x v="0"/>
    <n v="137"/>
    <x v="4"/>
    <m/>
    <x v="0"/>
    <m/>
    <x v="507"/>
    <n v="100477977"/>
    <x v="0"/>
    <x v="11"/>
    <s v="Gabinete do Presidente"/>
    <s v="ORI"/>
    <x v="2"/>
    <m/>
    <x v="0"/>
    <x v="3"/>
    <x v="3"/>
    <x v="1"/>
    <x v="0"/>
    <x v="0"/>
    <x v="0"/>
    <x v="0"/>
    <x v="0"/>
    <x v="0"/>
    <x v="0"/>
    <s v="Gabinete do Presidente"/>
    <x v="0"/>
    <x v="0"/>
    <x v="0"/>
    <x v="0"/>
    <x v="0"/>
    <x v="0"/>
    <x v="0"/>
    <x v="0"/>
    <x v="0"/>
    <x v="0"/>
    <x v="11"/>
    <x v="0"/>
    <s v="Pagamento de salário referente a 02-2025"/>
  </r>
  <r>
    <x v="0"/>
    <n v="0"/>
    <n v="0"/>
    <n v="0"/>
    <n v="0"/>
    <x v="2498"/>
    <x v="0"/>
    <x v="0"/>
    <x v="0"/>
    <s v="03.16.02"/>
    <x v="12"/>
    <x v="0"/>
    <x v="0"/>
    <s v="Gabinete do Presidente"/>
    <s v="03.16.02"/>
    <s v="Gabinete do Presidente"/>
    <s v="03.16.02"/>
    <x v="8"/>
    <x v="0"/>
    <x v="0"/>
    <x v="0"/>
    <x v="0"/>
    <x v="0"/>
    <x v="0"/>
    <x v="0"/>
    <x v="0"/>
    <s v="2025-02-20"/>
    <x v="0"/>
    <n v="849"/>
    <x v="4"/>
    <m/>
    <x v="0"/>
    <m/>
    <x v="89"/>
    <n v="100474706"/>
    <x v="0"/>
    <x v="5"/>
    <s v="Gabinete do Presidente"/>
    <s v="ORI"/>
    <x v="2"/>
    <m/>
    <x v="0"/>
    <x v="3"/>
    <x v="3"/>
    <x v="1"/>
    <x v="0"/>
    <x v="0"/>
    <x v="0"/>
    <x v="0"/>
    <x v="0"/>
    <x v="0"/>
    <x v="0"/>
    <s v="Gabinete do Presidente"/>
    <x v="0"/>
    <x v="0"/>
    <x v="0"/>
    <x v="0"/>
    <x v="0"/>
    <x v="0"/>
    <x v="0"/>
    <x v="0"/>
    <x v="0"/>
    <x v="0"/>
    <x v="5"/>
    <x v="0"/>
    <s v="Pagamento de salário referente a 02-2025"/>
  </r>
  <r>
    <x v="0"/>
    <n v="0"/>
    <n v="0"/>
    <n v="0"/>
    <n v="0"/>
    <x v="2498"/>
    <x v="0"/>
    <x v="0"/>
    <x v="0"/>
    <s v="03.16.02"/>
    <x v="12"/>
    <x v="0"/>
    <x v="0"/>
    <s v="Gabinete do Presidente"/>
    <s v="03.16.02"/>
    <s v="Gabinete do Presidente"/>
    <s v="03.16.02"/>
    <x v="60"/>
    <x v="0"/>
    <x v="0"/>
    <x v="1"/>
    <x v="0"/>
    <x v="0"/>
    <x v="0"/>
    <x v="0"/>
    <x v="0"/>
    <s v="2025-02-20"/>
    <x v="0"/>
    <n v="1274"/>
    <x v="4"/>
    <m/>
    <x v="0"/>
    <m/>
    <x v="89"/>
    <n v="100474706"/>
    <x v="0"/>
    <x v="5"/>
    <s v="Gabinete do Presidente"/>
    <s v="ORI"/>
    <x v="2"/>
    <m/>
    <x v="0"/>
    <x v="3"/>
    <x v="3"/>
    <x v="1"/>
    <x v="0"/>
    <x v="0"/>
    <x v="0"/>
    <x v="0"/>
    <x v="0"/>
    <x v="0"/>
    <x v="0"/>
    <s v="Gabinete do Presidente"/>
    <x v="0"/>
    <x v="0"/>
    <x v="0"/>
    <x v="0"/>
    <x v="0"/>
    <x v="0"/>
    <x v="0"/>
    <x v="0"/>
    <x v="0"/>
    <x v="0"/>
    <x v="5"/>
    <x v="0"/>
    <s v="Pagamento de salário referente a 02-2025"/>
  </r>
  <r>
    <x v="0"/>
    <n v="0"/>
    <n v="0"/>
    <n v="0"/>
    <n v="0"/>
    <x v="3844"/>
    <x v="0"/>
    <x v="0"/>
    <x v="0"/>
    <s v="03.16.02"/>
    <x v="12"/>
    <x v="0"/>
    <x v="0"/>
    <s v="Gabinete do Presidente"/>
    <s v="03.16.02"/>
    <s v="Gabinete do Presidente"/>
    <s v="03.16.02"/>
    <x v="60"/>
    <x v="0"/>
    <x v="0"/>
    <x v="1"/>
    <x v="0"/>
    <x v="0"/>
    <x v="0"/>
    <x v="0"/>
    <x v="4"/>
    <s v="2025-03-26"/>
    <x v="0"/>
    <n v="164"/>
    <x v="4"/>
    <m/>
    <x v="0"/>
    <m/>
    <x v="507"/>
    <n v="100477977"/>
    <x v="0"/>
    <x v="11"/>
    <s v="Gabinete do Presidente"/>
    <s v="ORI"/>
    <x v="2"/>
    <m/>
    <x v="0"/>
    <x v="3"/>
    <x v="3"/>
    <x v="1"/>
    <x v="0"/>
    <x v="0"/>
    <x v="0"/>
    <x v="0"/>
    <x v="0"/>
    <x v="0"/>
    <x v="0"/>
    <s v="Gabinete do Presidente"/>
    <x v="0"/>
    <x v="0"/>
    <x v="0"/>
    <x v="0"/>
    <x v="0"/>
    <x v="0"/>
    <x v="0"/>
    <x v="0"/>
    <x v="0"/>
    <x v="0"/>
    <x v="11"/>
    <x v="0"/>
    <s v="Pagamento de salário referente a 03-2025"/>
  </r>
  <r>
    <x v="1"/>
    <n v="0"/>
    <n v="0"/>
    <n v="0"/>
    <n v="0"/>
    <x v="5668"/>
    <x v="0"/>
    <x v="0"/>
    <x v="0"/>
    <s v="01.28.01.09"/>
    <x v="8"/>
    <x v="3"/>
    <x v="3"/>
    <s v="Habitação Social"/>
    <s v="01.28.01"/>
    <s v="Habitação Social"/>
    <s v="01.28.01"/>
    <x v="2"/>
    <x v="0"/>
    <x v="0"/>
    <x v="1"/>
    <x v="0"/>
    <x v="1"/>
    <x v="1"/>
    <x v="0"/>
    <x v="8"/>
    <s v="2025-09-25"/>
    <x v="2"/>
    <n v="22000"/>
    <x v="4"/>
    <m/>
    <x v="0"/>
    <m/>
    <x v="616"/>
    <n v="100480000"/>
    <x v="0"/>
    <x v="0"/>
    <s v="Construção e reabilitação de habitação de famílias Vulveraveis"/>
    <s v="ORI"/>
    <x v="2"/>
    <s v="HS"/>
    <x v="0"/>
    <x v="2"/>
    <x v="2"/>
    <x v="1"/>
    <x v="0"/>
    <x v="0"/>
    <x v="0"/>
    <x v="0"/>
    <x v="0"/>
    <x v="0"/>
    <x v="0"/>
    <s v="Construção e reabilitação de habitação de famílias Vulveraveis"/>
    <x v="0"/>
    <x v="0"/>
    <x v="0"/>
    <x v="0"/>
    <x v="1"/>
    <x v="0"/>
    <x v="0"/>
    <x v="0"/>
    <x v="0"/>
    <x v="2"/>
    <x v="0"/>
    <x v="0"/>
    <s v="Pagamento a favor de Aluminio Xu, referente a uma porta de alumínio para a habitação da Sra. Hermínia residente em Achada Bolanha, conforme anexo.  "/>
  </r>
  <r>
    <x v="1"/>
    <n v="0"/>
    <n v="0"/>
    <n v="0"/>
    <n v="0"/>
    <x v="5669"/>
    <x v="0"/>
    <x v="0"/>
    <x v="0"/>
    <s v="01.27.07.09"/>
    <x v="7"/>
    <x v="1"/>
    <x v="1"/>
    <s v="Requalificação Urbana e Habitação 2"/>
    <s v="01.27.07"/>
    <s v="Requalificação Urbana e Habitação 2"/>
    <s v="01.27.07"/>
    <x v="2"/>
    <x v="0"/>
    <x v="0"/>
    <x v="1"/>
    <x v="0"/>
    <x v="1"/>
    <x v="1"/>
    <x v="0"/>
    <x v="2"/>
    <s v="2025-04-08"/>
    <x v="1"/>
    <n v="28000"/>
    <x v="4"/>
    <m/>
    <x v="0"/>
    <m/>
    <x v="411"/>
    <n v="100475559"/>
    <x v="0"/>
    <x v="0"/>
    <s v="Requalificação urbana e ambiental de Veneza (Kizomba, Palmarejinho e praia de Veneza)"/>
    <s v="ORI"/>
    <x v="2"/>
    <s v="RUH"/>
    <x v="0"/>
    <x v="2"/>
    <x v="2"/>
    <x v="1"/>
    <x v="0"/>
    <x v="0"/>
    <x v="0"/>
    <x v="0"/>
    <x v="0"/>
    <x v="0"/>
    <x v="0"/>
    <s v="Requalificação urbana e ambiental de Veneza (Kizomba, Palmarejinho e praia de Veneza)"/>
    <x v="0"/>
    <x v="0"/>
    <x v="0"/>
    <x v="0"/>
    <x v="1"/>
    <x v="0"/>
    <x v="0"/>
    <x v="0"/>
    <x v="0"/>
    <x v="2"/>
    <x v="0"/>
    <x v="0"/>
    <s v="Pagamento a favor de Massabeton, pela a aquisição de 28 tonelada de brita para as obras de construção de PH no âmbito da requalificação urbana e ambiental de Praia de Veneza, conforme anexo."/>
  </r>
  <r>
    <x v="0"/>
    <n v="0"/>
    <n v="0"/>
    <n v="0"/>
    <n v="0"/>
    <x v="524"/>
    <x v="0"/>
    <x v="0"/>
    <x v="0"/>
    <s v="03.16.22"/>
    <x v="42"/>
    <x v="0"/>
    <x v="0"/>
    <s v="Direção da Habitação"/>
    <s v="03.16.22"/>
    <s v="Direção da Habitação"/>
    <s v="03.16.22"/>
    <x v="8"/>
    <x v="0"/>
    <x v="0"/>
    <x v="0"/>
    <x v="0"/>
    <x v="0"/>
    <x v="0"/>
    <x v="0"/>
    <x v="0"/>
    <s v="2025-02-20"/>
    <x v="0"/>
    <n v="1632"/>
    <x v="4"/>
    <m/>
    <x v="0"/>
    <m/>
    <x v="89"/>
    <n v="100474706"/>
    <x v="0"/>
    <x v="5"/>
    <s v="Direção da Habitação"/>
    <s v="ORI"/>
    <x v="2"/>
    <m/>
    <x v="0"/>
    <x v="3"/>
    <x v="3"/>
    <x v="1"/>
    <x v="0"/>
    <x v="0"/>
    <x v="0"/>
    <x v="0"/>
    <x v="0"/>
    <x v="0"/>
    <x v="0"/>
    <s v="Direção da Habitação"/>
    <x v="0"/>
    <x v="0"/>
    <x v="0"/>
    <x v="0"/>
    <x v="0"/>
    <x v="0"/>
    <x v="0"/>
    <x v="0"/>
    <x v="0"/>
    <x v="0"/>
    <x v="5"/>
    <x v="0"/>
    <s v="Pagamento de salário referente a 02-2025"/>
  </r>
  <r>
    <x v="0"/>
    <n v="0"/>
    <n v="0"/>
    <n v="0"/>
    <n v="0"/>
    <x v="524"/>
    <x v="0"/>
    <x v="0"/>
    <x v="0"/>
    <s v="03.16.22"/>
    <x v="42"/>
    <x v="0"/>
    <x v="0"/>
    <s v="Direção da Habitação"/>
    <s v="03.16.22"/>
    <s v="Direção da Habitação"/>
    <s v="03.16.22"/>
    <x v="48"/>
    <x v="0"/>
    <x v="0"/>
    <x v="1"/>
    <x v="1"/>
    <x v="0"/>
    <x v="0"/>
    <x v="0"/>
    <x v="0"/>
    <s v="2025-02-20"/>
    <x v="0"/>
    <n v="8160"/>
    <x v="4"/>
    <m/>
    <x v="0"/>
    <m/>
    <x v="89"/>
    <n v="100474706"/>
    <x v="0"/>
    <x v="5"/>
    <s v="Direção da Habitação"/>
    <s v="ORI"/>
    <x v="2"/>
    <m/>
    <x v="0"/>
    <x v="3"/>
    <x v="3"/>
    <x v="1"/>
    <x v="0"/>
    <x v="0"/>
    <x v="0"/>
    <x v="0"/>
    <x v="0"/>
    <x v="0"/>
    <x v="0"/>
    <s v="Direção da Habitação"/>
    <x v="0"/>
    <x v="0"/>
    <x v="0"/>
    <x v="0"/>
    <x v="0"/>
    <x v="0"/>
    <x v="0"/>
    <x v="0"/>
    <x v="0"/>
    <x v="0"/>
    <x v="5"/>
    <x v="0"/>
    <s v="Pagamento de salário referente a 02-2025"/>
  </r>
  <r>
    <x v="0"/>
    <n v="0"/>
    <n v="0"/>
    <n v="0"/>
    <n v="0"/>
    <x v="447"/>
    <x v="0"/>
    <x v="0"/>
    <x v="0"/>
    <s v="03.16.11"/>
    <x v="25"/>
    <x v="0"/>
    <x v="0"/>
    <s v="Direcção de Obras"/>
    <s v="03.16.11"/>
    <s v="Direcção de Obras"/>
    <s v="03.16.11"/>
    <x v="8"/>
    <x v="0"/>
    <x v="0"/>
    <x v="0"/>
    <x v="0"/>
    <x v="0"/>
    <x v="0"/>
    <x v="0"/>
    <x v="1"/>
    <s v="2025-01-27"/>
    <x v="0"/>
    <n v="47"/>
    <x v="4"/>
    <m/>
    <x v="0"/>
    <m/>
    <x v="106"/>
    <n v="100479277"/>
    <x v="0"/>
    <x v="6"/>
    <s v="Direcção de Obras"/>
    <s v="ORI"/>
    <x v="2"/>
    <m/>
    <x v="0"/>
    <x v="3"/>
    <x v="3"/>
    <x v="1"/>
    <x v="0"/>
    <x v="0"/>
    <x v="0"/>
    <x v="0"/>
    <x v="0"/>
    <x v="0"/>
    <x v="0"/>
    <s v="Direcção de Obras"/>
    <x v="0"/>
    <x v="0"/>
    <x v="0"/>
    <x v="0"/>
    <x v="0"/>
    <x v="0"/>
    <x v="0"/>
    <x v="0"/>
    <x v="0"/>
    <x v="0"/>
    <x v="6"/>
    <x v="0"/>
    <s v="Pagamento de salário referente a 01-2025"/>
  </r>
  <r>
    <x v="0"/>
    <n v="0"/>
    <n v="0"/>
    <n v="0"/>
    <n v="0"/>
    <x v="447"/>
    <x v="0"/>
    <x v="0"/>
    <x v="0"/>
    <s v="03.16.11"/>
    <x v="25"/>
    <x v="0"/>
    <x v="0"/>
    <s v="Direcção de Obras"/>
    <s v="03.16.11"/>
    <s v="Direcção de Obras"/>
    <s v="03.16.11"/>
    <x v="8"/>
    <x v="0"/>
    <x v="0"/>
    <x v="0"/>
    <x v="0"/>
    <x v="0"/>
    <x v="0"/>
    <x v="0"/>
    <x v="1"/>
    <s v="2025-01-27"/>
    <x v="0"/>
    <n v="15"/>
    <x v="4"/>
    <m/>
    <x v="0"/>
    <m/>
    <x v="105"/>
    <n v="100478987"/>
    <x v="0"/>
    <x v="9"/>
    <s v="Direcção de Obras"/>
    <s v="ORI"/>
    <x v="2"/>
    <m/>
    <x v="0"/>
    <x v="3"/>
    <x v="3"/>
    <x v="1"/>
    <x v="0"/>
    <x v="0"/>
    <x v="0"/>
    <x v="0"/>
    <x v="0"/>
    <x v="0"/>
    <x v="0"/>
    <s v="Direcção de Obras"/>
    <x v="0"/>
    <x v="0"/>
    <x v="0"/>
    <x v="0"/>
    <x v="0"/>
    <x v="0"/>
    <x v="0"/>
    <x v="0"/>
    <x v="0"/>
    <x v="0"/>
    <x v="9"/>
    <x v="0"/>
    <s v="Pagamento de salário referente a 01-2025"/>
  </r>
  <r>
    <x v="0"/>
    <n v="0"/>
    <n v="0"/>
    <n v="0"/>
    <n v="0"/>
    <x v="3847"/>
    <x v="0"/>
    <x v="0"/>
    <x v="0"/>
    <s v="03.16.11"/>
    <x v="25"/>
    <x v="0"/>
    <x v="0"/>
    <s v="Direcção de Obras"/>
    <s v="03.16.11"/>
    <s v="Direcção de Obras"/>
    <s v="03.16.11"/>
    <x v="8"/>
    <x v="0"/>
    <x v="0"/>
    <x v="0"/>
    <x v="0"/>
    <x v="0"/>
    <x v="0"/>
    <x v="0"/>
    <x v="4"/>
    <s v="2025-03-26"/>
    <x v="0"/>
    <n v="50"/>
    <x v="4"/>
    <m/>
    <x v="0"/>
    <m/>
    <x v="106"/>
    <n v="100479277"/>
    <x v="0"/>
    <x v="6"/>
    <s v="Direcção de Obras"/>
    <s v="ORI"/>
    <x v="2"/>
    <m/>
    <x v="0"/>
    <x v="3"/>
    <x v="3"/>
    <x v="1"/>
    <x v="0"/>
    <x v="0"/>
    <x v="0"/>
    <x v="0"/>
    <x v="0"/>
    <x v="0"/>
    <x v="0"/>
    <s v="Direcção de Obras"/>
    <x v="0"/>
    <x v="0"/>
    <x v="0"/>
    <x v="0"/>
    <x v="0"/>
    <x v="0"/>
    <x v="0"/>
    <x v="0"/>
    <x v="0"/>
    <x v="0"/>
    <x v="6"/>
    <x v="0"/>
    <s v="Pagamento de salário referente a 03-2025"/>
  </r>
  <r>
    <x v="0"/>
    <n v="0"/>
    <n v="0"/>
    <n v="0"/>
    <n v="0"/>
    <x v="447"/>
    <x v="0"/>
    <x v="0"/>
    <x v="0"/>
    <s v="03.16.11"/>
    <x v="25"/>
    <x v="0"/>
    <x v="0"/>
    <s v="Direcção de Obras"/>
    <s v="03.16.11"/>
    <s v="Direcção de Obras"/>
    <s v="03.16.11"/>
    <x v="45"/>
    <x v="0"/>
    <x v="0"/>
    <x v="1"/>
    <x v="0"/>
    <x v="0"/>
    <x v="0"/>
    <x v="0"/>
    <x v="1"/>
    <s v="2025-01-27"/>
    <x v="0"/>
    <n v="29"/>
    <x v="4"/>
    <m/>
    <x v="0"/>
    <m/>
    <x v="89"/>
    <n v="100474706"/>
    <x v="0"/>
    <x v="5"/>
    <s v="Direcção de Obras"/>
    <s v="ORI"/>
    <x v="2"/>
    <m/>
    <x v="0"/>
    <x v="3"/>
    <x v="3"/>
    <x v="1"/>
    <x v="0"/>
    <x v="0"/>
    <x v="0"/>
    <x v="0"/>
    <x v="0"/>
    <x v="0"/>
    <x v="0"/>
    <s v="Direcção de Obras"/>
    <x v="0"/>
    <x v="0"/>
    <x v="0"/>
    <x v="0"/>
    <x v="0"/>
    <x v="0"/>
    <x v="0"/>
    <x v="0"/>
    <x v="0"/>
    <x v="0"/>
    <x v="5"/>
    <x v="0"/>
    <s v="Pagamento de salário referente a 01-2025"/>
  </r>
  <r>
    <x v="0"/>
    <n v="0"/>
    <n v="0"/>
    <n v="0"/>
    <n v="0"/>
    <x v="3847"/>
    <x v="0"/>
    <x v="0"/>
    <x v="0"/>
    <s v="03.16.11"/>
    <x v="25"/>
    <x v="0"/>
    <x v="0"/>
    <s v="Direcção de Obras"/>
    <s v="03.16.11"/>
    <s v="Direcção de Obras"/>
    <s v="03.16.11"/>
    <x v="48"/>
    <x v="0"/>
    <x v="0"/>
    <x v="1"/>
    <x v="1"/>
    <x v="0"/>
    <x v="0"/>
    <x v="0"/>
    <x v="4"/>
    <s v="2025-03-26"/>
    <x v="0"/>
    <n v="9028"/>
    <x v="4"/>
    <m/>
    <x v="0"/>
    <m/>
    <x v="89"/>
    <n v="100474706"/>
    <x v="0"/>
    <x v="5"/>
    <s v="Direcção de Obras"/>
    <s v="ORI"/>
    <x v="2"/>
    <m/>
    <x v="0"/>
    <x v="3"/>
    <x v="3"/>
    <x v="1"/>
    <x v="0"/>
    <x v="0"/>
    <x v="0"/>
    <x v="0"/>
    <x v="0"/>
    <x v="0"/>
    <x v="0"/>
    <s v="Direcção de Obras"/>
    <x v="0"/>
    <x v="0"/>
    <x v="0"/>
    <x v="0"/>
    <x v="0"/>
    <x v="0"/>
    <x v="0"/>
    <x v="0"/>
    <x v="0"/>
    <x v="0"/>
    <x v="5"/>
    <x v="0"/>
    <s v="Pagamento de salário referente a 03-2025"/>
  </r>
  <r>
    <x v="0"/>
    <n v="0"/>
    <n v="0"/>
    <n v="0"/>
    <n v="0"/>
    <x v="451"/>
    <x v="0"/>
    <x v="0"/>
    <x v="0"/>
    <s v="03.16.24"/>
    <x v="49"/>
    <x v="0"/>
    <x v="0"/>
    <s v="Direcao da Familia, Inclusão, Género e Saúde"/>
    <s v="03.16.24"/>
    <s v="Direcao da Familia, Inclusão, Género e Saúde"/>
    <s v="03.16.24"/>
    <x v="42"/>
    <x v="0"/>
    <x v="0"/>
    <x v="1"/>
    <x v="1"/>
    <x v="0"/>
    <x v="0"/>
    <x v="0"/>
    <x v="1"/>
    <s v="2025-01-27"/>
    <x v="0"/>
    <n v="55"/>
    <x v="4"/>
    <m/>
    <x v="0"/>
    <m/>
    <x v="103"/>
    <n v="100474707"/>
    <x v="0"/>
    <x v="4"/>
    <s v="Direcao da Familia, Inclusão, Género e Saúde"/>
    <s v="ORI"/>
    <x v="2"/>
    <m/>
    <x v="0"/>
    <x v="3"/>
    <x v="3"/>
    <x v="1"/>
    <x v="0"/>
    <x v="0"/>
    <x v="0"/>
    <x v="0"/>
    <x v="0"/>
    <x v="0"/>
    <x v="0"/>
    <s v="Direcao da Familia, Inclusão, Género e Saúde"/>
    <x v="0"/>
    <x v="0"/>
    <x v="0"/>
    <x v="0"/>
    <x v="0"/>
    <x v="0"/>
    <x v="0"/>
    <x v="0"/>
    <x v="0"/>
    <x v="0"/>
    <x v="4"/>
    <x v="0"/>
    <s v="Pagamento de salário referente a 01-2025"/>
  </r>
  <r>
    <x v="0"/>
    <n v="0"/>
    <n v="0"/>
    <n v="0"/>
    <n v="0"/>
    <x v="3849"/>
    <x v="0"/>
    <x v="0"/>
    <x v="0"/>
    <s v="03.16.24"/>
    <x v="49"/>
    <x v="0"/>
    <x v="0"/>
    <s v="Direcao da Familia, Inclusão, Género e Saúde"/>
    <s v="03.16.24"/>
    <s v="Direcao da Familia, Inclusão, Género e Saúde"/>
    <s v="03.16.24"/>
    <x v="47"/>
    <x v="0"/>
    <x v="0"/>
    <x v="1"/>
    <x v="1"/>
    <x v="0"/>
    <x v="0"/>
    <x v="0"/>
    <x v="4"/>
    <s v="2025-03-26"/>
    <x v="0"/>
    <n v="26373"/>
    <x v="4"/>
    <m/>
    <x v="0"/>
    <m/>
    <x v="89"/>
    <n v="100474706"/>
    <x v="0"/>
    <x v="5"/>
    <s v="Direcao da Familia, Inclusão, Género e Saúde"/>
    <s v="ORI"/>
    <x v="2"/>
    <m/>
    <x v="0"/>
    <x v="3"/>
    <x v="3"/>
    <x v="1"/>
    <x v="0"/>
    <x v="0"/>
    <x v="0"/>
    <x v="0"/>
    <x v="0"/>
    <x v="0"/>
    <x v="0"/>
    <s v="Direcao da Familia, Inclusão, Género e Saúde"/>
    <x v="0"/>
    <x v="0"/>
    <x v="0"/>
    <x v="0"/>
    <x v="0"/>
    <x v="0"/>
    <x v="0"/>
    <x v="0"/>
    <x v="0"/>
    <x v="0"/>
    <x v="5"/>
    <x v="0"/>
    <s v="Pagamento de salário referente a 03-2025"/>
  </r>
  <r>
    <x v="0"/>
    <n v="0"/>
    <n v="0"/>
    <n v="0"/>
    <n v="0"/>
    <x v="431"/>
    <x v="0"/>
    <x v="0"/>
    <x v="0"/>
    <s v="03.16.23"/>
    <x v="41"/>
    <x v="0"/>
    <x v="0"/>
    <s v="Direção da Educação, Formação Profissional, Emprego"/>
    <s v="03.16.23"/>
    <s v="Direção da Educação, Formação Profissional, Emprego"/>
    <s v="03.16.23"/>
    <x v="45"/>
    <x v="0"/>
    <x v="0"/>
    <x v="1"/>
    <x v="0"/>
    <x v="0"/>
    <x v="0"/>
    <x v="0"/>
    <x v="1"/>
    <s v="2025-01-27"/>
    <x v="0"/>
    <n v="1"/>
    <x v="4"/>
    <m/>
    <x v="0"/>
    <m/>
    <x v="106"/>
    <n v="100479277"/>
    <x v="0"/>
    <x v="6"/>
    <s v="Direção da Educação, Formação Profissional, Emprego"/>
    <s v="ORI"/>
    <x v="2"/>
    <m/>
    <x v="0"/>
    <x v="3"/>
    <x v="3"/>
    <x v="1"/>
    <x v="0"/>
    <x v="0"/>
    <x v="0"/>
    <x v="0"/>
    <x v="0"/>
    <x v="0"/>
    <x v="0"/>
    <s v="Direção da Educação, Formação Profissional, Emprego"/>
    <x v="0"/>
    <x v="0"/>
    <x v="0"/>
    <x v="0"/>
    <x v="0"/>
    <x v="0"/>
    <x v="0"/>
    <x v="0"/>
    <x v="0"/>
    <x v="0"/>
    <x v="6"/>
    <x v="0"/>
    <s v="Pagamento de salário referente a 01-2025"/>
  </r>
  <r>
    <x v="0"/>
    <n v="0"/>
    <n v="0"/>
    <n v="0"/>
    <n v="0"/>
    <x v="431"/>
    <x v="0"/>
    <x v="0"/>
    <x v="0"/>
    <s v="03.16.23"/>
    <x v="41"/>
    <x v="0"/>
    <x v="0"/>
    <s v="Direção da Educação, Formação Profissional, Emprego"/>
    <s v="03.16.23"/>
    <s v="Direção da Educação, Formação Profissional, Emprego"/>
    <s v="03.16.23"/>
    <x v="45"/>
    <x v="0"/>
    <x v="0"/>
    <x v="1"/>
    <x v="0"/>
    <x v="0"/>
    <x v="0"/>
    <x v="0"/>
    <x v="1"/>
    <s v="2025-01-27"/>
    <x v="0"/>
    <n v="0"/>
    <x v="4"/>
    <m/>
    <x v="0"/>
    <m/>
    <x v="105"/>
    <n v="100478987"/>
    <x v="0"/>
    <x v="9"/>
    <s v="Direção da Educação, Formação Profissional, Emprego"/>
    <s v="ORI"/>
    <x v="2"/>
    <m/>
    <x v="0"/>
    <x v="3"/>
    <x v="3"/>
    <x v="1"/>
    <x v="0"/>
    <x v="0"/>
    <x v="0"/>
    <x v="0"/>
    <x v="0"/>
    <x v="0"/>
    <x v="0"/>
    <s v="Direção da Educação, Formação Profissional, Emprego"/>
    <x v="0"/>
    <x v="0"/>
    <x v="0"/>
    <x v="0"/>
    <x v="0"/>
    <x v="0"/>
    <x v="0"/>
    <x v="0"/>
    <x v="0"/>
    <x v="0"/>
    <x v="9"/>
    <x v="0"/>
    <s v="Pagamento de salário referente a 01-2025"/>
  </r>
  <r>
    <x v="0"/>
    <n v="0"/>
    <n v="0"/>
    <n v="0"/>
    <n v="0"/>
    <x v="3843"/>
    <x v="0"/>
    <x v="0"/>
    <x v="0"/>
    <s v="03.16.23"/>
    <x v="41"/>
    <x v="0"/>
    <x v="0"/>
    <s v="Direção da Educação, Formação Profissional, Emprego"/>
    <s v="03.16.23"/>
    <s v="Direção da Educação, Formação Profissional, Emprego"/>
    <s v="03.16.23"/>
    <x v="45"/>
    <x v="0"/>
    <x v="0"/>
    <x v="1"/>
    <x v="0"/>
    <x v="0"/>
    <x v="0"/>
    <x v="0"/>
    <x v="4"/>
    <s v="2025-03-26"/>
    <x v="0"/>
    <n v="8"/>
    <x v="4"/>
    <m/>
    <x v="0"/>
    <m/>
    <x v="609"/>
    <n v="100479279"/>
    <x v="0"/>
    <x v="8"/>
    <s v="Direção da Educação, Formação Profissional, Emprego"/>
    <s v="ORI"/>
    <x v="2"/>
    <m/>
    <x v="0"/>
    <x v="3"/>
    <x v="3"/>
    <x v="1"/>
    <x v="0"/>
    <x v="0"/>
    <x v="0"/>
    <x v="0"/>
    <x v="0"/>
    <x v="0"/>
    <x v="0"/>
    <s v="Direção da Educação, Formação Profissional, Emprego"/>
    <x v="0"/>
    <x v="0"/>
    <x v="0"/>
    <x v="0"/>
    <x v="0"/>
    <x v="0"/>
    <x v="0"/>
    <x v="0"/>
    <x v="0"/>
    <x v="0"/>
    <x v="8"/>
    <x v="0"/>
    <s v="Pagamento de salário referente a 03-2025"/>
  </r>
  <r>
    <x v="0"/>
    <n v="0"/>
    <n v="0"/>
    <n v="0"/>
    <n v="0"/>
    <x v="3843"/>
    <x v="0"/>
    <x v="0"/>
    <x v="0"/>
    <s v="03.16.23"/>
    <x v="41"/>
    <x v="0"/>
    <x v="0"/>
    <s v="Direção da Educação, Formação Profissional, Emprego"/>
    <s v="03.16.23"/>
    <s v="Direção da Educação, Formação Profissional, Emprego"/>
    <s v="03.16.23"/>
    <x v="42"/>
    <x v="0"/>
    <x v="0"/>
    <x v="1"/>
    <x v="1"/>
    <x v="0"/>
    <x v="0"/>
    <x v="0"/>
    <x v="4"/>
    <s v="2025-03-26"/>
    <x v="0"/>
    <n v="1063"/>
    <x v="4"/>
    <m/>
    <x v="0"/>
    <m/>
    <x v="106"/>
    <n v="100479277"/>
    <x v="0"/>
    <x v="6"/>
    <s v="Direção da Educação, Formação Profissional, Emprego"/>
    <s v="ORI"/>
    <x v="2"/>
    <m/>
    <x v="0"/>
    <x v="3"/>
    <x v="3"/>
    <x v="1"/>
    <x v="0"/>
    <x v="0"/>
    <x v="0"/>
    <x v="0"/>
    <x v="0"/>
    <x v="0"/>
    <x v="0"/>
    <s v="Direção da Educação, Formação Profissional, Emprego"/>
    <x v="0"/>
    <x v="0"/>
    <x v="0"/>
    <x v="0"/>
    <x v="0"/>
    <x v="0"/>
    <x v="0"/>
    <x v="0"/>
    <x v="0"/>
    <x v="0"/>
    <x v="6"/>
    <x v="0"/>
    <s v="Pagamento de salário referente a 03-2025"/>
  </r>
  <r>
    <x v="0"/>
    <n v="0"/>
    <n v="0"/>
    <n v="0"/>
    <n v="0"/>
    <x v="431"/>
    <x v="0"/>
    <x v="0"/>
    <x v="0"/>
    <s v="03.16.23"/>
    <x v="41"/>
    <x v="0"/>
    <x v="0"/>
    <s v="Direção da Educação, Formação Profissional, Emprego"/>
    <s v="03.16.23"/>
    <s v="Direção da Educação, Formação Profissional, Emprego"/>
    <s v="03.16.23"/>
    <x v="46"/>
    <x v="0"/>
    <x v="0"/>
    <x v="1"/>
    <x v="0"/>
    <x v="0"/>
    <x v="0"/>
    <x v="0"/>
    <x v="1"/>
    <s v="2025-01-27"/>
    <x v="0"/>
    <n v="11"/>
    <x v="4"/>
    <m/>
    <x v="0"/>
    <m/>
    <x v="106"/>
    <n v="100479277"/>
    <x v="0"/>
    <x v="6"/>
    <s v="Direção da Educação, Formação Profissional, Emprego"/>
    <s v="ORI"/>
    <x v="2"/>
    <m/>
    <x v="0"/>
    <x v="3"/>
    <x v="3"/>
    <x v="1"/>
    <x v="0"/>
    <x v="0"/>
    <x v="0"/>
    <x v="0"/>
    <x v="0"/>
    <x v="0"/>
    <x v="0"/>
    <s v="Direção da Educação, Formação Profissional, Emprego"/>
    <x v="0"/>
    <x v="0"/>
    <x v="0"/>
    <x v="0"/>
    <x v="0"/>
    <x v="0"/>
    <x v="0"/>
    <x v="0"/>
    <x v="0"/>
    <x v="0"/>
    <x v="6"/>
    <x v="0"/>
    <s v="Pagamento de salário referente a 01-2025"/>
  </r>
  <r>
    <x v="0"/>
    <n v="0"/>
    <n v="0"/>
    <n v="0"/>
    <n v="0"/>
    <x v="4733"/>
    <x v="0"/>
    <x v="0"/>
    <x v="0"/>
    <s v="03.16.23"/>
    <x v="41"/>
    <x v="0"/>
    <x v="0"/>
    <s v="Direção da Educação, Formação Profissional, Emprego"/>
    <s v="03.16.23"/>
    <s v="Direção da Educação, Formação Profissional, Emprego"/>
    <s v="03.16.23"/>
    <x v="46"/>
    <x v="0"/>
    <x v="0"/>
    <x v="1"/>
    <x v="0"/>
    <x v="0"/>
    <x v="0"/>
    <x v="0"/>
    <x v="2"/>
    <s v="2025-04-25"/>
    <x v="1"/>
    <n v="51"/>
    <x v="4"/>
    <m/>
    <x v="0"/>
    <m/>
    <x v="609"/>
    <n v="100479279"/>
    <x v="0"/>
    <x v="8"/>
    <s v="Direção da Educação, Formação Profissional, Emprego"/>
    <s v="ORI"/>
    <x v="2"/>
    <m/>
    <x v="0"/>
    <x v="3"/>
    <x v="3"/>
    <x v="1"/>
    <x v="0"/>
    <x v="0"/>
    <x v="0"/>
    <x v="0"/>
    <x v="0"/>
    <x v="0"/>
    <x v="0"/>
    <s v="Direção da Educação, Formação Profissional, Emprego"/>
    <x v="0"/>
    <x v="0"/>
    <x v="0"/>
    <x v="0"/>
    <x v="0"/>
    <x v="0"/>
    <x v="0"/>
    <x v="0"/>
    <x v="0"/>
    <x v="0"/>
    <x v="8"/>
    <x v="0"/>
    <s v="Pagamento de salário referente a 04-2025"/>
  </r>
  <r>
    <x v="0"/>
    <n v="0"/>
    <n v="0"/>
    <n v="0"/>
    <n v="0"/>
    <x v="4733"/>
    <x v="0"/>
    <x v="0"/>
    <x v="0"/>
    <s v="03.16.23"/>
    <x v="41"/>
    <x v="0"/>
    <x v="0"/>
    <s v="Direção da Educação, Formação Profissional, Emprego"/>
    <s v="03.16.23"/>
    <s v="Direção da Educação, Formação Profissional, Emprego"/>
    <s v="03.16.23"/>
    <x v="46"/>
    <x v="0"/>
    <x v="0"/>
    <x v="1"/>
    <x v="0"/>
    <x v="0"/>
    <x v="0"/>
    <x v="0"/>
    <x v="2"/>
    <s v="2025-04-25"/>
    <x v="1"/>
    <n v="3"/>
    <x v="4"/>
    <m/>
    <x v="0"/>
    <m/>
    <x v="105"/>
    <n v="100478987"/>
    <x v="0"/>
    <x v="9"/>
    <s v="Direção da Educação, Formação Profissional, Emprego"/>
    <s v="ORI"/>
    <x v="2"/>
    <m/>
    <x v="0"/>
    <x v="3"/>
    <x v="3"/>
    <x v="1"/>
    <x v="0"/>
    <x v="0"/>
    <x v="0"/>
    <x v="0"/>
    <x v="0"/>
    <x v="0"/>
    <x v="0"/>
    <s v="Direção da Educação, Formação Profissional, Emprego"/>
    <x v="0"/>
    <x v="0"/>
    <x v="0"/>
    <x v="0"/>
    <x v="0"/>
    <x v="0"/>
    <x v="0"/>
    <x v="0"/>
    <x v="0"/>
    <x v="0"/>
    <x v="9"/>
    <x v="0"/>
    <s v="Pagamento de salário referente a 04-2025"/>
  </r>
  <r>
    <x v="0"/>
    <n v="0"/>
    <n v="0"/>
    <n v="0"/>
    <n v="0"/>
    <x v="4733"/>
    <x v="0"/>
    <x v="0"/>
    <x v="0"/>
    <s v="03.16.23"/>
    <x v="41"/>
    <x v="0"/>
    <x v="0"/>
    <s v="Direção da Educação, Formação Profissional, Emprego"/>
    <s v="03.16.23"/>
    <s v="Direção da Educação, Formação Profissional, Emprego"/>
    <s v="03.16.23"/>
    <x v="46"/>
    <x v="0"/>
    <x v="0"/>
    <x v="1"/>
    <x v="0"/>
    <x v="0"/>
    <x v="0"/>
    <x v="0"/>
    <x v="2"/>
    <s v="2025-04-25"/>
    <x v="1"/>
    <n v="803"/>
    <x v="4"/>
    <m/>
    <x v="0"/>
    <m/>
    <x v="89"/>
    <n v="100474706"/>
    <x v="0"/>
    <x v="5"/>
    <s v="Direção da Educação, Formação Profissional, Emprego"/>
    <s v="ORI"/>
    <x v="2"/>
    <m/>
    <x v="0"/>
    <x v="3"/>
    <x v="3"/>
    <x v="1"/>
    <x v="0"/>
    <x v="0"/>
    <x v="0"/>
    <x v="0"/>
    <x v="0"/>
    <x v="0"/>
    <x v="0"/>
    <s v="Direção da Educação, Formação Profissional, Emprego"/>
    <x v="0"/>
    <x v="0"/>
    <x v="0"/>
    <x v="0"/>
    <x v="0"/>
    <x v="0"/>
    <x v="0"/>
    <x v="0"/>
    <x v="0"/>
    <x v="0"/>
    <x v="5"/>
    <x v="0"/>
    <s v="Pagamento de salário referente a 04-2025"/>
  </r>
  <r>
    <x v="0"/>
    <n v="0"/>
    <n v="0"/>
    <n v="0"/>
    <n v="0"/>
    <x v="5637"/>
    <x v="0"/>
    <x v="0"/>
    <x v="0"/>
    <s v="03.16.13"/>
    <x v="51"/>
    <x v="0"/>
    <x v="0"/>
    <s v="Unidade Gestão de Aquisições"/>
    <s v="03.16.13"/>
    <s v="Unidade Gestão de Aquisições"/>
    <s v="03.16.13"/>
    <x v="42"/>
    <x v="0"/>
    <x v="0"/>
    <x v="1"/>
    <x v="1"/>
    <x v="0"/>
    <x v="0"/>
    <x v="0"/>
    <x v="8"/>
    <s v="2025-09-24"/>
    <x v="2"/>
    <n v="90357"/>
    <x v="4"/>
    <m/>
    <x v="0"/>
    <m/>
    <x v="26"/>
    <n v="100474914"/>
    <x v="0"/>
    <x v="0"/>
    <s v="Unidade Gestão de Aquisições"/>
    <s v="ORI"/>
    <x v="2"/>
    <s v="UGA"/>
    <x v="0"/>
    <x v="4"/>
    <x v="2"/>
    <x v="1"/>
    <x v="0"/>
    <x v="0"/>
    <x v="0"/>
    <x v="0"/>
    <x v="0"/>
    <x v="0"/>
    <x v="0"/>
    <s v="Unidade Gestão de Aquisições"/>
    <x v="0"/>
    <x v="0"/>
    <x v="0"/>
    <x v="0"/>
    <x v="0"/>
    <x v="0"/>
    <x v="0"/>
    <x v="0"/>
    <x v="0"/>
    <x v="2"/>
    <x v="0"/>
    <x v="0"/>
    <s v="Pagamento de salário referente a 09-2025"/>
  </r>
  <r>
    <x v="0"/>
    <n v="0"/>
    <n v="0"/>
    <n v="0"/>
    <n v="0"/>
    <x v="5670"/>
    <x v="0"/>
    <x v="0"/>
    <x v="0"/>
    <s v="01.25.05.12"/>
    <x v="2"/>
    <x v="2"/>
    <x v="2"/>
    <s v="Saúde"/>
    <s v="01.25.05"/>
    <s v="Saúde"/>
    <s v="01.25.05"/>
    <x v="3"/>
    <x v="0"/>
    <x v="1"/>
    <x v="2"/>
    <x v="0"/>
    <x v="1"/>
    <x v="0"/>
    <x v="0"/>
    <x v="2"/>
    <s v="2025-04-09"/>
    <x v="1"/>
    <n v="12000"/>
    <x v="4"/>
    <m/>
    <x v="0"/>
    <m/>
    <x v="346"/>
    <n v="100479607"/>
    <x v="0"/>
    <x v="0"/>
    <s v="Promoção e Inclusão Social"/>
    <s v="ORI"/>
    <x v="2"/>
    <m/>
    <x v="0"/>
    <x v="2"/>
    <x v="2"/>
    <x v="1"/>
    <x v="0"/>
    <x v="0"/>
    <x v="0"/>
    <x v="0"/>
    <x v="0"/>
    <x v="0"/>
    <x v="0"/>
    <s v="Promoção e Inclusão Social"/>
    <x v="0"/>
    <x v="0"/>
    <x v="0"/>
    <x v="0"/>
    <x v="1"/>
    <x v="0"/>
    <x v="0"/>
    <x v="0"/>
    <x v="0"/>
    <x v="2"/>
    <x v="0"/>
    <x v="0"/>
    <s v="Pagamento referente a renda habitacional (fevereiro e março) do jardim infantil de Pedra Larga, conforme anexo."/>
  </r>
  <r>
    <x v="0"/>
    <n v="0"/>
    <n v="0"/>
    <n v="0"/>
    <n v="0"/>
    <x v="5671"/>
    <x v="0"/>
    <x v="0"/>
    <x v="0"/>
    <s v="01.25.05.12"/>
    <x v="2"/>
    <x v="2"/>
    <x v="2"/>
    <s v="Saúde"/>
    <s v="01.25.05"/>
    <s v="Saúde"/>
    <s v="01.25.05"/>
    <x v="3"/>
    <x v="0"/>
    <x v="1"/>
    <x v="2"/>
    <x v="0"/>
    <x v="1"/>
    <x v="0"/>
    <x v="0"/>
    <x v="10"/>
    <s v="2025-11-20"/>
    <x v="3"/>
    <n v="20900"/>
    <x v="4"/>
    <m/>
    <x v="0"/>
    <m/>
    <x v="617"/>
    <n v="100477779"/>
    <x v="0"/>
    <x v="0"/>
    <s v="Promoção e Inclusão Social"/>
    <s v="ORI"/>
    <x v="2"/>
    <m/>
    <x v="0"/>
    <x v="2"/>
    <x v="2"/>
    <x v="1"/>
    <x v="0"/>
    <x v="0"/>
    <x v="0"/>
    <x v="0"/>
    <x v="0"/>
    <x v="0"/>
    <x v="0"/>
    <s v="Promoção e Inclusão Social"/>
    <x v="0"/>
    <x v="0"/>
    <x v="0"/>
    <x v="0"/>
    <x v="1"/>
    <x v="0"/>
    <x v="0"/>
    <x v="0"/>
    <x v="0"/>
    <x v="2"/>
    <x v="0"/>
    <x v="0"/>
    <s v="Pagamento a favor de Braz Andrade, pela aquisição de uma cama de ferro, conforme anexo."/>
  </r>
  <r>
    <x v="0"/>
    <n v="0"/>
    <n v="0"/>
    <n v="0"/>
    <n v="0"/>
    <x v="5672"/>
    <x v="0"/>
    <x v="0"/>
    <x v="0"/>
    <s v="01.25.05.12"/>
    <x v="2"/>
    <x v="2"/>
    <x v="2"/>
    <s v="Saúde"/>
    <s v="01.25.05"/>
    <s v="Saúde"/>
    <s v="01.25.05"/>
    <x v="3"/>
    <x v="0"/>
    <x v="1"/>
    <x v="2"/>
    <x v="0"/>
    <x v="1"/>
    <x v="0"/>
    <x v="0"/>
    <x v="11"/>
    <s v="2025-12-15"/>
    <x v="3"/>
    <n v="5000"/>
    <x v="4"/>
    <m/>
    <x v="0"/>
    <m/>
    <x v="618"/>
    <n v="100480039"/>
    <x v="0"/>
    <x v="0"/>
    <s v="Promoção e Inclusão Social"/>
    <s v="ORI"/>
    <x v="2"/>
    <m/>
    <x v="0"/>
    <x v="2"/>
    <x v="2"/>
    <x v="1"/>
    <x v="0"/>
    <x v="0"/>
    <x v="0"/>
    <x v="0"/>
    <x v="0"/>
    <x v="0"/>
    <x v="0"/>
    <s v="Promoção e Inclusão Social"/>
    <x v="0"/>
    <x v="0"/>
    <x v="0"/>
    <x v="0"/>
    <x v="1"/>
    <x v="0"/>
    <x v="0"/>
    <x v="0"/>
    <x v="0"/>
    <x v="2"/>
    <x v="0"/>
    <x v="0"/>
    <s v="Apoio social a favor de Associação Coração De Ouro, conforme anexo."/>
  </r>
  <r>
    <x v="0"/>
    <n v="0"/>
    <n v="0"/>
    <n v="0"/>
    <n v="0"/>
    <x v="3859"/>
    <x v="0"/>
    <x v="0"/>
    <x v="0"/>
    <s v="03.16.27"/>
    <x v="38"/>
    <x v="0"/>
    <x v="0"/>
    <s v="Direção dos Assuntos Jurídicos, Fiscalização e Policia Municipal"/>
    <s v="03.16.27"/>
    <s v="Direção dos Assuntos Jurídicos, Fiscalização e Policia Municipal"/>
    <s v="03.16.27"/>
    <x v="46"/>
    <x v="0"/>
    <x v="0"/>
    <x v="1"/>
    <x v="0"/>
    <x v="0"/>
    <x v="0"/>
    <x v="0"/>
    <x v="4"/>
    <s v="2025-03-26"/>
    <x v="0"/>
    <n v="2006"/>
    <x v="4"/>
    <m/>
    <x v="0"/>
    <m/>
    <x v="89"/>
    <n v="100474706"/>
    <x v="0"/>
    <x v="5"/>
    <s v="Direção dos Assuntos Jurídicos, Fiscalização e Policia Municipal"/>
    <s v="ORI"/>
    <x v="2"/>
    <m/>
    <x v="0"/>
    <x v="3"/>
    <x v="3"/>
    <x v="1"/>
    <x v="0"/>
    <x v="0"/>
    <x v="0"/>
    <x v="0"/>
    <x v="0"/>
    <x v="0"/>
    <x v="0"/>
    <s v="Direção dos Assuntos Jurídicos, Fiscalização e Policia Municipal"/>
    <x v="0"/>
    <x v="0"/>
    <x v="0"/>
    <x v="0"/>
    <x v="0"/>
    <x v="0"/>
    <x v="0"/>
    <x v="0"/>
    <x v="0"/>
    <x v="0"/>
    <x v="5"/>
    <x v="0"/>
    <s v="Pagamento de salário referente a 03-2025"/>
  </r>
  <r>
    <x v="0"/>
    <n v="0"/>
    <n v="0"/>
    <n v="0"/>
    <n v="0"/>
    <x v="2669"/>
    <x v="0"/>
    <x v="0"/>
    <x v="0"/>
    <s v="03.16.25"/>
    <x v="21"/>
    <x v="0"/>
    <x v="0"/>
    <s v="Direção dos  Recursos Humanos"/>
    <s v="03.16.25"/>
    <s v="Direção dos  Recursos Humanos"/>
    <s v="03.16.25"/>
    <x v="70"/>
    <x v="0"/>
    <x v="1"/>
    <x v="15"/>
    <x v="0"/>
    <x v="0"/>
    <x v="0"/>
    <x v="0"/>
    <x v="1"/>
    <s v="2025-01-27"/>
    <x v="0"/>
    <n v="179"/>
    <x v="4"/>
    <m/>
    <x v="0"/>
    <m/>
    <x v="66"/>
    <n v="100474708"/>
    <x v="0"/>
    <x v="3"/>
    <s v="Direção dos  Recursos Humanos"/>
    <s v="ORI"/>
    <x v="2"/>
    <m/>
    <x v="0"/>
    <x v="3"/>
    <x v="3"/>
    <x v="1"/>
    <x v="0"/>
    <x v="0"/>
    <x v="0"/>
    <x v="0"/>
    <x v="0"/>
    <x v="0"/>
    <x v="0"/>
    <s v="Direção dos  Recursos Humanos"/>
    <x v="0"/>
    <x v="0"/>
    <x v="0"/>
    <x v="0"/>
    <x v="0"/>
    <x v="0"/>
    <x v="0"/>
    <x v="0"/>
    <x v="0"/>
    <x v="0"/>
    <x v="3"/>
    <x v="0"/>
    <s v="Pagamento de salário referente a 01-2025"/>
  </r>
  <r>
    <x v="0"/>
    <n v="0"/>
    <n v="0"/>
    <n v="0"/>
    <n v="0"/>
    <x v="630"/>
    <x v="0"/>
    <x v="0"/>
    <x v="0"/>
    <s v="03.16.25"/>
    <x v="21"/>
    <x v="0"/>
    <x v="0"/>
    <s v="Direção dos  Recursos Humanos"/>
    <s v="03.16.25"/>
    <s v="Direção dos  Recursos Humanos"/>
    <s v="03.16.25"/>
    <x v="70"/>
    <x v="0"/>
    <x v="1"/>
    <x v="15"/>
    <x v="0"/>
    <x v="0"/>
    <x v="0"/>
    <x v="0"/>
    <x v="0"/>
    <s v="2025-02-21"/>
    <x v="0"/>
    <n v="1388"/>
    <x v="4"/>
    <m/>
    <x v="0"/>
    <m/>
    <x v="89"/>
    <n v="100474706"/>
    <x v="0"/>
    <x v="5"/>
    <s v="Direção dos  Recursos Humanos"/>
    <s v="ORI"/>
    <x v="2"/>
    <m/>
    <x v="0"/>
    <x v="3"/>
    <x v="3"/>
    <x v="1"/>
    <x v="0"/>
    <x v="0"/>
    <x v="0"/>
    <x v="0"/>
    <x v="0"/>
    <x v="0"/>
    <x v="0"/>
    <s v="Direção dos  Recursos Humanos"/>
    <x v="0"/>
    <x v="0"/>
    <x v="0"/>
    <x v="0"/>
    <x v="0"/>
    <x v="0"/>
    <x v="0"/>
    <x v="0"/>
    <x v="0"/>
    <x v="0"/>
    <x v="5"/>
    <x v="0"/>
    <s v="Pagamento de salário referente a 02-2025"/>
  </r>
  <r>
    <x v="0"/>
    <n v="0"/>
    <n v="0"/>
    <n v="0"/>
    <n v="0"/>
    <x v="3846"/>
    <x v="0"/>
    <x v="0"/>
    <x v="0"/>
    <s v="03.16.25"/>
    <x v="21"/>
    <x v="0"/>
    <x v="0"/>
    <s v="Direção dos  Recursos Humanos"/>
    <s v="03.16.25"/>
    <s v="Direção dos  Recursos Humanos"/>
    <s v="03.16.25"/>
    <x v="70"/>
    <x v="0"/>
    <x v="1"/>
    <x v="15"/>
    <x v="0"/>
    <x v="0"/>
    <x v="0"/>
    <x v="0"/>
    <x v="4"/>
    <s v="2025-03-26"/>
    <x v="0"/>
    <n v="289"/>
    <x v="4"/>
    <m/>
    <x v="0"/>
    <m/>
    <x v="62"/>
    <n v="100478627"/>
    <x v="0"/>
    <x v="2"/>
    <s v="Direção dos  Recursos Humanos"/>
    <s v="ORI"/>
    <x v="2"/>
    <m/>
    <x v="0"/>
    <x v="3"/>
    <x v="3"/>
    <x v="1"/>
    <x v="0"/>
    <x v="0"/>
    <x v="0"/>
    <x v="0"/>
    <x v="0"/>
    <x v="0"/>
    <x v="0"/>
    <s v="Direção dos  Recursos Humanos"/>
    <x v="0"/>
    <x v="0"/>
    <x v="0"/>
    <x v="0"/>
    <x v="0"/>
    <x v="0"/>
    <x v="0"/>
    <x v="0"/>
    <x v="0"/>
    <x v="0"/>
    <x v="2"/>
    <x v="0"/>
    <s v="Pagamento de salário referente a 03-2025"/>
  </r>
  <r>
    <x v="0"/>
    <n v="0"/>
    <n v="0"/>
    <n v="0"/>
    <n v="0"/>
    <x v="5633"/>
    <x v="0"/>
    <x v="0"/>
    <x v="0"/>
    <s v="03.16.25"/>
    <x v="21"/>
    <x v="0"/>
    <x v="0"/>
    <s v="Direção dos  Recursos Humanos"/>
    <s v="03.16.25"/>
    <s v="Direção dos  Recursos Humanos"/>
    <s v="03.16.25"/>
    <x v="70"/>
    <x v="0"/>
    <x v="1"/>
    <x v="15"/>
    <x v="0"/>
    <x v="0"/>
    <x v="0"/>
    <x v="1"/>
    <x v="13"/>
    <s v="2024-12-16"/>
    <x v="3"/>
    <n v="179"/>
    <x v="4"/>
    <m/>
    <x v="0"/>
    <m/>
    <x v="66"/>
    <n v="100474708"/>
    <x v="0"/>
    <x v="3"/>
    <s v="Direção dos  Recursos Humanos"/>
    <s v="ORI"/>
    <x v="2"/>
    <m/>
    <x v="0"/>
    <x v="3"/>
    <x v="3"/>
    <x v="1"/>
    <x v="0"/>
    <x v="0"/>
    <x v="0"/>
    <x v="0"/>
    <x v="0"/>
    <x v="0"/>
    <x v="0"/>
    <s v="Direção dos  Recursos Humanos"/>
    <x v="0"/>
    <x v="0"/>
    <x v="0"/>
    <x v="0"/>
    <x v="0"/>
    <x v="0"/>
    <x v="0"/>
    <x v="0"/>
    <x v="0"/>
    <x v="2"/>
    <x v="3"/>
    <x v="0"/>
    <s v="Pagamento de salario referente Direção da Recursos Humanos."/>
  </r>
  <r>
    <x v="0"/>
    <n v="0"/>
    <n v="0"/>
    <n v="0"/>
    <n v="0"/>
    <x v="4720"/>
    <x v="0"/>
    <x v="0"/>
    <x v="0"/>
    <s v="03.16.25"/>
    <x v="21"/>
    <x v="0"/>
    <x v="0"/>
    <s v="Direção dos  Recursos Humanos"/>
    <s v="03.16.25"/>
    <s v="Direção dos  Recursos Humanos"/>
    <s v="03.16.25"/>
    <x v="70"/>
    <x v="0"/>
    <x v="1"/>
    <x v="15"/>
    <x v="0"/>
    <x v="0"/>
    <x v="0"/>
    <x v="0"/>
    <x v="2"/>
    <s v="2025-04-25"/>
    <x v="1"/>
    <n v="108"/>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4-2025"/>
  </r>
  <r>
    <x v="0"/>
    <n v="0"/>
    <n v="0"/>
    <n v="0"/>
    <n v="0"/>
    <x v="4720"/>
    <x v="0"/>
    <x v="0"/>
    <x v="0"/>
    <s v="03.16.25"/>
    <x v="21"/>
    <x v="0"/>
    <x v="0"/>
    <s v="Direção dos  Recursos Humanos"/>
    <s v="03.16.25"/>
    <s v="Direção dos  Recursos Humanos"/>
    <s v="03.16.25"/>
    <x v="70"/>
    <x v="0"/>
    <x v="1"/>
    <x v="15"/>
    <x v="0"/>
    <x v="0"/>
    <x v="0"/>
    <x v="0"/>
    <x v="2"/>
    <s v="2025-04-25"/>
    <x v="1"/>
    <n v="173"/>
    <x v="4"/>
    <m/>
    <x v="0"/>
    <m/>
    <x v="66"/>
    <n v="100474708"/>
    <x v="0"/>
    <x v="3"/>
    <s v="Direção dos  Recursos Humanos"/>
    <s v="ORI"/>
    <x v="2"/>
    <m/>
    <x v="0"/>
    <x v="3"/>
    <x v="3"/>
    <x v="1"/>
    <x v="0"/>
    <x v="0"/>
    <x v="0"/>
    <x v="0"/>
    <x v="0"/>
    <x v="0"/>
    <x v="0"/>
    <s v="Direção dos  Recursos Humanos"/>
    <x v="0"/>
    <x v="0"/>
    <x v="0"/>
    <x v="0"/>
    <x v="0"/>
    <x v="0"/>
    <x v="0"/>
    <x v="0"/>
    <x v="0"/>
    <x v="0"/>
    <x v="3"/>
    <x v="0"/>
    <s v="Pagamento de salário referente a 04-2025"/>
  </r>
  <r>
    <x v="0"/>
    <n v="0"/>
    <n v="0"/>
    <n v="0"/>
    <n v="0"/>
    <x v="4720"/>
    <x v="0"/>
    <x v="0"/>
    <x v="0"/>
    <s v="03.16.25"/>
    <x v="21"/>
    <x v="0"/>
    <x v="0"/>
    <s v="Direção dos  Recursos Humanos"/>
    <s v="03.16.25"/>
    <s v="Direção dos  Recursos Humanos"/>
    <s v="03.16.25"/>
    <x v="70"/>
    <x v="0"/>
    <x v="1"/>
    <x v="15"/>
    <x v="0"/>
    <x v="0"/>
    <x v="0"/>
    <x v="0"/>
    <x v="2"/>
    <s v="2025-04-25"/>
    <x v="1"/>
    <n v="1383"/>
    <x v="4"/>
    <m/>
    <x v="0"/>
    <m/>
    <x v="89"/>
    <n v="100474706"/>
    <x v="0"/>
    <x v="5"/>
    <s v="Direção dos  Recursos Humanos"/>
    <s v="ORI"/>
    <x v="2"/>
    <m/>
    <x v="0"/>
    <x v="3"/>
    <x v="3"/>
    <x v="1"/>
    <x v="0"/>
    <x v="0"/>
    <x v="0"/>
    <x v="0"/>
    <x v="0"/>
    <x v="0"/>
    <x v="0"/>
    <s v="Direção dos  Recursos Humanos"/>
    <x v="0"/>
    <x v="0"/>
    <x v="0"/>
    <x v="0"/>
    <x v="0"/>
    <x v="0"/>
    <x v="0"/>
    <x v="0"/>
    <x v="0"/>
    <x v="0"/>
    <x v="5"/>
    <x v="0"/>
    <s v="Pagamento de salário referente a 04-2025"/>
  </r>
  <r>
    <x v="0"/>
    <n v="0"/>
    <n v="0"/>
    <n v="0"/>
    <n v="0"/>
    <x v="2669"/>
    <x v="0"/>
    <x v="0"/>
    <x v="0"/>
    <s v="03.16.25"/>
    <x v="21"/>
    <x v="0"/>
    <x v="0"/>
    <s v="Direção dos  Recursos Humanos"/>
    <s v="03.16.25"/>
    <s v="Direção dos  Recursos Humanos"/>
    <s v="03.16.25"/>
    <x v="8"/>
    <x v="0"/>
    <x v="0"/>
    <x v="0"/>
    <x v="0"/>
    <x v="0"/>
    <x v="0"/>
    <x v="0"/>
    <x v="1"/>
    <s v="2025-01-27"/>
    <x v="0"/>
    <n v="22"/>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1-2025"/>
  </r>
  <r>
    <x v="0"/>
    <n v="0"/>
    <n v="0"/>
    <n v="0"/>
    <n v="0"/>
    <x v="2669"/>
    <x v="0"/>
    <x v="0"/>
    <x v="0"/>
    <s v="03.16.25"/>
    <x v="21"/>
    <x v="0"/>
    <x v="0"/>
    <s v="Direção dos  Recursos Humanos"/>
    <s v="03.16.25"/>
    <s v="Direção dos  Recursos Humanos"/>
    <s v="03.16.25"/>
    <x v="8"/>
    <x v="0"/>
    <x v="0"/>
    <x v="0"/>
    <x v="0"/>
    <x v="0"/>
    <x v="0"/>
    <x v="0"/>
    <x v="1"/>
    <s v="2025-01-27"/>
    <x v="0"/>
    <n v="287"/>
    <x v="4"/>
    <m/>
    <x v="0"/>
    <m/>
    <x v="89"/>
    <n v="100474706"/>
    <x v="0"/>
    <x v="5"/>
    <s v="Direção dos  Recursos Humanos"/>
    <s v="ORI"/>
    <x v="2"/>
    <m/>
    <x v="0"/>
    <x v="3"/>
    <x v="3"/>
    <x v="1"/>
    <x v="0"/>
    <x v="0"/>
    <x v="0"/>
    <x v="0"/>
    <x v="0"/>
    <x v="0"/>
    <x v="0"/>
    <s v="Direção dos  Recursos Humanos"/>
    <x v="0"/>
    <x v="0"/>
    <x v="0"/>
    <x v="0"/>
    <x v="0"/>
    <x v="0"/>
    <x v="0"/>
    <x v="0"/>
    <x v="0"/>
    <x v="0"/>
    <x v="5"/>
    <x v="0"/>
    <s v="Pagamento de salário referente a 01-2025"/>
  </r>
  <r>
    <x v="0"/>
    <n v="0"/>
    <n v="0"/>
    <n v="0"/>
    <n v="0"/>
    <x v="2493"/>
    <x v="0"/>
    <x v="0"/>
    <x v="0"/>
    <s v="03.16.25"/>
    <x v="21"/>
    <x v="0"/>
    <x v="0"/>
    <s v="Direção dos  Recursos Humanos"/>
    <s v="03.16.25"/>
    <s v="Direção dos  Recursos Humanos"/>
    <s v="03.16.25"/>
    <x v="8"/>
    <x v="0"/>
    <x v="0"/>
    <x v="0"/>
    <x v="0"/>
    <x v="0"/>
    <x v="0"/>
    <x v="0"/>
    <x v="0"/>
    <s v="2025-02-21"/>
    <x v="0"/>
    <n v="278"/>
    <x v="4"/>
    <m/>
    <x v="0"/>
    <m/>
    <x v="89"/>
    <n v="100474706"/>
    <x v="0"/>
    <x v="5"/>
    <s v="Direção dos  Recursos Humanos"/>
    <s v="ORI"/>
    <x v="2"/>
    <m/>
    <x v="0"/>
    <x v="3"/>
    <x v="3"/>
    <x v="1"/>
    <x v="0"/>
    <x v="0"/>
    <x v="0"/>
    <x v="0"/>
    <x v="0"/>
    <x v="0"/>
    <x v="0"/>
    <s v="Direção dos  Recursos Humanos"/>
    <x v="0"/>
    <x v="0"/>
    <x v="0"/>
    <x v="0"/>
    <x v="0"/>
    <x v="0"/>
    <x v="0"/>
    <x v="0"/>
    <x v="0"/>
    <x v="0"/>
    <x v="5"/>
    <x v="0"/>
    <s v="Pagamento de salário referente a 02-2025"/>
  </r>
  <r>
    <x v="0"/>
    <n v="0"/>
    <n v="0"/>
    <n v="0"/>
    <n v="0"/>
    <x v="3846"/>
    <x v="0"/>
    <x v="0"/>
    <x v="0"/>
    <s v="03.16.25"/>
    <x v="21"/>
    <x v="0"/>
    <x v="0"/>
    <s v="Direção dos  Recursos Humanos"/>
    <s v="03.16.25"/>
    <s v="Direção dos  Recursos Humanos"/>
    <s v="03.16.25"/>
    <x v="8"/>
    <x v="0"/>
    <x v="0"/>
    <x v="0"/>
    <x v="0"/>
    <x v="0"/>
    <x v="0"/>
    <x v="0"/>
    <x v="4"/>
    <s v="2025-03-26"/>
    <x v="0"/>
    <n v="58"/>
    <x v="4"/>
    <m/>
    <x v="0"/>
    <m/>
    <x v="62"/>
    <n v="100478627"/>
    <x v="0"/>
    <x v="2"/>
    <s v="Direção dos  Recursos Humanos"/>
    <s v="ORI"/>
    <x v="2"/>
    <m/>
    <x v="0"/>
    <x v="3"/>
    <x v="3"/>
    <x v="1"/>
    <x v="0"/>
    <x v="0"/>
    <x v="0"/>
    <x v="0"/>
    <x v="0"/>
    <x v="0"/>
    <x v="0"/>
    <s v="Direção dos  Recursos Humanos"/>
    <x v="0"/>
    <x v="0"/>
    <x v="0"/>
    <x v="0"/>
    <x v="0"/>
    <x v="0"/>
    <x v="0"/>
    <x v="0"/>
    <x v="0"/>
    <x v="0"/>
    <x v="2"/>
    <x v="0"/>
    <s v="Pagamento de salário referente a 03-2025"/>
  </r>
  <r>
    <x v="0"/>
    <n v="0"/>
    <n v="0"/>
    <n v="0"/>
    <n v="0"/>
    <x v="4720"/>
    <x v="0"/>
    <x v="0"/>
    <x v="0"/>
    <s v="03.16.25"/>
    <x v="21"/>
    <x v="0"/>
    <x v="0"/>
    <s v="Direção dos  Recursos Humanos"/>
    <s v="03.16.25"/>
    <s v="Direção dos  Recursos Humanos"/>
    <s v="03.16.25"/>
    <x v="8"/>
    <x v="0"/>
    <x v="0"/>
    <x v="0"/>
    <x v="0"/>
    <x v="0"/>
    <x v="0"/>
    <x v="0"/>
    <x v="2"/>
    <s v="2025-04-25"/>
    <x v="1"/>
    <n v="57"/>
    <x v="4"/>
    <m/>
    <x v="0"/>
    <m/>
    <x v="62"/>
    <n v="100478627"/>
    <x v="0"/>
    <x v="2"/>
    <s v="Direção dos  Recursos Humanos"/>
    <s v="ORI"/>
    <x v="2"/>
    <m/>
    <x v="0"/>
    <x v="3"/>
    <x v="3"/>
    <x v="1"/>
    <x v="0"/>
    <x v="0"/>
    <x v="0"/>
    <x v="0"/>
    <x v="0"/>
    <x v="0"/>
    <x v="0"/>
    <s v="Direção dos  Recursos Humanos"/>
    <x v="0"/>
    <x v="0"/>
    <x v="0"/>
    <x v="0"/>
    <x v="0"/>
    <x v="0"/>
    <x v="0"/>
    <x v="0"/>
    <x v="0"/>
    <x v="0"/>
    <x v="2"/>
    <x v="0"/>
    <s v="Pagamento de salário referente a 04-2025"/>
  </r>
  <r>
    <x v="0"/>
    <n v="0"/>
    <n v="0"/>
    <n v="0"/>
    <n v="0"/>
    <x v="5290"/>
    <x v="0"/>
    <x v="0"/>
    <x v="0"/>
    <s v="03.16.25"/>
    <x v="21"/>
    <x v="0"/>
    <x v="0"/>
    <s v="Direção dos  Recursos Humanos"/>
    <s v="03.16.25"/>
    <s v="Direção dos  Recursos Humanos"/>
    <s v="03.16.25"/>
    <x v="8"/>
    <x v="0"/>
    <x v="0"/>
    <x v="0"/>
    <x v="0"/>
    <x v="0"/>
    <x v="0"/>
    <x v="0"/>
    <x v="5"/>
    <s v="2025-06-18"/>
    <x v="1"/>
    <n v="5"/>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6-2025"/>
  </r>
  <r>
    <x v="0"/>
    <n v="0"/>
    <n v="0"/>
    <n v="0"/>
    <n v="0"/>
    <x v="2669"/>
    <x v="0"/>
    <x v="0"/>
    <x v="0"/>
    <s v="03.16.25"/>
    <x v="21"/>
    <x v="0"/>
    <x v="0"/>
    <s v="Direção dos  Recursos Humanos"/>
    <s v="03.16.25"/>
    <s v="Direção dos  Recursos Humanos"/>
    <s v="03.16.25"/>
    <x v="45"/>
    <x v="0"/>
    <x v="0"/>
    <x v="1"/>
    <x v="0"/>
    <x v="0"/>
    <x v="0"/>
    <x v="0"/>
    <x v="1"/>
    <s v="2025-01-27"/>
    <x v="0"/>
    <n v="8"/>
    <x v="4"/>
    <m/>
    <x v="0"/>
    <m/>
    <x v="66"/>
    <n v="100474708"/>
    <x v="0"/>
    <x v="3"/>
    <s v="Direção dos  Recursos Humanos"/>
    <s v="ORI"/>
    <x v="2"/>
    <m/>
    <x v="0"/>
    <x v="3"/>
    <x v="3"/>
    <x v="1"/>
    <x v="0"/>
    <x v="0"/>
    <x v="0"/>
    <x v="0"/>
    <x v="0"/>
    <x v="0"/>
    <x v="0"/>
    <s v="Direção dos  Recursos Humanos"/>
    <x v="0"/>
    <x v="0"/>
    <x v="0"/>
    <x v="0"/>
    <x v="0"/>
    <x v="0"/>
    <x v="0"/>
    <x v="0"/>
    <x v="0"/>
    <x v="0"/>
    <x v="3"/>
    <x v="0"/>
    <s v="Pagamento de salário referente a 01-2025"/>
  </r>
  <r>
    <x v="0"/>
    <n v="0"/>
    <n v="0"/>
    <n v="0"/>
    <n v="0"/>
    <x v="630"/>
    <x v="0"/>
    <x v="0"/>
    <x v="0"/>
    <s v="03.16.25"/>
    <x v="21"/>
    <x v="0"/>
    <x v="0"/>
    <s v="Direção dos  Recursos Humanos"/>
    <s v="03.16.25"/>
    <s v="Direção dos  Recursos Humanos"/>
    <s v="03.16.25"/>
    <x v="45"/>
    <x v="0"/>
    <x v="0"/>
    <x v="1"/>
    <x v="0"/>
    <x v="0"/>
    <x v="0"/>
    <x v="0"/>
    <x v="0"/>
    <s v="2025-02-21"/>
    <x v="0"/>
    <n v="30"/>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2-2025"/>
  </r>
  <r>
    <x v="0"/>
    <n v="0"/>
    <n v="0"/>
    <n v="0"/>
    <n v="0"/>
    <x v="630"/>
    <x v="0"/>
    <x v="0"/>
    <x v="0"/>
    <s v="03.16.25"/>
    <x v="21"/>
    <x v="0"/>
    <x v="0"/>
    <s v="Direção dos  Recursos Humanos"/>
    <s v="03.16.25"/>
    <s v="Direção dos  Recursos Humanos"/>
    <s v="03.16.25"/>
    <x v="45"/>
    <x v="0"/>
    <x v="0"/>
    <x v="1"/>
    <x v="0"/>
    <x v="0"/>
    <x v="0"/>
    <x v="0"/>
    <x v="0"/>
    <s v="2025-02-21"/>
    <x v="0"/>
    <n v="7"/>
    <x v="4"/>
    <m/>
    <x v="0"/>
    <m/>
    <x v="66"/>
    <n v="100474708"/>
    <x v="0"/>
    <x v="3"/>
    <s v="Direção dos  Recursos Humanos"/>
    <s v="ORI"/>
    <x v="2"/>
    <m/>
    <x v="0"/>
    <x v="3"/>
    <x v="3"/>
    <x v="1"/>
    <x v="0"/>
    <x v="0"/>
    <x v="0"/>
    <x v="0"/>
    <x v="0"/>
    <x v="0"/>
    <x v="0"/>
    <s v="Direção dos  Recursos Humanos"/>
    <x v="0"/>
    <x v="0"/>
    <x v="0"/>
    <x v="0"/>
    <x v="0"/>
    <x v="0"/>
    <x v="0"/>
    <x v="0"/>
    <x v="0"/>
    <x v="0"/>
    <x v="3"/>
    <x v="0"/>
    <s v="Pagamento de salário referente a 02-2025"/>
  </r>
  <r>
    <x v="0"/>
    <n v="0"/>
    <n v="0"/>
    <n v="0"/>
    <n v="0"/>
    <x v="3846"/>
    <x v="0"/>
    <x v="0"/>
    <x v="0"/>
    <s v="03.16.25"/>
    <x v="21"/>
    <x v="0"/>
    <x v="0"/>
    <s v="Direção dos  Recursos Humanos"/>
    <s v="03.16.25"/>
    <s v="Direção dos  Recursos Humanos"/>
    <s v="03.16.25"/>
    <x v="45"/>
    <x v="0"/>
    <x v="0"/>
    <x v="1"/>
    <x v="0"/>
    <x v="0"/>
    <x v="0"/>
    <x v="0"/>
    <x v="4"/>
    <s v="2025-03-26"/>
    <x v="0"/>
    <n v="7"/>
    <x v="4"/>
    <m/>
    <x v="0"/>
    <m/>
    <x v="66"/>
    <n v="100474708"/>
    <x v="0"/>
    <x v="3"/>
    <s v="Direção dos  Recursos Humanos"/>
    <s v="ORI"/>
    <x v="2"/>
    <m/>
    <x v="0"/>
    <x v="3"/>
    <x v="3"/>
    <x v="1"/>
    <x v="0"/>
    <x v="0"/>
    <x v="0"/>
    <x v="0"/>
    <x v="0"/>
    <x v="0"/>
    <x v="0"/>
    <s v="Direção dos  Recursos Humanos"/>
    <x v="0"/>
    <x v="0"/>
    <x v="0"/>
    <x v="0"/>
    <x v="0"/>
    <x v="0"/>
    <x v="0"/>
    <x v="0"/>
    <x v="0"/>
    <x v="0"/>
    <x v="3"/>
    <x v="0"/>
    <s v="Pagamento de salário referente a 03-2025"/>
  </r>
  <r>
    <x v="0"/>
    <n v="0"/>
    <n v="0"/>
    <n v="0"/>
    <n v="0"/>
    <x v="5633"/>
    <x v="0"/>
    <x v="0"/>
    <x v="0"/>
    <s v="03.16.25"/>
    <x v="21"/>
    <x v="0"/>
    <x v="0"/>
    <s v="Direção dos  Recursos Humanos"/>
    <s v="03.16.25"/>
    <s v="Direção dos  Recursos Humanos"/>
    <s v="03.16.25"/>
    <x v="45"/>
    <x v="0"/>
    <x v="0"/>
    <x v="1"/>
    <x v="0"/>
    <x v="0"/>
    <x v="0"/>
    <x v="1"/>
    <x v="13"/>
    <s v="2024-12-16"/>
    <x v="3"/>
    <n v="8"/>
    <x v="4"/>
    <m/>
    <x v="0"/>
    <m/>
    <x v="66"/>
    <n v="100474708"/>
    <x v="0"/>
    <x v="3"/>
    <s v="Direção dos  Recursos Humanos"/>
    <s v="ORI"/>
    <x v="2"/>
    <m/>
    <x v="0"/>
    <x v="3"/>
    <x v="3"/>
    <x v="1"/>
    <x v="0"/>
    <x v="0"/>
    <x v="0"/>
    <x v="0"/>
    <x v="0"/>
    <x v="0"/>
    <x v="0"/>
    <s v="Direção dos  Recursos Humanos"/>
    <x v="0"/>
    <x v="0"/>
    <x v="0"/>
    <x v="0"/>
    <x v="0"/>
    <x v="0"/>
    <x v="0"/>
    <x v="0"/>
    <x v="0"/>
    <x v="2"/>
    <x v="3"/>
    <x v="0"/>
    <s v="Pagamento de salario referente Direção da Recursos Humanos."/>
  </r>
  <r>
    <x v="0"/>
    <n v="0"/>
    <n v="0"/>
    <n v="0"/>
    <n v="0"/>
    <x v="4720"/>
    <x v="0"/>
    <x v="0"/>
    <x v="0"/>
    <s v="03.16.25"/>
    <x v="21"/>
    <x v="0"/>
    <x v="0"/>
    <s v="Direção dos  Recursos Humanos"/>
    <s v="03.16.25"/>
    <s v="Direção dos  Recursos Humanos"/>
    <s v="03.16.25"/>
    <x v="45"/>
    <x v="0"/>
    <x v="0"/>
    <x v="1"/>
    <x v="0"/>
    <x v="0"/>
    <x v="0"/>
    <x v="0"/>
    <x v="2"/>
    <s v="2025-04-25"/>
    <x v="1"/>
    <n v="12"/>
    <x v="4"/>
    <m/>
    <x v="0"/>
    <m/>
    <x v="62"/>
    <n v="100478627"/>
    <x v="0"/>
    <x v="2"/>
    <s v="Direção dos  Recursos Humanos"/>
    <s v="ORI"/>
    <x v="2"/>
    <m/>
    <x v="0"/>
    <x v="3"/>
    <x v="3"/>
    <x v="1"/>
    <x v="0"/>
    <x v="0"/>
    <x v="0"/>
    <x v="0"/>
    <x v="0"/>
    <x v="0"/>
    <x v="0"/>
    <s v="Direção dos  Recursos Humanos"/>
    <x v="0"/>
    <x v="0"/>
    <x v="0"/>
    <x v="0"/>
    <x v="0"/>
    <x v="0"/>
    <x v="0"/>
    <x v="0"/>
    <x v="0"/>
    <x v="0"/>
    <x v="2"/>
    <x v="0"/>
    <s v="Pagamento de salário referente a 04-2025"/>
  </r>
  <r>
    <x v="0"/>
    <n v="0"/>
    <n v="0"/>
    <n v="0"/>
    <n v="0"/>
    <x v="4266"/>
    <x v="0"/>
    <x v="0"/>
    <x v="0"/>
    <s v="03.16.25"/>
    <x v="21"/>
    <x v="0"/>
    <x v="0"/>
    <s v="Direção dos  Recursos Humanos"/>
    <s v="03.16.25"/>
    <s v="Direção dos  Recursos Humanos"/>
    <s v="03.16.25"/>
    <x v="45"/>
    <x v="0"/>
    <x v="0"/>
    <x v="1"/>
    <x v="0"/>
    <x v="0"/>
    <x v="0"/>
    <x v="0"/>
    <x v="3"/>
    <s v="2025-05-26"/>
    <x v="1"/>
    <n v="66"/>
    <x v="4"/>
    <m/>
    <x v="0"/>
    <m/>
    <x v="89"/>
    <n v="100474706"/>
    <x v="0"/>
    <x v="5"/>
    <s v="Direção dos  Recursos Humanos"/>
    <s v="ORI"/>
    <x v="2"/>
    <m/>
    <x v="0"/>
    <x v="3"/>
    <x v="3"/>
    <x v="1"/>
    <x v="0"/>
    <x v="0"/>
    <x v="0"/>
    <x v="0"/>
    <x v="0"/>
    <x v="0"/>
    <x v="0"/>
    <s v="Direção dos  Recursos Humanos"/>
    <x v="0"/>
    <x v="0"/>
    <x v="0"/>
    <x v="0"/>
    <x v="0"/>
    <x v="0"/>
    <x v="0"/>
    <x v="0"/>
    <x v="0"/>
    <x v="0"/>
    <x v="5"/>
    <x v="0"/>
    <s v="Pagamento de salário referente a 05-2025"/>
  </r>
  <r>
    <x v="0"/>
    <n v="0"/>
    <n v="0"/>
    <n v="0"/>
    <n v="0"/>
    <x v="5290"/>
    <x v="0"/>
    <x v="0"/>
    <x v="0"/>
    <s v="03.16.25"/>
    <x v="21"/>
    <x v="0"/>
    <x v="0"/>
    <s v="Direção dos  Recursos Humanos"/>
    <s v="03.16.25"/>
    <s v="Direção dos  Recursos Humanos"/>
    <s v="03.16.25"/>
    <x v="45"/>
    <x v="0"/>
    <x v="0"/>
    <x v="1"/>
    <x v="0"/>
    <x v="0"/>
    <x v="0"/>
    <x v="0"/>
    <x v="5"/>
    <s v="2025-06-18"/>
    <x v="1"/>
    <n v="65"/>
    <x v="4"/>
    <m/>
    <x v="0"/>
    <m/>
    <x v="89"/>
    <n v="100474706"/>
    <x v="0"/>
    <x v="5"/>
    <s v="Direção dos  Recursos Humanos"/>
    <s v="ORI"/>
    <x v="2"/>
    <m/>
    <x v="0"/>
    <x v="3"/>
    <x v="3"/>
    <x v="1"/>
    <x v="0"/>
    <x v="0"/>
    <x v="0"/>
    <x v="0"/>
    <x v="0"/>
    <x v="0"/>
    <x v="0"/>
    <s v="Direção dos  Recursos Humanos"/>
    <x v="0"/>
    <x v="0"/>
    <x v="0"/>
    <x v="0"/>
    <x v="0"/>
    <x v="0"/>
    <x v="0"/>
    <x v="0"/>
    <x v="0"/>
    <x v="0"/>
    <x v="5"/>
    <x v="0"/>
    <s v="Pagamento de salário referente a 06-2025"/>
  </r>
  <r>
    <x v="0"/>
    <n v="0"/>
    <n v="0"/>
    <n v="0"/>
    <n v="0"/>
    <x v="2493"/>
    <x v="0"/>
    <x v="0"/>
    <x v="0"/>
    <s v="03.16.25"/>
    <x v="21"/>
    <x v="0"/>
    <x v="0"/>
    <s v="Direção dos  Recursos Humanos"/>
    <s v="03.16.25"/>
    <s v="Direção dos  Recursos Humanos"/>
    <s v="03.16.25"/>
    <x v="42"/>
    <x v="0"/>
    <x v="0"/>
    <x v="1"/>
    <x v="1"/>
    <x v="0"/>
    <x v="0"/>
    <x v="0"/>
    <x v="0"/>
    <s v="2025-02-21"/>
    <x v="0"/>
    <n v="27"/>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2-2025"/>
  </r>
  <r>
    <x v="0"/>
    <n v="0"/>
    <n v="0"/>
    <n v="0"/>
    <n v="0"/>
    <x v="630"/>
    <x v="0"/>
    <x v="0"/>
    <x v="0"/>
    <s v="03.16.25"/>
    <x v="21"/>
    <x v="0"/>
    <x v="0"/>
    <s v="Direção dos  Recursos Humanos"/>
    <s v="03.16.25"/>
    <s v="Direção dos  Recursos Humanos"/>
    <s v="03.16.25"/>
    <x v="42"/>
    <x v="0"/>
    <x v="0"/>
    <x v="1"/>
    <x v="1"/>
    <x v="0"/>
    <x v="0"/>
    <x v="0"/>
    <x v="0"/>
    <s v="2025-02-21"/>
    <x v="0"/>
    <n v="2"/>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2-2025"/>
  </r>
  <r>
    <x v="0"/>
    <n v="0"/>
    <n v="0"/>
    <n v="0"/>
    <n v="0"/>
    <x v="630"/>
    <x v="0"/>
    <x v="0"/>
    <x v="0"/>
    <s v="03.16.25"/>
    <x v="21"/>
    <x v="0"/>
    <x v="0"/>
    <s v="Direção dos  Recursos Humanos"/>
    <s v="03.16.25"/>
    <s v="Direção dos  Recursos Humanos"/>
    <s v="03.16.25"/>
    <x v="42"/>
    <x v="0"/>
    <x v="0"/>
    <x v="1"/>
    <x v="1"/>
    <x v="0"/>
    <x v="0"/>
    <x v="0"/>
    <x v="0"/>
    <s v="2025-02-21"/>
    <x v="0"/>
    <n v="569"/>
    <x v="4"/>
    <m/>
    <x v="0"/>
    <m/>
    <x v="89"/>
    <n v="100474706"/>
    <x v="0"/>
    <x v="5"/>
    <s v="Direção dos  Recursos Humanos"/>
    <s v="ORI"/>
    <x v="2"/>
    <m/>
    <x v="0"/>
    <x v="3"/>
    <x v="3"/>
    <x v="1"/>
    <x v="0"/>
    <x v="0"/>
    <x v="0"/>
    <x v="0"/>
    <x v="0"/>
    <x v="0"/>
    <x v="0"/>
    <s v="Direção dos  Recursos Humanos"/>
    <x v="0"/>
    <x v="0"/>
    <x v="0"/>
    <x v="0"/>
    <x v="0"/>
    <x v="0"/>
    <x v="0"/>
    <x v="0"/>
    <x v="0"/>
    <x v="0"/>
    <x v="5"/>
    <x v="0"/>
    <s v="Pagamento de salário referente a 02-2025"/>
  </r>
  <r>
    <x v="0"/>
    <n v="0"/>
    <n v="0"/>
    <n v="0"/>
    <n v="0"/>
    <x v="3846"/>
    <x v="0"/>
    <x v="0"/>
    <x v="0"/>
    <s v="03.16.25"/>
    <x v="21"/>
    <x v="0"/>
    <x v="0"/>
    <s v="Direção dos  Recursos Humanos"/>
    <s v="03.16.25"/>
    <s v="Direção dos  Recursos Humanos"/>
    <s v="03.16.25"/>
    <x v="42"/>
    <x v="0"/>
    <x v="0"/>
    <x v="1"/>
    <x v="1"/>
    <x v="0"/>
    <x v="0"/>
    <x v="0"/>
    <x v="4"/>
    <s v="2025-03-26"/>
    <x v="0"/>
    <n v="311"/>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3-2025"/>
  </r>
  <r>
    <x v="0"/>
    <n v="0"/>
    <n v="0"/>
    <n v="0"/>
    <n v="0"/>
    <x v="3846"/>
    <x v="0"/>
    <x v="0"/>
    <x v="0"/>
    <s v="03.16.25"/>
    <x v="21"/>
    <x v="0"/>
    <x v="0"/>
    <s v="Direção dos  Recursos Humanos"/>
    <s v="03.16.25"/>
    <s v="Direção dos  Recursos Humanos"/>
    <s v="03.16.25"/>
    <x v="42"/>
    <x v="0"/>
    <x v="0"/>
    <x v="1"/>
    <x v="1"/>
    <x v="0"/>
    <x v="0"/>
    <x v="0"/>
    <x v="4"/>
    <s v="2025-03-26"/>
    <x v="0"/>
    <n v="2"/>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3-2025"/>
  </r>
  <r>
    <x v="0"/>
    <n v="0"/>
    <n v="0"/>
    <n v="0"/>
    <n v="0"/>
    <x v="4448"/>
    <x v="0"/>
    <x v="0"/>
    <x v="0"/>
    <s v="03.16.25"/>
    <x v="21"/>
    <x v="0"/>
    <x v="0"/>
    <s v="Direção dos  Recursos Humanos"/>
    <s v="03.16.25"/>
    <s v="Direção dos  Recursos Humanos"/>
    <s v="03.16.25"/>
    <x v="42"/>
    <x v="0"/>
    <x v="0"/>
    <x v="1"/>
    <x v="1"/>
    <x v="0"/>
    <x v="0"/>
    <x v="0"/>
    <x v="7"/>
    <s v="2025-08-26"/>
    <x v="2"/>
    <n v="10490"/>
    <x v="4"/>
    <m/>
    <x v="0"/>
    <m/>
    <x v="89"/>
    <n v="100474706"/>
    <x v="0"/>
    <x v="5"/>
    <s v="Direção dos  Recursos Humanos"/>
    <s v="ORI"/>
    <x v="2"/>
    <m/>
    <x v="0"/>
    <x v="3"/>
    <x v="3"/>
    <x v="1"/>
    <x v="0"/>
    <x v="0"/>
    <x v="0"/>
    <x v="0"/>
    <x v="0"/>
    <x v="0"/>
    <x v="0"/>
    <s v="Direção dos  Recursos Humanos"/>
    <x v="0"/>
    <x v="0"/>
    <x v="0"/>
    <x v="0"/>
    <x v="0"/>
    <x v="0"/>
    <x v="0"/>
    <x v="0"/>
    <x v="0"/>
    <x v="0"/>
    <x v="5"/>
    <x v="0"/>
    <s v="Pagamento de salário referente a 08-2025"/>
  </r>
  <r>
    <x v="0"/>
    <n v="0"/>
    <n v="0"/>
    <n v="0"/>
    <n v="0"/>
    <x v="5578"/>
    <x v="0"/>
    <x v="0"/>
    <x v="0"/>
    <s v="03.16.25"/>
    <x v="21"/>
    <x v="0"/>
    <x v="0"/>
    <s v="Direção dos  Recursos Humanos"/>
    <s v="03.16.25"/>
    <s v="Direção dos  Recursos Humanos"/>
    <s v="03.16.25"/>
    <x v="42"/>
    <x v="0"/>
    <x v="0"/>
    <x v="1"/>
    <x v="1"/>
    <x v="0"/>
    <x v="0"/>
    <x v="0"/>
    <x v="9"/>
    <s v="2025-10-24"/>
    <x v="3"/>
    <n v="10709"/>
    <x v="4"/>
    <m/>
    <x v="0"/>
    <m/>
    <x v="89"/>
    <n v="100474706"/>
    <x v="0"/>
    <x v="5"/>
    <s v="Direção dos  Recursos Humanos"/>
    <s v="ORI"/>
    <x v="2"/>
    <m/>
    <x v="0"/>
    <x v="3"/>
    <x v="3"/>
    <x v="1"/>
    <x v="0"/>
    <x v="0"/>
    <x v="0"/>
    <x v="0"/>
    <x v="0"/>
    <x v="0"/>
    <x v="0"/>
    <s v="Direção dos  Recursos Humanos"/>
    <x v="0"/>
    <x v="0"/>
    <x v="0"/>
    <x v="0"/>
    <x v="0"/>
    <x v="0"/>
    <x v="0"/>
    <x v="0"/>
    <x v="0"/>
    <x v="0"/>
    <x v="5"/>
    <x v="0"/>
    <s v="Pagamento de salário referente a 10-2025"/>
  </r>
  <r>
    <x v="0"/>
    <n v="0"/>
    <n v="0"/>
    <n v="0"/>
    <n v="0"/>
    <x v="2669"/>
    <x v="0"/>
    <x v="0"/>
    <x v="0"/>
    <s v="03.16.25"/>
    <x v="21"/>
    <x v="0"/>
    <x v="0"/>
    <s v="Direção dos  Recursos Humanos"/>
    <s v="03.16.25"/>
    <s v="Direção dos  Recursos Humanos"/>
    <s v="03.16.25"/>
    <x v="47"/>
    <x v="0"/>
    <x v="0"/>
    <x v="1"/>
    <x v="1"/>
    <x v="0"/>
    <x v="0"/>
    <x v="0"/>
    <x v="1"/>
    <s v="2025-01-27"/>
    <x v="0"/>
    <n v="4254"/>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1-2025"/>
  </r>
  <r>
    <x v="0"/>
    <n v="0"/>
    <n v="0"/>
    <n v="0"/>
    <n v="0"/>
    <x v="2669"/>
    <x v="0"/>
    <x v="0"/>
    <x v="0"/>
    <s v="03.16.25"/>
    <x v="21"/>
    <x v="0"/>
    <x v="0"/>
    <s v="Direção dos  Recursos Humanos"/>
    <s v="03.16.25"/>
    <s v="Direção dos  Recursos Humanos"/>
    <s v="03.16.25"/>
    <x v="47"/>
    <x v="0"/>
    <x v="0"/>
    <x v="1"/>
    <x v="1"/>
    <x v="0"/>
    <x v="0"/>
    <x v="0"/>
    <x v="1"/>
    <s v="2025-01-27"/>
    <x v="0"/>
    <n v="400"/>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1-2025"/>
  </r>
  <r>
    <x v="0"/>
    <n v="0"/>
    <n v="0"/>
    <n v="0"/>
    <n v="0"/>
    <x v="2669"/>
    <x v="0"/>
    <x v="0"/>
    <x v="0"/>
    <s v="03.16.25"/>
    <x v="21"/>
    <x v="0"/>
    <x v="0"/>
    <s v="Direção dos  Recursos Humanos"/>
    <s v="03.16.25"/>
    <s v="Direção dos  Recursos Humanos"/>
    <s v="03.16.25"/>
    <x v="47"/>
    <x v="0"/>
    <x v="0"/>
    <x v="1"/>
    <x v="1"/>
    <x v="0"/>
    <x v="0"/>
    <x v="0"/>
    <x v="1"/>
    <s v="2025-01-27"/>
    <x v="0"/>
    <n v="41"/>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1-2025"/>
  </r>
  <r>
    <x v="0"/>
    <n v="0"/>
    <n v="0"/>
    <n v="0"/>
    <n v="0"/>
    <x v="3846"/>
    <x v="0"/>
    <x v="0"/>
    <x v="0"/>
    <s v="03.16.25"/>
    <x v="21"/>
    <x v="0"/>
    <x v="0"/>
    <s v="Direção dos  Recursos Humanos"/>
    <s v="03.16.25"/>
    <s v="Direção dos  Recursos Humanos"/>
    <s v="03.16.25"/>
    <x v="47"/>
    <x v="0"/>
    <x v="0"/>
    <x v="1"/>
    <x v="1"/>
    <x v="0"/>
    <x v="0"/>
    <x v="0"/>
    <x v="4"/>
    <s v="2025-03-26"/>
    <x v="0"/>
    <n v="1008"/>
    <x v="4"/>
    <m/>
    <x v="0"/>
    <m/>
    <x v="66"/>
    <n v="100474708"/>
    <x v="0"/>
    <x v="3"/>
    <s v="Direção dos  Recursos Humanos"/>
    <s v="ORI"/>
    <x v="2"/>
    <m/>
    <x v="0"/>
    <x v="3"/>
    <x v="3"/>
    <x v="1"/>
    <x v="0"/>
    <x v="0"/>
    <x v="0"/>
    <x v="0"/>
    <x v="0"/>
    <x v="0"/>
    <x v="0"/>
    <s v="Direção dos  Recursos Humanos"/>
    <x v="0"/>
    <x v="0"/>
    <x v="0"/>
    <x v="0"/>
    <x v="0"/>
    <x v="0"/>
    <x v="0"/>
    <x v="0"/>
    <x v="0"/>
    <x v="0"/>
    <x v="3"/>
    <x v="0"/>
    <s v="Pagamento de salário referente a 03-2025"/>
  </r>
  <r>
    <x v="0"/>
    <n v="0"/>
    <n v="0"/>
    <n v="0"/>
    <n v="0"/>
    <x v="4720"/>
    <x v="0"/>
    <x v="0"/>
    <x v="0"/>
    <s v="03.16.25"/>
    <x v="21"/>
    <x v="0"/>
    <x v="0"/>
    <s v="Direção dos  Recursos Humanos"/>
    <s v="03.16.25"/>
    <s v="Direção dos  Recursos Humanos"/>
    <s v="03.16.25"/>
    <x v="47"/>
    <x v="0"/>
    <x v="0"/>
    <x v="1"/>
    <x v="1"/>
    <x v="0"/>
    <x v="0"/>
    <x v="0"/>
    <x v="2"/>
    <s v="2025-04-25"/>
    <x v="1"/>
    <n v="624"/>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4-2025"/>
  </r>
  <r>
    <x v="0"/>
    <n v="0"/>
    <n v="0"/>
    <n v="0"/>
    <n v="0"/>
    <x v="4720"/>
    <x v="0"/>
    <x v="0"/>
    <x v="0"/>
    <s v="03.16.25"/>
    <x v="21"/>
    <x v="0"/>
    <x v="0"/>
    <s v="Direção dos  Recursos Humanos"/>
    <s v="03.16.25"/>
    <s v="Direção dos  Recursos Humanos"/>
    <s v="03.16.25"/>
    <x v="47"/>
    <x v="0"/>
    <x v="0"/>
    <x v="1"/>
    <x v="1"/>
    <x v="0"/>
    <x v="0"/>
    <x v="0"/>
    <x v="2"/>
    <s v="2025-04-25"/>
    <x v="1"/>
    <n v="998"/>
    <x v="4"/>
    <m/>
    <x v="0"/>
    <m/>
    <x v="66"/>
    <n v="100474708"/>
    <x v="0"/>
    <x v="3"/>
    <s v="Direção dos  Recursos Humanos"/>
    <s v="ORI"/>
    <x v="2"/>
    <m/>
    <x v="0"/>
    <x v="3"/>
    <x v="3"/>
    <x v="1"/>
    <x v="0"/>
    <x v="0"/>
    <x v="0"/>
    <x v="0"/>
    <x v="0"/>
    <x v="0"/>
    <x v="0"/>
    <s v="Direção dos  Recursos Humanos"/>
    <x v="0"/>
    <x v="0"/>
    <x v="0"/>
    <x v="0"/>
    <x v="0"/>
    <x v="0"/>
    <x v="0"/>
    <x v="0"/>
    <x v="0"/>
    <x v="0"/>
    <x v="3"/>
    <x v="0"/>
    <s v="Pagamento de salário referente a 04-2025"/>
  </r>
  <r>
    <x v="0"/>
    <n v="0"/>
    <n v="0"/>
    <n v="0"/>
    <n v="0"/>
    <x v="4266"/>
    <x v="0"/>
    <x v="0"/>
    <x v="0"/>
    <s v="03.16.25"/>
    <x v="21"/>
    <x v="0"/>
    <x v="0"/>
    <s v="Direção dos  Recursos Humanos"/>
    <s v="03.16.25"/>
    <s v="Direção dos  Recursos Humanos"/>
    <s v="03.16.25"/>
    <x v="47"/>
    <x v="0"/>
    <x v="0"/>
    <x v="1"/>
    <x v="1"/>
    <x v="0"/>
    <x v="0"/>
    <x v="0"/>
    <x v="3"/>
    <s v="2025-05-26"/>
    <x v="1"/>
    <n v="189"/>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5-2025"/>
  </r>
  <r>
    <x v="0"/>
    <n v="0"/>
    <n v="0"/>
    <n v="0"/>
    <n v="0"/>
    <x v="2756"/>
    <x v="0"/>
    <x v="0"/>
    <x v="0"/>
    <s v="03.16.25"/>
    <x v="21"/>
    <x v="0"/>
    <x v="0"/>
    <s v="Direção dos  Recursos Humanos"/>
    <s v="03.16.25"/>
    <s v="Direção dos  Recursos Humanos"/>
    <s v="03.16.25"/>
    <x v="47"/>
    <x v="0"/>
    <x v="0"/>
    <x v="1"/>
    <x v="1"/>
    <x v="0"/>
    <x v="0"/>
    <x v="0"/>
    <x v="10"/>
    <s v="2025-11-20"/>
    <x v="3"/>
    <n v="148"/>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11-2025"/>
  </r>
  <r>
    <x v="0"/>
    <n v="0"/>
    <n v="0"/>
    <n v="0"/>
    <n v="0"/>
    <x v="2669"/>
    <x v="0"/>
    <x v="0"/>
    <x v="0"/>
    <s v="03.16.25"/>
    <x v="21"/>
    <x v="0"/>
    <x v="0"/>
    <s v="Direção dos  Recursos Humanos"/>
    <s v="03.16.25"/>
    <s v="Direção dos  Recursos Humanos"/>
    <s v="03.16.25"/>
    <x v="48"/>
    <x v="0"/>
    <x v="0"/>
    <x v="1"/>
    <x v="1"/>
    <x v="0"/>
    <x v="0"/>
    <x v="0"/>
    <x v="1"/>
    <s v="2025-01-27"/>
    <x v="0"/>
    <n v="14"/>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1-2025"/>
  </r>
  <r>
    <x v="0"/>
    <n v="0"/>
    <n v="0"/>
    <n v="0"/>
    <n v="0"/>
    <x v="2669"/>
    <x v="0"/>
    <x v="0"/>
    <x v="0"/>
    <s v="03.16.25"/>
    <x v="21"/>
    <x v="0"/>
    <x v="0"/>
    <s v="Direção dos  Recursos Humanos"/>
    <s v="03.16.25"/>
    <s v="Direção dos  Recursos Humanos"/>
    <s v="03.16.25"/>
    <x v="48"/>
    <x v="0"/>
    <x v="0"/>
    <x v="1"/>
    <x v="1"/>
    <x v="0"/>
    <x v="0"/>
    <x v="0"/>
    <x v="1"/>
    <s v="2025-01-27"/>
    <x v="0"/>
    <n v="2876"/>
    <x v="4"/>
    <m/>
    <x v="0"/>
    <m/>
    <x v="89"/>
    <n v="100474706"/>
    <x v="0"/>
    <x v="5"/>
    <s v="Direção dos  Recursos Humanos"/>
    <s v="ORI"/>
    <x v="2"/>
    <m/>
    <x v="0"/>
    <x v="3"/>
    <x v="3"/>
    <x v="1"/>
    <x v="0"/>
    <x v="0"/>
    <x v="0"/>
    <x v="0"/>
    <x v="0"/>
    <x v="0"/>
    <x v="0"/>
    <s v="Direção dos  Recursos Humanos"/>
    <x v="0"/>
    <x v="0"/>
    <x v="0"/>
    <x v="0"/>
    <x v="0"/>
    <x v="0"/>
    <x v="0"/>
    <x v="0"/>
    <x v="0"/>
    <x v="0"/>
    <x v="5"/>
    <x v="0"/>
    <s v="Pagamento de salário referente a 01-2025"/>
  </r>
  <r>
    <x v="0"/>
    <n v="0"/>
    <n v="0"/>
    <n v="0"/>
    <n v="0"/>
    <x v="2493"/>
    <x v="0"/>
    <x v="0"/>
    <x v="0"/>
    <s v="03.16.25"/>
    <x v="21"/>
    <x v="0"/>
    <x v="0"/>
    <s v="Direção dos  Recursos Humanos"/>
    <s v="03.16.25"/>
    <s v="Direção dos  Recursos Humanos"/>
    <s v="03.16.25"/>
    <x v="48"/>
    <x v="0"/>
    <x v="0"/>
    <x v="1"/>
    <x v="1"/>
    <x v="0"/>
    <x v="0"/>
    <x v="0"/>
    <x v="0"/>
    <s v="2025-02-21"/>
    <x v="0"/>
    <n v="576"/>
    <x v="4"/>
    <m/>
    <x v="0"/>
    <m/>
    <x v="62"/>
    <n v="100478627"/>
    <x v="0"/>
    <x v="2"/>
    <s v="Direção dos  Recursos Humanos"/>
    <s v="ORI"/>
    <x v="2"/>
    <m/>
    <x v="0"/>
    <x v="3"/>
    <x v="3"/>
    <x v="1"/>
    <x v="0"/>
    <x v="0"/>
    <x v="0"/>
    <x v="0"/>
    <x v="0"/>
    <x v="0"/>
    <x v="0"/>
    <s v="Direção dos  Recursos Humanos"/>
    <x v="0"/>
    <x v="0"/>
    <x v="0"/>
    <x v="0"/>
    <x v="0"/>
    <x v="0"/>
    <x v="0"/>
    <x v="0"/>
    <x v="0"/>
    <x v="0"/>
    <x v="2"/>
    <x v="0"/>
    <s v="Pagamento de salário referente a 02-2025"/>
  </r>
  <r>
    <x v="0"/>
    <n v="0"/>
    <n v="0"/>
    <n v="0"/>
    <n v="0"/>
    <x v="630"/>
    <x v="0"/>
    <x v="0"/>
    <x v="0"/>
    <s v="03.16.25"/>
    <x v="21"/>
    <x v="0"/>
    <x v="0"/>
    <s v="Direção dos  Recursos Humanos"/>
    <s v="03.16.25"/>
    <s v="Direção dos  Recursos Humanos"/>
    <s v="03.16.25"/>
    <x v="48"/>
    <x v="0"/>
    <x v="0"/>
    <x v="1"/>
    <x v="1"/>
    <x v="0"/>
    <x v="0"/>
    <x v="0"/>
    <x v="0"/>
    <s v="2025-02-21"/>
    <x v="0"/>
    <n v="1442"/>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2-2025"/>
  </r>
  <r>
    <x v="0"/>
    <n v="0"/>
    <n v="0"/>
    <n v="0"/>
    <n v="0"/>
    <x v="3846"/>
    <x v="0"/>
    <x v="0"/>
    <x v="0"/>
    <s v="03.16.25"/>
    <x v="21"/>
    <x v="0"/>
    <x v="0"/>
    <s v="Direção dos  Recursos Humanos"/>
    <s v="03.16.25"/>
    <s v="Direção dos  Recursos Humanos"/>
    <s v="03.16.25"/>
    <x v="48"/>
    <x v="0"/>
    <x v="0"/>
    <x v="1"/>
    <x v="1"/>
    <x v="0"/>
    <x v="0"/>
    <x v="0"/>
    <x v="4"/>
    <s v="2025-03-26"/>
    <x v="0"/>
    <n v="71"/>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3-2025"/>
  </r>
  <r>
    <x v="0"/>
    <n v="0"/>
    <n v="0"/>
    <n v="0"/>
    <n v="0"/>
    <x v="5633"/>
    <x v="0"/>
    <x v="0"/>
    <x v="0"/>
    <s v="03.16.25"/>
    <x v="21"/>
    <x v="0"/>
    <x v="0"/>
    <s v="Direção dos  Recursos Humanos"/>
    <s v="03.16.25"/>
    <s v="Direção dos  Recursos Humanos"/>
    <s v="03.16.25"/>
    <x v="48"/>
    <x v="0"/>
    <x v="0"/>
    <x v="1"/>
    <x v="1"/>
    <x v="0"/>
    <x v="0"/>
    <x v="1"/>
    <x v="13"/>
    <s v="2024-12-16"/>
    <x v="3"/>
    <n v="851"/>
    <x v="4"/>
    <m/>
    <x v="0"/>
    <m/>
    <x v="103"/>
    <n v="100474707"/>
    <x v="0"/>
    <x v="4"/>
    <s v="Direção dos  Recursos Humanos"/>
    <s v="ORI"/>
    <x v="2"/>
    <m/>
    <x v="0"/>
    <x v="3"/>
    <x v="3"/>
    <x v="1"/>
    <x v="0"/>
    <x v="0"/>
    <x v="0"/>
    <x v="0"/>
    <x v="0"/>
    <x v="0"/>
    <x v="0"/>
    <s v="Direção dos  Recursos Humanos"/>
    <x v="0"/>
    <x v="0"/>
    <x v="0"/>
    <x v="0"/>
    <x v="0"/>
    <x v="0"/>
    <x v="0"/>
    <x v="0"/>
    <x v="0"/>
    <x v="2"/>
    <x v="4"/>
    <x v="0"/>
    <s v="Pagamento de salario referente Direção da Recursos Humanos."/>
  </r>
  <r>
    <x v="0"/>
    <n v="0"/>
    <n v="0"/>
    <n v="0"/>
    <n v="0"/>
    <x v="4720"/>
    <x v="0"/>
    <x v="0"/>
    <x v="0"/>
    <s v="03.16.25"/>
    <x v="21"/>
    <x v="0"/>
    <x v="0"/>
    <s v="Direção dos  Recursos Humanos"/>
    <s v="03.16.25"/>
    <s v="Direção dos  Recursos Humanos"/>
    <s v="03.16.25"/>
    <x v="48"/>
    <x v="0"/>
    <x v="0"/>
    <x v="1"/>
    <x v="1"/>
    <x v="0"/>
    <x v="0"/>
    <x v="0"/>
    <x v="2"/>
    <s v="2025-04-25"/>
    <x v="1"/>
    <n v="574"/>
    <x v="4"/>
    <m/>
    <x v="0"/>
    <m/>
    <x v="62"/>
    <n v="100478627"/>
    <x v="0"/>
    <x v="2"/>
    <s v="Direção dos  Recursos Humanos"/>
    <s v="ORI"/>
    <x v="2"/>
    <m/>
    <x v="0"/>
    <x v="3"/>
    <x v="3"/>
    <x v="1"/>
    <x v="0"/>
    <x v="0"/>
    <x v="0"/>
    <x v="0"/>
    <x v="0"/>
    <x v="0"/>
    <x v="0"/>
    <s v="Direção dos  Recursos Humanos"/>
    <x v="0"/>
    <x v="0"/>
    <x v="0"/>
    <x v="0"/>
    <x v="0"/>
    <x v="0"/>
    <x v="0"/>
    <x v="0"/>
    <x v="0"/>
    <x v="0"/>
    <x v="2"/>
    <x v="0"/>
    <s v="Pagamento de salário referente a 04-2025"/>
  </r>
  <r>
    <x v="0"/>
    <n v="0"/>
    <n v="0"/>
    <n v="0"/>
    <n v="0"/>
    <x v="4266"/>
    <x v="0"/>
    <x v="0"/>
    <x v="0"/>
    <s v="03.16.25"/>
    <x v="21"/>
    <x v="0"/>
    <x v="0"/>
    <s v="Direção dos  Recursos Humanos"/>
    <s v="03.16.25"/>
    <s v="Direção dos  Recursos Humanos"/>
    <s v="03.16.25"/>
    <x v="48"/>
    <x v="0"/>
    <x v="0"/>
    <x v="1"/>
    <x v="1"/>
    <x v="0"/>
    <x v="0"/>
    <x v="0"/>
    <x v="3"/>
    <s v="2025-05-26"/>
    <x v="1"/>
    <n v="121"/>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5-2025"/>
  </r>
  <r>
    <x v="0"/>
    <n v="0"/>
    <n v="0"/>
    <n v="0"/>
    <n v="0"/>
    <x v="4448"/>
    <x v="0"/>
    <x v="0"/>
    <x v="0"/>
    <s v="03.16.25"/>
    <x v="21"/>
    <x v="0"/>
    <x v="0"/>
    <s v="Direção dos  Recursos Humanos"/>
    <s v="03.16.25"/>
    <s v="Direção dos  Recursos Humanos"/>
    <s v="03.16.25"/>
    <x v="48"/>
    <x v="0"/>
    <x v="0"/>
    <x v="1"/>
    <x v="1"/>
    <x v="0"/>
    <x v="0"/>
    <x v="0"/>
    <x v="7"/>
    <s v="2025-08-26"/>
    <x v="2"/>
    <n v="15382"/>
    <x v="4"/>
    <m/>
    <x v="0"/>
    <m/>
    <x v="89"/>
    <n v="100474706"/>
    <x v="0"/>
    <x v="5"/>
    <s v="Direção dos  Recursos Humanos"/>
    <s v="ORI"/>
    <x v="2"/>
    <m/>
    <x v="0"/>
    <x v="3"/>
    <x v="3"/>
    <x v="1"/>
    <x v="0"/>
    <x v="0"/>
    <x v="0"/>
    <x v="0"/>
    <x v="0"/>
    <x v="0"/>
    <x v="0"/>
    <s v="Direção dos  Recursos Humanos"/>
    <x v="0"/>
    <x v="0"/>
    <x v="0"/>
    <x v="0"/>
    <x v="0"/>
    <x v="0"/>
    <x v="0"/>
    <x v="0"/>
    <x v="0"/>
    <x v="0"/>
    <x v="5"/>
    <x v="0"/>
    <s v="Pagamento de salário referente a 08-2025"/>
  </r>
  <r>
    <x v="0"/>
    <n v="0"/>
    <n v="0"/>
    <n v="0"/>
    <n v="0"/>
    <x v="2669"/>
    <x v="0"/>
    <x v="0"/>
    <x v="0"/>
    <s v="03.16.25"/>
    <x v="21"/>
    <x v="0"/>
    <x v="0"/>
    <s v="Direção dos  Recursos Humanos"/>
    <s v="03.16.25"/>
    <s v="Direção dos  Recursos Humanos"/>
    <s v="03.16.25"/>
    <x v="71"/>
    <x v="0"/>
    <x v="1"/>
    <x v="15"/>
    <x v="0"/>
    <x v="0"/>
    <x v="0"/>
    <x v="0"/>
    <x v="1"/>
    <s v="2025-01-27"/>
    <x v="0"/>
    <n v="26322"/>
    <x v="4"/>
    <m/>
    <x v="0"/>
    <m/>
    <x v="89"/>
    <n v="100474706"/>
    <x v="0"/>
    <x v="5"/>
    <s v="Direção dos  Recursos Humanos"/>
    <s v="ORI"/>
    <x v="2"/>
    <m/>
    <x v="0"/>
    <x v="3"/>
    <x v="3"/>
    <x v="1"/>
    <x v="0"/>
    <x v="0"/>
    <x v="0"/>
    <x v="0"/>
    <x v="0"/>
    <x v="0"/>
    <x v="0"/>
    <s v="Direção dos  Recursos Humanos"/>
    <x v="0"/>
    <x v="0"/>
    <x v="0"/>
    <x v="0"/>
    <x v="0"/>
    <x v="0"/>
    <x v="0"/>
    <x v="0"/>
    <x v="0"/>
    <x v="0"/>
    <x v="5"/>
    <x v="0"/>
    <s v="Pagamento de salário referente a 01-2025"/>
  </r>
  <r>
    <x v="0"/>
    <n v="0"/>
    <n v="0"/>
    <n v="0"/>
    <n v="0"/>
    <x v="2493"/>
    <x v="0"/>
    <x v="0"/>
    <x v="0"/>
    <s v="03.16.25"/>
    <x v="21"/>
    <x v="0"/>
    <x v="0"/>
    <s v="Direção dos  Recursos Humanos"/>
    <s v="03.16.25"/>
    <s v="Direção dos  Recursos Humanos"/>
    <s v="03.16.25"/>
    <x v="71"/>
    <x v="0"/>
    <x v="1"/>
    <x v="15"/>
    <x v="0"/>
    <x v="0"/>
    <x v="0"/>
    <x v="0"/>
    <x v="0"/>
    <s v="2025-02-21"/>
    <x v="0"/>
    <n v="3351"/>
    <x v="4"/>
    <m/>
    <x v="0"/>
    <m/>
    <x v="66"/>
    <n v="100474708"/>
    <x v="0"/>
    <x v="3"/>
    <s v="Direção dos  Recursos Humanos"/>
    <s v="ORI"/>
    <x v="2"/>
    <m/>
    <x v="0"/>
    <x v="3"/>
    <x v="3"/>
    <x v="1"/>
    <x v="0"/>
    <x v="0"/>
    <x v="0"/>
    <x v="0"/>
    <x v="0"/>
    <x v="0"/>
    <x v="0"/>
    <s v="Direção dos  Recursos Humanos"/>
    <x v="0"/>
    <x v="0"/>
    <x v="0"/>
    <x v="0"/>
    <x v="0"/>
    <x v="0"/>
    <x v="0"/>
    <x v="0"/>
    <x v="0"/>
    <x v="0"/>
    <x v="3"/>
    <x v="0"/>
    <s v="Pagamento de salário referente a 02-2025"/>
  </r>
  <r>
    <x v="0"/>
    <n v="0"/>
    <n v="0"/>
    <n v="0"/>
    <n v="0"/>
    <x v="2493"/>
    <x v="0"/>
    <x v="0"/>
    <x v="0"/>
    <s v="03.16.25"/>
    <x v="21"/>
    <x v="0"/>
    <x v="0"/>
    <s v="Direção dos  Recursos Humanos"/>
    <s v="03.16.25"/>
    <s v="Direção dos  Recursos Humanos"/>
    <s v="03.16.25"/>
    <x v="71"/>
    <x v="0"/>
    <x v="1"/>
    <x v="15"/>
    <x v="0"/>
    <x v="0"/>
    <x v="0"/>
    <x v="0"/>
    <x v="0"/>
    <s v="2025-02-21"/>
    <x v="0"/>
    <n v="26650"/>
    <x v="4"/>
    <m/>
    <x v="0"/>
    <m/>
    <x v="89"/>
    <n v="100474706"/>
    <x v="0"/>
    <x v="5"/>
    <s v="Direção dos  Recursos Humanos"/>
    <s v="ORI"/>
    <x v="2"/>
    <m/>
    <x v="0"/>
    <x v="3"/>
    <x v="3"/>
    <x v="1"/>
    <x v="0"/>
    <x v="0"/>
    <x v="0"/>
    <x v="0"/>
    <x v="0"/>
    <x v="0"/>
    <x v="0"/>
    <s v="Direção dos  Recursos Humanos"/>
    <x v="0"/>
    <x v="0"/>
    <x v="0"/>
    <x v="0"/>
    <x v="0"/>
    <x v="0"/>
    <x v="0"/>
    <x v="0"/>
    <x v="0"/>
    <x v="0"/>
    <x v="5"/>
    <x v="0"/>
    <s v="Pagamento de salário referente a 02-2025"/>
  </r>
  <r>
    <x v="0"/>
    <n v="0"/>
    <n v="0"/>
    <n v="0"/>
    <n v="0"/>
    <x v="2493"/>
    <x v="0"/>
    <x v="0"/>
    <x v="0"/>
    <s v="03.16.25"/>
    <x v="21"/>
    <x v="0"/>
    <x v="0"/>
    <s v="Direção dos  Recursos Humanos"/>
    <s v="03.16.25"/>
    <s v="Direção dos  Recursos Humanos"/>
    <s v="03.16.25"/>
    <x v="71"/>
    <x v="0"/>
    <x v="1"/>
    <x v="15"/>
    <x v="0"/>
    <x v="0"/>
    <x v="0"/>
    <x v="0"/>
    <x v="0"/>
    <s v="2025-02-21"/>
    <x v="0"/>
    <n v="1301"/>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2-2025"/>
  </r>
  <r>
    <x v="0"/>
    <n v="0"/>
    <n v="0"/>
    <n v="0"/>
    <n v="0"/>
    <x v="630"/>
    <x v="0"/>
    <x v="0"/>
    <x v="0"/>
    <s v="03.16.25"/>
    <x v="21"/>
    <x v="0"/>
    <x v="0"/>
    <s v="Direção dos  Recursos Humanos"/>
    <s v="03.16.25"/>
    <s v="Direção dos  Recursos Humanos"/>
    <s v="03.16.25"/>
    <x v="71"/>
    <x v="0"/>
    <x v="1"/>
    <x v="15"/>
    <x v="0"/>
    <x v="0"/>
    <x v="0"/>
    <x v="0"/>
    <x v="0"/>
    <s v="2025-02-21"/>
    <x v="0"/>
    <n v="5517"/>
    <x v="4"/>
    <m/>
    <x v="0"/>
    <m/>
    <x v="62"/>
    <n v="100478627"/>
    <x v="0"/>
    <x v="2"/>
    <s v="Direção dos  Recursos Humanos"/>
    <s v="ORI"/>
    <x v="2"/>
    <m/>
    <x v="0"/>
    <x v="3"/>
    <x v="3"/>
    <x v="1"/>
    <x v="0"/>
    <x v="0"/>
    <x v="0"/>
    <x v="0"/>
    <x v="0"/>
    <x v="0"/>
    <x v="0"/>
    <s v="Direção dos  Recursos Humanos"/>
    <x v="0"/>
    <x v="0"/>
    <x v="0"/>
    <x v="0"/>
    <x v="0"/>
    <x v="0"/>
    <x v="0"/>
    <x v="0"/>
    <x v="0"/>
    <x v="0"/>
    <x v="2"/>
    <x v="0"/>
    <s v="Pagamento de salário referente a 02-2025"/>
  </r>
  <r>
    <x v="0"/>
    <n v="0"/>
    <n v="0"/>
    <n v="0"/>
    <n v="0"/>
    <x v="630"/>
    <x v="0"/>
    <x v="0"/>
    <x v="0"/>
    <s v="03.16.25"/>
    <x v="21"/>
    <x v="0"/>
    <x v="0"/>
    <s v="Direção dos  Recursos Humanos"/>
    <s v="03.16.25"/>
    <s v="Direção dos  Recursos Humanos"/>
    <s v="03.16.25"/>
    <x v="71"/>
    <x v="0"/>
    <x v="1"/>
    <x v="15"/>
    <x v="0"/>
    <x v="0"/>
    <x v="0"/>
    <x v="0"/>
    <x v="0"/>
    <s v="2025-02-21"/>
    <x v="0"/>
    <n v="26650"/>
    <x v="4"/>
    <m/>
    <x v="0"/>
    <m/>
    <x v="89"/>
    <n v="100474706"/>
    <x v="0"/>
    <x v="5"/>
    <s v="Direção dos  Recursos Humanos"/>
    <s v="ORI"/>
    <x v="2"/>
    <m/>
    <x v="0"/>
    <x v="3"/>
    <x v="3"/>
    <x v="1"/>
    <x v="0"/>
    <x v="0"/>
    <x v="0"/>
    <x v="0"/>
    <x v="0"/>
    <x v="0"/>
    <x v="0"/>
    <s v="Direção dos  Recursos Humanos"/>
    <x v="0"/>
    <x v="0"/>
    <x v="0"/>
    <x v="0"/>
    <x v="0"/>
    <x v="0"/>
    <x v="0"/>
    <x v="0"/>
    <x v="0"/>
    <x v="0"/>
    <x v="5"/>
    <x v="0"/>
    <s v="Pagamento de salário referente a 02-2025"/>
  </r>
  <r>
    <x v="0"/>
    <n v="0"/>
    <n v="0"/>
    <n v="0"/>
    <n v="0"/>
    <x v="3846"/>
    <x v="0"/>
    <x v="0"/>
    <x v="0"/>
    <s v="03.16.25"/>
    <x v="21"/>
    <x v="0"/>
    <x v="0"/>
    <s v="Direção dos  Recursos Humanos"/>
    <s v="03.16.25"/>
    <s v="Direção dos  Recursos Humanos"/>
    <s v="03.16.25"/>
    <x v="71"/>
    <x v="0"/>
    <x v="1"/>
    <x v="15"/>
    <x v="0"/>
    <x v="0"/>
    <x v="0"/>
    <x v="0"/>
    <x v="4"/>
    <s v="2025-03-26"/>
    <x v="0"/>
    <n v="136"/>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3-2025"/>
  </r>
  <r>
    <x v="0"/>
    <n v="0"/>
    <n v="0"/>
    <n v="0"/>
    <n v="0"/>
    <x v="3846"/>
    <x v="0"/>
    <x v="0"/>
    <x v="0"/>
    <s v="03.16.25"/>
    <x v="21"/>
    <x v="0"/>
    <x v="0"/>
    <s v="Direção dos  Recursos Humanos"/>
    <s v="03.16.25"/>
    <s v="Direção dos  Recursos Humanos"/>
    <s v="03.16.25"/>
    <x v="71"/>
    <x v="0"/>
    <x v="1"/>
    <x v="15"/>
    <x v="0"/>
    <x v="0"/>
    <x v="0"/>
    <x v="0"/>
    <x v="4"/>
    <s v="2025-03-26"/>
    <x v="0"/>
    <n v="3351"/>
    <x v="4"/>
    <m/>
    <x v="0"/>
    <m/>
    <x v="66"/>
    <n v="100474708"/>
    <x v="0"/>
    <x v="3"/>
    <s v="Direção dos  Recursos Humanos"/>
    <s v="ORI"/>
    <x v="2"/>
    <m/>
    <x v="0"/>
    <x v="3"/>
    <x v="3"/>
    <x v="1"/>
    <x v="0"/>
    <x v="0"/>
    <x v="0"/>
    <x v="0"/>
    <x v="0"/>
    <x v="0"/>
    <x v="0"/>
    <s v="Direção dos  Recursos Humanos"/>
    <x v="0"/>
    <x v="0"/>
    <x v="0"/>
    <x v="0"/>
    <x v="0"/>
    <x v="0"/>
    <x v="0"/>
    <x v="0"/>
    <x v="0"/>
    <x v="0"/>
    <x v="3"/>
    <x v="0"/>
    <s v="Pagamento de salário referente a 03-2025"/>
  </r>
  <r>
    <x v="0"/>
    <n v="0"/>
    <n v="0"/>
    <n v="0"/>
    <n v="0"/>
    <x v="5633"/>
    <x v="0"/>
    <x v="0"/>
    <x v="0"/>
    <s v="03.16.25"/>
    <x v="21"/>
    <x v="0"/>
    <x v="0"/>
    <s v="Direção dos  Recursos Humanos"/>
    <s v="03.16.25"/>
    <s v="Direção dos  Recursos Humanos"/>
    <s v="03.16.25"/>
    <x v="71"/>
    <x v="0"/>
    <x v="1"/>
    <x v="15"/>
    <x v="0"/>
    <x v="0"/>
    <x v="0"/>
    <x v="1"/>
    <x v="13"/>
    <s v="2024-12-16"/>
    <x v="3"/>
    <n v="3294"/>
    <x v="4"/>
    <m/>
    <x v="0"/>
    <m/>
    <x v="66"/>
    <n v="100474708"/>
    <x v="0"/>
    <x v="3"/>
    <s v="Direção dos  Recursos Humanos"/>
    <s v="ORI"/>
    <x v="2"/>
    <m/>
    <x v="0"/>
    <x v="3"/>
    <x v="3"/>
    <x v="1"/>
    <x v="0"/>
    <x v="0"/>
    <x v="0"/>
    <x v="0"/>
    <x v="0"/>
    <x v="0"/>
    <x v="0"/>
    <s v="Direção dos  Recursos Humanos"/>
    <x v="0"/>
    <x v="0"/>
    <x v="0"/>
    <x v="0"/>
    <x v="0"/>
    <x v="0"/>
    <x v="0"/>
    <x v="0"/>
    <x v="0"/>
    <x v="2"/>
    <x v="3"/>
    <x v="0"/>
    <s v="Pagamento de salario referente Direção da Recursos Humanos."/>
  </r>
  <r>
    <x v="0"/>
    <n v="0"/>
    <n v="0"/>
    <n v="0"/>
    <n v="0"/>
    <x v="5633"/>
    <x v="0"/>
    <x v="0"/>
    <x v="0"/>
    <s v="03.16.25"/>
    <x v="21"/>
    <x v="0"/>
    <x v="0"/>
    <s v="Direção dos  Recursos Humanos"/>
    <s v="03.16.25"/>
    <s v="Direção dos  Recursos Humanos"/>
    <s v="03.16.25"/>
    <x v="71"/>
    <x v="0"/>
    <x v="1"/>
    <x v="15"/>
    <x v="0"/>
    <x v="0"/>
    <x v="0"/>
    <x v="1"/>
    <x v="13"/>
    <s v="2024-12-16"/>
    <x v="3"/>
    <n v="30786"/>
    <x v="4"/>
    <m/>
    <x v="0"/>
    <m/>
    <x v="9"/>
    <n v="100474696"/>
    <x v="0"/>
    <x v="1"/>
    <s v="Direção dos  Recursos Humanos"/>
    <s v="ORI"/>
    <x v="2"/>
    <m/>
    <x v="0"/>
    <x v="3"/>
    <x v="3"/>
    <x v="1"/>
    <x v="0"/>
    <x v="0"/>
    <x v="0"/>
    <x v="0"/>
    <x v="0"/>
    <x v="0"/>
    <x v="0"/>
    <s v="Direção dos  Recursos Humanos"/>
    <x v="0"/>
    <x v="0"/>
    <x v="0"/>
    <x v="0"/>
    <x v="0"/>
    <x v="0"/>
    <x v="0"/>
    <x v="0"/>
    <x v="0"/>
    <x v="2"/>
    <x v="1"/>
    <x v="0"/>
    <s v="Pagamento de salario referente Direção da Recursos Humanos."/>
  </r>
  <r>
    <x v="0"/>
    <n v="0"/>
    <n v="0"/>
    <n v="0"/>
    <n v="0"/>
    <x v="4720"/>
    <x v="0"/>
    <x v="0"/>
    <x v="0"/>
    <s v="03.16.25"/>
    <x v="21"/>
    <x v="0"/>
    <x v="0"/>
    <s v="Direção dos  Recursos Humanos"/>
    <s v="03.16.25"/>
    <s v="Direção dos  Recursos Humanos"/>
    <s v="03.16.25"/>
    <x v="71"/>
    <x v="0"/>
    <x v="1"/>
    <x v="15"/>
    <x v="0"/>
    <x v="0"/>
    <x v="0"/>
    <x v="0"/>
    <x v="2"/>
    <s v="2025-04-25"/>
    <x v="1"/>
    <n v="5457"/>
    <x v="4"/>
    <m/>
    <x v="0"/>
    <m/>
    <x v="62"/>
    <n v="100478627"/>
    <x v="0"/>
    <x v="2"/>
    <s v="Direção dos  Recursos Humanos"/>
    <s v="ORI"/>
    <x v="2"/>
    <m/>
    <x v="0"/>
    <x v="3"/>
    <x v="3"/>
    <x v="1"/>
    <x v="0"/>
    <x v="0"/>
    <x v="0"/>
    <x v="0"/>
    <x v="0"/>
    <x v="0"/>
    <x v="0"/>
    <s v="Direção dos  Recursos Humanos"/>
    <x v="0"/>
    <x v="0"/>
    <x v="0"/>
    <x v="0"/>
    <x v="0"/>
    <x v="0"/>
    <x v="0"/>
    <x v="0"/>
    <x v="0"/>
    <x v="0"/>
    <x v="2"/>
    <x v="0"/>
    <s v="Pagamento de salário referente a 04-2025"/>
  </r>
  <r>
    <x v="0"/>
    <n v="0"/>
    <n v="0"/>
    <n v="0"/>
    <n v="0"/>
    <x v="2493"/>
    <x v="0"/>
    <x v="0"/>
    <x v="0"/>
    <s v="03.16.25"/>
    <x v="21"/>
    <x v="0"/>
    <x v="0"/>
    <s v="Direção dos  Recursos Humanos"/>
    <s v="03.16.25"/>
    <s v="Direção dos  Recursos Humanos"/>
    <s v="03.16.25"/>
    <x v="46"/>
    <x v="0"/>
    <x v="0"/>
    <x v="1"/>
    <x v="0"/>
    <x v="0"/>
    <x v="0"/>
    <x v="0"/>
    <x v="0"/>
    <s v="2025-02-21"/>
    <x v="0"/>
    <n v="11"/>
    <x v="4"/>
    <m/>
    <x v="0"/>
    <m/>
    <x v="66"/>
    <n v="100474708"/>
    <x v="0"/>
    <x v="3"/>
    <s v="Direção dos  Recursos Humanos"/>
    <s v="ORI"/>
    <x v="2"/>
    <m/>
    <x v="0"/>
    <x v="3"/>
    <x v="3"/>
    <x v="1"/>
    <x v="0"/>
    <x v="0"/>
    <x v="0"/>
    <x v="0"/>
    <x v="0"/>
    <x v="0"/>
    <x v="0"/>
    <s v="Direção dos  Recursos Humanos"/>
    <x v="0"/>
    <x v="0"/>
    <x v="0"/>
    <x v="0"/>
    <x v="0"/>
    <x v="0"/>
    <x v="0"/>
    <x v="0"/>
    <x v="0"/>
    <x v="0"/>
    <x v="3"/>
    <x v="0"/>
    <s v="Pagamento de salário referente a 02-2025"/>
  </r>
  <r>
    <x v="0"/>
    <n v="0"/>
    <n v="0"/>
    <n v="0"/>
    <n v="0"/>
    <x v="630"/>
    <x v="0"/>
    <x v="0"/>
    <x v="0"/>
    <s v="03.16.25"/>
    <x v="21"/>
    <x v="0"/>
    <x v="0"/>
    <s v="Direção dos  Recursos Humanos"/>
    <s v="03.16.25"/>
    <s v="Direção dos  Recursos Humanos"/>
    <s v="03.16.25"/>
    <x v="46"/>
    <x v="0"/>
    <x v="0"/>
    <x v="1"/>
    <x v="0"/>
    <x v="0"/>
    <x v="0"/>
    <x v="0"/>
    <x v="0"/>
    <s v="2025-02-21"/>
    <x v="0"/>
    <n v="45"/>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2-2025"/>
  </r>
  <r>
    <x v="0"/>
    <n v="0"/>
    <n v="0"/>
    <n v="0"/>
    <n v="0"/>
    <x v="5633"/>
    <x v="0"/>
    <x v="0"/>
    <x v="0"/>
    <s v="03.16.25"/>
    <x v="21"/>
    <x v="0"/>
    <x v="0"/>
    <s v="Direção dos  Recursos Humanos"/>
    <s v="03.16.25"/>
    <s v="Direção dos  Recursos Humanos"/>
    <s v="03.16.25"/>
    <x v="46"/>
    <x v="0"/>
    <x v="0"/>
    <x v="1"/>
    <x v="0"/>
    <x v="0"/>
    <x v="0"/>
    <x v="1"/>
    <x v="13"/>
    <s v="2024-12-16"/>
    <x v="3"/>
    <n v="229"/>
    <x v="4"/>
    <m/>
    <x v="0"/>
    <m/>
    <x v="9"/>
    <n v="100474696"/>
    <x v="0"/>
    <x v="1"/>
    <s v="Direção dos  Recursos Humanos"/>
    <s v="ORI"/>
    <x v="2"/>
    <m/>
    <x v="0"/>
    <x v="3"/>
    <x v="3"/>
    <x v="1"/>
    <x v="0"/>
    <x v="0"/>
    <x v="0"/>
    <x v="0"/>
    <x v="0"/>
    <x v="0"/>
    <x v="0"/>
    <s v="Direção dos  Recursos Humanos"/>
    <x v="0"/>
    <x v="0"/>
    <x v="0"/>
    <x v="0"/>
    <x v="0"/>
    <x v="0"/>
    <x v="0"/>
    <x v="0"/>
    <x v="0"/>
    <x v="2"/>
    <x v="1"/>
    <x v="0"/>
    <s v="Pagamento de salario referente Direção da Recursos Humanos."/>
  </r>
  <r>
    <x v="0"/>
    <n v="0"/>
    <n v="0"/>
    <n v="0"/>
    <n v="0"/>
    <x v="4720"/>
    <x v="0"/>
    <x v="0"/>
    <x v="0"/>
    <s v="03.16.25"/>
    <x v="21"/>
    <x v="0"/>
    <x v="0"/>
    <s v="Direção dos  Recursos Humanos"/>
    <s v="03.16.25"/>
    <s v="Direção dos  Recursos Humanos"/>
    <s v="03.16.25"/>
    <x v="46"/>
    <x v="0"/>
    <x v="0"/>
    <x v="1"/>
    <x v="0"/>
    <x v="0"/>
    <x v="0"/>
    <x v="0"/>
    <x v="2"/>
    <s v="2025-04-25"/>
    <x v="1"/>
    <n v="10"/>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4-2025"/>
  </r>
  <r>
    <x v="0"/>
    <n v="0"/>
    <n v="0"/>
    <n v="0"/>
    <n v="0"/>
    <x v="4720"/>
    <x v="0"/>
    <x v="0"/>
    <x v="0"/>
    <s v="03.16.25"/>
    <x v="21"/>
    <x v="0"/>
    <x v="0"/>
    <s v="Direção dos  Recursos Humanos"/>
    <s v="03.16.25"/>
    <s v="Direção dos  Recursos Humanos"/>
    <s v="03.16.25"/>
    <x v="46"/>
    <x v="0"/>
    <x v="0"/>
    <x v="1"/>
    <x v="0"/>
    <x v="0"/>
    <x v="0"/>
    <x v="0"/>
    <x v="2"/>
    <s v="2025-04-25"/>
    <x v="1"/>
    <n v="87"/>
    <x v="4"/>
    <m/>
    <x v="0"/>
    <m/>
    <x v="62"/>
    <n v="100478627"/>
    <x v="0"/>
    <x v="2"/>
    <s v="Direção dos  Recursos Humanos"/>
    <s v="ORI"/>
    <x v="2"/>
    <m/>
    <x v="0"/>
    <x v="3"/>
    <x v="3"/>
    <x v="1"/>
    <x v="0"/>
    <x v="0"/>
    <x v="0"/>
    <x v="0"/>
    <x v="0"/>
    <x v="0"/>
    <x v="0"/>
    <s v="Direção dos  Recursos Humanos"/>
    <x v="0"/>
    <x v="0"/>
    <x v="0"/>
    <x v="0"/>
    <x v="0"/>
    <x v="0"/>
    <x v="0"/>
    <x v="0"/>
    <x v="0"/>
    <x v="0"/>
    <x v="2"/>
    <x v="0"/>
    <s v="Pagamento de salário referente a 04-2025"/>
  </r>
  <r>
    <x v="0"/>
    <n v="0"/>
    <n v="0"/>
    <n v="0"/>
    <n v="0"/>
    <x v="5290"/>
    <x v="0"/>
    <x v="0"/>
    <x v="0"/>
    <s v="03.16.25"/>
    <x v="21"/>
    <x v="0"/>
    <x v="0"/>
    <s v="Direção dos  Recursos Humanos"/>
    <s v="03.16.25"/>
    <s v="Direção dos  Recursos Humanos"/>
    <s v="03.16.25"/>
    <x v="46"/>
    <x v="0"/>
    <x v="0"/>
    <x v="1"/>
    <x v="0"/>
    <x v="0"/>
    <x v="0"/>
    <x v="0"/>
    <x v="5"/>
    <s v="2025-06-18"/>
    <x v="1"/>
    <n v="12"/>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6-2025"/>
  </r>
  <r>
    <x v="0"/>
    <n v="0"/>
    <n v="0"/>
    <n v="0"/>
    <n v="0"/>
    <x v="2965"/>
    <x v="0"/>
    <x v="0"/>
    <x v="0"/>
    <s v="03.16.17"/>
    <x v="45"/>
    <x v="0"/>
    <x v="0"/>
    <s v="Direção Proteção Civil"/>
    <s v="03.16.17"/>
    <s v="Direção Proteção Civil"/>
    <s v="03.16.17"/>
    <x v="46"/>
    <x v="0"/>
    <x v="0"/>
    <x v="1"/>
    <x v="0"/>
    <x v="0"/>
    <x v="0"/>
    <x v="0"/>
    <x v="0"/>
    <s v="2025-02-20"/>
    <x v="0"/>
    <n v="288"/>
    <x v="4"/>
    <m/>
    <x v="0"/>
    <m/>
    <x v="105"/>
    <n v="100478987"/>
    <x v="0"/>
    <x v="9"/>
    <s v="Direção Proteção Civil"/>
    <s v="ORI"/>
    <x v="2"/>
    <m/>
    <x v="0"/>
    <x v="3"/>
    <x v="3"/>
    <x v="1"/>
    <x v="0"/>
    <x v="0"/>
    <x v="0"/>
    <x v="0"/>
    <x v="0"/>
    <x v="0"/>
    <x v="0"/>
    <s v="Direção Proteção Civil"/>
    <x v="0"/>
    <x v="0"/>
    <x v="0"/>
    <x v="0"/>
    <x v="0"/>
    <x v="0"/>
    <x v="0"/>
    <x v="0"/>
    <x v="0"/>
    <x v="0"/>
    <x v="9"/>
    <x v="0"/>
    <s v="Pagamento de salário referente a 02-2025"/>
  </r>
  <r>
    <x v="0"/>
    <n v="0"/>
    <n v="0"/>
    <n v="0"/>
    <n v="0"/>
    <x v="3853"/>
    <x v="0"/>
    <x v="0"/>
    <x v="0"/>
    <s v="03.16.17"/>
    <x v="45"/>
    <x v="0"/>
    <x v="0"/>
    <s v="Direção Proteção Civil"/>
    <s v="03.16.17"/>
    <s v="Direção Proteção Civil"/>
    <s v="03.16.17"/>
    <x v="46"/>
    <x v="0"/>
    <x v="0"/>
    <x v="1"/>
    <x v="0"/>
    <x v="0"/>
    <x v="0"/>
    <x v="0"/>
    <x v="4"/>
    <s v="2025-03-26"/>
    <x v="0"/>
    <n v="203"/>
    <x v="4"/>
    <m/>
    <x v="0"/>
    <m/>
    <x v="104"/>
    <n v="100478986"/>
    <x v="0"/>
    <x v="10"/>
    <s v="Direção Proteção Civil"/>
    <s v="ORI"/>
    <x v="2"/>
    <m/>
    <x v="0"/>
    <x v="3"/>
    <x v="3"/>
    <x v="1"/>
    <x v="0"/>
    <x v="0"/>
    <x v="0"/>
    <x v="0"/>
    <x v="0"/>
    <x v="0"/>
    <x v="0"/>
    <s v="Direção Proteção Civil"/>
    <x v="0"/>
    <x v="0"/>
    <x v="0"/>
    <x v="0"/>
    <x v="0"/>
    <x v="0"/>
    <x v="0"/>
    <x v="0"/>
    <x v="0"/>
    <x v="0"/>
    <x v="10"/>
    <x v="0"/>
    <s v="Pagamento de salário referente a 03-2025"/>
  </r>
  <r>
    <x v="0"/>
    <n v="0"/>
    <n v="0"/>
    <n v="0"/>
    <n v="0"/>
    <x v="4173"/>
    <x v="0"/>
    <x v="0"/>
    <x v="0"/>
    <s v="03.16.16"/>
    <x v="53"/>
    <x v="0"/>
    <x v="0"/>
    <s v="Direção Ambiente e Saneamento "/>
    <s v="03.16.16"/>
    <s v="Direção Ambiente e Saneamento "/>
    <s v="03.16.16"/>
    <x v="45"/>
    <x v="0"/>
    <x v="0"/>
    <x v="1"/>
    <x v="0"/>
    <x v="0"/>
    <x v="0"/>
    <x v="0"/>
    <x v="1"/>
    <s v="2025-01-27"/>
    <x v="0"/>
    <n v="0"/>
    <x v="4"/>
    <m/>
    <x v="0"/>
    <m/>
    <x v="104"/>
    <n v="100478986"/>
    <x v="0"/>
    <x v="10"/>
    <s v="Direção Ambiente e Saneamento "/>
    <s v="ORI"/>
    <x v="2"/>
    <m/>
    <x v="0"/>
    <x v="3"/>
    <x v="3"/>
    <x v="1"/>
    <x v="0"/>
    <x v="0"/>
    <x v="0"/>
    <x v="0"/>
    <x v="0"/>
    <x v="0"/>
    <x v="0"/>
    <s v="Direção Ambiente e Saneamento "/>
    <x v="0"/>
    <x v="0"/>
    <x v="0"/>
    <x v="0"/>
    <x v="0"/>
    <x v="0"/>
    <x v="0"/>
    <x v="0"/>
    <x v="0"/>
    <x v="0"/>
    <x v="10"/>
    <x v="0"/>
    <s v="Pagamento de salário referente a 01-2025"/>
  </r>
  <r>
    <x v="0"/>
    <n v="0"/>
    <n v="0"/>
    <n v="0"/>
    <n v="0"/>
    <x v="3852"/>
    <x v="0"/>
    <x v="0"/>
    <x v="0"/>
    <s v="03.16.16"/>
    <x v="53"/>
    <x v="0"/>
    <x v="0"/>
    <s v="Direção Ambiente e Saneamento "/>
    <s v="03.16.16"/>
    <s v="Direção Ambiente e Saneamento "/>
    <s v="03.16.16"/>
    <x v="45"/>
    <x v="0"/>
    <x v="0"/>
    <x v="1"/>
    <x v="0"/>
    <x v="0"/>
    <x v="0"/>
    <x v="0"/>
    <x v="4"/>
    <s v="2025-03-26"/>
    <x v="0"/>
    <n v="60"/>
    <x v="4"/>
    <m/>
    <x v="0"/>
    <m/>
    <x v="89"/>
    <n v="100474706"/>
    <x v="0"/>
    <x v="5"/>
    <s v="Direção Ambiente e Saneamento "/>
    <s v="ORI"/>
    <x v="2"/>
    <m/>
    <x v="0"/>
    <x v="3"/>
    <x v="3"/>
    <x v="1"/>
    <x v="0"/>
    <x v="0"/>
    <x v="0"/>
    <x v="0"/>
    <x v="0"/>
    <x v="0"/>
    <x v="0"/>
    <s v="Direção Ambiente e Saneamento "/>
    <x v="0"/>
    <x v="0"/>
    <x v="0"/>
    <x v="0"/>
    <x v="0"/>
    <x v="0"/>
    <x v="0"/>
    <x v="0"/>
    <x v="0"/>
    <x v="0"/>
    <x v="5"/>
    <x v="0"/>
    <s v="Pagamento de salário referente a 03-2025"/>
  </r>
  <r>
    <x v="0"/>
    <n v="0"/>
    <n v="0"/>
    <n v="0"/>
    <n v="0"/>
    <x v="3852"/>
    <x v="0"/>
    <x v="0"/>
    <x v="0"/>
    <s v="03.16.16"/>
    <x v="53"/>
    <x v="0"/>
    <x v="0"/>
    <s v="Direção Ambiente e Saneamento "/>
    <s v="03.16.16"/>
    <s v="Direção Ambiente e Saneamento "/>
    <s v="03.16.16"/>
    <x v="76"/>
    <x v="0"/>
    <x v="0"/>
    <x v="1"/>
    <x v="0"/>
    <x v="0"/>
    <x v="0"/>
    <x v="0"/>
    <x v="4"/>
    <s v="2025-03-26"/>
    <x v="0"/>
    <n v="12"/>
    <x v="4"/>
    <m/>
    <x v="0"/>
    <m/>
    <x v="105"/>
    <n v="100478987"/>
    <x v="0"/>
    <x v="9"/>
    <s v="Direção Ambiente e Saneamento "/>
    <s v="ORI"/>
    <x v="2"/>
    <m/>
    <x v="0"/>
    <x v="3"/>
    <x v="3"/>
    <x v="1"/>
    <x v="0"/>
    <x v="0"/>
    <x v="0"/>
    <x v="0"/>
    <x v="0"/>
    <x v="0"/>
    <x v="0"/>
    <s v="Direção Ambiente e Saneamento "/>
    <x v="0"/>
    <x v="0"/>
    <x v="0"/>
    <x v="0"/>
    <x v="0"/>
    <x v="0"/>
    <x v="0"/>
    <x v="0"/>
    <x v="0"/>
    <x v="0"/>
    <x v="9"/>
    <x v="0"/>
    <s v="Pagamento de salário referente a 03-2025"/>
  </r>
  <r>
    <x v="0"/>
    <n v="0"/>
    <n v="0"/>
    <n v="0"/>
    <n v="0"/>
    <x v="4173"/>
    <x v="0"/>
    <x v="0"/>
    <x v="0"/>
    <s v="03.16.16"/>
    <x v="53"/>
    <x v="0"/>
    <x v="0"/>
    <s v="Direção Ambiente e Saneamento "/>
    <s v="03.16.16"/>
    <s v="Direção Ambiente e Saneamento "/>
    <s v="03.16.16"/>
    <x v="42"/>
    <x v="0"/>
    <x v="0"/>
    <x v="1"/>
    <x v="1"/>
    <x v="0"/>
    <x v="0"/>
    <x v="0"/>
    <x v="1"/>
    <s v="2025-01-27"/>
    <x v="0"/>
    <n v="2438"/>
    <x v="4"/>
    <m/>
    <x v="0"/>
    <m/>
    <x v="103"/>
    <n v="100474707"/>
    <x v="0"/>
    <x v="4"/>
    <s v="Direção Ambiente e Saneamento "/>
    <s v="ORI"/>
    <x v="2"/>
    <m/>
    <x v="0"/>
    <x v="3"/>
    <x v="3"/>
    <x v="1"/>
    <x v="0"/>
    <x v="0"/>
    <x v="0"/>
    <x v="0"/>
    <x v="0"/>
    <x v="0"/>
    <x v="0"/>
    <s v="Direção Ambiente e Saneamento "/>
    <x v="0"/>
    <x v="0"/>
    <x v="0"/>
    <x v="0"/>
    <x v="0"/>
    <x v="0"/>
    <x v="0"/>
    <x v="0"/>
    <x v="0"/>
    <x v="0"/>
    <x v="4"/>
    <x v="0"/>
    <s v="Pagamento de salário referente a 01-2025"/>
  </r>
  <r>
    <x v="0"/>
    <n v="0"/>
    <n v="0"/>
    <n v="0"/>
    <n v="0"/>
    <x v="4173"/>
    <x v="0"/>
    <x v="0"/>
    <x v="0"/>
    <s v="03.16.16"/>
    <x v="53"/>
    <x v="0"/>
    <x v="0"/>
    <s v="Direção Ambiente e Saneamento "/>
    <s v="03.16.16"/>
    <s v="Direção Ambiente e Saneamento "/>
    <s v="03.16.16"/>
    <x v="42"/>
    <x v="0"/>
    <x v="0"/>
    <x v="1"/>
    <x v="1"/>
    <x v="0"/>
    <x v="0"/>
    <x v="0"/>
    <x v="1"/>
    <s v="2025-01-27"/>
    <x v="0"/>
    <n v="943"/>
    <x v="4"/>
    <m/>
    <x v="0"/>
    <m/>
    <x v="105"/>
    <n v="100478987"/>
    <x v="0"/>
    <x v="9"/>
    <s v="Direção Ambiente e Saneamento "/>
    <s v="ORI"/>
    <x v="2"/>
    <m/>
    <x v="0"/>
    <x v="3"/>
    <x v="3"/>
    <x v="1"/>
    <x v="0"/>
    <x v="0"/>
    <x v="0"/>
    <x v="0"/>
    <x v="0"/>
    <x v="0"/>
    <x v="0"/>
    <s v="Direção Ambiente e Saneamento "/>
    <x v="0"/>
    <x v="0"/>
    <x v="0"/>
    <x v="0"/>
    <x v="0"/>
    <x v="0"/>
    <x v="0"/>
    <x v="0"/>
    <x v="0"/>
    <x v="0"/>
    <x v="9"/>
    <x v="0"/>
    <s v="Pagamento de salário referente a 01-2025"/>
  </r>
  <r>
    <x v="0"/>
    <n v="0"/>
    <n v="0"/>
    <n v="0"/>
    <n v="0"/>
    <x v="2492"/>
    <x v="0"/>
    <x v="0"/>
    <x v="0"/>
    <s v="03.16.16"/>
    <x v="53"/>
    <x v="0"/>
    <x v="0"/>
    <s v="Direção Ambiente e Saneamento "/>
    <s v="03.16.16"/>
    <s v="Direção Ambiente e Saneamento "/>
    <s v="03.16.16"/>
    <x v="42"/>
    <x v="0"/>
    <x v="0"/>
    <x v="1"/>
    <x v="1"/>
    <x v="0"/>
    <x v="0"/>
    <x v="0"/>
    <x v="0"/>
    <s v="2025-02-20"/>
    <x v="0"/>
    <n v="948"/>
    <x v="4"/>
    <m/>
    <x v="0"/>
    <m/>
    <x v="105"/>
    <n v="100478987"/>
    <x v="0"/>
    <x v="9"/>
    <s v="Direção Ambiente e Saneamento "/>
    <s v="ORI"/>
    <x v="2"/>
    <m/>
    <x v="0"/>
    <x v="3"/>
    <x v="3"/>
    <x v="1"/>
    <x v="0"/>
    <x v="0"/>
    <x v="0"/>
    <x v="0"/>
    <x v="0"/>
    <x v="0"/>
    <x v="0"/>
    <s v="Direção Ambiente e Saneamento "/>
    <x v="0"/>
    <x v="0"/>
    <x v="0"/>
    <x v="0"/>
    <x v="0"/>
    <x v="0"/>
    <x v="0"/>
    <x v="0"/>
    <x v="0"/>
    <x v="0"/>
    <x v="9"/>
    <x v="0"/>
    <s v="Pagamento de salário referente a 02-2025"/>
  </r>
  <r>
    <x v="0"/>
    <n v="0"/>
    <n v="0"/>
    <n v="0"/>
    <n v="0"/>
    <x v="3852"/>
    <x v="0"/>
    <x v="0"/>
    <x v="0"/>
    <s v="03.16.16"/>
    <x v="53"/>
    <x v="0"/>
    <x v="0"/>
    <s v="Direção Ambiente e Saneamento "/>
    <s v="03.16.16"/>
    <s v="Direção Ambiente e Saneamento "/>
    <s v="03.16.16"/>
    <x v="42"/>
    <x v="0"/>
    <x v="0"/>
    <x v="1"/>
    <x v="1"/>
    <x v="0"/>
    <x v="0"/>
    <x v="0"/>
    <x v="4"/>
    <s v="2025-03-26"/>
    <x v="0"/>
    <n v="1022"/>
    <x v="4"/>
    <m/>
    <x v="0"/>
    <m/>
    <x v="106"/>
    <n v="100479277"/>
    <x v="0"/>
    <x v="6"/>
    <s v="Direção Ambiente e Saneamento "/>
    <s v="ORI"/>
    <x v="2"/>
    <m/>
    <x v="0"/>
    <x v="3"/>
    <x v="3"/>
    <x v="1"/>
    <x v="0"/>
    <x v="0"/>
    <x v="0"/>
    <x v="0"/>
    <x v="0"/>
    <x v="0"/>
    <x v="0"/>
    <s v="Direção Ambiente e Saneamento "/>
    <x v="0"/>
    <x v="0"/>
    <x v="0"/>
    <x v="0"/>
    <x v="0"/>
    <x v="0"/>
    <x v="0"/>
    <x v="0"/>
    <x v="0"/>
    <x v="0"/>
    <x v="6"/>
    <x v="0"/>
    <s v="Pagamento de salário referente a 03-2025"/>
  </r>
  <r>
    <x v="0"/>
    <n v="0"/>
    <n v="0"/>
    <n v="0"/>
    <n v="0"/>
    <x v="3852"/>
    <x v="0"/>
    <x v="0"/>
    <x v="0"/>
    <s v="03.16.16"/>
    <x v="53"/>
    <x v="0"/>
    <x v="0"/>
    <s v="Direção Ambiente e Saneamento "/>
    <s v="03.16.16"/>
    <s v="Direção Ambiente e Saneamento "/>
    <s v="03.16.16"/>
    <x v="42"/>
    <x v="0"/>
    <x v="0"/>
    <x v="1"/>
    <x v="1"/>
    <x v="0"/>
    <x v="0"/>
    <x v="0"/>
    <x v="4"/>
    <s v="2025-03-26"/>
    <x v="0"/>
    <n v="72269"/>
    <x v="4"/>
    <m/>
    <x v="0"/>
    <m/>
    <x v="89"/>
    <n v="100474706"/>
    <x v="0"/>
    <x v="5"/>
    <s v="Direção Ambiente e Saneamento "/>
    <s v="ORI"/>
    <x v="2"/>
    <m/>
    <x v="0"/>
    <x v="3"/>
    <x v="3"/>
    <x v="1"/>
    <x v="0"/>
    <x v="0"/>
    <x v="0"/>
    <x v="0"/>
    <x v="0"/>
    <x v="0"/>
    <x v="0"/>
    <s v="Direção Ambiente e Saneamento "/>
    <x v="0"/>
    <x v="0"/>
    <x v="0"/>
    <x v="0"/>
    <x v="0"/>
    <x v="0"/>
    <x v="0"/>
    <x v="0"/>
    <x v="0"/>
    <x v="0"/>
    <x v="5"/>
    <x v="0"/>
    <s v="Pagamento de salário referente a 03-2025"/>
  </r>
  <r>
    <x v="0"/>
    <n v="0"/>
    <n v="0"/>
    <n v="0"/>
    <n v="0"/>
    <x v="3852"/>
    <x v="0"/>
    <x v="0"/>
    <x v="0"/>
    <s v="03.16.16"/>
    <x v="53"/>
    <x v="0"/>
    <x v="0"/>
    <s v="Direção Ambiente e Saneamento "/>
    <s v="03.16.16"/>
    <s v="Direção Ambiente e Saneamento "/>
    <s v="03.16.16"/>
    <x v="46"/>
    <x v="0"/>
    <x v="0"/>
    <x v="1"/>
    <x v="0"/>
    <x v="0"/>
    <x v="0"/>
    <x v="0"/>
    <x v="4"/>
    <s v="2025-03-26"/>
    <x v="0"/>
    <n v="38"/>
    <x v="4"/>
    <m/>
    <x v="0"/>
    <m/>
    <x v="105"/>
    <n v="100478987"/>
    <x v="0"/>
    <x v="9"/>
    <s v="Direção Ambiente e Saneamento "/>
    <s v="ORI"/>
    <x v="2"/>
    <m/>
    <x v="0"/>
    <x v="3"/>
    <x v="3"/>
    <x v="1"/>
    <x v="0"/>
    <x v="0"/>
    <x v="0"/>
    <x v="0"/>
    <x v="0"/>
    <x v="0"/>
    <x v="0"/>
    <s v="Direção Ambiente e Saneamento "/>
    <x v="0"/>
    <x v="0"/>
    <x v="0"/>
    <x v="0"/>
    <x v="0"/>
    <x v="0"/>
    <x v="0"/>
    <x v="0"/>
    <x v="0"/>
    <x v="0"/>
    <x v="9"/>
    <x v="0"/>
    <s v="Pagamento de salário referente a 03-2025"/>
  </r>
  <r>
    <x v="0"/>
    <n v="0"/>
    <n v="0"/>
    <n v="0"/>
    <n v="0"/>
    <x v="5673"/>
    <x v="0"/>
    <x v="0"/>
    <x v="0"/>
    <s v="03.16.15"/>
    <x v="0"/>
    <x v="0"/>
    <x v="0"/>
    <s v="Direção Financeira"/>
    <s v="03.16.15"/>
    <s v="Direção Financeira"/>
    <s v="03.16.15"/>
    <x v="41"/>
    <x v="0"/>
    <x v="0"/>
    <x v="0"/>
    <x v="0"/>
    <x v="0"/>
    <x v="0"/>
    <x v="0"/>
    <x v="5"/>
    <s v="2025-06-11"/>
    <x v="1"/>
    <n v="65269"/>
    <x v="4"/>
    <m/>
    <x v="0"/>
    <m/>
    <x v="440"/>
    <n v="100444851"/>
    <x v="0"/>
    <x v="0"/>
    <s v="Direção Financeira"/>
    <s v="ORI"/>
    <x v="2"/>
    <m/>
    <x v="0"/>
    <x v="2"/>
    <x v="2"/>
    <x v="1"/>
    <x v="0"/>
    <x v="0"/>
    <x v="0"/>
    <x v="0"/>
    <x v="0"/>
    <x v="0"/>
    <x v="0"/>
    <s v="Direção Financeira"/>
    <x v="0"/>
    <x v="0"/>
    <x v="0"/>
    <x v="0"/>
    <x v="0"/>
    <x v="0"/>
    <x v="0"/>
    <x v="0"/>
    <x v="0"/>
    <x v="2"/>
    <x v="0"/>
    <x v="0"/>
    <s v="Pagamento referente a serviços de reparação de ar condicionado na viatura ST-35-RP, afeto ao serviço da CMSM, conforme anexo."/>
  </r>
  <r>
    <x v="0"/>
    <n v="0"/>
    <n v="0"/>
    <n v="0"/>
    <n v="0"/>
    <x v="5674"/>
    <x v="0"/>
    <x v="0"/>
    <x v="0"/>
    <s v="03.16.15"/>
    <x v="0"/>
    <x v="0"/>
    <x v="0"/>
    <s v="Direção Financeira"/>
    <s v="03.16.15"/>
    <s v="Direção Financeira"/>
    <s v="03.16.15"/>
    <x v="19"/>
    <x v="0"/>
    <x v="2"/>
    <x v="7"/>
    <x v="0"/>
    <x v="0"/>
    <x v="0"/>
    <x v="0"/>
    <x v="9"/>
    <s v="2025-10-02"/>
    <x v="3"/>
    <n v="2583"/>
    <x v="4"/>
    <m/>
    <x v="0"/>
    <m/>
    <x v="619"/>
    <n v="100480006"/>
    <x v="0"/>
    <x v="0"/>
    <s v="Direção Financeira"/>
    <s v="ORI"/>
    <x v="2"/>
    <m/>
    <x v="0"/>
    <x v="2"/>
    <x v="2"/>
    <x v="1"/>
    <x v="0"/>
    <x v="0"/>
    <x v="0"/>
    <x v="0"/>
    <x v="0"/>
    <x v="0"/>
    <x v="0"/>
    <s v="Direção Financeira"/>
    <x v="0"/>
    <x v="0"/>
    <x v="0"/>
    <x v="0"/>
    <x v="0"/>
    <x v="0"/>
    <x v="0"/>
    <x v="0"/>
    <x v="0"/>
    <x v="2"/>
    <x v="0"/>
    <x v="0"/>
    <s v="Restituição a favor da senhora Joana Cardoso, pela cobrança indevida, conforme anexo."/>
  </r>
  <r>
    <x v="0"/>
    <n v="0"/>
    <n v="0"/>
    <n v="0"/>
    <n v="0"/>
    <x v="5675"/>
    <x v="0"/>
    <x v="0"/>
    <x v="0"/>
    <s v="03.16.15"/>
    <x v="0"/>
    <x v="0"/>
    <x v="0"/>
    <s v="Direção Financeira"/>
    <s v="03.16.15"/>
    <s v="Direção Financeira"/>
    <s v="03.16.15"/>
    <x v="39"/>
    <x v="0"/>
    <x v="0"/>
    <x v="0"/>
    <x v="0"/>
    <x v="0"/>
    <x v="0"/>
    <x v="0"/>
    <x v="2"/>
    <s v="2025-04-09"/>
    <x v="1"/>
    <n v="57500"/>
    <x v="4"/>
    <m/>
    <x v="0"/>
    <m/>
    <x v="615"/>
    <n v="100479070"/>
    <x v="0"/>
    <x v="0"/>
    <s v="Direção Financeira"/>
    <s v="ORI"/>
    <x v="2"/>
    <m/>
    <x v="0"/>
    <x v="2"/>
    <x v="2"/>
    <x v="1"/>
    <x v="0"/>
    <x v="0"/>
    <x v="0"/>
    <x v="0"/>
    <x v="0"/>
    <x v="0"/>
    <x v="0"/>
    <s v="Direção Financeira"/>
    <x v="0"/>
    <x v="0"/>
    <x v="0"/>
    <x v="0"/>
    <x v="0"/>
    <x v="0"/>
    <x v="0"/>
    <x v="0"/>
    <x v="0"/>
    <x v="2"/>
    <x v="0"/>
    <x v="0"/>
    <s v="Pagamento a favor da empresa Energica, referente a parceria com do programa Encantar Cabo Verde, conforme anexo."/>
  </r>
  <r>
    <x v="0"/>
    <n v="0"/>
    <n v="0"/>
    <n v="0"/>
    <n v="0"/>
    <x v="5676"/>
    <x v="0"/>
    <x v="0"/>
    <x v="0"/>
    <s v="03.16.15"/>
    <x v="0"/>
    <x v="0"/>
    <x v="0"/>
    <s v="Direção Financeira"/>
    <s v="03.16.15"/>
    <s v="Direção Financeira"/>
    <s v="03.16.15"/>
    <x v="39"/>
    <x v="0"/>
    <x v="0"/>
    <x v="0"/>
    <x v="0"/>
    <x v="0"/>
    <x v="0"/>
    <x v="0"/>
    <x v="2"/>
    <s v="2025-04-09"/>
    <x v="1"/>
    <n v="57500"/>
    <x v="4"/>
    <m/>
    <x v="0"/>
    <m/>
    <x v="615"/>
    <n v="100479070"/>
    <x v="0"/>
    <x v="0"/>
    <s v="Direção Financeira"/>
    <s v="ORI"/>
    <x v="2"/>
    <m/>
    <x v="0"/>
    <x v="2"/>
    <x v="2"/>
    <x v="1"/>
    <x v="0"/>
    <x v="0"/>
    <x v="0"/>
    <x v="0"/>
    <x v="0"/>
    <x v="0"/>
    <x v="0"/>
    <s v="Direção Financeira"/>
    <x v="0"/>
    <x v="0"/>
    <x v="0"/>
    <x v="0"/>
    <x v="0"/>
    <x v="0"/>
    <x v="0"/>
    <x v="0"/>
    <x v="0"/>
    <x v="2"/>
    <x v="0"/>
    <x v="0"/>
    <s v="Pagamento a favor da empresa Energica, referente a parceria com do programa Encantar Cabo Verde, conforme anexo."/>
  </r>
  <r>
    <x v="0"/>
    <n v="0"/>
    <n v="0"/>
    <n v="0"/>
    <n v="0"/>
    <x v="5677"/>
    <x v="0"/>
    <x v="0"/>
    <x v="0"/>
    <s v="03.16.15"/>
    <x v="0"/>
    <x v="0"/>
    <x v="0"/>
    <s v="Direção Financeira"/>
    <s v="03.16.15"/>
    <s v="Direção Financeira"/>
    <s v="03.16.15"/>
    <x v="40"/>
    <x v="0"/>
    <x v="0"/>
    <x v="1"/>
    <x v="0"/>
    <x v="0"/>
    <x v="0"/>
    <x v="0"/>
    <x v="11"/>
    <s v="2025-12-17"/>
    <x v="3"/>
    <n v="294959"/>
    <x v="4"/>
    <m/>
    <x v="0"/>
    <m/>
    <x v="353"/>
    <n v="100477569"/>
    <x v="0"/>
    <x v="0"/>
    <s v="Direção Financeira"/>
    <s v="ORI"/>
    <x v="2"/>
    <m/>
    <x v="0"/>
    <x v="2"/>
    <x v="2"/>
    <x v="1"/>
    <x v="0"/>
    <x v="0"/>
    <x v="0"/>
    <x v="0"/>
    <x v="0"/>
    <x v="0"/>
    <x v="0"/>
    <s v="Direção Financeira"/>
    <x v="0"/>
    <x v="0"/>
    <x v="0"/>
    <x v="0"/>
    <x v="0"/>
    <x v="0"/>
    <x v="0"/>
    <x v="0"/>
    <x v="0"/>
    <x v="2"/>
    <x v="0"/>
    <x v="0"/>
    <s v="Pagamento a favor de Restaurante Li Ponta, referente a refeições servidos, conforme anexo."/>
  </r>
  <r>
    <x v="0"/>
    <n v="0"/>
    <n v="0"/>
    <n v="0"/>
    <n v="0"/>
    <x v="3851"/>
    <x v="0"/>
    <x v="0"/>
    <x v="0"/>
    <s v="03.16.15"/>
    <x v="0"/>
    <x v="0"/>
    <x v="0"/>
    <s v="Direção Financeira"/>
    <s v="03.16.15"/>
    <s v="Direção Financeira"/>
    <s v="03.16.15"/>
    <x v="76"/>
    <x v="0"/>
    <x v="0"/>
    <x v="1"/>
    <x v="0"/>
    <x v="0"/>
    <x v="0"/>
    <x v="0"/>
    <x v="4"/>
    <s v="2025-03-26"/>
    <x v="0"/>
    <n v="4"/>
    <x v="4"/>
    <m/>
    <x v="0"/>
    <m/>
    <x v="103"/>
    <n v="100474707"/>
    <x v="0"/>
    <x v="4"/>
    <s v="Direção Financeira"/>
    <s v="ORI"/>
    <x v="2"/>
    <m/>
    <x v="0"/>
    <x v="3"/>
    <x v="3"/>
    <x v="1"/>
    <x v="0"/>
    <x v="0"/>
    <x v="0"/>
    <x v="0"/>
    <x v="0"/>
    <x v="0"/>
    <x v="0"/>
    <s v="Direção Financeira"/>
    <x v="0"/>
    <x v="0"/>
    <x v="0"/>
    <x v="0"/>
    <x v="0"/>
    <x v="0"/>
    <x v="0"/>
    <x v="0"/>
    <x v="0"/>
    <x v="0"/>
    <x v="4"/>
    <x v="0"/>
    <s v="Pagamento de salário referente a 03-2025"/>
  </r>
  <r>
    <x v="0"/>
    <n v="0"/>
    <n v="0"/>
    <n v="0"/>
    <n v="0"/>
    <x v="435"/>
    <x v="0"/>
    <x v="0"/>
    <x v="0"/>
    <s v="03.16.15"/>
    <x v="0"/>
    <x v="0"/>
    <x v="0"/>
    <s v="Direção Financeira"/>
    <s v="03.16.15"/>
    <s v="Direção Financeira"/>
    <s v="03.16.15"/>
    <x v="9"/>
    <x v="0"/>
    <x v="0"/>
    <x v="1"/>
    <x v="0"/>
    <x v="0"/>
    <x v="0"/>
    <x v="0"/>
    <x v="1"/>
    <s v="2025-01-27"/>
    <x v="0"/>
    <n v="4913"/>
    <x v="4"/>
    <m/>
    <x v="0"/>
    <m/>
    <x v="89"/>
    <n v="100474706"/>
    <x v="0"/>
    <x v="5"/>
    <s v="Direção Financeira"/>
    <s v="ORI"/>
    <x v="2"/>
    <m/>
    <x v="0"/>
    <x v="3"/>
    <x v="3"/>
    <x v="1"/>
    <x v="0"/>
    <x v="0"/>
    <x v="0"/>
    <x v="0"/>
    <x v="0"/>
    <x v="0"/>
    <x v="0"/>
    <s v="Direção Financeira"/>
    <x v="0"/>
    <x v="0"/>
    <x v="0"/>
    <x v="0"/>
    <x v="0"/>
    <x v="0"/>
    <x v="0"/>
    <x v="0"/>
    <x v="0"/>
    <x v="0"/>
    <x v="5"/>
    <x v="0"/>
    <s v="Pagamento de salário referente a 01-2025"/>
  </r>
  <r>
    <x v="0"/>
    <n v="0"/>
    <n v="0"/>
    <n v="0"/>
    <n v="0"/>
    <x v="2496"/>
    <x v="0"/>
    <x v="0"/>
    <x v="0"/>
    <s v="03.16.15"/>
    <x v="0"/>
    <x v="0"/>
    <x v="0"/>
    <s v="Direção Financeira"/>
    <s v="03.16.15"/>
    <s v="Direção Financeira"/>
    <s v="03.16.15"/>
    <x v="9"/>
    <x v="0"/>
    <x v="0"/>
    <x v="1"/>
    <x v="0"/>
    <x v="0"/>
    <x v="0"/>
    <x v="0"/>
    <x v="0"/>
    <s v="2025-02-21"/>
    <x v="0"/>
    <n v="2637"/>
    <x v="4"/>
    <m/>
    <x v="0"/>
    <m/>
    <x v="89"/>
    <n v="100474706"/>
    <x v="0"/>
    <x v="5"/>
    <s v="Direção Financeira"/>
    <s v="ORI"/>
    <x v="2"/>
    <m/>
    <x v="0"/>
    <x v="3"/>
    <x v="3"/>
    <x v="1"/>
    <x v="0"/>
    <x v="0"/>
    <x v="0"/>
    <x v="0"/>
    <x v="0"/>
    <x v="0"/>
    <x v="0"/>
    <s v="Direção Financeira"/>
    <x v="0"/>
    <x v="0"/>
    <x v="0"/>
    <x v="0"/>
    <x v="0"/>
    <x v="0"/>
    <x v="0"/>
    <x v="0"/>
    <x v="0"/>
    <x v="0"/>
    <x v="5"/>
    <x v="0"/>
    <s v="Pagamento de salário referente a 02-2025"/>
  </r>
  <r>
    <x v="0"/>
    <n v="0"/>
    <n v="0"/>
    <n v="0"/>
    <n v="0"/>
    <x v="3851"/>
    <x v="0"/>
    <x v="0"/>
    <x v="0"/>
    <s v="03.16.15"/>
    <x v="0"/>
    <x v="0"/>
    <x v="0"/>
    <s v="Direção Financeira"/>
    <s v="03.16.15"/>
    <s v="Direção Financeira"/>
    <s v="03.16.15"/>
    <x v="47"/>
    <x v="0"/>
    <x v="0"/>
    <x v="1"/>
    <x v="1"/>
    <x v="0"/>
    <x v="0"/>
    <x v="0"/>
    <x v="4"/>
    <s v="2025-03-26"/>
    <x v="0"/>
    <n v="23427"/>
    <x v="4"/>
    <m/>
    <x v="0"/>
    <m/>
    <x v="89"/>
    <n v="100474706"/>
    <x v="0"/>
    <x v="5"/>
    <s v="Direção Financeira"/>
    <s v="ORI"/>
    <x v="2"/>
    <m/>
    <x v="0"/>
    <x v="3"/>
    <x v="3"/>
    <x v="1"/>
    <x v="0"/>
    <x v="0"/>
    <x v="0"/>
    <x v="0"/>
    <x v="0"/>
    <x v="0"/>
    <x v="0"/>
    <s v="Direção Financeira"/>
    <x v="0"/>
    <x v="0"/>
    <x v="0"/>
    <x v="0"/>
    <x v="0"/>
    <x v="0"/>
    <x v="0"/>
    <x v="0"/>
    <x v="0"/>
    <x v="0"/>
    <x v="5"/>
    <x v="0"/>
    <s v="Pagamento de salário referente a 03-2025"/>
  </r>
  <r>
    <x v="0"/>
    <n v="0"/>
    <n v="0"/>
    <n v="0"/>
    <n v="0"/>
    <x v="2496"/>
    <x v="0"/>
    <x v="0"/>
    <x v="0"/>
    <s v="03.16.15"/>
    <x v="0"/>
    <x v="0"/>
    <x v="0"/>
    <s v="Direção Financeira"/>
    <s v="03.16.15"/>
    <s v="Direção Financeira"/>
    <s v="03.16.15"/>
    <x v="46"/>
    <x v="0"/>
    <x v="0"/>
    <x v="1"/>
    <x v="0"/>
    <x v="0"/>
    <x v="0"/>
    <x v="0"/>
    <x v="0"/>
    <s v="2025-02-21"/>
    <x v="0"/>
    <n v="20"/>
    <x v="4"/>
    <m/>
    <x v="0"/>
    <m/>
    <x v="103"/>
    <n v="100474707"/>
    <x v="0"/>
    <x v="4"/>
    <s v="Direção Financeira"/>
    <s v="ORI"/>
    <x v="2"/>
    <m/>
    <x v="0"/>
    <x v="3"/>
    <x v="3"/>
    <x v="1"/>
    <x v="0"/>
    <x v="0"/>
    <x v="0"/>
    <x v="0"/>
    <x v="0"/>
    <x v="0"/>
    <x v="0"/>
    <s v="Direção Financeira"/>
    <x v="0"/>
    <x v="0"/>
    <x v="0"/>
    <x v="0"/>
    <x v="0"/>
    <x v="0"/>
    <x v="0"/>
    <x v="0"/>
    <x v="0"/>
    <x v="0"/>
    <x v="4"/>
    <x v="0"/>
    <s v="Pagamento de salário referente a 02-2025"/>
  </r>
  <r>
    <x v="0"/>
    <n v="0"/>
    <n v="0"/>
    <n v="0"/>
    <n v="0"/>
    <x v="3851"/>
    <x v="0"/>
    <x v="0"/>
    <x v="0"/>
    <s v="03.16.15"/>
    <x v="0"/>
    <x v="0"/>
    <x v="0"/>
    <s v="Direção Financeira"/>
    <s v="03.16.15"/>
    <s v="Direção Financeira"/>
    <s v="03.16.15"/>
    <x v="46"/>
    <x v="0"/>
    <x v="0"/>
    <x v="1"/>
    <x v="0"/>
    <x v="0"/>
    <x v="0"/>
    <x v="0"/>
    <x v="4"/>
    <s v="2025-03-26"/>
    <x v="0"/>
    <n v="18"/>
    <x v="4"/>
    <m/>
    <x v="0"/>
    <m/>
    <x v="103"/>
    <n v="100474707"/>
    <x v="0"/>
    <x v="4"/>
    <s v="Direção Financeira"/>
    <s v="ORI"/>
    <x v="2"/>
    <m/>
    <x v="0"/>
    <x v="3"/>
    <x v="3"/>
    <x v="1"/>
    <x v="0"/>
    <x v="0"/>
    <x v="0"/>
    <x v="0"/>
    <x v="0"/>
    <x v="0"/>
    <x v="0"/>
    <s v="Direção Financeira"/>
    <x v="0"/>
    <x v="0"/>
    <x v="0"/>
    <x v="0"/>
    <x v="0"/>
    <x v="0"/>
    <x v="0"/>
    <x v="0"/>
    <x v="0"/>
    <x v="0"/>
    <x v="4"/>
    <x v="0"/>
    <s v="Pagamento de salário referente a 03-2025"/>
  </r>
  <r>
    <x v="0"/>
    <n v="0"/>
    <n v="0"/>
    <n v="0"/>
    <n v="0"/>
    <x v="3851"/>
    <x v="0"/>
    <x v="0"/>
    <x v="0"/>
    <s v="03.16.15"/>
    <x v="0"/>
    <x v="0"/>
    <x v="0"/>
    <s v="Direção Financeira"/>
    <s v="03.16.15"/>
    <s v="Direção Financeira"/>
    <s v="03.16.15"/>
    <x v="46"/>
    <x v="0"/>
    <x v="0"/>
    <x v="1"/>
    <x v="0"/>
    <x v="0"/>
    <x v="0"/>
    <x v="0"/>
    <x v="4"/>
    <s v="2025-03-26"/>
    <x v="0"/>
    <n v="2959"/>
    <x v="4"/>
    <m/>
    <x v="0"/>
    <m/>
    <x v="89"/>
    <n v="100474706"/>
    <x v="0"/>
    <x v="5"/>
    <s v="Direção Financeira"/>
    <s v="ORI"/>
    <x v="2"/>
    <m/>
    <x v="0"/>
    <x v="3"/>
    <x v="3"/>
    <x v="1"/>
    <x v="0"/>
    <x v="0"/>
    <x v="0"/>
    <x v="0"/>
    <x v="0"/>
    <x v="0"/>
    <x v="0"/>
    <s v="Direção Financeira"/>
    <x v="0"/>
    <x v="0"/>
    <x v="0"/>
    <x v="0"/>
    <x v="0"/>
    <x v="0"/>
    <x v="0"/>
    <x v="0"/>
    <x v="0"/>
    <x v="0"/>
    <x v="5"/>
    <x v="0"/>
    <s v="Pagamento de salário referente a 03-2025"/>
  </r>
  <r>
    <x v="1"/>
    <n v="0"/>
    <n v="0"/>
    <n v="0"/>
    <n v="0"/>
    <x v="5678"/>
    <x v="0"/>
    <x v="0"/>
    <x v="0"/>
    <s v="01.27.01.09"/>
    <x v="65"/>
    <x v="1"/>
    <x v="1"/>
    <s v="Ordenamento território"/>
    <s v="01.27.01"/>
    <s v="Ordenamento território"/>
    <s v="01.27.01"/>
    <x v="5"/>
    <x v="0"/>
    <x v="0"/>
    <x v="1"/>
    <x v="0"/>
    <x v="1"/>
    <x v="1"/>
    <x v="0"/>
    <x v="10"/>
    <s v="2025-11-21"/>
    <x v="3"/>
    <n v="50625"/>
    <x v="4"/>
    <m/>
    <x v="0"/>
    <m/>
    <x v="328"/>
    <n v="100478784"/>
    <x v="0"/>
    <x v="0"/>
    <s v="Toponímia e Enumeração Policial"/>
    <s v="ORI"/>
    <x v="2"/>
    <s v="TRP"/>
    <x v="0"/>
    <x v="2"/>
    <x v="2"/>
    <x v="1"/>
    <x v="0"/>
    <x v="0"/>
    <x v="0"/>
    <x v="0"/>
    <x v="0"/>
    <x v="0"/>
    <x v="0"/>
    <s v="Toponímia e Enumeração Policial"/>
    <x v="0"/>
    <x v="0"/>
    <x v="0"/>
    <x v="0"/>
    <x v="1"/>
    <x v="0"/>
    <x v="0"/>
    <x v="0"/>
    <x v="0"/>
    <x v="2"/>
    <x v="0"/>
    <x v="0"/>
    <s v="Pagamento a favor de Art &amp; Letras Vanuska,Lda referente a confecção de placas de Toponímica (numero de policial toponímia), conforme anexo.  "/>
  </r>
  <r>
    <x v="1"/>
    <n v="0"/>
    <n v="0"/>
    <n v="0"/>
    <n v="0"/>
    <x v="5679"/>
    <x v="0"/>
    <x v="0"/>
    <x v="0"/>
    <s v="01.27.01.09"/>
    <x v="65"/>
    <x v="1"/>
    <x v="1"/>
    <s v="Ordenamento território"/>
    <s v="01.27.01"/>
    <s v="Ordenamento território"/>
    <s v="01.27.01"/>
    <x v="5"/>
    <x v="0"/>
    <x v="0"/>
    <x v="1"/>
    <x v="0"/>
    <x v="1"/>
    <x v="1"/>
    <x v="0"/>
    <x v="11"/>
    <s v="2025-12-18"/>
    <x v="3"/>
    <n v="100800"/>
    <x v="4"/>
    <m/>
    <x v="0"/>
    <m/>
    <x v="328"/>
    <n v="100478784"/>
    <x v="0"/>
    <x v="0"/>
    <s v="Toponímia e Enumeração Policial"/>
    <s v="ORI"/>
    <x v="2"/>
    <s v="TRP"/>
    <x v="0"/>
    <x v="2"/>
    <x v="2"/>
    <x v="1"/>
    <x v="0"/>
    <x v="0"/>
    <x v="0"/>
    <x v="0"/>
    <x v="0"/>
    <x v="0"/>
    <x v="0"/>
    <s v="Toponímia e Enumeração Policial"/>
    <x v="0"/>
    <x v="0"/>
    <x v="0"/>
    <x v="0"/>
    <x v="1"/>
    <x v="0"/>
    <x v="0"/>
    <x v="0"/>
    <x v="0"/>
    <x v="2"/>
    <x v="0"/>
    <x v="0"/>
    <s v="Pagamento a favor da empresa ART &amp; LETRAS VANUSKA, referente serviço de confecções de placa toponímica, conforme anexo."/>
  </r>
  <r>
    <x v="0"/>
    <n v="0"/>
    <n v="0"/>
    <n v="0"/>
    <n v="0"/>
    <x v="452"/>
    <x v="0"/>
    <x v="0"/>
    <x v="0"/>
    <s v="03.16.02"/>
    <x v="12"/>
    <x v="0"/>
    <x v="0"/>
    <s v="Gabinete do Presidente"/>
    <s v="03.16.02"/>
    <s v="Gabinete do Presidente"/>
    <s v="03.16.02"/>
    <x v="60"/>
    <x v="0"/>
    <x v="0"/>
    <x v="1"/>
    <x v="0"/>
    <x v="0"/>
    <x v="0"/>
    <x v="0"/>
    <x v="1"/>
    <s v="2025-01-27"/>
    <x v="0"/>
    <n v="1172"/>
    <x v="4"/>
    <m/>
    <x v="0"/>
    <m/>
    <x v="89"/>
    <n v="100474706"/>
    <x v="0"/>
    <x v="5"/>
    <s v="Gabinete do Presidente"/>
    <s v="ORI"/>
    <x v="2"/>
    <m/>
    <x v="0"/>
    <x v="3"/>
    <x v="3"/>
    <x v="1"/>
    <x v="0"/>
    <x v="0"/>
    <x v="0"/>
    <x v="0"/>
    <x v="0"/>
    <x v="0"/>
    <x v="0"/>
    <s v="Gabinete do Presidente"/>
    <x v="0"/>
    <x v="0"/>
    <x v="0"/>
    <x v="0"/>
    <x v="0"/>
    <x v="0"/>
    <x v="0"/>
    <x v="0"/>
    <x v="0"/>
    <x v="0"/>
    <x v="5"/>
    <x v="0"/>
    <s v="Pagamento de salário referente a 01-2025"/>
  </r>
  <r>
    <x v="0"/>
    <n v="0"/>
    <n v="0"/>
    <n v="0"/>
    <n v="0"/>
    <x v="2498"/>
    <x v="0"/>
    <x v="0"/>
    <x v="0"/>
    <s v="03.16.02"/>
    <x v="12"/>
    <x v="0"/>
    <x v="0"/>
    <s v="Gabinete do Presidente"/>
    <s v="03.16.02"/>
    <s v="Gabinete do Presidente"/>
    <s v="03.16.02"/>
    <x v="60"/>
    <x v="0"/>
    <x v="0"/>
    <x v="1"/>
    <x v="0"/>
    <x v="0"/>
    <x v="0"/>
    <x v="0"/>
    <x v="0"/>
    <s v="2025-02-20"/>
    <x v="0"/>
    <n v="206"/>
    <x v="4"/>
    <m/>
    <x v="0"/>
    <m/>
    <x v="507"/>
    <n v="100477977"/>
    <x v="0"/>
    <x v="11"/>
    <s v="Gabinete do Presidente"/>
    <s v="ORI"/>
    <x v="2"/>
    <m/>
    <x v="0"/>
    <x v="3"/>
    <x v="3"/>
    <x v="1"/>
    <x v="0"/>
    <x v="0"/>
    <x v="0"/>
    <x v="0"/>
    <x v="0"/>
    <x v="0"/>
    <x v="0"/>
    <s v="Gabinete do Presidente"/>
    <x v="0"/>
    <x v="0"/>
    <x v="0"/>
    <x v="0"/>
    <x v="0"/>
    <x v="0"/>
    <x v="0"/>
    <x v="0"/>
    <x v="0"/>
    <x v="0"/>
    <x v="11"/>
    <x v="0"/>
    <s v="Pagamento de salário referente a 02-2025"/>
  </r>
  <r>
    <x v="0"/>
    <n v="0"/>
    <n v="0"/>
    <n v="0"/>
    <n v="0"/>
    <x v="452"/>
    <x v="0"/>
    <x v="0"/>
    <x v="0"/>
    <s v="03.16.02"/>
    <x v="12"/>
    <x v="0"/>
    <x v="0"/>
    <s v="Gabinete do Presidente"/>
    <s v="03.16.02"/>
    <s v="Gabinete do Presidente"/>
    <s v="03.16.02"/>
    <x v="48"/>
    <x v="0"/>
    <x v="0"/>
    <x v="1"/>
    <x v="1"/>
    <x v="0"/>
    <x v="0"/>
    <x v="0"/>
    <x v="1"/>
    <s v="2025-01-27"/>
    <x v="0"/>
    <n v="3450"/>
    <x v="4"/>
    <m/>
    <x v="0"/>
    <m/>
    <x v="507"/>
    <n v="100477977"/>
    <x v="0"/>
    <x v="11"/>
    <s v="Gabinete do Presidente"/>
    <s v="ORI"/>
    <x v="2"/>
    <m/>
    <x v="0"/>
    <x v="3"/>
    <x v="3"/>
    <x v="1"/>
    <x v="0"/>
    <x v="0"/>
    <x v="0"/>
    <x v="0"/>
    <x v="0"/>
    <x v="0"/>
    <x v="0"/>
    <s v="Gabinete do Presidente"/>
    <x v="0"/>
    <x v="0"/>
    <x v="0"/>
    <x v="0"/>
    <x v="0"/>
    <x v="0"/>
    <x v="0"/>
    <x v="0"/>
    <x v="0"/>
    <x v="0"/>
    <x v="11"/>
    <x v="0"/>
    <s v="Pagamento de salário referente a 01-2025"/>
  </r>
  <r>
    <x v="0"/>
    <n v="0"/>
    <n v="0"/>
    <n v="0"/>
    <n v="0"/>
    <x v="2498"/>
    <x v="0"/>
    <x v="0"/>
    <x v="0"/>
    <s v="03.16.02"/>
    <x v="12"/>
    <x v="0"/>
    <x v="0"/>
    <s v="Gabinete do Presidente"/>
    <s v="03.16.02"/>
    <s v="Gabinete do Presidente"/>
    <s v="03.16.02"/>
    <x v="46"/>
    <x v="0"/>
    <x v="0"/>
    <x v="1"/>
    <x v="0"/>
    <x v="0"/>
    <x v="0"/>
    <x v="0"/>
    <x v="0"/>
    <s v="2025-02-20"/>
    <x v="0"/>
    <n v="4373"/>
    <x v="4"/>
    <m/>
    <x v="0"/>
    <m/>
    <x v="89"/>
    <n v="100474706"/>
    <x v="0"/>
    <x v="5"/>
    <s v="Gabinete do Presidente"/>
    <s v="ORI"/>
    <x v="2"/>
    <m/>
    <x v="0"/>
    <x v="3"/>
    <x v="3"/>
    <x v="1"/>
    <x v="0"/>
    <x v="0"/>
    <x v="0"/>
    <x v="0"/>
    <x v="0"/>
    <x v="0"/>
    <x v="0"/>
    <s v="Gabinete do Presidente"/>
    <x v="0"/>
    <x v="0"/>
    <x v="0"/>
    <x v="0"/>
    <x v="0"/>
    <x v="0"/>
    <x v="0"/>
    <x v="0"/>
    <x v="0"/>
    <x v="0"/>
    <x v="5"/>
    <x v="0"/>
    <s v="Pagamento de salário referente a 02-2025"/>
  </r>
  <r>
    <x v="0"/>
    <n v="0"/>
    <n v="0"/>
    <n v="0"/>
    <n v="0"/>
    <x v="3844"/>
    <x v="0"/>
    <x v="0"/>
    <x v="0"/>
    <s v="03.16.02"/>
    <x v="12"/>
    <x v="0"/>
    <x v="0"/>
    <s v="Gabinete do Presidente"/>
    <s v="03.16.02"/>
    <s v="Gabinete do Presidente"/>
    <s v="03.16.02"/>
    <x v="46"/>
    <x v="0"/>
    <x v="0"/>
    <x v="1"/>
    <x v="0"/>
    <x v="0"/>
    <x v="0"/>
    <x v="0"/>
    <x v="4"/>
    <s v="2025-03-26"/>
    <x v="0"/>
    <n v="566"/>
    <x v="4"/>
    <m/>
    <x v="0"/>
    <m/>
    <x v="507"/>
    <n v="100477977"/>
    <x v="0"/>
    <x v="11"/>
    <s v="Gabinete do Presidente"/>
    <s v="ORI"/>
    <x v="2"/>
    <m/>
    <x v="0"/>
    <x v="3"/>
    <x v="3"/>
    <x v="1"/>
    <x v="0"/>
    <x v="0"/>
    <x v="0"/>
    <x v="0"/>
    <x v="0"/>
    <x v="0"/>
    <x v="0"/>
    <s v="Gabinete do Presidente"/>
    <x v="0"/>
    <x v="0"/>
    <x v="0"/>
    <x v="0"/>
    <x v="0"/>
    <x v="0"/>
    <x v="0"/>
    <x v="0"/>
    <x v="0"/>
    <x v="0"/>
    <x v="11"/>
    <x v="0"/>
    <s v="Pagamento de salário referente a 03-2025"/>
  </r>
  <r>
    <x v="0"/>
    <n v="0"/>
    <n v="0"/>
    <n v="0"/>
    <n v="0"/>
    <x v="5680"/>
    <x v="0"/>
    <x v="0"/>
    <x v="0"/>
    <s v="03.16.01"/>
    <x v="27"/>
    <x v="0"/>
    <x v="0"/>
    <s v="Assembleia Municipal"/>
    <s v="03.16.01"/>
    <s v="Assembleia Municipal"/>
    <s v="03.16.01"/>
    <x v="14"/>
    <x v="0"/>
    <x v="0"/>
    <x v="0"/>
    <x v="0"/>
    <x v="0"/>
    <x v="0"/>
    <x v="0"/>
    <x v="11"/>
    <s v="2025-12-01"/>
    <x v="3"/>
    <n v="5000"/>
    <x v="4"/>
    <m/>
    <x v="0"/>
    <m/>
    <x v="620"/>
    <n v="100479392"/>
    <x v="0"/>
    <x v="0"/>
    <s v="Assembleia Municipal"/>
    <s v="ORI"/>
    <x v="2"/>
    <s v="AM"/>
    <x v="0"/>
    <x v="2"/>
    <x v="2"/>
    <x v="1"/>
    <x v="0"/>
    <x v="0"/>
    <x v="0"/>
    <x v="0"/>
    <x v="0"/>
    <x v="0"/>
    <x v="0"/>
    <s v="Assembleia Municipal"/>
    <x v="0"/>
    <x v="0"/>
    <x v="0"/>
    <x v="0"/>
    <x v="0"/>
    <x v="0"/>
    <x v="0"/>
    <x v="0"/>
    <x v="0"/>
    <x v="2"/>
    <x v="0"/>
    <x v="0"/>
    <s v="Pagamento referente a duzentos cartões de visita, conforme anexo."/>
  </r>
  <r>
    <x v="0"/>
    <n v="0"/>
    <n v="0"/>
    <n v="0"/>
    <n v="0"/>
    <x v="5681"/>
    <x v="0"/>
    <x v="0"/>
    <x v="0"/>
    <s v="03.16.01"/>
    <x v="27"/>
    <x v="0"/>
    <x v="0"/>
    <s v="Assembleia Municipal"/>
    <s v="03.16.01"/>
    <s v="Assembleia Municipal"/>
    <s v="03.16.01"/>
    <x v="40"/>
    <x v="0"/>
    <x v="0"/>
    <x v="1"/>
    <x v="0"/>
    <x v="0"/>
    <x v="0"/>
    <x v="0"/>
    <x v="11"/>
    <s v="2025-12-19"/>
    <x v="3"/>
    <n v="9750"/>
    <x v="4"/>
    <m/>
    <x v="0"/>
    <m/>
    <x v="226"/>
    <n v="100478852"/>
    <x v="0"/>
    <x v="0"/>
    <s v="Assembleia Municipal"/>
    <s v="ORI"/>
    <x v="2"/>
    <s v="AM"/>
    <x v="0"/>
    <x v="2"/>
    <x v="2"/>
    <x v="1"/>
    <x v="0"/>
    <x v="0"/>
    <x v="0"/>
    <x v="0"/>
    <x v="0"/>
    <x v="0"/>
    <x v="0"/>
    <s v="Assembleia Municipal"/>
    <x v="0"/>
    <x v="0"/>
    <x v="0"/>
    <x v="0"/>
    <x v="0"/>
    <x v="0"/>
    <x v="0"/>
    <x v="0"/>
    <x v="0"/>
    <x v="2"/>
    <x v="0"/>
    <x v="0"/>
    <s v="Pagamento referente a aquisição de almoços servidos  aos deputados do PAICV, conforme anexo."/>
  </r>
  <r>
    <x v="1"/>
    <n v="0"/>
    <n v="0"/>
    <n v="0"/>
    <n v="0"/>
    <x v="5682"/>
    <x v="0"/>
    <x v="0"/>
    <x v="0"/>
    <s v="01.27.07.09"/>
    <x v="7"/>
    <x v="1"/>
    <x v="1"/>
    <s v="Requalificação Urbana e Habitação 2"/>
    <s v="01.27.07"/>
    <s v="Requalificação Urbana e Habitação 2"/>
    <s v="01.27.07"/>
    <x v="2"/>
    <x v="0"/>
    <x v="0"/>
    <x v="1"/>
    <x v="0"/>
    <x v="1"/>
    <x v="1"/>
    <x v="0"/>
    <x v="11"/>
    <s v="2025-12-12"/>
    <x v="3"/>
    <n v="684200"/>
    <x v="4"/>
    <m/>
    <x v="0"/>
    <m/>
    <x v="26"/>
    <n v="100474914"/>
    <x v="0"/>
    <x v="0"/>
    <s v="Requalificação urbana e ambiental de Veneza (Kizomba, Palmarejinho e praia de Veneza)"/>
    <s v="ORI"/>
    <x v="2"/>
    <s v="RUH"/>
    <x v="0"/>
    <x v="2"/>
    <x v="2"/>
    <x v="1"/>
    <x v="0"/>
    <x v="0"/>
    <x v="0"/>
    <x v="0"/>
    <x v="0"/>
    <x v="0"/>
    <x v="0"/>
    <s v="Requalificação urbana e ambiental de Veneza (Kizomba, Palmarejinho e praia de Veneza)"/>
    <x v="0"/>
    <x v="0"/>
    <x v="0"/>
    <x v="0"/>
    <x v="1"/>
    <x v="0"/>
    <x v="0"/>
    <x v="0"/>
    <x v="0"/>
    <x v="2"/>
    <x v="0"/>
    <x v="0"/>
    <s v="Pagamento a favor de Tesoureiro Municipal, referente Agosto, Setembro e Outubro de 2025, trabalhos da requalificação urbana e ambiental da praia de Veneza, conforme anexo.  "/>
  </r>
  <r>
    <x v="1"/>
    <n v="0"/>
    <n v="0"/>
    <n v="0"/>
    <n v="0"/>
    <x v="5683"/>
    <x v="0"/>
    <x v="0"/>
    <x v="0"/>
    <s v="01.27.07.09"/>
    <x v="7"/>
    <x v="1"/>
    <x v="1"/>
    <s v="Requalificação Urbana e Habitação 2"/>
    <s v="01.27.07"/>
    <s v="Requalificação Urbana e Habitação 2"/>
    <s v="01.27.07"/>
    <x v="2"/>
    <x v="0"/>
    <x v="0"/>
    <x v="1"/>
    <x v="0"/>
    <x v="1"/>
    <x v="1"/>
    <x v="0"/>
    <x v="11"/>
    <s v="2025-12-08"/>
    <x v="3"/>
    <n v="270000"/>
    <x v="4"/>
    <m/>
    <x v="0"/>
    <m/>
    <x v="138"/>
    <n v="100478943"/>
    <x v="0"/>
    <x v="0"/>
    <s v="Requalificação urbana e ambiental de Veneza (Kizomba, Palmarejinho e praia de Veneza)"/>
    <s v="ORI"/>
    <x v="2"/>
    <s v="RUH"/>
    <x v="0"/>
    <x v="2"/>
    <x v="2"/>
    <x v="1"/>
    <x v="0"/>
    <x v="0"/>
    <x v="0"/>
    <x v="0"/>
    <x v="0"/>
    <x v="0"/>
    <x v="0"/>
    <s v="Requalificação urbana e ambiental de Veneza (Kizomba, Palmarejinho e praia de Veneza)"/>
    <x v="0"/>
    <x v="0"/>
    <x v="0"/>
    <x v="0"/>
    <x v="1"/>
    <x v="0"/>
    <x v="0"/>
    <x v="0"/>
    <x v="0"/>
    <x v="2"/>
    <x v="0"/>
    <x v="0"/>
    <s v="Pagamento a favor de Comercio Transporte Construção, pela a aquisição de 300 sacos de cimentos para as obras de Requalificação urbana e ambiental de Praia de Veneza, conforme anexo."/>
  </r>
  <r>
    <x v="0"/>
    <n v="0"/>
    <n v="0"/>
    <n v="0"/>
    <n v="0"/>
    <x v="203"/>
    <x v="0"/>
    <x v="0"/>
    <x v="0"/>
    <s v="03.16.11"/>
    <x v="25"/>
    <x v="0"/>
    <x v="0"/>
    <s v="Direcção de Obras"/>
    <s v="03.16.11"/>
    <s v="Direcção de Obras"/>
    <s v="03.16.11"/>
    <x v="45"/>
    <x v="0"/>
    <x v="0"/>
    <x v="1"/>
    <x v="0"/>
    <x v="0"/>
    <x v="0"/>
    <x v="0"/>
    <x v="0"/>
    <s v="2025-02-20"/>
    <x v="0"/>
    <n v="1"/>
    <x v="4"/>
    <m/>
    <x v="0"/>
    <m/>
    <x v="106"/>
    <n v="100479277"/>
    <x v="0"/>
    <x v="6"/>
    <s v="Direcção de Obras"/>
    <s v="ORI"/>
    <x v="2"/>
    <m/>
    <x v="0"/>
    <x v="3"/>
    <x v="3"/>
    <x v="1"/>
    <x v="0"/>
    <x v="0"/>
    <x v="0"/>
    <x v="0"/>
    <x v="0"/>
    <x v="0"/>
    <x v="0"/>
    <s v="Direcção de Obras"/>
    <x v="0"/>
    <x v="0"/>
    <x v="0"/>
    <x v="0"/>
    <x v="0"/>
    <x v="0"/>
    <x v="0"/>
    <x v="0"/>
    <x v="0"/>
    <x v="0"/>
    <x v="6"/>
    <x v="0"/>
    <s v="Pagamento de salário referente a 02-2025"/>
  </r>
  <r>
    <x v="0"/>
    <n v="0"/>
    <n v="0"/>
    <n v="0"/>
    <n v="0"/>
    <x v="203"/>
    <x v="0"/>
    <x v="0"/>
    <x v="0"/>
    <s v="03.16.11"/>
    <x v="25"/>
    <x v="0"/>
    <x v="0"/>
    <s v="Direcção de Obras"/>
    <s v="03.16.11"/>
    <s v="Direcção de Obras"/>
    <s v="03.16.11"/>
    <x v="45"/>
    <x v="0"/>
    <x v="0"/>
    <x v="1"/>
    <x v="0"/>
    <x v="0"/>
    <x v="0"/>
    <x v="0"/>
    <x v="0"/>
    <s v="2025-02-20"/>
    <x v="0"/>
    <n v="29"/>
    <x v="4"/>
    <m/>
    <x v="0"/>
    <m/>
    <x v="89"/>
    <n v="100474706"/>
    <x v="0"/>
    <x v="5"/>
    <s v="Direcção de Obras"/>
    <s v="ORI"/>
    <x v="2"/>
    <m/>
    <x v="0"/>
    <x v="3"/>
    <x v="3"/>
    <x v="1"/>
    <x v="0"/>
    <x v="0"/>
    <x v="0"/>
    <x v="0"/>
    <x v="0"/>
    <x v="0"/>
    <x v="0"/>
    <s v="Direcção de Obras"/>
    <x v="0"/>
    <x v="0"/>
    <x v="0"/>
    <x v="0"/>
    <x v="0"/>
    <x v="0"/>
    <x v="0"/>
    <x v="0"/>
    <x v="0"/>
    <x v="0"/>
    <x v="5"/>
    <x v="0"/>
    <s v="Pagamento de salário referente a 02-2025"/>
  </r>
  <r>
    <x v="0"/>
    <n v="0"/>
    <n v="0"/>
    <n v="0"/>
    <n v="0"/>
    <x v="3847"/>
    <x v="0"/>
    <x v="0"/>
    <x v="0"/>
    <s v="03.16.11"/>
    <x v="25"/>
    <x v="0"/>
    <x v="0"/>
    <s v="Direcção de Obras"/>
    <s v="03.16.11"/>
    <s v="Direcção de Obras"/>
    <s v="03.16.11"/>
    <x v="45"/>
    <x v="0"/>
    <x v="0"/>
    <x v="1"/>
    <x v="0"/>
    <x v="0"/>
    <x v="0"/>
    <x v="0"/>
    <x v="4"/>
    <s v="2025-03-26"/>
    <x v="0"/>
    <n v="1"/>
    <x v="4"/>
    <m/>
    <x v="0"/>
    <m/>
    <x v="106"/>
    <n v="100479277"/>
    <x v="0"/>
    <x v="6"/>
    <s v="Direcção de Obras"/>
    <s v="ORI"/>
    <x v="2"/>
    <m/>
    <x v="0"/>
    <x v="3"/>
    <x v="3"/>
    <x v="1"/>
    <x v="0"/>
    <x v="0"/>
    <x v="0"/>
    <x v="0"/>
    <x v="0"/>
    <x v="0"/>
    <x v="0"/>
    <s v="Direcção de Obras"/>
    <x v="0"/>
    <x v="0"/>
    <x v="0"/>
    <x v="0"/>
    <x v="0"/>
    <x v="0"/>
    <x v="0"/>
    <x v="0"/>
    <x v="0"/>
    <x v="0"/>
    <x v="6"/>
    <x v="0"/>
    <s v="Pagamento de salário referente a 03-2025"/>
  </r>
  <r>
    <x v="0"/>
    <n v="0"/>
    <n v="0"/>
    <n v="0"/>
    <n v="0"/>
    <x v="3847"/>
    <x v="0"/>
    <x v="0"/>
    <x v="0"/>
    <s v="03.16.11"/>
    <x v="25"/>
    <x v="0"/>
    <x v="0"/>
    <s v="Direcção de Obras"/>
    <s v="03.16.11"/>
    <s v="Direcção de Obras"/>
    <s v="03.16.11"/>
    <x v="45"/>
    <x v="0"/>
    <x v="0"/>
    <x v="1"/>
    <x v="0"/>
    <x v="0"/>
    <x v="0"/>
    <x v="0"/>
    <x v="4"/>
    <s v="2025-03-26"/>
    <x v="0"/>
    <n v="0"/>
    <x v="4"/>
    <m/>
    <x v="0"/>
    <m/>
    <x v="105"/>
    <n v="100478987"/>
    <x v="0"/>
    <x v="9"/>
    <s v="Direcção de Obras"/>
    <s v="ORI"/>
    <x v="2"/>
    <m/>
    <x v="0"/>
    <x v="3"/>
    <x v="3"/>
    <x v="1"/>
    <x v="0"/>
    <x v="0"/>
    <x v="0"/>
    <x v="0"/>
    <x v="0"/>
    <x v="0"/>
    <x v="0"/>
    <s v="Direcção de Obras"/>
    <x v="0"/>
    <x v="0"/>
    <x v="0"/>
    <x v="0"/>
    <x v="0"/>
    <x v="0"/>
    <x v="0"/>
    <x v="0"/>
    <x v="0"/>
    <x v="0"/>
    <x v="9"/>
    <x v="0"/>
    <s v="Pagamento de salário referente a 03-2025"/>
  </r>
  <r>
    <x v="0"/>
    <n v="0"/>
    <n v="0"/>
    <n v="0"/>
    <n v="0"/>
    <x v="203"/>
    <x v="0"/>
    <x v="0"/>
    <x v="0"/>
    <s v="03.16.11"/>
    <x v="25"/>
    <x v="0"/>
    <x v="0"/>
    <s v="Direcção de Obras"/>
    <s v="03.16.11"/>
    <s v="Direcção de Obras"/>
    <s v="03.16.11"/>
    <x v="42"/>
    <x v="0"/>
    <x v="0"/>
    <x v="1"/>
    <x v="1"/>
    <x v="0"/>
    <x v="0"/>
    <x v="0"/>
    <x v="0"/>
    <s v="2025-02-20"/>
    <x v="0"/>
    <n v="18272"/>
    <x v="4"/>
    <m/>
    <x v="0"/>
    <m/>
    <x v="89"/>
    <n v="100474706"/>
    <x v="0"/>
    <x v="5"/>
    <s v="Direcção de Obras"/>
    <s v="ORI"/>
    <x v="2"/>
    <m/>
    <x v="0"/>
    <x v="3"/>
    <x v="3"/>
    <x v="1"/>
    <x v="0"/>
    <x v="0"/>
    <x v="0"/>
    <x v="0"/>
    <x v="0"/>
    <x v="0"/>
    <x v="0"/>
    <s v="Direcção de Obras"/>
    <x v="0"/>
    <x v="0"/>
    <x v="0"/>
    <x v="0"/>
    <x v="0"/>
    <x v="0"/>
    <x v="0"/>
    <x v="0"/>
    <x v="0"/>
    <x v="0"/>
    <x v="5"/>
    <x v="0"/>
    <s v="Pagamento de salário referente a 02-2025"/>
  </r>
  <r>
    <x v="0"/>
    <n v="0"/>
    <n v="0"/>
    <n v="0"/>
    <n v="0"/>
    <x v="3847"/>
    <x v="0"/>
    <x v="0"/>
    <x v="0"/>
    <s v="03.16.11"/>
    <x v="25"/>
    <x v="0"/>
    <x v="0"/>
    <s v="Direcção de Obras"/>
    <s v="03.16.11"/>
    <s v="Direcção de Obras"/>
    <s v="03.16.11"/>
    <x v="48"/>
    <x v="0"/>
    <x v="0"/>
    <x v="1"/>
    <x v="1"/>
    <x v="0"/>
    <x v="0"/>
    <x v="0"/>
    <x v="4"/>
    <s v="2025-03-26"/>
    <x v="0"/>
    <n v="169"/>
    <x v="4"/>
    <m/>
    <x v="0"/>
    <m/>
    <x v="105"/>
    <n v="100478987"/>
    <x v="0"/>
    <x v="9"/>
    <s v="Direcção de Obras"/>
    <s v="ORI"/>
    <x v="2"/>
    <m/>
    <x v="0"/>
    <x v="3"/>
    <x v="3"/>
    <x v="1"/>
    <x v="0"/>
    <x v="0"/>
    <x v="0"/>
    <x v="0"/>
    <x v="0"/>
    <x v="0"/>
    <x v="0"/>
    <s v="Direcção de Obras"/>
    <x v="0"/>
    <x v="0"/>
    <x v="0"/>
    <x v="0"/>
    <x v="0"/>
    <x v="0"/>
    <x v="0"/>
    <x v="0"/>
    <x v="0"/>
    <x v="0"/>
    <x v="9"/>
    <x v="0"/>
    <s v="Pagamento de salário referente a 03-2025"/>
  </r>
  <r>
    <x v="0"/>
    <n v="0"/>
    <n v="0"/>
    <n v="0"/>
    <n v="0"/>
    <x v="3847"/>
    <x v="0"/>
    <x v="0"/>
    <x v="0"/>
    <s v="03.16.11"/>
    <x v="25"/>
    <x v="0"/>
    <x v="0"/>
    <s v="Direcção de Obras"/>
    <s v="03.16.11"/>
    <s v="Direcção de Obras"/>
    <s v="03.16.11"/>
    <x v="46"/>
    <x v="0"/>
    <x v="0"/>
    <x v="1"/>
    <x v="0"/>
    <x v="0"/>
    <x v="0"/>
    <x v="0"/>
    <x v="4"/>
    <s v="2025-03-26"/>
    <x v="0"/>
    <n v="64"/>
    <x v="4"/>
    <m/>
    <x v="0"/>
    <m/>
    <x v="105"/>
    <n v="100478987"/>
    <x v="0"/>
    <x v="9"/>
    <s v="Direcção de Obras"/>
    <s v="ORI"/>
    <x v="2"/>
    <m/>
    <x v="0"/>
    <x v="3"/>
    <x v="3"/>
    <x v="1"/>
    <x v="0"/>
    <x v="0"/>
    <x v="0"/>
    <x v="0"/>
    <x v="0"/>
    <x v="0"/>
    <x v="0"/>
    <s v="Direcção de Obras"/>
    <x v="0"/>
    <x v="0"/>
    <x v="0"/>
    <x v="0"/>
    <x v="0"/>
    <x v="0"/>
    <x v="0"/>
    <x v="0"/>
    <x v="0"/>
    <x v="0"/>
    <x v="9"/>
    <x v="0"/>
    <s v="Pagamento de salário referente a 03-2025"/>
  </r>
  <r>
    <x v="0"/>
    <n v="0"/>
    <n v="0"/>
    <n v="0"/>
    <n v="0"/>
    <x v="3847"/>
    <x v="0"/>
    <x v="0"/>
    <x v="0"/>
    <s v="03.16.11"/>
    <x v="25"/>
    <x v="0"/>
    <x v="0"/>
    <s v="Direcção de Obras"/>
    <s v="03.16.11"/>
    <s v="Direcção de Obras"/>
    <s v="03.16.11"/>
    <x v="46"/>
    <x v="0"/>
    <x v="0"/>
    <x v="1"/>
    <x v="0"/>
    <x v="0"/>
    <x v="0"/>
    <x v="0"/>
    <x v="4"/>
    <s v="2025-03-26"/>
    <x v="0"/>
    <n v="3480"/>
    <x v="4"/>
    <m/>
    <x v="0"/>
    <m/>
    <x v="89"/>
    <n v="100474706"/>
    <x v="0"/>
    <x v="5"/>
    <s v="Direcção de Obras"/>
    <s v="ORI"/>
    <x v="2"/>
    <m/>
    <x v="0"/>
    <x v="3"/>
    <x v="3"/>
    <x v="1"/>
    <x v="0"/>
    <x v="0"/>
    <x v="0"/>
    <x v="0"/>
    <x v="0"/>
    <x v="0"/>
    <x v="0"/>
    <s v="Direcção de Obras"/>
    <x v="0"/>
    <x v="0"/>
    <x v="0"/>
    <x v="0"/>
    <x v="0"/>
    <x v="0"/>
    <x v="0"/>
    <x v="0"/>
    <x v="0"/>
    <x v="0"/>
    <x v="5"/>
    <x v="0"/>
    <s v="Pagamento de salário referente a 03-2025"/>
  </r>
  <r>
    <x v="0"/>
    <n v="0"/>
    <n v="0"/>
    <n v="0"/>
    <n v="0"/>
    <x v="451"/>
    <x v="0"/>
    <x v="0"/>
    <x v="0"/>
    <s v="03.16.24"/>
    <x v="49"/>
    <x v="0"/>
    <x v="0"/>
    <s v="Direcao da Familia, Inclusão, Género e Saúde"/>
    <s v="03.16.24"/>
    <s v="Direcao da Familia, Inclusão, Género e Saúde"/>
    <s v="03.16.24"/>
    <x v="42"/>
    <x v="0"/>
    <x v="0"/>
    <x v="1"/>
    <x v="1"/>
    <x v="0"/>
    <x v="0"/>
    <x v="0"/>
    <x v="1"/>
    <s v="2025-01-27"/>
    <x v="0"/>
    <n v="10639"/>
    <x v="4"/>
    <m/>
    <x v="0"/>
    <m/>
    <x v="89"/>
    <n v="100474706"/>
    <x v="0"/>
    <x v="5"/>
    <s v="Direcao da Familia, Inclusão, Género e Saúde"/>
    <s v="ORI"/>
    <x v="2"/>
    <m/>
    <x v="0"/>
    <x v="3"/>
    <x v="3"/>
    <x v="1"/>
    <x v="0"/>
    <x v="0"/>
    <x v="0"/>
    <x v="0"/>
    <x v="0"/>
    <x v="0"/>
    <x v="0"/>
    <s v="Direcao da Familia, Inclusão, Género e Saúde"/>
    <x v="0"/>
    <x v="0"/>
    <x v="0"/>
    <x v="0"/>
    <x v="0"/>
    <x v="0"/>
    <x v="0"/>
    <x v="0"/>
    <x v="0"/>
    <x v="0"/>
    <x v="5"/>
    <x v="0"/>
    <s v="Pagamento de salário referente a 01-2025"/>
  </r>
  <r>
    <x v="0"/>
    <n v="0"/>
    <n v="0"/>
    <n v="0"/>
    <n v="0"/>
    <x v="2958"/>
    <x v="0"/>
    <x v="0"/>
    <x v="0"/>
    <s v="03.16.24"/>
    <x v="49"/>
    <x v="0"/>
    <x v="0"/>
    <s v="Direcao da Familia, Inclusão, Género e Saúde"/>
    <s v="03.16.24"/>
    <s v="Direcao da Familia, Inclusão, Género e Saúde"/>
    <s v="03.16.24"/>
    <x v="42"/>
    <x v="0"/>
    <x v="0"/>
    <x v="1"/>
    <x v="1"/>
    <x v="0"/>
    <x v="0"/>
    <x v="0"/>
    <x v="0"/>
    <s v="2025-02-20"/>
    <x v="0"/>
    <n v="54"/>
    <x v="4"/>
    <m/>
    <x v="0"/>
    <m/>
    <x v="103"/>
    <n v="100474707"/>
    <x v="0"/>
    <x v="4"/>
    <s v="Direcao da Familia, Inclusão, Género e Saúde"/>
    <s v="ORI"/>
    <x v="2"/>
    <m/>
    <x v="0"/>
    <x v="3"/>
    <x v="3"/>
    <x v="1"/>
    <x v="0"/>
    <x v="0"/>
    <x v="0"/>
    <x v="0"/>
    <x v="0"/>
    <x v="0"/>
    <x v="0"/>
    <s v="Direcao da Familia, Inclusão, Género e Saúde"/>
    <x v="0"/>
    <x v="0"/>
    <x v="0"/>
    <x v="0"/>
    <x v="0"/>
    <x v="0"/>
    <x v="0"/>
    <x v="0"/>
    <x v="0"/>
    <x v="0"/>
    <x v="4"/>
    <x v="0"/>
    <s v="Pagamento de salário referente a 02-2025"/>
  </r>
  <r>
    <x v="0"/>
    <n v="0"/>
    <n v="0"/>
    <n v="0"/>
    <n v="0"/>
    <x v="3843"/>
    <x v="0"/>
    <x v="0"/>
    <x v="0"/>
    <s v="03.16.23"/>
    <x v="41"/>
    <x v="0"/>
    <x v="0"/>
    <s v="Direção da Educação, Formação Profissional, Emprego"/>
    <s v="03.16.23"/>
    <s v="Direção da Educação, Formação Profissional, Emprego"/>
    <s v="03.16.23"/>
    <x v="45"/>
    <x v="0"/>
    <x v="0"/>
    <x v="1"/>
    <x v="0"/>
    <x v="0"/>
    <x v="0"/>
    <x v="0"/>
    <x v="4"/>
    <s v="2025-03-26"/>
    <x v="0"/>
    <n v="5"/>
    <x v="4"/>
    <m/>
    <x v="0"/>
    <m/>
    <x v="103"/>
    <n v="100474707"/>
    <x v="0"/>
    <x v="4"/>
    <s v="Direção da Educação, Formação Profissional, Emprego"/>
    <s v="ORI"/>
    <x v="2"/>
    <m/>
    <x v="0"/>
    <x v="3"/>
    <x v="3"/>
    <x v="1"/>
    <x v="0"/>
    <x v="0"/>
    <x v="0"/>
    <x v="0"/>
    <x v="0"/>
    <x v="0"/>
    <x v="0"/>
    <s v="Direção da Educação, Formação Profissional, Emprego"/>
    <x v="0"/>
    <x v="0"/>
    <x v="0"/>
    <x v="0"/>
    <x v="0"/>
    <x v="0"/>
    <x v="0"/>
    <x v="0"/>
    <x v="0"/>
    <x v="0"/>
    <x v="4"/>
    <x v="0"/>
    <s v="Pagamento de salário referente a 03-2025"/>
  </r>
  <r>
    <x v="0"/>
    <n v="0"/>
    <n v="0"/>
    <n v="0"/>
    <n v="0"/>
    <x v="3843"/>
    <x v="0"/>
    <x v="0"/>
    <x v="0"/>
    <s v="03.16.23"/>
    <x v="41"/>
    <x v="0"/>
    <x v="0"/>
    <s v="Direção da Educação, Formação Profissional, Emprego"/>
    <s v="03.16.23"/>
    <s v="Direção da Educação, Formação Profissional, Emprego"/>
    <s v="03.16.23"/>
    <x v="45"/>
    <x v="0"/>
    <x v="0"/>
    <x v="1"/>
    <x v="0"/>
    <x v="0"/>
    <x v="0"/>
    <x v="0"/>
    <x v="4"/>
    <s v="2025-03-26"/>
    <x v="0"/>
    <n v="140"/>
    <x v="4"/>
    <m/>
    <x v="0"/>
    <m/>
    <x v="89"/>
    <n v="100474706"/>
    <x v="0"/>
    <x v="5"/>
    <s v="Direção da Educação, Formação Profissional, Emprego"/>
    <s v="ORI"/>
    <x v="2"/>
    <m/>
    <x v="0"/>
    <x v="3"/>
    <x v="3"/>
    <x v="1"/>
    <x v="0"/>
    <x v="0"/>
    <x v="0"/>
    <x v="0"/>
    <x v="0"/>
    <x v="0"/>
    <x v="0"/>
    <s v="Direção da Educação, Formação Profissional, Emprego"/>
    <x v="0"/>
    <x v="0"/>
    <x v="0"/>
    <x v="0"/>
    <x v="0"/>
    <x v="0"/>
    <x v="0"/>
    <x v="0"/>
    <x v="0"/>
    <x v="0"/>
    <x v="5"/>
    <x v="0"/>
    <s v="Pagamento de salário referente a 03-2025"/>
  </r>
  <r>
    <x v="0"/>
    <n v="0"/>
    <n v="0"/>
    <n v="0"/>
    <n v="0"/>
    <x v="431"/>
    <x v="0"/>
    <x v="0"/>
    <x v="0"/>
    <s v="03.16.23"/>
    <x v="41"/>
    <x v="0"/>
    <x v="0"/>
    <s v="Direção da Educação, Formação Profissional, Emprego"/>
    <s v="03.16.23"/>
    <s v="Direção da Educação, Formação Profissional, Emprego"/>
    <s v="03.16.23"/>
    <x v="42"/>
    <x v="0"/>
    <x v="0"/>
    <x v="1"/>
    <x v="1"/>
    <x v="0"/>
    <x v="0"/>
    <x v="0"/>
    <x v="1"/>
    <s v="2025-01-27"/>
    <x v="0"/>
    <n v="77763"/>
    <x v="4"/>
    <m/>
    <x v="0"/>
    <m/>
    <x v="89"/>
    <n v="100474706"/>
    <x v="0"/>
    <x v="5"/>
    <s v="Direção da Educação, Formação Profissional, Emprego"/>
    <s v="ORI"/>
    <x v="2"/>
    <m/>
    <x v="0"/>
    <x v="3"/>
    <x v="3"/>
    <x v="1"/>
    <x v="0"/>
    <x v="0"/>
    <x v="0"/>
    <x v="0"/>
    <x v="0"/>
    <x v="0"/>
    <x v="0"/>
    <s v="Direção da Educação, Formação Profissional, Emprego"/>
    <x v="0"/>
    <x v="0"/>
    <x v="0"/>
    <x v="0"/>
    <x v="0"/>
    <x v="0"/>
    <x v="0"/>
    <x v="0"/>
    <x v="0"/>
    <x v="0"/>
    <x v="5"/>
    <x v="0"/>
    <s v="Pagamento de salário referente a 01-2025"/>
  </r>
  <r>
    <x v="0"/>
    <n v="0"/>
    <n v="0"/>
    <n v="0"/>
    <n v="0"/>
    <x v="2959"/>
    <x v="0"/>
    <x v="0"/>
    <x v="0"/>
    <s v="03.16.23"/>
    <x v="41"/>
    <x v="0"/>
    <x v="0"/>
    <s v="Direção da Educação, Formação Profissional, Emprego"/>
    <s v="03.16.23"/>
    <s v="Direção da Educação, Formação Profissional, Emprego"/>
    <s v="03.16.23"/>
    <x v="42"/>
    <x v="0"/>
    <x v="0"/>
    <x v="1"/>
    <x v="1"/>
    <x v="0"/>
    <x v="0"/>
    <x v="0"/>
    <x v="0"/>
    <s v="2025-02-20"/>
    <x v="0"/>
    <n v="79762"/>
    <x v="4"/>
    <m/>
    <x v="0"/>
    <m/>
    <x v="89"/>
    <n v="100474706"/>
    <x v="0"/>
    <x v="5"/>
    <s v="Direção da Educação, Formação Profissional, Emprego"/>
    <s v="ORI"/>
    <x v="2"/>
    <m/>
    <x v="0"/>
    <x v="3"/>
    <x v="3"/>
    <x v="1"/>
    <x v="0"/>
    <x v="0"/>
    <x v="0"/>
    <x v="0"/>
    <x v="0"/>
    <x v="0"/>
    <x v="0"/>
    <s v="Direção da Educação, Formação Profissional, Emprego"/>
    <x v="0"/>
    <x v="0"/>
    <x v="0"/>
    <x v="0"/>
    <x v="0"/>
    <x v="0"/>
    <x v="0"/>
    <x v="0"/>
    <x v="0"/>
    <x v="0"/>
    <x v="5"/>
    <x v="0"/>
    <s v="Pagamento de salário referente a 02-2025"/>
  </r>
  <r>
    <x v="0"/>
    <n v="0"/>
    <n v="0"/>
    <n v="0"/>
    <n v="0"/>
    <x v="3843"/>
    <x v="0"/>
    <x v="0"/>
    <x v="0"/>
    <s v="03.16.23"/>
    <x v="41"/>
    <x v="0"/>
    <x v="0"/>
    <s v="Direção da Educação, Formação Profissional, Emprego"/>
    <s v="03.16.23"/>
    <s v="Direção da Educação, Formação Profissional, Emprego"/>
    <s v="03.16.23"/>
    <x v="42"/>
    <x v="0"/>
    <x v="0"/>
    <x v="1"/>
    <x v="1"/>
    <x v="0"/>
    <x v="0"/>
    <x v="0"/>
    <x v="4"/>
    <s v="2025-03-26"/>
    <x v="0"/>
    <n v="307"/>
    <x v="4"/>
    <m/>
    <x v="0"/>
    <m/>
    <x v="105"/>
    <n v="100478987"/>
    <x v="0"/>
    <x v="9"/>
    <s v="Direção da Educação, Formação Profissional, Emprego"/>
    <s v="ORI"/>
    <x v="2"/>
    <m/>
    <x v="0"/>
    <x v="3"/>
    <x v="3"/>
    <x v="1"/>
    <x v="0"/>
    <x v="0"/>
    <x v="0"/>
    <x v="0"/>
    <x v="0"/>
    <x v="0"/>
    <x v="0"/>
    <s v="Direção da Educação, Formação Profissional, Emprego"/>
    <x v="0"/>
    <x v="0"/>
    <x v="0"/>
    <x v="0"/>
    <x v="0"/>
    <x v="0"/>
    <x v="0"/>
    <x v="0"/>
    <x v="0"/>
    <x v="0"/>
    <x v="9"/>
    <x v="0"/>
    <s v="Pagamento de salário referente a 03-2025"/>
  </r>
  <r>
    <x v="0"/>
    <n v="0"/>
    <n v="0"/>
    <n v="0"/>
    <n v="0"/>
    <x v="4733"/>
    <x v="0"/>
    <x v="0"/>
    <x v="0"/>
    <s v="03.16.23"/>
    <x v="41"/>
    <x v="0"/>
    <x v="0"/>
    <s v="Direção da Educação, Formação Profissional, Emprego"/>
    <s v="03.16.23"/>
    <s v="Direção da Educação, Formação Profissional, Emprego"/>
    <s v="03.16.23"/>
    <x v="42"/>
    <x v="0"/>
    <x v="0"/>
    <x v="1"/>
    <x v="1"/>
    <x v="0"/>
    <x v="0"/>
    <x v="0"/>
    <x v="2"/>
    <s v="2025-04-25"/>
    <x v="1"/>
    <n v="3083"/>
    <x v="4"/>
    <m/>
    <x v="0"/>
    <m/>
    <x v="103"/>
    <n v="100474707"/>
    <x v="0"/>
    <x v="4"/>
    <s v="Direção da Educação, Formação Profissional, Emprego"/>
    <s v="ORI"/>
    <x v="2"/>
    <m/>
    <x v="0"/>
    <x v="3"/>
    <x v="3"/>
    <x v="1"/>
    <x v="0"/>
    <x v="0"/>
    <x v="0"/>
    <x v="0"/>
    <x v="0"/>
    <x v="0"/>
    <x v="0"/>
    <s v="Direção da Educação, Formação Profissional, Emprego"/>
    <x v="0"/>
    <x v="0"/>
    <x v="0"/>
    <x v="0"/>
    <x v="0"/>
    <x v="0"/>
    <x v="0"/>
    <x v="0"/>
    <x v="0"/>
    <x v="0"/>
    <x v="4"/>
    <x v="0"/>
    <s v="Pagamento de salário referente a 04-2025"/>
  </r>
  <r>
    <x v="0"/>
    <n v="0"/>
    <n v="0"/>
    <n v="0"/>
    <n v="0"/>
    <x v="4733"/>
    <x v="0"/>
    <x v="0"/>
    <x v="0"/>
    <s v="03.16.23"/>
    <x v="41"/>
    <x v="0"/>
    <x v="0"/>
    <s v="Direção da Educação, Formação Profissional, Emprego"/>
    <s v="03.16.23"/>
    <s v="Direção da Educação, Formação Profissional, Emprego"/>
    <s v="03.16.23"/>
    <x v="42"/>
    <x v="0"/>
    <x v="0"/>
    <x v="1"/>
    <x v="1"/>
    <x v="0"/>
    <x v="0"/>
    <x v="0"/>
    <x v="2"/>
    <s v="2025-04-25"/>
    <x v="1"/>
    <n v="77218"/>
    <x v="4"/>
    <m/>
    <x v="0"/>
    <m/>
    <x v="89"/>
    <n v="100474706"/>
    <x v="0"/>
    <x v="5"/>
    <s v="Direção da Educação, Formação Profissional, Emprego"/>
    <s v="ORI"/>
    <x v="2"/>
    <m/>
    <x v="0"/>
    <x v="3"/>
    <x v="3"/>
    <x v="1"/>
    <x v="0"/>
    <x v="0"/>
    <x v="0"/>
    <x v="0"/>
    <x v="0"/>
    <x v="0"/>
    <x v="0"/>
    <s v="Direção da Educação, Formação Profissional, Emprego"/>
    <x v="0"/>
    <x v="0"/>
    <x v="0"/>
    <x v="0"/>
    <x v="0"/>
    <x v="0"/>
    <x v="0"/>
    <x v="0"/>
    <x v="0"/>
    <x v="0"/>
    <x v="5"/>
    <x v="0"/>
    <s v="Pagamento de salário referente a 04-2025"/>
  </r>
  <r>
    <x v="0"/>
    <n v="0"/>
    <n v="0"/>
    <n v="0"/>
    <n v="0"/>
    <x v="2494"/>
    <x v="0"/>
    <x v="0"/>
    <x v="0"/>
    <s v="03.16.13"/>
    <x v="51"/>
    <x v="0"/>
    <x v="0"/>
    <s v="Unidade Gestão de Aquisições"/>
    <s v="03.16.13"/>
    <s v="Unidade Gestão de Aquisições"/>
    <s v="03.16.13"/>
    <x v="42"/>
    <x v="0"/>
    <x v="0"/>
    <x v="1"/>
    <x v="1"/>
    <x v="0"/>
    <x v="0"/>
    <x v="0"/>
    <x v="0"/>
    <s v="2025-02-20"/>
    <x v="0"/>
    <n v="8213"/>
    <x v="4"/>
    <m/>
    <x v="0"/>
    <m/>
    <x v="89"/>
    <n v="100474706"/>
    <x v="0"/>
    <x v="5"/>
    <s v="Unidade Gestão de Aquisições"/>
    <s v="ORI"/>
    <x v="2"/>
    <s v="UGA"/>
    <x v="0"/>
    <x v="3"/>
    <x v="3"/>
    <x v="1"/>
    <x v="0"/>
    <x v="0"/>
    <x v="0"/>
    <x v="0"/>
    <x v="0"/>
    <x v="0"/>
    <x v="0"/>
    <s v="Unidade Gestão de Aquisições"/>
    <x v="0"/>
    <x v="0"/>
    <x v="0"/>
    <x v="0"/>
    <x v="0"/>
    <x v="0"/>
    <x v="0"/>
    <x v="0"/>
    <x v="0"/>
    <x v="0"/>
    <x v="5"/>
    <x v="0"/>
    <s v="Pagamento de salário referente a 02-2025"/>
  </r>
  <r>
    <x v="0"/>
    <n v="0"/>
    <n v="0"/>
    <n v="0"/>
    <n v="0"/>
    <x v="3047"/>
    <x v="0"/>
    <x v="0"/>
    <x v="0"/>
    <s v="03.16.27"/>
    <x v="38"/>
    <x v="0"/>
    <x v="0"/>
    <s v="Direção dos Assuntos Jurídicos, Fiscalização e Policia Municipal"/>
    <s v="03.16.27"/>
    <s v="Direção dos Assuntos Jurídicos, Fiscalização e Policia Municipal"/>
    <s v="03.16.27"/>
    <x v="47"/>
    <x v="0"/>
    <x v="0"/>
    <x v="1"/>
    <x v="1"/>
    <x v="0"/>
    <x v="0"/>
    <x v="0"/>
    <x v="1"/>
    <s v="2025-01-27"/>
    <x v="0"/>
    <n v="7365"/>
    <x v="4"/>
    <m/>
    <x v="0"/>
    <m/>
    <x v="89"/>
    <n v="100474706"/>
    <x v="0"/>
    <x v="5"/>
    <s v="Direção dos Assuntos Jurídicos, Fiscalização e Policia Municipal"/>
    <s v="ORI"/>
    <x v="2"/>
    <m/>
    <x v="0"/>
    <x v="3"/>
    <x v="3"/>
    <x v="1"/>
    <x v="0"/>
    <x v="0"/>
    <x v="0"/>
    <x v="0"/>
    <x v="0"/>
    <x v="0"/>
    <x v="0"/>
    <s v="Direção dos Assuntos Jurídicos, Fiscalização e Policia Municipal"/>
    <x v="0"/>
    <x v="0"/>
    <x v="0"/>
    <x v="0"/>
    <x v="0"/>
    <x v="0"/>
    <x v="0"/>
    <x v="0"/>
    <x v="0"/>
    <x v="0"/>
    <x v="5"/>
    <x v="0"/>
    <s v="Pagamento de salário referente a 01-2025"/>
  </r>
  <r>
    <x v="0"/>
    <n v="0"/>
    <n v="0"/>
    <n v="0"/>
    <n v="0"/>
    <x v="2493"/>
    <x v="0"/>
    <x v="0"/>
    <x v="0"/>
    <s v="03.16.25"/>
    <x v="21"/>
    <x v="0"/>
    <x v="0"/>
    <s v="Direção dos  Recursos Humanos"/>
    <s v="03.16.25"/>
    <s v="Direção dos  Recursos Humanos"/>
    <s v="03.16.25"/>
    <x v="70"/>
    <x v="0"/>
    <x v="1"/>
    <x v="15"/>
    <x v="0"/>
    <x v="0"/>
    <x v="0"/>
    <x v="0"/>
    <x v="0"/>
    <s v="2025-02-21"/>
    <x v="0"/>
    <n v="718"/>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2-2025"/>
  </r>
  <r>
    <x v="0"/>
    <n v="0"/>
    <n v="0"/>
    <n v="0"/>
    <n v="0"/>
    <x v="630"/>
    <x v="0"/>
    <x v="0"/>
    <x v="0"/>
    <s v="03.16.25"/>
    <x v="21"/>
    <x v="0"/>
    <x v="0"/>
    <s v="Direção dos  Recursos Humanos"/>
    <s v="03.16.25"/>
    <s v="Direção dos  Recursos Humanos"/>
    <s v="03.16.25"/>
    <x v="70"/>
    <x v="0"/>
    <x v="1"/>
    <x v="15"/>
    <x v="0"/>
    <x v="0"/>
    <x v="0"/>
    <x v="0"/>
    <x v="0"/>
    <s v="2025-02-21"/>
    <x v="0"/>
    <n v="174"/>
    <x v="4"/>
    <m/>
    <x v="0"/>
    <m/>
    <x v="66"/>
    <n v="100474708"/>
    <x v="0"/>
    <x v="3"/>
    <s v="Direção dos  Recursos Humanos"/>
    <s v="ORI"/>
    <x v="2"/>
    <m/>
    <x v="0"/>
    <x v="3"/>
    <x v="3"/>
    <x v="1"/>
    <x v="0"/>
    <x v="0"/>
    <x v="0"/>
    <x v="0"/>
    <x v="0"/>
    <x v="0"/>
    <x v="0"/>
    <s v="Direção dos  Recursos Humanos"/>
    <x v="0"/>
    <x v="0"/>
    <x v="0"/>
    <x v="0"/>
    <x v="0"/>
    <x v="0"/>
    <x v="0"/>
    <x v="0"/>
    <x v="0"/>
    <x v="0"/>
    <x v="3"/>
    <x v="0"/>
    <s v="Pagamento de salário referente a 02-2025"/>
  </r>
  <r>
    <x v="0"/>
    <n v="0"/>
    <n v="0"/>
    <n v="0"/>
    <n v="0"/>
    <x v="5633"/>
    <x v="0"/>
    <x v="0"/>
    <x v="0"/>
    <s v="03.16.25"/>
    <x v="21"/>
    <x v="0"/>
    <x v="0"/>
    <s v="Direção dos  Recursos Humanos"/>
    <s v="03.16.25"/>
    <s v="Direção dos  Recursos Humanos"/>
    <s v="03.16.25"/>
    <x v="70"/>
    <x v="0"/>
    <x v="1"/>
    <x v="15"/>
    <x v="0"/>
    <x v="0"/>
    <x v="0"/>
    <x v="1"/>
    <x v="13"/>
    <s v="2024-12-16"/>
    <x v="3"/>
    <n v="737"/>
    <x v="4"/>
    <m/>
    <x v="0"/>
    <m/>
    <x v="219"/>
    <n v="100474703"/>
    <x v="0"/>
    <x v="7"/>
    <s v="Direção dos  Recursos Humanos"/>
    <s v="ORI"/>
    <x v="2"/>
    <m/>
    <x v="0"/>
    <x v="3"/>
    <x v="3"/>
    <x v="1"/>
    <x v="0"/>
    <x v="0"/>
    <x v="0"/>
    <x v="0"/>
    <x v="0"/>
    <x v="0"/>
    <x v="0"/>
    <s v="Direção dos  Recursos Humanos"/>
    <x v="0"/>
    <x v="0"/>
    <x v="0"/>
    <x v="0"/>
    <x v="0"/>
    <x v="0"/>
    <x v="0"/>
    <x v="0"/>
    <x v="0"/>
    <x v="2"/>
    <x v="7"/>
    <x v="0"/>
    <s v="Pagamento de salario referente Direção da Recursos Humanos."/>
  </r>
  <r>
    <x v="0"/>
    <n v="0"/>
    <n v="0"/>
    <n v="0"/>
    <n v="0"/>
    <x v="4720"/>
    <x v="0"/>
    <x v="0"/>
    <x v="0"/>
    <s v="03.16.25"/>
    <x v="21"/>
    <x v="0"/>
    <x v="0"/>
    <s v="Direção dos  Recursos Humanos"/>
    <s v="03.16.25"/>
    <s v="Direção dos  Recursos Humanos"/>
    <s v="03.16.25"/>
    <x v="70"/>
    <x v="0"/>
    <x v="1"/>
    <x v="15"/>
    <x v="0"/>
    <x v="0"/>
    <x v="0"/>
    <x v="0"/>
    <x v="2"/>
    <s v="2025-04-25"/>
    <x v="1"/>
    <n v="286"/>
    <x v="4"/>
    <m/>
    <x v="0"/>
    <m/>
    <x v="62"/>
    <n v="100478627"/>
    <x v="0"/>
    <x v="2"/>
    <s v="Direção dos  Recursos Humanos"/>
    <s v="ORI"/>
    <x v="2"/>
    <m/>
    <x v="0"/>
    <x v="3"/>
    <x v="3"/>
    <x v="1"/>
    <x v="0"/>
    <x v="0"/>
    <x v="0"/>
    <x v="0"/>
    <x v="0"/>
    <x v="0"/>
    <x v="0"/>
    <s v="Direção dos  Recursos Humanos"/>
    <x v="0"/>
    <x v="0"/>
    <x v="0"/>
    <x v="0"/>
    <x v="0"/>
    <x v="0"/>
    <x v="0"/>
    <x v="0"/>
    <x v="0"/>
    <x v="0"/>
    <x v="2"/>
    <x v="0"/>
    <s v="Pagamento de salário referente a 04-2025"/>
  </r>
  <r>
    <x v="0"/>
    <n v="0"/>
    <n v="0"/>
    <n v="0"/>
    <n v="0"/>
    <x v="4448"/>
    <x v="0"/>
    <x v="0"/>
    <x v="0"/>
    <s v="03.16.25"/>
    <x v="21"/>
    <x v="0"/>
    <x v="0"/>
    <s v="Direção dos  Recursos Humanos"/>
    <s v="03.16.25"/>
    <s v="Direção dos  Recursos Humanos"/>
    <s v="03.16.25"/>
    <x v="70"/>
    <x v="0"/>
    <x v="1"/>
    <x v="15"/>
    <x v="0"/>
    <x v="0"/>
    <x v="0"/>
    <x v="0"/>
    <x v="7"/>
    <s v="2025-08-26"/>
    <x v="2"/>
    <n v="24"/>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8-2025"/>
  </r>
  <r>
    <x v="0"/>
    <n v="0"/>
    <n v="0"/>
    <n v="0"/>
    <n v="0"/>
    <x v="2669"/>
    <x v="0"/>
    <x v="0"/>
    <x v="0"/>
    <s v="03.16.25"/>
    <x v="21"/>
    <x v="0"/>
    <x v="0"/>
    <s v="Direção dos  Recursos Humanos"/>
    <s v="03.16.25"/>
    <s v="Direção dos  Recursos Humanos"/>
    <s v="03.16.25"/>
    <x v="8"/>
    <x v="0"/>
    <x v="0"/>
    <x v="0"/>
    <x v="0"/>
    <x v="0"/>
    <x v="0"/>
    <x v="0"/>
    <x v="1"/>
    <s v="2025-01-27"/>
    <x v="0"/>
    <n v="13"/>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1-2025"/>
  </r>
  <r>
    <x v="0"/>
    <n v="0"/>
    <n v="0"/>
    <n v="0"/>
    <n v="0"/>
    <x v="2493"/>
    <x v="0"/>
    <x v="0"/>
    <x v="0"/>
    <s v="03.16.25"/>
    <x v="21"/>
    <x v="0"/>
    <x v="0"/>
    <s v="Direção dos  Recursos Humanos"/>
    <s v="03.16.25"/>
    <s v="Direção dos  Recursos Humanos"/>
    <s v="03.16.25"/>
    <x v="8"/>
    <x v="0"/>
    <x v="0"/>
    <x v="0"/>
    <x v="0"/>
    <x v="0"/>
    <x v="0"/>
    <x v="0"/>
    <x v="0"/>
    <s v="2025-02-21"/>
    <x v="0"/>
    <n v="144"/>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2-2025"/>
  </r>
  <r>
    <x v="0"/>
    <n v="0"/>
    <n v="0"/>
    <n v="0"/>
    <n v="0"/>
    <x v="630"/>
    <x v="0"/>
    <x v="0"/>
    <x v="0"/>
    <s v="03.16.25"/>
    <x v="21"/>
    <x v="0"/>
    <x v="0"/>
    <s v="Direção dos  Recursos Humanos"/>
    <s v="03.16.25"/>
    <s v="Direção dos  Recursos Humanos"/>
    <s v="03.16.25"/>
    <x v="8"/>
    <x v="0"/>
    <x v="0"/>
    <x v="0"/>
    <x v="0"/>
    <x v="0"/>
    <x v="0"/>
    <x v="0"/>
    <x v="0"/>
    <s v="2025-02-21"/>
    <x v="0"/>
    <n v="278"/>
    <x v="4"/>
    <m/>
    <x v="0"/>
    <m/>
    <x v="89"/>
    <n v="100474706"/>
    <x v="0"/>
    <x v="5"/>
    <s v="Direção dos  Recursos Humanos"/>
    <s v="ORI"/>
    <x v="2"/>
    <m/>
    <x v="0"/>
    <x v="3"/>
    <x v="3"/>
    <x v="1"/>
    <x v="0"/>
    <x v="0"/>
    <x v="0"/>
    <x v="0"/>
    <x v="0"/>
    <x v="0"/>
    <x v="0"/>
    <s v="Direção dos  Recursos Humanos"/>
    <x v="0"/>
    <x v="0"/>
    <x v="0"/>
    <x v="0"/>
    <x v="0"/>
    <x v="0"/>
    <x v="0"/>
    <x v="0"/>
    <x v="0"/>
    <x v="0"/>
    <x v="5"/>
    <x v="0"/>
    <s v="Pagamento de salário referente a 02-2025"/>
  </r>
  <r>
    <x v="0"/>
    <n v="0"/>
    <n v="0"/>
    <n v="0"/>
    <n v="0"/>
    <x v="3846"/>
    <x v="0"/>
    <x v="0"/>
    <x v="0"/>
    <s v="03.16.25"/>
    <x v="21"/>
    <x v="0"/>
    <x v="0"/>
    <s v="Direção dos  Recursos Humanos"/>
    <s v="03.16.25"/>
    <s v="Direção dos  Recursos Humanos"/>
    <s v="03.16.25"/>
    <x v="8"/>
    <x v="0"/>
    <x v="0"/>
    <x v="0"/>
    <x v="0"/>
    <x v="0"/>
    <x v="0"/>
    <x v="0"/>
    <x v="4"/>
    <s v="2025-03-26"/>
    <x v="0"/>
    <n v="22"/>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3-2025"/>
  </r>
  <r>
    <x v="0"/>
    <n v="0"/>
    <n v="0"/>
    <n v="0"/>
    <n v="0"/>
    <x v="3846"/>
    <x v="0"/>
    <x v="0"/>
    <x v="0"/>
    <s v="03.16.25"/>
    <x v="21"/>
    <x v="0"/>
    <x v="0"/>
    <s v="Direção dos  Recursos Humanos"/>
    <s v="03.16.25"/>
    <s v="Direção dos  Recursos Humanos"/>
    <s v="03.16.25"/>
    <x v="8"/>
    <x v="0"/>
    <x v="0"/>
    <x v="0"/>
    <x v="0"/>
    <x v="0"/>
    <x v="0"/>
    <x v="0"/>
    <x v="4"/>
    <s v="2025-03-26"/>
    <x v="0"/>
    <n v="152"/>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3-2025"/>
  </r>
  <r>
    <x v="0"/>
    <n v="0"/>
    <n v="0"/>
    <n v="0"/>
    <n v="0"/>
    <x v="3846"/>
    <x v="0"/>
    <x v="0"/>
    <x v="0"/>
    <s v="03.16.25"/>
    <x v="21"/>
    <x v="0"/>
    <x v="0"/>
    <s v="Direção dos  Recursos Humanos"/>
    <s v="03.16.25"/>
    <s v="Direção dos  Recursos Humanos"/>
    <s v="03.16.25"/>
    <x v="8"/>
    <x v="0"/>
    <x v="0"/>
    <x v="0"/>
    <x v="0"/>
    <x v="0"/>
    <x v="0"/>
    <x v="0"/>
    <x v="4"/>
    <s v="2025-03-26"/>
    <x v="0"/>
    <n v="35"/>
    <x v="4"/>
    <m/>
    <x v="0"/>
    <m/>
    <x v="66"/>
    <n v="100474708"/>
    <x v="0"/>
    <x v="3"/>
    <s v="Direção dos  Recursos Humanos"/>
    <s v="ORI"/>
    <x v="2"/>
    <m/>
    <x v="0"/>
    <x v="3"/>
    <x v="3"/>
    <x v="1"/>
    <x v="0"/>
    <x v="0"/>
    <x v="0"/>
    <x v="0"/>
    <x v="0"/>
    <x v="0"/>
    <x v="0"/>
    <s v="Direção dos  Recursos Humanos"/>
    <x v="0"/>
    <x v="0"/>
    <x v="0"/>
    <x v="0"/>
    <x v="0"/>
    <x v="0"/>
    <x v="0"/>
    <x v="0"/>
    <x v="0"/>
    <x v="0"/>
    <x v="3"/>
    <x v="0"/>
    <s v="Pagamento de salário referente a 03-2025"/>
  </r>
  <r>
    <x v="0"/>
    <n v="0"/>
    <n v="0"/>
    <n v="0"/>
    <n v="0"/>
    <x v="2756"/>
    <x v="0"/>
    <x v="0"/>
    <x v="0"/>
    <s v="03.16.25"/>
    <x v="21"/>
    <x v="0"/>
    <x v="0"/>
    <s v="Direção dos  Recursos Humanos"/>
    <s v="03.16.25"/>
    <s v="Direção dos  Recursos Humanos"/>
    <s v="03.16.25"/>
    <x v="8"/>
    <x v="0"/>
    <x v="0"/>
    <x v="0"/>
    <x v="0"/>
    <x v="0"/>
    <x v="0"/>
    <x v="0"/>
    <x v="10"/>
    <s v="2025-11-20"/>
    <x v="3"/>
    <n v="438"/>
    <x v="4"/>
    <m/>
    <x v="0"/>
    <m/>
    <x v="89"/>
    <n v="100474706"/>
    <x v="0"/>
    <x v="5"/>
    <s v="Direção dos  Recursos Humanos"/>
    <s v="ORI"/>
    <x v="2"/>
    <m/>
    <x v="0"/>
    <x v="3"/>
    <x v="3"/>
    <x v="1"/>
    <x v="0"/>
    <x v="0"/>
    <x v="0"/>
    <x v="0"/>
    <x v="0"/>
    <x v="0"/>
    <x v="0"/>
    <s v="Direção dos  Recursos Humanos"/>
    <x v="0"/>
    <x v="0"/>
    <x v="0"/>
    <x v="0"/>
    <x v="0"/>
    <x v="0"/>
    <x v="0"/>
    <x v="0"/>
    <x v="0"/>
    <x v="0"/>
    <x v="5"/>
    <x v="0"/>
    <s v="Pagamento de salário referente a 11-2025"/>
  </r>
  <r>
    <x v="0"/>
    <n v="0"/>
    <n v="0"/>
    <n v="0"/>
    <n v="0"/>
    <x v="2669"/>
    <x v="0"/>
    <x v="0"/>
    <x v="0"/>
    <s v="03.16.25"/>
    <x v="21"/>
    <x v="0"/>
    <x v="0"/>
    <s v="Direção dos  Recursos Humanos"/>
    <s v="03.16.25"/>
    <s v="Direção dos  Recursos Humanos"/>
    <s v="03.16.25"/>
    <x v="45"/>
    <x v="0"/>
    <x v="0"/>
    <x v="1"/>
    <x v="0"/>
    <x v="0"/>
    <x v="0"/>
    <x v="0"/>
    <x v="1"/>
    <s v="2025-01-27"/>
    <x v="0"/>
    <n v="0"/>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1-2025"/>
  </r>
  <r>
    <x v="0"/>
    <n v="0"/>
    <n v="0"/>
    <n v="0"/>
    <n v="0"/>
    <x v="2493"/>
    <x v="0"/>
    <x v="0"/>
    <x v="0"/>
    <s v="03.16.25"/>
    <x v="21"/>
    <x v="0"/>
    <x v="0"/>
    <s v="Direção dos  Recursos Humanos"/>
    <s v="03.16.25"/>
    <s v="Direção dos  Recursos Humanos"/>
    <s v="03.16.25"/>
    <x v="45"/>
    <x v="0"/>
    <x v="0"/>
    <x v="1"/>
    <x v="0"/>
    <x v="0"/>
    <x v="0"/>
    <x v="0"/>
    <x v="0"/>
    <s v="2025-02-21"/>
    <x v="0"/>
    <n v="12"/>
    <x v="4"/>
    <m/>
    <x v="0"/>
    <m/>
    <x v="62"/>
    <n v="100478627"/>
    <x v="0"/>
    <x v="2"/>
    <s v="Direção dos  Recursos Humanos"/>
    <s v="ORI"/>
    <x v="2"/>
    <m/>
    <x v="0"/>
    <x v="3"/>
    <x v="3"/>
    <x v="1"/>
    <x v="0"/>
    <x v="0"/>
    <x v="0"/>
    <x v="0"/>
    <x v="0"/>
    <x v="0"/>
    <x v="0"/>
    <s v="Direção dos  Recursos Humanos"/>
    <x v="0"/>
    <x v="0"/>
    <x v="0"/>
    <x v="0"/>
    <x v="0"/>
    <x v="0"/>
    <x v="0"/>
    <x v="0"/>
    <x v="0"/>
    <x v="0"/>
    <x v="2"/>
    <x v="0"/>
    <s v="Pagamento de salário referente a 02-2025"/>
  </r>
  <r>
    <x v="0"/>
    <n v="0"/>
    <n v="0"/>
    <n v="0"/>
    <n v="0"/>
    <x v="630"/>
    <x v="0"/>
    <x v="0"/>
    <x v="0"/>
    <s v="03.16.25"/>
    <x v="21"/>
    <x v="0"/>
    <x v="0"/>
    <s v="Direção dos  Recursos Humanos"/>
    <s v="03.16.25"/>
    <s v="Direção dos  Recursos Humanos"/>
    <s v="03.16.25"/>
    <x v="45"/>
    <x v="0"/>
    <x v="0"/>
    <x v="1"/>
    <x v="0"/>
    <x v="0"/>
    <x v="0"/>
    <x v="0"/>
    <x v="0"/>
    <s v="2025-02-21"/>
    <x v="0"/>
    <n v="4"/>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2-2025"/>
  </r>
  <r>
    <x v="0"/>
    <n v="0"/>
    <n v="0"/>
    <n v="0"/>
    <n v="0"/>
    <x v="4720"/>
    <x v="0"/>
    <x v="0"/>
    <x v="0"/>
    <s v="03.16.25"/>
    <x v="21"/>
    <x v="0"/>
    <x v="0"/>
    <s v="Direção dos  Recursos Humanos"/>
    <s v="03.16.25"/>
    <s v="Direção dos  Recursos Humanos"/>
    <s v="03.16.25"/>
    <x v="45"/>
    <x v="0"/>
    <x v="0"/>
    <x v="1"/>
    <x v="0"/>
    <x v="0"/>
    <x v="0"/>
    <x v="0"/>
    <x v="2"/>
    <s v="2025-04-25"/>
    <x v="1"/>
    <n v="32"/>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4-2025"/>
  </r>
  <r>
    <x v="0"/>
    <n v="0"/>
    <n v="0"/>
    <n v="0"/>
    <n v="0"/>
    <x v="4720"/>
    <x v="0"/>
    <x v="0"/>
    <x v="0"/>
    <s v="03.16.25"/>
    <x v="21"/>
    <x v="0"/>
    <x v="0"/>
    <s v="Direção dos  Recursos Humanos"/>
    <s v="03.16.25"/>
    <s v="Direção dos  Recursos Humanos"/>
    <s v="03.16.25"/>
    <x v="45"/>
    <x v="0"/>
    <x v="0"/>
    <x v="1"/>
    <x v="0"/>
    <x v="0"/>
    <x v="0"/>
    <x v="0"/>
    <x v="2"/>
    <s v="2025-04-25"/>
    <x v="1"/>
    <n v="7"/>
    <x v="4"/>
    <m/>
    <x v="0"/>
    <m/>
    <x v="66"/>
    <n v="100474708"/>
    <x v="0"/>
    <x v="3"/>
    <s v="Direção dos  Recursos Humanos"/>
    <s v="ORI"/>
    <x v="2"/>
    <m/>
    <x v="0"/>
    <x v="3"/>
    <x v="3"/>
    <x v="1"/>
    <x v="0"/>
    <x v="0"/>
    <x v="0"/>
    <x v="0"/>
    <x v="0"/>
    <x v="0"/>
    <x v="0"/>
    <s v="Direção dos  Recursos Humanos"/>
    <x v="0"/>
    <x v="0"/>
    <x v="0"/>
    <x v="0"/>
    <x v="0"/>
    <x v="0"/>
    <x v="0"/>
    <x v="0"/>
    <x v="0"/>
    <x v="0"/>
    <x v="3"/>
    <x v="0"/>
    <s v="Pagamento de salário referente a 04-2025"/>
  </r>
  <r>
    <x v="0"/>
    <n v="0"/>
    <n v="0"/>
    <n v="0"/>
    <n v="0"/>
    <x v="4448"/>
    <x v="0"/>
    <x v="0"/>
    <x v="0"/>
    <s v="03.16.25"/>
    <x v="21"/>
    <x v="0"/>
    <x v="0"/>
    <s v="Direção dos  Recursos Humanos"/>
    <s v="03.16.25"/>
    <s v="Direção dos  Recursos Humanos"/>
    <s v="03.16.25"/>
    <x v="45"/>
    <x v="0"/>
    <x v="0"/>
    <x v="1"/>
    <x v="0"/>
    <x v="0"/>
    <x v="0"/>
    <x v="0"/>
    <x v="7"/>
    <s v="2025-08-26"/>
    <x v="2"/>
    <n v="62"/>
    <x v="4"/>
    <m/>
    <x v="0"/>
    <m/>
    <x v="89"/>
    <n v="100474706"/>
    <x v="0"/>
    <x v="5"/>
    <s v="Direção dos  Recursos Humanos"/>
    <s v="ORI"/>
    <x v="2"/>
    <m/>
    <x v="0"/>
    <x v="3"/>
    <x v="3"/>
    <x v="1"/>
    <x v="0"/>
    <x v="0"/>
    <x v="0"/>
    <x v="0"/>
    <x v="0"/>
    <x v="0"/>
    <x v="0"/>
    <s v="Direção dos  Recursos Humanos"/>
    <x v="0"/>
    <x v="0"/>
    <x v="0"/>
    <x v="0"/>
    <x v="0"/>
    <x v="0"/>
    <x v="0"/>
    <x v="0"/>
    <x v="0"/>
    <x v="0"/>
    <x v="5"/>
    <x v="0"/>
    <s v="Pagamento de salário referente a 08-2025"/>
  </r>
  <r>
    <x v="0"/>
    <n v="0"/>
    <n v="0"/>
    <n v="0"/>
    <n v="0"/>
    <x v="2756"/>
    <x v="0"/>
    <x v="0"/>
    <x v="0"/>
    <s v="03.16.25"/>
    <x v="21"/>
    <x v="0"/>
    <x v="0"/>
    <s v="Direção dos  Recursos Humanos"/>
    <s v="03.16.25"/>
    <s v="Direção dos  Recursos Humanos"/>
    <s v="03.16.25"/>
    <x v="45"/>
    <x v="0"/>
    <x v="0"/>
    <x v="1"/>
    <x v="0"/>
    <x v="0"/>
    <x v="0"/>
    <x v="0"/>
    <x v="10"/>
    <s v="2025-11-20"/>
    <x v="3"/>
    <n v="0"/>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11-2025"/>
  </r>
  <r>
    <x v="0"/>
    <n v="0"/>
    <n v="0"/>
    <n v="0"/>
    <n v="0"/>
    <x v="2756"/>
    <x v="0"/>
    <x v="0"/>
    <x v="0"/>
    <s v="03.16.25"/>
    <x v="21"/>
    <x v="0"/>
    <x v="0"/>
    <s v="Direção dos  Recursos Humanos"/>
    <s v="03.16.25"/>
    <s v="Direção dos  Recursos Humanos"/>
    <s v="03.16.25"/>
    <x v="45"/>
    <x v="0"/>
    <x v="0"/>
    <x v="1"/>
    <x v="0"/>
    <x v="0"/>
    <x v="0"/>
    <x v="0"/>
    <x v="10"/>
    <s v="2025-11-20"/>
    <x v="3"/>
    <n v="64"/>
    <x v="4"/>
    <m/>
    <x v="0"/>
    <m/>
    <x v="89"/>
    <n v="100474706"/>
    <x v="0"/>
    <x v="5"/>
    <s v="Direção dos  Recursos Humanos"/>
    <s v="ORI"/>
    <x v="2"/>
    <m/>
    <x v="0"/>
    <x v="3"/>
    <x v="3"/>
    <x v="1"/>
    <x v="0"/>
    <x v="0"/>
    <x v="0"/>
    <x v="0"/>
    <x v="0"/>
    <x v="0"/>
    <x v="0"/>
    <s v="Direção dos  Recursos Humanos"/>
    <x v="0"/>
    <x v="0"/>
    <x v="0"/>
    <x v="0"/>
    <x v="0"/>
    <x v="0"/>
    <x v="0"/>
    <x v="0"/>
    <x v="0"/>
    <x v="0"/>
    <x v="5"/>
    <x v="0"/>
    <s v="Pagamento de salário referente a 11-2025"/>
  </r>
  <r>
    <x v="0"/>
    <n v="0"/>
    <n v="0"/>
    <n v="0"/>
    <n v="0"/>
    <x v="2669"/>
    <x v="0"/>
    <x v="0"/>
    <x v="0"/>
    <s v="03.16.25"/>
    <x v="21"/>
    <x v="0"/>
    <x v="0"/>
    <s v="Direção dos  Recursos Humanos"/>
    <s v="03.16.25"/>
    <s v="Direção dos  Recursos Humanos"/>
    <s v="03.16.25"/>
    <x v="42"/>
    <x v="0"/>
    <x v="0"/>
    <x v="1"/>
    <x v="1"/>
    <x v="0"/>
    <x v="0"/>
    <x v="0"/>
    <x v="1"/>
    <s v="2025-01-27"/>
    <x v="0"/>
    <n v="73"/>
    <x v="4"/>
    <m/>
    <x v="0"/>
    <m/>
    <x v="66"/>
    <n v="100474708"/>
    <x v="0"/>
    <x v="3"/>
    <s v="Direção dos  Recursos Humanos"/>
    <s v="ORI"/>
    <x v="2"/>
    <m/>
    <x v="0"/>
    <x v="3"/>
    <x v="3"/>
    <x v="1"/>
    <x v="0"/>
    <x v="0"/>
    <x v="0"/>
    <x v="0"/>
    <x v="0"/>
    <x v="0"/>
    <x v="0"/>
    <s v="Direção dos  Recursos Humanos"/>
    <x v="0"/>
    <x v="0"/>
    <x v="0"/>
    <x v="0"/>
    <x v="0"/>
    <x v="0"/>
    <x v="0"/>
    <x v="0"/>
    <x v="0"/>
    <x v="0"/>
    <x v="3"/>
    <x v="0"/>
    <s v="Pagamento de salário referente a 01-2025"/>
  </r>
  <r>
    <x v="0"/>
    <n v="0"/>
    <n v="0"/>
    <n v="0"/>
    <n v="0"/>
    <x v="2493"/>
    <x v="0"/>
    <x v="0"/>
    <x v="0"/>
    <s v="03.16.25"/>
    <x v="21"/>
    <x v="0"/>
    <x v="0"/>
    <s v="Direção dos  Recursos Humanos"/>
    <s v="03.16.25"/>
    <s v="Direção dos  Recursos Humanos"/>
    <s v="03.16.25"/>
    <x v="42"/>
    <x v="0"/>
    <x v="0"/>
    <x v="1"/>
    <x v="1"/>
    <x v="0"/>
    <x v="0"/>
    <x v="0"/>
    <x v="0"/>
    <s v="2025-02-21"/>
    <x v="0"/>
    <n v="2"/>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2-2025"/>
  </r>
  <r>
    <x v="0"/>
    <n v="0"/>
    <n v="0"/>
    <n v="0"/>
    <n v="0"/>
    <x v="630"/>
    <x v="0"/>
    <x v="0"/>
    <x v="0"/>
    <s v="03.16.25"/>
    <x v="21"/>
    <x v="0"/>
    <x v="0"/>
    <s v="Direção dos  Recursos Humanos"/>
    <s v="03.16.25"/>
    <s v="Direção dos  Recursos Humanos"/>
    <s v="03.16.25"/>
    <x v="42"/>
    <x v="0"/>
    <x v="0"/>
    <x v="1"/>
    <x v="1"/>
    <x v="0"/>
    <x v="0"/>
    <x v="0"/>
    <x v="0"/>
    <s v="2025-02-21"/>
    <x v="0"/>
    <n v="27"/>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2-2025"/>
  </r>
  <r>
    <x v="0"/>
    <n v="0"/>
    <n v="0"/>
    <n v="0"/>
    <n v="0"/>
    <x v="630"/>
    <x v="0"/>
    <x v="0"/>
    <x v="0"/>
    <s v="03.16.25"/>
    <x v="21"/>
    <x v="0"/>
    <x v="0"/>
    <s v="Direção dos  Recursos Humanos"/>
    <s v="03.16.25"/>
    <s v="Direção dos  Recursos Humanos"/>
    <s v="03.16.25"/>
    <x v="42"/>
    <x v="0"/>
    <x v="0"/>
    <x v="1"/>
    <x v="1"/>
    <x v="0"/>
    <x v="0"/>
    <x v="0"/>
    <x v="0"/>
    <s v="2025-02-21"/>
    <x v="0"/>
    <n v="117"/>
    <x v="4"/>
    <m/>
    <x v="0"/>
    <m/>
    <x v="62"/>
    <n v="100478627"/>
    <x v="0"/>
    <x v="2"/>
    <s v="Direção dos  Recursos Humanos"/>
    <s v="ORI"/>
    <x v="2"/>
    <m/>
    <x v="0"/>
    <x v="3"/>
    <x v="3"/>
    <x v="1"/>
    <x v="0"/>
    <x v="0"/>
    <x v="0"/>
    <x v="0"/>
    <x v="0"/>
    <x v="0"/>
    <x v="0"/>
    <s v="Direção dos  Recursos Humanos"/>
    <x v="0"/>
    <x v="0"/>
    <x v="0"/>
    <x v="0"/>
    <x v="0"/>
    <x v="0"/>
    <x v="0"/>
    <x v="0"/>
    <x v="0"/>
    <x v="0"/>
    <x v="2"/>
    <x v="0"/>
    <s v="Pagamento de salário referente a 02-2025"/>
  </r>
  <r>
    <x v="0"/>
    <n v="0"/>
    <n v="0"/>
    <n v="0"/>
    <n v="0"/>
    <x v="3846"/>
    <x v="0"/>
    <x v="0"/>
    <x v="0"/>
    <s v="03.16.25"/>
    <x v="21"/>
    <x v="0"/>
    <x v="0"/>
    <s v="Direção dos  Recursos Humanos"/>
    <s v="03.16.25"/>
    <s v="Direção dos  Recursos Humanos"/>
    <s v="03.16.25"/>
    <x v="42"/>
    <x v="0"/>
    <x v="0"/>
    <x v="1"/>
    <x v="1"/>
    <x v="0"/>
    <x v="0"/>
    <x v="0"/>
    <x v="4"/>
    <s v="2025-03-26"/>
    <x v="0"/>
    <n v="573"/>
    <x v="4"/>
    <m/>
    <x v="0"/>
    <m/>
    <x v="89"/>
    <n v="100474706"/>
    <x v="0"/>
    <x v="5"/>
    <s v="Direção dos  Recursos Humanos"/>
    <s v="ORI"/>
    <x v="2"/>
    <m/>
    <x v="0"/>
    <x v="3"/>
    <x v="3"/>
    <x v="1"/>
    <x v="0"/>
    <x v="0"/>
    <x v="0"/>
    <x v="0"/>
    <x v="0"/>
    <x v="0"/>
    <x v="0"/>
    <s v="Direção dos  Recursos Humanos"/>
    <x v="0"/>
    <x v="0"/>
    <x v="0"/>
    <x v="0"/>
    <x v="0"/>
    <x v="0"/>
    <x v="0"/>
    <x v="0"/>
    <x v="0"/>
    <x v="0"/>
    <x v="5"/>
    <x v="0"/>
    <s v="Pagamento de salário referente a 03-2025"/>
  </r>
  <r>
    <x v="0"/>
    <n v="0"/>
    <n v="0"/>
    <n v="0"/>
    <n v="0"/>
    <x v="1327"/>
    <x v="0"/>
    <x v="0"/>
    <x v="0"/>
    <s v="03.16.25"/>
    <x v="21"/>
    <x v="0"/>
    <x v="0"/>
    <s v="Direção dos  Recursos Humanos"/>
    <s v="03.16.25"/>
    <s v="Direção dos  Recursos Humanos"/>
    <s v="03.16.25"/>
    <x v="42"/>
    <x v="0"/>
    <x v="0"/>
    <x v="1"/>
    <x v="1"/>
    <x v="0"/>
    <x v="0"/>
    <x v="0"/>
    <x v="8"/>
    <s v="2025-09-24"/>
    <x v="2"/>
    <n v="9593"/>
    <x v="4"/>
    <m/>
    <x v="0"/>
    <m/>
    <x v="89"/>
    <n v="100474706"/>
    <x v="0"/>
    <x v="5"/>
    <s v="Direção dos  Recursos Humanos"/>
    <s v="ORI"/>
    <x v="2"/>
    <m/>
    <x v="0"/>
    <x v="3"/>
    <x v="3"/>
    <x v="1"/>
    <x v="0"/>
    <x v="0"/>
    <x v="0"/>
    <x v="0"/>
    <x v="0"/>
    <x v="0"/>
    <x v="0"/>
    <s v="Direção dos  Recursos Humanos"/>
    <x v="0"/>
    <x v="0"/>
    <x v="0"/>
    <x v="0"/>
    <x v="0"/>
    <x v="0"/>
    <x v="0"/>
    <x v="0"/>
    <x v="0"/>
    <x v="0"/>
    <x v="5"/>
    <x v="0"/>
    <s v="Pagamento de salário referente a 09-2025"/>
  </r>
  <r>
    <x v="0"/>
    <n v="0"/>
    <n v="0"/>
    <n v="0"/>
    <n v="0"/>
    <x v="2756"/>
    <x v="0"/>
    <x v="0"/>
    <x v="0"/>
    <s v="03.16.25"/>
    <x v="21"/>
    <x v="0"/>
    <x v="0"/>
    <s v="Direção dos  Recursos Humanos"/>
    <s v="03.16.25"/>
    <s v="Direção dos  Recursos Humanos"/>
    <s v="03.16.25"/>
    <x v="42"/>
    <x v="0"/>
    <x v="0"/>
    <x v="1"/>
    <x v="1"/>
    <x v="0"/>
    <x v="0"/>
    <x v="0"/>
    <x v="10"/>
    <s v="2025-11-20"/>
    <x v="3"/>
    <n v="123"/>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11-2025"/>
  </r>
  <r>
    <x v="0"/>
    <n v="0"/>
    <n v="0"/>
    <n v="0"/>
    <n v="0"/>
    <x v="2669"/>
    <x v="0"/>
    <x v="0"/>
    <x v="0"/>
    <s v="03.16.25"/>
    <x v="21"/>
    <x v="0"/>
    <x v="0"/>
    <s v="Direção dos  Recursos Humanos"/>
    <s v="03.16.25"/>
    <s v="Direção dos  Recursos Humanos"/>
    <s v="03.16.25"/>
    <x v="47"/>
    <x v="0"/>
    <x v="0"/>
    <x v="1"/>
    <x v="1"/>
    <x v="0"/>
    <x v="0"/>
    <x v="0"/>
    <x v="1"/>
    <s v="2025-01-27"/>
    <x v="0"/>
    <n v="1033"/>
    <x v="4"/>
    <m/>
    <x v="0"/>
    <m/>
    <x v="66"/>
    <n v="100474708"/>
    <x v="0"/>
    <x v="3"/>
    <s v="Direção dos  Recursos Humanos"/>
    <s v="ORI"/>
    <x v="2"/>
    <m/>
    <x v="0"/>
    <x v="3"/>
    <x v="3"/>
    <x v="1"/>
    <x v="0"/>
    <x v="0"/>
    <x v="0"/>
    <x v="0"/>
    <x v="0"/>
    <x v="0"/>
    <x v="0"/>
    <s v="Direção dos  Recursos Humanos"/>
    <x v="0"/>
    <x v="0"/>
    <x v="0"/>
    <x v="0"/>
    <x v="0"/>
    <x v="0"/>
    <x v="0"/>
    <x v="0"/>
    <x v="0"/>
    <x v="0"/>
    <x v="3"/>
    <x v="0"/>
    <s v="Pagamento de salário referente a 01-2025"/>
  </r>
  <r>
    <x v="0"/>
    <n v="0"/>
    <n v="0"/>
    <n v="0"/>
    <n v="0"/>
    <x v="2493"/>
    <x v="0"/>
    <x v="0"/>
    <x v="0"/>
    <s v="03.16.25"/>
    <x v="21"/>
    <x v="0"/>
    <x v="0"/>
    <s v="Direção dos  Recursos Humanos"/>
    <s v="03.16.25"/>
    <s v="Direção dos  Recursos Humanos"/>
    <s v="03.16.25"/>
    <x v="47"/>
    <x v="0"/>
    <x v="0"/>
    <x v="1"/>
    <x v="1"/>
    <x v="0"/>
    <x v="0"/>
    <x v="0"/>
    <x v="0"/>
    <s v="2025-02-21"/>
    <x v="0"/>
    <n v="40"/>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2-2025"/>
  </r>
  <r>
    <x v="0"/>
    <n v="0"/>
    <n v="0"/>
    <n v="0"/>
    <n v="0"/>
    <x v="2493"/>
    <x v="0"/>
    <x v="0"/>
    <x v="0"/>
    <s v="03.16.25"/>
    <x v="21"/>
    <x v="0"/>
    <x v="0"/>
    <s v="Direção dos  Recursos Humanos"/>
    <s v="03.16.25"/>
    <s v="Direção dos  Recursos Humanos"/>
    <s v="03.16.25"/>
    <x v="47"/>
    <x v="0"/>
    <x v="0"/>
    <x v="1"/>
    <x v="1"/>
    <x v="0"/>
    <x v="0"/>
    <x v="0"/>
    <x v="0"/>
    <s v="2025-02-21"/>
    <x v="0"/>
    <n v="387"/>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2-2025"/>
  </r>
  <r>
    <x v="0"/>
    <n v="0"/>
    <n v="0"/>
    <n v="0"/>
    <n v="0"/>
    <x v="3846"/>
    <x v="0"/>
    <x v="0"/>
    <x v="0"/>
    <s v="03.16.25"/>
    <x v="21"/>
    <x v="0"/>
    <x v="0"/>
    <s v="Direção dos  Recursos Humanos"/>
    <s v="03.16.25"/>
    <s v="Direção dos  Recursos Humanos"/>
    <s v="03.16.25"/>
    <x v="47"/>
    <x v="0"/>
    <x v="0"/>
    <x v="1"/>
    <x v="1"/>
    <x v="0"/>
    <x v="0"/>
    <x v="0"/>
    <x v="4"/>
    <s v="2025-03-26"/>
    <x v="0"/>
    <n v="4354"/>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3-2025"/>
  </r>
  <r>
    <x v="0"/>
    <n v="0"/>
    <n v="0"/>
    <n v="0"/>
    <n v="0"/>
    <x v="5633"/>
    <x v="0"/>
    <x v="0"/>
    <x v="0"/>
    <s v="03.16.25"/>
    <x v="21"/>
    <x v="0"/>
    <x v="0"/>
    <s v="Direção dos  Recursos Humanos"/>
    <s v="03.16.25"/>
    <s v="Direção dos  Recursos Humanos"/>
    <s v="03.16.25"/>
    <x v="47"/>
    <x v="0"/>
    <x v="0"/>
    <x v="1"/>
    <x v="1"/>
    <x v="0"/>
    <x v="0"/>
    <x v="1"/>
    <x v="13"/>
    <s v="2024-12-16"/>
    <x v="3"/>
    <n v="1028"/>
    <x v="4"/>
    <m/>
    <x v="0"/>
    <m/>
    <x v="66"/>
    <n v="100474708"/>
    <x v="0"/>
    <x v="3"/>
    <s v="Direção dos  Recursos Humanos"/>
    <s v="ORI"/>
    <x v="2"/>
    <m/>
    <x v="0"/>
    <x v="3"/>
    <x v="3"/>
    <x v="1"/>
    <x v="0"/>
    <x v="0"/>
    <x v="0"/>
    <x v="0"/>
    <x v="0"/>
    <x v="0"/>
    <x v="0"/>
    <s v="Direção dos  Recursos Humanos"/>
    <x v="0"/>
    <x v="0"/>
    <x v="0"/>
    <x v="0"/>
    <x v="0"/>
    <x v="0"/>
    <x v="0"/>
    <x v="0"/>
    <x v="0"/>
    <x v="2"/>
    <x v="3"/>
    <x v="0"/>
    <s v="Pagamento de salario referente Direção da Recursos Humanos."/>
  </r>
  <r>
    <x v="0"/>
    <n v="0"/>
    <n v="0"/>
    <n v="0"/>
    <n v="0"/>
    <x v="5633"/>
    <x v="0"/>
    <x v="0"/>
    <x v="0"/>
    <s v="03.16.25"/>
    <x v="21"/>
    <x v="0"/>
    <x v="0"/>
    <s v="Direção dos  Recursos Humanos"/>
    <s v="03.16.25"/>
    <s v="Direção dos  Recursos Humanos"/>
    <s v="03.16.25"/>
    <x v="47"/>
    <x v="0"/>
    <x v="0"/>
    <x v="1"/>
    <x v="1"/>
    <x v="0"/>
    <x v="0"/>
    <x v="1"/>
    <x v="13"/>
    <s v="2024-12-16"/>
    <x v="3"/>
    <n v="9618"/>
    <x v="4"/>
    <m/>
    <x v="0"/>
    <m/>
    <x v="9"/>
    <n v="100474696"/>
    <x v="0"/>
    <x v="1"/>
    <s v="Direção dos  Recursos Humanos"/>
    <s v="ORI"/>
    <x v="2"/>
    <m/>
    <x v="0"/>
    <x v="3"/>
    <x v="3"/>
    <x v="1"/>
    <x v="0"/>
    <x v="0"/>
    <x v="0"/>
    <x v="0"/>
    <x v="0"/>
    <x v="0"/>
    <x v="0"/>
    <s v="Direção dos  Recursos Humanos"/>
    <x v="0"/>
    <x v="0"/>
    <x v="0"/>
    <x v="0"/>
    <x v="0"/>
    <x v="0"/>
    <x v="0"/>
    <x v="0"/>
    <x v="0"/>
    <x v="2"/>
    <x v="1"/>
    <x v="0"/>
    <s v="Pagamento de salario referente Direção da Recursos Humanos."/>
  </r>
  <r>
    <x v="0"/>
    <n v="0"/>
    <n v="0"/>
    <n v="0"/>
    <n v="0"/>
    <x v="1266"/>
    <x v="0"/>
    <x v="0"/>
    <x v="0"/>
    <s v="03.16.25"/>
    <x v="21"/>
    <x v="0"/>
    <x v="0"/>
    <s v="Direção dos  Recursos Humanos"/>
    <s v="03.16.25"/>
    <s v="Direção dos  Recursos Humanos"/>
    <s v="03.16.25"/>
    <x v="47"/>
    <x v="0"/>
    <x v="0"/>
    <x v="1"/>
    <x v="1"/>
    <x v="0"/>
    <x v="0"/>
    <x v="0"/>
    <x v="6"/>
    <s v="2025-07-23"/>
    <x v="2"/>
    <n v="12998"/>
    <x v="4"/>
    <m/>
    <x v="0"/>
    <m/>
    <x v="89"/>
    <n v="100474706"/>
    <x v="0"/>
    <x v="5"/>
    <s v="Direção dos  Recursos Humanos"/>
    <s v="ORI"/>
    <x v="2"/>
    <m/>
    <x v="0"/>
    <x v="3"/>
    <x v="3"/>
    <x v="1"/>
    <x v="0"/>
    <x v="0"/>
    <x v="0"/>
    <x v="0"/>
    <x v="0"/>
    <x v="0"/>
    <x v="0"/>
    <s v="Direção dos  Recursos Humanos"/>
    <x v="0"/>
    <x v="0"/>
    <x v="0"/>
    <x v="0"/>
    <x v="0"/>
    <x v="0"/>
    <x v="0"/>
    <x v="0"/>
    <x v="0"/>
    <x v="0"/>
    <x v="5"/>
    <x v="0"/>
    <s v="Pagamento de salário referente a 07-2025"/>
  </r>
  <r>
    <x v="0"/>
    <n v="0"/>
    <n v="0"/>
    <n v="0"/>
    <n v="0"/>
    <x v="2669"/>
    <x v="0"/>
    <x v="0"/>
    <x v="0"/>
    <s v="03.16.25"/>
    <x v="21"/>
    <x v="0"/>
    <x v="0"/>
    <s v="Direção dos  Recursos Humanos"/>
    <s v="03.16.25"/>
    <s v="Direção dos  Recursos Humanos"/>
    <s v="03.16.25"/>
    <x v="48"/>
    <x v="0"/>
    <x v="0"/>
    <x v="1"/>
    <x v="1"/>
    <x v="0"/>
    <x v="0"/>
    <x v="0"/>
    <x v="1"/>
    <s v="2025-01-27"/>
    <x v="0"/>
    <n v="139"/>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01-2025"/>
  </r>
  <r>
    <x v="0"/>
    <n v="0"/>
    <n v="0"/>
    <n v="0"/>
    <n v="0"/>
    <x v="630"/>
    <x v="0"/>
    <x v="0"/>
    <x v="0"/>
    <s v="03.16.25"/>
    <x v="21"/>
    <x v="0"/>
    <x v="0"/>
    <s v="Direção dos  Recursos Humanos"/>
    <s v="03.16.25"/>
    <s v="Direção dos  Recursos Humanos"/>
    <s v="03.16.25"/>
    <x v="48"/>
    <x v="0"/>
    <x v="0"/>
    <x v="1"/>
    <x v="1"/>
    <x v="0"/>
    <x v="0"/>
    <x v="0"/>
    <x v="0"/>
    <s v="2025-02-21"/>
    <x v="0"/>
    <n v="14"/>
    <x v="4"/>
    <m/>
    <x v="0"/>
    <m/>
    <x v="609"/>
    <n v="100479279"/>
    <x v="0"/>
    <x v="8"/>
    <s v="Direção dos  Recursos Humanos"/>
    <s v="ORI"/>
    <x v="2"/>
    <m/>
    <x v="0"/>
    <x v="3"/>
    <x v="3"/>
    <x v="1"/>
    <x v="0"/>
    <x v="0"/>
    <x v="0"/>
    <x v="0"/>
    <x v="0"/>
    <x v="0"/>
    <x v="0"/>
    <s v="Direção dos  Recursos Humanos"/>
    <x v="0"/>
    <x v="0"/>
    <x v="0"/>
    <x v="0"/>
    <x v="0"/>
    <x v="0"/>
    <x v="0"/>
    <x v="0"/>
    <x v="0"/>
    <x v="0"/>
    <x v="8"/>
    <x v="0"/>
    <s v="Pagamento de salário referente a 02-2025"/>
  </r>
  <r>
    <x v="0"/>
    <n v="0"/>
    <n v="0"/>
    <n v="0"/>
    <n v="0"/>
    <x v="630"/>
    <x v="0"/>
    <x v="0"/>
    <x v="0"/>
    <s v="03.16.25"/>
    <x v="21"/>
    <x v="0"/>
    <x v="0"/>
    <s v="Direção dos  Recursos Humanos"/>
    <s v="03.16.25"/>
    <s v="Direção dos  Recursos Humanos"/>
    <s v="03.16.25"/>
    <x v="48"/>
    <x v="0"/>
    <x v="0"/>
    <x v="1"/>
    <x v="1"/>
    <x v="0"/>
    <x v="0"/>
    <x v="0"/>
    <x v="0"/>
    <s v="2025-02-21"/>
    <x v="0"/>
    <n v="350"/>
    <x v="4"/>
    <m/>
    <x v="0"/>
    <m/>
    <x v="66"/>
    <n v="100474708"/>
    <x v="0"/>
    <x v="3"/>
    <s v="Direção dos  Recursos Humanos"/>
    <s v="ORI"/>
    <x v="2"/>
    <m/>
    <x v="0"/>
    <x v="3"/>
    <x v="3"/>
    <x v="1"/>
    <x v="0"/>
    <x v="0"/>
    <x v="0"/>
    <x v="0"/>
    <x v="0"/>
    <x v="0"/>
    <x v="0"/>
    <s v="Direção dos  Recursos Humanos"/>
    <x v="0"/>
    <x v="0"/>
    <x v="0"/>
    <x v="0"/>
    <x v="0"/>
    <x v="0"/>
    <x v="0"/>
    <x v="0"/>
    <x v="0"/>
    <x v="0"/>
    <x v="3"/>
    <x v="0"/>
    <s v="Pagamento de salário referente a 02-2025"/>
  </r>
  <r>
    <x v="0"/>
    <n v="0"/>
    <n v="0"/>
    <n v="0"/>
    <n v="0"/>
    <x v="3846"/>
    <x v="0"/>
    <x v="0"/>
    <x v="0"/>
    <s v="03.16.25"/>
    <x v="21"/>
    <x v="0"/>
    <x v="0"/>
    <s v="Direção dos  Recursos Humanos"/>
    <s v="03.16.25"/>
    <s v="Direção dos  Recursos Humanos"/>
    <s v="03.16.25"/>
    <x v="48"/>
    <x v="0"/>
    <x v="0"/>
    <x v="1"/>
    <x v="1"/>
    <x v="0"/>
    <x v="0"/>
    <x v="0"/>
    <x v="4"/>
    <s v="2025-03-26"/>
    <x v="0"/>
    <n v="220"/>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3-2025"/>
  </r>
  <r>
    <x v="0"/>
    <n v="0"/>
    <n v="0"/>
    <n v="0"/>
    <n v="0"/>
    <x v="5633"/>
    <x v="0"/>
    <x v="0"/>
    <x v="0"/>
    <s v="03.16.25"/>
    <x v="21"/>
    <x v="0"/>
    <x v="0"/>
    <s v="Direção dos  Recursos Humanos"/>
    <s v="03.16.25"/>
    <s v="Direção dos  Recursos Humanos"/>
    <s v="03.16.25"/>
    <x v="48"/>
    <x v="0"/>
    <x v="0"/>
    <x v="1"/>
    <x v="1"/>
    <x v="0"/>
    <x v="0"/>
    <x v="1"/>
    <x v="13"/>
    <s v="2024-12-16"/>
    <x v="3"/>
    <n v="1480"/>
    <x v="4"/>
    <m/>
    <x v="0"/>
    <m/>
    <x v="219"/>
    <n v="100474703"/>
    <x v="0"/>
    <x v="7"/>
    <s v="Direção dos  Recursos Humanos"/>
    <s v="ORI"/>
    <x v="2"/>
    <m/>
    <x v="0"/>
    <x v="3"/>
    <x v="3"/>
    <x v="1"/>
    <x v="0"/>
    <x v="0"/>
    <x v="0"/>
    <x v="0"/>
    <x v="0"/>
    <x v="0"/>
    <x v="0"/>
    <s v="Direção dos  Recursos Humanos"/>
    <x v="0"/>
    <x v="0"/>
    <x v="0"/>
    <x v="0"/>
    <x v="0"/>
    <x v="0"/>
    <x v="0"/>
    <x v="0"/>
    <x v="0"/>
    <x v="2"/>
    <x v="7"/>
    <x v="0"/>
    <s v="Pagamento de salario referente Direção da Recursos Humanos."/>
  </r>
  <r>
    <x v="0"/>
    <n v="0"/>
    <n v="0"/>
    <n v="0"/>
    <n v="0"/>
    <x v="5578"/>
    <x v="0"/>
    <x v="0"/>
    <x v="0"/>
    <s v="03.16.25"/>
    <x v="21"/>
    <x v="0"/>
    <x v="0"/>
    <s v="Direção dos  Recursos Humanos"/>
    <s v="03.16.25"/>
    <s v="Direção dos  Recursos Humanos"/>
    <s v="03.16.25"/>
    <x v="48"/>
    <x v="0"/>
    <x v="0"/>
    <x v="1"/>
    <x v="1"/>
    <x v="0"/>
    <x v="0"/>
    <x v="0"/>
    <x v="9"/>
    <s v="2025-10-24"/>
    <x v="3"/>
    <n v="181"/>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10-2025"/>
  </r>
  <r>
    <x v="0"/>
    <n v="0"/>
    <n v="0"/>
    <n v="0"/>
    <n v="0"/>
    <x v="2669"/>
    <x v="0"/>
    <x v="0"/>
    <x v="0"/>
    <s v="03.16.25"/>
    <x v="21"/>
    <x v="0"/>
    <x v="0"/>
    <s v="Direção dos  Recursos Humanos"/>
    <s v="03.16.25"/>
    <s v="Direção dos  Recursos Humanos"/>
    <s v="03.16.25"/>
    <x v="71"/>
    <x v="0"/>
    <x v="1"/>
    <x v="15"/>
    <x v="0"/>
    <x v="0"/>
    <x v="0"/>
    <x v="0"/>
    <x v="1"/>
    <s v="2025-01-27"/>
    <x v="0"/>
    <n v="2070"/>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1-2025"/>
  </r>
  <r>
    <x v="0"/>
    <n v="0"/>
    <n v="0"/>
    <n v="0"/>
    <n v="0"/>
    <x v="2669"/>
    <x v="0"/>
    <x v="0"/>
    <x v="0"/>
    <s v="03.16.25"/>
    <x v="21"/>
    <x v="0"/>
    <x v="0"/>
    <s v="Direção dos  Recursos Humanos"/>
    <s v="03.16.25"/>
    <s v="Direção dos  Recursos Humanos"/>
    <s v="03.16.25"/>
    <x v="71"/>
    <x v="0"/>
    <x v="1"/>
    <x v="15"/>
    <x v="0"/>
    <x v="0"/>
    <x v="0"/>
    <x v="0"/>
    <x v="1"/>
    <s v="2025-01-27"/>
    <x v="0"/>
    <n v="3310"/>
    <x v="4"/>
    <m/>
    <x v="0"/>
    <m/>
    <x v="66"/>
    <n v="100474708"/>
    <x v="0"/>
    <x v="3"/>
    <s v="Direção dos  Recursos Humanos"/>
    <s v="ORI"/>
    <x v="2"/>
    <m/>
    <x v="0"/>
    <x v="3"/>
    <x v="3"/>
    <x v="1"/>
    <x v="0"/>
    <x v="0"/>
    <x v="0"/>
    <x v="0"/>
    <x v="0"/>
    <x v="0"/>
    <x v="0"/>
    <s v="Direção dos  Recursos Humanos"/>
    <x v="0"/>
    <x v="0"/>
    <x v="0"/>
    <x v="0"/>
    <x v="0"/>
    <x v="0"/>
    <x v="0"/>
    <x v="0"/>
    <x v="0"/>
    <x v="0"/>
    <x v="3"/>
    <x v="0"/>
    <s v="Pagamento de salário referente a 01-2025"/>
  </r>
  <r>
    <x v="0"/>
    <n v="0"/>
    <n v="0"/>
    <n v="0"/>
    <n v="0"/>
    <x v="630"/>
    <x v="0"/>
    <x v="0"/>
    <x v="0"/>
    <s v="03.16.25"/>
    <x v="21"/>
    <x v="0"/>
    <x v="0"/>
    <s v="Direção dos  Recursos Humanos"/>
    <s v="03.16.25"/>
    <s v="Direção dos  Recursos Humanos"/>
    <s v="03.16.25"/>
    <x v="71"/>
    <x v="0"/>
    <x v="1"/>
    <x v="15"/>
    <x v="0"/>
    <x v="0"/>
    <x v="0"/>
    <x v="0"/>
    <x v="0"/>
    <s v="2025-02-21"/>
    <x v="0"/>
    <n v="2098"/>
    <x v="4"/>
    <m/>
    <x v="0"/>
    <m/>
    <x v="106"/>
    <n v="100479277"/>
    <x v="0"/>
    <x v="6"/>
    <s v="Direção dos  Recursos Humanos"/>
    <s v="ORI"/>
    <x v="2"/>
    <m/>
    <x v="0"/>
    <x v="3"/>
    <x v="3"/>
    <x v="1"/>
    <x v="0"/>
    <x v="0"/>
    <x v="0"/>
    <x v="0"/>
    <x v="0"/>
    <x v="0"/>
    <x v="0"/>
    <s v="Direção dos  Recursos Humanos"/>
    <x v="0"/>
    <x v="0"/>
    <x v="0"/>
    <x v="0"/>
    <x v="0"/>
    <x v="0"/>
    <x v="0"/>
    <x v="0"/>
    <x v="0"/>
    <x v="0"/>
    <x v="6"/>
    <x v="0"/>
    <s v="Pagamento de salário referente a 02-2025"/>
  </r>
  <r>
    <x v="0"/>
    <n v="0"/>
    <n v="0"/>
    <n v="0"/>
    <n v="0"/>
    <x v="5633"/>
    <x v="0"/>
    <x v="0"/>
    <x v="0"/>
    <s v="03.16.25"/>
    <x v="21"/>
    <x v="0"/>
    <x v="0"/>
    <s v="Direção dos  Recursos Humanos"/>
    <s v="03.16.25"/>
    <s v="Direção dos  Recursos Humanos"/>
    <s v="03.16.25"/>
    <x v="71"/>
    <x v="0"/>
    <x v="1"/>
    <x v="15"/>
    <x v="0"/>
    <x v="0"/>
    <x v="0"/>
    <x v="1"/>
    <x v="13"/>
    <s v="2024-12-16"/>
    <x v="3"/>
    <n v="13552"/>
    <x v="4"/>
    <m/>
    <x v="0"/>
    <m/>
    <x v="219"/>
    <n v="100474703"/>
    <x v="0"/>
    <x v="7"/>
    <s v="Direção dos  Recursos Humanos"/>
    <s v="ORI"/>
    <x v="2"/>
    <m/>
    <x v="0"/>
    <x v="3"/>
    <x v="3"/>
    <x v="1"/>
    <x v="0"/>
    <x v="0"/>
    <x v="0"/>
    <x v="0"/>
    <x v="0"/>
    <x v="0"/>
    <x v="0"/>
    <s v="Direção dos  Recursos Humanos"/>
    <x v="0"/>
    <x v="0"/>
    <x v="0"/>
    <x v="0"/>
    <x v="0"/>
    <x v="0"/>
    <x v="0"/>
    <x v="0"/>
    <x v="0"/>
    <x v="2"/>
    <x v="7"/>
    <x v="0"/>
    <s v="Pagamento de salario referente Direção da Recursos Humanos."/>
  </r>
  <r>
    <x v="0"/>
    <n v="0"/>
    <n v="0"/>
    <n v="0"/>
    <n v="0"/>
    <x v="4720"/>
    <x v="0"/>
    <x v="0"/>
    <x v="0"/>
    <s v="03.16.25"/>
    <x v="21"/>
    <x v="0"/>
    <x v="0"/>
    <s v="Direção dos  Recursos Humanos"/>
    <s v="03.16.25"/>
    <s v="Direção dos  Recursos Humanos"/>
    <s v="03.16.25"/>
    <x v="71"/>
    <x v="0"/>
    <x v="1"/>
    <x v="15"/>
    <x v="0"/>
    <x v="0"/>
    <x v="0"/>
    <x v="0"/>
    <x v="2"/>
    <s v="2025-04-25"/>
    <x v="1"/>
    <n v="14298"/>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4-2025"/>
  </r>
  <r>
    <x v="0"/>
    <n v="0"/>
    <n v="0"/>
    <n v="0"/>
    <n v="0"/>
    <x v="4720"/>
    <x v="0"/>
    <x v="0"/>
    <x v="0"/>
    <s v="03.16.25"/>
    <x v="21"/>
    <x v="0"/>
    <x v="0"/>
    <s v="Direção dos  Recursos Humanos"/>
    <s v="03.16.25"/>
    <s v="Direção dos  Recursos Humanos"/>
    <s v="03.16.25"/>
    <x v="71"/>
    <x v="0"/>
    <x v="1"/>
    <x v="15"/>
    <x v="0"/>
    <x v="0"/>
    <x v="0"/>
    <x v="0"/>
    <x v="2"/>
    <s v="2025-04-25"/>
    <x v="1"/>
    <n v="26362"/>
    <x v="4"/>
    <m/>
    <x v="0"/>
    <m/>
    <x v="89"/>
    <n v="100474706"/>
    <x v="0"/>
    <x v="5"/>
    <s v="Direção dos  Recursos Humanos"/>
    <s v="ORI"/>
    <x v="2"/>
    <m/>
    <x v="0"/>
    <x v="3"/>
    <x v="3"/>
    <x v="1"/>
    <x v="0"/>
    <x v="0"/>
    <x v="0"/>
    <x v="0"/>
    <x v="0"/>
    <x v="0"/>
    <x v="0"/>
    <s v="Direção dos  Recursos Humanos"/>
    <x v="0"/>
    <x v="0"/>
    <x v="0"/>
    <x v="0"/>
    <x v="0"/>
    <x v="0"/>
    <x v="0"/>
    <x v="0"/>
    <x v="0"/>
    <x v="0"/>
    <x v="5"/>
    <x v="0"/>
    <s v="Pagamento de salário referente a 04-2025"/>
  </r>
  <r>
    <x v="0"/>
    <n v="0"/>
    <n v="0"/>
    <n v="0"/>
    <n v="0"/>
    <x v="4266"/>
    <x v="0"/>
    <x v="0"/>
    <x v="0"/>
    <s v="03.16.25"/>
    <x v="21"/>
    <x v="0"/>
    <x v="0"/>
    <s v="Direção dos  Recursos Humanos"/>
    <s v="03.16.25"/>
    <s v="Direção dos  Recursos Humanos"/>
    <s v="03.16.25"/>
    <x v="71"/>
    <x v="0"/>
    <x v="1"/>
    <x v="15"/>
    <x v="0"/>
    <x v="0"/>
    <x v="0"/>
    <x v="0"/>
    <x v="3"/>
    <s v="2025-05-26"/>
    <x v="1"/>
    <n v="30361"/>
    <x v="4"/>
    <m/>
    <x v="0"/>
    <m/>
    <x v="89"/>
    <n v="100474706"/>
    <x v="0"/>
    <x v="5"/>
    <s v="Direção dos  Recursos Humanos"/>
    <s v="ORI"/>
    <x v="2"/>
    <m/>
    <x v="0"/>
    <x v="3"/>
    <x v="3"/>
    <x v="1"/>
    <x v="0"/>
    <x v="0"/>
    <x v="0"/>
    <x v="0"/>
    <x v="0"/>
    <x v="0"/>
    <x v="0"/>
    <s v="Direção dos  Recursos Humanos"/>
    <x v="0"/>
    <x v="0"/>
    <x v="0"/>
    <x v="0"/>
    <x v="0"/>
    <x v="0"/>
    <x v="0"/>
    <x v="0"/>
    <x v="0"/>
    <x v="0"/>
    <x v="5"/>
    <x v="0"/>
    <s v="Pagamento de salário referente a 05-2025"/>
  </r>
  <r>
    <x v="0"/>
    <n v="0"/>
    <n v="0"/>
    <n v="0"/>
    <n v="0"/>
    <x v="4448"/>
    <x v="0"/>
    <x v="0"/>
    <x v="0"/>
    <s v="03.16.25"/>
    <x v="21"/>
    <x v="0"/>
    <x v="0"/>
    <s v="Direção dos  Recursos Humanos"/>
    <s v="03.16.25"/>
    <s v="Direção dos  Recursos Humanos"/>
    <s v="03.16.25"/>
    <x v="71"/>
    <x v="0"/>
    <x v="1"/>
    <x v="15"/>
    <x v="0"/>
    <x v="0"/>
    <x v="0"/>
    <x v="0"/>
    <x v="7"/>
    <s v="2025-08-26"/>
    <x v="2"/>
    <n v="45491"/>
    <x v="4"/>
    <m/>
    <x v="0"/>
    <m/>
    <x v="89"/>
    <n v="100474706"/>
    <x v="0"/>
    <x v="5"/>
    <s v="Direção dos  Recursos Humanos"/>
    <s v="ORI"/>
    <x v="2"/>
    <m/>
    <x v="0"/>
    <x v="3"/>
    <x v="3"/>
    <x v="1"/>
    <x v="0"/>
    <x v="0"/>
    <x v="0"/>
    <x v="0"/>
    <x v="0"/>
    <x v="0"/>
    <x v="0"/>
    <s v="Direção dos  Recursos Humanos"/>
    <x v="0"/>
    <x v="0"/>
    <x v="0"/>
    <x v="0"/>
    <x v="0"/>
    <x v="0"/>
    <x v="0"/>
    <x v="0"/>
    <x v="0"/>
    <x v="0"/>
    <x v="5"/>
    <x v="0"/>
    <s v="Pagamento de salário referente a 08-2025"/>
  </r>
  <r>
    <x v="0"/>
    <n v="0"/>
    <n v="0"/>
    <n v="0"/>
    <n v="0"/>
    <x v="630"/>
    <x v="0"/>
    <x v="0"/>
    <x v="0"/>
    <s v="03.16.25"/>
    <x v="21"/>
    <x v="0"/>
    <x v="0"/>
    <s v="Direção dos  Recursos Humanos"/>
    <s v="03.16.25"/>
    <s v="Direção dos  Recursos Humanos"/>
    <s v="03.16.25"/>
    <x v="46"/>
    <x v="0"/>
    <x v="0"/>
    <x v="1"/>
    <x v="0"/>
    <x v="0"/>
    <x v="0"/>
    <x v="0"/>
    <x v="0"/>
    <s v="2025-02-21"/>
    <x v="0"/>
    <n v="11"/>
    <x v="4"/>
    <m/>
    <x v="0"/>
    <m/>
    <x v="66"/>
    <n v="100474708"/>
    <x v="0"/>
    <x v="3"/>
    <s v="Direção dos  Recursos Humanos"/>
    <s v="ORI"/>
    <x v="2"/>
    <m/>
    <x v="0"/>
    <x v="3"/>
    <x v="3"/>
    <x v="1"/>
    <x v="0"/>
    <x v="0"/>
    <x v="0"/>
    <x v="0"/>
    <x v="0"/>
    <x v="0"/>
    <x v="0"/>
    <s v="Direção dos  Recursos Humanos"/>
    <x v="0"/>
    <x v="0"/>
    <x v="0"/>
    <x v="0"/>
    <x v="0"/>
    <x v="0"/>
    <x v="0"/>
    <x v="0"/>
    <x v="0"/>
    <x v="0"/>
    <x v="3"/>
    <x v="0"/>
    <s v="Pagamento de salário referente a 02-2025"/>
  </r>
  <r>
    <x v="0"/>
    <n v="0"/>
    <n v="0"/>
    <n v="0"/>
    <n v="0"/>
    <x v="630"/>
    <x v="0"/>
    <x v="0"/>
    <x v="0"/>
    <s v="03.16.25"/>
    <x v="21"/>
    <x v="0"/>
    <x v="0"/>
    <s v="Direção dos  Recursos Humanos"/>
    <s v="03.16.25"/>
    <s v="Direção dos  Recursos Humanos"/>
    <s v="03.16.25"/>
    <x v="46"/>
    <x v="0"/>
    <x v="0"/>
    <x v="1"/>
    <x v="0"/>
    <x v="0"/>
    <x v="0"/>
    <x v="0"/>
    <x v="0"/>
    <s v="2025-02-21"/>
    <x v="0"/>
    <n v="87"/>
    <x v="4"/>
    <m/>
    <x v="0"/>
    <m/>
    <x v="89"/>
    <n v="100474706"/>
    <x v="0"/>
    <x v="5"/>
    <s v="Direção dos  Recursos Humanos"/>
    <s v="ORI"/>
    <x v="2"/>
    <m/>
    <x v="0"/>
    <x v="3"/>
    <x v="3"/>
    <x v="1"/>
    <x v="0"/>
    <x v="0"/>
    <x v="0"/>
    <x v="0"/>
    <x v="0"/>
    <x v="0"/>
    <x v="0"/>
    <s v="Direção dos  Recursos Humanos"/>
    <x v="0"/>
    <x v="0"/>
    <x v="0"/>
    <x v="0"/>
    <x v="0"/>
    <x v="0"/>
    <x v="0"/>
    <x v="0"/>
    <x v="0"/>
    <x v="0"/>
    <x v="5"/>
    <x v="0"/>
    <s v="Pagamento de salário referente a 02-2025"/>
  </r>
  <r>
    <x v="0"/>
    <n v="0"/>
    <n v="0"/>
    <n v="0"/>
    <n v="0"/>
    <x v="5633"/>
    <x v="0"/>
    <x v="0"/>
    <x v="0"/>
    <s v="03.16.25"/>
    <x v="21"/>
    <x v="0"/>
    <x v="0"/>
    <s v="Direção dos  Recursos Humanos"/>
    <s v="03.16.25"/>
    <s v="Direção dos  Recursos Humanos"/>
    <s v="03.16.25"/>
    <x v="46"/>
    <x v="0"/>
    <x v="0"/>
    <x v="1"/>
    <x v="0"/>
    <x v="0"/>
    <x v="0"/>
    <x v="1"/>
    <x v="13"/>
    <s v="2024-12-16"/>
    <x v="3"/>
    <n v="9"/>
    <x v="4"/>
    <m/>
    <x v="0"/>
    <m/>
    <x v="611"/>
    <n v="100474701"/>
    <x v="0"/>
    <x v="13"/>
    <s v="Direção dos  Recursos Humanos"/>
    <s v="ORI"/>
    <x v="2"/>
    <m/>
    <x v="0"/>
    <x v="3"/>
    <x v="3"/>
    <x v="1"/>
    <x v="0"/>
    <x v="0"/>
    <x v="0"/>
    <x v="0"/>
    <x v="0"/>
    <x v="0"/>
    <x v="0"/>
    <s v="Direção dos  Recursos Humanos"/>
    <x v="0"/>
    <x v="0"/>
    <x v="0"/>
    <x v="0"/>
    <x v="0"/>
    <x v="0"/>
    <x v="0"/>
    <x v="0"/>
    <x v="0"/>
    <x v="2"/>
    <x v="13"/>
    <x v="0"/>
    <s v="Pagamento de salario referente Direção da Recursos Humanos."/>
  </r>
  <r>
    <x v="0"/>
    <n v="0"/>
    <n v="0"/>
    <n v="0"/>
    <n v="0"/>
    <x v="4720"/>
    <x v="0"/>
    <x v="0"/>
    <x v="0"/>
    <s v="03.16.25"/>
    <x v="21"/>
    <x v="0"/>
    <x v="0"/>
    <s v="Direção dos  Recursos Humanos"/>
    <s v="03.16.25"/>
    <s v="Direção dos  Recursos Humanos"/>
    <s v="03.16.25"/>
    <x v="46"/>
    <x v="0"/>
    <x v="0"/>
    <x v="1"/>
    <x v="0"/>
    <x v="0"/>
    <x v="0"/>
    <x v="0"/>
    <x v="2"/>
    <s v="2025-04-25"/>
    <x v="1"/>
    <n v="230"/>
    <x v="4"/>
    <m/>
    <x v="0"/>
    <m/>
    <x v="219"/>
    <n v="100474703"/>
    <x v="0"/>
    <x v="7"/>
    <s v="Direção dos  Recursos Humanos"/>
    <s v="ORI"/>
    <x v="2"/>
    <m/>
    <x v="0"/>
    <x v="3"/>
    <x v="3"/>
    <x v="1"/>
    <x v="0"/>
    <x v="0"/>
    <x v="0"/>
    <x v="0"/>
    <x v="0"/>
    <x v="0"/>
    <x v="0"/>
    <s v="Direção dos  Recursos Humanos"/>
    <x v="0"/>
    <x v="0"/>
    <x v="0"/>
    <x v="0"/>
    <x v="0"/>
    <x v="0"/>
    <x v="0"/>
    <x v="0"/>
    <x v="0"/>
    <x v="0"/>
    <x v="7"/>
    <x v="0"/>
    <s v="Pagamento de salário referente a 04-2025"/>
  </r>
  <r>
    <x v="0"/>
    <n v="0"/>
    <n v="0"/>
    <n v="0"/>
    <n v="0"/>
    <x v="2756"/>
    <x v="0"/>
    <x v="0"/>
    <x v="0"/>
    <s v="03.16.25"/>
    <x v="21"/>
    <x v="0"/>
    <x v="0"/>
    <s v="Direção dos  Recursos Humanos"/>
    <s v="03.16.25"/>
    <s v="Direção dos  Recursos Humanos"/>
    <s v="03.16.25"/>
    <x v="46"/>
    <x v="0"/>
    <x v="0"/>
    <x v="1"/>
    <x v="0"/>
    <x v="0"/>
    <x v="0"/>
    <x v="0"/>
    <x v="10"/>
    <s v="2025-11-20"/>
    <x v="3"/>
    <n v="16"/>
    <x v="4"/>
    <m/>
    <x v="0"/>
    <m/>
    <x v="611"/>
    <n v="100474701"/>
    <x v="0"/>
    <x v="13"/>
    <s v="Direção dos  Recursos Humanos"/>
    <s v="ORI"/>
    <x v="2"/>
    <m/>
    <x v="0"/>
    <x v="3"/>
    <x v="3"/>
    <x v="1"/>
    <x v="0"/>
    <x v="0"/>
    <x v="0"/>
    <x v="0"/>
    <x v="0"/>
    <x v="0"/>
    <x v="0"/>
    <s v="Direção dos  Recursos Humanos"/>
    <x v="0"/>
    <x v="0"/>
    <x v="0"/>
    <x v="0"/>
    <x v="0"/>
    <x v="0"/>
    <x v="0"/>
    <x v="0"/>
    <x v="0"/>
    <x v="0"/>
    <x v="13"/>
    <x v="0"/>
    <s v="Pagamento de salário referente a 11-2025"/>
  </r>
  <r>
    <x v="0"/>
    <n v="0"/>
    <n v="0"/>
    <n v="0"/>
    <n v="0"/>
    <x v="3853"/>
    <x v="0"/>
    <x v="0"/>
    <x v="0"/>
    <s v="03.16.17"/>
    <x v="45"/>
    <x v="0"/>
    <x v="0"/>
    <s v="Direção Proteção Civil"/>
    <s v="03.16.17"/>
    <s v="Direção Proteção Civil"/>
    <s v="03.16.17"/>
    <x v="42"/>
    <x v="0"/>
    <x v="0"/>
    <x v="1"/>
    <x v="1"/>
    <x v="0"/>
    <x v="0"/>
    <x v="0"/>
    <x v="4"/>
    <s v="2025-03-26"/>
    <x v="0"/>
    <n v="397"/>
    <x v="4"/>
    <m/>
    <x v="0"/>
    <m/>
    <x v="104"/>
    <n v="100478986"/>
    <x v="0"/>
    <x v="10"/>
    <s v="Direção Proteção Civil"/>
    <s v="ORI"/>
    <x v="2"/>
    <m/>
    <x v="0"/>
    <x v="3"/>
    <x v="3"/>
    <x v="1"/>
    <x v="0"/>
    <x v="0"/>
    <x v="0"/>
    <x v="0"/>
    <x v="0"/>
    <x v="0"/>
    <x v="0"/>
    <s v="Direção Proteção Civil"/>
    <x v="0"/>
    <x v="0"/>
    <x v="0"/>
    <x v="0"/>
    <x v="0"/>
    <x v="0"/>
    <x v="0"/>
    <x v="0"/>
    <x v="0"/>
    <x v="0"/>
    <x v="10"/>
    <x v="0"/>
    <s v="Pagamento de salário referente a 03-2025"/>
  </r>
  <r>
    <x v="0"/>
    <n v="0"/>
    <n v="0"/>
    <n v="0"/>
    <n v="0"/>
    <x v="3853"/>
    <x v="0"/>
    <x v="0"/>
    <x v="0"/>
    <s v="03.16.17"/>
    <x v="45"/>
    <x v="0"/>
    <x v="0"/>
    <s v="Direção Proteção Civil"/>
    <s v="03.16.17"/>
    <s v="Direção Proteção Civil"/>
    <s v="03.16.17"/>
    <x v="42"/>
    <x v="0"/>
    <x v="0"/>
    <x v="1"/>
    <x v="1"/>
    <x v="0"/>
    <x v="0"/>
    <x v="0"/>
    <x v="4"/>
    <s v="2025-03-26"/>
    <x v="0"/>
    <n v="4496"/>
    <x v="4"/>
    <m/>
    <x v="0"/>
    <m/>
    <x v="89"/>
    <n v="100474706"/>
    <x v="0"/>
    <x v="5"/>
    <s v="Direção Proteção Civil"/>
    <s v="ORI"/>
    <x v="2"/>
    <m/>
    <x v="0"/>
    <x v="3"/>
    <x v="3"/>
    <x v="1"/>
    <x v="0"/>
    <x v="0"/>
    <x v="0"/>
    <x v="0"/>
    <x v="0"/>
    <x v="0"/>
    <x v="0"/>
    <s v="Direção Proteção Civil"/>
    <x v="0"/>
    <x v="0"/>
    <x v="0"/>
    <x v="0"/>
    <x v="0"/>
    <x v="0"/>
    <x v="0"/>
    <x v="0"/>
    <x v="0"/>
    <x v="0"/>
    <x v="5"/>
    <x v="0"/>
    <s v="Pagamento de salário referente a 03-2025"/>
  </r>
  <r>
    <x v="0"/>
    <n v="0"/>
    <n v="0"/>
    <n v="0"/>
    <n v="0"/>
    <x v="2965"/>
    <x v="0"/>
    <x v="0"/>
    <x v="0"/>
    <s v="03.16.17"/>
    <x v="45"/>
    <x v="0"/>
    <x v="0"/>
    <s v="Direção Proteção Civil"/>
    <s v="03.16.17"/>
    <s v="Direção Proteção Civil"/>
    <s v="03.16.17"/>
    <x v="46"/>
    <x v="0"/>
    <x v="0"/>
    <x v="1"/>
    <x v="0"/>
    <x v="0"/>
    <x v="0"/>
    <x v="0"/>
    <x v="0"/>
    <s v="2025-02-20"/>
    <x v="0"/>
    <n v="203"/>
    <x v="4"/>
    <m/>
    <x v="0"/>
    <m/>
    <x v="104"/>
    <n v="100478986"/>
    <x v="0"/>
    <x v="10"/>
    <s v="Direção Proteção Civil"/>
    <s v="ORI"/>
    <x v="2"/>
    <m/>
    <x v="0"/>
    <x v="3"/>
    <x v="3"/>
    <x v="1"/>
    <x v="0"/>
    <x v="0"/>
    <x v="0"/>
    <x v="0"/>
    <x v="0"/>
    <x v="0"/>
    <x v="0"/>
    <s v="Direção Proteção Civil"/>
    <x v="0"/>
    <x v="0"/>
    <x v="0"/>
    <x v="0"/>
    <x v="0"/>
    <x v="0"/>
    <x v="0"/>
    <x v="0"/>
    <x v="0"/>
    <x v="0"/>
    <x v="10"/>
    <x v="0"/>
    <s v="Pagamento de salário referente a 02-2025"/>
  </r>
  <r>
    <x v="0"/>
    <n v="0"/>
    <n v="0"/>
    <n v="0"/>
    <n v="0"/>
    <x v="2492"/>
    <x v="0"/>
    <x v="0"/>
    <x v="0"/>
    <s v="03.16.16"/>
    <x v="53"/>
    <x v="0"/>
    <x v="0"/>
    <s v="Direção Ambiente e Saneamento "/>
    <s v="03.16.16"/>
    <s v="Direção Ambiente e Saneamento "/>
    <s v="03.16.16"/>
    <x v="45"/>
    <x v="0"/>
    <x v="0"/>
    <x v="1"/>
    <x v="0"/>
    <x v="0"/>
    <x v="0"/>
    <x v="0"/>
    <x v="0"/>
    <s v="2025-02-20"/>
    <x v="0"/>
    <n v="61"/>
    <x v="4"/>
    <m/>
    <x v="0"/>
    <m/>
    <x v="89"/>
    <n v="100474706"/>
    <x v="0"/>
    <x v="5"/>
    <s v="Direção Ambiente e Saneamento "/>
    <s v="ORI"/>
    <x v="2"/>
    <m/>
    <x v="0"/>
    <x v="3"/>
    <x v="3"/>
    <x v="1"/>
    <x v="0"/>
    <x v="0"/>
    <x v="0"/>
    <x v="0"/>
    <x v="0"/>
    <x v="0"/>
    <x v="0"/>
    <s v="Direção Ambiente e Saneamento "/>
    <x v="0"/>
    <x v="0"/>
    <x v="0"/>
    <x v="0"/>
    <x v="0"/>
    <x v="0"/>
    <x v="0"/>
    <x v="0"/>
    <x v="0"/>
    <x v="0"/>
    <x v="5"/>
    <x v="0"/>
    <s v="Pagamento de salário referente a 02-2025"/>
  </r>
  <r>
    <x v="0"/>
    <n v="0"/>
    <n v="0"/>
    <n v="0"/>
    <n v="0"/>
    <x v="3852"/>
    <x v="0"/>
    <x v="0"/>
    <x v="0"/>
    <s v="03.16.16"/>
    <x v="53"/>
    <x v="0"/>
    <x v="0"/>
    <s v="Direção Ambiente e Saneamento "/>
    <s v="03.16.16"/>
    <s v="Direção Ambiente e Saneamento "/>
    <s v="03.16.16"/>
    <x v="76"/>
    <x v="0"/>
    <x v="0"/>
    <x v="1"/>
    <x v="0"/>
    <x v="0"/>
    <x v="0"/>
    <x v="0"/>
    <x v="4"/>
    <s v="2025-03-26"/>
    <x v="0"/>
    <n v="13"/>
    <x v="4"/>
    <m/>
    <x v="0"/>
    <m/>
    <x v="106"/>
    <n v="100479277"/>
    <x v="0"/>
    <x v="6"/>
    <s v="Direção Ambiente e Saneamento "/>
    <s v="ORI"/>
    <x v="2"/>
    <m/>
    <x v="0"/>
    <x v="3"/>
    <x v="3"/>
    <x v="1"/>
    <x v="0"/>
    <x v="0"/>
    <x v="0"/>
    <x v="0"/>
    <x v="0"/>
    <x v="0"/>
    <x v="0"/>
    <s v="Direção Ambiente e Saneamento "/>
    <x v="0"/>
    <x v="0"/>
    <x v="0"/>
    <x v="0"/>
    <x v="0"/>
    <x v="0"/>
    <x v="0"/>
    <x v="0"/>
    <x v="0"/>
    <x v="0"/>
    <x v="6"/>
    <x v="0"/>
    <s v="Pagamento de salário referente a 03-2025"/>
  </r>
  <r>
    <x v="0"/>
    <n v="0"/>
    <n v="0"/>
    <n v="0"/>
    <n v="0"/>
    <x v="4173"/>
    <x v="0"/>
    <x v="0"/>
    <x v="0"/>
    <s v="03.16.16"/>
    <x v="53"/>
    <x v="0"/>
    <x v="0"/>
    <s v="Direção Ambiente e Saneamento "/>
    <s v="03.16.16"/>
    <s v="Direção Ambiente e Saneamento "/>
    <s v="03.16.16"/>
    <x v="42"/>
    <x v="0"/>
    <x v="0"/>
    <x v="1"/>
    <x v="1"/>
    <x v="0"/>
    <x v="0"/>
    <x v="0"/>
    <x v="1"/>
    <s v="2025-01-27"/>
    <x v="0"/>
    <n v="221"/>
    <x v="4"/>
    <m/>
    <x v="0"/>
    <m/>
    <x v="104"/>
    <n v="100478986"/>
    <x v="0"/>
    <x v="10"/>
    <s v="Direção Ambiente e Saneamento "/>
    <s v="ORI"/>
    <x v="2"/>
    <m/>
    <x v="0"/>
    <x v="3"/>
    <x v="3"/>
    <x v="1"/>
    <x v="0"/>
    <x v="0"/>
    <x v="0"/>
    <x v="0"/>
    <x v="0"/>
    <x v="0"/>
    <x v="0"/>
    <s v="Direção Ambiente e Saneamento "/>
    <x v="0"/>
    <x v="0"/>
    <x v="0"/>
    <x v="0"/>
    <x v="0"/>
    <x v="0"/>
    <x v="0"/>
    <x v="0"/>
    <x v="0"/>
    <x v="0"/>
    <x v="10"/>
    <x v="0"/>
    <s v="Pagamento de salário referente a 01-2025"/>
  </r>
  <r>
    <x v="0"/>
    <n v="0"/>
    <n v="0"/>
    <n v="0"/>
    <n v="0"/>
    <x v="2492"/>
    <x v="0"/>
    <x v="0"/>
    <x v="0"/>
    <s v="03.16.16"/>
    <x v="53"/>
    <x v="0"/>
    <x v="0"/>
    <s v="Direção Ambiente e Saneamento "/>
    <s v="03.16.16"/>
    <s v="Direção Ambiente e Saneamento "/>
    <s v="03.16.16"/>
    <x v="46"/>
    <x v="0"/>
    <x v="0"/>
    <x v="1"/>
    <x v="0"/>
    <x v="0"/>
    <x v="0"/>
    <x v="0"/>
    <x v="0"/>
    <s v="2025-02-20"/>
    <x v="0"/>
    <n v="99"/>
    <x v="4"/>
    <m/>
    <x v="0"/>
    <m/>
    <x v="103"/>
    <n v="100474707"/>
    <x v="0"/>
    <x v="4"/>
    <s v="Direção Ambiente e Saneamento "/>
    <s v="ORI"/>
    <x v="2"/>
    <m/>
    <x v="0"/>
    <x v="3"/>
    <x v="3"/>
    <x v="1"/>
    <x v="0"/>
    <x v="0"/>
    <x v="0"/>
    <x v="0"/>
    <x v="0"/>
    <x v="0"/>
    <x v="0"/>
    <s v="Direção Ambiente e Saneamento "/>
    <x v="0"/>
    <x v="0"/>
    <x v="0"/>
    <x v="0"/>
    <x v="0"/>
    <x v="0"/>
    <x v="0"/>
    <x v="0"/>
    <x v="0"/>
    <x v="0"/>
    <x v="4"/>
    <x v="0"/>
    <s v="Pagamento de salário referente a 02-2025"/>
  </r>
  <r>
    <x v="0"/>
    <n v="0"/>
    <n v="0"/>
    <n v="0"/>
    <n v="0"/>
    <x v="2492"/>
    <x v="0"/>
    <x v="0"/>
    <x v="0"/>
    <s v="03.16.16"/>
    <x v="53"/>
    <x v="0"/>
    <x v="0"/>
    <s v="Direção Ambiente e Saneamento "/>
    <s v="03.16.16"/>
    <s v="Direção Ambiente e Saneamento "/>
    <s v="03.16.16"/>
    <x v="46"/>
    <x v="0"/>
    <x v="0"/>
    <x v="1"/>
    <x v="0"/>
    <x v="0"/>
    <x v="0"/>
    <x v="0"/>
    <x v="0"/>
    <s v="2025-02-20"/>
    <x v="0"/>
    <n v="38"/>
    <x v="4"/>
    <m/>
    <x v="0"/>
    <m/>
    <x v="105"/>
    <n v="100478987"/>
    <x v="0"/>
    <x v="9"/>
    <s v="Direção Ambiente e Saneamento "/>
    <s v="ORI"/>
    <x v="2"/>
    <m/>
    <x v="0"/>
    <x v="3"/>
    <x v="3"/>
    <x v="1"/>
    <x v="0"/>
    <x v="0"/>
    <x v="0"/>
    <x v="0"/>
    <x v="0"/>
    <x v="0"/>
    <x v="0"/>
    <s v="Direção Ambiente e Saneamento "/>
    <x v="0"/>
    <x v="0"/>
    <x v="0"/>
    <x v="0"/>
    <x v="0"/>
    <x v="0"/>
    <x v="0"/>
    <x v="0"/>
    <x v="0"/>
    <x v="0"/>
    <x v="9"/>
    <x v="0"/>
    <s v="Pagamento de salário referente a 02-2025"/>
  </r>
  <r>
    <x v="0"/>
    <n v="0"/>
    <n v="0"/>
    <n v="0"/>
    <n v="0"/>
    <x v="3852"/>
    <x v="0"/>
    <x v="0"/>
    <x v="0"/>
    <s v="03.16.16"/>
    <x v="53"/>
    <x v="0"/>
    <x v="0"/>
    <s v="Direção Ambiente e Saneamento "/>
    <s v="03.16.16"/>
    <s v="Direção Ambiente e Saneamento "/>
    <s v="03.16.16"/>
    <x v="46"/>
    <x v="0"/>
    <x v="0"/>
    <x v="1"/>
    <x v="0"/>
    <x v="0"/>
    <x v="0"/>
    <x v="0"/>
    <x v="4"/>
    <s v="2025-03-26"/>
    <x v="0"/>
    <n v="99"/>
    <x v="4"/>
    <m/>
    <x v="0"/>
    <m/>
    <x v="103"/>
    <n v="100474707"/>
    <x v="0"/>
    <x v="4"/>
    <s v="Direção Ambiente e Saneamento "/>
    <s v="ORI"/>
    <x v="2"/>
    <m/>
    <x v="0"/>
    <x v="3"/>
    <x v="3"/>
    <x v="1"/>
    <x v="0"/>
    <x v="0"/>
    <x v="0"/>
    <x v="0"/>
    <x v="0"/>
    <x v="0"/>
    <x v="0"/>
    <s v="Direção Ambiente e Saneamento "/>
    <x v="0"/>
    <x v="0"/>
    <x v="0"/>
    <x v="0"/>
    <x v="0"/>
    <x v="0"/>
    <x v="0"/>
    <x v="0"/>
    <x v="0"/>
    <x v="0"/>
    <x v="4"/>
    <x v="0"/>
    <s v="Pagamento de salário referente a 03-2025"/>
  </r>
  <r>
    <x v="0"/>
    <n v="0"/>
    <n v="0"/>
    <n v="0"/>
    <n v="0"/>
    <x v="3181"/>
    <x v="0"/>
    <x v="0"/>
    <x v="0"/>
    <s v="03.16.15"/>
    <x v="0"/>
    <x v="0"/>
    <x v="0"/>
    <s v="Direção Financeira"/>
    <s v="03.16.15"/>
    <s v="Direção Financeira"/>
    <s v="03.16.15"/>
    <x v="1"/>
    <x v="0"/>
    <x v="0"/>
    <x v="0"/>
    <x v="0"/>
    <x v="0"/>
    <x v="0"/>
    <x v="0"/>
    <x v="0"/>
    <s v="2025-02-24"/>
    <x v="0"/>
    <n v="14861"/>
    <x v="4"/>
    <m/>
    <x v="0"/>
    <m/>
    <x v="609"/>
    <n v="100479279"/>
    <x v="0"/>
    <x v="8"/>
    <s v="Direção Financeira"/>
    <s v="ORI"/>
    <x v="2"/>
    <m/>
    <x v="0"/>
    <x v="3"/>
    <x v="3"/>
    <x v="1"/>
    <x v="0"/>
    <x v="0"/>
    <x v="0"/>
    <x v="0"/>
    <x v="0"/>
    <x v="0"/>
    <x v="0"/>
    <s v="Direção Financeira"/>
    <x v="0"/>
    <x v="0"/>
    <x v="0"/>
    <x v="0"/>
    <x v="0"/>
    <x v="0"/>
    <x v="0"/>
    <x v="0"/>
    <x v="0"/>
    <x v="0"/>
    <x v="8"/>
    <x v="0"/>
    <s v="Pagamento prestação de serviço Assistência Técnica Residentes referente ao mês de fevereiro 2025,conforme anexo."/>
  </r>
  <r>
    <x v="0"/>
    <n v="0"/>
    <n v="0"/>
    <n v="0"/>
    <n v="0"/>
    <x v="435"/>
    <x v="0"/>
    <x v="0"/>
    <x v="0"/>
    <s v="03.16.15"/>
    <x v="0"/>
    <x v="0"/>
    <x v="0"/>
    <s v="Direção Financeira"/>
    <s v="03.16.15"/>
    <s v="Direção Financeira"/>
    <s v="03.16.15"/>
    <x v="45"/>
    <x v="0"/>
    <x v="0"/>
    <x v="1"/>
    <x v="0"/>
    <x v="0"/>
    <x v="0"/>
    <x v="0"/>
    <x v="1"/>
    <s v="2025-01-27"/>
    <x v="0"/>
    <n v="0"/>
    <x v="4"/>
    <m/>
    <x v="0"/>
    <m/>
    <x v="507"/>
    <n v="100477977"/>
    <x v="0"/>
    <x v="11"/>
    <s v="Direção Financeira"/>
    <s v="ORI"/>
    <x v="2"/>
    <m/>
    <x v="0"/>
    <x v="3"/>
    <x v="3"/>
    <x v="1"/>
    <x v="0"/>
    <x v="0"/>
    <x v="0"/>
    <x v="0"/>
    <x v="0"/>
    <x v="0"/>
    <x v="0"/>
    <s v="Direção Financeira"/>
    <x v="0"/>
    <x v="0"/>
    <x v="0"/>
    <x v="0"/>
    <x v="0"/>
    <x v="0"/>
    <x v="0"/>
    <x v="0"/>
    <x v="0"/>
    <x v="0"/>
    <x v="11"/>
    <x v="0"/>
    <s v="Pagamento de salário referente a 01-2025"/>
  </r>
  <r>
    <x v="0"/>
    <n v="0"/>
    <n v="0"/>
    <n v="0"/>
    <n v="0"/>
    <x v="435"/>
    <x v="0"/>
    <x v="0"/>
    <x v="0"/>
    <s v="03.16.15"/>
    <x v="0"/>
    <x v="0"/>
    <x v="0"/>
    <s v="Direção Financeira"/>
    <s v="03.16.15"/>
    <s v="Direção Financeira"/>
    <s v="03.16.15"/>
    <x v="45"/>
    <x v="0"/>
    <x v="0"/>
    <x v="1"/>
    <x v="0"/>
    <x v="0"/>
    <x v="0"/>
    <x v="0"/>
    <x v="1"/>
    <s v="2025-01-27"/>
    <x v="0"/>
    <n v="87"/>
    <x v="4"/>
    <m/>
    <x v="0"/>
    <m/>
    <x v="89"/>
    <n v="100474706"/>
    <x v="0"/>
    <x v="5"/>
    <s v="Direção Financeira"/>
    <s v="ORI"/>
    <x v="2"/>
    <m/>
    <x v="0"/>
    <x v="3"/>
    <x v="3"/>
    <x v="1"/>
    <x v="0"/>
    <x v="0"/>
    <x v="0"/>
    <x v="0"/>
    <x v="0"/>
    <x v="0"/>
    <x v="0"/>
    <s v="Direção Financeira"/>
    <x v="0"/>
    <x v="0"/>
    <x v="0"/>
    <x v="0"/>
    <x v="0"/>
    <x v="0"/>
    <x v="0"/>
    <x v="0"/>
    <x v="0"/>
    <x v="0"/>
    <x v="5"/>
    <x v="0"/>
    <s v="Pagamento de salário referente a 01-2025"/>
  </r>
  <r>
    <x v="0"/>
    <n v="0"/>
    <n v="0"/>
    <n v="0"/>
    <n v="0"/>
    <x v="2496"/>
    <x v="0"/>
    <x v="0"/>
    <x v="0"/>
    <s v="03.16.15"/>
    <x v="0"/>
    <x v="0"/>
    <x v="0"/>
    <s v="Direção Financeira"/>
    <s v="03.16.15"/>
    <s v="Direção Financeira"/>
    <s v="03.16.15"/>
    <x v="45"/>
    <x v="0"/>
    <x v="0"/>
    <x v="1"/>
    <x v="0"/>
    <x v="0"/>
    <x v="0"/>
    <x v="0"/>
    <x v="0"/>
    <s v="2025-02-21"/>
    <x v="0"/>
    <n v="0"/>
    <x v="4"/>
    <m/>
    <x v="0"/>
    <m/>
    <x v="103"/>
    <n v="100474707"/>
    <x v="0"/>
    <x v="4"/>
    <s v="Direção Financeira"/>
    <s v="ORI"/>
    <x v="2"/>
    <m/>
    <x v="0"/>
    <x v="3"/>
    <x v="3"/>
    <x v="1"/>
    <x v="0"/>
    <x v="0"/>
    <x v="0"/>
    <x v="0"/>
    <x v="0"/>
    <x v="0"/>
    <x v="0"/>
    <s v="Direção Financeira"/>
    <x v="0"/>
    <x v="0"/>
    <x v="0"/>
    <x v="0"/>
    <x v="0"/>
    <x v="0"/>
    <x v="0"/>
    <x v="0"/>
    <x v="0"/>
    <x v="0"/>
    <x v="4"/>
    <x v="0"/>
    <s v="Pagamento de salário referente a 02-2025"/>
  </r>
  <r>
    <x v="0"/>
    <n v="0"/>
    <n v="0"/>
    <n v="0"/>
    <n v="0"/>
    <x v="2496"/>
    <x v="0"/>
    <x v="0"/>
    <x v="0"/>
    <s v="03.16.15"/>
    <x v="0"/>
    <x v="0"/>
    <x v="0"/>
    <s v="Direção Financeira"/>
    <s v="03.16.15"/>
    <s v="Direção Financeira"/>
    <s v="03.16.15"/>
    <x v="76"/>
    <x v="0"/>
    <x v="0"/>
    <x v="1"/>
    <x v="0"/>
    <x v="0"/>
    <x v="0"/>
    <x v="0"/>
    <x v="0"/>
    <s v="2025-02-21"/>
    <x v="0"/>
    <n v="46"/>
    <x v="4"/>
    <m/>
    <x v="0"/>
    <m/>
    <x v="106"/>
    <n v="100479277"/>
    <x v="0"/>
    <x v="6"/>
    <s v="Direção Financeira"/>
    <s v="ORI"/>
    <x v="2"/>
    <m/>
    <x v="0"/>
    <x v="3"/>
    <x v="3"/>
    <x v="1"/>
    <x v="0"/>
    <x v="0"/>
    <x v="0"/>
    <x v="0"/>
    <x v="0"/>
    <x v="0"/>
    <x v="0"/>
    <s v="Direção Financeira"/>
    <x v="0"/>
    <x v="0"/>
    <x v="0"/>
    <x v="0"/>
    <x v="0"/>
    <x v="0"/>
    <x v="0"/>
    <x v="0"/>
    <x v="0"/>
    <x v="0"/>
    <x v="6"/>
    <x v="0"/>
    <s v="Pagamento de salário referente a 02-2025"/>
  </r>
  <r>
    <x v="0"/>
    <n v="0"/>
    <n v="0"/>
    <n v="0"/>
    <n v="0"/>
    <x v="3851"/>
    <x v="0"/>
    <x v="0"/>
    <x v="0"/>
    <s v="03.16.15"/>
    <x v="0"/>
    <x v="0"/>
    <x v="0"/>
    <s v="Direção Financeira"/>
    <s v="03.16.15"/>
    <s v="Direção Financeira"/>
    <s v="03.16.15"/>
    <x v="76"/>
    <x v="0"/>
    <x v="0"/>
    <x v="1"/>
    <x v="0"/>
    <x v="0"/>
    <x v="0"/>
    <x v="0"/>
    <x v="4"/>
    <s v="2025-03-26"/>
    <x v="0"/>
    <n v="52"/>
    <x v="4"/>
    <m/>
    <x v="0"/>
    <m/>
    <x v="106"/>
    <n v="100479277"/>
    <x v="0"/>
    <x v="6"/>
    <s v="Direção Financeira"/>
    <s v="ORI"/>
    <x v="2"/>
    <m/>
    <x v="0"/>
    <x v="3"/>
    <x v="3"/>
    <x v="1"/>
    <x v="0"/>
    <x v="0"/>
    <x v="0"/>
    <x v="0"/>
    <x v="0"/>
    <x v="0"/>
    <x v="0"/>
    <s v="Direção Financeira"/>
    <x v="0"/>
    <x v="0"/>
    <x v="0"/>
    <x v="0"/>
    <x v="0"/>
    <x v="0"/>
    <x v="0"/>
    <x v="0"/>
    <x v="0"/>
    <x v="0"/>
    <x v="6"/>
    <x v="0"/>
    <s v="Pagamento de salário referente a 03-2025"/>
  </r>
  <r>
    <x v="0"/>
    <n v="0"/>
    <n v="0"/>
    <n v="0"/>
    <n v="0"/>
    <x v="2496"/>
    <x v="0"/>
    <x v="0"/>
    <x v="0"/>
    <s v="03.16.15"/>
    <x v="0"/>
    <x v="0"/>
    <x v="0"/>
    <s v="Direção Financeira"/>
    <s v="03.16.15"/>
    <s v="Direção Financeira"/>
    <s v="03.16.15"/>
    <x v="9"/>
    <x v="0"/>
    <x v="0"/>
    <x v="1"/>
    <x v="0"/>
    <x v="0"/>
    <x v="0"/>
    <x v="0"/>
    <x v="0"/>
    <s v="2025-02-21"/>
    <x v="0"/>
    <n v="14"/>
    <x v="4"/>
    <m/>
    <x v="0"/>
    <m/>
    <x v="103"/>
    <n v="100474707"/>
    <x v="0"/>
    <x v="4"/>
    <s v="Direção Financeira"/>
    <s v="ORI"/>
    <x v="2"/>
    <m/>
    <x v="0"/>
    <x v="3"/>
    <x v="3"/>
    <x v="1"/>
    <x v="0"/>
    <x v="0"/>
    <x v="0"/>
    <x v="0"/>
    <x v="0"/>
    <x v="0"/>
    <x v="0"/>
    <s v="Direção Financeira"/>
    <x v="0"/>
    <x v="0"/>
    <x v="0"/>
    <x v="0"/>
    <x v="0"/>
    <x v="0"/>
    <x v="0"/>
    <x v="0"/>
    <x v="0"/>
    <x v="0"/>
    <x v="4"/>
    <x v="0"/>
    <s v="Pagamento de salário referente a 02-2025"/>
  </r>
  <r>
    <x v="0"/>
    <n v="0"/>
    <n v="0"/>
    <n v="0"/>
    <n v="0"/>
    <x v="3851"/>
    <x v="0"/>
    <x v="0"/>
    <x v="0"/>
    <s v="03.16.15"/>
    <x v="0"/>
    <x v="0"/>
    <x v="0"/>
    <s v="Direção Financeira"/>
    <s v="03.16.15"/>
    <s v="Direção Financeira"/>
    <s v="03.16.15"/>
    <x v="9"/>
    <x v="0"/>
    <x v="0"/>
    <x v="1"/>
    <x v="0"/>
    <x v="0"/>
    <x v="0"/>
    <x v="0"/>
    <x v="4"/>
    <s v="2025-03-26"/>
    <x v="0"/>
    <n v="193"/>
    <x v="4"/>
    <m/>
    <x v="0"/>
    <m/>
    <x v="106"/>
    <n v="100479277"/>
    <x v="0"/>
    <x v="6"/>
    <s v="Direção Financeira"/>
    <s v="ORI"/>
    <x v="2"/>
    <m/>
    <x v="0"/>
    <x v="3"/>
    <x v="3"/>
    <x v="1"/>
    <x v="0"/>
    <x v="0"/>
    <x v="0"/>
    <x v="0"/>
    <x v="0"/>
    <x v="0"/>
    <x v="0"/>
    <s v="Direção Financeira"/>
    <x v="0"/>
    <x v="0"/>
    <x v="0"/>
    <x v="0"/>
    <x v="0"/>
    <x v="0"/>
    <x v="0"/>
    <x v="0"/>
    <x v="0"/>
    <x v="0"/>
    <x v="6"/>
    <x v="0"/>
    <s v="Pagamento de salário referente a 03-2025"/>
  </r>
  <r>
    <x v="0"/>
    <n v="0"/>
    <n v="0"/>
    <n v="0"/>
    <n v="0"/>
    <x v="435"/>
    <x v="0"/>
    <x v="0"/>
    <x v="0"/>
    <s v="03.16.15"/>
    <x v="0"/>
    <x v="0"/>
    <x v="0"/>
    <s v="Direção Financeira"/>
    <s v="03.16.15"/>
    <s v="Direção Financeira"/>
    <s v="03.16.15"/>
    <x v="42"/>
    <x v="0"/>
    <x v="0"/>
    <x v="1"/>
    <x v="1"/>
    <x v="0"/>
    <x v="0"/>
    <x v="0"/>
    <x v="1"/>
    <s v="2025-01-27"/>
    <x v="0"/>
    <n v="2695"/>
    <x v="4"/>
    <m/>
    <x v="0"/>
    <m/>
    <x v="106"/>
    <n v="100479277"/>
    <x v="0"/>
    <x v="6"/>
    <s v="Direção Financeira"/>
    <s v="ORI"/>
    <x v="2"/>
    <m/>
    <x v="0"/>
    <x v="3"/>
    <x v="3"/>
    <x v="1"/>
    <x v="0"/>
    <x v="0"/>
    <x v="0"/>
    <x v="0"/>
    <x v="0"/>
    <x v="0"/>
    <x v="0"/>
    <s v="Direção Financeira"/>
    <x v="0"/>
    <x v="0"/>
    <x v="0"/>
    <x v="0"/>
    <x v="0"/>
    <x v="0"/>
    <x v="0"/>
    <x v="0"/>
    <x v="0"/>
    <x v="0"/>
    <x v="6"/>
    <x v="0"/>
    <s v="Pagamento de salário referente a 01-2025"/>
  </r>
  <r>
    <x v="0"/>
    <n v="0"/>
    <n v="0"/>
    <n v="0"/>
    <n v="0"/>
    <x v="435"/>
    <x v="0"/>
    <x v="0"/>
    <x v="0"/>
    <s v="03.16.15"/>
    <x v="0"/>
    <x v="0"/>
    <x v="0"/>
    <s v="Direção Financeira"/>
    <s v="03.16.15"/>
    <s v="Direção Financeira"/>
    <s v="03.16.15"/>
    <x v="42"/>
    <x v="0"/>
    <x v="0"/>
    <x v="1"/>
    <x v="1"/>
    <x v="0"/>
    <x v="0"/>
    <x v="0"/>
    <x v="1"/>
    <s v="2025-01-27"/>
    <x v="0"/>
    <n v="238"/>
    <x v="4"/>
    <m/>
    <x v="0"/>
    <m/>
    <x v="103"/>
    <n v="100474707"/>
    <x v="0"/>
    <x v="4"/>
    <s v="Direção Financeira"/>
    <s v="ORI"/>
    <x v="2"/>
    <m/>
    <x v="0"/>
    <x v="3"/>
    <x v="3"/>
    <x v="1"/>
    <x v="0"/>
    <x v="0"/>
    <x v="0"/>
    <x v="0"/>
    <x v="0"/>
    <x v="0"/>
    <x v="0"/>
    <s v="Direção Financeira"/>
    <x v="0"/>
    <x v="0"/>
    <x v="0"/>
    <x v="0"/>
    <x v="0"/>
    <x v="0"/>
    <x v="0"/>
    <x v="0"/>
    <x v="0"/>
    <x v="0"/>
    <x v="4"/>
    <x v="0"/>
    <s v="Pagamento de salário referente a 01-2025"/>
  </r>
  <r>
    <x v="0"/>
    <n v="0"/>
    <n v="0"/>
    <n v="0"/>
    <n v="0"/>
    <x v="435"/>
    <x v="0"/>
    <x v="0"/>
    <x v="0"/>
    <s v="03.16.15"/>
    <x v="0"/>
    <x v="0"/>
    <x v="0"/>
    <s v="Direção Financeira"/>
    <s v="03.16.15"/>
    <s v="Direção Financeira"/>
    <s v="03.16.15"/>
    <x v="42"/>
    <x v="0"/>
    <x v="0"/>
    <x v="1"/>
    <x v="1"/>
    <x v="0"/>
    <x v="0"/>
    <x v="0"/>
    <x v="1"/>
    <s v="2025-01-27"/>
    <x v="0"/>
    <n v="424"/>
    <x v="4"/>
    <m/>
    <x v="0"/>
    <m/>
    <x v="507"/>
    <n v="100477977"/>
    <x v="0"/>
    <x v="11"/>
    <s v="Direção Financeira"/>
    <s v="ORI"/>
    <x v="2"/>
    <m/>
    <x v="0"/>
    <x v="3"/>
    <x v="3"/>
    <x v="1"/>
    <x v="0"/>
    <x v="0"/>
    <x v="0"/>
    <x v="0"/>
    <x v="0"/>
    <x v="0"/>
    <x v="0"/>
    <s v="Direção Financeira"/>
    <x v="0"/>
    <x v="0"/>
    <x v="0"/>
    <x v="0"/>
    <x v="0"/>
    <x v="0"/>
    <x v="0"/>
    <x v="0"/>
    <x v="0"/>
    <x v="0"/>
    <x v="11"/>
    <x v="0"/>
    <s v="Pagamento de salário referente a 01-2025"/>
  </r>
  <r>
    <x v="0"/>
    <n v="0"/>
    <n v="0"/>
    <n v="0"/>
    <n v="0"/>
    <x v="435"/>
    <x v="0"/>
    <x v="0"/>
    <x v="0"/>
    <s v="03.16.15"/>
    <x v="0"/>
    <x v="0"/>
    <x v="0"/>
    <s v="Direção Financeira"/>
    <s v="03.16.15"/>
    <s v="Direção Financeira"/>
    <s v="03.16.15"/>
    <x v="47"/>
    <x v="0"/>
    <x v="0"/>
    <x v="1"/>
    <x v="1"/>
    <x v="0"/>
    <x v="0"/>
    <x v="0"/>
    <x v="1"/>
    <s v="2025-01-27"/>
    <x v="0"/>
    <n v="174"/>
    <x v="4"/>
    <m/>
    <x v="0"/>
    <m/>
    <x v="103"/>
    <n v="100474707"/>
    <x v="0"/>
    <x v="4"/>
    <s v="Direção Financeira"/>
    <s v="ORI"/>
    <x v="2"/>
    <m/>
    <x v="0"/>
    <x v="3"/>
    <x v="3"/>
    <x v="1"/>
    <x v="0"/>
    <x v="0"/>
    <x v="0"/>
    <x v="0"/>
    <x v="0"/>
    <x v="0"/>
    <x v="0"/>
    <s v="Direção Financeira"/>
    <x v="0"/>
    <x v="0"/>
    <x v="0"/>
    <x v="0"/>
    <x v="0"/>
    <x v="0"/>
    <x v="0"/>
    <x v="0"/>
    <x v="0"/>
    <x v="0"/>
    <x v="4"/>
    <x v="0"/>
    <s v="Pagamento de salário referente a 01-2025"/>
  </r>
  <r>
    <x v="0"/>
    <n v="0"/>
    <n v="0"/>
    <n v="0"/>
    <n v="0"/>
    <x v="2496"/>
    <x v="0"/>
    <x v="0"/>
    <x v="0"/>
    <s v="03.16.15"/>
    <x v="0"/>
    <x v="0"/>
    <x v="0"/>
    <s v="Direção Financeira"/>
    <s v="03.16.15"/>
    <s v="Direção Financeira"/>
    <s v="03.16.15"/>
    <x v="47"/>
    <x v="0"/>
    <x v="0"/>
    <x v="1"/>
    <x v="1"/>
    <x v="0"/>
    <x v="0"/>
    <x v="0"/>
    <x v="0"/>
    <s v="2025-02-21"/>
    <x v="0"/>
    <n v="23502"/>
    <x v="4"/>
    <m/>
    <x v="0"/>
    <m/>
    <x v="89"/>
    <n v="100474706"/>
    <x v="0"/>
    <x v="5"/>
    <s v="Direção Financeira"/>
    <s v="ORI"/>
    <x v="2"/>
    <m/>
    <x v="0"/>
    <x v="3"/>
    <x v="3"/>
    <x v="1"/>
    <x v="0"/>
    <x v="0"/>
    <x v="0"/>
    <x v="0"/>
    <x v="0"/>
    <x v="0"/>
    <x v="0"/>
    <s v="Direção Financeira"/>
    <x v="0"/>
    <x v="0"/>
    <x v="0"/>
    <x v="0"/>
    <x v="0"/>
    <x v="0"/>
    <x v="0"/>
    <x v="0"/>
    <x v="0"/>
    <x v="0"/>
    <x v="5"/>
    <x v="0"/>
    <s v="Pagamento de salário referente a 02-2025"/>
  </r>
  <r>
    <x v="0"/>
    <n v="0"/>
    <n v="0"/>
    <n v="0"/>
    <n v="0"/>
    <x v="5684"/>
    <x v="0"/>
    <x v="0"/>
    <x v="0"/>
    <s v="03.16.15"/>
    <x v="0"/>
    <x v="0"/>
    <x v="0"/>
    <s v="Direção Financeira"/>
    <s v="03.16.15"/>
    <s v="Direção Financeira"/>
    <s v="03.16.15"/>
    <x v="11"/>
    <x v="0"/>
    <x v="0"/>
    <x v="0"/>
    <x v="1"/>
    <x v="0"/>
    <x v="0"/>
    <x v="0"/>
    <x v="10"/>
    <s v="2025-11-18"/>
    <x v="3"/>
    <n v="7000"/>
    <x v="4"/>
    <m/>
    <x v="0"/>
    <m/>
    <x v="26"/>
    <n v="100474914"/>
    <x v="0"/>
    <x v="0"/>
    <s v="Direção Financeira"/>
    <s v="ORI"/>
    <x v="2"/>
    <m/>
    <x v="0"/>
    <x v="2"/>
    <x v="2"/>
    <x v="1"/>
    <x v="0"/>
    <x v="0"/>
    <x v="0"/>
    <x v="0"/>
    <x v="0"/>
    <x v="0"/>
    <x v="0"/>
    <s v="Direção Financeira"/>
    <x v="0"/>
    <x v="0"/>
    <x v="0"/>
    <x v="0"/>
    <x v="0"/>
    <x v="0"/>
    <x v="0"/>
    <x v="0"/>
    <x v="0"/>
    <x v="2"/>
    <x v="0"/>
    <x v="0"/>
    <s v="Pagamento a favor do Tesoureiro Municipal, pelo carregamento de energia do contador nº14298918153, destinado a residência Oficial, conforme anexo."/>
  </r>
  <r>
    <x v="0"/>
    <n v="0"/>
    <n v="0"/>
    <n v="0"/>
    <n v="0"/>
    <x v="5685"/>
    <x v="0"/>
    <x v="0"/>
    <x v="0"/>
    <s v="01.27.04.11"/>
    <x v="26"/>
    <x v="1"/>
    <x v="1"/>
    <s v="Infra-Estruturas e Transportes"/>
    <s v="01.27.04"/>
    <s v="Infra-Estruturas e Transportes"/>
    <s v="01.27.04"/>
    <x v="4"/>
    <x v="0"/>
    <x v="2"/>
    <x v="3"/>
    <x v="0"/>
    <x v="1"/>
    <x v="0"/>
    <x v="0"/>
    <x v="2"/>
    <s v="2025-04-08"/>
    <x v="1"/>
    <n v="292800"/>
    <x v="4"/>
    <m/>
    <x v="0"/>
    <m/>
    <x v="26"/>
    <n v="100474914"/>
    <x v="0"/>
    <x v="0"/>
    <s v="Manutenção de caminhos vicinais e melhoramento de acessos"/>
    <s v="ORI"/>
    <x v="2"/>
    <m/>
    <x v="0"/>
    <x v="2"/>
    <x v="2"/>
    <x v="1"/>
    <x v="0"/>
    <x v="0"/>
    <x v="0"/>
    <x v="0"/>
    <x v="0"/>
    <x v="0"/>
    <x v="0"/>
    <s v="Manutenção de caminhos vicinais e melhoramento de acessos"/>
    <x v="0"/>
    <x v="0"/>
    <x v="0"/>
    <x v="0"/>
    <x v="1"/>
    <x v="0"/>
    <x v="0"/>
    <x v="0"/>
    <x v="0"/>
    <x v="2"/>
    <x v="0"/>
    <x v="0"/>
    <s v="Pagamento a favor do Tesoureiro Municipal, referente as despesas com pessoal nos trabalho de reabilitação de caminho Vicinal, Trilha Serra Malagueta/varanda, conforme anexo.   "/>
  </r>
  <r>
    <x v="0"/>
    <n v="0"/>
    <n v="0"/>
    <n v="0"/>
    <n v="0"/>
    <x v="5654"/>
    <x v="0"/>
    <x v="0"/>
    <x v="0"/>
    <s v="03.16.30"/>
    <x v="40"/>
    <x v="0"/>
    <x v="0"/>
    <s v="Gabinete de Relações Externas"/>
    <s v="03.16.30"/>
    <s v="Gabinete de Relações Externas"/>
    <s v="03.16.30"/>
    <x v="42"/>
    <x v="0"/>
    <x v="0"/>
    <x v="1"/>
    <x v="1"/>
    <x v="0"/>
    <x v="0"/>
    <x v="0"/>
    <x v="2"/>
    <s v="2025-04-24"/>
    <x v="1"/>
    <n v="8213"/>
    <x v="4"/>
    <m/>
    <x v="0"/>
    <m/>
    <x v="89"/>
    <n v="100474706"/>
    <x v="0"/>
    <x v="5"/>
    <s v="Gabinete de Relações Externas"/>
    <s v="ORI"/>
    <x v="2"/>
    <s v="GRE"/>
    <x v="0"/>
    <x v="3"/>
    <x v="3"/>
    <x v="1"/>
    <x v="0"/>
    <x v="0"/>
    <x v="0"/>
    <x v="0"/>
    <x v="0"/>
    <x v="0"/>
    <x v="0"/>
    <s v="Gabinete de Relações Externas"/>
    <x v="0"/>
    <x v="0"/>
    <x v="0"/>
    <x v="0"/>
    <x v="0"/>
    <x v="0"/>
    <x v="0"/>
    <x v="0"/>
    <x v="0"/>
    <x v="2"/>
    <x v="5"/>
    <x v="0"/>
    <s v="Pagamento de salário referente a 04-2025"/>
  </r>
  <r>
    <x v="0"/>
    <n v="0"/>
    <n v="0"/>
    <n v="0"/>
    <n v="0"/>
    <x v="452"/>
    <x v="0"/>
    <x v="0"/>
    <x v="0"/>
    <s v="03.16.02"/>
    <x v="12"/>
    <x v="0"/>
    <x v="0"/>
    <s v="Gabinete do Presidente"/>
    <s v="03.16.02"/>
    <s v="Gabinete do Presidente"/>
    <s v="03.16.02"/>
    <x v="46"/>
    <x v="0"/>
    <x v="0"/>
    <x v="1"/>
    <x v="0"/>
    <x v="0"/>
    <x v="0"/>
    <x v="0"/>
    <x v="1"/>
    <s v="2025-01-27"/>
    <x v="0"/>
    <n v="909"/>
    <x v="4"/>
    <m/>
    <x v="0"/>
    <m/>
    <x v="507"/>
    <n v="100477977"/>
    <x v="0"/>
    <x v="11"/>
    <s v="Gabinete do Presidente"/>
    <s v="ORI"/>
    <x v="2"/>
    <m/>
    <x v="0"/>
    <x v="3"/>
    <x v="3"/>
    <x v="1"/>
    <x v="0"/>
    <x v="0"/>
    <x v="0"/>
    <x v="0"/>
    <x v="0"/>
    <x v="0"/>
    <x v="0"/>
    <s v="Gabinete do Presidente"/>
    <x v="0"/>
    <x v="0"/>
    <x v="0"/>
    <x v="0"/>
    <x v="0"/>
    <x v="0"/>
    <x v="0"/>
    <x v="0"/>
    <x v="0"/>
    <x v="0"/>
    <x v="11"/>
    <x v="0"/>
    <s v="Pagamento de salário referente a 01-2025"/>
  </r>
  <r>
    <x v="0"/>
    <n v="0"/>
    <n v="0"/>
    <n v="0"/>
    <n v="0"/>
    <x v="452"/>
    <x v="0"/>
    <x v="0"/>
    <x v="0"/>
    <s v="03.16.02"/>
    <x v="12"/>
    <x v="0"/>
    <x v="0"/>
    <s v="Gabinete do Presidente"/>
    <s v="03.16.02"/>
    <s v="Gabinete do Presidente"/>
    <s v="03.16.02"/>
    <x v="46"/>
    <x v="0"/>
    <x v="0"/>
    <x v="1"/>
    <x v="0"/>
    <x v="0"/>
    <x v="0"/>
    <x v="0"/>
    <x v="1"/>
    <s v="2025-01-27"/>
    <x v="0"/>
    <n v="4023"/>
    <x v="4"/>
    <m/>
    <x v="0"/>
    <m/>
    <x v="89"/>
    <n v="100474706"/>
    <x v="0"/>
    <x v="5"/>
    <s v="Gabinete do Presidente"/>
    <s v="ORI"/>
    <x v="2"/>
    <m/>
    <x v="0"/>
    <x v="3"/>
    <x v="3"/>
    <x v="1"/>
    <x v="0"/>
    <x v="0"/>
    <x v="0"/>
    <x v="0"/>
    <x v="0"/>
    <x v="0"/>
    <x v="0"/>
    <s v="Gabinete do Presidente"/>
    <x v="0"/>
    <x v="0"/>
    <x v="0"/>
    <x v="0"/>
    <x v="0"/>
    <x v="0"/>
    <x v="0"/>
    <x v="0"/>
    <x v="0"/>
    <x v="0"/>
    <x v="5"/>
    <x v="0"/>
    <s v="Pagamento de salário referente a 01-202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860">
  <r>
    <x v="0"/>
    <n v="0"/>
    <n v="0"/>
    <n v="0"/>
    <n v="600"/>
    <x v="0"/>
    <x v="0"/>
    <x v="0"/>
    <x v="0"/>
    <s v="03.16.15"/>
    <x v="0"/>
    <x v="0"/>
    <x v="0"/>
    <s v="Direção Financeira"/>
    <s v="03.16.15"/>
    <s v="Direção Financeira"/>
    <s v="03.16.15"/>
    <x v="0"/>
    <x v="0"/>
    <x v="0"/>
    <x v="0"/>
    <x v="0"/>
    <x v="0"/>
    <x v="0"/>
    <x v="0"/>
    <x v="0"/>
    <s v="2024-01-26"/>
    <x v="0"/>
    <n v="600"/>
    <x v="0"/>
    <m/>
    <x v="0"/>
    <m/>
    <x v="0"/>
    <n v="100475629"/>
    <x v="0"/>
    <x v="0"/>
    <s v="Direção Financeira"/>
    <s v="ORI"/>
    <x v="0"/>
    <m/>
    <x v="0"/>
    <x v="0"/>
    <x v="0"/>
    <x v="0"/>
    <x v="0"/>
    <x v="0"/>
    <x v="0"/>
    <x v="0"/>
    <x v="0"/>
    <x v="0"/>
    <x v="0"/>
    <s v="Direção Financeira"/>
    <x v="0"/>
    <x v="0"/>
    <x v="0"/>
    <x v="0"/>
    <x v="0"/>
    <x v="0"/>
    <x v="0"/>
    <x v="0"/>
    <x v="0"/>
    <x v="0"/>
    <x v="0"/>
    <x v="0"/>
    <s v="Pagamento referente a aquisição de serviço de montagem de pneu da viatura ST-94-OL, afetos aos serviços da CMSM, conforme anexo."/>
  </r>
  <r>
    <x v="1"/>
    <n v="0"/>
    <n v="0"/>
    <n v="0"/>
    <n v="151803"/>
    <x v="1"/>
    <x v="0"/>
    <x v="0"/>
    <x v="0"/>
    <s v="01.27.06.80"/>
    <x v="1"/>
    <x v="1"/>
    <x v="1"/>
    <s v="Requalificação Urbana e habitação"/>
    <s v="01.27.06"/>
    <s v="Requalificação Urbana e habitação"/>
    <s v="01.27.06"/>
    <x v="1"/>
    <x v="0"/>
    <x v="0"/>
    <x v="0"/>
    <x v="0"/>
    <x v="1"/>
    <x v="1"/>
    <x v="0"/>
    <x v="1"/>
    <s v="2024-03-08"/>
    <x v="0"/>
    <n v="151803"/>
    <x v="0"/>
    <m/>
    <x v="0"/>
    <m/>
    <x v="1"/>
    <n v="100476920"/>
    <x v="0"/>
    <x v="0"/>
    <s v="Requalificação Urbana de Veneza"/>
    <s v="ORI"/>
    <x v="0"/>
    <m/>
    <x v="0"/>
    <x v="0"/>
    <x v="0"/>
    <x v="0"/>
    <x v="0"/>
    <x v="0"/>
    <x v="0"/>
    <x v="0"/>
    <x v="0"/>
    <x v="0"/>
    <x v="0"/>
    <s v="Requalificação Urbana de Veneza"/>
    <x v="0"/>
    <x v="0"/>
    <x v="0"/>
    <x v="0"/>
    <x v="1"/>
    <x v="0"/>
    <x v="0"/>
    <x v="0"/>
    <x v="0"/>
    <x v="0"/>
    <x v="0"/>
    <x v="0"/>
    <s v="Pagamento referente a aquisição de combustíveis para a viatura destinados as obras de requalificação urbana e ambiental de praia de Veneza, conforme anexo."/>
  </r>
  <r>
    <x v="0"/>
    <n v="0"/>
    <n v="0"/>
    <n v="0"/>
    <n v="400"/>
    <x v="2"/>
    <x v="0"/>
    <x v="0"/>
    <x v="0"/>
    <s v="03.16.15"/>
    <x v="0"/>
    <x v="0"/>
    <x v="0"/>
    <s v="Direção Financeira"/>
    <s v="03.16.15"/>
    <s v="Direção Financeira"/>
    <s v="03.16.15"/>
    <x v="0"/>
    <x v="0"/>
    <x v="0"/>
    <x v="0"/>
    <x v="0"/>
    <x v="0"/>
    <x v="0"/>
    <x v="0"/>
    <x v="2"/>
    <s v="2024-02-07"/>
    <x v="0"/>
    <n v="400"/>
    <x v="0"/>
    <m/>
    <x v="0"/>
    <m/>
    <x v="0"/>
    <n v="100475629"/>
    <x v="0"/>
    <x v="0"/>
    <s v="Direção Financeira"/>
    <s v="ORI"/>
    <x v="0"/>
    <m/>
    <x v="0"/>
    <x v="0"/>
    <x v="0"/>
    <x v="0"/>
    <x v="0"/>
    <x v="0"/>
    <x v="0"/>
    <x v="0"/>
    <x v="0"/>
    <x v="0"/>
    <x v="0"/>
    <s v="Direção Financeira"/>
    <x v="0"/>
    <x v="0"/>
    <x v="0"/>
    <x v="0"/>
    <x v="0"/>
    <x v="0"/>
    <x v="0"/>
    <x v="0"/>
    <x v="0"/>
    <x v="0"/>
    <x v="0"/>
    <x v="0"/>
    <s v="Pagamento referente a aquisição de 1 pipo para viatura ST-03-QJ, afetos ao serviços CMSM, conforme anexo."/>
  </r>
  <r>
    <x v="0"/>
    <n v="0"/>
    <n v="0"/>
    <n v="0"/>
    <n v="6411"/>
    <x v="3"/>
    <x v="0"/>
    <x v="1"/>
    <x v="0"/>
    <s v="80.02.01"/>
    <x v="2"/>
    <x v="2"/>
    <x v="2"/>
    <s v="Retenções Iur"/>
    <s v="80.02.01"/>
    <s v="Retenções Iur"/>
    <s v="80.02.01"/>
    <x v="2"/>
    <x v="0"/>
    <x v="1"/>
    <x v="0"/>
    <x v="1"/>
    <x v="2"/>
    <x v="2"/>
    <x v="0"/>
    <x v="0"/>
    <s v="2024-01-30"/>
    <x v="0"/>
    <n v="6411"/>
    <x v="0"/>
    <m/>
    <x v="0"/>
    <m/>
    <x v="2"/>
    <n v="100474696"/>
    <x v="0"/>
    <x v="0"/>
    <s v="Retenções Iur"/>
    <s v="ORI"/>
    <x v="0"/>
    <s v="RIUR"/>
    <x v="0"/>
    <x v="0"/>
    <x v="0"/>
    <x v="0"/>
    <x v="0"/>
    <x v="0"/>
    <x v="0"/>
    <x v="0"/>
    <x v="0"/>
    <x v="0"/>
    <x v="0"/>
    <s v="Retenções Iur"/>
    <x v="0"/>
    <x v="0"/>
    <x v="0"/>
    <x v="0"/>
    <x v="2"/>
    <x v="0"/>
    <x v="0"/>
    <x v="0"/>
    <x v="0"/>
    <x v="1"/>
    <x v="0"/>
    <x v="0"/>
    <s v="RETENCAO OT"/>
  </r>
  <r>
    <x v="0"/>
    <n v="0"/>
    <n v="0"/>
    <n v="0"/>
    <n v="1800"/>
    <x v="4"/>
    <x v="0"/>
    <x v="0"/>
    <x v="0"/>
    <s v="03.16.02"/>
    <x v="3"/>
    <x v="0"/>
    <x v="0"/>
    <s v="Gabinete do Presidente"/>
    <s v="03.16.02"/>
    <s v="Gabinete do Presidente"/>
    <s v="03.16.02"/>
    <x v="3"/>
    <x v="0"/>
    <x v="0"/>
    <x v="1"/>
    <x v="0"/>
    <x v="0"/>
    <x v="0"/>
    <x v="0"/>
    <x v="0"/>
    <s v="2024-01-10"/>
    <x v="0"/>
    <n v="1800"/>
    <x v="0"/>
    <m/>
    <x v="0"/>
    <m/>
    <x v="3"/>
    <n v="100478720"/>
    <x v="0"/>
    <x v="0"/>
    <s v="Gabinete do Presidente"/>
    <s v="ORI"/>
    <x v="0"/>
    <m/>
    <x v="0"/>
    <x v="0"/>
    <x v="0"/>
    <x v="0"/>
    <x v="0"/>
    <x v="0"/>
    <x v="0"/>
    <x v="0"/>
    <x v="0"/>
    <x v="0"/>
    <x v="0"/>
    <s v="Gabinete do Presidente"/>
    <x v="0"/>
    <x v="0"/>
    <x v="0"/>
    <x v="0"/>
    <x v="0"/>
    <x v="0"/>
    <x v="0"/>
    <x v="0"/>
    <x v="0"/>
    <x v="0"/>
    <x v="0"/>
    <x v="0"/>
    <s v="Ajuda de custo a favor do senhor Moises Landim, pela sua deslocação a Praia em missão oficial de serviço, conforme anexo"/>
  </r>
  <r>
    <x v="0"/>
    <n v="0"/>
    <n v="0"/>
    <n v="0"/>
    <n v="7500"/>
    <x v="5"/>
    <x v="0"/>
    <x v="0"/>
    <x v="0"/>
    <s v="01.27.04.03"/>
    <x v="4"/>
    <x v="1"/>
    <x v="1"/>
    <s v="Infra-Estruturas e Transportes"/>
    <s v="01.27.04"/>
    <s v="Infra-Estruturas e Transportes"/>
    <s v="01.27.04"/>
    <x v="4"/>
    <x v="0"/>
    <x v="2"/>
    <x v="2"/>
    <x v="0"/>
    <x v="1"/>
    <x v="0"/>
    <x v="0"/>
    <x v="3"/>
    <s v="2024-05-31"/>
    <x v="1"/>
    <n v="7500"/>
    <x v="0"/>
    <m/>
    <x v="0"/>
    <m/>
    <x v="2"/>
    <n v="100474696"/>
    <x v="0"/>
    <x v="1"/>
    <s v="Plano de emergencia da epoca de chuvas"/>
    <s v="ORI"/>
    <x v="0"/>
    <m/>
    <x v="0"/>
    <x v="0"/>
    <x v="0"/>
    <x v="0"/>
    <x v="0"/>
    <x v="0"/>
    <x v="0"/>
    <x v="0"/>
    <x v="0"/>
    <x v="0"/>
    <x v="0"/>
    <s v="Plano de emergencia da epoca de chuvas"/>
    <x v="0"/>
    <x v="0"/>
    <x v="0"/>
    <x v="0"/>
    <x v="1"/>
    <x v="0"/>
    <x v="0"/>
    <x v="0"/>
    <x v="0"/>
    <x v="0"/>
    <x v="1"/>
    <x v="0"/>
    <s v="Pagamento a favor do Sr. Nelson Monteiro Semedo, pela a aquisição de serviços de limpeza de caminhos vicinais de Chacha a Hortelã, conforme anexo."/>
  </r>
  <r>
    <x v="0"/>
    <n v="0"/>
    <n v="0"/>
    <n v="0"/>
    <n v="42500"/>
    <x v="5"/>
    <x v="0"/>
    <x v="0"/>
    <x v="0"/>
    <s v="01.27.04.03"/>
    <x v="4"/>
    <x v="1"/>
    <x v="1"/>
    <s v="Infra-Estruturas e Transportes"/>
    <s v="01.27.04"/>
    <s v="Infra-Estruturas e Transportes"/>
    <s v="01.27.04"/>
    <x v="4"/>
    <x v="0"/>
    <x v="2"/>
    <x v="2"/>
    <x v="0"/>
    <x v="1"/>
    <x v="0"/>
    <x v="0"/>
    <x v="3"/>
    <s v="2024-05-31"/>
    <x v="1"/>
    <n v="42500"/>
    <x v="0"/>
    <m/>
    <x v="0"/>
    <m/>
    <x v="4"/>
    <n v="100479010"/>
    <x v="0"/>
    <x v="0"/>
    <s v="Plano de emergencia da epoca de chuvas"/>
    <s v="ORI"/>
    <x v="0"/>
    <m/>
    <x v="0"/>
    <x v="0"/>
    <x v="0"/>
    <x v="0"/>
    <x v="0"/>
    <x v="0"/>
    <x v="0"/>
    <x v="0"/>
    <x v="0"/>
    <x v="0"/>
    <x v="0"/>
    <s v="Plano de emergencia da epoca de chuvas"/>
    <x v="0"/>
    <x v="0"/>
    <x v="0"/>
    <x v="0"/>
    <x v="1"/>
    <x v="0"/>
    <x v="0"/>
    <x v="0"/>
    <x v="0"/>
    <x v="0"/>
    <x v="0"/>
    <x v="0"/>
    <s v="Pagamento a favor do Sr. Nelson Monteiro Semedo, pela a aquisição de serviços de limpeza de caminhos vicinais de Chacha a Hortelã, conforme anexo."/>
  </r>
  <r>
    <x v="0"/>
    <n v="0"/>
    <n v="0"/>
    <n v="0"/>
    <n v="1359"/>
    <x v="6"/>
    <x v="0"/>
    <x v="0"/>
    <x v="0"/>
    <s v="03.16.15"/>
    <x v="0"/>
    <x v="0"/>
    <x v="0"/>
    <s v="Direção Financeira"/>
    <s v="03.16.15"/>
    <s v="Direção Financeira"/>
    <s v="03.16.15"/>
    <x v="5"/>
    <x v="0"/>
    <x v="0"/>
    <x v="1"/>
    <x v="0"/>
    <x v="0"/>
    <x v="0"/>
    <x v="0"/>
    <x v="4"/>
    <s v="2024-06-05"/>
    <x v="1"/>
    <n v="1359"/>
    <x v="0"/>
    <m/>
    <x v="0"/>
    <m/>
    <x v="2"/>
    <n v="100474696"/>
    <x v="0"/>
    <x v="1"/>
    <s v="Direção Financeira"/>
    <s v="ORI"/>
    <x v="0"/>
    <m/>
    <x v="0"/>
    <x v="0"/>
    <x v="0"/>
    <x v="0"/>
    <x v="0"/>
    <x v="0"/>
    <x v="0"/>
    <x v="0"/>
    <x v="0"/>
    <x v="0"/>
    <x v="0"/>
    <s v="Direção Financeira"/>
    <x v="0"/>
    <x v="0"/>
    <x v="0"/>
    <x v="0"/>
    <x v="0"/>
    <x v="0"/>
    <x v="0"/>
    <x v="0"/>
    <x v="0"/>
    <x v="0"/>
    <x v="1"/>
    <x v="0"/>
    <s v="Pagamento referente ao prestação de serviço como fiscal durante o período de 13 de maio a 30 de maio de 2024, conforme anexo"/>
  </r>
  <r>
    <x v="0"/>
    <n v="0"/>
    <n v="0"/>
    <n v="0"/>
    <n v="7702"/>
    <x v="6"/>
    <x v="0"/>
    <x v="0"/>
    <x v="0"/>
    <s v="03.16.15"/>
    <x v="0"/>
    <x v="0"/>
    <x v="0"/>
    <s v="Direção Financeira"/>
    <s v="03.16.15"/>
    <s v="Direção Financeira"/>
    <s v="03.16.15"/>
    <x v="5"/>
    <x v="0"/>
    <x v="0"/>
    <x v="1"/>
    <x v="0"/>
    <x v="0"/>
    <x v="0"/>
    <x v="0"/>
    <x v="4"/>
    <s v="2024-06-05"/>
    <x v="1"/>
    <n v="7702"/>
    <x v="0"/>
    <m/>
    <x v="0"/>
    <m/>
    <x v="5"/>
    <n v="100479662"/>
    <x v="0"/>
    <x v="0"/>
    <s v="Direção Financeira"/>
    <s v="ORI"/>
    <x v="0"/>
    <m/>
    <x v="0"/>
    <x v="0"/>
    <x v="0"/>
    <x v="0"/>
    <x v="0"/>
    <x v="0"/>
    <x v="0"/>
    <x v="0"/>
    <x v="0"/>
    <x v="0"/>
    <x v="0"/>
    <s v="Direção Financeira"/>
    <x v="0"/>
    <x v="0"/>
    <x v="0"/>
    <x v="0"/>
    <x v="0"/>
    <x v="0"/>
    <x v="0"/>
    <x v="0"/>
    <x v="0"/>
    <x v="0"/>
    <x v="0"/>
    <x v="0"/>
    <s v="Pagamento referente ao prestação de serviço como fiscal durante o período de 13 de maio a 30 de maio de 2024, conforme anexo"/>
  </r>
  <r>
    <x v="1"/>
    <n v="0"/>
    <n v="0"/>
    <n v="0"/>
    <n v="98000"/>
    <x v="7"/>
    <x v="0"/>
    <x v="0"/>
    <x v="0"/>
    <s v="01.27.07.01"/>
    <x v="5"/>
    <x v="1"/>
    <x v="1"/>
    <s v="Requalificação Urbana e Habitação 2"/>
    <s v="01.27.07"/>
    <s v="Requalificação Urbana e Habitação 2"/>
    <s v="01.27.07"/>
    <x v="1"/>
    <x v="0"/>
    <x v="0"/>
    <x v="0"/>
    <x v="0"/>
    <x v="1"/>
    <x v="1"/>
    <x v="0"/>
    <x v="4"/>
    <s v="2024-06-18"/>
    <x v="1"/>
    <n v="98000"/>
    <x v="0"/>
    <m/>
    <x v="0"/>
    <m/>
    <x v="6"/>
    <n v="100474914"/>
    <x v="0"/>
    <x v="0"/>
    <s v="Construção da Estrada de Mato Dentro"/>
    <s v="ORI"/>
    <x v="0"/>
    <m/>
    <x v="0"/>
    <x v="0"/>
    <x v="0"/>
    <x v="0"/>
    <x v="0"/>
    <x v="0"/>
    <x v="0"/>
    <x v="0"/>
    <x v="0"/>
    <x v="0"/>
    <x v="0"/>
    <s v="Construção da Estrada de Mato Dentro"/>
    <x v="0"/>
    <x v="0"/>
    <x v="0"/>
    <x v="0"/>
    <x v="1"/>
    <x v="0"/>
    <x v="0"/>
    <x v="0"/>
    <x v="0"/>
    <x v="0"/>
    <x v="0"/>
    <x v="0"/>
    <s v=" Pagamento a favor da Mitigação do Impacto Ambiental, referente a taxas devidas no âmbito dos procedimentos de Avaliação de Impacto Ambiental da Estrada Hortelã - Mato Dento, conforme a anexo.  "/>
  </r>
  <r>
    <x v="0"/>
    <n v="0"/>
    <n v="0"/>
    <n v="0"/>
    <n v="15000"/>
    <x v="8"/>
    <x v="0"/>
    <x v="0"/>
    <x v="0"/>
    <s v="01.25.03.12"/>
    <x v="6"/>
    <x v="3"/>
    <x v="3"/>
    <s v="Emprego e Formação profissional"/>
    <s v="01.25.03"/>
    <s v="Emprego e Formação profissional"/>
    <s v="01.25.03"/>
    <x v="4"/>
    <x v="0"/>
    <x v="2"/>
    <x v="2"/>
    <x v="0"/>
    <x v="1"/>
    <x v="0"/>
    <x v="0"/>
    <x v="4"/>
    <s v="2024-06-19"/>
    <x v="1"/>
    <n v="15000"/>
    <x v="0"/>
    <m/>
    <x v="0"/>
    <m/>
    <x v="7"/>
    <n v="100475791"/>
    <x v="0"/>
    <x v="0"/>
    <s v="Estágios Profissionais e Promoção de Emprego"/>
    <s v="ORI"/>
    <x v="0"/>
    <m/>
    <x v="0"/>
    <x v="0"/>
    <x v="0"/>
    <x v="0"/>
    <x v="0"/>
    <x v="0"/>
    <x v="0"/>
    <x v="0"/>
    <x v="0"/>
    <x v="0"/>
    <x v="0"/>
    <s v="Estágios Profissionais e Promoção de Emprego"/>
    <x v="0"/>
    <x v="0"/>
    <x v="0"/>
    <x v="0"/>
    <x v="1"/>
    <x v="0"/>
    <x v="0"/>
    <x v="0"/>
    <x v="0"/>
    <x v="0"/>
    <x v="0"/>
    <x v="0"/>
    <s v="Apoio para criação de autoemprego e reforço do negocio, conforme proposta em anexo."/>
  </r>
  <r>
    <x v="0"/>
    <n v="0"/>
    <n v="0"/>
    <n v="0"/>
    <n v="1092500"/>
    <x v="9"/>
    <x v="0"/>
    <x v="0"/>
    <x v="0"/>
    <s v="01.25.04.22"/>
    <x v="7"/>
    <x v="3"/>
    <x v="3"/>
    <s v="Cultura"/>
    <s v="01.25.04"/>
    <s v="Cultura"/>
    <s v="01.25.04"/>
    <x v="4"/>
    <x v="0"/>
    <x v="2"/>
    <x v="2"/>
    <x v="0"/>
    <x v="1"/>
    <x v="0"/>
    <x v="0"/>
    <x v="5"/>
    <s v="2024-08-09"/>
    <x v="2"/>
    <n v="1092500"/>
    <x v="0"/>
    <m/>
    <x v="0"/>
    <m/>
    <x v="8"/>
    <n v="100395687"/>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a Empresa MARIUS PRODUÇÕES CULTURAIS E ANIMAÇÃO TURISTICA, referente a aquisição de serviços de aluguer de som para festival de 15 Agosto 2024, confrome anexo.  "/>
  </r>
  <r>
    <x v="0"/>
    <n v="0"/>
    <n v="0"/>
    <n v="0"/>
    <n v="600"/>
    <x v="10"/>
    <x v="0"/>
    <x v="1"/>
    <x v="0"/>
    <s v="03.03.10"/>
    <x v="8"/>
    <x v="0"/>
    <x v="4"/>
    <s v="Receitas Da Câmara"/>
    <s v="03.03.10"/>
    <s v="Receitas Da Câmara"/>
    <s v="03.03.10"/>
    <x v="6"/>
    <x v="0"/>
    <x v="3"/>
    <x v="3"/>
    <x v="0"/>
    <x v="0"/>
    <x v="2"/>
    <x v="0"/>
    <x v="5"/>
    <s v="2024-08-26"/>
    <x v="2"/>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7000"/>
    <x v="11"/>
    <x v="0"/>
    <x v="0"/>
    <x v="0"/>
    <s v="01.28.03.06"/>
    <x v="9"/>
    <x v="4"/>
    <x v="5"/>
    <s v="Proteção Social"/>
    <s v="01.28.03"/>
    <s v="Proteção Social"/>
    <s v="01.28.03"/>
    <x v="4"/>
    <x v="0"/>
    <x v="2"/>
    <x v="2"/>
    <x v="0"/>
    <x v="1"/>
    <x v="0"/>
    <x v="0"/>
    <x v="1"/>
    <s v="2024-03-21"/>
    <x v="0"/>
    <n v="67000"/>
    <x v="0"/>
    <m/>
    <x v="0"/>
    <m/>
    <x v="6"/>
    <n v="100474914"/>
    <x v="0"/>
    <x v="0"/>
    <s v="Apoio a Crianças Vulneráveis "/>
    <s v="ORI"/>
    <x v="0"/>
    <s v="ACV"/>
    <x v="0"/>
    <x v="0"/>
    <x v="0"/>
    <x v="0"/>
    <x v="0"/>
    <x v="0"/>
    <x v="0"/>
    <x v="0"/>
    <x v="0"/>
    <x v="0"/>
    <x v="0"/>
    <s v="Apoio a Crianças Vulneráveis "/>
    <x v="0"/>
    <x v="0"/>
    <x v="0"/>
    <x v="0"/>
    <x v="1"/>
    <x v="0"/>
    <x v="0"/>
    <x v="0"/>
    <x v="0"/>
    <x v="0"/>
    <x v="0"/>
    <x v="0"/>
    <s v="Apoio concedido a favor das crianças vulneráveis, no mês de março 2024, conforme anexo."/>
  </r>
  <r>
    <x v="0"/>
    <n v="0"/>
    <n v="0"/>
    <n v="0"/>
    <n v="1000"/>
    <x v="12"/>
    <x v="0"/>
    <x v="0"/>
    <x v="0"/>
    <s v="01.25.05.12"/>
    <x v="10"/>
    <x v="3"/>
    <x v="3"/>
    <s v="Saúde"/>
    <s v="01.25.05"/>
    <s v="Saúde"/>
    <s v="01.25.05"/>
    <x v="7"/>
    <x v="0"/>
    <x v="4"/>
    <x v="4"/>
    <x v="0"/>
    <x v="1"/>
    <x v="0"/>
    <x v="0"/>
    <x v="6"/>
    <s v="2024-04-04"/>
    <x v="1"/>
    <n v="1000"/>
    <x v="0"/>
    <m/>
    <x v="0"/>
    <m/>
    <x v="10"/>
    <n v="100475944"/>
    <x v="0"/>
    <x v="0"/>
    <s v="Promoção e Inclusão Social"/>
    <s v="ORI"/>
    <x v="0"/>
    <m/>
    <x v="0"/>
    <x v="0"/>
    <x v="0"/>
    <x v="0"/>
    <x v="0"/>
    <x v="0"/>
    <x v="0"/>
    <x v="0"/>
    <x v="0"/>
    <x v="0"/>
    <x v="0"/>
    <s v="Promoção e Inclusão Social"/>
    <x v="0"/>
    <x v="0"/>
    <x v="0"/>
    <x v="0"/>
    <x v="1"/>
    <x v="0"/>
    <x v="0"/>
    <x v="0"/>
    <x v="0"/>
    <x v="0"/>
    <x v="0"/>
    <x v="0"/>
    <s v="Apoio a favor da senhora Maria Luisa Pereira, referente a uma assistência social, conforme anexo."/>
  </r>
  <r>
    <x v="0"/>
    <n v="0"/>
    <n v="0"/>
    <n v="0"/>
    <n v="4000"/>
    <x v="13"/>
    <x v="0"/>
    <x v="0"/>
    <x v="0"/>
    <s v="03.16.15"/>
    <x v="0"/>
    <x v="0"/>
    <x v="0"/>
    <s v="Direção Financeira"/>
    <s v="03.16.15"/>
    <s v="Direção Financeira"/>
    <s v="03.16.15"/>
    <x v="3"/>
    <x v="0"/>
    <x v="0"/>
    <x v="1"/>
    <x v="0"/>
    <x v="0"/>
    <x v="0"/>
    <x v="0"/>
    <x v="6"/>
    <s v="2024-04-09"/>
    <x v="1"/>
    <n v="4000"/>
    <x v="0"/>
    <m/>
    <x v="0"/>
    <m/>
    <x v="11"/>
    <n v="100384352"/>
    <x v="0"/>
    <x v="0"/>
    <s v="Direção Financeira"/>
    <s v="ORI"/>
    <x v="0"/>
    <m/>
    <x v="0"/>
    <x v="0"/>
    <x v="0"/>
    <x v="0"/>
    <x v="0"/>
    <x v="0"/>
    <x v="0"/>
    <x v="0"/>
    <x v="0"/>
    <x v="0"/>
    <x v="0"/>
    <s v="Direção Financeira"/>
    <x v="0"/>
    <x v="0"/>
    <x v="0"/>
    <x v="0"/>
    <x v="0"/>
    <x v="0"/>
    <x v="0"/>
    <x v="0"/>
    <x v="0"/>
    <x v="0"/>
    <x v="0"/>
    <x v="0"/>
    <s v="Ajuda de custo a favor do senhor João da Luz Martins, pela sua deslocação a Tarrafal e Assomada em missão de serviço nos dias 27 e 30 de março, e nos dias 5 e 6 de abril de 2024, conforme anexo."/>
  </r>
  <r>
    <x v="1"/>
    <n v="0"/>
    <n v="0"/>
    <n v="0"/>
    <n v="596160"/>
    <x v="14"/>
    <x v="0"/>
    <x v="0"/>
    <x v="0"/>
    <s v="01.27.06.76"/>
    <x v="11"/>
    <x v="1"/>
    <x v="1"/>
    <s v="Requalificação Urbana e habitação"/>
    <s v="01.27.06"/>
    <s v="Requalificação Urbana e habitação"/>
    <s v="01.27.06"/>
    <x v="1"/>
    <x v="0"/>
    <x v="0"/>
    <x v="0"/>
    <x v="0"/>
    <x v="1"/>
    <x v="1"/>
    <x v="0"/>
    <x v="6"/>
    <s v="2024-04-09"/>
    <x v="1"/>
    <n v="596160"/>
    <x v="0"/>
    <m/>
    <x v="0"/>
    <m/>
    <x v="12"/>
    <n v="100478565"/>
    <x v="0"/>
    <x v="0"/>
    <s v="Requalificação Urbana e Ambiental de Achada Monte III"/>
    <s v="ORI"/>
    <x v="0"/>
    <m/>
    <x v="0"/>
    <x v="0"/>
    <x v="0"/>
    <x v="0"/>
    <x v="0"/>
    <x v="0"/>
    <x v="0"/>
    <x v="0"/>
    <x v="0"/>
    <x v="0"/>
    <x v="0"/>
    <s v="Requalificação Urbana e Ambiental de Achada Monte III"/>
    <x v="0"/>
    <x v="0"/>
    <x v="0"/>
    <x v="0"/>
    <x v="1"/>
    <x v="0"/>
    <x v="0"/>
    <x v="0"/>
    <x v="0"/>
    <x v="0"/>
    <x v="0"/>
    <x v="0"/>
    <s v="Aquisição de pré-fabricados para requalificação de Dacalinha em Achada do Monte, conforme proposta em anexo."/>
  </r>
  <r>
    <x v="0"/>
    <n v="0"/>
    <n v="0"/>
    <n v="0"/>
    <n v="200"/>
    <x v="15"/>
    <x v="0"/>
    <x v="1"/>
    <x v="0"/>
    <s v="03.03.10"/>
    <x v="8"/>
    <x v="0"/>
    <x v="4"/>
    <s v="Receitas Da Câmara"/>
    <s v="03.03.10"/>
    <s v="Receitas Da Câmara"/>
    <s v="03.03.10"/>
    <x v="8"/>
    <x v="0"/>
    <x v="3"/>
    <x v="3"/>
    <x v="0"/>
    <x v="0"/>
    <x v="2"/>
    <x v="0"/>
    <x v="5"/>
    <s v="2024-08-26"/>
    <x v="2"/>
    <n v="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23"/>
    <x v="16"/>
    <x v="0"/>
    <x v="1"/>
    <x v="0"/>
    <s v="03.03.10"/>
    <x v="8"/>
    <x v="0"/>
    <x v="4"/>
    <s v="Receitas Da Câmara"/>
    <s v="03.03.10"/>
    <s v="Receitas Da Câmara"/>
    <s v="03.03.10"/>
    <x v="9"/>
    <x v="0"/>
    <x v="3"/>
    <x v="3"/>
    <x v="0"/>
    <x v="0"/>
    <x v="2"/>
    <x v="0"/>
    <x v="5"/>
    <s v="2024-08-26"/>
    <x v="2"/>
    <n v="262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625"/>
    <x v="17"/>
    <x v="0"/>
    <x v="1"/>
    <x v="0"/>
    <s v="80.02.01"/>
    <x v="2"/>
    <x v="2"/>
    <x v="2"/>
    <s v="Retenções Iur"/>
    <s v="80.02.01"/>
    <s v="Retenções Iur"/>
    <s v="80.02.01"/>
    <x v="2"/>
    <x v="0"/>
    <x v="1"/>
    <x v="0"/>
    <x v="1"/>
    <x v="2"/>
    <x v="2"/>
    <x v="0"/>
    <x v="5"/>
    <s v="2024-08-27"/>
    <x v="2"/>
    <n v="4625"/>
    <x v="0"/>
    <m/>
    <x v="0"/>
    <m/>
    <x v="2"/>
    <n v="100474696"/>
    <x v="0"/>
    <x v="0"/>
    <s v="Retenções Iur"/>
    <s v="ORI"/>
    <x v="0"/>
    <s v="RIUR"/>
    <x v="0"/>
    <x v="0"/>
    <x v="0"/>
    <x v="0"/>
    <x v="0"/>
    <x v="0"/>
    <x v="0"/>
    <x v="0"/>
    <x v="0"/>
    <x v="0"/>
    <x v="0"/>
    <s v="Retenções Iur"/>
    <x v="0"/>
    <x v="0"/>
    <x v="0"/>
    <x v="0"/>
    <x v="2"/>
    <x v="0"/>
    <x v="0"/>
    <x v="0"/>
    <x v="0"/>
    <x v="1"/>
    <x v="0"/>
    <x v="0"/>
    <s v="RETENCAO OT"/>
  </r>
  <r>
    <x v="0"/>
    <n v="0"/>
    <n v="0"/>
    <n v="0"/>
    <n v="2450"/>
    <x v="18"/>
    <x v="0"/>
    <x v="1"/>
    <x v="0"/>
    <s v="03.03.10"/>
    <x v="8"/>
    <x v="0"/>
    <x v="4"/>
    <s v="Receitas Da Câmara"/>
    <s v="03.03.10"/>
    <s v="Receitas Da Câmara"/>
    <s v="03.03.10"/>
    <x v="10"/>
    <x v="0"/>
    <x v="3"/>
    <x v="3"/>
    <x v="0"/>
    <x v="0"/>
    <x v="2"/>
    <x v="0"/>
    <x v="5"/>
    <s v="2024-08-26"/>
    <x v="2"/>
    <n v="24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700"/>
    <x v="19"/>
    <x v="0"/>
    <x v="1"/>
    <x v="0"/>
    <s v="03.03.10"/>
    <x v="8"/>
    <x v="0"/>
    <x v="4"/>
    <s v="Receitas Da Câmara"/>
    <s v="03.03.10"/>
    <s v="Receitas Da Câmara"/>
    <s v="03.03.10"/>
    <x v="11"/>
    <x v="0"/>
    <x v="0"/>
    <x v="5"/>
    <x v="0"/>
    <x v="0"/>
    <x v="2"/>
    <x v="0"/>
    <x v="5"/>
    <s v="2024-08-26"/>
    <x v="2"/>
    <n v="77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550"/>
    <x v="20"/>
    <x v="0"/>
    <x v="1"/>
    <x v="0"/>
    <s v="03.03.10"/>
    <x v="8"/>
    <x v="0"/>
    <x v="4"/>
    <s v="Receitas Da Câmara"/>
    <s v="03.03.10"/>
    <s v="Receitas Da Câmara"/>
    <s v="03.03.10"/>
    <x v="12"/>
    <x v="0"/>
    <x v="3"/>
    <x v="3"/>
    <x v="0"/>
    <x v="0"/>
    <x v="2"/>
    <x v="0"/>
    <x v="5"/>
    <s v="2024-08-26"/>
    <x v="2"/>
    <n v="285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780"/>
    <x v="21"/>
    <x v="0"/>
    <x v="1"/>
    <x v="0"/>
    <s v="03.03.10"/>
    <x v="8"/>
    <x v="0"/>
    <x v="4"/>
    <s v="Receitas Da Câmara"/>
    <s v="03.03.10"/>
    <s v="Receitas Da Câmara"/>
    <s v="03.03.10"/>
    <x v="13"/>
    <x v="0"/>
    <x v="3"/>
    <x v="3"/>
    <x v="0"/>
    <x v="0"/>
    <x v="2"/>
    <x v="0"/>
    <x v="5"/>
    <s v="2024-08-26"/>
    <x v="2"/>
    <n v="57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
    <x v="22"/>
    <x v="0"/>
    <x v="1"/>
    <x v="0"/>
    <s v="03.03.10"/>
    <x v="8"/>
    <x v="0"/>
    <x v="4"/>
    <s v="Receitas Da Câmara"/>
    <s v="03.03.10"/>
    <s v="Receitas Da Câmara"/>
    <s v="03.03.10"/>
    <x v="14"/>
    <x v="0"/>
    <x v="3"/>
    <x v="3"/>
    <x v="0"/>
    <x v="0"/>
    <x v="2"/>
    <x v="0"/>
    <x v="5"/>
    <s v="2024-08-26"/>
    <x v="2"/>
    <n v="15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95000"/>
    <x v="23"/>
    <x v="0"/>
    <x v="1"/>
    <x v="0"/>
    <s v="03.03.10"/>
    <x v="8"/>
    <x v="0"/>
    <x v="4"/>
    <s v="Receitas Da Câmara"/>
    <s v="03.03.10"/>
    <s v="Receitas Da Câmara"/>
    <s v="03.03.10"/>
    <x v="15"/>
    <x v="0"/>
    <x v="0"/>
    <x v="0"/>
    <x v="0"/>
    <x v="0"/>
    <x v="2"/>
    <x v="0"/>
    <x v="5"/>
    <s v="2024-08-26"/>
    <x v="2"/>
    <n v="95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50"/>
    <x v="24"/>
    <x v="0"/>
    <x v="1"/>
    <x v="0"/>
    <s v="03.03.10"/>
    <x v="8"/>
    <x v="0"/>
    <x v="4"/>
    <s v="Receitas Da Câmara"/>
    <s v="03.03.10"/>
    <s v="Receitas Da Câmara"/>
    <s v="03.03.10"/>
    <x v="16"/>
    <x v="0"/>
    <x v="0"/>
    <x v="5"/>
    <x v="0"/>
    <x v="0"/>
    <x v="2"/>
    <x v="0"/>
    <x v="5"/>
    <s v="2024-08-26"/>
    <x v="2"/>
    <n v="7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750"/>
    <x v="25"/>
    <x v="0"/>
    <x v="1"/>
    <x v="0"/>
    <s v="03.03.10"/>
    <x v="8"/>
    <x v="0"/>
    <x v="4"/>
    <s v="Receitas Da Câmara"/>
    <s v="03.03.10"/>
    <s v="Receitas Da Câmara"/>
    <s v="03.03.10"/>
    <x v="17"/>
    <x v="0"/>
    <x v="3"/>
    <x v="3"/>
    <x v="0"/>
    <x v="0"/>
    <x v="2"/>
    <x v="0"/>
    <x v="5"/>
    <s v="2024-08-26"/>
    <x v="2"/>
    <n v="37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3361"/>
    <x v="26"/>
    <x v="0"/>
    <x v="1"/>
    <x v="0"/>
    <s v="03.03.10"/>
    <x v="8"/>
    <x v="0"/>
    <x v="4"/>
    <s v="Receitas Da Câmara"/>
    <s v="03.03.10"/>
    <s v="Receitas Da Câmara"/>
    <s v="03.03.10"/>
    <x v="18"/>
    <x v="0"/>
    <x v="0"/>
    <x v="0"/>
    <x v="0"/>
    <x v="0"/>
    <x v="2"/>
    <x v="0"/>
    <x v="5"/>
    <s v="2024-08-26"/>
    <x v="2"/>
    <n v="73361"/>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000"/>
    <x v="27"/>
    <x v="0"/>
    <x v="1"/>
    <x v="0"/>
    <s v="03.03.10"/>
    <x v="8"/>
    <x v="0"/>
    <x v="4"/>
    <s v="Receitas Da Câmara"/>
    <s v="03.03.10"/>
    <s v="Receitas Da Câmara"/>
    <s v="03.03.10"/>
    <x v="19"/>
    <x v="0"/>
    <x v="3"/>
    <x v="6"/>
    <x v="0"/>
    <x v="0"/>
    <x v="2"/>
    <x v="0"/>
    <x v="5"/>
    <s v="2024-08-26"/>
    <x v="2"/>
    <n v="14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435"/>
    <x v="28"/>
    <x v="0"/>
    <x v="1"/>
    <x v="0"/>
    <s v="03.03.10"/>
    <x v="8"/>
    <x v="0"/>
    <x v="4"/>
    <s v="Receitas Da Câmara"/>
    <s v="03.03.10"/>
    <s v="Receitas Da Câmara"/>
    <s v="03.03.10"/>
    <x v="10"/>
    <x v="0"/>
    <x v="3"/>
    <x v="3"/>
    <x v="0"/>
    <x v="0"/>
    <x v="2"/>
    <x v="0"/>
    <x v="5"/>
    <s v="2024-08-29"/>
    <x v="2"/>
    <n v="643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9660"/>
    <x v="29"/>
    <x v="0"/>
    <x v="1"/>
    <x v="0"/>
    <s v="03.03.10"/>
    <x v="8"/>
    <x v="0"/>
    <x v="4"/>
    <s v="Receitas Da Câmara"/>
    <s v="03.03.10"/>
    <s v="Receitas Da Câmara"/>
    <s v="03.03.10"/>
    <x v="18"/>
    <x v="0"/>
    <x v="0"/>
    <x v="0"/>
    <x v="0"/>
    <x v="0"/>
    <x v="2"/>
    <x v="0"/>
    <x v="5"/>
    <s v="2024-08-29"/>
    <x v="2"/>
    <n v="2096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0"/>
    <x v="30"/>
    <x v="0"/>
    <x v="1"/>
    <x v="0"/>
    <s v="03.03.10"/>
    <x v="8"/>
    <x v="0"/>
    <x v="4"/>
    <s v="Receitas Da Câmara"/>
    <s v="03.03.10"/>
    <s v="Receitas Da Câmara"/>
    <s v="03.03.10"/>
    <x v="20"/>
    <x v="0"/>
    <x v="3"/>
    <x v="3"/>
    <x v="0"/>
    <x v="0"/>
    <x v="2"/>
    <x v="0"/>
    <x v="5"/>
    <s v="2024-08-29"/>
    <x v="2"/>
    <n v="6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60"/>
    <x v="31"/>
    <x v="0"/>
    <x v="1"/>
    <x v="0"/>
    <s v="03.03.10"/>
    <x v="8"/>
    <x v="0"/>
    <x v="4"/>
    <s v="Receitas Da Câmara"/>
    <s v="03.03.10"/>
    <s v="Receitas Da Câmara"/>
    <s v="03.03.10"/>
    <x v="17"/>
    <x v="0"/>
    <x v="3"/>
    <x v="3"/>
    <x v="0"/>
    <x v="0"/>
    <x v="2"/>
    <x v="0"/>
    <x v="5"/>
    <s v="2024-08-29"/>
    <x v="2"/>
    <n v="24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760"/>
    <x v="32"/>
    <x v="0"/>
    <x v="1"/>
    <x v="0"/>
    <s v="03.03.10"/>
    <x v="8"/>
    <x v="0"/>
    <x v="4"/>
    <s v="Receitas Da Câmara"/>
    <s v="03.03.10"/>
    <s v="Receitas Da Câmara"/>
    <s v="03.03.10"/>
    <x v="13"/>
    <x v="0"/>
    <x v="3"/>
    <x v="3"/>
    <x v="0"/>
    <x v="0"/>
    <x v="2"/>
    <x v="0"/>
    <x v="5"/>
    <s v="2024-08-29"/>
    <x v="2"/>
    <n v="67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0"/>
    <x v="33"/>
    <x v="0"/>
    <x v="1"/>
    <x v="0"/>
    <s v="03.03.10"/>
    <x v="8"/>
    <x v="0"/>
    <x v="4"/>
    <s v="Receitas Da Câmara"/>
    <s v="03.03.10"/>
    <s v="Receitas Da Câmara"/>
    <s v="03.03.10"/>
    <x v="8"/>
    <x v="0"/>
    <x v="3"/>
    <x v="3"/>
    <x v="0"/>
    <x v="0"/>
    <x v="2"/>
    <x v="0"/>
    <x v="5"/>
    <s v="2024-08-29"/>
    <x v="2"/>
    <n v="2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
    <x v="34"/>
    <x v="0"/>
    <x v="1"/>
    <x v="0"/>
    <s v="03.03.10"/>
    <x v="8"/>
    <x v="0"/>
    <x v="4"/>
    <s v="Receitas Da Câmara"/>
    <s v="03.03.10"/>
    <s v="Receitas Da Câmara"/>
    <s v="03.03.10"/>
    <x v="6"/>
    <x v="0"/>
    <x v="3"/>
    <x v="3"/>
    <x v="0"/>
    <x v="0"/>
    <x v="2"/>
    <x v="0"/>
    <x v="5"/>
    <s v="2024-08-29"/>
    <x v="2"/>
    <n v="1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913"/>
    <x v="35"/>
    <x v="0"/>
    <x v="1"/>
    <x v="0"/>
    <s v="03.03.10"/>
    <x v="8"/>
    <x v="0"/>
    <x v="4"/>
    <s v="Receitas Da Câmara"/>
    <s v="03.03.10"/>
    <s v="Receitas Da Câmara"/>
    <s v="03.03.10"/>
    <x v="9"/>
    <x v="0"/>
    <x v="3"/>
    <x v="3"/>
    <x v="0"/>
    <x v="0"/>
    <x v="2"/>
    <x v="0"/>
    <x v="5"/>
    <s v="2024-08-29"/>
    <x v="2"/>
    <n v="991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0"/>
    <x v="36"/>
    <x v="0"/>
    <x v="1"/>
    <x v="0"/>
    <s v="03.03.10"/>
    <x v="8"/>
    <x v="0"/>
    <x v="4"/>
    <s v="Receitas Da Câmara"/>
    <s v="03.03.10"/>
    <s v="Receitas Da Câmara"/>
    <s v="03.03.10"/>
    <x v="11"/>
    <x v="0"/>
    <x v="0"/>
    <x v="5"/>
    <x v="0"/>
    <x v="0"/>
    <x v="2"/>
    <x v="0"/>
    <x v="5"/>
    <s v="2024-08-29"/>
    <x v="2"/>
    <n v="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37"/>
    <x v="0"/>
    <x v="1"/>
    <x v="0"/>
    <s v="03.03.10"/>
    <x v="8"/>
    <x v="0"/>
    <x v="4"/>
    <s v="Receitas Da Câmara"/>
    <s v="03.03.10"/>
    <s v="Receitas Da Câmara"/>
    <s v="03.03.10"/>
    <x v="21"/>
    <x v="0"/>
    <x v="3"/>
    <x v="3"/>
    <x v="0"/>
    <x v="0"/>
    <x v="2"/>
    <x v="0"/>
    <x v="5"/>
    <s v="2024-08-29"/>
    <x v="2"/>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600"/>
    <x v="38"/>
    <x v="0"/>
    <x v="1"/>
    <x v="0"/>
    <s v="03.03.10"/>
    <x v="8"/>
    <x v="0"/>
    <x v="4"/>
    <s v="Receitas Da Câmara"/>
    <s v="03.03.10"/>
    <s v="Receitas Da Câmara"/>
    <s v="03.03.10"/>
    <x v="20"/>
    <x v="0"/>
    <x v="3"/>
    <x v="3"/>
    <x v="0"/>
    <x v="0"/>
    <x v="2"/>
    <x v="0"/>
    <x v="7"/>
    <s v="2024-09-04"/>
    <x v="2"/>
    <n v="15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0"/>
    <x v="39"/>
    <x v="0"/>
    <x v="1"/>
    <x v="0"/>
    <s v="03.03.10"/>
    <x v="8"/>
    <x v="0"/>
    <x v="4"/>
    <s v="Receitas Da Câmara"/>
    <s v="03.03.10"/>
    <s v="Receitas Da Câmara"/>
    <s v="03.03.10"/>
    <x v="17"/>
    <x v="0"/>
    <x v="3"/>
    <x v="3"/>
    <x v="0"/>
    <x v="0"/>
    <x v="2"/>
    <x v="0"/>
    <x v="7"/>
    <s v="2024-09-04"/>
    <x v="2"/>
    <n v="6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9"/>
    <x v="40"/>
    <x v="0"/>
    <x v="1"/>
    <x v="0"/>
    <s v="03.03.10"/>
    <x v="8"/>
    <x v="0"/>
    <x v="4"/>
    <s v="Receitas Da Câmara"/>
    <s v="03.03.10"/>
    <s v="Receitas Da Câmara"/>
    <s v="03.03.10"/>
    <x v="22"/>
    <x v="0"/>
    <x v="3"/>
    <x v="7"/>
    <x v="0"/>
    <x v="0"/>
    <x v="2"/>
    <x v="0"/>
    <x v="7"/>
    <s v="2024-09-04"/>
    <x v="2"/>
    <n v="1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9"/>
    <x v="41"/>
    <x v="0"/>
    <x v="1"/>
    <x v="0"/>
    <s v="03.03.10"/>
    <x v="8"/>
    <x v="0"/>
    <x v="4"/>
    <s v="Receitas Da Câmara"/>
    <s v="03.03.10"/>
    <s v="Receitas Da Câmara"/>
    <s v="03.03.10"/>
    <x v="23"/>
    <x v="0"/>
    <x v="3"/>
    <x v="7"/>
    <x v="0"/>
    <x v="0"/>
    <x v="2"/>
    <x v="0"/>
    <x v="7"/>
    <s v="2024-09-04"/>
    <x v="2"/>
    <n v="1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120"/>
    <x v="42"/>
    <x v="0"/>
    <x v="1"/>
    <x v="0"/>
    <s v="03.03.10"/>
    <x v="8"/>
    <x v="0"/>
    <x v="4"/>
    <s v="Receitas Da Câmara"/>
    <s v="03.03.10"/>
    <s v="Receitas Da Câmara"/>
    <s v="03.03.10"/>
    <x v="12"/>
    <x v="0"/>
    <x v="3"/>
    <x v="3"/>
    <x v="0"/>
    <x v="0"/>
    <x v="2"/>
    <x v="0"/>
    <x v="7"/>
    <s v="2024-09-04"/>
    <x v="2"/>
    <n v="401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3488"/>
    <x v="43"/>
    <x v="0"/>
    <x v="1"/>
    <x v="0"/>
    <s v="03.03.10"/>
    <x v="8"/>
    <x v="0"/>
    <x v="4"/>
    <s v="Receitas Da Câmara"/>
    <s v="03.03.10"/>
    <s v="Receitas Da Câmara"/>
    <s v="03.03.10"/>
    <x v="18"/>
    <x v="0"/>
    <x v="0"/>
    <x v="0"/>
    <x v="0"/>
    <x v="0"/>
    <x v="2"/>
    <x v="0"/>
    <x v="7"/>
    <s v="2024-09-04"/>
    <x v="2"/>
    <n v="14348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
    <x v="44"/>
    <x v="0"/>
    <x v="1"/>
    <x v="0"/>
    <s v="03.03.10"/>
    <x v="8"/>
    <x v="0"/>
    <x v="4"/>
    <s v="Receitas Da Câmara"/>
    <s v="03.03.10"/>
    <s v="Receitas Da Câmara"/>
    <s v="03.03.10"/>
    <x v="8"/>
    <x v="0"/>
    <x v="3"/>
    <x v="3"/>
    <x v="0"/>
    <x v="0"/>
    <x v="2"/>
    <x v="0"/>
    <x v="7"/>
    <s v="2024-09-04"/>
    <x v="2"/>
    <n v="3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170"/>
    <x v="45"/>
    <x v="0"/>
    <x v="1"/>
    <x v="0"/>
    <s v="03.03.10"/>
    <x v="8"/>
    <x v="0"/>
    <x v="4"/>
    <s v="Receitas Da Câmara"/>
    <s v="03.03.10"/>
    <s v="Receitas Da Câmara"/>
    <s v="03.03.10"/>
    <x v="10"/>
    <x v="0"/>
    <x v="3"/>
    <x v="3"/>
    <x v="0"/>
    <x v="0"/>
    <x v="2"/>
    <x v="0"/>
    <x v="7"/>
    <s v="2024-09-04"/>
    <x v="2"/>
    <n v="91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30"/>
    <x v="46"/>
    <x v="0"/>
    <x v="1"/>
    <x v="0"/>
    <s v="03.03.10"/>
    <x v="8"/>
    <x v="0"/>
    <x v="4"/>
    <s v="Receitas Da Câmara"/>
    <s v="03.03.10"/>
    <s v="Receitas Da Câmara"/>
    <s v="03.03.10"/>
    <x v="9"/>
    <x v="0"/>
    <x v="3"/>
    <x v="3"/>
    <x v="0"/>
    <x v="0"/>
    <x v="2"/>
    <x v="0"/>
    <x v="7"/>
    <s v="2024-09-04"/>
    <x v="2"/>
    <n v="36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560"/>
    <x v="47"/>
    <x v="0"/>
    <x v="1"/>
    <x v="0"/>
    <s v="03.03.10"/>
    <x v="8"/>
    <x v="0"/>
    <x v="4"/>
    <s v="Receitas Da Câmara"/>
    <s v="03.03.10"/>
    <s v="Receitas Da Câmara"/>
    <s v="03.03.10"/>
    <x v="6"/>
    <x v="0"/>
    <x v="3"/>
    <x v="3"/>
    <x v="0"/>
    <x v="0"/>
    <x v="2"/>
    <x v="0"/>
    <x v="7"/>
    <s v="2024-09-04"/>
    <x v="2"/>
    <n v="456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6300"/>
    <x v="48"/>
    <x v="0"/>
    <x v="0"/>
    <x v="0"/>
    <s v="01.25.02.23"/>
    <x v="12"/>
    <x v="3"/>
    <x v="3"/>
    <s v="desporto"/>
    <s v="01.25.02"/>
    <s v="desporto"/>
    <s v="01.25.02"/>
    <x v="1"/>
    <x v="0"/>
    <x v="0"/>
    <x v="0"/>
    <x v="0"/>
    <x v="1"/>
    <x v="1"/>
    <x v="0"/>
    <x v="7"/>
    <s v="2024-09-13"/>
    <x v="2"/>
    <n v="26300"/>
    <x v="0"/>
    <m/>
    <x v="0"/>
    <m/>
    <x v="13"/>
    <n v="100476730"/>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 aquisição de medalhas e prémios individuais a ser entregue aos finalistas do torneio futsal masculino na categoria Sénior e Sub-16 realizado Ponta Verde Comemorado a festa romaria local São João, conforme anexo."/>
  </r>
  <r>
    <x v="0"/>
    <n v="0"/>
    <n v="0"/>
    <n v="0"/>
    <n v="2970"/>
    <x v="49"/>
    <x v="0"/>
    <x v="1"/>
    <x v="0"/>
    <s v="03.03.10"/>
    <x v="8"/>
    <x v="0"/>
    <x v="4"/>
    <s v="Receitas Da Câmara"/>
    <s v="03.03.10"/>
    <s v="Receitas Da Câmara"/>
    <s v="03.03.10"/>
    <x v="9"/>
    <x v="0"/>
    <x v="3"/>
    <x v="3"/>
    <x v="0"/>
    <x v="0"/>
    <x v="2"/>
    <x v="0"/>
    <x v="7"/>
    <s v="2024-09-25"/>
    <x v="2"/>
    <n v="29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50"/>
    <x v="0"/>
    <x v="1"/>
    <x v="0"/>
    <s v="03.03.10"/>
    <x v="8"/>
    <x v="0"/>
    <x v="4"/>
    <s v="Receitas Da Câmara"/>
    <s v="03.03.10"/>
    <s v="Receitas Da Câmara"/>
    <s v="03.03.10"/>
    <x v="21"/>
    <x v="0"/>
    <x v="3"/>
    <x v="3"/>
    <x v="0"/>
    <x v="0"/>
    <x v="2"/>
    <x v="0"/>
    <x v="7"/>
    <s v="2024-09-25"/>
    <x v="2"/>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0"/>
    <x v="51"/>
    <x v="0"/>
    <x v="1"/>
    <x v="0"/>
    <s v="03.03.10"/>
    <x v="8"/>
    <x v="0"/>
    <x v="4"/>
    <s v="Receitas Da Câmara"/>
    <s v="03.03.10"/>
    <s v="Receitas Da Câmara"/>
    <s v="03.03.10"/>
    <x v="17"/>
    <x v="0"/>
    <x v="3"/>
    <x v="3"/>
    <x v="0"/>
    <x v="0"/>
    <x v="2"/>
    <x v="0"/>
    <x v="7"/>
    <s v="2024-09-25"/>
    <x v="2"/>
    <n v="6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00"/>
    <x v="52"/>
    <x v="0"/>
    <x v="1"/>
    <x v="0"/>
    <s v="03.03.10"/>
    <x v="8"/>
    <x v="0"/>
    <x v="4"/>
    <s v="Receitas Da Câmara"/>
    <s v="03.03.10"/>
    <s v="Receitas Da Câmara"/>
    <s v="03.03.10"/>
    <x v="24"/>
    <x v="0"/>
    <x v="3"/>
    <x v="6"/>
    <x v="0"/>
    <x v="0"/>
    <x v="2"/>
    <x v="0"/>
    <x v="7"/>
    <s v="2024-09-25"/>
    <x v="2"/>
    <n v="1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12"/>
    <x v="53"/>
    <x v="0"/>
    <x v="1"/>
    <x v="0"/>
    <s v="03.03.10"/>
    <x v="8"/>
    <x v="0"/>
    <x v="4"/>
    <s v="Receitas Da Câmara"/>
    <s v="03.03.10"/>
    <s v="Receitas Da Câmara"/>
    <s v="03.03.10"/>
    <x v="25"/>
    <x v="0"/>
    <x v="3"/>
    <x v="3"/>
    <x v="0"/>
    <x v="0"/>
    <x v="2"/>
    <x v="0"/>
    <x v="7"/>
    <s v="2024-09-25"/>
    <x v="2"/>
    <n v="51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40"/>
    <x v="54"/>
    <x v="0"/>
    <x v="1"/>
    <x v="0"/>
    <s v="03.03.10"/>
    <x v="8"/>
    <x v="0"/>
    <x v="4"/>
    <s v="Receitas Da Câmara"/>
    <s v="03.03.10"/>
    <s v="Receitas Da Câmara"/>
    <s v="03.03.10"/>
    <x v="13"/>
    <x v="0"/>
    <x v="3"/>
    <x v="3"/>
    <x v="0"/>
    <x v="0"/>
    <x v="2"/>
    <x v="0"/>
    <x v="7"/>
    <s v="2024-09-25"/>
    <x v="2"/>
    <n v="26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00"/>
    <x v="55"/>
    <x v="0"/>
    <x v="1"/>
    <x v="0"/>
    <s v="03.03.10"/>
    <x v="8"/>
    <x v="0"/>
    <x v="4"/>
    <s v="Receitas Da Câmara"/>
    <s v="03.03.10"/>
    <s v="Receitas Da Câmara"/>
    <s v="03.03.10"/>
    <x v="11"/>
    <x v="0"/>
    <x v="0"/>
    <x v="5"/>
    <x v="0"/>
    <x v="0"/>
    <x v="2"/>
    <x v="0"/>
    <x v="7"/>
    <s v="2024-09-25"/>
    <x v="2"/>
    <n v="4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
    <x v="56"/>
    <x v="0"/>
    <x v="1"/>
    <x v="0"/>
    <s v="03.03.10"/>
    <x v="8"/>
    <x v="0"/>
    <x v="4"/>
    <s v="Receitas Da Câmara"/>
    <s v="03.03.10"/>
    <s v="Receitas Da Câmara"/>
    <s v="03.03.10"/>
    <x v="8"/>
    <x v="0"/>
    <x v="3"/>
    <x v="3"/>
    <x v="0"/>
    <x v="0"/>
    <x v="2"/>
    <x v="0"/>
    <x v="7"/>
    <s v="2024-09-25"/>
    <x v="2"/>
    <n v="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589"/>
    <x v="57"/>
    <x v="0"/>
    <x v="0"/>
    <x v="0"/>
    <s v="03.16.15"/>
    <x v="0"/>
    <x v="0"/>
    <x v="0"/>
    <s v="Direção Financeira"/>
    <s v="03.16.15"/>
    <s v="Direção Financeira"/>
    <s v="03.16.15"/>
    <x v="0"/>
    <x v="0"/>
    <x v="0"/>
    <x v="0"/>
    <x v="0"/>
    <x v="0"/>
    <x v="0"/>
    <x v="0"/>
    <x v="8"/>
    <s v="2024-10-02"/>
    <x v="3"/>
    <n v="9589"/>
    <x v="0"/>
    <m/>
    <x v="0"/>
    <m/>
    <x v="6"/>
    <n v="100474914"/>
    <x v="0"/>
    <x v="0"/>
    <s v="Direção Financeira"/>
    <s v="ORI"/>
    <x v="0"/>
    <m/>
    <x v="0"/>
    <x v="0"/>
    <x v="0"/>
    <x v="0"/>
    <x v="0"/>
    <x v="0"/>
    <x v="0"/>
    <x v="0"/>
    <x v="0"/>
    <x v="0"/>
    <x v="0"/>
    <s v="Direção Financeira"/>
    <x v="0"/>
    <x v="0"/>
    <x v="0"/>
    <x v="0"/>
    <x v="0"/>
    <x v="0"/>
    <x v="0"/>
    <x v="0"/>
    <x v="0"/>
    <x v="0"/>
    <x v="0"/>
    <x v="0"/>
    <s v="Pagamento referente a aquisição de jogos pastilhas travão frente destinados as viaturas afeto ao serviços da CMSM, conforme anexo."/>
  </r>
  <r>
    <x v="0"/>
    <n v="0"/>
    <n v="0"/>
    <n v="0"/>
    <n v="1206"/>
    <x v="58"/>
    <x v="0"/>
    <x v="1"/>
    <x v="0"/>
    <s v="03.03.10"/>
    <x v="8"/>
    <x v="0"/>
    <x v="4"/>
    <s v="Receitas Da Câmara"/>
    <s v="03.03.10"/>
    <s v="Receitas Da Câmara"/>
    <s v="03.03.10"/>
    <x v="25"/>
    <x v="0"/>
    <x v="3"/>
    <x v="3"/>
    <x v="0"/>
    <x v="0"/>
    <x v="2"/>
    <x v="0"/>
    <x v="7"/>
    <s v="2024-09-23"/>
    <x v="2"/>
    <n v="120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625"/>
    <x v="59"/>
    <x v="0"/>
    <x v="1"/>
    <x v="0"/>
    <s v="03.03.10"/>
    <x v="8"/>
    <x v="0"/>
    <x v="4"/>
    <s v="Receitas Da Câmara"/>
    <s v="03.03.10"/>
    <s v="Receitas Da Câmara"/>
    <s v="03.03.10"/>
    <x v="12"/>
    <x v="0"/>
    <x v="3"/>
    <x v="3"/>
    <x v="0"/>
    <x v="0"/>
    <x v="2"/>
    <x v="0"/>
    <x v="7"/>
    <s v="2024-09-23"/>
    <x v="2"/>
    <n v="206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3400"/>
    <x v="60"/>
    <x v="0"/>
    <x v="1"/>
    <x v="0"/>
    <s v="03.03.10"/>
    <x v="8"/>
    <x v="0"/>
    <x v="4"/>
    <s v="Receitas Da Câmara"/>
    <s v="03.03.10"/>
    <s v="Receitas Da Câmara"/>
    <s v="03.03.10"/>
    <x v="18"/>
    <x v="0"/>
    <x v="0"/>
    <x v="0"/>
    <x v="0"/>
    <x v="0"/>
    <x v="2"/>
    <x v="0"/>
    <x v="7"/>
    <s v="2024-09-23"/>
    <x v="2"/>
    <n v="1334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5000"/>
    <x v="61"/>
    <x v="0"/>
    <x v="1"/>
    <x v="0"/>
    <s v="03.03.10"/>
    <x v="8"/>
    <x v="0"/>
    <x v="4"/>
    <s v="Receitas Da Câmara"/>
    <s v="03.03.10"/>
    <s v="Receitas Da Câmara"/>
    <s v="03.03.10"/>
    <x v="15"/>
    <x v="0"/>
    <x v="0"/>
    <x v="0"/>
    <x v="0"/>
    <x v="0"/>
    <x v="2"/>
    <x v="0"/>
    <x v="7"/>
    <s v="2024-09-23"/>
    <x v="2"/>
    <n v="25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760"/>
    <x v="62"/>
    <x v="0"/>
    <x v="1"/>
    <x v="0"/>
    <s v="03.03.10"/>
    <x v="8"/>
    <x v="0"/>
    <x v="4"/>
    <s v="Receitas Da Câmara"/>
    <s v="03.03.10"/>
    <s v="Receitas Da Câmara"/>
    <s v="03.03.10"/>
    <x v="26"/>
    <x v="0"/>
    <x v="3"/>
    <x v="3"/>
    <x v="0"/>
    <x v="0"/>
    <x v="2"/>
    <x v="0"/>
    <x v="7"/>
    <s v="2024-09-23"/>
    <x v="2"/>
    <n v="17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802"/>
    <x v="63"/>
    <x v="0"/>
    <x v="1"/>
    <x v="0"/>
    <s v="03.03.10"/>
    <x v="8"/>
    <x v="0"/>
    <x v="4"/>
    <s v="Receitas Da Câmara"/>
    <s v="03.03.10"/>
    <s v="Receitas Da Câmara"/>
    <s v="03.03.10"/>
    <x v="13"/>
    <x v="0"/>
    <x v="3"/>
    <x v="3"/>
    <x v="0"/>
    <x v="0"/>
    <x v="2"/>
    <x v="0"/>
    <x v="7"/>
    <s v="2024-09-23"/>
    <x v="2"/>
    <n v="1180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
    <x v="64"/>
    <x v="0"/>
    <x v="1"/>
    <x v="0"/>
    <s v="03.03.10"/>
    <x v="8"/>
    <x v="0"/>
    <x v="4"/>
    <s v="Receitas Da Câmara"/>
    <s v="03.03.10"/>
    <s v="Receitas Da Câmara"/>
    <s v="03.03.10"/>
    <x v="23"/>
    <x v="0"/>
    <x v="3"/>
    <x v="7"/>
    <x v="0"/>
    <x v="0"/>
    <x v="2"/>
    <x v="0"/>
    <x v="7"/>
    <s v="2024-09-23"/>
    <x v="2"/>
    <n v="21"/>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4"/>
    <x v="65"/>
    <x v="0"/>
    <x v="1"/>
    <x v="0"/>
    <s v="03.03.10"/>
    <x v="8"/>
    <x v="0"/>
    <x v="4"/>
    <s v="Receitas Da Câmara"/>
    <s v="03.03.10"/>
    <s v="Receitas Da Câmara"/>
    <s v="03.03.10"/>
    <x v="22"/>
    <x v="0"/>
    <x v="3"/>
    <x v="7"/>
    <x v="0"/>
    <x v="0"/>
    <x v="2"/>
    <x v="0"/>
    <x v="7"/>
    <s v="2024-09-23"/>
    <x v="2"/>
    <n v="42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0"/>
    <x v="66"/>
    <x v="0"/>
    <x v="1"/>
    <x v="0"/>
    <s v="03.03.10"/>
    <x v="8"/>
    <x v="0"/>
    <x v="4"/>
    <s v="Receitas Da Câmara"/>
    <s v="03.03.10"/>
    <s v="Receitas Da Câmara"/>
    <s v="03.03.10"/>
    <x v="8"/>
    <x v="0"/>
    <x v="3"/>
    <x v="3"/>
    <x v="0"/>
    <x v="0"/>
    <x v="2"/>
    <x v="0"/>
    <x v="7"/>
    <s v="2024-09-23"/>
    <x v="2"/>
    <n v="1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
    <x v="67"/>
    <x v="0"/>
    <x v="1"/>
    <x v="0"/>
    <s v="03.03.10"/>
    <x v="8"/>
    <x v="0"/>
    <x v="4"/>
    <s v="Receitas Da Câmara"/>
    <s v="03.03.10"/>
    <s v="Receitas Da Câmara"/>
    <s v="03.03.10"/>
    <x v="11"/>
    <x v="0"/>
    <x v="0"/>
    <x v="5"/>
    <x v="0"/>
    <x v="0"/>
    <x v="2"/>
    <x v="0"/>
    <x v="7"/>
    <s v="2024-09-23"/>
    <x v="2"/>
    <n v="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25"/>
    <x v="68"/>
    <x v="0"/>
    <x v="1"/>
    <x v="0"/>
    <s v="03.03.10"/>
    <x v="8"/>
    <x v="0"/>
    <x v="4"/>
    <s v="Receitas Da Câmara"/>
    <s v="03.03.10"/>
    <s v="Receitas Da Câmara"/>
    <s v="03.03.10"/>
    <x v="10"/>
    <x v="0"/>
    <x v="3"/>
    <x v="3"/>
    <x v="0"/>
    <x v="0"/>
    <x v="2"/>
    <x v="0"/>
    <x v="7"/>
    <s v="2024-09-23"/>
    <x v="2"/>
    <n v="36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00"/>
    <x v="69"/>
    <x v="0"/>
    <x v="1"/>
    <x v="0"/>
    <s v="03.03.10"/>
    <x v="8"/>
    <x v="0"/>
    <x v="4"/>
    <s v="Receitas Da Câmara"/>
    <s v="03.03.10"/>
    <s v="Receitas Da Câmara"/>
    <s v="03.03.10"/>
    <x v="6"/>
    <x v="0"/>
    <x v="3"/>
    <x v="3"/>
    <x v="0"/>
    <x v="0"/>
    <x v="2"/>
    <x v="0"/>
    <x v="7"/>
    <s v="2024-09-23"/>
    <x v="2"/>
    <n v="27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80"/>
    <x v="70"/>
    <x v="0"/>
    <x v="1"/>
    <x v="0"/>
    <s v="03.03.10"/>
    <x v="8"/>
    <x v="0"/>
    <x v="4"/>
    <s v="Receitas Da Câmara"/>
    <s v="03.03.10"/>
    <s v="Receitas Da Câmara"/>
    <s v="03.03.10"/>
    <x v="6"/>
    <x v="0"/>
    <x v="3"/>
    <x v="3"/>
    <x v="0"/>
    <x v="0"/>
    <x v="2"/>
    <x v="0"/>
    <x v="7"/>
    <s v="2024-09-24"/>
    <x v="2"/>
    <n v="16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
    <x v="71"/>
    <x v="0"/>
    <x v="1"/>
    <x v="0"/>
    <s v="03.03.10"/>
    <x v="8"/>
    <x v="0"/>
    <x v="4"/>
    <s v="Receitas Da Câmara"/>
    <s v="03.03.10"/>
    <s v="Receitas Da Câmara"/>
    <s v="03.03.10"/>
    <x v="8"/>
    <x v="0"/>
    <x v="3"/>
    <x v="3"/>
    <x v="0"/>
    <x v="0"/>
    <x v="2"/>
    <x v="0"/>
    <x v="7"/>
    <s v="2024-09-24"/>
    <x v="2"/>
    <n v="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400"/>
    <x v="72"/>
    <x v="0"/>
    <x v="1"/>
    <x v="0"/>
    <s v="03.03.10"/>
    <x v="8"/>
    <x v="0"/>
    <x v="4"/>
    <s v="Receitas Da Câmara"/>
    <s v="03.03.10"/>
    <s v="Receitas Da Câmara"/>
    <s v="03.03.10"/>
    <x v="12"/>
    <x v="0"/>
    <x v="3"/>
    <x v="3"/>
    <x v="0"/>
    <x v="0"/>
    <x v="2"/>
    <x v="0"/>
    <x v="7"/>
    <s v="2024-09-24"/>
    <x v="2"/>
    <n v="8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0"/>
    <x v="73"/>
    <x v="0"/>
    <x v="1"/>
    <x v="0"/>
    <s v="03.03.10"/>
    <x v="8"/>
    <x v="0"/>
    <x v="4"/>
    <s v="Receitas Da Câmara"/>
    <s v="03.03.10"/>
    <s v="Receitas Da Câmara"/>
    <s v="03.03.10"/>
    <x v="11"/>
    <x v="0"/>
    <x v="0"/>
    <x v="5"/>
    <x v="0"/>
    <x v="0"/>
    <x v="2"/>
    <x v="0"/>
    <x v="7"/>
    <s v="2024-09-24"/>
    <x v="2"/>
    <n v="1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00"/>
    <x v="74"/>
    <x v="0"/>
    <x v="1"/>
    <x v="0"/>
    <s v="03.03.10"/>
    <x v="8"/>
    <x v="0"/>
    <x v="4"/>
    <s v="Receitas Da Câmara"/>
    <s v="03.03.10"/>
    <s v="Receitas Da Câmara"/>
    <s v="03.03.10"/>
    <x v="20"/>
    <x v="0"/>
    <x v="3"/>
    <x v="3"/>
    <x v="0"/>
    <x v="0"/>
    <x v="2"/>
    <x v="0"/>
    <x v="7"/>
    <s v="2024-09-24"/>
    <x v="2"/>
    <n v="4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90"/>
    <x v="75"/>
    <x v="0"/>
    <x v="1"/>
    <x v="0"/>
    <s v="03.03.10"/>
    <x v="8"/>
    <x v="0"/>
    <x v="4"/>
    <s v="Receitas Da Câmara"/>
    <s v="03.03.10"/>
    <s v="Receitas Da Câmara"/>
    <s v="03.03.10"/>
    <x v="17"/>
    <x v="0"/>
    <x v="3"/>
    <x v="3"/>
    <x v="0"/>
    <x v="0"/>
    <x v="2"/>
    <x v="0"/>
    <x v="7"/>
    <s v="2024-09-24"/>
    <x v="2"/>
    <n v="21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60"/>
    <x v="76"/>
    <x v="0"/>
    <x v="1"/>
    <x v="0"/>
    <s v="03.03.10"/>
    <x v="8"/>
    <x v="0"/>
    <x v="4"/>
    <s v="Receitas Da Câmara"/>
    <s v="03.03.10"/>
    <s v="Receitas Da Câmara"/>
    <s v="03.03.10"/>
    <x v="10"/>
    <x v="0"/>
    <x v="3"/>
    <x v="3"/>
    <x v="0"/>
    <x v="0"/>
    <x v="2"/>
    <x v="0"/>
    <x v="7"/>
    <s v="2024-09-24"/>
    <x v="2"/>
    <n v="42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230"/>
    <x v="77"/>
    <x v="0"/>
    <x v="1"/>
    <x v="0"/>
    <s v="03.03.10"/>
    <x v="8"/>
    <x v="0"/>
    <x v="4"/>
    <s v="Receitas Da Câmara"/>
    <s v="03.03.10"/>
    <s v="Receitas Da Câmara"/>
    <s v="03.03.10"/>
    <x v="13"/>
    <x v="0"/>
    <x v="3"/>
    <x v="3"/>
    <x v="0"/>
    <x v="0"/>
    <x v="2"/>
    <x v="0"/>
    <x v="7"/>
    <s v="2024-09-24"/>
    <x v="2"/>
    <n v="32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2631"/>
    <x v="78"/>
    <x v="0"/>
    <x v="1"/>
    <x v="0"/>
    <s v="03.03.10"/>
    <x v="8"/>
    <x v="0"/>
    <x v="4"/>
    <s v="Receitas Da Câmara"/>
    <s v="03.03.10"/>
    <s v="Receitas Da Câmara"/>
    <s v="03.03.10"/>
    <x v="18"/>
    <x v="0"/>
    <x v="0"/>
    <x v="0"/>
    <x v="0"/>
    <x v="0"/>
    <x v="2"/>
    <x v="0"/>
    <x v="7"/>
    <s v="2024-09-24"/>
    <x v="2"/>
    <n v="22631"/>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38650"/>
    <x v="79"/>
    <x v="0"/>
    <x v="1"/>
    <x v="0"/>
    <s v="03.03.10"/>
    <x v="8"/>
    <x v="0"/>
    <x v="4"/>
    <s v="Receitas Da Câmara"/>
    <s v="03.03.10"/>
    <s v="Receitas Da Câmara"/>
    <s v="03.03.10"/>
    <x v="15"/>
    <x v="0"/>
    <x v="0"/>
    <x v="0"/>
    <x v="0"/>
    <x v="0"/>
    <x v="2"/>
    <x v="0"/>
    <x v="7"/>
    <s v="2024-09-24"/>
    <x v="2"/>
    <n v="1386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500"/>
    <x v="80"/>
    <x v="0"/>
    <x v="0"/>
    <x v="0"/>
    <s v="03.16.15"/>
    <x v="0"/>
    <x v="0"/>
    <x v="0"/>
    <s v="Direção Financeira"/>
    <s v="03.16.15"/>
    <s v="Direção Financeira"/>
    <s v="03.16.15"/>
    <x v="0"/>
    <x v="0"/>
    <x v="0"/>
    <x v="0"/>
    <x v="0"/>
    <x v="0"/>
    <x v="0"/>
    <x v="0"/>
    <x v="8"/>
    <s v="2024-10-07"/>
    <x v="3"/>
    <n v="5500"/>
    <x v="0"/>
    <m/>
    <x v="0"/>
    <m/>
    <x v="6"/>
    <n v="100474914"/>
    <x v="0"/>
    <x v="0"/>
    <s v="Direção Financeira"/>
    <s v="ORI"/>
    <x v="0"/>
    <m/>
    <x v="0"/>
    <x v="0"/>
    <x v="0"/>
    <x v="0"/>
    <x v="0"/>
    <x v="0"/>
    <x v="0"/>
    <x v="0"/>
    <x v="0"/>
    <x v="0"/>
    <x v="0"/>
    <s v="Direção Financeira"/>
    <x v="0"/>
    <x v="0"/>
    <x v="0"/>
    <x v="0"/>
    <x v="0"/>
    <x v="0"/>
    <x v="0"/>
    <x v="0"/>
    <x v="0"/>
    <x v="0"/>
    <x v="0"/>
    <x v="0"/>
    <s v="Pagamento a favor da Tesouraria Municipal, pela a aquisição de jogo de pastilha para viatura ST-93-UQ afeto aos serviços da CMSM, conforme anexo."/>
  </r>
  <r>
    <x v="2"/>
    <n v="0"/>
    <n v="0"/>
    <n v="0"/>
    <n v="52135"/>
    <x v="81"/>
    <x v="0"/>
    <x v="0"/>
    <x v="0"/>
    <s v="80.02.10.26"/>
    <x v="13"/>
    <x v="2"/>
    <x v="2"/>
    <s v="Outros"/>
    <s v="80.02.10"/>
    <s v="Outros"/>
    <s v="80.02.10"/>
    <x v="27"/>
    <x v="0"/>
    <x v="5"/>
    <x v="8"/>
    <x v="1"/>
    <x v="2"/>
    <x v="0"/>
    <x v="0"/>
    <x v="8"/>
    <s v="2024-10-21"/>
    <x v="3"/>
    <n v="52135"/>
    <x v="0"/>
    <m/>
    <x v="0"/>
    <m/>
    <x v="14"/>
    <n v="100479234"/>
    <x v="0"/>
    <x v="0"/>
    <s v="Retenção Sansung"/>
    <s v="ORI"/>
    <x v="0"/>
    <s v="RS"/>
    <x v="0"/>
    <x v="0"/>
    <x v="0"/>
    <x v="0"/>
    <x v="0"/>
    <x v="0"/>
    <x v="0"/>
    <x v="0"/>
    <x v="0"/>
    <x v="0"/>
    <x v="0"/>
    <s v="Retenção Sansung"/>
    <x v="0"/>
    <x v="0"/>
    <x v="0"/>
    <x v="0"/>
    <x v="2"/>
    <x v="0"/>
    <x v="0"/>
    <x v="0"/>
    <x v="0"/>
    <x v="1"/>
    <x v="0"/>
    <x v="0"/>
    <s v="Transferência dos descontos efetuada nos salário dos funcionários, referente o pagamento dos equipamento eletrónico, a favor da M&amp;J Tech, referente a mês de Setembro de 2024, conforme justificativo em anexo.  "/>
  </r>
  <r>
    <x v="0"/>
    <n v="0"/>
    <n v="0"/>
    <n v="0"/>
    <n v="68"/>
    <x v="82"/>
    <x v="0"/>
    <x v="0"/>
    <x v="0"/>
    <s v="03.16.23"/>
    <x v="14"/>
    <x v="0"/>
    <x v="0"/>
    <s v="Direção da Educação, Formação Profissional, Emprego"/>
    <s v="03.16.23"/>
    <s v="Direção da Educação, Formação Profissional, Emprego"/>
    <s v="03.16.23"/>
    <x v="28"/>
    <x v="0"/>
    <x v="0"/>
    <x v="0"/>
    <x v="0"/>
    <x v="0"/>
    <x v="0"/>
    <x v="0"/>
    <x v="8"/>
    <s v="2024-10-23"/>
    <x v="3"/>
    <n v="68"/>
    <x v="0"/>
    <m/>
    <x v="0"/>
    <m/>
    <x v="15"/>
    <n v="100479277"/>
    <x v="0"/>
    <x v="2"/>
    <s v="Direção da Educação, Formação Profissional, Emprego"/>
    <s v="ORI"/>
    <x v="0"/>
    <m/>
    <x v="0"/>
    <x v="0"/>
    <x v="0"/>
    <x v="0"/>
    <x v="0"/>
    <x v="0"/>
    <x v="0"/>
    <x v="0"/>
    <x v="0"/>
    <x v="0"/>
    <x v="0"/>
    <s v="Direção da Educação, Formação Profissional, Emprego"/>
    <x v="0"/>
    <x v="0"/>
    <x v="0"/>
    <x v="0"/>
    <x v="0"/>
    <x v="0"/>
    <x v="0"/>
    <x v="0"/>
    <x v="0"/>
    <x v="0"/>
    <x v="2"/>
    <x v="0"/>
    <s v="Pagamento de salário referente a 10-2024"/>
  </r>
  <r>
    <x v="0"/>
    <n v="0"/>
    <n v="0"/>
    <n v="0"/>
    <n v="11"/>
    <x v="82"/>
    <x v="0"/>
    <x v="0"/>
    <x v="0"/>
    <s v="03.16.23"/>
    <x v="14"/>
    <x v="0"/>
    <x v="0"/>
    <s v="Direção da Educação, Formação Profissional, Emprego"/>
    <s v="03.16.23"/>
    <s v="Direção da Educação, Formação Profissional, Emprego"/>
    <s v="03.16.23"/>
    <x v="29"/>
    <x v="0"/>
    <x v="0"/>
    <x v="0"/>
    <x v="0"/>
    <x v="0"/>
    <x v="0"/>
    <x v="0"/>
    <x v="8"/>
    <s v="2024-10-23"/>
    <x v="3"/>
    <n v="11"/>
    <x v="0"/>
    <m/>
    <x v="0"/>
    <m/>
    <x v="15"/>
    <n v="100479277"/>
    <x v="0"/>
    <x v="2"/>
    <s v="Direção da Educação, Formação Profissional, Emprego"/>
    <s v="ORI"/>
    <x v="0"/>
    <m/>
    <x v="0"/>
    <x v="0"/>
    <x v="0"/>
    <x v="0"/>
    <x v="0"/>
    <x v="0"/>
    <x v="0"/>
    <x v="0"/>
    <x v="0"/>
    <x v="0"/>
    <x v="0"/>
    <s v="Direção da Educação, Formação Profissional, Emprego"/>
    <x v="0"/>
    <x v="0"/>
    <x v="0"/>
    <x v="0"/>
    <x v="0"/>
    <x v="0"/>
    <x v="0"/>
    <x v="0"/>
    <x v="0"/>
    <x v="0"/>
    <x v="2"/>
    <x v="0"/>
    <s v="Pagamento de salário referente a 10-2024"/>
  </r>
  <r>
    <x v="0"/>
    <n v="0"/>
    <n v="0"/>
    <n v="0"/>
    <n v="6884"/>
    <x v="82"/>
    <x v="0"/>
    <x v="0"/>
    <x v="0"/>
    <s v="03.16.23"/>
    <x v="14"/>
    <x v="0"/>
    <x v="0"/>
    <s v="Direção da Educação, Formação Profissional, Emprego"/>
    <s v="03.16.23"/>
    <s v="Direção da Educação, Formação Profissional, Emprego"/>
    <s v="03.16.23"/>
    <x v="30"/>
    <x v="0"/>
    <x v="0"/>
    <x v="0"/>
    <x v="1"/>
    <x v="0"/>
    <x v="0"/>
    <x v="0"/>
    <x v="8"/>
    <s v="2024-10-23"/>
    <x v="3"/>
    <n v="6884"/>
    <x v="0"/>
    <m/>
    <x v="0"/>
    <m/>
    <x v="15"/>
    <n v="100479277"/>
    <x v="0"/>
    <x v="2"/>
    <s v="Direção da Educação, Formação Profissional, Emprego"/>
    <s v="ORI"/>
    <x v="0"/>
    <m/>
    <x v="0"/>
    <x v="0"/>
    <x v="0"/>
    <x v="0"/>
    <x v="0"/>
    <x v="0"/>
    <x v="0"/>
    <x v="0"/>
    <x v="0"/>
    <x v="0"/>
    <x v="0"/>
    <s v="Direção da Educação, Formação Profissional, Emprego"/>
    <x v="0"/>
    <x v="0"/>
    <x v="0"/>
    <x v="0"/>
    <x v="0"/>
    <x v="0"/>
    <x v="0"/>
    <x v="0"/>
    <x v="0"/>
    <x v="0"/>
    <x v="2"/>
    <x v="0"/>
    <s v="Pagamento de salário referente a 10-2024"/>
  </r>
  <r>
    <x v="0"/>
    <n v="0"/>
    <n v="0"/>
    <n v="0"/>
    <n v="6"/>
    <x v="82"/>
    <x v="0"/>
    <x v="0"/>
    <x v="0"/>
    <s v="03.16.23"/>
    <x v="14"/>
    <x v="0"/>
    <x v="0"/>
    <s v="Direção da Educação, Formação Profissional, Emprego"/>
    <s v="03.16.23"/>
    <s v="Direção da Educação, Formação Profissional, Emprego"/>
    <s v="03.16.23"/>
    <x v="28"/>
    <x v="0"/>
    <x v="0"/>
    <x v="0"/>
    <x v="0"/>
    <x v="0"/>
    <x v="0"/>
    <x v="0"/>
    <x v="8"/>
    <s v="2024-10-23"/>
    <x v="3"/>
    <n v="6"/>
    <x v="0"/>
    <m/>
    <x v="0"/>
    <m/>
    <x v="2"/>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10-2024"/>
  </r>
  <r>
    <x v="0"/>
    <n v="0"/>
    <n v="0"/>
    <n v="0"/>
    <n v="1"/>
    <x v="82"/>
    <x v="0"/>
    <x v="0"/>
    <x v="0"/>
    <s v="03.16.23"/>
    <x v="14"/>
    <x v="0"/>
    <x v="0"/>
    <s v="Direção da Educação, Formação Profissional, Emprego"/>
    <s v="03.16.23"/>
    <s v="Direção da Educação, Formação Profissional, Emprego"/>
    <s v="03.16.23"/>
    <x v="29"/>
    <x v="0"/>
    <x v="0"/>
    <x v="0"/>
    <x v="0"/>
    <x v="0"/>
    <x v="0"/>
    <x v="0"/>
    <x v="8"/>
    <s v="2024-10-23"/>
    <x v="3"/>
    <n v="1"/>
    <x v="0"/>
    <m/>
    <x v="0"/>
    <m/>
    <x v="2"/>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10-2024"/>
  </r>
  <r>
    <x v="0"/>
    <n v="0"/>
    <n v="0"/>
    <n v="0"/>
    <n v="655"/>
    <x v="82"/>
    <x v="0"/>
    <x v="0"/>
    <x v="0"/>
    <s v="03.16.23"/>
    <x v="14"/>
    <x v="0"/>
    <x v="0"/>
    <s v="Direção da Educação, Formação Profissional, Emprego"/>
    <s v="03.16.23"/>
    <s v="Direção da Educação, Formação Profissional, Emprego"/>
    <s v="03.16.23"/>
    <x v="30"/>
    <x v="0"/>
    <x v="0"/>
    <x v="0"/>
    <x v="1"/>
    <x v="0"/>
    <x v="0"/>
    <x v="0"/>
    <x v="8"/>
    <s v="2024-10-23"/>
    <x v="3"/>
    <n v="655"/>
    <x v="0"/>
    <m/>
    <x v="0"/>
    <m/>
    <x v="2"/>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10-2024"/>
  </r>
  <r>
    <x v="0"/>
    <n v="0"/>
    <n v="0"/>
    <n v="0"/>
    <n v="34"/>
    <x v="82"/>
    <x v="0"/>
    <x v="0"/>
    <x v="0"/>
    <s v="03.16.23"/>
    <x v="14"/>
    <x v="0"/>
    <x v="0"/>
    <s v="Direção da Educação, Formação Profissional, Emprego"/>
    <s v="03.16.23"/>
    <s v="Direção da Educação, Formação Profissional, Emprego"/>
    <s v="03.16.23"/>
    <x v="28"/>
    <x v="0"/>
    <x v="0"/>
    <x v="0"/>
    <x v="0"/>
    <x v="0"/>
    <x v="0"/>
    <x v="0"/>
    <x v="8"/>
    <s v="2024-10-23"/>
    <x v="3"/>
    <n v="34"/>
    <x v="0"/>
    <m/>
    <x v="0"/>
    <m/>
    <x v="16"/>
    <n v="100474707"/>
    <x v="0"/>
    <x v="3"/>
    <s v="Direção da Educação, Formação Profissional, Emprego"/>
    <s v="ORI"/>
    <x v="0"/>
    <m/>
    <x v="0"/>
    <x v="0"/>
    <x v="0"/>
    <x v="0"/>
    <x v="0"/>
    <x v="0"/>
    <x v="0"/>
    <x v="0"/>
    <x v="0"/>
    <x v="0"/>
    <x v="0"/>
    <s v="Direção da Educação, Formação Profissional, Emprego"/>
    <x v="0"/>
    <x v="0"/>
    <x v="0"/>
    <x v="0"/>
    <x v="0"/>
    <x v="0"/>
    <x v="0"/>
    <x v="0"/>
    <x v="0"/>
    <x v="0"/>
    <x v="3"/>
    <x v="0"/>
    <s v="Pagamento de salário referente a 10-2024"/>
  </r>
  <r>
    <x v="0"/>
    <n v="0"/>
    <n v="0"/>
    <n v="0"/>
    <n v="6"/>
    <x v="82"/>
    <x v="0"/>
    <x v="0"/>
    <x v="0"/>
    <s v="03.16.23"/>
    <x v="14"/>
    <x v="0"/>
    <x v="0"/>
    <s v="Direção da Educação, Formação Profissional, Emprego"/>
    <s v="03.16.23"/>
    <s v="Direção da Educação, Formação Profissional, Emprego"/>
    <s v="03.16.23"/>
    <x v="29"/>
    <x v="0"/>
    <x v="0"/>
    <x v="0"/>
    <x v="0"/>
    <x v="0"/>
    <x v="0"/>
    <x v="0"/>
    <x v="8"/>
    <s v="2024-10-23"/>
    <x v="3"/>
    <n v="6"/>
    <x v="0"/>
    <m/>
    <x v="0"/>
    <m/>
    <x v="16"/>
    <n v="100474707"/>
    <x v="0"/>
    <x v="3"/>
    <s v="Direção da Educação, Formação Profissional, Emprego"/>
    <s v="ORI"/>
    <x v="0"/>
    <m/>
    <x v="0"/>
    <x v="0"/>
    <x v="0"/>
    <x v="0"/>
    <x v="0"/>
    <x v="0"/>
    <x v="0"/>
    <x v="0"/>
    <x v="0"/>
    <x v="0"/>
    <x v="0"/>
    <s v="Direção da Educação, Formação Profissional, Emprego"/>
    <x v="0"/>
    <x v="0"/>
    <x v="0"/>
    <x v="0"/>
    <x v="0"/>
    <x v="0"/>
    <x v="0"/>
    <x v="0"/>
    <x v="0"/>
    <x v="0"/>
    <x v="3"/>
    <x v="0"/>
    <s v="Pagamento de salário referente a 10-2024"/>
  </r>
  <r>
    <x v="0"/>
    <n v="0"/>
    <n v="0"/>
    <n v="0"/>
    <n v="3490"/>
    <x v="82"/>
    <x v="0"/>
    <x v="0"/>
    <x v="0"/>
    <s v="03.16.23"/>
    <x v="14"/>
    <x v="0"/>
    <x v="0"/>
    <s v="Direção da Educação, Formação Profissional, Emprego"/>
    <s v="03.16.23"/>
    <s v="Direção da Educação, Formação Profissional, Emprego"/>
    <s v="03.16.23"/>
    <x v="30"/>
    <x v="0"/>
    <x v="0"/>
    <x v="0"/>
    <x v="1"/>
    <x v="0"/>
    <x v="0"/>
    <x v="0"/>
    <x v="8"/>
    <s v="2024-10-23"/>
    <x v="3"/>
    <n v="3490"/>
    <x v="0"/>
    <m/>
    <x v="0"/>
    <m/>
    <x v="16"/>
    <n v="100474707"/>
    <x v="0"/>
    <x v="3"/>
    <s v="Direção da Educação, Formação Profissional, Emprego"/>
    <s v="ORI"/>
    <x v="0"/>
    <m/>
    <x v="0"/>
    <x v="0"/>
    <x v="0"/>
    <x v="0"/>
    <x v="0"/>
    <x v="0"/>
    <x v="0"/>
    <x v="0"/>
    <x v="0"/>
    <x v="0"/>
    <x v="0"/>
    <s v="Direção da Educação, Formação Profissional, Emprego"/>
    <x v="0"/>
    <x v="0"/>
    <x v="0"/>
    <x v="0"/>
    <x v="0"/>
    <x v="0"/>
    <x v="0"/>
    <x v="0"/>
    <x v="0"/>
    <x v="0"/>
    <x v="3"/>
    <x v="0"/>
    <s v="Pagamento de salário referente a 10-2024"/>
  </r>
  <r>
    <x v="0"/>
    <n v="0"/>
    <n v="0"/>
    <n v="0"/>
    <n v="49"/>
    <x v="82"/>
    <x v="0"/>
    <x v="0"/>
    <x v="0"/>
    <s v="03.16.23"/>
    <x v="14"/>
    <x v="0"/>
    <x v="0"/>
    <s v="Direção da Educação, Formação Profissional, Emprego"/>
    <s v="03.16.23"/>
    <s v="Direção da Educação, Formação Profissional, Emprego"/>
    <s v="03.16.23"/>
    <x v="28"/>
    <x v="0"/>
    <x v="0"/>
    <x v="0"/>
    <x v="0"/>
    <x v="0"/>
    <x v="0"/>
    <x v="0"/>
    <x v="8"/>
    <s v="2024-10-23"/>
    <x v="3"/>
    <n v="49"/>
    <x v="0"/>
    <m/>
    <x v="0"/>
    <m/>
    <x v="17"/>
    <n v="100479279"/>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10-2024"/>
  </r>
  <r>
    <x v="0"/>
    <n v="0"/>
    <n v="0"/>
    <n v="0"/>
    <n v="8"/>
    <x v="82"/>
    <x v="0"/>
    <x v="0"/>
    <x v="0"/>
    <s v="03.16.23"/>
    <x v="14"/>
    <x v="0"/>
    <x v="0"/>
    <s v="Direção da Educação, Formação Profissional, Emprego"/>
    <s v="03.16.23"/>
    <s v="Direção da Educação, Formação Profissional, Emprego"/>
    <s v="03.16.23"/>
    <x v="29"/>
    <x v="0"/>
    <x v="0"/>
    <x v="0"/>
    <x v="0"/>
    <x v="0"/>
    <x v="0"/>
    <x v="0"/>
    <x v="8"/>
    <s v="2024-10-23"/>
    <x v="3"/>
    <n v="8"/>
    <x v="0"/>
    <m/>
    <x v="0"/>
    <m/>
    <x v="17"/>
    <n v="100479279"/>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10-2024"/>
  </r>
  <r>
    <x v="0"/>
    <n v="0"/>
    <n v="0"/>
    <n v="0"/>
    <n v="4943"/>
    <x v="82"/>
    <x v="0"/>
    <x v="0"/>
    <x v="0"/>
    <s v="03.16.23"/>
    <x v="14"/>
    <x v="0"/>
    <x v="0"/>
    <s v="Direção da Educação, Formação Profissional, Emprego"/>
    <s v="03.16.23"/>
    <s v="Direção da Educação, Formação Profissional, Emprego"/>
    <s v="03.16.23"/>
    <x v="30"/>
    <x v="0"/>
    <x v="0"/>
    <x v="0"/>
    <x v="1"/>
    <x v="0"/>
    <x v="0"/>
    <x v="0"/>
    <x v="8"/>
    <s v="2024-10-23"/>
    <x v="3"/>
    <n v="4943"/>
    <x v="0"/>
    <m/>
    <x v="0"/>
    <m/>
    <x v="17"/>
    <n v="100479279"/>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10-2024"/>
  </r>
  <r>
    <x v="0"/>
    <n v="0"/>
    <n v="0"/>
    <n v="0"/>
    <n v="3"/>
    <x v="82"/>
    <x v="0"/>
    <x v="0"/>
    <x v="0"/>
    <s v="03.16.23"/>
    <x v="14"/>
    <x v="0"/>
    <x v="0"/>
    <s v="Direção da Educação, Formação Profissional, Emprego"/>
    <s v="03.16.23"/>
    <s v="Direção da Educação, Formação Profissional, Emprego"/>
    <s v="03.16.23"/>
    <x v="28"/>
    <x v="0"/>
    <x v="0"/>
    <x v="0"/>
    <x v="0"/>
    <x v="0"/>
    <x v="0"/>
    <x v="0"/>
    <x v="8"/>
    <s v="2024-10-23"/>
    <x v="3"/>
    <n v="3"/>
    <x v="0"/>
    <m/>
    <x v="0"/>
    <m/>
    <x v="18"/>
    <n v="100478987"/>
    <x v="0"/>
    <x v="5"/>
    <s v="Direção da Educação, Formação Profissional, Emprego"/>
    <s v="ORI"/>
    <x v="0"/>
    <m/>
    <x v="0"/>
    <x v="0"/>
    <x v="0"/>
    <x v="0"/>
    <x v="0"/>
    <x v="0"/>
    <x v="0"/>
    <x v="0"/>
    <x v="0"/>
    <x v="0"/>
    <x v="0"/>
    <s v="Direção da Educação, Formação Profissional, Emprego"/>
    <x v="0"/>
    <x v="0"/>
    <x v="0"/>
    <x v="0"/>
    <x v="0"/>
    <x v="0"/>
    <x v="0"/>
    <x v="0"/>
    <x v="0"/>
    <x v="0"/>
    <x v="5"/>
    <x v="0"/>
    <s v="Pagamento de salário referente a 10-2024"/>
  </r>
  <r>
    <x v="0"/>
    <n v="0"/>
    <n v="0"/>
    <n v="0"/>
    <n v="0"/>
    <x v="82"/>
    <x v="0"/>
    <x v="0"/>
    <x v="0"/>
    <s v="03.16.23"/>
    <x v="14"/>
    <x v="0"/>
    <x v="0"/>
    <s v="Direção da Educação, Formação Profissional, Emprego"/>
    <s v="03.16.23"/>
    <s v="Direção da Educação, Formação Profissional, Emprego"/>
    <s v="03.16.23"/>
    <x v="29"/>
    <x v="0"/>
    <x v="0"/>
    <x v="0"/>
    <x v="0"/>
    <x v="0"/>
    <x v="0"/>
    <x v="0"/>
    <x v="8"/>
    <s v="2024-10-23"/>
    <x v="3"/>
    <n v="0"/>
    <x v="0"/>
    <m/>
    <x v="0"/>
    <m/>
    <x v="18"/>
    <n v="100478987"/>
    <x v="0"/>
    <x v="5"/>
    <s v="Direção da Educação, Formação Profissional, Emprego"/>
    <s v="ORI"/>
    <x v="0"/>
    <m/>
    <x v="0"/>
    <x v="0"/>
    <x v="0"/>
    <x v="0"/>
    <x v="0"/>
    <x v="0"/>
    <x v="0"/>
    <x v="0"/>
    <x v="0"/>
    <x v="0"/>
    <x v="0"/>
    <s v="Direção da Educação, Formação Profissional, Emprego"/>
    <x v="0"/>
    <x v="0"/>
    <x v="0"/>
    <x v="0"/>
    <x v="0"/>
    <x v="0"/>
    <x v="0"/>
    <x v="0"/>
    <x v="0"/>
    <x v="0"/>
    <x v="5"/>
    <x v="0"/>
    <s v="Pagamento de salário referente a 10-2024"/>
  </r>
  <r>
    <x v="0"/>
    <n v="0"/>
    <n v="0"/>
    <n v="0"/>
    <n v="307"/>
    <x v="82"/>
    <x v="0"/>
    <x v="0"/>
    <x v="0"/>
    <s v="03.16.23"/>
    <x v="14"/>
    <x v="0"/>
    <x v="0"/>
    <s v="Direção da Educação, Formação Profissional, Emprego"/>
    <s v="03.16.23"/>
    <s v="Direção da Educação, Formação Profissional, Emprego"/>
    <s v="03.16.23"/>
    <x v="30"/>
    <x v="0"/>
    <x v="0"/>
    <x v="0"/>
    <x v="1"/>
    <x v="0"/>
    <x v="0"/>
    <x v="0"/>
    <x v="8"/>
    <s v="2024-10-23"/>
    <x v="3"/>
    <n v="307"/>
    <x v="0"/>
    <m/>
    <x v="0"/>
    <m/>
    <x v="18"/>
    <n v="100478987"/>
    <x v="0"/>
    <x v="5"/>
    <s v="Direção da Educação, Formação Profissional, Emprego"/>
    <s v="ORI"/>
    <x v="0"/>
    <m/>
    <x v="0"/>
    <x v="0"/>
    <x v="0"/>
    <x v="0"/>
    <x v="0"/>
    <x v="0"/>
    <x v="0"/>
    <x v="0"/>
    <x v="0"/>
    <x v="0"/>
    <x v="0"/>
    <s v="Direção da Educação, Formação Profissional, Emprego"/>
    <x v="0"/>
    <x v="0"/>
    <x v="0"/>
    <x v="0"/>
    <x v="0"/>
    <x v="0"/>
    <x v="0"/>
    <x v="0"/>
    <x v="0"/>
    <x v="0"/>
    <x v="5"/>
    <x v="0"/>
    <s v="Pagamento de salário referente a 10-2024"/>
  </r>
  <r>
    <x v="0"/>
    <n v="0"/>
    <n v="0"/>
    <n v="0"/>
    <n v="817"/>
    <x v="82"/>
    <x v="0"/>
    <x v="0"/>
    <x v="0"/>
    <s v="03.16.23"/>
    <x v="14"/>
    <x v="0"/>
    <x v="0"/>
    <s v="Direção da Educação, Formação Profissional, Emprego"/>
    <s v="03.16.23"/>
    <s v="Direção da Educação, Formação Profissional, Emprego"/>
    <s v="03.16.23"/>
    <x v="28"/>
    <x v="0"/>
    <x v="0"/>
    <x v="0"/>
    <x v="0"/>
    <x v="0"/>
    <x v="0"/>
    <x v="0"/>
    <x v="8"/>
    <s v="2024-10-23"/>
    <x v="3"/>
    <n v="817"/>
    <x v="0"/>
    <m/>
    <x v="0"/>
    <m/>
    <x v="19"/>
    <n v="100474706"/>
    <x v="0"/>
    <x v="6"/>
    <s v="Direção da Educação, Formação Profissional, Emprego"/>
    <s v="ORI"/>
    <x v="0"/>
    <m/>
    <x v="0"/>
    <x v="0"/>
    <x v="0"/>
    <x v="0"/>
    <x v="0"/>
    <x v="0"/>
    <x v="0"/>
    <x v="0"/>
    <x v="0"/>
    <x v="0"/>
    <x v="0"/>
    <s v="Direção da Educação, Formação Profissional, Emprego"/>
    <x v="0"/>
    <x v="0"/>
    <x v="0"/>
    <x v="0"/>
    <x v="0"/>
    <x v="0"/>
    <x v="0"/>
    <x v="0"/>
    <x v="0"/>
    <x v="0"/>
    <x v="6"/>
    <x v="0"/>
    <s v="Pagamento de salário referente a 10-2024"/>
  </r>
  <r>
    <x v="0"/>
    <n v="0"/>
    <n v="0"/>
    <n v="0"/>
    <n v="142"/>
    <x v="82"/>
    <x v="0"/>
    <x v="0"/>
    <x v="0"/>
    <s v="03.16.23"/>
    <x v="14"/>
    <x v="0"/>
    <x v="0"/>
    <s v="Direção da Educação, Formação Profissional, Emprego"/>
    <s v="03.16.23"/>
    <s v="Direção da Educação, Formação Profissional, Emprego"/>
    <s v="03.16.23"/>
    <x v="29"/>
    <x v="0"/>
    <x v="0"/>
    <x v="0"/>
    <x v="0"/>
    <x v="0"/>
    <x v="0"/>
    <x v="0"/>
    <x v="8"/>
    <s v="2024-10-23"/>
    <x v="3"/>
    <n v="142"/>
    <x v="0"/>
    <m/>
    <x v="0"/>
    <m/>
    <x v="19"/>
    <n v="100474706"/>
    <x v="0"/>
    <x v="6"/>
    <s v="Direção da Educação, Formação Profissional, Emprego"/>
    <s v="ORI"/>
    <x v="0"/>
    <m/>
    <x v="0"/>
    <x v="0"/>
    <x v="0"/>
    <x v="0"/>
    <x v="0"/>
    <x v="0"/>
    <x v="0"/>
    <x v="0"/>
    <x v="0"/>
    <x v="0"/>
    <x v="0"/>
    <s v="Direção da Educação, Formação Profissional, Emprego"/>
    <x v="0"/>
    <x v="0"/>
    <x v="0"/>
    <x v="0"/>
    <x v="0"/>
    <x v="0"/>
    <x v="0"/>
    <x v="0"/>
    <x v="0"/>
    <x v="0"/>
    <x v="6"/>
    <x v="0"/>
    <s v="Pagamento de salário referente a 10-2024"/>
  </r>
  <r>
    <x v="0"/>
    <n v="0"/>
    <n v="0"/>
    <n v="0"/>
    <n v="81761"/>
    <x v="82"/>
    <x v="0"/>
    <x v="0"/>
    <x v="0"/>
    <s v="03.16.23"/>
    <x v="14"/>
    <x v="0"/>
    <x v="0"/>
    <s v="Direção da Educação, Formação Profissional, Emprego"/>
    <s v="03.16.23"/>
    <s v="Direção da Educação, Formação Profissional, Emprego"/>
    <s v="03.16.23"/>
    <x v="30"/>
    <x v="0"/>
    <x v="0"/>
    <x v="0"/>
    <x v="1"/>
    <x v="0"/>
    <x v="0"/>
    <x v="0"/>
    <x v="8"/>
    <s v="2024-10-23"/>
    <x v="3"/>
    <n v="81761"/>
    <x v="0"/>
    <m/>
    <x v="0"/>
    <m/>
    <x v="19"/>
    <n v="100474706"/>
    <x v="0"/>
    <x v="6"/>
    <s v="Direção da Educação, Formação Profissional, Emprego"/>
    <s v="ORI"/>
    <x v="0"/>
    <m/>
    <x v="0"/>
    <x v="0"/>
    <x v="0"/>
    <x v="0"/>
    <x v="0"/>
    <x v="0"/>
    <x v="0"/>
    <x v="0"/>
    <x v="0"/>
    <x v="0"/>
    <x v="0"/>
    <s v="Direção da Educação, Formação Profissional, Emprego"/>
    <x v="0"/>
    <x v="0"/>
    <x v="0"/>
    <x v="0"/>
    <x v="0"/>
    <x v="0"/>
    <x v="0"/>
    <x v="0"/>
    <x v="0"/>
    <x v="0"/>
    <x v="6"/>
    <x v="0"/>
    <s v="Pagamento de salário referente a 10-2024"/>
  </r>
  <r>
    <x v="0"/>
    <n v="0"/>
    <n v="0"/>
    <n v="0"/>
    <n v="9356"/>
    <x v="82"/>
    <x v="0"/>
    <x v="0"/>
    <x v="0"/>
    <s v="03.16.23"/>
    <x v="14"/>
    <x v="0"/>
    <x v="0"/>
    <s v="Direção da Educação, Formação Profissional, Emprego"/>
    <s v="03.16.23"/>
    <s v="Direção da Educação, Formação Profissional, Emprego"/>
    <s v="03.16.23"/>
    <x v="28"/>
    <x v="0"/>
    <x v="0"/>
    <x v="0"/>
    <x v="0"/>
    <x v="0"/>
    <x v="0"/>
    <x v="0"/>
    <x v="8"/>
    <s v="2024-10-23"/>
    <x v="3"/>
    <n v="9356"/>
    <x v="0"/>
    <m/>
    <x v="0"/>
    <m/>
    <x v="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10-2024"/>
  </r>
  <r>
    <x v="0"/>
    <n v="0"/>
    <n v="0"/>
    <n v="0"/>
    <n v="1632"/>
    <x v="82"/>
    <x v="0"/>
    <x v="0"/>
    <x v="0"/>
    <s v="03.16.23"/>
    <x v="14"/>
    <x v="0"/>
    <x v="0"/>
    <s v="Direção da Educação, Formação Profissional, Emprego"/>
    <s v="03.16.23"/>
    <s v="Direção da Educação, Formação Profissional, Emprego"/>
    <s v="03.16.23"/>
    <x v="29"/>
    <x v="0"/>
    <x v="0"/>
    <x v="0"/>
    <x v="0"/>
    <x v="0"/>
    <x v="0"/>
    <x v="0"/>
    <x v="8"/>
    <s v="2024-10-23"/>
    <x v="3"/>
    <n v="1632"/>
    <x v="0"/>
    <m/>
    <x v="0"/>
    <m/>
    <x v="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10-2024"/>
  </r>
  <r>
    <x v="0"/>
    <n v="0"/>
    <n v="0"/>
    <n v="0"/>
    <n v="935960"/>
    <x v="82"/>
    <x v="0"/>
    <x v="0"/>
    <x v="0"/>
    <s v="03.16.23"/>
    <x v="14"/>
    <x v="0"/>
    <x v="0"/>
    <s v="Direção da Educação, Formação Profissional, Emprego"/>
    <s v="03.16.23"/>
    <s v="Direção da Educação, Formação Profissional, Emprego"/>
    <s v="03.16.23"/>
    <x v="30"/>
    <x v="0"/>
    <x v="0"/>
    <x v="0"/>
    <x v="1"/>
    <x v="0"/>
    <x v="0"/>
    <x v="0"/>
    <x v="8"/>
    <s v="2024-10-23"/>
    <x v="3"/>
    <n v="935960"/>
    <x v="0"/>
    <m/>
    <x v="0"/>
    <m/>
    <x v="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10-2024"/>
  </r>
  <r>
    <x v="0"/>
    <n v="0"/>
    <n v="0"/>
    <n v="0"/>
    <n v="10000"/>
    <x v="83"/>
    <x v="0"/>
    <x v="0"/>
    <x v="0"/>
    <s v="01.25.03.12"/>
    <x v="6"/>
    <x v="3"/>
    <x v="3"/>
    <s v="Emprego e Formação profissional"/>
    <s v="01.25.03"/>
    <s v="Emprego e Formação profissional"/>
    <s v="01.25.03"/>
    <x v="4"/>
    <x v="0"/>
    <x v="2"/>
    <x v="2"/>
    <x v="0"/>
    <x v="1"/>
    <x v="0"/>
    <x v="0"/>
    <x v="0"/>
    <s v="2024-01-24"/>
    <x v="0"/>
    <n v="10000"/>
    <x v="0"/>
    <m/>
    <x v="0"/>
    <m/>
    <x v="20"/>
    <n v="100475754"/>
    <x v="0"/>
    <x v="0"/>
    <s v="Estágios Profissionais e Promoção de Emprego"/>
    <s v="ORI"/>
    <x v="0"/>
    <m/>
    <x v="0"/>
    <x v="0"/>
    <x v="0"/>
    <x v="0"/>
    <x v="0"/>
    <x v="0"/>
    <x v="0"/>
    <x v="0"/>
    <x v="0"/>
    <x v="0"/>
    <x v="0"/>
    <s v="Estágios Profissionais e Promoção de Emprego"/>
    <x v="0"/>
    <x v="0"/>
    <x v="0"/>
    <x v="0"/>
    <x v="1"/>
    <x v="0"/>
    <x v="0"/>
    <x v="0"/>
    <x v="0"/>
    <x v="0"/>
    <x v="0"/>
    <x v="0"/>
    <s v="Apoio a favor do senhor José Carlos Gomes Duarte, para criação de animais, conforme anexo."/>
  </r>
  <r>
    <x v="0"/>
    <n v="0"/>
    <n v="0"/>
    <n v="0"/>
    <n v="100296"/>
    <x v="84"/>
    <x v="0"/>
    <x v="0"/>
    <x v="0"/>
    <s v="03.16.15"/>
    <x v="0"/>
    <x v="0"/>
    <x v="0"/>
    <s v="Direção Financeira"/>
    <s v="03.16.15"/>
    <s v="Direção Financeira"/>
    <s v="03.16.15"/>
    <x v="31"/>
    <x v="0"/>
    <x v="0"/>
    <x v="1"/>
    <x v="0"/>
    <x v="0"/>
    <x v="0"/>
    <x v="0"/>
    <x v="0"/>
    <s v="2024-01-30"/>
    <x v="0"/>
    <n v="100296"/>
    <x v="0"/>
    <m/>
    <x v="0"/>
    <m/>
    <x v="21"/>
    <n v="100391960"/>
    <x v="0"/>
    <x v="0"/>
    <s v="Direção Financeira"/>
    <s v="ORI"/>
    <x v="0"/>
    <m/>
    <x v="0"/>
    <x v="0"/>
    <x v="0"/>
    <x v="0"/>
    <x v="0"/>
    <x v="0"/>
    <x v="0"/>
    <x v="0"/>
    <x v="0"/>
    <x v="0"/>
    <x v="0"/>
    <s v="Direção Financeira"/>
    <x v="0"/>
    <x v="0"/>
    <x v="0"/>
    <x v="0"/>
    <x v="0"/>
    <x v="0"/>
    <x v="0"/>
    <x v="1"/>
    <x v="0"/>
    <x v="0"/>
    <x v="0"/>
    <x v="0"/>
    <s v="Pagamento da divida a favor de CV Telecom, conforme anexo."/>
  </r>
  <r>
    <x v="1"/>
    <n v="0"/>
    <n v="0"/>
    <n v="0"/>
    <n v="22303739"/>
    <x v="85"/>
    <x v="0"/>
    <x v="0"/>
    <x v="0"/>
    <s v="03.16.15"/>
    <x v="0"/>
    <x v="0"/>
    <x v="0"/>
    <s v="Direção Financeira"/>
    <s v="03.16.15"/>
    <s v="Direção Financeira"/>
    <s v="03.16.15"/>
    <x v="32"/>
    <x v="0"/>
    <x v="0"/>
    <x v="0"/>
    <x v="0"/>
    <x v="0"/>
    <x v="1"/>
    <x v="0"/>
    <x v="0"/>
    <s v="2024-01-31"/>
    <x v="0"/>
    <n v="22303739"/>
    <x v="0"/>
    <m/>
    <x v="0"/>
    <m/>
    <x v="6"/>
    <n v="100474914"/>
    <x v="0"/>
    <x v="0"/>
    <s v="Direção Financeira"/>
    <s v="ORI"/>
    <x v="0"/>
    <m/>
    <x v="0"/>
    <x v="0"/>
    <x v="0"/>
    <x v="0"/>
    <x v="0"/>
    <x v="0"/>
    <x v="0"/>
    <x v="0"/>
    <x v="0"/>
    <x v="0"/>
    <x v="0"/>
    <s v="Direção Financeira"/>
    <x v="0"/>
    <x v="0"/>
    <x v="0"/>
    <x v="0"/>
    <x v="0"/>
    <x v="0"/>
    <x v="0"/>
    <x v="1"/>
    <x v="0"/>
    <x v="0"/>
    <x v="0"/>
    <x v="0"/>
    <s v="Despesas com amortização de empréstimo referente ao mês de Janeiro 2024, conforme anexo. "/>
  </r>
  <r>
    <x v="1"/>
    <n v="0"/>
    <n v="0"/>
    <n v="0"/>
    <n v="34270"/>
    <x v="86"/>
    <x v="0"/>
    <x v="0"/>
    <x v="0"/>
    <s v="01.27.06.80"/>
    <x v="1"/>
    <x v="1"/>
    <x v="1"/>
    <s v="Requalificação Urbana e habitação"/>
    <s v="01.27.06"/>
    <s v="Requalificação Urbana e habitação"/>
    <s v="01.27.06"/>
    <x v="1"/>
    <x v="0"/>
    <x v="0"/>
    <x v="0"/>
    <x v="0"/>
    <x v="1"/>
    <x v="1"/>
    <x v="0"/>
    <x v="1"/>
    <s v="2024-03-07"/>
    <x v="0"/>
    <n v="34270"/>
    <x v="0"/>
    <m/>
    <x v="0"/>
    <m/>
    <x v="22"/>
    <n v="100478657"/>
    <x v="0"/>
    <x v="0"/>
    <s v="Requalificação Urbana de Veneza"/>
    <s v="ORI"/>
    <x v="0"/>
    <m/>
    <x v="0"/>
    <x v="0"/>
    <x v="0"/>
    <x v="0"/>
    <x v="0"/>
    <x v="0"/>
    <x v="0"/>
    <x v="0"/>
    <x v="0"/>
    <x v="0"/>
    <x v="0"/>
    <s v="Requalificação Urbana de Veneza"/>
    <x v="0"/>
    <x v="0"/>
    <x v="0"/>
    <x v="0"/>
    <x v="1"/>
    <x v="0"/>
    <x v="0"/>
    <x v="0"/>
    <x v="0"/>
    <x v="0"/>
    <x v="0"/>
    <x v="0"/>
    <s v="Pagamento referente a serviço de manutenção da viatura ST-87-ZB afeta as obras da CMSM, conforme anexo."/>
  </r>
  <r>
    <x v="1"/>
    <n v="0"/>
    <n v="0"/>
    <n v="0"/>
    <n v="1200"/>
    <x v="87"/>
    <x v="0"/>
    <x v="0"/>
    <x v="0"/>
    <s v="01.28.01.08"/>
    <x v="15"/>
    <x v="4"/>
    <x v="5"/>
    <s v="Habitação Social"/>
    <s v="01.28.01"/>
    <s v="Habitação Social"/>
    <s v="01.28.01"/>
    <x v="1"/>
    <x v="0"/>
    <x v="0"/>
    <x v="0"/>
    <x v="0"/>
    <x v="1"/>
    <x v="1"/>
    <x v="0"/>
    <x v="1"/>
    <s v="2024-03-08"/>
    <x v="0"/>
    <n v="1200"/>
    <x v="0"/>
    <m/>
    <x v="0"/>
    <m/>
    <x v="2"/>
    <n v="100474696"/>
    <x v="0"/>
    <x v="1"/>
    <s v="Habitações Sociais"/>
    <s v="ORI"/>
    <x v="0"/>
    <s v="HS"/>
    <x v="0"/>
    <x v="0"/>
    <x v="0"/>
    <x v="0"/>
    <x v="0"/>
    <x v="0"/>
    <x v="0"/>
    <x v="0"/>
    <x v="0"/>
    <x v="0"/>
    <x v="0"/>
    <s v="Habitações Sociais"/>
    <x v="0"/>
    <x v="0"/>
    <x v="0"/>
    <x v="0"/>
    <x v="1"/>
    <x v="0"/>
    <x v="0"/>
    <x v="0"/>
    <x v="0"/>
    <x v="0"/>
    <x v="1"/>
    <x v="0"/>
    <s v="Pagamento a favor do Sr. José Carlos Tavares Semedo, referente a confecionamento de 6 tanque de água 1 tampa de cisterna, para a habitação de Porfica Mendes da Veiga, conforme anexo."/>
  </r>
  <r>
    <x v="0"/>
    <n v="0"/>
    <n v="0"/>
    <n v="0"/>
    <n v="60390"/>
    <x v="88"/>
    <x v="0"/>
    <x v="0"/>
    <x v="0"/>
    <s v="03.16.15"/>
    <x v="0"/>
    <x v="0"/>
    <x v="0"/>
    <s v="Direção Financeira"/>
    <s v="03.16.15"/>
    <s v="Direção Financeira"/>
    <s v="03.16.15"/>
    <x v="33"/>
    <x v="0"/>
    <x v="0"/>
    <x v="0"/>
    <x v="0"/>
    <x v="0"/>
    <x v="0"/>
    <x v="0"/>
    <x v="0"/>
    <s v="2024-01-18"/>
    <x v="0"/>
    <n v="60390"/>
    <x v="0"/>
    <m/>
    <x v="0"/>
    <m/>
    <x v="23"/>
    <n v="100388090"/>
    <x v="0"/>
    <x v="0"/>
    <s v="Direção Financeira"/>
    <s v="ORI"/>
    <x v="0"/>
    <m/>
    <x v="0"/>
    <x v="0"/>
    <x v="0"/>
    <x v="0"/>
    <x v="0"/>
    <x v="0"/>
    <x v="0"/>
    <x v="0"/>
    <x v="0"/>
    <x v="0"/>
    <x v="0"/>
    <s v="Direção Financeira"/>
    <x v="0"/>
    <x v="0"/>
    <x v="0"/>
    <x v="0"/>
    <x v="0"/>
    <x v="0"/>
    <x v="0"/>
    <x v="0"/>
    <x v="0"/>
    <x v="0"/>
    <x v="0"/>
    <x v="0"/>
    <s v="Pagamento a favor da Diocesana Center, para a aquisição de matérias de escritório para os serviços da CMSM, conforme anexo.  "/>
  </r>
  <r>
    <x v="1"/>
    <n v="0"/>
    <n v="0"/>
    <n v="0"/>
    <n v="6800"/>
    <x v="87"/>
    <x v="0"/>
    <x v="0"/>
    <x v="0"/>
    <s v="01.28.01.08"/>
    <x v="15"/>
    <x v="4"/>
    <x v="5"/>
    <s v="Habitação Social"/>
    <s v="01.28.01"/>
    <s v="Habitação Social"/>
    <s v="01.28.01"/>
    <x v="1"/>
    <x v="0"/>
    <x v="0"/>
    <x v="0"/>
    <x v="0"/>
    <x v="1"/>
    <x v="1"/>
    <x v="0"/>
    <x v="1"/>
    <s v="2024-03-08"/>
    <x v="0"/>
    <n v="6800"/>
    <x v="0"/>
    <m/>
    <x v="0"/>
    <m/>
    <x v="24"/>
    <n v="100438636"/>
    <x v="0"/>
    <x v="0"/>
    <s v="Habitações Sociais"/>
    <s v="ORI"/>
    <x v="0"/>
    <s v="HS"/>
    <x v="0"/>
    <x v="0"/>
    <x v="0"/>
    <x v="0"/>
    <x v="0"/>
    <x v="0"/>
    <x v="0"/>
    <x v="0"/>
    <x v="0"/>
    <x v="0"/>
    <x v="0"/>
    <s v="Habitações Sociais"/>
    <x v="0"/>
    <x v="0"/>
    <x v="0"/>
    <x v="0"/>
    <x v="1"/>
    <x v="0"/>
    <x v="0"/>
    <x v="0"/>
    <x v="0"/>
    <x v="0"/>
    <x v="0"/>
    <x v="0"/>
    <s v="Pagamento a favor do Sr. José Carlos Tavares Semedo, referente a confecionamento de 6 tanque de água 1 tampa de cisterna, para a habitação de Porfica Mendes da Veiga, conforme anexo."/>
  </r>
  <r>
    <x v="0"/>
    <n v="0"/>
    <n v="0"/>
    <n v="0"/>
    <n v="6411"/>
    <x v="89"/>
    <x v="0"/>
    <x v="1"/>
    <x v="0"/>
    <s v="80.02.01"/>
    <x v="2"/>
    <x v="2"/>
    <x v="2"/>
    <s v="Retenções Iur"/>
    <s v="80.02.01"/>
    <s v="Retenções Iur"/>
    <s v="80.02.01"/>
    <x v="2"/>
    <x v="0"/>
    <x v="1"/>
    <x v="0"/>
    <x v="1"/>
    <x v="2"/>
    <x v="2"/>
    <x v="0"/>
    <x v="2"/>
    <s v="2024-02-23"/>
    <x v="0"/>
    <n v="6411"/>
    <x v="0"/>
    <m/>
    <x v="0"/>
    <m/>
    <x v="2"/>
    <n v="100474696"/>
    <x v="0"/>
    <x v="0"/>
    <s v="Retenções Iur"/>
    <s v="ORI"/>
    <x v="0"/>
    <s v="RIUR"/>
    <x v="0"/>
    <x v="0"/>
    <x v="0"/>
    <x v="0"/>
    <x v="0"/>
    <x v="0"/>
    <x v="0"/>
    <x v="0"/>
    <x v="0"/>
    <x v="0"/>
    <x v="0"/>
    <s v="Retenções Iur"/>
    <x v="0"/>
    <x v="0"/>
    <x v="0"/>
    <x v="0"/>
    <x v="2"/>
    <x v="0"/>
    <x v="0"/>
    <x v="0"/>
    <x v="0"/>
    <x v="1"/>
    <x v="0"/>
    <x v="0"/>
    <s v="RETENCAO OT"/>
  </r>
  <r>
    <x v="0"/>
    <n v="0"/>
    <n v="0"/>
    <n v="0"/>
    <n v="6411"/>
    <x v="90"/>
    <x v="0"/>
    <x v="1"/>
    <x v="0"/>
    <s v="80.02.01"/>
    <x v="2"/>
    <x v="2"/>
    <x v="2"/>
    <s v="Retenções Iur"/>
    <s v="80.02.01"/>
    <s v="Retenções Iur"/>
    <s v="80.02.01"/>
    <x v="2"/>
    <x v="0"/>
    <x v="1"/>
    <x v="0"/>
    <x v="1"/>
    <x v="2"/>
    <x v="2"/>
    <x v="0"/>
    <x v="3"/>
    <s v="2024-05-21"/>
    <x v="1"/>
    <n v="6411"/>
    <x v="0"/>
    <m/>
    <x v="0"/>
    <m/>
    <x v="2"/>
    <n v="100474696"/>
    <x v="0"/>
    <x v="0"/>
    <s v="Retenções Iur"/>
    <s v="ORI"/>
    <x v="0"/>
    <s v="RIUR"/>
    <x v="0"/>
    <x v="0"/>
    <x v="0"/>
    <x v="0"/>
    <x v="0"/>
    <x v="0"/>
    <x v="0"/>
    <x v="0"/>
    <x v="0"/>
    <x v="0"/>
    <x v="0"/>
    <s v="Retenções Iur"/>
    <x v="0"/>
    <x v="0"/>
    <x v="0"/>
    <x v="0"/>
    <x v="2"/>
    <x v="0"/>
    <x v="0"/>
    <x v="0"/>
    <x v="0"/>
    <x v="1"/>
    <x v="0"/>
    <x v="0"/>
    <s v="RETENCAO OT"/>
  </r>
  <r>
    <x v="0"/>
    <n v="0"/>
    <n v="0"/>
    <n v="0"/>
    <n v="166736"/>
    <x v="91"/>
    <x v="0"/>
    <x v="1"/>
    <x v="0"/>
    <s v="80.02.01"/>
    <x v="2"/>
    <x v="2"/>
    <x v="2"/>
    <s v="Retenções Iur"/>
    <s v="80.02.01"/>
    <s v="Retenções Iur"/>
    <s v="80.02.01"/>
    <x v="2"/>
    <x v="0"/>
    <x v="1"/>
    <x v="0"/>
    <x v="1"/>
    <x v="2"/>
    <x v="2"/>
    <x v="0"/>
    <x v="1"/>
    <s v="2024-03-21"/>
    <x v="0"/>
    <n v="166736"/>
    <x v="0"/>
    <m/>
    <x v="0"/>
    <m/>
    <x v="2"/>
    <n v="100474696"/>
    <x v="0"/>
    <x v="0"/>
    <s v="Retenções Iur"/>
    <s v="ORI"/>
    <x v="0"/>
    <s v="RIUR"/>
    <x v="0"/>
    <x v="0"/>
    <x v="0"/>
    <x v="0"/>
    <x v="0"/>
    <x v="0"/>
    <x v="0"/>
    <x v="0"/>
    <x v="0"/>
    <x v="0"/>
    <x v="0"/>
    <s v="Retenções Iur"/>
    <x v="0"/>
    <x v="0"/>
    <x v="0"/>
    <x v="0"/>
    <x v="2"/>
    <x v="0"/>
    <x v="0"/>
    <x v="0"/>
    <x v="0"/>
    <x v="1"/>
    <x v="0"/>
    <x v="0"/>
    <s v="RETENCAO OT"/>
  </r>
  <r>
    <x v="0"/>
    <n v="0"/>
    <n v="0"/>
    <n v="0"/>
    <n v="6528"/>
    <x v="92"/>
    <x v="0"/>
    <x v="1"/>
    <x v="0"/>
    <s v="80.02.10.26"/>
    <x v="13"/>
    <x v="2"/>
    <x v="2"/>
    <s v="Outros"/>
    <s v="80.02.10"/>
    <s v="Outros"/>
    <s v="80.02.10"/>
    <x v="34"/>
    <x v="0"/>
    <x v="1"/>
    <x v="9"/>
    <x v="1"/>
    <x v="2"/>
    <x v="2"/>
    <x v="0"/>
    <x v="1"/>
    <s v="2024-03-21"/>
    <x v="0"/>
    <n v="6528"/>
    <x v="0"/>
    <m/>
    <x v="0"/>
    <m/>
    <x v="15"/>
    <n v="100479277"/>
    <x v="0"/>
    <x v="0"/>
    <s v="Retenção Sansung"/>
    <s v="ORI"/>
    <x v="0"/>
    <s v="RS"/>
    <x v="0"/>
    <x v="0"/>
    <x v="0"/>
    <x v="0"/>
    <x v="0"/>
    <x v="0"/>
    <x v="0"/>
    <x v="0"/>
    <x v="0"/>
    <x v="0"/>
    <x v="0"/>
    <s v="Retenção Sansung"/>
    <x v="0"/>
    <x v="0"/>
    <x v="0"/>
    <x v="0"/>
    <x v="2"/>
    <x v="0"/>
    <x v="0"/>
    <x v="0"/>
    <x v="0"/>
    <x v="1"/>
    <x v="0"/>
    <x v="0"/>
    <s v="RETENCAO OT"/>
  </r>
  <r>
    <x v="0"/>
    <n v="0"/>
    <n v="0"/>
    <n v="0"/>
    <n v="38360"/>
    <x v="93"/>
    <x v="0"/>
    <x v="0"/>
    <x v="0"/>
    <s v="03.16.15"/>
    <x v="0"/>
    <x v="0"/>
    <x v="0"/>
    <s v="Direção Financeira"/>
    <s v="03.16.15"/>
    <s v="Direção Financeira"/>
    <s v="03.16.15"/>
    <x v="35"/>
    <x v="0"/>
    <x v="0"/>
    <x v="1"/>
    <x v="1"/>
    <x v="0"/>
    <x v="0"/>
    <x v="0"/>
    <x v="6"/>
    <s v="2024-04-12"/>
    <x v="1"/>
    <n v="38360"/>
    <x v="0"/>
    <m/>
    <x v="0"/>
    <m/>
    <x v="25"/>
    <n v="100393075"/>
    <x v="0"/>
    <x v="0"/>
    <s v="Direção Financeira"/>
    <s v="ORI"/>
    <x v="0"/>
    <m/>
    <x v="0"/>
    <x v="0"/>
    <x v="0"/>
    <x v="0"/>
    <x v="0"/>
    <x v="0"/>
    <x v="0"/>
    <x v="0"/>
    <x v="0"/>
    <x v="0"/>
    <x v="0"/>
    <s v="Direção Financeira"/>
    <x v="0"/>
    <x v="0"/>
    <x v="0"/>
    <x v="0"/>
    <x v="0"/>
    <x v="0"/>
    <x v="0"/>
    <x v="0"/>
    <x v="0"/>
    <x v="0"/>
    <x v="0"/>
    <x v="0"/>
    <s v="Pagamento referente a aquisição de 35 (trinta e cinco) caixa de água de 0.33L e 20 (vinte) caixa de água BIB 10L para serviços da CMSM, conforme anexo."/>
  </r>
  <r>
    <x v="0"/>
    <n v="0"/>
    <n v="0"/>
    <n v="0"/>
    <n v="2800"/>
    <x v="94"/>
    <x v="0"/>
    <x v="0"/>
    <x v="0"/>
    <s v="03.16.15"/>
    <x v="0"/>
    <x v="0"/>
    <x v="0"/>
    <s v="Direção Financeira"/>
    <s v="03.16.15"/>
    <s v="Direção Financeira"/>
    <s v="03.16.15"/>
    <x v="3"/>
    <x v="0"/>
    <x v="0"/>
    <x v="1"/>
    <x v="0"/>
    <x v="0"/>
    <x v="0"/>
    <x v="0"/>
    <x v="6"/>
    <s v="2024-04-29"/>
    <x v="1"/>
    <n v="2800"/>
    <x v="0"/>
    <m/>
    <x v="0"/>
    <m/>
    <x v="26"/>
    <n v="100458633"/>
    <x v="0"/>
    <x v="0"/>
    <s v="Direção Financeira"/>
    <s v="ORI"/>
    <x v="0"/>
    <m/>
    <x v="0"/>
    <x v="0"/>
    <x v="0"/>
    <x v="0"/>
    <x v="0"/>
    <x v="0"/>
    <x v="0"/>
    <x v="0"/>
    <x v="0"/>
    <x v="0"/>
    <x v="0"/>
    <s v="Direção Financeira"/>
    <x v="0"/>
    <x v="0"/>
    <x v="0"/>
    <x v="0"/>
    <x v="0"/>
    <x v="0"/>
    <x v="0"/>
    <x v="0"/>
    <x v="0"/>
    <x v="0"/>
    <x v="0"/>
    <x v="0"/>
    <s v="Ajuda de custo a favor do senhor Joaquim Lino Tavares, pela sua deslocação a Praia nos dias 27 e 28 de abril de 2024, em missão oficial de serviço, conforme anexo."/>
  </r>
  <r>
    <x v="0"/>
    <n v="0"/>
    <n v="0"/>
    <n v="0"/>
    <n v="183892"/>
    <x v="95"/>
    <x v="0"/>
    <x v="0"/>
    <x v="0"/>
    <s v="03.16.15"/>
    <x v="0"/>
    <x v="0"/>
    <x v="0"/>
    <s v="Direção Financeira"/>
    <s v="03.16.15"/>
    <s v="Direção Financeira"/>
    <s v="03.16.15"/>
    <x v="0"/>
    <x v="0"/>
    <x v="0"/>
    <x v="0"/>
    <x v="0"/>
    <x v="0"/>
    <x v="0"/>
    <x v="0"/>
    <x v="3"/>
    <s v="2024-05-29"/>
    <x v="1"/>
    <n v="183892"/>
    <x v="0"/>
    <m/>
    <x v="0"/>
    <m/>
    <x v="27"/>
    <n v="100479096"/>
    <x v="0"/>
    <x v="0"/>
    <s v="Direção Financeira"/>
    <s v="ORI"/>
    <x v="0"/>
    <m/>
    <x v="0"/>
    <x v="0"/>
    <x v="0"/>
    <x v="0"/>
    <x v="0"/>
    <x v="0"/>
    <x v="0"/>
    <x v="0"/>
    <x v="0"/>
    <x v="0"/>
    <x v="0"/>
    <s v="Direção Financeira"/>
    <x v="0"/>
    <x v="0"/>
    <x v="0"/>
    <x v="0"/>
    <x v="0"/>
    <x v="0"/>
    <x v="0"/>
    <x v="0"/>
    <x v="0"/>
    <x v="0"/>
    <x v="0"/>
    <x v="0"/>
    <s v="Pagamento referente a aquisição de amortecedor frente e trás de um sincronizador de caixa velocidade e rolamento de bomba de embraiagem da viatura ST-70-UQ, afeto ao serviço da CMSM, conforme anexo."/>
  </r>
  <r>
    <x v="0"/>
    <n v="0"/>
    <n v="0"/>
    <n v="0"/>
    <n v="1400"/>
    <x v="96"/>
    <x v="0"/>
    <x v="0"/>
    <x v="0"/>
    <s v="03.16.15"/>
    <x v="0"/>
    <x v="0"/>
    <x v="0"/>
    <s v="Direção Financeira"/>
    <s v="03.16.15"/>
    <s v="Direção Financeira"/>
    <s v="03.16.15"/>
    <x v="3"/>
    <x v="0"/>
    <x v="0"/>
    <x v="1"/>
    <x v="0"/>
    <x v="0"/>
    <x v="0"/>
    <x v="0"/>
    <x v="4"/>
    <s v="2024-06-03"/>
    <x v="1"/>
    <n v="1400"/>
    <x v="0"/>
    <m/>
    <x v="0"/>
    <m/>
    <x v="26"/>
    <n v="100458633"/>
    <x v="0"/>
    <x v="0"/>
    <s v="Direção Financeira"/>
    <s v="ORI"/>
    <x v="0"/>
    <m/>
    <x v="0"/>
    <x v="0"/>
    <x v="0"/>
    <x v="0"/>
    <x v="0"/>
    <x v="0"/>
    <x v="0"/>
    <x v="0"/>
    <x v="0"/>
    <x v="0"/>
    <x v="0"/>
    <s v="Direção Financeira"/>
    <x v="0"/>
    <x v="0"/>
    <x v="0"/>
    <x v="0"/>
    <x v="0"/>
    <x v="0"/>
    <x v="0"/>
    <x v="0"/>
    <x v="0"/>
    <x v="0"/>
    <x v="0"/>
    <x v="0"/>
    <s v="Ajuda de custo a favor do senhor Joaquim Lino Tavares, Pela sua deslocação a Praia no dia 14 de maio de 2024 em missão oficial de serviço, conforme anexo."/>
  </r>
  <r>
    <x v="0"/>
    <n v="0"/>
    <n v="0"/>
    <n v="0"/>
    <n v="54100"/>
    <x v="97"/>
    <x v="0"/>
    <x v="1"/>
    <x v="0"/>
    <s v="03.03.10"/>
    <x v="8"/>
    <x v="0"/>
    <x v="4"/>
    <s v="Receitas Da Câmara"/>
    <s v="03.03.10"/>
    <s v="Receitas Da Câmara"/>
    <s v="03.03.10"/>
    <x v="6"/>
    <x v="0"/>
    <x v="3"/>
    <x v="3"/>
    <x v="0"/>
    <x v="0"/>
    <x v="2"/>
    <x v="0"/>
    <x v="3"/>
    <s v="2024-05-13"/>
    <x v="1"/>
    <n v="54100"/>
    <x v="0"/>
    <m/>
    <x v="0"/>
    <m/>
    <x v="6"/>
    <n v="100474914"/>
    <x v="0"/>
    <x v="0"/>
    <s v="Receitas Da Câmara"/>
    <s v="EXT"/>
    <x v="0"/>
    <s v="RDC"/>
    <x v="0"/>
    <x v="0"/>
    <x v="0"/>
    <x v="0"/>
    <x v="0"/>
    <x v="0"/>
    <x v="0"/>
    <x v="0"/>
    <x v="0"/>
    <x v="0"/>
    <x v="0"/>
    <s v="Receitas Da Câmara"/>
    <x v="0"/>
    <x v="0"/>
    <x v="0"/>
    <x v="0"/>
    <x v="0"/>
    <x v="0"/>
    <x v="0"/>
    <x v="0"/>
    <x v="0"/>
    <x v="0"/>
    <x v="0"/>
    <x v="0"/>
    <s v="Transferência Câmara Municipal de São Miguel, conforme anexo."/>
  </r>
  <r>
    <x v="0"/>
    <n v="0"/>
    <n v="0"/>
    <n v="0"/>
    <n v="12320"/>
    <x v="98"/>
    <x v="0"/>
    <x v="0"/>
    <x v="0"/>
    <s v="01.28.03.06"/>
    <x v="9"/>
    <x v="4"/>
    <x v="5"/>
    <s v="Proteção Social"/>
    <s v="01.28.03"/>
    <s v="Proteção Social"/>
    <s v="01.28.03"/>
    <x v="4"/>
    <x v="0"/>
    <x v="2"/>
    <x v="2"/>
    <x v="0"/>
    <x v="1"/>
    <x v="0"/>
    <x v="0"/>
    <x v="4"/>
    <s v="2024-06-10"/>
    <x v="1"/>
    <n v="12320"/>
    <x v="0"/>
    <m/>
    <x v="0"/>
    <m/>
    <x v="28"/>
    <n v="100479335"/>
    <x v="0"/>
    <x v="0"/>
    <s v="Apoio a Crianças Vulneráveis "/>
    <s v="ORI"/>
    <x v="0"/>
    <s v="ACV"/>
    <x v="0"/>
    <x v="0"/>
    <x v="0"/>
    <x v="0"/>
    <x v="0"/>
    <x v="0"/>
    <x v="0"/>
    <x v="0"/>
    <x v="0"/>
    <x v="0"/>
    <x v="0"/>
    <s v="Apoio a Crianças Vulneráveis "/>
    <x v="0"/>
    <x v="0"/>
    <x v="0"/>
    <x v="0"/>
    <x v="1"/>
    <x v="0"/>
    <x v="0"/>
    <x v="0"/>
    <x v="0"/>
    <x v="0"/>
    <x v="0"/>
    <x v="0"/>
    <s v="Pagamento referente a aquisição de géneros alimentícios para composição de cestas básicas para as famílias vulneráveis, conforme anexo."/>
  </r>
  <r>
    <x v="1"/>
    <n v="0"/>
    <n v="0"/>
    <n v="0"/>
    <n v="1095"/>
    <x v="99"/>
    <x v="0"/>
    <x v="0"/>
    <x v="0"/>
    <s v="01.27.06.76"/>
    <x v="11"/>
    <x v="1"/>
    <x v="1"/>
    <s v="Requalificação Urbana e habitação"/>
    <s v="01.27.06"/>
    <s v="Requalificação Urbana e habitação"/>
    <s v="01.27.06"/>
    <x v="1"/>
    <x v="0"/>
    <x v="0"/>
    <x v="0"/>
    <x v="0"/>
    <x v="1"/>
    <x v="1"/>
    <x v="0"/>
    <x v="4"/>
    <s v="2024-06-28"/>
    <x v="1"/>
    <n v="1095"/>
    <x v="0"/>
    <m/>
    <x v="0"/>
    <m/>
    <x v="2"/>
    <n v="100474696"/>
    <x v="0"/>
    <x v="1"/>
    <s v="Requalificação Urbana e Ambiental de Achada Monte III"/>
    <s v="ORI"/>
    <x v="0"/>
    <m/>
    <x v="0"/>
    <x v="0"/>
    <x v="0"/>
    <x v="0"/>
    <x v="0"/>
    <x v="0"/>
    <x v="0"/>
    <x v="0"/>
    <x v="0"/>
    <x v="0"/>
    <x v="0"/>
    <s v="Requalificação Urbana e Ambiental de Achada Monte III"/>
    <x v="0"/>
    <x v="0"/>
    <x v="0"/>
    <x v="0"/>
    <x v="1"/>
    <x v="0"/>
    <x v="0"/>
    <x v="0"/>
    <x v="0"/>
    <x v="0"/>
    <x v="1"/>
    <x v="0"/>
    <s v="Pagamento a favor do Sr. Claudino Santos tavares, referente a prestação de serviços de calcetamento na localidade de Achada Monte, no âmbito dos trabalhos da requalificação de Dacalinho-Achada Monte, conforme anexo."/>
  </r>
  <r>
    <x v="1"/>
    <n v="0"/>
    <n v="0"/>
    <n v="0"/>
    <n v="6205"/>
    <x v="99"/>
    <x v="0"/>
    <x v="0"/>
    <x v="0"/>
    <s v="01.27.06.76"/>
    <x v="11"/>
    <x v="1"/>
    <x v="1"/>
    <s v="Requalificação Urbana e habitação"/>
    <s v="01.27.06"/>
    <s v="Requalificação Urbana e habitação"/>
    <s v="01.27.06"/>
    <x v="1"/>
    <x v="0"/>
    <x v="0"/>
    <x v="0"/>
    <x v="0"/>
    <x v="1"/>
    <x v="1"/>
    <x v="0"/>
    <x v="4"/>
    <s v="2024-06-28"/>
    <x v="1"/>
    <n v="6205"/>
    <x v="0"/>
    <m/>
    <x v="0"/>
    <m/>
    <x v="29"/>
    <n v="100478592"/>
    <x v="0"/>
    <x v="0"/>
    <s v="Requalificação Urbana e Ambiental de Achada Monte III"/>
    <s v="ORI"/>
    <x v="0"/>
    <m/>
    <x v="0"/>
    <x v="0"/>
    <x v="0"/>
    <x v="0"/>
    <x v="0"/>
    <x v="0"/>
    <x v="0"/>
    <x v="0"/>
    <x v="0"/>
    <x v="0"/>
    <x v="0"/>
    <s v="Requalificação Urbana e Ambiental de Achada Monte III"/>
    <x v="0"/>
    <x v="0"/>
    <x v="0"/>
    <x v="0"/>
    <x v="1"/>
    <x v="0"/>
    <x v="0"/>
    <x v="0"/>
    <x v="0"/>
    <x v="0"/>
    <x v="0"/>
    <x v="0"/>
    <s v="Pagamento a favor do Sr. Claudino Santos tavares, referente a prestação de serviços de calcetamento na localidade de Achada Monte, no âmbito dos trabalhos da requalificação de Dacalinho-Achada Monte, conforme anexo."/>
  </r>
  <r>
    <x v="1"/>
    <n v="0"/>
    <n v="0"/>
    <n v="0"/>
    <n v="215335"/>
    <x v="100"/>
    <x v="0"/>
    <x v="1"/>
    <x v="0"/>
    <s v="03.03.10"/>
    <x v="8"/>
    <x v="0"/>
    <x v="4"/>
    <s v="Receitas Da Câmara"/>
    <s v="03.03.10"/>
    <s v="Receitas Da Câmara"/>
    <s v="03.03.10"/>
    <x v="15"/>
    <x v="0"/>
    <x v="0"/>
    <x v="0"/>
    <x v="0"/>
    <x v="0"/>
    <x v="2"/>
    <x v="0"/>
    <x v="4"/>
    <s v="2024-06-03"/>
    <x v="1"/>
    <n v="215335"/>
    <x v="0"/>
    <m/>
    <x v="0"/>
    <m/>
    <x v="6"/>
    <n v="100474914"/>
    <x v="0"/>
    <x v="0"/>
    <s v="Receitas Da Câmara"/>
    <s v="EXT"/>
    <x v="0"/>
    <s v="RDC"/>
    <x v="0"/>
    <x v="0"/>
    <x v="0"/>
    <x v="0"/>
    <x v="0"/>
    <x v="0"/>
    <x v="0"/>
    <x v="0"/>
    <x v="0"/>
    <x v="0"/>
    <x v="0"/>
    <s v="Receitas Da Câmara"/>
    <x v="0"/>
    <x v="0"/>
    <x v="0"/>
    <x v="0"/>
    <x v="0"/>
    <x v="0"/>
    <x v="0"/>
    <x v="0"/>
    <x v="0"/>
    <x v="0"/>
    <x v="0"/>
    <x v="0"/>
    <s v="Transferência referente a venda de terreno, conforme anexo.  "/>
  </r>
  <r>
    <x v="0"/>
    <n v="0"/>
    <n v="0"/>
    <n v="0"/>
    <n v="57089"/>
    <x v="101"/>
    <x v="0"/>
    <x v="0"/>
    <x v="0"/>
    <s v="03.16.15"/>
    <x v="0"/>
    <x v="0"/>
    <x v="0"/>
    <s v="Direção Financeira"/>
    <s v="03.16.15"/>
    <s v="Direção Financeira"/>
    <s v="03.16.15"/>
    <x v="36"/>
    <x v="0"/>
    <x v="0"/>
    <x v="0"/>
    <x v="0"/>
    <x v="0"/>
    <x v="0"/>
    <x v="0"/>
    <x v="9"/>
    <s v="2024-07-12"/>
    <x v="2"/>
    <n v="57089"/>
    <x v="0"/>
    <m/>
    <x v="0"/>
    <m/>
    <x v="1"/>
    <n v="100476920"/>
    <x v="0"/>
    <x v="0"/>
    <s v="Direção Financeira"/>
    <s v="ORI"/>
    <x v="0"/>
    <m/>
    <x v="0"/>
    <x v="0"/>
    <x v="0"/>
    <x v="0"/>
    <x v="0"/>
    <x v="0"/>
    <x v="0"/>
    <x v="0"/>
    <x v="0"/>
    <x v="0"/>
    <x v="0"/>
    <s v="Direção Financeira"/>
    <x v="0"/>
    <x v="0"/>
    <x v="0"/>
    <x v="0"/>
    <x v="0"/>
    <x v="0"/>
    <x v="0"/>
    <x v="0"/>
    <x v="0"/>
    <x v="0"/>
    <x v="0"/>
    <x v="0"/>
    <s v="Pagamento referente a aquisição de combustíveis destinados a viatura afeto aos serviços da CMSM, conforme anexo."/>
  </r>
  <r>
    <x v="0"/>
    <n v="0"/>
    <n v="0"/>
    <n v="0"/>
    <n v="35000"/>
    <x v="102"/>
    <x v="0"/>
    <x v="0"/>
    <x v="0"/>
    <s v="01.25.05.12"/>
    <x v="10"/>
    <x v="3"/>
    <x v="3"/>
    <s v="Saúde"/>
    <s v="01.25.05"/>
    <s v="Saúde"/>
    <s v="01.25.05"/>
    <x v="7"/>
    <x v="0"/>
    <x v="4"/>
    <x v="4"/>
    <x v="0"/>
    <x v="1"/>
    <x v="0"/>
    <x v="0"/>
    <x v="5"/>
    <s v="2024-08-29"/>
    <x v="2"/>
    <n v="35000"/>
    <x v="0"/>
    <m/>
    <x v="0"/>
    <m/>
    <x v="30"/>
    <n v="100479714"/>
    <x v="0"/>
    <x v="0"/>
    <s v="Promoção e Inclusão Social"/>
    <s v="ORI"/>
    <x v="0"/>
    <m/>
    <x v="0"/>
    <x v="0"/>
    <x v="0"/>
    <x v="0"/>
    <x v="0"/>
    <x v="0"/>
    <x v="0"/>
    <x v="0"/>
    <x v="0"/>
    <x v="0"/>
    <x v="0"/>
    <s v="Promoção e Inclusão Social"/>
    <x v="0"/>
    <x v="0"/>
    <x v="0"/>
    <x v="0"/>
    <x v="1"/>
    <x v="0"/>
    <x v="0"/>
    <x v="0"/>
    <x v="0"/>
    <x v="0"/>
    <x v="0"/>
    <x v="0"/>
    <s v="Apoio a favor da senhora Maria do Socorro Carvalho, para reforço de negócios, conforme anexo."/>
  </r>
  <r>
    <x v="1"/>
    <n v="0"/>
    <n v="0"/>
    <n v="0"/>
    <n v="1326571"/>
    <x v="103"/>
    <x v="0"/>
    <x v="0"/>
    <x v="0"/>
    <s v="03.16.15"/>
    <x v="0"/>
    <x v="0"/>
    <x v="0"/>
    <s v="Direção Financeira"/>
    <s v="03.16.15"/>
    <s v="Direção Financeira"/>
    <s v="03.16.15"/>
    <x v="32"/>
    <x v="0"/>
    <x v="0"/>
    <x v="0"/>
    <x v="0"/>
    <x v="0"/>
    <x v="1"/>
    <x v="0"/>
    <x v="5"/>
    <s v="2024-08-31"/>
    <x v="2"/>
    <n v="1326571"/>
    <x v="0"/>
    <m/>
    <x v="0"/>
    <m/>
    <x v="6"/>
    <n v="100474914"/>
    <x v="0"/>
    <x v="0"/>
    <s v="Direção Financeira"/>
    <s v="ORI"/>
    <x v="0"/>
    <m/>
    <x v="0"/>
    <x v="0"/>
    <x v="0"/>
    <x v="0"/>
    <x v="0"/>
    <x v="0"/>
    <x v="0"/>
    <x v="0"/>
    <x v="0"/>
    <x v="0"/>
    <x v="0"/>
    <s v="Direção Financeira"/>
    <x v="0"/>
    <x v="0"/>
    <x v="0"/>
    <x v="0"/>
    <x v="0"/>
    <x v="0"/>
    <x v="0"/>
    <x v="0"/>
    <x v="0"/>
    <x v="0"/>
    <x v="0"/>
    <x v="0"/>
    <s v="Despesas com amortização referente ao mês de agosto 2024, conforme anexo."/>
  </r>
  <r>
    <x v="0"/>
    <n v="0"/>
    <n v="0"/>
    <n v="0"/>
    <n v="3750"/>
    <x v="104"/>
    <x v="0"/>
    <x v="0"/>
    <x v="0"/>
    <s v="03.16.15"/>
    <x v="0"/>
    <x v="0"/>
    <x v="0"/>
    <s v="Direção Financeira"/>
    <s v="03.16.15"/>
    <s v="Direção Financeira"/>
    <s v="03.16.15"/>
    <x v="5"/>
    <x v="0"/>
    <x v="0"/>
    <x v="1"/>
    <x v="0"/>
    <x v="0"/>
    <x v="0"/>
    <x v="0"/>
    <x v="7"/>
    <s v="2024-09-20"/>
    <x v="2"/>
    <n v="3750"/>
    <x v="0"/>
    <m/>
    <x v="0"/>
    <m/>
    <x v="2"/>
    <n v="100474696"/>
    <x v="0"/>
    <x v="1"/>
    <s v="Direção Financeira"/>
    <s v="ORI"/>
    <x v="0"/>
    <m/>
    <x v="0"/>
    <x v="0"/>
    <x v="0"/>
    <x v="0"/>
    <x v="0"/>
    <x v="0"/>
    <x v="0"/>
    <x v="0"/>
    <x v="0"/>
    <x v="0"/>
    <x v="0"/>
    <s v="Direção Financeira"/>
    <x v="0"/>
    <x v="0"/>
    <x v="0"/>
    <x v="0"/>
    <x v="0"/>
    <x v="0"/>
    <x v="0"/>
    <x v="0"/>
    <x v="0"/>
    <x v="0"/>
    <x v="1"/>
    <x v="0"/>
    <s v="Pagamento a favor do Sr. Odair Furtado Lopes, correspondentes aos serviços prestados como policias municipais no âmbito da fiscalização referente a setembro de 2024, conforme anexo."/>
  </r>
  <r>
    <x v="0"/>
    <n v="0"/>
    <n v="0"/>
    <n v="0"/>
    <n v="21250"/>
    <x v="104"/>
    <x v="0"/>
    <x v="0"/>
    <x v="0"/>
    <s v="03.16.15"/>
    <x v="0"/>
    <x v="0"/>
    <x v="0"/>
    <s v="Direção Financeira"/>
    <s v="03.16.15"/>
    <s v="Direção Financeira"/>
    <s v="03.16.15"/>
    <x v="5"/>
    <x v="0"/>
    <x v="0"/>
    <x v="1"/>
    <x v="0"/>
    <x v="0"/>
    <x v="0"/>
    <x v="0"/>
    <x v="7"/>
    <s v="2024-09-20"/>
    <x v="2"/>
    <n v="21250"/>
    <x v="0"/>
    <m/>
    <x v="0"/>
    <m/>
    <x v="31"/>
    <n v="100479712"/>
    <x v="0"/>
    <x v="0"/>
    <s v="Direção Financeira"/>
    <s v="ORI"/>
    <x v="0"/>
    <m/>
    <x v="0"/>
    <x v="0"/>
    <x v="0"/>
    <x v="0"/>
    <x v="0"/>
    <x v="0"/>
    <x v="0"/>
    <x v="0"/>
    <x v="0"/>
    <x v="0"/>
    <x v="0"/>
    <s v="Direção Financeira"/>
    <x v="0"/>
    <x v="0"/>
    <x v="0"/>
    <x v="0"/>
    <x v="0"/>
    <x v="0"/>
    <x v="0"/>
    <x v="0"/>
    <x v="0"/>
    <x v="0"/>
    <x v="0"/>
    <x v="0"/>
    <s v="Pagamento a favor do Sr. Odair Furtado Lopes, correspondentes aos serviços prestados como policias municipais no âmbito da fiscalização referente a setembro de 2024, conforme anexo."/>
  </r>
  <r>
    <x v="0"/>
    <n v="0"/>
    <n v="0"/>
    <n v="0"/>
    <n v="3750"/>
    <x v="105"/>
    <x v="0"/>
    <x v="0"/>
    <x v="0"/>
    <s v="03.16.15"/>
    <x v="0"/>
    <x v="0"/>
    <x v="0"/>
    <s v="Direção Financeira"/>
    <s v="03.16.15"/>
    <s v="Direção Financeira"/>
    <s v="03.16.15"/>
    <x v="5"/>
    <x v="0"/>
    <x v="0"/>
    <x v="1"/>
    <x v="0"/>
    <x v="0"/>
    <x v="0"/>
    <x v="0"/>
    <x v="7"/>
    <s v="2024-09-20"/>
    <x v="2"/>
    <n v="3750"/>
    <x v="0"/>
    <m/>
    <x v="0"/>
    <m/>
    <x v="2"/>
    <n v="100474696"/>
    <x v="0"/>
    <x v="1"/>
    <s v="Direção Financeira"/>
    <s v="ORI"/>
    <x v="0"/>
    <m/>
    <x v="0"/>
    <x v="0"/>
    <x v="0"/>
    <x v="0"/>
    <x v="0"/>
    <x v="0"/>
    <x v="0"/>
    <x v="0"/>
    <x v="0"/>
    <x v="0"/>
    <x v="0"/>
    <s v="Direção Financeira"/>
    <x v="0"/>
    <x v="0"/>
    <x v="0"/>
    <x v="0"/>
    <x v="0"/>
    <x v="0"/>
    <x v="0"/>
    <x v="0"/>
    <x v="0"/>
    <x v="0"/>
    <x v="1"/>
    <x v="0"/>
    <s v="Pagamento a favor do Sr. Ângelo Miguel Mendes Pereira, correspondentes aos serviços prestados como policias municipais no âmbito da fiscalização referente a setembro de 2024, conforme anexo.  "/>
  </r>
  <r>
    <x v="0"/>
    <n v="0"/>
    <n v="0"/>
    <n v="0"/>
    <n v="21250"/>
    <x v="105"/>
    <x v="0"/>
    <x v="0"/>
    <x v="0"/>
    <s v="03.16.15"/>
    <x v="0"/>
    <x v="0"/>
    <x v="0"/>
    <s v="Direção Financeira"/>
    <s v="03.16.15"/>
    <s v="Direção Financeira"/>
    <s v="03.16.15"/>
    <x v="5"/>
    <x v="0"/>
    <x v="0"/>
    <x v="1"/>
    <x v="0"/>
    <x v="0"/>
    <x v="0"/>
    <x v="0"/>
    <x v="7"/>
    <s v="2024-09-20"/>
    <x v="2"/>
    <n v="21250"/>
    <x v="0"/>
    <m/>
    <x v="0"/>
    <m/>
    <x v="32"/>
    <n v="100479490"/>
    <x v="0"/>
    <x v="0"/>
    <s v="Direção Financeira"/>
    <s v="ORI"/>
    <x v="0"/>
    <m/>
    <x v="0"/>
    <x v="0"/>
    <x v="0"/>
    <x v="0"/>
    <x v="0"/>
    <x v="0"/>
    <x v="0"/>
    <x v="0"/>
    <x v="0"/>
    <x v="0"/>
    <x v="0"/>
    <s v="Direção Financeira"/>
    <x v="0"/>
    <x v="0"/>
    <x v="0"/>
    <x v="0"/>
    <x v="0"/>
    <x v="0"/>
    <x v="0"/>
    <x v="0"/>
    <x v="0"/>
    <x v="0"/>
    <x v="0"/>
    <x v="0"/>
    <s v="Pagamento a favor do Sr. Ângelo Miguel Mendes Pereira, correspondentes aos serviços prestados como policias municipais no âmbito da fiscalização referente a setembro de 2024, conforme anexo.  "/>
  </r>
  <r>
    <x v="0"/>
    <n v="0"/>
    <n v="0"/>
    <n v="0"/>
    <n v="345000"/>
    <x v="106"/>
    <x v="0"/>
    <x v="0"/>
    <x v="0"/>
    <s v="01.25.04.22"/>
    <x v="7"/>
    <x v="3"/>
    <x v="3"/>
    <s v="Cultura"/>
    <s v="01.25.04"/>
    <s v="Cultura"/>
    <s v="01.25.04"/>
    <x v="4"/>
    <x v="0"/>
    <x v="2"/>
    <x v="2"/>
    <x v="0"/>
    <x v="1"/>
    <x v="0"/>
    <x v="0"/>
    <x v="7"/>
    <s v="2024-09-20"/>
    <x v="2"/>
    <n v="345000"/>
    <x v="0"/>
    <m/>
    <x v="0"/>
    <m/>
    <x v="33"/>
    <n v="100478628"/>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de 50% do valor da fatura, referente a serviço de  aluguer de som, palco, iluminação, camarim, na noite de Morna, Batuco, Funaná 21, 27, 28 de setembro, conforme anexo."/>
  </r>
  <r>
    <x v="0"/>
    <n v="0"/>
    <n v="0"/>
    <n v="0"/>
    <n v="8593"/>
    <x v="107"/>
    <x v="0"/>
    <x v="1"/>
    <x v="0"/>
    <s v="80.02.01"/>
    <x v="2"/>
    <x v="2"/>
    <x v="2"/>
    <s v="Retenções Iur"/>
    <s v="80.02.01"/>
    <s v="Retenções Iur"/>
    <s v="80.02.01"/>
    <x v="2"/>
    <x v="0"/>
    <x v="1"/>
    <x v="0"/>
    <x v="1"/>
    <x v="2"/>
    <x v="2"/>
    <x v="0"/>
    <x v="7"/>
    <s v="2024-09-19"/>
    <x v="2"/>
    <n v="8593"/>
    <x v="0"/>
    <m/>
    <x v="0"/>
    <m/>
    <x v="2"/>
    <n v="100474696"/>
    <x v="0"/>
    <x v="0"/>
    <s v="Retenções Iur"/>
    <s v="ORI"/>
    <x v="0"/>
    <s v="RIUR"/>
    <x v="0"/>
    <x v="0"/>
    <x v="0"/>
    <x v="0"/>
    <x v="0"/>
    <x v="0"/>
    <x v="0"/>
    <x v="0"/>
    <x v="0"/>
    <x v="0"/>
    <x v="0"/>
    <s v="Retenções Iur"/>
    <x v="0"/>
    <x v="0"/>
    <x v="0"/>
    <x v="0"/>
    <x v="2"/>
    <x v="0"/>
    <x v="0"/>
    <x v="0"/>
    <x v="0"/>
    <x v="1"/>
    <x v="0"/>
    <x v="0"/>
    <s v="RETENCAO OT"/>
  </r>
  <r>
    <x v="0"/>
    <n v="0"/>
    <n v="0"/>
    <n v="0"/>
    <n v="10767"/>
    <x v="108"/>
    <x v="0"/>
    <x v="1"/>
    <x v="0"/>
    <s v="80.02.10.01"/>
    <x v="16"/>
    <x v="2"/>
    <x v="2"/>
    <s v="Outros"/>
    <s v="80.02.10"/>
    <s v="Outros"/>
    <s v="80.02.10"/>
    <x v="37"/>
    <x v="0"/>
    <x v="1"/>
    <x v="0"/>
    <x v="1"/>
    <x v="2"/>
    <x v="2"/>
    <x v="0"/>
    <x v="7"/>
    <s v="2024-09-19"/>
    <x v="2"/>
    <n v="10767"/>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10834"/>
    <x v="109"/>
    <x v="0"/>
    <x v="1"/>
    <x v="0"/>
    <s v="80.02.01"/>
    <x v="2"/>
    <x v="2"/>
    <x v="2"/>
    <s v="Retenções Iur"/>
    <s v="80.02.01"/>
    <s v="Retenções Iur"/>
    <s v="80.02.01"/>
    <x v="2"/>
    <x v="0"/>
    <x v="1"/>
    <x v="0"/>
    <x v="1"/>
    <x v="2"/>
    <x v="2"/>
    <x v="0"/>
    <x v="7"/>
    <s v="2024-09-19"/>
    <x v="2"/>
    <n v="10834"/>
    <x v="0"/>
    <m/>
    <x v="0"/>
    <m/>
    <x v="2"/>
    <n v="100474696"/>
    <x v="0"/>
    <x v="0"/>
    <s v="Retenções Iur"/>
    <s v="ORI"/>
    <x v="0"/>
    <s v="RIUR"/>
    <x v="0"/>
    <x v="0"/>
    <x v="0"/>
    <x v="0"/>
    <x v="0"/>
    <x v="0"/>
    <x v="0"/>
    <x v="0"/>
    <x v="0"/>
    <x v="0"/>
    <x v="0"/>
    <s v="Retenções Iur"/>
    <x v="0"/>
    <x v="0"/>
    <x v="0"/>
    <x v="0"/>
    <x v="2"/>
    <x v="0"/>
    <x v="0"/>
    <x v="0"/>
    <x v="0"/>
    <x v="1"/>
    <x v="0"/>
    <x v="0"/>
    <s v="RETENCAO OT"/>
  </r>
  <r>
    <x v="0"/>
    <n v="0"/>
    <n v="0"/>
    <n v="0"/>
    <n v="8213"/>
    <x v="110"/>
    <x v="0"/>
    <x v="1"/>
    <x v="0"/>
    <s v="80.02.10.01"/>
    <x v="16"/>
    <x v="2"/>
    <x v="2"/>
    <s v="Outros"/>
    <s v="80.02.10"/>
    <s v="Outros"/>
    <s v="80.02.10"/>
    <x v="37"/>
    <x v="0"/>
    <x v="1"/>
    <x v="0"/>
    <x v="1"/>
    <x v="2"/>
    <x v="2"/>
    <x v="0"/>
    <x v="7"/>
    <s v="2024-09-19"/>
    <x v="2"/>
    <n v="821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3358"/>
    <x v="111"/>
    <x v="0"/>
    <x v="1"/>
    <x v="0"/>
    <s v="80.02.01"/>
    <x v="2"/>
    <x v="2"/>
    <x v="2"/>
    <s v="Retenções Iur"/>
    <s v="80.02.01"/>
    <s v="Retenções Iur"/>
    <s v="80.02.01"/>
    <x v="2"/>
    <x v="0"/>
    <x v="1"/>
    <x v="0"/>
    <x v="1"/>
    <x v="2"/>
    <x v="2"/>
    <x v="0"/>
    <x v="5"/>
    <s v="2024-08-29"/>
    <x v="2"/>
    <n v="3358"/>
    <x v="0"/>
    <m/>
    <x v="0"/>
    <m/>
    <x v="2"/>
    <n v="100474696"/>
    <x v="0"/>
    <x v="0"/>
    <s v="Retenções Iur"/>
    <s v="ORI"/>
    <x v="0"/>
    <s v="RIUR"/>
    <x v="0"/>
    <x v="0"/>
    <x v="0"/>
    <x v="0"/>
    <x v="0"/>
    <x v="0"/>
    <x v="0"/>
    <x v="0"/>
    <x v="0"/>
    <x v="0"/>
    <x v="0"/>
    <s v="Retenções Iur"/>
    <x v="0"/>
    <x v="0"/>
    <x v="0"/>
    <x v="0"/>
    <x v="2"/>
    <x v="0"/>
    <x v="0"/>
    <x v="0"/>
    <x v="0"/>
    <x v="1"/>
    <x v="0"/>
    <x v="0"/>
    <s v="RETENCAO OT"/>
  </r>
  <r>
    <x v="1"/>
    <n v="0"/>
    <n v="0"/>
    <n v="0"/>
    <n v="208262"/>
    <x v="112"/>
    <x v="0"/>
    <x v="0"/>
    <x v="0"/>
    <s v="01.25.02.23"/>
    <x v="12"/>
    <x v="3"/>
    <x v="3"/>
    <s v="desporto"/>
    <s v="01.25.02"/>
    <s v="desporto"/>
    <s v="01.25.02"/>
    <x v="1"/>
    <x v="0"/>
    <x v="0"/>
    <x v="0"/>
    <x v="0"/>
    <x v="1"/>
    <x v="1"/>
    <x v="0"/>
    <x v="8"/>
    <s v="2024-10-15"/>
    <x v="3"/>
    <n v="208262"/>
    <x v="0"/>
    <m/>
    <x v="0"/>
    <m/>
    <x v="34"/>
    <n v="100477243"/>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a Pensão Gonçalves Sociedade Unipessoal, pela a aquisição de almoço e serviços de aluguer de alojamento, conforme anexo."/>
  </r>
  <r>
    <x v="0"/>
    <n v="0"/>
    <n v="0"/>
    <n v="0"/>
    <n v="3000"/>
    <x v="113"/>
    <x v="0"/>
    <x v="0"/>
    <x v="0"/>
    <s v="01.25.01.11"/>
    <x v="17"/>
    <x v="3"/>
    <x v="3"/>
    <s v="Educação"/>
    <s v="01.25.01"/>
    <s v="Educação"/>
    <s v="01.25.01"/>
    <x v="4"/>
    <x v="0"/>
    <x v="2"/>
    <x v="2"/>
    <x v="0"/>
    <x v="1"/>
    <x v="0"/>
    <x v="0"/>
    <x v="8"/>
    <s v="2024-10-16"/>
    <x v="3"/>
    <n v="3000"/>
    <x v="0"/>
    <m/>
    <x v="0"/>
    <m/>
    <x v="35"/>
    <n v="100479738"/>
    <x v="0"/>
    <x v="0"/>
    <s v="Apoio ao Ensino Básico e Secundário"/>
    <s v="ORI"/>
    <x v="0"/>
    <s v="AEBS"/>
    <x v="0"/>
    <x v="0"/>
    <x v="0"/>
    <x v="0"/>
    <x v="0"/>
    <x v="0"/>
    <x v="0"/>
    <x v="0"/>
    <x v="0"/>
    <x v="0"/>
    <x v="0"/>
    <s v="Apoio ao Ensino Básico e Secundário"/>
    <x v="0"/>
    <x v="0"/>
    <x v="0"/>
    <x v="0"/>
    <x v="1"/>
    <x v="0"/>
    <x v="0"/>
    <x v="0"/>
    <x v="0"/>
    <x v="0"/>
    <x v="0"/>
    <x v="0"/>
    <s v="Apoio social a favor da Sra. Leinise Mendes Fernandes, para pagamento de transporte escolar, conforme anexo."/>
  </r>
  <r>
    <x v="0"/>
    <n v="0"/>
    <n v="0"/>
    <n v="0"/>
    <n v="980"/>
    <x v="114"/>
    <x v="0"/>
    <x v="0"/>
    <x v="0"/>
    <s v="03.16.15"/>
    <x v="0"/>
    <x v="0"/>
    <x v="0"/>
    <s v="Direção Financeira"/>
    <s v="03.16.15"/>
    <s v="Direção Financeira"/>
    <s v="03.16.15"/>
    <x v="31"/>
    <x v="0"/>
    <x v="0"/>
    <x v="1"/>
    <x v="0"/>
    <x v="0"/>
    <x v="0"/>
    <x v="0"/>
    <x v="8"/>
    <s v="2024-10-17"/>
    <x v="3"/>
    <n v="980"/>
    <x v="0"/>
    <m/>
    <x v="0"/>
    <m/>
    <x v="21"/>
    <n v="100391960"/>
    <x v="0"/>
    <x v="0"/>
    <s v="Direção Financeira"/>
    <s v="ORI"/>
    <x v="0"/>
    <m/>
    <x v="0"/>
    <x v="0"/>
    <x v="0"/>
    <x v="0"/>
    <x v="0"/>
    <x v="0"/>
    <x v="0"/>
    <x v="0"/>
    <x v="0"/>
    <x v="0"/>
    <x v="0"/>
    <s v="Direção Financeira"/>
    <x v="0"/>
    <x v="0"/>
    <x v="0"/>
    <x v="0"/>
    <x v="0"/>
    <x v="0"/>
    <x v="0"/>
    <x v="0"/>
    <x v="0"/>
    <x v="0"/>
    <x v="0"/>
    <x v="0"/>
    <s v="Pagamento a favor CV Telecom, para o pagamento de carregamento de saldo para o aparelho de levantamento topográfico do Gabinete técnico da CMSM, conforme anexo."/>
  </r>
  <r>
    <x v="0"/>
    <n v="0"/>
    <n v="0"/>
    <n v="0"/>
    <n v="20000"/>
    <x v="115"/>
    <x v="0"/>
    <x v="0"/>
    <x v="0"/>
    <s v="01.25.04.22"/>
    <x v="7"/>
    <x v="3"/>
    <x v="3"/>
    <s v="Cultura"/>
    <s v="01.25.04"/>
    <s v="Cultura"/>
    <s v="01.25.04"/>
    <x v="4"/>
    <x v="0"/>
    <x v="2"/>
    <x v="2"/>
    <x v="0"/>
    <x v="1"/>
    <x v="0"/>
    <x v="0"/>
    <x v="8"/>
    <s v="2024-10-18"/>
    <x v="3"/>
    <n v="20000"/>
    <x v="0"/>
    <m/>
    <x v="0"/>
    <m/>
    <x v="36"/>
    <n v="100479747"/>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a. Aldina Borges Furtado, referente a gratificação atuação no festival de batuque e funaná, conforme anexo.  "/>
  </r>
  <r>
    <x v="0"/>
    <n v="0"/>
    <n v="0"/>
    <n v="0"/>
    <n v="3000"/>
    <x v="116"/>
    <x v="0"/>
    <x v="0"/>
    <x v="0"/>
    <s v="01.25.04.22"/>
    <x v="7"/>
    <x v="3"/>
    <x v="3"/>
    <s v="Cultura"/>
    <s v="01.25.04"/>
    <s v="Cultura"/>
    <s v="01.25.04"/>
    <x v="4"/>
    <x v="0"/>
    <x v="2"/>
    <x v="2"/>
    <x v="0"/>
    <x v="1"/>
    <x v="0"/>
    <x v="0"/>
    <x v="8"/>
    <s v="2024-10-18"/>
    <x v="3"/>
    <n v="3000"/>
    <x v="0"/>
    <m/>
    <x v="0"/>
    <m/>
    <x v="37"/>
    <n v="100476501"/>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 Nilton Humberto Barbosa Silva Goncalves, referente a gratificação atuação no festival de batuque e funaná, conforme anexo. "/>
  </r>
  <r>
    <x v="0"/>
    <n v="0"/>
    <n v="0"/>
    <n v="0"/>
    <n v="5000"/>
    <x v="117"/>
    <x v="0"/>
    <x v="0"/>
    <x v="0"/>
    <s v="01.25.04.22"/>
    <x v="7"/>
    <x v="3"/>
    <x v="3"/>
    <s v="Cultura"/>
    <s v="01.25.04"/>
    <s v="Cultura"/>
    <s v="01.25.04"/>
    <x v="4"/>
    <x v="0"/>
    <x v="2"/>
    <x v="2"/>
    <x v="0"/>
    <x v="1"/>
    <x v="0"/>
    <x v="0"/>
    <x v="8"/>
    <s v="2024-10-18"/>
    <x v="3"/>
    <n v="5000"/>
    <x v="0"/>
    <m/>
    <x v="0"/>
    <m/>
    <x v="38"/>
    <n v="100478580"/>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 Nilton Humberto Barbosa Silva Goncalves, referente a gratificação atuação no festival de batuque e funaná, conforme anexo.  "/>
  </r>
  <r>
    <x v="0"/>
    <n v="0"/>
    <n v="0"/>
    <n v="0"/>
    <n v="20000"/>
    <x v="118"/>
    <x v="0"/>
    <x v="0"/>
    <x v="0"/>
    <s v="01.25.04.22"/>
    <x v="7"/>
    <x v="3"/>
    <x v="3"/>
    <s v="Cultura"/>
    <s v="01.25.04"/>
    <s v="Cultura"/>
    <s v="01.25.04"/>
    <x v="4"/>
    <x v="0"/>
    <x v="2"/>
    <x v="2"/>
    <x v="0"/>
    <x v="1"/>
    <x v="0"/>
    <x v="0"/>
    <x v="8"/>
    <s v="2024-10-18"/>
    <x v="3"/>
    <n v="20000"/>
    <x v="0"/>
    <m/>
    <x v="0"/>
    <m/>
    <x v="39"/>
    <n v="100479652"/>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a. Laudina Morreira Tvares, referente a gratificação atuação no festival de batuque e funaná, conforme anexo."/>
  </r>
  <r>
    <x v="0"/>
    <n v="0"/>
    <n v="0"/>
    <n v="0"/>
    <n v="10000"/>
    <x v="119"/>
    <x v="0"/>
    <x v="0"/>
    <x v="0"/>
    <s v="01.27.02.11"/>
    <x v="18"/>
    <x v="1"/>
    <x v="1"/>
    <s v="Saneamento básico"/>
    <s v="01.27.02"/>
    <s v="Saneamento básico"/>
    <s v="01.27.02"/>
    <x v="4"/>
    <x v="0"/>
    <x v="2"/>
    <x v="2"/>
    <x v="0"/>
    <x v="1"/>
    <x v="0"/>
    <x v="0"/>
    <x v="8"/>
    <s v="2024-10-21"/>
    <x v="3"/>
    <n v="10000"/>
    <x v="0"/>
    <m/>
    <x v="0"/>
    <m/>
    <x v="40"/>
    <n v="100479372"/>
    <x v="0"/>
    <x v="0"/>
    <s v="Reforço do saneamento básico"/>
    <s v="ORI"/>
    <x v="0"/>
    <m/>
    <x v="0"/>
    <x v="0"/>
    <x v="0"/>
    <x v="0"/>
    <x v="0"/>
    <x v="0"/>
    <x v="0"/>
    <x v="0"/>
    <x v="0"/>
    <x v="0"/>
    <x v="0"/>
    <s v="Reforço do saneamento básico"/>
    <x v="0"/>
    <x v="0"/>
    <x v="0"/>
    <x v="0"/>
    <x v="1"/>
    <x v="0"/>
    <x v="0"/>
    <x v="0"/>
    <x v="0"/>
    <x v="0"/>
    <x v="0"/>
    <x v="0"/>
    <s v="Pagamento a favor de Claine Alaide Mendes Dos Santos, referente a Desolação de órgãos para Calheta e Inspeções Sanitária durante o mês de maio, conforme anexo."/>
  </r>
  <r>
    <x v="0"/>
    <n v="0"/>
    <n v="0"/>
    <n v="0"/>
    <n v="3000"/>
    <x v="120"/>
    <x v="0"/>
    <x v="0"/>
    <x v="0"/>
    <s v="01.27.04.03"/>
    <x v="4"/>
    <x v="1"/>
    <x v="1"/>
    <s v="Infra-Estruturas e Transportes"/>
    <s v="01.27.04"/>
    <s v="Infra-Estruturas e Transportes"/>
    <s v="01.27.04"/>
    <x v="4"/>
    <x v="0"/>
    <x v="2"/>
    <x v="2"/>
    <x v="0"/>
    <x v="1"/>
    <x v="0"/>
    <x v="0"/>
    <x v="8"/>
    <s v="2024-10-23"/>
    <x v="3"/>
    <n v="3000"/>
    <x v="0"/>
    <m/>
    <x v="0"/>
    <m/>
    <x v="2"/>
    <n v="100474696"/>
    <x v="0"/>
    <x v="1"/>
    <s v="Plano de emergencia da epoca de chuvas"/>
    <s v="ORI"/>
    <x v="0"/>
    <m/>
    <x v="0"/>
    <x v="0"/>
    <x v="0"/>
    <x v="0"/>
    <x v="0"/>
    <x v="0"/>
    <x v="0"/>
    <x v="0"/>
    <x v="0"/>
    <x v="0"/>
    <x v="0"/>
    <s v="Plano de emergencia da epoca de chuvas"/>
    <x v="0"/>
    <x v="0"/>
    <x v="0"/>
    <x v="0"/>
    <x v="1"/>
    <x v="0"/>
    <x v="0"/>
    <x v="0"/>
    <x v="0"/>
    <x v="0"/>
    <x v="1"/>
    <x v="0"/>
    <s v="Pagamento a favor do Sr. Ivanildo Rene Dos Santos Vaz pela a aquisição de serviços de reparação da máquina retroescavadora afeto as obras da CMSM, conforme anexo."/>
  </r>
  <r>
    <x v="0"/>
    <n v="0"/>
    <n v="0"/>
    <n v="0"/>
    <n v="17000"/>
    <x v="120"/>
    <x v="0"/>
    <x v="0"/>
    <x v="0"/>
    <s v="01.27.04.03"/>
    <x v="4"/>
    <x v="1"/>
    <x v="1"/>
    <s v="Infra-Estruturas e Transportes"/>
    <s v="01.27.04"/>
    <s v="Infra-Estruturas e Transportes"/>
    <s v="01.27.04"/>
    <x v="4"/>
    <x v="0"/>
    <x v="2"/>
    <x v="2"/>
    <x v="0"/>
    <x v="1"/>
    <x v="0"/>
    <x v="0"/>
    <x v="8"/>
    <s v="2024-10-23"/>
    <x v="3"/>
    <n v="17000"/>
    <x v="0"/>
    <m/>
    <x v="0"/>
    <m/>
    <x v="41"/>
    <n v="100479753"/>
    <x v="0"/>
    <x v="0"/>
    <s v="Plano de emergencia da epoca de chuvas"/>
    <s v="ORI"/>
    <x v="0"/>
    <m/>
    <x v="0"/>
    <x v="0"/>
    <x v="0"/>
    <x v="0"/>
    <x v="0"/>
    <x v="0"/>
    <x v="0"/>
    <x v="0"/>
    <x v="0"/>
    <x v="0"/>
    <x v="0"/>
    <s v="Plano de emergencia da epoca de chuvas"/>
    <x v="0"/>
    <x v="0"/>
    <x v="0"/>
    <x v="0"/>
    <x v="1"/>
    <x v="0"/>
    <x v="0"/>
    <x v="0"/>
    <x v="0"/>
    <x v="0"/>
    <x v="0"/>
    <x v="0"/>
    <s v="Pagamento a favor do Sr. Ivanildo Rene Dos Santos Vaz pela a aquisição de serviços de reparação da máquina retroescavadora afeto as obras da CMSM, conforme anexo."/>
  </r>
  <r>
    <x v="0"/>
    <n v="0"/>
    <n v="0"/>
    <n v="0"/>
    <n v="8000"/>
    <x v="121"/>
    <x v="0"/>
    <x v="0"/>
    <x v="0"/>
    <s v="03.16.15"/>
    <x v="0"/>
    <x v="0"/>
    <x v="0"/>
    <s v="Direção Financeira"/>
    <s v="03.16.15"/>
    <s v="Direção Financeira"/>
    <s v="03.16.15"/>
    <x v="3"/>
    <x v="0"/>
    <x v="0"/>
    <x v="1"/>
    <x v="0"/>
    <x v="0"/>
    <x v="0"/>
    <x v="0"/>
    <x v="8"/>
    <s v="2024-10-30"/>
    <x v="3"/>
    <n v="8000"/>
    <x v="0"/>
    <m/>
    <x v="0"/>
    <m/>
    <x v="42"/>
    <n v="100476245"/>
    <x v="0"/>
    <x v="0"/>
    <s v="Direção Financeira"/>
    <s v="ORI"/>
    <x v="0"/>
    <m/>
    <x v="0"/>
    <x v="0"/>
    <x v="0"/>
    <x v="0"/>
    <x v="0"/>
    <x v="0"/>
    <x v="0"/>
    <x v="0"/>
    <x v="0"/>
    <x v="0"/>
    <x v="0"/>
    <s v="Direção Financeira"/>
    <x v="0"/>
    <x v="0"/>
    <x v="0"/>
    <x v="0"/>
    <x v="0"/>
    <x v="0"/>
    <x v="0"/>
    <x v="0"/>
    <x v="0"/>
    <x v="0"/>
    <x v="0"/>
    <x v="0"/>
    <s v="Ajuda de custo a favor do senhor Adilson Do Rosário Fernandes Silva, pela sua deslocação em missão de serviço a cidade da Praia, conforme justificativo em anexo. "/>
  </r>
  <r>
    <x v="0"/>
    <n v="0"/>
    <n v="0"/>
    <n v="0"/>
    <n v="73864"/>
    <x v="122"/>
    <x v="0"/>
    <x v="0"/>
    <x v="0"/>
    <s v="03.16.15"/>
    <x v="0"/>
    <x v="0"/>
    <x v="0"/>
    <s v="Direção Financeira"/>
    <s v="03.16.15"/>
    <s v="Direção Financeira"/>
    <s v="03.16.15"/>
    <x v="38"/>
    <x v="0"/>
    <x v="0"/>
    <x v="0"/>
    <x v="0"/>
    <x v="0"/>
    <x v="0"/>
    <x v="0"/>
    <x v="10"/>
    <s v="2024-11-04"/>
    <x v="3"/>
    <n v="73864"/>
    <x v="0"/>
    <m/>
    <x v="0"/>
    <m/>
    <x v="34"/>
    <n v="100477243"/>
    <x v="0"/>
    <x v="0"/>
    <s v="Direção Financeira"/>
    <s v="ORI"/>
    <x v="0"/>
    <m/>
    <x v="0"/>
    <x v="0"/>
    <x v="0"/>
    <x v="0"/>
    <x v="0"/>
    <x v="0"/>
    <x v="0"/>
    <x v="0"/>
    <x v="0"/>
    <x v="0"/>
    <x v="0"/>
    <s v="Direção Financeira"/>
    <x v="0"/>
    <x v="0"/>
    <x v="0"/>
    <x v="0"/>
    <x v="0"/>
    <x v="0"/>
    <x v="0"/>
    <x v="0"/>
    <x v="0"/>
    <x v="0"/>
    <x v="0"/>
    <x v="0"/>
    <s v="Pagamento a favor da Pensão Gonçalves, pelo a aquisição de serviços de alojamento e alimentação, conforme anexo."/>
  </r>
  <r>
    <x v="0"/>
    <n v="0"/>
    <n v="0"/>
    <n v="0"/>
    <n v="217632"/>
    <x v="123"/>
    <x v="0"/>
    <x v="0"/>
    <x v="0"/>
    <s v="01.25.04.22"/>
    <x v="7"/>
    <x v="3"/>
    <x v="3"/>
    <s v="Cultura"/>
    <s v="01.25.04"/>
    <s v="Cultura"/>
    <s v="01.25.04"/>
    <x v="4"/>
    <x v="0"/>
    <x v="2"/>
    <x v="2"/>
    <x v="0"/>
    <x v="1"/>
    <x v="0"/>
    <x v="0"/>
    <x v="10"/>
    <s v="2024-11-08"/>
    <x v="3"/>
    <n v="217632"/>
    <x v="0"/>
    <m/>
    <x v="0"/>
    <m/>
    <x v="43"/>
    <n v="100479757"/>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serviço  do evento de noite de morna, conforme proposta em anexo."/>
  </r>
  <r>
    <x v="0"/>
    <n v="0"/>
    <n v="0"/>
    <n v="0"/>
    <n v="1350"/>
    <x v="124"/>
    <x v="0"/>
    <x v="1"/>
    <x v="0"/>
    <s v="80.02.01"/>
    <x v="2"/>
    <x v="2"/>
    <x v="2"/>
    <s v="Retenções Iur"/>
    <s v="80.02.01"/>
    <s v="Retenções Iur"/>
    <s v="80.02.01"/>
    <x v="2"/>
    <x v="0"/>
    <x v="1"/>
    <x v="0"/>
    <x v="1"/>
    <x v="2"/>
    <x v="2"/>
    <x v="0"/>
    <x v="8"/>
    <s v="2024-10-17"/>
    <x v="3"/>
    <n v="1350"/>
    <x v="0"/>
    <m/>
    <x v="0"/>
    <m/>
    <x v="2"/>
    <n v="100474696"/>
    <x v="0"/>
    <x v="0"/>
    <s v="Retenções Iur"/>
    <s v="ORI"/>
    <x v="0"/>
    <s v="RIUR"/>
    <x v="0"/>
    <x v="0"/>
    <x v="0"/>
    <x v="0"/>
    <x v="0"/>
    <x v="0"/>
    <x v="0"/>
    <x v="0"/>
    <x v="0"/>
    <x v="0"/>
    <x v="0"/>
    <s v="Retenções Iur"/>
    <x v="0"/>
    <x v="0"/>
    <x v="0"/>
    <x v="0"/>
    <x v="2"/>
    <x v="0"/>
    <x v="0"/>
    <x v="0"/>
    <x v="0"/>
    <x v="1"/>
    <x v="0"/>
    <x v="0"/>
    <s v="RETENCAO OT"/>
  </r>
  <r>
    <x v="0"/>
    <n v="0"/>
    <n v="0"/>
    <n v="0"/>
    <n v="97000"/>
    <x v="125"/>
    <x v="0"/>
    <x v="0"/>
    <x v="0"/>
    <s v="01.25.03.12"/>
    <x v="6"/>
    <x v="3"/>
    <x v="3"/>
    <s v="Emprego e Formação profissional"/>
    <s v="01.25.03"/>
    <s v="Emprego e Formação profissional"/>
    <s v="01.25.03"/>
    <x v="4"/>
    <x v="0"/>
    <x v="2"/>
    <x v="2"/>
    <x v="0"/>
    <x v="1"/>
    <x v="0"/>
    <x v="0"/>
    <x v="10"/>
    <s v="2024-11-15"/>
    <x v="3"/>
    <n v="97000"/>
    <x v="0"/>
    <m/>
    <x v="0"/>
    <m/>
    <x v="44"/>
    <n v="100479230"/>
    <x v="0"/>
    <x v="0"/>
    <s v="Estágios Profissionais e Promoção de Emprego"/>
    <s v="ORI"/>
    <x v="0"/>
    <m/>
    <x v="0"/>
    <x v="0"/>
    <x v="0"/>
    <x v="0"/>
    <x v="0"/>
    <x v="0"/>
    <x v="0"/>
    <x v="0"/>
    <x v="0"/>
    <x v="0"/>
    <x v="0"/>
    <s v="Estágios Profissionais e Promoção de Emprego"/>
    <x v="0"/>
    <x v="0"/>
    <x v="0"/>
    <x v="0"/>
    <x v="1"/>
    <x v="0"/>
    <x v="0"/>
    <x v="0"/>
    <x v="0"/>
    <x v="0"/>
    <x v="0"/>
    <x v="0"/>
    <s v="Pagamento a favor da Escola Condução São Miguel referente ao pagamento da carta de condução dos Jovem micaelenses, Alexandro Mendes, Jailson de Jesus Pereira Borges, Elvis Furtado Lopes e Cesaltino Tavares Moreno, conforme anexo.   "/>
  </r>
  <r>
    <x v="0"/>
    <n v="0"/>
    <n v="0"/>
    <n v="0"/>
    <n v="2800"/>
    <x v="126"/>
    <x v="0"/>
    <x v="0"/>
    <x v="0"/>
    <s v="03.16.15"/>
    <x v="0"/>
    <x v="0"/>
    <x v="0"/>
    <s v="Direção Financeira"/>
    <s v="03.16.15"/>
    <s v="Direção Financeira"/>
    <s v="03.16.15"/>
    <x v="3"/>
    <x v="0"/>
    <x v="0"/>
    <x v="1"/>
    <x v="0"/>
    <x v="0"/>
    <x v="0"/>
    <x v="0"/>
    <x v="10"/>
    <s v="2024-11-15"/>
    <x v="3"/>
    <n v="2800"/>
    <x v="0"/>
    <m/>
    <x v="0"/>
    <m/>
    <x v="45"/>
    <n v="100432269"/>
    <x v="0"/>
    <x v="0"/>
    <s v="Direção Financeira"/>
    <s v="ORI"/>
    <x v="0"/>
    <m/>
    <x v="0"/>
    <x v="0"/>
    <x v="0"/>
    <x v="0"/>
    <x v="0"/>
    <x v="0"/>
    <x v="0"/>
    <x v="0"/>
    <x v="0"/>
    <x v="0"/>
    <x v="0"/>
    <s v="Direção Financeira"/>
    <x v="0"/>
    <x v="0"/>
    <x v="0"/>
    <x v="0"/>
    <x v="0"/>
    <x v="0"/>
    <x v="0"/>
    <x v="0"/>
    <x v="0"/>
    <x v="0"/>
    <x v="0"/>
    <x v="0"/>
    <s v="Ajuda de custo a favor do Sr. HERCULANO PEREIRA FERNANDES, pela sua deslocação em missão de serviço a cidade da Praia nos dia 03 e 24 de Agosto de 2024, conforme justificativo em anexo.  "/>
  </r>
  <r>
    <x v="0"/>
    <n v="0"/>
    <n v="0"/>
    <n v="0"/>
    <n v="10000"/>
    <x v="127"/>
    <x v="0"/>
    <x v="0"/>
    <x v="0"/>
    <s v="03.16.15"/>
    <x v="0"/>
    <x v="0"/>
    <x v="0"/>
    <s v="Direção Financeira"/>
    <s v="03.16.15"/>
    <s v="Direção Financeira"/>
    <s v="03.16.15"/>
    <x v="39"/>
    <x v="0"/>
    <x v="0"/>
    <x v="1"/>
    <x v="1"/>
    <x v="0"/>
    <x v="0"/>
    <x v="0"/>
    <x v="10"/>
    <s v="2024-11-15"/>
    <x v="3"/>
    <n v="10000"/>
    <x v="0"/>
    <m/>
    <x v="0"/>
    <m/>
    <x v="6"/>
    <n v="100474914"/>
    <x v="0"/>
    <x v="0"/>
    <s v="Direção Financeira"/>
    <s v="ORI"/>
    <x v="0"/>
    <m/>
    <x v="0"/>
    <x v="0"/>
    <x v="0"/>
    <x v="0"/>
    <x v="0"/>
    <x v="0"/>
    <x v="0"/>
    <x v="0"/>
    <x v="0"/>
    <x v="0"/>
    <x v="0"/>
    <s v="Direção Financeira"/>
    <x v="0"/>
    <x v="0"/>
    <x v="0"/>
    <x v="0"/>
    <x v="0"/>
    <x v="0"/>
    <x v="0"/>
    <x v="0"/>
    <x v="0"/>
    <x v="0"/>
    <x v="0"/>
    <x v="0"/>
    <s v="Devolução a favor da Tesoureiro Municipal, referente pagamento energia elétrica, conforme anexo."/>
  </r>
  <r>
    <x v="0"/>
    <n v="0"/>
    <n v="0"/>
    <n v="0"/>
    <n v="79120"/>
    <x v="128"/>
    <x v="0"/>
    <x v="0"/>
    <x v="0"/>
    <s v="01.27.04.03"/>
    <x v="4"/>
    <x v="1"/>
    <x v="1"/>
    <s v="Infra-Estruturas e Transportes"/>
    <s v="01.27.04"/>
    <s v="Infra-Estruturas e Transportes"/>
    <s v="01.27.04"/>
    <x v="4"/>
    <x v="0"/>
    <x v="2"/>
    <x v="2"/>
    <x v="0"/>
    <x v="1"/>
    <x v="0"/>
    <x v="0"/>
    <x v="10"/>
    <s v="2024-11-19"/>
    <x v="3"/>
    <n v="79120"/>
    <x v="0"/>
    <m/>
    <x v="0"/>
    <m/>
    <x v="46"/>
    <n v="100478706"/>
    <x v="0"/>
    <x v="0"/>
    <s v="Plano de emergencia da epoca de chuvas"/>
    <s v="ORI"/>
    <x v="0"/>
    <m/>
    <x v="0"/>
    <x v="0"/>
    <x v="0"/>
    <x v="0"/>
    <x v="0"/>
    <x v="0"/>
    <x v="0"/>
    <x v="0"/>
    <x v="0"/>
    <x v="0"/>
    <x v="0"/>
    <s v="Plano de emergencia da epoca de chuvas"/>
    <x v="0"/>
    <x v="0"/>
    <x v="0"/>
    <x v="0"/>
    <x v="1"/>
    <x v="0"/>
    <x v="0"/>
    <x v="0"/>
    <x v="0"/>
    <x v="0"/>
    <x v="0"/>
    <x v="0"/>
    <s v="Pagamento dos restantes 50% a favor da Empresa Construções Furtado Fernandes, referente a prestação de serviços da requalificação urbana e ambiental em Achada Batalha, conforme anexo. "/>
  </r>
  <r>
    <x v="0"/>
    <n v="0"/>
    <n v="0"/>
    <n v="0"/>
    <n v="6000"/>
    <x v="129"/>
    <x v="0"/>
    <x v="0"/>
    <x v="0"/>
    <s v="03.16.15"/>
    <x v="0"/>
    <x v="0"/>
    <x v="0"/>
    <s v="Direção Financeira"/>
    <s v="03.16.15"/>
    <s v="Direção Financeira"/>
    <s v="03.16.15"/>
    <x v="39"/>
    <x v="0"/>
    <x v="0"/>
    <x v="1"/>
    <x v="1"/>
    <x v="0"/>
    <x v="0"/>
    <x v="0"/>
    <x v="10"/>
    <s v="2024-11-21"/>
    <x v="3"/>
    <n v="6000"/>
    <x v="0"/>
    <m/>
    <x v="0"/>
    <m/>
    <x v="47"/>
    <n v="100479698"/>
    <x v="0"/>
    <x v="0"/>
    <s v="Direção Financeira"/>
    <s v="ORI"/>
    <x v="0"/>
    <m/>
    <x v="0"/>
    <x v="0"/>
    <x v="0"/>
    <x v="0"/>
    <x v="0"/>
    <x v="0"/>
    <x v="0"/>
    <x v="0"/>
    <x v="0"/>
    <x v="0"/>
    <x v="0"/>
    <s v="Direção Financeira"/>
    <x v="0"/>
    <x v="0"/>
    <x v="0"/>
    <x v="0"/>
    <x v="0"/>
    <x v="0"/>
    <x v="0"/>
    <x v="0"/>
    <x v="0"/>
    <x v="0"/>
    <x v="0"/>
    <x v="0"/>
    <s v="Pagamento referente a recarga de energia, conforme proposta em anexo."/>
  </r>
  <r>
    <x v="0"/>
    <n v="0"/>
    <n v="0"/>
    <n v="0"/>
    <n v="40000"/>
    <x v="130"/>
    <x v="0"/>
    <x v="0"/>
    <x v="0"/>
    <s v="01.25.03.12"/>
    <x v="6"/>
    <x v="3"/>
    <x v="3"/>
    <s v="Emprego e Formação profissional"/>
    <s v="01.25.03"/>
    <s v="Emprego e Formação profissional"/>
    <s v="01.25.03"/>
    <x v="4"/>
    <x v="0"/>
    <x v="2"/>
    <x v="2"/>
    <x v="0"/>
    <x v="1"/>
    <x v="0"/>
    <x v="0"/>
    <x v="10"/>
    <s v="2024-11-25"/>
    <x v="3"/>
    <n v="40000"/>
    <x v="0"/>
    <m/>
    <x v="0"/>
    <m/>
    <x v="48"/>
    <n v="100479774"/>
    <x v="0"/>
    <x v="0"/>
    <s v="Estágios Profissionais e Promoção de Emprego"/>
    <s v="ORI"/>
    <x v="0"/>
    <m/>
    <x v="0"/>
    <x v="0"/>
    <x v="0"/>
    <x v="0"/>
    <x v="0"/>
    <x v="0"/>
    <x v="0"/>
    <x v="0"/>
    <x v="0"/>
    <x v="0"/>
    <x v="0"/>
    <s v="Estágios Profissionais e Promoção de Emprego"/>
    <x v="0"/>
    <x v="0"/>
    <x v="0"/>
    <x v="0"/>
    <x v="1"/>
    <x v="0"/>
    <x v="0"/>
    <x v="0"/>
    <x v="0"/>
    <x v="0"/>
    <x v="0"/>
    <x v="0"/>
    <s v="Apoio social, a favor de Sra. Marisada Conceição Pereira Gonçalves, referente apoio ao autoemprego, conforme anexo. "/>
  </r>
  <r>
    <x v="0"/>
    <n v="0"/>
    <n v="0"/>
    <n v="0"/>
    <n v="3750"/>
    <x v="131"/>
    <x v="0"/>
    <x v="0"/>
    <x v="0"/>
    <s v="03.16.15"/>
    <x v="0"/>
    <x v="0"/>
    <x v="0"/>
    <s v="Direção Financeira"/>
    <s v="03.16.15"/>
    <s v="Direção Financeira"/>
    <s v="03.16.15"/>
    <x v="5"/>
    <x v="0"/>
    <x v="0"/>
    <x v="1"/>
    <x v="0"/>
    <x v="0"/>
    <x v="0"/>
    <x v="0"/>
    <x v="10"/>
    <s v="2024-11-26"/>
    <x v="3"/>
    <n v="3750"/>
    <x v="0"/>
    <m/>
    <x v="0"/>
    <m/>
    <x v="2"/>
    <n v="100474696"/>
    <x v="0"/>
    <x v="1"/>
    <s v="Direção Financeira"/>
    <s v="ORI"/>
    <x v="0"/>
    <m/>
    <x v="0"/>
    <x v="0"/>
    <x v="0"/>
    <x v="0"/>
    <x v="0"/>
    <x v="0"/>
    <x v="0"/>
    <x v="0"/>
    <x v="0"/>
    <x v="0"/>
    <x v="0"/>
    <s v="Direção Financeira"/>
    <x v="0"/>
    <x v="0"/>
    <x v="0"/>
    <x v="0"/>
    <x v="0"/>
    <x v="0"/>
    <x v="0"/>
    <x v="0"/>
    <x v="0"/>
    <x v="0"/>
    <x v="1"/>
    <x v="0"/>
    <s v="Pagamento a favor do Sr. Ângelo Miguel Mendes Pereira, correspondentes aos serviços prestados como policias municipais no âmbito da fiscalização referente a Novembro de 2024, conforme anexo. "/>
  </r>
  <r>
    <x v="0"/>
    <n v="0"/>
    <n v="0"/>
    <n v="0"/>
    <n v="21250"/>
    <x v="131"/>
    <x v="0"/>
    <x v="0"/>
    <x v="0"/>
    <s v="03.16.15"/>
    <x v="0"/>
    <x v="0"/>
    <x v="0"/>
    <s v="Direção Financeira"/>
    <s v="03.16.15"/>
    <s v="Direção Financeira"/>
    <s v="03.16.15"/>
    <x v="5"/>
    <x v="0"/>
    <x v="0"/>
    <x v="1"/>
    <x v="0"/>
    <x v="0"/>
    <x v="0"/>
    <x v="0"/>
    <x v="10"/>
    <s v="2024-11-26"/>
    <x v="3"/>
    <n v="21250"/>
    <x v="0"/>
    <m/>
    <x v="0"/>
    <m/>
    <x v="32"/>
    <n v="100479490"/>
    <x v="0"/>
    <x v="0"/>
    <s v="Direção Financeira"/>
    <s v="ORI"/>
    <x v="0"/>
    <m/>
    <x v="0"/>
    <x v="0"/>
    <x v="0"/>
    <x v="0"/>
    <x v="0"/>
    <x v="0"/>
    <x v="0"/>
    <x v="0"/>
    <x v="0"/>
    <x v="0"/>
    <x v="0"/>
    <s v="Direção Financeira"/>
    <x v="0"/>
    <x v="0"/>
    <x v="0"/>
    <x v="0"/>
    <x v="0"/>
    <x v="0"/>
    <x v="0"/>
    <x v="0"/>
    <x v="0"/>
    <x v="0"/>
    <x v="0"/>
    <x v="0"/>
    <s v="Pagamento a favor do Sr. Ângelo Miguel Mendes Pereira, correspondentes aos serviços prestados como policias municipais no âmbito da fiscalização referente a Novembro de 2024, conforme anexo. "/>
  </r>
  <r>
    <x v="0"/>
    <n v="0"/>
    <n v="0"/>
    <n v="0"/>
    <n v="1650"/>
    <x v="132"/>
    <x v="0"/>
    <x v="0"/>
    <x v="0"/>
    <s v="01.27.04.03"/>
    <x v="4"/>
    <x v="1"/>
    <x v="1"/>
    <s v="Infra-Estruturas e Transportes"/>
    <s v="01.27.04"/>
    <s v="Infra-Estruturas e Transportes"/>
    <s v="01.27.04"/>
    <x v="4"/>
    <x v="0"/>
    <x v="2"/>
    <x v="2"/>
    <x v="0"/>
    <x v="1"/>
    <x v="0"/>
    <x v="0"/>
    <x v="10"/>
    <s v="2024-11-26"/>
    <x v="3"/>
    <n v="1650"/>
    <x v="0"/>
    <m/>
    <x v="0"/>
    <m/>
    <x v="2"/>
    <n v="100474696"/>
    <x v="0"/>
    <x v="1"/>
    <s v="Plano de emergencia da epoca de chuvas"/>
    <s v="ORI"/>
    <x v="0"/>
    <m/>
    <x v="0"/>
    <x v="0"/>
    <x v="0"/>
    <x v="0"/>
    <x v="0"/>
    <x v="0"/>
    <x v="0"/>
    <x v="0"/>
    <x v="0"/>
    <x v="0"/>
    <x v="0"/>
    <s v="Plano de emergencia da epoca de chuvas"/>
    <x v="0"/>
    <x v="0"/>
    <x v="0"/>
    <x v="0"/>
    <x v="1"/>
    <x v="0"/>
    <x v="0"/>
    <x v="0"/>
    <x v="0"/>
    <x v="0"/>
    <x v="1"/>
    <x v="0"/>
    <s v="Pagamento referente a limpeza de caminhos, conforme proposta em anexo."/>
  </r>
  <r>
    <x v="0"/>
    <n v="0"/>
    <n v="0"/>
    <n v="0"/>
    <n v="9350"/>
    <x v="132"/>
    <x v="0"/>
    <x v="0"/>
    <x v="0"/>
    <s v="01.27.04.03"/>
    <x v="4"/>
    <x v="1"/>
    <x v="1"/>
    <s v="Infra-Estruturas e Transportes"/>
    <s v="01.27.04"/>
    <s v="Infra-Estruturas e Transportes"/>
    <s v="01.27.04"/>
    <x v="4"/>
    <x v="0"/>
    <x v="2"/>
    <x v="2"/>
    <x v="0"/>
    <x v="1"/>
    <x v="0"/>
    <x v="0"/>
    <x v="10"/>
    <s v="2024-11-26"/>
    <x v="3"/>
    <n v="9350"/>
    <x v="0"/>
    <m/>
    <x v="0"/>
    <m/>
    <x v="49"/>
    <n v="100478060"/>
    <x v="0"/>
    <x v="0"/>
    <s v="Plano de emergencia da epoca de chuvas"/>
    <s v="ORI"/>
    <x v="0"/>
    <m/>
    <x v="0"/>
    <x v="0"/>
    <x v="0"/>
    <x v="0"/>
    <x v="0"/>
    <x v="0"/>
    <x v="0"/>
    <x v="0"/>
    <x v="0"/>
    <x v="0"/>
    <x v="0"/>
    <s v="Plano de emergencia da epoca de chuvas"/>
    <x v="0"/>
    <x v="0"/>
    <x v="0"/>
    <x v="0"/>
    <x v="1"/>
    <x v="0"/>
    <x v="0"/>
    <x v="0"/>
    <x v="0"/>
    <x v="0"/>
    <x v="0"/>
    <x v="0"/>
    <s v="Pagamento referente a limpeza de caminhos, conforme proposta em anexo."/>
  </r>
  <r>
    <x v="1"/>
    <n v="0"/>
    <n v="0"/>
    <n v="0"/>
    <n v="66500"/>
    <x v="133"/>
    <x v="0"/>
    <x v="0"/>
    <x v="0"/>
    <s v="01.27.06.41"/>
    <x v="19"/>
    <x v="1"/>
    <x v="1"/>
    <s v="Requalificação Urbana e habitação"/>
    <s v="01.27.06"/>
    <s v="Requalificação Urbana e habitação"/>
    <s v="01.27.06"/>
    <x v="40"/>
    <x v="0"/>
    <x v="0"/>
    <x v="0"/>
    <x v="0"/>
    <x v="1"/>
    <x v="1"/>
    <x v="0"/>
    <x v="10"/>
    <s v="2024-11-26"/>
    <x v="3"/>
    <n v="66500"/>
    <x v="0"/>
    <m/>
    <x v="0"/>
    <m/>
    <x v="50"/>
    <n v="100478852"/>
    <x v="0"/>
    <x v="0"/>
    <s v="Reabilitação de Jardins Infantis e Escolas do EBI"/>
    <s v="ORI"/>
    <x v="0"/>
    <s v="RJEBI"/>
    <x v="0"/>
    <x v="0"/>
    <x v="0"/>
    <x v="0"/>
    <x v="0"/>
    <x v="0"/>
    <x v="0"/>
    <x v="0"/>
    <x v="0"/>
    <x v="0"/>
    <x v="0"/>
    <s v="Reabilitação de Jardins Infantis e Escolas do EBI"/>
    <x v="0"/>
    <x v="0"/>
    <x v="0"/>
    <x v="0"/>
    <x v="1"/>
    <x v="0"/>
    <x v="0"/>
    <x v="0"/>
    <x v="0"/>
    <x v="0"/>
    <x v="0"/>
    <x v="0"/>
    <s v="Pagamento referente a reabilitação do murro do jardim  infantil de Aguadinha, conforme proposta em anexo."/>
  </r>
  <r>
    <x v="0"/>
    <n v="0"/>
    <n v="0"/>
    <n v="0"/>
    <n v="2000"/>
    <x v="134"/>
    <x v="0"/>
    <x v="0"/>
    <x v="0"/>
    <s v="03.16.15"/>
    <x v="0"/>
    <x v="0"/>
    <x v="0"/>
    <s v="Direção Financeira"/>
    <s v="03.16.15"/>
    <s v="Direção Financeira"/>
    <s v="03.16.15"/>
    <x v="3"/>
    <x v="0"/>
    <x v="0"/>
    <x v="1"/>
    <x v="0"/>
    <x v="0"/>
    <x v="0"/>
    <x v="0"/>
    <x v="10"/>
    <s v="2024-11-28"/>
    <x v="3"/>
    <n v="2000"/>
    <x v="0"/>
    <m/>
    <x v="0"/>
    <m/>
    <x v="51"/>
    <n v="100429709"/>
    <x v="0"/>
    <x v="0"/>
    <s v="Direção Financeira"/>
    <s v="ORI"/>
    <x v="0"/>
    <m/>
    <x v="0"/>
    <x v="0"/>
    <x v="0"/>
    <x v="0"/>
    <x v="0"/>
    <x v="0"/>
    <x v="0"/>
    <x v="0"/>
    <x v="0"/>
    <x v="0"/>
    <x v="0"/>
    <s v="Direção Financeira"/>
    <x v="0"/>
    <x v="0"/>
    <x v="0"/>
    <x v="0"/>
    <x v="0"/>
    <x v="0"/>
    <x v="0"/>
    <x v="0"/>
    <x v="0"/>
    <x v="0"/>
    <x v="0"/>
    <x v="0"/>
    <s v="Subsidio de Transporte a favor do Sr. CÂNDIDO VIEIRA TAVARES, pela sua deslocação em missão de serviço a cidade da Praia nos 26 e 27/11 de 2024, conforme justificativo em anexo."/>
  </r>
  <r>
    <x v="0"/>
    <n v="0"/>
    <n v="0"/>
    <n v="0"/>
    <n v="3000"/>
    <x v="135"/>
    <x v="0"/>
    <x v="0"/>
    <x v="0"/>
    <s v="01.25.04.22"/>
    <x v="7"/>
    <x v="3"/>
    <x v="3"/>
    <s v="Cultura"/>
    <s v="01.25.04"/>
    <s v="Cultura"/>
    <s v="01.25.04"/>
    <x v="4"/>
    <x v="0"/>
    <x v="2"/>
    <x v="2"/>
    <x v="0"/>
    <x v="1"/>
    <x v="0"/>
    <x v="0"/>
    <x v="10"/>
    <s v="2024-11-28"/>
    <x v="3"/>
    <n v="3000"/>
    <x v="0"/>
    <m/>
    <x v="0"/>
    <m/>
    <x v="52"/>
    <n v="100181175"/>
    <x v="0"/>
    <x v="0"/>
    <s v="Atividades culturais e promoção da cultura no Concelho"/>
    <s v="ORI"/>
    <x v="0"/>
    <s v="ACPCC"/>
    <x v="0"/>
    <x v="0"/>
    <x v="0"/>
    <x v="0"/>
    <x v="0"/>
    <x v="0"/>
    <x v="0"/>
    <x v="0"/>
    <x v="0"/>
    <x v="0"/>
    <x v="0"/>
    <s v="Atividades culturais e promoção da cultura no Concelho"/>
    <x v="0"/>
    <x v="0"/>
    <x v="0"/>
    <x v="0"/>
    <x v="1"/>
    <x v="0"/>
    <x v="0"/>
    <x v="0"/>
    <x v="0"/>
    <x v="0"/>
    <x v="0"/>
    <x v="0"/>
    <s v="Apoio para assistência social, conforme proposta em anexo."/>
  </r>
  <r>
    <x v="0"/>
    <n v="0"/>
    <n v="0"/>
    <n v="0"/>
    <n v="3000"/>
    <x v="136"/>
    <x v="0"/>
    <x v="0"/>
    <x v="0"/>
    <s v="01.25.05.12"/>
    <x v="10"/>
    <x v="3"/>
    <x v="3"/>
    <s v="Saúde"/>
    <s v="01.25.05"/>
    <s v="Saúde"/>
    <s v="01.25.05"/>
    <x v="7"/>
    <x v="0"/>
    <x v="4"/>
    <x v="4"/>
    <x v="0"/>
    <x v="1"/>
    <x v="0"/>
    <x v="0"/>
    <x v="10"/>
    <s v="2024-11-29"/>
    <x v="3"/>
    <n v="3000"/>
    <x v="0"/>
    <m/>
    <x v="0"/>
    <m/>
    <x v="53"/>
    <n v="100477015"/>
    <x v="0"/>
    <x v="0"/>
    <s v="Promoção e Inclusão Social"/>
    <s v="ORI"/>
    <x v="0"/>
    <m/>
    <x v="0"/>
    <x v="0"/>
    <x v="0"/>
    <x v="0"/>
    <x v="0"/>
    <x v="0"/>
    <x v="0"/>
    <x v="0"/>
    <x v="0"/>
    <x v="0"/>
    <x v="0"/>
    <s v="Promoção e Inclusão Social"/>
    <x v="0"/>
    <x v="0"/>
    <x v="0"/>
    <x v="0"/>
    <x v="1"/>
    <x v="0"/>
    <x v="0"/>
    <x v="0"/>
    <x v="0"/>
    <x v="0"/>
    <x v="0"/>
    <x v="0"/>
    <s v="Apoio referente a assistência social, conforme proposta em anexo."/>
  </r>
  <r>
    <x v="0"/>
    <n v="0"/>
    <n v="0"/>
    <n v="0"/>
    <n v="12372"/>
    <x v="137"/>
    <x v="0"/>
    <x v="0"/>
    <x v="0"/>
    <s v="01.25.05.12"/>
    <x v="10"/>
    <x v="3"/>
    <x v="3"/>
    <s v="Saúde"/>
    <s v="01.25.05"/>
    <s v="Saúde"/>
    <s v="01.25.05"/>
    <x v="7"/>
    <x v="0"/>
    <x v="4"/>
    <x v="4"/>
    <x v="0"/>
    <x v="1"/>
    <x v="0"/>
    <x v="0"/>
    <x v="8"/>
    <s v="2024-10-30"/>
    <x v="3"/>
    <n v="12372"/>
    <x v="0"/>
    <m/>
    <x v="0"/>
    <m/>
    <x v="47"/>
    <n v="100479698"/>
    <x v="0"/>
    <x v="0"/>
    <s v="Promoção e Inclusão Social"/>
    <s v="ORI"/>
    <x v="0"/>
    <m/>
    <x v="0"/>
    <x v="0"/>
    <x v="0"/>
    <x v="0"/>
    <x v="0"/>
    <x v="0"/>
    <x v="0"/>
    <x v="0"/>
    <x v="0"/>
    <x v="0"/>
    <x v="0"/>
    <s v="Promoção e Inclusão Social"/>
    <x v="0"/>
    <x v="0"/>
    <x v="0"/>
    <x v="0"/>
    <x v="1"/>
    <x v="0"/>
    <x v="0"/>
    <x v="1"/>
    <x v="0"/>
    <x v="0"/>
    <x v="0"/>
    <x v="0"/>
    <s v="Pagamento eletricidade, conforme proposta em anexo."/>
  </r>
  <r>
    <x v="0"/>
    <n v="0"/>
    <n v="0"/>
    <n v="0"/>
    <n v="3722"/>
    <x v="138"/>
    <x v="0"/>
    <x v="0"/>
    <x v="0"/>
    <s v="03.16.15"/>
    <x v="0"/>
    <x v="0"/>
    <x v="0"/>
    <s v="Direção Financeira"/>
    <s v="03.16.15"/>
    <s v="Direção Financeira"/>
    <s v="03.16.15"/>
    <x v="41"/>
    <x v="0"/>
    <x v="0"/>
    <x v="1"/>
    <x v="0"/>
    <x v="0"/>
    <x v="0"/>
    <x v="0"/>
    <x v="11"/>
    <s v="2024-12-10"/>
    <x v="3"/>
    <n v="3722"/>
    <x v="0"/>
    <m/>
    <x v="0"/>
    <m/>
    <x v="6"/>
    <n v="100474914"/>
    <x v="0"/>
    <x v="0"/>
    <s v="Direção Financeira"/>
    <s v="ORI"/>
    <x v="0"/>
    <m/>
    <x v="0"/>
    <x v="0"/>
    <x v="0"/>
    <x v="0"/>
    <x v="0"/>
    <x v="0"/>
    <x v="0"/>
    <x v="0"/>
    <x v="0"/>
    <x v="0"/>
    <x v="0"/>
    <s v="Direção Financeira"/>
    <x v="0"/>
    <x v="0"/>
    <x v="0"/>
    <x v="0"/>
    <x v="0"/>
    <x v="0"/>
    <x v="0"/>
    <x v="0"/>
    <x v="0"/>
    <x v="0"/>
    <x v="0"/>
    <x v="0"/>
    <s v="Pagamento a favor de Tesoureiro Municipal, para a aquisição de serviços de confeção de tubo hidráulico para a máquina Retroescavadora afeto as obras CMSM, conforme anexo."/>
  </r>
  <r>
    <x v="0"/>
    <n v="0"/>
    <n v="0"/>
    <n v="0"/>
    <n v="2250"/>
    <x v="139"/>
    <x v="0"/>
    <x v="1"/>
    <x v="0"/>
    <s v="80.02.01"/>
    <x v="2"/>
    <x v="2"/>
    <x v="2"/>
    <s v="Retenções Iur"/>
    <s v="80.02.01"/>
    <s v="Retenções Iur"/>
    <s v="80.02.01"/>
    <x v="2"/>
    <x v="0"/>
    <x v="1"/>
    <x v="0"/>
    <x v="1"/>
    <x v="2"/>
    <x v="2"/>
    <x v="0"/>
    <x v="10"/>
    <s v="2024-11-26"/>
    <x v="3"/>
    <n v="2250"/>
    <x v="0"/>
    <m/>
    <x v="0"/>
    <m/>
    <x v="2"/>
    <n v="100474696"/>
    <x v="0"/>
    <x v="0"/>
    <s v="Retenções Iur"/>
    <s v="ORI"/>
    <x v="0"/>
    <s v="RIUR"/>
    <x v="0"/>
    <x v="0"/>
    <x v="0"/>
    <x v="0"/>
    <x v="0"/>
    <x v="0"/>
    <x v="0"/>
    <x v="0"/>
    <x v="0"/>
    <x v="0"/>
    <x v="0"/>
    <s v="Retenções Iur"/>
    <x v="0"/>
    <x v="0"/>
    <x v="0"/>
    <x v="0"/>
    <x v="2"/>
    <x v="0"/>
    <x v="0"/>
    <x v="0"/>
    <x v="0"/>
    <x v="1"/>
    <x v="0"/>
    <x v="0"/>
    <s v="RETENCAO OT"/>
  </r>
  <r>
    <x v="0"/>
    <n v="0"/>
    <n v="0"/>
    <n v="0"/>
    <n v="5485"/>
    <x v="140"/>
    <x v="0"/>
    <x v="1"/>
    <x v="0"/>
    <s v="03.03.10"/>
    <x v="8"/>
    <x v="0"/>
    <x v="4"/>
    <s v="Receitas Da Câmara"/>
    <s v="03.03.10"/>
    <s v="Receitas Da Câmara"/>
    <s v="03.03.10"/>
    <x v="10"/>
    <x v="0"/>
    <x v="3"/>
    <x v="3"/>
    <x v="0"/>
    <x v="0"/>
    <x v="2"/>
    <x v="0"/>
    <x v="10"/>
    <s v="2024-11-20"/>
    <x v="3"/>
    <n v="548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00"/>
    <x v="141"/>
    <x v="0"/>
    <x v="1"/>
    <x v="0"/>
    <s v="03.03.10"/>
    <x v="8"/>
    <x v="0"/>
    <x v="4"/>
    <s v="Receitas Da Câmara"/>
    <s v="03.03.10"/>
    <s v="Receitas Da Câmara"/>
    <s v="03.03.10"/>
    <x v="20"/>
    <x v="0"/>
    <x v="3"/>
    <x v="3"/>
    <x v="0"/>
    <x v="0"/>
    <x v="2"/>
    <x v="0"/>
    <x v="10"/>
    <s v="2024-11-20"/>
    <x v="3"/>
    <n v="2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0"/>
    <x v="142"/>
    <x v="0"/>
    <x v="1"/>
    <x v="0"/>
    <s v="03.03.10"/>
    <x v="8"/>
    <x v="0"/>
    <x v="4"/>
    <s v="Receitas Da Câmara"/>
    <s v="03.03.10"/>
    <s v="Receitas Da Câmara"/>
    <s v="03.03.10"/>
    <x v="42"/>
    <x v="0"/>
    <x v="3"/>
    <x v="3"/>
    <x v="0"/>
    <x v="0"/>
    <x v="2"/>
    <x v="0"/>
    <x v="10"/>
    <s v="2024-11-20"/>
    <x v="3"/>
    <n v="18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80000"/>
    <x v="143"/>
    <x v="0"/>
    <x v="1"/>
    <x v="0"/>
    <s v="03.03.10"/>
    <x v="8"/>
    <x v="0"/>
    <x v="4"/>
    <s v="Receitas Da Câmara"/>
    <s v="03.03.10"/>
    <s v="Receitas Da Câmara"/>
    <s v="03.03.10"/>
    <x v="15"/>
    <x v="0"/>
    <x v="0"/>
    <x v="0"/>
    <x v="0"/>
    <x v="0"/>
    <x v="2"/>
    <x v="0"/>
    <x v="10"/>
    <s v="2024-11-20"/>
    <x v="3"/>
    <n v="18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50"/>
    <x v="144"/>
    <x v="0"/>
    <x v="1"/>
    <x v="0"/>
    <s v="03.03.10"/>
    <x v="8"/>
    <x v="0"/>
    <x v="4"/>
    <s v="Receitas Da Câmara"/>
    <s v="03.03.10"/>
    <s v="Receitas Da Câmara"/>
    <s v="03.03.10"/>
    <x v="13"/>
    <x v="0"/>
    <x v="3"/>
    <x v="3"/>
    <x v="0"/>
    <x v="0"/>
    <x v="2"/>
    <x v="0"/>
    <x v="10"/>
    <s v="2024-11-21"/>
    <x v="3"/>
    <n v="29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0"/>
    <x v="145"/>
    <x v="0"/>
    <x v="1"/>
    <x v="0"/>
    <s v="03.03.10"/>
    <x v="8"/>
    <x v="0"/>
    <x v="4"/>
    <s v="Receitas Da Câmara"/>
    <s v="03.03.10"/>
    <s v="Receitas Da Câmara"/>
    <s v="03.03.10"/>
    <x v="11"/>
    <x v="0"/>
    <x v="0"/>
    <x v="5"/>
    <x v="0"/>
    <x v="0"/>
    <x v="2"/>
    <x v="0"/>
    <x v="10"/>
    <s v="2024-11-21"/>
    <x v="3"/>
    <n v="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450"/>
    <x v="146"/>
    <x v="0"/>
    <x v="1"/>
    <x v="0"/>
    <s v="03.03.10"/>
    <x v="8"/>
    <x v="0"/>
    <x v="4"/>
    <s v="Receitas Da Câmara"/>
    <s v="03.03.10"/>
    <s v="Receitas Da Câmara"/>
    <s v="03.03.10"/>
    <x v="12"/>
    <x v="0"/>
    <x v="3"/>
    <x v="3"/>
    <x v="0"/>
    <x v="0"/>
    <x v="2"/>
    <x v="0"/>
    <x v="10"/>
    <s v="2024-11-21"/>
    <x v="3"/>
    <n v="104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600"/>
    <x v="147"/>
    <x v="0"/>
    <x v="1"/>
    <x v="0"/>
    <s v="03.03.10"/>
    <x v="8"/>
    <x v="0"/>
    <x v="4"/>
    <s v="Receitas Da Câmara"/>
    <s v="03.03.10"/>
    <s v="Receitas Da Câmara"/>
    <s v="03.03.10"/>
    <x v="17"/>
    <x v="0"/>
    <x v="3"/>
    <x v="3"/>
    <x v="0"/>
    <x v="0"/>
    <x v="2"/>
    <x v="0"/>
    <x v="10"/>
    <s v="2024-11-21"/>
    <x v="3"/>
    <n v="7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0"/>
    <x v="148"/>
    <x v="0"/>
    <x v="1"/>
    <x v="0"/>
    <s v="03.03.10"/>
    <x v="8"/>
    <x v="0"/>
    <x v="4"/>
    <s v="Receitas Da Câmara"/>
    <s v="03.03.10"/>
    <s v="Receitas Da Câmara"/>
    <s v="03.03.10"/>
    <x v="42"/>
    <x v="0"/>
    <x v="3"/>
    <x v="3"/>
    <x v="0"/>
    <x v="0"/>
    <x v="2"/>
    <x v="0"/>
    <x v="10"/>
    <s v="2024-11-21"/>
    <x v="3"/>
    <n v="2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8"/>
    <x v="149"/>
    <x v="0"/>
    <x v="1"/>
    <x v="0"/>
    <s v="03.03.10"/>
    <x v="8"/>
    <x v="0"/>
    <x v="4"/>
    <s v="Receitas Da Câmara"/>
    <s v="03.03.10"/>
    <s v="Receitas Da Câmara"/>
    <s v="03.03.10"/>
    <x v="25"/>
    <x v="0"/>
    <x v="3"/>
    <x v="3"/>
    <x v="0"/>
    <x v="0"/>
    <x v="2"/>
    <x v="0"/>
    <x v="10"/>
    <s v="2024-11-21"/>
    <x v="3"/>
    <n v="24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928"/>
    <x v="150"/>
    <x v="0"/>
    <x v="1"/>
    <x v="0"/>
    <s v="03.03.10"/>
    <x v="8"/>
    <x v="0"/>
    <x v="4"/>
    <s v="Receitas Da Câmara"/>
    <s v="03.03.10"/>
    <s v="Receitas Da Câmara"/>
    <s v="03.03.10"/>
    <x v="18"/>
    <x v="0"/>
    <x v="0"/>
    <x v="0"/>
    <x v="0"/>
    <x v="0"/>
    <x v="2"/>
    <x v="0"/>
    <x v="10"/>
    <s v="2024-11-21"/>
    <x v="3"/>
    <n v="592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0"/>
    <x v="151"/>
    <x v="0"/>
    <x v="1"/>
    <x v="0"/>
    <s v="03.03.10"/>
    <x v="8"/>
    <x v="0"/>
    <x v="4"/>
    <s v="Receitas Da Câmara"/>
    <s v="03.03.10"/>
    <s v="Receitas Da Câmara"/>
    <s v="03.03.10"/>
    <x v="8"/>
    <x v="0"/>
    <x v="3"/>
    <x v="3"/>
    <x v="0"/>
    <x v="0"/>
    <x v="2"/>
    <x v="0"/>
    <x v="10"/>
    <s v="2024-11-21"/>
    <x v="3"/>
    <n v="1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720"/>
    <x v="152"/>
    <x v="0"/>
    <x v="1"/>
    <x v="0"/>
    <s v="03.03.10"/>
    <x v="8"/>
    <x v="0"/>
    <x v="4"/>
    <s v="Receitas Da Câmara"/>
    <s v="03.03.10"/>
    <s v="Receitas Da Câmara"/>
    <s v="03.03.10"/>
    <x v="6"/>
    <x v="0"/>
    <x v="3"/>
    <x v="3"/>
    <x v="0"/>
    <x v="0"/>
    <x v="2"/>
    <x v="0"/>
    <x v="10"/>
    <s v="2024-11-21"/>
    <x v="3"/>
    <n v="47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25"/>
    <x v="153"/>
    <x v="0"/>
    <x v="1"/>
    <x v="0"/>
    <s v="03.03.10"/>
    <x v="8"/>
    <x v="0"/>
    <x v="4"/>
    <s v="Receitas Da Câmara"/>
    <s v="03.03.10"/>
    <s v="Receitas Da Câmara"/>
    <s v="03.03.10"/>
    <x v="10"/>
    <x v="0"/>
    <x v="3"/>
    <x v="3"/>
    <x v="0"/>
    <x v="0"/>
    <x v="2"/>
    <x v="0"/>
    <x v="10"/>
    <s v="2024-11-21"/>
    <x v="3"/>
    <n v="9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80"/>
    <x v="154"/>
    <x v="0"/>
    <x v="1"/>
    <x v="0"/>
    <s v="03.03.10"/>
    <x v="8"/>
    <x v="0"/>
    <x v="4"/>
    <s v="Receitas Da Câmara"/>
    <s v="03.03.10"/>
    <s v="Receitas Da Câmara"/>
    <s v="03.03.10"/>
    <x v="26"/>
    <x v="0"/>
    <x v="3"/>
    <x v="3"/>
    <x v="0"/>
    <x v="0"/>
    <x v="2"/>
    <x v="0"/>
    <x v="10"/>
    <s v="2024-11-21"/>
    <x v="3"/>
    <n v="12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775"/>
    <x v="155"/>
    <x v="0"/>
    <x v="1"/>
    <x v="0"/>
    <s v="03.03.10"/>
    <x v="8"/>
    <x v="0"/>
    <x v="4"/>
    <s v="Receitas Da Câmara"/>
    <s v="03.03.10"/>
    <s v="Receitas Da Câmara"/>
    <s v="03.03.10"/>
    <x v="12"/>
    <x v="0"/>
    <x v="3"/>
    <x v="3"/>
    <x v="0"/>
    <x v="0"/>
    <x v="2"/>
    <x v="0"/>
    <x v="10"/>
    <s v="2024-11-22"/>
    <x v="3"/>
    <n v="5775"/>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30000"/>
    <x v="156"/>
    <x v="0"/>
    <x v="1"/>
    <x v="0"/>
    <s v="03.03.10"/>
    <x v="8"/>
    <x v="0"/>
    <x v="4"/>
    <s v="Receitas Da Câmara"/>
    <s v="03.03.10"/>
    <s v="Receitas Da Câmara"/>
    <s v="03.03.10"/>
    <x v="15"/>
    <x v="0"/>
    <x v="0"/>
    <x v="0"/>
    <x v="0"/>
    <x v="0"/>
    <x v="2"/>
    <x v="0"/>
    <x v="10"/>
    <s v="2024-11-22"/>
    <x v="3"/>
    <n v="3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3740"/>
    <x v="157"/>
    <x v="0"/>
    <x v="1"/>
    <x v="0"/>
    <s v="03.03.10"/>
    <x v="8"/>
    <x v="0"/>
    <x v="4"/>
    <s v="Receitas Da Câmara"/>
    <s v="03.03.10"/>
    <s v="Receitas Da Câmara"/>
    <s v="03.03.10"/>
    <x v="18"/>
    <x v="0"/>
    <x v="0"/>
    <x v="0"/>
    <x v="0"/>
    <x v="0"/>
    <x v="2"/>
    <x v="0"/>
    <x v="10"/>
    <s v="2024-11-22"/>
    <x v="3"/>
    <n v="237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
    <x v="158"/>
    <x v="0"/>
    <x v="1"/>
    <x v="0"/>
    <s v="03.03.10"/>
    <x v="8"/>
    <x v="0"/>
    <x v="4"/>
    <s v="Receitas Da Câmara"/>
    <s v="03.03.10"/>
    <s v="Receitas Da Câmara"/>
    <s v="03.03.10"/>
    <x v="8"/>
    <x v="0"/>
    <x v="3"/>
    <x v="3"/>
    <x v="0"/>
    <x v="0"/>
    <x v="2"/>
    <x v="0"/>
    <x v="10"/>
    <s v="2024-11-22"/>
    <x v="3"/>
    <n v="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25"/>
    <x v="159"/>
    <x v="0"/>
    <x v="1"/>
    <x v="0"/>
    <s v="03.03.10"/>
    <x v="8"/>
    <x v="0"/>
    <x v="4"/>
    <s v="Receitas Da Câmara"/>
    <s v="03.03.10"/>
    <s v="Receitas Da Câmara"/>
    <s v="03.03.10"/>
    <x v="10"/>
    <x v="0"/>
    <x v="3"/>
    <x v="3"/>
    <x v="0"/>
    <x v="0"/>
    <x v="2"/>
    <x v="0"/>
    <x v="10"/>
    <s v="2024-11-22"/>
    <x v="3"/>
    <n v="24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160"/>
    <x v="0"/>
    <x v="1"/>
    <x v="0"/>
    <s v="03.03.10"/>
    <x v="8"/>
    <x v="0"/>
    <x v="4"/>
    <s v="Receitas Da Câmara"/>
    <s v="03.03.10"/>
    <s v="Receitas Da Câmara"/>
    <s v="03.03.10"/>
    <x v="6"/>
    <x v="0"/>
    <x v="3"/>
    <x v="3"/>
    <x v="0"/>
    <x v="0"/>
    <x v="2"/>
    <x v="0"/>
    <x v="10"/>
    <s v="2024-11-22"/>
    <x v="3"/>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70"/>
    <x v="161"/>
    <x v="0"/>
    <x v="1"/>
    <x v="0"/>
    <s v="03.03.10"/>
    <x v="8"/>
    <x v="0"/>
    <x v="4"/>
    <s v="Receitas Da Câmara"/>
    <s v="03.03.10"/>
    <s v="Receitas Da Câmara"/>
    <s v="03.03.10"/>
    <x v="13"/>
    <x v="0"/>
    <x v="3"/>
    <x v="3"/>
    <x v="0"/>
    <x v="0"/>
    <x v="2"/>
    <x v="0"/>
    <x v="10"/>
    <s v="2024-11-22"/>
    <x v="3"/>
    <n v="24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7404"/>
    <x v="162"/>
    <x v="0"/>
    <x v="1"/>
    <x v="0"/>
    <s v="03.03.10"/>
    <x v="8"/>
    <x v="0"/>
    <x v="4"/>
    <s v="Receitas Da Câmara"/>
    <s v="03.03.10"/>
    <s v="Receitas Da Câmara"/>
    <s v="03.03.10"/>
    <x v="18"/>
    <x v="0"/>
    <x v="0"/>
    <x v="0"/>
    <x v="0"/>
    <x v="0"/>
    <x v="2"/>
    <x v="0"/>
    <x v="10"/>
    <s v="2024-11-25"/>
    <x v="3"/>
    <n v="3740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2650"/>
    <x v="163"/>
    <x v="0"/>
    <x v="0"/>
    <x v="0"/>
    <s v="03.16.15"/>
    <x v="0"/>
    <x v="0"/>
    <x v="0"/>
    <s v="Direção Financeira"/>
    <s v="03.16.15"/>
    <s v="Direção Financeira"/>
    <s v="03.16.15"/>
    <x v="0"/>
    <x v="0"/>
    <x v="0"/>
    <x v="0"/>
    <x v="0"/>
    <x v="0"/>
    <x v="0"/>
    <x v="0"/>
    <x v="2"/>
    <s v="2024-02-16"/>
    <x v="0"/>
    <n v="1202650"/>
    <x v="0"/>
    <m/>
    <x v="0"/>
    <m/>
    <x v="27"/>
    <n v="100479096"/>
    <x v="0"/>
    <x v="0"/>
    <s v="Direção Financeira"/>
    <s v="ORI"/>
    <x v="0"/>
    <m/>
    <x v="0"/>
    <x v="0"/>
    <x v="0"/>
    <x v="0"/>
    <x v="0"/>
    <x v="0"/>
    <x v="0"/>
    <x v="0"/>
    <x v="0"/>
    <x v="0"/>
    <x v="0"/>
    <s v="Direção Financeira"/>
    <x v="0"/>
    <x v="0"/>
    <x v="0"/>
    <x v="0"/>
    <x v="0"/>
    <x v="0"/>
    <x v="0"/>
    <x v="0"/>
    <x v="0"/>
    <x v="0"/>
    <x v="0"/>
    <x v="0"/>
    <s v="Pagamento referente a aquisição de um motor para a viatura 35-RP, conforme proposta em anexo."/>
  </r>
  <r>
    <x v="0"/>
    <n v="0"/>
    <n v="0"/>
    <n v="0"/>
    <n v="5157"/>
    <x v="164"/>
    <x v="0"/>
    <x v="1"/>
    <x v="0"/>
    <s v="80.02.01"/>
    <x v="2"/>
    <x v="2"/>
    <x v="2"/>
    <s v="Retenções Iur"/>
    <s v="80.02.01"/>
    <s v="Retenções Iur"/>
    <s v="80.02.01"/>
    <x v="2"/>
    <x v="0"/>
    <x v="1"/>
    <x v="0"/>
    <x v="1"/>
    <x v="2"/>
    <x v="2"/>
    <x v="0"/>
    <x v="2"/>
    <s v="2024-02-26"/>
    <x v="0"/>
    <n v="5157"/>
    <x v="0"/>
    <m/>
    <x v="0"/>
    <m/>
    <x v="2"/>
    <n v="100474696"/>
    <x v="0"/>
    <x v="0"/>
    <s v="Retenções Iur"/>
    <s v="ORI"/>
    <x v="0"/>
    <s v="RIUR"/>
    <x v="0"/>
    <x v="0"/>
    <x v="0"/>
    <x v="0"/>
    <x v="0"/>
    <x v="0"/>
    <x v="0"/>
    <x v="0"/>
    <x v="0"/>
    <x v="0"/>
    <x v="0"/>
    <s v="Retenções Iur"/>
    <x v="0"/>
    <x v="0"/>
    <x v="0"/>
    <x v="0"/>
    <x v="2"/>
    <x v="0"/>
    <x v="0"/>
    <x v="0"/>
    <x v="0"/>
    <x v="1"/>
    <x v="0"/>
    <x v="0"/>
    <s v="RETENCAO OT"/>
  </r>
  <r>
    <x v="0"/>
    <n v="0"/>
    <n v="0"/>
    <n v="0"/>
    <n v="800"/>
    <x v="165"/>
    <x v="0"/>
    <x v="1"/>
    <x v="0"/>
    <s v="80.02.10.20"/>
    <x v="20"/>
    <x v="2"/>
    <x v="2"/>
    <s v="Outros"/>
    <s v="80.02.10"/>
    <s v="Outros"/>
    <s v="80.02.10"/>
    <x v="34"/>
    <x v="0"/>
    <x v="1"/>
    <x v="9"/>
    <x v="1"/>
    <x v="2"/>
    <x v="2"/>
    <x v="0"/>
    <x v="2"/>
    <s v="2024-02-26"/>
    <x v="0"/>
    <n v="800"/>
    <x v="0"/>
    <m/>
    <x v="0"/>
    <m/>
    <x v="54"/>
    <n v="100477977"/>
    <x v="0"/>
    <x v="0"/>
    <s v="Retenções CVMovel"/>
    <s v="ORI"/>
    <x v="0"/>
    <s v="RT"/>
    <x v="0"/>
    <x v="0"/>
    <x v="0"/>
    <x v="0"/>
    <x v="0"/>
    <x v="0"/>
    <x v="0"/>
    <x v="0"/>
    <x v="0"/>
    <x v="0"/>
    <x v="0"/>
    <s v="Retenções CVMovel"/>
    <x v="0"/>
    <x v="0"/>
    <x v="0"/>
    <x v="0"/>
    <x v="2"/>
    <x v="0"/>
    <x v="0"/>
    <x v="0"/>
    <x v="0"/>
    <x v="1"/>
    <x v="0"/>
    <x v="0"/>
    <s v="RETENCAO OT"/>
  </r>
  <r>
    <x v="1"/>
    <n v="0"/>
    <n v="0"/>
    <n v="0"/>
    <n v="85500"/>
    <x v="166"/>
    <x v="0"/>
    <x v="0"/>
    <x v="0"/>
    <s v="01.28.01.08"/>
    <x v="15"/>
    <x v="4"/>
    <x v="5"/>
    <s v="Habitação Social"/>
    <s v="01.28.01"/>
    <s v="Habitação Social"/>
    <s v="01.28.01"/>
    <x v="1"/>
    <x v="0"/>
    <x v="0"/>
    <x v="0"/>
    <x v="0"/>
    <x v="1"/>
    <x v="1"/>
    <x v="0"/>
    <x v="1"/>
    <s v="2024-03-19"/>
    <x v="0"/>
    <n v="85500"/>
    <x v="0"/>
    <m/>
    <x v="0"/>
    <m/>
    <x v="55"/>
    <n v="100478943"/>
    <x v="0"/>
    <x v="0"/>
    <s v="Habitações Sociais"/>
    <s v="ORI"/>
    <x v="0"/>
    <s v="HS"/>
    <x v="0"/>
    <x v="0"/>
    <x v="0"/>
    <x v="0"/>
    <x v="0"/>
    <x v="0"/>
    <x v="0"/>
    <x v="0"/>
    <x v="0"/>
    <x v="0"/>
    <x v="0"/>
    <s v="Habitações Sociais"/>
    <x v="0"/>
    <x v="0"/>
    <x v="0"/>
    <x v="0"/>
    <x v="1"/>
    <x v="0"/>
    <x v="0"/>
    <x v="0"/>
    <x v="0"/>
    <x v="0"/>
    <x v="0"/>
    <x v="0"/>
    <s v="Pagamento referente a aquisição de 35 ferros de 10mm, 14 ferros de 12 mm, 10Kg de arrame, 25 ferro de 8 mm e 20 ferro de 6 mm, para reabilitação de habitação da Sra. Maria Carvalho, conforme anexo."/>
  </r>
  <r>
    <x v="0"/>
    <n v="0"/>
    <n v="0"/>
    <n v="0"/>
    <n v="15000"/>
    <x v="167"/>
    <x v="0"/>
    <x v="0"/>
    <x v="0"/>
    <s v="03.16.19"/>
    <x v="21"/>
    <x v="0"/>
    <x v="0"/>
    <s v="Direção de Inovação e Desporto"/>
    <s v="03.16.19"/>
    <s v="Direção de Inovação e Desporto"/>
    <s v="03.16.19"/>
    <x v="3"/>
    <x v="0"/>
    <x v="0"/>
    <x v="1"/>
    <x v="0"/>
    <x v="0"/>
    <x v="0"/>
    <x v="0"/>
    <x v="6"/>
    <s v="2024-04-02"/>
    <x v="1"/>
    <n v="15000"/>
    <x v="0"/>
    <m/>
    <x v="0"/>
    <m/>
    <x v="56"/>
    <n v="100433332"/>
    <x v="0"/>
    <x v="0"/>
    <s v="Direção de Inovação e Desporto"/>
    <s v="ORI"/>
    <x v="0"/>
    <m/>
    <x v="0"/>
    <x v="0"/>
    <x v="0"/>
    <x v="0"/>
    <x v="0"/>
    <x v="0"/>
    <x v="0"/>
    <x v="0"/>
    <x v="0"/>
    <x v="0"/>
    <x v="0"/>
    <s v="Direção de Inovação e Desporto"/>
    <x v="0"/>
    <x v="0"/>
    <x v="0"/>
    <x v="0"/>
    <x v="0"/>
    <x v="0"/>
    <x v="0"/>
    <x v="0"/>
    <x v="0"/>
    <x v="0"/>
    <x v="0"/>
    <x v="0"/>
    <s v=" Ajuda de custo a favor do Sr. Vereador Albertino de Pina pela sua deslocação em missão de serviço a ilha do São Filipe, conforme justificativo em anexo.  "/>
  </r>
  <r>
    <x v="0"/>
    <n v="0"/>
    <n v="0"/>
    <n v="0"/>
    <n v="2588"/>
    <x v="168"/>
    <x v="0"/>
    <x v="1"/>
    <x v="0"/>
    <s v="80.02.01"/>
    <x v="2"/>
    <x v="2"/>
    <x v="2"/>
    <s v="Retenções Iur"/>
    <s v="80.02.01"/>
    <s v="Retenções Iur"/>
    <s v="80.02.01"/>
    <x v="2"/>
    <x v="0"/>
    <x v="1"/>
    <x v="0"/>
    <x v="1"/>
    <x v="2"/>
    <x v="2"/>
    <x v="0"/>
    <x v="6"/>
    <s v="2024-04-29"/>
    <x v="1"/>
    <n v="2588"/>
    <x v="0"/>
    <m/>
    <x v="0"/>
    <m/>
    <x v="2"/>
    <n v="100474696"/>
    <x v="0"/>
    <x v="0"/>
    <s v="Retenções Iur"/>
    <s v="ORI"/>
    <x v="0"/>
    <s v="RIUR"/>
    <x v="0"/>
    <x v="0"/>
    <x v="0"/>
    <x v="0"/>
    <x v="0"/>
    <x v="0"/>
    <x v="0"/>
    <x v="0"/>
    <x v="0"/>
    <x v="0"/>
    <x v="0"/>
    <s v="Retenções Iur"/>
    <x v="0"/>
    <x v="0"/>
    <x v="0"/>
    <x v="0"/>
    <x v="2"/>
    <x v="0"/>
    <x v="0"/>
    <x v="0"/>
    <x v="0"/>
    <x v="1"/>
    <x v="0"/>
    <x v="0"/>
    <s v="RETENCAO OT"/>
  </r>
  <r>
    <x v="0"/>
    <n v="0"/>
    <n v="0"/>
    <n v="0"/>
    <n v="15000"/>
    <x v="169"/>
    <x v="0"/>
    <x v="0"/>
    <x v="0"/>
    <s v="03.16.15"/>
    <x v="0"/>
    <x v="0"/>
    <x v="0"/>
    <s v="Direção Financeira"/>
    <s v="03.16.15"/>
    <s v="Direção Financeira"/>
    <s v="03.16.15"/>
    <x v="3"/>
    <x v="0"/>
    <x v="0"/>
    <x v="1"/>
    <x v="0"/>
    <x v="0"/>
    <x v="0"/>
    <x v="0"/>
    <x v="2"/>
    <s v="2024-02-05"/>
    <x v="0"/>
    <n v="15000"/>
    <x v="0"/>
    <m/>
    <x v="0"/>
    <m/>
    <x v="57"/>
    <n v="100475419"/>
    <x v="0"/>
    <x v="0"/>
    <s v="Direção Financeira"/>
    <s v="ORI"/>
    <x v="0"/>
    <m/>
    <x v="0"/>
    <x v="0"/>
    <x v="0"/>
    <x v="0"/>
    <x v="0"/>
    <x v="0"/>
    <x v="0"/>
    <x v="0"/>
    <x v="0"/>
    <x v="0"/>
    <x v="0"/>
    <s v="Direção Financeira"/>
    <x v="0"/>
    <x v="0"/>
    <x v="0"/>
    <x v="0"/>
    <x v="0"/>
    <x v="0"/>
    <x v="0"/>
    <x v="0"/>
    <x v="0"/>
    <x v="0"/>
    <x v="0"/>
    <x v="0"/>
    <s v="Pagamento ajuda de custo mais subsidio transporte, pela deslocação á Cidade da Praia, nos dias 5,6,7,8 e 9 do corrente mês."/>
  </r>
  <r>
    <x v="1"/>
    <n v="0"/>
    <n v="0"/>
    <n v="0"/>
    <n v="1100000"/>
    <x v="170"/>
    <x v="0"/>
    <x v="0"/>
    <x v="0"/>
    <s v="01.27.07.01"/>
    <x v="5"/>
    <x v="1"/>
    <x v="1"/>
    <s v="Requalificação Urbana e Habitação 2"/>
    <s v="01.27.07"/>
    <s v="Requalificação Urbana e Habitação 2"/>
    <s v="01.27.07"/>
    <x v="1"/>
    <x v="0"/>
    <x v="0"/>
    <x v="0"/>
    <x v="0"/>
    <x v="1"/>
    <x v="1"/>
    <x v="0"/>
    <x v="3"/>
    <s v="2024-05-15"/>
    <x v="1"/>
    <n v="1100000"/>
    <x v="0"/>
    <m/>
    <x v="0"/>
    <m/>
    <x v="12"/>
    <n v="100478565"/>
    <x v="0"/>
    <x v="0"/>
    <s v="Construção da Estrada de Mato Dentro"/>
    <s v="ORI"/>
    <x v="0"/>
    <m/>
    <x v="0"/>
    <x v="0"/>
    <x v="0"/>
    <x v="0"/>
    <x v="0"/>
    <x v="0"/>
    <x v="0"/>
    <x v="0"/>
    <x v="0"/>
    <x v="0"/>
    <x v="0"/>
    <s v="Construção da Estrada de Mato Dentro"/>
    <x v="0"/>
    <x v="0"/>
    <x v="0"/>
    <x v="0"/>
    <x v="1"/>
    <x v="0"/>
    <x v="0"/>
    <x v="0"/>
    <x v="0"/>
    <x v="0"/>
    <x v="0"/>
    <x v="0"/>
    <s v="Pagamento referente a aquisição de pré-fabricado para construção de estrada Mato Dento, conforme anexo"/>
  </r>
  <r>
    <x v="0"/>
    <n v="0"/>
    <n v="0"/>
    <n v="0"/>
    <n v="28000"/>
    <x v="171"/>
    <x v="0"/>
    <x v="0"/>
    <x v="0"/>
    <s v="03.16.15"/>
    <x v="0"/>
    <x v="0"/>
    <x v="0"/>
    <s v="Direção Financeira"/>
    <s v="03.16.15"/>
    <s v="Direção Financeira"/>
    <s v="03.16.15"/>
    <x v="0"/>
    <x v="0"/>
    <x v="0"/>
    <x v="0"/>
    <x v="0"/>
    <x v="0"/>
    <x v="0"/>
    <x v="0"/>
    <x v="3"/>
    <s v="2024-05-20"/>
    <x v="1"/>
    <n v="28000"/>
    <x v="0"/>
    <m/>
    <x v="0"/>
    <m/>
    <x v="58"/>
    <n v="100479528"/>
    <x v="0"/>
    <x v="0"/>
    <s v="Direção Financeira"/>
    <s v="ORI"/>
    <x v="0"/>
    <m/>
    <x v="0"/>
    <x v="0"/>
    <x v="0"/>
    <x v="0"/>
    <x v="0"/>
    <x v="0"/>
    <x v="0"/>
    <x v="0"/>
    <x v="0"/>
    <x v="0"/>
    <x v="0"/>
    <s v="Direção Financeira"/>
    <x v="0"/>
    <x v="0"/>
    <x v="0"/>
    <x v="0"/>
    <x v="0"/>
    <x v="0"/>
    <x v="0"/>
    <x v="0"/>
    <x v="0"/>
    <x v="0"/>
    <x v="0"/>
    <x v="0"/>
    <s v="Pagamento a favor da FW Peneus, LDA, para a aquisição de 1 radiador de dina 280 para a viatura ST-27-RU afeto as obras da CMSM, conforme anexo."/>
  </r>
  <r>
    <x v="0"/>
    <n v="0"/>
    <n v="0"/>
    <n v="0"/>
    <n v="180000"/>
    <x v="172"/>
    <x v="0"/>
    <x v="0"/>
    <x v="0"/>
    <s v="01.25.04.22"/>
    <x v="7"/>
    <x v="3"/>
    <x v="3"/>
    <s v="Cultura"/>
    <s v="01.25.04"/>
    <s v="Cultura"/>
    <s v="01.25.04"/>
    <x v="4"/>
    <x v="0"/>
    <x v="2"/>
    <x v="2"/>
    <x v="0"/>
    <x v="1"/>
    <x v="0"/>
    <x v="0"/>
    <x v="0"/>
    <s v="2024-01-17"/>
    <x v="0"/>
    <n v="180000"/>
    <x v="0"/>
    <m/>
    <x v="0"/>
    <m/>
    <x v="59"/>
    <n v="100477573"/>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Eletrotecnia- Instalações Elétricas Manutenção Industrial E Engenharia, Lda. referente a fornecimento de equipamento de fogo-de-artificio, no quadro das atividades de passagem do ano, conforme anexo."/>
  </r>
  <r>
    <x v="0"/>
    <n v="0"/>
    <n v="0"/>
    <n v="0"/>
    <n v="25528"/>
    <x v="173"/>
    <x v="0"/>
    <x v="0"/>
    <x v="0"/>
    <s v="03.16.15"/>
    <x v="0"/>
    <x v="0"/>
    <x v="0"/>
    <s v="Direção Financeira"/>
    <s v="03.16.15"/>
    <s v="Direção Financeira"/>
    <s v="03.16.15"/>
    <x v="43"/>
    <x v="0"/>
    <x v="0"/>
    <x v="1"/>
    <x v="0"/>
    <x v="0"/>
    <x v="0"/>
    <x v="0"/>
    <x v="0"/>
    <s v="2024-01-17"/>
    <x v="0"/>
    <n v="25528"/>
    <x v="0"/>
    <m/>
    <x v="0"/>
    <m/>
    <x v="6"/>
    <n v="100474914"/>
    <x v="0"/>
    <x v="0"/>
    <s v="Direção Financeira"/>
    <s v="ORI"/>
    <x v="0"/>
    <m/>
    <x v="0"/>
    <x v="0"/>
    <x v="0"/>
    <x v="0"/>
    <x v="0"/>
    <x v="0"/>
    <x v="0"/>
    <x v="0"/>
    <x v="0"/>
    <x v="0"/>
    <x v="0"/>
    <s v="Direção Financeira"/>
    <x v="0"/>
    <x v="0"/>
    <x v="0"/>
    <x v="0"/>
    <x v="0"/>
    <x v="0"/>
    <x v="0"/>
    <x v="0"/>
    <x v="0"/>
    <x v="0"/>
    <x v="0"/>
    <x v="0"/>
    <s v="Pagamento a favor da tesouraria Municipal, proveniente de despesas efetuadas com serviços de lavagem e manutenção das viaturas da CMSM, conforme anexo."/>
  </r>
  <r>
    <x v="1"/>
    <n v="0"/>
    <n v="0"/>
    <n v="0"/>
    <n v="1050"/>
    <x v="174"/>
    <x v="0"/>
    <x v="0"/>
    <x v="0"/>
    <s v="01.28.01.08"/>
    <x v="15"/>
    <x v="4"/>
    <x v="5"/>
    <s v="Habitação Social"/>
    <s v="01.28.01"/>
    <s v="Habitação Social"/>
    <s v="01.28.01"/>
    <x v="1"/>
    <x v="0"/>
    <x v="0"/>
    <x v="0"/>
    <x v="0"/>
    <x v="1"/>
    <x v="1"/>
    <x v="0"/>
    <x v="0"/>
    <s v="2024-01-17"/>
    <x v="0"/>
    <n v="1050"/>
    <x v="0"/>
    <m/>
    <x v="0"/>
    <m/>
    <x v="2"/>
    <n v="100474696"/>
    <x v="0"/>
    <x v="1"/>
    <s v="Habitações Sociais"/>
    <s v="ORI"/>
    <x v="0"/>
    <s v="HS"/>
    <x v="0"/>
    <x v="0"/>
    <x v="0"/>
    <x v="0"/>
    <x v="0"/>
    <x v="0"/>
    <x v="0"/>
    <x v="0"/>
    <x v="0"/>
    <x v="0"/>
    <x v="0"/>
    <s v="Habitações Sociais"/>
    <x v="0"/>
    <x v="0"/>
    <x v="0"/>
    <x v="0"/>
    <x v="1"/>
    <x v="0"/>
    <x v="0"/>
    <x v="0"/>
    <x v="0"/>
    <x v="0"/>
    <x v="1"/>
    <x v="0"/>
    <s v="Pagamento a favor de João Lopes da Costa, referente a aquisição de serviço de corte de madeira para trabalhos de reabilitação de habitação da senhora Benvinda Vaz, conforme anexo."/>
  </r>
  <r>
    <x v="1"/>
    <n v="0"/>
    <n v="0"/>
    <n v="0"/>
    <n v="5950"/>
    <x v="174"/>
    <x v="0"/>
    <x v="0"/>
    <x v="0"/>
    <s v="01.28.01.08"/>
    <x v="15"/>
    <x v="4"/>
    <x v="5"/>
    <s v="Habitação Social"/>
    <s v="01.28.01"/>
    <s v="Habitação Social"/>
    <s v="01.28.01"/>
    <x v="1"/>
    <x v="0"/>
    <x v="0"/>
    <x v="0"/>
    <x v="0"/>
    <x v="1"/>
    <x v="1"/>
    <x v="0"/>
    <x v="0"/>
    <s v="2024-01-17"/>
    <x v="0"/>
    <n v="5950"/>
    <x v="0"/>
    <m/>
    <x v="0"/>
    <m/>
    <x v="60"/>
    <n v="100096596"/>
    <x v="0"/>
    <x v="0"/>
    <s v="Habitações Sociais"/>
    <s v="ORI"/>
    <x v="0"/>
    <s v="HS"/>
    <x v="0"/>
    <x v="0"/>
    <x v="0"/>
    <x v="0"/>
    <x v="0"/>
    <x v="0"/>
    <x v="0"/>
    <x v="0"/>
    <x v="0"/>
    <x v="0"/>
    <x v="0"/>
    <s v="Habitações Sociais"/>
    <x v="0"/>
    <x v="0"/>
    <x v="0"/>
    <x v="0"/>
    <x v="1"/>
    <x v="0"/>
    <x v="0"/>
    <x v="0"/>
    <x v="0"/>
    <x v="0"/>
    <x v="0"/>
    <x v="0"/>
    <s v="Pagamento a favor de João Lopes da Costa, referente a aquisição de serviço de corte de madeira para trabalhos de reabilitação de habitação da senhora Benvinda Vaz, conforme anexo."/>
  </r>
  <r>
    <x v="1"/>
    <n v="0"/>
    <n v="0"/>
    <n v="0"/>
    <n v="100000"/>
    <x v="175"/>
    <x v="0"/>
    <x v="0"/>
    <x v="0"/>
    <s v="01.27.06.42"/>
    <x v="22"/>
    <x v="1"/>
    <x v="1"/>
    <s v="Requalificação Urbana e habitação"/>
    <s v="01.27.06"/>
    <s v="Requalificação Urbana e habitação"/>
    <s v="01.27.06"/>
    <x v="1"/>
    <x v="0"/>
    <x v="0"/>
    <x v="0"/>
    <x v="0"/>
    <x v="1"/>
    <x v="1"/>
    <x v="0"/>
    <x v="0"/>
    <s v="2024-01-23"/>
    <x v="0"/>
    <n v="100000"/>
    <x v="0"/>
    <m/>
    <x v="0"/>
    <m/>
    <x v="61"/>
    <n v="100397630"/>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serviços de transporte de terras no âmbito da construção do campo de futebol 11 de Manguinho de SM, conforme fatura em anexo."/>
  </r>
  <r>
    <x v="1"/>
    <n v="0"/>
    <n v="0"/>
    <n v="0"/>
    <n v="90823"/>
    <x v="176"/>
    <x v="0"/>
    <x v="0"/>
    <x v="0"/>
    <s v="01.27.06.42"/>
    <x v="22"/>
    <x v="1"/>
    <x v="1"/>
    <s v="Requalificação Urbana e habitação"/>
    <s v="01.27.06"/>
    <s v="Requalificação Urbana e habitação"/>
    <s v="01.27.06"/>
    <x v="1"/>
    <x v="0"/>
    <x v="0"/>
    <x v="0"/>
    <x v="0"/>
    <x v="1"/>
    <x v="1"/>
    <x v="0"/>
    <x v="0"/>
    <s v="2024-01-23"/>
    <x v="0"/>
    <n v="90823"/>
    <x v="0"/>
    <m/>
    <x v="0"/>
    <m/>
    <x v="1"/>
    <n v="100476920"/>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aquisição de combustíveis, destinados a viatura afeto a obra de construção do campo de relvado de Manguinho, conforme anexo."/>
  </r>
  <r>
    <x v="1"/>
    <n v="0"/>
    <n v="0"/>
    <n v="0"/>
    <n v="5100"/>
    <x v="177"/>
    <x v="0"/>
    <x v="0"/>
    <x v="0"/>
    <s v="01.27.06.42"/>
    <x v="22"/>
    <x v="1"/>
    <x v="1"/>
    <s v="Requalificação Urbana e habitação"/>
    <s v="01.27.06"/>
    <s v="Requalificação Urbana e habitação"/>
    <s v="01.27.06"/>
    <x v="1"/>
    <x v="0"/>
    <x v="0"/>
    <x v="0"/>
    <x v="0"/>
    <x v="1"/>
    <x v="1"/>
    <x v="0"/>
    <x v="3"/>
    <s v="2024-05-27"/>
    <x v="1"/>
    <n v="5100"/>
    <x v="0"/>
    <m/>
    <x v="0"/>
    <m/>
    <x v="2"/>
    <n v="100474696"/>
    <x v="0"/>
    <x v="1"/>
    <s v="Manutenção do Estádio Municipal/Campos Futebol 11"/>
    <s v="ORI"/>
    <x v="0"/>
    <s v="MCF"/>
    <x v="0"/>
    <x v="0"/>
    <x v="0"/>
    <x v="0"/>
    <x v="0"/>
    <x v="0"/>
    <x v="0"/>
    <x v="0"/>
    <x v="0"/>
    <x v="0"/>
    <x v="0"/>
    <s v="Manutenção do Estádio Municipal/Campos Futebol 11"/>
    <x v="0"/>
    <x v="0"/>
    <x v="0"/>
    <x v="0"/>
    <x v="1"/>
    <x v="0"/>
    <x v="0"/>
    <x v="0"/>
    <x v="0"/>
    <x v="0"/>
    <x v="1"/>
    <x v="0"/>
    <s v="Pagamento a favor da Sra. Maria Graciete Sanches Correia, referente a prestação de serviço de pedreiro Sr. Adelino Lopes Furtado no âmbito dos trabalhos da reabilitação do Estádio Municipal veneza, conforme anexo."/>
  </r>
  <r>
    <x v="1"/>
    <n v="0"/>
    <n v="0"/>
    <n v="0"/>
    <n v="28900"/>
    <x v="177"/>
    <x v="0"/>
    <x v="0"/>
    <x v="0"/>
    <s v="01.27.06.42"/>
    <x v="22"/>
    <x v="1"/>
    <x v="1"/>
    <s v="Requalificação Urbana e habitação"/>
    <s v="01.27.06"/>
    <s v="Requalificação Urbana e habitação"/>
    <s v="01.27.06"/>
    <x v="1"/>
    <x v="0"/>
    <x v="0"/>
    <x v="0"/>
    <x v="0"/>
    <x v="1"/>
    <x v="1"/>
    <x v="0"/>
    <x v="3"/>
    <s v="2024-05-27"/>
    <x v="1"/>
    <n v="28900"/>
    <x v="0"/>
    <m/>
    <x v="0"/>
    <m/>
    <x v="62"/>
    <n v="100476479"/>
    <x v="0"/>
    <x v="0"/>
    <s v="Manutenção do Estádio Municipal/Campos Futebol 11"/>
    <s v="ORI"/>
    <x v="0"/>
    <s v="MCF"/>
    <x v="0"/>
    <x v="0"/>
    <x v="0"/>
    <x v="0"/>
    <x v="0"/>
    <x v="0"/>
    <x v="0"/>
    <x v="0"/>
    <x v="0"/>
    <x v="0"/>
    <x v="0"/>
    <s v="Manutenção do Estádio Municipal/Campos Futebol 11"/>
    <x v="0"/>
    <x v="0"/>
    <x v="0"/>
    <x v="0"/>
    <x v="1"/>
    <x v="0"/>
    <x v="0"/>
    <x v="0"/>
    <x v="0"/>
    <x v="0"/>
    <x v="0"/>
    <x v="0"/>
    <s v="Pagamento a favor da Sra. Maria Graciete Sanches Correia, referente a prestação de serviço de pedreiro Sr. Adelino Lopes Furtado no âmbito dos trabalhos da reabilitação do Estádio Municipal veneza, conforme anexo."/>
  </r>
  <r>
    <x v="0"/>
    <n v="0"/>
    <n v="0"/>
    <n v="0"/>
    <n v="14912"/>
    <x v="178"/>
    <x v="0"/>
    <x v="0"/>
    <x v="0"/>
    <s v="03.16.25"/>
    <x v="23"/>
    <x v="0"/>
    <x v="0"/>
    <s v="Direção dos  Recursos Humanos"/>
    <s v="03.16.25"/>
    <s v="Direção dos  Recursos Humanos"/>
    <s v="03.16.25"/>
    <x v="44"/>
    <x v="0"/>
    <x v="0"/>
    <x v="0"/>
    <x v="0"/>
    <x v="0"/>
    <x v="0"/>
    <x v="0"/>
    <x v="4"/>
    <s v="2024-06-20"/>
    <x v="1"/>
    <n v="14912"/>
    <x v="0"/>
    <m/>
    <x v="0"/>
    <m/>
    <x v="63"/>
    <n v="100361260"/>
    <x v="0"/>
    <x v="0"/>
    <s v="Direção dos  Recursos Humanos"/>
    <s v="ORI"/>
    <x v="0"/>
    <m/>
    <x v="0"/>
    <x v="0"/>
    <x v="0"/>
    <x v="0"/>
    <x v="0"/>
    <x v="0"/>
    <x v="0"/>
    <x v="0"/>
    <x v="0"/>
    <x v="0"/>
    <x v="0"/>
    <s v="Direção dos  Recursos Humanos"/>
    <x v="0"/>
    <x v="0"/>
    <x v="0"/>
    <x v="0"/>
    <x v="0"/>
    <x v="0"/>
    <x v="0"/>
    <x v="0"/>
    <x v="0"/>
    <x v="0"/>
    <x v="0"/>
    <x v="0"/>
    <s v="Pagamento de retroativo  a favor da Sra. Francisca Lopes da Cruz, proveniente de pagamento de mais uma parte de retroativa, implementação do PCCS janeiro 2013 a outubro de 2024, confrome anexo."/>
  </r>
  <r>
    <x v="1"/>
    <n v="0"/>
    <n v="0"/>
    <n v="0"/>
    <n v="6750"/>
    <x v="179"/>
    <x v="0"/>
    <x v="0"/>
    <x v="0"/>
    <s v="01.27.06.76"/>
    <x v="11"/>
    <x v="1"/>
    <x v="1"/>
    <s v="Requalificação Urbana e habitação"/>
    <s v="01.27.06"/>
    <s v="Requalificação Urbana e habitação"/>
    <s v="01.27.06"/>
    <x v="1"/>
    <x v="0"/>
    <x v="0"/>
    <x v="0"/>
    <x v="0"/>
    <x v="1"/>
    <x v="1"/>
    <x v="0"/>
    <x v="4"/>
    <s v="2024-06-28"/>
    <x v="1"/>
    <n v="6750"/>
    <x v="0"/>
    <m/>
    <x v="0"/>
    <m/>
    <x v="2"/>
    <n v="100474696"/>
    <x v="0"/>
    <x v="1"/>
    <s v="Requalificação Urbana e Ambiental de Achada Monte III"/>
    <s v="ORI"/>
    <x v="0"/>
    <m/>
    <x v="0"/>
    <x v="0"/>
    <x v="0"/>
    <x v="0"/>
    <x v="0"/>
    <x v="0"/>
    <x v="0"/>
    <x v="0"/>
    <x v="0"/>
    <x v="0"/>
    <x v="0"/>
    <s v="Requalificação Urbana e Ambiental de Achada Monte III"/>
    <x v="0"/>
    <x v="0"/>
    <x v="0"/>
    <x v="0"/>
    <x v="1"/>
    <x v="0"/>
    <x v="0"/>
    <x v="0"/>
    <x v="0"/>
    <x v="0"/>
    <x v="1"/>
    <x v="0"/>
    <s v="Pagamento a favor do Sr. Elísio Cristino Correia Vaz, referente a prestação de serviço de controle das atividades das obras da requalificação Urbana e ambiental de Dacalinha Achada Monte, conforme anexo."/>
  </r>
  <r>
    <x v="1"/>
    <n v="0"/>
    <n v="0"/>
    <n v="0"/>
    <n v="38250"/>
    <x v="179"/>
    <x v="0"/>
    <x v="0"/>
    <x v="0"/>
    <s v="01.27.06.76"/>
    <x v="11"/>
    <x v="1"/>
    <x v="1"/>
    <s v="Requalificação Urbana e habitação"/>
    <s v="01.27.06"/>
    <s v="Requalificação Urbana e habitação"/>
    <s v="01.27.06"/>
    <x v="1"/>
    <x v="0"/>
    <x v="0"/>
    <x v="0"/>
    <x v="0"/>
    <x v="1"/>
    <x v="1"/>
    <x v="0"/>
    <x v="4"/>
    <s v="2024-06-28"/>
    <x v="1"/>
    <n v="38250"/>
    <x v="0"/>
    <m/>
    <x v="0"/>
    <m/>
    <x v="64"/>
    <n v="100479575"/>
    <x v="0"/>
    <x v="0"/>
    <s v="Requalificação Urbana e Ambiental de Achada Monte III"/>
    <s v="ORI"/>
    <x v="0"/>
    <m/>
    <x v="0"/>
    <x v="0"/>
    <x v="0"/>
    <x v="0"/>
    <x v="0"/>
    <x v="0"/>
    <x v="0"/>
    <x v="0"/>
    <x v="0"/>
    <x v="0"/>
    <x v="0"/>
    <s v="Requalificação Urbana e Ambiental de Achada Monte III"/>
    <x v="0"/>
    <x v="0"/>
    <x v="0"/>
    <x v="0"/>
    <x v="1"/>
    <x v="0"/>
    <x v="0"/>
    <x v="0"/>
    <x v="0"/>
    <x v="0"/>
    <x v="0"/>
    <x v="0"/>
    <s v="Pagamento a favor do Sr. Elísio Cristino Correia Vaz, referente a prestação de serviço de controle das atividades das obras da requalificação Urbana e ambiental de Dacalinha Achada Monte, conforme anexo."/>
  </r>
  <r>
    <x v="0"/>
    <n v="0"/>
    <n v="0"/>
    <n v="0"/>
    <n v="10925090"/>
    <x v="180"/>
    <x v="0"/>
    <x v="1"/>
    <x v="0"/>
    <s v="03.03.10"/>
    <x v="8"/>
    <x v="0"/>
    <x v="4"/>
    <s v="Receitas Da Câmara"/>
    <s v="03.03.10"/>
    <s v="Receitas Da Câmara"/>
    <s v="03.03.10"/>
    <x v="45"/>
    <x v="0"/>
    <x v="6"/>
    <x v="10"/>
    <x v="0"/>
    <x v="0"/>
    <x v="2"/>
    <x v="0"/>
    <x v="4"/>
    <s v="2024-06-21"/>
    <x v="1"/>
    <n v="10925090"/>
    <x v="0"/>
    <m/>
    <x v="0"/>
    <m/>
    <x v="6"/>
    <n v="100474914"/>
    <x v="0"/>
    <x v="0"/>
    <s v="Receitas Da Câmara"/>
    <s v="EXT"/>
    <x v="0"/>
    <s v="RDC"/>
    <x v="0"/>
    <x v="0"/>
    <x v="0"/>
    <x v="0"/>
    <x v="0"/>
    <x v="0"/>
    <x v="0"/>
    <x v="0"/>
    <x v="0"/>
    <x v="0"/>
    <x v="0"/>
    <s v="Receitas Da Câmara"/>
    <x v="0"/>
    <x v="0"/>
    <x v="0"/>
    <x v="0"/>
    <x v="0"/>
    <x v="0"/>
    <x v="0"/>
    <x v="0"/>
    <x v="0"/>
    <x v="0"/>
    <x v="0"/>
    <x v="0"/>
    <s v="Transferência de FFM, referente a junho 2024, conforme anexo."/>
  </r>
  <r>
    <x v="2"/>
    <n v="0"/>
    <n v="0"/>
    <n v="0"/>
    <n v="58983"/>
    <x v="181"/>
    <x v="0"/>
    <x v="0"/>
    <x v="0"/>
    <s v="80.02.10.26"/>
    <x v="13"/>
    <x v="2"/>
    <x v="2"/>
    <s v="Outros"/>
    <s v="80.02.10"/>
    <s v="Outros"/>
    <s v="80.02.10"/>
    <x v="27"/>
    <x v="0"/>
    <x v="5"/>
    <x v="8"/>
    <x v="1"/>
    <x v="2"/>
    <x v="0"/>
    <x v="0"/>
    <x v="9"/>
    <s v="2024-07-08"/>
    <x v="2"/>
    <n v="58983"/>
    <x v="0"/>
    <m/>
    <x v="0"/>
    <m/>
    <x v="14"/>
    <n v="100479234"/>
    <x v="0"/>
    <x v="0"/>
    <s v="Retenção Sansung"/>
    <s v="ORI"/>
    <x v="0"/>
    <s v="RS"/>
    <x v="0"/>
    <x v="0"/>
    <x v="0"/>
    <x v="0"/>
    <x v="0"/>
    <x v="0"/>
    <x v="0"/>
    <x v="0"/>
    <x v="0"/>
    <x v="0"/>
    <x v="0"/>
    <s v="Retenção Sansung"/>
    <x v="0"/>
    <x v="0"/>
    <x v="0"/>
    <x v="0"/>
    <x v="2"/>
    <x v="0"/>
    <x v="0"/>
    <x v="0"/>
    <x v="0"/>
    <x v="1"/>
    <x v="0"/>
    <x v="0"/>
    <s v="Transferência dos descontos efetuada nos salário dos funcionários, referente o pagamento dos equipamento eletrónico, a favor da M&amp;J Tech, referente a mês de Junho de 2024, conforme justificativo em anexo.  "/>
  </r>
  <r>
    <x v="0"/>
    <n v="0"/>
    <n v="0"/>
    <n v="0"/>
    <n v="12000"/>
    <x v="182"/>
    <x v="0"/>
    <x v="0"/>
    <x v="0"/>
    <s v="03.16.15"/>
    <x v="0"/>
    <x v="0"/>
    <x v="0"/>
    <s v="Direção Financeira"/>
    <s v="03.16.15"/>
    <s v="Direção Financeira"/>
    <s v="03.16.15"/>
    <x v="39"/>
    <x v="0"/>
    <x v="0"/>
    <x v="1"/>
    <x v="1"/>
    <x v="0"/>
    <x v="0"/>
    <x v="0"/>
    <x v="5"/>
    <s v="2024-08-19"/>
    <x v="2"/>
    <n v="12000"/>
    <x v="0"/>
    <m/>
    <x v="0"/>
    <m/>
    <x v="47"/>
    <n v="100479698"/>
    <x v="0"/>
    <x v="0"/>
    <s v="Direção Financeira"/>
    <s v="ORI"/>
    <x v="0"/>
    <m/>
    <x v="0"/>
    <x v="0"/>
    <x v="0"/>
    <x v="0"/>
    <x v="0"/>
    <x v="0"/>
    <x v="0"/>
    <x v="0"/>
    <x v="0"/>
    <x v="0"/>
    <x v="0"/>
    <s v="Direção Financeira"/>
    <x v="0"/>
    <x v="0"/>
    <x v="0"/>
    <x v="0"/>
    <x v="0"/>
    <x v="0"/>
    <x v="0"/>
    <x v="0"/>
    <x v="0"/>
    <x v="0"/>
    <x v="0"/>
    <x v="0"/>
    <s v="Pagamento referente a aquisição de energia  nos contadores pré-pago do Mercado Municipal, nas áreas de (peixaria, talho Quiosque e iluminação da mesma) referente ao período de 19 de agosto a 19 de setembro 2024, conforme anexo. "/>
  </r>
  <r>
    <x v="0"/>
    <n v="0"/>
    <n v="0"/>
    <n v="0"/>
    <n v="11457"/>
    <x v="183"/>
    <x v="0"/>
    <x v="0"/>
    <x v="0"/>
    <s v="03.16.16"/>
    <x v="24"/>
    <x v="0"/>
    <x v="0"/>
    <s v="Direção Ambiente e Saneamento "/>
    <s v="03.16.16"/>
    <s v="Direção Ambiente e Saneamento "/>
    <s v="03.16.16"/>
    <x v="30"/>
    <x v="0"/>
    <x v="0"/>
    <x v="0"/>
    <x v="1"/>
    <x v="0"/>
    <x v="0"/>
    <x v="0"/>
    <x v="7"/>
    <s v="2024-09-03"/>
    <x v="2"/>
    <n v="11457"/>
    <x v="0"/>
    <m/>
    <x v="0"/>
    <m/>
    <x v="65"/>
    <n v="100476471"/>
    <x v="0"/>
    <x v="0"/>
    <s v="Direção Ambiente e Saneamento "/>
    <s v="ORI"/>
    <x v="0"/>
    <m/>
    <x v="0"/>
    <x v="0"/>
    <x v="0"/>
    <x v="0"/>
    <x v="0"/>
    <x v="0"/>
    <x v="0"/>
    <x v="0"/>
    <x v="0"/>
    <x v="0"/>
    <x v="0"/>
    <s v="Direção Ambiente e Saneamento "/>
    <x v="0"/>
    <x v="0"/>
    <x v="0"/>
    <x v="0"/>
    <x v="0"/>
    <x v="0"/>
    <x v="0"/>
    <x v="0"/>
    <x v="0"/>
    <x v="0"/>
    <x v="0"/>
    <x v="0"/>
    <s v="Pagamento referente ao salário do mês de agosto de 2024, conforme anexo. "/>
  </r>
  <r>
    <x v="0"/>
    <n v="0"/>
    <n v="0"/>
    <n v="0"/>
    <n v="11665"/>
    <x v="184"/>
    <x v="0"/>
    <x v="0"/>
    <x v="0"/>
    <s v="01.28.03.06"/>
    <x v="9"/>
    <x v="4"/>
    <x v="5"/>
    <s v="Proteção Social"/>
    <s v="01.28.03"/>
    <s v="Proteção Social"/>
    <s v="01.28.03"/>
    <x v="4"/>
    <x v="0"/>
    <x v="2"/>
    <x v="2"/>
    <x v="0"/>
    <x v="1"/>
    <x v="0"/>
    <x v="0"/>
    <x v="7"/>
    <s v="2024-09-10"/>
    <x v="2"/>
    <n v="11665"/>
    <x v="0"/>
    <m/>
    <x v="0"/>
    <m/>
    <x v="28"/>
    <n v="100479335"/>
    <x v="0"/>
    <x v="0"/>
    <s v="Apoio a Crianças Vulneráveis "/>
    <s v="ORI"/>
    <x v="0"/>
    <s v="ACV"/>
    <x v="0"/>
    <x v="0"/>
    <x v="0"/>
    <x v="0"/>
    <x v="0"/>
    <x v="0"/>
    <x v="0"/>
    <x v="0"/>
    <x v="0"/>
    <x v="0"/>
    <x v="0"/>
    <s v="Apoio a Crianças Vulneráveis "/>
    <x v="0"/>
    <x v="0"/>
    <x v="0"/>
    <x v="0"/>
    <x v="1"/>
    <x v="0"/>
    <x v="0"/>
    <x v="0"/>
    <x v="0"/>
    <x v="0"/>
    <x v="0"/>
    <x v="0"/>
    <s v="Pagamento referente a aquisição de géneros alimentícios para composição de cestas básicas para a as famílias vulneráveis e enlutadas do município, conforme anexo."/>
  </r>
  <r>
    <x v="1"/>
    <n v="0"/>
    <n v="0"/>
    <n v="0"/>
    <n v="38566"/>
    <x v="185"/>
    <x v="0"/>
    <x v="0"/>
    <x v="0"/>
    <s v="01.27.02.15"/>
    <x v="25"/>
    <x v="1"/>
    <x v="1"/>
    <s v="Saneamento básico"/>
    <s v="01.27.02"/>
    <s v="Saneamento básico"/>
    <s v="01.27.02"/>
    <x v="46"/>
    <x v="0"/>
    <x v="0"/>
    <x v="0"/>
    <x v="0"/>
    <x v="1"/>
    <x v="1"/>
    <x v="0"/>
    <x v="7"/>
    <s v="2024-09-13"/>
    <x v="2"/>
    <n v="38566"/>
    <x v="0"/>
    <m/>
    <x v="0"/>
    <m/>
    <x v="1"/>
    <n v="100476920"/>
    <x v="0"/>
    <x v="0"/>
    <s v="Transferência de Residuos Aterro Santiago"/>
    <s v="ORI"/>
    <x v="0"/>
    <m/>
    <x v="0"/>
    <x v="0"/>
    <x v="0"/>
    <x v="0"/>
    <x v="0"/>
    <x v="0"/>
    <x v="0"/>
    <x v="0"/>
    <x v="0"/>
    <x v="0"/>
    <x v="0"/>
    <s v="Transferência de Residuos Aterro Santiago"/>
    <x v="0"/>
    <x v="0"/>
    <x v="0"/>
    <x v="0"/>
    <x v="1"/>
    <x v="0"/>
    <x v="0"/>
    <x v="0"/>
    <x v="0"/>
    <x v="0"/>
    <x v="0"/>
    <x v="0"/>
    <s v="Pagamento referente a aquisição de combustíveis, destinados a viatura afeto a transferência de resíduos sólidos e urbanos da CMSM, conforme anexo."/>
  </r>
  <r>
    <x v="0"/>
    <n v="0"/>
    <n v="0"/>
    <n v="0"/>
    <n v="49121"/>
    <x v="186"/>
    <x v="0"/>
    <x v="0"/>
    <x v="0"/>
    <s v="03.16.15"/>
    <x v="0"/>
    <x v="0"/>
    <x v="0"/>
    <s v="Direção Financeira"/>
    <s v="03.16.15"/>
    <s v="Direção Financeira"/>
    <s v="03.16.15"/>
    <x v="36"/>
    <x v="0"/>
    <x v="0"/>
    <x v="0"/>
    <x v="0"/>
    <x v="0"/>
    <x v="0"/>
    <x v="0"/>
    <x v="7"/>
    <s v="2024-09-13"/>
    <x v="2"/>
    <n v="49121"/>
    <x v="0"/>
    <m/>
    <x v="0"/>
    <m/>
    <x v="1"/>
    <n v="100476920"/>
    <x v="0"/>
    <x v="0"/>
    <s v="Direção Financeira"/>
    <s v="ORI"/>
    <x v="0"/>
    <m/>
    <x v="0"/>
    <x v="0"/>
    <x v="0"/>
    <x v="0"/>
    <x v="0"/>
    <x v="0"/>
    <x v="0"/>
    <x v="0"/>
    <x v="0"/>
    <x v="0"/>
    <x v="0"/>
    <s v="Direção Financeira"/>
    <x v="0"/>
    <x v="0"/>
    <x v="0"/>
    <x v="0"/>
    <x v="0"/>
    <x v="0"/>
    <x v="0"/>
    <x v="0"/>
    <x v="0"/>
    <x v="0"/>
    <x v="0"/>
    <x v="0"/>
    <s v="Pagamento referente a aquisição de combustíveis, destinados a viatura afeto aos serviços da CMSM, conforme anexo."/>
  </r>
  <r>
    <x v="0"/>
    <n v="0"/>
    <n v="0"/>
    <n v="0"/>
    <n v="225"/>
    <x v="187"/>
    <x v="0"/>
    <x v="1"/>
    <x v="0"/>
    <s v="80.02.01"/>
    <x v="2"/>
    <x v="2"/>
    <x v="2"/>
    <s v="Retenções Iur"/>
    <s v="80.02.01"/>
    <s v="Retenções Iur"/>
    <s v="80.02.01"/>
    <x v="2"/>
    <x v="0"/>
    <x v="1"/>
    <x v="0"/>
    <x v="1"/>
    <x v="2"/>
    <x v="2"/>
    <x v="0"/>
    <x v="5"/>
    <s v="2024-08-30"/>
    <x v="2"/>
    <n v="225"/>
    <x v="0"/>
    <m/>
    <x v="0"/>
    <m/>
    <x v="2"/>
    <n v="100474696"/>
    <x v="0"/>
    <x v="0"/>
    <s v="Retenções Iur"/>
    <s v="ORI"/>
    <x v="0"/>
    <s v="RIUR"/>
    <x v="0"/>
    <x v="0"/>
    <x v="0"/>
    <x v="0"/>
    <x v="0"/>
    <x v="0"/>
    <x v="0"/>
    <x v="0"/>
    <x v="0"/>
    <x v="0"/>
    <x v="0"/>
    <s v="Retenções Iur"/>
    <x v="0"/>
    <x v="0"/>
    <x v="0"/>
    <x v="0"/>
    <x v="2"/>
    <x v="0"/>
    <x v="0"/>
    <x v="0"/>
    <x v="0"/>
    <x v="1"/>
    <x v="0"/>
    <x v="0"/>
    <s v="RETENCAO OT"/>
  </r>
  <r>
    <x v="0"/>
    <n v="0"/>
    <n v="0"/>
    <n v="0"/>
    <n v="3000"/>
    <x v="188"/>
    <x v="0"/>
    <x v="0"/>
    <x v="0"/>
    <s v="03.16.15"/>
    <x v="0"/>
    <x v="0"/>
    <x v="0"/>
    <s v="Direção Financeira"/>
    <s v="03.16.15"/>
    <s v="Direção Financeira"/>
    <s v="03.16.15"/>
    <x v="3"/>
    <x v="0"/>
    <x v="0"/>
    <x v="1"/>
    <x v="0"/>
    <x v="0"/>
    <x v="0"/>
    <x v="0"/>
    <x v="7"/>
    <s v="2024-09-17"/>
    <x v="2"/>
    <n v="3000"/>
    <x v="0"/>
    <m/>
    <x v="0"/>
    <m/>
    <x v="57"/>
    <n v="100475419"/>
    <x v="0"/>
    <x v="0"/>
    <s v="Direção Financeira"/>
    <s v="ORI"/>
    <x v="0"/>
    <m/>
    <x v="0"/>
    <x v="0"/>
    <x v="0"/>
    <x v="0"/>
    <x v="0"/>
    <x v="0"/>
    <x v="0"/>
    <x v="0"/>
    <x v="0"/>
    <x v="0"/>
    <x v="0"/>
    <s v="Direção Financeira"/>
    <x v="0"/>
    <x v="0"/>
    <x v="0"/>
    <x v="0"/>
    <x v="0"/>
    <x v="0"/>
    <x v="0"/>
    <x v="0"/>
    <x v="0"/>
    <x v="0"/>
    <x v="0"/>
    <x v="0"/>
    <s v="Ajuda de custo e subsidio transporte a favor da Senhora Anila Maria Correia Rodrigues, pela sua deslocação à Praia no dia 17 de setembro de 2024, em missão oficial de serviço, conforme anexo."/>
  </r>
  <r>
    <x v="0"/>
    <n v="0"/>
    <n v="0"/>
    <n v="0"/>
    <n v="1668"/>
    <x v="189"/>
    <x v="0"/>
    <x v="0"/>
    <x v="0"/>
    <s v="01.25.05.09"/>
    <x v="26"/>
    <x v="3"/>
    <x v="3"/>
    <s v="Saúde"/>
    <s v="01.25.05"/>
    <s v="Saúde"/>
    <s v="01.25.05"/>
    <x v="7"/>
    <x v="0"/>
    <x v="4"/>
    <x v="4"/>
    <x v="0"/>
    <x v="1"/>
    <x v="0"/>
    <x v="0"/>
    <x v="7"/>
    <s v="2024-09-18"/>
    <x v="2"/>
    <n v="1668"/>
    <x v="0"/>
    <m/>
    <x v="0"/>
    <m/>
    <x v="66"/>
    <n v="100476294"/>
    <x v="0"/>
    <x v="0"/>
    <s v="Apoio a Consultas de Especialidade e Medicamentos"/>
    <s v="ORI"/>
    <x v="0"/>
    <s v="ACE"/>
    <x v="0"/>
    <x v="0"/>
    <x v="0"/>
    <x v="0"/>
    <x v="0"/>
    <x v="0"/>
    <x v="0"/>
    <x v="0"/>
    <x v="0"/>
    <x v="0"/>
    <x v="0"/>
    <s v="Apoio a Consultas de Especialidade e Medicamentos"/>
    <x v="0"/>
    <x v="0"/>
    <x v="0"/>
    <x v="0"/>
    <x v="1"/>
    <x v="0"/>
    <x v="0"/>
    <x v="0"/>
    <x v="0"/>
    <x v="0"/>
    <x v="0"/>
    <x v="0"/>
    <s v="Apoio para aquisição de medicamento do senhor Isandro Adriano Ribeiro, conforme anexo."/>
  </r>
  <r>
    <x v="0"/>
    <n v="0"/>
    <n v="0"/>
    <n v="0"/>
    <n v="601"/>
    <x v="190"/>
    <x v="0"/>
    <x v="0"/>
    <x v="0"/>
    <s v="01.25.05.09"/>
    <x v="26"/>
    <x v="3"/>
    <x v="3"/>
    <s v="Saúde"/>
    <s v="01.25.05"/>
    <s v="Saúde"/>
    <s v="01.25.05"/>
    <x v="7"/>
    <x v="0"/>
    <x v="4"/>
    <x v="4"/>
    <x v="0"/>
    <x v="1"/>
    <x v="0"/>
    <x v="0"/>
    <x v="7"/>
    <s v="2024-09-18"/>
    <x v="2"/>
    <n v="601"/>
    <x v="0"/>
    <m/>
    <x v="0"/>
    <m/>
    <x v="66"/>
    <n v="100476294"/>
    <x v="0"/>
    <x v="0"/>
    <s v="Apoio a Consultas de Especialidade e Medicamentos"/>
    <s v="ORI"/>
    <x v="0"/>
    <s v="ACE"/>
    <x v="0"/>
    <x v="0"/>
    <x v="0"/>
    <x v="0"/>
    <x v="0"/>
    <x v="0"/>
    <x v="0"/>
    <x v="0"/>
    <x v="0"/>
    <x v="0"/>
    <x v="0"/>
    <s v="Apoio a Consultas de Especialidade e Medicamentos"/>
    <x v="0"/>
    <x v="0"/>
    <x v="0"/>
    <x v="0"/>
    <x v="1"/>
    <x v="0"/>
    <x v="0"/>
    <x v="0"/>
    <x v="0"/>
    <x v="0"/>
    <x v="0"/>
    <x v="0"/>
    <s v="Pagamento referente a aquisição de medicamento do senhor Ostelino Silveira  Silva, conforme anexo."/>
  </r>
  <r>
    <x v="1"/>
    <n v="0"/>
    <n v="0"/>
    <n v="0"/>
    <n v="4373629"/>
    <x v="191"/>
    <x v="0"/>
    <x v="1"/>
    <x v="0"/>
    <s v="03.03.10"/>
    <x v="8"/>
    <x v="0"/>
    <x v="4"/>
    <s v="Receitas Da Câmara"/>
    <s v="03.03.10"/>
    <s v="Receitas Da Câmara"/>
    <s v="03.03.10"/>
    <x v="47"/>
    <x v="0"/>
    <x v="0"/>
    <x v="0"/>
    <x v="0"/>
    <x v="0"/>
    <x v="2"/>
    <x v="0"/>
    <x v="5"/>
    <s v="2024-08-29"/>
    <x v="2"/>
    <n v="4373629"/>
    <x v="0"/>
    <m/>
    <x v="0"/>
    <m/>
    <x v="6"/>
    <n v="100474914"/>
    <x v="0"/>
    <x v="0"/>
    <s v="Receitas Da Câmara"/>
    <s v="EXT"/>
    <x v="0"/>
    <s v="RDC"/>
    <x v="0"/>
    <x v="0"/>
    <x v="0"/>
    <x v="0"/>
    <x v="0"/>
    <x v="0"/>
    <x v="0"/>
    <x v="0"/>
    <x v="0"/>
    <x v="0"/>
    <x v="0"/>
    <s v="Receitas Da Câmara"/>
    <x v="0"/>
    <x v="0"/>
    <x v="0"/>
    <x v="0"/>
    <x v="0"/>
    <x v="0"/>
    <x v="0"/>
    <x v="0"/>
    <x v="0"/>
    <x v="0"/>
    <x v="0"/>
    <x v="0"/>
    <s v="Transferência de utilização, conforme anexo. "/>
  </r>
  <r>
    <x v="0"/>
    <n v="0"/>
    <n v="0"/>
    <n v="0"/>
    <n v="33000"/>
    <x v="192"/>
    <x v="0"/>
    <x v="0"/>
    <x v="0"/>
    <s v="03.16.15"/>
    <x v="0"/>
    <x v="0"/>
    <x v="0"/>
    <s v="Direção Financeira"/>
    <s v="03.16.15"/>
    <s v="Direção Financeira"/>
    <s v="03.16.15"/>
    <x v="33"/>
    <x v="0"/>
    <x v="0"/>
    <x v="0"/>
    <x v="0"/>
    <x v="0"/>
    <x v="0"/>
    <x v="0"/>
    <x v="5"/>
    <s v="2024-08-07"/>
    <x v="2"/>
    <n v="33000"/>
    <x v="0"/>
    <m/>
    <x v="0"/>
    <m/>
    <x v="23"/>
    <n v="100388090"/>
    <x v="0"/>
    <x v="0"/>
    <s v="Direção Financeira"/>
    <s v="ORI"/>
    <x v="0"/>
    <m/>
    <x v="0"/>
    <x v="0"/>
    <x v="0"/>
    <x v="0"/>
    <x v="0"/>
    <x v="0"/>
    <x v="0"/>
    <x v="0"/>
    <x v="0"/>
    <x v="0"/>
    <x v="0"/>
    <s v="Direção Financeira"/>
    <x v="0"/>
    <x v="0"/>
    <x v="0"/>
    <x v="0"/>
    <x v="0"/>
    <x v="0"/>
    <x v="0"/>
    <x v="0"/>
    <x v="0"/>
    <x v="0"/>
    <x v="0"/>
    <x v="0"/>
    <s v="Pagamento a favor da Diocessana Center, para a aquisição de papel A4 para os serviços da CMSM, confrome anexo."/>
  </r>
  <r>
    <x v="0"/>
    <n v="0"/>
    <n v="0"/>
    <n v="0"/>
    <n v="500"/>
    <x v="193"/>
    <x v="0"/>
    <x v="0"/>
    <x v="0"/>
    <s v="03.16.15"/>
    <x v="0"/>
    <x v="0"/>
    <x v="0"/>
    <s v="Direção Financeira"/>
    <s v="03.16.15"/>
    <s v="Direção Financeira"/>
    <s v="03.16.15"/>
    <x v="43"/>
    <x v="0"/>
    <x v="0"/>
    <x v="1"/>
    <x v="0"/>
    <x v="0"/>
    <x v="0"/>
    <x v="0"/>
    <x v="7"/>
    <s v="2024-09-18"/>
    <x v="2"/>
    <n v="500"/>
    <x v="0"/>
    <m/>
    <x v="0"/>
    <m/>
    <x v="6"/>
    <n v="100474914"/>
    <x v="0"/>
    <x v="0"/>
    <s v="Direção Financeira"/>
    <s v="ORI"/>
    <x v="0"/>
    <m/>
    <x v="0"/>
    <x v="0"/>
    <x v="0"/>
    <x v="0"/>
    <x v="0"/>
    <x v="0"/>
    <x v="0"/>
    <x v="0"/>
    <x v="0"/>
    <x v="0"/>
    <x v="0"/>
    <s v="Direção Financeira"/>
    <x v="0"/>
    <x v="0"/>
    <x v="0"/>
    <x v="0"/>
    <x v="0"/>
    <x v="0"/>
    <x v="0"/>
    <x v="0"/>
    <x v="0"/>
    <x v="0"/>
    <x v="0"/>
    <x v="0"/>
    <s v="Pagamento a favor da Tesouraria Municipal, pela a aquisição de serviços de colagem de pneu da viatura ST-89-ZB, afeto as obras da CMSM, conforme anexo."/>
  </r>
  <r>
    <x v="0"/>
    <n v="0"/>
    <n v="0"/>
    <n v="0"/>
    <n v="83"/>
    <x v="194"/>
    <x v="0"/>
    <x v="0"/>
    <x v="0"/>
    <s v="03.16.11"/>
    <x v="27"/>
    <x v="0"/>
    <x v="0"/>
    <s v="Direcção de Obras"/>
    <s v="03.16.11"/>
    <s v="Direcção de Obras"/>
    <s v="03.16.11"/>
    <x v="31"/>
    <x v="0"/>
    <x v="0"/>
    <x v="1"/>
    <x v="0"/>
    <x v="0"/>
    <x v="0"/>
    <x v="0"/>
    <x v="7"/>
    <s v="2024-09-19"/>
    <x v="2"/>
    <n v="83"/>
    <x v="0"/>
    <m/>
    <x v="0"/>
    <m/>
    <x v="15"/>
    <n v="100479277"/>
    <x v="0"/>
    <x v="2"/>
    <s v="Direcção de Obras"/>
    <s v="ORI"/>
    <x v="0"/>
    <m/>
    <x v="0"/>
    <x v="0"/>
    <x v="0"/>
    <x v="0"/>
    <x v="0"/>
    <x v="0"/>
    <x v="0"/>
    <x v="0"/>
    <x v="0"/>
    <x v="0"/>
    <x v="0"/>
    <s v="Direcção de Obras"/>
    <x v="0"/>
    <x v="0"/>
    <x v="0"/>
    <x v="0"/>
    <x v="0"/>
    <x v="0"/>
    <x v="0"/>
    <x v="0"/>
    <x v="0"/>
    <x v="0"/>
    <x v="2"/>
    <x v="0"/>
    <s v="Pagamento de salário referente a 09-2024"/>
  </r>
  <r>
    <x v="0"/>
    <n v="0"/>
    <n v="0"/>
    <n v="0"/>
    <n v="2"/>
    <x v="194"/>
    <x v="0"/>
    <x v="0"/>
    <x v="0"/>
    <s v="03.16.11"/>
    <x v="27"/>
    <x v="0"/>
    <x v="0"/>
    <s v="Direcção de Obras"/>
    <s v="03.16.11"/>
    <s v="Direcção de Obras"/>
    <s v="03.16.11"/>
    <x v="29"/>
    <x v="0"/>
    <x v="0"/>
    <x v="0"/>
    <x v="0"/>
    <x v="0"/>
    <x v="0"/>
    <x v="0"/>
    <x v="7"/>
    <s v="2024-09-19"/>
    <x v="2"/>
    <n v="2"/>
    <x v="0"/>
    <m/>
    <x v="0"/>
    <m/>
    <x v="15"/>
    <n v="100479277"/>
    <x v="0"/>
    <x v="2"/>
    <s v="Direcção de Obras"/>
    <s v="ORI"/>
    <x v="0"/>
    <m/>
    <x v="0"/>
    <x v="0"/>
    <x v="0"/>
    <x v="0"/>
    <x v="0"/>
    <x v="0"/>
    <x v="0"/>
    <x v="0"/>
    <x v="0"/>
    <x v="0"/>
    <x v="0"/>
    <s v="Direcção de Obras"/>
    <x v="0"/>
    <x v="0"/>
    <x v="0"/>
    <x v="0"/>
    <x v="0"/>
    <x v="0"/>
    <x v="0"/>
    <x v="0"/>
    <x v="0"/>
    <x v="0"/>
    <x v="2"/>
    <x v="0"/>
    <s v="Pagamento de salário referente a 09-2024"/>
  </r>
  <r>
    <x v="0"/>
    <n v="0"/>
    <n v="0"/>
    <n v="0"/>
    <n v="322"/>
    <x v="194"/>
    <x v="0"/>
    <x v="0"/>
    <x v="0"/>
    <s v="03.16.11"/>
    <x v="27"/>
    <x v="0"/>
    <x v="0"/>
    <s v="Direcção de Obras"/>
    <s v="03.16.11"/>
    <s v="Direcção de Obras"/>
    <s v="03.16.11"/>
    <x v="28"/>
    <x v="0"/>
    <x v="0"/>
    <x v="0"/>
    <x v="0"/>
    <x v="0"/>
    <x v="0"/>
    <x v="0"/>
    <x v="7"/>
    <s v="2024-09-19"/>
    <x v="2"/>
    <n v="322"/>
    <x v="0"/>
    <m/>
    <x v="0"/>
    <m/>
    <x v="15"/>
    <n v="100479277"/>
    <x v="0"/>
    <x v="2"/>
    <s v="Direcção de Obras"/>
    <s v="ORI"/>
    <x v="0"/>
    <m/>
    <x v="0"/>
    <x v="0"/>
    <x v="0"/>
    <x v="0"/>
    <x v="0"/>
    <x v="0"/>
    <x v="0"/>
    <x v="0"/>
    <x v="0"/>
    <x v="0"/>
    <x v="0"/>
    <s v="Direcção de Obras"/>
    <x v="0"/>
    <x v="0"/>
    <x v="0"/>
    <x v="0"/>
    <x v="0"/>
    <x v="0"/>
    <x v="0"/>
    <x v="0"/>
    <x v="0"/>
    <x v="0"/>
    <x v="2"/>
    <x v="0"/>
    <s v="Pagamento de salário referente a 09-2024"/>
  </r>
  <r>
    <x v="0"/>
    <n v="0"/>
    <n v="0"/>
    <n v="0"/>
    <n v="1917"/>
    <x v="194"/>
    <x v="0"/>
    <x v="0"/>
    <x v="0"/>
    <s v="03.16.11"/>
    <x v="27"/>
    <x v="0"/>
    <x v="0"/>
    <s v="Direcção de Obras"/>
    <s v="03.16.11"/>
    <s v="Direcção de Obras"/>
    <s v="03.16.11"/>
    <x v="30"/>
    <x v="0"/>
    <x v="0"/>
    <x v="0"/>
    <x v="1"/>
    <x v="0"/>
    <x v="0"/>
    <x v="0"/>
    <x v="7"/>
    <s v="2024-09-19"/>
    <x v="2"/>
    <n v="1917"/>
    <x v="0"/>
    <m/>
    <x v="0"/>
    <m/>
    <x v="15"/>
    <n v="100479277"/>
    <x v="0"/>
    <x v="2"/>
    <s v="Direcção de Obras"/>
    <s v="ORI"/>
    <x v="0"/>
    <m/>
    <x v="0"/>
    <x v="0"/>
    <x v="0"/>
    <x v="0"/>
    <x v="0"/>
    <x v="0"/>
    <x v="0"/>
    <x v="0"/>
    <x v="0"/>
    <x v="0"/>
    <x v="0"/>
    <s v="Direcção de Obras"/>
    <x v="0"/>
    <x v="0"/>
    <x v="0"/>
    <x v="0"/>
    <x v="0"/>
    <x v="0"/>
    <x v="0"/>
    <x v="0"/>
    <x v="0"/>
    <x v="0"/>
    <x v="2"/>
    <x v="0"/>
    <s v="Pagamento de salário referente a 09-2024"/>
  </r>
  <r>
    <x v="0"/>
    <n v="0"/>
    <n v="0"/>
    <n v="0"/>
    <n v="2286"/>
    <x v="194"/>
    <x v="0"/>
    <x v="0"/>
    <x v="0"/>
    <s v="03.16.11"/>
    <x v="27"/>
    <x v="0"/>
    <x v="0"/>
    <s v="Direcção de Obras"/>
    <s v="03.16.11"/>
    <s v="Direcção de Obras"/>
    <s v="03.16.11"/>
    <x v="48"/>
    <x v="0"/>
    <x v="0"/>
    <x v="0"/>
    <x v="1"/>
    <x v="0"/>
    <x v="0"/>
    <x v="0"/>
    <x v="7"/>
    <s v="2024-09-19"/>
    <x v="2"/>
    <n v="2286"/>
    <x v="0"/>
    <m/>
    <x v="0"/>
    <m/>
    <x v="15"/>
    <n v="100479277"/>
    <x v="0"/>
    <x v="2"/>
    <s v="Direcção de Obras"/>
    <s v="ORI"/>
    <x v="0"/>
    <m/>
    <x v="0"/>
    <x v="0"/>
    <x v="0"/>
    <x v="0"/>
    <x v="0"/>
    <x v="0"/>
    <x v="0"/>
    <x v="0"/>
    <x v="0"/>
    <x v="0"/>
    <x v="0"/>
    <s v="Direcção de Obras"/>
    <x v="0"/>
    <x v="0"/>
    <x v="0"/>
    <x v="0"/>
    <x v="0"/>
    <x v="0"/>
    <x v="0"/>
    <x v="0"/>
    <x v="0"/>
    <x v="0"/>
    <x v="2"/>
    <x v="0"/>
    <s v="Pagamento de salário referente a 09-2024"/>
  </r>
  <r>
    <x v="0"/>
    <n v="0"/>
    <n v="0"/>
    <n v="0"/>
    <n v="838"/>
    <x v="194"/>
    <x v="0"/>
    <x v="0"/>
    <x v="0"/>
    <s v="03.16.11"/>
    <x v="27"/>
    <x v="0"/>
    <x v="0"/>
    <s v="Direcção de Obras"/>
    <s v="03.16.11"/>
    <s v="Direcção de Obras"/>
    <s v="03.16.11"/>
    <x v="49"/>
    <x v="0"/>
    <x v="0"/>
    <x v="0"/>
    <x v="1"/>
    <x v="0"/>
    <x v="0"/>
    <x v="0"/>
    <x v="7"/>
    <s v="2024-09-19"/>
    <x v="2"/>
    <n v="838"/>
    <x v="0"/>
    <m/>
    <x v="0"/>
    <m/>
    <x v="15"/>
    <n v="100479277"/>
    <x v="0"/>
    <x v="2"/>
    <s v="Direcção de Obras"/>
    <s v="ORI"/>
    <x v="0"/>
    <m/>
    <x v="0"/>
    <x v="0"/>
    <x v="0"/>
    <x v="0"/>
    <x v="0"/>
    <x v="0"/>
    <x v="0"/>
    <x v="0"/>
    <x v="0"/>
    <x v="0"/>
    <x v="0"/>
    <s v="Direcção de Obras"/>
    <x v="0"/>
    <x v="0"/>
    <x v="0"/>
    <x v="0"/>
    <x v="0"/>
    <x v="0"/>
    <x v="0"/>
    <x v="0"/>
    <x v="0"/>
    <x v="0"/>
    <x v="2"/>
    <x v="0"/>
    <s v="Pagamento de salário referente a 09-2024"/>
  </r>
  <r>
    <x v="0"/>
    <n v="0"/>
    <n v="0"/>
    <n v="0"/>
    <n v="732"/>
    <x v="194"/>
    <x v="0"/>
    <x v="0"/>
    <x v="0"/>
    <s v="03.16.11"/>
    <x v="27"/>
    <x v="0"/>
    <x v="0"/>
    <s v="Direcção de Obras"/>
    <s v="03.16.11"/>
    <s v="Direcção de Obras"/>
    <s v="03.16.11"/>
    <x v="31"/>
    <x v="0"/>
    <x v="0"/>
    <x v="1"/>
    <x v="0"/>
    <x v="0"/>
    <x v="0"/>
    <x v="0"/>
    <x v="7"/>
    <s v="2024-09-19"/>
    <x v="2"/>
    <n v="732"/>
    <x v="0"/>
    <m/>
    <x v="0"/>
    <m/>
    <x v="2"/>
    <n v="100474696"/>
    <x v="0"/>
    <x v="1"/>
    <s v="Direcção de Obras"/>
    <s v="ORI"/>
    <x v="0"/>
    <m/>
    <x v="0"/>
    <x v="0"/>
    <x v="0"/>
    <x v="0"/>
    <x v="0"/>
    <x v="0"/>
    <x v="0"/>
    <x v="0"/>
    <x v="0"/>
    <x v="0"/>
    <x v="0"/>
    <s v="Direcção de Obras"/>
    <x v="0"/>
    <x v="0"/>
    <x v="0"/>
    <x v="0"/>
    <x v="0"/>
    <x v="0"/>
    <x v="0"/>
    <x v="0"/>
    <x v="0"/>
    <x v="0"/>
    <x v="1"/>
    <x v="0"/>
    <s v="Pagamento de salário referente a 09-2024"/>
  </r>
  <r>
    <x v="0"/>
    <n v="0"/>
    <n v="0"/>
    <n v="0"/>
    <n v="23"/>
    <x v="194"/>
    <x v="0"/>
    <x v="0"/>
    <x v="0"/>
    <s v="03.16.11"/>
    <x v="27"/>
    <x v="0"/>
    <x v="0"/>
    <s v="Direcção de Obras"/>
    <s v="03.16.11"/>
    <s v="Direcção de Obras"/>
    <s v="03.16.11"/>
    <x v="29"/>
    <x v="0"/>
    <x v="0"/>
    <x v="0"/>
    <x v="0"/>
    <x v="0"/>
    <x v="0"/>
    <x v="0"/>
    <x v="7"/>
    <s v="2024-09-19"/>
    <x v="2"/>
    <n v="23"/>
    <x v="0"/>
    <m/>
    <x v="0"/>
    <m/>
    <x v="2"/>
    <n v="100474696"/>
    <x v="0"/>
    <x v="1"/>
    <s v="Direcção de Obras"/>
    <s v="ORI"/>
    <x v="0"/>
    <m/>
    <x v="0"/>
    <x v="0"/>
    <x v="0"/>
    <x v="0"/>
    <x v="0"/>
    <x v="0"/>
    <x v="0"/>
    <x v="0"/>
    <x v="0"/>
    <x v="0"/>
    <x v="0"/>
    <s v="Direcção de Obras"/>
    <x v="0"/>
    <x v="0"/>
    <x v="0"/>
    <x v="0"/>
    <x v="0"/>
    <x v="0"/>
    <x v="0"/>
    <x v="0"/>
    <x v="0"/>
    <x v="0"/>
    <x v="1"/>
    <x v="0"/>
    <s v="Pagamento de salário referente a 09-2024"/>
  </r>
  <r>
    <x v="0"/>
    <n v="0"/>
    <n v="0"/>
    <n v="0"/>
    <n v="2825"/>
    <x v="194"/>
    <x v="0"/>
    <x v="0"/>
    <x v="0"/>
    <s v="03.16.11"/>
    <x v="27"/>
    <x v="0"/>
    <x v="0"/>
    <s v="Direcção de Obras"/>
    <s v="03.16.11"/>
    <s v="Direcção de Obras"/>
    <s v="03.16.11"/>
    <x v="28"/>
    <x v="0"/>
    <x v="0"/>
    <x v="0"/>
    <x v="0"/>
    <x v="0"/>
    <x v="0"/>
    <x v="0"/>
    <x v="7"/>
    <s v="2024-09-19"/>
    <x v="2"/>
    <n v="2825"/>
    <x v="0"/>
    <m/>
    <x v="0"/>
    <m/>
    <x v="2"/>
    <n v="100474696"/>
    <x v="0"/>
    <x v="1"/>
    <s v="Direcção de Obras"/>
    <s v="ORI"/>
    <x v="0"/>
    <m/>
    <x v="0"/>
    <x v="0"/>
    <x v="0"/>
    <x v="0"/>
    <x v="0"/>
    <x v="0"/>
    <x v="0"/>
    <x v="0"/>
    <x v="0"/>
    <x v="0"/>
    <x v="0"/>
    <s v="Direcção de Obras"/>
    <x v="0"/>
    <x v="0"/>
    <x v="0"/>
    <x v="0"/>
    <x v="0"/>
    <x v="0"/>
    <x v="0"/>
    <x v="0"/>
    <x v="0"/>
    <x v="0"/>
    <x v="1"/>
    <x v="0"/>
    <s v="Pagamento de salário referente a 09-2024"/>
  </r>
  <r>
    <x v="0"/>
    <n v="0"/>
    <n v="0"/>
    <n v="0"/>
    <n v="16799"/>
    <x v="194"/>
    <x v="0"/>
    <x v="0"/>
    <x v="0"/>
    <s v="03.16.11"/>
    <x v="27"/>
    <x v="0"/>
    <x v="0"/>
    <s v="Direcção de Obras"/>
    <s v="03.16.11"/>
    <s v="Direcção de Obras"/>
    <s v="03.16.11"/>
    <x v="30"/>
    <x v="0"/>
    <x v="0"/>
    <x v="0"/>
    <x v="1"/>
    <x v="0"/>
    <x v="0"/>
    <x v="0"/>
    <x v="7"/>
    <s v="2024-09-19"/>
    <x v="2"/>
    <n v="16799"/>
    <x v="0"/>
    <m/>
    <x v="0"/>
    <m/>
    <x v="2"/>
    <n v="100474696"/>
    <x v="0"/>
    <x v="1"/>
    <s v="Direcção de Obras"/>
    <s v="ORI"/>
    <x v="0"/>
    <m/>
    <x v="0"/>
    <x v="0"/>
    <x v="0"/>
    <x v="0"/>
    <x v="0"/>
    <x v="0"/>
    <x v="0"/>
    <x v="0"/>
    <x v="0"/>
    <x v="0"/>
    <x v="0"/>
    <s v="Direcção de Obras"/>
    <x v="0"/>
    <x v="0"/>
    <x v="0"/>
    <x v="0"/>
    <x v="0"/>
    <x v="0"/>
    <x v="0"/>
    <x v="0"/>
    <x v="0"/>
    <x v="0"/>
    <x v="1"/>
    <x v="0"/>
    <s v="Pagamento de salário referente a 09-2024"/>
  </r>
  <r>
    <x v="0"/>
    <n v="0"/>
    <n v="0"/>
    <n v="0"/>
    <n v="20031"/>
    <x v="194"/>
    <x v="0"/>
    <x v="0"/>
    <x v="0"/>
    <s v="03.16.11"/>
    <x v="27"/>
    <x v="0"/>
    <x v="0"/>
    <s v="Direcção de Obras"/>
    <s v="03.16.11"/>
    <s v="Direcção de Obras"/>
    <s v="03.16.11"/>
    <x v="48"/>
    <x v="0"/>
    <x v="0"/>
    <x v="0"/>
    <x v="1"/>
    <x v="0"/>
    <x v="0"/>
    <x v="0"/>
    <x v="7"/>
    <s v="2024-09-19"/>
    <x v="2"/>
    <n v="20031"/>
    <x v="0"/>
    <m/>
    <x v="0"/>
    <m/>
    <x v="2"/>
    <n v="100474696"/>
    <x v="0"/>
    <x v="1"/>
    <s v="Direcção de Obras"/>
    <s v="ORI"/>
    <x v="0"/>
    <m/>
    <x v="0"/>
    <x v="0"/>
    <x v="0"/>
    <x v="0"/>
    <x v="0"/>
    <x v="0"/>
    <x v="0"/>
    <x v="0"/>
    <x v="0"/>
    <x v="0"/>
    <x v="0"/>
    <s v="Direcção de Obras"/>
    <x v="0"/>
    <x v="0"/>
    <x v="0"/>
    <x v="0"/>
    <x v="0"/>
    <x v="0"/>
    <x v="0"/>
    <x v="0"/>
    <x v="0"/>
    <x v="0"/>
    <x v="1"/>
    <x v="0"/>
    <s v="Pagamento de salário referente a 09-2024"/>
  </r>
  <r>
    <x v="0"/>
    <n v="0"/>
    <n v="0"/>
    <n v="0"/>
    <n v="7329"/>
    <x v="194"/>
    <x v="0"/>
    <x v="0"/>
    <x v="0"/>
    <s v="03.16.11"/>
    <x v="27"/>
    <x v="0"/>
    <x v="0"/>
    <s v="Direcção de Obras"/>
    <s v="03.16.11"/>
    <s v="Direcção de Obras"/>
    <s v="03.16.11"/>
    <x v="49"/>
    <x v="0"/>
    <x v="0"/>
    <x v="0"/>
    <x v="1"/>
    <x v="0"/>
    <x v="0"/>
    <x v="0"/>
    <x v="7"/>
    <s v="2024-09-19"/>
    <x v="2"/>
    <n v="7329"/>
    <x v="0"/>
    <m/>
    <x v="0"/>
    <m/>
    <x v="2"/>
    <n v="100474696"/>
    <x v="0"/>
    <x v="1"/>
    <s v="Direcção de Obras"/>
    <s v="ORI"/>
    <x v="0"/>
    <m/>
    <x v="0"/>
    <x v="0"/>
    <x v="0"/>
    <x v="0"/>
    <x v="0"/>
    <x v="0"/>
    <x v="0"/>
    <x v="0"/>
    <x v="0"/>
    <x v="0"/>
    <x v="0"/>
    <s v="Direcção de Obras"/>
    <x v="0"/>
    <x v="0"/>
    <x v="0"/>
    <x v="0"/>
    <x v="0"/>
    <x v="0"/>
    <x v="0"/>
    <x v="0"/>
    <x v="0"/>
    <x v="0"/>
    <x v="1"/>
    <x v="0"/>
    <s v="Pagamento de salário referente a 09-2024"/>
  </r>
  <r>
    <x v="0"/>
    <n v="0"/>
    <n v="0"/>
    <n v="0"/>
    <n v="138"/>
    <x v="194"/>
    <x v="0"/>
    <x v="0"/>
    <x v="0"/>
    <s v="03.16.11"/>
    <x v="27"/>
    <x v="0"/>
    <x v="0"/>
    <s v="Direcção de Obras"/>
    <s v="03.16.11"/>
    <s v="Direcção de Obras"/>
    <s v="03.16.11"/>
    <x v="31"/>
    <x v="0"/>
    <x v="0"/>
    <x v="1"/>
    <x v="0"/>
    <x v="0"/>
    <x v="0"/>
    <x v="0"/>
    <x v="7"/>
    <s v="2024-09-19"/>
    <x v="2"/>
    <n v="138"/>
    <x v="0"/>
    <m/>
    <x v="0"/>
    <m/>
    <x v="67"/>
    <n v="100474708"/>
    <x v="0"/>
    <x v="7"/>
    <s v="Direcção de Obras"/>
    <s v="ORI"/>
    <x v="0"/>
    <m/>
    <x v="0"/>
    <x v="0"/>
    <x v="0"/>
    <x v="0"/>
    <x v="0"/>
    <x v="0"/>
    <x v="0"/>
    <x v="0"/>
    <x v="0"/>
    <x v="0"/>
    <x v="0"/>
    <s v="Direcção de Obras"/>
    <x v="0"/>
    <x v="0"/>
    <x v="0"/>
    <x v="0"/>
    <x v="0"/>
    <x v="0"/>
    <x v="0"/>
    <x v="0"/>
    <x v="0"/>
    <x v="0"/>
    <x v="7"/>
    <x v="0"/>
    <s v="Pagamento de salário referente a 09-2024"/>
  </r>
  <r>
    <x v="0"/>
    <n v="0"/>
    <n v="0"/>
    <n v="0"/>
    <n v="4"/>
    <x v="194"/>
    <x v="0"/>
    <x v="0"/>
    <x v="0"/>
    <s v="03.16.11"/>
    <x v="27"/>
    <x v="0"/>
    <x v="0"/>
    <s v="Direcção de Obras"/>
    <s v="03.16.11"/>
    <s v="Direcção de Obras"/>
    <s v="03.16.11"/>
    <x v="29"/>
    <x v="0"/>
    <x v="0"/>
    <x v="0"/>
    <x v="0"/>
    <x v="0"/>
    <x v="0"/>
    <x v="0"/>
    <x v="7"/>
    <s v="2024-09-19"/>
    <x v="2"/>
    <n v="4"/>
    <x v="0"/>
    <m/>
    <x v="0"/>
    <m/>
    <x v="67"/>
    <n v="100474708"/>
    <x v="0"/>
    <x v="7"/>
    <s v="Direcção de Obras"/>
    <s v="ORI"/>
    <x v="0"/>
    <m/>
    <x v="0"/>
    <x v="0"/>
    <x v="0"/>
    <x v="0"/>
    <x v="0"/>
    <x v="0"/>
    <x v="0"/>
    <x v="0"/>
    <x v="0"/>
    <x v="0"/>
    <x v="0"/>
    <s v="Direcção de Obras"/>
    <x v="0"/>
    <x v="0"/>
    <x v="0"/>
    <x v="0"/>
    <x v="0"/>
    <x v="0"/>
    <x v="0"/>
    <x v="0"/>
    <x v="0"/>
    <x v="0"/>
    <x v="7"/>
    <x v="0"/>
    <s v="Pagamento de salário referente a 09-2024"/>
  </r>
  <r>
    <x v="0"/>
    <n v="0"/>
    <n v="0"/>
    <n v="0"/>
    <n v="532"/>
    <x v="194"/>
    <x v="0"/>
    <x v="0"/>
    <x v="0"/>
    <s v="03.16.11"/>
    <x v="27"/>
    <x v="0"/>
    <x v="0"/>
    <s v="Direcção de Obras"/>
    <s v="03.16.11"/>
    <s v="Direcção de Obras"/>
    <s v="03.16.11"/>
    <x v="28"/>
    <x v="0"/>
    <x v="0"/>
    <x v="0"/>
    <x v="0"/>
    <x v="0"/>
    <x v="0"/>
    <x v="0"/>
    <x v="7"/>
    <s v="2024-09-19"/>
    <x v="2"/>
    <n v="532"/>
    <x v="0"/>
    <m/>
    <x v="0"/>
    <m/>
    <x v="67"/>
    <n v="100474708"/>
    <x v="0"/>
    <x v="7"/>
    <s v="Direcção de Obras"/>
    <s v="ORI"/>
    <x v="0"/>
    <m/>
    <x v="0"/>
    <x v="0"/>
    <x v="0"/>
    <x v="0"/>
    <x v="0"/>
    <x v="0"/>
    <x v="0"/>
    <x v="0"/>
    <x v="0"/>
    <x v="0"/>
    <x v="0"/>
    <s v="Direcção de Obras"/>
    <x v="0"/>
    <x v="0"/>
    <x v="0"/>
    <x v="0"/>
    <x v="0"/>
    <x v="0"/>
    <x v="0"/>
    <x v="0"/>
    <x v="0"/>
    <x v="0"/>
    <x v="7"/>
    <x v="0"/>
    <s v="Pagamento de salário referente a 09-2024"/>
  </r>
  <r>
    <x v="0"/>
    <n v="0"/>
    <n v="0"/>
    <n v="0"/>
    <n v="3167"/>
    <x v="194"/>
    <x v="0"/>
    <x v="0"/>
    <x v="0"/>
    <s v="03.16.11"/>
    <x v="27"/>
    <x v="0"/>
    <x v="0"/>
    <s v="Direcção de Obras"/>
    <s v="03.16.11"/>
    <s v="Direcção de Obras"/>
    <s v="03.16.11"/>
    <x v="30"/>
    <x v="0"/>
    <x v="0"/>
    <x v="0"/>
    <x v="1"/>
    <x v="0"/>
    <x v="0"/>
    <x v="0"/>
    <x v="7"/>
    <s v="2024-09-19"/>
    <x v="2"/>
    <n v="3167"/>
    <x v="0"/>
    <m/>
    <x v="0"/>
    <m/>
    <x v="67"/>
    <n v="100474708"/>
    <x v="0"/>
    <x v="7"/>
    <s v="Direcção de Obras"/>
    <s v="ORI"/>
    <x v="0"/>
    <m/>
    <x v="0"/>
    <x v="0"/>
    <x v="0"/>
    <x v="0"/>
    <x v="0"/>
    <x v="0"/>
    <x v="0"/>
    <x v="0"/>
    <x v="0"/>
    <x v="0"/>
    <x v="0"/>
    <s v="Direcção de Obras"/>
    <x v="0"/>
    <x v="0"/>
    <x v="0"/>
    <x v="0"/>
    <x v="0"/>
    <x v="0"/>
    <x v="0"/>
    <x v="0"/>
    <x v="0"/>
    <x v="0"/>
    <x v="7"/>
    <x v="0"/>
    <s v="Pagamento de salário referente a 09-2024"/>
  </r>
  <r>
    <x v="0"/>
    <n v="0"/>
    <n v="0"/>
    <n v="0"/>
    <n v="3776"/>
    <x v="194"/>
    <x v="0"/>
    <x v="0"/>
    <x v="0"/>
    <s v="03.16.11"/>
    <x v="27"/>
    <x v="0"/>
    <x v="0"/>
    <s v="Direcção de Obras"/>
    <s v="03.16.11"/>
    <s v="Direcção de Obras"/>
    <s v="03.16.11"/>
    <x v="48"/>
    <x v="0"/>
    <x v="0"/>
    <x v="0"/>
    <x v="1"/>
    <x v="0"/>
    <x v="0"/>
    <x v="0"/>
    <x v="7"/>
    <s v="2024-09-19"/>
    <x v="2"/>
    <n v="3776"/>
    <x v="0"/>
    <m/>
    <x v="0"/>
    <m/>
    <x v="67"/>
    <n v="100474708"/>
    <x v="0"/>
    <x v="7"/>
    <s v="Direcção de Obras"/>
    <s v="ORI"/>
    <x v="0"/>
    <m/>
    <x v="0"/>
    <x v="0"/>
    <x v="0"/>
    <x v="0"/>
    <x v="0"/>
    <x v="0"/>
    <x v="0"/>
    <x v="0"/>
    <x v="0"/>
    <x v="0"/>
    <x v="0"/>
    <s v="Direcção de Obras"/>
    <x v="0"/>
    <x v="0"/>
    <x v="0"/>
    <x v="0"/>
    <x v="0"/>
    <x v="0"/>
    <x v="0"/>
    <x v="0"/>
    <x v="0"/>
    <x v="0"/>
    <x v="7"/>
    <x v="0"/>
    <s v="Pagamento de salário referente a 09-2024"/>
  </r>
  <r>
    <x v="0"/>
    <n v="0"/>
    <n v="0"/>
    <n v="0"/>
    <n v="1383"/>
    <x v="194"/>
    <x v="0"/>
    <x v="0"/>
    <x v="0"/>
    <s v="03.16.11"/>
    <x v="27"/>
    <x v="0"/>
    <x v="0"/>
    <s v="Direcção de Obras"/>
    <s v="03.16.11"/>
    <s v="Direcção de Obras"/>
    <s v="03.16.11"/>
    <x v="49"/>
    <x v="0"/>
    <x v="0"/>
    <x v="0"/>
    <x v="1"/>
    <x v="0"/>
    <x v="0"/>
    <x v="0"/>
    <x v="7"/>
    <s v="2024-09-19"/>
    <x v="2"/>
    <n v="1383"/>
    <x v="0"/>
    <m/>
    <x v="0"/>
    <m/>
    <x v="67"/>
    <n v="100474708"/>
    <x v="0"/>
    <x v="7"/>
    <s v="Direcção de Obras"/>
    <s v="ORI"/>
    <x v="0"/>
    <m/>
    <x v="0"/>
    <x v="0"/>
    <x v="0"/>
    <x v="0"/>
    <x v="0"/>
    <x v="0"/>
    <x v="0"/>
    <x v="0"/>
    <x v="0"/>
    <x v="0"/>
    <x v="0"/>
    <s v="Direcção de Obras"/>
    <x v="0"/>
    <x v="0"/>
    <x v="0"/>
    <x v="0"/>
    <x v="0"/>
    <x v="0"/>
    <x v="0"/>
    <x v="0"/>
    <x v="0"/>
    <x v="0"/>
    <x v="7"/>
    <x v="0"/>
    <s v="Pagamento de salário referente a 09-2024"/>
  </r>
  <r>
    <x v="0"/>
    <n v="0"/>
    <n v="0"/>
    <n v="0"/>
    <n v="15"/>
    <x v="194"/>
    <x v="0"/>
    <x v="0"/>
    <x v="0"/>
    <s v="03.16.11"/>
    <x v="27"/>
    <x v="0"/>
    <x v="0"/>
    <s v="Direcção de Obras"/>
    <s v="03.16.11"/>
    <s v="Direcção de Obras"/>
    <s v="03.16.11"/>
    <x v="31"/>
    <x v="0"/>
    <x v="0"/>
    <x v="1"/>
    <x v="0"/>
    <x v="0"/>
    <x v="0"/>
    <x v="0"/>
    <x v="7"/>
    <s v="2024-09-19"/>
    <x v="2"/>
    <n v="15"/>
    <x v="0"/>
    <m/>
    <x v="0"/>
    <m/>
    <x v="18"/>
    <n v="100478987"/>
    <x v="0"/>
    <x v="5"/>
    <s v="Direcção de Obras"/>
    <s v="ORI"/>
    <x v="0"/>
    <m/>
    <x v="0"/>
    <x v="0"/>
    <x v="0"/>
    <x v="0"/>
    <x v="0"/>
    <x v="0"/>
    <x v="0"/>
    <x v="0"/>
    <x v="0"/>
    <x v="0"/>
    <x v="0"/>
    <s v="Direcção de Obras"/>
    <x v="0"/>
    <x v="0"/>
    <x v="0"/>
    <x v="0"/>
    <x v="0"/>
    <x v="0"/>
    <x v="0"/>
    <x v="0"/>
    <x v="0"/>
    <x v="0"/>
    <x v="5"/>
    <x v="0"/>
    <s v="Pagamento de salário referente a 09-2024"/>
  </r>
  <r>
    <x v="0"/>
    <n v="0"/>
    <n v="0"/>
    <n v="0"/>
    <n v="0"/>
    <x v="194"/>
    <x v="0"/>
    <x v="0"/>
    <x v="0"/>
    <s v="03.16.11"/>
    <x v="27"/>
    <x v="0"/>
    <x v="0"/>
    <s v="Direcção de Obras"/>
    <s v="03.16.11"/>
    <s v="Direcção de Obras"/>
    <s v="03.16.11"/>
    <x v="29"/>
    <x v="0"/>
    <x v="0"/>
    <x v="0"/>
    <x v="0"/>
    <x v="0"/>
    <x v="0"/>
    <x v="0"/>
    <x v="7"/>
    <s v="2024-09-19"/>
    <x v="2"/>
    <n v="0"/>
    <x v="0"/>
    <m/>
    <x v="0"/>
    <m/>
    <x v="18"/>
    <n v="100478987"/>
    <x v="0"/>
    <x v="5"/>
    <s v="Direcção de Obras"/>
    <s v="ORI"/>
    <x v="0"/>
    <m/>
    <x v="0"/>
    <x v="0"/>
    <x v="0"/>
    <x v="0"/>
    <x v="0"/>
    <x v="0"/>
    <x v="0"/>
    <x v="0"/>
    <x v="0"/>
    <x v="0"/>
    <x v="0"/>
    <s v="Direcção de Obras"/>
    <x v="0"/>
    <x v="0"/>
    <x v="0"/>
    <x v="0"/>
    <x v="0"/>
    <x v="0"/>
    <x v="0"/>
    <x v="0"/>
    <x v="0"/>
    <x v="0"/>
    <x v="5"/>
    <x v="0"/>
    <s v="Pagamento de salário referente a 09-2024"/>
  </r>
  <r>
    <x v="0"/>
    <n v="0"/>
    <n v="0"/>
    <n v="0"/>
    <n v="61"/>
    <x v="194"/>
    <x v="0"/>
    <x v="0"/>
    <x v="0"/>
    <s v="03.16.11"/>
    <x v="27"/>
    <x v="0"/>
    <x v="0"/>
    <s v="Direcção de Obras"/>
    <s v="03.16.11"/>
    <s v="Direcção de Obras"/>
    <s v="03.16.11"/>
    <x v="28"/>
    <x v="0"/>
    <x v="0"/>
    <x v="0"/>
    <x v="0"/>
    <x v="0"/>
    <x v="0"/>
    <x v="0"/>
    <x v="7"/>
    <s v="2024-09-19"/>
    <x v="2"/>
    <n v="61"/>
    <x v="0"/>
    <m/>
    <x v="0"/>
    <m/>
    <x v="18"/>
    <n v="100478987"/>
    <x v="0"/>
    <x v="5"/>
    <s v="Direcção de Obras"/>
    <s v="ORI"/>
    <x v="0"/>
    <m/>
    <x v="0"/>
    <x v="0"/>
    <x v="0"/>
    <x v="0"/>
    <x v="0"/>
    <x v="0"/>
    <x v="0"/>
    <x v="0"/>
    <x v="0"/>
    <x v="0"/>
    <x v="0"/>
    <s v="Direcção de Obras"/>
    <x v="0"/>
    <x v="0"/>
    <x v="0"/>
    <x v="0"/>
    <x v="0"/>
    <x v="0"/>
    <x v="0"/>
    <x v="0"/>
    <x v="0"/>
    <x v="0"/>
    <x v="5"/>
    <x v="0"/>
    <s v="Pagamento de salário referente a 09-2024"/>
  </r>
  <r>
    <x v="0"/>
    <n v="0"/>
    <n v="0"/>
    <n v="0"/>
    <n v="365"/>
    <x v="194"/>
    <x v="0"/>
    <x v="0"/>
    <x v="0"/>
    <s v="03.16.11"/>
    <x v="27"/>
    <x v="0"/>
    <x v="0"/>
    <s v="Direcção de Obras"/>
    <s v="03.16.11"/>
    <s v="Direcção de Obras"/>
    <s v="03.16.11"/>
    <x v="30"/>
    <x v="0"/>
    <x v="0"/>
    <x v="0"/>
    <x v="1"/>
    <x v="0"/>
    <x v="0"/>
    <x v="0"/>
    <x v="7"/>
    <s v="2024-09-19"/>
    <x v="2"/>
    <n v="365"/>
    <x v="0"/>
    <m/>
    <x v="0"/>
    <m/>
    <x v="18"/>
    <n v="100478987"/>
    <x v="0"/>
    <x v="5"/>
    <s v="Direcção de Obras"/>
    <s v="ORI"/>
    <x v="0"/>
    <m/>
    <x v="0"/>
    <x v="0"/>
    <x v="0"/>
    <x v="0"/>
    <x v="0"/>
    <x v="0"/>
    <x v="0"/>
    <x v="0"/>
    <x v="0"/>
    <x v="0"/>
    <x v="0"/>
    <s v="Direcção de Obras"/>
    <x v="0"/>
    <x v="0"/>
    <x v="0"/>
    <x v="0"/>
    <x v="0"/>
    <x v="0"/>
    <x v="0"/>
    <x v="0"/>
    <x v="0"/>
    <x v="0"/>
    <x v="5"/>
    <x v="0"/>
    <s v="Pagamento de salário referente a 09-2024"/>
  </r>
  <r>
    <x v="0"/>
    <n v="0"/>
    <n v="0"/>
    <n v="0"/>
    <n v="436"/>
    <x v="194"/>
    <x v="0"/>
    <x v="0"/>
    <x v="0"/>
    <s v="03.16.11"/>
    <x v="27"/>
    <x v="0"/>
    <x v="0"/>
    <s v="Direcção de Obras"/>
    <s v="03.16.11"/>
    <s v="Direcção de Obras"/>
    <s v="03.16.11"/>
    <x v="48"/>
    <x v="0"/>
    <x v="0"/>
    <x v="0"/>
    <x v="1"/>
    <x v="0"/>
    <x v="0"/>
    <x v="0"/>
    <x v="7"/>
    <s v="2024-09-19"/>
    <x v="2"/>
    <n v="436"/>
    <x v="0"/>
    <m/>
    <x v="0"/>
    <m/>
    <x v="18"/>
    <n v="100478987"/>
    <x v="0"/>
    <x v="5"/>
    <s v="Direcção de Obras"/>
    <s v="ORI"/>
    <x v="0"/>
    <m/>
    <x v="0"/>
    <x v="0"/>
    <x v="0"/>
    <x v="0"/>
    <x v="0"/>
    <x v="0"/>
    <x v="0"/>
    <x v="0"/>
    <x v="0"/>
    <x v="0"/>
    <x v="0"/>
    <s v="Direcção de Obras"/>
    <x v="0"/>
    <x v="0"/>
    <x v="0"/>
    <x v="0"/>
    <x v="0"/>
    <x v="0"/>
    <x v="0"/>
    <x v="0"/>
    <x v="0"/>
    <x v="0"/>
    <x v="5"/>
    <x v="0"/>
    <s v="Pagamento de salário referente a 09-2024"/>
  </r>
  <r>
    <x v="0"/>
    <n v="0"/>
    <n v="0"/>
    <n v="0"/>
    <n v="163"/>
    <x v="194"/>
    <x v="0"/>
    <x v="0"/>
    <x v="0"/>
    <s v="03.16.11"/>
    <x v="27"/>
    <x v="0"/>
    <x v="0"/>
    <s v="Direcção de Obras"/>
    <s v="03.16.11"/>
    <s v="Direcção de Obras"/>
    <s v="03.16.11"/>
    <x v="49"/>
    <x v="0"/>
    <x v="0"/>
    <x v="0"/>
    <x v="1"/>
    <x v="0"/>
    <x v="0"/>
    <x v="0"/>
    <x v="7"/>
    <s v="2024-09-19"/>
    <x v="2"/>
    <n v="163"/>
    <x v="0"/>
    <m/>
    <x v="0"/>
    <m/>
    <x v="18"/>
    <n v="100478987"/>
    <x v="0"/>
    <x v="5"/>
    <s v="Direcção de Obras"/>
    <s v="ORI"/>
    <x v="0"/>
    <m/>
    <x v="0"/>
    <x v="0"/>
    <x v="0"/>
    <x v="0"/>
    <x v="0"/>
    <x v="0"/>
    <x v="0"/>
    <x v="0"/>
    <x v="0"/>
    <x v="0"/>
    <x v="0"/>
    <s v="Direcção de Obras"/>
    <x v="0"/>
    <x v="0"/>
    <x v="0"/>
    <x v="0"/>
    <x v="0"/>
    <x v="0"/>
    <x v="0"/>
    <x v="0"/>
    <x v="0"/>
    <x v="0"/>
    <x v="5"/>
    <x v="0"/>
    <s v="Pagamento de salário referente a 09-2024"/>
  </r>
  <r>
    <x v="0"/>
    <n v="0"/>
    <n v="0"/>
    <n v="0"/>
    <n v="905"/>
    <x v="194"/>
    <x v="0"/>
    <x v="0"/>
    <x v="0"/>
    <s v="03.16.11"/>
    <x v="27"/>
    <x v="0"/>
    <x v="0"/>
    <s v="Direcção de Obras"/>
    <s v="03.16.11"/>
    <s v="Direcção de Obras"/>
    <s v="03.16.11"/>
    <x v="31"/>
    <x v="0"/>
    <x v="0"/>
    <x v="1"/>
    <x v="0"/>
    <x v="0"/>
    <x v="0"/>
    <x v="0"/>
    <x v="7"/>
    <s v="2024-09-19"/>
    <x v="2"/>
    <n v="905"/>
    <x v="0"/>
    <m/>
    <x v="0"/>
    <m/>
    <x v="19"/>
    <n v="100474706"/>
    <x v="0"/>
    <x v="6"/>
    <s v="Direcção de Obras"/>
    <s v="ORI"/>
    <x v="0"/>
    <m/>
    <x v="0"/>
    <x v="0"/>
    <x v="0"/>
    <x v="0"/>
    <x v="0"/>
    <x v="0"/>
    <x v="0"/>
    <x v="0"/>
    <x v="0"/>
    <x v="0"/>
    <x v="0"/>
    <s v="Direcção de Obras"/>
    <x v="0"/>
    <x v="0"/>
    <x v="0"/>
    <x v="0"/>
    <x v="0"/>
    <x v="0"/>
    <x v="0"/>
    <x v="0"/>
    <x v="0"/>
    <x v="0"/>
    <x v="6"/>
    <x v="0"/>
    <s v="Pagamento de salário referente a 09-2024"/>
  </r>
  <r>
    <x v="0"/>
    <n v="0"/>
    <n v="0"/>
    <n v="0"/>
    <n v="29"/>
    <x v="194"/>
    <x v="0"/>
    <x v="0"/>
    <x v="0"/>
    <s v="03.16.11"/>
    <x v="27"/>
    <x v="0"/>
    <x v="0"/>
    <s v="Direcção de Obras"/>
    <s v="03.16.11"/>
    <s v="Direcção de Obras"/>
    <s v="03.16.11"/>
    <x v="29"/>
    <x v="0"/>
    <x v="0"/>
    <x v="0"/>
    <x v="0"/>
    <x v="0"/>
    <x v="0"/>
    <x v="0"/>
    <x v="7"/>
    <s v="2024-09-19"/>
    <x v="2"/>
    <n v="29"/>
    <x v="0"/>
    <m/>
    <x v="0"/>
    <m/>
    <x v="19"/>
    <n v="100474706"/>
    <x v="0"/>
    <x v="6"/>
    <s v="Direcção de Obras"/>
    <s v="ORI"/>
    <x v="0"/>
    <m/>
    <x v="0"/>
    <x v="0"/>
    <x v="0"/>
    <x v="0"/>
    <x v="0"/>
    <x v="0"/>
    <x v="0"/>
    <x v="0"/>
    <x v="0"/>
    <x v="0"/>
    <x v="0"/>
    <s v="Direcção de Obras"/>
    <x v="0"/>
    <x v="0"/>
    <x v="0"/>
    <x v="0"/>
    <x v="0"/>
    <x v="0"/>
    <x v="0"/>
    <x v="0"/>
    <x v="0"/>
    <x v="0"/>
    <x v="6"/>
    <x v="0"/>
    <s v="Pagamento de salário referente a 09-2024"/>
  </r>
  <r>
    <x v="0"/>
    <n v="0"/>
    <n v="0"/>
    <n v="0"/>
    <n v="3492"/>
    <x v="194"/>
    <x v="0"/>
    <x v="0"/>
    <x v="0"/>
    <s v="03.16.11"/>
    <x v="27"/>
    <x v="0"/>
    <x v="0"/>
    <s v="Direcção de Obras"/>
    <s v="03.16.11"/>
    <s v="Direcção de Obras"/>
    <s v="03.16.11"/>
    <x v="28"/>
    <x v="0"/>
    <x v="0"/>
    <x v="0"/>
    <x v="0"/>
    <x v="0"/>
    <x v="0"/>
    <x v="0"/>
    <x v="7"/>
    <s v="2024-09-19"/>
    <x v="2"/>
    <n v="3492"/>
    <x v="0"/>
    <m/>
    <x v="0"/>
    <m/>
    <x v="19"/>
    <n v="100474706"/>
    <x v="0"/>
    <x v="6"/>
    <s v="Direcção de Obras"/>
    <s v="ORI"/>
    <x v="0"/>
    <m/>
    <x v="0"/>
    <x v="0"/>
    <x v="0"/>
    <x v="0"/>
    <x v="0"/>
    <x v="0"/>
    <x v="0"/>
    <x v="0"/>
    <x v="0"/>
    <x v="0"/>
    <x v="0"/>
    <s v="Direcção de Obras"/>
    <x v="0"/>
    <x v="0"/>
    <x v="0"/>
    <x v="0"/>
    <x v="0"/>
    <x v="0"/>
    <x v="0"/>
    <x v="0"/>
    <x v="0"/>
    <x v="0"/>
    <x v="6"/>
    <x v="0"/>
    <s v="Pagamento de salário referente a 09-2024"/>
  </r>
  <r>
    <x v="0"/>
    <n v="0"/>
    <n v="0"/>
    <n v="0"/>
    <n v="20768"/>
    <x v="194"/>
    <x v="0"/>
    <x v="0"/>
    <x v="0"/>
    <s v="03.16.11"/>
    <x v="27"/>
    <x v="0"/>
    <x v="0"/>
    <s v="Direcção de Obras"/>
    <s v="03.16.11"/>
    <s v="Direcção de Obras"/>
    <s v="03.16.11"/>
    <x v="30"/>
    <x v="0"/>
    <x v="0"/>
    <x v="0"/>
    <x v="1"/>
    <x v="0"/>
    <x v="0"/>
    <x v="0"/>
    <x v="7"/>
    <s v="2024-09-19"/>
    <x v="2"/>
    <n v="20768"/>
    <x v="0"/>
    <m/>
    <x v="0"/>
    <m/>
    <x v="19"/>
    <n v="100474706"/>
    <x v="0"/>
    <x v="6"/>
    <s v="Direcção de Obras"/>
    <s v="ORI"/>
    <x v="0"/>
    <m/>
    <x v="0"/>
    <x v="0"/>
    <x v="0"/>
    <x v="0"/>
    <x v="0"/>
    <x v="0"/>
    <x v="0"/>
    <x v="0"/>
    <x v="0"/>
    <x v="0"/>
    <x v="0"/>
    <s v="Direcção de Obras"/>
    <x v="0"/>
    <x v="0"/>
    <x v="0"/>
    <x v="0"/>
    <x v="0"/>
    <x v="0"/>
    <x v="0"/>
    <x v="0"/>
    <x v="0"/>
    <x v="0"/>
    <x v="6"/>
    <x v="0"/>
    <s v="Pagamento de salário referente a 09-2024"/>
  </r>
  <r>
    <x v="0"/>
    <n v="0"/>
    <n v="0"/>
    <n v="0"/>
    <n v="24764"/>
    <x v="194"/>
    <x v="0"/>
    <x v="0"/>
    <x v="0"/>
    <s v="03.16.11"/>
    <x v="27"/>
    <x v="0"/>
    <x v="0"/>
    <s v="Direcção de Obras"/>
    <s v="03.16.11"/>
    <s v="Direcção de Obras"/>
    <s v="03.16.11"/>
    <x v="48"/>
    <x v="0"/>
    <x v="0"/>
    <x v="0"/>
    <x v="1"/>
    <x v="0"/>
    <x v="0"/>
    <x v="0"/>
    <x v="7"/>
    <s v="2024-09-19"/>
    <x v="2"/>
    <n v="24764"/>
    <x v="0"/>
    <m/>
    <x v="0"/>
    <m/>
    <x v="19"/>
    <n v="100474706"/>
    <x v="0"/>
    <x v="6"/>
    <s v="Direcção de Obras"/>
    <s v="ORI"/>
    <x v="0"/>
    <m/>
    <x v="0"/>
    <x v="0"/>
    <x v="0"/>
    <x v="0"/>
    <x v="0"/>
    <x v="0"/>
    <x v="0"/>
    <x v="0"/>
    <x v="0"/>
    <x v="0"/>
    <x v="0"/>
    <s v="Direcção de Obras"/>
    <x v="0"/>
    <x v="0"/>
    <x v="0"/>
    <x v="0"/>
    <x v="0"/>
    <x v="0"/>
    <x v="0"/>
    <x v="0"/>
    <x v="0"/>
    <x v="0"/>
    <x v="6"/>
    <x v="0"/>
    <s v="Pagamento de salário referente a 09-2024"/>
  </r>
  <r>
    <x v="0"/>
    <n v="0"/>
    <n v="0"/>
    <n v="0"/>
    <n v="9060"/>
    <x v="194"/>
    <x v="0"/>
    <x v="0"/>
    <x v="0"/>
    <s v="03.16.11"/>
    <x v="27"/>
    <x v="0"/>
    <x v="0"/>
    <s v="Direcção de Obras"/>
    <s v="03.16.11"/>
    <s v="Direcção de Obras"/>
    <s v="03.16.11"/>
    <x v="49"/>
    <x v="0"/>
    <x v="0"/>
    <x v="0"/>
    <x v="1"/>
    <x v="0"/>
    <x v="0"/>
    <x v="0"/>
    <x v="7"/>
    <s v="2024-09-19"/>
    <x v="2"/>
    <n v="9060"/>
    <x v="0"/>
    <m/>
    <x v="0"/>
    <m/>
    <x v="19"/>
    <n v="100474706"/>
    <x v="0"/>
    <x v="6"/>
    <s v="Direcção de Obras"/>
    <s v="ORI"/>
    <x v="0"/>
    <m/>
    <x v="0"/>
    <x v="0"/>
    <x v="0"/>
    <x v="0"/>
    <x v="0"/>
    <x v="0"/>
    <x v="0"/>
    <x v="0"/>
    <x v="0"/>
    <x v="0"/>
    <x v="0"/>
    <s v="Direcção de Obras"/>
    <x v="0"/>
    <x v="0"/>
    <x v="0"/>
    <x v="0"/>
    <x v="0"/>
    <x v="0"/>
    <x v="0"/>
    <x v="0"/>
    <x v="0"/>
    <x v="0"/>
    <x v="6"/>
    <x v="0"/>
    <s v="Pagamento de salário referente a 09-2024"/>
  </r>
  <r>
    <x v="0"/>
    <n v="0"/>
    <n v="0"/>
    <n v="0"/>
    <n v="10367"/>
    <x v="194"/>
    <x v="0"/>
    <x v="0"/>
    <x v="0"/>
    <s v="03.16.11"/>
    <x v="27"/>
    <x v="0"/>
    <x v="0"/>
    <s v="Direcção de Obras"/>
    <s v="03.16.11"/>
    <s v="Direcção de Obras"/>
    <s v="03.16.11"/>
    <x v="31"/>
    <x v="0"/>
    <x v="0"/>
    <x v="1"/>
    <x v="0"/>
    <x v="0"/>
    <x v="0"/>
    <x v="0"/>
    <x v="7"/>
    <s v="2024-09-19"/>
    <x v="2"/>
    <n v="10367"/>
    <x v="0"/>
    <m/>
    <x v="0"/>
    <m/>
    <x v="9"/>
    <n v="100474693"/>
    <x v="0"/>
    <x v="0"/>
    <s v="Direcção de Obras"/>
    <s v="ORI"/>
    <x v="0"/>
    <m/>
    <x v="0"/>
    <x v="0"/>
    <x v="0"/>
    <x v="0"/>
    <x v="0"/>
    <x v="0"/>
    <x v="0"/>
    <x v="0"/>
    <x v="0"/>
    <x v="0"/>
    <x v="0"/>
    <s v="Direcção de Obras"/>
    <x v="0"/>
    <x v="0"/>
    <x v="0"/>
    <x v="0"/>
    <x v="0"/>
    <x v="0"/>
    <x v="0"/>
    <x v="0"/>
    <x v="0"/>
    <x v="0"/>
    <x v="0"/>
    <x v="0"/>
    <s v="Pagamento de salário referente a 09-2024"/>
  </r>
  <r>
    <x v="0"/>
    <n v="0"/>
    <n v="0"/>
    <n v="0"/>
    <n v="342"/>
    <x v="194"/>
    <x v="0"/>
    <x v="0"/>
    <x v="0"/>
    <s v="03.16.11"/>
    <x v="27"/>
    <x v="0"/>
    <x v="0"/>
    <s v="Direcção de Obras"/>
    <s v="03.16.11"/>
    <s v="Direcção de Obras"/>
    <s v="03.16.11"/>
    <x v="29"/>
    <x v="0"/>
    <x v="0"/>
    <x v="0"/>
    <x v="0"/>
    <x v="0"/>
    <x v="0"/>
    <x v="0"/>
    <x v="7"/>
    <s v="2024-09-19"/>
    <x v="2"/>
    <n v="342"/>
    <x v="0"/>
    <m/>
    <x v="0"/>
    <m/>
    <x v="9"/>
    <n v="100474693"/>
    <x v="0"/>
    <x v="0"/>
    <s v="Direcção de Obras"/>
    <s v="ORI"/>
    <x v="0"/>
    <m/>
    <x v="0"/>
    <x v="0"/>
    <x v="0"/>
    <x v="0"/>
    <x v="0"/>
    <x v="0"/>
    <x v="0"/>
    <x v="0"/>
    <x v="0"/>
    <x v="0"/>
    <x v="0"/>
    <s v="Direcção de Obras"/>
    <x v="0"/>
    <x v="0"/>
    <x v="0"/>
    <x v="0"/>
    <x v="0"/>
    <x v="0"/>
    <x v="0"/>
    <x v="0"/>
    <x v="0"/>
    <x v="0"/>
    <x v="0"/>
    <x v="0"/>
    <s v="Pagamento de salário referente a 09-2024"/>
  </r>
  <r>
    <x v="0"/>
    <n v="0"/>
    <n v="0"/>
    <n v="0"/>
    <n v="39967"/>
    <x v="194"/>
    <x v="0"/>
    <x v="0"/>
    <x v="0"/>
    <s v="03.16.11"/>
    <x v="27"/>
    <x v="0"/>
    <x v="0"/>
    <s v="Direcção de Obras"/>
    <s v="03.16.11"/>
    <s v="Direcção de Obras"/>
    <s v="03.16.11"/>
    <x v="28"/>
    <x v="0"/>
    <x v="0"/>
    <x v="0"/>
    <x v="0"/>
    <x v="0"/>
    <x v="0"/>
    <x v="0"/>
    <x v="7"/>
    <s v="2024-09-19"/>
    <x v="2"/>
    <n v="39967"/>
    <x v="0"/>
    <m/>
    <x v="0"/>
    <m/>
    <x v="9"/>
    <n v="100474693"/>
    <x v="0"/>
    <x v="0"/>
    <s v="Direcção de Obras"/>
    <s v="ORI"/>
    <x v="0"/>
    <m/>
    <x v="0"/>
    <x v="0"/>
    <x v="0"/>
    <x v="0"/>
    <x v="0"/>
    <x v="0"/>
    <x v="0"/>
    <x v="0"/>
    <x v="0"/>
    <x v="0"/>
    <x v="0"/>
    <s v="Direcção de Obras"/>
    <x v="0"/>
    <x v="0"/>
    <x v="0"/>
    <x v="0"/>
    <x v="0"/>
    <x v="0"/>
    <x v="0"/>
    <x v="0"/>
    <x v="0"/>
    <x v="0"/>
    <x v="0"/>
    <x v="0"/>
    <s v="Pagamento de salário referente a 09-2024"/>
  </r>
  <r>
    <x v="0"/>
    <n v="0"/>
    <n v="0"/>
    <n v="0"/>
    <n v="237644"/>
    <x v="194"/>
    <x v="0"/>
    <x v="0"/>
    <x v="0"/>
    <s v="03.16.11"/>
    <x v="27"/>
    <x v="0"/>
    <x v="0"/>
    <s v="Direcção de Obras"/>
    <s v="03.16.11"/>
    <s v="Direcção de Obras"/>
    <s v="03.16.11"/>
    <x v="30"/>
    <x v="0"/>
    <x v="0"/>
    <x v="0"/>
    <x v="1"/>
    <x v="0"/>
    <x v="0"/>
    <x v="0"/>
    <x v="7"/>
    <s v="2024-09-19"/>
    <x v="2"/>
    <n v="237644"/>
    <x v="0"/>
    <m/>
    <x v="0"/>
    <m/>
    <x v="9"/>
    <n v="100474693"/>
    <x v="0"/>
    <x v="0"/>
    <s v="Direcção de Obras"/>
    <s v="ORI"/>
    <x v="0"/>
    <m/>
    <x v="0"/>
    <x v="0"/>
    <x v="0"/>
    <x v="0"/>
    <x v="0"/>
    <x v="0"/>
    <x v="0"/>
    <x v="0"/>
    <x v="0"/>
    <x v="0"/>
    <x v="0"/>
    <s v="Direcção de Obras"/>
    <x v="0"/>
    <x v="0"/>
    <x v="0"/>
    <x v="0"/>
    <x v="0"/>
    <x v="0"/>
    <x v="0"/>
    <x v="0"/>
    <x v="0"/>
    <x v="0"/>
    <x v="0"/>
    <x v="0"/>
    <s v="Pagamento de salário referente a 09-2024"/>
  </r>
  <r>
    <x v="0"/>
    <n v="0"/>
    <n v="0"/>
    <n v="0"/>
    <n v="283369"/>
    <x v="194"/>
    <x v="0"/>
    <x v="0"/>
    <x v="0"/>
    <s v="03.16.11"/>
    <x v="27"/>
    <x v="0"/>
    <x v="0"/>
    <s v="Direcção de Obras"/>
    <s v="03.16.11"/>
    <s v="Direcção de Obras"/>
    <s v="03.16.11"/>
    <x v="48"/>
    <x v="0"/>
    <x v="0"/>
    <x v="0"/>
    <x v="1"/>
    <x v="0"/>
    <x v="0"/>
    <x v="0"/>
    <x v="7"/>
    <s v="2024-09-19"/>
    <x v="2"/>
    <n v="283369"/>
    <x v="0"/>
    <m/>
    <x v="0"/>
    <m/>
    <x v="9"/>
    <n v="100474693"/>
    <x v="0"/>
    <x v="0"/>
    <s v="Direcção de Obras"/>
    <s v="ORI"/>
    <x v="0"/>
    <m/>
    <x v="0"/>
    <x v="0"/>
    <x v="0"/>
    <x v="0"/>
    <x v="0"/>
    <x v="0"/>
    <x v="0"/>
    <x v="0"/>
    <x v="0"/>
    <x v="0"/>
    <x v="0"/>
    <s v="Direcção de Obras"/>
    <x v="0"/>
    <x v="0"/>
    <x v="0"/>
    <x v="0"/>
    <x v="0"/>
    <x v="0"/>
    <x v="0"/>
    <x v="0"/>
    <x v="0"/>
    <x v="0"/>
    <x v="0"/>
    <x v="0"/>
    <s v="Pagamento de salário referente a 09-2024"/>
  </r>
  <r>
    <x v="0"/>
    <n v="0"/>
    <n v="0"/>
    <n v="0"/>
    <n v="103627"/>
    <x v="194"/>
    <x v="0"/>
    <x v="0"/>
    <x v="0"/>
    <s v="03.16.11"/>
    <x v="27"/>
    <x v="0"/>
    <x v="0"/>
    <s v="Direcção de Obras"/>
    <s v="03.16.11"/>
    <s v="Direcção de Obras"/>
    <s v="03.16.11"/>
    <x v="49"/>
    <x v="0"/>
    <x v="0"/>
    <x v="0"/>
    <x v="1"/>
    <x v="0"/>
    <x v="0"/>
    <x v="0"/>
    <x v="7"/>
    <s v="2024-09-19"/>
    <x v="2"/>
    <n v="103627"/>
    <x v="0"/>
    <m/>
    <x v="0"/>
    <m/>
    <x v="9"/>
    <n v="100474693"/>
    <x v="0"/>
    <x v="0"/>
    <s v="Direcção de Obras"/>
    <s v="ORI"/>
    <x v="0"/>
    <m/>
    <x v="0"/>
    <x v="0"/>
    <x v="0"/>
    <x v="0"/>
    <x v="0"/>
    <x v="0"/>
    <x v="0"/>
    <x v="0"/>
    <x v="0"/>
    <x v="0"/>
    <x v="0"/>
    <s v="Direcção de Obras"/>
    <x v="0"/>
    <x v="0"/>
    <x v="0"/>
    <x v="0"/>
    <x v="0"/>
    <x v="0"/>
    <x v="0"/>
    <x v="0"/>
    <x v="0"/>
    <x v="0"/>
    <x v="0"/>
    <x v="0"/>
    <s v="Pagamento de salário referente a 09-2024"/>
  </r>
  <r>
    <x v="0"/>
    <n v="0"/>
    <n v="0"/>
    <n v="0"/>
    <n v="375466"/>
    <x v="195"/>
    <x v="0"/>
    <x v="0"/>
    <x v="0"/>
    <s v="01.27.02.11"/>
    <x v="18"/>
    <x v="1"/>
    <x v="1"/>
    <s v="Saneamento básico"/>
    <s v="01.27.02"/>
    <s v="Saneamento básico"/>
    <s v="01.27.02"/>
    <x v="4"/>
    <x v="0"/>
    <x v="2"/>
    <x v="2"/>
    <x v="0"/>
    <x v="1"/>
    <x v="0"/>
    <x v="0"/>
    <x v="7"/>
    <s v="2024-09-20"/>
    <x v="2"/>
    <n v="375466"/>
    <x v="0"/>
    <m/>
    <x v="0"/>
    <m/>
    <x v="6"/>
    <n v="100474914"/>
    <x v="0"/>
    <x v="0"/>
    <s v="Reforço do saneamento básico"/>
    <s v="ORI"/>
    <x v="0"/>
    <m/>
    <x v="0"/>
    <x v="0"/>
    <x v="0"/>
    <x v="0"/>
    <x v="0"/>
    <x v="0"/>
    <x v="0"/>
    <x v="0"/>
    <x v="0"/>
    <x v="0"/>
    <x v="0"/>
    <s v="Reforço do saneamento básico"/>
    <x v="0"/>
    <x v="0"/>
    <x v="0"/>
    <x v="0"/>
    <x v="1"/>
    <x v="0"/>
    <x v="0"/>
    <x v="0"/>
    <x v="0"/>
    <x v="0"/>
    <x v="0"/>
    <x v="0"/>
    <s v="Pagamento referente ao trabalho de limpeza urbana no âmbito do Projeto Município Saudável, durante o mês de setembro de 2024, conforme anexo."/>
  </r>
  <r>
    <x v="0"/>
    <n v="0"/>
    <n v="0"/>
    <n v="0"/>
    <n v="3750"/>
    <x v="196"/>
    <x v="0"/>
    <x v="0"/>
    <x v="0"/>
    <s v="03.16.15"/>
    <x v="0"/>
    <x v="0"/>
    <x v="0"/>
    <s v="Direção Financeira"/>
    <s v="03.16.15"/>
    <s v="Direção Financeira"/>
    <s v="03.16.15"/>
    <x v="5"/>
    <x v="0"/>
    <x v="0"/>
    <x v="1"/>
    <x v="0"/>
    <x v="0"/>
    <x v="0"/>
    <x v="0"/>
    <x v="7"/>
    <s v="2024-09-20"/>
    <x v="2"/>
    <n v="3750"/>
    <x v="0"/>
    <m/>
    <x v="0"/>
    <m/>
    <x v="2"/>
    <n v="100474696"/>
    <x v="0"/>
    <x v="1"/>
    <s v="Direção Financeira"/>
    <s v="ORI"/>
    <x v="0"/>
    <m/>
    <x v="0"/>
    <x v="0"/>
    <x v="0"/>
    <x v="0"/>
    <x v="0"/>
    <x v="0"/>
    <x v="0"/>
    <x v="0"/>
    <x v="0"/>
    <x v="0"/>
    <x v="0"/>
    <s v="Direção Financeira"/>
    <x v="0"/>
    <x v="0"/>
    <x v="0"/>
    <x v="0"/>
    <x v="0"/>
    <x v="0"/>
    <x v="0"/>
    <x v="0"/>
    <x v="0"/>
    <x v="0"/>
    <x v="1"/>
    <x v="0"/>
    <s v="Pagamento a favor do Sr. Edmilson Sanches Correia, correspondentes aos serviços prestados como policias municipais no âmbito da fiscalização referente a setembro de 2024, conforme anexo. "/>
  </r>
  <r>
    <x v="0"/>
    <n v="0"/>
    <n v="0"/>
    <n v="0"/>
    <n v="21250"/>
    <x v="196"/>
    <x v="0"/>
    <x v="0"/>
    <x v="0"/>
    <s v="03.16.15"/>
    <x v="0"/>
    <x v="0"/>
    <x v="0"/>
    <s v="Direção Financeira"/>
    <s v="03.16.15"/>
    <s v="Direção Financeira"/>
    <s v="03.16.15"/>
    <x v="5"/>
    <x v="0"/>
    <x v="0"/>
    <x v="1"/>
    <x v="0"/>
    <x v="0"/>
    <x v="0"/>
    <x v="0"/>
    <x v="7"/>
    <s v="2024-09-20"/>
    <x v="2"/>
    <n v="21250"/>
    <x v="0"/>
    <m/>
    <x v="0"/>
    <m/>
    <x v="68"/>
    <n v="100476436"/>
    <x v="0"/>
    <x v="0"/>
    <s v="Direção Financeira"/>
    <s v="ORI"/>
    <x v="0"/>
    <m/>
    <x v="0"/>
    <x v="0"/>
    <x v="0"/>
    <x v="0"/>
    <x v="0"/>
    <x v="0"/>
    <x v="0"/>
    <x v="0"/>
    <x v="0"/>
    <x v="0"/>
    <x v="0"/>
    <s v="Direção Financeira"/>
    <x v="0"/>
    <x v="0"/>
    <x v="0"/>
    <x v="0"/>
    <x v="0"/>
    <x v="0"/>
    <x v="0"/>
    <x v="0"/>
    <x v="0"/>
    <x v="0"/>
    <x v="0"/>
    <x v="0"/>
    <s v="Pagamento a favor do Sr. Edmilson Sanches Correia, correspondentes aos serviços prestados como policias municipais no âmbito da fiscalização referente a setembro de 2024, conforme anexo. "/>
  </r>
  <r>
    <x v="0"/>
    <n v="0"/>
    <n v="0"/>
    <n v="0"/>
    <n v="1200"/>
    <x v="197"/>
    <x v="0"/>
    <x v="0"/>
    <x v="0"/>
    <s v="01.25.05.09"/>
    <x v="26"/>
    <x v="3"/>
    <x v="3"/>
    <s v="Saúde"/>
    <s v="01.25.05"/>
    <s v="Saúde"/>
    <s v="01.25.05"/>
    <x v="7"/>
    <x v="0"/>
    <x v="4"/>
    <x v="4"/>
    <x v="0"/>
    <x v="1"/>
    <x v="0"/>
    <x v="0"/>
    <x v="7"/>
    <s v="2024-09-23"/>
    <x v="2"/>
    <n v="1200"/>
    <x v="0"/>
    <m/>
    <x v="0"/>
    <m/>
    <x v="69"/>
    <n v="100479724"/>
    <x v="0"/>
    <x v="0"/>
    <s v="Apoio a Consultas de Especialidade e Medicamentos"/>
    <s v="ORI"/>
    <x v="0"/>
    <s v="ACE"/>
    <x v="0"/>
    <x v="0"/>
    <x v="0"/>
    <x v="0"/>
    <x v="0"/>
    <x v="0"/>
    <x v="0"/>
    <x v="0"/>
    <x v="0"/>
    <x v="0"/>
    <x v="0"/>
    <s v="Apoio a Consultas de Especialidade e Medicamentos"/>
    <x v="0"/>
    <x v="0"/>
    <x v="0"/>
    <x v="0"/>
    <x v="1"/>
    <x v="0"/>
    <x v="0"/>
    <x v="0"/>
    <x v="0"/>
    <x v="0"/>
    <x v="0"/>
    <x v="0"/>
    <s v="Apoio a favor do senhor Adnildo Vaz para aquisição de medicamento, conforme anexo. "/>
  </r>
  <r>
    <x v="0"/>
    <n v="0"/>
    <n v="0"/>
    <n v="0"/>
    <n v="10000"/>
    <x v="198"/>
    <x v="0"/>
    <x v="0"/>
    <x v="0"/>
    <s v="01.25.04.22"/>
    <x v="7"/>
    <x v="3"/>
    <x v="3"/>
    <s v="Cultura"/>
    <s v="01.25.04"/>
    <s v="Cultura"/>
    <s v="01.25.04"/>
    <x v="4"/>
    <x v="0"/>
    <x v="2"/>
    <x v="2"/>
    <x v="0"/>
    <x v="1"/>
    <x v="0"/>
    <x v="0"/>
    <x v="7"/>
    <s v="2024-09-25"/>
    <x v="2"/>
    <n v="10000"/>
    <x v="0"/>
    <m/>
    <x v="0"/>
    <m/>
    <x v="70"/>
    <n v="100477952"/>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a senhora Elizangela Fernandes, referente a serviços prestado à noite nas vendas de free pass durante dias 09 e 10 de agosto de 2024- festival Calheta 2024, conforme anexo. "/>
  </r>
  <r>
    <x v="0"/>
    <n v="0"/>
    <n v="0"/>
    <n v="0"/>
    <n v="2400"/>
    <x v="199"/>
    <x v="0"/>
    <x v="0"/>
    <x v="0"/>
    <s v="01.27.02.11"/>
    <x v="18"/>
    <x v="1"/>
    <x v="1"/>
    <s v="Saneamento básico"/>
    <s v="01.27.02"/>
    <s v="Saneamento básico"/>
    <s v="01.27.02"/>
    <x v="4"/>
    <x v="0"/>
    <x v="2"/>
    <x v="2"/>
    <x v="0"/>
    <x v="1"/>
    <x v="0"/>
    <x v="0"/>
    <x v="7"/>
    <s v="2024-09-27"/>
    <x v="2"/>
    <n v="2400"/>
    <x v="0"/>
    <m/>
    <x v="0"/>
    <m/>
    <x v="2"/>
    <n v="100474696"/>
    <x v="0"/>
    <x v="1"/>
    <s v="Reforço do saneamento básico"/>
    <s v="ORI"/>
    <x v="0"/>
    <m/>
    <x v="0"/>
    <x v="0"/>
    <x v="0"/>
    <x v="0"/>
    <x v="0"/>
    <x v="0"/>
    <x v="0"/>
    <x v="0"/>
    <x v="0"/>
    <x v="0"/>
    <x v="0"/>
    <s v="Reforço do saneamento básico"/>
    <x v="0"/>
    <x v="0"/>
    <x v="0"/>
    <x v="0"/>
    <x v="1"/>
    <x v="0"/>
    <x v="0"/>
    <x v="0"/>
    <x v="0"/>
    <x v="0"/>
    <x v="1"/>
    <x v="0"/>
    <s v="Pagamento prestação de serviços da colaboradora Maria Isabel Horta Mendes, referente a setembro de 2024, conforme anexo."/>
  </r>
  <r>
    <x v="0"/>
    <n v="0"/>
    <n v="0"/>
    <n v="0"/>
    <n v="13600"/>
    <x v="199"/>
    <x v="0"/>
    <x v="0"/>
    <x v="0"/>
    <s v="01.27.02.11"/>
    <x v="18"/>
    <x v="1"/>
    <x v="1"/>
    <s v="Saneamento básico"/>
    <s v="01.27.02"/>
    <s v="Saneamento básico"/>
    <s v="01.27.02"/>
    <x v="4"/>
    <x v="0"/>
    <x v="2"/>
    <x v="2"/>
    <x v="0"/>
    <x v="1"/>
    <x v="0"/>
    <x v="0"/>
    <x v="7"/>
    <s v="2024-09-27"/>
    <x v="2"/>
    <n v="13600"/>
    <x v="0"/>
    <m/>
    <x v="0"/>
    <m/>
    <x v="71"/>
    <n v="100477021"/>
    <x v="0"/>
    <x v="0"/>
    <s v="Reforço do saneamento básico"/>
    <s v="ORI"/>
    <x v="0"/>
    <m/>
    <x v="0"/>
    <x v="0"/>
    <x v="0"/>
    <x v="0"/>
    <x v="0"/>
    <x v="0"/>
    <x v="0"/>
    <x v="0"/>
    <x v="0"/>
    <x v="0"/>
    <x v="0"/>
    <s v="Reforço do saneamento básico"/>
    <x v="0"/>
    <x v="0"/>
    <x v="0"/>
    <x v="0"/>
    <x v="1"/>
    <x v="0"/>
    <x v="0"/>
    <x v="0"/>
    <x v="0"/>
    <x v="0"/>
    <x v="0"/>
    <x v="0"/>
    <s v="Pagamento prestação de serviços da colaboradora Maria Isabel Horta Mendes, referente a setembro de 2024, conforme anexo."/>
  </r>
  <r>
    <x v="0"/>
    <n v="0"/>
    <n v="0"/>
    <n v="0"/>
    <n v="8050"/>
    <x v="200"/>
    <x v="0"/>
    <x v="0"/>
    <x v="0"/>
    <s v="03.16.15"/>
    <x v="0"/>
    <x v="0"/>
    <x v="0"/>
    <s v="Direção Financeira"/>
    <s v="03.16.15"/>
    <s v="Direção Financeira"/>
    <s v="03.16.15"/>
    <x v="0"/>
    <x v="0"/>
    <x v="0"/>
    <x v="0"/>
    <x v="0"/>
    <x v="0"/>
    <x v="0"/>
    <x v="0"/>
    <x v="8"/>
    <s v="2024-10-17"/>
    <x v="3"/>
    <n v="8050"/>
    <x v="0"/>
    <m/>
    <x v="0"/>
    <m/>
    <x v="72"/>
    <n v="100393611"/>
    <x v="0"/>
    <x v="0"/>
    <s v="Direção Financeira"/>
    <s v="ORI"/>
    <x v="0"/>
    <m/>
    <x v="0"/>
    <x v="0"/>
    <x v="0"/>
    <x v="0"/>
    <x v="0"/>
    <x v="0"/>
    <x v="0"/>
    <x v="0"/>
    <x v="0"/>
    <x v="0"/>
    <x v="0"/>
    <s v="Direção Financeira"/>
    <x v="0"/>
    <x v="0"/>
    <x v="0"/>
    <x v="0"/>
    <x v="0"/>
    <x v="0"/>
    <x v="0"/>
    <x v="0"/>
    <x v="0"/>
    <x v="0"/>
    <x v="0"/>
    <x v="0"/>
    <s v="Pagamento a favor da Casa Guga Comercio &amp; Rep.LDA, para a aquisição de 1 bomba embrearem e um jogo de pastilha travão para a viatura DYNA 280 ST-27-RU afeto as obras da CMSM, conforme anexo."/>
  </r>
  <r>
    <x v="1"/>
    <n v="0"/>
    <n v="0"/>
    <n v="0"/>
    <n v="1515"/>
    <x v="201"/>
    <x v="0"/>
    <x v="0"/>
    <x v="0"/>
    <s v="01.27.06.79"/>
    <x v="28"/>
    <x v="1"/>
    <x v="1"/>
    <s v="Requalificação Urbana e habitação"/>
    <s v="01.27.06"/>
    <s v="Requalificação Urbana e habitação"/>
    <s v="01.27.06"/>
    <x v="1"/>
    <x v="0"/>
    <x v="0"/>
    <x v="0"/>
    <x v="0"/>
    <x v="1"/>
    <x v="1"/>
    <x v="0"/>
    <x v="8"/>
    <s v="2024-10-30"/>
    <x v="3"/>
    <n v="1515"/>
    <x v="0"/>
    <m/>
    <x v="0"/>
    <m/>
    <x v="2"/>
    <n v="100474696"/>
    <x v="0"/>
    <x v="1"/>
    <s v="Requalificação Urbana e Ambiental de Achada Bolanha"/>
    <s v="ORI"/>
    <x v="0"/>
    <m/>
    <x v="0"/>
    <x v="0"/>
    <x v="0"/>
    <x v="0"/>
    <x v="0"/>
    <x v="0"/>
    <x v="0"/>
    <x v="0"/>
    <x v="0"/>
    <x v="0"/>
    <x v="0"/>
    <s v="Requalificação Urbana e Ambiental de Achada Bolanha"/>
    <x v="0"/>
    <x v="0"/>
    <x v="0"/>
    <x v="0"/>
    <x v="1"/>
    <x v="0"/>
    <x v="0"/>
    <x v="0"/>
    <x v="0"/>
    <x v="0"/>
    <x v="1"/>
    <x v="0"/>
    <s v="Pagamento a favor do Sr. André Lopes Pereira, referente a prestação de serviços de calcetamento no âmbito dos trabalhos da Requalificação Urbana e Ambiental, conforme anexo. "/>
  </r>
  <r>
    <x v="1"/>
    <n v="0"/>
    <n v="0"/>
    <n v="0"/>
    <n v="8583"/>
    <x v="201"/>
    <x v="0"/>
    <x v="0"/>
    <x v="0"/>
    <s v="01.27.06.79"/>
    <x v="28"/>
    <x v="1"/>
    <x v="1"/>
    <s v="Requalificação Urbana e habitação"/>
    <s v="01.27.06"/>
    <s v="Requalificação Urbana e habitação"/>
    <s v="01.27.06"/>
    <x v="1"/>
    <x v="0"/>
    <x v="0"/>
    <x v="0"/>
    <x v="0"/>
    <x v="1"/>
    <x v="1"/>
    <x v="0"/>
    <x v="8"/>
    <s v="2024-10-30"/>
    <x v="3"/>
    <n v="8583"/>
    <x v="0"/>
    <m/>
    <x v="0"/>
    <m/>
    <x v="73"/>
    <n v="100479665"/>
    <x v="0"/>
    <x v="0"/>
    <s v="Requalificação Urbana e Ambiental de Achada Bolanha"/>
    <s v="ORI"/>
    <x v="0"/>
    <m/>
    <x v="0"/>
    <x v="0"/>
    <x v="0"/>
    <x v="0"/>
    <x v="0"/>
    <x v="0"/>
    <x v="0"/>
    <x v="0"/>
    <x v="0"/>
    <x v="0"/>
    <x v="0"/>
    <s v="Requalificação Urbana e Ambiental de Achada Bolanha"/>
    <x v="0"/>
    <x v="0"/>
    <x v="0"/>
    <x v="0"/>
    <x v="1"/>
    <x v="0"/>
    <x v="0"/>
    <x v="0"/>
    <x v="0"/>
    <x v="0"/>
    <x v="0"/>
    <x v="0"/>
    <s v="Pagamento a favor do Sr. André Lopes Pereira, referente a prestação de serviços de calcetamento no âmbito dos trabalhos da Requalificação Urbana e Ambiental, conforme anexo. "/>
  </r>
  <r>
    <x v="1"/>
    <n v="0"/>
    <n v="0"/>
    <n v="0"/>
    <n v="5552"/>
    <x v="202"/>
    <x v="0"/>
    <x v="0"/>
    <x v="0"/>
    <s v="01.27.06.79"/>
    <x v="28"/>
    <x v="1"/>
    <x v="1"/>
    <s v="Requalificação Urbana e habitação"/>
    <s v="01.27.06"/>
    <s v="Requalificação Urbana e habitação"/>
    <s v="01.27.06"/>
    <x v="1"/>
    <x v="0"/>
    <x v="0"/>
    <x v="0"/>
    <x v="0"/>
    <x v="1"/>
    <x v="1"/>
    <x v="0"/>
    <x v="8"/>
    <s v="2024-10-30"/>
    <x v="3"/>
    <n v="5552"/>
    <x v="0"/>
    <m/>
    <x v="0"/>
    <m/>
    <x v="2"/>
    <n v="100474696"/>
    <x v="0"/>
    <x v="1"/>
    <s v="Requalificação Urbana e Ambiental de Achada Bolanha"/>
    <s v="ORI"/>
    <x v="0"/>
    <m/>
    <x v="0"/>
    <x v="0"/>
    <x v="0"/>
    <x v="0"/>
    <x v="0"/>
    <x v="0"/>
    <x v="0"/>
    <x v="0"/>
    <x v="0"/>
    <x v="0"/>
    <x v="0"/>
    <s v="Requalificação Urbana e Ambiental de Achada Bolanha"/>
    <x v="0"/>
    <x v="0"/>
    <x v="0"/>
    <x v="0"/>
    <x v="1"/>
    <x v="0"/>
    <x v="0"/>
    <x v="0"/>
    <x v="0"/>
    <x v="0"/>
    <x v="1"/>
    <x v="0"/>
    <s v="_x0009_Pagamento a favor do Sr. José Joaquim Amarante Miranda, referente a prestação de serviços de calcetamento no âmbito dos trabalhos da Requalificação Urbana e Ambiental, conforme anexo. "/>
  </r>
  <r>
    <x v="1"/>
    <n v="0"/>
    <n v="0"/>
    <n v="0"/>
    <n v="31464"/>
    <x v="202"/>
    <x v="0"/>
    <x v="0"/>
    <x v="0"/>
    <s v="01.27.06.79"/>
    <x v="28"/>
    <x v="1"/>
    <x v="1"/>
    <s v="Requalificação Urbana e habitação"/>
    <s v="01.27.06"/>
    <s v="Requalificação Urbana e habitação"/>
    <s v="01.27.06"/>
    <x v="1"/>
    <x v="0"/>
    <x v="0"/>
    <x v="0"/>
    <x v="0"/>
    <x v="1"/>
    <x v="1"/>
    <x v="0"/>
    <x v="8"/>
    <s v="2024-10-30"/>
    <x v="3"/>
    <n v="31464"/>
    <x v="0"/>
    <m/>
    <x v="0"/>
    <m/>
    <x v="74"/>
    <n v="100036345"/>
    <x v="0"/>
    <x v="0"/>
    <s v="Requalificação Urbana e Ambiental de Achada Bolanha"/>
    <s v="ORI"/>
    <x v="0"/>
    <m/>
    <x v="0"/>
    <x v="0"/>
    <x v="0"/>
    <x v="0"/>
    <x v="0"/>
    <x v="0"/>
    <x v="0"/>
    <x v="0"/>
    <x v="0"/>
    <x v="0"/>
    <x v="0"/>
    <s v="Requalificação Urbana e Ambiental de Achada Bolanha"/>
    <x v="0"/>
    <x v="0"/>
    <x v="0"/>
    <x v="0"/>
    <x v="1"/>
    <x v="0"/>
    <x v="0"/>
    <x v="0"/>
    <x v="0"/>
    <x v="0"/>
    <x v="0"/>
    <x v="0"/>
    <s v="_x0009_Pagamento a favor do Sr. José Joaquim Amarante Miranda, referente a prestação de serviços de calcetamento no âmbito dos trabalhos da Requalificação Urbana e Ambiental, conforme anexo. "/>
  </r>
  <r>
    <x v="0"/>
    <n v="0"/>
    <n v="0"/>
    <n v="0"/>
    <n v="468"/>
    <x v="203"/>
    <x v="0"/>
    <x v="1"/>
    <x v="0"/>
    <s v="03.03.10"/>
    <x v="8"/>
    <x v="0"/>
    <x v="4"/>
    <s v="Receitas Da Câmara"/>
    <s v="03.03.10"/>
    <s v="Receitas Da Câmara"/>
    <s v="03.03.10"/>
    <x v="25"/>
    <x v="0"/>
    <x v="3"/>
    <x v="3"/>
    <x v="0"/>
    <x v="0"/>
    <x v="2"/>
    <x v="0"/>
    <x v="8"/>
    <s v="2024-10-22"/>
    <x v="3"/>
    <n v="46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560"/>
    <x v="204"/>
    <x v="0"/>
    <x v="1"/>
    <x v="0"/>
    <s v="03.03.10"/>
    <x v="8"/>
    <x v="0"/>
    <x v="4"/>
    <s v="Receitas Da Câmara"/>
    <s v="03.03.10"/>
    <s v="Receitas Da Câmara"/>
    <s v="03.03.10"/>
    <x v="10"/>
    <x v="0"/>
    <x v="3"/>
    <x v="3"/>
    <x v="0"/>
    <x v="0"/>
    <x v="2"/>
    <x v="0"/>
    <x v="8"/>
    <s v="2024-10-22"/>
    <x v="3"/>
    <n v="45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830"/>
    <x v="205"/>
    <x v="0"/>
    <x v="1"/>
    <x v="0"/>
    <s v="03.03.10"/>
    <x v="8"/>
    <x v="0"/>
    <x v="4"/>
    <s v="Receitas Da Câmara"/>
    <s v="03.03.10"/>
    <s v="Receitas Da Câmara"/>
    <s v="03.03.10"/>
    <x v="6"/>
    <x v="0"/>
    <x v="3"/>
    <x v="3"/>
    <x v="0"/>
    <x v="0"/>
    <x v="2"/>
    <x v="0"/>
    <x v="8"/>
    <s v="2024-10-22"/>
    <x v="3"/>
    <n v="38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00"/>
    <x v="206"/>
    <x v="0"/>
    <x v="1"/>
    <x v="0"/>
    <s v="03.03.10"/>
    <x v="8"/>
    <x v="0"/>
    <x v="4"/>
    <s v="Receitas Da Câmara"/>
    <s v="03.03.10"/>
    <s v="Receitas Da Câmara"/>
    <s v="03.03.10"/>
    <x v="42"/>
    <x v="0"/>
    <x v="3"/>
    <x v="3"/>
    <x v="0"/>
    <x v="0"/>
    <x v="2"/>
    <x v="0"/>
    <x v="8"/>
    <s v="2024-10-22"/>
    <x v="3"/>
    <n v="2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00"/>
    <x v="207"/>
    <x v="0"/>
    <x v="1"/>
    <x v="0"/>
    <s v="03.03.10"/>
    <x v="8"/>
    <x v="0"/>
    <x v="4"/>
    <s v="Receitas Da Câmara"/>
    <s v="03.03.10"/>
    <s v="Receitas Da Câmara"/>
    <s v="03.03.10"/>
    <x v="20"/>
    <x v="0"/>
    <x v="3"/>
    <x v="3"/>
    <x v="0"/>
    <x v="0"/>
    <x v="2"/>
    <x v="0"/>
    <x v="8"/>
    <s v="2024-10-22"/>
    <x v="3"/>
    <n v="2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0"/>
    <x v="208"/>
    <x v="0"/>
    <x v="0"/>
    <x v="0"/>
    <s v="01.25.04.22"/>
    <x v="7"/>
    <x v="3"/>
    <x v="3"/>
    <s v="Cultura"/>
    <s v="01.25.04"/>
    <s v="Cultura"/>
    <s v="01.25.04"/>
    <x v="4"/>
    <x v="0"/>
    <x v="2"/>
    <x v="2"/>
    <x v="0"/>
    <x v="1"/>
    <x v="0"/>
    <x v="0"/>
    <x v="2"/>
    <s v="2024-02-13"/>
    <x v="0"/>
    <n v="3000"/>
    <x v="0"/>
    <m/>
    <x v="0"/>
    <m/>
    <x v="2"/>
    <n v="100474696"/>
    <x v="0"/>
    <x v="1"/>
    <s v="Atividades culturais e promoção da cultura no Concelho"/>
    <s v="ORI"/>
    <x v="0"/>
    <s v="ACPCC"/>
    <x v="0"/>
    <x v="0"/>
    <x v="0"/>
    <x v="0"/>
    <x v="0"/>
    <x v="0"/>
    <x v="0"/>
    <x v="0"/>
    <x v="0"/>
    <x v="0"/>
    <x v="0"/>
    <s v="Atividades culturais e promoção da cultura no Concelho"/>
    <x v="0"/>
    <x v="0"/>
    <x v="0"/>
    <x v="0"/>
    <x v="1"/>
    <x v="0"/>
    <x v="0"/>
    <x v="0"/>
    <x v="0"/>
    <x v="0"/>
    <x v="1"/>
    <x v="0"/>
    <s v="Liquidação da fatura a favor do senhor Vasco Emanuel Tavares Freire, pelo serviço de manutenção e reparação de iluminação do centro histórico, conforme anexo "/>
  </r>
  <r>
    <x v="0"/>
    <n v="0"/>
    <n v="0"/>
    <n v="0"/>
    <n v="17000"/>
    <x v="208"/>
    <x v="0"/>
    <x v="0"/>
    <x v="0"/>
    <s v="01.25.04.22"/>
    <x v="7"/>
    <x v="3"/>
    <x v="3"/>
    <s v="Cultura"/>
    <s v="01.25.04"/>
    <s v="Cultura"/>
    <s v="01.25.04"/>
    <x v="4"/>
    <x v="0"/>
    <x v="2"/>
    <x v="2"/>
    <x v="0"/>
    <x v="1"/>
    <x v="0"/>
    <x v="0"/>
    <x v="2"/>
    <s v="2024-02-13"/>
    <x v="0"/>
    <n v="17000"/>
    <x v="0"/>
    <m/>
    <x v="0"/>
    <m/>
    <x v="75"/>
    <n v="100441951"/>
    <x v="0"/>
    <x v="0"/>
    <s v="Atividades culturais e promoção da cultura no Concelho"/>
    <s v="ORI"/>
    <x v="0"/>
    <s v="ACPCC"/>
    <x v="0"/>
    <x v="0"/>
    <x v="0"/>
    <x v="0"/>
    <x v="0"/>
    <x v="0"/>
    <x v="0"/>
    <x v="0"/>
    <x v="0"/>
    <x v="0"/>
    <x v="0"/>
    <s v="Atividades culturais e promoção da cultura no Concelho"/>
    <x v="0"/>
    <x v="0"/>
    <x v="0"/>
    <x v="0"/>
    <x v="1"/>
    <x v="0"/>
    <x v="0"/>
    <x v="0"/>
    <x v="0"/>
    <x v="0"/>
    <x v="0"/>
    <x v="0"/>
    <s v="Liquidação da fatura a favor do senhor Vasco Emanuel Tavares Freire, pelo serviço de manutenção e reparação de iluminação do centro histórico, conforme anexo "/>
  </r>
  <r>
    <x v="0"/>
    <n v="0"/>
    <n v="0"/>
    <n v="0"/>
    <n v="28767"/>
    <x v="209"/>
    <x v="0"/>
    <x v="0"/>
    <x v="0"/>
    <s v="03.16.15"/>
    <x v="0"/>
    <x v="0"/>
    <x v="0"/>
    <s v="Direção Financeira"/>
    <s v="03.16.15"/>
    <s v="Direção Financeira"/>
    <s v="03.16.15"/>
    <x v="50"/>
    <x v="0"/>
    <x v="2"/>
    <x v="11"/>
    <x v="0"/>
    <x v="0"/>
    <x v="0"/>
    <x v="0"/>
    <x v="2"/>
    <s v="2024-02-22"/>
    <x v="0"/>
    <n v="28767"/>
    <x v="0"/>
    <m/>
    <x v="0"/>
    <m/>
    <x v="76"/>
    <n v="100394431"/>
    <x v="0"/>
    <x v="0"/>
    <s v="Direção Financeira"/>
    <s v="ORI"/>
    <x v="0"/>
    <m/>
    <x v="0"/>
    <x v="0"/>
    <x v="0"/>
    <x v="0"/>
    <x v="0"/>
    <x v="0"/>
    <x v="0"/>
    <x v="0"/>
    <x v="0"/>
    <x v="0"/>
    <x v="0"/>
    <s v="Direção Financeira"/>
    <x v="0"/>
    <x v="0"/>
    <x v="0"/>
    <x v="0"/>
    <x v="0"/>
    <x v="0"/>
    <x v="0"/>
    <x v="0"/>
    <x v="0"/>
    <x v="0"/>
    <x v="0"/>
    <x v="0"/>
    <s v="Pagamento referente a renovação de seguros das viaturas ST-29-MJ, ST-93-UQ e ST-70-UQ, viaturas afetas aos serviços da CMSM, conforme anexo."/>
  </r>
  <r>
    <x v="0"/>
    <n v="0"/>
    <n v="0"/>
    <n v="0"/>
    <n v="420"/>
    <x v="210"/>
    <x v="0"/>
    <x v="1"/>
    <x v="0"/>
    <s v="03.03.10"/>
    <x v="8"/>
    <x v="0"/>
    <x v="4"/>
    <s v="Receitas Da Câmara"/>
    <s v="03.03.10"/>
    <s v="Receitas Da Câmara"/>
    <s v="03.03.10"/>
    <x v="21"/>
    <x v="0"/>
    <x v="3"/>
    <x v="3"/>
    <x v="0"/>
    <x v="0"/>
    <x v="2"/>
    <x v="0"/>
    <x v="0"/>
    <s v="2024-01-02"/>
    <x v="0"/>
    <n v="42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5270"/>
    <x v="211"/>
    <x v="0"/>
    <x v="1"/>
    <x v="0"/>
    <s v="03.03.10"/>
    <x v="8"/>
    <x v="0"/>
    <x v="4"/>
    <s v="Receitas Da Câmara"/>
    <s v="03.03.10"/>
    <s v="Receitas Da Câmara"/>
    <s v="03.03.10"/>
    <x v="13"/>
    <x v="0"/>
    <x v="3"/>
    <x v="3"/>
    <x v="0"/>
    <x v="0"/>
    <x v="2"/>
    <x v="0"/>
    <x v="0"/>
    <s v="2024-01-02"/>
    <x v="0"/>
    <n v="527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456182"/>
    <x v="212"/>
    <x v="0"/>
    <x v="1"/>
    <x v="0"/>
    <s v="03.03.10"/>
    <x v="8"/>
    <x v="0"/>
    <x v="4"/>
    <s v="Receitas Da Câmara"/>
    <s v="03.03.10"/>
    <s v="Receitas Da Câmara"/>
    <s v="03.03.10"/>
    <x v="15"/>
    <x v="0"/>
    <x v="0"/>
    <x v="0"/>
    <x v="0"/>
    <x v="0"/>
    <x v="2"/>
    <x v="0"/>
    <x v="0"/>
    <s v="2024-01-02"/>
    <x v="0"/>
    <n v="45618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
    <x v="213"/>
    <x v="0"/>
    <x v="1"/>
    <x v="0"/>
    <s v="03.03.10"/>
    <x v="8"/>
    <x v="0"/>
    <x v="4"/>
    <s v="Receitas Da Câmara"/>
    <s v="03.03.10"/>
    <s v="Receitas Da Câmara"/>
    <s v="03.03.10"/>
    <x v="8"/>
    <x v="0"/>
    <x v="3"/>
    <x v="3"/>
    <x v="0"/>
    <x v="0"/>
    <x v="2"/>
    <x v="0"/>
    <x v="0"/>
    <s v="2024-01-02"/>
    <x v="0"/>
    <n v="20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7200"/>
    <x v="214"/>
    <x v="0"/>
    <x v="1"/>
    <x v="0"/>
    <s v="03.03.10"/>
    <x v="8"/>
    <x v="0"/>
    <x v="4"/>
    <s v="Receitas Da Câmara"/>
    <s v="03.03.10"/>
    <s v="Receitas Da Câmara"/>
    <s v="03.03.10"/>
    <x v="20"/>
    <x v="0"/>
    <x v="3"/>
    <x v="3"/>
    <x v="0"/>
    <x v="0"/>
    <x v="2"/>
    <x v="0"/>
    <x v="0"/>
    <s v="2024-01-02"/>
    <x v="0"/>
    <n v="720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5810"/>
    <x v="215"/>
    <x v="0"/>
    <x v="1"/>
    <x v="0"/>
    <s v="03.03.10"/>
    <x v="8"/>
    <x v="0"/>
    <x v="4"/>
    <s v="Receitas Da Câmara"/>
    <s v="03.03.10"/>
    <s v="Receitas Da Câmara"/>
    <s v="03.03.10"/>
    <x v="10"/>
    <x v="0"/>
    <x v="3"/>
    <x v="3"/>
    <x v="0"/>
    <x v="0"/>
    <x v="2"/>
    <x v="0"/>
    <x v="0"/>
    <s v="2024-01-02"/>
    <x v="0"/>
    <n v="58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216"/>
    <x v="0"/>
    <x v="1"/>
    <x v="0"/>
    <s v="03.03.10"/>
    <x v="8"/>
    <x v="0"/>
    <x v="4"/>
    <s v="Receitas Da Câmara"/>
    <s v="03.03.10"/>
    <s v="Receitas Da Câmara"/>
    <s v="03.03.10"/>
    <x v="51"/>
    <x v="0"/>
    <x v="3"/>
    <x v="3"/>
    <x v="0"/>
    <x v="0"/>
    <x v="2"/>
    <x v="0"/>
    <x v="0"/>
    <s v="2024-01-02"/>
    <x v="0"/>
    <n v="60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830"/>
    <x v="217"/>
    <x v="0"/>
    <x v="1"/>
    <x v="0"/>
    <s v="03.03.10"/>
    <x v="8"/>
    <x v="0"/>
    <x v="4"/>
    <s v="Receitas Da Câmara"/>
    <s v="03.03.10"/>
    <s v="Receitas Da Câmara"/>
    <s v="03.03.10"/>
    <x v="9"/>
    <x v="0"/>
    <x v="3"/>
    <x v="3"/>
    <x v="0"/>
    <x v="0"/>
    <x v="2"/>
    <x v="0"/>
    <x v="0"/>
    <s v="2024-01-02"/>
    <x v="0"/>
    <n v="83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3150"/>
    <x v="218"/>
    <x v="0"/>
    <x v="1"/>
    <x v="0"/>
    <s v="03.03.10"/>
    <x v="8"/>
    <x v="0"/>
    <x v="4"/>
    <s v="Receitas Da Câmara"/>
    <s v="03.03.10"/>
    <s v="Receitas Da Câmara"/>
    <s v="03.03.10"/>
    <x v="17"/>
    <x v="0"/>
    <x v="3"/>
    <x v="3"/>
    <x v="0"/>
    <x v="0"/>
    <x v="2"/>
    <x v="0"/>
    <x v="0"/>
    <s v="2024-01-02"/>
    <x v="0"/>
    <n v="31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000"/>
    <x v="219"/>
    <x v="0"/>
    <x v="1"/>
    <x v="0"/>
    <s v="03.03.10"/>
    <x v="8"/>
    <x v="0"/>
    <x v="4"/>
    <s v="Receitas Da Câmara"/>
    <s v="03.03.10"/>
    <s v="Receitas Da Câmara"/>
    <s v="03.03.10"/>
    <x v="11"/>
    <x v="0"/>
    <x v="0"/>
    <x v="5"/>
    <x v="0"/>
    <x v="0"/>
    <x v="2"/>
    <x v="0"/>
    <x v="0"/>
    <s v="2024-01-02"/>
    <x v="0"/>
    <n v="900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080"/>
    <x v="220"/>
    <x v="0"/>
    <x v="1"/>
    <x v="0"/>
    <s v="03.03.10"/>
    <x v="8"/>
    <x v="0"/>
    <x v="4"/>
    <s v="Receitas Da Câmara"/>
    <s v="03.03.10"/>
    <s v="Receitas Da Câmara"/>
    <s v="03.03.10"/>
    <x v="6"/>
    <x v="0"/>
    <x v="3"/>
    <x v="3"/>
    <x v="0"/>
    <x v="0"/>
    <x v="2"/>
    <x v="0"/>
    <x v="0"/>
    <s v="2024-01-02"/>
    <x v="0"/>
    <n v="108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22126.25"/>
    <x v="221"/>
    <x v="0"/>
    <x v="1"/>
    <x v="0"/>
    <s v="03.03.10"/>
    <x v="8"/>
    <x v="0"/>
    <x v="4"/>
    <s v="Receitas Da Câmara"/>
    <s v="03.03.10"/>
    <s v="Receitas Da Câmara"/>
    <s v="03.03.10"/>
    <x v="18"/>
    <x v="0"/>
    <x v="0"/>
    <x v="0"/>
    <x v="0"/>
    <x v="0"/>
    <x v="2"/>
    <x v="0"/>
    <x v="0"/>
    <s v="2024-01-02"/>
    <x v="0"/>
    <n v="22126.25"/>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4400"/>
    <x v="222"/>
    <x v="0"/>
    <x v="1"/>
    <x v="0"/>
    <s v="03.03.10"/>
    <x v="8"/>
    <x v="0"/>
    <x v="4"/>
    <s v="Receitas Da Câmara"/>
    <s v="03.03.10"/>
    <s v="Receitas Da Câmara"/>
    <s v="03.03.10"/>
    <x v="20"/>
    <x v="0"/>
    <x v="3"/>
    <x v="3"/>
    <x v="0"/>
    <x v="0"/>
    <x v="2"/>
    <x v="0"/>
    <x v="0"/>
    <s v="2024-01-03"/>
    <x v="0"/>
    <n v="1440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25146"/>
    <x v="223"/>
    <x v="0"/>
    <x v="1"/>
    <x v="0"/>
    <s v="03.03.10"/>
    <x v="8"/>
    <x v="0"/>
    <x v="4"/>
    <s v="Receitas Da Câmara"/>
    <s v="03.03.10"/>
    <s v="Receitas Da Câmara"/>
    <s v="03.03.10"/>
    <x v="12"/>
    <x v="0"/>
    <x v="3"/>
    <x v="3"/>
    <x v="0"/>
    <x v="0"/>
    <x v="2"/>
    <x v="0"/>
    <x v="0"/>
    <s v="2024-01-03"/>
    <x v="0"/>
    <n v="25146"/>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6080"/>
    <x v="224"/>
    <x v="0"/>
    <x v="1"/>
    <x v="0"/>
    <s v="03.03.10"/>
    <x v="8"/>
    <x v="0"/>
    <x v="4"/>
    <s v="Receitas Da Câmara"/>
    <s v="03.03.10"/>
    <s v="Receitas Da Câmara"/>
    <s v="03.03.10"/>
    <x v="17"/>
    <x v="0"/>
    <x v="3"/>
    <x v="3"/>
    <x v="0"/>
    <x v="0"/>
    <x v="2"/>
    <x v="0"/>
    <x v="0"/>
    <s v="2024-01-03"/>
    <x v="0"/>
    <n v="608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3500"/>
    <x v="225"/>
    <x v="0"/>
    <x v="1"/>
    <x v="0"/>
    <s v="03.03.10"/>
    <x v="8"/>
    <x v="0"/>
    <x v="4"/>
    <s v="Receitas Da Câmara"/>
    <s v="03.03.10"/>
    <s v="Receitas Da Câmara"/>
    <s v="03.03.10"/>
    <x v="11"/>
    <x v="0"/>
    <x v="0"/>
    <x v="5"/>
    <x v="0"/>
    <x v="0"/>
    <x v="2"/>
    <x v="0"/>
    <x v="0"/>
    <s v="2024-01-03"/>
    <x v="0"/>
    <n v="1350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3180"/>
    <x v="226"/>
    <x v="0"/>
    <x v="1"/>
    <x v="0"/>
    <s v="03.03.10"/>
    <x v="8"/>
    <x v="0"/>
    <x v="4"/>
    <s v="Receitas Da Câmara"/>
    <s v="03.03.10"/>
    <s v="Receitas Da Câmara"/>
    <s v="03.03.10"/>
    <x v="10"/>
    <x v="0"/>
    <x v="3"/>
    <x v="3"/>
    <x v="0"/>
    <x v="0"/>
    <x v="2"/>
    <x v="0"/>
    <x v="0"/>
    <s v="2024-01-03"/>
    <x v="0"/>
    <n v="1318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3840"/>
    <x v="227"/>
    <x v="0"/>
    <x v="1"/>
    <x v="0"/>
    <s v="03.03.10"/>
    <x v="8"/>
    <x v="0"/>
    <x v="4"/>
    <s v="Receitas Da Câmara"/>
    <s v="03.03.10"/>
    <s v="Receitas Da Câmara"/>
    <s v="03.03.10"/>
    <x v="6"/>
    <x v="0"/>
    <x v="3"/>
    <x v="3"/>
    <x v="0"/>
    <x v="0"/>
    <x v="2"/>
    <x v="0"/>
    <x v="0"/>
    <s v="2024-01-03"/>
    <x v="0"/>
    <n v="384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5813"/>
    <x v="228"/>
    <x v="0"/>
    <x v="1"/>
    <x v="0"/>
    <s v="03.03.10"/>
    <x v="8"/>
    <x v="0"/>
    <x v="4"/>
    <s v="Receitas Da Câmara"/>
    <s v="03.03.10"/>
    <s v="Receitas Da Câmara"/>
    <s v="03.03.10"/>
    <x v="9"/>
    <x v="0"/>
    <x v="3"/>
    <x v="3"/>
    <x v="0"/>
    <x v="0"/>
    <x v="2"/>
    <x v="0"/>
    <x v="0"/>
    <s v="2024-01-03"/>
    <x v="0"/>
    <n v="5813"/>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2430"/>
    <x v="229"/>
    <x v="0"/>
    <x v="1"/>
    <x v="0"/>
    <s v="03.03.10"/>
    <x v="8"/>
    <x v="0"/>
    <x v="4"/>
    <s v="Receitas Da Câmara"/>
    <s v="03.03.10"/>
    <s v="Receitas Da Câmara"/>
    <s v="03.03.10"/>
    <x v="13"/>
    <x v="0"/>
    <x v="3"/>
    <x v="3"/>
    <x v="0"/>
    <x v="0"/>
    <x v="2"/>
    <x v="0"/>
    <x v="0"/>
    <s v="2024-01-03"/>
    <x v="0"/>
    <n v="243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52349"/>
    <x v="230"/>
    <x v="0"/>
    <x v="1"/>
    <x v="0"/>
    <s v="03.03.10"/>
    <x v="8"/>
    <x v="0"/>
    <x v="4"/>
    <s v="Receitas Da Câmara"/>
    <s v="03.03.10"/>
    <s v="Receitas Da Câmara"/>
    <s v="03.03.10"/>
    <x v="18"/>
    <x v="0"/>
    <x v="0"/>
    <x v="0"/>
    <x v="0"/>
    <x v="0"/>
    <x v="2"/>
    <x v="0"/>
    <x v="0"/>
    <s v="2024-01-03"/>
    <x v="0"/>
    <n v="52349"/>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620"/>
    <x v="231"/>
    <x v="0"/>
    <x v="1"/>
    <x v="0"/>
    <s v="03.03.10"/>
    <x v="8"/>
    <x v="0"/>
    <x v="4"/>
    <s v="Receitas Da Câmara"/>
    <s v="03.03.10"/>
    <s v="Receitas Da Câmara"/>
    <s v="03.03.10"/>
    <x v="8"/>
    <x v="0"/>
    <x v="3"/>
    <x v="3"/>
    <x v="0"/>
    <x v="0"/>
    <x v="2"/>
    <x v="0"/>
    <x v="0"/>
    <s v="2024-01-03"/>
    <x v="0"/>
    <n v="62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50000"/>
    <x v="232"/>
    <x v="0"/>
    <x v="1"/>
    <x v="0"/>
    <s v="03.03.10"/>
    <x v="8"/>
    <x v="0"/>
    <x v="4"/>
    <s v="Receitas Da Câmara"/>
    <s v="03.03.10"/>
    <s v="Receitas Da Câmara"/>
    <s v="03.03.10"/>
    <x v="15"/>
    <x v="0"/>
    <x v="0"/>
    <x v="0"/>
    <x v="0"/>
    <x v="0"/>
    <x v="2"/>
    <x v="0"/>
    <x v="0"/>
    <s v="2024-01-03"/>
    <x v="0"/>
    <n v="5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610"/>
    <x v="233"/>
    <x v="0"/>
    <x v="1"/>
    <x v="0"/>
    <s v="03.03.10"/>
    <x v="8"/>
    <x v="0"/>
    <x v="4"/>
    <s v="Receitas Da Câmara"/>
    <s v="03.03.10"/>
    <s v="Receitas Da Câmara"/>
    <s v="03.03.10"/>
    <x v="13"/>
    <x v="0"/>
    <x v="3"/>
    <x v="3"/>
    <x v="0"/>
    <x v="0"/>
    <x v="2"/>
    <x v="0"/>
    <x v="0"/>
    <s v="2024-01-04"/>
    <x v="0"/>
    <n v="461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000"/>
    <x v="234"/>
    <x v="0"/>
    <x v="1"/>
    <x v="0"/>
    <s v="03.03.10"/>
    <x v="8"/>
    <x v="0"/>
    <x v="4"/>
    <s v="Receitas Da Câmara"/>
    <s v="03.03.10"/>
    <s v="Receitas Da Câmara"/>
    <s v="03.03.10"/>
    <x v="42"/>
    <x v="0"/>
    <x v="3"/>
    <x v="3"/>
    <x v="0"/>
    <x v="0"/>
    <x v="2"/>
    <x v="0"/>
    <x v="0"/>
    <s v="2024-01-04"/>
    <x v="0"/>
    <n v="10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67500"/>
    <x v="235"/>
    <x v="0"/>
    <x v="1"/>
    <x v="0"/>
    <s v="03.03.10"/>
    <x v="8"/>
    <x v="0"/>
    <x v="4"/>
    <s v="Receitas Da Câmara"/>
    <s v="03.03.10"/>
    <s v="Receitas Da Câmara"/>
    <s v="03.03.10"/>
    <x v="15"/>
    <x v="0"/>
    <x v="0"/>
    <x v="0"/>
    <x v="0"/>
    <x v="0"/>
    <x v="2"/>
    <x v="0"/>
    <x v="0"/>
    <s v="2024-01-04"/>
    <x v="0"/>
    <n v="167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790"/>
    <x v="236"/>
    <x v="0"/>
    <x v="1"/>
    <x v="0"/>
    <s v="03.03.10"/>
    <x v="8"/>
    <x v="0"/>
    <x v="4"/>
    <s v="Receitas Da Câmara"/>
    <s v="03.03.10"/>
    <s v="Receitas Da Câmara"/>
    <s v="03.03.10"/>
    <x v="10"/>
    <x v="0"/>
    <x v="3"/>
    <x v="3"/>
    <x v="0"/>
    <x v="0"/>
    <x v="2"/>
    <x v="0"/>
    <x v="0"/>
    <s v="2024-01-04"/>
    <x v="0"/>
    <n v="379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240"/>
    <x v="237"/>
    <x v="0"/>
    <x v="1"/>
    <x v="0"/>
    <s v="03.03.10"/>
    <x v="8"/>
    <x v="0"/>
    <x v="4"/>
    <s v="Receitas Da Câmara"/>
    <s v="03.03.10"/>
    <s v="Receitas Da Câmara"/>
    <s v="03.03.10"/>
    <x v="8"/>
    <x v="0"/>
    <x v="3"/>
    <x v="3"/>
    <x v="0"/>
    <x v="0"/>
    <x v="2"/>
    <x v="0"/>
    <x v="0"/>
    <s v="2024-01-04"/>
    <x v="0"/>
    <n v="2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0000"/>
    <x v="238"/>
    <x v="0"/>
    <x v="1"/>
    <x v="0"/>
    <s v="03.03.10"/>
    <x v="8"/>
    <x v="0"/>
    <x v="4"/>
    <s v="Receitas Da Câmara"/>
    <s v="03.03.10"/>
    <s v="Receitas Da Câmara"/>
    <s v="03.03.10"/>
    <x v="21"/>
    <x v="0"/>
    <x v="3"/>
    <x v="3"/>
    <x v="0"/>
    <x v="0"/>
    <x v="2"/>
    <x v="0"/>
    <x v="0"/>
    <s v="2024-01-04"/>
    <x v="0"/>
    <n v="13000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4000"/>
    <x v="239"/>
    <x v="0"/>
    <x v="1"/>
    <x v="0"/>
    <s v="03.03.10"/>
    <x v="8"/>
    <x v="0"/>
    <x v="4"/>
    <s v="Receitas Da Câmara"/>
    <s v="03.03.10"/>
    <s v="Receitas Da Câmara"/>
    <s v="03.03.10"/>
    <x v="17"/>
    <x v="0"/>
    <x v="3"/>
    <x v="3"/>
    <x v="0"/>
    <x v="0"/>
    <x v="2"/>
    <x v="0"/>
    <x v="0"/>
    <s v="2024-01-04"/>
    <x v="0"/>
    <n v="4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7026"/>
    <x v="240"/>
    <x v="0"/>
    <x v="1"/>
    <x v="0"/>
    <s v="03.03.10"/>
    <x v="8"/>
    <x v="0"/>
    <x v="4"/>
    <s v="Receitas Da Câmara"/>
    <s v="03.03.10"/>
    <s v="Receitas Da Câmara"/>
    <s v="03.03.10"/>
    <x v="18"/>
    <x v="0"/>
    <x v="0"/>
    <x v="0"/>
    <x v="0"/>
    <x v="0"/>
    <x v="2"/>
    <x v="0"/>
    <x v="0"/>
    <s v="2024-01-04"/>
    <x v="0"/>
    <n v="17026"/>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2000"/>
    <x v="241"/>
    <x v="0"/>
    <x v="1"/>
    <x v="0"/>
    <s v="03.03.10"/>
    <x v="8"/>
    <x v="0"/>
    <x v="4"/>
    <s v="Receitas Da Câmara"/>
    <s v="03.03.10"/>
    <s v="Receitas Da Câmara"/>
    <s v="03.03.10"/>
    <x v="19"/>
    <x v="0"/>
    <x v="3"/>
    <x v="6"/>
    <x v="0"/>
    <x v="0"/>
    <x v="2"/>
    <x v="0"/>
    <x v="0"/>
    <s v="2024-01-04"/>
    <x v="0"/>
    <n v="2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949"/>
    <x v="242"/>
    <x v="0"/>
    <x v="1"/>
    <x v="0"/>
    <s v="03.03.10"/>
    <x v="8"/>
    <x v="0"/>
    <x v="4"/>
    <s v="Receitas Da Câmara"/>
    <s v="03.03.10"/>
    <s v="Receitas Da Câmara"/>
    <s v="03.03.10"/>
    <x v="9"/>
    <x v="0"/>
    <x v="3"/>
    <x v="3"/>
    <x v="0"/>
    <x v="0"/>
    <x v="2"/>
    <x v="0"/>
    <x v="0"/>
    <s v="2024-01-04"/>
    <x v="0"/>
    <n v="5949"/>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875"/>
    <x v="243"/>
    <x v="0"/>
    <x v="1"/>
    <x v="0"/>
    <s v="03.03.10"/>
    <x v="8"/>
    <x v="0"/>
    <x v="4"/>
    <s v="Receitas Da Câmara"/>
    <s v="03.03.10"/>
    <s v="Receitas Da Câmara"/>
    <s v="03.03.10"/>
    <x v="12"/>
    <x v="0"/>
    <x v="3"/>
    <x v="3"/>
    <x v="0"/>
    <x v="0"/>
    <x v="2"/>
    <x v="0"/>
    <x v="0"/>
    <s v="2024-01-04"/>
    <x v="0"/>
    <n v="875"/>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980"/>
    <x v="244"/>
    <x v="0"/>
    <x v="1"/>
    <x v="0"/>
    <s v="03.03.10"/>
    <x v="8"/>
    <x v="0"/>
    <x v="4"/>
    <s v="Receitas Da Câmara"/>
    <s v="03.03.10"/>
    <s v="Receitas Da Câmara"/>
    <s v="03.03.10"/>
    <x v="6"/>
    <x v="0"/>
    <x v="3"/>
    <x v="3"/>
    <x v="0"/>
    <x v="0"/>
    <x v="2"/>
    <x v="0"/>
    <x v="0"/>
    <s v="2024-01-04"/>
    <x v="0"/>
    <n v="19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0"/>
    <x v="245"/>
    <x v="0"/>
    <x v="1"/>
    <x v="0"/>
    <s v="03.03.10"/>
    <x v="8"/>
    <x v="0"/>
    <x v="4"/>
    <s v="Receitas Da Câmara"/>
    <s v="03.03.10"/>
    <s v="Receitas Da Câmara"/>
    <s v="03.03.10"/>
    <x v="11"/>
    <x v="0"/>
    <x v="0"/>
    <x v="5"/>
    <x v="0"/>
    <x v="0"/>
    <x v="2"/>
    <x v="0"/>
    <x v="0"/>
    <s v="2024-01-10"/>
    <x v="0"/>
    <n v="4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500"/>
    <x v="246"/>
    <x v="0"/>
    <x v="1"/>
    <x v="0"/>
    <s v="03.03.10"/>
    <x v="8"/>
    <x v="0"/>
    <x v="4"/>
    <s v="Receitas Da Câmara"/>
    <s v="03.03.10"/>
    <s v="Receitas Da Câmara"/>
    <s v="03.03.10"/>
    <x v="17"/>
    <x v="0"/>
    <x v="3"/>
    <x v="3"/>
    <x v="0"/>
    <x v="0"/>
    <x v="2"/>
    <x v="0"/>
    <x v="0"/>
    <s v="2024-01-10"/>
    <x v="0"/>
    <n v="6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7200"/>
    <x v="247"/>
    <x v="0"/>
    <x v="1"/>
    <x v="0"/>
    <s v="03.03.10"/>
    <x v="8"/>
    <x v="0"/>
    <x v="4"/>
    <s v="Receitas Da Câmara"/>
    <s v="03.03.10"/>
    <s v="Receitas Da Câmara"/>
    <s v="03.03.10"/>
    <x v="42"/>
    <x v="0"/>
    <x v="3"/>
    <x v="3"/>
    <x v="0"/>
    <x v="0"/>
    <x v="2"/>
    <x v="0"/>
    <x v="0"/>
    <s v="2024-01-10"/>
    <x v="0"/>
    <n v="17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5"/>
    <x v="248"/>
    <x v="0"/>
    <x v="1"/>
    <x v="0"/>
    <s v="03.03.10"/>
    <x v="8"/>
    <x v="0"/>
    <x v="4"/>
    <s v="Receitas Da Câmara"/>
    <s v="03.03.10"/>
    <s v="Receitas Da Câmara"/>
    <s v="03.03.10"/>
    <x v="22"/>
    <x v="0"/>
    <x v="3"/>
    <x v="7"/>
    <x v="0"/>
    <x v="0"/>
    <x v="2"/>
    <x v="0"/>
    <x v="0"/>
    <s v="2024-01-10"/>
    <x v="0"/>
    <n v="125"/>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37500"/>
    <x v="249"/>
    <x v="0"/>
    <x v="1"/>
    <x v="0"/>
    <s v="03.03.10"/>
    <x v="8"/>
    <x v="0"/>
    <x v="4"/>
    <s v="Receitas Da Câmara"/>
    <s v="03.03.10"/>
    <s v="Receitas Da Câmara"/>
    <s v="03.03.10"/>
    <x v="15"/>
    <x v="0"/>
    <x v="0"/>
    <x v="0"/>
    <x v="0"/>
    <x v="0"/>
    <x v="2"/>
    <x v="0"/>
    <x v="0"/>
    <s v="2024-01-10"/>
    <x v="0"/>
    <n v="37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660"/>
    <x v="250"/>
    <x v="0"/>
    <x v="1"/>
    <x v="0"/>
    <s v="03.03.10"/>
    <x v="8"/>
    <x v="0"/>
    <x v="4"/>
    <s v="Receitas Da Câmara"/>
    <s v="03.03.10"/>
    <s v="Receitas Da Câmara"/>
    <s v="03.03.10"/>
    <x v="18"/>
    <x v="0"/>
    <x v="0"/>
    <x v="0"/>
    <x v="0"/>
    <x v="0"/>
    <x v="2"/>
    <x v="0"/>
    <x v="0"/>
    <s v="2024-01-10"/>
    <x v="0"/>
    <n v="146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310"/>
    <x v="251"/>
    <x v="0"/>
    <x v="1"/>
    <x v="0"/>
    <s v="03.03.10"/>
    <x v="8"/>
    <x v="0"/>
    <x v="4"/>
    <s v="Receitas Da Câmara"/>
    <s v="03.03.10"/>
    <s v="Receitas Da Câmara"/>
    <s v="03.03.10"/>
    <x v="6"/>
    <x v="0"/>
    <x v="3"/>
    <x v="3"/>
    <x v="0"/>
    <x v="0"/>
    <x v="2"/>
    <x v="0"/>
    <x v="0"/>
    <s v="2024-01-10"/>
    <x v="0"/>
    <n v="23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175"/>
    <x v="252"/>
    <x v="0"/>
    <x v="1"/>
    <x v="0"/>
    <s v="03.03.10"/>
    <x v="8"/>
    <x v="0"/>
    <x v="4"/>
    <s v="Receitas Da Câmara"/>
    <s v="03.03.10"/>
    <s v="Receitas Da Câmara"/>
    <s v="03.03.10"/>
    <x v="10"/>
    <x v="0"/>
    <x v="3"/>
    <x v="3"/>
    <x v="0"/>
    <x v="0"/>
    <x v="2"/>
    <x v="0"/>
    <x v="0"/>
    <s v="2024-01-10"/>
    <x v="0"/>
    <n v="51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30"/>
    <x v="253"/>
    <x v="0"/>
    <x v="1"/>
    <x v="0"/>
    <s v="03.03.10"/>
    <x v="8"/>
    <x v="0"/>
    <x v="4"/>
    <s v="Receitas Da Câmara"/>
    <s v="03.03.10"/>
    <s v="Receitas Da Câmara"/>
    <s v="03.03.10"/>
    <x v="9"/>
    <x v="0"/>
    <x v="3"/>
    <x v="3"/>
    <x v="0"/>
    <x v="0"/>
    <x v="2"/>
    <x v="0"/>
    <x v="0"/>
    <s v="2024-01-10"/>
    <x v="0"/>
    <n v="36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4"/>
    <x v="254"/>
    <x v="0"/>
    <x v="1"/>
    <x v="0"/>
    <s v="03.03.10"/>
    <x v="8"/>
    <x v="0"/>
    <x v="4"/>
    <s v="Receitas Da Câmara"/>
    <s v="03.03.10"/>
    <s v="Receitas Da Câmara"/>
    <s v="03.03.10"/>
    <x v="23"/>
    <x v="0"/>
    <x v="3"/>
    <x v="7"/>
    <x v="0"/>
    <x v="0"/>
    <x v="2"/>
    <x v="0"/>
    <x v="0"/>
    <s v="2024-01-10"/>
    <x v="0"/>
    <n v="5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50"/>
    <x v="255"/>
    <x v="0"/>
    <x v="1"/>
    <x v="0"/>
    <s v="03.03.10"/>
    <x v="8"/>
    <x v="0"/>
    <x v="4"/>
    <s v="Receitas Da Câmara"/>
    <s v="03.03.10"/>
    <s v="Receitas Da Câmara"/>
    <s v="03.03.10"/>
    <x v="13"/>
    <x v="0"/>
    <x v="3"/>
    <x v="3"/>
    <x v="0"/>
    <x v="0"/>
    <x v="2"/>
    <x v="0"/>
    <x v="0"/>
    <s v="2024-01-10"/>
    <x v="0"/>
    <n v="25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
    <x v="256"/>
    <x v="0"/>
    <x v="1"/>
    <x v="0"/>
    <s v="03.03.10"/>
    <x v="8"/>
    <x v="0"/>
    <x v="4"/>
    <s v="Receitas Da Câmara"/>
    <s v="03.03.10"/>
    <s v="Receitas Da Câmara"/>
    <s v="03.03.10"/>
    <x v="8"/>
    <x v="0"/>
    <x v="3"/>
    <x v="3"/>
    <x v="0"/>
    <x v="0"/>
    <x v="2"/>
    <x v="0"/>
    <x v="0"/>
    <s v="2024-01-10"/>
    <x v="0"/>
    <n v="4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050000"/>
    <x v="257"/>
    <x v="0"/>
    <x v="1"/>
    <x v="0"/>
    <s v="03.03.10"/>
    <x v="8"/>
    <x v="0"/>
    <x v="4"/>
    <s v="Receitas Da Câmara"/>
    <s v="03.03.10"/>
    <s v="Receitas Da Câmara"/>
    <s v="03.03.10"/>
    <x v="15"/>
    <x v="0"/>
    <x v="0"/>
    <x v="0"/>
    <x v="0"/>
    <x v="0"/>
    <x v="2"/>
    <x v="0"/>
    <x v="0"/>
    <s v="2024-01-11"/>
    <x v="0"/>
    <n v="105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6"/>
    <x v="258"/>
    <x v="0"/>
    <x v="1"/>
    <x v="0"/>
    <s v="03.03.10"/>
    <x v="8"/>
    <x v="0"/>
    <x v="4"/>
    <s v="Receitas Da Câmara"/>
    <s v="03.03.10"/>
    <s v="Receitas Da Câmara"/>
    <s v="03.03.10"/>
    <x v="22"/>
    <x v="0"/>
    <x v="3"/>
    <x v="7"/>
    <x v="0"/>
    <x v="0"/>
    <x v="2"/>
    <x v="0"/>
    <x v="0"/>
    <s v="2024-01-11"/>
    <x v="0"/>
    <n v="16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8"/>
    <x v="259"/>
    <x v="0"/>
    <x v="1"/>
    <x v="0"/>
    <s v="03.03.10"/>
    <x v="8"/>
    <x v="0"/>
    <x v="4"/>
    <s v="Receitas Da Câmara"/>
    <s v="03.03.10"/>
    <s v="Receitas Da Câmara"/>
    <s v="03.03.10"/>
    <x v="23"/>
    <x v="0"/>
    <x v="3"/>
    <x v="7"/>
    <x v="0"/>
    <x v="0"/>
    <x v="2"/>
    <x v="0"/>
    <x v="0"/>
    <s v="2024-01-11"/>
    <x v="0"/>
    <n v="3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3"/>
    <x v="260"/>
    <x v="0"/>
    <x v="1"/>
    <x v="0"/>
    <s v="03.03.10"/>
    <x v="8"/>
    <x v="0"/>
    <x v="4"/>
    <s v="Receitas Da Câmara"/>
    <s v="03.03.10"/>
    <s v="Receitas Da Câmara"/>
    <s v="03.03.10"/>
    <x v="9"/>
    <x v="0"/>
    <x v="3"/>
    <x v="3"/>
    <x v="0"/>
    <x v="0"/>
    <x v="2"/>
    <x v="0"/>
    <x v="0"/>
    <s v="2024-01-11"/>
    <x v="0"/>
    <n v="48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320"/>
    <x v="261"/>
    <x v="0"/>
    <x v="1"/>
    <x v="0"/>
    <s v="03.03.10"/>
    <x v="8"/>
    <x v="0"/>
    <x v="4"/>
    <s v="Receitas Da Câmara"/>
    <s v="03.03.10"/>
    <s v="Receitas Da Câmara"/>
    <s v="03.03.10"/>
    <x v="6"/>
    <x v="0"/>
    <x v="3"/>
    <x v="3"/>
    <x v="0"/>
    <x v="0"/>
    <x v="2"/>
    <x v="0"/>
    <x v="0"/>
    <s v="2024-01-11"/>
    <x v="0"/>
    <n v="63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400"/>
    <x v="262"/>
    <x v="0"/>
    <x v="1"/>
    <x v="0"/>
    <s v="03.03.10"/>
    <x v="8"/>
    <x v="0"/>
    <x v="4"/>
    <s v="Receitas Da Câmara"/>
    <s v="03.03.10"/>
    <s v="Receitas Da Câmara"/>
    <s v="03.03.10"/>
    <x v="42"/>
    <x v="0"/>
    <x v="3"/>
    <x v="3"/>
    <x v="0"/>
    <x v="0"/>
    <x v="2"/>
    <x v="0"/>
    <x v="0"/>
    <s v="2024-01-11"/>
    <x v="0"/>
    <n v="11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00"/>
    <x v="263"/>
    <x v="0"/>
    <x v="1"/>
    <x v="0"/>
    <s v="03.03.10"/>
    <x v="8"/>
    <x v="0"/>
    <x v="4"/>
    <s v="Receitas Da Câmara"/>
    <s v="03.03.10"/>
    <s v="Receitas Da Câmara"/>
    <s v="03.03.10"/>
    <x v="11"/>
    <x v="0"/>
    <x v="0"/>
    <x v="5"/>
    <x v="0"/>
    <x v="0"/>
    <x v="2"/>
    <x v="0"/>
    <x v="0"/>
    <s v="2024-01-11"/>
    <x v="0"/>
    <n v="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
    <x v="264"/>
    <x v="0"/>
    <x v="1"/>
    <x v="0"/>
    <s v="03.03.10"/>
    <x v="8"/>
    <x v="0"/>
    <x v="4"/>
    <s v="Receitas Da Câmara"/>
    <s v="03.03.10"/>
    <s v="Receitas Da Câmara"/>
    <s v="03.03.10"/>
    <x v="8"/>
    <x v="0"/>
    <x v="3"/>
    <x v="3"/>
    <x v="0"/>
    <x v="0"/>
    <x v="2"/>
    <x v="0"/>
    <x v="0"/>
    <s v="2024-01-11"/>
    <x v="0"/>
    <n v="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70"/>
    <x v="265"/>
    <x v="0"/>
    <x v="1"/>
    <x v="0"/>
    <s v="03.03.10"/>
    <x v="8"/>
    <x v="0"/>
    <x v="4"/>
    <s v="Receitas Da Câmara"/>
    <s v="03.03.10"/>
    <s v="Receitas Da Câmara"/>
    <s v="03.03.10"/>
    <x v="10"/>
    <x v="0"/>
    <x v="3"/>
    <x v="3"/>
    <x v="0"/>
    <x v="0"/>
    <x v="2"/>
    <x v="0"/>
    <x v="0"/>
    <s v="2024-01-11"/>
    <x v="0"/>
    <n v="30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425"/>
    <x v="266"/>
    <x v="0"/>
    <x v="1"/>
    <x v="0"/>
    <s v="03.03.10"/>
    <x v="8"/>
    <x v="0"/>
    <x v="4"/>
    <s v="Receitas Da Câmara"/>
    <s v="03.03.10"/>
    <s v="Receitas Da Câmara"/>
    <s v="03.03.10"/>
    <x v="12"/>
    <x v="0"/>
    <x v="3"/>
    <x v="3"/>
    <x v="0"/>
    <x v="0"/>
    <x v="2"/>
    <x v="0"/>
    <x v="0"/>
    <s v="2024-01-11"/>
    <x v="0"/>
    <n v="64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70"/>
    <x v="267"/>
    <x v="0"/>
    <x v="1"/>
    <x v="0"/>
    <s v="03.03.10"/>
    <x v="8"/>
    <x v="0"/>
    <x v="4"/>
    <s v="Receitas Da Câmara"/>
    <s v="03.03.10"/>
    <s v="Receitas Da Câmara"/>
    <s v="03.03.10"/>
    <x v="13"/>
    <x v="0"/>
    <x v="3"/>
    <x v="3"/>
    <x v="0"/>
    <x v="0"/>
    <x v="2"/>
    <x v="0"/>
    <x v="0"/>
    <s v="2024-01-11"/>
    <x v="0"/>
    <n v="36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182"/>
    <x v="268"/>
    <x v="0"/>
    <x v="1"/>
    <x v="0"/>
    <s v="03.03.10"/>
    <x v="8"/>
    <x v="0"/>
    <x v="4"/>
    <s v="Receitas Da Câmara"/>
    <s v="03.03.10"/>
    <s v="Receitas Da Câmara"/>
    <s v="03.03.10"/>
    <x v="18"/>
    <x v="0"/>
    <x v="0"/>
    <x v="0"/>
    <x v="0"/>
    <x v="0"/>
    <x v="2"/>
    <x v="0"/>
    <x v="0"/>
    <s v="2024-01-11"/>
    <x v="0"/>
    <n v="1118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80"/>
    <x v="269"/>
    <x v="0"/>
    <x v="1"/>
    <x v="0"/>
    <s v="03.03.10"/>
    <x v="8"/>
    <x v="0"/>
    <x v="4"/>
    <s v="Receitas Da Câmara"/>
    <s v="03.03.10"/>
    <s v="Receitas Da Câmara"/>
    <s v="03.03.10"/>
    <x v="8"/>
    <x v="0"/>
    <x v="3"/>
    <x v="3"/>
    <x v="0"/>
    <x v="0"/>
    <x v="2"/>
    <x v="0"/>
    <x v="0"/>
    <s v="2024-01-12"/>
    <x v="0"/>
    <n v="6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8546"/>
    <x v="270"/>
    <x v="0"/>
    <x v="1"/>
    <x v="0"/>
    <s v="03.03.10"/>
    <x v="8"/>
    <x v="0"/>
    <x v="4"/>
    <s v="Receitas Da Câmara"/>
    <s v="03.03.10"/>
    <s v="Receitas Da Câmara"/>
    <s v="03.03.10"/>
    <x v="18"/>
    <x v="0"/>
    <x v="0"/>
    <x v="0"/>
    <x v="0"/>
    <x v="0"/>
    <x v="2"/>
    <x v="0"/>
    <x v="0"/>
    <s v="2024-01-12"/>
    <x v="0"/>
    <n v="6854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97"/>
    <x v="271"/>
    <x v="0"/>
    <x v="1"/>
    <x v="0"/>
    <s v="03.03.10"/>
    <x v="8"/>
    <x v="0"/>
    <x v="4"/>
    <s v="Receitas Da Câmara"/>
    <s v="03.03.10"/>
    <s v="Receitas Da Câmara"/>
    <s v="03.03.10"/>
    <x v="25"/>
    <x v="0"/>
    <x v="3"/>
    <x v="3"/>
    <x v="0"/>
    <x v="0"/>
    <x v="2"/>
    <x v="0"/>
    <x v="0"/>
    <s v="2024-01-12"/>
    <x v="0"/>
    <n v="1497"/>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7680"/>
    <x v="272"/>
    <x v="0"/>
    <x v="1"/>
    <x v="0"/>
    <s v="03.03.10"/>
    <x v="8"/>
    <x v="0"/>
    <x v="4"/>
    <s v="Receitas Da Câmara"/>
    <s v="03.03.10"/>
    <s v="Receitas Da Câmara"/>
    <s v="03.03.10"/>
    <x v="19"/>
    <x v="0"/>
    <x v="3"/>
    <x v="6"/>
    <x v="0"/>
    <x v="0"/>
    <x v="2"/>
    <x v="0"/>
    <x v="0"/>
    <s v="2024-01-12"/>
    <x v="0"/>
    <n v="676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772"/>
    <x v="273"/>
    <x v="0"/>
    <x v="1"/>
    <x v="0"/>
    <s v="03.03.10"/>
    <x v="8"/>
    <x v="0"/>
    <x v="4"/>
    <s v="Receitas Da Câmara"/>
    <s v="03.03.10"/>
    <s v="Receitas Da Câmara"/>
    <s v="03.03.10"/>
    <x v="17"/>
    <x v="0"/>
    <x v="3"/>
    <x v="3"/>
    <x v="0"/>
    <x v="0"/>
    <x v="2"/>
    <x v="0"/>
    <x v="0"/>
    <s v="2024-01-12"/>
    <x v="0"/>
    <n v="2177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160"/>
    <x v="274"/>
    <x v="0"/>
    <x v="1"/>
    <x v="0"/>
    <s v="03.03.10"/>
    <x v="8"/>
    <x v="0"/>
    <x v="4"/>
    <s v="Receitas Da Câmara"/>
    <s v="03.03.10"/>
    <s v="Receitas Da Câmara"/>
    <s v="03.03.10"/>
    <x v="6"/>
    <x v="0"/>
    <x v="3"/>
    <x v="3"/>
    <x v="0"/>
    <x v="0"/>
    <x v="2"/>
    <x v="0"/>
    <x v="0"/>
    <s v="2024-01-12"/>
    <x v="0"/>
    <n v="81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86"/>
    <x v="275"/>
    <x v="0"/>
    <x v="1"/>
    <x v="0"/>
    <s v="03.03.10"/>
    <x v="8"/>
    <x v="0"/>
    <x v="4"/>
    <s v="Receitas Da Câmara"/>
    <s v="03.03.10"/>
    <s v="Receitas Da Câmara"/>
    <s v="03.03.10"/>
    <x v="22"/>
    <x v="0"/>
    <x v="3"/>
    <x v="7"/>
    <x v="0"/>
    <x v="0"/>
    <x v="2"/>
    <x v="0"/>
    <x v="0"/>
    <s v="2024-01-12"/>
    <x v="0"/>
    <n v="118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276"/>
    <x v="0"/>
    <x v="1"/>
    <x v="0"/>
    <s v="03.03.10"/>
    <x v="8"/>
    <x v="0"/>
    <x v="4"/>
    <s v="Receitas Da Câmara"/>
    <s v="03.03.10"/>
    <s v="Receitas Da Câmara"/>
    <s v="03.03.10"/>
    <x v="21"/>
    <x v="0"/>
    <x v="3"/>
    <x v="3"/>
    <x v="0"/>
    <x v="0"/>
    <x v="2"/>
    <x v="0"/>
    <x v="0"/>
    <s v="2024-01-12"/>
    <x v="0"/>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00"/>
    <x v="277"/>
    <x v="0"/>
    <x v="1"/>
    <x v="0"/>
    <s v="03.03.10"/>
    <x v="8"/>
    <x v="0"/>
    <x v="4"/>
    <s v="Receitas Da Câmara"/>
    <s v="03.03.10"/>
    <s v="Receitas Da Câmara"/>
    <s v="03.03.10"/>
    <x v="13"/>
    <x v="0"/>
    <x v="3"/>
    <x v="3"/>
    <x v="0"/>
    <x v="0"/>
    <x v="2"/>
    <x v="0"/>
    <x v="0"/>
    <s v="2024-01-12"/>
    <x v="0"/>
    <n v="2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400"/>
    <x v="278"/>
    <x v="0"/>
    <x v="1"/>
    <x v="0"/>
    <s v="03.03.10"/>
    <x v="8"/>
    <x v="0"/>
    <x v="4"/>
    <s v="Receitas Da Câmara"/>
    <s v="03.03.10"/>
    <s v="Receitas Da Câmara"/>
    <s v="03.03.10"/>
    <x v="42"/>
    <x v="0"/>
    <x v="3"/>
    <x v="3"/>
    <x v="0"/>
    <x v="0"/>
    <x v="2"/>
    <x v="0"/>
    <x v="0"/>
    <s v="2024-01-12"/>
    <x v="0"/>
    <n v="24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59"/>
    <x v="279"/>
    <x v="0"/>
    <x v="1"/>
    <x v="0"/>
    <s v="03.03.10"/>
    <x v="8"/>
    <x v="0"/>
    <x v="4"/>
    <s v="Receitas Da Câmara"/>
    <s v="03.03.10"/>
    <s v="Receitas Da Câmara"/>
    <s v="03.03.10"/>
    <x v="23"/>
    <x v="0"/>
    <x v="3"/>
    <x v="7"/>
    <x v="0"/>
    <x v="0"/>
    <x v="2"/>
    <x v="0"/>
    <x v="0"/>
    <s v="2024-01-12"/>
    <x v="0"/>
    <n v="45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1475"/>
    <x v="280"/>
    <x v="0"/>
    <x v="1"/>
    <x v="0"/>
    <s v="03.03.10"/>
    <x v="8"/>
    <x v="0"/>
    <x v="4"/>
    <s v="Receitas Da Câmara"/>
    <s v="03.03.10"/>
    <s v="Receitas Da Câmara"/>
    <s v="03.03.10"/>
    <x v="12"/>
    <x v="0"/>
    <x v="3"/>
    <x v="3"/>
    <x v="0"/>
    <x v="0"/>
    <x v="2"/>
    <x v="0"/>
    <x v="0"/>
    <s v="2024-01-12"/>
    <x v="0"/>
    <n v="614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800"/>
    <x v="281"/>
    <x v="0"/>
    <x v="1"/>
    <x v="0"/>
    <s v="03.03.10"/>
    <x v="8"/>
    <x v="0"/>
    <x v="4"/>
    <s v="Receitas Da Câmara"/>
    <s v="03.03.10"/>
    <s v="Receitas Da Câmara"/>
    <s v="03.03.10"/>
    <x v="20"/>
    <x v="0"/>
    <x v="3"/>
    <x v="3"/>
    <x v="0"/>
    <x v="0"/>
    <x v="2"/>
    <x v="0"/>
    <x v="0"/>
    <s v="2024-01-12"/>
    <x v="0"/>
    <n v="16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695"/>
    <x v="282"/>
    <x v="0"/>
    <x v="1"/>
    <x v="0"/>
    <s v="03.03.10"/>
    <x v="8"/>
    <x v="0"/>
    <x v="4"/>
    <s v="Receitas Da Câmara"/>
    <s v="03.03.10"/>
    <s v="Receitas Da Câmara"/>
    <s v="03.03.10"/>
    <x v="10"/>
    <x v="0"/>
    <x v="3"/>
    <x v="3"/>
    <x v="0"/>
    <x v="0"/>
    <x v="2"/>
    <x v="0"/>
    <x v="0"/>
    <s v="2024-01-12"/>
    <x v="0"/>
    <n v="1069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800"/>
    <x v="283"/>
    <x v="0"/>
    <x v="1"/>
    <x v="0"/>
    <s v="03.03.10"/>
    <x v="8"/>
    <x v="0"/>
    <x v="4"/>
    <s v="Receitas Da Câmara"/>
    <s v="03.03.10"/>
    <s v="Receitas Da Câmara"/>
    <s v="03.03.10"/>
    <x v="11"/>
    <x v="0"/>
    <x v="0"/>
    <x v="5"/>
    <x v="0"/>
    <x v="0"/>
    <x v="2"/>
    <x v="0"/>
    <x v="0"/>
    <s v="2024-01-12"/>
    <x v="0"/>
    <n v="8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413"/>
    <x v="284"/>
    <x v="0"/>
    <x v="1"/>
    <x v="0"/>
    <s v="03.03.10"/>
    <x v="8"/>
    <x v="0"/>
    <x v="4"/>
    <s v="Receitas Da Câmara"/>
    <s v="03.03.10"/>
    <s v="Receitas Da Câmara"/>
    <s v="03.03.10"/>
    <x v="9"/>
    <x v="0"/>
    <x v="3"/>
    <x v="3"/>
    <x v="0"/>
    <x v="0"/>
    <x v="2"/>
    <x v="0"/>
    <x v="0"/>
    <s v="2024-01-12"/>
    <x v="0"/>
    <n v="741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40"/>
    <x v="285"/>
    <x v="0"/>
    <x v="1"/>
    <x v="0"/>
    <s v="03.03.10"/>
    <x v="8"/>
    <x v="0"/>
    <x v="4"/>
    <s v="Receitas Da Câmara"/>
    <s v="03.03.10"/>
    <s v="Receitas Da Câmara"/>
    <s v="03.03.10"/>
    <x v="8"/>
    <x v="0"/>
    <x v="3"/>
    <x v="3"/>
    <x v="0"/>
    <x v="0"/>
    <x v="2"/>
    <x v="0"/>
    <x v="0"/>
    <s v="2024-01-15"/>
    <x v="0"/>
    <n v="34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8133"/>
    <x v="286"/>
    <x v="0"/>
    <x v="1"/>
    <x v="0"/>
    <s v="03.03.10"/>
    <x v="8"/>
    <x v="0"/>
    <x v="4"/>
    <s v="Receitas Da Câmara"/>
    <s v="03.03.10"/>
    <s v="Receitas Da Câmara"/>
    <s v="03.03.10"/>
    <x v="9"/>
    <x v="0"/>
    <x v="3"/>
    <x v="3"/>
    <x v="0"/>
    <x v="0"/>
    <x v="2"/>
    <x v="0"/>
    <x v="0"/>
    <s v="2024-01-15"/>
    <x v="0"/>
    <n v="8133"/>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00910"/>
    <x v="287"/>
    <x v="0"/>
    <x v="1"/>
    <x v="0"/>
    <s v="03.03.10"/>
    <x v="8"/>
    <x v="0"/>
    <x v="4"/>
    <s v="Receitas Da Câmara"/>
    <s v="03.03.10"/>
    <s v="Receitas Da Câmara"/>
    <s v="03.03.10"/>
    <x v="18"/>
    <x v="0"/>
    <x v="0"/>
    <x v="0"/>
    <x v="0"/>
    <x v="0"/>
    <x v="2"/>
    <x v="0"/>
    <x v="0"/>
    <s v="2024-01-15"/>
    <x v="0"/>
    <n v="10091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800"/>
    <x v="288"/>
    <x v="0"/>
    <x v="1"/>
    <x v="0"/>
    <s v="03.03.10"/>
    <x v="8"/>
    <x v="0"/>
    <x v="4"/>
    <s v="Receitas Da Câmara"/>
    <s v="03.03.10"/>
    <s v="Receitas Da Câmara"/>
    <s v="03.03.10"/>
    <x v="11"/>
    <x v="0"/>
    <x v="0"/>
    <x v="5"/>
    <x v="0"/>
    <x v="0"/>
    <x v="2"/>
    <x v="0"/>
    <x v="0"/>
    <s v="2024-01-15"/>
    <x v="0"/>
    <n v="180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8625"/>
    <x v="289"/>
    <x v="0"/>
    <x v="1"/>
    <x v="0"/>
    <s v="03.03.10"/>
    <x v="8"/>
    <x v="0"/>
    <x v="4"/>
    <s v="Receitas Da Câmara"/>
    <s v="03.03.10"/>
    <s v="Receitas Da Câmara"/>
    <s v="03.03.10"/>
    <x v="10"/>
    <x v="0"/>
    <x v="3"/>
    <x v="3"/>
    <x v="0"/>
    <x v="0"/>
    <x v="2"/>
    <x v="0"/>
    <x v="0"/>
    <s v="2024-01-15"/>
    <x v="0"/>
    <n v="8625"/>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590"/>
    <x v="290"/>
    <x v="0"/>
    <x v="1"/>
    <x v="0"/>
    <s v="03.03.10"/>
    <x v="8"/>
    <x v="0"/>
    <x v="4"/>
    <s v="Receitas Da Câmara"/>
    <s v="03.03.10"/>
    <s v="Receitas Da Câmara"/>
    <s v="03.03.10"/>
    <x v="17"/>
    <x v="0"/>
    <x v="3"/>
    <x v="3"/>
    <x v="0"/>
    <x v="0"/>
    <x v="2"/>
    <x v="0"/>
    <x v="0"/>
    <s v="2024-01-15"/>
    <x v="0"/>
    <n v="159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080"/>
    <x v="291"/>
    <x v="0"/>
    <x v="1"/>
    <x v="0"/>
    <s v="03.03.10"/>
    <x v="8"/>
    <x v="0"/>
    <x v="4"/>
    <s v="Receitas Da Câmara"/>
    <s v="03.03.10"/>
    <s v="Receitas Da Câmara"/>
    <s v="03.03.10"/>
    <x v="6"/>
    <x v="0"/>
    <x v="3"/>
    <x v="3"/>
    <x v="0"/>
    <x v="0"/>
    <x v="2"/>
    <x v="0"/>
    <x v="0"/>
    <s v="2024-01-15"/>
    <x v="0"/>
    <n v="108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2400"/>
    <x v="292"/>
    <x v="0"/>
    <x v="1"/>
    <x v="0"/>
    <s v="03.03.10"/>
    <x v="8"/>
    <x v="0"/>
    <x v="4"/>
    <s v="Receitas Da Câmara"/>
    <s v="03.03.10"/>
    <s v="Receitas Da Câmara"/>
    <s v="03.03.10"/>
    <x v="20"/>
    <x v="0"/>
    <x v="3"/>
    <x v="3"/>
    <x v="0"/>
    <x v="0"/>
    <x v="2"/>
    <x v="0"/>
    <x v="0"/>
    <s v="2024-01-15"/>
    <x v="0"/>
    <n v="240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5490"/>
    <x v="293"/>
    <x v="0"/>
    <x v="1"/>
    <x v="0"/>
    <s v="03.03.10"/>
    <x v="8"/>
    <x v="0"/>
    <x v="4"/>
    <s v="Receitas Da Câmara"/>
    <s v="03.03.10"/>
    <s v="Receitas Da Câmara"/>
    <s v="03.03.10"/>
    <x v="13"/>
    <x v="0"/>
    <x v="3"/>
    <x v="3"/>
    <x v="0"/>
    <x v="0"/>
    <x v="2"/>
    <x v="0"/>
    <x v="0"/>
    <s v="2024-01-15"/>
    <x v="0"/>
    <n v="549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6400"/>
    <x v="294"/>
    <x v="0"/>
    <x v="1"/>
    <x v="0"/>
    <s v="03.03.10"/>
    <x v="8"/>
    <x v="0"/>
    <x v="4"/>
    <s v="Receitas Da Câmara"/>
    <s v="03.03.10"/>
    <s v="Receitas Da Câmara"/>
    <s v="03.03.10"/>
    <x v="42"/>
    <x v="0"/>
    <x v="3"/>
    <x v="3"/>
    <x v="0"/>
    <x v="0"/>
    <x v="2"/>
    <x v="0"/>
    <x v="0"/>
    <s v="2024-01-15"/>
    <x v="0"/>
    <n v="164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5000"/>
    <x v="295"/>
    <x v="0"/>
    <x v="1"/>
    <x v="0"/>
    <s v="03.03.10"/>
    <x v="8"/>
    <x v="0"/>
    <x v="4"/>
    <s v="Receitas Da Câmara"/>
    <s v="03.03.10"/>
    <s v="Receitas Da Câmara"/>
    <s v="03.03.10"/>
    <x v="15"/>
    <x v="0"/>
    <x v="0"/>
    <x v="0"/>
    <x v="0"/>
    <x v="0"/>
    <x v="2"/>
    <x v="0"/>
    <x v="0"/>
    <s v="2024-01-15"/>
    <x v="0"/>
    <n v="250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8000"/>
    <x v="296"/>
    <x v="0"/>
    <x v="1"/>
    <x v="0"/>
    <s v="03.03.10"/>
    <x v="8"/>
    <x v="0"/>
    <x v="4"/>
    <s v="Receitas Da Câmara"/>
    <s v="03.03.10"/>
    <s v="Receitas Da Câmara"/>
    <s v="03.03.10"/>
    <x v="15"/>
    <x v="0"/>
    <x v="0"/>
    <x v="0"/>
    <x v="0"/>
    <x v="0"/>
    <x v="2"/>
    <x v="0"/>
    <x v="0"/>
    <s v="2024-01-16"/>
    <x v="0"/>
    <n v="8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875"/>
    <x v="297"/>
    <x v="0"/>
    <x v="1"/>
    <x v="0"/>
    <s v="03.03.10"/>
    <x v="8"/>
    <x v="0"/>
    <x v="4"/>
    <s v="Receitas Da Câmara"/>
    <s v="03.03.10"/>
    <s v="Receitas Da Câmara"/>
    <s v="03.03.10"/>
    <x v="12"/>
    <x v="0"/>
    <x v="3"/>
    <x v="3"/>
    <x v="0"/>
    <x v="0"/>
    <x v="2"/>
    <x v="0"/>
    <x v="0"/>
    <s v="2024-01-16"/>
    <x v="0"/>
    <n v="58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
    <x v="298"/>
    <x v="0"/>
    <x v="1"/>
    <x v="0"/>
    <s v="03.03.10"/>
    <x v="8"/>
    <x v="0"/>
    <x v="4"/>
    <s v="Receitas Da Câmara"/>
    <s v="03.03.10"/>
    <s v="Receitas Da Câmara"/>
    <s v="03.03.10"/>
    <x v="6"/>
    <x v="0"/>
    <x v="3"/>
    <x v="3"/>
    <x v="0"/>
    <x v="0"/>
    <x v="2"/>
    <x v="0"/>
    <x v="0"/>
    <s v="2024-01-16"/>
    <x v="0"/>
    <n v="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
    <x v="299"/>
    <x v="0"/>
    <x v="1"/>
    <x v="0"/>
    <s v="03.03.10"/>
    <x v="8"/>
    <x v="0"/>
    <x v="4"/>
    <s v="Receitas Da Câmara"/>
    <s v="03.03.10"/>
    <s v="Receitas Da Câmara"/>
    <s v="03.03.10"/>
    <x v="23"/>
    <x v="0"/>
    <x v="3"/>
    <x v="7"/>
    <x v="0"/>
    <x v="0"/>
    <x v="2"/>
    <x v="0"/>
    <x v="0"/>
    <s v="2024-01-16"/>
    <x v="0"/>
    <n v="4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424"/>
    <x v="300"/>
    <x v="0"/>
    <x v="1"/>
    <x v="0"/>
    <s v="03.03.10"/>
    <x v="8"/>
    <x v="0"/>
    <x v="4"/>
    <s v="Receitas Da Câmara"/>
    <s v="03.03.10"/>
    <s v="Receitas Da Câmara"/>
    <s v="03.03.10"/>
    <x v="18"/>
    <x v="0"/>
    <x v="0"/>
    <x v="0"/>
    <x v="0"/>
    <x v="0"/>
    <x v="2"/>
    <x v="0"/>
    <x v="0"/>
    <s v="2024-01-16"/>
    <x v="0"/>
    <n v="2542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2"/>
    <x v="301"/>
    <x v="0"/>
    <x v="1"/>
    <x v="0"/>
    <s v="03.03.10"/>
    <x v="8"/>
    <x v="0"/>
    <x v="4"/>
    <s v="Receitas Da Câmara"/>
    <s v="03.03.10"/>
    <s v="Receitas Da Câmara"/>
    <s v="03.03.10"/>
    <x v="22"/>
    <x v="0"/>
    <x v="3"/>
    <x v="7"/>
    <x v="0"/>
    <x v="0"/>
    <x v="2"/>
    <x v="0"/>
    <x v="0"/>
    <s v="2024-01-16"/>
    <x v="0"/>
    <n v="11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500"/>
    <x v="302"/>
    <x v="0"/>
    <x v="1"/>
    <x v="0"/>
    <s v="03.03.10"/>
    <x v="8"/>
    <x v="0"/>
    <x v="4"/>
    <s v="Receitas Da Câmara"/>
    <s v="03.03.10"/>
    <s v="Receitas Da Câmara"/>
    <s v="03.03.10"/>
    <x v="11"/>
    <x v="0"/>
    <x v="0"/>
    <x v="5"/>
    <x v="0"/>
    <x v="0"/>
    <x v="2"/>
    <x v="0"/>
    <x v="0"/>
    <s v="2024-01-16"/>
    <x v="0"/>
    <n v="4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300"/>
    <x v="303"/>
    <x v="0"/>
    <x v="1"/>
    <x v="0"/>
    <s v="03.03.10"/>
    <x v="8"/>
    <x v="0"/>
    <x v="4"/>
    <s v="Receitas Da Câmara"/>
    <s v="03.03.10"/>
    <s v="Receitas Da Câmara"/>
    <s v="03.03.10"/>
    <x v="13"/>
    <x v="0"/>
    <x v="3"/>
    <x v="3"/>
    <x v="0"/>
    <x v="0"/>
    <x v="2"/>
    <x v="0"/>
    <x v="0"/>
    <s v="2024-01-16"/>
    <x v="0"/>
    <n v="5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00"/>
    <x v="304"/>
    <x v="0"/>
    <x v="1"/>
    <x v="0"/>
    <s v="03.03.10"/>
    <x v="8"/>
    <x v="0"/>
    <x v="4"/>
    <s v="Receitas Da Câmara"/>
    <s v="03.03.10"/>
    <s v="Receitas Da Câmara"/>
    <s v="03.03.10"/>
    <x v="8"/>
    <x v="0"/>
    <x v="3"/>
    <x v="3"/>
    <x v="0"/>
    <x v="0"/>
    <x v="2"/>
    <x v="0"/>
    <x v="0"/>
    <s v="2024-01-16"/>
    <x v="0"/>
    <n v="1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383"/>
    <x v="305"/>
    <x v="0"/>
    <x v="1"/>
    <x v="0"/>
    <s v="03.03.10"/>
    <x v="8"/>
    <x v="0"/>
    <x v="4"/>
    <s v="Receitas Da Câmara"/>
    <s v="03.03.10"/>
    <s v="Receitas Da Câmara"/>
    <s v="03.03.10"/>
    <x v="9"/>
    <x v="0"/>
    <x v="3"/>
    <x v="3"/>
    <x v="0"/>
    <x v="0"/>
    <x v="2"/>
    <x v="0"/>
    <x v="0"/>
    <s v="2024-01-16"/>
    <x v="0"/>
    <n v="1038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00"/>
    <x v="306"/>
    <x v="0"/>
    <x v="1"/>
    <x v="0"/>
    <s v="03.03.10"/>
    <x v="8"/>
    <x v="0"/>
    <x v="4"/>
    <s v="Receitas Da Câmara"/>
    <s v="03.03.10"/>
    <s v="Receitas Da Câmara"/>
    <s v="03.03.10"/>
    <x v="20"/>
    <x v="0"/>
    <x v="3"/>
    <x v="3"/>
    <x v="0"/>
    <x v="0"/>
    <x v="2"/>
    <x v="0"/>
    <x v="0"/>
    <s v="2024-01-16"/>
    <x v="0"/>
    <n v="7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360"/>
    <x v="307"/>
    <x v="0"/>
    <x v="1"/>
    <x v="0"/>
    <s v="03.03.10"/>
    <x v="8"/>
    <x v="0"/>
    <x v="4"/>
    <s v="Receitas Da Câmara"/>
    <s v="03.03.10"/>
    <s v="Receitas Da Câmara"/>
    <s v="03.03.10"/>
    <x v="10"/>
    <x v="0"/>
    <x v="3"/>
    <x v="3"/>
    <x v="0"/>
    <x v="0"/>
    <x v="2"/>
    <x v="0"/>
    <x v="0"/>
    <s v="2024-01-16"/>
    <x v="0"/>
    <n v="73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190"/>
    <x v="308"/>
    <x v="0"/>
    <x v="1"/>
    <x v="0"/>
    <s v="03.03.10"/>
    <x v="8"/>
    <x v="0"/>
    <x v="4"/>
    <s v="Receitas Da Câmara"/>
    <s v="03.03.10"/>
    <s v="Receitas Da Câmara"/>
    <s v="03.03.10"/>
    <x v="17"/>
    <x v="0"/>
    <x v="3"/>
    <x v="3"/>
    <x v="0"/>
    <x v="0"/>
    <x v="2"/>
    <x v="0"/>
    <x v="0"/>
    <s v="2024-01-16"/>
    <x v="0"/>
    <n v="61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800"/>
    <x v="309"/>
    <x v="0"/>
    <x v="1"/>
    <x v="0"/>
    <s v="03.03.10"/>
    <x v="8"/>
    <x v="0"/>
    <x v="4"/>
    <s v="Receitas Da Câmara"/>
    <s v="03.03.10"/>
    <s v="Receitas Da Câmara"/>
    <s v="03.03.10"/>
    <x v="42"/>
    <x v="0"/>
    <x v="3"/>
    <x v="3"/>
    <x v="0"/>
    <x v="0"/>
    <x v="2"/>
    <x v="0"/>
    <x v="0"/>
    <s v="2024-01-16"/>
    <x v="0"/>
    <n v="14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7010"/>
    <x v="310"/>
    <x v="0"/>
    <x v="1"/>
    <x v="0"/>
    <s v="03.03.10"/>
    <x v="8"/>
    <x v="0"/>
    <x v="4"/>
    <s v="Receitas Da Câmara"/>
    <s v="03.03.10"/>
    <s v="Receitas Da Câmara"/>
    <s v="03.03.10"/>
    <x v="13"/>
    <x v="0"/>
    <x v="3"/>
    <x v="3"/>
    <x v="0"/>
    <x v="0"/>
    <x v="2"/>
    <x v="0"/>
    <x v="0"/>
    <s v="2024-01-22"/>
    <x v="0"/>
    <n v="170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0"/>
    <x v="311"/>
    <x v="0"/>
    <x v="1"/>
    <x v="0"/>
    <s v="03.03.10"/>
    <x v="8"/>
    <x v="0"/>
    <x v="4"/>
    <s v="Receitas Da Câmara"/>
    <s v="03.03.10"/>
    <s v="Receitas Da Câmara"/>
    <s v="03.03.10"/>
    <x v="8"/>
    <x v="0"/>
    <x v="3"/>
    <x v="3"/>
    <x v="0"/>
    <x v="0"/>
    <x v="2"/>
    <x v="0"/>
    <x v="0"/>
    <s v="2024-01-22"/>
    <x v="0"/>
    <n v="1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00"/>
    <x v="312"/>
    <x v="0"/>
    <x v="1"/>
    <x v="0"/>
    <s v="03.03.10"/>
    <x v="8"/>
    <x v="0"/>
    <x v="4"/>
    <s v="Receitas Da Câmara"/>
    <s v="03.03.10"/>
    <s v="Receitas Da Câmara"/>
    <s v="03.03.10"/>
    <x v="9"/>
    <x v="0"/>
    <x v="3"/>
    <x v="3"/>
    <x v="0"/>
    <x v="0"/>
    <x v="2"/>
    <x v="0"/>
    <x v="0"/>
    <s v="2024-01-22"/>
    <x v="0"/>
    <n v="2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
    <x v="313"/>
    <x v="0"/>
    <x v="1"/>
    <x v="0"/>
    <s v="03.03.10"/>
    <x v="8"/>
    <x v="0"/>
    <x v="4"/>
    <s v="Receitas Da Câmara"/>
    <s v="03.03.10"/>
    <s v="Receitas Da Câmara"/>
    <s v="03.03.10"/>
    <x v="26"/>
    <x v="0"/>
    <x v="3"/>
    <x v="3"/>
    <x v="0"/>
    <x v="0"/>
    <x v="2"/>
    <x v="0"/>
    <x v="0"/>
    <s v="2024-01-22"/>
    <x v="0"/>
    <n v="3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900"/>
    <x v="314"/>
    <x v="0"/>
    <x v="1"/>
    <x v="0"/>
    <s v="03.03.10"/>
    <x v="8"/>
    <x v="0"/>
    <x v="4"/>
    <s v="Receitas Da Câmara"/>
    <s v="03.03.10"/>
    <s v="Receitas Da Câmara"/>
    <s v="03.03.10"/>
    <x v="11"/>
    <x v="0"/>
    <x v="0"/>
    <x v="5"/>
    <x v="0"/>
    <x v="0"/>
    <x v="2"/>
    <x v="0"/>
    <x v="0"/>
    <s v="2024-01-22"/>
    <x v="0"/>
    <n v="8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180"/>
    <x v="315"/>
    <x v="0"/>
    <x v="1"/>
    <x v="0"/>
    <s v="03.03.10"/>
    <x v="8"/>
    <x v="0"/>
    <x v="4"/>
    <s v="Receitas Da Câmara"/>
    <s v="03.03.10"/>
    <s v="Receitas Da Câmara"/>
    <s v="03.03.10"/>
    <x v="17"/>
    <x v="0"/>
    <x v="3"/>
    <x v="3"/>
    <x v="0"/>
    <x v="0"/>
    <x v="2"/>
    <x v="0"/>
    <x v="0"/>
    <s v="2024-01-22"/>
    <x v="0"/>
    <n v="121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7"/>
    <x v="316"/>
    <x v="0"/>
    <x v="1"/>
    <x v="0"/>
    <s v="03.03.10"/>
    <x v="8"/>
    <x v="0"/>
    <x v="4"/>
    <s v="Receitas Da Câmara"/>
    <s v="03.03.10"/>
    <s v="Receitas Da Câmara"/>
    <s v="03.03.10"/>
    <x v="25"/>
    <x v="0"/>
    <x v="3"/>
    <x v="3"/>
    <x v="0"/>
    <x v="0"/>
    <x v="2"/>
    <x v="0"/>
    <x v="0"/>
    <s v="2024-01-22"/>
    <x v="0"/>
    <n v="137"/>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50"/>
    <x v="317"/>
    <x v="0"/>
    <x v="1"/>
    <x v="0"/>
    <s v="03.03.10"/>
    <x v="8"/>
    <x v="0"/>
    <x v="4"/>
    <s v="Receitas Da Câmara"/>
    <s v="03.03.10"/>
    <s v="Receitas Da Câmara"/>
    <s v="03.03.10"/>
    <x v="10"/>
    <x v="0"/>
    <x v="3"/>
    <x v="3"/>
    <x v="0"/>
    <x v="0"/>
    <x v="2"/>
    <x v="0"/>
    <x v="0"/>
    <s v="2024-01-22"/>
    <x v="0"/>
    <n v="8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0"/>
    <x v="318"/>
    <x v="0"/>
    <x v="1"/>
    <x v="0"/>
    <s v="03.03.10"/>
    <x v="8"/>
    <x v="0"/>
    <x v="4"/>
    <s v="Receitas Da Câmara"/>
    <s v="03.03.10"/>
    <s v="Receitas Da Câmara"/>
    <s v="03.03.10"/>
    <x v="42"/>
    <x v="0"/>
    <x v="3"/>
    <x v="3"/>
    <x v="0"/>
    <x v="0"/>
    <x v="2"/>
    <x v="0"/>
    <x v="0"/>
    <s v="2024-01-22"/>
    <x v="0"/>
    <n v="1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525"/>
    <x v="319"/>
    <x v="0"/>
    <x v="1"/>
    <x v="0"/>
    <s v="03.03.10"/>
    <x v="8"/>
    <x v="0"/>
    <x v="4"/>
    <s v="Receitas Da Câmara"/>
    <s v="03.03.10"/>
    <s v="Receitas Da Câmara"/>
    <s v="03.03.10"/>
    <x v="12"/>
    <x v="0"/>
    <x v="3"/>
    <x v="3"/>
    <x v="0"/>
    <x v="0"/>
    <x v="2"/>
    <x v="0"/>
    <x v="0"/>
    <s v="2024-01-22"/>
    <x v="0"/>
    <n v="55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396"/>
    <x v="320"/>
    <x v="0"/>
    <x v="1"/>
    <x v="0"/>
    <s v="03.03.10"/>
    <x v="8"/>
    <x v="0"/>
    <x v="4"/>
    <s v="Receitas Da Câmara"/>
    <s v="03.03.10"/>
    <s v="Receitas Da Câmara"/>
    <s v="03.03.10"/>
    <x v="18"/>
    <x v="0"/>
    <x v="0"/>
    <x v="0"/>
    <x v="0"/>
    <x v="0"/>
    <x v="2"/>
    <x v="0"/>
    <x v="0"/>
    <s v="2024-01-22"/>
    <x v="0"/>
    <n v="1239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0"/>
    <x v="321"/>
    <x v="0"/>
    <x v="0"/>
    <x v="0"/>
    <s v="03.16.15"/>
    <x v="0"/>
    <x v="0"/>
    <x v="0"/>
    <s v="Direção Financeira"/>
    <s v="03.16.15"/>
    <s v="Direção Financeira"/>
    <s v="03.16.15"/>
    <x v="31"/>
    <x v="0"/>
    <x v="0"/>
    <x v="1"/>
    <x v="0"/>
    <x v="0"/>
    <x v="0"/>
    <x v="0"/>
    <x v="2"/>
    <s v="2024-02-22"/>
    <x v="0"/>
    <n v="1000"/>
    <x v="0"/>
    <m/>
    <x v="0"/>
    <m/>
    <x v="6"/>
    <n v="100474914"/>
    <x v="0"/>
    <x v="0"/>
    <s v="Direção Financeira"/>
    <s v="ORI"/>
    <x v="0"/>
    <m/>
    <x v="0"/>
    <x v="0"/>
    <x v="0"/>
    <x v="0"/>
    <x v="0"/>
    <x v="0"/>
    <x v="0"/>
    <x v="0"/>
    <x v="0"/>
    <x v="0"/>
    <x v="0"/>
    <s v="Direção Financeira"/>
    <x v="0"/>
    <x v="0"/>
    <x v="0"/>
    <x v="0"/>
    <x v="0"/>
    <x v="0"/>
    <x v="0"/>
    <x v="0"/>
    <x v="0"/>
    <x v="0"/>
    <x v="0"/>
    <x v="0"/>
    <s v="Pagamento de despesas a favor da CV Telecom referente ao carregamento de dados de internet para escola do mar, conforme fatura em anexo."/>
  </r>
  <r>
    <x v="0"/>
    <n v="0"/>
    <n v="0"/>
    <n v="0"/>
    <n v="15929"/>
    <x v="322"/>
    <x v="0"/>
    <x v="0"/>
    <x v="0"/>
    <s v="03.16.32"/>
    <x v="29"/>
    <x v="0"/>
    <x v="0"/>
    <s v="Gabinete de Comunicação e Imagem"/>
    <s v="03.16.32"/>
    <s v="Gabinete de Comunicação e Imagem"/>
    <s v="03.16.32"/>
    <x v="30"/>
    <x v="0"/>
    <x v="0"/>
    <x v="0"/>
    <x v="1"/>
    <x v="0"/>
    <x v="0"/>
    <x v="0"/>
    <x v="2"/>
    <s v="2024-02-23"/>
    <x v="0"/>
    <n v="15929"/>
    <x v="0"/>
    <m/>
    <x v="0"/>
    <m/>
    <x v="2"/>
    <n v="100474696"/>
    <x v="0"/>
    <x v="1"/>
    <s v="Gabinete de Comunicação e Imagem"/>
    <s v="ORI"/>
    <x v="0"/>
    <s v="GCI"/>
    <x v="0"/>
    <x v="0"/>
    <x v="0"/>
    <x v="0"/>
    <x v="0"/>
    <x v="0"/>
    <x v="0"/>
    <x v="0"/>
    <x v="0"/>
    <x v="0"/>
    <x v="0"/>
    <s v="Gabinete de Comunicação e Imagem"/>
    <x v="0"/>
    <x v="0"/>
    <x v="0"/>
    <x v="0"/>
    <x v="0"/>
    <x v="0"/>
    <x v="0"/>
    <x v="0"/>
    <x v="0"/>
    <x v="0"/>
    <x v="1"/>
    <x v="0"/>
    <s v="Pagamento de salário referente a 02-2024"/>
  </r>
  <r>
    <x v="0"/>
    <n v="0"/>
    <n v="0"/>
    <n v="0"/>
    <n v="145680"/>
    <x v="322"/>
    <x v="0"/>
    <x v="0"/>
    <x v="0"/>
    <s v="03.16.32"/>
    <x v="29"/>
    <x v="0"/>
    <x v="0"/>
    <s v="Gabinete de Comunicação e Imagem"/>
    <s v="03.16.32"/>
    <s v="Gabinete de Comunicação e Imagem"/>
    <s v="03.16.32"/>
    <x v="30"/>
    <x v="0"/>
    <x v="0"/>
    <x v="0"/>
    <x v="1"/>
    <x v="0"/>
    <x v="0"/>
    <x v="0"/>
    <x v="2"/>
    <s v="2024-02-23"/>
    <x v="0"/>
    <n v="145680"/>
    <x v="0"/>
    <m/>
    <x v="0"/>
    <m/>
    <x v="9"/>
    <n v="100474693"/>
    <x v="0"/>
    <x v="0"/>
    <s v="Gabinete de Comunicação e Imagem"/>
    <s v="ORI"/>
    <x v="0"/>
    <s v="GCI"/>
    <x v="0"/>
    <x v="0"/>
    <x v="0"/>
    <x v="0"/>
    <x v="0"/>
    <x v="0"/>
    <x v="0"/>
    <x v="0"/>
    <x v="0"/>
    <x v="0"/>
    <x v="0"/>
    <s v="Gabinete de Comunicação e Imagem"/>
    <x v="0"/>
    <x v="0"/>
    <x v="0"/>
    <x v="0"/>
    <x v="0"/>
    <x v="0"/>
    <x v="0"/>
    <x v="0"/>
    <x v="0"/>
    <x v="0"/>
    <x v="0"/>
    <x v="0"/>
    <s v="Pagamento de salário referente a 02-2024"/>
  </r>
  <r>
    <x v="2"/>
    <n v="0"/>
    <n v="0"/>
    <n v="0"/>
    <n v="101599"/>
    <x v="323"/>
    <x v="0"/>
    <x v="0"/>
    <x v="0"/>
    <s v="80.02.10.26"/>
    <x v="13"/>
    <x v="2"/>
    <x v="2"/>
    <s v="Outros"/>
    <s v="80.02.10"/>
    <s v="Outros"/>
    <s v="80.02.10"/>
    <x v="27"/>
    <x v="0"/>
    <x v="5"/>
    <x v="8"/>
    <x v="1"/>
    <x v="2"/>
    <x v="0"/>
    <x v="0"/>
    <x v="2"/>
    <s v="2024-02-27"/>
    <x v="0"/>
    <n v="101599"/>
    <x v="0"/>
    <m/>
    <x v="0"/>
    <m/>
    <x v="14"/>
    <n v="100479234"/>
    <x v="0"/>
    <x v="0"/>
    <s v="Retenção Sansung"/>
    <s v="ORI"/>
    <x v="0"/>
    <s v="RS"/>
    <x v="0"/>
    <x v="0"/>
    <x v="0"/>
    <x v="0"/>
    <x v="0"/>
    <x v="0"/>
    <x v="0"/>
    <x v="0"/>
    <x v="0"/>
    <x v="0"/>
    <x v="0"/>
    <s v="Retenção Sansung"/>
    <x v="0"/>
    <x v="0"/>
    <x v="0"/>
    <x v="0"/>
    <x v="2"/>
    <x v="0"/>
    <x v="0"/>
    <x v="0"/>
    <x v="0"/>
    <x v="1"/>
    <x v="0"/>
    <x v="0"/>
    <s v="Transferência dos descontos efetuada nos salário dos funcionários, referente o pagamento dos equipamento eletrónico, a favor da M&amp;J Tech, referente a mês de Janeiro e Fevereiro de 2024, conforme justificativo em anexo."/>
  </r>
  <r>
    <x v="0"/>
    <n v="0"/>
    <n v="0"/>
    <n v="0"/>
    <n v="28800"/>
    <x v="324"/>
    <x v="0"/>
    <x v="0"/>
    <x v="0"/>
    <s v="01.27.04.03"/>
    <x v="4"/>
    <x v="1"/>
    <x v="1"/>
    <s v="Infra-Estruturas e Transportes"/>
    <s v="01.27.04"/>
    <s v="Infra-Estruturas e Transportes"/>
    <s v="01.27.04"/>
    <x v="4"/>
    <x v="0"/>
    <x v="2"/>
    <x v="2"/>
    <x v="0"/>
    <x v="1"/>
    <x v="0"/>
    <x v="0"/>
    <x v="1"/>
    <s v="2024-03-01"/>
    <x v="0"/>
    <n v="28800"/>
    <x v="0"/>
    <m/>
    <x v="0"/>
    <m/>
    <x v="77"/>
    <n v="100477538"/>
    <x v="0"/>
    <x v="0"/>
    <s v="Plano de emergencia da epoca de chuvas"/>
    <s v="ORI"/>
    <x v="0"/>
    <m/>
    <x v="0"/>
    <x v="0"/>
    <x v="0"/>
    <x v="0"/>
    <x v="0"/>
    <x v="0"/>
    <x v="0"/>
    <x v="0"/>
    <x v="0"/>
    <x v="0"/>
    <x v="0"/>
    <s v="Plano de emergencia da epoca de chuvas"/>
    <x v="0"/>
    <x v="0"/>
    <x v="0"/>
    <x v="0"/>
    <x v="1"/>
    <x v="0"/>
    <x v="0"/>
    <x v="0"/>
    <x v="0"/>
    <x v="0"/>
    <x v="0"/>
    <x v="0"/>
    <s v="Pagamento a favor da Oficina Mecânica André, pela a aquisição de serviço de manutenção e reparação de maquina Pá Carregadora da CMSM, conforme anexo."/>
  </r>
  <r>
    <x v="0"/>
    <n v="0"/>
    <n v="0"/>
    <n v="0"/>
    <n v="854717"/>
    <x v="325"/>
    <x v="0"/>
    <x v="0"/>
    <x v="0"/>
    <s v="03.16.15"/>
    <x v="0"/>
    <x v="0"/>
    <x v="0"/>
    <s v="Direção Financeira"/>
    <s v="03.16.15"/>
    <s v="Direção Financeira"/>
    <s v="03.16.15"/>
    <x v="0"/>
    <x v="0"/>
    <x v="0"/>
    <x v="0"/>
    <x v="0"/>
    <x v="0"/>
    <x v="0"/>
    <x v="0"/>
    <x v="1"/>
    <s v="2024-03-06"/>
    <x v="0"/>
    <n v="854717"/>
    <x v="0"/>
    <m/>
    <x v="0"/>
    <m/>
    <x v="27"/>
    <n v="100479096"/>
    <x v="0"/>
    <x v="0"/>
    <s v="Direção Financeira"/>
    <s v="ORI"/>
    <x v="0"/>
    <m/>
    <x v="0"/>
    <x v="0"/>
    <x v="0"/>
    <x v="0"/>
    <x v="0"/>
    <x v="0"/>
    <x v="0"/>
    <x v="0"/>
    <x v="0"/>
    <x v="0"/>
    <x v="0"/>
    <s v="Direção Financeira"/>
    <x v="0"/>
    <x v="0"/>
    <x v="0"/>
    <x v="0"/>
    <x v="0"/>
    <x v="0"/>
    <x v="0"/>
    <x v="0"/>
    <x v="0"/>
    <x v="0"/>
    <x v="0"/>
    <x v="0"/>
    <s v="Pagamento da ultima parcela do motor e montagem de para-choques e dois fários de nevoeiros de frente da viatura ST-35-RP, afetos aos serviços da CMSM, conforme anexo."/>
  </r>
  <r>
    <x v="0"/>
    <n v="0"/>
    <n v="0"/>
    <n v="0"/>
    <n v="1000"/>
    <x v="326"/>
    <x v="0"/>
    <x v="0"/>
    <x v="0"/>
    <s v="03.16.15"/>
    <x v="0"/>
    <x v="0"/>
    <x v="0"/>
    <s v="Direção Financeira"/>
    <s v="03.16.15"/>
    <s v="Direção Financeira"/>
    <s v="03.16.15"/>
    <x v="3"/>
    <x v="0"/>
    <x v="0"/>
    <x v="1"/>
    <x v="0"/>
    <x v="0"/>
    <x v="0"/>
    <x v="0"/>
    <x v="1"/>
    <s v="2024-03-07"/>
    <x v="0"/>
    <n v="1000"/>
    <x v="0"/>
    <m/>
    <x v="0"/>
    <m/>
    <x v="78"/>
    <n v="100477691"/>
    <x v="0"/>
    <x v="0"/>
    <s v="Direção Financeira"/>
    <s v="ORI"/>
    <x v="0"/>
    <m/>
    <x v="0"/>
    <x v="0"/>
    <x v="0"/>
    <x v="0"/>
    <x v="0"/>
    <x v="0"/>
    <x v="0"/>
    <x v="0"/>
    <x v="0"/>
    <x v="0"/>
    <x v="0"/>
    <s v="Direção Financeira"/>
    <x v="0"/>
    <x v="0"/>
    <x v="0"/>
    <x v="0"/>
    <x v="0"/>
    <x v="0"/>
    <x v="0"/>
    <x v="0"/>
    <x v="0"/>
    <x v="0"/>
    <x v="0"/>
    <x v="0"/>
    <s v="Ajuda de custo a favor do Sr. Austelino Martins pela sua deslocação em missão de serviço a cidade da Santa Cruz, conforme justificativo em anexo."/>
  </r>
  <r>
    <x v="0"/>
    <n v="0"/>
    <n v="0"/>
    <n v="0"/>
    <n v="480"/>
    <x v="327"/>
    <x v="0"/>
    <x v="1"/>
    <x v="0"/>
    <s v="03.03.10"/>
    <x v="8"/>
    <x v="0"/>
    <x v="4"/>
    <s v="Receitas Da Câmara"/>
    <s v="03.03.10"/>
    <s v="Receitas Da Câmara"/>
    <s v="03.03.10"/>
    <x v="8"/>
    <x v="0"/>
    <x v="3"/>
    <x v="3"/>
    <x v="0"/>
    <x v="0"/>
    <x v="2"/>
    <x v="0"/>
    <x v="6"/>
    <s v="2024-04-02"/>
    <x v="1"/>
    <n v="4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000"/>
    <x v="328"/>
    <x v="0"/>
    <x v="0"/>
    <x v="0"/>
    <s v="01.25.04.22"/>
    <x v="7"/>
    <x v="3"/>
    <x v="3"/>
    <s v="Cultura"/>
    <s v="01.25.04"/>
    <s v="Cultura"/>
    <s v="01.25.04"/>
    <x v="4"/>
    <x v="0"/>
    <x v="2"/>
    <x v="2"/>
    <x v="0"/>
    <x v="1"/>
    <x v="0"/>
    <x v="0"/>
    <x v="0"/>
    <s v="2024-01-22"/>
    <x v="0"/>
    <n v="21000"/>
    <x v="0"/>
    <m/>
    <x v="0"/>
    <m/>
    <x v="2"/>
    <n v="100474696"/>
    <x v="0"/>
    <x v="1"/>
    <s v="Atividades culturais e promoção da cultura no Concelho"/>
    <s v="ORI"/>
    <x v="0"/>
    <s v="ACPCC"/>
    <x v="0"/>
    <x v="0"/>
    <x v="0"/>
    <x v="0"/>
    <x v="0"/>
    <x v="0"/>
    <x v="0"/>
    <x v="0"/>
    <x v="0"/>
    <x v="0"/>
    <x v="0"/>
    <s v="Atividades culturais e promoção da cultura no Concelho"/>
    <x v="0"/>
    <x v="0"/>
    <x v="0"/>
    <x v="0"/>
    <x v="1"/>
    <x v="0"/>
    <x v="0"/>
    <x v="0"/>
    <x v="0"/>
    <x v="0"/>
    <x v="1"/>
    <x v="0"/>
    <s v="Pagamento a favor do senhor Elísio Alcides Pires Barreto, referente a trabalho de eletricidade efetuado no quadro do festival Calheta 2023, conforme anexo."/>
  </r>
  <r>
    <x v="0"/>
    <n v="0"/>
    <n v="0"/>
    <n v="0"/>
    <n v="119000"/>
    <x v="328"/>
    <x v="0"/>
    <x v="0"/>
    <x v="0"/>
    <s v="01.25.04.22"/>
    <x v="7"/>
    <x v="3"/>
    <x v="3"/>
    <s v="Cultura"/>
    <s v="01.25.04"/>
    <s v="Cultura"/>
    <s v="01.25.04"/>
    <x v="4"/>
    <x v="0"/>
    <x v="2"/>
    <x v="2"/>
    <x v="0"/>
    <x v="1"/>
    <x v="0"/>
    <x v="0"/>
    <x v="0"/>
    <s v="2024-01-22"/>
    <x v="0"/>
    <n v="119000"/>
    <x v="0"/>
    <m/>
    <x v="0"/>
    <m/>
    <x v="79"/>
    <n v="100434233"/>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enhor Elísio Alcides Pires Barreto, referente a trabalho de eletricidade efetuado no quadro do festival Calheta 2023, conforme anexo."/>
  </r>
  <r>
    <x v="0"/>
    <n v="0"/>
    <n v="0"/>
    <n v="0"/>
    <n v="1814"/>
    <x v="329"/>
    <x v="0"/>
    <x v="0"/>
    <x v="0"/>
    <s v="01.25.05.12"/>
    <x v="10"/>
    <x v="3"/>
    <x v="3"/>
    <s v="Saúde"/>
    <s v="01.25.05"/>
    <s v="Saúde"/>
    <s v="01.25.05"/>
    <x v="7"/>
    <x v="0"/>
    <x v="4"/>
    <x v="4"/>
    <x v="0"/>
    <x v="1"/>
    <x v="0"/>
    <x v="0"/>
    <x v="0"/>
    <s v="2024-01-22"/>
    <x v="0"/>
    <n v="1814"/>
    <x v="0"/>
    <m/>
    <x v="0"/>
    <m/>
    <x v="1"/>
    <n v="100476920"/>
    <x v="0"/>
    <x v="0"/>
    <s v="Promoção e Inclusão Social"/>
    <s v="ORI"/>
    <x v="0"/>
    <m/>
    <x v="0"/>
    <x v="0"/>
    <x v="0"/>
    <x v="0"/>
    <x v="0"/>
    <x v="0"/>
    <x v="0"/>
    <x v="0"/>
    <x v="0"/>
    <x v="0"/>
    <x v="0"/>
    <s v="Promoção e Inclusão Social"/>
    <x v="0"/>
    <x v="0"/>
    <x v="0"/>
    <x v="0"/>
    <x v="1"/>
    <x v="0"/>
    <x v="0"/>
    <x v="0"/>
    <x v="0"/>
    <x v="0"/>
    <x v="0"/>
    <x v="0"/>
    <s v="Pagamento referente a aquisição de 01 garafa de gás para o jardim infantil de Pedra Larga em Ribeira de São Miguel, conforme anexo. "/>
  </r>
  <r>
    <x v="0"/>
    <n v="0"/>
    <n v="0"/>
    <n v="0"/>
    <n v="6528"/>
    <x v="330"/>
    <x v="0"/>
    <x v="1"/>
    <x v="0"/>
    <s v="80.02.10.26"/>
    <x v="13"/>
    <x v="2"/>
    <x v="2"/>
    <s v="Outros"/>
    <s v="80.02.10"/>
    <s v="Outros"/>
    <s v="80.02.10"/>
    <x v="34"/>
    <x v="0"/>
    <x v="1"/>
    <x v="9"/>
    <x v="1"/>
    <x v="2"/>
    <x v="2"/>
    <x v="0"/>
    <x v="3"/>
    <s v="2024-05-22"/>
    <x v="1"/>
    <n v="6528"/>
    <x v="0"/>
    <m/>
    <x v="0"/>
    <m/>
    <x v="15"/>
    <n v="100479277"/>
    <x v="0"/>
    <x v="0"/>
    <s v="Retenção Sansung"/>
    <s v="ORI"/>
    <x v="0"/>
    <s v="RS"/>
    <x v="0"/>
    <x v="0"/>
    <x v="0"/>
    <x v="0"/>
    <x v="0"/>
    <x v="0"/>
    <x v="0"/>
    <x v="0"/>
    <x v="0"/>
    <x v="0"/>
    <x v="0"/>
    <s v="Retenção Sansung"/>
    <x v="0"/>
    <x v="0"/>
    <x v="0"/>
    <x v="0"/>
    <x v="2"/>
    <x v="0"/>
    <x v="0"/>
    <x v="0"/>
    <x v="0"/>
    <x v="1"/>
    <x v="0"/>
    <x v="0"/>
    <s v="RETENCAO OT"/>
  </r>
  <r>
    <x v="1"/>
    <n v="0"/>
    <n v="0"/>
    <n v="0"/>
    <n v="14250"/>
    <x v="331"/>
    <x v="0"/>
    <x v="0"/>
    <x v="0"/>
    <s v="01.25.02.17"/>
    <x v="30"/>
    <x v="3"/>
    <x v="3"/>
    <s v="desporto"/>
    <s v="01.25.02"/>
    <s v="desporto"/>
    <s v="01.25.02"/>
    <x v="1"/>
    <x v="0"/>
    <x v="0"/>
    <x v="0"/>
    <x v="0"/>
    <x v="1"/>
    <x v="1"/>
    <x v="0"/>
    <x v="4"/>
    <s v="2024-06-06"/>
    <x v="1"/>
    <n v="14250"/>
    <x v="0"/>
    <m/>
    <x v="0"/>
    <m/>
    <x v="2"/>
    <n v="100474696"/>
    <x v="0"/>
    <x v="1"/>
    <s v="Construção e Reabilitação de Placas Desportivas"/>
    <s v="ORI"/>
    <x v="0"/>
    <m/>
    <x v="0"/>
    <x v="0"/>
    <x v="0"/>
    <x v="0"/>
    <x v="0"/>
    <x v="0"/>
    <x v="0"/>
    <x v="0"/>
    <x v="0"/>
    <x v="0"/>
    <x v="0"/>
    <s v="Construção e Reabilitação de Placas Desportivas"/>
    <x v="0"/>
    <x v="0"/>
    <x v="0"/>
    <x v="0"/>
    <x v="1"/>
    <x v="0"/>
    <x v="0"/>
    <x v="0"/>
    <x v="0"/>
    <x v="0"/>
    <x v="1"/>
    <x v="0"/>
    <s v="Pagamento a favor do Sr. José Constantino Leal, pela aquisição de serviços de pintura da placa desportiva de Ponta Verde, conforme anexo."/>
  </r>
  <r>
    <x v="1"/>
    <n v="0"/>
    <n v="0"/>
    <n v="0"/>
    <n v="80750"/>
    <x v="331"/>
    <x v="0"/>
    <x v="0"/>
    <x v="0"/>
    <s v="01.25.02.17"/>
    <x v="30"/>
    <x v="3"/>
    <x v="3"/>
    <s v="desporto"/>
    <s v="01.25.02"/>
    <s v="desporto"/>
    <s v="01.25.02"/>
    <x v="1"/>
    <x v="0"/>
    <x v="0"/>
    <x v="0"/>
    <x v="0"/>
    <x v="1"/>
    <x v="1"/>
    <x v="0"/>
    <x v="4"/>
    <s v="2024-06-06"/>
    <x v="1"/>
    <n v="80750"/>
    <x v="0"/>
    <m/>
    <x v="0"/>
    <m/>
    <x v="80"/>
    <n v="100479650"/>
    <x v="0"/>
    <x v="0"/>
    <s v="Construção e Reabilitação de Placas Desportivas"/>
    <s v="ORI"/>
    <x v="0"/>
    <m/>
    <x v="0"/>
    <x v="0"/>
    <x v="0"/>
    <x v="0"/>
    <x v="0"/>
    <x v="0"/>
    <x v="0"/>
    <x v="0"/>
    <x v="0"/>
    <x v="0"/>
    <x v="0"/>
    <s v="Construção e Reabilitação de Placas Desportivas"/>
    <x v="0"/>
    <x v="0"/>
    <x v="0"/>
    <x v="0"/>
    <x v="1"/>
    <x v="0"/>
    <x v="0"/>
    <x v="0"/>
    <x v="0"/>
    <x v="0"/>
    <x v="0"/>
    <x v="0"/>
    <s v="Pagamento a favor do Sr. José Constantino Leal, pela aquisição de serviços de pintura da placa desportiva de Ponta Verde, conforme anexo."/>
  </r>
  <r>
    <x v="0"/>
    <n v="0"/>
    <n v="0"/>
    <n v="0"/>
    <n v="8400"/>
    <x v="332"/>
    <x v="0"/>
    <x v="0"/>
    <x v="0"/>
    <s v="03.16.15"/>
    <x v="0"/>
    <x v="0"/>
    <x v="0"/>
    <s v="Direção Financeira"/>
    <s v="03.16.15"/>
    <s v="Direção Financeira"/>
    <s v="03.16.15"/>
    <x v="3"/>
    <x v="0"/>
    <x v="0"/>
    <x v="1"/>
    <x v="0"/>
    <x v="0"/>
    <x v="0"/>
    <x v="0"/>
    <x v="4"/>
    <s v="2024-06-19"/>
    <x v="1"/>
    <n v="8400"/>
    <x v="0"/>
    <m/>
    <x v="0"/>
    <m/>
    <x v="81"/>
    <n v="100476675"/>
    <x v="0"/>
    <x v="0"/>
    <s v="Direção Financeira"/>
    <s v="ORI"/>
    <x v="0"/>
    <m/>
    <x v="0"/>
    <x v="0"/>
    <x v="0"/>
    <x v="0"/>
    <x v="0"/>
    <x v="0"/>
    <x v="0"/>
    <x v="0"/>
    <x v="0"/>
    <x v="0"/>
    <x v="0"/>
    <s v="Direção Financeira"/>
    <x v="0"/>
    <x v="0"/>
    <x v="0"/>
    <x v="0"/>
    <x v="0"/>
    <x v="0"/>
    <x v="0"/>
    <x v="0"/>
    <x v="0"/>
    <x v="0"/>
    <x v="0"/>
    <x v="0"/>
    <s v="Ajuda de custo a favor de Sr. José Jorge Fernandes pela sua deslocação em missão de serviço a cidade da Praia nos dia 12,19, 25/05 e 01, 09 16/06 de 2024, conforme justificativo em anexo."/>
  </r>
  <r>
    <x v="1"/>
    <n v="0"/>
    <n v="0"/>
    <n v="0"/>
    <n v="26000"/>
    <x v="333"/>
    <x v="0"/>
    <x v="0"/>
    <x v="0"/>
    <s v="01.25.02.23"/>
    <x v="12"/>
    <x v="3"/>
    <x v="3"/>
    <s v="desporto"/>
    <s v="01.25.02"/>
    <s v="desporto"/>
    <s v="01.25.02"/>
    <x v="1"/>
    <x v="0"/>
    <x v="0"/>
    <x v="0"/>
    <x v="0"/>
    <x v="1"/>
    <x v="1"/>
    <x v="0"/>
    <x v="4"/>
    <s v="2024-06-21"/>
    <x v="1"/>
    <n v="26000"/>
    <x v="0"/>
    <m/>
    <x v="0"/>
    <m/>
    <x v="6"/>
    <n v="100474914"/>
    <x v="0"/>
    <x v="0"/>
    <s v="Atividades desportivas e promoção do desporto no Concelho"/>
    <s v="ORI"/>
    <x v="0"/>
    <m/>
    <x v="0"/>
    <x v="0"/>
    <x v="0"/>
    <x v="0"/>
    <x v="0"/>
    <x v="0"/>
    <x v="0"/>
    <x v="0"/>
    <x v="0"/>
    <x v="0"/>
    <x v="0"/>
    <s v="Atividades desportivas e promoção do desporto no Concelho"/>
    <x v="0"/>
    <x v="0"/>
    <x v="0"/>
    <x v="0"/>
    <x v="1"/>
    <x v="0"/>
    <x v="0"/>
    <x v="0"/>
    <x v="0"/>
    <x v="0"/>
    <x v="0"/>
    <x v="0"/>
    <s v="Gratificação aos vencedores de atividades recreativas da festa de romaria em Ponta Verde, conforme proposta em anexo."/>
  </r>
  <r>
    <x v="0"/>
    <n v="0"/>
    <n v="0"/>
    <n v="0"/>
    <n v="10000"/>
    <x v="334"/>
    <x v="0"/>
    <x v="0"/>
    <x v="0"/>
    <s v="03.16.24"/>
    <x v="31"/>
    <x v="0"/>
    <x v="0"/>
    <s v="Direcao da Familia, Inclusão, Género e Saúde"/>
    <s v="03.16.24"/>
    <s v="Direcao da Familia, Inclusão, Género e Saúde"/>
    <s v="03.16.24"/>
    <x v="3"/>
    <x v="0"/>
    <x v="0"/>
    <x v="1"/>
    <x v="0"/>
    <x v="0"/>
    <x v="0"/>
    <x v="0"/>
    <x v="9"/>
    <s v="2024-07-10"/>
    <x v="2"/>
    <n v="10000"/>
    <x v="0"/>
    <m/>
    <x v="0"/>
    <m/>
    <x v="82"/>
    <n v="100477415"/>
    <x v="0"/>
    <x v="0"/>
    <s v="Direcao da Familia, Inclusão, Género e Saúde"/>
    <s v="ORI"/>
    <x v="0"/>
    <m/>
    <x v="0"/>
    <x v="0"/>
    <x v="0"/>
    <x v="0"/>
    <x v="0"/>
    <x v="0"/>
    <x v="0"/>
    <x v="0"/>
    <x v="0"/>
    <x v="0"/>
    <x v="0"/>
    <s v="Direcao da Familia, Inclusão, Género e Saúde"/>
    <x v="0"/>
    <x v="0"/>
    <x v="0"/>
    <x v="0"/>
    <x v="0"/>
    <x v="0"/>
    <x v="0"/>
    <x v="0"/>
    <x v="0"/>
    <x v="0"/>
    <x v="0"/>
    <x v="0"/>
    <s v="Ajuda de custo a favor do senhor Anildo Rodrigues, pela sua deslocação a Praia nos dias 8 a 12 de julho de 2024, em missão oficial de serviço, conforme anexo."/>
  </r>
  <r>
    <x v="0"/>
    <n v="0"/>
    <n v="0"/>
    <n v="0"/>
    <n v="186019"/>
    <x v="335"/>
    <x v="0"/>
    <x v="1"/>
    <x v="0"/>
    <s v="80.02.01"/>
    <x v="2"/>
    <x v="2"/>
    <x v="2"/>
    <s v="Retenções Iur"/>
    <s v="80.02.01"/>
    <s v="Retenções Iur"/>
    <s v="80.02.01"/>
    <x v="2"/>
    <x v="0"/>
    <x v="1"/>
    <x v="0"/>
    <x v="1"/>
    <x v="2"/>
    <x v="2"/>
    <x v="0"/>
    <x v="3"/>
    <s v="2024-05-22"/>
    <x v="1"/>
    <n v="186019"/>
    <x v="0"/>
    <m/>
    <x v="0"/>
    <m/>
    <x v="2"/>
    <n v="100474696"/>
    <x v="0"/>
    <x v="0"/>
    <s v="Retenções Iur"/>
    <s v="ORI"/>
    <x v="0"/>
    <s v="RIUR"/>
    <x v="0"/>
    <x v="0"/>
    <x v="0"/>
    <x v="0"/>
    <x v="0"/>
    <x v="0"/>
    <x v="0"/>
    <x v="0"/>
    <x v="0"/>
    <x v="0"/>
    <x v="0"/>
    <s v="Retenções Iur"/>
    <x v="0"/>
    <x v="0"/>
    <x v="0"/>
    <x v="0"/>
    <x v="2"/>
    <x v="0"/>
    <x v="0"/>
    <x v="0"/>
    <x v="0"/>
    <x v="1"/>
    <x v="0"/>
    <x v="0"/>
    <s v="RETENCAO OT"/>
  </r>
  <r>
    <x v="1"/>
    <n v="0"/>
    <n v="0"/>
    <n v="0"/>
    <n v="50000"/>
    <x v="336"/>
    <x v="0"/>
    <x v="0"/>
    <x v="0"/>
    <s v="01.25.02.23"/>
    <x v="12"/>
    <x v="3"/>
    <x v="3"/>
    <s v="desporto"/>
    <s v="01.25.02"/>
    <s v="desporto"/>
    <s v="01.25.02"/>
    <x v="1"/>
    <x v="0"/>
    <x v="0"/>
    <x v="0"/>
    <x v="0"/>
    <x v="1"/>
    <x v="1"/>
    <x v="0"/>
    <x v="7"/>
    <s v="2024-09-12"/>
    <x v="2"/>
    <n v="50000"/>
    <x v="0"/>
    <m/>
    <x v="0"/>
    <m/>
    <x v="34"/>
    <n v="100477243"/>
    <x v="0"/>
    <x v="0"/>
    <s v="Atividades desportivas e promoção do desporto no Concelho"/>
    <s v="ORI"/>
    <x v="0"/>
    <m/>
    <x v="0"/>
    <x v="0"/>
    <x v="0"/>
    <x v="0"/>
    <x v="0"/>
    <x v="0"/>
    <x v="0"/>
    <x v="0"/>
    <x v="0"/>
    <x v="0"/>
    <x v="0"/>
    <s v="Atividades desportivas e promoção do desporto no Concelho"/>
    <x v="0"/>
    <x v="0"/>
    <x v="0"/>
    <x v="0"/>
    <x v="1"/>
    <x v="0"/>
    <x v="0"/>
    <x v="0"/>
    <x v="0"/>
    <x v="0"/>
    <x v="0"/>
    <x v="0"/>
    <s v="Pagamento de um parte de proposta referente a serviços de aluguer de alojamento, pequeno almoço e lanche servidas aos ciclistas no âmbito da realização do Tour de Santiago 1ª etapa São Miguel, realizada no dia 13 de setembro no Município de São Miguel, conforme anexo."/>
  </r>
  <r>
    <x v="0"/>
    <n v="0"/>
    <n v="0"/>
    <n v="0"/>
    <n v="15000"/>
    <x v="337"/>
    <x v="0"/>
    <x v="0"/>
    <x v="0"/>
    <s v="01.25.04.22"/>
    <x v="7"/>
    <x v="3"/>
    <x v="3"/>
    <s v="Cultura"/>
    <s v="01.25.04"/>
    <s v="Cultura"/>
    <s v="01.25.04"/>
    <x v="4"/>
    <x v="0"/>
    <x v="2"/>
    <x v="2"/>
    <x v="0"/>
    <x v="1"/>
    <x v="0"/>
    <x v="0"/>
    <x v="7"/>
    <s v="2024-09-25"/>
    <x v="2"/>
    <n v="15000"/>
    <x v="0"/>
    <m/>
    <x v="0"/>
    <m/>
    <x v="83"/>
    <n v="100479730"/>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a senhora Eliziny Nunes Fernandes Furtado pela atuação na IV edição da  Noite de Mornas, conforme anexo"/>
  </r>
  <r>
    <x v="1"/>
    <n v="0"/>
    <n v="0"/>
    <n v="0"/>
    <n v="46797"/>
    <x v="338"/>
    <x v="0"/>
    <x v="0"/>
    <x v="0"/>
    <s v="01.28.01.08"/>
    <x v="15"/>
    <x v="4"/>
    <x v="5"/>
    <s v="Habitação Social"/>
    <s v="01.28.01"/>
    <s v="Habitação Social"/>
    <s v="01.28.01"/>
    <x v="1"/>
    <x v="0"/>
    <x v="0"/>
    <x v="0"/>
    <x v="0"/>
    <x v="1"/>
    <x v="1"/>
    <x v="0"/>
    <x v="9"/>
    <s v="2024-07-11"/>
    <x v="2"/>
    <n v="46797"/>
    <x v="0"/>
    <m/>
    <x v="0"/>
    <m/>
    <x v="2"/>
    <n v="100474696"/>
    <x v="0"/>
    <x v="1"/>
    <s v="Habitações Sociais"/>
    <s v="ORI"/>
    <x v="0"/>
    <s v="HS"/>
    <x v="0"/>
    <x v="0"/>
    <x v="0"/>
    <x v="0"/>
    <x v="0"/>
    <x v="0"/>
    <x v="0"/>
    <x v="0"/>
    <x v="0"/>
    <x v="0"/>
    <x v="0"/>
    <s v="Habitações Sociais"/>
    <x v="0"/>
    <x v="0"/>
    <x v="0"/>
    <x v="0"/>
    <x v="1"/>
    <x v="0"/>
    <x v="0"/>
    <x v="0"/>
    <x v="0"/>
    <x v="0"/>
    <x v="1"/>
    <x v="0"/>
    <s v="Pagamento referente a reabilitação de habitação da senhora Donita Pereira, Sra. Porfica da Veiga e Sra. Anilda da Veiga residentes em Achada Espinho Branco, conforme anexo."/>
  </r>
  <r>
    <x v="1"/>
    <n v="0"/>
    <n v="0"/>
    <n v="0"/>
    <n v="265184"/>
    <x v="338"/>
    <x v="0"/>
    <x v="0"/>
    <x v="0"/>
    <s v="01.28.01.08"/>
    <x v="15"/>
    <x v="4"/>
    <x v="5"/>
    <s v="Habitação Social"/>
    <s v="01.28.01"/>
    <s v="Habitação Social"/>
    <s v="01.28.01"/>
    <x v="1"/>
    <x v="0"/>
    <x v="0"/>
    <x v="0"/>
    <x v="0"/>
    <x v="1"/>
    <x v="1"/>
    <x v="0"/>
    <x v="9"/>
    <s v="2024-07-11"/>
    <x v="2"/>
    <n v="265184"/>
    <x v="0"/>
    <m/>
    <x v="0"/>
    <m/>
    <x v="84"/>
    <n v="100479571"/>
    <x v="0"/>
    <x v="0"/>
    <s v="Habitações Sociais"/>
    <s v="ORI"/>
    <x v="0"/>
    <s v="HS"/>
    <x v="0"/>
    <x v="0"/>
    <x v="0"/>
    <x v="0"/>
    <x v="0"/>
    <x v="0"/>
    <x v="0"/>
    <x v="0"/>
    <x v="0"/>
    <x v="0"/>
    <x v="0"/>
    <s v="Habitações Sociais"/>
    <x v="0"/>
    <x v="0"/>
    <x v="0"/>
    <x v="0"/>
    <x v="1"/>
    <x v="0"/>
    <x v="0"/>
    <x v="0"/>
    <x v="0"/>
    <x v="0"/>
    <x v="0"/>
    <x v="0"/>
    <s v="Pagamento referente a reabilitação de habitação da senhora Donita Pereira, Sra. Porfica da Veiga e Sra. Anilda da Veiga residentes em Achada Espinho Branco, conforme anexo."/>
  </r>
  <r>
    <x v="1"/>
    <n v="0"/>
    <n v="0"/>
    <n v="0"/>
    <n v="46513"/>
    <x v="339"/>
    <x v="0"/>
    <x v="0"/>
    <x v="0"/>
    <s v="01.27.06.42"/>
    <x v="22"/>
    <x v="1"/>
    <x v="1"/>
    <s v="Requalificação Urbana e habitação"/>
    <s v="01.27.06"/>
    <s v="Requalificação Urbana e habitação"/>
    <s v="01.27.06"/>
    <x v="1"/>
    <x v="0"/>
    <x v="0"/>
    <x v="0"/>
    <x v="0"/>
    <x v="1"/>
    <x v="1"/>
    <x v="0"/>
    <x v="2"/>
    <s v="2024-02-19"/>
    <x v="0"/>
    <n v="46513"/>
    <x v="0"/>
    <m/>
    <x v="0"/>
    <m/>
    <x v="85"/>
    <n v="100389549"/>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aquisição de materiais diversos para a reabilitação do estádio Municipal, conforme proposta em anexo."/>
  </r>
  <r>
    <x v="0"/>
    <n v="0"/>
    <n v="0"/>
    <n v="0"/>
    <n v="248"/>
    <x v="340"/>
    <x v="0"/>
    <x v="1"/>
    <x v="0"/>
    <s v="03.03.10"/>
    <x v="8"/>
    <x v="0"/>
    <x v="4"/>
    <s v="Receitas Da Câmara"/>
    <s v="03.03.10"/>
    <s v="Receitas Da Câmara"/>
    <s v="03.03.10"/>
    <x v="23"/>
    <x v="0"/>
    <x v="3"/>
    <x v="7"/>
    <x v="0"/>
    <x v="0"/>
    <x v="2"/>
    <x v="0"/>
    <x v="6"/>
    <s v="2024-04-02"/>
    <x v="1"/>
    <n v="248"/>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91000"/>
    <x v="341"/>
    <x v="0"/>
    <x v="1"/>
    <x v="0"/>
    <s v="03.03.10"/>
    <x v="8"/>
    <x v="0"/>
    <x v="4"/>
    <s v="Receitas Da Câmara"/>
    <s v="03.03.10"/>
    <s v="Receitas Da Câmara"/>
    <s v="03.03.10"/>
    <x v="15"/>
    <x v="0"/>
    <x v="0"/>
    <x v="0"/>
    <x v="0"/>
    <x v="0"/>
    <x v="2"/>
    <x v="0"/>
    <x v="6"/>
    <s v="2024-04-02"/>
    <x v="1"/>
    <n v="191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342"/>
    <x v="0"/>
    <x v="1"/>
    <x v="0"/>
    <s v="03.03.10"/>
    <x v="8"/>
    <x v="0"/>
    <x v="4"/>
    <s v="Receitas Da Câmara"/>
    <s v="03.03.10"/>
    <s v="Receitas Da Câmara"/>
    <s v="03.03.10"/>
    <x v="6"/>
    <x v="0"/>
    <x v="3"/>
    <x v="3"/>
    <x v="0"/>
    <x v="0"/>
    <x v="2"/>
    <x v="0"/>
    <x v="6"/>
    <s v="2024-04-02"/>
    <x v="1"/>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0"/>
    <x v="343"/>
    <x v="0"/>
    <x v="1"/>
    <x v="0"/>
    <s v="03.03.10"/>
    <x v="8"/>
    <x v="0"/>
    <x v="4"/>
    <s v="Receitas Da Câmara"/>
    <s v="03.03.10"/>
    <s v="Receitas Da Câmara"/>
    <s v="03.03.10"/>
    <x v="42"/>
    <x v="0"/>
    <x v="3"/>
    <x v="3"/>
    <x v="0"/>
    <x v="0"/>
    <x v="2"/>
    <x v="0"/>
    <x v="6"/>
    <s v="2024-04-02"/>
    <x v="1"/>
    <n v="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50"/>
    <x v="344"/>
    <x v="0"/>
    <x v="1"/>
    <x v="0"/>
    <s v="03.03.10"/>
    <x v="8"/>
    <x v="0"/>
    <x v="4"/>
    <s v="Receitas Da Câmara"/>
    <s v="03.03.10"/>
    <s v="Receitas Da Câmara"/>
    <s v="03.03.10"/>
    <x v="10"/>
    <x v="0"/>
    <x v="3"/>
    <x v="3"/>
    <x v="0"/>
    <x v="0"/>
    <x v="2"/>
    <x v="0"/>
    <x v="6"/>
    <s v="2024-04-02"/>
    <x v="1"/>
    <n v="12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410"/>
    <x v="345"/>
    <x v="0"/>
    <x v="1"/>
    <x v="0"/>
    <s v="03.03.10"/>
    <x v="8"/>
    <x v="0"/>
    <x v="4"/>
    <s v="Receitas Da Câmara"/>
    <s v="03.03.10"/>
    <s v="Receitas Da Câmara"/>
    <s v="03.03.10"/>
    <x v="13"/>
    <x v="0"/>
    <x v="3"/>
    <x v="3"/>
    <x v="0"/>
    <x v="0"/>
    <x v="2"/>
    <x v="0"/>
    <x v="6"/>
    <s v="2024-04-02"/>
    <x v="1"/>
    <n v="94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28"/>
    <x v="346"/>
    <x v="0"/>
    <x v="1"/>
    <x v="0"/>
    <s v="03.03.10"/>
    <x v="8"/>
    <x v="0"/>
    <x v="4"/>
    <s v="Receitas Da Câmara"/>
    <s v="03.03.10"/>
    <s v="Receitas Da Câmara"/>
    <s v="03.03.10"/>
    <x v="22"/>
    <x v="0"/>
    <x v="3"/>
    <x v="7"/>
    <x v="0"/>
    <x v="0"/>
    <x v="2"/>
    <x v="0"/>
    <x v="6"/>
    <s v="2024-04-02"/>
    <x v="1"/>
    <n v="82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200"/>
    <x v="347"/>
    <x v="0"/>
    <x v="1"/>
    <x v="0"/>
    <s v="03.03.10"/>
    <x v="8"/>
    <x v="0"/>
    <x v="4"/>
    <s v="Receitas Da Câmara"/>
    <s v="03.03.10"/>
    <s v="Receitas Da Câmara"/>
    <s v="03.03.10"/>
    <x v="11"/>
    <x v="0"/>
    <x v="0"/>
    <x v="5"/>
    <x v="0"/>
    <x v="0"/>
    <x v="2"/>
    <x v="0"/>
    <x v="6"/>
    <s v="2024-04-02"/>
    <x v="1"/>
    <n v="20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425"/>
    <x v="348"/>
    <x v="0"/>
    <x v="1"/>
    <x v="0"/>
    <s v="03.03.10"/>
    <x v="8"/>
    <x v="0"/>
    <x v="4"/>
    <s v="Receitas Da Câmara"/>
    <s v="03.03.10"/>
    <s v="Receitas Da Câmara"/>
    <s v="03.03.10"/>
    <x v="12"/>
    <x v="0"/>
    <x v="3"/>
    <x v="3"/>
    <x v="0"/>
    <x v="0"/>
    <x v="2"/>
    <x v="0"/>
    <x v="6"/>
    <s v="2024-04-02"/>
    <x v="1"/>
    <n v="64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136"/>
    <x v="349"/>
    <x v="0"/>
    <x v="1"/>
    <x v="0"/>
    <s v="03.03.10"/>
    <x v="8"/>
    <x v="0"/>
    <x v="4"/>
    <s v="Receitas Da Câmara"/>
    <s v="03.03.10"/>
    <s v="Receitas Da Câmara"/>
    <s v="03.03.10"/>
    <x v="9"/>
    <x v="0"/>
    <x v="3"/>
    <x v="3"/>
    <x v="0"/>
    <x v="0"/>
    <x v="2"/>
    <x v="0"/>
    <x v="6"/>
    <s v="2024-04-02"/>
    <x v="1"/>
    <n v="813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4130"/>
    <x v="350"/>
    <x v="0"/>
    <x v="1"/>
    <x v="0"/>
    <s v="03.03.10"/>
    <x v="8"/>
    <x v="0"/>
    <x v="4"/>
    <s v="Receitas Da Câmara"/>
    <s v="03.03.10"/>
    <s v="Receitas Da Câmara"/>
    <s v="03.03.10"/>
    <x v="18"/>
    <x v="0"/>
    <x v="0"/>
    <x v="0"/>
    <x v="0"/>
    <x v="0"/>
    <x v="2"/>
    <x v="0"/>
    <x v="6"/>
    <s v="2024-04-02"/>
    <x v="1"/>
    <n v="641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59"/>
    <x v="351"/>
    <x v="0"/>
    <x v="1"/>
    <x v="0"/>
    <s v="80.02.01"/>
    <x v="2"/>
    <x v="2"/>
    <x v="2"/>
    <s v="Retenções Iur"/>
    <s v="80.02.01"/>
    <s v="Retenções Iur"/>
    <s v="80.02.01"/>
    <x v="2"/>
    <x v="0"/>
    <x v="1"/>
    <x v="0"/>
    <x v="1"/>
    <x v="2"/>
    <x v="2"/>
    <x v="0"/>
    <x v="4"/>
    <s v="2024-06-05"/>
    <x v="1"/>
    <n v="1359"/>
    <x v="0"/>
    <m/>
    <x v="0"/>
    <m/>
    <x v="2"/>
    <n v="100474696"/>
    <x v="0"/>
    <x v="0"/>
    <s v="Retenções Iur"/>
    <s v="ORI"/>
    <x v="0"/>
    <s v="RIUR"/>
    <x v="0"/>
    <x v="0"/>
    <x v="0"/>
    <x v="0"/>
    <x v="0"/>
    <x v="0"/>
    <x v="0"/>
    <x v="0"/>
    <x v="0"/>
    <x v="0"/>
    <x v="0"/>
    <s v="Retenções Iur"/>
    <x v="0"/>
    <x v="0"/>
    <x v="0"/>
    <x v="0"/>
    <x v="2"/>
    <x v="0"/>
    <x v="0"/>
    <x v="0"/>
    <x v="0"/>
    <x v="1"/>
    <x v="0"/>
    <x v="0"/>
    <s v="RETENCAO OT"/>
  </r>
  <r>
    <x v="0"/>
    <n v="0"/>
    <n v="0"/>
    <n v="0"/>
    <n v="10600"/>
    <x v="352"/>
    <x v="0"/>
    <x v="1"/>
    <x v="0"/>
    <s v="03.03.10"/>
    <x v="8"/>
    <x v="0"/>
    <x v="4"/>
    <s v="Receitas Da Câmara"/>
    <s v="03.03.10"/>
    <s v="Receitas Da Câmara"/>
    <s v="03.03.10"/>
    <x v="11"/>
    <x v="0"/>
    <x v="0"/>
    <x v="5"/>
    <x v="0"/>
    <x v="0"/>
    <x v="2"/>
    <x v="0"/>
    <x v="9"/>
    <s v="2024-07-12"/>
    <x v="2"/>
    <n v="10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
    <x v="353"/>
    <x v="0"/>
    <x v="1"/>
    <x v="0"/>
    <s v="03.03.10"/>
    <x v="8"/>
    <x v="0"/>
    <x v="4"/>
    <s v="Receitas Da Câmara"/>
    <s v="03.03.10"/>
    <s v="Receitas Da Câmara"/>
    <s v="03.03.10"/>
    <x v="8"/>
    <x v="0"/>
    <x v="3"/>
    <x v="3"/>
    <x v="0"/>
    <x v="0"/>
    <x v="2"/>
    <x v="0"/>
    <x v="9"/>
    <s v="2024-07-12"/>
    <x v="2"/>
    <n v="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132"/>
    <x v="354"/>
    <x v="0"/>
    <x v="1"/>
    <x v="0"/>
    <s v="03.03.10"/>
    <x v="8"/>
    <x v="0"/>
    <x v="4"/>
    <s v="Receitas Da Câmara"/>
    <s v="03.03.10"/>
    <s v="Receitas Da Câmara"/>
    <s v="03.03.10"/>
    <x v="9"/>
    <x v="0"/>
    <x v="3"/>
    <x v="3"/>
    <x v="0"/>
    <x v="0"/>
    <x v="2"/>
    <x v="0"/>
    <x v="9"/>
    <s v="2024-07-12"/>
    <x v="2"/>
    <n v="1513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70"/>
    <x v="355"/>
    <x v="0"/>
    <x v="1"/>
    <x v="0"/>
    <s v="03.03.10"/>
    <x v="8"/>
    <x v="0"/>
    <x v="4"/>
    <s v="Receitas Da Câmara"/>
    <s v="03.03.10"/>
    <s v="Receitas Da Câmara"/>
    <s v="03.03.10"/>
    <x v="13"/>
    <x v="0"/>
    <x v="3"/>
    <x v="3"/>
    <x v="0"/>
    <x v="0"/>
    <x v="2"/>
    <x v="0"/>
    <x v="9"/>
    <s v="2024-07-12"/>
    <x v="2"/>
    <n v="26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00"/>
    <x v="356"/>
    <x v="0"/>
    <x v="1"/>
    <x v="0"/>
    <s v="03.03.10"/>
    <x v="8"/>
    <x v="0"/>
    <x v="4"/>
    <s v="Receitas Da Câmara"/>
    <s v="03.03.10"/>
    <s v="Receitas Da Câmara"/>
    <s v="03.03.10"/>
    <x v="17"/>
    <x v="0"/>
    <x v="3"/>
    <x v="3"/>
    <x v="0"/>
    <x v="0"/>
    <x v="2"/>
    <x v="0"/>
    <x v="9"/>
    <s v="2024-07-12"/>
    <x v="2"/>
    <n v="18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09"/>
    <x v="357"/>
    <x v="0"/>
    <x v="1"/>
    <x v="0"/>
    <s v="03.03.10"/>
    <x v="8"/>
    <x v="0"/>
    <x v="4"/>
    <s v="Receitas Da Câmara"/>
    <s v="03.03.10"/>
    <s v="Receitas Da Câmara"/>
    <s v="03.03.10"/>
    <x v="18"/>
    <x v="0"/>
    <x v="0"/>
    <x v="0"/>
    <x v="0"/>
    <x v="0"/>
    <x v="2"/>
    <x v="0"/>
    <x v="9"/>
    <s v="2024-07-12"/>
    <x v="2"/>
    <n v="18009"/>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884766"/>
    <x v="358"/>
    <x v="0"/>
    <x v="1"/>
    <x v="0"/>
    <s v="03.03.10"/>
    <x v="8"/>
    <x v="0"/>
    <x v="4"/>
    <s v="Receitas Da Câmara"/>
    <s v="03.03.10"/>
    <s v="Receitas Da Câmara"/>
    <s v="03.03.10"/>
    <x v="15"/>
    <x v="0"/>
    <x v="0"/>
    <x v="0"/>
    <x v="0"/>
    <x v="0"/>
    <x v="2"/>
    <x v="0"/>
    <x v="9"/>
    <s v="2024-07-12"/>
    <x v="2"/>
    <n v="88476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75"/>
    <x v="359"/>
    <x v="0"/>
    <x v="1"/>
    <x v="0"/>
    <s v="03.03.10"/>
    <x v="8"/>
    <x v="0"/>
    <x v="4"/>
    <s v="Receitas Da Câmara"/>
    <s v="03.03.10"/>
    <s v="Receitas Da Câmara"/>
    <s v="03.03.10"/>
    <x v="10"/>
    <x v="0"/>
    <x v="3"/>
    <x v="3"/>
    <x v="0"/>
    <x v="0"/>
    <x v="2"/>
    <x v="0"/>
    <x v="9"/>
    <s v="2024-07-12"/>
    <x v="2"/>
    <n v="26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360"/>
    <x v="0"/>
    <x v="1"/>
    <x v="0"/>
    <s v="03.03.10"/>
    <x v="8"/>
    <x v="0"/>
    <x v="4"/>
    <s v="Receitas Da Câmara"/>
    <s v="03.03.10"/>
    <s v="Receitas Da Câmara"/>
    <s v="03.03.10"/>
    <x v="21"/>
    <x v="0"/>
    <x v="3"/>
    <x v="3"/>
    <x v="0"/>
    <x v="0"/>
    <x v="2"/>
    <x v="0"/>
    <x v="9"/>
    <s v="2024-07-12"/>
    <x v="2"/>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95"/>
    <x v="361"/>
    <x v="0"/>
    <x v="1"/>
    <x v="0"/>
    <s v="80.02.01"/>
    <x v="2"/>
    <x v="2"/>
    <x v="2"/>
    <s v="Retenções Iur"/>
    <s v="80.02.01"/>
    <s v="Retenções Iur"/>
    <s v="80.02.01"/>
    <x v="2"/>
    <x v="0"/>
    <x v="1"/>
    <x v="0"/>
    <x v="1"/>
    <x v="2"/>
    <x v="2"/>
    <x v="0"/>
    <x v="4"/>
    <s v="2024-06-28"/>
    <x v="1"/>
    <n v="1095"/>
    <x v="0"/>
    <m/>
    <x v="0"/>
    <m/>
    <x v="2"/>
    <n v="100474696"/>
    <x v="0"/>
    <x v="0"/>
    <s v="Retenções Iur"/>
    <s v="ORI"/>
    <x v="0"/>
    <s v="RIUR"/>
    <x v="0"/>
    <x v="0"/>
    <x v="0"/>
    <x v="0"/>
    <x v="0"/>
    <x v="0"/>
    <x v="0"/>
    <x v="0"/>
    <x v="0"/>
    <x v="0"/>
    <x v="0"/>
    <s v="Retenções Iur"/>
    <x v="0"/>
    <x v="0"/>
    <x v="0"/>
    <x v="0"/>
    <x v="2"/>
    <x v="0"/>
    <x v="0"/>
    <x v="0"/>
    <x v="0"/>
    <x v="1"/>
    <x v="0"/>
    <x v="0"/>
    <s v="RETENCAO OT"/>
  </r>
  <r>
    <x v="1"/>
    <n v="0"/>
    <n v="0"/>
    <n v="0"/>
    <n v="106380"/>
    <x v="362"/>
    <x v="0"/>
    <x v="0"/>
    <x v="0"/>
    <s v="01.27.06.72"/>
    <x v="32"/>
    <x v="1"/>
    <x v="1"/>
    <s v="Requalificação Urbana e habitação"/>
    <s v="01.27.06"/>
    <s v="Requalificação Urbana e habitação"/>
    <s v="01.27.06"/>
    <x v="1"/>
    <x v="0"/>
    <x v="0"/>
    <x v="0"/>
    <x v="0"/>
    <x v="1"/>
    <x v="1"/>
    <x v="0"/>
    <x v="6"/>
    <s v="2024-04-15"/>
    <x v="1"/>
    <n v="106380"/>
    <x v="0"/>
    <m/>
    <x v="0"/>
    <m/>
    <x v="46"/>
    <n v="100478706"/>
    <x v="0"/>
    <x v="0"/>
    <s v="Manutenção e Reabilitação de Edificios Municipais"/>
    <s v="ORI"/>
    <x v="0"/>
    <m/>
    <x v="0"/>
    <x v="0"/>
    <x v="0"/>
    <x v="0"/>
    <x v="0"/>
    <x v="0"/>
    <x v="0"/>
    <x v="0"/>
    <x v="0"/>
    <x v="0"/>
    <x v="0"/>
    <s v="Manutenção e Reabilitação de Edificios Municipais"/>
    <x v="0"/>
    <x v="0"/>
    <x v="0"/>
    <x v="0"/>
    <x v="1"/>
    <x v="0"/>
    <x v="0"/>
    <x v="0"/>
    <x v="0"/>
    <x v="0"/>
    <x v="0"/>
    <x v="0"/>
    <s v="Pagamento referente a reabilitação do mercado de Achada do Monte, conforme proposta em anexo."/>
  </r>
  <r>
    <x v="0"/>
    <n v="0"/>
    <n v="0"/>
    <n v="0"/>
    <n v="192777"/>
    <x v="363"/>
    <x v="0"/>
    <x v="0"/>
    <x v="0"/>
    <s v="01.25.04.22"/>
    <x v="7"/>
    <x v="3"/>
    <x v="3"/>
    <s v="Cultura"/>
    <s v="01.25.04"/>
    <s v="Cultura"/>
    <s v="01.25.04"/>
    <x v="4"/>
    <x v="0"/>
    <x v="2"/>
    <x v="2"/>
    <x v="0"/>
    <x v="1"/>
    <x v="0"/>
    <x v="0"/>
    <x v="5"/>
    <s v="2024-08-01"/>
    <x v="2"/>
    <n v="192777"/>
    <x v="0"/>
    <m/>
    <x v="0"/>
    <m/>
    <x v="86"/>
    <n v="100479507"/>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a empresa AMG, pela aquisição de free pass, para realização do festival na praia de Calhetona nos dias 09 e 10 de agosto, confrome anexo."/>
  </r>
  <r>
    <x v="0"/>
    <n v="0"/>
    <n v="0"/>
    <n v="0"/>
    <n v="42440"/>
    <x v="364"/>
    <x v="0"/>
    <x v="0"/>
    <x v="0"/>
    <s v="03.16.15"/>
    <x v="0"/>
    <x v="0"/>
    <x v="0"/>
    <s v="Direção Financeira"/>
    <s v="03.16.15"/>
    <s v="Direção Financeira"/>
    <s v="03.16.15"/>
    <x v="35"/>
    <x v="0"/>
    <x v="0"/>
    <x v="1"/>
    <x v="1"/>
    <x v="0"/>
    <x v="0"/>
    <x v="0"/>
    <x v="5"/>
    <s v="2024-08-08"/>
    <x v="2"/>
    <n v="42440"/>
    <x v="0"/>
    <m/>
    <x v="0"/>
    <m/>
    <x v="25"/>
    <n v="100393075"/>
    <x v="0"/>
    <x v="0"/>
    <s v="Direção Financeira"/>
    <s v="ORI"/>
    <x v="0"/>
    <m/>
    <x v="0"/>
    <x v="0"/>
    <x v="0"/>
    <x v="0"/>
    <x v="0"/>
    <x v="0"/>
    <x v="0"/>
    <x v="0"/>
    <x v="0"/>
    <x v="0"/>
    <x v="0"/>
    <s v="Direção Financeira"/>
    <x v="0"/>
    <x v="0"/>
    <x v="0"/>
    <x v="0"/>
    <x v="0"/>
    <x v="0"/>
    <x v="0"/>
    <x v="0"/>
    <x v="0"/>
    <x v="0"/>
    <x v="0"/>
    <x v="0"/>
    <s v="Pagamento referente a aquisição de águas para os serviços da CMSM, conforme anexo."/>
  </r>
  <r>
    <x v="0"/>
    <n v="0"/>
    <n v="0"/>
    <n v="0"/>
    <n v="30000"/>
    <x v="365"/>
    <x v="0"/>
    <x v="0"/>
    <x v="0"/>
    <s v="01.25.04.22"/>
    <x v="7"/>
    <x v="3"/>
    <x v="3"/>
    <s v="Cultura"/>
    <s v="01.25.04"/>
    <s v="Cultura"/>
    <s v="01.25.04"/>
    <x v="4"/>
    <x v="0"/>
    <x v="2"/>
    <x v="2"/>
    <x v="0"/>
    <x v="1"/>
    <x v="0"/>
    <x v="0"/>
    <x v="7"/>
    <s v="2024-09-25"/>
    <x v="2"/>
    <n v="30000"/>
    <x v="0"/>
    <m/>
    <x v="0"/>
    <m/>
    <x v="87"/>
    <n v="100479731"/>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a senhora Yacine Denise Gomes da Rosa pela atuação da artista na IV edição da Noite de Mornas, conforme anexo"/>
  </r>
  <r>
    <x v="0"/>
    <n v="0"/>
    <n v="0"/>
    <n v="0"/>
    <n v="30000"/>
    <x v="366"/>
    <x v="0"/>
    <x v="0"/>
    <x v="0"/>
    <s v="01.25.04.22"/>
    <x v="7"/>
    <x v="3"/>
    <x v="3"/>
    <s v="Cultura"/>
    <s v="01.25.04"/>
    <s v="Cultura"/>
    <s v="01.25.04"/>
    <x v="4"/>
    <x v="0"/>
    <x v="2"/>
    <x v="2"/>
    <x v="0"/>
    <x v="1"/>
    <x v="0"/>
    <x v="0"/>
    <x v="7"/>
    <s v="2024-09-25"/>
    <x v="2"/>
    <n v="30000"/>
    <x v="0"/>
    <m/>
    <x v="0"/>
    <m/>
    <x v="88"/>
    <n v="100479733"/>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o senhor Rui Teixeira, pela atuação do artista na IV edição da Noite de Mornas, conforme anexo"/>
  </r>
  <r>
    <x v="0"/>
    <n v="0"/>
    <n v="0"/>
    <n v="0"/>
    <n v="4557"/>
    <x v="367"/>
    <x v="0"/>
    <x v="1"/>
    <x v="0"/>
    <s v="03.03.10"/>
    <x v="8"/>
    <x v="0"/>
    <x v="4"/>
    <s v="Receitas Da Câmara"/>
    <s v="03.03.10"/>
    <s v="Receitas Da Câmara"/>
    <s v="03.03.10"/>
    <x v="24"/>
    <x v="0"/>
    <x v="3"/>
    <x v="6"/>
    <x v="0"/>
    <x v="0"/>
    <x v="2"/>
    <x v="0"/>
    <x v="7"/>
    <s v="2024-09-20"/>
    <x v="2"/>
    <n v="4557"/>
    <x v="0"/>
    <m/>
    <x v="0"/>
    <m/>
    <x v="6"/>
    <n v="100474914"/>
    <x v="0"/>
    <x v="0"/>
    <s v="Receitas Da Câmara"/>
    <s v="EXT"/>
    <x v="0"/>
    <s v="RDC"/>
    <x v="0"/>
    <x v="0"/>
    <x v="0"/>
    <x v="0"/>
    <x v="0"/>
    <x v="0"/>
    <x v="0"/>
    <x v="0"/>
    <x v="0"/>
    <x v="0"/>
    <x v="0"/>
    <s v="Receitas Da Câmara"/>
    <x v="0"/>
    <x v="0"/>
    <x v="0"/>
    <x v="0"/>
    <x v="0"/>
    <x v="0"/>
    <x v="0"/>
    <x v="0"/>
    <x v="0"/>
    <x v="0"/>
    <x v="0"/>
    <x v="0"/>
    <s v="Recebimento de Renda- Edmilson Adriano Calheta, conforme anexo."/>
  </r>
  <r>
    <x v="0"/>
    <n v="0"/>
    <n v="0"/>
    <n v="0"/>
    <n v="8660"/>
    <x v="368"/>
    <x v="0"/>
    <x v="0"/>
    <x v="0"/>
    <s v="03.16.15"/>
    <x v="0"/>
    <x v="0"/>
    <x v="0"/>
    <s v="Direção Financeira"/>
    <s v="03.16.15"/>
    <s v="Direção Financeira"/>
    <s v="03.16.15"/>
    <x v="52"/>
    <x v="0"/>
    <x v="0"/>
    <x v="0"/>
    <x v="0"/>
    <x v="0"/>
    <x v="0"/>
    <x v="0"/>
    <x v="8"/>
    <s v="2024-10-10"/>
    <x v="3"/>
    <n v="8660"/>
    <x v="0"/>
    <m/>
    <x v="0"/>
    <m/>
    <x v="89"/>
    <n v="100391565"/>
    <x v="0"/>
    <x v="0"/>
    <s v="Direção Financeira"/>
    <s v="ORI"/>
    <x v="0"/>
    <m/>
    <x v="0"/>
    <x v="0"/>
    <x v="0"/>
    <x v="0"/>
    <x v="0"/>
    <x v="0"/>
    <x v="0"/>
    <x v="0"/>
    <x v="0"/>
    <x v="0"/>
    <x v="0"/>
    <s v="Direção Financeira"/>
    <x v="0"/>
    <x v="0"/>
    <x v="0"/>
    <x v="0"/>
    <x v="0"/>
    <x v="0"/>
    <x v="0"/>
    <x v="0"/>
    <x v="0"/>
    <x v="0"/>
    <x v="0"/>
    <x v="0"/>
    <s v="Pagamento a favor da IMPRENSA NACIONAL DE CABO VERDE, para a aquisição de  caderneta de recebo para os serviços do parqueamento da CMSM, conforme anexo."/>
  </r>
  <r>
    <x v="0"/>
    <n v="0"/>
    <n v="0"/>
    <n v="0"/>
    <n v="8600"/>
    <x v="369"/>
    <x v="0"/>
    <x v="0"/>
    <x v="0"/>
    <s v="03.16.15"/>
    <x v="0"/>
    <x v="0"/>
    <x v="0"/>
    <s v="Direção Financeira"/>
    <s v="03.16.15"/>
    <s v="Direção Financeira"/>
    <s v="03.16.15"/>
    <x v="33"/>
    <x v="0"/>
    <x v="0"/>
    <x v="0"/>
    <x v="0"/>
    <x v="0"/>
    <x v="0"/>
    <x v="0"/>
    <x v="8"/>
    <s v="2024-10-23"/>
    <x v="3"/>
    <n v="8600"/>
    <x v="0"/>
    <m/>
    <x v="0"/>
    <m/>
    <x v="90"/>
    <n v="100392191"/>
    <x v="0"/>
    <x v="0"/>
    <s v="Direção Financeira"/>
    <s v="ORI"/>
    <x v="0"/>
    <m/>
    <x v="0"/>
    <x v="0"/>
    <x v="0"/>
    <x v="0"/>
    <x v="0"/>
    <x v="0"/>
    <x v="0"/>
    <x v="0"/>
    <x v="0"/>
    <x v="0"/>
    <x v="0"/>
    <s v="Direção Financeira"/>
    <x v="0"/>
    <x v="0"/>
    <x v="0"/>
    <x v="0"/>
    <x v="0"/>
    <x v="0"/>
    <x v="0"/>
    <x v="0"/>
    <x v="0"/>
    <x v="0"/>
    <x v="0"/>
    <x v="0"/>
    <s v="Pagamento para aquisição de tinteiro, conforme proposta em anexo."/>
  </r>
  <r>
    <x v="0"/>
    <n v="0"/>
    <n v="0"/>
    <n v="0"/>
    <n v="6750"/>
    <x v="370"/>
    <x v="0"/>
    <x v="1"/>
    <x v="0"/>
    <s v="80.02.01"/>
    <x v="2"/>
    <x v="2"/>
    <x v="2"/>
    <s v="Retenções Iur"/>
    <s v="80.02.01"/>
    <s v="Retenções Iur"/>
    <s v="80.02.01"/>
    <x v="2"/>
    <x v="0"/>
    <x v="1"/>
    <x v="0"/>
    <x v="1"/>
    <x v="2"/>
    <x v="2"/>
    <x v="0"/>
    <x v="8"/>
    <s v="2024-10-18"/>
    <x v="3"/>
    <n v="6750"/>
    <x v="0"/>
    <m/>
    <x v="0"/>
    <m/>
    <x v="2"/>
    <n v="100474696"/>
    <x v="0"/>
    <x v="0"/>
    <s v="Retenções Iur"/>
    <s v="ORI"/>
    <x v="0"/>
    <s v="RIUR"/>
    <x v="0"/>
    <x v="0"/>
    <x v="0"/>
    <x v="0"/>
    <x v="0"/>
    <x v="0"/>
    <x v="0"/>
    <x v="0"/>
    <x v="0"/>
    <x v="0"/>
    <x v="0"/>
    <s v="Retenções Iur"/>
    <x v="0"/>
    <x v="0"/>
    <x v="0"/>
    <x v="0"/>
    <x v="2"/>
    <x v="0"/>
    <x v="0"/>
    <x v="0"/>
    <x v="0"/>
    <x v="1"/>
    <x v="0"/>
    <x v="0"/>
    <s v="RETENCAO OT"/>
  </r>
  <r>
    <x v="1"/>
    <n v="0"/>
    <n v="0"/>
    <n v="0"/>
    <n v="418234"/>
    <x v="371"/>
    <x v="0"/>
    <x v="0"/>
    <x v="0"/>
    <s v="01.27.06.42"/>
    <x v="22"/>
    <x v="1"/>
    <x v="1"/>
    <s v="Requalificação Urbana e habitação"/>
    <s v="01.27.06"/>
    <s v="Requalificação Urbana e habitação"/>
    <s v="01.27.06"/>
    <x v="1"/>
    <x v="0"/>
    <x v="0"/>
    <x v="0"/>
    <x v="0"/>
    <x v="1"/>
    <x v="1"/>
    <x v="0"/>
    <x v="8"/>
    <s v="2024-10-29"/>
    <x v="3"/>
    <n v="418234"/>
    <x v="0"/>
    <m/>
    <x v="0"/>
    <m/>
    <x v="91"/>
    <n v="100475559"/>
    <x v="0"/>
    <x v="0"/>
    <s v="Manutenção do Estádio Municipal/Campos Futebol 11"/>
    <s v="ORI"/>
    <x v="0"/>
    <s v="MCF"/>
    <x v="0"/>
    <x v="0"/>
    <x v="0"/>
    <x v="0"/>
    <x v="0"/>
    <x v="0"/>
    <x v="0"/>
    <x v="0"/>
    <x v="0"/>
    <x v="0"/>
    <x v="0"/>
    <s v="Manutenção do Estádio Municipal/Campos Futebol 11"/>
    <x v="0"/>
    <x v="0"/>
    <x v="0"/>
    <x v="0"/>
    <x v="1"/>
    <x v="0"/>
    <x v="0"/>
    <x v="0"/>
    <x v="0"/>
    <x v="0"/>
    <x v="0"/>
    <x v="0"/>
    <s v="Liquidação de fatura a favor de Massbeton, referente a aquisição de materiais de inertes, para as obras de construção do campo relvado sintético de manguinho, conforme anexo conforme anexo.  "/>
  </r>
  <r>
    <x v="0"/>
    <n v="0"/>
    <n v="0"/>
    <n v="0"/>
    <n v="5000"/>
    <x v="372"/>
    <x v="0"/>
    <x v="0"/>
    <x v="0"/>
    <s v="03.16.15"/>
    <x v="0"/>
    <x v="0"/>
    <x v="0"/>
    <s v="Direção Financeira"/>
    <s v="03.16.15"/>
    <s v="Direção Financeira"/>
    <s v="03.16.15"/>
    <x v="53"/>
    <x v="0"/>
    <x v="0"/>
    <x v="0"/>
    <x v="0"/>
    <x v="0"/>
    <x v="0"/>
    <x v="0"/>
    <x v="10"/>
    <s v="2024-11-04"/>
    <x v="3"/>
    <n v="5000"/>
    <x v="0"/>
    <m/>
    <x v="0"/>
    <m/>
    <x v="92"/>
    <n v="100479413"/>
    <x v="0"/>
    <x v="0"/>
    <s v="Direção Financeira"/>
    <s v="ORI"/>
    <x v="0"/>
    <m/>
    <x v="0"/>
    <x v="0"/>
    <x v="0"/>
    <x v="0"/>
    <x v="0"/>
    <x v="0"/>
    <x v="0"/>
    <x v="0"/>
    <x v="0"/>
    <x v="0"/>
    <x v="0"/>
    <s v="Direção Financeira"/>
    <x v="0"/>
    <x v="0"/>
    <x v="0"/>
    <x v="0"/>
    <x v="0"/>
    <x v="0"/>
    <x v="0"/>
    <x v="0"/>
    <x v="0"/>
    <x v="0"/>
    <x v="0"/>
    <x v="0"/>
    <s v="Pagamento a favor da Silvia Antunes, pela a aquisição de cabo de rede RL45, para a instalação de rede de Internet no centro do dia Achada Bolanha, conforme anexo."/>
  </r>
  <r>
    <x v="0"/>
    <n v="0"/>
    <n v="0"/>
    <n v="0"/>
    <n v="43800"/>
    <x v="373"/>
    <x v="0"/>
    <x v="0"/>
    <x v="0"/>
    <s v="01.27.04.03"/>
    <x v="4"/>
    <x v="1"/>
    <x v="1"/>
    <s v="Infra-Estruturas e Transportes"/>
    <s v="01.27.04"/>
    <s v="Infra-Estruturas e Transportes"/>
    <s v="01.27.04"/>
    <x v="4"/>
    <x v="0"/>
    <x v="2"/>
    <x v="2"/>
    <x v="0"/>
    <x v="1"/>
    <x v="0"/>
    <x v="0"/>
    <x v="10"/>
    <s v="2024-11-04"/>
    <x v="3"/>
    <n v="43800"/>
    <x v="0"/>
    <m/>
    <x v="0"/>
    <m/>
    <x v="6"/>
    <n v="100474914"/>
    <x v="0"/>
    <x v="0"/>
    <s v="Plano de emergencia da epoca de chuvas"/>
    <s v="ORI"/>
    <x v="0"/>
    <m/>
    <x v="0"/>
    <x v="0"/>
    <x v="0"/>
    <x v="0"/>
    <x v="0"/>
    <x v="0"/>
    <x v="0"/>
    <x v="0"/>
    <x v="0"/>
    <x v="0"/>
    <x v="0"/>
    <s v="Plano de emergencia da epoca de chuvas"/>
    <x v="0"/>
    <x v="0"/>
    <x v="0"/>
    <x v="0"/>
    <x v="1"/>
    <x v="0"/>
    <x v="0"/>
    <x v="0"/>
    <x v="0"/>
    <x v="0"/>
    <x v="0"/>
    <x v="0"/>
    <s v="Pagamento da diferença de folha de faimo, referente despesa com pessoal no trabalho, conforme anexe.  "/>
  </r>
  <r>
    <x v="0"/>
    <n v="0"/>
    <n v="0"/>
    <n v="0"/>
    <n v="63000"/>
    <x v="374"/>
    <x v="0"/>
    <x v="0"/>
    <x v="0"/>
    <s v="01.28.03.06"/>
    <x v="9"/>
    <x v="4"/>
    <x v="5"/>
    <s v="Proteção Social"/>
    <s v="01.28.03"/>
    <s v="Proteção Social"/>
    <s v="01.28.03"/>
    <x v="4"/>
    <x v="0"/>
    <x v="2"/>
    <x v="2"/>
    <x v="0"/>
    <x v="1"/>
    <x v="0"/>
    <x v="0"/>
    <x v="10"/>
    <s v="2024-11-04"/>
    <x v="3"/>
    <n v="63000"/>
    <x v="0"/>
    <m/>
    <x v="0"/>
    <m/>
    <x v="6"/>
    <n v="100474914"/>
    <x v="0"/>
    <x v="0"/>
    <s v="Apoio a Crianças Vulneráveis "/>
    <s v="ORI"/>
    <x v="0"/>
    <s v="ACV"/>
    <x v="0"/>
    <x v="0"/>
    <x v="0"/>
    <x v="0"/>
    <x v="0"/>
    <x v="0"/>
    <x v="0"/>
    <x v="0"/>
    <x v="0"/>
    <x v="0"/>
    <x v="0"/>
    <s v="Apoio a Crianças Vulneráveis "/>
    <x v="0"/>
    <x v="0"/>
    <x v="0"/>
    <x v="0"/>
    <x v="1"/>
    <x v="0"/>
    <x v="0"/>
    <x v="0"/>
    <x v="0"/>
    <x v="0"/>
    <x v="0"/>
    <x v="0"/>
    <s v="Pagamento a favor de crianças vulneráveis, mês de outubro, conforme proposta em anexo."/>
  </r>
  <r>
    <x v="0"/>
    <n v="0"/>
    <n v="0"/>
    <n v="0"/>
    <n v="1185146"/>
    <x v="375"/>
    <x v="0"/>
    <x v="0"/>
    <x v="0"/>
    <s v="03.16.15"/>
    <x v="0"/>
    <x v="0"/>
    <x v="0"/>
    <s v="Direção Financeira"/>
    <s v="03.16.15"/>
    <s v="Direção Financeira"/>
    <s v="03.16.15"/>
    <x v="54"/>
    <x v="0"/>
    <x v="0"/>
    <x v="0"/>
    <x v="0"/>
    <x v="0"/>
    <x v="0"/>
    <x v="0"/>
    <x v="8"/>
    <s v="2024-10-31"/>
    <x v="3"/>
    <n v="1185146"/>
    <x v="0"/>
    <m/>
    <x v="0"/>
    <m/>
    <x v="6"/>
    <n v="100474914"/>
    <x v="0"/>
    <x v="0"/>
    <s v="Direção Financeira"/>
    <s v="ORI"/>
    <x v="0"/>
    <m/>
    <x v="0"/>
    <x v="0"/>
    <x v="0"/>
    <x v="0"/>
    <x v="0"/>
    <x v="0"/>
    <x v="0"/>
    <x v="0"/>
    <x v="0"/>
    <x v="0"/>
    <x v="0"/>
    <s v="Direção Financeira"/>
    <x v="0"/>
    <x v="0"/>
    <x v="0"/>
    <x v="0"/>
    <x v="0"/>
    <x v="0"/>
    <x v="0"/>
    <x v="1"/>
    <x v="0"/>
    <x v="0"/>
    <x v="0"/>
    <x v="0"/>
    <s v="Despesas com juros referente ao mês de Outubro."/>
  </r>
  <r>
    <x v="0"/>
    <n v="0"/>
    <n v="0"/>
    <n v="0"/>
    <n v="5308"/>
    <x v="376"/>
    <x v="0"/>
    <x v="1"/>
    <x v="0"/>
    <s v="80.02.01"/>
    <x v="2"/>
    <x v="2"/>
    <x v="2"/>
    <s v="Retenções Iur"/>
    <s v="80.02.01"/>
    <s v="Retenções Iur"/>
    <s v="80.02.01"/>
    <x v="2"/>
    <x v="0"/>
    <x v="1"/>
    <x v="0"/>
    <x v="1"/>
    <x v="2"/>
    <x v="2"/>
    <x v="0"/>
    <x v="8"/>
    <s v="2024-10-30"/>
    <x v="3"/>
    <n v="5308"/>
    <x v="0"/>
    <m/>
    <x v="0"/>
    <m/>
    <x v="2"/>
    <n v="100474696"/>
    <x v="0"/>
    <x v="0"/>
    <s v="Retenções Iur"/>
    <s v="ORI"/>
    <x v="0"/>
    <s v="RIUR"/>
    <x v="0"/>
    <x v="0"/>
    <x v="0"/>
    <x v="0"/>
    <x v="0"/>
    <x v="0"/>
    <x v="0"/>
    <x v="0"/>
    <x v="0"/>
    <x v="0"/>
    <x v="0"/>
    <s v="Retenções Iur"/>
    <x v="0"/>
    <x v="0"/>
    <x v="0"/>
    <x v="0"/>
    <x v="2"/>
    <x v="0"/>
    <x v="0"/>
    <x v="0"/>
    <x v="0"/>
    <x v="1"/>
    <x v="0"/>
    <x v="0"/>
    <s v="RETENCAO OT"/>
  </r>
  <r>
    <x v="0"/>
    <n v="0"/>
    <n v="0"/>
    <n v="0"/>
    <n v="5552"/>
    <x v="377"/>
    <x v="0"/>
    <x v="1"/>
    <x v="0"/>
    <s v="80.02.01"/>
    <x v="2"/>
    <x v="2"/>
    <x v="2"/>
    <s v="Retenções Iur"/>
    <s v="80.02.01"/>
    <s v="Retenções Iur"/>
    <s v="80.02.01"/>
    <x v="2"/>
    <x v="0"/>
    <x v="1"/>
    <x v="0"/>
    <x v="1"/>
    <x v="2"/>
    <x v="2"/>
    <x v="0"/>
    <x v="8"/>
    <s v="2024-10-30"/>
    <x v="3"/>
    <n v="5552"/>
    <x v="0"/>
    <m/>
    <x v="0"/>
    <m/>
    <x v="2"/>
    <n v="100474696"/>
    <x v="0"/>
    <x v="0"/>
    <s v="Retenções Iur"/>
    <s v="ORI"/>
    <x v="0"/>
    <s v="RIUR"/>
    <x v="0"/>
    <x v="0"/>
    <x v="0"/>
    <x v="0"/>
    <x v="0"/>
    <x v="0"/>
    <x v="0"/>
    <x v="0"/>
    <x v="0"/>
    <x v="0"/>
    <x v="0"/>
    <s v="Retenções Iur"/>
    <x v="0"/>
    <x v="0"/>
    <x v="0"/>
    <x v="0"/>
    <x v="2"/>
    <x v="0"/>
    <x v="0"/>
    <x v="0"/>
    <x v="0"/>
    <x v="1"/>
    <x v="0"/>
    <x v="0"/>
    <s v="RETENCAO OT"/>
  </r>
  <r>
    <x v="0"/>
    <n v="0"/>
    <n v="0"/>
    <n v="0"/>
    <n v="12020"/>
    <x v="378"/>
    <x v="0"/>
    <x v="0"/>
    <x v="0"/>
    <s v="01.25.01.10"/>
    <x v="33"/>
    <x v="3"/>
    <x v="3"/>
    <s v="Educação"/>
    <s v="01.25.01"/>
    <s v="Educação"/>
    <s v="01.25.01"/>
    <x v="4"/>
    <x v="0"/>
    <x v="2"/>
    <x v="2"/>
    <x v="0"/>
    <x v="1"/>
    <x v="0"/>
    <x v="0"/>
    <x v="10"/>
    <s v="2024-11-11"/>
    <x v="3"/>
    <n v="12020"/>
    <x v="0"/>
    <m/>
    <x v="0"/>
    <m/>
    <x v="27"/>
    <n v="100479096"/>
    <x v="0"/>
    <x v="0"/>
    <s v="Transporte escolar"/>
    <s v="ORI"/>
    <x v="0"/>
    <m/>
    <x v="0"/>
    <x v="0"/>
    <x v="0"/>
    <x v="0"/>
    <x v="0"/>
    <x v="0"/>
    <x v="0"/>
    <x v="0"/>
    <x v="0"/>
    <x v="0"/>
    <x v="0"/>
    <s v="Transporte escolar"/>
    <x v="0"/>
    <x v="0"/>
    <x v="0"/>
    <x v="0"/>
    <x v="1"/>
    <x v="0"/>
    <x v="0"/>
    <x v="0"/>
    <x v="0"/>
    <x v="0"/>
    <x v="0"/>
    <x v="0"/>
    <s v="Pagamento  a favor de Preco Piquinoti, para a aquisição de 1 rolamento de lado fora da viatura ST-76-QP afeto aos transporte escolar da CMSM, conforme anexo."/>
  </r>
  <r>
    <x v="1"/>
    <n v="0"/>
    <n v="0"/>
    <n v="0"/>
    <n v="1674613"/>
    <x v="379"/>
    <x v="0"/>
    <x v="0"/>
    <x v="0"/>
    <s v="03.16.15"/>
    <x v="0"/>
    <x v="0"/>
    <x v="0"/>
    <s v="Direção Financeira"/>
    <s v="03.16.15"/>
    <s v="Direção Financeira"/>
    <s v="03.16.15"/>
    <x v="55"/>
    <x v="0"/>
    <x v="0"/>
    <x v="0"/>
    <x v="0"/>
    <x v="0"/>
    <x v="1"/>
    <x v="0"/>
    <x v="10"/>
    <s v="2024-11-13"/>
    <x v="3"/>
    <n v="1674613"/>
    <x v="0"/>
    <m/>
    <x v="0"/>
    <m/>
    <x v="12"/>
    <n v="100478565"/>
    <x v="0"/>
    <x v="0"/>
    <s v="Direção Financeira"/>
    <s v="ORI"/>
    <x v="0"/>
    <m/>
    <x v="0"/>
    <x v="0"/>
    <x v="0"/>
    <x v="0"/>
    <x v="0"/>
    <x v="0"/>
    <x v="0"/>
    <x v="0"/>
    <x v="0"/>
    <x v="0"/>
    <x v="0"/>
    <s v="Direção Financeira"/>
    <x v="0"/>
    <x v="0"/>
    <x v="0"/>
    <x v="0"/>
    <x v="0"/>
    <x v="0"/>
    <x v="0"/>
    <x v="0"/>
    <x v="0"/>
    <x v="0"/>
    <x v="0"/>
    <x v="0"/>
    <s v="Pagamento de uma parcela a favor da Empresa Tecnovia Cabo Verde, referente ao pagamento dos trabalhos da rede de adução em ribeira de São Miguel, correspondente aos trabalhos complementares, conforme anexo."/>
  </r>
  <r>
    <x v="1"/>
    <n v="0"/>
    <n v="0"/>
    <n v="0"/>
    <n v="10500000"/>
    <x v="380"/>
    <x v="0"/>
    <x v="1"/>
    <x v="0"/>
    <s v="03.03.10"/>
    <x v="8"/>
    <x v="0"/>
    <x v="4"/>
    <s v="Receitas Da Câmara"/>
    <s v="03.03.10"/>
    <s v="Receitas Da Câmara"/>
    <s v="03.03.10"/>
    <x v="56"/>
    <x v="0"/>
    <x v="6"/>
    <x v="10"/>
    <x v="0"/>
    <x v="0"/>
    <x v="2"/>
    <x v="0"/>
    <x v="8"/>
    <s v="2024-10-16"/>
    <x v="3"/>
    <n v="10500000"/>
    <x v="0"/>
    <m/>
    <x v="0"/>
    <m/>
    <x v="6"/>
    <n v="100474914"/>
    <x v="0"/>
    <x v="0"/>
    <s v="Receitas Da Câmara"/>
    <s v="EXT"/>
    <x v="0"/>
    <s v="RDC"/>
    <x v="0"/>
    <x v="0"/>
    <x v="0"/>
    <x v="0"/>
    <x v="0"/>
    <x v="0"/>
    <x v="0"/>
    <x v="0"/>
    <x v="0"/>
    <x v="0"/>
    <x v="0"/>
    <s v="Receitas Da Câmara"/>
    <x v="0"/>
    <x v="0"/>
    <x v="0"/>
    <x v="0"/>
    <x v="0"/>
    <x v="0"/>
    <x v="0"/>
    <x v="0"/>
    <x v="0"/>
    <x v="0"/>
    <x v="0"/>
    <x v="0"/>
    <s v="Desembolso do contrato,."/>
  </r>
  <r>
    <x v="0"/>
    <n v="0"/>
    <n v="0"/>
    <n v="0"/>
    <n v="28325"/>
    <x v="381"/>
    <x v="0"/>
    <x v="1"/>
    <x v="0"/>
    <s v="03.03.10"/>
    <x v="8"/>
    <x v="0"/>
    <x v="4"/>
    <s v="Receitas Da Câmara"/>
    <s v="03.03.10"/>
    <s v="Receitas Da Câmara"/>
    <s v="03.03.10"/>
    <x v="45"/>
    <x v="0"/>
    <x v="6"/>
    <x v="10"/>
    <x v="0"/>
    <x v="0"/>
    <x v="2"/>
    <x v="0"/>
    <x v="8"/>
    <s v="2024-10-17"/>
    <x v="3"/>
    <n v="28325"/>
    <x v="0"/>
    <m/>
    <x v="0"/>
    <m/>
    <x v="6"/>
    <n v="100474914"/>
    <x v="0"/>
    <x v="0"/>
    <s v="Receitas Da Câmara"/>
    <s v="EXT"/>
    <x v="0"/>
    <s v="RDC"/>
    <x v="0"/>
    <x v="0"/>
    <x v="0"/>
    <x v="0"/>
    <x v="0"/>
    <x v="0"/>
    <x v="0"/>
    <x v="0"/>
    <x v="0"/>
    <x v="0"/>
    <x v="0"/>
    <s v="Receitas Da Câmara"/>
    <x v="0"/>
    <x v="0"/>
    <x v="0"/>
    <x v="0"/>
    <x v="0"/>
    <x v="0"/>
    <x v="0"/>
    <x v="0"/>
    <x v="0"/>
    <x v="0"/>
    <x v="0"/>
    <x v="0"/>
    <s v="Rateio Janeiro."/>
  </r>
  <r>
    <x v="0"/>
    <n v="0"/>
    <n v="0"/>
    <n v="0"/>
    <n v="10925090"/>
    <x v="382"/>
    <x v="0"/>
    <x v="1"/>
    <x v="0"/>
    <s v="03.03.10"/>
    <x v="8"/>
    <x v="0"/>
    <x v="4"/>
    <s v="Receitas Da Câmara"/>
    <s v="03.03.10"/>
    <s v="Receitas Da Câmara"/>
    <s v="03.03.10"/>
    <x v="45"/>
    <x v="0"/>
    <x v="6"/>
    <x v="10"/>
    <x v="0"/>
    <x v="0"/>
    <x v="2"/>
    <x v="0"/>
    <x v="8"/>
    <s v="2024-10-24"/>
    <x v="3"/>
    <n v="10925090"/>
    <x v="0"/>
    <m/>
    <x v="0"/>
    <m/>
    <x v="6"/>
    <n v="100474914"/>
    <x v="0"/>
    <x v="0"/>
    <s v="Receitas Da Câmara"/>
    <s v="EXT"/>
    <x v="0"/>
    <s v="RDC"/>
    <x v="0"/>
    <x v="0"/>
    <x v="0"/>
    <x v="0"/>
    <x v="0"/>
    <x v="0"/>
    <x v="0"/>
    <x v="0"/>
    <x v="0"/>
    <x v="0"/>
    <x v="0"/>
    <s v="Receitas Da Câmara"/>
    <x v="0"/>
    <x v="0"/>
    <x v="0"/>
    <x v="0"/>
    <x v="0"/>
    <x v="0"/>
    <x v="0"/>
    <x v="0"/>
    <x v="0"/>
    <x v="0"/>
    <x v="0"/>
    <x v="0"/>
    <s v="Recebimentos FFM outubro 2024."/>
  </r>
  <r>
    <x v="0"/>
    <n v="0"/>
    <n v="0"/>
    <n v="0"/>
    <n v="1920"/>
    <x v="383"/>
    <x v="0"/>
    <x v="0"/>
    <x v="0"/>
    <s v="01.25.05.12"/>
    <x v="10"/>
    <x v="3"/>
    <x v="3"/>
    <s v="Saúde"/>
    <s v="01.25.05"/>
    <s v="Saúde"/>
    <s v="01.25.05"/>
    <x v="7"/>
    <x v="0"/>
    <x v="4"/>
    <x v="4"/>
    <x v="0"/>
    <x v="1"/>
    <x v="0"/>
    <x v="0"/>
    <x v="10"/>
    <s v="2024-11-18"/>
    <x v="3"/>
    <n v="1920"/>
    <x v="0"/>
    <m/>
    <x v="0"/>
    <m/>
    <x v="93"/>
    <n v="100456164"/>
    <x v="0"/>
    <x v="0"/>
    <s v="Promoção e Inclusão Social"/>
    <s v="ORI"/>
    <x v="0"/>
    <m/>
    <x v="0"/>
    <x v="0"/>
    <x v="0"/>
    <x v="0"/>
    <x v="0"/>
    <x v="0"/>
    <x v="0"/>
    <x v="0"/>
    <x v="0"/>
    <x v="0"/>
    <x v="0"/>
    <s v="Promoção e Inclusão Social"/>
    <x v="0"/>
    <x v="0"/>
    <x v="0"/>
    <x v="0"/>
    <x v="1"/>
    <x v="0"/>
    <x v="0"/>
    <x v="0"/>
    <x v="0"/>
    <x v="0"/>
    <x v="0"/>
    <x v="0"/>
    <s v="Pagamento a favor de INDÚSTRIA CARVALHO, LDA, destinado a aquisição de redutor de gaz para o jardim infantil de Pedra larga, conforme anexo."/>
  </r>
  <r>
    <x v="0"/>
    <n v="0"/>
    <n v="0"/>
    <n v="0"/>
    <n v="2000"/>
    <x v="384"/>
    <x v="0"/>
    <x v="0"/>
    <x v="0"/>
    <s v="01.25.05.12"/>
    <x v="10"/>
    <x v="3"/>
    <x v="3"/>
    <s v="Saúde"/>
    <s v="01.25.05"/>
    <s v="Saúde"/>
    <s v="01.25.05"/>
    <x v="7"/>
    <x v="0"/>
    <x v="4"/>
    <x v="4"/>
    <x v="0"/>
    <x v="1"/>
    <x v="0"/>
    <x v="0"/>
    <x v="10"/>
    <s v="2024-11-18"/>
    <x v="3"/>
    <n v="2000"/>
    <x v="0"/>
    <m/>
    <x v="0"/>
    <m/>
    <x v="94"/>
    <n v="100420160"/>
    <x v="0"/>
    <x v="0"/>
    <s v="Promoção e Inclusão Social"/>
    <s v="ORI"/>
    <x v="0"/>
    <m/>
    <x v="0"/>
    <x v="0"/>
    <x v="0"/>
    <x v="0"/>
    <x v="0"/>
    <x v="0"/>
    <x v="0"/>
    <x v="0"/>
    <x v="0"/>
    <x v="0"/>
    <x v="0"/>
    <s v="Promoção e Inclusão Social"/>
    <x v="0"/>
    <x v="0"/>
    <x v="0"/>
    <x v="0"/>
    <x v="1"/>
    <x v="0"/>
    <x v="0"/>
    <x v="0"/>
    <x v="0"/>
    <x v="0"/>
    <x v="0"/>
    <x v="0"/>
    <s v="Apoio social a favor da Sra. ISABEL GOMES VEIGA TAVARES, conforme anexo. "/>
  </r>
  <r>
    <x v="0"/>
    <n v="0"/>
    <n v="0"/>
    <n v="0"/>
    <n v="72000"/>
    <x v="385"/>
    <x v="0"/>
    <x v="0"/>
    <x v="0"/>
    <s v="01.27.04.03"/>
    <x v="4"/>
    <x v="1"/>
    <x v="1"/>
    <s v="Infra-Estruturas e Transportes"/>
    <s v="01.27.04"/>
    <s v="Infra-Estruturas e Transportes"/>
    <s v="01.27.04"/>
    <x v="4"/>
    <x v="0"/>
    <x v="2"/>
    <x v="2"/>
    <x v="0"/>
    <x v="1"/>
    <x v="0"/>
    <x v="0"/>
    <x v="10"/>
    <s v="2024-11-14"/>
    <x v="3"/>
    <n v="72000"/>
    <x v="0"/>
    <m/>
    <x v="0"/>
    <m/>
    <x v="6"/>
    <n v="100474914"/>
    <x v="0"/>
    <x v="0"/>
    <s v="Plano de emergencia da epoca de chuvas"/>
    <s v="ORI"/>
    <x v="0"/>
    <m/>
    <x v="0"/>
    <x v="0"/>
    <x v="0"/>
    <x v="0"/>
    <x v="0"/>
    <x v="0"/>
    <x v="0"/>
    <x v="0"/>
    <x v="0"/>
    <x v="0"/>
    <x v="0"/>
    <s v="Plano de emergencia da epoca de chuvas"/>
    <x v="0"/>
    <x v="0"/>
    <x v="0"/>
    <x v="0"/>
    <x v="1"/>
    <x v="0"/>
    <x v="0"/>
    <x v="1"/>
    <x v="0"/>
    <x v="0"/>
    <x v="0"/>
    <x v="0"/>
    <s v="Pagamento do pessoal faimo, conforme folha em anexo."/>
  </r>
  <r>
    <x v="0"/>
    <n v="0"/>
    <n v="0"/>
    <n v="0"/>
    <n v="1400"/>
    <x v="386"/>
    <x v="0"/>
    <x v="0"/>
    <x v="0"/>
    <s v="01.25.05.12"/>
    <x v="10"/>
    <x v="3"/>
    <x v="3"/>
    <s v="Saúde"/>
    <s v="01.25.05"/>
    <s v="Saúde"/>
    <s v="01.25.05"/>
    <x v="7"/>
    <x v="0"/>
    <x v="4"/>
    <x v="4"/>
    <x v="0"/>
    <x v="1"/>
    <x v="0"/>
    <x v="0"/>
    <x v="10"/>
    <s v="2024-11-18"/>
    <x v="3"/>
    <n v="1400"/>
    <x v="0"/>
    <m/>
    <x v="0"/>
    <m/>
    <x v="95"/>
    <n v="100479770"/>
    <x v="0"/>
    <x v="0"/>
    <s v="Promoção e Inclusão Social"/>
    <s v="ORI"/>
    <x v="0"/>
    <m/>
    <x v="0"/>
    <x v="0"/>
    <x v="0"/>
    <x v="0"/>
    <x v="0"/>
    <x v="0"/>
    <x v="0"/>
    <x v="0"/>
    <x v="0"/>
    <x v="0"/>
    <x v="0"/>
    <s v="Promoção e Inclusão Social"/>
    <x v="0"/>
    <x v="0"/>
    <x v="0"/>
    <x v="0"/>
    <x v="1"/>
    <x v="0"/>
    <x v="0"/>
    <x v="0"/>
    <x v="0"/>
    <x v="0"/>
    <x v="0"/>
    <x v="0"/>
    <s v="Apoio social a favor de Sr. Amaro António Andrade Tavares, conforme anexo."/>
  </r>
  <r>
    <x v="0"/>
    <n v="0"/>
    <n v="0"/>
    <n v="0"/>
    <n v="6000"/>
    <x v="387"/>
    <x v="0"/>
    <x v="0"/>
    <x v="0"/>
    <s v="01.25.05.09"/>
    <x v="26"/>
    <x v="3"/>
    <x v="3"/>
    <s v="Saúde"/>
    <s v="01.25.05"/>
    <s v="Saúde"/>
    <s v="01.25.05"/>
    <x v="7"/>
    <x v="0"/>
    <x v="4"/>
    <x v="4"/>
    <x v="0"/>
    <x v="1"/>
    <x v="0"/>
    <x v="0"/>
    <x v="0"/>
    <s v="2024-01-26"/>
    <x v="0"/>
    <n v="6000"/>
    <x v="0"/>
    <m/>
    <x v="0"/>
    <m/>
    <x v="96"/>
    <n v="100420331"/>
    <x v="0"/>
    <x v="0"/>
    <s v="Apoio a Consultas de Especialidade e Medicamentos"/>
    <s v="ORI"/>
    <x v="0"/>
    <s v="ACE"/>
    <x v="0"/>
    <x v="0"/>
    <x v="0"/>
    <x v="0"/>
    <x v="0"/>
    <x v="0"/>
    <x v="0"/>
    <x v="0"/>
    <x v="0"/>
    <x v="0"/>
    <x v="0"/>
    <s v="Apoio a Consultas de Especialidade e Medicamentos"/>
    <x v="0"/>
    <x v="0"/>
    <x v="0"/>
    <x v="0"/>
    <x v="1"/>
    <x v="0"/>
    <x v="0"/>
    <x v="0"/>
    <x v="0"/>
    <x v="0"/>
    <x v="0"/>
    <x v="0"/>
    <s v="Apoio  para realização de exames da senhora Luísa Cardoso  que se encontra hospitalizado, conforme justificativo em anexo."/>
  </r>
  <r>
    <x v="0"/>
    <n v="0"/>
    <n v="0"/>
    <n v="0"/>
    <n v="142225"/>
    <x v="388"/>
    <x v="0"/>
    <x v="0"/>
    <x v="0"/>
    <s v="03.16.15"/>
    <x v="0"/>
    <x v="0"/>
    <x v="0"/>
    <s v="Direção Financeira"/>
    <s v="03.16.15"/>
    <s v="Direção Financeira"/>
    <s v="03.16.15"/>
    <x v="0"/>
    <x v="0"/>
    <x v="0"/>
    <x v="0"/>
    <x v="0"/>
    <x v="0"/>
    <x v="0"/>
    <x v="0"/>
    <x v="2"/>
    <s v="2024-02-07"/>
    <x v="0"/>
    <n v="142225"/>
    <x v="0"/>
    <m/>
    <x v="0"/>
    <m/>
    <x v="97"/>
    <n v="100479452"/>
    <x v="0"/>
    <x v="0"/>
    <s v="Direção Financeira"/>
    <s v="ORI"/>
    <x v="0"/>
    <m/>
    <x v="0"/>
    <x v="0"/>
    <x v="0"/>
    <x v="0"/>
    <x v="0"/>
    <x v="0"/>
    <x v="0"/>
    <x v="0"/>
    <x v="0"/>
    <x v="0"/>
    <x v="0"/>
    <s v="Direção Financeira"/>
    <x v="0"/>
    <x v="0"/>
    <x v="0"/>
    <x v="0"/>
    <x v="0"/>
    <x v="0"/>
    <x v="0"/>
    <x v="0"/>
    <x v="0"/>
    <x v="0"/>
    <x v="0"/>
    <x v="0"/>
    <s v="Pagamento referente a aquisição de serviços de manutenção e lavagem das viaturas afetos aos serviços da CMSM, conforme anexo."/>
  </r>
  <r>
    <x v="0"/>
    <n v="0"/>
    <n v="0"/>
    <n v="0"/>
    <n v="10800"/>
    <x v="389"/>
    <x v="0"/>
    <x v="1"/>
    <x v="0"/>
    <s v="03.03.10"/>
    <x v="8"/>
    <x v="0"/>
    <x v="4"/>
    <s v="Receitas Da Câmara"/>
    <s v="03.03.10"/>
    <s v="Receitas Da Câmara"/>
    <s v="03.03.10"/>
    <x v="20"/>
    <x v="0"/>
    <x v="3"/>
    <x v="3"/>
    <x v="0"/>
    <x v="0"/>
    <x v="2"/>
    <x v="0"/>
    <x v="1"/>
    <s v="2024-03-19"/>
    <x v="0"/>
    <n v="108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00000"/>
    <x v="390"/>
    <x v="0"/>
    <x v="0"/>
    <x v="0"/>
    <s v="01.28.01.08"/>
    <x v="15"/>
    <x v="4"/>
    <x v="5"/>
    <s v="Habitação Social"/>
    <s v="01.28.01"/>
    <s v="Habitação Social"/>
    <s v="01.28.01"/>
    <x v="1"/>
    <x v="0"/>
    <x v="0"/>
    <x v="0"/>
    <x v="0"/>
    <x v="1"/>
    <x v="1"/>
    <x v="0"/>
    <x v="2"/>
    <s v="2024-02-01"/>
    <x v="0"/>
    <n v="100000"/>
    <x v="0"/>
    <m/>
    <x v="0"/>
    <m/>
    <x v="98"/>
    <n v="100479596"/>
    <x v="0"/>
    <x v="0"/>
    <s v="Habitações Sociais"/>
    <s v="ORI"/>
    <x v="0"/>
    <s v="HS"/>
    <x v="0"/>
    <x v="0"/>
    <x v="0"/>
    <x v="0"/>
    <x v="0"/>
    <x v="0"/>
    <x v="0"/>
    <x v="0"/>
    <x v="0"/>
    <x v="0"/>
    <x v="0"/>
    <s v="Habitações Sociais"/>
    <x v="0"/>
    <x v="0"/>
    <x v="0"/>
    <x v="0"/>
    <x v="1"/>
    <x v="0"/>
    <x v="0"/>
    <x v="0"/>
    <x v="0"/>
    <x v="0"/>
    <x v="0"/>
    <x v="0"/>
    <s v="Apoio a favor da senhora Julieta Fernandes, destinada a aquisição de material para construção de habitação, conforme anexo."/>
  </r>
  <r>
    <x v="0"/>
    <n v="0"/>
    <n v="0"/>
    <n v="0"/>
    <n v="12000"/>
    <x v="391"/>
    <x v="0"/>
    <x v="0"/>
    <x v="0"/>
    <s v="03.16.15"/>
    <x v="0"/>
    <x v="0"/>
    <x v="0"/>
    <s v="Direção Financeira"/>
    <s v="03.16.15"/>
    <s v="Direção Financeira"/>
    <s v="03.16.15"/>
    <x v="39"/>
    <x v="0"/>
    <x v="0"/>
    <x v="1"/>
    <x v="1"/>
    <x v="0"/>
    <x v="0"/>
    <x v="0"/>
    <x v="1"/>
    <s v="2024-03-26"/>
    <x v="0"/>
    <n v="12000"/>
    <x v="0"/>
    <m/>
    <x v="0"/>
    <m/>
    <x v="99"/>
    <n v="100476775"/>
    <x v="0"/>
    <x v="0"/>
    <s v="Direção Financeira"/>
    <s v="ORI"/>
    <x v="0"/>
    <m/>
    <x v="0"/>
    <x v="0"/>
    <x v="0"/>
    <x v="0"/>
    <x v="0"/>
    <x v="0"/>
    <x v="0"/>
    <x v="0"/>
    <x v="0"/>
    <x v="0"/>
    <x v="0"/>
    <s v="Direção Financeira"/>
    <x v="0"/>
    <x v="0"/>
    <x v="0"/>
    <x v="0"/>
    <x v="0"/>
    <x v="0"/>
    <x v="0"/>
    <x v="0"/>
    <x v="0"/>
    <x v="0"/>
    <x v="0"/>
    <x v="0"/>
    <s v="Pagamento referente a recarga de energia nos contadores pré-pago do Mercado Municipal, durante período de 25 de março a 25 de abril, conforme anexo."/>
  </r>
  <r>
    <x v="0"/>
    <n v="0"/>
    <n v="0"/>
    <n v="0"/>
    <n v="48570"/>
    <x v="392"/>
    <x v="0"/>
    <x v="1"/>
    <x v="0"/>
    <s v="03.03.10"/>
    <x v="8"/>
    <x v="0"/>
    <x v="4"/>
    <s v="Receitas Da Câmara"/>
    <s v="03.03.10"/>
    <s v="Receitas Da Câmara"/>
    <s v="03.03.10"/>
    <x v="18"/>
    <x v="0"/>
    <x v="0"/>
    <x v="0"/>
    <x v="0"/>
    <x v="0"/>
    <x v="2"/>
    <x v="0"/>
    <x v="1"/>
    <s v="2024-03-19"/>
    <x v="0"/>
    <n v="4857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40000"/>
    <x v="393"/>
    <x v="0"/>
    <x v="1"/>
    <x v="0"/>
    <s v="03.03.10"/>
    <x v="8"/>
    <x v="0"/>
    <x v="4"/>
    <s v="Receitas Da Câmara"/>
    <s v="03.03.10"/>
    <s v="Receitas Da Câmara"/>
    <s v="03.03.10"/>
    <x v="15"/>
    <x v="0"/>
    <x v="0"/>
    <x v="0"/>
    <x v="0"/>
    <x v="0"/>
    <x v="2"/>
    <x v="0"/>
    <x v="1"/>
    <s v="2024-03-19"/>
    <x v="0"/>
    <n v="4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400"/>
    <x v="394"/>
    <x v="0"/>
    <x v="1"/>
    <x v="0"/>
    <s v="03.03.10"/>
    <x v="8"/>
    <x v="0"/>
    <x v="4"/>
    <s v="Receitas Da Câmara"/>
    <s v="03.03.10"/>
    <s v="Receitas Da Câmara"/>
    <s v="03.03.10"/>
    <x v="11"/>
    <x v="0"/>
    <x v="0"/>
    <x v="5"/>
    <x v="0"/>
    <x v="0"/>
    <x v="2"/>
    <x v="0"/>
    <x v="1"/>
    <s v="2024-03-19"/>
    <x v="0"/>
    <n v="9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845"/>
    <x v="395"/>
    <x v="0"/>
    <x v="1"/>
    <x v="0"/>
    <s v="03.03.10"/>
    <x v="8"/>
    <x v="0"/>
    <x v="4"/>
    <s v="Receitas Da Câmara"/>
    <s v="03.03.10"/>
    <s v="Receitas Da Câmara"/>
    <s v="03.03.10"/>
    <x v="10"/>
    <x v="0"/>
    <x v="3"/>
    <x v="3"/>
    <x v="0"/>
    <x v="0"/>
    <x v="2"/>
    <x v="0"/>
    <x v="1"/>
    <s v="2024-03-19"/>
    <x v="0"/>
    <n v="1184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919"/>
    <x v="396"/>
    <x v="0"/>
    <x v="1"/>
    <x v="0"/>
    <s v="03.03.10"/>
    <x v="8"/>
    <x v="0"/>
    <x v="4"/>
    <s v="Receitas Da Câmara"/>
    <s v="03.03.10"/>
    <s v="Receitas Da Câmara"/>
    <s v="03.03.10"/>
    <x v="9"/>
    <x v="0"/>
    <x v="3"/>
    <x v="3"/>
    <x v="0"/>
    <x v="0"/>
    <x v="2"/>
    <x v="0"/>
    <x v="1"/>
    <s v="2024-03-19"/>
    <x v="0"/>
    <n v="891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230"/>
    <x v="397"/>
    <x v="0"/>
    <x v="1"/>
    <x v="0"/>
    <s v="03.03.10"/>
    <x v="8"/>
    <x v="0"/>
    <x v="4"/>
    <s v="Receitas Da Câmara"/>
    <s v="03.03.10"/>
    <s v="Receitas Da Câmara"/>
    <s v="03.03.10"/>
    <x v="13"/>
    <x v="0"/>
    <x v="3"/>
    <x v="3"/>
    <x v="0"/>
    <x v="0"/>
    <x v="2"/>
    <x v="0"/>
    <x v="1"/>
    <s v="2024-03-19"/>
    <x v="0"/>
    <n v="32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60"/>
    <x v="398"/>
    <x v="0"/>
    <x v="1"/>
    <x v="0"/>
    <s v="03.03.10"/>
    <x v="8"/>
    <x v="0"/>
    <x v="4"/>
    <s v="Receitas Da Câmara"/>
    <s v="03.03.10"/>
    <s v="Receitas Da Câmara"/>
    <s v="03.03.10"/>
    <x v="8"/>
    <x v="0"/>
    <x v="3"/>
    <x v="3"/>
    <x v="0"/>
    <x v="0"/>
    <x v="2"/>
    <x v="0"/>
    <x v="1"/>
    <s v="2024-03-19"/>
    <x v="0"/>
    <n v="4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486"/>
    <x v="399"/>
    <x v="0"/>
    <x v="1"/>
    <x v="0"/>
    <s v="03.03.10"/>
    <x v="8"/>
    <x v="0"/>
    <x v="4"/>
    <s v="Receitas Da Câmara"/>
    <s v="03.03.10"/>
    <s v="Receitas Da Câmara"/>
    <s v="03.03.10"/>
    <x v="17"/>
    <x v="0"/>
    <x v="3"/>
    <x v="3"/>
    <x v="0"/>
    <x v="0"/>
    <x v="2"/>
    <x v="0"/>
    <x v="1"/>
    <s v="2024-03-19"/>
    <x v="0"/>
    <n v="548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600"/>
    <x v="400"/>
    <x v="0"/>
    <x v="1"/>
    <x v="0"/>
    <s v="03.03.10"/>
    <x v="8"/>
    <x v="0"/>
    <x v="4"/>
    <s v="Receitas Da Câmara"/>
    <s v="03.03.10"/>
    <s v="Receitas Da Câmara"/>
    <s v="03.03.10"/>
    <x v="42"/>
    <x v="0"/>
    <x v="3"/>
    <x v="3"/>
    <x v="0"/>
    <x v="0"/>
    <x v="2"/>
    <x v="0"/>
    <x v="1"/>
    <s v="2024-03-19"/>
    <x v="0"/>
    <n v="6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25"/>
    <x v="401"/>
    <x v="0"/>
    <x v="1"/>
    <x v="0"/>
    <s v="03.03.10"/>
    <x v="8"/>
    <x v="0"/>
    <x v="4"/>
    <s v="Receitas Da Câmara"/>
    <s v="03.03.10"/>
    <s v="Receitas Da Câmara"/>
    <s v="03.03.10"/>
    <x v="10"/>
    <x v="0"/>
    <x v="3"/>
    <x v="3"/>
    <x v="0"/>
    <x v="0"/>
    <x v="2"/>
    <x v="0"/>
    <x v="1"/>
    <s v="2024-03-20"/>
    <x v="0"/>
    <n v="18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
    <x v="402"/>
    <x v="0"/>
    <x v="1"/>
    <x v="0"/>
    <s v="03.03.10"/>
    <x v="8"/>
    <x v="0"/>
    <x v="4"/>
    <s v="Receitas Da Câmara"/>
    <s v="03.03.10"/>
    <s v="Receitas Da Câmara"/>
    <s v="03.03.10"/>
    <x v="6"/>
    <x v="0"/>
    <x v="3"/>
    <x v="3"/>
    <x v="0"/>
    <x v="0"/>
    <x v="2"/>
    <x v="0"/>
    <x v="1"/>
    <s v="2024-03-20"/>
    <x v="0"/>
    <n v="1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83"/>
    <x v="403"/>
    <x v="0"/>
    <x v="1"/>
    <x v="0"/>
    <s v="03.03.10"/>
    <x v="8"/>
    <x v="0"/>
    <x v="4"/>
    <s v="Receitas Da Câmara"/>
    <s v="03.03.10"/>
    <s v="Receitas Da Câmara"/>
    <s v="03.03.10"/>
    <x v="9"/>
    <x v="0"/>
    <x v="3"/>
    <x v="3"/>
    <x v="0"/>
    <x v="0"/>
    <x v="2"/>
    <x v="0"/>
    <x v="1"/>
    <s v="2024-03-20"/>
    <x v="0"/>
    <n v="2583"/>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417909"/>
    <x v="404"/>
    <x v="0"/>
    <x v="1"/>
    <x v="0"/>
    <s v="03.03.10"/>
    <x v="8"/>
    <x v="0"/>
    <x v="4"/>
    <s v="Receitas Da Câmara"/>
    <s v="03.03.10"/>
    <s v="Receitas Da Câmara"/>
    <s v="03.03.10"/>
    <x v="15"/>
    <x v="0"/>
    <x v="0"/>
    <x v="0"/>
    <x v="0"/>
    <x v="0"/>
    <x v="2"/>
    <x v="0"/>
    <x v="1"/>
    <s v="2024-03-20"/>
    <x v="0"/>
    <n v="41790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100"/>
    <x v="405"/>
    <x v="0"/>
    <x v="1"/>
    <x v="0"/>
    <s v="03.03.10"/>
    <x v="8"/>
    <x v="0"/>
    <x v="4"/>
    <s v="Receitas Da Câmara"/>
    <s v="03.03.10"/>
    <s v="Receitas Da Câmara"/>
    <s v="03.03.10"/>
    <x v="11"/>
    <x v="0"/>
    <x v="0"/>
    <x v="5"/>
    <x v="0"/>
    <x v="0"/>
    <x v="2"/>
    <x v="0"/>
    <x v="1"/>
    <s v="2024-03-20"/>
    <x v="0"/>
    <n v="4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
    <x v="406"/>
    <x v="0"/>
    <x v="1"/>
    <x v="0"/>
    <s v="03.03.10"/>
    <x v="8"/>
    <x v="0"/>
    <x v="4"/>
    <s v="Receitas Da Câmara"/>
    <s v="03.03.10"/>
    <s v="Receitas Da Câmara"/>
    <s v="03.03.10"/>
    <x v="8"/>
    <x v="0"/>
    <x v="3"/>
    <x v="3"/>
    <x v="0"/>
    <x v="0"/>
    <x v="2"/>
    <x v="0"/>
    <x v="1"/>
    <s v="2024-03-20"/>
    <x v="0"/>
    <n v="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675"/>
    <x v="407"/>
    <x v="0"/>
    <x v="1"/>
    <x v="0"/>
    <s v="03.03.10"/>
    <x v="8"/>
    <x v="0"/>
    <x v="4"/>
    <s v="Receitas Da Câmara"/>
    <s v="03.03.10"/>
    <s v="Receitas Da Câmara"/>
    <s v="03.03.10"/>
    <x v="12"/>
    <x v="0"/>
    <x v="3"/>
    <x v="3"/>
    <x v="0"/>
    <x v="0"/>
    <x v="2"/>
    <x v="0"/>
    <x v="1"/>
    <s v="2024-03-20"/>
    <x v="0"/>
    <n v="306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60"/>
    <x v="408"/>
    <x v="0"/>
    <x v="1"/>
    <x v="0"/>
    <s v="03.03.10"/>
    <x v="8"/>
    <x v="0"/>
    <x v="4"/>
    <s v="Receitas Da Câmara"/>
    <s v="03.03.10"/>
    <s v="Receitas Da Câmara"/>
    <s v="03.03.10"/>
    <x v="13"/>
    <x v="0"/>
    <x v="3"/>
    <x v="3"/>
    <x v="0"/>
    <x v="0"/>
    <x v="2"/>
    <x v="0"/>
    <x v="1"/>
    <s v="2024-03-20"/>
    <x v="0"/>
    <n v="30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03"/>
    <x v="409"/>
    <x v="0"/>
    <x v="1"/>
    <x v="0"/>
    <s v="03.03.10"/>
    <x v="8"/>
    <x v="0"/>
    <x v="4"/>
    <s v="Receitas Da Câmara"/>
    <s v="03.03.10"/>
    <s v="Receitas Da Câmara"/>
    <s v="03.03.10"/>
    <x v="18"/>
    <x v="0"/>
    <x v="0"/>
    <x v="0"/>
    <x v="0"/>
    <x v="0"/>
    <x v="2"/>
    <x v="0"/>
    <x v="1"/>
    <s v="2024-03-20"/>
    <x v="0"/>
    <n v="2000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705"/>
    <x v="410"/>
    <x v="0"/>
    <x v="0"/>
    <x v="0"/>
    <s v="03.16.15"/>
    <x v="0"/>
    <x v="0"/>
    <x v="0"/>
    <s v="Direção Financeira"/>
    <s v="03.16.15"/>
    <s v="Direção Financeira"/>
    <s v="03.16.15"/>
    <x v="38"/>
    <x v="0"/>
    <x v="0"/>
    <x v="0"/>
    <x v="0"/>
    <x v="0"/>
    <x v="0"/>
    <x v="0"/>
    <x v="6"/>
    <s v="2024-04-01"/>
    <x v="1"/>
    <n v="200705"/>
    <x v="0"/>
    <m/>
    <x v="0"/>
    <m/>
    <x v="100"/>
    <n v="100477569"/>
    <x v="0"/>
    <x v="0"/>
    <s v="Direção Financeira"/>
    <s v="ORI"/>
    <x v="0"/>
    <m/>
    <x v="0"/>
    <x v="0"/>
    <x v="0"/>
    <x v="0"/>
    <x v="0"/>
    <x v="0"/>
    <x v="0"/>
    <x v="0"/>
    <x v="0"/>
    <x v="0"/>
    <x v="0"/>
    <s v="Direção Financeira"/>
    <x v="0"/>
    <x v="0"/>
    <x v="0"/>
    <x v="0"/>
    <x v="0"/>
    <x v="0"/>
    <x v="0"/>
    <x v="0"/>
    <x v="0"/>
    <x v="0"/>
    <x v="0"/>
    <x v="0"/>
    <s v="Pagamento referente a aquisição de almoço servidos no âmbito da visita do Presidente  do Fundo de Ambiente em missão de serviços e outros almoço servidos em anexo, conforme anexo."/>
  </r>
  <r>
    <x v="0"/>
    <n v="0"/>
    <n v="0"/>
    <n v="0"/>
    <n v="10051"/>
    <x v="411"/>
    <x v="0"/>
    <x v="1"/>
    <x v="0"/>
    <s v="03.03.10"/>
    <x v="8"/>
    <x v="0"/>
    <x v="4"/>
    <s v="Receitas Da Câmara"/>
    <s v="03.03.10"/>
    <s v="Receitas Da Câmara"/>
    <s v="03.03.10"/>
    <x v="57"/>
    <x v="0"/>
    <x v="3"/>
    <x v="12"/>
    <x v="0"/>
    <x v="0"/>
    <x v="2"/>
    <x v="0"/>
    <x v="1"/>
    <s v="2024-03-20"/>
    <x v="0"/>
    <n v="10051"/>
    <x v="0"/>
    <m/>
    <x v="0"/>
    <m/>
    <x v="6"/>
    <n v="100474914"/>
    <x v="0"/>
    <x v="0"/>
    <s v="Receitas Da Câmara"/>
    <s v="EXT"/>
    <x v="0"/>
    <s v="RDC"/>
    <x v="0"/>
    <x v="0"/>
    <x v="0"/>
    <x v="0"/>
    <x v="0"/>
    <x v="0"/>
    <x v="0"/>
    <x v="0"/>
    <x v="0"/>
    <x v="0"/>
    <x v="0"/>
    <s v="Receitas Da Câmara"/>
    <x v="0"/>
    <x v="0"/>
    <x v="0"/>
    <x v="0"/>
    <x v="0"/>
    <x v="0"/>
    <x v="0"/>
    <x v="0"/>
    <x v="0"/>
    <x v="0"/>
    <x v="0"/>
    <x v="0"/>
    <s v="Pela diferença de receitas fevereiro 2024, conforme anexo."/>
  </r>
  <r>
    <x v="0"/>
    <n v="0"/>
    <n v="0"/>
    <n v="0"/>
    <n v="4922"/>
    <x v="412"/>
    <x v="0"/>
    <x v="1"/>
    <x v="0"/>
    <s v="03.03.10"/>
    <x v="8"/>
    <x v="0"/>
    <x v="4"/>
    <s v="Receitas Da Câmara"/>
    <s v="03.03.10"/>
    <s v="Receitas Da Câmara"/>
    <s v="03.03.10"/>
    <x v="18"/>
    <x v="0"/>
    <x v="0"/>
    <x v="0"/>
    <x v="0"/>
    <x v="0"/>
    <x v="2"/>
    <x v="0"/>
    <x v="1"/>
    <s v="2024-03-14"/>
    <x v="0"/>
    <n v="4922"/>
    <x v="0"/>
    <m/>
    <x v="0"/>
    <m/>
    <x v="6"/>
    <n v="100474914"/>
    <x v="0"/>
    <x v="0"/>
    <s v="Receitas Da Câmara"/>
    <s v="EXT"/>
    <x v="0"/>
    <s v="RDC"/>
    <x v="0"/>
    <x v="0"/>
    <x v="0"/>
    <x v="0"/>
    <x v="0"/>
    <x v="0"/>
    <x v="0"/>
    <x v="0"/>
    <x v="0"/>
    <x v="0"/>
    <x v="0"/>
    <s v="Receitas Da Câmara"/>
    <x v="0"/>
    <x v="0"/>
    <x v="0"/>
    <x v="0"/>
    <x v="0"/>
    <x v="0"/>
    <x v="0"/>
    <x v="0"/>
    <x v="0"/>
    <x v="0"/>
    <x v="0"/>
    <x v="0"/>
    <s v="Pagamento de localização de IUP 23 e 24, conforme anexo."/>
  </r>
  <r>
    <x v="1"/>
    <n v="0"/>
    <n v="0"/>
    <n v="0"/>
    <n v="20000000"/>
    <x v="413"/>
    <x v="0"/>
    <x v="1"/>
    <x v="0"/>
    <s v="03.03.10"/>
    <x v="8"/>
    <x v="0"/>
    <x v="4"/>
    <s v="Receitas Da Câmara"/>
    <s v="03.03.10"/>
    <s v="Receitas Da Câmara"/>
    <s v="03.03.10"/>
    <x v="47"/>
    <x v="0"/>
    <x v="0"/>
    <x v="0"/>
    <x v="0"/>
    <x v="0"/>
    <x v="2"/>
    <x v="0"/>
    <x v="9"/>
    <s v="2024-07-31"/>
    <x v="2"/>
    <n v="20000000"/>
    <x v="0"/>
    <m/>
    <x v="0"/>
    <m/>
    <x v="6"/>
    <n v="100474914"/>
    <x v="0"/>
    <x v="0"/>
    <s v="Receitas Da Câmara"/>
    <s v="EXT"/>
    <x v="0"/>
    <s v="RDC"/>
    <x v="0"/>
    <x v="0"/>
    <x v="0"/>
    <x v="0"/>
    <x v="0"/>
    <x v="0"/>
    <x v="0"/>
    <x v="0"/>
    <x v="0"/>
    <x v="0"/>
    <x v="0"/>
    <s v="Receitas Da Câmara"/>
    <x v="0"/>
    <x v="0"/>
    <x v="0"/>
    <x v="0"/>
    <x v="0"/>
    <x v="0"/>
    <x v="0"/>
    <x v="0"/>
    <x v="0"/>
    <x v="0"/>
    <x v="0"/>
    <x v="0"/>
    <s v="Transferência do desembolso, conforme extrato em anexo."/>
  </r>
  <r>
    <x v="0"/>
    <n v="0"/>
    <n v="0"/>
    <n v="0"/>
    <n v="86400"/>
    <x v="414"/>
    <x v="0"/>
    <x v="0"/>
    <x v="0"/>
    <s v="01.27.04.03"/>
    <x v="4"/>
    <x v="1"/>
    <x v="1"/>
    <s v="Infra-Estruturas e Transportes"/>
    <s v="01.27.04"/>
    <s v="Infra-Estruturas e Transportes"/>
    <s v="01.27.04"/>
    <x v="4"/>
    <x v="0"/>
    <x v="2"/>
    <x v="2"/>
    <x v="0"/>
    <x v="1"/>
    <x v="0"/>
    <x v="0"/>
    <x v="4"/>
    <s v="2024-06-03"/>
    <x v="1"/>
    <n v="86400"/>
    <x v="0"/>
    <m/>
    <x v="0"/>
    <m/>
    <x v="77"/>
    <n v="100477538"/>
    <x v="0"/>
    <x v="0"/>
    <s v="Plano de emergencia da epoca de chuvas"/>
    <s v="ORI"/>
    <x v="0"/>
    <m/>
    <x v="0"/>
    <x v="0"/>
    <x v="0"/>
    <x v="0"/>
    <x v="0"/>
    <x v="0"/>
    <x v="0"/>
    <x v="0"/>
    <x v="0"/>
    <x v="0"/>
    <x v="0"/>
    <s v="Plano de emergencia da epoca de chuvas"/>
    <x v="0"/>
    <x v="0"/>
    <x v="0"/>
    <x v="0"/>
    <x v="1"/>
    <x v="0"/>
    <x v="0"/>
    <x v="0"/>
    <x v="0"/>
    <x v="0"/>
    <x v="0"/>
    <x v="0"/>
    <s v="Pagamento a favor da Oficina Mecânica André, para a aquisição de serviços de reparação da maquina reta escavadeira e Pá carregadora afeto as obras da CMSM, conforme anexo."/>
  </r>
  <r>
    <x v="0"/>
    <n v="0"/>
    <n v="0"/>
    <n v="0"/>
    <n v="11635"/>
    <x v="415"/>
    <x v="0"/>
    <x v="1"/>
    <x v="0"/>
    <s v="03.03.10"/>
    <x v="8"/>
    <x v="0"/>
    <x v="4"/>
    <s v="Receitas Da Câmara"/>
    <s v="03.03.10"/>
    <s v="Receitas Da Câmara"/>
    <s v="03.03.10"/>
    <x v="10"/>
    <x v="0"/>
    <x v="3"/>
    <x v="3"/>
    <x v="0"/>
    <x v="0"/>
    <x v="2"/>
    <x v="0"/>
    <x v="3"/>
    <s v="2024-05-30"/>
    <x v="1"/>
    <n v="1163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70"/>
    <x v="416"/>
    <x v="0"/>
    <x v="1"/>
    <x v="0"/>
    <s v="03.03.10"/>
    <x v="8"/>
    <x v="0"/>
    <x v="4"/>
    <s v="Receitas Da Câmara"/>
    <s v="03.03.10"/>
    <s v="Receitas Da Câmara"/>
    <s v="03.03.10"/>
    <x v="9"/>
    <x v="0"/>
    <x v="3"/>
    <x v="3"/>
    <x v="0"/>
    <x v="0"/>
    <x v="2"/>
    <x v="0"/>
    <x v="3"/>
    <s v="2024-05-30"/>
    <x v="1"/>
    <n v="29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1309"/>
    <x v="417"/>
    <x v="0"/>
    <x v="1"/>
    <x v="0"/>
    <s v="03.03.10"/>
    <x v="8"/>
    <x v="0"/>
    <x v="4"/>
    <s v="Receitas Da Câmara"/>
    <s v="03.03.10"/>
    <s v="Receitas Da Câmara"/>
    <s v="03.03.10"/>
    <x v="18"/>
    <x v="0"/>
    <x v="0"/>
    <x v="0"/>
    <x v="0"/>
    <x v="0"/>
    <x v="2"/>
    <x v="0"/>
    <x v="3"/>
    <s v="2024-05-30"/>
    <x v="1"/>
    <n v="5130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00"/>
    <x v="418"/>
    <x v="0"/>
    <x v="1"/>
    <x v="0"/>
    <s v="03.03.10"/>
    <x v="8"/>
    <x v="0"/>
    <x v="4"/>
    <s v="Receitas Da Câmara"/>
    <s v="03.03.10"/>
    <s v="Receitas Da Câmara"/>
    <s v="03.03.10"/>
    <x v="20"/>
    <x v="0"/>
    <x v="3"/>
    <x v="3"/>
    <x v="0"/>
    <x v="0"/>
    <x v="2"/>
    <x v="0"/>
    <x v="3"/>
    <s v="2024-05-30"/>
    <x v="1"/>
    <n v="8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780"/>
    <x v="419"/>
    <x v="0"/>
    <x v="1"/>
    <x v="0"/>
    <s v="03.03.10"/>
    <x v="8"/>
    <x v="0"/>
    <x v="4"/>
    <s v="Receitas Da Câmara"/>
    <s v="03.03.10"/>
    <s v="Receitas Da Câmara"/>
    <s v="03.03.10"/>
    <x v="17"/>
    <x v="0"/>
    <x v="3"/>
    <x v="3"/>
    <x v="0"/>
    <x v="0"/>
    <x v="2"/>
    <x v="0"/>
    <x v="3"/>
    <s v="2024-05-30"/>
    <x v="1"/>
    <n v="37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960"/>
    <x v="420"/>
    <x v="0"/>
    <x v="1"/>
    <x v="0"/>
    <s v="03.03.10"/>
    <x v="8"/>
    <x v="0"/>
    <x v="4"/>
    <s v="Receitas Da Câmara"/>
    <s v="03.03.10"/>
    <s v="Receitas Da Câmara"/>
    <s v="03.03.10"/>
    <x v="13"/>
    <x v="0"/>
    <x v="3"/>
    <x v="3"/>
    <x v="0"/>
    <x v="0"/>
    <x v="2"/>
    <x v="0"/>
    <x v="3"/>
    <s v="2024-05-30"/>
    <x v="1"/>
    <n v="39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421"/>
    <x v="0"/>
    <x v="1"/>
    <x v="0"/>
    <s v="03.03.10"/>
    <x v="8"/>
    <x v="0"/>
    <x v="4"/>
    <s v="Receitas Da Câmara"/>
    <s v="03.03.10"/>
    <s v="Receitas Da Câmara"/>
    <s v="03.03.10"/>
    <x v="21"/>
    <x v="0"/>
    <x v="3"/>
    <x v="3"/>
    <x v="0"/>
    <x v="0"/>
    <x v="2"/>
    <x v="0"/>
    <x v="3"/>
    <s v="2024-05-30"/>
    <x v="1"/>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0"/>
    <x v="422"/>
    <x v="0"/>
    <x v="1"/>
    <x v="0"/>
    <s v="03.03.10"/>
    <x v="8"/>
    <x v="0"/>
    <x v="4"/>
    <s v="Receitas Da Câmara"/>
    <s v="03.03.10"/>
    <s v="Receitas Da Câmara"/>
    <s v="03.03.10"/>
    <x v="42"/>
    <x v="0"/>
    <x v="3"/>
    <x v="3"/>
    <x v="0"/>
    <x v="0"/>
    <x v="2"/>
    <x v="0"/>
    <x v="3"/>
    <s v="2024-05-30"/>
    <x v="1"/>
    <n v="1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400"/>
    <x v="423"/>
    <x v="0"/>
    <x v="1"/>
    <x v="0"/>
    <s v="03.03.10"/>
    <x v="8"/>
    <x v="0"/>
    <x v="4"/>
    <s v="Receitas Da Câmara"/>
    <s v="03.03.10"/>
    <s v="Receitas Da Câmara"/>
    <s v="03.03.10"/>
    <x v="11"/>
    <x v="0"/>
    <x v="0"/>
    <x v="5"/>
    <x v="0"/>
    <x v="0"/>
    <x v="2"/>
    <x v="0"/>
    <x v="3"/>
    <s v="2024-05-30"/>
    <x v="1"/>
    <n v="18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
    <x v="424"/>
    <x v="0"/>
    <x v="1"/>
    <x v="0"/>
    <s v="03.03.10"/>
    <x v="8"/>
    <x v="0"/>
    <x v="4"/>
    <s v="Receitas Da Câmara"/>
    <s v="03.03.10"/>
    <s v="Receitas Da Câmara"/>
    <s v="03.03.10"/>
    <x v="8"/>
    <x v="0"/>
    <x v="3"/>
    <x v="3"/>
    <x v="0"/>
    <x v="0"/>
    <x v="2"/>
    <x v="0"/>
    <x v="3"/>
    <s v="2024-05-30"/>
    <x v="1"/>
    <n v="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60"/>
    <x v="425"/>
    <x v="0"/>
    <x v="1"/>
    <x v="0"/>
    <s v="03.03.10"/>
    <x v="8"/>
    <x v="0"/>
    <x v="4"/>
    <s v="Receitas Da Câmara"/>
    <s v="03.03.10"/>
    <s v="Receitas Da Câmara"/>
    <s v="03.03.10"/>
    <x v="6"/>
    <x v="0"/>
    <x v="3"/>
    <x v="3"/>
    <x v="0"/>
    <x v="0"/>
    <x v="2"/>
    <x v="0"/>
    <x v="3"/>
    <s v="2024-05-30"/>
    <x v="1"/>
    <n v="21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250"/>
    <x v="426"/>
    <x v="0"/>
    <x v="1"/>
    <x v="0"/>
    <s v="80.02.01"/>
    <x v="2"/>
    <x v="2"/>
    <x v="2"/>
    <s v="Retenções Iur"/>
    <s v="80.02.01"/>
    <s v="Retenções Iur"/>
    <s v="80.02.01"/>
    <x v="2"/>
    <x v="0"/>
    <x v="1"/>
    <x v="0"/>
    <x v="1"/>
    <x v="2"/>
    <x v="2"/>
    <x v="0"/>
    <x v="3"/>
    <s v="2024-05-31"/>
    <x v="1"/>
    <n v="8250"/>
    <x v="0"/>
    <m/>
    <x v="0"/>
    <m/>
    <x v="2"/>
    <n v="100474696"/>
    <x v="0"/>
    <x v="0"/>
    <s v="Retenções Iur"/>
    <s v="ORI"/>
    <x v="0"/>
    <s v="RIUR"/>
    <x v="0"/>
    <x v="0"/>
    <x v="0"/>
    <x v="0"/>
    <x v="0"/>
    <x v="0"/>
    <x v="0"/>
    <x v="0"/>
    <x v="0"/>
    <x v="0"/>
    <x v="0"/>
    <s v="Retenções Iur"/>
    <x v="0"/>
    <x v="0"/>
    <x v="0"/>
    <x v="0"/>
    <x v="2"/>
    <x v="0"/>
    <x v="0"/>
    <x v="0"/>
    <x v="0"/>
    <x v="1"/>
    <x v="0"/>
    <x v="0"/>
    <s v="RETENCAO OT"/>
  </r>
  <r>
    <x v="0"/>
    <n v="0"/>
    <n v="0"/>
    <n v="0"/>
    <n v="103911"/>
    <x v="427"/>
    <x v="0"/>
    <x v="0"/>
    <x v="0"/>
    <s v="03.16.15"/>
    <x v="0"/>
    <x v="0"/>
    <x v="0"/>
    <s v="Direção Financeira"/>
    <s v="03.16.15"/>
    <s v="Direção Financeira"/>
    <s v="03.16.15"/>
    <x v="43"/>
    <x v="0"/>
    <x v="0"/>
    <x v="1"/>
    <x v="0"/>
    <x v="0"/>
    <x v="0"/>
    <x v="0"/>
    <x v="6"/>
    <s v="2024-04-30"/>
    <x v="1"/>
    <n v="103911"/>
    <x v="0"/>
    <m/>
    <x v="0"/>
    <m/>
    <x v="6"/>
    <n v="100474914"/>
    <x v="0"/>
    <x v="0"/>
    <s v="Direção Financeira"/>
    <s v="ORI"/>
    <x v="0"/>
    <m/>
    <x v="0"/>
    <x v="0"/>
    <x v="0"/>
    <x v="0"/>
    <x v="0"/>
    <x v="0"/>
    <x v="0"/>
    <x v="0"/>
    <x v="0"/>
    <x v="0"/>
    <x v="0"/>
    <s v="Direção Financeira"/>
    <x v="0"/>
    <x v="0"/>
    <x v="0"/>
    <x v="0"/>
    <x v="0"/>
    <x v="0"/>
    <x v="0"/>
    <x v="1"/>
    <x v="0"/>
    <x v="0"/>
    <x v="0"/>
    <x v="0"/>
    <s v="Despesas bancários referente ao mês de abril de 2024, conforme anexo.  "/>
  </r>
  <r>
    <x v="0"/>
    <n v="0"/>
    <n v="0"/>
    <n v="0"/>
    <n v="90000"/>
    <x v="428"/>
    <x v="0"/>
    <x v="0"/>
    <x v="0"/>
    <s v="01.25.05.12"/>
    <x v="10"/>
    <x v="3"/>
    <x v="3"/>
    <s v="Saúde"/>
    <s v="01.25.05"/>
    <s v="Saúde"/>
    <s v="01.25.05"/>
    <x v="7"/>
    <x v="0"/>
    <x v="4"/>
    <x v="4"/>
    <x v="0"/>
    <x v="1"/>
    <x v="0"/>
    <x v="0"/>
    <x v="4"/>
    <s v="2024-06-10"/>
    <x v="1"/>
    <n v="90000"/>
    <x v="0"/>
    <m/>
    <x v="0"/>
    <m/>
    <x v="101"/>
    <n v="100477863"/>
    <x v="0"/>
    <x v="0"/>
    <s v="Promoção e Inclusão Social"/>
    <s v="ORI"/>
    <x v="0"/>
    <m/>
    <x v="0"/>
    <x v="0"/>
    <x v="0"/>
    <x v="0"/>
    <x v="0"/>
    <x v="0"/>
    <x v="0"/>
    <x v="0"/>
    <x v="0"/>
    <x v="0"/>
    <x v="0"/>
    <s v="Promoção e Inclusão Social"/>
    <x v="0"/>
    <x v="0"/>
    <x v="0"/>
    <x v="0"/>
    <x v="1"/>
    <x v="0"/>
    <x v="0"/>
    <x v="0"/>
    <x v="0"/>
    <x v="0"/>
    <x v="0"/>
    <x v="0"/>
    <s v="Pagamento a favor da Agência Funerária Go to Heavem, referente a aquisição de urna social para malogrado (a) Domingas mendes Pereira, José Carlos Borges de Brito e jesufina vieira de Oliveira, conforme anexo."/>
  </r>
  <r>
    <x v="0"/>
    <n v="0"/>
    <n v="0"/>
    <n v="0"/>
    <n v="5437"/>
    <x v="429"/>
    <x v="0"/>
    <x v="1"/>
    <x v="0"/>
    <s v="80.02.01"/>
    <x v="2"/>
    <x v="2"/>
    <x v="2"/>
    <s v="Retenções Iur"/>
    <s v="80.02.01"/>
    <s v="Retenções Iur"/>
    <s v="80.02.01"/>
    <x v="2"/>
    <x v="0"/>
    <x v="1"/>
    <x v="0"/>
    <x v="1"/>
    <x v="2"/>
    <x v="2"/>
    <x v="0"/>
    <x v="4"/>
    <s v="2024-06-28"/>
    <x v="1"/>
    <n v="5437"/>
    <x v="0"/>
    <m/>
    <x v="0"/>
    <m/>
    <x v="2"/>
    <n v="100474696"/>
    <x v="0"/>
    <x v="0"/>
    <s v="Retenções Iur"/>
    <s v="ORI"/>
    <x v="0"/>
    <s v="RIUR"/>
    <x v="0"/>
    <x v="0"/>
    <x v="0"/>
    <x v="0"/>
    <x v="0"/>
    <x v="0"/>
    <x v="0"/>
    <x v="0"/>
    <x v="0"/>
    <x v="0"/>
    <x v="0"/>
    <s v="Retenções Iur"/>
    <x v="0"/>
    <x v="0"/>
    <x v="0"/>
    <x v="0"/>
    <x v="2"/>
    <x v="0"/>
    <x v="0"/>
    <x v="0"/>
    <x v="0"/>
    <x v="1"/>
    <x v="0"/>
    <x v="0"/>
    <s v="RETENCAO OT"/>
  </r>
  <r>
    <x v="0"/>
    <n v="0"/>
    <n v="0"/>
    <n v="0"/>
    <n v="6206"/>
    <x v="430"/>
    <x v="0"/>
    <x v="1"/>
    <x v="0"/>
    <s v="80.02.01"/>
    <x v="2"/>
    <x v="2"/>
    <x v="2"/>
    <s v="Retenções Iur"/>
    <s v="80.02.01"/>
    <s v="Retenções Iur"/>
    <s v="80.02.01"/>
    <x v="2"/>
    <x v="0"/>
    <x v="1"/>
    <x v="0"/>
    <x v="1"/>
    <x v="2"/>
    <x v="2"/>
    <x v="0"/>
    <x v="4"/>
    <s v="2024-06-28"/>
    <x v="1"/>
    <n v="6206"/>
    <x v="0"/>
    <m/>
    <x v="0"/>
    <m/>
    <x v="2"/>
    <n v="100474696"/>
    <x v="0"/>
    <x v="0"/>
    <s v="Retenções Iur"/>
    <s v="ORI"/>
    <x v="0"/>
    <s v="RIUR"/>
    <x v="0"/>
    <x v="0"/>
    <x v="0"/>
    <x v="0"/>
    <x v="0"/>
    <x v="0"/>
    <x v="0"/>
    <x v="0"/>
    <x v="0"/>
    <x v="0"/>
    <x v="0"/>
    <s v="Retenções Iur"/>
    <x v="0"/>
    <x v="0"/>
    <x v="0"/>
    <x v="0"/>
    <x v="2"/>
    <x v="0"/>
    <x v="0"/>
    <x v="0"/>
    <x v="0"/>
    <x v="1"/>
    <x v="0"/>
    <x v="0"/>
    <s v="RETENCAO OT"/>
  </r>
  <r>
    <x v="0"/>
    <n v="0"/>
    <n v="0"/>
    <n v="0"/>
    <n v="1933"/>
    <x v="431"/>
    <x v="0"/>
    <x v="1"/>
    <x v="0"/>
    <s v="80.02.01"/>
    <x v="2"/>
    <x v="2"/>
    <x v="2"/>
    <s v="Retenções Iur"/>
    <s v="80.02.01"/>
    <s v="Retenções Iur"/>
    <s v="80.02.01"/>
    <x v="2"/>
    <x v="0"/>
    <x v="1"/>
    <x v="0"/>
    <x v="1"/>
    <x v="2"/>
    <x v="2"/>
    <x v="0"/>
    <x v="4"/>
    <s v="2024-06-28"/>
    <x v="1"/>
    <n v="1933"/>
    <x v="0"/>
    <m/>
    <x v="0"/>
    <m/>
    <x v="2"/>
    <n v="100474696"/>
    <x v="0"/>
    <x v="0"/>
    <s v="Retenções Iur"/>
    <s v="ORI"/>
    <x v="0"/>
    <s v="RIUR"/>
    <x v="0"/>
    <x v="0"/>
    <x v="0"/>
    <x v="0"/>
    <x v="0"/>
    <x v="0"/>
    <x v="0"/>
    <x v="0"/>
    <x v="0"/>
    <x v="0"/>
    <x v="0"/>
    <s v="Retenções Iur"/>
    <x v="0"/>
    <x v="0"/>
    <x v="0"/>
    <x v="0"/>
    <x v="2"/>
    <x v="0"/>
    <x v="0"/>
    <x v="0"/>
    <x v="0"/>
    <x v="1"/>
    <x v="0"/>
    <x v="0"/>
    <s v="RETENCAO OT"/>
  </r>
  <r>
    <x v="0"/>
    <n v="0"/>
    <n v="0"/>
    <n v="0"/>
    <n v="2550"/>
    <x v="432"/>
    <x v="0"/>
    <x v="1"/>
    <x v="0"/>
    <s v="80.02.01"/>
    <x v="2"/>
    <x v="2"/>
    <x v="2"/>
    <s v="Retenções Iur"/>
    <s v="80.02.01"/>
    <s v="Retenções Iur"/>
    <s v="80.02.01"/>
    <x v="2"/>
    <x v="0"/>
    <x v="1"/>
    <x v="0"/>
    <x v="1"/>
    <x v="2"/>
    <x v="2"/>
    <x v="0"/>
    <x v="4"/>
    <s v="2024-06-28"/>
    <x v="1"/>
    <n v="2550"/>
    <x v="0"/>
    <m/>
    <x v="0"/>
    <m/>
    <x v="2"/>
    <n v="100474696"/>
    <x v="0"/>
    <x v="0"/>
    <s v="Retenções Iur"/>
    <s v="ORI"/>
    <x v="0"/>
    <s v="RIUR"/>
    <x v="0"/>
    <x v="0"/>
    <x v="0"/>
    <x v="0"/>
    <x v="0"/>
    <x v="0"/>
    <x v="0"/>
    <x v="0"/>
    <x v="0"/>
    <x v="0"/>
    <x v="0"/>
    <s v="Retenções Iur"/>
    <x v="0"/>
    <x v="0"/>
    <x v="0"/>
    <x v="0"/>
    <x v="2"/>
    <x v="0"/>
    <x v="0"/>
    <x v="0"/>
    <x v="0"/>
    <x v="1"/>
    <x v="0"/>
    <x v="0"/>
    <s v="RETENCAO OT"/>
  </r>
  <r>
    <x v="1"/>
    <n v="0"/>
    <n v="0"/>
    <n v="0"/>
    <n v="92950"/>
    <x v="433"/>
    <x v="0"/>
    <x v="0"/>
    <x v="0"/>
    <s v="01.25.02.17"/>
    <x v="30"/>
    <x v="3"/>
    <x v="3"/>
    <s v="desporto"/>
    <s v="01.25.02"/>
    <s v="desporto"/>
    <s v="01.25.02"/>
    <x v="1"/>
    <x v="0"/>
    <x v="0"/>
    <x v="0"/>
    <x v="0"/>
    <x v="1"/>
    <x v="1"/>
    <x v="0"/>
    <x v="9"/>
    <s v="2024-07-11"/>
    <x v="2"/>
    <n v="92950"/>
    <x v="0"/>
    <m/>
    <x v="0"/>
    <m/>
    <x v="102"/>
    <n v="100475220"/>
    <x v="0"/>
    <x v="0"/>
    <s v="Construção e Reabilitação de Placas Desportivas"/>
    <s v="ORI"/>
    <x v="0"/>
    <m/>
    <x v="0"/>
    <x v="0"/>
    <x v="0"/>
    <x v="0"/>
    <x v="0"/>
    <x v="0"/>
    <x v="0"/>
    <x v="0"/>
    <x v="0"/>
    <x v="0"/>
    <x v="0"/>
    <s v="Construção e Reabilitação de Placas Desportivas"/>
    <x v="0"/>
    <x v="0"/>
    <x v="0"/>
    <x v="0"/>
    <x v="1"/>
    <x v="0"/>
    <x v="0"/>
    <x v="0"/>
    <x v="0"/>
    <x v="0"/>
    <x v="0"/>
    <x v="0"/>
    <s v="Pagamento referente a aquisição de cimento cola para a reabilitação da placa desportiva de Ponta Verde e placa desportiva de São Miguel, conforme anexo."/>
  </r>
  <r>
    <x v="0"/>
    <n v="0"/>
    <n v="0"/>
    <n v="0"/>
    <n v="2484"/>
    <x v="434"/>
    <x v="0"/>
    <x v="0"/>
    <x v="0"/>
    <s v="03.16.15"/>
    <x v="0"/>
    <x v="0"/>
    <x v="0"/>
    <s v="Direção Financeira"/>
    <s v="03.16.15"/>
    <s v="Direção Financeira"/>
    <s v="03.16.15"/>
    <x v="58"/>
    <x v="0"/>
    <x v="0"/>
    <x v="1"/>
    <x v="0"/>
    <x v="0"/>
    <x v="0"/>
    <x v="0"/>
    <x v="9"/>
    <s v="2024-07-26"/>
    <x v="2"/>
    <n v="2484"/>
    <x v="0"/>
    <m/>
    <x v="0"/>
    <m/>
    <x v="6"/>
    <n v="100474914"/>
    <x v="0"/>
    <x v="0"/>
    <s v="Direção Financeira"/>
    <s v="ORI"/>
    <x v="0"/>
    <m/>
    <x v="0"/>
    <x v="0"/>
    <x v="0"/>
    <x v="0"/>
    <x v="0"/>
    <x v="0"/>
    <x v="0"/>
    <x v="0"/>
    <x v="0"/>
    <x v="0"/>
    <x v="0"/>
    <s v="Direção Financeira"/>
    <x v="0"/>
    <x v="0"/>
    <x v="0"/>
    <x v="0"/>
    <x v="0"/>
    <x v="0"/>
    <x v="0"/>
    <x v="0"/>
    <x v="0"/>
    <x v="0"/>
    <x v="0"/>
    <x v="0"/>
    <s v="Pagamento referente a publicação do B.O, IIª série ,1/4 página- Extrato de deliberação Nº 399/2024 de 22 de julho de 2024, e publicação de B.O II série , 1/8 página que aprova promoção na careira do técnico Filomeno Pina para categoria de Técnico especialista nível II, conforme anexo."/>
  </r>
  <r>
    <x v="0"/>
    <n v="0"/>
    <n v="0"/>
    <n v="0"/>
    <n v="2484"/>
    <x v="435"/>
    <x v="0"/>
    <x v="0"/>
    <x v="0"/>
    <s v="03.16.15"/>
    <x v="0"/>
    <x v="0"/>
    <x v="0"/>
    <s v="Direção Financeira"/>
    <s v="03.16.15"/>
    <s v="Direção Financeira"/>
    <s v="03.16.15"/>
    <x v="58"/>
    <x v="0"/>
    <x v="0"/>
    <x v="1"/>
    <x v="0"/>
    <x v="0"/>
    <x v="0"/>
    <x v="0"/>
    <x v="9"/>
    <s v="2024-07-26"/>
    <x v="2"/>
    <n v="2484"/>
    <x v="0"/>
    <m/>
    <x v="0"/>
    <m/>
    <x v="6"/>
    <n v="100474914"/>
    <x v="0"/>
    <x v="0"/>
    <s v="Direção Financeira"/>
    <s v="ORI"/>
    <x v="0"/>
    <m/>
    <x v="0"/>
    <x v="0"/>
    <x v="0"/>
    <x v="0"/>
    <x v="0"/>
    <x v="0"/>
    <x v="0"/>
    <x v="0"/>
    <x v="0"/>
    <x v="0"/>
    <x v="0"/>
    <s v="Direção Financeira"/>
    <x v="0"/>
    <x v="0"/>
    <x v="0"/>
    <x v="0"/>
    <x v="0"/>
    <x v="0"/>
    <x v="0"/>
    <x v="0"/>
    <x v="0"/>
    <x v="0"/>
    <x v="0"/>
    <x v="0"/>
    <s v="Pagamento referente a publicação de B.O, IIª série, 1/4 página- Extrato de deliberação nº 401/2024, de 22 de julho 2024, e publicação B.O IIª série, 1/8 página, que aprova a proposta de reclassificação de colaboradora, Cilene Correia, para técnico nível I, conforme anexo."/>
  </r>
  <r>
    <x v="0"/>
    <n v="0"/>
    <n v="0"/>
    <n v="0"/>
    <n v="2484"/>
    <x v="436"/>
    <x v="0"/>
    <x v="0"/>
    <x v="0"/>
    <s v="03.16.15"/>
    <x v="0"/>
    <x v="0"/>
    <x v="0"/>
    <s v="Direção Financeira"/>
    <s v="03.16.15"/>
    <s v="Direção Financeira"/>
    <s v="03.16.15"/>
    <x v="58"/>
    <x v="0"/>
    <x v="0"/>
    <x v="1"/>
    <x v="0"/>
    <x v="0"/>
    <x v="0"/>
    <x v="0"/>
    <x v="9"/>
    <s v="2024-07-26"/>
    <x v="2"/>
    <n v="2484"/>
    <x v="0"/>
    <m/>
    <x v="0"/>
    <m/>
    <x v="6"/>
    <n v="100474914"/>
    <x v="0"/>
    <x v="0"/>
    <s v="Direção Financeira"/>
    <s v="ORI"/>
    <x v="0"/>
    <m/>
    <x v="0"/>
    <x v="0"/>
    <x v="0"/>
    <x v="0"/>
    <x v="0"/>
    <x v="0"/>
    <x v="0"/>
    <x v="0"/>
    <x v="0"/>
    <x v="0"/>
    <x v="0"/>
    <s v="Direção Financeira"/>
    <x v="0"/>
    <x v="0"/>
    <x v="0"/>
    <x v="0"/>
    <x v="0"/>
    <x v="0"/>
    <x v="0"/>
    <x v="0"/>
    <x v="0"/>
    <x v="0"/>
    <x v="0"/>
    <x v="0"/>
    <s v="Pagamento referente a publicação do B.O IIª, 1/4 página - Extrato de deliberação nº 402/2024 de 22 de julho de 2024, e publicação de B.O IIª série , 1/8 página que aprova a promoção na carreira da técnica Solange Mendonça, para técnico nível II, conforme anexo. "/>
  </r>
  <r>
    <x v="1"/>
    <n v="0"/>
    <n v="0"/>
    <n v="0"/>
    <n v="100000"/>
    <x v="437"/>
    <x v="0"/>
    <x v="0"/>
    <x v="0"/>
    <s v="01.27.06.61"/>
    <x v="34"/>
    <x v="1"/>
    <x v="1"/>
    <s v="Requalificação Urbana e habitação"/>
    <s v="01.27.06"/>
    <s v="Requalificação Urbana e habitação"/>
    <s v="01.27.06"/>
    <x v="1"/>
    <x v="0"/>
    <x v="0"/>
    <x v="0"/>
    <x v="0"/>
    <x v="1"/>
    <x v="1"/>
    <x v="0"/>
    <x v="9"/>
    <s v="2024-07-26"/>
    <x v="2"/>
    <n v="100000"/>
    <x v="0"/>
    <m/>
    <x v="0"/>
    <m/>
    <x v="103"/>
    <n v="100477593"/>
    <x v="0"/>
    <x v="0"/>
    <s v="Requalificação Urbana de Ponta Verde"/>
    <s v="ORI"/>
    <x v="0"/>
    <s v="PVR"/>
    <x v="0"/>
    <x v="0"/>
    <x v="0"/>
    <x v="0"/>
    <x v="0"/>
    <x v="0"/>
    <x v="0"/>
    <x v="0"/>
    <x v="0"/>
    <x v="0"/>
    <x v="0"/>
    <s v="Requalificação Urbana de Ponta Verde"/>
    <x v="0"/>
    <x v="0"/>
    <x v="0"/>
    <x v="0"/>
    <x v="1"/>
    <x v="0"/>
    <x v="0"/>
    <x v="0"/>
    <x v="0"/>
    <x v="0"/>
    <x v="0"/>
    <x v="0"/>
    <s v="Pagamento de uma parte da fatura referente a aquisição de serviço de mão de obras dos trabalhos, no âmbito da requalificação urbana de Brufa, conforme anexo. "/>
  </r>
  <r>
    <x v="0"/>
    <n v="0"/>
    <n v="0"/>
    <n v="0"/>
    <n v="20000"/>
    <x v="438"/>
    <x v="0"/>
    <x v="0"/>
    <x v="0"/>
    <s v="01.26.03.18"/>
    <x v="35"/>
    <x v="5"/>
    <x v="6"/>
    <s v="Turismo"/>
    <s v="01.26.03"/>
    <s v="Turismo"/>
    <s v="01.26.03"/>
    <x v="5"/>
    <x v="0"/>
    <x v="0"/>
    <x v="1"/>
    <x v="0"/>
    <x v="1"/>
    <x v="0"/>
    <x v="0"/>
    <x v="5"/>
    <s v="2024-08-02"/>
    <x v="2"/>
    <n v="20000"/>
    <x v="0"/>
    <m/>
    <x v="0"/>
    <m/>
    <x v="104"/>
    <n v="100479694"/>
    <x v="0"/>
    <x v="0"/>
    <s v="Feira das artes, delicias do mar, do milho e do agro-negócio"/>
    <s v="ORI"/>
    <x v="0"/>
    <s v="FAMMN"/>
    <x v="0"/>
    <x v="0"/>
    <x v="0"/>
    <x v="0"/>
    <x v="0"/>
    <x v="0"/>
    <x v="0"/>
    <x v="0"/>
    <x v="0"/>
    <x v="0"/>
    <x v="0"/>
    <s v="Feira das artes, delicias do mar, do milho e do agro-negócio"/>
    <x v="0"/>
    <x v="0"/>
    <x v="0"/>
    <x v="0"/>
    <x v="1"/>
    <x v="0"/>
    <x v="0"/>
    <x v="0"/>
    <x v="0"/>
    <x v="0"/>
    <x v="0"/>
    <x v="0"/>
    <s v="Gratificação a favor de grupo Cotxi Pó representado pelo senhor Evanilson da Luz Borges Mendes, no âmbito da atuação na feira &quot;Delicias do Mar&quot;, agendado para os dias 03 e04 de agosto de 2024, no Porto da Calheta, conforme anexo."/>
  </r>
  <r>
    <x v="0"/>
    <n v="0"/>
    <n v="0"/>
    <n v="0"/>
    <n v="1000"/>
    <x v="439"/>
    <x v="0"/>
    <x v="0"/>
    <x v="0"/>
    <s v="03.16.15"/>
    <x v="0"/>
    <x v="0"/>
    <x v="0"/>
    <s v="Direção Financeira"/>
    <s v="03.16.15"/>
    <s v="Direção Financeira"/>
    <s v="03.16.15"/>
    <x v="31"/>
    <x v="0"/>
    <x v="0"/>
    <x v="1"/>
    <x v="0"/>
    <x v="0"/>
    <x v="0"/>
    <x v="0"/>
    <x v="7"/>
    <s v="2024-09-18"/>
    <x v="2"/>
    <n v="1000"/>
    <x v="0"/>
    <m/>
    <x v="0"/>
    <m/>
    <x v="21"/>
    <n v="100391960"/>
    <x v="0"/>
    <x v="0"/>
    <s v="Direção Financeira"/>
    <s v="ORI"/>
    <x v="0"/>
    <m/>
    <x v="0"/>
    <x v="0"/>
    <x v="0"/>
    <x v="0"/>
    <x v="0"/>
    <x v="0"/>
    <x v="0"/>
    <x v="0"/>
    <x v="0"/>
    <x v="0"/>
    <x v="0"/>
    <s v="Direção Financeira"/>
    <x v="0"/>
    <x v="0"/>
    <x v="0"/>
    <x v="0"/>
    <x v="0"/>
    <x v="0"/>
    <x v="0"/>
    <x v="0"/>
    <x v="0"/>
    <x v="0"/>
    <x v="0"/>
    <x v="0"/>
    <s v="Pagamento referente a recarga de internet dados na escola do mar, conforme anexo"/>
  </r>
  <r>
    <x v="0"/>
    <n v="0"/>
    <n v="0"/>
    <n v="0"/>
    <n v="7200"/>
    <x v="440"/>
    <x v="0"/>
    <x v="0"/>
    <x v="0"/>
    <s v="01.27.04.03"/>
    <x v="4"/>
    <x v="1"/>
    <x v="1"/>
    <s v="Infra-Estruturas e Transportes"/>
    <s v="01.27.04"/>
    <s v="Infra-Estruturas e Transportes"/>
    <s v="01.27.04"/>
    <x v="4"/>
    <x v="0"/>
    <x v="2"/>
    <x v="2"/>
    <x v="0"/>
    <x v="1"/>
    <x v="0"/>
    <x v="0"/>
    <x v="5"/>
    <s v="2024-08-09"/>
    <x v="2"/>
    <n v="7200"/>
    <x v="0"/>
    <m/>
    <x v="0"/>
    <m/>
    <x v="74"/>
    <n v="100036345"/>
    <x v="0"/>
    <x v="0"/>
    <s v="Plano de emergencia da epoca de chuvas"/>
    <s v="ORI"/>
    <x v="0"/>
    <m/>
    <x v="0"/>
    <x v="0"/>
    <x v="0"/>
    <x v="0"/>
    <x v="0"/>
    <x v="0"/>
    <x v="0"/>
    <x v="0"/>
    <x v="0"/>
    <x v="0"/>
    <x v="0"/>
    <s v="Plano de emergencia da epoca de chuvas"/>
    <x v="0"/>
    <x v="0"/>
    <x v="0"/>
    <x v="0"/>
    <x v="1"/>
    <x v="0"/>
    <x v="0"/>
    <x v="0"/>
    <x v="0"/>
    <x v="0"/>
    <x v="0"/>
    <x v="0"/>
    <s v="Pagamento a favor do Sr. Felismino Vaz Sanches, referente a aquisição de material para trabalho de passeios de circulação e assentamento de lancis - Achada Batalha, confrome anexo."/>
  </r>
  <r>
    <x v="0"/>
    <n v="0"/>
    <n v="0"/>
    <n v="0"/>
    <n v="43002"/>
    <x v="441"/>
    <x v="0"/>
    <x v="0"/>
    <x v="0"/>
    <s v="03.16.15"/>
    <x v="0"/>
    <x v="0"/>
    <x v="0"/>
    <s v="Direção Financeira"/>
    <s v="03.16.15"/>
    <s v="Direção Financeira"/>
    <s v="03.16.15"/>
    <x v="36"/>
    <x v="0"/>
    <x v="0"/>
    <x v="0"/>
    <x v="0"/>
    <x v="0"/>
    <x v="0"/>
    <x v="0"/>
    <x v="5"/>
    <s v="2024-08-20"/>
    <x v="2"/>
    <n v="43002"/>
    <x v="0"/>
    <m/>
    <x v="0"/>
    <m/>
    <x v="1"/>
    <n v="100476920"/>
    <x v="0"/>
    <x v="0"/>
    <s v="Direção Financeira"/>
    <s v="ORI"/>
    <x v="0"/>
    <m/>
    <x v="0"/>
    <x v="0"/>
    <x v="0"/>
    <x v="0"/>
    <x v="0"/>
    <x v="0"/>
    <x v="0"/>
    <x v="0"/>
    <x v="0"/>
    <x v="0"/>
    <x v="0"/>
    <s v="Direção Financeira"/>
    <x v="0"/>
    <x v="0"/>
    <x v="0"/>
    <x v="0"/>
    <x v="0"/>
    <x v="0"/>
    <x v="0"/>
    <x v="0"/>
    <x v="0"/>
    <x v="0"/>
    <x v="0"/>
    <x v="0"/>
    <s v="Pagamento referente a aquisição de combustíveis, destinados a viatura afeto aos serviços da CMSM, conforme anexo."/>
  </r>
  <r>
    <x v="1"/>
    <n v="0"/>
    <n v="0"/>
    <n v="0"/>
    <n v="28500"/>
    <x v="442"/>
    <x v="0"/>
    <x v="0"/>
    <x v="0"/>
    <s v="01.27.06.76"/>
    <x v="11"/>
    <x v="1"/>
    <x v="1"/>
    <s v="Requalificação Urbana e habitação"/>
    <s v="01.27.06"/>
    <s v="Requalificação Urbana e habitação"/>
    <s v="01.27.06"/>
    <x v="1"/>
    <x v="0"/>
    <x v="0"/>
    <x v="0"/>
    <x v="0"/>
    <x v="1"/>
    <x v="1"/>
    <x v="0"/>
    <x v="5"/>
    <s v="2024-08-22"/>
    <x v="2"/>
    <n v="28500"/>
    <x v="0"/>
    <m/>
    <x v="0"/>
    <m/>
    <x v="105"/>
    <n v="100479674"/>
    <x v="0"/>
    <x v="0"/>
    <s v="Requalificação Urbana e Ambiental de Achada Monte III"/>
    <s v="ORI"/>
    <x v="0"/>
    <m/>
    <x v="0"/>
    <x v="0"/>
    <x v="0"/>
    <x v="0"/>
    <x v="0"/>
    <x v="0"/>
    <x v="0"/>
    <x v="0"/>
    <x v="0"/>
    <x v="0"/>
    <x v="0"/>
    <s v="Requalificação Urbana e Ambiental de Achada Monte III"/>
    <x v="0"/>
    <x v="0"/>
    <x v="0"/>
    <x v="0"/>
    <x v="1"/>
    <x v="0"/>
    <x v="0"/>
    <x v="0"/>
    <x v="0"/>
    <x v="0"/>
    <x v="0"/>
    <x v="0"/>
    <s v="Pagamento referente a aluguer de betoneira para trabalhos de requalificação de Dacalinha em Achada do Monte, conforme proposta em anexo."/>
  </r>
  <r>
    <x v="0"/>
    <n v="0"/>
    <n v="0"/>
    <n v="0"/>
    <n v="5095"/>
    <x v="443"/>
    <x v="0"/>
    <x v="0"/>
    <x v="0"/>
    <s v="03.16.28"/>
    <x v="36"/>
    <x v="0"/>
    <x v="0"/>
    <s v="Gabinete da Auditoria Interna"/>
    <s v="03.16.28"/>
    <s v="Gabinete da Auditoria Interna"/>
    <s v="03.16.28"/>
    <x v="30"/>
    <x v="0"/>
    <x v="0"/>
    <x v="0"/>
    <x v="1"/>
    <x v="0"/>
    <x v="0"/>
    <x v="0"/>
    <x v="5"/>
    <s v="2024-08-26"/>
    <x v="2"/>
    <n v="5095"/>
    <x v="0"/>
    <m/>
    <x v="0"/>
    <m/>
    <x v="2"/>
    <n v="100474696"/>
    <x v="0"/>
    <x v="1"/>
    <s v="Gabinete da Auditoria Interna"/>
    <s v="ORI"/>
    <x v="0"/>
    <s v="GAI"/>
    <x v="0"/>
    <x v="0"/>
    <x v="0"/>
    <x v="0"/>
    <x v="0"/>
    <x v="0"/>
    <x v="0"/>
    <x v="0"/>
    <x v="0"/>
    <x v="0"/>
    <x v="0"/>
    <s v="Gabinete da Auditoria Interna"/>
    <x v="0"/>
    <x v="0"/>
    <x v="0"/>
    <x v="0"/>
    <x v="0"/>
    <x v="0"/>
    <x v="0"/>
    <x v="0"/>
    <x v="0"/>
    <x v="0"/>
    <x v="1"/>
    <x v="0"/>
    <s v="Pagamento de salário referente a 08-2024"/>
  </r>
  <r>
    <x v="0"/>
    <n v="0"/>
    <n v="0"/>
    <n v="0"/>
    <n v="5840"/>
    <x v="443"/>
    <x v="0"/>
    <x v="0"/>
    <x v="0"/>
    <s v="03.16.28"/>
    <x v="36"/>
    <x v="0"/>
    <x v="0"/>
    <s v="Gabinete da Auditoria Interna"/>
    <s v="03.16.28"/>
    <s v="Gabinete da Auditoria Interna"/>
    <s v="03.16.28"/>
    <x v="30"/>
    <x v="0"/>
    <x v="0"/>
    <x v="0"/>
    <x v="1"/>
    <x v="0"/>
    <x v="0"/>
    <x v="0"/>
    <x v="5"/>
    <s v="2024-08-26"/>
    <x v="2"/>
    <n v="5840"/>
    <x v="0"/>
    <m/>
    <x v="0"/>
    <m/>
    <x v="19"/>
    <n v="100474706"/>
    <x v="0"/>
    <x v="6"/>
    <s v="Gabinete da Auditoria Interna"/>
    <s v="ORI"/>
    <x v="0"/>
    <s v="GAI"/>
    <x v="0"/>
    <x v="0"/>
    <x v="0"/>
    <x v="0"/>
    <x v="0"/>
    <x v="0"/>
    <x v="0"/>
    <x v="0"/>
    <x v="0"/>
    <x v="0"/>
    <x v="0"/>
    <s v="Gabinete da Auditoria Interna"/>
    <x v="0"/>
    <x v="0"/>
    <x v="0"/>
    <x v="0"/>
    <x v="0"/>
    <x v="0"/>
    <x v="0"/>
    <x v="0"/>
    <x v="0"/>
    <x v="0"/>
    <x v="6"/>
    <x v="0"/>
    <s v="Pagamento de salário referente a 08-2024"/>
  </r>
  <r>
    <x v="0"/>
    <n v="0"/>
    <n v="0"/>
    <n v="0"/>
    <n v="62065"/>
    <x v="443"/>
    <x v="0"/>
    <x v="0"/>
    <x v="0"/>
    <s v="03.16.28"/>
    <x v="36"/>
    <x v="0"/>
    <x v="0"/>
    <s v="Gabinete da Auditoria Interna"/>
    <s v="03.16.28"/>
    <s v="Gabinete da Auditoria Interna"/>
    <s v="03.16.28"/>
    <x v="30"/>
    <x v="0"/>
    <x v="0"/>
    <x v="0"/>
    <x v="1"/>
    <x v="0"/>
    <x v="0"/>
    <x v="0"/>
    <x v="5"/>
    <s v="2024-08-26"/>
    <x v="2"/>
    <n v="62065"/>
    <x v="0"/>
    <m/>
    <x v="0"/>
    <m/>
    <x v="9"/>
    <n v="100474693"/>
    <x v="0"/>
    <x v="0"/>
    <s v="Gabinete da Auditoria Interna"/>
    <s v="ORI"/>
    <x v="0"/>
    <s v="GAI"/>
    <x v="0"/>
    <x v="0"/>
    <x v="0"/>
    <x v="0"/>
    <x v="0"/>
    <x v="0"/>
    <x v="0"/>
    <x v="0"/>
    <x v="0"/>
    <x v="0"/>
    <x v="0"/>
    <s v="Gabinete da Auditoria Interna"/>
    <x v="0"/>
    <x v="0"/>
    <x v="0"/>
    <x v="0"/>
    <x v="0"/>
    <x v="0"/>
    <x v="0"/>
    <x v="0"/>
    <x v="0"/>
    <x v="0"/>
    <x v="0"/>
    <x v="0"/>
    <s v="Pagamento de salário referente a 08-2024"/>
  </r>
  <r>
    <x v="0"/>
    <n v="0"/>
    <n v="0"/>
    <n v="0"/>
    <n v="10834"/>
    <x v="444"/>
    <x v="0"/>
    <x v="0"/>
    <x v="0"/>
    <s v="03.16.30"/>
    <x v="37"/>
    <x v="0"/>
    <x v="0"/>
    <s v="Gabinete de Relações Externas"/>
    <s v="03.16.30"/>
    <s v="Gabinete de Relações Externas"/>
    <s v="03.16.30"/>
    <x v="30"/>
    <x v="0"/>
    <x v="0"/>
    <x v="0"/>
    <x v="1"/>
    <x v="0"/>
    <x v="0"/>
    <x v="0"/>
    <x v="5"/>
    <s v="2024-08-26"/>
    <x v="2"/>
    <n v="10834"/>
    <x v="0"/>
    <m/>
    <x v="0"/>
    <m/>
    <x v="2"/>
    <n v="100474696"/>
    <x v="0"/>
    <x v="1"/>
    <s v="Gabinete de Relações Externas"/>
    <s v="ORI"/>
    <x v="0"/>
    <s v="GRE"/>
    <x v="0"/>
    <x v="0"/>
    <x v="0"/>
    <x v="0"/>
    <x v="0"/>
    <x v="0"/>
    <x v="0"/>
    <x v="0"/>
    <x v="0"/>
    <x v="0"/>
    <x v="0"/>
    <s v="Gabinete de Relações Externas"/>
    <x v="0"/>
    <x v="0"/>
    <x v="0"/>
    <x v="0"/>
    <x v="0"/>
    <x v="0"/>
    <x v="0"/>
    <x v="0"/>
    <x v="0"/>
    <x v="0"/>
    <x v="1"/>
    <x v="0"/>
    <s v="Pagamento de salário referente a 08-2024"/>
  </r>
  <r>
    <x v="0"/>
    <n v="0"/>
    <n v="0"/>
    <n v="0"/>
    <n v="8213"/>
    <x v="444"/>
    <x v="0"/>
    <x v="0"/>
    <x v="0"/>
    <s v="03.16.30"/>
    <x v="37"/>
    <x v="0"/>
    <x v="0"/>
    <s v="Gabinete de Relações Externas"/>
    <s v="03.16.30"/>
    <s v="Gabinete de Relações Externas"/>
    <s v="03.16.30"/>
    <x v="30"/>
    <x v="0"/>
    <x v="0"/>
    <x v="0"/>
    <x v="1"/>
    <x v="0"/>
    <x v="0"/>
    <x v="0"/>
    <x v="5"/>
    <s v="2024-08-26"/>
    <x v="2"/>
    <n v="8213"/>
    <x v="0"/>
    <m/>
    <x v="0"/>
    <m/>
    <x v="19"/>
    <n v="100474706"/>
    <x v="0"/>
    <x v="6"/>
    <s v="Gabinete de Relações Externas"/>
    <s v="ORI"/>
    <x v="0"/>
    <s v="GRE"/>
    <x v="0"/>
    <x v="0"/>
    <x v="0"/>
    <x v="0"/>
    <x v="0"/>
    <x v="0"/>
    <x v="0"/>
    <x v="0"/>
    <x v="0"/>
    <x v="0"/>
    <x v="0"/>
    <s v="Gabinete de Relações Externas"/>
    <x v="0"/>
    <x v="0"/>
    <x v="0"/>
    <x v="0"/>
    <x v="0"/>
    <x v="0"/>
    <x v="0"/>
    <x v="0"/>
    <x v="0"/>
    <x v="0"/>
    <x v="6"/>
    <x v="0"/>
    <s v="Pagamento de salário referente a 08-2024"/>
  </r>
  <r>
    <x v="0"/>
    <n v="0"/>
    <n v="0"/>
    <n v="0"/>
    <n v="83615"/>
    <x v="444"/>
    <x v="0"/>
    <x v="0"/>
    <x v="0"/>
    <s v="03.16.30"/>
    <x v="37"/>
    <x v="0"/>
    <x v="0"/>
    <s v="Gabinete de Relações Externas"/>
    <s v="03.16.30"/>
    <s v="Gabinete de Relações Externas"/>
    <s v="03.16.30"/>
    <x v="30"/>
    <x v="0"/>
    <x v="0"/>
    <x v="0"/>
    <x v="1"/>
    <x v="0"/>
    <x v="0"/>
    <x v="0"/>
    <x v="5"/>
    <s v="2024-08-26"/>
    <x v="2"/>
    <n v="83615"/>
    <x v="0"/>
    <m/>
    <x v="0"/>
    <m/>
    <x v="9"/>
    <n v="100474693"/>
    <x v="0"/>
    <x v="0"/>
    <s v="Gabinete de Relações Externas"/>
    <s v="ORI"/>
    <x v="0"/>
    <s v="GRE"/>
    <x v="0"/>
    <x v="0"/>
    <x v="0"/>
    <x v="0"/>
    <x v="0"/>
    <x v="0"/>
    <x v="0"/>
    <x v="0"/>
    <x v="0"/>
    <x v="0"/>
    <x v="0"/>
    <s v="Gabinete de Relações Externas"/>
    <x v="0"/>
    <x v="0"/>
    <x v="0"/>
    <x v="0"/>
    <x v="0"/>
    <x v="0"/>
    <x v="0"/>
    <x v="0"/>
    <x v="0"/>
    <x v="0"/>
    <x v="0"/>
    <x v="0"/>
    <s v="Pagamento de salário referente a 08-2024"/>
  </r>
  <r>
    <x v="0"/>
    <n v="0"/>
    <n v="0"/>
    <n v="0"/>
    <n v="15929"/>
    <x v="445"/>
    <x v="0"/>
    <x v="0"/>
    <x v="0"/>
    <s v="03.16.32"/>
    <x v="29"/>
    <x v="0"/>
    <x v="0"/>
    <s v="Gabinete de Comunicação e Imagem"/>
    <s v="03.16.32"/>
    <s v="Gabinete de Comunicação e Imagem"/>
    <s v="03.16.32"/>
    <x v="30"/>
    <x v="0"/>
    <x v="0"/>
    <x v="0"/>
    <x v="1"/>
    <x v="0"/>
    <x v="0"/>
    <x v="0"/>
    <x v="5"/>
    <s v="2024-08-26"/>
    <x v="2"/>
    <n v="15929"/>
    <x v="0"/>
    <m/>
    <x v="0"/>
    <m/>
    <x v="2"/>
    <n v="100474696"/>
    <x v="0"/>
    <x v="1"/>
    <s v="Gabinete de Comunicação e Imagem"/>
    <s v="ORI"/>
    <x v="0"/>
    <s v="GCI"/>
    <x v="0"/>
    <x v="0"/>
    <x v="0"/>
    <x v="0"/>
    <x v="0"/>
    <x v="0"/>
    <x v="0"/>
    <x v="0"/>
    <x v="0"/>
    <x v="0"/>
    <x v="0"/>
    <s v="Gabinete de Comunicação e Imagem"/>
    <x v="0"/>
    <x v="0"/>
    <x v="0"/>
    <x v="0"/>
    <x v="0"/>
    <x v="0"/>
    <x v="0"/>
    <x v="0"/>
    <x v="0"/>
    <x v="0"/>
    <x v="1"/>
    <x v="0"/>
    <s v="Pagamento de salário referente a 08-2024"/>
  </r>
  <r>
    <x v="0"/>
    <n v="0"/>
    <n v="0"/>
    <n v="0"/>
    <n v="14053"/>
    <x v="445"/>
    <x v="0"/>
    <x v="0"/>
    <x v="0"/>
    <s v="03.16.32"/>
    <x v="29"/>
    <x v="0"/>
    <x v="0"/>
    <s v="Gabinete de Comunicação e Imagem"/>
    <s v="03.16.32"/>
    <s v="Gabinete de Comunicação e Imagem"/>
    <s v="03.16.32"/>
    <x v="30"/>
    <x v="0"/>
    <x v="0"/>
    <x v="0"/>
    <x v="1"/>
    <x v="0"/>
    <x v="0"/>
    <x v="0"/>
    <x v="5"/>
    <s v="2024-08-26"/>
    <x v="2"/>
    <n v="14053"/>
    <x v="0"/>
    <m/>
    <x v="0"/>
    <m/>
    <x v="19"/>
    <n v="100474706"/>
    <x v="0"/>
    <x v="6"/>
    <s v="Gabinete de Comunicação e Imagem"/>
    <s v="ORI"/>
    <x v="0"/>
    <s v="GCI"/>
    <x v="0"/>
    <x v="0"/>
    <x v="0"/>
    <x v="0"/>
    <x v="0"/>
    <x v="0"/>
    <x v="0"/>
    <x v="0"/>
    <x v="0"/>
    <x v="0"/>
    <x v="0"/>
    <s v="Gabinete de Comunicação e Imagem"/>
    <x v="0"/>
    <x v="0"/>
    <x v="0"/>
    <x v="0"/>
    <x v="0"/>
    <x v="0"/>
    <x v="0"/>
    <x v="0"/>
    <x v="0"/>
    <x v="0"/>
    <x v="6"/>
    <x v="0"/>
    <s v="Pagamento de salário referente a 08-2024"/>
  </r>
  <r>
    <x v="0"/>
    <n v="0"/>
    <n v="0"/>
    <n v="0"/>
    <n v="145680"/>
    <x v="445"/>
    <x v="0"/>
    <x v="0"/>
    <x v="0"/>
    <s v="03.16.32"/>
    <x v="29"/>
    <x v="0"/>
    <x v="0"/>
    <s v="Gabinete de Comunicação e Imagem"/>
    <s v="03.16.32"/>
    <s v="Gabinete de Comunicação e Imagem"/>
    <s v="03.16.32"/>
    <x v="30"/>
    <x v="0"/>
    <x v="0"/>
    <x v="0"/>
    <x v="1"/>
    <x v="0"/>
    <x v="0"/>
    <x v="0"/>
    <x v="5"/>
    <s v="2024-08-26"/>
    <x v="2"/>
    <n v="145680"/>
    <x v="0"/>
    <m/>
    <x v="0"/>
    <m/>
    <x v="9"/>
    <n v="100474693"/>
    <x v="0"/>
    <x v="0"/>
    <s v="Gabinete de Comunicação e Imagem"/>
    <s v="ORI"/>
    <x v="0"/>
    <s v="GCI"/>
    <x v="0"/>
    <x v="0"/>
    <x v="0"/>
    <x v="0"/>
    <x v="0"/>
    <x v="0"/>
    <x v="0"/>
    <x v="0"/>
    <x v="0"/>
    <x v="0"/>
    <x v="0"/>
    <s v="Gabinete de Comunicação e Imagem"/>
    <x v="0"/>
    <x v="0"/>
    <x v="0"/>
    <x v="0"/>
    <x v="0"/>
    <x v="0"/>
    <x v="0"/>
    <x v="0"/>
    <x v="0"/>
    <x v="0"/>
    <x v="0"/>
    <x v="0"/>
    <s v="Pagamento de salário referente a 08-2024"/>
  </r>
  <r>
    <x v="0"/>
    <n v="0"/>
    <n v="0"/>
    <n v="0"/>
    <n v="158"/>
    <x v="446"/>
    <x v="0"/>
    <x v="0"/>
    <x v="0"/>
    <s v="03.16.01"/>
    <x v="38"/>
    <x v="0"/>
    <x v="0"/>
    <s v="Assembleia Municipal"/>
    <s v="03.16.01"/>
    <s v="Assembleia Municipal"/>
    <s v="03.16.01"/>
    <x v="31"/>
    <x v="0"/>
    <x v="0"/>
    <x v="1"/>
    <x v="0"/>
    <x v="0"/>
    <x v="0"/>
    <x v="0"/>
    <x v="5"/>
    <s v="2024-08-26"/>
    <x v="2"/>
    <n v="158"/>
    <x v="0"/>
    <m/>
    <x v="0"/>
    <m/>
    <x v="2"/>
    <n v="100474696"/>
    <x v="0"/>
    <x v="1"/>
    <s v="Assembleia Municipal"/>
    <s v="ORI"/>
    <x v="0"/>
    <s v="AM"/>
    <x v="0"/>
    <x v="0"/>
    <x v="0"/>
    <x v="0"/>
    <x v="0"/>
    <x v="0"/>
    <x v="0"/>
    <x v="0"/>
    <x v="0"/>
    <x v="0"/>
    <x v="0"/>
    <s v="Assembleia Municipal"/>
    <x v="0"/>
    <x v="0"/>
    <x v="0"/>
    <x v="0"/>
    <x v="0"/>
    <x v="0"/>
    <x v="0"/>
    <x v="0"/>
    <x v="0"/>
    <x v="0"/>
    <x v="1"/>
    <x v="0"/>
    <s v="Pagamento de salário referente a 08-2024"/>
  </r>
  <r>
    <x v="0"/>
    <n v="0"/>
    <n v="0"/>
    <n v="0"/>
    <n v="4999"/>
    <x v="446"/>
    <x v="0"/>
    <x v="0"/>
    <x v="0"/>
    <s v="03.16.01"/>
    <x v="38"/>
    <x v="0"/>
    <x v="0"/>
    <s v="Assembleia Municipal"/>
    <s v="03.16.01"/>
    <s v="Assembleia Municipal"/>
    <s v="03.16.01"/>
    <x v="49"/>
    <x v="0"/>
    <x v="0"/>
    <x v="0"/>
    <x v="1"/>
    <x v="0"/>
    <x v="0"/>
    <x v="0"/>
    <x v="5"/>
    <s v="2024-08-26"/>
    <x v="2"/>
    <n v="4999"/>
    <x v="0"/>
    <m/>
    <x v="0"/>
    <m/>
    <x v="2"/>
    <n v="100474696"/>
    <x v="0"/>
    <x v="1"/>
    <s v="Assembleia Municipal"/>
    <s v="ORI"/>
    <x v="0"/>
    <s v="AM"/>
    <x v="0"/>
    <x v="0"/>
    <x v="0"/>
    <x v="0"/>
    <x v="0"/>
    <x v="0"/>
    <x v="0"/>
    <x v="0"/>
    <x v="0"/>
    <x v="0"/>
    <x v="0"/>
    <s v="Assembleia Municipal"/>
    <x v="0"/>
    <x v="0"/>
    <x v="0"/>
    <x v="0"/>
    <x v="0"/>
    <x v="0"/>
    <x v="0"/>
    <x v="0"/>
    <x v="0"/>
    <x v="0"/>
    <x v="1"/>
    <x v="0"/>
    <s v="Pagamento de salário referente a 08-2024"/>
  </r>
  <r>
    <x v="0"/>
    <n v="0"/>
    <n v="0"/>
    <n v="0"/>
    <n v="24"/>
    <x v="446"/>
    <x v="0"/>
    <x v="0"/>
    <x v="0"/>
    <s v="03.16.01"/>
    <x v="38"/>
    <x v="0"/>
    <x v="0"/>
    <s v="Assembleia Municipal"/>
    <s v="03.16.01"/>
    <s v="Assembleia Municipal"/>
    <s v="03.16.01"/>
    <x v="31"/>
    <x v="0"/>
    <x v="0"/>
    <x v="1"/>
    <x v="0"/>
    <x v="0"/>
    <x v="0"/>
    <x v="0"/>
    <x v="5"/>
    <s v="2024-08-26"/>
    <x v="2"/>
    <n v="24"/>
    <x v="0"/>
    <m/>
    <x v="0"/>
    <m/>
    <x v="54"/>
    <n v="100477977"/>
    <x v="0"/>
    <x v="8"/>
    <s v="Assembleia Municipal"/>
    <s v="ORI"/>
    <x v="0"/>
    <s v="AM"/>
    <x v="0"/>
    <x v="0"/>
    <x v="0"/>
    <x v="0"/>
    <x v="0"/>
    <x v="0"/>
    <x v="0"/>
    <x v="0"/>
    <x v="0"/>
    <x v="0"/>
    <x v="0"/>
    <s v="Assembleia Municipal"/>
    <x v="0"/>
    <x v="0"/>
    <x v="0"/>
    <x v="0"/>
    <x v="0"/>
    <x v="0"/>
    <x v="0"/>
    <x v="0"/>
    <x v="0"/>
    <x v="0"/>
    <x v="8"/>
    <x v="0"/>
    <s v="Pagamento de salário referente a 08-2024"/>
  </r>
  <r>
    <x v="0"/>
    <n v="0"/>
    <n v="0"/>
    <n v="0"/>
    <n v="776"/>
    <x v="446"/>
    <x v="0"/>
    <x v="0"/>
    <x v="0"/>
    <s v="03.16.01"/>
    <x v="38"/>
    <x v="0"/>
    <x v="0"/>
    <s v="Assembleia Municipal"/>
    <s v="03.16.01"/>
    <s v="Assembleia Municipal"/>
    <s v="03.16.01"/>
    <x v="49"/>
    <x v="0"/>
    <x v="0"/>
    <x v="0"/>
    <x v="1"/>
    <x v="0"/>
    <x v="0"/>
    <x v="0"/>
    <x v="5"/>
    <s v="2024-08-26"/>
    <x v="2"/>
    <n v="776"/>
    <x v="0"/>
    <m/>
    <x v="0"/>
    <m/>
    <x v="54"/>
    <n v="100477977"/>
    <x v="0"/>
    <x v="8"/>
    <s v="Assembleia Municipal"/>
    <s v="ORI"/>
    <x v="0"/>
    <s v="AM"/>
    <x v="0"/>
    <x v="0"/>
    <x v="0"/>
    <x v="0"/>
    <x v="0"/>
    <x v="0"/>
    <x v="0"/>
    <x v="0"/>
    <x v="0"/>
    <x v="0"/>
    <x v="0"/>
    <s v="Assembleia Municipal"/>
    <x v="0"/>
    <x v="0"/>
    <x v="0"/>
    <x v="0"/>
    <x v="0"/>
    <x v="0"/>
    <x v="0"/>
    <x v="0"/>
    <x v="0"/>
    <x v="0"/>
    <x v="8"/>
    <x v="0"/>
    <s v="Pagamento de salário referente a 08-2024"/>
  </r>
  <r>
    <x v="0"/>
    <n v="0"/>
    <n v="0"/>
    <n v="0"/>
    <n v="3218"/>
    <x v="446"/>
    <x v="0"/>
    <x v="0"/>
    <x v="0"/>
    <s v="03.16.01"/>
    <x v="38"/>
    <x v="0"/>
    <x v="0"/>
    <s v="Assembleia Municipal"/>
    <s v="03.16.01"/>
    <s v="Assembleia Municipal"/>
    <s v="03.16.01"/>
    <x v="31"/>
    <x v="0"/>
    <x v="0"/>
    <x v="1"/>
    <x v="0"/>
    <x v="0"/>
    <x v="0"/>
    <x v="0"/>
    <x v="5"/>
    <s v="2024-08-26"/>
    <x v="2"/>
    <n v="3218"/>
    <x v="0"/>
    <m/>
    <x v="0"/>
    <m/>
    <x v="9"/>
    <n v="100474693"/>
    <x v="0"/>
    <x v="0"/>
    <s v="Assembleia Municipal"/>
    <s v="ORI"/>
    <x v="0"/>
    <s v="AM"/>
    <x v="0"/>
    <x v="0"/>
    <x v="0"/>
    <x v="0"/>
    <x v="0"/>
    <x v="0"/>
    <x v="0"/>
    <x v="0"/>
    <x v="0"/>
    <x v="0"/>
    <x v="0"/>
    <s v="Assembleia Municipal"/>
    <x v="0"/>
    <x v="0"/>
    <x v="0"/>
    <x v="0"/>
    <x v="0"/>
    <x v="0"/>
    <x v="0"/>
    <x v="0"/>
    <x v="0"/>
    <x v="0"/>
    <x v="0"/>
    <x v="0"/>
    <s v="Pagamento de salário referente a 08-2024"/>
  </r>
  <r>
    <x v="0"/>
    <n v="0"/>
    <n v="0"/>
    <n v="0"/>
    <n v="101665"/>
    <x v="446"/>
    <x v="0"/>
    <x v="0"/>
    <x v="0"/>
    <s v="03.16.01"/>
    <x v="38"/>
    <x v="0"/>
    <x v="0"/>
    <s v="Assembleia Municipal"/>
    <s v="03.16.01"/>
    <s v="Assembleia Municipal"/>
    <s v="03.16.01"/>
    <x v="49"/>
    <x v="0"/>
    <x v="0"/>
    <x v="0"/>
    <x v="1"/>
    <x v="0"/>
    <x v="0"/>
    <x v="0"/>
    <x v="5"/>
    <s v="2024-08-26"/>
    <x v="2"/>
    <n v="101665"/>
    <x v="0"/>
    <m/>
    <x v="0"/>
    <m/>
    <x v="9"/>
    <n v="100474693"/>
    <x v="0"/>
    <x v="0"/>
    <s v="Assembleia Municipal"/>
    <s v="ORI"/>
    <x v="0"/>
    <s v="AM"/>
    <x v="0"/>
    <x v="0"/>
    <x v="0"/>
    <x v="0"/>
    <x v="0"/>
    <x v="0"/>
    <x v="0"/>
    <x v="0"/>
    <x v="0"/>
    <x v="0"/>
    <x v="0"/>
    <s v="Assembleia Municipal"/>
    <x v="0"/>
    <x v="0"/>
    <x v="0"/>
    <x v="0"/>
    <x v="0"/>
    <x v="0"/>
    <x v="0"/>
    <x v="0"/>
    <x v="0"/>
    <x v="0"/>
    <x v="0"/>
    <x v="0"/>
    <s v="Pagamento de salário referente a 08-2024"/>
  </r>
  <r>
    <x v="0"/>
    <n v="0"/>
    <n v="0"/>
    <n v="0"/>
    <n v="56"/>
    <x v="447"/>
    <x v="0"/>
    <x v="0"/>
    <x v="0"/>
    <s v="03.16.02"/>
    <x v="3"/>
    <x v="0"/>
    <x v="0"/>
    <s v="Gabinete do Presidente"/>
    <s v="03.16.02"/>
    <s v="Gabinete do Presidente"/>
    <s v="03.16.02"/>
    <x v="31"/>
    <x v="0"/>
    <x v="0"/>
    <x v="1"/>
    <x v="0"/>
    <x v="0"/>
    <x v="0"/>
    <x v="0"/>
    <x v="5"/>
    <s v="2024-08-26"/>
    <x v="2"/>
    <n v="56"/>
    <x v="0"/>
    <m/>
    <x v="0"/>
    <m/>
    <x v="15"/>
    <n v="100479277"/>
    <x v="0"/>
    <x v="2"/>
    <s v="Gabinete do Presidente"/>
    <s v="ORI"/>
    <x v="0"/>
    <m/>
    <x v="0"/>
    <x v="0"/>
    <x v="0"/>
    <x v="0"/>
    <x v="0"/>
    <x v="0"/>
    <x v="0"/>
    <x v="0"/>
    <x v="0"/>
    <x v="0"/>
    <x v="0"/>
    <s v="Gabinete do Presidente"/>
    <x v="0"/>
    <x v="0"/>
    <x v="0"/>
    <x v="0"/>
    <x v="0"/>
    <x v="0"/>
    <x v="0"/>
    <x v="0"/>
    <x v="0"/>
    <x v="0"/>
    <x v="2"/>
    <x v="0"/>
    <s v="Pagamento de salário referente a 08-2024"/>
  </r>
  <r>
    <x v="0"/>
    <n v="0"/>
    <n v="0"/>
    <n v="0"/>
    <n v="85"/>
    <x v="447"/>
    <x v="0"/>
    <x v="0"/>
    <x v="0"/>
    <s v="03.16.02"/>
    <x v="3"/>
    <x v="0"/>
    <x v="0"/>
    <s v="Gabinete do Presidente"/>
    <s v="03.16.02"/>
    <s v="Gabinete do Presidente"/>
    <s v="03.16.02"/>
    <x v="59"/>
    <x v="0"/>
    <x v="0"/>
    <x v="0"/>
    <x v="0"/>
    <x v="0"/>
    <x v="0"/>
    <x v="0"/>
    <x v="5"/>
    <s v="2024-08-26"/>
    <x v="2"/>
    <n v="85"/>
    <x v="0"/>
    <m/>
    <x v="0"/>
    <m/>
    <x v="15"/>
    <n v="100479277"/>
    <x v="0"/>
    <x v="2"/>
    <s v="Gabinete do Presidente"/>
    <s v="ORI"/>
    <x v="0"/>
    <m/>
    <x v="0"/>
    <x v="0"/>
    <x v="0"/>
    <x v="0"/>
    <x v="0"/>
    <x v="0"/>
    <x v="0"/>
    <x v="0"/>
    <x v="0"/>
    <x v="0"/>
    <x v="0"/>
    <s v="Gabinete do Presidente"/>
    <x v="0"/>
    <x v="0"/>
    <x v="0"/>
    <x v="0"/>
    <x v="0"/>
    <x v="0"/>
    <x v="0"/>
    <x v="0"/>
    <x v="0"/>
    <x v="0"/>
    <x v="2"/>
    <x v="0"/>
    <s v="Pagamento de salário referente a 08-2024"/>
  </r>
  <r>
    <x v="0"/>
    <n v="0"/>
    <n v="0"/>
    <n v="0"/>
    <n v="292"/>
    <x v="447"/>
    <x v="0"/>
    <x v="0"/>
    <x v="0"/>
    <s v="03.16.02"/>
    <x v="3"/>
    <x v="0"/>
    <x v="0"/>
    <s v="Gabinete do Presidente"/>
    <s v="03.16.02"/>
    <s v="Gabinete do Presidente"/>
    <s v="03.16.02"/>
    <x v="28"/>
    <x v="0"/>
    <x v="0"/>
    <x v="0"/>
    <x v="0"/>
    <x v="0"/>
    <x v="0"/>
    <x v="0"/>
    <x v="5"/>
    <s v="2024-08-26"/>
    <x v="2"/>
    <n v="292"/>
    <x v="0"/>
    <m/>
    <x v="0"/>
    <m/>
    <x v="15"/>
    <n v="100479277"/>
    <x v="0"/>
    <x v="2"/>
    <s v="Gabinete do Presidente"/>
    <s v="ORI"/>
    <x v="0"/>
    <m/>
    <x v="0"/>
    <x v="0"/>
    <x v="0"/>
    <x v="0"/>
    <x v="0"/>
    <x v="0"/>
    <x v="0"/>
    <x v="0"/>
    <x v="0"/>
    <x v="0"/>
    <x v="0"/>
    <s v="Gabinete do Presidente"/>
    <x v="0"/>
    <x v="0"/>
    <x v="0"/>
    <x v="0"/>
    <x v="0"/>
    <x v="0"/>
    <x v="0"/>
    <x v="0"/>
    <x v="0"/>
    <x v="0"/>
    <x v="2"/>
    <x v="0"/>
    <s v="Pagamento de salário referente a 08-2024"/>
  </r>
  <r>
    <x v="0"/>
    <n v="0"/>
    <n v="0"/>
    <n v="0"/>
    <n v="1108"/>
    <x v="447"/>
    <x v="0"/>
    <x v="0"/>
    <x v="0"/>
    <s v="03.16.02"/>
    <x v="3"/>
    <x v="0"/>
    <x v="0"/>
    <s v="Gabinete do Presidente"/>
    <s v="03.16.02"/>
    <s v="Gabinete do Presidente"/>
    <s v="03.16.02"/>
    <x v="49"/>
    <x v="0"/>
    <x v="0"/>
    <x v="0"/>
    <x v="1"/>
    <x v="0"/>
    <x v="0"/>
    <x v="0"/>
    <x v="5"/>
    <s v="2024-08-26"/>
    <x v="2"/>
    <n v="1108"/>
    <x v="0"/>
    <m/>
    <x v="0"/>
    <m/>
    <x v="15"/>
    <n v="100479277"/>
    <x v="0"/>
    <x v="2"/>
    <s v="Gabinete do Presidente"/>
    <s v="ORI"/>
    <x v="0"/>
    <m/>
    <x v="0"/>
    <x v="0"/>
    <x v="0"/>
    <x v="0"/>
    <x v="0"/>
    <x v="0"/>
    <x v="0"/>
    <x v="0"/>
    <x v="0"/>
    <x v="0"/>
    <x v="0"/>
    <s v="Gabinete do Presidente"/>
    <x v="0"/>
    <x v="0"/>
    <x v="0"/>
    <x v="0"/>
    <x v="0"/>
    <x v="0"/>
    <x v="0"/>
    <x v="0"/>
    <x v="0"/>
    <x v="0"/>
    <x v="2"/>
    <x v="0"/>
    <s v="Pagamento de salário referente a 08-2024"/>
  </r>
  <r>
    <x v="0"/>
    <n v="0"/>
    <n v="0"/>
    <n v="0"/>
    <n v="946"/>
    <x v="447"/>
    <x v="0"/>
    <x v="0"/>
    <x v="0"/>
    <s v="03.16.02"/>
    <x v="3"/>
    <x v="0"/>
    <x v="0"/>
    <s v="Gabinete do Presidente"/>
    <s v="03.16.02"/>
    <s v="Gabinete do Presidente"/>
    <s v="03.16.02"/>
    <x v="31"/>
    <x v="0"/>
    <x v="0"/>
    <x v="1"/>
    <x v="0"/>
    <x v="0"/>
    <x v="0"/>
    <x v="0"/>
    <x v="5"/>
    <s v="2024-08-26"/>
    <x v="2"/>
    <n v="946"/>
    <x v="0"/>
    <m/>
    <x v="0"/>
    <m/>
    <x v="2"/>
    <n v="100474696"/>
    <x v="0"/>
    <x v="1"/>
    <s v="Gabinete do Presidente"/>
    <s v="ORI"/>
    <x v="0"/>
    <m/>
    <x v="0"/>
    <x v="0"/>
    <x v="0"/>
    <x v="0"/>
    <x v="0"/>
    <x v="0"/>
    <x v="0"/>
    <x v="0"/>
    <x v="0"/>
    <x v="0"/>
    <x v="0"/>
    <s v="Gabinete do Presidente"/>
    <x v="0"/>
    <x v="0"/>
    <x v="0"/>
    <x v="0"/>
    <x v="0"/>
    <x v="0"/>
    <x v="0"/>
    <x v="0"/>
    <x v="0"/>
    <x v="0"/>
    <x v="1"/>
    <x v="0"/>
    <s v="Pagamento de salário referente a 08-2024"/>
  </r>
  <r>
    <x v="0"/>
    <n v="0"/>
    <n v="0"/>
    <n v="0"/>
    <n v="1419"/>
    <x v="447"/>
    <x v="0"/>
    <x v="0"/>
    <x v="0"/>
    <s v="03.16.02"/>
    <x v="3"/>
    <x v="0"/>
    <x v="0"/>
    <s v="Gabinete do Presidente"/>
    <s v="03.16.02"/>
    <s v="Gabinete do Presidente"/>
    <s v="03.16.02"/>
    <x v="59"/>
    <x v="0"/>
    <x v="0"/>
    <x v="0"/>
    <x v="0"/>
    <x v="0"/>
    <x v="0"/>
    <x v="0"/>
    <x v="5"/>
    <s v="2024-08-26"/>
    <x v="2"/>
    <n v="1419"/>
    <x v="0"/>
    <m/>
    <x v="0"/>
    <m/>
    <x v="2"/>
    <n v="100474696"/>
    <x v="0"/>
    <x v="1"/>
    <s v="Gabinete do Presidente"/>
    <s v="ORI"/>
    <x v="0"/>
    <m/>
    <x v="0"/>
    <x v="0"/>
    <x v="0"/>
    <x v="0"/>
    <x v="0"/>
    <x v="0"/>
    <x v="0"/>
    <x v="0"/>
    <x v="0"/>
    <x v="0"/>
    <x v="0"/>
    <s v="Gabinete do Presidente"/>
    <x v="0"/>
    <x v="0"/>
    <x v="0"/>
    <x v="0"/>
    <x v="0"/>
    <x v="0"/>
    <x v="0"/>
    <x v="0"/>
    <x v="0"/>
    <x v="0"/>
    <x v="1"/>
    <x v="0"/>
    <s v="Pagamento de salário referente a 08-2024"/>
  </r>
  <r>
    <x v="0"/>
    <n v="0"/>
    <n v="0"/>
    <n v="0"/>
    <n v="4869"/>
    <x v="447"/>
    <x v="0"/>
    <x v="0"/>
    <x v="0"/>
    <s v="03.16.02"/>
    <x v="3"/>
    <x v="0"/>
    <x v="0"/>
    <s v="Gabinete do Presidente"/>
    <s v="03.16.02"/>
    <s v="Gabinete do Presidente"/>
    <s v="03.16.02"/>
    <x v="28"/>
    <x v="0"/>
    <x v="0"/>
    <x v="0"/>
    <x v="0"/>
    <x v="0"/>
    <x v="0"/>
    <x v="0"/>
    <x v="5"/>
    <s v="2024-08-26"/>
    <x v="2"/>
    <n v="4869"/>
    <x v="0"/>
    <m/>
    <x v="0"/>
    <m/>
    <x v="2"/>
    <n v="100474696"/>
    <x v="0"/>
    <x v="1"/>
    <s v="Gabinete do Presidente"/>
    <s v="ORI"/>
    <x v="0"/>
    <m/>
    <x v="0"/>
    <x v="0"/>
    <x v="0"/>
    <x v="0"/>
    <x v="0"/>
    <x v="0"/>
    <x v="0"/>
    <x v="0"/>
    <x v="0"/>
    <x v="0"/>
    <x v="0"/>
    <s v="Gabinete do Presidente"/>
    <x v="0"/>
    <x v="0"/>
    <x v="0"/>
    <x v="0"/>
    <x v="0"/>
    <x v="0"/>
    <x v="0"/>
    <x v="0"/>
    <x v="0"/>
    <x v="0"/>
    <x v="1"/>
    <x v="0"/>
    <s v="Pagamento de salário referente a 08-2024"/>
  </r>
  <r>
    <x v="0"/>
    <n v="0"/>
    <n v="0"/>
    <n v="0"/>
    <n v="18455"/>
    <x v="447"/>
    <x v="0"/>
    <x v="0"/>
    <x v="0"/>
    <s v="03.16.02"/>
    <x v="3"/>
    <x v="0"/>
    <x v="0"/>
    <s v="Gabinete do Presidente"/>
    <s v="03.16.02"/>
    <s v="Gabinete do Presidente"/>
    <s v="03.16.02"/>
    <x v="49"/>
    <x v="0"/>
    <x v="0"/>
    <x v="0"/>
    <x v="1"/>
    <x v="0"/>
    <x v="0"/>
    <x v="0"/>
    <x v="5"/>
    <s v="2024-08-26"/>
    <x v="2"/>
    <n v="18455"/>
    <x v="0"/>
    <m/>
    <x v="0"/>
    <m/>
    <x v="2"/>
    <n v="100474696"/>
    <x v="0"/>
    <x v="1"/>
    <s v="Gabinete do Presidente"/>
    <s v="ORI"/>
    <x v="0"/>
    <m/>
    <x v="0"/>
    <x v="0"/>
    <x v="0"/>
    <x v="0"/>
    <x v="0"/>
    <x v="0"/>
    <x v="0"/>
    <x v="0"/>
    <x v="0"/>
    <x v="0"/>
    <x v="0"/>
    <s v="Gabinete do Presidente"/>
    <x v="0"/>
    <x v="0"/>
    <x v="0"/>
    <x v="0"/>
    <x v="0"/>
    <x v="0"/>
    <x v="0"/>
    <x v="0"/>
    <x v="0"/>
    <x v="0"/>
    <x v="1"/>
    <x v="0"/>
    <s v="Pagamento de salário referente a 08-2024"/>
  </r>
  <r>
    <x v="0"/>
    <n v="0"/>
    <n v="0"/>
    <n v="0"/>
    <n v="176"/>
    <x v="447"/>
    <x v="0"/>
    <x v="0"/>
    <x v="0"/>
    <s v="03.16.02"/>
    <x v="3"/>
    <x v="0"/>
    <x v="0"/>
    <s v="Gabinete do Presidente"/>
    <s v="03.16.02"/>
    <s v="Gabinete do Presidente"/>
    <s v="03.16.02"/>
    <x v="31"/>
    <x v="0"/>
    <x v="0"/>
    <x v="1"/>
    <x v="0"/>
    <x v="0"/>
    <x v="0"/>
    <x v="0"/>
    <x v="5"/>
    <s v="2024-08-26"/>
    <x v="2"/>
    <n v="176"/>
    <x v="0"/>
    <m/>
    <x v="0"/>
    <m/>
    <x v="54"/>
    <n v="100477977"/>
    <x v="0"/>
    <x v="8"/>
    <s v="Gabinete do Presidente"/>
    <s v="ORI"/>
    <x v="0"/>
    <m/>
    <x v="0"/>
    <x v="0"/>
    <x v="0"/>
    <x v="0"/>
    <x v="0"/>
    <x v="0"/>
    <x v="0"/>
    <x v="0"/>
    <x v="0"/>
    <x v="0"/>
    <x v="0"/>
    <s v="Gabinete do Presidente"/>
    <x v="0"/>
    <x v="0"/>
    <x v="0"/>
    <x v="0"/>
    <x v="0"/>
    <x v="0"/>
    <x v="0"/>
    <x v="0"/>
    <x v="0"/>
    <x v="0"/>
    <x v="8"/>
    <x v="0"/>
    <s v="Pagamento de salário referente a 08-2024"/>
  </r>
  <r>
    <x v="0"/>
    <n v="0"/>
    <n v="0"/>
    <n v="0"/>
    <n v="265"/>
    <x v="447"/>
    <x v="0"/>
    <x v="0"/>
    <x v="0"/>
    <s v="03.16.02"/>
    <x v="3"/>
    <x v="0"/>
    <x v="0"/>
    <s v="Gabinete do Presidente"/>
    <s v="03.16.02"/>
    <s v="Gabinete do Presidente"/>
    <s v="03.16.02"/>
    <x v="59"/>
    <x v="0"/>
    <x v="0"/>
    <x v="0"/>
    <x v="0"/>
    <x v="0"/>
    <x v="0"/>
    <x v="0"/>
    <x v="5"/>
    <s v="2024-08-26"/>
    <x v="2"/>
    <n v="265"/>
    <x v="0"/>
    <m/>
    <x v="0"/>
    <m/>
    <x v="54"/>
    <n v="100477977"/>
    <x v="0"/>
    <x v="8"/>
    <s v="Gabinete do Presidente"/>
    <s v="ORI"/>
    <x v="0"/>
    <m/>
    <x v="0"/>
    <x v="0"/>
    <x v="0"/>
    <x v="0"/>
    <x v="0"/>
    <x v="0"/>
    <x v="0"/>
    <x v="0"/>
    <x v="0"/>
    <x v="0"/>
    <x v="0"/>
    <s v="Gabinete do Presidente"/>
    <x v="0"/>
    <x v="0"/>
    <x v="0"/>
    <x v="0"/>
    <x v="0"/>
    <x v="0"/>
    <x v="0"/>
    <x v="0"/>
    <x v="0"/>
    <x v="0"/>
    <x v="8"/>
    <x v="0"/>
    <s v="Pagamento de salário referente a 08-2024"/>
  </r>
  <r>
    <x v="0"/>
    <n v="0"/>
    <n v="0"/>
    <n v="0"/>
    <n v="909"/>
    <x v="447"/>
    <x v="0"/>
    <x v="0"/>
    <x v="0"/>
    <s v="03.16.02"/>
    <x v="3"/>
    <x v="0"/>
    <x v="0"/>
    <s v="Gabinete do Presidente"/>
    <s v="03.16.02"/>
    <s v="Gabinete do Presidente"/>
    <s v="03.16.02"/>
    <x v="28"/>
    <x v="0"/>
    <x v="0"/>
    <x v="0"/>
    <x v="0"/>
    <x v="0"/>
    <x v="0"/>
    <x v="0"/>
    <x v="5"/>
    <s v="2024-08-26"/>
    <x v="2"/>
    <n v="909"/>
    <x v="0"/>
    <m/>
    <x v="0"/>
    <m/>
    <x v="54"/>
    <n v="100477977"/>
    <x v="0"/>
    <x v="8"/>
    <s v="Gabinete do Presidente"/>
    <s v="ORI"/>
    <x v="0"/>
    <m/>
    <x v="0"/>
    <x v="0"/>
    <x v="0"/>
    <x v="0"/>
    <x v="0"/>
    <x v="0"/>
    <x v="0"/>
    <x v="0"/>
    <x v="0"/>
    <x v="0"/>
    <x v="0"/>
    <s v="Gabinete do Presidente"/>
    <x v="0"/>
    <x v="0"/>
    <x v="0"/>
    <x v="0"/>
    <x v="0"/>
    <x v="0"/>
    <x v="0"/>
    <x v="0"/>
    <x v="0"/>
    <x v="0"/>
    <x v="8"/>
    <x v="0"/>
    <s v="Pagamento de salário referente a 08-2024"/>
  </r>
  <r>
    <x v="0"/>
    <n v="0"/>
    <n v="0"/>
    <n v="0"/>
    <n v="3450"/>
    <x v="447"/>
    <x v="0"/>
    <x v="0"/>
    <x v="0"/>
    <s v="03.16.02"/>
    <x v="3"/>
    <x v="0"/>
    <x v="0"/>
    <s v="Gabinete do Presidente"/>
    <s v="03.16.02"/>
    <s v="Gabinete do Presidente"/>
    <s v="03.16.02"/>
    <x v="49"/>
    <x v="0"/>
    <x v="0"/>
    <x v="0"/>
    <x v="1"/>
    <x v="0"/>
    <x v="0"/>
    <x v="0"/>
    <x v="5"/>
    <s v="2024-08-26"/>
    <x v="2"/>
    <n v="3450"/>
    <x v="0"/>
    <m/>
    <x v="0"/>
    <m/>
    <x v="54"/>
    <n v="100477977"/>
    <x v="0"/>
    <x v="8"/>
    <s v="Gabinete do Presidente"/>
    <s v="ORI"/>
    <x v="0"/>
    <m/>
    <x v="0"/>
    <x v="0"/>
    <x v="0"/>
    <x v="0"/>
    <x v="0"/>
    <x v="0"/>
    <x v="0"/>
    <x v="0"/>
    <x v="0"/>
    <x v="0"/>
    <x v="0"/>
    <s v="Gabinete do Presidente"/>
    <x v="0"/>
    <x v="0"/>
    <x v="0"/>
    <x v="0"/>
    <x v="0"/>
    <x v="0"/>
    <x v="0"/>
    <x v="0"/>
    <x v="0"/>
    <x v="0"/>
    <x v="8"/>
    <x v="0"/>
    <s v="Pagamento de salário referente a 08-2024"/>
  </r>
  <r>
    <x v="0"/>
    <n v="0"/>
    <n v="0"/>
    <n v="0"/>
    <n v="781"/>
    <x v="447"/>
    <x v="0"/>
    <x v="0"/>
    <x v="0"/>
    <s v="03.16.02"/>
    <x v="3"/>
    <x v="0"/>
    <x v="0"/>
    <s v="Gabinete do Presidente"/>
    <s v="03.16.02"/>
    <s v="Gabinete do Presidente"/>
    <s v="03.16.02"/>
    <x v="31"/>
    <x v="0"/>
    <x v="0"/>
    <x v="1"/>
    <x v="0"/>
    <x v="0"/>
    <x v="0"/>
    <x v="0"/>
    <x v="5"/>
    <s v="2024-08-26"/>
    <x v="2"/>
    <n v="781"/>
    <x v="0"/>
    <m/>
    <x v="0"/>
    <m/>
    <x v="19"/>
    <n v="100474706"/>
    <x v="0"/>
    <x v="6"/>
    <s v="Gabinete do Presidente"/>
    <s v="ORI"/>
    <x v="0"/>
    <m/>
    <x v="0"/>
    <x v="0"/>
    <x v="0"/>
    <x v="0"/>
    <x v="0"/>
    <x v="0"/>
    <x v="0"/>
    <x v="0"/>
    <x v="0"/>
    <x v="0"/>
    <x v="0"/>
    <s v="Gabinete do Presidente"/>
    <x v="0"/>
    <x v="0"/>
    <x v="0"/>
    <x v="0"/>
    <x v="0"/>
    <x v="0"/>
    <x v="0"/>
    <x v="0"/>
    <x v="0"/>
    <x v="0"/>
    <x v="6"/>
    <x v="0"/>
    <s v="Pagamento de salário referente a 08-2024"/>
  </r>
  <r>
    <x v="0"/>
    <n v="0"/>
    <n v="0"/>
    <n v="0"/>
    <n v="1172"/>
    <x v="447"/>
    <x v="0"/>
    <x v="0"/>
    <x v="0"/>
    <s v="03.16.02"/>
    <x v="3"/>
    <x v="0"/>
    <x v="0"/>
    <s v="Gabinete do Presidente"/>
    <s v="03.16.02"/>
    <s v="Gabinete do Presidente"/>
    <s v="03.16.02"/>
    <x v="59"/>
    <x v="0"/>
    <x v="0"/>
    <x v="0"/>
    <x v="0"/>
    <x v="0"/>
    <x v="0"/>
    <x v="0"/>
    <x v="5"/>
    <s v="2024-08-26"/>
    <x v="2"/>
    <n v="1172"/>
    <x v="0"/>
    <m/>
    <x v="0"/>
    <m/>
    <x v="19"/>
    <n v="100474706"/>
    <x v="0"/>
    <x v="6"/>
    <s v="Gabinete do Presidente"/>
    <s v="ORI"/>
    <x v="0"/>
    <m/>
    <x v="0"/>
    <x v="0"/>
    <x v="0"/>
    <x v="0"/>
    <x v="0"/>
    <x v="0"/>
    <x v="0"/>
    <x v="0"/>
    <x v="0"/>
    <x v="0"/>
    <x v="0"/>
    <s v="Gabinete do Presidente"/>
    <x v="0"/>
    <x v="0"/>
    <x v="0"/>
    <x v="0"/>
    <x v="0"/>
    <x v="0"/>
    <x v="0"/>
    <x v="0"/>
    <x v="0"/>
    <x v="0"/>
    <x v="6"/>
    <x v="0"/>
    <s v="Pagamento de salário referente a 08-2024"/>
  </r>
  <r>
    <x v="0"/>
    <n v="0"/>
    <n v="0"/>
    <n v="0"/>
    <n v="4023"/>
    <x v="447"/>
    <x v="0"/>
    <x v="0"/>
    <x v="0"/>
    <s v="03.16.02"/>
    <x v="3"/>
    <x v="0"/>
    <x v="0"/>
    <s v="Gabinete do Presidente"/>
    <s v="03.16.02"/>
    <s v="Gabinete do Presidente"/>
    <s v="03.16.02"/>
    <x v="28"/>
    <x v="0"/>
    <x v="0"/>
    <x v="0"/>
    <x v="0"/>
    <x v="0"/>
    <x v="0"/>
    <x v="0"/>
    <x v="5"/>
    <s v="2024-08-26"/>
    <x v="2"/>
    <n v="4023"/>
    <x v="0"/>
    <m/>
    <x v="0"/>
    <m/>
    <x v="19"/>
    <n v="100474706"/>
    <x v="0"/>
    <x v="6"/>
    <s v="Gabinete do Presidente"/>
    <s v="ORI"/>
    <x v="0"/>
    <m/>
    <x v="0"/>
    <x v="0"/>
    <x v="0"/>
    <x v="0"/>
    <x v="0"/>
    <x v="0"/>
    <x v="0"/>
    <x v="0"/>
    <x v="0"/>
    <x v="0"/>
    <x v="0"/>
    <s v="Gabinete do Presidente"/>
    <x v="0"/>
    <x v="0"/>
    <x v="0"/>
    <x v="0"/>
    <x v="0"/>
    <x v="0"/>
    <x v="0"/>
    <x v="0"/>
    <x v="0"/>
    <x v="0"/>
    <x v="6"/>
    <x v="0"/>
    <s v="Pagamento de salário referente a 08-2024"/>
  </r>
  <r>
    <x v="0"/>
    <n v="0"/>
    <n v="0"/>
    <n v="0"/>
    <n v="15249"/>
    <x v="447"/>
    <x v="0"/>
    <x v="0"/>
    <x v="0"/>
    <s v="03.16.02"/>
    <x v="3"/>
    <x v="0"/>
    <x v="0"/>
    <s v="Gabinete do Presidente"/>
    <s v="03.16.02"/>
    <s v="Gabinete do Presidente"/>
    <s v="03.16.02"/>
    <x v="49"/>
    <x v="0"/>
    <x v="0"/>
    <x v="0"/>
    <x v="1"/>
    <x v="0"/>
    <x v="0"/>
    <x v="0"/>
    <x v="5"/>
    <s v="2024-08-26"/>
    <x v="2"/>
    <n v="15249"/>
    <x v="0"/>
    <m/>
    <x v="0"/>
    <m/>
    <x v="19"/>
    <n v="100474706"/>
    <x v="0"/>
    <x v="6"/>
    <s v="Gabinete do Presidente"/>
    <s v="ORI"/>
    <x v="0"/>
    <m/>
    <x v="0"/>
    <x v="0"/>
    <x v="0"/>
    <x v="0"/>
    <x v="0"/>
    <x v="0"/>
    <x v="0"/>
    <x v="0"/>
    <x v="0"/>
    <x v="0"/>
    <x v="0"/>
    <s v="Gabinete do Presidente"/>
    <x v="0"/>
    <x v="0"/>
    <x v="0"/>
    <x v="0"/>
    <x v="0"/>
    <x v="0"/>
    <x v="0"/>
    <x v="0"/>
    <x v="0"/>
    <x v="0"/>
    <x v="6"/>
    <x v="0"/>
    <s v="Pagamento de salário referente a 08-2024"/>
  </r>
  <r>
    <x v="0"/>
    <n v="0"/>
    <n v="0"/>
    <n v="0"/>
    <n v="11641"/>
    <x v="447"/>
    <x v="0"/>
    <x v="0"/>
    <x v="0"/>
    <s v="03.16.02"/>
    <x v="3"/>
    <x v="0"/>
    <x v="0"/>
    <s v="Gabinete do Presidente"/>
    <s v="03.16.02"/>
    <s v="Gabinete do Presidente"/>
    <s v="03.16.02"/>
    <x v="31"/>
    <x v="0"/>
    <x v="0"/>
    <x v="1"/>
    <x v="0"/>
    <x v="0"/>
    <x v="0"/>
    <x v="0"/>
    <x v="5"/>
    <s v="2024-08-26"/>
    <x v="2"/>
    <n v="11641"/>
    <x v="0"/>
    <m/>
    <x v="0"/>
    <m/>
    <x v="9"/>
    <n v="100474693"/>
    <x v="0"/>
    <x v="0"/>
    <s v="Gabinete do Presidente"/>
    <s v="ORI"/>
    <x v="0"/>
    <m/>
    <x v="0"/>
    <x v="0"/>
    <x v="0"/>
    <x v="0"/>
    <x v="0"/>
    <x v="0"/>
    <x v="0"/>
    <x v="0"/>
    <x v="0"/>
    <x v="0"/>
    <x v="0"/>
    <s v="Gabinete do Presidente"/>
    <x v="0"/>
    <x v="0"/>
    <x v="0"/>
    <x v="0"/>
    <x v="0"/>
    <x v="0"/>
    <x v="0"/>
    <x v="0"/>
    <x v="0"/>
    <x v="0"/>
    <x v="0"/>
    <x v="0"/>
    <s v="Pagamento de salário referente a 08-2024"/>
  </r>
  <r>
    <x v="0"/>
    <n v="0"/>
    <n v="0"/>
    <n v="0"/>
    <n v="17459"/>
    <x v="447"/>
    <x v="0"/>
    <x v="0"/>
    <x v="0"/>
    <s v="03.16.02"/>
    <x v="3"/>
    <x v="0"/>
    <x v="0"/>
    <s v="Gabinete do Presidente"/>
    <s v="03.16.02"/>
    <s v="Gabinete do Presidente"/>
    <s v="03.16.02"/>
    <x v="59"/>
    <x v="0"/>
    <x v="0"/>
    <x v="0"/>
    <x v="0"/>
    <x v="0"/>
    <x v="0"/>
    <x v="0"/>
    <x v="5"/>
    <s v="2024-08-26"/>
    <x v="2"/>
    <n v="17459"/>
    <x v="0"/>
    <m/>
    <x v="0"/>
    <m/>
    <x v="9"/>
    <n v="100474693"/>
    <x v="0"/>
    <x v="0"/>
    <s v="Gabinete do Presidente"/>
    <s v="ORI"/>
    <x v="0"/>
    <m/>
    <x v="0"/>
    <x v="0"/>
    <x v="0"/>
    <x v="0"/>
    <x v="0"/>
    <x v="0"/>
    <x v="0"/>
    <x v="0"/>
    <x v="0"/>
    <x v="0"/>
    <x v="0"/>
    <s v="Gabinete do Presidente"/>
    <x v="0"/>
    <x v="0"/>
    <x v="0"/>
    <x v="0"/>
    <x v="0"/>
    <x v="0"/>
    <x v="0"/>
    <x v="0"/>
    <x v="0"/>
    <x v="0"/>
    <x v="0"/>
    <x v="0"/>
    <s v="Pagamento de salário referente a 08-2024"/>
  </r>
  <r>
    <x v="0"/>
    <n v="0"/>
    <n v="0"/>
    <n v="0"/>
    <n v="59907"/>
    <x v="447"/>
    <x v="0"/>
    <x v="0"/>
    <x v="0"/>
    <s v="03.16.02"/>
    <x v="3"/>
    <x v="0"/>
    <x v="0"/>
    <s v="Gabinete do Presidente"/>
    <s v="03.16.02"/>
    <s v="Gabinete do Presidente"/>
    <s v="03.16.02"/>
    <x v="28"/>
    <x v="0"/>
    <x v="0"/>
    <x v="0"/>
    <x v="0"/>
    <x v="0"/>
    <x v="0"/>
    <x v="0"/>
    <x v="5"/>
    <s v="2024-08-26"/>
    <x v="2"/>
    <n v="59907"/>
    <x v="0"/>
    <m/>
    <x v="0"/>
    <m/>
    <x v="9"/>
    <n v="100474693"/>
    <x v="0"/>
    <x v="0"/>
    <s v="Gabinete do Presidente"/>
    <s v="ORI"/>
    <x v="0"/>
    <m/>
    <x v="0"/>
    <x v="0"/>
    <x v="0"/>
    <x v="0"/>
    <x v="0"/>
    <x v="0"/>
    <x v="0"/>
    <x v="0"/>
    <x v="0"/>
    <x v="0"/>
    <x v="0"/>
    <s v="Gabinete do Presidente"/>
    <x v="0"/>
    <x v="0"/>
    <x v="0"/>
    <x v="0"/>
    <x v="0"/>
    <x v="0"/>
    <x v="0"/>
    <x v="0"/>
    <x v="0"/>
    <x v="0"/>
    <x v="0"/>
    <x v="0"/>
    <s v="Pagamento de salário referente a 08-2024"/>
  </r>
  <r>
    <x v="0"/>
    <n v="0"/>
    <n v="0"/>
    <n v="0"/>
    <n v="227051"/>
    <x v="447"/>
    <x v="0"/>
    <x v="0"/>
    <x v="0"/>
    <s v="03.16.02"/>
    <x v="3"/>
    <x v="0"/>
    <x v="0"/>
    <s v="Gabinete do Presidente"/>
    <s v="03.16.02"/>
    <s v="Gabinete do Presidente"/>
    <s v="03.16.02"/>
    <x v="49"/>
    <x v="0"/>
    <x v="0"/>
    <x v="0"/>
    <x v="1"/>
    <x v="0"/>
    <x v="0"/>
    <x v="0"/>
    <x v="5"/>
    <s v="2024-08-26"/>
    <x v="2"/>
    <n v="227051"/>
    <x v="0"/>
    <m/>
    <x v="0"/>
    <m/>
    <x v="9"/>
    <n v="100474693"/>
    <x v="0"/>
    <x v="0"/>
    <s v="Gabinete do Presidente"/>
    <s v="ORI"/>
    <x v="0"/>
    <m/>
    <x v="0"/>
    <x v="0"/>
    <x v="0"/>
    <x v="0"/>
    <x v="0"/>
    <x v="0"/>
    <x v="0"/>
    <x v="0"/>
    <x v="0"/>
    <x v="0"/>
    <x v="0"/>
    <s v="Gabinete do Presidente"/>
    <x v="0"/>
    <x v="0"/>
    <x v="0"/>
    <x v="0"/>
    <x v="0"/>
    <x v="0"/>
    <x v="0"/>
    <x v="0"/>
    <x v="0"/>
    <x v="0"/>
    <x v="0"/>
    <x v="0"/>
    <s v="Pagamento de salário referente a 08-2024"/>
  </r>
  <r>
    <x v="0"/>
    <n v="0"/>
    <n v="0"/>
    <n v="0"/>
    <n v="8593"/>
    <x v="448"/>
    <x v="0"/>
    <x v="0"/>
    <x v="0"/>
    <s v="03.16.10"/>
    <x v="39"/>
    <x v="0"/>
    <x v="0"/>
    <s v="Delegações Municipais "/>
    <s v="03.16.10"/>
    <s v="Delegações Municipais "/>
    <s v="03.16.10"/>
    <x v="30"/>
    <x v="0"/>
    <x v="0"/>
    <x v="0"/>
    <x v="1"/>
    <x v="0"/>
    <x v="0"/>
    <x v="0"/>
    <x v="5"/>
    <s v="2024-08-26"/>
    <x v="2"/>
    <n v="8593"/>
    <x v="0"/>
    <m/>
    <x v="0"/>
    <m/>
    <x v="2"/>
    <n v="100474696"/>
    <x v="0"/>
    <x v="1"/>
    <s v="Delegações Municipais "/>
    <s v="ORI"/>
    <x v="0"/>
    <m/>
    <x v="0"/>
    <x v="0"/>
    <x v="0"/>
    <x v="0"/>
    <x v="0"/>
    <x v="0"/>
    <x v="0"/>
    <x v="0"/>
    <x v="0"/>
    <x v="0"/>
    <x v="0"/>
    <s v="Delegações Municipais "/>
    <x v="0"/>
    <x v="0"/>
    <x v="0"/>
    <x v="0"/>
    <x v="0"/>
    <x v="0"/>
    <x v="0"/>
    <x v="0"/>
    <x v="0"/>
    <x v="0"/>
    <x v="1"/>
    <x v="0"/>
    <s v="Pagamento de salário referente a 08-2024"/>
  </r>
  <r>
    <x v="0"/>
    <n v="0"/>
    <n v="0"/>
    <n v="0"/>
    <n v="10767"/>
    <x v="448"/>
    <x v="0"/>
    <x v="0"/>
    <x v="0"/>
    <s v="03.16.10"/>
    <x v="39"/>
    <x v="0"/>
    <x v="0"/>
    <s v="Delegações Municipais "/>
    <s v="03.16.10"/>
    <s v="Delegações Municipais "/>
    <s v="03.16.10"/>
    <x v="30"/>
    <x v="0"/>
    <x v="0"/>
    <x v="0"/>
    <x v="1"/>
    <x v="0"/>
    <x v="0"/>
    <x v="0"/>
    <x v="5"/>
    <s v="2024-08-26"/>
    <x v="2"/>
    <n v="10767"/>
    <x v="0"/>
    <m/>
    <x v="0"/>
    <m/>
    <x v="19"/>
    <n v="100474706"/>
    <x v="0"/>
    <x v="6"/>
    <s v="Delegações Municipais "/>
    <s v="ORI"/>
    <x v="0"/>
    <m/>
    <x v="0"/>
    <x v="0"/>
    <x v="0"/>
    <x v="0"/>
    <x v="0"/>
    <x v="0"/>
    <x v="0"/>
    <x v="0"/>
    <x v="0"/>
    <x v="0"/>
    <x v="0"/>
    <s v="Delegações Municipais "/>
    <x v="0"/>
    <x v="0"/>
    <x v="0"/>
    <x v="0"/>
    <x v="0"/>
    <x v="0"/>
    <x v="0"/>
    <x v="0"/>
    <x v="0"/>
    <x v="0"/>
    <x v="6"/>
    <x v="0"/>
    <s v="Pagamento de salário referente a 08-2024"/>
  </r>
  <r>
    <x v="0"/>
    <n v="0"/>
    <n v="0"/>
    <n v="0"/>
    <n v="115230"/>
    <x v="448"/>
    <x v="0"/>
    <x v="0"/>
    <x v="0"/>
    <s v="03.16.10"/>
    <x v="39"/>
    <x v="0"/>
    <x v="0"/>
    <s v="Delegações Municipais "/>
    <s v="03.16.10"/>
    <s v="Delegações Municipais "/>
    <s v="03.16.10"/>
    <x v="30"/>
    <x v="0"/>
    <x v="0"/>
    <x v="0"/>
    <x v="1"/>
    <x v="0"/>
    <x v="0"/>
    <x v="0"/>
    <x v="5"/>
    <s v="2024-08-26"/>
    <x v="2"/>
    <n v="115230"/>
    <x v="0"/>
    <m/>
    <x v="0"/>
    <m/>
    <x v="9"/>
    <n v="100474693"/>
    <x v="0"/>
    <x v="0"/>
    <s v="Delegações Municipais "/>
    <s v="ORI"/>
    <x v="0"/>
    <m/>
    <x v="0"/>
    <x v="0"/>
    <x v="0"/>
    <x v="0"/>
    <x v="0"/>
    <x v="0"/>
    <x v="0"/>
    <x v="0"/>
    <x v="0"/>
    <x v="0"/>
    <x v="0"/>
    <s v="Delegações Municipais "/>
    <x v="0"/>
    <x v="0"/>
    <x v="0"/>
    <x v="0"/>
    <x v="0"/>
    <x v="0"/>
    <x v="0"/>
    <x v="0"/>
    <x v="0"/>
    <x v="0"/>
    <x v="0"/>
    <x v="0"/>
    <s v="Pagamento de salário referente a 08-2024"/>
  </r>
  <r>
    <x v="0"/>
    <n v="0"/>
    <n v="0"/>
    <n v="0"/>
    <n v="65"/>
    <x v="449"/>
    <x v="0"/>
    <x v="0"/>
    <x v="0"/>
    <s v="03.16.11"/>
    <x v="27"/>
    <x v="0"/>
    <x v="0"/>
    <s v="Direcção de Obras"/>
    <s v="03.16.11"/>
    <s v="Direcção de Obras"/>
    <s v="03.16.11"/>
    <x v="31"/>
    <x v="0"/>
    <x v="0"/>
    <x v="1"/>
    <x v="0"/>
    <x v="0"/>
    <x v="0"/>
    <x v="0"/>
    <x v="5"/>
    <s v="2024-08-26"/>
    <x v="2"/>
    <n v="65"/>
    <x v="0"/>
    <m/>
    <x v="0"/>
    <m/>
    <x v="15"/>
    <n v="100479277"/>
    <x v="0"/>
    <x v="2"/>
    <s v="Direcção de Obras"/>
    <s v="ORI"/>
    <x v="0"/>
    <m/>
    <x v="0"/>
    <x v="0"/>
    <x v="0"/>
    <x v="0"/>
    <x v="0"/>
    <x v="0"/>
    <x v="0"/>
    <x v="0"/>
    <x v="0"/>
    <x v="0"/>
    <x v="0"/>
    <s v="Direcção de Obras"/>
    <x v="0"/>
    <x v="0"/>
    <x v="0"/>
    <x v="0"/>
    <x v="0"/>
    <x v="0"/>
    <x v="0"/>
    <x v="0"/>
    <x v="0"/>
    <x v="0"/>
    <x v="2"/>
    <x v="0"/>
    <s v="Pagamento de salário referente a 08-2024"/>
  </r>
  <r>
    <x v="0"/>
    <n v="0"/>
    <n v="0"/>
    <n v="0"/>
    <n v="2"/>
    <x v="449"/>
    <x v="0"/>
    <x v="0"/>
    <x v="0"/>
    <s v="03.16.11"/>
    <x v="27"/>
    <x v="0"/>
    <x v="0"/>
    <s v="Direcção de Obras"/>
    <s v="03.16.11"/>
    <s v="Direcção de Obras"/>
    <s v="03.16.11"/>
    <x v="29"/>
    <x v="0"/>
    <x v="0"/>
    <x v="0"/>
    <x v="0"/>
    <x v="0"/>
    <x v="0"/>
    <x v="0"/>
    <x v="5"/>
    <s v="2024-08-26"/>
    <x v="2"/>
    <n v="2"/>
    <x v="0"/>
    <m/>
    <x v="0"/>
    <m/>
    <x v="15"/>
    <n v="100479277"/>
    <x v="0"/>
    <x v="2"/>
    <s v="Direcção de Obras"/>
    <s v="ORI"/>
    <x v="0"/>
    <m/>
    <x v="0"/>
    <x v="0"/>
    <x v="0"/>
    <x v="0"/>
    <x v="0"/>
    <x v="0"/>
    <x v="0"/>
    <x v="0"/>
    <x v="0"/>
    <x v="0"/>
    <x v="0"/>
    <s v="Direcção de Obras"/>
    <x v="0"/>
    <x v="0"/>
    <x v="0"/>
    <x v="0"/>
    <x v="0"/>
    <x v="0"/>
    <x v="0"/>
    <x v="0"/>
    <x v="0"/>
    <x v="0"/>
    <x v="2"/>
    <x v="0"/>
    <s v="Pagamento de salário referente a 08-2024"/>
  </r>
  <r>
    <x v="0"/>
    <n v="0"/>
    <n v="0"/>
    <n v="0"/>
    <n v="251"/>
    <x v="449"/>
    <x v="0"/>
    <x v="0"/>
    <x v="0"/>
    <s v="03.16.11"/>
    <x v="27"/>
    <x v="0"/>
    <x v="0"/>
    <s v="Direcção de Obras"/>
    <s v="03.16.11"/>
    <s v="Direcção de Obras"/>
    <s v="03.16.11"/>
    <x v="28"/>
    <x v="0"/>
    <x v="0"/>
    <x v="0"/>
    <x v="0"/>
    <x v="0"/>
    <x v="0"/>
    <x v="0"/>
    <x v="5"/>
    <s v="2024-08-26"/>
    <x v="2"/>
    <n v="251"/>
    <x v="0"/>
    <m/>
    <x v="0"/>
    <m/>
    <x v="15"/>
    <n v="100479277"/>
    <x v="0"/>
    <x v="2"/>
    <s v="Direcção de Obras"/>
    <s v="ORI"/>
    <x v="0"/>
    <m/>
    <x v="0"/>
    <x v="0"/>
    <x v="0"/>
    <x v="0"/>
    <x v="0"/>
    <x v="0"/>
    <x v="0"/>
    <x v="0"/>
    <x v="0"/>
    <x v="0"/>
    <x v="0"/>
    <s v="Direcção de Obras"/>
    <x v="0"/>
    <x v="0"/>
    <x v="0"/>
    <x v="0"/>
    <x v="0"/>
    <x v="0"/>
    <x v="0"/>
    <x v="0"/>
    <x v="0"/>
    <x v="0"/>
    <x v="2"/>
    <x v="0"/>
    <s v="Pagamento de salário referente a 08-2024"/>
  </r>
  <r>
    <x v="0"/>
    <n v="0"/>
    <n v="0"/>
    <n v="0"/>
    <n v="1427"/>
    <x v="449"/>
    <x v="0"/>
    <x v="0"/>
    <x v="0"/>
    <s v="03.16.11"/>
    <x v="27"/>
    <x v="0"/>
    <x v="0"/>
    <s v="Direcção de Obras"/>
    <s v="03.16.11"/>
    <s v="Direcção de Obras"/>
    <s v="03.16.11"/>
    <x v="30"/>
    <x v="0"/>
    <x v="0"/>
    <x v="0"/>
    <x v="1"/>
    <x v="0"/>
    <x v="0"/>
    <x v="0"/>
    <x v="5"/>
    <s v="2024-08-26"/>
    <x v="2"/>
    <n v="1427"/>
    <x v="0"/>
    <m/>
    <x v="0"/>
    <m/>
    <x v="15"/>
    <n v="100479277"/>
    <x v="0"/>
    <x v="2"/>
    <s v="Direcção de Obras"/>
    <s v="ORI"/>
    <x v="0"/>
    <m/>
    <x v="0"/>
    <x v="0"/>
    <x v="0"/>
    <x v="0"/>
    <x v="0"/>
    <x v="0"/>
    <x v="0"/>
    <x v="0"/>
    <x v="0"/>
    <x v="0"/>
    <x v="0"/>
    <s v="Direcção de Obras"/>
    <x v="0"/>
    <x v="0"/>
    <x v="0"/>
    <x v="0"/>
    <x v="0"/>
    <x v="0"/>
    <x v="0"/>
    <x v="0"/>
    <x v="0"/>
    <x v="0"/>
    <x v="2"/>
    <x v="0"/>
    <s v="Pagamento de salário referente a 08-2024"/>
  </r>
  <r>
    <x v="0"/>
    <n v="0"/>
    <n v="0"/>
    <n v="0"/>
    <n v="1783"/>
    <x v="449"/>
    <x v="0"/>
    <x v="0"/>
    <x v="0"/>
    <s v="03.16.11"/>
    <x v="27"/>
    <x v="0"/>
    <x v="0"/>
    <s v="Direcção de Obras"/>
    <s v="03.16.11"/>
    <s v="Direcção de Obras"/>
    <s v="03.16.11"/>
    <x v="48"/>
    <x v="0"/>
    <x v="0"/>
    <x v="0"/>
    <x v="1"/>
    <x v="0"/>
    <x v="0"/>
    <x v="0"/>
    <x v="5"/>
    <s v="2024-08-26"/>
    <x v="2"/>
    <n v="1783"/>
    <x v="0"/>
    <m/>
    <x v="0"/>
    <m/>
    <x v="15"/>
    <n v="100479277"/>
    <x v="0"/>
    <x v="2"/>
    <s v="Direcção de Obras"/>
    <s v="ORI"/>
    <x v="0"/>
    <m/>
    <x v="0"/>
    <x v="0"/>
    <x v="0"/>
    <x v="0"/>
    <x v="0"/>
    <x v="0"/>
    <x v="0"/>
    <x v="0"/>
    <x v="0"/>
    <x v="0"/>
    <x v="0"/>
    <s v="Direcção de Obras"/>
    <x v="0"/>
    <x v="0"/>
    <x v="0"/>
    <x v="0"/>
    <x v="0"/>
    <x v="0"/>
    <x v="0"/>
    <x v="0"/>
    <x v="0"/>
    <x v="0"/>
    <x v="2"/>
    <x v="0"/>
    <s v="Pagamento de salário referente a 08-2024"/>
  </r>
  <r>
    <x v="0"/>
    <n v="0"/>
    <n v="0"/>
    <n v="0"/>
    <n v="654"/>
    <x v="449"/>
    <x v="0"/>
    <x v="0"/>
    <x v="0"/>
    <s v="03.16.11"/>
    <x v="27"/>
    <x v="0"/>
    <x v="0"/>
    <s v="Direcção de Obras"/>
    <s v="03.16.11"/>
    <s v="Direcção de Obras"/>
    <s v="03.16.11"/>
    <x v="49"/>
    <x v="0"/>
    <x v="0"/>
    <x v="0"/>
    <x v="1"/>
    <x v="0"/>
    <x v="0"/>
    <x v="0"/>
    <x v="5"/>
    <s v="2024-08-26"/>
    <x v="2"/>
    <n v="654"/>
    <x v="0"/>
    <m/>
    <x v="0"/>
    <m/>
    <x v="15"/>
    <n v="100479277"/>
    <x v="0"/>
    <x v="2"/>
    <s v="Direcção de Obras"/>
    <s v="ORI"/>
    <x v="0"/>
    <m/>
    <x v="0"/>
    <x v="0"/>
    <x v="0"/>
    <x v="0"/>
    <x v="0"/>
    <x v="0"/>
    <x v="0"/>
    <x v="0"/>
    <x v="0"/>
    <x v="0"/>
    <x v="0"/>
    <s v="Direcção de Obras"/>
    <x v="0"/>
    <x v="0"/>
    <x v="0"/>
    <x v="0"/>
    <x v="0"/>
    <x v="0"/>
    <x v="0"/>
    <x v="0"/>
    <x v="0"/>
    <x v="0"/>
    <x v="2"/>
    <x v="0"/>
    <s v="Pagamento de salário referente a 08-2024"/>
  </r>
  <r>
    <x v="0"/>
    <n v="0"/>
    <n v="0"/>
    <n v="0"/>
    <n v="744"/>
    <x v="449"/>
    <x v="0"/>
    <x v="0"/>
    <x v="0"/>
    <s v="03.16.11"/>
    <x v="27"/>
    <x v="0"/>
    <x v="0"/>
    <s v="Direcção de Obras"/>
    <s v="03.16.11"/>
    <s v="Direcção de Obras"/>
    <s v="03.16.11"/>
    <x v="31"/>
    <x v="0"/>
    <x v="0"/>
    <x v="1"/>
    <x v="0"/>
    <x v="0"/>
    <x v="0"/>
    <x v="0"/>
    <x v="5"/>
    <s v="2024-08-26"/>
    <x v="2"/>
    <n v="744"/>
    <x v="0"/>
    <m/>
    <x v="0"/>
    <m/>
    <x v="2"/>
    <n v="100474696"/>
    <x v="0"/>
    <x v="1"/>
    <s v="Direcção de Obras"/>
    <s v="ORI"/>
    <x v="0"/>
    <m/>
    <x v="0"/>
    <x v="0"/>
    <x v="0"/>
    <x v="0"/>
    <x v="0"/>
    <x v="0"/>
    <x v="0"/>
    <x v="0"/>
    <x v="0"/>
    <x v="0"/>
    <x v="0"/>
    <s v="Direcção de Obras"/>
    <x v="0"/>
    <x v="0"/>
    <x v="0"/>
    <x v="0"/>
    <x v="0"/>
    <x v="0"/>
    <x v="0"/>
    <x v="0"/>
    <x v="0"/>
    <x v="0"/>
    <x v="1"/>
    <x v="0"/>
    <s v="Pagamento de salário referente a 08-2024"/>
  </r>
  <r>
    <x v="0"/>
    <n v="0"/>
    <n v="0"/>
    <n v="0"/>
    <n v="24"/>
    <x v="449"/>
    <x v="0"/>
    <x v="0"/>
    <x v="0"/>
    <s v="03.16.11"/>
    <x v="27"/>
    <x v="0"/>
    <x v="0"/>
    <s v="Direcção de Obras"/>
    <s v="03.16.11"/>
    <s v="Direcção de Obras"/>
    <s v="03.16.11"/>
    <x v="29"/>
    <x v="0"/>
    <x v="0"/>
    <x v="0"/>
    <x v="0"/>
    <x v="0"/>
    <x v="0"/>
    <x v="0"/>
    <x v="5"/>
    <s v="2024-08-26"/>
    <x v="2"/>
    <n v="24"/>
    <x v="0"/>
    <m/>
    <x v="0"/>
    <m/>
    <x v="2"/>
    <n v="100474696"/>
    <x v="0"/>
    <x v="1"/>
    <s v="Direcção de Obras"/>
    <s v="ORI"/>
    <x v="0"/>
    <m/>
    <x v="0"/>
    <x v="0"/>
    <x v="0"/>
    <x v="0"/>
    <x v="0"/>
    <x v="0"/>
    <x v="0"/>
    <x v="0"/>
    <x v="0"/>
    <x v="0"/>
    <x v="0"/>
    <s v="Direcção de Obras"/>
    <x v="0"/>
    <x v="0"/>
    <x v="0"/>
    <x v="0"/>
    <x v="0"/>
    <x v="0"/>
    <x v="0"/>
    <x v="0"/>
    <x v="0"/>
    <x v="0"/>
    <x v="1"/>
    <x v="0"/>
    <s v="Pagamento de salário referente a 08-2024"/>
  </r>
  <r>
    <x v="0"/>
    <n v="0"/>
    <n v="0"/>
    <n v="0"/>
    <n v="2870"/>
    <x v="449"/>
    <x v="0"/>
    <x v="0"/>
    <x v="0"/>
    <s v="03.16.11"/>
    <x v="27"/>
    <x v="0"/>
    <x v="0"/>
    <s v="Direcção de Obras"/>
    <s v="03.16.11"/>
    <s v="Direcção de Obras"/>
    <s v="03.16.11"/>
    <x v="28"/>
    <x v="0"/>
    <x v="0"/>
    <x v="0"/>
    <x v="0"/>
    <x v="0"/>
    <x v="0"/>
    <x v="0"/>
    <x v="5"/>
    <s v="2024-08-26"/>
    <x v="2"/>
    <n v="2870"/>
    <x v="0"/>
    <m/>
    <x v="0"/>
    <m/>
    <x v="2"/>
    <n v="100474696"/>
    <x v="0"/>
    <x v="1"/>
    <s v="Direcção de Obras"/>
    <s v="ORI"/>
    <x v="0"/>
    <m/>
    <x v="0"/>
    <x v="0"/>
    <x v="0"/>
    <x v="0"/>
    <x v="0"/>
    <x v="0"/>
    <x v="0"/>
    <x v="0"/>
    <x v="0"/>
    <x v="0"/>
    <x v="0"/>
    <s v="Direcção de Obras"/>
    <x v="0"/>
    <x v="0"/>
    <x v="0"/>
    <x v="0"/>
    <x v="0"/>
    <x v="0"/>
    <x v="0"/>
    <x v="0"/>
    <x v="0"/>
    <x v="0"/>
    <x v="1"/>
    <x v="0"/>
    <s v="Pagamento de salário referente a 08-2024"/>
  </r>
  <r>
    <x v="0"/>
    <n v="0"/>
    <n v="0"/>
    <n v="0"/>
    <n v="16300"/>
    <x v="449"/>
    <x v="0"/>
    <x v="0"/>
    <x v="0"/>
    <s v="03.16.11"/>
    <x v="27"/>
    <x v="0"/>
    <x v="0"/>
    <s v="Direcção de Obras"/>
    <s v="03.16.11"/>
    <s v="Direcção de Obras"/>
    <s v="03.16.11"/>
    <x v="30"/>
    <x v="0"/>
    <x v="0"/>
    <x v="0"/>
    <x v="1"/>
    <x v="0"/>
    <x v="0"/>
    <x v="0"/>
    <x v="5"/>
    <s v="2024-08-26"/>
    <x v="2"/>
    <n v="16300"/>
    <x v="0"/>
    <m/>
    <x v="0"/>
    <m/>
    <x v="2"/>
    <n v="100474696"/>
    <x v="0"/>
    <x v="1"/>
    <s v="Direcção de Obras"/>
    <s v="ORI"/>
    <x v="0"/>
    <m/>
    <x v="0"/>
    <x v="0"/>
    <x v="0"/>
    <x v="0"/>
    <x v="0"/>
    <x v="0"/>
    <x v="0"/>
    <x v="0"/>
    <x v="0"/>
    <x v="0"/>
    <x v="0"/>
    <s v="Direcção de Obras"/>
    <x v="0"/>
    <x v="0"/>
    <x v="0"/>
    <x v="0"/>
    <x v="0"/>
    <x v="0"/>
    <x v="0"/>
    <x v="0"/>
    <x v="0"/>
    <x v="0"/>
    <x v="1"/>
    <x v="0"/>
    <s v="Pagamento de salário referente a 08-2024"/>
  </r>
  <r>
    <x v="0"/>
    <n v="0"/>
    <n v="0"/>
    <n v="0"/>
    <n v="20354"/>
    <x v="449"/>
    <x v="0"/>
    <x v="0"/>
    <x v="0"/>
    <s v="03.16.11"/>
    <x v="27"/>
    <x v="0"/>
    <x v="0"/>
    <s v="Direcção de Obras"/>
    <s v="03.16.11"/>
    <s v="Direcção de Obras"/>
    <s v="03.16.11"/>
    <x v="48"/>
    <x v="0"/>
    <x v="0"/>
    <x v="0"/>
    <x v="1"/>
    <x v="0"/>
    <x v="0"/>
    <x v="0"/>
    <x v="5"/>
    <s v="2024-08-26"/>
    <x v="2"/>
    <n v="20354"/>
    <x v="0"/>
    <m/>
    <x v="0"/>
    <m/>
    <x v="2"/>
    <n v="100474696"/>
    <x v="0"/>
    <x v="1"/>
    <s v="Direcção de Obras"/>
    <s v="ORI"/>
    <x v="0"/>
    <m/>
    <x v="0"/>
    <x v="0"/>
    <x v="0"/>
    <x v="0"/>
    <x v="0"/>
    <x v="0"/>
    <x v="0"/>
    <x v="0"/>
    <x v="0"/>
    <x v="0"/>
    <x v="0"/>
    <s v="Direcção de Obras"/>
    <x v="0"/>
    <x v="0"/>
    <x v="0"/>
    <x v="0"/>
    <x v="0"/>
    <x v="0"/>
    <x v="0"/>
    <x v="0"/>
    <x v="0"/>
    <x v="0"/>
    <x v="1"/>
    <x v="0"/>
    <s v="Pagamento de salário referente a 08-2024"/>
  </r>
  <r>
    <x v="0"/>
    <n v="0"/>
    <n v="0"/>
    <n v="0"/>
    <n v="7447"/>
    <x v="449"/>
    <x v="0"/>
    <x v="0"/>
    <x v="0"/>
    <s v="03.16.11"/>
    <x v="27"/>
    <x v="0"/>
    <x v="0"/>
    <s v="Direcção de Obras"/>
    <s v="03.16.11"/>
    <s v="Direcção de Obras"/>
    <s v="03.16.11"/>
    <x v="49"/>
    <x v="0"/>
    <x v="0"/>
    <x v="0"/>
    <x v="1"/>
    <x v="0"/>
    <x v="0"/>
    <x v="0"/>
    <x v="5"/>
    <s v="2024-08-26"/>
    <x v="2"/>
    <n v="7447"/>
    <x v="0"/>
    <m/>
    <x v="0"/>
    <m/>
    <x v="2"/>
    <n v="100474696"/>
    <x v="0"/>
    <x v="1"/>
    <s v="Direcção de Obras"/>
    <s v="ORI"/>
    <x v="0"/>
    <m/>
    <x v="0"/>
    <x v="0"/>
    <x v="0"/>
    <x v="0"/>
    <x v="0"/>
    <x v="0"/>
    <x v="0"/>
    <x v="0"/>
    <x v="0"/>
    <x v="0"/>
    <x v="0"/>
    <s v="Direcção de Obras"/>
    <x v="0"/>
    <x v="0"/>
    <x v="0"/>
    <x v="0"/>
    <x v="0"/>
    <x v="0"/>
    <x v="0"/>
    <x v="0"/>
    <x v="0"/>
    <x v="0"/>
    <x v="1"/>
    <x v="0"/>
    <s v="Pagamento de salário referente a 08-2024"/>
  </r>
  <r>
    <x v="0"/>
    <n v="0"/>
    <n v="0"/>
    <n v="0"/>
    <n v="140"/>
    <x v="449"/>
    <x v="0"/>
    <x v="0"/>
    <x v="0"/>
    <s v="03.16.11"/>
    <x v="27"/>
    <x v="0"/>
    <x v="0"/>
    <s v="Direcção de Obras"/>
    <s v="03.16.11"/>
    <s v="Direcção de Obras"/>
    <s v="03.16.11"/>
    <x v="31"/>
    <x v="0"/>
    <x v="0"/>
    <x v="1"/>
    <x v="0"/>
    <x v="0"/>
    <x v="0"/>
    <x v="0"/>
    <x v="5"/>
    <s v="2024-08-26"/>
    <x v="2"/>
    <n v="140"/>
    <x v="0"/>
    <m/>
    <x v="0"/>
    <m/>
    <x v="67"/>
    <n v="100474708"/>
    <x v="0"/>
    <x v="7"/>
    <s v="Direcção de Obras"/>
    <s v="ORI"/>
    <x v="0"/>
    <m/>
    <x v="0"/>
    <x v="0"/>
    <x v="0"/>
    <x v="0"/>
    <x v="0"/>
    <x v="0"/>
    <x v="0"/>
    <x v="0"/>
    <x v="0"/>
    <x v="0"/>
    <x v="0"/>
    <s v="Direcção de Obras"/>
    <x v="0"/>
    <x v="0"/>
    <x v="0"/>
    <x v="0"/>
    <x v="0"/>
    <x v="0"/>
    <x v="0"/>
    <x v="0"/>
    <x v="0"/>
    <x v="0"/>
    <x v="7"/>
    <x v="0"/>
    <s v="Pagamento de salário referente a 08-2024"/>
  </r>
  <r>
    <x v="0"/>
    <n v="0"/>
    <n v="0"/>
    <n v="0"/>
    <n v="4"/>
    <x v="449"/>
    <x v="0"/>
    <x v="0"/>
    <x v="0"/>
    <s v="03.16.11"/>
    <x v="27"/>
    <x v="0"/>
    <x v="0"/>
    <s v="Direcção de Obras"/>
    <s v="03.16.11"/>
    <s v="Direcção de Obras"/>
    <s v="03.16.11"/>
    <x v="29"/>
    <x v="0"/>
    <x v="0"/>
    <x v="0"/>
    <x v="0"/>
    <x v="0"/>
    <x v="0"/>
    <x v="0"/>
    <x v="5"/>
    <s v="2024-08-26"/>
    <x v="2"/>
    <n v="4"/>
    <x v="0"/>
    <m/>
    <x v="0"/>
    <m/>
    <x v="67"/>
    <n v="100474708"/>
    <x v="0"/>
    <x v="7"/>
    <s v="Direcção de Obras"/>
    <s v="ORI"/>
    <x v="0"/>
    <m/>
    <x v="0"/>
    <x v="0"/>
    <x v="0"/>
    <x v="0"/>
    <x v="0"/>
    <x v="0"/>
    <x v="0"/>
    <x v="0"/>
    <x v="0"/>
    <x v="0"/>
    <x v="0"/>
    <s v="Direcção de Obras"/>
    <x v="0"/>
    <x v="0"/>
    <x v="0"/>
    <x v="0"/>
    <x v="0"/>
    <x v="0"/>
    <x v="0"/>
    <x v="0"/>
    <x v="0"/>
    <x v="0"/>
    <x v="7"/>
    <x v="0"/>
    <s v="Pagamento de salário referente a 08-2024"/>
  </r>
  <r>
    <x v="0"/>
    <n v="0"/>
    <n v="0"/>
    <n v="0"/>
    <n v="541"/>
    <x v="449"/>
    <x v="0"/>
    <x v="0"/>
    <x v="0"/>
    <s v="03.16.11"/>
    <x v="27"/>
    <x v="0"/>
    <x v="0"/>
    <s v="Direcção de Obras"/>
    <s v="03.16.11"/>
    <s v="Direcção de Obras"/>
    <s v="03.16.11"/>
    <x v="28"/>
    <x v="0"/>
    <x v="0"/>
    <x v="0"/>
    <x v="0"/>
    <x v="0"/>
    <x v="0"/>
    <x v="0"/>
    <x v="5"/>
    <s v="2024-08-26"/>
    <x v="2"/>
    <n v="541"/>
    <x v="0"/>
    <m/>
    <x v="0"/>
    <m/>
    <x v="67"/>
    <n v="100474708"/>
    <x v="0"/>
    <x v="7"/>
    <s v="Direcção de Obras"/>
    <s v="ORI"/>
    <x v="0"/>
    <m/>
    <x v="0"/>
    <x v="0"/>
    <x v="0"/>
    <x v="0"/>
    <x v="0"/>
    <x v="0"/>
    <x v="0"/>
    <x v="0"/>
    <x v="0"/>
    <x v="0"/>
    <x v="0"/>
    <s v="Direcção de Obras"/>
    <x v="0"/>
    <x v="0"/>
    <x v="0"/>
    <x v="0"/>
    <x v="0"/>
    <x v="0"/>
    <x v="0"/>
    <x v="0"/>
    <x v="0"/>
    <x v="0"/>
    <x v="7"/>
    <x v="0"/>
    <s v="Pagamento de salário referente a 08-2024"/>
  </r>
  <r>
    <x v="0"/>
    <n v="0"/>
    <n v="0"/>
    <n v="0"/>
    <n v="3072"/>
    <x v="449"/>
    <x v="0"/>
    <x v="0"/>
    <x v="0"/>
    <s v="03.16.11"/>
    <x v="27"/>
    <x v="0"/>
    <x v="0"/>
    <s v="Direcção de Obras"/>
    <s v="03.16.11"/>
    <s v="Direcção de Obras"/>
    <s v="03.16.11"/>
    <x v="30"/>
    <x v="0"/>
    <x v="0"/>
    <x v="0"/>
    <x v="1"/>
    <x v="0"/>
    <x v="0"/>
    <x v="0"/>
    <x v="5"/>
    <s v="2024-08-26"/>
    <x v="2"/>
    <n v="3072"/>
    <x v="0"/>
    <m/>
    <x v="0"/>
    <m/>
    <x v="67"/>
    <n v="100474708"/>
    <x v="0"/>
    <x v="7"/>
    <s v="Direcção de Obras"/>
    <s v="ORI"/>
    <x v="0"/>
    <m/>
    <x v="0"/>
    <x v="0"/>
    <x v="0"/>
    <x v="0"/>
    <x v="0"/>
    <x v="0"/>
    <x v="0"/>
    <x v="0"/>
    <x v="0"/>
    <x v="0"/>
    <x v="0"/>
    <s v="Direcção de Obras"/>
    <x v="0"/>
    <x v="0"/>
    <x v="0"/>
    <x v="0"/>
    <x v="0"/>
    <x v="0"/>
    <x v="0"/>
    <x v="0"/>
    <x v="0"/>
    <x v="0"/>
    <x v="7"/>
    <x v="0"/>
    <s v="Pagamento de salário referente a 08-2024"/>
  </r>
  <r>
    <x v="0"/>
    <n v="0"/>
    <n v="0"/>
    <n v="0"/>
    <n v="3837"/>
    <x v="449"/>
    <x v="0"/>
    <x v="0"/>
    <x v="0"/>
    <s v="03.16.11"/>
    <x v="27"/>
    <x v="0"/>
    <x v="0"/>
    <s v="Direcção de Obras"/>
    <s v="03.16.11"/>
    <s v="Direcção de Obras"/>
    <s v="03.16.11"/>
    <x v="48"/>
    <x v="0"/>
    <x v="0"/>
    <x v="0"/>
    <x v="1"/>
    <x v="0"/>
    <x v="0"/>
    <x v="0"/>
    <x v="5"/>
    <s v="2024-08-26"/>
    <x v="2"/>
    <n v="3837"/>
    <x v="0"/>
    <m/>
    <x v="0"/>
    <m/>
    <x v="67"/>
    <n v="100474708"/>
    <x v="0"/>
    <x v="7"/>
    <s v="Direcção de Obras"/>
    <s v="ORI"/>
    <x v="0"/>
    <m/>
    <x v="0"/>
    <x v="0"/>
    <x v="0"/>
    <x v="0"/>
    <x v="0"/>
    <x v="0"/>
    <x v="0"/>
    <x v="0"/>
    <x v="0"/>
    <x v="0"/>
    <x v="0"/>
    <s v="Direcção de Obras"/>
    <x v="0"/>
    <x v="0"/>
    <x v="0"/>
    <x v="0"/>
    <x v="0"/>
    <x v="0"/>
    <x v="0"/>
    <x v="0"/>
    <x v="0"/>
    <x v="0"/>
    <x v="7"/>
    <x v="0"/>
    <s v="Pagamento de salário referente a 08-2024"/>
  </r>
  <r>
    <x v="0"/>
    <n v="0"/>
    <n v="0"/>
    <n v="0"/>
    <n v="1406"/>
    <x v="449"/>
    <x v="0"/>
    <x v="0"/>
    <x v="0"/>
    <s v="03.16.11"/>
    <x v="27"/>
    <x v="0"/>
    <x v="0"/>
    <s v="Direcção de Obras"/>
    <s v="03.16.11"/>
    <s v="Direcção de Obras"/>
    <s v="03.16.11"/>
    <x v="49"/>
    <x v="0"/>
    <x v="0"/>
    <x v="0"/>
    <x v="1"/>
    <x v="0"/>
    <x v="0"/>
    <x v="0"/>
    <x v="5"/>
    <s v="2024-08-26"/>
    <x v="2"/>
    <n v="1406"/>
    <x v="0"/>
    <m/>
    <x v="0"/>
    <m/>
    <x v="67"/>
    <n v="100474708"/>
    <x v="0"/>
    <x v="7"/>
    <s v="Direcção de Obras"/>
    <s v="ORI"/>
    <x v="0"/>
    <m/>
    <x v="0"/>
    <x v="0"/>
    <x v="0"/>
    <x v="0"/>
    <x v="0"/>
    <x v="0"/>
    <x v="0"/>
    <x v="0"/>
    <x v="0"/>
    <x v="0"/>
    <x v="0"/>
    <s v="Direcção de Obras"/>
    <x v="0"/>
    <x v="0"/>
    <x v="0"/>
    <x v="0"/>
    <x v="0"/>
    <x v="0"/>
    <x v="0"/>
    <x v="0"/>
    <x v="0"/>
    <x v="0"/>
    <x v="7"/>
    <x v="0"/>
    <s v="Pagamento de salário referente a 08-2024"/>
  </r>
  <r>
    <x v="0"/>
    <n v="0"/>
    <n v="0"/>
    <n v="0"/>
    <n v="16"/>
    <x v="449"/>
    <x v="0"/>
    <x v="0"/>
    <x v="0"/>
    <s v="03.16.11"/>
    <x v="27"/>
    <x v="0"/>
    <x v="0"/>
    <s v="Direcção de Obras"/>
    <s v="03.16.11"/>
    <s v="Direcção de Obras"/>
    <s v="03.16.11"/>
    <x v="31"/>
    <x v="0"/>
    <x v="0"/>
    <x v="1"/>
    <x v="0"/>
    <x v="0"/>
    <x v="0"/>
    <x v="0"/>
    <x v="5"/>
    <s v="2024-08-26"/>
    <x v="2"/>
    <n v="16"/>
    <x v="0"/>
    <m/>
    <x v="0"/>
    <m/>
    <x v="18"/>
    <n v="100478987"/>
    <x v="0"/>
    <x v="5"/>
    <s v="Direcção de Obras"/>
    <s v="ORI"/>
    <x v="0"/>
    <m/>
    <x v="0"/>
    <x v="0"/>
    <x v="0"/>
    <x v="0"/>
    <x v="0"/>
    <x v="0"/>
    <x v="0"/>
    <x v="0"/>
    <x v="0"/>
    <x v="0"/>
    <x v="0"/>
    <s v="Direcção de Obras"/>
    <x v="0"/>
    <x v="0"/>
    <x v="0"/>
    <x v="0"/>
    <x v="0"/>
    <x v="0"/>
    <x v="0"/>
    <x v="0"/>
    <x v="0"/>
    <x v="0"/>
    <x v="5"/>
    <x v="0"/>
    <s v="Pagamento de salário referente a 08-2024"/>
  </r>
  <r>
    <x v="0"/>
    <n v="0"/>
    <n v="0"/>
    <n v="0"/>
    <n v="0"/>
    <x v="449"/>
    <x v="0"/>
    <x v="0"/>
    <x v="0"/>
    <s v="03.16.11"/>
    <x v="27"/>
    <x v="0"/>
    <x v="0"/>
    <s v="Direcção de Obras"/>
    <s v="03.16.11"/>
    <s v="Direcção de Obras"/>
    <s v="03.16.11"/>
    <x v="29"/>
    <x v="0"/>
    <x v="0"/>
    <x v="0"/>
    <x v="0"/>
    <x v="0"/>
    <x v="0"/>
    <x v="0"/>
    <x v="5"/>
    <s v="2024-08-26"/>
    <x v="2"/>
    <n v="0"/>
    <x v="0"/>
    <m/>
    <x v="0"/>
    <m/>
    <x v="18"/>
    <n v="100478987"/>
    <x v="0"/>
    <x v="5"/>
    <s v="Direcção de Obras"/>
    <s v="ORI"/>
    <x v="0"/>
    <m/>
    <x v="0"/>
    <x v="0"/>
    <x v="0"/>
    <x v="0"/>
    <x v="0"/>
    <x v="0"/>
    <x v="0"/>
    <x v="0"/>
    <x v="0"/>
    <x v="0"/>
    <x v="0"/>
    <s v="Direcção de Obras"/>
    <x v="0"/>
    <x v="0"/>
    <x v="0"/>
    <x v="0"/>
    <x v="0"/>
    <x v="0"/>
    <x v="0"/>
    <x v="0"/>
    <x v="0"/>
    <x v="0"/>
    <x v="5"/>
    <x v="0"/>
    <s v="Pagamento de salário referente a 08-2024"/>
  </r>
  <r>
    <x v="0"/>
    <n v="0"/>
    <n v="0"/>
    <n v="0"/>
    <n v="62"/>
    <x v="449"/>
    <x v="0"/>
    <x v="0"/>
    <x v="0"/>
    <s v="03.16.11"/>
    <x v="27"/>
    <x v="0"/>
    <x v="0"/>
    <s v="Direcção de Obras"/>
    <s v="03.16.11"/>
    <s v="Direcção de Obras"/>
    <s v="03.16.11"/>
    <x v="28"/>
    <x v="0"/>
    <x v="0"/>
    <x v="0"/>
    <x v="0"/>
    <x v="0"/>
    <x v="0"/>
    <x v="0"/>
    <x v="5"/>
    <s v="2024-08-26"/>
    <x v="2"/>
    <n v="62"/>
    <x v="0"/>
    <m/>
    <x v="0"/>
    <m/>
    <x v="18"/>
    <n v="100478987"/>
    <x v="0"/>
    <x v="5"/>
    <s v="Direcção de Obras"/>
    <s v="ORI"/>
    <x v="0"/>
    <m/>
    <x v="0"/>
    <x v="0"/>
    <x v="0"/>
    <x v="0"/>
    <x v="0"/>
    <x v="0"/>
    <x v="0"/>
    <x v="0"/>
    <x v="0"/>
    <x v="0"/>
    <x v="0"/>
    <s v="Direcção de Obras"/>
    <x v="0"/>
    <x v="0"/>
    <x v="0"/>
    <x v="0"/>
    <x v="0"/>
    <x v="0"/>
    <x v="0"/>
    <x v="0"/>
    <x v="0"/>
    <x v="0"/>
    <x v="5"/>
    <x v="0"/>
    <s v="Pagamento de salário referente a 08-2024"/>
  </r>
  <r>
    <x v="0"/>
    <n v="0"/>
    <n v="0"/>
    <n v="0"/>
    <n v="355"/>
    <x v="449"/>
    <x v="0"/>
    <x v="0"/>
    <x v="0"/>
    <s v="03.16.11"/>
    <x v="27"/>
    <x v="0"/>
    <x v="0"/>
    <s v="Direcção de Obras"/>
    <s v="03.16.11"/>
    <s v="Direcção de Obras"/>
    <s v="03.16.11"/>
    <x v="30"/>
    <x v="0"/>
    <x v="0"/>
    <x v="0"/>
    <x v="1"/>
    <x v="0"/>
    <x v="0"/>
    <x v="0"/>
    <x v="5"/>
    <s v="2024-08-26"/>
    <x v="2"/>
    <n v="355"/>
    <x v="0"/>
    <m/>
    <x v="0"/>
    <m/>
    <x v="18"/>
    <n v="100478987"/>
    <x v="0"/>
    <x v="5"/>
    <s v="Direcção de Obras"/>
    <s v="ORI"/>
    <x v="0"/>
    <m/>
    <x v="0"/>
    <x v="0"/>
    <x v="0"/>
    <x v="0"/>
    <x v="0"/>
    <x v="0"/>
    <x v="0"/>
    <x v="0"/>
    <x v="0"/>
    <x v="0"/>
    <x v="0"/>
    <s v="Direcção de Obras"/>
    <x v="0"/>
    <x v="0"/>
    <x v="0"/>
    <x v="0"/>
    <x v="0"/>
    <x v="0"/>
    <x v="0"/>
    <x v="0"/>
    <x v="0"/>
    <x v="0"/>
    <x v="5"/>
    <x v="0"/>
    <s v="Pagamento de salário referente a 08-2024"/>
  </r>
  <r>
    <x v="0"/>
    <n v="0"/>
    <n v="0"/>
    <n v="0"/>
    <n v="443"/>
    <x v="449"/>
    <x v="0"/>
    <x v="0"/>
    <x v="0"/>
    <s v="03.16.11"/>
    <x v="27"/>
    <x v="0"/>
    <x v="0"/>
    <s v="Direcção de Obras"/>
    <s v="03.16.11"/>
    <s v="Direcção de Obras"/>
    <s v="03.16.11"/>
    <x v="48"/>
    <x v="0"/>
    <x v="0"/>
    <x v="0"/>
    <x v="1"/>
    <x v="0"/>
    <x v="0"/>
    <x v="0"/>
    <x v="5"/>
    <s v="2024-08-26"/>
    <x v="2"/>
    <n v="443"/>
    <x v="0"/>
    <m/>
    <x v="0"/>
    <m/>
    <x v="18"/>
    <n v="100478987"/>
    <x v="0"/>
    <x v="5"/>
    <s v="Direcção de Obras"/>
    <s v="ORI"/>
    <x v="0"/>
    <m/>
    <x v="0"/>
    <x v="0"/>
    <x v="0"/>
    <x v="0"/>
    <x v="0"/>
    <x v="0"/>
    <x v="0"/>
    <x v="0"/>
    <x v="0"/>
    <x v="0"/>
    <x v="0"/>
    <s v="Direcção de Obras"/>
    <x v="0"/>
    <x v="0"/>
    <x v="0"/>
    <x v="0"/>
    <x v="0"/>
    <x v="0"/>
    <x v="0"/>
    <x v="0"/>
    <x v="0"/>
    <x v="0"/>
    <x v="5"/>
    <x v="0"/>
    <s v="Pagamento de salário referente a 08-2024"/>
  </r>
  <r>
    <x v="0"/>
    <n v="0"/>
    <n v="0"/>
    <n v="0"/>
    <n v="164"/>
    <x v="449"/>
    <x v="0"/>
    <x v="0"/>
    <x v="0"/>
    <s v="03.16.11"/>
    <x v="27"/>
    <x v="0"/>
    <x v="0"/>
    <s v="Direcção de Obras"/>
    <s v="03.16.11"/>
    <s v="Direcção de Obras"/>
    <s v="03.16.11"/>
    <x v="49"/>
    <x v="0"/>
    <x v="0"/>
    <x v="0"/>
    <x v="1"/>
    <x v="0"/>
    <x v="0"/>
    <x v="0"/>
    <x v="5"/>
    <s v="2024-08-26"/>
    <x v="2"/>
    <n v="164"/>
    <x v="0"/>
    <m/>
    <x v="0"/>
    <m/>
    <x v="18"/>
    <n v="100478987"/>
    <x v="0"/>
    <x v="5"/>
    <s v="Direcção de Obras"/>
    <s v="ORI"/>
    <x v="0"/>
    <m/>
    <x v="0"/>
    <x v="0"/>
    <x v="0"/>
    <x v="0"/>
    <x v="0"/>
    <x v="0"/>
    <x v="0"/>
    <x v="0"/>
    <x v="0"/>
    <x v="0"/>
    <x v="0"/>
    <s v="Direcção de Obras"/>
    <x v="0"/>
    <x v="0"/>
    <x v="0"/>
    <x v="0"/>
    <x v="0"/>
    <x v="0"/>
    <x v="0"/>
    <x v="0"/>
    <x v="0"/>
    <x v="0"/>
    <x v="5"/>
    <x v="0"/>
    <s v="Pagamento de salário referente a 08-2024"/>
  </r>
  <r>
    <x v="0"/>
    <n v="0"/>
    <n v="0"/>
    <n v="0"/>
    <n v="904"/>
    <x v="449"/>
    <x v="0"/>
    <x v="0"/>
    <x v="0"/>
    <s v="03.16.11"/>
    <x v="27"/>
    <x v="0"/>
    <x v="0"/>
    <s v="Direcção de Obras"/>
    <s v="03.16.11"/>
    <s v="Direcção de Obras"/>
    <s v="03.16.11"/>
    <x v="31"/>
    <x v="0"/>
    <x v="0"/>
    <x v="1"/>
    <x v="0"/>
    <x v="0"/>
    <x v="0"/>
    <x v="0"/>
    <x v="5"/>
    <s v="2024-08-26"/>
    <x v="2"/>
    <n v="904"/>
    <x v="0"/>
    <m/>
    <x v="0"/>
    <m/>
    <x v="19"/>
    <n v="100474706"/>
    <x v="0"/>
    <x v="6"/>
    <s v="Direcção de Obras"/>
    <s v="ORI"/>
    <x v="0"/>
    <m/>
    <x v="0"/>
    <x v="0"/>
    <x v="0"/>
    <x v="0"/>
    <x v="0"/>
    <x v="0"/>
    <x v="0"/>
    <x v="0"/>
    <x v="0"/>
    <x v="0"/>
    <x v="0"/>
    <s v="Direcção de Obras"/>
    <x v="0"/>
    <x v="0"/>
    <x v="0"/>
    <x v="0"/>
    <x v="0"/>
    <x v="0"/>
    <x v="0"/>
    <x v="0"/>
    <x v="0"/>
    <x v="0"/>
    <x v="6"/>
    <x v="0"/>
    <s v="Pagamento de salário referente a 08-2024"/>
  </r>
  <r>
    <x v="0"/>
    <n v="0"/>
    <n v="0"/>
    <n v="0"/>
    <n v="29"/>
    <x v="449"/>
    <x v="0"/>
    <x v="0"/>
    <x v="0"/>
    <s v="03.16.11"/>
    <x v="27"/>
    <x v="0"/>
    <x v="0"/>
    <s v="Direcção de Obras"/>
    <s v="03.16.11"/>
    <s v="Direcção de Obras"/>
    <s v="03.16.11"/>
    <x v="29"/>
    <x v="0"/>
    <x v="0"/>
    <x v="0"/>
    <x v="0"/>
    <x v="0"/>
    <x v="0"/>
    <x v="0"/>
    <x v="5"/>
    <s v="2024-08-26"/>
    <x v="2"/>
    <n v="29"/>
    <x v="0"/>
    <m/>
    <x v="0"/>
    <m/>
    <x v="19"/>
    <n v="100474706"/>
    <x v="0"/>
    <x v="6"/>
    <s v="Direcção de Obras"/>
    <s v="ORI"/>
    <x v="0"/>
    <m/>
    <x v="0"/>
    <x v="0"/>
    <x v="0"/>
    <x v="0"/>
    <x v="0"/>
    <x v="0"/>
    <x v="0"/>
    <x v="0"/>
    <x v="0"/>
    <x v="0"/>
    <x v="0"/>
    <s v="Direcção de Obras"/>
    <x v="0"/>
    <x v="0"/>
    <x v="0"/>
    <x v="0"/>
    <x v="0"/>
    <x v="0"/>
    <x v="0"/>
    <x v="0"/>
    <x v="0"/>
    <x v="0"/>
    <x v="6"/>
    <x v="0"/>
    <s v="Pagamento de salário referente a 08-2024"/>
  </r>
  <r>
    <x v="0"/>
    <n v="0"/>
    <n v="0"/>
    <n v="0"/>
    <n v="3488"/>
    <x v="449"/>
    <x v="0"/>
    <x v="0"/>
    <x v="0"/>
    <s v="03.16.11"/>
    <x v="27"/>
    <x v="0"/>
    <x v="0"/>
    <s v="Direcção de Obras"/>
    <s v="03.16.11"/>
    <s v="Direcção de Obras"/>
    <s v="03.16.11"/>
    <x v="28"/>
    <x v="0"/>
    <x v="0"/>
    <x v="0"/>
    <x v="0"/>
    <x v="0"/>
    <x v="0"/>
    <x v="0"/>
    <x v="5"/>
    <s v="2024-08-26"/>
    <x v="2"/>
    <n v="3488"/>
    <x v="0"/>
    <m/>
    <x v="0"/>
    <m/>
    <x v="19"/>
    <n v="100474706"/>
    <x v="0"/>
    <x v="6"/>
    <s v="Direcção de Obras"/>
    <s v="ORI"/>
    <x v="0"/>
    <m/>
    <x v="0"/>
    <x v="0"/>
    <x v="0"/>
    <x v="0"/>
    <x v="0"/>
    <x v="0"/>
    <x v="0"/>
    <x v="0"/>
    <x v="0"/>
    <x v="0"/>
    <x v="0"/>
    <s v="Direcção de Obras"/>
    <x v="0"/>
    <x v="0"/>
    <x v="0"/>
    <x v="0"/>
    <x v="0"/>
    <x v="0"/>
    <x v="0"/>
    <x v="0"/>
    <x v="0"/>
    <x v="0"/>
    <x v="6"/>
    <x v="0"/>
    <s v="Pagamento de salário referente a 08-2024"/>
  </r>
  <r>
    <x v="0"/>
    <n v="0"/>
    <n v="0"/>
    <n v="0"/>
    <n v="19805"/>
    <x v="449"/>
    <x v="0"/>
    <x v="0"/>
    <x v="0"/>
    <s v="03.16.11"/>
    <x v="27"/>
    <x v="0"/>
    <x v="0"/>
    <s v="Direcção de Obras"/>
    <s v="03.16.11"/>
    <s v="Direcção de Obras"/>
    <s v="03.16.11"/>
    <x v="30"/>
    <x v="0"/>
    <x v="0"/>
    <x v="0"/>
    <x v="1"/>
    <x v="0"/>
    <x v="0"/>
    <x v="0"/>
    <x v="5"/>
    <s v="2024-08-26"/>
    <x v="2"/>
    <n v="19805"/>
    <x v="0"/>
    <m/>
    <x v="0"/>
    <m/>
    <x v="19"/>
    <n v="100474706"/>
    <x v="0"/>
    <x v="6"/>
    <s v="Direcção de Obras"/>
    <s v="ORI"/>
    <x v="0"/>
    <m/>
    <x v="0"/>
    <x v="0"/>
    <x v="0"/>
    <x v="0"/>
    <x v="0"/>
    <x v="0"/>
    <x v="0"/>
    <x v="0"/>
    <x v="0"/>
    <x v="0"/>
    <x v="0"/>
    <s v="Direcção de Obras"/>
    <x v="0"/>
    <x v="0"/>
    <x v="0"/>
    <x v="0"/>
    <x v="0"/>
    <x v="0"/>
    <x v="0"/>
    <x v="0"/>
    <x v="0"/>
    <x v="0"/>
    <x v="6"/>
    <x v="0"/>
    <s v="Pagamento de salário referente a 08-2024"/>
  </r>
  <r>
    <x v="0"/>
    <n v="0"/>
    <n v="0"/>
    <n v="0"/>
    <n v="24731"/>
    <x v="449"/>
    <x v="0"/>
    <x v="0"/>
    <x v="0"/>
    <s v="03.16.11"/>
    <x v="27"/>
    <x v="0"/>
    <x v="0"/>
    <s v="Direcção de Obras"/>
    <s v="03.16.11"/>
    <s v="Direcção de Obras"/>
    <s v="03.16.11"/>
    <x v="48"/>
    <x v="0"/>
    <x v="0"/>
    <x v="0"/>
    <x v="1"/>
    <x v="0"/>
    <x v="0"/>
    <x v="0"/>
    <x v="5"/>
    <s v="2024-08-26"/>
    <x v="2"/>
    <n v="24731"/>
    <x v="0"/>
    <m/>
    <x v="0"/>
    <m/>
    <x v="19"/>
    <n v="100474706"/>
    <x v="0"/>
    <x v="6"/>
    <s v="Direcção de Obras"/>
    <s v="ORI"/>
    <x v="0"/>
    <m/>
    <x v="0"/>
    <x v="0"/>
    <x v="0"/>
    <x v="0"/>
    <x v="0"/>
    <x v="0"/>
    <x v="0"/>
    <x v="0"/>
    <x v="0"/>
    <x v="0"/>
    <x v="0"/>
    <s v="Direcção de Obras"/>
    <x v="0"/>
    <x v="0"/>
    <x v="0"/>
    <x v="0"/>
    <x v="0"/>
    <x v="0"/>
    <x v="0"/>
    <x v="0"/>
    <x v="0"/>
    <x v="0"/>
    <x v="6"/>
    <x v="0"/>
    <s v="Pagamento de salário referente a 08-2024"/>
  </r>
  <r>
    <x v="0"/>
    <n v="0"/>
    <n v="0"/>
    <n v="0"/>
    <n v="9048"/>
    <x v="449"/>
    <x v="0"/>
    <x v="0"/>
    <x v="0"/>
    <s v="03.16.11"/>
    <x v="27"/>
    <x v="0"/>
    <x v="0"/>
    <s v="Direcção de Obras"/>
    <s v="03.16.11"/>
    <s v="Direcção de Obras"/>
    <s v="03.16.11"/>
    <x v="49"/>
    <x v="0"/>
    <x v="0"/>
    <x v="0"/>
    <x v="1"/>
    <x v="0"/>
    <x v="0"/>
    <x v="0"/>
    <x v="5"/>
    <s v="2024-08-26"/>
    <x v="2"/>
    <n v="9048"/>
    <x v="0"/>
    <m/>
    <x v="0"/>
    <m/>
    <x v="19"/>
    <n v="100474706"/>
    <x v="0"/>
    <x v="6"/>
    <s v="Direcção de Obras"/>
    <s v="ORI"/>
    <x v="0"/>
    <m/>
    <x v="0"/>
    <x v="0"/>
    <x v="0"/>
    <x v="0"/>
    <x v="0"/>
    <x v="0"/>
    <x v="0"/>
    <x v="0"/>
    <x v="0"/>
    <x v="0"/>
    <x v="0"/>
    <s v="Direcção de Obras"/>
    <x v="0"/>
    <x v="0"/>
    <x v="0"/>
    <x v="0"/>
    <x v="0"/>
    <x v="0"/>
    <x v="0"/>
    <x v="0"/>
    <x v="0"/>
    <x v="0"/>
    <x v="6"/>
    <x v="0"/>
    <s v="Pagamento de salário referente a 08-2024"/>
  </r>
  <r>
    <x v="0"/>
    <n v="0"/>
    <n v="0"/>
    <n v="0"/>
    <n v="10371"/>
    <x v="449"/>
    <x v="0"/>
    <x v="0"/>
    <x v="0"/>
    <s v="03.16.11"/>
    <x v="27"/>
    <x v="0"/>
    <x v="0"/>
    <s v="Direcção de Obras"/>
    <s v="03.16.11"/>
    <s v="Direcção de Obras"/>
    <s v="03.16.11"/>
    <x v="31"/>
    <x v="0"/>
    <x v="0"/>
    <x v="1"/>
    <x v="0"/>
    <x v="0"/>
    <x v="0"/>
    <x v="0"/>
    <x v="5"/>
    <s v="2024-08-26"/>
    <x v="2"/>
    <n v="10371"/>
    <x v="0"/>
    <m/>
    <x v="0"/>
    <m/>
    <x v="9"/>
    <n v="100474693"/>
    <x v="0"/>
    <x v="0"/>
    <s v="Direcção de Obras"/>
    <s v="ORI"/>
    <x v="0"/>
    <m/>
    <x v="0"/>
    <x v="0"/>
    <x v="0"/>
    <x v="0"/>
    <x v="0"/>
    <x v="0"/>
    <x v="0"/>
    <x v="0"/>
    <x v="0"/>
    <x v="0"/>
    <x v="0"/>
    <s v="Direcção de Obras"/>
    <x v="0"/>
    <x v="0"/>
    <x v="0"/>
    <x v="0"/>
    <x v="0"/>
    <x v="0"/>
    <x v="0"/>
    <x v="0"/>
    <x v="0"/>
    <x v="0"/>
    <x v="0"/>
    <x v="0"/>
    <s v="Pagamento de salário referente a 08-2024"/>
  </r>
  <r>
    <x v="0"/>
    <n v="0"/>
    <n v="0"/>
    <n v="0"/>
    <n v="341"/>
    <x v="449"/>
    <x v="0"/>
    <x v="0"/>
    <x v="0"/>
    <s v="03.16.11"/>
    <x v="27"/>
    <x v="0"/>
    <x v="0"/>
    <s v="Direcção de Obras"/>
    <s v="03.16.11"/>
    <s v="Direcção de Obras"/>
    <s v="03.16.11"/>
    <x v="29"/>
    <x v="0"/>
    <x v="0"/>
    <x v="0"/>
    <x v="0"/>
    <x v="0"/>
    <x v="0"/>
    <x v="0"/>
    <x v="5"/>
    <s v="2024-08-26"/>
    <x v="2"/>
    <n v="341"/>
    <x v="0"/>
    <m/>
    <x v="0"/>
    <m/>
    <x v="9"/>
    <n v="100474693"/>
    <x v="0"/>
    <x v="0"/>
    <s v="Direcção de Obras"/>
    <s v="ORI"/>
    <x v="0"/>
    <m/>
    <x v="0"/>
    <x v="0"/>
    <x v="0"/>
    <x v="0"/>
    <x v="0"/>
    <x v="0"/>
    <x v="0"/>
    <x v="0"/>
    <x v="0"/>
    <x v="0"/>
    <x v="0"/>
    <s v="Direcção de Obras"/>
    <x v="0"/>
    <x v="0"/>
    <x v="0"/>
    <x v="0"/>
    <x v="0"/>
    <x v="0"/>
    <x v="0"/>
    <x v="0"/>
    <x v="0"/>
    <x v="0"/>
    <x v="0"/>
    <x v="0"/>
    <s v="Pagamento de salário referente a 08-2024"/>
  </r>
  <r>
    <x v="0"/>
    <n v="0"/>
    <n v="0"/>
    <n v="0"/>
    <n v="39987"/>
    <x v="449"/>
    <x v="0"/>
    <x v="0"/>
    <x v="0"/>
    <s v="03.16.11"/>
    <x v="27"/>
    <x v="0"/>
    <x v="0"/>
    <s v="Direcção de Obras"/>
    <s v="03.16.11"/>
    <s v="Direcção de Obras"/>
    <s v="03.16.11"/>
    <x v="28"/>
    <x v="0"/>
    <x v="0"/>
    <x v="0"/>
    <x v="0"/>
    <x v="0"/>
    <x v="0"/>
    <x v="0"/>
    <x v="5"/>
    <s v="2024-08-26"/>
    <x v="2"/>
    <n v="39987"/>
    <x v="0"/>
    <m/>
    <x v="0"/>
    <m/>
    <x v="9"/>
    <n v="100474693"/>
    <x v="0"/>
    <x v="0"/>
    <s v="Direcção de Obras"/>
    <s v="ORI"/>
    <x v="0"/>
    <m/>
    <x v="0"/>
    <x v="0"/>
    <x v="0"/>
    <x v="0"/>
    <x v="0"/>
    <x v="0"/>
    <x v="0"/>
    <x v="0"/>
    <x v="0"/>
    <x v="0"/>
    <x v="0"/>
    <s v="Direcção de Obras"/>
    <x v="0"/>
    <x v="0"/>
    <x v="0"/>
    <x v="0"/>
    <x v="0"/>
    <x v="0"/>
    <x v="0"/>
    <x v="0"/>
    <x v="0"/>
    <x v="0"/>
    <x v="0"/>
    <x v="0"/>
    <s v="Pagamento de salário referente a 08-2024"/>
  </r>
  <r>
    <x v="0"/>
    <n v="0"/>
    <n v="0"/>
    <n v="0"/>
    <n v="227041"/>
    <x v="449"/>
    <x v="0"/>
    <x v="0"/>
    <x v="0"/>
    <s v="03.16.11"/>
    <x v="27"/>
    <x v="0"/>
    <x v="0"/>
    <s v="Direcção de Obras"/>
    <s v="03.16.11"/>
    <s v="Direcção de Obras"/>
    <s v="03.16.11"/>
    <x v="30"/>
    <x v="0"/>
    <x v="0"/>
    <x v="0"/>
    <x v="1"/>
    <x v="0"/>
    <x v="0"/>
    <x v="0"/>
    <x v="5"/>
    <s v="2024-08-26"/>
    <x v="2"/>
    <n v="227041"/>
    <x v="0"/>
    <m/>
    <x v="0"/>
    <m/>
    <x v="9"/>
    <n v="100474693"/>
    <x v="0"/>
    <x v="0"/>
    <s v="Direcção de Obras"/>
    <s v="ORI"/>
    <x v="0"/>
    <m/>
    <x v="0"/>
    <x v="0"/>
    <x v="0"/>
    <x v="0"/>
    <x v="0"/>
    <x v="0"/>
    <x v="0"/>
    <x v="0"/>
    <x v="0"/>
    <x v="0"/>
    <x v="0"/>
    <s v="Direcção de Obras"/>
    <x v="0"/>
    <x v="0"/>
    <x v="0"/>
    <x v="0"/>
    <x v="0"/>
    <x v="0"/>
    <x v="0"/>
    <x v="0"/>
    <x v="0"/>
    <x v="0"/>
    <x v="0"/>
    <x v="0"/>
    <s v="Pagamento de salário referente a 08-2024"/>
  </r>
  <r>
    <x v="0"/>
    <n v="0"/>
    <n v="0"/>
    <n v="0"/>
    <n v="283514"/>
    <x v="449"/>
    <x v="0"/>
    <x v="0"/>
    <x v="0"/>
    <s v="03.16.11"/>
    <x v="27"/>
    <x v="0"/>
    <x v="0"/>
    <s v="Direcção de Obras"/>
    <s v="03.16.11"/>
    <s v="Direcção de Obras"/>
    <s v="03.16.11"/>
    <x v="48"/>
    <x v="0"/>
    <x v="0"/>
    <x v="0"/>
    <x v="1"/>
    <x v="0"/>
    <x v="0"/>
    <x v="0"/>
    <x v="5"/>
    <s v="2024-08-26"/>
    <x v="2"/>
    <n v="283514"/>
    <x v="0"/>
    <m/>
    <x v="0"/>
    <m/>
    <x v="9"/>
    <n v="100474693"/>
    <x v="0"/>
    <x v="0"/>
    <s v="Direcção de Obras"/>
    <s v="ORI"/>
    <x v="0"/>
    <m/>
    <x v="0"/>
    <x v="0"/>
    <x v="0"/>
    <x v="0"/>
    <x v="0"/>
    <x v="0"/>
    <x v="0"/>
    <x v="0"/>
    <x v="0"/>
    <x v="0"/>
    <x v="0"/>
    <s v="Direcção de Obras"/>
    <x v="0"/>
    <x v="0"/>
    <x v="0"/>
    <x v="0"/>
    <x v="0"/>
    <x v="0"/>
    <x v="0"/>
    <x v="0"/>
    <x v="0"/>
    <x v="0"/>
    <x v="0"/>
    <x v="0"/>
    <s v="Pagamento de salário referente a 08-2024"/>
  </r>
  <r>
    <x v="0"/>
    <n v="0"/>
    <n v="0"/>
    <n v="0"/>
    <n v="103681"/>
    <x v="449"/>
    <x v="0"/>
    <x v="0"/>
    <x v="0"/>
    <s v="03.16.11"/>
    <x v="27"/>
    <x v="0"/>
    <x v="0"/>
    <s v="Direcção de Obras"/>
    <s v="03.16.11"/>
    <s v="Direcção de Obras"/>
    <s v="03.16.11"/>
    <x v="49"/>
    <x v="0"/>
    <x v="0"/>
    <x v="0"/>
    <x v="1"/>
    <x v="0"/>
    <x v="0"/>
    <x v="0"/>
    <x v="5"/>
    <s v="2024-08-26"/>
    <x v="2"/>
    <n v="103681"/>
    <x v="0"/>
    <m/>
    <x v="0"/>
    <m/>
    <x v="9"/>
    <n v="100474693"/>
    <x v="0"/>
    <x v="0"/>
    <s v="Direcção de Obras"/>
    <s v="ORI"/>
    <x v="0"/>
    <m/>
    <x v="0"/>
    <x v="0"/>
    <x v="0"/>
    <x v="0"/>
    <x v="0"/>
    <x v="0"/>
    <x v="0"/>
    <x v="0"/>
    <x v="0"/>
    <x v="0"/>
    <x v="0"/>
    <s v="Direcção de Obras"/>
    <x v="0"/>
    <x v="0"/>
    <x v="0"/>
    <x v="0"/>
    <x v="0"/>
    <x v="0"/>
    <x v="0"/>
    <x v="0"/>
    <x v="0"/>
    <x v="0"/>
    <x v="0"/>
    <x v="0"/>
    <s v="Pagamento de salário referente a 08-2024"/>
  </r>
  <r>
    <x v="0"/>
    <n v="0"/>
    <n v="0"/>
    <n v="0"/>
    <n v="851"/>
    <x v="450"/>
    <x v="0"/>
    <x v="0"/>
    <x v="0"/>
    <s v="03.16.12"/>
    <x v="40"/>
    <x v="0"/>
    <x v="0"/>
    <s v="Direcção de Urbanismo"/>
    <s v="03.16.12"/>
    <s v="Direcção de Urbanismo"/>
    <s v="03.16.12"/>
    <x v="31"/>
    <x v="0"/>
    <x v="0"/>
    <x v="1"/>
    <x v="0"/>
    <x v="0"/>
    <x v="0"/>
    <x v="0"/>
    <x v="5"/>
    <s v="2024-08-26"/>
    <x v="2"/>
    <n v="851"/>
    <x v="0"/>
    <m/>
    <x v="0"/>
    <m/>
    <x v="2"/>
    <n v="100474696"/>
    <x v="0"/>
    <x v="1"/>
    <s v="Direcção de Urbanismo"/>
    <s v="ORI"/>
    <x v="0"/>
    <m/>
    <x v="0"/>
    <x v="0"/>
    <x v="0"/>
    <x v="0"/>
    <x v="0"/>
    <x v="0"/>
    <x v="0"/>
    <x v="0"/>
    <x v="0"/>
    <x v="0"/>
    <x v="0"/>
    <s v="Direcção de Urbanismo"/>
    <x v="0"/>
    <x v="0"/>
    <x v="0"/>
    <x v="0"/>
    <x v="0"/>
    <x v="0"/>
    <x v="0"/>
    <x v="0"/>
    <x v="0"/>
    <x v="0"/>
    <x v="1"/>
    <x v="0"/>
    <s v="Pagamento de salário referente a 08-2024"/>
  </r>
  <r>
    <x v="0"/>
    <n v="0"/>
    <n v="0"/>
    <n v="0"/>
    <n v="533"/>
    <x v="450"/>
    <x v="0"/>
    <x v="0"/>
    <x v="0"/>
    <s v="03.16.12"/>
    <x v="40"/>
    <x v="0"/>
    <x v="0"/>
    <s v="Direcção de Urbanismo"/>
    <s v="03.16.12"/>
    <s v="Direcção de Urbanismo"/>
    <s v="03.16.12"/>
    <x v="60"/>
    <x v="0"/>
    <x v="0"/>
    <x v="0"/>
    <x v="0"/>
    <x v="0"/>
    <x v="0"/>
    <x v="0"/>
    <x v="5"/>
    <s v="2024-08-26"/>
    <x v="2"/>
    <n v="533"/>
    <x v="0"/>
    <m/>
    <x v="0"/>
    <m/>
    <x v="2"/>
    <n v="100474696"/>
    <x v="0"/>
    <x v="1"/>
    <s v="Direcção de Urbanismo"/>
    <s v="ORI"/>
    <x v="0"/>
    <m/>
    <x v="0"/>
    <x v="0"/>
    <x v="0"/>
    <x v="0"/>
    <x v="0"/>
    <x v="0"/>
    <x v="0"/>
    <x v="0"/>
    <x v="0"/>
    <x v="0"/>
    <x v="0"/>
    <s v="Direcção de Urbanismo"/>
    <x v="0"/>
    <x v="0"/>
    <x v="0"/>
    <x v="0"/>
    <x v="0"/>
    <x v="0"/>
    <x v="0"/>
    <x v="0"/>
    <x v="0"/>
    <x v="0"/>
    <x v="1"/>
    <x v="0"/>
    <s v="Pagamento de salário referente a 08-2024"/>
  </r>
  <r>
    <x v="0"/>
    <n v="0"/>
    <n v="0"/>
    <n v="0"/>
    <n v="5078"/>
    <x v="450"/>
    <x v="0"/>
    <x v="0"/>
    <x v="0"/>
    <s v="03.16.12"/>
    <x v="40"/>
    <x v="0"/>
    <x v="0"/>
    <s v="Direcção de Urbanismo"/>
    <s v="03.16.12"/>
    <s v="Direcção de Urbanismo"/>
    <s v="03.16.12"/>
    <x v="30"/>
    <x v="0"/>
    <x v="0"/>
    <x v="0"/>
    <x v="1"/>
    <x v="0"/>
    <x v="0"/>
    <x v="0"/>
    <x v="5"/>
    <s v="2024-08-26"/>
    <x v="2"/>
    <n v="5078"/>
    <x v="0"/>
    <m/>
    <x v="0"/>
    <m/>
    <x v="2"/>
    <n v="100474696"/>
    <x v="0"/>
    <x v="1"/>
    <s v="Direcção de Urbanismo"/>
    <s v="ORI"/>
    <x v="0"/>
    <m/>
    <x v="0"/>
    <x v="0"/>
    <x v="0"/>
    <x v="0"/>
    <x v="0"/>
    <x v="0"/>
    <x v="0"/>
    <x v="0"/>
    <x v="0"/>
    <x v="0"/>
    <x v="0"/>
    <s v="Direcção de Urbanismo"/>
    <x v="0"/>
    <x v="0"/>
    <x v="0"/>
    <x v="0"/>
    <x v="0"/>
    <x v="0"/>
    <x v="0"/>
    <x v="0"/>
    <x v="0"/>
    <x v="0"/>
    <x v="1"/>
    <x v="0"/>
    <s v="Pagamento de salário referente a 08-2024"/>
  </r>
  <r>
    <x v="0"/>
    <n v="0"/>
    <n v="0"/>
    <n v="0"/>
    <n v="8517"/>
    <x v="450"/>
    <x v="0"/>
    <x v="0"/>
    <x v="0"/>
    <s v="03.16.12"/>
    <x v="40"/>
    <x v="0"/>
    <x v="0"/>
    <s v="Direcção de Urbanismo"/>
    <s v="03.16.12"/>
    <s v="Direcção de Urbanismo"/>
    <s v="03.16.12"/>
    <x v="49"/>
    <x v="0"/>
    <x v="0"/>
    <x v="0"/>
    <x v="1"/>
    <x v="0"/>
    <x v="0"/>
    <x v="0"/>
    <x v="5"/>
    <s v="2024-08-26"/>
    <x v="2"/>
    <n v="8517"/>
    <x v="0"/>
    <m/>
    <x v="0"/>
    <m/>
    <x v="2"/>
    <n v="100474696"/>
    <x v="0"/>
    <x v="1"/>
    <s v="Direcção de Urbanismo"/>
    <s v="ORI"/>
    <x v="0"/>
    <m/>
    <x v="0"/>
    <x v="0"/>
    <x v="0"/>
    <x v="0"/>
    <x v="0"/>
    <x v="0"/>
    <x v="0"/>
    <x v="0"/>
    <x v="0"/>
    <x v="0"/>
    <x v="0"/>
    <s v="Direcção de Urbanismo"/>
    <x v="0"/>
    <x v="0"/>
    <x v="0"/>
    <x v="0"/>
    <x v="0"/>
    <x v="0"/>
    <x v="0"/>
    <x v="0"/>
    <x v="0"/>
    <x v="0"/>
    <x v="1"/>
    <x v="0"/>
    <s v="Pagamento de salário referente a 08-2024"/>
  </r>
  <r>
    <x v="0"/>
    <n v="0"/>
    <n v="0"/>
    <n v="0"/>
    <n v="888"/>
    <x v="450"/>
    <x v="0"/>
    <x v="0"/>
    <x v="0"/>
    <s v="03.16.12"/>
    <x v="40"/>
    <x v="0"/>
    <x v="0"/>
    <s v="Direcção de Urbanismo"/>
    <s v="03.16.12"/>
    <s v="Direcção de Urbanismo"/>
    <s v="03.16.12"/>
    <x v="31"/>
    <x v="0"/>
    <x v="0"/>
    <x v="1"/>
    <x v="0"/>
    <x v="0"/>
    <x v="0"/>
    <x v="0"/>
    <x v="5"/>
    <s v="2024-08-26"/>
    <x v="2"/>
    <n v="888"/>
    <x v="0"/>
    <m/>
    <x v="0"/>
    <m/>
    <x v="19"/>
    <n v="100474706"/>
    <x v="0"/>
    <x v="6"/>
    <s v="Direcção de Urbanismo"/>
    <s v="ORI"/>
    <x v="0"/>
    <m/>
    <x v="0"/>
    <x v="0"/>
    <x v="0"/>
    <x v="0"/>
    <x v="0"/>
    <x v="0"/>
    <x v="0"/>
    <x v="0"/>
    <x v="0"/>
    <x v="0"/>
    <x v="0"/>
    <s v="Direcção de Urbanismo"/>
    <x v="0"/>
    <x v="0"/>
    <x v="0"/>
    <x v="0"/>
    <x v="0"/>
    <x v="0"/>
    <x v="0"/>
    <x v="0"/>
    <x v="0"/>
    <x v="0"/>
    <x v="6"/>
    <x v="0"/>
    <s v="Pagamento de salário referente a 08-2024"/>
  </r>
  <r>
    <x v="0"/>
    <n v="0"/>
    <n v="0"/>
    <n v="0"/>
    <n v="556"/>
    <x v="450"/>
    <x v="0"/>
    <x v="0"/>
    <x v="0"/>
    <s v="03.16.12"/>
    <x v="40"/>
    <x v="0"/>
    <x v="0"/>
    <s v="Direcção de Urbanismo"/>
    <s v="03.16.12"/>
    <s v="Direcção de Urbanismo"/>
    <s v="03.16.12"/>
    <x v="60"/>
    <x v="0"/>
    <x v="0"/>
    <x v="0"/>
    <x v="0"/>
    <x v="0"/>
    <x v="0"/>
    <x v="0"/>
    <x v="5"/>
    <s v="2024-08-26"/>
    <x v="2"/>
    <n v="556"/>
    <x v="0"/>
    <m/>
    <x v="0"/>
    <m/>
    <x v="19"/>
    <n v="100474706"/>
    <x v="0"/>
    <x v="6"/>
    <s v="Direcção de Urbanismo"/>
    <s v="ORI"/>
    <x v="0"/>
    <m/>
    <x v="0"/>
    <x v="0"/>
    <x v="0"/>
    <x v="0"/>
    <x v="0"/>
    <x v="0"/>
    <x v="0"/>
    <x v="0"/>
    <x v="0"/>
    <x v="0"/>
    <x v="0"/>
    <s v="Direcção de Urbanismo"/>
    <x v="0"/>
    <x v="0"/>
    <x v="0"/>
    <x v="0"/>
    <x v="0"/>
    <x v="0"/>
    <x v="0"/>
    <x v="0"/>
    <x v="0"/>
    <x v="0"/>
    <x v="6"/>
    <x v="0"/>
    <s v="Pagamento de salário referente a 08-2024"/>
  </r>
  <r>
    <x v="0"/>
    <n v="0"/>
    <n v="0"/>
    <n v="0"/>
    <n v="5300"/>
    <x v="450"/>
    <x v="0"/>
    <x v="0"/>
    <x v="0"/>
    <s v="03.16.12"/>
    <x v="40"/>
    <x v="0"/>
    <x v="0"/>
    <s v="Direcção de Urbanismo"/>
    <s v="03.16.12"/>
    <s v="Direcção de Urbanismo"/>
    <s v="03.16.12"/>
    <x v="30"/>
    <x v="0"/>
    <x v="0"/>
    <x v="0"/>
    <x v="1"/>
    <x v="0"/>
    <x v="0"/>
    <x v="0"/>
    <x v="5"/>
    <s v="2024-08-26"/>
    <x v="2"/>
    <n v="5300"/>
    <x v="0"/>
    <m/>
    <x v="0"/>
    <m/>
    <x v="19"/>
    <n v="100474706"/>
    <x v="0"/>
    <x v="6"/>
    <s v="Direcção de Urbanismo"/>
    <s v="ORI"/>
    <x v="0"/>
    <m/>
    <x v="0"/>
    <x v="0"/>
    <x v="0"/>
    <x v="0"/>
    <x v="0"/>
    <x v="0"/>
    <x v="0"/>
    <x v="0"/>
    <x v="0"/>
    <x v="0"/>
    <x v="0"/>
    <s v="Direcção de Urbanismo"/>
    <x v="0"/>
    <x v="0"/>
    <x v="0"/>
    <x v="0"/>
    <x v="0"/>
    <x v="0"/>
    <x v="0"/>
    <x v="0"/>
    <x v="0"/>
    <x v="0"/>
    <x v="6"/>
    <x v="0"/>
    <s v="Pagamento de salário referente a 08-2024"/>
  </r>
  <r>
    <x v="0"/>
    <n v="0"/>
    <n v="0"/>
    <n v="0"/>
    <n v="8888"/>
    <x v="450"/>
    <x v="0"/>
    <x v="0"/>
    <x v="0"/>
    <s v="03.16.12"/>
    <x v="40"/>
    <x v="0"/>
    <x v="0"/>
    <s v="Direcção de Urbanismo"/>
    <s v="03.16.12"/>
    <s v="Direcção de Urbanismo"/>
    <s v="03.16.12"/>
    <x v="49"/>
    <x v="0"/>
    <x v="0"/>
    <x v="0"/>
    <x v="1"/>
    <x v="0"/>
    <x v="0"/>
    <x v="0"/>
    <x v="5"/>
    <s v="2024-08-26"/>
    <x v="2"/>
    <n v="8888"/>
    <x v="0"/>
    <m/>
    <x v="0"/>
    <m/>
    <x v="19"/>
    <n v="100474706"/>
    <x v="0"/>
    <x v="6"/>
    <s v="Direcção de Urbanismo"/>
    <s v="ORI"/>
    <x v="0"/>
    <m/>
    <x v="0"/>
    <x v="0"/>
    <x v="0"/>
    <x v="0"/>
    <x v="0"/>
    <x v="0"/>
    <x v="0"/>
    <x v="0"/>
    <x v="0"/>
    <x v="0"/>
    <x v="0"/>
    <s v="Direcção de Urbanismo"/>
    <x v="0"/>
    <x v="0"/>
    <x v="0"/>
    <x v="0"/>
    <x v="0"/>
    <x v="0"/>
    <x v="0"/>
    <x v="0"/>
    <x v="0"/>
    <x v="0"/>
    <x v="6"/>
    <x v="0"/>
    <s v="Pagamento de salário referente a 08-2024"/>
  </r>
  <r>
    <x v="0"/>
    <n v="0"/>
    <n v="0"/>
    <n v="0"/>
    <n v="10501"/>
    <x v="450"/>
    <x v="0"/>
    <x v="0"/>
    <x v="0"/>
    <s v="03.16.12"/>
    <x v="40"/>
    <x v="0"/>
    <x v="0"/>
    <s v="Direcção de Urbanismo"/>
    <s v="03.16.12"/>
    <s v="Direcção de Urbanismo"/>
    <s v="03.16.12"/>
    <x v="31"/>
    <x v="0"/>
    <x v="0"/>
    <x v="1"/>
    <x v="0"/>
    <x v="0"/>
    <x v="0"/>
    <x v="0"/>
    <x v="5"/>
    <s v="2024-08-26"/>
    <x v="2"/>
    <n v="10501"/>
    <x v="0"/>
    <m/>
    <x v="0"/>
    <m/>
    <x v="9"/>
    <n v="100474693"/>
    <x v="0"/>
    <x v="0"/>
    <s v="Direcção de Urbanismo"/>
    <s v="ORI"/>
    <x v="0"/>
    <m/>
    <x v="0"/>
    <x v="0"/>
    <x v="0"/>
    <x v="0"/>
    <x v="0"/>
    <x v="0"/>
    <x v="0"/>
    <x v="0"/>
    <x v="0"/>
    <x v="0"/>
    <x v="0"/>
    <s v="Direcção de Urbanismo"/>
    <x v="0"/>
    <x v="0"/>
    <x v="0"/>
    <x v="0"/>
    <x v="0"/>
    <x v="0"/>
    <x v="0"/>
    <x v="0"/>
    <x v="0"/>
    <x v="0"/>
    <x v="0"/>
    <x v="0"/>
    <s v="Pagamento de salário referente a 08-2024"/>
  </r>
  <r>
    <x v="0"/>
    <n v="0"/>
    <n v="0"/>
    <n v="0"/>
    <n v="6578"/>
    <x v="450"/>
    <x v="0"/>
    <x v="0"/>
    <x v="0"/>
    <s v="03.16.12"/>
    <x v="40"/>
    <x v="0"/>
    <x v="0"/>
    <s v="Direcção de Urbanismo"/>
    <s v="03.16.12"/>
    <s v="Direcção de Urbanismo"/>
    <s v="03.16.12"/>
    <x v="60"/>
    <x v="0"/>
    <x v="0"/>
    <x v="0"/>
    <x v="0"/>
    <x v="0"/>
    <x v="0"/>
    <x v="0"/>
    <x v="5"/>
    <s v="2024-08-26"/>
    <x v="2"/>
    <n v="6578"/>
    <x v="0"/>
    <m/>
    <x v="0"/>
    <m/>
    <x v="9"/>
    <n v="100474693"/>
    <x v="0"/>
    <x v="0"/>
    <s v="Direcção de Urbanismo"/>
    <s v="ORI"/>
    <x v="0"/>
    <m/>
    <x v="0"/>
    <x v="0"/>
    <x v="0"/>
    <x v="0"/>
    <x v="0"/>
    <x v="0"/>
    <x v="0"/>
    <x v="0"/>
    <x v="0"/>
    <x v="0"/>
    <x v="0"/>
    <s v="Direcção de Urbanismo"/>
    <x v="0"/>
    <x v="0"/>
    <x v="0"/>
    <x v="0"/>
    <x v="0"/>
    <x v="0"/>
    <x v="0"/>
    <x v="0"/>
    <x v="0"/>
    <x v="0"/>
    <x v="0"/>
    <x v="0"/>
    <s v="Pagamento de salário referente a 08-2024"/>
  </r>
  <r>
    <x v="0"/>
    <n v="0"/>
    <n v="0"/>
    <n v="0"/>
    <n v="62622"/>
    <x v="450"/>
    <x v="0"/>
    <x v="0"/>
    <x v="0"/>
    <s v="03.16.12"/>
    <x v="40"/>
    <x v="0"/>
    <x v="0"/>
    <s v="Direcção de Urbanismo"/>
    <s v="03.16.12"/>
    <s v="Direcção de Urbanismo"/>
    <s v="03.16.12"/>
    <x v="30"/>
    <x v="0"/>
    <x v="0"/>
    <x v="0"/>
    <x v="1"/>
    <x v="0"/>
    <x v="0"/>
    <x v="0"/>
    <x v="5"/>
    <s v="2024-08-26"/>
    <x v="2"/>
    <n v="62622"/>
    <x v="0"/>
    <m/>
    <x v="0"/>
    <m/>
    <x v="9"/>
    <n v="100474693"/>
    <x v="0"/>
    <x v="0"/>
    <s v="Direcção de Urbanismo"/>
    <s v="ORI"/>
    <x v="0"/>
    <m/>
    <x v="0"/>
    <x v="0"/>
    <x v="0"/>
    <x v="0"/>
    <x v="0"/>
    <x v="0"/>
    <x v="0"/>
    <x v="0"/>
    <x v="0"/>
    <x v="0"/>
    <x v="0"/>
    <s v="Direcção de Urbanismo"/>
    <x v="0"/>
    <x v="0"/>
    <x v="0"/>
    <x v="0"/>
    <x v="0"/>
    <x v="0"/>
    <x v="0"/>
    <x v="0"/>
    <x v="0"/>
    <x v="0"/>
    <x v="0"/>
    <x v="0"/>
    <s v="Pagamento de salário referente a 08-2024"/>
  </r>
  <r>
    <x v="0"/>
    <n v="0"/>
    <n v="0"/>
    <n v="0"/>
    <n v="104995"/>
    <x v="450"/>
    <x v="0"/>
    <x v="0"/>
    <x v="0"/>
    <s v="03.16.12"/>
    <x v="40"/>
    <x v="0"/>
    <x v="0"/>
    <s v="Direcção de Urbanismo"/>
    <s v="03.16.12"/>
    <s v="Direcção de Urbanismo"/>
    <s v="03.16.12"/>
    <x v="49"/>
    <x v="0"/>
    <x v="0"/>
    <x v="0"/>
    <x v="1"/>
    <x v="0"/>
    <x v="0"/>
    <x v="0"/>
    <x v="5"/>
    <s v="2024-08-26"/>
    <x v="2"/>
    <n v="104995"/>
    <x v="0"/>
    <m/>
    <x v="0"/>
    <m/>
    <x v="9"/>
    <n v="100474693"/>
    <x v="0"/>
    <x v="0"/>
    <s v="Direcção de Urbanismo"/>
    <s v="ORI"/>
    <x v="0"/>
    <m/>
    <x v="0"/>
    <x v="0"/>
    <x v="0"/>
    <x v="0"/>
    <x v="0"/>
    <x v="0"/>
    <x v="0"/>
    <x v="0"/>
    <x v="0"/>
    <x v="0"/>
    <x v="0"/>
    <s v="Direcção de Urbanismo"/>
    <x v="0"/>
    <x v="0"/>
    <x v="0"/>
    <x v="0"/>
    <x v="0"/>
    <x v="0"/>
    <x v="0"/>
    <x v="0"/>
    <x v="0"/>
    <x v="0"/>
    <x v="0"/>
    <x v="0"/>
    <s v="Pagamento de salário referente a 08-2024"/>
  </r>
  <r>
    <x v="0"/>
    <n v="0"/>
    <n v="0"/>
    <n v="0"/>
    <n v="10834"/>
    <x v="451"/>
    <x v="0"/>
    <x v="0"/>
    <x v="0"/>
    <s v="03.16.13"/>
    <x v="41"/>
    <x v="0"/>
    <x v="0"/>
    <s v="Unidade Gestão de Aquisições"/>
    <s v="03.16.13"/>
    <s v="Unidade Gestão de Aquisições"/>
    <s v="03.16.13"/>
    <x v="30"/>
    <x v="0"/>
    <x v="0"/>
    <x v="0"/>
    <x v="1"/>
    <x v="0"/>
    <x v="0"/>
    <x v="0"/>
    <x v="5"/>
    <s v="2024-08-26"/>
    <x v="2"/>
    <n v="10834"/>
    <x v="0"/>
    <m/>
    <x v="0"/>
    <m/>
    <x v="2"/>
    <n v="100474696"/>
    <x v="0"/>
    <x v="1"/>
    <s v="Unidade Gestão de Aquisições"/>
    <s v="ORI"/>
    <x v="0"/>
    <s v="UGA"/>
    <x v="0"/>
    <x v="0"/>
    <x v="0"/>
    <x v="0"/>
    <x v="0"/>
    <x v="0"/>
    <x v="0"/>
    <x v="0"/>
    <x v="0"/>
    <x v="0"/>
    <x v="0"/>
    <s v="Unidade Gestão de Aquisições"/>
    <x v="0"/>
    <x v="0"/>
    <x v="0"/>
    <x v="0"/>
    <x v="0"/>
    <x v="0"/>
    <x v="0"/>
    <x v="0"/>
    <x v="0"/>
    <x v="0"/>
    <x v="1"/>
    <x v="0"/>
    <s v="Pagamento de salário referente a 08-2024"/>
  </r>
  <r>
    <x v="0"/>
    <n v="0"/>
    <n v="0"/>
    <n v="0"/>
    <n v="8213"/>
    <x v="451"/>
    <x v="0"/>
    <x v="0"/>
    <x v="0"/>
    <s v="03.16.13"/>
    <x v="41"/>
    <x v="0"/>
    <x v="0"/>
    <s v="Unidade Gestão de Aquisições"/>
    <s v="03.16.13"/>
    <s v="Unidade Gestão de Aquisições"/>
    <s v="03.16.13"/>
    <x v="30"/>
    <x v="0"/>
    <x v="0"/>
    <x v="0"/>
    <x v="1"/>
    <x v="0"/>
    <x v="0"/>
    <x v="0"/>
    <x v="5"/>
    <s v="2024-08-26"/>
    <x v="2"/>
    <n v="8213"/>
    <x v="0"/>
    <m/>
    <x v="0"/>
    <m/>
    <x v="19"/>
    <n v="100474706"/>
    <x v="0"/>
    <x v="6"/>
    <s v="Unidade Gestão de Aquisições"/>
    <s v="ORI"/>
    <x v="0"/>
    <s v="UGA"/>
    <x v="0"/>
    <x v="0"/>
    <x v="0"/>
    <x v="0"/>
    <x v="0"/>
    <x v="0"/>
    <x v="0"/>
    <x v="0"/>
    <x v="0"/>
    <x v="0"/>
    <x v="0"/>
    <s v="Unidade Gestão de Aquisições"/>
    <x v="0"/>
    <x v="0"/>
    <x v="0"/>
    <x v="0"/>
    <x v="0"/>
    <x v="0"/>
    <x v="0"/>
    <x v="0"/>
    <x v="0"/>
    <x v="0"/>
    <x v="6"/>
    <x v="0"/>
    <s v="Pagamento de salário referente a 08-2024"/>
  </r>
  <r>
    <x v="0"/>
    <n v="0"/>
    <n v="0"/>
    <n v="0"/>
    <n v="83615"/>
    <x v="451"/>
    <x v="0"/>
    <x v="0"/>
    <x v="0"/>
    <s v="03.16.13"/>
    <x v="41"/>
    <x v="0"/>
    <x v="0"/>
    <s v="Unidade Gestão de Aquisições"/>
    <s v="03.16.13"/>
    <s v="Unidade Gestão de Aquisições"/>
    <s v="03.16.13"/>
    <x v="30"/>
    <x v="0"/>
    <x v="0"/>
    <x v="0"/>
    <x v="1"/>
    <x v="0"/>
    <x v="0"/>
    <x v="0"/>
    <x v="5"/>
    <s v="2024-08-26"/>
    <x v="2"/>
    <n v="83615"/>
    <x v="0"/>
    <m/>
    <x v="0"/>
    <m/>
    <x v="9"/>
    <n v="100474693"/>
    <x v="0"/>
    <x v="0"/>
    <s v="Unidade Gestão de Aquisições"/>
    <s v="ORI"/>
    <x v="0"/>
    <s v="UGA"/>
    <x v="0"/>
    <x v="0"/>
    <x v="0"/>
    <x v="0"/>
    <x v="0"/>
    <x v="0"/>
    <x v="0"/>
    <x v="0"/>
    <x v="0"/>
    <x v="0"/>
    <x v="0"/>
    <s v="Unidade Gestão de Aquisições"/>
    <x v="0"/>
    <x v="0"/>
    <x v="0"/>
    <x v="0"/>
    <x v="0"/>
    <x v="0"/>
    <x v="0"/>
    <x v="0"/>
    <x v="0"/>
    <x v="0"/>
    <x v="0"/>
    <x v="0"/>
    <s v="Pagamento de salário referente a 08-2024"/>
  </r>
  <r>
    <x v="1"/>
    <n v="0"/>
    <n v="0"/>
    <n v="0"/>
    <n v="3559"/>
    <x v="452"/>
    <x v="0"/>
    <x v="0"/>
    <x v="0"/>
    <s v="01.27.06.76"/>
    <x v="11"/>
    <x v="1"/>
    <x v="1"/>
    <s v="Requalificação Urbana e habitação"/>
    <s v="01.27.06"/>
    <s v="Requalificação Urbana e habitação"/>
    <s v="01.27.06"/>
    <x v="1"/>
    <x v="0"/>
    <x v="0"/>
    <x v="0"/>
    <x v="0"/>
    <x v="1"/>
    <x v="1"/>
    <x v="0"/>
    <x v="5"/>
    <s v="2024-08-29"/>
    <x v="2"/>
    <n v="3559"/>
    <x v="0"/>
    <m/>
    <x v="0"/>
    <m/>
    <x v="2"/>
    <n v="100474696"/>
    <x v="0"/>
    <x v="1"/>
    <s v="Requalificação Urbana e Ambiental de Achada Monte III"/>
    <s v="ORI"/>
    <x v="0"/>
    <m/>
    <x v="0"/>
    <x v="0"/>
    <x v="0"/>
    <x v="0"/>
    <x v="0"/>
    <x v="0"/>
    <x v="0"/>
    <x v="0"/>
    <x v="0"/>
    <x v="0"/>
    <x v="0"/>
    <s v="Requalificação Urbana e Ambiental de Achada Monte III"/>
    <x v="0"/>
    <x v="0"/>
    <x v="0"/>
    <x v="0"/>
    <x v="1"/>
    <x v="0"/>
    <x v="0"/>
    <x v="0"/>
    <x v="0"/>
    <x v="0"/>
    <x v="1"/>
    <x v="0"/>
    <s v="Pagamento referente a serviços de calcetamento na localidade de Achada Monte, Correspondente a 158.18 metros quadrados de calçadas, âmbito de trabalho da requalificação ambiental de Achada Monte, conforme anexo."/>
  </r>
  <r>
    <x v="1"/>
    <n v="0"/>
    <n v="0"/>
    <n v="0"/>
    <n v="20168"/>
    <x v="452"/>
    <x v="0"/>
    <x v="0"/>
    <x v="0"/>
    <s v="01.27.06.76"/>
    <x v="11"/>
    <x v="1"/>
    <x v="1"/>
    <s v="Requalificação Urbana e habitação"/>
    <s v="01.27.06"/>
    <s v="Requalificação Urbana e habitação"/>
    <s v="01.27.06"/>
    <x v="1"/>
    <x v="0"/>
    <x v="0"/>
    <x v="0"/>
    <x v="0"/>
    <x v="1"/>
    <x v="1"/>
    <x v="0"/>
    <x v="5"/>
    <s v="2024-08-29"/>
    <x v="2"/>
    <n v="20168"/>
    <x v="0"/>
    <m/>
    <x v="0"/>
    <m/>
    <x v="106"/>
    <n v="100389594"/>
    <x v="0"/>
    <x v="0"/>
    <s v="Requalificação Urbana e Ambiental de Achada Monte III"/>
    <s v="ORI"/>
    <x v="0"/>
    <m/>
    <x v="0"/>
    <x v="0"/>
    <x v="0"/>
    <x v="0"/>
    <x v="0"/>
    <x v="0"/>
    <x v="0"/>
    <x v="0"/>
    <x v="0"/>
    <x v="0"/>
    <x v="0"/>
    <s v="Requalificação Urbana e Ambiental de Achada Monte III"/>
    <x v="0"/>
    <x v="0"/>
    <x v="0"/>
    <x v="0"/>
    <x v="1"/>
    <x v="0"/>
    <x v="0"/>
    <x v="0"/>
    <x v="0"/>
    <x v="0"/>
    <x v="0"/>
    <x v="0"/>
    <s v="Pagamento referente a serviços de calcetamento na localidade de Achada Monte, Correspondente a 158.18 metros quadrados de calçadas, âmbito de trabalho da requalificação ambiental de Achada Monte, conforme anexo."/>
  </r>
  <r>
    <x v="0"/>
    <n v="0"/>
    <n v="0"/>
    <n v="0"/>
    <n v="51600"/>
    <x v="453"/>
    <x v="0"/>
    <x v="0"/>
    <x v="0"/>
    <s v="01.27.02.11"/>
    <x v="18"/>
    <x v="1"/>
    <x v="1"/>
    <s v="Saneamento básico"/>
    <s v="01.27.02"/>
    <s v="Saneamento básico"/>
    <s v="01.27.02"/>
    <x v="4"/>
    <x v="0"/>
    <x v="2"/>
    <x v="2"/>
    <x v="0"/>
    <x v="1"/>
    <x v="0"/>
    <x v="0"/>
    <x v="7"/>
    <s v="2024-09-20"/>
    <x v="2"/>
    <n v="51600"/>
    <x v="0"/>
    <m/>
    <x v="0"/>
    <m/>
    <x v="2"/>
    <n v="100474696"/>
    <x v="0"/>
    <x v="1"/>
    <s v="Reforço do saneamento básico"/>
    <s v="ORI"/>
    <x v="0"/>
    <m/>
    <x v="0"/>
    <x v="0"/>
    <x v="0"/>
    <x v="0"/>
    <x v="0"/>
    <x v="0"/>
    <x v="0"/>
    <x v="0"/>
    <x v="0"/>
    <x v="0"/>
    <x v="0"/>
    <s v="Reforço do saneamento básico"/>
    <x v="0"/>
    <x v="0"/>
    <x v="0"/>
    <x v="0"/>
    <x v="1"/>
    <x v="0"/>
    <x v="0"/>
    <x v="0"/>
    <x v="0"/>
    <x v="0"/>
    <x v="1"/>
    <x v="0"/>
    <s v="Pagamento prestação de serviço em Reforço Saneamento Básico referente ao mês de setembro 2024, conforme anexo."/>
  </r>
  <r>
    <x v="0"/>
    <n v="0"/>
    <n v="0"/>
    <n v="0"/>
    <n v="305066"/>
    <x v="453"/>
    <x v="0"/>
    <x v="0"/>
    <x v="0"/>
    <s v="01.27.02.11"/>
    <x v="18"/>
    <x v="1"/>
    <x v="1"/>
    <s v="Saneamento básico"/>
    <s v="01.27.02"/>
    <s v="Saneamento básico"/>
    <s v="01.27.02"/>
    <x v="4"/>
    <x v="0"/>
    <x v="2"/>
    <x v="2"/>
    <x v="0"/>
    <x v="1"/>
    <x v="0"/>
    <x v="0"/>
    <x v="7"/>
    <s v="2024-09-20"/>
    <x v="2"/>
    <n v="305066"/>
    <x v="0"/>
    <m/>
    <x v="0"/>
    <m/>
    <x v="6"/>
    <n v="100474914"/>
    <x v="0"/>
    <x v="0"/>
    <s v="Reforço do saneamento básico"/>
    <s v="ORI"/>
    <x v="0"/>
    <m/>
    <x v="0"/>
    <x v="0"/>
    <x v="0"/>
    <x v="0"/>
    <x v="0"/>
    <x v="0"/>
    <x v="0"/>
    <x v="0"/>
    <x v="0"/>
    <x v="0"/>
    <x v="0"/>
    <s v="Reforço do saneamento básico"/>
    <x v="0"/>
    <x v="0"/>
    <x v="0"/>
    <x v="0"/>
    <x v="1"/>
    <x v="0"/>
    <x v="0"/>
    <x v="0"/>
    <x v="0"/>
    <x v="0"/>
    <x v="0"/>
    <x v="0"/>
    <s v="Pagamento prestação de serviço em Reforço Saneamento Básico referente ao mês de setembro 2024, conforme anexo."/>
  </r>
  <r>
    <x v="0"/>
    <n v="0"/>
    <n v="0"/>
    <n v="0"/>
    <n v="6685"/>
    <x v="454"/>
    <x v="0"/>
    <x v="1"/>
    <x v="0"/>
    <s v="03.03.10"/>
    <x v="8"/>
    <x v="0"/>
    <x v="4"/>
    <s v="Receitas Da Câmara"/>
    <s v="03.03.10"/>
    <s v="Receitas Da Câmara"/>
    <s v="03.03.10"/>
    <x v="10"/>
    <x v="0"/>
    <x v="3"/>
    <x v="3"/>
    <x v="0"/>
    <x v="0"/>
    <x v="2"/>
    <x v="0"/>
    <x v="7"/>
    <s v="2024-09-26"/>
    <x v="2"/>
    <n v="668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866"/>
    <x v="455"/>
    <x v="0"/>
    <x v="1"/>
    <x v="0"/>
    <s v="03.03.10"/>
    <x v="8"/>
    <x v="0"/>
    <x v="4"/>
    <s v="Receitas Da Câmara"/>
    <s v="03.03.10"/>
    <s v="Receitas Da Câmara"/>
    <s v="03.03.10"/>
    <x v="9"/>
    <x v="0"/>
    <x v="3"/>
    <x v="3"/>
    <x v="0"/>
    <x v="0"/>
    <x v="2"/>
    <x v="0"/>
    <x v="7"/>
    <s v="2024-09-26"/>
    <x v="2"/>
    <n v="586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
    <x v="456"/>
    <x v="0"/>
    <x v="1"/>
    <x v="0"/>
    <s v="03.03.10"/>
    <x v="8"/>
    <x v="0"/>
    <x v="4"/>
    <s v="Receitas Da Câmara"/>
    <s v="03.03.10"/>
    <s v="Receitas Da Câmara"/>
    <s v="03.03.10"/>
    <x v="6"/>
    <x v="0"/>
    <x v="3"/>
    <x v="3"/>
    <x v="0"/>
    <x v="0"/>
    <x v="2"/>
    <x v="0"/>
    <x v="7"/>
    <s v="2024-09-26"/>
    <x v="2"/>
    <n v="1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0"/>
    <x v="457"/>
    <x v="0"/>
    <x v="1"/>
    <x v="0"/>
    <s v="03.03.10"/>
    <x v="8"/>
    <x v="0"/>
    <x v="4"/>
    <s v="Receitas Da Câmara"/>
    <s v="03.03.10"/>
    <s v="Receitas Da Câmara"/>
    <s v="03.03.10"/>
    <x v="8"/>
    <x v="0"/>
    <x v="3"/>
    <x v="3"/>
    <x v="0"/>
    <x v="0"/>
    <x v="2"/>
    <x v="0"/>
    <x v="7"/>
    <s v="2024-09-26"/>
    <x v="2"/>
    <n v="1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0"/>
    <x v="458"/>
    <x v="0"/>
    <x v="1"/>
    <x v="0"/>
    <s v="03.03.10"/>
    <x v="8"/>
    <x v="0"/>
    <x v="4"/>
    <s v="Receitas Da Câmara"/>
    <s v="03.03.10"/>
    <s v="Receitas Da Câmara"/>
    <s v="03.03.10"/>
    <x v="11"/>
    <x v="0"/>
    <x v="0"/>
    <x v="5"/>
    <x v="0"/>
    <x v="0"/>
    <x v="2"/>
    <x v="0"/>
    <x v="7"/>
    <s v="2024-09-26"/>
    <x v="2"/>
    <n v="1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00"/>
    <x v="459"/>
    <x v="0"/>
    <x v="1"/>
    <x v="0"/>
    <s v="03.03.10"/>
    <x v="8"/>
    <x v="0"/>
    <x v="4"/>
    <s v="Receitas Da Câmara"/>
    <s v="03.03.10"/>
    <s v="Receitas Da Câmara"/>
    <s v="03.03.10"/>
    <x v="20"/>
    <x v="0"/>
    <x v="3"/>
    <x v="3"/>
    <x v="0"/>
    <x v="0"/>
    <x v="2"/>
    <x v="0"/>
    <x v="7"/>
    <s v="2024-09-26"/>
    <x v="2"/>
    <n v="7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590"/>
    <x v="460"/>
    <x v="0"/>
    <x v="1"/>
    <x v="0"/>
    <s v="03.03.10"/>
    <x v="8"/>
    <x v="0"/>
    <x v="4"/>
    <s v="Receitas Da Câmara"/>
    <s v="03.03.10"/>
    <s v="Receitas Da Câmara"/>
    <s v="03.03.10"/>
    <x v="17"/>
    <x v="0"/>
    <x v="3"/>
    <x v="3"/>
    <x v="0"/>
    <x v="0"/>
    <x v="2"/>
    <x v="0"/>
    <x v="7"/>
    <s v="2024-09-26"/>
    <x v="2"/>
    <n v="35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40"/>
    <x v="461"/>
    <x v="0"/>
    <x v="1"/>
    <x v="0"/>
    <s v="03.03.10"/>
    <x v="8"/>
    <x v="0"/>
    <x v="4"/>
    <s v="Receitas Da Câmara"/>
    <s v="03.03.10"/>
    <s v="Receitas Da Câmara"/>
    <s v="03.03.10"/>
    <x v="13"/>
    <x v="0"/>
    <x v="3"/>
    <x v="3"/>
    <x v="0"/>
    <x v="0"/>
    <x v="2"/>
    <x v="0"/>
    <x v="7"/>
    <s v="2024-09-26"/>
    <x v="2"/>
    <n v="36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0"/>
    <x v="462"/>
    <x v="0"/>
    <x v="1"/>
    <x v="0"/>
    <s v="03.03.10"/>
    <x v="8"/>
    <x v="0"/>
    <x v="4"/>
    <s v="Receitas Da Câmara"/>
    <s v="03.03.10"/>
    <s v="Receitas Da Câmara"/>
    <s v="03.03.10"/>
    <x v="18"/>
    <x v="0"/>
    <x v="0"/>
    <x v="0"/>
    <x v="0"/>
    <x v="0"/>
    <x v="2"/>
    <x v="0"/>
    <x v="7"/>
    <s v="2024-09-26"/>
    <x v="2"/>
    <n v="3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980"/>
    <x v="463"/>
    <x v="0"/>
    <x v="1"/>
    <x v="0"/>
    <s v="03.03.10"/>
    <x v="8"/>
    <x v="0"/>
    <x v="4"/>
    <s v="Receitas Da Câmara"/>
    <s v="03.03.10"/>
    <s v="Receitas Da Câmara"/>
    <s v="03.03.10"/>
    <x v="13"/>
    <x v="0"/>
    <x v="3"/>
    <x v="3"/>
    <x v="0"/>
    <x v="0"/>
    <x v="2"/>
    <x v="0"/>
    <x v="7"/>
    <s v="2024-09-30"/>
    <x v="2"/>
    <n v="49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0660"/>
    <x v="464"/>
    <x v="0"/>
    <x v="1"/>
    <x v="0"/>
    <s v="03.03.10"/>
    <x v="8"/>
    <x v="0"/>
    <x v="4"/>
    <s v="Receitas Da Câmara"/>
    <s v="03.03.10"/>
    <s v="Receitas Da Câmara"/>
    <s v="03.03.10"/>
    <x v="18"/>
    <x v="0"/>
    <x v="0"/>
    <x v="0"/>
    <x v="0"/>
    <x v="0"/>
    <x v="2"/>
    <x v="0"/>
    <x v="7"/>
    <s v="2024-09-30"/>
    <x v="2"/>
    <n v="706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0"/>
    <x v="465"/>
    <x v="0"/>
    <x v="1"/>
    <x v="0"/>
    <s v="03.03.10"/>
    <x v="8"/>
    <x v="0"/>
    <x v="4"/>
    <s v="Receitas Da Câmara"/>
    <s v="03.03.10"/>
    <s v="Receitas Da Câmara"/>
    <s v="03.03.10"/>
    <x v="17"/>
    <x v="0"/>
    <x v="3"/>
    <x v="3"/>
    <x v="0"/>
    <x v="0"/>
    <x v="2"/>
    <x v="0"/>
    <x v="7"/>
    <s v="2024-09-30"/>
    <x v="2"/>
    <n v="6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466"/>
    <x v="0"/>
    <x v="1"/>
    <x v="0"/>
    <s v="03.03.10"/>
    <x v="8"/>
    <x v="0"/>
    <x v="4"/>
    <s v="Receitas Da Câmara"/>
    <s v="03.03.10"/>
    <s v="Receitas Da Câmara"/>
    <s v="03.03.10"/>
    <x v="21"/>
    <x v="0"/>
    <x v="3"/>
    <x v="3"/>
    <x v="0"/>
    <x v="0"/>
    <x v="2"/>
    <x v="0"/>
    <x v="7"/>
    <s v="2024-09-30"/>
    <x v="2"/>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90"/>
    <x v="467"/>
    <x v="0"/>
    <x v="1"/>
    <x v="0"/>
    <s v="03.03.10"/>
    <x v="8"/>
    <x v="0"/>
    <x v="4"/>
    <s v="Receitas Da Câmara"/>
    <s v="03.03.10"/>
    <s v="Receitas Da Câmara"/>
    <s v="03.03.10"/>
    <x v="10"/>
    <x v="0"/>
    <x v="3"/>
    <x v="3"/>
    <x v="0"/>
    <x v="0"/>
    <x v="2"/>
    <x v="0"/>
    <x v="7"/>
    <s v="2024-09-30"/>
    <x v="2"/>
    <n v="21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
    <x v="468"/>
    <x v="0"/>
    <x v="1"/>
    <x v="0"/>
    <s v="03.03.10"/>
    <x v="8"/>
    <x v="0"/>
    <x v="4"/>
    <s v="Receitas Da Câmara"/>
    <s v="03.03.10"/>
    <s v="Receitas Da Câmara"/>
    <s v="03.03.10"/>
    <x v="8"/>
    <x v="0"/>
    <x v="3"/>
    <x v="3"/>
    <x v="0"/>
    <x v="0"/>
    <x v="2"/>
    <x v="0"/>
    <x v="7"/>
    <s v="2024-09-30"/>
    <x v="2"/>
    <n v="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31"/>
    <x v="469"/>
    <x v="0"/>
    <x v="1"/>
    <x v="0"/>
    <s v="03.03.10"/>
    <x v="8"/>
    <x v="0"/>
    <x v="4"/>
    <s v="Receitas Da Câmara"/>
    <s v="03.03.10"/>
    <s v="Receitas Da Câmara"/>
    <s v="03.03.10"/>
    <x v="25"/>
    <x v="0"/>
    <x v="3"/>
    <x v="3"/>
    <x v="0"/>
    <x v="0"/>
    <x v="2"/>
    <x v="0"/>
    <x v="7"/>
    <s v="2024-09-30"/>
    <x v="2"/>
    <n v="331"/>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5300"/>
    <x v="470"/>
    <x v="0"/>
    <x v="0"/>
    <x v="0"/>
    <s v="01.27.06.72"/>
    <x v="32"/>
    <x v="1"/>
    <x v="1"/>
    <s v="Requalificação Urbana e habitação"/>
    <s v="01.27.06"/>
    <s v="Requalificação Urbana e habitação"/>
    <s v="01.27.06"/>
    <x v="1"/>
    <x v="0"/>
    <x v="0"/>
    <x v="0"/>
    <x v="0"/>
    <x v="1"/>
    <x v="1"/>
    <x v="0"/>
    <x v="3"/>
    <s v="2024-05-29"/>
    <x v="1"/>
    <n v="15300"/>
    <x v="0"/>
    <m/>
    <x v="0"/>
    <m/>
    <x v="107"/>
    <n v="100478900"/>
    <x v="0"/>
    <x v="0"/>
    <s v="Manutenção e Reabilitação de Edificios Municipais"/>
    <s v="ORI"/>
    <x v="0"/>
    <m/>
    <x v="0"/>
    <x v="0"/>
    <x v="0"/>
    <x v="0"/>
    <x v="0"/>
    <x v="0"/>
    <x v="0"/>
    <x v="0"/>
    <x v="0"/>
    <x v="0"/>
    <x v="0"/>
    <s v="Manutenção e Reabilitação de Edificios Municipais"/>
    <x v="0"/>
    <x v="0"/>
    <x v="0"/>
    <x v="0"/>
    <x v="1"/>
    <x v="0"/>
    <x v="0"/>
    <x v="0"/>
    <x v="0"/>
    <x v="0"/>
    <x v="0"/>
    <x v="0"/>
    <s v="Pagamento a favor do Sr. Elísio Gomes Lopes, pela aquisição de trabalho de pintura de 2 salas no mercado Municipal de Achada Portinho da CMSM, conforme anexo."/>
  </r>
  <r>
    <x v="1"/>
    <n v="0"/>
    <n v="0"/>
    <n v="0"/>
    <n v="531600"/>
    <x v="471"/>
    <x v="0"/>
    <x v="0"/>
    <x v="0"/>
    <s v="01.27.06.41"/>
    <x v="19"/>
    <x v="1"/>
    <x v="1"/>
    <s v="Requalificação Urbana e habitação"/>
    <s v="01.27.06"/>
    <s v="Requalificação Urbana e habitação"/>
    <s v="01.27.06"/>
    <x v="40"/>
    <x v="0"/>
    <x v="0"/>
    <x v="0"/>
    <x v="0"/>
    <x v="1"/>
    <x v="1"/>
    <x v="0"/>
    <x v="3"/>
    <s v="2024-05-31"/>
    <x v="1"/>
    <n v="531600"/>
    <x v="0"/>
    <m/>
    <x v="0"/>
    <m/>
    <x v="108"/>
    <n v="100448349"/>
    <x v="0"/>
    <x v="0"/>
    <s v="Reabilitação de Jardins Infantis e Escolas do EBI"/>
    <s v="ORI"/>
    <x v="0"/>
    <s v="RJEBI"/>
    <x v="0"/>
    <x v="0"/>
    <x v="0"/>
    <x v="0"/>
    <x v="0"/>
    <x v="0"/>
    <x v="0"/>
    <x v="0"/>
    <x v="0"/>
    <x v="0"/>
    <x v="0"/>
    <s v="Reabilitação de Jardins Infantis e Escolas do EBI"/>
    <x v="0"/>
    <x v="0"/>
    <x v="0"/>
    <x v="0"/>
    <x v="1"/>
    <x v="0"/>
    <x v="0"/>
    <x v="0"/>
    <x v="0"/>
    <x v="0"/>
    <x v="0"/>
    <x v="0"/>
    <s v="Pagamento refente a aquisição de mobiliários, serviços de divisórias e sanefa no jardim infantil de Monte Pousada, conforme anexo.  "/>
  </r>
  <r>
    <x v="1"/>
    <n v="0"/>
    <n v="0"/>
    <n v="0"/>
    <n v="48000"/>
    <x v="472"/>
    <x v="0"/>
    <x v="0"/>
    <x v="0"/>
    <s v="01.28.01.08"/>
    <x v="15"/>
    <x v="4"/>
    <x v="5"/>
    <s v="Habitação Social"/>
    <s v="01.28.01"/>
    <s v="Habitação Social"/>
    <s v="01.28.01"/>
    <x v="1"/>
    <x v="0"/>
    <x v="0"/>
    <x v="0"/>
    <x v="0"/>
    <x v="1"/>
    <x v="1"/>
    <x v="0"/>
    <x v="0"/>
    <s v="2024-01-05"/>
    <x v="0"/>
    <n v="48000"/>
    <x v="0"/>
    <m/>
    <x v="0"/>
    <m/>
    <x v="109"/>
    <n v="100478380"/>
    <x v="0"/>
    <x v="0"/>
    <s v="Habitações Sociais"/>
    <s v="ORI"/>
    <x v="0"/>
    <s v="HS"/>
    <x v="0"/>
    <x v="0"/>
    <x v="0"/>
    <x v="0"/>
    <x v="0"/>
    <x v="0"/>
    <x v="0"/>
    <x v="0"/>
    <x v="0"/>
    <x v="0"/>
    <x v="0"/>
    <s v="Habitações Sociais"/>
    <x v="0"/>
    <x v="0"/>
    <x v="0"/>
    <x v="0"/>
    <x v="1"/>
    <x v="0"/>
    <x v="0"/>
    <x v="0"/>
    <x v="0"/>
    <x v="0"/>
    <x v="0"/>
    <x v="0"/>
    <s v="Pagamento a favor da Empresa Gomes Tavares Transporte, comercio, referente serviço prestado , conforme fatura em anexo."/>
  </r>
  <r>
    <x v="1"/>
    <n v="0"/>
    <n v="0"/>
    <n v="0"/>
    <n v="10000000"/>
    <x v="473"/>
    <x v="0"/>
    <x v="1"/>
    <x v="0"/>
    <s v="03.03.10"/>
    <x v="8"/>
    <x v="0"/>
    <x v="4"/>
    <s v="Receitas Da Câmara"/>
    <s v="03.03.10"/>
    <s v="Receitas Da Câmara"/>
    <s v="03.03.10"/>
    <x v="56"/>
    <x v="0"/>
    <x v="6"/>
    <x v="10"/>
    <x v="0"/>
    <x v="0"/>
    <x v="2"/>
    <x v="0"/>
    <x v="0"/>
    <s v="2024-01-09"/>
    <x v="0"/>
    <n v="10000000"/>
    <x v="0"/>
    <m/>
    <x v="0"/>
    <m/>
    <x v="6"/>
    <n v="100474914"/>
    <x v="0"/>
    <x v="0"/>
    <s v="Receitas Da Câmara"/>
    <s v="EXT"/>
    <x v="0"/>
    <s v="RDC"/>
    <x v="0"/>
    <x v="0"/>
    <x v="0"/>
    <x v="0"/>
    <x v="0"/>
    <x v="0"/>
    <x v="0"/>
    <x v="0"/>
    <x v="0"/>
    <x v="0"/>
    <x v="0"/>
    <s v="Receitas Da Câmara"/>
    <x v="0"/>
    <x v="0"/>
    <x v="0"/>
    <x v="0"/>
    <x v="0"/>
    <x v="0"/>
    <x v="0"/>
    <x v="0"/>
    <x v="0"/>
    <x v="0"/>
    <x v="0"/>
    <x v="0"/>
    <s v="Transferencia do Valor do Contrato Programa."/>
  </r>
  <r>
    <x v="0"/>
    <n v="0"/>
    <n v="0"/>
    <n v="0"/>
    <n v="1400"/>
    <x v="474"/>
    <x v="0"/>
    <x v="0"/>
    <x v="0"/>
    <s v="03.16.15"/>
    <x v="0"/>
    <x v="0"/>
    <x v="0"/>
    <s v="Direção Financeira"/>
    <s v="03.16.15"/>
    <s v="Direção Financeira"/>
    <s v="03.16.15"/>
    <x v="3"/>
    <x v="0"/>
    <x v="0"/>
    <x v="1"/>
    <x v="0"/>
    <x v="0"/>
    <x v="0"/>
    <x v="0"/>
    <x v="2"/>
    <s v="2024-02-07"/>
    <x v="0"/>
    <n v="1400"/>
    <x v="0"/>
    <m/>
    <x v="0"/>
    <m/>
    <x v="26"/>
    <n v="100458633"/>
    <x v="0"/>
    <x v="0"/>
    <s v="Direção Financeira"/>
    <s v="ORI"/>
    <x v="0"/>
    <m/>
    <x v="0"/>
    <x v="0"/>
    <x v="0"/>
    <x v="0"/>
    <x v="0"/>
    <x v="0"/>
    <x v="0"/>
    <x v="0"/>
    <x v="0"/>
    <x v="0"/>
    <x v="0"/>
    <s v="Direção Financeira"/>
    <x v="0"/>
    <x v="0"/>
    <x v="0"/>
    <x v="0"/>
    <x v="0"/>
    <x v="0"/>
    <x v="0"/>
    <x v="0"/>
    <x v="0"/>
    <x v="0"/>
    <x v="0"/>
    <x v="0"/>
    <s v="Ajuda de custo a favor do senhor Joaquim Nunes, pela sua deslocação a Praia no dia 4 de fevereiro em ,missão oficial de serviço, conforme guia de marcha."/>
  </r>
  <r>
    <x v="0"/>
    <n v="0"/>
    <n v="0"/>
    <n v="0"/>
    <n v="5400"/>
    <x v="475"/>
    <x v="0"/>
    <x v="0"/>
    <x v="0"/>
    <s v="03.16.15"/>
    <x v="0"/>
    <x v="0"/>
    <x v="0"/>
    <s v="Direção Financeira"/>
    <s v="03.16.15"/>
    <s v="Direção Financeira"/>
    <s v="03.16.15"/>
    <x v="3"/>
    <x v="0"/>
    <x v="0"/>
    <x v="1"/>
    <x v="0"/>
    <x v="0"/>
    <x v="0"/>
    <x v="0"/>
    <x v="3"/>
    <s v="2024-05-31"/>
    <x v="1"/>
    <n v="5400"/>
    <x v="0"/>
    <m/>
    <x v="0"/>
    <m/>
    <x v="3"/>
    <n v="100478720"/>
    <x v="0"/>
    <x v="0"/>
    <s v="Direção Financeira"/>
    <s v="ORI"/>
    <x v="0"/>
    <m/>
    <x v="0"/>
    <x v="0"/>
    <x v="0"/>
    <x v="0"/>
    <x v="0"/>
    <x v="0"/>
    <x v="0"/>
    <x v="0"/>
    <x v="0"/>
    <x v="0"/>
    <x v="0"/>
    <s v="Direção Financeira"/>
    <x v="0"/>
    <x v="0"/>
    <x v="0"/>
    <x v="0"/>
    <x v="0"/>
    <x v="0"/>
    <x v="0"/>
    <x v="0"/>
    <x v="0"/>
    <x v="0"/>
    <x v="0"/>
    <x v="0"/>
    <s v="Ajuda de custo a favor da Moisés Rosário Landim pela sua deslocação em missão de serviço a cidade da Praia nos dia 03, 11 e 30 de Maio de 2024, conforme justificativo em anexo "/>
  </r>
  <r>
    <x v="0"/>
    <n v="0"/>
    <n v="0"/>
    <n v="0"/>
    <n v="659498"/>
    <x v="476"/>
    <x v="0"/>
    <x v="0"/>
    <x v="0"/>
    <s v="03.16.15"/>
    <x v="0"/>
    <x v="0"/>
    <x v="0"/>
    <s v="Direção Financeira"/>
    <s v="03.16.15"/>
    <s v="Direção Financeira"/>
    <s v="03.16.15"/>
    <x v="61"/>
    <x v="0"/>
    <x v="0"/>
    <x v="0"/>
    <x v="0"/>
    <x v="0"/>
    <x v="0"/>
    <x v="0"/>
    <x v="4"/>
    <s v="2024-06-04"/>
    <x v="1"/>
    <n v="659498"/>
    <x v="0"/>
    <m/>
    <x v="0"/>
    <m/>
    <x v="110"/>
    <n v="100392190"/>
    <x v="0"/>
    <x v="0"/>
    <s v="Direção Financeira"/>
    <s v="ORI"/>
    <x v="0"/>
    <m/>
    <x v="0"/>
    <x v="0"/>
    <x v="0"/>
    <x v="0"/>
    <x v="0"/>
    <x v="0"/>
    <x v="0"/>
    <x v="0"/>
    <x v="0"/>
    <x v="0"/>
    <x v="0"/>
    <s v="Direção Financeira"/>
    <x v="0"/>
    <x v="0"/>
    <x v="0"/>
    <x v="0"/>
    <x v="0"/>
    <x v="0"/>
    <x v="0"/>
    <x v="0"/>
    <x v="0"/>
    <x v="0"/>
    <x v="0"/>
    <x v="0"/>
    <s v="Comparticipação da CMSM com 15% dos descontos de previdência social efetuada nos salários dos funcionários a favor da INPS referente a Outubro de 2023 conforme documentos anexos. "/>
  </r>
  <r>
    <x v="0"/>
    <n v="0"/>
    <n v="0"/>
    <n v="0"/>
    <n v="4000"/>
    <x v="477"/>
    <x v="0"/>
    <x v="1"/>
    <x v="0"/>
    <s v="03.03.10"/>
    <x v="8"/>
    <x v="0"/>
    <x v="4"/>
    <s v="Receitas Da Câmara"/>
    <s v="03.03.10"/>
    <s v="Receitas Da Câmara"/>
    <s v="03.03.10"/>
    <x v="19"/>
    <x v="0"/>
    <x v="3"/>
    <x v="6"/>
    <x v="0"/>
    <x v="0"/>
    <x v="2"/>
    <x v="0"/>
    <x v="1"/>
    <s v="2024-03-04"/>
    <x v="0"/>
    <n v="4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800"/>
    <x v="478"/>
    <x v="0"/>
    <x v="1"/>
    <x v="0"/>
    <s v="03.03.10"/>
    <x v="8"/>
    <x v="0"/>
    <x v="4"/>
    <s v="Receitas Da Câmara"/>
    <s v="03.03.10"/>
    <s v="Receitas Da Câmara"/>
    <s v="03.03.10"/>
    <x v="13"/>
    <x v="0"/>
    <x v="3"/>
    <x v="3"/>
    <x v="0"/>
    <x v="0"/>
    <x v="2"/>
    <x v="0"/>
    <x v="1"/>
    <s v="2024-03-04"/>
    <x v="0"/>
    <n v="5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10"/>
    <x v="479"/>
    <x v="0"/>
    <x v="1"/>
    <x v="0"/>
    <s v="03.03.10"/>
    <x v="8"/>
    <x v="0"/>
    <x v="4"/>
    <s v="Receitas Da Câmara"/>
    <s v="03.03.10"/>
    <s v="Receitas Da Câmara"/>
    <s v="03.03.10"/>
    <x v="25"/>
    <x v="0"/>
    <x v="3"/>
    <x v="3"/>
    <x v="0"/>
    <x v="0"/>
    <x v="2"/>
    <x v="0"/>
    <x v="1"/>
    <s v="2024-03-04"/>
    <x v="0"/>
    <n v="9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480"/>
    <x v="0"/>
    <x v="1"/>
    <x v="0"/>
    <s v="03.03.10"/>
    <x v="8"/>
    <x v="0"/>
    <x v="4"/>
    <s v="Receitas Da Câmara"/>
    <s v="03.03.10"/>
    <s v="Receitas Da Câmara"/>
    <s v="03.03.10"/>
    <x v="21"/>
    <x v="0"/>
    <x v="3"/>
    <x v="3"/>
    <x v="0"/>
    <x v="0"/>
    <x v="2"/>
    <x v="0"/>
    <x v="1"/>
    <s v="2024-03-04"/>
    <x v="0"/>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481"/>
    <x v="0"/>
    <x v="1"/>
    <x v="0"/>
    <s v="03.03.10"/>
    <x v="8"/>
    <x v="0"/>
    <x v="4"/>
    <s v="Receitas Da Câmara"/>
    <s v="03.03.10"/>
    <s v="Receitas Da Câmara"/>
    <s v="03.03.10"/>
    <x v="8"/>
    <x v="0"/>
    <x v="3"/>
    <x v="3"/>
    <x v="0"/>
    <x v="0"/>
    <x v="2"/>
    <x v="0"/>
    <x v="1"/>
    <s v="2024-03-04"/>
    <x v="0"/>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680"/>
    <x v="482"/>
    <x v="0"/>
    <x v="1"/>
    <x v="0"/>
    <s v="03.03.10"/>
    <x v="8"/>
    <x v="0"/>
    <x v="4"/>
    <s v="Receitas Da Câmara"/>
    <s v="03.03.10"/>
    <s v="Receitas Da Câmara"/>
    <s v="03.03.10"/>
    <x v="10"/>
    <x v="0"/>
    <x v="3"/>
    <x v="3"/>
    <x v="0"/>
    <x v="0"/>
    <x v="2"/>
    <x v="0"/>
    <x v="1"/>
    <s v="2024-03-04"/>
    <x v="0"/>
    <n v="186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700"/>
    <x v="483"/>
    <x v="0"/>
    <x v="1"/>
    <x v="0"/>
    <s v="03.03.10"/>
    <x v="8"/>
    <x v="0"/>
    <x v="4"/>
    <s v="Receitas Da Câmara"/>
    <s v="03.03.10"/>
    <s v="Receitas Da Câmara"/>
    <s v="03.03.10"/>
    <x v="11"/>
    <x v="0"/>
    <x v="0"/>
    <x v="5"/>
    <x v="0"/>
    <x v="0"/>
    <x v="2"/>
    <x v="0"/>
    <x v="1"/>
    <s v="2024-03-04"/>
    <x v="0"/>
    <n v="47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600"/>
    <x v="484"/>
    <x v="0"/>
    <x v="1"/>
    <x v="0"/>
    <s v="03.03.10"/>
    <x v="8"/>
    <x v="0"/>
    <x v="4"/>
    <s v="Receitas Da Câmara"/>
    <s v="03.03.10"/>
    <s v="Receitas Da Câmara"/>
    <s v="03.03.10"/>
    <x v="20"/>
    <x v="0"/>
    <x v="3"/>
    <x v="3"/>
    <x v="0"/>
    <x v="0"/>
    <x v="2"/>
    <x v="0"/>
    <x v="1"/>
    <s v="2024-03-04"/>
    <x v="0"/>
    <n v="15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240"/>
    <x v="485"/>
    <x v="0"/>
    <x v="1"/>
    <x v="0"/>
    <s v="03.03.10"/>
    <x v="8"/>
    <x v="0"/>
    <x v="4"/>
    <s v="Receitas Da Câmara"/>
    <s v="03.03.10"/>
    <s v="Receitas Da Câmara"/>
    <s v="03.03.10"/>
    <x v="6"/>
    <x v="0"/>
    <x v="3"/>
    <x v="3"/>
    <x v="0"/>
    <x v="0"/>
    <x v="2"/>
    <x v="0"/>
    <x v="1"/>
    <s v="2024-03-04"/>
    <x v="0"/>
    <n v="32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0"/>
    <x v="486"/>
    <x v="0"/>
    <x v="1"/>
    <x v="0"/>
    <s v="03.03.10"/>
    <x v="8"/>
    <x v="0"/>
    <x v="4"/>
    <s v="Receitas Da Câmara"/>
    <s v="03.03.10"/>
    <s v="Receitas Da Câmara"/>
    <s v="03.03.10"/>
    <x v="42"/>
    <x v="0"/>
    <x v="3"/>
    <x v="3"/>
    <x v="0"/>
    <x v="0"/>
    <x v="2"/>
    <x v="0"/>
    <x v="1"/>
    <s v="2024-03-04"/>
    <x v="0"/>
    <n v="3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9192"/>
    <x v="487"/>
    <x v="0"/>
    <x v="1"/>
    <x v="0"/>
    <s v="03.03.10"/>
    <x v="8"/>
    <x v="0"/>
    <x v="4"/>
    <s v="Receitas Da Câmara"/>
    <s v="03.03.10"/>
    <s v="Receitas Da Câmara"/>
    <s v="03.03.10"/>
    <x v="18"/>
    <x v="0"/>
    <x v="0"/>
    <x v="0"/>
    <x v="0"/>
    <x v="0"/>
    <x v="2"/>
    <x v="0"/>
    <x v="1"/>
    <s v="2024-03-04"/>
    <x v="0"/>
    <n v="5919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213"/>
    <x v="488"/>
    <x v="0"/>
    <x v="1"/>
    <x v="0"/>
    <s v="03.03.10"/>
    <x v="8"/>
    <x v="0"/>
    <x v="4"/>
    <s v="Receitas Da Câmara"/>
    <s v="03.03.10"/>
    <s v="Receitas Da Câmara"/>
    <s v="03.03.10"/>
    <x v="9"/>
    <x v="0"/>
    <x v="3"/>
    <x v="3"/>
    <x v="0"/>
    <x v="0"/>
    <x v="2"/>
    <x v="0"/>
    <x v="1"/>
    <s v="2024-03-04"/>
    <x v="0"/>
    <n v="621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
    <x v="489"/>
    <x v="0"/>
    <x v="1"/>
    <x v="0"/>
    <s v="03.03.10"/>
    <x v="8"/>
    <x v="0"/>
    <x v="4"/>
    <s v="Receitas Da Câmara"/>
    <s v="03.03.10"/>
    <s v="Receitas Da Câmara"/>
    <s v="03.03.10"/>
    <x v="26"/>
    <x v="0"/>
    <x v="3"/>
    <x v="3"/>
    <x v="0"/>
    <x v="0"/>
    <x v="2"/>
    <x v="0"/>
    <x v="1"/>
    <s v="2024-03-04"/>
    <x v="0"/>
    <n v="1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235"/>
    <x v="490"/>
    <x v="0"/>
    <x v="1"/>
    <x v="0"/>
    <s v="03.03.10"/>
    <x v="8"/>
    <x v="0"/>
    <x v="4"/>
    <s v="Receitas Da Câmara"/>
    <s v="03.03.10"/>
    <s v="Receitas Da Câmara"/>
    <s v="03.03.10"/>
    <x v="17"/>
    <x v="0"/>
    <x v="3"/>
    <x v="3"/>
    <x v="0"/>
    <x v="0"/>
    <x v="2"/>
    <x v="0"/>
    <x v="1"/>
    <s v="2024-03-04"/>
    <x v="0"/>
    <n v="9235"/>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870962"/>
    <x v="491"/>
    <x v="0"/>
    <x v="1"/>
    <x v="0"/>
    <s v="03.03.10"/>
    <x v="8"/>
    <x v="0"/>
    <x v="4"/>
    <s v="Receitas Da Câmara"/>
    <s v="03.03.10"/>
    <s v="Receitas Da Câmara"/>
    <s v="03.03.10"/>
    <x v="15"/>
    <x v="0"/>
    <x v="0"/>
    <x v="0"/>
    <x v="0"/>
    <x v="0"/>
    <x v="2"/>
    <x v="0"/>
    <x v="1"/>
    <s v="2024-03-04"/>
    <x v="0"/>
    <n v="187096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9"/>
    <x v="492"/>
    <x v="0"/>
    <x v="1"/>
    <x v="0"/>
    <s v="03.03.10"/>
    <x v="8"/>
    <x v="0"/>
    <x v="4"/>
    <s v="Receitas Da Câmara"/>
    <s v="03.03.10"/>
    <s v="Receitas Da Câmara"/>
    <s v="03.03.10"/>
    <x v="25"/>
    <x v="0"/>
    <x v="3"/>
    <x v="3"/>
    <x v="0"/>
    <x v="0"/>
    <x v="2"/>
    <x v="0"/>
    <x v="1"/>
    <s v="2024-03-08"/>
    <x v="0"/>
    <n v="729"/>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0000"/>
    <x v="493"/>
    <x v="0"/>
    <x v="1"/>
    <x v="0"/>
    <s v="03.03.10"/>
    <x v="8"/>
    <x v="0"/>
    <x v="4"/>
    <s v="Receitas Da Câmara"/>
    <s v="03.03.10"/>
    <s v="Receitas Da Câmara"/>
    <s v="03.03.10"/>
    <x v="15"/>
    <x v="0"/>
    <x v="0"/>
    <x v="0"/>
    <x v="0"/>
    <x v="0"/>
    <x v="2"/>
    <x v="0"/>
    <x v="1"/>
    <s v="2024-03-08"/>
    <x v="0"/>
    <n v="2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50"/>
    <x v="494"/>
    <x v="0"/>
    <x v="1"/>
    <x v="0"/>
    <s v="03.03.10"/>
    <x v="8"/>
    <x v="0"/>
    <x v="4"/>
    <s v="Receitas Da Câmara"/>
    <s v="03.03.10"/>
    <s v="Receitas Da Câmara"/>
    <s v="03.03.10"/>
    <x v="10"/>
    <x v="0"/>
    <x v="3"/>
    <x v="3"/>
    <x v="0"/>
    <x v="0"/>
    <x v="2"/>
    <x v="0"/>
    <x v="1"/>
    <s v="2024-03-08"/>
    <x v="0"/>
    <n v="21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495"/>
    <x v="0"/>
    <x v="1"/>
    <x v="0"/>
    <s v="03.03.10"/>
    <x v="8"/>
    <x v="0"/>
    <x v="4"/>
    <s v="Receitas Da Câmara"/>
    <s v="03.03.10"/>
    <s v="Receitas Da Câmara"/>
    <s v="03.03.10"/>
    <x v="21"/>
    <x v="0"/>
    <x v="3"/>
    <x v="3"/>
    <x v="0"/>
    <x v="0"/>
    <x v="2"/>
    <x v="0"/>
    <x v="1"/>
    <s v="2024-03-08"/>
    <x v="0"/>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0"/>
    <x v="496"/>
    <x v="0"/>
    <x v="1"/>
    <x v="0"/>
    <s v="03.03.10"/>
    <x v="8"/>
    <x v="0"/>
    <x v="4"/>
    <s v="Receitas Da Câmara"/>
    <s v="03.03.10"/>
    <s v="Receitas Da Câmara"/>
    <s v="03.03.10"/>
    <x v="17"/>
    <x v="0"/>
    <x v="3"/>
    <x v="3"/>
    <x v="0"/>
    <x v="0"/>
    <x v="2"/>
    <x v="0"/>
    <x v="1"/>
    <s v="2024-03-08"/>
    <x v="0"/>
    <n v="4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
    <x v="497"/>
    <x v="0"/>
    <x v="1"/>
    <x v="0"/>
    <s v="03.03.10"/>
    <x v="8"/>
    <x v="0"/>
    <x v="4"/>
    <s v="Receitas Da Câmara"/>
    <s v="03.03.10"/>
    <s v="Receitas Da Câmara"/>
    <s v="03.03.10"/>
    <x v="6"/>
    <x v="0"/>
    <x v="3"/>
    <x v="3"/>
    <x v="0"/>
    <x v="0"/>
    <x v="2"/>
    <x v="0"/>
    <x v="1"/>
    <s v="2024-03-08"/>
    <x v="0"/>
    <n v="1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96"/>
    <x v="498"/>
    <x v="0"/>
    <x v="1"/>
    <x v="0"/>
    <s v="03.03.10"/>
    <x v="8"/>
    <x v="0"/>
    <x v="4"/>
    <s v="Receitas Da Câmara"/>
    <s v="03.03.10"/>
    <s v="Receitas Da Câmara"/>
    <s v="03.03.10"/>
    <x v="23"/>
    <x v="0"/>
    <x v="3"/>
    <x v="7"/>
    <x v="0"/>
    <x v="0"/>
    <x v="2"/>
    <x v="0"/>
    <x v="1"/>
    <s v="2024-03-08"/>
    <x v="0"/>
    <n v="19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
    <x v="499"/>
    <x v="0"/>
    <x v="1"/>
    <x v="0"/>
    <s v="03.03.10"/>
    <x v="8"/>
    <x v="0"/>
    <x v="4"/>
    <s v="Receitas Da Câmara"/>
    <s v="03.03.10"/>
    <s v="Receitas Da Câmara"/>
    <s v="03.03.10"/>
    <x v="8"/>
    <x v="0"/>
    <x v="3"/>
    <x v="3"/>
    <x v="0"/>
    <x v="0"/>
    <x v="2"/>
    <x v="0"/>
    <x v="1"/>
    <s v="2024-03-08"/>
    <x v="0"/>
    <n v="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30"/>
    <x v="500"/>
    <x v="0"/>
    <x v="1"/>
    <x v="0"/>
    <s v="03.03.10"/>
    <x v="8"/>
    <x v="0"/>
    <x v="4"/>
    <s v="Receitas Da Câmara"/>
    <s v="03.03.10"/>
    <s v="Receitas Da Câmara"/>
    <s v="03.03.10"/>
    <x v="13"/>
    <x v="0"/>
    <x v="3"/>
    <x v="3"/>
    <x v="0"/>
    <x v="0"/>
    <x v="2"/>
    <x v="0"/>
    <x v="1"/>
    <s v="2024-03-08"/>
    <x v="0"/>
    <n v="30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175"/>
    <x v="501"/>
    <x v="0"/>
    <x v="1"/>
    <x v="0"/>
    <s v="03.03.10"/>
    <x v="8"/>
    <x v="0"/>
    <x v="4"/>
    <s v="Receitas Da Câmara"/>
    <s v="03.03.10"/>
    <s v="Receitas Da Câmara"/>
    <s v="03.03.10"/>
    <x v="12"/>
    <x v="0"/>
    <x v="3"/>
    <x v="3"/>
    <x v="0"/>
    <x v="0"/>
    <x v="2"/>
    <x v="0"/>
    <x v="1"/>
    <s v="2024-03-08"/>
    <x v="0"/>
    <n v="251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30"/>
    <x v="502"/>
    <x v="0"/>
    <x v="1"/>
    <x v="0"/>
    <s v="03.03.10"/>
    <x v="8"/>
    <x v="0"/>
    <x v="4"/>
    <s v="Receitas Da Câmara"/>
    <s v="03.03.10"/>
    <s v="Receitas Da Câmara"/>
    <s v="03.03.10"/>
    <x v="9"/>
    <x v="0"/>
    <x v="3"/>
    <x v="3"/>
    <x v="0"/>
    <x v="0"/>
    <x v="2"/>
    <x v="0"/>
    <x v="1"/>
    <s v="2024-03-08"/>
    <x v="0"/>
    <n v="36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800"/>
    <x v="503"/>
    <x v="0"/>
    <x v="1"/>
    <x v="0"/>
    <s v="03.03.10"/>
    <x v="8"/>
    <x v="0"/>
    <x v="4"/>
    <s v="Receitas Da Câmara"/>
    <s v="03.03.10"/>
    <s v="Receitas Da Câmara"/>
    <s v="03.03.10"/>
    <x v="11"/>
    <x v="0"/>
    <x v="0"/>
    <x v="5"/>
    <x v="0"/>
    <x v="0"/>
    <x v="2"/>
    <x v="0"/>
    <x v="1"/>
    <s v="2024-03-08"/>
    <x v="0"/>
    <n v="6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71"/>
    <x v="504"/>
    <x v="0"/>
    <x v="1"/>
    <x v="0"/>
    <s v="03.03.10"/>
    <x v="8"/>
    <x v="0"/>
    <x v="4"/>
    <s v="Receitas Da Câmara"/>
    <s v="03.03.10"/>
    <s v="Receitas Da Câmara"/>
    <s v="03.03.10"/>
    <x v="22"/>
    <x v="0"/>
    <x v="3"/>
    <x v="7"/>
    <x v="0"/>
    <x v="0"/>
    <x v="2"/>
    <x v="0"/>
    <x v="1"/>
    <s v="2024-03-08"/>
    <x v="0"/>
    <n v="1671"/>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200"/>
    <x v="505"/>
    <x v="0"/>
    <x v="1"/>
    <x v="0"/>
    <s v="03.03.10"/>
    <x v="8"/>
    <x v="0"/>
    <x v="4"/>
    <s v="Receitas Da Câmara"/>
    <s v="03.03.10"/>
    <s v="Receitas Da Câmara"/>
    <s v="03.03.10"/>
    <x v="42"/>
    <x v="0"/>
    <x v="3"/>
    <x v="3"/>
    <x v="0"/>
    <x v="0"/>
    <x v="2"/>
    <x v="0"/>
    <x v="1"/>
    <s v="2024-03-08"/>
    <x v="0"/>
    <n v="8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8259"/>
    <x v="506"/>
    <x v="0"/>
    <x v="1"/>
    <x v="0"/>
    <s v="03.03.10"/>
    <x v="8"/>
    <x v="0"/>
    <x v="4"/>
    <s v="Receitas Da Câmara"/>
    <s v="03.03.10"/>
    <s v="Receitas Da Câmara"/>
    <s v="03.03.10"/>
    <x v="18"/>
    <x v="0"/>
    <x v="0"/>
    <x v="0"/>
    <x v="0"/>
    <x v="0"/>
    <x v="2"/>
    <x v="0"/>
    <x v="1"/>
    <s v="2024-03-08"/>
    <x v="0"/>
    <n v="8825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0"/>
    <x v="507"/>
    <x v="0"/>
    <x v="1"/>
    <x v="0"/>
    <s v="03.03.10"/>
    <x v="8"/>
    <x v="0"/>
    <x v="4"/>
    <s v="Receitas Da Câmara"/>
    <s v="03.03.10"/>
    <s v="Receitas Da Câmara"/>
    <s v="03.03.10"/>
    <x v="19"/>
    <x v="0"/>
    <x v="3"/>
    <x v="6"/>
    <x v="0"/>
    <x v="0"/>
    <x v="2"/>
    <x v="0"/>
    <x v="1"/>
    <s v="2024-03-14"/>
    <x v="0"/>
    <n v="6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20"/>
    <x v="508"/>
    <x v="0"/>
    <x v="1"/>
    <x v="0"/>
    <s v="03.03.10"/>
    <x v="8"/>
    <x v="0"/>
    <x v="4"/>
    <s v="Receitas Da Câmara"/>
    <s v="03.03.10"/>
    <s v="Receitas Da Câmara"/>
    <s v="03.03.10"/>
    <x v="13"/>
    <x v="0"/>
    <x v="3"/>
    <x v="3"/>
    <x v="0"/>
    <x v="0"/>
    <x v="2"/>
    <x v="0"/>
    <x v="1"/>
    <s v="2024-03-14"/>
    <x v="0"/>
    <n v="30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0"/>
    <x v="509"/>
    <x v="0"/>
    <x v="1"/>
    <x v="0"/>
    <s v="03.03.10"/>
    <x v="8"/>
    <x v="0"/>
    <x v="4"/>
    <s v="Receitas Da Câmara"/>
    <s v="03.03.10"/>
    <s v="Receitas Da Câmara"/>
    <s v="03.03.10"/>
    <x v="8"/>
    <x v="0"/>
    <x v="3"/>
    <x v="3"/>
    <x v="0"/>
    <x v="0"/>
    <x v="2"/>
    <x v="0"/>
    <x v="1"/>
    <s v="2024-03-14"/>
    <x v="0"/>
    <n v="2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25"/>
    <x v="510"/>
    <x v="0"/>
    <x v="1"/>
    <x v="0"/>
    <s v="03.03.10"/>
    <x v="8"/>
    <x v="0"/>
    <x v="4"/>
    <s v="Receitas Da Câmara"/>
    <s v="03.03.10"/>
    <s v="Receitas Da Câmara"/>
    <s v="03.03.10"/>
    <x v="12"/>
    <x v="0"/>
    <x v="3"/>
    <x v="3"/>
    <x v="0"/>
    <x v="0"/>
    <x v="2"/>
    <x v="0"/>
    <x v="1"/>
    <s v="2024-03-14"/>
    <x v="0"/>
    <n v="40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4754"/>
    <x v="511"/>
    <x v="0"/>
    <x v="1"/>
    <x v="0"/>
    <s v="03.03.10"/>
    <x v="8"/>
    <x v="0"/>
    <x v="4"/>
    <s v="Receitas Da Câmara"/>
    <s v="03.03.10"/>
    <s v="Receitas Da Câmara"/>
    <s v="03.03.10"/>
    <x v="18"/>
    <x v="0"/>
    <x v="0"/>
    <x v="0"/>
    <x v="0"/>
    <x v="0"/>
    <x v="2"/>
    <x v="0"/>
    <x v="1"/>
    <s v="2024-03-14"/>
    <x v="0"/>
    <n v="5475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700"/>
    <x v="512"/>
    <x v="0"/>
    <x v="1"/>
    <x v="0"/>
    <s v="03.03.10"/>
    <x v="8"/>
    <x v="0"/>
    <x v="4"/>
    <s v="Receitas Da Câmara"/>
    <s v="03.03.10"/>
    <s v="Receitas Da Câmara"/>
    <s v="03.03.10"/>
    <x v="11"/>
    <x v="0"/>
    <x v="0"/>
    <x v="5"/>
    <x v="0"/>
    <x v="0"/>
    <x v="2"/>
    <x v="0"/>
    <x v="1"/>
    <s v="2024-03-14"/>
    <x v="0"/>
    <n v="87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30"/>
    <x v="513"/>
    <x v="0"/>
    <x v="1"/>
    <x v="0"/>
    <s v="03.03.10"/>
    <x v="8"/>
    <x v="0"/>
    <x v="4"/>
    <s v="Receitas Da Câmara"/>
    <s v="03.03.10"/>
    <s v="Receitas Da Câmara"/>
    <s v="03.03.10"/>
    <x v="9"/>
    <x v="0"/>
    <x v="3"/>
    <x v="3"/>
    <x v="0"/>
    <x v="0"/>
    <x v="2"/>
    <x v="0"/>
    <x v="1"/>
    <s v="2024-03-14"/>
    <x v="0"/>
    <n v="48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785"/>
    <x v="514"/>
    <x v="0"/>
    <x v="1"/>
    <x v="0"/>
    <s v="03.03.10"/>
    <x v="8"/>
    <x v="0"/>
    <x v="4"/>
    <s v="Receitas Da Câmara"/>
    <s v="03.03.10"/>
    <s v="Receitas Da Câmara"/>
    <s v="03.03.10"/>
    <x v="10"/>
    <x v="0"/>
    <x v="3"/>
    <x v="3"/>
    <x v="0"/>
    <x v="0"/>
    <x v="2"/>
    <x v="0"/>
    <x v="1"/>
    <s v="2024-03-14"/>
    <x v="0"/>
    <n v="578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7"/>
    <x v="515"/>
    <x v="0"/>
    <x v="1"/>
    <x v="0"/>
    <s v="03.03.10"/>
    <x v="8"/>
    <x v="0"/>
    <x v="4"/>
    <s v="Receitas Da Câmara"/>
    <s v="03.03.10"/>
    <s v="Receitas Da Câmara"/>
    <s v="03.03.10"/>
    <x v="25"/>
    <x v="0"/>
    <x v="3"/>
    <x v="3"/>
    <x v="0"/>
    <x v="0"/>
    <x v="2"/>
    <x v="0"/>
    <x v="1"/>
    <s v="2024-03-14"/>
    <x v="0"/>
    <n v="287"/>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516"/>
    <x v="0"/>
    <x v="1"/>
    <x v="0"/>
    <s v="03.03.10"/>
    <x v="8"/>
    <x v="0"/>
    <x v="4"/>
    <s v="Receitas Da Câmara"/>
    <s v="03.03.10"/>
    <s v="Receitas Da Câmara"/>
    <s v="03.03.10"/>
    <x v="6"/>
    <x v="0"/>
    <x v="3"/>
    <x v="3"/>
    <x v="0"/>
    <x v="0"/>
    <x v="2"/>
    <x v="0"/>
    <x v="1"/>
    <s v="2024-03-14"/>
    <x v="0"/>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00"/>
    <x v="517"/>
    <x v="0"/>
    <x v="1"/>
    <x v="0"/>
    <s v="03.03.10"/>
    <x v="8"/>
    <x v="0"/>
    <x v="4"/>
    <s v="Receitas Da Câmara"/>
    <s v="03.03.10"/>
    <s v="Receitas Da Câmara"/>
    <s v="03.03.10"/>
    <x v="20"/>
    <x v="0"/>
    <x v="3"/>
    <x v="3"/>
    <x v="0"/>
    <x v="0"/>
    <x v="2"/>
    <x v="0"/>
    <x v="1"/>
    <s v="2024-03-14"/>
    <x v="0"/>
    <n v="4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000"/>
    <x v="518"/>
    <x v="0"/>
    <x v="1"/>
    <x v="0"/>
    <s v="03.03.10"/>
    <x v="8"/>
    <x v="0"/>
    <x v="4"/>
    <s v="Receitas Da Câmara"/>
    <s v="03.03.10"/>
    <s v="Receitas Da Câmara"/>
    <s v="03.03.10"/>
    <x v="21"/>
    <x v="0"/>
    <x v="3"/>
    <x v="3"/>
    <x v="0"/>
    <x v="0"/>
    <x v="2"/>
    <x v="0"/>
    <x v="1"/>
    <s v="2024-03-14"/>
    <x v="0"/>
    <n v="10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0"/>
    <x v="519"/>
    <x v="0"/>
    <x v="1"/>
    <x v="0"/>
    <s v="03.03.10"/>
    <x v="8"/>
    <x v="0"/>
    <x v="4"/>
    <s v="Receitas Da Câmara"/>
    <s v="03.03.10"/>
    <s v="Receitas Da Câmara"/>
    <s v="03.03.10"/>
    <x v="42"/>
    <x v="0"/>
    <x v="3"/>
    <x v="3"/>
    <x v="0"/>
    <x v="0"/>
    <x v="2"/>
    <x v="0"/>
    <x v="1"/>
    <s v="2024-03-14"/>
    <x v="0"/>
    <n v="6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290"/>
    <x v="520"/>
    <x v="0"/>
    <x v="1"/>
    <x v="0"/>
    <s v="03.03.10"/>
    <x v="8"/>
    <x v="0"/>
    <x v="4"/>
    <s v="Receitas Da Câmara"/>
    <s v="03.03.10"/>
    <s v="Receitas Da Câmara"/>
    <s v="03.03.10"/>
    <x v="17"/>
    <x v="0"/>
    <x v="3"/>
    <x v="3"/>
    <x v="0"/>
    <x v="0"/>
    <x v="2"/>
    <x v="0"/>
    <x v="1"/>
    <s v="2024-03-14"/>
    <x v="0"/>
    <n v="329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609138"/>
    <x v="521"/>
    <x v="0"/>
    <x v="1"/>
    <x v="0"/>
    <s v="03.03.10"/>
    <x v="8"/>
    <x v="0"/>
    <x v="4"/>
    <s v="Receitas Da Câmara"/>
    <s v="03.03.10"/>
    <s v="Receitas Da Câmara"/>
    <s v="03.03.10"/>
    <x v="15"/>
    <x v="0"/>
    <x v="0"/>
    <x v="0"/>
    <x v="0"/>
    <x v="0"/>
    <x v="2"/>
    <x v="0"/>
    <x v="1"/>
    <s v="2024-03-14"/>
    <x v="0"/>
    <n v="60913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220"/>
    <x v="522"/>
    <x v="0"/>
    <x v="1"/>
    <x v="0"/>
    <s v="03.03.10"/>
    <x v="8"/>
    <x v="0"/>
    <x v="4"/>
    <s v="Receitas Da Câmara"/>
    <s v="03.03.10"/>
    <s v="Receitas Da Câmara"/>
    <s v="03.03.10"/>
    <x v="13"/>
    <x v="0"/>
    <x v="3"/>
    <x v="3"/>
    <x v="0"/>
    <x v="0"/>
    <x v="2"/>
    <x v="0"/>
    <x v="1"/>
    <s v="2024-03-06"/>
    <x v="0"/>
    <n v="32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240"/>
    <x v="523"/>
    <x v="0"/>
    <x v="1"/>
    <x v="0"/>
    <s v="03.03.10"/>
    <x v="8"/>
    <x v="0"/>
    <x v="4"/>
    <s v="Receitas Da Câmara"/>
    <s v="03.03.10"/>
    <s v="Receitas Da Câmara"/>
    <s v="03.03.10"/>
    <x v="6"/>
    <x v="0"/>
    <x v="3"/>
    <x v="3"/>
    <x v="0"/>
    <x v="0"/>
    <x v="2"/>
    <x v="0"/>
    <x v="1"/>
    <s v="2024-03-06"/>
    <x v="0"/>
    <n v="62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0"/>
    <x v="524"/>
    <x v="0"/>
    <x v="1"/>
    <x v="0"/>
    <s v="03.03.10"/>
    <x v="8"/>
    <x v="0"/>
    <x v="4"/>
    <s v="Receitas Da Câmara"/>
    <s v="03.03.10"/>
    <s v="Receitas Da Câmara"/>
    <s v="03.03.10"/>
    <x v="42"/>
    <x v="0"/>
    <x v="3"/>
    <x v="3"/>
    <x v="0"/>
    <x v="0"/>
    <x v="2"/>
    <x v="0"/>
    <x v="1"/>
    <s v="2024-03-06"/>
    <x v="0"/>
    <n v="15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40"/>
    <x v="525"/>
    <x v="0"/>
    <x v="1"/>
    <x v="0"/>
    <s v="03.03.10"/>
    <x v="8"/>
    <x v="0"/>
    <x v="4"/>
    <s v="Receitas Da Câmara"/>
    <s v="03.03.10"/>
    <s v="Receitas Da Câmara"/>
    <s v="03.03.10"/>
    <x v="10"/>
    <x v="0"/>
    <x v="3"/>
    <x v="3"/>
    <x v="0"/>
    <x v="0"/>
    <x v="2"/>
    <x v="0"/>
    <x v="1"/>
    <s v="2024-03-06"/>
    <x v="0"/>
    <n v="27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
    <x v="526"/>
    <x v="0"/>
    <x v="1"/>
    <x v="0"/>
    <s v="03.03.10"/>
    <x v="8"/>
    <x v="0"/>
    <x v="4"/>
    <s v="Receitas Da Câmara"/>
    <s v="03.03.10"/>
    <s v="Receitas Da Câmara"/>
    <s v="03.03.10"/>
    <x v="8"/>
    <x v="0"/>
    <x v="3"/>
    <x v="3"/>
    <x v="0"/>
    <x v="0"/>
    <x v="2"/>
    <x v="0"/>
    <x v="1"/>
    <s v="2024-03-06"/>
    <x v="0"/>
    <n v="1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527"/>
    <x v="0"/>
    <x v="1"/>
    <x v="0"/>
    <s v="03.03.10"/>
    <x v="8"/>
    <x v="0"/>
    <x v="4"/>
    <s v="Receitas Da Câmara"/>
    <s v="03.03.10"/>
    <s v="Receitas Da Câmara"/>
    <s v="03.03.10"/>
    <x v="21"/>
    <x v="0"/>
    <x v="3"/>
    <x v="3"/>
    <x v="0"/>
    <x v="0"/>
    <x v="2"/>
    <x v="0"/>
    <x v="1"/>
    <s v="2024-03-06"/>
    <x v="0"/>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7605"/>
    <x v="528"/>
    <x v="0"/>
    <x v="1"/>
    <x v="0"/>
    <s v="03.03.10"/>
    <x v="8"/>
    <x v="0"/>
    <x v="4"/>
    <s v="Receitas Da Câmara"/>
    <s v="03.03.10"/>
    <s v="Receitas Da Câmara"/>
    <s v="03.03.10"/>
    <x v="18"/>
    <x v="0"/>
    <x v="0"/>
    <x v="0"/>
    <x v="0"/>
    <x v="0"/>
    <x v="2"/>
    <x v="0"/>
    <x v="1"/>
    <s v="2024-03-06"/>
    <x v="0"/>
    <n v="4760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625"/>
    <x v="529"/>
    <x v="0"/>
    <x v="1"/>
    <x v="0"/>
    <s v="03.03.10"/>
    <x v="8"/>
    <x v="0"/>
    <x v="4"/>
    <s v="Receitas Da Câmara"/>
    <s v="03.03.10"/>
    <s v="Receitas Da Câmara"/>
    <s v="03.03.10"/>
    <x v="12"/>
    <x v="0"/>
    <x v="3"/>
    <x v="3"/>
    <x v="0"/>
    <x v="0"/>
    <x v="2"/>
    <x v="0"/>
    <x v="1"/>
    <s v="2024-03-06"/>
    <x v="0"/>
    <n v="156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83"/>
    <x v="530"/>
    <x v="0"/>
    <x v="1"/>
    <x v="0"/>
    <s v="03.03.10"/>
    <x v="8"/>
    <x v="0"/>
    <x v="4"/>
    <s v="Receitas Da Câmara"/>
    <s v="03.03.10"/>
    <s v="Receitas Da Câmara"/>
    <s v="03.03.10"/>
    <x v="9"/>
    <x v="0"/>
    <x v="3"/>
    <x v="3"/>
    <x v="0"/>
    <x v="0"/>
    <x v="2"/>
    <x v="0"/>
    <x v="1"/>
    <s v="2024-03-06"/>
    <x v="0"/>
    <n v="258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00"/>
    <x v="531"/>
    <x v="0"/>
    <x v="1"/>
    <x v="0"/>
    <s v="03.03.10"/>
    <x v="8"/>
    <x v="0"/>
    <x v="4"/>
    <s v="Receitas Da Câmara"/>
    <s v="03.03.10"/>
    <s v="Receitas Da Câmara"/>
    <s v="03.03.10"/>
    <x v="11"/>
    <x v="0"/>
    <x v="0"/>
    <x v="5"/>
    <x v="0"/>
    <x v="0"/>
    <x v="2"/>
    <x v="0"/>
    <x v="1"/>
    <s v="2024-03-06"/>
    <x v="0"/>
    <n v="1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500"/>
    <x v="532"/>
    <x v="0"/>
    <x v="0"/>
    <x v="0"/>
    <s v="01.25.04.22"/>
    <x v="7"/>
    <x v="3"/>
    <x v="3"/>
    <s v="Cultura"/>
    <s v="01.25.04"/>
    <s v="Cultura"/>
    <s v="01.25.04"/>
    <x v="4"/>
    <x v="0"/>
    <x v="2"/>
    <x v="2"/>
    <x v="0"/>
    <x v="1"/>
    <x v="0"/>
    <x v="0"/>
    <x v="1"/>
    <s v="2024-03-25"/>
    <x v="0"/>
    <n v="15500"/>
    <x v="0"/>
    <m/>
    <x v="0"/>
    <m/>
    <x v="111"/>
    <n v="100427842"/>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quisição de produtos de beleza para realização de atividades enquadrada na comemoração do dia 27 de março, dia da Mulher Cabo Verdiana, conforme anexo."/>
  </r>
  <r>
    <x v="0"/>
    <n v="0"/>
    <n v="0"/>
    <n v="0"/>
    <n v="100"/>
    <x v="533"/>
    <x v="0"/>
    <x v="1"/>
    <x v="0"/>
    <s v="03.03.10"/>
    <x v="8"/>
    <x v="0"/>
    <x v="4"/>
    <s v="Receitas Da Câmara"/>
    <s v="03.03.10"/>
    <s v="Receitas Da Câmara"/>
    <s v="03.03.10"/>
    <x v="6"/>
    <x v="0"/>
    <x v="3"/>
    <x v="3"/>
    <x v="0"/>
    <x v="0"/>
    <x v="2"/>
    <x v="0"/>
    <x v="1"/>
    <s v="2024-03-01"/>
    <x v="0"/>
    <n v="100"/>
    <x v="0"/>
    <m/>
    <x v="0"/>
    <m/>
    <x v="6"/>
    <n v="100474914"/>
    <x v="0"/>
    <x v="0"/>
    <s v="Receitas Da Câmara"/>
    <s v="EXT"/>
    <x v="0"/>
    <s v="RDC"/>
    <x v="0"/>
    <x v="0"/>
    <x v="0"/>
    <x v="0"/>
    <x v="0"/>
    <x v="0"/>
    <x v="0"/>
    <x v="0"/>
    <x v="0"/>
    <x v="0"/>
    <x v="0"/>
    <s v="Receitas Da Câmara"/>
    <x v="0"/>
    <x v="0"/>
    <x v="0"/>
    <x v="0"/>
    <x v="0"/>
    <x v="0"/>
    <x v="0"/>
    <x v="0"/>
    <x v="0"/>
    <x v="0"/>
    <x v="0"/>
    <x v="0"/>
    <s v="Acerto de despesas, conforme anexo."/>
  </r>
  <r>
    <x v="1"/>
    <n v="0"/>
    <n v="0"/>
    <n v="0"/>
    <n v="11032"/>
    <x v="534"/>
    <x v="0"/>
    <x v="0"/>
    <x v="0"/>
    <s v="01.27.06.72"/>
    <x v="32"/>
    <x v="1"/>
    <x v="1"/>
    <s v="Requalificação Urbana e habitação"/>
    <s v="01.27.06"/>
    <s v="Requalificação Urbana e habitação"/>
    <s v="01.27.06"/>
    <x v="1"/>
    <x v="0"/>
    <x v="0"/>
    <x v="0"/>
    <x v="0"/>
    <x v="1"/>
    <x v="1"/>
    <x v="0"/>
    <x v="6"/>
    <s v="2024-04-05"/>
    <x v="1"/>
    <n v="11032"/>
    <x v="0"/>
    <m/>
    <x v="0"/>
    <m/>
    <x v="112"/>
    <n v="100477129"/>
    <x v="0"/>
    <x v="0"/>
    <s v="Manutenção e Reabilitação de Edificios Municipais"/>
    <s v="ORI"/>
    <x v="0"/>
    <m/>
    <x v="0"/>
    <x v="0"/>
    <x v="0"/>
    <x v="0"/>
    <x v="0"/>
    <x v="0"/>
    <x v="0"/>
    <x v="0"/>
    <x v="0"/>
    <x v="0"/>
    <x v="0"/>
    <s v="Manutenção e Reabilitação de Edificios Municipais"/>
    <x v="0"/>
    <x v="0"/>
    <x v="0"/>
    <x v="0"/>
    <x v="1"/>
    <x v="0"/>
    <x v="0"/>
    <x v="0"/>
    <x v="0"/>
    <x v="0"/>
    <x v="0"/>
    <x v="0"/>
    <s v="Pagamento a favor da ORCA CV, pela a aquisição de 7 cortina para o espaço centro de apoio a vitima da CMSM, conforme anexo."/>
  </r>
  <r>
    <x v="0"/>
    <n v="0"/>
    <n v="0"/>
    <n v="0"/>
    <n v="900"/>
    <x v="535"/>
    <x v="0"/>
    <x v="0"/>
    <x v="0"/>
    <s v="03.16.01"/>
    <x v="38"/>
    <x v="0"/>
    <x v="0"/>
    <s v="Assembleia Municipal"/>
    <s v="03.16.01"/>
    <s v="Assembleia Municipal"/>
    <s v="03.16.01"/>
    <x v="31"/>
    <x v="0"/>
    <x v="0"/>
    <x v="1"/>
    <x v="0"/>
    <x v="0"/>
    <x v="0"/>
    <x v="0"/>
    <x v="6"/>
    <s v="2024-04-09"/>
    <x v="1"/>
    <n v="900"/>
    <x v="0"/>
    <m/>
    <x v="0"/>
    <m/>
    <x v="2"/>
    <n v="100474696"/>
    <x v="0"/>
    <x v="1"/>
    <s v="Assembleia Municipal"/>
    <s v="ORI"/>
    <x v="0"/>
    <s v="AM"/>
    <x v="0"/>
    <x v="0"/>
    <x v="0"/>
    <x v="0"/>
    <x v="0"/>
    <x v="0"/>
    <x v="0"/>
    <x v="0"/>
    <x v="0"/>
    <x v="0"/>
    <x v="0"/>
    <s v="Assembleia Municipal"/>
    <x v="0"/>
    <x v="0"/>
    <x v="0"/>
    <x v="0"/>
    <x v="0"/>
    <x v="0"/>
    <x v="0"/>
    <x v="0"/>
    <x v="0"/>
    <x v="0"/>
    <x v="1"/>
    <x v="0"/>
    <s v="Pagamento referente a serviços de som e gravação prestado a Assembleia Municipal na Xª sessão ordinária da AMSM, realizada no dia 26 de março, conforme anexo."/>
  </r>
  <r>
    <x v="0"/>
    <n v="0"/>
    <n v="0"/>
    <n v="0"/>
    <n v="5100"/>
    <x v="535"/>
    <x v="0"/>
    <x v="0"/>
    <x v="0"/>
    <s v="03.16.01"/>
    <x v="38"/>
    <x v="0"/>
    <x v="0"/>
    <s v="Assembleia Municipal"/>
    <s v="03.16.01"/>
    <s v="Assembleia Municipal"/>
    <s v="03.16.01"/>
    <x v="31"/>
    <x v="0"/>
    <x v="0"/>
    <x v="1"/>
    <x v="0"/>
    <x v="0"/>
    <x v="0"/>
    <x v="0"/>
    <x v="6"/>
    <s v="2024-04-09"/>
    <x v="1"/>
    <n v="5100"/>
    <x v="0"/>
    <m/>
    <x v="0"/>
    <m/>
    <x v="113"/>
    <n v="100476148"/>
    <x v="0"/>
    <x v="0"/>
    <s v="Assembleia Municipal"/>
    <s v="ORI"/>
    <x v="0"/>
    <s v="AM"/>
    <x v="0"/>
    <x v="0"/>
    <x v="0"/>
    <x v="0"/>
    <x v="0"/>
    <x v="0"/>
    <x v="0"/>
    <x v="0"/>
    <x v="0"/>
    <x v="0"/>
    <x v="0"/>
    <s v="Assembleia Municipal"/>
    <x v="0"/>
    <x v="0"/>
    <x v="0"/>
    <x v="0"/>
    <x v="0"/>
    <x v="0"/>
    <x v="0"/>
    <x v="0"/>
    <x v="0"/>
    <x v="0"/>
    <x v="0"/>
    <x v="0"/>
    <s v="Pagamento referente a serviços de som e gravação prestado a Assembleia Municipal na Xª sessão ordinária da AMSM, realizada no dia 26 de março, conforme anexo."/>
  </r>
  <r>
    <x v="2"/>
    <n v="0"/>
    <n v="0"/>
    <n v="0"/>
    <n v="27128"/>
    <x v="536"/>
    <x v="0"/>
    <x v="0"/>
    <x v="0"/>
    <s v="80.02.10.02"/>
    <x v="42"/>
    <x v="2"/>
    <x v="2"/>
    <s v="Outros"/>
    <s v="80.02.10"/>
    <s v="Outros"/>
    <s v="80.02.10"/>
    <x v="62"/>
    <x v="0"/>
    <x v="5"/>
    <x v="13"/>
    <x v="1"/>
    <x v="2"/>
    <x v="0"/>
    <x v="0"/>
    <x v="6"/>
    <s v="2024-04-10"/>
    <x v="1"/>
    <n v="27128"/>
    <x v="0"/>
    <m/>
    <x v="0"/>
    <m/>
    <x v="114"/>
    <n v="100121448"/>
    <x v="0"/>
    <x v="0"/>
    <s v="Retençoes STAPS"/>
    <s v="ORI"/>
    <x v="0"/>
    <s v="RSND"/>
    <x v="0"/>
    <x v="0"/>
    <x v="0"/>
    <x v="0"/>
    <x v="0"/>
    <x v="0"/>
    <x v="0"/>
    <x v="0"/>
    <x v="0"/>
    <x v="0"/>
    <x v="0"/>
    <s v="Retençoes STAPS"/>
    <x v="0"/>
    <x v="0"/>
    <x v="0"/>
    <x v="0"/>
    <x v="2"/>
    <x v="0"/>
    <x v="0"/>
    <x v="0"/>
    <x v="0"/>
    <x v="1"/>
    <x v="0"/>
    <x v="0"/>
    <s v="Transferência a favor STAPS dos descontos de 1% efetuada nos salário dos funcionários, referente a mês de Janeiro, Fevereiro e Março de 2024, conforme justificativo em anexo."/>
  </r>
  <r>
    <x v="1"/>
    <n v="0"/>
    <n v="0"/>
    <n v="0"/>
    <n v="54000"/>
    <x v="537"/>
    <x v="0"/>
    <x v="0"/>
    <x v="0"/>
    <s v="01.27.06.72"/>
    <x v="32"/>
    <x v="1"/>
    <x v="1"/>
    <s v="Requalificação Urbana e habitação"/>
    <s v="01.27.06"/>
    <s v="Requalificação Urbana e habitação"/>
    <s v="01.27.06"/>
    <x v="1"/>
    <x v="0"/>
    <x v="0"/>
    <x v="0"/>
    <x v="0"/>
    <x v="1"/>
    <x v="1"/>
    <x v="0"/>
    <x v="6"/>
    <s v="2024-04-12"/>
    <x v="1"/>
    <n v="54000"/>
    <x v="0"/>
    <m/>
    <x v="0"/>
    <m/>
    <x v="115"/>
    <n v="100478323"/>
    <x v="0"/>
    <x v="0"/>
    <s v="Manutenção e Reabilitação de Edificios Municipais"/>
    <s v="ORI"/>
    <x v="0"/>
    <m/>
    <x v="0"/>
    <x v="0"/>
    <x v="0"/>
    <x v="0"/>
    <x v="0"/>
    <x v="0"/>
    <x v="0"/>
    <x v="0"/>
    <x v="0"/>
    <x v="0"/>
    <x v="0"/>
    <s v="Manutenção e Reabilitação de Edificios Municipais"/>
    <x v="0"/>
    <x v="0"/>
    <x v="0"/>
    <x v="0"/>
    <x v="1"/>
    <x v="0"/>
    <x v="0"/>
    <x v="0"/>
    <x v="0"/>
    <x v="0"/>
    <x v="0"/>
    <x v="0"/>
    <s v="Pagamento a favor da Paristore-Comercio Geral, pela aquisição de serviço de circulação de espaço paristore da CMSM, conforme anexo."/>
  </r>
  <r>
    <x v="0"/>
    <n v="0"/>
    <n v="0"/>
    <n v="0"/>
    <n v="500"/>
    <x v="538"/>
    <x v="0"/>
    <x v="0"/>
    <x v="0"/>
    <s v="03.16.15"/>
    <x v="0"/>
    <x v="0"/>
    <x v="0"/>
    <s v="Direção Financeira"/>
    <s v="03.16.15"/>
    <s v="Direção Financeira"/>
    <s v="03.16.15"/>
    <x v="0"/>
    <x v="0"/>
    <x v="0"/>
    <x v="0"/>
    <x v="0"/>
    <x v="0"/>
    <x v="0"/>
    <x v="0"/>
    <x v="6"/>
    <s v="2024-04-15"/>
    <x v="1"/>
    <n v="500"/>
    <x v="0"/>
    <m/>
    <x v="0"/>
    <m/>
    <x v="6"/>
    <n v="100474914"/>
    <x v="0"/>
    <x v="0"/>
    <s v="Direção Financeira"/>
    <s v="ORI"/>
    <x v="0"/>
    <m/>
    <x v="0"/>
    <x v="0"/>
    <x v="0"/>
    <x v="0"/>
    <x v="0"/>
    <x v="0"/>
    <x v="0"/>
    <x v="0"/>
    <x v="0"/>
    <x v="0"/>
    <x v="0"/>
    <s v="Direção Financeira"/>
    <x v="0"/>
    <x v="0"/>
    <x v="0"/>
    <x v="0"/>
    <x v="0"/>
    <x v="0"/>
    <x v="0"/>
    <x v="0"/>
    <x v="0"/>
    <x v="0"/>
    <x v="0"/>
    <x v="0"/>
    <s v="Despesas referente a serviços de colagem de pneu da viatura ST-28-RU, afetos aos serviços de obras da CMSM, conforme anexo."/>
  </r>
  <r>
    <x v="1"/>
    <n v="0"/>
    <n v="0"/>
    <n v="0"/>
    <n v="153392"/>
    <x v="539"/>
    <x v="0"/>
    <x v="0"/>
    <x v="0"/>
    <s v="01.27.06.42"/>
    <x v="22"/>
    <x v="1"/>
    <x v="1"/>
    <s v="Requalificação Urbana e habitação"/>
    <s v="01.27.06"/>
    <s v="Requalificação Urbana e habitação"/>
    <s v="01.27.06"/>
    <x v="1"/>
    <x v="0"/>
    <x v="0"/>
    <x v="0"/>
    <x v="0"/>
    <x v="1"/>
    <x v="1"/>
    <x v="0"/>
    <x v="6"/>
    <s v="2024-04-16"/>
    <x v="1"/>
    <n v="153392"/>
    <x v="0"/>
    <m/>
    <x v="0"/>
    <m/>
    <x v="1"/>
    <n v="100476920"/>
    <x v="0"/>
    <x v="0"/>
    <s v="Manutenção do Estádio Municipal/Campos Futebol 11"/>
    <s v="ORI"/>
    <x v="0"/>
    <s v="MCF"/>
    <x v="0"/>
    <x v="0"/>
    <x v="0"/>
    <x v="0"/>
    <x v="0"/>
    <x v="0"/>
    <x v="0"/>
    <x v="0"/>
    <x v="0"/>
    <x v="0"/>
    <x v="0"/>
    <s v="Manutenção do Estádio Municipal/Campos Futebol 11"/>
    <x v="0"/>
    <x v="0"/>
    <x v="0"/>
    <x v="0"/>
    <x v="1"/>
    <x v="0"/>
    <x v="0"/>
    <x v="0"/>
    <x v="0"/>
    <x v="0"/>
    <x v="0"/>
    <x v="0"/>
    <s v="Pagamento a favor de Felisberto Carvalho Auto, pela aquisição de combustíveis, destinados a viatura afeto a obra de construção do campo de relvado sintético de Manguinho, conforme anexo."/>
  </r>
  <r>
    <x v="0"/>
    <n v="0"/>
    <n v="0"/>
    <n v="0"/>
    <n v="7076"/>
    <x v="540"/>
    <x v="0"/>
    <x v="0"/>
    <x v="0"/>
    <s v="03.16.25"/>
    <x v="23"/>
    <x v="0"/>
    <x v="0"/>
    <s v="Direção dos  Recursos Humanos"/>
    <s v="03.16.25"/>
    <s v="Direção dos  Recursos Humanos"/>
    <s v="03.16.25"/>
    <x v="44"/>
    <x v="0"/>
    <x v="0"/>
    <x v="0"/>
    <x v="0"/>
    <x v="0"/>
    <x v="0"/>
    <x v="0"/>
    <x v="6"/>
    <s v="2024-04-26"/>
    <x v="1"/>
    <n v="7076"/>
    <x v="0"/>
    <m/>
    <x v="0"/>
    <m/>
    <x v="116"/>
    <n v="100447293"/>
    <x v="0"/>
    <x v="0"/>
    <s v="Direção dos  Recursos Humanos"/>
    <s v="ORI"/>
    <x v="0"/>
    <m/>
    <x v="0"/>
    <x v="0"/>
    <x v="0"/>
    <x v="0"/>
    <x v="0"/>
    <x v="0"/>
    <x v="0"/>
    <x v="0"/>
    <x v="0"/>
    <x v="0"/>
    <x v="0"/>
    <s v="Direção dos  Recursos Humanos"/>
    <x v="0"/>
    <x v="0"/>
    <x v="0"/>
    <x v="0"/>
    <x v="0"/>
    <x v="0"/>
    <x v="0"/>
    <x v="0"/>
    <x v="0"/>
    <x v="0"/>
    <x v="0"/>
    <x v="0"/>
    <s v="Pagamento a favor da Sra. Ama Mafalda Vieira Martins, aquando do encontro de conta com a divida do retroativo (janeiro 20212 a outubro 20214) para liquidação do IUP 2023/2024 conforme anexo"/>
  </r>
  <r>
    <x v="0"/>
    <n v="0"/>
    <n v="0"/>
    <n v="0"/>
    <n v="15000"/>
    <x v="541"/>
    <x v="0"/>
    <x v="0"/>
    <x v="0"/>
    <s v="03.16.15"/>
    <x v="0"/>
    <x v="0"/>
    <x v="0"/>
    <s v="Direção Financeira"/>
    <s v="03.16.15"/>
    <s v="Direção Financeira"/>
    <s v="03.16.15"/>
    <x v="39"/>
    <x v="0"/>
    <x v="0"/>
    <x v="1"/>
    <x v="1"/>
    <x v="0"/>
    <x v="0"/>
    <x v="0"/>
    <x v="3"/>
    <s v="2024-05-22"/>
    <x v="1"/>
    <n v="15000"/>
    <x v="0"/>
    <m/>
    <x v="0"/>
    <m/>
    <x v="99"/>
    <n v="100476775"/>
    <x v="0"/>
    <x v="0"/>
    <s v="Direção Financeira"/>
    <s v="ORI"/>
    <x v="0"/>
    <m/>
    <x v="0"/>
    <x v="0"/>
    <x v="0"/>
    <x v="0"/>
    <x v="0"/>
    <x v="0"/>
    <x v="0"/>
    <x v="0"/>
    <x v="0"/>
    <x v="0"/>
    <x v="0"/>
    <s v="Direção Financeira"/>
    <x v="0"/>
    <x v="0"/>
    <x v="0"/>
    <x v="0"/>
    <x v="0"/>
    <x v="0"/>
    <x v="0"/>
    <x v="0"/>
    <x v="0"/>
    <x v="0"/>
    <x v="0"/>
    <x v="0"/>
    <s v="Pagamento referente a carregamento de energia Pré-pago, no posto de informação turística (PIT), no centro histórico e cultural de Porto de Calheta, contador Nº 142653337148, para realização de atividades culturais, conforme anexo."/>
  </r>
  <r>
    <x v="1"/>
    <n v="0"/>
    <n v="0"/>
    <n v="0"/>
    <n v="2700"/>
    <x v="470"/>
    <x v="0"/>
    <x v="0"/>
    <x v="0"/>
    <s v="01.27.06.72"/>
    <x v="32"/>
    <x v="1"/>
    <x v="1"/>
    <s v="Requalificação Urbana e habitação"/>
    <s v="01.27.06"/>
    <s v="Requalificação Urbana e habitação"/>
    <s v="01.27.06"/>
    <x v="1"/>
    <x v="0"/>
    <x v="0"/>
    <x v="0"/>
    <x v="0"/>
    <x v="1"/>
    <x v="1"/>
    <x v="0"/>
    <x v="3"/>
    <s v="2024-05-29"/>
    <x v="1"/>
    <n v="2700"/>
    <x v="0"/>
    <m/>
    <x v="0"/>
    <m/>
    <x v="2"/>
    <n v="100474696"/>
    <x v="0"/>
    <x v="1"/>
    <s v="Manutenção e Reabilitação de Edificios Municipais"/>
    <s v="ORI"/>
    <x v="0"/>
    <m/>
    <x v="0"/>
    <x v="0"/>
    <x v="0"/>
    <x v="0"/>
    <x v="0"/>
    <x v="0"/>
    <x v="0"/>
    <x v="0"/>
    <x v="0"/>
    <x v="0"/>
    <x v="0"/>
    <s v="Manutenção e Reabilitação de Edificios Municipais"/>
    <x v="0"/>
    <x v="0"/>
    <x v="0"/>
    <x v="0"/>
    <x v="1"/>
    <x v="0"/>
    <x v="0"/>
    <x v="0"/>
    <x v="0"/>
    <x v="0"/>
    <x v="1"/>
    <x v="0"/>
    <s v="Pagamento a favor do Sr. Elísio Gomes Lopes, pela aquisição de trabalho de pintura de 2 salas no mercado Municipal de Achada Portinho da CMSM, conforme anexo."/>
  </r>
  <r>
    <x v="0"/>
    <n v="0"/>
    <n v="0"/>
    <n v="0"/>
    <n v="24200"/>
    <x v="542"/>
    <x v="0"/>
    <x v="0"/>
    <x v="0"/>
    <s v="03.16.15"/>
    <x v="0"/>
    <x v="0"/>
    <x v="0"/>
    <s v="Direção Financeira"/>
    <s v="03.16.15"/>
    <s v="Direção Financeira"/>
    <s v="03.16.15"/>
    <x v="33"/>
    <x v="0"/>
    <x v="0"/>
    <x v="0"/>
    <x v="0"/>
    <x v="0"/>
    <x v="0"/>
    <x v="0"/>
    <x v="4"/>
    <s v="2024-06-04"/>
    <x v="1"/>
    <n v="24200"/>
    <x v="0"/>
    <m/>
    <x v="0"/>
    <m/>
    <x v="92"/>
    <n v="100479413"/>
    <x v="0"/>
    <x v="0"/>
    <s v="Direção Financeira"/>
    <s v="ORI"/>
    <x v="0"/>
    <m/>
    <x v="0"/>
    <x v="0"/>
    <x v="0"/>
    <x v="0"/>
    <x v="0"/>
    <x v="0"/>
    <x v="0"/>
    <x v="0"/>
    <x v="0"/>
    <x v="0"/>
    <x v="0"/>
    <s v="Direção Financeira"/>
    <x v="0"/>
    <x v="0"/>
    <x v="0"/>
    <x v="0"/>
    <x v="0"/>
    <x v="0"/>
    <x v="0"/>
    <x v="0"/>
    <x v="0"/>
    <x v="0"/>
    <x v="0"/>
    <x v="0"/>
    <s v="Pagamento referente a aquisição de tonner para Balção Único Social e gabinete de UGA da CMSM, conforme anexo."/>
  </r>
  <r>
    <x v="0"/>
    <n v="0"/>
    <n v="0"/>
    <n v="0"/>
    <n v="1169"/>
    <x v="543"/>
    <x v="0"/>
    <x v="1"/>
    <x v="0"/>
    <s v="80.02.01"/>
    <x v="2"/>
    <x v="2"/>
    <x v="2"/>
    <s v="Retenções Iur"/>
    <s v="80.02.01"/>
    <s v="Retenções Iur"/>
    <s v="80.02.01"/>
    <x v="2"/>
    <x v="0"/>
    <x v="1"/>
    <x v="0"/>
    <x v="1"/>
    <x v="2"/>
    <x v="2"/>
    <x v="0"/>
    <x v="4"/>
    <s v="2024-06-05"/>
    <x v="1"/>
    <n v="1169"/>
    <x v="0"/>
    <m/>
    <x v="0"/>
    <m/>
    <x v="2"/>
    <n v="100474696"/>
    <x v="0"/>
    <x v="0"/>
    <s v="Retenções Iur"/>
    <s v="ORI"/>
    <x v="0"/>
    <s v="RIUR"/>
    <x v="0"/>
    <x v="0"/>
    <x v="0"/>
    <x v="0"/>
    <x v="0"/>
    <x v="0"/>
    <x v="0"/>
    <x v="0"/>
    <x v="0"/>
    <x v="0"/>
    <x v="0"/>
    <s v="Retenções Iur"/>
    <x v="0"/>
    <x v="0"/>
    <x v="0"/>
    <x v="0"/>
    <x v="2"/>
    <x v="0"/>
    <x v="0"/>
    <x v="0"/>
    <x v="0"/>
    <x v="1"/>
    <x v="0"/>
    <x v="0"/>
    <s v="RETENCAO OT"/>
  </r>
  <r>
    <x v="0"/>
    <n v="0"/>
    <n v="0"/>
    <n v="0"/>
    <n v="2400"/>
    <x v="544"/>
    <x v="0"/>
    <x v="0"/>
    <x v="0"/>
    <s v="03.16.16"/>
    <x v="24"/>
    <x v="0"/>
    <x v="0"/>
    <s v="Direção Ambiente e Saneamento "/>
    <s v="03.16.16"/>
    <s v="Direção Ambiente e Saneamento "/>
    <s v="03.16.16"/>
    <x v="3"/>
    <x v="0"/>
    <x v="0"/>
    <x v="1"/>
    <x v="0"/>
    <x v="0"/>
    <x v="0"/>
    <x v="0"/>
    <x v="4"/>
    <s v="2024-06-10"/>
    <x v="1"/>
    <n v="2400"/>
    <x v="0"/>
    <m/>
    <x v="0"/>
    <m/>
    <x v="45"/>
    <n v="100432269"/>
    <x v="0"/>
    <x v="0"/>
    <s v="Direção Ambiente e Saneamento "/>
    <s v="ORI"/>
    <x v="0"/>
    <m/>
    <x v="0"/>
    <x v="0"/>
    <x v="0"/>
    <x v="0"/>
    <x v="0"/>
    <x v="0"/>
    <x v="0"/>
    <x v="0"/>
    <x v="0"/>
    <x v="0"/>
    <x v="0"/>
    <s v="Direção Ambiente e Saneamento "/>
    <x v="0"/>
    <x v="0"/>
    <x v="0"/>
    <x v="0"/>
    <x v="0"/>
    <x v="0"/>
    <x v="0"/>
    <x v="0"/>
    <x v="0"/>
    <x v="0"/>
    <x v="0"/>
    <x v="0"/>
    <s v="Ajuda de custo a favor do Sr. Herculano Fernandes pela sua deslocação em missão de serviço a cidade da Praia/Tarrafal no dia 08 e 09 de junho de 2024, conforme justificativo em anexo. "/>
  </r>
  <r>
    <x v="0"/>
    <n v="0"/>
    <n v="0"/>
    <n v="0"/>
    <n v="189540"/>
    <x v="545"/>
    <x v="0"/>
    <x v="0"/>
    <x v="0"/>
    <s v="01.25.01.10"/>
    <x v="33"/>
    <x v="3"/>
    <x v="3"/>
    <s v="Educação"/>
    <s v="01.25.01"/>
    <s v="Educação"/>
    <s v="01.25.01"/>
    <x v="4"/>
    <x v="0"/>
    <x v="2"/>
    <x v="2"/>
    <x v="0"/>
    <x v="1"/>
    <x v="0"/>
    <x v="0"/>
    <x v="4"/>
    <s v="2024-06-13"/>
    <x v="1"/>
    <n v="189540"/>
    <x v="0"/>
    <m/>
    <x v="0"/>
    <m/>
    <x v="97"/>
    <n v="100479452"/>
    <x v="0"/>
    <x v="0"/>
    <s v="Transporte escolar"/>
    <s v="ORI"/>
    <x v="0"/>
    <m/>
    <x v="0"/>
    <x v="0"/>
    <x v="0"/>
    <x v="0"/>
    <x v="0"/>
    <x v="0"/>
    <x v="0"/>
    <x v="0"/>
    <x v="0"/>
    <x v="0"/>
    <x v="0"/>
    <s v="Transporte escolar"/>
    <x v="0"/>
    <x v="0"/>
    <x v="0"/>
    <x v="0"/>
    <x v="1"/>
    <x v="0"/>
    <x v="0"/>
    <x v="0"/>
    <x v="0"/>
    <x v="0"/>
    <x v="0"/>
    <x v="0"/>
    <s v="Pagamento referente a aquisição de serviços de manutenção e lavagem das viaturas afetos ao serviços da CMSM e transporte escolar, conforme anexo."/>
  </r>
  <r>
    <x v="0"/>
    <n v="0"/>
    <n v="0"/>
    <n v="0"/>
    <n v="1400"/>
    <x v="546"/>
    <x v="0"/>
    <x v="0"/>
    <x v="0"/>
    <s v="03.16.16"/>
    <x v="24"/>
    <x v="0"/>
    <x v="0"/>
    <s v="Direção Ambiente e Saneamento "/>
    <s v="03.16.16"/>
    <s v="Direção Ambiente e Saneamento "/>
    <s v="03.16.16"/>
    <x v="3"/>
    <x v="0"/>
    <x v="0"/>
    <x v="1"/>
    <x v="0"/>
    <x v="0"/>
    <x v="0"/>
    <x v="0"/>
    <x v="4"/>
    <s v="2024-06-20"/>
    <x v="1"/>
    <n v="1400"/>
    <x v="0"/>
    <m/>
    <x v="0"/>
    <m/>
    <x v="117"/>
    <n v="100475647"/>
    <x v="0"/>
    <x v="0"/>
    <s v="Direção Ambiente e Saneamento "/>
    <s v="ORI"/>
    <x v="0"/>
    <m/>
    <x v="0"/>
    <x v="0"/>
    <x v="0"/>
    <x v="0"/>
    <x v="0"/>
    <x v="0"/>
    <x v="0"/>
    <x v="0"/>
    <x v="0"/>
    <x v="0"/>
    <x v="0"/>
    <s v="Direção Ambiente e Saneamento "/>
    <x v="0"/>
    <x v="0"/>
    <x v="0"/>
    <x v="0"/>
    <x v="0"/>
    <x v="0"/>
    <x v="0"/>
    <x v="0"/>
    <x v="0"/>
    <x v="0"/>
    <x v="0"/>
    <x v="0"/>
    <s v="Ajuda de custo a favor do senhor Adilson Daniel Gomes Correia, pela sua deslocação a Praia no dia 19 de junho de 2024, em missão de serviço, conforme anexo"/>
  </r>
  <r>
    <x v="0"/>
    <n v="0"/>
    <n v="0"/>
    <n v="0"/>
    <n v="26000"/>
    <x v="547"/>
    <x v="0"/>
    <x v="0"/>
    <x v="0"/>
    <s v="03.16.02"/>
    <x v="3"/>
    <x v="0"/>
    <x v="0"/>
    <s v="Gabinete do Presidente"/>
    <s v="03.16.02"/>
    <s v="Gabinete do Presidente"/>
    <s v="03.16.02"/>
    <x v="3"/>
    <x v="0"/>
    <x v="0"/>
    <x v="1"/>
    <x v="0"/>
    <x v="0"/>
    <x v="0"/>
    <x v="0"/>
    <x v="4"/>
    <s v="2024-06-20"/>
    <x v="1"/>
    <n v="26000"/>
    <x v="0"/>
    <m/>
    <x v="0"/>
    <m/>
    <x v="118"/>
    <n v="100444140"/>
    <x v="0"/>
    <x v="0"/>
    <s v="Gabinete do Presidente"/>
    <s v="ORI"/>
    <x v="0"/>
    <m/>
    <x v="0"/>
    <x v="0"/>
    <x v="0"/>
    <x v="0"/>
    <x v="0"/>
    <x v="0"/>
    <x v="0"/>
    <x v="0"/>
    <x v="0"/>
    <x v="0"/>
    <x v="0"/>
    <s v="Gabinete do Presidente"/>
    <x v="0"/>
    <x v="0"/>
    <x v="0"/>
    <x v="0"/>
    <x v="0"/>
    <x v="0"/>
    <x v="0"/>
    <x v="0"/>
    <x v="0"/>
    <x v="0"/>
    <x v="0"/>
    <x v="0"/>
    <s v="Ajuda de custo a favor do senhor presidente Herménio Fernandes, pela sua deslocação a Picos São Salvador do Mundo no dia 06 de abril e a Praia nos dias 01 e 02 de abril, 17, 28 e 30 de maio, 07 e 17 e junho de 2024 em missão oficial de serviço, conforme anexo."/>
  </r>
  <r>
    <x v="1"/>
    <n v="0"/>
    <n v="0"/>
    <n v="0"/>
    <n v="36500"/>
    <x v="548"/>
    <x v="0"/>
    <x v="0"/>
    <x v="0"/>
    <s v="01.25.02.23"/>
    <x v="12"/>
    <x v="3"/>
    <x v="3"/>
    <s v="desporto"/>
    <s v="01.25.02"/>
    <s v="desporto"/>
    <s v="01.25.02"/>
    <x v="1"/>
    <x v="0"/>
    <x v="0"/>
    <x v="0"/>
    <x v="0"/>
    <x v="1"/>
    <x v="1"/>
    <x v="0"/>
    <x v="4"/>
    <s v="2024-06-21"/>
    <x v="1"/>
    <n v="36500"/>
    <x v="0"/>
    <m/>
    <x v="0"/>
    <m/>
    <x v="119"/>
    <n v="100391468"/>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Senna Sport Cabo Verde, referente a aquisição de troféus  a ser entregue aos finalistas do torneio futsal masculino na categoria Sénior e Sub-16 e veteranos realizado em Ponta verde, conforme anexo."/>
  </r>
  <r>
    <x v="0"/>
    <n v="0"/>
    <n v="0"/>
    <n v="0"/>
    <n v="3195"/>
    <x v="549"/>
    <x v="0"/>
    <x v="0"/>
    <x v="0"/>
    <s v="01.25.05.09"/>
    <x v="26"/>
    <x v="3"/>
    <x v="3"/>
    <s v="Saúde"/>
    <s v="01.25.05"/>
    <s v="Saúde"/>
    <s v="01.25.05"/>
    <x v="7"/>
    <x v="0"/>
    <x v="4"/>
    <x v="4"/>
    <x v="0"/>
    <x v="1"/>
    <x v="0"/>
    <x v="0"/>
    <x v="4"/>
    <s v="2024-06-27"/>
    <x v="1"/>
    <n v="3195"/>
    <x v="0"/>
    <m/>
    <x v="0"/>
    <m/>
    <x v="66"/>
    <n v="100476294"/>
    <x v="0"/>
    <x v="0"/>
    <s v="Apoio a Consultas de Especialidade e Medicamentos"/>
    <s v="ORI"/>
    <x v="0"/>
    <s v="ACE"/>
    <x v="0"/>
    <x v="0"/>
    <x v="0"/>
    <x v="0"/>
    <x v="0"/>
    <x v="0"/>
    <x v="0"/>
    <x v="0"/>
    <x v="0"/>
    <x v="0"/>
    <x v="0"/>
    <s v="Apoio a Consultas de Especialidade e Medicamentos"/>
    <x v="0"/>
    <x v="0"/>
    <x v="0"/>
    <x v="0"/>
    <x v="1"/>
    <x v="0"/>
    <x v="0"/>
    <x v="0"/>
    <x v="0"/>
    <x v="0"/>
    <x v="0"/>
    <x v="0"/>
    <s v="Pagamento referente a aquisição de medicamento, para senhora Janice Silva Gomes, conforme anexo."/>
  </r>
  <r>
    <x v="1"/>
    <n v="0"/>
    <n v="0"/>
    <n v="0"/>
    <n v="91000"/>
    <x v="550"/>
    <x v="0"/>
    <x v="0"/>
    <x v="0"/>
    <s v="01.25.02.23"/>
    <x v="12"/>
    <x v="3"/>
    <x v="3"/>
    <s v="desporto"/>
    <s v="01.25.02"/>
    <s v="desporto"/>
    <s v="01.25.02"/>
    <x v="1"/>
    <x v="0"/>
    <x v="0"/>
    <x v="0"/>
    <x v="0"/>
    <x v="1"/>
    <x v="1"/>
    <x v="0"/>
    <x v="4"/>
    <s v="2024-06-27"/>
    <x v="1"/>
    <n v="91000"/>
    <x v="0"/>
    <m/>
    <x v="0"/>
    <m/>
    <x v="6"/>
    <n v="100474914"/>
    <x v="0"/>
    <x v="0"/>
    <s v="Atividades desportivas e promoção do desporto no Concelho"/>
    <s v="ORI"/>
    <x v="0"/>
    <m/>
    <x v="0"/>
    <x v="0"/>
    <x v="0"/>
    <x v="0"/>
    <x v="0"/>
    <x v="0"/>
    <x v="0"/>
    <x v="0"/>
    <x v="0"/>
    <x v="0"/>
    <x v="0"/>
    <s v="Atividades desportivas e promoção do desporto no Concelho"/>
    <x v="0"/>
    <x v="0"/>
    <x v="0"/>
    <x v="0"/>
    <x v="1"/>
    <x v="0"/>
    <x v="0"/>
    <x v="1"/>
    <x v="0"/>
    <x v="0"/>
    <x v="0"/>
    <x v="0"/>
    <s v="Pagamento a favor da Tesouraria Municipal, referente gratificação aos vencedores de jogos, conforme anexo."/>
  </r>
  <r>
    <x v="1"/>
    <n v="0"/>
    <n v="0"/>
    <n v="0"/>
    <n v="100296"/>
    <x v="551"/>
    <x v="0"/>
    <x v="0"/>
    <x v="0"/>
    <s v="03.16.15"/>
    <x v="0"/>
    <x v="0"/>
    <x v="0"/>
    <s v="Direção Financeira"/>
    <s v="03.16.15"/>
    <s v="Direção Financeira"/>
    <s v="03.16.15"/>
    <x v="55"/>
    <x v="0"/>
    <x v="0"/>
    <x v="0"/>
    <x v="0"/>
    <x v="0"/>
    <x v="1"/>
    <x v="0"/>
    <x v="3"/>
    <s v="2024-05-17"/>
    <x v="1"/>
    <n v="100296"/>
    <x v="0"/>
    <m/>
    <x v="0"/>
    <m/>
    <x v="6"/>
    <n v="100474914"/>
    <x v="0"/>
    <x v="0"/>
    <s v="Direção Financeira"/>
    <s v="ORI"/>
    <x v="0"/>
    <m/>
    <x v="0"/>
    <x v="0"/>
    <x v="0"/>
    <x v="0"/>
    <x v="0"/>
    <x v="0"/>
    <x v="0"/>
    <x v="0"/>
    <x v="0"/>
    <x v="0"/>
    <x v="0"/>
    <s v="Direção Financeira"/>
    <x v="0"/>
    <x v="0"/>
    <x v="0"/>
    <x v="0"/>
    <x v="0"/>
    <x v="0"/>
    <x v="0"/>
    <x v="1"/>
    <x v="0"/>
    <x v="0"/>
    <x v="0"/>
    <x v="0"/>
    <s v="Pagamento da divida da CV Telecom, conforme anexo."/>
  </r>
  <r>
    <x v="2"/>
    <n v="0"/>
    <n v="0"/>
    <n v="0"/>
    <n v="35000"/>
    <x v="552"/>
    <x v="0"/>
    <x v="0"/>
    <x v="0"/>
    <s v="80.02.10.03"/>
    <x v="43"/>
    <x v="2"/>
    <x v="2"/>
    <s v="Outros"/>
    <s v="80.02.10"/>
    <s v="Outros"/>
    <s v="80.02.10"/>
    <x v="63"/>
    <x v="0"/>
    <x v="5"/>
    <x v="13"/>
    <x v="1"/>
    <x v="2"/>
    <x v="0"/>
    <x v="0"/>
    <x v="4"/>
    <s v="2024-06-20"/>
    <x v="1"/>
    <n v="35000"/>
    <x v="0"/>
    <m/>
    <x v="0"/>
    <m/>
    <x v="6"/>
    <n v="100474914"/>
    <x v="0"/>
    <x v="0"/>
    <s v="Retençoes Pensao Alimenticia"/>
    <s v="ORI"/>
    <x v="0"/>
    <s v="RPA"/>
    <x v="0"/>
    <x v="0"/>
    <x v="0"/>
    <x v="0"/>
    <x v="0"/>
    <x v="0"/>
    <x v="0"/>
    <x v="0"/>
    <x v="0"/>
    <x v="0"/>
    <x v="0"/>
    <s v="Retençoes Pensao Alimenticia"/>
    <x v="0"/>
    <x v="0"/>
    <x v="0"/>
    <x v="0"/>
    <x v="2"/>
    <x v="0"/>
    <x v="0"/>
    <x v="1"/>
    <x v="0"/>
    <x v="1"/>
    <x v="0"/>
    <x v="0"/>
    <s v="Transferência de pensão alimentícia, mês de junho 2024, conforme folhas em anexo."/>
  </r>
  <r>
    <x v="0"/>
    <n v="0"/>
    <n v="0"/>
    <n v="0"/>
    <n v="10834"/>
    <x v="553"/>
    <x v="0"/>
    <x v="0"/>
    <x v="0"/>
    <s v="03.16.13"/>
    <x v="41"/>
    <x v="0"/>
    <x v="0"/>
    <s v="Unidade Gestão de Aquisições"/>
    <s v="03.16.13"/>
    <s v="Unidade Gestão de Aquisições"/>
    <s v="03.16.13"/>
    <x v="30"/>
    <x v="0"/>
    <x v="0"/>
    <x v="0"/>
    <x v="1"/>
    <x v="0"/>
    <x v="0"/>
    <x v="0"/>
    <x v="9"/>
    <s v="2024-07-23"/>
    <x v="2"/>
    <n v="10834"/>
    <x v="0"/>
    <m/>
    <x v="0"/>
    <m/>
    <x v="2"/>
    <n v="100474696"/>
    <x v="0"/>
    <x v="1"/>
    <s v="Unidade Gestão de Aquisições"/>
    <s v="ORI"/>
    <x v="0"/>
    <s v="UGA"/>
    <x v="0"/>
    <x v="0"/>
    <x v="0"/>
    <x v="0"/>
    <x v="0"/>
    <x v="0"/>
    <x v="0"/>
    <x v="0"/>
    <x v="0"/>
    <x v="0"/>
    <x v="0"/>
    <s v="Unidade Gestão de Aquisições"/>
    <x v="0"/>
    <x v="0"/>
    <x v="0"/>
    <x v="0"/>
    <x v="0"/>
    <x v="0"/>
    <x v="0"/>
    <x v="0"/>
    <x v="0"/>
    <x v="0"/>
    <x v="1"/>
    <x v="0"/>
    <s v="Pagamento de salário referente a 07-2024"/>
  </r>
  <r>
    <x v="0"/>
    <n v="0"/>
    <n v="0"/>
    <n v="0"/>
    <n v="8213"/>
    <x v="553"/>
    <x v="0"/>
    <x v="0"/>
    <x v="0"/>
    <s v="03.16.13"/>
    <x v="41"/>
    <x v="0"/>
    <x v="0"/>
    <s v="Unidade Gestão de Aquisições"/>
    <s v="03.16.13"/>
    <s v="Unidade Gestão de Aquisições"/>
    <s v="03.16.13"/>
    <x v="30"/>
    <x v="0"/>
    <x v="0"/>
    <x v="0"/>
    <x v="1"/>
    <x v="0"/>
    <x v="0"/>
    <x v="0"/>
    <x v="9"/>
    <s v="2024-07-23"/>
    <x v="2"/>
    <n v="8213"/>
    <x v="0"/>
    <m/>
    <x v="0"/>
    <m/>
    <x v="19"/>
    <n v="100474706"/>
    <x v="0"/>
    <x v="6"/>
    <s v="Unidade Gestão de Aquisições"/>
    <s v="ORI"/>
    <x v="0"/>
    <s v="UGA"/>
    <x v="0"/>
    <x v="0"/>
    <x v="0"/>
    <x v="0"/>
    <x v="0"/>
    <x v="0"/>
    <x v="0"/>
    <x v="0"/>
    <x v="0"/>
    <x v="0"/>
    <x v="0"/>
    <s v="Unidade Gestão de Aquisições"/>
    <x v="0"/>
    <x v="0"/>
    <x v="0"/>
    <x v="0"/>
    <x v="0"/>
    <x v="0"/>
    <x v="0"/>
    <x v="0"/>
    <x v="0"/>
    <x v="0"/>
    <x v="6"/>
    <x v="0"/>
    <s v="Pagamento de salário referente a 07-2024"/>
  </r>
  <r>
    <x v="0"/>
    <n v="0"/>
    <n v="0"/>
    <n v="0"/>
    <n v="83615"/>
    <x v="553"/>
    <x v="0"/>
    <x v="0"/>
    <x v="0"/>
    <s v="03.16.13"/>
    <x v="41"/>
    <x v="0"/>
    <x v="0"/>
    <s v="Unidade Gestão de Aquisições"/>
    <s v="03.16.13"/>
    <s v="Unidade Gestão de Aquisições"/>
    <s v="03.16.13"/>
    <x v="30"/>
    <x v="0"/>
    <x v="0"/>
    <x v="0"/>
    <x v="1"/>
    <x v="0"/>
    <x v="0"/>
    <x v="0"/>
    <x v="9"/>
    <s v="2024-07-23"/>
    <x v="2"/>
    <n v="83615"/>
    <x v="0"/>
    <m/>
    <x v="0"/>
    <m/>
    <x v="9"/>
    <n v="100474693"/>
    <x v="0"/>
    <x v="0"/>
    <s v="Unidade Gestão de Aquisições"/>
    <s v="ORI"/>
    <x v="0"/>
    <s v="UGA"/>
    <x v="0"/>
    <x v="0"/>
    <x v="0"/>
    <x v="0"/>
    <x v="0"/>
    <x v="0"/>
    <x v="0"/>
    <x v="0"/>
    <x v="0"/>
    <x v="0"/>
    <x v="0"/>
    <s v="Unidade Gestão de Aquisições"/>
    <x v="0"/>
    <x v="0"/>
    <x v="0"/>
    <x v="0"/>
    <x v="0"/>
    <x v="0"/>
    <x v="0"/>
    <x v="0"/>
    <x v="0"/>
    <x v="0"/>
    <x v="0"/>
    <x v="0"/>
    <s v="Pagamento de salário referente a 07-2024"/>
  </r>
  <r>
    <x v="0"/>
    <n v="0"/>
    <n v="0"/>
    <n v="0"/>
    <n v="526"/>
    <x v="554"/>
    <x v="0"/>
    <x v="0"/>
    <x v="0"/>
    <s v="03.16.12"/>
    <x v="40"/>
    <x v="0"/>
    <x v="0"/>
    <s v="Direcção de Urbanismo"/>
    <s v="03.16.12"/>
    <s v="Direcção de Urbanismo"/>
    <s v="03.16.12"/>
    <x v="31"/>
    <x v="0"/>
    <x v="0"/>
    <x v="1"/>
    <x v="0"/>
    <x v="0"/>
    <x v="0"/>
    <x v="0"/>
    <x v="9"/>
    <s v="2024-07-23"/>
    <x v="2"/>
    <n v="526"/>
    <x v="0"/>
    <m/>
    <x v="0"/>
    <m/>
    <x v="2"/>
    <n v="100474696"/>
    <x v="0"/>
    <x v="1"/>
    <s v="Direcção de Urbanismo"/>
    <s v="ORI"/>
    <x v="0"/>
    <m/>
    <x v="0"/>
    <x v="0"/>
    <x v="0"/>
    <x v="0"/>
    <x v="0"/>
    <x v="0"/>
    <x v="0"/>
    <x v="0"/>
    <x v="0"/>
    <x v="0"/>
    <x v="0"/>
    <s v="Direcção de Urbanismo"/>
    <x v="0"/>
    <x v="0"/>
    <x v="0"/>
    <x v="0"/>
    <x v="0"/>
    <x v="0"/>
    <x v="0"/>
    <x v="0"/>
    <x v="0"/>
    <x v="0"/>
    <x v="1"/>
    <x v="0"/>
    <s v="Pagamento de salário referente a 07-2024"/>
  </r>
  <r>
    <x v="0"/>
    <n v="0"/>
    <n v="0"/>
    <n v="0"/>
    <n v="329"/>
    <x v="554"/>
    <x v="0"/>
    <x v="0"/>
    <x v="0"/>
    <s v="03.16.12"/>
    <x v="40"/>
    <x v="0"/>
    <x v="0"/>
    <s v="Direcção de Urbanismo"/>
    <s v="03.16.12"/>
    <s v="Direcção de Urbanismo"/>
    <s v="03.16.12"/>
    <x v="60"/>
    <x v="0"/>
    <x v="0"/>
    <x v="0"/>
    <x v="0"/>
    <x v="0"/>
    <x v="0"/>
    <x v="0"/>
    <x v="9"/>
    <s v="2024-07-23"/>
    <x v="2"/>
    <n v="329"/>
    <x v="0"/>
    <m/>
    <x v="0"/>
    <m/>
    <x v="2"/>
    <n v="100474696"/>
    <x v="0"/>
    <x v="1"/>
    <s v="Direcção de Urbanismo"/>
    <s v="ORI"/>
    <x v="0"/>
    <m/>
    <x v="0"/>
    <x v="0"/>
    <x v="0"/>
    <x v="0"/>
    <x v="0"/>
    <x v="0"/>
    <x v="0"/>
    <x v="0"/>
    <x v="0"/>
    <x v="0"/>
    <x v="0"/>
    <s v="Direcção de Urbanismo"/>
    <x v="0"/>
    <x v="0"/>
    <x v="0"/>
    <x v="0"/>
    <x v="0"/>
    <x v="0"/>
    <x v="0"/>
    <x v="0"/>
    <x v="0"/>
    <x v="0"/>
    <x v="1"/>
    <x v="0"/>
    <s v="Pagamento de salário referente a 07-2024"/>
  </r>
  <r>
    <x v="0"/>
    <n v="0"/>
    <n v="0"/>
    <n v="0"/>
    <n v="3137"/>
    <x v="554"/>
    <x v="0"/>
    <x v="0"/>
    <x v="0"/>
    <s v="03.16.12"/>
    <x v="40"/>
    <x v="0"/>
    <x v="0"/>
    <s v="Direcção de Urbanismo"/>
    <s v="03.16.12"/>
    <s v="Direcção de Urbanismo"/>
    <s v="03.16.12"/>
    <x v="30"/>
    <x v="0"/>
    <x v="0"/>
    <x v="0"/>
    <x v="1"/>
    <x v="0"/>
    <x v="0"/>
    <x v="0"/>
    <x v="9"/>
    <s v="2024-07-23"/>
    <x v="2"/>
    <n v="3137"/>
    <x v="0"/>
    <m/>
    <x v="0"/>
    <m/>
    <x v="2"/>
    <n v="100474696"/>
    <x v="0"/>
    <x v="1"/>
    <s v="Direcção de Urbanismo"/>
    <s v="ORI"/>
    <x v="0"/>
    <m/>
    <x v="0"/>
    <x v="0"/>
    <x v="0"/>
    <x v="0"/>
    <x v="0"/>
    <x v="0"/>
    <x v="0"/>
    <x v="0"/>
    <x v="0"/>
    <x v="0"/>
    <x v="0"/>
    <s v="Direcção de Urbanismo"/>
    <x v="0"/>
    <x v="0"/>
    <x v="0"/>
    <x v="0"/>
    <x v="0"/>
    <x v="0"/>
    <x v="0"/>
    <x v="0"/>
    <x v="0"/>
    <x v="0"/>
    <x v="1"/>
    <x v="0"/>
    <s v="Pagamento de salário referente a 07-2024"/>
  </r>
  <r>
    <x v="0"/>
    <n v="0"/>
    <n v="0"/>
    <n v="0"/>
    <n v="3790"/>
    <x v="554"/>
    <x v="0"/>
    <x v="0"/>
    <x v="0"/>
    <s v="03.16.12"/>
    <x v="40"/>
    <x v="0"/>
    <x v="0"/>
    <s v="Direcção de Urbanismo"/>
    <s v="03.16.12"/>
    <s v="Direcção de Urbanismo"/>
    <s v="03.16.12"/>
    <x v="49"/>
    <x v="0"/>
    <x v="0"/>
    <x v="0"/>
    <x v="1"/>
    <x v="0"/>
    <x v="0"/>
    <x v="0"/>
    <x v="9"/>
    <s v="2024-07-23"/>
    <x v="2"/>
    <n v="3790"/>
    <x v="0"/>
    <m/>
    <x v="0"/>
    <m/>
    <x v="2"/>
    <n v="100474696"/>
    <x v="0"/>
    <x v="1"/>
    <s v="Direcção de Urbanismo"/>
    <s v="ORI"/>
    <x v="0"/>
    <m/>
    <x v="0"/>
    <x v="0"/>
    <x v="0"/>
    <x v="0"/>
    <x v="0"/>
    <x v="0"/>
    <x v="0"/>
    <x v="0"/>
    <x v="0"/>
    <x v="0"/>
    <x v="0"/>
    <s v="Direcção de Urbanismo"/>
    <x v="0"/>
    <x v="0"/>
    <x v="0"/>
    <x v="0"/>
    <x v="0"/>
    <x v="0"/>
    <x v="0"/>
    <x v="0"/>
    <x v="0"/>
    <x v="0"/>
    <x v="1"/>
    <x v="0"/>
    <s v="Pagamento de salário referente a 07-2024"/>
  </r>
  <r>
    <x v="0"/>
    <n v="0"/>
    <n v="0"/>
    <n v="0"/>
    <n v="871"/>
    <x v="554"/>
    <x v="0"/>
    <x v="0"/>
    <x v="0"/>
    <s v="03.16.12"/>
    <x v="40"/>
    <x v="0"/>
    <x v="0"/>
    <s v="Direcção de Urbanismo"/>
    <s v="03.16.12"/>
    <s v="Direcção de Urbanismo"/>
    <s v="03.16.12"/>
    <x v="31"/>
    <x v="0"/>
    <x v="0"/>
    <x v="1"/>
    <x v="0"/>
    <x v="0"/>
    <x v="0"/>
    <x v="0"/>
    <x v="9"/>
    <s v="2024-07-23"/>
    <x v="2"/>
    <n v="871"/>
    <x v="0"/>
    <m/>
    <x v="0"/>
    <m/>
    <x v="19"/>
    <n v="100474706"/>
    <x v="0"/>
    <x v="6"/>
    <s v="Direcção de Urbanismo"/>
    <s v="ORI"/>
    <x v="0"/>
    <m/>
    <x v="0"/>
    <x v="0"/>
    <x v="0"/>
    <x v="0"/>
    <x v="0"/>
    <x v="0"/>
    <x v="0"/>
    <x v="0"/>
    <x v="0"/>
    <x v="0"/>
    <x v="0"/>
    <s v="Direcção de Urbanismo"/>
    <x v="0"/>
    <x v="0"/>
    <x v="0"/>
    <x v="0"/>
    <x v="0"/>
    <x v="0"/>
    <x v="0"/>
    <x v="0"/>
    <x v="0"/>
    <x v="0"/>
    <x v="6"/>
    <x v="0"/>
    <s v="Pagamento de salário referente a 07-2024"/>
  </r>
  <r>
    <x v="0"/>
    <n v="0"/>
    <n v="0"/>
    <n v="0"/>
    <n v="545"/>
    <x v="554"/>
    <x v="0"/>
    <x v="0"/>
    <x v="0"/>
    <s v="03.16.12"/>
    <x v="40"/>
    <x v="0"/>
    <x v="0"/>
    <s v="Direcção de Urbanismo"/>
    <s v="03.16.12"/>
    <s v="Direcção de Urbanismo"/>
    <s v="03.16.12"/>
    <x v="60"/>
    <x v="0"/>
    <x v="0"/>
    <x v="0"/>
    <x v="0"/>
    <x v="0"/>
    <x v="0"/>
    <x v="0"/>
    <x v="9"/>
    <s v="2024-07-23"/>
    <x v="2"/>
    <n v="545"/>
    <x v="0"/>
    <m/>
    <x v="0"/>
    <m/>
    <x v="19"/>
    <n v="100474706"/>
    <x v="0"/>
    <x v="6"/>
    <s v="Direcção de Urbanismo"/>
    <s v="ORI"/>
    <x v="0"/>
    <m/>
    <x v="0"/>
    <x v="0"/>
    <x v="0"/>
    <x v="0"/>
    <x v="0"/>
    <x v="0"/>
    <x v="0"/>
    <x v="0"/>
    <x v="0"/>
    <x v="0"/>
    <x v="0"/>
    <s v="Direcção de Urbanismo"/>
    <x v="0"/>
    <x v="0"/>
    <x v="0"/>
    <x v="0"/>
    <x v="0"/>
    <x v="0"/>
    <x v="0"/>
    <x v="0"/>
    <x v="0"/>
    <x v="0"/>
    <x v="6"/>
    <x v="0"/>
    <s v="Pagamento de salário referente a 07-2024"/>
  </r>
  <r>
    <x v="0"/>
    <n v="0"/>
    <n v="0"/>
    <n v="0"/>
    <n v="5197"/>
    <x v="554"/>
    <x v="0"/>
    <x v="0"/>
    <x v="0"/>
    <s v="03.16.12"/>
    <x v="40"/>
    <x v="0"/>
    <x v="0"/>
    <s v="Direcção de Urbanismo"/>
    <s v="03.16.12"/>
    <s v="Direcção de Urbanismo"/>
    <s v="03.16.12"/>
    <x v="30"/>
    <x v="0"/>
    <x v="0"/>
    <x v="0"/>
    <x v="1"/>
    <x v="0"/>
    <x v="0"/>
    <x v="0"/>
    <x v="9"/>
    <s v="2024-07-23"/>
    <x v="2"/>
    <n v="5197"/>
    <x v="0"/>
    <m/>
    <x v="0"/>
    <m/>
    <x v="19"/>
    <n v="100474706"/>
    <x v="0"/>
    <x v="6"/>
    <s v="Direcção de Urbanismo"/>
    <s v="ORI"/>
    <x v="0"/>
    <m/>
    <x v="0"/>
    <x v="0"/>
    <x v="0"/>
    <x v="0"/>
    <x v="0"/>
    <x v="0"/>
    <x v="0"/>
    <x v="0"/>
    <x v="0"/>
    <x v="0"/>
    <x v="0"/>
    <s v="Direcção de Urbanismo"/>
    <x v="0"/>
    <x v="0"/>
    <x v="0"/>
    <x v="0"/>
    <x v="0"/>
    <x v="0"/>
    <x v="0"/>
    <x v="0"/>
    <x v="0"/>
    <x v="0"/>
    <x v="6"/>
    <x v="0"/>
    <s v="Pagamento de salário referente a 07-2024"/>
  </r>
  <r>
    <x v="0"/>
    <n v="0"/>
    <n v="0"/>
    <n v="0"/>
    <n v="6277"/>
    <x v="554"/>
    <x v="0"/>
    <x v="0"/>
    <x v="0"/>
    <s v="03.16.12"/>
    <x v="40"/>
    <x v="0"/>
    <x v="0"/>
    <s v="Direcção de Urbanismo"/>
    <s v="03.16.12"/>
    <s v="Direcção de Urbanismo"/>
    <s v="03.16.12"/>
    <x v="49"/>
    <x v="0"/>
    <x v="0"/>
    <x v="0"/>
    <x v="1"/>
    <x v="0"/>
    <x v="0"/>
    <x v="0"/>
    <x v="9"/>
    <s v="2024-07-23"/>
    <x v="2"/>
    <n v="6277"/>
    <x v="0"/>
    <m/>
    <x v="0"/>
    <m/>
    <x v="19"/>
    <n v="100474706"/>
    <x v="0"/>
    <x v="6"/>
    <s v="Direcção de Urbanismo"/>
    <s v="ORI"/>
    <x v="0"/>
    <m/>
    <x v="0"/>
    <x v="0"/>
    <x v="0"/>
    <x v="0"/>
    <x v="0"/>
    <x v="0"/>
    <x v="0"/>
    <x v="0"/>
    <x v="0"/>
    <x v="0"/>
    <x v="0"/>
    <s v="Direcção de Urbanismo"/>
    <x v="0"/>
    <x v="0"/>
    <x v="0"/>
    <x v="0"/>
    <x v="0"/>
    <x v="0"/>
    <x v="0"/>
    <x v="0"/>
    <x v="0"/>
    <x v="0"/>
    <x v="6"/>
    <x v="0"/>
    <s v="Pagamento de salário referente a 07-2024"/>
  </r>
  <r>
    <x v="0"/>
    <n v="0"/>
    <n v="0"/>
    <n v="0"/>
    <n v="10843"/>
    <x v="554"/>
    <x v="0"/>
    <x v="0"/>
    <x v="0"/>
    <s v="03.16.12"/>
    <x v="40"/>
    <x v="0"/>
    <x v="0"/>
    <s v="Direcção de Urbanismo"/>
    <s v="03.16.12"/>
    <s v="Direcção de Urbanismo"/>
    <s v="03.16.12"/>
    <x v="31"/>
    <x v="0"/>
    <x v="0"/>
    <x v="1"/>
    <x v="0"/>
    <x v="0"/>
    <x v="0"/>
    <x v="0"/>
    <x v="9"/>
    <s v="2024-07-23"/>
    <x v="2"/>
    <n v="10843"/>
    <x v="0"/>
    <m/>
    <x v="0"/>
    <m/>
    <x v="9"/>
    <n v="100474693"/>
    <x v="0"/>
    <x v="0"/>
    <s v="Direcção de Urbanismo"/>
    <s v="ORI"/>
    <x v="0"/>
    <m/>
    <x v="0"/>
    <x v="0"/>
    <x v="0"/>
    <x v="0"/>
    <x v="0"/>
    <x v="0"/>
    <x v="0"/>
    <x v="0"/>
    <x v="0"/>
    <x v="0"/>
    <x v="0"/>
    <s v="Direcção de Urbanismo"/>
    <x v="0"/>
    <x v="0"/>
    <x v="0"/>
    <x v="0"/>
    <x v="0"/>
    <x v="0"/>
    <x v="0"/>
    <x v="0"/>
    <x v="0"/>
    <x v="0"/>
    <x v="0"/>
    <x v="0"/>
    <s v="Pagamento de salário referente a 07-2024"/>
  </r>
  <r>
    <x v="0"/>
    <n v="0"/>
    <n v="0"/>
    <n v="0"/>
    <n v="6793"/>
    <x v="554"/>
    <x v="0"/>
    <x v="0"/>
    <x v="0"/>
    <s v="03.16.12"/>
    <x v="40"/>
    <x v="0"/>
    <x v="0"/>
    <s v="Direcção de Urbanismo"/>
    <s v="03.16.12"/>
    <s v="Direcção de Urbanismo"/>
    <s v="03.16.12"/>
    <x v="60"/>
    <x v="0"/>
    <x v="0"/>
    <x v="0"/>
    <x v="0"/>
    <x v="0"/>
    <x v="0"/>
    <x v="0"/>
    <x v="9"/>
    <s v="2024-07-23"/>
    <x v="2"/>
    <n v="6793"/>
    <x v="0"/>
    <m/>
    <x v="0"/>
    <m/>
    <x v="9"/>
    <n v="100474693"/>
    <x v="0"/>
    <x v="0"/>
    <s v="Direcção de Urbanismo"/>
    <s v="ORI"/>
    <x v="0"/>
    <m/>
    <x v="0"/>
    <x v="0"/>
    <x v="0"/>
    <x v="0"/>
    <x v="0"/>
    <x v="0"/>
    <x v="0"/>
    <x v="0"/>
    <x v="0"/>
    <x v="0"/>
    <x v="0"/>
    <s v="Direcção de Urbanismo"/>
    <x v="0"/>
    <x v="0"/>
    <x v="0"/>
    <x v="0"/>
    <x v="0"/>
    <x v="0"/>
    <x v="0"/>
    <x v="0"/>
    <x v="0"/>
    <x v="0"/>
    <x v="0"/>
    <x v="0"/>
    <s v="Pagamento de salário referente a 07-2024"/>
  </r>
  <r>
    <x v="0"/>
    <n v="0"/>
    <n v="0"/>
    <n v="0"/>
    <n v="64666"/>
    <x v="554"/>
    <x v="0"/>
    <x v="0"/>
    <x v="0"/>
    <s v="03.16.12"/>
    <x v="40"/>
    <x v="0"/>
    <x v="0"/>
    <s v="Direcção de Urbanismo"/>
    <s v="03.16.12"/>
    <s v="Direcção de Urbanismo"/>
    <s v="03.16.12"/>
    <x v="30"/>
    <x v="0"/>
    <x v="0"/>
    <x v="0"/>
    <x v="1"/>
    <x v="0"/>
    <x v="0"/>
    <x v="0"/>
    <x v="9"/>
    <s v="2024-07-23"/>
    <x v="2"/>
    <n v="64666"/>
    <x v="0"/>
    <m/>
    <x v="0"/>
    <m/>
    <x v="9"/>
    <n v="100474693"/>
    <x v="0"/>
    <x v="0"/>
    <s v="Direcção de Urbanismo"/>
    <s v="ORI"/>
    <x v="0"/>
    <m/>
    <x v="0"/>
    <x v="0"/>
    <x v="0"/>
    <x v="0"/>
    <x v="0"/>
    <x v="0"/>
    <x v="0"/>
    <x v="0"/>
    <x v="0"/>
    <x v="0"/>
    <x v="0"/>
    <s v="Direcção de Urbanismo"/>
    <x v="0"/>
    <x v="0"/>
    <x v="0"/>
    <x v="0"/>
    <x v="0"/>
    <x v="0"/>
    <x v="0"/>
    <x v="0"/>
    <x v="0"/>
    <x v="0"/>
    <x v="0"/>
    <x v="0"/>
    <s v="Pagamento de salário referente a 07-2024"/>
  </r>
  <r>
    <x v="0"/>
    <n v="0"/>
    <n v="0"/>
    <n v="0"/>
    <n v="78061"/>
    <x v="554"/>
    <x v="0"/>
    <x v="0"/>
    <x v="0"/>
    <s v="03.16.12"/>
    <x v="40"/>
    <x v="0"/>
    <x v="0"/>
    <s v="Direcção de Urbanismo"/>
    <s v="03.16.12"/>
    <s v="Direcção de Urbanismo"/>
    <s v="03.16.12"/>
    <x v="49"/>
    <x v="0"/>
    <x v="0"/>
    <x v="0"/>
    <x v="1"/>
    <x v="0"/>
    <x v="0"/>
    <x v="0"/>
    <x v="9"/>
    <s v="2024-07-23"/>
    <x v="2"/>
    <n v="78061"/>
    <x v="0"/>
    <m/>
    <x v="0"/>
    <m/>
    <x v="9"/>
    <n v="100474693"/>
    <x v="0"/>
    <x v="0"/>
    <s v="Direcção de Urbanismo"/>
    <s v="ORI"/>
    <x v="0"/>
    <m/>
    <x v="0"/>
    <x v="0"/>
    <x v="0"/>
    <x v="0"/>
    <x v="0"/>
    <x v="0"/>
    <x v="0"/>
    <x v="0"/>
    <x v="0"/>
    <x v="0"/>
    <x v="0"/>
    <s v="Direcção de Urbanismo"/>
    <x v="0"/>
    <x v="0"/>
    <x v="0"/>
    <x v="0"/>
    <x v="0"/>
    <x v="0"/>
    <x v="0"/>
    <x v="0"/>
    <x v="0"/>
    <x v="0"/>
    <x v="0"/>
    <x v="0"/>
    <s v="Pagamento de salário referente a 07-2024"/>
  </r>
  <r>
    <x v="0"/>
    <n v="0"/>
    <n v="0"/>
    <n v="0"/>
    <n v="65"/>
    <x v="555"/>
    <x v="0"/>
    <x v="0"/>
    <x v="0"/>
    <s v="03.16.11"/>
    <x v="27"/>
    <x v="0"/>
    <x v="0"/>
    <s v="Direcção de Obras"/>
    <s v="03.16.11"/>
    <s v="Direcção de Obras"/>
    <s v="03.16.11"/>
    <x v="31"/>
    <x v="0"/>
    <x v="0"/>
    <x v="1"/>
    <x v="0"/>
    <x v="0"/>
    <x v="0"/>
    <x v="0"/>
    <x v="9"/>
    <s v="2024-07-23"/>
    <x v="2"/>
    <n v="65"/>
    <x v="0"/>
    <m/>
    <x v="0"/>
    <m/>
    <x v="15"/>
    <n v="100479277"/>
    <x v="0"/>
    <x v="2"/>
    <s v="Direcção de Obras"/>
    <s v="ORI"/>
    <x v="0"/>
    <m/>
    <x v="0"/>
    <x v="0"/>
    <x v="0"/>
    <x v="0"/>
    <x v="0"/>
    <x v="0"/>
    <x v="0"/>
    <x v="0"/>
    <x v="0"/>
    <x v="0"/>
    <x v="0"/>
    <s v="Direcção de Obras"/>
    <x v="0"/>
    <x v="0"/>
    <x v="0"/>
    <x v="0"/>
    <x v="0"/>
    <x v="0"/>
    <x v="0"/>
    <x v="0"/>
    <x v="0"/>
    <x v="0"/>
    <x v="2"/>
    <x v="0"/>
    <s v="Pagamento de salário referente a 07-2024"/>
  </r>
  <r>
    <x v="0"/>
    <n v="0"/>
    <n v="0"/>
    <n v="0"/>
    <n v="2"/>
    <x v="555"/>
    <x v="0"/>
    <x v="0"/>
    <x v="0"/>
    <s v="03.16.11"/>
    <x v="27"/>
    <x v="0"/>
    <x v="0"/>
    <s v="Direcção de Obras"/>
    <s v="03.16.11"/>
    <s v="Direcção de Obras"/>
    <s v="03.16.11"/>
    <x v="29"/>
    <x v="0"/>
    <x v="0"/>
    <x v="0"/>
    <x v="0"/>
    <x v="0"/>
    <x v="0"/>
    <x v="0"/>
    <x v="9"/>
    <s v="2024-07-23"/>
    <x v="2"/>
    <n v="2"/>
    <x v="0"/>
    <m/>
    <x v="0"/>
    <m/>
    <x v="15"/>
    <n v="100479277"/>
    <x v="0"/>
    <x v="2"/>
    <s v="Direcção de Obras"/>
    <s v="ORI"/>
    <x v="0"/>
    <m/>
    <x v="0"/>
    <x v="0"/>
    <x v="0"/>
    <x v="0"/>
    <x v="0"/>
    <x v="0"/>
    <x v="0"/>
    <x v="0"/>
    <x v="0"/>
    <x v="0"/>
    <x v="0"/>
    <s v="Direcção de Obras"/>
    <x v="0"/>
    <x v="0"/>
    <x v="0"/>
    <x v="0"/>
    <x v="0"/>
    <x v="0"/>
    <x v="0"/>
    <x v="0"/>
    <x v="0"/>
    <x v="0"/>
    <x v="2"/>
    <x v="0"/>
    <s v="Pagamento de salário referente a 07-2024"/>
  </r>
  <r>
    <x v="0"/>
    <n v="0"/>
    <n v="0"/>
    <n v="0"/>
    <n v="251"/>
    <x v="555"/>
    <x v="0"/>
    <x v="0"/>
    <x v="0"/>
    <s v="03.16.11"/>
    <x v="27"/>
    <x v="0"/>
    <x v="0"/>
    <s v="Direcção de Obras"/>
    <s v="03.16.11"/>
    <s v="Direcção de Obras"/>
    <s v="03.16.11"/>
    <x v="28"/>
    <x v="0"/>
    <x v="0"/>
    <x v="0"/>
    <x v="0"/>
    <x v="0"/>
    <x v="0"/>
    <x v="0"/>
    <x v="9"/>
    <s v="2024-07-23"/>
    <x v="2"/>
    <n v="251"/>
    <x v="0"/>
    <m/>
    <x v="0"/>
    <m/>
    <x v="15"/>
    <n v="100479277"/>
    <x v="0"/>
    <x v="2"/>
    <s v="Direcção de Obras"/>
    <s v="ORI"/>
    <x v="0"/>
    <m/>
    <x v="0"/>
    <x v="0"/>
    <x v="0"/>
    <x v="0"/>
    <x v="0"/>
    <x v="0"/>
    <x v="0"/>
    <x v="0"/>
    <x v="0"/>
    <x v="0"/>
    <x v="0"/>
    <s v="Direcção de Obras"/>
    <x v="0"/>
    <x v="0"/>
    <x v="0"/>
    <x v="0"/>
    <x v="0"/>
    <x v="0"/>
    <x v="0"/>
    <x v="0"/>
    <x v="0"/>
    <x v="0"/>
    <x v="2"/>
    <x v="0"/>
    <s v="Pagamento de salário referente a 07-2024"/>
  </r>
  <r>
    <x v="0"/>
    <n v="0"/>
    <n v="0"/>
    <n v="0"/>
    <n v="1427"/>
    <x v="555"/>
    <x v="0"/>
    <x v="0"/>
    <x v="0"/>
    <s v="03.16.11"/>
    <x v="27"/>
    <x v="0"/>
    <x v="0"/>
    <s v="Direcção de Obras"/>
    <s v="03.16.11"/>
    <s v="Direcção de Obras"/>
    <s v="03.16.11"/>
    <x v="30"/>
    <x v="0"/>
    <x v="0"/>
    <x v="0"/>
    <x v="1"/>
    <x v="0"/>
    <x v="0"/>
    <x v="0"/>
    <x v="9"/>
    <s v="2024-07-23"/>
    <x v="2"/>
    <n v="1427"/>
    <x v="0"/>
    <m/>
    <x v="0"/>
    <m/>
    <x v="15"/>
    <n v="100479277"/>
    <x v="0"/>
    <x v="2"/>
    <s v="Direcção de Obras"/>
    <s v="ORI"/>
    <x v="0"/>
    <m/>
    <x v="0"/>
    <x v="0"/>
    <x v="0"/>
    <x v="0"/>
    <x v="0"/>
    <x v="0"/>
    <x v="0"/>
    <x v="0"/>
    <x v="0"/>
    <x v="0"/>
    <x v="0"/>
    <s v="Direcção de Obras"/>
    <x v="0"/>
    <x v="0"/>
    <x v="0"/>
    <x v="0"/>
    <x v="0"/>
    <x v="0"/>
    <x v="0"/>
    <x v="0"/>
    <x v="0"/>
    <x v="0"/>
    <x v="2"/>
    <x v="0"/>
    <s v="Pagamento de salário referente a 07-2024"/>
  </r>
  <r>
    <x v="0"/>
    <n v="0"/>
    <n v="0"/>
    <n v="0"/>
    <n v="1783"/>
    <x v="555"/>
    <x v="0"/>
    <x v="0"/>
    <x v="0"/>
    <s v="03.16.11"/>
    <x v="27"/>
    <x v="0"/>
    <x v="0"/>
    <s v="Direcção de Obras"/>
    <s v="03.16.11"/>
    <s v="Direcção de Obras"/>
    <s v="03.16.11"/>
    <x v="48"/>
    <x v="0"/>
    <x v="0"/>
    <x v="0"/>
    <x v="1"/>
    <x v="0"/>
    <x v="0"/>
    <x v="0"/>
    <x v="9"/>
    <s v="2024-07-23"/>
    <x v="2"/>
    <n v="1783"/>
    <x v="0"/>
    <m/>
    <x v="0"/>
    <m/>
    <x v="15"/>
    <n v="100479277"/>
    <x v="0"/>
    <x v="2"/>
    <s v="Direcção de Obras"/>
    <s v="ORI"/>
    <x v="0"/>
    <m/>
    <x v="0"/>
    <x v="0"/>
    <x v="0"/>
    <x v="0"/>
    <x v="0"/>
    <x v="0"/>
    <x v="0"/>
    <x v="0"/>
    <x v="0"/>
    <x v="0"/>
    <x v="0"/>
    <s v="Direcção de Obras"/>
    <x v="0"/>
    <x v="0"/>
    <x v="0"/>
    <x v="0"/>
    <x v="0"/>
    <x v="0"/>
    <x v="0"/>
    <x v="0"/>
    <x v="0"/>
    <x v="0"/>
    <x v="2"/>
    <x v="0"/>
    <s v="Pagamento de salário referente a 07-2024"/>
  </r>
  <r>
    <x v="0"/>
    <n v="0"/>
    <n v="0"/>
    <n v="0"/>
    <n v="654"/>
    <x v="555"/>
    <x v="0"/>
    <x v="0"/>
    <x v="0"/>
    <s v="03.16.11"/>
    <x v="27"/>
    <x v="0"/>
    <x v="0"/>
    <s v="Direcção de Obras"/>
    <s v="03.16.11"/>
    <s v="Direcção de Obras"/>
    <s v="03.16.11"/>
    <x v="49"/>
    <x v="0"/>
    <x v="0"/>
    <x v="0"/>
    <x v="1"/>
    <x v="0"/>
    <x v="0"/>
    <x v="0"/>
    <x v="9"/>
    <s v="2024-07-23"/>
    <x v="2"/>
    <n v="654"/>
    <x v="0"/>
    <m/>
    <x v="0"/>
    <m/>
    <x v="15"/>
    <n v="100479277"/>
    <x v="0"/>
    <x v="2"/>
    <s v="Direcção de Obras"/>
    <s v="ORI"/>
    <x v="0"/>
    <m/>
    <x v="0"/>
    <x v="0"/>
    <x v="0"/>
    <x v="0"/>
    <x v="0"/>
    <x v="0"/>
    <x v="0"/>
    <x v="0"/>
    <x v="0"/>
    <x v="0"/>
    <x v="0"/>
    <s v="Direcção de Obras"/>
    <x v="0"/>
    <x v="0"/>
    <x v="0"/>
    <x v="0"/>
    <x v="0"/>
    <x v="0"/>
    <x v="0"/>
    <x v="0"/>
    <x v="0"/>
    <x v="0"/>
    <x v="2"/>
    <x v="0"/>
    <s v="Pagamento de salário referente a 07-2024"/>
  </r>
  <r>
    <x v="0"/>
    <n v="0"/>
    <n v="0"/>
    <n v="0"/>
    <n v="744"/>
    <x v="555"/>
    <x v="0"/>
    <x v="0"/>
    <x v="0"/>
    <s v="03.16.11"/>
    <x v="27"/>
    <x v="0"/>
    <x v="0"/>
    <s v="Direcção de Obras"/>
    <s v="03.16.11"/>
    <s v="Direcção de Obras"/>
    <s v="03.16.11"/>
    <x v="31"/>
    <x v="0"/>
    <x v="0"/>
    <x v="1"/>
    <x v="0"/>
    <x v="0"/>
    <x v="0"/>
    <x v="0"/>
    <x v="9"/>
    <s v="2024-07-23"/>
    <x v="2"/>
    <n v="744"/>
    <x v="0"/>
    <m/>
    <x v="0"/>
    <m/>
    <x v="2"/>
    <n v="100474696"/>
    <x v="0"/>
    <x v="1"/>
    <s v="Direcção de Obras"/>
    <s v="ORI"/>
    <x v="0"/>
    <m/>
    <x v="0"/>
    <x v="0"/>
    <x v="0"/>
    <x v="0"/>
    <x v="0"/>
    <x v="0"/>
    <x v="0"/>
    <x v="0"/>
    <x v="0"/>
    <x v="0"/>
    <x v="0"/>
    <s v="Direcção de Obras"/>
    <x v="0"/>
    <x v="0"/>
    <x v="0"/>
    <x v="0"/>
    <x v="0"/>
    <x v="0"/>
    <x v="0"/>
    <x v="0"/>
    <x v="0"/>
    <x v="0"/>
    <x v="1"/>
    <x v="0"/>
    <s v="Pagamento de salário referente a 07-2024"/>
  </r>
  <r>
    <x v="0"/>
    <n v="0"/>
    <n v="0"/>
    <n v="0"/>
    <n v="24"/>
    <x v="555"/>
    <x v="0"/>
    <x v="0"/>
    <x v="0"/>
    <s v="03.16.11"/>
    <x v="27"/>
    <x v="0"/>
    <x v="0"/>
    <s v="Direcção de Obras"/>
    <s v="03.16.11"/>
    <s v="Direcção de Obras"/>
    <s v="03.16.11"/>
    <x v="29"/>
    <x v="0"/>
    <x v="0"/>
    <x v="0"/>
    <x v="0"/>
    <x v="0"/>
    <x v="0"/>
    <x v="0"/>
    <x v="9"/>
    <s v="2024-07-23"/>
    <x v="2"/>
    <n v="24"/>
    <x v="0"/>
    <m/>
    <x v="0"/>
    <m/>
    <x v="2"/>
    <n v="100474696"/>
    <x v="0"/>
    <x v="1"/>
    <s v="Direcção de Obras"/>
    <s v="ORI"/>
    <x v="0"/>
    <m/>
    <x v="0"/>
    <x v="0"/>
    <x v="0"/>
    <x v="0"/>
    <x v="0"/>
    <x v="0"/>
    <x v="0"/>
    <x v="0"/>
    <x v="0"/>
    <x v="0"/>
    <x v="0"/>
    <s v="Direcção de Obras"/>
    <x v="0"/>
    <x v="0"/>
    <x v="0"/>
    <x v="0"/>
    <x v="0"/>
    <x v="0"/>
    <x v="0"/>
    <x v="0"/>
    <x v="0"/>
    <x v="0"/>
    <x v="1"/>
    <x v="0"/>
    <s v="Pagamento de salário referente a 07-2024"/>
  </r>
  <r>
    <x v="0"/>
    <n v="0"/>
    <n v="0"/>
    <n v="0"/>
    <n v="2870"/>
    <x v="555"/>
    <x v="0"/>
    <x v="0"/>
    <x v="0"/>
    <s v="03.16.11"/>
    <x v="27"/>
    <x v="0"/>
    <x v="0"/>
    <s v="Direcção de Obras"/>
    <s v="03.16.11"/>
    <s v="Direcção de Obras"/>
    <s v="03.16.11"/>
    <x v="28"/>
    <x v="0"/>
    <x v="0"/>
    <x v="0"/>
    <x v="0"/>
    <x v="0"/>
    <x v="0"/>
    <x v="0"/>
    <x v="9"/>
    <s v="2024-07-23"/>
    <x v="2"/>
    <n v="2870"/>
    <x v="0"/>
    <m/>
    <x v="0"/>
    <m/>
    <x v="2"/>
    <n v="100474696"/>
    <x v="0"/>
    <x v="1"/>
    <s v="Direcção de Obras"/>
    <s v="ORI"/>
    <x v="0"/>
    <m/>
    <x v="0"/>
    <x v="0"/>
    <x v="0"/>
    <x v="0"/>
    <x v="0"/>
    <x v="0"/>
    <x v="0"/>
    <x v="0"/>
    <x v="0"/>
    <x v="0"/>
    <x v="0"/>
    <s v="Direcção de Obras"/>
    <x v="0"/>
    <x v="0"/>
    <x v="0"/>
    <x v="0"/>
    <x v="0"/>
    <x v="0"/>
    <x v="0"/>
    <x v="0"/>
    <x v="0"/>
    <x v="0"/>
    <x v="1"/>
    <x v="0"/>
    <s v="Pagamento de salário referente a 07-2024"/>
  </r>
  <r>
    <x v="0"/>
    <n v="0"/>
    <n v="0"/>
    <n v="0"/>
    <n v="16300"/>
    <x v="555"/>
    <x v="0"/>
    <x v="0"/>
    <x v="0"/>
    <s v="03.16.11"/>
    <x v="27"/>
    <x v="0"/>
    <x v="0"/>
    <s v="Direcção de Obras"/>
    <s v="03.16.11"/>
    <s v="Direcção de Obras"/>
    <s v="03.16.11"/>
    <x v="30"/>
    <x v="0"/>
    <x v="0"/>
    <x v="0"/>
    <x v="1"/>
    <x v="0"/>
    <x v="0"/>
    <x v="0"/>
    <x v="9"/>
    <s v="2024-07-23"/>
    <x v="2"/>
    <n v="16300"/>
    <x v="0"/>
    <m/>
    <x v="0"/>
    <m/>
    <x v="2"/>
    <n v="100474696"/>
    <x v="0"/>
    <x v="1"/>
    <s v="Direcção de Obras"/>
    <s v="ORI"/>
    <x v="0"/>
    <m/>
    <x v="0"/>
    <x v="0"/>
    <x v="0"/>
    <x v="0"/>
    <x v="0"/>
    <x v="0"/>
    <x v="0"/>
    <x v="0"/>
    <x v="0"/>
    <x v="0"/>
    <x v="0"/>
    <s v="Direcção de Obras"/>
    <x v="0"/>
    <x v="0"/>
    <x v="0"/>
    <x v="0"/>
    <x v="0"/>
    <x v="0"/>
    <x v="0"/>
    <x v="0"/>
    <x v="0"/>
    <x v="0"/>
    <x v="1"/>
    <x v="0"/>
    <s v="Pagamento de salário referente a 07-2024"/>
  </r>
  <r>
    <x v="0"/>
    <n v="0"/>
    <n v="0"/>
    <n v="0"/>
    <n v="20354"/>
    <x v="555"/>
    <x v="0"/>
    <x v="0"/>
    <x v="0"/>
    <s v="03.16.11"/>
    <x v="27"/>
    <x v="0"/>
    <x v="0"/>
    <s v="Direcção de Obras"/>
    <s v="03.16.11"/>
    <s v="Direcção de Obras"/>
    <s v="03.16.11"/>
    <x v="48"/>
    <x v="0"/>
    <x v="0"/>
    <x v="0"/>
    <x v="1"/>
    <x v="0"/>
    <x v="0"/>
    <x v="0"/>
    <x v="9"/>
    <s v="2024-07-23"/>
    <x v="2"/>
    <n v="20354"/>
    <x v="0"/>
    <m/>
    <x v="0"/>
    <m/>
    <x v="2"/>
    <n v="100474696"/>
    <x v="0"/>
    <x v="1"/>
    <s v="Direcção de Obras"/>
    <s v="ORI"/>
    <x v="0"/>
    <m/>
    <x v="0"/>
    <x v="0"/>
    <x v="0"/>
    <x v="0"/>
    <x v="0"/>
    <x v="0"/>
    <x v="0"/>
    <x v="0"/>
    <x v="0"/>
    <x v="0"/>
    <x v="0"/>
    <s v="Direcção de Obras"/>
    <x v="0"/>
    <x v="0"/>
    <x v="0"/>
    <x v="0"/>
    <x v="0"/>
    <x v="0"/>
    <x v="0"/>
    <x v="0"/>
    <x v="0"/>
    <x v="0"/>
    <x v="1"/>
    <x v="0"/>
    <s v="Pagamento de salário referente a 07-2024"/>
  </r>
  <r>
    <x v="0"/>
    <n v="0"/>
    <n v="0"/>
    <n v="0"/>
    <n v="7447"/>
    <x v="555"/>
    <x v="0"/>
    <x v="0"/>
    <x v="0"/>
    <s v="03.16.11"/>
    <x v="27"/>
    <x v="0"/>
    <x v="0"/>
    <s v="Direcção de Obras"/>
    <s v="03.16.11"/>
    <s v="Direcção de Obras"/>
    <s v="03.16.11"/>
    <x v="49"/>
    <x v="0"/>
    <x v="0"/>
    <x v="0"/>
    <x v="1"/>
    <x v="0"/>
    <x v="0"/>
    <x v="0"/>
    <x v="9"/>
    <s v="2024-07-23"/>
    <x v="2"/>
    <n v="7447"/>
    <x v="0"/>
    <m/>
    <x v="0"/>
    <m/>
    <x v="2"/>
    <n v="100474696"/>
    <x v="0"/>
    <x v="1"/>
    <s v="Direcção de Obras"/>
    <s v="ORI"/>
    <x v="0"/>
    <m/>
    <x v="0"/>
    <x v="0"/>
    <x v="0"/>
    <x v="0"/>
    <x v="0"/>
    <x v="0"/>
    <x v="0"/>
    <x v="0"/>
    <x v="0"/>
    <x v="0"/>
    <x v="0"/>
    <s v="Direcção de Obras"/>
    <x v="0"/>
    <x v="0"/>
    <x v="0"/>
    <x v="0"/>
    <x v="0"/>
    <x v="0"/>
    <x v="0"/>
    <x v="0"/>
    <x v="0"/>
    <x v="0"/>
    <x v="1"/>
    <x v="0"/>
    <s v="Pagamento de salário referente a 07-2024"/>
  </r>
  <r>
    <x v="0"/>
    <n v="0"/>
    <n v="0"/>
    <n v="0"/>
    <n v="140"/>
    <x v="555"/>
    <x v="0"/>
    <x v="0"/>
    <x v="0"/>
    <s v="03.16.11"/>
    <x v="27"/>
    <x v="0"/>
    <x v="0"/>
    <s v="Direcção de Obras"/>
    <s v="03.16.11"/>
    <s v="Direcção de Obras"/>
    <s v="03.16.11"/>
    <x v="31"/>
    <x v="0"/>
    <x v="0"/>
    <x v="1"/>
    <x v="0"/>
    <x v="0"/>
    <x v="0"/>
    <x v="0"/>
    <x v="9"/>
    <s v="2024-07-23"/>
    <x v="2"/>
    <n v="140"/>
    <x v="0"/>
    <m/>
    <x v="0"/>
    <m/>
    <x v="67"/>
    <n v="100474708"/>
    <x v="0"/>
    <x v="7"/>
    <s v="Direcção de Obras"/>
    <s v="ORI"/>
    <x v="0"/>
    <m/>
    <x v="0"/>
    <x v="0"/>
    <x v="0"/>
    <x v="0"/>
    <x v="0"/>
    <x v="0"/>
    <x v="0"/>
    <x v="0"/>
    <x v="0"/>
    <x v="0"/>
    <x v="0"/>
    <s v="Direcção de Obras"/>
    <x v="0"/>
    <x v="0"/>
    <x v="0"/>
    <x v="0"/>
    <x v="0"/>
    <x v="0"/>
    <x v="0"/>
    <x v="0"/>
    <x v="0"/>
    <x v="0"/>
    <x v="7"/>
    <x v="0"/>
    <s v="Pagamento de salário referente a 07-2024"/>
  </r>
  <r>
    <x v="0"/>
    <n v="0"/>
    <n v="0"/>
    <n v="0"/>
    <n v="4"/>
    <x v="555"/>
    <x v="0"/>
    <x v="0"/>
    <x v="0"/>
    <s v="03.16.11"/>
    <x v="27"/>
    <x v="0"/>
    <x v="0"/>
    <s v="Direcção de Obras"/>
    <s v="03.16.11"/>
    <s v="Direcção de Obras"/>
    <s v="03.16.11"/>
    <x v="29"/>
    <x v="0"/>
    <x v="0"/>
    <x v="0"/>
    <x v="0"/>
    <x v="0"/>
    <x v="0"/>
    <x v="0"/>
    <x v="9"/>
    <s v="2024-07-23"/>
    <x v="2"/>
    <n v="4"/>
    <x v="0"/>
    <m/>
    <x v="0"/>
    <m/>
    <x v="67"/>
    <n v="100474708"/>
    <x v="0"/>
    <x v="7"/>
    <s v="Direcção de Obras"/>
    <s v="ORI"/>
    <x v="0"/>
    <m/>
    <x v="0"/>
    <x v="0"/>
    <x v="0"/>
    <x v="0"/>
    <x v="0"/>
    <x v="0"/>
    <x v="0"/>
    <x v="0"/>
    <x v="0"/>
    <x v="0"/>
    <x v="0"/>
    <s v="Direcção de Obras"/>
    <x v="0"/>
    <x v="0"/>
    <x v="0"/>
    <x v="0"/>
    <x v="0"/>
    <x v="0"/>
    <x v="0"/>
    <x v="0"/>
    <x v="0"/>
    <x v="0"/>
    <x v="7"/>
    <x v="0"/>
    <s v="Pagamento de salário referente a 07-2024"/>
  </r>
  <r>
    <x v="0"/>
    <n v="0"/>
    <n v="0"/>
    <n v="0"/>
    <n v="541"/>
    <x v="555"/>
    <x v="0"/>
    <x v="0"/>
    <x v="0"/>
    <s v="03.16.11"/>
    <x v="27"/>
    <x v="0"/>
    <x v="0"/>
    <s v="Direcção de Obras"/>
    <s v="03.16.11"/>
    <s v="Direcção de Obras"/>
    <s v="03.16.11"/>
    <x v="28"/>
    <x v="0"/>
    <x v="0"/>
    <x v="0"/>
    <x v="0"/>
    <x v="0"/>
    <x v="0"/>
    <x v="0"/>
    <x v="9"/>
    <s v="2024-07-23"/>
    <x v="2"/>
    <n v="541"/>
    <x v="0"/>
    <m/>
    <x v="0"/>
    <m/>
    <x v="67"/>
    <n v="100474708"/>
    <x v="0"/>
    <x v="7"/>
    <s v="Direcção de Obras"/>
    <s v="ORI"/>
    <x v="0"/>
    <m/>
    <x v="0"/>
    <x v="0"/>
    <x v="0"/>
    <x v="0"/>
    <x v="0"/>
    <x v="0"/>
    <x v="0"/>
    <x v="0"/>
    <x v="0"/>
    <x v="0"/>
    <x v="0"/>
    <s v="Direcção de Obras"/>
    <x v="0"/>
    <x v="0"/>
    <x v="0"/>
    <x v="0"/>
    <x v="0"/>
    <x v="0"/>
    <x v="0"/>
    <x v="0"/>
    <x v="0"/>
    <x v="0"/>
    <x v="7"/>
    <x v="0"/>
    <s v="Pagamento de salário referente a 07-2024"/>
  </r>
  <r>
    <x v="0"/>
    <n v="0"/>
    <n v="0"/>
    <n v="0"/>
    <n v="3072"/>
    <x v="555"/>
    <x v="0"/>
    <x v="0"/>
    <x v="0"/>
    <s v="03.16.11"/>
    <x v="27"/>
    <x v="0"/>
    <x v="0"/>
    <s v="Direcção de Obras"/>
    <s v="03.16.11"/>
    <s v="Direcção de Obras"/>
    <s v="03.16.11"/>
    <x v="30"/>
    <x v="0"/>
    <x v="0"/>
    <x v="0"/>
    <x v="1"/>
    <x v="0"/>
    <x v="0"/>
    <x v="0"/>
    <x v="9"/>
    <s v="2024-07-23"/>
    <x v="2"/>
    <n v="3072"/>
    <x v="0"/>
    <m/>
    <x v="0"/>
    <m/>
    <x v="67"/>
    <n v="100474708"/>
    <x v="0"/>
    <x v="7"/>
    <s v="Direcção de Obras"/>
    <s v="ORI"/>
    <x v="0"/>
    <m/>
    <x v="0"/>
    <x v="0"/>
    <x v="0"/>
    <x v="0"/>
    <x v="0"/>
    <x v="0"/>
    <x v="0"/>
    <x v="0"/>
    <x v="0"/>
    <x v="0"/>
    <x v="0"/>
    <s v="Direcção de Obras"/>
    <x v="0"/>
    <x v="0"/>
    <x v="0"/>
    <x v="0"/>
    <x v="0"/>
    <x v="0"/>
    <x v="0"/>
    <x v="0"/>
    <x v="0"/>
    <x v="0"/>
    <x v="7"/>
    <x v="0"/>
    <s v="Pagamento de salário referente a 07-2024"/>
  </r>
  <r>
    <x v="0"/>
    <n v="0"/>
    <n v="0"/>
    <n v="0"/>
    <n v="3837"/>
    <x v="555"/>
    <x v="0"/>
    <x v="0"/>
    <x v="0"/>
    <s v="03.16.11"/>
    <x v="27"/>
    <x v="0"/>
    <x v="0"/>
    <s v="Direcção de Obras"/>
    <s v="03.16.11"/>
    <s v="Direcção de Obras"/>
    <s v="03.16.11"/>
    <x v="48"/>
    <x v="0"/>
    <x v="0"/>
    <x v="0"/>
    <x v="1"/>
    <x v="0"/>
    <x v="0"/>
    <x v="0"/>
    <x v="9"/>
    <s v="2024-07-23"/>
    <x v="2"/>
    <n v="3837"/>
    <x v="0"/>
    <m/>
    <x v="0"/>
    <m/>
    <x v="67"/>
    <n v="100474708"/>
    <x v="0"/>
    <x v="7"/>
    <s v="Direcção de Obras"/>
    <s v="ORI"/>
    <x v="0"/>
    <m/>
    <x v="0"/>
    <x v="0"/>
    <x v="0"/>
    <x v="0"/>
    <x v="0"/>
    <x v="0"/>
    <x v="0"/>
    <x v="0"/>
    <x v="0"/>
    <x v="0"/>
    <x v="0"/>
    <s v="Direcção de Obras"/>
    <x v="0"/>
    <x v="0"/>
    <x v="0"/>
    <x v="0"/>
    <x v="0"/>
    <x v="0"/>
    <x v="0"/>
    <x v="0"/>
    <x v="0"/>
    <x v="0"/>
    <x v="7"/>
    <x v="0"/>
    <s v="Pagamento de salário referente a 07-2024"/>
  </r>
  <r>
    <x v="0"/>
    <n v="0"/>
    <n v="0"/>
    <n v="0"/>
    <n v="1406"/>
    <x v="555"/>
    <x v="0"/>
    <x v="0"/>
    <x v="0"/>
    <s v="03.16.11"/>
    <x v="27"/>
    <x v="0"/>
    <x v="0"/>
    <s v="Direcção de Obras"/>
    <s v="03.16.11"/>
    <s v="Direcção de Obras"/>
    <s v="03.16.11"/>
    <x v="49"/>
    <x v="0"/>
    <x v="0"/>
    <x v="0"/>
    <x v="1"/>
    <x v="0"/>
    <x v="0"/>
    <x v="0"/>
    <x v="9"/>
    <s v="2024-07-23"/>
    <x v="2"/>
    <n v="1406"/>
    <x v="0"/>
    <m/>
    <x v="0"/>
    <m/>
    <x v="67"/>
    <n v="100474708"/>
    <x v="0"/>
    <x v="7"/>
    <s v="Direcção de Obras"/>
    <s v="ORI"/>
    <x v="0"/>
    <m/>
    <x v="0"/>
    <x v="0"/>
    <x v="0"/>
    <x v="0"/>
    <x v="0"/>
    <x v="0"/>
    <x v="0"/>
    <x v="0"/>
    <x v="0"/>
    <x v="0"/>
    <x v="0"/>
    <s v="Direcção de Obras"/>
    <x v="0"/>
    <x v="0"/>
    <x v="0"/>
    <x v="0"/>
    <x v="0"/>
    <x v="0"/>
    <x v="0"/>
    <x v="0"/>
    <x v="0"/>
    <x v="0"/>
    <x v="7"/>
    <x v="0"/>
    <s v="Pagamento de salário referente a 07-2024"/>
  </r>
  <r>
    <x v="0"/>
    <n v="0"/>
    <n v="0"/>
    <n v="0"/>
    <n v="16"/>
    <x v="555"/>
    <x v="0"/>
    <x v="0"/>
    <x v="0"/>
    <s v="03.16.11"/>
    <x v="27"/>
    <x v="0"/>
    <x v="0"/>
    <s v="Direcção de Obras"/>
    <s v="03.16.11"/>
    <s v="Direcção de Obras"/>
    <s v="03.16.11"/>
    <x v="31"/>
    <x v="0"/>
    <x v="0"/>
    <x v="1"/>
    <x v="0"/>
    <x v="0"/>
    <x v="0"/>
    <x v="0"/>
    <x v="9"/>
    <s v="2024-07-23"/>
    <x v="2"/>
    <n v="16"/>
    <x v="0"/>
    <m/>
    <x v="0"/>
    <m/>
    <x v="18"/>
    <n v="100478987"/>
    <x v="0"/>
    <x v="5"/>
    <s v="Direcção de Obras"/>
    <s v="ORI"/>
    <x v="0"/>
    <m/>
    <x v="0"/>
    <x v="0"/>
    <x v="0"/>
    <x v="0"/>
    <x v="0"/>
    <x v="0"/>
    <x v="0"/>
    <x v="0"/>
    <x v="0"/>
    <x v="0"/>
    <x v="0"/>
    <s v="Direcção de Obras"/>
    <x v="0"/>
    <x v="0"/>
    <x v="0"/>
    <x v="0"/>
    <x v="0"/>
    <x v="0"/>
    <x v="0"/>
    <x v="0"/>
    <x v="0"/>
    <x v="0"/>
    <x v="5"/>
    <x v="0"/>
    <s v="Pagamento de salário referente a 07-2024"/>
  </r>
  <r>
    <x v="0"/>
    <n v="0"/>
    <n v="0"/>
    <n v="0"/>
    <n v="0"/>
    <x v="555"/>
    <x v="0"/>
    <x v="0"/>
    <x v="0"/>
    <s v="03.16.11"/>
    <x v="27"/>
    <x v="0"/>
    <x v="0"/>
    <s v="Direcção de Obras"/>
    <s v="03.16.11"/>
    <s v="Direcção de Obras"/>
    <s v="03.16.11"/>
    <x v="29"/>
    <x v="0"/>
    <x v="0"/>
    <x v="0"/>
    <x v="0"/>
    <x v="0"/>
    <x v="0"/>
    <x v="0"/>
    <x v="9"/>
    <s v="2024-07-23"/>
    <x v="2"/>
    <n v="0"/>
    <x v="0"/>
    <m/>
    <x v="0"/>
    <m/>
    <x v="18"/>
    <n v="100478987"/>
    <x v="0"/>
    <x v="5"/>
    <s v="Direcção de Obras"/>
    <s v="ORI"/>
    <x v="0"/>
    <m/>
    <x v="0"/>
    <x v="0"/>
    <x v="0"/>
    <x v="0"/>
    <x v="0"/>
    <x v="0"/>
    <x v="0"/>
    <x v="0"/>
    <x v="0"/>
    <x v="0"/>
    <x v="0"/>
    <s v="Direcção de Obras"/>
    <x v="0"/>
    <x v="0"/>
    <x v="0"/>
    <x v="0"/>
    <x v="0"/>
    <x v="0"/>
    <x v="0"/>
    <x v="0"/>
    <x v="0"/>
    <x v="0"/>
    <x v="5"/>
    <x v="0"/>
    <s v="Pagamento de salário referente a 07-2024"/>
  </r>
  <r>
    <x v="0"/>
    <n v="0"/>
    <n v="0"/>
    <n v="0"/>
    <n v="62"/>
    <x v="555"/>
    <x v="0"/>
    <x v="0"/>
    <x v="0"/>
    <s v="03.16.11"/>
    <x v="27"/>
    <x v="0"/>
    <x v="0"/>
    <s v="Direcção de Obras"/>
    <s v="03.16.11"/>
    <s v="Direcção de Obras"/>
    <s v="03.16.11"/>
    <x v="28"/>
    <x v="0"/>
    <x v="0"/>
    <x v="0"/>
    <x v="0"/>
    <x v="0"/>
    <x v="0"/>
    <x v="0"/>
    <x v="9"/>
    <s v="2024-07-23"/>
    <x v="2"/>
    <n v="62"/>
    <x v="0"/>
    <m/>
    <x v="0"/>
    <m/>
    <x v="18"/>
    <n v="100478987"/>
    <x v="0"/>
    <x v="5"/>
    <s v="Direcção de Obras"/>
    <s v="ORI"/>
    <x v="0"/>
    <m/>
    <x v="0"/>
    <x v="0"/>
    <x v="0"/>
    <x v="0"/>
    <x v="0"/>
    <x v="0"/>
    <x v="0"/>
    <x v="0"/>
    <x v="0"/>
    <x v="0"/>
    <x v="0"/>
    <s v="Direcção de Obras"/>
    <x v="0"/>
    <x v="0"/>
    <x v="0"/>
    <x v="0"/>
    <x v="0"/>
    <x v="0"/>
    <x v="0"/>
    <x v="0"/>
    <x v="0"/>
    <x v="0"/>
    <x v="5"/>
    <x v="0"/>
    <s v="Pagamento de salário referente a 07-2024"/>
  </r>
  <r>
    <x v="0"/>
    <n v="0"/>
    <n v="0"/>
    <n v="0"/>
    <n v="355"/>
    <x v="555"/>
    <x v="0"/>
    <x v="0"/>
    <x v="0"/>
    <s v="03.16.11"/>
    <x v="27"/>
    <x v="0"/>
    <x v="0"/>
    <s v="Direcção de Obras"/>
    <s v="03.16.11"/>
    <s v="Direcção de Obras"/>
    <s v="03.16.11"/>
    <x v="30"/>
    <x v="0"/>
    <x v="0"/>
    <x v="0"/>
    <x v="1"/>
    <x v="0"/>
    <x v="0"/>
    <x v="0"/>
    <x v="9"/>
    <s v="2024-07-23"/>
    <x v="2"/>
    <n v="355"/>
    <x v="0"/>
    <m/>
    <x v="0"/>
    <m/>
    <x v="18"/>
    <n v="100478987"/>
    <x v="0"/>
    <x v="5"/>
    <s v="Direcção de Obras"/>
    <s v="ORI"/>
    <x v="0"/>
    <m/>
    <x v="0"/>
    <x v="0"/>
    <x v="0"/>
    <x v="0"/>
    <x v="0"/>
    <x v="0"/>
    <x v="0"/>
    <x v="0"/>
    <x v="0"/>
    <x v="0"/>
    <x v="0"/>
    <s v="Direcção de Obras"/>
    <x v="0"/>
    <x v="0"/>
    <x v="0"/>
    <x v="0"/>
    <x v="0"/>
    <x v="0"/>
    <x v="0"/>
    <x v="0"/>
    <x v="0"/>
    <x v="0"/>
    <x v="5"/>
    <x v="0"/>
    <s v="Pagamento de salário referente a 07-2024"/>
  </r>
  <r>
    <x v="0"/>
    <n v="0"/>
    <n v="0"/>
    <n v="0"/>
    <n v="443"/>
    <x v="555"/>
    <x v="0"/>
    <x v="0"/>
    <x v="0"/>
    <s v="03.16.11"/>
    <x v="27"/>
    <x v="0"/>
    <x v="0"/>
    <s v="Direcção de Obras"/>
    <s v="03.16.11"/>
    <s v="Direcção de Obras"/>
    <s v="03.16.11"/>
    <x v="48"/>
    <x v="0"/>
    <x v="0"/>
    <x v="0"/>
    <x v="1"/>
    <x v="0"/>
    <x v="0"/>
    <x v="0"/>
    <x v="9"/>
    <s v="2024-07-23"/>
    <x v="2"/>
    <n v="443"/>
    <x v="0"/>
    <m/>
    <x v="0"/>
    <m/>
    <x v="18"/>
    <n v="100478987"/>
    <x v="0"/>
    <x v="5"/>
    <s v="Direcção de Obras"/>
    <s v="ORI"/>
    <x v="0"/>
    <m/>
    <x v="0"/>
    <x v="0"/>
    <x v="0"/>
    <x v="0"/>
    <x v="0"/>
    <x v="0"/>
    <x v="0"/>
    <x v="0"/>
    <x v="0"/>
    <x v="0"/>
    <x v="0"/>
    <s v="Direcção de Obras"/>
    <x v="0"/>
    <x v="0"/>
    <x v="0"/>
    <x v="0"/>
    <x v="0"/>
    <x v="0"/>
    <x v="0"/>
    <x v="0"/>
    <x v="0"/>
    <x v="0"/>
    <x v="5"/>
    <x v="0"/>
    <s v="Pagamento de salário referente a 07-2024"/>
  </r>
  <r>
    <x v="0"/>
    <n v="0"/>
    <n v="0"/>
    <n v="0"/>
    <n v="164"/>
    <x v="555"/>
    <x v="0"/>
    <x v="0"/>
    <x v="0"/>
    <s v="03.16.11"/>
    <x v="27"/>
    <x v="0"/>
    <x v="0"/>
    <s v="Direcção de Obras"/>
    <s v="03.16.11"/>
    <s v="Direcção de Obras"/>
    <s v="03.16.11"/>
    <x v="49"/>
    <x v="0"/>
    <x v="0"/>
    <x v="0"/>
    <x v="1"/>
    <x v="0"/>
    <x v="0"/>
    <x v="0"/>
    <x v="9"/>
    <s v="2024-07-23"/>
    <x v="2"/>
    <n v="164"/>
    <x v="0"/>
    <m/>
    <x v="0"/>
    <m/>
    <x v="18"/>
    <n v="100478987"/>
    <x v="0"/>
    <x v="5"/>
    <s v="Direcção de Obras"/>
    <s v="ORI"/>
    <x v="0"/>
    <m/>
    <x v="0"/>
    <x v="0"/>
    <x v="0"/>
    <x v="0"/>
    <x v="0"/>
    <x v="0"/>
    <x v="0"/>
    <x v="0"/>
    <x v="0"/>
    <x v="0"/>
    <x v="0"/>
    <s v="Direcção de Obras"/>
    <x v="0"/>
    <x v="0"/>
    <x v="0"/>
    <x v="0"/>
    <x v="0"/>
    <x v="0"/>
    <x v="0"/>
    <x v="0"/>
    <x v="0"/>
    <x v="0"/>
    <x v="5"/>
    <x v="0"/>
    <s v="Pagamento de salário referente a 07-2024"/>
  </r>
  <r>
    <x v="0"/>
    <n v="0"/>
    <n v="0"/>
    <n v="0"/>
    <n v="904"/>
    <x v="555"/>
    <x v="0"/>
    <x v="0"/>
    <x v="0"/>
    <s v="03.16.11"/>
    <x v="27"/>
    <x v="0"/>
    <x v="0"/>
    <s v="Direcção de Obras"/>
    <s v="03.16.11"/>
    <s v="Direcção de Obras"/>
    <s v="03.16.11"/>
    <x v="31"/>
    <x v="0"/>
    <x v="0"/>
    <x v="1"/>
    <x v="0"/>
    <x v="0"/>
    <x v="0"/>
    <x v="0"/>
    <x v="9"/>
    <s v="2024-07-23"/>
    <x v="2"/>
    <n v="904"/>
    <x v="0"/>
    <m/>
    <x v="0"/>
    <m/>
    <x v="19"/>
    <n v="100474706"/>
    <x v="0"/>
    <x v="6"/>
    <s v="Direcção de Obras"/>
    <s v="ORI"/>
    <x v="0"/>
    <m/>
    <x v="0"/>
    <x v="0"/>
    <x v="0"/>
    <x v="0"/>
    <x v="0"/>
    <x v="0"/>
    <x v="0"/>
    <x v="0"/>
    <x v="0"/>
    <x v="0"/>
    <x v="0"/>
    <s v="Direcção de Obras"/>
    <x v="0"/>
    <x v="0"/>
    <x v="0"/>
    <x v="0"/>
    <x v="0"/>
    <x v="0"/>
    <x v="0"/>
    <x v="0"/>
    <x v="0"/>
    <x v="0"/>
    <x v="6"/>
    <x v="0"/>
    <s v="Pagamento de salário referente a 07-2024"/>
  </r>
  <r>
    <x v="0"/>
    <n v="0"/>
    <n v="0"/>
    <n v="0"/>
    <n v="29"/>
    <x v="555"/>
    <x v="0"/>
    <x v="0"/>
    <x v="0"/>
    <s v="03.16.11"/>
    <x v="27"/>
    <x v="0"/>
    <x v="0"/>
    <s v="Direcção de Obras"/>
    <s v="03.16.11"/>
    <s v="Direcção de Obras"/>
    <s v="03.16.11"/>
    <x v="29"/>
    <x v="0"/>
    <x v="0"/>
    <x v="0"/>
    <x v="0"/>
    <x v="0"/>
    <x v="0"/>
    <x v="0"/>
    <x v="9"/>
    <s v="2024-07-23"/>
    <x v="2"/>
    <n v="29"/>
    <x v="0"/>
    <m/>
    <x v="0"/>
    <m/>
    <x v="19"/>
    <n v="100474706"/>
    <x v="0"/>
    <x v="6"/>
    <s v="Direcção de Obras"/>
    <s v="ORI"/>
    <x v="0"/>
    <m/>
    <x v="0"/>
    <x v="0"/>
    <x v="0"/>
    <x v="0"/>
    <x v="0"/>
    <x v="0"/>
    <x v="0"/>
    <x v="0"/>
    <x v="0"/>
    <x v="0"/>
    <x v="0"/>
    <s v="Direcção de Obras"/>
    <x v="0"/>
    <x v="0"/>
    <x v="0"/>
    <x v="0"/>
    <x v="0"/>
    <x v="0"/>
    <x v="0"/>
    <x v="0"/>
    <x v="0"/>
    <x v="0"/>
    <x v="6"/>
    <x v="0"/>
    <s v="Pagamento de salário referente a 07-2024"/>
  </r>
  <r>
    <x v="0"/>
    <n v="0"/>
    <n v="0"/>
    <n v="0"/>
    <n v="3488"/>
    <x v="555"/>
    <x v="0"/>
    <x v="0"/>
    <x v="0"/>
    <s v="03.16.11"/>
    <x v="27"/>
    <x v="0"/>
    <x v="0"/>
    <s v="Direcção de Obras"/>
    <s v="03.16.11"/>
    <s v="Direcção de Obras"/>
    <s v="03.16.11"/>
    <x v="28"/>
    <x v="0"/>
    <x v="0"/>
    <x v="0"/>
    <x v="0"/>
    <x v="0"/>
    <x v="0"/>
    <x v="0"/>
    <x v="9"/>
    <s v="2024-07-23"/>
    <x v="2"/>
    <n v="3488"/>
    <x v="0"/>
    <m/>
    <x v="0"/>
    <m/>
    <x v="19"/>
    <n v="100474706"/>
    <x v="0"/>
    <x v="6"/>
    <s v="Direcção de Obras"/>
    <s v="ORI"/>
    <x v="0"/>
    <m/>
    <x v="0"/>
    <x v="0"/>
    <x v="0"/>
    <x v="0"/>
    <x v="0"/>
    <x v="0"/>
    <x v="0"/>
    <x v="0"/>
    <x v="0"/>
    <x v="0"/>
    <x v="0"/>
    <s v="Direcção de Obras"/>
    <x v="0"/>
    <x v="0"/>
    <x v="0"/>
    <x v="0"/>
    <x v="0"/>
    <x v="0"/>
    <x v="0"/>
    <x v="0"/>
    <x v="0"/>
    <x v="0"/>
    <x v="6"/>
    <x v="0"/>
    <s v="Pagamento de salário referente a 07-2024"/>
  </r>
  <r>
    <x v="0"/>
    <n v="0"/>
    <n v="0"/>
    <n v="0"/>
    <n v="19805"/>
    <x v="555"/>
    <x v="0"/>
    <x v="0"/>
    <x v="0"/>
    <s v="03.16.11"/>
    <x v="27"/>
    <x v="0"/>
    <x v="0"/>
    <s v="Direcção de Obras"/>
    <s v="03.16.11"/>
    <s v="Direcção de Obras"/>
    <s v="03.16.11"/>
    <x v="30"/>
    <x v="0"/>
    <x v="0"/>
    <x v="0"/>
    <x v="1"/>
    <x v="0"/>
    <x v="0"/>
    <x v="0"/>
    <x v="9"/>
    <s v="2024-07-23"/>
    <x v="2"/>
    <n v="19805"/>
    <x v="0"/>
    <m/>
    <x v="0"/>
    <m/>
    <x v="19"/>
    <n v="100474706"/>
    <x v="0"/>
    <x v="6"/>
    <s v="Direcção de Obras"/>
    <s v="ORI"/>
    <x v="0"/>
    <m/>
    <x v="0"/>
    <x v="0"/>
    <x v="0"/>
    <x v="0"/>
    <x v="0"/>
    <x v="0"/>
    <x v="0"/>
    <x v="0"/>
    <x v="0"/>
    <x v="0"/>
    <x v="0"/>
    <s v="Direcção de Obras"/>
    <x v="0"/>
    <x v="0"/>
    <x v="0"/>
    <x v="0"/>
    <x v="0"/>
    <x v="0"/>
    <x v="0"/>
    <x v="0"/>
    <x v="0"/>
    <x v="0"/>
    <x v="6"/>
    <x v="0"/>
    <s v="Pagamento de salário referente a 07-2024"/>
  </r>
  <r>
    <x v="0"/>
    <n v="0"/>
    <n v="0"/>
    <n v="0"/>
    <n v="24731"/>
    <x v="555"/>
    <x v="0"/>
    <x v="0"/>
    <x v="0"/>
    <s v="03.16.11"/>
    <x v="27"/>
    <x v="0"/>
    <x v="0"/>
    <s v="Direcção de Obras"/>
    <s v="03.16.11"/>
    <s v="Direcção de Obras"/>
    <s v="03.16.11"/>
    <x v="48"/>
    <x v="0"/>
    <x v="0"/>
    <x v="0"/>
    <x v="1"/>
    <x v="0"/>
    <x v="0"/>
    <x v="0"/>
    <x v="9"/>
    <s v="2024-07-23"/>
    <x v="2"/>
    <n v="24731"/>
    <x v="0"/>
    <m/>
    <x v="0"/>
    <m/>
    <x v="19"/>
    <n v="100474706"/>
    <x v="0"/>
    <x v="6"/>
    <s v="Direcção de Obras"/>
    <s v="ORI"/>
    <x v="0"/>
    <m/>
    <x v="0"/>
    <x v="0"/>
    <x v="0"/>
    <x v="0"/>
    <x v="0"/>
    <x v="0"/>
    <x v="0"/>
    <x v="0"/>
    <x v="0"/>
    <x v="0"/>
    <x v="0"/>
    <s v="Direcção de Obras"/>
    <x v="0"/>
    <x v="0"/>
    <x v="0"/>
    <x v="0"/>
    <x v="0"/>
    <x v="0"/>
    <x v="0"/>
    <x v="0"/>
    <x v="0"/>
    <x v="0"/>
    <x v="6"/>
    <x v="0"/>
    <s v="Pagamento de salário referente a 07-2024"/>
  </r>
  <r>
    <x v="0"/>
    <n v="0"/>
    <n v="0"/>
    <n v="0"/>
    <n v="9048"/>
    <x v="555"/>
    <x v="0"/>
    <x v="0"/>
    <x v="0"/>
    <s v="03.16.11"/>
    <x v="27"/>
    <x v="0"/>
    <x v="0"/>
    <s v="Direcção de Obras"/>
    <s v="03.16.11"/>
    <s v="Direcção de Obras"/>
    <s v="03.16.11"/>
    <x v="49"/>
    <x v="0"/>
    <x v="0"/>
    <x v="0"/>
    <x v="1"/>
    <x v="0"/>
    <x v="0"/>
    <x v="0"/>
    <x v="9"/>
    <s v="2024-07-23"/>
    <x v="2"/>
    <n v="9048"/>
    <x v="0"/>
    <m/>
    <x v="0"/>
    <m/>
    <x v="19"/>
    <n v="100474706"/>
    <x v="0"/>
    <x v="6"/>
    <s v="Direcção de Obras"/>
    <s v="ORI"/>
    <x v="0"/>
    <m/>
    <x v="0"/>
    <x v="0"/>
    <x v="0"/>
    <x v="0"/>
    <x v="0"/>
    <x v="0"/>
    <x v="0"/>
    <x v="0"/>
    <x v="0"/>
    <x v="0"/>
    <x v="0"/>
    <s v="Direcção de Obras"/>
    <x v="0"/>
    <x v="0"/>
    <x v="0"/>
    <x v="0"/>
    <x v="0"/>
    <x v="0"/>
    <x v="0"/>
    <x v="0"/>
    <x v="0"/>
    <x v="0"/>
    <x v="6"/>
    <x v="0"/>
    <s v="Pagamento de salário referente a 07-2024"/>
  </r>
  <r>
    <x v="0"/>
    <n v="0"/>
    <n v="0"/>
    <n v="0"/>
    <n v="10371"/>
    <x v="555"/>
    <x v="0"/>
    <x v="0"/>
    <x v="0"/>
    <s v="03.16.11"/>
    <x v="27"/>
    <x v="0"/>
    <x v="0"/>
    <s v="Direcção de Obras"/>
    <s v="03.16.11"/>
    <s v="Direcção de Obras"/>
    <s v="03.16.11"/>
    <x v="31"/>
    <x v="0"/>
    <x v="0"/>
    <x v="1"/>
    <x v="0"/>
    <x v="0"/>
    <x v="0"/>
    <x v="0"/>
    <x v="9"/>
    <s v="2024-07-23"/>
    <x v="2"/>
    <n v="10371"/>
    <x v="0"/>
    <m/>
    <x v="0"/>
    <m/>
    <x v="9"/>
    <n v="100474693"/>
    <x v="0"/>
    <x v="0"/>
    <s v="Direcção de Obras"/>
    <s v="ORI"/>
    <x v="0"/>
    <m/>
    <x v="0"/>
    <x v="0"/>
    <x v="0"/>
    <x v="0"/>
    <x v="0"/>
    <x v="0"/>
    <x v="0"/>
    <x v="0"/>
    <x v="0"/>
    <x v="0"/>
    <x v="0"/>
    <s v="Direcção de Obras"/>
    <x v="0"/>
    <x v="0"/>
    <x v="0"/>
    <x v="0"/>
    <x v="0"/>
    <x v="0"/>
    <x v="0"/>
    <x v="0"/>
    <x v="0"/>
    <x v="0"/>
    <x v="0"/>
    <x v="0"/>
    <s v="Pagamento de salário referente a 07-2024"/>
  </r>
  <r>
    <x v="0"/>
    <n v="0"/>
    <n v="0"/>
    <n v="0"/>
    <n v="341"/>
    <x v="555"/>
    <x v="0"/>
    <x v="0"/>
    <x v="0"/>
    <s v="03.16.11"/>
    <x v="27"/>
    <x v="0"/>
    <x v="0"/>
    <s v="Direcção de Obras"/>
    <s v="03.16.11"/>
    <s v="Direcção de Obras"/>
    <s v="03.16.11"/>
    <x v="29"/>
    <x v="0"/>
    <x v="0"/>
    <x v="0"/>
    <x v="0"/>
    <x v="0"/>
    <x v="0"/>
    <x v="0"/>
    <x v="9"/>
    <s v="2024-07-23"/>
    <x v="2"/>
    <n v="341"/>
    <x v="0"/>
    <m/>
    <x v="0"/>
    <m/>
    <x v="9"/>
    <n v="100474693"/>
    <x v="0"/>
    <x v="0"/>
    <s v="Direcção de Obras"/>
    <s v="ORI"/>
    <x v="0"/>
    <m/>
    <x v="0"/>
    <x v="0"/>
    <x v="0"/>
    <x v="0"/>
    <x v="0"/>
    <x v="0"/>
    <x v="0"/>
    <x v="0"/>
    <x v="0"/>
    <x v="0"/>
    <x v="0"/>
    <s v="Direcção de Obras"/>
    <x v="0"/>
    <x v="0"/>
    <x v="0"/>
    <x v="0"/>
    <x v="0"/>
    <x v="0"/>
    <x v="0"/>
    <x v="0"/>
    <x v="0"/>
    <x v="0"/>
    <x v="0"/>
    <x v="0"/>
    <s v="Pagamento de salário referente a 07-2024"/>
  </r>
  <r>
    <x v="0"/>
    <n v="0"/>
    <n v="0"/>
    <n v="0"/>
    <n v="39987"/>
    <x v="555"/>
    <x v="0"/>
    <x v="0"/>
    <x v="0"/>
    <s v="03.16.11"/>
    <x v="27"/>
    <x v="0"/>
    <x v="0"/>
    <s v="Direcção de Obras"/>
    <s v="03.16.11"/>
    <s v="Direcção de Obras"/>
    <s v="03.16.11"/>
    <x v="28"/>
    <x v="0"/>
    <x v="0"/>
    <x v="0"/>
    <x v="0"/>
    <x v="0"/>
    <x v="0"/>
    <x v="0"/>
    <x v="9"/>
    <s v="2024-07-23"/>
    <x v="2"/>
    <n v="39987"/>
    <x v="0"/>
    <m/>
    <x v="0"/>
    <m/>
    <x v="9"/>
    <n v="100474693"/>
    <x v="0"/>
    <x v="0"/>
    <s v="Direcção de Obras"/>
    <s v="ORI"/>
    <x v="0"/>
    <m/>
    <x v="0"/>
    <x v="0"/>
    <x v="0"/>
    <x v="0"/>
    <x v="0"/>
    <x v="0"/>
    <x v="0"/>
    <x v="0"/>
    <x v="0"/>
    <x v="0"/>
    <x v="0"/>
    <s v="Direcção de Obras"/>
    <x v="0"/>
    <x v="0"/>
    <x v="0"/>
    <x v="0"/>
    <x v="0"/>
    <x v="0"/>
    <x v="0"/>
    <x v="0"/>
    <x v="0"/>
    <x v="0"/>
    <x v="0"/>
    <x v="0"/>
    <s v="Pagamento de salário referente a 07-2024"/>
  </r>
  <r>
    <x v="0"/>
    <n v="0"/>
    <n v="0"/>
    <n v="0"/>
    <n v="227041"/>
    <x v="555"/>
    <x v="0"/>
    <x v="0"/>
    <x v="0"/>
    <s v="03.16.11"/>
    <x v="27"/>
    <x v="0"/>
    <x v="0"/>
    <s v="Direcção de Obras"/>
    <s v="03.16.11"/>
    <s v="Direcção de Obras"/>
    <s v="03.16.11"/>
    <x v="30"/>
    <x v="0"/>
    <x v="0"/>
    <x v="0"/>
    <x v="1"/>
    <x v="0"/>
    <x v="0"/>
    <x v="0"/>
    <x v="9"/>
    <s v="2024-07-23"/>
    <x v="2"/>
    <n v="227041"/>
    <x v="0"/>
    <m/>
    <x v="0"/>
    <m/>
    <x v="9"/>
    <n v="100474693"/>
    <x v="0"/>
    <x v="0"/>
    <s v="Direcção de Obras"/>
    <s v="ORI"/>
    <x v="0"/>
    <m/>
    <x v="0"/>
    <x v="0"/>
    <x v="0"/>
    <x v="0"/>
    <x v="0"/>
    <x v="0"/>
    <x v="0"/>
    <x v="0"/>
    <x v="0"/>
    <x v="0"/>
    <x v="0"/>
    <s v="Direcção de Obras"/>
    <x v="0"/>
    <x v="0"/>
    <x v="0"/>
    <x v="0"/>
    <x v="0"/>
    <x v="0"/>
    <x v="0"/>
    <x v="0"/>
    <x v="0"/>
    <x v="0"/>
    <x v="0"/>
    <x v="0"/>
    <s v="Pagamento de salário referente a 07-2024"/>
  </r>
  <r>
    <x v="0"/>
    <n v="0"/>
    <n v="0"/>
    <n v="0"/>
    <n v="283514"/>
    <x v="555"/>
    <x v="0"/>
    <x v="0"/>
    <x v="0"/>
    <s v="03.16.11"/>
    <x v="27"/>
    <x v="0"/>
    <x v="0"/>
    <s v="Direcção de Obras"/>
    <s v="03.16.11"/>
    <s v="Direcção de Obras"/>
    <s v="03.16.11"/>
    <x v="48"/>
    <x v="0"/>
    <x v="0"/>
    <x v="0"/>
    <x v="1"/>
    <x v="0"/>
    <x v="0"/>
    <x v="0"/>
    <x v="9"/>
    <s v="2024-07-23"/>
    <x v="2"/>
    <n v="283514"/>
    <x v="0"/>
    <m/>
    <x v="0"/>
    <m/>
    <x v="9"/>
    <n v="100474693"/>
    <x v="0"/>
    <x v="0"/>
    <s v="Direcção de Obras"/>
    <s v="ORI"/>
    <x v="0"/>
    <m/>
    <x v="0"/>
    <x v="0"/>
    <x v="0"/>
    <x v="0"/>
    <x v="0"/>
    <x v="0"/>
    <x v="0"/>
    <x v="0"/>
    <x v="0"/>
    <x v="0"/>
    <x v="0"/>
    <s v="Direcção de Obras"/>
    <x v="0"/>
    <x v="0"/>
    <x v="0"/>
    <x v="0"/>
    <x v="0"/>
    <x v="0"/>
    <x v="0"/>
    <x v="0"/>
    <x v="0"/>
    <x v="0"/>
    <x v="0"/>
    <x v="0"/>
    <s v="Pagamento de salário referente a 07-2024"/>
  </r>
  <r>
    <x v="0"/>
    <n v="0"/>
    <n v="0"/>
    <n v="0"/>
    <n v="103681"/>
    <x v="555"/>
    <x v="0"/>
    <x v="0"/>
    <x v="0"/>
    <s v="03.16.11"/>
    <x v="27"/>
    <x v="0"/>
    <x v="0"/>
    <s v="Direcção de Obras"/>
    <s v="03.16.11"/>
    <s v="Direcção de Obras"/>
    <s v="03.16.11"/>
    <x v="49"/>
    <x v="0"/>
    <x v="0"/>
    <x v="0"/>
    <x v="1"/>
    <x v="0"/>
    <x v="0"/>
    <x v="0"/>
    <x v="9"/>
    <s v="2024-07-23"/>
    <x v="2"/>
    <n v="103681"/>
    <x v="0"/>
    <m/>
    <x v="0"/>
    <m/>
    <x v="9"/>
    <n v="100474693"/>
    <x v="0"/>
    <x v="0"/>
    <s v="Direcção de Obras"/>
    <s v="ORI"/>
    <x v="0"/>
    <m/>
    <x v="0"/>
    <x v="0"/>
    <x v="0"/>
    <x v="0"/>
    <x v="0"/>
    <x v="0"/>
    <x v="0"/>
    <x v="0"/>
    <x v="0"/>
    <x v="0"/>
    <x v="0"/>
    <s v="Direcção de Obras"/>
    <x v="0"/>
    <x v="0"/>
    <x v="0"/>
    <x v="0"/>
    <x v="0"/>
    <x v="0"/>
    <x v="0"/>
    <x v="0"/>
    <x v="0"/>
    <x v="0"/>
    <x v="0"/>
    <x v="0"/>
    <s v="Pagamento de salário referente a 07-2024"/>
  </r>
  <r>
    <x v="0"/>
    <n v="0"/>
    <n v="0"/>
    <n v="0"/>
    <n v="8593"/>
    <x v="556"/>
    <x v="0"/>
    <x v="0"/>
    <x v="0"/>
    <s v="03.16.10"/>
    <x v="39"/>
    <x v="0"/>
    <x v="0"/>
    <s v="Delegações Municipais "/>
    <s v="03.16.10"/>
    <s v="Delegações Municipais "/>
    <s v="03.16.10"/>
    <x v="30"/>
    <x v="0"/>
    <x v="0"/>
    <x v="0"/>
    <x v="1"/>
    <x v="0"/>
    <x v="0"/>
    <x v="0"/>
    <x v="9"/>
    <s v="2024-07-23"/>
    <x v="2"/>
    <n v="8593"/>
    <x v="0"/>
    <m/>
    <x v="0"/>
    <m/>
    <x v="2"/>
    <n v="100474696"/>
    <x v="0"/>
    <x v="1"/>
    <s v="Delegações Municipais "/>
    <s v="ORI"/>
    <x v="0"/>
    <m/>
    <x v="0"/>
    <x v="0"/>
    <x v="0"/>
    <x v="0"/>
    <x v="0"/>
    <x v="0"/>
    <x v="0"/>
    <x v="0"/>
    <x v="0"/>
    <x v="0"/>
    <x v="0"/>
    <s v="Delegações Municipais "/>
    <x v="0"/>
    <x v="0"/>
    <x v="0"/>
    <x v="0"/>
    <x v="0"/>
    <x v="0"/>
    <x v="0"/>
    <x v="0"/>
    <x v="0"/>
    <x v="0"/>
    <x v="1"/>
    <x v="0"/>
    <s v="Pagamento de salário referente a 07-2024"/>
  </r>
  <r>
    <x v="0"/>
    <n v="0"/>
    <n v="0"/>
    <n v="0"/>
    <n v="10767"/>
    <x v="556"/>
    <x v="0"/>
    <x v="0"/>
    <x v="0"/>
    <s v="03.16.10"/>
    <x v="39"/>
    <x v="0"/>
    <x v="0"/>
    <s v="Delegações Municipais "/>
    <s v="03.16.10"/>
    <s v="Delegações Municipais "/>
    <s v="03.16.10"/>
    <x v="30"/>
    <x v="0"/>
    <x v="0"/>
    <x v="0"/>
    <x v="1"/>
    <x v="0"/>
    <x v="0"/>
    <x v="0"/>
    <x v="9"/>
    <s v="2024-07-23"/>
    <x v="2"/>
    <n v="10767"/>
    <x v="0"/>
    <m/>
    <x v="0"/>
    <m/>
    <x v="19"/>
    <n v="100474706"/>
    <x v="0"/>
    <x v="6"/>
    <s v="Delegações Municipais "/>
    <s v="ORI"/>
    <x v="0"/>
    <m/>
    <x v="0"/>
    <x v="0"/>
    <x v="0"/>
    <x v="0"/>
    <x v="0"/>
    <x v="0"/>
    <x v="0"/>
    <x v="0"/>
    <x v="0"/>
    <x v="0"/>
    <x v="0"/>
    <s v="Delegações Municipais "/>
    <x v="0"/>
    <x v="0"/>
    <x v="0"/>
    <x v="0"/>
    <x v="0"/>
    <x v="0"/>
    <x v="0"/>
    <x v="0"/>
    <x v="0"/>
    <x v="0"/>
    <x v="6"/>
    <x v="0"/>
    <s v="Pagamento de salário referente a 07-2024"/>
  </r>
  <r>
    <x v="0"/>
    <n v="0"/>
    <n v="0"/>
    <n v="0"/>
    <n v="115230"/>
    <x v="556"/>
    <x v="0"/>
    <x v="0"/>
    <x v="0"/>
    <s v="03.16.10"/>
    <x v="39"/>
    <x v="0"/>
    <x v="0"/>
    <s v="Delegações Municipais "/>
    <s v="03.16.10"/>
    <s v="Delegações Municipais "/>
    <s v="03.16.10"/>
    <x v="30"/>
    <x v="0"/>
    <x v="0"/>
    <x v="0"/>
    <x v="1"/>
    <x v="0"/>
    <x v="0"/>
    <x v="0"/>
    <x v="9"/>
    <s v="2024-07-23"/>
    <x v="2"/>
    <n v="115230"/>
    <x v="0"/>
    <m/>
    <x v="0"/>
    <m/>
    <x v="9"/>
    <n v="100474693"/>
    <x v="0"/>
    <x v="0"/>
    <s v="Delegações Municipais "/>
    <s v="ORI"/>
    <x v="0"/>
    <m/>
    <x v="0"/>
    <x v="0"/>
    <x v="0"/>
    <x v="0"/>
    <x v="0"/>
    <x v="0"/>
    <x v="0"/>
    <x v="0"/>
    <x v="0"/>
    <x v="0"/>
    <x v="0"/>
    <s v="Delegações Municipais "/>
    <x v="0"/>
    <x v="0"/>
    <x v="0"/>
    <x v="0"/>
    <x v="0"/>
    <x v="0"/>
    <x v="0"/>
    <x v="0"/>
    <x v="0"/>
    <x v="0"/>
    <x v="0"/>
    <x v="0"/>
    <s v="Pagamento de salário referente a 07-2024"/>
  </r>
  <r>
    <x v="0"/>
    <n v="0"/>
    <n v="0"/>
    <n v="0"/>
    <n v="62"/>
    <x v="557"/>
    <x v="0"/>
    <x v="0"/>
    <x v="0"/>
    <s v="03.16.02"/>
    <x v="3"/>
    <x v="0"/>
    <x v="0"/>
    <s v="Gabinete do Presidente"/>
    <s v="03.16.02"/>
    <s v="Gabinete do Presidente"/>
    <s v="03.16.02"/>
    <x v="31"/>
    <x v="0"/>
    <x v="0"/>
    <x v="1"/>
    <x v="0"/>
    <x v="0"/>
    <x v="0"/>
    <x v="0"/>
    <x v="9"/>
    <s v="2024-07-23"/>
    <x v="2"/>
    <n v="62"/>
    <x v="0"/>
    <m/>
    <x v="0"/>
    <m/>
    <x v="15"/>
    <n v="100479277"/>
    <x v="0"/>
    <x v="2"/>
    <s v="Gabinete do Presidente"/>
    <s v="ORI"/>
    <x v="0"/>
    <m/>
    <x v="0"/>
    <x v="0"/>
    <x v="0"/>
    <x v="0"/>
    <x v="0"/>
    <x v="0"/>
    <x v="0"/>
    <x v="0"/>
    <x v="0"/>
    <x v="0"/>
    <x v="0"/>
    <s v="Gabinete do Presidente"/>
    <x v="0"/>
    <x v="0"/>
    <x v="0"/>
    <x v="0"/>
    <x v="0"/>
    <x v="0"/>
    <x v="0"/>
    <x v="0"/>
    <x v="0"/>
    <x v="0"/>
    <x v="2"/>
    <x v="0"/>
    <s v="Pagamento de salário referente a 07-2024"/>
  </r>
  <r>
    <x v="0"/>
    <n v="0"/>
    <n v="0"/>
    <n v="0"/>
    <n v="94"/>
    <x v="557"/>
    <x v="0"/>
    <x v="0"/>
    <x v="0"/>
    <s v="03.16.02"/>
    <x v="3"/>
    <x v="0"/>
    <x v="0"/>
    <s v="Gabinete do Presidente"/>
    <s v="03.16.02"/>
    <s v="Gabinete do Presidente"/>
    <s v="03.16.02"/>
    <x v="59"/>
    <x v="0"/>
    <x v="0"/>
    <x v="0"/>
    <x v="0"/>
    <x v="0"/>
    <x v="0"/>
    <x v="0"/>
    <x v="9"/>
    <s v="2024-07-23"/>
    <x v="2"/>
    <n v="94"/>
    <x v="0"/>
    <m/>
    <x v="0"/>
    <m/>
    <x v="15"/>
    <n v="100479277"/>
    <x v="0"/>
    <x v="2"/>
    <s v="Gabinete do Presidente"/>
    <s v="ORI"/>
    <x v="0"/>
    <m/>
    <x v="0"/>
    <x v="0"/>
    <x v="0"/>
    <x v="0"/>
    <x v="0"/>
    <x v="0"/>
    <x v="0"/>
    <x v="0"/>
    <x v="0"/>
    <x v="0"/>
    <x v="0"/>
    <s v="Gabinete do Presidente"/>
    <x v="0"/>
    <x v="0"/>
    <x v="0"/>
    <x v="0"/>
    <x v="0"/>
    <x v="0"/>
    <x v="0"/>
    <x v="0"/>
    <x v="0"/>
    <x v="0"/>
    <x v="2"/>
    <x v="0"/>
    <s v="Pagamento de salário referente a 07-2024"/>
  </r>
  <r>
    <x v="0"/>
    <n v="0"/>
    <n v="0"/>
    <n v="0"/>
    <n v="322"/>
    <x v="557"/>
    <x v="0"/>
    <x v="0"/>
    <x v="0"/>
    <s v="03.16.02"/>
    <x v="3"/>
    <x v="0"/>
    <x v="0"/>
    <s v="Gabinete do Presidente"/>
    <s v="03.16.02"/>
    <s v="Gabinete do Presidente"/>
    <s v="03.16.02"/>
    <x v="28"/>
    <x v="0"/>
    <x v="0"/>
    <x v="0"/>
    <x v="0"/>
    <x v="0"/>
    <x v="0"/>
    <x v="0"/>
    <x v="9"/>
    <s v="2024-07-23"/>
    <x v="2"/>
    <n v="322"/>
    <x v="0"/>
    <m/>
    <x v="0"/>
    <m/>
    <x v="15"/>
    <n v="100479277"/>
    <x v="0"/>
    <x v="2"/>
    <s v="Gabinete do Presidente"/>
    <s v="ORI"/>
    <x v="0"/>
    <m/>
    <x v="0"/>
    <x v="0"/>
    <x v="0"/>
    <x v="0"/>
    <x v="0"/>
    <x v="0"/>
    <x v="0"/>
    <x v="0"/>
    <x v="0"/>
    <x v="0"/>
    <x v="0"/>
    <s v="Gabinete do Presidente"/>
    <x v="0"/>
    <x v="0"/>
    <x v="0"/>
    <x v="0"/>
    <x v="0"/>
    <x v="0"/>
    <x v="0"/>
    <x v="0"/>
    <x v="0"/>
    <x v="0"/>
    <x v="2"/>
    <x v="0"/>
    <s v="Pagamento de salário referente a 07-2024"/>
  </r>
  <r>
    <x v="0"/>
    <n v="0"/>
    <n v="0"/>
    <n v="0"/>
    <n v="1063"/>
    <x v="557"/>
    <x v="0"/>
    <x v="0"/>
    <x v="0"/>
    <s v="03.16.02"/>
    <x v="3"/>
    <x v="0"/>
    <x v="0"/>
    <s v="Gabinete do Presidente"/>
    <s v="03.16.02"/>
    <s v="Gabinete do Presidente"/>
    <s v="03.16.02"/>
    <x v="49"/>
    <x v="0"/>
    <x v="0"/>
    <x v="0"/>
    <x v="1"/>
    <x v="0"/>
    <x v="0"/>
    <x v="0"/>
    <x v="9"/>
    <s v="2024-07-23"/>
    <x v="2"/>
    <n v="1063"/>
    <x v="0"/>
    <m/>
    <x v="0"/>
    <m/>
    <x v="15"/>
    <n v="100479277"/>
    <x v="0"/>
    <x v="2"/>
    <s v="Gabinete do Presidente"/>
    <s v="ORI"/>
    <x v="0"/>
    <m/>
    <x v="0"/>
    <x v="0"/>
    <x v="0"/>
    <x v="0"/>
    <x v="0"/>
    <x v="0"/>
    <x v="0"/>
    <x v="0"/>
    <x v="0"/>
    <x v="0"/>
    <x v="0"/>
    <s v="Gabinete do Presidente"/>
    <x v="0"/>
    <x v="0"/>
    <x v="0"/>
    <x v="0"/>
    <x v="0"/>
    <x v="0"/>
    <x v="0"/>
    <x v="0"/>
    <x v="0"/>
    <x v="0"/>
    <x v="2"/>
    <x v="0"/>
    <s v="Pagamento de salário referente a 07-2024"/>
  </r>
  <r>
    <x v="0"/>
    <n v="0"/>
    <n v="0"/>
    <n v="0"/>
    <n v="866"/>
    <x v="557"/>
    <x v="0"/>
    <x v="0"/>
    <x v="0"/>
    <s v="03.16.02"/>
    <x v="3"/>
    <x v="0"/>
    <x v="0"/>
    <s v="Gabinete do Presidente"/>
    <s v="03.16.02"/>
    <s v="Gabinete do Presidente"/>
    <s v="03.16.02"/>
    <x v="31"/>
    <x v="0"/>
    <x v="0"/>
    <x v="1"/>
    <x v="0"/>
    <x v="0"/>
    <x v="0"/>
    <x v="0"/>
    <x v="9"/>
    <s v="2024-07-23"/>
    <x v="2"/>
    <n v="866"/>
    <x v="0"/>
    <m/>
    <x v="0"/>
    <m/>
    <x v="2"/>
    <n v="100474696"/>
    <x v="0"/>
    <x v="1"/>
    <s v="Gabinete do Presidente"/>
    <s v="ORI"/>
    <x v="0"/>
    <m/>
    <x v="0"/>
    <x v="0"/>
    <x v="0"/>
    <x v="0"/>
    <x v="0"/>
    <x v="0"/>
    <x v="0"/>
    <x v="0"/>
    <x v="0"/>
    <x v="0"/>
    <x v="0"/>
    <s v="Gabinete do Presidente"/>
    <x v="0"/>
    <x v="0"/>
    <x v="0"/>
    <x v="0"/>
    <x v="0"/>
    <x v="0"/>
    <x v="0"/>
    <x v="0"/>
    <x v="0"/>
    <x v="0"/>
    <x v="1"/>
    <x v="0"/>
    <s v="Pagamento de salário referente a 07-2024"/>
  </r>
  <r>
    <x v="0"/>
    <n v="0"/>
    <n v="0"/>
    <n v="0"/>
    <n v="1299"/>
    <x v="557"/>
    <x v="0"/>
    <x v="0"/>
    <x v="0"/>
    <s v="03.16.02"/>
    <x v="3"/>
    <x v="0"/>
    <x v="0"/>
    <s v="Gabinete do Presidente"/>
    <s v="03.16.02"/>
    <s v="Gabinete do Presidente"/>
    <s v="03.16.02"/>
    <x v="59"/>
    <x v="0"/>
    <x v="0"/>
    <x v="0"/>
    <x v="0"/>
    <x v="0"/>
    <x v="0"/>
    <x v="0"/>
    <x v="9"/>
    <s v="2024-07-23"/>
    <x v="2"/>
    <n v="1299"/>
    <x v="0"/>
    <m/>
    <x v="0"/>
    <m/>
    <x v="2"/>
    <n v="100474696"/>
    <x v="0"/>
    <x v="1"/>
    <s v="Gabinete do Presidente"/>
    <s v="ORI"/>
    <x v="0"/>
    <m/>
    <x v="0"/>
    <x v="0"/>
    <x v="0"/>
    <x v="0"/>
    <x v="0"/>
    <x v="0"/>
    <x v="0"/>
    <x v="0"/>
    <x v="0"/>
    <x v="0"/>
    <x v="0"/>
    <s v="Gabinete do Presidente"/>
    <x v="0"/>
    <x v="0"/>
    <x v="0"/>
    <x v="0"/>
    <x v="0"/>
    <x v="0"/>
    <x v="0"/>
    <x v="0"/>
    <x v="0"/>
    <x v="0"/>
    <x v="1"/>
    <x v="0"/>
    <s v="Pagamento de salário referente a 07-2024"/>
  </r>
  <r>
    <x v="0"/>
    <n v="0"/>
    <n v="0"/>
    <n v="0"/>
    <n v="4459"/>
    <x v="557"/>
    <x v="0"/>
    <x v="0"/>
    <x v="0"/>
    <s v="03.16.02"/>
    <x v="3"/>
    <x v="0"/>
    <x v="0"/>
    <s v="Gabinete do Presidente"/>
    <s v="03.16.02"/>
    <s v="Gabinete do Presidente"/>
    <s v="03.16.02"/>
    <x v="28"/>
    <x v="0"/>
    <x v="0"/>
    <x v="0"/>
    <x v="0"/>
    <x v="0"/>
    <x v="0"/>
    <x v="0"/>
    <x v="9"/>
    <s v="2024-07-23"/>
    <x v="2"/>
    <n v="4459"/>
    <x v="0"/>
    <m/>
    <x v="0"/>
    <m/>
    <x v="2"/>
    <n v="100474696"/>
    <x v="0"/>
    <x v="1"/>
    <s v="Gabinete do Presidente"/>
    <s v="ORI"/>
    <x v="0"/>
    <m/>
    <x v="0"/>
    <x v="0"/>
    <x v="0"/>
    <x v="0"/>
    <x v="0"/>
    <x v="0"/>
    <x v="0"/>
    <x v="0"/>
    <x v="0"/>
    <x v="0"/>
    <x v="0"/>
    <s v="Gabinete do Presidente"/>
    <x v="0"/>
    <x v="0"/>
    <x v="0"/>
    <x v="0"/>
    <x v="0"/>
    <x v="0"/>
    <x v="0"/>
    <x v="0"/>
    <x v="0"/>
    <x v="0"/>
    <x v="1"/>
    <x v="0"/>
    <s v="Pagamento de salário referente a 07-2024"/>
  </r>
  <r>
    <x v="0"/>
    <n v="0"/>
    <n v="0"/>
    <n v="0"/>
    <n v="14678"/>
    <x v="557"/>
    <x v="0"/>
    <x v="0"/>
    <x v="0"/>
    <s v="03.16.02"/>
    <x v="3"/>
    <x v="0"/>
    <x v="0"/>
    <s v="Gabinete do Presidente"/>
    <s v="03.16.02"/>
    <s v="Gabinete do Presidente"/>
    <s v="03.16.02"/>
    <x v="49"/>
    <x v="0"/>
    <x v="0"/>
    <x v="0"/>
    <x v="1"/>
    <x v="0"/>
    <x v="0"/>
    <x v="0"/>
    <x v="9"/>
    <s v="2024-07-23"/>
    <x v="2"/>
    <n v="14678"/>
    <x v="0"/>
    <m/>
    <x v="0"/>
    <m/>
    <x v="2"/>
    <n v="100474696"/>
    <x v="0"/>
    <x v="1"/>
    <s v="Gabinete do Presidente"/>
    <s v="ORI"/>
    <x v="0"/>
    <m/>
    <x v="0"/>
    <x v="0"/>
    <x v="0"/>
    <x v="0"/>
    <x v="0"/>
    <x v="0"/>
    <x v="0"/>
    <x v="0"/>
    <x v="0"/>
    <x v="0"/>
    <x v="0"/>
    <s v="Gabinete do Presidente"/>
    <x v="0"/>
    <x v="0"/>
    <x v="0"/>
    <x v="0"/>
    <x v="0"/>
    <x v="0"/>
    <x v="0"/>
    <x v="0"/>
    <x v="0"/>
    <x v="0"/>
    <x v="1"/>
    <x v="0"/>
    <s v="Pagamento de salário referente a 07-2024"/>
  </r>
  <r>
    <x v="0"/>
    <n v="0"/>
    <n v="0"/>
    <n v="0"/>
    <n v="195"/>
    <x v="557"/>
    <x v="0"/>
    <x v="0"/>
    <x v="0"/>
    <s v="03.16.02"/>
    <x v="3"/>
    <x v="0"/>
    <x v="0"/>
    <s v="Gabinete do Presidente"/>
    <s v="03.16.02"/>
    <s v="Gabinete do Presidente"/>
    <s v="03.16.02"/>
    <x v="31"/>
    <x v="0"/>
    <x v="0"/>
    <x v="1"/>
    <x v="0"/>
    <x v="0"/>
    <x v="0"/>
    <x v="0"/>
    <x v="9"/>
    <s v="2024-07-23"/>
    <x v="2"/>
    <n v="195"/>
    <x v="0"/>
    <m/>
    <x v="0"/>
    <m/>
    <x v="54"/>
    <n v="100477977"/>
    <x v="0"/>
    <x v="8"/>
    <s v="Gabinete do Presidente"/>
    <s v="ORI"/>
    <x v="0"/>
    <m/>
    <x v="0"/>
    <x v="0"/>
    <x v="0"/>
    <x v="0"/>
    <x v="0"/>
    <x v="0"/>
    <x v="0"/>
    <x v="0"/>
    <x v="0"/>
    <x v="0"/>
    <x v="0"/>
    <s v="Gabinete do Presidente"/>
    <x v="0"/>
    <x v="0"/>
    <x v="0"/>
    <x v="0"/>
    <x v="0"/>
    <x v="0"/>
    <x v="0"/>
    <x v="0"/>
    <x v="0"/>
    <x v="0"/>
    <x v="8"/>
    <x v="0"/>
    <s v="Pagamento de salário referente a 07-2024"/>
  </r>
  <r>
    <x v="0"/>
    <n v="0"/>
    <n v="0"/>
    <n v="0"/>
    <n v="292"/>
    <x v="557"/>
    <x v="0"/>
    <x v="0"/>
    <x v="0"/>
    <s v="03.16.02"/>
    <x v="3"/>
    <x v="0"/>
    <x v="0"/>
    <s v="Gabinete do Presidente"/>
    <s v="03.16.02"/>
    <s v="Gabinete do Presidente"/>
    <s v="03.16.02"/>
    <x v="59"/>
    <x v="0"/>
    <x v="0"/>
    <x v="0"/>
    <x v="0"/>
    <x v="0"/>
    <x v="0"/>
    <x v="0"/>
    <x v="9"/>
    <s v="2024-07-23"/>
    <x v="2"/>
    <n v="292"/>
    <x v="0"/>
    <m/>
    <x v="0"/>
    <m/>
    <x v="54"/>
    <n v="100477977"/>
    <x v="0"/>
    <x v="8"/>
    <s v="Gabinete do Presidente"/>
    <s v="ORI"/>
    <x v="0"/>
    <m/>
    <x v="0"/>
    <x v="0"/>
    <x v="0"/>
    <x v="0"/>
    <x v="0"/>
    <x v="0"/>
    <x v="0"/>
    <x v="0"/>
    <x v="0"/>
    <x v="0"/>
    <x v="0"/>
    <s v="Gabinete do Presidente"/>
    <x v="0"/>
    <x v="0"/>
    <x v="0"/>
    <x v="0"/>
    <x v="0"/>
    <x v="0"/>
    <x v="0"/>
    <x v="0"/>
    <x v="0"/>
    <x v="0"/>
    <x v="8"/>
    <x v="0"/>
    <s v="Pagamento de salário referente a 07-2024"/>
  </r>
  <r>
    <x v="0"/>
    <n v="0"/>
    <n v="0"/>
    <n v="0"/>
    <n v="1004"/>
    <x v="557"/>
    <x v="0"/>
    <x v="0"/>
    <x v="0"/>
    <s v="03.16.02"/>
    <x v="3"/>
    <x v="0"/>
    <x v="0"/>
    <s v="Gabinete do Presidente"/>
    <s v="03.16.02"/>
    <s v="Gabinete do Presidente"/>
    <s v="03.16.02"/>
    <x v="28"/>
    <x v="0"/>
    <x v="0"/>
    <x v="0"/>
    <x v="0"/>
    <x v="0"/>
    <x v="0"/>
    <x v="0"/>
    <x v="9"/>
    <s v="2024-07-23"/>
    <x v="2"/>
    <n v="1004"/>
    <x v="0"/>
    <m/>
    <x v="0"/>
    <m/>
    <x v="54"/>
    <n v="100477977"/>
    <x v="0"/>
    <x v="8"/>
    <s v="Gabinete do Presidente"/>
    <s v="ORI"/>
    <x v="0"/>
    <m/>
    <x v="0"/>
    <x v="0"/>
    <x v="0"/>
    <x v="0"/>
    <x v="0"/>
    <x v="0"/>
    <x v="0"/>
    <x v="0"/>
    <x v="0"/>
    <x v="0"/>
    <x v="0"/>
    <s v="Gabinete do Presidente"/>
    <x v="0"/>
    <x v="0"/>
    <x v="0"/>
    <x v="0"/>
    <x v="0"/>
    <x v="0"/>
    <x v="0"/>
    <x v="0"/>
    <x v="0"/>
    <x v="0"/>
    <x v="8"/>
    <x v="0"/>
    <s v="Pagamento de salário referente a 07-2024"/>
  </r>
  <r>
    <x v="0"/>
    <n v="0"/>
    <n v="0"/>
    <n v="0"/>
    <n v="3309"/>
    <x v="557"/>
    <x v="0"/>
    <x v="0"/>
    <x v="0"/>
    <s v="03.16.02"/>
    <x v="3"/>
    <x v="0"/>
    <x v="0"/>
    <s v="Gabinete do Presidente"/>
    <s v="03.16.02"/>
    <s v="Gabinete do Presidente"/>
    <s v="03.16.02"/>
    <x v="49"/>
    <x v="0"/>
    <x v="0"/>
    <x v="0"/>
    <x v="1"/>
    <x v="0"/>
    <x v="0"/>
    <x v="0"/>
    <x v="9"/>
    <s v="2024-07-23"/>
    <x v="2"/>
    <n v="3309"/>
    <x v="0"/>
    <m/>
    <x v="0"/>
    <m/>
    <x v="54"/>
    <n v="100477977"/>
    <x v="0"/>
    <x v="8"/>
    <s v="Gabinete do Presidente"/>
    <s v="ORI"/>
    <x v="0"/>
    <m/>
    <x v="0"/>
    <x v="0"/>
    <x v="0"/>
    <x v="0"/>
    <x v="0"/>
    <x v="0"/>
    <x v="0"/>
    <x v="0"/>
    <x v="0"/>
    <x v="0"/>
    <x v="0"/>
    <s v="Gabinete do Presidente"/>
    <x v="0"/>
    <x v="0"/>
    <x v="0"/>
    <x v="0"/>
    <x v="0"/>
    <x v="0"/>
    <x v="0"/>
    <x v="0"/>
    <x v="0"/>
    <x v="0"/>
    <x v="8"/>
    <x v="0"/>
    <s v="Pagamento de salário referente a 07-2024"/>
  </r>
  <r>
    <x v="0"/>
    <n v="0"/>
    <n v="0"/>
    <n v="0"/>
    <n v="749"/>
    <x v="557"/>
    <x v="0"/>
    <x v="0"/>
    <x v="0"/>
    <s v="03.16.02"/>
    <x v="3"/>
    <x v="0"/>
    <x v="0"/>
    <s v="Gabinete do Presidente"/>
    <s v="03.16.02"/>
    <s v="Gabinete do Presidente"/>
    <s v="03.16.02"/>
    <x v="31"/>
    <x v="0"/>
    <x v="0"/>
    <x v="1"/>
    <x v="0"/>
    <x v="0"/>
    <x v="0"/>
    <x v="0"/>
    <x v="9"/>
    <s v="2024-07-23"/>
    <x v="2"/>
    <n v="749"/>
    <x v="0"/>
    <m/>
    <x v="0"/>
    <m/>
    <x v="19"/>
    <n v="100474706"/>
    <x v="0"/>
    <x v="6"/>
    <s v="Gabinete do Presidente"/>
    <s v="ORI"/>
    <x v="0"/>
    <m/>
    <x v="0"/>
    <x v="0"/>
    <x v="0"/>
    <x v="0"/>
    <x v="0"/>
    <x v="0"/>
    <x v="0"/>
    <x v="0"/>
    <x v="0"/>
    <x v="0"/>
    <x v="0"/>
    <s v="Gabinete do Presidente"/>
    <x v="0"/>
    <x v="0"/>
    <x v="0"/>
    <x v="0"/>
    <x v="0"/>
    <x v="0"/>
    <x v="0"/>
    <x v="0"/>
    <x v="0"/>
    <x v="0"/>
    <x v="6"/>
    <x v="0"/>
    <s v="Pagamento de salário referente a 07-2024"/>
  </r>
  <r>
    <x v="0"/>
    <n v="0"/>
    <n v="0"/>
    <n v="0"/>
    <n v="1124"/>
    <x v="557"/>
    <x v="0"/>
    <x v="0"/>
    <x v="0"/>
    <s v="03.16.02"/>
    <x v="3"/>
    <x v="0"/>
    <x v="0"/>
    <s v="Gabinete do Presidente"/>
    <s v="03.16.02"/>
    <s v="Gabinete do Presidente"/>
    <s v="03.16.02"/>
    <x v="59"/>
    <x v="0"/>
    <x v="0"/>
    <x v="0"/>
    <x v="0"/>
    <x v="0"/>
    <x v="0"/>
    <x v="0"/>
    <x v="9"/>
    <s v="2024-07-23"/>
    <x v="2"/>
    <n v="1124"/>
    <x v="0"/>
    <m/>
    <x v="0"/>
    <m/>
    <x v="19"/>
    <n v="100474706"/>
    <x v="0"/>
    <x v="6"/>
    <s v="Gabinete do Presidente"/>
    <s v="ORI"/>
    <x v="0"/>
    <m/>
    <x v="0"/>
    <x v="0"/>
    <x v="0"/>
    <x v="0"/>
    <x v="0"/>
    <x v="0"/>
    <x v="0"/>
    <x v="0"/>
    <x v="0"/>
    <x v="0"/>
    <x v="0"/>
    <s v="Gabinete do Presidente"/>
    <x v="0"/>
    <x v="0"/>
    <x v="0"/>
    <x v="0"/>
    <x v="0"/>
    <x v="0"/>
    <x v="0"/>
    <x v="0"/>
    <x v="0"/>
    <x v="0"/>
    <x v="6"/>
    <x v="0"/>
    <s v="Pagamento de salário referente a 07-2024"/>
  </r>
  <r>
    <x v="0"/>
    <n v="0"/>
    <n v="0"/>
    <n v="0"/>
    <n v="3858"/>
    <x v="557"/>
    <x v="0"/>
    <x v="0"/>
    <x v="0"/>
    <s v="03.16.02"/>
    <x v="3"/>
    <x v="0"/>
    <x v="0"/>
    <s v="Gabinete do Presidente"/>
    <s v="03.16.02"/>
    <s v="Gabinete do Presidente"/>
    <s v="03.16.02"/>
    <x v="28"/>
    <x v="0"/>
    <x v="0"/>
    <x v="0"/>
    <x v="0"/>
    <x v="0"/>
    <x v="0"/>
    <x v="0"/>
    <x v="9"/>
    <s v="2024-07-23"/>
    <x v="2"/>
    <n v="3858"/>
    <x v="0"/>
    <m/>
    <x v="0"/>
    <m/>
    <x v="19"/>
    <n v="100474706"/>
    <x v="0"/>
    <x v="6"/>
    <s v="Gabinete do Presidente"/>
    <s v="ORI"/>
    <x v="0"/>
    <m/>
    <x v="0"/>
    <x v="0"/>
    <x v="0"/>
    <x v="0"/>
    <x v="0"/>
    <x v="0"/>
    <x v="0"/>
    <x v="0"/>
    <x v="0"/>
    <x v="0"/>
    <x v="0"/>
    <s v="Gabinete do Presidente"/>
    <x v="0"/>
    <x v="0"/>
    <x v="0"/>
    <x v="0"/>
    <x v="0"/>
    <x v="0"/>
    <x v="0"/>
    <x v="0"/>
    <x v="0"/>
    <x v="0"/>
    <x v="6"/>
    <x v="0"/>
    <s v="Pagamento de salário referente a 07-2024"/>
  </r>
  <r>
    <x v="0"/>
    <n v="0"/>
    <n v="0"/>
    <n v="0"/>
    <n v="12696"/>
    <x v="557"/>
    <x v="0"/>
    <x v="0"/>
    <x v="0"/>
    <s v="03.16.02"/>
    <x v="3"/>
    <x v="0"/>
    <x v="0"/>
    <s v="Gabinete do Presidente"/>
    <s v="03.16.02"/>
    <s v="Gabinete do Presidente"/>
    <s v="03.16.02"/>
    <x v="49"/>
    <x v="0"/>
    <x v="0"/>
    <x v="0"/>
    <x v="1"/>
    <x v="0"/>
    <x v="0"/>
    <x v="0"/>
    <x v="9"/>
    <s v="2024-07-23"/>
    <x v="2"/>
    <n v="12696"/>
    <x v="0"/>
    <m/>
    <x v="0"/>
    <m/>
    <x v="19"/>
    <n v="100474706"/>
    <x v="0"/>
    <x v="6"/>
    <s v="Gabinete do Presidente"/>
    <s v="ORI"/>
    <x v="0"/>
    <m/>
    <x v="0"/>
    <x v="0"/>
    <x v="0"/>
    <x v="0"/>
    <x v="0"/>
    <x v="0"/>
    <x v="0"/>
    <x v="0"/>
    <x v="0"/>
    <x v="0"/>
    <x v="0"/>
    <s v="Gabinete do Presidente"/>
    <x v="0"/>
    <x v="0"/>
    <x v="0"/>
    <x v="0"/>
    <x v="0"/>
    <x v="0"/>
    <x v="0"/>
    <x v="0"/>
    <x v="0"/>
    <x v="0"/>
    <x v="6"/>
    <x v="0"/>
    <s v="Pagamento de salário referente a 07-2024"/>
  </r>
  <r>
    <x v="0"/>
    <n v="0"/>
    <n v="0"/>
    <n v="0"/>
    <n v="11728"/>
    <x v="557"/>
    <x v="0"/>
    <x v="0"/>
    <x v="0"/>
    <s v="03.16.02"/>
    <x v="3"/>
    <x v="0"/>
    <x v="0"/>
    <s v="Gabinete do Presidente"/>
    <s v="03.16.02"/>
    <s v="Gabinete do Presidente"/>
    <s v="03.16.02"/>
    <x v="31"/>
    <x v="0"/>
    <x v="0"/>
    <x v="1"/>
    <x v="0"/>
    <x v="0"/>
    <x v="0"/>
    <x v="0"/>
    <x v="9"/>
    <s v="2024-07-23"/>
    <x v="2"/>
    <n v="11728"/>
    <x v="0"/>
    <m/>
    <x v="0"/>
    <m/>
    <x v="9"/>
    <n v="100474693"/>
    <x v="0"/>
    <x v="0"/>
    <s v="Gabinete do Presidente"/>
    <s v="ORI"/>
    <x v="0"/>
    <m/>
    <x v="0"/>
    <x v="0"/>
    <x v="0"/>
    <x v="0"/>
    <x v="0"/>
    <x v="0"/>
    <x v="0"/>
    <x v="0"/>
    <x v="0"/>
    <x v="0"/>
    <x v="0"/>
    <s v="Gabinete do Presidente"/>
    <x v="0"/>
    <x v="0"/>
    <x v="0"/>
    <x v="0"/>
    <x v="0"/>
    <x v="0"/>
    <x v="0"/>
    <x v="0"/>
    <x v="0"/>
    <x v="0"/>
    <x v="0"/>
    <x v="0"/>
    <s v="Pagamento de salário referente a 07-2024"/>
  </r>
  <r>
    <x v="0"/>
    <n v="0"/>
    <n v="0"/>
    <n v="0"/>
    <n v="17591"/>
    <x v="557"/>
    <x v="0"/>
    <x v="0"/>
    <x v="0"/>
    <s v="03.16.02"/>
    <x v="3"/>
    <x v="0"/>
    <x v="0"/>
    <s v="Gabinete do Presidente"/>
    <s v="03.16.02"/>
    <s v="Gabinete do Presidente"/>
    <s v="03.16.02"/>
    <x v="59"/>
    <x v="0"/>
    <x v="0"/>
    <x v="0"/>
    <x v="0"/>
    <x v="0"/>
    <x v="0"/>
    <x v="0"/>
    <x v="9"/>
    <s v="2024-07-23"/>
    <x v="2"/>
    <n v="17591"/>
    <x v="0"/>
    <m/>
    <x v="0"/>
    <m/>
    <x v="9"/>
    <n v="100474693"/>
    <x v="0"/>
    <x v="0"/>
    <s v="Gabinete do Presidente"/>
    <s v="ORI"/>
    <x v="0"/>
    <m/>
    <x v="0"/>
    <x v="0"/>
    <x v="0"/>
    <x v="0"/>
    <x v="0"/>
    <x v="0"/>
    <x v="0"/>
    <x v="0"/>
    <x v="0"/>
    <x v="0"/>
    <x v="0"/>
    <s v="Gabinete do Presidente"/>
    <x v="0"/>
    <x v="0"/>
    <x v="0"/>
    <x v="0"/>
    <x v="0"/>
    <x v="0"/>
    <x v="0"/>
    <x v="0"/>
    <x v="0"/>
    <x v="0"/>
    <x v="0"/>
    <x v="0"/>
    <s v="Pagamento de salário referente a 07-2024"/>
  </r>
  <r>
    <x v="0"/>
    <n v="0"/>
    <n v="0"/>
    <n v="0"/>
    <n v="60357"/>
    <x v="557"/>
    <x v="0"/>
    <x v="0"/>
    <x v="0"/>
    <s v="03.16.02"/>
    <x v="3"/>
    <x v="0"/>
    <x v="0"/>
    <s v="Gabinete do Presidente"/>
    <s v="03.16.02"/>
    <s v="Gabinete do Presidente"/>
    <s v="03.16.02"/>
    <x v="28"/>
    <x v="0"/>
    <x v="0"/>
    <x v="0"/>
    <x v="0"/>
    <x v="0"/>
    <x v="0"/>
    <x v="0"/>
    <x v="9"/>
    <s v="2024-07-23"/>
    <x v="2"/>
    <n v="60357"/>
    <x v="0"/>
    <m/>
    <x v="0"/>
    <m/>
    <x v="9"/>
    <n v="100474693"/>
    <x v="0"/>
    <x v="0"/>
    <s v="Gabinete do Presidente"/>
    <s v="ORI"/>
    <x v="0"/>
    <m/>
    <x v="0"/>
    <x v="0"/>
    <x v="0"/>
    <x v="0"/>
    <x v="0"/>
    <x v="0"/>
    <x v="0"/>
    <x v="0"/>
    <x v="0"/>
    <x v="0"/>
    <x v="0"/>
    <s v="Gabinete do Presidente"/>
    <x v="0"/>
    <x v="0"/>
    <x v="0"/>
    <x v="0"/>
    <x v="0"/>
    <x v="0"/>
    <x v="0"/>
    <x v="0"/>
    <x v="0"/>
    <x v="0"/>
    <x v="0"/>
    <x v="0"/>
    <s v="Pagamento de salário referente a 07-2024"/>
  </r>
  <r>
    <x v="0"/>
    <n v="0"/>
    <n v="0"/>
    <n v="0"/>
    <n v="198592"/>
    <x v="557"/>
    <x v="0"/>
    <x v="0"/>
    <x v="0"/>
    <s v="03.16.02"/>
    <x v="3"/>
    <x v="0"/>
    <x v="0"/>
    <s v="Gabinete do Presidente"/>
    <s v="03.16.02"/>
    <s v="Gabinete do Presidente"/>
    <s v="03.16.02"/>
    <x v="49"/>
    <x v="0"/>
    <x v="0"/>
    <x v="0"/>
    <x v="1"/>
    <x v="0"/>
    <x v="0"/>
    <x v="0"/>
    <x v="9"/>
    <s v="2024-07-23"/>
    <x v="2"/>
    <n v="198592"/>
    <x v="0"/>
    <m/>
    <x v="0"/>
    <m/>
    <x v="9"/>
    <n v="100474693"/>
    <x v="0"/>
    <x v="0"/>
    <s v="Gabinete do Presidente"/>
    <s v="ORI"/>
    <x v="0"/>
    <m/>
    <x v="0"/>
    <x v="0"/>
    <x v="0"/>
    <x v="0"/>
    <x v="0"/>
    <x v="0"/>
    <x v="0"/>
    <x v="0"/>
    <x v="0"/>
    <x v="0"/>
    <x v="0"/>
    <s v="Gabinete do Presidente"/>
    <x v="0"/>
    <x v="0"/>
    <x v="0"/>
    <x v="0"/>
    <x v="0"/>
    <x v="0"/>
    <x v="0"/>
    <x v="0"/>
    <x v="0"/>
    <x v="0"/>
    <x v="0"/>
    <x v="0"/>
    <s v="Pagamento de salário referente a 07-2024"/>
  </r>
  <r>
    <x v="0"/>
    <n v="0"/>
    <n v="0"/>
    <n v="0"/>
    <n v="158"/>
    <x v="558"/>
    <x v="0"/>
    <x v="0"/>
    <x v="0"/>
    <s v="03.16.01"/>
    <x v="38"/>
    <x v="0"/>
    <x v="0"/>
    <s v="Assembleia Municipal"/>
    <s v="03.16.01"/>
    <s v="Assembleia Municipal"/>
    <s v="03.16.01"/>
    <x v="31"/>
    <x v="0"/>
    <x v="0"/>
    <x v="1"/>
    <x v="0"/>
    <x v="0"/>
    <x v="0"/>
    <x v="0"/>
    <x v="9"/>
    <s v="2024-07-23"/>
    <x v="2"/>
    <n v="158"/>
    <x v="0"/>
    <m/>
    <x v="0"/>
    <m/>
    <x v="2"/>
    <n v="100474696"/>
    <x v="0"/>
    <x v="1"/>
    <s v="Assembleia Municipal"/>
    <s v="ORI"/>
    <x v="0"/>
    <s v="AM"/>
    <x v="0"/>
    <x v="0"/>
    <x v="0"/>
    <x v="0"/>
    <x v="0"/>
    <x v="0"/>
    <x v="0"/>
    <x v="0"/>
    <x v="0"/>
    <x v="0"/>
    <x v="0"/>
    <s v="Assembleia Municipal"/>
    <x v="0"/>
    <x v="0"/>
    <x v="0"/>
    <x v="0"/>
    <x v="0"/>
    <x v="0"/>
    <x v="0"/>
    <x v="0"/>
    <x v="0"/>
    <x v="0"/>
    <x v="1"/>
    <x v="0"/>
    <s v="Pagamento de salário referente a 07-2024"/>
  </r>
  <r>
    <x v="0"/>
    <n v="0"/>
    <n v="0"/>
    <n v="0"/>
    <n v="4999"/>
    <x v="558"/>
    <x v="0"/>
    <x v="0"/>
    <x v="0"/>
    <s v="03.16.01"/>
    <x v="38"/>
    <x v="0"/>
    <x v="0"/>
    <s v="Assembleia Municipal"/>
    <s v="03.16.01"/>
    <s v="Assembleia Municipal"/>
    <s v="03.16.01"/>
    <x v="49"/>
    <x v="0"/>
    <x v="0"/>
    <x v="0"/>
    <x v="1"/>
    <x v="0"/>
    <x v="0"/>
    <x v="0"/>
    <x v="9"/>
    <s v="2024-07-23"/>
    <x v="2"/>
    <n v="4999"/>
    <x v="0"/>
    <m/>
    <x v="0"/>
    <m/>
    <x v="2"/>
    <n v="100474696"/>
    <x v="0"/>
    <x v="1"/>
    <s v="Assembleia Municipal"/>
    <s v="ORI"/>
    <x v="0"/>
    <s v="AM"/>
    <x v="0"/>
    <x v="0"/>
    <x v="0"/>
    <x v="0"/>
    <x v="0"/>
    <x v="0"/>
    <x v="0"/>
    <x v="0"/>
    <x v="0"/>
    <x v="0"/>
    <x v="0"/>
    <s v="Assembleia Municipal"/>
    <x v="0"/>
    <x v="0"/>
    <x v="0"/>
    <x v="0"/>
    <x v="0"/>
    <x v="0"/>
    <x v="0"/>
    <x v="0"/>
    <x v="0"/>
    <x v="0"/>
    <x v="1"/>
    <x v="0"/>
    <s v="Pagamento de salário referente a 07-2024"/>
  </r>
  <r>
    <x v="0"/>
    <n v="0"/>
    <n v="0"/>
    <n v="0"/>
    <n v="24"/>
    <x v="558"/>
    <x v="0"/>
    <x v="0"/>
    <x v="0"/>
    <s v="03.16.01"/>
    <x v="38"/>
    <x v="0"/>
    <x v="0"/>
    <s v="Assembleia Municipal"/>
    <s v="03.16.01"/>
    <s v="Assembleia Municipal"/>
    <s v="03.16.01"/>
    <x v="31"/>
    <x v="0"/>
    <x v="0"/>
    <x v="1"/>
    <x v="0"/>
    <x v="0"/>
    <x v="0"/>
    <x v="0"/>
    <x v="9"/>
    <s v="2024-07-23"/>
    <x v="2"/>
    <n v="24"/>
    <x v="0"/>
    <m/>
    <x v="0"/>
    <m/>
    <x v="54"/>
    <n v="100477977"/>
    <x v="0"/>
    <x v="8"/>
    <s v="Assembleia Municipal"/>
    <s v="ORI"/>
    <x v="0"/>
    <s v="AM"/>
    <x v="0"/>
    <x v="0"/>
    <x v="0"/>
    <x v="0"/>
    <x v="0"/>
    <x v="0"/>
    <x v="0"/>
    <x v="0"/>
    <x v="0"/>
    <x v="0"/>
    <x v="0"/>
    <s v="Assembleia Municipal"/>
    <x v="0"/>
    <x v="0"/>
    <x v="0"/>
    <x v="0"/>
    <x v="0"/>
    <x v="0"/>
    <x v="0"/>
    <x v="0"/>
    <x v="0"/>
    <x v="0"/>
    <x v="8"/>
    <x v="0"/>
    <s v="Pagamento de salário referente a 07-2024"/>
  </r>
  <r>
    <x v="0"/>
    <n v="0"/>
    <n v="0"/>
    <n v="0"/>
    <n v="776"/>
    <x v="558"/>
    <x v="0"/>
    <x v="0"/>
    <x v="0"/>
    <s v="03.16.01"/>
    <x v="38"/>
    <x v="0"/>
    <x v="0"/>
    <s v="Assembleia Municipal"/>
    <s v="03.16.01"/>
    <s v="Assembleia Municipal"/>
    <s v="03.16.01"/>
    <x v="49"/>
    <x v="0"/>
    <x v="0"/>
    <x v="0"/>
    <x v="1"/>
    <x v="0"/>
    <x v="0"/>
    <x v="0"/>
    <x v="9"/>
    <s v="2024-07-23"/>
    <x v="2"/>
    <n v="776"/>
    <x v="0"/>
    <m/>
    <x v="0"/>
    <m/>
    <x v="54"/>
    <n v="100477977"/>
    <x v="0"/>
    <x v="8"/>
    <s v="Assembleia Municipal"/>
    <s v="ORI"/>
    <x v="0"/>
    <s v="AM"/>
    <x v="0"/>
    <x v="0"/>
    <x v="0"/>
    <x v="0"/>
    <x v="0"/>
    <x v="0"/>
    <x v="0"/>
    <x v="0"/>
    <x v="0"/>
    <x v="0"/>
    <x v="0"/>
    <s v="Assembleia Municipal"/>
    <x v="0"/>
    <x v="0"/>
    <x v="0"/>
    <x v="0"/>
    <x v="0"/>
    <x v="0"/>
    <x v="0"/>
    <x v="0"/>
    <x v="0"/>
    <x v="0"/>
    <x v="8"/>
    <x v="0"/>
    <s v="Pagamento de salário referente a 07-2024"/>
  </r>
  <r>
    <x v="0"/>
    <n v="0"/>
    <n v="0"/>
    <n v="0"/>
    <n v="3218"/>
    <x v="558"/>
    <x v="0"/>
    <x v="0"/>
    <x v="0"/>
    <s v="03.16.01"/>
    <x v="38"/>
    <x v="0"/>
    <x v="0"/>
    <s v="Assembleia Municipal"/>
    <s v="03.16.01"/>
    <s v="Assembleia Municipal"/>
    <s v="03.16.01"/>
    <x v="31"/>
    <x v="0"/>
    <x v="0"/>
    <x v="1"/>
    <x v="0"/>
    <x v="0"/>
    <x v="0"/>
    <x v="0"/>
    <x v="9"/>
    <s v="2024-07-23"/>
    <x v="2"/>
    <n v="3218"/>
    <x v="0"/>
    <m/>
    <x v="0"/>
    <m/>
    <x v="9"/>
    <n v="100474693"/>
    <x v="0"/>
    <x v="0"/>
    <s v="Assembleia Municipal"/>
    <s v="ORI"/>
    <x v="0"/>
    <s v="AM"/>
    <x v="0"/>
    <x v="0"/>
    <x v="0"/>
    <x v="0"/>
    <x v="0"/>
    <x v="0"/>
    <x v="0"/>
    <x v="0"/>
    <x v="0"/>
    <x v="0"/>
    <x v="0"/>
    <s v="Assembleia Municipal"/>
    <x v="0"/>
    <x v="0"/>
    <x v="0"/>
    <x v="0"/>
    <x v="0"/>
    <x v="0"/>
    <x v="0"/>
    <x v="0"/>
    <x v="0"/>
    <x v="0"/>
    <x v="0"/>
    <x v="0"/>
    <s v="Pagamento de salário referente a 07-2024"/>
  </r>
  <r>
    <x v="0"/>
    <n v="0"/>
    <n v="0"/>
    <n v="0"/>
    <n v="101665"/>
    <x v="558"/>
    <x v="0"/>
    <x v="0"/>
    <x v="0"/>
    <s v="03.16.01"/>
    <x v="38"/>
    <x v="0"/>
    <x v="0"/>
    <s v="Assembleia Municipal"/>
    <s v="03.16.01"/>
    <s v="Assembleia Municipal"/>
    <s v="03.16.01"/>
    <x v="49"/>
    <x v="0"/>
    <x v="0"/>
    <x v="0"/>
    <x v="1"/>
    <x v="0"/>
    <x v="0"/>
    <x v="0"/>
    <x v="9"/>
    <s v="2024-07-23"/>
    <x v="2"/>
    <n v="101665"/>
    <x v="0"/>
    <m/>
    <x v="0"/>
    <m/>
    <x v="9"/>
    <n v="100474693"/>
    <x v="0"/>
    <x v="0"/>
    <s v="Assembleia Municipal"/>
    <s v="ORI"/>
    <x v="0"/>
    <s v="AM"/>
    <x v="0"/>
    <x v="0"/>
    <x v="0"/>
    <x v="0"/>
    <x v="0"/>
    <x v="0"/>
    <x v="0"/>
    <x v="0"/>
    <x v="0"/>
    <x v="0"/>
    <x v="0"/>
    <s v="Assembleia Municipal"/>
    <x v="0"/>
    <x v="0"/>
    <x v="0"/>
    <x v="0"/>
    <x v="0"/>
    <x v="0"/>
    <x v="0"/>
    <x v="0"/>
    <x v="0"/>
    <x v="0"/>
    <x v="0"/>
    <x v="0"/>
    <s v="Pagamento de salário referente a 07-2024"/>
  </r>
  <r>
    <x v="0"/>
    <n v="0"/>
    <n v="0"/>
    <n v="0"/>
    <n v="15929"/>
    <x v="559"/>
    <x v="0"/>
    <x v="0"/>
    <x v="0"/>
    <s v="03.16.32"/>
    <x v="29"/>
    <x v="0"/>
    <x v="0"/>
    <s v="Gabinete de Comunicação e Imagem"/>
    <s v="03.16.32"/>
    <s v="Gabinete de Comunicação e Imagem"/>
    <s v="03.16.32"/>
    <x v="30"/>
    <x v="0"/>
    <x v="0"/>
    <x v="0"/>
    <x v="1"/>
    <x v="0"/>
    <x v="0"/>
    <x v="0"/>
    <x v="9"/>
    <s v="2024-07-23"/>
    <x v="2"/>
    <n v="15929"/>
    <x v="0"/>
    <m/>
    <x v="0"/>
    <m/>
    <x v="2"/>
    <n v="100474696"/>
    <x v="0"/>
    <x v="1"/>
    <s v="Gabinete de Comunicação e Imagem"/>
    <s v="ORI"/>
    <x v="0"/>
    <s v="GCI"/>
    <x v="0"/>
    <x v="0"/>
    <x v="0"/>
    <x v="0"/>
    <x v="0"/>
    <x v="0"/>
    <x v="0"/>
    <x v="0"/>
    <x v="0"/>
    <x v="0"/>
    <x v="0"/>
    <s v="Gabinete de Comunicação e Imagem"/>
    <x v="0"/>
    <x v="0"/>
    <x v="0"/>
    <x v="0"/>
    <x v="0"/>
    <x v="0"/>
    <x v="0"/>
    <x v="0"/>
    <x v="0"/>
    <x v="0"/>
    <x v="1"/>
    <x v="0"/>
    <s v="Pagamento de salário referente a 07-2024"/>
  </r>
  <r>
    <x v="0"/>
    <n v="0"/>
    <n v="0"/>
    <n v="0"/>
    <n v="14053"/>
    <x v="559"/>
    <x v="0"/>
    <x v="0"/>
    <x v="0"/>
    <s v="03.16.32"/>
    <x v="29"/>
    <x v="0"/>
    <x v="0"/>
    <s v="Gabinete de Comunicação e Imagem"/>
    <s v="03.16.32"/>
    <s v="Gabinete de Comunicação e Imagem"/>
    <s v="03.16.32"/>
    <x v="30"/>
    <x v="0"/>
    <x v="0"/>
    <x v="0"/>
    <x v="1"/>
    <x v="0"/>
    <x v="0"/>
    <x v="0"/>
    <x v="9"/>
    <s v="2024-07-23"/>
    <x v="2"/>
    <n v="14053"/>
    <x v="0"/>
    <m/>
    <x v="0"/>
    <m/>
    <x v="19"/>
    <n v="100474706"/>
    <x v="0"/>
    <x v="6"/>
    <s v="Gabinete de Comunicação e Imagem"/>
    <s v="ORI"/>
    <x v="0"/>
    <s v="GCI"/>
    <x v="0"/>
    <x v="0"/>
    <x v="0"/>
    <x v="0"/>
    <x v="0"/>
    <x v="0"/>
    <x v="0"/>
    <x v="0"/>
    <x v="0"/>
    <x v="0"/>
    <x v="0"/>
    <s v="Gabinete de Comunicação e Imagem"/>
    <x v="0"/>
    <x v="0"/>
    <x v="0"/>
    <x v="0"/>
    <x v="0"/>
    <x v="0"/>
    <x v="0"/>
    <x v="0"/>
    <x v="0"/>
    <x v="0"/>
    <x v="6"/>
    <x v="0"/>
    <s v="Pagamento de salário referente a 07-2024"/>
  </r>
  <r>
    <x v="0"/>
    <n v="0"/>
    <n v="0"/>
    <n v="0"/>
    <n v="145680"/>
    <x v="559"/>
    <x v="0"/>
    <x v="0"/>
    <x v="0"/>
    <s v="03.16.32"/>
    <x v="29"/>
    <x v="0"/>
    <x v="0"/>
    <s v="Gabinete de Comunicação e Imagem"/>
    <s v="03.16.32"/>
    <s v="Gabinete de Comunicação e Imagem"/>
    <s v="03.16.32"/>
    <x v="30"/>
    <x v="0"/>
    <x v="0"/>
    <x v="0"/>
    <x v="1"/>
    <x v="0"/>
    <x v="0"/>
    <x v="0"/>
    <x v="9"/>
    <s v="2024-07-23"/>
    <x v="2"/>
    <n v="145680"/>
    <x v="0"/>
    <m/>
    <x v="0"/>
    <m/>
    <x v="9"/>
    <n v="100474693"/>
    <x v="0"/>
    <x v="0"/>
    <s v="Gabinete de Comunicação e Imagem"/>
    <s v="ORI"/>
    <x v="0"/>
    <s v="GCI"/>
    <x v="0"/>
    <x v="0"/>
    <x v="0"/>
    <x v="0"/>
    <x v="0"/>
    <x v="0"/>
    <x v="0"/>
    <x v="0"/>
    <x v="0"/>
    <x v="0"/>
    <x v="0"/>
    <s v="Gabinete de Comunicação e Imagem"/>
    <x v="0"/>
    <x v="0"/>
    <x v="0"/>
    <x v="0"/>
    <x v="0"/>
    <x v="0"/>
    <x v="0"/>
    <x v="0"/>
    <x v="0"/>
    <x v="0"/>
    <x v="0"/>
    <x v="0"/>
    <s v="Pagamento de salário referente a 07-2024"/>
  </r>
  <r>
    <x v="0"/>
    <n v="0"/>
    <n v="0"/>
    <n v="0"/>
    <n v="10834"/>
    <x v="560"/>
    <x v="0"/>
    <x v="0"/>
    <x v="0"/>
    <s v="03.16.30"/>
    <x v="37"/>
    <x v="0"/>
    <x v="0"/>
    <s v="Gabinete de Relações Externas"/>
    <s v="03.16.30"/>
    <s v="Gabinete de Relações Externas"/>
    <s v="03.16.30"/>
    <x v="30"/>
    <x v="0"/>
    <x v="0"/>
    <x v="0"/>
    <x v="1"/>
    <x v="0"/>
    <x v="0"/>
    <x v="0"/>
    <x v="9"/>
    <s v="2024-07-23"/>
    <x v="2"/>
    <n v="10834"/>
    <x v="0"/>
    <m/>
    <x v="0"/>
    <m/>
    <x v="2"/>
    <n v="100474696"/>
    <x v="0"/>
    <x v="1"/>
    <s v="Gabinete de Relações Externas"/>
    <s v="ORI"/>
    <x v="0"/>
    <s v="GRE"/>
    <x v="0"/>
    <x v="0"/>
    <x v="0"/>
    <x v="0"/>
    <x v="0"/>
    <x v="0"/>
    <x v="0"/>
    <x v="0"/>
    <x v="0"/>
    <x v="0"/>
    <x v="0"/>
    <s v="Gabinete de Relações Externas"/>
    <x v="0"/>
    <x v="0"/>
    <x v="0"/>
    <x v="0"/>
    <x v="0"/>
    <x v="0"/>
    <x v="0"/>
    <x v="0"/>
    <x v="0"/>
    <x v="0"/>
    <x v="1"/>
    <x v="0"/>
    <s v="Pagamento de salário referente a 07-2024"/>
  </r>
  <r>
    <x v="0"/>
    <n v="0"/>
    <n v="0"/>
    <n v="0"/>
    <n v="8213"/>
    <x v="560"/>
    <x v="0"/>
    <x v="0"/>
    <x v="0"/>
    <s v="03.16.30"/>
    <x v="37"/>
    <x v="0"/>
    <x v="0"/>
    <s v="Gabinete de Relações Externas"/>
    <s v="03.16.30"/>
    <s v="Gabinete de Relações Externas"/>
    <s v="03.16.30"/>
    <x v="30"/>
    <x v="0"/>
    <x v="0"/>
    <x v="0"/>
    <x v="1"/>
    <x v="0"/>
    <x v="0"/>
    <x v="0"/>
    <x v="9"/>
    <s v="2024-07-23"/>
    <x v="2"/>
    <n v="8213"/>
    <x v="0"/>
    <m/>
    <x v="0"/>
    <m/>
    <x v="19"/>
    <n v="100474706"/>
    <x v="0"/>
    <x v="6"/>
    <s v="Gabinete de Relações Externas"/>
    <s v="ORI"/>
    <x v="0"/>
    <s v="GRE"/>
    <x v="0"/>
    <x v="0"/>
    <x v="0"/>
    <x v="0"/>
    <x v="0"/>
    <x v="0"/>
    <x v="0"/>
    <x v="0"/>
    <x v="0"/>
    <x v="0"/>
    <x v="0"/>
    <s v="Gabinete de Relações Externas"/>
    <x v="0"/>
    <x v="0"/>
    <x v="0"/>
    <x v="0"/>
    <x v="0"/>
    <x v="0"/>
    <x v="0"/>
    <x v="0"/>
    <x v="0"/>
    <x v="0"/>
    <x v="6"/>
    <x v="0"/>
    <s v="Pagamento de salário referente a 07-2024"/>
  </r>
  <r>
    <x v="0"/>
    <n v="0"/>
    <n v="0"/>
    <n v="0"/>
    <n v="83615"/>
    <x v="560"/>
    <x v="0"/>
    <x v="0"/>
    <x v="0"/>
    <s v="03.16.30"/>
    <x v="37"/>
    <x v="0"/>
    <x v="0"/>
    <s v="Gabinete de Relações Externas"/>
    <s v="03.16.30"/>
    <s v="Gabinete de Relações Externas"/>
    <s v="03.16.30"/>
    <x v="30"/>
    <x v="0"/>
    <x v="0"/>
    <x v="0"/>
    <x v="1"/>
    <x v="0"/>
    <x v="0"/>
    <x v="0"/>
    <x v="9"/>
    <s v="2024-07-23"/>
    <x v="2"/>
    <n v="83615"/>
    <x v="0"/>
    <m/>
    <x v="0"/>
    <m/>
    <x v="9"/>
    <n v="100474693"/>
    <x v="0"/>
    <x v="0"/>
    <s v="Gabinete de Relações Externas"/>
    <s v="ORI"/>
    <x v="0"/>
    <s v="GRE"/>
    <x v="0"/>
    <x v="0"/>
    <x v="0"/>
    <x v="0"/>
    <x v="0"/>
    <x v="0"/>
    <x v="0"/>
    <x v="0"/>
    <x v="0"/>
    <x v="0"/>
    <x v="0"/>
    <s v="Gabinete de Relações Externas"/>
    <x v="0"/>
    <x v="0"/>
    <x v="0"/>
    <x v="0"/>
    <x v="0"/>
    <x v="0"/>
    <x v="0"/>
    <x v="0"/>
    <x v="0"/>
    <x v="0"/>
    <x v="0"/>
    <x v="0"/>
    <s v="Pagamento de salário referente a 07-2024"/>
  </r>
  <r>
    <x v="0"/>
    <n v="0"/>
    <n v="0"/>
    <n v="0"/>
    <n v="5095"/>
    <x v="561"/>
    <x v="0"/>
    <x v="0"/>
    <x v="0"/>
    <s v="03.16.28"/>
    <x v="36"/>
    <x v="0"/>
    <x v="0"/>
    <s v="Gabinete da Auditoria Interna"/>
    <s v="03.16.28"/>
    <s v="Gabinete da Auditoria Interna"/>
    <s v="03.16.28"/>
    <x v="30"/>
    <x v="0"/>
    <x v="0"/>
    <x v="0"/>
    <x v="1"/>
    <x v="0"/>
    <x v="0"/>
    <x v="0"/>
    <x v="9"/>
    <s v="2024-07-23"/>
    <x v="2"/>
    <n v="5095"/>
    <x v="0"/>
    <m/>
    <x v="0"/>
    <m/>
    <x v="2"/>
    <n v="100474696"/>
    <x v="0"/>
    <x v="1"/>
    <s v="Gabinete da Auditoria Interna"/>
    <s v="ORI"/>
    <x v="0"/>
    <s v="GAI"/>
    <x v="0"/>
    <x v="0"/>
    <x v="0"/>
    <x v="0"/>
    <x v="0"/>
    <x v="0"/>
    <x v="0"/>
    <x v="0"/>
    <x v="0"/>
    <x v="0"/>
    <x v="0"/>
    <s v="Gabinete da Auditoria Interna"/>
    <x v="0"/>
    <x v="0"/>
    <x v="0"/>
    <x v="0"/>
    <x v="0"/>
    <x v="0"/>
    <x v="0"/>
    <x v="0"/>
    <x v="0"/>
    <x v="0"/>
    <x v="1"/>
    <x v="0"/>
    <s v="Pagamento de salário referente a 07-2024"/>
  </r>
  <r>
    <x v="0"/>
    <n v="0"/>
    <n v="0"/>
    <n v="0"/>
    <n v="5840"/>
    <x v="561"/>
    <x v="0"/>
    <x v="0"/>
    <x v="0"/>
    <s v="03.16.28"/>
    <x v="36"/>
    <x v="0"/>
    <x v="0"/>
    <s v="Gabinete da Auditoria Interna"/>
    <s v="03.16.28"/>
    <s v="Gabinete da Auditoria Interna"/>
    <s v="03.16.28"/>
    <x v="30"/>
    <x v="0"/>
    <x v="0"/>
    <x v="0"/>
    <x v="1"/>
    <x v="0"/>
    <x v="0"/>
    <x v="0"/>
    <x v="9"/>
    <s v="2024-07-23"/>
    <x v="2"/>
    <n v="5840"/>
    <x v="0"/>
    <m/>
    <x v="0"/>
    <m/>
    <x v="19"/>
    <n v="100474706"/>
    <x v="0"/>
    <x v="6"/>
    <s v="Gabinete da Auditoria Interna"/>
    <s v="ORI"/>
    <x v="0"/>
    <s v="GAI"/>
    <x v="0"/>
    <x v="0"/>
    <x v="0"/>
    <x v="0"/>
    <x v="0"/>
    <x v="0"/>
    <x v="0"/>
    <x v="0"/>
    <x v="0"/>
    <x v="0"/>
    <x v="0"/>
    <s v="Gabinete da Auditoria Interna"/>
    <x v="0"/>
    <x v="0"/>
    <x v="0"/>
    <x v="0"/>
    <x v="0"/>
    <x v="0"/>
    <x v="0"/>
    <x v="0"/>
    <x v="0"/>
    <x v="0"/>
    <x v="6"/>
    <x v="0"/>
    <s v="Pagamento de salário referente a 07-2024"/>
  </r>
  <r>
    <x v="0"/>
    <n v="0"/>
    <n v="0"/>
    <n v="0"/>
    <n v="62065"/>
    <x v="561"/>
    <x v="0"/>
    <x v="0"/>
    <x v="0"/>
    <s v="03.16.28"/>
    <x v="36"/>
    <x v="0"/>
    <x v="0"/>
    <s v="Gabinete da Auditoria Interna"/>
    <s v="03.16.28"/>
    <s v="Gabinete da Auditoria Interna"/>
    <s v="03.16.28"/>
    <x v="30"/>
    <x v="0"/>
    <x v="0"/>
    <x v="0"/>
    <x v="1"/>
    <x v="0"/>
    <x v="0"/>
    <x v="0"/>
    <x v="9"/>
    <s v="2024-07-23"/>
    <x v="2"/>
    <n v="62065"/>
    <x v="0"/>
    <m/>
    <x v="0"/>
    <m/>
    <x v="9"/>
    <n v="100474693"/>
    <x v="0"/>
    <x v="0"/>
    <s v="Gabinete da Auditoria Interna"/>
    <s v="ORI"/>
    <x v="0"/>
    <s v="GAI"/>
    <x v="0"/>
    <x v="0"/>
    <x v="0"/>
    <x v="0"/>
    <x v="0"/>
    <x v="0"/>
    <x v="0"/>
    <x v="0"/>
    <x v="0"/>
    <x v="0"/>
    <x v="0"/>
    <s v="Gabinete da Auditoria Interna"/>
    <x v="0"/>
    <x v="0"/>
    <x v="0"/>
    <x v="0"/>
    <x v="0"/>
    <x v="0"/>
    <x v="0"/>
    <x v="0"/>
    <x v="0"/>
    <x v="0"/>
    <x v="0"/>
    <x v="0"/>
    <s v="Pagamento de salário referente a 07-2024"/>
  </r>
  <r>
    <x v="0"/>
    <n v="0"/>
    <n v="0"/>
    <n v="0"/>
    <n v="64"/>
    <x v="562"/>
    <x v="0"/>
    <x v="0"/>
    <x v="0"/>
    <s v="03.16.24"/>
    <x v="31"/>
    <x v="0"/>
    <x v="0"/>
    <s v="Direcao da Familia, Inclusão, Género e Saúde"/>
    <s v="03.16.24"/>
    <s v="Direcao da Familia, Inclusão, Género e Saúde"/>
    <s v="03.16.24"/>
    <x v="28"/>
    <x v="0"/>
    <x v="0"/>
    <x v="0"/>
    <x v="0"/>
    <x v="0"/>
    <x v="0"/>
    <x v="0"/>
    <x v="9"/>
    <s v="2024-07-23"/>
    <x v="2"/>
    <n v="64"/>
    <x v="0"/>
    <m/>
    <x v="0"/>
    <m/>
    <x v="15"/>
    <n v="100479277"/>
    <x v="0"/>
    <x v="2"/>
    <s v="Direcao da Familia, Inclusão, Género e Saúde"/>
    <s v="ORI"/>
    <x v="0"/>
    <m/>
    <x v="0"/>
    <x v="0"/>
    <x v="0"/>
    <x v="0"/>
    <x v="0"/>
    <x v="0"/>
    <x v="0"/>
    <x v="0"/>
    <x v="0"/>
    <x v="0"/>
    <x v="0"/>
    <s v="Direcao da Familia, Inclusão, Género e Saúde"/>
    <x v="0"/>
    <x v="0"/>
    <x v="0"/>
    <x v="0"/>
    <x v="0"/>
    <x v="0"/>
    <x v="0"/>
    <x v="0"/>
    <x v="0"/>
    <x v="0"/>
    <x v="2"/>
    <x v="0"/>
    <s v="Pagamento de salário referente a 07-2024"/>
  </r>
  <r>
    <x v="0"/>
    <n v="0"/>
    <n v="0"/>
    <n v="0"/>
    <n v="1758"/>
    <x v="562"/>
    <x v="0"/>
    <x v="0"/>
    <x v="0"/>
    <s v="03.16.24"/>
    <x v="31"/>
    <x v="0"/>
    <x v="0"/>
    <s v="Direcao da Familia, Inclusão, Género e Saúde"/>
    <s v="03.16.24"/>
    <s v="Direcao da Familia, Inclusão, Género e Saúde"/>
    <s v="03.16.24"/>
    <x v="30"/>
    <x v="0"/>
    <x v="0"/>
    <x v="0"/>
    <x v="1"/>
    <x v="0"/>
    <x v="0"/>
    <x v="0"/>
    <x v="9"/>
    <s v="2024-07-23"/>
    <x v="2"/>
    <n v="1758"/>
    <x v="0"/>
    <m/>
    <x v="0"/>
    <m/>
    <x v="15"/>
    <n v="100479277"/>
    <x v="0"/>
    <x v="2"/>
    <s v="Direcao da Familia, Inclusão, Género e Saúde"/>
    <s v="ORI"/>
    <x v="0"/>
    <m/>
    <x v="0"/>
    <x v="0"/>
    <x v="0"/>
    <x v="0"/>
    <x v="0"/>
    <x v="0"/>
    <x v="0"/>
    <x v="0"/>
    <x v="0"/>
    <x v="0"/>
    <x v="0"/>
    <s v="Direcao da Familia, Inclusão, Género e Saúde"/>
    <x v="0"/>
    <x v="0"/>
    <x v="0"/>
    <x v="0"/>
    <x v="0"/>
    <x v="0"/>
    <x v="0"/>
    <x v="0"/>
    <x v="0"/>
    <x v="0"/>
    <x v="2"/>
    <x v="0"/>
    <s v="Pagamento de salário referente a 07-2024"/>
  </r>
  <r>
    <x v="0"/>
    <n v="0"/>
    <n v="0"/>
    <n v="0"/>
    <n v="2526"/>
    <x v="562"/>
    <x v="0"/>
    <x v="0"/>
    <x v="0"/>
    <s v="03.16.24"/>
    <x v="31"/>
    <x v="0"/>
    <x v="0"/>
    <s v="Direcao da Familia, Inclusão, Género e Saúde"/>
    <s v="03.16.24"/>
    <s v="Direcao da Familia, Inclusão, Género e Saúde"/>
    <s v="03.16.24"/>
    <x v="48"/>
    <x v="0"/>
    <x v="0"/>
    <x v="0"/>
    <x v="1"/>
    <x v="0"/>
    <x v="0"/>
    <x v="0"/>
    <x v="9"/>
    <s v="2024-07-23"/>
    <x v="2"/>
    <n v="2526"/>
    <x v="0"/>
    <m/>
    <x v="0"/>
    <m/>
    <x v="15"/>
    <n v="100479277"/>
    <x v="0"/>
    <x v="2"/>
    <s v="Direcao da Familia, Inclusão, Género e Saúde"/>
    <s v="ORI"/>
    <x v="0"/>
    <m/>
    <x v="0"/>
    <x v="0"/>
    <x v="0"/>
    <x v="0"/>
    <x v="0"/>
    <x v="0"/>
    <x v="0"/>
    <x v="0"/>
    <x v="0"/>
    <x v="0"/>
    <x v="0"/>
    <s v="Direcao da Familia, Inclusão, Género e Saúde"/>
    <x v="0"/>
    <x v="0"/>
    <x v="0"/>
    <x v="0"/>
    <x v="0"/>
    <x v="0"/>
    <x v="0"/>
    <x v="0"/>
    <x v="0"/>
    <x v="0"/>
    <x v="2"/>
    <x v="0"/>
    <s v="Pagamento de salário referente a 07-2024"/>
  </r>
  <r>
    <x v="0"/>
    <n v="0"/>
    <n v="0"/>
    <n v="0"/>
    <n v="346"/>
    <x v="562"/>
    <x v="0"/>
    <x v="0"/>
    <x v="0"/>
    <s v="03.16.24"/>
    <x v="31"/>
    <x v="0"/>
    <x v="0"/>
    <s v="Direcao da Familia, Inclusão, Género e Saúde"/>
    <s v="03.16.24"/>
    <s v="Direcao da Familia, Inclusão, Género e Saúde"/>
    <s v="03.16.24"/>
    <x v="28"/>
    <x v="0"/>
    <x v="0"/>
    <x v="0"/>
    <x v="0"/>
    <x v="0"/>
    <x v="0"/>
    <x v="0"/>
    <x v="9"/>
    <s v="2024-07-23"/>
    <x v="2"/>
    <n v="346"/>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7-2024"/>
  </r>
  <r>
    <x v="0"/>
    <n v="0"/>
    <n v="0"/>
    <n v="0"/>
    <n v="9457"/>
    <x v="562"/>
    <x v="0"/>
    <x v="0"/>
    <x v="0"/>
    <s v="03.16.24"/>
    <x v="31"/>
    <x v="0"/>
    <x v="0"/>
    <s v="Direcao da Familia, Inclusão, Género e Saúde"/>
    <s v="03.16.24"/>
    <s v="Direcao da Familia, Inclusão, Género e Saúde"/>
    <s v="03.16.24"/>
    <x v="30"/>
    <x v="0"/>
    <x v="0"/>
    <x v="0"/>
    <x v="1"/>
    <x v="0"/>
    <x v="0"/>
    <x v="0"/>
    <x v="9"/>
    <s v="2024-07-23"/>
    <x v="2"/>
    <n v="9457"/>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7-2024"/>
  </r>
  <r>
    <x v="0"/>
    <n v="0"/>
    <n v="0"/>
    <n v="0"/>
    <n v="13579"/>
    <x v="562"/>
    <x v="0"/>
    <x v="0"/>
    <x v="0"/>
    <s v="03.16.24"/>
    <x v="31"/>
    <x v="0"/>
    <x v="0"/>
    <s v="Direcao da Familia, Inclusão, Género e Saúde"/>
    <s v="03.16.24"/>
    <s v="Direcao da Familia, Inclusão, Género e Saúde"/>
    <s v="03.16.24"/>
    <x v="48"/>
    <x v="0"/>
    <x v="0"/>
    <x v="0"/>
    <x v="1"/>
    <x v="0"/>
    <x v="0"/>
    <x v="0"/>
    <x v="9"/>
    <s v="2024-07-23"/>
    <x v="2"/>
    <n v="13579"/>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7-2024"/>
  </r>
  <r>
    <x v="0"/>
    <n v="0"/>
    <n v="0"/>
    <n v="0"/>
    <n v="2"/>
    <x v="562"/>
    <x v="0"/>
    <x v="0"/>
    <x v="0"/>
    <s v="03.16.24"/>
    <x v="31"/>
    <x v="0"/>
    <x v="0"/>
    <s v="Direcao da Familia, Inclusão, Género e Saúde"/>
    <s v="03.16.24"/>
    <s v="Direcao da Familia, Inclusão, Género e Saúde"/>
    <s v="03.16.24"/>
    <x v="28"/>
    <x v="0"/>
    <x v="0"/>
    <x v="0"/>
    <x v="0"/>
    <x v="0"/>
    <x v="0"/>
    <x v="0"/>
    <x v="9"/>
    <s v="2024-07-23"/>
    <x v="2"/>
    <n v="2"/>
    <x v="0"/>
    <m/>
    <x v="0"/>
    <m/>
    <x v="16"/>
    <n v="100474707"/>
    <x v="0"/>
    <x v="3"/>
    <s v="Direcao da Familia, Inclusão, Género e Saúde"/>
    <s v="ORI"/>
    <x v="0"/>
    <m/>
    <x v="0"/>
    <x v="0"/>
    <x v="0"/>
    <x v="0"/>
    <x v="0"/>
    <x v="0"/>
    <x v="0"/>
    <x v="0"/>
    <x v="0"/>
    <x v="0"/>
    <x v="0"/>
    <s v="Direcao da Familia, Inclusão, Género e Saúde"/>
    <x v="0"/>
    <x v="0"/>
    <x v="0"/>
    <x v="0"/>
    <x v="0"/>
    <x v="0"/>
    <x v="0"/>
    <x v="0"/>
    <x v="0"/>
    <x v="0"/>
    <x v="3"/>
    <x v="0"/>
    <s v="Pagamento de salário referente a 07-2024"/>
  </r>
  <r>
    <x v="0"/>
    <n v="0"/>
    <n v="0"/>
    <n v="0"/>
    <n v="76"/>
    <x v="562"/>
    <x v="0"/>
    <x v="0"/>
    <x v="0"/>
    <s v="03.16.24"/>
    <x v="31"/>
    <x v="0"/>
    <x v="0"/>
    <s v="Direcao da Familia, Inclusão, Género e Saúde"/>
    <s v="03.16.24"/>
    <s v="Direcao da Familia, Inclusão, Género e Saúde"/>
    <s v="03.16.24"/>
    <x v="30"/>
    <x v="0"/>
    <x v="0"/>
    <x v="0"/>
    <x v="1"/>
    <x v="0"/>
    <x v="0"/>
    <x v="0"/>
    <x v="9"/>
    <s v="2024-07-23"/>
    <x v="2"/>
    <n v="76"/>
    <x v="0"/>
    <m/>
    <x v="0"/>
    <m/>
    <x v="16"/>
    <n v="100474707"/>
    <x v="0"/>
    <x v="3"/>
    <s v="Direcao da Familia, Inclusão, Género e Saúde"/>
    <s v="ORI"/>
    <x v="0"/>
    <m/>
    <x v="0"/>
    <x v="0"/>
    <x v="0"/>
    <x v="0"/>
    <x v="0"/>
    <x v="0"/>
    <x v="0"/>
    <x v="0"/>
    <x v="0"/>
    <x v="0"/>
    <x v="0"/>
    <s v="Direcao da Familia, Inclusão, Género e Saúde"/>
    <x v="0"/>
    <x v="0"/>
    <x v="0"/>
    <x v="0"/>
    <x v="0"/>
    <x v="0"/>
    <x v="0"/>
    <x v="0"/>
    <x v="0"/>
    <x v="0"/>
    <x v="3"/>
    <x v="0"/>
    <s v="Pagamento de salário referente a 07-2024"/>
  </r>
  <r>
    <x v="0"/>
    <n v="0"/>
    <n v="0"/>
    <n v="0"/>
    <n v="112"/>
    <x v="562"/>
    <x v="0"/>
    <x v="0"/>
    <x v="0"/>
    <s v="03.16.24"/>
    <x v="31"/>
    <x v="0"/>
    <x v="0"/>
    <s v="Direcao da Familia, Inclusão, Género e Saúde"/>
    <s v="03.16.24"/>
    <s v="Direcao da Familia, Inclusão, Género e Saúde"/>
    <s v="03.16.24"/>
    <x v="48"/>
    <x v="0"/>
    <x v="0"/>
    <x v="0"/>
    <x v="1"/>
    <x v="0"/>
    <x v="0"/>
    <x v="0"/>
    <x v="9"/>
    <s v="2024-07-23"/>
    <x v="2"/>
    <n v="112"/>
    <x v="0"/>
    <m/>
    <x v="0"/>
    <m/>
    <x v="16"/>
    <n v="100474707"/>
    <x v="0"/>
    <x v="3"/>
    <s v="Direcao da Familia, Inclusão, Género e Saúde"/>
    <s v="ORI"/>
    <x v="0"/>
    <m/>
    <x v="0"/>
    <x v="0"/>
    <x v="0"/>
    <x v="0"/>
    <x v="0"/>
    <x v="0"/>
    <x v="0"/>
    <x v="0"/>
    <x v="0"/>
    <x v="0"/>
    <x v="0"/>
    <s v="Direcao da Familia, Inclusão, Género e Saúde"/>
    <x v="0"/>
    <x v="0"/>
    <x v="0"/>
    <x v="0"/>
    <x v="0"/>
    <x v="0"/>
    <x v="0"/>
    <x v="0"/>
    <x v="0"/>
    <x v="0"/>
    <x v="3"/>
    <x v="0"/>
    <s v="Pagamento de salário referente a 07-2024"/>
  </r>
  <r>
    <x v="0"/>
    <n v="0"/>
    <n v="0"/>
    <n v="0"/>
    <n v="508"/>
    <x v="562"/>
    <x v="0"/>
    <x v="0"/>
    <x v="0"/>
    <s v="03.16.24"/>
    <x v="31"/>
    <x v="0"/>
    <x v="0"/>
    <s v="Direcao da Familia, Inclusão, Género e Saúde"/>
    <s v="03.16.24"/>
    <s v="Direcao da Familia, Inclusão, Género e Saúde"/>
    <s v="03.16.24"/>
    <x v="28"/>
    <x v="0"/>
    <x v="0"/>
    <x v="0"/>
    <x v="0"/>
    <x v="0"/>
    <x v="0"/>
    <x v="0"/>
    <x v="9"/>
    <s v="2024-07-23"/>
    <x v="2"/>
    <n v="508"/>
    <x v="0"/>
    <m/>
    <x v="0"/>
    <m/>
    <x v="19"/>
    <n v="100474706"/>
    <x v="0"/>
    <x v="6"/>
    <s v="Direcao da Familia, Inclusão, Género e Saúde"/>
    <s v="ORI"/>
    <x v="0"/>
    <m/>
    <x v="0"/>
    <x v="0"/>
    <x v="0"/>
    <x v="0"/>
    <x v="0"/>
    <x v="0"/>
    <x v="0"/>
    <x v="0"/>
    <x v="0"/>
    <x v="0"/>
    <x v="0"/>
    <s v="Direcao da Familia, Inclusão, Género e Saúde"/>
    <x v="0"/>
    <x v="0"/>
    <x v="0"/>
    <x v="0"/>
    <x v="0"/>
    <x v="0"/>
    <x v="0"/>
    <x v="0"/>
    <x v="0"/>
    <x v="0"/>
    <x v="6"/>
    <x v="0"/>
    <s v="Pagamento de salário referente a 07-2024"/>
  </r>
  <r>
    <x v="0"/>
    <n v="0"/>
    <n v="0"/>
    <n v="0"/>
    <n v="13871"/>
    <x v="562"/>
    <x v="0"/>
    <x v="0"/>
    <x v="0"/>
    <s v="03.16.24"/>
    <x v="31"/>
    <x v="0"/>
    <x v="0"/>
    <s v="Direcao da Familia, Inclusão, Género e Saúde"/>
    <s v="03.16.24"/>
    <s v="Direcao da Familia, Inclusão, Género e Saúde"/>
    <s v="03.16.24"/>
    <x v="30"/>
    <x v="0"/>
    <x v="0"/>
    <x v="0"/>
    <x v="1"/>
    <x v="0"/>
    <x v="0"/>
    <x v="0"/>
    <x v="9"/>
    <s v="2024-07-23"/>
    <x v="2"/>
    <n v="13871"/>
    <x v="0"/>
    <m/>
    <x v="0"/>
    <m/>
    <x v="19"/>
    <n v="100474706"/>
    <x v="0"/>
    <x v="6"/>
    <s v="Direcao da Familia, Inclusão, Género e Saúde"/>
    <s v="ORI"/>
    <x v="0"/>
    <m/>
    <x v="0"/>
    <x v="0"/>
    <x v="0"/>
    <x v="0"/>
    <x v="0"/>
    <x v="0"/>
    <x v="0"/>
    <x v="0"/>
    <x v="0"/>
    <x v="0"/>
    <x v="0"/>
    <s v="Direcao da Familia, Inclusão, Género e Saúde"/>
    <x v="0"/>
    <x v="0"/>
    <x v="0"/>
    <x v="0"/>
    <x v="0"/>
    <x v="0"/>
    <x v="0"/>
    <x v="0"/>
    <x v="0"/>
    <x v="0"/>
    <x v="6"/>
    <x v="0"/>
    <s v="Pagamento de salário referente a 07-2024"/>
  </r>
  <r>
    <x v="0"/>
    <n v="0"/>
    <n v="0"/>
    <n v="0"/>
    <n v="19914"/>
    <x v="562"/>
    <x v="0"/>
    <x v="0"/>
    <x v="0"/>
    <s v="03.16.24"/>
    <x v="31"/>
    <x v="0"/>
    <x v="0"/>
    <s v="Direcao da Familia, Inclusão, Género e Saúde"/>
    <s v="03.16.24"/>
    <s v="Direcao da Familia, Inclusão, Género e Saúde"/>
    <s v="03.16.24"/>
    <x v="48"/>
    <x v="0"/>
    <x v="0"/>
    <x v="0"/>
    <x v="1"/>
    <x v="0"/>
    <x v="0"/>
    <x v="0"/>
    <x v="9"/>
    <s v="2024-07-23"/>
    <x v="2"/>
    <n v="19914"/>
    <x v="0"/>
    <m/>
    <x v="0"/>
    <m/>
    <x v="19"/>
    <n v="100474706"/>
    <x v="0"/>
    <x v="6"/>
    <s v="Direcao da Familia, Inclusão, Género e Saúde"/>
    <s v="ORI"/>
    <x v="0"/>
    <m/>
    <x v="0"/>
    <x v="0"/>
    <x v="0"/>
    <x v="0"/>
    <x v="0"/>
    <x v="0"/>
    <x v="0"/>
    <x v="0"/>
    <x v="0"/>
    <x v="0"/>
    <x v="0"/>
    <s v="Direcao da Familia, Inclusão, Género e Saúde"/>
    <x v="0"/>
    <x v="0"/>
    <x v="0"/>
    <x v="0"/>
    <x v="0"/>
    <x v="0"/>
    <x v="0"/>
    <x v="0"/>
    <x v="0"/>
    <x v="0"/>
    <x v="6"/>
    <x v="0"/>
    <s v="Pagamento de salário referente a 07-2024"/>
  </r>
  <r>
    <x v="0"/>
    <n v="0"/>
    <n v="0"/>
    <n v="0"/>
    <n v="5530"/>
    <x v="562"/>
    <x v="0"/>
    <x v="0"/>
    <x v="0"/>
    <s v="03.16.24"/>
    <x v="31"/>
    <x v="0"/>
    <x v="0"/>
    <s v="Direcao da Familia, Inclusão, Género e Saúde"/>
    <s v="03.16.24"/>
    <s v="Direcao da Familia, Inclusão, Género e Saúde"/>
    <s v="03.16.24"/>
    <x v="28"/>
    <x v="0"/>
    <x v="0"/>
    <x v="0"/>
    <x v="0"/>
    <x v="0"/>
    <x v="0"/>
    <x v="0"/>
    <x v="9"/>
    <s v="2024-07-23"/>
    <x v="2"/>
    <n v="5530"/>
    <x v="0"/>
    <m/>
    <x v="0"/>
    <m/>
    <x v="9"/>
    <n v="100474693"/>
    <x v="0"/>
    <x v="0"/>
    <s v="Direcao da Familia, Inclusão, Género e Saúde"/>
    <s v="ORI"/>
    <x v="0"/>
    <m/>
    <x v="0"/>
    <x v="0"/>
    <x v="0"/>
    <x v="0"/>
    <x v="0"/>
    <x v="0"/>
    <x v="0"/>
    <x v="0"/>
    <x v="0"/>
    <x v="0"/>
    <x v="0"/>
    <s v="Direcao da Familia, Inclusão, Género e Saúde"/>
    <x v="0"/>
    <x v="0"/>
    <x v="0"/>
    <x v="0"/>
    <x v="0"/>
    <x v="0"/>
    <x v="0"/>
    <x v="0"/>
    <x v="0"/>
    <x v="0"/>
    <x v="0"/>
    <x v="0"/>
    <s v="Pagamento de salário referente a 07-2024"/>
  </r>
  <r>
    <x v="0"/>
    <n v="0"/>
    <n v="0"/>
    <n v="0"/>
    <n v="150838"/>
    <x v="562"/>
    <x v="0"/>
    <x v="0"/>
    <x v="0"/>
    <s v="03.16.24"/>
    <x v="31"/>
    <x v="0"/>
    <x v="0"/>
    <s v="Direcao da Familia, Inclusão, Género e Saúde"/>
    <s v="03.16.24"/>
    <s v="Direcao da Familia, Inclusão, Género e Saúde"/>
    <s v="03.16.24"/>
    <x v="30"/>
    <x v="0"/>
    <x v="0"/>
    <x v="0"/>
    <x v="1"/>
    <x v="0"/>
    <x v="0"/>
    <x v="0"/>
    <x v="9"/>
    <s v="2024-07-23"/>
    <x v="2"/>
    <n v="150838"/>
    <x v="0"/>
    <m/>
    <x v="0"/>
    <m/>
    <x v="9"/>
    <n v="100474693"/>
    <x v="0"/>
    <x v="0"/>
    <s v="Direcao da Familia, Inclusão, Género e Saúde"/>
    <s v="ORI"/>
    <x v="0"/>
    <m/>
    <x v="0"/>
    <x v="0"/>
    <x v="0"/>
    <x v="0"/>
    <x v="0"/>
    <x v="0"/>
    <x v="0"/>
    <x v="0"/>
    <x v="0"/>
    <x v="0"/>
    <x v="0"/>
    <s v="Direcao da Familia, Inclusão, Género e Saúde"/>
    <x v="0"/>
    <x v="0"/>
    <x v="0"/>
    <x v="0"/>
    <x v="0"/>
    <x v="0"/>
    <x v="0"/>
    <x v="0"/>
    <x v="0"/>
    <x v="0"/>
    <x v="0"/>
    <x v="0"/>
    <s v="Pagamento de salário referente a 07-2024"/>
  </r>
  <r>
    <x v="0"/>
    <n v="0"/>
    <n v="0"/>
    <n v="0"/>
    <n v="216531"/>
    <x v="562"/>
    <x v="0"/>
    <x v="0"/>
    <x v="0"/>
    <s v="03.16.24"/>
    <x v="31"/>
    <x v="0"/>
    <x v="0"/>
    <s v="Direcao da Familia, Inclusão, Género e Saúde"/>
    <s v="03.16.24"/>
    <s v="Direcao da Familia, Inclusão, Género e Saúde"/>
    <s v="03.16.24"/>
    <x v="48"/>
    <x v="0"/>
    <x v="0"/>
    <x v="0"/>
    <x v="1"/>
    <x v="0"/>
    <x v="0"/>
    <x v="0"/>
    <x v="9"/>
    <s v="2024-07-23"/>
    <x v="2"/>
    <n v="216531"/>
    <x v="0"/>
    <m/>
    <x v="0"/>
    <m/>
    <x v="9"/>
    <n v="100474693"/>
    <x v="0"/>
    <x v="0"/>
    <s v="Direcao da Familia, Inclusão, Género e Saúde"/>
    <s v="ORI"/>
    <x v="0"/>
    <m/>
    <x v="0"/>
    <x v="0"/>
    <x v="0"/>
    <x v="0"/>
    <x v="0"/>
    <x v="0"/>
    <x v="0"/>
    <x v="0"/>
    <x v="0"/>
    <x v="0"/>
    <x v="0"/>
    <s v="Direcao da Familia, Inclusão, Género e Saúde"/>
    <x v="0"/>
    <x v="0"/>
    <x v="0"/>
    <x v="0"/>
    <x v="0"/>
    <x v="0"/>
    <x v="0"/>
    <x v="0"/>
    <x v="0"/>
    <x v="0"/>
    <x v="0"/>
    <x v="0"/>
    <s v="Pagamento de salário referente a 07-2024"/>
  </r>
  <r>
    <x v="0"/>
    <n v="0"/>
    <n v="0"/>
    <n v="0"/>
    <n v="3120"/>
    <x v="563"/>
    <x v="0"/>
    <x v="1"/>
    <x v="0"/>
    <s v="03.03.10"/>
    <x v="8"/>
    <x v="0"/>
    <x v="4"/>
    <s v="Receitas Da Câmara"/>
    <s v="03.03.10"/>
    <s v="Receitas Da Câmara"/>
    <s v="03.03.10"/>
    <x v="13"/>
    <x v="0"/>
    <x v="3"/>
    <x v="3"/>
    <x v="0"/>
    <x v="0"/>
    <x v="2"/>
    <x v="0"/>
    <x v="9"/>
    <s v="2024-07-25"/>
    <x v="2"/>
    <n v="31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850"/>
    <x v="564"/>
    <x v="0"/>
    <x v="1"/>
    <x v="0"/>
    <s v="03.03.10"/>
    <x v="8"/>
    <x v="0"/>
    <x v="4"/>
    <s v="Receitas Da Câmara"/>
    <s v="03.03.10"/>
    <s v="Receitas Da Câmara"/>
    <s v="03.03.10"/>
    <x v="10"/>
    <x v="0"/>
    <x v="3"/>
    <x v="3"/>
    <x v="0"/>
    <x v="0"/>
    <x v="2"/>
    <x v="0"/>
    <x v="9"/>
    <s v="2024-07-25"/>
    <x v="2"/>
    <n v="118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
    <x v="565"/>
    <x v="0"/>
    <x v="1"/>
    <x v="0"/>
    <s v="03.03.10"/>
    <x v="8"/>
    <x v="0"/>
    <x v="4"/>
    <s v="Receitas Da Câmara"/>
    <s v="03.03.10"/>
    <s v="Receitas Da Câmara"/>
    <s v="03.03.10"/>
    <x v="6"/>
    <x v="0"/>
    <x v="3"/>
    <x v="3"/>
    <x v="0"/>
    <x v="0"/>
    <x v="2"/>
    <x v="0"/>
    <x v="9"/>
    <s v="2024-07-25"/>
    <x v="2"/>
    <n v="1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0"/>
    <x v="566"/>
    <x v="0"/>
    <x v="1"/>
    <x v="0"/>
    <s v="03.03.10"/>
    <x v="8"/>
    <x v="0"/>
    <x v="4"/>
    <s v="Receitas Da Câmara"/>
    <s v="03.03.10"/>
    <s v="Receitas Da Câmara"/>
    <s v="03.03.10"/>
    <x v="20"/>
    <x v="0"/>
    <x v="3"/>
    <x v="3"/>
    <x v="0"/>
    <x v="0"/>
    <x v="2"/>
    <x v="0"/>
    <x v="9"/>
    <s v="2024-07-25"/>
    <x v="2"/>
    <n v="10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66829"/>
    <x v="567"/>
    <x v="0"/>
    <x v="1"/>
    <x v="0"/>
    <s v="03.03.10"/>
    <x v="8"/>
    <x v="0"/>
    <x v="4"/>
    <s v="Receitas Da Câmara"/>
    <s v="03.03.10"/>
    <s v="Receitas Da Câmara"/>
    <s v="03.03.10"/>
    <x v="18"/>
    <x v="0"/>
    <x v="0"/>
    <x v="0"/>
    <x v="0"/>
    <x v="0"/>
    <x v="2"/>
    <x v="0"/>
    <x v="9"/>
    <s v="2024-07-25"/>
    <x v="2"/>
    <n v="86682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200"/>
    <x v="568"/>
    <x v="0"/>
    <x v="1"/>
    <x v="0"/>
    <s v="03.03.10"/>
    <x v="8"/>
    <x v="0"/>
    <x v="4"/>
    <s v="Receitas Da Câmara"/>
    <s v="03.03.10"/>
    <s v="Receitas Da Câmara"/>
    <s v="03.03.10"/>
    <x v="11"/>
    <x v="0"/>
    <x v="0"/>
    <x v="5"/>
    <x v="0"/>
    <x v="0"/>
    <x v="2"/>
    <x v="0"/>
    <x v="9"/>
    <s v="2024-07-25"/>
    <x v="2"/>
    <n v="14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40"/>
    <x v="569"/>
    <x v="0"/>
    <x v="1"/>
    <x v="0"/>
    <s v="03.03.10"/>
    <x v="8"/>
    <x v="0"/>
    <x v="4"/>
    <s v="Receitas Da Câmara"/>
    <s v="03.03.10"/>
    <s v="Receitas Da Câmara"/>
    <s v="03.03.10"/>
    <x v="8"/>
    <x v="0"/>
    <x v="3"/>
    <x v="3"/>
    <x v="0"/>
    <x v="0"/>
    <x v="2"/>
    <x v="0"/>
    <x v="9"/>
    <s v="2024-07-25"/>
    <x v="2"/>
    <n v="5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043"/>
    <x v="570"/>
    <x v="0"/>
    <x v="1"/>
    <x v="0"/>
    <s v="03.03.10"/>
    <x v="8"/>
    <x v="0"/>
    <x v="4"/>
    <s v="Receitas Da Câmara"/>
    <s v="03.03.10"/>
    <s v="Receitas Da Câmara"/>
    <s v="03.03.10"/>
    <x v="9"/>
    <x v="0"/>
    <x v="3"/>
    <x v="3"/>
    <x v="0"/>
    <x v="0"/>
    <x v="2"/>
    <x v="0"/>
    <x v="9"/>
    <s v="2024-07-25"/>
    <x v="2"/>
    <n v="1104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00"/>
    <x v="571"/>
    <x v="0"/>
    <x v="0"/>
    <x v="0"/>
    <s v="01.25.05.09"/>
    <x v="26"/>
    <x v="3"/>
    <x v="3"/>
    <s v="Saúde"/>
    <s v="01.25.05"/>
    <s v="Saúde"/>
    <s v="01.25.05"/>
    <x v="7"/>
    <x v="0"/>
    <x v="4"/>
    <x v="4"/>
    <x v="0"/>
    <x v="1"/>
    <x v="0"/>
    <x v="0"/>
    <x v="9"/>
    <s v="2024-07-31"/>
    <x v="2"/>
    <n v="30000"/>
    <x v="0"/>
    <m/>
    <x v="0"/>
    <m/>
    <x v="120"/>
    <n v="100453366"/>
    <x v="0"/>
    <x v="0"/>
    <s v="Apoio a Consultas de Especialidade e Medicamentos"/>
    <s v="ORI"/>
    <x v="0"/>
    <s v="ACE"/>
    <x v="0"/>
    <x v="0"/>
    <x v="0"/>
    <x v="0"/>
    <x v="0"/>
    <x v="0"/>
    <x v="0"/>
    <x v="0"/>
    <x v="0"/>
    <x v="0"/>
    <x v="0"/>
    <s v="Apoio a Consultas de Especialidade e Medicamentos"/>
    <x v="0"/>
    <x v="0"/>
    <x v="0"/>
    <x v="0"/>
    <x v="1"/>
    <x v="0"/>
    <x v="0"/>
    <x v="0"/>
    <x v="0"/>
    <x v="0"/>
    <x v="0"/>
    <x v="0"/>
    <s v="_x0009_Apoio social a favor da Sra. Belmira Tavares Furtado, referente apoio para consultas de especialidade, confrome anexo.  "/>
  </r>
  <r>
    <x v="0"/>
    <n v="0"/>
    <n v="0"/>
    <n v="0"/>
    <n v="16860"/>
    <x v="572"/>
    <x v="0"/>
    <x v="0"/>
    <x v="0"/>
    <s v="01.27.02.11"/>
    <x v="18"/>
    <x v="1"/>
    <x v="1"/>
    <s v="Saneamento básico"/>
    <s v="01.27.02"/>
    <s v="Saneamento básico"/>
    <s v="01.27.02"/>
    <x v="4"/>
    <x v="0"/>
    <x v="2"/>
    <x v="2"/>
    <x v="0"/>
    <x v="1"/>
    <x v="0"/>
    <x v="0"/>
    <x v="5"/>
    <s v="2024-08-02"/>
    <x v="2"/>
    <n v="16860"/>
    <x v="0"/>
    <m/>
    <x v="0"/>
    <m/>
    <x v="1"/>
    <n v="100476920"/>
    <x v="0"/>
    <x v="0"/>
    <s v="Reforço do saneamento básico"/>
    <s v="ORI"/>
    <x v="0"/>
    <m/>
    <x v="0"/>
    <x v="0"/>
    <x v="0"/>
    <x v="0"/>
    <x v="0"/>
    <x v="0"/>
    <x v="0"/>
    <x v="0"/>
    <x v="0"/>
    <x v="0"/>
    <x v="0"/>
    <s v="Reforço do saneamento básico"/>
    <x v="0"/>
    <x v="0"/>
    <x v="0"/>
    <x v="0"/>
    <x v="1"/>
    <x v="0"/>
    <x v="0"/>
    <x v="0"/>
    <x v="0"/>
    <x v="0"/>
    <x v="0"/>
    <x v="0"/>
    <s v="Pagamento referente a aquisição de combustíveis, destinados a viatura afeto a transferência de resíduos sólidos e urbanos da CMSM, conforme anexo.  "/>
  </r>
  <r>
    <x v="0"/>
    <n v="0"/>
    <n v="0"/>
    <n v="0"/>
    <n v="1000"/>
    <x v="573"/>
    <x v="0"/>
    <x v="0"/>
    <x v="0"/>
    <s v="03.16.15"/>
    <x v="0"/>
    <x v="0"/>
    <x v="0"/>
    <s v="Direção Financeira"/>
    <s v="03.16.15"/>
    <s v="Direção Financeira"/>
    <s v="03.16.15"/>
    <x v="31"/>
    <x v="0"/>
    <x v="0"/>
    <x v="1"/>
    <x v="0"/>
    <x v="0"/>
    <x v="0"/>
    <x v="0"/>
    <x v="9"/>
    <s v="2024-07-31"/>
    <x v="2"/>
    <n v="1000"/>
    <x v="0"/>
    <m/>
    <x v="0"/>
    <m/>
    <x v="21"/>
    <n v="100391960"/>
    <x v="0"/>
    <x v="0"/>
    <s v="Direção Financeira"/>
    <s v="ORI"/>
    <x v="0"/>
    <m/>
    <x v="0"/>
    <x v="0"/>
    <x v="0"/>
    <x v="0"/>
    <x v="0"/>
    <x v="0"/>
    <x v="0"/>
    <x v="0"/>
    <x v="0"/>
    <x v="0"/>
    <x v="0"/>
    <s v="Direção Financeira"/>
    <x v="0"/>
    <x v="0"/>
    <x v="0"/>
    <x v="0"/>
    <x v="0"/>
    <x v="0"/>
    <x v="0"/>
    <x v="0"/>
    <x v="0"/>
    <x v="0"/>
    <x v="0"/>
    <x v="0"/>
    <s v="Pagamento a favor da Tesouraria, pelo carregamento de slado internet destinada a serviços da escola do mar,referente mês de julho, confrome anexo. "/>
  </r>
  <r>
    <x v="1"/>
    <n v="0"/>
    <n v="0"/>
    <n v="0"/>
    <n v="804971"/>
    <x v="574"/>
    <x v="0"/>
    <x v="0"/>
    <x v="0"/>
    <s v="01.27.06.80"/>
    <x v="1"/>
    <x v="1"/>
    <x v="1"/>
    <s v="Requalificação Urbana e habitação"/>
    <s v="01.27.06"/>
    <s v="Requalificação Urbana e habitação"/>
    <s v="01.27.06"/>
    <x v="1"/>
    <x v="0"/>
    <x v="0"/>
    <x v="0"/>
    <x v="0"/>
    <x v="1"/>
    <x v="1"/>
    <x v="0"/>
    <x v="5"/>
    <s v="2024-08-02"/>
    <x v="2"/>
    <n v="804971"/>
    <x v="0"/>
    <m/>
    <x v="0"/>
    <m/>
    <x v="121"/>
    <n v="100478485"/>
    <x v="0"/>
    <x v="0"/>
    <s v="Requalificação Urbana de Veneza"/>
    <s v="ORI"/>
    <x v="0"/>
    <m/>
    <x v="0"/>
    <x v="0"/>
    <x v="0"/>
    <x v="0"/>
    <x v="0"/>
    <x v="0"/>
    <x v="0"/>
    <x v="0"/>
    <x v="0"/>
    <x v="0"/>
    <x v="0"/>
    <s v="Requalificação Urbana de Veneza"/>
    <x v="0"/>
    <x v="0"/>
    <x v="0"/>
    <x v="0"/>
    <x v="1"/>
    <x v="0"/>
    <x v="0"/>
    <x v="0"/>
    <x v="0"/>
    <x v="0"/>
    <x v="0"/>
    <x v="0"/>
    <s v="Pagamento referente a 20% de adiantamento do contrato da empreitada de obra de requalificação urbana e ambiental de Kizomba rua nº2, conforme anexo."/>
  </r>
  <r>
    <x v="1"/>
    <n v="0"/>
    <n v="0"/>
    <n v="0"/>
    <n v="80000"/>
    <x v="575"/>
    <x v="0"/>
    <x v="0"/>
    <x v="0"/>
    <s v="01.28.01.08"/>
    <x v="15"/>
    <x v="4"/>
    <x v="5"/>
    <s v="Habitação Social"/>
    <s v="01.28.01"/>
    <s v="Habitação Social"/>
    <s v="01.28.01"/>
    <x v="1"/>
    <x v="0"/>
    <x v="0"/>
    <x v="0"/>
    <x v="0"/>
    <x v="1"/>
    <x v="1"/>
    <x v="0"/>
    <x v="5"/>
    <s v="2024-08-02"/>
    <x v="2"/>
    <n v="80000"/>
    <x v="0"/>
    <m/>
    <x v="0"/>
    <m/>
    <x v="122"/>
    <n v="100479475"/>
    <x v="0"/>
    <x v="0"/>
    <s v="Habitações Sociais"/>
    <s v="ORI"/>
    <x v="0"/>
    <s v="HS"/>
    <x v="0"/>
    <x v="0"/>
    <x v="0"/>
    <x v="0"/>
    <x v="0"/>
    <x v="0"/>
    <x v="0"/>
    <x v="0"/>
    <x v="0"/>
    <x v="0"/>
    <x v="0"/>
    <s v="Habitações Sociais"/>
    <x v="0"/>
    <x v="0"/>
    <x v="0"/>
    <x v="0"/>
    <x v="1"/>
    <x v="0"/>
    <x v="0"/>
    <x v="0"/>
    <x v="0"/>
    <x v="0"/>
    <x v="0"/>
    <x v="0"/>
    <s v="Pagamento a favor de José cabral Construções e serviço geral, pela a aquisição de serviços de reabilitação da habitação da benificiárias Maria de Lurdes Rocha e Maria de Jesus dos Reis Carvalho Correia, confrome anexo."/>
  </r>
  <r>
    <x v="1"/>
    <n v="0"/>
    <n v="0"/>
    <n v="0"/>
    <n v="1800"/>
    <x v="576"/>
    <x v="0"/>
    <x v="0"/>
    <x v="0"/>
    <s v="01.27.06.42"/>
    <x v="22"/>
    <x v="1"/>
    <x v="1"/>
    <s v="Requalificação Urbana e habitação"/>
    <s v="01.27.06"/>
    <s v="Requalificação Urbana e habitação"/>
    <s v="01.27.06"/>
    <x v="1"/>
    <x v="0"/>
    <x v="0"/>
    <x v="0"/>
    <x v="0"/>
    <x v="1"/>
    <x v="1"/>
    <x v="0"/>
    <x v="5"/>
    <s v="2024-08-02"/>
    <x v="2"/>
    <n v="1800"/>
    <x v="0"/>
    <m/>
    <x v="0"/>
    <m/>
    <x v="2"/>
    <n v="100474696"/>
    <x v="0"/>
    <x v="1"/>
    <s v="Manutenção do Estádio Municipal/Campos Futebol 11"/>
    <s v="ORI"/>
    <x v="0"/>
    <s v="MCF"/>
    <x v="0"/>
    <x v="0"/>
    <x v="0"/>
    <x v="0"/>
    <x v="0"/>
    <x v="0"/>
    <x v="0"/>
    <x v="0"/>
    <x v="0"/>
    <x v="0"/>
    <x v="0"/>
    <s v="Manutenção do Estádio Municipal/Campos Futebol 11"/>
    <x v="0"/>
    <x v="0"/>
    <x v="0"/>
    <x v="0"/>
    <x v="1"/>
    <x v="0"/>
    <x v="0"/>
    <x v="0"/>
    <x v="0"/>
    <x v="0"/>
    <x v="1"/>
    <x v="0"/>
    <s v="Pagamento referente a aluguer de serra juntas, no âmbito dos trabalhos da reabilitação do estádio de Quizomba, da CMSM, conforme anexo."/>
  </r>
  <r>
    <x v="1"/>
    <n v="0"/>
    <n v="0"/>
    <n v="0"/>
    <n v="10200"/>
    <x v="576"/>
    <x v="0"/>
    <x v="0"/>
    <x v="0"/>
    <s v="01.27.06.42"/>
    <x v="22"/>
    <x v="1"/>
    <x v="1"/>
    <s v="Requalificação Urbana e habitação"/>
    <s v="01.27.06"/>
    <s v="Requalificação Urbana e habitação"/>
    <s v="01.27.06"/>
    <x v="1"/>
    <x v="0"/>
    <x v="0"/>
    <x v="0"/>
    <x v="0"/>
    <x v="1"/>
    <x v="1"/>
    <x v="0"/>
    <x v="5"/>
    <s v="2024-08-02"/>
    <x v="2"/>
    <n v="10200"/>
    <x v="0"/>
    <m/>
    <x v="0"/>
    <m/>
    <x v="123"/>
    <n v="100432775"/>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aluguer de serra juntas, no âmbito dos trabalhos da reabilitação do estádio de Quizomba, da CMSM, conforme anexo."/>
  </r>
  <r>
    <x v="1"/>
    <n v="0"/>
    <n v="0"/>
    <n v="0"/>
    <n v="525"/>
    <x v="577"/>
    <x v="0"/>
    <x v="0"/>
    <x v="0"/>
    <s v="01.28.01.08"/>
    <x v="15"/>
    <x v="4"/>
    <x v="5"/>
    <s v="Habitação Social"/>
    <s v="01.28.01"/>
    <s v="Habitação Social"/>
    <s v="01.28.01"/>
    <x v="1"/>
    <x v="0"/>
    <x v="0"/>
    <x v="0"/>
    <x v="0"/>
    <x v="1"/>
    <x v="1"/>
    <x v="0"/>
    <x v="5"/>
    <s v="2024-08-02"/>
    <x v="2"/>
    <n v="525"/>
    <x v="0"/>
    <m/>
    <x v="0"/>
    <m/>
    <x v="2"/>
    <n v="100474696"/>
    <x v="0"/>
    <x v="1"/>
    <s v="Habitações Sociais"/>
    <s v="ORI"/>
    <x v="0"/>
    <s v="HS"/>
    <x v="0"/>
    <x v="0"/>
    <x v="0"/>
    <x v="0"/>
    <x v="0"/>
    <x v="0"/>
    <x v="0"/>
    <x v="0"/>
    <x v="0"/>
    <x v="0"/>
    <x v="0"/>
    <s v="Habitações Sociais"/>
    <x v="0"/>
    <x v="0"/>
    <x v="0"/>
    <x v="0"/>
    <x v="1"/>
    <x v="0"/>
    <x v="0"/>
    <x v="0"/>
    <x v="0"/>
    <x v="0"/>
    <x v="1"/>
    <x v="0"/>
    <s v="Pagamento a favor do Sr. Daniel Oliveira Correia, referente a transporte de areia para o realojamento das familias vitimas do incêndio em Achada Espinho Branco, confrome anexo.  "/>
  </r>
  <r>
    <x v="1"/>
    <n v="0"/>
    <n v="0"/>
    <n v="0"/>
    <n v="2975"/>
    <x v="577"/>
    <x v="0"/>
    <x v="0"/>
    <x v="0"/>
    <s v="01.28.01.08"/>
    <x v="15"/>
    <x v="4"/>
    <x v="5"/>
    <s v="Habitação Social"/>
    <s v="01.28.01"/>
    <s v="Habitação Social"/>
    <s v="01.28.01"/>
    <x v="1"/>
    <x v="0"/>
    <x v="0"/>
    <x v="0"/>
    <x v="0"/>
    <x v="1"/>
    <x v="1"/>
    <x v="0"/>
    <x v="5"/>
    <s v="2024-08-02"/>
    <x v="2"/>
    <n v="2975"/>
    <x v="0"/>
    <m/>
    <x v="0"/>
    <m/>
    <x v="124"/>
    <n v="100477537"/>
    <x v="0"/>
    <x v="0"/>
    <s v="Habitações Sociais"/>
    <s v="ORI"/>
    <x v="0"/>
    <s v="HS"/>
    <x v="0"/>
    <x v="0"/>
    <x v="0"/>
    <x v="0"/>
    <x v="0"/>
    <x v="0"/>
    <x v="0"/>
    <x v="0"/>
    <x v="0"/>
    <x v="0"/>
    <x v="0"/>
    <s v="Habitações Sociais"/>
    <x v="0"/>
    <x v="0"/>
    <x v="0"/>
    <x v="0"/>
    <x v="1"/>
    <x v="0"/>
    <x v="0"/>
    <x v="0"/>
    <x v="0"/>
    <x v="0"/>
    <x v="0"/>
    <x v="0"/>
    <s v="Pagamento a favor do Sr. Daniel Oliveira Correia, referente a transporte de areia para o realojamento das familias vitimas do incêndio em Achada Espinho Branco, confrome anexo.  "/>
  </r>
  <r>
    <x v="0"/>
    <n v="0"/>
    <n v="0"/>
    <n v="0"/>
    <n v="1281590"/>
    <x v="578"/>
    <x v="0"/>
    <x v="0"/>
    <x v="0"/>
    <s v="03.16.15"/>
    <x v="0"/>
    <x v="0"/>
    <x v="0"/>
    <s v="Direção Financeira"/>
    <s v="03.16.15"/>
    <s v="Direção Financeira"/>
    <s v="03.16.15"/>
    <x v="61"/>
    <x v="0"/>
    <x v="0"/>
    <x v="0"/>
    <x v="0"/>
    <x v="0"/>
    <x v="0"/>
    <x v="0"/>
    <x v="5"/>
    <s v="2024-08-05"/>
    <x v="2"/>
    <n v="1281590"/>
    <x v="0"/>
    <m/>
    <x v="0"/>
    <m/>
    <x v="125"/>
    <n v="100088126"/>
    <x v="0"/>
    <x v="0"/>
    <s v="Direção Financeira"/>
    <s v="ORI"/>
    <x v="0"/>
    <m/>
    <x v="0"/>
    <x v="0"/>
    <x v="0"/>
    <x v="0"/>
    <x v="0"/>
    <x v="0"/>
    <x v="0"/>
    <x v="0"/>
    <x v="0"/>
    <x v="0"/>
    <x v="0"/>
    <s v="Direção Financeira"/>
    <x v="0"/>
    <x v="0"/>
    <x v="0"/>
    <x v="0"/>
    <x v="0"/>
    <x v="0"/>
    <x v="0"/>
    <x v="0"/>
    <x v="0"/>
    <x v="0"/>
    <x v="0"/>
    <x v="0"/>
    <s v="Pagamento dos 15% da entidade patronal, aos serviços do INPS, referente aos meses de novembro e dezembro de 2023, conforme relação da folha dos descontos em anexo."/>
  </r>
  <r>
    <x v="0"/>
    <n v="0"/>
    <n v="0"/>
    <n v="0"/>
    <n v="3586"/>
    <x v="579"/>
    <x v="0"/>
    <x v="0"/>
    <x v="0"/>
    <s v="03.16.15"/>
    <x v="0"/>
    <x v="0"/>
    <x v="0"/>
    <s v="Direção Financeira"/>
    <s v="03.16.15"/>
    <s v="Direção Financeira"/>
    <s v="03.16.15"/>
    <x v="64"/>
    <x v="0"/>
    <x v="0"/>
    <x v="0"/>
    <x v="0"/>
    <x v="0"/>
    <x v="0"/>
    <x v="0"/>
    <x v="5"/>
    <s v="2024-08-05"/>
    <x v="2"/>
    <n v="3586"/>
    <x v="0"/>
    <m/>
    <x v="0"/>
    <m/>
    <x v="2"/>
    <n v="100474696"/>
    <x v="0"/>
    <x v="1"/>
    <s v="Direção Financeira"/>
    <s v="ORI"/>
    <x v="0"/>
    <m/>
    <x v="0"/>
    <x v="0"/>
    <x v="0"/>
    <x v="0"/>
    <x v="0"/>
    <x v="0"/>
    <x v="0"/>
    <x v="0"/>
    <x v="0"/>
    <x v="0"/>
    <x v="0"/>
    <s v="Direção Financeira"/>
    <x v="0"/>
    <x v="0"/>
    <x v="0"/>
    <x v="0"/>
    <x v="0"/>
    <x v="0"/>
    <x v="0"/>
    <x v="0"/>
    <x v="0"/>
    <x v="0"/>
    <x v="1"/>
    <x v="0"/>
    <s v="Pagamento de salário referente a 07-2024"/>
  </r>
  <r>
    <x v="0"/>
    <n v="0"/>
    <n v="0"/>
    <n v="0"/>
    <n v="2609"/>
    <x v="579"/>
    <x v="0"/>
    <x v="0"/>
    <x v="0"/>
    <s v="03.16.15"/>
    <x v="0"/>
    <x v="0"/>
    <x v="0"/>
    <s v="Direção Financeira"/>
    <s v="03.16.15"/>
    <s v="Direção Financeira"/>
    <s v="03.16.15"/>
    <x v="28"/>
    <x v="0"/>
    <x v="0"/>
    <x v="0"/>
    <x v="0"/>
    <x v="0"/>
    <x v="0"/>
    <x v="0"/>
    <x v="5"/>
    <s v="2024-08-05"/>
    <x v="2"/>
    <n v="2609"/>
    <x v="0"/>
    <m/>
    <x v="0"/>
    <m/>
    <x v="2"/>
    <n v="100474696"/>
    <x v="0"/>
    <x v="1"/>
    <s v="Direção Financeira"/>
    <s v="ORI"/>
    <x v="0"/>
    <m/>
    <x v="0"/>
    <x v="0"/>
    <x v="0"/>
    <x v="0"/>
    <x v="0"/>
    <x v="0"/>
    <x v="0"/>
    <x v="0"/>
    <x v="0"/>
    <x v="0"/>
    <x v="0"/>
    <s v="Direção Financeira"/>
    <x v="0"/>
    <x v="0"/>
    <x v="0"/>
    <x v="0"/>
    <x v="0"/>
    <x v="0"/>
    <x v="0"/>
    <x v="0"/>
    <x v="0"/>
    <x v="0"/>
    <x v="1"/>
    <x v="0"/>
    <s v="Pagamento de salário referente a 07-2024"/>
  </r>
  <r>
    <x v="0"/>
    <n v="0"/>
    <n v="0"/>
    <n v="0"/>
    <n v="73"/>
    <x v="579"/>
    <x v="0"/>
    <x v="0"/>
    <x v="0"/>
    <s v="03.16.15"/>
    <x v="0"/>
    <x v="0"/>
    <x v="0"/>
    <s v="Direção Financeira"/>
    <s v="03.16.15"/>
    <s v="Direção Financeira"/>
    <s v="03.16.15"/>
    <x v="29"/>
    <x v="0"/>
    <x v="0"/>
    <x v="0"/>
    <x v="0"/>
    <x v="0"/>
    <x v="0"/>
    <x v="0"/>
    <x v="5"/>
    <s v="2024-08-05"/>
    <x v="2"/>
    <n v="73"/>
    <x v="0"/>
    <m/>
    <x v="0"/>
    <m/>
    <x v="2"/>
    <n v="100474696"/>
    <x v="0"/>
    <x v="1"/>
    <s v="Direção Financeira"/>
    <s v="ORI"/>
    <x v="0"/>
    <m/>
    <x v="0"/>
    <x v="0"/>
    <x v="0"/>
    <x v="0"/>
    <x v="0"/>
    <x v="0"/>
    <x v="0"/>
    <x v="0"/>
    <x v="0"/>
    <x v="0"/>
    <x v="0"/>
    <s v="Direção Financeira"/>
    <x v="0"/>
    <x v="0"/>
    <x v="0"/>
    <x v="0"/>
    <x v="0"/>
    <x v="0"/>
    <x v="0"/>
    <x v="0"/>
    <x v="0"/>
    <x v="0"/>
    <x v="1"/>
    <x v="0"/>
    <s v="Pagamento de salário referente a 07-2024"/>
  </r>
  <r>
    <x v="0"/>
    <n v="0"/>
    <n v="0"/>
    <n v="0"/>
    <n v="42590"/>
    <x v="579"/>
    <x v="0"/>
    <x v="0"/>
    <x v="0"/>
    <s v="03.16.15"/>
    <x v="0"/>
    <x v="0"/>
    <x v="0"/>
    <s v="Direção Financeira"/>
    <s v="03.16.15"/>
    <s v="Direção Financeira"/>
    <s v="03.16.15"/>
    <x v="30"/>
    <x v="0"/>
    <x v="0"/>
    <x v="0"/>
    <x v="1"/>
    <x v="0"/>
    <x v="0"/>
    <x v="0"/>
    <x v="5"/>
    <s v="2024-08-05"/>
    <x v="2"/>
    <n v="42590"/>
    <x v="0"/>
    <m/>
    <x v="0"/>
    <m/>
    <x v="2"/>
    <n v="100474696"/>
    <x v="0"/>
    <x v="1"/>
    <s v="Direção Financeira"/>
    <s v="ORI"/>
    <x v="0"/>
    <m/>
    <x v="0"/>
    <x v="0"/>
    <x v="0"/>
    <x v="0"/>
    <x v="0"/>
    <x v="0"/>
    <x v="0"/>
    <x v="0"/>
    <x v="0"/>
    <x v="0"/>
    <x v="0"/>
    <s v="Direção Financeira"/>
    <x v="0"/>
    <x v="0"/>
    <x v="0"/>
    <x v="0"/>
    <x v="0"/>
    <x v="0"/>
    <x v="0"/>
    <x v="0"/>
    <x v="0"/>
    <x v="0"/>
    <x v="1"/>
    <x v="0"/>
    <s v="Pagamento de salário referente a 07-2024"/>
  </r>
  <r>
    <x v="0"/>
    <n v="0"/>
    <n v="0"/>
    <n v="0"/>
    <n v="17637"/>
    <x v="579"/>
    <x v="0"/>
    <x v="0"/>
    <x v="0"/>
    <s v="03.16.15"/>
    <x v="0"/>
    <x v="0"/>
    <x v="0"/>
    <s v="Direção Financeira"/>
    <s v="03.16.15"/>
    <s v="Direção Financeira"/>
    <s v="03.16.15"/>
    <x v="48"/>
    <x v="0"/>
    <x v="0"/>
    <x v="0"/>
    <x v="1"/>
    <x v="0"/>
    <x v="0"/>
    <x v="0"/>
    <x v="5"/>
    <s v="2024-08-05"/>
    <x v="2"/>
    <n v="17637"/>
    <x v="0"/>
    <m/>
    <x v="0"/>
    <m/>
    <x v="2"/>
    <n v="100474696"/>
    <x v="0"/>
    <x v="1"/>
    <s v="Direção Financeira"/>
    <s v="ORI"/>
    <x v="0"/>
    <m/>
    <x v="0"/>
    <x v="0"/>
    <x v="0"/>
    <x v="0"/>
    <x v="0"/>
    <x v="0"/>
    <x v="0"/>
    <x v="0"/>
    <x v="0"/>
    <x v="0"/>
    <x v="0"/>
    <s v="Direção Financeira"/>
    <x v="0"/>
    <x v="0"/>
    <x v="0"/>
    <x v="0"/>
    <x v="0"/>
    <x v="0"/>
    <x v="0"/>
    <x v="0"/>
    <x v="0"/>
    <x v="0"/>
    <x v="1"/>
    <x v="0"/>
    <s v="Pagamento de salário referente a 07-2024"/>
  </r>
  <r>
    <x v="0"/>
    <n v="0"/>
    <n v="0"/>
    <n v="0"/>
    <n v="48661"/>
    <x v="579"/>
    <x v="0"/>
    <x v="0"/>
    <x v="0"/>
    <s v="03.16.15"/>
    <x v="0"/>
    <x v="0"/>
    <x v="0"/>
    <s v="Direção Financeira"/>
    <s v="03.16.15"/>
    <s v="Direção Financeira"/>
    <s v="03.16.15"/>
    <x v="64"/>
    <x v="0"/>
    <x v="0"/>
    <x v="0"/>
    <x v="0"/>
    <x v="0"/>
    <x v="0"/>
    <x v="0"/>
    <x v="5"/>
    <s v="2024-08-05"/>
    <x v="2"/>
    <n v="48661"/>
    <x v="0"/>
    <m/>
    <x v="0"/>
    <m/>
    <x v="9"/>
    <n v="100474693"/>
    <x v="0"/>
    <x v="0"/>
    <s v="Direção Financeira"/>
    <s v="ORI"/>
    <x v="0"/>
    <m/>
    <x v="0"/>
    <x v="0"/>
    <x v="0"/>
    <x v="0"/>
    <x v="0"/>
    <x v="0"/>
    <x v="0"/>
    <x v="0"/>
    <x v="0"/>
    <x v="0"/>
    <x v="0"/>
    <s v="Direção Financeira"/>
    <x v="0"/>
    <x v="0"/>
    <x v="0"/>
    <x v="0"/>
    <x v="0"/>
    <x v="0"/>
    <x v="0"/>
    <x v="0"/>
    <x v="0"/>
    <x v="0"/>
    <x v="0"/>
    <x v="0"/>
    <s v="Pagamento de salário referente a 07-2024"/>
  </r>
  <r>
    <x v="0"/>
    <n v="0"/>
    <n v="0"/>
    <n v="0"/>
    <n v="35413"/>
    <x v="579"/>
    <x v="0"/>
    <x v="0"/>
    <x v="0"/>
    <s v="03.16.15"/>
    <x v="0"/>
    <x v="0"/>
    <x v="0"/>
    <s v="Direção Financeira"/>
    <s v="03.16.15"/>
    <s v="Direção Financeira"/>
    <s v="03.16.15"/>
    <x v="28"/>
    <x v="0"/>
    <x v="0"/>
    <x v="0"/>
    <x v="0"/>
    <x v="0"/>
    <x v="0"/>
    <x v="0"/>
    <x v="5"/>
    <s v="2024-08-05"/>
    <x v="2"/>
    <n v="35413"/>
    <x v="0"/>
    <m/>
    <x v="0"/>
    <m/>
    <x v="9"/>
    <n v="100474693"/>
    <x v="0"/>
    <x v="0"/>
    <s v="Direção Financeira"/>
    <s v="ORI"/>
    <x v="0"/>
    <m/>
    <x v="0"/>
    <x v="0"/>
    <x v="0"/>
    <x v="0"/>
    <x v="0"/>
    <x v="0"/>
    <x v="0"/>
    <x v="0"/>
    <x v="0"/>
    <x v="0"/>
    <x v="0"/>
    <s v="Direção Financeira"/>
    <x v="0"/>
    <x v="0"/>
    <x v="0"/>
    <x v="0"/>
    <x v="0"/>
    <x v="0"/>
    <x v="0"/>
    <x v="0"/>
    <x v="0"/>
    <x v="0"/>
    <x v="0"/>
    <x v="0"/>
    <s v="Pagamento de salário referente a 07-2024"/>
  </r>
  <r>
    <x v="0"/>
    <n v="0"/>
    <n v="0"/>
    <n v="0"/>
    <n v="1001"/>
    <x v="579"/>
    <x v="0"/>
    <x v="0"/>
    <x v="0"/>
    <s v="03.16.15"/>
    <x v="0"/>
    <x v="0"/>
    <x v="0"/>
    <s v="Direção Financeira"/>
    <s v="03.16.15"/>
    <s v="Direção Financeira"/>
    <s v="03.16.15"/>
    <x v="29"/>
    <x v="0"/>
    <x v="0"/>
    <x v="0"/>
    <x v="0"/>
    <x v="0"/>
    <x v="0"/>
    <x v="0"/>
    <x v="5"/>
    <s v="2024-08-05"/>
    <x v="2"/>
    <n v="1001"/>
    <x v="0"/>
    <m/>
    <x v="0"/>
    <m/>
    <x v="9"/>
    <n v="100474693"/>
    <x v="0"/>
    <x v="0"/>
    <s v="Direção Financeira"/>
    <s v="ORI"/>
    <x v="0"/>
    <m/>
    <x v="0"/>
    <x v="0"/>
    <x v="0"/>
    <x v="0"/>
    <x v="0"/>
    <x v="0"/>
    <x v="0"/>
    <x v="0"/>
    <x v="0"/>
    <x v="0"/>
    <x v="0"/>
    <s v="Direção Financeira"/>
    <x v="0"/>
    <x v="0"/>
    <x v="0"/>
    <x v="0"/>
    <x v="0"/>
    <x v="0"/>
    <x v="0"/>
    <x v="0"/>
    <x v="0"/>
    <x v="0"/>
    <x v="0"/>
    <x v="0"/>
    <s v="Pagamento de salário referente a 07-2024"/>
  </r>
  <r>
    <x v="0"/>
    <n v="0"/>
    <n v="0"/>
    <n v="0"/>
    <n v="577825"/>
    <x v="579"/>
    <x v="0"/>
    <x v="0"/>
    <x v="0"/>
    <s v="03.16.15"/>
    <x v="0"/>
    <x v="0"/>
    <x v="0"/>
    <s v="Direção Financeira"/>
    <s v="03.16.15"/>
    <s v="Direção Financeira"/>
    <s v="03.16.15"/>
    <x v="30"/>
    <x v="0"/>
    <x v="0"/>
    <x v="0"/>
    <x v="1"/>
    <x v="0"/>
    <x v="0"/>
    <x v="0"/>
    <x v="5"/>
    <s v="2024-08-05"/>
    <x v="2"/>
    <n v="577825"/>
    <x v="0"/>
    <m/>
    <x v="0"/>
    <m/>
    <x v="9"/>
    <n v="100474693"/>
    <x v="0"/>
    <x v="0"/>
    <s v="Direção Financeira"/>
    <s v="ORI"/>
    <x v="0"/>
    <m/>
    <x v="0"/>
    <x v="0"/>
    <x v="0"/>
    <x v="0"/>
    <x v="0"/>
    <x v="0"/>
    <x v="0"/>
    <x v="0"/>
    <x v="0"/>
    <x v="0"/>
    <x v="0"/>
    <s v="Direção Financeira"/>
    <x v="0"/>
    <x v="0"/>
    <x v="0"/>
    <x v="0"/>
    <x v="0"/>
    <x v="0"/>
    <x v="0"/>
    <x v="0"/>
    <x v="0"/>
    <x v="0"/>
    <x v="0"/>
    <x v="0"/>
    <s v="Pagamento de salário referente a 07-2024"/>
  </r>
  <r>
    <x v="0"/>
    <n v="0"/>
    <n v="0"/>
    <n v="0"/>
    <n v="239228"/>
    <x v="579"/>
    <x v="0"/>
    <x v="0"/>
    <x v="0"/>
    <s v="03.16.15"/>
    <x v="0"/>
    <x v="0"/>
    <x v="0"/>
    <s v="Direção Financeira"/>
    <s v="03.16.15"/>
    <s v="Direção Financeira"/>
    <s v="03.16.15"/>
    <x v="48"/>
    <x v="0"/>
    <x v="0"/>
    <x v="0"/>
    <x v="1"/>
    <x v="0"/>
    <x v="0"/>
    <x v="0"/>
    <x v="5"/>
    <s v="2024-08-05"/>
    <x v="2"/>
    <n v="239228"/>
    <x v="0"/>
    <m/>
    <x v="0"/>
    <m/>
    <x v="9"/>
    <n v="100474693"/>
    <x v="0"/>
    <x v="0"/>
    <s v="Direção Financeira"/>
    <s v="ORI"/>
    <x v="0"/>
    <m/>
    <x v="0"/>
    <x v="0"/>
    <x v="0"/>
    <x v="0"/>
    <x v="0"/>
    <x v="0"/>
    <x v="0"/>
    <x v="0"/>
    <x v="0"/>
    <x v="0"/>
    <x v="0"/>
    <s v="Direção Financeira"/>
    <x v="0"/>
    <x v="0"/>
    <x v="0"/>
    <x v="0"/>
    <x v="0"/>
    <x v="0"/>
    <x v="0"/>
    <x v="0"/>
    <x v="0"/>
    <x v="0"/>
    <x v="0"/>
    <x v="0"/>
    <s v="Pagamento de salário referente a 07-2024"/>
  </r>
  <r>
    <x v="0"/>
    <n v="0"/>
    <n v="0"/>
    <n v="0"/>
    <n v="70000"/>
    <x v="580"/>
    <x v="0"/>
    <x v="0"/>
    <x v="0"/>
    <s v="01.25.05.12"/>
    <x v="10"/>
    <x v="3"/>
    <x v="3"/>
    <s v="Saúde"/>
    <s v="01.25.05"/>
    <s v="Saúde"/>
    <s v="01.25.05"/>
    <x v="7"/>
    <x v="0"/>
    <x v="4"/>
    <x v="4"/>
    <x v="0"/>
    <x v="1"/>
    <x v="0"/>
    <x v="0"/>
    <x v="5"/>
    <s v="2024-08-05"/>
    <x v="2"/>
    <n v="70000"/>
    <x v="0"/>
    <m/>
    <x v="0"/>
    <m/>
    <x v="126"/>
    <n v="100479695"/>
    <x v="0"/>
    <x v="0"/>
    <s v="Promoção e Inclusão Social"/>
    <s v="ORI"/>
    <x v="0"/>
    <m/>
    <x v="0"/>
    <x v="0"/>
    <x v="0"/>
    <x v="0"/>
    <x v="0"/>
    <x v="0"/>
    <x v="0"/>
    <x v="0"/>
    <x v="0"/>
    <x v="0"/>
    <x v="0"/>
    <s v="Promoção e Inclusão Social"/>
    <x v="0"/>
    <x v="0"/>
    <x v="0"/>
    <x v="0"/>
    <x v="1"/>
    <x v="0"/>
    <x v="0"/>
    <x v="0"/>
    <x v="0"/>
    <x v="0"/>
    <x v="0"/>
    <x v="0"/>
    <s v="Apoio para melhoria do Espaço Multiusos na comunidade da Nossa Senhora do Socorro em Achada Pizarra, conforme anexo. "/>
  </r>
  <r>
    <x v="0"/>
    <n v="0"/>
    <n v="0"/>
    <n v="0"/>
    <n v="1800"/>
    <x v="581"/>
    <x v="0"/>
    <x v="0"/>
    <x v="0"/>
    <s v="01.25.05.09"/>
    <x v="26"/>
    <x v="3"/>
    <x v="3"/>
    <s v="Saúde"/>
    <s v="01.25.05"/>
    <s v="Saúde"/>
    <s v="01.25.05"/>
    <x v="7"/>
    <x v="0"/>
    <x v="4"/>
    <x v="4"/>
    <x v="0"/>
    <x v="1"/>
    <x v="0"/>
    <x v="0"/>
    <x v="2"/>
    <s v="2024-02-21"/>
    <x v="0"/>
    <n v="1800"/>
    <x v="0"/>
    <m/>
    <x v="0"/>
    <m/>
    <x v="127"/>
    <n v="100399700"/>
    <x v="0"/>
    <x v="0"/>
    <s v="Apoio a Consultas de Especialidade e Medicamentos"/>
    <s v="ORI"/>
    <x v="0"/>
    <s v="ACE"/>
    <x v="0"/>
    <x v="0"/>
    <x v="0"/>
    <x v="0"/>
    <x v="0"/>
    <x v="0"/>
    <x v="0"/>
    <x v="0"/>
    <x v="0"/>
    <x v="0"/>
    <x v="0"/>
    <s v="Apoio a Consultas de Especialidade e Medicamentos"/>
    <x v="0"/>
    <x v="0"/>
    <x v="0"/>
    <x v="0"/>
    <x v="1"/>
    <x v="0"/>
    <x v="0"/>
    <x v="0"/>
    <x v="0"/>
    <x v="0"/>
    <x v="0"/>
    <x v="0"/>
    <s v="Apoio para pagamento transporte para realização de fisioterapia domiciliar nos dias 14, 18 e 21 de fevereiro no conselho de SM, conforme anexo."/>
  </r>
  <r>
    <x v="1"/>
    <n v="0"/>
    <n v="0"/>
    <n v="0"/>
    <n v="67300"/>
    <x v="582"/>
    <x v="0"/>
    <x v="0"/>
    <x v="0"/>
    <s v="01.28.01.08"/>
    <x v="15"/>
    <x v="4"/>
    <x v="5"/>
    <s v="Habitação Social"/>
    <s v="01.28.01"/>
    <s v="Habitação Social"/>
    <s v="01.28.01"/>
    <x v="1"/>
    <x v="0"/>
    <x v="0"/>
    <x v="0"/>
    <x v="0"/>
    <x v="1"/>
    <x v="1"/>
    <x v="0"/>
    <x v="0"/>
    <s v="2024-01-03"/>
    <x v="0"/>
    <n v="67300"/>
    <x v="0"/>
    <m/>
    <x v="0"/>
    <m/>
    <x v="6"/>
    <n v="100474914"/>
    <x v="0"/>
    <x v="0"/>
    <s v="Habitações Sociais"/>
    <s v="ORI"/>
    <x v="0"/>
    <s v="HS"/>
    <x v="0"/>
    <x v="0"/>
    <x v="0"/>
    <x v="0"/>
    <x v="0"/>
    <x v="0"/>
    <x v="0"/>
    <x v="0"/>
    <x v="0"/>
    <x v="0"/>
    <x v="0"/>
    <s v="Habitações Sociais"/>
    <x v="0"/>
    <x v="0"/>
    <x v="0"/>
    <x v="0"/>
    <x v="1"/>
    <x v="0"/>
    <x v="0"/>
    <x v="0"/>
    <x v="0"/>
    <x v="0"/>
    <x v="0"/>
    <x v="0"/>
    <s v="Pagamento do pessoal referente a mão de obra realizada na reabilitação da habitação da Sra. Paula Mendes Teixeira residente em Ponta Verde, conforme anexo."/>
  </r>
  <r>
    <x v="1"/>
    <n v="0"/>
    <n v="0"/>
    <n v="0"/>
    <n v="195653"/>
    <x v="583"/>
    <x v="0"/>
    <x v="0"/>
    <x v="0"/>
    <s v="01.28.01.08"/>
    <x v="15"/>
    <x v="4"/>
    <x v="5"/>
    <s v="Habitação Social"/>
    <s v="01.28.01"/>
    <s v="Habitação Social"/>
    <s v="01.28.01"/>
    <x v="1"/>
    <x v="0"/>
    <x v="0"/>
    <x v="0"/>
    <x v="0"/>
    <x v="1"/>
    <x v="1"/>
    <x v="0"/>
    <x v="0"/>
    <s v="2024-01-03"/>
    <x v="0"/>
    <n v="195653"/>
    <x v="0"/>
    <m/>
    <x v="0"/>
    <m/>
    <x v="128"/>
    <n v="100477455"/>
    <x v="0"/>
    <x v="0"/>
    <s v="Habitações Sociais"/>
    <s v="ORI"/>
    <x v="0"/>
    <s v="HS"/>
    <x v="0"/>
    <x v="0"/>
    <x v="0"/>
    <x v="0"/>
    <x v="0"/>
    <x v="0"/>
    <x v="0"/>
    <x v="0"/>
    <x v="0"/>
    <x v="0"/>
    <x v="0"/>
    <s v="Habitações Sociais"/>
    <x v="0"/>
    <x v="0"/>
    <x v="0"/>
    <x v="0"/>
    <x v="1"/>
    <x v="0"/>
    <x v="0"/>
    <x v="0"/>
    <x v="0"/>
    <x v="0"/>
    <x v="0"/>
    <x v="0"/>
    <s v="Pagamento a favor de Domingos Oliveira, referente a colocação de vidros  de Sr. José Cardoso, conforme proposta em anexo."/>
  </r>
  <r>
    <x v="0"/>
    <n v="0"/>
    <n v="0"/>
    <n v="0"/>
    <n v="6000"/>
    <x v="584"/>
    <x v="0"/>
    <x v="0"/>
    <x v="0"/>
    <s v="03.16.02"/>
    <x v="3"/>
    <x v="0"/>
    <x v="0"/>
    <s v="Gabinete do Presidente"/>
    <s v="03.16.02"/>
    <s v="Gabinete do Presidente"/>
    <s v="03.16.02"/>
    <x v="3"/>
    <x v="0"/>
    <x v="0"/>
    <x v="1"/>
    <x v="0"/>
    <x v="0"/>
    <x v="0"/>
    <x v="0"/>
    <x v="0"/>
    <s v="2024-01-10"/>
    <x v="0"/>
    <n v="6000"/>
    <x v="0"/>
    <m/>
    <x v="0"/>
    <m/>
    <x v="118"/>
    <n v="100444140"/>
    <x v="0"/>
    <x v="0"/>
    <s v="Gabinete do Presidente"/>
    <s v="ORI"/>
    <x v="0"/>
    <m/>
    <x v="0"/>
    <x v="0"/>
    <x v="0"/>
    <x v="0"/>
    <x v="0"/>
    <x v="0"/>
    <x v="0"/>
    <x v="0"/>
    <x v="0"/>
    <x v="0"/>
    <x v="0"/>
    <s v="Gabinete do Presidente"/>
    <x v="0"/>
    <x v="0"/>
    <x v="0"/>
    <x v="0"/>
    <x v="0"/>
    <x v="0"/>
    <x v="0"/>
    <x v="0"/>
    <x v="0"/>
    <x v="0"/>
    <x v="0"/>
    <x v="0"/>
    <s v="Ajuda de custo a favor do senhor presidente Herménio Fernandes, pela sua deslocação a Praia em missão oficial de serviço, conforme anexo."/>
  </r>
  <r>
    <x v="1"/>
    <n v="0"/>
    <n v="0"/>
    <n v="0"/>
    <n v="43200"/>
    <x v="585"/>
    <x v="0"/>
    <x v="0"/>
    <x v="0"/>
    <s v="01.27.06.80"/>
    <x v="1"/>
    <x v="1"/>
    <x v="1"/>
    <s v="Requalificação Urbana e habitação"/>
    <s v="01.27.06"/>
    <s v="Requalificação Urbana e habitação"/>
    <s v="01.27.06"/>
    <x v="1"/>
    <x v="0"/>
    <x v="0"/>
    <x v="0"/>
    <x v="0"/>
    <x v="1"/>
    <x v="1"/>
    <x v="0"/>
    <x v="0"/>
    <s v="2024-01-22"/>
    <x v="0"/>
    <n v="43200"/>
    <x v="0"/>
    <m/>
    <x v="0"/>
    <m/>
    <x v="77"/>
    <n v="100477538"/>
    <x v="0"/>
    <x v="0"/>
    <s v="Requalificação Urbana de Veneza"/>
    <s v="ORI"/>
    <x v="0"/>
    <m/>
    <x v="0"/>
    <x v="0"/>
    <x v="0"/>
    <x v="0"/>
    <x v="0"/>
    <x v="0"/>
    <x v="0"/>
    <x v="0"/>
    <x v="0"/>
    <x v="0"/>
    <x v="0"/>
    <s v="Requalificação Urbana de Veneza"/>
    <x v="0"/>
    <x v="0"/>
    <x v="0"/>
    <x v="0"/>
    <x v="1"/>
    <x v="0"/>
    <x v="0"/>
    <x v="0"/>
    <x v="0"/>
    <x v="0"/>
    <x v="0"/>
    <x v="0"/>
    <s v="Pagamento referente a aquisição de serviço de reparação de viatura galucho, conforme proposta em anexo."/>
  </r>
  <r>
    <x v="0"/>
    <n v="0"/>
    <n v="0"/>
    <n v="0"/>
    <n v="18952"/>
    <x v="586"/>
    <x v="0"/>
    <x v="0"/>
    <x v="0"/>
    <s v="03.16.15"/>
    <x v="0"/>
    <x v="0"/>
    <x v="0"/>
    <s v="Direção Financeira"/>
    <s v="03.16.15"/>
    <s v="Direção Financeira"/>
    <s v="03.16.15"/>
    <x v="50"/>
    <x v="0"/>
    <x v="2"/>
    <x v="11"/>
    <x v="0"/>
    <x v="0"/>
    <x v="0"/>
    <x v="0"/>
    <x v="0"/>
    <s v="2024-01-23"/>
    <x v="0"/>
    <n v="18952"/>
    <x v="0"/>
    <m/>
    <x v="0"/>
    <m/>
    <x v="76"/>
    <n v="100394431"/>
    <x v="0"/>
    <x v="0"/>
    <s v="Direção Financeira"/>
    <s v="ORI"/>
    <x v="0"/>
    <m/>
    <x v="0"/>
    <x v="0"/>
    <x v="0"/>
    <x v="0"/>
    <x v="0"/>
    <x v="0"/>
    <x v="0"/>
    <x v="0"/>
    <x v="0"/>
    <x v="0"/>
    <x v="0"/>
    <s v="Direção Financeira"/>
    <x v="0"/>
    <x v="0"/>
    <x v="0"/>
    <x v="0"/>
    <x v="0"/>
    <x v="0"/>
    <x v="0"/>
    <x v="0"/>
    <x v="0"/>
    <x v="0"/>
    <x v="0"/>
    <x v="0"/>
    <s v="Pagamento a favor da Garantia Seguros, referente seguros automóvel ST-20-XE, conforme anexo."/>
  </r>
  <r>
    <x v="0"/>
    <n v="0"/>
    <n v="0"/>
    <n v="0"/>
    <n v="19200"/>
    <x v="587"/>
    <x v="0"/>
    <x v="0"/>
    <x v="0"/>
    <s v="01.25.01.10"/>
    <x v="33"/>
    <x v="3"/>
    <x v="3"/>
    <s v="Educação"/>
    <s v="01.25.01"/>
    <s v="Educação"/>
    <s v="01.25.01"/>
    <x v="4"/>
    <x v="0"/>
    <x v="2"/>
    <x v="2"/>
    <x v="0"/>
    <x v="1"/>
    <x v="0"/>
    <x v="0"/>
    <x v="0"/>
    <s v="2024-01-26"/>
    <x v="0"/>
    <n v="19200"/>
    <x v="0"/>
    <m/>
    <x v="0"/>
    <m/>
    <x v="77"/>
    <n v="100477538"/>
    <x v="0"/>
    <x v="0"/>
    <s v="Transporte escolar"/>
    <s v="ORI"/>
    <x v="0"/>
    <m/>
    <x v="0"/>
    <x v="0"/>
    <x v="0"/>
    <x v="0"/>
    <x v="0"/>
    <x v="0"/>
    <x v="0"/>
    <x v="0"/>
    <x v="0"/>
    <x v="0"/>
    <x v="0"/>
    <s v="Transporte escolar"/>
    <x v="0"/>
    <x v="0"/>
    <x v="0"/>
    <x v="0"/>
    <x v="1"/>
    <x v="0"/>
    <x v="0"/>
    <x v="0"/>
    <x v="0"/>
    <x v="0"/>
    <x v="0"/>
    <x v="0"/>
    <s v="Pagamento referente a aquisição de serviços de reparação e manutenção de viatura coaster ST-76-QP afetos a transporte escolar, conforme anexo"/>
  </r>
  <r>
    <x v="1"/>
    <n v="0"/>
    <n v="0"/>
    <n v="0"/>
    <n v="6000"/>
    <x v="588"/>
    <x v="0"/>
    <x v="0"/>
    <x v="0"/>
    <s v="01.27.06.41"/>
    <x v="19"/>
    <x v="1"/>
    <x v="1"/>
    <s v="Requalificação Urbana e habitação"/>
    <s v="01.27.06"/>
    <s v="Requalificação Urbana e habitação"/>
    <s v="01.27.06"/>
    <x v="40"/>
    <x v="0"/>
    <x v="0"/>
    <x v="0"/>
    <x v="0"/>
    <x v="1"/>
    <x v="1"/>
    <x v="0"/>
    <x v="2"/>
    <s v="2024-02-01"/>
    <x v="0"/>
    <n v="6000"/>
    <x v="0"/>
    <m/>
    <x v="0"/>
    <m/>
    <x v="129"/>
    <n v="100463669"/>
    <x v="0"/>
    <x v="0"/>
    <s v="Reabilitação de Jardins Infantis e Escolas do EBI"/>
    <s v="ORI"/>
    <x v="0"/>
    <s v="RJEBI"/>
    <x v="0"/>
    <x v="0"/>
    <x v="0"/>
    <x v="0"/>
    <x v="0"/>
    <x v="0"/>
    <x v="0"/>
    <x v="0"/>
    <x v="0"/>
    <x v="0"/>
    <x v="0"/>
    <s v="Reabilitação de Jardins Infantis e Escolas do EBI"/>
    <x v="0"/>
    <x v="0"/>
    <x v="0"/>
    <x v="0"/>
    <x v="1"/>
    <x v="0"/>
    <x v="0"/>
    <x v="0"/>
    <x v="0"/>
    <x v="0"/>
    <x v="0"/>
    <x v="0"/>
    <s v="Gratificação referente a serviços de vigilância de matérias em obras em Achada Espinho Branco, conforme anexo.  "/>
  </r>
  <r>
    <x v="1"/>
    <n v="0"/>
    <n v="0"/>
    <n v="0"/>
    <n v="239495"/>
    <x v="589"/>
    <x v="0"/>
    <x v="0"/>
    <x v="0"/>
    <s v="01.28.01.08"/>
    <x v="15"/>
    <x v="4"/>
    <x v="5"/>
    <s v="Habitação Social"/>
    <s v="01.28.01"/>
    <s v="Habitação Social"/>
    <s v="01.28.01"/>
    <x v="1"/>
    <x v="0"/>
    <x v="0"/>
    <x v="0"/>
    <x v="0"/>
    <x v="1"/>
    <x v="1"/>
    <x v="0"/>
    <x v="1"/>
    <s v="2024-03-06"/>
    <x v="0"/>
    <n v="239495"/>
    <x v="0"/>
    <m/>
    <x v="0"/>
    <m/>
    <x v="102"/>
    <n v="100475220"/>
    <x v="0"/>
    <x v="0"/>
    <s v="Habitações Sociais"/>
    <s v="ORI"/>
    <x v="0"/>
    <s v="HS"/>
    <x v="0"/>
    <x v="0"/>
    <x v="0"/>
    <x v="0"/>
    <x v="0"/>
    <x v="0"/>
    <x v="0"/>
    <x v="0"/>
    <x v="0"/>
    <x v="0"/>
    <x v="0"/>
    <s v="Habitações Sociais"/>
    <x v="0"/>
    <x v="0"/>
    <x v="0"/>
    <x v="0"/>
    <x v="1"/>
    <x v="0"/>
    <x v="0"/>
    <x v="0"/>
    <x v="0"/>
    <x v="0"/>
    <x v="0"/>
    <x v="0"/>
    <s v="Pagamento referente  a aquisição de matérias para a construção de casa de banho das famílias vulneráveis, conforme anexo. "/>
  </r>
  <r>
    <x v="1"/>
    <n v="0"/>
    <n v="0"/>
    <n v="0"/>
    <n v="1283240"/>
    <x v="590"/>
    <x v="0"/>
    <x v="0"/>
    <x v="0"/>
    <s v="03.16.15"/>
    <x v="0"/>
    <x v="0"/>
    <x v="0"/>
    <s v="Direção Financeira"/>
    <s v="03.16.15"/>
    <s v="Direção Financeira"/>
    <s v="03.16.15"/>
    <x v="32"/>
    <x v="0"/>
    <x v="0"/>
    <x v="0"/>
    <x v="0"/>
    <x v="0"/>
    <x v="1"/>
    <x v="0"/>
    <x v="2"/>
    <s v="2024-02-29"/>
    <x v="0"/>
    <n v="1283240"/>
    <x v="0"/>
    <m/>
    <x v="0"/>
    <m/>
    <x v="6"/>
    <n v="100474914"/>
    <x v="0"/>
    <x v="0"/>
    <s v="Direção Financeira"/>
    <s v="ORI"/>
    <x v="0"/>
    <m/>
    <x v="0"/>
    <x v="0"/>
    <x v="0"/>
    <x v="0"/>
    <x v="0"/>
    <x v="0"/>
    <x v="0"/>
    <x v="0"/>
    <x v="0"/>
    <x v="0"/>
    <x v="0"/>
    <s v="Direção Financeira"/>
    <x v="0"/>
    <x v="0"/>
    <x v="0"/>
    <x v="0"/>
    <x v="0"/>
    <x v="0"/>
    <x v="0"/>
    <x v="1"/>
    <x v="0"/>
    <x v="0"/>
    <x v="0"/>
    <x v="0"/>
    <s v="Despesas com Amortizações referente ao mês de Fevereiro de 2024."/>
  </r>
  <r>
    <x v="0"/>
    <n v="0"/>
    <n v="0"/>
    <n v="0"/>
    <n v="15000"/>
    <x v="591"/>
    <x v="0"/>
    <x v="0"/>
    <x v="0"/>
    <s v="03.16.15"/>
    <x v="0"/>
    <x v="0"/>
    <x v="0"/>
    <s v="Direção Financeira"/>
    <s v="03.16.15"/>
    <s v="Direção Financeira"/>
    <s v="03.16.15"/>
    <x v="43"/>
    <x v="0"/>
    <x v="0"/>
    <x v="1"/>
    <x v="0"/>
    <x v="0"/>
    <x v="0"/>
    <x v="0"/>
    <x v="6"/>
    <s v="2024-04-01"/>
    <x v="1"/>
    <n v="15000"/>
    <x v="0"/>
    <m/>
    <x v="0"/>
    <m/>
    <x v="130"/>
    <n v="100411663"/>
    <x v="0"/>
    <x v="0"/>
    <s v="Direção Financeira"/>
    <s v="ORI"/>
    <x v="0"/>
    <m/>
    <x v="0"/>
    <x v="0"/>
    <x v="0"/>
    <x v="0"/>
    <x v="0"/>
    <x v="0"/>
    <x v="0"/>
    <x v="0"/>
    <x v="0"/>
    <x v="0"/>
    <x v="0"/>
    <s v="Direção Financeira"/>
    <x v="0"/>
    <x v="0"/>
    <x v="0"/>
    <x v="0"/>
    <x v="0"/>
    <x v="0"/>
    <x v="0"/>
    <x v="0"/>
    <x v="0"/>
    <x v="0"/>
    <x v="0"/>
    <x v="0"/>
    <s v="Pagamento a favor do Sr. Arestides Levy Borges, referente a compensação dos trabalhos adicionais referente o mês de março de 2024, conforme anexo."/>
  </r>
  <r>
    <x v="0"/>
    <n v="0"/>
    <n v="0"/>
    <n v="0"/>
    <n v="36356"/>
    <x v="592"/>
    <x v="0"/>
    <x v="0"/>
    <x v="0"/>
    <s v="03.16.15"/>
    <x v="0"/>
    <x v="0"/>
    <x v="0"/>
    <s v="Direção Financeira"/>
    <s v="03.16.15"/>
    <s v="Direção Financeira"/>
    <s v="03.16.15"/>
    <x v="38"/>
    <x v="0"/>
    <x v="0"/>
    <x v="0"/>
    <x v="0"/>
    <x v="0"/>
    <x v="0"/>
    <x v="0"/>
    <x v="6"/>
    <s v="2024-04-01"/>
    <x v="1"/>
    <n v="36356"/>
    <x v="0"/>
    <m/>
    <x v="0"/>
    <m/>
    <x v="34"/>
    <n v="100477243"/>
    <x v="0"/>
    <x v="0"/>
    <s v="Direção Financeira"/>
    <s v="ORI"/>
    <x v="0"/>
    <m/>
    <x v="0"/>
    <x v="0"/>
    <x v="0"/>
    <x v="0"/>
    <x v="0"/>
    <x v="0"/>
    <x v="0"/>
    <x v="0"/>
    <x v="0"/>
    <x v="0"/>
    <x v="0"/>
    <s v="Direção Financeira"/>
    <x v="0"/>
    <x v="0"/>
    <x v="0"/>
    <x v="0"/>
    <x v="0"/>
    <x v="0"/>
    <x v="0"/>
    <x v="0"/>
    <x v="0"/>
    <x v="0"/>
    <x v="0"/>
    <x v="0"/>
    <s v="Pagamento a favor da Pensão Gonçalves, pela a aquisição de almoço servidas, conforme anexo."/>
  </r>
  <r>
    <x v="0"/>
    <n v="0"/>
    <n v="0"/>
    <n v="0"/>
    <n v="3881"/>
    <x v="593"/>
    <x v="0"/>
    <x v="1"/>
    <x v="0"/>
    <s v="80.02.01"/>
    <x v="2"/>
    <x v="2"/>
    <x v="2"/>
    <s v="Retenções Iur"/>
    <s v="80.02.01"/>
    <s v="Retenções Iur"/>
    <s v="80.02.01"/>
    <x v="2"/>
    <x v="0"/>
    <x v="1"/>
    <x v="0"/>
    <x v="1"/>
    <x v="2"/>
    <x v="2"/>
    <x v="0"/>
    <x v="1"/>
    <s v="2024-03-25"/>
    <x v="0"/>
    <n v="3881"/>
    <x v="0"/>
    <m/>
    <x v="0"/>
    <m/>
    <x v="2"/>
    <n v="100474696"/>
    <x v="0"/>
    <x v="0"/>
    <s v="Retenções Iur"/>
    <s v="ORI"/>
    <x v="0"/>
    <s v="RIUR"/>
    <x v="0"/>
    <x v="0"/>
    <x v="0"/>
    <x v="0"/>
    <x v="0"/>
    <x v="0"/>
    <x v="0"/>
    <x v="0"/>
    <x v="0"/>
    <x v="0"/>
    <x v="0"/>
    <s v="Retenções Iur"/>
    <x v="0"/>
    <x v="0"/>
    <x v="0"/>
    <x v="0"/>
    <x v="2"/>
    <x v="0"/>
    <x v="0"/>
    <x v="0"/>
    <x v="0"/>
    <x v="1"/>
    <x v="0"/>
    <x v="0"/>
    <s v="RETENCAO OT"/>
  </r>
  <r>
    <x v="0"/>
    <n v="0"/>
    <n v="0"/>
    <n v="0"/>
    <n v="3600"/>
    <x v="594"/>
    <x v="0"/>
    <x v="0"/>
    <x v="0"/>
    <s v="03.16.15"/>
    <x v="0"/>
    <x v="0"/>
    <x v="0"/>
    <s v="Direção Financeira"/>
    <s v="03.16.15"/>
    <s v="Direção Financeira"/>
    <s v="03.16.15"/>
    <x v="38"/>
    <x v="0"/>
    <x v="0"/>
    <x v="0"/>
    <x v="0"/>
    <x v="0"/>
    <x v="0"/>
    <x v="0"/>
    <x v="6"/>
    <s v="2024-04-26"/>
    <x v="1"/>
    <n v="3600"/>
    <x v="0"/>
    <m/>
    <x v="0"/>
    <m/>
    <x v="6"/>
    <n v="100474914"/>
    <x v="0"/>
    <x v="0"/>
    <s v="Direção Financeira"/>
    <s v="ORI"/>
    <x v="0"/>
    <m/>
    <x v="0"/>
    <x v="0"/>
    <x v="0"/>
    <x v="0"/>
    <x v="0"/>
    <x v="0"/>
    <x v="0"/>
    <x v="0"/>
    <x v="0"/>
    <x v="0"/>
    <x v="0"/>
    <s v="Direção Financeira"/>
    <x v="0"/>
    <x v="0"/>
    <x v="0"/>
    <x v="0"/>
    <x v="0"/>
    <x v="0"/>
    <x v="0"/>
    <x v="0"/>
    <x v="0"/>
    <x v="0"/>
    <x v="0"/>
    <x v="0"/>
    <s v="Pagamento referente a 4 almoço servidos aos técnicos da CMSM para captura de imagens e informações para formalização da candidatura no &quot;Best Tourism villages by un tourism, 2024 edtion&quot;, conforme anexo."/>
  </r>
  <r>
    <x v="0"/>
    <n v="0"/>
    <n v="0"/>
    <n v="0"/>
    <n v="39820"/>
    <x v="595"/>
    <x v="0"/>
    <x v="0"/>
    <x v="0"/>
    <s v="01.24.04.01.05"/>
    <x v="44"/>
    <x v="6"/>
    <x v="7"/>
    <s v="Segurança"/>
    <s v="01.24.04"/>
    <s v="Segurança"/>
    <s v="01.24.04"/>
    <x v="65"/>
    <x v="0"/>
    <x v="0"/>
    <x v="0"/>
    <x v="0"/>
    <x v="1"/>
    <x v="0"/>
    <x v="0"/>
    <x v="6"/>
    <s v="2024-04-26"/>
    <x v="1"/>
    <n v="39820"/>
    <x v="0"/>
    <m/>
    <x v="0"/>
    <m/>
    <x v="131"/>
    <n v="100479635"/>
    <x v="0"/>
    <x v="0"/>
    <s v="Formação de Bombeiros/Fiscais Municipais"/>
    <s v="ORI"/>
    <x v="0"/>
    <m/>
    <x v="0"/>
    <x v="0"/>
    <x v="0"/>
    <x v="0"/>
    <x v="0"/>
    <x v="0"/>
    <x v="0"/>
    <x v="0"/>
    <x v="0"/>
    <x v="0"/>
    <x v="0"/>
    <s v="Formação de Bombeiros/Fiscais Municipais"/>
    <x v="0"/>
    <x v="0"/>
    <x v="0"/>
    <x v="0"/>
    <x v="1"/>
    <x v="0"/>
    <x v="0"/>
    <x v="0"/>
    <x v="0"/>
    <x v="0"/>
    <x v="0"/>
    <x v="0"/>
    <s v="Pagamento referente a aquisição de almoços fornecidos aos formandos da Polícia Municipal da CMSM no período de 08 a 23 de abril de 2024, conforme anexo."/>
  </r>
  <r>
    <x v="0"/>
    <n v="0"/>
    <n v="0"/>
    <n v="0"/>
    <n v="463960"/>
    <x v="596"/>
    <x v="0"/>
    <x v="0"/>
    <x v="0"/>
    <s v="01.27.02.11"/>
    <x v="18"/>
    <x v="1"/>
    <x v="1"/>
    <s v="Saneamento básico"/>
    <s v="01.27.02"/>
    <s v="Saneamento básico"/>
    <s v="01.27.02"/>
    <x v="4"/>
    <x v="0"/>
    <x v="2"/>
    <x v="2"/>
    <x v="0"/>
    <x v="1"/>
    <x v="0"/>
    <x v="0"/>
    <x v="3"/>
    <s v="2024-05-27"/>
    <x v="1"/>
    <n v="463960"/>
    <x v="0"/>
    <m/>
    <x v="0"/>
    <m/>
    <x v="6"/>
    <n v="100474914"/>
    <x v="0"/>
    <x v="0"/>
    <s v="Reforço do saneamento básico"/>
    <s v="ORI"/>
    <x v="0"/>
    <m/>
    <x v="0"/>
    <x v="0"/>
    <x v="0"/>
    <x v="0"/>
    <x v="0"/>
    <x v="0"/>
    <x v="0"/>
    <x v="0"/>
    <x v="0"/>
    <x v="0"/>
    <x v="0"/>
    <s v="Reforço do saneamento básico"/>
    <x v="0"/>
    <x v="0"/>
    <x v="0"/>
    <x v="0"/>
    <x v="1"/>
    <x v="0"/>
    <x v="0"/>
    <x v="0"/>
    <x v="0"/>
    <x v="0"/>
    <x v="0"/>
    <x v="0"/>
    <s v="Pagamento referente a trabalhos de limpeza urbana no âmbito do projeto Município Saudável, durante o mês de maio de 2024. conforme folha em anexo."/>
  </r>
  <r>
    <x v="1"/>
    <n v="0"/>
    <n v="0"/>
    <n v="0"/>
    <n v="41360"/>
    <x v="597"/>
    <x v="0"/>
    <x v="0"/>
    <x v="0"/>
    <s v="01.27.06.79"/>
    <x v="28"/>
    <x v="1"/>
    <x v="1"/>
    <s v="Requalificação Urbana e habitação"/>
    <s v="01.27.06"/>
    <s v="Requalificação Urbana e habitação"/>
    <s v="01.27.06"/>
    <x v="1"/>
    <x v="0"/>
    <x v="0"/>
    <x v="0"/>
    <x v="0"/>
    <x v="1"/>
    <x v="1"/>
    <x v="0"/>
    <x v="3"/>
    <s v="2024-05-27"/>
    <x v="1"/>
    <n v="41360"/>
    <x v="0"/>
    <m/>
    <x v="0"/>
    <m/>
    <x v="132"/>
    <n v="100479520"/>
    <x v="0"/>
    <x v="0"/>
    <s v="Requalificação Urbana e Ambiental de Achada Bolanha"/>
    <s v="ORI"/>
    <x v="0"/>
    <m/>
    <x v="0"/>
    <x v="0"/>
    <x v="0"/>
    <x v="0"/>
    <x v="0"/>
    <x v="0"/>
    <x v="0"/>
    <x v="0"/>
    <x v="0"/>
    <x v="0"/>
    <x v="0"/>
    <s v="Requalificação Urbana e Ambiental de Achada Bolanha"/>
    <x v="0"/>
    <x v="0"/>
    <x v="0"/>
    <x v="0"/>
    <x v="1"/>
    <x v="0"/>
    <x v="0"/>
    <x v="0"/>
    <x v="0"/>
    <x v="0"/>
    <x v="0"/>
    <x v="0"/>
    <s v="Pagamento a favar da Oficina Auto Nautica Zecal &amp; Nutcha LDA, para a aquisição de serviço de confeção de sumidouro de drenagem para as obras de equalização urbana e ambiental de Achda Bolanha, conforme anexo."/>
  </r>
  <r>
    <x v="0"/>
    <n v="0"/>
    <n v="0"/>
    <n v="0"/>
    <n v="9000"/>
    <x v="598"/>
    <x v="0"/>
    <x v="0"/>
    <x v="0"/>
    <s v="01.25.05.12"/>
    <x v="10"/>
    <x v="3"/>
    <x v="3"/>
    <s v="Saúde"/>
    <s v="01.25.05"/>
    <s v="Saúde"/>
    <s v="01.25.05"/>
    <x v="7"/>
    <x v="0"/>
    <x v="4"/>
    <x v="4"/>
    <x v="0"/>
    <x v="1"/>
    <x v="0"/>
    <x v="0"/>
    <x v="3"/>
    <s v="2024-05-27"/>
    <x v="1"/>
    <n v="9000"/>
    <x v="0"/>
    <m/>
    <x v="0"/>
    <m/>
    <x v="28"/>
    <n v="100479335"/>
    <x v="0"/>
    <x v="0"/>
    <s v="Promoção e Inclusão Social"/>
    <s v="ORI"/>
    <x v="0"/>
    <m/>
    <x v="0"/>
    <x v="0"/>
    <x v="0"/>
    <x v="0"/>
    <x v="0"/>
    <x v="0"/>
    <x v="0"/>
    <x v="0"/>
    <x v="0"/>
    <x v="0"/>
    <x v="0"/>
    <s v="Promoção e Inclusão Social"/>
    <x v="0"/>
    <x v="0"/>
    <x v="0"/>
    <x v="0"/>
    <x v="1"/>
    <x v="0"/>
    <x v="0"/>
    <x v="0"/>
    <x v="0"/>
    <x v="0"/>
    <x v="0"/>
    <x v="0"/>
    <s v="Pagamento a favar da Mini Mercado Ribeiro, referente a aquisição de cesta básicas para famílias desfavorecidas do concelho de São Miguel, conforme anexo."/>
  </r>
  <r>
    <x v="0"/>
    <n v="0"/>
    <n v="0"/>
    <n v="0"/>
    <n v="3000"/>
    <x v="599"/>
    <x v="0"/>
    <x v="0"/>
    <x v="0"/>
    <s v="03.16.16"/>
    <x v="24"/>
    <x v="0"/>
    <x v="0"/>
    <s v="Direção Ambiente e Saneamento "/>
    <s v="03.16.16"/>
    <s v="Direção Ambiente e Saneamento "/>
    <s v="03.16.16"/>
    <x v="3"/>
    <x v="0"/>
    <x v="0"/>
    <x v="1"/>
    <x v="0"/>
    <x v="0"/>
    <x v="0"/>
    <x v="0"/>
    <x v="4"/>
    <s v="2024-06-05"/>
    <x v="1"/>
    <n v="3000"/>
    <x v="0"/>
    <m/>
    <x v="0"/>
    <m/>
    <x v="45"/>
    <n v="100432269"/>
    <x v="0"/>
    <x v="0"/>
    <s v="Direção Ambiente e Saneamento "/>
    <s v="ORI"/>
    <x v="0"/>
    <m/>
    <x v="0"/>
    <x v="0"/>
    <x v="0"/>
    <x v="0"/>
    <x v="0"/>
    <x v="0"/>
    <x v="0"/>
    <x v="0"/>
    <x v="0"/>
    <x v="0"/>
    <x v="0"/>
    <s v="Direção Ambiente e Saneamento "/>
    <x v="0"/>
    <x v="0"/>
    <x v="0"/>
    <x v="0"/>
    <x v="0"/>
    <x v="0"/>
    <x v="0"/>
    <x v="0"/>
    <x v="0"/>
    <x v="0"/>
    <x v="0"/>
    <x v="0"/>
    <s v="Ajuda de custo a favor do Sr. Herculano Fernandes pela sua deslocação em missão de serviço a cidade da Santa Cruz nos dia 27/04, 11/05 e 01/06 de 2024, conforme justificativo em anexo. "/>
  </r>
  <r>
    <x v="0"/>
    <n v="0"/>
    <n v="0"/>
    <n v="0"/>
    <n v="283000"/>
    <x v="600"/>
    <x v="0"/>
    <x v="0"/>
    <x v="0"/>
    <s v="01.27.04.03"/>
    <x v="4"/>
    <x v="1"/>
    <x v="1"/>
    <s v="Infra-Estruturas e Transportes"/>
    <s v="01.27.04"/>
    <s v="Infra-Estruturas e Transportes"/>
    <s v="01.27.04"/>
    <x v="4"/>
    <x v="0"/>
    <x v="2"/>
    <x v="2"/>
    <x v="0"/>
    <x v="1"/>
    <x v="0"/>
    <x v="0"/>
    <x v="4"/>
    <s v="2024-06-10"/>
    <x v="1"/>
    <n v="283000"/>
    <x v="0"/>
    <m/>
    <x v="0"/>
    <m/>
    <x v="6"/>
    <n v="100474914"/>
    <x v="0"/>
    <x v="0"/>
    <s v="Plano de emergencia da epoca de chuvas"/>
    <s v="ORI"/>
    <x v="0"/>
    <m/>
    <x v="0"/>
    <x v="0"/>
    <x v="0"/>
    <x v="0"/>
    <x v="0"/>
    <x v="0"/>
    <x v="0"/>
    <x v="0"/>
    <x v="0"/>
    <x v="0"/>
    <x v="0"/>
    <s v="Plano de emergencia da epoca de chuvas"/>
    <x v="0"/>
    <x v="0"/>
    <x v="0"/>
    <x v="0"/>
    <x v="1"/>
    <x v="0"/>
    <x v="0"/>
    <x v="0"/>
    <x v="0"/>
    <x v="0"/>
    <x v="0"/>
    <x v="0"/>
    <s v="Despesa com pessoal no trabalho da Limpeza de Caminhos - Ribereta a favor da Tesouraria Municipal, referente, conforme anexo."/>
  </r>
  <r>
    <x v="0"/>
    <n v="0"/>
    <n v="0"/>
    <n v="0"/>
    <n v="4000"/>
    <x v="601"/>
    <x v="0"/>
    <x v="0"/>
    <x v="0"/>
    <s v="03.16.15"/>
    <x v="0"/>
    <x v="0"/>
    <x v="0"/>
    <s v="Direção Financeira"/>
    <s v="03.16.15"/>
    <s v="Direção Financeira"/>
    <s v="03.16.15"/>
    <x v="39"/>
    <x v="0"/>
    <x v="0"/>
    <x v="1"/>
    <x v="1"/>
    <x v="0"/>
    <x v="0"/>
    <x v="0"/>
    <x v="4"/>
    <s v="2024-06-17"/>
    <x v="1"/>
    <n v="4000"/>
    <x v="0"/>
    <m/>
    <x v="0"/>
    <m/>
    <x v="99"/>
    <n v="100476775"/>
    <x v="0"/>
    <x v="0"/>
    <s v="Direção Financeira"/>
    <s v="ORI"/>
    <x v="0"/>
    <m/>
    <x v="0"/>
    <x v="0"/>
    <x v="0"/>
    <x v="0"/>
    <x v="0"/>
    <x v="0"/>
    <x v="0"/>
    <x v="0"/>
    <x v="0"/>
    <x v="0"/>
    <x v="0"/>
    <s v="Direção Financeira"/>
    <x v="0"/>
    <x v="0"/>
    <x v="0"/>
    <x v="0"/>
    <x v="0"/>
    <x v="0"/>
    <x v="0"/>
    <x v="0"/>
    <x v="0"/>
    <x v="0"/>
    <x v="0"/>
    <x v="0"/>
    <s v="Pagamento referente a recarga de energia elétrica, para  jardim infantil de Porto, conforme anexo. "/>
  </r>
  <r>
    <x v="1"/>
    <n v="0"/>
    <n v="0"/>
    <n v="0"/>
    <n v="2588"/>
    <x v="602"/>
    <x v="0"/>
    <x v="0"/>
    <x v="0"/>
    <s v="01.27.07.07"/>
    <x v="45"/>
    <x v="1"/>
    <x v="1"/>
    <s v="Requalificação Urbana e Habitação 2"/>
    <s v="01.27.07"/>
    <s v="Requalificação Urbana e Habitação 2"/>
    <s v="01.27.07"/>
    <x v="1"/>
    <x v="0"/>
    <x v="0"/>
    <x v="0"/>
    <x v="0"/>
    <x v="1"/>
    <x v="1"/>
    <x v="0"/>
    <x v="4"/>
    <s v="2024-06-20"/>
    <x v="1"/>
    <n v="2588"/>
    <x v="0"/>
    <m/>
    <x v="0"/>
    <m/>
    <x v="2"/>
    <n v="100474696"/>
    <x v="0"/>
    <x v="1"/>
    <s v="Arrelvamento do campo de Achada Bolanha"/>
    <s v="ORI"/>
    <x v="0"/>
    <s v="ACAB"/>
    <x v="0"/>
    <x v="0"/>
    <x v="0"/>
    <x v="0"/>
    <x v="0"/>
    <x v="0"/>
    <x v="0"/>
    <x v="0"/>
    <x v="0"/>
    <x v="0"/>
    <x v="0"/>
    <s v="Arrelvamento do campo de Achada Bolanha"/>
    <x v="0"/>
    <x v="0"/>
    <x v="0"/>
    <x v="0"/>
    <x v="1"/>
    <x v="0"/>
    <x v="0"/>
    <x v="0"/>
    <x v="0"/>
    <x v="0"/>
    <x v="1"/>
    <x v="0"/>
    <s v="Pagamento referente serviço de colocação de mosaicos, azulejos e loiça sanitária no polivalente de Achada Monte, conforme anexo."/>
  </r>
  <r>
    <x v="1"/>
    <n v="0"/>
    <n v="0"/>
    <n v="0"/>
    <n v="14662"/>
    <x v="602"/>
    <x v="0"/>
    <x v="0"/>
    <x v="0"/>
    <s v="01.27.07.07"/>
    <x v="45"/>
    <x v="1"/>
    <x v="1"/>
    <s v="Requalificação Urbana e Habitação 2"/>
    <s v="01.27.07"/>
    <s v="Requalificação Urbana e Habitação 2"/>
    <s v="01.27.07"/>
    <x v="1"/>
    <x v="0"/>
    <x v="0"/>
    <x v="0"/>
    <x v="0"/>
    <x v="1"/>
    <x v="1"/>
    <x v="0"/>
    <x v="4"/>
    <s v="2024-06-20"/>
    <x v="1"/>
    <n v="14662"/>
    <x v="0"/>
    <m/>
    <x v="0"/>
    <m/>
    <x v="133"/>
    <n v="100479673"/>
    <x v="0"/>
    <x v="0"/>
    <s v="Arrelvamento do campo de Achada Bolanha"/>
    <s v="ORI"/>
    <x v="0"/>
    <s v="ACAB"/>
    <x v="0"/>
    <x v="0"/>
    <x v="0"/>
    <x v="0"/>
    <x v="0"/>
    <x v="0"/>
    <x v="0"/>
    <x v="0"/>
    <x v="0"/>
    <x v="0"/>
    <x v="0"/>
    <s v="Arrelvamento do campo de Achada Bolanha"/>
    <x v="0"/>
    <x v="0"/>
    <x v="0"/>
    <x v="0"/>
    <x v="1"/>
    <x v="0"/>
    <x v="0"/>
    <x v="0"/>
    <x v="0"/>
    <x v="0"/>
    <x v="0"/>
    <x v="0"/>
    <s v="Pagamento referente serviço de colocação de mosaicos, azulejos e loiça sanitária no polivalente de Achada Monte, conforme anexo."/>
  </r>
  <r>
    <x v="0"/>
    <n v="0"/>
    <n v="0"/>
    <n v="0"/>
    <n v="6200"/>
    <x v="603"/>
    <x v="0"/>
    <x v="0"/>
    <x v="0"/>
    <s v="03.16.15"/>
    <x v="0"/>
    <x v="0"/>
    <x v="0"/>
    <s v="Direção Financeira"/>
    <s v="03.16.15"/>
    <s v="Direção Financeira"/>
    <s v="03.16.15"/>
    <x v="3"/>
    <x v="0"/>
    <x v="0"/>
    <x v="1"/>
    <x v="0"/>
    <x v="0"/>
    <x v="0"/>
    <x v="0"/>
    <x v="9"/>
    <s v="2024-07-26"/>
    <x v="2"/>
    <n v="6200"/>
    <x v="0"/>
    <m/>
    <x v="0"/>
    <m/>
    <x v="134"/>
    <n v="100477731"/>
    <x v="0"/>
    <x v="0"/>
    <s v="Direção Financeira"/>
    <s v="ORI"/>
    <x v="0"/>
    <m/>
    <x v="0"/>
    <x v="0"/>
    <x v="0"/>
    <x v="0"/>
    <x v="0"/>
    <x v="0"/>
    <x v="0"/>
    <x v="0"/>
    <x v="0"/>
    <x v="0"/>
    <x v="0"/>
    <s v="Direção Financeira"/>
    <x v="0"/>
    <x v="0"/>
    <x v="0"/>
    <x v="0"/>
    <x v="0"/>
    <x v="0"/>
    <x v="0"/>
    <x v="0"/>
    <x v="0"/>
    <x v="0"/>
    <x v="0"/>
    <x v="0"/>
    <s v="Ajuda de custo a favor do senhor Gerson Lopes pela sua deslocação á Assomada nos dias 06 e 16 de julho, e á Praia nos dias 01, 03 e 17 de julho de 2024, em missão de serviço, conforme anexo. "/>
  </r>
  <r>
    <x v="0"/>
    <n v="0"/>
    <n v="0"/>
    <n v="0"/>
    <n v="13145"/>
    <x v="604"/>
    <x v="0"/>
    <x v="0"/>
    <x v="0"/>
    <s v="03.16.15"/>
    <x v="0"/>
    <x v="0"/>
    <x v="0"/>
    <s v="Direção Financeira"/>
    <s v="03.16.15"/>
    <s v="Direção Financeira"/>
    <s v="03.16.15"/>
    <x v="50"/>
    <x v="0"/>
    <x v="2"/>
    <x v="11"/>
    <x v="0"/>
    <x v="0"/>
    <x v="0"/>
    <x v="0"/>
    <x v="9"/>
    <s v="2024-07-15"/>
    <x v="2"/>
    <n v="13145"/>
    <x v="0"/>
    <m/>
    <x v="0"/>
    <m/>
    <x v="76"/>
    <n v="100394431"/>
    <x v="0"/>
    <x v="0"/>
    <s v="Direção Financeira"/>
    <s v="ORI"/>
    <x v="0"/>
    <m/>
    <x v="0"/>
    <x v="0"/>
    <x v="0"/>
    <x v="0"/>
    <x v="0"/>
    <x v="0"/>
    <x v="0"/>
    <x v="0"/>
    <x v="0"/>
    <x v="0"/>
    <x v="0"/>
    <s v="Direção Financeira"/>
    <x v="0"/>
    <x v="0"/>
    <x v="0"/>
    <x v="0"/>
    <x v="0"/>
    <x v="0"/>
    <x v="0"/>
    <x v="0"/>
    <x v="0"/>
    <x v="0"/>
    <x v="0"/>
    <x v="0"/>
    <s v="Pagamento a favor da Garantia Seguros, referente seguros automóvel BMW x5 ST-35-RP, da CMSM, conforme anexo."/>
  </r>
  <r>
    <x v="1"/>
    <n v="0"/>
    <n v="0"/>
    <n v="0"/>
    <n v="60000"/>
    <x v="605"/>
    <x v="0"/>
    <x v="0"/>
    <x v="0"/>
    <s v="01.27.06.76"/>
    <x v="11"/>
    <x v="1"/>
    <x v="1"/>
    <s v="Requalificação Urbana e habitação"/>
    <s v="01.27.06"/>
    <s v="Requalificação Urbana e habitação"/>
    <s v="01.27.06"/>
    <x v="1"/>
    <x v="0"/>
    <x v="0"/>
    <x v="0"/>
    <x v="0"/>
    <x v="1"/>
    <x v="1"/>
    <x v="0"/>
    <x v="9"/>
    <s v="2024-07-26"/>
    <x v="2"/>
    <n v="60000"/>
    <x v="0"/>
    <m/>
    <x v="0"/>
    <m/>
    <x v="135"/>
    <n v="100479497"/>
    <x v="0"/>
    <x v="0"/>
    <s v="Requalificação Urbana e Ambiental de Achada Monte III"/>
    <s v="ORI"/>
    <x v="0"/>
    <m/>
    <x v="0"/>
    <x v="0"/>
    <x v="0"/>
    <x v="0"/>
    <x v="0"/>
    <x v="0"/>
    <x v="0"/>
    <x v="0"/>
    <x v="0"/>
    <x v="0"/>
    <x v="0"/>
    <s v="Requalificação Urbana e Ambiental de Achada Monte III"/>
    <x v="0"/>
    <x v="0"/>
    <x v="0"/>
    <x v="0"/>
    <x v="1"/>
    <x v="0"/>
    <x v="0"/>
    <x v="0"/>
    <x v="0"/>
    <x v="0"/>
    <x v="0"/>
    <x v="0"/>
    <s v="Pagamento referente a aquisição de 01 (um) camião de areia fina as obras de requalificação urbana e ambiental de Dacalinha- Achada do Monte, conforme anexo. "/>
  </r>
  <r>
    <x v="0"/>
    <n v="0"/>
    <n v="0"/>
    <n v="0"/>
    <n v="3050"/>
    <x v="606"/>
    <x v="0"/>
    <x v="1"/>
    <x v="0"/>
    <s v="80.02.01"/>
    <x v="2"/>
    <x v="2"/>
    <x v="2"/>
    <s v="Retenções Iur"/>
    <s v="80.02.01"/>
    <s v="Retenções Iur"/>
    <s v="80.02.01"/>
    <x v="2"/>
    <x v="0"/>
    <x v="1"/>
    <x v="0"/>
    <x v="1"/>
    <x v="2"/>
    <x v="2"/>
    <x v="0"/>
    <x v="9"/>
    <s v="2024-07-23"/>
    <x v="2"/>
    <n v="3050"/>
    <x v="0"/>
    <m/>
    <x v="0"/>
    <m/>
    <x v="2"/>
    <n v="100474696"/>
    <x v="0"/>
    <x v="0"/>
    <s v="Retenções Iur"/>
    <s v="ORI"/>
    <x v="0"/>
    <s v="RIUR"/>
    <x v="0"/>
    <x v="0"/>
    <x v="0"/>
    <x v="0"/>
    <x v="0"/>
    <x v="0"/>
    <x v="0"/>
    <x v="0"/>
    <x v="0"/>
    <x v="0"/>
    <x v="0"/>
    <s v="Retenções Iur"/>
    <x v="0"/>
    <x v="0"/>
    <x v="0"/>
    <x v="0"/>
    <x v="2"/>
    <x v="0"/>
    <x v="0"/>
    <x v="0"/>
    <x v="0"/>
    <x v="1"/>
    <x v="0"/>
    <x v="0"/>
    <s v="RETENCAO OT"/>
  </r>
  <r>
    <x v="2"/>
    <n v="0"/>
    <n v="0"/>
    <n v="0"/>
    <n v="6800"/>
    <x v="607"/>
    <x v="0"/>
    <x v="0"/>
    <x v="0"/>
    <s v="80.02.10.01"/>
    <x v="16"/>
    <x v="2"/>
    <x v="2"/>
    <s v="Outros"/>
    <s v="80.02.10"/>
    <s v="Outros"/>
    <s v="80.02.10"/>
    <x v="66"/>
    <x v="0"/>
    <x v="5"/>
    <x v="13"/>
    <x v="1"/>
    <x v="2"/>
    <x v="0"/>
    <x v="0"/>
    <x v="9"/>
    <s v="2024-07-23"/>
    <x v="2"/>
    <n v="6800"/>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600"/>
    <x v="608"/>
    <x v="0"/>
    <x v="1"/>
    <x v="0"/>
    <s v="80.02.10.23"/>
    <x v="46"/>
    <x v="2"/>
    <x v="2"/>
    <s v="Outros"/>
    <s v="80.02.10"/>
    <s v="Outros"/>
    <s v="80.02.10"/>
    <x v="67"/>
    <x v="0"/>
    <x v="1"/>
    <x v="0"/>
    <x v="1"/>
    <x v="2"/>
    <x v="2"/>
    <x v="0"/>
    <x v="9"/>
    <s v="2024-07-23"/>
    <x v="2"/>
    <n v="600"/>
    <x v="0"/>
    <m/>
    <x v="0"/>
    <m/>
    <x v="136"/>
    <n v="100478986"/>
    <x v="0"/>
    <x v="0"/>
    <s v="Retenções SISCAP"/>
    <s v="ORI"/>
    <x v="0"/>
    <s v="SISCAP"/>
    <x v="0"/>
    <x v="0"/>
    <x v="0"/>
    <x v="0"/>
    <x v="0"/>
    <x v="0"/>
    <x v="0"/>
    <x v="0"/>
    <x v="0"/>
    <x v="0"/>
    <x v="0"/>
    <s v="Retenções SISCAP"/>
    <x v="0"/>
    <x v="0"/>
    <x v="0"/>
    <x v="0"/>
    <x v="2"/>
    <x v="0"/>
    <x v="0"/>
    <x v="0"/>
    <x v="0"/>
    <x v="1"/>
    <x v="0"/>
    <x v="0"/>
    <s v="RETENCAO OT"/>
  </r>
  <r>
    <x v="0"/>
    <n v="0"/>
    <n v="0"/>
    <n v="0"/>
    <n v="850"/>
    <x v="609"/>
    <x v="0"/>
    <x v="1"/>
    <x v="0"/>
    <s v="80.02.10.24"/>
    <x v="47"/>
    <x v="2"/>
    <x v="2"/>
    <s v="Outros"/>
    <s v="80.02.10"/>
    <s v="Outros"/>
    <s v="80.02.10"/>
    <x v="67"/>
    <x v="0"/>
    <x v="1"/>
    <x v="0"/>
    <x v="1"/>
    <x v="2"/>
    <x v="2"/>
    <x v="0"/>
    <x v="9"/>
    <s v="2024-07-23"/>
    <x v="2"/>
    <n v="850"/>
    <x v="0"/>
    <m/>
    <x v="0"/>
    <m/>
    <x v="18"/>
    <n v="100478987"/>
    <x v="0"/>
    <x v="0"/>
    <s v="Retenções SIACSA"/>
    <s v="ORI"/>
    <x v="0"/>
    <s v="SIACSA"/>
    <x v="0"/>
    <x v="0"/>
    <x v="0"/>
    <x v="0"/>
    <x v="0"/>
    <x v="0"/>
    <x v="0"/>
    <x v="0"/>
    <x v="0"/>
    <x v="0"/>
    <x v="0"/>
    <s v="Retenções SIACSA"/>
    <x v="0"/>
    <x v="0"/>
    <x v="0"/>
    <x v="0"/>
    <x v="2"/>
    <x v="0"/>
    <x v="0"/>
    <x v="0"/>
    <x v="0"/>
    <x v="1"/>
    <x v="0"/>
    <x v="0"/>
    <s v="RETENCAO OT"/>
  </r>
  <r>
    <x v="0"/>
    <n v="0"/>
    <n v="0"/>
    <n v="0"/>
    <n v="1541"/>
    <x v="610"/>
    <x v="0"/>
    <x v="1"/>
    <x v="0"/>
    <s v="80.02.10.26"/>
    <x v="13"/>
    <x v="2"/>
    <x v="2"/>
    <s v="Outros"/>
    <s v="80.02.10"/>
    <s v="Outros"/>
    <s v="80.02.10"/>
    <x v="34"/>
    <x v="0"/>
    <x v="1"/>
    <x v="9"/>
    <x v="1"/>
    <x v="2"/>
    <x v="2"/>
    <x v="0"/>
    <x v="9"/>
    <s v="2024-07-23"/>
    <x v="2"/>
    <n v="1541"/>
    <x v="0"/>
    <m/>
    <x v="0"/>
    <m/>
    <x v="15"/>
    <n v="100479277"/>
    <x v="0"/>
    <x v="0"/>
    <s v="Retenção Sansung"/>
    <s v="ORI"/>
    <x v="0"/>
    <s v="RS"/>
    <x v="0"/>
    <x v="0"/>
    <x v="0"/>
    <x v="0"/>
    <x v="0"/>
    <x v="0"/>
    <x v="0"/>
    <x v="0"/>
    <x v="0"/>
    <x v="0"/>
    <x v="0"/>
    <s v="Retenção Sansung"/>
    <x v="0"/>
    <x v="0"/>
    <x v="0"/>
    <x v="0"/>
    <x v="2"/>
    <x v="0"/>
    <x v="0"/>
    <x v="0"/>
    <x v="0"/>
    <x v="1"/>
    <x v="0"/>
    <x v="0"/>
    <s v="RETENCAO OT"/>
  </r>
  <r>
    <x v="0"/>
    <n v="0"/>
    <n v="0"/>
    <n v="0"/>
    <n v="7782"/>
    <x v="611"/>
    <x v="0"/>
    <x v="1"/>
    <x v="0"/>
    <s v="80.02.01"/>
    <x v="2"/>
    <x v="2"/>
    <x v="2"/>
    <s v="Retenções Iur"/>
    <s v="80.02.01"/>
    <s v="Retenções Iur"/>
    <s v="80.02.01"/>
    <x v="2"/>
    <x v="0"/>
    <x v="1"/>
    <x v="0"/>
    <x v="1"/>
    <x v="2"/>
    <x v="2"/>
    <x v="0"/>
    <x v="9"/>
    <s v="2024-07-23"/>
    <x v="2"/>
    <n v="7782"/>
    <x v="0"/>
    <m/>
    <x v="0"/>
    <m/>
    <x v="2"/>
    <n v="100474696"/>
    <x v="0"/>
    <x v="0"/>
    <s v="Retenções Iur"/>
    <s v="ORI"/>
    <x v="0"/>
    <s v="RIUR"/>
    <x v="0"/>
    <x v="0"/>
    <x v="0"/>
    <x v="0"/>
    <x v="0"/>
    <x v="0"/>
    <x v="0"/>
    <x v="0"/>
    <x v="0"/>
    <x v="0"/>
    <x v="0"/>
    <s v="Retenções Iur"/>
    <x v="0"/>
    <x v="0"/>
    <x v="0"/>
    <x v="0"/>
    <x v="2"/>
    <x v="0"/>
    <x v="0"/>
    <x v="0"/>
    <x v="0"/>
    <x v="1"/>
    <x v="0"/>
    <x v="0"/>
    <s v="RETENCAO OT"/>
  </r>
  <r>
    <x v="2"/>
    <n v="0"/>
    <n v="0"/>
    <n v="0"/>
    <n v="12890"/>
    <x v="612"/>
    <x v="0"/>
    <x v="0"/>
    <x v="0"/>
    <s v="80.02.10.01"/>
    <x v="16"/>
    <x v="2"/>
    <x v="2"/>
    <s v="Outros"/>
    <s v="80.02.10"/>
    <s v="Outros"/>
    <s v="80.02.10"/>
    <x v="66"/>
    <x v="0"/>
    <x v="5"/>
    <x v="13"/>
    <x v="1"/>
    <x v="2"/>
    <x v="0"/>
    <x v="0"/>
    <x v="9"/>
    <s v="2024-07-23"/>
    <x v="2"/>
    <n v="12890"/>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47739"/>
    <x v="613"/>
    <x v="0"/>
    <x v="1"/>
    <x v="0"/>
    <s v="80.02.01"/>
    <x v="2"/>
    <x v="2"/>
    <x v="2"/>
    <s v="Retenções Iur"/>
    <s v="80.02.01"/>
    <s v="Retenções Iur"/>
    <s v="80.02.01"/>
    <x v="2"/>
    <x v="0"/>
    <x v="1"/>
    <x v="0"/>
    <x v="1"/>
    <x v="2"/>
    <x v="2"/>
    <x v="0"/>
    <x v="9"/>
    <s v="2024-07-23"/>
    <x v="2"/>
    <n v="47739"/>
    <x v="0"/>
    <m/>
    <x v="0"/>
    <m/>
    <x v="2"/>
    <n v="100474696"/>
    <x v="0"/>
    <x v="0"/>
    <s v="Retenções Iur"/>
    <s v="ORI"/>
    <x v="0"/>
    <s v="RIUR"/>
    <x v="0"/>
    <x v="0"/>
    <x v="0"/>
    <x v="0"/>
    <x v="0"/>
    <x v="0"/>
    <x v="0"/>
    <x v="0"/>
    <x v="0"/>
    <x v="0"/>
    <x v="0"/>
    <s v="Retenções Iur"/>
    <x v="0"/>
    <x v="0"/>
    <x v="0"/>
    <x v="0"/>
    <x v="2"/>
    <x v="0"/>
    <x v="0"/>
    <x v="0"/>
    <x v="0"/>
    <x v="1"/>
    <x v="0"/>
    <x v="0"/>
    <s v="RETENCAO OT"/>
  </r>
  <r>
    <x v="0"/>
    <n v="0"/>
    <n v="0"/>
    <n v="0"/>
    <n v="9000"/>
    <x v="614"/>
    <x v="0"/>
    <x v="1"/>
    <x v="0"/>
    <s v="80.02.10.03"/>
    <x v="43"/>
    <x v="2"/>
    <x v="2"/>
    <s v="Outros"/>
    <s v="80.02.10"/>
    <s v="Outros"/>
    <s v="80.02.10"/>
    <x v="68"/>
    <x v="0"/>
    <x v="1"/>
    <x v="0"/>
    <x v="1"/>
    <x v="2"/>
    <x v="2"/>
    <x v="0"/>
    <x v="9"/>
    <s v="2024-07-23"/>
    <x v="2"/>
    <n v="9000"/>
    <x v="0"/>
    <m/>
    <x v="0"/>
    <m/>
    <x v="67"/>
    <n v="100474708"/>
    <x v="0"/>
    <x v="0"/>
    <s v="Retençoes Pensao Alimenticia"/>
    <s v="ORI"/>
    <x v="0"/>
    <s v="RPA"/>
    <x v="0"/>
    <x v="0"/>
    <x v="0"/>
    <x v="0"/>
    <x v="0"/>
    <x v="0"/>
    <x v="0"/>
    <x v="0"/>
    <x v="0"/>
    <x v="0"/>
    <x v="0"/>
    <s v="Retençoes Pensao Alimenticia"/>
    <x v="0"/>
    <x v="0"/>
    <x v="0"/>
    <x v="0"/>
    <x v="2"/>
    <x v="0"/>
    <x v="0"/>
    <x v="0"/>
    <x v="0"/>
    <x v="1"/>
    <x v="0"/>
    <x v="0"/>
    <s v="RETENCAO OT"/>
  </r>
  <r>
    <x v="2"/>
    <n v="0"/>
    <n v="0"/>
    <n v="0"/>
    <n v="58005"/>
    <x v="615"/>
    <x v="0"/>
    <x v="0"/>
    <x v="0"/>
    <s v="80.02.10.01"/>
    <x v="16"/>
    <x v="2"/>
    <x v="2"/>
    <s v="Outros"/>
    <s v="80.02.10"/>
    <s v="Outros"/>
    <s v="80.02.10"/>
    <x v="66"/>
    <x v="0"/>
    <x v="5"/>
    <x v="13"/>
    <x v="1"/>
    <x v="2"/>
    <x v="0"/>
    <x v="0"/>
    <x v="9"/>
    <s v="2024-07-23"/>
    <x v="2"/>
    <n v="58005"/>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1040"/>
    <x v="616"/>
    <x v="0"/>
    <x v="1"/>
    <x v="0"/>
    <s v="80.02.10.24"/>
    <x v="47"/>
    <x v="2"/>
    <x v="2"/>
    <s v="Outros"/>
    <s v="80.02.10"/>
    <s v="Outros"/>
    <s v="80.02.10"/>
    <x v="67"/>
    <x v="0"/>
    <x v="1"/>
    <x v="0"/>
    <x v="1"/>
    <x v="2"/>
    <x v="2"/>
    <x v="0"/>
    <x v="9"/>
    <s v="2024-07-23"/>
    <x v="2"/>
    <n v="1040"/>
    <x v="0"/>
    <m/>
    <x v="0"/>
    <m/>
    <x v="18"/>
    <n v="100478987"/>
    <x v="0"/>
    <x v="0"/>
    <s v="Retenções SIACSA"/>
    <s v="ORI"/>
    <x v="0"/>
    <s v="SIACSA"/>
    <x v="0"/>
    <x v="0"/>
    <x v="0"/>
    <x v="0"/>
    <x v="0"/>
    <x v="0"/>
    <x v="0"/>
    <x v="0"/>
    <x v="0"/>
    <x v="0"/>
    <x v="0"/>
    <s v="Retenções SIACSA"/>
    <x v="0"/>
    <x v="0"/>
    <x v="0"/>
    <x v="0"/>
    <x v="2"/>
    <x v="0"/>
    <x v="0"/>
    <x v="0"/>
    <x v="0"/>
    <x v="1"/>
    <x v="0"/>
    <x v="0"/>
    <s v="RETENCAO OT"/>
  </r>
  <r>
    <x v="0"/>
    <n v="0"/>
    <n v="0"/>
    <n v="0"/>
    <n v="4182"/>
    <x v="617"/>
    <x v="0"/>
    <x v="1"/>
    <x v="0"/>
    <s v="80.02.10.26"/>
    <x v="13"/>
    <x v="2"/>
    <x v="2"/>
    <s v="Outros"/>
    <s v="80.02.10"/>
    <s v="Outros"/>
    <s v="80.02.10"/>
    <x v="34"/>
    <x v="0"/>
    <x v="1"/>
    <x v="9"/>
    <x v="1"/>
    <x v="2"/>
    <x v="2"/>
    <x v="0"/>
    <x v="9"/>
    <s v="2024-07-23"/>
    <x v="2"/>
    <n v="4182"/>
    <x v="0"/>
    <m/>
    <x v="0"/>
    <m/>
    <x v="15"/>
    <n v="100479277"/>
    <x v="0"/>
    <x v="0"/>
    <s v="Retenção Sansung"/>
    <s v="ORI"/>
    <x v="0"/>
    <s v="RS"/>
    <x v="0"/>
    <x v="0"/>
    <x v="0"/>
    <x v="0"/>
    <x v="0"/>
    <x v="0"/>
    <x v="0"/>
    <x v="0"/>
    <x v="0"/>
    <x v="0"/>
    <x v="0"/>
    <s v="Retenção Sansung"/>
    <x v="0"/>
    <x v="0"/>
    <x v="0"/>
    <x v="0"/>
    <x v="2"/>
    <x v="0"/>
    <x v="0"/>
    <x v="0"/>
    <x v="0"/>
    <x v="1"/>
    <x v="0"/>
    <x v="0"/>
    <s v="RETENCAO OT"/>
  </r>
  <r>
    <x v="0"/>
    <n v="0"/>
    <n v="0"/>
    <n v="0"/>
    <n v="23382"/>
    <x v="618"/>
    <x v="0"/>
    <x v="1"/>
    <x v="0"/>
    <s v="80.02.01"/>
    <x v="2"/>
    <x v="2"/>
    <x v="2"/>
    <s v="Retenções Iur"/>
    <s v="80.02.01"/>
    <s v="Retenções Iur"/>
    <s v="80.02.01"/>
    <x v="2"/>
    <x v="0"/>
    <x v="1"/>
    <x v="0"/>
    <x v="1"/>
    <x v="2"/>
    <x v="2"/>
    <x v="0"/>
    <x v="9"/>
    <s v="2024-07-23"/>
    <x v="2"/>
    <n v="23382"/>
    <x v="0"/>
    <m/>
    <x v="0"/>
    <m/>
    <x v="2"/>
    <n v="100474696"/>
    <x v="0"/>
    <x v="0"/>
    <s v="Retenções Iur"/>
    <s v="ORI"/>
    <x v="0"/>
    <s v="RIUR"/>
    <x v="0"/>
    <x v="0"/>
    <x v="0"/>
    <x v="0"/>
    <x v="0"/>
    <x v="0"/>
    <x v="0"/>
    <x v="0"/>
    <x v="0"/>
    <x v="0"/>
    <x v="0"/>
    <s v="Retenções Iur"/>
    <x v="0"/>
    <x v="0"/>
    <x v="0"/>
    <x v="0"/>
    <x v="2"/>
    <x v="0"/>
    <x v="0"/>
    <x v="0"/>
    <x v="0"/>
    <x v="1"/>
    <x v="0"/>
    <x v="0"/>
    <s v="RETENCAO OT"/>
  </r>
  <r>
    <x v="2"/>
    <n v="0"/>
    <n v="0"/>
    <n v="0"/>
    <n v="34293"/>
    <x v="619"/>
    <x v="0"/>
    <x v="0"/>
    <x v="0"/>
    <s v="80.02.10.01"/>
    <x v="16"/>
    <x v="2"/>
    <x v="2"/>
    <s v="Outros"/>
    <s v="80.02.10"/>
    <s v="Outros"/>
    <s v="80.02.10"/>
    <x v="66"/>
    <x v="0"/>
    <x v="5"/>
    <x v="13"/>
    <x v="1"/>
    <x v="2"/>
    <x v="0"/>
    <x v="0"/>
    <x v="9"/>
    <s v="2024-07-23"/>
    <x v="2"/>
    <n v="3429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190"/>
    <x v="620"/>
    <x v="0"/>
    <x v="1"/>
    <x v="0"/>
    <s v="80.02.10.02"/>
    <x v="42"/>
    <x v="2"/>
    <x v="2"/>
    <s v="Outros"/>
    <s v="80.02.10"/>
    <s v="Outros"/>
    <s v="80.02.10"/>
    <x v="67"/>
    <x v="0"/>
    <x v="1"/>
    <x v="0"/>
    <x v="1"/>
    <x v="2"/>
    <x v="2"/>
    <x v="0"/>
    <x v="9"/>
    <s v="2024-07-23"/>
    <x v="2"/>
    <n v="190"/>
    <x v="0"/>
    <m/>
    <x v="0"/>
    <m/>
    <x v="16"/>
    <n v="100474707"/>
    <x v="0"/>
    <x v="0"/>
    <s v="Retençoes STAPS"/>
    <s v="ORI"/>
    <x v="0"/>
    <s v="RSND"/>
    <x v="0"/>
    <x v="0"/>
    <x v="0"/>
    <x v="0"/>
    <x v="0"/>
    <x v="0"/>
    <x v="0"/>
    <x v="0"/>
    <x v="0"/>
    <x v="0"/>
    <x v="0"/>
    <s v="Retençoes STAPS"/>
    <x v="0"/>
    <x v="0"/>
    <x v="0"/>
    <x v="0"/>
    <x v="2"/>
    <x v="0"/>
    <x v="0"/>
    <x v="0"/>
    <x v="0"/>
    <x v="1"/>
    <x v="0"/>
    <x v="0"/>
    <s v="RETENCAO OT"/>
  </r>
  <r>
    <x v="0"/>
    <n v="0"/>
    <n v="0"/>
    <n v="0"/>
    <n v="4348"/>
    <x v="621"/>
    <x v="0"/>
    <x v="1"/>
    <x v="0"/>
    <s v="80.02.10.26"/>
    <x v="13"/>
    <x v="2"/>
    <x v="2"/>
    <s v="Outros"/>
    <s v="80.02.10"/>
    <s v="Outros"/>
    <s v="80.02.10"/>
    <x v="34"/>
    <x v="0"/>
    <x v="1"/>
    <x v="9"/>
    <x v="1"/>
    <x v="2"/>
    <x v="2"/>
    <x v="0"/>
    <x v="9"/>
    <s v="2024-07-23"/>
    <x v="2"/>
    <n v="4348"/>
    <x v="0"/>
    <m/>
    <x v="0"/>
    <m/>
    <x v="15"/>
    <n v="100479277"/>
    <x v="0"/>
    <x v="0"/>
    <s v="Retenção Sansung"/>
    <s v="ORI"/>
    <x v="0"/>
    <s v="RS"/>
    <x v="0"/>
    <x v="0"/>
    <x v="0"/>
    <x v="0"/>
    <x v="0"/>
    <x v="0"/>
    <x v="0"/>
    <x v="0"/>
    <x v="0"/>
    <x v="0"/>
    <x v="0"/>
    <s v="Retenção Sansung"/>
    <x v="0"/>
    <x v="0"/>
    <x v="0"/>
    <x v="0"/>
    <x v="2"/>
    <x v="0"/>
    <x v="0"/>
    <x v="0"/>
    <x v="0"/>
    <x v="1"/>
    <x v="0"/>
    <x v="0"/>
    <s v="RETENCAO OT"/>
  </r>
  <r>
    <x v="0"/>
    <n v="0"/>
    <n v="0"/>
    <n v="0"/>
    <n v="10834"/>
    <x v="622"/>
    <x v="0"/>
    <x v="1"/>
    <x v="0"/>
    <s v="80.02.01"/>
    <x v="2"/>
    <x v="2"/>
    <x v="2"/>
    <s v="Retenções Iur"/>
    <s v="80.02.01"/>
    <s v="Retenções Iur"/>
    <s v="80.02.01"/>
    <x v="2"/>
    <x v="0"/>
    <x v="1"/>
    <x v="0"/>
    <x v="1"/>
    <x v="2"/>
    <x v="2"/>
    <x v="0"/>
    <x v="9"/>
    <s v="2024-07-23"/>
    <x v="2"/>
    <n v="10834"/>
    <x v="0"/>
    <m/>
    <x v="0"/>
    <m/>
    <x v="2"/>
    <n v="100474696"/>
    <x v="0"/>
    <x v="0"/>
    <s v="Retenções Iur"/>
    <s v="ORI"/>
    <x v="0"/>
    <s v="RIUR"/>
    <x v="0"/>
    <x v="0"/>
    <x v="0"/>
    <x v="0"/>
    <x v="0"/>
    <x v="0"/>
    <x v="0"/>
    <x v="0"/>
    <x v="0"/>
    <x v="0"/>
    <x v="0"/>
    <s v="Retenções Iur"/>
    <x v="0"/>
    <x v="0"/>
    <x v="0"/>
    <x v="0"/>
    <x v="2"/>
    <x v="0"/>
    <x v="0"/>
    <x v="0"/>
    <x v="0"/>
    <x v="1"/>
    <x v="0"/>
    <x v="0"/>
    <s v="RETENCAO OT"/>
  </r>
  <r>
    <x v="2"/>
    <n v="0"/>
    <n v="0"/>
    <n v="0"/>
    <n v="8213"/>
    <x v="623"/>
    <x v="0"/>
    <x v="0"/>
    <x v="0"/>
    <s v="80.02.10.01"/>
    <x v="16"/>
    <x v="2"/>
    <x v="2"/>
    <s v="Outros"/>
    <s v="80.02.10"/>
    <s v="Outros"/>
    <s v="80.02.10"/>
    <x v="66"/>
    <x v="0"/>
    <x v="5"/>
    <x v="13"/>
    <x v="1"/>
    <x v="2"/>
    <x v="0"/>
    <x v="0"/>
    <x v="9"/>
    <s v="2024-07-23"/>
    <x v="2"/>
    <n v="821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5095"/>
    <x v="624"/>
    <x v="0"/>
    <x v="1"/>
    <x v="0"/>
    <s v="80.02.01"/>
    <x v="2"/>
    <x v="2"/>
    <x v="2"/>
    <s v="Retenções Iur"/>
    <s v="80.02.01"/>
    <s v="Retenções Iur"/>
    <s v="80.02.01"/>
    <x v="2"/>
    <x v="0"/>
    <x v="1"/>
    <x v="0"/>
    <x v="1"/>
    <x v="2"/>
    <x v="2"/>
    <x v="0"/>
    <x v="9"/>
    <s v="2024-07-23"/>
    <x v="2"/>
    <n v="5095"/>
    <x v="0"/>
    <m/>
    <x v="0"/>
    <m/>
    <x v="2"/>
    <n v="100474696"/>
    <x v="0"/>
    <x v="0"/>
    <s v="Retenções Iur"/>
    <s v="ORI"/>
    <x v="0"/>
    <s v="RIUR"/>
    <x v="0"/>
    <x v="0"/>
    <x v="0"/>
    <x v="0"/>
    <x v="0"/>
    <x v="0"/>
    <x v="0"/>
    <x v="0"/>
    <x v="0"/>
    <x v="0"/>
    <x v="0"/>
    <s v="Retenções Iur"/>
    <x v="0"/>
    <x v="0"/>
    <x v="0"/>
    <x v="0"/>
    <x v="2"/>
    <x v="0"/>
    <x v="0"/>
    <x v="0"/>
    <x v="0"/>
    <x v="1"/>
    <x v="0"/>
    <x v="0"/>
    <s v="RETENCAO OT"/>
  </r>
  <r>
    <x v="2"/>
    <n v="0"/>
    <n v="0"/>
    <n v="0"/>
    <n v="5840"/>
    <x v="625"/>
    <x v="0"/>
    <x v="0"/>
    <x v="0"/>
    <s v="80.02.10.01"/>
    <x v="16"/>
    <x v="2"/>
    <x v="2"/>
    <s v="Outros"/>
    <s v="80.02.10"/>
    <s v="Outros"/>
    <s v="80.02.10"/>
    <x v="66"/>
    <x v="0"/>
    <x v="5"/>
    <x v="13"/>
    <x v="1"/>
    <x v="2"/>
    <x v="0"/>
    <x v="0"/>
    <x v="9"/>
    <s v="2024-07-23"/>
    <x v="2"/>
    <n v="5840"/>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5157"/>
    <x v="626"/>
    <x v="0"/>
    <x v="1"/>
    <x v="0"/>
    <s v="80.02.01"/>
    <x v="2"/>
    <x v="2"/>
    <x v="2"/>
    <s v="Retenções Iur"/>
    <s v="80.02.01"/>
    <s v="Retenções Iur"/>
    <s v="80.02.01"/>
    <x v="2"/>
    <x v="0"/>
    <x v="1"/>
    <x v="0"/>
    <x v="1"/>
    <x v="2"/>
    <x v="2"/>
    <x v="0"/>
    <x v="9"/>
    <s v="2024-07-23"/>
    <x v="2"/>
    <n v="5157"/>
    <x v="0"/>
    <m/>
    <x v="0"/>
    <m/>
    <x v="2"/>
    <n v="100474696"/>
    <x v="0"/>
    <x v="0"/>
    <s v="Retenções Iur"/>
    <s v="ORI"/>
    <x v="0"/>
    <s v="RIUR"/>
    <x v="0"/>
    <x v="0"/>
    <x v="0"/>
    <x v="0"/>
    <x v="0"/>
    <x v="0"/>
    <x v="0"/>
    <x v="0"/>
    <x v="0"/>
    <x v="0"/>
    <x v="0"/>
    <s v="Retenções Iur"/>
    <x v="0"/>
    <x v="0"/>
    <x v="0"/>
    <x v="0"/>
    <x v="2"/>
    <x v="0"/>
    <x v="0"/>
    <x v="0"/>
    <x v="0"/>
    <x v="1"/>
    <x v="0"/>
    <x v="0"/>
    <s v="RETENCAO OT"/>
  </r>
  <r>
    <x v="0"/>
    <n v="0"/>
    <n v="0"/>
    <n v="0"/>
    <n v="800"/>
    <x v="627"/>
    <x v="0"/>
    <x v="1"/>
    <x v="0"/>
    <s v="80.02.10.20"/>
    <x v="20"/>
    <x v="2"/>
    <x v="2"/>
    <s v="Outros"/>
    <s v="80.02.10"/>
    <s v="Outros"/>
    <s v="80.02.10"/>
    <x v="34"/>
    <x v="0"/>
    <x v="1"/>
    <x v="9"/>
    <x v="1"/>
    <x v="2"/>
    <x v="2"/>
    <x v="0"/>
    <x v="9"/>
    <s v="2024-07-23"/>
    <x v="2"/>
    <n v="800"/>
    <x v="0"/>
    <m/>
    <x v="0"/>
    <m/>
    <x v="54"/>
    <n v="100477977"/>
    <x v="0"/>
    <x v="0"/>
    <s v="Retenções CVMovel"/>
    <s v="ORI"/>
    <x v="0"/>
    <s v="RT"/>
    <x v="0"/>
    <x v="0"/>
    <x v="0"/>
    <x v="0"/>
    <x v="0"/>
    <x v="0"/>
    <x v="0"/>
    <x v="0"/>
    <x v="0"/>
    <x v="0"/>
    <x v="0"/>
    <s v="Retenções CVMovel"/>
    <x v="0"/>
    <x v="0"/>
    <x v="0"/>
    <x v="0"/>
    <x v="2"/>
    <x v="0"/>
    <x v="0"/>
    <x v="0"/>
    <x v="0"/>
    <x v="1"/>
    <x v="0"/>
    <x v="0"/>
    <s v="RETENCAO OT"/>
  </r>
  <r>
    <x v="0"/>
    <n v="0"/>
    <n v="0"/>
    <n v="0"/>
    <n v="15929"/>
    <x v="628"/>
    <x v="0"/>
    <x v="1"/>
    <x v="0"/>
    <s v="80.02.01"/>
    <x v="2"/>
    <x v="2"/>
    <x v="2"/>
    <s v="Retenções Iur"/>
    <s v="80.02.01"/>
    <s v="Retenções Iur"/>
    <s v="80.02.01"/>
    <x v="2"/>
    <x v="0"/>
    <x v="1"/>
    <x v="0"/>
    <x v="1"/>
    <x v="2"/>
    <x v="2"/>
    <x v="0"/>
    <x v="9"/>
    <s v="2024-07-23"/>
    <x v="2"/>
    <n v="15929"/>
    <x v="0"/>
    <m/>
    <x v="0"/>
    <m/>
    <x v="2"/>
    <n v="100474696"/>
    <x v="0"/>
    <x v="0"/>
    <s v="Retenções Iur"/>
    <s v="ORI"/>
    <x v="0"/>
    <s v="RIUR"/>
    <x v="0"/>
    <x v="0"/>
    <x v="0"/>
    <x v="0"/>
    <x v="0"/>
    <x v="0"/>
    <x v="0"/>
    <x v="0"/>
    <x v="0"/>
    <x v="0"/>
    <x v="0"/>
    <s v="Retenções Iur"/>
    <x v="0"/>
    <x v="0"/>
    <x v="0"/>
    <x v="0"/>
    <x v="2"/>
    <x v="0"/>
    <x v="0"/>
    <x v="0"/>
    <x v="0"/>
    <x v="1"/>
    <x v="0"/>
    <x v="0"/>
    <s v="RETENCAO OT"/>
  </r>
  <r>
    <x v="2"/>
    <n v="0"/>
    <n v="0"/>
    <n v="0"/>
    <n v="14053"/>
    <x v="629"/>
    <x v="0"/>
    <x v="0"/>
    <x v="0"/>
    <s v="80.02.10.01"/>
    <x v="16"/>
    <x v="2"/>
    <x v="2"/>
    <s v="Outros"/>
    <s v="80.02.10"/>
    <s v="Outros"/>
    <s v="80.02.10"/>
    <x v="66"/>
    <x v="0"/>
    <x v="5"/>
    <x v="13"/>
    <x v="1"/>
    <x v="2"/>
    <x v="0"/>
    <x v="0"/>
    <x v="9"/>
    <s v="2024-07-23"/>
    <x v="2"/>
    <n v="1405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3733"/>
    <x v="630"/>
    <x v="0"/>
    <x v="1"/>
    <x v="0"/>
    <s v="80.02.01"/>
    <x v="2"/>
    <x v="2"/>
    <x v="2"/>
    <s v="Retenções Iur"/>
    <s v="80.02.01"/>
    <s v="Retenções Iur"/>
    <s v="80.02.01"/>
    <x v="2"/>
    <x v="0"/>
    <x v="1"/>
    <x v="0"/>
    <x v="1"/>
    <x v="2"/>
    <x v="2"/>
    <x v="0"/>
    <x v="5"/>
    <s v="2024-08-29"/>
    <x v="2"/>
    <n v="3733"/>
    <x v="0"/>
    <m/>
    <x v="0"/>
    <m/>
    <x v="2"/>
    <n v="100474696"/>
    <x v="0"/>
    <x v="0"/>
    <s v="Retenções Iur"/>
    <s v="ORI"/>
    <x v="0"/>
    <s v="RIUR"/>
    <x v="0"/>
    <x v="0"/>
    <x v="0"/>
    <x v="0"/>
    <x v="0"/>
    <x v="0"/>
    <x v="0"/>
    <x v="0"/>
    <x v="0"/>
    <x v="0"/>
    <x v="0"/>
    <s v="Retenções Iur"/>
    <x v="0"/>
    <x v="0"/>
    <x v="0"/>
    <x v="0"/>
    <x v="2"/>
    <x v="0"/>
    <x v="0"/>
    <x v="0"/>
    <x v="0"/>
    <x v="1"/>
    <x v="0"/>
    <x v="0"/>
    <s v="RETENCAO OT"/>
  </r>
  <r>
    <x v="0"/>
    <n v="0"/>
    <n v="0"/>
    <n v="0"/>
    <n v="1800"/>
    <x v="631"/>
    <x v="0"/>
    <x v="1"/>
    <x v="0"/>
    <s v="03.03.10"/>
    <x v="8"/>
    <x v="0"/>
    <x v="4"/>
    <s v="Receitas Da Câmara"/>
    <s v="03.03.10"/>
    <s v="Receitas Da Câmara"/>
    <s v="03.03.10"/>
    <x v="11"/>
    <x v="0"/>
    <x v="0"/>
    <x v="5"/>
    <x v="0"/>
    <x v="0"/>
    <x v="2"/>
    <x v="0"/>
    <x v="7"/>
    <s v="2024-09-30"/>
    <x v="2"/>
    <n v="18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69000"/>
    <x v="632"/>
    <x v="0"/>
    <x v="0"/>
    <x v="0"/>
    <s v="01.27.06.42"/>
    <x v="22"/>
    <x v="1"/>
    <x v="1"/>
    <s v="Requalificação Urbana e habitação"/>
    <s v="01.27.06"/>
    <s v="Requalificação Urbana e habitação"/>
    <s v="01.27.06"/>
    <x v="1"/>
    <x v="0"/>
    <x v="0"/>
    <x v="0"/>
    <x v="0"/>
    <x v="1"/>
    <x v="1"/>
    <x v="0"/>
    <x v="5"/>
    <s v="2024-08-07"/>
    <x v="2"/>
    <n v="69000"/>
    <x v="0"/>
    <m/>
    <x v="0"/>
    <m/>
    <x v="137"/>
    <n v="100479540"/>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aluguer de porta Máquina, para serviços de deslocação da máquina giratória, para serviços de escavação no estádio de Manguinho, conforme anexo."/>
  </r>
  <r>
    <x v="1"/>
    <n v="0"/>
    <n v="0"/>
    <n v="0"/>
    <n v="666667"/>
    <x v="633"/>
    <x v="0"/>
    <x v="1"/>
    <x v="0"/>
    <s v="03.03.10"/>
    <x v="8"/>
    <x v="0"/>
    <x v="4"/>
    <s v="Receitas Da Câmara"/>
    <s v="03.03.10"/>
    <s v="Receitas Da Câmara"/>
    <s v="03.03.10"/>
    <x v="56"/>
    <x v="0"/>
    <x v="6"/>
    <x v="10"/>
    <x v="0"/>
    <x v="0"/>
    <x v="2"/>
    <x v="0"/>
    <x v="5"/>
    <s v="2024-08-21"/>
    <x v="2"/>
    <n v="666667"/>
    <x v="0"/>
    <m/>
    <x v="0"/>
    <m/>
    <x v="6"/>
    <n v="100474914"/>
    <x v="0"/>
    <x v="0"/>
    <s v="Receitas Da Câmara"/>
    <s v="EXT"/>
    <x v="0"/>
    <s v="RDC"/>
    <x v="0"/>
    <x v="0"/>
    <x v="0"/>
    <x v="0"/>
    <x v="0"/>
    <x v="0"/>
    <x v="0"/>
    <x v="0"/>
    <x v="0"/>
    <x v="0"/>
    <x v="0"/>
    <s v="Receitas Da Câmara"/>
    <x v="0"/>
    <x v="0"/>
    <x v="0"/>
    <x v="0"/>
    <x v="0"/>
    <x v="0"/>
    <x v="0"/>
    <x v="0"/>
    <x v="0"/>
    <x v="0"/>
    <x v="0"/>
    <x v="0"/>
    <s v="Transferência de transporte escolar, conforme anexo."/>
  </r>
  <r>
    <x v="1"/>
    <n v="0"/>
    <n v="0"/>
    <n v="0"/>
    <n v="2400"/>
    <x v="634"/>
    <x v="0"/>
    <x v="0"/>
    <x v="0"/>
    <s v="01.23.04.14"/>
    <x v="48"/>
    <x v="7"/>
    <x v="8"/>
    <s v="Ambiente"/>
    <s v="01.23.04"/>
    <s v="Ambiente"/>
    <s v="01.23.04"/>
    <x v="1"/>
    <x v="0"/>
    <x v="0"/>
    <x v="0"/>
    <x v="0"/>
    <x v="1"/>
    <x v="1"/>
    <x v="0"/>
    <x v="7"/>
    <s v="2024-09-20"/>
    <x v="2"/>
    <n v="2400"/>
    <x v="0"/>
    <m/>
    <x v="0"/>
    <m/>
    <x v="2"/>
    <n v="100474696"/>
    <x v="0"/>
    <x v="1"/>
    <s v="Criação e Manutenção de Espaços Verdes"/>
    <s v="ORI"/>
    <x v="0"/>
    <s v="CMEV"/>
    <x v="0"/>
    <x v="0"/>
    <x v="0"/>
    <x v="0"/>
    <x v="0"/>
    <x v="0"/>
    <x v="0"/>
    <x v="0"/>
    <x v="0"/>
    <x v="0"/>
    <x v="0"/>
    <s v="Criação e Manutenção de Espaços Verdes"/>
    <x v="0"/>
    <x v="0"/>
    <x v="0"/>
    <x v="0"/>
    <x v="1"/>
    <x v="0"/>
    <x v="0"/>
    <x v="0"/>
    <x v="0"/>
    <x v="0"/>
    <x v="1"/>
    <x v="0"/>
    <s v="Pagamento prestação de serviço, em criação e manutenção de espaços verdes, referente ao mês de setembro 2024, conforme anexo."/>
  </r>
  <r>
    <x v="1"/>
    <n v="0"/>
    <n v="0"/>
    <n v="0"/>
    <n v="13600"/>
    <x v="634"/>
    <x v="0"/>
    <x v="0"/>
    <x v="0"/>
    <s v="01.23.04.14"/>
    <x v="48"/>
    <x v="7"/>
    <x v="8"/>
    <s v="Ambiente"/>
    <s v="01.23.04"/>
    <s v="Ambiente"/>
    <s v="01.23.04"/>
    <x v="1"/>
    <x v="0"/>
    <x v="0"/>
    <x v="0"/>
    <x v="0"/>
    <x v="1"/>
    <x v="1"/>
    <x v="0"/>
    <x v="7"/>
    <s v="2024-09-20"/>
    <x v="2"/>
    <n v="13600"/>
    <x v="0"/>
    <m/>
    <x v="0"/>
    <m/>
    <x v="6"/>
    <n v="100474914"/>
    <x v="0"/>
    <x v="0"/>
    <s v="Criação e Manutenção de Espaços Verdes"/>
    <s v="ORI"/>
    <x v="0"/>
    <s v="CMEV"/>
    <x v="0"/>
    <x v="0"/>
    <x v="0"/>
    <x v="0"/>
    <x v="0"/>
    <x v="0"/>
    <x v="0"/>
    <x v="0"/>
    <x v="0"/>
    <x v="0"/>
    <x v="0"/>
    <s v="Criação e Manutenção de Espaços Verdes"/>
    <x v="0"/>
    <x v="0"/>
    <x v="0"/>
    <x v="0"/>
    <x v="1"/>
    <x v="0"/>
    <x v="0"/>
    <x v="0"/>
    <x v="0"/>
    <x v="0"/>
    <x v="0"/>
    <x v="0"/>
    <s v="Pagamento prestação de serviço, em criação e manutenção de espaços verdes, referente ao mês de setembro 2024, conforme anexo."/>
  </r>
  <r>
    <x v="0"/>
    <n v="0"/>
    <n v="0"/>
    <n v="0"/>
    <n v="2200"/>
    <x v="635"/>
    <x v="0"/>
    <x v="1"/>
    <x v="0"/>
    <s v="03.03.10"/>
    <x v="8"/>
    <x v="0"/>
    <x v="4"/>
    <s v="Receitas Da Câmara"/>
    <s v="03.03.10"/>
    <s v="Receitas Da Câmara"/>
    <s v="03.03.10"/>
    <x v="26"/>
    <x v="0"/>
    <x v="3"/>
    <x v="3"/>
    <x v="0"/>
    <x v="0"/>
    <x v="2"/>
    <x v="0"/>
    <x v="7"/>
    <s v="2024-09-30"/>
    <x v="2"/>
    <n v="2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
    <x v="636"/>
    <x v="0"/>
    <x v="1"/>
    <x v="0"/>
    <s v="03.03.10"/>
    <x v="8"/>
    <x v="0"/>
    <x v="4"/>
    <s v="Receitas Da Câmara"/>
    <s v="03.03.10"/>
    <s v="Receitas Da Câmara"/>
    <s v="03.03.10"/>
    <x v="6"/>
    <x v="0"/>
    <x v="3"/>
    <x v="3"/>
    <x v="0"/>
    <x v="0"/>
    <x v="2"/>
    <x v="0"/>
    <x v="7"/>
    <s v="2024-09-30"/>
    <x v="2"/>
    <n v="1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1050"/>
    <x v="637"/>
    <x v="0"/>
    <x v="0"/>
    <x v="0"/>
    <s v="03.16.15"/>
    <x v="0"/>
    <x v="0"/>
    <x v="0"/>
    <s v="Direção Financeira"/>
    <s v="03.16.15"/>
    <s v="Direção Financeira"/>
    <s v="03.16.15"/>
    <x v="43"/>
    <x v="0"/>
    <x v="0"/>
    <x v="1"/>
    <x v="0"/>
    <x v="0"/>
    <x v="0"/>
    <x v="0"/>
    <x v="7"/>
    <s v="2024-09-30"/>
    <x v="2"/>
    <n v="121050"/>
    <x v="0"/>
    <m/>
    <x v="0"/>
    <m/>
    <x v="6"/>
    <n v="100474914"/>
    <x v="0"/>
    <x v="0"/>
    <s v="Direção Financeira"/>
    <s v="ORI"/>
    <x v="0"/>
    <m/>
    <x v="0"/>
    <x v="0"/>
    <x v="0"/>
    <x v="0"/>
    <x v="0"/>
    <x v="0"/>
    <x v="0"/>
    <x v="0"/>
    <x v="0"/>
    <x v="0"/>
    <x v="0"/>
    <s v="Direção Financeira"/>
    <x v="0"/>
    <x v="0"/>
    <x v="0"/>
    <x v="0"/>
    <x v="0"/>
    <x v="0"/>
    <x v="0"/>
    <x v="1"/>
    <x v="0"/>
    <x v="0"/>
    <x v="0"/>
    <x v="0"/>
    <s v="Pagamento de outras despesas bancárias, setembro 2024, conforme extrato em anexo. "/>
  </r>
  <r>
    <x v="0"/>
    <n v="0"/>
    <n v="0"/>
    <n v="0"/>
    <n v="56930"/>
    <x v="638"/>
    <x v="0"/>
    <x v="0"/>
    <x v="0"/>
    <s v="01.25.01.10"/>
    <x v="33"/>
    <x v="3"/>
    <x v="3"/>
    <s v="Educação"/>
    <s v="01.25.01"/>
    <s v="Educação"/>
    <s v="01.25.01"/>
    <x v="4"/>
    <x v="0"/>
    <x v="2"/>
    <x v="2"/>
    <x v="0"/>
    <x v="1"/>
    <x v="0"/>
    <x v="0"/>
    <x v="8"/>
    <s v="2024-10-10"/>
    <x v="3"/>
    <n v="56930"/>
    <x v="0"/>
    <m/>
    <x v="0"/>
    <m/>
    <x v="138"/>
    <n v="100391760"/>
    <x v="0"/>
    <x v="0"/>
    <s v="Transporte escolar"/>
    <s v="ORI"/>
    <x v="0"/>
    <m/>
    <x v="0"/>
    <x v="0"/>
    <x v="0"/>
    <x v="0"/>
    <x v="0"/>
    <x v="0"/>
    <x v="0"/>
    <x v="0"/>
    <x v="0"/>
    <x v="0"/>
    <x v="0"/>
    <s v="Transporte escolar"/>
    <x v="0"/>
    <x v="0"/>
    <x v="0"/>
    <x v="0"/>
    <x v="1"/>
    <x v="0"/>
    <x v="0"/>
    <x v="0"/>
    <x v="0"/>
    <x v="0"/>
    <x v="0"/>
    <x v="0"/>
    <s v="Pagamento a favor de Caetano Auto, para a aquisição de jogo de maxilas travão trás e jogo de maxila de travão de frente da viatura Coaster ST-77-QP, conforme anexo."/>
  </r>
  <r>
    <x v="1"/>
    <n v="0"/>
    <n v="0"/>
    <n v="0"/>
    <n v="299000"/>
    <x v="639"/>
    <x v="0"/>
    <x v="0"/>
    <x v="0"/>
    <s v="01.27.06.80"/>
    <x v="1"/>
    <x v="1"/>
    <x v="1"/>
    <s v="Requalificação Urbana e habitação"/>
    <s v="01.27.06"/>
    <s v="Requalificação Urbana e habitação"/>
    <s v="01.27.06"/>
    <x v="1"/>
    <x v="0"/>
    <x v="0"/>
    <x v="0"/>
    <x v="0"/>
    <x v="1"/>
    <x v="1"/>
    <x v="0"/>
    <x v="8"/>
    <s v="2024-10-16"/>
    <x v="3"/>
    <n v="299000"/>
    <x v="0"/>
    <m/>
    <x v="0"/>
    <m/>
    <x v="55"/>
    <n v="100478943"/>
    <x v="0"/>
    <x v="0"/>
    <s v="Requalificação Urbana de Veneza"/>
    <s v="ORI"/>
    <x v="0"/>
    <m/>
    <x v="0"/>
    <x v="0"/>
    <x v="0"/>
    <x v="0"/>
    <x v="0"/>
    <x v="0"/>
    <x v="0"/>
    <x v="0"/>
    <x v="0"/>
    <x v="0"/>
    <x v="0"/>
    <s v="Requalificação Urbana de Veneza"/>
    <x v="0"/>
    <x v="0"/>
    <x v="0"/>
    <x v="0"/>
    <x v="1"/>
    <x v="0"/>
    <x v="0"/>
    <x v="0"/>
    <x v="0"/>
    <x v="0"/>
    <x v="0"/>
    <x v="0"/>
    <s v="Pagamento a favor da  Construção MA, para a aquisição de 260 sacos de cimentos para as obras de requalificação urbana e ambiental de Praia de Veneza, conforme anexo."/>
  </r>
  <r>
    <x v="0"/>
    <n v="0"/>
    <n v="0"/>
    <n v="0"/>
    <n v="20000"/>
    <x v="640"/>
    <x v="0"/>
    <x v="0"/>
    <x v="0"/>
    <s v="01.25.04.22"/>
    <x v="7"/>
    <x v="3"/>
    <x v="3"/>
    <s v="Cultura"/>
    <s v="01.25.04"/>
    <s v="Cultura"/>
    <s v="01.25.04"/>
    <x v="4"/>
    <x v="0"/>
    <x v="2"/>
    <x v="2"/>
    <x v="0"/>
    <x v="1"/>
    <x v="0"/>
    <x v="0"/>
    <x v="8"/>
    <s v="2024-10-18"/>
    <x v="3"/>
    <n v="20000"/>
    <x v="0"/>
    <m/>
    <x v="0"/>
    <m/>
    <x v="139"/>
    <n v="100479746"/>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a. Orisa Nunes Pereira, referente a gratificação atuação no festival de batuque e funaná, conforme anexo. "/>
  </r>
  <r>
    <x v="0"/>
    <n v="0"/>
    <n v="0"/>
    <n v="0"/>
    <n v="15000"/>
    <x v="641"/>
    <x v="0"/>
    <x v="0"/>
    <x v="0"/>
    <s v="01.25.04.22"/>
    <x v="7"/>
    <x v="3"/>
    <x v="3"/>
    <s v="Cultura"/>
    <s v="01.25.04"/>
    <s v="Cultura"/>
    <s v="01.25.04"/>
    <x v="4"/>
    <x v="0"/>
    <x v="2"/>
    <x v="2"/>
    <x v="0"/>
    <x v="1"/>
    <x v="0"/>
    <x v="0"/>
    <x v="8"/>
    <s v="2024-10-22"/>
    <x v="3"/>
    <n v="15000"/>
    <x v="0"/>
    <m/>
    <x v="0"/>
    <m/>
    <x v="140"/>
    <n v="100479752"/>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a Sra. Domingas Monteiro Varela representante do Sr. Fortunato Mendes Veiga, referente a gratificação atuação no festival de batuque e funaná, conforme anexo."/>
  </r>
  <r>
    <x v="0"/>
    <n v="0"/>
    <n v="0"/>
    <n v="0"/>
    <n v="103500"/>
    <x v="642"/>
    <x v="0"/>
    <x v="0"/>
    <x v="0"/>
    <s v="01.25.05.12"/>
    <x v="10"/>
    <x v="3"/>
    <x v="3"/>
    <s v="Saúde"/>
    <s v="01.25.05"/>
    <s v="Saúde"/>
    <s v="01.25.05"/>
    <x v="7"/>
    <x v="0"/>
    <x v="4"/>
    <x v="4"/>
    <x v="0"/>
    <x v="1"/>
    <x v="0"/>
    <x v="0"/>
    <x v="8"/>
    <s v="2024-10-25"/>
    <x v="3"/>
    <n v="103500"/>
    <x v="0"/>
    <m/>
    <x v="0"/>
    <m/>
    <x v="22"/>
    <n v="100478657"/>
    <x v="0"/>
    <x v="0"/>
    <s v="Promoção e Inclusão Social"/>
    <s v="ORI"/>
    <x v="0"/>
    <m/>
    <x v="0"/>
    <x v="0"/>
    <x v="0"/>
    <x v="0"/>
    <x v="0"/>
    <x v="0"/>
    <x v="0"/>
    <x v="0"/>
    <x v="0"/>
    <x v="0"/>
    <x v="0"/>
    <s v="Promoção e Inclusão Social"/>
    <x v="0"/>
    <x v="0"/>
    <x v="0"/>
    <x v="0"/>
    <x v="1"/>
    <x v="0"/>
    <x v="0"/>
    <x v="0"/>
    <x v="0"/>
    <x v="0"/>
    <x v="0"/>
    <x v="0"/>
    <s v="Pagamento a favor da Translux Comercio E Serviços, referente serviços de aluguer da viatura para prestação de serviços, conforme anexo.  "/>
  </r>
  <r>
    <x v="0"/>
    <n v="0"/>
    <n v="0"/>
    <n v="0"/>
    <n v="220644"/>
    <x v="643"/>
    <x v="0"/>
    <x v="0"/>
    <x v="0"/>
    <s v="03.16.15"/>
    <x v="0"/>
    <x v="0"/>
    <x v="0"/>
    <s v="Direção Financeira"/>
    <s v="03.16.15"/>
    <s v="Direção Financeira"/>
    <s v="03.16.15"/>
    <x v="5"/>
    <x v="0"/>
    <x v="0"/>
    <x v="1"/>
    <x v="0"/>
    <x v="0"/>
    <x v="0"/>
    <x v="0"/>
    <x v="8"/>
    <s v="2024-10-25"/>
    <x v="3"/>
    <n v="220644"/>
    <x v="0"/>
    <m/>
    <x v="0"/>
    <m/>
    <x v="2"/>
    <n v="100474696"/>
    <x v="0"/>
    <x v="1"/>
    <s v="Direção Financeira"/>
    <s v="ORI"/>
    <x v="0"/>
    <m/>
    <x v="0"/>
    <x v="0"/>
    <x v="0"/>
    <x v="0"/>
    <x v="0"/>
    <x v="0"/>
    <x v="0"/>
    <x v="0"/>
    <x v="0"/>
    <x v="0"/>
    <x v="0"/>
    <s v="Direção Financeira"/>
    <x v="0"/>
    <x v="0"/>
    <x v="0"/>
    <x v="0"/>
    <x v="0"/>
    <x v="0"/>
    <x v="0"/>
    <x v="0"/>
    <x v="0"/>
    <x v="0"/>
    <x v="1"/>
    <x v="0"/>
    <s v="Pagamento de prestação de serviço, conforme folha em anexo. "/>
  </r>
  <r>
    <x v="0"/>
    <n v="0"/>
    <n v="0"/>
    <n v="0"/>
    <n v="7614"/>
    <x v="643"/>
    <x v="0"/>
    <x v="0"/>
    <x v="0"/>
    <s v="03.16.15"/>
    <x v="0"/>
    <x v="0"/>
    <x v="0"/>
    <s v="Direção Financeira"/>
    <s v="03.16.15"/>
    <s v="Direção Financeira"/>
    <s v="03.16.15"/>
    <x v="60"/>
    <x v="0"/>
    <x v="0"/>
    <x v="0"/>
    <x v="0"/>
    <x v="0"/>
    <x v="0"/>
    <x v="0"/>
    <x v="8"/>
    <s v="2024-10-25"/>
    <x v="3"/>
    <n v="7614"/>
    <x v="0"/>
    <m/>
    <x v="0"/>
    <m/>
    <x v="2"/>
    <n v="100474696"/>
    <x v="0"/>
    <x v="1"/>
    <s v="Direção Financeira"/>
    <s v="ORI"/>
    <x v="0"/>
    <m/>
    <x v="0"/>
    <x v="0"/>
    <x v="0"/>
    <x v="0"/>
    <x v="0"/>
    <x v="0"/>
    <x v="0"/>
    <x v="0"/>
    <x v="0"/>
    <x v="0"/>
    <x v="0"/>
    <s v="Direção Financeira"/>
    <x v="0"/>
    <x v="0"/>
    <x v="0"/>
    <x v="0"/>
    <x v="0"/>
    <x v="0"/>
    <x v="0"/>
    <x v="0"/>
    <x v="0"/>
    <x v="0"/>
    <x v="1"/>
    <x v="0"/>
    <s v="Pagamento de prestação de serviço, conforme folha em anexo. "/>
  </r>
  <r>
    <x v="0"/>
    <n v="0"/>
    <n v="0"/>
    <n v="0"/>
    <n v="6310"/>
    <x v="643"/>
    <x v="0"/>
    <x v="0"/>
    <x v="0"/>
    <s v="03.16.15"/>
    <x v="0"/>
    <x v="0"/>
    <x v="0"/>
    <s v="Direção Financeira"/>
    <s v="03.16.15"/>
    <s v="Direção Financeira"/>
    <s v="03.16.15"/>
    <x v="5"/>
    <x v="0"/>
    <x v="0"/>
    <x v="1"/>
    <x v="0"/>
    <x v="0"/>
    <x v="0"/>
    <x v="0"/>
    <x v="8"/>
    <s v="2024-10-25"/>
    <x v="3"/>
    <n v="6310"/>
    <x v="0"/>
    <m/>
    <x v="0"/>
    <m/>
    <x v="15"/>
    <n v="100479277"/>
    <x v="0"/>
    <x v="2"/>
    <s v="Direção Financeira"/>
    <s v="ORI"/>
    <x v="0"/>
    <m/>
    <x v="0"/>
    <x v="0"/>
    <x v="0"/>
    <x v="0"/>
    <x v="0"/>
    <x v="0"/>
    <x v="0"/>
    <x v="0"/>
    <x v="0"/>
    <x v="0"/>
    <x v="0"/>
    <s v="Direção Financeira"/>
    <x v="0"/>
    <x v="0"/>
    <x v="0"/>
    <x v="0"/>
    <x v="0"/>
    <x v="0"/>
    <x v="0"/>
    <x v="0"/>
    <x v="0"/>
    <x v="0"/>
    <x v="2"/>
    <x v="0"/>
    <s v="Pagamento de prestação de serviço, conforme folha em anexo. "/>
  </r>
  <r>
    <x v="0"/>
    <n v="0"/>
    <n v="0"/>
    <n v="0"/>
    <n v="218"/>
    <x v="643"/>
    <x v="0"/>
    <x v="0"/>
    <x v="0"/>
    <s v="03.16.15"/>
    <x v="0"/>
    <x v="0"/>
    <x v="0"/>
    <s v="Direção Financeira"/>
    <s v="03.16.15"/>
    <s v="Direção Financeira"/>
    <s v="03.16.15"/>
    <x v="60"/>
    <x v="0"/>
    <x v="0"/>
    <x v="0"/>
    <x v="0"/>
    <x v="0"/>
    <x v="0"/>
    <x v="0"/>
    <x v="8"/>
    <s v="2024-10-25"/>
    <x v="3"/>
    <n v="218"/>
    <x v="0"/>
    <m/>
    <x v="0"/>
    <m/>
    <x v="15"/>
    <n v="100479277"/>
    <x v="0"/>
    <x v="2"/>
    <s v="Direção Financeira"/>
    <s v="ORI"/>
    <x v="0"/>
    <m/>
    <x v="0"/>
    <x v="0"/>
    <x v="0"/>
    <x v="0"/>
    <x v="0"/>
    <x v="0"/>
    <x v="0"/>
    <x v="0"/>
    <x v="0"/>
    <x v="0"/>
    <x v="0"/>
    <s v="Direção Financeira"/>
    <x v="0"/>
    <x v="0"/>
    <x v="0"/>
    <x v="0"/>
    <x v="0"/>
    <x v="0"/>
    <x v="0"/>
    <x v="0"/>
    <x v="0"/>
    <x v="0"/>
    <x v="2"/>
    <x v="0"/>
    <s v="Pagamento de prestação de serviço, conforme folha em anexo. "/>
  </r>
  <r>
    <x v="0"/>
    <n v="0"/>
    <n v="0"/>
    <n v="0"/>
    <n v="1294767"/>
    <x v="643"/>
    <x v="0"/>
    <x v="0"/>
    <x v="0"/>
    <s v="03.16.15"/>
    <x v="0"/>
    <x v="0"/>
    <x v="0"/>
    <s v="Direção Financeira"/>
    <s v="03.16.15"/>
    <s v="Direção Financeira"/>
    <s v="03.16.15"/>
    <x v="5"/>
    <x v="0"/>
    <x v="0"/>
    <x v="1"/>
    <x v="0"/>
    <x v="0"/>
    <x v="0"/>
    <x v="0"/>
    <x v="8"/>
    <s v="2024-10-25"/>
    <x v="3"/>
    <n v="1294767"/>
    <x v="0"/>
    <m/>
    <x v="0"/>
    <m/>
    <x v="6"/>
    <n v="100474914"/>
    <x v="0"/>
    <x v="0"/>
    <s v="Direção Financeira"/>
    <s v="ORI"/>
    <x v="0"/>
    <m/>
    <x v="0"/>
    <x v="0"/>
    <x v="0"/>
    <x v="0"/>
    <x v="0"/>
    <x v="0"/>
    <x v="0"/>
    <x v="0"/>
    <x v="0"/>
    <x v="0"/>
    <x v="0"/>
    <s v="Direção Financeira"/>
    <x v="0"/>
    <x v="0"/>
    <x v="0"/>
    <x v="0"/>
    <x v="0"/>
    <x v="0"/>
    <x v="0"/>
    <x v="0"/>
    <x v="0"/>
    <x v="0"/>
    <x v="0"/>
    <x v="0"/>
    <s v="Pagamento de prestação de serviço, conforme folha em anexo. "/>
  </r>
  <r>
    <x v="0"/>
    <n v="0"/>
    <n v="0"/>
    <n v="0"/>
    <n v="44676"/>
    <x v="643"/>
    <x v="0"/>
    <x v="0"/>
    <x v="0"/>
    <s v="03.16.15"/>
    <x v="0"/>
    <x v="0"/>
    <x v="0"/>
    <s v="Direção Financeira"/>
    <s v="03.16.15"/>
    <s v="Direção Financeira"/>
    <s v="03.16.15"/>
    <x v="60"/>
    <x v="0"/>
    <x v="0"/>
    <x v="0"/>
    <x v="0"/>
    <x v="0"/>
    <x v="0"/>
    <x v="0"/>
    <x v="8"/>
    <s v="2024-10-25"/>
    <x v="3"/>
    <n v="44676"/>
    <x v="0"/>
    <m/>
    <x v="0"/>
    <m/>
    <x v="6"/>
    <n v="100474914"/>
    <x v="0"/>
    <x v="0"/>
    <s v="Direção Financeira"/>
    <s v="ORI"/>
    <x v="0"/>
    <m/>
    <x v="0"/>
    <x v="0"/>
    <x v="0"/>
    <x v="0"/>
    <x v="0"/>
    <x v="0"/>
    <x v="0"/>
    <x v="0"/>
    <x v="0"/>
    <x v="0"/>
    <x v="0"/>
    <s v="Direção Financeira"/>
    <x v="0"/>
    <x v="0"/>
    <x v="0"/>
    <x v="0"/>
    <x v="0"/>
    <x v="0"/>
    <x v="0"/>
    <x v="0"/>
    <x v="0"/>
    <x v="0"/>
    <x v="0"/>
    <x v="0"/>
    <s v="Pagamento de prestação de serviço, conforme folha em anexo. "/>
  </r>
  <r>
    <x v="0"/>
    <n v="0"/>
    <n v="0"/>
    <n v="0"/>
    <n v="394478"/>
    <x v="644"/>
    <x v="0"/>
    <x v="0"/>
    <x v="0"/>
    <s v="01.27.02.11"/>
    <x v="18"/>
    <x v="1"/>
    <x v="1"/>
    <s v="Saneamento básico"/>
    <s v="01.27.02"/>
    <s v="Saneamento básico"/>
    <s v="01.27.02"/>
    <x v="4"/>
    <x v="0"/>
    <x v="2"/>
    <x v="2"/>
    <x v="0"/>
    <x v="1"/>
    <x v="0"/>
    <x v="0"/>
    <x v="8"/>
    <s v="2024-10-29"/>
    <x v="3"/>
    <n v="394478"/>
    <x v="0"/>
    <m/>
    <x v="0"/>
    <m/>
    <x v="6"/>
    <n v="100474914"/>
    <x v="0"/>
    <x v="0"/>
    <s v="Reforço do saneamento básico"/>
    <s v="ORI"/>
    <x v="0"/>
    <m/>
    <x v="0"/>
    <x v="0"/>
    <x v="0"/>
    <x v="0"/>
    <x v="0"/>
    <x v="0"/>
    <x v="0"/>
    <x v="0"/>
    <x v="0"/>
    <x v="0"/>
    <x v="0"/>
    <s v="Reforço do saneamento básico"/>
    <x v="0"/>
    <x v="0"/>
    <x v="0"/>
    <x v="0"/>
    <x v="1"/>
    <x v="0"/>
    <x v="0"/>
    <x v="0"/>
    <x v="0"/>
    <x v="0"/>
    <x v="0"/>
    <x v="0"/>
    <s v="Pagamento a favor do Tesoureiro Municipal, referente de trabalhos de limpeza urbana no âmbito do Projeto Municipal Saudável, durante o mês de outubro de 2024, conforme anexo.  "/>
  </r>
  <r>
    <x v="0"/>
    <n v="0"/>
    <n v="0"/>
    <n v="0"/>
    <n v="3750"/>
    <x v="645"/>
    <x v="0"/>
    <x v="0"/>
    <x v="0"/>
    <s v="03.16.15"/>
    <x v="0"/>
    <x v="0"/>
    <x v="0"/>
    <s v="Direção Financeira"/>
    <s v="03.16.15"/>
    <s v="Direção Financeira"/>
    <s v="03.16.15"/>
    <x v="5"/>
    <x v="0"/>
    <x v="0"/>
    <x v="1"/>
    <x v="0"/>
    <x v="0"/>
    <x v="0"/>
    <x v="0"/>
    <x v="8"/>
    <s v="2024-10-30"/>
    <x v="3"/>
    <n v="3750"/>
    <x v="0"/>
    <m/>
    <x v="0"/>
    <m/>
    <x v="2"/>
    <n v="100474696"/>
    <x v="0"/>
    <x v="1"/>
    <s v="Direção Financeira"/>
    <s v="ORI"/>
    <x v="0"/>
    <m/>
    <x v="0"/>
    <x v="0"/>
    <x v="0"/>
    <x v="0"/>
    <x v="0"/>
    <x v="0"/>
    <x v="0"/>
    <x v="0"/>
    <x v="0"/>
    <x v="0"/>
    <x v="0"/>
    <s v="Direção Financeira"/>
    <x v="0"/>
    <x v="0"/>
    <x v="0"/>
    <x v="0"/>
    <x v="0"/>
    <x v="0"/>
    <x v="0"/>
    <x v="0"/>
    <x v="0"/>
    <x v="0"/>
    <x v="1"/>
    <x v="0"/>
    <s v="Pagamento a favor do Sr. Edmilson Sanches Correia, correspondentes aos serviços prestados como policias municipais no âmbito da fiscalização referente a Outubro de 2024, conforme anexo.   "/>
  </r>
  <r>
    <x v="0"/>
    <n v="0"/>
    <n v="0"/>
    <n v="0"/>
    <n v="21250"/>
    <x v="645"/>
    <x v="0"/>
    <x v="0"/>
    <x v="0"/>
    <s v="03.16.15"/>
    <x v="0"/>
    <x v="0"/>
    <x v="0"/>
    <s v="Direção Financeira"/>
    <s v="03.16.15"/>
    <s v="Direção Financeira"/>
    <s v="03.16.15"/>
    <x v="5"/>
    <x v="0"/>
    <x v="0"/>
    <x v="1"/>
    <x v="0"/>
    <x v="0"/>
    <x v="0"/>
    <x v="0"/>
    <x v="8"/>
    <s v="2024-10-30"/>
    <x v="3"/>
    <n v="21250"/>
    <x v="0"/>
    <m/>
    <x v="0"/>
    <m/>
    <x v="68"/>
    <n v="100476436"/>
    <x v="0"/>
    <x v="0"/>
    <s v="Direção Financeira"/>
    <s v="ORI"/>
    <x v="0"/>
    <m/>
    <x v="0"/>
    <x v="0"/>
    <x v="0"/>
    <x v="0"/>
    <x v="0"/>
    <x v="0"/>
    <x v="0"/>
    <x v="0"/>
    <x v="0"/>
    <x v="0"/>
    <x v="0"/>
    <s v="Direção Financeira"/>
    <x v="0"/>
    <x v="0"/>
    <x v="0"/>
    <x v="0"/>
    <x v="0"/>
    <x v="0"/>
    <x v="0"/>
    <x v="0"/>
    <x v="0"/>
    <x v="0"/>
    <x v="0"/>
    <x v="0"/>
    <s v="Pagamento a favor do Sr. Edmilson Sanches Correia, correspondentes aos serviços prestados como policias municipais no âmbito da fiscalização referente a Outubro de 2024, conforme anexo.   "/>
  </r>
  <r>
    <x v="0"/>
    <n v="0"/>
    <n v="0"/>
    <n v="0"/>
    <n v="21200"/>
    <x v="646"/>
    <x v="0"/>
    <x v="0"/>
    <x v="0"/>
    <s v="01.25.04.22"/>
    <x v="7"/>
    <x v="3"/>
    <x v="3"/>
    <s v="Cultura"/>
    <s v="01.25.04"/>
    <s v="Cultura"/>
    <s v="01.25.04"/>
    <x v="4"/>
    <x v="0"/>
    <x v="2"/>
    <x v="2"/>
    <x v="0"/>
    <x v="1"/>
    <x v="0"/>
    <x v="0"/>
    <x v="8"/>
    <s v="2024-10-30"/>
    <x v="3"/>
    <n v="21200"/>
    <x v="0"/>
    <m/>
    <x v="0"/>
    <m/>
    <x v="141"/>
    <n v="100450891"/>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referente a trabalhos realizados na organização de festivais, conforme proposta em anexo."/>
  </r>
  <r>
    <x v="0"/>
    <n v="0"/>
    <n v="0"/>
    <n v="0"/>
    <n v="120"/>
    <x v="647"/>
    <x v="0"/>
    <x v="1"/>
    <x v="0"/>
    <s v="03.03.10"/>
    <x v="8"/>
    <x v="0"/>
    <x v="4"/>
    <s v="Receitas Da Câmara"/>
    <s v="03.03.10"/>
    <s v="Receitas Da Câmara"/>
    <s v="03.03.10"/>
    <x v="8"/>
    <x v="0"/>
    <x v="3"/>
    <x v="3"/>
    <x v="0"/>
    <x v="0"/>
    <x v="2"/>
    <x v="0"/>
    <x v="10"/>
    <s v="2024-11-25"/>
    <x v="3"/>
    <n v="1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6800"/>
    <x v="648"/>
    <x v="0"/>
    <x v="0"/>
    <x v="0"/>
    <s v="01.27.04.03"/>
    <x v="4"/>
    <x v="1"/>
    <x v="1"/>
    <s v="Infra-Estruturas e Transportes"/>
    <s v="01.27.04"/>
    <s v="Infra-Estruturas e Transportes"/>
    <s v="01.27.04"/>
    <x v="4"/>
    <x v="0"/>
    <x v="2"/>
    <x v="2"/>
    <x v="0"/>
    <x v="1"/>
    <x v="0"/>
    <x v="0"/>
    <x v="8"/>
    <s v="2024-10-30"/>
    <x v="3"/>
    <n v="126800"/>
    <x v="0"/>
    <m/>
    <x v="0"/>
    <m/>
    <x v="6"/>
    <n v="100474914"/>
    <x v="0"/>
    <x v="0"/>
    <s v="Plano de emergencia da epoca de chuvas"/>
    <s v="ORI"/>
    <x v="0"/>
    <m/>
    <x v="0"/>
    <x v="0"/>
    <x v="0"/>
    <x v="0"/>
    <x v="0"/>
    <x v="0"/>
    <x v="0"/>
    <x v="0"/>
    <x v="0"/>
    <x v="0"/>
    <x v="0"/>
    <s v="Plano de emergencia da epoca de chuvas"/>
    <x v="0"/>
    <x v="0"/>
    <x v="0"/>
    <x v="0"/>
    <x v="1"/>
    <x v="0"/>
    <x v="0"/>
    <x v="0"/>
    <x v="0"/>
    <x v="0"/>
    <x v="0"/>
    <x v="0"/>
    <s v="Pagamento a favor do Tesoureiro Municipal, referente despesa com pessoal no trabalho, Plano de Mitigação Época das Chuvas, conforme anexe."/>
  </r>
  <r>
    <x v="0"/>
    <n v="0"/>
    <n v="0"/>
    <n v="0"/>
    <n v="102900"/>
    <x v="649"/>
    <x v="0"/>
    <x v="0"/>
    <x v="0"/>
    <s v="01.27.04.03"/>
    <x v="4"/>
    <x v="1"/>
    <x v="1"/>
    <s v="Infra-Estruturas e Transportes"/>
    <s v="01.27.04"/>
    <s v="Infra-Estruturas e Transportes"/>
    <s v="01.27.04"/>
    <x v="4"/>
    <x v="0"/>
    <x v="2"/>
    <x v="2"/>
    <x v="0"/>
    <x v="1"/>
    <x v="0"/>
    <x v="0"/>
    <x v="8"/>
    <s v="2024-10-30"/>
    <x v="3"/>
    <n v="102900"/>
    <x v="0"/>
    <m/>
    <x v="0"/>
    <m/>
    <x v="6"/>
    <n v="100474914"/>
    <x v="0"/>
    <x v="0"/>
    <s v="Plano de emergencia da epoca de chuvas"/>
    <s v="ORI"/>
    <x v="0"/>
    <m/>
    <x v="0"/>
    <x v="0"/>
    <x v="0"/>
    <x v="0"/>
    <x v="0"/>
    <x v="0"/>
    <x v="0"/>
    <x v="0"/>
    <x v="0"/>
    <x v="0"/>
    <x v="0"/>
    <s v="Plano de emergencia da epoca de chuvas"/>
    <x v="0"/>
    <x v="0"/>
    <x v="0"/>
    <x v="0"/>
    <x v="1"/>
    <x v="0"/>
    <x v="0"/>
    <x v="0"/>
    <x v="0"/>
    <x v="0"/>
    <x v="0"/>
    <x v="0"/>
    <s v="Pagamento a favor do Tesoureiro Municipal, referente despesa com pessoal no trabalho, Plano de Mitigação Época das Chuvas, conforme anexe."/>
  </r>
  <r>
    <x v="0"/>
    <n v="0"/>
    <n v="0"/>
    <n v="0"/>
    <n v="1882"/>
    <x v="650"/>
    <x v="0"/>
    <x v="1"/>
    <x v="0"/>
    <s v="80.02.01"/>
    <x v="2"/>
    <x v="2"/>
    <x v="2"/>
    <s v="Retenções Iur"/>
    <s v="80.02.01"/>
    <s v="Retenções Iur"/>
    <s v="80.02.01"/>
    <x v="2"/>
    <x v="0"/>
    <x v="1"/>
    <x v="0"/>
    <x v="1"/>
    <x v="2"/>
    <x v="2"/>
    <x v="0"/>
    <x v="8"/>
    <s v="2024-10-30"/>
    <x v="3"/>
    <n v="1882"/>
    <x v="0"/>
    <m/>
    <x v="0"/>
    <m/>
    <x v="2"/>
    <n v="100474696"/>
    <x v="0"/>
    <x v="0"/>
    <s v="Retenções Iur"/>
    <s v="ORI"/>
    <x v="0"/>
    <s v="RIUR"/>
    <x v="0"/>
    <x v="0"/>
    <x v="0"/>
    <x v="0"/>
    <x v="0"/>
    <x v="0"/>
    <x v="0"/>
    <x v="0"/>
    <x v="0"/>
    <x v="0"/>
    <x v="0"/>
    <s v="Retenções Iur"/>
    <x v="0"/>
    <x v="0"/>
    <x v="0"/>
    <x v="0"/>
    <x v="2"/>
    <x v="0"/>
    <x v="0"/>
    <x v="0"/>
    <x v="0"/>
    <x v="1"/>
    <x v="0"/>
    <x v="0"/>
    <s v="RETENCAO OT"/>
  </r>
  <r>
    <x v="0"/>
    <n v="0"/>
    <n v="0"/>
    <n v="0"/>
    <n v="1515"/>
    <x v="651"/>
    <x v="0"/>
    <x v="1"/>
    <x v="0"/>
    <s v="80.02.01"/>
    <x v="2"/>
    <x v="2"/>
    <x v="2"/>
    <s v="Retenções Iur"/>
    <s v="80.02.01"/>
    <s v="Retenções Iur"/>
    <s v="80.02.01"/>
    <x v="2"/>
    <x v="0"/>
    <x v="1"/>
    <x v="0"/>
    <x v="1"/>
    <x v="2"/>
    <x v="2"/>
    <x v="0"/>
    <x v="8"/>
    <s v="2024-10-30"/>
    <x v="3"/>
    <n v="1515"/>
    <x v="0"/>
    <m/>
    <x v="0"/>
    <m/>
    <x v="2"/>
    <n v="100474696"/>
    <x v="0"/>
    <x v="0"/>
    <s v="Retenções Iur"/>
    <s v="ORI"/>
    <x v="0"/>
    <s v="RIUR"/>
    <x v="0"/>
    <x v="0"/>
    <x v="0"/>
    <x v="0"/>
    <x v="0"/>
    <x v="0"/>
    <x v="0"/>
    <x v="0"/>
    <x v="0"/>
    <x v="0"/>
    <x v="0"/>
    <s v="Retenções Iur"/>
    <x v="0"/>
    <x v="0"/>
    <x v="0"/>
    <x v="0"/>
    <x v="2"/>
    <x v="0"/>
    <x v="0"/>
    <x v="0"/>
    <x v="0"/>
    <x v="1"/>
    <x v="0"/>
    <x v="0"/>
    <s v="RETENCAO OT"/>
  </r>
  <r>
    <x v="0"/>
    <n v="0"/>
    <n v="0"/>
    <n v="0"/>
    <n v="3750"/>
    <x v="652"/>
    <x v="0"/>
    <x v="1"/>
    <x v="0"/>
    <s v="80.02.01"/>
    <x v="2"/>
    <x v="2"/>
    <x v="2"/>
    <s v="Retenções Iur"/>
    <s v="80.02.01"/>
    <s v="Retenções Iur"/>
    <s v="80.02.01"/>
    <x v="2"/>
    <x v="0"/>
    <x v="1"/>
    <x v="0"/>
    <x v="1"/>
    <x v="2"/>
    <x v="2"/>
    <x v="0"/>
    <x v="8"/>
    <s v="2024-10-30"/>
    <x v="3"/>
    <n v="3750"/>
    <x v="0"/>
    <m/>
    <x v="0"/>
    <m/>
    <x v="2"/>
    <n v="100474696"/>
    <x v="0"/>
    <x v="0"/>
    <s v="Retenções Iur"/>
    <s v="ORI"/>
    <x v="0"/>
    <s v="RIUR"/>
    <x v="0"/>
    <x v="0"/>
    <x v="0"/>
    <x v="0"/>
    <x v="0"/>
    <x v="0"/>
    <x v="0"/>
    <x v="0"/>
    <x v="0"/>
    <x v="0"/>
    <x v="0"/>
    <s v="Retenções Iur"/>
    <x v="0"/>
    <x v="0"/>
    <x v="0"/>
    <x v="0"/>
    <x v="2"/>
    <x v="0"/>
    <x v="0"/>
    <x v="0"/>
    <x v="0"/>
    <x v="1"/>
    <x v="0"/>
    <x v="0"/>
    <s v="RETENCAO OT"/>
  </r>
  <r>
    <x v="1"/>
    <n v="0"/>
    <n v="0"/>
    <n v="0"/>
    <n v="254645"/>
    <x v="653"/>
    <x v="0"/>
    <x v="0"/>
    <x v="0"/>
    <s v="01.27.02.15"/>
    <x v="25"/>
    <x v="1"/>
    <x v="1"/>
    <s v="Saneamento básico"/>
    <s v="01.27.02"/>
    <s v="Saneamento básico"/>
    <s v="01.27.02"/>
    <x v="46"/>
    <x v="0"/>
    <x v="0"/>
    <x v="0"/>
    <x v="0"/>
    <x v="1"/>
    <x v="1"/>
    <x v="0"/>
    <x v="10"/>
    <s v="2024-11-11"/>
    <x v="3"/>
    <n v="254645"/>
    <x v="0"/>
    <m/>
    <x v="0"/>
    <m/>
    <x v="1"/>
    <n v="100476920"/>
    <x v="0"/>
    <x v="0"/>
    <s v="Transferência de Residuos Aterro Santiago"/>
    <s v="ORI"/>
    <x v="0"/>
    <m/>
    <x v="0"/>
    <x v="0"/>
    <x v="0"/>
    <x v="0"/>
    <x v="0"/>
    <x v="0"/>
    <x v="0"/>
    <x v="0"/>
    <x v="0"/>
    <x v="0"/>
    <x v="0"/>
    <s v="Transferência de Residuos Aterro Santiago"/>
    <x v="0"/>
    <x v="0"/>
    <x v="0"/>
    <x v="0"/>
    <x v="1"/>
    <x v="0"/>
    <x v="0"/>
    <x v="0"/>
    <x v="0"/>
    <x v="0"/>
    <x v="0"/>
    <x v="0"/>
    <s v="Pagamento a favor de Felisberto Carvalho, pela aquisição de combustíveis, destinados a viatura afeto aos serviços da CMSM, conforme anexo."/>
  </r>
  <r>
    <x v="0"/>
    <n v="0"/>
    <n v="0"/>
    <n v="0"/>
    <n v="10000"/>
    <x v="654"/>
    <x v="0"/>
    <x v="0"/>
    <x v="0"/>
    <s v="01.25.01.11"/>
    <x v="17"/>
    <x v="3"/>
    <x v="3"/>
    <s v="Educação"/>
    <s v="01.25.01"/>
    <s v="Educação"/>
    <s v="01.25.01"/>
    <x v="4"/>
    <x v="0"/>
    <x v="2"/>
    <x v="2"/>
    <x v="0"/>
    <x v="1"/>
    <x v="0"/>
    <x v="0"/>
    <x v="10"/>
    <s v="2024-11-11"/>
    <x v="3"/>
    <n v="10000"/>
    <x v="0"/>
    <m/>
    <x v="0"/>
    <m/>
    <x v="142"/>
    <n v="100479304"/>
    <x v="0"/>
    <x v="0"/>
    <s v="Apoio ao Ensino Básico e Secundário"/>
    <s v="ORI"/>
    <x v="0"/>
    <s v="AEBS"/>
    <x v="0"/>
    <x v="0"/>
    <x v="0"/>
    <x v="0"/>
    <x v="0"/>
    <x v="0"/>
    <x v="0"/>
    <x v="0"/>
    <x v="0"/>
    <x v="0"/>
    <x v="0"/>
    <s v="Apoio ao Ensino Básico e Secundário"/>
    <x v="0"/>
    <x v="0"/>
    <x v="0"/>
    <x v="0"/>
    <x v="1"/>
    <x v="0"/>
    <x v="0"/>
    <x v="0"/>
    <x v="0"/>
    <x v="0"/>
    <x v="0"/>
    <x v="0"/>
    <s v="Apoio social a favor da Sra. Julia Gomes Monteiro, para pagamento de matricula, conforme anexo."/>
  </r>
  <r>
    <x v="0"/>
    <n v="0"/>
    <n v="0"/>
    <n v="0"/>
    <n v="10000"/>
    <x v="655"/>
    <x v="0"/>
    <x v="0"/>
    <x v="0"/>
    <s v="01.25.03.12"/>
    <x v="6"/>
    <x v="3"/>
    <x v="3"/>
    <s v="Emprego e Formação profissional"/>
    <s v="01.25.03"/>
    <s v="Emprego e Formação profissional"/>
    <s v="01.25.03"/>
    <x v="4"/>
    <x v="0"/>
    <x v="2"/>
    <x v="2"/>
    <x v="0"/>
    <x v="1"/>
    <x v="0"/>
    <x v="0"/>
    <x v="10"/>
    <s v="2024-11-11"/>
    <x v="3"/>
    <n v="10000"/>
    <x v="0"/>
    <m/>
    <x v="0"/>
    <m/>
    <x v="143"/>
    <n v="100478855"/>
    <x v="0"/>
    <x v="0"/>
    <s v="Estágios Profissionais e Promoção de Emprego"/>
    <s v="ORI"/>
    <x v="0"/>
    <m/>
    <x v="0"/>
    <x v="0"/>
    <x v="0"/>
    <x v="0"/>
    <x v="0"/>
    <x v="0"/>
    <x v="0"/>
    <x v="0"/>
    <x v="0"/>
    <x v="0"/>
    <x v="0"/>
    <s v="Estágios Profissionais e Promoção de Emprego"/>
    <x v="0"/>
    <x v="0"/>
    <x v="0"/>
    <x v="0"/>
    <x v="1"/>
    <x v="0"/>
    <x v="0"/>
    <x v="0"/>
    <x v="0"/>
    <x v="0"/>
    <x v="0"/>
    <x v="0"/>
    <s v="Apoio social a favor da Sra. Maria Eunice Martins Rosa, para reforço de negocio, conforme anexo."/>
  </r>
  <r>
    <x v="0"/>
    <n v="0"/>
    <n v="0"/>
    <n v="0"/>
    <n v="10000"/>
    <x v="656"/>
    <x v="0"/>
    <x v="0"/>
    <x v="0"/>
    <s v="01.25.03.12"/>
    <x v="6"/>
    <x v="3"/>
    <x v="3"/>
    <s v="Emprego e Formação profissional"/>
    <s v="01.25.03"/>
    <s v="Emprego e Formação profissional"/>
    <s v="01.25.03"/>
    <x v="4"/>
    <x v="0"/>
    <x v="2"/>
    <x v="2"/>
    <x v="0"/>
    <x v="1"/>
    <x v="0"/>
    <x v="0"/>
    <x v="10"/>
    <s v="2024-11-11"/>
    <x v="3"/>
    <n v="10000"/>
    <x v="0"/>
    <m/>
    <x v="0"/>
    <m/>
    <x v="144"/>
    <n v="100478307"/>
    <x v="0"/>
    <x v="0"/>
    <s v="Estágios Profissionais e Promoção de Emprego"/>
    <s v="ORI"/>
    <x v="0"/>
    <m/>
    <x v="0"/>
    <x v="0"/>
    <x v="0"/>
    <x v="0"/>
    <x v="0"/>
    <x v="0"/>
    <x v="0"/>
    <x v="0"/>
    <x v="0"/>
    <x v="0"/>
    <x v="0"/>
    <s v="Estágios Profissionais e Promoção de Emprego"/>
    <x v="0"/>
    <x v="0"/>
    <x v="0"/>
    <x v="0"/>
    <x v="1"/>
    <x v="0"/>
    <x v="0"/>
    <x v="0"/>
    <x v="0"/>
    <x v="0"/>
    <x v="0"/>
    <x v="0"/>
    <s v="Apoio social a favor da Sra. Carine Patricia Lopes Cabral, para promoção de autoemprego, conforme anexo."/>
  </r>
  <r>
    <x v="0"/>
    <n v="0"/>
    <n v="0"/>
    <n v="0"/>
    <n v="3640"/>
    <x v="657"/>
    <x v="0"/>
    <x v="1"/>
    <x v="0"/>
    <s v="03.03.10"/>
    <x v="8"/>
    <x v="0"/>
    <x v="4"/>
    <s v="Receitas Da Câmara"/>
    <s v="03.03.10"/>
    <s v="Receitas Da Câmara"/>
    <s v="03.03.10"/>
    <x v="9"/>
    <x v="0"/>
    <x v="3"/>
    <x v="3"/>
    <x v="0"/>
    <x v="0"/>
    <x v="2"/>
    <x v="0"/>
    <x v="10"/>
    <s v="2024-11-04"/>
    <x v="3"/>
    <n v="36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80"/>
    <x v="658"/>
    <x v="0"/>
    <x v="1"/>
    <x v="0"/>
    <s v="03.03.10"/>
    <x v="8"/>
    <x v="0"/>
    <x v="4"/>
    <s v="Receitas Da Câmara"/>
    <s v="03.03.10"/>
    <s v="Receitas Da Câmara"/>
    <s v="03.03.10"/>
    <x v="26"/>
    <x v="0"/>
    <x v="3"/>
    <x v="3"/>
    <x v="0"/>
    <x v="0"/>
    <x v="2"/>
    <x v="0"/>
    <x v="10"/>
    <s v="2024-11-04"/>
    <x v="3"/>
    <n v="12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2595"/>
    <x v="659"/>
    <x v="0"/>
    <x v="1"/>
    <x v="0"/>
    <s v="03.03.10"/>
    <x v="8"/>
    <x v="0"/>
    <x v="4"/>
    <s v="Receitas Da Câmara"/>
    <s v="03.03.10"/>
    <s v="Receitas Da Câmara"/>
    <s v="03.03.10"/>
    <x v="18"/>
    <x v="0"/>
    <x v="0"/>
    <x v="0"/>
    <x v="0"/>
    <x v="0"/>
    <x v="2"/>
    <x v="0"/>
    <x v="10"/>
    <s v="2024-11-04"/>
    <x v="3"/>
    <n v="2259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00"/>
    <x v="660"/>
    <x v="0"/>
    <x v="1"/>
    <x v="0"/>
    <s v="03.03.10"/>
    <x v="8"/>
    <x v="0"/>
    <x v="4"/>
    <s v="Receitas Da Câmara"/>
    <s v="03.03.10"/>
    <s v="Receitas Da Câmara"/>
    <s v="03.03.10"/>
    <x v="11"/>
    <x v="0"/>
    <x v="0"/>
    <x v="5"/>
    <x v="0"/>
    <x v="0"/>
    <x v="2"/>
    <x v="0"/>
    <x v="10"/>
    <s v="2024-11-04"/>
    <x v="3"/>
    <n v="1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
    <x v="661"/>
    <x v="0"/>
    <x v="1"/>
    <x v="0"/>
    <s v="03.03.10"/>
    <x v="8"/>
    <x v="0"/>
    <x v="4"/>
    <s v="Receitas Da Câmara"/>
    <s v="03.03.10"/>
    <s v="Receitas Da Câmara"/>
    <s v="03.03.10"/>
    <x v="8"/>
    <x v="0"/>
    <x v="3"/>
    <x v="3"/>
    <x v="0"/>
    <x v="0"/>
    <x v="2"/>
    <x v="0"/>
    <x v="10"/>
    <s v="2024-11-04"/>
    <x v="3"/>
    <n v="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0"/>
    <x v="662"/>
    <x v="0"/>
    <x v="1"/>
    <x v="0"/>
    <s v="03.03.10"/>
    <x v="8"/>
    <x v="0"/>
    <x v="4"/>
    <s v="Receitas Da Câmara"/>
    <s v="03.03.10"/>
    <s v="Receitas Da Câmara"/>
    <s v="03.03.10"/>
    <x v="42"/>
    <x v="0"/>
    <x v="3"/>
    <x v="3"/>
    <x v="0"/>
    <x v="0"/>
    <x v="2"/>
    <x v="0"/>
    <x v="10"/>
    <s v="2024-11-04"/>
    <x v="3"/>
    <n v="3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980"/>
    <x v="663"/>
    <x v="0"/>
    <x v="1"/>
    <x v="0"/>
    <s v="03.03.10"/>
    <x v="8"/>
    <x v="0"/>
    <x v="4"/>
    <s v="Receitas Da Câmara"/>
    <s v="03.03.10"/>
    <s v="Receitas Da Câmara"/>
    <s v="03.03.10"/>
    <x v="6"/>
    <x v="0"/>
    <x v="3"/>
    <x v="3"/>
    <x v="0"/>
    <x v="0"/>
    <x v="2"/>
    <x v="0"/>
    <x v="10"/>
    <s v="2024-11-04"/>
    <x v="3"/>
    <n v="19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420"/>
    <x v="664"/>
    <x v="0"/>
    <x v="1"/>
    <x v="0"/>
    <s v="03.03.10"/>
    <x v="8"/>
    <x v="0"/>
    <x v="4"/>
    <s v="Receitas Da Câmara"/>
    <s v="03.03.10"/>
    <s v="Receitas Da Câmara"/>
    <s v="03.03.10"/>
    <x v="13"/>
    <x v="0"/>
    <x v="3"/>
    <x v="3"/>
    <x v="0"/>
    <x v="0"/>
    <x v="2"/>
    <x v="0"/>
    <x v="10"/>
    <s v="2024-11-04"/>
    <x v="3"/>
    <n v="5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2"/>
    <x v="665"/>
    <x v="0"/>
    <x v="1"/>
    <x v="0"/>
    <s v="03.03.10"/>
    <x v="8"/>
    <x v="0"/>
    <x v="4"/>
    <s v="Receitas Da Câmara"/>
    <s v="03.03.10"/>
    <s v="Receitas Da Câmara"/>
    <s v="03.03.10"/>
    <x v="25"/>
    <x v="0"/>
    <x v="3"/>
    <x v="3"/>
    <x v="0"/>
    <x v="0"/>
    <x v="2"/>
    <x v="0"/>
    <x v="10"/>
    <s v="2024-11-04"/>
    <x v="3"/>
    <n v="21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0"/>
    <x v="666"/>
    <x v="0"/>
    <x v="1"/>
    <x v="0"/>
    <s v="03.03.10"/>
    <x v="8"/>
    <x v="0"/>
    <x v="4"/>
    <s v="Receitas Da Câmara"/>
    <s v="03.03.10"/>
    <s v="Receitas Da Câmara"/>
    <s v="03.03.10"/>
    <x v="19"/>
    <x v="0"/>
    <x v="3"/>
    <x v="6"/>
    <x v="0"/>
    <x v="0"/>
    <x v="2"/>
    <x v="0"/>
    <x v="10"/>
    <s v="2024-11-06"/>
    <x v="3"/>
    <n v="2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700"/>
    <x v="667"/>
    <x v="0"/>
    <x v="1"/>
    <x v="0"/>
    <s v="03.03.10"/>
    <x v="8"/>
    <x v="0"/>
    <x v="4"/>
    <s v="Receitas Da Câmara"/>
    <s v="03.03.10"/>
    <s v="Receitas Da Câmara"/>
    <s v="03.03.10"/>
    <x v="11"/>
    <x v="0"/>
    <x v="0"/>
    <x v="5"/>
    <x v="0"/>
    <x v="0"/>
    <x v="2"/>
    <x v="0"/>
    <x v="10"/>
    <s v="2024-11-06"/>
    <x v="3"/>
    <n v="47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50"/>
    <x v="668"/>
    <x v="0"/>
    <x v="1"/>
    <x v="0"/>
    <s v="03.03.10"/>
    <x v="8"/>
    <x v="0"/>
    <x v="4"/>
    <s v="Receitas Da Câmara"/>
    <s v="03.03.10"/>
    <s v="Receitas Da Câmara"/>
    <s v="03.03.10"/>
    <x v="10"/>
    <x v="0"/>
    <x v="3"/>
    <x v="3"/>
    <x v="0"/>
    <x v="0"/>
    <x v="2"/>
    <x v="0"/>
    <x v="10"/>
    <s v="2024-11-06"/>
    <x v="3"/>
    <n v="18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0"/>
    <x v="669"/>
    <x v="0"/>
    <x v="1"/>
    <x v="0"/>
    <s v="03.03.10"/>
    <x v="8"/>
    <x v="0"/>
    <x v="4"/>
    <s v="Receitas Da Câmara"/>
    <s v="03.03.10"/>
    <s v="Receitas Da Câmara"/>
    <s v="03.03.10"/>
    <x v="42"/>
    <x v="0"/>
    <x v="3"/>
    <x v="3"/>
    <x v="0"/>
    <x v="0"/>
    <x v="2"/>
    <x v="0"/>
    <x v="10"/>
    <s v="2024-11-06"/>
    <x v="3"/>
    <n v="40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70500"/>
    <x v="670"/>
    <x v="0"/>
    <x v="1"/>
    <x v="0"/>
    <s v="03.03.10"/>
    <x v="8"/>
    <x v="0"/>
    <x v="4"/>
    <s v="Receitas Da Câmara"/>
    <s v="03.03.10"/>
    <s v="Receitas Da Câmara"/>
    <s v="03.03.10"/>
    <x v="15"/>
    <x v="0"/>
    <x v="0"/>
    <x v="0"/>
    <x v="0"/>
    <x v="0"/>
    <x v="2"/>
    <x v="0"/>
    <x v="10"/>
    <s v="2024-11-06"/>
    <x v="3"/>
    <n v="70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
    <x v="671"/>
    <x v="0"/>
    <x v="1"/>
    <x v="0"/>
    <s v="03.03.10"/>
    <x v="8"/>
    <x v="0"/>
    <x v="4"/>
    <s v="Receitas Da Câmara"/>
    <s v="03.03.10"/>
    <s v="Receitas Da Câmara"/>
    <s v="03.03.10"/>
    <x v="8"/>
    <x v="0"/>
    <x v="3"/>
    <x v="3"/>
    <x v="0"/>
    <x v="0"/>
    <x v="2"/>
    <x v="0"/>
    <x v="10"/>
    <s v="2024-11-06"/>
    <x v="3"/>
    <n v="1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40"/>
    <x v="672"/>
    <x v="0"/>
    <x v="1"/>
    <x v="0"/>
    <s v="03.03.10"/>
    <x v="8"/>
    <x v="0"/>
    <x v="4"/>
    <s v="Receitas Da Câmara"/>
    <s v="03.03.10"/>
    <s v="Receitas Da Câmara"/>
    <s v="03.03.10"/>
    <x v="21"/>
    <x v="0"/>
    <x v="3"/>
    <x v="3"/>
    <x v="0"/>
    <x v="0"/>
    <x v="2"/>
    <x v="0"/>
    <x v="10"/>
    <s v="2024-11-06"/>
    <x v="3"/>
    <n v="8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18"/>
    <x v="673"/>
    <x v="0"/>
    <x v="1"/>
    <x v="0"/>
    <s v="03.03.10"/>
    <x v="8"/>
    <x v="0"/>
    <x v="4"/>
    <s v="Receitas Da Câmara"/>
    <s v="03.03.10"/>
    <s v="Receitas Da Câmara"/>
    <s v="03.03.10"/>
    <x v="25"/>
    <x v="0"/>
    <x v="3"/>
    <x v="3"/>
    <x v="0"/>
    <x v="0"/>
    <x v="2"/>
    <x v="0"/>
    <x v="10"/>
    <s v="2024-11-06"/>
    <x v="3"/>
    <n v="31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70"/>
    <x v="674"/>
    <x v="0"/>
    <x v="1"/>
    <x v="0"/>
    <s v="03.03.10"/>
    <x v="8"/>
    <x v="0"/>
    <x v="4"/>
    <s v="Receitas Da Câmara"/>
    <s v="03.03.10"/>
    <s v="Receitas Da Câmara"/>
    <s v="03.03.10"/>
    <x v="13"/>
    <x v="0"/>
    <x v="3"/>
    <x v="3"/>
    <x v="0"/>
    <x v="0"/>
    <x v="2"/>
    <x v="0"/>
    <x v="10"/>
    <s v="2024-11-06"/>
    <x v="3"/>
    <n v="21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837"/>
    <x v="675"/>
    <x v="0"/>
    <x v="1"/>
    <x v="0"/>
    <s v="03.03.10"/>
    <x v="8"/>
    <x v="0"/>
    <x v="4"/>
    <s v="Receitas Da Câmara"/>
    <s v="03.03.10"/>
    <s v="Receitas Da Câmara"/>
    <s v="03.03.10"/>
    <x v="18"/>
    <x v="0"/>
    <x v="0"/>
    <x v="0"/>
    <x v="0"/>
    <x v="0"/>
    <x v="2"/>
    <x v="0"/>
    <x v="10"/>
    <s v="2024-11-06"/>
    <x v="3"/>
    <n v="11837"/>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0"/>
    <x v="676"/>
    <x v="0"/>
    <x v="1"/>
    <x v="0"/>
    <s v="03.03.10"/>
    <x v="8"/>
    <x v="0"/>
    <x v="4"/>
    <s v="Receitas Da Câmara"/>
    <s v="03.03.10"/>
    <s v="Receitas Da Câmara"/>
    <s v="03.03.10"/>
    <x v="8"/>
    <x v="0"/>
    <x v="3"/>
    <x v="3"/>
    <x v="0"/>
    <x v="0"/>
    <x v="2"/>
    <x v="0"/>
    <x v="10"/>
    <s v="2024-11-05"/>
    <x v="3"/>
    <n v="1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120"/>
    <x v="677"/>
    <x v="0"/>
    <x v="1"/>
    <x v="0"/>
    <s v="03.03.10"/>
    <x v="8"/>
    <x v="0"/>
    <x v="4"/>
    <s v="Receitas Da Câmara"/>
    <s v="03.03.10"/>
    <s v="Receitas Da Câmara"/>
    <s v="03.03.10"/>
    <x v="13"/>
    <x v="0"/>
    <x v="3"/>
    <x v="3"/>
    <x v="0"/>
    <x v="0"/>
    <x v="2"/>
    <x v="0"/>
    <x v="10"/>
    <s v="2024-11-05"/>
    <x v="3"/>
    <n v="31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50"/>
    <x v="678"/>
    <x v="0"/>
    <x v="1"/>
    <x v="0"/>
    <s v="03.03.10"/>
    <x v="8"/>
    <x v="0"/>
    <x v="4"/>
    <s v="Receitas Da Câmara"/>
    <s v="03.03.10"/>
    <s v="Receitas Da Câmara"/>
    <s v="03.03.10"/>
    <x v="10"/>
    <x v="0"/>
    <x v="3"/>
    <x v="3"/>
    <x v="0"/>
    <x v="0"/>
    <x v="2"/>
    <x v="0"/>
    <x v="10"/>
    <s v="2024-11-05"/>
    <x v="3"/>
    <n v="24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25"/>
    <x v="679"/>
    <x v="0"/>
    <x v="1"/>
    <x v="0"/>
    <s v="03.03.10"/>
    <x v="8"/>
    <x v="0"/>
    <x v="4"/>
    <s v="Receitas Da Câmara"/>
    <s v="03.03.10"/>
    <s v="Receitas Da Câmara"/>
    <s v="03.03.10"/>
    <x v="12"/>
    <x v="0"/>
    <x v="3"/>
    <x v="3"/>
    <x v="0"/>
    <x v="0"/>
    <x v="2"/>
    <x v="0"/>
    <x v="10"/>
    <s v="2024-11-05"/>
    <x v="3"/>
    <n v="40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00"/>
    <x v="680"/>
    <x v="0"/>
    <x v="1"/>
    <x v="0"/>
    <s v="03.03.10"/>
    <x v="8"/>
    <x v="0"/>
    <x v="4"/>
    <s v="Receitas Da Câmara"/>
    <s v="03.03.10"/>
    <s v="Receitas Da Câmara"/>
    <s v="03.03.10"/>
    <x v="42"/>
    <x v="0"/>
    <x v="3"/>
    <x v="3"/>
    <x v="0"/>
    <x v="0"/>
    <x v="2"/>
    <x v="0"/>
    <x v="10"/>
    <s v="2024-11-05"/>
    <x v="3"/>
    <n v="4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300"/>
    <x v="681"/>
    <x v="0"/>
    <x v="1"/>
    <x v="0"/>
    <s v="03.03.10"/>
    <x v="8"/>
    <x v="0"/>
    <x v="4"/>
    <s v="Receitas Da Câmara"/>
    <s v="03.03.10"/>
    <s v="Receitas Da Câmara"/>
    <s v="03.03.10"/>
    <x v="17"/>
    <x v="0"/>
    <x v="3"/>
    <x v="3"/>
    <x v="0"/>
    <x v="0"/>
    <x v="2"/>
    <x v="0"/>
    <x v="10"/>
    <s v="2024-11-05"/>
    <x v="3"/>
    <n v="5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682"/>
    <x v="0"/>
    <x v="1"/>
    <x v="0"/>
    <s v="03.03.10"/>
    <x v="8"/>
    <x v="0"/>
    <x v="4"/>
    <s v="Receitas Da Câmara"/>
    <s v="03.03.10"/>
    <s v="Receitas Da Câmara"/>
    <s v="03.03.10"/>
    <x v="6"/>
    <x v="0"/>
    <x v="3"/>
    <x v="3"/>
    <x v="0"/>
    <x v="0"/>
    <x v="2"/>
    <x v="0"/>
    <x v="10"/>
    <s v="2024-11-05"/>
    <x v="3"/>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00"/>
    <x v="683"/>
    <x v="0"/>
    <x v="1"/>
    <x v="0"/>
    <s v="03.03.10"/>
    <x v="8"/>
    <x v="0"/>
    <x v="4"/>
    <s v="Receitas Da Câmara"/>
    <s v="03.03.10"/>
    <s v="Receitas Da Câmara"/>
    <s v="03.03.10"/>
    <x v="11"/>
    <x v="0"/>
    <x v="0"/>
    <x v="5"/>
    <x v="0"/>
    <x v="0"/>
    <x v="2"/>
    <x v="0"/>
    <x v="10"/>
    <s v="2024-11-05"/>
    <x v="3"/>
    <n v="1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602.71249999999"/>
    <x v="684"/>
    <x v="0"/>
    <x v="1"/>
    <x v="0"/>
    <s v="03.03.10"/>
    <x v="8"/>
    <x v="0"/>
    <x v="4"/>
    <s v="Receitas Da Câmara"/>
    <s v="03.03.10"/>
    <s v="Receitas Da Câmara"/>
    <s v="03.03.10"/>
    <x v="18"/>
    <x v="0"/>
    <x v="0"/>
    <x v="0"/>
    <x v="0"/>
    <x v="0"/>
    <x v="2"/>
    <x v="0"/>
    <x v="10"/>
    <s v="2024-11-05"/>
    <x v="3"/>
    <n v="180602.7124999999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2000"/>
    <x v="685"/>
    <x v="0"/>
    <x v="0"/>
    <x v="0"/>
    <s v="03.16.15"/>
    <x v="0"/>
    <x v="0"/>
    <x v="0"/>
    <s v="Direção Financeira"/>
    <s v="03.16.15"/>
    <s v="Direção Financeira"/>
    <s v="03.16.15"/>
    <x v="41"/>
    <x v="0"/>
    <x v="0"/>
    <x v="1"/>
    <x v="0"/>
    <x v="0"/>
    <x v="0"/>
    <x v="0"/>
    <x v="10"/>
    <s v="2024-11-19"/>
    <x v="3"/>
    <n v="92000"/>
    <x v="0"/>
    <m/>
    <x v="0"/>
    <m/>
    <x v="22"/>
    <n v="100478657"/>
    <x v="0"/>
    <x v="0"/>
    <s v="Direção Financeira"/>
    <s v="ORI"/>
    <x v="0"/>
    <m/>
    <x v="0"/>
    <x v="0"/>
    <x v="0"/>
    <x v="0"/>
    <x v="0"/>
    <x v="0"/>
    <x v="0"/>
    <x v="0"/>
    <x v="0"/>
    <x v="0"/>
    <x v="0"/>
    <s v="Direção Financeira"/>
    <x v="0"/>
    <x v="0"/>
    <x v="0"/>
    <x v="0"/>
    <x v="0"/>
    <x v="0"/>
    <x v="0"/>
    <x v="0"/>
    <x v="0"/>
    <x v="0"/>
    <x v="0"/>
    <x v="0"/>
    <s v="Pagamento a favor da Translux Comercio E Serviços, para a aquisição de serviços de pintura completo bate chapa-choque e guarda lama esquerdo e manutenção e carregamento de ar condicionado da viatura ST-48-WL da CMSM, conforme anexo.   "/>
  </r>
  <r>
    <x v="0"/>
    <n v="0"/>
    <n v="0"/>
    <n v="0"/>
    <n v="68"/>
    <x v="686"/>
    <x v="0"/>
    <x v="0"/>
    <x v="0"/>
    <s v="03.16.02"/>
    <x v="3"/>
    <x v="0"/>
    <x v="0"/>
    <s v="Gabinete do Presidente"/>
    <s v="03.16.02"/>
    <s v="Gabinete do Presidente"/>
    <s v="03.16.02"/>
    <x v="31"/>
    <x v="0"/>
    <x v="0"/>
    <x v="1"/>
    <x v="0"/>
    <x v="0"/>
    <x v="0"/>
    <x v="0"/>
    <x v="10"/>
    <s v="2024-11-22"/>
    <x v="3"/>
    <n v="68"/>
    <x v="0"/>
    <m/>
    <x v="0"/>
    <m/>
    <x v="15"/>
    <n v="100479277"/>
    <x v="0"/>
    <x v="2"/>
    <s v="Gabinete do Presidente"/>
    <s v="ORI"/>
    <x v="0"/>
    <m/>
    <x v="0"/>
    <x v="0"/>
    <x v="0"/>
    <x v="0"/>
    <x v="0"/>
    <x v="0"/>
    <x v="0"/>
    <x v="0"/>
    <x v="0"/>
    <x v="0"/>
    <x v="0"/>
    <s v="Gabinete do Presidente"/>
    <x v="0"/>
    <x v="0"/>
    <x v="0"/>
    <x v="0"/>
    <x v="0"/>
    <x v="0"/>
    <x v="0"/>
    <x v="0"/>
    <x v="0"/>
    <x v="0"/>
    <x v="2"/>
    <x v="0"/>
    <s v="Pagamento de salário referente a 11-2024"/>
  </r>
  <r>
    <x v="0"/>
    <n v="0"/>
    <n v="0"/>
    <n v="0"/>
    <n v="103"/>
    <x v="686"/>
    <x v="0"/>
    <x v="0"/>
    <x v="0"/>
    <s v="03.16.02"/>
    <x v="3"/>
    <x v="0"/>
    <x v="0"/>
    <s v="Gabinete do Presidente"/>
    <s v="03.16.02"/>
    <s v="Gabinete do Presidente"/>
    <s v="03.16.02"/>
    <x v="59"/>
    <x v="0"/>
    <x v="0"/>
    <x v="0"/>
    <x v="0"/>
    <x v="0"/>
    <x v="0"/>
    <x v="0"/>
    <x v="10"/>
    <s v="2024-11-22"/>
    <x v="3"/>
    <n v="103"/>
    <x v="0"/>
    <m/>
    <x v="0"/>
    <m/>
    <x v="15"/>
    <n v="100479277"/>
    <x v="0"/>
    <x v="2"/>
    <s v="Gabinete do Presidente"/>
    <s v="ORI"/>
    <x v="0"/>
    <m/>
    <x v="0"/>
    <x v="0"/>
    <x v="0"/>
    <x v="0"/>
    <x v="0"/>
    <x v="0"/>
    <x v="0"/>
    <x v="0"/>
    <x v="0"/>
    <x v="0"/>
    <x v="0"/>
    <s v="Gabinete do Presidente"/>
    <x v="0"/>
    <x v="0"/>
    <x v="0"/>
    <x v="0"/>
    <x v="0"/>
    <x v="0"/>
    <x v="0"/>
    <x v="0"/>
    <x v="0"/>
    <x v="0"/>
    <x v="2"/>
    <x v="0"/>
    <s v="Pagamento de salário referente a 11-2024"/>
  </r>
  <r>
    <x v="0"/>
    <n v="0"/>
    <n v="0"/>
    <n v="0"/>
    <n v="1"/>
    <x v="686"/>
    <x v="0"/>
    <x v="0"/>
    <x v="0"/>
    <s v="03.16.02"/>
    <x v="3"/>
    <x v="0"/>
    <x v="0"/>
    <s v="Gabinete do Presidente"/>
    <s v="03.16.02"/>
    <s v="Gabinete do Presidente"/>
    <s v="03.16.02"/>
    <x v="29"/>
    <x v="0"/>
    <x v="0"/>
    <x v="0"/>
    <x v="0"/>
    <x v="0"/>
    <x v="0"/>
    <x v="0"/>
    <x v="10"/>
    <s v="2024-11-22"/>
    <x v="3"/>
    <n v="1"/>
    <x v="0"/>
    <m/>
    <x v="0"/>
    <m/>
    <x v="15"/>
    <n v="100479277"/>
    <x v="0"/>
    <x v="2"/>
    <s v="Gabinete do Presidente"/>
    <s v="ORI"/>
    <x v="0"/>
    <m/>
    <x v="0"/>
    <x v="0"/>
    <x v="0"/>
    <x v="0"/>
    <x v="0"/>
    <x v="0"/>
    <x v="0"/>
    <x v="0"/>
    <x v="0"/>
    <x v="0"/>
    <x v="0"/>
    <s v="Gabinete do Presidente"/>
    <x v="0"/>
    <x v="0"/>
    <x v="0"/>
    <x v="0"/>
    <x v="0"/>
    <x v="0"/>
    <x v="0"/>
    <x v="0"/>
    <x v="0"/>
    <x v="0"/>
    <x v="2"/>
    <x v="0"/>
    <s v="Pagamento de salário referente a 11-2024"/>
  </r>
  <r>
    <x v="0"/>
    <n v="0"/>
    <n v="0"/>
    <n v="0"/>
    <n v="353"/>
    <x v="686"/>
    <x v="0"/>
    <x v="0"/>
    <x v="0"/>
    <s v="03.16.02"/>
    <x v="3"/>
    <x v="0"/>
    <x v="0"/>
    <s v="Gabinete do Presidente"/>
    <s v="03.16.02"/>
    <s v="Gabinete do Presidente"/>
    <s v="03.16.02"/>
    <x v="28"/>
    <x v="0"/>
    <x v="0"/>
    <x v="0"/>
    <x v="0"/>
    <x v="0"/>
    <x v="0"/>
    <x v="0"/>
    <x v="10"/>
    <s v="2024-11-22"/>
    <x v="3"/>
    <n v="353"/>
    <x v="0"/>
    <m/>
    <x v="0"/>
    <m/>
    <x v="15"/>
    <n v="100479277"/>
    <x v="0"/>
    <x v="2"/>
    <s v="Gabinete do Presidente"/>
    <s v="ORI"/>
    <x v="0"/>
    <m/>
    <x v="0"/>
    <x v="0"/>
    <x v="0"/>
    <x v="0"/>
    <x v="0"/>
    <x v="0"/>
    <x v="0"/>
    <x v="0"/>
    <x v="0"/>
    <x v="0"/>
    <x v="0"/>
    <s v="Gabinete do Presidente"/>
    <x v="0"/>
    <x v="0"/>
    <x v="0"/>
    <x v="0"/>
    <x v="0"/>
    <x v="0"/>
    <x v="0"/>
    <x v="0"/>
    <x v="0"/>
    <x v="0"/>
    <x v="2"/>
    <x v="0"/>
    <s v="Pagamento de salário referente a 11-2024"/>
  </r>
  <r>
    <x v="0"/>
    <n v="0"/>
    <n v="0"/>
    <n v="0"/>
    <n v="1016"/>
    <x v="686"/>
    <x v="0"/>
    <x v="0"/>
    <x v="0"/>
    <s v="03.16.02"/>
    <x v="3"/>
    <x v="0"/>
    <x v="0"/>
    <s v="Gabinete do Presidente"/>
    <s v="03.16.02"/>
    <s v="Gabinete do Presidente"/>
    <s v="03.16.02"/>
    <x v="49"/>
    <x v="0"/>
    <x v="0"/>
    <x v="0"/>
    <x v="1"/>
    <x v="0"/>
    <x v="0"/>
    <x v="0"/>
    <x v="10"/>
    <s v="2024-11-22"/>
    <x v="3"/>
    <n v="1016"/>
    <x v="0"/>
    <m/>
    <x v="0"/>
    <m/>
    <x v="15"/>
    <n v="100479277"/>
    <x v="0"/>
    <x v="2"/>
    <s v="Gabinete do Presidente"/>
    <s v="ORI"/>
    <x v="0"/>
    <m/>
    <x v="0"/>
    <x v="0"/>
    <x v="0"/>
    <x v="0"/>
    <x v="0"/>
    <x v="0"/>
    <x v="0"/>
    <x v="0"/>
    <x v="0"/>
    <x v="0"/>
    <x v="0"/>
    <s v="Gabinete do Presidente"/>
    <x v="0"/>
    <x v="0"/>
    <x v="0"/>
    <x v="0"/>
    <x v="0"/>
    <x v="0"/>
    <x v="0"/>
    <x v="0"/>
    <x v="0"/>
    <x v="0"/>
    <x v="2"/>
    <x v="0"/>
    <s v="Pagamento de salário referente a 11-2024"/>
  </r>
  <r>
    <x v="0"/>
    <n v="0"/>
    <n v="0"/>
    <n v="0"/>
    <n v="1941"/>
    <x v="686"/>
    <x v="0"/>
    <x v="0"/>
    <x v="0"/>
    <s v="03.16.02"/>
    <x v="3"/>
    <x v="0"/>
    <x v="0"/>
    <s v="Gabinete do Presidente"/>
    <s v="03.16.02"/>
    <s v="Gabinete do Presidente"/>
    <s v="03.16.02"/>
    <x v="31"/>
    <x v="0"/>
    <x v="0"/>
    <x v="1"/>
    <x v="0"/>
    <x v="0"/>
    <x v="0"/>
    <x v="0"/>
    <x v="10"/>
    <s v="2024-11-22"/>
    <x v="3"/>
    <n v="1941"/>
    <x v="0"/>
    <m/>
    <x v="0"/>
    <m/>
    <x v="2"/>
    <n v="100474696"/>
    <x v="0"/>
    <x v="1"/>
    <s v="Gabinete do Presidente"/>
    <s v="ORI"/>
    <x v="0"/>
    <m/>
    <x v="0"/>
    <x v="0"/>
    <x v="0"/>
    <x v="0"/>
    <x v="0"/>
    <x v="0"/>
    <x v="0"/>
    <x v="0"/>
    <x v="0"/>
    <x v="0"/>
    <x v="0"/>
    <s v="Gabinete do Presidente"/>
    <x v="0"/>
    <x v="0"/>
    <x v="0"/>
    <x v="0"/>
    <x v="0"/>
    <x v="0"/>
    <x v="0"/>
    <x v="0"/>
    <x v="0"/>
    <x v="0"/>
    <x v="1"/>
    <x v="0"/>
    <s v="Pagamento de salário referente a 11-2024"/>
  </r>
  <r>
    <x v="0"/>
    <n v="0"/>
    <n v="0"/>
    <n v="0"/>
    <n v="2912"/>
    <x v="686"/>
    <x v="0"/>
    <x v="0"/>
    <x v="0"/>
    <s v="03.16.02"/>
    <x v="3"/>
    <x v="0"/>
    <x v="0"/>
    <s v="Gabinete do Presidente"/>
    <s v="03.16.02"/>
    <s v="Gabinete do Presidente"/>
    <s v="03.16.02"/>
    <x v="59"/>
    <x v="0"/>
    <x v="0"/>
    <x v="0"/>
    <x v="0"/>
    <x v="0"/>
    <x v="0"/>
    <x v="0"/>
    <x v="10"/>
    <s v="2024-11-22"/>
    <x v="3"/>
    <n v="2912"/>
    <x v="0"/>
    <m/>
    <x v="0"/>
    <m/>
    <x v="2"/>
    <n v="100474696"/>
    <x v="0"/>
    <x v="1"/>
    <s v="Gabinete do Presidente"/>
    <s v="ORI"/>
    <x v="0"/>
    <m/>
    <x v="0"/>
    <x v="0"/>
    <x v="0"/>
    <x v="0"/>
    <x v="0"/>
    <x v="0"/>
    <x v="0"/>
    <x v="0"/>
    <x v="0"/>
    <x v="0"/>
    <x v="0"/>
    <s v="Gabinete do Presidente"/>
    <x v="0"/>
    <x v="0"/>
    <x v="0"/>
    <x v="0"/>
    <x v="0"/>
    <x v="0"/>
    <x v="0"/>
    <x v="0"/>
    <x v="0"/>
    <x v="0"/>
    <x v="1"/>
    <x v="0"/>
    <s v="Pagamento de salário referente a 11-2024"/>
  </r>
  <r>
    <x v="0"/>
    <n v="0"/>
    <n v="0"/>
    <n v="0"/>
    <n v="28"/>
    <x v="686"/>
    <x v="0"/>
    <x v="0"/>
    <x v="0"/>
    <s v="03.16.02"/>
    <x v="3"/>
    <x v="0"/>
    <x v="0"/>
    <s v="Gabinete do Presidente"/>
    <s v="03.16.02"/>
    <s v="Gabinete do Presidente"/>
    <s v="03.16.02"/>
    <x v="29"/>
    <x v="0"/>
    <x v="0"/>
    <x v="0"/>
    <x v="0"/>
    <x v="0"/>
    <x v="0"/>
    <x v="0"/>
    <x v="10"/>
    <s v="2024-11-22"/>
    <x v="3"/>
    <n v="28"/>
    <x v="0"/>
    <m/>
    <x v="0"/>
    <m/>
    <x v="2"/>
    <n v="100474696"/>
    <x v="0"/>
    <x v="1"/>
    <s v="Gabinete do Presidente"/>
    <s v="ORI"/>
    <x v="0"/>
    <m/>
    <x v="0"/>
    <x v="0"/>
    <x v="0"/>
    <x v="0"/>
    <x v="0"/>
    <x v="0"/>
    <x v="0"/>
    <x v="0"/>
    <x v="0"/>
    <x v="0"/>
    <x v="0"/>
    <s v="Gabinete do Presidente"/>
    <x v="0"/>
    <x v="0"/>
    <x v="0"/>
    <x v="0"/>
    <x v="0"/>
    <x v="0"/>
    <x v="0"/>
    <x v="0"/>
    <x v="0"/>
    <x v="0"/>
    <x v="1"/>
    <x v="0"/>
    <s v="Pagamento de salário referente a 11-2024"/>
  </r>
  <r>
    <x v="0"/>
    <n v="0"/>
    <n v="0"/>
    <n v="0"/>
    <n v="9993"/>
    <x v="686"/>
    <x v="0"/>
    <x v="0"/>
    <x v="0"/>
    <s v="03.16.02"/>
    <x v="3"/>
    <x v="0"/>
    <x v="0"/>
    <s v="Gabinete do Presidente"/>
    <s v="03.16.02"/>
    <s v="Gabinete do Presidente"/>
    <s v="03.16.02"/>
    <x v="28"/>
    <x v="0"/>
    <x v="0"/>
    <x v="0"/>
    <x v="0"/>
    <x v="0"/>
    <x v="0"/>
    <x v="0"/>
    <x v="10"/>
    <s v="2024-11-22"/>
    <x v="3"/>
    <n v="9993"/>
    <x v="0"/>
    <m/>
    <x v="0"/>
    <m/>
    <x v="2"/>
    <n v="100474696"/>
    <x v="0"/>
    <x v="1"/>
    <s v="Gabinete do Presidente"/>
    <s v="ORI"/>
    <x v="0"/>
    <m/>
    <x v="0"/>
    <x v="0"/>
    <x v="0"/>
    <x v="0"/>
    <x v="0"/>
    <x v="0"/>
    <x v="0"/>
    <x v="0"/>
    <x v="0"/>
    <x v="0"/>
    <x v="0"/>
    <s v="Gabinete do Presidente"/>
    <x v="0"/>
    <x v="0"/>
    <x v="0"/>
    <x v="0"/>
    <x v="0"/>
    <x v="0"/>
    <x v="0"/>
    <x v="0"/>
    <x v="0"/>
    <x v="0"/>
    <x v="1"/>
    <x v="0"/>
    <s v="Pagamento de salário referente a 11-2024"/>
  </r>
  <r>
    <x v="0"/>
    <n v="0"/>
    <n v="0"/>
    <n v="0"/>
    <n v="28650"/>
    <x v="686"/>
    <x v="0"/>
    <x v="0"/>
    <x v="0"/>
    <s v="03.16.02"/>
    <x v="3"/>
    <x v="0"/>
    <x v="0"/>
    <s v="Gabinete do Presidente"/>
    <s v="03.16.02"/>
    <s v="Gabinete do Presidente"/>
    <s v="03.16.02"/>
    <x v="49"/>
    <x v="0"/>
    <x v="0"/>
    <x v="0"/>
    <x v="1"/>
    <x v="0"/>
    <x v="0"/>
    <x v="0"/>
    <x v="10"/>
    <s v="2024-11-22"/>
    <x v="3"/>
    <n v="28650"/>
    <x v="0"/>
    <m/>
    <x v="0"/>
    <m/>
    <x v="2"/>
    <n v="100474696"/>
    <x v="0"/>
    <x v="1"/>
    <s v="Gabinete do Presidente"/>
    <s v="ORI"/>
    <x v="0"/>
    <m/>
    <x v="0"/>
    <x v="0"/>
    <x v="0"/>
    <x v="0"/>
    <x v="0"/>
    <x v="0"/>
    <x v="0"/>
    <x v="0"/>
    <x v="0"/>
    <x v="0"/>
    <x v="0"/>
    <s v="Gabinete do Presidente"/>
    <x v="0"/>
    <x v="0"/>
    <x v="0"/>
    <x v="0"/>
    <x v="0"/>
    <x v="0"/>
    <x v="0"/>
    <x v="0"/>
    <x v="0"/>
    <x v="0"/>
    <x v="1"/>
    <x v="0"/>
    <s v="Pagamento de salário referente a 11-2024"/>
  </r>
  <r>
    <x v="0"/>
    <n v="0"/>
    <n v="0"/>
    <n v="0"/>
    <n v="214"/>
    <x v="686"/>
    <x v="0"/>
    <x v="0"/>
    <x v="0"/>
    <s v="03.16.02"/>
    <x v="3"/>
    <x v="0"/>
    <x v="0"/>
    <s v="Gabinete do Presidente"/>
    <s v="03.16.02"/>
    <s v="Gabinete do Presidente"/>
    <s v="03.16.02"/>
    <x v="31"/>
    <x v="0"/>
    <x v="0"/>
    <x v="1"/>
    <x v="0"/>
    <x v="0"/>
    <x v="0"/>
    <x v="0"/>
    <x v="10"/>
    <s v="2024-11-22"/>
    <x v="3"/>
    <n v="214"/>
    <x v="0"/>
    <m/>
    <x v="0"/>
    <m/>
    <x v="54"/>
    <n v="100477977"/>
    <x v="0"/>
    <x v="8"/>
    <s v="Gabinete do Presidente"/>
    <s v="ORI"/>
    <x v="0"/>
    <m/>
    <x v="0"/>
    <x v="0"/>
    <x v="0"/>
    <x v="0"/>
    <x v="0"/>
    <x v="0"/>
    <x v="0"/>
    <x v="0"/>
    <x v="0"/>
    <x v="0"/>
    <x v="0"/>
    <s v="Gabinete do Presidente"/>
    <x v="0"/>
    <x v="0"/>
    <x v="0"/>
    <x v="0"/>
    <x v="0"/>
    <x v="0"/>
    <x v="0"/>
    <x v="0"/>
    <x v="0"/>
    <x v="0"/>
    <x v="8"/>
    <x v="0"/>
    <s v="Pagamento de salário referente a 11-2024"/>
  </r>
  <r>
    <x v="0"/>
    <n v="0"/>
    <n v="0"/>
    <n v="0"/>
    <n v="321"/>
    <x v="686"/>
    <x v="0"/>
    <x v="0"/>
    <x v="0"/>
    <s v="03.16.02"/>
    <x v="3"/>
    <x v="0"/>
    <x v="0"/>
    <s v="Gabinete do Presidente"/>
    <s v="03.16.02"/>
    <s v="Gabinete do Presidente"/>
    <s v="03.16.02"/>
    <x v="59"/>
    <x v="0"/>
    <x v="0"/>
    <x v="0"/>
    <x v="0"/>
    <x v="0"/>
    <x v="0"/>
    <x v="0"/>
    <x v="10"/>
    <s v="2024-11-22"/>
    <x v="3"/>
    <n v="321"/>
    <x v="0"/>
    <m/>
    <x v="0"/>
    <m/>
    <x v="54"/>
    <n v="100477977"/>
    <x v="0"/>
    <x v="8"/>
    <s v="Gabinete do Presidente"/>
    <s v="ORI"/>
    <x v="0"/>
    <m/>
    <x v="0"/>
    <x v="0"/>
    <x v="0"/>
    <x v="0"/>
    <x v="0"/>
    <x v="0"/>
    <x v="0"/>
    <x v="0"/>
    <x v="0"/>
    <x v="0"/>
    <x v="0"/>
    <s v="Gabinete do Presidente"/>
    <x v="0"/>
    <x v="0"/>
    <x v="0"/>
    <x v="0"/>
    <x v="0"/>
    <x v="0"/>
    <x v="0"/>
    <x v="0"/>
    <x v="0"/>
    <x v="0"/>
    <x v="8"/>
    <x v="0"/>
    <s v="Pagamento de salário referente a 11-2024"/>
  </r>
  <r>
    <x v="0"/>
    <n v="0"/>
    <n v="0"/>
    <n v="0"/>
    <n v="3"/>
    <x v="686"/>
    <x v="0"/>
    <x v="0"/>
    <x v="0"/>
    <s v="03.16.02"/>
    <x v="3"/>
    <x v="0"/>
    <x v="0"/>
    <s v="Gabinete do Presidente"/>
    <s v="03.16.02"/>
    <s v="Gabinete do Presidente"/>
    <s v="03.16.02"/>
    <x v="29"/>
    <x v="0"/>
    <x v="0"/>
    <x v="0"/>
    <x v="0"/>
    <x v="0"/>
    <x v="0"/>
    <x v="0"/>
    <x v="10"/>
    <s v="2024-11-22"/>
    <x v="3"/>
    <n v="3"/>
    <x v="0"/>
    <m/>
    <x v="0"/>
    <m/>
    <x v="54"/>
    <n v="100477977"/>
    <x v="0"/>
    <x v="8"/>
    <s v="Gabinete do Presidente"/>
    <s v="ORI"/>
    <x v="0"/>
    <m/>
    <x v="0"/>
    <x v="0"/>
    <x v="0"/>
    <x v="0"/>
    <x v="0"/>
    <x v="0"/>
    <x v="0"/>
    <x v="0"/>
    <x v="0"/>
    <x v="0"/>
    <x v="0"/>
    <s v="Gabinete do Presidente"/>
    <x v="0"/>
    <x v="0"/>
    <x v="0"/>
    <x v="0"/>
    <x v="0"/>
    <x v="0"/>
    <x v="0"/>
    <x v="0"/>
    <x v="0"/>
    <x v="0"/>
    <x v="8"/>
    <x v="0"/>
    <s v="Pagamento de salário referente a 11-2024"/>
  </r>
  <r>
    <x v="0"/>
    <n v="0"/>
    <n v="0"/>
    <n v="0"/>
    <n v="1102"/>
    <x v="686"/>
    <x v="0"/>
    <x v="0"/>
    <x v="0"/>
    <s v="03.16.02"/>
    <x v="3"/>
    <x v="0"/>
    <x v="0"/>
    <s v="Gabinete do Presidente"/>
    <s v="03.16.02"/>
    <s v="Gabinete do Presidente"/>
    <s v="03.16.02"/>
    <x v="28"/>
    <x v="0"/>
    <x v="0"/>
    <x v="0"/>
    <x v="0"/>
    <x v="0"/>
    <x v="0"/>
    <x v="0"/>
    <x v="10"/>
    <s v="2024-11-22"/>
    <x v="3"/>
    <n v="1102"/>
    <x v="0"/>
    <m/>
    <x v="0"/>
    <m/>
    <x v="54"/>
    <n v="100477977"/>
    <x v="0"/>
    <x v="8"/>
    <s v="Gabinete do Presidente"/>
    <s v="ORI"/>
    <x v="0"/>
    <m/>
    <x v="0"/>
    <x v="0"/>
    <x v="0"/>
    <x v="0"/>
    <x v="0"/>
    <x v="0"/>
    <x v="0"/>
    <x v="0"/>
    <x v="0"/>
    <x v="0"/>
    <x v="0"/>
    <s v="Gabinete do Presidente"/>
    <x v="0"/>
    <x v="0"/>
    <x v="0"/>
    <x v="0"/>
    <x v="0"/>
    <x v="0"/>
    <x v="0"/>
    <x v="0"/>
    <x v="0"/>
    <x v="0"/>
    <x v="8"/>
    <x v="0"/>
    <s v="Pagamento de salário referente a 11-2024"/>
  </r>
  <r>
    <x v="0"/>
    <n v="0"/>
    <n v="0"/>
    <n v="0"/>
    <n v="3160"/>
    <x v="686"/>
    <x v="0"/>
    <x v="0"/>
    <x v="0"/>
    <s v="03.16.02"/>
    <x v="3"/>
    <x v="0"/>
    <x v="0"/>
    <s v="Gabinete do Presidente"/>
    <s v="03.16.02"/>
    <s v="Gabinete do Presidente"/>
    <s v="03.16.02"/>
    <x v="49"/>
    <x v="0"/>
    <x v="0"/>
    <x v="0"/>
    <x v="1"/>
    <x v="0"/>
    <x v="0"/>
    <x v="0"/>
    <x v="10"/>
    <s v="2024-11-22"/>
    <x v="3"/>
    <n v="3160"/>
    <x v="0"/>
    <m/>
    <x v="0"/>
    <m/>
    <x v="54"/>
    <n v="100477977"/>
    <x v="0"/>
    <x v="8"/>
    <s v="Gabinete do Presidente"/>
    <s v="ORI"/>
    <x v="0"/>
    <m/>
    <x v="0"/>
    <x v="0"/>
    <x v="0"/>
    <x v="0"/>
    <x v="0"/>
    <x v="0"/>
    <x v="0"/>
    <x v="0"/>
    <x v="0"/>
    <x v="0"/>
    <x v="0"/>
    <s v="Gabinete do Presidente"/>
    <x v="0"/>
    <x v="0"/>
    <x v="0"/>
    <x v="0"/>
    <x v="0"/>
    <x v="0"/>
    <x v="0"/>
    <x v="0"/>
    <x v="0"/>
    <x v="0"/>
    <x v="8"/>
    <x v="0"/>
    <s v="Pagamento de salário referente a 11-2024"/>
  </r>
  <r>
    <x v="0"/>
    <n v="0"/>
    <n v="0"/>
    <n v="0"/>
    <n v="1432"/>
    <x v="686"/>
    <x v="0"/>
    <x v="0"/>
    <x v="0"/>
    <s v="03.16.02"/>
    <x v="3"/>
    <x v="0"/>
    <x v="0"/>
    <s v="Gabinete do Presidente"/>
    <s v="03.16.02"/>
    <s v="Gabinete do Presidente"/>
    <s v="03.16.02"/>
    <x v="31"/>
    <x v="0"/>
    <x v="0"/>
    <x v="1"/>
    <x v="0"/>
    <x v="0"/>
    <x v="0"/>
    <x v="0"/>
    <x v="10"/>
    <s v="2024-11-22"/>
    <x v="3"/>
    <n v="1432"/>
    <x v="0"/>
    <m/>
    <x v="0"/>
    <m/>
    <x v="19"/>
    <n v="100474706"/>
    <x v="0"/>
    <x v="6"/>
    <s v="Gabinete do Presidente"/>
    <s v="ORI"/>
    <x v="0"/>
    <m/>
    <x v="0"/>
    <x v="0"/>
    <x v="0"/>
    <x v="0"/>
    <x v="0"/>
    <x v="0"/>
    <x v="0"/>
    <x v="0"/>
    <x v="0"/>
    <x v="0"/>
    <x v="0"/>
    <s v="Gabinete do Presidente"/>
    <x v="0"/>
    <x v="0"/>
    <x v="0"/>
    <x v="0"/>
    <x v="0"/>
    <x v="0"/>
    <x v="0"/>
    <x v="0"/>
    <x v="0"/>
    <x v="0"/>
    <x v="6"/>
    <x v="0"/>
    <s v="Pagamento de salário referente a 11-2024"/>
  </r>
  <r>
    <x v="0"/>
    <n v="0"/>
    <n v="0"/>
    <n v="0"/>
    <n v="2148"/>
    <x v="686"/>
    <x v="0"/>
    <x v="0"/>
    <x v="0"/>
    <s v="03.16.02"/>
    <x v="3"/>
    <x v="0"/>
    <x v="0"/>
    <s v="Gabinete do Presidente"/>
    <s v="03.16.02"/>
    <s v="Gabinete do Presidente"/>
    <s v="03.16.02"/>
    <x v="59"/>
    <x v="0"/>
    <x v="0"/>
    <x v="0"/>
    <x v="0"/>
    <x v="0"/>
    <x v="0"/>
    <x v="0"/>
    <x v="10"/>
    <s v="2024-11-22"/>
    <x v="3"/>
    <n v="2148"/>
    <x v="0"/>
    <m/>
    <x v="0"/>
    <m/>
    <x v="19"/>
    <n v="100474706"/>
    <x v="0"/>
    <x v="6"/>
    <s v="Gabinete do Presidente"/>
    <s v="ORI"/>
    <x v="0"/>
    <m/>
    <x v="0"/>
    <x v="0"/>
    <x v="0"/>
    <x v="0"/>
    <x v="0"/>
    <x v="0"/>
    <x v="0"/>
    <x v="0"/>
    <x v="0"/>
    <x v="0"/>
    <x v="0"/>
    <s v="Gabinete do Presidente"/>
    <x v="0"/>
    <x v="0"/>
    <x v="0"/>
    <x v="0"/>
    <x v="0"/>
    <x v="0"/>
    <x v="0"/>
    <x v="0"/>
    <x v="0"/>
    <x v="0"/>
    <x v="6"/>
    <x v="0"/>
    <s v="Pagamento de salário referente a 11-2024"/>
  </r>
  <r>
    <x v="0"/>
    <n v="0"/>
    <n v="0"/>
    <n v="0"/>
    <n v="21"/>
    <x v="686"/>
    <x v="0"/>
    <x v="0"/>
    <x v="0"/>
    <s v="03.16.02"/>
    <x v="3"/>
    <x v="0"/>
    <x v="0"/>
    <s v="Gabinete do Presidente"/>
    <s v="03.16.02"/>
    <s v="Gabinete do Presidente"/>
    <s v="03.16.02"/>
    <x v="29"/>
    <x v="0"/>
    <x v="0"/>
    <x v="0"/>
    <x v="0"/>
    <x v="0"/>
    <x v="0"/>
    <x v="0"/>
    <x v="10"/>
    <s v="2024-11-22"/>
    <x v="3"/>
    <n v="21"/>
    <x v="0"/>
    <m/>
    <x v="0"/>
    <m/>
    <x v="19"/>
    <n v="100474706"/>
    <x v="0"/>
    <x v="6"/>
    <s v="Gabinete do Presidente"/>
    <s v="ORI"/>
    <x v="0"/>
    <m/>
    <x v="0"/>
    <x v="0"/>
    <x v="0"/>
    <x v="0"/>
    <x v="0"/>
    <x v="0"/>
    <x v="0"/>
    <x v="0"/>
    <x v="0"/>
    <x v="0"/>
    <x v="0"/>
    <s v="Gabinete do Presidente"/>
    <x v="0"/>
    <x v="0"/>
    <x v="0"/>
    <x v="0"/>
    <x v="0"/>
    <x v="0"/>
    <x v="0"/>
    <x v="0"/>
    <x v="0"/>
    <x v="0"/>
    <x v="6"/>
    <x v="0"/>
    <s v="Pagamento de salário referente a 11-2024"/>
  </r>
  <r>
    <x v="0"/>
    <n v="0"/>
    <n v="0"/>
    <n v="0"/>
    <n v="7371"/>
    <x v="686"/>
    <x v="0"/>
    <x v="0"/>
    <x v="0"/>
    <s v="03.16.02"/>
    <x v="3"/>
    <x v="0"/>
    <x v="0"/>
    <s v="Gabinete do Presidente"/>
    <s v="03.16.02"/>
    <s v="Gabinete do Presidente"/>
    <s v="03.16.02"/>
    <x v="28"/>
    <x v="0"/>
    <x v="0"/>
    <x v="0"/>
    <x v="0"/>
    <x v="0"/>
    <x v="0"/>
    <x v="0"/>
    <x v="10"/>
    <s v="2024-11-22"/>
    <x v="3"/>
    <n v="7371"/>
    <x v="0"/>
    <m/>
    <x v="0"/>
    <m/>
    <x v="19"/>
    <n v="100474706"/>
    <x v="0"/>
    <x v="6"/>
    <s v="Gabinete do Presidente"/>
    <s v="ORI"/>
    <x v="0"/>
    <m/>
    <x v="0"/>
    <x v="0"/>
    <x v="0"/>
    <x v="0"/>
    <x v="0"/>
    <x v="0"/>
    <x v="0"/>
    <x v="0"/>
    <x v="0"/>
    <x v="0"/>
    <x v="0"/>
    <s v="Gabinete do Presidente"/>
    <x v="0"/>
    <x v="0"/>
    <x v="0"/>
    <x v="0"/>
    <x v="0"/>
    <x v="0"/>
    <x v="0"/>
    <x v="0"/>
    <x v="0"/>
    <x v="0"/>
    <x v="6"/>
    <x v="0"/>
    <s v="Pagamento de salário referente a 11-2024"/>
  </r>
  <r>
    <x v="0"/>
    <n v="0"/>
    <n v="0"/>
    <n v="0"/>
    <n v="21133"/>
    <x v="686"/>
    <x v="0"/>
    <x v="0"/>
    <x v="0"/>
    <s v="03.16.02"/>
    <x v="3"/>
    <x v="0"/>
    <x v="0"/>
    <s v="Gabinete do Presidente"/>
    <s v="03.16.02"/>
    <s v="Gabinete do Presidente"/>
    <s v="03.16.02"/>
    <x v="49"/>
    <x v="0"/>
    <x v="0"/>
    <x v="0"/>
    <x v="1"/>
    <x v="0"/>
    <x v="0"/>
    <x v="0"/>
    <x v="10"/>
    <s v="2024-11-22"/>
    <x v="3"/>
    <n v="21133"/>
    <x v="0"/>
    <m/>
    <x v="0"/>
    <m/>
    <x v="19"/>
    <n v="100474706"/>
    <x v="0"/>
    <x v="6"/>
    <s v="Gabinete do Presidente"/>
    <s v="ORI"/>
    <x v="0"/>
    <m/>
    <x v="0"/>
    <x v="0"/>
    <x v="0"/>
    <x v="0"/>
    <x v="0"/>
    <x v="0"/>
    <x v="0"/>
    <x v="0"/>
    <x v="0"/>
    <x v="0"/>
    <x v="0"/>
    <s v="Gabinete do Presidente"/>
    <x v="0"/>
    <x v="0"/>
    <x v="0"/>
    <x v="0"/>
    <x v="0"/>
    <x v="0"/>
    <x v="0"/>
    <x v="0"/>
    <x v="0"/>
    <x v="0"/>
    <x v="6"/>
    <x v="0"/>
    <s v="Pagamento de salário referente a 11-2024"/>
  </r>
  <r>
    <x v="0"/>
    <n v="0"/>
    <n v="0"/>
    <n v="0"/>
    <n v="23545"/>
    <x v="686"/>
    <x v="0"/>
    <x v="0"/>
    <x v="0"/>
    <s v="03.16.02"/>
    <x v="3"/>
    <x v="0"/>
    <x v="0"/>
    <s v="Gabinete do Presidente"/>
    <s v="03.16.02"/>
    <s v="Gabinete do Presidente"/>
    <s v="03.16.02"/>
    <x v="31"/>
    <x v="0"/>
    <x v="0"/>
    <x v="1"/>
    <x v="0"/>
    <x v="0"/>
    <x v="0"/>
    <x v="0"/>
    <x v="10"/>
    <s v="2024-11-22"/>
    <x v="3"/>
    <n v="23545"/>
    <x v="0"/>
    <m/>
    <x v="0"/>
    <m/>
    <x v="6"/>
    <n v="100474914"/>
    <x v="0"/>
    <x v="0"/>
    <s v="Gabinete do Presidente"/>
    <s v="ORI"/>
    <x v="0"/>
    <m/>
    <x v="0"/>
    <x v="0"/>
    <x v="0"/>
    <x v="0"/>
    <x v="0"/>
    <x v="0"/>
    <x v="0"/>
    <x v="0"/>
    <x v="0"/>
    <x v="0"/>
    <x v="0"/>
    <s v="Gabinete do Presidente"/>
    <x v="0"/>
    <x v="0"/>
    <x v="0"/>
    <x v="0"/>
    <x v="0"/>
    <x v="0"/>
    <x v="0"/>
    <x v="0"/>
    <x v="0"/>
    <x v="0"/>
    <x v="0"/>
    <x v="0"/>
    <s v="Pagamento de salário referente a 11-2024"/>
  </r>
  <r>
    <x v="0"/>
    <n v="0"/>
    <n v="0"/>
    <n v="0"/>
    <n v="35316"/>
    <x v="686"/>
    <x v="0"/>
    <x v="0"/>
    <x v="0"/>
    <s v="03.16.02"/>
    <x v="3"/>
    <x v="0"/>
    <x v="0"/>
    <s v="Gabinete do Presidente"/>
    <s v="03.16.02"/>
    <s v="Gabinete do Presidente"/>
    <s v="03.16.02"/>
    <x v="59"/>
    <x v="0"/>
    <x v="0"/>
    <x v="0"/>
    <x v="0"/>
    <x v="0"/>
    <x v="0"/>
    <x v="0"/>
    <x v="10"/>
    <s v="2024-11-22"/>
    <x v="3"/>
    <n v="35316"/>
    <x v="0"/>
    <m/>
    <x v="0"/>
    <m/>
    <x v="6"/>
    <n v="100474914"/>
    <x v="0"/>
    <x v="0"/>
    <s v="Gabinete do Presidente"/>
    <s v="ORI"/>
    <x v="0"/>
    <m/>
    <x v="0"/>
    <x v="0"/>
    <x v="0"/>
    <x v="0"/>
    <x v="0"/>
    <x v="0"/>
    <x v="0"/>
    <x v="0"/>
    <x v="0"/>
    <x v="0"/>
    <x v="0"/>
    <s v="Gabinete do Presidente"/>
    <x v="0"/>
    <x v="0"/>
    <x v="0"/>
    <x v="0"/>
    <x v="0"/>
    <x v="0"/>
    <x v="0"/>
    <x v="0"/>
    <x v="0"/>
    <x v="0"/>
    <x v="0"/>
    <x v="0"/>
    <s v="Pagamento de salário referente a 11-2024"/>
  </r>
  <r>
    <x v="0"/>
    <n v="0"/>
    <n v="0"/>
    <n v="0"/>
    <n v="347"/>
    <x v="686"/>
    <x v="0"/>
    <x v="0"/>
    <x v="0"/>
    <s v="03.16.02"/>
    <x v="3"/>
    <x v="0"/>
    <x v="0"/>
    <s v="Gabinete do Presidente"/>
    <s v="03.16.02"/>
    <s v="Gabinete do Presidente"/>
    <s v="03.16.02"/>
    <x v="29"/>
    <x v="0"/>
    <x v="0"/>
    <x v="0"/>
    <x v="0"/>
    <x v="0"/>
    <x v="0"/>
    <x v="0"/>
    <x v="10"/>
    <s v="2024-11-22"/>
    <x v="3"/>
    <n v="347"/>
    <x v="0"/>
    <m/>
    <x v="0"/>
    <m/>
    <x v="6"/>
    <n v="100474914"/>
    <x v="0"/>
    <x v="0"/>
    <s v="Gabinete do Presidente"/>
    <s v="ORI"/>
    <x v="0"/>
    <m/>
    <x v="0"/>
    <x v="0"/>
    <x v="0"/>
    <x v="0"/>
    <x v="0"/>
    <x v="0"/>
    <x v="0"/>
    <x v="0"/>
    <x v="0"/>
    <x v="0"/>
    <x v="0"/>
    <s v="Gabinete do Presidente"/>
    <x v="0"/>
    <x v="0"/>
    <x v="0"/>
    <x v="0"/>
    <x v="0"/>
    <x v="0"/>
    <x v="0"/>
    <x v="0"/>
    <x v="0"/>
    <x v="0"/>
    <x v="0"/>
    <x v="0"/>
    <s v="Pagamento de salário referente a 11-2024"/>
  </r>
  <r>
    <x v="0"/>
    <n v="0"/>
    <n v="0"/>
    <n v="0"/>
    <n v="121181"/>
    <x v="686"/>
    <x v="0"/>
    <x v="0"/>
    <x v="0"/>
    <s v="03.16.02"/>
    <x v="3"/>
    <x v="0"/>
    <x v="0"/>
    <s v="Gabinete do Presidente"/>
    <s v="03.16.02"/>
    <s v="Gabinete do Presidente"/>
    <s v="03.16.02"/>
    <x v="28"/>
    <x v="0"/>
    <x v="0"/>
    <x v="0"/>
    <x v="0"/>
    <x v="0"/>
    <x v="0"/>
    <x v="0"/>
    <x v="10"/>
    <s v="2024-11-22"/>
    <x v="3"/>
    <n v="121181"/>
    <x v="0"/>
    <m/>
    <x v="0"/>
    <m/>
    <x v="6"/>
    <n v="100474914"/>
    <x v="0"/>
    <x v="0"/>
    <s v="Gabinete do Presidente"/>
    <s v="ORI"/>
    <x v="0"/>
    <m/>
    <x v="0"/>
    <x v="0"/>
    <x v="0"/>
    <x v="0"/>
    <x v="0"/>
    <x v="0"/>
    <x v="0"/>
    <x v="0"/>
    <x v="0"/>
    <x v="0"/>
    <x v="0"/>
    <s v="Gabinete do Presidente"/>
    <x v="0"/>
    <x v="0"/>
    <x v="0"/>
    <x v="0"/>
    <x v="0"/>
    <x v="0"/>
    <x v="0"/>
    <x v="0"/>
    <x v="0"/>
    <x v="0"/>
    <x v="0"/>
    <x v="0"/>
    <s v="Pagamento de salário referente a 11-2024"/>
  </r>
  <r>
    <x v="0"/>
    <n v="0"/>
    <n v="0"/>
    <n v="0"/>
    <n v="347354"/>
    <x v="686"/>
    <x v="0"/>
    <x v="0"/>
    <x v="0"/>
    <s v="03.16.02"/>
    <x v="3"/>
    <x v="0"/>
    <x v="0"/>
    <s v="Gabinete do Presidente"/>
    <s v="03.16.02"/>
    <s v="Gabinete do Presidente"/>
    <s v="03.16.02"/>
    <x v="49"/>
    <x v="0"/>
    <x v="0"/>
    <x v="0"/>
    <x v="1"/>
    <x v="0"/>
    <x v="0"/>
    <x v="0"/>
    <x v="10"/>
    <s v="2024-11-22"/>
    <x v="3"/>
    <n v="347354"/>
    <x v="0"/>
    <m/>
    <x v="0"/>
    <m/>
    <x v="6"/>
    <n v="100474914"/>
    <x v="0"/>
    <x v="0"/>
    <s v="Gabinete do Presidente"/>
    <s v="ORI"/>
    <x v="0"/>
    <m/>
    <x v="0"/>
    <x v="0"/>
    <x v="0"/>
    <x v="0"/>
    <x v="0"/>
    <x v="0"/>
    <x v="0"/>
    <x v="0"/>
    <x v="0"/>
    <x v="0"/>
    <x v="0"/>
    <s v="Gabinete do Presidente"/>
    <x v="0"/>
    <x v="0"/>
    <x v="0"/>
    <x v="0"/>
    <x v="0"/>
    <x v="0"/>
    <x v="0"/>
    <x v="0"/>
    <x v="0"/>
    <x v="0"/>
    <x v="0"/>
    <x v="0"/>
    <s v="Pagamento de salário referente a 11-2024"/>
  </r>
  <r>
    <x v="0"/>
    <n v="0"/>
    <n v="0"/>
    <n v="0"/>
    <n v="6000"/>
    <x v="687"/>
    <x v="0"/>
    <x v="0"/>
    <x v="0"/>
    <s v="01.25.05.12"/>
    <x v="10"/>
    <x v="3"/>
    <x v="3"/>
    <s v="Saúde"/>
    <s v="01.25.05"/>
    <s v="Saúde"/>
    <s v="01.25.05"/>
    <x v="7"/>
    <x v="0"/>
    <x v="4"/>
    <x v="4"/>
    <x v="0"/>
    <x v="1"/>
    <x v="0"/>
    <x v="0"/>
    <x v="10"/>
    <s v="2024-11-22"/>
    <x v="3"/>
    <n v="6000"/>
    <x v="0"/>
    <m/>
    <x v="0"/>
    <m/>
    <x v="145"/>
    <n v="100477010"/>
    <x v="0"/>
    <x v="0"/>
    <s v="Promoção e Inclusão Social"/>
    <s v="ORI"/>
    <x v="0"/>
    <m/>
    <x v="0"/>
    <x v="0"/>
    <x v="0"/>
    <x v="0"/>
    <x v="0"/>
    <x v="0"/>
    <x v="0"/>
    <x v="0"/>
    <x v="0"/>
    <x v="0"/>
    <x v="0"/>
    <s v="Promoção e Inclusão Social"/>
    <x v="0"/>
    <x v="0"/>
    <x v="0"/>
    <x v="0"/>
    <x v="1"/>
    <x v="0"/>
    <x v="0"/>
    <x v="0"/>
    <x v="0"/>
    <x v="0"/>
    <x v="0"/>
    <x v="0"/>
    <s v="Apoio para assistência social, conforme proposta em anexo."/>
  </r>
  <r>
    <x v="0"/>
    <n v="0"/>
    <n v="0"/>
    <n v="0"/>
    <n v="30000"/>
    <x v="688"/>
    <x v="0"/>
    <x v="0"/>
    <x v="0"/>
    <s v="01.25.05.12"/>
    <x v="10"/>
    <x v="3"/>
    <x v="3"/>
    <s v="Saúde"/>
    <s v="01.25.05"/>
    <s v="Saúde"/>
    <s v="01.25.05"/>
    <x v="7"/>
    <x v="0"/>
    <x v="4"/>
    <x v="4"/>
    <x v="0"/>
    <x v="1"/>
    <x v="0"/>
    <x v="0"/>
    <x v="10"/>
    <s v="2024-11-22"/>
    <x v="3"/>
    <n v="30000"/>
    <x v="0"/>
    <m/>
    <x v="0"/>
    <m/>
    <x v="146"/>
    <n v="100475830"/>
    <x v="0"/>
    <x v="0"/>
    <s v="Promoção e Inclusão Social"/>
    <s v="ORI"/>
    <x v="0"/>
    <m/>
    <x v="0"/>
    <x v="0"/>
    <x v="0"/>
    <x v="0"/>
    <x v="0"/>
    <x v="0"/>
    <x v="0"/>
    <x v="0"/>
    <x v="0"/>
    <x v="0"/>
    <x v="0"/>
    <s v="Promoção e Inclusão Social"/>
    <x v="0"/>
    <x v="0"/>
    <x v="0"/>
    <x v="0"/>
    <x v="1"/>
    <x v="0"/>
    <x v="0"/>
    <x v="0"/>
    <x v="0"/>
    <x v="0"/>
    <x v="0"/>
    <x v="0"/>
    <s v="Apoio para criação de auto emprego, conforme proposta em anexo."/>
  </r>
  <r>
    <x v="0"/>
    <n v="0"/>
    <n v="0"/>
    <n v="0"/>
    <n v="30000"/>
    <x v="689"/>
    <x v="0"/>
    <x v="0"/>
    <x v="0"/>
    <s v="03.16.15"/>
    <x v="0"/>
    <x v="0"/>
    <x v="0"/>
    <s v="Direção Financeira"/>
    <s v="03.16.15"/>
    <s v="Direção Financeira"/>
    <s v="03.16.15"/>
    <x v="69"/>
    <x v="0"/>
    <x v="0"/>
    <x v="0"/>
    <x v="0"/>
    <x v="0"/>
    <x v="0"/>
    <x v="0"/>
    <x v="10"/>
    <s v="2024-11-26"/>
    <x v="3"/>
    <n v="30000"/>
    <x v="0"/>
    <m/>
    <x v="0"/>
    <m/>
    <x v="130"/>
    <n v="100411663"/>
    <x v="0"/>
    <x v="0"/>
    <s v="Direção Financeira"/>
    <s v="ORI"/>
    <x v="0"/>
    <m/>
    <x v="0"/>
    <x v="0"/>
    <x v="0"/>
    <x v="0"/>
    <x v="0"/>
    <x v="0"/>
    <x v="0"/>
    <x v="0"/>
    <x v="0"/>
    <x v="0"/>
    <x v="0"/>
    <s v="Direção Financeira"/>
    <x v="0"/>
    <x v="0"/>
    <x v="0"/>
    <x v="0"/>
    <x v="0"/>
    <x v="0"/>
    <x v="0"/>
    <x v="0"/>
    <x v="0"/>
    <x v="0"/>
    <x v="0"/>
    <x v="0"/>
    <s v="Pagamento referente a compensação de trabalhos adicionais, conforme proposta em anexo."/>
  </r>
  <r>
    <x v="1"/>
    <n v="0"/>
    <n v="0"/>
    <n v="0"/>
    <n v="100000"/>
    <x v="690"/>
    <x v="0"/>
    <x v="0"/>
    <x v="0"/>
    <s v="01.27.06.80"/>
    <x v="1"/>
    <x v="1"/>
    <x v="1"/>
    <s v="Requalificação Urbana e habitação"/>
    <s v="01.27.06"/>
    <s v="Requalificação Urbana e habitação"/>
    <s v="01.27.06"/>
    <x v="1"/>
    <x v="0"/>
    <x v="0"/>
    <x v="0"/>
    <x v="0"/>
    <x v="1"/>
    <x v="1"/>
    <x v="0"/>
    <x v="10"/>
    <s v="2024-11-28"/>
    <x v="3"/>
    <n v="100000"/>
    <x v="0"/>
    <m/>
    <x v="0"/>
    <m/>
    <x v="103"/>
    <n v="100477593"/>
    <x v="0"/>
    <x v="0"/>
    <s v="Requalificação Urbana de Veneza"/>
    <s v="ORI"/>
    <x v="0"/>
    <m/>
    <x v="0"/>
    <x v="0"/>
    <x v="0"/>
    <x v="0"/>
    <x v="0"/>
    <x v="0"/>
    <x v="0"/>
    <x v="0"/>
    <x v="0"/>
    <x v="0"/>
    <x v="0"/>
    <s v="Requalificação Urbana de Veneza"/>
    <x v="0"/>
    <x v="0"/>
    <x v="0"/>
    <x v="0"/>
    <x v="1"/>
    <x v="0"/>
    <x v="0"/>
    <x v="0"/>
    <x v="0"/>
    <x v="0"/>
    <x v="0"/>
    <x v="0"/>
    <s v="Pagamento referente a trabalhos de requalificação urbana de Veneza, conforme proposta em anexo."/>
  </r>
  <r>
    <x v="0"/>
    <n v="0"/>
    <n v="0"/>
    <n v="0"/>
    <n v="1000"/>
    <x v="691"/>
    <x v="0"/>
    <x v="0"/>
    <x v="0"/>
    <s v="03.16.15"/>
    <x v="0"/>
    <x v="0"/>
    <x v="0"/>
    <s v="Direção Financeira"/>
    <s v="03.16.15"/>
    <s v="Direção Financeira"/>
    <s v="03.16.15"/>
    <x v="3"/>
    <x v="0"/>
    <x v="0"/>
    <x v="1"/>
    <x v="0"/>
    <x v="0"/>
    <x v="0"/>
    <x v="0"/>
    <x v="11"/>
    <s v="2024-12-11"/>
    <x v="3"/>
    <n v="1000"/>
    <x v="0"/>
    <m/>
    <x v="0"/>
    <m/>
    <x v="147"/>
    <n v="100107116"/>
    <x v="0"/>
    <x v="0"/>
    <s v="Direção Financeira"/>
    <s v="ORI"/>
    <x v="0"/>
    <m/>
    <x v="0"/>
    <x v="0"/>
    <x v="0"/>
    <x v="0"/>
    <x v="0"/>
    <x v="0"/>
    <x v="0"/>
    <x v="0"/>
    <x v="0"/>
    <x v="0"/>
    <x v="0"/>
    <s v="Direção Financeira"/>
    <x v="0"/>
    <x v="0"/>
    <x v="0"/>
    <x v="0"/>
    <x v="0"/>
    <x v="0"/>
    <x v="0"/>
    <x v="0"/>
    <x v="0"/>
    <x v="0"/>
    <x v="0"/>
    <x v="0"/>
    <s v="Ajuda de custo a favor do senhor Francisco Cardoso pela sua deslocação á São Lourenço dos Orgãos no dia 07 de dezembro de 2024, em missão de serviço, conforme anexo. "/>
  </r>
  <r>
    <x v="0"/>
    <n v="0"/>
    <n v="0"/>
    <n v="0"/>
    <n v="27675"/>
    <x v="692"/>
    <x v="0"/>
    <x v="0"/>
    <x v="0"/>
    <s v="01.25.05.12"/>
    <x v="10"/>
    <x v="3"/>
    <x v="3"/>
    <s v="Saúde"/>
    <s v="01.25.05"/>
    <s v="Saúde"/>
    <s v="01.25.05"/>
    <x v="7"/>
    <x v="0"/>
    <x v="4"/>
    <x v="4"/>
    <x v="0"/>
    <x v="1"/>
    <x v="0"/>
    <x v="0"/>
    <x v="6"/>
    <s v="2024-04-01"/>
    <x v="1"/>
    <n v="27675"/>
    <x v="0"/>
    <m/>
    <x v="0"/>
    <m/>
    <x v="102"/>
    <n v="100475220"/>
    <x v="0"/>
    <x v="0"/>
    <s v="Promoção e Inclusão Social"/>
    <s v="ORI"/>
    <x v="0"/>
    <m/>
    <x v="0"/>
    <x v="0"/>
    <x v="0"/>
    <x v="0"/>
    <x v="0"/>
    <x v="0"/>
    <x v="0"/>
    <x v="0"/>
    <x v="0"/>
    <x v="0"/>
    <x v="0"/>
    <s v="Promoção e Inclusão Social"/>
    <x v="0"/>
    <x v="0"/>
    <x v="0"/>
    <x v="0"/>
    <x v="1"/>
    <x v="0"/>
    <x v="0"/>
    <x v="0"/>
    <x v="0"/>
    <x v="0"/>
    <x v="0"/>
    <x v="0"/>
    <s v=" Pagamento a favor da Drogaria Tchukbest Holdings, para a aquisição de matérias para realojamento das famílias vitimas de incendio em Espinho Branco , conforme anexo.  "/>
  </r>
  <r>
    <x v="1"/>
    <n v="0"/>
    <n v="0"/>
    <n v="0"/>
    <n v="7295850"/>
    <x v="693"/>
    <x v="0"/>
    <x v="0"/>
    <x v="0"/>
    <s v="01.27.01.06"/>
    <x v="49"/>
    <x v="1"/>
    <x v="1"/>
    <s v="Ordenamento território"/>
    <s v="01.27.01"/>
    <s v="Ordenamento território"/>
    <s v="01.27.01"/>
    <x v="1"/>
    <x v="0"/>
    <x v="0"/>
    <x v="0"/>
    <x v="0"/>
    <x v="1"/>
    <x v="1"/>
    <x v="0"/>
    <x v="0"/>
    <s v="2024-01-22"/>
    <x v="0"/>
    <n v="7295850"/>
    <x v="0"/>
    <m/>
    <x v="0"/>
    <m/>
    <x v="148"/>
    <n v="100478082"/>
    <x v="0"/>
    <x v="0"/>
    <s v="Infraestruturação da Zona do Bácio"/>
    <s v="ORI"/>
    <x v="0"/>
    <m/>
    <x v="0"/>
    <x v="0"/>
    <x v="0"/>
    <x v="0"/>
    <x v="0"/>
    <x v="0"/>
    <x v="0"/>
    <x v="0"/>
    <x v="0"/>
    <x v="0"/>
    <x v="0"/>
    <s v="Infraestruturação da Zona do Bácio"/>
    <x v="0"/>
    <x v="0"/>
    <x v="0"/>
    <x v="0"/>
    <x v="1"/>
    <x v="0"/>
    <x v="0"/>
    <x v="0"/>
    <x v="0"/>
    <x v="0"/>
    <x v="0"/>
    <x v="0"/>
    <s v="Pagamento  referente a liquidação de contrato arruamento Bacio I e pagamento de uma parcela do arruamento em Bacio II, conforme contrato e propostas em anexo."/>
  </r>
  <r>
    <x v="1"/>
    <n v="0"/>
    <n v="0"/>
    <n v="0"/>
    <n v="180171"/>
    <x v="694"/>
    <x v="0"/>
    <x v="0"/>
    <x v="0"/>
    <s v="01.27.06.42"/>
    <x v="22"/>
    <x v="1"/>
    <x v="1"/>
    <s v="Requalificação Urbana e habitação"/>
    <s v="01.27.06"/>
    <s v="Requalificação Urbana e habitação"/>
    <s v="01.27.06"/>
    <x v="1"/>
    <x v="0"/>
    <x v="0"/>
    <x v="0"/>
    <x v="0"/>
    <x v="1"/>
    <x v="1"/>
    <x v="0"/>
    <x v="2"/>
    <s v="2024-02-06"/>
    <x v="0"/>
    <n v="180171"/>
    <x v="0"/>
    <m/>
    <x v="0"/>
    <m/>
    <x v="1"/>
    <n v="100476920"/>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aquisição de combustíveis, destinados a viaturas afeto as obras de construção do campo de relvado sintético de Manguinho, conforme anexo "/>
  </r>
  <r>
    <x v="0"/>
    <n v="0"/>
    <n v="0"/>
    <n v="0"/>
    <n v="1656"/>
    <x v="695"/>
    <x v="0"/>
    <x v="0"/>
    <x v="0"/>
    <s v="03.16.15"/>
    <x v="0"/>
    <x v="0"/>
    <x v="0"/>
    <s v="Direção Financeira"/>
    <s v="03.16.15"/>
    <s v="Direção Financeira"/>
    <s v="03.16.15"/>
    <x v="58"/>
    <x v="0"/>
    <x v="0"/>
    <x v="1"/>
    <x v="0"/>
    <x v="0"/>
    <x v="0"/>
    <x v="0"/>
    <x v="2"/>
    <s v="2024-02-13"/>
    <x v="0"/>
    <n v="1656"/>
    <x v="0"/>
    <m/>
    <x v="0"/>
    <m/>
    <x v="89"/>
    <n v="100391565"/>
    <x v="0"/>
    <x v="0"/>
    <s v="Direção Financeira"/>
    <s v="ORI"/>
    <x v="0"/>
    <m/>
    <x v="0"/>
    <x v="0"/>
    <x v="0"/>
    <x v="0"/>
    <x v="0"/>
    <x v="0"/>
    <x v="0"/>
    <x v="0"/>
    <x v="0"/>
    <x v="0"/>
    <x v="0"/>
    <s v="Direção Financeira"/>
    <x v="0"/>
    <x v="0"/>
    <x v="0"/>
    <x v="0"/>
    <x v="0"/>
    <x v="0"/>
    <x v="0"/>
    <x v="0"/>
    <x v="0"/>
    <x v="0"/>
    <x v="0"/>
    <x v="0"/>
    <s v="Pagamento referente a serviço de publicação de B.O IIª série, 1/4 página- Extrato de despacho de 26 de Janeiro de 2024, conforme justificativo em anexo."/>
  </r>
  <r>
    <x v="1"/>
    <n v="0"/>
    <n v="0"/>
    <n v="0"/>
    <n v="345000"/>
    <x v="696"/>
    <x v="0"/>
    <x v="0"/>
    <x v="0"/>
    <s v="01.28.01.08"/>
    <x v="15"/>
    <x v="4"/>
    <x v="5"/>
    <s v="Habitação Social"/>
    <s v="01.28.01"/>
    <s v="Habitação Social"/>
    <s v="01.28.01"/>
    <x v="1"/>
    <x v="0"/>
    <x v="0"/>
    <x v="0"/>
    <x v="0"/>
    <x v="1"/>
    <x v="1"/>
    <x v="0"/>
    <x v="0"/>
    <s v="2024-01-16"/>
    <x v="0"/>
    <n v="345000"/>
    <x v="0"/>
    <m/>
    <x v="0"/>
    <m/>
    <x v="55"/>
    <n v="100478943"/>
    <x v="0"/>
    <x v="0"/>
    <s v="Habitações Sociais"/>
    <s v="ORI"/>
    <x v="0"/>
    <s v="HS"/>
    <x v="0"/>
    <x v="0"/>
    <x v="0"/>
    <x v="0"/>
    <x v="0"/>
    <x v="0"/>
    <x v="0"/>
    <x v="0"/>
    <x v="0"/>
    <x v="0"/>
    <x v="0"/>
    <s v="Habitações Sociais"/>
    <x v="0"/>
    <x v="0"/>
    <x v="0"/>
    <x v="0"/>
    <x v="1"/>
    <x v="0"/>
    <x v="0"/>
    <x v="0"/>
    <x v="0"/>
    <x v="0"/>
    <x v="0"/>
    <x v="0"/>
    <s v="Pagamento a favor da empresa Comercio, Transporte Construção- M.A, Lda. referente a aquisição de 300 saco de cimento destinados aos trabalhos de reabilitação de habitações socias, conforme anexo."/>
  </r>
  <r>
    <x v="1"/>
    <n v="0"/>
    <n v="0"/>
    <n v="0"/>
    <n v="112037"/>
    <x v="697"/>
    <x v="0"/>
    <x v="0"/>
    <x v="0"/>
    <s v="01.27.02.15"/>
    <x v="25"/>
    <x v="1"/>
    <x v="1"/>
    <s v="Saneamento básico"/>
    <s v="01.27.02"/>
    <s v="Saneamento básico"/>
    <s v="01.27.02"/>
    <x v="46"/>
    <x v="0"/>
    <x v="0"/>
    <x v="0"/>
    <x v="0"/>
    <x v="1"/>
    <x v="1"/>
    <x v="0"/>
    <x v="0"/>
    <s v="2024-01-16"/>
    <x v="0"/>
    <n v="112037"/>
    <x v="0"/>
    <m/>
    <x v="0"/>
    <m/>
    <x v="1"/>
    <n v="100476920"/>
    <x v="0"/>
    <x v="0"/>
    <s v="Transferência de Residuos Aterro Santiago"/>
    <s v="ORI"/>
    <x v="0"/>
    <m/>
    <x v="0"/>
    <x v="0"/>
    <x v="0"/>
    <x v="0"/>
    <x v="0"/>
    <x v="0"/>
    <x v="0"/>
    <x v="0"/>
    <x v="0"/>
    <x v="0"/>
    <x v="0"/>
    <s v="Transferência de Residuos Aterro Santiago"/>
    <x v="0"/>
    <x v="0"/>
    <x v="0"/>
    <x v="0"/>
    <x v="1"/>
    <x v="0"/>
    <x v="0"/>
    <x v="0"/>
    <x v="0"/>
    <x v="0"/>
    <x v="0"/>
    <x v="0"/>
    <s v="Pagamento a favor da Felisberto Carvalho Auto, pela aquisição de combustíveis destinados as viaturas dos serviços de transferência de resíduos sólidos urbanos, conforme anexo."/>
  </r>
  <r>
    <x v="0"/>
    <n v="0"/>
    <n v="0"/>
    <n v="0"/>
    <n v="4640"/>
    <x v="698"/>
    <x v="0"/>
    <x v="0"/>
    <x v="0"/>
    <s v="01.25.05.09"/>
    <x v="26"/>
    <x v="3"/>
    <x v="3"/>
    <s v="Saúde"/>
    <s v="01.25.05"/>
    <s v="Saúde"/>
    <s v="01.25.05"/>
    <x v="7"/>
    <x v="0"/>
    <x v="4"/>
    <x v="4"/>
    <x v="0"/>
    <x v="1"/>
    <x v="0"/>
    <x v="0"/>
    <x v="2"/>
    <s v="2024-02-13"/>
    <x v="0"/>
    <n v="4640"/>
    <x v="0"/>
    <m/>
    <x v="0"/>
    <m/>
    <x v="149"/>
    <n v="100393662"/>
    <x v="0"/>
    <x v="0"/>
    <s v="Apoio a Consultas de Especialidade e Medicamentos"/>
    <s v="ORI"/>
    <x v="0"/>
    <s v="ACE"/>
    <x v="0"/>
    <x v="0"/>
    <x v="0"/>
    <x v="0"/>
    <x v="0"/>
    <x v="0"/>
    <x v="0"/>
    <x v="0"/>
    <x v="0"/>
    <x v="0"/>
    <x v="0"/>
    <s v="Apoio a Consultas de Especialidade e Medicamentos"/>
    <x v="0"/>
    <x v="0"/>
    <x v="0"/>
    <x v="0"/>
    <x v="1"/>
    <x v="0"/>
    <x v="0"/>
    <x v="0"/>
    <x v="0"/>
    <x v="0"/>
    <x v="0"/>
    <x v="0"/>
    <s v="Pagamento referente a aquisição de produtos para realização da fisioterapia domiciliar, conforme anexo."/>
  </r>
  <r>
    <x v="0"/>
    <n v="0"/>
    <n v="0"/>
    <n v="0"/>
    <n v="5095"/>
    <x v="699"/>
    <x v="0"/>
    <x v="0"/>
    <x v="0"/>
    <s v="03.16.28"/>
    <x v="36"/>
    <x v="0"/>
    <x v="0"/>
    <s v="Gabinete da Auditoria Interna"/>
    <s v="03.16.28"/>
    <s v="Gabinete da Auditoria Interna"/>
    <s v="03.16.28"/>
    <x v="30"/>
    <x v="0"/>
    <x v="0"/>
    <x v="0"/>
    <x v="1"/>
    <x v="0"/>
    <x v="0"/>
    <x v="0"/>
    <x v="2"/>
    <s v="2024-02-23"/>
    <x v="0"/>
    <n v="5095"/>
    <x v="0"/>
    <m/>
    <x v="0"/>
    <m/>
    <x v="2"/>
    <n v="100474696"/>
    <x v="0"/>
    <x v="1"/>
    <s v="Gabinete da Auditoria Interna"/>
    <s v="ORI"/>
    <x v="0"/>
    <s v="GAI"/>
    <x v="0"/>
    <x v="0"/>
    <x v="0"/>
    <x v="0"/>
    <x v="0"/>
    <x v="0"/>
    <x v="0"/>
    <x v="0"/>
    <x v="0"/>
    <x v="0"/>
    <x v="0"/>
    <s v="Gabinete da Auditoria Interna"/>
    <x v="0"/>
    <x v="0"/>
    <x v="0"/>
    <x v="0"/>
    <x v="0"/>
    <x v="0"/>
    <x v="0"/>
    <x v="0"/>
    <x v="0"/>
    <x v="0"/>
    <x v="1"/>
    <x v="0"/>
    <s v="Pagamento de salário referente a 02-2024"/>
  </r>
  <r>
    <x v="0"/>
    <n v="0"/>
    <n v="0"/>
    <n v="0"/>
    <n v="62065"/>
    <x v="699"/>
    <x v="0"/>
    <x v="0"/>
    <x v="0"/>
    <s v="03.16.28"/>
    <x v="36"/>
    <x v="0"/>
    <x v="0"/>
    <s v="Gabinete da Auditoria Interna"/>
    <s v="03.16.28"/>
    <s v="Gabinete da Auditoria Interna"/>
    <s v="03.16.28"/>
    <x v="30"/>
    <x v="0"/>
    <x v="0"/>
    <x v="0"/>
    <x v="1"/>
    <x v="0"/>
    <x v="0"/>
    <x v="0"/>
    <x v="2"/>
    <s v="2024-02-23"/>
    <x v="0"/>
    <n v="62065"/>
    <x v="0"/>
    <m/>
    <x v="0"/>
    <m/>
    <x v="9"/>
    <n v="100474693"/>
    <x v="0"/>
    <x v="0"/>
    <s v="Gabinete da Auditoria Interna"/>
    <s v="ORI"/>
    <x v="0"/>
    <s v="GAI"/>
    <x v="0"/>
    <x v="0"/>
    <x v="0"/>
    <x v="0"/>
    <x v="0"/>
    <x v="0"/>
    <x v="0"/>
    <x v="0"/>
    <x v="0"/>
    <x v="0"/>
    <x v="0"/>
    <s v="Gabinete da Auditoria Interna"/>
    <x v="0"/>
    <x v="0"/>
    <x v="0"/>
    <x v="0"/>
    <x v="0"/>
    <x v="0"/>
    <x v="0"/>
    <x v="0"/>
    <x v="0"/>
    <x v="0"/>
    <x v="0"/>
    <x v="0"/>
    <s v="Pagamento de salário referente a 02-2024"/>
  </r>
  <r>
    <x v="0"/>
    <n v="0"/>
    <n v="0"/>
    <n v="0"/>
    <n v="10834"/>
    <x v="700"/>
    <x v="0"/>
    <x v="0"/>
    <x v="0"/>
    <s v="03.16.30"/>
    <x v="37"/>
    <x v="0"/>
    <x v="0"/>
    <s v="Gabinete de Relações Externas"/>
    <s v="03.16.30"/>
    <s v="Gabinete de Relações Externas"/>
    <s v="03.16.30"/>
    <x v="30"/>
    <x v="0"/>
    <x v="0"/>
    <x v="0"/>
    <x v="1"/>
    <x v="0"/>
    <x v="0"/>
    <x v="0"/>
    <x v="2"/>
    <s v="2024-02-23"/>
    <x v="0"/>
    <n v="10834"/>
    <x v="0"/>
    <m/>
    <x v="0"/>
    <m/>
    <x v="2"/>
    <n v="100474696"/>
    <x v="0"/>
    <x v="1"/>
    <s v="Gabinete de Relações Externas"/>
    <s v="ORI"/>
    <x v="0"/>
    <s v="GRE"/>
    <x v="0"/>
    <x v="0"/>
    <x v="0"/>
    <x v="0"/>
    <x v="0"/>
    <x v="0"/>
    <x v="0"/>
    <x v="0"/>
    <x v="0"/>
    <x v="0"/>
    <x v="0"/>
    <s v="Gabinete de Relações Externas"/>
    <x v="0"/>
    <x v="0"/>
    <x v="0"/>
    <x v="0"/>
    <x v="0"/>
    <x v="0"/>
    <x v="0"/>
    <x v="0"/>
    <x v="0"/>
    <x v="0"/>
    <x v="1"/>
    <x v="0"/>
    <s v="Pagamento de salário referente a 02-2024"/>
  </r>
  <r>
    <x v="0"/>
    <n v="0"/>
    <n v="0"/>
    <n v="0"/>
    <n v="83615"/>
    <x v="700"/>
    <x v="0"/>
    <x v="0"/>
    <x v="0"/>
    <s v="03.16.30"/>
    <x v="37"/>
    <x v="0"/>
    <x v="0"/>
    <s v="Gabinete de Relações Externas"/>
    <s v="03.16.30"/>
    <s v="Gabinete de Relações Externas"/>
    <s v="03.16.30"/>
    <x v="30"/>
    <x v="0"/>
    <x v="0"/>
    <x v="0"/>
    <x v="1"/>
    <x v="0"/>
    <x v="0"/>
    <x v="0"/>
    <x v="2"/>
    <s v="2024-02-23"/>
    <x v="0"/>
    <n v="83615"/>
    <x v="0"/>
    <m/>
    <x v="0"/>
    <m/>
    <x v="9"/>
    <n v="100474693"/>
    <x v="0"/>
    <x v="0"/>
    <s v="Gabinete de Relações Externas"/>
    <s v="ORI"/>
    <x v="0"/>
    <s v="GRE"/>
    <x v="0"/>
    <x v="0"/>
    <x v="0"/>
    <x v="0"/>
    <x v="0"/>
    <x v="0"/>
    <x v="0"/>
    <x v="0"/>
    <x v="0"/>
    <x v="0"/>
    <x v="0"/>
    <s v="Gabinete de Relações Externas"/>
    <x v="0"/>
    <x v="0"/>
    <x v="0"/>
    <x v="0"/>
    <x v="0"/>
    <x v="0"/>
    <x v="0"/>
    <x v="0"/>
    <x v="0"/>
    <x v="0"/>
    <x v="0"/>
    <x v="0"/>
    <s v="Pagamento de salário referente a 02-2024"/>
  </r>
  <r>
    <x v="0"/>
    <n v="0"/>
    <n v="0"/>
    <n v="0"/>
    <n v="2800"/>
    <x v="701"/>
    <x v="0"/>
    <x v="0"/>
    <x v="0"/>
    <s v="03.16.16"/>
    <x v="24"/>
    <x v="0"/>
    <x v="0"/>
    <s v="Direção Ambiente e Saneamento "/>
    <s v="03.16.16"/>
    <s v="Direção Ambiente e Saneamento "/>
    <s v="03.16.16"/>
    <x v="3"/>
    <x v="0"/>
    <x v="0"/>
    <x v="1"/>
    <x v="0"/>
    <x v="0"/>
    <x v="0"/>
    <x v="0"/>
    <x v="2"/>
    <s v="2024-02-26"/>
    <x v="0"/>
    <n v="2800"/>
    <x v="0"/>
    <m/>
    <x v="0"/>
    <m/>
    <x v="150"/>
    <n v="100479420"/>
    <x v="0"/>
    <x v="0"/>
    <s v="Direção Ambiente e Saneamento "/>
    <s v="ORI"/>
    <x v="0"/>
    <m/>
    <x v="0"/>
    <x v="0"/>
    <x v="0"/>
    <x v="0"/>
    <x v="0"/>
    <x v="0"/>
    <x v="0"/>
    <x v="0"/>
    <x v="0"/>
    <x v="0"/>
    <x v="0"/>
    <s v="Direção Ambiente e Saneamento "/>
    <x v="0"/>
    <x v="0"/>
    <x v="0"/>
    <x v="0"/>
    <x v="0"/>
    <x v="0"/>
    <x v="0"/>
    <x v="0"/>
    <x v="0"/>
    <x v="0"/>
    <x v="0"/>
    <x v="0"/>
    <s v="Ajuda de custo a favor do senhor Helton Conceição  de Pina pela sua deslocação a Praia nos dias 19 e 20 de fevereiro de 2024, conforme anexo. "/>
  </r>
  <r>
    <x v="0"/>
    <n v="0"/>
    <n v="0"/>
    <n v="0"/>
    <n v="2800"/>
    <x v="702"/>
    <x v="0"/>
    <x v="0"/>
    <x v="0"/>
    <s v="03.16.16"/>
    <x v="24"/>
    <x v="0"/>
    <x v="0"/>
    <s v="Direção Ambiente e Saneamento "/>
    <s v="03.16.16"/>
    <s v="Direção Ambiente e Saneamento "/>
    <s v="03.16.16"/>
    <x v="3"/>
    <x v="0"/>
    <x v="0"/>
    <x v="1"/>
    <x v="0"/>
    <x v="0"/>
    <x v="0"/>
    <x v="0"/>
    <x v="1"/>
    <s v="2024-03-05"/>
    <x v="0"/>
    <n v="2800"/>
    <x v="0"/>
    <m/>
    <x v="0"/>
    <m/>
    <x v="151"/>
    <n v="100479315"/>
    <x v="0"/>
    <x v="0"/>
    <s v="Direção Ambiente e Saneamento "/>
    <s v="ORI"/>
    <x v="0"/>
    <m/>
    <x v="0"/>
    <x v="0"/>
    <x v="0"/>
    <x v="0"/>
    <x v="0"/>
    <x v="0"/>
    <x v="0"/>
    <x v="0"/>
    <x v="0"/>
    <x v="0"/>
    <x v="0"/>
    <s v="Direção Ambiente e Saneamento "/>
    <x v="0"/>
    <x v="0"/>
    <x v="0"/>
    <x v="0"/>
    <x v="0"/>
    <x v="0"/>
    <x v="0"/>
    <x v="0"/>
    <x v="0"/>
    <x v="0"/>
    <x v="0"/>
    <x v="0"/>
    <s v="Ajuda de custo a favor do Sr. Angelo Nascimento Lopes pela sua deslocação em missão de serviço a cidade da Praia nos dia 28 e 29 de Fevereiro de 2024, conforme justificativo em anexo. "/>
  </r>
  <r>
    <x v="0"/>
    <n v="0"/>
    <n v="0"/>
    <n v="0"/>
    <n v="3000"/>
    <x v="703"/>
    <x v="0"/>
    <x v="0"/>
    <x v="0"/>
    <s v="03.16.15"/>
    <x v="0"/>
    <x v="0"/>
    <x v="0"/>
    <s v="Direção Financeira"/>
    <s v="03.16.15"/>
    <s v="Direção Financeira"/>
    <s v="03.16.15"/>
    <x v="39"/>
    <x v="0"/>
    <x v="0"/>
    <x v="1"/>
    <x v="1"/>
    <x v="0"/>
    <x v="0"/>
    <x v="0"/>
    <x v="1"/>
    <s v="2024-03-06"/>
    <x v="0"/>
    <n v="3000"/>
    <x v="0"/>
    <m/>
    <x v="0"/>
    <m/>
    <x v="99"/>
    <n v="100476775"/>
    <x v="0"/>
    <x v="0"/>
    <s v="Direção Financeira"/>
    <s v="ORI"/>
    <x v="0"/>
    <m/>
    <x v="0"/>
    <x v="0"/>
    <x v="0"/>
    <x v="0"/>
    <x v="0"/>
    <x v="0"/>
    <x v="0"/>
    <x v="0"/>
    <x v="0"/>
    <x v="0"/>
    <x v="0"/>
    <s v="Direção Financeira"/>
    <x v="0"/>
    <x v="0"/>
    <x v="0"/>
    <x v="0"/>
    <x v="0"/>
    <x v="0"/>
    <x v="0"/>
    <x v="0"/>
    <x v="0"/>
    <x v="0"/>
    <x v="0"/>
    <x v="0"/>
    <s v="Pagamento eletricidade para jardim infantil de Veneza, conforme proposta em anexo."/>
  </r>
  <r>
    <x v="1"/>
    <n v="0"/>
    <n v="0"/>
    <n v="0"/>
    <n v="177202"/>
    <x v="704"/>
    <x v="0"/>
    <x v="0"/>
    <x v="0"/>
    <s v="01.27.06.42"/>
    <x v="22"/>
    <x v="1"/>
    <x v="1"/>
    <s v="Requalificação Urbana e habitação"/>
    <s v="01.27.06"/>
    <s v="Requalificação Urbana e habitação"/>
    <s v="01.27.06"/>
    <x v="1"/>
    <x v="0"/>
    <x v="0"/>
    <x v="0"/>
    <x v="0"/>
    <x v="1"/>
    <x v="1"/>
    <x v="0"/>
    <x v="1"/>
    <s v="2024-03-13"/>
    <x v="0"/>
    <n v="177202"/>
    <x v="0"/>
    <m/>
    <x v="0"/>
    <m/>
    <x v="1"/>
    <n v="100476920"/>
    <x v="0"/>
    <x v="0"/>
    <s v="Manutenção do Estádio Municipal/Campos Futebol 11"/>
    <s v="ORI"/>
    <x v="0"/>
    <s v="MCF"/>
    <x v="0"/>
    <x v="0"/>
    <x v="0"/>
    <x v="0"/>
    <x v="0"/>
    <x v="0"/>
    <x v="0"/>
    <x v="0"/>
    <x v="0"/>
    <x v="0"/>
    <x v="0"/>
    <s v="Manutenção do Estádio Municipal/Campos Futebol 11"/>
    <x v="0"/>
    <x v="0"/>
    <x v="0"/>
    <x v="0"/>
    <x v="1"/>
    <x v="0"/>
    <x v="0"/>
    <x v="0"/>
    <x v="0"/>
    <x v="0"/>
    <x v="0"/>
    <x v="0"/>
    <s v="Pagamento a favor da Felisberto Carvalho Auto, pela aquisição de combustíveis, destinados as viaturas afeto as obras de construção do campo de futebol de Manguinho, conforme anexo."/>
  </r>
  <r>
    <x v="0"/>
    <n v="0"/>
    <n v="0"/>
    <n v="0"/>
    <n v="7500"/>
    <x v="705"/>
    <x v="0"/>
    <x v="1"/>
    <x v="0"/>
    <s v="80.02.01"/>
    <x v="2"/>
    <x v="2"/>
    <x v="2"/>
    <s v="Retenções Iur"/>
    <s v="80.02.01"/>
    <s v="Retenções Iur"/>
    <s v="80.02.01"/>
    <x v="2"/>
    <x v="0"/>
    <x v="1"/>
    <x v="0"/>
    <x v="1"/>
    <x v="2"/>
    <x v="2"/>
    <x v="0"/>
    <x v="1"/>
    <s v="2024-03-12"/>
    <x v="0"/>
    <n v="7500"/>
    <x v="0"/>
    <m/>
    <x v="0"/>
    <m/>
    <x v="2"/>
    <n v="100474696"/>
    <x v="0"/>
    <x v="0"/>
    <s v="Retenções Iur"/>
    <s v="ORI"/>
    <x v="0"/>
    <s v="RIUR"/>
    <x v="0"/>
    <x v="0"/>
    <x v="0"/>
    <x v="0"/>
    <x v="0"/>
    <x v="0"/>
    <x v="0"/>
    <x v="0"/>
    <x v="0"/>
    <x v="0"/>
    <x v="0"/>
    <s v="Retenções Iur"/>
    <x v="0"/>
    <x v="0"/>
    <x v="0"/>
    <x v="0"/>
    <x v="2"/>
    <x v="0"/>
    <x v="0"/>
    <x v="0"/>
    <x v="0"/>
    <x v="1"/>
    <x v="0"/>
    <x v="0"/>
    <s v="RETENCAO OT"/>
  </r>
  <r>
    <x v="0"/>
    <n v="0"/>
    <n v="0"/>
    <n v="0"/>
    <n v="4995"/>
    <x v="706"/>
    <x v="0"/>
    <x v="1"/>
    <x v="0"/>
    <s v="80.02.01"/>
    <x v="2"/>
    <x v="2"/>
    <x v="2"/>
    <s v="Retenções Iur"/>
    <s v="80.02.01"/>
    <s v="Retenções Iur"/>
    <s v="80.02.01"/>
    <x v="2"/>
    <x v="0"/>
    <x v="1"/>
    <x v="0"/>
    <x v="1"/>
    <x v="2"/>
    <x v="2"/>
    <x v="0"/>
    <x v="1"/>
    <s v="2024-03-11"/>
    <x v="0"/>
    <n v="4995"/>
    <x v="0"/>
    <m/>
    <x v="0"/>
    <m/>
    <x v="2"/>
    <n v="100474696"/>
    <x v="0"/>
    <x v="0"/>
    <s v="Retenções Iur"/>
    <s v="ORI"/>
    <x v="0"/>
    <s v="RIUR"/>
    <x v="0"/>
    <x v="0"/>
    <x v="0"/>
    <x v="0"/>
    <x v="0"/>
    <x v="0"/>
    <x v="0"/>
    <x v="0"/>
    <x v="0"/>
    <x v="0"/>
    <x v="0"/>
    <s v="Retenções Iur"/>
    <x v="0"/>
    <x v="0"/>
    <x v="0"/>
    <x v="0"/>
    <x v="2"/>
    <x v="0"/>
    <x v="0"/>
    <x v="0"/>
    <x v="0"/>
    <x v="1"/>
    <x v="0"/>
    <x v="0"/>
    <s v="RETENCAO OT"/>
  </r>
  <r>
    <x v="1"/>
    <n v="0"/>
    <n v="0"/>
    <n v="0"/>
    <n v="299000"/>
    <x v="707"/>
    <x v="0"/>
    <x v="0"/>
    <x v="0"/>
    <s v="01.27.06.80"/>
    <x v="1"/>
    <x v="1"/>
    <x v="1"/>
    <s v="Requalificação Urbana e habitação"/>
    <s v="01.27.06"/>
    <s v="Requalificação Urbana e habitação"/>
    <s v="01.27.06"/>
    <x v="1"/>
    <x v="0"/>
    <x v="0"/>
    <x v="0"/>
    <x v="0"/>
    <x v="1"/>
    <x v="1"/>
    <x v="0"/>
    <x v="6"/>
    <s v="2024-04-01"/>
    <x v="1"/>
    <n v="299000"/>
    <x v="0"/>
    <m/>
    <x v="0"/>
    <m/>
    <x v="55"/>
    <n v="100478943"/>
    <x v="0"/>
    <x v="0"/>
    <s v="Requalificação Urbana de Veneza"/>
    <s v="ORI"/>
    <x v="0"/>
    <m/>
    <x v="0"/>
    <x v="0"/>
    <x v="0"/>
    <x v="0"/>
    <x v="0"/>
    <x v="0"/>
    <x v="0"/>
    <x v="0"/>
    <x v="0"/>
    <x v="0"/>
    <x v="0"/>
    <s v="Requalificação Urbana de Veneza"/>
    <x v="0"/>
    <x v="0"/>
    <x v="0"/>
    <x v="0"/>
    <x v="1"/>
    <x v="0"/>
    <x v="0"/>
    <x v="0"/>
    <x v="0"/>
    <x v="0"/>
    <x v="0"/>
    <x v="0"/>
    <s v="Pagamento referente a aquisição de 260 sacos de cimentos para as obras de requalificação urbana e ambiental de praia de Veneza, conforme anexo."/>
  </r>
  <r>
    <x v="1"/>
    <n v="0"/>
    <n v="0"/>
    <n v="0"/>
    <n v="69024"/>
    <x v="708"/>
    <x v="0"/>
    <x v="0"/>
    <x v="0"/>
    <s v="01.27.06.72"/>
    <x v="32"/>
    <x v="1"/>
    <x v="1"/>
    <s v="Requalificação Urbana e habitação"/>
    <s v="01.27.06"/>
    <s v="Requalificação Urbana e habitação"/>
    <s v="01.27.06"/>
    <x v="1"/>
    <x v="0"/>
    <x v="0"/>
    <x v="0"/>
    <x v="0"/>
    <x v="1"/>
    <x v="1"/>
    <x v="0"/>
    <x v="6"/>
    <s v="2024-04-01"/>
    <x v="1"/>
    <n v="69024"/>
    <x v="0"/>
    <m/>
    <x v="0"/>
    <m/>
    <x v="102"/>
    <n v="100475220"/>
    <x v="0"/>
    <x v="0"/>
    <s v="Manutenção e Reabilitação de Edificios Municipais"/>
    <s v="ORI"/>
    <x v="0"/>
    <m/>
    <x v="0"/>
    <x v="0"/>
    <x v="0"/>
    <x v="0"/>
    <x v="0"/>
    <x v="0"/>
    <x v="0"/>
    <x v="0"/>
    <x v="0"/>
    <x v="0"/>
    <x v="0"/>
    <s v="Manutenção e Reabilitação de Edificios Municipais"/>
    <x v="0"/>
    <x v="0"/>
    <x v="0"/>
    <x v="0"/>
    <x v="1"/>
    <x v="0"/>
    <x v="0"/>
    <x v="0"/>
    <x v="0"/>
    <x v="0"/>
    <x v="0"/>
    <x v="0"/>
    <s v=" Pagamento a favor da Drogaria Tchukbest Holdings, para a aquisição de matérias de pinturas e canalizações para a reabilitação do centro de Apoio a vitima da CMSM, conforme anexo.  "/>
  </r>
  <r>
    <x v="0"/>
    <n v="0"/>
    <n v="0"/>
    <n v="0"/>
    <n v="2400"/>
    <x v="709"/>
    <x v="0"/>
    <x v="0"/>
    <x v="0"/>
    <s v="03.16.15"/>
    <x v="0"/>
    <x v="0"/>
    <x v="0"/>
    <s v="Direção Financeira"/>
    <s v="03.16.15"/>
    <s v="Direção Financeira"/>
    <s v="03.16.15"/>
    <x v="3"/>
    <x v="0"/>
    <x v="0"/>
    <x v="1"/>
    <x v="0"/>
    <x v="0"/>
    <x v="0"/>
    <x v="0"/>
    <x v="6"/>
    <s v="2024-04-04"/>
    <x v="1"/>
    <n v="2400"/>
    <x v="0"/>
    <m/>
    <x v="0"/>
    <m/>
    <x v="78"/>
    <n v="100477691"/>
    <x v="0"/>
    <x v="0"/>
    <s v="Direção Financeira"/>
    <s v="ORI"/>
    <x v="0"/>
    <m/>
    <x v="0"/>
    <x v="0"/>
    <x v="0"/>
    <x v="0"/>
    <x v="0"/>
    <x v="0"/>
    <x v="0"/>
    <x v="0"/>
    <x v="0"/>
    <x v="0"/>
    <x v="0"/>
    <s v="Direção Financeira"/>
    <x v="0"/>
    <x v="0"/>
    <x v="0"/>
    <x v="0"/>
    <x v="0"/>
    <x v="0"/>
    <x v="0"/>
    <x v="0"/>
    <x v="0"/>
    <x v="0"/>
    <x v="0"/>
    <x v="0"/>
    <s v=" Ajuda de custo e subsidio de transporte a favor do Sr. Austelino Cardoso, pela sua deslocação em missão de serviço a cidade da Praia, conforme justificativo em anexo. "/>
  </r>
  <r>
    <x v="0"/>
    <n v="0"/>
    <n v="0"/>
    <n v="0"/>
    <n v="10000"/>
    <x v="710"/>
    <x v="0"/>
    <x v="0"/>
    <x v="0"/>
    <s v="01.25.05.12"/>
    <x v="10"/>
    <x v="3"/>
    <x v="3"/>
    <s v="Saúde"/>
    <s v="01.25.05"/>
    <s v="Saúde"/>
    <s v="01.25.05"/>
    <x v="7"/>
    <x v="0"/>
    <x v="4"/>
    <x v="4"/>
    <x v="0"/>
    <x v="1"/>
    <x v="0"/>
    <x v="0"/>
    <x v="6"/>
    <s v="2024-04-09"/>
    <x v="1"/>
    <n v="10000"/>
    <x v="0"/>
    <m/>
    <x v="0"/>
    <m/>
    <x v="152"/>
    <n v="100479628"/>
    <x v="0"/>
    <x v="0"/>
    <s v="Promoção e Inclusão Social"/>
    <s v="ORI"/>
    <x v="0"/>
    <m/>
    <x v="0"/>
    <x v="0"/>
    <x v="0"/>
    <x v="0"/>
    <x v="0"/>
    <x v="0"/>
    <x v="0"/>
    <x v="0"/>
    <x v="0"/>
    <x v="0"/>
    <x v="0"/>
    <s v="Promoção e Inclusão Social"/>
    <x v="0"/>
    <x v="0"/>
    <x v="0"/>
    <x v="0"/>
    <x v="1"/>
    <x v="0"/>
    <x v="0"/>
    <x v="0"/>
    <x v="0"/>
    <x v="0"/>
    <x v="0"/>
    <x v="0"/>
    <s v="Apoio a favor da senhora Genoveva Tavares pela assistência a família vitima de VBG no pagamento de aluguer, conforme anexo."/>
  </r>
  <r>
    <x v="0"/>
    <n v="0"/>
    <n v="0"/>
    <n v="0"/>
    <n v="6000"/>
    <x v="711"/>
    <x v="0"/>
    <x v="1"/>
    <x v="0"/>
    <s v="03.03.10"/>
    <x v="8"/>
    <x v="0"/>
    <x v="4"/>
    <s v="Receitas Da Câmara"/>
    <s v="03.03.10"/>
    <s v="Receitas Da Câmara"/>
    <s v="03.03.10"/>
    <x v="20"/>
    <x v="0"/>
    <x v="3"/>
    <x v="3"/>
    <x v="0"/>
    <x v="0"/>
    <x v="2"/>
    <x v="0"/>
    <x v="6"/>
    <s v="2024-04-01"/>
    <x v="1"/>
    <n v="6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360"/>
    <x v="712"/>
    <x v="0"/>
    <x v="1"/>
    <x v="0"/>
    <s v="03.03.10"/>
    <x v="8"/>
    <x v="0"/>
    <x v="4"/>
    <s v="Receitas Da Câmara"/>
    <s v="03.03.10"/>
    <s v="Receitas Da Câmara"/>
    <s v="03.03.10"/>
    <x v="6"/>
    <x v="0"/>
    <x v="3"/>
    <x v="3"/>
    <x v="0"/>
    <x v="0"/>
    <x v="2"/>
    <x v="0"/>
    <x v="6"/>
    <s v="2024-04-01"/>
    <x v="1"/>
    <n v="33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150"/>
    <x v="713"/>
    <x v="0"/>
    <x v="1"/>
    <x v="0"/>
    <s v="03.03.10"/>
    <x v="8"/>
    <x v="0"/>
    <x v="4"/>
    <s v="Receitas Da Câmara"/>
    <s v="03.03.10"/>
    <s v="Receitas Da Câmara"/>
    <s v="03.03.10"/>
    <x v="10"/>
    <x v="0"/>
    <x v="3"/>
    <x v="3"/>
    <x v="0"/>
    <x v="0"/>
    <x v="2"/>
    <x v="0"/>
    <x v="6"/>
    <s v="2024-04-01"/>
    <x v="1"/>
    <n v="121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49"/>
    <x v="714"/>
    <x v="0"/>
    <x v="1"/>
    <x v="0"/>
    <s v="03.03.10"/>
    <x v="8"/>
    <x v="0"/>
    <x v="4"/>
    <s v="Receitas Da Câmara"/>
    <s v="03.03.10"/>
    <s v="Receitas Da Câmara"/>
    <s v="03.03.10"/>
    <x v="9"/>
    <x v="0"/>
    <x v="3"/>
    <x v="3"/>
    <x v="0"/>
    <x v="0"/>
    <x v="2"/>
    <x v="0"/>
    <x v="6"/>
    <s v="2024-04-01"/>
    <x v="1"/>
    <n v="604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20"/>
    <x v="715"/>
    <x v="0"/>
    <x v="1"/>
    <x v="0"/>
    <s v="03.03.10"/>
    <x v="8"/>
    <x v="0"/>
    <x v="4"/>
    <s v="Receitas Da Câmara"/>
    <s v="03.03.10"/>
    <s v="Receitas Da Câmara"/>
    <s v="03.03.10"/>
    <x v="8"/>
    <x v="0"/>
    <x v="3"/>
    <x v="3"/>
    <x v="0"/>
    <x v="0"/>
    <x v="2"/>
    <x v="0"/>
    <x v="6"/>
    <s v="2024-04-01"/>
    <x v="1"/>
    <n v="5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716"/>
    <x v="0"/>
    <x v="1"/>
    <x v="0"/>
    <s v="03.03.10"/>
    <x v="8"/>
    <x v="0"/>
    <x v="4"/>
    <s v="Receitas Da Câmara"/>
    <s v="03.03.10"/>
    <s v="Receitas Da Câmara"/>
    <s v="03.03.10"/>
    <x v="21"/>
    <x v="0"/>
    <x v="3"/>
    <x v="3"/>
    <x v="0"/>
    <x v="0"/>
    <x v="2"/>
    <x v="0"/>
    <x v="6"/>
    <s v="2024-04-01"/>
    <x v="1"/>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0"/>
    <x v="717"/>
    <x v="0"/>
    <x v="1"/>
    <x v="0"/>
    <s v="03.03.10"/>
    <x v="8"/>
    <x v="0"/>
    <x v="4"/>
    <s v="Receitas Da Câmara"/>
    <s v="03.03.10"/>
    <s v="Receitas Da Câmara"/>
    <s v="03.03.10"/>
    <x v="42"/>
    <x v="0"/>
    <x v="3"/>
    <x v="3"/>
    <x v="0"/>
    <x v="0"/>
    <x v="2"/>
    <x v="0"/>
    <x v="6"/>
    <s v="2024-04-01"/>
    <x v="1"/>
    <n v="1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3389"/>
    <x v="718"/>
    <x v="0"/>
    <x v="1"/>
    <x v="0"/>
    <s v="03.03.10"/>
    <x v="8"/>
    <x v="0"/>
    <x v="4"/>
    <s v="Receitas Da Câmara"/>
    <s v="03.03.10"/>
    <s v="Receitas Da Câmara"/>
    <s v="03.03.10"/>
    <x v="18"/>
    <x v="0"/>
    <x v="0"/>
    <x v="0"/>
    <x v="0"/>
    <x v="0"/>
    <x v="2"/>
    <x v="0"/>
    <x v="6"/>
    <s v="2024-04-01"/>
    <x v="1"/>
    <n v="2338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200"/>
    <x v="719"/>
    <x v="0"/>
    <x v="1"/>
    <x v="0"/>
    <s v="03.03.10"/>
    <x v="8"/>
    <x v="0"/>
    <x v="4"/>
    <s v="Receitas Da Câmara"/>
    <s v="03.03.10"/>
    <s v="Receitas Da Câmara"/>
    <s v="03.03.10"/>
    <x v="26"/>
    <x v="0"/>
    <x v="3"/>
    <x v="3"/>
    <x v="0"/>
    <x v="0"/>
    <x v="2"/>
    <x v="0"/>
    <x v="6"/>
    <s v="2024-04-01"/>
    <x v="1"/>
    <n v="2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683"/>
    <x v="720"/>
    <x v="0"/>
    <x v="1"/>
    <x v="0"/>
    <s v="03.03.10"/>
    <x v="8"/>
    <x v="0"/>
    <x v="4"/>
    <s v="Receitas Da Câmara"/>
    <s v="03.03.10"/>
    <s v="Receitas Da Câmara"/>
    <s v="03.03.10"/>
    <x v="25"/>
    <x v="0"/>
    <x v="3"/>
    <x v="3"/>
    <x v="0"/>
    <x v="0"/>
    <x v="2"/>
    <x v="0"/>
    <x v="6"/>
    <s v="2024-04-01"/>
    <x v="1"/>
    <n v="668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120"/>
    <x v="721"/>
    <x v="0"/>
    <x v="1"/>
    <x v="0"/>
    <s v="03.03.10"/>
    <x v="8"/>
    <x v="0"/>
    <x v="4"/>
    <s v="Receitas Da Câmara"/>
    <s v="03.03.10"/>
    <s v="Receitas Da Câmara"/>
    <s v="03.03.10"/>
    <x v="17"/>
    <x v="0"/>
    <x v="3"/>
    <x v="3"/>
    <x v="0"/>
    <x v="0"/>
    <x v="2"/>
    <x v="0"/>
    <x v="6"/>
    <s v="2024-04-01"/>
    <x v="1"/>
    <n v="41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460"/>
    <x v="722"/>
    <x v="0"/>
    <x v="1"/>
    <x v="0"/>
    <s v="03.03.10"/>
    <x v="8"/>
    <x v="0"/>
    <x v="4"/>
    <s v="Receitas Da Câmara"/>
    <s v="03.03.10"/>
    <s v="Receitas Da Câmara"/>
    <s v="03.03.10"/>
    <x v="13"/>
    <x v="0"/>
    <x v="3"/>
    <x v="3"/>
    <x v="0"/>
    <x v="0"/>
    <x v="2"/>
    <x v="0"/>
    <x v="6"/>
    <s v="2024-04-01"/>
    <x v="1"/>
    <n v="54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300"/>
    <x v="723"/>
    <x v="0"/>
    <x v="1"/>
    <x v="0"/>
    <s v="03.03.10"/>
    <x v="8"/>
    <x v="0"/>
    <x v="4"/>
    <s v="Receitas Da Câmara"/>
    <s v="03.03.10"/>
    <s v="Receitas Da Câmara"/>
    <s v="03.03.10"/>
    <x v="11"/>
    <x v="0"/>
    <x v="0"/>
    <x v="5"/>
    <x v="0"/>
    <x v="0"/>
    <x v="2"/>
    <x v="0"/>
    <x v="6"/>
    <s v="2024-04-01"/>
    <x v="1"/>
    <n v="18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400"/>
    <x v="724"/>
    <x v="0"/>
    <x v="1"/>
    <x v="0"/>
    <s v="03.03.10"/>
    <x v="8"/>
    <x v="0"/>
    <x v="4"/>
    <s v="Receitas Da Câmara"/>
    <s v="03.03.10"/>
    <s v="Receitas Da Câmara"/>
    <s v="03.03.10"/>
    <x v="12"/>
    <x v="0"/>
    <x v="3"/>
    <x v="3"/>
    <x v="0"/>
    <x v="0"/>
    <x v="2"/>
    <x v="0"/>
    <x v="6"/>
    <s v="2024-04-01"/>
    <x v="1"/>
    <n v="10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725"/>
    <x v="0"/>
    <x v="1"/>
    <x v="0"/>
    <s v="03.03.10"/>
    <x v="8"/>
    <x v="0"/>
    <x v="4"/>
    <s v="Receitas Da Câmara"/>
    <s v="03.03.10"/>
    <s v="Receitas Da Câmara"/>
    <s v="03.03.10"/>
    <x v="8"/>
    <x v="0"/>
    <x v="3"/>
    <x v="3"/>
    <x v="0"/>
    <x v="0"/>
    <x v="2"/>
    <x v="0"/>
    <x v="6"/>
    <s v="2024-04-03"/>
    <x v="1"/>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110"/>
    <x v="726"/>
    <x v="0"/>
    <x v="1"/>
    <x v="0"/>
    <s v="03.03.10"/>
    <x v="8"/>
    <x v="0"/>
    <x v="4"/>
    <s v="Receitas Da Câmara"/>
    <s v="03.03.10"/>
    <s v="Receitas Da Câmara"/>
    <s v="03.03.10"/>
    <x v="6"/>
    <x v="0"/>
    <x v="3"/>
    <x v="3"/>
    <x v="0"/>
    <x v="0"/>
    <x v="2"/>
    <x v="0"/>
    <x v="6"/>
    <s v="2024-04-03"/>
    <x v="1"/>
    <n v="711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7000"/>
    <x v="727"/>
    <x v="0"/>
    <x v="1"/>
    <x v="0"/>
    <s v="03.03.10"/>
    <x v="8"/>
    <x v="0"/>
    <x v="4"/>
    <s v="Receitas Da Câmara"/>
    <s v="03.03.10"/>
    <s v="Receitas Da Câmara"/>
    <s v="03.03.10"/>
    <x v="15"/>
    <x v="0"/>
    <x v="0"/>
    <x v="0"/>
    <x v="0"/>
    <x v="0"/>
    <x v="2"/>
    <x v="0"/>
    <x v="6"/>
    <s v="2024-04-03"/>
    <x v="1"/>
    <n v="7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554"/>
    <x v="728"/>
    <x v="0"/>
    <x v="1"/>
    <x v="0"/>
    <s v="03.03.10"/>
    <x v="8"/>
    <x v="0"/>
    <x v="4"/>
    <s v="Receitas Da Câmara"/>
    <s v="03.03.10"/>
    <s v="Receitas Da Câmara"/>
    <s v="03.03.10"/>
    <x v="18"/>
    <x v="0"/>
    <x v="0"/>
    <x v="0"/>
    <x v="0"/>
    <x v="0"/>
    <x v="2"/>
    <x v="0"/>
    <x v="6"/>
    <s v="2024-04-03"/>
    <x v="1"/>
    <n v="4855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00"/>
    <x v="729"/>
    <x v="0"/>
    <x v="1"/>
    <x v="0"/>
    <s v="03.03.10"/>
    <x v="8"/>
    <x v="0"/>
    <x v="4"/>
    <s v="Receitas Da Câmara"/>
    <s v="03.03.10"/>
    <s v="Receitas Da Câmara"/>
    <s v="03.03.10"/>
    <x v="42"/>
    <x v="0"/>
    <x v="3"/>
    <x v="3"/>
    <x v="0"/>
    <x v="0"/>
    <x v="2"/>
    <x v="0"/>
    <x v="6"/>
    <s v="2024-04-03"/>
    <x v="1"/>
    <n v="2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166"/>
    <x v="730"/>
    <x v="0"/>
    <x v="1"/>
    <x v="0"/>
    <s v="03.03.10"/>
    <x v="8"/>
    <x v="0"/>
    <x v="4"/>
    <s v="Receitas Da Câmara"/>
    <s v="03.03.10"/>
    <s v="Receitas Da Câmara"/>
    <s v="03.03.10"/>
    <x v="9"/>
    <x v="0"/>
    <x v="3"/>
    <x v="3"/>
    <x v="0"/>
    <x v="0"/>
    <x v="2"/>
    <x v="0"/>
    <x v="6"/>
    <s v="2024-04-03"/>
    <x v="1"/>
    <n v="1116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500"/>
    <x v="731"/>
    <x v="0"/>
    <x v="1"/>
    <x v="0"/>
    <s v="03.03.10"/>
    <x v="8"/>
    <x v="0"/>
    <x v="4"/>
    <s v="Receitas Da Câmara"/>
    <s v="03.03.10"/>
    <s v="Receitas Da Câmara"/>
    <s v="03.03.10"/>
    <x v="11"/>
    <x v="0"/>
    <x v="0"/>
    <x v="5"/>
    <x v="0"/>
    <x v="0"/>
    <x v="2"/>
    <x v="0"/>
    <x v="6"/>
    <s v="2024-04-03"/>
    <x v="1"/>
    <n v="7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00"/>
    <x v="732"/>
    <x v="0"/>
    <x v="1"/>
    <x v="0"/>
    <s v="03.03.10"/>
    <x v="8"/>
    <x v="0"/>
    <x v="4"/>
    <s v="Receitas Da Câmara"/>
    <s v="03.03.10"/>
    <s v="Receitas Da Câmara"/>
    <s v="03.03.10"/>
    <x v="10"/>
    <x v="0"/>
    <x v="3"/>
    <x v="3"/>
    <x v="0"/>
    <x v="0"/>
    <x v="2"/>
    <x v="0"/>
    <x v="6"/>
    <s v="2024-04-03"/>
    <x v="1"/>
    <n v="2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90"/>
    <x v="733"/>
    <x v="0"/>
    <x v="1"/>
    <x v="0"/>
    <s v="03.03.10"/>
    <x v="8"/>
    <x v="0"/>
    <x v="4"/>
    <s v="Receitas Da Câmara"/>
    <s v="03.03.10"/>
    <s v="Receitas Da Câmara"/>
    <s v="03.03.10"/>
    <x v="17"/>
    <x v="0"/>
    <x v="3"/>
    <x v="3"/>
    <x v="0"/>
    <x v="0"/>
    <x v="2"/>
    <x v="0"/>
    <x v="6"/>
    <s v="2024-04-04"/>
    <x v="1"/>
    <n v="15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400"/>
    <x v="734"/>
    <x v="0"/>
    <x v="1"/>
    <x v="0"/>
    <s v="03.03.10"/>
    <x v="8"/>
    <x v="0"/>
    <x v="4"/>
    <s v="Receitas Da Câmara"/>
    <s v="03.03.10"/>
    <s v="Receitas Da Câmara"/>
    <s v="03.03.10"/>
    <x v="42"/>
    <x v="0"/>
    <x v="3"/>
    <x v="3"/>
    <x v="0"/>
    <x v="0"/>
    <x v="2"/>
    <x v="0"/>
    <x v="6"/>
    <s v="2024-04-04"/>
    <x v="1"/>
    <n v="15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500"/>
    <x v="735"/>
    <x v="0"/>
    <x v="1"/>
    <x v="0"/>
    <s v="03.03.10"/>
    <x v="8"/>
    <x v="0"/>
    <x v="4"/>
    <s v="Receitas Da Câmara"/>
    <s v="03.03.10"/>
    <s v="Receitas Da Câmara"/>
    <s v="03.03.10"/>
    <x v="11"/>
    <x v="0"/>
    <x v="0"/>
    <x v="5"/>
    <x v="0"/>
    <x v="0"/>
    <x v="2"/>
    <x v="0"/>
    <x v="6"/>
    <s v="2024-04-04"/>
    <x v="1"/>
    <n v="12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00"/>
    <x v="736"/>
    <x v="0"/>
    <x v="1"/>
    <x v="0"/>
    <s v="03.03.10"/>
    <x v="8"/>
    <x v="0"/>
    <x v="4"/>
    <s v="Receitas Da Câmara"/>
    <s v="03.03.10"/>
    <s v="Receitas Da Câmara"/>
    <s v="03.03.10"/>
    <x v="20"/>
    <x v="0"/>
    <x v="3"/>
    <x v="3"/>
    <x v="0"/>
    <x v="0"/>
    <x v="2"/>
    <x v="0"/>
    <x v="6"/>
    <s v="2024-04-04"/>
    <x v="1"/>
    <n v="24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300000"/>
    <x v="737"/>
    <x v="0"/>
    <x v="1"/>
    <x v="0"/>
    <s v="03.03.10"/>
    <x v="8"/>
    <x v="0"/>
    <x v="4"/>
    <s v="Receitas Da Câmara"/>
    <s v="03.03.10"/>
    <s v="Receitas Da Câmara"/>
    <s v="03.03.10"/>
    <x v="15"/>
    <x v="0"/>
    <x v="0"/>
    <x v="0"/>
    <x v="0"/>
    <x v="0"/>
    <x v="2"/>
    <x v="0"/>
    <x v="6"/>
    <s v="2024-04-04"/>
    <x v="1"/>
    <n v="30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0"/>
    <x v="738"/>
    <x v="0"/>
    <x v="1"/>
    <x v="0"/>
    <s v="03.03.10"/>
    <x v="8"/>
    <x v="0"/>
    <x v="4"/>
    <s v="Receitas Da Câmara"/>
    <s v="03.03.10"/>
    <s v="Receitas Da Câmara"/>
    <s v="03.03.10"/>
    <x v="8"/>
    <x v="0"/>
    <x v="3"/>
    <x v="3"/>
    <x v="0"/>
    <x v="0"/>
    <x v="2"/>
    <x v="0"/>
    <x v="6"/>
    <s v="2024-04-04"/>
    <x v="1"/>
    <n v="2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110"/>
    <x v="739"/>
    <x v="0"/>
    <x v="1"/>
    <x v="0"/>
    <s v="03.03.10"/>
    <x v="8"/>
    <x v="0"/>
    <x v="4"/>
    <s v="Receitas Da Câmara"/>
    <s v="03.03.10"/>
    <s v="Receitas Da Câmara"/>
    <s v="03.03.10"/>
    <x v="10"/>
    <x v="0"/>
    <x v="3"/>
    <x v="3"/>
    <x v="0"/>
    <x v="0"/>
    <x v="2"/>
    <x v="0"/>
    <x v="6"/>
    <s v="2024-04-04"/>
    <x v="1"/>
    <n v="61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83"/>
    <x v="740"/>
    <x v="0"/>
    <x v="1"/>
    <x v="0"/>
    <s v="03.03.10"/>
    <x v="8"/>
    <x v="0"/>
    <x v="4"/>
    <s v="Receitas Da Câmara"/>
    <s v="03.03.10"/>
    <s v="Receitas Da Câmara"/>
    <s v="03.03.10"/>
    <x v="9"/>
    <x v="0"/>
    <x v="3"/>
    <x v="3"/>
    <x v="0"/>
    <x v="0"/>
    <x v="2"/>
    <x v="0"/>
    <x v="6"/>
    <s v="2024-04-04"/>
    <x v="1"/>
    <n v="258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730"/>
    <x v="741"/>
    <x v="0"/>
    <x v="1"/>
    <x v="0"/>
    <s v="03.03.10"/>
    <x v="8"/>
    <x v="0"/>
    <x v="4"/>
    <s v="Receitas Da Câmara"/>
    <s v="03.03.10"/>
    <s v="Receitas Da Câmara"/>
    <s v="03.03.10"/>
    <x v="13"/>
    <x v="0"/>
    <x v="3"/>
    <x v="3"/>
    <x v="0"/>
    <x v="0"/>
    <x v="2"/>
    <x v="0"/>
    <x v="6"/>
    <s v="2024-04-04"/>
    <x v="1"/>
    <n v="367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452"/>
    <x v="742"/>
    <x v="0"/>
    <x v="1"/>
    <x v="0"/>
    <s v="03.03.10"/>
    <x v="8"/>
    <x v="0"/>
    <x v="4"/>
    <s v="Receitas Da Câmara"/>
    <s v="03.03.10"/>
    <s v="Receitas Da Câmara"/>
    <s v="03.03.10"/>
    <x v="18"/>
    <x v="0"/>
    <x v="0"/>
    <x v="0"/>
    <x v="0"/>
    <x v="0"/>
    <x v="2"/>
    <x v="0"/>
    <x v="6"/>
    <s v="2024-04-04"/>
    <x v="1"/>
    <n v="2045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0"/>
    <x v="743"/>
    <x v="0"/>
    <x v="0"/>
    <x v="0"/>
    <s v="03.16.15"/>
    <x v="0"/>
    <x v="0"/>
    <x v="0"/>
    <s v="Direção Financeira"/>
    <s v="03.16.15"/>
    <s v="Direção Financeira"/>
    <s v="03.16.15"/>
    <x v="3"/>
    <x v="0"/>
    <x v="0"/>
    <x v="1"/>
    <x v="0"/>
    <x v="0"/>
    <x v="0"/>
    <x v="0"/>
    <x v="6"/>
    <s v="2024-04-12"/>
    <x v="1"/>
    <n v="4200"/>
    <x v="0"/>
    <m/>
    <x v="0"/>
    <m/>
    <x v="134"/>
    <n v="100477731"/>
    <x v="0"/>
    <x v="0"/>
    <s v="Direção Financeira"/>
    <s v="ORI"/>
    <x v="0"/>
    <m/>
    <x v="0"/>
    <x v="0"/>
    <x v="0"/>
    <x v="0"/>
    <x v="0"/>
    <x v="0"/>
    <x v="0"/>
    <x v="0"/>
    <x v="0"/>
    <x v="0"/>
    <x v="0"/>
    <s v="Direção Financeira"/>
    <x v="0"/>
    <x v="0"/>
    <x v="0"/>
    <x v="0"/>
    <x v="0"/>
    <x v="0"/>
    <x v="0"/>
    <x v="0"/>
    <x v="0"/>
    <x v="0"/>
    <x v="0"/>
    <x v="0"/>
    <s v="Ajuda de custo a favor do Sr. Gersom Lopes, condutor pela sua deslocação em missão de serviço a cidade da Praia nos dia 02, 03 e 09 de Abril de 2024, conforme justificativo em anexo. "/>
  </r>
  <r>
    <x v="1"/>
    <n v="0"/>
    <n v="0"/>
    <n v="0"/>
    <n v="536500"/>
    <x v="744"/>
    <x v="0"/>
    <x v="0"/>
    <x v="0"/>
    <s v="01.27.06.80"/>
    <x v="1"/>
    <x v="1"/>
    <x v="1"/>
    <s v="Requalificação Urbana e habitação"/>
    <s v="01.27.06"/>
    <s v="Requalificação Urbana e habitação"/>
    <s v="01.27.06"/>
    <x v="1"/>
    <x v="0"/>
    <x v="0"/>
    <x v="0"/>
    <x v="0"/>
    <x v="1"/>
    <x v="1"/>
    <x v="0"/>
    <x v="6"/>
    <s v="2024-04-16"/>
    <x v="1"/>
    <n v="536500"/>
    <x v="0"/>
    <m/>
    <x v="0"/>
    <m/>
    <x v="153"/>
    <n v="100479232"/>
    <x v="0"/>
    <x v="0"/>
    <s v="Requalificação Urbana de Veneza"/>
    <s v="ORI"/>
    <x v="0"/>
    <m/>
    <x v="0"/>
    <x v="0"/>
    <x v="0"/>
    <x v="0"/>
    <x v="0"/>
    <x v="0"/>
    <x v="0"/>
    <x v="0"/>
    <x v="0"/>
    <x v="0"/>
    <x v="0"/>
    <s v="Requalificação Urbana de Veneza"/>
    <x v="0"/>
    <x v="0"/>
    <x v="0"/>
    <x v="0"/>
    <x v="1"/>
    <x v="0"/>
    <x v="0"/>
    <x v="0"/>
    <x v="0"/>
    <x v="0"/>
    <x v="0"/>
    <x v="0"/>
    <s v="Liquidação do contrato, referente a fornecimento de paralelos, a favor do Sr. Avelino Veiga, conforme contrato e fatura em anexo."/>
  </r>
  <r>
    <x v="1"/>
    <n v="0"/>
    <n v="0"/>
    <n v="0"/>
    <n v="1345559"/>
    <x v="745"/>
    <x v="0"/>
    <x v="0"/>
    <x v="0"/>
    <s v="01.27.06.42"/>
    <x v="22"/>
    <x v="1"/>
    <x v="1"/>
    <s v="Requalificação Urbana e habitação"/>
    <s v="01.27.06"/>
    <s v="Requalificação Urbana e habitação"/>
    <s v="01.27.06"/>
    <x v="1"/>
    <x v="0"/>
    <x v="0"/>
    <x v="0"/>
    <x v="0"/>
    <x v="1"/>
    <x v="1"/>
    <x v="0"/>
    <x v="6"/>
    <s v="2024-04-16"/>
    <x v="1"/>
    <n v="1345559"/>
    <x v="0"/>
    <m/>
    <x v="0"/>
    <m/>
    <x v="154"/>
    <n v="100475724"/>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adenda trabalhos a mais, para a construção de campos de futebol 11, conforme proposta em anexo."/>
  </r>
  <r>
    <x v="1"/>
    <n v="0"/>
    <n v="0"/>
    <n v="0"/>
    <n v="37500"/>
    <x v="746"/>
    <x v="0"/>
    <x v="0"/>
    <x v="0"/>
    <s v="01.28.01.08"/>
    <x v="15"/>
    <x v="4"/>
    <x v="5"/>
    <s v="Habitação Social"/>
    <s v="01.28.01"/>
    <s v="Habitação Social"/>
    <s v="01.28.01"/>
    <x v="1"/>
    <x v="0"/>
    <x v="0"/>
    <x v="0"/>
    <x v="0"/>
    <x v="1"/>
    <x v="1"/>
    <x v="0"/>
    <x v="1"/>
    <s v="2024-03-08"/>
    <x v="0"/>
    <n v="37500"/>
    <x v="0"/>
    <m/>
    <x v="0"/>
    <m/>
    <x v="2"/>
    <n v="100474696"/>
    <x v="0"/>
    <x v="1"/>
    <s v="Habitações Sociais"/>
    <s v="ORI"/>
    <x v="0"/>
    <s v="HS"/>
    <x v="0"/>
    <x v="0"/>
    <x v="0"/>
    <x v="0"/>
    <x v="0"/>
    <x v="0"/>
    <x v="0"/>
    <x v="0"/>
    <x v="0"/>
    <x v="0"/>
    <x v="0"/>
    <s v="Habitações Sociais"/>
    <x v="0"/>
    <x v="0"/>
    <x v="0"/>
    <x v="0"/>
    <x v="1"/>
    <x v="0"/>
    <x v="0"/>
    <x v="1"/>
    <x v="0"/>
    <x v="0"/>
    <x v="1"/>
    <x v="0"/>
    <s v="Pagamento a favor do Sr. Moísés Mendes Pereira, referente a reabilitação de habitação da Sra. Donita Mendes Pereira, Sra. Porfica Mendes da Veiga e Sra. Anilda de Jesus Lopes da Veiga conforme anexo.  "/>
  </r>
  <r>
    <x v="0"/>
    <n v="0"/>
    <n v="0"/>
    <n v="0"/>
    <n v="3000"/>
    <x v="747"/>
    <x v="0"/>
    <x v="0"/>
    <x v="0"/>
    <s v="01.25.05.09"/>
    <x v="26"/>
    <x v="3"/>
    <x v="3"/>
    <s v="Saúde"/>
    <s v="01.25.05"/>
    <s v="Saúde"/>
    <s v="01.25.05"/>
    <x v="7"/>
    <x v="0"/>
    <x v="4"/>
    <x v="4"/>
    <x v="0"/>
    <x v="1"/>
    <x v="0"/>
    <x v="0"/>
    <x v="0"/>
    <s v="2024-01-31"/>
    <x v="0"/>
    <n v="3000"/>
    <x v="0"/>
    <m/>
    <x v="0"/>
    <m/>
    <x v="155"/>
    <n v="100475959"/>
    <x v="0"/>
    <x v="0"/>
    <s v="Apoio a Consultas de Especialidade e Medicamentos"/>
    <s v="ORI"/>
    <x v="0"/>
    <s v="ACE"/>
    <x v="0"/>
    <x v="0"/>
    <x v="0"/>
    <x v="0"/>
    <x v="0"/>
    <x v="0"/>
    <x v="0"/>
    <x v="0"/>
    <x v="0"/>
    <x v="0"/>
    <x v="0"/>
    <s v="Apoio a Consultas de Especialidade e Medicamentos"/>
    <x v="0"/>
    <x v="0"/>
    <x v="0"/>
    <x v="0"/>
    <x v="1"/>
    <x v="0"/>
    <x v="0"/>
    <x v="0"/>
    <x v="0"/>
    <x v="0"/>
    <x v="0"/>
    <x v="0"/>
    <s v="Apoio a favor da senhora Maria Correia, referente a comparticipação no tratamento medico, conforme anexo."/>
  </r>
  <r>
    <x v="0"/>
    <n v="0"/>
    <n v="0"/>
    <n v="0"/>
    <n v="28450"/>
    <x v="748"/>
    <x v="0"/>
    <x v="0"/>
    <x v="0"/>
    <s v="03.16.02"/>
    <x v="3"/>
    <x v="0"/>
    <x v="0"/>
    <s v="Gabinete do Presidente"/>
    <s v="03.16.02"/>
    <s v="Gabinete do Presidente"/>
    <s v="03.16.02"/>
    <x v="3"/>
    <x v="0"/>
    <x v="0"/>
    <x v="1"/>
    <x v="0"/>
    <x v="0"/>
    <x v="0"/>
    <x v="0"/>
    <x v="0"/>
    <s v="2024-01-08"/>
    <x v="0"/>
    <n v="28450"/>
    <x v="0"/>
    <m/>
    <x v="0"/>
    <m/>
    <x v="156"/>
    <n v="100479531"/>
    <x v="0"/>
    <x v="0"/>
    <s v="Gabinete do Presidente"/>
    <s v="ORI"/>
    <x v="0"/>
    <m/>
    <x v="0"/>
    <x v="0"/>
    <x v="0"/>
    <x v="0"/>
    <x v="0"/>
    <x v="0"/>
    <x v="0"/>
    <x v="0"/>
    <x v="0"/>
    <x v="0"/>
    <x v="0"/>
    <s v="Gabinete do Presidente"/>
    <x v="0"/>
    <x v="0"/>
    <x v="0"/>
    <x v="0"/>
    <x v="0"/>
    <x v="0"/>
    <x v="0"/>
    <x v="0"/>
    <x v="0"/>
    <x v="0"/>
    <x v="0"/>
    <x v="0"/>
    <s v="Pagamento a favor da Cacheta São Miguel Tours, Lda., referente a 1 bilhete de viagem nacional, conforme fatura em anexo."/>
  </r>
  <r>
    <x v="1"/>
    <n v="0"/>
    <n v="0"/>
    <n v="0"/>
    <n v="287000"/>
    <x v="749"/>
    <x v="0"/>
    <x v="0"/>
    <x v="0"/>
    <s v="01.28.01.08"/>
    <x v="15"/>
    <x v="4"/>
    <x v="5"/>
    <s v="Habitação Social"/>
    <s v="01.28.01"/>
    <s v="Habitação Social"/>
    <s v="01.28.01"/>
    <x v="1"/>
    <x v="0"/>
    <x v="0"/>
    <x v="0"/>
    <x v="0"/>
    <x v="1"/>
    <x v="1"/>
    <x v="0"/>
    <x v="1"/>
    <s v="2024-03-06"/>
    <x v="0"/>
    <n v="287000"/>
    <x v="0"/>
    <m/>
    <x v="0"/>
    <m/>
    <x v="157"/>
    <n v="100476460"/>
    <x v="0"/>
    <x v="0"/>
    <s v="Habitações Sociais"/>
    <s v="ORI"/>
    <x v="0"/>
    <s v="HS"/>
    <x v="0"/>
    <x v="0"/>
    <x v="0"/>
    <x v="0"/>
    <x v="0"/>
    <x v="0"/>
    <x v="0"/>
    <x v="0"/>
    <x v="0"/>
    <x v="0"/>
    <x v="0"/>
    <s v="Habitações Sociais"/>
    <x v="0"/>
    <x v="0"/>
    <x v="0"/>
    <x v="0"/>
    <x v="1"/>
    <x v="0"/>
    <x v="0"/>
    <x v="0"/>
    <x v="0"/>
    <x v="0"/>
    <x v="0"/>
    <x v="0"/>
    <s v="Pagamento a favor da Eco-Produções, para a aquisição de 250 sacos de cimentos para as obras de reabilitação de habitações no âmbito do programa regeneração urbana, conforme anexo. "/>
  </r>
  <r>
    <x v="0"/>
    <n v="0"/>
    <n v="0"/>
    <n v="0"/>
    <n v="20519"/>
    <x v="750"/>
    <x v="0"/>
    <x v="0"/>
    <x v="0"/>
    <s v="03.16.15"/>
    <x v="0"/>
    <x v="0"/>
    <x v="0"/>
    <s v="Direção Financeira"/>
    <s v="03.16.15"/>
    <s v="Direção Financeira"/>
    <s v="03.16.15"/>
    <x v="70"/>
    <x v="0"/>
    <x v="0"/>
    <x v="0"/>
    <x v="0"/>
    <x v="0"/>
    <x v="0"/>
    <x v="0"/>
    <x v="1"/>
    <s v="2024-03-08"/>
    <x v="0"/>
    <n v="20519"/>
    <x v="0"/>
    <m/>
    <x v="0"/>
    <m/>
    <x v="158"/>
    <n v="100478727"/>
    <x v="0"/>
    <x v="0"/>
    <s v="Direção Financeira"/>
    <s v="ORI"/>
    <x v="0"/>
    <m/>
    <x v="0"/>
    <x v="0"/>
    <x v="0"/>
    <x v="0"/>
    <x v="0"/>
    <x v="0"/>
    <x v="0"/>
    <x v="0"/>
    <x v="0"/>
    <x v="0"/>
    <x v="0"/>
    <s v="Direção Financeira"/>
    <x v="0"/>
    <x v="0"/>
    <x v="0"/>
    <x v="0"/>
    <x v="0"/>
    <x v="0"/>
    <x v="0"/>
    <x v="0"/>
    <x v="0"/>
    <x v="0"/>
    <x v="0"/>
    <x v="0"/>
    <s v="Pagamento referente a aquisição de 72 vassourão direito    25cm, com cepo plástico síbina, para a Direção de Ambiente e Saneamento da CMSM, conforme anexo._x000d__x000a_ "/>
  </r>
  <r>
    <x v="0"/>
    <n v="0"/>
    <n v="0"/>
    <n v="0"/>
    <n v="65000"/>
    <x v="751"/>
    <x v="0"/>
    <x v="0"/>
    <x v="0"/>
    <s v="01.25.04.22"/>
    <x v="7"/>
    <x v="3"/>
    <x v="3"/>
    <s v="Cultura"/>
    <s v="01.25.04"/>
    <s v="Cultura"/>
    <s v="01.25.04"/>
    <x v="4"/>
    <x v="0"/>
    <x v="2"/>
    <x v="2"/>
    <x v="0"/>
    <x v="1"/>
    <x v="0"/>
    <x v="0"/>
    <x v="1"/>
    <s v="2024-03-13"/>
    <x v="0"/>
    <n v="65000"/>
    <x v="0"/>
    <m/>
    <x v="0"/>
    <m/>
    <x v="159"/>
    <n v="100479612"/>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Antonito Lopes Ramos Delgado, referente gratificação da Câmara Municipal no evento stand up comedy realizado no dia 09 de março de 2024, conforme anexo."/>
  </r>
  <r>
    <x v="0"/>
    <n v="0"/>
    <n v="0"/>
    <n v="0"/>
    <n v="45"/>
    <x v="752"/>
    <x v="0"/>
    <x v="0"/>
    <x v="0"/>
    <s v="03.16.16"/>
    <x v="24"/>
    <x v="0"/>
    <x v="0"/>
    <s v="Direção Ambiente e Saneamento "/>
    <s v="03.16.16"/>
    <s v="Direção Ambiente e Saneamento "/>
    <s v="03.16.16"/>
    <x v="60"/>
    <x v="0"/>
    <x v="0"/>
    <x v="0"/>
    <x v="0"/>
    <x v="0"/>
    <x v="0"/>
    <x v="0"/>
    <x v="1"/>
    <s v="2024-03-26"/>
    <x v="0"/>
    <n v="45"/>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3-2024"/>
  </r>
  <r>
    <x v="0"/>
    <n v="0"/>
    <n v="0"/>
    <n v="0"/>
    <n v="685"/>
    <x v="752"/>
    <x v="0"/>
    <x v="0"/>
    <x v="0"/>
    <s v="03.16.16"/>
    <x v="24"/>
    <x v="0"/>
    <x v="0"/>
    <s v="Direção Ambiente e Saneamento "/>
    <s v="03.16.16"/>
    <s v="Direção Ambiente e Saneamento "/>
    <s v="03.16.16"/>
    <x v="28"/>
    <x v="0"/>
    <x v="0"/>
    <x v="0"/>
    <x v="0"/>
    <x v="0"/>
    <x v="0"/>
    <x v="0"/>
    <x v="1"/>
    <s v="2024-03-26"/>
    <x v="0"/>
    <n v="685"/>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3-2024"/>
  </r>
  <r>
    <x v="0"/>
    <n v="0"/>
    <n v="0"/>
    <n v="0"/>
    <n v="14"/>
    <x v="752"/>
    <x v="0"/>
    <x v="0"/>
    <x v="0"/>
    <s v="03.16.16"/>
    <x v="24"/>
    <x v="0"/>
    <x v="0"/>
    <s v="Direção Ambiente e Saneamento "/>
    <s v="03.16.16"/>
    <s v="Direção Ambiente e Saneamento "/>
    <s v="03.16.16"/>
    <x v="29"/>
    <x v="0"/>
    <x v="0"/>
    <x v="0"/>
    <x v="0"/>
    <x v="0"/>
    <x v="0"/>
    <x v="0"/>
    <x v="1"/>
    <s v="2024-03-26"/>
    <x v="0"/>
    <n v="14"/>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3-2024"/>
  </r>
  <r>
    <x v="0"/>
    <n v="0"/>
    <n v="0"/>
    <n v="0"/>
    <n v="9678"/>
    <x v="752"/>
    <x v="0"/>
    <x v="0"/>
    <x v="0"/>
    <s v="03.16.16"/>
    <x v="24"/>
    <x v="0"/>
    <x v="0"/>
    <s v="Direção Ambiente e Saneamento "/>
    <s v="03.16.16"/>
    <s v="Direção Ambiente e Saneamento "/>
    <s v="03.16.16"/>
    <x v="30"/>
    <x v="0"/>
    <x v="0"/>
    <x v="0"/>
    <x v="1"/>
    <x v="0"/>
    <x v="0"/>
    <x v="0"/>
    <x v="1"/>
    <s v="2024-03-26"/>
    <x v="0"/>
    <n v="9678"/>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3-2024"/>
  </r>
  <r>
    <x v="0"/>
    <n v="0"/>
    <n v="0"/>
    <n v="0"/>
    <n v="39"/>
    <x v="752"/>
    <x v="0"/>
    <x v="0"/>
    <x v="0"/>
    <s v="03.16.16"/>
    <x v="24"/>
    <x v="0"/>
    <x v="0"/>
    <s v="Direção Ambiente e Saneamento "/>
    <s v="03.16.16"/>
    <s v="Direção Ambiente e Saneamento "/>
    <s v="03.16.16"/>
    <x v="60"/>
    <x v="0"/>
    <x v="0"/>
    <x v="0"/>
    <x v="0"/>
    <x v="0"/>
    <x v="0"/>
    <x v="0"/>
    <x v="1"/>
    <s v="2024-03-26"/>
    <x v="0"/>
    <n v="39"/>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3-2024"/>
  </r>
  <r>
    <x v="0"/>
    <n v="0"/>
    <n v="0"/>
    <n v="0"/>
    <n v="591"/>
    <x v="752"/>
    <x v="0"/>
    <x v="0"/>
    <x v="0"/>
    <s v="03.16.16"/>
    <x v="24"/>
    <x v="0"/>
    <x v="0"/>
    <s v="Direção Ambiente e Saneamento "/>
    <s v="03.16.16"/>
    <s v="Direção Ambiente e Saneamento "/>
    <s v="03.16.16"/>
    <x v="28"/>
    <x v="0"/>
    <x v="0"/>
    <x v="0"/>
    <x v="0"/>
    <x v="0"/>
    <x v="0"/>
    <x v="0"/>
    <x v="1"/>
    <s v="2024-03-26"/>
    <x v="0"/>
    <n v="591"/>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3-2024"/>
  </r>
  <r>
    <x v="0"/>
    <n v="0"/>
    <n v="0"/>
    <n v="0"/>
    <n v="12"/>
    <x v="752"/>
    <x v="0"/>
    <x v="0"/>
    <x v="0"/>
    <s v="03.16.16"/>
    <x v="24"/>
    <x v="0"/>
    <x v="0"/>
    <s v="Direção Ambiente e Saneamento "/>
    <s v="03.16.16"/>
    <s v="Direção Ambiente e Saneamento "/>
    <s v="03.16.16"/>
    <x v="29"/>
    <x v="0"/>
    <x v="0"/>
    <x v="0"/>
    <x v="0"/>
    <x v="0"/>
    <x v="0"/>
    <x v="0"/>
    <x v="1"/>
    <s v="2024-03-26"/>
    <x v="0"/>
    <n v="12"/>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3-2024"/>
  </r>
  <r>
    <x v="0"/>
    <n v="0"/>
    <n v="0"/>
    <n v="0"/>
    <n v="8358"/>
    <x v="752"/>
    <x v="0"/>
    <x v="0"/>
    <x v="0"/>
    <s v="03.16.16"/>
    <x v="24"/>
    <x v="0"/>
    <x v="0"/>
    <s v="Direção Ambiente e Saneamento "/>
    <s v="03.16.16"/>
    <s v="Direção Ambiente e Saneamento "/>
    <s v="03.16.16"/>
    <x v="30"/>
    <x v="0"/>
    <x v="0"/>
    <x v="0"/>
    <x v="1"/>
    <x v="0"/>
    <x v="0"/>
    <x v="0"/>
    <x v="1"/>
    <s v="2024-03-26"/>
    <x v="0"/>
    <n v="8358"/>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3-2024"/>
  </r>
  <r>
    <x v="0"/>
    <n v="0"/>
    <n v="0"/>
    <n v="0"/>
    <n v="35"/>
    <x v="752"/>
    <x v="0"/>
    <x v="0"/>
    <x v="0"/>
    <s v="03.16.16"/>
    <x v="24"/>
    <x v="0"/>
    <x v="0"/>
    <s v="Direção Ambiente e Saneamento "/>
    <s v="03.16.16"/>
    <s v="Direção Ambiente e Saneamento "/>
    <s v="03.16.16"/>
    <x v="60"/>
    <x v="0"/>
    <x v="0"/>
    <x v="0"/>
    <x v="0"/>
    <x v="0"/>
    <x v="0"/>
    <x v="0"/>
    <x v="1"/>
    <s v="2024-03-26"/>
    <x v="0"/>
    <n v="35"/>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3-2024"/>
  </r>
  <r>
    <x v="0"/>
    <n v="0"/>
    <n v="0"/>
    <n v="0"/>
    <n v="541"/>
    <x v="752"/>
    <x v="0"/>
    <x v="0"/>
    <x v="0"/>
    <s v="03.16.16"/>
    <x v="24"/>
    <x v="0"/>
    <x v="0"/>
    <s v="Direção Ambiente e Saneamento "/>
    <s v="03.16.16"/>
    <s v="Direção Ambiente e Saneamento "/>
    <s v="03.16.16"/>
    <x v="28"/>
    <x v="0"/>
    <x v="0"/>
    <x v="0"/>
    <x v="0"/>
    <x v="0"/>
    <x v="0"/>
    <x v="0"/>
    <x v="1"/>
    <s v="2024-03-26"/>
    <x v="0"/>
    <n v="541"/>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3-2024"/>
  </r>
  <r>
    <x v="0"/>
    <n v="0"/>
    <n v="0"/>
    <n v="0"/>
    <n v="11"/>
    <x v="752"/>
    <x v="0"/>
    <x v="0"/>
    <x v="0"/>
    <s v="03.16.16"/>
    <x v="24"/>
    <x v="0"/>
    <x v="0"/>
    <s v="Direção Ambiente e Saneamento "/>
    <s v="03.16.16"/>
    <s v="Direção Ambiente e Saneamento "/>
    <s v="03.16.16"/>
    <x v="29"/>
    <x v="0"/>
    <x v="0"/>
    <x v="0"/>
    <x v="0"/>
    <x v="0"/>
    <x v="0"/>
    <x v="0"/>
    <x v="1"/>
    <s v="2024-03-26"/>
    <x v="0"/>
    <n v="11"/>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3-2024"/>
  </r>
  <r>
    <x v="0"/>
    <n v="0"/>
    <n v="0"/>
    <n v="0"/>
    <n v="7646"/>
    <x v="752"/>
    <x v="0"/>
    <x v="0"/>
    <x v="0"/>
    <s v="03.16.16"/>
    <x v="24"/>
    <x v="0"/>
    <x v="0"/>
    <s v="Direção Ambiente e Saneamento "/>
    <s v="03.16.16"/>
    <s v="Direção Ambiente e Saneamento "/>
    <s v="03.16.16"/>
    <x v="30"/>
    <x v="0"/>
    <x v="0"/>
    <x v="0"/>
    <x v="1"/>
    <x v="0"/>
    <x v="0"/>
    <x v="0"/>
    <x v="1"/>
    <s v="2024-03-26"/>
    <x v="0"/>
    <n v="7646"/>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3-2024"/>
  </r>
  <r>
    <x v="0"/>
    <n v="0"/>
    <n v="0"/>
    <n v="0"/>
    <n v="5040"/>
    <x v="752"/>
    <x v="0"/>
    <x v="0"/>
    <x v="0"/>
    <s v="03.16.16"/>
    <x v="24"/>
    <x v="0"/>
    <x v="0"/>
    <s v="Direção Ambiente e Saneamento "/>
    <s v="03.16.16"/>
    <s v="Direção Ambiente e Saneamento "/>
    <s v="03.16.16"/>
    <x v="60"/>
    <x v="0"/>
    <x v="0"/>
    <x v="0"/>
    <x v="0"/>
    <x v="0"/>
    <x v="0"/>
    <x v="0"/>
    <x v="1"/>
    <s v="2024-03-26"/>
    <x v="0"/>
    <n v="5040"/>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3-2024"/>
  </r>
  <r>
    <x v="0"/>
    <n v="0"/>
    <n v="0"/>
    <n v="0"/>
    <n v="76219"/>
    <x v="752"/>
    <x v="0"/>
    <x v="0"/>
    <x v="0"/>
    <s v="03.16.16"/>
    <x v="24"/>
    <x v="0"/>
    <x v="0"/>
    <s v="Direção Ambiente e Saneamento "/>
    <s v="03.16.16"/>
    <s v="Direção Ambiente e Saneamento "/>
    <s v="03.16.16"/>
    <x v="28"/>
    <x v="0"/>
    <x v="0"/>
    <x v="0"/>
    <x v="0"/>
    <x v="0"/>
    <x v="0"/>
    <x v="0"/>
    <x v="1"/>
    <s v="2024-03-26"/>
    <x v="0"/>
    <n v="76219"/>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3-2024"/>
  </r>
  <r>
    <x v="0"/>
    <n v="0"/>
    <n v="0"/>
    <n v="0"/>
    <n v="1620"/>
    <x v="752"/>
    <x v="0"/>
    <x v="0"/>
    <x v="0"/>
    <s v="03.16.16"/>
    <x v="24"/>
    <x v="0"/>
    <x v="0"/>
    <s v="Direção Ambiente e Saneamento "/>
    <s v="03.16.16"/>
    <s v="Direção Ambiente e Saneamento "/>
    <s v="03.16.16"/>
    <x v="29"/>
    <x v="0"/>
    <x v="0"/>
    <x v="0"/>
    <x v="0"/>
    <x v="0"/>
    <x v="0"/>
    <x v="0"/>
    <x v="1"/>
    <s v="2024-03-26"/>
    <x v="0"/>
    <n v="1620"/>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3-2024"/>
  </r>
  <r>
    <x v="0"/>
    <n v="0"/>
    <n v="0"/>
    <n v="0"/>
    <n v="1076621"/>
    <x v="752"/>
    <x v="0"/>
    <x v="0"/>
    <x v="0"/>
    <s v="03.16.16"/>
    <x v="24"/>
    <x v="0"/>
    <x v="0"/>
    <s v="Direção Ambiente e Saneamento "/>
    <s v="03.16.16"/>
    <s v="Direção Ambiente e Saneamento "/>
    <s v="03.16.16"/>
    <x v="30"/>
    <x v="0"/>
    <x v="0"/>
    <x v="0"/>
    <x v="1"/>
    <x v="0"/>
    <x v="0"/>
    <x v="0"/>
    <x v="1"/>
    <s v="2024-03-26"/>
    <x v="0"/>
    <n v="1076621"/>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3-2024"/>
  </r>
  <r>
    <x v="0"/>
    <n v="0"/>
    <n v="0"/>
    <n v="0"/>
    <n v="23769"/>
    <x v="753"/>
    <x v="0"/>
    <x v="0"/>
    <x v="0"/>
    <s v="03.16.01"/>
    <x v="38"/>
    <x v="0"/>
    <x v="0"/>
    <s v="Assembleia Municipal"/>
    <s v="03.16.01"/>
    <s v="Assembleia Municipal"/>
    <s v="03.16.01"/>
    <x v="3"/>
    <x v="0"/>
    <x v="0"/>
    <x v="1"/>
    <x v="0"/>
    <x v="0"/>
    <x v="0"/>
    <x v="0"/>
    <x v="6"/>
    <s v="2024-04-02"/>
    <x v="1"/>
    <n v="23769"/>
    <x v="0"/>
    <m/>
    <x v="0"/>
    <m/>
    <x v="161"/>
    <n v="100479469"/>
    <x v="0"/>
    <x v="0"/>
    <s v="Assembleia Municipal"/>
    <s v="ORI"/>
    <x v="0"/>
    <s v="AM"/>
    <x v="0"/>
    <x v="0"/>
    <x v="0"/>
    <x v="0"/>
    <x v="0"/>
    <x v="0"/>
    <x v="0"/>
    <x v="0"/>
    <x v="0"/>
    <x v="0"/>
    <x v="0"/>
    <s v="Assembleia Municipal"/>
    <x v="0"/>
    <x v="0"/>
    <x v="0"/>
    <x v="0"/>
    <x v="0"/>
    <x v="0"/>
    <x v="0"/>
    <x v="0"/>
    <x v="0"/>
    <x v="0"/>
    <x v="0"/>
    <x v="0"/>
    <s v=" Pagamento a favor da Tripouli, LDA, referente a aquisição de bilhetes de viagem Praia/sal/Praia da Sra. Leocadia Furtado, conforme anexo.   "/>
  </r>
  <r>
    <x v="0"/>
    <n v="0"/>
    <n v="0"/>
    <n v="0"/>
    <n v="26250"/>
    <x v="754"/>
    <x v="0"/>
    <x v="1"/>
    <x v="0"/>
    <s v="80.02.01"/>
    <x v="2"/>
    <x v="2"/>
    <x v="2"/>
    <s v="Retenções Iur"/>
    <s v="80.02.01"/>
    <s v="Retenções Iur"/>
    <s v="80.02.01"/>
    <x v="2"/>
    <x v="0"/>
    <x v="1"/>
    <x v="0"/>
    <x v="1"/>
    <x v="2"/>
    <x v="2"/>
    <x v="0"/>
    <x v="1"/>
    <s v="2024-03-28"/>
    <x v="0"/>
    <n v="26250"/>
    <x v="0"/>
    <m/>
    <x v="0"/>
    <m/>
    <x v="2"/>
    <n v="100474696"/>
    <x v="0"/>
    <x v="0"/>
    <s v="Retenções Iur"/>
    <s v="ORI"/>
    <x v="0"/>
    <s v="RIUR"/>
    <x v="0"/>
    <x v="0"/>
    <x v="0"/>
    <x v="0"/>
    <x v="0"/>
    <x v="0"/>
    <x v="0"/>
    <x v="0"/>
    <x v="0"/>
    <x v="0"/>
    <x v="0"/>
    <s v="Retenções Iur"/>
    <x v="0"/>
    <x v="0"/>
    <x v="0"/>
    <x v="0"/>
    <x v="2"/>
    <x v="0"/>
    <x v="0"/>
    <x v="0"/>
    <x v="0"/>
    <x v="1"/>
    <x v="0"/>
    <x v="0"/>
    <s v="RETENCAO OT"/>
  </r>
  <r>
    <x v="0"/>
    <n v="0"/>
    <n v="0"/>
    <n v="0"/>
    <n v="54000"/>
    <x v="755"/>
    <x v="0"/>
    <x v="1"/>
    <x v="0"/>
    <s v="80.02.01"/>
    <x v="2"/>
    <x v="2"/>
    <x v="2"/>
    <s v="Retenções Iur"/>
    <s v="80.02.01"/>
    <s v="Retenções Iur"/>
    <s v="80.02.01"/>
    <x v="2"/>
    <x v="0"/>
    <x v="1"/>
    <x v="0"/>
    <x v="1"/>
    <x v="2"/>
    <x v="2"/>
    <x v="0"/>
    <x v="1"/>
    <s v="2024-03-27"/>
    <x v="0"/>
    <n v="54000"/>
    <x v="0"/>
    <m/>
    <x v="0"/>
    <m/>
    <x v="2"/>
    <n v="100474696"/>
    <x v="0"/>
    <x v="0"/>
    <s v="Retenções Iur"/>
    <s v="ORI"/>
    <x v="0"/>
    <s v="RIUR"/>
    <x v="0"/>
    <x v="0"/>
    <x v="0"/>
    <x v="0"/>
    <x v="0"/>
    <x v="0"/>
    <x v="0"/>
    <x v="0"/>
    <x v="0"/>
    <x v="0"/>
    <x v="0"/>
    <s v="Retenções Iur"/>
    <x v="0"/>
    <x v="0"/>
    <x v="0"/>
    <x v="0"/>
    <x v="2"/>
    <x v="0"/>
    <x v="0"/>
    <x v="0"/>
    <x v="0"/>
    <x v="1"/>
    <x v="0"/>
    <x v="0"/>
    <s v="RETENCAO OT"/>
  </r>
  <r>
    <x v="0"/>
    <n v="0"/>
    <n v="0"/>
    <n v="0"/>
    <n v="2431"/>
    <x v="756"/>
    <x v="0"/>
    <x v="1"/>
    <x v="0"/>
    <s v="80.02.10.26"/>
    <x v="13"/>
    <x v="2"/>
    <x v="2"/>
    <s v="Outros"/>
    <s v="80.02.10"/>
    <s v="Outros"/>
    <s v="80.02.10"/>
    <x v="34"/>
    <x v="0"/>
    <x v="1"/>
    <x v="9"/>
    <x v="1"/>
    <x v="2"/>
    <x v="2"/>
    <x v="0"/>
    <x v="1"/>
    <s v="2024-03-27"/>
    <x v="0"/>
    <n v="2431"/>
    <x v="0"/>
    <m/>
    <x v="0"/>
    <m/>
    <x v="15"/>
    <n v="100479277"/>
    <x v="0"/>
    <x v="0"/>
    <s v="Retenção Sansung"/>
    <s v="ORI"/>
    <x v="0"/>
    <s v="RS"/>
    <x v="0"/>
    <x v="0"/>
    <x v="0"/>
    <x v="0"/>
    <x v="0"/>
    <x v="0"/>
    <x v="0"/>
    <x v="0"/>
    <x v="0"/>
    <x v="0"/>
    <x v="0"/>
    <s v="Retenção Sansung"/>
    <x v="0"/>
    <x v="0"/>
    <x v="0"/>
    <x v="0"/>
    <x v="2"/>
    <x v="0"/>
    <x v="0"/>
    <x v="0"/>
    <x v="0"/>
    <x v="1"/>
    <x v="0"/>
    <x v="0"/>
    <s v="RETENCAO OT"/>
  </r>
  <r>
    <x v="1"/>
    <n v="0"/>
    <n v="0"/>
    <n v="0"/>
    <n v="29000"/>
    <x v="757"/>
    <x v="0"/>
    <x v="0"/>
    <x v="0"/>
    <s v="01.27.06.79"/>
    <x v="28"/>
    <x v="1"/>
    <x v="1"/>
    <s v="Requalificação Urbana e habitação"/>
    <s v="01.27.06"/>
    <s v="Requalificação Urbana e habitação"/>
    <s v="01.27.06"/>
    <x v="1"/>
    <x v="0"/>
    <x v="0"/>
    <x v="0"/>
    <x v="0"/>
    <x v="1"/>
    <x v="1"/>
    <x v="0"/>
    <x v="6"/>
    <s v="2024-04-05"/>
    <x v="1"/>
    <n v="29000"/>
    <x v="0"/>
    <m/>
    <x v="0"/>
    <m/>
    <x v="162"/>
    <n v="100478457"/>
    <x v="0"/>
    <x v="0"/>
    <s v="Requalificação Urbana e Ambiental de Achada Bolanha"/>
    <s v="ORI"/>
    <x v="0"/>
    <m/>
    <x v="0"/>
    <x v="0"/>
    <x v="0"/>
    <x v="0"/>
    <x v="0"/>
    <x v="0"/>
    <x v="0"/>
    <x v="0"/>
    <x v="0"/>
    <x v="0"/>
    <x v="0"/>
    <s v="Requalificação Urbana e Ambiental de Achada Bolanha"/>
    <x v="0"/>
    <x v="0"/>
    <x v="0"/>
    <x v="0"/>
    <x v="1"/>
    <x v="0"/>
    <x v="0"/>
    <x v="0"/>
    <x v="0"/>
    <x v="0"/>
    <x v="0"/>
    <x v="0"/>
    <s v="Pagamento referente a aquisição de 5200 unidades de paralelos e 1 carrada de pedra de corte para as obras de requalificação urbana e ambiental de Achada Bolanha, conforme anexo."/>
  </r>
  <r>
    <x v="0"/>
    <n v="0"/>
    <n v="0"/>
    <n v="0"/>
    <n v="10500"/>
    <x v="758"/>
    <x v="0"/>
    <x v="0"/>
    <x v="0"/>
    <s v="01.25.01.10"/>
    <x v="33"/>
    <x v="3"/>
    <x v="3"/>
    <s v="Educação"/>
    <s v="01.25.01"/>
    <s v="Educação"/>
    <s v="01.25.01"/>
    <x v="4"/>
    <x v="0"/>
    <x v="2"/>
    <x v="2"/>
    <x v="0"/>
    <x v="1"/>
    <x v="0"/>
    <x v="0"/>
    <x v="6"/>
    <s v="2024-04-16"/>
    <x v="1"/>
    <n v="10500"/>
    <x v="0"/>
    <m/>
    <x v="0"/>
    <m/>
    <x v="97"/>
    <n v="100479452"/>
    <x v="0"/>
    <x v="0"/>
    <s v="Transporte escolar"/>
    <s v="ORI"/>
    <x v="0"/>
    <m/>
    <x v="0"/>
    <x v="0"/>
    <x v="0"/>
    <x v="0"/>
    <x v="0"/>
    <x v="0"/>
    <x v="0"/>
    <x v="0"/>
    <x v="0"/>
    <x v="0"/>
    <x v="0"/>
    <s v="Transporte escolar"/>
    <x v="0"/>
    <x v="0"/>
    <x v="0"/>
    <x v="0"/>
    <x v="1"/>
    <x v="0"/>
    <x v="0"/>
    <x v="0"/>
    <x v="0"/>
    <x v="0"/>
    <x v="0"/>
    <x v="0"/>
    <s v="Pagamento a favor da Newash Automóvel, pela aquisição de 3 conjuntos de porcas para a viatura ST-77-QP afeto aos transportes escolar da CMSM"/>
  </r>
  <r>
    <x v="0"/>
    <n v="0"/>
    <n v="0"/>
    <n v="0"/>
    <n v="25031"/>
    <x v="759"/>
    <x v="0"/>
    <x v="0"/>
    <x v="0"/>
    <s v="03.16.01"/>
    <x v="38"/>
    <x v="0"/>
    <x v="0"/>
    <s v="Assembleia Municipal"/>
    <s v="03.16.01"/>
    <s v="Assembleia Municipal"/>
    <s v="03.16.01"/>
    <x v="3"/>
    <x v="0"/>
    <x v="0"/>
    <x v="1"/>
    <x v="0"/>
    <x v="0"/>
    <x v="0"/>
    <x v="0"/>
    <x v="6"/>
    <s v="2024-04-17"/>
    <x v="1"/>
    <n v="25031"/>
    <x v="0"/>
    <m/>
    <x v="0"/>
    <m/>
    <x v="163"/>
    <n v="100438723"/>
    <x v="0"/>
    <x v="0"/>
    <s v="Assembleia Municipal"/>
    <s v="ORI"/>
    <x v="0"/>
    <s v="AM"/>
    <x v="0"/>
    <x v="0"/>
    <x v="0"/>
    <x v="0"/>
    <x v="0"/>
    <x v="0"/>
    <x v="0"/>
    <x v="0"/>
    <x v="0"/>
    <x v="0"/>
    <x v="0"/>
    <s v="Assembleia Municipal"/>
    <x v="0"/>
    <x v="0"/>
    <x v="0"/>
    <x v="0"/>
    <x v="0"/>
    <x v="0"/>
    <x v="0"/>
    <x v="0"/>
    <x v="0"/>
    <x v="0"/>
    <x v="0"/>
    <x v="0"/>
    <s v="Pagamento referente a estadia, em missão de serviço a ilha do Sal, conforme fatura em anexo."/>
  </r>
  <r>
    <x v="0"/>
    <n v="0"/>
    <n v="0"/>
    <n v="0"/>
    <n v="276780"/>
    <x v="760"/>
    <x v="0"/>
    <x v="0"/>
    <x v="0"/>
    <s v="01.27.04.03"/>
    <x v="4"/>
    <x v="1"/>
    <x v="1"/>
    <s v="Infra-Estruturas e Transportes"/>
    <s v="01.27.04"/>
    <s v="Infra-Estruturas e Transportes"/>
    <s v="01.27.04"/>
    <x v="4"/>
    <x v="0"/>
    <x v="2"/>
    <x v="2"/>
    <x v="0"/>
    <x v="1"/>
    <x v="0"/>
    <x v="0"/>
    <x v="6"/>
    <s v="2024-04-30"/>
    <x v="1"/>
    <n v="276780"/>
    <x v="0"/>
    <m/>
    <x v="0"/>
    <m/>
    <x v="6"/>
    <n v="100474914"/>
    <x v="0"/>
    <x v="0"/>
    <s v="Plano de emergencia da epoca de chuvas"/>
    <s v="ORI"/>
    <x v="0"/>
    <m/>
    <x v="0"/>
    <x v="0"/>
    <x v="0"/>
    <x v="0"/>
    <x v="0"/>
    <x v="0"/>
    <x v="0"/>
    <x v="0"/>
    <x v="0"/>
    <x v="0"/>
    <x v="0"/>
    <s v="Plano de emergencia da epoca de chuvas"/>
    <x v="0"/>
    <x v="0"/>
    <x v="0"/>
    <x v="0"/>
    <x v="1"/>
    <x v="0"/>
    <x v="0"/>
    <x v="0"/>
    <x v="0"/>
    <x v="0"/>
    <x v="0"/>
    <x v="0"/>
    <s v="Despesa com pessoal nos trabalho de requalificação urbana e ambiental de Galeão, conforme anexo."/>
  </r>
  <r>
    <x v="0"/>
    <n v="0"/>
    <n v="0"/>
    <n v="0"/>
    <n v="5157"/>
    <x v="761"/>
    <x v="0"/>
    <x v="1"/>
    <x v="0"/>
    <s v="80.02.01"/>
    <x v="2"/>
    <x v="2"/>
    <x v="2"/>
    <s v="Retenções Iur"/>
    <s v="80.02.01"/>
    <s v="Retenções Iur"/>
    <s v="80.02.01"/>
    <x v="2"/>
    <x v="0"/>
    <x v="1"/>
    <x v="0"/>
    <x v="1"/>
    <x v="2"/>
    <x v="2"/>
    <x v="0"/>
    <x v="3"/>
    <s v="2024-05-21"/>
    <x v="1"/>
    <n v="5157"/>
    <x v="0"/>
    <m/>
    <x v="0"/>
    <m/>
    <x v="2"/>
    <n v="100474696"/>
    <x v="0"/>
    <x v="0"/>
    <s v="Retenções Iur"/>
    <s v="ORI"/>
    <x v="0"/>
    <s v="RIUR"/>
    <x v="0"/>
    <x v="0"/>
    <x v="0"/>
    <x v="0"/>
    <x v="0"/>
    <x v="0"/>
    <x v="0"/>
    <x v="0"/>
    <x v="0"/>
    <x v="0"/>
    <x v="0"/>
    <s v="Retenções Iur"/>
    <x v="0"/>
    <x v="0"/>
    <x v="0"/>
    <x v="0"/>
    <x v="2"/>
    <x v="0"/>
    <x v="0"/>
    <x v="0"/>
    <x v="0"/>
    <x v="1"/>
    <x v="0"/>
    <x v="0"/>
    <s v="RETENCAO OT"/>
  </r>
  <r>
    <x v="0"/>
    <n v="0"/>
    <n v="0"/>
    <n v="0"/>
    <n v="800"/>
    <x v="762"/>
    <x v="0"/>
    <x v="1"/>
    <x v="0"/>
    <s v="80.02.10.20"/>
    <x v="20"/>
    <x v="2"/>
    <x v="2"/>
    <s v="Outros"/>
    <s v="80.02.10"/>
    <s v="Outros"/>
    <s v="80.02.10"/>
    <x v="34"/>
    <x v="0"/>
    <x v="1"/>
    <x v="9"/>
    <x v="1"/>
    <x v="2"/>
    <x v="2"/>
    <x v="0"/>
    <x v="3"/>
    <s v="2024-05-21"/>
    <x v="1"/>
    <n v="800"/>
    <x v="0"/>
    <m/>
    <x v="0"/>
    <m/>
    <x v="54"/>
    <n v="100477977"/>
    <x v="0"/>
    <x v="0"/>
    <s v="Retenções CVMovel"/>
    <s v="ORI"/>
    <x v="0"/>
    <s v="RT"/>
    <x v="0"/>
    <x v="0"/>
    <x v="0"/>
    <x v="0"/>
    <x v="0"/>
    <x v="0"/>
    <x v="0"/>
    <x v="0"/>
    <x v="0"/>
    <x v="0"/>
    <x v="0"/>
    <s v="Retenções CVMovel"/>
    <x v="0"/>
    <x v="0"/>
    <x v="0"/>
    <x v="0"/>
    <x v="2"/>
    <x v="0"/>
    <x v="0"/>
    <x v="0"/>
    <x v="0"/>
    <x v="1"/>
    <x v="0"/>
    <x v="0"/>
    <s v="RETENCAO OT"/>
  </r>
  <r>
    <x v="0"/>
    <n v="0"/>
    <n v="0"/>
    <n v="0"/>
    <n v="50479"/>
    <x v="763"/>
    <x v="0"/>
    <x v="1"/>
    <x v="0"/>
    <s v="80.02.01"/>
    <x v="2"/>
    <x v="2"/>
    <x v="2"/>
    <s v="Retenções Iur"/>
    <s v="80.02.01"/>
    <s v="Retenções Iur"/>
    <s v="80.02.01"/>
    <x v="2"/>
    <x v="0"/>
    <x v="1"/>
    <x v="0"/>
    <x v="1"/>
    <x v="2"/>
    <x v="2"/>
    <x v="0"/>
    <x v="3"/>
    <s v="2024-05-22"/>
    <x v="1"/>
    <n v="50479"/>
    <x v="0"/>
    <m/>
    <x v="0"/>
    <m/>
    <x v="2"/>
    <n v="100474696"/>
    <x v="0"/>
    <x v="0"/>
    <s v="Retenções Iur"/>
    <s v="ORI"/>
    <x v="0"/>
    <s v="RIUR"/>
    <x v="0"/>
    <x v="0"/>
    <x v="0"/>
    <x v="0"/>
    <x v="0"/>
    <x v="0"/>
    <x v="0"/>
    <x v="0"/>
    <x v="0"/>
    <x v="0"/>
    <x v="0"/>
    <s v="Retenções Iur"/>
    <x v="0"/>
    <x v="0"/>
    <x v="0"/>
    <x v="0"/>
    <x v="2"/>
    <x v="0"/>
    <x v="0"/>
    <x v="0"/>
    <x v="0"/>
    <x v="1"/>
    <x v="0"/>
    <x v="0"/>
    <s v="RETENCAO OT"/>
  </r>
  <r>
    <x v="0"/>
    <n v="0"/>
    <n v="0"/>
    <n v="0"/>
    <n v="17732"/>
    <x v="764"/>
    <x v="0"/>
    <x v="0"/>
    <x v="0"/>
    <s v="01.25.01.10"/>
    <x v="33"/>
    <x v="3"/>
    <x v="3"/>
    <s v="Educação"/>
    <s v="01.25.01"/>
    <s v="Educação"/>
    <s v="01.25.01"/>
    <x v="4"/>
    <x v="0"/>
    <x v="2"/>
    <x v="2"/>
    <x v="0"/>
    <x v="1"/>
    <x v="0"/>
    <x v="0"/>
    <x v="3"/>
    <s v="2024-05-28"/>
    <x v="1"/>
    <n v="17732"/>
    <x v="0"/>
    <m/>
    <x v="0"/>
    <m/>
    <x v="138"/>
    <n v="100391760"/>
    <x v="0"/>
    <x v="0"/>
    <s v="Transporte escolar"/>
    <s v="ORI"/>
    <x v="0"/>
    <m/>
    <x v="0"/>
    <x v="0"/>
    <x v="0"/>
    <x v="0"/>
    <x v="0"/>
    <x v="0"/>
    <x v="0"/>
    <x v="0"/>
    <x v="0"/>
    <x v="0"/>
    <x v="0"/>
    <s v="Transporte escolar"/>
    <x v="0"/>
    <x v="0"/>
    <x v="0"/>
    <x v="0"/>
    <x v="1"/>
    <x v="0"/>
    <x v="0"/>
    <x v="0"/>
    <x v="0"/>
    <x v="0"/>
    <x v="0"/>
    <x v="0"/>
    <s v="Pagamento referente a aquisição de um rolamento exterior roda frente e um centro jante para a viatura ST-77-QP, afeto ao transporte escolar da CMSM, conforme anexo."/>
  </r>
  <r>
    <x v="0"/>
    <n v="0"/>
    <n v="0"/>
    <n v="0"/>
    <n v="13960"/>
    <x v="765"/>
    <x v="0"/>
    <x v="0"/>
    <x v="0"/>
    <s v="03.16.15"/>
    <x v="0"/>
    <x v="0"/>
    <x v="0"/>
    <s v="Direção Financeira"/>
    <s v="03.16.15"/>
    <s v="Direção Financeira"/>
    <s v="03.16.15"/>
    <x v="50"/>
    <x v="0"/>
    <x v="2"/>
    <x v="11"/>
    <x v="0"/>
    <x v="0"/>
    <x v="0"/>
    <x v="0"/>
    <x v="4"/>
    <s v="2024-06-04"/>
    <x v="1"/>
    <n v="13960"/>
    <x v="0"/>
    <m/>
    <x v="0"/>
    <m/>
    <x v="76"/>
    <n v="100394431"/>
    <x v="0"/>
    <x v="0"/>
    <s v="Direção Financeira"/>
    <s v="ORI"/>
    <x v="0"/>
    <m/>
    <x v="0"/>
    <x v="0"/>
    <x v="0"/>
    <x v="0"/>
    <x v="0"/>
    <x v="0"/>
    <x v="0"/>
    <x v="0"/>
    <x v="0"/>
    <x v="0"/>
    <x v="0"/>
    <s v="Direção Financeira"/>
    <x v="0"/>
    <x v="0"/>
    <x v="0"/>
    <x v="0"/>
    <x v="0"/>
    <x v="0"/>
    <x v="0"/>
    <x v="0"/>
    <x v="0"/>
    <x v="0"/>
    <x v="0"/>
    <x v="0"/>
    <s v="Pagamento a favor da Garantia, referente seguro automóvel Ford View C2 ST-59-UR da CMSM, conforme anexo."/>
  </r>
  <r>
    <x v="1"/>
    <n v="0"/>
    <n v="0"/>
    <n v="0"/>
    <n v="6206"/>
    <x v="766"/>
    <x v="0"/>
    <x v="0"/>
    <x v="0"/>
    <s v="01.27.06.61"/>
    <x v="34"/>
    <x v="1"/>
    <x v="1"/>
    <s v="Requalificação Urbana e habitação"/>
    <s v="01.27.06"/>
    <s v="Requalificação Urbana e habitação"/>
    <s v="01.27.06"/>
    <x v="1"/>
    <x v="0"/>
    <x v="0"/>
    <x v="0"/>
    <x v="0"/>
    <x v="1"/>
    <x v="1"/>
    <x v="0"/>
    <x v="4"/>
    <s v="2024-06-28"/>
    <x v="1"/>
    <n v="6206"/>
    <x v="0"/>
    <m/>
    <x v="0"/>
    <m/>
    <x v="2"/>
    <n v="100474696"/>
    <x v="0"/>
    <x v="1"/>
    <s v="Requalificação Urbana de Ponta Verde"/>
    <s v="ORI"/>
    <x v="0"/>
    <s v="PVR"/>
    <x v="0"/>
    <x v="0"/>
    <x v="0"/>
    <x v="0"/>
    <x v="0"/>
    <x v="0"/>
    <x v="0"/>
    <x v="0"/>
    <x v="0"/>
    <x v="0"/>
    <x v="0"/>
    <s v="Requalificação Urbana de Ponta Verde"/>
    <x v="0"/>
    <x v="0"/>
    <x v="0"/>
    <x v="0"/>
    <x v="1"/>
    <x v="0"/>
    <x v="0"/>
    <x v="0"/>
    <x v="0"/>
    <x v="0"/>
    <x v="1"/>
    <x v="0"/>
    <s v="Pagamento referente a aprestação de serviços de calcetamento na localidade de Ponta Verde, correspondente a 275,81 metro quadrado de calçadas, no âmbito da Requalificação Urbana e Ambiental de Brufa, conforme anexo."/>
  </r>
  <r>
    <x v="1"/>
    <n v="0"/>
    <n v="0"/>
    <n v="0"/>
    <n v="35166"/>
    <x v="766"/>
    <x v="0"/>
    <x v="0"/>
    <x v="0"/>
    <s v="01.27.06.61"/>
    <x v="34"/>
    <x v="1"/>
    <x v="1"/>
    <s v="Requalificação Urbana e habitação"/>
    <s v="01.27.06"/>
    <s v="Requalificação Urbana e habitação"/>
    <s v="01.27.06"/>
    <x v="1"/>
    <x v="0"/>
    <x v="0"/>
    <x v="0"/>
    <x v="0"/>
    <x v="1"/>
    <x v="1"/>
    <x v="0"/>
    <x v="4"/>
    <s v="2024-06-28"/>
    <x v="1"/>
    <n v="35166"/>
    <x v="0"/>
    <m/>
    <x v="0"/>
    <m/>
    <x v="164"/>
    <n v="100476015"/>
    <x v="0"/>
    <x v="0"/>
    <s v="Requalificação Urbana de Ponta Verde"/>
    <s v="ORI"/>
    <x v="0"/>
    <s v="PVR"/>
    <x v="0"/>
    <x v="0"/>
    <x v="0"/>
    <x v="0"/>
    <x v="0"/>
    <x v="0"/>
    <x v="0"/>
    <x v="0"/>
    <x v="0"/>
    <x v="0"/>
    <x v="0"/>
    <s v="Requalificação Urbana de Ponta Verde"/>
    <x v="0"/>
    <x v="0"/>
    <x v="0"/>
    <x v="0"/>
    <x v="1"/>
    <x v="0"/>
    <x v="0"/>
    <x v="0"/>
    <x v="0"/>
    <x v="0"/>
    <x v="0"/>
    <x v="0"/>
    <s v="Pagamento referente a aprestação de serviços de calcetamento na localidade de Ponta Verde, correspondente a 275,81 metro quadrado de calçadas, no âmbito da Requalificação Urbana e Ambiental de Brufa, conforme anexo."/>
  </r>
  <r>
    <x v="0"/>
    <n v="0"/>
    <n v="0"/>
    <n v="0"/>
    <n v="4000"/>
    <x v="767"/>
    <x v="0"/>
    <x v="0"/>
    <x v="0"/>
    <s v="03.16.15"/>
    <x v="0"/>
    <x v="0"/>
    <x v="0"/>
    <s v="Direção Financeira"/>
    <s v="03.16.15"/>
    <s v="Direção Financeira"/>
    <s v="03.16.15"/>
    <x v="64"/>
    <x v="0"/>
    <x v="0"/>
    <x v="0"/>
    <x v="0"/>
    <x v="0"/>
    <x v="0"/>
    <x v="0"/>
    <x v="9"/>
    <s v="2024-07-12"/>
    <x v="2"/>
    <n v="4000"/>
    <x v="0"/>
    <m/>
    <x v="0"/>
    <m/>
    <x v="165"/>
    <n v="100476713"/>
    <x v="0"/>
    <x v="0"/>
    <s v="Direção Financeira"/>
    <s v="ORI"/>
    <x v="0"/>
    <m/>
    <x v="0"/>
    <x v="0"/>
    <x v="0"/>
    <x v="0"/>
    <x v="0"/>
    <x v="0"/>
    <x v="0"/>
    <x v="0"/>
    <x v="0"/>
    <x v="0"/>
    <x v="0"/>
    <s v="Direção Financeira"/>
    <x v="0"/>
    <x v="0"/>
    <x v="0"/>
    <x v="0"/>
    <x v="0"/>
    <x v="0"/>
    <x v="0"/>
    <x v="0"/>
    <x v="0"/>
    <x v="0"/>
    <x v="0"/>
    <x v="0"/>
    <s v="Pagamento a favor da colaboradora Madda Alice Afonso, em compensação a trabalhos adicionais, referente ao mês de junho de 2024, conforme anexo."/>
  </r>
  <r>
    <x v="0"/>
    <n v="0"/>
    <n v="0"/>
    <n v="0"/>
    <n v="12000"/>
    <x v="768"/>
    <x v="0"/>
    <x v="0"/>
    <x v="0"/>
    <s v="01.25.05.12"/>
    <x v="10"/>
    <x v="3"/>
    <x v="3"/>
    <s v="Saúde"/>
    <s v="01.25.05"/>
    <s v="Saúde"/>
    <s v="01.25.05"/>
    <x v="7"/>
    <x v="0"/>
    <x v="4"/>
    <x v="4"/>
    <x v="0"/>
    <x v="1"/>
    <x v="0"/>
    <x v="0"/>
    <x v="5"/>
    <s v="2024-08-02"/>
    <x v="2"/>
    <n v="12000"/>
    <x v="0"/>
    <m/>
    <x v="0"/>
    <m/>
    <x v="166"/>
    <n v="100476865"/>
    <x v="0"/>
    <x v="0"/>
    <s v="Promoção e Inclusão Social"/>
    <s v="ORI"/>
    <x v="0"/>
    <m/>
    <x v="0"/>
    <x v="0"/>
    <x v="0"/>
    <x v="0"/>
    <x v="0"/>
    <x v="0"/>
    <x v="0"/>
    <x v="0"/>
    <x v="0"/>
    <x v="0"/>
    <x v="0"/>
    <s v="Promoção e Inclusão Social"/>
    <x v="0"/>
    <x v="0"/>
    <x v="0"/>
    <x v="0"/>
    <x v="1"/>
    <x v="0"/>
    <x v="0"/>
    <x v="0"/>
    <x v="0"/>
    <x v="0"/>
    <x v="0"/>
    <x v="0"/>
    <s v="Apoio social a favor do Sr. Ildo Nascimento da Costa, para assistência na saúde (realisação do exame TAC), confrome anexo."/>
  </r>
  <r>
    <x v="0"/>
    <n v="0"/>
    <n v="0"/>
    <n v="0"/>
    <n v="6750"/>
    <x v="769"/>
    <x v="0"/>
    <x v="0"/>
    <x v="0"/>
    <s v="01.27.04.03"/>
    <x v="4"/>
    <x v="1"/>
    <x v="1"/>
    <s v="Infra-Estruturas e Transportes"/>
    <s v="01.27.04"/>
    <s v="Infra-Estruturas e Transportes"/>
    <s v="01.27.04"/>
    <x v="4"/>
    <x v="0"/>
    <x v="2"/>
    <x v="2"/>
    <x v="0"/>
    <x v="1"/>
    <x v="0"/>
    <x v="0"/>
    <x v="5"/>
    <s v="2024-08-02"/>
    <x v="2"/>
    <n v="6750"/>
    <x v="0"/>
    <m/>
    <x v="0"/>
    <m/>
    <x v="2"/>
    <n v="100474696"/>
    <x v="0"/>
    <x v="1"/>
    <s v="Plano de emergencia da epoca de chuvas"/>
    <s v="ORI"/>
    <x v="0"/>
    <m/>
    <x v="0"/>
    <x v="0"/>
    <x v="0"/>
    <x v="0"/>
    <x v="0"/>
    <x v="0"/>
    <x v="0"/>
    <x v="0"/>
    <x v="0"/>
    <x v="0"/>
    <x v="0"/>
    <s v="Plano de emergencia da epoca de chuvas"/>
    <x v="0"/>
    <x v="0"/>
    <x v="0"/>
    <x v="0"/>
    <x v="1"/>
    <x v="0"/>
    <x v="0"/>
    <x v="0"/>
    <x v="0"/>
    <x v="0"/>
    <x v="1"/>
    <x v="0"/>
    <s v="Pagamento a favor do Sr. Daniel Oliveira Correia, referente a transporte de terra para o enchimento de valas em chada Espinho Branco, confrome anexo.  "/>
  </r>
  <r>
    <x v="0"/>
    <n v="0"/>
    <n v="0"/>
    <n v="0"/>
    <n v="38250"/>
    <x v="769"/>
    <x v="0"/>
    <x v="0"/>
    <x v="0"/>
    <s v="01.27.04.03"/>
    <x v="4"/>
    <x v="1"/>
    <x v="1"/>
    <s v="Infra-Estruturas e Transportes"/>
    <s v="01.27.04"/>
    <s v="Infra-Estruturas e Transportes"/>
    <s v="01.27.04"/>
    <x v="4"/>
    <x v="0"/>
    <x v="2"/>
    <x v="2"/>
    <x v="0"/>
    <x v="1"/>
    <x v="0"/>
    <x v="0"/>
    <x v="5"/>
    <s v="2024-08-02"/>
    <x v="2"/>
    <n v="38250"/>
    <x v="0"/>
    <m/>
    <x v="0"/>
    <m/>
    <x v="124"/>
    <n v="100477537"/>
    <x v="0"/>
    <x v="0"/>
    <s v="Plano de emergencia da epoca de chuvas"/>
    <s v="ORI"/>
    <x v="0"/>
    <m/>
    <x v="0"/>
    <x v="0"/>
    <x v="0"/>
    <x v="0"/>
    <x v="0"/>
    <x v="0"/>
    <x v="0"/>
    <x v="0"/>
    <x v="0"/>
    <x v="0"/>
    <x v="0"/>
    <s v="Plano de emergencia da epoca de chuvas"/>
    <x v="0"/>
    <x v="0"/>
    <x v="0"/>
    <x v="0"/>
    <x v="1"/>
    <x v="0"/>
    <x v="0"/>
    <x v="0"/>
    <x v="0"/>
    <x v="0"/>
    <x v="0"/>
    <x v="0"/>
    <s v="Pagamento a favor do Sr. Daniel Oliveira Correia, referente a transporte de terra para o enchimento de valas em chada Espinho Branco, confrome anexo.  "/>
  </r>
  <r>
    <x v="2"/>
    <n v="0"/>
    <n v="0"/>
    <n v="0"/>
    <n v="959592"/>
    <x v="770"/>
    <x v="0"/>
    <x v="0"/>
    <x v="0"/>
    <s v="80.02.10.01"/>
    <x v="16"/>
    <x v="2"/>
    <x v="2"/>
    <s v="Outros"/>
    <s v="80.02.10"/>
    <s v="Outros"/>
    <s v="80.02.10"/>
    <x v="66"/>
    <x v="0"/>
    <x v="5"/>
    <x v="13"/>
    <x v="1"/>
    <x v="2"/>
    <x v="0"/>
    <x v="0"/>
    <x v="5"/>
    <s v="2024-08-05"/>
    <x v="2"/>
    <n v="959592"/>
    <x v="0"/>
    <m/>
    <x v="0"/>
    <m/>
    <x v="110"/>
    <n v="100392190"/>
    <x v="0"/>
    <x v="0"/>
    <s v="Retençoes Previdencia Social"/>
    <s v="ORI"/>
    <x v="0"/>
    <s v="RPS"/>
    <x v="0"/>
    <x v="0"/>
    <x v="0"/>
    <x v="0"/>
    <x v="0"/>
    <x v="0"/>
    <x v="0"/>
    <x v="0"/>
    <x v="0"/>
    <x v="0"/>
    <x v="0"/>
    <s v="Retençoes Previdencia Social"/>
    <x v="0"/>
    <x v="0"/>
    <x v="0"/>
    <x v="0"/>
    <x v="2"/>
    <x v="0"/>
    <x v="0"/>
    <x v="0"/>
    <x v="0"/>
    <x v="1"/>
    <x v="0"/>
    <x v="0"/>
    <s v="Transferência do 8% dos descontos de Previdência social efetuada nos salário dos funcionários em regime novo e antigo, a favor da INPS referente a mês de Novembro e Dezembro de 2023, conforme justificativo em anexo.  "/>
  </r>
  <r>
    <x v="1"/>
    <n v="0"/>
    <n v="0"/>
    <n v="0"/>
    <n v="10000"/>
    <x v="771"/>
    <x v="0"/>
    <x v="0"/>
    <x v="0"/>
    <s v="01.25.02.23"/>
    <x v="12"/>
    <x v="3"/>
    <x v="3"/>
    <s v="desporto"/>
    <s v="01.25.02"/>
    <s v="desporto"/>
    <s v="01.25.02"/>
    <x v="1"/>
    <x v="0"/>
    <x v="0"/>
    <x v="0"/>
    <x v="0"/>
    <x v="1"/>
    <x v="1"/>
    <x v="0"/>
    <x v="5"/>
    <s v="2024-08-07"/>
    <x v="2"/>
    <n v="10000"/>
    <x v="0"/>
    <m/>
    <x v="0"/>
    <m/>
    <x v="6"/>
    <n v="10047491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a Tesouraria Municipal, referente a gratificão dos árbitos do torneio futsal sénio e júnior e júnior realizado em Pilão Cão comemorando a festa romaria São Domingos, confrome anexo."/>
  </r>
  <r>
    <x v="0"/>
    <n v="0"/>
    <n v="0"/>
    <n v="0"/>
    <n v="7100"/>
    <x v="772"/>
    <x v="0"/>
    <x v="0"/>
    <x v="0"/>
    <s v="03.16.10"/>
    <x v="39"/>
    <x v="0"/>
    <x v="0"/>
    <s v="Delegações Municipais "/>
    <s v="03.16.10"/>
    <s v="Delegações Municipais "/>
    <s v="03.16.10"/>
    <x v="3"/>
    <x v="0"/>
    <x v="0"/>
    <x v="1"/>
    <x v="0"/>
    <x v="0"/>
    <x v="0"/>
    <x v="0"/>
    <x v="5"/>
    <s v="2024-08-07"/>
    <x v="2"/>
    <n v="7100"/>
    <x v="0"/>
    <m/>
    <x v="0"/>
    <m/>
    <x v="167"/>
    <n v="100477347"/>
    <x v="0"/>
    <x v="0"/>
    <s v="Delegações Municipais "/>
    <s v="ORI"/>
    <x v="0"/>
    <m/>
    <x v="0"/>
    <x v="0"/>
    <x v="0"/>
    <x v="0"/>
    <x v="0"/>
    <x v="0"/>
    <x v="0"/>
    <x v="0"/>
    <x v="0"/>
    <x v="0"/>
    <x v="0"/>
    <s v="Delegações Municipais "/>
    <x v="0"/>
    <x v="0"/>
    <x v="0"/>
    <x v="0"/>
    <x v="0"/>
    <x v="0"/>
    <x v="0"/>
    <x v="0"/>
    <x v="0"/>
    <x v="0"/>
    <x v="0"/>
    <x v="0"/>
    <s v="Ajuda de custo e subsidio de transporte na deslocação para Assomada e duas deslocação feita a cidade da Praia, uma feita para o municipio do Tarrafal em missão de serviço a favor do Sr. Iderlindo Furtado , conforme justificativo em anexo. "/>
  </r>
  <r>
    <x v="0"/>
    <n v="0"/>
    <n v="0"/>
    <n v="0"/>
    <n v="2000"/>
    <x v="773"/>
    <x v="0"/>
    <x v="0"/>
    <x v="0"/>
    <s v="03.16.15"/>
    <x v="0"/>
    <x v="0"/>
    <x v="0"/>
    <s v="Direção Financeira"/>
    <s v="03.16.15"/>
    <s v="Direção Financeira"/>
    <s v="03.16.15"/>
    <x v="3"/>
    <x v="0"/>
    <x v="0"/>
    <x v="1"/>
    <x v="0"/>
    <x v="0"/>
    <x v="0"/>
    <x v="0"/>
    <x v="5"/>
    <s v="2024-08-07"/>
    <x v="2"/>
    <n v="2000"/>
    <x v="0"/>
    <m/>
    <x v="0"/>
    <m/>
    <x v="78"/>
    <n v="100477691"/>
    <x v="0"/>
    <x v="0"/>
    <s v="Direção Financeira"/>
    <s v="ORI"/>
    <x v="0"/>
    <m/>
    <x v="0"/>
    <x v="0"/>
    <x v="0"/>
    <x v="0"/>
    <x v="0"/>
    <x v="0"/>
    <x v="0"/>
    <x v="0"/>
    <x v="0"/>
    <x v="0"/>
    <x v="0"/>
    <s v="Direção Financeira"/>
    <x v="0"/>
    <x v="0"/>
    <x v="0"/>
    <x v="0"/>
    <x v="0"/>
    <x v="0"/>
    <x v="0"/>
    <x v="0"/>
    <x v="0"/>
    <x v="0"/>
    <x v="0"/>
    <x v="0"/>
    <s v="Ajuda de custo e subsidio de transporte a favor do SR. Austelino Cardoso Martins, pela sua deslocação em missão de serviço a cidade da Assomada no dia 07 de Agosto de 2024, conforme justificativo em anexo.  "/>
  </r>
  <r>
    <x v="0"/>
    <n v="0"/>
    <n v="0"/>
    <n v="0"/>
    <n v="5400"/>
    <x v="774"/>
    <x v="0"/>
    <x v="0"/>
    <x v="0"/>
    <s v="01.25.05.12"/>
    <x v="10"/>
    <x v="3"/>
    <x v="3"/>
    <s v="Saúde"/>
    <s v="01.25.05"/>
    <s v="Saúde"/>
    <s v="01.25.05"/>
    <x v="7"/>
    <x v="0"/>
    <x v="4"/>
    <x v="4"/>
    <x v="0"/>
    <x v="1"/>
    <x v="0"/>
    <x v="0"/>
    <x v="5"/>
    <s v="2024-08-07"/>
    <x v="2"/>
    <n v="5400"/>
    <x v="0"/>
    <m/>
    <x v="0"/>
    <m/>
    <x v="127"/>
    <n v="100399700"/>
    <x v="0"/>
    <x v="0"/>
    <s v="Promoção e Inclusão Social"/>
    <s v="ORI"/>
    <x v="0"/>
    <m/>
    <x v="0"/>
    <x v="0"/>
    <x v="0"/>
    <x v="0"/>
    <x v="0"/>
    <x v="0"/>
    <x v="0"/>
    <x v="0"/>
    <x v="0"/>
    <x v="0"/>
    <x v="0"/>
    <s v="Promoção e Inclusão Social"/>
    <x v="0"/>
    <x v="0"/>
    <x v="0"/>
    <x v="0"/>
    <x v="1"/>
    <x v="0"/>
    <x v="0"/>
    <x v="0"/>
    <x v="0"/>
    <x v="0"/>
    <x v="0"/>
    <x v="0"/>
    <s v="Pagamento a favor do Sr. Viatl Gonçalves, referente subsidio de transporte para realização de fisioterapia domiciliar, confrome anexo."/>
  </r>
  <r>
    <x v="1"/>
    <n v="0"/>
    <n v="0"/>
    <n v="0"/>
    <n v="79560"/>
    <x v="775"/>
    <x v="0"/>
    <x v="0"/>
    <x v="0"/>
    <s v="01.28.01.08"/>
    <x v="15"/>
    <x v="4"/>
    <x v="5"/>
    <s v="Habitação Social"/>
    <s v="01.28.01"/>
    <s v="Habitação Social"/>
    <s v="01.28.01"/>
    <x v="1"/>
    <x v="0"/>
    <x v="0"/>
    <x v="0"/>
    <x v="0"/>
    <x v="1"/>
    <x v="1"/>
    <x v="0"/>
    <x v="5"/>
    <s v="2024-08-07"/>
    <x v="2"/>
    <n v="79560"/>
    <x v="0"/>
    <m/>
    <x v="0"/>
    <m/>
    <x v="168"/>
    <n v="100478964"/>
    <x v="0"/>
    <x v="0"/>
    <s v="Habitações Sociais"/>
    <s v="ORI"/>
    <x v="0"/>
    <s v="HS"/>
    <x v="0"/>
    <x v="0"/>
    <x v="0"/>
    <x v="0"/>
    <x v="0"/>
    <x v="0"/>
    <x v="0"/>
    <x v="0"/>
    <x v="0"/>
    <x v="0"/>
    <x v="0"/>
    <s v="Habitações Sociais"/>
    <x v="0"/>
    <x v="0"/>
    <x v="0"/>
    <x v="0"/>
    <x v="1"/>
    <x v="0"/>
    <x v="0"/>
    <x v="0"/>
    <x v="0"/>
    <x v="0"/>
    <x v="0"/>
    <x v="0"/>
    <s v="Liquidação da fatura, referente aquisição de portas e janelas para a habitação da senhora Paula Mendes Teixeira- Pala, residente em Ponta Verde, conforme anexo."/>
  </r>
  <r>
    <x v="0"/>
    <n v="0"/>
    <n v="0"/>
    <n v="0"/>
    <n v="222665"/>
    <x v="776"/>
    <x v="0"/>
    <x v="0"/>
    <x v="0"/>
    <s v="03.16.15"/>
    <x v="0"/>
    <x v="0"/>
    <x v="0"/>
    <s v="Direção Financeira"/>
    <s v="03.16.15"/>
    <s v="Direção Financeira"/>
    <s v="03.16.15"/>
    <x v="38"/>
    <x v="0"/>
    <x v="0"/>
    <x v="0"/>
    <x v="0"/>
    <x v="0"/>
    <x v="0"/>
    <x v="0"/>
    <x v="5"/>
    <s v="2024-08-07"/>
    <x v="2"/>
    <n v="222665"/>
    <x v="0"/>
    <m/>
    <x v="0"/>
    <m/>
    <x v="100"/>
    <n v="100477569"/>
    <x v="0"/>
    <x v="0"/>
    <s v="Direção Financeira"/>
    <s v="ORI"/>
    <x v="0"/>
    <m/>
    <x v="0"/>
    <x v="0"/>
    <x v="0"/>
    <x v="0"/>
    <x v="0"/>
    <x v="0"/>
    <x v="0"/>
    <x v="0"/>
    <x v="0"/>
    <x v="0"/>
    <x v="0"/>
    <s v="Direção Financeira"/>
    <x v="0"/>
    <x v="0"/>
    <x v="0"/>
    <x v="0"/>
    <x v="0"/>
    <x v="0"/>
    <x v="0"/>
    <x v="0"/>
    <x v="0"/>
    <x v="0"/>
    <x v="0"/>
    <x v="0"/>
    <s v="Pagamento referente a refeição servidas, conforme propostas em anexo."/>
  </r>
  <r>
    <x v="0"/>
    <n v="0"/>
    <n v="0"/>
    <n v="0"/>
    <n v="20628"/>
    <x v="777"/>
    <x v="0"/>
    <x v="1"/>
    <x v="0"/>
    <s v="03.03.10"/>
    <x v="8"/>
    <x v="0"/>
    <x v="4"/>
    <s v="Receitas Da Câmara"/>
    <s v="03.03.10"/>
    <s v="Receitas Da Câmara"/>
    <s v="03.03.10"/>
    <x v="57"/>
    <x v="0"/>
    <x v="3"/>
    <x v="12"/>
    <x v="0"/>
    <x v="0"/>
    <x v="2"/>
    <x v="0"/>
    <x v="5"/>
    <s v="2024-08-07"/>
    <x v="2"/>
    <n v="20628"/>
    <x v="0"/>
    <m/>
    <x v="0"/>
    <m/>
    <x v="6"/>
    <n v="100474914"/>
    <x v="0"/>
    <x v="0"/>
    <s v="Receitas Da Câmara"/>
    <s v="EXT"/>
    <x v="0"/>
    <s v="RDC"/>
    <x v="0"/>
    <x v="0"/>
    <x v="0"/>
    <x v="0"/>
    <x v="0"/>
    <x v="0"/>
    <x v="0"/>
    <x v="0"/>
    <x v="0"/>
    <x v="0"/>
    <x v="0"/>
    <s v="Receitas Da Câmara"/>
    <x v="0"/>
    <x v="0"/>
    <x v="0"/>
    <x v="0"/>
    <x v="0"/>
    <x v="0"/>
    <x v="0"/>
    <x v="0"/>
    <x v="0"/>
    <x v="0"/>
    <x v="0"/>
    <x v="0"/>
    <s v="Reposição do valor não abatida no pagamento do cab nº273696, conforme anexo."/>
  </r>
  <r>
    <x v="1"/>
    <n v="0"/>
    <n v="0"/>
    <n v="0"/>
    <n v="232300"/>
    <x v="778"/>
    <x v="0"/>
    <x v="0"/>
    <x v="0"/>
    <s v="01.27.06.42"/>
    <x v="22"/>
    <x v="1"/>
    <x v="1"/>
    <s v="Requalificação Urbana e habitação"/>
    <s v="01.27.06"/>
    <s v="Requalificação Urbana e habitação"/>
    <s v="01.27.06"/>
    <x v="1"/>
    <x v="0"/>
    <x v="0"/>
    <x v="0"/>
    <x v="0"/>
    <x v="1"/>
    <x v="1"/>
    <x v="0"/>
    <x v="5"/>
    <s v="2024-08-08"/>
    <x v="2"/>
    <n v="232300"/>
    <x v="0"/>
    <m/>
    <x v="0"/>
    <m/>
    <x v="169"/>
    <n v="100478631"/>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serviço de transporte de lancil, arreia paralelo, pavês, água, matérias de transporte de cofragem e equipamento para as obras da CMSM, conforme anexo."/>
  </r>
  <r>
    <x v="0"/>
    <n v="0"/>
    <n v="0"/>
    <n v="0"/>
    <n v="1950"/>
    <x v="779"/>
    <x v="0"/>
    <x v="1"/>
    <x v="0"/>
    <s v="80.02.01"/>
    <x v="2"/>
    <x v="2"/>
    <x v="2"/>
    <s v="Retenções Iur"/>
    <s v="80.02.01"/>
    <s v="Retenções Iur"/>
    <s v="80.02.01"/>
    <x v="2"/>
    <x v="0"/>
    <x v="1"/>
    <x v="0"/>
    <x v="1"/>
    <x v="2"/>
    <x v="2"/>
    <x v="0"/>
    <x v="5"/>
    <s v="2024-08-08"/>
    <x v="2"/>
    <n v="1950"/>
    <x v="0"/>
    <m/>
    <x v="0"/>
    <m/>
    <x v="2"/>
    <n v="100474696"/>
    <x v="0"/>
    <x v="0"/>
    <s v="Retenções Iur"/>
    <s v="ORI"/>
    <x v="0"/>
    <s v="RIUR"/>
    <x v="0"/>
    <x v="0"/>
    <x v="0"/>
    <x v="0"/>
    <x v="0"/>
    <x v="0"/>
    <x v="0"/>
    <x v="0"/>
    <x v="0"/>
    <x v="0"/>
    <x v="0"/>
    <s v="Retenções Iur"/>
    <x v="0"/>
    <x v="0"/>
    <x v="0"/>
    <x v="0"/>
    <x v="2"/>
    <x v="0"/>
    <x v="0"/>
    <x v="0"/>
    <x v="0"/>
    <x v="1"/>
    <x v="0"/>
    <x v="0"/>
    <s v="RETENCAO OT"/>
  </r>
  <r>
    <x v="0"/>
    <n v="0"/>
    <n v="0"/>
    <n v="0"/>
    <n v="119589"/>
    <x v="780"/>
    <x v="0"/>
    <x v="0"/>
    <x v="0"/>
    <s v="03.16.15"/>
    <x v="0"/>
    <x v="0"/>
    <x v="0"/>
    <s v="Direção Financeira"/>
    <s v="03.16.15"/>
    <s v="Direção Financeira"/>
    <s v="03.16.15"/>
    <x v="43"/>
    <x v="0"/>
    <x v="0"/>
    <x v="1"/>
    <x v="0"/>
    <x v="0"/>
    <x v="0"/>
    <x v="0"/>
    <x v="9"/>
    <s v="2024-07-31"/>
    <x v="2"/>
    <n v="119589"/>
    <x v="0"/>
    <m/>
    <x v="0"/>
    <m/>
    <x v="6"/>
    <n v="100474914"/>
    <x v="0"/>
    <x v="0"/>
    <s v="Direção Financeira"/>
    <s v="ORI"/>
    <x v="0"/>
    <m/>
    <x v="0"/>
    <x v="0"/>
    <x v="0"/>
    <x v="0"/>
    <x v="0"/>
    <x v="0"/>
    <x v="0"/>
    <x v="0"/>
    <x v="0"/>
    <x v="0"/>
    <x v="0"/>
    <s v="Direção Financeira"/>
    <x v="0"/>
    <x v="0"/>
    <x v="0"/>
    <x v="0"/>
    <x v="0"/>
    <x v="0"/>
    <x v="0"/>
    <x v="0"/>
    <x v="0"/>
    <x v="0"/>
    <x v="0"/>
    <x v="0"/>
    <s v="Despesas bancarias referente ao mês de Julho de 2024.  "/>
  </r>
  <r>
    <x v="1"/>
    <n v="0"/>
    <n v="0"/>
    <n v="0"/>
    <n v="1319971"/>
    <x v="781"/>
    <x v="0"/>
    <x v="0"/>
    <x v="0"/>
    <s v="03.16.15"/>
    <x v="0"/>
    <x v="0"/>
    <x v="0"/>
    <s v="Direção Financeira"/>
    <s v="03.16.15"/>
    <s v="Direção Financeira"/>
    <s v="03.16.15"/>
    <x v="32"/>
    <x v="0"/>
    <x v="0"/>
    <x v="0"/>
    <x v="0"/>
    <x v="0"/>
    <x v="1"/>
    <x v="0"/>
    <x v="9"/>
    <s v="2024-07-31"/>
    <x v="2"/>
    <n v="1319971"/>
    <x v="0"/>
    <m/>
    <x v="0"/>
    <m/>
    <x v="6"/>
    <n v="100474914"/>
    <x v="0"/>
    <x v="0"/>
    <s v="Direção Financeira"/>
    <s v="ORI"/>
    <x v="0"/>
    <m/>
    <x v="0"/>
    <x v="0"/>
    <x v="0"/>
    <x v="0"/>
    <x v="0"/>
    <x v="0"/>
    <x v="0"/>
    <x v="0"/>
    <x v="0"/>
    <x v="0"/>
    <x v="0"/>
    <s v="Direção Financeira"/>
    <x v="0"/>
    <x v="0"/>
    <x v="0"/>
    <x v="0"/>
    <x v="0"/>
    <x v="0"/>
    <x v="0"/>
    <x v="0"/>
    <x v="0"/>
    <x v="0"/>
    <x v="0"/>
    <x v="0"/>
    <s v="Despesas com Amortizações referente ao mês de Julho de 2024.   "/>
  </r>
  <r>
    <x v="0"/>
    <n v="0"/>
    <n v="0"/>
    <n v="0"/>
    <n v="30000"/>
    <x v="782"/>
    <x v="0"/>
    <x v="0"/>
    <x v="0"/>
    <s v="01.25.04.22"/>
    <x v="7"/>
    <x v="3"/>
    <x v="3"/>
    <s v="Cultura"/>
    <s v="01.25.04"/>
    <s v="Cultura"/>
    <s v="01.25.04"/>
    <x v="4"/>
    <x v="0"/>
    <x v="2"/>
    <x v="2"/>
    <x v="0"/>
    <x v="1"/>
    <x v="0"/>
    <x v="0"/>
    <x v="5"/>
    <s v="2024-08-09"/>
    <x v="2"/>
    <n v="30000"/>
    <x v="0"/>
    <m/>
    <x v="0"/>
    <m/>
    <x v="2"/>
    <n v="100474696"/>
    <x v="0"/>
    <x v="1"/>
    <s v="Atividades culturais e promoção da cultura no Concelho"/>
    <s v="ORI"/>
    <x v="0"/>
    <s v="ACPCC"/>
    <x v="0"/>
    <x v="0"/>
    <x v="0"/>
    <x v="0"/>
    <x v="0"/>
    <x v="0"/>
    <x v="0"/>
    <x v="0"/>
    <x v="0"/>
    <x v="0"/>
    <x v="0"/>
    <s v="Atividades culturais e promoção da cultura no Concelho"/>
    <x v="0"/>
    <x v="0"/>
    <x v="0"/>
    <x v="0"/>
    <x v="1"/>
    <x v="0"/>
    <x v="0"/>
    <x v="0"/>
    <x v="0"/>
    <x v="0"/>
    <x v="1"/>
    <x v="0"/>
    <s v="Pagamento a favor do Sr. joão Cerilo Perreira Monteiro, referente a uma parte de pagamento de atuação no festival de 15 de Agosto de 2024, conforme copia de contrato em anexo"/>
  </r>
  <r>
    <x v="0"/>
    <n v="0"/>
    <n v="0"/>
    <n v="0"/>
    <n v="170000"/>
    <x v="782"/>
    <x v="0"/>
    <x v="0"/>
    <x v="0"/>
    <s v="01.25.04.22"/>
    <x v="7"/>
    <x v="3"/>
    <x v="3"/>
    <s v="Cultura"/>
    <s v="01.25.04"/>
    <s v="Cultura"/>
    <s v="01.25.04"/>
    <x v="4"/>
    <x v="0"/>
    <x v="2"/>
    <x v="2"/>
    <x v="0"/>
    <x v="1"/>
    <x v="0"/>
    <x v="0"/>
    <x v="5"/>
    <s v="2024-08-09"/>
    <x v="2"/>
    <n v="170000"/>
    <x v="0"/>
    <m/>
    <x v="0"/>
    <m/>
    <x v="170"/>
    <n v="10047970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 joão Cerilo Perreira Monteiro, referente a uma parte de pagamento de atuação no festival de 15 de Agosto de 2024, conforme copia de contrato em anexo"/>
  </r>
  <r>
    <x v="0"/>
    <n v="0"/>
    <n v="0"/>
    <n v="0"/>
    <n v="4000"/>
    <x v="783"/>
    <x v="0"/>
    <x v="0"/>
    <x v="0"/>
    <s v="03.16.15"/>
    <x v="0"/>
    <x v="0"/>
    <x v="0"/>
    <s v="Direção Financeira"/>
    <s v="03.16.15"/>
    <s v="Direção Financeira"/>
    <s v="03.16.15"/>
    <x v="3"/>
    <x v="0"/>
    <x v="0"/>
    <x v="1"/>
    <x v="0"/>
    <x v="0"/>
    <x v="0"/>
    <x v="0"/>
    <x v="5"/>
    <s v="2024-08-12"/>
    <x v="2"/>
    <n v="4000"/>
    <x v="0"/>
    <m/>
    <x v="0"/>
    <m/>
    <x v="11"/>
    <n v="100384352"/>
    <x v="0"/>
    <x v="0"/>
    <s v="Direção Financeira"/>
    <s v="ORI"/>
    <x v="0"/>
    <m/>
    <x v="0"/>
    <x v="0"/>
    <x v="0"/>
    <x v="0"/>
    <x v="0"/>
    <x v="0"/>
    <x v="0"/>
    <x v="0"/>
    <x v="0"/>
    <x v="0"/>
    <x v="0"/>
    <s v="Direção Financeira"/>
    <x v="0"/>
    <x v="0"/>
    <x v="0"/>
    <x v="0"/>
    <x v="0"/>
    <x v="0"/>
    <x v="0"/>
    <x v="0"/>
    <x v="0"/>
    <x v="0"/>
    <x v="0"/>
    <x v="0"/>
    <s v="Ajuda de custo a favor do senhor João da Luz Martins, pela sua deslocação à Assomada e à Tarrafal nos dias 16 e 29 de junho e 06 e 07 de agosto de 2024, em missão de serviço, conforme anexo."/>
  </r>
  <r>
    <x v="1"/>
    <n v="0"/>
    <n v="0"/>
    <n v="0"/>
    <n v="20000"/>
    <x v="784"/>
    <x v="0"/>
    <x v="0"/>
    <x v="0"/>
    <s v="01.25.02.23"/>
    <x v="12"/>
    <x v="3"/>
    <x v="3"/>
    <s v="desporto"/>
    <s v="01.25.02"/>
    <s v="desporto"/>
    <s v="01.25.02"/>
    <x v="1"/>
    <x v="0"/>
    <x v="0"/>
    <x v="0"/>
    <x v="0"/>
    <x v="1"/>
    <x v="1"/>
    <x v="0"/>
    <x v="5"/>
    <s v="2024-08-12"/>
    <x v="2"/>
    <n v="20000"/>
    <x v="0"/>
    <m/>
    <x v="0"/>
    <m/>
    <x v="171"/>
    <n v="100400589"/>
    <x v="0"/>
    <x v="0"/>
    <s v="Atividades desportivas e promoção do desporto no Concelho"/>
    <s v="ORI"/>
    <x v="0"/>
    <m/>
    <x v="0"/>
    <x v="0"/>
    <x v="0"/>
    <x v="0"/>
    <x v="0"/>
    <x v="0"/>
    <x v="0"/>
    <x v="0"/>
    <x v="0"/>
    <x v="0"/>
    <x v="0"/>
    <s v="Atividades desportivas e promoção do desporto no Concelho"/>
    <x v="0"/>
    <x v="0"/>
    <x v="0"/>
    <x v="0"/>
    <x v="1"/>
    <x v="0"/>
    <x v="0"/>
    <x v="0"/>
    <x v="0"/>
    <x v="0"/>
    <x v="0"/>
    <x v="0"/>
    <s v="Pagamento de uma parte do valor da proposta, referente a fornecimento de materiais desportivas, conforme proposta em anexo."/>
  </r>
  <r>
    <x v="1"/>
    <n v="0"/>
    <n v="0"/>
    <n v="0"/>
    <n v="20965"/>
    <x v="785"/>
    <x v="0"/>
    <x v="0"/>
    <x v="0"/>
    <s v="01.27.02.15"/>
    <x v="25"/>
    <x v="1"/>
    <x v="1"/>
    <s v="Saneamento básico"/>
    <s v="01.27.02"/>
    <s v="Saneamento básico"/>
    <s v="01.27.02"/>
    <x v="46"/>
    <x v="0"/>
    <x v="0"/>
    <x v="0"/>
    <x v="0"/>
    <x v="1"/>
    <x v="1"/>
    <x v="0"/>
    <x v="5"/>
    <s v="2024-08-14"/>
    <x v="2"/>
    <n v="20965"/>
    <x v="0"/>
    <m/>
    <x v="0"/>
    <m/>
    <x v="1"/>
    <n v="100476920"/>
    <x v="0"/>
    <x v="0"/>
    <s v="Transferência de Residuos Aterro Santiago"/>
    <s v="ORI"/>
    <x v="0"/>
    <m/>
    <x v="0"/>
    <x v="0"/>
    <x v="0"/>
    <x v="0"/>
    <x v="0"/>
    <x v="0"/>
    <x v="0"/>
    <x v="0"/>
    <x v="0"/>
    <x v="0"/>
    <x v="0"/>
    <s v="Transferência de Residuos Aterro Santiago"/>
    <x v="0"/>
    <x v="0"/>
    <x v="0"/>
    <x v="0"/>
    <x v="1"/>
    <x v="0"/>
    <x v="0"/>
    <x v="0"/>
    <x v="0"/>
    <x v="0"/>
    <x v="0"/>
    <x v="0"/>
    <s v="Pagamento referente a aquisição de combustíveis, destinados a viatura afeto a transferência de resíduos sólidos e urbano da CMSM , conforme anexo.  "/>
  </r>
  <r>
    <x v="1"/>
    <n v="0"/>
    <n v="0"/>
    <n v="0"/>
    <n v="10350"/>
    <x v="786"/>
    <x v="0"/>
    <x v="0"/>
    <x v="0"/>
    <s v="01.27.06.41"/>
    <x v="19"/>
    <x v="1"/>
    <x v="1"/>
    <s v="Requalificação Urbana e habitação"/>
    <s v="01.27.06"/>
    <s v="Requalificação Urbana e habitação"/>
    <s v="01.27.06"/>
    <x v="40"/>
    <x v="0"/>
    <x v="0"/>
    <x v="0"/>
    <x v="0"/>
    <x v="1"/>
    <x v="1"/>
    <x v="0"/>
    <x v="5"/>
    <s v="2024-08-19"/>
    <x v="2"/>
    <n v="10350"/>
    <x v="0"/>
    <m/>
    <x v="0"/>
    <m/>
    <x v="2"/>
    <n v="100474696"/>
    <x v="0"/>
    <x v="1"/>
    <s v="Reabilitação de Jardins Infantis e Escolas do EBI"/>
    <s v="ORI"/>
    <x v="0"/>
    <s v="RJEBI"/>
    <x v="0"/>
    <x v="0"/>
    <x v="0"/>
    <x v="0"/>
    <x v="0"/>
    <x v="0"/>
    <x v="0"/>
    <x v="0"/>
    <x v="0"/>
    <x v="0"/>
    <x v="0"/>
    <s v="Reabilitação de Jardins Infantis e Escolas do EBI"/>
    <x v="0"/>
    <x v="0"/>
    <x v="0"/>
    <x v="0"/>
    <x v="1"/>
    <x v="0"/>
    <x v="0"/>
    <x v="0"/>
    <x v="0"/>
    <x v="0"/>
    <x v="1"/>
    <x v="0"/>
    <s v="Pagamento referente a transporte de dez (10) volta de matérias para reconstrução do muro de proteção do jardim de Aguadinha em Ribeira de São Miguel, conforme anexo."/>
  </r>
  <r>
    <x v="1"/>
    <n v="0"/>
    <n v="0"/>
    <n v="0"/>
    <n v="58650"/>
    <x v="786"/>
    <x v="0"/>
    <x v="0"/>
    <x v="0"/>
    <s v="01.27.06.41"/>
    <x v="19"/>
    <x v="1"/>
    <x v="1"/>
    <s v="Requalificação Urbana e habitação"/>
    <s v="01.27.06"/>
    <s v="Requalificação Urbana e habitação"/>
    <s v="01.27.06"/>
    <x v="40"/>
    <x v="0"/>
    <x v="0"/>
    <x v="0"/>
    <x v="0"/>
    <x v="1"/>
    <x v="1"/>
    <x v="0"/>
    <x v="5"/>
    <s v="2024-08-19"/>
    <x v="2"/>
    <n v="58650"/>
    <x v="0"/>
    <m/>
    <x v="0"/>
    <m/>
    <x v="172"/>
    <n v="100479705"/>
    <x v="0"/>
    <x v="0"/>
    <s v="Reabilitação de Jardins Infantis e Escolas do EBI"/>
    <s v="ORI"/>
    <x v="0"/>
    <s v="RJEBI"/>
    <x v="0"/>
    <x v="0"/>
    <x v="0"/>
    <x v="0"/>
    <x v="0"/>
    <x v="0"/>
    <x v="0"/>
    <x v="0"/>
    <x v="0"/>
    <x v="0"/>
    <x v="0"/>
    <s v="Reabilitação de Jardins Infantis e Escolas do EBI"/>
    <x v="0"/>
    <x v="0"/>
    <x v="0"/>
    <x v="0"/>
    <x v="1"/>
    <x v="0"/>
    <x v="0"/>
    <x v="0"/>
    <x v="0"/>
    <x v="0"/>
    <x v="0"/>
    <x v="0"/>
    <s v="Pagamento referente a transporte de dez (10) volta de matérias para reconstrução do muro de proteção do jardim de Aguadinha em Ribeira de São Miguel, conforme anexo."/>
  </r>
  <r>
    <x v="0"/>
    <n v="0"/>
    <n v="0"/>
    <n v="0"/>
    <n v="2000"/>
    <x v="787"/>
    <x v="0"/>
    <x v="0"/>
    <x v="0"/>
    <s v="01.25.03.09"/>
    <x v="50"/>
    <x v="3"/>
    <x v="3"/>
    <s v="Emprego e Formação profissional"/>
    <s v="01.25.03"/>
    <s v="Emprego e Formação profissional"/>
    <s v="01.25.03"/>
    <x v="4"/>
    <x v="0"/>
    <x v="2"/>
    <x v="2"/>
    <x v="0"/>
    <x v="1"/>
    <x v="0"/>
    <x v="0"/>
    <x v="5"/>
    <s v="2024-08-20"/>
    <x v="2"/>
    <n v="2000"/>
    <x v="0"/>
    <m/>
    <x v="0"/>
    <m/>
    <x v="173"/>
    <n v="100479631"/>
    <x v="0"/>
    <x v="0"/>
    <s v="Apoio a formação profissional"/>
    <s v="ORI"/>
    <x v="0"/>
    <m/>
    <x v="0"/>
    <x v="0"/>
    <x v="0"/>
    <x v="0"/>
    <x v="0"/>
    <x v="0"/>
    <x v="0"/>
    <x v="0"/>
    <x v="0"/>
    <x v="0"/>
    <x v="0"/>
    <s v="Apoio a formação profissional"/>
    <x v="0"/>
    <x v="0"/>
    <x v="0"/>
    <x v="0"/>
    <x v="1"/>
    <x v="0"/>
    <x v="0"/>
    <x v="0"/>
    <x v="0"/>
    <x v="0"/>
    <x v="0"/>
    <x v="0"/>
    <s v="Apoio a favor da formanda Neuritex Ramos para pagamento de transporte no curso de Mecânica, conforme anexo."/>
  </r>
  <r>
    <x v="0"/>
    <n v="0"/>
    <n v="0"/>
    <n v="0"/>
    <n v="1631481"/>
    <x v="788"/>
    <x v="0"/>
    <x v="0"/>
    <x v="0"/>
    <s v="03.16.15"/>
    <x v="0"/>
    <x v="0"/>
    <x v="0"/>
    <s v="Direção Financeira"/>
    <s v="03.16.15"/>
    <s v="Direção Financeira"/>
    <s v="03.16.15"/>
    <x v="54"/>
    <x v="0"/>
    <x v="0"/>
    <x v="0"/>
    <x v="0"/>
    <x v="0"/>
    <x v="0"/>
    <x v="0"/>
    <x v="9"/>
    <s v="2024-07-31"/>
    <x v="2"/>
    <n v="1631481"/>
    <x v="0"/>
    <m/>
    <x v="0"/>
    <m/>
    <x v="6"/>
    <n v="100474914"/>
    <x v="0"/>
    <x v="0"/>
    <s v="Direção Financeira"/>
    <s v="ORI"/>
    <x v="0"/>
    <m/>
    <x v="0"/>
    <x v="0"/>
    <x v="0"/>
    <x v="0"/>
    <x v="0"/>
    <x v="0"/>
    <x v="0"/>
    <x v="0"/>
    <x v="0"/>
    <x v="0"/>
    <x v="0"/>
    <s v="Direção Financeira"/>
    <x v="0"/>
    <x v="0"/>
    <x v="0"/>
    <x v="0"/>
    <x v="0"/>
    <x v="0"/>
    <x v="0"/>
    <x v="0"/>
    <x v="0"/>
    <x v="0"/>
    <x v="0"/>
    <x v="0"/>
    <s v="Despesas com juros referente ao mês de julho de 2024, conforme anexo"/>
  </r>
  <r>
    <x v="0"/>
    <n v="0"/>
    <n v="0"/>
    <n v="0"/>
    <n v="89600"/>
    <x v="789"/>
    <x v="0"/>
    <x v="0"/>
    <x v="0"/>
    <s v="01.27.04.03"/>
    <x v="4"/>
    <x v="1"/>
    <x v="1"/>
    <s v="Infra-Estruturas e Transportes"/>
    <s v="01.27.04"/>
    <s v="Infra-Estruturas e Transportes"/>
    <s v="01.27.04"/>
    <x v="4"/>
    <x v="0"/>
    <x v="2"/>
    <x v="2"/>
    <x v="0"/>
    <x v="1"/>
    <x v="0"/>
    <x v="0"/>
    <x v="5"/>
    <s v="2024-08-21"/>
    <x v="2"/>
    <n v="89600"/>
    <x v="0"/>
    <m/>
    <x v="0"/>
    <m/>
    <x v="6"/>
    <n v="100474914"/>
    <x v="0"/>
    <x v="0"/>
    <s v="Plano de emergencia da epoca de chuvas"/>
    <s v="ORI"/>
    <x v="0"/>
    <m/>
    <x v="0"/>
    <x v="0"/>
    <x v="0"/>
    <x v="0"/>
    <x v="0"/>
    <x v="0"/>
    <x v="0"/>
    <x v="0"/>
    <x v="0"/>
    <x v="0"/>
    <x v="0"/>
    <s v="Plano de emergencia da epoca de chuvas"/>
    <x v="0"/>
    <x v="0"/>
    <x v="0"/>
    <x v="0"/>
    <x v="1"/>
    <x v="0"/>
    <x v="0"/>
    <x v="0"/>
    <x v="0"/>
    <x v="0"/>
    <x v="0"/>
    <x v="0"/>
    <s v="Pagamento aos trabalhadores, referente aos trabalhos realizados no âmbito do plano de mitigação da época  das chuvas, conforme anexo"/>
  </r>
  <r>
    <x v="1"/>
    <n v="0"/>
    <n v="0"/>
    <n v="0"/>
    <n v="279700"/>
    <x v="790"/>
    <x v="0"/>
    <x v="0"/>
    <x v="0"/>
    <s v="01.27.06.61"/>
    <x v="34"/>
    <x v="1"/>
    <x v="1"/>
    <s v="Requalificação Urbana e habitação"/>
    <s v="01.27.06"/>
    <s v="Requalificação Urbana e habitação"/>
    <s v="01.27.06"/>
    <x v="1"/>
    <x v="0"/>
    <x v="0"/>
    <x v="0"/>
    <x v="0"/>
    <x v="1"/>
    <x v="1"/>
    <x v="0"/>
    <x v="5"/>
    <s v="2024-08-21"/>
    <x v="2"/>
    <n v="279700"/>
    <x v="0"/>
    <m/>
    <x v="0"/>
    <m/>
    <x v="6"/>
    <n v="100474914"/>
    <x v="0"/>
    <x v="0"/>
    <s v="Requalificação Urbana de Ponta Verde"/>
    <s v="ORI"/>
    <x v="0"/>
    <s v="PVR"/>
    <x v="0"/>
    <x v="0"/>
    <x v="0"/>
    <x v="0"/>
    <x v="0"/>
    <x v="0"/>
    <x v="0"/>
    <x v="0"/>
    <x v="0"/>
    <x v="0"/>
    <x v="0"/>
    <s v="Requalificação Urbana de Ponta Verde"/>
    <x v="0"/>
    <x v="0"/>
    <x v="0"/>
    <x v="0"/>
    <x v="1"/>
    <x v="0"/>
    <x v="0"/>
    <x v="0"/>
    <x v="0"/>
    <x v="0"/>
    <x v="0"/>
    <x v="0"/>
    <s v="Pagamento aos trabalhadores referente aos trabalhos realizados na construção de muros de proteção requalificação urbana de Brufa-Ponta Verde, conforme anexo"/>
  </r>
  <r>
    <x v="0"/>
    <n v="0"/>
    <n v="0"/>
    <n v="0"/>
    <n v="2583"/>
    <x v="791"/>
    <x v="0"/>
    <x v="1"/>
    <x v="0"/>
    <s v="03.03.10"/>
    <x v="8"/>
    <x v="0"/>
    <x v="4"/>
    <s v="Receitas Da Câmara"/>
    <s v="03.03.10"/>
    <s v="Receitas Da Câmara"/>
    <s v="03.03.10"/>
    <x v="9"/>
    <x v="0"/>
    <x v="3"/>
    <x v="3"/>
    <x v="0"/>
    <x v="0"/>
    <x v="2"/>
    <x v="0"/>
    <x v="5"/>
    <s v="2024-08-05"/>
    <x v="2"/>
    <n v="258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
    <x v="792"/>
    <x v="0"/>
    <x v="1"/>
    <x v="0"/>
    <s v="03.03.10"/>
    <x v="8"/>
    <x v="0"/>
    <x v="4"/>
    <s v="Receitas Da Câmara"/>
    <s v="03.03.10"/>
    <s v="Receitas Da Câmara"/>
    <s v="03.03.10"/>
    <x v="25"/>
    <x v="0"/>
    <x v="3"/>
    <x v="3"/>
    <x v="0"/>
    <x v="0"/>
    <x v="2"/>
    <x v="0"/>
    <x v="5"/>
    <s v="2024-08-05"/>
    <x v="2"/>
    <n v="1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306"/>
    <x v="793"/>
    <x v="0"/>
    <x v="1"/>
    <x v="0"/>
    <s v="03.03.10"/>
    <x v="8"/>
    <x v="0"/>
    <x v="4"/>
    <s v="Receitas Da Câmara"/>
    <s v="03.03.10"/>
    <s v="Receitas Da Câmara"/>
    <s v="03.03.10"/>
    <x v="17"/>
    <x v="0"/>
    <x v="3"/>
    <x v="3"/>
    <x v="0"/>
    <x v="0"/>
    <x v="2"/>
    <x v="0"/>
    <x v="5"/>
    <s v="2024-08-05"/>
    <x v="2"/>
    <n v="530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
    <x v="794"/>
    <x v="0"/>
    <x v="1"/>
    <x v="0"/>
    <s v="03.03.10"/>
    <x v="8"/>
    <x v="0"/>
    <x v="4"/>
    <s v="Receitas Da Câmara"/>
    <s v="03.03.10"/>
    <s v="Receitas Da Câmara"/>
    <s v="03.03.10"/>
    <x v="8"/>
    <x v="0"/>
    <x v="3"/>
    <x v="3"/>
    <x v="0"/>
    <x v="0"/>
    <x v="2"/>
    <x v="0"/>
    <x v="5"/>
    <s v="2024-08-05"/>
    <x v="2"/>
    <n v="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252"/>
    <x v="795"/>
    <x v="0"/>
    <x v="1"/>
    <x v="0"/>
    <s v="03.03.10"/>
    <x v="8"/>
    <x v="0"/>
    <x v="4"/>
    <s v="Receitas Da Câmara"/>
    <s v="03.03.10"/>
    <s v="Receitas Da Câmara"/>
    <s v="03.03.10"/>
    <x v="18"/>
    <x v="0"/>
    <x v="0"/>
    <x v="0"/>
    <x v="0"/>
    <x v="0"/>
    <x v="2"/>
    <x v="0"/>
    <x v="5"/>
    <s v="2024-08-05"/>
    <x v="2"/>
    <n v="5025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
    <x v="796"/>
    <x v="0"/>
    <x v="1"/>
    <x v="0"/>
    <s v="03.03.10"/>
    <x v="8"/>
    <x v="0"/>
    <x v="4"/>
    <s v="Receitas Da Câmara"/>
    <s v="03.03.10"/>
    <s v="Receitas Da Câmara"/>
    <s v="03.03.10"/>
    <x v="26"/>
    <x v="0"/>
    <x v="3"/>
    <x v="3"/>
    <x v="0"/>
    <x v="0"/>
    <x v="2"/>
    <x v="0"/>
    <x v="5"/>
    <s v="2024-08-05"/>
    <x v="2"/>
    <n v="1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797"/>
    <x v="0"/>
    <x v="1"/>
    <x v="0"/>
    <s v="03.03.10"/>
    <x v="8"/>
    <x v="0"/>
    <x v="4"/>
    <s v="Receitas Da Câmara"/>
    <s v="03.03.10"/>
    <s v="Receitas Da Câmara"/>
    <s v="03.03.10"/>
    <x v="21"/>
    <x v="0"/>
    <x v="3"/>
    <x v="3"/>
    <x v="0"/>
    <x v="0"/>
    <x v="2"/>
    <x v="0"/>
    <x v="5"/>
    <s v="2024-08-05"/>
    <x v="2"/>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400"/>
    <x v="798"/>
    <x v="0"/>
    <x v="1"/>
    <x v="0"/>
    <s v="03.03.10"/>
    <x v="8"/>
    <x v="0"/>
    <x v="4"/>
    <s v="Receitas Da Câmara"/>
    <s v="03.03.10"/>
    <s v="Receitas Da Câmara"/>
    <s v="03.03.10"/>
    <x v="11"/>
    <x v="0"/>
    <x v="0"/>
    <x v="5"/>
    <x v="0"/>
    <x v="0"/>
    <x v="2"/>
    <x v="0"/>
    <x v="5"/>
    <s v="2024-08-05"/>
    <x v="2"/>
    <n v="16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975"/>
    <x v="799"/>
    <x v="0"/>
    <x v="1"/>
    <x v="0"/>
    <s v="03.03.10"/>
    <x v="8"/>
    <x v="0"/>
    <x v="4"/>
    <s v="Receitas Da Câmara"/>
    <s v="03.03.10"/>
    <s v="Receitas Da Câmara"/>
    <s v="03.03.10"/>
    <x v="10"/>
    <x v="0"/>
    <x v="3"/>
    <x v="3"/>
    <x v="0"/>
    <x v="0"/>
    <x v="2"/>
    <x v="0"/>
    <x v="5"/>
    <s v="2024-08-05"/>
    <x v="2"/>
    <n v="39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650"/>
    <x v="800"/>
    <x v="0"/>
    <x v="1"/>
    <x v="0"/>
    <s v="03.03.10"/>
    <x v="8"/>
    <x v="0"/>
    <x v="4"/>
    <s v="Receitas Da Câmara"/>
    <s v="03.03.10"/>
    <s v="Receitas Da Câmara"/>
    <s v="03.03.10"/>
    <x v="13"/>
    <x v="0"/>
    <x v="3"/>
    <x v="3"/>
    <x v="0"/>
    <x v="0"/>
    <x v="2"/>
    <x v="0"/>
    <x v="5"/>
    <s v="2024-08-05"/>
    <x v="2"/>
    <n v="56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80"/>
    <x v="801"/>
    <x v="0"/>
    <x v="1"/>
    <x v="0"/>
    <s v="03.03.10"/>
    <x v="8"/>
    <x v="0"/>
    <x v="4"/>
    <s v="Receitas Da Câmara"/>
    <s v="03.03.10"/>
    <s v="Receitas Da Câmara"/>
    <s v="03.03.10"/>
    <x v="8"/>
    <x v="0"/>
    <x v="3"/>
    <x v="3"/>
    <x v="0"/>
    <x v="0"/>
    <x v="2"/>
    <x v="0"/>
    <x v="5"/>
    <s v="2024-08-09"/>
    <x v="2"/>
    <n v="3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413"/>
    <x v="802"/>
    <x v="0"/>
    <x v="1"/>
    <x v="0"/>
    <s v="03.03.10"/>
    <x v="8"/>
    <x v="0"/>
    <x v="4"/>
    <s v="Receitas Da Câmara"/>
    <s v="03.03.10"/>
    <s v="Receitas Da Câmara"/>
    <s v="03.03.10"/>
    <x v="9"/>
    <x v="0"/>
    <x v="3"/>
    <x v="3"/>
    <x v="0"/>
    <x v="0"/>
    <x v="2"/>
    <x v="0"/>
    <x v="5"/>
    <s v="2024-08-09"/>
    <x v="2"/>
    <n v="741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600"/>
    <x v="803"/>
    <x v="0"/>
    <x v="1"/>
    <x v="0"/>
    <s v="03.03.10"/>
    <x v="8"/>
    <x v="0"/>
    <x v="4"/>
    <s v="Receitas Da Câmara"/>
    <s v="03.03.10"/>
    <s v="Receitas Da Câmara"/>
    <s v="03.03.10"/>
    <x v="11"/>
    <x v="0"/>
    <x v="0"/>
    <x v="5"/>
    <x v="0"/>
    <x v="0"/>
    <x v="2"/>
    <x v="0"/>
    <x v="5"/>
    <s v="2024-08-09"/>
    <x v="2"/>
    <n v="13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9644"/>
    <x v="804"/>
    <x v="0"/>
    <x v="1"/>
    <x v="0"/>
    <s v="03.03.10"/>
    <x v="8"/>
    <x v="0"/>
    <x v="4"/>
    <s v="Receitas Da Câmara"/>
    <s v="03.03.10"/>
    <s v="Receitas Da Câmara"/>
    <s v="03.03.10"/>
    <x v="18"/>
    <x v="0"/>
    <x v="0"/>
    <x v="0"/>
    <x v="0"/>
    <x v="0"/>
    <x v="2"/>
    <x v="0"/>
    <x v="5"/>
    <s v="2024-08-09"/>
    <x v="2"/>
    <n v="7964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00"/>
    <x v="805"/>
    <x v="0"/>
    <x v="1"/>
    <x v="0"/>
    <s v="03.03.10"/>
    <x v="8"/>
    <x v="0"/>
    <x v="4"/>
    <s v="Receitas Da Câmara"/>
    <s v="03.03.10"/>
    <s v="Receitas Da Câmara"/>
    <s v="03.03.10"/>
    <x v="20"/>
    <x v="0"/>
    <x v="3"/>
    <x v="3"/>
    <x v="0"/>
    <x v="0"/>
    <x v="2"/>
    <x v="0"/>
    <x v="5"/>
    <s v="2024-08-09"/>
    <x v="2"/>
    <n v="7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0000"/>
    <x v="806"/>
    <x v="0"/>
    <x v="1"/>
    <x v="0"/>
    <s v="03.03.10"/>
    <x v="8"/>
    <x v="0"/>
    <x v="4"/>
    <s v="Receitas Da Câmara"/>
    <s v="03.03.10"/>
    <s v="Receitas Da Câmara"/>
    <s v="03.03.10"/>
    <x v="21"/>
    <x v="0"/>
    <x v="3"/>
    <x v="3"/>
    <x v="0"/>
    <x v="0"/>
    <x v="2"/>
    <x v="0"/>
    <x v="5"/>
    <s v="2024-08-09"/>
    <x v="2"/>
    <n v="25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2695"/>
    <x v="807"/>
    <x v="0"/>
    <x v="1"/>
    <x v="0"/>
    <s v="03.03.10"/>
    <x v="8"/>
    <x v="0"/>
    <x v="4"/>
    <s v="Receitas Da Câmara"/>
    <s v="03.03.10"/>
    <s v="Receitas Da Câmara"/>
    <s v="03.03.10"/>
    <x v="13"/>
    <x v="0"/>
    <x v="3"/>
    <x v="3"/>
    <x v="0"/>
    <x v="0"/>
    <x v="2"/>
    <x v="0"/>
    <x v="5"/>
    <s v="2024-08-09"/>
    <x v="2"/>
    <n v="12269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8790"/>
    <x v="808"/>
    <x v="0"/>
    <x v="1"/>
    <x v="0"/>
    <s v="03.03.10"/>
    <x v="8"/>
    <x v="0"/>
    <x v="4"/>
    <s v="Receitas Da Câmara"/>
    <s v="03.03.10"/>
    <s v="Receitas Da Câmara"/>
    <s v="03.03.10"/>
    <x v="17"/>
    <x v="0"/>
    <x v="3"/>
    <x v="3"/>
    <x v="0"/>
    <x v="0"/>
    <x v="2"/>
    <x v="0"/>
    <x v="5"/>
    <s v="2024-08-09"/>
    <x v="2"/>
    <n v="587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
    <x v="809"/>
    <x v="0"/>
    <x v="1"/>
    <x v="0"/>
    <s v="03.03.10"/>
    <x v="8"/>
    <x v="0"/>
    <x v="4"/>
    <s v="Receitas Da Câmara"/>
    <s v="03.03.10"/>
    <s v="Receitas Da Câmara"/>
    <s v="03.03.10"/>
    <x v="6"/>
    <x v="0"/>
    <x v="3"/>
    <x v="3"/>
    <x v="0"/>
    <x v="0"/>
    <x v="2"/>
    <x v="0"/>
    <x v="5"/>
    <s v="2024-08-09"/>
    <x v="2"/>
    <n v="1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300"/>
    <x v="810"/>
    <x v="0"/>
    <x v="1"/>
    <x v="0"/>
    <s v="03.03.10"/>
    <x v="8"/>
    <x v="0"/>
    <x v="4"/>
    <s v="Receitas Da Câmara"/>
    <s v="03.03.10"/>
    <s v="Receitas Da Câmara"/>
    <s v="03.03.10"/>
    <x v="10"/>
    <x v="0"/>
    <x v="3"/>
    <x v="3"/>
    <x v="0"/>
    <x v="0"/>
    <x v="2"/>
    <x v="0"/>
    <x v="5"/>
    <s v="2024-08-09"/>
    <x v="2"/>
    <n v="93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76500"/>
    <x v="811"/>
    <x v="0"/>
    <x v="1"/>
    <x v="0"/>
    <s v="03.03.10"/>
    <x v="8"/>
    <x v="0"/>
    <x v="4"/>
    <s v="Receitas Da Câmara"/>
    <s v="03.03.10"/>
    <s v="Receitas Da Câmara"/>
    <s v="03.03.10"/>
    <x v="15"/>
    <x v="0"/>
    <x v="0"/>
    <x v="0"/>
    <x v="0"/>
    <x v="0"/>
    <x v="2"/>
    <x v="0"/>
    <x v="5"/>
    <s v="2024-08-09"/>
    <x v="2"/>
    <n v="76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
    <x v="812"/>
    <x v="0"/>
    <x v="1"/>
    <x v="0"/>
    <s v="03.03.10"/>
    <x v="8"/>
    <x v="0"/>
    <x v="4"/>
    <s v="Receitas Da Câmara"/>
    <s v="03.03.10"/>
    <s v="Receitas Da Câmara"/>
    <s v="03.03.10"/>
    <x v="6"/>
    <x v="0"/>
    <x v="3"/>
    <x v="3"/>
    <x v="0"/>
    <x v="0"/>
    <x v="2"/>
    <x v="0"/>
    <x v="5"/>
    <s v="2024-08-16"/>
    <x v="2"/>
    <n v="1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2400"/>
    <x v="813"/>
    <x v="0"/>
    <x v="1"/>
    <x v="0"/>
    <s v="03.03.10"/>
    <x v="8"/>
    <x v="0"/>
    <x v="4"/>
    <s v="Receitas Da Câmara"/>
    <s v="03.03.10"/>
    <s v="Receitas Da Câmara"/>
    <s v="03.03.10"/>
    <x v="17"/>
    <x v="0"/>
    <x v="3"/>
    <x v="3"/>
    <x v="0"/>
    <x v="0"/>
    <x v="2"/>
    <x v="0"/>
    <x v="5"/>
    <s v="2024-08-16"/>
    <x v="2"/>
    <n v="22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401"/>
    <x v="814"/>
    <x v="0"/>
    <x v="1"/>
    <x v="0"/>
    <s v="03.03.10"/>
    <x v="8"/>
    <x v="0"/>
    <x v="4"/>
    <s v="Receitas Da Câmara"/>
    <s v="03.03.10"/>
    <s v="Receitas Da Câmara"/>
    <s v="03.03.10"/>
    <x v="9"/>
    <x v="0"/>
    <x v="3"/>
    <x v="3"/>
    <x v="0"/>
    <x v="0"/>
    <x v="2"/>
    <x v="0"/>
    <x v="5"/>
    <s v="2024-08-16"/>
    <x v="2"/>
    <n v="24401"/>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340"/>
    <x v="815"/>
    <x v="0"/>
    <x v="1"/>
    <x v="0"/>
    <s v="03.03.10"/>
    <x v="8"/>
    <x v="0"/>
    <x v="4"/>
    <s v="Receitas Da Câmara"/>
    <s v="03.03.10"/>
    <s v="Receitas Da Câmara"/>
    <s v="03.03.10"/>
    <x v="13"/>
    <x v="0"/>
    <x v="3"/>
    <x v="3"/>
    <x v="0"/>
    <x v="0"/>
    <x v="2"/>
    <x v="0"/>
    <x v="5"/>
    <s v="2024-08-16"/>
    <x v="2"/>
    <n v="834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75000"/>
    <x v="816"/>
    <x v="0"/>
    <x v="1"/>
    <x v="0"/>
    <s v="03.03.10"/>
    <x v="8"/>
    <x v="0"/>
    <x v="4"/>
    <s v="Receitas Da Câmara"/>
    <s v="03.03.10"/>
    <s v="Receitas Da Câmara"/>
    <s v="03.03.10"/>
    <x v="15"/>
    <x v="0"/>
    <x v="0"/>
    <x v="0"/>
    <x v="0"/>
    <x v="0"/>
    <x v="2"/>
    <x v="0"/>
    <x v="5"/>
    <s v="2024-08-16"/>
    <x v="2"/>
    <n v="75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4630"/>
    <x v="817"/>
    <x v="0"/>
    <x v="1"/>
    <x v="0"/>
    <s v="03.03.10"/>
    <x v="8"/>
    <x v="0"/>
    <x v="4"/>
    <s v="Receitas Da Câmara"/>
    <s v="03.03.10"/>
    <s v="Receitas Da Câmara"/>
    <s v="03.03.10"/>
    <x v="18"/>
    <x v="0"/>
    <x v="0"/>
    <x v="0"/>
    <x v="0"/>
    <x v="0"/>
    <x v="2"/>
    <x v="0"/>
    <x v="5"/>
    <s v="2024-08-16"/>
    <x v="2"/>
    <n v="1046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0"/>
    <x v="818"/>
    <x v="0"/>
    <x v="1"/>
    <x v="0"/>
    <s v="03.03.10"/>
    <x v="8"/>
    <x v="0"/>
    <x v="4"/>
    <s v="Receitas Da Câmara"/>
    <s v="03.03.10"/>
    <s v="Receitas Da Câmara"/>
    <s v="03.03.10"/>
    <x v="11"/>
    <x v="0"/>
    <x v="0"/>
    <x v="5"/>
    <x v="0"/>
    <x v="0"/>
    <x v="2"/>
    <x v="0"/>
    <x v="5"/>
    <s v="2024-08-16"/>
    <x v="2"/>
    <n v="3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00"/>
    <x v="819"/>
    <x v="0"/>
    <x v="1"/>
    <x v="0"/>
    <s v="03.03.10"/>
    <x v="8"/>
    <x v="0"/>
    <x v="4"/>
    <s v="Receitas Da Câmara"/>
    <s v="03.03.10"/>
    <s v="Receitas Da Câmara"/>
    <s v="03.03.10"/>
    <x v="20"/>
    <x v="0"/>
    <x v="3"/>
    <x v="3"/>
    <x v="0"/>
    <x v="0"/>
    <x v="2"/>
    <x v="0"/>
    <x v="5"/>
    <s v="2024-08-16"/>
    <x v="2"/>
    <n v="7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60"/>
    <x v="820"/>
    <x v="0"/>
    <x v="1"/>
    <x v="0"/>
    <s v="03.03.10"/>
    <x v="8"/>
    <x v="0"/>
    <x v="4"/>
    <s v="Receitas Da Câmara"/>
    <s v="03.03.10"/>
    <s v="Receitas Da Câmara"/>
    <s v="03.03.10"/>
    <x v="8"/>
    <x v="0"/>
    <x v="3"/>
    <x v="3"/>
    <x v="0"/>
    <x v="0"/>
    <x v="2"/>
    <x v="0"/>
    <x v="5"/>
    <s v="2024-08-16"/>
    <x v="2"/>
    <n v="10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940"/>
    <x v="821"/>
    <x v="0"/>
    <x v="1"/>
    <x v="0"/>
    <s v="03.03.10"/>
    <x v="8"/>
    <x v="0"/>
    <x v="4"/>
    <s v="Receitas Da Câmara"/>
    <s v="03.03.10"/>
    <s v="Receitas Da Câmara"/>
    <s v="03.03.10"/>
    <x v="10"/>
    <x v="0"/>
    <x v="3"/>
    <x v="3"/>
    <x v="0"/>
    <x v="0"/>
    <x v="2"/>
    <x v="0"/>
    <x v="5"/>
    <s v="2024-08-16"/>
    <x v="2"/>
    <n v="149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00"/>
    <x v="822"/>
    <x v="0"/>
    <x v="1"/>
    <x v="0"/>
    <s v="03.03.10"/>
    <x v="8"/>
    <x v="0"/>
    <x v="4"/>
    <s v="Receitas Da Câmara"/>
    <s v="03.03.10"/>
    <s v="Receitas Da Câmara"/>
    <s v="03.03.10"/>
    <x v="20"/>
    <x v="0"/>
    <x v="3"/>
    <x v="3"/>
    <x v="0"/>
    <x v="0"/>
    <x v="2"/>
    <x v="0"/>
    <x v="5"/>
    <s v="2024-08-14"/>
    <x v="2"/>
    <n v="4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3120"/>
    <x v="823"/>
    <x v="0"/>
    <x v="1"/>
    <x v="0"/>
    <s v="03.03.10"/>
    <x v="8"/>
    <x v="0"/>
    <x v="4"/>
    <s v="Receitas Da Câmara"/>
    <s v="03.03.10"/>
    <s v="Receitas Da Câmara"/>
    <s v="03.03.10"/>
    <x v="17"/>
    <x v="0"/>
    <x v="3"/>
    <x v="3"/>
    <x v="0"/>
    <x v="0"/>
    <x v="2"/>
    <x v="0"/>
    <x v="5"/>
    <s v="2024-08-14"/>
    <x v="2"/>
    <n v="831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2343"/>
    <x v="824"/>
    <x v="0"/>
    <x v="1"/>
    <x v="0"/>
    <s v="03.03.10"/>
    <x v="8"/>
    <x v="0"/>
    <x v="4"/>
    <s v="Receitas Da Câmara"/>
    <s v="03.03.10"/>
    <s v="Receitas Da Câmara"/>
    <s v="03.03.10"/>
    <x v="18"/>
    <x v="0"/>
    <x v="0"/>
    <x v="0"/>
    <x v="0"/>
    <x v="0"/>
    <x v="2"/>
    <x v="0"/>
    <x v="5"/>
    <s v="2024-08-14"/>
    <x v="2"/>
    <n v="14234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
    <x v="825"/>
    <x v="0"/>
    <x v="1"/>
    <x v="0"/>
    <s v="03.03.10"/>
    <x v="8"/>
    <x v="0"/>
    <x v="4"/>
    <s v="Receitas Da Câmara"/>
    <s v="03.03.10"/>
    <s v="Receitas Da Câmara"/>
    <s v="03.03.10"/>
    <x v="42"/>
    <x v="0"/>
    <x v="3"/>
    <x v="3"/>
    <x v="0"/>
    <x v="0"/>
    <x v="2"/>
    <x v="0"/>
    <x v="5"/>
    <s v="2024-08-14"/>
    <x v="2"/>
    <n v="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80"/>
    <x v="826"/>
    <x v="0"/>
    <x v="1"/>
    <x v="0"/>
    <s v="03.03.10"/>
    <x v="8"/>
    <x v="0"/>
    <x v="4"/>
    <s v="Receitas Da Câmara"/>
    <s v="03.03.10"/>
    <s v="Receitas Da Câmara"/>
    <s v="03.03.10"/>
    <x v="6"/>
    <x v="0"/>
    <x v="3"/>
    <x v="3"/>
    <x v="0"/>
    <x v="0"/>
    <x v="2"/>
    <x v="0"/>
    <x v="5"/>
    <s v="2024-08-14"/>
    <x v="2"/>
    <n v="16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787"/>
    <x v="827"/>
    <x v="0"/>
    <x v="0"/>
    <x v="0"/>
    <s v="01.25.05.12"/>
    <x v="10"/>
    <x v="3"/>
    <x v="3"/>
    <s v="Saúde"/>
    <s v="01.25.05"/>
    <s v="Saúde"/>
    <s v="01.25.05"/>
    <x v="7"/>
    <x v="0"/>
    <x v="4"/>
    <x v="4"/>
    <x v="0"/>
    <x v="1"/>
    <x v="0"/>
    <x v="0"/>
    <x v="2"/>
    <s v="2024-02-08"/>
    <x v="0"/>
    <n v="4787"/>
    <x v="0"/>
    <m/>
    <x v="0"/>
    <m/>
    <x v="1"/>
    <n v="100476920"/>
    <x v="0"/>
    <x v="0"/>
    <s v="Promoção e Inclusão Social"/>
    <s v="ORI"/>
    <x v="0"/>
    <m/>
    <x v="0"/>
    <x v="0"/>
    <x v="0"/>
    <x v="0"/>
    <x v="0"/>
    <x v="0"/>
    <x v="0"/>
    <x v="0"/>
    <x v="0"/>
    <x v="0"/>
    <x v="0"/>
    <s v="Promoção e Inclusão Social"/>
    <x v="0"/>
    <x v="0"/>
    <x v="0"/>
    <x v="0"/>
    <x v="1"/>
    <x v="0"/>
    <x v="0"/>
    <x v="0"/>
    <x v="0"/>
    <x v="0"/>
    <x v="0"/>
    <x v="0"/>
    <s v="Pagamento referente ao contrato fornecimento e aquisição de gaz 12.5kg para jardim infantil de Pilão Cão, conforme fatura em anexo."/>
  </r>
  <r>
    <x v="0"/>
    <n v="0"/>
    <n v="0"/>
    <n v="0"/>
    <n v="40000"/>
    <x v="828"/>
    <x v="0"/>
    <x v="0"/>
    <x v="0"/>
    <s v="01.25.03.12"/>
    <x v="6"/>
    <x v="3"/>
    <x v="3"/>
    <s v="Emprego e Formação profissional"/>
    <s v="01.25.03"/>
    <s v="Emprego e Formação profissional"/>
    <s v="01.25.03"/>
    <x v="4"/>
    <x v="0"/>
    <x v="2"/>
    <x v="2"/>
    <x v="0"/>
    <x v="1"/>
    <x v="0"/>
    <x v="0"/>
    <x v="0"/>
    <s v="2024-01-23"/>
    <x v="0"/>
    <n v="40000"/>
    <x v="0"/>
    <m/>
    <x v="0"/>
    <m/>
    <x v="6"/>
    <n v="100474914"/>
    <x v="0"/>
    <x v="0"/>
    <s v="Estágios Profissionais e Promoção de Emprego"/>
    <s v="ORI"/>
    <x v="0"/>
    <m/>
    <x v="0"/>
    <x v="0"/>
    <x v="0"/>
    <x v="0"/>
    <x v="0"/>
    <x v="0"/>
    <x v="0"/>
    <x v="0"/>
    <x v="0"/>
    <x v="0"/>
    <x v="0"/>
    <s v="Estágios Profissionais e Promoção de Emprego"/>
    <x v="0"/>
    <x v="0"/>
    <x v="0"/>
    <x v="0"/>
    <x v="1"/>
    <x v="0"/>
    <x v="0"/>
    <x v="0"/>
    <x v="0"/>
    <x v="0"/>
    <x v="0"/>
    <x v="0"/>
    <s v="Pagamento subsídio de estágio referente a mês de janeiro 2024, conforme anexo."/>
  </r>
  <r>
    <x v="0"/>
    <n v="0"/>
    <n v="0"/>
    <n v="0"/>
    <n v="1400"/>
    <x v="829"/>
    <x v="0"/>
    <x v="0"/>
    <x v="0"/>
    <s v="03.16.17"/>
    <x v="51"/>
    <x v="0"/>
    <x v="0"/>
    <s v="Direção Proteção Civil"/>
    <s v="03.16.17"/>
    <s v="Direção Proteção Civil"/>
    <s v="03.16.17"/>
    <x v="3"/>
    <x v="0"/>
    <x v="0"/>
    <x v="1"/>
    <x v="0"/>
    <x v="0"/>
    <x v="0"/>
    <x v="0"/>
    <x v="0"/>
    <s v="2024-01-17"/>
    <x v="0"/>
    <n v="1400"/>
    <x v="0"/>
    <m/>
    <x v="0"/>
    <m/>
    <x v="174"/>
    <n v="100476021"/>
    <x v="0"/>
    <x v="0"/>
    <s v="Direção Proteção Civil"/>
    <s v="ORI"/>
    <x v="0"/>
    <m/>
    <x v="0"/>
    <x v="0"/>
    <x v="0"/>
    <x v="0"/>
    <x v="0"/>
    <x v="0"/>
    <x v="0"/>
    <x v="0"/>
    <x v="0"/>
    <x v="0"/>
    <x v="0"/>
    <s v="Direção Proteção Civil"/>
    <x v="0"/>
    <x v="0"/>
    <x v="0"/>
    <x v="0"/>
    <x v="0"/>
    <x v="0"/>
    <x v="0"/>
    <x v="0"/>
    <x v="0"/>
    <x v="0"/>
    <x v="0"/>
    <x v="0"/>
    <s v="Ajuda de custo a favor do SR. Edmilson Adriano leal Ajudante pela sua deslocação em missão de serviço a cidade da Praia no dia 12 de Janeiro de 2024, conforme justificativo em anexo."/>
  </r>
  <r>
    <x v="0"/>
    <n v="0"/>
    <n v="0"/>
    <n v="0"/>
    <n v="2000"/>
    <x v="830"/>
    <x v="0"/>
    <x v="0"/>
    <x v="0"/>
    <s v="03.16.15"/>
    <x v="0"/>
    <x v="0"/>
    <x v="0"/>
    <s v="Direção Financeira"/>
    <s v="03.16.15"/>
    <s v="Direção Financeira"/>
    <s v="03.16.15"/>
    <x v="33"/>
    <x v="0"/>
    <x v="0"/>
    <x v="0"/>
    <x v="0"/>
    <x v="0"/>
    <x v="0"/>
    <x v="0"/>
    <x v="2"/>
    <s v="2024-02-16"/>
    <x v="0"/>
    <n v="2000"/>
    <x v="0"/>
    <m/>
    <x v="0"/>
    <m/>
    <x v="6"/>
    <n v="100474914"/>
    <x v="0"/>
    <x v="0"/>
    <s v="Direção Financeira"/>
    <s v="ORI"/>
    <x v="0"/>
    <m/>
    <x v="0"/>
    <x v="0"/>
    <x v="0"/>
    <x v="0"/>
    <x v="0"/>
    <x v="0"/>
    <x v="0"/>
    <x v="0"/>
    <x v="0"/>
    <x v="0"/>
    <x v="0"/>
    <s v="Direção Financeira"/>
    <x v="0"/>
    <x v="0"/>
    <x v="0"/>
    <x v="0"/>
    <x v="0"/>
    <x v="0"/>
    <x v="0"/>
    <x v="0"/>
    <x v="0"/>
    <x v="0"/>
    <x v="0"/>
    <x v="0"/>
    <s v="Pagamento de despesas efetuadas na aquisição de pilhas a favor da empresa Foto Digital NR, Sociedade Unipessoal, Lda, conforme anexo."/>
  </r>
  <r>
    <x v="1"/>
    <n v="0"/>
    <n v="0"/>
    <n v="0"/>
    <n v="50000"/>
    <x v="831"/>
    <x v="0"/>
    <x v="0"/>
    <x v="0"/>
    <s v="01.28.01.08"/>
    <x v="15"/>
    <x v="4"/>
    <x v="5"/>
    <s v="Habitação Social"/>
    <s v="01.28.01"/>
    <s v="Habitação Social"/>
    <s v="01.28.01"/>
    <x v="1"/>
    <x v="0"/>
    <x v="0"/>
    <x v="0"/>
    <x v="0"/>
    <x v="1"/>
    <x v="1"/>
    <x v="0"/>
    <x v="0"/>
    <s v="2024-01-08"/>
    <x v="0"/>
    <n v="50000"/>
    <x v="0"/>
    <m/>
    <x v="0"/>
    <m/>
    <x v="122"/>
    <n v="100479475"/>
    <x v="0"/>
    <x v="0"/>
    <s v="Habitações Sociais"/>
    <s v="ORI"/>
    <x v="0"/>
    <s v="HS"/>
    <x v="0"/>
    <x v="0"/>
    <x v="0"/>
    <x v="0"/>
    <x v="0"/>
    <x v="0"/>
    <x v="0"/>
    <x v="0"/>
    <x v="0"/>
    <x v="0"/>
    <x v="0"/>
    <s v="Habitações Sociais"/>
    <x v="0"/>
    <x v="0"/>
    <x v="0"/>
    <x v="0"/>
    <x v="1"/>
    <x v="0"/>
    <x v="0"/>
    <x v="0"/>
    <x v="0"/>
    <x v="0"/>
    <x v="0"/>
    <x v="0"/>
    <s v="Pagamento a favor de José Cabral Construção e Serviços Geral Soc. Unip Lda. referente a reabilitação de habitação da Sra. Maria Moreno, residente em Veneza, conforme anexo."/>
  </r>
  <r>
    <x v="0"/>
    <n v="0"/>
    <n v="0"/>
    <n v="0"/>
    <n v="3500"/>
    <x v="832"/>
    <x v="0"/>
    <x v="0"/>
    <x v="0"/>
    <s v="03.16.15"/>
    <x v="0"/>
    <x v="0"/>
    <x v="0"/>
    <s v="Direção Financeira"/>
    <s v="03.16.15"/>
    <s v="Direção Financeira"/>
    <s v="03.16.15"/>
    <x v="0"/>
    <x v="0"/>
    <x v="0"/>
    <x v="0"/>
    <x v="0"/>
    <x v="0"/>
    <x v="0"/>
    <x v="0"/>
    <x v="0"/>
    <s v="2024-01-05"/>
    <x v="0"/>
    <n v="3500"/>
    <x v="0"/>
    <m/>
    <x v="0"/>
    <m/>
    <x v="6"/>
    <n v="100474914"/>
    <x v="0"/>
    <x v="0"/>
    <s v="Direção Financeira"/>
    <s v="ORI"/>
    <x v="0"/>
    <m/>
    <x v="0"/>
    <x v="0"/>
    <x v="0"/>
    <x v="0"/>
    <x v="0"/>
    <x v="0"/>
    <x v="0"/>
    <x v="0"/>
    <x v="0"/>
    <x v="0"/>
    <x v="0"/>
    <s v="Direção Financeira"/>
    <x v="0"/>
    <x v="0"/>
    <x v="0"/>
    <x v="0"/>
    <x v="0"/>
    <x v="0"/>
    <x v="0"/>
    <x v="0"/>
    <x v="0"/>
    <x v="0"/>
    <x v="0"/>
    <x v="0"/>
    <s v="Pagamento a favor de Hidráulica Sove Transformação e Comercio, Lda. referente a aquisição de tubo e acessórios, conforme anexo."/>
  </r>
  <r>
    <x v="0"/>
    <n v="0"/>
    <n v="0"/>
    <n v="0"/>
    <n v="30000"/>
    <x v="833"/>
    <x v="0"/>
    <x v="0"/>
    <x v="0"/>
    <s v="01.25.05.12"/>
    <x v="10"/>
    <x v="3"/>
    <x v="3"/>
    <s v="Saúde"/>
    <s v="01.25.05"/>
    <s v="Saúde"/>
    <s v="01.25.05"/>
    <x v="7"/>
    <x v="0"/>
    <x v="4"/>
    <x v="4"/>
    <x v="0"/>
    <x v="1"/>
    <x v="0"/>
    <x v="0"/>
    <x v="0"/>
    <s v="2024-01-08"/>
    <x v="0"/>
    <n v="30000"/>
    <x v="0"/>
    <m/>
    <x v="0"/>
    <m/>
    <x v="101"/>
    <n v="100477863"/>
    <x v="0"/>
    <x v="0"/>
    <s v="Promoção e Inclusão Social"/>
    <s v="ORI"/>
    <x v="0"/>
    <m/>
    <x v="0"/>
    <x v="0"/>
    <x v="0"/>
    <x v="0"/>
    <x v="0"/>
    <x v="0"/>
    <x v="0"/>
    <x v="0"/>
    <x v="0"/>
    <x v="0"/>
    <x v="0"/>
    <s v="Promoção e Inclusão Social"/>
    <x v="0"/>
    <x v="0"/>
    <x v="0"/>
    <x v="0"/>
    <x v="1"/>
    <x v="0"/>
    <x v="0"/>
    <x v="0"/>
    <x v="0"/>
    <x v="0"/>
    <x v="0"/>
    <x v="0"/>
    <s v="Pagamento a favor da Agência Funerária Go to Heaven, referente aquisição de urna do malogrado Manuel Dias Furtado, conforme anexo."/>
  </r>
  <r>
    <x v="0"/>
    <n v="0"/>
    <n v="0"/>
    <n v="0"/>
    <n v="7340"/>
    <x v="834"/>
    <x v="0"/>
    <x v="0"/>
    <x v="0"/>
    <s v="01.25.05.09"/>
    <x v="26"/>
    <x v="3"/>
    <x v="3"/>
    <s v="Saúde"/>
    <s v="01.25.05"/>
    <s v="Saúde"/>
    <s v="01.25.05"/>
    <x v="7"/>
    <x v="0"/>
    <x v="4"/>
    <x v="4"/>
    <x v="0"/>
    <x v="1"/>
    <x v="0"/>
    <x v="0"/>
    <x v="0"/>
    <s v="2024-01-19"/>
    <x v="0"/>
    <n v="7340"/>
    <x v="0"/>
    <m/>
    <x v="0"/>
    <m/>
    <x v="66"/>
    <n v="100476294"/>
    <x v="0"/>
    <x v="0"/>
    <s v="Apoio a Consultas de Especialidade e Medicamentos"/>
    <s v="ORI"/>
    <x v="0"/>
    <s v="ACE"/>
    <x v="0"/>
    <x v="0"/>
    <x v="0"/>
    <x v="0"/>
    <x v="0"/>
    <x v="0"/>
    <x v="0"/>
    <x v="0"/>
    <x v="0"/>
    <x v="0"/>
    <x v="0"/>
    <s v="Apoio a Consultas de Especialidade e Medicamentos"/>
    <x v="0"/>
    <x v="0"/>
    <x v="0"/>
    <x v="0"/>
    <x v="1"/>
    <x v="0"/>
    <x v="0"/>
    <x v="0"/>
    <x v="0"/>
    <x v="0"/>
    <x v="0"/>
    <x v="0"/>
    <s v="Pagamento a favor de Farmácia Calheta São Miguel, referente a aquisição de produtos para fisioterapia domiciliar, conforme anexo."/>
  </r>
  <r>
    <x v="0"/>
    <n v="0"/>
    <n v="0"/>
    <n v="0"/>
    <n v="980"/>
    <x v="835"/>
    <x v="0"/>
    <x v="0"/>
    <x v="0"/>
    <s v="03.16.15"/>
    <x v="0"/>
    <x v="0"/>
    <x v="0"/>
    <s v="Direção Financeira"/>
    <s v="03.16.15"/>
    <s v="Direção Financeira"/>
    <s v="03.16.15"/>
    <x v="31"/>
    <x v="0"/>
    <x v="0"/>
    <x v="1"/>
    <x v="0"/>
    <x v="0"/>
    <x v="0"/>
    <x v="0"/>
    <x v="0"/>
    <s v="2024-01-23"/>
    <x v="0"/>
    <n v="980"/>
    <x v="0"/>
    <m/>
    <x v="0"/>
    <m/>
    <x v="21"/>
    <n v="100391960"/>
    <x v="0"/>
    <x v="0"/>
    <s v="Direção Financeira"/>
    <s v="ORI"/>
    <x v="0"/>
    <m/>
    <x v="0"/>
    <x v="0"/>
    <x v="0"/>
    <x v="0"/>
    <x v="0"/>
    <x v="0"/>
    <x v="0"/>
    <x v="0"/>
    <x v="0"/>
    <x v="0"/>
    <x v="0"/>
    <s v="Direção Financeira"/>
    <x v="0"/>
    <x v="0"/>
    <x v="0"/>
    <x v="0"/>
    <x v="0"/>
    <x v="0"/>
    <x v="0"/>
    <x v="0"/>
    <x v="0"/>
    <x v="0"/>
    <x v="0"/>
    <x v="0"/>
    <s v="Pagamento referente a aquisição de megas para aparelho de levantamento topográfico do Gabinete Técnico da CMSM, conforme fatura em anexo."/>
  </r>
  <r>
    <x v="0"/>
    <n v="0"/>
    <n v="0"/>
    <n v="0"/>
    <n v="50000"/>
    <x v="836"/>
    <x v="0"/>
    <x v="0"/>
    <x v="0"/>
    <s v="01.27.02.11"/>
    <x v="18"/>
    <x v="1"/>
    <x v="1"/>
    <s v="Saneamento básico"/>
    <s v="01.27.02"/>
    <s v="Saneamento básico"/>
    <s v="01.27.02"/>
    <x v="4"/>
    <x v="0"/>
    <x v="2"/>
    <x v="2"/>
    <x v="0"/>
    <x v="1"/>
    <x v="0"/>
    <x v="0"/>
    <x v="0"/>
    <s v="2024-01-24"/>
    <x v="0"/>
    <n v="50000"/>
    <x v="0"/>
    <m/>
    <x v="0"/>
    <m/>
    <x v="175"/>
    <n v="100479576"/>
    <x v="0"/>
    <x v="0"/>
    <s v="Reforço do saneamento básico"/>
    <s v="ORI"/>
    <x v="0"/>
    <m/>
    <x v="0"/>
    <x v="0"/>
    <x v="0"/>
    <x v="0"/>
    <x v="0"/>
    <x v="0"/>
    <x v="0"/>
    <x v="0"/>
    <x v="0"/>
    <x v="0"/>
    <x v="0"/>
    <s v="Reforço do saneamento básico"/>
    <x v="0"/>
    <x v="0"/>
    <x v="0"/>
    <x v="0"/>
    <x v="1"/>
    <x v="0"/>
    <x v="0"/>
    <x v="0"/>
    <x v="0"/>
    <x v="0"/>
    <x v="0"/>
    <x v="0"/>
    <s v="Pagamento a AFUDIP representado pelo Sr. João Semedo, liquidação de contrato, referente a limpeza de caminhos vicinais, conforme copia contrato em anexo."/>
  </r>
  <r>
    <x v="0"/>
    <n v="0"/>
    <n v="0"/>
    <n v="0"/>
    <n v="39600"/>
    <x v="837"/>
    <x v="0"/>
    <x v="0"/>
    <x v="0"/>
    <s v="01.27.02.11"/>
    <x v="18"/>
    <x v="1"/>
    <x v="1"/>
    <s v="Saneamento básico"/>
    <s v="01.27.02"/>
    <s v="Saneamento básico"/>
    <s v="01.27.02"/>
    <x v="4"/>
    <x v="0"/>
    <x v="2"/>
    <x v="2"/>
    <x v="0"/>
    <x v="1"/>
    <x v="0"/>
    <x v="0"/>
    <x v="0"/>
    <s v="2024-01-24"/>
    <x v="0"/>
    <n v="39600"/>
    <x v="0"/>
    <m/>
    <x v="0"/>
    <m/>
    <x v="2"/>
    <n v="100474696"/>
    <x v="0"/>
    <x v="1"/>
    <s v="Reforço do saneamento básico"/>
    <s v="ORI"/>
    <x v="0"/>
    <m/>
    <x v="0"/>
    <x v="0"/>
    <x v="0"/>
    <x v="0"/>
    <x v="0"/>
    <x v="0"/>
    <x v="0"/>
    <x v="0"/>
    <x v="0"/>
    <x v="0"/>
    <x v="0"/>
    <s v="Reforço do saneamento básico"/>
    <x v="0"/>
    <x v="0"/>
    <x v="0"/>
    <x v="0"/>
    <x v="1"/>
    <x v="0"/>
    <x v="0"/>
    <x v="0"/>
    <x v="0"/>
    <x v="0"/>
    <x v="1"/>
    <x v="0"/>
    <s v="Pagamento prestação de serviço Janeiro 2024, conforme folha em anexo."/>
  </r>
  <r>
    <x v="0"/>
    <n v="0"/>
    <n v="0"/>
    <n v="0"/>
    <n v="224400"/>
    <x v="837"/>
    <x v="0"/>
    <x v="0"/>
    <x v="0"/>
    <s v="01.27.02.11"/>
    <x v="18"/>
    <x v="1"/>
    <x v="1"/>
    <s v="Saneamento básico"/>
    <s v="01.27.02"/>
    <s v="Saneamento básico"/>
    <s v="01.27.02"/>
    <x v="4"/>
    <x v="0"/>
    <x v="2"/>
    <x v="2"/>
    <x v="0"/>
    <x v="1"/>
    <x v="0"/>
    <x v="0"/>
    <x v="0"/>
    <s v="2024-01-24"/>
    <x v="0"/>
    <n v="224400"/>
    <x v="0"/>
    <m/>
    <x v="0"/>
    <m/>
    <x v="6"/>
    <n v="100474914"/>
    <x v="0"/>
    <x v="0"/>
    <s v="Reforço do saneamento básico"/>
    <s v="ORI"/>
    <x v="0"/>
    <m/>
    <x v="0"/>
    <x v="0"/>
    <x v="0"/>
    <x v="0"/>
    <x v="0"/>
    <x v="0"/>
    <x v="0"/>
    <x v="0"/>
    <x v="0"/>
    <x v="0"/>
    <x v="0"/>
    <s v="Reforço do saneamento básico"/>
    <x v="0"/>
    <x v="0"/>
    <x v="0"/>
    <x v="0"/>
    <x v="1"/>
    <x v="0"/>
    <x v="0"/>
    <x v="0"/>
    <x v="0"/>
    <x v="0"/>
    <x v="0"/>
    <x v="0"/>
    <s v="Pagamento prestação de serviço Janeiro 2024, conforme folha em anexo."/>
  </r>
  <r>
    <x v="0"/>
    <n v="0"/>
    <n v="0"/>
    <n v="0"/>
    <n v="1400"/>
    <x v="838"/>
    <x v="0"/>
    <x v="0"/>
    <x v="0"/>
    <s v="03.16.15"/>
    <x v="0"/>
    <x v="0"/>
    <x v="0"/>
    <s v="Direção Financeira"/>
    <s v="03.16.15"/>
    <s v="Direção Financeira"/>
    <s v="03.16.15"/>
    <x v="3"/>
    <x v="0"/>
    <x v="0"/>
    <x v="1"/>
    <x v="0"/>
    <x v="0"/>
    <x v="0"/>
    <x v="0"/>
    <x v="0"/>
    <s v="2024-01-25"/>
    <x v="0"/>
    <n v="1400"/>
    <x v="0"/>
    <m/>
    <x v="0"/>
    <m/>
    <x v="176"/>
    <n v="100478423"/>
    <x v="0"/>
    <x v="0"/>
    <s v="Direção Financeira"/>
    <s v="ORI"/>
    <x v="0"/>
    <m/>
    <x v="0"/>
    <x v="0"/>
    <x v="0"/>
    <x v="0"/>
    <x v="0"/>
    <x v="0"/>
    <x v="0"/>
    <x v="0"/>
    <x v="0"/>
    <x v="0"/>
    <x v="0"/>
    <s v="Direção Financeira"/>
    <x v="0"/>
    <x v="0"/>
    <x v="0"/>
    <x v="0"/>
    <x v="0"/>
    <x v="0"/>
    <x v="0"/>
    <x v="0"/>
    <x v="0"/>
    <x v="0"/>
    <x v="0"/>
    <x v="0"/>
    <s v="Ajuda de custo a favor do senhor Arnaldo Lopes pela sua deslocação a Praia no dia 21 de janeiro em missão oficial de serviço, conforme anexo."/>
  </r>
  <r>
    <x v="1"/>
    <n v="0"/>
    <n v="0"/>
    <n v="0"/>
    <n v="2000"/>
    <x v="839"/>
    <x v="0"/>
    <x v="0"/>
    <x v="0"/>
    <s v="01.27.06.80"/>
    <x v="1"/>
    <x v="1"/>
    <x v="1"/>
    <s v="Requalificação Urbana e habitação"/>
    <s v="01.27.06"/>
    <s v="Requalificação Urbana e habitação"/>
    <s v="01.27.06"/>
    <x v="1"/>
    <x v="0"/>
    <x v="0"/>
    <x v="0"/>
    <x v="0"/>
    <x v="1"/>
    <x v="1"/>
    <x v="0"/>
    <x v="0"/>
    <s v="2024-01-11"/>
    <x v="0"/>
    <n v="2000"/>
    <x v="0"/>
    <m/>
    <x v="0"/>
    <m/>
    <x v="177"/>
    <n v="100479581"/>
    <x v="0"/>
    <x v="0"/>
    <s v="Requalificação Urbana de Veneza"/>
    <s v="ORI"/>
    <x v="0"/>
    <m/>
    <x v="0"/>
    <x v="0"/>
    <x v="0"/>
    <x v="0"/>
    <x v="0"/>
    <x v="0"/>
    <x v="0"/>
    <x v="0"/>
    <x v="0"/>
    <x v="0"/>
    <x v="0"/>
    <s v="Requalificação Urbana de Veneza"/>
    <x v="0"/>
    <x v="0"/>
    <x v="0"/>
    <x v="0"/>
    <x v="1"/>
    <x v="0"/>
    <x v="0"/>
    <x v="1"/>
    <x v="0"/>
    <x v="0"/>
    <x v="0"/>
    <x v="0"/>
    <s v="Gratificação a favor do senhor Adelson José Tavares Centeio, referente ao trabalho realizado, conforme anexo."/>
  </r>
  <r>
    <x v="1"/>
    <n v="0"/>
    <n v="0"/>
    <n v="0"/>
    <n v="50000"/>
    <x v="840"/>
    <x v="0"/>
    <x v="0"/>
    <x v="0"/>
    <s v="01.27.06.72"/>
    <x v="32"/>
    <x v="1"/>
    <x v="1"/>
    <s v="Requalificação Urbana e habitação"/>
    <s v="01.27.06"/>
    <s v="Requalificação Urbana e habitação"/>
    <s v="01.27.06"/>
    <x v="1"/>
    <x v="0"/>
    <x v="0"/>
    <x v="0"/>
    <x v="0"/>
    <x v="1"/>
    <x v="1"/>
    <x v="0"/>
    <x v="2"/>
    <s v="2024-02-02"/>
    <x v="0"/>
    <n v="50000"/>
    <x v="0"/>
    <m/>
    <x v="0"/>
    <m/>
    <x v="122"/>
    <n v="100479475"/>
    <x v="0"/>
    <x v="0"/>
    <s v="Manutenção e Reabilitação de Edificios Municipais"/>
    <s v="ORI"/>
    <x v="0"/>
    <m/>
    <x v="0"/>
    <x v="0"/>
    <x v="0"/>
    <x v="0"/>
    <x v="0"/>
    <x v="0"/>
    <x v="0"/>
    <x v="0"/>
    <x v="0"/>
    <x v="0"/>
    <x v="0"/>
    <s v="Manutenção e Reabilitação de Edificios Municipais"/>
    <x v="0"/>
    <x v="0"/>
    <x v="0"/>
    <x v="0"/>
    <x v="1"/>
    <x v="0"/>
    <x v="0"/>
    <x v="0"/>
    <x v="0"/>
    <x v="0"/>
    <x v="0"/>
    <x v="0"/>
    <s v="Pagamento a favor do senhor José Cabral Construção e Serviços Geral Soc Unipessoal Lda,  referente a reabilitação das fachadas residências em Achada Portinho, conforme anexo."/>
  </r>
  <r>
    <x v="0"/>
    <n v="0"/>
    <n v="0"/>
    <n v="0"/>
    <n v="12000"/>
    <x v="841"/>
    <x v="0"/>
    <x v="0"/>
    <x v="0"/>
    <s v="03.16.15"/>
    <x v="0"/>
    <x v="0"/>
    <x v="0"/>
    <s v="Direção Financeira"/>
    <s v="03.16.15"/>
    <s v="Direção Financeira"/>
    <s v="03.16.15"/>
    <x v="39"/>
    <x v="0"/>
    <x v="0"/>
    <x v="1"/>
    <x v="1"/>
    <x v="0"/>
    <x v="0"/>
    <x v="0"/>
    <x v="2"/>
    <s v="2024-02-08"/>
    <x v="0"/>
    <n v="12000"/>
    <x v="0"/>
    <m/>
    <x v="0"/>
    <m/>
    <x v="99"/>
    <n v="100476775"/>
    <x v="0"/>
    <x v="0"/>
    <s v="Direção Financeira"/>
    <s v="ORI"/>
    <x v="0"/>
    <m/>
    <x v="0"/>
    <x v="0"/>
    <x v="0"/>
    <x v="0"/>
    <x v="0"/>
    <x v="0"/>
    <x v="0"/>
    <x v="0"/>
    <x v="0"/>
    <x v="0"/>
    <x v="0"/>
    <s v="Direção Financeira"/>
    <x v="0"/>
    <x v="0"/>
    <x v="0"/>
    <x v="0"/>
    <x v="0"/>
    <x v="0"/>
    <x v="0"/>
    <x v="0"/>
    <x v="0"/>
    <x v="0"/>
    <x v="0"/>
    <x v="0"/>
    <s v="Pagamento a favor da Electra, referente a recarregamento da energia nas contadores pré-pago do Mercado Municipal, conforme anexo."/>
  </r>
  <r>
    <x v="0"/>
    <n v="0"/>
    <n v="0"/>
    <n v="0"/>
    <n v="340"/>
    <x v="842"/>
    <x v="0"/>
    <x v="1"/>
    <x v="0"/>
    <s v="03.03.10"/>
    <x v="8"/>
    <x v="0"/>
    <x v="4"/>
    <s v="Receitas Da Câmara"/>
    <s v="03.03.10"/>
    <s v="Receitas Da Câmara"/>
    <s v="03.03.10"/>
    <x v="8"/>
    <x v="0"/>
    <x v="3"/>
    <x v="3"/>
    <x v="0"/>
    <x v="0"/>
    <x v="2"/>
    <x v="0"/>
    <x v="2"/>
    <s v="2024-02-02"/>
    <x v="0"/>
    <n v="3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520"/>
    <x v="843"/>
    <x v="0"/>
    <x v="1"/>
    <x v="0"/>
    <s v="03.03.10"/>
    <x v="8"/>
    <x v="0"/>
    <x v="4"/>
    <s v="Receitas Da Câmara"/>
    <s v="03.03.10"/>
    <s v="Receitas Da Câmara"/>
    <s v="03.03.10"/>
    <x v="6"/>
    <x v="0"/>
    <x v="3"/>
    <x v="3"/>
    <x v="0"/>
    <x v="0"/>
    <x v="2"/>
    <x v="0"/>
    <x v="2"/>
    <s v="2024-02-02"/>
    <x v="0"/>
    <n v="65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00"/>
    <x v="844"/>
    <x v="0"/>
    <x v="1"/>
    <x v="0"/>
    <s v="03.03.10"/>
    <x v="8"/>
    <x v="0"/>
    <x v="4"/>
    <s v="Receitas Da Câmara"/>
    <s v="03.03.10"/>
    <s v="Receitas Da Câmara"/>
    <s v="03.03.10"/>
    <x v="42"/>
    <x v="0"/>
    <x v="3"/>
    <x v="3"/>
    <x v="0"/>
    <x v="0"/>
    <x v="2"/>
    <x v="0"/>
    <x v="2"/>
    <s v="2024-02-02"/>
    <x v="0"/>
    <n v="18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25"/>
    <x v="845"/>
    <x v="0"/>
    <x v="1"/>
    <x v="0"/>
    <s v="03.03.10"/>
    <x v="8"/>
    <x v="0"/>
    <x v="4"/>
    <s v="Receitas Da Câmara"/>
    <s v="03.03.10"/>
    <s v="Receitas Da Câmara"/>
    <s v="03.03.10"/>
    <x v="10"/>
    <x v="0"/>
    <x v="3"/>
    <x v="3"/>
    <x v="0"/>
    <x v="0"/>
    <x v="2"/>
    <x v="0"/>
    <x v="2"/>
    <s v="2024-02-02"/>
    <x v="0"/>
    <n v="24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35"/>
    <x v="846"/>
    <x v="0"/>
    <x v="1"/>
    <x v="0"/>
    <s v="03.03.10"/>
    <x v="8"/>
    <x v="0"/>
    <x v="4"/>
    <s v="Receitas Da Câmara"/>
    <s v="03.03.10"/>
    <s v="Receitas Da Câmara"/>
    <s v="03.03.10"/>
    <x v="25"/>
    <x v="0"/>
    <x v="3"/>
    <x v="3"/>
    <x v="0"/>
    <x v="0"/>
    <x v="2"/>
    <x v="0"/>
    <x v="2"/>
    <s v="2024-02-02"/>
    <x v="0"/>
    <n v="143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
    <x v="847"/>
    <x v="0"/>
    <x v="1"/>
    <x v="0"/>
    <s v="03.03.10"/>
    <x v="8"/>
    <x v="0"/>
    <x v="4"/>
    <s v="Receitas Da Câmara"/>
    <s v="03.03.10"/>
    <s v="Receitas Da Câmara"/>
    <s v="03.03.10"/>
    <x v="14"/>
    <x v="0"/>
    <x v="3"/>
    <x v="3"/>
    <x v="0"/>
    <x v="0"/>
    <x v="2"/>
    <x v="0"/>
    <x v="2"/>
    <s v="2024-02-02"/>
    <x v="0"/>
    <n v="1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83"/>
    <x v="848"/>
    <x v="0"/>
    <x v="1"/>
    <x v="0"/>
    <s v="03.03.10"/>
    <x v="8"/>
    <x v="0"/>
    <x v="4"/>
    <s v="Receitas Da Câmara"/>
    <s v="03.03.10"/>
    <s v="Receitas Da Câmara"/>
    <s v="03.03.10"/>
    <x v="9"/>
    <x v="0"/>
    <x v="3"/>
    <x v="3"/>
    <x v="0"/>
    <x v="0"/>
    <x v="2"/>
    <x v="0"/>
    <x v="2"/>
    <s v="2024-02-02"/>
    <x v="0"/>
    <n v="258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20"/>
    <x v="849"/>
    <x v="0"/>
    <x v="1"/>
    <x v="0"/>
    <s v="03.03.10"/>
    <x v="8"/>
    <x v="0"/>
    <x v="4"/>
    <s v="Receitas Da Câmara"/>
    <s v="03.03.10"/>
    <s v="Receitas Da Câmara"/>
    <s v="03.03.10"/>
    <x v="26"/>
    <x v="0"/>
    <x v="3"/>
    <x v="3"/>
    <x v="0"/>
    <x v="0"/>
    <x v="2"/>
    <x v="0"/>
    <x v="2"/>
    <s v="2024-02-02"/>
    <x v="0"/>
    <n v="9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10"/>
    <x v="850"/>
    <x v="0"/>
    <x v="1"/>
    <x v="0"/>
    <s v="03.03.10"/>
    <x v="8"/>
    <x v="0"/>
    <x v="4"/>
    <s v="Receitas Da Câmara"/>
    <s v="03.03.10"/>
    <s v="Receitas Da Câmara"/>
    <s v="03.03.10"/>
    <x v="13"/>
    <x v="0"/>
    <x v="3"/>
    <x v="3"/>
    <x v="0"/>
    <x v="0"/>
    <x v="2"/>
    <x v="0"/>
    <x v="2"/>
    <s v="2024-02-02"/>
    <x v="0"/>
    <n v="27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50"/>
    <x v="851"/>
    <x v="0"/>
    <x v="1"/>
    <x v="0"/>
    <s v="03.03.10"/>
    <x v="8"/>
    <x v="0"/>
    <x v="4"/>
    <s v="Receitas Da Câmara"/>
    <s v="03.03.10"/>
    <s v="Receitas Da Câmara"/>
    <s v="03.03.10"/>
    <x v="16"/>
    <x v="0"/>
    <x v="0"/>
    <x v="5"/>
    <x v="0"/>
    <x v="0"/>
    <x v="2"/>
    <x v="0"/>
    <x v="2"/>
    <s v="2024-02-02"/>
    <x v="0"/>
    <n v="7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550"/>
    <x v="852"/>
    <x v="0"/>
    <x v="1"/>
    <x v="0"/>
    <s v="03.03.10"/>
    <x v="8"/>
    <x v="0"/>
    <x v="4"/>
    <s v="Receitas Da Câmara"/>
    <s v="03.03.10"/>
    <s v="Receitas Da Câmara"/>
    <s v="03.03.10"/>
    <x v="17"/>
    <x v="0"/>
    <x v="3"/>
    <x v="3"/>
    <x v="0"/>
    <x v="0"/>
    <x v="2"/>
    <x v="0"/>
    <x v="2"/>
    <s v="2024-02-02"/>
    <x v="0"/>
    <n v="45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400"/>
    <x v="853"/>
    <x v="0"/>
    <x v="1"/>
    <x v="0"/>
    <s v="03.03.10"/>
    <x v="8"/>
    <x v="0"/>
    <x v="4"/>
    <s v="Receitas Da Câmara"/>
    <s v="03.03.10"/>
    <s v="Receitas Da Câmara"/>
    <s v="03.03.10"/>
    <x v="11"/>
    <x v="0"/>
    <x v="0"/>
    <x v="5"/>
    <x v="0"/>
    <x v="0"/>
    <x v="2"/>
    <x v="0"/>
    <x v="2"/>
    <s v="2024-02-02"/>
    <x v="0"/>
    <n v="5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00"/>
    <x v="854"/>
    <x v="0"/>
    <x v="0"/>
    <x v="0"/>
    <s v="03.16.15"/>
    <x v="0"/>
    <x v="0"/>
    <x v="0"/>
    <s v="Direção Financeira"/>
    <s v="03.16.15"/>
    <s v="Direção Financeira"/>
    <s v="03.16.15"/>
    <x v="3"/>
    <x v="0"/>
    <x v="0"/>
    <x v="1"/>
    <x v="0"/>
    <x v="0"/>
    <x v="0"/>
    <x v="0"/>
    <x v="3"/>
    <s v="2024-05-27"/>
    <x v="1"/>
    <n v="2800"/>
    <x v="0"/>
    <m/>
    <x v="0"/>
    <m/>
    <x v="81"/>
    <n v="100476675"/>
    <x v="0"/>
    <x v="0"/>
    <s v="Direção Financeira"/>
    <s v="ORI"/>
    <x v="0"/>
    <m/>
    <x v="0"/>
    <x v="0"/>
    <x v="0"/>
    <x v="0"/>
    <x v="0"/>
    <x v="0"/>
    <x v="0"/>
    <x v="0"/>
    <x v="0"/>
    <x v="0"/>
    <x v="0"/>
    <s v="Direção Financeira"/>
    <x v="0"/>
    <x v="0"/>
    <x v="0"/>
    <x v="0"/>
    <x v="0"/>
    <x v="0"/>
    <x v="0"/>
    <x v="0"/>
    <x v="0"/>
    <x v="0"/>
    <x v="0"/>
    <x v="0"/>
    <s v="Ajuda de custo a favor do senhor José Jorge Fernandes, pela sua deslocação a Praia nos dias 25 e 26 de maio de 2024, deslocação  com grupos desportivos, conforme anexo. "/>
  </r>
  <r>
    <x v="0"/>
    <n v="0"/>
    <n v="0"/>
    <n v="0"/>
    <n v="5000"/>
    <x v="855"/>
    <x v="0"/>
    <x v="0"/>
    <x v="0"/>
    <s v="03.16.15"/>
    <x v="0"/>
    <x v="0"/>
    <x v="0"/>
    <s v="Direção Financeira"/>
    <s v="03.16.15"/>
    <s v="Direção Financeira"/>
    <s v="03.16.15"/>
    <x v="64"/>
    <x v="0"/>
    <x v="0"/>
    <x v="0"/>
    <x v="0"/>
    <x v="0"/>
    <x v="0"/>
    <x v="0"/>
    <x v="3"/>
    <s v="2024-05-28"/>
    <x v="1"/>
    <n v="5000"/>
    <x v="0"/>
    <m/>
    <x v="0"/>
    <m/>
    <x v="178"/>
    <n v="100476959"/>
    <x v="0"/>
    <x v="0"/>
    <s v="Direção Financeira"/>
    <s v="ORI"/>
    <x v="0"/>
    <m/>
    <x v="0"/>
    <x v="0"/>
    <x v="0"/>
    <x v="0"/>
    <x v="0"/>
    <x v="0"/>
    <x v="0"/>
    <x v="0"/>
    <x v="0"/>
    <x v="0"/>
    <x v="0"/>
    <s v="Direção Financeira"/>
    <x v="0"/>
    <x v="0"/>
    <x v="0"/>
    <x v="0"/>
    <x v="0"/>
    <x v="0"/>
    <x v="0"/>
    <x v="0"/>
    <x v="0"/>
    <x v="0"/>
    <x v="0"/>
    <x v="0"/>
    <s v=" Gratificação atribuído a favor do Sr. José Alberto Furtado, como premio do colaborador do mês, pelo recompensa do seu esforço, dedicação, e desempenho trabalhos conforme deliberação da 47sessão da Camara, conforme justificativo em anexo. "/>
  </r>
  <r>
    <x v="0"/>
    <n v="0"/>
    <n v="0"/>
    <n v="0"/>
    <n v="4000"/>
    <x v="856"/>
    <x v="0"/>
    <x v="0"/>
    <x v="0"/>
    <s v="01.25.04.22"/>
    <x v="7"/>
    <x v="3"/>
    <x v="3"/>
    <s v="Cultura"/>
    <s v="01.25.04"/>
    <s v="Cultura"/>
    <s v="01.25.04"/>
    <x v="4"/>
    <x v="0"/>
    <x v="2"/>
    <x v="2"/>
    <x v="0"/>
    <x v="1"/>
    <x v="0"/>
    <x v="0"/>
    <x v="7"/>
    <s v="2024-09-25"/>
    <x v="2"/>
    <n v="4000"/>
    <x v="0"/>
    <m/>
    <x v="0"/>
    <m/>
    <x v="179"/>
    <n v="100479164"/>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o senhor Natalício Miranda, referente a serviços prestado à noite nos dias 09 e 10 de agosto de 2024- festival Calheta 2024, conforme anexo"/>
  </r>
  <r>
    <x v="0"/>
    <n v="0"/>
    <n v="0"/>
    <n v="0"/>
    <n v="600"/>
    <x v="857"/>
    <x v="0"/>
    <x v="1"/>
    <x v="0"/>
    <s v="03.03.10"/>
    <x v="8"/>
    <x v="0"/>
    <x v="4"/>
    <s v="Receitas Da Câmara"/>
    <s v="03.03.10"/>
    <s v="Receitas Da Câmara"/>
    <s v="03.03.10"/>
    <x v="6"/>
    <x v="0"/>
    <x v="3"/>
    <x v="3"/>
    <x v="0"/>
    <x v="0"/>
    <x v="2"/>
    <x v="0"/>
    <x v="4"/>
    <s v="2024-06-14"/>
    <x v="1"/>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
    <x v="858"/>
    <x v="0"/>
    <x v="1"/>
    <x v="0"/>
    <s v="03.03.10"/>
    <x v="8"/>
    <x v="0"/>
    <x v="4"/>
    <s v="Receitas Da Câmara"/>
    <s v="03.03.10"/>
    <s v="Receitas Da Câmara"/>
    <s v="03.03.10"/>
    <x v="8"/>
    <x v="0"/>
    <x v="3"/>
    <x v="3"/>
    <x v="0"/>
    <x v="0"/>
    <x v="2"/>
    <x v="0"/>
    <x v="4"/>
    <s v="2024-06-14"/>
    <x v="1"/>
    <n v="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87"/>
    <x v="859"/>
    <x v="0"/>
    <x v="1"/>
    <x v="0"/>
    <s v="03.03.10"/>
    <x v="8"/>
    <x v="0"/>
    <x v="4"/>
    <s v="Receitas Da Câmara"/>
    <s v="03.03.10"/>
    <s v="Receitas Da Câmara"/>
    <s v="03.03.10"/>
    <x v="9"/>
    <x v="0"/>
    <x v="3"/>
    <x v="3"/>
    <x v="0"/>
    <x v="0"/>
    <x v="2"/>
    <x v="0"/>
    <x v="4"/>
    <s v="2024-06-14"/>
    <x v="1"/>
    <n v="387"/>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375"/>
    <x v="860"/>
    <x v="0"/>
    <x v="1"/>
    <x v="0"/>
    <s v="03.03.10"/>
    <x v="8"/>
    <x v="0"/>
    <x v="4"/>
    <s v="Receitas Da Câmara"/>
    <s v="03.03.10"/>
    <s v="Receitas Da Câmara"/>
    <s v="03.03.10"/>
    <x v="12"/>
    <x v="0"/>
    <x v="3"/>
    <x v="3"/>
    <x v="0"/>
    <x v="0"/>
    <x v="2"/>
    <x v="0"/>
    <x v="4"/>
    <s v="2024-06-14"/>
    <x v="1"/>
    <n v="63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0"/>
    <x v="861"/>
    <x v="0"/>
    <x v="0"/>
    <x v="0"/>
    <s v="01.25.05.12"/>
    <x v="10"/>
    <x v="3"/>
    <x v="3"/>
    <s v="Saúde"/>
    <s v="01.25.05"/>
    <s v="Saúde"/>
    <s v="01.25.05"/>
    <x v="7"/>
    <x v="0"/>
    <x v="4"/>
    <x v="4"/>
    <x v="0"/>
    <x v="1"/>
    <x v="0"/>
    <x v="0"/>
    <x v="9"/>
    <s v="2024-07-12"/>
    <x v="2"/>
    <n v="3000"/>
    <x v="0"/>
    <m/>
    <x v="0"/>
    <m/>
    <x v="180"/>
    <n v="100479685"/>
    <x v="0"/>
    <x v="0"/>
    <s v="Promoção e Inclusão Social"/>
    <s v="ORI"/>
    <x v="0"/>
    <m/>
    <x v="0"/>
    <x v="0"/>
    <x v="0"/>
    <x v="0"/>
    <x v="0"/>
    <x v="0"/>
    <x v="0"/>
    <x v="0"/>
    <x v="0"/>
    <x v="0"/>
    <x v="0"/>
    <s v="Promoção e Inclusão Social"/>
    <x v="0"/>
    <x v="0"/>
    <x v="0"/>
    <x v="0"/>
    <x v="1"/>
    <x v="0"/>
    <x v="0"/>
    <x v="0"/>
    <x v="0"/>
    <x v="0"/>
    <x v="0"/>
    <x v="0"/>
    <s v="Apoio a favor da senhora Edna de Jesus Semedo, para pagamento de Passaporte, conforme anexo."/>
  </r>
  <r>
    <x v="0"/>
    <n v="0"/>
    <n v="0"/>
    <n v="0"/>
    <n v="1400"/>
    <x v="862"/>
    <x v="0"/>
    <x v="0"/>
    <x v="0"/>
    <s v="03.16.15"/>
    <x v="0"/>
    <x v="0"/>
    <x v="0"/>
    <s v="Direção Financeira"/>
    <s v="03.16.15"/>
    <s v="Direção Financeira"/>
    <s v="03.16.15"/>
    <x v="3"/>
    <x v="0"/>
    <x v="0"/>
    <x v="1"/>
    <x v="0"/>
    <x v="0"/>
    <x v="0"/>
    <x v="0"/>
    <x v="9"/>
    <s v="2024-07-16"/>
    <x v="2"/>
    <n v="1400"/>
    <x v="0"/>
    <m/>
    <x v="0"/>
    <m/>
    <x v="181"/>
    <n v="100479425"/>
    <x v="0"/>
    <x v="0"/>
    <s v="Direção Financeira"/>
    <s v="ORI"/>
    <x v="0"/>
    <m/>
    <x v="0"/>
    <x v="0"/>
    <x v="0"/>
    <x v="0"/>
    <x v="0"/>
    <x v="0"/>
    <x v="0"/>
    <x v="0"/>
    <x v="0"/>
    <x v="0"/>
    <x v="0"/>
    <s v="Direção Financeira"/>
    <x v="0"/>
    <x v="0"/>
    <x v="0"/>
    <x v="0"/>
    <x v="0"/>
    <x v="0"/>
    <x v="0"/>
    <x v="0"/>
    <x v="0"/>
    <x v="0"/>
    <x v="0"/>
    <x v="0"/>
    <s v="Ajuda de custo a favor do Sr. Domingos de barros, pela sua deslocação a Praia nos dia 10 de julho de 2024, em missão oficial de serviço, conforme anexo. "/>
  </r>
  <r>
    <x v="1"/>
    <n v="0"/>
    <n v="0"/>
    <n v="0"/>
    <n v="1958"/>
    <x v="863"/>
    <x v="0"/>
    <x v="0"/>
    <x v="0"/>
    <s v="01.27.06.61"/>
    <x v="34"/>
    <x v="1"/>
    <x v="1"/>
    <s v="Requalificação Urbana e habitação"/>
    <s v="01.27.06"/>
    <s v="Requalificação Urbana e habitação"/>
    <s v="01.27.06"/>
    <x v="1"/>
    <x v="0"/>
    <x v="0"/>
    <x v="0"/>
    <x v="0"/>
    <x v="1"/>
    <x v="1"/>
    <x v="0"/>
    <x v="4"/>
    <s v="2024-06-28"/>
    <x v="1"/>
    <n v="1958"/>
    <x v="0"/>
    <m/>
    <x v="0"/>
    <m/>
    <x v="2"/>
    <n v="100474696"/>
    <x v="0"/>
    <x v="1"/>
    <s v="Requalificação Urbana de Ponta Verde"/>
    <s v="ORI"/>
    <x v="0"/>
    <s v="PVR"/>
    <x v="0"/>
    <x v="0"/>
    <x v="0"/>
    <x v="0"/>
    <x v="0"/>
    <x v="0"/>
    <x v="0"/>
    <x v="0"/>
    <x v="0"/>
    <x v="0"/>
    <x v="0"/>
    <s v="Requalificação Urbana de Ponta Verde"/>
    <x v="0"/>
    <x v="0"/>
    <x v="0"/>
    <x v="0"/>
    <x v="1"/>
    <x v="0"/>
    <x v="0"/>
    <x v="0"/>
    <x v="0"/>
    <x v="0"/>
    <x v="1"/>
    <x v="0"/>
    <s v=" Pagamento a favor do Sr. Evaldino Tavares Furtado, referente a prestação de serviços de calcetamento na localidade de Achada Monte, no âmbito dos trabalhos da requalificação de Brufa-Ponta Verde, conforme anexo.   "/>
  </r>
  <r>
    <x v="1"/>
    <n v="0"/>
    <n v="0"/>
    <n v="0"/>
    <n v="11098"/>
    <x v="863"/>
    <x v="0"/>
    <x v="0"/>
    <x v="0"/>
    <s v="01.27.06.61"/>
    <x v="34"/>
    <x v="1"/>
    <x v="1"/>
    <s v="Requalificação Urbana e habitação"/>
    <s v="01.27.06"/>
    <s v="Requalificação Urbana e habitação"/>
    <s v="01.27.06"/>
    <x v="1"/>
    <x v="0"/>
    <x v="0"/>
    <x v="0"/>
    <x v="0"/>
    <x v="1"/>
    <x v="1"/>
    <x v="0"/>
    <x v="4"/>
    <s v="2024-06-28"/>
    <x v="1"/>
    <n v="11098"/>
    <x v="0"/>
    <m/>
    <x v="0"/>
    <m/>
    <x v="182"/>
    <n v="100479683"/>
    <x v="0"/>
    <x v="0"/>
    <s v="Requalificação Urbana de Ponta Verde"/>
    <s v="ORI"/>
    <x v="0"/>
    <s v="PVR"/>
    <x v="0"/>
    <x v="0"/>
    <x v="0"/>
    <x v="0"/>
    <x v="0"/>
    <x v="0"/>
    <x v="0"/>
    <x v="0"/>
    <x v="0"/>
    <x v="0"/>
    <x v="0"/>
    <s v="Requalificação Urbana de Ponta Verde"/>
    <x v="0"/>
    <x v="0"/>
    <x v="0"/>
    <x v="0"/>
    <x v="1"/>
    <x v="0"/>
    <x v="0"/>
    <x v="0"/>
    <x v="0"/>
    <x v="0"/>
    <x v="0"/>
    <x v="0"/>
    <s v=" Pagamento a favor do Sr. Evaldino Tavares Furtado, referente a prestação de serviços de calcetamento na localidade de Achada Monte, no âmbito dos trabalhos da requalificação de Brufa-Ponta Verde, conforme anexo.   "/>
  </r>
  <r>
    <x v="1"/>
    <n v="0"/>
    <n v="0"/>
    <n v="0"/>
    <n v="154109"/>
    <x v="864"/>
    <x v="0"/>
    <x v="0"/>
    <x v="0"/>
    <s v="01.27.06.42"/>
    <x v="22"/>
    <x v="1"/>
    <x v="1"/>
    <s v="Requalificação Urbana e habitação"/>
    <s v="01.27.06"/>
    <s v="Requalificação Urbana e habitação"/>
    <s v="01.27.06"/>
    <x v="1"/>
    <x v="0"/>
    <x v="0"/>
    <x v="0"/>
    <x v="0"/>
    <x v="1"/>
    <x v="1"/>
    <x v="0"/>
    <x v="9"/>
    <s v="2024-07-08"/>
    <x v="2"/>
    <n v="154109"/>
    <x v="0"/>
    <m/>
    <x v="0"/>
    <m/>
    <x v="1"/>
    <n v="100476920"/>
    <x v="0"/>
    <x v="0"/>
    <s v="Manutenção do Estádio Municipal/Campos Futebol 11"/>
    <s v="ORI"/>
    <x v="0"/>
    <s v="MCF"/>
    <x v="0"/>
    <x v="0"/>
    <x v="0"/>
    <x v="0"/>
    <x v="0"/>
    <x v="0"/>
    <x v="0"/>
    <x v="0"/>
    <x v="0"/>
    <x v="0"/>
    <x v="0"/>
    <s v="Manutenção do Estádio Municipal/Campos Futebol 11"/>
    <x v="0"/>
    <x v="0"/>
    <x v="0"/>
    <x v="0"/>
    <x v="1"/>
    <x v="0"/>
    <x v="0"/>
    <x v="0"/>
    <x v="0"/>
    <x v="0"/>
    <x v="0"/>
    <x v="0"/>
    <s v="Aquisição de combustíveis, conforme proposta em anexo."/>
  </r>
  <r>
    <x v="0"/>
    <n v="0"/>
    <n v="0"/>
    <n v="0"/>
    <n v="1238"/>
    <x v="865"/>
    <x v="0"/>
    <x v="1"/>
    <x v="0"/>
    <s v="80.02.01"/>
    <x v="2"/>
    <x v="2"/>
    <x v="2"/>
    <s v="Retenções Iur"/>
    <s v="80.02.01"/>
    <s v="Retenções Iur"/>
    <s v="80.02.01"/>
    <x v="2"/>
    <x v="0"/>
    <x v="1"/>
    <x v="0"/>
    <x v="1"/>
    <x v="2"/>
    <x v="2"/>
    <x v="0"/>
    <x v="4"/>
    <s v="2024-06-17"/>
    <x v="1"/>
    <n v="1238"/>
    <x v="0"/>
    <m/>
    <x v="0"/>
    <m/>
    <x v="2"/>
    <n v="100474696"/>
    <x v="0"/>
    <x v="0"/>
    <s v="Retenções Iur"/>
    <s v="ORI"/>
    <x v="0"/>
    <s v="RIUR"/>
    <x v="0"/>
    <x v="0"/>
    <x v="0"/>
    <x v="0"/>
    <x v="0"/>
    <x v="0"/>
    <x v="0"/>
    <x v="0"/>
    <x v="0"/>
    <x v="0"/>
    <x v="0"/>
    <s v="Retenções Iur"/>
    <x v="0"/>
    <x v="0"/>
    <x v="0"/>
    <x v="0"/>
    <x v="2"/>
    <x v="0"/>
    <x v="0"/>
    <x v="0"/>
    <x v="0"/>
    <x v="1"/>
    <x v="0"/>
    <x v="0"/>
    <s v="RETENCAO OT"/>
  </r>
  <r>
    <x v="1"/>
    <n v="0"/>
    <n v="0"/>
    <n v="0"/>
    <n v="49480"/>
    <x v="866"/>
    <x v="0"/>
    <x v="0"/>
    <x v="0"/>
    <s v="01.27.06.42"/>
    <x v="22"/>
    <x v="1"/>
    <x v="1"/>
    <s v="Requalificação Urbana e habitação"/>
    <s v="01.27.06"/>
    <s v="Requalificação Urbana e habitação"/>
    <s v="01.27.06"/>
    <x v="1"/>
    <x v="0"/>
    <x v="0"/>
    <x v="0"/>
    <x v="0"/>
    <x v="1"/>
    <x v="1"/>
    <x v="0"/>
    <x v="9"/>
    <s v="2024-07-26"/>
    <x v="2"/>
    <n v="49480"/>
    <x v="0"/>
    <m/>
    <x v="0"/>
    <m/>
    <x v="1"/>
    <n v="100476920"/>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aquisição de combustíveis destinados as viaturas afeto a obra de construção do campo de relvado sintético de Manguinho, conforme anexo.  "/>
  </r>
  <r>
    <x v="0"/>
    <n v="0"/>
    <n v="0"/>
    <n v="0"/>
    <n v="2495"/>
    <x v="867"/>
    <x v="0"/>
    <x v="0"/>
    <x v="0"/>
    <s v="01.27.02.11"/>
    <x v="18"/>
    <x v="1"/>
    <x v="1"/>
    <s v="Saneamento básico"/>
    <s v="01.27.02"/>
    <s v="Saneamento básico"/>
    <s v="01.27.02"/>
    <x v="4"/>
    <x v="0"/>
    <x v="2"/>
    <x v="2"/>
    <x v="0"/>
    <x v="1"/>
    <x v="0"/>
    <x v="0"/>
    <x v="9"/>
    <s v="2024-07-30"/>
    <x v="2"/>
    <n v="2495"/>
    <x v="0"/>
    <m/>
    <x v="0"/>
    <m/>
    <x v="2"/>
    <n v="100474696"/>
    <x v="0"/>
    <x v="1"/>
    <s v="Reforço do saneamento básico"/>
    <s v="ORI"/>
    <x v="0"/>
    <m/>
    <x v="0"/>
    <x v="0"/>
    <x v="0"/>
    <x v="0"/>
    <x v="0"/>
    <x v="0"/>
    <x v="0"/>
    <x v="0"/>
    <x v="0"/>
    <x v="0"/>
    <x v="0"/>
    <s v="Reforço do saneamento básico"/>
    <x v="0"/>
    <x v="0"/>
    <x v="0"/>
    <x v="0"/>
    <x v="1"/>
    <x v="0"/>
    <x v="0"/>
    <x v="0"/>
    <x v="0"/>
    <x v="0"/>
    <x v="1"/>
    <x v="0"/>
    <s v="Pagamento a favor da Sr. Romisse Carla Varela, pelo trbalho de limpeza urbana na cidade durante o mês de julho do corrente ano, confrome anexo."/>
  </r>
  <r>
    <x v="0"/>
    <n v="0"/>
    <n v="0"/>
    <n v="0"/>
    <n v="1725"/>
    <x v="868"/>
    <x v="0"/>
    <x v="1"/>
    <x v="0"/>
    <s v="80.02.01"/>
    <x v="2"/>
    <x v="2"/>
    <x v="2"/>
    <s v="Retenções Iur"/>
    <s v="80.02.01"/>
    <s v="Retenções Iur"/>
    <s v="80.02.01"/>
    <x v="2"/>
    <x v="0"/>
    <x v="1"/>
    <x v="0"/>
    <x v="1"/>
    <x v="2"/>
    <x v="2"/>
    <x v="0"/>
    <x v="1"/>
    <s v="2024-03-08"/>
    <x v="0"/>
    <n v="1725"/>
    <x v="0"/>
    <m/>
    <x v="0"/>
    <m/>
    <x v="2"/>
    <n v="100474696"/>
    <x v="0"/>
    <x v="0"/>
    <s v="Retenções Iur"/>
    <s v="ORI"/>
    <x v="0"/>
    <s v="RIUR"/>
    <x v="0"/>
    <x v="0"/>
    <x v="0"/>
    <x v="0"/>
    <x v="0"/>
    <x v="0"/>
    <x v="0"/>
    <x v="0"/>
    <x v="0"/>
    <x v="0"/>
    <x v="0"/>
    <s v="Retenções Iur"/>
    <x v="0"/>
    <x v="0"/>
    <x v="0"/>
    <x v="0"/>
    <x v="2"/>
    <x v="0"/>
    <x v="0"/>
    <x v="0"/>
    <x v="0"/>
    <x v="1"/>
    <x v="0"/>
    <x v="0"/>
    <s v="RETENCAO OT"/>
  </r>
  <r>
    <x v="0"/>
    <n v="0"/>
    <n v="0"/>
    <n v="0"/>
    <n v="28424"/>
    <x v="869"/>
    <x v="0"/>
    <x v="1"/>
    <x v="0"/>
    <s v="03.03.10"/>
    <x v="8"/>
    <x v="0"/>
    <x v="4"/>
    <s v="Receitas Da Câmara"/>
    <s v="03.03.10"/>
    <s v="Receitas Da Câmara"/>
    <s v="03.03.10"/>
    <x v="6"/>
    <x v="0"/>
    <x v="3"/>
    <x v="3"/>
    <x v="0"/>
    <x v="0"/>
    <x v="2"/>
    <x v="0"/>
    <x v="1"/>
    <s v="2024-03-22"/>
    <x v="0"/>
    <n v="28424"/>
    <x v="0"/>
    <m/>
    <x v="0"/>
    <m/>
    <x v="6"/>
    <n v="100474914"/>
    <x v="0"/>
    <x v="0"/>
    <s v="Receitas Da Câmara"/>
    <s v="EXT"/>
    <x v="0"/>
    <s v="RDC"/>
    <x v="0"/>
    <x v="0"/>
    <x v="0"/>
    <x v="0"/>
    <x v="0"/>
    <x v="0"/>
    <x v="0"/>
    <x v="0"/>
    <x v="0"/>
    <x v="0"/>
    <x v="0"/>
    <s v="Receitas Da Câmara"/>
    <x v="0"/>
    <x v="0"/>
    <x v="0"/>
    <x v="0"/>
    <x v="0"/>
    <x v="0"/>
    <x v="0"/>
    <x v="0"/>
    <x v="0"/>
    <x v="0"/>
    <x v="0"/>
    <x v="0"/>
    <s v="Deposito 1/MR Jean-Jacques Tetu, conforme anexo."/>
  </r>
  <r>
    <x v="0"/>
    <n v="0"/>
    <n v="0"/>
    <n v="0"/>
    <n v="6038"/>
    <x v="870"/>
    <x v="0"/>
    <x v="1"/>
    <x v="0"/>
    <s v="80.02.01"/>
    <x v="2"/>
    <x v="2"/>
    <x v="2"/>
    <s v="Retenções Iur"/>
    <s v="80.02.01"/>
    <s v="Retenções Iur"/>
    <s v="80.02.01"/>
    <x v="2"/>
    <x v="0"/>
    <x v="1"/>
    <x v="0"/>
    <x v="1"/>
    <x v="2"/>
    <x v="2"/>
    <x v="0"/>
    <x v="6"/>
    <s v="2024-04-02"/>
    <x v="1"/>
    <n v="6038"/>
    <x v="0"/>
    <m/>
    <x v="0"/>
    <m/>
    <x v="2"/>
    <n v="100474696"/>
    <x v="0"/>
    <x v="0"/>
    <s v="Retenções Iur"/>
    <s v="ORI"/>
    <x v="0"/>
    <s v="RIUR"/>
    <x v="0"/>
    <x v="0"/>
    <x v="0"/>
    <x v="0"/>
    <x v="0"/>
    <x v="0"/>
    <x v="0"/>
    <x v="0"/>
    <x v="0"/>
    <x v="0"/>
    <x v="0"/>
    <s v="Retenções Iur"/>
    <x v="0"/>
    <x v="0"/>
    <x v="0"/>
    <x v="0"/>
    <x v="2"/>
    <x v="0"/>
    <x v="0"/>
    <x v="0"/>
    <x v="0"/>
    <x v="1"/>
    <x v="0"/>
    <x v="0"/>
    <s v="RETENCAO OT"/>
  </r>
  <r>
    <x v="1"/>
    <n v="0"/>
    <n v="0"/>
    <n v="0"/>
    <n v="50790"/>
    <x v="871"/>
    <x v="0"/>
    <x v="0"/>
    <x v="0"/>
    <s v="01.27.06.72"/>
    <x v="32"/>
    <x v="1"/>
    <x v="1"/>
    <s v="Requalificação Urbana e habitação"/>
    <s v="01.27.06"/>
    <s v="Requalificação Urbana e habitação"/>
    <s v="01.27.06"/>
    <x v="1"/>
    <x v="0"/>
    <x v="0"/>
    <x v="0"/>
    <x v="0"/>
    <x v="1"/>
    <x v="1"/>
    <x v="0"/>
    <x v="6"/>
    <s v="2024-04-09"/>
    <x v="1"/>
    <n v="50790"/>
    <x v="0"/>
    <m/>
    <x v="0"/>
    <m/>
    <x v="85"/>
    <n v="100389549"/>
    <x v="0"/>
    <x v="0"/>
    <s v="Manutenção e Reabilitação de Edificios Municipais"/>
    <s v="ORI"/>
    <x v="0"/>
    <m/>
    <x v="0"/>
    <x v="0"/>
    <x v="0"/>
    <x v="0"/>
    <x v="0"/>
    <x v="0"/>
    <x v="0"/>
    <x v="0"/>
    <x v="0"/>
    <x v="0"/>
    <x v="0"/>
    <s v="Manutenção e Reabilitação de Edificios Municipais"/>
    <x v="0"/>
    <x v="0"/>
    <x v="0"/>
    <x v="0"/>
    <x v="1"/>
    <x v="0"/>
    <x v="0"/>
    <x v="0"/>
    <x v="0"/>
    <x v="0"/>
    <x v="0"/>
    <x v="0"/>
    <s v="Pagamento referente  a aquisição de matérias para a manutenção do Mercado Municipal de CMSM, conforme anexo"/>
  </r>
  <r>
    <x v="1"/>
    <n v="0"/>
    <n v="0"/>
    <n v="0"/>
    <n v="5000000"/>
    <x v="872"/>
    <x v="0"/>
    <x v="0"/>
    <x v="0"/>
    <s v="03.16.15"/>
    <x v="0"/>
    <x v="0"/>
    <x v="0"/>
    <s v="Direção Financeira"/>
    <s v="03.16.15"/>
    <s v="Direção Financeira"/>
    <s v="03.16.15"/>
    <x v="55"/>
    <x v="0"/>
    <x v="0"/>
    <x v="0"/>
    <x v="0"/>
    <x v="0"/>
    <x v="1"/>
    <x v="0"/>
    <x v="6"/>
    <s v="2024-04-09"/>
    <x v="1"/>
    <n v="5000000"/>
    <x v="0"/>
    <m/>
    <x v="0"/>
    <m/>
    <x v="12"/>
    <n v="100478565"/>
    <x v="0"/>
    <x v="0"/>
    <s v="Direção Financeira"/>
    <s v="ORI"/>
    <x v="0"/>
    <m/>
    <x v="0"/>
    <x v="0"/>
    <x v="0"/>
    <x v="0"/>
    <x v="0"/>
    <x v="0"/>
    <x v="0"/>
    <x v="0"/>
    <x v="0"/>
    <x v="0"/>
    <x v="0"/>
    <s v="Direção Financeira"/>
    <x v="0"/>
    <x v="0"/>
    <x v="0"/>
    <x v="0"/>
    <x v="0"/>
    <x v="0"/>
    <x v="0"/>
    <x v="1"/>
    <x v="0"/>
    <x v="0"/>
    <x v="0"/>
    <x v="0"/>
    <s v="Pagamento de uma parte referente a trabalhos complementares de asfaltagens de estrada, conforme documento em anexo."/>
  </r>
  <r>
    <x v="0"/>
    <n v="0"/>
    <n v="0"/>
    <n v="0"/>
    <n v="1000"/>
    <x v="873"/>
    <x v="0"/>
    <x v="0"/>
    <x v="0"/>
    <s v="01.25.05.12"/>
    <x v="10"/>
    <x v="3"/>
    <x v="3"/>
    <s v="Saúde"/>
    <s v="01.25.05"/>
    <s v="Saúde"/>
    <s v="01.25.05"/>
    <x v="7"/>
    <x v="0"/>
    <x v="4"/>
    <x v="4"/>
    <x v="0"/>
    <x v="1"/>
    <x v="0"/>
    <x v="0"/>
    <x v="6"/>
    <s v="2024-04-11"/>
    <x v="1"/>
    <n v="1000"/>
    <x v="0"/>
    <m/>
    <x v="0"/>
    <m/>
    <x v="183"/>
    <n v="100395125"/>
    <x v="0"/>
    <x v="0"/>
    <s v="Promoção e Inclusão Social"/>
    <s v="ORI"/>
    <x v="0"/>
    <m/>
    <x v="0"/>
    <x v="0"/>
    <x v="0"/>
    <x v="0"/>
    <x v="0"/>
    <x v="0"/>
    <x v="0"/>
    <x v="0"/>
    <x v="0"/>
    <x v="0"/>
    <x v="0"/>
    <s v="Promoção e Inclusão Social"/>
    <x v="0"/>
    <x v="0"/>
    <x v="0"/>
    <x v="0"/>
    <x v="1"/>
    <x v="0"/>
    <x v="0"/>
    <x v="0"/>
    <x v="0"/>
    <x v="0"/>
    <x v="0"/>
    <x v="0"/>
    <s v="Apoio Social a favor  do Sr. António Monteiro Tavares, conforme anexo."/>
  </r>
  <r>
    <x v="0"/>
    <n v="0"/>
    <n v="0"/>
    <n v="0"/>
    <n v="6000"/>
    <x v="874"/>
    <x v="0"/>
    <x v="0"/>
    <x v="0"/>
    <s v="03.16.15"/>
    <x v="0"/>
    <x v="0"/>
    <x v="0"/>
    <s v="Direção Financeira"/>
    <s v="03.16.15"/>
    <s v="Direção Financeira"/>
    <s v="03.16.15"/>
    <x v="39"/>
    <x v="0"/>
    <x v="0"/>
    <x v="1"/>
    <x v="1"/>
    <x v="0"/>
    <x v="0"/>
    <x v="0"/>
    <x v="6"/>
    <s v="2024-04-16"/>
    <x v="1"/>
    <n v="6000"/>
    <x v="0"/>
    <m/>
    <x v="0"/>
    <m/>
    <x v="99"/>
    <n v="100476775"/>
    <x v="0"/>
    <x v="0"/>
    <s v="Direção Financeira"/>
    <s v="ORI"/>
    <x v="0"/>
    <m/>
    <x v="0"/>
    <x v="0"/>
    <x v="0"/>
    <x v="0"/>
    <x v="0"/>
    <x v="0"/>
    <x v="0"/>
    <x v="0"/>
    <x v="0"/>
    <x v="0"/>
    <x v="0"/>
    <s v="Direção Financeira"/>
    <x v="0"/>
    <x v="0"/>
    <x v="0"/>
    <x v="0"/>
    <x v="0"/>
    <x v="0"/>
    <x v="0"/>
    <x v="0"/>
    <x v="0"/>
    <x v="0"/>
    <x v="0"/>
    <x v="0"/>
    <s v="Pagamento referente a carregamento do poste de iluminação da placa desportiva de Achada Monte, conforme anexo."/>
  </r>
  <r>
    <x v="1"/>
    <n v="0"/>
    <n v="0"/>
    <n v="0"/>
    <n v="2400"/>
    <x v="875"/>
    <x v="0"/>
    <x v="0"/>
    <x v="0"/>
    <s v="01.23.04.14"/>
    <x v="48"/>
    <x v="7"/>
    <x v="8"/>
    <s v="Ambiente"/>
    <s v="01.23.04"/>
    <s v="Ambiente"/>
    <s v="01.23.04"/>
    <x v="1"/>
    <x v="0"/>
    <x v="0"/>
    <x v="0"/>
    <x v="0"/>
    <x v="1"/>
    <x v="1"/>
    <x v="0"/>
    <x v="6"/>
    <s v="2024-04-24"/>
    <x v="1"/>
    <n v="2400"/>
    <x v="0"/>
    <m/>
    <x v="0"/>
    <m/>
    <x v="2"/>
    <n v="100474696"/>
    <x v="0"/>
    <x v="1"/>
    <s v="Criação e Manutenção de Espaços Verdes"/>
    <s v="ORI"/>
    <x v="0"/>
    <s v="CMEV"/>
    <x v="0"/>
    <x v="0"/>
    <x v="0"/>
    <x v="0"/>
    <x v="0"/>
    <x v="0"/>
    <x v="0"/>
    <x v="0"/>
    <x v="0"/>
    <x v="0"/>
    <x v="0"/>
    <s v="Criação e Manutenção de Espaços Verdes"/>
    <x v="0"/>
    <x v="0"/>
    <x v="0"/>
    <x v="0"/>
    <x v="1"/>
    <x v="0"/>
    <x v="0"/>
    <x v="0"/>
    <x v="0"/>
    <x v="0"/>
    <x v="1"/>
    <x v="0"/>
    <s v="Pagamento prestação de serviço de Criação e Manutenção de Espaço Verdes referente ao mês de abril de 2024, conforme anexo. "/>
  </r>
  <r>
    <x v="1"/>
    <n v="0"/>
    <n v="0"/>
    <n v="0"/>
    <n v="13600"/>
    <x v="875"/>
    <x v="0"/>
    <x v="0"/>
    <x v="0"/>
    <s v="01.23.04.14"/>
    <x v="48"/>
    <x v="7"/>
    <x v="8"/>
    <s v="Ambiente"/>
    <s v="01.23.04"/>
    <s v="Ambiente"/>
    <s v="01.23.04"/>
    <x v="1"/>
    <x v="0"/>
    <x v="0"/>
    <x v="0"/>
    <x v="0"/>
    <x v="1"/>
    <x v="1"/>
    <x v="0"/>
    <x v="6"/>
    <s v="2024-04-24"/>
    <x v="1"/>
    <n v="13600"/>
    <x v="0"/>
    <m/>
    <x v="0"/>
    <m/>
    <x v="6"/>
    <n v="100474914"/>
    <x v="0"/>
    <x v="0"/>
    <s v="Criação e Manutenção de Espaços Verdes"/>
    <s v="ORI"/>
    <x v="0"/>
    <s v="CMEV"/>
    <x v="0"/>
    <x v="0"/>
    <x v="0"/>
    <x v="0"/>
    <x v="0"/>
    <x v="0"/>
    <x v="0"/>
    <x v="0"/>
    <x v="0"/>
    <x v="0"/>
    <x v="0"/>
    <s v="Criação e Manutenção de Espaços Verdes"/>
    <x v="0"/>
    <x v="0"/>
    <x v="0"/>
    <x v="0"/>
    <x v="1"/>
    <x v="0"/>
    <x v="0"/>
    <x v="0"/>
    <x v="0"/>
    <x v="0"/>
    <x v="0"/>
    <x v="0"/>
    <s v="Pagamento prestação de serviço de Criação e Manutenção de Espaço Verdes referente ao mês de abril de 2024, conforme anexo. "/>
  </r>
  <r>
    <x v="0"/>
    <n v="0"/>
    <n v="0"/>
    <n v="0"/>
    <n v="14137"/>
    <x v="867"/>
    <x v="0"/>
    <x v="0"/>
    <x v="0"/>
    <s v="01.27.02.11"/>
    <x v="18"/>
    <x v="1"/>
    <x v="1"/>
    <s v="Saneamento básico"/>
    <s v="01.27.02"/>
    <s v="Saneamento básico"/>
    <s v="01.27.02"/>
    <x v="4"/>
    <x v="0"/>
    <x v="2"/>
    <x v="2"/>
    <x v="0"/>
    <x v="1"/>
    <x v="0"/>
    <x v="0"/>
    <x v="9"/>
    <s v="2024-07-30"/>
    <x v="2"/>
    <n v="14137"/>
    <x v="0"/>
    <m/>
    <x v="0"/>
    <m/>
    <x v="184"/>
    <n v="100477375"/>
    <x v="0"/>
    <x v="0"/>
    <s v="Reforço do saneamento básico"/>
    <s v="ORI"/>
    <x v="0"/>
    <m/>
    <x v="0"/>
    <x v="0"/>
    <x v="0"/>
    <x v="0"/>
    <x v="0"/>
    <x v="0"/>
    <x v="0"/>
    <x v="0"/>
    <x v="0"/>
    <x v="0"/>
    <x v="0"/>
    <s v="Reforço do saneamento básico"/>
    <x v="0"/>
    <x v="0"/>
    <x v="0"/>
    <x v="0"/>
    <x v="1"/>
    <x v="0"/>
    <x v="0"/>
    <x v="0"/>
    <x v="0"/>
    <x v="0"/>
    <x v="0"/>
    <x v="0"/>
    <s v="Pagamento a favor da Sr. Romisse Carla Varela, pelo trbalho de limpeza urbana na cidade durante o mês de julho do corrente ano, confrome anexo."/>
  </r>
  <r>
    <x v="2"/>
    <n v="0"/>
    <n v="0"/>
    <n v="0"/>
    <n v="6240"/>
    <x v="876"/>
    <x v="0"/>
    <x v="0"/>
    <x v="0"/>
    <s v="80.02.10.01"/>
    <x v="16"/>
    <x v="2"/>
    <x v="2"/>
    <s v="Outros"/>
    <s v="80.02.10"/>
    <s v="Outros"/>
    <s v="80.02.10"/>
    <x v="66"/>
    <x v="0"/>
    <x v="5"/>
    <x v="13"/>
    <x v="1"/>
    <x v="2"/>
    <x v="0"/>
    <x v="0"/>
    <x v="9"/>
    <s v="2024-07-23"/>
    <x v="2"/>
    <n v="6240"/>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5626"/>
    <x v="877"/>
    <x v="0"/>
    <x v="1"/>
    <x v="0"/>
    <s v="80.02.01"/>
    <x v="2"/>
    <x v="2"/>
    <x v="2"/>
    <s v="Retenções Iur"/>
    <s v="80.02.01"/>
    <s v="Retenções Iur"/>
    <s v="80.02.01"/>
    <x v="2"/>
    <x v="0"/>
    <x v="1"/>
    <x v="0"/>
    <x v="1"/>
    <x v="2"/>
    <x v="2"/>
    <x v="0"/>
    <x v="9"/>
    <s v="2024-07-23"/>
    <x v="2"/>
    <n v="5626"/>
    <x v="0"/>
    <m/>
    <x v="0"/>
    <m/>
    <x v="2"/>
    <n v="100474696"/>
    <x v="0"/>
    <x v="0"/>
    <s v="Retenções Iur"/>
    <s v="ORI"/>
    <x v="0"/>
    <s v="RIUR"/>
    <x v="0"/>
    <x v="0"/>
    <x v="0"/>
    <x v="0"/>
    <x v="0"/>
    <x v="0"/>
    <x v="0"/>
    <x v="0"/>
    <x v="0"/>
    <x v="0"/>
    <x v="0"/>
    <s v="Retenções Iur"/>
    <x v="0"/>
    <x v="0"/>
    <x v="0"/>
    <x v="0"/>
    <x v="2"/>
    <x v="0"/>
    <x v="0"/>
    <x v="0"/>
    <x v="0"/>
    <x v="1"/>
    <x v="0"/>
    <x v="0"/>
    <s v="RETENCAO OT"/>
  </r>
  <r>
    <x v="0"/>
    <n v="0"/>
    <n v="0"/>
    <n v="0"/>
    <n v="10422"/>
    <x v="878"/>
    <x v="0"/>
    <x v="1"/>
    <x v="0"/>
    <s v="80.02.01"/>
    <x v="2"/>
    <x v="2"/>
    <x v="2"/>
    <s v="Retenções Iur"/>
    <s v="80.02.01"/>
    <s v="Retenções Iur"/>
    <s v="80.02.01"/>
    <x v="2"/>
    <x v="0"/>
    <x v="1"/>
    <x v="0"/>
    <x v="1"/>
    <x v="2"/>
    <x v="2"/>
    <x v="0"/>
    <x v="9"/>
    <s v="2024-07-23"/>
    <x v="2"/>
    <n v="10422"/>
    <x v="0"/>
    <m/>
    <x v="0"/>
    <m/>
    <x v="2"/>
    <n v="100474696"/>
    <x v="0"/>
    <x v="0"/>
    <s v="Retenções Iur"/>
    <s v="ORI"/>
    <x v="0"/>
    <s v="RIUR"/>
    <x v="0"/>
    <x v="0"/>
    <x v="0"/>
    <x v="0"/>
    <x v="0"/>
    <x v="0"/>
    <x v="0"/>
    <x v="0"/>
    <x v="0"/>
    <x v="0"/>
    <x v="0"/>
    <s v="Retenções Iur"/>
    <x v="0"/>
    <x v="0"/>
    <x v="0"/>
    <x v="0"/>
    <x v="2"/>
    <x v="0"/>
    <x v="0"/>
    <x v="0"/>
    <x v="0"/>
    <x v="1"/>
    <x v="0"/>
    <x v="0"/>
    <s v="RETENCAO OT"/>
  </r>
  <r>
    <x v="0"/>
    <n v="0"/>
    <n v="0"/>
    <n v="0"/>
    <n v="8233"/>
    <x v="879"/>
    <x v="0"/>
    <x v="1"/>
    <x v="0"/>
    <s v="80.02.10.21"/>
    <x v="52"/>
    <x v="2"/>
    <x v="2"/>
    <s v="Outros"/>
    <s v="80.02.10"/>
    <s v="Outros"/>
    <s v="80.02.10"/>
    <x v="71"/>
    <x v="0"/>
    <x v="1"/>
    <x v="0"/>
    <x v="1"/>
    <x v="2"/>
    <x v="2"/>
    <x v="0"/>
    <x v="9"/>
    <s v="2024-07-23"/>
    <x v="2"/>
    <n v="8233"/>
    <x v="0"/>
    <m/>
    <x v="0"/>
    <m/>
    <x v="160"/>
    <n v="100478627"/>
    <x v="0"/>
    <x v="0"/>
    <s v="Retenções Descontos Judiciais"/>
    <s v="ORI"/>
    <x v="0"/>
    <m/>
    <x v="0"/>
    <x v="0"/>
    <x v="0"/>
    <x v="0"/>
    <x v="0"/>
    <x v="0"/>
    <x v="0"/>
    <x v="0"/>
    <x v="0"/>
    <x v="0"/>
    <x v="0"/>
    <s v="Retenções Descontos Judiciais"/>
    <x v="0"/>
    <x v="0"/>
    <x v="0"/>
    <x v="0"/>
    <x v="2"/>
    <x v="0"/>
    <x v="0"/>
    <x v="0"/>
    <x v="0"/>
    <x v="1"/>
    <x v="0"/>
    <x v="0"/>
    <s v="RETENCAO OT"/>
  </r>
  <r>
    <x v="0"/>
    <n v="0"/>
    <n v="0"/>
    <n v="0"/>
    <n v="9000"/>
    <x v="880"/>
    <x v="0"/>
    <x v="1"/>
    <x v="0"/>
    <s v="80.02.10.03"/>
    <x v="43"/>
    <x v="2"/>
    <x v="2"/>
    <s v="Outros"/>
    <s v="80.02.10"/>
    <s v="Outros"/>
    <s v="80.02.10"/>
    <x v="68"/>
    <x v="0"/>
    <x v="1"/>
    <x v="0"/>
    <x v="1"/>
    <x v="2"/>
    <x v="2"/>
    <x v="0"/>
    <x v="9"/>
    <s v="2024-07-23"/>
    <x v="2"/>
    <n v="9000"/>
    <x v="0"/>
    <m/>
    <x v="0"/>
    <m/>
    <x v="67"/>
    <n v="100474708"/>
    <x v="0"/>
    <x v="0"/>
    <s v="Retençoes Pensao Alimenticia"/>
    <s v="ORI"/>
    <x v="0"/>
    <s v="RPA"/>
    <x v="0"/>
    <x v="0"/>
    <x v="0"/>
    <x v="0"/>
    <x v="0"/>
    <x v="0"/>
    <x v="0"/>
    <x v="0"/>
    <x v="0"/>
    <x v="0"/>
    <x v="0"/>
    <s v="Retençoes Pensao Alimenticia"/>
    <x v="0"/>
    <x v="0"/>
    <x v="0"/>
    <x v="0"/>
    <x v="2"/>
    <x v="0"/>
    <x v="0"/>
    <x v="0"/>
    <x v="0"/>
    <x v="1"/>
    <x v="0"/>
    <x v="0"/>
    <s v="RETENCAO OT"/>
  </r>
  <r>
    <x v="2"/>
    <n v="0"/>
    <n v="0"/>
    <n v="0"/>
    <n v="91587"/>
    <x v="881"/>
    <x v="0"/>
    <x v="0"/>
    <x v="0"/>
    <s v="80.02.10.01"/>
    <x v="16"/>
    <x v="2"/>
    <x v="2"/>
    <s v="Outros"/>
    <s v="80.02.10"/>
    <s v="Outros"/>
    <s v="80.02.10"/>
    <x v="66"/>
    <x v="0"/>
    <x v="5"/>
    <x v="13"/>
    <x v="1"/>
    <x v="2"/>
    <x v="0"/>
    <x v="0"/>
    <x v="9"/>
    <s v="2024-07-23"/>
    <x v="2"/>
    <n v="91587"/>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2550"/>
    <x v="882"/>
    <x v="0"/>
    <x v="1"/>
    <x v="0"/>
    <s v="80.02.10.02"/>
    <x v="42"/>
    <x v="2"/>
    <x v="2"/>
    <s v="Outros"/>
    <s v="80.02.10"/>
    <s v="Outros"/>
    <s v="80.02.10"/>
    <x v="67"/>
    <x v="0"/>
    <x v="1"/>
    <x v="0"/>
    <x v="1"/>
    <x v="2"/>
    <x v="2"/>
    <x v="0"/>
    <x v="9"/>
    <s v="2024-07-23"/>
    <x v="2"/>
    <n v="2550"/>
    <x v="0"/>
    <m/>
    <x v="0"/>
    <m/>
    <x v="16"/>
    <n v="100474707"/>
    <x v="0"/>
    <x v="0"/>
    <s v="Retençoes STAPS"/>
    <s v="ORI"/>
    <x v="0"/>
    <s v="RSND"/>
    <x v="0"/>
    <x v="0"/>
    <x v="0"/>
    <x v="0"/>
    <x v="0"/>
    <x v="0"/>
    <x v="0"/>
    <x v="0"/>
    <x v="0"/>
    <x v="0"/>
    <x v="0"/>
    <s v="Retençoes STAPS"/>
    <x v="0"/>
    <x v="0"/>
    <x v="0"/>
    <x v="0"/>
    <x v="2"/>
    <x v="0"/>
    <x v="0"/>
    <x v="0"/>
    <x v="0"/>
    <x v="1"/>
    <x v="0"/>
    <x v="0"/>
    <s v="RETENCAO OT"/>
  </r>
  <r>
    <x v="0"/>
    <n v="0"/>
    <n v="0"/>
    <n v="0"/>
    <n v="230"/>
    <x v="883"/>
    <x v="0"/>
    <x v="1"/>
    <x v="0"/>
    <s v="80.02.10.23"/>
    <x v="46"/>
    <x v="2"/>
    <x v="2"/>
    <s v="Outros"/>
    <s v="80.02.10"/>
    <s v="Outros"/>
    <s v="80.02.10"/>
    <x v="67"/>
    <x v="0"/>
    <x v="1"/>
    <x v="0"/>
    <x v="1"/>
    <x v="2"/>
    <x v="2"/>
    <x v="0"/>
    <x v="9"/>
    <s v="2024-07-23"/>
    <x v="2"/>
    <n v="230"/>
    <x v="0"/>
    <m/>
    <x v="0"/>
    <m/>
    <x v="136"/>
    <n v="100478986"/>
    <x v="0"/>
    <x v="0"/>
    <s v="Retenções SISCAP"/>
    <s v="ORI"/>
    <x v="0"/>
    <s v="SISCAP"/>
    <x v="0"/>
    <x v="0"/>
    <x v="0"/>
    <x v="0"/>
    <x v="0"/>
    <x v="0"/>
    <x v="0"/>
    <x v="0"/>
    <x v="0"/>
    <x v="0"/>
    <x v="0"/>
    <s v="Retenções SISCAP"/>
    <x v="0"/>
    <x v="0"/>
    <x v="0"/>
    <x v="0"/>
    <x v="2"/>
    <x v="0"/>
    <x v="0"/>
    <x v="0"/>
    <x v="0"/>
    <x v="1"/>
    <x v="0"/>
    <x v="0"/>
    <s v="RETENCAO OT"/>
  </r>
  <r>
    <x v="0"/>
    <n v="0"/>
    <n v="0"/>
    <n v="0"/>
    <n v="1180"/>
    <x v="884"/>
    <x v="0"/>
    <x v="1"/>
    <x v="0"/>
    <s v="80.02.10.24"/>
    <x v="47"/>
    <x v="2"/>
    <x v="2"/>
    <s v="Outros"/>
    <s v="80.02.10"/>
    <s v="Outros"/>
    <s v="80.02.10"/>
    <x v="67"/>
    <x v="0"/>
    <x v="1"/>
    <x v="0"/>
    <x v="1"/>
    <x v="2"/>
    <x v="2"/>
    <x v="0"/>
    <x v="9"/>
    <s v="2024-07-23"/>
    <x v="2"/>
    <n v="1180"/>
    <x v="0"/>
    <m/>
    <x v="0"/>
    <m/>
    <x v="18"/>
    <n v="100478987"/>
    <x v="0"/>
    <x v="0"/>
    <s v="Retenções SIACSA"/>
    <s v="ORI"/>
    <x v="0"/>
    <s v="SIACSA"/>
    <x v="0"/>
    <x v="0"/>
    <x v="0"/>
    <x v="0"/>
    <x v="0"/>
    <x v="0"/>
    <x v="0"/>
    <x v="0"/>
    <x v="0"/>
    <x v="0"/>
    <x v="0"/>
    <s v="Retenções SIACSA"/>
    <x v="0"/>
    <x v="0"/>
    <x v="0"/>
    <x v="0"/>
    <x v="2"/>
    <x v="0"/>
    <x v="0"/>
    <x v="0"/>
    <x v="0"/>
    <x v="1"/>
    <x v="0"/>
    <x v="0"/>
    <s v="RETENCAO OT"/>
  </r>
  <r>
    <x v="0"/>
    <n v="0"/>
    <n v="0"/>
    <n v="0"/>
    <n v="4905"/>
    <x v="885"/>
    <x v="0"/>
    <x v="1"/>
    <x v="0"/>
    <s v="80.02.10.26"/>
    <x v="13"/>
    <x v="2"/>
    <x v="2"/>
    <s v="Outros"/>
    <s v="80.02.10"/>
    <s v="Outros"/>
    <s v="80.02.10"/>
    <x v="34"/>
    <x v="0"/>
    <x v="1"/>
    <x v="9"/>
    <x v="1"/>
    <x v="2"/>
    <x v="2"/>
    <x v="0"/>
    <x v="9"/>
    <s v="2024-07-23"/>
    <x v="2"/>
    <n v="4905"/>
    <x v="0"/>
    <m/>
    <x v="0"/>
    <m/>
    <x v="15"/>
    <n v="100479277"/>
    <x v="0"/>
    <x v="0"/>
    <s v="Retenção Sansung"/>
    <s v="ORI"/>
    <x v="0"/>
    <s v="RS"/>
    <x v="0"/>
    <x v="0"/>
    <x v="0"/>
    <x v="0"/>
    <x v="0"/>
    <x v="0"/>
    <x v="0"/>
    <x v="0"/>
    <x v="0"/>
    <x v="0"/>
    <x v="0"/>
    <s v="Retenção Sansung"/>
    <x v="0"/>
    <x v="0"/>
    <x v="0"/>
    <x v="0"/>
    <x v="2"/>
    <x v="0"/>
    <x v="0"/>
    <x v="0"/>
    <x v="0"/>
    <x v="1"/>
    <x v="0"/>
    <x v="0"/>
    <s v="RETENCAO OT"/>
  </r>
  <r>
    <x v="0"/>
    <n v="0"/>
    <n v="0"/>
    <n v="0"/>
    <n v="8593"/>
    <x v="886"/>
    <x v="0"/>
    <x v="1"/>
    <x v="0"/>
    <s v="80.02.01"/>
    <x v="2"/>
    <x v="2"/>
    <x v="2"/>
    <s v="Retenções Iur"/>
    <s v="80.02.01"/>
    <s v="Retenções Iur"/>
    <s v="80.02.01"/>
    <x v="2"/>
    <x v="0"/>
    <x v="1"/>
    <x v="0"/>
    <x v="1"/>
    <x v="2"/>
    <x v="2"/>
    <x v="0"/>
    <x v="9"/>
    <s v="2024-07-23"/>
    <x v="2"/>
    <n v="8593"/>
    <x v="0"/>
    <m/>
    <x v="0"/>
    <m/>
    <x v="2"/>
    <n v="100474696"/>
    <x v="0"/>
    <x v="0"/>
    <s v="Retenções Iur"/>
    <s v="ORI"/>
    <x v="0"/>
    <s v="RIUR"/>
    <x v="0"/>
    <x v="0"/>
    <x v="0"/>
    <x v="0"/>
    <x v="0"/>
    <x v="0"/>
    <x v="0"/>
    <x v="0"/>
    <x v="0"/>
    <x v="0"/>
    <x v="0"/>
    <s v="Retenções Iur"/>
    <x v="0"/>
    <x v="0"/>
    <x v="0"/>
    <x v="0"/>
    <x v="2"/>
    <x v="0"/>
    <x v="0"/>
    <x v="0"/>
    <x v="0"/>
    <x v="1"/>
    <x v="0"/>
    <x v="0"/>
    <s v="RETENCAO OT"/>
  </r>
  <r>
    <x v="2"/>
    <n v="0"/>
    <n v="0"/>
    <n v="0"/>
    <n v="10767"/>
    <x v="887"/>
    <x v="0"/>
    <x v="0"/>
    <x v="0"/>
    <s v="80.02.10.01"/>
    <x v="16"/>
    <x v="2"/>
    <x v="2"/>
    <s v="Outros"/>
    <s v="80.02.10"/>
    <s v="Outros"/>
    <s v="80.02.10"/>
    <x v="66"/>
    <x v="0"/>
    <x v="5"/>
    <x v="13"/>
    <x v="1"/>
    <x v="2"/>
    <x v="0"/>
    <x v="0"/>
    <x v="9"/>
    <s v="2024-07-23"/>
    <x v="2"/>
    <n v="10767"/>
    <x v="0"/>
    <m/>
    <x v="0"/>
    <m/>
    <x v="19"/>
    <n v="100474706"/>
    <x v="0"/>
    <x v="0"/>
    <s v="Retençoes Previdencia Social"/>
    <s v="ORI"/>
    <x v="0"/>
    <s v="RPS"/>
    <x v="0"/>
    <x v="0"/>
    <x v="0"/>
    <x v="0"/>
    <x v="0"/>
    <x v="0"/>
    <x v="0"/>
    <x v="0"/>
    <x v="0"/>
    <x v="0"/>
    <x v="0"/>
    <s v="Retençoes Previdencia Social"/>
    <x v="0"/>
    <x v="0"/>
    <x v="0"/>
    <x v="0"/>
    <x v="2"/>
    <x v="0"/>
    <x v="0"/>
    <x v="0"/>
    <x v="0"/>
    <x v="1"/>
    <x v="0"/>
    <x v="0"/>
    <s v="RETENCAO OT"/>
  </r>
  <r>
    <x v="1"/>
    <n v="0"/>
    <n v="0"/>
    <n v="0"/>
    <n v="3000000"/>
    <x v="888"/>
    <x v="0"/>
    <x v="0"/>
    <x v="0"/>
    <s v="03.16.15"/>
    <x v="0"/>
    <x v="0"/>
    <x v="0"/>
    <s v="Direção Financeira"/>
    <s v="03.16.15"/>
    <s v="Direção Financeira"/>
    <s v="03.16.15"/>
    <x v="55"/>
    <x v="0"/>
    <x v="0"/>
    <x v="0"/>
    <x v="0"/>
    <x v="0"/>
    <x v="1"/>
    <x v="0"/>
    <x v="5"/>
    <s v="2024-08-22"/>
    <x v="2"/>
    <n v="3000000"/>
    <x v="0"/>
    <m/>
    <x v="0"/>
    <m/>
    <x v="12"/>
    <n v="100478565"/>
    <x v="0"/>
    <x v="0"/>
    <s v="Direção Financeira"/>
    <s v="ORI"/>
    <x v="0"/>
    <m/>
    <x v="0"/>
    <x v="0"/>
    <x v="0"/>
    <x v="0"/>
    <x v="0"/>
    <x v="0"/>
    <x v="0"/>
    <x v="0"/>
    <x v="0"/>
    <x v="0"/>
    <x v="0"/>
    <s v="Direção Financeira"/>
    <x v="0"/>
    <x v="0"/>
    <x v="0"/>
    <x v="0"/>
    <x v="0"/>
    <x v="0"/>
    <x v="0"/>
    <x v="0"/>
    <x v="0"/>
    <x v="0"/>
    <x v="0"/>
    <x v="0"/>
    <s v="Pagamento de uma parte do auto nº12, referente a trabalhos de rede de adução na ribeira de São Miguel, conforme proposta e auto em anexo."/>
  </r>
  <r>
    <x v="0"/>
    <n v="0"/>
    <n v="0"/>
    <n v="0"/>
    <n v="10000"/>
    <x v="889"/>
    <x v="0"/>
    <x v="0"/>
    <x v="0"/>
    <s v="01.25.05.12"/>
    <x v="10"/>
    <x v="3"/>
    <x v="3"/>
    <s v="Saúde"/>
    <s v="01.25.05"/>
    <s v="Saúde"/>
    <s v="01.25.05"/>
    <x v="7"/>
    <x v="0"/>
    <x v="4"/>
    <x v="4"/>
    <x v="0"/>
    <x v="1"/>
    <x v="0"/>
    <x v="0"/>
    <x v="5"/>
    <s v="2024-08-08"/>
    <x v="2"/>
    <n v="10000"/>
    <x v="0"/>
    <m/>
    <x v="0"/>
    <m/>
    <x v="185"/>
    <n v="100479702"/>
    <x v="0"/>
    <x v="0"/>
    <s v="Promoção e Inclusão Social"/>
    <s v="ORI"/>
    <x v="0"/>
    <m/>
    <x v="0"/>
    <x v="0"/>
    <x v="0"/>
    <x v="0"/>
    <x v="0"/>
    <x v="0"/>
    <x v="0"/>
    <x v="0"/>
    <x v="0"/>
    <x v="0"/>
    <x v="0"/>
    <s v="Promoção e Inclusão Social"/>
    <x v="0"/>
    <x v="0"/>
    <x v="0"/>
    <x v="0"/>
    <x v="1"/>
    <x v="0"/>
    <x v="0"/>
    <x v="0"/>
    <x v="0"/>
    <x v="0"/>
    <x v="0"/>
    <x v="0"/>
    <s v="Apoio social para aquisição de uma cama para melhorar a qualidade de vida, conforme anexo. "/>
  </r>
  <r>
    <x v="1"/>
    <n v="0"/>
    <n v="0"/>
    <n v="0"/>
    <n v="12750"/>
    <x v="890"/>
    <x v="0"/>
    <x v="0"/>
    <x v="0"/>
    <s v="01.27.06.42"/>
    <x v="22"/>
    <x v="1"/>
    <x v="1"/>
    <s v="Requalificação Urbana e habitação"/>
    <s v="01.27.06"/>
    <s v="Requalificação Urbana e habitação"/>
    <s v="01.27.06"/>
    <x v="1"/>
    <x v="0"/>
    <x v="0"/>
    <x v="0"/>
    <x v="0"/>
    <x v="1"/>
    <x v="1"/>
    <x v="0"/>
    <x v="5"/>
    <s v="2024-08-23"/>
    <x v="2"/>
    <n v="12750"/>
    <x v="0"/>
    <m/>
    <x v="0"/>
    <m/>
    <x v="2"/>
    <n v="100474696"/>
    <x v="0"/>
    <x v="1"/>
    <s v="Manutenção do Estádio Municipal/Campos Futebol 11"/>
    <s v="ORI"/>
    <x v="0"/>
    <s v="MCF"/>
    <x v="0"/>
    <x v="0"/>
    <x v="0"/>
    <x v="0"/>
    <x v="0"/>
    <x v="0"/>
    <x v="0"/>
    <x v="0"/>
    <x v="0"/>
    <x v="0"/>
    <x v="0"/>
    <s v="Manutenção do Estádio Municipal/Campos Futebol 11"/>
    <x v="0"/>
    <x v="0"/>
    <x v="0"/>
    <x v="0"/>
    <x v="1"/>
    <x v="0"/>
    <x v="0"/>
    <x v="0"/>
    <x v="0"/>
    <x v="0"/>
    <x v="1"/>
    <x v="0"/>
    <s v="Pagamento referente a 50% dos trabalhos de reabilitação do estádio Municipal, conforme anexo."/>
  </r>
  <r>
    <x v="1"/>
    <n v="0"/>
    <n v="0"/>
    <n v="0"/>
    <n v="72250"/>
    <x v="890"/>
    <x v="0"/>
    <x v="0"/>
    <x v="0"/>
    <s v="01.27.06.42"/>
    <x v="22"/>
    <x v="1"/>
    <x v="1"/>
    <s v="Requalificação Urbana e habitação"/>
    <s v="01.27.06"/>
    <s v="Requalificação Urbana e habitação"/>
    <s v="01.27.06"/>
    <x v="1"/>
    <x v="0"/>
    <x v="0"/>
    <x v="0"/>
    <x v="0"/>
    <x v="1"/>
    <x v="1"/>
    <x v="0"/>
    <x v="5"/>
    <s v="2024-08-23"/>
    <x v="2"/>
    <n v="72250"/>
    <x v="0"/>
    <m/>
    <x v="0"/>
    <m/>
    <x v="49"/>
    <n v="100478060"/>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50% dos trabalhos de reabilitação do estádio Municipal, conforme anexo."/>
  </r>
  <r>
    <x v="1"/>
    <n v="0"/>
    <n v="0"/>
    <n v="0"/>
    <n v="1000000"/>
    <x v="891"/>
    <x v="0"/>
    <x v="1"/>
    <x v="0"/>
    <s v="03.03.10"/>
    <x v="8"/>
    <x v="0"/>
    <x v="4"/>
    <s v="Receitas Da Câmara"/>
    <s v="03.03.10"/>
    <s v="Receitas Da Câmara"/>
    <s v="03.03.10"/>
    <x v="72"/>
    <x v="0"/>
    <x v="6"/>
    <x v="14"/>
    <x v="0"/>
    <x v="0"/>
    <x v="2"/>
    <x v="0"/>
    <x v="5"/>
    <s v="2024-08-07"/>
    <x v="2"/>
    <n v="1000000"/>
    <x v="0"/>
    <m/>
    <x v="0"/>
    <m/>
    <x v="6"/>
    <n v="100474914"/>
    <x v="0"/>
    <x v="0"/>
    <s v="Receitas Da Câmara"/>
    <s v="EXT"/>
    <x v="0"/>
    <s v="RDC"/>
    <x v="0"/>
    <x v="0"/>
    <x v="0"/>
    <x v="0"/>
    <x v="0"/>
    <x v="0"/>
    <x v="0"/>
    <x v="0"/>
    <x v="0"/>
    <x v="0"/>
    <x v="0"/>
    <s v="Receitas Da Câmara"/>
    <x v="0"/>
    <x v="0"/>
    <x v="0"/>
    <x v="0"/>
    <x v="0"/>
    <x v="0"/>
    <x v="0"/>
    <x v="0"/>
    <x v="0"/>
    <x v="0"/>
    <x v="0"/>
    <x v="0"/>
    <s v="Recebimentos provenientes da empresa SALSS - Importação e Comércio, Lda relativo a patrocínio do festival Calheta 2024, conforme anexo"/>
  </r>
  <r>
    <x v="0"/>
    <n v="0"/>
    <n v="0"/>
    <n v="0"/>
    <n v="2000"/>
    <x v="892"/>
    <x v="0"/>
    <x v="0"/>
    <x v="0"/>
    <s v="01.25.04.22"/>
    <x v="7"/>
    <x v="3"/>
    <x v="3"/>
    <s v="Cultura"/>
    <s v="01.25.04"/>
    <s v="Cultura"/>
    <s v="01.25.04"/>
    <x v="4"/>
    <x v="0"/>
    <x v="2"/>
    <x v="2"/>
    <x v="0"/>
    <x v="1"/>
    <x v="0"/>
    <x v="0"/>
    <x v="7"/>
    <s v="2024-09-25"/>
    <x v="2"/>
    <n v="2000"/>
    <x v="0"/>
    <m/>
    <x v="0"/>
    <m/>
    <x v="68"/>
    <n v="100476436"/>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a Sr. Edmilson Sanches Correia, pelos serviços prestado a noite nos dias 09 e 10 de agosto 2024, Festival Calheta, conforme anexo."/>
  </r>
  <r>
    <x v="0"/>
    <n v="0"/>
    <n v="0"/>
    <n v="0"/>
    <n v="498323"/>
    <x v="893"/>
    <x v="0"/>
    <x v="0"/>
    <x v="0"/>
    <s v="01.27.02.11"/>
    <x v="18"/>
    <x v="1"/>
    <x v="1"/>
    <s v="Saneamento básico"/>
    <s v="01.27.02"/>
    <s v="Saneamento básico"/>
    <s v="01.27.02"/>
    <x v="4"/>
    <x v="0"/>
    <x v="2"/>
    <x v="2"/>
    <x v="0"/>
    <x v="1"/>
    <x v="0"/>
    <x v="0"/>
    <x v="5"/>
    <s v="2024-08-27"/>
    <x v="2"/>
    <n v="498323"/>
    <x v="0"/>
    <m/>
    <x v="0"/>
    <m/>
    <x v="6"/>
    <n v="100474914"/>
    <x v="0"/>
    <x v="0"/>
    <s v="Reforço do saneamento básico"/>
    <s v="ORI"/>
    <x v="0"/>
    <m/>
    <x v="0"/>
    <x v="0"/>
    <x v="0"/>
    <x v="0"/>
    <x v="0"/>
    <x v="0"/>
    <x v="0"/>
    <x v="0"/>
    <x v="0"/>
    <x v="0"/>
    <x v="0"/>
    <s v="Reforço do saneamento básico"/>
    <x v="0"/>
    <x v="0"/>
    <x v="0"/>
    <x v="0"/>
    <x v="1"/>
    <x v="0"/>
    <x v="0"/>
    <x v="0"/>
    <x v="0"/>
    <x v="0"/>
    <x v="0"/>
    <x v="0"/>
    <s v="Pagamento de trabalhos de limpeza urbana realizado no âmbito do projeto município saudável, durante o mês de agosto 2024, conforme anexo."/>
  </r>
  <r>
    <x v="0"/>
    <n v="0"/>
    <n v="0"/>
    <n v="0"/>
    <n v="2000"/>
    <x v="894"/>
    <x v="0"/>
    <x v="0"/>
    <x v="0"/>
    <s v="01.25.04.22"/>
    <x v="7"/>
    <x v="3"/>
    <x v="3"/>
    <s v="Cultura"/>
    <s v="01.25.04"/>
    <s v="Cultura"/>
    <s v="01.25.04"/>
    <x v="4"/>
    <x v="0"/>
    <x v="2"/>
    <x v="2"/>
    <x v="0"/>
    <x v="1"/>
    <x v="0"/>
    <x v="0"/>
    <x v="7"/>
    <s v="2024-09-25"/>
    <x v="2"/>
    <n v="2000"/>
    <x v="0"/>
    <m/>
    <x v="0"/>
    <m/>
    <x v="32"/>
    <n v="100479490"/>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a Sr. Ângelo Miguel Mendes Pereira, pelos serviços prestado a noite nos dias 09 e 10 de agosto 2024, Festival Calheta, conforme anexo."/>
  </r>
  <r>
    <x v="0"/>
    <n v="0"/>
    <n v="0"/>
    <n v="0"/>
    <n v="2000"/>
    <x v="895"/>
    <x v="0"/>
    <x v="0"/>
    <x v="0"/>
    <s v="01.25.04.22"/>
    <x v="7"/>
    <x v="3"/>
    <x v="3"/>
    <s v="Cultura"/>
    <s v="01.25.04"/>
    <s v="Cultura"/>
    <s v="01.25.04"/>
    <x v="4"/>
    <x v="0"/>
    <x v="2"/>
    <x v="2"/>
    <x v="0"/>
    <x v="1"/>
    <x v="0"/>
    <x v="0"/>
    <x v="7"/>
    <s v="2024-09-25"/>
    <x v="2"/>
    <n v="2000"/>
    <x v="0"/>
    <m/>
    <x v="0"/>
    <m/>
    <x v="186"/>
    <n v="100475767"/>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a Sr. Angela De Jesus Gomes Silva Miranda, pelos serviços prestado a noite nos dias 09 e 10 de agosto 2024, Festival Calheta, conforme anexo.  "/>
  </r>
  <r>
    <x v="0"/>
    <n v="0"/>
    <n v="0"/>
    <n v="0"/>
    <n v="30000"/>
    <x v="896"/>
    <x v="0"/>
    <x v="0"/>
    <x v="0"/>
    <s v="01.25.04.22"/>
    <x v="7"/>
    <x v="3"/>
    <x v="3"/>
    <s v="Cultura"/>
    <s v="01.25.04"/>
    <s v="Cultura"/>
    <s v="01.25.04"/>
    <x v="4"/>
    <x v="0"/>
    <x v="2"/>
    <x v="2"/>
    <x v="0"/>
    <x v="1"/>
    <x v="0"/>
    <x v="0"/>
    <x v="7"/>
    <s v="2024-09-25"/>
    <x v="2"/>
    <n v="30000"/>
    <x v="0"/>
    <m/>
    <x v="0"/>
    <m/>
    <x v="187"/>
    <n v="100478222"/>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a artista, senhora Natalina Martins Landim  pela atuação na IV edição da Noite de Mornas, conforme anexo."/>
  </r>
  <r>
    <x v="0"/>
    <n v="0"/>
    <n v="0"/>
    <n v="0"/>
    <n v="2500"/>
    <x v="897"/>
    <x v="0"/>
    <x v="0"/>
    <x v="0"/>
    <s v="01.25.03.09"/>
    <x v="50"/>
    <x v="3"/>
    <x v="3"/>
    <s v="Emprego e Formação profissional"/>
    <s v="01.25.03"/>
    <s v="Emprego e Formação profissional"/>
    <s v="01.25.03"/>
    <x v="4"/>
    <x v="0"/>
    <x v="2"/>
    <x v="2"/>
    <x v="0"/>
    <x v="1"/>
    <x v="0"/>
    <x v="0"/>
    <x v="7"/>
    <s v="2024-09-26"/>
    <x v="2"/>
    <n v="2500"/>
    <x v="0"/>
    <m/>
    <x v="0"/>
    <m/>
    <x v="173"/>
    <n v="100479631"/>
    <x v="0"/>
    <x v="0"/>
    <s v="Apoio a formação profissional"/>
    <s v="ORI"/>
    <x v="0"/>
    <m/>
    <x v="0"/>
    <x v="0"/>
    <x v="0"/>
    <x v="0"/>
    <x v="0"/>
    <x v="0"/>
    <x v="0"/>
    <x v="0"/>
    <x v="0"/>
    <x v="0"/>
    <x v="0"/>
    <s v="Apoio a formação profissional"/>
    <x v="0"/>
    <x v="0"/>
    <x v="0"/>
    <x v="0"/>
    <x v="1"/>
    <x v="0"/>
    <x v="0"/>
    <x v="0"/>
    <x v="0"/>
    <x v="0"/>
    <x v="0"/>
    <x v="0"/>
    <s v="Apoio a favor da formanda Neuritx Ramos, referente a subsidio de transporte para sua  deslocação a formação do curso Mecânica, Escola do Mar, conforme anexo."/>
  </r>
  <r>
    <x v="2"/>
    <n v="0"/>
    <n v="0"/>
    <n v="0"/>
    <n v="2687554"/>
    <x v="898"/>
    <x v="0"/>
    <x v="0"/>
    <x v="0"/>
    <s v="80.02.01"/>
    <x v="2"/>
    <x v="2"/>
    <x v="2"/>
    <s v="Retenções Iur"/>
    <s v="80.02.01"/>
    <s v="Retenções Iur"/>
    <s v="80.02.01"/>
    <x v="73"/>
    <x v="0"/>
    <x v="5"/>
    <x v="15"/>
    <x v="1"/>
    <x v="2"/>
    <x v="0"/>
    <x v="0"/>
    <x v="5"/>
    <s v="2024-08-30"/>
    <x v="2"/>
    <n v="2687554"/>
    <x v="0"/>
    <m/>
    <x v="0"/>
    <m/>
    <x v="188"/>
    <n v="100409238"/>
    <x v="0"/>
    <x v="0"/>
    <s v="Retenções Iur"/>
    <s v="ORI"/>
    <x v="0"/>
    <s v="RIUR"/>
    <x v="0"/>
    <x v="0"/>
    <x v="0"/>
    <x v="0"/>
    <x v="0"/>
    <x v="0"/>
    <x v="0"/>
    <x v="0"/>
    <x v="0"/>
    <x v="0"/>
    <x v="0"/>
    <s v="Retenções Iur"/>
    <x v="0"/>
    <x v="0"/>
    <x v="0"/>
    <x v="0"/>
    <x v="2"/>
    <x v="0"/>
    <x v="0"/>
    <x v="0"/>
    <x v="0"/>
    <x v="1"/>
    <x v="0"/>
    <x v="0"/>
    <s v="Encontro de conta a favor da FINANÇAS dos descontos de IUR efetuada nas folhas de vencimento e nas ordens de pagamento referente a Janeiro 2024 ate Abril 2024, conforme documentos em anexo.  "/>
  </r>
  <r>
    <x v="0"/>
    <n v="0"/>
    <n v="0"/>
    <n v="0"/>
    <n v="3400"/>
    <x v="899"/>
    <x v="0"/>
    <x v="1"/>
    <x v="0"/>
    <s v="03.03.10"/>
    <x v="8"/>
    <x v="0"/>
    <x v="4"/>
    <s v="Receitas Da Câmara"/>
    <s v="03.03.10"/>
    <s v="Receitas Da Câmara"/>
    <s v="03.03.10"/>
    <x v="6"/>
    <x v="0"/>
    <x v="3"/>
    <x v="3"/>
    <x v="0"/>
    <x v="0"/>
    <x v="2"/>
    <x v="0"/>
    <x v="7"/>
    <s v="2024-09-27"/>
    <x v="2"/>
    <n v="3400"/>
    <x v="0"/>
    <m/>
    <x v="0"/>
    <m/>
    <x v="6"/>
    <n v="100474914"/>
    <x v="0"/>
    <x v="0"/>
    <s v="Receitas Da Câmara"/>
    <s v="EXT"/>
    <x v="0"/>
    <s v="RDC"/>
    <x v="0"/>
    <x v="0"/>
    <x v="0"/>
    <x v="0"/>
    <x v="0"/>
    <x v="0"/>
    <x v="0"/>
    <x v="0"/>
    <x v="0"/>
    <x v="0"/>
    <x v="0"/>
    <s v="Receitas Da Câmara"/>
    <x v="0"/>
    <x v="0"/>
    <x v="0"/>
    <x v="0"/>
    <x v="0"/>
    <x v="0"/>
    <x v="0"/>
    <x v="0"/>
    <x v="0"/>
    <x v="0"/>
    <x v="0"/>
    <x v="0"/>
    <s v="Depósitos não identificado, conforme anexo."/>
  </r>
  <r>
    <x v="0"/>
    <n v="0"/>
    <n v="0"/>
    <n v="0"/>
    <n v="3000"/>
    <x v="900"/>
    <x v="0"/>
    <x v="0"/>
    <x v="0"/>
    <s v="01.25.05.12"/>
    <x v="10"/>
    <x v="3"/>
    <x v="3"/>
    <s v="Saúde"/>
    <s v="01.25.05"/>
    <s v="Saúde"/>
    <s v="01.25.05"/>
    <x v="7"/>
    <x v="0"/>
    <x v="4"/>
    <x v="4"/>
    <x v="0"/>
    <x v="1"/>
    <x v="0"/>
    <x v="0"/>
    <x v="8"/>
    <s v="2024-10-18"/>
    <x v="3"/>
    <n v="3000"/>
    <x v="0"/>
    <m/>
    <x v="0"/>
    <m/>
    <x v="189"/>
    <n v="100479689"/>
    <x v="0"/>
    <x v="0"/>
    <s v="Promoção e Inclusão Social"/>
    <s v="ORI"/>
    <x v="0"/>
    <m/>
    <x v="0"/>
    <x v="0"/>
    <x v="0"/>
    <x v="0"/>
    <x v="0"/>
    <x v="0"/>
    <x v="0"/>
    <x v="0"/>
    <x v="0"/>
    <x v="0"/>
    <x v="0"/>
    <s v="Promoção e Inclusão Social"/>
    <x v="0"/>
    <x v="0"/>
    <x v="0"/>
    <x v="0"/>
    <x v="1"/>
    <x v="0"/>
    <x v="0"/>
    <x v="0"/>
    <x v="0"/>
    <x v="0"/>
    <x v="0"/>
    <x v="0"/>
    <s v="Apoio social, a favor do Sr. Edmilson Mendes Martins, para melhorar a segurança alimentação ( cesta básica), conforme anexo."/>
  </r>
  <r>
    <x v="0"/>
    <n v="0"/>
    <n v="0"/>
    <n v="0"/>
    <n v="147070"/>
    <x v="901"/>
    <x v="0"/>
    <x v="0"/>
    <x v="0"/>
    <s v="01.25.04.22"/>
    <x v="7"/>
    <x v="3"/>
    <x v="3"/>
    <s v="Cultura"/>
    <s v="01.25.04"/>
    <s v="Cultura"/>
    <s v="01.25.04"/>
    <x v="4"/>
    <x v="0"/>
    <x v="2"/>
    <x v="2"/>
    <x v="0"/>
    <x v="1"/>
    <x v="0"/>
    <x v="0"/>
    <x v="8"/>
    <s v="2024-10-15"/>
    <x v="3"/>
    <n v="147070"/>
    <x v="0"/>
    <m/>
    <x v="0"/>
    <m/>
    <x v="34"/>
    <n v="100477243"/>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de refeições servidas, conforme proposta em anexo."/>
  </r>
  <r>
    <x v="0"/>
    <n v="0"/>
    <n v="0"/>
    <n v="0"/>
    <n v="25000"/>
    <x v="902"/>
    <x v="0"/>
    <x v="0"/>
    <x v="0"/>
    <s v="01.25.01.11"/>
    <x v="17"/>
    <x v="3"/>
    <x v="3"/>
    <s v="Educação"/>
    <s v="01.25.01"/>
    <s v="Educação"/>
    <s v="01.25.01"/>
    <x v="4"/>
    <x v="0"/>
    <x v="2"/>
    <x v="2"/>
    <x v="0"/>
    <x v="1"/>
    <x v="0"/>
    <x v="0"/>
    <x v="8"/>
    <s v="2024-10-17"/>
    <x v="3"/>
    <n v="25000"/>
    <x v="0"/>
    <m/>
    <x v="0"/>
    <m/>
    <x v="190"/>
    <n v="100479742"/>
    <x v="0"/>
    <x v="0"/>
    <s v="Apoio ao Ensino Básico e Secundário"/>
    <s v="ORI"/>
    <x v="0"/>
    <s v="AEBS"/>
    <x v="0"/>
    <x v="0"/>
    <x v="0"/>
    <x v="0"/>
    <x v="0"/>
    <x v="0"/>
    <x v="0"/>
    <x v="0"/>
    <x v="0"/>
    <x v="0"/>
    <x v="0"/>
    <s v="Apoio ao Ensino Básico e Secundário"/>
    <x v="0"/>
    <x v="0"/>
    <x v="0"/>
    <x v="0"/>
    <x v="1"/>
    <x v="0"/>
    <x v="0"/>
    <x v="0"/>
    <x v="0"/>
    <x v="0"/>
    <x v="0"/>
    <x v="0"/>
    <s v="Apoio social a favor da Sra. Nadilene Patricia Gomes, para o pagamento dividas ( propina), conforme anexo."/>
  </r>
  <r>
    <x v="0"/>
    <n v="0"/>
    <n v="0"/>
    <n v="0"/>
    <n v="25000"/>
    <x v="903"/>
    <x v="0"/>
    <x v="0"/>
    <x v="0"/>
    <s v="01.25.04.22"/>
    <x v="7"/>
    <x v="3"/>
    <x v="3"/>
    <s v="Cultura"/>
    <s v="01.25.04"/>
    <s v="Cultura"/>
    <s v="01.25.04"/>
    <x v="4"/>
    <x v="0"/>
    <x v="2"/>
    <x v="2"/>
    <x v="0"/>
    <x v="1"/>
    <x v="0"/>
    <x v="0"/>
    <x v="8"/>
    <s v="2024-10-18"/>
    <x v="3"/>
    <n v="25000"/>
    <x v="0"/>
    <m/>
    <x v="0"/>
    <m/>
    <x v="104"/>
    <n v="10047969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 Evanilson Da Luz Borges Mendes, referente a gratificação atuação no festival de batuque e funaná, conforme anexo. "/>
  </r>
  <r>
    <x v="0"/>
    <n v="0"/>
    <n v="0"/>
    <n v="0"/>
    <n v="20000"/>
    <x v="904"/>
    <x v="0"/>
    <x v="0"/>
    <x v="0"/>
    <s v="01.25.04.22"/>
    <x v="7"/>
    <x v="3"/>
    <x v="3"/>
    <s v="Cultura"/>
    <s v="01.25.04"/>
    <s v="Cultura"/>
    <s v="01.25.04"/>
    <x v="4"/>
    <x v="0"/>
    <x v="2"/>
    <x v="2"/>
    <x v="0"/>
    <x v="1"/>
    <x v="0"/>
    <x v="0"/>
    <x v="8"/>
    <s v="2024-10-18"/>
    <x v="3"/>
    <n v="20000"/>
    <x v="0"/>
    <m/>
    <x v="0"/>
    <m/>
    <x v="191"/>
    <n v="100479476"/>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a. Cesaltina Pereira Gomes, referente a gratificação atuação no festival de batuque e funaná, conforme anexo. "/>
  </r>
  <r>
    <x v="0"/>
    <n v="0"/>
    <n v="0"/>
    <n v="0"/>
    <n v="8000"/>
    <x v="905"/>
    <x v="0"/>
    <x v="0"/>
    <x v="0"/>
    <s v="01.25.04.22"/>
    <x v="7"/>
    <x v="3"/>
    <x v="3"/>
    <s v="Cultura"/>
    <s v="01.25.04"/>
    <s v="Cultura"/>
    <s v="01.25.04"/>
    <x v="4"/>
    <x v="0"/>
    <x v="2"/>
    <x v="2"/>
    <x v="0"/>
    <x v="1"/>
    <x v="0"/>
    <x v="0"/>
    <x v="8"/>
    <s v="2024-10-18"/>
    <x v="3"/>
    <n v="8000"/>
    <x v="0"/>
    <m/>
    <x v="0"/>
    <m/>
    <x v="189"/>
    <n v="100479689"/>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 Edmilsom Mendes Martins, referente a gratificação atuação no festival de batuque e funaná, conforme anexo.  "/>
  </r>
  <r>
    <x v="0"/>
    <n v="0"/>
    <n v="0"/>
    <n v="0"/>
    <n v="7000"/>
    <x v="906"/>
    <x v="0"/>
    <x v="0"/>
    <x v="0"/>
    <s v="03.16.15"/>
    <x v="0"/>
    <x v="0"/>
    <x v="0"/>
    <s v="Direção Financeira"/>
    <s v="03.16.15"/>
    <s v="Direção Financeira"/>
    <s v="03.16.15"/>
    <x v="41"/>
    <x v="0"/>
    <x v="0"/>
    <x v="1"/>
    <x v="0"/>
    <x v="0"/>
    <x v="0"/>
    <x v="0"/>
    <x v="8"/>
    <s v="2024-10-24"/>
    <x v="3"/>
    <n v="7000"/>
    <x v="0"/>
    <m/>
    <x v="0"/>
    <m/>
    <x v="192"/>
    <n v="100478793"/>
    <x v="0"/>
    <x v="0"/>
    <s v="Direção Financeira"/>
    <s v="ORI"/>
    <x v="0"/>
    <m/>
    <x v="0"/>
    <x v="0"/>
    <x v="0"/>
    <x v="0"/>
    <x v="0"/>
    <x v="0"/>
    <x v="0"/>
    <x v="0"/>
    <x v="0"/>
    <x v="0"/>
    <x v="0"/>
    <s v="Direção Financeira"/>
    <x v="0"/>
    <x v="0"/>
    <x v="0"/>
    <x v="0"/>
    <x v="0"/>
    <x v="0"/>
    <x v="0"/>
    <x v="0"/>
    <x v="0"/>
    <x v="0"/>
    <x v="0"/>
    <x v="0"/>
    <s v="Pagamento a favor de Hidraulica Sove Transformacao E Comercio, referente reparação de macaco de porta maquina da CMSM, conforme anexo."/>
  </r>
  <r>
    <x v="0"/>
    <n v="0"/>
    <n v="0"/>
    <n v="0"/>
    <n v="180000"/>
    <x v="907"/>
    <x v="0"/>
    <x v="0"/>
    <x v="0"/>
    <s v="03.16.15"/>
    <x v="0"/>
    <x v="0"/>
    <x v="0"/>
    <s v="Direção Financeira"/>
    <s v="03.16.15"/>
    <s v="Direção Financeira"/>
    <s v="03.16.15"/>
    <x v="36"/>
    <x v="0"/>
    <x v="0"/>
    <x v="0"/>
    <x v="0"/>
    <x v="0"/>
    <x v="0"/>
    <x v="0"/>
    <x v="8"/>
    <s v="2024-10-22"/>
    <x v="3"/>
    <n v="180000"/>
    <x v="0"/>
    <m/>
    <x v="0"/>
    <m/>
    <x v="1"/>
    <n v="100476920"/>
    <x v="0"/>
    <x v="0"/>
    <s v="Direção Financeira"/>
    <s v="ORI"/>
    <x v="0"/>
    <m/>
    <x v="0"/>
    <x v="0"/>
    <x v="0"/>
    <x v="0"/>
    <x v="0"/>
    <x v="0"/>
    <x v="0"/>
    <x v="0"/>
    <x v="0"/>
    <x v="0"/>
    <x v="0"/>
    <s v="Direção Financeira"/>
    <x v="0"/>
    <x v="0"/>
    <x v="0"/>
    <x v="0"/>
    <x v="0"/>
    <x v="0"/>
    <x v="0"/>
    <x v="0"/>
    <x v="0"/>
    <x v="0"/>
    <x v="0"/>
    <x v="0"/>
    <s v="Pagamento a favor da Empresa Felisberto Carvalho, pela aquisição de combustíveis  destinados a viatura afeto aos serviços da CMSM conforme anexo."/>
  </r>
  <r>
    <x v="0"/>
    <n v="0"/>
    <n v="0"/>
    <n v="0"/>
    <n v="1400"/>
    <x v="908"/>
    <x v="0"/>
    <x v="0"/>
    <x v="0"/>
    <s v="03.16.15"/>
    <x v="0"/>
    <x v="0"/>
    <x v="0"/>
    <s v="Direção Financeira"/>
    <s v="03.16.15"/>
    <s v="Direção Financeira"/>
    <s v="03.16.15"/>
    <x v="31"/>
    <x v="0"/>
    <x v="0"/>
    <x v="1"/>
    <x v="0"/>
    <x v="0"/>
    <x v="0"/>
    <x v="0"/>
    <x v="8"/>
    <s v="2024-10-23"/>
    <x v="3"/>
    <n v="1400"/>
    <x v="0"/>
    <m/>
    <x v="0"/>
    <m/>
    <x v="21"/>
    <n v="100391960"/>
    <x v="0"/>
    <x v="0"/>
    <s v="Direção Financeira"/>
    <s v="ORI"/>
    <x v="0"/>
    <m/>
    <x v="0"/>
    <x v="0"/>
    <x v="0"/>
    <x v="0"/>
    <x v="0"/>
    <x v="0"/>
    <x v="0"/>
    <x v="0"/>
    <x v="0"/>
    <x v="0"/>
    <x v="0"/>
    <s v="Direção Financeira"/>
    <x v="0"/>
    <x v="0"/>
    <x v="0"/>
    <x v="0"/>
    <x v="0"/>
    <x v="0"/>
    <x v="0"/>
    <x v="0"/>
    <x v="0"/>
    <x v="0"/>
    <x v="0"/>
    <x v="0"/>
    <s v="Pagamento a favor da CVtelecom, referente a recarga dados de internet nos tablet dos técnicos, conforme anexo."/>
  </r>
  <r>
    <x v="0"/>
    <n v="0"/>
    <n v="0"/>
    <n v="0"/>
    <n v="127000"/>
    <x v="909"/>
    <x v="0"/>
    <x v="0"/>
    <x v="0"/>
    <s v="03.16.15"/>
    <x v="0"/>
    <x v="0"/>
    <x v="0"/>
    <s v="Direção Financeira"/>
    <s v="03.16.15"/>
    <s v="Direção Financeira"/>
    <s v="03.16.15"/>
    <x v="33"/>
    <x v="0"/>
    <x v="0"/>
    <x v="0"/>
    <x v="0"/>
    <x v="0"/>
    <x v="0"/>
    <x v="0"/>
    <x v="10"/>
    <s v="2024-11-04"/>
    <x v="3"/>
    <n v="127000"/>
    <x v="0"/>
    <m/>
    <x v="0"/>
    <m/>
    <x v="92"/>
    <n v="100479413"/>
    <x v="0"/>
    <x v="0"/>
    <s v="Direção Financeira"/>
    <s v="ORI"/>
    <x v="0"/>
    <m/>
    <x v="0"/>
    <x v="0"/>
    <x v="0"/>
    <x v="0"/>
    <x v="0"/>
    <x v="0"/>
    <x v="0"/>
    <x v="0"/>
    <x v="0"/>
    <x v="0"/>
    <x v="0"/>
    <s v="Direção Financeira"/>
    <x v="0"/>
    <x v="0"/>
    <x v="0"/>
    <x v="0"/>
    <x v="0"/>
    <x v="0"/>
    <x v="0"/>
    <x v="0"/>
    <x v="0"/>
    <x v="0"/>
    <x v="0"/>
    <x v="0"/>
    <s v="Pagamento a favor da Silvia Antunes, pela a aquisição de de Tinteiro e toner para os serviços da CMSM, conforme anexo.  "/>
  </r>
  <r>
    <x v="0"/>
    <n v="0"/>
    <n v="0"/>
    <n v="0"/>
    <n v="2310"/>
    <x v="910"/>
    <x v="0"/>
    <x v="0"/>
    <x v="0"/>
    <s v="01.27.02.11"/>
    <x v="18"/>
    <x v="1"/>
    <x v="1"/>
    <s v="Saneamento básico"/>
    <s v="01.27.02"/>
    <s v="Saneamento básico"/>
    <s v="01.27.02"/>
    <x v="4"/>
    <x v="0"/>
    <x v="2"/>
    <x v="2"/>
    <x v="0"/>
    <x v="1"/>
    <x v="0"/>
    <x v="0"/>
    <x v="10"/>
    <s v="2024-11-06"/>
    <x v="3"/>
    <n v="2310"/>
    <x v="0"/>
    <m/>
    <x v="0"/>
    <m/>
    <x v="2"/>
    <n v="100474696"/>
    <x v="0"/>
    <x v="1"/>
    <s v="Reforço do saneamento básico"/>
    <s v="ORI"/>
    <x v="0"/>
    <m/>
    <x v="0"/>
    <x v="0"/>
    <x v="0"/>
    <x v="0"/>
    <x v="0"/>
    <x v="0"/>
    <x v="0"/>
    <x v="0"/>
    <x v="0"/>
    <x v="0"/>
    <x v="0"/>
    <s v="Reforço do saneamento básico"/>
    <x v="0"/>
    <x v="0"/>
    <x v="0"/>
    <x v="0"/>
    <x v="1"/>
    <x v="0"/>
    <x v="0"/>
    <x v="0"/>
    <x v="0"/>
    <x v="0"/>
    <x v="1"/>
    <x v="0"/>
    <s v="Pagamento a favor do Sr. Adelson António Silva Dos Reis, pelos trabalhos de covato e mondas realizadas no Cemitério de Achada Bolanha durante mês de outubro de 2024, conforme anexo."/>
  </r>
  <r>
    <x v="0"/>
    <n v="0"/>
    <n v="0"/>
    <n v="0"/>
    <n v="13090"/>
    <x v="910"/>
    <x v="0"/>
    <x v="0"/>
    <x v="0"/>
    <s v="01.27.02.11"/>
    <x v="18"/>
    <x v="1"/>
    <x v="1"/>
    <s v="Saneamento básico"/>
    <s v="01.27.02"/>
    <s v="Saneamento básico"/>
    <s v="01.27.02"/>
    <x v="4"/>
    <x v="0"/>
    <x v="2"/>
    <x v="2"/>
    <x v="0"/>
    <x v="1"/>
    <x v="0"/>
    <x v="0"/>
    <x v="10"/>
    <s v="2024-11-06"/>
    <x v="3"/>
    <n v="13090"/>
    <x v="0"/>
    <m/>
    <x v="0"/>
    <m/>
    <x v="193"/>
    <n v="100479756"/>
    <x v="0"/>
    <x v="0"/>
    <s v="Reforço do saneamento básico"/>
    <s v="ORI"/>
    <x v="0"/>
    <m/>
    <x v="0"/>
    <x v="0"/>
    <x v="0"/>
    <x v="0"/>
    <x v="0"/>
    <x v="0"/>
    <x v="0"/>
    <x v="0"/>
    <x v="0"/>
    <x v="0"/>
    <x v="0"/>
    <s v="Reforço do saneamento básico"/>
    <x v="0"/>
    <x v="0"/>
    <x v="0"/>
    <x v="0"/>
    <x v="1"/>
    <x v="0"/>
    <x v="0"/>
    <x v="0"/>
    <x v="0"/>
    <x v="0"/>
    <x v="0"/>
    <x v="0"/>
    <s v="Pagamento a favor do Sr. Adelson António Silva Dos Reis, pelos trabalhos de covato e mondas realizadas no Cemitério de Achada Bolanha durante mês de outubro de 2024, conforme anexo."/>
  </r>
  <r>
    <x v="0"/>
    <n v="0"/>
    <n v="0"/>
    <n v="0"/>
    <n v="5000"/>
    <x v="911"/>
    <x v="0"/>
    <x v="0"/>
    <x v="0"/>
    <s v="01.25.03.12"/>
    <x v="6"/>
    <x v="3"/>
    <x v="3"/>
    <s v="Emprego e Formação profissional"/>
    <s v="01.25.03"/>
    <s v="Emprego e Formação profissional"/>
    <s v="01.25.03"/>
    <x v="4"/>
    <x v="0"/>
    <x v="2"/>
    <x v="2"/>
    <x v="0"/>
    <x v="1"/>
    <x v="0"/>
    <x v="0"/>
    <x v="10"/>
    <s v="2024-11-11"/>
    <x v="3"/>
    <n v="5000"/>
    <x v="0"/>
    <m/>
    <x v="0"/>
    <m/>
    <x v="194"/>
    <n v="100477907"/>
    <x v="0"/>
    <x v="0"/>
    <s v="Estágios Profissionais e Promoção de Emprego"/>
    <s v="ORI"/>
    <x v="0"/>
    <m/>
    <x v="0"/>
    <x v="0"/>
    <x v="0"/>
    <x v="0"/>
    <x v="0"/>
    <x v="0"/>
    <x v="0"/>
    <x v="0"/>
    <x v="0"/>
    <x v="0"/>
    <x v="0"/>
    <s v="Estágios Profissionais e Promoção de Emprego"/>
    <x v="0"/>
    <x v="0"/>
    <x v="0"/>
    <x v="0"/>
    <x v="1"/>
    <x v="0"/>
    <x v="0"/>
    <x v="0"/>
    <x v="0"/>
    <x v="0"/>
    <x v="0"/>
    <x v="0"/>
    <s v="Apoio social a favor do Sra. Juvina Ramos Cabral, para promoção de auto emprego, conforme anexo.  "/>
  </r>
  <r>
    <x v="0"/>
    <n v="0"/>
    <n v="0"/>
    <n v="0"/>
    <n v="6240"/>
    <x v="912"/>
    <x v="0"/>
    <x v="0"/>
    <x v="0"/>
    <s v="03.16.15"/>
    <x v="0"/>
    <x v="0"/>
    <x v="0"/>
    <s v="Direção Financeira"/>
    <s v="03.16.15"/>
    <s v="Direção Financeira"/>
    <s v="03.16.15"/>
    <x v="0"/>
    <x v="0"/>
    <x v="0"/>
    <x v="0"/>
    <x v="0"/>
    <x v="0"/>
    <x v="0"/>
    <x v="0"/>
    <x v="10"/>
    <s v="2024-11-12"/>
    <x v="3"/>
    <n v="6240"/>
    <x v="0"/>
    <m/>
    <x v="0"/>
    <m/>
    <x v="195"/>
    <n v="100478815"/>
    <x v="0"/>
    <x v="0"/>
    <s v="Direção Financeira"/>
    <s v="ORI"/>
    <x v="0"/>
    <m/>
    <x v="0"/>
    <x v="0"/>
    <x v="0"/>
    <x v="0"/>
    <x v="0"/>
    <x v="0"/>
    <x v="0"/>
    <x v="0"/>
    <x v="0"/>
    <x v="0"/>
    <x v="0"/>
    <s v="Direção Financeira"/>
    <x v="0"/>
    <x v="0"/>
    <x v="0"/>
    <x v="0"/>
    <x v="0"/>
    <x v="0"/>
    <x v="0"/>
    <x v="0"/>
    <x v="0"/>
    <x v="0"/>
    <x v="0"/>
    <x v="0"/>
    <s v="Pagamento a favor Boniface Ononuju Anaehob,referente a aquisição de peças para viaturas de transporte escolar, conforme proposta em anexo."/>
  </r>
  <r>
    <x v="1"/>
    <n v="0"/>
    <n v="0"/>
    <n v="0"/>
    <n v="471080"/>
    <x v="913"/>
    <x v="0"/>
    <x v="0"/>
    <x v="0"/>
    <s v="01.27.06.42"/>
    <x v="22"/>
    <x v="1"/>
    <x v="1"/>
    <s v="Requalificação Urbana e habitação"/>
    <s v="01.27.06"/>
    <s v="Requalificação Urbana e habitação"/>
    <s v="01.27.06"/>
    <x v="1"/>
    <x v="0"/>
    <x v="0"/>
    <x v="0"/>
    <x v="0"/>
    <x v="1"/>
    <x v="1"/>
    <x v="0"/>
    <x v="8"/>
    <s v="2024-10-25"/>
    <x v="3"/>
    <n v="471080"/>
    <x v="0"/>
    <m/>
    <x v="0"/>
    <m/>
    <x v="196"/>
    <n v="100479657"/>
    <x v="0"/>
    <x v="0"/>
    <s v="Manutenção do Estádio Municipal/Campos Futebol 11"/>
    <s v="ORI"/>
    <x v="0"/>
    <s v="MCF"/>
    <x v="0"/>
    <x v="0"/>
    <x v="0"/>
    <x v="0"/>
    <x v="0"/>
    <x v="0"/>
    <x v="0"/>
    <x v="0"/>
    <x v="0"/>
    <x v="0"/>
    <x v="0"/>
    <s v="Manutenção do Estádio Municipal/Campos Futebol 11"/>
    <x v="0"/>
    <x v="0"/>
    <x v="0"/>
    <x v="0"/>
    <x v="1"/>
    <x v="0"/>
    <x v="0"/>
    <x v="0"/>
    <x v="0"/>
    <x v="0"/>
    <x v="0"/>
    <x v="0"/>
    <s v="Pagamento a favor da ASR- Transporte Sociedade Unipessoal, referente de serviços de Transporte de terra nas obras de construção dos campo relvado sintético de Manguinho e Achada Bolanha, conforme justificativo em anexo.  "/>
  </r>
  <r>
    <x v="0"/>
    <n v="0"/>
    <n v="0"/>
    <n v="0"/>
    <n v="62500"/>
    <x v="914"/>
    <x v="0"/>
    <x v="0"/>
    <x v="0"/>
    <s v="03.16.15"/>
    <x v="0"/>
    <x v="0"/>
    <x v="0"/>
    <s v="Direção Financeira"/>
    <s v="03.16.15"/>
    <s v="Direção Financeira"/>
    <s v="03.16.15"/>
    <x v="5"/>
    <x v="0"/>
    <x v="0"/>
    <x v="1"/>
    <x v="0"/>
    <x v="0"/>
    <x v="0"/>
    <x v="0"/>
    <x v="10"/>
    <s v="2024-11-13"/>
    <x v="3"/>
    <n v="62500"/>
    <x v="0"/>
    <m/>
    <x v="0"/>
    <m/>
    <x v="86"/>
    <n v="100479507"/>
    <x v="0"/>
    <x v="0"/>
    <s v="Direção Financeira"/>
    <s v="ORI"/>
    <x v="0"/>
    <m/>
    <x v="0"/>
    <x v="0"/>
    <x v="0"/>
    <x v="0"/>
    <x v="0"/>
    <x v="0"/>
    <x v="0"/>
    <x v="0"/>
    <x v="0"/>
    <x v="0"/>
    <x v="0"/>
    <s v="Direção Financeira"/>
    <x v="0"/>
    <x v="0"/>
    <x v="0"/>
    <x v="0"/>
    <x v="0"/>
    <x v="0"/>
    <x v="0"/>
    <x v="0"/>
    <x v="0"/>
    <x v="0"/>
    <x v="0"/>
    <x v="0"/>
    <s v="Pagamento referente a aquisição de serviços de aluguer  de groa, conforme proposta em anexo."/>
  </r>
  <r>
    <x v="0"/>
    <n v="0"/>
    <n v="0"/>
    <n v="0"/>
    <n v="1000"/>
    <x v="915"/>
    <x v="0"/>
    <x v="0"/>
    <x v="0"/>
    <s v="03.16.24"/>
    <x v="31"/>
    <x v="0"/>
    <x v="0"/>
    <s v="Direcao da Familia, Inclusão, Género e Saúde"/>
    <s v="03.16.24"/>
    <s v="Direcao da Familia, Inclusão, Género e Saúde"/>
    <s v="03.16.24"/>
    <x v="3"/>
    <x v="0"/>
    <x v="0"/>
    <x v="1"/>
    <x v="0"/>
    <x v="0"/>
    <x v="0"/>
    <x v="0"/>
    <x v="10"/>
    <s v="2024-11-15"/>
    <x v="3"/>
    <n v="1000"/>
    <x v="0"/>
    <m/>
    <x v="0"/>
    <m/>
    <x v="82"/>
    <n v="100477415"/>
    <x v="0"/>
    <x v="0"/>
    <s v="Direcao da Familia, Inclusão, Género e Saúde"/>
    <s v="ORI"/>
    <x v="0"/>
    <m/>
    <x v="0"/>
    <x v="0"/>
    <x v="0"/>
    <x v="0"/>
    <x v="0"/>
    <x v="0"/>
    <x v="0"/>
    <x v="0"/>
    <x v="0"/>
    <x v="0"/>
    <x v="0"/>
    <s v="Direcao da Familia, Inclusão, Género e Saúde"/>
    <x v="0"/>
    <x v="0"/>
    <x v="0"/>
    <x v="0"/>
    <x v="0"/>
    <x v="0"/>
    <x v="0"/>
    <x v="0"/>
    <x v="0"/>
    <x v="0"/>
    <x v="0"/>
    <x v="0"/>
    <s v="subsidio de transporte favor do SR. Anildo Lopes Rodrigues pela sua deslocação em missão de serviço a cidade da Praia no dia 25 de Setembro de 2024, conforme justificativo em anexo."/>
  </r>
  <r>
    <x v="0"/>
    <n v="0"/>
    <n v="0"/>
    <n v="0"/>
    <n v="3980"/>
    <x v="916"/>
    <x v="0"/>
    <x v="1"/>
    <x v="0"/>
    <s v="03.03.10"/>
    <x v="8"/>
    <x v="0"/>
    <x v="4"/>
    <s v="Receitas Da Câmara"/>
    <s v="03.03.10"/>
    <s v="Receitas Da Câmara"/>
    <s v="03.03.10"/>
    <x v="6"/>
    <x v="0"/>
    <x v="3"/>
    <x v="3"/>
    <x v="0"/>
    <x v="0"/>
    <x v="2"/>
    <x v="0"/>
    <x v="0"/>
    <s v="2024-01-23"/>
    <x v="0"/>
    <n v="39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700"/>
    <x v="917"/>
    <x v="0"/>
    <x v="0"/>
    <x v="0"/>
    <s v="03.16.15"/>
    <x v="0"/>
    <x v="0"/>
    <x v="0"/>
    <s v="Direção Financeira"/>
    <s v="03.16.15"/>
    <s v="Direção Financeira"/>
    <s v="03.16.15"/>
    <x v="33"/>
    <x v="0"/>
    <x v="0"/>
    <x v="0"/>
    <x v="0"/>
    <x v="0"/>
    <x v="0"/>
    <x v="0"/>
    <x v="2"/>
    <s v="2024-02-02"/>
    <x v="0"/>
    <n v="40700"/>
    <x v="0"/>
    <m/>
    <x v="0"/>
    <m/>
    <x v="92"/>
    <n v="100479413"/>
    <x v="0"/>
    <x v="0"/>
    <s v="Direção Financeira"/>
    <s v="ORI"/>
    <x v="0"/>
    <m/>
    <x v="0"/>
    <x v="0"/>
    <x v="0"/>
    <x v="0"/>
    <x v="0"/>
    <x v="0"/>
    <x v="0"/>
    <x v="0"/>
    <x v="0"/>
    <x v="0"/>
    <x v="0"/>
    <s v="Direção Financeira"/>
    <x v="0"/>
    <x v="0"/>
    <x v="0"/>
    <x v="0"/>
    <x v="0"/>
    <x v="0"/>
    <x v="0"/>
    <x v="0"/>
    <x v="0"/>
    <x v="0"/>
    <x v="0"/>
    <x v="0"/>
    <s v="Pagamento a favor da Silva Antunes, pela a aquisição de tinteiro para o gabinete técnico da CMSM e gabinete da escola do mar, conforme anexo."/>
  </r>
  <r>
    <x v="0"/>
    <n v="0"/>
    <n v="0"/>
    <n v="0"/>
    <n v="900"/>
    <x v="918"/>
    <x v="0"/>
    <x v="1"/>
    <x v="0"/>
    <s v="80.02.01"/>
    <x v="2"/>
    <x v="2"/>
    <x v="2"/>
    <s v="Retenções Iur"/>
    <s v="80.02.01"/>
    <s v="Retenções Iur"/>
    <s v="80.02.01"/>
    <x v="2"/>
    <x v="0"/>
    <x v="1"/>
    <x v="0"/>
    <x v="1"/>
    <x v="2"/>
    <x v="2"/>
    <x v="0"/>
    <x v="0"/>
    <s v="2024-01-09"/>
    <x v="0"/>
    <n v="900"/>
    <x v="0"/>
    <m/>
    <x v="0"/>
    <m/>
    <x v="2"/>
    <n v="100474696"/>
    <x v="0"/>
    <x v="0"/>
    <s v="Retenções Iur"/>
    <s v="ORI"/>
    <x v="0"/>
    <s v="RIUR"/>
    <x v="0"/>
    <x v="0"/>
    <x v="0"/>
    <x v="0"/>
    <x v="0"/>
    <x v="0"/>
    <x v="0"/>
    <x v="0"/>
    <x v="0"/>
    <x v="0"/>
    <x v="0"/>
    <s v="Retenções Iur"/>
    <x v="0"/>
    <x v="0"/>
    <x v="0"/>
    <x v="0"/>
    <x v="2"/>
    <x v="0"/>
    <x v="0"/>
    <x v="0"/>
    <x v="0"/>
    <x v="1"/>
    <x v="0"/>
    <x v="0"/>
    <s v="RETENCAO OT"/>
  </r>
  <r>
    <x v="0"/>
    <n v="0"/>
    <n v="0"/>
    <n v="0"/>
    <n v="48739"/>
    <x v="919"/>
    <x v="0"/>
    <x v="1"/>
    <x v="0"/>
    <s v="03.03.10"/>
    <x v="8"/>
    <x v="0"/>
    <x v="4"/>
    <s v="Receitas Da Câmara"/>
    <s v="03.03.10"/>
    <s v="Receitas Da Câmara"/>
    <s v="03.03.10"/>
    <x v="18"/>
    <x v="0"/>
    <x v="0"/>
    <x v="0"/>
    <x v="0"/>
    <x v="0"/>
    <x v="2"/>
    <x v="0"/>
    <x v="0"/>
    <s v="2024-01-23"/>
    <x v="0"/>
    <n v="4873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0"/>
    <x v="920"/>
    <x v="0"/>
    <x v="1"/>
    <x v="0"/>
    <s v="03.03.10"/>
    <x v="8"/>
    <x v="0"/>
    <x v="4"/>
    <s v="Receitas Da Câmara"/>
    <s v="03.03.10"/>
    <s v="Receitas Da Câmara"/>
    <s v="03.03.10"/>
    <x v="8"/>
    <x v="0"/>
    <x v="3"/>
    <x v="3"/>
    <x v="0"/>
    <x v="0"/>
    <x v="2"/>
    <x v="0"/>
    <x v="0"/>
    <s v="2024-01-23"/>
    <x v="0"/>
    <n v="1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30"/>
    <x v="921"/>
    <x v="0"/>
    <x v="1"/>
    <x v="0"/>
    <s v="03.03.10"/>
    <x v="8"/>
    <x v="0"/>
    <x v="4"/>
    <s v="Receitas Da Câmara"/>
    <s v="03.03.10"/>
    <s v="Receitas Da Câmara"/>
    <s v="03.03.10"/>
    <x v="13"/>
    <x v="0"/>
    <x v="3"/>
    <x v="3"/>
    <x v="0"/>
    <x v="0"/>
    <x v="2"/>
    <x v="0"/>
    <x v="0"/>
    <s v="2024-01-23"/>
    <x v="0"/>
    <n v="26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525"/>
    <x v="922"/>
    <x v="0"/>
    <x v="1"/>
    <x v="0"/>
    <s v="03.03.10"/>
    <x v="8"/>
    <x v="0"/>
    <x v="4"/>
    <s v="Receitas Da Câmara"/>
    <s v="03.03.10"/>
    <s v="Receitas Da Câmara"/>
    <s v="03.03.10"/>
    <x v="17"/>
    <x v="0"/>
    <x v="3"/>
    <x v="3"/>
    <x v="0"/>
    <x v="0"/>
    <x v="2"/>
    <x v="0"/>
    <x v="0"/>
    <s v="2024-01-23"/>
    <x v="0"/>
    <n v="65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0"/>
    <x v="923"/>
    <x v="0"/>
    <x v="1"/>
    <x v="0"/>
    <s v="03.03.10"/>
    <x v="8"/>
    <x v="0"/>
    <x v="4"/>
    <s v="Receitas Da Câmara"/>
    <s v="03.03.10"/>
    <s v="Receitas Da Câmara"/>
    <s v="03.03.10"/>
    <x v="42"/>
    <x v="0"/>
    <x v="3"/>
    <x v="3"/>
    <x v="0"/>
    <x v="0"/>
    <x v="2"/>
    <x v="0"/>
    <x v="0"/>
    <s v="2024-01-23"/>
    <x v="0"/>
    <n v="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500"/>
    <x v="924"/>
    <x v="0"/>
    <x v="1"/>
    <x v="0"/>
    <s v="03.03.10"/>
    <x v="8"/>
    <x v="0"/>
    <x v="4"/>
    <s v="Receitas Da Câmara"/>
    <s v="03.03.10"/>
    <s v="Receitas Da Câmara"/>
    <s v="03.03.10"/>
    <x v="11"/>
    <x v="0"/>
    <x v="0"/>
    <x v="5"/>
    <x v="0"/>
    <x v="0"/>
    <x v="2"/>
    <x v="0"/>
    <x v="0"/>
    <s v="2024-01-23"/>
    <x v="0"/>
    <n v="4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725"/>
    <x v="925"/>
    <x v="0"/>
    <x v="1"/>
    <x v="0"/>
    <s v="03.03.10"/>
    <x v="8"/>
    <x v="0"/>
    <x v="4"/>
    <s v="Receitas Da Câmara"/>
    <s v="03.03.10"/>
    <s v="Receitas Da Câmara"/>
    <s v="03.03.10"/>
    <x v="10"/>
    <x v="0"/>
    <x v="3"/>
    <x v="3"/>
    <x v="0"/>
    <x v="0"/>
    <x v="2"/>
    <x v="0"/>
    <x v="0"/>
    <s v="2024-01-23"/>
    <x v="0"/>
    <n v="87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2"/>
    <x v="926"/>
    <x v="0"/>
    <x v="1"/>
    <x v="0"/>
    <s v="03.03.10"/>
    <x v="8"/>
    <x v="0"/>
    <x v="4"/>
    <s v="Receitas Da Câmara"/>
    <s v="03.03.10"/>
    <s v="Receitas Da Câmara"/>
    <s v="03.03.10"/>
    <x v="25"/>
    <x v="0"/>
    <x v="3"/>
    <x v="3"/>
    <x v="0"/>
    <x v="0"/>
    <x v="2"/>
    <x v="0"/>
    <x v="0"/>
    <s v="2024-01-23"/>
    <x v="0"/>
    <n v="21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00"/>
    <x v="927"/>
    <x v="0"/>
    <x v="1"/>
    <x v="0"/>
    <s v="03.03.10"/>
    <x v="8"/>
    <x v="0"/>
    <x v="4"/>
    <s v="Receitas Da Câmara"/>
    <s v="03.03.10"/>
    <s v="Receitas Da Câmara"/>
    <s v="03.03.10"/>
    <x v="20"/>
    <x v="0"/>
    <x v="3"/>
    <x v="3"/>
    <x v="0"/>
    <x v="0"/>
    <x v="2"/>
    <x v="0"/>
    <x v="0"/>
    <s v="2024-01-23"/>
    <x v="0"/>
    <n v="7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00"/>
    <x v="928"/>
    <x v="0"/>
    <x v="1"/>
    <x v="0"/>
    <s v="03.03.10"/>
    <x v="8"/>
    <x v="0"/>
    <x v="4"/>
    <s v="Receitas Da Câmara"/>
    <s v="03.03.10"/>
    <s v="Receitas Da Câmara"/>
    <s v="03.03.10"/>
    <x v="13"/>
    <x v="0"/>
    <x v="3"/>
    <x v="3"/>
    <x v="0"/>
    <x v="0"/>
    <x v="2"/>
    <x v="0"/>
    <x v="0"/>
    <s v="2024-01-24"/>
    <x v="0"/>
    <n v="2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0"/>
    <x v="929"/>
    <x v="0"/>
    <x v="1"/>
    <x v="0"/>
    <s v="03.03.10"/>
    <x v="8"/>
    <x v="0"/>
    <x v="4"/>
    <s v="Receitas Da Câmara"/>
    <s v="03.03.10"/>
    <s v="Receitas Da Câmara"/>
    <s v="03.03.10"/>
    <x v="42"/>
    <x v="0"/>
    <x v="3"/>
    <x v="3"/>
    <x v="0"/>
    <x v="0"/>
    <x v="2"/>
    <x v="0"/>
    <x v="0"/>
    <s v="2024-01-24"/>
    <x v="0"/>
    <n v="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400"/>
    <x v="930"/>
    <x v="0"/>
    <x v="1"/>
    <x v="0"/>
    <s v="03.03.10"/>
    <x v="8"/>
    <x v="0"/>
    <x v="4"/>
    <s v="Receitas Da Câmara"/>
    <s v="03.03.10"/>
    <s v="Receitas Da Câmara"/>
    <s v="03.03.10"/>
    <x v="11"/>
    <x v="0"/>
    <x v="0"/>
    <x v="5"/>
    <x v="0"/>
    <x v="0"/>
    <x v="2"/>
    <x v="0"/>
    <x v="0"/>
    <s v="2024-01-24"/>
    <x v="0"/>
    <n v="5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00"/>
    <x v="931"/>
    <x v="0"/>
    <x v="1"/>
    <x v="0"/>
    <s v="03.03.10"/>
    <x v="8"/>
    <x v="0"/>
    <x v="4"/>
    <s v="Receitas Da Câmara"/>
    <s v="03.03.10"/>
    <s v="Receitas Da Câmara"/>
    <s v="03.03.10"/>
    <x v="10"/>
    <x v="0"/>
    <x v="3"/>
    <x v="3"/>
    <x v="0"/>
    <x v="0"/>
    <x v="2"/>
    <x v="0"/>
    <x v="0"/>
    <s v="2024-01-24"/>
    <x v="0"/>
    <n v="2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996"/>
    <x v="932"/>
    <x v="0"/>
    <x v="1"/>
    <x v="0"/>
    <s v="03.03.10"/>
    <x v="8"/>
    <x v="0"/>
    <x v="4"/>
    <s v="Receitas Da Câmara"/>
    <s v="03.03.10"/>
    <s v="Receitas Da Câmara"/>
    <s v="03.03.10"/>
    <x v="9"/>
    <x v="0"/>
    <x v="3"/>
    <x v="3"/>
    <x v="0"/>
    <x v="0"/>
    <x v="2"/>
    <x v="0"/>
    <x v="0"/>
    <s v="2024-01-24"/>
    <x v="0"/>
    <n v="6996"/>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44000"/>
    <x v="933"/>
    <x v="0"/>
    <x v="1"/>
    <x v="0"/>
    <s v="03.03.10"/>
    <x v="8"/>
    <x v="0"/>
    <x v="4"/>
    <s v="Receitas Da Câmara"/>
    <s v="03.03.10"/>
    <s v="Receitas Da Câmara"/>
    <s v="03.03.10"/>
    <x v="15"/>
    <x v="0"/>
    <x v="0"/>
    <x v="0"/>
    <x v="0"/>
    <x v="0"/>
    <x v="2"/>
    <x v="0"/>
    <x v="0"/>
    <s v="2024-01-24"/>
    <x v="0"/>
    <n v="144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0"/>
    <x v="934"/>
    <x v="0"/>
    <x v="1"/>
    <x v="0"/>
    <s v="03.03.10"/>
    <x v="8"/>
    <x v="0"/>
    <x v="4"/>
    <s v="Receitas Da Câmara"/>
    <s v="03.03.10"/>
    <s v="Receitas Da Câmara"/>
    <s v="03.03.10"/>
    <x v="8"/>
    <x v="0"/>
    <x v="3"/>
    <x v="3"/>
    <x v="0"/>
    <x v="0"/>
    <x v="2"/>
    <x v="0"/>
    <x v="0"/>
    <s v="2024-01-24"/>
    <x v="0"/>
    <n v="2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2108"/>
    <x v="935"/>
    <x v="0"/>
    <x v="1"/>
    <x v="0"/>
    <s v="03.03.10"/>
    <x v="8"/>
    <x v="0"/>
    <x v="4"/>
    <s v="Receitas Da Câmara"/>
    <s v="03.03.10"/>
    <s v="Receitas Da Câmara"/>
    <s v="03.03.10"/>
    <x v="18"/>
    <x v="0"/>
    <x v="0"/>
    <x v="0"/>
    <x v="0"/>
    <x v="0"/>
    <x v="2"/>
    <x v="0"/>
    <x v="0"/>
    <s v="2024-01-24"/>
    <x v="0"/>
    <n v="12210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
    <x v="936"/>
    <x v="0"/>
    <x v="1"/>
    <x v="0"/>
    <s v="03.03.10"/>
    <x v="8"/>
    <x v="0"/>
    <x v="4"/>
    <s v="Receitas Da Câmara"/>
    <s v="03.03.10"/>
    <s v="Receitas Da Câmara"/>
    <s v="03.03.10"/>
    <x v="17"/>
    <x v="0"/>
    <x v="3"/>
    <x v="3"/>
    <x v="0"/>
    <x v="0"/>
    <x v="2"/>
    <x v="0"/>
    <x v="0"/>
    <s v="2024-01-24"/>
    <x v="0"/>
    <n v="3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
    <x v="937"/>
    <x v="0"/>
    <x v="1"/>
    <x v="0"/>
    <s v="03.03.10"/>
    <x v="8"/>
    <x v="0"/>
    <x v="4"/>
    <s v="Receitas Da Câmara"/>
    <s v="03.03.10"/>
    <s v="Receitas Da Câmara"/>
    <s v="03.03.10"/>
    <x v="8"/>
    <x v="0"/>
    <x v="3"/>
    <x v="3"/>
    <x v="0"/>
    <x v="0"/>
    <x v="2"/>
    <x v="0"/>
    <x v="0"/>
    <s v="2024-01-26"/>
    <x v="0"/>
    <n v="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83"/>
    <x v="938"/>
    <x v="0"/>
    <x v="1"/>
    <x v="0"/>
    <s v="03.03.10"/>
    <x v="8"/>
    <x v="0"/>
    <x v="4"/>
    <s v="Receitas Da Câmara"/>
    <s v="03.03.10"/>
    <s v="Receitas Da Câmara"/>
    <s v="03.03.10"/>
    <x v="9"/>
    <x v="0"/>
    <x v="3"/>
    <x v="3"/>
    <x v="0"/>
    <x v="0"/>
    <x v="2"/>
    <x v="0"/>
    <x v="0"/>
    <s v="2024-01-26"/>
    <x v="0"/>
    <n v="258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2320"/>
    <x v="939"/>
    <x v="0"/>
    <x v="1"/>
    <x v="0"/>
    <s v="03.03.10"/>
    <x v="8"/>
    <x v="0"/>
    <x v="4"/>
    <s v="Receitas Da Câmara"/>
    <s v="03.03.10"/>
    <s v="Receitas Da Câmara"/>
    <s v="03.03.10"/>
    <x v="18"/>
    <x v="0"/>
    <x v="0"/>
    <x v="0"/>
    <x v="0"/>
    <x v="0"/>
    <x v="2"/>
    <x v="0"/>
    <x v="0"/>
    <s v="2024-01-26"/>
    <x v="0"/>
    <n v="323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200"/>
    <x v="940"/>
    <x v="0"/>
    <x v="1"/>
    <x v="0"/>
    <s v="03.03.10"/>
    <x v="8"/>
    <x v="0"/>
    <x v="4"/>
    <s v="Receitas Da Câmara"/>
    <s v="03.03.10"/>
    <s v="Receitas Da Câmara"/>
    <s v="03.03.10"/>
    <x v="11"/>
    <x v="0"/>
    <x v="0"/>
    <x v="5"/>
    <x v="0"/>
    <x v="0"/>
    <x v="2"/>
    <x v="0"/>
    <x v="0"/>
    <s v="2024-01-26"/>
    <x v="0"/>
    <n v="11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490"/>
    <x v="941"/>
    <x v="0"/>
    <x v="1"/>
    <x v="0"/>
    <s v="03.03.10"/>
    <x v="8"/>
    <x v="0"/>
    <x v="4"/>
    <s v="Receitas Da Câmara"/>
    <s v="03.03.10"/>
    <s v="Receitas Da Câmara"/>
    <s v="03.03.10"/>
    <x v="10"/>
    <x v="0"/>
    <x v="3"/>
    <x v="3"/>
    <x v="0"/>
    <x v="0"/>
    <x v="2"/>
    <x v="0"/>
    <x v="0"/>
    <s v="2024-01-26"/>
    <x v="0"/>
    <n v="94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61"/>
    <x v="942"/>
    <x v="0"/>
    <x v="1"/>
    <x v="0"/>
    <s v="03.03.10"/>
    <x v="8"/>
    <x v="0"/>
    <x v="4"/>
    <s v="Receitas Da Câmara"/>
    <s v="03.03.10"/>
    <s v="Receitas Da Câmara"/>
    <s v="03.03.10"/>
    <x v="25"/>
    <x v="0"/>
    <x v="3"/>
    <x v="3"/>
    <x v="0"/>
    <x v="0"/>
    <x v="2"/>
    <x v="0"/>
    <x v="0"/>
    <s v="2024-01-26"/>
    <x v="0"/>
    <n v="2861"/>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703"/>
    <x v="943"/>
    <x v="0"/>
    <x v="1"/>
    <x v="0"/>
    <s v="03.03.10"/>
    <x v="8"/>
    <x v="0"/>
    <x v="4"/>
    <s v="Receitas Da Câmara"/>
    <s v="03.03.10"/>
    <s v="Receitas Da Câmara"/>
    <s v="03.03.10"/>
    <x v="17"/>
    <x v="0"/>
    <x v="3"/>
    <x v="3"/>
    <x v="0"/>
    <x v="0"/>
    <x v="2"/>
    <x v="0"/>
    <x v="0"/>
    <s v="2024-01-26"/>
    <x v="0"/>
    <n v="870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30"/>
    <x v="944"/>
    <x v="0"/>
    <x v="1"/>
    <x v="0"/>
    <s v="03.03.10"/>
    <x v="8"/>
    <x v="0"/>
    <x v="4"/>
    <s v="Receitas Da Câmara"/>
    <s v="03.03.10"/>
    <s v="Receitas Da Câmara"/>
    <s v="03.03.10"/>
    <x v="13"/>
    <x v="0"/>
    <x v="3"/>
    <x v="3"/>
    <x v="0"/>
    <x v="0"/>
    <x v="2"/>
    <x v="0"/>
    <x v="0"/>
    <s v="2024-01-26"/>
    <x v="0"/>
    <n v="27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60"/>
    <x v="945"/>
    <x v="0"/>
    <x v="1"/>
    <x v="0"/>
    <s v="03.03.10"/>
    <x v="8"/>
    <x v="0"/>
    <x v="4"/>
    <s v="Receitas Da Câmara"/>
    <s v="03.03.10"/>
    <s v="Receitas Da Câmara"/>
    <s v="03.03.10"/>
    <x v="21"/>
    <x v="0"/>
    <x v="3"/>
    <x v="3"/>
    <x v="0"/>
    <x v="0"/>
    <x v="2"/>
    <x v="0"/>
    <x v="0"/>
    <s v="2024-01-26"/>
    <x v="0"/>
    <n v="12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300"/>
    <x v="946"/>
    <x v="0"/>
    <x v="1"/>
    <x v="0"/>
    <s v="03.03.10"/>
    <x v="8"/>
    <x v="0"/>
    <x v="4"/>
    <s v="Receitas Da Câmara"/>
    <s v="03.03.10"/>
    <s v="Receitas Da Câmara"/>
    <s v="03.03.10"/>
    <x v="20"/>
    <x v="0"/>
    <x v="3"/>
    <x v="3"/>
    <x v="0"/>
    <x v="0"/>
    <x v="2"/>
    <x v="0"/>
    <x v="0"/>
    <s v="2024-01-26"/>
    <x v="0"/>
    <n v="21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430"/>
    <x v="947"/>
    <x v="0"/>
    <x v="1"/>
    <x v="0"/>
    <s v="03.03.10"/>
    <x v="8"/>
    <x v="0"/>
    <x v="4"/>
    <s v="Receitas Da Câmara"/>
    <s v="03.03.10"/>
    <s v="Receitas Da Câmara"/>
    <s v="03.03.10"/>
    <x v="6"/>
    <x v="0"/>
    <x v="3"/>
    <x v="3"/>
    <x v="0"/>
    <x v="0"/>
    <x v="2"/>
    <x v="0"/>
    <x v="0"/>
    <s v="2024-01-26"/>
    <x v="0"/>
    <n v="843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3881"/>
    <x v="948"/>
    <x v="0"/>
    <x v="0"/>
    <x v="0"/>
    <s v="01.27.06.80"/>
    <x v="1"/>
    <x v="1"/>
    <x v="1"/>
    <s v="Requalificação Urbana e habitação"/>
    <s v="01.27.06"/>
    <s v="Requalificação Urbana e habitação"/>
    <s v="01.27.06"/>
    <x v="1"/>
    <x v="0"/>
    <x v="0"/>
    <x v="0"/>
    <x v="0"/>
    <x v="1"/>
    <x v="1"/>
    <x v="0"/>
    <x v="1"/>
    <s v="2024-03-25"/>
    <x v="0"/>
    <n v="3881"/>
    <x v="0"/>
    <m/>
    <x v="0"/>
    <m/>
    <x v="2"/>
    <n v="100474696"/>
    <x v="0"/>
    <x v="1"/>
    <s v="Requalificação Urbana de Veneza"/>
    <s v="ORI"/>
    <x v="0"/>
    <m/>
    <x v="0"/>
    <x v="0"/>
    <x v="0"/>
    <x v="0"/>
    <x v="0"/>
    <x v="0"/>
    <x v="0"/>
    <x v="0"/>
    <x v="0"/>
    <x v="0"/>
    <x v="0"/>
    <s v="Requalificação Urbana de Veneza"/>
    <x v="0"/>
    <x v="0"/>
    <x v="0"/>
    <x v="0"/>
    <x v="1"/>
    <x v="0"/>
    <x v="0"/>
    <x v="0"/>
    <x v="0"/>
    <x v="0"/>
    <x v="1"/>
    <x v="0"/>
    <s v="Pagamento prestação de serviço mão de obra no âmbito de requalificação urbana e ambiental de praia de Veneza, conforme anexo."/>
  </r>
  <r>
    <x v="0"/>
    <n v="0"/>
    <n v="0"/>
    <n v="0"/>
    <n v="10000"/>
    <x v="949"/>
    <x v="0"/>
    <x v="0"/>
    <x v="0"/>
    <s v="01.25.03.12"/>
    <x v="6"/>
    <x v="3"/>
    <x v="3"/>
    <s v="Emprego e Formação profissional"/>
    <s v="01.25.03"/>
    <s v="Emprego e Formação profissional"/>
    <s v="01.25.03"/>
    <x v="4"/>
    <x v="0"/>
    <x v="2"/>
    <x v="2"/>
    <x v="0"/>
    <x v="1"/>
    <x v="0"/>
    <x v="0"/>
    <x v="2"/>
    <s v="2024-02-29"/>
    <x v="0"/>
    <n v="10000"/>
    <x v="0"/>
    <m/>
    <x v="0"/>
    <m/>
    <x v="197"/>
    <n v="100478097"/>
    <x v="0"/>
    <x v="0"/>
    <s v="Estágios Profissionais e Promoção de Emprego"/>
    <s v="ORI"/>
    <x v="0"/>
    <m/>
    <x v="0"/>
    <x v="0"/>
    <x v="0"/>
    <x v="0"/>
    <x v="0"/>
    <x v="0"/>
    <x v="0"/>
    <x v="0"/>
    <x v="0"/>
    <x v="0"/>
    <x v="0"/>
    <s v="Estágios Profissionais e Promoção de Emprego"/>
    <x v="0"/>
    <x v="0"/>
    <x v="0"/>
    <x v="0"/>
    <x v="1"/>
    <x v="0"/>
    <x v="0"/>
    <x v="0"/>
    <x v="0"/>
    <x v="0"/>
    <x v="0"/>
    <x v="0"/>
    <s v="Apoio a favor da Sra. Maria Virginia Tavares, para a aquisição de género para inicio de atividade de AGQ, conforme anexo."/>
  </r>
  <r>
    <x v="1"/>
    <n v="0"/>
    <n v="0"/>
    <n v="0"/>
    <n v="21994"/>
    <x v="948"/>
    <x v="0"/>
    <x v="0"/>
    <x v="0"/>
    <s v="01.27.06.80"/>
    <x v="1"/>
    <x v="1"/>
    <x v="1"/>
    <s v="Requalificação Urbana e habitação"/>
    <s v="01.27.06"/>
    <s v="Requalificação Urbana e habitação"/>
    <s v="01.27.06"/>
    <x v="1"/>
    <x v="0"/>
    <x v="0"/>
    <x v="0"/>
    <x v="0"/>
    <x v="1"/>
    <x v="1"/>
    <x v="0"/>
    <x v="1"/>
    <s v="2024-03-25"/>
    <x v="0"/>
    <n v="21994"/>
    <x v="0"/>
    <m/>
    <x v="0"/>
    <m/>
    <x v="198"/>
    <n v="100479365"/>
    <x v="0"/>
    <x v="0"/>
    <s v="Requalificação Urbana de Veneza"/>
    <s v="ORI"/>
    <x v="0"/>
    <m/>
    <x v="0"/>
    <x v="0"/>
    <x v="0"/>
    <x v="0"/>
    <x v="0"/>
    <x v="0"/>
    <x v="0"/>
    <x v="0"/>
    <x v="0"/>
    <x v="0"/>
    <x v="0"/>
    <s v="Requalificação Urbana de Veneza"/>
    <x v="0"/>
    <x v="0"/>
    <x v="0"/>
    <x v="0"/>
    <x v="1"/>
    <x v="0"/>
    <x v="0"/>
    <x v="0"/>
    <x v="0"/>
    <x v="0"/>
    <x v="0"/>
    <x v="0"/>
    <s v="Pagamento prestação de serviço mão de obra no âmbito de requalificação urbana e ambiental de praia de Veneza, conforme anexo."/>
  </r>
  <r>
    <x v="0"/>
    <n v="0"/>
    <n v="0"/>
    <n v="0"/>
    <n v="300000"/>
    <x v="950"/>
    <x v="0"/>
    <x v="0"/>
    <x v="0"/>
    <s v="03.16.15"/>
    <x v="0"/>
    <x v="0"/>
    <x v="0"/>
    <s v="Direção Financeira"/>
    <s v="03.16.15"/>
    <s v="Direção Financeira"/>
    <s v="03.16.15"/>
    <x v="43"/>
    <x v="0"/>
    <x v="0"/>
    <x v="1"/>
    <x v="0"/>
    <x v="0"/>
    <x v="0"/>
    <x v="0"/>
    <x v="1"/>
    <s v="2024-03-26"/>
    <x v="0"/>
    <n v="300000"/>
    <x v="0"/>
    <m/>
    <x v="0"/>
    <m/>
    <x v="157"/>
    <n v="100476460"/>
    <x v="0"/>
    <x v="0"/>
    <s v="Direção Financeira"/>
    <s v="ORI"/>
    <x v="0"/>
    <m/>
    <x v="0"/>
    <x v="0"/>
    <x v="0"/>
    <x v="0"/>
    <x v="0"/>
    <x v="0"/>
    <x v="0"/>
    <x v="0"/>
    <x v="0"/>
    <x v="0"/>
    <x v="0"/>
    <s v="Direção Financeira"/>
    <x v="0"/>
    <x v="0"/>
    <x v="0"/>
    <x v="0"/>
    <x v="0"/>
    <x v="0"/>
    <x v="0"/>
    <x v="0"/>
    <x v="0"/>
    <x v="0"/>
    <x v="0"/>
    <x v="0"/>
    <s v="Pagamento referente a aquisição de serviços de transporte de donativos da Associação Cabo Verde AMIENS-França atribuída a CMSM, conforme anexo."/>
  </r>
  <r>
    <x v="0"/>
    <n v="0"/>
    <n v="0"/>
    <n v="0"/>
    <n v="1050"/>
    <x v="951"/>
    <x v="0"/>
    <x v="0"/>
    <x v="0"/>
    <s v="01.25.03.12"/>
    <x v="6"/>
    <x v="3"/>
    <x v="3"/>
    <s v="Emprego e Formação profissional"/>
    <s v="01.25.03"/>
    <s v="Emprego e Formação profissional"/>
    <s v="01.25.03"/>
    <x v="4"/>
    <x v="0"/>
    <x v="2"/>
    <x v="2"/>
    <x v="0"/>
    <x v="1"/>
    <x v="0"/>
    <x v="0"/>
    <x v="1"/>
    <s v="2024-03-28"/>
    <x v="0"/>
    <n v="1050"/>
    <x v="0"/>
    <m/>
    <x v="0"/>
    <m/>
    <x v="2"/>
    <n v="100474696"/>
    <x v="0"/>
    <x v="1"/>
    <s v="Estágios Profissionais e Promoção de Emprego"/>
    <s v="ORI"/>
    <x v="0"/>
    <m/>
    <x v="0"/>
    <x v="0"/>
    <x v="0"/>
    <x v="0"/>
    <x v="0"/>
    <x v="0"/>
    <x v="0"/>
    <x v="0"/>
    <x v="0"/>
    <x v="0"/>
    <x v="0"/>
    <s v="Estágios Profissionais e Promoção de Emprego"/>
    <x v="0"/>
    <x v="0"/>
    <x v="0"/>
    <x v="0"/>
    <x v="1"/>
    <x v="0"/>
    <x v="0"/>
    <x v="0"/>
    <x v="0"/>
    <x v="0"/>
    <x v="1"/>
    <x v="0"/>
    <s v="Pagamento referente a armação e condução de bote, durante uma semana , de formação prática  de iniciação de pescador na cidade da Calheta, conforme anexo."/>
  </r>
  <r>
    <x v="0"/>
    <n v="0"/>
    <n v="0"/>
    <n v="0"/>
    <n v="5950"/>
    <x v="951"/>
    <x v="0"/>
    <x v="0"/>
    <x v="0"/>
    <s v="01.25.03.12"/>
    <x v="6"/>
    <x v="3"/>
    <x v="3"/>
    <s v="Emprego e Formação profissional"/>
    <s v="01.25.03"/>
    <s v="Emprego e Formação profissional"/>
    <s v="01.25.03"/>
    <x v="4"/>
    <x v="0"/>
    <x v="2"/>
    <x v="2"/>
    <x v="0"/>
    <x v="1"/>
    <x v="0"/>
    <x v="0"/>
    <x v="1"/>
    <s v="2024-03-28"/>
    <x v="0"/>
    <n v="5950"/>
    <x v="0"/>
    <m/>
    <x v="0"/>
    <m/>
    <x v="199"/>
    <n v="100475667"/>
    <x v="0"/>
    <x v="0"/>
    <s v="Estágios Profissionais e Promoção de Emprego"/>
    <s v="ORI"/>
    <x v="0"/>
    <m/>
    <x v="0"/>
    <x v="0"/>
    <x v="0"/>
    <x v="0"/>
    <x v="0"/>
    <x v="0"/>
    <x v="0"/>
    <x v="0"/>
    <x v="0"/>
    <x v="0"/>
    <x v="0"/>
    <s v="Estágios Profissionais e Promoção de Emprego"/>
    <x v="0"/>
    <x v="0"/>
    <x v="0"/>
    <x v="0"/>
    <x v="1"/>
    <x v="0"/>
    <x v="0"/>
    <x v="0"/>
    <x v="0"/>
    <x v="0"/>
    <x v="0"/>
    <x v="0"/>
    <s v="Pagamento referente a armação e condução de bote, durante uma semana , de formação prática  de iniciação de pescador na cidade da Calheta, conforme anexo."/>
  </r>
  <r>
    <x v="1"/>
    <n v="0"/>
    <n v="0"/>
    <n v="0"/>
    <n v="15748009"/>
    <x v="952"/>
    <x v="0"/>
    <x v="0"/>
    <x v="0"/>
    <s v="01.27.06.42"/>
    <x v="22"/>
    <x v="1"/>
    <x v="1"/>
    <s v="Requalificação Urbana e habitação"/>
    <s v="01.27.06"/>
    <s v="Requalificação Urbana e habitação"/>
    <s v="01.27.06"/>
    <x v="1"/>
    <x v="0"/>
    <x v="0"/>
    <x v="0"/>
    <x v="0"/>
    <x v="1"/>
    <x v="1"/>
    <x v="0"/>
    <x v="3"/>
    <s v="2024-05-21"/>
    <x v="1"/>
    <n v="15748009"/>
    <x v="0"/>
    <m/>
    <x v="0"/>
    <m/>
    <x v="154"/>
    <n v="100475724"/>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80% de fornecimento de bens no âmbito do concurso 03/CMSM/2023 para construção de dois campo de futebol de 11 no município de SM, conforme anexo."/>
  </r>
  <r>
    <x v="1"/>
    <n v="0"/>
    <n v="0"/>
    <n v="0"/>
    <n v="75390"/>
    <x v="953"/>
    <x v="0"/>
    <x v="0"/>
    <x v="0"/>
    <s v="01.27.03.12"/>
    <x v="53"/>
    <x v="1"/>
    <x v="1"/>
    <s v="Gestão de Recursos Hídricos"/>
    <s v="01.27.03"/>
    <s v="Gestão de Recursos Hídricos"/>
    <s v="01.27.03"/>
    <x v="46"/>
    <x v="0"/>
    <x v="0"/>
    <x v="0"/>
    <x v="0"/>
    <x v="1"/>
    <x v="1"/>
    <x v="0"/>
    <x v="6"/>
    <s v="2024-04-25"/>
    <x v="1"/>
    <n v="75390"/>
    <x v="0"/>
    <m/>
    <x v="0"/>
    <m/>
    <x v="200"/>
    <n v="100477943"/>
    <x v="0"/>
    <x v="0"/>
    <s v="Ligações Domiciliarias em Jaquetão e Ribeira de Flamengos"/>
    <s v="ORI"/>
    <x v="0"/>
    <s v="LDJF"/>
    <x v="0"/>
    <x v="0"/>
    <x v="0"/>
    <x v="0"/>
    <x v="0"/>
    <x v="0"/>
    <x v="0"/>
    <x v="0"/>
    <x v="0"/>
    <x v="0"/>
    <x v="0"/>
    <s v="Ligações Domiciliarias em Jaquetão e Ribeira de Flamengos"/>
    <x v="0"/>
    <x v="0"/>
    <x v="0"/>
    <x v="0"/>
    <x v="1"/>
    <x v="0"/>
    <x v="0"/>
    <x v="0"/>
    <x v="0"/>
    <x v="0"/>
    <x v="0"/>
    <x v="0"/>
    <s v="Pagamento a favor de Sun LDA, referente a matérias para ligação de água, conforme anexo."/>
  </r>
  <r>
    <x v="1"/>
    <n v="0"/>
    <n v="0"/>
    <n v="0"/>
    <n v="1350"/>
    <x v="954"/>
    <x v="0"/>
    <x v="0"/>
    <x v="0"/>
    <s v="01.27.06.72"/>
    <x v="32"/>
    <x v="1"/>
    <x v="1"/>
    <s v="Requalificação Urbana e habitação"/>
    <s v="01.27.06"/>
    <s v="Requalificação Urbana e habitação"/>
    <s v="01.27.06"/>
    <x v="1"/>
    <x v="0"/>
    <x v="0"/>
    <x v="0"/>
    <x v="0"/>
    <x v="1"/>
    <x v="1"/>
    <x v="0"/>
    <x v="6"/>
    <s v="2024-04-09"/>
    <x v="1"/>
    <n v="1350"/>
    <x v="0"/>
    <m/>
    <x v="0"/>
    <m/>
    <x v="2"/>
    <n v="100474696"/>
    <x v="0"/>
    <x v="1"/>
    <s v="Manutenção e Reabilitação de Edificios Municipais"/>
    <s v="ORI"/>
    <x v="0"/>
    <m/>
    <x v="0"/>
    <x v="0"/>
    <x v="0"/>
    <x v="0"/>
    <x v="0"/>
    <x v="0"/>
    <x v="0"/>
    <x v="0"/>
    <x v="0"/>
    <x v="0"/>
    <x v="0"/>
    <s v="Manutenção e Reabilitação de Edificios Municipais"/>
    <x v="0"/>
    <x v="0"/>
    <x v="0"/>
    <x v="0"/>
    <x v="1"/>
    <x v="0"/>
    <x v="0"/>
    <x v="0"/>
    <x v="0"/>
    <x v="0"/>
    <x v="1"/>
    <x v="0"/>
    <s v="Pagamento referente a prestação da manutenção completa rede de eletricidade, nas instalações do Centro de Apoio á Vitima, conforme anexo"/>
  </r>
  <r>
    <x v="1"/>
    <n v="0"/>
    <n v="0"/>
    <n v="0"/>
    <n v="7650"/>
    <x v="954"/>
    <x v="0"/>
    <x v="0"/>
    <x v="0"/>
    <s v="01.27.06.72"/>
    <x v="32"/>
    <x v="1"/>
    <x v="1"/>
    <s v="Requalificação Urbana e habitação"/>
    <s v="01.27.06"/>
    <s v="Requalificação Urbana e habitação"/>
    <s v="01.27.06"/>
    <x v="1"/>
    <x v="0"/>
    <x v="0"/>
    <x v="0"/>
    <x v="0"/>
    <x v="1"/>
    <x v="1"/>
    <x v="0"/>
    <x v="6"/>
    <s v="2024-04-09"/>
    <x v="1"/>
    <n v="7650"/>
    <x v="0"/>
    <m/>
    <x v="0"/>
    <m/>
    <x v="201"/>
    <n v="100442548"/>
    <x v="0"/>
    <x v="0"/>
    <s v="Manutenção e Reabilitação de Edificios Municipais"/>
    <s v="ORI"/>
    <x v="0"/>
    <m/>
    <x v="0"/>
    <x v="0"/>
    <x v="0"/>
    <x v="0"/>
    <x v="0"/>
    <x v="0"/>
    <x v="0"/>
    <x v="0"/>
    <x v="0"/>
    <x v="0"/>
    <x v="0"/>
    <s v="Manutenção e Reabilitação de Edificios Municipais"/>
    <x v="0"/>
    <x v="0"/>
    <x v="0"/>
    <x v="0"/>
    <x v="1"/>
    <x v="0"/>
    <x v="0"/>
    <x v="0"/>
    <x v="0"/>
    <x v="0"/>
    <x v="0"/>
    <x v="0"/>
    <s v="Pagamento referente a prestação da manutenção completa rede de eletricidade, nas instalações do Centro de Apoio á Vitima, conforme anexo"/>
  </r>
  <r>
    <x v="0"/>
    <n v="0"/>
    <n v="0"/>
    <n v="0"/>
    <n v="1000"/>
    <x v="955"/>
    <x v="0"/>
    <x v="0"/>
    <x v="0"/>
    <s v="03.16.15"/>
    <x v="0"/>
    <x v="0"/>
    <x v="0"/>
    <s v="Direção Financeira"/>
    <s v="03.16.15"/>
    <s v="Direção Financeira"/>
    <s v="03.16.15"/>
    <x v="31"/>
    <x v="0"/>
    <x v="0"/>
    <x v="1"/>
    <x v="0"/>
    <x v="0"/>
    <x v="0"/>
    <x v="0"/>
    <x v="6"/>
    <s v="2024-04-09"/>
    <x v="1"/>
    <n v="1000"/>
    <x v="0"/>
    <m/>
    <x v="0"/>
    <m/>
    <x v="6"/>
    <n v="100474914"/>
    <x v="0"/>
    <x v="0"/>
    <s v="Direção Financeira"/>
    <s v="ORI"/>
    <x v="0"/>
    <m/>
    <x v="0"/>
    <x v="0"/>
    <x v="0"/>
    <x v="0"/>
    <x v="0"/>
    <x v="0"/>
    <x v="0"/>
    <x v="0"/>
    <x v="0"/>
    <x v="0"/>
    <x v="0"/>
    <s v="Direção Financeira"/>
    <x v="0"/>
    <x v="0"/>
    <x v="0"/>
    <x v="0"/>
    <x v="0"/>
    <x v="0"/>
    <x v="0"/>
    <x v="0"/>
    <x v="0"/>
    <x v="0"/>
    <x v="0"/>
    <x v="0"/>
    <s v="Pagamento a favor da Tesouraria Municipal, pela a aquisição de carregamento de megas de internet do polo Escolar do Mar da CMSM, conforme anexo."/>
  </r>
  <r>
    <x v="0"/>
    <n v="0"/>
    <n v="0"/>
    <n v="0"/>
    <n v="23888"/>
    <x v="956"/>
    <x v="0"/>
    <x v="0"/>
    <x v="0"/>
    <s v="03.16.15"/>
    <x v="0"/>
    <x v="0"/>
    <x v="0"/>
    <s v="Direção Financeira"/>
    <s v="03.16.15"/>
    <s v="Direção Financeira"/>
    <s v="03.16.15"/>
    <x v="74"/>
    <x v="0"/>
    <x v="0"/>
    <x v="0"/>
    <x v="0"/>
    <x v="0"/>
    <x v="0"/>
    <x v="0"/>
    <x v="6"/>
    <s v="2024-04-26"/>
    <x v="1"/>
    <n v="23888"/>
    <x v="0"/>
    <m/>
    <x v="0"/>
    <m/>
    <x v="202"/>
    <n v="100479567"/>
    <x v="0"/>
    <x v="0"/>
    <s v="Direção Financeira"/>
    <s v="ORI"/>
    <x v="0"/>
    <m/>
    <x v="0"/>
    <x v="0"/>
    <x v="0"/>
    <x v="0"/>
    <x v="0"/>
    <x v="0"/>
    <x v="0"/>
    <x v="0"/>
    <x v="0"/>
    <x v="0"/>
    <x v="0"/>
    <s v="Direção Financeira"/>
    <x v="0"/>
    <x v="0"/>
    <x v="0"/>
    <x v="0"/>
    <x v="0"/>
    <x v="0"/>
    <x v="0"/>
    <x v="0"/>
    <x v="0"/>
    <x v="0"/>
    <x v="0"/>
    <x v="0"/>
    <s v="Pagamento referente a aquisição de fechadura e acessórios para a manutenção das portas e janelas do Mercado Municipal de Calheta SM, conforme anexo."/>
  </r>
  <r>
    <x v="0"/>
    <n v="0"/>
    <n v="0"/>
    <n v="0"/>
    <n v="14250"/>
    <x v="957"/>
    <x v="0"/>
    <x v="1"/>
    <x v="0"/>
    <s v="80.02.01"/>
    <x v="2"/>
    <x v="2"/>
    <x v="2"/>
    <s v="Retenções Iur"/>
    <s v="80.02.01"/>
    <s v="Retenções Iur"/>
    <s v="80.02.01"/>
    <x v="2"/>
    <x v="0"/>
    <x v="1"/>
    <x v="0"/>
    <x v="1"/>
    <x v="2"/>
    <x v="2"/>
    <x v="0"/>
    <x v="4"/>
    <s v="2024-06-06"/>
    <x v="1"/>
    <n v="14250"/>
    <x v="0"/>
    <m/>
    <x v="0"/>
    <m/>
    <x v="2"/>
    <n v="100474696"/>
    <x v="0"/>
    <x v="0"/>
    <s v="Retenções Iur"/>
    <s v="ORI"/>
    <x v="0"/>
    <s v="RIUR"/>
    <x v="0"/>
    <x v="0"/>
    <x v="0"/>
    <x v="0"/>
    <x v="0"/>
    <x v="0"/>
    <x v="0"/>
    <x v="0"/>
    <x v="0"/>
    <x v="0"/>
    <x v="0"/>
    <s v="Retenções Iur"/>
    <x v="0"/>
    <x v="0"/>
    <x v="0"/>
    <x v="0"/>
    <x v="2"/>
    <x v="0"/>
    <x v="0"/>
    <x v="0"/>
    <x v="0"/>
    <x v="1"/>
    <x v="0"/>
    <x v="0"/>
    <s v="RETENCAO OT"/>
  </r>
  <r>
    <x v="0"/>
    <n v="0"/>
    <n v="0"/>
    <n v="0"/>
    <n v="6000"/>
    <x v="958"/>
    <x v="0"/>
    <x v="0"/>
    <x v="0"/>
    <s v="03.16.15"/>
    <x v="0"/>
    <x v="0"/>
    <x v="0"/>
    <s v="Direção Financeira"/>
    <s v="03.16.15"/>
    <s v="Direção Financeira"/>
    <s v="03.16.15"/>
    <x v="75"/>
    <x v="0"/>
    <x v="2"/>
    <x v="16"/>
    <x v="0"/>
    <x v="0"/>
    <x v="0"/>
    <x v="0"/>
    <x v="4"/>
    <s v="2024-06-14"/>
    <x v="1"/>
    <n v="6000"/>
    <x v="0"/>
    <m/>
    <x v="0"/>
    <m/>
    <x v="203"/>
    <n v="100479672"/>
    <x v="0"/>
    <x v="0"/>
    <s v="Direção Financeira"/>
    <s v="ORI"/>
    <x v="0"/>
    <m/>
    <x v="0"/>
    <x v="0"/>
    <x v="0"/>
    <x v="0"/>
    <x v="0"/>
    <x v="0"/>
    <x v="0"/>
    <x v="0"/>
    <x v="0"/>
    <x v="0"/>
    <x v="0"/>
    <s v="Direção Financeira"/>
    <x v="0"/>
    <x v="0"/>
    <x v="0"/>
    <x v="0"/>
    <x v="0"/>
    <x v="0"/>
    <x v="0"/>
    <x v="1"/>
    <x v="0"/>
    <x v="0"/>
    <x v="0"/>
    <x v="0"/>
    <s v="Restituição a favor do senhor Rafael Mendes Tavares, referente a cobrança indevida, conforme anexo."/>
  </r>
  <r>
    <x v="0"/>
    <n v="0"/>
    <n v="0"/>
    <n v="0"/>
    <n v="2000"/>
    <x v="959"/>
    <x v="0"/>
    <x v="0"/>
    <x v="0"/>
    <s v="01.25.03.09"/>
    <x v="50"/>
    <x v="3"/>
    <x v="3"/>
    <s v="Emprego e Formação profissional"/>
    <s v="01.25.03"/>
    <s v="Emprego e Formação profissional"/>
    <s v="01.25.03"/>
    <x v="4"/>
    <x v="0"/>
    <x v="2"/>
    <x v="2"/>
    <x v="0"/>
    <x v="1"/>
    <x v="0"/>
    <x v="0"/>
    <x v="9"/>
    <s v="2024-07-16"/>
    <x v="2"/>
    <n v="2000"/>
    <x v="0"/>
    <m/>
    <x v="0"/>
    <m/>
    <x v="173"/>
    <n v="100479631"/>
    <x v="0"/>
    <x v="0"/>
    <s v="Apoio a formação profissional"/>
    <s v="ORI"/>
    <x v="0"/>
    <m/>
    <x v="0"/>
    <x v="0"/>
    <x v="0"/>
    <x v="0"/>
    <x v="0"/>
    <x v="0"/>
    <x v="0"/>
    <x v="0"/>
    <x v="0"/>
    <x v="0"/>
    <x v="0"/>
    <s v="Apoio a formação profissional"/>
    <x v="0"/>
    <x v="0"/>
    <x v="0"/>
    <x v="0"/>
    <x v="1"/>
    <x v="0"/>
    <x v="0"/>
    <x v="0"/>
    <x v="0"/>
    <x v="0"/>
    <x v="0"/>
    <x v="0"/>
    <s v="Apoio a favor da aluna Neuritx Ramos, para pagamento transporte da formação em mecânica, conforme anexo."/>
  </r>
  <r>
    <x v="0"/>
    <n v="0"/>
    <n v="0"/>
    <n v="0"/>
    <n v="4800"/>
    <x v="960"/>
    <x v="0"/>
    <x v="0"/>
    <x v="0"/>
    <s v="03.16.15"/>
    <x v="0"/>
    <x v="0"/>
    <x v="0"/>
    <s v="Direção Financeira"/>
    <s v="03.16.15"/>
    <s v="Direção Financeira"/>
    <s v="03.16.15"/>
    <x v="3"/>
    <x v="0"/>
    <x v="0"/>
    <x v="1"/>
    <x v="0"/>
    <x v="0"/>
    <x v="0"/>
    <x v="0"/>
    <x v="9"/>
    <s v="2024-07-17"/>
    <x v="2"/>
    <n v="4800"/>
    <x v="0"/>
    <m/>
    <x v="0"/>
    <m/>
    <x v="204"/>
    <n v="100463625"/>
    <x v="0"/>
    <x v="0"/>
    <s v="Direção Financeira"/>
    <s v="ORI"/>
    <x v="0"/>
    <m/>
    <x v="0"/>
    <x v="0"/>
    <x v="0"/>
    <x v="0"/>
    <x v="0"/>
    <x v="0"/>
    <x v="0"/>
    <x v="0"/>
    <x v="0"/>
    <x v="0"/>
    <x v="0"/>
    <s v="Direção Financeira"/>
    <x v="0"/>
    <x v="0"/>
    <x v="0"/>
    <x v="0"/>
    <x v="0"/>
    <x v="0"/>
    <x v="0"/>
    <x v="0"/>
    <x v="0"/>
    <x v="0"/>
    <x v="0"/>
    <x v="0"/>
    <s v=" Ajuda de custo a favor do Sra.Ivaldina Vaz, pela sua deslocação a Praia nos dia 14, 20 e 27 de julho de 2024, em missão oficial de serviço, conforme anexo.  "/>
  </r>
  <r>
    <x v="1"/>
    <n v="0"/>
    <n v="0"/>
    <n v="0"/>
    <n v="10650"/>
    <x v="961"/>
    <x v="0"/>
    <x v="0"/>
    <x v="0"/>
    <s v="01.27.06.72"/>
    <x v="32"/>
    <x v="1"/>
    <x v="1"/>
    <s v="Requalificação Urbana e habitação"/>
    <s v="01.27.06"/>
    <s v="Requalificação Urbana e habitação"/>
    <s v="01.27.06"/>
    <x v="1"/>
    <x v="0"/>
    <x v="0"/>
    <x v="0"/>
    <x v="0"/>
    <x v="1"/>
    <x v="1"/>
    <x v="0"/>
    <x v="5"/>
    <s v="2024-08-01"/>
    <x v="2"/>
    <n v="10650"/>
    <x v="0"/>
    <m/>
    <x v="0"/>
    <m/>
    <x v="2"/>
    <n v="100474696"/>
    <x v="0"/>
    <x v="1"/>
    <s v="Manutenção e Reabilitação de Edificios Municipais"/>
    <s v="ORI"/>
    <x v="0"/>
    <m/>
    <x v="0"/>
    <x v="0"/>
    <x v="0"/>
    <x v="0"/>
    <x v="0"/>
    <x v="0"/>
    <x v="0"/>
    <x v="0"/>
    <x v="0"/>
    <x v="0"/>
    <x v="0"/>
    <s v="Manutenção e Reabilitação de Edificios Municipais"/>
    <x v="0"/>
    <x v="0"/>
    <x v="0"/>
    <x v="0"/>
    <x v="1"/>
    <x v="0"/>
    <x v="0"/>
    <x v="0"/>
    <x v="0"/>
    <x v="0"/>
    <x v="1"/>
    <x v="0"/>
    <s v="Pagamento referente a serviços de pintura do espaço CAV- Centro de Apoio a Vítima da CMSM, conforme anexo."/>
  </r>
  <r>
    <x v="1"/>
    <n v="0"/>
    <n v="0"/>
    <n v="0"/>
    <n v="60350"/>
    <x v="961"/>
    <x v="0"/>
    <x v="0"/>
    <x v="0"/>
    <s v="01.27.06.72"/>
    <x v="32"/>
    <x v="1"/>
    <x v="1"/>
    <s v="Requalificação Urbana e habitação"/>
    <s v="01.27.06"/>
    <s v="Requalificação Urbana e habitação"/>
    <s v="01.27.06"/>
    <x v="1"/>
    <x v="0"/>
    <x v="0"/>
    <x v="0"/>
    <x v="0"/>
    <x v="1"/>
    <x v="1"/>
    <x v="0"/>
    <x v="5"/>
    <s v="2024-08-01"/>
    <x v="2"/>
    <n v="60350"/>
    <x v="0"/>
    <m/>
    <x v="0"/>
    <m/>
    <x v="80"/>
    <n v="100479650"/>
    <x v="0"/>
    <x v="0"/>
    <s v="Manutenção e Reabilitação de Edificios Municipais"/>
    <s v="ORI"/>
    <x v="0"/>
    <m/>
    <x v="0"/>
    <x v="0"/>
    <x v="0"/>
    <x v="0"/>
    <x v="0"/>
    <x v="0"/>
    <x v="0"/>
    <x v="0"/>
    <x v="0"/>
    <x v="0"/>
    <x v="0"/>
    <s v="Manutenção e Reabilitação de Edificios Municipais"/>
    <x v="0"/>
    <x v="0"/>
    <x v="0"/>
    <x v="0"/>
    <x v="1"/>
    <x v="0"/>
    <x v="0"/>
    <x v="0"/>
    <x v="0"/>
    <x v="0"/>
    <x v="0"/>
    <x v="0"/>
    <s v="Pagamento referente a serviços de pintura do espaço CAV- Centro de Apoio a Vítima da CMSM, conforme anexo."/>
  </r>
  <r>
    <x v="0"/>
    <n v="0"/>
    <n v="0"/>
    <n v="0"/>
    <n v="4200"/>
    <x v="962"/>
    <x v="0"/>
    <x v="0"/>
    <x v="0"/>
    <s v="03.16.15"/>
    <x v="0"/>
    <x v="0"/>
    <x v="0"/>
    <s v="Direção Financeira"/>
    <s v="03.16.15"/>
    <s v="Direção Financeira"/>
    <s v="03.16.15"/>
    <x v="3"/>
    <x v="0"/>
    <x v="0"/>
    <x v="1"/>
    <x v="0"/>
    <x v="0"/>
    <x v="0"/>
    <x v="0"/>
    <x v="5"/>
    <s v="2024-08-09"/>
    <x v="2"/>
    <n v="4200"/>
    <x v="0"/>
    <m/>
    <x v="0"/>
    <m/>
    <x v="205"/>
    <n v="100478458"/>
    <x v="0"/>
    <x v="0"/>
    <s v="Direção Financeira"/>
    <s v="ORI"/>
    <x v="0"/>
    <m/>
    <x v="0"/>
    <x v="0"/>
    <x v="0"/>
    <x v="0"/>
    <x v="0"/>
    <x v="0"/>
    <x v="0"/>
    <x v="0"/>
    <x v="0"/>
    <x v="0"/>
    <x v="0"/>
    <s v="Direção Financeira"/>
    <x v="0"/>
    <x v="0"/>
    <x v="0"/>
    <x v="0"/>
    <x v="0"/>
    <x v="0"/>
    <x v="0"/>
    <x v="0"/>
    <x v="0"/>
    <x v="0"/>
    <x v="0"/>
    <x v="0"/>
    <s v="Ajuda de custo a favor de Felisberto Mendonça, pela sua deslocação a Praia nos dias 02 e 07 de agosto e no dia 26 de junho de 2024, em missão de serviço, conforme anexo."/>
  </r>
  <r>
    <x v="0"/>
    <n v="0"/>
    <n v="0"/>
    <n v="0"/>
    <n v="10000"/>
    <x v="963"/>
    <x v="0"/>
    <x v="0"/>
    <x v="0"/>
    <s v="01.25.03.12"/>
    <x v="6"/>
    <x v="3"/>
    <x v="3"/>
    <s v="Emprego e Formação profissional"/>
    <s v="01.25.03"/>
    <s v="Emprego e Formação profissional"/>
    <s v="01.25.03"/>
    <x v="4"/>
    <x v="0"/>
    <x v="2"/>
    <x v="2"/>
    <x v="0"/>
    <x v="1"/>
    <x v="0"/>
    <x v="0"/>
    <x v="5"/>
    <s v="2024-08-21"/>
    <x v="2"/>
    <n v="10000"/>
    <x v="0"/>
    <m/>
    <x v="0"/>
    <m/>
    <x v="206"/>
    <n v="100436670"/>
    <x v="0"/>
    <x v="0"/>
    <s v="Estágios Profissionais e Promoção de Emprego"/>
    <s v="ORI"/>
    <x v="0"/>
    <m/>
    <x v="0"/>
    <x v="0"/>
    <x v="0"/>
    <x v="0"/>
    <x v="0"/>
    <x v="0"/>
    <x v="0"/>
    <x v="0"/>
    <x v="0"/>
    <x v="0"/>
    <x v="0"/>
    <s v="Estágios Profissionais e Promoção de Emprego"/>
    <x v="0"/>
    <x v="0"/>
    <x v="0"/>
    <x v="0"/>
    <x v="1"/>
    <x v="0"/>
    <x v="0"/>
    <x v="0"/>
    <x v="0"/>
    <x v="0"/>
    <x v="0"/>
    <x v="0"/>
    <s v="Apoio a favor da senhora Maria Filomena Moreno, para atividades geradoras de rendimento, conforme anexo."/>
  </r>
  <r>
    <x v="1"/>
    <n v="0"/>
    <n v="0"/>
    <n v="0"/>
    <n v="6502"/>
    <x v="964"/>
    <x v="0"/>
    <x v="0"/>
    <x v="0"/>
    <s v="01.27.06.61"/>
    <x v="34"/>
    <x v="1"/>
    <x v="1"/>
    <s v="Requalificação Urbana e habitação"/>
    <s v="01.27.06"/>
    <s v="Requalificação Urbana e habitação"/>
    <s v="01.27.06"/>
    <x v="1"/>
    <x v="0"/>
    <x v="0"/>
    <x v="0"/>
    <x v="0"/>
    <x v="1"/>
    <x v="1"/>
    <x v="0"/>
    <x v="7"/>
    <s v="2024-09-03"/>
    <x v="2"/>
    <n v="6502"/>
    <x v="0"/>
    <m/>
    <x v="0"/>
    <m/>
    <x v="207"/>
    <n v="100479716"/>
    <x v="0"/>
    <x v="0"/>
    <s v="Requalificação Urbana de Ponta Verde"/>
    <s v="ORI"/>
    <x v="0"/>
    <s v="PVR"/>
    <x v="0"/>
    <x v="0"/>
    <x v="0"/>
    <x v="0"/>
    <x v="0"/>
    <x v="0"/>
    <x v="0"/>
    <x v="0"/>
    <x v="0"/>
    <x v="0"/>
    <x v="0"/>
    <s v="Requalificação Urbana de Ponta Verde"/>
    <x v="0"/>
    <x v="0"/>
    <x v="0"/>
    <x v="0"/>
    <x v="1"/>
    <x v="0"/>
    <x v="0"/>
    <x v="0"/>
    <x v="0"/>
    <x v="0"/>
    <x v="0"/>
    <x v="0"/>
    <s v="Pagamento referente a serviços de mão de obra no âmbito da requalificação urbana e ambiental de Brufa, conforme anexo."/>
  </r>
  <r>
    <x v="0"/>
    <n v="0"/>
    <n v="0"/>
    <n v="0"/>
    <n v="10"/>
    <x v="965"/>
    <x v="0"/>
    <x v="0"/>
    <x v="0"/>
    <s v="03.16.16"/>
    <x v="24"/>
    <x v="0"/>
    <x v="0"/>
    <s v="Direção Ambiente e Saneamento "/>
    <s v="03.16.16"/>
    <s v="Direção Ambiente e Saneamento "/>
    <s v="03.16.16"/>
    <x v="64"/>
    <x v="0"/>
    <x v="0"/>
    <x v="0"/>
    <x v="0"/>
    <x v="0"/>
    <x v="0"/>
    <x v="0"/>
    <x v="7"/>
    <s v="2024-09-19"/>
    <x v="2"/>
    <n v="10"/>
    <x v="0"/>
    <m/>
    <x v="0"/>
    <m/>
    <x v="15"/>
    <n v="100479277"/>
    <x v="0"/>
    <x v="2"/>
    <s v="Direção Ambiente e Saneamento "/>
    <s v="ORI"/>
    <x v="0"/>
    <m/>
    <x v="0"/>
    <x v="0"/>
    <x v="0"/>
    <x v="0"/>
    <x v="0"/>
    <x v="0"/>
    <x v="0"/>
    <x v="0"/>
    <x v="0"/>
    <x v="0"/>
    <x v="0"/>
    <s v="Direção Ambiente e Saneamento "/>
    <x v="0"/>
    <x v="0"/>
    <x v="0"/>
    <x v="0"/>
    <x v="0"/>
    <x v="0"/>
    <x v="0"/>
    <x v="0"/>
    <x v="0"/>
    <x v="0"/>
    <x v="2"/>
    <x v="0"/>
    <s v="Pagamento de salário referente a 09-2024"/>
  </r>
  <r>
    <x v="0"/>
    <n v="0"/>
    <n v="0"/>
    <n v="0"/>
    <n v="6"/>
    <x v="965"/>
    <x v="0"/>
    <x v="0"/>
    <x v="0"/>
    <s v="03.16.16"/>
    <x v="24"/>
    <x v="0"/>
    <x v="0"/>
    <s v="Direção Ambiente e Saneamento "/>
    <s v="03.16.16"/>
    <s v="Direção Ambiente e Saneamento "/>
    <s v="03.16.16"/>
    <x v="29"/>
    <x v="0"/>
    <x v="0"/>
    <x v="0"/>
    <x v="0"/>
    <x v="0"/>
    <x v="0"/>
    <x v="0"/>
    <x v="7"/>
    <s v="2024-09-19"/>
    <x v="2"/>
    <n v="6"/>
    <x v="0"/>
    <m/>
    <x v="0"/>
    <m/>
    <x v="15"/>
    <n v="100479277"/>
    <x v="0"/>
    <x v="2"/>
    <s v="Direção Ambiente e Saneamento "/>
    <s v="ORI"/>
    <x v="0"/>
    <m/>
    <x v="0"/>
    <x v="0"/>
    <x v="0"/>
    <x v="0"/>
    <x v="0"/>
    <x v="0"/>
    <x v="0"/>
    <x v="0"/>
    <x v="0"/>
    <x v="0"/>
    <x v="0"/>
    <s v="Direção Ambiente e Saneamento "/>
    <x v="0"/>
    <x v="0"/>
    <x v="0"/>
    <x v="0"/>
    <x v="0"/>
    <x v="0"/>
    <x v="0"/>
    <x v="0"/>
    <x v="0"/>
    <x v="0"/>
    <x v="2"/>
    <x v="0"/>
    <s v="Pagamento de salário referente a 09-2024"/>
  </r>
  <r>
    <x v="0"/>
    <n v="0"/>
    <n v="0"/>
    <n v="0"/>
    <n v="378"/>
    <x v="965"/>
    <x v="0"/>
    <x v="0"/>
    <x v="0"/>
    <s v="03.16.16"/>
    <x v="24"/>
    <x v="0"/>
    <x v="0"/>
    <s v="Direção Ambiente e Saneamento "/>
    <s v="03.16.16"/>
    <s v="Direção Ambiente e Saneamento "/>
    <s v="03.16.16"/>
    <x v="28"/>
    <x v="0"/>
    <x v="0"/>
    <x v="0"/>
    <x v="0"/>
    <x v="0"/>
    <x v="0"/>
    <x v="0"/>
    <x v="7"/>
    <s v="2024-09-19"/>
    <x v="2"/>
    <n v="378"/>
    <x v="0"/>
    <m/>
    <x v="0"/>
    <m/>
    <x v="15"/>
    <n v="100479277"/>
    <x v="0"/>
    <x v="2"/>
    <s v="Direção Ambiente e Saneamento "/>
    <s v="ORI"/>
    <x v="0"/>
    <m/>
    <x v="0"/>
    <x v="0"/>
    <x v="0"/>
    <x v="0"/>
    <x v="0"/>
    <x v="0"/>
    <x v="0"/>
    <x v="0"/>
    <x v="0"/>
    <x v="0"/>
    <x v="0"/>
    <s v="Direção Ambiente e Saneamento "/>
    <x v="0"/>
    <x v="0"/>
    <x v="0"/>
    <x v="0"/>
    <x v="0"/>
    <x v="0"/>
    <x v="0"/>
    <x v="0"/>
    <x v="0"/>
    <x v="0"/>
    <x v="2"/>
    <x v="0"/>
    <s v="Pagamento de salário referente a 09-2024"/>
  </r>
  <r>
    <x v="0"/>
    <n v="0"/>
    <n v="0"/>
    <n v="0"/>
    <n v="5587"/>
    <x v="965"/>
    <x v="0"/>
    <x v="0"/>
    <x v="0"/>
    <s v="03.16.16"/>
    <x v="24"/>
    <x v="0"/>
    <x v="0"/>
    <s v="Direção Ambiente e Saneamento "/>
    <s v="03.16.16"/>
    <s v="Direção Ambiente e Saneamento "/>
    <s v="03.16.16"/>
    <x v="30"/>
    <x v="0"/>
    <x v="0"/>
    <x v="0"/>
    <x v="1"/>
    <x v="0"/>
    <x v="0"/>
    <x v="0"/>
    <x v="7"/>
    <s v="2024-09-19"/>
    <x v="2"/>
    <n v="5587"/>
    <x v="0"/>
    <m/>
    <x v="0"/>
    <m/>
    <x v="15"/>
    <n v="100479277"/>
    <x v="0"/>
    <x v="2"/>
    <s v="Direção Ambiente e Saneamento "/>
    <s v="ORI"/>
    <x v="0"/>
    <m/>
    <x v="0"/>
    <x v="0"/>
    <x v="0"/>
    <x v="0"/>
    <x v="0"/>
    <x v="0"/>
    <x v="0"/>
    <x v="0"/>
    <x v="0"/>
    <x v="0"/>
    <x v="0"/>
    <s v="Direção Ambiente e Saneamento "/>
    <x v="0"/>
    <x v="0"/>
    <x v="0"/>
    <x v="0"/>
    <x v="0"/>
    <x v="0"/>
    <x v="0"/>
    <x v="0"/>
    <x v="0"/>
    <x v="0"/>
    <x v="2"/>
    <x v="0"/>
    <s v="Pagamento de salário referente a 09-2024"/>
  </r>
  <r>
    <x v="0"/>
    <n v="0"/>
    <n v="0"/>
    <n v="0"/>
    <n v="17"/>
    <x v="965"/>
    <x v="0"/>
    <x v="0"/>
    <x v="0"/>
    <s v="03.16.16"/>
    <x v="24"/>
    <x v="0"/>
    <x v="0"/>
    <s v="Direção Ambiente e Saneamento "/>
    <s v="03.16.16"/>
    <s v="Direção Ambiente e Saneamento "/>
    <s v="03.16.16"/>
    <x v="64"/>
    <x v="0"/>
    <x v="0"/>
    <x v="0"/>
    <x v="0"/>
    <x v="0"/>
    <x v="0"/>
    <x v="0"/>
    <x v="7"/>
    <s v="2024-09-19"/>
    <x v="2"/>
    <n v="17"/>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9-2024"/>
  </r>
  <r>
    <x v="0"/>
    <n v="0"/>
    <n v="0"/>
    <n v="0"/>
    <n v="10"/>
    <x v="965"/>
    <x v="0"/>
    <x v="0"/>
    <x v="0"/>
    <s v="03.16.16"/>
    <x v="24"/>
    <x v="0"/>
    <x v="0"/>
    <s v="Direção Ambiente e Saneamento "/>
    <s v="03.16.16"/>
    <s v="Direção Ambiente e Saneamento "/>
    <s v="03.16.16"/>
    <x v="29"/>
    <x v="0"/>
    <x v="0"/>
    <x v="0"/>
    <x v="0"/>
    <x v="0"/>
    <x v="0"/>
    <x v="0"/>
    <x v="7"/>
    <s v="2024-09-19"/>
    <x v="2"/>
    <n v="10"/>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9-2024"/>
  </r>
  <r>
    <x v="0"/>
    <n v="0"/>
    <n v="0"/>
    <n v="0"/>
    <n v="659"/>
    <x v="965"/>
    <x v="0"/>
    <x v="0"/>
    <x v="0"/>
    <s v="03.16.16"/>
    <x v="24"/>
    <x v="0"/>
    <x v="0"/>
    <s v="Direção Ambiente e Saneamento "/>
    <s v="03.16.16"/>
    <s v="Direção Ambiente e Saneamento "/>
    <s v="03.16.16"/>
    <x v="28"/>
    <x v="0"/>
    <x v="0"/>
    <x v="0"/>
    <x v="0"/>
    <x v="0"/>
    <x v="0"/>
    <x v="0"/>
    <x v="7"/>
    <s v="2024-09-19"/>
    <x v="2"/>
    <n v="659"/>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9-2024"/>
  </r>
  <r>
    <x v="0"/>
    <n v="0"/>
    <n v="0"/>
    <n v="0"/>
    <n v="9736"/>
    <x v="965"/>
    <x v="0"/>
    <x v="0"/>
    <x v="0"/>
    <s v="03.16.16"/>
    <x v="24"/>
    <x v="0"/>
    <x v="0"/>
    <s v="Direção Ambiente e Saneamento "/>
    <s v="03.16.16"/>
    <s v="Direção Ambiente e Saneamento "/>
    <s v="03.16.16"/>
    <x v="30"/>
    <x v="0"/>
    <x v="0"/>
    <x v="0"/>
    <x v="1"/>
    <x v="0"/>
    <x v="0"/>
    <x v="0"/>
    <x v="7"/>
    <s v="2024-09-19"/>
    <x v="2"/>
    <n v="9736"/>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9-2024"/>
  </r>
  <r>
    <x v="0"/>
    <n v="0"/>
    <n v="0"/>
    <n v="0"/>
    <n v="4625"/>
    <x v="966"/>
    <x v="0"/>
    <x v="1"/>
    <x v="0"/>
    <s v="80.02.01"/>
    <x v="2"/>
    <x v="2"/>
    <x v="2"/>
    <s v="Retenções Iur"/>
    <s v="80.02.01"/>
    <s v="Retenções Iur"/>
    <s v="80.02.01"/>
    <x v="2"/>
    <x v="0"/>
    <x v="1"/>
    <x v="0"/>
    <x v="1"/>
    <x v="2"/>
    <x v="2"/>
    <x v="0"/>
    <x v="5"/>
    <s v="2024-08-27"/>
    <x v="2"/>
    <n v="4625"/>
    <x v="0"/>
    <m/>
    <x v="0"/>
    <m/>
    <x v="2"/>
    <n v="100474696"/>
    <x v="0"/>
    <x v="0"/>
    <s v="Retenções Iur"/>
    <s v="ORI"/>
    <x v="0"/>
    <s v="RIUR"/>
    <x v="0"/>
    <x v="0"/>
    <x v="0"/>
    <x v="0"/>
    <x v="0"/>
    <x v="0"/>
    <x v="0"/>
    <x v="0"/>
    <x v="0"/>
    <x v="0"/>
    <x v="0"/>
    <s v="Retenções Iur"/>
    <x v="0"/>
    <x v="0"/>
    <x v="0"/>
    <x v="0"/>
    <x v="2"/>
    <x v="0"/>
    <x v="0"/>
    <x v="0"/>
    <x v="0"/>
    <x v="1"/>
    <x v="0"/>
    <x v="0"/>
    <s v="RETENCAO OT"/>
  </r>
  <r>
    <x v="1"/>
    <n v="0"/>
    <n v="0"/>
    <n v="0"/>
    <n v="1148"/>
    <x v="964"/>
    <x v="0"/>
    <x v="0"/>
    <x v="0"/>
    <s v="01.27.06.61"/>
    <x v="34"/>
    <x v="1"/>
    <x v="1"/>
    <s v="Requalificação Urbana e habitação"/>
    <s v="01.27.06"/>
    <s v="Requalificação Urbana e habitação"/>
    <s v="01.27.06"/>
    <x v="1"/>
    <x v="0"/>
    <x v="0"/>
    <x v="0"/>
    <x v="0"/>
    <x v="1"/>
    <x v="1"/>
    <x v="0"/>
    <x v="7"/>
    <s v="2024-09-03"/>
    <x v="2"/>
    <n v="1148"/>
    <x v="0"/>
    <m/>
    <x v="0"/>
    <m/>
    <x v="2"/>
    <n v="100474696"/>
    <x v="0"/>
    <x v="1"/>
    <s v="Requalificação Urbana de Ponta Verde"/>
    <s v="ORI"/>
    <x v="0"/>
    <s v="PVR"/>
    <x v="0"/>
    <x v="0"/>
    <x v="0"/>
    <x v="0"/>
    <x v="0"/>
    <x v="0"/>
    <x v="0"/>
    <x v="0"/>
    <x v="0"/>
    <x v="0"/>
    <x v="0"/>
    <s v="Requalificação Urbana de Ponta Verde"/>
    <x v="0"/>
    <x v="0"/>
    <x v="0"/>
    <x v="0"/>
    <x v="1"/>
    <x v="0"/>
    <x v="0"/>
    <x v="0"/>
    <x v="0"/>
    <x v="0"/>
    <x v="1"/>
    <x v="0"/>
    <s v="Pagamento referente a serviços de mão de obra no âmbito da requalificação urbana e ambiental de Brufa, conforme anexo."/>
  </r>
  <r>
    <x v="0"/>
    <n v="0"/>
    <n v="0"/>
    <n v="0"/>
    <n v="4"/>
    <x v="965"/>
    <x v="0"/>
    <x v="0"/>
    <x v="0"/>
    <s v="03.16.16"/>
    <x v="24"/>
    <x v="0"/>
    <x v="0"/>
    <s v="Direção Ambiente e Saneamento "/>
    <s v="03.16.16"/>
    <s v="Direção Ambiente e Saneamento "/>
    <s v="03.16.16"/>
    <x v="64"/>
    <x v="0"/>
    <x v="0"/>
    <x v="0"/>
    <x v="0"/>
    <x v="0"/>
    <x v="0"/>
    <x v="0"/>
    <x v="7"/>
    <s v="2024-09-19"/>
    <x v="2"/>
    <n v="4"/>
    <x v="0"/>
    <m/>
    <x v="0"/>
    <m/>
    <x v="16"/>
    <n v="100474707"/>
    <x v="0"/>
    <x v="3"/>
    <s v="Direção Ambiente e Saneamento "/>
    <s v="ORI"/>
    <x v="0"/>
    <m/>
    <x v="0"/>
    <x v="0"/>
    <x v="0"/>
    <x v="0"/>
    <x v="0"/>
    <x v="0"/>
    <x v="0"/>
    <x v="0"/>
    <x v="0"/>
    <x v="0"/>
    <x v="0"/>
    <s v="Direção Ambiente e Saneamento "/>
    <x v="0"/>
    <x v="0"/>
    <x v="0"/>
    <x v="0"/>
    <x v="0"/>
    <x v="0"/>
    <x v="0"/>
    <x v="0"/>
    <x v="0"/>
    <x v="0"/>
    <x v="3"/>
    <x v="0"/>
    <s v="Pagamento de salário referente a 09-2024"/>
  </r>
  <r>
    <x v="0"/>
    <n v="0"/>
    <n v="0"/>
    <n v="0"/>
    <n v="2"/>
    <x v="965"/>
    <x v="0"/>
    <x v="0"/>
    <x v="0"/>
    <s v="03.16.16"/>
    <x v="24"/>
    <x v="0"/>
    <x v="0"/>
    <s v="Direção Ambiente e Saneamento "/>
    <s v="03.16.16"/>
    <s v="Direção Ambiente e Saneamento "/>
    <s v="03.16.16"/>
    <x v="29"/>
    <x v="0"/>
    <x v="0"/>
    <x v="0"/>
    <x v="0"/>
    <x v="0"/>
    <x v="0"/>
    <x v="0"/>
    <x v="7"/>
    <s v="2024-09-19"/>
    <x v="2"/>
    <n v="2"/>
    <x v="0"/>
    <m/>
    <x v="0"/>
    <m/>
    <x v="16"/>
    <n v="100474707"/>
    <x v="0"/>
    <x v="3"/>
    <s v="Direção Ambiente e Saneamento "/>
    <s v="ORI"/>
    <x v="0"/>
    <m/>
    <x v="0"/>
    <x v="0"/>
    <x v="0"/>
    <x v="0"/>
    <x v="0"/>
    <x v="0"/>
    <x v="0"/>
    <x v="0"/>
    <x v="0"/>
    <x v="0"/>
    <x v="0"/>
    <s v="Direção Ambiente e Saneamento "/>
    <x v="0"/>
    <x v="0"/>
    <x v="0"/>
    <x v="0"/>
    <x v="0"/>
    <x v="0"/>
    <x v="0"/>
    <x v="0"/>
    <x v="0"/>
    <x v="0"/>
    <x v="3"/>
    <x v="0"/>
    <s v="Pagamento de salário referente a 09-2024"/>
  </r>
  <r>
    <x v="0"/>
    <n v="0"/>
    <n v="0"/>
    <n v="0"/>
    <n v="160"/>
    <x v="965"/>
    <x v="0"/>
    <x v="0"/>
    <x v="0"/>
    <s v="03.16.16"/>
    <x v="24"/>
    <x v="0"/>
    <x v="0"/>
    <s v="Direção Ambiente e Saneamento "/>
    <s v="03.16.16"/>
    <s v="Direção Ambiente e Saneamento "/>
    <s v="03.16.16"/>
    <x v="28"/>
    <x v="0"/>
    <x v="0"/>
    <x v="0"/>
    <x v="0"/>
    <x v="0"/>
    <x v="0"/>
    <x v="0"/>
    <x v="7"/>
    <s v="2024-09-19"/>
    <x v="2"/>
    <n v="160"/>
    <x v="0"/>
    <m/>
    <x v="0"/>
    <m/>
    <x v="16"/>
    <n v="100474707"/>
    <x v="0"/>
    <x v="3"/>
    <s v="Direção Ambiente e Saneamento "/>
    <s v="ORI"/>
    <x v="0"/>
    <m/>
    <x v="0"/>
    <x v="0"/>
    <x v="0"/>
    <x v="0"/>
    <x v="0"/>
    <x v="0"/>
    <x v="0"/>
    <x v="0"/>
    <x v="0"/>
    <x v="0"/>
    <x v="0"/>
    <s v="Direção Ambiente e Saneamento "/>
    <x v="0"/>
    <x v="0"/>
    <x v="0"/>
    <x v="0"/>
    <x v="0"/>
    <x v="0"/>
    <x v="0"/>
    <x v="0"/>
    <x v="0"/>
    <x v="0"/>
    <x v="3"/>
    <x v="0"/>
    <s v="Pagamento de salário referente a 09-2024"/>
  </r>
  <r>
    <x v="0"/>
    <n v="0"/>
    <n v="0"/>
    <n v="0"/>
    <n v="2378"/>
    <x v="965"/>
    <x v="0"/>
    <x v="0"/>
    <x v="0"/>
    <s v="03.16.16"/>
    <x v="24"/>
    <x v="0"/>
    <x v="0"/>
    <s v="Direção Ambiente e Saneamento "/>
    <s v="03.16.16"/>
    <s v="Direção Ambiente e Saneamento "/>
    <s v="03.16.16"/>
    <x v="30"/>
    <x v="0"/>
    <x v="0"/>
    <x v="0"/>
    <x v="1"/>
    <x v="0"/>
    <x v="0"/>
    <x v="0"/>
    <x v="7"/>
    <s v="2024-09-19"/>
    <x v="2"/>
    <n v="2378"/>
    <x v="0"/>
    <m/>
    <x v="0"/>
    <m/>
    <x v="16"/>
    <n v="100474707"/>
    <x v="0"/>
    <x v="3"/>
    <s v="Direção Ambiente e Saneamento "/>
    <s v="ORI"/>
    <x v="0"/>
    <m/>
    <x v="0"/>
    <x v="0"/>
    <x v="0"/>
    <x v="0"/>
    <x v="0"/>
    <x v="0"/>
    <x v="0"/>
    <x v="0"/>
    <x v="0"/>
    <x v="0"/>
    <x v="0"/>
    <s v="Direção Ambiente e Saneamento "/>
    <x v="0"/>
    <x v="0"/>
    <x v="0"/>
    <x v="0"/>
    <x v="0"/>
    <x v="0"/>
    <x v="0"/>
    <x v="0"/>
    <x v="0"/>
    <x v="0"/>
    <x v="3"/>
    <x v="0"/>
    <s v="Pagamento de salário referente a 09-2024"/>
  </r>
  <r>
    <x v="0"/>
    <n v="0"/>
    <n v="0"/>
    <n v="0"/>
    <n v="0"/>
    <x v="965"/>
    <x v="0"/>
    <x v="0"/>
    <x v="0"/>
    <s v="03.16.16"/>
    <x v="24"/>
    <x v="0"/>
    <x v="0"/>
    <s v="Direção Ambiente e Saneamento "/>
    <s v="03.16.16"/>
    <s v="Direção Ambiente e Saneamento "/>
    <s v="03.16.16"/>
    <x v="64"/>
    <x v="0"/>
    <x v="0"/>
    <x v="0"/>
    <x v="0"/>
    <x v="0"/>
    <x v="0"/>
    <x v="0"/>
    <x v="7"/>
    <s v="2024-09-19"/>
    <x v="2"/>
    <n v="0"/>
    <x v="0"/>
    <m/>
    <x v="0"/>
    <m/>
    <x v="136"/>
    <n v="100478986"/>
    <x v="0"/>
    <x v="10"/>
    <s v="Direção Ambiente e Saneamento "/>
    <s v="ORI"/>
    <x v="0"/>
    <m/>
    <x v="0"/>
    <x v="0"/>
    <x v="0"/>
    <x v="0"/>
    <x v="0"/>
    <x v="0"/>
    <x v="0"/>
    <x v="0"/>
    <x v="0"/>
    <x v="0"/>
    <x v="0"/>
    <s v="Direção Ambiente e Saneamento "/>
    <x v="0"/>
    <x v="0"/>
    <x v="0"/>
    <x v="0"/>
    <x v="0"/>
    <x v="0"/>
    <x v="0"/>
    <x v="0"/>
    <x v="0"/>
    <x v="0"/>
    <x v="10"/>
    <x v="0"/>
    <s v="Pagamento de salário referente a 09-2024"/>
  </r>
  <r>
    <x v="0"/>
    <n v="0"/>
    <n v="0"/>
    <n v="0"/>
    <n v="0"/>
    <x v="965"/>
    <x v="0"/>
    <x v="0"/>
    <x v="0"/>
    <s v="03.16.16"/>
    <x v="24"/>
    <x v="0"/>
    <x v="0"/>
    <s v="Direção Ambiente e Saneamento "/>
    <s v="03.16.16"/>
    <s v="Direção Ambiente e Saneamento "/>
    <s v="03.16.16"/>
    <x v="29"/>
    <x v="0"/>
    <x v="0"/>
    <x v="0"/>
    <x v="0"/>
    <x v="0"/>
    <x v="0"/>
    <x v="0"/>
    <x v="7"/>
    <s v="2024-09-19"/>
    <x v="2"/>
    <n v="0"/>
    <x v="0"/>
    <m/>
    <x v="0"/>
    <m/>
    <x v="136"/>
    <n v="100478986"/>
    <x v="0"/>
    <x v="10"/>
    <s v="Direção Ambiente e Saneamento "/>
    <s v="ORI"/>
    <x v="0"/>
    <m/>
    <x v="0"/>
    <x v="0"/>
    <x v="0"/>
    <x v="0"/>
    <x v="0"/>
    <x v="0"/>
    <x v="0"/>
    <x v="0"/>
    <x v="0"/>
    <x v="0"/>
    <x v="0"/>
    <s v="Direção Ambiente e Saneamento "/>
    <x v="0"/>
    <x v="0"/>
    <x v="0"/>
    <x v="0"/>
    <x v="0"/>
    <x v="0"/>
    <x v="0"/>
    <x v="0"/>
    <x v="0"/>
    <x v="0"/>
    <x v="10"/>
    <x v="0"/>
    <s v="Pagamento de salário referente a 09-2024"/>
  </r>
  <r>
    <x v="0"/>
    <n v="0"/>
    <n v="0"/>
    <n v="0"/>
    <n v="14"/>
    <x v="965"/>
    <x v="0"/>
    <x v="0"/>
    <x v="0"/>
    <s v="03.16.16"/>
    <x v="24"/>
    <x v="0"/>
    <x v="0"/>
    <s v="Direção Ambiente e Saneamento "/>
    <s v="03.16.16"/>
    <s v="Direção Ambiente e Saneamento "/>
    <s v="03.16.16"/>
    <x v="28"/>
    <x v="0"/>
    <x v="0"/>
    <x v="0"/>
    <x v="0"/>
    <x v="0"/>
    <x v="0"/>
    <x v="0"/>
    <x v="7"/>
    <s v="2024-09-19"/>
    <x v="2"/>
    <n v="14"/>
    <x v="0"/>
    <m/>
    <x v="0"/>
    <m/>
    <x v="136"/>
    <n v="100478986"/>
    <x v="0"/>
    <x v="10"/>
    <s v="Direção Ambiente e Saneamento "/>
    <s v="ORI"/>
    <x v="0"/>
    <m/>
    <x v="0"/>
    <x v="0"/>
    <x v="0"/>
    <x v="0"/>
    <x v="0"/>
    <x v="0"/>
    <x v="0"/>
    <x v="0"/>
    <x v="0"/>
    <x v="0"/>
    <x v="0"/>
    <s v="Direção Ambiente e Saneamento "/>
    <x v="0"/>
    <x v="0"/>
    <x v="0"/>
    <x v="0"/>
    <x v="0"/>
    <x v="0"/>
    <x v="0"/>
    <x v="0"/>
    <x v="0"/>
    <x v="0"/>
    <x v="10"/>
    <x v="0"/>
    <s v="Pagamento de salário referente a 09-2024"/>
  </r>
  <r>
    <x v="0"/>
    <n v="0"/>
    <n v="0"/>
    <n v="0"/>
    <n v="216"/>
    <x v="965"/>
    <x v="0"/>
    <x v="0"/>
    <x v="0"/>
    <s v="03.16.16"/>
    <x v="24"/>
    <x v="0"/>
    <x v="0"/>
    <s v="Direção Ambiente e Saneamento "/>
    <s v="03.16.16"/>
    <s v="Direção Ambiente e Saneamento "/>
    <s v="03.16.16"/>
    <x v="30"/>
    <x v="0"/>
    <x v="0"/>
    <x v="0"/>
    <x v="1"/>
    <x v="0"/>
    <x v="0"/>
    <x v="0"/>
    <x v="7"/>
    <s v="2024-09-19"/>
    <x v="2"/>
    <n v="216"/>
    <x v="0"/>
    <m/>
    <x v="0"/>
    <m/>
    <x v="136"/>
    <n v="100478986"/>
    <x v="0"/>
    <x v="10"/>
    <s v="Direção Ambiente e Saneamento "/>
    <s v="ORI"/>
    <x v="0"/>
    <m/>
    <x v="0"/>
    <x v="0"/>
    <x v="0"/>
    <x v="0"/>
    <x v="0"/>
    <x v="0"/>
    <x v="0"/>
    <x v="0"/>
    <x v="0"/>
    <x v="0"/>
    <x v="0"/>
    <s v="Direção Ambiente e Saneamento "/>
    <x v="0"/>
    <x v="0"/>
    <x v="0"/>
    <x v="0"/>
    <x v="0"/>
    <x v="0"/>
    <x v="0"/>
    <x v="0"/>
    <x v="0"/>
    <x v="0"/>
    <x v="10"/>
    <x v="0"/>
    <s v="Pagamento de salário referente a 09-2024"/>
  </r>
  <r>
    <x v="0"/>
    <n v="0"/>
    <n v="0"/>
    <n v="0"/>
    <n v="15"/>
    <x v="965"/>
    <x v="0"/>
    <x v="0"/>
    <x v="0"/>
    <s v="03.16.16"/>
    <x v="24"/>
    <x v="0"/>
    <x v="0"/>
    <s v="Direção Ambiente e Saneamento "/>
    <s v="03.16.16"/>
    <s v="Direção Ambiente e Saneamento "/>
    <s v="03.16.16"/>
    <x v="64"/>
    <x v="0"/>
    <x v="0"/>
    <x v="0"/>
    <x v="0"/>
    <x v="0"/>
    <x v="0"/>
    <x v="0"/>
    <x v="7"/>
    <s v="2024-09-19"/>
    <x v="2"/>
    <n v="15"/>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9-2024"/>
  </r>
  <r>
    <x v="0"/>
    <n v="0"/>
    <n v="0"/>
    <n v="0"/>
    <n v="9"/>
    <x v="965"/>
    <x v="0"/>
    <x v="0"/>
    <x v="0"/>
    <s v="03.16.16"/>
    <x v="24"/>
    <x v="0"/>
    <x v="0"/>
    <s v="Direção Ambiente e Saneamento "/>
    <s v="03.16.16"/>
    <s v="Direção Ambiente e Saneamento "/>
    <s v="03.16.16"/>
    <x v="29"/>
    <x v="0"/>
    <x v="0"/>
    <x v="0"/>
    <x v="0"/>
    <x v="0"/>
    <x v="0"/>
    <x v="0"/>
    <x v="7"/>
    <s v="2024-09-19"/>
    <x v="2"/>
    <n v="9"/>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9-2024"/>
  </r>
  <r>
    <x v="0"/>
    <n v="0"/>
    <n v="0"/>
    <n v="0"/>
    <n v="569"/>
    <x v="965"/>
    <x v="0"/>
    <x v="0"/>
    <x v="0"/>
    <s v="03.16.16"/>
    <x v="24"/>
    <x v="0"/>
    <x v="0"/>
    <s v="Direção Ambiente e Saneamento "/>
    <s v="03.16.16"/>
    <s v="Direção Ambiente e Saneamento "/>
    <s v="03.16.16"/>
    <x v="28"/>
    <x v="0"/>
    <x v="0"/>
    <x v="0"/>
    <x v="0"/>
    <x v="0"/>
    <x v="0"/>
    <x v="0"/>
    <x v="7"/>
    <s v="2024-09-19"/>
    <x v="2"/>
    <n v="569"/>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9-2024"/>
  </r>
  <r>
    <x v="0"/>
    <n v="0"/>
    <n v="0"/>
    <n v="0"/>
    <n v="8407"/>
    <x v="965"/>
    <x v="0"/>
    <x v="0"/>
    <x v="0"/>
    <s v="03.16.16"/>
    <x v="24"/>
    <x v="0"/>
    <x v="0"/>
    <s v="Direção Ambiente e Saneamento "/>
    <s v="03.16.16"/>
    <s v="Direção Ambiente e Saneamento "/>
    <s v="03.16.16"/>
    <x v="30"/>
    <x v="0"/>
    <x v="0"/>
    <x v="0"/>
    <x v="1"/>
    <x v="0"/>
    <x v="0"/>
    <x v="0"/>
    <x v="7"/>
    <s v="2024-09-19"/>
    <x v="2"/>
    <n v="8407"/>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9-2024"/>
  </r>
  <r>
    <x v="0"/>
    <n v="0"/>
    <n v="0"/>
    <n v="0"/>
    <n v="13"/>
    <x v="965"/>
    <x v="0"/>
    <x v="0"/>
    <x v="0"/>
    <s v="03.16.16"/>
    <x v="24"/>
    <x v="0"/>
    <x v="0"/>
    <s v="Direção Ambiente e Saneamento "/>
    <s v="03.16.16"/>
    <s v="Direção Ambiente e Saneamento "/>
    <s v="03.16.16"/>
    <x v="64"/>
    <x v="0"/>
    <x v="0"/>
    <x v="0"/>
    <x v="0"/>
    <x v="0"/>
    <x v="0"/>
    <x v="0"/>
    <x v="7"/>
    <s v="2024-09-19"/>
    <x v="2"/>
    <n v="13"/>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9-2024"/>
  </r>
  <r>
    <x v="0"/>
    <n v="0"/>
    <n v="0"/>
    <n v="0"/>
    <n v="8"/>
    <x v="965"/>
    <x v="0"/>
    <x v="0"/>
    <x v="0"/>
    <s v="03.16.16"/>
    <x v="24"/>
    <x v="0"/>
    <x v="0"/>
    <s v="Direção Ambiente e Saneamento "/>
    <s v="03.16.16"/>
    <s v="Direção Ambiente e Saneamento "/>
    <s v="03.16.16"/>
    <x v="29"/>
    <x v="0"/>
    <x v="0"/>
    <x v="0"/>
    <x v="0"/>
    <x v="0"/>
    <x v="0"/>
    <x v="0"/>
    <x v="7"/>
    <s v="2024-09-19"/>
    <x v="2"/>
    <n v="8"/>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9-2024"/>
  </r>
  <r>
    <x v="0"/>
    <n v="0"/>
    <n v="0"/>
    <n v="0"/>
    <n v="520"/>
    <x v="965"/>
    <x v="0"/>
    <x v="0"/>
    <x v="0"/>
    <s v="03.16.16"/>
    <x v="24"/>
    <x v="0"/>
    <x v="0"/>
    <s v="Direção Ambiente e Saneamento "/>
    <s v="03.16.16"/>
    <s v="Direção Ambiente e Saneamento "/>
    <s v="03.16.16"/>
    <x v="28"/>
    <x v="0"/>
    <x v="0"/>
    <x v="0"/>
    <x v="0"/>
    <x v="0"/>
    <x v="0"/>
    <x v="0"/>
    <x v="7"/>
    <s v="2024-09-19"/>
    <x v="2"/>
    <n v="520"/>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9-2024"/>
  </r>
  <r>
    <x v="0"/>
    <n v="0"/>
    <n v="0"/>
    <n v="0"/>
    <n v="7692"/>
    <x v="965"/>
    <x v="0"/>
    <x v="0"/>
    <x v="0"/>
    <s v="03.16.16"/>
    <x v="24"/>
    <x v="0"/>
    <x v="0"/>
    <s v="Direção Ambiente e Saneamento "/>
    <s v="03.16.16"/>
    <s v="Direção Ambiente e Saneamento "/>
    <s v="03.16.16"/>
    <x v="30"/>
    <x v="0"/>
    <x v="0"/>
    <x v="0"/>
    <x v="1"/>
    <x v="0"/>
    <x v="0"/>
    <x v="0"/>
    <x v="7"/>
    <s v="2024-09-19"/>
    <x v="2"/>
    <n v="7692"/>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9-2024"/>
  </r>
  <r>
    <x v="0"/>
    <n v="0"/>
    <n v="0"/>
    <n v="0"/>
    <n v="1"/>
    <x v="965"/>
    <x v="0"/>
    <x v="0"/>
    <x v="0"/>
    <s v="03.16.16"/>
    <x v="24"/>
    <x v="0"/>
    <x v="0"/>
    <s v="Direção Ambiente e Saneamento "/>
    <s v="03.16.16"/>
    <s v="Direção Ambiente e Saneamento "/>
    <s v="03.16.16"/>
    <x v="64"/>
    <x v="0"/>
    <x v="0"/>
    <x v="0"/>
    <x v="0"/>
    <x v="0"/>
    <x v="0"/>
    <x v="0"/>
    <x v="7"/>
    <s v="2024-09-19"/>
    <x v="2"/>
    <n v="1"/>
    <x v="0"/>
    <m/>
    <x v="0"/>
    <m/>
    <x v="18"/>
    <n v="100478987"/>
    <x v="0"/>
    <x v="5"/>
    <s v="Direção Ambiente e Saneamento "/>
    <s v="ORI"/>
    <x v="0"/>
    <m/>
    <x v="0"/>
    <x v="0"/>
    <x v="0"/>
    <x v="0"/>
    <x v="0"/>
    <x v="0"/>
    <x v="0"/>
    <x v="0"/>
    <x v="0"/>
    <x v="0"/>
    <x v="0"/>
    <s v="Direção Ambiente e Saneamento "/>
    <x v="0"/>
    <x v="0"/>
    <x v="0"/>
    <x v="0"/>
    <x v="0"/>
    <x v="0"/>
    <x v="0"/>
    <x v="0"/>
    <x v="0"/>
    <x v="0"/>
    <x v="5"/>
    <x v="0"/>
    <s v="Pagamento de salário referente a 09-2024"/>
  </r>
  <r>
    <x v="0"/>
    <n v="0"/>
    <n v="0"/>
    <n v="0"/>
    <n v="1"/>
    <x v="965"/>
    <x v="0"/>
    <x v="0"/>
    <x v="0"/>
    <s v="03.16.16"/>
    <x v="24"/>
    <x v="0"/>
    <x v="0"/>
    <s v="Direção Ambiente e Saneamento "/>
    <s v="03.16.16"/>
    <s v="Direção Ambiente e Saneamento "/>
    <s v="03.16.16"/>
    <x v="29"/>
    <x v="0"/>
    <x v="0"/>
    <x v="0"/>
    <x v="0"/>
    <x v="0"/>
    <x v="0"/>
    <x v="0"/>
    <x v="7"/>
    <s v="2024-09-19"/>
    <x v="2"/>
    <n v="1"/>
    <x v="0"/>
    <m/>
    <x v="0"/>
    <m/>
    <x v="18"/>
    <n v="100478987"/>
    <x v="0"/>
    <x v="5"/>
    <s v="Direção Ambiente e Saneamento "/>
    <s v="ORI"/>
    <x v="0"/>
    <m/>
    <x v="0"/>
    <x v="0"/>
    <x v="0"/>
    <x v="0"/>
    <x v="0"/>
    <x v="0"/>
    <x v="0"/>
    <x v="0"/>
    <x v="0"/>
    <x v="0"/>
    <x v="0"/>
    <s v="Direção Ambiente e Saneamento "/>
    <x v="0"/>
    <x v="0"/>
    <x v="0"/>
    <x v="0"/>
    <x v="0"/>
    <x v="0"/>
    <x v="0"/>
    <x v="0"/>
    <x v="0"/>
    <x v="0"/>
    <x v="5"/>
    <x v="0"/>
    <s v="Pagamento de salário referente a 09-2024"/>
  </r>
  <r>
    <x v="0"/>
    <n v="0"/>
    <n v="0"/>
    <n v="0"/>
    <n v="74"/>
    <x v="965"/>
    <x v="0"/>
    <x v="0"/>
    <x v="0"/>
    <s v="03.16.16"/>
    <x v="24"/>
    <x v="0"/>
    <x v="0"/>
    <s v="Direção Ambiente e Saneamento "/>
    <s v="03.16.16"/>
    <s v="Direção Ambiente e Saneamento "/>
    <s v="03.16.16"/>
    <x v="28"/>
    <x v="0"/>
    <x v="0"/>
    <x v="0"/>
    <x v="0"/>
    <x v="0"/>
    <x v="0"/>
    <x v="0"/>
    <x v="7"/>
    <s v="2024-09-19"/>
    <x v="2"/>
    <n v="74"/>
    <x v="0"/>
    <m/>
    <x v="0"/>
    <m/>
    <x v="18"/>
    <n v="100478987"/>
    <x v="0"/>
    <x v="5"/>
    <s v="Direção Ambiente e Saneamento "/>
    <s v="ORI"/>
    <x v="0"/>
    <m/>
    <x v="0"/>
    <x v="0"/>
    <x v="0"/>
    <x v="0"/>
    <x v="0"/>
    <x v="0"/>
    <x v="0"/>
    <x v="0"/>
    <x v="0"/>
    <x v="0"/>
    <x v="0"/>
    <s v="Direção Ambiente e Saneamento "/>
    <x v="0"/>
    <x v="0"/>
    <x v="0"/>
    <x v="0"/>
    <x v="0"/>
    <x v="0"/>
    <x v="0"/>
    <x v="0"/>
    <x v="0"/>
    <x v="0"/>
    <x v="5"/>
    <x v="0"/>
    <s v="Pagamento de salário referente a 09-2024"/>
  </r>
  <r>
    <x v="0"/>
    <n v="0"/>
    <n v="0"/>
    <n v="0"/>
    <n v="1098"/>
    <x v="965"/>
    <x v="0"/>
    <x v="0"/>
    <x v="0"/>
    <s v="03.16.16"/>
    <x v="24"/>
    <x v="0"/>
    <x v="0"/>
    <s v="Direção Ambiente e Saneamento "/>
    <s v="03.16.16"/>
    <s v="Direção Ambiente e Saneamento "/>
    <s v="03.16.16"/>
    <x v="30"/>
    <x v="0"/>
    <x v="0"/>
    <x v="0"/>
    <x v="1"/>
    <x v="0"/>
    <x v="0"/>
    <x v="0"/>
    <x v="7"/>
    <s v="2024-09-19"/>
    <x v="2"/>
    <n v="1098"/>
    <x v="0"/>
    <m/>
    <x v="0"/>
    <m/>
    <x v="18"/>
    <n v="100478987"/>
    <x v="0"/>
    <x v="5"/>
    <s v="Direção Ambiente e Saneamento "/>
    <s v="ORI"/>
    <x v="0"/>
    <m/>
    <x v="0"/>
    <x v="0"/>
    <x v="0"/>
    <x v="0"/>
    <x v="0"/>
    <x v="0"/>
    <x v="0"/>
    <x v="0"/>
    <x v="0"/>
    <x v="0"/>
    <x v="0"/>
    <s v="Direção Ambiente e Saneamento "/>
    <x v="0"/>
    <x v="0"/>
    <x v="0"/>
    <x v="0"/>
    <x v="0"/>
    <x v="0"/>
    <x v="0"/>
    <x v="0"/>
    <x v="0"/>
    <x v="0"/>
    <x v="5"/>
    <x v="0"/>
    <s v="Pagamento de salário referente a 09-2024"/>
  </r>
  <r>
    <x v="0"/>
    <n v="0"/>
    <n v="0"/>
    <n v="0"/>
    <n v="149"/>
    <x v="965"/>
    <x v="0"/>
    <x v="0"/>
    <x v="0"/>
    <s v="03.16.16"/>
    <x v="24"/>
    <x v="0"/>
    <x v="0"/>
    <s v="Direção Ambiente e Saneamento "/>
    <s v="03.16.16"/>
    <s v="Direção Ambiente e Saneamento "/>
    <s v="03.16.16"/>
    <x v="64"/>
    <x v="0"/>
    <x v="0"/>
    <x v="0"/>
    <x v="0"/>
    <x v="0"/>
    <x v="0"/>
    <x v="0"/>
    <x v="7"/>
    <s v="2024-09-19"/>
    <x v="2"/>
    <n v="149"/>
    <x v="0"/>
    <m/>
    <x v="0"/>
    <m/>
    <x v="19"/>
    <n v="100474706"/>
    <x v="0"/>
    <x v="6"/>
    <s v="Direção Ambiente e Saneamento "/>
    <s v="ORI"/>
    <x v="0"/>
    <m/>
    <x v="0"/>
    <x v="0"/>
    <x v="0"/>
    <x v="0"/>
    <x v="0"/>
    <x v="0"/>
    <x v="0"/>
    <x v="0"/>
    <x v="0"/>
    <x v="0"/>
    <x v="0"/>
    <s v="Direção Ambiente e Saneamento "/>
    <x v="0"/>
    <x v="0"/>
    <x v="0"/>
    <x v="0"/>
    <x v="0"/>
    <x v="0"/>
    <x v="0"/>
    <x v="0"/>
    <x v="0"/>
    <x v="0"/>
    <x v="6"/>
    <x v="0"/>
    <s v="Pagamento de salário referente a 09-2024"/>
  </r>
  <r>
    <x v="0"/>
    <n v="0"/>
    <n v="0"/>
    <n v="0"/>
    <n v="89"/>
    <x v="965"/>
    <x v="0"/>
    <x v="0"/>
    <x v="0"/>
    <s v="03.16.16"/>
    <x v="24"/>
    <x v="0"/>
    <x v="0"/>
    <s v="Direção Ambiente e Saneamento "/>
    <s v="03.16.16"/>
    <s v="Direção Ambiente e Saneamento "/>
    <s v="03.16.16"/>
    <x v="29"/>
    <x v="0"/>
    <x v="0"/>
    <x v="0"/>
    <x v="0"/>
    <x v="0"/>
    <x v="0"/>
    <x v="0"/>
    <x v="7"/>
    <s v="2024-09-19"/>
    <x v="2"/>
    <n v="89"/>
    <x v="0"/>
    <m/>
    <x v="0"/>
    <m/>
    <x v="19"/>
    <n v="100474706"/>
    <x v="0"/>
    <x v="6"/>
    <s v="Direção Ambiente e Saneamento "/>
    <s v="ORI"/>
    <x v="0"/>
    <m/>
    <x v="0"/>
    <x v="0"/>
    <x v="0"/>
    <x v="0"/>
    <x v="0"/>
    <x v="0"/>
    <x v="0"/>
    <x v="0"/>
    <x v="0"/>
    <x v="0"/>
    <x v="0"/>
    <s v="Direção Ambiente e Saneamento "/>
    <x v="0"/>
    <x v="0"/>
    <x v="0"/>
    <x v="0"/>
    <x v="0"/>
    <x v="0"/>
    <x v="0"/>
    <x v="0"/>
    <x v="0"/>
    <x v="0"/>
    <x v="6"/>
    <x v="0"/>
    <s v="Pagamento de salário referente a 09-2024"/>
  </r>
  <r>
    <x v="0"/>
    <n v="0"/>
    <n v="0"/>
    <n v="0"/>
    <n v="5640"/>
    <x v="965"/>
    <x v="0"/>
    <x v="0"/>
    <x v="0"/>
    <s v="03.16.16"/>
    <x v="24"/>
    <x v="0"/>
    <x v="0"/>
    <s v="Direção Ambiente e Saneamento "/>
    <s v="03.16.16"/>
    <s v="Direção Ambiente e Saneamento "/>
    <s v="03.16.16"/>
    <x v="28"/>
    <x v="0"/>
    <x v="0"/>
    <x v="0"/>
    <x v="0"/>
    <x v="0"/>
    <x v="0"/>
    <x v="0"/>
    <x v="7"/>
    <s v="2024-09-19"/>
    <x v="2"/>
    <n v="5640"/>
    <x v="0"/>
    <m/>
    <x v="0"/>
    <m/>
    <x v="19"/>
    <n v="100474706"/>
    <x v="0"/>
    <x v="6"/>
    <s v="Direção Ambiente e Saneamento "/>
    <s v="ORI"/>
    <x v="0"/>
    <m/>
    <x v="0"/>
    <x v="0"/>
    <x v="0"/>
    <x v="0"/>
    <x v="0"/>
    <x v="0"/>
    <x v="0"/>
    <x v="0"/>
    <x v="0"/>
    <x v="0"/>
    <x v="0"/>
    <s v="Direção Ambiente e Saneamento "/>
    <x v="0"/>
    <x v="0"/>
    <x v="0"/>
    <x v="0"/>
    <x v="0"/>
    <x v="0"/>
    <x v="0"/>
    <x v="0"/>
    <x v="0"/>
    <x v="0"/>
    <x v="6"/>
    <x v="0"/>
    <s v="Pagamento de salário referente a 09-2024"/>
  </r>
  <r>
    <x v="0"/>
    <n v="0"/>
    <n v="0"/>
    <n v="0"/>
    <n v="83290"/>
    <x v="965"/>
    <x v="0"/>
    <x v="0"/>
    <x v="0"/>
    <s v="03.16.16"/>
    <x v="24"/>
    <x v="0"/>
    <x v="0"/>
    <s v="Direção Ambiente e Saneamento "/>
    <s v="03.16.16"/>
    <s v="Direção Ambiente e Saneamento "/>
    <s v="03.16.16"/>
    <x v="30"/>
    <x v="0"/>
    <x v="0"/>
    <x v="0"/>
    <x v="1"/>
    <x v="0"/>
    <x v="0"/>
    <x v="0"/>
    <x v="7"/>
    <s v="2024-09-19"/>
    <x v="2"/>
    <n v="83290"/>
    <x v="0"/>
    <m/>
    <x v="0"/>
    <m/>
    <x v="19"/>
    <n v="100474706"/>
    <x v="0"/>
    <x v="6"/>
    <s v="Direção Ambiente e Saneamento "/>
    <s v="ORI"/>
    <x v="0"/>
    <m/>
    <x v="0"/>
    <x v="0"/>
    <x v="0"/>
    <x v="0"/>
    <x v="0"/>
    <x v="0"/>
    <x v="0"/>
    <x v="0"/>
    <x v="0"/>
    <x v="0"/>
    <x v="0"/>
    <s v="Direção Ambiente e Saneamento "/>
    <x v="0"/>
    <x v="0"/>
    <x v="0"/>
    <x v="0"/>
    <x v="0"/>
    <x v="0"/>
    <x v="0"/>
    <x v="0"/>
    <x v="0"/>
    <x v="0"/>
    <x v="6"/>
    <x v="0"/>
    <s v="Pagamento de salário referente a 09-2024"/>
  </r>
  <r>
    <x v="0"/>
    <n v="0"/>
    <n v="0"/>
    <n v="0"/>
    <n v="1791"/>
    <x v="965"/>
    <x v="0"/>
    <x v="0"/>
    <x v="0"/>
    <s v="03.16.16"/>
    <x v="24"/>
    <x v="0"/>
    <x v="0"/>
    <s v="Direção Ambiente e Saneamento "/>
    <s v="03.16.16"/>
    <s v="Direção Ambiente e Saneamento "/>
    <s v="03.16.16"/>
    <x v="64"/>
    <x v="0"/>
    <x v="0"/>
    <x v="0"/>
    <x v="0"/>
    <x v="0"/>
    <x v="0"/>
    <x v="0"/>
    <x v="7"/>
    <s v="2024-09-19"/>
    <x v="2"/>
    <n v="1791"/>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9-2024"/>
  </r>
  <r>
    <x v="0"/>
    <n v="0"/>
    <n v="0"/>
    <n v="0"/>
    <n v="1075"/>
    <x v="965"/>
    <x v="0"/>
    <x v="0"/>
    <x v="0"/>
    <s v="03.16.16"/>
    <x v="24"/>
    <x v="0"/>
    <x v="0"/>
    <s v="Direção Ambiente e Saneamento "/>
    <s v="03.16.16"/>
    <s v="Direção Ambiente e Saneamento "/>
    <s v="03.16.16"/>
    <x v="29"/>
    <x v="0"/>
    <x v="0"/>
    <x v="0"/>
    <x v="0"/>
    <x v="0"/>
    <x v="0"/>
    <x v="0"/>
    <x v="7"/>
    <s v="2024-09-19"/>
    <x v="2"/>
    <n v="1075"/>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9-2024"/>
  </r>
  <r>
    <x v="0"/>
    <n v="0"/>
    <n v="0"/>
    <n v="0"/>
    <n v="67468"/>
    <x v="965"/>
    <x v="0"/>
    <x v="0"/>
    <x v="0"/>
    <s v="03.16.16"/>
    <x v="24"/>
    <x v="0"/>
    <x v="0"/>
    <s v="Direção Ambiente e Saneamento "/>
    <s v="03.16.16"/>
    <s v="Direção Ambiente e Saneamento "/>
    <s v="03.16.16"/>
    <x v="28"/>
    <x v="0"/>
    <x v="0"/>
    <x v="0"/>
    <x v="0"/>
    <x v="0"/>
    <x v="0"/>
    <x v="0"/>
    <x v="7"/>
    <s v="2024-09-19"/>
    <x v="2"/>
    <n v="67468"/>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9-2024"/>
  </r>
  <r>
    <x v="0"/>
    <n v="0"/>
    <n v="0"/>
    <n v="0"/>
    <n v="996202"/>
    <x v="965"/>
    <x v="0"/>
    <x v="0"/>
    <x v="0"/>
    <s v="03.16.16"/>
    <x v="24"/>
    <x v="0"/>
    <x v="0"/>
    <s v="Direção Ambiente e Saneamento "/>
    <s v="03.16.16"/>
    <s v="Direção Ambiente e Saneamento "/>
    <s v="03.16.16"/>
    <x v="30"/>
    <x v="0"/>
    <x v="0"/>
    <x v="0"/>
    <x v="1"/>
    <x v="0"/>
    <x v="0"/>
    <x v="0"/>
    <x v="7"/>
    <s v="2024-09-19"/>
    <x v="2"/>
    <n v="996202"/>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9-2024"/>
  </r>
  <r>
    <x v="0"/>
    <n v="0"/>
    <n v="0"/>
    <n v="0"/>
    <n v="32000"/>
    <x v="967"/>
    <x v="0"/>
    <x v="0"/>
    <x v="0"/>
    <s v="01.25.04.22"/>
    <x v="7"/>
    <x v="3"/>
    <x v="3"/>
    <s v="Cultura"/>
    <s v="01.25.04"/>
    <s v="Cultura"/>
    <s v="01.25.04"/>
    <x v="4"/>
    <x v="0"/>
    <x v="2"/>
    <x v="2"/>
    <x v="0"/>
    <x v="1"/>
    <x v="0"/>
    <x v="0"/>
    <x v="7"/>
    <s v="2024-09-25"/>
    <x v="2"/>
    <n v="32000"/>
    <x v="0"/>
    <m/>
    <x v="0"/>
    <m/>
    <x v="6"/>
    <n v="100474914"/>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os trabalhadores referente aos trabalhos realizados no domínio da proteção Civil e Bombeiros, bem como limpeza e recolha de resíduos, no festival de Calheta 2024 nos dias 09 e 10 de agosto de 2024, conforme anexo."/>
  </r>
  <r>
    <x v="1"/>
    <n v="0"/>
    <n v="0"/>
    <n v="0"/>
    <n v="250000"/>
    <x v="968"/>
    <x v="0"/>
    <x v="1"/>
    <x v="0"/>
    <s v="03.03.10"/>
    <x v="8"/>
    <x v="0"/>
    <x v="4"/>
    <s v="Receitas Da Câmara"/>
    <s v="03.03.10"/>
    <s v="Receitas Da Câmara"/>
    <s v="03.03.10"/>
    <x v="72"/>
    <x v="0"/>
    <x v="6"/>
    <x v="14"/>
    <x v="0"/>
    <x v="0"/>
    <x v="2"/>
    <x v="0"/>
    <x v="7"/>
    <s v="2024-09-26"/>
    <x v="2"/>
    <n v="250000"/>
    <x v="0"/>
    <m/>
    <x v="0"/>
    <m/>
    <x v="6"/>
    <n v="100474914"/>
    <x v="0"/>
    <x v="0"/>
    <s v="Receitas Da Câmara"/>
    <s v="EXT"/>
    <x v="0"/>
    <s v="RDC"/>
    <x v="0"/>
    <x v="0"/>
    <x v="0"/>
    <x v="0"/>
    <x v="0"/>
    <x v="0"/>
    <x v="0"/>
    <x v="0"/>
    <x v="0"/>
    <x v="0"/>
    <x v="0"/>
    <s v="Receitas Da Câmara"/>
    <x v="0"/>
    <x v="0"/>
    <x v="0"/>
    <x v="0"/>
    <x v="0"/>
    <x v="0"/>
    <x v="0"/>
    <x v="0"/>
    <x v="0"/>
    <x v="0"/>
    <x v="0"/>
    <x v="0"/>
    <s v="Recebimento de patrocínio de ASA, referente a comemoração do 27º aniversario do município de SM, conforme anexo."/>
  </r>
  <r>
    <x v="0"/>
    <n v="0"/>
    <n v="0"/>
    <n v="0"/>
    <n v="30000"/>
    <x v="969"/>
    <x v="0"/>
    <x v="0"/>
    <x v="0"/>
    <s v="01.25.01.12"/>
    <x v="54"/>
    <x v="3"/>
    <x v="3"/>
    <s v="Educação"/>
    <s v="01.25.01"/>
    <s v="Educação"/>
    <s v="01.25.01"/>
    <x v="4"/>
    <x v="0"/>
    <x v="2"/>
    <x v="2"/>
    <x v="0"/>
    <x v="1"/>
    <x v="0"/>
    <x v="0"/>
    <x v="8"/>
    <s v="2024-10-15"/>
    <x v="3"/>
    <n v="30000"/>
    <x v="0"/>
    <m/>
    <x v="0"/>
    <m/>
    <x v="208"/>
    <n v="100479736"/>
    <x v="0"/>
    <x v="0"/>
    <s v="Comparticipação da Câmara com Ensino Superior"/>
    <s v="ORI"/>
    <x v="0"/>
    <m/>
    <x v="0"/>
    <x v="0"/>
    <x v="0"/>
    <x v="0"/>
    <x v="0"/>
    <x v="0"/>
    <x v="0"/>
    <x v="0"/>
    <x v="0"/>
    <x v="0"/>
    <x v="0"/>
    <s v="Comparticipação da Câmara com Ensino Superior"/>
    <x v="0"/>
    <x v="0"/>
    <x v="0"/>
    <x v="0"/>
    <x v="1"/>
    <x v="0"/>
    <x v="0"/>
    <x v="0"/>
    <x v="0"/>
    <x v="0"/>
    <x v="0"/>
    <x v="0"/>
    <s v="Apoio Social a favor da Sra. Elisa Viviane Gomes Fernandes para formação, conforme anexo."/>
  </r>
  <r>
    <x v="1"/>
    <n v="0"/>
    <n v="0"/>
    <n v="0"/>
    <n v="91189"/>
    <x v="970"/>
    <x v="0"/>
    <x v="0"/>
    <x v="0"/>
    <s v="01.27.02.15"/>
    <x v="25"/>
    <x v="1"/>
    <x v="1"/>
    <s v="Saneamento básico"/>
    <s v="01.27.02"/>
    <s v="Saneamento básico"/>
    <s v="01.27.02"/>
    <x v="46"/>
    <x v="0"/>
    <x v="0"/>
    <x v="0"/>
    <x v="0"/>
    <x v="1"/>
    <x v="1"/>
    <x v="0"/>
    <x v="10"/>
    <s v="2024-11-11"/>
    <x v="3"/>
    <n v="91189"/>
    <x v="0"/>
    <m/>
    <x v="0"/>
    <m/>
    <x v="27"/>
    <n v="100479096"/>
    <x v="0"/>
    <x v="0"/>
    <s v="Transferência de Residuos Aterro Santiago"/>
    <s v="ORI"/>
    <x v="0"/>
    <m/>
    <x v="0"/>
    <x v="0"/>
    <x v="0"/>
    <x v="0"/>
    <x v="0"/>
    <x v="0"/>
    <x v="0"/>
    <x v="0"/>
    <x v="0"/>
    <x v="0"/>
    <x v="0"/>
    <s v="Transferência de Residuos Aterro Santiago"/>
    <x v="0"/>
    <x v="0"/>
    <x v="0"/>
    <x v="0"/>
    <x v="1"/>
    <x v="0"/>
    <x v="0"/>
    <x v="0"/>
    <x v="0"/>
    <x v="0"/>
    <x v="0"/>
    <x v="0"/>
    <s v="Pagamento a favor de Preco Piquinoti, para a aquisição de 1 sensor de nível de adligue para a viatura ST-20-XE afeto a transferência de resíduos e urbanos da CMSM, conforme anexo. "/>
  </r>
  <r>
    <x v="1"/>
    <n v="0"/>
    <n v="0"/>
    <n v="0"/>
    <n v="2600000"/>
    <x v="971"/>
    <x v="0"/>
    <x v="0"/>
    <x v="0"/>
    <s v="01.27.06.72"/>
    <x v="32"/>
    <x v="1"/>
    <x v="1"/>
    <s v="Requalificação Urbana e habitação"/>
    <s v="01.27.06"/>
    <s v="Requalificação Urbana e habitação"/>
    <s v="01.27.06"/>
    <x v="1"/>
    <x v="0"/>
    <x v="0"/>
    <x v="0"/>
    <x v="0"/>
    <x v="1"/>
    <x v="1"/>
    <x v="0"/>
    <x v="10"/>
    <s v="2024-11-21"/>
    <x v="3"/>
    <n v="2600000"/>
    <x v="0"/>
    <m/>
    <x v="0"/>
    <m/>
    <x v="209"/>
    <n v="100479707"/>
    <x v="0"/>
    <x v="0"/>
    <s v="Manutenção e Reabilitação de Edificios Municipais"/>
    <s v="ORI"/>
    <x v="0"/>
    <m/>
    <x v="0"/>
    <x v="0"/>
    <x v="0"/>
    <x v="0"/>
    <x v="0"/>
    <x v="0"/>
    <x v="0"/>
    <x v="0"/>
    <x v="0"/>
    <x v="0"/>
    <x v="0"/>
    <s v="Manutenção e Reabilitação de Edificios Municipais"/>
    <x v="0"/>
    <x v="0"/>
    <x v="0"/>
    <x v="0"/>
    <x v="1"/>
    <x v="0"/>
    <x v="0"/>
    <x v="0"/>
    <x v="0"/>
    <x v="0"/>
    <x v="0"/>
    <x v="0"/>
    <s v="Pagamento referente a reabilitação do centro do dia e Achada Bolanha, conforme proposta em anexo."/>
  </r>
  <r>
    <x v="0"/>
    <n v="0"/>
    <n v="0"/>
    <n v="0"/>
    <n v="5010"/>
    <x v="972"/>
    <x v="0"/>
    <x v="1"/>
    <x v="0"/>
    <s v="03.03.10"/>
    <x v="8"/>
    <x v="0"/>
    <x v="4"/>
    <s v="Receitas Da Câmara"/>
    <s v="03.03.10"/>
    <s v="Receitas Da Câmara"/>
    <s v="03.03.10"/>
    <x v="13"/>
    <x v="0"/>
    <x v="3"/>
    <x v="3"/>
    <x v="0"/>
    <x v="0"/>
    <x v="2"/>
    <x v="0"/>
    <x v="10"/>
    <s v="2024-11-25"/>
    <x v="3"/>
    <n v="50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550"/>
    <x v="973"/>
    <x v="0"/>
    <x v="1"/>
    <x v="0"/>
    <s v="03.03.10"/>
    <x v="8"/>
    <x v="0"/>
    <x v="4"/>
    <s v="Receitas Da Câmara"/>
    <s v="03.03.10"/>
    <s v="Receitas Da Câmara"/>
    <s v="03.03.10"/>
    <x v="12"/>
    <x v="0"/>
    <x v="3"/>
    <x v="3"/>
    <x v="0"/>
    <x v="0"/>
    <x v="2"/>
    <x v="0"/>
    <x v="10"/>
    <s v="2024-11-25"/>
    <x v="3"/>
    <n v="145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00"/>
    <x v="974"/>
    <x v="0"/>
    <x v="1"/>
    <x v="0"/>
    <s v="03.03.10"/>
    <x v="8"/>
    <x v="0"/>
    <x v="4"/>
    <s v="Receitas Da Câmara"/>
    <s v="03.03.10"/>
    <s v="Receitas Da Câmara"/>
    <s v="03.03.10"/>
    <x v="10"/>
    <x v="0"/>
    <x v="3"/>
    <x v="3"/>
    <x v="0"/>
    <x v="0"/>
    <x v="2"/>
    <x v="0"/>
    <x v="10"/>
    <s v="2024-11-25"/>
    <x v="3"/>
    <n v="2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0"/>
    <x v="975"/>
    <x v="0"/>
    <x v="1"/>
    <x v="0"/>
    <s v="03.03.10"/>
    <x v="8"/>
    <x v="0"/>
    <x v="4"/>
    <s v="Receitas Da Câmara"/>
    <s v="03.03.10"/>
    <s v="Receitas Da Câmara"/>
    <s v="03.03.10"/>
    <x v="42"/>
    <x v="0"/>
    <x v="3"/>
    <x v="3"/>
    <x v="0"/>
    <x v="0"/>
    <x v="2"/>
    <x v="0"/>
    <x v="10"/>
    <s v="2024-11-25"/>
    <x v="3"/>
    <n v="1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400"/>
    <x v="976"/>
    <x v="0"/>
    <x v="1"/>
    <x v="0"/>
    <s v="03.03.10"/>
    <x v="8"/>
    <x v="0"/>
    <x v="4"/>
    <s v="Receitas Da Câmara"/>
    <s v="03.03.10"/>
    <s v="Receitas Da Câmara"/>
    <s v="03.03.10"/>
    <x v="11"/>
    <x v="0"/>
    <x v="0"/>
    <x v="5"/>
    <x v="0"/>
    <x v="0"/>
    <x v="2"/>
    <x v="0"/>
    <x v="10"/>
    <s v="2024-11-25"/>
    <x v="3"/>
    <n v="5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40"/>
    <x v="977"/>
    <x v="0"/>
    <x v="1"/>
    <x v="0"/>
    <s v="03.03.10"/>
    <x v="8"/>
    <x v="0"/>
    <x v="4"/>
    <s v="Receitas Da Câmara"/>
    <s v="03.03.10"/>
    <s v="Receitas Da Câmara"/>
    <s v="03.03.10"/>
    <x v="21"/>
    <x v="0"/>
    <x v="3"/>
    <x v="3"/>
    <x v="0"/>
    <x v="0"/>
    <x v="2"/>
    <x v="0"/>
    <x v="10"/>
    <s v="2024-11-25"/>
    <x v="3"/>
    <n v="8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
    <x v="978"/>
    <x v="0"/>
    <x v="1"/>
    <x v="0"/>
    <s v="03.03.10"/>
    <x v="8"/>
    <x v="0"/>
    <x v="4"/>
    <s v="Receitas Da Câmara"/>
    <s v="03.03.10"/>
    <s v="Receitas Da Câmara"/>
    <s v="03.03.10"/>
    <x v="6"/>
    <x v="0"/>
    <x v="3"/>
    <x v="3"/>
    <x v="0"/>
    <x v="0"/>
    <x v="2"/>
    <x v="0"/>
    <x v="10"/>
    <s v="2024-11-25"/>
    <x v="3"/>
    <n v="1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
    <x v="979"/>
    <x v="0"/>
    <x v="1"/>
    <x v="0"/>
    <s v="03.03.10"/>
    <x v="8"/>
    <x v="0"/>
    <x v="4"/>
    <s v="Receitas Da Câmara"/>
    <s v="03.03.10"/>
    <s v="Receitas Da Câmara"/>
    <s v="03.03.10"/>
    <x v="17"/>
    <x v="0"/>
    <x v="3"/>
    <x v="3"/>
    <x v="0"/>
    <x v="0"/>
    <x v="2"/>
    <x v="0"/>
    <x v="10"/>
    <s v="2024-11-26"/>
    <x v="3"/>
    <n v="3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1795816"/>
    <x v="980"/>
    <x v="0"/>
    <x v="1"/>
    <x v="0"/>
    <s v="03.03.10"/>
    <x v="8"/>
    <x v="0"/>
    <x v="4"/>
    <s v="Receitas Da Câmara"/>
    <s v="03.03.10"/>
    <s v="Receitas Da Câmara"/>
    <s v="03.03.10"/>
    <x v="56"/>
    <x v="0"/>
    <x v="6"/>
    <x v="10"/>
    <x v="0"/>
    <x v="0"/>
    <x v="2"/>
    <x v="0"/>
    <x v="5"/>
    <s v="2024-08-22"/>
    <x v="2"/>
    <n v="21795816"/>
    <x v="0"/>
    <m/>
    <x v="0"/>
    <m/>
    <x v="6"/>
    <n v="100474914"/>
    <x v="0"/>
    <x v="0"/>
    <s v="Receitas Da Câmara"/>
    <s v="EXT"/>
    <x v="0"/>
    <s v="RDC"/>
    <x v="0"/>
    <x v="0"/>
    <x v="0"/>
    <x v="0"/>
    <x v="0"/>
    <x v="0"/>
    <x v="0"/>
    <x v="0"/>
    <x v="0"/>
    <x v="0"/>
    <x v="0"/>
    <s v="Receitas Da Câmara"/>
    <x v="0"/>
    <x v="0"/>
    <x v="0"/>
    <x v="0"/>
    <x v="0"/>
    <x v="0"/>
    <x v="0"/>
    <x v="0"/>
    <x v="0"/>
    <x v="0"/>
    <x v="0"/>
    <x v="0"/>
    <s v="Transferência de FAC1, conforme anexo."/>
  </r>
  <r>
    <x v="0"/>
    <n v="0"/>
    <n v="0"/>
    <n v="0"/>
    <n v="6425"/>
    <x v="981"/>
    <x v="0"/>
    <x v="1"/>
    <x v="0"/>
    <s v="03.03.10"/>
    <x v="8"/>
    <x v="0"/>
    <x v="4"/>
    <s v="Receitas Da Câmara"/>
    <s v="03.03.10"/>
    <s v="Receitas Da Câmara"/>
    <s v="03.03.10"/>
    <x v="12"/>
    <x v="0"/>
    <x v="3"/>
    <x v="3"/>
    <x v="0"/>
    <x v="0"/>
    <x v="2"/>
    <x v="0"/>
    <x v="10"/>
    <s v="2024-11-26"/>
    <x v="3"/>
    <n v="64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982"/>
    <x v="0"/>
    <x v="1"/>
    <x v="0"/>
    <s v="03.03.10"/>
    <x v="8"/>
    <x v="0"/>
    <x v="4"/>
    <s v="Receitas Da Câmara"/>
    <s v="03.03.10"/>
    <s v="Receitas Da Câmara"/>
    <s v="03.03.10"/>
    <x v="6"/>
    <x v="0"/>
    <x v="3"/>
    <x v="3"/>
    <x v="0"/>
    <x v="0"/>
    <x v="2"/>
    <x v="0"/>
    <x v="10"/>
    <s v="2024-11-26"/>
    <x v="3"/>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1844"/>
    <x v="983"/>
    <x v="0"/>
    <x v="1"/>
    <x v="0"/>
    <s v="03.03.10"/>
    <x v="8"/>
    <x v="0"/>
    <x v="4"/>
    <s v="Receitas Da Câmara"/>
    <s v="03.03.10"/>
    <s v="Receitas Da Câmara"/>
    <s v="03.03.10"/>
    <x v="18"/>
    <x v="0"/>
    <x v="0"/>
    <x v="0"/>
    <x v="0"/>
    <x v="0"/>
    <x v="2"/>
    <x v="0"/>
    <x v="10"/>
    <s v="2024-11-26"/>
    <x v="3"/>
    <n v="4184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0"/>
    <x v="984"/>
    <x v="0"/>
    <x v="1"/>
    <x v="0"/>
    <s v="03.03.10"/>
    <x v="8"/>
    <x v="0"/>
    <x v="4"/>
    <s v="Receitas Da Câmara"/>
    <s v="03.03.10"/>
    <s v="Receitas Da Câmara"/>
    <s v="03.03.10"/>
    <x v="11"/>
    <x v="0"/>
    <x v="0"/>
    <x v="5"/>
    <x v="0"/>
    <x v="0"/>
    <x v="2"/>
    <x v="0"/>
    <x v="10"/>
    <s v="2024-11-26"/>
    <x v="3"/>
    <n v="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
    <x v="985"/>
    <x v="0"/>
    <x v="1"/>
    <x v="0"/>
    <s v="03.03.10"/>
    <x v="8"/>
    <x v="0"/>
    <x v="4"/>
    <s v="Receitas Da Câmara"/>
    <s v="03.03.10"/>
    <s v="Receitas Da Câmara"/>
    <s v="03.03.10"/>
    <x v="26"/>
    <x v="0"/>
    <x v="3"/>
    <x v="3"/>
    <x v="0"/>
    <x v="0"/>
    <x v="2"/>
    <x v="0"/>
    <x v="10"/>
    <s v="2024-11-26"/>
    <x v="3"/>
    <n v="1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90"/>
    <x v="986"/>
    <x v="0"/>
    <x v="1"/>
    <x v="0"/>
    <s v="03.03.10"/>
    <x v="8"/>
    <x v="0"/>
    <x v="4"/>
    <s v="Receitas Da Câmara"/>
    <s v="03.03.10"/>
    <s v="Receitas Da Câmara"/>
    <s v="03.03.10"/>
    <x v="13"/>
    <x v="0"/>
    <x v="3"/>
    <x v="3"/>
    <x v="0"/>
    <x v="0"/>
    <x v="2"/>
    <x v="0"/>
    <x v="10"/>
    <s v="2024-11-26"/>
    <x v="3"/>
    <n v="28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0"/>
    <x v="987"/>
    <x v="0"/>
    <x v="1"/>
    <x v="0"/>
    <s v="03.03.10"/>
    <x v="8"/>
    <x v="0"/>
    <x v="4"/>
    <s v="Receitas Da Câmara"/>
    <s v="03.03.10"/>
    <s v="Receitas Da Câmara"/>
    <s v="03.03.10"/>
    <x v="8"/>
    <x v="0"/>
    <x v="3"/>
    <x v="3"/>
    <x v="0"/>
    <x v="0"/>
    <x v="2"/>
    <x v="0"/>
    <x v="10"/>
    <s v="2024-11-26"/>
    <x v="3"/>
    <n v="1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95"/>
    <x v="988"/>
    <x v="0"/>
    <x v="1"/>
    <x v="0"/>
    <s v="03.03.10"/>
    <x v="8"/>
    <x v="0"/>
    <x v="4"/>
    <s v="Receitas Da Câmara"/>
    <s v="03.03.10"/>
    <s v="Receitas Da Câmara"/>
    <s v="03.03.10"/>
    <x v="10"/>
    <x v="0"/>
    <x v="3"/>
    <x v="3"/>
    <x v="0"/>
    <x v="0"/>
    <x v="2"/>
    <x v="0"/>
    <x v="10"/>
    <s v="2024-11-26"/>
    <x v="3"/>
    <n v="259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400"/>
    <x v="989"/>
    <x v="0"/>
    <x v="1"/>
    <x v="0"/>
    <s v="03.03.10"/>
    <x v="8"/>
    <x v="0"/>
    <x v="4"/>
    <s v="Receitas Da Câmara"/>
    <s v="03.03.10"/>
    <s v="Receitas Da Câmara"/>
    <s v="03.03.10"/>
    <x v="11"/>
    <x v="0"/>
    <x v="0"/>
    <x v="5"/>
    <x v="0"/>
    <x v="0"/>
    <x v="2"/>
    <x v="0"/>
    <x v="10"/>
    <s v="2024-11-27"/>
    <x v="3"/>
    <n v="5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3660"/>
    <x v="990"/>
    <x v="0"/>
    <x v="1"/>
    <x v="0"/>
    <s v="03.03.10"/>
    <x v="8"/>
    <x v="0"/>
    <x v="4"/>
    <s v="Receitas Da Câmara"/>
    <s v="03.03.10"/>
    <s v="Receitas Da Câmara"/>
    <s v="03.03.10"/>
    <x v="20"/>
    <x v="0"/>
    <x v="3"/>
    <x v="3"/>
    <x v="0"/>
    <x v="0"/>
    <x v="2"/>
    <x v="0"/>
    <x v="10"/>
    <s v="2024-11-27"/>
    <x v="3"/>
    <n v="336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
    <x v="991"/>
    <x v="0"/>
    <x v="1"/>
    <x v="0"/>
    <s v="03.03.10"/>
    <x v="8"/>
    <x v="0"/>
    <x v="4"/>
    <s v="Receitas Da Câmara"/>
    <s v="03.03.10"/>
    <s v="Receitas Da Câmara"/>
    <s v="03.03.10"/>
    <x v="8"/>
    <x v="0"/>
    <x v="3"/>
    <x v="3"/>
    <x v="0"/>
    <x v="0"/>
    <x v="2"/>
    <x v="0"/>
    <x v="10"/>
    <s v="2024-11-27"/>
    <x v="3"/>
    <n v="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0"/>
    <x v="992"/>
    <x v="0"/>
    <x v="1"/>
    <x v="0"/>
    <s v="03.03.10"/>
    <x v="8"/>
    <x v="0"/>
    <x v="4"/>
    <s v="Receitas Da Câmara"/>
    <s v="03.03.10"/>
    <s v="Receitas Da Câmara"/>
    <s v="03.03.10"/>
    <x v="76"/>
    <x v="0"/>
    <x v="3"/>
    <x v="7"/>
    <x v="0"/>
    <x v="0"/>
    <x v="2"/>
    <x v="0"/>
    <x v="10"/>
    <s v="2024-11-27"/>
    <x v="3"/>
    <n v="1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993"/>
    <x v="0"/>
    <x v="1"/>
    <x v="0"/>
    <s v="03.03.10"/>
    <x v="8"/>
    <x v="0"/>
    <x v="4"/>
    <s v="Receitas Da Câmara"/>
    <s v="03.03.10"/>
    <s v="Receitas Da Câmara"/>
    <s v="03.03.10"/>
    <x v="6"/>
    <x v="0"/>
    <x v="3"/>
    <x v="3"/>
    <x v="0"/>
    <x v="0"/>
    <x v="2"/>
    <x v="0"/>
    <x v="10"/>
    <s v="2024-11-27"/>
    <x v="3"/>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400"/>
    <x v="994"/>
    <x v="0"/>
    <x v="1"/>
    <x v="0"/>
    <s v="03.03.10"/>
    <x v="8"/>
    <x v="0"/>
    <x v="4"/>
    <s v="Receitas Da Câmara"/>
    <s v="03.03.10"/>
    <s v="Receitas Da Câmara"/>
    <s v="03.03.10"/>
    <x v="42"/>
    <x v="0"/>
    <x v="3"/>
    <x v="3"/>
    <x v="0"/>
    <x v="0"/>
    <x v="2"/>
    <x v="0"/>
    <x v="10"/>
    <s v="2024-11-27"/>
    <x v="3"/>
    <n v="4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737"/>
    <x v="995"/>
    <x v="0"/>
    <x v="1"/>
    <x v="0"/>
    <s v="03.03.10"/>
    <x v="8"/>
    <x v="0"/>
    <x v="4"/>
    <s v="Receitas Da Câmara"/>
    <s v="03.03.10"/>
    <s v="Receitas Da Câmara"/>
    <s v="03.03.10"/>
    <x v="18"/>
    <x v="0"/>
    <x v="0"/>
    <x v="0"/>
    <x v="0"/>
    <x v="0"/>
    <x v="2"/>
    <x v="0"/>
    <x v="10"/>
    <s v="2024-11-27"/>
    <x v="3"/>
    <n v="25737"/>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400"/>
    <x v="996"/>
    <x v="0"/>
    <x v="1"/>
    <x v="0"/>
    <s v="03.03.10"/>
    <x v="8"/>
    <x v="0"/>
    <x v="4"/>
    <s v="Receitas Da Câmara"/>
    <s v="03.03.10"/>
    <s v="Receitas Da Câmara"/>
    <s v="03.03.10"/>
    <x v="12"/>
    <x v="0"/>
    <x v="3"/>
    <x v="3"/>
    <x v="0"/>
    <x v="0"/>
    <x v="2"/>
    <x v="0"/>
    <x v="10"/>
    <s v="2024-11-27"/>
    <x v="3"/>
    <n v="8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
    <x v="997"/>
    <x v="0"/>
    <x v="1"/>
    <x v="0"/>
    <s v="03.03.10"/>
    <x v="8"/>
    <x v="0"/>
    <x v="4"/>
    <s v="Receitas Da Câmara"/>
    <s v="03.03.10"/>
    <s v="Receitas Da Câmara"/>
    <s v="03.03.10"/>
    <x v="14"/>
    <x v="0"/>
    <x v="3"/>
    <x v="3"/>
    <x v="0"/>
    <x v="0"/>
    <x v="2"/>
    <x v="0"/>
    <x v="10"/>
    <s v="2024-11-28"/>
    <x v="3"/>
    <n v="1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350"/>
    <x v="998"/>
    <x v="0"/>
    <x v="1"/>
    <x v="0"/>
    <s v="03.03.10"/>
    <x v="8"/>
    <x v="0"/>
    <x v="4"/>
    <s v="Receitas Da Câmara"/>
    <s v="03.03.10"/>
    <s v="Receitas Da Câmara"/>
    <s v="03.03.10"/>
    <x v="13"/>
    <x v="0"/>
    <x v="3"/>
    <x v="3"/>
    <x v="0"/>
    <x v="0"/>
    <x v="2"/>
    <x v="0"/>
    <x v="10"/>
    <s v="2024-11-28"/>
    <x v="3"/>
    <n v="53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0"/>
    <x v="999"/>
    <x v="0"/>
    <x v="1"/>
    <x v="0"/>
    <s v="03.03.10"/>
    <x v="8"/>
    <x v="0"/>
    <x v="4"/>
    <s v="Receitas Da Câmara"/>
    <s v="03.03.10"/>
    <s v="Receitas Da Câmara"/>
    <s v="03.03.10"/>
    <x v="42"/>
    <x v="0"/>
    <x v="3"/>
    <x v="3"/>
    <x v="0"/>
    <x v="0"/>
    <x v="2"/>
    <x v="0"/>
    <x v="10"/>
    <s v="2024-11-28"/>
    <x v="3"/>
    <n v="1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50"/>
    <x v="1000"/>
    <x v="0"/>
    <x v="1"/>
    <x v="0"/>
    <s v="03.03.10"/>
    <x v="8"/>
    <x v="0"/>
    <x v="4"/>
    <s v="Receitas Da Câmara"/>
    <s v="03.03.10"/>
    <s v="Receitas Da Câmara"/>
    <s v="03.03.10"/>
    <x v="16"/>
    <x v="0"/>
    <x v="0"/>
    <x v="5"/>
    <x v="0"/>
    <x v="0"/>
    <x v="2"/>
    <x v="0"/>
    <x v="10"/>
    <s v="2024-11-28"/>
    <x v="3"/>
    <n v="7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
    <x v="1001"/>
    <x v="0"/>
    <x v="1"/>
    <x v="0"/>
    <s v="03.03.10"/>
    <x v="8"/>
    <x v="0"/>
    <x v="4"/>
    <s v="Receitas Da Câmara"/>
    <s v="03.03.10"/>
    <s v="Receitas Da Câmara"/>
    <s v="03.03.10"/>
    <x v="10"/>
    <x v="0"/>
    <x v="3"/>
    <x v="3"/>
    <x v="0"/>
    <x v="0"/>
    <x v="2"/>
    <x v="0"/>
    <x v="10"/>
    <s v="2024-11-28"/>
    <x v="3"/>
    <n v="1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110"/>
    <x v="1002"/>
    <x v="0"/>
    <x v="1"/>
    <x v="0"/>
    <s v="03.03.10"/>
    <x v="8"/>
    <x v="0"/>
    <x v="4"/>
    <s v="Receitas Da Câmara"/>
    <s v="03.03.10"/>
    <s v="Receitas Da Câmara"/>
    <s v="03.03.10"/>
    <x v="17"/>
    <x v="0"/>
    <x v="3"/>
    <x v="3"/>
    <x v="0"/>
    <x v="0"/>
    <x v="2"/>
    <x v="0"/>
    <x v="10"/>
    <s v="2024-11-28"/>
    <x v="3"/>
    <n v="41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383"/>
    <x v="1003"/>
    <x v="0"/>
    <x v="1"/>
    <x v="0"/>
    <s v="03.03.10"/>
    <x v="8"/>
    <x v="0"/>
    <x v="4"/>
    <s v="Receitas Da Câmara"/>
    <s v="03.03.10"/>
    <s v="Receitas Da Câmara"/>
    <s v="03.03.10"/>
    <x v="18"/>
    <x v="0"/>
    <x v="0"/>
    <x v="0"/>
    <x v="0"/>
    <x v="0"/>
    <x v="2"/>
    <x v="0"/>
    <x v="10"/>
    <s v="2024-11-28"/>
    <x v="3"/>
    <n v="2138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00"/>
    <x v="1004"/>
    <x v="0"/>
    <x v="1"/>
    <x v="0"/>
    <s v="03.03.10"/>
    <x v="8"/>
    <x v="0"/>
    <x v="4"/>
    <s v="Receitas Da Câmara"/>
    <s v="03.03.10"/>
    <s v="Receitas Da Câmara"/>
    <s v="03.03.10"/>
    <x v="24"/>
    <x v="0"/>
    <x v="3"/>
    <x v="6"/>
    <x v="0"/>
    <x v="0"/>
    <x v="2"/>
    <x v="0"/>
    <x v="10"/>
    <s v="2024-11-28"/>
    <x v="3"/>
    <n v="13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5000"/>
    <x v="1005"/>
    <x v="0"/>
    <x v="1"/>
    <x v="0"/>
    <s v="03.03.10"/>
    <x v="8"/>
    <x v="0"/>
    <x v="4"/>
    <s v="Receitas Da Câmara"/>
    <s v="03.03.10"/>
    <s v="Receitas Da Câmara"/>
    <s v="03.03.10"/>
    <x v="15"/>
    <x v="0"/>
    <x v="0"/>
    <x v="0"/>
    <x v="0"/>
    <x v="0"/>
    <x v="2"/>
    <x v="0"/>
    <x v="10"/>
    <s v="2024-11-28"/>
    <x v="3"/>
    <n v="15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900"/>
    <x v="1006"/>
    <x v="0"/>
    <x v="1"/>
    <x v="0"/>
    <s v="80.02.01"/>
    <x v="2"/>
    <x v="2"/>
    <x v="2"/>
    <s v="Retenções Iur"/>
    <s v="80.02.01"/>
    <s v="Retenções Iur"/>
    <s v="80.02.01"/>
    <x v="2"/>
    <x v="0"/>
    <x v="1"/>
    <x v="0"/>
    <x v="1"/>
    <x v="2"/>
    <x v="2"/>
    <x v="0"/>
    <x v="10"/>
    <s v="2024-11-27"/>
    <x v="3"/>
    <n v="6900"/>
    <x v="0"/>
    <m/>
    <x v="0"/>
    <m/>
    <x v="2"/>
    <n v="100474696"/>
    <x v="0"/>
    <x v="0"/>
    <s v="Retenções Iur"/>
    <s v="ORI"/>
    <x v="0"/>
    <s v="RIUR"/>
    <x v="0"/>
    <x v="0"/>
    <x v="0"/>
    <x v="0"/>
    <x v="0"/>
    <x v="0"/>
    <x v="0"/>
    <x v="0"/>
    <x v="0"/>
    <x v="0"/>
    <x v="0"/>
    <s v="Retenções Iur"/>
    <x v="0"/>
    <x v="0"/>
    <x v="0"/>
    <x v="0"/>
    <x v="2"/>
    <x v="0"/>
    <x v="0"/>
    <x v="0"/>
    <x v="0"/>
    <x v="1"/>
    <x v="0"/>
    <x v="0"/>
    <s v="RETENCAO OT"/>
  </r>
  <r>
    <x v="0"/>
    <n v="0"/>
    <n v="0"/>
    <n v="0"/>
    <n v="300"/>
    <x v="1007"/>
    <x v="0"/>
    <x v="1"/>
    <x v="0"/>
    <s v="03.03.10"/>
    <x v="8"/>
    <x v="0"/>
    <x v="4"/>
    <s v="Receitas Da Câmara"/>
    <s v="03.03.10"/>
    <s v="Receitas Da Câmara"/>
    <s v="03.03.10"/>
    <x v="10"/>
    <x v="0"/>
    <x v="3"/>
    <x v="3"/>
    <x v="0"/>
    <x v="0"/>
    <x v="2"/>
    <x v="0"/>
    <x v="10"/>
    <s v="2024-11-29"/>
    <x v="3"/>
    <n v="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1008"/>
    <x v="0"/>
    <x v="1"/>
    <x v="0"/>
    <s v="03.03.10"/>
    <x v="8"/>
    <x v="0"/>
    <x v="4"/>
    <s v="Receitas Da Câmara"/>
    <s v="03.03.10"/>
    <s v="Receitas Da Câmara"/>
    <s v="03.03.10"/>
    <x v="21"/>
    <x v="0"/>
    <x v="3"/>
    <x v="3"/>
    <x v="0"/>
    <x v="0"/>
    <x v="2"/>
    <x v="0"/>
    <x v="10"/>
    <s v="2024-11-29"/>
    <x v="3"/>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590"/>
    <x v="1009"/>
    <x v="0"/>
    <x v="1"/>
    <x v="0"/>
    <s v="03.03.10"/>
    <x v="8"/>
    <x v="0"/>
    <x v="4"/>
    <s v="Receitas Da Câmara"/>
    <s v="03.03.10"/>
    <s v="Receitas Da Câmara"/>
    <s v="03.03.10"/>
    <x v="13"/>
    <x v="0"/>
    <x v="3"/>
    <x v="3"/>
    <x v="0"/>
    <x v="0"/>
    <x v="2"/>
    <x v="0"/>
    <x v="10"/>
    <s v="2024-11-29"/>
    <x v="3"/>
    <n v="55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0"/>
    <x v="1010"/>
    <x v="0"/>
    <x v="1"/>
    <x v="0"/>
    <s v="03.03.10"/>
    <x v="8"/>
    <x v="0"/>
    <x v="4"/>
    <s v="Receitas Da Câmara"/>
    <s v="03.03.10"/>
    <s v="Receitas Da Câmara"/>
    <s v="03.03.10"/>
    <x v="42"/>
    <x v="0"/>
    <x v="3"/>
    <x v="3"/>
    <x v="0"/>
    <x v="0"/>
    <x v="2"/>
    <x v="0"/>
    <x v="10"/>
    <s v="2024-11-29"/>
    <x v="3"/>
    <n v="1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522"/>
    <x v="1011"/>
    <x v="0"/>
    <x v="1"/>
    <x v="0"/>
    <s v="03.03.10"/>
    <x v="8"/>
    <x v="0"/>
    <x v="4"/>
    <s v="Receitas Da Câmara"/>
    <s v="03.03.10"/>
    <s v="Receitas Da Câmara"/>
    <s v="03.03.10"/>
    <x v="18"/>
    <x v="0"/>
    <x v="0"/>
    <x v="0"/>
    <x v="0"/>
    <x v="0"/>
    <x v="2"/>
    <x v="0"/>
    <x v="10"/>
    <s v="2024-11-29"/>
    <x v="3"/>
    <n v="352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5"/>
    <x v="1012"/>
    <x v="0"/>
    <x v="1"/>
    <x v="0"/>
    <s v="03.03.10"/>
    <x v="8"/>
    <x v="0"/>
    <x v="4"/>
    <s v="Receitas Da Câmara"/>
    <s v="03.03.10"/>
    <s v="Receitas Da Câmara"/>
    <s v="03.03.10"/>
    <x v="25"/>
    <x v="0"/>
    <x v="3"/>
    <x v="3"/>
    <x v="0"/>
    <x v="0"/>
    <x v="2"/>
    <x v="0"/>
    <x v="10"/>
    <s v="2024-11-29"/>
    <x v="3"/>
    <n v="15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0"/>
    <x v="1013"/>
    <x v="0"/>
    <x v="1"/>
    <x v="0"/>
    <s v="80.02.01"/>
    <x v="2"/>
    <x v="2"/>
    <x v="2"/>
    <s v="Retenções Iur"/>
    <s v="80.02.01"/>
    <s v="Retenções Iur"/>
    <s v="80.02.01"/>
    <x v="2"/>
    <x v="0"/>
    <x v="1"/>
    <x v="0"/>
    <x v="1"/>
    <x v="2"/>
    <x v="2"/>
    <x v="0"/>
    <x v="10"/>
    <s v="2024-11-29"/>
    <x v="3"/>
    <n v="12000"/>
    <x v="0"/>
    <m/>
    <x v="0"/>
    <m/>
    <x v="2"/>
    <n v="100474696"/>
    <x v="0"/>
    <x v="0"/>
    <s v="Retenções Iur"/>
    <s v="ORI"/>
    <x v="0"/>
    <s v="RIUR"/>
    <x v="0"/>
    <x v="0"/>
    <x v="0"/>
    <x v="0"/>
    <x v="0"/>
    <x v="0"/>
    <x v="0"/>
    <x v="0"/>
    <x v="0"/>
    <x v="0"/>
    <x v="0"/>
    <s v="Retenções Iur"/>
    <x v="0"/>
    <x v="0"/>
    <x v="0"/>
    <x v="0"/>
    <x v="2"/>
    <x v="0"/>
    <x v="0"/>
    <x v="0"/>
    <x v="0"/>
    <x v="1"/>
    <x v="0"/>
    <x v="0"/>
    <s v="RETENCAO OT"/>
  </r>
  <r>
    <x v="0"/>
    <n v="0"/>
    <n v="0"/>
    <n v="0"/>
    <n v="3525"/>
    <x v="1014"/>
    <x v="0"/>
    <x v="1"/>
    <x v="0"/>
    <s v="80.02.01"/>
    <x v="2"/>
    <x v="2"/>
    <x v="2"/>
    <s v="Retenções Iur"/>
    <s v="80.02.01"/>
    <s v="Retenções Iur"/>
    <s v="80.02.01"/>
    <x v="2"/>
    <x v="0"/>
    <x v="1"/>
    <x v="0"/>
    <x v="1"/>
    <x v="2"/>
    <x v="2"/>
    <x v="0"/>
    <x v="10"/>
    <s v="2024-11-29"/>
    <x v="3"/>
    <n v="3525"/>
    <x v="0"/>
    <m/>
    <x v="0"/>
    <m/>
    <x v="2"/>
    <n v="100474696"/>
    <x v="0"/>
    <x v="0"/>
    <s v="Retenções Iur"/>
    <s v="ORI"/>
    <x v="0"/>
    <s v="RIUR"/>
    <x v="0"/>
    <x v="0"/>
    <x v="0"/>
    <x v="0"/>
    <x v="0"/>
    <x v="0"/>
    <x v="0"/>
    <x v="0"/>
    <x v="0"/>
    <x v="0"/>
    <x v="0"/>
    <s v="Retenções Iur"/>
    <x v="0"/>
    <x v="0"/>
    <x v="0"/>
    <x v="0"/>
    <x v="2"/>
    <x v="0"/>
    <x v="0"/>
    <x v="0"/>
    <x v="0"/>
    <x v="1"/>
    <x v="0"/>
    <x v="0"/>
    <s v="RETENCAO OT"/>
  </r>
  <r>
    <x v="0"/>
    <n v="0"/>
    <n v="0"/>
    <n v="0"/>
    <n v="4500"/>
    <x v="1015"/>
    <x v="0"/>
    <x v="1"/>
    <x v="0"/>
    <s v="80.02.01"/>
    <x v="2"/>
    <x v="2"/>
    <x v="2"/>
    <s v="Retenções Iur"/>
    <s v="80.02.01"/>
    <s v="Retenções Iur"/>
    <s v="80.02.01"/>
    <x v="2"/>
    <x v="0"/>
    <x v="1"/>
    <x v="0"/>
    <x v="1"/>
    <x v="2"/>
    <x v="2"/>
    <x v="0"/>
    <x v="10"/>
    <s v="2024-11-29"/>
    <x v="3"/>
    <n v="4500"/>
    <x v="0"/>
    <m/>
    <x v="0"/>
    <m/>
    <x v="2"/>
    <n v="100474696"/>
    <x v="0"/>
    <x v="0"/>
    <s v="Retenções Iur"/>
    <s v="ORI"/>
    <x v="0"/>
    <s v="RIUR"/>
    <x v="0"/>
    <x v="0"/>
    <x v="0"/>
    <x v="0"/>
    <x v="0"/>
    <x v="0"/>
    <x v="0"/>
    <x v="0"/>
    <x v="0"/>
    <x v="0"/>
    <x v="0"/>
    <s v="Retenções Iur"/>
    <x v="0"/>
    <x v="0"/>
    <x v="0"/>
    <x v="0"/>
    <x v="2"/>
    <x v="0"/>
    <x v="0"/>
    <x v="0"/>
    <x v="0"/>
    <x v="1"/>
    <x v="0"/>
    <x v="0"/>
    <s v="RETENCAO OT"/>
  </r>
  <r>
    <x v="1"/>
    <n v="0"/>
    <n v="0"/>
    <n v="0"/>
    <n v="2400"/>
    <x v="1016"/>
    <x v="0"/>
    <x v="0"/>
    <x v="0"/>
    <s v="01.23.04.14"/>
    <x v="48"/>
    <x v="7"/>
    <x v="8"/>
    <s v="Ambiente"/>
    <s v="01.23.04"/>
    <s v="Ambiente"/>
    <s v="01.23.04"/>
    <x v="1"/>
    <x v="0"/>
    <x v="0"/>
    <x v="0"/>
    <x v="0"/>
    <x v="1"/>
    <x v="1"/>
    <x v="0"/>
    <x v="11"/>
    <s v="2024-12-13"/>
    <x v="3"/>
    <n v="2400"/>
    <x v="0"/>
    <m/>
    <x v="0"/>
    <m/>
    <x v="2"/>
    <n v="100474696"/>
    <x v="0"/>
    <x v="1"/>
    <s v="Criação e Manutenção de Espaços Verdes"/>
    <s v="ORI"/>
    <x v="0"/>
    <s v="CMEV"/>
    <x v="0"/>
    <x v="0"/>
    <x v="0"/>
    <x v="0"/>
    <x v="0"/>
    <x v="0"/>
    <x v="0"/>
    <x v="0"/>
    <x v="0"/>
    <x v="0"/>
    <x v="0"/>
    <s v="Criação e Manutenção de Espaços Verdes"/>
    <x v="0"/>
    <x v="0"/>
    <x v="0"/>
    <x v="0"/>
    <x v="1"/>
    <x v="0"/>
    <x v="0"/>
    <x v="0"/>
    <x v="0"/>
    <x v="0"/>
    <x v="1"/>
    <x v="0"/>
    <s v="Pagamento prestação de serviço, criação e manutenção de espaço verdes referente ao mês de dezembro 2024, conforme anexo."/>
  </r>
  <r>
    <x v="1"/>
    <n v="0"/>
    <n v="0"/>
    <n v="0"/>
    <n v="13600"/>
    <x v="1016"/>
    <x v="0"/>
    <x v="0"/>
    <x v="0"/>
    <s v="01.23.04.14"/>
    <x v="48"/>
    <x v="7"/>
    <x v="8"/>
    <s v="Ambiente"/>
    <s v="01.23.04"/>
    <s v="Ambiente"/>
    <s v="01.23.04"/>
    <x v="1"/>
    <x v="0"/>
    <x v="0"/>
    <x v="0"/>
    <x v="0"/>
    <x v="1"/>
    <x v="1"/>
    <x v="0"/>
    <x v="11"/>
    <s v="2024-12-13"/>
    <x v="3"/>
    <n v="13600"/>
    <x v="0"/>
    <m/>
    <x v="0"/>
    <m/>
    <x v="6"/>
    <n v="100474914"/>
    <x v="0"/>
    <x v="0"/>
    <s v="Criação e Manutenção de Espaços Verdes"/>
    <s v="ORI"/>
    <x v="0"/>
    <s v="CMEV"/>
    <x v="0"/>
    <x v="0"/>
    <x v="0"/>
    <x v="0"/>
    <x v="0"/>
    <x v="0"/>
    <x v="0"/>
    <x v="0"/>
    <x v="0"/>
    <x v="0"/>
    <x v="0"/>
    <s v="Criação e Manutenção de Espaços Verdes"/>
    <x v="0"/>
    <x v="0"/>
    <x v="0"/>
    <x v="0"/>
    <x v="1"/>
    <x v="0"/>
    <x v="0"/>
    <x v="0"/>
    <x v="0"/>
    <x v="0"/>
    <x v="0"/>
    <x v="0"/>
    <s v="Pagamento prestação de serviço, criação e manutenção de espaço verdes referente ao mês de dezembro 2024, conforme anexo."/>
  </r>
  <r>
    <x v="0"/>
    <n v="0"/>
    <n v="0"/>
    <n v="0"/>
    <n v="15929"/>
    <x v="1017"/>
    <x v="0"/>
    <x v="0"/>
    <x v="0"/>
    <s v="03.16.32"/>
    <x v="29"/>
    <x v="0"/>
    <x v="0"/>
    <s v="Gabinete de Comunicação e Imagem"/>
    <s v="03.16.32"/>
    <s v="Gabinete de Comunicação e Imagem"/>
    <s v="03.16.32"/>
    <x v="30"/>
    <x v="0"/>
    <x v="0"/>
    <x v="0"/>
    <x v="1"/>
    <x v="0"/>
    <x v="0"/>
    <x v="0"/>
    <x v="11"/>
    <s v="2024-12-16"/>
    <x v="3"/>
    <n v="15929"/>
    <x v="0"/>
    <m/>
    <x v="0"/>
    <m/>
    <x v="2"/>
    <n v="100474696"/>
    <x v="0"/>
    <x v="1"/>
    <s v="Gabinete de Comunicação e Imagem"/>
    <s v="ORI"/>
    <x v="0"/>
    <s v="GCI"/>
    <x v="0"/>
    <x v="0"/>
    <x v="0"/>
    <x v="0"/>
    <x v="0"/>
    <x v="0"/>
    <x v="0"/>
    <x v="0"/>
    <x v="0"/>
    <x v="0"/>
    <x v="0"/>
    <s v="Gabinete de Comunicação e Imagem"/>
    <x v="0"/>
    <x v="0"/>
    <x v="0"/>
    <x v="0"/>
    <x v="0"/>
    <x v="0"/>
    <x v="0"/>
    <x v="0"/>
    <x v="0"/>
    <x v="0"/>
    <x v="1"/>
    <x v="0"/>
    <s v="Pagamento de salário referente a 12-2024"/>
  </r>
  <r>
    <x v="0"/>
    <n v="0"/>
    <n v="0"/>
    <n v="0"/>
    <n v="14053"/>
    <x v="1017"/>
    <x v="0"/>
    <x v="0"/>
    <x v="0"/>
    <s v="03.16.32"/>
    <x v="29"/>
    <x v="0"/>
    <x v="0"/>
    <s v="Gabinete de Comunicação e Imagem"/>
    <s v="03.16.32"/>
    <s v="Gabinete de Comunicação e Imagem"/>
    <s v="03.16.32"/>
    <x v="30"/>
    <x v="0"/>
    <x v="0"/>
    <x v="0"/>
    <x v="1"/>
    <x v="0"/>
    <x v="0"/>
    <x v="0"/>
    <x v="11"/>
    <s v="2024-12-16"/>
    <x v="3"/>
    <n v="14053"/>
    <x v="0"/>
    <m/>
    <x v="0"/>
    <m/>
    <x v="19"/>
    <n v="100474706"/>
    <x v="0"/>
    <x v="6"/>
    <s v="Gabinete de Comunicação e Imagem"/>
    <s v="ORI"/>
    <x v="0"/>
    <s v="GCI"/>
    <x v="0"/>
    <x v="0"/>
    <x v="0"/>
    <x v="0"/>
    <x v="0"/>
    <x v="0"/>
    <x v="0"/>
    <x v="0"/>
    <x v="0"/>
    <x v="0"/>
    <x v="0"/>
    <s v="Gabinete de Comunicação e Imagem"/>
    <x v="0"/>
    <x v="0"/>
    <x v="0"/>
    <x v="0"/>
    <x v="0"/>
    <x v="0"/>
    <x v="0"/>
    <x v="0"/>
    <x v="0"/>
    <x v="0"/>
    <x v="6"/>
    <x v="0"/>
    <s v="Pagamento de salário referente a 12-2024"/>
  </r>
  <r>
    <x v="0"/>
    <n v="0"/>
    <n v="0"/>
    <n v="0"/>
    <n v="145680"/>
    <x v="1017"/>
    <x v="0"/>
    <x v="0"/>
    <x v="0"/>
    <s v="03.16.32"/>
    <x v="29"/>
    <x v="0"/>
    <x v="0"/>
    <s v="Gabinete de Comunicação e Imagem"/>
    <s v="03.16.32"/>
    <s v="Gabinete de Comunicação e Imagem"/>
    <s v="03.16.32"/>
    <x v="30"/>
    <x v="0"/>
    <x v="0"/>
    <x v="0"/>
    <x v="1"/>
    <x v="0"/>
    <x v="0"/>
    <x v="0"/>
    <x v="11"/>
    <s v="2024-12-16"/>
    <x v="3"/>
    <n v="145680"/>
    <x v="0"/>
    <m/>
    <x v="0"/>
    <m/>
    <x v="6"/>
    <n v="100474914"/>
    <x v="0"/>
    <x v="0"/>
    <s v="Gabinete de Comunicação e Imagem"/>
    <s v="ORI"/>
    <x v="0"/>
    <s v="GCI"/>
    <x v="0"/>
    <x v="0"/>
    <x v="0"/>
    <x v="0"/>
    <x v="0"/>
    <x v="0"/>
    <x v="0"/>
    <x v="0"/>
    <x v="0"/>
    <x v="0"/>
    <x v="0"/>
    <s v="Gabinete de Comunicação e Imagem"/>
    <x v="0"/>
    <x v="0"/>
    <x v="0"/>
    <x v="0"/>
    <x v="0"/>
    <x v="0"/>
    <x v="0"/>
    <x v="0"/>
    <x v="0"/>
    <x v="0"/>
    <x v="0"/>
    <x v="0"/>
    <s v="Pagamento de salário referente a 12-2024"/>
  </r>
  <r>
    <x v="0"/>
    <n v="0"/>
    <n v="0"/>
    <n v="0"/>
    <n v="158"/>
    <x v="1018"/>
    <x v="0"/>
    <x v="0"/>
    <x v="0"/>
    <s v="03.16.01"/>
    <x v="38"/>
    <x v="0"/>
    <x v="0"/>
    <s v="Assembleia Municipal"/>
    <s v="03.16.01"/>
    <s v="Assembleia Municipal"/>
    <s v="03.16.01"/>
    <x v="31"/>
    <x v="0"/>
    <x v="0"/>
    <x v="1"/>
    <x v="0"/>
    <x v="0"/>
    <x v="0"/>
    <x v="0"/>
    <x v="11"/>
    <s v="2024-12-16"/>
    <x v="3"/>
    <n v="158"/>
    <x v="0"/>
    <m/>
    <x v="0"/>
    <m/>
    <x v="2"/>
    <n v="100474696"/>
    <x v="0"/>
    <x v="1"/>
    <s v="Assembleia Municipal"/>
    <s v="ORI"/>
    <x v="0"/>
    <s v="AM"/>
    <x v="0"/>
    <x v="0"/>
    <x v="0"/>
    <x v="0"/>
    <x v="0"/>
    <x v="0"/>
    <x v="0"/>
    <x v="0"/>
    <x v="0"/>
    <x v="0"/>
    <x v="0"/>
    <s v="Assembleia Municipal"/>
    <x v="0"/>
    <x v="0"/>
    <x v="0"/>
    <x v="0"/>
    <x v="0"/>
    <x v="0"/>
    <x v="0"/>
    <x v="0"/>
    <x v="0"/>
    <x v="0"/>
    <x v="1"/>
    <x v="0"/>
    <s v="Pagamento de salário referente a 12-2024"/>
  </r>
  <r>
    <x v="0"/>
    <n v="0"/>
    <n v="0"/>
    <n v="0"/>
    <n v="4999"/>
    <x v="1018"/>
    <x v="0"/>
    <x v="0"/>
    <x v="0"/>
    <s v="03.16.01"/>
    <x v="38"/>
    <x v="0"/>
    <x v="0"/>
    <s v="Assembleia Municipal"/>
    <s v="03.16.01"/>
    <s v="Assembleia Municipal"/>
    <s v="03.16.01"/>
    <x v="49"/>
    <x v="0"/>
    <x v="0"/>
    <x v="0"/>
    <x v="1"/>
    <x v="0"/>
    <x v="0"/>
    <x v="0"/>
    <x v="11"/>
    <s v="2024-12-16"/>
    <x v="3"/>
    <n v="4999"/>
    <x v="0"/>
    <m/>
    <x v="0"/>
    <m/>
    <x v="2"/>
    <n v="100474696"/>
    <x v="0"/>
    <x v="1"/>
    <s v="Assembleia Municipal"/>
    <s v="ORI"/>
    <x v="0"/>
    <s v="AM"/>
    <x v="0"/>
    <x v="0"/>
    <x v="0"/>
    <x v="0"/>
    <x v="0"/>
    <x v="0"/>
    <x v="0"/>
    <x v="0"/>
    <x v="0"/>
    <x v="0"/>
    <x v="0"/>
    <s v="Assembleia Municipal"/>
    <x v="0"/>
    <x v="0"/>
    <x v="0"/>
    <x v="0"/>
    <x v="0"/>
    <x v="0"/>
    <x v="0"/>
    <x v="0"/>
    <x v="0"/>
    <x v="0"/>
    <x v="1"/>
    <x v="0"/>
    <s v="Pagamento de salário referente a 12-2024"/>
  </r>
  <r>
    <x v="0"/>
    <n v="0"/>
    <n v="0"/>
    <n v="0"/>
    <n v="24"/>
    <x v="1018"/>
    <x v="0"/>
    <x v="0"/>
    <x v="0"/>
    <s v="03.16.01"/>
    <x v="38"/>
    <x v="0"/>
    <x v="0"/>
    <s v="Assembleia Municipal"/>
    <s v="03.16.01"/>
    <s v="Assembleia Municipal"/>
    <s v="03.16.01"/>
    <x v="31"/>
    <x v="0"/>
    <x v="0"/>
    <x v="1"/>
    <x v="0"/>
    <x v="0"/>
    <x v="0"/>
    <x v="0"/>
    <x v="11"/>
    <s v="2024-12-16"/>
    <x v="3"/>
    <n v="24"/>
    <x v="0"/>
    <m/>
    <x v="0"/>
    <m/>
    <x v="54"/>
    <n v="100477977"/>
    <x v="0"/>
    <x v="8"/>
    <s v="Assembleia Municipal"/>
    <s v="ORI"/>
    <x v="0"/>
    <s v="AM"/>
    <x v="0"/>
    <x v="0"/>
    <x v="0"/>
    <x v="0"/>
    <x v="0"/>
    <x v="0"/>
    <x v="0"/>
    <x v="0"/>
    <x v="0"/>
    <x v="0"/>
    <x v="0"/>
    <s v="Assembleia Municipal"/>
    <x v="0"/>
    <x v="0"/>
    <x v="0"/>
    <x v="0"/>
    <x v="0"/>
    <x v="0"/>
    <x v="0"/>
    <x v="0"/>
    <x v="0"/>
    <x v="0"/>
    <x v="8"/>
    <x v="0"/>
    <s v="Pagamento de salário referente a 12-2024"/>
  </r>
  <r>
    <x v="0"/>
    <n v="0"/>
    <n v="0"/>
    <n v="0"/>
    <n v="776"/>
    <x v="1018"/>
    <x v="0"/>
    <x v="0"/>
    <x v="0"/>
    <s v="03.16.01"/>
    <x v="38"/>
    <x v="0"/>
    <x v="0"/>
    <s v="Assembleia Municipal"/>
    <s v="03.16.01"/>
    <s v="Assembleia Municipal"/>
    <s v="03.16.01"/>
    <x v="49"/>
    <x v="0"/>
    <x v="0"/>
    <x v="0"/>
    <x v="1"/>
    <x v="0"/>
    <x v="0"/>
    <x v="0"/>
    <x v="11"/>
    <s v="2024-12-16"/>
    <x v="3"/>
    <n v="776"/>
    <x v="0"/>
    <m/>
    <x v="0"/>
    <m/>
    <x v="54"/>
    <n v="100477977"/>
    <x v="0"/>
    <x v="8"/>
    <s v="Assembleia Municipal"/>
    <s v="ORI"/>
    <x v="0"/>
    <s v="AM"/>
    <x v="0"/>
    <x v="0"/>
    <x v="0"/>
    <x v="0"/>
    <x v="0"/>
    <x v="0"/>
    <x v="0"/>
    <x v="0"/>
    <x v="0"/>
    <x v="0"/>
    <x v="0"/>
    <s v="Assembleia Municipal"/>
    <x v="0"/>
    <x v="0"/>
    <x v="0"/>
    <x v="0"/>
    <x v="0"/>
    <x v="0"/>
    <x v="0"/>
    <x v="0"/>
    <x v="0"/>
    <x v="0"/>
    <x v="8"/>
    <x v="0"/>
    <s v="Pagamento de salário referente a 12-2024"/>
  </r>
  <r>
    <x v="0"/>
    <n v="0"/>
    <n v="0"/>
    <n v="0"/>
    <n v="3218"/>
    <x v="1018"/>
    <x v="0"/>
    <x v="0"/>
    <x v="0"/>
    <s v="03.16.01"/>
    <x v="38"/>
    <x v="0"/>
    <x v="0"/>
    <s v="Assembleia Municipal"/>
    <s v="03.16.01"/>
    <s v="Assembleia Municipal"/>
    <s v="03.16.01"/>
    <x v="31"/>
    <x v="0"/>
    <x v="0"/>
    <x v="1"/>
    <x v="0"/>
    <x v="0"/>
    <x v="0"/>
    <x v="0"/>
    <x v="11"/>
    <s v="2024-12-16"/>
    <x v="3"/>
    <n v="3218"/>
    <x v="0"/>
    <m/>
    <x v="0"/>
    <m/>
    <x v="6"/>
    <n v="100474914"/>
    <x v="0"/>
    <x v="0"/>
    <s v="Assembleia Municipal"/>
    <s v="ORI"/>
    <x v="0"/>
    <s v="AM"/>
    <x v="0"/>
    <x v="0"/>
    <x v="0"/>
    <x v="0"/>
    <x v="0"/>
    <x v="0"/>
    <x v="0"/>
    <x v="0"/>
    <x v="0"/>
    <x v="0"/>
    <x v="0"/>
    <s v="Assembleia Municipal"/>
    <x v="0"/>
    <x v="0"/>
    <x v="0"/>
    <x v="0"/>
    <x v="0"/>
    <x v="0"/>
    <x v="0"/>
    <x v="0"/>
    <x v="0"/>
    <x v="0"/>
    <x v="0"/>
    <x v="0"/>
    <s v="Pagamento de salário referente a 12-2024"/>
  </r>
  <r>
    <x v="0"/>
    <n v="0"/>
    <n v="0"/>
    <n v="0"/>
    <n v="101665"/>
    <x v="1018"/>
    <x v="0"/>
    <x v="0"/>
    <x v="0"/>
    <s v="03.16.01"/>
    <x v="38"/>
    <x v="0"/>
    <x v="0"/>
    <s v="Assembleia Municipal"/>
    <s v="03.16.01"/>
    <s v="Assembleia Municipal"/>
    <s v="03.16.01"/>
    <x v="49"/>
    <x v="0"/>
    <x v="0"/>
    <x v="0"/>
    <x v="1"/>
    <x v="0"/>
    <x v="0"/>
    <x v="0"/>
    <x v="11"/>
    <s v="2024-12-16"/>
    <x v="3"/>
    <n v="101665"/>
    <x v="0"/>
    <m/>
    <x v="0"/>
    <m/>
    <x v="6"/>
    <n v="100474914"/>
    <x v="0"/>
    <x v="0"/>
    <s v="Assembleia Municipal"/>
    <s v="ORI"/>
    <x v="0"/>
    <s v="AM"/>
    <x v="0"/>
    <x v="0"/>
    <x v="0"/>
    <x v="0"/>
    <x v="0"/>
    <x v="0"/>
    <x v="0"/>
    <x v="0"/>
    <x v="0"/>
    <x v="0"/>
    <x v="0"/>
    <s v="Assembleia Municipal"/>
    <x v="0"/>
    <x v="0"/>
    <x v="0"/>
    <x v="0"/>
    <x v="0"/>
    <x v="0"/>
    <x v="0"/>
    <x v="0"/>
    <x v="0"/>
    <x v="0"/>
    <x v="0"/>
    <x v="0"/>
    <s v="Pagamento de salário referente a 12-2024"/>
  </r>
  <r>
    <x v="0"/>
    <n v="0"/>
    <n v="0"/>
    <n v="0"/>
    <n v="68"/>
    <x v="1019"/>
    <x v="0"/>
    <x v="0"/>
    <x v="0"/>
    <s v="03.16.02"/>
    <x v="3"/>
    <x v="0"/>
    <x v="0"/>
    <s v="Gabinete do Presidente"/>
    <s v="03.16.02"/>
    <s v="Gabinete do Presidente"/>
    <s v="03.16.02"/>
    <x v="31"/>
    <x v="0"/>
    <x v="0"/>
    <x v="1"/>
    <x v="0"/>
    <x v="0"/>
    <x v="0"/>
    <x v="0"/>
    <x v="11"/>
    <s v="2024-12-16"/>
    <x v="3"/>
    <n v="68"/>
    <x v="0"/>
    <m/>
    <x v="0"/>
    <m/>
    <x v="15"/>
    <n v="100479277"/>
    <x v="0"/>
    <x v="2"/>
    <s v="Gabinete do Presidente"/>
    <s v="ORI"/>
    <x v="0"/>
    <m/>
    <x v="0"/>
    <x v="0"/>
    <x v="0"/>
    <x v="0"/>
    <x v="0"/>
    <x v="0"/>
    <x v="0"/>
    <x v="0"/>
    <x v="0"/>
    <x v="0"/>
    <x v="0"/>
    <s v="Gabinete do Presidente"/>
    <x v="0"/>
    <x v="0"/>
    <x v="0"/>
    <x v="0"/>
    <x v="0"/>
    <x v="0"/>
    <x v="0"/>
    <x v="0"/>
    <x v="0"/>
    <x v="0"/>
    <x v="2"/>
    <x v="0"/>
    <s v="Pagamento de salário referente a 12-2024"/>
  </r>
  <r>
    <x v="0"/>
    <n v="0"/>
    <n v="0"/>
    <n v="0"/>
    <n v="103"/>
    <x v="1019"/>
    <x v="0"/>
    <x v="0"/>
    <x v="0"/>
    <s v="03.16.02"/>
    <x v="3"/>
    <x v="0"/>
    <x v="0"/>
    <s v="Gabinete do Presidente"/>
    <s v="03.16.02"/>
    <s v="Gabinete do Presidente"/>
    <s v="03.16.02"/>
    <x v="59"/>
    <x v="0"/>
    <x v="0"/>
    <x v="0"/>
    <x v="0"/>
    <x v="0"/>
    <x v="0"/>
    <x v="0"/>
    <x v="11"/>
    <s v="2024-12-16"/>
    <x v="3"/>
    <n v="103"/>
    <x v="0"/>
    <m/>
    <x v="0"/>
    <m/>
    <x v="15"/>
    <n v="100479277"/>
    <x v="0"/>
    <x v="2"/>
    <s v="Gabinete do Presidente"/>
    <s v="ORI"/>
    <x v="0"/>
    <m/>
    <x v="0"/>
    <x v="0"/>
    <x v="0"/>
    <x v="0"/>
    <x v="0"/>
    <x v="0"/>
    <x v="0"/>
    <x v="0"/>
    <x v="0"/>
    <x v="0"/>
    <x v="0"/>
    <s v="Gabinete do Presidente"/>
    <x v="0"/>
    <x v="0"/>
    <x v="0"/>
    <x v="0"/>
    <x v="0"/>
    <x v="0"/>
    <x v="0"/>
    <x v="0"/>
    <x v="0"/>
    <x v="0"/>
    <x v="2"/>
    <x v="0"/>
    <s v="Pagamento de salário referente a 12-2024"/>
  </r>
  <r>
    <x v="0"/>
    <n v="0"/>
    <n v="0"/>
    <n v="0"/>
    <n v="1"/>
    <x v="1019"/>
    <x v="0"/>
    <x v="0"/>
    <x v="0"/>
    <s v="03.16.02"/>
    <x v="3"/>
    <x v="0"/>
    <x v="0"/>
    <s v="Gabinete do Presidente"/>
    <s v="03.16.02"/>
    <s v="Gabinete do Presidente"/>
    <s v="03.16.02"/>
    <x v="29"/>
    <x v="0"/>
    <x v="0"/>
    <x v="0"/>
    <x v="0"/>
    <x v="0"/>
    <x v="0"/>
    <x v="0"/>
    <x v="11"/>
    <s v="2024-12-16"/>
    <x v="3"/>
    <n v="1"/>
    <x v="0"/>
    <m/>
    <x v="0"/>
    <m/>
    <x v="15"/>
    <n v="100479277"/>
    <x v="0"/>
    <x v="2"/>
    <s v="Gabinete do Presidente"/>
    <s v="ORI"/>
    <x v="0"/>
    <m/>
    <x v="0"/>
    <x v="0"/>
    <x v="0"/>
    <x v="0"/>
    <x v="0"/>
    <x v="0"/>
    <x v="0"/>
    <x v="0"/>
    <x v="0"/>
    <x v="0"/>
    <x v="0"/>
    <s v="Gabinete do Presidente"/>
    <x v="0"/>
    <x v="0"/>
    <x v="0"/>
    <x v="0"/>
    <x v="0"/>
    <x v="0"/>
    <x v="0"/>
    <x v="0"/>
    <x v="0"/>
    <x v="0"/>
    <x v="2"/>
    <x v="0"/>
    <s v="Pagamento de salário referente a 12-2024"/>
  </r>
  <r>
    <x v="0"/>
    <n v="0"/>
    <n v="0"/>
    <n v="0"/>
    <n v="353"/>
    <x v="1019"/>
    <x v="0"/>
    <x v="0"/>
    <x v="0"/>
    <s v="03.16.02"/>
    <x v="3"/>
    <x v="0"/>
    <x v="0"/>
    <s v="Gabinete do Presidente"/>
    <s v="03.16.02"/>
    <s v="Gabinete do Presidente"/>
    <s v="03.16.02"/>
    <x v="28"/>
    <x v="0"/>
    <x v="0"/>
    <x v="0"/>
    <x v="0"/>
    <x v="0"/>
    <x v="0"/>
    <x v="0"/>
    <x v="11"/>
    <s v="2024-12-16"/>
    <x v="3"/>
    <n v="353"/>
    <x v="0"/>
    <m/>
    <x v="0"/>
    <m/>
    <x v="15"/>
    <n v="100479277"/>
    <x v="0"/>
    <x v="2"/>
    <s v="Gabinete do Presidente"/>
    <s v="ORI"/>
    <x v="0"/>
    <m/>
    <x v="0"/>
    <x v="0"/>
    <x v="0"/>
    <x v="0"/>
    <x v="0"/>
    <x v="0"/>
    <x v="0"/>
    <x v="0"/>
    <x v="0"/>
    <x v="0"/>
    <x v="0"/>
    <s v="Gabinete do Presidente"/>
    <x v="0"/>
    <x v="0"/>
    <x v="0"/>
    <x v="0"/>
    <x v="0"/>
    <x v="0"/>
    <x v="0"/>
    <x v="0"/>
    <x v="0"/>
    <x v="0"/>
    <x v="2"/>
    <x v="0"/>
    <s v="Pagamento de salário referente a 12-2024"/>
  </r>
  <r>
    <x v="0"/>
    <n v="0"/>
    <n v="0"/>
    <n v="0"/>
    <n v="1016"/>
    <x v="1019"/>
    <x v="0"/>
    <x v="0"/>
    <x v="0"/>
    <s v="03.16.02"/>
    <x v="3"/>
    <x v="0"/>
    <x v="0"/>
    <s v="Gabinete do Presidente"/>
    <s v="03.16.02"/>
    <s v="Gabinete do Presidente"/>
    <s v="03.16.02"/>
    <x v="49"/>
    <x v="0"/>
    <x v="0"/>
    <x v="0"/>
    <x v="1"/>
    <x v="0"/>
    <x v="0"/>
    <x v="0"/>
    <x v="11"/>
    <s v="2024-12-16"/>
    <x v="3"/>
    <n v="1016"/>
    <x v="0"/>
    <m/>
    <x v="0"/>
    <m/>
    <x v="15"/>
    <n v="100479277"/>
    <x v="0"/>
    <x v="2"/>
    <s v="Gabinete do Presidente"/>
    <s v="ORI"/>
    <x v="0"/>
    <m/>
    <x v="0"/>
    <x v="0"/>
    <x v="0"/>
    <x v="0"/>
    <x v="0"/>
    <x v="0"/>
    <x v="0"/>
    <x v="0"/>
    <x v="0"/>
    <x v="0"/>
    <x v="0"/>
    <s v="Gabinete do Presidente"/>
    <x v="0"/>
    <x v="0"/>
    <x v="0"/>
    <x v="0"/>
    <x v="0"/>
    <x v="0"/>
    <x v="0"/>
    <x v="0"/>
    <x v="0"/>
    <x v="0"/>
    <x v="2"/>
    <x v="0"/>
    <s v="Pagamento de salário referente a 12-2024"/>
  </r>
  <r>
    <x v="0"/>
    <n v="0"/>
    <n v="0"/>
    <n v="0"/>
    <n v="1941"/>
    <x v="1019"/>
    <x v="0"/>
    <x v="0"/>
    <x v="0"/>
    <s v="03.16.02"/>
    <x v="3"/>
    <x v="0"/>
    <x v="0"/>
    <s v="Gabinete do Presidente"/>
    <s v="03.16.02"/>
    <s v="Gabinete do Presidente"/>
    <s v="03.16.02"/>
    <x v="31"/>
    <x v="0"/>
    <x v="0"/>
    <x v="1"/>
    <x v="0"/>
    <x v="0"/>
    <x v="0"/>
    <x v="0"/>
    <x v="11"/>
    <s v="2024-12-16"/>
    <x v="3"/>
    <n v="1941"/>
    <x v="0"/>
    <m/>
    <x v="0"/>
    <m/>
    <x v="2"/>
    <n v="100474696"/>
    <x v="0"/>
    <x v="1"/>
    <s v="Gabinete do Presidente"/>
    <s v="ORI"/>
    <x v="0"/>
    <m/>
    <x v="0"/>
    <x v="0"/>
    <x v="0"/>
    <x v="0"/>
    <x v="0"/>
    <x v="0"/>
    <x v="0"/>
    <x v="0"/>
    <x v="0"/>
    <x v="0"/>
    <x v="0"/>
    <s v="Gabinete do Presidente"/>
    <x v="0"/>
    <x v="0"/>
    <x v="0"/>
    <x v="0"/>
    <x v="0"/>
    <x v="0"/>
    <x v="0"/>
    <x v="0"/>
    <x v="0"/>
    <x v="0"/>
    <x v="1"/>
    <x v="0"/>
    <s v="Pagamento de salário referente a 12-2024"/>
  </r>
  <r>
    <x v="0"/>
    <n v="0"/>
    <n v="0"/>
    <n v="0"/>
    <n v="2912"/>
    <x v="1019"/>
    <x v="0"/>
    <x v="0"/>
    <x v="0"/>
    <s v="03.16.02"/>
    <x v="3"/>
    <x v="0"/>
    <x v="0"/>
    <s v="Gabinete do Presidente"/>
    <s v="03.16.02"/>
    <s v="Gabinete do Presidente"/>
    <s v="03.16.02"/>
    <x v="59"/>
    <x v="0"/>
    <x v="0"/>
    <x v="0"/>
    <x v="0"/>
    <x v="0"/>
    <x v="0"/>
    <x v="0"/>
    <x v="11"/>
    <s v="2024-12-16"/>
    <x v="3"/>
    <n v="2912"/>
    <x v="0"/>
    <m/>
    <x v="0"/>
    <m/>
    <x v="2"/>
    <n v="100474696"/>
    <x v="0"/>
    <x v="1"/>
    <s v="Gabinete do Presidente"/>
    <s v="ORI"/>
    <x v="0"/>
    <m/>
    <x v="0"/>
    <x v="0"/>
    <x v="0"/>
    <x v="0"/>
    <x v="0"/>
    <x v="0"/>
    <x v="0"/>
    <x v="0"/>
    <x v="0"/>
    <x v="0"/>
    <x v="0"/>
    <s v="Gabinete do Presidente"/>
    <x v="0"/>
    <x v="0"/>
    <x v="0"/>
    <x v="0"/>
    <x v="0"/>
    <x v="0"/>
    <x v="0"/>
    <x v="0"/>
    <x v="0"/>
    <x v="0"/>
    <x v="1"/>
    <x v="0"/>
    <s v="Pagamento de salário referente a 12-2024"/>
  </r>
  <r>
    <x v="0"/>
    <n v="0"/>
    <n v="0"/>
    <n v="0"/>
    <n v="28"/>
    <x v="1019"/>
    <x v="0"/>
    <x v="0"/>
    <x v="0"/>
    <s v="03.16.02"/>
    <x v="3"/>
    <x v="0"/>
    <x v="0"/>
    <s v="Gabinete do Presidente"/>
    <s v="03.16.02"/>
    <s v="Gabinete do Presidente"/>
    <s v="03.16.02"/>
    <x v="29"/>
    <x v="0"/>
    <x v="0"/>
    <x v="0"/>
    <x v="0"/>
    <x v="0"/>
    <x v="0"/>
    <x v="0"/>
    <x v="11"/>
    <s v="2024-12-16"/>
    <x v="3"/>
    <n v="28"/>
    <x v="0"/>
    <m/>
    <x v="0"/>
    <m/>
    <x v="2"/>
    <n v="100474696"/>
    <x v="0"/>
    <x v="1"/>
    <s v="Gabinete do Presidente"/>
    <s v="ORI"/>
    <x v="0"/>
    <m/>
    <x v="0"/>
    <x v="0"/>
    <x v="0"/>
    <x v="0"/>
    <x v="0"/>
    <x v="0"/>
    <x v="0"/>
    <x v="0"/>
    <x v="0"/>
    <x v="0"/>
    <x v="0"/>
    <s v="Gabinete do Presidente"/>
    <x v="0"/>
    <x v="0"/>
    <x v="0"/>
    <x v="0"/>
    <x v="0"/>
    <x v="0"/>
    <x v="0"/>
    <x v="0"/>
    <x v="0"/>
    <x v="0"/>
    <x v="1"/>
    <x v="0"/>
    <s v="Pagamento de salário referente a 12-2024"/>
  </r>
  <r>
    <x v="0"/>
    <n v="0"/>
    <n v="0"/>
    <n v="0"/>
    <n v="9993"/>
    <x v="1019"/>
    <x v="0"/>
    <x v="0"/>
    <x v="0"/>
    <s v="03.16.02"/>
    <x v="3"/>
    <x v="0"/>
    <x v="0"/>
    <s v="Gabinete do Presidente"/>
    <s v="03.16.02"/>
    <s v="Gabinete do Presidente"/>
    <s v="03.16.02"/>
    <x v="28"/>
    <x v="0"/>
    <x v="0"/>
    <x v="0"/>
    <x v="0"/>
    <x v="0"/>
    <x v="0"/>
    <x v="0"/>
    <x v="11"/>
    <s v="2024-12-16"/>
    <x v="3"/>
    <n v="9993"/>
    <x v="0"/>
    <m/>
    <x v="0"/>
    <m/>
    <x v="2"/>
    <n v="100474696"/>
    <x v="0"/>
    <x v="1"/>
    <s v="Gabinete do Presidente"/>
    <s v="ORI"/>
    <x v="0"/>
    <m/>
    <x v="0"/>
    <x v="0"/>
    <x v="0"/>
    <x v="0"/>
    <x v="0"/>
    <x v="0"/>
    <x v="0"/>
    <x v="0"/>
    <x v="0"/>
    <x v="0"/>
    <x v="0"/>
    <s v="Gabinete do Presidente"/>
    <x v="0"/>
    <x v="0"/>
    <x v="0"/>
    <x v="0"/>
    <x v="0"/>
    <x v="0"/>
    <x v="0"/>
    <x v="0"/>
    <x v="0"/>
    <x v="0"/>
    <x v="1"/>
    <x v="0"/>
    <s v="Pagamento de salário referente a 12-2024"/>
  </r>
  <r>
    <x v="0"/>
    <n v="0"/>
    <n v="0"/>
    <n v="0"/>
    <n v="28650"/>
    <x v="1019"/>
    <x v="0"/>
    <x v="0"/>
    <x v="0"/>
    <s v="03.16.02"/>
    <x v="3"/>
    <x v="0"/>
    <x v="0"/>
    <s v="Gabinete do Presidente"/>
    <s v="03.16.02"/>
    <s v="Gabinete do Presidente"/>
    <s v="03.16.02"/>
    <x v="49"/>
    <x v="0"/>
    <x v="0"/>
    <x v="0"/>
    <x v="1"/>
    <x v="0"/>
    <x v="0"/>
    <x v="0"/>
    <x v="11"/>
    <s v="2024-12-16"/>
    <x v="3"/>
    <n v="28650"/>
    <x v="0"/>
    <m/>
    <x v="0"/>
    <m/>
    <x v="2"/>
    <n v="100474696"/>
    <x v="0"/>
    <x v="1"/>
    <s v="Gabinete do Presidente"/>
    <s v="ORI"/>
    <x v="0"/>
    <m/>
    <x v="0"/>
    <x v="0"/>
    <x v="0"/>
    <x v="0"/>
    <x v="0"/>
    <x v="0"/>
    <x v="0"/>
    <x v="0"/>
    <x v="0"/>
    <x v="0"/>
    <x v="0"/>
    <s v="Gabinete do Presidente"/>
    <x v="0"/>
    <x v="0"/>
    <x v="0"/>
    <x v="0"/>
    <x v="0"/>
    <x v="0"/>
    <x v="0"/>
    <x v="0"/>
    <x v="0"/>
    <x v="0"/>
    <x v="1"/>
    <x v="0"/>
    <s v="Pagamento de salário referente a 12-2024"/>
  </r>
  <r>
    <x v="0"/>
    <n v="0"/>
    <n v="0"/>
    <n v="0"/>
    <n v="214"/>
    <x v="1019"/>
    <x v="0"/>
    <x v="0"/>
    <x v="0"/>
    <s v="03.16.02"/>
    <x v="3"/>
    <x v="0"/>
    <x v="0"/>
    <s v="Gabinete do Presidente"/>
    <s v="03.16.02"/>
    <s v="Gabinete do Presidente"/>
    <s v="03.16.02"/>
    <x v="31"/>
    <x v="0"/>
    <x v="0"/>
    <x v="1"/>
    <x v="0"/>
    <x v="0"/>
    <x v="0"/>
    <x v="0"/>
    <x v="11"/>
    <s v="2024-12-16"/>
    <x v="3"/>
    <n v="214"/>
    <x v="0"/>
    <m/>
    <x v="0"/>
    <m/>
    <x v="54"/>
    <n v="100477977"/>
    <x v="0"/>
    <x v="8"/>
    <s v="Gabinete do Presidente"/>
    <s v="ORI"/>
    <x v="0"/>
    <m/>
    <x v="0"/>
    <x v="0"/>
    <x v="0"/>
    <x v="0"/>
    <x v="0"/>
    <x v="0"/>
    <x v="0"/>
    <x v="0"/>
    <x v="0"/>
    <x v="0"/>
    <x v="0"/>
    <s v="Gabinete do Presidente"/>
    <x v="0"/>
    <x v="0"/>
    <x v="0"/>
    <x v="0"/>
    <x v="0"/>
    <x v="0"/>
    <x v="0"/>
    <x v="0"/>
    <x v="0"/>
    <x v="0"/>
    <x v="8"/>
    <x v="0"/>
    <s v="Pagamento de salário referente a 12-2024"/>
  </r>
  <r>
    <x v="0"/>
    <n v="0"/>
    <n v="0"/>
    <n v="0"/>
    <n v="321"/>
    <x v="1019"/>
    <x v="0"/>
    <x v="0"/>
    <x v="0"/>
    <s v="03.16.02"/>
    <x v="3"/>
    <x v="0"/>
    <x v="0"/>
    <s v="Gabinete do Presidente"/>
    <s v="03.16.02"/>
    <s v="Gabinete do Presidente"/>
    <s v="03.16.02"/>
    <x v="59"/>
    <x v="0"/>
    <x v="0"/>
    <x v="0"/>
    <x v="0"/>
    <x v="0"/>
    <x v="0"/>
    <x v="0"/>
    <x v="11"/>
    <s v="2024-12-16"/>
    <x v="3"/>
    <n v="321"/>
    <x v="0"/>
    <m/>
    <x v="0"/>
    <m/>
    <x v="54"/>
    <n v="100477977"/>
    <x v="0"/>
    <x v="8"/>
    <s v="Gabinete do Presidente"/>
    <s v="ORI"/>
    <x v="0"/>
    <m/>
    <x v="0"/>
    <x v="0"/>
    <x v="0"/>
    <x v="0"/>
    <x v="0"/>
    <x v="0"/>
    <x v="0"/>
    <x v="0"/>
    <x v="0"/>
    <x v="0"/>
    <x v="0"/>
    <s v="Gabinete do Presidente"/>
    <x v="0"/>
    <x v="0"/>
    <x v="0"/>
    <x v="0"/>
    <x v="0"/>
    <x v="0"/>
    <x v="0"/>
    <x v="0"/>
    <x v="0"/>
    <x v="0"/>
    <x v="8"/>
    <x v="0"/>
    <s v="Pagamento de salário referente a 12-2024"/>
  </r>
  <r>
    <x v="0"/>
    <n v="0"/>
    <n v="0"/>
    <n v="0"/>
    <n v="3"/>
    <x v="1019"/>
    <x v="0"/>
    <x v="0"/>
    <x v="0"/>
    <s v="03.16.02"/>
    <x v="3"/>
    <x v="0"/>
    <x v="0"/>
    <s v="Gabinete do Presidente"/>
    <s v="03.16.02"/>
    <s v="Gabinete do Presidente"/>
    <s v="03.16.02"/>
    <x v="29"/>
    <x v="0"/>
    <x v="0"/>
    <x v="0"/>
    <x v="0"/>
    <x v="0"/>
    <x v="0"/>
    <x v="0"/>
    <x v="11"/>
    <s v="2024-12-16"/>
    <x v="3"/>
    <n v="3"/>
    <x v="0"/>
    <m/>
    <x v="0"/>
    <m/>
    <x v="54"/>
    <n v="100477977"/>
    <x v="0"/>
    <x v="8"/>
    <s v="Gabinete do Presidente"/>
    <s v="ORI"/>
    <x v="0"/>
    <m/>
    <x v="0"/>
    <x v="0"/>
    <x v="0"/>
    <x v="0"/>
    <x v="0"/>
    <x v="0"/>
    <x v="0"/>
    <x v="0"/>
    <x v="0"/>
    <x v="0"/>
    <x v="0"/>
    <s v="Gabinete do Presidente"/>
    <x v="0"/>
    <x v="0"/>
    <x v="0"/>
    <x v="0"/>
    <x v="0"/>
    <x v="0"/>
    <x v="0"/>
    <x v="0"/>
    <x v="0"/>
    <x v="0"/>
    <x v="8"/>
    <x v="0"/>
    <s v="Pagamento de salário referente a 12-2024"/>
  </r>
  <r>
    <x v="0"/>
    <n v="0"/>
    <n v="0"/>
    <n v="0"/>
    <n v="1102"/>
    <x v="1019"/>
    <x v="0"/>
    <x v="0"/>
    <x v="0"/>
    <s v="03.16.02"/>
    <x v="3"/>
    <x v="0"/>
    <x v="0"/>
    <s v="Gabinete do Presidente"/>
    <s v="03.16.02"/>
    <s v="Gabinete do Presidente"/>
    <s v="03.16.02"/>
    <x v="28"/>
    <x v="0"/>
    <x v="0"/>
    <x v="0"/>
    <x v="0"/>
    <x v="0"/>
    <x v="0"/>
    <x v="0"/>
    <x v="11"/>
    <s v="2024-12-16"/>
    <x v="3"/>
    <n v="1102"/>
    <x v="0"/>
    <m/>
    <x v="0"/>
    <m/>
    <x v="54"/>
    <n v="100477977"/>
    <x v="0"/>
    <x v="8"/>
    <s v="Gabinete do Presidente"/>
    <s v="ORI"/>
    <x v="0"/>
    <m/>
    <x v="0"/>
    <x v="0"/>
    <x v="0"/>
    <x v="0"/>
    <x v="0"/>
    <x v="0"/>
    <x v="0"/>
    <x v="0"/>
    <x v="0"/>
    <x v="0"/>
    <x v="0"/>
    <s v="Gabinete do Presidente"/>
    <x v="0"/>
    <x v="0"/>
    <x v="0"/>
    <x v="0"/>
    <x v="0"/>
    <x v="0"/>
    <x v="0"/>
    <x v="0"/>
    <x v="0"/>
    <x v="0"/>
    <x v="8"/>
    <x v="0"/>
    <s v="Pagamento de salário referente a 12-2024"/>
  </r>
  <r>
    <x v="0"/>
    <n v="0"/>
    <n v="0"/>
    <n v="0"/>
    <n v="3160"/>
    <x v="1019"/>
    <x v="0"/>
    <x v="0"/>
    <x v="0"/>
    <s v="03.16.02"/>
    <x v="3"/>
    <x v="0"/>
    <x v="0"/>
    <s v="Gabinete do Presidente"/>
    <s v="03.16.02"/>
    <s v="Gabinete do Presidente"/>
    <s v="03.16.02"/>
    <x v="49"/>
    <x v="0"/>
    <x v="0"/>
    <x v="0"/>
    <x v="1"/>
    <x v="0"/>
    <x v="0"/>
    <x v="0"/>
    <x v="11"/>
    <s v="2024-12-16"/>
    <x v="3"/>
    <n v="3160"/>
    <x v="0"/>
    <m/>
    <x v="0"/>
    <m/>
    <x v="54"/>
    <n v="100477977"/>
    <x v="0"/>
    <x v="8"/>
    <s v="Gabinete do Presidente"/>
    <s v="ORI"/>
    <x v="0"/>
    <m/>
    <x v="0"/>
    <x v="0"/>
    <x v="0"/>
    <x v="0"/>
    <x v="0"/>
    <x v="0"/>
    <x v="0"/>
    <x v="0"/>
    <x v="0"/>
    <x v="0"/>
    <x v="0"/>
    <s v="Gabinete do Presidente"/>
    <x v="0"/>
    <x v="0"/>
    <x v="0"/>
    <x v="0"/>
    <x v="0"/>
    <x v="0"/>
    <x v="0"/>
    <x v="0"/>
    <x v="0"/>
    <x v="0"/>
    <x v="8"/>
    <x v="0"/>
    <s v="Pagamento de salário referente a 12-2024"/>
  </r>
  <r>
    <x v="0"/>
    <n v="0"/>
    <n v="0"/>
    <n v="0"/>
    <n v="1432"/>
    <x v="1019"/>
    <x v="0"/>
    <x v="0"/>
    <x v="0"/>
    <s v="03.16.02"/>
    <x v="3"/>
    <x v="0"/>
    <x v="0"/>
    <s v="Gabinete do Presidente"/>
    <s v="03.16.02"/>
    <s v="Gabinete do Presidente"/>
    <s v="03.16.02"/>
    <x v="31"/>
    <x v="0"/>
    <x v="0"/>
    <x v="1"/>
    <x v="0"/>
    <x v="0"/>
    <x v="0"/>
    <x v="0"/>
    <x v="11"/>
    <s v="2024-12-16"/>
    <x v="3"/>
    <n v="1432"/>
    <x v="0"/>
    <m/>
    <x v="0"/>
    <m/>
    <x v="19"/>
    <n v="100474706"/>
    <x v="0"/>
    <x v="6"/>
    <s v="Gabinete do Presidente"/>
    <s v="ORI"/>
    <x v="0"/>
    <m/>
    <x v="0"/>
    <x v="0"/>
    <x v="0"/>
    <x v="0"/>
    <x v="0"/>
    <x v="0"/>
    <x v="0"/>
    <x v="0"/>
    <x v="0"/>
    <x v="0"/>
    <x v="0"/>
    <s v="Gabinete do Presidente"/>
    <x v="0"/>
    <x v="0"/>
    <x v="0"/>
    <x v="0"/>
    <x v="0"/>
    <x v="0"/>
    <x v="0"/>
    <x v="0"/>
    <x v="0"/>
    <x v="0"/>
    <x v="6"/>
    <x v="0"/>
    <s v="Pagamento de salário referente a 12-2024"/>
  </r>
  <r>
    <x v="0"/>
    <n v="0"/>
    <n v="0"/>
    <n v="0"/>
    <n v="2148"/>
    <x v="1019"/>
    <x v="0"/>
    <x v="0"/>
    <x v="0"/>
    <s v="03.16.02"/>
    <x v="3"/>
    <x v="0"/>
    <x v="0"/>
    <s v="Gabinete do Presidente"/>
    <s v="03.16.02"/>
    <s v="Gabinete do Presidente"/>
    <s v="03.16.02"/>
    <x v="59"/>
    <x v="0"/>
    <x v="0"/>
    <x v="0"/>
    <x v="0"/>
    <x v="0"/>
    <x v="0"/>
    <x v="0"/>
    <x v="11"/>
    <s v="2024-12-16"/>
    <x v="3"/>
    <n v="2148"/>
    <x v="0"/>
    <m/>
    <x v="0"/>
    <m/>
    <x v="19"/>
    <n v="100474706"/>
    <x v="0"/>
    <x v="6"/>
    <s v="Gabinete do Presidente"/>
    <s v="ORI"/>
    <x v="0"/>
    <m/>
    <x v="0"/>
    <x v="0"/>
    <x v="0"/>
    <x v="0"/>
    <x v="0"/>
    <x v="0"/>
    <x v="0"/>
    <x v="0"/>
    <x v="0"/>
    <x v="0"/>
    <x v="0"/>
    <s v="Gabinete do Presidente"/>
    <x v="0"/>
    <x v="0"/>
    <x v="0"/>
    <x v="0"/>
    <x v="0"/>
    <x v="0"/>
    <x v="0"/>
    <x v="0"/>
    <x v="0"/>
    <x v="0"/>
    <x v="6"/>
    <x v="0"/>
    <s v="Pagamento de salário referente a 12-2024"/>
  </r>
  <r>
    <x v="0"/>
    <n v="0"/>
    <n v="0"/>
    <n v="0"/>
    <n v="21"/>
    <x v="1019"/>
    <x v="0"/>
    <x v="0"/>
    <x v="0"/>
    <s v="03.16.02"/>
    <x v="3"/>
    <x v="0"/>
    <x v="0"/>
    <s v="Gabinete do Presidente"/>
    <s v="03.16.02"/>
    <s v="Gabinete do Presidente"/>
    <s v="03.16.02"/>
    <x v="29"/>
    <x v="0"/>
    <x v="0"/>
    <x v="0"/>
    <x v="0"/>
    <x v="0"/>
    <x v="0"/>
    <x v="0"/>
    <x v="11"/>
    <s v="2024-12-16"/>
    <x v="3"/>
    <n v="21"/>
    <x v="0"/>
    <m/>
    <x v="0"/>
    <m/>
    <x v="19"/>
    <n v="100474706"/>
    <x v="0"/>
    <x v="6"/>
    <s v="Gabinete do Presidente"/>
    <s v="ORI"/>
    <x v="0"/>
    <m/>
    <x v="0"/>
    <x v="0"/>
    <x v="0"/>
    <x v="0"/>
    <x v="0"/>
    <x v="0"/>
    <x v="0"/>
    <x v="0"/>
    <x v="0"/>
    <x v="0"/>
    <x v="0"/>
    <s v="Gabinete do Presidente"/>
    <x v="0"/>
    <x v="0"/>
    <x v="0"/>
    <x v="0"/>
    <x v="0"/>
    <x v="0"/>
    <x v="0"/>
    <x v="0"/>
    <x v="0"/>
    <x v="0"/>
    <x v="6"/>
    <x v="0"/>
    <s v="Pagamento de salário referente a 12-2024"/>
  </r>
  <r>
    <x v="0"/>
    <n v="0"/>
    <n v="0"/>
    <n v="0"/>
    <n v="7371"/>
    <x v="1019"/>
    <x v="0"/>
    <x v="0"/>
    <x v="0"/>
    <s v="03.16.02"/>
    <x v="3"/>
    <x v="0"/>
    <x v="0"/>
    <s v="Gabinete do Presidente"/>
    <s v="03.16.02"/>
    <s v="Gabinete do Presidente"/>
    <s v="03.16.02"/>
    <x v="28"/>
    <x v="0"/>
    <x v="0"/>
    <x v="0"/>
    <x v="0"/>
    <x v="0"/>
    <x v="0"/>
    <x v="0"/>
    <x v="11"/>
    <s v="2024-12-16"/>
    <x v="3"/>
    <n v="7371"/>
    <x v="0"/>
    <m/>
    <x v="0"/>
    <m/>
    <x v="19"/>
    <n v="100474706"/>
    <x v="0"/>
    <x v="6"/>
    <s v="Gabinete do Presidente"/>
    <s v="ORI"/>
    <x v="0"/>
    <m/>
    <x v="0"/>
    <x v="0"/>
    <x v="0"/>
    <x v="0"/>
    <x v="0"/>
    <x v="0"/>
    <x v="0"/>
    <x v="0"/>
    <x v="0"/>
    <x v="0"/>
    <x v="0"/>
    <s v="Gabinete do Presidente"/>
    <x v="0"/>
    <x v="0"/>
    <x v="0"/>
    <x v="0"/>
    <x v="0"/>
    <x v="0"/>
    <x v="0"/>
    <x v="0"/>
    <x v="0"/>
    <x v="0"/>
    <x v="6"/>
    <x v="0"/>
    <s v="Pagamento de salário referente a 12-2024"/>
  </r>
  <r>
    <x v="0"/>
    <n v="0"/>
    <n v="0"/>
    <n v="0"/>
    <n v="21133"/>
    <x v="1019"/>
    <x v="0"/>
    <x v="0"/>
    <x v="0"/>
    <s v="03.16.02"/>
    <x v="3"/>
    <x v="0"/>
    <x v="0"/>
    <s v="Gabinete do Presidente"/>
    <s v="03.16.02"/>
    <s v="Gabinete do Presidente"/>
    <s v="03.16.02"/>
    <x v="49"/>
    <x v="0"/>
    <x v="0"/>
    <x v="0"/>
    <x v="1"/>
    <x v="0"/>
    <x v="0"/>
    <x v="0"/>
    <x v="11"/>
    <s v="2024-12-16"/>
    <x v="3"/>
    <n v="21133"/>
    <x v="0"/>
    <m/>
    <x v="0"/>
    <m/>
    <x v="19"/>
    <n v="100474706"/>
    <x v="0"/>
    <x v="6"/>
    <s v="Gabinete do Presidente"/>
    <s v="ORI"/>
    <x v="0"/>
    <m/>
    <x v="0"/>
    <x v="0"/>
    <x v="0"/>
    <x v="0"/>
    <x v="0"/>
    <x v="0"/>
    <x v="0"/>
    <x v="0"/>
    <x v="0"/>
    <x v="0"/>
    <x v="0"/>
    <s v="Gabinete do Presidente"/>
    <x v="0"/>
    <x v="0"/>
    <x v="0"/>
    <x v="0"/>
    <x v="0"/>
    <x v="0"/>
    <x v="0"/>
    <x v="0"/>
    <x v="0"/>
    <x v="0"/>
    <x v="6"/>
    <x v="0"/>
    <s v="Pagamento de salário referente a 12-2024"/>
  </r>
  <r>
    <x v="0"/>
    <n v="0"/>
    <n v="0"/>
    <n v="0"/>
    <n v="23545"/>
    <x v="1019"/>
    <x v="0"/>
    <x v="0"/>
    <x v="0"/>
    <s v="03.16.02"/>
    <x v="3"/>
    <x v="0"/>
    <x v="0"/>
    <s v="Gabinete do Presidente"/>
    <s v="03.16.02"/>
    <s v="Gabinete do Presidente"/>
    <s v="03.16.02"/>
    <x v="31"/>
    <x v="0"/>
    <x v="0"/>
    <x v="1"/>
    <x v="0"/>
    <x v="0"/>
    <x v="0"/>
    <x v="0"/>
    <x v="11"/>
    <s v="2024-12-16"/>
    <x v="3"/>
    <n v="23545"/>
    <x v="0"/>
    <m/>
    <x v="0"/>
    <m/>
    <x v="6"/>
    <n v="100474914"/>
    <x v="0"/>
    <x v="0"/>
    <s v="Gabinete do Presidente"/>
    <s v="ORI"/>
    <x v="0"/>
    <m/>
    <x v="0"/>
    <x v="0"/>
    <x v="0"/>
    <x v="0"/>
    <x v="0"/>
    <x v="0"/>
    <x v="0"/>
    <x v="0"/>
    <x v="0"/>
    <x v="0"/>
    <x v="0"/>
    <s v="Gabinete do Presidente"/>
    <x v="0"/>
    <x v="0"/>
    <x v="0"/>
    <x v="0"/>
    <x v="0"/>
    <x v="0"/>
    <x v="0"/>
    <x v="0"/>
    <x v="0"/>
    <x v="0"/>
    <x v="0"/>
    <x v="0"/>
    <s v="Pagamento de salário referente a 12-2024"/>
  </r>
  <r>
    <x v="0"/>
    <n v="0"/>
    <n v="0"/>
    <n v="0"/>
    <n v="35316"/>
    <x v="1019"/>
    <x v="0"/>
    <x v="0"/>
    <x v="0"/>
    <s v="03.16.02"/>
    <x v="3"/>
    <x v="0"/>
    <x v="0"/>
    <s v="Gabinete do Presidente"/>
    <s v="03.16.02"/>
    <s v="Gabinete do Presidente"/>
    <s v="03.16.02"/>
    <x v="59"/>
    <x v="0"/>
    <x v="0"/>
    <x v="0"/>
    <x v="0"/>
    <x v="0"/>
    <x v="0"/>
    <x v="0"/>
    <x v="11"/>
    <s v="2024-12-16"/>
    <x v="3"/>
    <n v="35316"/>
    <x v="0"/>
    <m/>
    <x v="0"/>
    <m/>
    <x v="6"/>
    <n v="100474914"/>
    <x v="0"/>
    <x v="0"/>
    <s v="Gabinete do Presidente"/>
    <s v="ORI"/>
    <x v="0"/>
    <m/>
    <x v="0"/>
    <x v="0"/>
    <x v="0"/>
    <x v="0"/>
    <x v="0"/>
    <x v="0"/>
    <x v="0"/>
    <x v="0"/>
    <x v="0"/>
    <x v="0"/>
    <x v="0"/>
    <s v="Gabinete do Presidente"/>
    <x v="0"/>
    <x v="0"/>
    <x v="0"/>
    <x v="0"/>
    <x v="0"/>
    <x v="0"/>
    <x v="0"/>
    <x v="0"/>
    <x v="0"/>
    <x v="0"/>
    <x v="0"/>
    <x v="0"/>
    <s v="Pagamento de salário referente a 12-2024"/>
  </r>
  <r>
    <x v="0"/>
    <n v="0"/>
    <n v="0"/>
    <n v="0"/>
    <n v="347"/>
    <x v="1019"/>
    <x v="0"/>
    <x v="0"/>
    <x v="0"/>
    <s v="03.16.02"/>
    <x v="3"/>
    <x v="0"/>
    <x v="0"/>
    <s v="Gabinete do Presidente"/>
    <s v="03.16.02"/>
    <s v="Gabinete do Presidente"/>
    <s v="03.16.02"/>
    <x v="29"/>
    <x v="0"/>
    <x v="0"/>
    <x v="0"/>
    <x v="0"/>
    <x v="0"/>
    <x v="0"/>
    <x v="0"/>
    <x v="11"/>
    <s v="2024-12-16"/>
    <x v="3"/>
    <n v="347"/>
    <x v="0"/>
    <m/>
    <x v="0"/>
    <m/>
    <x v="6"/>
    <n v="100474914"/>
    <x v="0"/>
    <x v="0"/>
    <s v="Gabinete do Presidente"/>
    <s v="ORI"/>
    <x v="0"/>
    <m/>
    <x v="0"/>
    <x v="0"/>
    <x v="0"/>
    <x v="0"/>
    <x v="0"/>
    <x v="0"/>
    <x v="0"/>
    <x v="0"/>
    <x v="0"/>
    <x v="0"/>
    <x v="0"/>
    <s v="Gabinete do Presidente"/>
    <x v="0"/>
    <x v="0"/>
    <x v="0"/>
    <x v="0"/>
    <x v="0"/>
    <x v="0"/>
    <x v="0"/>
    <x v="0"/>
    <x v="0"/>
    <x v="0"/>
    <x v="0"/>
    <x v="0"/>
    <s v="Pagamento de salário referente a 12-2024"/>
  </r>
  <r>
    <x v="0"/>
    <n v="0"/>
    <n v="0"/>
    <n v="0"/>
    <n v="121181"/>
    <x v="1019"/>
    <x v="0"/>
    <x v="0"/>
    <x v="0"/>
    <s v="03.16.02"/>
    <x v="3"/>
    <x v="0"/>
    <x v="0"/>
    <s v="Gabinete do Presidente"/>
    <s v="03.16.02"/>
    <s v="Gabinete do Presidente"/>
    <s v="03.16.02"/>
    <x v="28"/>
    <x v="0"/>
    <x v="0"/>
    <x v="0"/>
    <x v="0"/>
    <x v="0"/>
    <x v="0"/>
    <x v="0"/>
    <x v="11"/>
    <s v="2024-12-16"/>
    <x v="3"/>
    <n v="121181"/>
    <x v="0"/>
    <m/>
    <x v="0"/>
    <m/>
    <x v="6"/>
    <n v="100474914"/>
    <x v="0"/>
    <x v="0"/>
    <s v="Gabinete do Presidente"/>
    <s v="ORI"/>
    <x v="0"/>
    <m/>
    <x v="0"/>
    <x v="0"/>
    <x v="0"/>
    <x v="0"/>
    <x v="0"/>
    <x v="0"/>
    <x v="0"/>
    <x v="0"/>
    <x v="0"/>
    <x v="0"/>
    <x v="0"/>
    <s v="Gabinete do Presidente"/>
    <x v="0"/>
    <x v="0"/>
    <x v="0"/>
    <x v="0"/>
    <x v="0"/>
    <x v="0"/>
    <x v="0"/>
    <x v="0"/>
    <x v="0"/>
    <x v="0"/>
    <x v="0"/>
    <x v="0"/>
    <s v="Pagamento de salário referente a 12-2024"/>
  </r>
  <r>
    <x v="0"/>
    <n v="0"/>
    <n v="0"/>
    <n v="0"/>
    <n v="347354"/>
    <x v="1019"/>
    <x v="0"/>
    <x v="0"/>
    <x v="0"/>
    <s v="03.16.02"/>
    <x v="3"/>
    <x v="0"/>
    <x v="0"/>
    <s v="Gabinete do Presidente"/>
    <s v="03.16.02"/>
    <s v="Gabinete do Presidente"/>
    <s v="03.16.02"/>
    <x v="49"/>
    <x v="0"/>
    <x v="0"/>
    <x v="0"/>
    <x v="1"/>
    <x v="0"/>
    <x v="0"/>
    <x v="0"/>
    <x v="11"/>
    <s v="2024-12-16"/>
    <x v="3"/>
    <n v="347354"/>
    <x v="0"/>
    <m/>
    <x v="0"/>
    <m/>
    <x v="6"/>
    <n v="100474914"/>
    <x v="0"/>
    <x v="0"/>
    <s v="Gabinete do Presidente"/>
    <s v="ORI"/>
    <x v="0"/>
    <m/>
    <x v="0"/>
    <x v="0"/>
    <x v="0"/>
    <x v="0"/>
    <x v="0"/>
    <x v="0"/>
    <x v="0"/>
    <x v="0"/>
    <x v="0"/>
    <x v="0"/>
    <x v="0"/>
    <s v="Gabinete do Presidente"/>
    <x v="0"/>
    <x v="0"/>
    <x v="0"/>
    <x v="0"/>
    <x v="0"/>
    <x v="0"/>
    <x v="0"/>
    <x v="0"/>
    <x v="0"/>
    <x v="0"/>
    <x v="0"/>
    <x v="0"/>
    <s v="Pagamento de salário referente a 12-2024"/>
  </r>
  <r>
    <x v="0"/>
    <n v="0"/>
    <n v="0"/>
    <n v="0"/>
    <n v="289"/>
    <x v="1020"/>
    <x v="0"/>
    <x v="0"/>
    <x v="0"/>
    <s v="03.16.19"/>
    <x v="21"/>
    <x v="0"/>
    <x v="0"/>
    <s v="Direção de Inovação e Desporto"/>
    <s v="03.16.19"/>
    <s v="Direção de Inovação e Desporto"/>
    <s v="03.16.19"/>
    <x v="31"/>
    <x v="0"/>
    <x v="0"/>
    <x v="1"/>
    <x v="0"/>
    <x v="0"/>
    <x v="0"/>
    <x v="0"/>
    <x v="11"/>
    <s v="2024-12-16"/>
    <x v="3"/>
    <n v="289"/>
    <x v="0"/>
    <m/>
    <x v="0"/>
    <m/>
    <x v="2"/>
    <n v="100474696"/>
    <x v="0"/>
    <x v="1"/>
    <s v="Direção de Inovação e Desporto"/>
    <s v="ORI"/>
    <x v="0"/>
    <m/>
    <x v="0"/>
    <x v="0"/>
    <x v="0"/>
    <x v="0"/>
    <x v="0"/>
    <x v="0"/>
    <x v="0"/>
    <x v="0"/>
    <x v="0"/>
    <x v="0"/>
    <x v="0"/>
    <s v="Direção de Inovação e Desporto"/>
    <x v="0"/>
    <x v="0"/>
    <x v="0"/>
    <x v="0"/>
    <x v="0"/>
    <x v="0"/>
    <x v="0"/>
    <x v="0"/>
    <x v="0"/>
    <x v="0"/>
    <x v="1"/>
    <x v="0"/>
    <s v="Pagamento de salário referente a 12-2024"/>
  </r>
  <r>
    <x v="0"/>
    <n v="0"/>
    <n v="0"/>
    <n v="0"/>
    <n v="1046"/>
    <x v="1020"/>
    <x v="0"/>
    <x v="0"/>
    <x v="0"/>
    <s v="03.16.19"/>
    <x v="21"/>
    <x v="0"/>
    <x v="0"/>
    <s v="Direção de Inovação e Desporto"/>
    <s v="03.16.19"/>
    <s v="Direção de Inovação e Desporto"/>
    <s v="03.16.19"/>
    <x v="28"/>
    <x v="0"/>
    <x v="0"/>
    <x v="0"/>
    <x v="0"/>
    <x v="0"/>
    <x v="0"/>
    <x v="0"/>
    <x v="11"/>
    <s v="2024-12-16"/>
    <x v="3"/>
    <n v="1046"/>
    <x v="0"/>
    <m/>
    <x v="0"/>
    <m/>
    <x v="2"/>
    <n v="100474696"/>
    <x v="0"/>
    <x v="1"/>
    <s v="Direção de Inovação e Desporto"/>
    <s v="ORI"/>
    <x v="0"/>
    <m/>
    <x v="0"/>
    <x v="0"/>
    <x v="0"/>
    <x v="0"/>
    <x v="0"/>
    <x v="0"/>
    <x v="0"/>
    <x v="0"/>
    <x v="0"/>
    <x v="0"/>
    <x v="0"/>
    <s v="Direção de Inovação e Desporto"/>
    <x v="0"/>
    <x v="0"/>
    <x v="0"/>
    <x v="0"/>
    <x v="0"/>
    <x v="0"/>
    <x v="0"/>
    <x v="0"/>
    <x v="0"/>
    <x v="0"/>
    <x v="1"/>
    <x v="0"/>
    <s v="Pagamento de salário referente a 12-2024"/>
  </r>
  <r>
    <x v="0"/>
    <n v="0"/>
    <n v="0"/>
    <n v="0"/>
    <n v="7044"/>
    <x v="1020"/>
    <x v="0"/>
    <x v="0"/>
    <x v="0"/>
    <s v="03.16.19"/>
    <x v="21"/>
    <x v="0"/>
    <x v="0"/>
    <s v="Direção de Inovação e Desporto"/>
    <s v="03.16.19"/>
    <s v="Direção de Inovação e Desporto"/>
    <s v="03.16.19"/>
    <x v="30"/>
    <x v="0"/>
    <x v="0"/>
    <x v="0"/>
    <x v="1"/>
    <x v="0"/>
    <x v="0"/>
    <x v="0"/>
    <x v="11"/>
    <s v="2024-12-16"/>
    <x v="3"/>
    <n v="7044"/>
    <x v="0"/>
    <m/>
    <x v="0"/>
    <m/>
    <x v="2"/>
    <n v="100474696"/>
    <x v="0"/>
    <x v="1"/>
    <s v="Direção de Inovação e Desporto"/>
    <s v="ORI"/>
    <x v="0"/>
    <m/>
    <x v="0"/>
    <x v="0"/>
    <x v="0"/>
    <x v="0"/>
    <x v="0"/>
    <x v="0"/>
    <x v="0"/>
    <x v="0"/>
    <x v="0"/>
    <x v="0"/>
    <x v="0"/>
    <s v="Direção de Inovação e Desporto"/>
    <x v="0"/>
    <x v="0"/>
    <x v="0"/>
    <x v="0"/>
    <x v="0"/>
    <x v="0"/>
    <x v="0"/>
    <x v="0"/>
    <x v="0"/>
    <x v="0"/>
    <x v="1"/>
    <x v="0"/>
    <s v="Pagamento de salário referente a 12-2024"/>
  </r>
  <r>
    <x v="0"/>
    <n v="0"/>
    <n v="0"/>
    <n v="0"/>
    <n v="215"/>
    <x v="1020"/>
    <x v="0"/>
    <x v="0"/>
    <x v="0"/>
    <s v="03.16.19"/>
    <x v="21"/>
    <x v="0"/>
    <x v="0"/>
    <s v="Direção de Inovação e Desporto"/>
    <s v="03.16.19"/>
    <s v="Direção de Inovação e Desporto"/>
    <s v="03.16.19"/>
    <x v="31"/>
    <x v="0"/>
    <x v="0"/>
    <x v="1"/>
    <x v="0"/>
    <x v="0"/>
    <x v="0"/>
    <x v="0"/>
    <x v="11"/>
    <s v="2024-12-16"/>
    <x v="3"/>
    <n v="215"/>
    <x v="0"/>
    <m/>
    <x v="0"/>
    <m/>
    <x v="19"/>
    <n v="100474706"/>
    <x v="0"/>
    <x v="6"/>
    <s v="Direção de Inovação e Desporto"/>
    <s v="ORI"/>
    <x v="0"/>
    <m/>
    <x v="0"/>
    <x v="0"/>
    <x v="0"/>
    <x v="0"/>
    <x v="0"/>
    <x v="0"/>
    <x v="0"/>
    <x v="0"/>
    <x v="0"/>
    <x v="0"/>
    <x v="0"/>
    <s v="Direção de Inovação e Desporto"/>
    <x v="0"/>
    <x v="0"/>
    <x v="0"/>
    <x v="0"/>
    <x v="0"/>
    <x v="0"/>
    <x v="0"/>
    <x v="0"/>
    <x v="0"/>
    <x v="0"/>
    <x v="6"/>
    <x v="0"/>
    <s v="Pagamento de salário referente a 12-2024"/>
  </r>
  <r>
    <x v="0"/>
    <n v="0"/>
    <n v="0"/>
    <n v="0"/>
    <n v="779"/>
    <x v="1020"/>
    <x v="0"/>
    <x v="0"/>
    <x v="0"/>
    <s v="03.16.19"/>
    <x v="21"/>
    <x v="0"/>
    <x v="0"/>
    <s v="Direção de Inovação e Desporto"/>
    <s v="03.16.19"/>
    <s v="Direção de Inovação e Desporto"/>
    <s v="03.16.19"/>
    <x v="28"/>
    <x v="0"/>
    <x v="0"/>
    <x v="0"/>
    <x v="0"/>
    <x v="0"/>
    <x v="0"/>
    <x v="0"/>
    <x v="11"/>
    <s v="2024-12-16"/>
    <x v="3"/>
    <n v="779"/>
    <x v="0"/>
    <m/>
    <x v="0"/>
    <m/>
    <x v="19"/>
    <n v="100474706"/>
    <x v="0"/>
    <x v="6"/>
    <s v="Direção de Inovação e Desporto"/>
    <s v="ORI"/>
    <x v="0"/>
    <m/>
    <x v="0"/>
    <x v="0"/>
    <x v="0"/>
    <x v="0"/>
    <x v="0"/>
    <x v="0"/>
    <x v="0"/>
    <x v="0"/>
    <x v="0"/>
    <x v="0"/>
    <x v="0"/>
    <s v="Direção de Inovação e Desporto"/>
    <x v="0"/>
    <x v="0"/>
    <x v="0"/>
    <x v="0"/>
    <x v="0"/>
    <x v="0"/>
    <x v="0"/>
    <x v="0"/>
    <x v="0"/>
    <x v="0"/>
    <x v="6"/>
    <x v="0"/>
    <s v="Pagamento de salário referente a 12-2024"/>
  </r>
  <r>
    <x v="0"/>
    <n v="0"/>
    <n v="0"/>
    <n v="0"/>
    <n v="5246"/>
    <x v="1020"/>
    <x v="0"/>
    <x v="0"/>
    <x v="0"/>
    <s v="03.16.19"/>
    <x v="21"/>
    <x v="0"/>
    <x v="0"/>
    <s v="Direção de Inovação e Desporto"/>
    <s v="03.16.19"/>
    <s v="Direção de Inovação e Desporto"/>
    <s v="03.16.19"/>
    <x v="30"/>
    <x v="0"/>
    <x v="0"/>
    <x v="0"/>
    <x v="1"/>
    <x v="0"/>
    <x v="0"/>
    <x v="0"/>
    <x v="11"/>
    <s v="2024-12-16"/>
    <x v="3"/>
    <n v="5246"/>
    <x v="0"/>
    <m/>
    <x v="0"/>
    <m/>
    <x v="19"/>
    <n v="100474706"/>
    <x v="0"/>
    <x v="6"/>
    <s v="Direção de Inovação e Desporto"/>
    <s v="ORI"/>
    <x v="0"/>
    <m/>
    <x v="0"/>
    <x v="0"/>
    <x v="0"/>
    <x v="0"/>
    <x v="0"/>
    <x v="0"/>
    <x v="0"/>
    <x v="0"/>
    <x v="0"/>
    <x v="0"/>
    <x v="0"/>
    <s v="Direção de Inovação e Desporto"/>
    <x v="0"/>
    <x v="0"/>
    <x v="0"/>
    <x v="0"/>
    <x v="0"/>
    <x v="0"/>
    <x v="0"/>
    <x v="0"/>
    <x v="0"/>
    <x v="0"/>
    <x v="6"/>
    <x v="0"/>
    <s v="Pagamento de salário referente a 12-2024"/>
  </r>
  <r>
    <x v="0"/>
    <n v="0"/>
    <n v="0"/>
    <n v="0"/>
    <n v="4936"/>
    <x v="1020"/>
    <x v="0"/>
    <x v="0"/>
    <x v="0"/>
    <s v="03.16.19"/>
    <x v="21"/>
    <x v="0"/>
    <x v="0"/>
    <s v="Direção de Inovação e Desporto"/>
    <s v="03.16.19"/>
    <s v="Direção de Inovação e Desporto"/>
    <s v="03.16.19"/>
    <x v="31"/>
    <x v="0"/>
    <x v="0"/>
    <x v="1"/>
    <x v="0"/>
    <x v="0"/>
    <x v="0"/>
    <x v="0"/>
    <x v="11"/>
    <s v="2024-12-16"/>
    <x v="3"/>
    <n v="4936"/>
    <x v="0"/>
    <m/>
    <x v="0"/>
    <m/>
    <x v="6"/>
    <n v="100474914"/>
    <x v="0"/>
    <x v="0"/>
    <s v="Direção de Inovação e Desporto"/>
    <s v="ORI"/>
    <x v="0"/>
    <m/>
    <x v="0"/>
    <x v="0"/>
    <x v="0"/>
    <x v="0"/>
    <x v="0"/>
    <x v="0"/>
    <x v="0"/>
    <x v="0"/>
    <x v="0"/>
    <x v="0"/>
    <x v="0"/>
    <s v="Direção de Inovação e Desporto"/>
    <x v="0"/>
    <x v="0"/>
    <x v="0"/>
    <x v="0"/>
    <x v="0"/>
    <x v="0"/>
    <x v="0"/>
    <x v="0"/>
    <x v="0"/>
    <x v="0"/>
    <x v="0"/>
    <x v="0"/>
    <s v="Pagamento de salário referente a 12-2024"/>
  </r>
  <r>
    <x v="0"/>
    <n v="0"/>
    <n v="0"/>
    <n v="0"/>
    <n v="17842"/>
    <x v="1020"/>
    <x v="0"/>
    <x v="0"/>
    <x v="0"/>
    <s v="03.16.19"/>
    <x v="21"/>
    <x v="0"/>
    <x v="0"/>
    <s v="Direção de Inovação e Desporto"/>
    <s v="03.16.19"/>
    <s v="Direção de Inovação e Desporto"/>
    <s v="03.16.19"/>
    <x v="28"/>
    <x v="0"/>
    <x v="0"/>
    <x v="0"/>
    <x v="0"/>
    <x v="0"/>
    <x v="0"/>
    <x v="0"/>
    <x v="11"/>
    <s v="2024-12-16"/>
    <x v="3"/>
    <n v="17842"/>
    <x v="0"/>
    <m/>
    <x v="0"/>
    <m/>
    <x v="6"/>
    <n v="100474914"/>
    <x v="0"/>
    <x v="0"/>
    <s v="Direção de Inovação e Desporto"/>
    <s v="ORI"/>
    <x v="0"/>
    <m/>
    <x v="0"/>
    <x v="0"/>
    <x v="0"/>
    <x v="0"/>
    <x v="0"/>
    <x v="0"/>
    <x v="0"/>
    <x v="0"/>
    <x v="0"/>
    <x v="0"/>
    <x v="0"/>
    <s v="Direção de Inovação e Desporto"/>
    <x v="0"/>
    <x v="0"/>
    <x v="0"/>
    <x v="0"/>
    <x v="0"/>
    <x v="0"/>
    <x v="0"/>
    <x v="0"/>
    <x v="0"/>
    <x v="0"/>
    <x v="0"/>
    <x v="0"/>
    <s v="Pagamento de salário referente a 12-2024"/>
  </r>
  <r>
    <x v="0"/>
    <n v="0"/>
    <n v="0"/>
    <n v="0"/>
    <n v="120110"/>
    <x v="1020"/>
    <x v="0"/>
    <x v="0"/>
    <x v="0"/>
    <s v="03.16.19"/>
    <x v="21"/>
    <x v="0"/>
    <x v="0"/>
    <s v="Direção de Inovação e Desporto"/>
    <s v="03.16.19"/>
    <s v="Direção de Inovação e Desporto"/>
    <s v="03.16.19"/>
    <x v="30"/>
    <x v="0"/>
    <x v="0"/>
    <x v="0"/>
    <x v="1"/>
    <x v="0"/>
    <x v="0"/>
    <x v="0"/>
    <x v="11"/>
    <s v="2024-12-16"/>
    <x v="3"/>
    <n v="120110"/>
    <x v="0"/>
    <m/>
    <x v="0"/>
    <m/>
    <x v="6"/>
    <n v="100474914"/>
    <x v="0"/>
    <x v="0"/>
    <s v="Direção de Inovação e Desporto"/>
    <s v="ORI"/>
    <x v="0"/>
    <m/>
    <x v="0"/>
    <x v="0"/>
    <x v="0"/>
    <x v="0"/>
    <x v="0"/>
    <x v="0"/>
    <x v="0"/>
    <x v="0"/>
    <x v="0"/>
    <x v="0"/>
    <x v="0"/>
    <s v="Direção de Inovação e Desporto"/>
    <x v="0"/>
    <x v="0"/>
    <x v="0"/>
    <x v="0"/>
    <x v="0"/>
    <x v="0"/>
    <x v="0"/>
    <x v="0"/>
    <x v="0"/>
    <x v="0"/>
    <x v="0"/>
    <x v="0"/>
    <s v="Pagamento de salário referente a 12-2024"/>
  </r>
  <r>
    <x v="0"/>
    <n v="0"/>
    <n v="0"/>
    <n v="0"/>
    <n v="10834"/>
    <x v="1021"/>
    <x v="0"/>
    <x v="0"/>
    <x v="0"/>
    <s v="03.16.20"/>
    <x v="55"/>
    <x v="0"/>
    <x v="0"/>
    <s v="Dir. do Comércio, Indústria, Transporte Feiras e Pesca"/>
    <s v="03.16.20"/>
    <s v="Dir. do Comércio, Indústria, Transporte Feiras e Pesca"/>
    <s v="03.16.20"/>
    <x v="48"/>
    <x v="0"/>
    <x v="0"/>
    <x v="0"/>
    <x v="1"/>
    <x v="0"/>
    <x v="0"/>
    <x v="0"/>
    <x v="11"/>
    <s v="2024-12-16"/>
    <x v="3"/>
    <n v="10834"/>
    <x v="0"/>
    <m/>
    <x v="0"/>
    <m/>
    <x v="2"/>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12-2024"/>
  </r>
  <r>
    <x v="0"/>
    <n v="0"/>
    <n v="0"/>
    <n v="0"/>
    <n v="8213"/>
    <x v="1021"/>
    <x v="0"/>
    <x v="0"/>
    <x v="0"/>
    <s v="03.16.20"/>
    <x v="55"/>
    <x v="0"/>
    <x v="0"/>
    <s v="Dir. do Comércio, Indústria, Transporte Feiras e Pesca"/>
    <s v="03.16.20"/>
    <s v="Dir. do Comércio, Indústria, Transporte Feiras e Pesca"/>
    <s v="03.16.20"/>
    <x v="48"/>
    <x v="0"/>
    <x v="0"/>
    <x v="0"/>
    <x v="1"/>
    <x v="0"/>
    <x v="0"/>
    <x v="0"/>
    <x v="11"/>
    <s v="2024-12-16"/>
    <x v="3"/>
    <n v="8213"/>
    <x v="0"/>
    <m/>
    <x v="0"/>
    <m/>
    <x v="19"/>
    <n v="100474706"/>
    <x v="0"/>
    <x v="6"/>
    <s v="Dir. do Comércio, Indústria, Transporte Feiras e Pesca"/>
    <s v="ORI"/>
    <x v="0"/>
    <m/>
    <x v="0"/>
    <x v="0"/>
    <x v="0"/>
    <x v="0"/>
    <x v="0"/>
    <x v="0"/>
    <x v="0"/>
    <x v="0"/>
    <x v="0"/>
    <x v="0"/>
    <x v="0"/>
    <s v="Dir. do Comércio, Indústria, Transporte Feiras e Pesca"/>
    <x v="0"/>
    <x v="0"/>
    <x v="0"/>
    <x v="0"/>
    <x v="0"/>
    <x v="0"/>
    <x v="0"/>
    <x v="0"/>
    <x v="0"/>
    <x v="0"/>
    <x v="6"/>
    <x v="0"/>
    <s v="Pagamento de salário referente a 12-2024"/>
  </r>
  <r>
    <x v="0"/>
    <n v="0"/>
    <n v="0"/>
    <n v="0"/>
    <n v="83615"/>
    <x v="1021"/>
    <x v="0"/>
    <x v="0"/>
    <x v="0"/>
    <s v="03.16.20"/>
    <x v="55"/>
    <x v="0"/>
    <x v="0"/>
    <s v="Dir. do Comércio, Indústria, Transporte Feiras e Pesca"/>
    <s v="03.16.20"/>
    <s v="Dir. do Comércio, Indústria, Transporte Feiras e Pesca"/>
    <s v="03.16.20"/>
    <x v="48"/>
    <x v="0"/>
    <x v="0"/>
    <x v="0"/>
    <x v="1"/>
    <x v="0"/>
    <x v="0"/>
    <x v="0"/>
    <x v="11"/>
    <s v="2024-12-16"/>
    <x v="3"/>
    <n v="83615"/>
    <x v="0"/>
    <m/>
    <x v="0"/>
    <m/>
    <x v="6"/>
    <n v="100474914"/>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12-2024"/>
  </r>
  <r>
    <x v="0"/>
    <n v="0"/>
    <n v="0"/>
    <n v="0"/>
    <n v="582"/>
    <x v="1022"/>
    <x v="0"/>
    <x v="0"/>
    <x v="0"/>
    <s v="03.16.21"/>
    <x v="56"/>
    <x v="0"/>
    <x v="0"/>
    <s v="Dir. Turismo, Investimento e Emprendedorismo"/>
    <s v="03.16.21"/>
    <s v="Dir. Turismo, Investimento e Emprendedorismo"/>
    <s v="03.16.21"/>
    <x v="31"/>
    <x v="0"/>
    <x v="0"/>
    <x v="1"/>
    <x v="0"/>
    <x v="0"/>
    <x v="0"/>
    <x v="0"/>
    <x v="11"/>
    <s v="2024-12-16"/>
    <x v="3"/>
    <n v="582"/>
    <x v="0"/>
    <m/>
    <x v="0"/>
    <m/>
    <x v="2"/>
    <n v="100474696"/>
    <x v="0"/>
    <x v="1"/>
    <s v="Dir. Turismo, Investimento e Emprendedorismo"/>
    <s v="ORI"/>
    <x v="0"/>
    <m/>
    <x v="0"/>
    <x v="0"/>
    <x v="0"/>
    <x v="0"/>
    <x v="0"/>
    <x v="0"/>
    <x v="0"/>
    <x v="0"/>
    <x v="0"/>
    <x v="0"/>
    <x v="0"/>
    <s v="Dir. Turismo, Investimento e Emprendedorismo"/>
    <x v="0"/>
    <x v="0"/>
    <x v="0"/>
    <x v="0"/>
    <x v="0"/>
    <x v="0"/>
    <x v="0"/>
    <x v="0"/>
    <x v="0"/>
    <x v="0"/>
    <x v="1"/>
    <x v="0"/>
    <s v="Pagamento de salário referente a 12-2024"/>
  </r>
  <r>
    <x v="0"/>
    <n v="0"/>
    <n v="0"/>
    <n v="0"/>
    <n v="5829"/>
    <x v="1022"/>
    <x v="0"/>
    <x v="0"/>
    <x v="0"/>
    <s v="03.16.21"/>
    <x v="56"/>
    <x v="0"/>
    <x v="0"/>
    <s v="Dir. Turismo, Investimento e Emprendedorismo"/>
    <s v="03.16.21"/>
    <s v="Dir. Turismo, Investimento e Emprendedorismo"/>
    <s v="03.16.21"/>
    <x v="49"/>
    <x v="0"/>
    <x v="0"/>
    <x v="0"/>
    <x v="1"/>
    <x v="0"/>
    <x v="0"/>
    <x v="0"/>
    <x v="11"/>
    <s v="2024-12-16"/>
    <x v="3"/>
    <n v="5829"/>
    <x v="0"/>
    <m/>
    <x v="0"/>
    <m/>
    <x v="2"/>
    <n v="100474696"/>
    <x v="0"/>
    <x v="1"/>
    <s v="Dir. Turismo, Investimento e Emprendedorismo"/>
    <s v="ORI"/>
    <x v="0"/>
    <m/>
    <x v="0"/>
    <x v="0"/>
    <x v="0"/>
    <x v="0"/>
    <x v="0"/>
    <x v="0"/>
    <x v="0"/>
    <x v="0"/>
    <x v="0"/>
    <x v="0"/>
    <x v="0"/>
    <s v="Dir. Turismo, Investimento e Emprendedorismo"/>
    <x v="0"/>
    <x v="0"/>
    <x v="0"/>
    <x v="0"/>
    <x v="0"/>
    <x v="0"/>
    <x v="0"/>
    <x v="0"/>
    <x v="0"/>
    <x v="0"/>
    <x v="1"/>
    <x v="0"/>
    <s v="Pagamento de salário referente a 12-2024"/>
  </r>
  <r>
    <x v="0"/>
    <n v="0"/>
    <n v="0"/>
    <n v="0"/>
    <n v="7578"/>
    <x v="1022"/>
    <x v="0"/>
    <x v="0"/>
    <x v="0"/>
    <s v="03.16.21"/>
    <x v="56"/>
    <x v="0"/>
    <x v="0"/>
    <s v="Dir. Turismo, Investimento e Emprendedorismo"/>
    <s v="03.16.21"/>
    <s v="Dir. Turismo, Investimento e Emprendedorismo"/>
    <s v="03.16.21"/>
    <x v="31"/>
    <x v="0"/>
    <x v="0"/>
    <x v="1"/>
    <x v="0"/>
    <x v="0"/>
    <x v="0"/>
    <x v="0"/>
    <x v="11"/>
    <s v="2024-12-16"/>
    <x v="3"/>
    <n v="7578"/>
    <x v="0"/>
    <m/>
    <x v="0"/>
    <m/>
    <x v="6"/>
    <n v="100474914"/>
    <x v="0"/>
    <x v="0"/>
    <s v="Dir. Turismo, Investimento e Emprendedorismo"/>
    <s v="ORI"/>
    <x v="0"/>
    <m/>
    <x v="0"/>
    <x v="0"/>
    <x v="0"/>
    <x v="0"/>
    <x v="0"/>
    <x v="0"/>
    <x v="0"/>
    <x v="0"/>
    <x v="0"/>
    <x v="0"/>
    <x v="0"/>
    <s v="Dir. Turismo, Investimento e Emprendedorismo"/>
    <x v="0"/>
    <x v="0"/>
    <x v="0"/>
    <x v="0"/>
    <x v="0"/>
    <x v="0"/>
    <x v="0"/>
    <x v="0"/>
    <x v="0"/>
    <x v="0"/>
    <x v="0"/>
    <x v="0"/>
    <s v="Pagamento de salário referente a 12-2024"/>
  </r>
  <r>
    <x v="0"/>
    <n v="0"/>
    <n v="0"/>
    <n v="0"/>
    <n v="75771"/>
    <x v="1022"/>
    <x v="0"/>
    <x v="0"/>
    <x v="0"/>
    <s v="03.16.21"/>
    <x v="56"/>
    <x v="0"/>
    <x v="0"/>
    <s v="Dir. Turismo, Investimento e Emprendedorismo"/>
    <s v="03.16.21"/>
    <s v="Dir. Turismo, Investimento e Emprendedorismo"/>
    <s v="03.16.21"/>
    <x v="49"/>
    <x v="0"/>
    <x v="0"/>
    <x v="0"/>
    <x v="1"/>
    <x v="0"/>
    <x v="0"/>
    <x v="0"/>
    <x v="11"/>
    <s v="2024-12-16"/>
    <x v="3"/>
    <n v="75771"/>
    <x v="0"/>
    <m/>
    <x v="0"/>
    <m/>
    <x v="6"/>
    <n v="100474914"/>
    <x v="0"/>
    <x v="0"/>
    <s v="Dir. Turismo, Investimento e Emprendedorismo"/>
    <s v="ORI"/>
    <x v="0"/>
    <m/>
    <x v="0"/>
    <x v="0"/>
    <x v="0"/>
    <x v="0"/>
    <x v="0"/>
    <x v="0"/>
    <x v="0"/>
    <x v="0"/>
    <x v="0"/>
    <x v="0"/>
    <x v="0"/>
    <s v="Dir. Turismo, Investimento e Emprendedorismo"/>
    <x v="0"/>
    <x v="0"/>
    <x v="0"/>
    <x v="0"/>
    <x v="0"/>
    <x v="0"/>
    <x v="0"/>
    <x v="0"/>
    <x v="0"/>
    <x v="0"/>
    <x v="0"/>
    <x v="0"/>
    <s v="Pagamento de salário referente a 12-2024"/>
  </r>
  <r>
    <x v="0"/>
    <n v="0"/>
    <n v="0"/>
    <n v="0"/>
    <n v="72"/>
    <x v="1023"/>
    <x v="0"/>
    <x v="0"/>
    <x v="0"/>
    <s v="03.16.23"/>
    <x v="14"/>
    <x v="0"/>
    <x v="0"/>
    <s v="Direção da Educação, Formação Profissional, Emprego"/>
    <s v="03.16.23"/>
    <s v="Direção da Educação, Formação Profissional, Emprego"/>
    <s v="03.16.23"/>
    <x v="28"/>
    <x v="0"/>
    <x v="0"/>
    <x v="0"/>
    <x v="0"/>
    <x v="0"/>
    <x v="0"/>
    <x v="0"/>
    <x v="11"/>
    <s v="2024-12-16"/>
    <x v="3"/>
    <n v="72"/>
    <x v="0"/>
    <m/>
    <x v="0"/>
    <m/>
    <x v="15"/>
    <n v="100479277"/>
    <x v="0"/>
    <x v="2"/>
    <s v="Direção da Educação, Formação Profissional, Emprego"/>
    <s v="ORI"/>
    <x v="0"/>
    <m/>
    <x v="0"/>
    <x v="0"/>
    <x v="0"/>
    <x v="0"/>
    <x v="0"/>
    <x v="0"/>
    <x v="0"/>
    <x v="0"/>
    <x v="0"/>
    <x v="0"/>
    <x v="0"/>
    <s v="Direção da Educação, Formação Profissional, Emprego"/>
    <x v="0"/>
    <x v="0"/>
    <x v="0"/>
    <x v="0"/>
    <x v="0"/>
    <x v="0"/>
    <x v="0"/>
    <x v="0"/>
    <x v="0"/>
    <x v="0"/>
    <x v="2"/>
    <x v="0"/>
    <s v="Pagamento de salário referente a 12-2024"/>
  </r>
  <r>
    <x v="0"/>
    <n v="0"/>
    <n v="0"/>
    <n v="0"/>
    <n v="12"/>
    <x v="1023"/>
    <x v="0"/>
    <x v="0"/>
    <x v="0"/>
    <s v="03.16.23"/>
    <x v="14"/>
    <x v="0"/>
    <x v="0"/>
    <s v="Direção da Educação, Formação Profissional, Emprego"/>
    <s v="03.16.23"/>
    <s v="Direção da Educação, Formação Profissional, Emprego"/>
    <s v="03.16.23"/>
    <x v="29"/>
    <x v="0"/>
    <x v="0"/>
    <x v="0"/>
    <x v="0"/>
    <x v="0"/>
    <x v="0"/>
    <x v="0"/>
    <x v="11"/>
    <s v="2024-12-16"/>
    <x v="3"/>
    <n v="12"/>
    <x v="0"/>
    <m/>
    <x v="0"/>
    <m/>
    <x v="15"/>
    <n v="100479277"/>
    <x v="0"/>
    <x v="2"/>
    <s v="Direção da Educação, Formação Profissional, Emprego"/>
    <s v="ORI"/>
    <x v="0"/>
    <m/>
    <x v="0"/>
    <x v="0"/>
    <x v="0"/>
    <x v="0"/>
    <x v="0"/>
    <x v="0"/>
    <x v="0"/>
    <x v="0"/>
    <x v="0"/>
    <x v="0"/>
    <x v="0"/>
    <s v="Direção da Educação, Formação Profissional, Emprego"/>
    <x v="0"/>
    <x v="0"/>
    <x v="0"/>
    <x v="0"/>
    <x v="0"/>
    <x v="0"/>
    <x v="0"/>
    <x v="0"/>
    <x v="0"/>
    <x v="0"/>
    <x v="2"/>
    <x v="0"/>
    <s v="Pagamento de salário referente a 12-2024"/>
  </r>
  <r>
    <x v="0"/>
    <n v="0"/>
    <n v="0"/>
    <n v="0"/>
    <n v="6879"/>
    <x v="1023"/>
    <x v="0"/>
    <x v="0"/>
    <x v="0"/>
    <s v="03.16.23"/>
    <x v="14"/>
    <x v="0"/>
    <x v="0"/>
    <s v="Direção da Educação, Formação Profissional, Emprego"/>
    <s v="03.16.23"/>
    <s v="Direção da Educação, Formação Profissional, Emprego"/>
    <s v="03.16.23"/>
    <x v="30"/>
    <x v="0"/>
    <x v="0"/>
    <x v="0"/>
    <x v="1"/>
    <x v="0"/>
    <x v="0"/>
    <x v="0"/>
    <x v="11"/>
    <s v="2024-12-16"/>
    <x v="3"/>
    <n v="6879"/>
    <x v="0"/>
    <m/>
    <x v="0"/>
    <m/>
    <x v="15"/>
    <n v="100479277"/>
    <x v="0"/>
    <x v="2"/>
    <s v="Direção da Educação, Formação Profissional, Emprego"/>
    <s v="ORI"/>
    <x v="0"/>
    <m/>
    <x v="0"/>
    <x v="0"/>
    <x v="0"/>
    <x v="0"/>
    <x v="0"/>
    <x v="0"/>
    <x v="0"/>
    <x v="0"/>
    <x v="0"/>
    <x v="0"/>
    <x v="0"/>
    <s v="Direção da Educação, Formação Profissional, Emprego"/>
    <x v="0"/>
    <x v="0"/>
    <x v="0"/>
    <x v="0"/>
    <x v="0"/>
    <x v="0"/>
    <x v="0"/>
    <x v="0"/>
    <x v="0"/>
    <x v="0"/>
    <x v="2"/>
    <x v="0"/>
    <s v="Pagamento de salário referente a 12-2024"/>
  </r>
  <r>
    <x v="0"/>
    <n v="0"/>
    <n v="0"/>
    <n v="0"/>
    <n v="6"/>
    <x v="1023"/>
    <x v="0"/>
    <x v="0"/>
    <x v="0"/>
    <s v="03.16.23"/>
    <x v="14"/>
    <x v="0"/>
    <x v="0"/>
    <s v="Direção da Educação, Formação Profissional, Emprego"/>
    <s v="03.16.23"/>
    <s v="Direção da Educação, Formação Profissional, Emprego"/>
    <s v="03.16.23"/>
    <x v="28"/>
    <x v="0"/>
    <x v="0"/>
    <x v="0"/>
    <x v="0"/>
    <x v="0"/>
    <x v="0"/>
    <x v="0"/>
    <x v="11"/>
    <s v="2024-12-16"/>
    <x v="3"/>
    <n v="6"/>
    <x v="0"/>
    <m/>
    <x v="0"/>
    <m/>
    <x v="2"/>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12-2024"/>
  </r>
  <r>
    <x v="0"/>
    <n v="0"/>
    <n v="0"/>
    <n v="0"/>
    <n v="1"/>
    <x v="1023"/>
    <x v="0"/>
    <x v="0"/>
    <x v="0"/>
    <s v="03.16.23"/>
    <x v="14"/>
    <x v="0"/>
    <x v="0"/>
    <s v="Direção da Educação, Formação Profissional, Emprego"/>
    <s v="03.16.23"/>
    <s v="Direção da Educação, Formação Profissional, Emprego"/>
    <s v="03.16.23"/>
    <x v="29"/>
    <x v="0"/>
    <x v="0"/>
    <x v="0"/>
    <x v="0"/>
    <x v="0"/>
    <x v="0"/>
    <x v="0"/>
    <x v="11"/>
    <s v="2024-12-16"/>
    <x v="3"/>
    <n v="1"/>
    <x v="0"/>
    <m/>
    <x v="0"/>
    <m/>
    <x v="2"/>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12-2024"/>
  </r>
  <r>
    <x v="0"/>
    <n v="0"/>
    <n v="0"/>
    <n v="0"/>
    <n v="655"/>
    <x v="1023"/>
    <x v="0"/>
    <x v="0"/>
    <x v="0"/>
    <s v="03.16.23"/>
    <x v="14"/>
    <x v="0"/>
    <x v="0"/>
    <s v="Direção da Educação, Formação Profissional, Emprego"/>
    <s v="03.16.23"/>
    <s v="Direção da Educação, Formação Profissional, Emprego"/>
    <s v="03.16.23"/>
    <x v="30"/>
    <x v="0"/>
    <x v="0"/>
    <x v="0"/>
    <x v="1"/>
    <x v="0"/>
    <x v="0"/>
    <x v="0"/>
    <x v="11"/>
    <s v="2024-12-16"/>
    <x v="3"/>
    <n v="655"/>
    <x v="0"/>
    <m/>
    <x v="0"/>
    <m/>
    <x v="2"/>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12-2024"/>
  </r>
  <r>
    <x v="0"/>
    <n v="0"/>
    <n v="0"/>
    <n v="0"/>
    <n v="34"/>
    <x v="1023"/>
    <x v="0"/>
    <x v="0"/>
    <x v="0"/>
    <s v="03.16.23"/>
    <x v="14"/>
    <x v="0"/>
    <x v="0"/>
    <s v="Direção da Educação, Formação Profissional, Emprego"/>
    <s v="03.16.23"/>
    <s v="Direção da Educação, Formação Profissional, Emprego"/>
    <s v="03.16.23"/>
    <x v="28"/>
    <x v="0"/>
    <x v="0"/>
    <x v="0"/>
    <x v="0"/>
    <x v="0"/>
    <x v="0"/>
    <x v="0"/>
    <x v="11"/>
    <s v="2024-12-16"/>
    <x v="3"/>
    <n v="34"/>
    <x v="0"/>
    <m/>
    <x v="0"/>
    <m/>
    <x v="16"/>
    <n v="100474707"/>
    <x v="0"/>
    <x v="3"/>
    <s v="Direção da Educação, Formação Profissional, Emprego"/>
    <s v="ORI"/>
    <x v="0"/>
    <m/>
    <x v="0"/>
    <x v="0"/>
    <x v="0"/>
    <x v="0"/>
    <x v="0"/>
    <x v="0"/>
    <x v="0"/>
    <x v="0"/>
    <x v="0"/>
    <x v="0"/>
    <x v="0"/>
    <s v="Direção da Educação, Formação Profissional, Emprego"/>
    <x v="0"/>
    <x v="0"/>
    <x v="0"/>
    <x v="0"/>
    <x v="0"/>
    <x v="0"/>
    <x v="0"/>
    <x v="0"/>
    <x v="0"/>
    <x v="0"/>
    <x v="3"/>
    <x v="0"/>
    <s v="Pagamento de salário referente a 12-2024"/>
  </r>
  <r>
    <x v="0"/>
    <n v="0"/>
    <n v="0"/>
    <n v="0"/>
    <n v="5"/>
    <x v="1023"/>
    <x v="0"/>
    <x v="0"/>
    <x v="0"/>
    <s v="03.16.23"/>
    <x v="14"/>
    <x v="0"/>
    <x v="0"/>
    <s v="Direção da Educação, Formação Profissional, Emprego"/>
    <s v="03.16.23"/>
    <s v="Direção da Educação, Formação Profissional, Emprego"/>
    <s v="03.16.23"/>
    <x v="29"/>
    <x v="0"/>
    <x v="0"/>
    <x v="0"/>
    <x v="0"/>
    <x v="0"/>
    <x v="0"/>
    <x v="0"/>
    <x v="11"/>
    <s v="2024-12-16"/>
    <x v="3"/>
    <n v="5"/>
    <x v="0"/>
    <m/>
    <x v="0"/>
    <m/>
    <x v="16"/>
    <n v="100474707"/>
    <x v="0"/>
    <x v="3"/>
    <s v="Direção da Educação, Formação Profissional, Emprego"/>
    <s v="ORI"/>
    <x v="0"/>
    <m/>
    <x v="0"/>
    <x v="0"/>
    <x v="0"/>
    <x v="0"/>
    <x v="0"/>
    <x v="0"/>
    <x v="0"/>
    <x v="0"/>
    <x v="0"/>
    <x v="0"/>
    <x v="0"/>
    <s v="Direção da Educação, Formação Profissional, Emprego"/>
    <x v="0"/>
    <x v="0"/>
    <x v="0"/>
    <x v="0"/>
    <x v="0"/>
    <x v="0"/>
    <x v="0"/>
    <x v="0"/>
    <x v="0"/>
    <x v="0"/>
    <x v="3"/>
    <x v="0"/>
    <s v="Pagamento de salário referente a 12-2024"/>
  </r>
  <r>
    <x v="0"/>
    <n v="0"/>
    <n v="0"/>
    <n v="0"/>
    <n v="3241"/>
    <x v="1023"/>
    <x v="0"/>
    <x v="0"/>
    <x v="0"/>
    <s v="03.16.23"/>
    <x v="14"/>
    <x v="0"/>
    <x v="0"/>
    <s v="Direção da Educação, Formação Profissional, Emprego"/>
    <s v="03.16.23"/>
    <s v="Direção da Educação, Formação Profissional, Emprego"/>
    <s v="03.16.23"/>
    <x v="30"/>
    <x v="0"/>
    <x v="0"/>
    <x v="0"/>
    <x v="1"/>
    <x v="0"/>
    <x v="0"/>
    <x v="0"/>
    <x v="11"/>
    <s v="2024-12-16"/>
    <x v="3"/>
    <n v="3241"/>
    <x v="0"/>
    <m/>
    <x v="0"/>
    <m/>
    <x v="16"/>
    <n v="100474707"/>
    <x v="0"/>
    <x v="3"/>
    <s v="Direção da Educação, Formação Profissional, Emprego"/>
    <s v="ORI"/>
    <x v="0"/>
    <m/>
    <x v="0"/>
    <x v="0"/>
    <x v="0"/>
    <x v="0"/>
    <x v="0"/>
    <x v="0"/>
    <x v="0"/>
    <x v="0"/>
    <x v="0"/>
    <x v="0"/>
    <x v="0"/>
    <s v="Direção da Educação, Formação Profissional, Emprego"/>
    <x v="0"/>
    <x v="0"/>
    <x v="0"/>
    <x v="0"/>
    <x v="0"/>
    <x v="0"/>
    <x v="0"/>
    <x v="0"/>
    <x v="0"/>
    <x v="0"/>
    <x v="3"/>
    <x v="0"/>
    <s v="Pagamento de salário referente a 12-2024"/>
  </r>
  <r>
    <x v="0"/>
    <n v="0"/>
    <n v="0"/>
    <n v="0"/>
    <n v="51"/>
    <x v="1023"/>
    <x v="0"/>
    <x v="0"/>
    <x v="0"/>
    <s v="03.16.23"/>
    <x v="14"/>
    <x v="0"/>
    <x v="0"/>
    <s v="Direção da Educação, Formação Profissional, Emprego"/>
    <s v="03.16.23"/>
    <s v="Direção da Educação, Formação Profissional, Emprego"/>
    <s v="03.16.23"/>
    <x v="28"/>
    <x v="0"/>
    <x v="0"/>
    <x v="0"/>
    <x v="0"/>
    <x v="0"/>
    <x v="0"/>
    <x v="0"/>
    <x v="11"/>
    <s v="2024-12-16"/>
    <x v="3"/>
    <n v="51"/>
    <x v="0"/>
    <m/>
    <x v="0"/>
    <m/>
    <x v="17"/>
    <n v="100479279"/>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12-2024"/>
  </r>
  <r>
    <x v="0"/>
    <n v="0"/>
    <n v="0"/>
    <n v="0"/>
    <n v="9"/>
    <x v="1023"/>
    <x v="0"/>
    <x v="0"/>
    <x v="0"/>
    <s v="03.16.23"/>
    <x v="14"/>
    <x v="0"/>
    <x v="0"/>
    <s v="Direção da Educação, Formação Profissional, Emprego"/>
    <s v="03.16.23"/>
    <s v="Direção da Educação, Formação Profissional, Emprego"/>
    <s v="03.16.23"/>
    <x v="29"/>
    <x v="0"/>
    <x v="0"/>
    <x v="0"/>
    <x v="0"/>
    <x v="0"/>
    <x v="0"/>
    <x v="0"/>
    <x v="11"/>
    <s v="2024-12-16"/>
    <x v="3"/>
    <n v="9"/>
    <x v="0"/>
    <m/>
    <x v="0"/>
    <m/>
    <x v="17"/>
    <n v="100479279"/>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12-2024"/>
  </r>
  <r>
    <x v="0"/>
    <n v="0"/>
    <n v="0"/>
    <n v="0"/>
    <n v="4940"/>
    <x v="1023"/>
    <x v="0"/>
    <x v="0"/>
    <x v="0"/>
    <s v="03.16.23"/>
    <x v="14"/>
    <x v="0"/>
    <x v="0"/>
    <s v="Direção da Educação, Formação Profissional, Emprego"/>
    <s v="03.16.23"/>
    <s v="Direção da Educação, Formação Profissional, Emprego"/>
    <s v="03.16.23"/>
    <x v="30"/>
    <x v="0"/>
    <x v="0"/>
    <x v="0"/>
    <x v="1"/>
    <x v="0"/>
    <x v="0"/>
    <x v="0"/>
    <x v="11"/>
    <s v="2024-12-16"/>
    <x v="3"/>
    <n v="4940"/>
    <x v="0"/>
    <m/>
    <x v="0"/>
    <m/>
    <x v="17"/>
    <n v="100479279"/>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12-2024"/>
  </r>
  <r>
    <x v="0"/>
    <n v="0"/>
    <n v="0"/>
    <n v="0"/>
    <n v="3"/>
    <x v="1023"/>
    <x v="0"/>
    <x v="0"/>
    <x v="0"/>
    <s v="03.16.23"/>
    <x v="14"/>
    <x v="0"/>
    <x v="0"/>
    <s v="Direção da Educação, Formação Profissional, Emprego"/>
    <s v="03.16.23"/>
    <s v="Direção da Educação, Formação Profissional, Emprego"/>
    <s v="03.16.23"/>
    <x v="28"/>
    <x v="0"/>
    <x v="0"/>
    <x v="0"/>
    <x v="0"/>
    <x v="0"/>
    <x v="0"/>
    <x v="0"/>
    <x v="11"/>
    <s v="2024-12-16"/>
    <x v="3"/>
    <n v="3"/>
    <x v="0"/>
    <m/>
    <x v="0"/>
    <m/>
    <x v="18"/>
    <n v="100478987"/>
    <x v="0"/>
    <x v="5"/>
    <s v="Direção da Educação, Formação Profissional, Emprego"/>
    <s v="ORI"/>
    <x v="0"/>
    <m/>
    <x v="0"/>
    <x v="0"/>
    <x v="0"/>
    <x v="0"/>
    <x v="0"/>
    <x v="0"/>
    <x v="0"/>
    <x v="0"/>
    <x v="0"/>
    <x v="0"/>
    <x v="0"/>
    <s v="Direção da Educação, Formação Profissional, Emprego"/>
    <x v="0"/>
    <x v="0"/>
    <x v="0"/>
    <x v="0"/>
    <x v="0"/>
    <x v="0"/>
    <x v="0"/>
    <x v="0"/>
    <x v="0"/>
    <x v="0"/>
    <x v="5"/>
    <x v="0"/>
    <s v="Pagamento de salário referente a 12-2024"/>
  </r>
  <r>
    <x v="0"/>
    <n v="0"/>
    <n v="0"/>
    <n v="0"/>
    <n v="0"/>
    <x v="1023"/>
    <x v="0"/>
    <x v="0"/>
    <x v="0"/>
    <s v="03.16.23"/>
    <x v="14"/>
    <x v="0"/>
    <x v="0"/>
    <s v="Direção da Educação, Formação Profissional, Emprego"/>
    <s v="03.16.23"/>
    <s v="Direção da Educação, Formação Profissional, Emprego"/>
    <s v="03.16.23"/>
    <x v="29"/>
    <x v="0"/>
    <x v="0"/>
    <x v="0"/>
    <x v="0"/>
    <x v="0"/>
    <x v="0"/>
    <x v="0"/>
    <x v="11"/>
    <s v="2024-12-16"/>
    <x v="3"/>
    <n v="0"/>
    <x v="0"/>
    <m/>
    <x v="0"/>
    <m/>
    <x v="18"/>
    <n v="100478987"/>
    <x v="0"/>
    <x v="5"/>
    <s v="Direção da Educação, Formação Profissional, Emprego"/>
    <s v="ORI"/>
    <x v="0"/>
    <m/>
    <x v="0"/>
    <x v="0"/>
    <x v="0"/>
    <x v="0"/>
    <x v="0"/>
    <x v="0"/>
    <x v="0"/>
    <x v="0"/>
    <x v="0"/>
    <x v="0"/>
    <x v="0"/>
    <s v="Direção da Educação, Formação Profissional, Emprego"/>
    <x v="0"/>
    <x v="0"/>
    <x v="0"/>
    <x v="0"/>
    <x v="0"/>
    <x v="0"/>
    <x v="0"/>
    <x v="0"/>
    <x v="0"/>
    <x v="0"/>
    <x v="5"/>
    <x v="0"/>
    <s v="Pagamento de salário referente a 12-2024"/>
  </r>
  <r>
    <x v="0"/>
    <n v="0"/>
    <n v="0"/>
    <n v="0"/>
    <n v="307"/>
    <x v="1023"/>
    <x v="0"/>
    <x v="0"/>
    <x v="0"/>
    <s v="03.16.23"/>
    <x v="14"/>
    <x v="0"/>
    <x v="0"/>
    <s v="Direção da Educação, Formação Profissional, Emprego"/>
    <s v="03.16.23"/>
    <s v="Direção da Educação, Formação Profissional, Emprego"/>
    <s v="03.16.23"/>
    <x v="30"/>
    <x v="0"/>
    <x v="0"/>
    <x v="0"/>
    <x v="1"/>
    <x v="0"/>
    <x v="0"/>
    <x v="0"/>
    <x v="11"/>
    <s v="2024-12-16"/>
    <x v="3"/>
    <n v="307"/>
    <x v="0"/>
    <m/>
    <x v="0"/>
    <m/>
    <x v="18"/>
    <n v="100478987"/>
    <x v="0"/>
    <x v="5"/>
    <s v="Direção da Educação, Formação Profissional, Emprego"/>
    <s v="ORI"/>
    <x v="0"/>
    <m/>
    <x v="0"/>
    <x v="0"/>
    <x v="0"/>
    <x v="0"/>
    <x v="0"/>
    <x v="0"/>
    <x v="0"/>
    <x v="0"/>
    <x v="0"/>
    <x v="0"/>
    <x v="0"/>
    <s v="Direção da Educação, Formação Profissional, Emprego"/>
    <x v="0"/>
    <x v="0"/>
    <x v="0"/>
    <x v="0"/>
    <x v="0"/>
    <x v="0"/>
    <x v="0"/>
    <x v="0"/>
    <x v="0"/>
    <x v="0"/>
    <x v="5"/>
    <x v="0"/>
    <s v="Pagamento de salário referente a 12-2024"/>
  </r>
  <r>
    <x v="0"/>
    <n v="0"/>
    <n v="0"/>
    <n v="0"/>
    <n v="816"/>
    <x v="1023"/>
    <x v="0"/>
    <x v="0"/>
    <x v="0"/>
    <s v="03.16.23"/>
    <x v="14"/>
    <x v="0"/>
    <x v="0"/>
    <s v="Direção da Educação, Formação Profissional, Emprego"/>
    <s v="03.16.23"/>
    <s v="Direção da Educação, Formação Profissional, Emprego"/>
    <s v="03.16.23"/>
    <x v="28"/>
    <x v="0"/>
    <x v="0"/>
    <x v="0"/>
    <x v="0"/>
    <x v="0"/>
    <x v="0"/>
    <x v="0"/>
    <x v="11"/>
    <s v="2024-12-16"/>
    <x v="3"/>
    <n v="816"/>
    <x v="0"/>
    <m/>
    <x v="0"/>
    <m/>
    <x v="19"/>
    <n v="100474706"/>
    <x v="0"/>
    <x v="6"/>
    <s v="Direção da Educação, Formação Profissional, Emprego"/>
    <s v="ORI"/>
    <x v="0"/>
    <m/>
    <x v="0"/>
    <x v="0"/>
    <x v="0"/>
    <x v="0"/>
    <x v="0"/>
    <x v="0"/>
    <x v="0"/>
    <x v="0"/>
    <x v="0"/>
    <x v="0"/>
    <x v="0"/>
    <s v="Direção da Educação, Formação Profissional, Emprego"/>
    <x v="0"/>
    <x v="0"/>
    <x v="0"/>
    <x v="0"/>
    <x v="0"/>
    <x v="0"/>
    <x v="0"/>
    <x v="0"/>
    <x v="0"/>
    <x v="0"/>
    <x v="6"/>
    <x v="0"/>
    <s v="Pagamento de salário referente a 12-2024"/>
  </r>
  <r>
    <x v="0"/>
    <n v="0"/>
    <n v="0"/>
    <n v="0"/>
    <n v="142"/>
    <x v="1023"/>
    <x v="0"/>
    <x v="0"/>
    <x v="0"/>
    <s v="03.16.23"/>
    <x v="14"/>
    <x v="0"/>
    <x v="0"/>
    <s v="Direção da Educação, Formação Profissional, Emprego"/>
    <s v="03.16.23"/>
    <s v="Direção da Educação, Formação Profissional, Emprego"/>
    <s v="03.16.23"/>
    <x v="29"/>
    <x v="0"/>
    <x v="0"/>
    <x v="0"/>
    <x v="0"/>
    <x v="0"/>
    <x v="0"/>
    <x v="0"/>
    <x v="11"/>
    <s v="2024-12-16"/>
    <x v="3"/>
    <n v="142"/>
    <x v="0"/>
    <m/>
    <x v="0"/>
    <m/>
    <x v="19"/>
    <n v="100474706"/>
    <x v="0"/>
    <x v="6"/>
    <s v="Direção da Educação, Formação Profissional, Emprego"/>
    <s v="ORI"/>
    <x v="0"/>
    <m/>
    <x v="0"/>
    <x v="0"/>
    <x v="0"/>
    <x v="0"/>
    <x v="0"/>
    <x v="0"/>
    <x v="0"/>
    <x v="0"/>
    <x v="0"/>
    <x v="0"/>
    <x v="0"/>
    <s v="Direção da Educação, Formação Profissional, Emprego"/>
    <x v="0"/>
    <x v="0"/>
    <x v="0"/>
    <x v="0"/>
    <x v="0"/>
    <x v="0"/>
    <x v="0"/>
    <x v="0"/>
    <x v="0"/>
    <x v="0"/>
    <x v="6"/>
    <x v="0"/>
    <s v="Pagamento de salário referente a 12-2024"/>
  </r>
  <r>
    <x v="0"/>
    <n v="0"/>
    <n v="0"/>
    <n v="0"/>
    <n v="77762"/>
    <x v="1023"/>
    <x v="0"/>
    <x v="0"/>
    <x v="0"/>
    <s v="03.16.23"/>
    <x v="14"/>
    <x v="0"/>
    <x v="0"/>
    <s v="Direção da Educação, Formação Profissional, Emprego"/>
    <s v="03.16.23"/>
    <s v="Direção da Educação, Formação Profissional, Emprego"/>
    <s v="03.16.23"/>
    <x v="30"/>
    <x v="0"/>
    <x v="0"/>
    <x v="0"/>
    <x v="1"/>
    <x v="0"/>
    <x v="0"/>
    <x v="0"/>
    <x v="11"/>
    <s v="2024-12-16"/>
    <x v="3"/>
    <n v="77762"/>
    <x v="0"/>
    <m/>
    <x v="0"/>
    <m/>
    <x v="19"/>
    <n v="100474706"/>
    <x v="0"/>
    <x v="6"/>
    <s v="Direção da Educação, Formação Profissional, Emprego"/>
    <s v="ORI"/>
    <x v="0"/>
    <m/>
    <x v="0"/>
    <x v="0"/>
    <x v="0"/>
    <x v="0"/>
    <x v="0"/>
    <x v="0"/>
    <x v="0"/>
    <x v="0"/>
    <x v="0"/>
    <x v="0"/>
    <x v="0"/>
    <s v="Direção da Educação, Formação Profissional, Emprego"/>
    <x v="0"/>
    <x v="0"/>
    <x v="0"/>
    <x v="0"/>
    <x v="0"/>
    <x v="0"/>
    <x v="0"/>
    <x v="0"/>
    <x v="0"/>
    <x v="0"/>
    <x v="6"/>
    <x v="0"/>
    <s v="Pagamento de salário referente a 12-2024"/>
  </r>
  <r>
    <x v="0"/>
    <n v="0"/>
    <n v="0"/>
    <n v="0"/>
    <n v="9351"/>
    <x v="1023"/>
    <x v="0"/>
    <x v="0"/>
    <x v="0"/>
    <s v="03.16.23"/>
    <x v="14"/>
    <x v="0"/>
    <x v="0"/>
    <s v="Direção da Educação, Formação Profissional, Emprego"/>
    <s v="03.16.23"/>
    <s v="Direção da Educação, Formação Profissional, Emprego"/>
    <s v="03.16.23"/>
    <x v="28"/>
    <x v="0"/>
    <x v="0"/>
    <x v="0"/>
    <x v="0"/>
    <x v="0"/>
    <x v="0"/>
    <x v="0"/>
    <x v="11"/>
    <s v="2024-12-16"/>
    <x v="3"/>
    <n v="9351"/>
    <x v="0"/>
    <m/>
    <x v="0"/>
    <m/>
    <x v="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12-2024"/>
  </r>
  <r>
    <x v="0"/>
    <n v="0"/>
    <n v="0"/>
    <n v="0"/>
    <n v="1631"/>
    <x v="1023"/>
    <x v="0"/>
    <x v="0"/>
    <x v="0"/>
    <s v="03.16.23"/>
    <x v="14"/>
    <x v="0"/>
    <x v="0"/>
    <s v="Direção da Educação, Formação Profissional, Emprego"/>
    <s v="03.16.23"/>
    <s v="Direção da Educação, Formação Profissional, Emprego"/>
    <s v="03.16.23"/>
    <x v="29"/>
    <x v="0"/>
    <x v="0"/>
    <x v="0"/>
    <x v="0"/>
    <x v="0"/>
    <x v="0"/>
    <x v="0"/>
    <x v="11"/>
    <s v="2024-12-16"/>
    <x v="3"/>
    <n v="1631"/>
    <x v="0"/>
    <m/>
    <x v="0"/>
    <m/>
    <x v="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12-2024"/>
  </r>
  <r>
    <x v="0"/>
    <n v="0"/>
    <n v="0"/>
    <n v="0"/>
    <n v="890716"/>
    <x v="1023"/>
    <x v="0"/>
    <x v="0"/>
    <x v="0"/>
    <s v="03.16.23"/>
    <x v="14"/>
    <x v="0"/>
    <x v="0"/>
    <s v="Direção da Educação, Formação Profissional, Emprego"/>
    <s v="03.16.23"/>
    <s v="Direção da Educação, Formação Profissional, Emprego"/>
    <s v="03.16.23"/>
    <x v="30"/>
    <x v="0"/>
    <x v="0"/>
    <x v="0"/>
    <x v="1"/>
    <x v="0"/>
    <x v="0"/>
    <x v="0"/>
    <x v="11"/>
    <s v="2024-12-16"/>
    <x v="3"/>
    <n v="890716"/>
    <x v="0"/>
    <m/>
    <x v="0"/>
    <m/>
    <x v="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12-2024"/>
  </r>
  <r>
    <x v="0"/>
    <n v="0"/>
    <n v="0"/>
    <n v="0"/>
    <n v="1000"/>
    <x v="1024"/>
    <x v="0"/>
    <x v="1"/>
    <x v="0"/>
    <s v="03.03.10"/>
    <x v="8"/>
    <x v="0"/>
    <x v="4"/>
    <s v="Receitas Da Câmara"/>
    <s v="03.03.10"/>
    <s v="Receitas Da Câmara"/>
    <s v="03.03.10"/>
    <x v="57"/>
    <x v="0"/>
    <x v="3"/>
    <x v="12"/>
    <x v="0"/>
    <x v="0"/>
    <x v="2"/>
    <x v="0"/>
    <x v="10"/>
    <s v="2024-11-06"/>
    <x v="3"/>
    <n v="1000"/>
    <x v="0"/>
    <m/>
    <x v="0"/>
    <m/>
    <x v="6"/>
    <n v="100474914"/>
    <x v="0"/>
    <x v="0"/>
    <s v="Receitas Da Câmara"/>
    <s v="EXT"/>
    <x v="0"/>
    <s v="RDC"/>
    <x v="0"/>
    <x v="0"/>
    <x v="0"/>
    <x v="0"/>
    <x v="0"/>
    <x v="0"/>
    <x v="0"/>
    <x v="0"/>
    <x v="0"/>
    <x v="0"/>
    <x v="0"/>
    <s v="Receitas Da Câmara"/>
    <x v="0"/>
    <x v="0"/>
    <x v="0"/>
    <x v="0"/>
    <x v="0"/>
    <x v="0"/>
    <x v="0"/>
    <x v="0"/>
    <x v="0"/>
    <x v="0"/>
    <x v="0"/>
    <x v="0"/>
    <s v="Reposição subsídio de transporte dos Deputados, conforme anexo."/>
  </r>
  <r>
    <x v="1"/>
    <n v="0"/>
    <n v="0"/>
    <n v="0"/>
    <n v="671447"/>
    <x v="1025"/>
    <x v="0"/>
    <x v="1"/>
    <x v="0"/>
    <s v="03.03.10"/>
    <x v="8"/>
    <x v="0"/>
    <x v="4"/>
    <s v="Receitas Da Câmara"/>
    <s v="03.03.10"/>
    <s v="Receitas Da Câmara"/>
    <s v="03.03.10"/>
    <x v="56"/>
    <x v="0"/>
    <x v="6"/>
    <x v="10"/>
    <x v="0"/>
    <x v="0"/>
    <x v="2"/>
    <x v="0"/>
    <x v="10"/>
    <s v="2024-11-08"/>
    <x v="3"/>
    <n v="671447"/>
    <x v="0"/>
    <m/>
    <x v="0"/>
    <m/>
    <x v="6"/>
    <n v="100474914"/>
    <x v="0"/>
    <x v="0"/>
    <s v="Receitas Da Câmara"/>
    <s v="EXT"/>
    <x v="0"/>
    <s v="RDC"/>
    <x v="0"/>
    <x v="0"/>
    <x v="0"/>
    <x v="0"/>
    <x v="0"/>
    <x v="0"/>
    <x v="0"/>
    <x v="0"/>
    <x v="0"/>
    <x v="0"/>
    <x v="0"/>
    <s v="Receitas Da Câmara"/>
    <x v="0"/>
    <x v="0"/>
    <x v="0"/>
    <x v="0"/>
    <x v="0"/>
    <x v="0"/>
    <x v="0"/>
    <x v="0"/>
    <x v="0"/>
    <x v="0"/>
    <x v="0"/>
    <x v="0"/>
    <s v="Transferência Duodécimo, conforme anexo."/>
  </r>
  <r>
    <x v="1"/>
    <n v="0"/>
    <n v="0"/>
    <n v="0"/>
    <n v="4500000"/>
    <x v="1026"/>
    <x v="0"/>
    <x v="1"/>
    <x v="0"/>
    <s v="03.03.10"/>
    <x v="8"/>
    <x v="0"/>
    <x v="4"/>
    <s v="Receitas Da Câmara"/>
    <s v="03.03.10"/>
    <s v="Receitas Da Câmara"/>
    <s v="03.03.10"/>
    <x v="56"/>
    <x v="0"/>
    <x v="6"/>
    <x v="10"/>
    <x v="0"/>
    <x v="0"/>
    <x v="2"/>
    <x v="0"/>
    <x v="10"/>
    <s v="2024-11-12"/>
    <x v="3"/>
    <n v="4500000"/>
    <x v="0"/>
    <m/>
    <x v="0"/>
    <m/>
    <x v="6"/>
    <n v="100474914"/>
    <x v="0"/>
    <x v="0"/>
    <s v="Receitas Da Câmara"/>
    <s v="EXT"/>
    <x v="0"/>
    <s v="RDC"/>
    <x v="0"/>
    <x v="0"/>
    <x v="0"/>
    <x v="0"/>
    <x v="0"/>
    <x v="0"/>
    <x v="0"/>
    <x v="0"/>
    <x v="0"/>
    <x v="0"/>
    <x v="0"/>
    <s v="Receitas Da Câmara"/>
    <x v="0"/>
    <x v="0"/>
    <x v="0"/>
    <x v="0"/>
    <x v="0"/>
    <x v="0"/>
    <x v="0"/>
    <x v="0"/>
    <x v="0"/>
    <x v="0"/>
    <x v="0"/>
    <x v="0"/>
    <s v="Recebimento 30-,1. tranche, conforme anexo."/>
  </r>
  <r>
    <x v="1"/>
    <n v="0"/>
    <n v="0"/>
    <n v="0"/>
    <n v="450000"/>
    <x v="1027"/>
    <x v="0"/>
    <x v="1"/>
    <x v="0"/>
    <s v="03.03.10"/>
    <x v="8"/>
    <x v="0"/>
    <x v="4"/>
    <s v="Receitas Da Câmara"/>
    <s v="03.03.10"/>
    <s v="Receitas Da Câmara"/>
    <s v="03.03.10"/>
    <x v="56"/>
    <x v="0"/>
    <x v="6"/>
    <x v="10"/>
    <x v="0"/>
    <x v="0"/>
    <x v="2"/>
    <x v="0"/>
    <x v="10"/>
    <s v="2024-11-14"/>
    <x v="3"/>
    <n v="450000"/>
    <x v="0"/>
    <m/>
    <x v="0"/>
    <m/>
    <x v="6"/>
    <n v="100474914"/>
    <x v="0"/>
    <x v="0"/>
    <s v="Receitas Da Câmara"/>
    <s v="EXT"/>
    <x v="0"/>
    <s v="RDC"/>
    <x v="0"/>
    <x v="0"/>
    <x v="0"/>
    <x v="0"/>
    <x v="0"/>
    <x v="0"/>
    <x v="0"/>
    <x v="0"/>
    <x v="0"/>
    <x v="0"/>
    <x v="0"/>
    <s v="Receitas Da Câmara"/>
    <x v="0"/>
    <x v="0"/>
    <x v="0"/>
    <x v="0"/>
    <x v="0"/>
    <x v="0"/>
    <x v="0"/>
    <x v="0"/>
    <x v="0"/>
    <x v="0"/>
    <x v="0"/>
    <x v="0"/>
    <s v="Pagamento no âmbito  de pré-escolar, conforme anexo."/>
  </r>
  <r>
    <x v="0"/>
    <n v="0"/>
    <n v="0"/>
    <n v="0"/>
    <n v="5000"/>
    <x v="1028"/>
    <x v="0"/>
    <x v="1"/>
    <x v="0"/>
    <s v="03.03.10"/>
    <x v="8"/>
    <x v="0"/>
    <x v="4"/>
    <s v="Receitas Da Câmara"/>
    <s v="03.03.10"/>
    <s v="Receitas Da Câmara"/>
    <s v="03.03.10"/>
    <x v="57"/>
    <x v="0"/>
    <x v="3"/>
    <x v="12"/>
    <x v="0"/>
    <x v="0"/>
    <x v="2"/>
    <x v="0"/>
    <x v="10"/>
    <s v="2024-11-21"/>
    <x v="3"/>
    <n v="5000"/>
    <x v="0"/>
    <m/>
    <x v="0"/>
    <m/>
    <x v="6"/>
    <n v="100474914"/>
    <x v="0"/>
    <x v="0"/>
    <s v="Receitas Da Câmara"/>
    <s v="EXT"/>
    <x v="0"/>
    <s v="RDC"/>
    <x v="0"/>
    <x v="0"/>
    <x v="0"/>
    <x v="0"/>
    <x v="0"/>
    <x v="0"/>
    <x v="0"/>
    <x v="0"/>
    <x v="0"/>
    <x v="0"/>
    <x v="0"/>
    <s v="Receitas Da Câmara"/>
    <x v="0"/>
    <x v="0"/>
    <x v="0"/>
    <x v="0"/>
    <x v="0"/>
    <x v="0"/>
    <x v="0"/>
    <x v="0"/>
    <x v="0"/>
    <x v="0"/>
    <x v="0"/>
    <x v="0"/>
    <s v="Reposição salario Amelia Soares Gomes Almeida, conforme anexo."/>
  </r>
  <r>
    <x v="0"/>
    <n v="0"/>
    <n v="0"/>
    <n v="0"/>
    <n v="5000"/>
    <x v="1029"/>
    <x v="0"/>
    <x v="1"/>
    <x v="0"/>
    <s v="03.03.10"/>
    <x v="8"/>
    <x v="0"/>
    <x v="4"/>
    <s v="Receitas Da Câmara"/>
    <s v="03.03.10"/>
    <s v="Receitas Da Câmara"/>
    <s v="03.03.10"/>
    <x v="57"/>
    <x v="0"/>
    <x v="3"/>
    <x v="12"/>
    <x v="0"/>
    <x v="0"/>
    <x v="2"/>
    <x v="0"/>
    <x v="10"/>
    <s v="2024-11-27"/>
    <x v="3"/>
    <n v="5000"/>
    <x v="0"/>
    <m/>
    <x v="0"/>
    <m/>
    <x v="6"/>
    <n v="100474914"/>
    <x v="0"/>
    <x v="0"/>
    <s v="Receitas Da Câmara"/>
    <s v="EXT"/>
    <x v="0"/>
    <s v="RDC"/>
    <x v="0"/>
    <x v="0"/>
    <x v="0"/>
    <x v="0"/>
    <x v="0"/>
    <x v="0"/>
    <x v="0"/>
    <x v="0"/>
    <x v="0"/>
    <x v="0"/>
    <x v="0"/>
    <s v="Receitas Da Câmara"/>
    <x v="0"/>
    <x v="0"/>
    <x v="0"/>
    <x v="0"/>
    <x v="0"/>
    <x v="0"/>
    <x v="0"/>
    <x v="0"/>
    <x v="0"/>
    <x v="0"/>
    <x v="0"/>
    <x v="0"/>
    <s v="Reposição do salario Jailson Miranda, conforme anexo."/>
  </r>
  <r>
    <x v="0"/>
    <n v="0"/>
    <n v="0"/>
    <n v="0"/>
    <n v="13671"/>
    <x v="1030"/>
    <x v="0"/>
    <x v="1"/>
    <x v="0"/>
    <s v="03.03.10"/>
    <x v="8"/>
    <x v="0"/>
    <x v="4"/>
    <s v="Receitas Da Câmara"/>
    <s v="03.03.10"/>
    <s v="Receitas Da Câmara"/>
    <s v="03.03.10"/>
    <x v="19"/>
    <x v="0"/>
    <x v="3"/>
    <x v="6"/>
    <x v="0"/>
    <x v="0"/>
    <x v="2"/>
    <x v="0"/>
    <x v="10"/>
    <s v="2024-11-27"/>
    <x v="3"/>
    <n v="13671"/>
    <x v="0"/>
    <m/>
    <x v="0"/>
    <m/>
    <x v="6"/>
    <n v="100474914"/>
    <x v="0"/>
    <x v="0"/>
    <s v="Receitas Da Câmara"/>
    <s v="EXT"/>
    <x v="0"/>
    <s v="RDC"/>
    <x v="0"/>
    <x v="0"/>
    <x v="0"/>
    <x v="0"/>
    <x v="0"/>
    <x v="0"/>
    <x v="0"/>
    <x v="0"/>
    <x v="0"/>
    <x v="0"/>
    <x v="0"/>
    <s v="Receitas Da Câmara"/>
    <x v="0"/>
    <x v="0"/>
    <x v="0"/>
    <x v="0"/>
    <x v="0"/>
    <x v="0"/>
    <x v="0"/>
    <x v="0"/>
    <x v="0"/>
    <x v="0"/>
    <x v="0"/>
    <x v="0"/>
    <s v="Recebimento de renda Edmilson Adriano Calheta, conforme anexo."/>
  </r>
  <r>
    <x v="1"/>
    <n v="0"/>
    <n v="0"/>
    <n v="0"/>
    <n v="19000000"/>
    <x v="1031"/>
    <x v="0"/>
    <x v="1"/>
    <x v="0"/>
    <s v="03.03.10"/>
    <x v="8"/>
    <x v="0"/>
    <x v="4"/>
    <s v="Receitas Da Câmara"/>
    <s v="03.03.10"/>
    <s v="Receitas Da Câmara"/>
    <s v="03.03.10"/>
    <x v="56"/>
    <x v="0"/>
    <x v="6"/>
    <x v="10"/>
    <x v="0"/>
    <x v="0"/>
    <x v="2"/>
    <x v="0"/>
    <x v="10"/>
    <s v="2024-11-28"/>
    <x v="3"/>
    <n v="19000000"/>
    <x v="0"/>
    <m/>
    <x v="0"/>
    <m/>
    <x v="6"/>
    <n v="100474914"/>
    <x v="0"/>
    <x v="0"/>
    <s v="Receitas Da Câmara"/>
    <s v="EXT"/>
    <x v="0"/>
    <s v="RDC"/>
    <x v="0"/>
    <x v="0"/>
    <x v="0"/>
    <x v="0"/>
    <x v="0"/>
    <x v="0"/>
    <x v="0"/>
    <x v="0"/>
    <x v="0"/>
    <x v="0"/>
    <x v="0"/>
    <s v="Receitas Da Câmara"/>
    <x v="0"/>
    <x v="0"/>
    <x v="0"/>
    <x v="0"/>
    <x v="0"/>
    <x v="0"/>
    <x v="0"/>
    <x v="0"/>
    <x v="0"/>
    <x v="0"/>
    <x v="0"/>
    <x v="0"/>
    <s v="Transferência FAC 276162, das Estradas de Cabo Verde, para as obras de construção da estrada Chão de Horta - Mato Dentro, conforme anexo."/>
  </r>
  <r>
    <x v="2"/>
    <n v="0"/>
    <n v="0"/>
    <n v="0"/>
    <n v="603657"/>
    <x v="1032"/>
    <x v="0"/>
    <x v="0"/>
    <x v="0"/>
    <s v="80.02.01"/>
    <x v="2"/>
    <x v="2"/>
    <x v="2"/>
    <s v="Retenções Iur"/>
    <s v="80.02.01"/>
    <s v="Retenções Iur"/>
    <s v="80.02.01"/>
    <x v="73"/>
    <x v="0"/>
    <x v="5"/>
    <x v="15"/>
    <x v="1"/>
    <x v="2"/>
    <x v="0"/>
    <x v="0"/>
    <x v="2"/>
    <s v="2024-02-01"/>
    <x v="0"/>
    <n v="603657"/>
    <x v="0"/>
    <m/>
    <x v="0"/>
    <m/>
    <x v="210"/>
    <n v="100410906"/>
    <x v="0"/>
    <x v="0"/>
    <s v="Retenções Iur"/>
    <s v="ORI"/>
    <x v="0"/>
    <s v="RIUR"/>
    <x v="0"/>
    <x v="0"/>
    <x v="0"/>
    <x v="0"/>
    <x v="0"/>
    <x v="0"/>
    <x v="0"/>
    <x v="0"/>
    <x v="0"/>
    <x v="0"/>
    <x v="0"/>
    <s v="Retenções Iur"/>
    <x v="0"/>
    <x v="0"/>
    <x v="0"/>
    <x v="0"/>
    <x v="2"/>
    <x v="0"/>
    <x v="0"/>
    <x v="0"/>
    <x v="0"/>
    <x v="1"/>
    <x v="0"/>
    <x v="0"/>
    <s v="Transferências dos descontos de IUR efetuada nas folhas de salario dos funcionário, referente ao mês de Dezembro de 2023, conforme documentos em anexo  "/>
  </r>
  <r>
    <x v="0"/>
    <n v="0"/>
    <n v="0"/>
    <n v="0"/>
    <n v="614"/>
    <x v="1033"/>
    <x v="0"/>
    <x v="0"/>
    <x v="0"/>
    <s v="01.25.05.09"/>
    <x v="26"/>
    <x v="3"/>
    <x v="3"/>
    <s v="Saúde"/>
    <s v="01.25.05"/>
    <s v="Saúde"/>
    <s v="01.25.05"/>
    <x v="7"/>
    <x v="0"/>
    <x v="4"/>
    <x v="4"/>
    <x v="0"/>
    <x v="1"/>
    <x v="0"/>
    <x v="0"/>
    <x v="1"/>
    <s v="2024-03-07"/>
    <x v="0"/>
    <n v="614"/>
    <x v="0"/>
    <m/>
    <x v="0"/>
    <m/>
    <x v="66"/>
    <n v="100476294"/>
    <x v="0"/>
    <x v="0"/>
    <s v="Apoio a Consultas de Especialidade e Medicamentos"/>
    <s v="ORI"/>
    <x v="0"/>
    <s v="ACE"/>
    <x v="0"/>
    <x v="0"/>
    <x v="0"/>
    <x v="0"/>
    <x v="0"/>
    <x v="0"/>
    <x v="0"/>
    <x v="0"/>
    <x v="0"/>
    <x v="0"/>
    <x v="0"/>
    <s v="Apoio a Consultas de Especialidade e Medicamentos"/>
    <x v="0"/>
    <x v="0"/>
    <x v="0"/>
    <x v="0"/>
    <x v="1"/>
    <x v="0"/>
    <x v="0"/>
    <x v="0"/>
    <x v="0"/>
    <x v="0"/>
    <x v="0"/>
    <x v="0"/>
    <s v="Apoio a favor  da Farmácia São Miguel, referente aquisição de medicamento da Sra. Marisa Mendes, conforme anexo."/>
  </r>
  <r>
    <x v="1"/>
    <n v="0"/>
    <n v="0"/>
    <n v="0"/>
    <n v="554000"/>
    <x v="1034"/>
    <x v="0"/>
    <x v="1"/>
    <x v="0"/>
    <s v="03.03.10"/>
    <x v="8"/>
    <x v="0"/>
    <x v="4"/>
    <s v="Receitas Da Câmara"/>
    <s v="03.03.10"/>
    <s v="Receitas Da Câmara"/>
    <s v="03.03.10"/>
    <x v="56"/>
    <x v="0"/>
    <x v="6"/>
    <x v="10"/>
    <x v="0"/>
    <x v="0"/>
    <x v="2"/>
    <x v="0"/>
    <x v="2"/>
    <s v="2024-02-28"/>
    <x v="0"/>
    <n v="554000"/>
    <x v="0"/>
    <m/>
    <x v="0"/>
    <m/>
    <x v="6"/>
    <n v="100474914"/>
    <x v="0"/>
    <x v="0"/>
    <s v="Receitas Da Câmara"/>
    <s v="EXT"/>
    <x v="0"/>
    <s v="RDC"/>
    <x v="0"/>
    <x v="0"/>
    <x v="0"/>
    <x v="0"/>
    <x v="0"/>
    <x v="0"/>
    <x v="0"/>
    <x v="0"/>
    <x v="0"/>
    <x v="0"/>
    <x v="0"/>
    <s v="Receitas Da Câmara"/>
    <x v="0"/>
    <x v="0"/>
    <x v="0"/>
    <x v="0"/>
    <x v="0"/>
    <x v="0"/>
    <x v="0"/>
    <x v="0"/>
    <x v="0"/>
    <x v="0"/>
    <x v="0"/>
    <x v="0"/>
    <s v="Transferência de FACFR/2024/01/6, conforme anexo."/>
  </r>
  <r>
    <x v="0"/>
    <n v="0"/>
    <n v="0"/>
    <n v="0"/>
    <n v="44000"/>
    <x v="1035"/>
    <x v="0"/>
    <x v="0"/>
    <x v="0"/>
    <s v="03.16.02"/>
    <x v="3"/>
    <x v="0"/>
    <x v="0"/>
    <s v="Gabinete do Presidente"/>
    <s v="03.16.02"/>
    <s v="Gabinete do Presidente"/>
    <s v="03.16.02"/>
    <x v="3"/>
    <x v="0"/>
    <x v="0"/>
    <x v="1"/>
    <x v="0"/>
    <x v="0"/>
    <x v="0"/>
    <x v="0"/>
    <x v="6"/>
    <s v="2024-04-02"/>
    <x v="1"/>
    <n v="44000"/>
    <x v="0"/>
    <m/>
    <x v="0"/>
    <m/>
    <x v="118"/>
    <n v="100444140"/>
    <x v="0"/>
    <x v="0"/>
    <s v="Gabinete do Presidente"/>
    <s v="ORI"/>
    <x v="0"/>
    <m/>
    <x v="0"/>
    <x v="0"/>
    <x v="0"/>
    <x v="0"/>
    <x v="0"/>
    <x v="0"/>
    <x v="0"/>
    <x v="0"/>
    <x v="0"/>
    <x v="0"/>
    <x v="0"/>
    <s v="Gabinete do Presidente"/>
    <x v="0"/>
    <x v="0"/>
    <x v="0"/>
    <x v="0"/>
    <x v="0"/>
    <x v="0"/>
    <x v="0"/>
    <x v="0"/>
    <x v="0"/>
    <x v="0"/>
    <x v="0"/>
    <x v="0"/>
    <s v="  Ajuda de custo a favor do Sr. Presidente Herménio Fernandes pela sua deslocação em missão de serviço a ilha do Fogo e Sal, conforme justificativo em anexo.  "/>
  </r>
  <r>
    <x v="0"/>
    <n v="0"/>
    <n v="0"/>
    <n v="0"/>
    <n v="37500"/>
    <x v="1036"/>
    <x v="0"/>
    <x v="1"/>
    <x v="0"/>
    <s v="80.02.01"/>
    <x v="2"/>
    <x v="2"/>
    <x v="2"/>
    <s v="Retenções Iur"/>
    <s v="80.02.01"/>
    <s v="Retenções Iur"/>
    <s v="80.02.01"/>
    <x v="2"/>
    <x v="0"/>
    <x v="1"/>
    <x v="0"/>
    <x v="1"/>
    <x v="2"/>
    <x v="2"/>
    <x v="0"/>
    <x v="1"/>
    <s v="2024-03-08"/>
    <x v="0"/>
    <n v="37500"/>
    <x v="0"/>
    <m/>
    <x v="0"/>
    <m/>
    <x v="2"/>
    <n v="100474696"/>
    <x v="0"/>
    <x v="0"/>
    <s v="Retenções Iur"/>
    <s v="ORI"/>
    <x v="0"/>
    <s v="RIUR"/>
    <x v="0"/>
    <x v="0"/>
    <x v="0"/>
    <x v="0"/>
    <x v="0"/>
    <x v="0"/>
    <x v="0"/>
    <x v="0"/>
    <x v="0"/>
    <x v="0"/>
    <x v="0"/>
    <s v="Retenções Iur"/>
    <x v="0"/>
    <x v="0"/>
    <x v="0"/>
    <x v="0"/>
    <x v="2"/>
    <x v="0"/>
    <x v="0"/>
    <x v="0"/>
    <x v="0"/>
    <x v="1"/>
    <x v="0"/>
    <x v="0"/>
    <s v="RETENCAO OT"/>
  </r>
  <r>
    <x v="1"/>
    <n v="0"/>
    <n v="0"/>
    <n v="0"/>
    <n v="212500"/>
    <x v="746"/>
    <x v="0"/>
    <x v="0"/>
    <x v="0"/>
    <s v="01.28.01.08"/>
    <x v="15"/>
    <x v="4"/>
    <x v="5"/>
    <s v="Habitação Social"/>
    <s v="01.28.01"/>
    <s v="Habitação Social"/>
    <s v="01.28.01"/>
    <x v="1"/>
    <x v="0"/>
    <x v="0"/>
    <x v="0"/>
    <x v="0"/>
    <x v="1"/>
    <x v="1"/>
    <x v="0"/>
    <x v="1"/>
    <s v="2024-03-08"/>
    <x v="0"/>
    <n v="212500"/>
    <x v="0"/>
    <m/>
    <x v="0"/>
    <m/>
    <x v="84"/>
    <n v="100479571"/>
    <x v="0"/>
    <x v="0"/>
    <s v="Habitações Sociais"/>
    <s v="ORI"/>
    <x v="0"/>
    <s v="HS"/>
    <x v="0"/>
    <x v="0"/>
    <x v="0"/>
    <x v="0"/>
    <x v="0"/>
    <x v="0"/>
    <x v="0"/>
    <x v="0"/>
    <x v="0"/>
    <x v="0"/>
    <x v="0"/>
    <s v="Habitações Sociais"/>
    <x v="0"/>
    <x v="0"/>
    <x v="0"/>
    <x v="0"/>
    <x v="1"/>
    <x v="0"/>
    <x v="0"/>
    <x v="1"/>
    <x v="0"/>
    <x v="0"/>
    <x v="0"/>
    <x v="0"/>
    <s v="Pagamento a favor do Sr. Moísés Mendes Pereira, referente a reabilitação de habitação da Sra. Donita Mendes Pereira, Sra. Porfica Mendes da Veiga e Sra. Anilda de Jesus Lopes da Veiga conforme anexo.  "/>
  </r>
  <r>
    <x v="0"/>
    <n v="0"/>
    <n v="0"/>
    <n v="0"/>
    <n v="20400"/>
    <x v="1037"/>
    <x v="0"/>
    <x v="0"/>
    <x v="0"/>
    <s v="03.16.15"/>
    <x v="0"/>
    <x v="0"/>
    <x v="0"/>
    <s v="Direção Financeira"/>
    <s v="03.16.15"/>
    <s v="Direção Financeira"/>
    <s v="03.16.15"/>
    <x v="28"/>
    <x v="0"/>
    <x v="0"/>
    <x v="0"/>
    <x v="0"/>
    <x v="0"/>
    <x v="0"/>
    <x v="0"/>
    <x v="6"/>
    <s v="2024-04-26"/>
    <x v="1"/>
    <n v="20400"/>
    <x v="0"/>
    <m/>
    <x v="0"/>
    <m/>
    <x v="141"/>
    <n v="100450891"/>
    <x v="0"/>
    <x v="0"/>
    <s v="Direção Financeira"/>
    <s v="ORI"/>
    <x v="0"/>
    <m/>
    <x v="0"/>
    <x v="0"/>
    <x v="0"/>
    <x v="0"/>
    <x v="0"/>
    <x v="0"/>
    <x v="0"/>
    <x v="0"/>
    <x v="0"/>
    <x v="0"/>
    <x v="0"/>
    <s v="Direção Financeira"/>
    <x v="0"/>
    <x v="0"/>
    <x v="0"/>
    <x v="0"/>
    <x v="0"/>
    <x v="0"/>
    <x v="0"/>
    <x v="0"/>
    <x v="0"/>
    <x v="0"/>
    <x v="0"/>
    <x v="0"/>
    <s v="Pagamento referente  a subsidio de aleitamento, conforme proposta em anexo."/>
  </r>
  <r>
    <x v="0"/>
    <n v="0"/>
    <n v="0"/>
    <n v="0"/>
    <n v="2381"/>
    <x v="1038"/>
    <x v="0"/>
    <x v="1"/>
    <x v="0"/>
    <s v="80.02.01"/>
    <x v="2"/>
    <x v="2"/>
    <x v="2"/>
    <s v="Retenções Iur"/>
    <s v="80.02.01"/>
    <s v="Retenções Iur"/>
    <s v="80.02.01"/>
    <x v="2"/>
    <x v="0"/>
    <x v="1"/>
    <x v="0"/>
    <x v="1"/>
    <x v="2"/>
    <x v="2"/>
    <x v="0"/>
    <x v="6"/>
    <s v="2024-04-19"/>
    <x v="1"/>
    <n v="2381"/>
    <x v="0"/>
    <m/>
    <x v="0"/>
    <m/>
    <x v="2"/>
    <n v="100474696"/>
    <x v="0"/>
    <x v="0"/>
    <s v="Retenções Iur"/>
    <s v="ORI"/>
    <x v="0"/>
    <s v="RIUR"/>
    <x v="0"/>
    <x v="0"/>
    <x v="0"/>
    <x v="0"/>
    <x v="0"/>
    <x v="0"/>
    <x v="0"/>
    <x v="0"/>
    <x v="0"/>
    <x v="0"/>
    <x v="0"/>
    <s v="Retenções Iur"/>
    <x v="0"/>
    <x v="0"/>
    <x v="0"/>
    <x v="0"/>
    <x v="2"/>
    <x v="0"/>
    <x v="0"/>
    <x v="0"/>
    <x v="0"/>
    <x v="1"/>
    <x v="0"/>
    <x v="0"/>
    <s v="RETENCAO OT"/>
  </r>
  <r>
    <x v="0"/>
    <n v="0"/>
    <n v="0"/>
    <n v="0"/>
    <n v="5000"/>
    <x v="1039"/>
    <x v="0"/>
    <x v="0"/>
    <x v="0"/>
    <s v="03.16.15"/>
    <x v="0"/>
    <x v="0"/>
    <x v="0"/>
    <s v="Direção Financeira"/>
    <s v="03.16.15"/>
    <s v="Direção Financeira"/>
    <s v="03.16.15"/>
    <x v="35"/>
    <x v="0"/>
    <x v="0"/>
    <x v="1"/>
    <x v="1"/>
    <x v="0"/>
    <x v="0"/>
    <x v="0"/>
    <x v="3"/>
    <s v="2024-05-16"/>
    <x v="1"/>
    <n v="5000"/>
    <x v="0"/>
    <m/>
    <x v="0"/>
    <m/>
    <x v="211"/>
    <n v="100476946"/>
    <x v="0"/>
    <x v="0"/>
    <s v="Direção Financeira"/>
    <s v="ORI"/>
    <x v="0"/>
    <m/>
    <x v="0"/>
    <x v="0"/>
    <x v="0"/>
    <x v="0"/>
    <x v="0"/>
    <x v="0"/>
    <x v="0"/>
    <x v="0"/>
    <x v="0"/>
    <x v="0"/>
    <x v="0"/>
    <s v="Direção Financeira"/>
    <x v="0"/>
    <x v="0"/>
    <x v="0"/>
    <x v="0"/>
    <x v="0"/>
    <x v="0"/>
    <x v="0"/>
    <x v="0"/>
    <x v="0"/>
    <x v="0"/>
    <x v="0"/>
    <x v="0"/>
    <s v="Pagamento a favor de Ads, referente a dividas obtidas pela Sra. Joasina Sanches Tavares, conforme anexo."/>
  </r>
  <r>
    <x v="1"/>
    <n v="0"/>
    <n v="0"/>
    <n v="0"/>
    <n v="3750"/>
    <x v="1040"/>
    <x v="0"/>
    <x v="0"/>
    <x v="0"/>
    <s v="01.27.06.80"/>
    <x v="1"/>
    <x v="1"/>
    <x v="1"/>
    <s v="Requalificação Urbana e habitação"/>
    <s v="01.27.06"/>
    <s v="Requalificação Urbana e habitação"/>
    <s v="01.27.06"/>
    <x v="1"/>
    <x v="0"/>
    <x v="0"/>
    <x v="0"/>
    <x v="0"/>
    <x v="1"/>
    <x v="1"/>
    <x v="0"/>
    <x v="3"/>
    <s v="2024-05-20"/>
    <x v="1"/>
    <n v="3750"/>
    <x v="0"/>
    <m/>
    <x v="0"/>
    <m/>
    <x v="2"/>
    <n v="100474696"/>
    <x v="0"/>
    <x v="1"/>
    <s v="Requalificação Urbana de Veneza"/>
    <s v="ORI"/>
    <x v="0"/>
    <m/>
    <x v="0"/>
    <x v="0"/>
    <x v="0"/>
    <x v="0"/>
    <x v="0"/>
    <x v="0"/>
    <x v="0"/>
    <x v="0"/>
    <x v="0"/>
    <x v="0"/>
    <x v="0"/>
    <s v="Requalificação Urbana de Veneza"/>
    <x v="0"/>
    <x v="0"/>
    <x v="0"/>
    <x v="0"/>
    <x v="1"/>
    <x v="0"/>
    <x v="0"/>
    <x v="0"/>
    <x v="0"/>
    <x v="0"/>
    <x v="1"/>
    <x v="0"/>
    <s v="Pagamento a favor da Sra. Albertina Correia dos Santos, referente a prestação de serviço, no âmbito dos trabalhos requalificação Urbana e Ambiental de Veneza, conforme anexo "/>
  </r>
  <r>
    <x v="1"/>
    <n v="0"/>
    <n v="0"/>
    <n v="0"/>
    <n v="21250"/>
    <x v="1040"/>
    <x v="0"/>
    <x v="0"/>
    <x v="0"/>
    <s v="01.27.06.80"/>
    <x v="1"/>
    <x v="1"/>
    <x v="1"/>
    <s v="Requalificação Urbana e habitação"/>
    <s v="01.27.06"/>
    <s v="Requalificação Urbana e habitação"/>
    <s v="01.27.06"/>
    <x v="1"/>
    <x v="0"/>
    <x v="0"/>
    <x v="0"/>
    <x v="0"/>
    <x v="1"/>
    <x v="1"/>
    <x v="0"/>
    <x v="3"/>
    <s v="2024-05-20"/>
    <x v="1"/>
    <n v="21250"/>
    <x v="0"/>
    <m/>
    <x v="0"/>
    <m/>
    <x v="212"/>
    <n v="100476419"/>
    <x v="0"/>
    <x v="0"/>
    <s v="Requalificação Urbana de Veneza"/>
    <s v="ORI"/>
    <x v="0"/>
    <m/>
    <x v="0"/>
    <x v="0"/>
    <x v="0"/>
    <x v="0"/>
    <x v="0"/>
    <x v="0"/>
    <x v="0"/>
    <x v="0"/>
    <x v="0"/>
    <x v="0"/>
    <x v="0"/>
    <s v="Requalificação Urbana de Veneza"/>
    <x v="0"/>
    <x v="0"/>
    <x v="0"/>
    <x v="0"/>
    <x v="1"/>
    <x v="0"/>
    <x v="0"/>
    <x v="0"/>
    <x v="0"/>
    <x v="0"/>
    <x v="0"/>
    <x v="0"/>
    <s v="Pagamento a favor da Sra. Albertina Correia dos Santos, referente a prestação de serviço, no âmbito dos trabalhos requalificação Urbana e Ambiental de Veneza, conforme anexo "/>
  </r>
  <r>
    <x v="0"/>
    <n v="0"/>
    <n v="0"/>
    <n v="0"/>
    <n v="20000"/>
    <x v="1041"/>
    <x v="0"/>
    <x v="0"/>
    <x v="0"/>
    <s v="01.25.05.12"/>
    <x v="10"/>
    <x v="3"/>
    <x v="3"/>
    <s v="Saúde"/>
    <s v="01.25.05"/>
    <s v="Saúde"/>
    <s v="01.25.05"/>
    <x v="7"/>
    <x v="0"/>
    <x v="4"/>
    <x v="4"/>
    <x v="0"/>
    <x v="1"/>
    <x v="0"/>
    <x v="0"/>
    <x v="3"/>
    <s v="2024-05-28"/>
    <x v="1"/>
    <n v="20000"/>
    <x v="0"/>
    <m/>
    <x v="0"/>
    <m/>
    <x v="213"/>
    <n v="100476393"/>
    <x v="0"/>
    <x v="0"/>
    <s v="Promoção e Inclusão Social"/>
    <s v="ORI"/>
    <x v="0"/>
    <m/>
    <x v="0"/>
    <x v="0"/>
    <x v="0"/>
    <x v="0"/>
    <x v="0"/>
    <x v="0"/>
    <x v="0"/>
    <x v="0"/>
    <x v="0"/>
    <x v="0"/>
    <x v="0"/>
    <s v="Promoção e Inclusão Social"/>
    <x v="0"/>
    <x v="0"/>
    <x v="0"/>
    <x v="0"/>
    <x v="1"/>
    <x v="0"/>
    <x v="0"/>
    <x v="0"/>
    <x v="0"/>
    <x v="0"/>
    <x v="0"/>
    <x v="0"/>
    <s v="Apoio a favor do Sr. Celestino Tavares Soares, para reforço de atividade de criação de gado, conforme anexo."/>
  </r>
  <r>
    <x v="0"/>
    <n v="0"/>
    <n v="0"/>
    <n v="0"/>
    <n v="4290"/>
    <x v="1042"/>
    <x v="0"/>
    <x v="1"/>
    <x v="0"/>
    <s v="03.03.10"/>
    <x v="8"/>
    <x v="0"/>
    <x v="4"/>
    <s v="Receitas Da Câmara"/>
    <s v="03.03.10"/>
    <s v="Receitas Da Câmara"/>
    <s v="03.03.10"/>
    <x v="9"/>
    <x v="0"/>
    <x v="3"/>
    <x v="3"/>
    <x v="0"/>
    <x v="0"/>
    <x v="2"/>
    <x v="0"/>
    <x v="4"/>
    <s v="2024-06-04"/>
    <x v="1"/>
    <n v="42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1043"/>
    <x v="0"/>
    <x v="1"/>
    <x v="0"/>
    <s v="03.03.10"/>
    <x v="8"/>
    <x v="0"/>
    <x v="4"/>
    <s v="Receitas Da Câmara"/>
    <s v="03.03.10"/>
    <s v="Receitas Da Câmara"/>
    <s v="03.03.10"/>
    <x v="21"/>
    <x v="0"/>
    <x v="3"/>
    <x v="3"/>
    <x v="0"/>
    <x v="0"/>
    <x v="2"/>
    <x v="0"/>
    <x v="4"/>
    <s v="2024-06-04"/>
    <x v="1"/>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00"/>
    <x v="1044"/>
    <x v="0"/>
    <x v="0"/>
    <x v="0"/>
    <s v="01.25.05.12"/>
    <x v="10"/>
    <x v="3"/>
    <x v="3"/>
    <s v="Saúde"/>
    <s v="01.25.05"/>
    <s v="Saúde"/>
    <s v="01.25.05"/>
    <x v="7"/>
    <x v="0"/>
    <x v="4"/>
    <x v="4"/>
    <x v="0"/>
    <x v="1"/>
    <x v="0"/>
    <x v="0"/>
    <x v="3"/>
    <s v="2024-05-22"/>
    <x v="1"/>
    <n v="5000"/>
    <x v="0"/>
    <m/>
    <x v="0"/>
    <m/>
    <x v="214"/>
    <n v="100479651"/>
    <x v="0"/>
    <x v="0"/>
    <s v="Promoção e Inclusão Social"/>
    <s v="ORI"/>
    <x v="0"/>
    <m/>
    <x v="0"/>
    <x v="0"/>
    <x v="0"/>
    <x v="0"/>
    <x v="0"/>
    <x v="0"/>
    <x v="0"/>
    <x v="0"/>
    <x v="0"/>
    <x v="0"/>
    <x v="0"/>
    <s v="Promoção e Inclusão Social"/>
    <x v="0"/>
    <x v="0"/>
    <x v="0"/>
    <x v="0"/>
    <x v="1"/>
    <x v="0"/>
    <x v="0"/>
    <x v="0"/>
    <x v="0"/>
    <x v="0"/>
    <x v="0"/>
    <x v="0"/>
    <s v="Apoio social a favor da senhora Ricardina Rodrigues, para aquisição de cesta básica, conforme anexo."/>
  </r>
  <r>
    <x v="0"/>
    <n v="0"/>
    <n v="0"/>
    <n v="0"/>
    <n v="1200"/>
    <x v="1045"/>
    <x v="0"/>
    <x v="1"/>
    <x v="0"/>
    <s v="03.03.10"/>
    <x v="8"/>
    <x v="0"/>
    <x v="4"/>
    <s v="Receitas Da Câmara"/>
    <s v="03.03.10"/>
    <s v="Receitas Da Câmara"/>
    <s v="03.03.10"/>
    <x v="6"/>
    <x v="0"/>
    <x v="3"/>
    <x v="3"/>
    <x v="0"/>
    <x v="0"/>
    <x v="2"/>
    <x v="0"/>
    <x v="4"/>
    <s v="2024-06-04"/>
    <x v="1"/>
    <n v="1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800"/>
    <x v="1046"/>
    <x v="0"/>
    <x v="1"/>
    <x v="0"/>
    <s v="03.03.10"/>
    <x v="8"/>
    <x v="0"/>
    <x v="4"/>
    <s v="Receitas Da Câmara"/>
    <s v="03.03.10"/>
    <s v="Receitas Da Câmara"/>
    <s v="03.03.10"/>
    <x v="42"/>
    <x v="0"/>
    <x v="3"/>
    <x v="3"/>
    <x v="0"/>
    <x v="0"/>
    <x v="2"/>
    <x v="0"/>
    <x v="4"/>
    <s v="2024-06-04"/>
    <x v="1"/>
    <n v="7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00"/>
    <x v="1047"/>
    <x v="0"/>
    <x v="0"/>
    <x v="0"/>
    <s v="01.25.05.09"/>
    <x v="26"/>
    <x v="3"/>
    <x v="3"/>
    <s v="Saúde"/>
    <s v="01.25.05"/>
    <s v="Saúde"/>
    <s v="01.25.05"/>
    <x v="7"/>
    <x v="0"/>
    <x v="4"/>
    <x v="4"/>
    <x v="0"/>
    <x v="1"/>
    <x v="0"/>
    <x v="0"/>
    <x v="0"/>
    <s v="2024-01-26"/>
    <x v="0"/>
    <n v="5000"/>
    <x v="0"/>
    <m/>
    <x v="0"/>
    <m/>
    <x v="215"/>
    <n v="100479054"/>
    <x v="0"/>
    <x v="0"/>
    <s v="Apoio a Consultas de Especialidade e Medicamentos"/>
    <s v="ORI"/>
    <x v="0"/>
    <s v="ACE"/>
    <x v="0"/>
    <x v="0"/>
    <x v="0"/>
    <x v="0"/>
    <x v="0"/>
    <x v="0"/>
    <x v="0"/>
    <x v="0"/>
    <x v="0"/>
    <x v="0"/>
    <x v="0"/>
    <s v="Apoio a Consultas de Especialidade e Medicamentos"/>
    <x v="0"/>
    <x v="0"/>
    <x v="0"/>
    <x v="0"/>
    <x v="1"/>
    <x v="0"/>
    <x v="0"/>
    <x v="0"/>
    <x v="0"/>
    <x v="0"/>
    <x v="0"/>
    <x v="0"/>
    <s v="Apoio para aquisição de óculos a favor da Sra. Catarina Rodrigues, conforme proposta em anexo."/>
  </r>
  <r>
    <x v="0"/>
    <n v="0"/>
    <n v="0"/>
    <n v="0"/>
    <n v="8100"/>
    <x v="1048"/>
    <x v="0"/>
    <x v="1"/>
    <x v="0"/>
    <s v="03.03.10"/>
    <x v="8"/>
    <x v="0"/>
    <x v="4"/>
    <s v="Receitas Da Câmara"/>
    <s v="03.03.10"/>
    <s v="Receitas Da Câmara"/>
    <s v="03.03.10"/>
    <x v="11"/>
    <x v="0"/>
    <x v="0"/>
    <x v="5"/>
    <x v="0"/>
    <x v="0"/>
    <x v="2"/>
    <x v="0"/>
    <x v="4"/>
    <s v="2024-06-04"/>
    <x v="1"/>
    <n v="8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50"/>
    <x v="1049"/>
    <x v="0"/>
    <x v="1"/>
    <x v="0"/>
    <s v="03.03.10"/>
    <x v="8"/>
    <x v="0"/>
    <x v="4"/>
    <s v="Receitas Da Câmara"/>
    <s v="03.03.10"/>
    <s v="Receitas Da Câmara"/>
    <s v="03.03.10"/>
    <x v="12"/>
    <x v="0"/>
    <x v="3"/>
    <x v="3"/>
    <x v="0"/>
    <x v="0"/>
    <x v="2"/>
    <x v="0"/>
    <x v="4"/>
    <s v="2024-06-04"/>
    <x v="1"/>
    <n v="80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00"/>
    <x v="1050"/>
    <x v="0"/>
    <x v="1"/>
    <x v="0"/>
    <s v="03.03.10"/>
    <x v="8"/>
    <x v="0"/>
    <x v="4"/>
    <s v="Receitas Da Câmara"/>
    <s v="03.03.10"/>
    <s v="Receitas Da Câmara"/>
    <s v="03.03.10"/>
    <x v="24"/>
    <x v="0"/>
    <x v="3"/>
    <x v="6"/>
    <x v="0"/>
    <x v="0"/>
    <x v="2"/>
    <x v="0"/>
    <x v="4"/>
    <s v="2024-06-04"/>
    <x v="1"/>
    <n v="1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50"/>
    <x v="1051"/>
    <x v="0"/>
    <x v="1"/>
    <x v="0"/>
    <s v="03.03.10"/>
    <x v="8"/>
    <x v="0"/>
    <x v="4"/>
    <s v="Receitas Da Câmara"/>
    <s v="03.03.10"/>
    <s v="Receitas Da Câmara"/>
    <s v="03.03.10"/>
    <x v="10"/>
    <x v="0"/>
    <x v="3"/>
    <x v="3"/>
    <x v="0"/>
    <x v="0"/>
    <x v="2"/>
    <x v="0"/>
    <x v="4"/>
    <s v="2024-06-04"/>
    <x v="1"/>
    <n v="24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0"/>
    <x v="1052"/>
    <x v="0"/>
    <x v="1"/>
    <x v="0"/>
    <s v="03.03.10"/>
    <x v="8"/>
    <x v="0"/>
    <x v="4"/>
    <s v="Receitas Da Câmara"/>
    <s v="03.03.10"/>
    <s v="Receitas Da Câmara"/>
    <s v="03.03.10"/>
    <x v="8"/>
    <x v="0"/>
    <x v="3"/>
    <x v="3"/>
    <x v="0"/>
    <x v="0"/>
    <x v="2"/>
    <x v="0"/>
    <x v="4"/>
    <s v="2024-06-04"/>
    <x v="1"/>
    <n v="2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49"/>
    <x v="1053"/>
    <x v="0"/>
    <x v="1"/>
    <x v="0"/>
    <s v="03.03.10"/>
    <x v="8"/>
    <x v="0"/>
    <x v="4"/>
    <s v="Receitas Da Câmara"/>
    <s v="03.03.10"/>
    <s v="Receitas Da Câmara"/>
    <s v="03.03.10"/>
    <x v="25"/>
    <x v="0"/>
    <x v="3"/>
    <x v="3"/>
    <x v="0"/>
    <x v="0"/>
    <x v="2"/>
    <x v="0"/>
    <x v="4"/>
    <s v="2024-06-04"/>
    <x v="1"/>
    <n v="64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8173"/>
    <x v="1054"/>
    <x v="0"/>
    <x v="1"/>
    <x v="0"/>
    <s v="03.03.10"/>
    <x v="8"/>
    <x v="0"/>
    <x v="4"/>
    <s v="Receitas Da Câmara"/>
    <s v="03.03.10"/>
    <s v="Receitas Da Câmara"/>
    <s v="03.03.10"/>
    <x v="18"/>
    <x v="0"/>
    <x v="0"/>
    <x v="0"/>
    <x v="0"/>
    <x v="0"/>
    <x v="2"/>
    <x v="0"/>
    <x v="4"/>
    <s v="2024-06-04"/>
    <x v="1"/>
    <n v="7817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70"/>
    <x v="1055"/>
    <x v="0"/>
    <x v="1"/>
    <x v="0"/>
    <s v="03.03.10"/>
    <x v="8"/>
    <x v="0"/>
    <x v="4"/>
    <s v="Receitas Da Câmara"/>
    <s v="03.03.10"/>
    <s v="Receitas Da Câmara"/>
    <s v="03.03.10"/>
    <x v="13"/>
    <x v="0"/>
    <x v="3"/>
    <x v="3"/>
    <x v="0"/>
    <x v="0"/>
    <x v="2"/>
    <x v="0"/>
    <x v="4"/>
    <s v="2024-06-04"/>
    <x v="1"/>
    <n v="25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25"/>
    <x v="1056"/>
    <x v="0"/>
    <x v="1"/>
    <x v="0"/>
    <s v="03.03.10"/>
    <x v="8"/>
    <x v="0"/>
    <x v="4"/>
    <s v="Receitas Da Câmara"/>
    <s v="03.03.10"/>
    <s v="Receitas Da Câmara"/>
    <s v="03.03.10"/>
    <x v="76"/>
    <x v="0"/>
    <x v="3"/>
    <x v="7"/>
    <x v="0"/>
    <x v="0"/>
    <x v="2"/>
    <x v="0"/>
    <x v="4"/>
    <s v="2024-06-04"/>
    <x v="1"/>
    <n v="11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400"/>
    <x v="1057"/>
    <x v="0"/>
    <x v="0"/>
    <x v="0"/>
    <s v="01.25.05.12"/>
    <x v="10"/>
    <x v="3"/>
    <x v="3"/>
    <s v="Saúde"/>
    <s v="01.25.05"/>
    <s v="Saúde"/>
    <s v="01.25.05"/>
    <x v="7"/>
    <x v="0"/>
    <x v="4"/>
    <x v="4"/>
    <x v="0"/>
    <x v="1"/>
    <x v="0"/>
    <x v="0"/>
    <x v="4"/>
    <s v="2024-06-13"/>
    <x v="1"/>
    <n v="5400"/>
    <x v="0"/>
    <m/>
    <x v="0"/>
    <m/>
    <x v="127"/>
    <n v="100399700"/>
    <x v="0"/>
    <x v="0"/>
    <s v="Promoção e Inclusão Social"/>
    <s v="ORI"/>
    <x v="0"/>
    <m/>
    <x v="0"/>
    <x v="0"/>
    <x v="0"/>
    <x v="0"/>
    <x v="0"/>
    <x v="0"/>
    <x v="0"/>
    <x v="0"/>
    <x v="0"/>
    <x v="0"/>
    <x v="0"/>
    <s v="Promoção e Inclusão Social"/>
    <x v="0"/>
    <x v="0"/>
    <x v="0"/>
    <x v="0"/>
    <x v="1"/>
    <x v="0"/>
    <x v="0"/>
    <x v="0"/>
    <x v="0"/>
    <x v="0"/>
    <x v="0"/>
    <x v="0"/>
    <s v="Pagamento a favor da Sr. Vital Gomes Gonçalves, referente apoio para pagamento dos transportes para realização de fisioterapia domiciliar dos doente, conforme anexo"/>
  </r>
  <r>
    <x v="0"/>
    <n v="0"/>
    <n v="0"/>
    <n v="0"/>
    <n v="1592"/>
    <x v="1058"/>
    <x v="0"/>
    <x v="0"/>
    <x v="0"/>
    <s v="01.25.05.12"/>
    <x v="10"/>
    <x v="3"/>
    <x v="3"/>
    <s v="Saúde"/>
    <s v="01.25.05"/>
    <s v="Saúde"/>
    <s v="01.25.05"/>
    <x v="7"/>
    <x v="0"/>
    <x v="4"/>
    <x v="4"/>
    <x v="0"/>
    <x v="1"/>
    <x v="0"/>
    <x v="0"/>
    <x v="4"/>
    <s v="2024-06-18"/>
    <x v="1"/>
    <n v="1592"/>
    <x v="0"/>
    <m/>
    <x v="0"/>
    <m/>
    <x v="211"/>
    <n v="100476946"/>
    <x v="0"/>
    <x v="0"/>
    <s v="Promoção e Inclusão Social"/>
    <s v="ORI"/>
    <x v="0"/>
    <m/>
    <x v="0"/>
    <x v="0"/>
    <x v="0"/>
    <x v="0"/>
    <x v="0"/>
    <x v="0"/>
    <x v="0"/>
    <x v="0"/>
    <x v="0"/>
    <x v="0"/>
    <x v="0"/>
    <s v="Promoção e Inclusão Social"/>
    <x v="0"/>
    <x v="0"/>
    <x v="0"/>
    <x v="0"/>
    <x v="1"/>
    <x v="0"/>
    <x v="0"/>
    <x v="0"/>
    <x v="0"/>
    <x v="0"/>
    <x v="0"/>
    <x v="0"/>
    <s v="Pagamento referente a contrato de ligação de água na habitação da Sra. Pórfica Mendes da Veiga, residente em Achada Espinho Branco, conforme anexo."/>
  </r>
  <r>
    <x v="0"/>
    <n v="0"/>
    <n v="0"/>
    <n v="0"/>
    <n v="3000"/>
    <x v="1059"/>
    <x v="0"/>
    <x v="0"/>
    <x v="0"/>
    <s v="01.25.05.12"/>
    <x v="10"/>
    <x v="3"/>
    <x v="3"/>
    <s v="Saúde"/>
    <s v="01.25.05"/>
    <s v="Saúde"/>
    <s v="01.25.05"/>
    <x v="7"/>
    <x v="0"/>
    <x v="4"/>
    <x v="4"/>
    <x v="0"/>
    <x v="1"/>
    <x v="0"/>
    <x v="0"/>
    <x v="4"/>
    <s v="2024-06-19"/>
    <x v="1"/>
    <n v="3000"/>
    <x v="0"/>
    <m/>
    <x v="0"/>
    <m/>
    <x v="216"/>
    <n v="100089908"/>
    <x v="0"/>
    <x v="0"/>
    <s v="Promoção e Inclusão Social"/>
    <s v="ORI"/>
    <x v="0"/>
    <m/>
    <x v="0"/>
    <x v="0"/>
    <x v="0"/>
    <x v="0"/>
    <x v="0"/>
    <x v="0"/>
    <x v="0"/>
    <x v="0"/>
    <x v="0"/>
    <x v="0"/>
    <x v="0"/>
    <s v="Promoção e Inclusão Social"/>
    <x v="0"/>
    <x v="0"/>
    <x v="0"/>
    <x v="0"/>
    <x v="1"/>
    <x v="0"/>
    <x v="0"/>
    <x v="0"/>
    <x v="0"/>
    <x v="0"/>
    <x v="0"/>
    <x v="0"/>
    <s v="Apoio para assistência social, conforme proposta em anexo."/>
  </r>
  <r>
    <x v="0"/>
    <n v="0"/>
    <n v="0"/>
    <n v="0"/>
    <n v="5000"/>
    <x v="1060"/>
    <x v="0"/>
    <x v="0"/>
    <x v="0"/>
    <s v="01.25.03.12"/>
    <x v="6"/>
    <x v="3"/>
    <x v="3"/>
    <s v="Emprego e Formação profissional"/>
    <s v="01.25.03"/>
    <s v="Emprego e Formação profissional"/>
    <s v="01.25.03"/>
    <x v="4"/>
    <x v="0"/>
    <x v="2"/>
    <x v="2"/>
    <x v="0"/>
    <x v="1"/>
    <x v="0"/>
    <x v="0"/>
    <x v="4"/>
    <s v="2024-06-19"/>
    <x v="1"/>
    <n v="5000"/>
    <x v="0"/>
    <m/>
    <x v="0"/>
    <m/>
    <x v="217"/>
    <n v="100478917"/>
    <x v="0"/>
    <x v="0"/>
    <s v="Estágios Profissionais e Promoção de Emprego"/>
    <s v="ORI"/>
    <x v="0"/>
    <m/>
    <x v="0"/>
    <x v="0"/>
    <x v="0"/>
    <x v="0"/>
    <x v="0"/>
    <x v="0"/>
    <x v="0"/>
    <x v="0"/>
    <x v="0"/>
    <x v="0"/>
    <x v="0"/>
    <s v="Estágios Profissionais e Promoção de Emprego"/>
    <x v="0"/>
    <x v="0"/>
    <x v="0"/>
    <x v="0"/>
    <x v="1"/>
    <x v="0"/>
    <x v="0"/>
    <x v="0"/>
    <x v="0"/>
    <x v="0"/>
    <x v="0"/>
    <x v="0"/>
    <s v="Apoio a favor do senhor José Miguel Cruz, para reforço de negocio, conforme anexo."/>
  </r>
  <r>
    <x v="0"/>
    <n v="0"/>
    <n v="0"/>
    <n v="0"/>
    <n v="1400"/>
    <x v="1061"/>
    <x v="0"/>
    <x v="0"/>
    <x v="0"/>
    <s v="03.16.15"/>
    <x v="0"/>
    <x v="0"/>
    <x v="0"/>
    <s v="Direção Financeira"/>
    <s v="03.16.15"/>
    <s v="Direção Financeira"/>
    <s v="03.16.15"/>
    <x v="3"/>
    <x v="0"/>
    <x v="0"/>
    <x v="1"/>
    <x v="0"/>
    <x v="0"/>
    <x v="0"/>
    <x v="0"/>
    <x v="4"/>
    <s v="2024-06-20"/>
    <x v="1"/>
    <n v="1400"/>
    <x v="0"/>
    <m/>
    <x v="0"/>
    <m/>
    <x v="150"/>
    <n v="100479420"/>
    <x v="0"/>
    <x v="0"/>
    <s v="Direção Financeira"/>
    <s v="ORI"/>
    <x v="0"/>
    <m/>
    <x v="0"/>
    <x v="0"/>
    <x v="0"/>
    <x v="0"/>
    <x v="0"/>
    <x v="0"/>
    <x v="0"/>
    <x v="0"/>
    <x v="0"/>
    <x v="0"/>
    <x v="0"/>
    <s v="Direção Financeira"/>
    <x v="0"/>
    <x v="0"/>
    <x v="0"/>
    <x v="0"/>
    <x v="0"/>
    <x v="0"/>
    <x v="0"/>
    <x v="0"/>
    <x v="0"/>
    <x v="0"/>
    <x v="0"/>
    <x v="0"/>
    <s v="Ajuda de custo a favor do senhor Helton Conceição Silva Delgado de Pina, pela sua deslocação a Praia no dia 12 de junho de 2024, em missão de serviço, conforme anexo."/>
  </r>
  <r>
    <x v="1"/>
    <n v="0"/>
    <n v="0"/>
    <n v="0"/>
    <n v="317400"/>
    <x v="1062"/>
    <x v="0"/>
    <x v="0"/>
    <x v="0"/>
    <s v="01.27.06.42"/>
    <x v="22"/>
    <x v="1"/>
    <x v="1"/>
    <s v="Requalificação Urbana e habitação"/>
    <s v="01.27.06"/>
    <s v="Requalificação Urbana e habitação"/>
    <s v="01.27.06"/>
    <x v="1"/>
    <x v="0"/>
    <x v="0"/>
    <x v="0"/>
    <x v="0"/>
    <x v="1"/>
    <x v="1"/>
    <x v="0"/>
    <x v="4"/>
    <s v="2024-06-20"/>
    <x v="1"/>
    <n v="317400"/>
    <x v="0"/>
    <m/>
    <x v="0"/>
    <m/>
    <x v="6"/>
    <n v="100474914"/>
    <x v="0"/>
    <x v="0"/>
    <s v="Manutenção do Estádio Municipal/Campos Futebol 11"/>
    <s v="ORI"/>
    <x v="0"/>
    <s v="MCF"/>
    <x v="0"/>
    <x v="0"/>
    <x v="0"/>
    <x v="0"/>
    <x v="0"/>
    <x v="0"/>
    <x v="0"/>
    <x v="0"/>
    <x v="0"/>
    <x v="0"/>
    <x v="0"/>
    <s v="Manutenção do Estádio Municipal/Campos Futebol 11"/>
    <x v="0"/>
    <x v="0"/>
    <x v="0"/>
    <x v="0"/>
    <x v="1"/>
    <x v="0"/>
    <x v="0"/>
    <x v="0"/>
    <x v="0"/>
    <x v="0"/>
    <x v="0"/>
    <x v="0"/>
    <s v="Despesa com pessoal no trabalho de Reabilitação do estádio Municipal, calcetamento em galeão e criação do parque de estacionamento Orla Maritima, confrome anexo."/>
  </r>
  <r>
    <x v="1"/>
    <n v="0"/>
    <n v="0"/>
    <n v="0"/>
    <n v="113649"/>
    <x v="1063"/>
    <x v="0"/>
    <x v="0"/>
    <x v="0"/>
    <s v="01.27.07.07"/>
    <x v="45"/>
    <x v="1"/>
    <x v="1"/>
    <s v="Requalificação Urbana e Habitação 2"/>
    <s v="01.27.07"/>
    <s v="Requalificação Urbana e Habitação 2"/>
    <s v="01.27.07"/>
    <x v="1"/>
    <x v="0"/>
    <x v="0"/>
    <x v="0"/>
    <x v="0"/>
    <x v="1"/>
    <x v="1"/>
    <x v="0"/>
    <x v="4"/>
    <s v="2024-06-25"/>
    <x v="1"/>
    <n v="113649"/>
    <x v="0"/>
    <m/>
    <x v="0"/>
    <m/>
    <x v="1"/>
    <n v="100476920"/>
    <x v="0"/>
    <x v="0"/>
    <s v="Arrelvamento do campo de Achada Bolanha"/>
    <s v="ORI"/>
    <x v="0"/>
    <s v="ACAB"/>
    <x v="0"/>
    <x v="0"/>
    <x v="0"/>
    <x v="0"/>
    <x v="0"/>
    <x v="0"/>
    <x v="0"/>
    <x v="0"/>
    <x v="0"/>
    <x v="0"/>
    <x v="0"/>
    <s v="Arrelvamento do campo de Achada Bolanha"/>
    <x v="0"/>
    <x v="0"/>
    <x v="0"/>
    <x v="0"/>
    <x v="1"/>
    <x v="0"/>
    <x v="0"/>
    <x v="0"/>
    <x v="0"/>
    <x v="0"/>
    <x v="0"/>
    <x v="0"/>
    <s v="Pagamento referente a aquisição de combustível destinados a viatura afeto a obra de construção do campo de relvado sintético de Achada Bolanha, conforme anexo."/>
  </r>
  <r>
    <x v="1"/>
    <n v="0"/>
    <n v="0"/>
    <n v="0"/>
    <n v="299000"/>
    <x v="1064"/>
    <x v="0"/>
    <x v="0"/>
    <x v="0"/>
    <s v="01.27.06.80"/>
    <x v="1"/>
    <x v="1"/>
    <x v="1"/>
    <s v="Requalificação Urbana e habitação"/>
    <s v="01.27.06"/>
    <s v="Requalificação Urbana e habitação"/>
    <s v="01.27.06"/>
    <x v="1"/>
    <x v="0"/>
    <x v="0"/>
    <x v="0"/>
    <x v="0"/>
    <x v="1"/>
    <x v="1"/>
    <x v="0"/>
    <x v="4"/>
    <s v="2024-06-26"/>
    <x v="1"/>
    <n v="299000"/>
    <x v="0"/>
    <m/>
    <x v="0"/>
    <m/>
    <x v="55"/>
    <n v="100478943"/>
    <x v="0"/>
    <x v="0"/>
    <s v="Requalificação Urbana de Veneza"/>
    <s v="ORI"/>
    <x v="0"/>
    <m/>
    <x v="0"/>
    <x v="0"/>
    <x v="0"/>
    <x v="0"/>
    <x v="0"/>
    <x v="0"/>
    <x v="0"/>
    <x v="0"/>
    <x v="0"/>
    <x v="0"/>
    <x v="0"/>
    <s v="Requalificação Urbana de Veneza"/>
    <x v="0"/>
    <x v="0"/>
    <x v="0"/>
    <x v="0"/>
    <x v="1"/>
    <x v="0"/>
    <x v="0"/>
    <x v="0"/>
    <x v="0"/>
    <x v="0"/>
    <x v="0"/>
    <x v="0"/>
    <s v=" Pagamento a favor de Comercio, Transporte Construção-MA, referente a aquisição de 260 sacos de cimentos para as obras de requalificação urbana e ambiental de Praia de Veneza, conforme anexo.  "/>
  </r>
  <r>
    <x v="0"/>
    <n v="0"/>
    <n v="0"/>
    <n v="0"/>
    <n v="197343"/>
    <x v="1065"/>
    <x v="0"/>
    <x v="1"/>
    <x v="0"/>
    <s v="80.02.01"/>
    <x v="2"/>
    <x v="2"/>
    <x v="2"/>
    <s v="Retenções Iur"/>
    <s v="80.02.01"/>
    <s v="Retenções Iur"/>
    <s v="80.02.01"/>
    <x v="2"/>
    <x v="0"/>
    <x v="1"/>
    <x v="0"/>
    <x v="1"/>
    <x v="2"/>
    <x v="2"/>
    <x v="0"/>
    <x v="4"/>
    <s v="2024-06-20"/>
    <x v="1"/>
    <n v="197343"/>
    <x v="0"/>
    <m/>
    <x v="0"/>
    <m/>
    <x v="2"/>
    <n v="100474696"/>
    <x v="0"/>
    <x v="0"/>
    <s v="Retenções Iur"/>
    <s v="ORI"/>
    <x v="0"/>
    <s v="RIUR"/>
    <x v="0"/>
    <x v="0"/>
    <x v="0"/>
    <x v="0"/>
    <x v="0"/>
    <x v="0"/>
    <x v="0"/>
    <x v="0"/>
    <x v="0"/>
    <x v="0"/>
    <x v="0"/>
    <s v="Retenções Iur"/>
    <x v="0"/>
    <x v="0"/>
    <x v="0"/>
    <x v="0"/>
    <x v="2"/>
    <x v="0"/>
    <x v="0"/>
    <x v="0"/>
    <x v="0"/>
    <x v="1"/>
    <x v="0"/>
    <x v="0"/>
    <s v="RETENCAO OT"/>
  </r>
  <r>
    <x v="0"/>
    <n v="0"/>
    <n v="0"/>
    <n v="0"/>
    <n v="6528"/>
    <x v="1066"/>
    <x v="0"/>
    <x v="1"/>
    <x v="0"/>
    <s v="80.02.10.26"/>
    <x v="13"/>
    <x v="2"/>
    <x v="2"/>
    <s v="Outros"/>
    <s v="80.02.10"/>
    <s v="Outros"/>
    <s v="80.02.10"/>
    <x v="34"/>
    <x v="0"/>
    <x v="1"/>
    <x v="9"/>
    <x v="1"/>
    <x v="2"/>
    <x v="2"/>
    <x v="0"/>
    <x v="4"/>
    <s v="2024-06-20"/>
    <x v="1"/>
    <n v="6528"/>
    <x v="0"/>
    <m/>
    <x v="0"/>
    <m/>
    <x v="15"/>
    <n v="100479277"/>
    <x v="0"/>
    <x v="0"/>
    <s v="Retenção Sansung"/>
    <s v="ORI"/>
    <x v="0"/>
    <s v="RS"/>
    <x v="0"/>
    <x v="0"/>
    <x v="0"/>
    <x v="0"/>
    <x v="0"/>
    <x v="0"/>
    <x v="0"/>
    <x v="0"/>
    <x v="0"/>
    <x v="0"/>
    <x v="0"/>
    <s v="Retenção Sansung"/>
    <x v="0"/>
    <x v="0"/>
    <x v="0"/>
    <x v="0"/>
    <x v="2"/>
    <x v="0"/>
    <x v="0"/>
    <x v="0"/>
    <x v="0"/>
    <x v="1"/>
    <x v="0"/>
    <x v="0"/>
    <s v="RETENCAO OT"/>
  </r>
  <r>
    <x v="0"/>
    <n v="0"/>
    <n v="0"/>
    <n v="0"/>
    <n v="6411"/>
    <x v="1067"/>
    <x v="0"/>
    <x v="1"/>
    <x v="0"/>
    <s v="80.02.01"/>
    <x v="2"/>
    <x v="2"/>
    <x v="2"/>
    <s v="Retenções Iur"/>
    <s v="80.02.01"/>
    <s v="Retenções Iur"/>
    <s v="80.02.01"/>
    <x v="2"/>
    <x v="0"/>
    <x v="1"/>
    <x v="0"/>
    <x v="1"/>
    <x v="2"/>
    <x v="2"/>
    <x v="0"/>
    <x v="4"/>
    <s v="2024-06-19"/>
    <x v="1"/>
    <n v="6411"/>
    <x v="0"/>
    <m/>
    <x v="0"/>
    <m/>
    <x v="2"/>
    <n v="100474696"/>
    <x v="0"/>
    <x v="0"/>
    <s v="Retenções Iur"/>
    <s v="ORI"/>
    <x v="0"/>
    <s v="RIUR"/>
    <x v="0"/>
    <x v="0"/>
    <x v="0"/>
    <x v="0"/>
    <x v="0"/>
    <x v="0"/>
    <x v="0"/>
    <x v="0"/>
    <x v="0"/>
    <x v="0"/>
    <x v="0"/>
    <s v="Retenções Iur"/>
    <x v="0"/>
    <x v="0"/>
    <x v="0"/>
    <x v="0"/>
    <x v="2"/>
    <x v="0"/>
    <x v="0"/>
    <x v="0"/>
    <x v="0"/>
    <x v="1"/>
    <x v="0"/>
    <x v="0"/>
    <s v="RETENCAO OT"/>
  </r>
  <r>
    <x v="0"/>
    <n v="0"/>
    <n v="0"/>
    <n v="0"/>
    <n v="5626"/>
    <x v="1068"/>
    <x v="0"/>
    <x v="1"/>
    <x v="0"/>
    <s v="80.02.01"/>
    <x v="2"/>
    <x v="2"/>
    <x v="2"/>
    <s v="Retenções Iur"/>
    <s v="80.02.01"/>
    <s v="Retenções Iur"/>
    <s v="80.02.01"/>
    <x v="2"/>
    <x v="0"/>
    <x v="1"/>
    <x v="0"/>
    <x v="1"/>
    <x v="2"/>
    <x v="2"/>
    <x v="0"/>
    <x v="4"/>
    <s v="2024-06-19"/>
    <x v="1"/>
    <n v="5626"/>
    <x v="0"/>
    <m/>
    <x v="0"/>
    <m/>
    <x v="2"/>
    <n v="100474696"/>
    <x v="0"/>
    <x v="0"/>
    <s v="Retenções Iur"/>
    <s v="ORI"/>
    <x v="0"/>
    <s v="RIUR"/>
    <x v="0"/>
    <x v="0"/>
    <x v="0"/>
    <x v="0"/>
    <x v="0"/>
    <x v="0"/>
    <x v="0"/>
    <x v="0"/>
    <x v="0"/>
    <x v="0"/>
    <x v="0"/>
    <s v="Retenções Iur"/>
    <x v="0"/>
    <x v="0"/>
    <x v="0"/>
    <x v="0"/>
    <x v="2"/>
    <x v="0"/>
    <x v="0"/>
    <x v="0"/>
    <x v="0"/>
    <x v="1"/>
    <x v="0"/>
    <x v="0"/>
    <s v="RETENCAO OT"/>
  </r>
  <r>
    <x v="2"/>
    <n v="0"/>
    <n v="0"/>
    <n v="0"/>
    <n v="6240"/>
    <x v="1069"/>
    <x v="0"/>
    <x v="0"/>
    <x v="0"/>
    <s v="80.02.10.01"/>
    <x v="16"/>
    <x v="2"/>
    <x v="2"/>
    <s v="Outros"/>
    <s v="80.02.10"/>
    <s v="Outros"/>
    <s v="80.02.10"/>
    <x v="66"/>
    <x v="0"/>
    <x v="5"/>
    <x v="13"/>
    <x v="1"/>
    <x v="2"/>
    <x v="0"/>
    <x v="0"/>
    <x v="4"/>
    <s v="2024-06-19"/>
    <x v="1"/>
    <n v="6240"/>
    <x v="0"/>
    <m/>
    <x v="0"/>
    <m/>
    <x v="19"/>
    <n v="100474706"/>
    <x v="0"/>
    <x v="0"/>
    <s v="Retençoes Previdencia Social"/>
    <s v="ORI"/>
    <x v="0"/>
    <s v="RPS"/>
    <x v="0"/>
    <x v="0"/>
    <x v="0"/>
    <x v="0"/>
    <x v="0"/>
    <x v="0"/>
    <x v="0"/>
    <x v="0"/>
    <x v="0"/>
    <x v="0"/>
    <x v="0"/>
    <s v="Retençoes Previdencia Social"/>
    <x v="0"/>
    <x v="0"/>
    <x v="0"/>
    <x v="0"/>
    <x v="2"/>
    <x v="0"/>
    <x v="0"/>
    <x v="0"/>
    <x v="0"/>
    <x v="1"/>
    <x v="0"/>
    <x v="0"/>
    <s v="RETENCAO OT"/>
  </r>
  <r>
    <x v="1"/>
    <n v="0"/>
    <n v="0"/>
    <n v="0"/>
    <n v="3388"/>
    <x v="1070"/>
    <x v="0"/>
    <x v="0"/>
    <x v="0"/>
    <s v="01.27.06.61"/>
    <x v="34"/>
    <x v="1"/>
    <x v="1"/>
    <s v="Requalificação Urbana e habitação"/>
    <s v="01.27.06"/>
    <s v="Requalificação Urbana e habitação"/>
    <s v="01.27.06"/>
    <x v="1"/>
    <x v="0"/>
    <x v="0"/>
    <x v="0"/>
    <x v="0"/>
    <x v="1"/>
    <x v="1"/>
    <x v="0"/>
    <x v="4"/>
    <s v="2024-06-28"/>
    <x v="1"/>
    <n v="3388"/>
    <x v="0"/>
    <m/>
    <x v="0"/>
    <m/>
    <x v="2"/>
    <n v="100474696"/>
    <x v="0"/>
    <x v="1"/>
    <s v="Requalificação Urbana de Ponta Verde"/>
    <s v="ORI"/>
    <x v="0"/>
    <s v="PVR"/>
    <x v="0"/>
    <x v="0"/>
    <x v="0"/>
    <x v="0"/>
    <x v="0"/>
    <x v="0"/>
    <x v="0"/>
    <x v="0"/>
    <x v="0"/>
    <x v="0"/>
    <x v="0"/>
    <s v="Requalificação Urbana de Ponta Verde"/>
    <x v="0"/>
    <x v="0"/>
    <x v="0"/>
    <x v="0"/>
    <x v="1"/>
    <x v="0"/>
    <x v="0"/>
    <x v="0"/>
    <x v="0"/>
    <x v="0"/>
    <x v="1"/>
    <x v="0"/>
    <s v="Pagamento referente a aprestação de serviços de calcetamento na localidade de Ponta Verde, correspondente a 150,58 metro quadrado de calçadas, no âmbito da Requalificação Urbana e Ambiental de Brufa, Ponta Verde, conforme anexo."/>
  </r>
  <r>
    <x v="1"/>
    <n v="0"/>
    <n v="0"/>
    <n v="0"/>
    <n v="19198"/>
    <x v="1070"/>
    <x v="0"/>
    <x v="0"/>
    <x v="0"/>
    <s v="01.27.06.61"/>
    <x v="34"/>
    <x v="1"/>
    <x v="1"/>
    <s v="Requalificação Urbana e habitação"/>
    <s v="01.27.06"/>
    <s v="Requalificação Urbana e habitação"/>
    <s v="01.27.06"/>
    <x v="1"/>
    <x v="0"/>
    <x v="0"/>
    <x v="0"/>
    <x v="0"/>
    <x v="1"/>
    <x v="1"/>
    <x v="0"/>
    <x v="4"/>
    <s v="2024-06-28"/>
    <x v="1"/>
    <n v="19198"/>
    <x v="0"/>
    <m/>
    <x v="0"/>
    <m/>
    <x v="218"/>
    <n v="100097709"/>
    <x v="0"/>
    <x v="0"/>
    <s v="Requalificação Urbana de Ponta Verde"/>
    <s v="ORI"/>
    <x v="0"/>
    <s v="PVR"/>
    <x v="0"/>
    <x v="0"/>
    <x v="0"/>
    <x v="0"/>
    <x v="0"/>
    <x v="0"/>
    <x v="0"/>
    <x v="0"/>
    <x v="0"/>
    <x v="0"/>
    <x v="0"/>
    <s v="Requalificação Urbana de Ponta Verde"/>
    <x v="0"/>
    <x v="0"/>
    <x v="0"/>
    <x v="0"/>
    <x v="1"/>
    <x v="0"/>
    <x v="0"/>
    <x v="0"/>
    <x v="0"/>
    <x v="0"/>
    <x v="0"/>
    <x v="0"/>
    <s v="Pagamento referente a aprestação de serviços de calcetamento na localidade de Ponta Verde, correspondente a 150,58 metro quadrado de calçadas, no âmbito da Requalificação Urbana e Ambiental de Brufa, Ponta Verde, conforme anexo."/>
  </r>
  <r>
    <x v="0"/>
    <n v="0"/>
    <n v="0"/>
    <n v="0"/>
    <n v="44044"/>
    <x v="1071"/>
    <x v="0"/>
    <x v="0"/>
    <x v="0"/>
    <s v="03.16.15"/>
    <x v="0"/>
    <x v="0"/>
    <x v="0"/>
    <s v="Direção Financeira"/>
    <s v="03.16.15"/>
    <s v="Direção Financeira"/>
    <s v="03.16.15"/>
    <x v="58"/>
    <x v="0"/>
    <x v="0"/>
    <x v="1"/>
    <x v="0"/>
    <x v="0"/>
    <x v="0"/>
    <x v="0"/>
    <x v="9"/>
    <s v="2024-07-10"/>
    <x v="2"/>
    <n v="44044"/>
    <x v="0"/>
    <m/>
    <x v="0"/>
    <m/>
    <x v="219"/>
    <n v="100479138"/>
    <x v="0"/>
    <x v="0"/>
    <s v="Direção Financeira"/>
    <s v="ORI"/>
    <x v="0"/>
    <m/>
    <x v="0"/>
    <x v="0"/>
    <x v="0"/>
    <x v="0"/>
    <x v="0"/>
    <x v="0"/>
    <x v="0"/>
    <x v="0"/>
    <x v="0"/>
    <x v="0"/>
    <x v="0"/>
    <s v="Direção Financeira"/>
    <x v="0"/>
    <x v="0"/>
    <x v="0"/>
    <x v="0"/>
    <x v="0"/>
    <x v="0"/>
    <x v="0"/>
    <x v="0"/>
    <x v="0"/>
    <x v="0"/>
    <x v="0"/>
    <x v="0"/>
    <s v="Pagamento referente a renovação do certificado do site da Câmara Municipal de São Miguel, conforme anexo."/>
  </r>
  <r>
    <x v="1"/>
    <n v="0"/>
    <n v="0"/>
    <n v="0"/>
    <n v="299000"/>
    <x v="1072"/>
    <x v="0"/>
    <x v="0"/>
    <x v="0"/>
    <s v="01.27.06.76"/>
    <x v="11"/>
    <x v="1"/>
    <x v="1"/>
    <s v="Requalificação Urbana e habitação"/>
    <s v="01.27.06"/>
    <s v="Requalificação Urbana e habitação"/>
    <s v="01.27.06"/>
    <x v="1"/>
    <x v="0"/>
    <x v="0"/>
    <x v="0"/>
    <x v="0"/>
    <x v="1"/>
    <x v="1"/>
    <x v="0"/>
    <x v="9"/>
    <s v="2024-07-17"/>
    <x v="2"/>
    <n v="299000"/>
    <x v="0"/>
    <m/>
    <x v="0"/>
    <m/>
    <x v="157"/>
    <n v="100476460"/>
    <x v="0"/>
    <x v="0"/>
    <s v="Requalificação Urbana e Ambiental de Achada Monte III"/>
    <s v="ORI"/>
    <x v="0"/>
    <m/>
    <x v="0"/>
    <x v="0"/>
    <x v="0"/>
    <x v="0"/>
    <x v="0"/>
    <x v="0"/>
    <x v="0"/>
    <x v="0"/>
    <x v="0"/>
    <x v="0"/>
    <x v="0"/>
    <s v="Requalificação Urbana e Ambiental de Achada Monte III"/>
    <x v="0"/>
    <x v="0"/>
    <x v="0"/>
    <x v="0"/>
    <x v="1"/>
    <x v="0"/>
    <x v="0"/>
    <x v="0"/>
    <x v="0"/>
    <x v="0"/>
    <x v="0"/>
    <x v="0"/>
    <s v="Pagamento a favor da Eco-Produções, pela a aquisição de 260 sacos de cimentos para as obras de requalificação urbana e ambiental de Dacalinha em Achada do Monte, conforme anexo."/>
  </r>
  <r>
    <x v="0"/>
    <n v="0"/>
    <n v="0"/>
    <n v="0"/>
    <n v="1050"/>
    <x v="1073"/>
    <x v="0"/>
    <x v="1"/>
    <x v="0"/>
    <s v="80.02.01"/>
    <x v="2"/>
    <x v="2"/>
    <x v="2"/>
    <s v="Retenções Iur"/>
    <s v="80.02.01"/>
    <s v="Retenções Iur"/>
    <s v="80.02.01"/>
    <x v="2"/>
    <x v="0"/>
    <x v="1"/>
    <x v="0"/>
    <x v="1"/>
    <x v="2"/>
    <x v="2"/>
    <x v="0"/>
    <x v="4"/>
    <s v="2024-06-13"/>
    <x v="1"/>
    <n v="1050"/>
    <x v="0"/>
    <m/>
    <x v="0"/>
    <m/>
    <x v="2"/>
    <n v="100474696"/>
    <x v="0"/>
    <x v="0"/>
    <s v="Retenções Iur"/>
    <s v="ORI"/>
    <x v="0"/>
    <s v="RIUR"/>
    <x v="0"/>
    <x v="0"/>
    <x v="0"/>
    <x v="0"/>
    <x v="0"/>
    <x v="0"/>
    <x v="0"/>
    <x v="0"/>
    <x v="0"/>
    <x v="0"/>
    <x v="0"/>
    <s v="Retenções Iur"/>
    <x v="0"/>
    <x v="0"/>
    <x v="0"/>
    <x v="0"/>
    <x v="2"/>
    <x v="0"/>
    <x v="0"/>
    <x v="0"/>
    <x v="0"/>
    <x v="1"/>
    <x v="0"/>
    <x v="0"/>
    <s v="RETENCAO OT"/>
  </r>
  <r>
    <x v="0"/>
    <n v="0"/>
    <n v="0"/>
    <n v="0"/>
    <n v="8566"/>
    <x v="1074"/>
    <x v="0"/>
    <x v="1"/>
    <x v="0"/>
    <s v="80.02.01"/>
    <x v="2"/>
    <x v="2"/>
    <x v="2"/>
    <s v="Retenções Iur"/>
    <s v="80.02.01"/>
    <s v="Retenções Iur"/>
    <s v="80.02.01"/>
    <x v="2"/>
    <x v="0"/>
    <x v="1"/>
    <x v="0"/>
    <x v="1"/>
    <x v="2"/>
    <x v="2"/>
    <x v="0"/>
    <x v="4"/>
    <s v="2024-06-28"/>
    <x v="1"/>
    <n v="8566"/>
    <x v="0"/>
    <m/>
    <x v="0"/>
    <m/>
    <x v="2"/>
    <n v="100474696"/>
    <x v="0"/>
    <x v="0"/>
    <s v="Retenções Iur"/>
    <s v="ORI"/>
    <x v="0"/>
    <s v="RIUR"/>
    <x v="0"/>
    <x v="0"/>
    <x v="0"/>
    <x v="0"/>
    <x v="0"/>
    <x v="0"/>
    <x v="0"/>
    <x v="0"/>
    <x v="0"/>
    <x v="0"/>
    <x v="0"/>
    <s v="Retenções Iur"/>
    <x v="0"/>
    <x v="0"/>
    <x v="0"/>
    <x v="0"/>
    <x v="2"/>
    <x v="0"/>
    <x v="0"/>
    <x v="0"/>
    <x v="0"/>
    <x v="1"/>
    <x v="0"/>
    <x v="0"/>
    <s v="RETENCAO OT"/>
  </r>
  <r>
    <x v="0"/>
    <n v="0"/>
    <n v="0"/>
    <n v="0"/>
    <n v="7800"/>
    <x v="1075"/>
    <x v="0"/>
    <x v="0"/>
    <x v="0"/>
    <s v="03.16.15"/>
    <x v="0"/>
    <x v="0"/>
    <x v="0"/>
    <s v="Direção Financeira"/>
    <s v="03.16.15"/>
    <s v="Direção Financeira"/>
    <s v="03.16.15"/>
    <x v="41"/>
    <x v="0"/>
    <x v="0"/>
    <x v="1"/>
    <x v="0"/>
    <x v="0"/>
    <x v="0"/>
    <x v="0"/>
    <x v="5"/>
    <s v="2024-08-01"/>
    <x v="2"/>
    <n v="7800"/>
    <x v="0"/>
    <m/>
    <x v="0"/>
    <m/>
    <x v="2"/>
    <n v="100474696"/>
    <x v="0"/>
    <x v="1"/>
    <s v="Direção Financeira"/>
    <s v="ORI"/>
    <x v="0"/>
    <m/>
    <x v="0"/>
    <x v="0"/>
    <x v="0"/>
    <x v="0"/>
    <x v="0"/>
    <x v="0"/>
    <x v="0"/>
    <x v="0"/>
    <x v="0"/>
    <x v="0"/>
    <x v="0"/>
    <s v="Direção Financeira"/>
    <x v="0"/>
    <x v="0"/>
    <x v="0"/>
    <x v="0"/>
    <x v="0"/>
    <x v="0"/>
    <x v="0"/>
    <x v="0"/>
    <x v="0"/>
    <x v="0"/>
    <x v="1"/>
    <x v="0"/>
    <s v="Pagamento a favor de Sr. Elson Tobias de Pina, pela aquisição de serviços de personalização e caracterização do veiculo ST-94-Ol e ST-22-RG afeto aos serviços da CMSM, confrome anexo. "/>
  </r>
  <r>
    <x v="0"/>
    <n v="0"/>
    <n v="0"/>
    <n v="0"/>
    <n v="44200"/>
    <x v="1075"/>
    <x v="0"/>
    <x v="0"/>
    <x v="0"/>
    <s v="03.16.15"/>
    <x v="0"/>
    <x v="0"/>
    <x v="0"/>
    <s v="Direção Financeira"/>
    <s v="03.16.15"/>
    <s v="Direção Financeira"/>
    <s v="03.16.15"/>
    <x v="41"/>
    <x v="0"/>
    <x v="0"/>
    <x v="1"/>
    <x v="0"/>
    <x v="0"/>
    <x v="0"/>
    <x v="0"/>
    <x v="5"/>
    <s v="2024-08-01"/>
    <x v="2"/>
    <n v="44200"/>
    <x v="0"/>
    <m/>
    <x v="0"/>
    <m/>
    <x v="220"/>
    <n v="100478147"/>
    <x v="0"/>
    <x v="0"/>
    <s v="Direção Financeira"/>
    <s v="ORI"/>
    <x v="0"/>
    <m/>
    <x v="0"/>
    <x v="0"/>
    <x v="0"/>
    <x v="0"/>
    <x v="0"/>
    <x v="0"/>
    <x v="0"/>
    <x v="0"/>
    <x v="0"/>
    <x v="0"/>
    <x v="0"/>
    <s v="Direção Financeira"/>
    <x v="0"/>
    <x v="0"/>
    <x v="0"/>
    <x v="0"/>
    <x v="0"/>
    <x v="0"/>
    <x v="0"/>
    <x v="0"/>
    <x v="0"/>
    <x v="0"/>
    <x v="0"/>
    <x v="0"/>
    <s v="Pagamento a favor de Sr. Elson Tobias de Pina, pela aquisição de serviços de personalização e caracterização do veiculo ST-94-Ol e ST-22-RG afeto aos serviços da CMSM, confrome anexo. "/>
  </r>
  <r>
    <x v="1"/>
    <n v="0"/>
    <n v="0"/>
    <n v="0"/>
    <n v="50000"/>
    <x v="1076"/>
    <x v="0"/>
    <x v="0"/>
    <x v="0"/>
    <s v="01.25.02.23"/>
    <x v="12"/>
    <x v="3"/>
    <x v="3"/>
    <s v="desporto"/>
    <s v="01.25.02"/>
    <s v="desporto"/>
    <s v="01.25.02"/>
    <x v="1"/>
    <x v="0"/>
    <x v="0"/>
    <x v="0"/>
    <x v="0"/>
    <x v="1"/>
    <x v="1"/>
    <x v="0"/>
    <x v="5"/>
    <s v="2024-08-02"/>
    <x v="2"/>
    <n v="50000"/>
    <x v="0"/>
    <m/>
    <x v="0"/>
    <m/>
    <x v="221"/>
    <n v="100479509"/>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Victor Manuel Nunes Lopes, referente ao prémio de jogo da Seleção da participação no torneio santiago maior 2024, confrome anexo.  "/>
  </r>
  <r>
    <x v="0"/>
    <n v="0"/>
    <n v="0"/>
    <n v="0"/>
    <n v="42000"/>
    <x v="1077"/>
    <x v="0"/>
    <x v="0"/>
    <x v="0"/>
    <s v="01.25.04.22"/>
    <x v="7"/>
    <x v="3"/>
    <x v="3"/>
    <s v="Cultura"/>
    <s v="01.25.04"/>
    <s v="Cultura"/>
    <s v="01.25.04"/>
    <x v="4"/>
    <x v="0"/>
    <x v="2"/>
    <x v="2"/>
    <x v="0"/>
    <x v="1"/>
    <x v="0"/>
    <x v="0"/>
    <x v="5"/>
    <s v="2024-08-09"/>
    <x v="2"/>
    <n v="42000"/>
    <x v="0"/>
    <m/>
    <x v="0"/>
    <m/>
    <x v="222"/>
    <n v="100479348"/>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quisição de 15 chapas para a vedação do recinto do festival da musica da Calheta 2024, conforme anexo."/>
  </r>
  <r>
    <x v="0"/>
    <n v="0"/>
    <n v="0"/>
    <n v="0"/>
    <n v="18228"/>
    <x v="1078"/>
    <x v="0"/>
    <x v="1"/>
    <x v="0"/>
    <s v="03.03.10"/>
    <x v="8"/>
    <x v="0"/>
    <x v="4"/>
    <s v="Receitas Da Câmara"/>
    <s v="03.03.10"/>
    <s v="Receitas Da Câmara"/>
    <s v="03.03.10"/>
    <x v="24"/>
    <x v="0"/>
    <x v="3"/>
    <x v="6"/>
    <x v="0"/>
    <x v="0"/>
    <x v="2"/>
    <x v="0"/>
    <x v="9"/>
    <s v="2024-07-01"/>
    <x v="2"/>
    <n v="18228"/>
    <x v="0"/>
    <m/>
    <x v="0"/>
    <m/>
    <x v="6"/>
    <n v="100474914"/>
    <x v="0"/>
    <x v="0"/>
    <s v="Receitas Da Câmara"/>
    <s v="EXT"/>
    <x v="0"/>
    <s v="RDC"/>
    <x v="0"/>
    <x v="0"/>
    <x v="0"/>
    <x v="0"/>
    <x v="0"/>
    <x v="0"/>
    <x v="0"/>
    <x v="0"/>
    <x v="0"/>
    <x v="0"/>
    <x v="0"/>
    <s v="Receitas Da Câmara"/>
    <x v="0"/>
    <x v="0"/>
    <x v="0"/>
    <x v="0"/>
    <x v="0"/>
    <x v="0"/>
    <x v="0"/>
    <x v="0"/>
    <x v="0"/>
    <x v="0"/>
    <x v="0"/>
    <x v="0"/>
    <s v="Recebimento de renda Edmilson Adriano Calheta, conforme anexo."/>
  </r>
  <r>
    <x v="0"/>
    <n v="0"/>
    <n v="0"/>
    <n v="0"/>
    <n v="295000"/>
    <x v="1079"/>
    <x v="0"/>
    <x v="0"/>
    <x v="0"/>
    <s v="01.25.04.22"/>
    <x v="7"/>
    <x v="3"/>
    <x v="3"/>
    <s v="Cultura"/>
    <s v="01.25.04"/>
    <s v="Cultura"/>
    <s v="01.25.04"/>
    <x v="4"/>
    <x v="0"/>
    <x v="2"/>
    <x v="2"/>
    <x v="0"/>
    <x v="1"/>
    <x v="0"/>
    <x v="0"/>
    <x v="5"/>
    <s v="2024-08-09"/>
    <x v="2"/>
    <n v="295000"/>
    <x v="0"/>
    <m/>
    <x v="0"/>
    <m/>
    <x v="6"/>
    <n v="10047491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a Tesoureira Municipal , referente a atuação no festival de 15 de agosto 2024, confrome anexo.  "/>
  </r>
  <r>
    <x v="0"/>
    <n v="0"/>
    <n v="0"/>
    <n v="0"/>
    <n v="700"/>
    <x v="1080"/>
    <x v="0"/>
    <x v="0"/>
    <x v="0"/>
    <s v="03.16.15"/>
    <x v="0"/>
    <x v="0"/>
    <x v="0"/>
    <s v="Direção Financeira"/>
    <s v="03.16.15"/>
    <s v="Direção Financeira"/>
    <s v="03.16.15"/>
    <x v="31"/>
    <x v="0"/>
    <x v="0"/>
    <x v="1"/>
    <x v="0"/>
    <x v="0"/>
    <x v="0"/>
    <x v="0"/>
    <x v="5"/>
    <s v="2024-08-21"/>
    <x v="2"/>
    <n v="700"/>
    <x v="0"/>
    <m/>
    <x v="0"/>
    <m/>
    <x v="21"/>
    <n v="100391960"/>
    <x v="0"/>
    <x v="0"/>
    <s v="Direção Financeira"/>
    <s v="ORI"/>
    <x v="0"/>
    <m/>
    <x v="0"/>
    <x v="0"/>
    <x v="0"/>
    <x v="0"/>
    <x v="0"/>
    <x v="0"/>
    <x v="0"/>
    <x v="0"/>
    <x v="0"/>
    <x v="0"/>
    <x v="0"/>
    <s v="Direção Financeira"/>
    <x v="0"/>
    <x v="0"/>
    <x v="0"/>
    <x v="0"/>
    <x v="0"/>
    <x v="0"/>
    <x v="0"/>
    <x v="0"/>
    <x v="0"/>
    <x v="0"/>
    <x v="0"/>
    <x v="0"/>
    <s v="Recarregamento de internet no tablet, para serviços de cadastro social único, conforme proposta em anexo."/>
  </r>
  <r>
    <x v="0"/>
    <n v="0"/>
    <n v="0"/>
    <n v="0"/>
    <n v="580"/>
    <x v="1081"/>
    <x v="0"/>
    <x v="1"/>
    <x v="0"/>
    <s v="03.03.10"/>
    <x v="8"/>
    <x v="0"/>
    <x v="4"/>
    <s v="Receitas Da Câmara"/>
    <s v="03.03.10"/>
    <s v="Receitas Da Câmara"/>
    <s v="03.03.10"/>
    <x v="8"/>
    <x v="0"/>
    <x v="3"/>
    <x v="3"/>
    <x v="0"/>
    <x v="0"/>
    <x v="2"/>
    <x v="0"/>
    <x v="5"/>
    <s v="2024-08-20"/>
    <x v="2"/>
    <n v="5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020"/>
    <x v="1082"/>
    <x v="0"/>
    <x v="1"/>
    <x v="0"/>
    <s v="03.03.10"/>
    <x v="8"/>
    <x v="0"/>
    <x v="4"/>
    <s v="Receitas Da Câmara"/>
    <s v="03.03.10"/>
    <s v="Receitas Da Câmara"/>
    <s v="03.03.10"/>
    <x v="10"/>
    <x v="0"/>
    <x v="3"/>
    <x v="3"/>
    <x v="0"/>
    <x v="0"/>
    <x v="2"/>
    <x v="0"/>
    <x v="5"/>
    <s v="2024-08-20"/>
    <x v="2"/>
    <n v="90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9194"/>
    <x v="1083"/>
    <x v="0"/>
    <x v="1"/>
    <x v="0"/>
    <s v="03.03.10"/>
    <x v="8"/>
    <x v="0"/>
    <x v="4"/>
    <s v="Receitas Da Câmara"/>
    <s v="03.03.10"/>
    <s v="Receitas Da Câmara"/>
    <s v="03.03.10"/>
    <x v="9"/>
    <x v="0"/>
    <x v="3"/>
    <x v="3"/>
    <x v="0"/>
    <x v="0"/>
    <x v="2"/>
    <x v="0"/>
    <x v="5"/>
    <s v="2024-08-20"/>
    <x v="2"/>
    <n v="1919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0"/>
    <x v="1084"/>
    <x v="0"/>
    <x v="1"/>
    <x v="0"/>
    <s v="03.03.10"/>
    <x v="8"/>
    <x v="0"/>
    <x v="4"/>
    <s v="Receitas Da Câmara"/>
    <s v="03.03.10"/>
    <s v="Receitas Da Câmara"/>
    <s v="03.03.10"/>
    <x v="19"/>
    <x v="0"/>
    <x v="3"/>
    <x v="6"/>
    <x v="0"/>
    <x v="0"/>
    <x v="2"/>
    <x v="0"/>
    <x v="5"/>
    <s v="2024-08-20"/>
    <x v="2"/>
    <n v="15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500"/>
    <x v="1085"/>
    <x v="0"/>
    <x v="1"/>
    <x v="0"/>
    <s v="03.03.10"/>
    <x v="8"/>
    <x v="0"/>
    <x v="4"/>
    <s v="Receitas Da Câmara"/>
    <s v="03.03.10"/>
    <s v="Receitas Da Câmara"/>
    <s v="03.03.10"/>
    <x v="12"/>
    <x v="0"/>
    <x v="3"/>
    <x v="3"/>
    <x v="0"/>
    <x v="0"/>
    <x v="2"/>
    <x v="0"/>
    <x v="5"/>
    <s v="2024-08-20"/>
    <x v="2"/>
    <n v="5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90"/>
    <x v="1086"/>
    <x v="0"/>
    <x v="1"/>
    <x v="0"/>
    <s v="03.03.10"/>
    <x v="8"/>
    <x v="0"/>
    <x v="4"/>
    <s v="Receitas Da Câmara"/>
    <s v="03.03.10"/>
    <s v="Receitas Da Câmara"/>
    <s v="03.03.10"/>
    <x v="17"/>
    <x v="0"/>
    <x v="3"/>
    <x v="3"/>
    <x v="0"/>
    <x v="0"/>
    <x v="2"/>
    <x v="0"/>
    <x v="5"/>
    <s v="2024-08-20"/>
    <x v="2"/>
    <n v="27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1087"/>
    <x v="0"/>
    <x v="1"/>
    <x v="0"/>
    <s v="03.03.10"/>
    <x v="8"/>
    <x v="0"/>
    <x v="4"/>
    <s v="Receitas Da Câmara"/>
    <s v="03.03.10"/>
    <s v="Receitas Da Câmara"/>
    <s v="03.03.10"/>
    <x v="21"/>
    <x v="0"/>
    <x v="3"/>
    <x v="3"/>
    <x v="0"/>
    <x v="0"/>
    <x v="2"/>
    <x v="0"/>
    <x v="5"/>
    <s v="2024-08-20"/>
    <x v="2"/>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80"/>
    <x v="1088"/>
    <x v="0"/>
    <x v="1"/>
    <x v="0"/>
    <s v="03.03.10"/>
    <x v="8"/>
    <x v="0"/>
    <x v="4"/>
    <s v="Receitas Da Câmara"/>
    <s v="03.03.10"/>
    <s v="Receitas Da Câmara"/>
    <s v="03.03.10"/>
    <x v="6"/>
    <x v="0"/>
    <x v="3"/>
    <x v="3"/>
    <x v="0"/>
    <x v="0"/>
    <x v="2"/>
    <x v="0"/>
    <x v="5"/>
    <s v="2024-08-20"/>
    <x v="2"/>
    <n v="168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550000"/>
    <x v="1089"/>
    <x v="0"/>
    <x v="1"/>
    <x v="0"/>
    <s v="03.03.10"/>
    <x v="8"/>
    <x v="0"/>
    <x v="4"/>
    <s v="Receitas Da Câmara"/>
    <s v="03.03.10"/>
    <s v="Receitas Da Câmara"/>
    <s v="03.03.10"/>
    <x v="15"/>
    <x v="0"/>
    <x v="0"/>
    <x v="0"/>
    <x v="0"/>
    <x v="0"/>
    <x v="2"/>
    <x v="0"/>
    <x v="5"/>
    <s v="2024-08-20"/>
    <x v="2"/>
    <n v="55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00"/>
    <x v="1090"/>
    <x v="0"/>
    <x v="1"/>
    <x v="0"/>
    <s v="03.03.10"/>
    <x v="8"/>
    <x v="0"/>
    <x v="4"/>
    <s v="Receitas Da Câmara"/>
    <s v="03.03.10"/>
    <s v="Receitas Da Câmara"/>
    <s v="03.03.10"/>
    <x v="20"/>
    <x v="0"/>
    <x v="3"/>
    <x v="3"/>
    <x v="0"/>
    <x v="0"/>
    <x v="2"/>
    <x v="0"/>
    <x v="5"/>
    <s v="2024-08-20"/>
    <x v="2"/>
    <n v="7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510"/>
    <x v="1091"/>
    <x v="0"/>
    <x v="1"/>
    <x v="0"/>
    <s v="03.03.10"/>
    <x v="8"/>
    <x v="0"/>
    <x v="4"/>
    <s v="Receitas Da Câmara"/>
    <s v="03.03.10"/>
    <s v="Receitas Da Câmara"/>
    <s v="03.03.10"/>
    <x v="13"/>
    <x v="0"/>
    <x v="3"/>
    <x v="3"/>
    <x v="0"/>
    <x v="0"/>
    <x v="2"/>
    <x v="0"/>
    <x v="5"/>
    <s v="2024-08-20"/>
    <x v="2"/>
    <n v="35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00"/>
    <x v="1092"/>
    <x v="0"/>
    <x v="1"/>
    <x v="0"/>
    <s v="03.03.10"/>
    <x v="8"/>
    <x v="0"/>
    <x v="4"/>
    <s v="Receitas Da Câmara"/>
    <s v="03.03.10"/>
    <s v="Receitas Da Câmara"/>
    <s v="03.03.10"/>
    <x v="11"/>
    <x v="0"/>
    <x v="0"/>
    <x v="5"/>
    <x v="0"/>
    <x v="0"/>
    <x v="2"/>
    <x v="0"/>
    <x v="5"/>
    <s v="2024-08-20"/>
    <x v="2"/>
    <n v="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29070"/>
    <x v="1093"/>
    <x v="0"/>
    <x v="1"/>
    <x v="0"/>
    <s v="03.03.10"/>
    <x v="8"/>
    <x v="0"/>
    <x v="4"/>
    <s v="Receitas Da Câmara"/>
    <s v="03.03.10"/>
    <s v="Receitas Da Câmara"/>
    <s v="03.03.10"/>
    <x v="18"/>
    <x v="0"/>
    <x v="0"/>
    <x v="0"/>
    <x v="0"/>
    <x v="0"/>
    <x v="2"/>
    <x v="0"/>
    <x v="5"/>
    <s v="2024-08-20"/>
    <x v="2"/>
    <n v="2290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9400"/>
    <x v="1094"/>
    <x v="0"/>
    <x v="1"/>
    <x v="0"/>
    <s v="03.03.10"/>
    <x v="8"/>
    <x v="0"/>
    <x v="4"/>
    <s v="Receitas Da Câmara"/>
    <s v="03.03.10"/>
    <s v="Receitas Da Câmara"/>
    <s v="03.03.10"/>
    <x v="11"/>
    <x v="0"/>
    <x v="0"/>
    <x v="5"/>
    <x v="0"/>
    <x v="0"/>
    <x v="2"/>
    <x v="0"/>
    <x v="5"/>
    <s v="2024-08-12"/>
    <x v="2"/>
    <n v="19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40"/>
    <x v="1095"/>
    <x v="0"/>
    <x v="1"/>
    <x v="0"/>
    <s v="03.03.10"/>
    <x v="8"/>
    <x v="0"/>
    <x v="4"/>
    <s v="Receitas Da Câmara"/>
    <s v="03.03.10"/>
    <s v="Receitas Da Câmara"/>
    <s v="03.03.10"/>
    <x v="8"/>
    <x v="0"/>
    <x v="3"/>
    <x v="3"/>
    <x v="0"/>
    <x v="0"/>
    <x v="2"/>
    <x v="0"/>
    <x v="5"/>
    <s v="2024-08-12"/>
    <x v="2"/>
    <n v="5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3"/>
    <x v="1096"/>
    <x v="0"/>
    <x v="1"/>
    <x v="0"/>
    <s v="03.03.10"/>
    <x v="8"/>
    <x v="0"/>
    <x v="4"/>
    <s v="Receitas Da Câmara"/>
    <s v="03.03.10"/>
    <s v="Receitas Da Câmara"/>
    <s v="03.03.10"/>
    <x v="23"/>
    <x v="0"/>
    <x v="3"/>
    <x v="7"/>
    <x v="0"/>
    <x v="0"/>
    <x v="2"/>
    <x v="0"/>
    <x v="5"/>
    <s v="2024-08-12"/>
    <x v="2"/>
    <n v="4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689"/>
    <x v="1097"/>
    <x v="0"/>
    <x v="1"/>
    <x v="0"/>
    <s v="03.03.10"/>
    <x v="8"/>
    <x v="0"/>
    <x v="4"/>
    <s v="Receitas Da Câmara"/>
    <s v="03.03.10"/>
    <s v="Receitas Da Câmara"/>
    <s v="03.03.10"/>
    <x v="9"/>
    <x v="0"/>
    <x v="3"/>
    <x v="3"/>
    <x v="0"/>
    <x v="0"/>
    <x v="2"/>
    <x v="0"/>
    <x v="5"/>
    <s v="2024-08-12"/>
    <x v="2"/>
    <n v="1368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750"/>
    <x v="1098"/>
    <x v="0"/>
    <x v="1"/>
    <x v="0"/>
    <s v="03.03.10"/>
    <x v="8"/>
    <x v="0"/>
    <x v="4"/>
    <s v="Receitas Da Câmara"/>
    <s v="03.03.10"/>
    <s v="Receitas Da Câmara"/>
    <s v="03.03.10"/>
    <x v="17"/>
    <x v="0"/>
    <x v="3"/>
    <x v="3"/>
    <x v="0"/>
    <x v="0"/>
    <x v="2"/>
    <x v="0"/>
    <x v="5"/>
    <s v="2024-08-12"/>
    <x v="2"/>
    <n v="37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00"/>
    <x v="1099"/>
    <x v="0"/>
    <x v="1"/>
    <x v="0"/>
    <s v="03.03.10"/>
    <x v="8"/>
    <x v="0"/>
    <x v="4"/>
    <s v="Receitas Da Câmara"/>
    <s v="03.03.10"/>
    <s v="Receitas Da Câmara"/>
    <s v="03.03.10"/>
    <x v="10"/>
    <x v="0"/>
    <x v="3"/>
    <x v="3"/>
    <x v="0"/>
    <x v="0"/>
    <x v="2"/>
    <x v="0"/>
    <x v="5"/>
    <s v="2024-08-12"/>
    <x v="2"/>
    <n v="2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
    <x v="1100"/>
    <x v="0"/>
    <x v="1"/>
    <x v="0"/>
    <s v="03.03.10"/>
    <x v="8"/>
    <x v="0"/>
    <x v="4"/>
    <s v="Receitas Da Câmara"/>
    <s v="03.03.10"/>
    <s v="Receitas Da Câmara"/>
    <s v="03.03.10"/>
    <x v="14"/>
    <x v="0"/>
    <x v="3"/>
    <x v="3"/>
    <x v="0"/>
    <x v="0"/>
    <x v="2"/>
    <x v="0"/>
    <x v="5"/>
    <s v="2024-08-12"/>
    <x v="2"/>
    <n v="1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0"/>
    <x v="1101"/>
    <x v="0"/>
    <x v="0"/>
    <x v="0"/>
    <s v="01.25.03.12"/>
    <x v="6"/>
    <x v="3"/>
    <x v="3"/>
    <s v="Emprego e Formação profissional"/>
    <s v="01.25.03"/>
    <s v="Emprego e Formação profissional"/>
    <s v="01.25.03"/>
    <x v="4"/>
    <x v="0"/>
    <x v="2"/>
    <x v="2"/>
    <x v="0"/>
    <x v="1"/>
    <x v="0"/>
    <x v="0"/>
    <x v="3"/>
    <s v="2024-05-20"/>
    <x v="1"/>
    <n v="6000"/>
    <x v="0"/>
    <m/>
    <x v="0"/>
    <m/>
    <x v="223"/>
    <n v="100476430"/>
    <x v="0"/>
    <x v="0"/>
    <s v="Estágios Profissionais e Promoção de Emprego"/>
    <s v="ORI"/>
    <x v="0"/>
    <m/>
    <x v="0"/>
    <x v="0"/>
    <x v="0"/>
    <x v="0"/>
    <x v="0"/>
    <x v="0"/>
    <x v="0"/>
    <x v="0"/>
    <x v="0"/>
    <x v="0"/>
    <x v="0"/>
    <s v="Estágios Profissionais e Promoção de Emprego"/>
    <x v="0"/>
    <x v="0"/>
    <x v="0"/>
    <x v="0"/>
    <x v="1"/>
    <x v="0"/>
    <x v="0"/>
    <x v="0"/>
    <x v="0"/>
    <x v="0"/>
    <x v="0"/>
    <x v="0"/>
    <s v="Apoio a favor da senhora Natália Martins Gomes, para reforço das atividades geradoras de rendimentos, conforme anexo. "/>
  </r>
  <r>
    <x v="0"/>
    <n v="0"/>
    <n v="0"/>
    <n v="0"/>
    <n v="6989"/>
    <x v="1102"/>
    <x v="0"/>
    <x v="0"/>
    <x v="0"/>
    <s v="01.25.01.10"/>
    <x v="33"/>
    <x v="3"/>
    <x v="3"/>
    <s v="Educação"/>
    <s v="01.25.01"/>
    <s v="Educação"/>
    <s v="01.25.01"/>
    <x v="4"/>
    <x v="0"/>
    <x v="2"/>
    <x v="2"/>
    <x v="0"/>
    <x v="1"/>
    <x v="0"/>
    <x v="0"/>
    <x v="0"/>
    <s v="2024-01-08"/>
    <x v="0"/>
    <n v="6989"/>
    <x v="0"/>
    <m/>
    <x v="0"/>
    <m/>
    <x v="138"/>
    <n v="100391760"/>
    <x v="0"/>
    <x v="0"/>
    <s v="Transporte escolar"/>
    <s v="ORI"/>
    <x v="0"/>
    <m/>
    <x v="0"/>
    <x v="0"/>
    <x v="0"/>
    <x v="0"/>
    <x v="0"/>
    <x v="0"/>
    <x v="0"/>
    <x v="0"/>
    <x v="0"/>
    <x v="0"/>
    <x v="0"/>
    <s v="Transporte escolar"/>
    <x v="0"/>
    <x v="0"/>
    <x v="0"/>
    <x v="0"/>
    <x v="1"/>
    <x v="0"/>
    <x v="0"/>
    <x v="0"/>
    <x v="0"/>
    <x v="0"/>
    <x v="0"/>
    <x v="0"/>
    <s v="Pagamento a favor de Caetano Auto CV S.A para aquisição de correia distribuição da viatura Coaster ST-77-QP, afetos aos transporte escolar, conforme anexo."/>
  </r>
  <r>
    <x v="1"/>
    <n v="0"/>
    <n v="0"/>
    <n v="0"/>
    <n v="22500"/>
    <x v="1103"/>
    <x v="0"/>
    <x v="0"/>
    <x v="0"/>
    <s v="01.27.06.41"/>
    <x v="19"/>
    <x v="1"/>
    <x v="1"/>
    <s v="Requalificação Urbana e habitação"/>
    <s v="01.27.06"/>
    <s v="Requalificação Urbana e habitação"/>
    <s v="01.27.06"/>
    <x v="40"/>
    <x v="0"/>
    <x v="0"/>
    <x v="0"/>
    <x v="0"/>
    <x v="1"/>
    <x v="1"/>
    <x v="0"/>
    <x v="0"/>
    <s v="2024-01-23"/>
    <x v="0"/>
    <n v="22500"/>
    <x v="0"/>
    <m/>
    <x v="0"/>
    <m/>
    <x v="2"/>
    <n v="100474696"/>
    <x v="0"/>
    <x v="1"/>
    <s v="Reabilitação de Jardins Infantis e Escolas do EBI"/>
    <s v="ORI"/>
    <x v="0"/>
    <s v="RJEBI"/>
    <x v="0"/>
    <x v="0"/>
    <x v="0"/>
    <x v="0"/>
    <x v="0"/>
    <x v="0"/>
    <x v="0"/>
    <x v="0"/>
    <x v="0"/>
    <x v="0"/>
    <x v="0"/>
    <s v="Reabilitação de Jardins Infantis e Escolas do EBI"/>
    <x v="0"/>
    <x v="0"/>
    <x v="0"/>
    <x v="0"/>
    <x v="1"/>
    <x v="0"/>
    <x v="0"/>
    <x v="0"/>
    <x v="0"/>
    <x v="0"/>
    <x v="1"/>
    <x v="0"/>
    <s v="Pagamento referente a reabilitação de jardim de Pilão Cão, enquadrada no âmbito do programa de subvenção no Pré-escolar, conforme anexo."/>
  </r>
  <r>
    <x v="1"/>
    <n v="0"/>
    <n v="0"/>
    <n v="0"/>
    <n v="127500"/>
    <x v="1103"/>
    <x v="0"/>
    <x v="0"/>
    <x v="0"/>
    <s v="01.27.06.41"/>
    <x v="19"/>
    <x v="1"/>
    <x v="1"/>
    <s v="Requalificação Urbana e habitação"/>
    <s v="01.27.06"/>
    <s v="Requalificação Urbana e habitação"/>
    <s v="01.27.06"/>
    <x v="40"/>
    <x v="0"/>
    <x v="0"/>
    <x v="0"/>
    <x v="0"/>
    <x v="1"/>
    <x v="1"/>
    <x v="0"/>
    <x v="0"/>
    <s v="2024-01-23"/>
    <x v="0"/>
    <n v="127500"/>
    <x v="0"/>
    <m/>
    <x v="0"/>
    <m/>
    <x v="84"/>
    <n v="100479571"/>
    <x v="0"/>
    <x v="0"/>
    <s v="Reabilitação de Jardins Infantis e Escolas do EBI"/>
    <s v="ORI"/>
    <x v="0"/>
    <s v="RJEBI"/>
    <x v="0"/>
    <x v="0"/>
    <x v="0"/>
    <x v="0"/>
    <x v="0"/>
    <x v="0"/>
    <x v="0"/>
    <x v="0"/>
    <x v="0"/>
    <x v="0"/>
    <x v="0"/>
    <s v="Reabilitação de Jardins Infantis e Escolas do EBI"/>
    <x v="0"/>
    <x v="0"/>
    <x v="0"/>
    <x v="0"/>
    <x v="1"/>
    <x v="0"/>
    <x v="0"/>
    <x v="0"/>
    <x v="0"/>
    <x v="0"/>
    <x v="0"/>
    <x v="0"/>
    <s v="Pagamento referente a reabilitação de jardim de Pilão Cão, enquadrada no âmbito do programa de subvenção no Pré-escolar, conforme anexo."/>
  </r>
  <r>
    <x v="0"/>
    <n v="0"/>
    <n v="0"/>
    <n v="0"/>
    <n v="2000"/>
    <x v="1104"/>
    <x v="0"/>
    <x v="0"/>
    <x v="0"/>
    <s v="01.25.05.12"/>
    <x v="10"/>
    <x v="3"/>
    <x v="3"/>
    <s v="Saúde"/>
    <s v="01.25.05"/>
    <s v="Saúde"/>
    <s v="01.25.05"/>
    <x v="7"/>
    <x v="0"/>
    <x v="4"/>
    <x v="4"/>
    <x v="0"/>
    <x v="1"/>
    <x v="0"/>
    <x v="0"/>
    <x v="0"/>
    <s v="2024-01-29"/>
    <x v="0"/>
    <n v="2000"/>
    <x v="0"/>
    <m/>
    <x v="0"/>
    <m/>
    <x v="224"/>
    <n v="100357393"/>
    <x v="0"/>
    <x v="0"/>
    <s v="Promoção e Inclusão Social"/>
    <s v="ORI"/>
    <x v="0"/>
    <m/>
    <x v="0"/>
    <x v="0"/>
    <x v="0"/>
    <x v="0"/>
    <x v="0"/>
    <x v="0"/>
    <x v="0"/>
    <x v="0"/>
    <x v="0"/>
    <x v="0"/>
    <x v="0"/>
    <s v="Promoção e Inclusão Social"/>
    <x v="0"/>
    <x v="0"/>
    <x v="0"/>
    <x v="0"/>
    <x v="1"/>
    <x v="0"/>
    <x v="0"/>
    <x v="0"/>
    <x v="0"/>
    <x v="0"/>
    <x v="0"/>
    <x v="0"/>
    <s v="Apoio para assistência social, conforme proposta em anexo."/>
  </r>
  <r>
    <x v="0"/>
    <n v="0"/>
    <n v="0"/>
    <n v="0"/>
    <n v="31200"/>
    <x v="1105"/>
    <x v="0"/>
    <x v="1"/>
    <x v="0"/>
    <s v="03.03.10"/>
    <x v="8"/>
    <x v="0"/>
    <x v="4"/>
    <s v="Receitas Da Câmara"/>
    <s v="03.03.10"/>
    <s v="Receitas Da Câmara"/>
    <s v="03.03.10"/>
    <x v="13"/>
    <x v="0"/>
    <x v="3"/>
    <x v="3"/>
    <x v="0"/>
    <x v="0"/>
    <x v="2"/>
    <x v="0"/>
    <x v="2"/>
    <s v="2024-02-01"/>
    <x v="0"/>
    <n v="31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4700"/>
    <x v="1106"/>
    <x v="0"/>
    <x v="1"/>
    <x v="0"/>
    <s v="03.03.10"/>
    <x v="8"/>
    <x v="0"/>
    <x v="4"/>
    <s v="Receitas Da Câmara"/>
    <s v="03.03.10"/>
    <s v="Receitas Da Câmara"/>
    <s v="03.03.10"/>
    <x v="42"/>
    <x v="0"/>
    <x v="3"/>
    <x v="3"/>
    <x v="0"/>
    <x v="0"/>
    <x v="2"/>
    <x v="0"/>
    <x v="2"/>
    <s v="2024-02-01"/>
    <x v="0"/>
    <n v="347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971"/>
    <x v="1107"/>
    <x v="0"/>
    <x v="1"/>
    <x v="0"/>
    <s v="03.03.10"/>
    <x v="8"/>
    <x v="0"/>
    <x v="4"/>
    <s v="Receitas Da Câmara"/>
    <s v="03.03.10"/>
    <s v="Receitas Da Câmara"/>
    <s v="03.03.10"/>
    <x v="18"/>
    <x v="0"/>
    <x v="0"/>
    <x v="0"/>
    <x v="0"/>
    <x v="0"/>
    <x v="2"/>
    <x v="0"/>
    <x v="2"/>
    <s v="2024-02-01"/>
    <x v="0"/>
    <n v="28971"/>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0"/>
    <x v="1108"/>
    <x v="0"/>
    <x v="1"/>
    <x v="0"/>
    <s v="03.03.10"/>
    <x v="8"/>
    <x v="0"/>
    <x v="4"/>
    <s v="Receitas Da Câmara"/>
    <s v="03.03.10"/>
    <s v="Receitas Da Câmara"/>
    <s v="03.03.10"/>
    <x v="20"/>
    <x v="0"/>
    <x v="3"/>
    <x v="3"/>
    <x v="0"/>
    <x v="0"/>
    <x v="2"/>
    <x v="0"/>
    <x v="2"/>
    <s v="2024-02-01"/>
    <x v="0"/>
    <n v="6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
    <x v="1109"/>
    <x v="0"/>
    <x v="1"/>
    <x v="0"/>
    <s v="03.03.10"/>
    <x v="8"/>
    <x v="0"/>
    <x v="4"/>
    <s v="Receitas Da Câmara"/>
    <s v="03.03.10"/>
    <s v="Receitas Da Câmara"/>
    <s v="03.03.10"/>
    <x v="8"/>
    <x v="0"/>
    <x v="3"/>
    <x v="3"/>
    <x v="0"/>
    <x v="0"/>
    <x v="2"/>
    <x v="0"/>
    <x v="2"/>
    <s v="2024-02-01"/>
    <x v="0"/>
    <n v="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
    <x v="1110"/>
    <x v="0"/>
    <x v="1"/>
    <x v="0"/>
    <s v="03.03.10"/>
    <x v="8"/>
    <x v="0"/>
    <x v="4"/>
    <s v="Receitas Da Câmara"/>
    <s v="03.03.10"/>
    <s v="Receitas Da Câmara"/>
    <s v="03.03.10"/>
    <x v="6"/>
    <x v="0"/>
    <x v="3"/>
    <x v="3"/>
    <x v="0"/>
    <x v="0"/>
    <x v="2"/>
    <x v="0"/>
    <x v="2"/>
    <s v="2024-02-01"/>
    <x v="0"/>
    <n v="1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00"/>
    <x v="1111"/>
    <x v="0"/>
    <x v="1"/>
    <x v="0"/>
    <s v="03.03.10"/>
    <x v="8"/>
    <x v="0"/>
    <x v="4"/>
    <s v="Receitas Da Câmara"/>
    <s v="03.03.10"/>
    <s v="Receitas Da Câmara"/>
    <s v="03.03.10"/>
    <x v="11"/>
    <x v="0"/>
    <x v="0"/>
    <x v="5"/>
    <x v="0"/>
    <x v="0"/>
    <x v="2"/>
    <x v="0"/>
    <x v="2"/>
    <s v="2024-02-01"/>
    <x v="0"/>
    <n v="2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435"/>
    <x v="1112"/>
    <x v="0"/>
    <x v="1"/>
    <x v="0"/>
    <s v="03.03.10"/>
    <x v="8"/>
    <x v="0"/>
    <x v="4"/>
    <s v="Receitas Da Câmara"/>
    <s v="03.03.10"/>
    <s v="Receitas Da Câmara"/>
    <s v="03.03.10"/>
    <x v="10"/>
    <x v="0"/>
    <x v="3"/>
    <x v="3"/>
    <x v="0"/>
    <x v="0"/>
    <x v="2"/>
    <x v="0"/>
    <x v="2"/>
    <s v="2024-02-01"/>
    <x v="0"/>
    <n v="643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70"/>
    <x v="1113"/>
    <x v="0"/>
    <x v="1"/>
    <x v="0"/>
    <s v="03.03.10"/>
    <x v="8"/>
    <x v="0"/>
    <x v="4"/>
    <s v="Receitas Da Câmara"/>
    <s v="03.03.10"/>
    <s v="Receitas Da Câmara"/>
    <s v="03.03.10"/>
    <x v="9"/>
    <x v="0"/>
    <x v="3"/>
    <x v="3"/>
    <x v="0"/>
    <x v="0"/>
    <x v="2"/>
    <x v="0"/>
    <x v="2"/>
    <s v="2024-02-01"/>
    <x v="0"/>
    <n v="36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10"/>
    <x v="1114"/>
    <x v="0"/>
    <x v="1"/>
    <x v="0"/>
    <s v="03.03.10"/>
    <x v="8"/>
    <x v="0"/>
    <x v="4"/>
    <s v="Receitas Da Câmara"/>
    <s v="03.03.10"/>
    <s v="Receitas Da Câmara"/>
    <s v="03.03.10"/>
    <x v="17"/>
    <x v="0"/>
    <x v="3"/>
    <x v="3"/>
    <x v="0"/>
    <x v="0"/>
    <x v="2"/>
    <x v="0"/>
    <x v="2"/>
    <s v="2024-02-01"/>
    <x v="0"/>
    <n v="100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422"/>
    <x v="1115"/>
    <x v="0"/>
    <x v="1"/>
    <x v="0"/>
    <s v="80.02.01"/>
    <x v="2"/>
    <x v="2"/>
    <x v="2"/>
    <s v="Retenções Iur"/>
    <s v="80.02.01"/>
    <s v="Retenções Iur"/>
    <s v="80.02.01"/>
    <x v="2"/>
    <x v="0"/>
    <x v="1"/>
    <x v="0"/>
    <x v="1"/>
    <x v="2"/>
    <x v="2"/>
    <x v="0"/>
    <x v="2"/>
    <s v="2024-02-23"/>
    <x v="0"/>
    <n v="10422"/>
    <x v="0"/>
    <m/>
    <x v="0"/>
    <m/>
    <x v="2"/>
    <n v="100474696"/>
    <x v="0"/>
    <x v="0"/>
    <s v="Retenções Iur"/>
    <s v="ORI"/>
    <x v="0"/>
    <s v="RIUR"/>
    <x v="0"/>
    <x v="0"/>
    <x v="0"/>
    <x v="0"/>
    <x v="0"/>
    <x v="0"/>
    <x v="0"/>
    <x v="0"/>
    <x v="0"/>
    <x v="0"/>
    <x v="0"/>
    <s v="Retenções Iur"/>
    <x v="0"/>
    <x v="0"/>
    <x v="0"/>
    <x v="0"/>
    <x v="2"/>
    <x v="0"/>
    <x v="0"/>
    <x v="0"/>
    <x v="0"/>
    <x v="1"/>
    <x v="0"/>
    <x v="0"/>
    <s v="RETENCAO OT"/>
  </r>
  <r>
    <x v="0"/>
    <n v="0"/>
    <n v="0"/>
    <n v="0"/>
    <n v="8233"/>
    <x v="1116"/>
    <x v="0"/>
    <x v="1"/>
    <x v="0"/>
    <s v="80.02.10.21"/>
    <x v="52"/>
    <x v="2"/>
    <x v="2"/>
    <s v="Outros"/>
    <s v="80.02.10"/>
    <s v="Outros"/>
    <s v="80.02.10"/>
    <x v="71"/>
    <x v="0"/>
    <x v="1"/>
    <x v="0"/>
    <x v="1"/>
    <x v="2"/>
    <x v="2"/>
    <x v="0"/>
    <x v="2"/>
    <s v="2024-02-23"/>
    <x v="0"/>
    <n v="8233"/>
    <x v="0"/>
    <m/>
    <x v="0"/>
    <m/>
    <x v="160"/>
    <n v="100478627"/>
    <x v="0"/>
    <x v="0"/>
    <s v="Retenções Descontos Judiciais"/>
    <s v="ORI"/>
    <x v="0"/>
    <m/>
    <x v="0"/>
    <x v="0"/>
    <x v="0"/>
    <x v="0"/>
    <x v="0"/>
    <x v="0"/>
    <x v="0"/>
    <x v="0"/>
    <x v="0"/>
    <x v="0"/>
    <x v="0"/>
    <s v="Retenções Descontos Judiciais"/>
    <x v="0"/>
    <x v="0"/>
    <x v="0"/>
    <x v="0"/>
    <x v="2"/>
    <x v="0"/>
    <x v="0"/>
    <x v="0"/>
    <x v="0"/>
    <x v="1"/>
    <x v="0"/>
    <x v="0"/>
    <s v="RETENCAO OT"/>
  </r>
  <r>
    <x v="1"/>
    <n v="0"/>
    <n v="0"/>
    <n v="0"/>
    <n v="5800"/>
    <x v="1117"/>
    <x v="0"/>
    <x v="0"/>
    <x v="0"/>
    <s v="03.16.15"/>
    <x v="0"/>
    <x v="0"/>
    <x v="0"/>
    <s v="Direção Financeira"/>
    <s v="03.16.15"/>
    <s v="Direção Financeira"/>
    <s v="03.16.15"/>
    <x v="55"/>
    <x v="0"/>
    <x v="0"/>
    <x v="0"/>
    <x v="0"/>
    <x v="0"/>
    <x v="1"/>
    <x v="0"/>
    <x v="1"/>
    <s v="2024-03-22"/>
    <x v="0"/>
    <n v="5800"/>
    <x v="0"/>
    <m/>
    <x v="0"/>
    <m/>
    <x v="225"/>
    <n v="100479134"/>
    <x v="0"/>
    <x v="0"/>
    <s v="Direção Financeira"/>
    <s v="ORI"/>
    <x v="0"/>
    <m/>
    <x v="0"/>
    <x v="0"/>
    <x v="0"/>
    <x v="0"/>
    <x v="0"/>
    <x v="0"/>
    <x v="0"/>
    <x v="0"/>
    <x v="0"/>
    <x v="0"/>
    <x v="0"/>
    <s v="Direção Financeira"/>
    <x v="0"/>
    <x v="0"/>
    <x v="0"/>
    <x v="0"/>
    <x v="0"/>
    <x v="0"/>
    <x v="0"/>
    <x v="1"/>
    <x v="0"/>
    <x v="0"/>
    <x v="0"/>
    <x v="0"/>
    <s v="Pagamento a favor Asso-Sport- Comércio SA, referente de matériais desportivo no âmbito da  festa João Poulo II, confrome anexo."/>
  </r>
  <r>
    <x v="0"/>
    <n v="0"/>
    <n v="0"/>
    <n v="0"/>
    <n v="1500"/>
    <x v="1118"/>
    <x v="0"/>
    <x v="0"/>
    <x v="0"/>
    <s v="03.16.15"/>
    <x v="0"/>
    <x v="0"/>
    <x v="0"/>
    <s v="Direção Financeira"/>
    <s v="03.16.15"/>
    <s v="Direção Financeira"/>
    <s v="03.16.15"/>
    <x v="3"/>
    <x v="0"/>
    <x v="0"/>
    <x v="1"/>
    <x v="0"/>
    <x v="0"/>
    <x v="0"/>
    <x v="0"/>
    <x v="1"/>
    <s v="2024-03-26"/>
    <x v="0"/>
    <n v="1500"/>
    <x v="0"/>
    <m/>
    <x v="0"/>
    <m/>
    <x v="226"/>
    <n v="100477584"/>
    <x v="0"/>
    <x v="0"/>
    <s v="Direção Financeira"/>
    <s v="ORI"/>
    <x v="0"/>
    <m/>
    <x v="0"/>
    <x v="0"/>
    <x v="0"/>
    <x v="0"/>
    <x v="0"/>
    <x v="0"/>
    <x v="0"/>
    <x v="0"/>
    <x v="0"/>
    <x v="0"/>
    <x v="0"/>
    <s v="Direção Financeira"/>
    <x v="0"/>
    <x v="0"/>
    <x v="0"/>
    <x v="0"/>
    <x v="0"/>
    <x v="0"/>
    <x v="0"/>
    <x v="0"/>
    <x v="0"/>
    <x v="0"/>
    <x v="0"/>
    <x v="0"/>
    <s v="Ajuda de custo a favor do Sra. Maria Paula Tavares pela sua deslocação em missão de serviço a cidade da Tarrafal no dia 26 de Março de 2024, conforme justificativo em anexo. "/>
  </r>
  <r>
    <x v="1"/>
    <n v="0"/>
    <n v="0"/>
    <n v="0"/>
    <n v="113481"/>
    <x v="1119"/>
    <x v="0"/>
    <x v="0"/>
    <x v="0"/>
    <s v="01.27.06.80"/>
    <x v="1"/>
    <x v="1"/>
    <x v="1"/>
    <s v="Requalificação Urbana e habitação"/>
    <s v="01.27.06"/>
    <s v="Requalificação Urbana e habitação"/>
    <s v="01.27.06"/>
    <x v="1"/>
    <x v="0"/>
    <x v="0"/>
    <x v="0"/>
    <x v="0"/>
    <x v="1"/>
    <x v="1"/>
    <x v="0"/>
    <x v="6"/>
    <s v="2024-04-09"/>
    <x v="1"/>
    <n v="113481"/>
    <x v="0"/>
    <m/>
    <x v="0"/>
    <m/>
    <x v="1"/>
    <n v="100476920"/>
    <x v="0"/>
    <x v="0"/>
    <s v="Requalificação Urbana de Veneza"/>
    <s v="ORI"/>
    <x v="0"/>
    <m/>
    <x v="0"/>
    <x v="0"/>
    <x v="0"/>
    <x v="0"/>
    <x v="0"/>
    <x v="0"/>
    <x v="0"/>
    <x v="0"/>
    <x v="0"/>
    <x v="0"/>
    <x v="0"/>
    <s v="Requalificação Urbana de Veneza"/>
    <x v="0"/>
    <x v="0"/>
    <x v="0"/>
    <x v="0"/>
    <x v="1"/>
    <x v="0"/>
    <x v="0"/>
    <x v="0"/>
    <x v="0"/>
    <x v="0"/>
    <x v="0"/>
    <x v="0"/>
    <s v="Pagamento a favor da Felisberto Carvalho, pela aquisição de combustíveis, para a viatura destinados as obras de requalificação urbana e ambiental de Praia de Veneza, conforme anexo."/>
  </r>
  <r>
    <x v="0"/>
    <n v="0"/>
    <n v="0"/>
    <n v="0"/>
    <n v="4425"/>
    <x v="1120"/>
    <x v="0"/>
    <x v="1"/>
    <x v="0"/>
    <s v="03.03.10"/>
    <x v="8"/>
    <x v="0"/>
    <x v="4"/>
    <s v="Receitas Da Câmara"/>
    <s v="03.03.10"/>
    <s v="Receitas Da Câmara"/>
    <s v="03.03.10"/>
    <x v="10"/>
    <x v="0"/>
    <x v="3"/>
    <x v="3"/>
    <x v="0"/>
    <x v="0"/>
    <x v="2"/>
    <x v="0"/>
    <x v="6"/>
    <s v="2024-04-09"/>
    <x v="1"/>
    <n v="44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150"/>
    <x v="1121"/>
    <x v="0"/>
    <x v="1"/>
    <x v="0"/>
    <s v="03.03.10"/>
    <x v="8"/>
    <x v="0"/>
    <x v="4"/>
    <s v="Receitas Da Câmara"/>
    <s v="03.03.10"/>
    <s v="Receitas Da Câmara"/>
    <s v="03.03.10"/>
    <x v="13"/>
    <x v="0"/>
    <x v="3"/>
    <x v="3"/>
    <x v="0"/>
    <x v="0"/>
    <x v="2"/>
    <x v="0"/>
    <x v="6"/>
    <s v="2024-04-09"/>
    <x v="1"/>
    <n v="31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61"/>
    <x v="1122"/>
    <x v="0"/>
    <x v="1"/>
    <x v="0"/>
    <s v="03.03.10"/>
    <x v="8"/>
    <x v="0"/>
    <x v="4"/>
    <s v="Receitas Da Câmara"/>
    <s v="03.03.10"/>
    <s v="Receitas Da Câmara"/>
    <s v="03.03.10"/>
    <x v="25"/>
    <x v="0"/>
    <x v="3"/>
    <x v="3"/>
    <x v="0"/>
    <x v="0"/>
    <x v="2"/>
    <x v="0"/>
    <x v="6"/>
    <s v="2024-04-09"/>
    <x v="1"/>
    <n v="461"/>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40"/>
    <x v="1123"/>
    <x v="0"/>
    <x v="1"/>
    <x v="0"/>
    <s v="03.03.10"/>
    <x v="8"/>
    <x v="0"/>
    <x v="4"/>
    <s v="Receitas Da Câmara"/>
    <s v="03.03.10"/>
    <s v="Receitas Da Câmara"/>
    <s v="03.03.10"/>
    <x v="26"/>
    <x v="0"/>
    <x v="3"/>
    <x v="3"/>
    <x v="0"/>
    <x v="0"/>
    <x v="2"/>
    <x v="0"/>
    <x v="6"/>
    <s v="2024-04-09"/>
    <x v="1"/>
    <n v="8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0"/>
    <x v="1124"/>
    <x v="0"/>
    <x v="1"/>
    <x v="0"/>
    <s v="03.03.10"/>
    <x v="8"/>
    <x v="0"/>
    <x v="4"/>
    <s v="Receitas Da Câmara"/>
    <s v="03.03.10"/>
    <s v="Receitas Da Câmara"/>
    <s v="03.03.10"/>
    <x v="8"/>
    <x v="0"/>
    <x v="3"/>
    <x v="3"/>
    <x v="0"/>
    <x v="0"/>
    <x v="2"/>
    <x v="0"/>
    <x v="6"/>
    <s v="2024-04-09"/>
    <x v="1"/>
    <n v="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200"/>
    <x v="1125"/>
    <x v="0"/>
    <x v="1"/>
    <x v="0"/>
    <s v="03.03.10"/>
    <x v="8"/>
    <x v="0"/>
    <x v="4"/>
    <s v="Receitas Da Câmara"/>
    <s v="03.03.10"/>
    <s v="Receitas Da Câmara"/>
    <s v="03.03.10"/>
    <x v="42"/>
    <x v="0"/>
    <x v="3"/>
    <x v="3"/>
    <x v="0"/>
    <x v="0"/>
    <x v="2"/>
    <x v="0"/>
    <x v="6"/>
    <s v="2024-04-09"/>
    <x v="1"/>
    <n v="162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69617"/>
    <x v="1126"/>
    <x v="0"/>
    <x v="1"/>
    <x v="0"/>
    <s v="03.03.10"/>
    <x v="8"/>
    <x v="0"/>
    <x v="4"/>
    <s v="Receitas Da Câmara"/>
    <s v="03.03.10"/>
    <s v="Receitas Da Câmara"/>
    <s v="03.03.10"/>
    <x v="15"/>
    <x v="0"/>
    <x v="0"/>
    <x v="0"/>
    <x v="0"/>
    <x v="0"/>
    <x v="2"/>
    <x v="0"/>
    <x v="6"/>
    <s v="2024-04-09"/>
    <x v="1"/>
    <n v="69617"/>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3453"/>
    <x v="1127"/>
    <x v="0"/>
    <x v="1"/>
    <x v="0"/>
    <s v="03.03.10"/>
    <x v="8"/>
    <x v="0"/>
    <x v="4"/>
    <s v="Receitas Da Câmara"/>
    <s v="03.03.10"/>
    <s v="Receitas Da Câmara"/>
    <s v="03.03.10"/>
    <x v="18"/>
    <x v="0"/>
    <x v="0"/>
    <x v="0"/>
    <x v="0"/>
    <x v="0"/>
    <x v="2"/>
    <x v="0"/>
    <x v="6"/>
    <s v="2024-04-09"/>
    <x v="1"/>
    <n v="2345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30"/>
    <x v="1128"/>
    <x v="0"/>
    <x v="1"/>
    <x v="0"/>
    <s v="03.03.10"/>
    <x v="8"/>
    <x v="0"/>
    <x v="4"/>
    <s v="Receitas Da Câmara"/>
    <s v="03.03.10"/>
    <s v="Receitas Da Câmara"/>
    <s v="03.03.10"/>
    <x v="9"/>
    <x v="0"/>
    <x v="3"/>
    <x v="3"/>
    <x v="0"/>
    <x v="0"/>
    <x v="2"/>
    <x v="0"/>
    <x v="6"/>
    <s v="2024-04-09"/>
    <x v="1"/>
    <n v="36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0"/>
    <x v="1129"/>
    <x v="0"/>
    <x v="1"/>
    <x v="0"/>
    <s v="03.03.10"/>
    <x v="8"/>
    <x v="0"/>
    <x v="4"/>
    <s v="Receitas Da Câmara"/>
    <s v="03.03.10"/>
    <s v="Receitas Da Câmara"/>
    <s v="03.03.10"/>
    <x v="6"/>
    <x v="0"/>
    <x v="3"/>
    <x v="3"/>
    <x v="0"/>
    <x v="0"/>
    <x v="2"/>
    <x v="0"/>
    <x v="6"/>
    <s v="2024-04-09"/>
    <x v="1"/>
    <n v="1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800"/>
    <x v="1130"/>
    <x v="0"/>
    <x v="1"/>
    <x v="0"/>
    <s v="03.03.10"/>
    <x v="8"/>
    <x v="0"/>
    <x v="4"/>
    <s v="Receitas Da Câmara"/>
    <s v="03.03.10"/>
    <s v="Receitas Da Câmara"/>
    <s v="03.03.10"/>
    <x v="11"/>
    <x v="0"/>
    <x v="0"/>
    <x v="5"/>
    <x v="0"/>
    <x v="0"/>
    <x v="2"/>
    <x v="0"/>
    <x v="6"/>
    <s v="2024-04-09"/>
    <x v="1"/>
    <n v="26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9225"/>
    <x v="1131"/>
    <x v="0"/>
    <x v="1"/>
    <x v="0"/>
    <s v="03.03.10"/>
    <x v="8"/>
    <x v="0"/>
    <x v="4"/>
    <s v="Receitas Da Câmara"/>
    <s v="03.03.10"/>
    <s v="Receitas Da Câmara"/>
    <s v="03.03.10"/>
    <x v="12"/>
    <x v="0"/>
    <x v="3"/>
    <x v="3"/>
    <x v="0"/>
    <x v="0"/>
    <x v="2"/>
    <x v="0"/>
    <x v="6"/>
    <s v="2024-04-09"/>
    <x v="1"/>
    <n v="19225"/>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39000"/>
    <x v="1132"/>
    <x v="0"/>
    <x v="0"/>
    <x v="0"/>
    <s v="01.27.06.80"/>
    <x v="1"/>
    <x v="1"/>
    <x v="1"/>
    <s v="Requalificação Urbana e habitação"/>
    <s v="01.27.06"/>
    <s v="Requalificação Urbana e habitação"/>
    <s v="01.27.06"/>
    <x v="1"/>
    <x v="0"/>
    <x v="0"/>
    <x v="0"/>
    <x v="0"/>
    <x v="1"/>
    <x v="1"/>
    <x v="0"/>
    <x v="6"/>
    <s v="2024-04-16"/>
    <x v="1"/>
    <n v="39000"/>
    <x v="0"/>
    <m/>
    <x v="0"/>
    <m/>
    <x v="97"/>
    <n v="100479452"/>
    <x v="0"/>
    <x v="0"/>
    <s v="Requalificação Urbana de Veneza"/>
    <s v="ORI"/>
    <x v="0"/>
    <m/>
    <x v="0"/>
    <x v="0"/>
    <x v="0"/>
    <x v="0"/>
    <x v="0"/>
    <x v="0"/>
    <x v="0"/>
    <x v="0"/>
    <x v="0"/>
    <x v="0"/>
    <x v="0"/>
    <s v="Requalificação Urbana de Veneza"/>
    <x v="0"/>
    <x v="0"/>
    <x v="0"/>
    <x v="0"/>
    <x v="1"/>
    <x v="0"/>
    <x v="0"/>
    <x v="0"/>
    <x v="0"/>
    <x v="0"/>
    <x v="0"/>
    <x v="0"/>
    <s v="Pagamento a favor da Newash Automóvel, pela aquisição de serviços de manutenção da viatura ST-27-RU afeto aos serviços de obras da CMSM, conforme anexo.  "/>
  </r>
  <r>
    <x v="1"/>
    <n v="0"/>
    <n v="0"/>
    <n v="0"/>
    <n v="178300"/>
    <x v="1133"/>
    <x v="0"/>
    <x v="0"/>
    <x v="0"/>
    <s v="01.27.06.76"/>
    <x v="11"/>
    <x v="1"/>
    <x v="1"/>
    <s v="Requalificação Urbana e habitação"/>
    <s v="01.27.06"/>
    <s v="Requalificação Urbana e habitação"/>
    <s v="01.27.06"/>
    <x v="1"/>
    <x v="0"/>
    <x v="0"/>
    <x v="0"/>
    <x v="0"/>
    <x v="1"/>
    <x v="1"/>
    <x v="0"/>
    <x v="3"/>
    <s v="2024-05-29"/>
    <x v="1"/>
    <n v="178300"/>
    <x v="0"/>
    <m/>
    <x v="0"/>
    <m/>
    <x v="6"/>
    <n v="100474914"/>
    <x v="0"/>
    <x v="0"/>
    <s v="Requalificação Urbana e Ambiental de Achada Monte III"/>
    <s v="ORI"/>
    <x v="0"/>
    <m/>
    <x v="0"/>
    <x v="0"/>
    <x v="0"/>
    <x v="0"/>
    <x v="0"/>
    <x v="0"/>
    <x v="0"/>
    <x v="0"/>
    <x v="0"/>
    <x v="0"/>
    <x v="0"/>
    <s v="Requalificação Urbana e Ambiental de Achada Monte III"/>
    <x v="0"/>
    <x v="0"/>
    <x v="0"/>
    <x v="0"/>
    <x v="1"/>
    <x v="0"/>
    <x v="0"/>
    <x v="0"/>
    <x v="0"/>
    <x v="0"/>
    <x v="0"/>
    <x v="0"/>
    <s v="Despesa com pessoal nos trabalhos de requalificação urbana e ambiental de dacalinha Achada do Monte, conforme anexo. "/>
  </r>
  <r>
    <x v="0"/>
    <n v="0"/>
    <n v="0"/>
    <n v="0"/>
    <n v="3600"/>
    <x v="1134"/>
    <x v="0"/>
    <x v="1"/>
    <x v="0"/>
    <s v="03.03.10"/>
    <x v="8"/>
    <x v="0"/>
    <x v="4"/>
    <s v="Receitas Da Câmara"/>
    <s v="03.03.10"/>
    <s v="Receitas Da Câmara"/>
    <s v="03.03.10"/>
    <x v="11"/>
    <x v="0"/>
    <x v="0"/>
    <x v="5"/>
    <x v="0"/>
    <x v="0"/>
    <x v="2"/>
    <x v="0"/>
    <x v="3"/>
    <s v="2024-05-29"/>
    <x v="1"/>
    <n v="3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740"/>
    <x v="1135"/>
    <x v="0"/>
    <x v="1"/>
    <x v="0"/>
    <s v="03.03.10"/>
    <x v="8"/>
    <x v="0"/>
    <x v="4"/>
    <s v="Receitas Da Câmara"/>
    <s v="03.03.10"/>
    <s v="Receitas Da Câmara"/>
    <s v="03.03.10"/>
    <x v="13"/>
    <x v="0"/>
    <x v="3"/>
    <x v="3"/>
    <x v="0"/>
    <x v="0"/>
    <x v="2"/>
    <x v="0"/>
    <x v="3"/>
    <s v="2024-05-29"/>
    <x v="1"/>
    <n v="37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2929"/>
    <x v="1136"/>
    <x v="0"/>
    <x v="1"/>
    <x v="0"/>
    <s v="03.03.10"/>
    <x v="8"/>
    <x v="0"/>
    <x v="4"/>
    <s v="Receitas Da Câmara"/>
    <s v="03.03.10"/>
    <s v="Receitas Da Câmara"/>
    <s v="03.03.10"/>
    <x v="18"/>
    <x v="0"/>
    <x v="0"/>
    <x v="0"/>
    <x v="0"/>
    <x v="0"/>
    <x v="2"/>
    <x v="0"/>
    <x v="3"/>
    <s v="2024-05-29"/>
    <x v="1"/>
    <n v="3292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
    <x v="1137"/>
    <x v="0"/>
    <x v="1"/>
    <x v="0"/>
    <s v="03.03.10"/>
    <x v="8"/>
    <x v="0"/>
    <x v="4"/>
    <s v="Receitas Da Câmara"/>
    <s v="03.03.10"/>
    <s v="Receitas Da Câmara"/>
    <s v="03.03.10"/>
    <x v="8"/>
    <x v="0"/>
    <x v="3"/>
    <x v="3"/>
    <x v="0"/>
    <x v="0"/>
    <x v="2"/>
    <x v="0"/>
    <x v="3"/>
    <s v="2024-05-29"/>
    <x v="1"/>
    <n v="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50"/>
    <x v="1138"/>
    <x v="0"/>
    <x v="1"/>
    <x v="0"/>
    <s v="03.03.10"/>
    <x v="8"/>
    <x v="0"/>
    <x v="4"/>
    <s v="Receitas Da Câmara"/>
    <s v="03.03.10"/>
    <s v="Receitas Da Câmara"/>
    <s v="03.03.10"/>
    <x v="10"/>
    <x v="0"/>
    <x v="3"/>
    <x v="3"/>
    <x v="0"/>
    <x v="0"/>
    <x v="2"/>
    <x v="0"/>
    <x v="3"/>
    <s v="2024-05-29"/>
    <x v="1"/>
    <n v="14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
    <x v="1139"/>
    <x v="0"/>
    <x v="1"/>
    <x v="0"/>
    <s v="03.03.10"/>
    <x v="8"/>
    <x v="0"/>
    <x v="4"/>
    <s v="Receitas Da Câmara"/>
    <s v="03.03.10"/>
    <s v="Receitas Da Câmara"/>
    <s v="03.03.10"/>
    <x v="42"/>
    <x v="0"/>
    <x v="3"/>
    <x v="3"/>
    <x v="0"/>
    <x v="0"/>
    <x v="2"/>
    <x v="0"/>
    <x v="3"/>
    <s v="2024-05-29"/>
    <x v="1"/>
    <n v="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800"/>
    <x v="1140"/>
    <x v="0"/>
    <x v="0"/>
    <x v="0"/>
    <s v="03.16.15"/>
    <x v="0"/>
    <x v="0"/>
    <x v="0"/>
    <s v="Direção Financeira"/>
    <s v="03.16.15"/>
    <s v="Direção Financeira"/>
    <s v="03.16.15"/>
    <x v="41"/>
    <x v="0"/>
    <x v="0"/>
    <x v="1"/>
    <x v="0"/>
    <x v="0"/>
    <x v="0"/>
    <x v="0"/>
    <x v="3"/>
    <s v="2024-05-30"/>
    <x v="1"/>
    <n v="28800"/>
    <x v="0"/>
    <m/>
    <x v="0"/>
    <m/>
    <x v="77"/>
    <n v="100477538"/>
    <x v="0"/>
    <x v="0"/>
    <s v="Direção Financeira"/>
    <s v="ORI"/>
    <x v="0"/>
    <m/>
    <x v="0"/>
    <x v="0"/>
    <x v="0"/>
    <x v="0"/>
    <x v="0"/>
    <x v="0"/>
    <x v="0"/>
    <x v="0"/>
    <x v="0"/>
    <x v="0"/>
    <x v="0"/>
    <s v="Direção Financeira"/>
    <x v="0"/>
    <x v="0"/>
    <x v="0"/>
    <x v="0"/>
    <x v="0"/>
    <x v="0"/>
    <x v="0"/>
    <x v="0"/>
    <x v="0"/>
    <x v="0"/>
    <x v="0"/>
    <x v="0"/>
    <s v="Pagamento a favor Oficina Mecânica André, para a aquisição de serviços de reparação das viatura ST-24-RG, ST-22-RG e ST-70-UQ, afeto aos serviços da CMSM, conforme anexo."/>
  </r>
  <r>
    <x v="1"/>
    <n v="0"/>
    <n v="0"/>
    <n v="0"/>
    <n v="15600"/>
    <x v="1141"/>
    <x v="0"/>
    <x v="0"/>
    <x v="0"/>
    <s v="01.25.02.23"/>
    <x v="12"/>
    <x v="3"/>
    <x v="3"/>
    <s v="desporto"/>
    <s v="01.25.02"/>
    <s v="desporto"/>
    <s v="01.25.02"/>
    <x v="1"/>
    <x v="0"/>
    <x v="0"/>
    <x v="0"/>
    <x v="0"/>
    <x v="1"/>
    <x v="1"/>
    <x v="0"/>
    <x v="4"/>
    <s v="2024-06-05"/>
    <x v="1"/>
    <n v="15600"/>
    <x v="0"/>
    <m/>
    <x v="0"/>
    <m/>
    <x v="227"/>
    <n v="100479661"/>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Mamadou Diallo, referente aquisição de um conjunto de equipamentos desportivos a serem entregues a equipa de basquetebol feminino ADR ROCK, conforme anexo."/>
  </r>
  <r>
    <x v="0"/>
    <n v="0"/>
    <n v="0"/>
    <n v="0"/>
    <n v="2800"/>
    <x v="1142"/>
    <x v="0"/>
    <x v="0"/>
    <x v="0"/>
    <s v="03.16.15"/>
    <x v="0"/>
    <x v="0"/>
    <x v="0"/>
    <s v="Direção Financeira"/>
    <s v="03.16.15"/>
    <s v="Direção Financeira"/>
    <s v="03.16.15"/>
    <x v="3"/>
    <x v="0"/>
    <x v="0"/>
    <x v="1"/>
    <x v="0"/>
    <x v="0"/>
    <x v="0"/>
    <x v="0"/>
    <x v="9"/>
    <s v="2024-07-29"/>
    <x v="2"/>
    <n v="2800"/>
    <x v="0"/>
    <m/>
    <x v="0"/>
    <m/>
    <x v="81"/>
    <n v="100476675"/>
    <x v="0"/>
    <x v="0"/>
    <s v="Direção Financeira"/>
    <s v="ORI"/>
    <x v="0"/>
    <m/>
    <x v="0"/>
    <x v="0"/>
    <x v="0"/>
    <x v="0"/>
    <x v="0"/>
    <x v="0"/>
    <x v="0"/>
    <x v="0"/>
    <x v="0"/>
    <x v="0"/>
    <x v="0"/>
    <s v="Direção Financeira"/>
    <x v="0"/>
    <x v="0"/>
    <x v="0"/>
    <x v="0"/>
    <x v="0"/>
    <x v="0"/>
    <x v="0"/>
    <x v="0"/>
    <x v="0"/>
    <x v="0"/>
    <x v="0"/>
    <x v="0"/>
    <s v="Pagamento de ajuda de custo a favor do senhor Jose Jorge Fernandes Tavares, pela sua deslocação a Praia nos dias 06 e 08 de julho de julho de 2024, em missão oficial de serviço, conforme anexo."/>
  </r>
  <r>
    <x v="0"/>
    <n v="0"/>
    <n v="0"/>
    <n v="0"/>
    <n v="42440"/>
    <x v="1143"/>
    <x v="0"/>
    <x v="0"/>
    <x v="0"/>
    <s v="03.16.15"/>
    <x v="0"/>
    <x v="0"/>
    <x v="0"/>
    <s v="Direção Financeira"/>
    <s v="03.16.15"/>
    <s v="Direção Financeira"/>
    <s v="03.16.15"/>
    <x v="35"/>
    <x v="0"/>
    <x v="0"/>
    <x v="1"/>
    <x v="1"/>
    <x v="0"/>
    <x v="0"/>
    <x v="0"/>
    <x v="4"/>
    <s v="2024-06-26"/>
    <x v="1"/>
    <n v="42440"/>
    <x v="0"/>
    <m/>
    <x v="0"/>
    <m/>
    <x v="25"/>
    <n v="100393075"/>
    <x v="0"/>
    <x v="0"/>
    <s v="Direção Financeira"/>
    <s v="ORI"/>
    <x v="0"/>
    <m/>
    <x v="0"/>
    <x v="0"/>
    <x v="0"/>
    <x v="0"/>
    <x v="0"/>
    <x v="0"/>
    <x v="0"/>
    <x v="0"/>
    <x v="0"/>
    <x v="0"/>
    <x v="0"/>
    <s v="Direção Financeira"/>
    <x v="0"/>
    <x v="0"/>
    <x v="0"/>
    <x v="0"/>
    <x v="0"/>
    <x v="0"/>
    <x v="0"/>
    <x v="0"/>
    <x v="0"/>
    <x v="0"/>
    <x v="0"/>
    <x v="0"/>
    <s v="Pagamento a favor da Tecnicil Indústria, pela a aquisição de água para os serviços do pacos do Concelho da CMSM, conforme anexo."/>
  </r>
  <r>
    <x v="0"/>
    <n v="0"/>
    <n v="0"/>
    <n v="0"/>
    <n v="3000"/>
    <x v="1144"/>
    <x v="0"/>
    <x v="0"/>
    <x v="0"/>
    <s v="03.16.21"/>
    <x v="56"/>
    <x v="0"/>
    <x v="0"/>
    <s v="Dir. Turismo, Investimento e Emprendedorismo"/>
    <s v="03.16.21"/>
    <s v="Dir. Turismo, Investimento e Emprendedorismo"/>
    <s v="03.16.21"/>
    <x v="3"/>
    <x v="0"/>
    <x v="0"/>
    <x v="1"/>
    <x v="0"/>
    <x v="0"/>
    <x v="0"/>
    <x v="0"/>
    <x v="9"/>
    <s v="2024-07-03"/>
    <x v="2"/>
    <n v="3000"/>
    <x v="0"/>
    <m/>
    <x v="0"/>
    <m/>
    <x v="228"/>
    <n v="100478954"/>
    <x v="0"/>
    <x v="0"/>
    <s v="Dir. Turismo, Investimento e Emprendedorismo"/>
    <s v="ORI"/>
    <x v="0"/>
    <m/>
    <x v="0"/>
    <x v="0"/>
    <x v="0"/>
    <x v="0"/>
    <x v="0"/>
    <x v="0"/>
    <x v="0"/>
    <x v="0"/>
    <x v="0"/>
    <x v="0"/>
    <x v="0"/>
    <s v="Dir. Turismo, Investimento e Emprendedorismo"/>
    <x v="0"/>
    <x v="0"/>
    <x v="0"/>
    <x v="0"/>
    <x v="0"/>
    <x v="0"/>
    <x v="0"/>
    <x v="0"/>
    <x v="0"/>
    <x v="0"/>
    <x v="0"/>
    <x v="0"/>
    <s v="Subsidio de Transporte a favor da Vereadora  Maxima Idelmira Moreno, conforme anexo."/>
  </r>
  <r>
    <x v="0"/>
    <n v="0"/>
    <n v="0"/>
    <n v="0"/>
    <n v="12750"/>
    <x v="1145"/>
    <x v="0"/>
    <x v="1"/>
    <x v="0"/>
    <s v="80.02.01"/>
    <x v="2"/>
    <x v="2"/>
    <x v="2"/>
    <s v="Retenções Iur"/>
    <s v="80.02.01"/>
    <s v="Retenções Iur"/>
    <s v="80.02.01"/>
    <x v="2"/>
    <x v="0"/>
    <x v="1"/>
    <x v="0"/>
    <x v="1"/>
    <x v="2"/>
    <x v="2"/>
    <x v="0"/>
    <x v="5"/>
    <s v="2024-08-23"/>
    <x v="2"/>
    <n v="12750"/>
    <x v="0"/>
    <m/>
    <x v="0"/>
    <m/>
    <x v="2"/>
    <n v="100474696"/>
    <x v="0"/>
    <x v="0"/>
    <s v="Retenções Iur"/>
    <s v="ORI"/>
    <x v="0"/>
    <s v="RIUR"/>
    <x v="0"/>
    <x v="0"/>
    <x v="0"/>
    <x v="0"/>
    <x v="0"/>
    <x v="0"/>
    <x v="0"/>
    <x v="0"/>
    <x v="0"/>
    <x v="0"/>
    <x v="0"/>
    <s v="Retenções Iur"/>
    <x v="0"/>
    <x v="0"/>
    <x v="0"/>
    <x v="0"/>
    <x v="2"/>
    <x v="0"/>
    <x v="0"/>
    <x v="0"/>
    <x v="0"/>
    <x v="1"/>
    <x v="0"/>
    <x v="0"/>
    <s v="RETENCAO OT"/>
  </r>
  <r>
    <x v="1"/>
    <n v="0"/>
    <n v="0"/>
    <n v="0"/>
    <n v="40552"/>
    <x v="1146"/>
    <x v="0"/>
    <x v="0"/>
    <x v="0"/>
    <s v="01.27.02.15"/>
    <x v="25"/>
    <x v="1"/>
    <x v="1"/>
    <s v="Saneamento básico"/>
    <s v="01.27.02"/>
    <s v="Saneamento básico"/>
    <s v="01.27.02"/>
    <x v="46"/>
    <x v="0"/>
    <x v="0"/>
    <x v="0"/>
    <x v="0"/>
    <x v="1"/>
    <x v="1"/>
    <x v="0"/>
    <x v="9"/>
    <s v="2024-07-30"/>
    <x v="2"/>
    <n v="40552"/>
    <x v="0"/>
    <m/>
    <x v="0"/>
    <m/>
    <x v="1"/>
    <n v="100476920"/>
    <x v="0"/>
    <x v="0"/>
    <s v="Transferência de Residuos Aterro Santiago"/>
    <s v="ORI"/>
    <x v="0"/>
    <m/>
    <x v="0"/>
    <x v="0"/>
    <x v="0"/>
    <x v="0"/>
    <x v="0"/>
    <x v="0"/>
    <x v="0"/>
    <x v="0"/>
    <x v="0"/>
    <x v="0"/>
    <x v="0"/>
    <s v="Transferência de Residuos Aterro Santiago"/>
    <x v="0"/>
    <x v="0"/>
    <x v="0"/>
    <x v="0"/>
    <x v="1"/>
    <x v="0"/>
    <x v="0"/>
    <x v="0"/>
    <x v="0"/>
    <x v="0"/>
    <x v="0"/>
    <x v="0"/>
    <s v="Pagamento referente a aquisição de combustíveis, destinados a viaturas afeto a transferência de residuos sólidos e urbanos da CMSM, conforme anexo._x0009_"/>
  </r>
  <r>
    <x v="0"/>
    <n v="0"/>
    <n v="0"/>
    <n v="0"/>
    <n v="76331"/>
    <x v="1147"/>
    <x v="0"/>
    <x v="0"/>
    <x v="0"/>
    <s v="03.16.15"/>
    <x v="0"/>
    <x v="0"/>
    <x v="0"/>
    <s v="Direção Financeira"/>
    <s v="03.16.15"/>
    <s v="Direção Financeira"/>
    <s v="03.16.15"/>
    <x v="36"/>
    <x v="0"/>
    <x v="0"/>
    <x v="0"/>
    <x v="0"/>
    <x v="0"/>
    <x v="0"/>
    <x v="0"/>
    <x v="9"/>
    <s v="2024-07-30"/>
    <x v="2"/>
    <n v="76331"/>
    <x v="0"/>
    <m/>
    <x v="0"/>
    <m/>
    <x v="1"/>
    <n v="100476920"/>
    <x v="0"/>
    <x v="0"/>
    <s v="Direção Financeira"/>
    <s v="ORI"/>
    <x v="0"/>
    <m/>
    <x v="0"/>
    <x v="0"/>
    <x v="0"/>
    <x v="0"/>
    <x v="0"/>
    <x v="0"/>
    <x v="0"/>
    <x v="0"/>
    <x v="0"/>
    <x v="0"/>
    <x v="0"/>
    <s v="Direção Financeira"/>
    <x v="0"/>
    <x v="0"/>
    <x v="0"/>
    <x v="0"/>
    <x v="0"/>
    <x v="0"/>
    <x v="0"/>
    <x v="0"/>
    <x v="0"/>
    <x v="0"/>
    <x v="0"/>
    <x v="0"/>
    <s v="Pagamento referente a aquisição de combustíveis, destinados a viaturas afeto a obra de construção do campo de relvado sintético de Manguinho, conforme anexo._x0009_"/>
  </r>
  <r>
    <x v="0"/>
    <n v="0"/>
    <n v="0"/>
    <n v="0"/>
    <n v="198278"/>
    <x v="1148"/>
    <x v="0"/>
    <x v="1"/>
    <x v="0"/>
    <s v="80.02.01"/>
    <x v="2"/>
    <x v="2"/>
    <x v="2"/>
    <s v="Retenções Iur"/>
    <s v="80.02.01"/>
    <s v="Retenções Iur"/>
    <s v="80.02.01"/>
    <x v="2"/>
    <x v="0"/>
    <x v="1"/>
    <x v="0"/>
    <x v="1"/>
    <x v="2"/>
    <x v="2"/>
    <x v="0"/>
    <x v="9"/>
    <s v="2024-07-23"/>
    <x v="2"/>
    <n v="198278"/>
    <x v="0"/>
    <m/>
    <x v="0"/>
    <m/>
    <x v="2"/>
    <n v="100474696"/>
    <x v="0"/>
    <x v="0"/>
    <s v="Retenções Iur"/>
    <s v="ORI"/>
    <x v="0"/>
    <s v="RIUR"/>
    <x v="0"/>
    <x v="0"/>
    <x v="0"/>
    <x v="0"/>
    <x v="0"/>
    <x v="0"/>
    <x v="0"/>
    <x v="0"/>
    <x v="0"/>
    <x v="0"/>
    <x v="0"/>
    <s v="Retenções Iur"/>
    <x v="0"/>
    <x v="0"/>
    <x v="0"/>
    <x v="0"/>
    <x v="2"/>
    <x v="0"/>
    <x v="0"/>
    <x v="0"/>
    <x v="0"/>
    <x v="1"/>
    <x v="0"/>
    <x v="0"/>
    <s v="RETENCAO OT"/>
  </r>
  <r>
    <x v="0"/>
    <n v="0"/>
    <n v="0"/>
    <n v="0"/>
    <n v="6528"/>
    <x v="1149"/>
    <x v="0"/>
    <x v="1"/>
    <x v="0"/>
    <s v="80.02.10.26"/>
    <x v="13"/>
    <x v="2"/>
    <x v="2"/>
    <s v="Outros"/>
    <s v="80.02.10"/>
    <s v="Outros"/>
    <s v="80.02.10"/>
    <x v="34"/>
    <x v="0"/>
    <x v="1"/>
    <x v="9"/>
    <x v="1"/>
    <x v="2"/>
    <x v="2"/>
    <x v="0"/>
    <x v="9"/>
    <s v="2024-07-23"/>
    <x v="2"/>
    <n v="6528"/>
    <x v="0"/>
    <m/>
    <x v="0"/>
    <m/>
    <x v="15"/>
    <n v="100479277"/>
    <x v="0"/>
    <x v="0"/>
    <s v="Retenção Sansung"/>
    <s v="ORI"/>
    <x v="0"/>
    <s v="RS"/>
    <x v="0"/>
    <x v="0"/>
    <x v="0"/>
    <x v="0"/>
    <x v="0"/>
    <x v="0"/>
    <x v="0"/>
    <x v="0"/>
    <x v="0"/>
    <x v="0"/>
    <x v="0"/>
    <s v="Retenção Sansung"/>
    <x v="0"/>
    <x v="0"/>
    <x v="0"/>
    <x v="0"/>
    <x v="2"/>
    <x v="0"/>
    <x v="0"/>
    <x v="0"/>
    <x v="0"/>
    <x v="1"/>
    <x v="0"/>
    <x v="0"/>
    <s v="RETENCAO OT"/>
  </r>
  <r>
    <x v="0"/>
    <n v="0"/>
    <n v="0"/>
    <n v="0"/>
    <n v="2400"/>
    <x v="1150"/>
    <x v="0"/>
    <x v="1"/>
    <x v="0"/>
    <s v="80.02.01"/>
    <x v="2"/>
    <x v="2"/>
    <x v="2"/>
    <s v="Retenções Iur"/>
    <s v="80.02.01"/>
    <s v="Retenções Iur"/>
    <s v="80.02.01"/>
    <x v="2"/>
    <x v="0"/>
    <x v="1"/>
    <x v="0"/>
    <x v="1"/>
    <x v="2"/>
    <x v="2"/>
    <x v="0"/>
    <x v="9"/>
    <s v="2024-07-23"/>
    <x v="2"/>
    <n v="2400"/>
    <x v="0"/>
    <m/>
    <x v="0"/>
    <m/>
    <x v="2"/>
    <n v="100474696"/>
    <x v="0"/>
    <x v="0"/>
    <s v="Retenções Iur"/>
    <s v="ORI"/>
    <x v="0"/>
    <s v="RIUR"/>
    <x v="0"/>
    <x v="0"/>
    <x v="0"/>
    <x v="0"/>
    <x v="0"/>
    <x v="0"/>
    <x v="0"/>
    <x v="0"/>
    <x v="0"/>
    <x v="0"/>
    <x v="0"/>
    <s v="Retenções Iur"/>
    <x v="0"/>
    <x v="0"/>
    <x v="0"/>
    <x v="0"/>
    <x v="2"/>
    <x v="0"/>
    <x v="0"/>
    <x v="0"/>
    <x v="0"/>
    <x v="1"/>
    <x v="0"/>
    <x v="0"/>
    <s v="RETENCAO OT"/>
  </r>
  <r>
    <x v="0"/>
    <n v="0"/>
    <n v="0"/>
    <n v="0"/>
    <n v="51600"/>
    <x v="1151"/>
    <x v="0"/>
    <x v="1"/>
    <x v="0"/>
    <s v="80.02.01"/>
    <x v="2"/>
    <x v="2"/>
    <x v="2"/>
    <s v="Retenções Iur"/>
    <s v="80.02.01"/>
    <s v="Retenções Iur"/>
    <s v="80.02.01"/>
    <x v="2"/>
    <x v="0"/>
    <x v="1"/>
    <x v="0"/>
    <x v="1"/>
    <x v="2"/>
    <x v="2"/>
    <x v="0"/>
    <x v="9"/>
    <s v="2024-07-23"/>
    <x v="2"/>
    <n v="51600"/>
    <x v="0"/>
    <m/>
    <x v="0"/>
    <m/>
    <x v="2"/>
    <n v="100474696"/>
    <x v="0"/>
    <x v="0"/>
    <s v="Retenções Iur"/>
    <s v="ORI"/>
    <x v="0"/>
    <s v="RIUR"/>
    <x v="0"/>
    <x v="0"/>
    <x v="0"/>
    <x v="0"/>
    <x v="0"/>
    <x v="0"/>
    <x v="0"/>
    <x v="0"/>
    <x v="0"/>
    <x v="0"/>
    <x v="0"/>
    <s v="Retenções Iur"/>
    <x v="0"/>
    <x v="0"/>
    <x v="0"/>
    <x v="0"/>
    <x v="2"/>
    <x v="0"/>
    <x v="0"/>
    <x v="0"/>
    <x v="0"/>
    <x v="1"/>
    <x v="0"/>
    <x v="0"/>
    <s v="RETENCAO OT"/>
  </r>
  <r>
    <x v="2"/>
    <n v="0"/>
    <n v="0"/>
    <n v="0"/>
    <n v="57717"/>
    <x v="1152"/>
    <x v="0"/>
    <x v="0"/>
    <x v="0"/>
    <s v="80.02.10.26"/>
    <x v="13"/>
    <x v="2"/>
    <x v="2"/>
    <s v="Outros"/>
    <s v="80.02.10"/>
    <s v="Outros"/>
    <s v="80.02.10"/>
    <x v="27"/>
    <x v="0"/>
    <x v="5"/>
    <x v="8"/>
    <x v="1"/>
    <x v="2"/>
    <x v="0"/>
    <x v="0"/>
    <x v="5"/>
    <s v="2024-08-05"/>
    <x v="2"/>
    <n v="57717"/>
    <x v="0"/>
    <m/>
    <x v="0"/>
    <m/>
    <x v="14"/>
    <n v="100479234"/>
    <x v="0"/>
    <x v="0"/>
    <s v="Retenção Sansung"/>
    <s v="ORI"/>
    <x v="0"/>
    <s v="RS"/>
    <x v="0"/>
    <x v="0"/>
    <x v="0"/>
    <x v="0"/>
    <x v="0"/>
    <x v="0"/>
    <x v="0"/>
    <x v="0"/>
    <x v="0"/>
    <x v="0"/>
    <x v="0"/>
    <s v="Retenção Sansung"/>
    <x v="0"/>
    <x v="0"/>
    <x v="0"/>
    <x v="0"/>
    <x v="2"/>
    <x v="0"/>
    <x v="0"/>
    <x v="0"/>
    <x v="0"/>
    <x v="1"/>
    <x v="0"/>
    <x v="0"/>
    <s v="Transferência dos descontos efetuada nos salário dos funcionários, referente o pagamento dos equipamento eletrónico, a favor da M&amp;J Tech, referente a mês de Julho de 2024, conforme justificativo em anexo"/>
  </r>
  <r>
    <x v="0"/>
    <n v="0"/>
    <n v="0"/>
    <n v="0"/>
    <n v="1950"/>
    <x v="1153"/>
    <x v="0"/>
    <x v="1"/>
    <x v="0"/>
    <s v="80.02.01"/>
    <x v="2"/>
    <x v="2"/>
    <x v="2"/>
    <s v="Retenções Iur"/>
    <s v="80.02.01"/>
    <s v="Retenções Iur"/>
    <s v="80.02.01"/>
    <x v="2"/>
    <x v="0"/>
    <x v="1"/>
    <x v="0"/>
    <x v="1"/>
    <x v="2"/>
    <x v="2"/>
    <x v="0"/>
    <x v="5"/>
    <s v="2024-08-08"/>
    <x v="2"/>
    <n v="1950"/>
    <x v="0"/>
    <m/>
    <x v="0"/>
    <m/>
    <x v="2"/>
    <n v="100474696"/>
    <x v="0"/>
    <x v="0"/>
    <s v="Retenções Iur"/>
    <s v="ORI"/>
    <x v="0"/>
    <s v="RIUR"/>
    <x v="0"/>
    <x v="0"/>
    <x v="0"/>
    <x v="0"/>
    <x v="0"/>
    <x v="0"/>
    <x v="0"/>
    <x v="0"/>
    <x v="0"/>
    <x v="0"/>
    <x v="0"/>
    <s v="Retenções Iur"/>
    <x v="0"/>
    <x v="0"/>
    <x v="0"/>
    <x v="0"/>
    <x v="2"/>
    <x v="0"/>
    <x v="0"/>
    <x v="0"/>
    <x v="0"/>
    <x v="1"/>
    <x v="0"/>
    <x v="0"/>
    <s v="RETENCAO OT"/>
  </r>
  <r>
    <x v="0"/>
    <n v="0"/>
    <n v="0"/>
    <n v="0"/>
    <n v="750"/>
    <x v="1154"/>
    <x v="0"/>
    <x v="1"/>
    <x v="0"/>
    <s v="03.03.10"/>
    <x v="8"/>
    <x v="0"/>
    <x v="4"/>
    <s v="Receitas Da Câmara"/>
    <s v="03.03.10"/>
    <s v="Receitas Da Câmara"/>
    <s v="03.03.10"/>
    <x v="16"/>
    <x v="0"/>
    <x v="0"/>
    <x v="5"/>
    <x v="0"/>
    <x v="0"/>
    <x v="2"/>
    <x v="0"/>
    <x v="5"/>
    <s v="2024-08-19"/>
    <x v="2"/>
    <n v="7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00"/>
    <x v="1155"/>
    <x v="0"/>
    <x v="1"/>
    <x v="0"/>
    <s v="03.03.10"/>
    <x v="8"/>
    <x v="0"/>
    <x v="4"/>
    <s v="Receitas Da Câmara"/>
    <s v="03.03.10"/>
    <s v="Receitas Da Câmara"/>
    <s v="03.03.10"/>
    <x v="11"/>
    <x v="0"/>
    <x v="0"/>
    <x v="5"/>
    <x v="0"/>
    <x v="0"/>
    <x v="2"/>
    <x v="0"/>
    <x v="5"/>
    <s v="2024-08-19"/>
    <x v="2"/>
    <n v="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40"/>
    <x v="1156"/>
    <x v="0"/>
    <x v="1"/>
    <x v="0"/>
    <s v="03.03.10"/>
    <x v="8"/>
    <x v="0"/>
    <x v="4"/>
    <s v="Receitas Da Câmara"/>
    <s v="03.03.10"/>
    <s v="Receitas Da Câmara"/>
    <s v="03.03.10"/>
    <x v="24"/>
    <x v="0"/>
    <x v="3"/>
    <x v="6"/>
    <x v="0"/>
    <x v="0"/>
    <x v="2"/>
    <x v="0"/>
    <x v="5"/>
    <s v="2024-08-19"/>
    <x v="2"/>
    <n v="10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560"/>
    <x v="1157"/>
    <x v="0"/>
    <x v="1"/>
    <x v="0"/>
    <s v="03.03.10"/>
    <x v="8"/>
    <x v="0"/>
    <x v="4"/>
    <s v="Receitas Da Câmara"/>
    <s v="03.03.10"/>
    <s v="Receitas Da Câmara"/>
    <s v="03.03.10"/>
    <x v="10"/>
    <x v="0"/>
    <x v="3"/>
    <x v="3"/>
    <x v="0"/>
    <x v="0"/>
    <x v="2"/>
    <x v="0"/>
    <x v="5"/>
    <s v="2024-08-19"/>
    <x v="2"/>
    <n v="95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665"/>
    <x v="1158"/>
    <x v="0"/>
    <x v="1"/>
    <x v="0"/>
    <s v="03.03.10"/>
    <x v="8"/>
    <x v="0"/>
    <x v="4"/>
    <s v="Receitas Da Câmara"/>
    <s v="03.03.10"/>
    <s v="Receitas Da Câmara"/>
    <s v="03.03.10"/>
    <x v="9"/>
    <x v="0"/>
    <x v="3"/>
    <x v="3"/>
    <x v="0"/>
    <x v="0"/>
    <x v="2"/>
    <x v="0"/>
    <x v="5"/>
    <s v="2024-08-19"/>
    <x v="2"/>
    <n v="1666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170"/>
    <x v="1159"/>
    <x v="0"/>
    <x v="1"/>
    <x v="0"/>
    <s v="03.03.10"/>
    <x v="8"/>
    <x v="0"/>
    <x v="4"/>
    <s v="Receitas Da Câmara"/>
    <s v="03.03.10"/>
    <s v="Receitas Da Câmara"/>
    <s v="03.03.10"/>
    <x v="8"/>
    <x v="0"/>
    <x v="3"/>
    <x v="3"/>
    <x v="0"/>
    <x v="0"/>
    <x v="2"/>
    <x v="0"/>
    <x v="5"/>
    <s v="2024-08-19"/>
    <x v="2"/>
    <n v="41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540"/>
    <x v="1160"/>
    <x v="0"/>
    <x v="1"/>
    <x v="0"/>
    <s v="03.03.10"/>
    <x v="8"/>
    <x v="0"/>
    <x v="4"/>
    <s v="Receitas Da Câmara"/>
    <s v="03.03.10"/>
    <s v="Receitas Da Câmara"/>
    <s v="03.03.10"/>
    <x v="17"/>
    <x v="0"/>
    <x v="3"/>
    <x v="3"/>
    <x v="0"/>
    <x v="0"/>
    <x v="2"/>
    <x v="0"/>
    <x v="5"/>
    <s v="2024-08-19"/>
    <x v="2"/>
    <n v="125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500"/>
    <x v="1161"/>
    <x v="0"/>
    <x v="1"/>
    <x v="0"/>
    <s v="03.03.10"/>
    <x v="8"/>
    <x v="0"/>
    <x v="4"/>
    <s v="Receitas Da Câmara"/>
    <s v="03.03.10"/>
    <s v="Receitas Da Câmara"/>
    <s v="03.03.10"/>
    <x v="6"/>
    <x v="0"/>
    <x v="3"/>
    <x v="3"/>
    <x v="0"/>
    <x v="0"/>
    <x v="2"/>
    <x v="0"/>
    <x v="5"/>
    <s v="2024-08-19"/>
    <x v="2"/>
    <n v="3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0"/>
    <x v="1162"/>
    <x v="0"/>
    <x v="1"/>
    <x v="0"/>
    <s v="03.03.10"/>
    <x v="8"/>
    <x v="0"/>
    <x v="4"/>
    <s v="Receitas Da Câmara"/>
    <s v="03.03.10"/>
    <s v="Receitas Da Câmara"/>
    <s v="03.03.10"/>
    <x v="19"/>
    <x v="0"/>
    <x v="3"/>
    <x v="6"/>
    <x v="0"/>
    <x v="0"/>
    <x v="2"/>
    <x v="0"/>
    <x v="5"/>
    <s v="2024-08-19"/>
    <x v="2"/>
    <n v="4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425"/>
    <x v="1163"/>
    <x v="0"/>
    <x v="1"/>
    <x v="0"/>
    <s v="03.03.10"/>
    <x v="8"/>
    <x v="0"/>
    <x v="4"/>
    <s v="Receitas Da Câmara"/>
    <s v="03.03.10"/>
    <s v="Receitas Da Câmara"/>
    <s v="03.03.10"/>
    <x v="25"/>
    <x v="0"/>
    <x v="3"/>
    <x v="3"/>
    <x v="0"/>
    <x v="0"/>
    <x v="2"/>
    <x v="0"/>
    <x v="5"/>
    <s v="2024-08-19"/>
    <x v="2"/>
    <n v="84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
    <x v="1164"/>
    <x v="0"/>
    <x v="1"/>
    <x v="0"/>
    <s v="03.03.10"/>
    <x v="8"/>
    <x v="0"/>
    <x v="4"/>
    <s v="Receitas Da Câmara"/>
    <s v="03.03.10"/>
    <s v="Receitas Da Câmara"/>
    <s v="03.03.10"/>
    <x v="14"/>
    <x v="0"/>
    <x v="3"/>
    <x v="3"/>
    <x v="0"/>
    <x v="0"/>
    <x v="2"/>
    <x v="0"/>
    <x v="5"/>
    <s v="2024-08-19"/>
    <x v="2"/>
    <n v="15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03000"/>
    <x v="1165"/>
    <x v="0"/>
    <x v="1"/>
    <x v="0"/>
    <s v="03.03.10"/>
    <x v="8"/>
    <x v="0"/>
    <x v="4"/>
    <s v="Receitas Da Câmara"/>
    <s v="03.03.10"/>
    <s v="Receitas Da Câmara"/>
    <s v="03.03.10"/>
    <x v="15"/>
    <x v="0"/>
    <x v="0"/>
    <x v="0"/>
    <x v="0"/>
    <x v="0"/>
    <x v="2"/>
    <x v="0"/>
    <x v="5"/>
    <s v="2024-08-19"/>
    <x v="2"/>
    <n v="203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40"/>
    <x v="1166"/>
    <x v="0"/>
    <x v="1"/>
    <x v="0"/>
    <s v="03.03.10"/>
    <x v="8"/>
    <x v="0"/>
    <x v="4"/>
    <s v="Receitas Da Câmara"/>
    <s v="03.03.10"/>
    <s v="Receitas Da Câmara"/>
    <s v="03.03.10"/>
    <x v="26"/>
    <x v="0"/>
    <x v="3"/>
    <x v="3"/>
    <x v="0"/>
    <x v="0"/>
    <x v="2"/>
    <x v="0"/>
    <x v="5"/>
    <s v="2024-08-19"/>
    <x v="2"/>
    <n v="18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690"/>
    <x v="1167"/>
    <x v="0"/>
    <x v="1"/>
    <x v="0"/>
    <s v="03.03.10"/>
    <x v="8"/>
    <x v="0"/>
    <x v="4"/>
    <s v="Receitas Da Câmara"/>
    <s v="03.03.10"/>
    <s v="Receitas Da Câmara"/>
    <s v="03.03.10"/>
    <x v="13"/>
    <x v="0"/>
    <x v="3"/>
    <x v="3"/>
    <x v="0"/>
    <x v="0"/>
    <x v="2"/>
    <x v="0"/>
    <x v="5"/>
    <s v="2024-08-19"/>
    <x v="2"/>
    <n v="66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6794"/>
    <x v="1168"/>
    <x v="0"/>
    <x v="1"/>
    <x v="0"/>
    <s v="03.03.10"/>
    <x v="8"/>
    <x v="0"/>
    <x v="4"/>
    <s v="Receitas Da Câmara"/>
    <s v="03.03.10"/>
    <s v="Receitas Da Câmara"/>
    <s v="03.03.10"/>
    <x v="18"/>
    <x v="0"/>
    <x v="0"/>
    <x v="0"/>
    <x v="0"/>
    <x v="0"/>
    <x v="2"/>
    <x v="0"/>
    <x v="5"/>
    <s v="2024-08-19"/>
    <x v="2"/>
    <n v="12679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00"/>
    <x v="1169"/>
    <x v="0"/>
    <x v="1"/>
    <x v="0"/>
    <s v="03.03.10"/>
    <x v="8"/>
    <x v="0"/>
    <x v="4"/>
    <s v="Receitas Da Câmara"/>
    <s v="03.03.10"/>
    <s v="Receitas Da Câmara"/>
    <s v="03.03.10"/>
    <x v="20"/>
    <x v="0"/>
    <x v="3"/>
    <x v="3"/>
    <x v="0"/>
    <x v="0"/>
    <x v="2"/>
    <x v="0"/>
    <x v="5"/>
    <s v="2024-08-19"/>
    <x v="2"/>
    <n v="7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1170"/>
    <x v="0"/>
    <x v="1"/>
    <x v="0"/>
    <s v="03.03.10"/>
    <x v="8"/>
    <x v="0"/>
    <x v="4"/>
    <s v="Receitas Da Câmara"/>
    <s v="03.03.10"/>
    <s v="Receitas Da Câmara"/>
    <s v="03.03.10"/>
    <x v="8"/>
    <x v="0"/>
    <x v="3"/>
    <x v="3"/>
    <x v="0"/>
    <x v="0"/>
    <x v="2"/>
    <x v="0"/>
    <x v="5"/>
    <s v="2024-08-13"/>
    <x v="2"/>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25"/>
    <x v="1171"/>
    <x v="0"/>
    <x v="1"/>
    <x v="0"/>
    <s v="03.03.10"/>
    <x v="8"/>
    <x v="0"/>
    <x v="4"/>
    <s v="Receitas Da Câmara"/>
    <s v="03.03.10"/>
    <s v="Receitas Da Câmara"/>
    <s v="03.03.10"/>
    <x v="10"/>
    <x v="0"/>
    <x v="3"/>
    <x v="3"/>
    <x v="0"/>
    <x v="0"/>
    <x v="2"/>
    <x v="0"/>
    <x v="5"/>
    <s v="2024-08-13"/>
    <x v="2"/>
    <n v="4025"/>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80000"/>
    <x v="1172"/>
    <x v="0"/>
    <x v="1"/>
    <x v="0"/>
    <s v="03.03.10"/>
    <x v="8"/>
    <x v="0"/>
    <x v="4"/>
    <s v="Receitas Da Câmara"/>
    <s v="03.03.10"/>
    <s v="Receitas Da Câmara"/>
    <s v="03.03.10"/>
    <x v="15"/>
    <x v="0"/>
    <x v="0"/>
    <x v="0"/>
    <x v="0"/>
    <x v="0"/>
    <x v="2"/>
    <x v="0"/>
    <x v="5"/>
    <s v="2024-08-13"/>
    <x v="2"/>
    <n v="18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265"/>
    <x v="1173"/>
    <x v="0"/>
    <x v="1"/>
    <x v="0"/>
    <s v="03.03.10"/>
    <x v="8"/>
    <x v="0"/>
    <x v="4"/>
    <s v="Receitas Da Câmara"/>
    <s v="03.03.10"/>
    <s v="Receitas Da Câmara"/>
    <s v="03.03.10"/>
    <x v="9"/>
    <x v="0"/>
    <x v="3"/>
    <x v="3"/>
    <x v="0"/>
    <x v="0"/>
    <x v="2"/>
    <x v="0"/>
    <x v="5"/>
    <s v="2024-08-13"/>
    <x v="2"/>
    <n v="1426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90"/>
    <x v="1174"/>
    <x v="0"/>
    <x v="1"/>
    <x v="0"/>
    <s v="03.03.10"/>
    <x v="8"/>
    <x v="0"/>
    <x v="4"/>
    <s v="Receitas Da Câmara"/>
    <s v="03.03.10"/>
    <s v="Receitas Da Câmara"/>
    <s v="03.03.10"/>
    <x v="6"/>
    <x v="0"/>
    <x v="3"/>
    <x v="3"/>
    <x v="0"/>
    <x v="0"/>
    <x v="2"/>
    <x v="0"/>
    <x v="5"/>
    <s v="2024-08-13"/>
    <x v="2"/>
    <n v="42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1289"/>
    <x v="1175"/>
    <x v="0"/>
    <x v="1"/>
    <x v="0"/>
    <s v="03.03.10"/>
    <x v="8"/>
    <x v="0"/>
    <x v="4"/>
    <s v="Receitas Da Câmara"/>
    <s v="03.03.10"/>
    <s v="Receitas Da Câmara"/>
    <s v="03.03.10"/>
    <x v="18"/>
    <x v="0"/>
    <x v="0"/>
    <x v="0"/>
    <x v="0"/>
    <x v="0"/>
    <x v="2"/>
    <x v="0"/>
    <x v="5"/>
    <s v="2024-08-13"/>
    <x v="2"/>
    <n v="15128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400"/>
    <x v="1176"/>
    <x v="0"/>
    <x v="1"/>
    <x v="0"/>
    <s v="03.03.10"/>
    <x v="8"/>
    <x v="0"/>
    <x v="4"/>
    <s v="Receitas Da Câmara"/>
    <s v="03.03.10"/>
    <s v="Receitas Da Câmara"/>
    <s v="03.03.10"/>
    <x v="11"/>
    <x v="0"/>
    <x v="0"/>
    <x v="5"/>
    <x v="0"/>
    <x v="0"/>
    <x v="2"/>
    <x v="0"/>
    <x v="5"/>
    <s v="2024-08-13"/>
    <x v="2"/>
    <n v="11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
    <x v="1177"/>
    <x v="0"/>
    <x v="1"/>
    <x v="0"/>
    <s v="03.03.10"/>
    <x v="8"/>
    <x v="0"/>
    <x v="4"/>
    <s v="Receitas Da Câmara"/>
    <s v="03.03.10"/>
    <s v="Receitas Da Câmara"/>
    <s v="03.03.10"/>
    <x v="8"/>
    <x v="0"/>
    <x v="3"/>
    <x v="3"/>
    <x v="0"/>
    <x v="0"/>
    <x v="2"/>
    <x v="0"/>
    <x v="5"/>
    <s v="2024-08-14"/>
    <x v="2"/>
    <n v="3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770"/>
    <x v="1178"/>
    <x v="0"/>
    <x v="1"/>
    <x v="0"/>
    <s v="03.03.10"/>
    <x v="8"/>
    <x v="0"/>
    <x v="4"/>
    <s v="Receitas Da Câmara"/>
    <s v="03.03.10"/>
    <s v="Receitas Da Câmara"/>
    <s v="03.03.10"/>
    <x v="9"/>
    <x v="0"/>
    <x v="3"/>
    <x v="3"/>
    <x v="0"/>
    <x v="0"/>
    <x v="2"/>
    <x v="0"/>
    <x v="5"/>
    <s v="2024-08-14"/>
    <x v="2"/>
    <n v="107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300"/>
    <x v="1179"/>
    <x v="0"/>
    <x v="1"/>
    <x v="0"/>
    <s v="03.03.10"/>
    <x v="8"/>
    <x v="0"/>
    <x v="4"/>
    <s v="Receitas Da Câmara"/>
    <s v="03.03.10"/>
    <s v="Receitas Da Câmara"/>
    <s v="03.03.10"/>
    <x v="11"/>
    <x v="0"/>
    <x v="0"/>
    <x v="5"/>
    <x v="0"/>
    <x v="0"/>
    <x v="2"/>
    <x v="0"/>
    <x v="5"/>
    <s v="2024-08-14"/>
    <x v="2"/>
    <n v="8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785"/>
    <x v="1180"/>
    <x v="0"/>
    <x v="1"/>
    <x v="0"/>
    <s v="03.03.10"/>
    <x v="8"/>
    <x v="0"/>
    <x v="4"/>
    <s v="Receitas Da Câmara"/>
    <s v="03.03.10"/>
    <s v="Receitas Da Câmara"/>
    <s v="03.03.10"/>
    <x v="10"/>
    <x v="0"/>
    <x v="3"/>
    <x v="3"/>
    <x v="0"/>
    <x v="0"/>
    <x v="2"/>
    <x v="0"/>
    <x v="5"/>
    <s v="2024-08-14"/>
    <x v="2"/>
    <n v="578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25"/>
    <x v="1181"/>
    <x v="0"/>
    <x v="1"/>
    <x v="0"/>
    <s v="03.03.10"/>
    <x v="8"/>
    <x v="0"/>
    <x v="4"/>
    <s v="Receitas Da Câmara"/>
    <s v="03.03.10"/>
    <s v="Receitas Da Câmara"/>
    <s v="03.03.10"/>
    <x v="12"/>
    <x v="0"/>
    <x v="3"/>
    <x v="3"/>
    <x v="0"/>
    <x v="0"/>
    <x v="2"/>
    <x v="0"/>
    <x v="5"/>
    <s v="2024-08-14"/>
    <x v="2"/>
    <n v="40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760"/>
    <x v="1182"/>
    <x v="0"/>
    <x v="1"/>
    <x v="0"/>
    <s v="03.03.10"/>
    <x v="8"/>
    <x v="0"/>
    <x v="4"/>
    <s v="Receitas Da Câmara"/>
    <s v="03.03.10"/>
    <s v="Receitas Da Câmara"/>
    <s v="03.03.10"/>
    <x v="13"/>
    <x v="0"/>
    <x v="3"/>
    <x v="3"/>
    <x v="0"/>
    <x v="0"/>
    <x v="2"/>
    <x v="0"/>
    <x v="5"/>
    <s v="2024-08-14"/>
    <x v="2"/>
    <n v="77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800"/>
    <x v="1183"/>
    <x v="0"/>
    <x v="1"/>
    <x v="0"/>
    <s v="80.02.01"/>
    <x v="2"/>
    <x v="2"/>
    <x v="2"/>
    <s v="Retenções Iur"/>
    <s v="80.02.01"/>
    <s v="Retenções Iur"/>
    <s v="80.02.01"/>
    <x v="2"/>
    <x v="0"/>
    <x v="1"/>
    <x v="0"/>
    <x v="1"/>
    <x v="2"/>
    <x v="2"/>
    <x v="0"/>
    <x v="5"/>
    <s v="2024-08-01"/>
    <x v="2"/>
    <n v="7800"/>
    <x v="0"/>
    <m/>
    <x v="0"/>
    <m/>
    <x v="2"/>
    <n v="100474696"/>
    <x v="0"/>
    <x v="0"/>
    <s v="Retenções Iur"/>
    <s v="ORI"/>
    <x v="0"/>
    <s v="RIUR"/>
    <x v="0"/>
    <x v="0"/>
    <x v="0"/>
    <x v="0"/>
    <x v="0"/>
    <x v="0"/>
    <x v="0"/>
    <x v="0"/>
    <x v="0"/>
    <x v="0"/>
    <x v="0"/>
    <s v="Retenções Iur"/>
    <x v="0"/>
    <x v="0"/>
    <x v="0"/>
    <x v="0"/>
    <x v="2"/>
    <x v="0"/>
    <x v="0"/>
    <x v="0"/>
    <x v="0"/>
    <x v="1"/>
    <x v="0"/>
    <x v="0"/>
    <s v="RETENCAO OT"/>
  </r>
  <r>
    <x v="0"/>
    <n v="0"/>
    <n v="0"/>
    <n v="0"/>
    <n v="53125"/>
    <x v="1184"/>
    <x v="0"/>
    <x v="0"/>
    <x v="0"/>
    <s v="01.25.04.22"/>
    <x v="7"/>
    <x v="3"/>
    <x v="3"/>
    <s v="Cultura"/>
    <s v="01.25.04"/>
    <s v="Cultura"/>
    <s v="01.25.04"/>
    <x v="4"/>
    <x v="0"/>
    <x v="2"/>
    <x v="2"/>
    <x v="0"/>
    <x v="1"/>
    <x v="0"/>
    <x v="0"/>
    <x v="5"/>
    <s v="2024-08-21"/>
    <x v="2"/>
    <n v="53125"/>
    <x v="0"/>
    <m/>
    <x v="0"/>
    <m/>
    <x v="86"/>
    <n v="100479507"/>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quisição de 3000 (três mil) free passe a vendas no festival de Calheta 2024, conforme anexo."/>
  </r>
  <r>
    <x v="1"/>
    <n v="0"/>
    <n v="0"/>
    <n v="0"/>
    <n v="59640"/>
    <x v="1185"/>
    <x v="0"/>
    <x v="0"/>
    <x v="0"/>
    <s v="01.28.01.08"/>
    <x v="15"/>
    <x v="4"/>
    <x v="5"/>
    <s v="Habitação Social"/>
    <s v="01.28.01"/>
    <s v="Habitação Social"/>
    <s v="01.28.01"/>
    <x v="1"/>
    <x v="0"/>
    <x v="0"/>
    <x v="0"/>
    <x v="0"/>
    <x v="1"/>
    <x v="1"/>
    <x v="0"/>
    <x v="5"/>
    <s v="2024-08-22"/>
    <x v="2"/>
    <n v="59640"/>
    <x v="0"/>
    <m/>
    <x v="0"/>
    <m/>
    <x v="86"/>
    <n v="100479507"/>
    <x v="0"/>
    <x v="0"/>
    <s v="Habitações Sociais"/>
    <s v="ORI"/>
    <x v="0"/>
    <s v="HS"/>
    <x v="0"/>
    <x v="0"/>
    <x v="0"/>
    <x v="0"/>
    <x v="0"/>
    <x v="0"/>
    <x v="0"/>
    <x v="0"/>
    <x v="0"/>
    <x v="0"/>
    <x v="0"/>
    <s v="Habitações Sociais"/>
    <x v="0"/>
    <x v="0"/>
    <x v="0"/>
    <x v="0"/>
    <x v="1"/>
    <x v="0"/>
    <x v="0"/>
    <x v="0"/>
    <x v="0"/>
    <x v="0"/>
    <x v="0"/>
    <x v="0"/>
    <s v="Liquidação da fatura, referente a aquisição de 100 saco de cimento para as obras de reabilitação âmbito da programa regeneração urbana, conforme anexo."/>
  </r>
  <r>
    <x v="0"/>
    <n v="0"/>
    <n v="0"/>
    <n v="0"/>
    <n v="5000"/>
    <x v="1186"/>
    <x v="0"/>
    <x v="0"/>
    <x v="0"/>
    <s v="01.25.04.22"/>
    <x v="7"/>
    <x v="3"/>
    <x v="3"/>
    <s v="Cultura"/>
    <s v="01.25.04"/>
    <s v="Cultura"/>
    <s v="01.25.04"/>
    <x v="4"/>
    <x v="0"/>
    <x v="2"/>
    <x v="2"/>
    <x v="0"/>
    <x v="1"/>
    <x v="0"/>
    <x v="0"/>
    <x v="5"/>
    <s v="2024-08-23"/>
    <x v="2"/>
    <n v="5000"/>
    <x v="0"/>
    <m/>
    <x v="0"/>
    <m/>
    <x v="229"/>
    <n v="100479647"/>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referente a animação a feira da cidade e as atividades de rádio praça, conforme anexo.  "/>
  </r>
  <r>
    <x v="1"/>
    <n v="0"/>
    <n v="0"/>
    <n v="0"/>
    <n v="47300"/>
    <x v="1187"/>
    <x v="0"/>
    <x v="0"/>
    <x v="0"/>
    <s v="01.27.01.09"/>
    <x v="57"/>
    <x v="1"/>
    <x v="1"/>
    <s v="Ordenamento território"/>
    <s v="01.27.01"/>
    <s v="Ordenamento território"/>
    <s v="01.27.01"/>
    <x v="46"/>
    <x v="0"/>
    <x v="0"/>
    <x v="0"/>
    <x v="0"/>
    <x v="1"/>
    <x v="1"/>
    <x v="0"/>
    <x v="5"/>
    <s v="2024-08-23"/>
    <x v="2"/>
    <n v="47300"/>
    <x v="0"/>
    <m/>
    <x v="0"/>
    <m/>
    <x v="168"/>
    <n v="100478964"/>
    <x v="0"/>
    <x v="0"/>
    <s v="Toponímia e Enumeração Policial"/>
    <s v="ORI"/>
    <x v="0"/>
    <s v="TRP"/>
    <x v="0"/>
    <x v="0"/>
    <x v="0"/>
    <x v="0"/>
    <x v="0"/>
    <x v="0"/>
    <x v="0"/>
    <x v="0"/>
    <x v="0"/>
    <x v="0"/>
    <x v="0"/>
    <s v="Toponímia e Enumeração Policial"/>
    <x v="0"/>
    <x v="0"/>
    <x v="0"/>
    <x v="0"/>
    <x v="1"/>
    <x v="0"/>
    <x v="0"/>
    <x v="0"/>
    <x v="0"/>
    <x v="0"/>
    <x v="0"/>
    <x v="0"/>
    <s v="Pagamento referente a aquisição de serviços de fixação de número policial, conforme proposta em anexo."/>
  </r>
  <r>
    <x v="1"/>
    <n v="0"/>
    <n v="0"/>
    <n v="0"/>
    <n v="81000"/>
    <x v="1188"/>
    <x v="0"/>
    <x v="0"/>
    <x v="0"/>
    <s v="01.27.06.61"/>
    <x v="34"/>
    <x v="1"/>
    <x v="1"/>
    <s v="Requalificação Urbana e habitação"/>
    <s v="01.27.06"/>
    <s v="Requalificação Urbana e habitação"/>
    <s v="01.27.06"/>
    <x v="1"/>
    <x v="0"/>
    <x v="0"/>
    <x v="0"/>
    <x v="0"/>
    <x v="1"/>
    <x v="1"/>
    <x v="0"/>
    <x v="5"/>
    <s v="2024-08-23"/>
    <x v="2"/>
    <n v="81000"/>
    <x v="0"/>
    <m/>
    <x v="0"/>
    <m/>
    <x v="6"/>
    <n v="100474914"/>
    <x v="0"/>
    <x v="0"/>
    <s v="Requalificação Urbana de Ponta Verde"/>
    <s v="ORI"/>
    <x v="0"/>
    <s v="PVR"/>
    <x v="0"/>
    <x v="0"/>
    <x v="0"/>
    <x v="0"/>
    <x v="0"/>
    <x v="0"/>
    <x v="0"/>
    <x v="0"/>
    <x v="0"/>
    <x v="0"/>
    <x v="0"/>
    <s v="Requalificação Urbana de Ponta Verde"/>
    <x v="0"/>
    <x v="0"/>
    <x v="0"/>
    <x v="0"/>
    <x v="1"/>
    <x v="0"/>
    <x v="0"/>
    <x v="0"/>
    <x v="0"/>
    <x v="0"/>
    <x v="0"/>
    <x v="0"/>
    <s v="Pagamento de mão de obra do pessoal empregue na obra de calcetamento da estrada de Brufa em Ponta Verde, conforme folha em anexo."/>
  </r>
  <r>
    <x v="0"/>
    <n v="0"/>
    <n v="0"/>
    <n v="0"/>
    <n v="15000"/>
    <x v="1189"/>
    <x v="0"/>
    <x v="0"/>
    <x v="0"/>
    <s v="01.25.04.22"/>
    <x v="7"/>
    <x v="3"/>
    <x v="3"/>
    <s v="Cultura"/>
    <s v="01.25.04"/>
    <s v="Cultura"/>
    <s v="01.25.04"/>
    <x v="4"/>
    <x v="0"/>
    <x v="2"/>
    <x v="2"/>
    <x v="0"/>
    <x v="1"/>
    <x v="0"/>
    <x v="0"/>
    <x v="5"/>
    <s v="2024-08-23"/>
    <x v="2"/>
    <n v="15000"/>
    <x v="0"/>
    <m/>
    <x v="0"/>
    <m/>
    <x v="104"/>
    <n v="100479694"/>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o grupo Cotxi Pó pela atuação realizada na festa convívio dos emigrantes, conforme proposta em anexo."/>
  </r>
  <r>
    <x v="0"/>
    <n v="0"/>
    <n v="0"/>
    <n v="0"/>
    <n v="91694"/>
    <x v="1190"/>
    <x v="0"/>
    <x v="0"/>
    <x v="0"/>
    <s v="03.16.15"/>
    <x v="0"/>
    <x v="0"/>
    <x v="0"/>
    <s v="Direção Financeira"/>
    <s v="03.16.15"/>
    <s v="Direção Financeira"/>
    <s v="03.16.15"/>
    <x v="36"/>
    <x v="0"/>
    <x v="0"/>
    <x v="0"/>
    <x v="0"/>
    <x v="0"/>
    <x v="0"/>
    <x v="0"/>
    <x v="5"/>
    <s v="2024-08-26"/>
    <x v="2"/>
    <n v="91694"/>
    <x v="0"/>
    <m/>
    <x v="0"/>
    <m/>
    <x v="1"/>
    <n v="100476920"/>
    <x v="0"/>
    <x v="0"/>
    <s v="Direção Financeira"/>
    <s v="ORI"/>
    <x v="0"/>
    <m/>
    <x v="0"/>
    <x v="0"/>
    <x v="0"/>
    <x v="0"/>
    <x v="0"/>
    <x v="0"/>
    <x v="0"/>
    <x v="0"/>
    <x v="0"/>
    <x v="0"/>
    <x v="0"/>
    <s v="Direção Financeira"/>
    <x v="0"/>
    <x v="0"/>
    <x v="0"/>
    <x v="0"/>
    <x v="0"/>
    <x v="0"/>
    <x v="0"/>
    <x v="0"/>
    <x v="0"/>
    <x v="0"/>
    <x v="0"/>
    <x v="0"/>
    <s v="Pagamento referente a aquisição de combustíveis, destinados as viaturas afetas aos serviços da Câmara, conforme anexo."/>
  </r>
  <r>
    <x v="1"/>
    <n v="0"/>
    <n v="0"/>
    <n v="0"/>
    <n v="1080"/>
    <x v="1191"/>
    <x v="0"/>
    <x v="0"/>
    <x v="0"/>
    <s v="01.27.06.76"/>
    <x v="11"/>
    <x v="1"/>
    <x v="1"/>
    <s v="Requalificação Urbana e habitação"/>
    <s v="01.27.06"/>
    <s v="Requalificação Urbana e habitação"/>
    <s v="01.27.06"/>
    <x v="1"/>
    <x v="0"/>
    <x v="0"/>
    <x v="0"/>
    <x v="0"/>
    <x v="1"/>
    <x v="1"/>
    <x v="0"/>
    <x v="5"/>
    <s v="2024-08-26"/>
    <x v="2"/>
    <n v="1080"/>
    <x v="0"/>
    <m/>
    <x v="0"/>
    <m/>
    <x v="2"/>
    <n v="100474696"/>
    <x v="0"/>
    <x v="1"/>
    <s v="Requalificação Urbana e Ambiental de Achada Monte III"/>
    <s v="ORI"/>
    <x v="0"/>
    <m/>
    <x v="0"/>
    <x v="0"/>
    <x v="0"/>
    <x v="0"/>
    <x v="0"/>
    <x v="0"/>
    <x v="0"/>
    <x v="0"/>
    <x v="0"/>
    <x v="0"/>
    <x v="0"/>
    <s v="Requalificação Urbana e Ambiental de Achada Monte III"/>
    <x v="0"/>
    <x v="0"/>
    <x v="0"/>
    <x v="0"/>
    <x v="1"/>
    <x v="0"/>
    <x v="0"/>
    <x v="0"/>
    <x v="0"/>
    <x v="0"/>
    <x v="1"/>
    <x v="0"/>
    <s v="Pagamento referente a prestação de serviços de mão de obra, no âmbito dos trabalhos da requalificação urbana e ambiental Dacalinha-Achada Monte, conforme anexo"/>
  </r>
  <r>
    <x v="1"/>
    <n v="0"/>
    <n v="0"/>
    <n v="0"/>
    <n v="6120"/>
    <x v="1191"/>
    <x v="0"/>
    <x v="0"/>
    <x v="0"/>
    <s v="01.27.06.76"/>
    <x v="11"/>
    <x v="1"/>
    <x v="1"/>
    <s v="Requalificação Urbana e habitação"/>
    <s v="01.27.06"/>
    <s v="Requalificação Urbana e habitação"/>
    <s v="01.27.06"/>
    <x v="1"/>
    <x v="0"/>
    <x v="0"/>
    <x v="0"/>
    <x v="0"/>
    <x v="1"/>
    <x v="1"/>
    <x v="0"/>
    <x v="5"/>
    <s v="2024-08-26"/>
    <x v="2"/>
    <n v="6120"/>
    <x v="0"/>
    <m/>
    <x v="0"/>
    <m/>
    <x v="230"/>
    <n v="100479710"/>
    <x v="0"/>
    <x v="0"/>
    <s v="Requalificação Urbana e Ambiental de Achada Monte III"/>
    <s v="ORI"/>
    <x v="0"/>
    <m/>
    <x v="0"/>
    <x v="0"/>
    <x v="0"/>
    <x v="0"/>
    <x v="0"/>
    <x v="0"/>
    <x v="0"/>
    <x v="0"/>
    <x v="0"/>
    <x v="0"/>
    <x v="0"/>
    <s v="Requalificação Urbana e Ambiental de Achada Monte III"/>
    <x v="0"/>
    <x v="0"/>
    <x v="0"/>
    <x v="0"/>
    <x v="1"/>
    <x v="0"/>
    <x v="0"/>
    <x v="0"/>
    <x v="0"/>
    <x v="0"/>
    <x v="0"/>
    <x v="0"/>
    <s v="Pagamento referente a prestação de serviços de mão de obra, no âmbito dos trabalhos da requalificação urbana e ambiental Dacalinha-Achada Monte, conforme anexo"/>
  </r>
  <r>
    <x v="0"/>
    <n v="0"/>
    <n v="0"/>
    <n v="0"/>
    <n v="45"/>
    <x v="1192"/>
    <x v="0"/>
    <x v="0"/>
    <x v="0"/>
    <s v="03.16.15"/>
    <x v="0"/>
    <x v="0"/>
    <x v="0"/>
    <s v="Direção Financeira"/>
    <s v="03.16.15"/>
    <s v="Direção Financeira"/>
    <s v="03.16.15"/>
    <x v="64"/>
    <x v="0"/>
    <x v="0"/>
    <x v="0"/>
    <x v="0"/>
    <x v="0"/>
    <x v="0"/>
    <x v="0"/>
    <x v="5"/>
    <s v="2024-08-26"/>
    <x v="2"/>
    <n v="45"/>
    <x v="0"/>
    <m/>
    <x v="0"/>
    <m/>
    <x v="54"/>
    <n v="100477977"/>
    <x v="0"/>
    <x v="8"/>
    <s v="Direção Financeira"/>
    <s v="ORI"/>
    <x v="0"/>
    <m/>
    <x v="0"/>
    <x v="0"/>
    <x v="0"/>
    <x v="0"/>
    <x v="0"/>
    <x v="0"/>
    <x v="0"/>
    <x v="0"/>
    <x v="0"/>
    <x v="0"/>
    <x v="0"/>
    <s v="Direção Financeira"/>
    <x v="0"/>
    <x v="0"/>
    <x v="0"/>
    <x v="0"/>
    <x v="0"/>
    <x v="0"/>
    <x v="0"/>
    <x v="0"/>
    <x v="0"/>
    <x v="0"/>
    <x v="8"/>
    <x v="0"/>
    <s v="Pagamento de salário referente a 08-2024"/>
  </r>
  <r>
    <x v="0"/>
    <n v="0"/>
    <n v="0"/>
    <n v="0"/>
    <n v="0"/>
    <x v="1192"/>
    <x v="0"/>
    <x v="0"/>
    <x v="0"/>
    <s v="03.16.15"/>
    <x v="0"/>
    <x v="0"/>
    <x v="0"/>
    <s v="Direção Financeira"/>
    <s v="03.16.15"/>
    <s v="Direção Financeira"/>
    <s v="03.16.15"/>
    <x v="29"/>
    <x v="0"/>
    <x v="0"/>
    <x v="0"/>
    <x v="0"/>
    <x v="0"/>
    <x v="0"/>
    <x v="0"/>
    <x v="5"/>
    <s v="2024-08-26"/>
    <x v="2"/>
    <n v="0"/>
    <x v="0"/>
    <m/>
    <x v="0"/>
    <m/>
    <x v="54"/>
    <n v="100477977"/>
    <x v="0"/>
    <x v="8"/>
    <s v="Direção Financeira"/>
    <s v="ORI"/>
    <x v="0"/>
    <m/>
    <x v="0"/>
    <x v="0"/>
    <x v="0"/>
    <x v="0"/>
    <x v="0"/>
    <x v="0"/>
    <x v="0"/>
    <x v="0"/>
    <x v="0"/>
    <x v="0"/>
    <x v="0"/>
    <s v="Direção Financeira"/>
    <x v="0"/>
    <x v="0"/>
    <x v="0"/>
    <x v="0"/>
    <x v="0"/>
    <x v="0"/>
    <x v="0"/>
    <x v="0"/>
    <x v="0"/>
    <x v="0"/>
    <x v="8"/>
    <x v="0"/>
    <s v="Pagamento de salário referente a 08-2024"/>
  </r>
  <r>
    <x v="0"/>
    <n v="0"/>
    <n v="0"/>
    <n v="0"/>
    <n v="33"/>
    <x v="1192"/>
    <x v="0"/>
    <x v="0"/>
    <x v="0"/>
    <s v="03.16.15"/>
    <x v="0"/>
    <x v="0"/>
    <x v="0"/>
    <s v="Direção Financeira"/>
    <s v="03.16.15"/>
    <s v="Direção Financeira"/>
    <s v="03.16.15"/>
    <x v="28"/>
    <x v="0"/>
    <x v="0"/>
    <x v="0"/>
    <x v="0"/>
    <x v="0"/>
    <x v="0"/>
    <x v="0"/>
    <x v="5"/>
    <s v="2024-08-26"/>
    <x v="2"/>
    <n v="33"/>
    <x v="0"/>
    <m/>
    <x v="0"/>
    <m/>
    <x v="54"/>
    <n v="100477977"/>
    <x v="0"/>
    <x v="8"/>
    <s v="Direção Financeira"/>
    <s v="ORI"/>
    <x v="0"/>
    <m/>
    <x v="0"/>
    <x v="0"/>
    <x v="0"/>
    <x v="0"/>
    <x v="0"/>
    <x v="0"/>
    <x v="0"/>
    <x v="0"/>
    <x v="0"/>
    <x v="0"/>
    <x v="0"/>
    <s v="Direção Financeira"/>
    <x v="0"/>
    <x v="0"/>
    <x v="0"/>
    <x v="0"/>
    <x v="0"/>
    <x v="0"/>
    <x v="0"/>
    <x v="0"/>
    <x v="0"/>
    <x v="0"/>
    <x v="8"/>
    <x v="0"/>
    <s v="Pagamento de salário referente a 08-2024"/>
  </r>
  <r>
    <x v="0"/>
    <n v="0"/>
    <n v="0"/>
    <n v="0"/>
    <n v="495"/>
    <x v="1192"/>
    <x v="0"/>
    <x v="0"/>
    <x v="0"/>
    <s v="03.16.15"/>
    <x v="0"/>
    <x v="0"/>
    <x v="0"/>
    <s v="Direção Financeira"/>
    <s v="03.16.15"/>
    <s v="Direção Financeira"/>
    <s v="03.16.15"/>
    <x v="30"/>
    <x v="0"/>
    <x v="0"/>
    <x v="0"/>
    <x v="1"/>
    <x v="0"/>
    <x v="0"/>
    <x v="0"/>
    <x v="5"/>
    <s v="2024-08-26"/>
    <x v="2"/>
    <n v="495"/>
    <x v="0"/>
    <m/>
    <x v="0"/>
    <m/>
    <x v="54"/>
    <n v="100477977"/>
    <x v="0"/>
    <x v="8"/>
    <s v="Direção Financeira"/>
    <s v="ORI"/>
    <x v="0"/>
    <m/>
    <x v="0"/>
    <x v="0"/>
    <x v="0"/>
    <x v="0"/>
    <x v="0"/>
    <x v="0"/>
    <x v="0"/>
    <x v="0"/>
    <x v="0"/>
    <x v="0"/>
    <x v="0"/>
    <s v="Direção Financeira"/>
    <x v="0"/>
    <x v="0"/>
    <x v="0"/>
    <x v="0"/>
    <x v="0"/>
    <x v="0"/>
    <x v="0"/>
    <x v="0"/>
    <x v="0"/>
    <x v="0"/>
    <x v="8"/>
    <x v="0"/>
    <s v="Pagamento de salário referente a 08-2024"/>
  </r>
  <r>
    <x v="0"/>
    <n v="0"/>
    <n v="0"/>
    <n v="0"/>
    <n v="227"/>
    <x v="1192"/>
    <x v="0"/>
    <x v="0"/>
    <x v="0"/>
    <s v="03.16.15"/>
    <x v="0"/>
    <x v="0"/>
    <x v="0"/>
    <s v="Direção Financeira"/>
    <s v="03.16.15"/>
    <s v="Direção Financeira"/>
    <s v="03.16.15"/>
    <x v="48"/>
    <x v="0"/>
    <x v="0"/>
    <x v="0"/>
    <x v="1"/>
    <x v="0"/>
    <x v="0"/>
    <x v="0"/>
    <x v="5"/>
    <s v="2024-08-26"/>
    <x v="2"/>
    <n v="227"/>
    <x v="0"/>
    <m/>
    <x v="0"/>
    <m/>
    <x v="54"/>
    <n v="100477977"/>
    <x v="0"/>
    <x v="8"/>
    <s v="Direção Financeira"/>
    <s v="ORI"/>
    <x v="0"/>
    <m/>
    <x v="0"/>
    <x v="0"/>
    <x v="0"/>
    <x v="0"/>
    <x v="0"/>
    <x v="0"/>
    <x v="0"/>
    <x v="0"/>
    <x v="0"/>
    <x v="0"/>
    <x v="0"/>
    <s v="Direção Financeira"/>
    <x v="0"/>
    <x v="0"/>
    <x v="0"/>
    <x v="0"/>
    <x v="0"/>
    <x v="0"/>
    <x v="0"/>
    <x v="0"/>
    <x v="0"/>
    <x v="0"/>
    <x v="8"/>
    <x v="0"/>
    <s v="Pagamento de salário referente a 08-2024"/>
  </r>
  <r>
    <x v="0"/>
    <n v="0"/>
    <n v="0"/>
    <n v="0"/>
    <n v="4215"/>
    <x v="1192"/>
    <x v="0"/>
    <x v="0"/>
    <x v="0"/>
    <s v="03.16.15"/>
    <x v="0"/>
    <x v="0"/>
    <x v="0"/>
    <s v="Direção Financeira"/>
    <s v="03.16.15"/>
    <s v="Direção Financeira"/>
    <s v="03.16.15"/>
    <x v="64"/>
    <x v="0"/>
    <x v="0"/>
    <x v="0"/>
    <x v="0"/>
    <x v="0"/>
    <x v="0"/>
    <x v="0"/>
    <x v="5"/>
    <s v="2024-08-26"/>
    <x v="2"/>
    <n v="4215"/>
    <x v="0"/>
    <m/>
    <x v="0"/>
    <m/>
    <x v="19"/>
    <n v="100474706"/>
    <x v="0"/>
    <x v="6"/>
    <s v="Direção Financeira"/>
    <s v="ORI"/>
    <x v="0"/>
    <m/>
    <x v="0"/>
    <x v="0"/>
    <x v="0"/>
    <x v="0"/>
    <x v="0"/>
    <x v="0"/>
    <x v="0"/>
    <x v="0"/>
    <x v="0"/>
    <x v="0"/>
    <x v="0"/>
    <s v="Direção Financeira"/>
    <x v="0"/>
    <x v="0"/>
    <x v="0"/>
    <x v="0"/>
    <x v="0"/>
    <x v="0"/>
    <x v="0"/>
    <x v="0"/>
    <x v="0"/>
    <x v="0"/>
    <x v="6"/>
    <x v="0"/>
    <s v="Pagamento de salário referente a 08-2024"/>
  </r>
  <r>
    <x v="0"/>
    <n v="0"/>
    <n v="0"/>
    <n v="0"/>
    <n v="86"/>
    <x v="1192"/>
    <x v="0"/>
    <x v="0"/>
    <x v="0"/>
    <s v="03.16.15"/>
    <x v="0"/>
    <x v="0"/>
    <x v="0"/>
    <s v="Direção Financeira"/>
    <s v="03.16.15"/>
    <s v="Direção Financeira"/>
    <s v="03.16.15"/>
    <x v="29"/>
    <x v="0"/>
    <x v="0"/>
    <x v="0"/>
    <x v="0"/>
    <x v="0"/>
    <x v="0"/>
    <x v="0"/>
    <x v="5"/>
    <s v="2024-08-26"/>
    <x v="2"/>
    <n v="86"/>
    <x v="0"/>
    <m/>
    <x v="0"/>
    <m/>
    <x v="19"/>
    <n v="100474706"/>
    <x v="0"/>
    <x v="6"/>
    <s v="Direção Financeira"/>
    <s v="ORI"/>
    <x v="0"/>
    <m/>
    <x v="0"/>
    <x v="0"/>
    <x v="0"/>
    <x v="0"/>
    <x v="0"/>
    <x v="0"/>
    <x v="0"/>
    <x v="0"/>
    <x v="0"/>
    <x v="0"/>
    <x v="0"/>
    <s v="Direção Financeira"/>
    <x v="0"/>
    <x v="0"/>
    <x v="0"/>
    <x v="0"/>
    <x v="0"/>
    <x v="0"/>
    <x v="0"/>
    <x v="0"/>
    <x v="0"/>
    <x v="0"/>
    <x v="6"/>
    <x v="0"/>
    <s v="Pagamento de salário referente a 08-2024"/>
  </r>
  <r>
    <x v="0"/>
    <n v="0"/>
    <n v="0"/>
    <n v="0"/>
    <n v="3067"/>
    <x v="1192"/>
    <x v="0"/>
    <x v="0"/>
    <x v="0"/>
    <s v="03.16.15"/>
    <x v="0"/>
    <x v="0"/>
    <x v="0"/>
    <s v="Direção Financeira"/>
    <s v="03.16.15"/>
    <s v="Direção Financeira"/>
    <s v="03.16.15"/>
    <x v="28"/>
    <x v="0"/>
    <x v="0"/>
    <x v="0"/>
    <x v="0"/>
    <x v="0"/>
    <x v="0"/>
    <x v="0"/>
    <x v="5"/>
    <s v="2024-08-26"/>
    <x v="2"/>
    <n v="3067"/>
    <x v="0"/>
    <m/>
    <x v="0"/>
    <m/>
    <x v="19"/>
    <n v="100474706"/>
    <x v="0"/>
    <x v="6"/>
    <s v="Direção Financeira"/>
    <s v="ORI"/>
    <x v="0"/>
    <m/>
    <x v="0"/>
    <x v="0"/>
    <x v="0"/>
    <x v="0"/>
    <x v="0"/>
    <x v="0"/>
    <x v="0"/>
    <x v="0"/>
    <x v="0"/>
    <x v="0"/>
    <x v="0"/>
    <s v="Direção Financeira"/>
    <x v="0"/>
    <x v="0"/>
    <x v="0"/>
    <x v="0"/>
    <x v="0"/>
    <x v="0"/>
    <x v="0"/>
    <x v="0"/>
    <x v="0"/>
    <x v="0"/>
    <x v="6"/>
    <x v="0"/>
    <s v="Pagamento de salário referente a 08-2024"/>
  </r>
  <r>
    <x v="0"/>
    <n v="0"/>
    <n v="0"/>
    <n v="0"/>
    <n v="45677"/>
    <x v="1192"/>
    <x v="0"/>
    <x v="0"/>
    <x v="0"/>
    <s v="03.16.15"/>
    <x v="0"/>
    <x v="0"/>
    <x v="0"/>
    <s v="Direção Financeira"/>
    <s v="03.16.15"/>
    <s v="Direção Financeira"/>
    <s v="03.16.15"/>
    <x v="30"/>
    <x v="0"/>
    <x v="0"/>
    <x v="0"/>
    <x v="1"/>
    <x v="0"/>
    <x v="0"/>
    <x v="0"/>
    <x v="5"/>
    <s v="2024-08-26"/>
    <x v="2"/>
    <n v="45677"/>
    <x v="0"/>
    <m/>
    <x v="0"/>
    <m/>
    <x v="19"/>
    <n v="100474706"/>
    <x v="0"/>
    <x v="6"/>
    <s v="Direção Financeira"/>
    <s v="ORI"/>
    <x v="0"/>
    <m/>
    <x v="0"/>
    <x v="0"/>
    <x v="0"/>
    <x v="0"/>
    <x v="0"/>
    <x v="0"/>
    <x v="0"/>
    <x v="0"/>
    <x v="0"/>
    <x v="0"/>
    <x v="0"/>
    <s v="Direção Financeira"/>
    <x v="0"/>
    <x v="0"/>
    <x v="0"/>
    <x v="0"/>
    <x v="0"/>
    <x v="0"/>
    <x v="0"/>
    <x v="0"/>
    <x v="0"/>
    <x v="0"/>
    <x v="6"/>
    <x v="0"/>
    <s v="Pagamento de salário referente a 08-2024"/>
  </r>
  <r>
    <x v="0"/>
    <n v="0"/>
    <n v="0"/>
    <n v="0"/>
    <n v="20727"/>
    <x v="1192"/>
    <x v="0"/>
    <x v="0"/>
    <x v="0"/>
    <s v="03.16.15"/>
    <x v="0"/>
    <x v="0"/>
    <x v="0"/>
    <s v="Direção Financeira"/>
    <s v="03.16.15"/>
    <s v="Direção Financeira"/>
    <s v="03.16.15"/>
    <x v="48"/>
    <x v="0"/>
    <x v="0"/>
    <x v="0"/>
    <x v="1"/>
    <x v="0"/>
    <x v="0"/>
    <x v="0"/>
    <x v="5"/>
    <s v="2024-08-26"/>
    <x v="2"/>
    <n v="20727"/>
    <x v="0"/>
    <m/>
    <x v="0"/>
    <m/>
    <x v="19"/>
    <n v="100474706"/>
    <x v="0"/>
    <x v="6"/>
    <s v="Direção Financeira"/>
    <s v="ORI"/>
    <x v="0"/>
    <m/>
    <x v="0"/>
    <x v="0"/>
    <x v="0"/>
    <x v="0"/>
    <x v="0"/>
    <x v="0"/>
    <x v="0"/>
    <x v="0"/>
    <x v="0"/>
    <x v="0"/>
    <x v="0"/>
    <s v="Direção Financeira"/>
    <x v="0"/>
    <x v="0"/>
    <x v="0"/>
    <x v="0"/>
    <x v="0"/>
    <x v="0"/>
    <x v="0"/>
    <x v="0"/>
    <x v="0"/>
    <x v="0"/>
    <x v="6"/>
    <x v="0"/>
    <s v="Pagamento de salário referente a 08-2024"/>
  </r>
  <r>
    <x v="0"/>
    <n v="0"/>
    <n v="0"/>
    <n v="0"/>
    <n v="49362"/>
    <x v="1192"/>
    <x v="0"/>
    <x v="0"/>
    <x v="0"/>
    <s v="03.16.15"/>
    <x v="0"/>
    <x v="0"/>
    <x v="0"/>
    <s v="Direção Financeira"/>
    <s v="03.16.15"/>
    <s v="Direção Financeira"/>
    <s v="03.16.15"/>
    <x v="64"/>
    <x v="0"/>
    <x v="0"/>
    <x v="0"/>
    <x v="0"/>
    <x v="0"/>
    <x v="0"/>
    <x v="0"/>
    <x v="5"/>
    <s v="2024-08-26"/>
    <x v="2"/>
    <n v="49362"/>
    <x v="0"/>
    <m/>
    <x v="0"/>
    <m/>
    <x v="9"/>
    <n v="100474693"/>
    <x v="0"/>
    <x v="0"/>
    <s v="Direção Financeira"/>
    <s v="ORI"/>
    <x v="0"/>
    <m/>
    <x v="0"/>
    <x v="0"/>
    <x v="0"/>
    <x v="0"/>
    <x v="0"/>
    <x v="0"/>
    <x v="0"/>
    <x v="0"/>
    <x v="0"/>
    <x v="0"/>
    <x v="0"/>
    <s v="Direção Financeira"/>
    <x v="0"/>
    <x v="0"/>
    <x v="0"/>
    <x v="0"/>
    <x v="0"/>
    <x v="0"/>
    <x v="0"/>
    <x v="0"/>
    <x v="0"/>
    <x v="0"/>
    <x v="0"/>
    <x v="0"/>
    <s v="Pagamento de salário referente a 08-2024"/>
  </r>
  <r>
    <x v="0"/>
    <n v="0"/>
    <n v="0"/>
    <n v="0"/>
    <n v="1015"/>
    <x v="1192"/>
    <x v="0"/>
    <x v="0"/>
    <x v="0"/>
    <s v="03.16.15"/>
    <x v="0"/>
    <x v="0"/>
    <x v="0"/>
    <s v="Direção Financeira"/>
    <s v="03.16.15"/>
    <s v="Direção Financeira"/>
    <s v="03.16.15"/>
    <x v="29"/>
    <x v="0"/>
    <x v="0"/>
    <x v="0"/>
    <x v="0"/>
    <x v="0"/>
    <x v="0"/>
    <x v="0"/>
    <x v="5"/>
    <s v="2024-08-26"/>
    <x v="2"/>
    <n v="1015"/>
    <x v="0"/>
    <m/>
    <x v="0"/>
    <m/>
    <x v="9"/>
    <n v="100474693"/>
    <x v="0"/>
    <x v="0"/>
    <s v="Direção Financeira"/>
    <s v="ORI"/>
    <x v="0"/>
    <m/>
    <x v="0"/>
    <x v="0"/>
    <x v="0"/>
    <x v="0"/>
    <x v="0"/>
    <x v="0"/>
    <x v="0"/>
    <x v="0"/>
    <x v="0"/>
    <x v="0"/>
    <x v="0"/>
    <s v="Direção Financeira"/>
    <x v="0"/>
    <x v="0"/>
    <x v="0"/>
    <x v="0"/>
    <x v="0"/>
    <x v="0"/>
    <x v="0"/>
    <x v="0"/>
    <x v="0"/>
    <x v="0"/>
    <x v="0"/>
    <x v="0"/>
    <s v="Pagamento de salário referente a 08-2024"/>
  </r>
  <r>
    <x v="0"/>
    <n v="0"/>
    <n v="0"/>
    <n v="0"/>
    <n v="35923"/>
    <x v="1192"/>
    <x v="0"/>
    <x v="0"/>
    <x v="0"/>
    <s v="03.16.15"/>
    <x v="0"/>
    <x v="0"/>
    <x v="0"/>
    <s v="Direção Financeira"/>
    <s v="03.16.15"/>
    <s v="Direção Financeira"/>
    <s v="03.16.15"/>
    <x v="28"/>
    <x v="0"/>
    <x v="0"/>
    <x v="0"/>
    <x v="0"/>
    <x v="0"/>
    <x v="0"/>
    <x v="0"/>
    <x v="5"/>
    <s v="2024-08-26"/>
    <x v="2"/>
    <n v="35923"/>
    <x v="0"/>
    <m/>
    <x v="0"/>
    <m/>
    <x v="9"/>
    <n v="100474693"/>
    <x v="0"/>
    <x v="0"/>
    <s v="Direção Financeira"/>
    <s v="ORI"/>
    <x v="0"/>
    <m/>
    <x v="0"/>
    <x v="0"/>
    <x v="0"/>
    <x v="0"/>
    <x v="0"/>
    <x v="0"/>
    <x v="0"/>
    <x v="0"/>
    <x v="0"/>
    <x v="0"/>
    <x v="0"/>
    <s v="Direção Financeira"/>
    <x v="0"/>
    <x v="0"/>
    <x v="0"/>
    <x v="0"/>
    <x v="0"/>
    <x v="0"/>
    <x v="0"/>
    <x v="0"/>
    <x v="0"/>
    <x v="0"/>
    <x v="0"/>
    <x v="0"/>
    <s v="Pagamento de salário referente a 08-2024"/>
  </r>
  <r>
    <x v="0"/>
    <n v="0"/>
    <n v="0"/>
    <n v="0"/>
    <n v="534857"/>
    <x v="1192"/>
    <x v="0"/>
    <x v="0"/>
    <x v="0"/>
    <s v="03.16.15"/>
    <x v="0"/>
    <x v="0"/>
    <x v="0"/>
    <s v="Direção Financeira"/>
    <s v="03.16.15"/>
    <s v="Direção Financeira"/>
    <s v="03.16.15"/>
    <x v="30"/>
    <x v="0"/>
    <x v="0"/>
    <x v="0"/>
    <x v="1"/>
    <x v="0"/>
    <x v="0"/>
    <x v="0"/>
    <x v="5"/>
    <s v="2024-08-26"/>
    <x v="2"/>
    <n v="534857"/>
    <x v="0"/>
    <m/>
    <x v="0"/>
    <m/>
    <x v="9"/>
    <n v="100474693"/>
    <x v="0"/>
    <x v="0"/>
    <s v="Direção Financeira"/>
    <s v="ORI"/>
    <x v="0"/>
    <m/>
    <x v="0"/>
    <x v="0"/>
    <x v="0"/>
    <x v="0"/>
    <x v="0"/>
    <x v="0"/>
    <x v="0"/>
    <x v="0"/>
    <x v="0"/>
    <x v="0"/>
    <x v="0"/>
    <s v="Direção Financeira"/>
    <x v="0"/>
    <x v="0"/>
    <x v="0"/>
    <x v="0"/>
    <x v="0"/>
    <x v="0"/>
    <x v="0"/>
    <x v="0"/>
    <x v="0"/>
    <x v="0"/>
    <x v="0"/>
    <x v="0"/>
    <s v="Pagamento de salário referente a 08-2024"/>
  </r>
  <r>
    <x v="0"/>
    <n v="0"/>
    <n v="0"/>
    <n v="0"/>
    <n v="242671"/>
    <x v="1192"/>
    <x v="0"/>
    <x v="0"/>
    <x v="0"/>
    <s v="03.16.15"/>
    <x v="0"/>
    <x v="0"/>
    <x v="0"/>
    <s v="Direção Financeira"/>
    <s v="03.16.15"/>
    <s v="Direção Financeira"/>
    <s v="03.16.15"/>
    <x v="48"/>
    <x v="0"/>
    <x v="0"/>
    <x v="0"/>
    <x v="1"/>
    <x v="0"/>
    <x v="0"/>
    <x v="0"/>
    <x v="5"/>
    <s v="2024-08-26"/>
    <x v="2"/>
    <n v="242671"/>
    <x v="0"/>
    <m/>
    <x v="0"/>
    <m/>
    <x v="9"/>
    <n v="100474693"/>
    <x v="0"/>
    <x v="0"/>
    <s v="Direção Financeira"/>
    <s v="ORI"/>
    <x v="0"/>
    <m/>
    <x v="0"/>
    <x v="0"/>
    <x v="0"/>
    <x v="0"/>
    <x v="0"/>
    <x v="0"/>
    <x v="0"/>
    <x v="0"/>
    <x v="0"/>
    <x v="0"/>
    <x v="0"/>
    <s v="Direção Financeira"/>
    <x v="0"/>
    <x v="0"/>
    <x v="0"/>
    <x v="0"/>
    <x v="0"/>
    <x v="0"/>
    <x v="0"/>
    <x v="0"/>
    <x v="0"/>
    <x v="0"/>
    <x v="0"/>
    <x v="0"/>
    <s v="Pagamento de salário referente a 08-2024"/>
  </r>
  <r>
    <x v="0"/>
    <n v="0"/>
    <n v="0"/>
    <n v="0"/>
    <n v="202326"/>
    <x v="1193"/>
    <x v="0"/>
    <x v="1"/>
    <x v="0"/>
    <s v="80.02.01"/>
    <x v="2"/>
    <x v="2"/>
    <x v="2"/>
    <s v="Retenções Iur"/>
    <s v="80.02.01"/>
    <s v="Retenções Iur"/>
    <s v="80.02.01"/>
    <x v="2"/>
    <x v="0"/>
    <x v="1"/>
    <x v="0"/>
    <x v="1"/>
    <x v="2"/>
    <x v="2"/>
    <x v="0"/>
    <x v="5"/>
    <s v="2024-08-26"/>
    <x v="2"/>
    <n v="202326"/>
    <x v="0"/>
    <m/>
    <x v="0"/>
    <m/>
    <x v="2"/>
    <n v="100474696"/>
    <x v="0"/>
    <x v="0"/>
    <s v="Retenções Iur"/>
    <s v="ORI"/>
    <x v="0"/>
    <s v="RIUR"/>
    <x v="0"/>
    <x v="0"/>
    <x v="0"/>
    <x v="0"/>
    <x v="0"/>
    <x v="0"/>
    <x v="0"/>
    <x v="0"/>
    <x v="0"/>
    <x v="0"/>
    <x v="0"/>
    <s v="Retenções Iur"/>
    <x v="0"/>
    <x v="0"/>
    <x v="0"/>
    <x v="0"/>
    <x v="2"/>
    <x v="0"/>
    <x v="0"/>
    <x v="0"/>
    <x v="0"/>
    <x v="1"/>
    <x v="0"/>
    <x v="0"/>
    <s v="RETENCAO OT"/>
  </r>
  <r>
    <x v="0"/>
    <n v="0"/>
    <n v="0"/>
    <n v="0"/>
    <n v="6528"/>
    <x v="1194"/>
    <x v="0"/>
    <x v="1"/>
    <x v="0"/>
    <s v="80.02.10.26"/>
    <x v="13"/>
    <x v="2"/>
    <x v="2"/>
    <s v="Outros"/>
    <s v="80.02.10"/>
    <s v="Outros"/>
    <s v="80.02.10"/>
    <x v="34"/>
    <x v="0"/>
    <x v="1"/>
    <x v="9"/>
    <x v="1"/>
    <x v="2"/>
    <x v="2"/>
    <x v="0"/>
    <x v="5"/>
    <s v="2024-08-26"/>
    <x v="2"/>
    <n v="6528"/>
    <x v="0"/>
    <m/>
    <x v="0"/>
    <m/>
    <x v="15"/>
    <n v="100479277"/>
    <x v="0"/>
    <x v="0"/>
    <s v="Retenção Sansung"/>
    <s v="ORI"/>
    <x v="0"/>
    <s v="RS"/>
    <x v="0"/>
    <x v="0"/>
    <x v="0"/>
    <x v="0"/>
    <x v="0"/>
    <x v="0"/>
    <x v="0"/>
    <x v="0"/>
    <x v="0"/>
    <x v="0"/>
    <x v="0"/>
    <s v="Retenção Sansung"/>
    <x v="0"/>
    <x v="0"/>
    <x v="0"/>
    <x v="0"/>
    <x v="2"/>
    <x v="0"/>
    <x v="0"/>
    <x v="0"/>
    <x v="0"/>
    <x v="1"/>
    <x v="0"/>
    <x v="0"/>
    <s v="RETENCAO OT"/>
  </r>
  <r>
    <x v="0"/>
    <n v="0"/>
    <n v="0"/>
    <n v="0"/>
    <n v="48660"/>
    <x v="1195"/>
    <x v="0"/>
    <x v="1"/>
    <x v="0"/>
    <s v="80.02.01"/>
    <x v="2"/>
    <x v="2"/>
    <x v="2"/>
    <s v="Retenções Iur"/>
    <s v="80.02.01"/>
    <s v="Retenções Iur"/>
    <s v="80.02.01"/>
    <x v="2"/>
    <x v="0"/>
    <x v="1"/>
    <x v="0"/>
    <x v="1"/>
    <x v="2"/>
    <x v="2"/>
    <x v="0"/>
    <x v="5"/>
    <s v="2024-08-26"/>
    <x v="2"/>
    <n v="48660"/>
    <x v="0"/>
    <m/>
    <x v="0"/>
    <m/>
    <x v="2"/>
    <n v="100474696"/>
    <x v="0"/>
    <x v="0"/>
    <s v="Retenções Iur"/>
    <s v="ORI"/>
    <x v="0"/>
    <s v="RIUR"/>
    <x v="0"/>
    <x v="0"/>
    <x v="0"/>
    <x v="0"/>
    <x v="0"/>
    <x v="0"/>
    <x v="0"/>
    <x v="0"/>
    <x v="0"/>
    <x v="0"/>
    <x v="0"/>
    <s v="Retenções Iur"/>
    <x v="0"/>
    <x v="0"/>
    <x v="0"/>
    <x v="0"/>
    <x v="2"/>
    <x v="0"/>
    <x v="0"/>
    <x v="0"/>
    <x v="0"/>
    <x v="1"/>
    <x v="0"/>
    <x v="0"/>
    <s v="RETENCAO OT"/>
  </r>
  <r>
    <x v="0"/>
    <n v="0"/>
    <n v="0"/>
    <n v="0"/>
    <n v="4625"/>
    <x v="1196"/>
    <x v="0"/>
    <x v="1"/>
    <x v="0"/>
    <s v="80.02.01"/>
    <x v="2"/>
    <x v="2"/>
    <x v="2"/>
    <s v="Retenções Iur"/>
    <s v="80.02.01"/>
    <s v="Retenções Iur"/>
    <s v="80.02.01"/>
    <x v="2"/>
    <x v="0"/>
    <x v="1"/>
    <x v="0"/>
    <x v="1"/>
    <x v="2"/>
    <x v="2"/>
    <x v="0"/>
    <x v="5"/>
    <s v="2024-08-27"/>
    <x v="2"/>
    <n v="4625"/>
    <x v="0"/>
    <m/>
    <x v="0"/>
    <m/>
    <x v="2"/>
    <n v="100474696"/>
    <x v="0"/>
    <x v="0"/>
    <s v="Retenções Iur"/>
    <s v="ORI"/>
    <x v="0"/>
    <s v="RIUR"/>
    <x v="0"/>
    <x v="0"/>
    <x v="0"/>
    <x v="0"/>
    <x v="0"/>
    <x v="0"/>
    <x v="0"/>
    <x v="0"/>
    <x v="0"/>
    <x v="0"/>
    <x v="0"/>
    <s v="Retenções Iur"/>
    <x v="0"/>
    <x v="0"/>
    <x v="0"/>
    <x v="0"/>
    <x v="2"/>
    <x v="0"/>
    <x v="0"/>
    <x v="0"/>
    <x v="0"/>
    <x v="1"/>
    <x v="0"/>
    <x v="0"/>
    <s v="RETENCAO OT"/>
  </r>
  <r>
    <x v="0"/>
    <n v="0"/>
    <n v="0"/>
    <n v="0"/>
    <n v="50000"/>
    <x v="1197"/>
    <x v="0"/>
    <x v="0"/>
    <x v="0"/>
    <s v="03.16.15"/>
    <x v="0"/>
    <x v="0"/>
    <x v="0"/>
    <s v="Direção Financeira"/>
    <s v="03.16.15"/>
    <s v="Direção Financeira"/>
    <s v="03.16.15"/>
    <x v="77"/>
    <x v="0"/>
    <x v="0"/>
    <x v="0"/>
    <x v="0"/>
    <x v="0"/>
    <x v="0"/>
    <x v="0"/>
    <x v="7"/>
    <s v="2024-09-02"/>
    <x v="2"/>
    <n v="50000"/>
    <x v="0"/>
    <m/>
    <x v="0"/>
    <m/>
    <x v="231"/>
    <n v="100479376"/>
    <x v="0"/>
    <x v="0"/>
    <s v="Direção Financeira"/>
    <s v="ORI"/>
    <x v="0"/>
    <m/>
    <x v="0"/>
    <x v="0"/>
    <x v="0"/>
    <x v="0"/>
    <x v="0"/>
    <x v="0"/>
    <x v="0"/>
    <x v="0"/>
    <x v="0"/>
    <x v="0"/>
    <x v="0"/>
    <s v="Direção Financeira"/>
    <x v="0"/>
    <x v="0"/>
    <x v="0"/>
    <x v="0"/>
    <x v="0"/>
    <x v="0"/>
    <x v="0"/>
    <x v="0"/>
    <x v="0"/>
    <x v="0"/>
    <x v="0"/>
    <x v="0"/>
    <s v="Pagamento referente a aquisição de tecidos para  confeções de batas e uniformes para o pessoal de saneamento da CMSM, conforme anexo."/>
  </r>
  <r>
    <x v="0"/>
    <n v="0"/>
    <n v="0"/>
    <n v="0"/>
    <n v="340"/>
    <x v="1198"/>
    <x v="0"/>
    <x v="0"/>
    <x v="0"/>
    <s v="03.16.25"/>
    <x v="23"/>
    <x v="0"/>
    <x v="0"/>
    <s v="Direção dos  Recursos Humanos"/>
    <s v="03.16.25"/>
    <s v="Direção dos  Recursos Humanos"/>
    <s v="03.16.25"/>
    <x v="31"/>
    <x v="0"/>
    <x v="0"/>
    <x v="1"/>
    <x v="0"/>
    <x v="0"/>
    <x v="0"/>
    <x v="0"/>
    <x v="5"/>
    <s v="2024-08-26"/>
    <x v="2"/>
    <n v="340"/>
    <x v="0"/>
    <m/>
    <x v="0"/>
    <m/>
    <x v="2"/>
    <n v="100474696"/>
    <x v="0"/>
    <x v="1"/>
    <s v="Direção dos  Recursos Humanos"/>
    <s v="ORI"/>
    <x v="0"/>
    <m/>
    <x v="0"/>
    <x v="0"/>
    <x v="0"/>
    <x v="0"/>
    <x v="0"/>
    <x v="0"/>
    <x v="0"/>
    <x v="0"/>
    <x v="0"/>
    <x v="0"/>
    <x v="0"/>
    <s v="Direção dos  Recursos Humanos"/>
    <x v="0"/>
    <x v="0"/>
    <x v="0"/>
    <x v="0"/>
    <x v="0"/>
    <x v="0"/>
    <x v="0"/>
    <x v="0"/>
    <x v="0"/>
    <x v="0"/>
    <x v="1"/>
    <x v="0"/>
    <s v="Pagamento de salário referente a 08-2024"/>
  </r>
  <r>
    <x v="0"/>
    <n v="0"/>
    <n v="0"/>
    <n v="0"/>
    <n v="77"/>
    <x v="1198"/>
    <x v="0"/>
    <x v="0"/>
    <x v="0"/>
    <s v="03.16.25"/>
    <x v="23"/>
    <x v="0"/>
    <x v="0"/>
    <s v="Direção dos  Recursos Humanos"/>
    <s v="03.16.25"/>
    <s v="Direção dos  Recursos Humanos"/>
    <s v="03.16.25"/>
    <x v="29"/>
    <x v="0"/>
    <x v="0"/>
    <x v="0"/>
    <x v="0"/>
    <x v="0"/>
    <x v="0"/>
    <x v="0"/>
    <x v="5"/>
    <s v="2024-08-26"/>
    <x v="2"/>
    <n v="77"/>
    <x v="0"/>
    <m/>
    <x v="0"/>
    <m/>
    <x v="2"/>
    <n v="100474696"/>
    <x v="0"/>
    <x v="1"/>
    <s v="Direção dos  Recursos Humanos"/>
    <s v="ORI"/>
    <x v="0"/>
    <m/>
    <x v="0"/>
    <x v="0"/>
    <x v="0"/>
    <x v="0"/>
    <x v="0"/>
    <x v="0"/>
    <x v="0"/>
    <x v="0"/>
    <x v="0"/>
    <x v="0"/>
    <x v="0"/>
    <s v="Direção dos  Recursos Humanos"/>
    <x v="0"/>
    <x v="0"/>
    <x v="0"/>
    <x v="0"/>
    <x v="0"/>
    <x v="0"/>
    <x v="0"/>
    <x v="0"/>
    <x v="0"/>
    <x v="0"/>
    <x v="1"/>
    <x v="0"/>
    <s v="Pagamento de salário referente a 08-2024"/>
  </r>
  <r>
    <x v="0"/>
    <n v="0"/>
    <n v="0"/>
    <n v="0"/>
    <n v="1090"/>
    <x v="1198"/>
    <x v="0"/>
    <x v="0"/>
    <x v="0"/>
    <s v="03.16.25"/>
    <x v="23"/>
    <x v="0"/>
    <x v="0"/>
    <s v="Direção dos  Recursos Humanos"/>
    <s v="03.16.25"/>
    <s v="Direção dos  Recursos Humanos"/>
    <s v="03.16.25"/>
    <x v="30"/>
    <x v="0"/>
    <x v="0"/>
    <x v="0"/>
    <x v="1"/>
    <x v="0"/>
    <x v="0"/>
    <x v="0"/>
    <x v="5"/>
    <s v="2024-08-26"/>
    <x v="2"/>
    <n v="1090"/>
    <x v="0"/>
    <m/>
    <x v="0"/>
    <m/>
    <x v="2"/>
    <n v="100474696"/>
    <x v="0"/>
    <x v="1"/>
    <s v="Direção dos  Recursos Humanos"/>
    <s v="ORI"/>
    <x v="0"/>
    <m/>
    <x v="0"/>
    <x v="0"/>
    <x v="0"/>
    <x v="0"/>
    <x v="0"/>
    <x v="0"/>
    <x v="0"/>
    <x v="0"/>
    <x v="0"/>
    <x v="0"/>
    <x v="0"/>
    <s v="Direção dos  Recursos Humanos"/>
    <x v="0"/>
    <x v="0"/>
    <x v="0"/>
    <x v="0"/>
    <x v="0"/>
    <x v="0"/>
    <x v="0"/>
    <x v="0"/>
    <x v="0"/>
    <x v="0"/>
    <x v="1"/>
    <x v="0"/>
    <s v="Pagamento de salário referente a 08-2024"/>
  </r>
  <r>
    <x v="0"/>
    <n v="0"/>
    <n v="0"/>
    <n v="0"/>
    <n v="9746"/>
    <x v="1198"/>
    <x v="0"/>
    <x v="0"/>
    <x v="0"/>
    <s v="03.16.25"/>
    <x v="23"/>
    <x v="0"/>
    <x v="0"/>
    <s v="Direção dos  Recursos Humanos"/>
    <s v="03.16.25"/>
    <s v="Direção dos  Recursos Humanos"/>
    <s v="03.16.25"/>
    <x v="48"/>
    <x v="0"/>
    <x v="0"/>
    <x v="0"/>
    <x v="1"/>
    <x v="0"/>
    <x v="0"/>
    <x v="0"/>
    <x v="5"/>
    <s v="2024-08-26"/>
    <x v="2"/>
    <n v="9746"/>
    <x v="0"/>
    <m/>
    <x v="0"/>
    <m/>
    <x v="2"/>
    <n v="100474696"/>
    <x v="0"/>
    <x v="1"/>
    <s v="Direção dos  Recursos Humanos"/>
    <s v="ORI"/>
    <x v="0"/>
    <m/>
    <x v="0"/>
    <x v="0"/>
    <x v="0"/>
    <x v="0"/>
    <x v="0"/>
    <x v="0"/>
    <x v="0"/>
    <x v="0"/>
    <x v="0"/>
    <x v="0"/>
    <x v="0"/>
    <s v="Direção dos  Recursos Humanos"/>
    <x v="0"/>
    <x v="0"/>
    <x v="0"/>
    <x v="0"/>
    <x v="0"/>
    <x v="0"/>
    <x v="0"/>
    <x v="0"/>
    <x v="0"/>
    <x v="0"/>
    <x v="1"/>
    <x v="0"/>
    <s v="Pagamento de salário referente a 08-2024"/>
  </r>
  <r>
    <x v="0"/>
    <n v="0"/>
    <n v="0"/>
    <n v="0"/>
    <n v="3408"/>
    <x v="1198"/>
    <x v="0"/>
    <x v="0"/>
    <x v="0"/>
    <s v="03.16.25"/>
    <x v="23"/>
    <x v="0"/>
    <x v="0"/>
    <s v="Direção dos  Recursos Humanos"/>
    <s v="03.16.25"/>
    <s v="Direção dos  Recursos Humanos"/>
    <s v="03.16.25"/>
    <x v="49"/>
    <x v="0"/>
    <x v="0"/>
    <x v="0"/>
    <x v="1"/>
    <x v="0"/>
    <x v="0"/>
    <x v="0"/>
    <x v="5"/>
    <s v="2024-08-26"/>
    <x v="2"/>
    <n v="3408"/>
    <x v="0"/>
    <m/>
    <x v="0"/>
    <m/>
    <x v="2"/>
    <n v="100474696"/>
    <x v="0"/>
    <x v="1"/>
    <s v="Direção dos  Recursos Humanos"/>
    <s v="ORI"/>
    <x v="0"/>
    <m/>
    <x v="0"/>
    <x v="0"/>
    <x v="0"/>
    <x v="0"/>
    <x v="0"/>
    <x v="0"/>
    <x v="0"/>
    <x v="0"/>
    <x v="0"/>
    <x v="0"/>
    <x v="0"/>
    <s v="Direção dos  Recursos Humanos"/>
    <x v="0"/>
    <x v="0"/>
    <x v="0"/>
    <x v="0"/>
    <x v="0"/>
    <x v="0"/>
    <x v="0"/>
    <x v="0"/>
    <x v="0"/>
    <x v="0"/>
    <x v="1"/>
    <x v="0"/>
    <s v="Pagamento de salário referente a 08-2024"/>
  </r>
  <r>
    <x v="0"/>
    <n v="0"/>
    <n v="0"/>
    <n v="0"/>
    <n v="1697"/>
    <x v="1198"/>
    <x v="0"/>
    <x v="0"/>
    <x v="0"/>
    <s v="03.16.25"/>
    <x v="23"/>
    <x v="0"/>
    <x v="0"/>
    <s v="Direção dos  Recursos Humanos"/>
    <s v="03.16.25"/>
    <s v="Direção dos  Recursos Humanos"/>
    <s v="03.16.25"/>
    <x v="78"/>
    <x v="0"/>
    <x v="4"/>
    <x v="17"/>
    <x v="0"/>
    <x v="0"/>
    <x v="0"/>
    <x v="0"/>
    <x v="5"/>
    <s v="2024-08-26"/>
    <x v="2"/>
    <n v="1697"/>
    <x v="0"/>
    <m/>
    <x v="0"/>
    <m/>
    <x v="2"/>
    <n v="100474696"/>
    <x v="0"/>
    <x v="1"/>
    <s v="Direção dos  Recursos Humanos"/>
    <s v="ORI"/>
    <x v="0"/>
    <m/>
    <x v="0"/>
    <x v="0"/>
    <x v="0"/>
    <x v="0"/>
    <x v="0"/>
    <x v="0"/>
    <x v="0"/>
    <x v="0"/>
    <x v="0"/>
    <x v="0"/>
    <x v="0"/>
    <s v="Direção dos  Recursos Humanos"/>
    <x v="0"/>
    <x v="0"/>
    <x v="0"/>
    <x v="0"/>
    <x v="0"/>
    <x v="0"/>
    <x v="0"/>
    <x v="0"/>
    <x v="0"/>
    <x v="0"/>
    <x v="1"/>
    <x v="0"/>
    <s v="Pagamento de salário referente a 08-2024"/>
  </r>
  <r>
    <x v="0"/>
    <n v="0"/>
    <n v="0"/>
    <n v="0"/>
    <n v="30411"/>
    <x v="1198"/>
    <x v="0"/>
    <x v="0"/>
    <x v="0"/>
    <s v="03.16.25"/>
    <x v="23"/>
    <x v="0"/>
    <x v="0"/>
    <s v="Direção dos  Recursos Humanos"/>
    <s v="03.16.25"/>
    <s v="Direção dos  Recursos Humanos"/>
    <s v="03.16.25"/>
    <x v="79"/>
    <x v="0"/>
    <x v="4"/>
    <x v="17"/>
    <x v="0"/>
    <x v="0"/>
    <x v="0"/>
    <x v="0"/>
    <x v="5"/>
    <s v="2024-08-26"/>
    <x v="2"/>
    <n v="30411"/>
    <x v="0"/>
    <m/>
    <x v="0"/>
    <m/>
    <x v="2"/>
    <n v="100474696"/>
    <x v="0"/>
    <x v="1"/>
    <s v="Direção dos  Recursos Humanos"/>
    <s v="ORI"/>
    <x v="0"/>
    <m/>
    <x v="0"/>
    <x v="0"/>
    <x v="0"/>
    <x v="0"/>
    <x v="0"/>
    <x v="0"/>
    <x v="0"/>
    <x v="0"/>
    <x v="0"/>
    <x v="0"/>
    <x v="0"/>
    <s v="Direção dos  Recursos Humanos"/>
    <x v="0"/>
    <x v="0"/>
    <x v="0"/>
    <x v="0"/>
    <x v="0"/>
    <x v="0"/>
    <x v="0"/>
    <x v="0"/>
    <x v="0"/>
    <x v="0"/>
    <x v="1"/>
    <x v="0"/>
    <s v="Pagamento de salário referente a 08-2024"/>
  </r>
  <r>
    <x v="0"/>
    <n v="0"/>
    <n v="0"/>
    <n v="0"/>
    <n v="11317"/>
    <x v="1198"/>
    <x v="0"/>
    <x v="0"/>
    <x v="0"/>
    <s v="03.16.25"/>
    <x v="23"/>
    <x v="0"/>
    <x v="0"/>
    <s v="Direção dos  Recursos Humanos"/>
    <s v="03.16.25"/>
    <s v="Direção dos  Recursos Humanos"/>
    <s v="03.16.25"/>
    <x v="31"/>
    <x v="0"/>
    <x v="0"/>
    <x v="1"/>
    <x v="0"/>
    <x v="0"/>
    <x v="0"/>
    <x v="0"/>
    <x v="5"/>
    <s v="2024-08-26"/>
    <x v="2"/>
    <n v="11317"/>
    <x v="0"/>
    <m/>
    <x v="0"/>
    <m/>
    <x v="9"/>
    <n v="100474693"/>
    <x v="0"/>
    <x v="0"/>
    <s v="Direção dos  Recursos Humanos"/>
    <s v="ORI"/>
    <x v="0"/>
    <m/>
    <x v="0"/>
    <x v="0"/>
    <x v="0"/>
    <x v="0"/>
    <x v="0"/>
    <x v="0"/>
    <x v="0"/>
    <x v="0"/>
    <x v="0"/>
    <x v="0"/>
    <x v="0"/>
    <s v="Direção dos  Recursos Humanos"/>
    <x v="0"/>
    <x v="0"/>
    <x v="0"/>
    <x v="0"/>
    <x v="0"/>
    <x v="0"/>
    <x v="0"/>
    <x v="0"/>
    <x v="0"/>
    <x v="0"/>
    <x v="0"/>
    <x v="0"/>
    <s v="Pagamento de salário referente a 08-2024"/>
  </r>
  <r>
    <x v="0"/>
    <n v="0"/>
    <n v="0"/>
    <n v="0"/>
    <n v="2591"/>
    <x v="1198"/>
    <x v="0"/>
    <x v="0"/>
    <x v="0"/>
    <s v="03.16.25"/>
    <x v="23"/>
    <x v="0"/>
    <x v="0"/>
    <s v="Direção dos  Recursos Humanos"/>
    <s v="03.16.25"/>
    <s v="Direção dos  Recursos Humanos"/>
    <s v="03.16.25"/>
    <x v="29"/>
    <x v="0"/>
    <x v="0"/>
    <x v="0"/>
    <x v="0"/>
    <x v="0"/>
    <x v="0"/>
    <x v="0"/>
    <x v="5"/>
    <s v="2024-08-26"/>
    <x v="2"/>
    <n v="2591"/>
    <x v="0"/>
    <m/>
    <x v="0"/>
    <m/>
    <x v="9"/>
    <n v="100474693"/>
    <x v="0"/>
    <x v="0"/>
    <s v="Direção dos  Recursos Humanos"/>
    <s v="ORI"/>
    <x v="0"/>
    <m/>
    <x v="0"/>
    <x v="0"/>
    <x v="0"/>
    <x v="0"/>
    <x v="0"/>
    <x v="0"/>
    <x v="0"/>
    <x v="0"/>
    <x v="0"/>
    <x v="0"/>
    <x v="0"/>
    <s v="Direção dos  Recursos Humanos"/>
    <x v="0"/>
    <x v="0"/>
    <x v="0"/>
    <x v="0"/>
    <x v="0"/>
    <x v="0"/>
    <x v="0"/>
    <x v="0"/>
    <x v="0"/>
    <x v="0"/>
    <x v="0"/>
    <x v="0"/>
    <s v="Pagamento de salário referente a 08-2024"/>
  </r>
  <r>
    <x v="0"/>
    <n v="0"/>
    <n v="0"/>
    <n v="0"/>
    <n v="36202"/>
    <x v="1198"/>
    <x v="0"/>
    <x v="0"/>
    <x v="0"/>
    <s v="03.16.25"/>
    <x v="23"/>
    <x v="0"/>
    <x v="0"/>
    <s v="Direção dos  Recursos Humanos"/>
    <s v="03.16.25"/>
    <s v="Direção dos  Recursos Humanos"/>
    <s v="03.16.25"/>
    <x v="30"/>
    <x v="0"/>
    <x v="0"/>
    <x v="0"/>
    <x v="1"/>
    <x v="0"/>
    <x v="0"/>
    <x v="0"/>
    <x v="5"/>
    <s v="2024-08-26"/>
    <x v="2"/>
    <n v="36202"/>
    <x v="0"/>
    <m/>
    <x v="0"/>
    <m/>
    <x v="9"/>
    <n v="100474693"/>
    <x v="0"/>
    <x v="0"/>
    <s v="Direção dos  Recursos Humanos"/>
    <s v="ORI"/>
    <x v="0"/>
    <m/>
    <x v="0"/>
    <x v="0"/>
    <x v="0"/>
    <x v="0"/>
    <x v="0"/>
    <x v="0"/>
    <x v="0"/>
    <x v="0"/>
    <x v="0"/>
    <x v="0"/>
    <x v="0"/>
    <s v="Direção dos  Recursos Humanos"/>
    <x v="0"/>
    <x v="0"/>
    <x v="0"/>
    <x v="0"/>
    <x v="0"/>
    <x v="0"/>
    <x v="0"/>
    <x v="0"/>
    <x v="0"/>
    <x v="0"/>
    <x v="0"/>
    <x v="0"/>
    <s v="Pagamento de salário referente a 08-2024"/>
  </r>
  <r>
    <x v="0"/>
    <n v="0"/>
    <n v="0"/>
    <n v="0"/>
    <n v="323528"/>
    <x v="1198"/>
    <x v="0"/>
    <x v="0"/>
    <x v="0"/>
    <s v="03.16.25"/>
    <x v="23"/>
    <x v="0"/>
    <x v="0"/>
    <s v="Direção dos  Recursos Humanos"/>
    <s v="03.16.25"/>
    <s v="Direção dos  Recursos Humanos"/>
    <s v="03.16.25"/>
    <x v="48"/>
    <x v="0"/>
    <x v="0"/>
    <x v="0"/>
    <x v="1"/>
    <x v="0"/>
    <x v="0"/>
    <x v="0"/>
    <x v="5"/>
    <s v="2024-08-26"/>
    <x v="2"/>
    <n v="323528"/>
    <x v="0"/>
    <m/>
    <x v="0"/>
    <m/>
    <x v="9"/>
    <n v="100474693"/>
    <x v="0"/>
    <x v="0"/>
    <s v="Direção dos  Recursos Humanos"/>
    <s v="ORI"/>
    <x v="0"/>
    <m/>
    <x v="0"/>
    <x v="0"/>
    <x v="0"/>
    <x v="0"/>
    <x v="0"/>
    <x v="0"/>
    <x v="0"/>
    <x v="0"/>
    <x v="0"/>
    <x v="0"/>
    <x v="0"/>
    <s v="Direção dos  Recursos Humanos"/>
    <x v="0"/>
    <x v="0"/>
    <x v="0"/>
    <x v="0"/>
    <x v="0"/>
    <x v="0"/>
    <x v="0"/>
    <x v="0"/>
    <x v="0"/>
    <x v="0"/>
    <x v="0"/>
    <x v="0"/>
    <s v="Pagamento de salário referente a 08-2024"/>
  </r>
  <r>
    <x v="0"/>
    <n v="0"/>
    <n v="0"/>
    <n v="0"/>
    <n v="113144"/>
    <x v="1198"/>
    <x v="0"/>
    <x v="0"/>
    <x v="0"/>
    <s v="03.16.25"/>
    <x v="23"/>
    <x v="0"/>
    <x v="0"/>
    <s v="Direção dos  Recursos Humanos"/>
    <s v="03.16.25"/>
    <s v="Direção dos  Recursos Humanos"/>
    <s v="03.16.25"/>
    <x v="49"/>
    <x v="0"/>
    <x v="0"/>
    <x v="0"/>
    <x v="1"/>
    <x v="0"/>
    <x v="0"/>
    <x v="0"/>
    <x v="5"/>
    <s v="2024-08-26"/>
    <x v="2"/>
    <n v="113144"/>
    <x v="0"/>
    <m/>
    <x v="0"/>
    <m/>
    <x v="9"/>
    <n v="100474693"/>
    <x v="0"/>
    <x v="0"/>
    <s v="Direção dos  Recursos Humanos"/>
    <s v="ORI"/>
    <x v="0"/>
    <m/>
    <x v="0"/>
    <x v="0"/>
    <x v="0"/>
    <x v="0"/>
    <x v="0"/>
    <x v="0"/>
    <x v="0"/>
    <x v="0"/>
    <x v="0"/>
    <x v="0"/>
    <x v="0"/>
    <s v="Direção dos  Recursos Humanos"/>
    <x v="0"/>
    <x v="0"/>
    <x v="0"/>
    <x v="0"/>
    <x v="0"/>
    <x v="0"/>
    <x v="0"/>
    <x v="0"/>
    <x v="0"/>
    <x v="0"/>
    <x v="0"/>
    <x v="0"/>
    <s v="Pagamento de salário referente a 08-2024"/>
  </r>
  <r>
    <x v="0"/>
    <n v="0"/>
    <n v="0"/>
    <n v="0"/>
    <n v="56335"/>
    <x v="1198"/>
    <x v="0"/>
    <x v="0"/>
    <x v="0"/>
    <s v="03.16.25"/>
    <x v="23"/>
    <x v="0"/>
    <x v="0"/>
    <s v="Direção dos  Recursos Humanos"/>
    <s v="03.16.25"/>
    <s v="Direção dos  Recursos Humanos"/>
    <s v="03.16.25"/>
    <x v="78"/>
    <x v="0"/>
    <x v="4"/>
    <x v="17"/>
    <x v="0"/>
    <x v="0"/>
    <x v="0"/>
    <x v="0"/>
    <x v="5"/>
    <s v="2024-08-26"/>
    <x v="2"/>
    <n v="56335"/>
    <x v="0"/>
    <m/>
    <x v="0"/>
    <m/>
    <x v="9"/>
    <n v="100474693"/>
    <x v="0"/>
    <x v="0"/>
    <s v="Direção dos  Recursos Humanos"/>
    <s v="ORI"/>
    <x v="0"/>
    <m/>
    <x v="0"/>
    <x v="0"/>
    <x v="0"/>
    <x v="0"/>
    <x v="0"/>
    <x v="0"/>
    <x v="0"/>
    <x v="0"/>
    <x v="0"/>
    <x v="0"/>
    <x v="0"/>
    <s v="Direção dos  Recursos Humanos"/>
    <x v="0"/>
    <x v="0"/>
    <x v="0"/>
    <x v="0"/>
    <x v="0"/>
    <x v="0"/>
    <x v="0"/>
    <x v="0"/>
    <x v="0"/>
    <x v="0"/>
    <x v="0"/>
    <x v="0"/>
    <s v="Pagamento de salário referente a 08-2024"/>
  </r>
  <r>
    <x v="0"/>
    <n v="0"/>
    <n v="0"/>
    <n v="0"/>
    <n v="1009327"/>
    <x v="1198"/>
    <x v="0"/>
    <x v="0"/>
    <x v="0"/>
    <s v="03.16.25"/>
    <x v="23"/>
    <x v="0"/>
    <x v="0"/>
    <s v="Direção dos  Recursos Humanos"/>
    <s v="03.16.25"/>
    <s v="Direção dos  Recursos Humanos"/>
    <s v="03.16.25"/>
    <x v="79"/>
    <x v="0"/>
    <x v="4"/>
    <x v="17"/>
    <x v="0"/>
    <x v="0"/>
    <x v="0"/>
    <x v="0"/>
    <x v="5"/>
    <s v="2024-08-26"/>
    <x v="2"/>
    <n v="1009327"/>
    <x v="0"/>
    <m/>
    <x v="0"/>
    <m/>
    <x v="9"/>
    <n v="100474693"/>
    <x v="0"/>
    <x v="0"/>
    <s v="Direção dos  Recursos Humanos"/>
    <s v="ORI"/>
    <x v="0"/>
    <m/>
    <x v="0"/>
    <x v="0"/>
    <x v="0"/>
    <x v="0"/>
    <x v="0"/>
    <x v="0"/>
    <x v="0"/>
    <x v="0"/>
    <x v="0"/>
    <x v="0"/>
    <x v="0"/>
    <s v="Direção dos  Recursos Humanos"/>
    <x v="0"/>
    <x v="0"/>
    <x v="0"/>
    <x v="0"/>
    <x v="0"/>
    <x v="0"/>
    <x v="0"/>
    <x v="0"/>
    <x v="0"/>
    <x v="0"/>
    <x v="0"/>
    <x v="0"/>
    <s v="Pagamento de salário referente a 08-2024"/>
  </r>
  <r>
    <x v="0"/>
    <n v="0"/>
    <n v="0"/>
    <n v="0"/>
    <n v="4625"/>
    <x v="1199"/>
    <x v="0"/>
    <x v="0"/>
    <x v="0"/>
    <s v="03.16.15"/>
    <x v="0"/>
    <x v="0"/>
    <x v="0"/>
    <s v="Direção Financeira"/>
    <s v="03.16.15"/>
    <s v="Direção Financeira"/>
    <s v="03.16.15"/>
    <x v="5"/>
    <x v="0"/>
    <x v="0"/>
    <x v="1"/>
    <x v="0"/>
    <x v="0"/>
    <x v="0"/>
    <x v="0"/>
    <x v="5"/>
    <s v="2024-08-27"/>
    <x v="2"/>
    <n v="4625"/>
    <x v="0"/>
    <m/>
    <x v="0"/>
    <m/>
    <x v="2"/>
    <n v="100474696"/>
    <x v="0"/>
    <x v="1"/>
    <s v="Direção Financeira"/>
    <s v="ORI"/>
    <x v="0"/>
    <m/>
    <x v="0"/>
    <x v="0"/>
    <x v="0"/>
    <x v="0"/>
    <x v="0"/>
    <x v="0"/>
    <x v="0"/>
    <x v="0"/>
    <x v="0"/>
    <x v="0"/>
    <x v="0"/>
    <s v="Direção Financeira"/>
    <x v="0"/>
    <x v="0"/>
    <x v="0"/>
    <x v="0"/>
    <x v="0"/>
    <x v="0"/>
    <x v="0"/>
    <x v="0"/>
    <x v="0"/>
    <x v="0"/>
    <x v="1"/>
    <x v="0"/>
    <s v="Pagamento correspondente aos serviços prestados como policias recém-formados enquadrados na fiscalização referente ao período de 23 de julho a 30 de agosto de 2024, conforme anexo."/>
  </r>
  <r>
    <x v="0"/>
    <n v="0"/>
    <n v="0"/>
    <n v="0"/>
    <n v="26206"/>
    <x v="1199"/>
    <x v="0"/>
    <x v="0"/>
    <x v="0"/>
    <s v="03.16.15"/>
    <x v="0"/>
    <x v="0"/>
    <x v="0"/>
    <s v="Direção Financeira"/>
    <s v="03.16.15"/>
    <s v="Direção Financeira"/>
    <s v="03.16.15"/>
    <x v="5"/>
    <x v="0"/>
    <x v="0"/>
    <x v="1"/>
    <x v="0"/>
    <x v="0"/>
    <x v="0"/>
    <x v="0"/>
    <x v="5"/>
    <s v="2024-08-27"/>
    <x v="2"/>
    <n v="26206"/>
    <x v="0"/>
    <m/>
    <x v="0"/>
    <m/>
    <x v="31"/>
    <n v="100479712"/>
    <x v="0"/>
    <x v="0"/>
    <s v="Direção Financeira"/>
    <s v="ORI"/>
    <x v="0"/>
    <m/>
    <x v="0"/>
    <x v="0"/>
    <x v="0"/>
    <x v="0"/>
    <x v="0"/>
    <x v="0"/>
    <x v="0"/>
    <x v="0"/>
    <x v="0"/>
    <x v="0"/>
    <x v="0"/>
    <s v="Direção Financeira"/>
    <x v="0"/>
    <x v="0"/>
    <x v="0"/>
    <x v="0"/>
    <x v="0"/>
    <x v="0"/>
    <x v="0"/>
    <x v="0"/>
    <x v="0"/>
    <x v="0"/>
    <x v="0"/>
    <x v="0"/>
    <s v="Pagamento correspondente aos serviços prestados como policias recém-formados enquadrados na fiscalização referente ao período de 23 de julho a 30 de agosto de 2024, conforme anexo."/>
  </r>
  <r>
    <x v="1"/>
    <n v="0"/>
    <n v="0"/>
    <n v="0"/>
    <n v="11220"/>
    <x v="1200"/>
    <x v="0"/>
    <x v="0"/>
    <x v="0"/>
    <s v="01.27.02.15"/>
    <x v="25"/>
    <x v="1"/>
    <x v="1"/>
    <s v="Saneamento básico"/>
    <s v="01.27.02"/>
    <s v="Saneamento básico"/>
    <s v="01.27.02"/>
    <x v="46"/>
    <x v="0"/>
    <x v="0"/>
    <x v="0"/>
    <x v="0"/>
    <x v="1"/>
    <x v="1"/>
    <x v="0"/>
    <x v="5"/>
    <s v="2024-08-27"/>
    <x v="2"/>
    <n v="11220"/>
    <x v="0"/>
    <m/>
    <x v="0"/>
    <m/>
    <x v="1"/>
    <n v="100476920"/>
    <x v="0"/>
    <x v="0"/>
    <s v="Transferência de Residuos Aterro Santiago"/>
    <s v="ORI"/>
    <x v="0"/>
    <m/>
    <x v="0"/>
    <x v="0"/>
    <x v="0"/>
    <x v="0"/>
    <x v="0"/>
    <x v="0"/>
    <x v="0"/>
    <x v="0"/>
    <x v="0"/>
    <x v="0"/>
    <x v="0"/>
    <s v="Transferência de Residuos Aterro Santiago"/>
    <x v="0"/>
    <x v="0"/>
    <x v="0"/>
    <x v="0"/>
    <x v="1"/>
    <x v="0"/>
    <x v="0"/>
    <x v="0"/>
    <x v="0"/>
    <x v="0"/>
    <x v="0"/>
    <x v="0"/>
    <s v="Pagamento referente a aquisição de combustíveis destinados as viaturas afeto aos serviços de transporte de resíduos sólidos, conforme anexo"/>
  </r>
  <r>
    <x v="1"/>
    <n v="0"/>
    <n v="0"/>
    <n v="0"/>
    <n v="1500000"/>
    <x v="1201"/>
    <x v="0"/>
    <x v="0"/>
    <x v="0"/>
    <s v="01.28.01.08"/>
    <x v="15"/>
    <x v="4"/>
    <x v="5"/>
    <s v="Habitação Social"/>
    <s v="01.28.01"/>
    <s v="Habitação Social"/>
    <s v="01.28.01"/>
    <x v="1"/>
    <x v="0"/>
    <x v="0"/>
    <x v="0"/>
    <x v="0"/>
    <x v="1"/>
    <x v="1"/>
    <x v="0"/>
    <x v="7"/>
    <s v="2024-09-05"/>
    <x v="2"/>
    <n v="1500000"/>
    <x v="0"/>
    <m/>
    <x v="0"/>
    <m/>
    <x v="209"/>
    <n v="100479707"/>
    <x v="0"/>
    <x v="0"/>
    <s v="Habitações Sociais"/>
    <s v="ORI"/>
    <x v="0"/>
    <s v="HS"/>
    <x v="0"/>
    <x v="0"/>
    <x v="0"/>
    <x v="0"/>
    <x v="0"/>
    <x v="0"/>
    <x v="0"/>
    <x v="0"/>
    <x v="0"/>
    <x v="0"/>
    <x v="0"/>
    <s v="Habitações Sociais"/>
    <x v="0"/>
    <x v="0"/>
    <x v="0"/>
    <x v="0"/>
    <x v="1"/>
    <x v="0"/>
    <x v="0"/>
    <x v="0"/>
    <x v="0"/>
    <x v="0"/>
    <x v="0"/>
    <x v="0"/>
    <s v="Pagamento referente a reconstrução de Habitação Funcos de Palha das famílias afetadas pelo incêndio, conforme contrato em  anexo."/>
  </r>
  <r>
    <x v="0"/>
    <n v="0"/>
    <n v="0"/>
    <n v="0"/>
    <n v="29367"/>
    <x v="1202"/>
    <x v="0"/>
    <x v="0"/>
    <x v="0"/>
    <s v="03.16.15"/>
    <x v="0"/>
    <x v="0"/>
    <x v="0"/>
    <s v="Direção Financeira"/>
    <s v="03.16.15"/>
    <s v="Direção Financeira"/>
    <s v="03.16.15"/>
    <x v="35"/>
    <x v="0"/>
    <x v="0"/>
    <x v="1"/>
    <x v="1"/>
    <x v="0"/>
    <x v="0"/>
    <x v="0"/>
    <x v="5"/>
    <s v="2024-08-30"/>
    <x v="2"/>
    <n v="29367"/>
    <x v="0"/>
    <m/>
    <x v="0"/>
    <m/>
    <x v="118"/>
    <n v="100444140"/>
    <x v="0"/>
    <x v="0"/>
    <s v="Direção Financeira"/>
    <s v="ORI"/>
    <x v="0"/>
    <m/>
    <x v="0"/>
    <x v="0"/>
    <x v="0"/>
    <x v="0"/>
    <x v="0"/>
    <x v="0"/>
    <x v="0"/>
    <x v="0"/>
    <x v="0"/>
    <x v="0"/>
    <x v="0"/>
    <s v="Direção Financeira"/>
    <x v="0"/>
    <x v="0"/>
    <x v="0"/>
    <x v="0"/>
    <x v="0"/>
    <x v="0"/>
    <x v="0"/>
    <x v="0"/>
    <x v="0"/>
    <x v="0"/>
    <x v="0"/>
    <x v="0"/>
    <s v="Restituição  a favor do senhor Presidente  Herménio Fernandes pelo valor pago a empresa Águas de Santiago referente a fatura do mês de janeiro a agosto de 2024, conforme anexo."/>
  </r>
  <r>
    <x v="0"/>
    <n v="0"/>
    <n v="0"/>
    <n v="0"/>
    <n v="3559"/>
    <x v="1203"/>
    <x v="0"/>
    <x v="1"/>
    <x v="0"/>
    <s v="80.02.01"/>
    <x v="2"/>
    <x v="2"/>
    <x v="2"/>
    <s v="Retenções Iur"/>
    <s v="80.02.01"/>
    <s v="Retenções Iur"/>
    <s v="80.02.01"/>
    <x v="2"/>
    <x v="0"/>
    <x v="1"/>
    <x v="0"/>
    <x v="1"/>
    <x v="2"/>
    <x v="2"/>
    <x v="0"/>
    <x v="5"/>
    <s v="2024-08-29"/>
    <x v="2"/>
    <n v="3559"/>
    <x v="0"/>
    <m/>
    <x v="0"/>
    <m/>
    <x v="2"/>
    <n v="100474696"/>
    <x v="0"/>
    <x v="0"/>
    <s v="Retenções Iur"/>
    <s v="ORI"/>
    <x v="0"/>
    <s v="RIUR"/>
    <x v="0"/>
    <x v="0"/>
    <x v="0"/>
    <x v="0"/>
    <x v="0"/>
    <x v="0"/>
    <x v="0"/>
    <x v="0"/>
    <x v="0"/>
    <x v="0"/>
    <x v="0"/>
    <s v="Retenções Iur"/>
    <x v="0"/>
    <x v="0"/>
    <x v="0"/>
    <x v="0"/>
    <x v="2"/>
    <x v="0"/>
    <x v="0"/>
    <x v="0"/>
    <x v="0"/>
    <x v="1"/>
    <x v="0"/>
    <x v="0"/>
    <s v="RETENCAO OT"/>
  </r>
  <r>
    <x v="0"/>
    <n v="0"/>
    <n v="0"/>
    <n v="0"/>
    <n v="30000"/>
    <x v="1204"/>
    <x v="0"/>
    <x v="1"/>
    <x v="0"/>
    <s v="80.02.01"/>
    <x v="2"/>
    <x v="2"/>
    <x v="2"/>
    <s v="Retenções Iur"/>
    <s v="80.02.01"/>
    <s v="Retenções Iur"/>
    <s v="80.02.01"/>
    <x v="2"/>
    <x v="0"/>
    <x v="1"/>
    <x v="0"/>
    <x v="1"/>
    <x v="2"/>
    <x v="2"/>
    <x v="0"/>
    <x v="5"/>
    <s v="2024-08-19"/>
    <x v="2"/>
    <n v="30000"/>
    <x v="0"/>
    <m/>
    <x v="0"/>
    <m/>
    <x v="2"/>
    <n v="100474696"/>
    <x v="0"/>
    <x v="0"/>
    <s v="Retenções Iur"/>
    <s v="ORI"/>
    <x v="0"/>
    <s v="RIUR"/>
    <x v="0"/>
    <x v="0"/>
    <x v="0"/>
    <x v="0"/>
    <x v="0"/>
    <x v="0"/>
    <x v="0"/>
    <x v="0"/>
    <x v="0"/>
    <x v="0"/>
    <x v="0"/>
    <s v="Retenções Iur"/>
    <x v="0"/>
    <x v="0"/>
    <x v="0"/>
    <x v="0"/>
    <x v="2"/>
    <x v="0"/>
    <x v="0"/>
    <x v="0"/>
    <x v="0"/>
    <x v="1"/>
    <x v="0"/>
    <x v="0"/>
    <s v="RETENCAO OT"/>
  </r>
  <r>
    <x v="1"/>
    <n v="0"/>
    <n v="0"/>
    <n v="0"/>
    <n v="12500"/>
    <x v="1205"/>
    <x v="0"/>
    <x v="0"/>
    <x v="0"/>
    <s v="01.27.06.61"/>
    <x v="34"/>
    <x v="1"/>
    <x v="1"/>
    <s v="Requalificação Urbana e habitação"/>
    <s v="01.27.06"/>
    <s v="Requalificação Urbana e habitação"/>
    <s v="01.27.06"/>
    <x v="1"/>
    <x v="0"/>
    <x v="0"/>
    <x v="0"/>
    <x v="0"/>
    <x v="1"/>
    <x v="1"/>
    <x v="0"/>
    <x v="7"/>
    <s v="2024-09-04"/>
    <x v="2"/>
    <n v="12500"/>
    <x v="0"/>
    <m/>
    <x v="0"/>
    <m/>
    <x v="232"/>
    <n v="100479717"/>
    <x v="0"/>
    <x v="0"/>
    <s v="Requalificação Urbana de Ponta Verde"/>
    <s v="ORI"/>
    <x v="0"/>
    <s v="PVR"/>
    <x v="0"/>
    <x v="0"/>
    <x v="0"/>
    <x v="0"/>
    <x v="0"/>
    <x v="0"/>
    <x v="0"/>
    <x v="0"/>
    <x v="0"/>
    <x v="0"/>
    <x v="0"/>
    <s v="Requalificação Urbana de Ponta Verde"/>
    <x v="0"/>
    <x v="0"/>
    <x v="0"/>
    <x v="0"/>
    <x v="1"/>
    <x v="0"/>
    <x v="0"/>
    <x v="0"/>
    <x v="0"/>
    <x v="0"/>
    <x v="0"/>
    <x v="0"/>
    <s v="Pagamento referente a aquisição de serviços de mão de obra no âmbito da requalificação urbana e ambiental de Brufa, conforme anexo."/>
  </r>
  <r>
    <x v="0"/>
    <n v="0"/>
    <n v="0"/>
    <n v="0"/>
    <n v="3200"/>
    <x v="1206"/>
    <x v="0"/>
    <x v="1"/>
    <x v="0"/>
    <s v="03.03.10"/>
    <x v="8"/>
    <x v="0"/>
    <x v="4"/>
    <s v="Receitas Da Câmara"/>
    <s v="03.03.10"/>
    <s v="Receitas Da Câmara"/>
    <s v="03.03.10"/>
    <x v="11"/>
    <x v="0"/>
    <x v="0"/>
    <x v="5"/>
    <x v="0"/>
    <x v="0"/>
    <x v="2"/>
    <x v="0"/>
    <x v="7"/>
    <s v="2024-09-02"/>
    <x v="2"/>
    <n v="3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225"/>
    <x v="1207"/>
    <x v="0"/>
    <x v="1"/>
    <x v="0"/>
    <s v="03.03.10"/>
    <x v="8"/>
    <x v="0"/>
    <x v="4"/>
    <s v="Receitas Da Câmara"/>
    <s v="03.03.10"/>
    <s v="Receitas Da Câmara"/>
    <s v="03.03.10"/>
    <x v="10"/>
    <x v="0"/>
    <x v="3"/>
    <x v="3"/>
    <x v="0"/>
    <x v="0"/>
    <x v="2"/>
    <x v="0"/>
    <x v="7"/>
    <s v="2024-09-02"/>
    <x v="2"/>
    <n v="52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190"/>
    <x v="1208"/>
    <x v="0"/>
    <x v="1"/>
    <x v="0"/>
    <s v="03.03.10"/>
    <x v="8"/>
    <x v="0"/>
    <x v="4"/>
    <s v="Receitas Da Câmara"/>
    <s v="03.03.10"/>
    <s v="Receitas Da Câmara"/>
    <s v="03.03.10"/>
    <x v="17"/>
    <x v="0"/>
    <x v="3"/>
    <x v="3"/>
    <x v="0"/>
    <x v="0"/>
    <x v="2"/>
    <x v="0"/>
    <x v="7"/>
    <s v="2024-09-02"/>
    <x v="2"/>
    <n v="31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80"/>
    <x v="1209"/>
    <x v="0"/>
    <x v="1"/>
    <x v="0"/>
    <s v="03.03.10"/>
    <x v="8"/>
    <x v="0"/>
    <x v="4"/>
    <s v="Receitas Da Câmara"/>
    <s v="03.03.10"/>
    <s v="Receitas Da Câmara"/>
    <s v="03.03.10"/>
    <x v="6"/>
    <x v="0"/>
    <x v="3"/>
    <x v="3"/>
    <x v="0"/>
    <x v="0"/>
    <x v="2"/>
    <x v="0"/>
    <x v="7"/>
    <s v="2024-09-02"/>
    <x v="2"/>
    <n v="16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900"/>
    <x v="1210"/>
    <x v="0"/>
    <x v="1"/>
    <x v="0"/>
    <s v="03.03.10"/>
    <x v="8"/>
    <x v="0"/>
    <x v="4"/>
    <s v="Receitas Da Câmara"/>
    <s v="03.03.10"/>
    <s v="Receitas Da Câmara"/>
    <s v="03.03.10"/>
    <x v="12"/>
    <x v="0"/>
    <x v="3"/>
    <x v="3"/>
    <x v="0"/>
    <x v="0"/>
    <x v="2"/>
    <x v="0"/>
    <x v="7"/>
    <s v="2024-09-02"/>
    <x v="2"/>
    <n v="4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943"/>
    <x v="1211"/>
    <x v="0"/>
    <x v="1"/>
    <x v="0"/>
    <s v="03.03.10"/>
    <x v="8"/>
    <x v="0"/>
    <x v="4"/>
    <s v="Receitas Da Câmara"/>
    <s v="03.03.10"/>
    <s v="Receitas Da Câmara"/>
    <s v="03.03.10"/>
    <x v="9"/>
    <x v="0"/>
    <x v="3"/>
    <x v="3"/>
    <x v="0"/>
    <x v="0"/>
    <x v="2"/>
    <x v="0"/>
    <x v="7"/>
    <s v="2024-09-02"/>
    <x v="2"/>
    <n v="1894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40"/>
    <x v="1212"/>
    <x v="0"/>
    <x v="1"/>
    <x v="0"/>
    <s v="03.03.10"/>
    <x v="8"/>
    <x v="0"/>
    <x v="4"/>
    <s v="Receitas Da Câmara"/>
    <s v="03.03.10"/>
    <s v="Receitas Da Câmara"/>
    <s v="03.03.10"/>
    <x v="8"/>
    <x v="0"/>
    <x v="3"/>
    <x v="3"/>
    <x v="0"/>
    <x v="0"/>
    <x v="2"/>
    <x v="0"/>
    <x v="7"/>
    <s v="2024-09-02"/>
    <x v="2"/>
    <n v="3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2080"/>
    <x v="1213"/>
    <x v="0"/>
    <x v="1"/>
    <x v="0"/>
    <s v="03.03.10"/>
    <x v="8"/>
    <x v="0"/>
    <x v="4"/>
    <s v="Receitas Da Câmara"/>
    <s v="03.03.10"/>
    <s v="Receitas Da Câmara"/>
    <s v="03.03.10"/>
    <x v="20"/>
    <x v="0"/>
    <x v="3"/>
    <x v="3"/>
    <x v="0"/>
    <x v="0"/>
    <x v="2"/>
    <x v="0"/>
    <x v="7"/>
    <s v="2024-09-02"/>
    <x v="2"/>
    <n v="22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960"/>
    <x v="1214"/>
    <x v="0"/>
    <x v="1"/>
    <x v="0"/>
    <s v="03.03.10"/>
    <x v="8"/>
    <x v="0"/>
    <x v="4"/>
    <s v="Receitas Da Câmara"/>
    <s v="03.03.10"/>
    <s v="Receitas Da Câmara"/>
    <s v="03.03.10"/>
    <x v="13"/>
    <x v="0"/>
    <x v="3"/>
    <x v="3"/>
    <x v="0"/>
    <x v="0"/>
    <x v="2"/>
    <x v="0"/>
    <x v="7"/>
    <s v="2024-09-02"/>
    <x v="2"/>
    <n v="169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2473"/>
    <x v="1215"/>
    <x v="0"/>
    <x v="1"/>
    <x v="0"/>
    <s v="03.03.10"/>
    <x v="8"/>
    <x v="0"/>
    <x v="4"/>
    <s v="Receitas Da Câmara"/>
    <s v="03.03.10"/>
    <s v="Receitas Da Câmara"/>
    <s v="03.03.10"/>
    <x v="18"/>
    <x v="0"/>
    <x v="0"/>
    <x v="0"/>
    <x v="0"/>
    <x v="0"/>
    <x v="2"/>
    <x v="0"/>
    <x v="7"/>
    <s v="2024-09-02"/>
    <x v="2"/>
    <n v="3247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560"/>
    <x v="1216"/>
    <x v="0"/>
    <x v="1"/>
    <x v="0"/>
    <s v="03.03.10"/>
    <x v="8"/>
    <x v="0"/>
    <x v="4"/>
    <s v="Receitas Da Câmara"/>
    <s v="03.03.10"/>
    <s v="Receitas Da Câmara"/>
    <s v="03.03.10"/>
    <x v="13"/>
    <x v="0"/>
    <x v="3"/>
    <x v="3"/>
    <x v="0"/>
    <x v="0"/>
    <x v="2"/>
    <x v="0"/>
    <x v="7"/>
    <s v="2024-09-03"/>
    <x v="2"/>
    <n v="35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240"/>
    <x v="1217"/>
    <x v="0"/>
    <x v="1"/>
    <x v="0"/>
    <s v="03.03.10"/>
    <x v="8"/>
    <x v="0"/>
    <x v="4"/>
    <s v="Receitas Da Câmara"/>
    <s v="03.03.10"/>
    <s v="Receitas Da Câmara"/>
    <s v="03.03.10"/>
    <x v="6"/>
    <x v="0"/>
    <x v="3"/>
    <x v="3"/>
    <x v="0"/>
    <x v="0"/>
    <x v="2"/>
    <x v="0"/>
    <x v="7"/>
    <s v="2024-09-03"/>
    <x v="2"/>
    <n v="32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600"/>
    <x v="1218"/>
    <x v="0"/>
    <x v="1"/>
    <x v="0"/>
    <s v="03.03.10"/>
    <x v="8"/>
    <x v="0"/>
    <x v="4"/>
    <s v="Receitas Da Câmara"/>
    <s v="03.03.10"/>
    <s v="Receitas Da Câmara"/>
    <s v="03.03.10"/>
    <x v="20"/>
    <x v="0"/>
    <x v="3"/>
    <x v="3"/>
    <x v="0"/>
    <x v="0"/>
    <x v="2"/>
    <x v="0"/>
    <x v="7"/>
    <s v="2024-09-03"/>
    <x v="2"/>
    <n v="21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105"/>
    <x v="1219"/>
    <x v="0"/>
    <x v="1"/>
    <x v="0"/>
    <s v="03.03.10"/>
    <x v="8"/>
    <x v="0"/>
    <x v="4"/>
    <s v="Receitas Da Câmara"/>
    <s v="03.03.10"/>
    <s v="Receitas Da Câmara"/>
    <s v="03.03.10"/>
    <x v="10"/>
    <x v="0"/>
    <x v="3"/>
    <x v="3"/>
    <x v="0"/>
    <x v="0"/>
    <x v="2"/>
    <x v="0"/>
    <x v="7"/>
    <s v="2024-09-03"/>
    <x v="2"/>
    <n v="1310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90"/>
    <x v="1220"/>
    <x v="0"/>
    <x v="1"/>
    <x v="0"/>
    <s v="03.03.10"/>
    <x v="8"/>
    <x v="0"/>
    <x v="4"/>
    <s v="Receitas Da Câmara"/>
    <s v="03.03.10"/>
    <s v="Receitas Da Câmara"/>
    <s v="03.03.10"/>
    <x v="17"/>
    <x v="0"/>
    <x v="3"/>
    <x v="3"/>
    <x v="0"/>
    <x v="0"/>
    <x v="2"/>
    <x v="0"/>
    <x v="7"/>
    <s v="2024-09-03"/>
    <x v="2"/>
    <n v="27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
    <x v="1221"/>
    <x v="0"/>
    <x v="1"/>
    <x v="0"/>
    <s v="03.03.10"/>
    <x v="8"/>
    <x v="0"/>
    <x v="4"/>
    <s v="Receitas Da Câmara"/>
    <s v="03.03.10"/>
    <s v="Receitas Da Câmara"/>
    <s v="03.03.10"/>
    <x v="8"/>
    <x v="0"/>
    <x v="3"/>
    <x v="3"/>
    <x v="0"/>
    <x v="0"/>
    <x v="2"/>
    <x v="0"/>
    <x v="7"/>
    <s v="2024-09-03"/>
    <x v="2"/>
    <n v="1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8491"/>
    <x v="1222"/>
    <x v="0"/>
    <x v="1"/>
    <x v="0"/>
    <s v="03.03.10"/>
    <x v="8"/>
    <x v="0"/>
    <x v="4"/>
    <s v="Receitas Da Câmara"/>
    <s v="03.03.10"/>
    <s v="Receitas Da Câmara"/>
    <s v="03.03.10"/>
    <x v="18"/>
    <x v="0"/>
    <x v="0"/>
    <x v="0"/>
    <x v="0"/>
    <x v="0"/>
    <x v="2"/>
    <x v="0"/>
    <x v="7"/>
    <s v="2024-09-03"/>
    <x v="2"/>
    <n v="98491"/>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
    <x v="1223"/>
    <x v="0"/>
    <x v="1"/>
    <x v="0"/>
    <s v="03.03.10"/>
    <x v="8"/>
    <x v="0"/>
    <x v="4"/>
    <s v="Receitas Da Câmara"/>
    <s v="03.03.10"/>
    <s v="Receitas Da Câmara"/>
    <s v="03.03.10"/>
    <x v="11"/>
    <x v="0"/>
    <x v="0"/>
    <x v="5"/>
    <x v="0"/>
    <x v="0"/>
    <x v="2"/>
    <x v="0"/>
    <x v="7"/>
    <s v="2024-09-03"/>
    <x v="2"/>
    <n v="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80"/>
    <x v="1224"/>
    <x v="0"/>
    <x v="0"/>
    <x v="0"/>
    <s v="03.16.15"/>
    <x v="0"/>
    <x v="0"/>
    <x v="0"/>
    <s v="Direção Financeira"/>
    <s v="03.16.15"/>
    <s v="Direção Financeira"/>
    <s v="03.16.15"/>
    <x v="31"/>
    <x v="0"/>
    <x v="0"/>
    <x v="1"/>
    <x v="0"/>
    <x v="0"/>
    <x v="0"/>
    <x v="0"/>
    <x v="7"/>
    <s v="2024-09-06"/>
    <x v="2"/>
    <n v="980"/>
    <x v="0"/>
    <m/>
    <x v="0"/>
    <m/>
    <x v="21"/>
    <n v="100391960"/>
    <x v="0"/>
    <x v="0"/>
    <s v="Direção Financeira"/>
    <s v="ORI"/>
    <x v="0"/>
    <m/>
    <x v="0"/>
    <x v="0"/>
    <x v="0"/>
    <x v="0"/>
    <x v="0"/>
    <x v="0"/>
    <x v="0"/>
    <x v="0"/>
    <x v="0"/>
    <x v="0"/>
    <x v="0"/>
    <s v="Direção Financeira"/>
    <x v="0"/>
    <x v="0"/>
    <x v="0"/>
    <x v="0"/>
    <x v="0"/>
    <x v="0"/>
    <x v="0"/>
    <x v="0"/>
    <x v="0"/>
    <x v="0"/>
    <x v="0"/>
    <x v="0"/>
    <s v="Pagamento referente a aquisição de carregamento de saldo para o aparelho de levantamento topográfico do gabinete Técnico da  CMSM, conforme anexo.  "/>
  </r>
  <r>
    <x v="0"/>
    <n v="0"/>
    <n v="0"/>
    <n v="0"/>
    <n v="5000"/>
    <x v="1225"/>
    <x v="0"/>
    <x v="0"/>
    <x v="0"/>
    <s v="03.16.15"/>
    <x v="0"/>
    <x v="0"/>
    <x v="0"/>
    <s v="Direção Financeira"/>
    <s v="03.16.15"/>
    <s v="Direção Financeira"/>
    <s v="03.16.15"/>
    <x v="39"/>
    <x v="0"/>
    <x v="0"/>
    <x v="1"/>
    <x v="1"/>
    <x v="0"/>
    <x v="0"/>
    <x v="0"/>
    <x v="0"/>
    <s v="2024-01-22"/>
    <x v="0"/>
    <n v="5000"/>
    <x v="0"/>
    <m/>
    <x v="0"/>
    <m/>
    <x v="99"/>
    <n v="100476775"/>
    <x v="0"/>
    <x v="0"/>
    <s v="Direção Financeira"/>
    <s v="ORI"/>
    <x v="0"/>
    <m/>
    <x v="0"/>
    <x v="0"/>
    <x v="0"/>
    <x v="0"/>
    <x v="0"/>
    <x v="0"/>
    <x v="0"/>
    <x v="0"/>
    <x v="0"/>
    <x v="0"/>
    <x v="0"/>
    <s v="Direção Financeira"/>
    <x v="0"/>
    <x v="0"/>
    <x v="0"/>
    <x v="0"/>
    <x v="0"/>
    <x v="0"/>
    <x v="0"/>
    <x v="0"/>
    <x v="0"/>
    <x v="0"/>
    <x v="0"/>
    <x v="0"/>
    <s v="Pagamento a favor de Electra Sul, referente ao apoio simbólico da divida contraída pela Sra. Inilda da Conceição Nunes Tavares residentes em Pilão Cão, conforme anexo.  "/>
  </r>
  <r>
    <x v="1"/>
    <n v="0"/>
    <n v="0"/>
    <n v="0"/>
    <n v="155313"/>
    <x v="1226"/>
    <x v="0"/>
    <x v="0"/>
    <x v="0"/>
    <s v="01.27.06.42"/>
    <x v="22"/>
    <x v="1"/>
    <x v="1"/>
    <s v="Requalificação Urbana e habitação"/>
    <s v="01.27.06"/>
    <s v="Requalificação Urbana e habitação"/>
    <s v="01.27.06"/>
    <x v="1"/>
    <x v="0"/>
    <x v="0"/>
    <x v="0"/>
    <x v="0"/>
    <x v="1"/>
    <x v="1"/>
    <x v="0"/>
    <x v="0"/>
    <s v="2024-01-26"/>
    <x v="0"/>
    <n v="155313"/>
    <x v="0"/>
    <m/>
    <x v="0"/>
    <m/>
    <x v="1"/>
    <n v="100476920"/>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aquisição de Combustíveis, destinados a viaturas afeto a obra de construção de campo relvado sintético de Manginho, conforme anexo. "/>
  </r>
  <r>
    <x v="1"/>
    <n v="0"/>
    <n v="0"/>
    <n v="0"/>
    <n v="160000"/>
    <x v="1227"/>
    <x v="0"/>
    <x v="0"/>
    <x v="0"/>
    <s v="01.28.01.08"/>
    <x v="15"/>
    <x v="4"/>
    <x v="5"/>
    <s v="Habitação Social"/>
    <s v="01.28.01"/>
    <s v="Habitação Social"/>
    <s v="01.28.01"/>
    <x v="1"/>
    <x v="0"/>
    <x v="0"/>
    <x v="0"/>
    <x v="0"/>
    <x v="1"/>
    <x v="1"/>
    <x v="0"/>
    <x v="1"/>
    <s v="2024-03-08"/>
    <x v="0"/>
    <n v="160000"/>
    <x v="0"/>
    <m/>
    <x v="0"/>
    <m/>
    <x v="233"/>
    <n v="100478224"/>
    <x v="0"/>
    <x v="0"/>
    <s v="Habitações Sociais"/>
    <s v="ORI"/>
    <x v="0"/>
    <s v="HS"/>
    <x v="0"/>
    <x v="0"/>
    <x v="0"/>
    <x v="0"/>
    <x v="0"/>
    <x v="0"/>
    <x v="0"/>
    <x v="0"/>
    <x v="0"/>
    <x v="0"/>
    <x v="0"/>
    <s v="Habitações Sociais"/>
    <x v="0"/>
    <x v="0"/>
    <x v="0"/>
    <x v="0"/>
    <x v="1"/>
    <x v="0"/>
    <x v="0"/>
    <x v="0"/>
    <x v="0"/>
    <x v="0"/>
    <x v="0"/>
    <x v="0"/>
    <s v="Pagamento a favor da Construção Hugnes LDA, referente a reabilitação da habitação do Sr. Pedro Ramos Furtado, conforme anexo.  "/>
  </r>
  <r>
    <x v="0"/>
    <n v="0"/>
    <n v="0"/>
    <n v="0"/>
    <n v="28308"/>
    <x v="1228"/>
    <x v="0"/>
    <x v="0"/>
    <x v="0"/>
    <s v="03.16.15"/>
    <x v="0"/>
    <x v="0"/>
    <x v="0"/>
    <s v="Direção Financeira"/>
    <s v="03.16.15"/>
    <s v="Direção Financeira"/>
    <s v="03.16.15"/>
    <x v="5"/>
    <x v="0"/>
    <x v="0"/>
    <x v="1"/>
    <x v="0"/>
    <x v="0"/>
    <x v="0"/>
    <x v="0"/>
    <x v="1"/>
    <s v="2024-03-11"/>
    <x v="0"/>
    <n v="28308"/>
    <x v="0"/>
    <m/>
    <x v="0"/>
    <m/>
    <x v="234"/>
    <n v="100476779"/>
    <x v="0"/>
    <x v="0"/>
    <s v="Direção Financeira"/>
    <s v="ORI"/>
    <x v="0"/>
    <m/>
    <x v="0"/>
    <x v="0"/>
    <x v="0"/>
    <x v="0"/>
    <x v="0"/>
    <x v="0"/>
    <x v="0"/>
    <x v="0"/>
    <x v="0"/>
    <x v="0"/>
    <x v="0"/>
    <s v="Direção Financeira"/>
    <x v="0"/>
    <x v="0"/>
    <x v="0"/>
    <x v="0"/>
    <x v="0"/>
    <x v="0"/>
    <x v="0"/>
    <x v="0"/>
    <x v="0"/>
    <x v="0"/>
    <x v="0"/>
    <x v="0"/>
    <s v="Pagamento a favor da Sra. Cesaltino Lopes Furtado, proveniente de serviços prestado referente ao mês de fevereiro de 2024, conforme anexo."/>
  </r>
  <r>
    <x v="0"/>
    <n v="0"/>
    <n v="0"/>
    <n v="0"/>
    <n v="4995"/>
    <x v="1228"/>
    <x v="0"/>
    <x v="0"/>
    <x v="0"/>
    <s v="03.16.15"/>
    <x v="0"/>
    <x v="0"/>
    <x v="0"/>
    <s v="Direção Financeira"/>
    <s v="03.16.15"/>
    <s v="Direção Financeira"/>
    <s v="03.16.15"/>
    <x v="5"/>
    <x v="0"/>
    <x v="0"/>
    <x v="1"/>
    <x v="0"/>
    <x v="0"/>
    <x v="0"/>
    <x v="0"/>
    <x v="1"/>
    <s v="2024-03-11"/>
    <x v="0"/>
    <n v="4995"/>
    <x v="0"/>
    <m/>
    <x v="0"/>
    <m/>
    <x v="2"/>
    <n v="100474696"/>
    <x v="0"/>
    <x v="1"/>
    <s v="Direção Financeira"/>
    <s v="ORI"/>
    <x v="0"/>
    <m/>
    <x v="0"/>
    <x v="0"/>
    <x v="0"/>
    <x v="0"/>
    <x v="0"/>
    <x v="0"/>
    <x v="0"/>
    <x v="0"/>
    <x v="0"/>
    <x v="0"/>
    <x v="0"/>
    <s v="Direção Financeira"/>
    <x v="0"/>
    <x v="0"/>
    <x v="0"/>
    <x v="0"/>
    <x v="0"/>
    <x v="0"/>
    <x v="0"/>
    <x v="0"/>
    <x v="0"/>
    <x v="0"/>
    <x v="1"/>
    <x v="0"/>
    <s v="Pagamento a favor da Sra. Cesaltino Lopes Furtado, proveniente de serviços prestado referente ao mês de fevereiro de 2024, conforme anexo."/>
  </r>
  <r>
    <x v="0"/>
    <n v="0"/>
    <n v="0"/>
    <n v="0"/>
    <n v="15000"/>
    <x v="1229"/>
    <x v="0"/>
    <x v="0"/>
    <x v="0"/>
    <s v="03.16.15"/>
    <x v="0"/>
    <x v="0"/>
    <x v="0"/>
    <s v="Direção Financeira"/>
    <s v="03.16.15"/>
    <s v="Direção Financeira"/>
    <s v="03.16.15"/>
    <x v="0"/>
    <x v="0"/>
    <x v="0"/>
    <x v="0"/>
    <x v="0"/>
    <x v="0"/>
    <x v="0"/>
    <x v="0"/>
    <x v="6"/>
    <s v="2024-04-15"/>
    <x v="1"/>
    <n v="15000"/>
    <x v="0"/>
    <m/>
    <x v="0"/>
    <m/>
    <x v="192"/>
    <n v="100478793"/>
    <x v="0"/>
    <x v="0"/>
    <s v="Direção Financeira"/>
    <s v="ORI"/>
    <x v="0"/>
    <m/>
    <x v="0"/>
    <x v="0"/>
    <x v="0"/>
    <x v="0"/>
    <x v="0"/>
    <x v="0"/>
    <x v="0"/>
    <x v="0"/>
    <x v="0"/>
    <x v="0"/>
    <x v="0"/>
    <s v="Direção Financeira"/>
    <x v="0"/>
    <x v="0"/>
    <x v="0"/>
    <x v="0"/>
    <x v="0"/>
    <x v="0"/>
    <x v="0"/>
    <x v="0"/>
    <x v="0"/>
    <x v="0"/>
    <x v="0"/>
    <x v="0"/>
    <s v="Pagamento referente a aquisição de serviços de confeção de tubo e acessório para máquina pá carregadora afeto as obras da CMSM, conforme anexo."/>
  </r>
  <r>
    <x v="0"/>
    <n v="0"/>
    <n v="0"/>
    <n v="0"/>
    <n v="47880"/>
    <x v="1230"/>
    <x v="0"/>
    <x v="0"/>
    <x v="0"/>
    <s v="03.16.15"/>
    <x v="0"/>
    <x v="0"/>
    <x v="0"/>
    <s v="Direção Financeira"/>
    <s v="03.16.15"/>
    <s v="Direção Financeira"/>
    <s v="03.16.15"/>
    <x v="33"/>
    <x v="0"/>
    <x v="0"/>
    <x v="0"/>
    <x v="0"/>
    <x v="0"/>
    <x v="0"/>
    <x v="0"/>
    <x v="6"/>
    <s v="2024-04-16"/>
    <x v="1"/>
    <n v="47880"/>
    <x v="0"/>
    <m/>
    <x v="0"/>
    <m/>
    <x v="92"/>
    <n v="100479413"/>
    <x v="0"/>
    <x v="0"/>
    <s v="Direção Financeira"/>
    <s v="ORI"/>
    <x v="0"/>
    <m/>
    <x v="0"/>
    <x v="0"/>
    <x v="0"/>
    <x v="0"/>
    <x v="0"/>
    <x v="0"/>
    <x v="0"/>
    <x v="0"/>
    <x v="0"/>
    <x v="0"/>
    <x v="0"/>
    <s v="Direção Financeira"/>
    <x v="0"/>
    <x v="0"/>
    <x v="0"/>
    <x v="0"/>
    <x v="0"/>
    <x v="0"/>
    <x v="0"/>
    <x v="0"/>
    <x v="0"/>
    <x v="0"/>
    <x v="0"/>
    <x v="0"/>
    <s v="Pagamento a favor da Silva Antunes, pela a aquisição de tinteiro para o gabinete Tesouraria Municipal e Recurso Humano da CMSM"/>
  </r>
  <r>
    <x v="0"/>
    <n v="0"/>
    <n v="0"/>
    <n v="0"/>
    <n v="560"/>
    <x v="1231"/>
    <x v="0"/>
    <x v="1"/>
    <x v="0"/>
    <s v="03.03.10"/>
    <x v="8"/>
    <x v="0"/>
    <x v="4"/>
    <s v="Receitas Da Câmara"/>
    <s v="03.03.10"/>
    <s v="Receitas Da Câmara"/>
    <s v="03.03.10"/>
    <x v="8"/>
    <x v="0"/>
    <x v="3"/>
    <x v="3"/>
    <x v="0"/>
    <x v="0"/>
    <x v="2"/>
    <x v="0"/>
    <x v="6"/>
    <s v="2024-04-11"/>
    <x v="1"/>
    <n v="5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0"/>
    <x v="1232"/>
    <x v="0"/>
    <x v="0"/>
    <x v="0"/>
    <s v="03.16.02"/>
    <x v="3"/>
    <x v="0"/>
    <x v="0"/>
    <s v="Gabinete do Presidente"/>
    <s v="03.16.02"/>
    <s v="Gabinete do Presidente"/>
    <s v="03.16.02"/>
    <x v="3"/>
    <x v="0"/>
    <x v="0"/>
    <x v="1"/>
    <x v="0"/>
    <x v="0"/>
    <x v="0"/>
    <x v="0"/>
    <x v="0"/>
    <s v="2024-01-10"/>
    <x v="0"/>
    <n v="3000"/>
    <x v="0"/>
    <m/>
    <x v="0"/>
    <m/>
    <x v="118"/>
    <n v="100444140"/>
    <x v="0"/>
    <x v="0"/>
    <s v="Gabinete do Presidente"/>
    <s v="ORI"/>
    <x v="0"/>
    <m/>
    <x v="0"/>
    <x v="0"/>
    <x v="0"/>
    <x v="0"/>
    <x v="0"/>
    <x v="0"/>
    <x v="0"/>
    <x v="0"/>
    <x v="0"/>
    <x v="0"/>
    <x v="0"/>
    <s v="Gabinete do Presidente"/>
    <x v="0"/>
    <x v="0"/>
    <x v="0"/>
    <x v="0"/>
    <x v="0"/>
    <x v="0"/>
    <x v="0"/>
    <x v="0"/>
    <x v="0"/>
    <x v="0"/>
    <x v="0"/>
    <x v="0"/>
    <s v="Ajuda de custo a favor do senhor presidente Herménio Fernandes, pela sua deslocação a Praia em missão oficial de serviço, conforme anexo"/>
  </r>
  <r>
    <x v="0"/>
    <n v="0"/>
    <n v="0"/>
    <n v="0"/>
    <n v="25779"/>
    <x v="1233"/>
    <x v="0"/>
    <x v="0"/>
    <x v="0"/>
    <s v="03.16.15"/>
    <x v="0"/>
    <x v="0"/>
    <x v="0"/>
    <s v="Direção Financeira"/>
    <s v="03.16.15"/>
    <s v="Direção Financeira"/>
    <s v="03.16.15"/>
    <x v="36"/>
    <x v="0"/>
    <x v="0"/>
    <x v="0"/>
    <x v="0"/>
    <x v="0"/>
    <x v="0"/>
    <x v="0"/>
    <x v="0"/>
    <s v="2024-01-03"/>
    <x v="0"/>
    <n v="25779"/>
    <x v="0"/>
    <m/>
    <x v="0"/>
    <m/>
    <x v="1"/>
    <n v="100476920"/>
    <x v="0"/>
    <x v="0"/>
    <s v="Direção Financeira"/>
    <s v="ORI"/>
    <x v="0"/>
    <m/>
    <x v="0"/>
    <x v="0"/>
    <x v="0"/>
    <x v="0"/>
    <x v="0"/>
    <x v="0"/>
    <x v="0"/>
    <x v="0"/>
    <x v="0"/>
    <x v="0"/>
    <x v="0"/>
    <s v="Direção Financeira"/>
    <x v="0"/>
    <x v="0"/>
    <x v="0"/>
    <x v="0"/>
    <x v="0"/>
    <x v="0"/>
    <x v="0"/>
    <x v="0"/>
    <x v="0"/>
    <x v="0"/>
    <x v="0"/>
    <x v="0"/>
    <s v="Pagamento a favor de Felisberto Carvalho Auto, referente a aquisição de combustíveis, destinado as viaturas afeto aos serviços da CMSM, conforme anexo. "/>
  </r>
  <r>
    <x v="0"/>
    <n v="0"/>
    <n v="0"/>
    <n v="0"/>
    <n v="3000"/>
    <x v="1234"/>
    <x v="0"/>
    <x v="1"/>
    <x v="0"/>
    <s v="03.03.10"/>
    <x v="8"/>
    <x v="0"/>
    <x v="4"/>
    <s v="Receitas Da Câmara"/>
    <s v="03.03.10"/>
    <s v="Receitas Da Câmara"/>
    <s v="03.03.10"/>
    <x v="6"/>
    <x v="0"/>
    <x v="3"/>
    <x v="3"/>
    <x v="0"/>
    <x v="0"/>
    <x v="2"/>
    <x v="0"/>
    <x v="6"/>
    <s v="2024-04-11"/>
    <x v="1"/>
    <n v="3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5926"/>
    <x v="1235"/>
    <x v="0"/>
    <x v="1"/>
    <x v="0"/>
    <s v="03.03.10"/>
    <x v="8"/>
    <x v="0"/>
    <x v="4"/>
    <s v="Receitas Da Câmara"/>
    <s v="03.03.10"/>
    <s v="Receitas Da Câmara"/>
    <s v="03.03.10"/>
    <x v="18"/>
    <x v="0"/>
    <x v="0"/>
    <x v="0"/>
    <x v="0"/>
    <x v="0"/>
    <x v="2"/>
    <x v="0"/>
    <x v="6"/>
    <s v="2024-04-11"/>
    <x v="1"/>
    <n v="5592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436"/>
    <x v="1236"/>
    <x v="0"/>
    <x v="1"/>
    <x v="0"/>
    <s v="03.03.10"/>
    <x v="8"/>
    <x v="0"/>
    <x v="4"/>
    <s v="Receitas Da Câmara"/>
    <s v="03.03.10"/>
    <s v="Receitas Da Câmara"/>
    <s v="03.03.10"/>
    <x v="9"/>
    <x v="0"/>
    <x v="3"/>
    <x v="3"/>
    <x v="0"/>
    <x v="0"/>
    <x v="2"/>
    <x v="0"/>
    <x v="6"/>
    <s v="2024-04-11"/>
    <x v="1"/>
    <n v="843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800"/>
    <x v="1237"/>
    <x v="0"/>
    <x v="1"/>
    <x v="0"/>
    <s v="03.03.10"/>
    <x v="8"/>
    <x v="0"/>
    <x v="4"/>
    <s v="Receitas Da Câmara"/>
    <s v="03.03.10"/>
    <s v="Receitas Da Câmara"/>
    <s v="03.03.10"/>
    <x v="42"/>
    <x v="0"/>
    <x v="3"/>
    <x v="3"/>
    <x v="0"/>
    <x v="0"/>
    <x v="2"/>
    <x v="0"/>
    <x v="6"/>
    <s v="2024-04-11"/>
    <x v="1"/>
    <n v="208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30000"/>
    <x v="1238"/>
    <x v="0"/>
    <x v="1"/>
    <x v="0"/>
    <s v="03.03.10"/>
    <x v="8"/>
    <x v="0"/>
    <x v="4"/>
    <s v="Receitas Da Câmara"/>
    <s v="03.03.10"/>
    <s v="Receitas Da Câmara"/>
    <s v="03.03.10"/>
    <x v="15"/>
    <x v="0"/>
    <x v="0"/>
    <x v="0"/>
    <x v="0"/>
    <x v="0"/>
    <x v="2"/>
    <x v="0"/>
    <x v="6"/>
    <s v="2024-04-11"/>
    <x v="1"/>
    <n v="3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500"/>
    <x v="1239"/>
    <x v="0"/>
    <x v="1"/>
    <x v="0"/>
    <s v="03.03.10"/>
    <x v="8"/>
    <x v="0"/>
    <x v="4"/>
    <s v="Receitas Da Câmara"/>
    <s v="03.03.10"/>
    <s v="Receitas Da Câmara"/>
    <s v="03.03.10"/>
    <x v="17"/>
    <x v="0"/>
    <x v="3"/>
    <x v="3"/>
    <x v="0"/>
    <x v="0"/>
    <x v="2"/>
    <x v="0"/>
    <x v="6"/>
    <s v="2024-04-11"/>
    <x v="1"/>
    <n v="5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800"/>
    <x v="1240"/>
    <x v="0"/>
    <x v="1"/>
    <x v="0"/>
    <s v="03.03.10"/>
    <x v="8"/>
    <x v="0"/>
    <x v="4"/>
    <s v="Receitas Da Câmara"/>
    <s v="03.03.10"/>
    <s v="Receitas Da Câmara"/>
    <s v="03.03.10"/>
    <x v="11"/>
    <x v="0"/>
    <x v="0"/>
    <x v="5"/>
    <x v="0"/>
    <x v="0"/>
    <x v="2"/>
    <x v="0"/>
    <x v="6"/>
    <s v="2024-04-11"/>
    <x v="1"/>
    <n v="12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75"/>
    <x v="1241"/>
    <x v="0"/>
    <x v="1"/>
    <x v="0"/>
    <s v="03.03.10"/>
    <x v="8"/>
    <x v="0"/>
    <x v="4"/>
    <s v="Receitas Da Câmara"/>
    <s v="03.03.10"/>
    <s v="Receitas Da Câmara"/>
    <s v="03.03.10"/>
    <x v="10"/>
    <x v="0"/>
    <x v="3"/>
    <x v="3"/>
    <x v="0"/>
    <x v="0"/>
    <x v="2"/>
    <x v="0"/>
    <x v="6"/>
    <s v="2024-04-11"/>
    <x v="1"/>
    <n v="27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875"/>
    <x v="1242"/>
    <x v="0"/>
    <x v="1"/>
    <x v="0"/>
    <s v="03.03.10"/>
    <x v="8"/>
    <x v="0"/>
    <x v="4"/>
    <s v="Receitas Da Câmara"/>
    <s v="03.03.10"/>
    <s v="Receitas Da Câmara"/>
    <s v="03.03.10"/>
    <x v="12"/>
    <x v="0"/>
    <x v="3"/>
    <x v="3"/>
    <x v="0"/>
    <x v="0"/>
    <x v="2"/>
    <x v="0"/>
    <x v="6"/>
    <s v="2024-04-11"/>
    <x v="1"/>
    <n v="218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
    <x v="1243"/>
    <x v="0"/>
    <x v="1"/>
    <x v="0"/>
    <s v="03.03.10"/>
    <x v="8"/>
    <x v="0"/>
    <x v="4"/>
    <s v="Receitas Da Câmara"/>
    <s v="03.03.10"/>
    <s v="Receitas Da Câmara"/>
    <s v="03.03.10"/>
    <x v="8"/>
    <x v="0"/>
    <x v="3"/>
    <x v="3"/>
    <x v="0"/>
    <x v="0"/>
    <x v="2"/>
    <x v="0"/>
    <x v="3"/>
    <s v="2024-05-21"/>
    <x v="1"/>
    <n v="1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775"/>
    <x v="1244"/>
    <x v="0"/>
    <x v="1"/>
    <x v="0"/>
    <s v="03.03.10"/>
    <x v="8"/>
    <x v="0"/>
    <x v="4"/>
    <s v="Receitas Da Câmara"/>
    <s v="03.03.10"/>
    <s v="Receitas Da Câmara"/>
    <s v="03.03.10"/>
    <x v="12"/>
    <x v="0"/>
    <x v="3"/>
    <x v="3"/>
    <x v="0"/>
    <x v="0"/>
    <x v="2"/>
    <x v="0"/>
    <x v="3"/>
    <s v="2024-05-21"/>
    <x v="1"/>
    <n v="167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40"/>
    <x v="1245"/>
    <x v="0"/>
    <x v="1"/>
    <x v="0"/>
    <s v="03.03.10"/>
    <x v="8"/>
    <x v="0"/>
    <x v="4"/>
    <s v="Receitas Da Câmara"/>
    <s v="03.03.10"/>
    <s v="Receitas Da Câmara"/>
    <s v="03.03.10"/>
    <x v="13"/>
    <x v="0"/>
    <x v="3"/>
    <x v="3"/>
    <x v="0"/>
    <x v="0"/>
    <x v="2"/>
    <x v="0"/>
    <x v="3"/>
    <s v="2024-05-21"/>
    <x v="1"/>
    <n v="29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
    <x v="1246"/>
    <x v="0"/>
    <x v="1"/>
    <x v="0"/>
    <s v="03.03.10"/>
    <x v="8"/>
    <x v="0"/>
    <x v="4"/>
    <s v="Receitas Da Câmara"/>
    <s v="03.03.10"/>
    <s v="Receitas Da Câmara"/>
    <s v="03.03.10"/>
    <x v="42"/>
    <x v="0"/>
    <x v="3"/>
    <x v="3"/>
    <x v="0"/>
    <x v="0"/>
    <x v="2"/>
    <x v="0"/>
    <x v="3"/>
    <s v="2024-05-21"/>
    <x v="1"/>
    <n v="1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089"/>
    <x v="1247"/>
    <x v="0"/>
    <x v="1"/>
    <x v="0"/>
    <s v="03.03.10"/>
    <x v="8"/>
    <x v="0"/>
    <x v="4"/>
    <s v="Receitas Da Câmara"/>
    <s v="03.03.10"/>
    <s v="Receitas Da Câmara"/>
    <s v="03.03.10"/>
    <x v="18"/>
    <x v="0"/>
    <x v="0"/>
    <x v="0"/>
    <x v="0"/>
    <x v="0"/>
    <x v="2"/>
    <x v="0"/>
    <x v="3"/>
    <s v="2024-05-21"/>
    <x v="1"/>
    <n v="2508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00"/>
    <x v="1248"/>
    <x v="0"/>
    <x v="1"/>
    <x v="0"/>
    <s v="03.03.10"/>
    <x v="8"/>
    <x v="0"/>
    <x v="4"/>
    <s v="Receitas Da Câmara"/>
    <s v="03.03.10"/>
    <s v="Receitas Da Câmara"/>
    <s v="03.03.10"/>
    <x v="10"/>
    <x v="0"/>
    <x v="3"/>
    <x v="3"/>
    <x v="0"/>
    <x v="0"/>
    <x v="2"/>
    <x v="0"/>
    <x v="3"/>
    <s v="2024-05-21"/>
    <x v="1"/>
    <n v="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500"/>
    <x v="1249"/>
    <x v="0"/>
    <x v="1"/>
    <x v="0"/>
    <s v="03.03.10"/>
    <x v="8"/>
    <x v="0"/>
    <x v="4"/>
    <s v="Receitas Da Câmara"/>
    <s v="03.03.10"/>
    <s v="Receitas Da Câmara"/>
    <s v="03.03.10"/>
    <x v="11"/>
    <x v="0"/>
    <x v="0"/>
    <x v="5"/>
    <x v="0"/>
    <x v="0"/>
    <x v="2"/>
    <x v="0"/>
    <x v="3"/>
    <s v="2024-05-21"/>
    <x v="1"/>
    <n v="10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
    <x v="1250"/>
    <x v="0"/>
    <x v="0"/>
    <x v="0"/>
    <s v="01.25.05.12"/>
    <x v="10"/>
    <x v="3"/>
    <x v="3"/>
    <s v="Saúde"/>
    <s v="01.25.05"/>
    <s v="Saúde"/>
    <s v="01.25.05"/>
    <x v="7"/>
    <x v="0"/>
    <x v="4"/>
    <x v="4"/>
    <x v="0"/>
    <x v="1"/>
    <x v="0"/>
    <x v="0"/>
    <x v="4"/>
    <s v="2024-06-05"/>
    <x v="1"/>
    <n v="400"/>
    <x v="0"/>
    <m/>
    <x v="0"/>
    <m/>
    <x v="235"/>
    <n v="100478466"/>
    <x v="0"/>
    <x v="0"/>
    <s v="Promoção e Inclusão Social"/>
    <s v="ORI"/>
    <x v="0"/>
    <m/>
    <x v="0"/>
    <x v="0"/>
    <x v="0"/>
    <x v="0"/>
    <x v="0"/>
    <x v="0"/>
    <x v="0"/>
    <x v="0"/>
    <x v="0"/>
    <x v="0"/>
    <x v="0"/>
    <s v="Promoção e Inclusão Social"/>
    <x v="0"/>
    <x v="0"/>
    <x v="0"/>
    <x v="0"/>
    <x v="1"/>
    <x v="0"/>
    <x v="0"/>
    <x v="0"/>
    <x v="0"/>
    <x v="0"/>
    <x v="0"/>
    <x v="0"/>
    <s v="Apoio a favor da senhora Sara de Pina, para aquisição de de medicamento, conforme anexo."/>
  </r>
  <r>
    <x v="0"/>
    <n v="0"/>
    <n v="0"/>
    <n v="0"/>
    <n v="10000"/>
    <x v="1251"/>
    <x v="0"/>
    <x v="0"/>
    <x v="0"/>
    <s v="01.25.05.12"/>
    <x v="10"/>
    <x v="3"/>
    <x v="3"/>
    <s v="Saúde"/>
    <s v="01.25.05"/>
    <s v="Saúde"/>
    <s v="01.25.05"/>
    <x v="7"/>
    <x v="0"/>
    <x v="4"/>
    <x v="4"/>
    <x v="0"/>
    <x v="1"/>
    <x v="0"/>
    <x v="0"/>
    <x v="4"/>
    <s v="2024-06-13"/>
    <x v="1"/>
    <n v="10000"/>
    <x v="0"/>
    <m/>
    <x v="0"/>
    <m/>
    <x v="236"/>
    <n v="100479668"/>
    <x v="0"/>
    <x v="0"/>
    <s v="Promoção e Inclusão Social"/>
    <s v="ORI"/>
    <x v="0"/>
    <m/>
    <x v="0"/>
    <x v="0"/>
    <x v="0"/>
    <x v="0"/>
    <x v="0"/>
    <x v="0"/>
    <x v="0"/>
    <x v="0"/>
    <x v="0"/>
    <x v="0"/>
    <x v="0"/>
    <s v="Promoção e Inclusão Social"/>
    <x v="0"/>
    <x v="0"/>
    <x v="0"/>
    <x v="0"/>
    <x v="1"/>
    <x v="0"/>
    <x v="0"/>
    <x v="0"/>
    <x v="0"/>
    <x v="0"/>
    <x v="0"/>
    <x v="0"/>
    <s v="Apoio a favor da senhora Benícia Sanches Pereira, referente a uma assistência social, conforme anexo."/>
  </r>
  <r>
    <x v="1"/>
    <n v="0"/>
    <n v="0"/>
    <n v="0"/>
    <n v="114075"/>
    <x v="1252"/>
    <x v="0"/>
    <x v="0"/>
    <x v="0"/>
    <s v="01.27.06.41"/>
    <x v="19"/>
    <x v="1"/>
    <x v="1"/>
    <s v="Requalificação Urbana e habitação"/>
    <s v="01.27.06"/>
    <s v="Requalificação Urbana e habitação"/>
    <s v="01.27.06"/>
    <x v="40"/>
    <x v="0"/>
    <x v="0"/>
    <x v="0"/>
    <x v="0"/>
    <x v="1"/>
    <x v="1"/>
    <x v="0"/>
    <x v="4"/>
    <s v="2024-06-21"/>
    <x v="1"/>
    <n v="114075"/>
    <x v="0"/>
    <m/>
    <x v="0"/>
    <m/>
    <x v="1"/>
    <n v="100476920"/>
    <x v="0"/>
    <x v="0"/>
    <s v="Reabilitação de Jardins Infantis e Escolas do EBI"/>
    <s v="ORI"/>
    <x v="0"/>
    <s v="RJEBI"/>
    <x v="0"/>
    <x v="0"/>
    <x v="0"/>
    <x v="0"/>
    <x v="0"/>
    <x v="0"/>
    <x v="0"/>
    <x v="0"/>
    <x v="0"/>
    <x v="0"/>
    <x v="0"/>
    <s v="Reabilitação de Jardins Infantis e Escolas do EBI"/>
    <x v="0"/>
    <x v="0"/>
    <x v="0"/>
    <x v="0"/>
    <x v="1"/>
    <x v="0"/>
    <x v="0"/>
    <x v="0"/>
    <x v="0"/>
    <x v="0"/>
    <x v="0"/>
    <x v="0"/>
    <s v="Pagamento referente a aquisição de combustíveis destinados a viatura afeto a obra de reabilitação da escola de EBI, de Monte Pousada, conforme anexo."/>
  </r>
  <r>
    <x v="1"/>
    <n v="0"/>
    <n v="0"/>
    <n v="0"/>
    <n v="5437"/>
    <x v="1253"/>
    <x v="0"/>
    <x v="0"/>
    <x v="0"/>
    <s v="01.27.06.76"/>
    <x v="11"/>
    <x v="1"/>
    <x v="1"/>
    <s v="Requalificação Urbana e habitação"/>
    <s v="01.27.06"/>
    <s v="Requalificação Urbana e habitação"/>
    <s v="01.27.06"/>
    <x v="1"/>
    <x v="0"/>
    <x v="0"/>
    <x v="0"/>
    <x v="0"/>
    <x v="1"/>
    <x v="1"/>
    <x v="0"/>
    <x v="4"/>
    <s v="2024-06-28"/>
    <x v="1"/>
    <n v="5437"/>
    <x v="0"/>
    <m/>
    <x v="0"/>
    <m/>
    <x v="2"/>
    <n v="100474696"/>
    <x v="0"/>
    <x v="1"/>
    <s v="Requalificação Urbana e Ambiental de Achada Monte III"/>
    <s v="ORI"/>
    <x v="0"/>
    <m/>
    <x v="0"/>
    <x v="0"/>
    <x v="0"/>
    <x v="0"/>
    <x v="0"/>
    <x v="0"/>
    <x v="0"/>
    <x v="0"/>
    <x v="0"/>
    <x v="0"/>
    <x v="0"/>
    <s v="Requalificação Urbana e Ambiental de Achada Monte III"/>
    <x v="0"/>
    <x v="0"/>
    <x v="0"/>
    <x v="0"/>
    <x v="1"/>
    <x v="0"/>
    <x v="0"/>
    <x v="0"/>
    <x v="0"/>
    <x v="0"/>
    <x v="1"/>
    <x v="0"/>
    <s v="Pagamento referente a prestação de serviços de calcetamento na localidade de Achada Monte, correspondente a 241,615 metros quadrados de calçadas no âmbito dos trabalhos da requalificação urbana e ambiental de Dacalinha - Achada Monte, conforme anexo."/>
  </r>
  <r>
    <x v="1"/>
    <n v="0"/>
    <n v="0"/>
    <n v="0"/>
    <n v="30808"/>
    <x v="1253"/>
    <x v="0"/>
    <x v="0"/>
    <x v="0"/>
    <s v="01.27.06.76"/>
    <x v="11"/>
    <x v="1"/>
    <x v="1"/>
    <s v="Requalificação Urbana e habitação"/>
    <s v="01.27.06"/>
    <s v="Requalificação Urbana e habitação"/>
    <s v="01.27.06"/>
    <x v="1"/>
    <x v="0"/>
    <x v="0"/>
    <x v="0"/>
    <x v="0"/>
    <x v="1"/>
    <x v="1"/>
    <x v="0"/>
    <x v="4"/>
    <s v="2024-06-28"/>
    <x v="1"/>
    <n v="30808"/>
    <x v="0"/>
    <m/>
    <x v="0"/>
    <m/>
    <x v="237"/>
    <n v="100477117"/>
    <x v="0"/>
    <x v="0"/>
    <s v="Requalificação Urbana e Ambiental de Achada Monte III"/>
    <s v="ORI"/>
    <x v="0"/>
    <m/>
    <x v="0"/>
    <x v="0"/>
    <x v="0"/>
    <x v="0"/>
    <x v="0"/>
    <x v="0"/>
    <x v="0"/>
    <x v="0"/>
    <x v="0"/>
    <x v="0"/>
    <x v="0"/>
    <s v="Requalificação Urbana e Ambiental de Achada Monte III"/>
    <x v="0"/>
    <x v="0"/>
    <x v="0"/>
    <x v="0"/>
    <x v="1"/>
    <x v="0"/>
    <x v="0"/>
    <x v="0"/>
    <x v="0"/>
    <x v="0"/>
    <x v="0"/>
    <x v="0"/>
    <s v="Pagamento referente a prestação de serviços de calcetamento na localidade de Achada Monte, correspondente a 241,615 metros quadrados de calçadas no âmbito dos trabalhos da requalificação urbana e ambiental de Dacalinha - Achada Monte, conforme anexo."/>
  </r>
  <r>
    <x v="0"/>
    <n v="0"/>
    <n v="0"/>
    <n v="0"/>
    <n v="72770"/>
    <x v="1254"/>
    <x v="0"/>
    <x v="0"/>
    <x v="0"/>
    <s v="03.16.15"/>
    <x v="0"/>
    <x v="0"/>
    <x v="0"/>
    <s v="Direção Financeira"/>
    <s v="03.16.15"/>
    <s v="Direção Financeira"/>
    <s v="03.16.15"/>
    <x v="38"/>
    <x v="0"/>
    <x v="0"/>
    <x v="0"/>
    <x v="0"/>
    <x v="0"/>
    <x v="0"/>
    <x v="0"/>
    <x v="9"/>
    <s v="2024-07-30"/>
    <x v="2"/>
    <n v="72770"/>
    <x v="0"/>
    <m/>
    <x v="0"/>
    <m/>
    <x v="34"/>
    <n v="100477243"/>
    <x v="0"/>
    <x v="0"/>
    <s v="Direção Financeira"/>
    <s v="ORI"/>
    <x v="0"/>
    <m/>
    <x v="0"/>
    <x v="0"/>
    <x v="0"/>
    <x v="0"/>
    <x v="0"/>
    <x v="0"/>
    <x v="0"/>
    <x v="0"/>
    <x v="0"/>
    <x v="0"/>
    <x v="0"/>
    <s v="Direção Financeira"/>
    <x v="0"/>
    <x v="0"/>
    <x v="0"/>
    <x v="0"/>
    <x v="0"/>
    <x v="0"/>
    <x v="0"/>
    <x v="0"/>
    <x v="0"/>
    <x v="0"/>
    <x v="0"/>
    <x v="0"/>
    <s v="Pagamento a favor da Pensão Gonçalves, pela a aquisição de lanche e almoço, conforme anexo."/>
  </r>
  <r>
    <x v="1"/>
    <n v="0"/>
    <n v="0"/>
    <n v="0"/>
    <n v="1500000"/>
    <x v="1255"/>
    <x v="0"/>
    <x v="0"/>
    <x v="0"/>
    <s v="01.27.06.42"/>
    <x v="22"/>
    <x v="1"/>
    <x v="1"/>
    <s v="Requalificação Urbana e habitação"/>
    <s v="01.27.06"/>
    <s v="Requalificação Urbana e habitação"/>
    <s v="01.27.06"/>
    <x v="1"/>
    <x v="0"/>
    <x v="0"/>
    <x v="0"/>
    <x v="0"/>
    <x v="1"/>
    <x v="1"/>
    <x v="0"/>
    <x v="5"/>
    <s v="2024-08-01"/>
    <x v="2"/>
    <n v="1500000"/>
    <x v="0"/>
    <m/>
    <x v="0"/>
    <m/>
    <x v="148"/>
    <n v="100478082"/>
    <x v="0"/>
    <x v="0"/>
    <s v="Manutenção do Estádio Municipal/Campos Futebol 11"/>
    <s v="ORI"/>
    <x v="0"/>
    <s v="MCF"/>
    <x v="0"/>
    <x v="0"/>
    <x v="0"/>
    <x v="0"/>
    <x v="0"/>
    <x v="0"/>
    <x v="0"/>
    <x v="0"/>
    <x v="0"/>
    <x v="0"/>
    <x v="0"/>
    <s v="Manutenção do Estádio Municipal/Campos Futebol 11"/>
    <x v="0"/>
    <x v="0"/>
    <x v="0"/>
    <x v="0"/>
    <x v="1"/>
    <x v="0"/>
    <x v="0"/>
    <x v="0"/>
    <x v="0"/>
    <x v="0"/>
    <x v="0"/>
    <x v="0"/>
    <s v="Pagamento a favor de Gama Engenheiria, referente serviços de aluguer da máquina giratória para as obras de construção do campo relvado sintético de manguinho, confrome anexo"/>
  </r>
  <r>
    <x v="1"/>
    <n v="0"/>
    <n v="0"/>
    <n v="0"/>
    <n v="381150"/>
    <x v="1256"/>
    <x v="0"/>
    <x v="0"/>
    <x v="0"/>
    <s v="01.27.06.76"/>
    <x v="11"/>
    <x v="1"/>
    <x v="1"/>
    <s v="Requalificação Urbana e habitação"/>
    <s v="01.27.06"/>
    <s v="Requalificação Urbana e habitação"/>
    <s v="01.27.06"/>
    <x v="1"/>
    <x v="0"/>
    <x v="0"/>
    <x v="0"/>
    <x v="0"/>
    <x v="1"/>
    <x v="1"/>
    <x v="0"/>
    <x v="5"/>
    <s v="2024-08-01"/>
    <x v="2"/>
    <n v="381150"/>
    <x v="0"/>
    <m/>
    <x v="0"/>
    <m/>
    <x v="135"/>
    <n v="100479497"/>
    <x v="0"/>
    <x v="0"/>
    <s v="Requalificação Urbana e Ambiental de Achada Monte III"/>
    <s v="ORI"/>
    <x v="0"/>
    <m/>
    <x v="0"/>
    <x v="0"/>
    <x v="0"/>
    <x v="0"/>
    <x v="0"/>
    <x v="0"/>
    <x v="0"/>
    <x v="0"/>
    <x v="0"/>
    <x v="0"/>
    <x v="0"/>
    <s v="Requalificação Urbana e Ambiental de Achada Monte III"/>
    <x v="0"/>
    <x v="0"/>
    <x v="0"/>
    <x v="0"/>
    <x v="1"/>
    <x v="0"/>
    <x v="0"/>
    <x v="0"/>
    <x v="0"/>
    <x v="0"/>
    <x v="0"/>
    <x v="0"/>
    <s v="Pagamento referente a aquisição de serviços de transporte de paralelos de Achada Forte Ribeira Grande de Santiago para São Miguel, conforme anexo."/>
  </r>
  <r>
    <x v="0"/>
    <n v="0"/>
    <n v="0"/>
    <n v="0"/>
    <n v="100000"/>
    <x v="1257"/>
    <x v="0"/>
    <x v="0"/>
    <x v="0"/>
    <s v="03.16.15"/>
    <x v="0"/>
    <x v="0"/>
    <x v="0"/>
    <s v="Direção Financeira"/>
    <s v="03.16.15"/>
    <s v="Direção Financeira"/>
    <s v="03.16.15"/>
    <x v="41"/>
    <x v="0"/>
    <x v="0"/>
    <x v="1"/>
    <x v="0"/>
    <x v="0"/>
    <x v="0"/>
    <x v="0"/>
    <x v="5"/>
    <s v="2024-08-01"/>
    <x v="2"/>
    <n v="100000"/>
    <x v="0"/>
    <m/>
    <x v="0"/>
    <m/>
    <x v="22"/>
    <n v="100478657"/>
    <x v="0"/>
    <x v="0"/>
    <s v="Direção Financeira"/>
    <s v="ORI"/>
    <x v="0"/>
    <m/>
    <x v="0"/>
    <x v="0"/>
    <x v="0"/>
    <x v="0"/>
    <x v="0"/>
    <x v="0"/>
    <x v="0"/>
    <x v="0"/>
    <x v="0"/>
    <x v="0"/>
    <x v="0"/>
    <s v="Direção Financeira"/>
    <x v="0"/>
    <x v="0"/>
    <x v="0"/>
    <x v="0"/>
    <x v="0"/>
    <x v="0"/>
    <x v="0"/>
    <x v="0"/>
    <x v="0"/>
    <x v="0"/>
    <x v="0"/>
    <x v="0"/>
    <s v="Pagamento a favor de Translux, referente serviços de limpeza e pintura de chassi da galera camião St-89-ZB da CMSM, confrome anexo."/>
  </r>
  <r>
    <x v="0"/>
    <n v="0"/>
    <n v="0"/>
    <n v="0"/>
    <n v="75281"/>
    <x v="1258"/>
    <x v="0"/>
    <x v="0"/>
    <x v="0"/>
    <s v="03.16.15"/>
    <x v="0"/>
    <x v="0"/>
    <x v="0"/>
    <s v="Direção Financeira"/>
    <s v="03.16.15"/>
    <s v="Direção Financeira"/>
    <s v="03.16.15"/>
    <x v="36"/>
    <x v="0"/>
    <x v="0"/>
    <x v="0"/>
    <x v="0"/>
    <x v="0"/>
    <x v="0"/>
    <x v="0"/>
    <x v="5"/>
    <s v="2024-08-02"/>
    <x v="2"/>
    <n v="75281"/>
    <x v="0"/>
    <m/>
    <x v="0"/>
    <m/>
    <x v="1"/>
    <n v="100476920"/>
    <x v="0"/>
    <x v="0"/>
    <s v="Direção Financeira"/>
    <s v="ORI"/>
    <x v="0"/>
    <m/>
    <x v="0"/>
    <x v="0"/>
    <x v="0"/>
    <x v="0"/>
    <x v="0"/>
    <x v="0"/>
    <x v="0"/>
    <x v="0"/>
    <x v="0"/>
    <x v="0"/>
    <x v="0"/>
    <s v="Direção Financeira"/>
    <x v="0"/>
    <x v="0"/>
    <x v="0"/>
    <x v="0"/>
    <x v="0"/>
    <x v="0"/>
    <x v="0"/>
    <x v="0"/>
    <x v="0"/>
    <x v="0"/>
    <x v="0"/>
    <x v="0"/>
    <s v="Pagamento referente a aquisição de combustíveis, destinados a viatura afeto ao serviços da CMSM, conforme anexo."/>
  </r>
  <r>
    <x v="1"/>
    <n v="0"/>
    <n v="0"/>
    <n v="0"/>
    <n v="158490"/>
    <x v="1259"/>
    <x v="0"/>
    <x v="0"/>
    <x v="0"/>
    <s v="01.27.06.42"/>
    <x v="22"/>
    <x v="1"/>
    <x v="1"/>
    <s v="Requalificação Urbana e habitação"/>
    <s v="01.27.06"/>
    <s v="Requalificação Urbana e habitação"/>
    <s v="01.27.06"/>
    <x v="1"/>
    <x v="0"/>
    <x v="0"/>
    <x v="0"/>
    <x v="0"/>
    <x v="1"/>
    <x v="1"/>
    <x v="0"/>
    <x v="5"/>
    <s v="2024-08-02"/>
    <x v="2"/>
    <n v="158490"/>
    <x v="0"/>
    <m/>
    <x v="0"/>
    <m/>
    <x v="1"/>
    <n v="100476920"/>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aquisição de combustíveis, destinados a viatura afeto a obra de construção do campo relvado sintético de Manguinho, conforme anexo."/>
  </r>
  <r>
    <x v="1"/>
    <n v="0"/>
    <n v="0"/>
    <n v="0"/>
    <n v="27801"/>
    <x v="1260"/>
    <x v="0"/>
    <x v="0"/>
    <x v="0"/>
    <s v="01.27.06.76"/>
    <x v="11"/>
    <x v="1"/>
    <x v="1"/>
    <s v="Requalificação Urbana e habitação"/>
    <s v="01.27.06"/>
    <s v="Requalificação Urbana e habitação"/>
    <s v="01.27.06"/>
    <x v="1"/>
    <x v="0"/>
    <x v="0"/>
    <x v="0"/>
    <x v="0"/>
    <x v="1"/>
    <x v="1"/>
    <x v="0"/>
    <x v="5"/>
    <s v="2024-08-30"/>
    <x v="2"/>
    <n v="27801"/>
    <x v="0"/>
    <m/>
    <x v="0"/>
    <m/>
    <x v="238"/>
    <n v="100391283"/>
    <x v="0"/>
    <x v="0"/>
    <s v="Requalificação Urbana e Ambiental de Achada Monte III"/>
    <s v="ORI"/>
    <x v="0"/>
    <m/>
    <x v="0"/>
    <x v="0"/>
    <x v="0"/>
    <x v="0"/>
    <x v="0"/>
    <x v="0"/>
    <x v="0"/>
    <x v="0"/>
    <x v="0"/>
    <x v="0"/>
    <x v="0"/>
    <s v="Requalificação Urbana e Ambiental de Achada Monte III"/>
    <x v="0"/>
    <x v="0"/>
    <x v="0"/>
    <x v="0"/>
    <x v="1"/>
    <x v="0"/>
    <x v="0"/>
    <x v="0"/>
    <x v="0"/>
    <x v="0"/>
    <x v="0"/>
    <x v="0"/>
    <s v="Pagamento referente a aquisição de um vibrador Sirl svp 47 220v elétrico mangueira 1.2 m, para trabalhos de produção de lancil, para as obras da requalificação urbana e ambiental, conforme anexo. "/>
  </r>
  <r>
    <x v="0"/>
    <n v="0"/>
    <n v="0"/>
    <n v="0"/>
    <n v="83670"/>
    <x v="1261"/>
    <x v="0"/>
    <x v="0"/>
    <x v="0"/>
    <s v="03.16.15"/>
    <x v="0"/>
    <x v="0"/>
    <x v="0"/>
    <s v="Direção Financeira"/>
    <s v="03.16.15"/>
    <s v="Direção Financeira"/>
    <s v="03.16.15"/>
    <x v="36"/>
    <x v="0"/>
    <x v="0"/>
    <x v="0"/>
    <x v="0"/>
    <x v="0"/>
    <x v="0"/>
    <x v="0"/>
    <x v="5"/>
    <s v="2024-08-30"/>
    <x v="2"/>
    <n v="83670"/>
    <x v="0"/>
    <m/>
    <x v="0"/>
    <m/>
    <x v="1"/>
    <n v="100476920"/>
    <x v="0"/>
    <x v="0"/>
    <s v="Direção Financeira"/>
    <s v="ORI"/>
    <x v="0"/>
    <m/>
    <x v="0"/>
    <x v="0"/>
    <x v="0"/>
    <x v="0"/>
    <x v="0"/>
    <x v="0"/>
    <x v="0"/>
    <x v="0"/>
    <x v="0"/>
    <x v="0"/>
    <x v="0"/>
    <s v="Direção Financeira"/>
    <x v="0"/>
    <x v="0"/>
    <x v="0"/>
    <x v="0"/>
    <x v="0"/>
    <x v="0"/>
    <x v="0"/>
    <x v="0"/>
    <x v="0"/>
    <x v="0"/>
    <x v="0"/>
    <x v="0"/>
    <s v="Pagamento referente a aquisição de combustíveis destinados as viaturas afetos ao serviços da CMSM, conforme anexo"/>
  </r>
  <r>
    <x v="0"/>
    <n v="0"/>
    <n v="0"/>
    <n v="0"/>
    <n v="4520"/>
    <x v="1262"/>
    <x v="0"/>
    <x v="1"/>
    <x v="0"/>
    <s v="80.02.01"/>
    <x v="2"/>
    <x v="2"/>
    <x v="2"/>
    <s v="Retenções Iur"/>
    <s v="80.02.01"/>
    <s v="Retenções Iur"/>
    <s v="80.02.01"/>
    <x v="2"/>
    <x v="0"/>
    <x v="1"/>
    <x v="0"/>
    <x v="1"/>
    <x v="2"/>
    <x v="2"/>
    <x v="0"/>
    <x v="5"/>
    <s v="2024-08-29"/>
    <x v="2"/>
    <n v="4520"/>
    <x v="0"/>
    <m/>
    <x v="0"/>
    <m/>
    <x v="2"/>
    <n v="100474696"/>
    <x v="0"/>
    <x v="0"/>
    <s v="Retenções Iur"/>
    <s v="ORI"/>
    <x v="0"/>
    <s v="RIUR"/>
    <x v="0"/>
    <x v="0"/>
    <x v="0"/>
    <x v="0"/>
    <x v="0"/>
    <x v="0"/>
    <x v="0"/>
    <x v="0"/>
    <x v="0"/>
    <x v="0"/>
    <x v="0"/>
    <s v="Retenções Iur"/>
    <x v="0"/>
    <x v="0"/>
    <x v="0"/>
    <x v="0"/>
    <x v="2"/>
    <x v="0"/>
    <x v="0"/>
    <x v="0"/>
    <x v="0"/>
    <x v="1"/>
    <x v="0"/>
    <x v="0"/>
    <s v="RETENCAO OT"/>
  </r>
  <r>
    <x v="0"/>
    <n v="0"/>
    <n v="0"/>
    <n v="0"/>
    <n v="6050"/>
    <x v="1263"/>
    <x v="0"/>
    <x v="1"/>
    <x v="0"/>
    <s v="80.02.01"/>
    <x v="2"/>
    <x v="2"/>
    <x v="2"/>
    <s v="Retenções Iur"/>
    <s v="80.02.01"/>
    <s v="Retenções Iur"/>
    <s v="80.02.01"/>
    <x v="2"/>
    <x v="0"/>
    <x v="1"/>
    <x v="0"/>
    <x v="1"/>
    <x v="2"/>
    <x v="2"/>
    <x v="0"/>
    <x v="5"/>
    <s v="2024-08-29"/>
    <x v="2"/>
    <n v="6050"/>
    <x v="0"/>
    <m/>
    <x v="0"/>
    <m/>
    <x v="2"/>
    <n v="100474696"/>
    <x v="0"/>
    <x v="0"/>
    <s v="Retenções Iur"/>
    <s v="ORI"/>
    <x v="0"/>
    <s v="RIUR"/>
    <x v="0"/>
    <x v="0"/>
    <x v="0"/>
    <x v="0"/>
    <x v="0"/>
    <x v="0"/>
    <x v="0"/>
    <x v="0"/>
    <x v="0"/>
    <x v="0"/>
    <x v="0"/>
    <s v="Retenções Iur"/>
    <x v="0"/>
    <x v="0"/>
    <x v="0"/>
    <x v="0"/>
    <x v="2"/>
    <x v="0"/>
    <x v="0"/>
    <x v="0"/>
    <x v="0"/>
    <x v="1"/>
    <x v="0"/>
    <x v="0"/>
    <s v="RETENCAO OT"/>
  </r>
  <r>
    <x v="2"/>
    <n v="0"/>
    <n v="0"/>
    <n v="0"/>
    <n v="65864"/>
    <x v="1264"/>
    <x v="0"/>
    <x v="0"/>
    <x v="0"/>
    <s v="80.02.10.21"/>
    <x v="52"/>
    <x v="2"/>
    <x v="2"/>
    <s v="Outros"/>
    <s v="80.02.10"/>
    <s v="Outros"/>
    <s v="80.02.10"/>
    <x v="80"/>
    <x v="0"/>
    <x v="5"/>
    <x v="13"/>
    <x v="1"/>
    <x v="2"/>
    <x v="0"/>
    <x v="0"/>
    <x v="7"/>
    <s v="2024-09-17"/>
    <x v="2"/>
    <n v="65864"/>
    <x v="0"/>
    <m/>
    <x v="0"/>
    <m/>
    <x v="239"/>
    <n v="100023049"/>
    <x v="0"/>
    <x v="0"/>
    <s v="Retenções Descontos Judiciais"/>
    <s v="ORI"/>
    <x v="0"/>
    <m/>
    <x v="0"/>
    <x v="0"/>
    <x v="0"/>
    <x v="0"/>
    <x v="0"/>
    <x v="0"/>
    <x v="0"/>
    <x v="0"/>
    <x v="0"/>
    <x v="0"/>
    <x v="0"/>
    <s v="Retenções Descontos Judiciais"/>
    <x v="0"/>
    <x v="0"/>
    <x v="0"/>
    <x v="0"/>
    <x v="2"/>
    <x v="0"/>
    <x v="0"/>
    <x v="0"/>
    <x v="0"/>
    <x v="1"/>
    <x v="0"/>
    <x v="0"/>
    <s v="Transferência a favor do Tribunal da Comarca do Tarrafal, pelos descontos retidos no salario do Sr. João Cardoso Monteiro referente a Janeiro 2024 a Agosto 2024, conforme documentos anexos "/>
  </r>
  <r>
    <x v="0"/>
    <n v="0"/>
    <n v="0"/>
    <n v="0"/>
    <n v="41400"/>
    <x v="1265"/>
    <x v="0"/>
    <x v="0"/>
    <x v="0"/>
    <s v="03.16.15"/>
    <x v="0"/>
    <x v="0"/>
    <x v="0"/>
    <s v="Direção Financeira"/>
    <s v="03.16.15"/>
    <s v="Direção Financeira"/>
    <s v="03.16.15"/>
    <x v="64"/>
    <x v="0"/>
    <x v="0"/>
    <x v="0"/>
    <x v="0"/>
    <x v="0"/>
    <x v="0"/>
    <x v="0"/>
    <x v="7"/>
    <s v="2024-09-12"/>
    <x v="2"/>
    <n v="41400"/>
    <x v="0"/>
    <m/>
    <x v="0"/>
    <m/>
    <x v="240"/>
    <n v="100426451"/>
    <x v="0"/>
    <x v="0"/>
    <s v="Direção Financeira"/>
    <s v="ORI"/>
    <x v="0"/>
    <m/>
    <x v="0"/>
    <x v="0"/>
    <x v="0"/>
    <x v="0"/>
    <x v="0"/>
    <x v="0"/>
    <x v="0"/>
    <x v="0"/>
    <x v="0"/>
    <x v="0"/>
    <x v="0"/>
    <s v="Direção Financeira"/>
    <x v="0"/>
    <x v="0"/>
    <x v="0"/>
    <x v="0"/>
    <x v="0"/>
    <x v="0"/>
    <x v="0"/>
    <x v="0"/>
    <x v="0"/>
    <x v="0"/>
    <x v="0"/>
    <x v="0"/>
    <s v="Pagamento referente salário as horas extras referente aos meses de maio a julho de 2024, conforme anexo."/>
  </r>
  <r>
    <x v="0"/>
    <n v="0"/>
    <n v="0"/>
    <n v="0"/>
    <n v="23500"/>
    <x v="1266"/>
    <x v="0"/>
    <x v="0"/>
    <x v="0"/>
    <s v="03.16.15"/>
    <x v="0"/>
    <x v="0"/>
    <x v="0"/>
    <s v="Direção Financeira"/>
    <s v="03.16.15"/>
    <s v="Direção Financeira"/>
    <s v="03.16.15"/>
    <x v="33"/>
    <x v="0"/>
    <x v="0"/>
    <x v="0"/>
    <x v="0"/>
    <x v="0"/>
    <x v="0"/>
    <x v="0"/>
    <x v="7"/>
    <s v="2024-09-19"/>
    <x v="2"/>
    <n v="23500"/>
    <x v="0"/>
    <m/>
    <x v="0"/>
    <m/>
    <x v="23"/>
    <n v="100388090"/>
    <x v="0"/>
    <x v="0"/>
    <s v="Direção Financeira"/>
    <s v="ORI"/>
    <x v="0"/>
    <m/>
    <x v="0"/>
    <x v="0"/>
    <x v="0"/>
    <x v="0"/>
    <x v="0"/>
    <x v="0"/>
    <x v="0"/>
    <x v="0"/>
    <x v="0"/>
    <x v="0"/>
    <x v="0"/>
    <s v="Direção Financeira"/>
    <x v="0"/>
    <x v="0"/>
    <x v="0"/>
    <x v="0"/>
    <x v="0"/>
    <x v="0"/>
    <x v="0"/>
    <x v="0"/>
    <x v="0"/>
    <x v="0"/>
    <x v="0"/>
    <x v="0"/>
    <s v="Pagamento a favor do Diocesana Center, para a aquisição de matérias de escritórios para os serviços da CMSM, conforme anexo."/>
  </r>
  <r>
    <x v="0"/>
    <n v="0"/>
    <n v="0"/>
    <n v="0"/>
    <n v="5000"/>
    <x v="1267"/>
    <x v="0"/>
    <x v="0"/>
    <x v="0"/>
    <s v="03.16.15"/>
    <x v="0"/>
    <x v="0"/>
    <x v="0"/>
    <s v="Direção Financeira"/>
    <s v="03.16.15"/>
    <s v="Direção Financeira"/>
    <s v="03.16.15"/>
    <x v="31"/>
    <x v="0"/>
    <x v="0"/>
    <x v="1"/>
    <x v="0"/>
    <x v="0"/>
    <x v="0"/>
    <x v="0"/>
    <x v="10"/>
    <s v="2024-11-20"/>
    <x v="3"/>
    <n v="5000"/>
    <x v="0"/>
    <m/>
    <x v="0"/>
    <m/>
    <x v="21"/>
    <n v="100391960"/>
    <x v="0"/>
    <x v="0"/>
    <s v="Direção Financeira"/>
    <s v="ORI"/>
    <x v="0"/>
    <m/>
    <x v="0"/>
    <x v="0"/>
    <x v="0"/>
    <x v="0"/>
    <x v="0"/>
    <x v="0"/>
    <x v="0"/>
    <x v="0"/>
    <x v="0"/>
    <x v="0"/>
    <x v="0"/>
    <s v="Direção Financeira"/>
    <x v="0"/>
    <x v="0"/>
    <x v="0"/>
    <x v="0"/>
    <x v="0"/>
    <x v="0"/>
    <x v="0"/>
    <x v="0"/>
    <x v="0"/>
    <x v="0"/>
    <x v="0"/>
    <x v="0"/>
    <s v="Pagamento referente a carregamento de saldo, conforme anexo."/>
  </r>
  <r>
    <x v="0"/>
    <n v="0"/>
    <n v="0"/>
    <n v="0"/>
    <n v="4200"/>
    <x v="1268"/>
    <x v="0"/>
    <x v="0"/>
    <x v="0"/>
    <s v="01.27.02.11"/>
    <x v="18"/>
    <x v="1"/>
    <x v="1"/>
    <s v="Saneamento básico"/>
    <s v="01.27.02"/>
    <s v="Saneamento básico"/>
    <s v="01.27.02"/>
    <x v="4"/>
    <x v="0"/>
    <x v="2"/>
    <x v="2"/>
    <x v="0"/>
    <x v="1"/>
    <x v="0"/>
    <x v="0"/>
    <x v="7"/>
    <s v="2024-09-20"/>
    <x v="2"/>
    <n v="4200"/>
    <x v="0"/>
    <m/>
    <x v="0"/>
    <m/>
    <x v="45"/>
    <n v="100432269"/>
    <x v="0"/>
    <x v="0"/>
    <s v="Reforço do saneamento básico"/>
    <s v="ORI"/>
    <x v="0"/>
    <m/>
    <x v="0"/>
    <x v="0"/>
    <x v="0"/>
    <x v="0"/>
    <x v="0"/>
    <x v="0"/>
    <x v="0"/>
    <x v="0"/>
    <x v="0"/>
    <x v="0"/>
    <x v="0"/>
    <s v="Reforço do saneamento básico"/>
    <x v="0"/>
    <x v="0"/>
    <x v="0"/>
    <x v="0"/>
    <x v="1"/>
    <x v="0"/>
    <x v="0"/>
    <x v="0"/>
    <x v="0"/>
    <x v="0"/>
    <x v="0"/>
    <x v="0"/>
    <s v="Ajuda de custo a favor do senhor Herculano Fernandes, pela sua deslocação à Praia nos dias 16,17 e 18 de agosto de 2024, em missão de serviço, conforme anexo. "/>
  </r>
  <r>
    <x v="0"/>
    <n v="0"/>
    <n v="0"/>
    <n v="0"/>
    <n v="128404"/>
    <x v="1269"/>
    <x v="0"/>
    <x v="0"/>
    <x v="0"/>
    <s v="01.25.01.10"/>
    <x v="33"/>
    <x v="3"/>
    <x v="3"/>
    <s v="Educação"/>
    <s v="01.25.01"/>
    <s v="Educação"/>
    <s v="01.25.01"/>
    <x v="4"/>
    <x v="0"/>
    <x v="2"/>
    <x v="2"/>
    <x v="0"/>
    <x v="1"/>
    <x v="0"/>
    <x v="0"/>
    <x v="7"/>
    <s v="2024-09-25"/>
    <x v="2"/>
    <n v="128404"/>
    <x v="0"/>
    <m/>
    <x v="0"/>
    <m/>
    <x v="138"/>
    <n v="100391760"/>
    <x v="0"/>
    <x v="0"/>
    <s v="Transporte escolar"/>
    <s v="ORI"/>
    <x v="0"/>
    <m/>
    <x v="0"/>
    <x v="0"/>
    <x v="0"/>
    <x v="0"/>
    <x v="0"/>
    <x v="0"/>
    <x v="0"/>
    <x v="0"/>
    <x v="0"/>
    <x v="0"/>
    <x v="0"/>
    <s v="Transporte escolar"/>
    <x v="0"/>
    <x v="0"/>
    <x v="0"/>
    <x v="0"/>
    <x v="1"/>
    <x v="0"/>
    <x v="0"/>
    <x v="0"/>
    <x v="0"/>
    <x v="0"/>
    <x v="0"/>
    <x v="0"/>
    <s v="Pagamento a favor de Caetano Auto CV S:.A, pelo aquisição de serviços na viatura ST-76-QP afeto ao transporte escolar da CMSM, conforme anexo."/>
  </r>
  <r>
    <x v="1"/>
    <n v="0"/>
    <n v="0"/>
    <n v="0"/>
    <n v="50000"/>
    <x v="1270"/>
    <x v="0"/>
    <x v="0"/>
    <x v="0"/>
    <s v="01.25.02.23"/>
    <x v="12"/>
    <x v="3"/>
    <x v="3"/>
    <s v="desporto"/>
    <s v="01.25.02"/>
    <s v="desporto"/>
    <s v="01.25.02"/>
    <x v="1"/>
    <x v="0"/>
    <x v="0"/>
    <x v="0"/>
    <x v="0"/>
    <x v="1"/>
    <x v="1"/>
    <x v="0"/>
    <x v="8"/>
    <s v="2024-10-23"/>
    <x v="3"/>
    <n v="50000"/>
    <x v="0"/>
    <m/>
    <x v="0"/>
    <m/>
    <x v="171"/>
    <n v="100400589"/>
    <x v="0"/>
    <x v="0"/>
    <s v="Atividades desportivas e promoção do desporto no Concelho"/>
    <s v="ORI"/>
    <x v="0"/>
    <m/>
    <x v="0"/>
    <x v="0"/>
    <x v="0"/>
    <x v="0"/>
    <x v="0"/>
    <x v="0"/>
    <x v="0"/>
    <x v="0"/>
    <x v="0"/>
    <x v="0"/>
    <x v="0"/>
    <s v="Atividades desportivas e promoção do desporto no Concelho"/>
    <x v="0"/>
    <x v="0"/>
    <x v="0"/>
    <x v="0"/>
    <x v="1"/>
    <x v="0"/>
    <x v="0"/>
    <x v="0"/>
    <x v="0"/>
    <x v="0"/>
    <x v="0"/>
    <x v="0"/>
    <s v="Pagamento de um parte da proposta a favor JOAQUIM LOPES MOREIRA BRITO, referente de 06 conjuntos de equipamento de futebol entregues as Zonas do centro da Cidade no âmbito da participação no torneio Inter-Zona comenorando a festa da cidade 2024, conforme anexo. "/>
  </r>
  <r>
    <x v="0"/>
    <n v="0"/>
    <n v="0"/>
    <n v="0"/>
    <n v="3000"/>
    <x v="1271"/>
    <x v="0"/>
    <x v="0"/>
    <x v="0"/>
    <s v="01.25.05.12"/>
    <x v="10"/>
    <x v="3"/>
    <x v="3"/>
    <s v="Saúde"/>
    <s v="01.25.05"/>
    <s v="Saúde"/>
    <s v="01.25.05"/>
    <x v="7"/>
    <x v="0"/>
    <x v="4"/>
    <x v="4"/>
    <x v="0"/>
    <x v="1"/>
    <x v="0"/>
    <x v="0"/>
    <x v="10"/>
    <s v="2024-11-18"/>
    <x v="3"/>
    <n v="3000"/>
    <x v="0"/>
    <m/>
    <x v="0"/>
    <m/>
    <x v="241"/>
    <n v="100477325"/>
    <x v="0"/>
    <x v="0"/>
    <s v="Promoção e Inclusão Social"/>
    <s v="ORI"/>
    <x v="0"/>
    <m/>
    <x v="0"/>
    <x v="0"/>
    <x v="0"/>
    <x v="0"/>
    <x v="0"/>
    <x v="0"/>
    <x v="0"/>
    <x v="0"/>
    <x v="0"/>
    <x v="0"/>
    <x v="0"/>
    <s v="Promoção e Inclusão Social"/>
    <x v="0"/>
    <x v="0"/>
    <x v="0"/>
    <x v="0"/>
    <x v="1"/>
    <x v="0"/>
    <x v="0"/>
    <x v="0"/>
    <x v="0"/>
    <x v="0"/>
    <x v="0"/>
    <x v="0"/>
    <s v="Apoio social a favor de Sr. Emilio Pina Pereira, conforme anexo."/>
  </r>
  <r>
    <x v="0"/>
    <n v="0"/>
    <n v="0"/>
    <n v="0"/>
    <n v="34500"/>
    <x v="1272"/>
    <x v="0"/>
    <x v="0"/>
    <x v="0"/>
    <s v="03.16.15"/>
    <x v="0"/>
    <x v="0"/>
    <x v="0"/>
    <s v="Direção Financeira"/>
    <s v="03.16.15"/>
    <s v="Direção Financeira"/>
    <s v="03.16.15"/>
    <x v="74"/>
    <x v="0"/>
    <x v="0"/>
    <x v="0"/>
    <x v="0"/>
    <x v="0"/>
    <x v="0"/>
    <x v="0"/>
    <x v="10"/>
    <s v="2024-11-20"/>
    <x v="3"/>
    <n v="34500"/>
    <x v="0"/>
    <m/>
    <x v="0"/>
    <m/>
    <x v="72"/>
    <n v="100393611"/>
    <x v="0"/>
    <x v="0"/>
    <s v="Direção Financeira"/>
    <s v="ORI"/>
    <x v="0"/>
    <m/>
    <x v="0"/>
    <x v="0"/>
    <x v="0"/>
    <x v="0"/>
    <x v="0"/>
    <x v="0"/>
    <x v="0"/>
    <x v="0"/>
    <x v="0"/>
    <x v="0"/>
    <x v="0"/>
    <s v="Direção Financeira"/>
    <x v="0"/>
    <x v="0"/>
    <x v="0"/>
    <x v="0"/>
    <x v="0"/>
    <x v="0"/>
    <x v="0"/>
    <x v="0"/>
    <x v="0"/>
    <x v="0"/>
    <x v="0"/>
    <x v="0"/>
    <s v="Pagamento referente a aquisição de peças, conforme proposta em anexo."/>
  </r>
  <r>
    <x v="1"/>
    <n v="0"/>
    <n v="0"/>
    <n v="0"/>
    <n v="299000"/>
    <x v="1273"/>
    <x v="0"/>
    <x v="0"/>
    <x v="0"/>
    <s v="01.27.06.80"/>
    <x v="1"/>
    <x v="1"/>
    <x v="1"/>
    <s v="Requalificação Urbana e habitação"/>
    <s v="01.27.06"/>
    <s v="Requalificação Urbana e habitação"/>
    <s v="01.27.06"/>
    <x v="1"/>
    <x v="0"/>
    <x v="0"/>
    <x v="0"/>
    <x v="0"/>
    <x v="1"/>
    <x v="1"/>
    <x v="0"/>
    <x v="10"/>
    <s v="2024-11-20"/>
    <x v="3"/>
    <n v="299000"/>
    <x v="0"/>
    <m/>
    <x v="0"/>
    <m/>
    <x v="55"/>
    <n v="100478943"/>
    <x v="0"/>
    <x v="0"/>
    <s v="Requalificação Urbana de Veneza"/>
    <s v="ORI"/>
    <x v="0"/>
    <m/>
    <x v="0"/>
    <x v="0"/>
    <x v="0"/>
    <x v="0"/>
    <x v="0"/>
    <x v="0"/>
    <x v="0"/>
    <x v="0"/>
    <x v="0"/>
    <x v="0"/>
    <x v="0"/>
    <s v="Requalificação Urbana de Veneza"/>
    <x v="0"/>
    <x v="0"/>
    <x v="0"/>
    <x v="0"/>
    <x v="1"/>
    <x v="0"/>
    <x v="0"/>
    <x v="0"/>
    <x v="0"/>
    <x v="0"/>
    <x v="0"/>
    <x v="0"/>
    <s v="Pagamento referente a aquisição de cimentos, conforme proposta em anexo."/>
  </r>
  <r>
    <x v="0"/>
    <n v="0"/>
    <n v="0"/>
    <n v="0"/>
    <n v="8850"/>
    <x v="1274"/>
    <x v="0"/>
    <x v="1"/>
    <x v="0"/>
    <s v="80.02.01"/>
    <x v="2"/>
    <x v="2"/>
    <x v="2"/>
    <s v="Retenções Iur"/>
    <s v="80.02.01"/>
    <s v="Retenções Iur"/>
    <s v="80.02.01"/>
    <x v="2"/>
    <x v="0"/>
    <x v="1"/>
    <x v="0"/>
    <x v="1"/>
    <x v="2"/>
    <x v="2"/>
    <x v="0"/>
    <x v="10"/>
    <s v="2024-11-13"/>
    <x v="3"/>
    <n v="8850"/>
    <x v="0"/>
    <m/>
    <x v="0"/>
    <m/>
    <x v="2"/>
    <n v="100474696"/>
    <x v="0"/>
    <x v="0"/>
    <s v="Retenções Iur"/>
    <s v="ORI"/>
    <x v="0"/>
    <s v="RIUR"/>
    <x v="0"/>
    <x v="0"/>
    <x v="0"/>
    <x v="0"/>
    <x v="0"/>
    <x v="0"/>
    <x v="0"/>
    <x v="0"/>
    <x v="0"/>
    <x v="0"/>
    <x v="0"/>
    <s v="Retenções Iur"/>
    <x v="0"/>
    <x v="0"/>
    <x v="0"/>
    <x v="0"/>
    <x v="2"/>
    <x v="0"/>
    <x v="0"/>
    <x v="0"/>
    <x v="0"/>
    <x v="1"/>
    <x v="0"/>
    <x v="0"/>
    <s v="RETENCAO OT"/>
  </r>
  <r>
    <x v="0"/>
    <n v="0"/>
    <n v="0"/>
    <n v="0"/>
    <n v="4793"/>
    <x v="1275"/>
    <x v="0"/>
    <x v="1"/>
    <x v="0"/>
    <s v="80.02.01"/>
    <x v="2"/>
    <x v="2"/>
    <x v="2"/>
    <s v="Retenções Iur"/>
    <s v="80.02.01"/>
    <s v="Retenções Iur"/>
    <s v="80.02.01"/>
    <x v="2"/>
    <x v="0"/>
    <x v="1"/>
    <x v="0"/>
    <x v="1"/>
    <x v="2"/>
    <x v="2"/>
    <x v="0"/>
    <x v="10"/>
    <s v="2024-11-12"/>
    <x v="3"/>
    <n v="4793"/>
    <x v="0"/>
    <m/>
    <x v="0"/>
    <m/>
    <x v="2"/>
    <n v="100474696"/>
    <x v="0"/>
    <x v="0"/>
    <s v="Retenções Iur"/>
    <s v="ORI"/>
    <x v="0"/>
    <s v="RIUR"/>
    <x v="0"/>
    <x v="0"/>
    <x v="0"/>
    <x v="0"/>
    <x v="0"/>
    <x v="0"/>
    <x v="0"/>
    <x v="0"/>
    <x v="0"/>
    <x v="0"/>
    <x v="0"/>
    <s v="Retenções Iur"/>
    <x v="0"/>
    <x v="0"/>
    <x v="0"/>
    <x v="0"/>
    <x v="2"/>
    <x v="0"/>
    <x v="0"/>
    <x v="0"/>
    <x v="0"/>
    <x v="1"/>
    <x v="0"/>
    <x v="0"/>
    <s v="RETENCAO OT"/>
  </r>
  <r>
    <x v="1"/>
    <n v="0"/>
    <n v="0"/>
    <n v="0"/>
    <n v="40000"/>
    <x v="1276"/>
    <x v="0"/>
    <x v="0"/>
    <x v="0"/>
    <s v="01.28.01.08"/>
    <x v="15"/>
    <x v="4"/>
    <x v="5"/>
    <s v="Habitação Social"/>
    <s v="01.28.01"/>
    <s v="Habitação Social"/>
    <s v="01.28.01"/>
    <x v="1"/>
    <x v="0"/>
    <x v="0"/>
    <x v="0"/>
    <x v="0"/>
    <x v="1"/>
    <x v="1"/>
    <x v="0"/>
    <x v="10"/>
    <s v="2024-11-21"/>
    <x v="3"/>
    <n v="40000"/>
    <x v="0"/>
    <m/>
    <x v="0"/>
    <m/>
    <x v="168"/>
    <n v="100478964"/>
    <x v="0"/>
    <x v="0"/>
    <s v="Habitações Sociais"/>
    <s v="ORI"/>
    <x v="0"/>
    <s v="HS"/>
    <x v="0"/>
    <x v="0"/>
    <x v="0"/>
    <x v="0"/>
    <x v="0"/>
    <x v="0"/>
    <x v="0"/>
    <x v="0"/>
    <x v="0"/>
    <x v="0"/>
    <x v="0"/>
    <s v="Habitações Sociais"/>
    <x v="0"/>
    <x v="0"/>
    <x v="0"/>
    <x v="0"/>
    <x v="1"/>
    <x v="0"/>
    <x v="0"/>
    <x v="0"/>
    <x v="0"/>
    <x v="0"/>
    <x v="0"/>
    <x v="0"/>
    <s v="Pagamento de uma parcela a favor da José Almeida Carpintaria Comercio Marcenaria, pela a aquisição de serviços de cobertura de 1 habitação social, conforme anexo."/>
  </r>
  <r>
    <x v="0"/>
    <n v="0"/>
    <n v="0"/>
    <n v="0"/>
    <n v="30000"/>
    <x v="1277"/>
    <x v="0"/>
    <x v="0"/>
    <x v="0"/>
    <s v="01.25.01.12"/>
    <x v="54"/>
    <x v="3"/>
    <x v="3"/>
    <s v="Educação"/>
    <s v="01.25.01"/>
    <s v="Educação"/>
    <s v="01.25.01"/>
    <x v="4"/>
    <x v="0"/>
    <x v="2"/>
    <x v="2"/>
    <x v="0"/>
    <x v="1"/>
    <x v="0"/>
    <x v="0"/>
    <x v="10"/>
    <s v="2024-11-21"/>
    <x v="3"/>
    <n v="30000"/>
    <x v="0"/>
    <m/>
    <x v="0"/>
    <m/>
    <x v="242"/>
    <n v="100383553"/>
    <x v="0"/>
    <x v="0"/>
    <s v="Comparticipação da Câmara com Ensino Superior"/>
    <s v="ORI"/>
    <x v="0"/>
    <m/>
    <x v="0"/>
    <x v="0"/>
    <x v="0"/>
    <x v="0"/>
    <x v="0"/>
    <x v="0"/>
    <x v="0"/>
    <x v="0"/>
    <x v="0"/>
    <x v="0"/>
    <x v="0"/>
    <s v="Comparticipação da Câmara com Ensino Superior"/>
    <x v="0"/>
    <x v="0"/>
    <x v="0"/>
    <x v="0"/>
    <x v="1"/>
    <x v="0"/>
    <x v="0"/>
    <x v="0"/>
    <x v="0"/>
    <x v="0"/>
    <x v="0"/>
    <x v="0"/>
    <s v="Apoio para pagamento de propina, conforme proposta em anexo."/>
  </r>
  <r>
    <x v="0"/>
    <n v="0"/>
    <n v="0"/>
    <n v="0"/>
    <n v="1400"/>
    <x v="1278"/>
    <x v="0"/>
    <x v="0"/>
    <x v="0"/>
    <s v="03.16.15"/>
    <x v="0"/>
    <x v="0"/>
    <x v="0"/>
    <s v="Direção Financeira"/>
    <s v="03.16.15"/>
    <s v="Direção Financeira"/>
    <s v="03.16.15"/>
    <x v="31"/>
    <x v="0"/>
    <x v="0"/>
    <x v="1"/>
    <x v="0"/>
    <x v="0"/>
    <x v="0"/>
    <x v="0"/>
    <x v="10"/>
    <s v="2024-11-22"/>
    <x v="3"/>
    <n v="1400"/>
    <x v="0"/>
    <m/>
    <x v="0"/>
    <m/>
    <x v="21"/>
    <n v="100391960"/>
    <x v="0"/>
    <x v="0"/>
    <s v="Direção Financeira"/>
    <s v="ORI"/>
    <x v="0"/>
    <m/>
    <x v="0"/>
    <x v="0"/>
    <x v="0"/>
    <x v="0"/>
    <x v="0"/>
    <x v="0"/>
    <x v="0"/>
    <x v="0"/>
    <x v="0"/>
    <x v="0"/>
    <x v="0"/>
    <s v="Direção Financeira"/>
    <x v="0"/>
    <x v="0"/>
    <x v="0"/>
    <x v="0"/>
    <x v="0"/>
    <x v="0"/>
    <x v="0"/>
    <x v="0"/>
    <x v="0"/>
    <x v="0"/>
    <x v="0"/>
    <x v="0"/>
    <s v="Pagamento a favor da Cv Telecom , referente a recarga de internet dados nos tabletes dos técnicos, conforme anexo."/>
  </r>
  <r>
    <x v="0"/>
    <n v="0"/>
    <n v="0"/>
    <n v="0"/>
    <n v="1310"/>
    <x v="1279"/>
    <x v="0"/>
    <x v="0"/>
    <x v="0"/>
    <s v="03.16.22"/>
    <x v="58"/>
    <x v="0"/>
    <x v="0"/>
    <s v="Direção da Habitação"/>
    <s v="03.16.22"/>
    <s v="Direção da Habitação"/>
    <s v="03.16.22"/>
    <x v="31"/>
    <x v="0"/>
    <x v="0"/>
    <x v="1"/>
    <x v="0"/>
    <x v="0"/>
    <x v="0"/>
    <x v="0"/>
    <x v="10"/>
    <s v="2024-11-22"/>
    <x v="3"/>
    <n v="1310"/>
    <x v="0"/>
    <m/>
    <x v="0"/>
    <m/>
    <x v="2"/>
    <n v="100474696"/>
    <x v="0"/>
    <x v="1"/>
    <s v="Direção da Habitação"/>
    <s v="ORI"/>
    <x v="0"/>
    <m/>
    <x v="0"/>
    <x v="0"/>
    <x v="0"/>
    <x v="0"/>
    <x v="0"/>
    <x v="0"/>
    <x v="0"/>
    <x v="0"/>
    <x v="0"/>
    <x v="0"/>
    <x v="0"/>
    <s v="Direção da Habitação"/>
    <x v="0"/>
    <x v="0"/>
    <x v="0"/>
    <x v="0"/>
    <x v="0"/>
    <x v="0"/>
    <x v="0"/>
    <x v="0"/>
    <x v="0"/>
    <x v="0"/>
    <x v="1"/>
    <x v="0"/>
    <s v="Pagamento de salário referente a 11-2024"/>
  </r>
  <r>
    <x v="0"/>
    <n v="0"/>
    <n v="0"/>
    <n v="0"/>
    <n v="13669"/>
    <x v="1279"/>
    <x v="0"/>
    <x v="0"/>
    <x v="0"/>
    <s v="03.16.22"/>
    <x v="58"/>
    <x v="0"/>
    <x v="0"/>
    <s v="Direção da Habitação"/>
    <s v="03.16.22"/>
    <s v="Direção da Habitação"/>
    <s v="03.16.22"/>
    <x v="49"/>
    <x v="0"/>
    <x v="0"/>
    <x v="0"/>
    <x v="1"/>
    <x v="0"/>
    <x v="0"/>
    <x v="0"/>
    <x v="10"/>
    <s v="2024-11-22"/>
    <x v="3"/>
    <n v="13669"/>
    <x v="0"/>
    <m/>
    <x v="0"/>
    <m/>
    <x v="2"/>
    <n v="100474696"/>
    <x v="0"/>
    <x v="1"/>
    <s v="Direção da Habitação"/>
    <s v="ORI"/>
    <x v="0"/>
    <m/>
    <x v="0"/>
    <x v="0"/>
    <x v="0"/>
    <x v="0"/>
    <x v="0"/>
    <x v="0"/>
    <x v="0"/>
    <x v="0"/>
    <x v="0"/>
    <x v="0"/>
    <x v="0"/>
    <s v="Direção da Habitação"/>
    <x v="0"/>
    <x v="0"/>
    <x v="0"/>
    <x v="0"/>
    <x v="0"/>
    <x v="0"/>
    <x v="0"/>
    <x v="0"/>
    <x v="0"/>
    <x v="0"/>
    <x v="1"/>
    <x v="0"/>
    <s v="Pagamento de salário referente a 11-2024"/>
  </r>
  <r>
    <x v="0"/>
    <n v="0"/>
    <n v="0"/>
    <n v="0"/>
    <n v="857"/>
    <x v="1279"/>
    <x v="0"/>
    <x v="0"/>
    <x v="0"/>
    <s v="03.16.22"/>
    <x v="58"/>
    <x v="0"/>
    <x v="0"/>
    <s v="Direção da Habitação"/>
    <s v="03.16.22"/>
    <s v="Direção da Habitação"/>
    <s v="03.16.22"/>
    <x v="31"/>
    <x v="0"/>
    <x v="0"/>
    <x v="1"/>
    <x v="0"/>
    <x v="0"/>
    <x v="0"/>
    <x v="0"/>
    <x v="10"/>
    <s v="2024-11-22"/>
    <x v="3"/>
    <n v="857"/>
    <x v="0"/>
    <m/>
    <x v="0"/>
    <m/>
    <x v="19"/>
    <n v="100474706"/>
    <x v="0"/>
    <x v="6"/>
    <s v="Direção da Habitação"/>
    <s v="ORI"/>
    <x v="0"/>
    <m/>
    <x v="0"/>
    <x v="0"/>
    <x v="0"/>
    <x v="0"/>
    <x v="0"/>
    <x v="0"/>
    <x v="0"/>
    <x v="0"/>
    <x v="0"/>
    <x v="0"/>
    <x v="0"/>
    <s v="Direção da Habitação"/>
    <x v="0"/>
    <x v="0"/>
    <x v="0"/>
    <x v="0"/>
    <x v="0"/>
    <x v="0"/>
    <x v="0"/>
    <x v="0"/>
    <x v="0"/>
    <x v="0"/>
    <x v="6"/>
    <x v="0"/>
    <s v="Pagamento de salário referente a 11-2024"/>
  </r>
  <r>
    <x v="0"/>
    <n v="0"/>
    <n v="0"/>
    <n v="0"/>
    <n v="8935"/>
    <x v="1279"/>
    <x v="0"/>
    <x v="0"/>
    <x v="0"/>
    <s v="03.16.22"/>
    <x v="58"/>
    <x v="0"/>
    <x v="0"/>
    <s v="Direção da Habitação"/>
    <s v="03.16.22"/>
    <s v="Direção da Habitação"/>
    <s v="03.16.22"/>
    <x v="49"/>
    <x v="0"/>
    <x v="0"/>
    <x v="0"/>
    <x v="1"/>
    <x v="0"/>
    <x v="0"/>
    <x v="0"/>
    <x v="10"/>
    <s v="2024-11-22"/>
    <x v="3"/>
    <n v="8935"/>
    <x v="0"/>
    <m/>
    <x v="0"/>
    <m/>
    <x v="19"/>
    <n v="100474706"/>
    <x v="0"/>
    <x v="6"/>
    <s v="Direção da Habitação"/>
    <s v="ORI"/>
    <x v="0"/>
    <m/>
    <x v="0"/>
    <x v="0"/>
    <x v="0"/>
    <x v="0"/>
    <x v="0"/>
    <x v="0"/>
    <x v="0"/>
    <x v="0"/>
    <x v="0"/>
    <x v="0"/>
    <x v="0"/>
    <s v="Direção da Habitação"/>
    <x v="0"/>
    <x v="0"/>
    <x v="0"/>
    <x v="0"/>
    <x v="0"/>
    <x v="0"/>
    <x v="0"/>
    <x v="0"/>
    <x v="0"/>
    <x v="0"/>
    <x v="6"/>
    <x v="0"/>
    <s v="Pagamento de salário referente a 11-2024"/>
  </r>
  <r>
    <x v="0"/>
    <n v="0"/>
    <n v="0"/>
    <n v="0"/>
    <n v="9573"/>
    <x v="1279"/>
    <x v="0"/>
    <x v="0"/>
    <x v="0"/>
    <s v="03.16.22"/>
    <x v="58"/>
    <x v="0"/>
    <x v="0"/>
    <s v="Direção da Habitação"/>
    <s v="03.16.22"/>
    <s v="Direção da Habitação"/>
    <s v="03.16.22"/>
    <x v="31"/>
    <x v="0"/>
    <x v="0"/>
    <x v="1"/>
    <x v="0"/>
    <x v="0"/>
    <x v="0"/>
    <x v="0"/>
    <x v="10"/>
    <s v="2024-11-22"/>
    <x v="3"/>
    <n v="9573"/>
    <x v="0"/>
    <m/>
    <x v="0"/>
    <m/>
    <x v="6"/>
    <n v="100474914"/>
    <x v="0"/>
    <x v="0"/>
    <s v="Direção da Habitação"/>
    <s v="ORI"/>
    <x v="0"/>
    <m/>
    <x v="0"/>
    <x v="0"/>
    <x v="0"/>
    <x v="0"/>
    <x v="0"/>
    <x v="0"/>
    <x v="0"/>
    <x v="0"/>
    <x v="0"/>
    <x v="0"/>
    <x v="0"/>
    <s v="Direção da Habitação"/>
    <x v="0"/>
    <x v="0"/>
    <x v="0"/>
    <x v="0"/>
    <x v="0"/>
    <x v="0"/>
    <x v="0"/>
    <x v="0"/>
    <x v="0"/>
    <x v="0"/>
    <x v="0"/>
    <x v="0"/>
    <s v="Pagamento de salário referente a 11-2024"/>
  </r>
  <r>
    <x v="0"/>
    <n v="0"/>
    <n v="0"/>
    <n v="0"/>
    <n v="99796"/>
    <x v="1279"/>
    <x v="0"/>
    <x v="0"/>
    <x v="0"/>
    <s v="03.16.22"/>
    <x v="58"/>
    <x v="0"/>
    <x v="0"/>
    <s v="Direção da Habitação"/>
    <s v="03.16.22"/>
    <s v="Direção da Habitação"/>
    <s v="03.16.22"/>
    <x v="49"/>
    <x v="0"/>
    <x v="0"/>
    <x v="0"/>
    <x v="1"/>
    <x v="0"/>
    <x v="0"/>
    <x v="0"/>
    <x v="10"/>
    <s v="2024-11-22"/>
    <x v="3"/>
    <n v="99796"/>
    <x v="0"/>
    <m/>
    <x v="0"/>
    <m/>
    <x v="6"/>
    <n v="100474914"/>
    <x v="0"/>
    <x v="0"/>
    <s v="Direção da Habitação"/>
    <s v="ORI"/>
    <x v="0"/>
    <m/>
    <x v="0"/>
    <x v="0"/>
    <x v="0"/>
    <x v="0"/>
    <x v="0"/>
    <x v="0"/>
    <x v="0"/>
    <x v="0"/>
    <x v="0"/>
    <x v="0"/>
    <x v="0"/>
    <s v="Direção da Habitação"/>
    <x v="0"/>
    <x v="0"/>
    <x v="0"/>
    <x v="0"/>
    <x v="0"/>
    <x v="0"/>
    <x v="0"/>
    <x v="0"/>
    <x v="0"/>
    <x v="0"/>
    <x v="0"/>
    <x v="0"/>
    <s v="Pagamento de salário referente a 11-2024"/>
  </r>
  <r>
    <x v="0"/>
    <n v="0"/>
    <n v="0"/>
    <n v="0"/>
    <n v="520"/>
    <x v="1280"/>
    <x v="0"/>
    <x v="0"/>
    <x v="0"/>
    <s v="03.16.17"/>
    <x v="51"/>
    <x v="0"/>
    <x v="0"/>
    <s v="Direção Proteção Civil"/>
    <s v="03.16.17"/>
    <s v="Direção Proteção Civil"/>
    <s v="03.16.17"/>
    <x v="28"/>
    <x v="0"/>
    <x v="0"/>
    <x v="0"/>
    <x v="0"/>
    <x v="0"/>
    <x v="0"/>
    <x v="0"/>
    <x v="10"/>
    <s v="2024-11-22"/>
    <x v="3"/>
    <n v="520"/>
    <x v="0"/>
    <m/>
    <x v="0"/>
    <m/>
    <x v="15"/>
    <n v="100479277"/>
    <x v="0"/>
    <x v="2"/>
    <s v="Direção Proteção Civil"/>
    <s v="ORI"/>
    <x v="0"/>
    <m/>
    <x v="0"/>
    <x v="0"/>
    <x v="0"/>
    <x v="0"/>
    <x v="0"/>
    <x v="0"/>
    <x v="0"/>
    <x v="0"/>
    <x v="0"/>
    <x v="0"/>
    <x v="0"/>
    <s v="Direção Proteção Civil"/>
    <x v="0"/>
    <x v="0"/>
    <x v="0"/>
    <x v="0"/>
    <x v="0"/>
    <x v="0"/>
    <x v="0"/>
    <x v="0"/>
    <x v="0"/>
    <x v="0"/>
    <x v="2"/>
    <x v="0"/>
    <s v="Pagamento de salário referente a 11-2024"/>
  </r>
  <r>
    <x v="0"/>
    <n v="0"/>
    <n v="0"/>
    <n v="0"/>
    <n v="1021"/>
    <x v="1280"/>
    <x v="0"/>
    <x v="0"/>
    <x v="0"/>
    <s v="03.16.17"/>
    <x v="51"/>
    <x v="0"/>
    <x v="0"/>
    <s v="Direção Proteção Civil"/>
    <s v="03.16.17"/>
    <s v="Direção Proteção Civil"/>
    <s v="03.16.17"/>
    <x v="30"/>
    <x v="0"/>
    <x v="0"/>
    <x v="0"/>
    <x v="1"/>
    <x v="0"/>
    <x v="0"/>
    <x v="0"/>
    <x v="10"/>
    <s v="2024-11-22"/>
    <x v="3"/>
    <n v="1021"/>
    <x v="0"/>
    <m/>
    <x v="0"/>
    <m/>
    <x v="15"/>
    <n v="100479277"/>
    <x v="0"/>
    <x v="2"/>
    <s v="Direção Proteção Civil"/>
    <s v="ORI"/>
    <x v="0"/>
    <m/>
    <x v="0"/>
    <x v="0"/>
    <x v="0"/>
    <x v="0"/>
    <x v="0"/>
    <x v="0"/>
    <x v="0"/>
    <x v="0"/>
    <x v="0"/>
    <x v="0"/>
    <x v="0"/>
    <s v="Direção Proteção Civil"/>
    <x v="0"/>
    <x v="0"/>
    <x v="0"/>
    <x v="0"/>
    <x v="0"/>
    <x v="0"/>
    <x v="0"/>
    <x v="0"/>
    <x v="0"/>
    <x v="0"/>
    <x v="2"/>
    <x v="0"/>
    <s v="Pagamento de salário referente a 11-2024"/>
  </r>
  <r>
    <x v="0"/>
    <n v="0"/>
    <n v="0"/>
    <n v="0"/>
    <n v="1029"/>
    <x v="1280"/>
    <x v="0"/>
    <x v="0"/>
    <x v="0"/>
    <s v="03.16.17"/>
    <x v="51"/>
    <x v="0"/>
    <x v="0"/>
    <s v="Direção Proteção Civil"/>
    <s v="03.16.17"/>
    <s v="Direção Proteção Civil"/>
    <s v="03.16.17"/>
    <x v="28"/>
    <x v="0"/>
    <x v="0"/>
    <x v="0"/>
    <x v="0"/>
    <x v="0"/>
    <x v="0"/>
    <x v="0"/>
    <x v="10"/>
    <s v="2024-11-22"/>
    <x v="3"/>
    <n v="1029"/>
    <x v="0"/>
    <m/>
    <x v="0"/>
    <m/>
    <x v="2"/>
    <n v="100474696"/>
    <x v="0"/>
    <x v="1"/>
    <s v="Direção Proteção Civil"/>
    <s v="ORI"/>
    <x v="0"/>
    <m/>
    <x v="0"/>
    <x v="0"/>
    <x v="0"/>
    <x v="0"/>
    <x v="0"/>
    <x v="0"/>
    <x v="0"/>
    <x v="0"/>
    <x v="0"/>
    <x v="0"/>
    <x v="0"/>
    <s v="Direção Proteção Civil"/>
    <x v="0"/>
    <x v="0"/>
    <x v="0"/>
    <x v="0"/>
    <x v="0"/>
    <x v="0"/>
    <x v="0"/>
    <x v="0"/>
    <x v="0"/>
    <x v="0"/>
    <x v="1"/>
    <x v="0"/>
    <s v="Pagamento de salário referente a 11-2024"/>
  </r>
  <r>
    <x v="0"/>
    <n v="0"/>
    <n v="0"/>
    <n v="0"/>
    <n v="2021"/>
    <x v="1280"/>
    <x v="0"/>
    <x v="0"/>
    <x v="0"/>
    <s v="03.16.17"/>
    <x v="51"/>
    <x v="0"/>
    <x v="0"/>
    <s v="Direção Proteção Civil"/>
    <s v="03.16.17"/>
    <s v="Direção Proteção Civil"/>
    <s v="03.16.17"/>
    <x v="30"/>
    <x v="0"/>
    <x v="0"/>
    <x v="0"/>
    <x v="1"/>
    <x v="0"/>
    <x v="0"/>
    <x v="0"/>
    <x v="10"/>
    <s v="2024-11-22"/>
    <x v="3"/>
    <n v="2021"/>
    <x v="0"/>
    <m/>
    <x v="0"/>
    <m/>
    <x v="2"/>
    <n v="100474696"/>
    <x v="0"/>
    <x v="1"/>
    <s v="Direção Proteção Civil"/>
    <s v="ORI"/>
    <x v="0"/>
    <m/>
    <x v="0"/>
    <x v="0"/>
    <x v="0"/>
    <x v="0"/>
    <x v="0"/>
    <x v="0"/>
    <x v="0"/>
    <x v="0"/>
    <x v="0"/>
    <x v="0"/>
    <x v="0"/>
    <s v="Direção Proteção Civil"/>
    <x v="0"/>
    <x v="0"/>
    <x v="0"/>
    <x v="0"/>
    <x v="0"/>
    <x v="0"/>
    <x v="0"/>
    <x v="0"/>
    <x v="0"/>
    <x v="0"/>
    <x v="1"/>
    <x v="0"/>
    <s v="Pagamento de salário referente a 11-2024"/>
  </r>
  <r>
    <x v="0"/>
    <n v="0"/>
    <n v="0"/>
    <n v="0"/>
    <n v="202"/>
    <x v="1280"/>
    <x v="0"/>
    <x v="0"/>
    <x v="0"/>
    <s v="03.16.17"/>
    <x v="51"/>
    <x v="0"/>
    <x v="0"/>
    <s v="Direção Proteção Civil"/>
    <s v="03.16.17"/>
    <s v="Direção Proteção Civil"/>
    <s v="03.16.17"/>
    <x v="28"/>
    <x v="0"/>
    <x v="0"/>
    <x v="0"/>
    <x v="0"/>
    <x v="0"/>
    <x v="0"/>
    <x v="0"/>
    <x v="10"/>
    <s v="2024-11-22"/>
    <x v="3"/>
    <n v="202"/>
    <x v="0"/>
    <m/>
    <x v="0"/>
    <m/>
    <x v="136"/>
    <n v="100478986"/>
    <x v="0"/>
    <x v="10"/>
    <s v="Direção Proteção Civil"/>
    <s v="ORI"/>
    <x v="0"/>
    <m/>
    <x v="0"/>
    <x v="0"/>
    <x v="0"/>
    <x v="0"/>
    <x v="0"/>
    <x v="0"/>
    <x v="0"/>
    <x v="0"/>
    <x v="0"/>
    <x v="0"/>
    <x v="0"/>
    <s v="Direção Proteção Civil"/>
    <x v="0"/>
    <x v="0"/>
    <x v="0"/>
    <x v="0"/>
    <x v="0"/>
    <x v="0"/>
    <x v="0"/>
    <x v="0"/>
    <x v="0"/>
    <x v="0"/>
    <x v="10"/>
    <x v="0"/>
    <s v="Pagamento de salário referente a 11-2024"/>
  </r>
  <r>
    <x v="0"/>
    <n v="0"/>
    <n v="0"/>
    <n v="0"/>
    <n v="398"/>
    <x v="1280"/>
    <x v="0"/>
    <x v="0"/>
    <x v="0"/>
    <s v="03.16.17"/>
    <x v="51"/>
    <x v="0"/>
    <x v="0"/>
    <s v="Direção Proteção Civil"/>
    <s v="03.16.17"/>
    <s v="Direção Proteção Civil"/>
    <s v="03.16.17"/>
    <x v="30"/>
    <x v="0"/>
    <x v="0"/>
    <x v="0"/>
    <x v="1"/>
    <x v="0"/>
    <x v="0"/>
    <x v="0"/>
    <x v="10"/>
    <s v="2024-11-22"/>
    <x v="3"/>
    <n v="398"/>
    <x v="0"/>
    <m/>
    <x v="0"/>
    <m/>
    <x v="136"/>
    <n v="100478986"/>
    <x v="0"/>
    <x v="10"/>
    <s v="Direção Proteção Civil"/>
    <s v="ORI"/>
    <x v="0"/>
    <m/>
    <x v="0"/>
    <x v="0"/>
    <x v="0"/>
    <x v="0"/>
    <x v="0"/>
    <x v="0"/>
    <x v="0"/>
    <x v="0"/>
    <x v="0"/>
    <x v="0"/>
    <x v="0"/>
    <s v="Direção Proteção Civil"/>
    <x v="0"/>
    <x v="0"/>
    <x v="0"/>
    <x v="0"/>
    <x v="0"/>
    <x v="0"/>
    <x v="0"/>
    <x v="0"/>
    <x v="0"/>
    <x v="0"/>
    <x v="10"/>
    <x v="0"/>
    <s v="Pagamento de salário referente a 11-2024"/>
  </r>
  <r>
    <x v="0"/>
    <n v="0"/>
    <n v="0"/>
    <n v="0"/>
    <n v="2296"/>
    <x v="1280"/>
    <x v="0"/>
    <x v="0"/>
    <x v="0"/>
    <s v="03.16.17"/>
    <x v="51"/>
    <x v="0"/>
    <x v="0"/>
    <s v="Direção Proteção Civil"/>
    <s v="03.16.17"/>
    <s v="Direção Proteção Civil"/>
    <s v="03.16.17"/>
    <x v="28"/>
    <x v="0"/>
    <x v="0"/>
    <x v="0"/>
    <x v="0"/>
    <x v="0"/>
    <x v="0"/>
    <x v="0"/>
    <x v="10"/>
    <s v="2024-11-22"/>
    <x v="3"/>
    <n v="2296"/>
    <x v="0"/>
    <m/>
    <x v="0"/>
    <m/>
    <x v="19"/>
    <n v="100474706"/>
    <x v="0"/>
    <x v="6"/>
    <s v="Direção Proteção Civil"/>
    <s v="ORI"/>
    <x v="0"/>
    <m/>
    <x v="0"/>
    <x v="0"/>
    <x v="0"/>
    <x v="0"/>
    <x v="0"/>
    <x v="0"/>
    <x v="0"/>
    <x v="0"/>
    <x v="0"/>
    <x v="0"/>
    <x v="0"/>
    <s v="Direção Proteção Civil"/>
    <x v="0"/>
    <x v="0"/>
    <x v="0"/>
    <x v="0"/>
    <x v="0"/>
    <x v="0"/>
    <x v="0"/>
    <x v="0"/>
    <x v="0"/>
    <x v="0"/>
    <x v="6"/>
    <x v="0"/>
    <s v="Pagamento de salário referente a 11-2024"/>
  </r>
  <r>
    <x v="0"/>
    <n v="0"/>
    <n v="0"/>
    <n v="0"/>
    <n v="4504"/>
    <x v="1280"/>
    <x v="0"/>
    <x v="0"/>
    <x v="0"/>
    <s v="03.16.17"/>
    <x v="51"/>
    <x v="0"/>
    <x v="0"/>
    <s v="Direção Proteção Civil"/>
    <s v="03.16.17"/>
    <s v="Direção Proteção Civil"/>
    <s v="03.16.17"/>
    <x v="30"/>
    <x v="0"/>
    <x v="0"/>
    <x v="0"/>
    <x v="1"/>
    <x v="0"/>
    <x v="0"/>
    <x v="0"/>
    <x v="10"/>
    <s v="2024-11-22"/>
    <x v="3"/>
    <n v="4504"/>
    <x v="0"/>
    <m/>
    <x v="0"/>
    <m/>
    <x v="19"/>
    <n v="100474706"/>
    <x v="0"/>
    <x v="6"/>
    <s v="Direção Proteção Civil"/>
    <s v="ORI"/>
    <x v="0"/>
    <m/>
    <x v="0"/>
    <x v="0"/>
    <x v="0"/>
    <x v="0"/>
    <x v="0"/>
    <x v="0"/>
    <x v="0"/>
    <x v="0"/>
    <x v="0"/>
    <x v="0"/>
    <x v="0"/>
    <s v="Direção Proteção Civil"/>
    <x v="0"/>
    <x v="0"/>
    <x v="0"/>
    <x v="0"/>
    <x v="0"/>
    <x v="0"/>
    <x v="0"/>
    <x v="0"/>
    <x v="0"/>
    <x v="0"/>
    <x v="6"/>
    <x v="0"/>
    <s v="Pagamento de salário referente a 11-2024"/>
  </r>
  <r>
    <x v="0"/>
    <n v="0"/>
    <n v="0"/>
    <n v="0"/>
    <n v="287"/>
    <x v="1280"/>
    <x v="0"/>
    <x v="0"/>
    <x v="0"/>
    <s v="03.16.17"/>
    <x v="51"/>
    <x v="0"/>
    <x v="0"/>
    <s v="Direção Proteção Civil"/>
    <s v="03.16.17"/>
    <s v="Direção Proteção Civil"/>
    <s v="03.16.17"/>
    <x v="28"/>
    <x v="0"/>
    <x v="0"/>
    <x v="0"/>
    <x v="0"/>
    <x v="0"/>
    <x v="0"/>
    <x v="0"/>
    <x v="10"/>
    <s v="2024-11-22"/>
    <x v="3"/>
    <n v="287"/>
    <x v="0"/>
    <m/>
    <x v="0"/>
    <m/>
    <x v="18"/>
    <n v="100478987"/>
    <x v="0"/>
    <x v="5"/>
    <s v="Direção Proteção Civil"/>
    <s v="ORI"/>
    <x v="0"/>
    <m/>
    <x v="0"/>
    <x v="0"/>
    <x v="0"/>
    <x v="0"/>
    <x v="0"/>
    <x v="0"/>
    <x v="0"/>
    <x v="0"/>
    <x v="0"/>
    <x v="0"/>
    <x v="0"/>
    <s v="Direção Proteção Civil"/>
    <x v="0"/>
    <x v="0"/>
    <x v="0"/>
    <x v="0"/>
    <x v="0"/>
    <x v="0"/>
    <x v="0"/>
    <x v="0"/>
    <x v="0"/>
    <x v="0"/>
    <x v="5"/>
    <x v="0"/>
    <s v="Pagamento de salário referente a 11-2024"/>
  </r>
  <r>
    <x v="0"/>
    <n v="0"/>
    <n v="0"/>
    <n v="0"/>
    <n v="563"/>
    <x v="1280"/>
    <x v="0"/>
    <x v="0"/>
    <x v="0"/>
    <s v="03.16.17"/>
    <x v="51"/>
    <x v="0"/>
    <x v="0"/>
    <s v="Direção Proteção Civil"/>
    <s v="03.16.17"/>
    <s v="Direção Proteção Civil"/>
    <s v="03.16.17"/>
    <x v="30"/>
    <x v="0"/>
    <x v="0"/>
    <x v="0"/>
    <x v="1"/>
    <x v="0"/>
    <x v="0"/>
    <x v="0"/>
    <x v="10"/>
    <s v="2024-11-22"/>
    <x v="3"/>
    <n v="563"/>
    <x v="0"/>
    <m/>
    <x v="0"/>
    <m/>
    <x v="18"/>
    <n v="100478987"/>
    <x v="0"/>
    <x v="5"/>
    <s v="Direção Proteção Civil"/>
    <s v="ORI"/>
    <x v="0"/>
    <m/>
    <x v="0"/>
    <x v="0"/>
    <x v="0"/>
    <x v="0"/>
    <x v="0"/>
    <x v="0"/>
    <x v="0"/>
    <x v="0"/>
    <x v="0"/>
    <x v="0"/>
    <x v="0"/>
    <s v="Direção Proteção Civil"/>
    <x v="0"/>
    <x v="0"/>
    <x v="0"/>
    <x v="0"/>
    <x v="0"/>
    <x v="0"/>
    <x v="0"/>
    <x v="0"/>
    <x v="0"/>
    <x v="0"/>
    <x v="5"/>
    <x v="0"/>
    <s v="Pagamento de salário referente a 11-2024"/>
  </r>
  <r>
    <x v="0"/>
    <n v="0"/>
    <n v="0"/>
    <n v="0"/>
    <n v="38999"/>
    <x v="1280"/>
    <x v="0"/>
    <x v="0"/>
    <x v="0"/>
    <s v="03.16.17"/>
    <x v="51"/>
    <x v="0"/>
    <x v="0"/>
    <s v="Direção Proteção Civil"/>
    <s v="03.16.17"/>
    <s v="Direção Proteção Civil"/>
    <s v="03.16.17"/>
    <x v="28"/>
    <x v="0"/>
    <x v="0"/>
    <x v="0"/>
    <x v="0"/>
    <x v="0"/>
    <x v="0"/>
    <x v="0"/>
    <x v="10"/>
    <s v="2024-11-22"/>
    <x v="3"/>
    <n v="38999"/>
    <x v="0"/>
    <m/>
    <x v="0"/>
    <m/>
    <x v="6"/>
    <n v="100474914"/>
    <x v="0"/>
    <x v="0"/>
    <s v="Direção Proteção Civil"/>
    <s v="ORI"/>
    <x v="0"/>
    <m/>
    <x v="0"/>
    <x v="0"/>
    <x v="0"/>
    <x v="0"/>
    <x v="0"/>
    <x v="0"/>
    <x v="0"/>
    <x v="0"/>
    <x v="0"/>
    <x v="0"/>
    <x v="0"/>
    <s v="Direção Proteção Civil"/>
    <x v="0"/>
    <x v="0"/>
    <x v="0"/>
    <x v="0"/>
    <x v="0"/>
    <x v="0"/>
    <x v="0"/>
    <x v="0"/>
    <x v="0"/>
    <x v="0"/>
    <x v="0"/>
    <x v="0"/>
    <s v="Pagamento de salário referente a 11-2024"/>
  </r>
  <r>
    <x v="0"/>
    <n v="0"/>
    <n v="0"/>
    <n v="0"/>
    <n v="76493"/>
    <x v="1280"/>
    <x v="0"/>
    <x v="0"/>
    <x v="0"/>
    <s v="03.16.17"/>
    <x v="51"/>
    <x v="0"/>
    <x v="0"/>
    <s v="Direção Proteção Civil"/>
    <s v="03.16.17"/>
    <s v="Direção Proteção Civil"/>
    <s v="03.16.17"/>
    <x v="30"/>
    <x v="0"/>
    <x v="0"/>
    <x v="0"/>
    <x v="1"/>
    <x v="0"/>
    <x v="0"/>
    <x v="0"/>
    <x v="10"/>
    <s v="2024-11-22"/>
    <x v="3"/>
    <n v="76493"/>
    <x v="0"/>
    <m/>
    <x v="0"/>
    <m/>
    <x v="6"/>
    <n v="100474914"/>
    <x v="0"/>
    <x v="0"/>
    <s v="Direção Proteção Civil"/>
    <s v="ORI"/>
    <x v="0"/>
    <m/>
    <x v="0"/>
    <x v="0"/>
    <x v="0"/>
    <x v="0"/>
    <x v="0"/>
    <x v="0"/>
    <x v="0"/>
    <x v="0"/>
    <x v="0"/>
    <x v="0"/>
    <x v="0"/>
    <s v="Direção Proteção Civil"/>
    <x v="0"/>
    <x v="0"/>
    <x v="0"/>
    <x v="0"/>
    <x v="0"/>
    <x v="0"/>
    <x v="0"/>
    <x v="0"/>
    <x v="0"/>
    <x v="0"/>
    <x v="0"/>
    <x v="0"/>
    <s v="Pagamento de salário referente a 11-2024"/>
  </r>
  <r>
    <x v="0"/>
    <n v="0"/>
    <n v="0"/>
    <n v="0"/>
    <n v="63"/>
    <x v="1281"/>
    <x v="0"/>
    <x v="0"/>
    <x v="0"/>
    <s v="03.16.24"/>
    <x v="31"/>
    <x v="0"/>
    <x v="0"/>
    <s v="Direcao da Familia, Inclusão, Género e Saúde"/>
    <s v="03.16.24"/>
    <s v="Direcao da Familia, Inclusão, Género e Saúde"/>
    <s v="03.16.24"/>
    <x v="28"/>
    <x v="0"/>
    <x v="0"/>
    <x v="0"/>
    <x v="0"/>
    <x v="0"/>
    <x v="0"/>
    <x v="0"/>
    <x v="10"/>
    <s v="2024-11-22"/>
    <x v="3"/>
    <n v="63"/>
    <x v="0"/>
    <m/>
    <x v="0"/>
    <m/>
    <x v="15"/>
    <n v="100479277"/>
    <x v="0"/>
    <x v="2"/>
    <s v="Direcao da Familia, Inclusão, Género e Saúde"/>
    <s v="ORI"/>
    <x v="0"/>
    <m/>
    <x v="0"/>
    <x v="0"/>
    <x v="0"/>
    <x v="0"/>
    <x v="0"/>
    <x v="0"/>
    <x v="0"/>
    <x v="0"/>
    <x v="0"/>
    <x v="0"/>
    <x v="0"/>
    <s v="Direcao da Familia, Inclusão, Género e Saúde"/>
    <x v="0"/>
    <x v="0"/>
    <x v="0"/>
    <x v="0"/>
    <x v="0"/>
    <x v="0"/>
    <x v="0"/>
    <x v="0"/>
    <x v="0"/>
    <x v="0"/>
    <x v="2"/>
    <x v="0"/>
    <s v="Pagamento de salário referente a 11-2024"/>
  </r>
  <r>
    <x v="0"/>
    <n v="0"/>
    <n v="0"/>
    <n v="0"/>
    <n v="1742"/>
    <x v="1281"/>
    <x v="0"/>
    <x v="0"/>
    <x v="0"/>
    <s v="03.16.24"/>
    <x v="31"/>
    <x v="0"/>
    <x v="0"/>
    <s v="Direcao da Familia, Inclusão, Género e Saúde"/>
    <s v="03.16.24"/>
    <s v="Direcao da Familia, Inclusão, Género e Saúde"/>
    <s v="03.16.24"/>
    <x v="30"/>
    <x v="0"/>
    <x v="0"/>
    <x v="0"/>
    <x v="1"/>
    <x v="0"/>
    <x v="0"/>
    <x v="0"/>
    <x v="10"/>
    <s v="2024-11-22"/>
    <x v="3"/>
    <n v="1742"/>
    <x v="0"/>
    <m/>
    <x v="0"/>
    <m/>
    <x v="15"/>
    <n v="100479277"/>
    <x v="0"/>
    <x v="2"/>
    <s v="Direcao da Familia, Inclusão, Género e Saúde"/>
    <s v="ORI"/>
    <x v="0"/>
    <m/>
    <x v="0"/>
    <x v="0"/>
    <x v="0"/>
    <x v="0"/>
    <x v="0"/>
    <x v="0"/>
    <x v="0"/>
    <x v="0"/>
    <x v="0"/>
    <x v="0"/>
    <x v="0"/>
    <s v="Direcao da Familia, Inclusão, Género e Saúde"/>
    <x v="0"/>
    <x v="0"/>
    <x v="0"/>
    <x v="0"/>
    <x v="0"/>
    <x v="0"/>
    <x v="0"/>
    <x v="0"/>
    <x v="0"/>
    <x v="0"/>
    <x v="2"/>
    <x v="0"/>
    <s v="Pagamento de salário referente a 11-2024"/>
  </r>
  <r>
    <x v="0"/>
    <n v="0"/>
    <n v="0"/>
    <n v="0"/>
    <n v="2543"/>
    <x v="1281"/>
    <x v="0"/>
    <x v="0"/>
    <x v="0"/>
    <s v="03.16.24"/>
    <x v="31"/>
    <x v="0"/>
    <x v="0"/>
    <s v="Direcao da Familia, Inclusão, Género e Saúde"/>
    <s v="03.16.24"/>
    <s v="Direcao da Familia, Inclusão, Género e Saúde"/>
    <s v="03.16.24"/>
    <x v="48"/>
    <x v="0"/>
    <x v="0"/>
    <x v="0"/>
    <x v="1"/>
    <x v="0"/>
    <x v="0"/>
    <x v="0"/>
    <x v="10"/>
    <s v="2024-11-22"/>
    <x v="3"/>
    <n v="2543"/>
    <x v="0"/>
    <m/>
    <x v="0"/>
    <m/>
    <x v="15"/>
    <n v="100479277"/>
    <x v="0"/>
    <x v="2"/>
    <s v="Direcao da Familia, Inclusão, Género e Saúde"/>
    <s v="ORI"/>
    <x v="0"/>
    <m/>
    <x v="0"/>
    <x v="0"/>
    <x v="0"/>
    <x v="0"/>
    <x v="0"/>
    <x v="0"/>
    <x v="0"/>
    <x v="0"/>
    <x v="0"/>
    <x v="0"/>
    <x v="0"/>
    <s v="Direcao da Familia, Inclusão, Género e Saúde"/>
    <x v="0"/>
    <x v="0"/>
    <x v="0"/>
    <x v="0"/>
    <x v="0"/>
    <x v="0"/>
    <x v="0"/>
    <x v="0"/>
    <x v="0"/>
    <x v="0"/>
    <x v="2"/>
    <x v="0"/>
    <s v="Pagamento de salário referente a 11-2024"/>
  </r>
  <r>
    <x v="0"/>
    <n v="0"/>
    <n v="0"/>
    <n v="0"/>
    <n v="351"/>
    <x v="1281"/>
    <x v="0"/>
    <x v="0"/>
    <x v="0"/>
    <s v="03.16.24"/>
    <x v="31"/>
    <x v="0"/>
    <x v="0"/>
    <s v="Direcao da Familia, Inclusão, Género e Saúde"/>
    <s v="03.16.24"/>
    <s v="Direcao da Familia, Inclusão, Género e Saúde"/>
    <s v="03.16.24"/>
    <x v="28"/>
    <x v="0"/>
    <x v="0"/>
    <x v="0"/>
    <x v="0"/>
    <x v="0"/>
    <x v="0"/>
    <x v="0"/>
    <x v="10"/>
    <s v="2024-11-22"/>
    <x v="3"/>
    <n v="351"/>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11-2024"/>
  </r>
  <r>
    <x v="0"/>
    <n v="0"/>
    <n v="0"/>
    <n v="0"/>
    <n v="9596"/>
    <x v="1281"/>
    <x v="0"/>
    <x v="0"/>
    <x v="0"/>
    <s v="03.16.24"/>
    <x v="31"/>
    <x v="0"/>
    <x v="0"/>
    <s v="Direcao da Familia, Inclusão, Género e Saúde"/>
    <s v="03.16.24"/>
    <s v="Direcao da Familia, Inclusão, Género e Saúde"/>
    <s v="03.16.24"/>
    <x v="30"/>
    <x v="0"/>
    <x v="0"/>
    <x v="0"/>
    <x v="1"/>
    <x v="0"/>
    <x v="0"/>
    <x v="0"/>
    <x v="10"/>
    <s v="2024-11-22"/>
    <x v="3"/>
    <n v="9596"/>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11-2024"/>
  </r>
  <r>
    <x v="0"/>
    <n v="0"/>
    <n v="0"/>
    <n v="0"/>
    <n v="13995"/>
    <x v="1281"/>
    <x v="0"/>
    <x v="0"/>
    <x v="0"/>
    <s v="03.16.24"/>
    <x v="31"/>
    <x v="0"/>
    <x v="0"/>
    <s v="Direcao da Familia, Inclusão, Género e Saúde"/>
    <s v="03.16.24"/>
    <s v="Direcao da Familia, Inclusão, Género e Saúde"/>
    <s v="03.16.24"/>
    <x v="48"/>
    <x v="0"/>
    <x v="0"/>
    <x v="0"/>
    <x v="1"/>
    <x v="0"/>
    <x v="0"/>
    <x v="0"/>
    <x v="10"/>
    <s v="2024-11-22"/>
    <x v="3"/>
    <n v="13995"/>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11-2024"/>
  </r>
  <r>
    <x v="0"/>
    <n v="0"/>
    <n v="0"/>
    <n v="0"/>
    <n v="2"/>
    <x v="1281"/>
    <x v="0"/>
    <x v="0"/>
    <x v="0"/>
    <s v="03.16.24"/>
    <x v="31"/>
    <x v="0"/>
    <x v="0"/>
    <s v="Direcao da Familia, Inclusão, Género e Saúde"/>
    <s v="03.16.24"/>
    <s v="Direcao da Familia, Inclusão, Género e Saúde"/>
    <s v="03.16.24"/>
    <x v="28"/>
    <x v="0"/>
    <x v="0"/>
    <x v="0"/>
    <x v="0"/>
    <x v="0"/>
    <x v="0"/>
    <x v="0"/>
    <x v="10"/>
    <s v="2024-11-22"/>
    <x v="3"/>
    <n v="2"/>
    <x v="0"/>
    <m/>
    <x v="0"/>
    <m/>
    <x v="16"/>
    <n v="100474707"/>
    <x v="0"/>
    <x v="3"/>
    <s v="Direcao da Familia, Inclusão, Género e Saúde"/>
    <s v="ORI"/>
    <x v="0"/>
    <m/>
    <x v="0"/>
    <x v="0"/>
    <x v="0"/>
    <x v="0"/>
    <x v="0"/>
    <x v="0"/>
    <x v="0"/>
    <x v="0"/>
    <x v="0"/>
    <x v="0"/>
    <x v="0"/>
    <s v="Direcao da Familia, Inclusão, Género e Saúde"/>
    <x v="0"/>
    <x v="0"/>
    <x v="0"/>
    <x v="0"/>
    <x v="0"/>
    <x v="0"/>
    <x v="0"/>
    <x v="0"/>
    <x v="0"/>
    <x v="0"/>
    <x v="3"/>
    <x v="0"/>
    <s v="Pagamento de salário referente a 11-2024"/>
  </r>
  <r>
    <x v="0"/>
    <n v="0"/>
    <n v="0"/>
    <n v="0"/>
    <n v="76"/>
    <x v="1281"/>
    <x v="0"/>
    <x v="0"/>
    <x v="0"/>
    <s v="03.16.24"/>
    <x v="31"/>
    <x v="0"/>
    <x v="0"/>
    <s v="Direcao da Familia, Inclusão, Género e Saúde"/>
    <s v="03.16.24"/>
    <s v="Direcao da Familia, Inclusão, Género e Saúde"/>
    <s v="03.16.24"/>
    <x v="30"/>
    <x v="0"/>
    <x v="0"/>
    <x v="0"/>
    <x v="1"/>
    <x v="0"/>
    <x v="0"/>
    <x v="0"/>
    <x v="10"/>
    <s v="2024-11-22"/>
    <x v="3"/>
    <n v="76"/>
    <x v="0"/>
    <m/>
    <x v="0"/>
    <m/>
    <x v="16"/>
    <n v="100474707"/>
    <x v="0"/>
    <x v="3"/>
    <s v="Direcao da Familia, Inclusão, Género e Saúde"/>
    <s v="ORI"/>
    <x v="0"/>
    <m/>
    <x v="0"/>
    <x v="0"/>
    <x v="0"/>
    <x v="0"/>
    <x v="0"/>
    <x v="0"/>
    <x v="0"/>
    <x v="0"/>
    <x v="0"/>
    <x v="0"/>
    <x v="0"/>
    <s v="Direcao da Familia, Inclusão, Género e Saúde"/>
    <x v="0"/>
    <x v="0"/>
    <x v="0"/>
    <x v="0"/>
    <x v="0"/>
    <x v="0"/>
    <x v="0"/>
    <x v="0"/>
    <x v="0"/>
    <x v="0"/>
    <x v="3"/>
    <x v="0"/>
    <s v="Pagamento de salário referente a 11-2024"/>
  </r>
  <r>
    <x v="0"/>
    <n v="0"/>
    <n v="0"/>
    <n v="0"/>
    <n v="112"/>
    <x v="1281"/>
    <x v="0"/>
    <x v="0"/>
    <x v="0"/>
    <s v="03.16.24"/>
    <x v="31"/>
    <x v="0"/>
    <x v="0"/>
    <s v="Direcao da Familia, Inclusão, Género e Saúde"/>
    <s v="03.16.24"/>
    <s v="Direcao da Familia, Inclusão, Género e Saúde"/>
    <s v="03.16.24"/>
    <x v="48"/>
    <x v="0"/>
    <x v="0"/>
    <x v="0"/>
    <x v="1"/>
    <x v="0"/>
    <x v="0"/>
    <x v="0"/>
    <x v="10"/>
    <s v="2024-11-22"/>
    <x v="3"/>
    <n v="112"/>
    <x v="0"/>
    <m/>
    <x v="0"/>
    <m/>
    <x v="16"/>
    <n v="100474707"/>
    <x v="0"/>
    <x v="3"/>
    <s v="Direcao da Familia, Inclusão, Género e Saúde"/>
    <s v="ORI"/>
    <x v="0"/>
    <m/>
    <x v="0"/>
    <x v="0"/>
    <x v="0"/>
    <x v="0"/>
    <x v="0"/>
    <x v="0"/>
    <x v="0"/>
    <x v="0"/>
    <x v="0"/>
    <x v="0"/>
    <x v="0"/>
    <s v="Direcao da Familia, Inclusão, Género e Saúde"/>
    <x v="0"/>
    <x v="0"/>
    <x v="0"/>
    <x v="0"/>
    <x v="0"/>
    <x v="0"/>
    <x v="0"/>
    <x v="0"/>
    <x v="0"/>
    <x v="0"/>
    <x v="3"/>
    <x v="0"/>
    <s v="Pagamento de salário referente a 11-2024"/>
  </r>
  <r>
    <x v="0"/>
    <n v="0"/>
    <n v="0"/>
    <n v="0"/>
    <n v="508"/>
    <x v="1281"/>
    <x v="0"/>
    <x v="0"/>
    <x v="0"/>
    <s v="03.16.24"/>
    <x v="31"/>
    <x v="0"/>
    <x v="0"/>
    <s v="Direcao da Familia, Inclusão, Género e Saúde"/>
    <s v="03.16.24"/>
    <s v="Direcao da Familia, Inclusão, Género e Saúde"/>
    <s v="03.16.24"/>
    <x v="28"/>
    <x v="0"/>
    <x v="0"/>
    <x v="0"/>
    <x v="0"/>
    <x v="0"/>
    <x v="0"/>
    <x v="0"/>
    <x v="10"/>
    <s v="2024-11-22"/>
    <x v="3"/>
    <n v="508"/>
    <x v="0"/>
    <m/>
    <x v="0"/>
    <m/>
    <x v="19"/>
    <n v="100474706"/>
    <x v="0"/>
    <x v="6"/>
    <s v="Direcao da Familia, Inclusão, Género e Saúde"/>
    <s v="ORI"/>
    <x v="0"/>
    <m/>
    <x v="0"/>
    <x v="0"/>
    <x v="0"/>
    <x v="0"/>
    <x v="0"/>
    <x v="0"/>
    <x v="0"/>
    <x v="0"/>
    <x v="0"/>
    <x v="0"/>
    <x v="0"/>
    <s v="Direcao da Familia, Inclusão, Género e Saúde"/>
    <x v="0"/>
    <x v="0"/>
    <x v="0"/>
    <x v="0"/>
    <x v="0"/>
    <x v="0"/>
    <x v="0"/>
    <x v="0"/>
    <x v="0"/>
    <x v="0"/>
    <x v="6"/>
    <x v="0"/>
    <s v="Pagamento de salário referente a 11-2024"/>
  </r>
  <r>
    <x v="0"/>
    <n v="0"/>
    <n v="0"/>
    <n v="0"/>
    <n v="13873"/>
    <x v="1281"/>
    <x v="0"/>
    <x v="0"/>
    <x v="0"/>
    <s v="03.16.24"/>
    <x v="31"/>
    <x v="0"/>
    <x v="0"/>
    <s v="Direcao da Familia, Inclusão, Género e Saúde"/>
    <s v="03.16.24"/>
    <s v="Direcao da Familia, Inclusão, Género e Saúde"/>
    <s v="03.16.24"/>
    <x v="30"/>
    <x v="0"/>
    <x v="0"/>
    <x v="0"/>
    <x v="1"/>
    <x v="0"/>
    <x v="0"/>
    <x v="0"/>
    <x v="10"/>
    <s v="2024-11-22"/>
    <x v="3"/>
    <n v="13873"/>
    <x v="0"/>
    <m/>
    <x v="0"/>
    <m/>
    <x v="19"/>
    <n v="100474706"/>
    <x v="0"/>
    <x v="6"/>
    <s v="Direcao da Familia, Inclusão, Género e Saúde"/>
    <s v="ORI"/>
    <x v="0"/>
    <m/>
    <x v="0"/>
    <x v="0"/>
    <x v="0"/>
    <x v="0"/>
    <x v="0"/>
    <x v="0"/>
    <x v="0"/>
    <x v="0"/>
    <x v="0"/>
    <x v="0"/>
    <x v="0"/>
    <s v="Direcao da Familia, Inclusão, Género e Saúde"/>
    <x v="0"/>
    <x v="0"/>
    <x v="0"/>
    <x v="0"/>
    <x v="0"/>
    <x v="0"/>
    <x v="0"/>
    <x v="0"/>
    <x v="0"/>
    <x v="0"/>
    <x v="6"/>
    <x v="0"/>
    <s v="Pagamento de salário referente a 11-2024"/>
  </r>
  <r>
    <x v="0"/>
    <n v="0"/>
    <n v="0"/>
    <n v="0"/>
    <n v="20232"/>
    <x v="1281"/>
    <x v="0"/>
    <x v="0"/>
    <x v="0"/>
    <s v="03.16.24"/>
    <x v="31"/>
    <x v="0"/>
    <x v="0"/>
    <s v="Direcao da Familia, Inclusão, Género e Saúde"/>
    <s v="03.16.24"/>
    <s v="Direcao da Familia, Inclusão, Género e Saúde"/>
    <s v="03.16.24"/>
    <x v="48"/>
    <x v="0"/>
    <x v="0"/>
    <x v="0"/>
    <x v="1"/>
    <x v="0"/>
    <x v="0"/>
    <x v="0"/>
    <x v="10"/>
    <s v="2024-11-22"/>
    <x v="3"/>
    <n v="20232"/>
    <x v="0"/>
    <m/>
    <x v="0"/>
    <m/>
    <x v="19"/>
    <n v="100474706"/>
    <x v="0"/>
    <x v="6"/>
    <s v="Direcao da Familia, Inclusão, Género e Saúde"/>
    <s v="ORI"/>
    <x v="0"/>
    <m/>
    <x v="0"/>
    <x v="0"/>
    <x v="0"/>
    <x v="0"/>
    <x v="0"/>
    <x v="0"/>
    <x v="0"/>
    <x v="0"/>
    <x v="0"/>
    <x v="0"/>
    <x v="0"/>
    <s v="Direcao da Familia, Inclusão, Género e Saúde"/>
    <x v="0"/>
    <x v="0"/>
    <x v="0"/>
    <x v="0"/>
    <x v="0"/>
    <x v="0"/>
    <x v="0"/>
    <x v="0"/>
    <x v="0"/>
    <x v="0"/>
    <x v="6"/>
    <x v="0"/>
    <s v="Pagamento de salário referente a 11-2024"/>
  </r>
  <r>
    <x v="0"/>
    <n v="0"/>
    <n v="0"/>
    <n v="0"/>
    <n v="5526"/>
    <x v="1281"/>
    <x v="0"/>
    <x v="0"/>
    <x v="0"/>
    <s v="03.16.24"/>
    <x v="31"/>
    <x v="0"/>
    <x v="0"/>
    <s v="Direcao da Familia, Inclusão, Género e Saúde"/>
    <s v="03.16.24"/>
    <s v="Direcao da Familia, Inclusão, Género e Saúde"/>
    <s v="03.16.24"/>
    <x v="28"/>
    <x v="0"/>
    <x v="0"/>
    <x v="0"/>
    <x v="0"/>
    <x v="0"/>
    <x v="0"/>
    <x v="0"/>
    <x v="10"/>
    <s v="2024-11-22"/>
    <x v="3"/>
    <n v="5526"/>
    <x v="0"/>
    <m/>
    <x v="0"/>
    <m/>
    <x v="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11-2024"/>
  </r>
  <r>
    <x v="0"/>
    <n v="0"/>
    <n v="0"/>
    <n v="0"/>
    <n v="150713"/>
    <x v="1281"/>
    <x v="0"/>
    <x v="0"/>
    <x v="0"/>
    <s v="03.16.24"/>
    <x v="31"/>
    <x v="0"/>
    <x v="0"/>
    <s v="Direcao da Familia, Inclusão, Género e Saúde"/>
    <s v="03.16.24"/>
    <s v="Direcao da Familia, Inclusão, Género e Saúde"/>
    <s v="03.16.24"/>
    <x v="30"/>
    <x v="0"/>
    <x v="0"/>
    <x v="0"/>
    <x v="1"/>
    <x v="0"/>
    <x v="0"/>
    <x v="0"/>
    <x v="10"/>
    <s v="2024-11-22"/>
    <x v="3"/>
    <n v="150713"/>
    <x v="0"/>
    <m/>
    <x v="0"/>
    <m/>
    <x v="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11-2024"/>
  </r>
  <r>
    <x v="0"/>
    <n v="0"/>
    <n v="0"/>
    <n v="0"/>
    <n v="219780"/>
    <x v="1281"/>
    <x v="0"/>
    <x v="0"/>
    <x v="0"/>
    <s v="03.16.24"/>
    <x v="31"/>
    <x v="0"/>
    <x v="0"/>
    <s v="Direcao da Familia, Inclusão, Género e Saúde"/>
    <s v="03.16.24"/>
    <s v="Direcao da Familia, Inclusão, Género e Saúde"/>
    <s v="03.16.24"/>
    <x v="48"/>
    <x v="0"/>
    <x v="0"/>
    <x v="0"/>
    <x v="1"/>
    <x v="0"/>
    <x v="0"/>
    <x v="0"/>
    <x v="10"/>
    <s v="2024-11-22"/>
    <x v="3"/>
    <n v="219780"/>
    <x v="0"/>
    <m/>
    <x v="0"/>
    <m/>
    <x v="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11-2024"/>
  </r>
  <r>
    <x v="0"/>
    <n v="0"/>
    <n v="0"/>
    <n v="0"/>
    <n v="10834"/>
    <x v="1282"/>
    <x v="0"/>
    <x v="0"/>
    <x v="0"/>
    <s v="03.16.30"/>
    <x v="37"/>
    <x v="0"/>
    <x v="0"/>
    <s v="Gabinete de Relações Externas"/>
    <s v="03.16.30"/>
    <s v="Gabinete de Relações Externas"/>
    <s v="03.16.30"/>
    <x v="30"/>
    <x v="0"/>
    <x v="0"/>
    <x v="0"/>
    <x v="1"/>
    <x v="0"/>
    <x v="0"/>
    <x v="0"/>
    <x v="10"/>
    <s v="2024-11-22"/>
    <x v="3"/>
    <n v="10834"/>
    <x v="0"/>
    <m/>
    <x v="0"/>
    <m/>
    <x v="2"/>
    <n v="100474696"/>
    <x v="0"/>
    <x v="1"/>
    <s v="Gabinete de Relações Externas"/>
    <s v="ORI"/>
    <x v="0"/>
    <s v="GRE"/>
    <x v="0"/>
    <x v="0"/>
    <x v="0"/>
    <x v="0"/>
    <x v="0"/>
    <x v="0"/>
    <x v="0"/>
    <x v="0"/>
    <x v="0"/>
    <x v="0"/>
    <x v="0"/>
    <s v="Gabinete de Relações Externas"/>
    <x v="0"/>
    <x v="0"/>
    <x v="0"/>
    <x v="0"/>
    <x v="0"/>
    <x v="0"/>
    <x v="0"/>
    <x v="0"/>
    <x v="0"/>
    <x v="0"/>
    <x v="1"/>
    <x v="0"/>
    <s v="Pagamento de salário referente a 11-2024"/>
  </r>
  <r>
    <x v="0"/>
    <n v="0"/>
    <n v="0"/>
    <n v="0"/>
    <n v="8213"/>
    <x v="1282"/>
    <x v="0"/>
    <x v="0"/>
    <x v="0"/>
    <s v="03.16.30"/>
    <x v="37"/>
    <x v="0"/>
    <x v="0"/>
    <s v="Gabinete de Relações Externas"/>
    <s v="03.16.30"/>
    <s v="Gabinete de Relações Externas"/>
    <s v="03.16.30"/>
    <x v="30"/>
    <x v="0"/>
    <x v="0"/>
    <x v="0"/>
    <x v="1"/>
    <x v="0"/>
    <x v="0"/>
    <x v="0"/>
    <x v="10"/>
    <s v="2024-11-22"/>
    <x v="3"/>
    <n v="8213"/>
    <x v="0"/>
    <m/>
    <x v="0"/>
    <m/>
    <x v="19"/>
    <n v="100474706"/>
    <x v="0"/>
    <x v="6"/>
    <s v="Gabinete de Relações Externas"/>
    <s v="ORI"/>
    <x v="0"/>
    <s v="GRE"/>
    <x v="0"/>
    <x v="0"/>
    <x v="0"/>
    <x v="0"/>
    <x v="0"/>
    <x v="0"/>
    <x v="0"/>
    <x v="0"/>
    <x v="0"/>
    <x v="0"/>
    <x v="0"/>
    <s v="Gabinete de Relações Externas"/>
    <x v="0"/>
    <x v="0"/>
    <x v="0"/>
    <x v="0"/>
    <x v="0"/>
    <x v="0"/>
    <x v="0"/>
    <x v="0"/>
    <x v="0"/>
    <x v="0"/>
    <x v="6"/>
    <x v="0"/>
    <s v="Pagamento de salário referente a 11-2024"/>
  </r>
  <r>
    <x v="0"/>
    <n v="0"/>
    <n v="0"/>
    <n v="0"/>
    <n v="83615"/>
    <x v="1282"/>
    <x v="0"/>
    <x v="0"/>
    <x v="0"/>
    <s v="03.16.30"/>
    <x v="37"/>
    <x v="0"/>
    <x v="0"/>
    <s v="Gabinete de Relações Externas"/>
    <s v="03.16.30"/>
    <s v="Gabinete de Relações Externas"/>
    <s v="03.16.30"/>
    <x v="30"/>
    <x v="0"/>
    <x v="0"/>
    <x v="0"/>
    <x v="1"/>
    <x v="0"/>
    <x v="0"/>
    <x v="0"/>
    <x v="10"/>
    <s v="2024-11-22"/>
    <x v="3"/>
    <n v="83615"/>
    <x v="0"/>
    <m/>
    <x v="0"/>
    <m/>
    <x v="6"/>
    <n v="100474914"/>
    <x v="0"/>
    <x v="0"/>
    <s v="Gabinete de Relações Externas"/>
    <s v="ORI"/>
    <x v="0"/>
    <s v="GRE"/>
    <x v="0"/>
    <x v="0"/>
    <x v="0"/>
    <x v="0"/>
    <x v="0"/>
    <x v="0"/>
    <x v="0"/>
    <x v="0"/>
    <x v="0"/>
    <x v="0"/>
    <x v="0"/>
    <s v="Gabinete de Relações Externas"/>
    <x v="0"/>
    <x v="0"/>
    <x v="0"/>
    <x v="0"/>
    <x v="0"/>
    <x v="0"/>
    <x v="0"/>
    <x v="0"/>
    <x v="0"/>
    <x v="0"/>
    <x v="0"/>
    <x v="0"/>
    <s v="Pagamento de salário referente a 11-2024"/>
  </r>
  <r>
    <x v="0"/>
    <n v="0"/>
    <n v="0"/>
    <n v="0"/>
    <n v="15929"/>
    <x v="1283"/>
    <x v="0"/>
    <x v="0"/>
    <x v="0"/>
    <s v="03.16.32"/>
    <x v="29"/>
    <x v="0"/>
    <x v="0"/>
    <s v="Gabinete de Comunicação e Imagem"/>
    <s v="03.16.32"/>
    <s v="Gabinete de Comunicação e Imagem"/>
    <s v="03.16.32"/>
    <x v="30"/>
    <x v="0"/>
    <x v="0"/>
    <x v="0"/>
    <x v="1"/>
    <x v="0"/>
    <x v="0"/>
    <x v="0"/>
    <x v="10"/>
    <s v="2024-11-22"/>
    <x v="3"/>
    <n v="15929"/>
    <x v="0"/>
    <m/>
    <x v="0"/>
    <m/>
    <x v="2"/>
    <n v="100474696"/>
    <x v="0"/>
    <x v="1"/>
    <s v="Gabinete de Comunicação e Imagem"/>
    <s v="ORI"/>
    <x v="0"/>
    <s v="GCI"/>
    <x v="0"/>
    <x v="0"/>
    <x v="0"/>
    <x v="0"/>
    <x v="0"/>
    <x v="0"/>
    <x v="0"/>
    <x v="0"/>
    <x v="0"/>
    <x v="0"/>
    <x v="0"/>
    <s v="Gabinete de Comunicação e Imagem"/>
    <x v="0"/>
    <x v="0"/>
    <x v="0"/>
    <x v="0"/>
    <x v="0"/>
    <x v="0"/>
    <x v="0"/>
    <x v="0"/>
    <x v="0"/>
    <x v="0"/>
    <x v="1"/>
    <x v="0"/>
    <s v="Pagamento de salário referente a 11-2024"/>
  </r>
  <r>
    <x v="0"/>
    <n v="0"/>
    <n v="0"/>
    <n v="0"/>
    <n v="14053"/>
    <x v="1283"/>
    <x v="0"/>
    <x v="0"/>
    <x v="0"/>
    <s v="03.16.32"/>
    <x v="29"/>
    <x v="0"/>
    <x v="0"/>
    <s v="Gabinete de Comunicação e Imagem"/>
    <s v="03.16.32"/>
    <s v="Gabinete de Comunicação e Imagem"/>
    <s v="03.16.32"/>
    <x v="30"/>
    <x v="0"/>
    <x v="0"/>
    <x v="0"/>
    <x v="1"/>
    <x v="0"/>
    <x v="0"/>
    <x v="0"/>
    <x v="10"/>
    <s v="2024-11-22"/>
    <x v="3"/>
    <n v="14053"/>
    <x v="0"/>
    <m/>
    <x v="0"/>
    <m/>
    <x v="19"/>
    <n v="100474706"/>
    <x v="0"/>
    <x v="6"/>
    <s v="Gabinete de Comunicação e Imagem"/>
    <s v="ORI"/>
    <x v="0"/>
    <s v="GCI"/>
    <x v="0"/>
    <x v="0"/>
    <x v="0"/>
    <x v="0"/>
    <x v="0"/>
    <x v="0"/>
    <x v="0"/>
    <x v="0"/>
    <x v="0"/>
    <x v="0"/>
    <x v="0"/>
    <s v="Gabinete de Comunicação e Imagem"/>
    <x v="0"/>
    <x v="0"/>
    <x v="0"/>
    <x v="0"/>
    <x v="0"/>
    <x v="0"/>
    <x v="0"/>
    <x v="0"/>
    <x v="0"/>
    <x v="0"/>
    <x v="6"/>
    <x v="0"/>
    <s v="Pagamento de salário referente a 11-2024"/>
  </r>
  <r>
    <x v="0"/>
    <n v="0"/>
    <n v="0"/>
    <n v="0"/>
    <n v="145680"/>
    <x v="1283"/>
    <x v="0"/>
    <x v="0"/>
    <x v="0"/>
    <s v="03.16.32"/>
    <x v="29"/>
    <x v="0"/>
    <x v="0"/>
    <s v="Gabinete de Comunicação e Imagem"/>
    <s v="03.16.32"/>
    <s v="Gabinete de Comunicação e Imagem"/>
    <s v="03.16.32"/>
    <x v="30"/>
    <x v="0"/>
    <x v="0"/>
    <x v="0"/>
    <x v="1"/>
    <x v="0"/>
    <x v="0"/>
    <x v="0"/>
    <x v="10"/>
    <s v="2024-11-22"/>
    <x v="3"/>
    <n v="145680"/>
    <x v="0"/>
    <m/>
    <x v="0"/>
    <m/>
    <x v="6"/>
    <n v="100474914"/>
    <x v="0"/>
    <x v="0"/>
    <s v="Gabinete de Comunicação e Imagem"/>
    <s v="ORI"/>
    <x v="0"/>
    <s v="GCI"/>
    <x v="0"/>
    <x v="0"/>
    <x v="0"/>
    <x v="0"/>
    <x v="0"/>
    <x v="0"/>
    <x v="0"/>
    <x v="0"/>
    <x v="0"/>
    <x v="0"/>
    <x v="0"/>
    <s v="Gabinete de Comunicação e Imagem"/>
    <x v="0"/>
    <x v="0"/>
    <x v="0"/>
    <x v="0"/>
    <x v="0"/>
    <x v="0"/>
    <x v="0"/>
    <x v="0"/>
    <x v="0"/>
    <x v="0"/>
    <x v="0"/>
    <x v="0"/>
    <s v="Pagamento de salário referente a 11-2024"/>
  </r>
  <r>
    <x v="0"/>
    <n v="0"/>
    <n v="0"/>
    <n v="0"/>
    <n v="158"/>
    <x v="1284"/>
    <x v="0"/>
    <x v="0"/>
    <x v="0"/>
    <s v="03.16.01"/>
    <x v="38"/>
    <x v="0"/>
    <x v="0"/>
    <s v="Assembleia Municipal"/>
    <s v="03.16.01"/>
    <s v="Assembleia Municipal"/>
    <s v="03.16.01"/>
    <x v="31"/>
    <x v="0"/>
    <x v="0"/>
    <x v="1"/>
    <x v="0"/>
    <x v="0"/>
    <x v="0"/>
    <x v="0"/>
    <x v="10"/>
    <s v="2024-11-22"/>
    <x v="3"/>
    <n v="158"/>
    <x v="0"/>
    <m/>
    <x v="0"/>
    <m/>
    <x v="2"/>
    <n v="100474696"/>
    <x v="0"/>
    <x v="1"/>
    <s v="Assembleia Municipal"/>
    <s v="ORI"/>
    <x v="0"/>
    <s v="AM"/>
    <x v="0"/>
    <x v="0"/>
    <x v="0"/>
    <x v="0"/>
    <x v="0"/>
    <x v="0"/>
    <x v="0"/>
    <x v="0"/>
    <x v="0"/>
    <x v="0"/>
    <x v="0"/>
    <s v="Assembleia Municipal"/>
    <x v="0"/>
    <x v="0"/>
    <x v="0"/>
    <x v="0"/>
    <x v="0"/>
    <x v="0"/>
    <x v="0"/>
    <x v="0"/>
    <x v="0"/>
    <x v="0"/>
    <x v="1"/>
    <x v="0"/>
    <s v="Pagamento de salário referente a 11-2024"/>
  </r>
  <r>
    <x v="0"/>
    <n v="0"/>
    <n v="0"/>
    <n v="0"/>
    <n v="4999"/>
    <x v="1284"/>
    <x v="0"/>
    <x v="0"/>
    <x v="0"/>
    <s v="03.16.01"/>
    <x v="38"/>
    <x v="0"/>
    <x v="0"/>
    <s v="Assembleia Municipal"/>
    <s v="03.16.01"/>
    <s v="Assembleia Municipal"/>
    <s v="03.16.01"/>
    <x v="49"/>
    <x v="0"/>
    <x v="0"/>
    <x v="0"/>
    <x v="1"/>
    <x v="0"/>
    <x v="0"/>
    <x v="0"/>
    <x v="10"/>
    <s v="2024-11-22"/>
    <x v="3"/>
    <n v="4999"/>
    <x v="0"/>
    <m/>
    <x v="0"/>
    <m/>
    <x v="2"/>
    <n v="100474696"/>
    <x v="0"/>
    <x v="1"/>
    <s v="Assembleia Municipal"/>
    <s v="ORI"/>
    <x v="0"/>
    <s v="AM"/>
    <x v="0"/>
    <x v="0"/>
    <x v="0"/>
    <x v="0"/>
    <x v="0"/>
    <x v="0"/>
    <x v="0"/>
    <x v="0"/>
    <x v="0"/>
    <x v="0"/>
    <x v="0"/>
    <s v="Assembleia Municipal"/>
    <x v="0"/>
    <x v="0"/>
    <x v="0"/>
    <x v="0"/>
    <x v="0"/>
    <x v="0"/>
    <x v="0"/>
    <x v="0"/>
    <x v="0"/>
    <x v="0"/>
    <x v="1"/>
    <x v="0"/>
    <s v="Pagamento de salário referente a 11-2024"/>
  </r>
  <r>
    <x v="0"/>
    <n v="0"/>
    <n v="0"/>
    <n v="0"/>
    <n v="24"/>
    <x v="1284"/>
    <x v="0"/>
    <x v="0"/>
    <x v="0"/>
    <s v="03.16.01"/>
    <x v="38"/>
    <x v="0"/>
    <x v="0"/>
    <s v="Assembleia Municipal"/>
    <s v="03.16.01"/>
    <s v="Assembleia Municipal"/>
    <s v="03.16.01"/>
    <x v="31"/>
    <x v="0"/>
    <x v="0"/>
    <x v="1"/>
    <x v="0"/>
    <x v="0"/>
    <x v="0"/>
    <x v="0"/>
    <x v="10"/>
    <s v="2024-11-22"/>
    <x v="3"/>
    <n v="24"/>
    <x v="0"/>
    <m/>
    <x v="0"/>
    <m/>
    <x v="54"/>
    <n v="100477977"/>
    <x v="0"/>
    <x v="8"/>
    <s v="Assembleia Municipal"/>
    <s v="ORI"/>
    <x v="0"/>
    <s v="AM"/>
    <x v="0"/>
    <x v="0"/>
    <x v="0"/>
    <x v="0"/>
    <x v="0"/>
    <x v="0"/>
    <x v="0"/>
    <x v="0"/>
    <x v="0"/>
    <x v="0"/>
    <x v="0"/>
    <s v="Assembleia Municipal"/>
    <x v="0"/>
    <x v="0"/>
    <x v="0"/>
    <x v="0"/>
    <x v="0"/>
    <x v="0"/>
    <x v="0"/>
    <x v="0"/>
    <x v="0"/>
    <x v="0"/>
    <x v="8"/>
    <x v="0"/>
    <s v="Pagamento de salário referente a 11-2024"/>
  </r>
  <r>
    <x v="0"/>
    <n v="0"/>
    <n v="0"/>
    <n v="0"/>
    <n v="776"/>
    <x v="1284"/>
    <x v="0"/>
    <x v="0"/>
    <x v="0"/>
    <s v="03.16.01"/>
    <x v="38"/>
    <x v="0"/>
    <x v="0"/>
    <s v="Assembleia Municipal"/>
    <s v="03.16.01"/>
    <s v="Assembleia Municipal"/>
    <s v="03.16.01"/>
    <x v="49"/>
    <x v="0"/>
    <x v="0"/>
    <x v="0"/>
    <x v="1"/>
    <x v="0"/>
    <x v="0"/>
    <x v="0"/>
    <x v="10"/>
    <s v="2024-11-22"/>
    <x v="3"/>
    <n v="776"/>
    <x v="0"/>
    <m/>
    <x v="0"/>
    <m/>
    <x v="54"/>
    <n v="100477977"/>
    <x v="0"/>
    <x v="8"/>
    <s v="Assembleia Municipal"/>
    <s v="ORI"/>
    <x v="0"/>
    <s v="AM"/>
    <x v="0"/>
    <x v="0"/>
    <x v="0"/>
    <x v="0"/>
    <x v="0"/>
    <x v="0"/>
    <x v="0"/>
    <x v="0"/>
    <x v="0"/>
    <x v="0"/>
    <x v="0"/>
    <s v="Assembleia Municipal"/>
    <x v="0"/>
    <x v="0"/>
    <x v="0"/>
    <x v="0"/>
    <x v="0"/>
    <x v="0"/>
    <x v="0"/>
    <x v="0"/>
    <x v="0"/>
    <x v="0"/>
    <x v="8"/>
    <x v="0"/>
    <s v="Pagamento de salário referente a 11-2024"/>
  </r>
  <r>
    <x v="0"/>
    <n v="0"/>
    <n v="0"/>
    <n v="0"/>
    <n v="3218"/>
    <x v="1284"/>
    <x v="0"/>
    <x v="0"/>
    <x v="0"/>
    <s v="03.16.01"/>
    <x v="38"/>
    <x v="0"/>
    <x v="0"/>
    <s v="Assembleia Municipal"/>
    <s v="03.16.01"/>
    <s v="Assembleia Municipal"/>
    <s v="03.16.01"/>
    <x v="31"/>
    <x v="0"/>
    <x v="0"/>
    <x v="1"/>
    <x v="0"/>
    <x v="0"/>
    <x v="0"/>
    <x v="0"/>
    <x v="10"/>
    <s v="2024-11-22"/>
    <x v="3"/>
    <n v="3218"/>
    <x v="0"/>
    <m/>
    <x v="0"/>
    <m/>
    <x v="6"/>
    <n v="100474914"/>
    <x v="0"/>
    <x v="0"/>
    <s v="Assembleia Municipal"/>
    <s v="ORI"/>
    <x v="0"/>
    <s v="AM"/>
    <x v="0"/>
    <x v="0"/>
    <x v="0"/>
    <x v="0"/>
    <x v="0"/>
    <x v="0"/>
    <x v="0"/>
    <x v="0"/>
    <x v="0"/>
    <x v="0"/>
    <x v="0"/>
    <s v="Assembleia Municipal"/>
    <x v="0"/>
    <x v="0"/>
    <x v="0"/>
    <x v="0"/>
    <x v="0"/>
    <x v="0"/>
    <x v="0"/>
    <x v="0"/>
    <x v="0"/>
    <x v="0"/>
    <x v="0"/>
    <x v="0"/>
    <s v="Pagamento de salário referente a 11-2024"/>
  </r>
  <r>
    <x v="0"/>
    <n v="0"/>
    <n v="0"/>
    <n v="0"/>
    <n v="101665"/>
    <x v="1284"/>
    <x v="0"/>
    <x v="0"/>
    <x v="0"/>
    <s v="03.16.01"/>
    <x v="38"/>
    <x v="0"/>
    <x v="0"/>
    <s v="Assembleia Municipal"/>
    <s v="03.16.01"/>
    <s v="Assembleia Municipal"/>
    <s v="03.16.01"/>
    <x v="49"/>
    <x v="0"/>
    <x v="0"/>
    <x v="0"/>
    <x v="1"/>
    <x v="0"/>
    <x v="0"/>
    <x v="0"/>
    <x v="10"/>
    <s v="2024-11-22"/>
    <x v="3"/>
    <n v="101665"/>
    <x v="0"/>
    <m/>
    <x v="0"/>
    <m/>
    <x v="6"/>
    <n v="100474914"/>
    <x v="0"/>
    <x v="0"/>
    <s v="Assembleia Municipal"/>
    <s v="ORI"/>
    <x v="0"/>
    <s v="AM"/>
    <x v="0"/>
    <x v="0"/>
    <x v="0"/>
    <x v="0"/>
    <x v="0"/>
    <x v="0"/>
    <x v="0"/>
    <x v="0"/>
    <x v="0"/>
    <x v="0"/>
    <x v="0"/>
    <s v="Assembleia Municipal"/>
    <x v="0"/>
    <x v="0"/>
    <x v="0"/>
    <x v="0"/>
    <x v="0"/>
    <x v="0"/>
    <x v="0"/>
    <x v="0"/>
    <x v="0"/>
    <x v="0"/>
    <x v="0"/>
    <x v="0"/>
    <s v="Pagamento de salário referente a 11-2024"/>
  </r>
  <r>
    <x v="0"/>
    <n v="0"/>
    <n v="0"/>
    <n v="0"/>
    <n v="10834"/>
    <x v="1285"/>
    <x v="0"/>
    <x v="0"/>
    <x v="0"/>
    <s v="03.16.20"/>
    <x v="55"/>
    <x v="0"/>
    <x v="0"/>
    <s v="Dir. do Comércio, Indústria, Transporte Feiras e Pesca"/>
    <s v="03.16.20"/>
    <s v="Dir. do Comércio, Indústria, Transporte Feiras e Pesca"/>
    <s v="03.16.20"/>
    <x v="48"/>
    <x v="0"/>
    <x v="0"/>
    <x v="0"/>
    <x v="1"/>
    <x v="0"/>
    <x v="0"/>
    <x v="0"/>
    <x v="10"/>
    <s v="2024-11-22"/>
    <x v="3"/>
    <n v="10834"/>
    <x v="0"/>
    <m/>
    <x v="0"/>
    <m/>
    <x v="2"/>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11-2024"/>
  </r>
  <r>
    <x v="0"/>
    <n v="0"/>
    <n v="0"/>
    <n v="0"/>
    <n v="8213"/>
    <x v="1285"/>
    <x v="0"/>
    <x v="0"/>
    <x v="0"/>
    <s v="03.16.20"/>
    <x v="55"/>
    <x v="0"/>
    <x v="0"/>
    <s v="Dir. do Comércio, Indústria, Transporte Feiras e Pesca"/>
    <s v="03.16.20"/>
    <s v="Dir. do Comércio, Indústria, Transporte Feiras e Pesca"/>
    <s v="03.16.20"/>
    <x v="48"/>
    <x v="0"/>
    <x v="0"/>
    <x v="0"/>
    <x v="1"/>
    <x v="0"/>
    <x v="0"/>
    <x v="0"/>
    <x v="10"/>
    <s v="2024-11-22"/>
    <x v="3"/>
    <n v="8213"/>
    <x v="0"/>
    <m/>
    <x v="0"/>
    <m/>
    <x v="19"/>
    <n v="100474706"/>
    <x v="0"/>
    <x v="6"/>
    <s v="Dir. do Comércio, Indústria, Transporte Feiras e Pesca"/>
    <s v="ORI"/>
    <x v="0"/>
    <m/>
    <x v="0"/>
    <x v="0"/>
    <x v="0"/>
    <x v="0"/>
    <x v="0"/>
    <x v="0"/>
    <x v="0"/>
    <x v="0"/>
    <x v="0"/>
    <x v="0"/>
    <x v="0"/>
    <s v="Dir. do Comércio, Indústria, Transporte Feiras e Pesca"/>
    <x v="0"/>
    <x v="0"/>
    <x v="0"/>
    <x v="0"/>
    <x v="0"/>
    <x v="0"/>
    <x v="0"/>
    <x v="0"/>
    <x v="0"/>
    <x v="0"/>
    <x v="6"/>
    <x v="0"/>
    <s v="Pagamento de salário referente a 11-2024"/>
  </r>
  <r>
    <x v="0"/>
    <n v="0"/>
    <n v="0"/>
    <n v="0"/>
    <n v="83615"/>
    <x v="1285"/>
    <x v="0"/>
    <x v="0"/>
    <x v="0"/>
    <s v="03.16.20"/>
    <x v="55"/>
    <x v="0"/>
    <x v="0"/>
    <s v="Dir. do Comércio, Indústria, Transporte Feiras e Pesca"/>
    <s v="03.16.20"/>
    <s v="Dir. do Comércio, Indústria, Transporte Feiras e Pesca"/>
    <s v="03.16.20"/>
    <x v="48"/>
    <x v="0"/>
    <x v="0"/>
    <x v="0"/>
    <x v="1"/>
    <x v="0"/>
    <x v="0"/>
    <x v="0"/>
    <x v="10"/>
    <s v="2024-11-22"/>
    <x v="3"/>
    <n v="83615"/>
    <x v="0"/>
    <m/>
    <x v="0"/>
    <m/>
    <x v="6"/>
    <n v="100474914"/>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11-2024"/>
  </r>
  <r>
    <x v="0"/>
    <n v="0"/>
    <n v="0"/>
    <n v="0"/>
    <n v="187"/>
    <x v="1286"/>
    <x v="0"/>
    <x v="0"/>
    <x v="0"/>
    <s v="03.16.27"/>
    <x v="59"/>
    <x v="0"/>
    <x v="0"/>
    <s v="Direção dos Assuntos Jurídicos, Fiscalização e Policia Municipal"/>
    <s v="03.16.27"/>
    <s v="Direção dos Assuntos Jurídicos, Fiscalização e Policia Municipal"/>
    <s v="03.16.27"/>
    <x v="28"/>
    <x v="0"/>
    <x v="0"/>
    <x v="0"/>
    <x v="0"/>
    <x v="0"/>
    <x v="0"/>
    <x v="0"/>
    <x v="10"/>
    <s v="2024-11-22"/>
    <x v="3"/>
    <n v="187"/>
    <x v="0"/>
    <m/>
    <x v="0"/>
    <m/>
    <x v="15"/>
    <n v="100479277"/>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de salário referente a 11-2024"/>
  </r>
  <r>
    <x v="0"/>
    <n v="0"/>
    <n v="0"/>
    <n v="0"/>
    <n v="943"/>
    <x v="1286"/>
    <x v="0"/>
    <x v="0"/>
    <x v="0"/>
    <s v="03.16.27"/>
    <x v="59"/>
    <x v="0"/>
    <x v="0"/>
    <s v="Direção dos Assuntos Jurídicos, Fiscalização e Policia Municipal"/>
    <s v="03.16.27"/>
    <s v="Direção dos Assuntos Jurídicos, Fiscalização e Policia Municipal"/>
    <s v="03.16.27"/>
    <x v="30"/>
    <x v="0"/>
    <x v="0"/>
    <x v="0"/>
    <x v="1"/>
    <x v="0"/>
    <x v="0"/>
    <x v="0"/>
    <x v="10"/>
    <s v="2024-11-22"/>
    <x v="3"/>
    <n v="943"/>
    <x v="0"/>
    <m/>
    <x v="0"/>
    <m/>
    <x v="15"/>
    <n v="100479277"/>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de salário referente a 11-2024"/>
  </r>
  <r>
    <x v="0"/>
    <n v="0"/>
    <n v="0"/>
    <n v="0"/>
    <n v="694"/>
    <x v="1286"/>
    <x v="0"/>
    <x v="0"/>
    <x v="0"/>
    <s v="03.16.27"/>
    <x v="59"/>
    <x v="0"/>
    <x v="0"/>
    <s v="Direção dos Assuntos Jurídicos, Fiscalização e Policia Municipal"/>
    <s v="03.16.27"/>
    <s v="Direção dos Assuntos Jurídicos, Fiscalização e Policia Municipal"/>
    <s v="03.16.27"/>
    <x v="48"/>
    <x v="0"/>
    <x v="0"/>
    <x v="0"/>
    <x v="1"/>
    <x v="0"/>
    <x v="0"/>
    <x v="0"/>
    <x v="10"/>
    <s v="2024-11-22"/>
    <x v="3"/>
    <n v="694"/>
    <x v="0"/>
    <m/>
    <x v="0"/>
    <m/>
    <x v="15"/>
    <n v="100479277"/>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de salário referente a 11-2024"/>
  </r>
  <r>
    <x v="0"/>
    <n v="0"/>
    <n v="0"/>
    <n v="0"/>
    <n v="1116"/>
    <x v="1286"/>
    <x v="0"/>
    <x v="0"/>
    <x v="0"/>
    <s v="03.16.27"/>
    <x v="59"/>
    <x v="0"/>
    <x v="0"/>
    <s v="Direção dos Assuntos Jurídicos, Fiscalização e Policia Municipal"/>
    <s v="03.16.27"/>
    <s v="Direção dos Assuntos Jurídicos, Fiscalização e Policia Municipal"/>
    <s v="03.16.27"/>
    <x v="28"/>
    <x v="0"/>
    <x v="0"/>
    <x v="0"/>
    <x v="0"/>
    <x v="0"/>
    <x v="0"/>
    <x v="0"/>
    <x v="10"/>
    <s v="2024-11-22"/>
    <x v="3"/>
    <n v="1116"/>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11-2024"/>
  </r>
  <r>
    <x v="0"/>
    <n v="0"/>
    <n v="0"/>
    <n v="0"/>
    <n v="5606"/>
    <x v="1286"/>
    <x v="0"/>
    <x v="0"/>
    <x v="0"/>
    <s v="03.16.27"/>
    <x v="59"/>
    <x v="0"/>
    <x v="0"/>
    <s v="Direção dos Assuntos Jurídicos, Fiscalização e Policia Municipal"/>
    <s v="03.16.27"/>
    <s v="Direção dos Assuntos Jurídicos, Fiscalização e Policia Municipal"/>
    <s v="03.16.27"/>
    <x v="30"/>
    <x v="0"/>
    <x v="0"/>
    <x v="0"/>
    <x v="1"/>
    <x v="0"/>
    <x v="0"/>
    <x v="0"/>
    <x v="10"/>
    <s v="2024-11-22"/>
    <x v="3"/>
    <n v="5606"/>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11-2024"/>
  </r>
  <r>
    <x v="0"/>
    <n v="0"/>
    <n v="0"/>
    <n v="0"/>
    <n v="4112"/>
    <x v="1286"/>
    <x v="0"/>
    <x v="0"/>
    <x v="0"/>
    <s v="03.16.27"/>
    <x v="59"/>
    <x v="0"/>
    <x v="0"/>
    <s v="Direção dos Assuntos Jurídicos, Fiscalização e Policia Municipal"/>
    <s v="03.16.27"/>
    <s v="Direção dos Assuntos Jurídicos, Fiscalização e Policia Municipal"/>
    <s v="03.16.27"/>
    <x v="48"/>
    <x v="0"/>
    <x v="0"/>
    <x v="0"/>
    <x v="1"/>
    <x v="0"/>
    <x v="0"/>
    <x v="0"/>
    <x v="10"/>
    <s v="2024-11-22"/>
    <x v="3"/>
    <n v="4112"/>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11-2024"/>
  </r>
  <r>
    <x v="0"/>
    <n v="0"/>
    <n v="0"/>
    <n v="0"/>
    <n v="71"/>
    <x v="1286"/>
    <x v="0"/>
    <x v="0"/>
    <x v="0"/>
    <s v="03.16.27"/>
    <x v="59"/>
    <x v="0"/>
    <x v="0"/>
    <s v="Direção dos Assuntos Jurídicos, Fiscalização e Policia Municipal"/>
    <s v="03.16.27"/>
    <s v="Direção dos Assuntos Jurídicos, Fiscalização e Policia Municipal"/>
    <s v="03.16.27"/>
    <x v="28"/>
    <x v="0"/>
    <x v="0"/>
    <x v="0"/>
    <x v="0"/>
    <x v="0"/>
    <x v="0"/>
    <x v="0"/>
    <x v="10"/>
    <s v="2024-11-22"/>
    <x v="3"/>
    <n v="71"/>
    <x v="0"/>
    <m/>
    <x v="0"/>
    <m/>
    <x v="16"/>
    <n v="10047470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de salário referente a 11-2024"/>
  </r>
  <r>
    <x v="0"/>
    <n v="0"/>
    <n v="0"/>
    <n v="0"/>
    <n v="357"/>
    <x v="1286"/>
    <x v="0"/>
    <x v="0"/>
    <x v="0"/>
    <s v="03.16.27"/>
    <x v="59"/>
    <x v="0"/>
    <x v="0"/>
    <s v="Direção dos Assuntos Jurídicos, Fiscalização e Policia Municipal"/>
    <s v="03.16.27"/>
    <s v="Direção dos Assuntos Jurídicos, Fiscalização e Policia Municipal"/>
    <s v="03.16.27"/>
    <x v="30"/>
    <x v="0"/>
    <x v="0"/>
    <x v="0"/>
    <x v="1"/>
    <x v="0"/>
    <x v="0"/>
    <x v="0"/>
    <x v="10"/>
    <s v="2024-11-22"/>
    <x v="3"/>
    <n v="357"/>
    <x v="0"/>
    <m/>
    <x v="0"/>
    <m/>
    <x v="16"/>
    <n v="10047470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de salário referente a 11-2024"/>
  </r>
  <r>
    <x v="0"/>
    <n v="0"/>
    <n v="0"/>
    <n v="0"/>
    <n v="262"/>
    <x v="1286"/>
    <x v="0"/>
    <x v="0"/>
    <x v="0"/>
    <s v="03.16.27"/>
    <x v="59"/>
    <x v="0"/>
    <x v="0"/>
    <s v="Direção dos Assuntos Jurídicos, Fiscalização e Policia Municipal"/>
    <s v="03.16.27"/>
    <s v="Direção dos Assuntos Jurídicos, Fiscalização e Policia Municipal"/>
    <s v="03.16.27"/>
    <x v="48"/>
    <x v="0"/>
    <x v="0"/>
    <x v="0"/>
    <x v="1"/>
    <x v="0"/>
    <x v="0"/>
    <x v="0"/>
    <x v="10"/>
    <s v="2024-11-22"/>
    <x v="3"/>
    <n v="262"/>
    <x v="0"/>
    <m/>
    <x v="0"/>
    <m/>
    <x v="16"/>
    <n v="10047470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de salário referente a 11-2024"/>
  </r>
  <r>
    <x v="0"/>
    <n v="0"/>
    <n v="0"/>
    <n v="0"/>
    <n v="1999"/>
    <x v="1286"/>
    <x v="0"/>
    <x v="0"/>
    <x v="0"/>
    <s v="03.16.27"/>
    <x v="59"/>
    <x v="0"/>
    <x v="0"/>
    <s v="Direção dos Assuntos Jurídicos, Fiscalização e Policia Municipal"/>
    <s v="03.16.27"/>
    <s v="Direção dos Assuntos Jurídicos, Fiscalização e Policia Municipal"/>
    <s v="03.16.27"/>
    <x v="28"/>
    <x v="0"/>
    <x v="0"/>
    <x v="0"/>
    <x v="0"/>
    <x v="0"/>
    <x v="0"/>
    <x v="0"/>
    <x v="10"/>
    <s v="2024-11-22"/>
    <x v="3"/>
    <n v="1999"/>
    <x v="0"/>
    <m/>
    <x v="0"/>
    <m/>
    <x v="19"/>
    <n v="100474706"/>
    <x v="0"/>
    <x v="6"/>
    <s v="Direção dos Assuntos Jurídicos, Fiscalização e Policia Municipal"/>
    <s v="ORI"/>
    <x v="0"/>
    <m/>
    <x v="0"/>
    <x v="0"/>
    <x v="0"/>
    <x v="0"/>
    <x v="0"/>
    <x v="0"/>
    <x v="0"/>
    <x v="0"/>
    <x v="0"/>
    <x v="0"/>
    <x v="0"/>
    <s v="Direção dos Assuntos Jurídicos, Fiscalização e Policia Municipal"/>
    <x v="0"/>
    <x v="0"/>
    <x v="0"/>
    <x v="0"/>
    <x v="0"/>
    <x v="0"/>
    <x v="0"/>
    <x v="0"/>
    <x v="0"/>
    <x v="0"/>
    <x v="6"/>
    <x v="0"/>
    <s v="Pagamento de salário referente a 11-2024"/>
  </r>
  <r>
    <x v="0"/>
    <n v="0"/>
    <n v="0"/>
    <n v="0"/>
    <n v="10046"/>
    <x v="1286"/>
    <x v="0"/>
    <x v="0"/>
    <x v="0"/>
    <s v="03.16.27"/>
    <x v="59"/>
    <x v="0"/>
    <x v="0"/>
    <s v="Direção dos Assuntos Jurídicos, Fiscalização e Policia Municipal"/>
    <s v="03.16.27"/>
    <s v="Direção dos Assuntos Jurídicos, Fiscalização e Policia Municipal"/>
    <s v="03.16.27"/>
    <x v="30"/>
    <x v="0"/>
    <x v="0"/>
    <x v="0"/>
    <x v="1"/>
    <x v="0"/>
    <x v="0"/>
    <x v="0"/>
    <x v="10"/>
    <s v="2024-11-22"/>
    <x v="3"/>
    <n v="10046"/>
    <x v="0"/>
    <m/>
    <x v="0"/>
    <m/>
    <x v="19"/>
    <n v="100474706"/>
    <x v="0"/>
    <x v="6"/>
    <s v="Direção dos Assuntos Jurídicos, Fiscalização e Policia Municipal"/>
    <s v="ORI"/>
    <x v="0"/>
    <m/>
    <x v="0"/>
    <x v="0"/>
    <x v="0"/>
    <x v="0"/>
    <x v="0"/>
    <x v="0"/>
    <x v="0"/>
    <x v="0"/>
    <x v="0"/>
    <x v="0"/>
    <x v="0"/>
    <s v="Direção dos Assuntos Jurídicos, Fiscalização e Policia Municipal"/>
    <x v="0"/>
    <x v="0"/>
    <x v="0"/>
    <x v="0"/>
    <x v="0"/>
    <x v="0"/>
    <x v="0"/>
    <x v="0"/>
    <x v="0"/>
    <x v="0"/>
    <x v="6"/>
    <x v="0"/>
    <s v="Pagamento de salário referente a 11-2024"/>
  </r>
  <r>
    <x v="0"/>
    <n v="0"/>
    <n v="0"/>
    <n v="0"/>
    <n v="7368"/>
    <x v="1286"/>
    <x v="0"/>
    <x v="0"/>
    <x v="0"/>
    <s v="03.16.27"/>
    <x v="59"/>
    <x v="0"/>
    <x v="0"/>
    <s v="Direção dos Assuntos Jurídicos, Fiscalização e Policia Municipal"/>
    <s v="03.16.27"/>
    <s v="Direção dos Assuntos Jurídicos, Fiscalização e Policia Municipal"/>
    <s v="03.16.27"/>
    <x v="48"/>
    <x v="0"/>
    <x v="0"/>
    <x v="0"/>
    <x v="1"/>
    <x v="0"/>
    <x v="0"/>
    <x v="0"/>
    <x v="10"/>
    <s v="2024-11-22"/>
    <x v="3"/>
    <n v="7368"/>
    <x v="0"/>
    <m/>
    <x v="0"/>
    <m/>
    <x v="19"/>
    <n v="100474706"/>
    <x v="0"/>
    <x v="6"/>
    <s v="Direção dos Assuntos Jurídicos, Fiscalização e Policia Municipal"/>
    <s v="ORI"/>
    <x v="0"/>
    <m/>
    <x v="0"/>
    <x v="0"/>
    <x v="0"/>
    <x v="0"/>
    <x v="0"/>
    <x v="0"/>
    <x v="0"/>
    <x v="0"/>
    <x v="0"/>
    <x v="0"/>
    <x v="0"/>
    <s v="Direção dos Assuntos Jurídicos, Fiscalização e Policia Municipal"/>
    <x v="0"/>
    <x v="0"/>
    <x v="0"/>
    <x v="0"/>
    <x v="0"/>
    <x v="0"/>
    <x v="0"/>
    <x v="0"/>
    <x v="0"/>
    <x v="0"/>
    <x v="6"/>
    <x v="0"/>
    <s v="Pagamento de salário referente a 11-2024"/>
  </r>
  <r>
    <x v="0"/>
    <n v="0"/>
    <n v="0"/>
    <n v="0"/>
    <n v="24498"/>
    <x v="1286"/>
    <x v="0"/>
    <x v="0"/>
    <x v="0"/>
    <s v="03.16.27"/>
    <x v="59"/>
    <x v="0"/>
    <x v="0"/>
    <s v="Direção dos Assuntos Jurídicos, Fiscalização e Policia Municipal"/>
    <s v="03.16.27"/>
    <s v="Direção dos Assuntos Jurídicos, Fiscalização e Policia Municipal"/>
    <s v="03.16.27"/>
    <x v="28"/>
    <x v="0"/>
    <x v="0"/>
    <x v="0"/>
    <x v="0"/>
    <x v="0"/>
    <x v="0"/>
    <x v="0"/>
    <x v="10"/>
    <s v="2024-11-22"/>
    <x v="3"/>
    <n v="24498"/>
    <x v="0"/>
    <m/>
    <x v="0"/>
    <m/>
    <x v="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11-2024"/>
  </r>
  <r>
    <x v="0"/>
    <n v="0"/>
    <n v="0"/>
    <n v="0"/>
    <n v="123048"/>
    <x v="1286"/>
    <x v="0"/>
    <x v="0"/>
    <x v="0"/>
    <s v="03.16.27"/>
    <x v="59"/>
    <x v="0"/>
    <x v="0"/>
    <s v="Direção dos Assuntos Jurídicos, Fiscalização e Policia Municipal"/>
    <s v="03.16.27"/>
    <s v="Direção dos Assuntos Jurídicos, Fiscalização e Policia Municipal"/>
    <s v="03.16.27"/>
    <x v="30"/>
    <x v="0"/>
    <x v="0"/>
    <x v="0"/>
    <x v="1"/>
    <x v="0"/>
    <x v="0"/>
    <x v="0"/>
    <x v="10"/>
    <s v="2024-11-22"/>
    <x v="3"/>
    <n v="123048"/>
    <x v="0"/>
    <m/>
    <x v="0"/>
    <m/>
    <x v="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11-2024"/>
  </r>
  <r>
    <x v="0"/>
    <n v="0"/>
    <n v="0"/>
    <n v="0"/>
    <n v="90226"/>
    <x v="1286"/>
    <x v="0"/>
    <x v="0"/>
    <x v="0"/>
    <s v="03.16.27"/>
    <x v="59"/>
    <x v="0"/>
    <x v="0"/>
    <s v="Direção dos Assuntos Jurídicos, Fiscalização e Policia Municipal"/>
    <s v="03.16.27"/>
    <s v="Direção dos Assuntos Jurídicos, Fiscalização e Policia Municipal"/>
    <s v="03.16.27"/>
    <x v="48"/>
    <x v="0"/>
    <x v="0"/>
    <x v="0"/>
    <x v="1"/>
    <x v="0"/>
    <x v="0"/>
    <x v="0"/>
    <x v="10"/>
    <s v="2024-11-22"/>
    <x v="3"/>
    <n v="90226"/>
    <x v="0"/>
    <m/>
    <x v="0"/>
    <m/>
    <x v="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11-2024"/>
  </r>
  <r>
    <x v="0"/>
    <n v="0"/>
    <n v="0"/>
    <n v="0"/>
    <n v="338"/>
    <x v="1287"/>
    <x v="0"/>
    <x v="0"/>
    <x v="0"/>
    <s v="03.16.25"/>
    <x v="23"/>
    <x v="0"/>
    <x v="0"/>
    <s v="Direção dos  Recursos Humanos"/>
    <s v="03.16.25"/>
    <s v="Direção dos  Recursos Humanos"/>
    <s v="03.16.25"/>
    <x v="31"/>
    <x v="0"/>
    <x v="0"/>
    <x v="1"/>
    <x v="0"/>
    <x v="0"/>
    <x v="0"/>
    <x v="0"/>
    <x v="10"/>
    <s v="2024-11-22"/>
    <x v="3"/>
    <n v="338"/>
    <x v="0"/>
    <m/>
    <x v="0"/>
    <m/>
    <x v="2"/>
    <n v="100474696"/>
    <x v="0"/>
    <x v="1"/>
    <s v="Direção dos  Recursos Humanos"/>
    <s v="ORI"/>
    <x v="0"/>
    <m/>
    <x v="0"/>
    <x v="0"/>
    <x v="0"/>
    <x v="0"/>
    <x v="0"/>
    <x v="0"/>
    <x v="0"/>
    <x v="0"/>
    <x v="0"/>
    <x v="0"/>
    <x v="0"/>
    <s v="Direção dos  Recursos Humanos"/>
    <x v="0"/>
    <x v="0"/>
    <x v="0"/>
    <x v="0"/>
    <x v="0"/>
    <x v="0"/>
    <x v="0"/>
    <x v="0"/>
    <x v="0"/>
    <x v="0"/>
    <x v="1"/>
    <x v="0"/>
    <s v="Pagamento de salário referente a 11-2024"/>
  </r>
  <r>
    <x v="0"/>
    <n v="0"/>
    <n v="0"/>
    <n v="0"/>
    <n v="77"/>
    <x v="1287"/>
    <x v="0"/>
    <x v="0"/>
    <x v="0"/>
    <s v="03.16.25"/>
    <x v="23"/>
    <x v="0"/>
    <x v="0"/>
    <s v="Direção dos  Recursos Humanos"/>
    <s v="03.16.25"/>
    <s v="Direção dos  Recursos Humanos"/>
    <s v="03.16.25"/>
    <x v="29"/>
    <x v="0"/>
    <x v="0"/>
    <x v="0"/>
    <x v="0"/>
    <x v="0"/>
    <x v="0"/>
    <x v="0"/>
    <x v="10"/>
    <s v="2024-11-22"/>
    <x v="3"/>
    <n v="77"/>
    <x v="0"/>
    <m/>
    <x v="0"/>
    <m/>
    <x v="2"/>
    <n v="100474696"/>
    <x v="0"/>
    <x v="1"/>
    <s v="Direção dos  Recursos Humanos"/>
    <s v="ORI"/>
    <x v="0"/>
    <m/>
    <x v="0"/>
    <x v="0"/>
    <x v="0"/>
    <x v="0"/>
    <x v="0"/>
    <x v="0"/>
    <x v="0"/>
    <x v="0"/>
    <x v="0"/>
    <x v="0"/>
    <x v="0"/>
    <s v="Direção dos  Recursos Humanos"/>
    <x v="0"/>
    <x v="0"/>
    <x v="0"/>
    <x v="0"/>
    <x v="0"/>
    <x v="0"/>
    <x v="0"/>
    <x v="0"/>
    <x v="0"/>
    <x v="0"/>
    <x v="1"/>
    <x v="0"/>
    <s v="Pagamento de salário referente a 11-2024"/>
  </r>
  <r>
    <x v="0"/>
    <n v="0"/>
    <n v="0"/>
    <n v="0"/>
    <n v="690"/>
    <x v="1287"/>
    <x v="0"/>
    <x v="0"/>
    <x v="0"/>
    <s v="03.16.25"/>
    <x v="23"/>
    <x v="0"/>
    <x v="0"/>
    <s v="Direção dos  Recursos Humanos"/>
    <s v="03.16.25"/>
    <s v="Direção dos  Recursos Humanos"/>
    <s v="03.16.25"/>
    <x v="30"/>
    <x v="0"/>
    <x v="0"/>
    <x v="0"/>
    <x v="1"/>
    <x v="0"/>
    <x v="0"/>
    <x v="0"/>
    <x v="10"/>
    <s v="2024-11-22"/>
    <x v="3"/>
    <n v="690"/>
    <x v="0"/>
    <m/>
    <x v="0"/>
    <m/>
    <x v="2"/>
    <n v="100474696"/>
    <x v="0"/>
    <x v="1"/>
    <s v="Direção dos  Recursos Humanos"/>
    <s v="ORI"/>
    <x v="0"/>
    <m/>
    <x v="0"/>
    <x v="0"/>
    <x v="0"/>
    <x v="0"/>
    <x v="0"/>
    <x v="0"/>
    <x v="0"/>
    <x v="0"/>
    <x v="0"/>
    <x v="0"/>
    <x v="0"/>
    <s v="Direção dos  Recursos Humanos"/>
    <x v="0"/>
    <x v="0"/>
    <x v="0"/>
    <x v="0"/>
    <x v="0"/>
    <x v="0"/>
    <x v="0"/>
    <x v="0"/>
    <x v="0"/>
    <x v="0"/>
    <x v="1"/>
    <x v="0"/>
    <s v="Pagamento de salário referente a 11-2024"/>
  </r>
  <r>
    <x v="0"/>
    <n v="0"/>
    <n v="0"/>
    <n v="0"/>
    <n v="9666"/>
    <x v="1287"/>
    <x v="0"/>
    <x v="0"/>
    <x v="0"/>
    <s v="03.16.25"/>
    <x v="23"/>
    <x v="0"/>
    <x v="0"/>
    <s v="Direção dos  Recursos Humanos"/>
    <s v="03.16.25"/>
    <s v="Direção dos  Recursos Humanos"/>
    <s v="03.16.25"/>
    <x v="48"/>
    <x v="0"/>
    <x v="0"/>
    <x v="0"/>
    <x v="1"/>
    <x v="0"/>
    <x v="0"/>
    <x v="0"/>
    <x v="10"/>
    <s v="2024-11-22"/>
    <x v="3"/>
    <n v="9666"/>
    <x v="0"/>
    <m/>
    <x v="0"/>
    <m/>
    <x v="2"/>
    <n v="100474696"/>
    <x v="0"/>
    <x v="1"/>
    <s v="Direção dos  Recursos Humanos"/>
    <s v="ORI"/>
    <x v="0"/>
    <m/>
    <x v="0"/>
    <x v="0"/>
    <x v="0"/>
    <x v="0"/>
    <x v="0"/>
    <x v="0"/>
    <x v="0"/>
    <x v="0"/>
    <x v="0"/>
    <x v="0"/>
    <x v="0"/>
    <s v="Direção dos  Recursos Humanos"/>
    <x v="0"/>
    <x v="0"/>
    <x v="0"/>
    <x v="0"/>
    <x v="0"/>
    <x v="0"/>
    <x v="0"/>
    <x v="0"/>
    <x v="0"/>
    <x v="0"/>
    <x v="1"/>
    <x v="0"/>
    <s v="Pagamento de salário referente a 11-2024"/>
  </r>
  <r>
    <x v="0"/>
    <n v="0"/>
    <n v="0"/>
    <n v="0"/>
    <n v="1683"/>
    <x v="1287"/>
    <x v="0"/>
    <x v="0"/>
    <x v="0"/>
    <s v="03.16.25"/>
    <x v="23"/>
    <x v="0"/>
    <x v="0"/>
    <s v="Direção dos  Recursos Humanos"/>
    <s v="03.16.25"/>
    <s v="Direção dos  Recursos Humanos"/>
    <s v="03.16.25"/>
    <x v="78"/>
    <x v="0"/>
    <x v="4"/>
    <x v="17"/>
    <x v="0"/>
    <x v="0"/>
    <x v="0"/>
    <x v="0"/>
    <x v="10"/>
    <s v="2024-11-22"/>
    <x v="3"/>
    <n v="1683"/>
    <x v="0"/>
    <m/>
    <x v="0"/>
    <m/>
    <x v="2"/>
    <n v="100474696"/>
    <x v="0"/>
    <x v="1"/>
    <s v="Direção dos  Recursos Humanos"/>
    <s v="ORI"/>
    <x v="0"/>
    <m/>
    <x v="0"/>
    <x v="0"/>
    <x v="0"/>
    <x v="0"/>
    <x v="0"/>
    <x v="0"/>
    <x v="0"/>
    <x v="0"/>
    <x v="0"/>
    <x v="0"/>
    <x v="0"/>
    <s v="Direção dos  Recursos Humanos"/>
    <x v="0"/>
    <x v="0"/>
    <x v="0"/>
    <x v="0"/>
    <x v="0"/>
    <x v="0"/>
    <x v="0"/>
    <x v="0"/>
    <x v="0"/>
    <x v="0"/>
    <x v="1"/>
    <x v="0"/>
    <s v="Pagamento de salário referente a 11-2024"/>
  </r>
  <r>
    <x v="0"/>
    <n v="0"/>
    <n v="0"/>
    <n v="0"/>
    <n v="3380"/>
    <x v="1287"/>
    <x v="0"/>
    <x v="0"/>
    <x v="0"/>
    <s v="03.16.25"/>
    <x v="23"/>
    <x v="0"/>
    <x v="0"/>
    <s v="Direção dos  Recursos Humanos"/>
    <s v="03.16.25"/>
    <s v="Direção dos  Recursos Humanos"/>
    <s v="03.16.25"/>
    <x v="49"/>
    <x v="0"/>
    <x v="0"/>
    <x v="0"/>
    <x v="1"/>
    <x v="0"/>
    <x v="0"/>
    <x v="0"/>
    <x v="10"/>
    <s v="2024-11-22"/>
    <x v="3"/>
    <n v="3380"/>
    <x v="0"/>
    <m/>
    <x v="0"/>
    <m/>
    <x v="2"/>
    <n v="100474696"/>
    <x v="0"/>
    <x v="1"/>
    <s v="Direção dos  Recursos Humanos"/>
    <s v="ORI"/>
    <x v="0"/>
    <m/>
    <x v="0"/>
    <x v="0"/>
    <x v="0"/>
    <x v="0"/>
    <x v="0"/>
    <x v="0"/>
    <x v="0"/>
    <x v="0"/>
    <x v="0"/>
    <x v="0"/>
    <x v="0"/>
    <s v="Direção dos  Recursos Humanos"/>
    <x v="0"/>
    <x v="0"/>
    <x v="0"/>
    <x v="0"/>
    <x v="0"/>
    <x v="0"/>
    <x v="0"/>
    <x v="0"/>
    <x v="0"/>
    <x v="0"/>
    <x v="1"/>
    <x v="0"/>
    <s v="Pagamento de salário referente a 11-2024"/>
  </r>
  <r>
    <x v="0"/>
    <n v="0"/>
    <n v="0"/>
    <n v="0"/>
    <n v="30935"/>
    <x v="1287"/>
    <x v="0"/>
    <x v="0"/>
    <x v="0"/>
    <s v="03.16.25"/>
    <x v="23"/>
    <x v="0"/>
    <x v="0"/>
    <s v="Direção dos  Recursos Humanos"/>
    <s v="03.16.25"/>
    <s v="Direção dos  Recursos Humanos"/>
    <s v="03.16.25"/>
    <x v="79"/>
    <x v="0"/>
    <x v="4"/>
    <x v="17"/>
    <x v="0"/>
    <x v="0"/>
    <x v="0"/>
    <x v="0"/>
    <x v="10"/>
    <s v="2024-11-22"/>
    <x v="3"/>
    <n v="30935"/>
    <x v="0"/>
    <m/>
    <x v="0"/>
    <m/>
    <x v="2"/>
    <n v="100474696"/>
    <x v="0"/>
    <x v="1"/>
    <s v="Direção dos  Recursos Humanos"/>
    <s v="ORI"/>
    <x v="0"/>
    <m/>
    <x v="0"/>
    <x v="0"/>
    <x v="0"/>
    <x v="0"/>
    <x v="0"/>
    <x v="0"/>
    <x v="0"/>
    <x v="0"/>
    <x v="0"/>
    <x v="0"/>
    <x v="0"/>
    <s v="Direção dos  Recursos Humanos"/>
    <x v="0"/>
    <x v="0"/>
    <x v="0"/>
    <x v="0"/>
    <x v="0"/>
    <x v="0"/>
    <x v="0"/>
    <x v="0"/>
    <x v="0"/>
    <x v="0"/>
    <x v="1"/>
    <x v="0"/>
    <s v="Pagamento de salário referente a 11-2024"/>
  </r>
  <r>
    <x v="0"/>
    <n v="0"/>
    <n v="0"/>
    <n v="0"/>
    <n v="1"/>
    <x v="1287"/>
    <x v="0"/>
    <x v="0"/>
    <x v="0"/>
    <s v="03.16.25"/>
    <x v="23"/>
    <x v="0"/>
    <x v="0"/>
    <s v="Direção dos  Recursos Humanos"/>
    <s v="03.16.25"/>
    <s v="Direção dos  Recursos Humanos"/>
    <s v="03.16.25"/>
    <x v="31"/>
    <x v="0"/>
    <x v="0"/>
    <x v="1"/>
    <x v="0"/>
    <x v="0"/>
    <x v="0"/>
    <x v="0"/>
    <x v="10"/>
    <s v="2024-11-22"/>
    <x v="3"/>
    <n v="1"/>
    <x v="0"/>
    <m/>
    <x v="0"/>
    <m/>
    <x v="17"/>
    <n v="100479279"/>
    <x v="0"/>
    <x v="4"/>
    <s v="Direção dos  Recursos Humanos"/>
    <s v="ORI"/>
    <x v="0"/>
    <m/>
    <x v="0"/>
    <x v="0"/>
    <x v="0"/>
    <x v="0"/>
    <x v="0"/>
    <x v="0"/>
    <x v="0"/>
    <x v="0"/>
    <x v="0"/>
    <x v="0"/>
    <x v="0"/>
    <s v="Direção dos  Recursos Humanos"/>
    <x v="0"/>
    <x v="0"/>
    <x v="0"/>
    <x v="0"/>
    <x v="0"/>
    <x v="0"/>
    <x v="0"/>
    <x v="0"/>
    <x v="0"/>
    <x v="0"/>
    <x v="4"/>
    <x v="0"/>
    <s v="Pagamento de salário referente a 11-2024"/>
  </r>
  <r>
    <x v="0"/>
    <n v="0"/>
    <n v="0"/>
    <n v="0"/>
    <n v="0"/>
    <x v="1287"/>
    <x v="0"/>
    <x v="0"/>
    <x v="0"/>
    <s v="03.16.25"/>
    <x v="23"/>
    <x v="0"/>
    <x v="0"/>
    <s v="Direção dos  Recursos Humanos"/>
    <s v="03.16.25"/>
    <s v="Direção dos  Recursos Humanos"/>
    <s v="03.16.25"/>
    <x v="29"/>
    <x v="0"/>
    <x v="0"/>
    <x v="0"/>
    <x v="0"/>
    <x v="0"/>
    <x v="0"/>
    <x v="0"/>
    <x v="10"/>
    <s v="2024-11-22"/>
    <x v="3"/>
    <n v="0"/>
    <x v="0"/>
    <m/>
    <x v="0"/>
    <m/>
    <x v="17"/>
    <n v="100479279"/>
    <x v="0"/>
    <x v="4"/>
    <s v="Direção dos  Recursos Humanos"/>
    <s v="ORI"/>
    <x v="0"/>
    <m/>
    <x v="0"/>
    <x v="0"/>
    <x v="0"/>
    <x v="0"/>
    <x v="0"/>
    <x v="0"/>
    <x v="0"/>
    <x v="0"/>
    <x v="0"/>
    <x v="0"/>
    <x v="0"/>
    <s v="Direção dos  Recursos Humanos"/>
    <x v="0"/>
    <x v="0"/>
    <x v="0"/>
    <x v="0"/>
    <x v="0"/>
    <x v="0"/>
    <x v="0"/>
    <x v="0"/>
    <x v="0"/>
    <x v="0"/>
    <x v="4"/>
    <x v="0"/>
    <s v="Pagamento de salário referente a 11-2024"/>
  </r>
  <r>
    <x v="0"/>
    <n v="0"/>
    <n v="0"/>
    <n v="0"/>
    <n v="2"/>
    <x v="1287"/>
    <x v="0"/>
    <x v="0"/>
    <x v="0"/>
    <s v="03.16.25"/>
    <x v="23"/>
    <x v="0"/>
    <x v="0"/>
    <s v="Direção dos  Recursos Humanos"/>
    <s v="03.16.25"/>
    <s v="Direção dos  Recursos Humanos"/>
    <s v="03.16.25"/>
    <x v="30"/>
    <x v="0"/>
    <x v="0"/>
    <x v="0"/>
    <x v="1"/>
    <x v="0"/>
    <x v="0"/>
    <x v="0"/>
    <x v="10"/>
    <s v="2024-11-22"/>
    <x v="3"/>
    <n v="2"/>
    <x v="0"/>
    <m/>
    <x v="0"/>
    <m/>
    <x v="17"/>
    <n v="100479279"/>
    <x v="0"/>
    <x v="4"/>
    <s v="Direção dos  Recursos Humanos"/>
    <s v="ORI"/>
    <x v="0"/>
    <m/>
    <x v="0"/>
    <x v="0"/>
    <x v="0"/>
    <x v="0"/>
    <x v="0"/>
    <x v="0"/>
    <x v="0"/>
    <x v="0"/>
    <x v="0"/>
    <x v="0"/>
    <x v="0"/>
    <s v="Direção dos  Recursos Humanos"/>
    <x v="0"/>
    <x v="0"/>
    <x v="0"/>
    <x v="0"/>
    <x v="0"/>
    <x v="0"/>
    <x v="0"/>
    <x v="0"/>
    <x v="0"/>
    <x v="0"/>
    <x v="4"/>
    <x v="0"/>
    <s v="Pagamento de salário referente a 11-2024"/>
  </r>
  <r>
    <x v="0"/>
    <n v="0"/>
    <n v="0"/>
    <n v="0"/>
    <n v="41"/>
    <x v="1287"/>
    <x v="0"/>
    <x v="0"/>
    <x v="0"/>
    <s v="03.16.25"/>
    <x v="23"/>
    <x v="0"/>
    <x v="0"/>
    <s v="Direção dos  Recursos Humanos"/>
    <s v="03.16.25"/>
    <s v="Direção dos  Recursos Humanos"/>
    <s v="03.16.25"/>
    <x v="48"/>
    <x v="0"/>
    <x v="0"/>
    <x v="0"/>
    <x v="1"/>
    <x v="0"/>
    <x v="0"/>
    <x v="0"/>
    <x v="10"/>
    <s v="2024-11-22"/>
    <x v="3"/>
    <n v="41"/>
    <x v="0"/>
    <m/>
    <x v="0"/>
    <m/>
    <x v="17"/>
    <n v="100479279"/>
    <x v="0"/>
    <x v="4"/>
    <s v="Direção dos  Recursos Humanos"/>
    <s v="ORI"/>
    <x v="0"/>
    <m/>
    <x v="0"/>
    <x v="0"/>
    <x v="0"/>
    <x v="0"/>
    <x v="0"/>
    <x v="0"/>
    <x v="0"/>
    <x v="0"/>
    <x v="0"/>
    <x v="0"/>
    <x v="0"/>
    <s v="Direção dos  Recursos Humanos"/>
    <x v="0"/>
    <x v="0"/>
    <x v="0"/>
    <x v="0"/>
    <x v="0"/>
    <x v="0"/>
    <x v="0"/>
    <x v="0"/>
    <x v="0"/>
    <x v="0"/>
    <x v="4"/>
    <x v="0"/>
    <s v="Pagamento de salário referente a 11-2024"/>
  </r>
  <r>
    <x v="0"/>
    <n v="0"/>
    <n v="0"/>
    <n v="0"/>
    <n v="7"/>
    <x v="1287"/>
    <x v="0"/>
    <x v="0"/>
    <x v="0"/>
    <s v="03.16.25"/>
    <x v="23"/>
    <x v="0"/>
    <x v="0"/>
    <s v="Direção dos  Recursos Humanos"/>
    <s v="03.16.25"/>
    <s v="Direção dos  Recursos Humanos"/>
    <s v="03.16.25"/>
    <x v="78"/>
    <x v="0"/>
    <x v="4"/>
    <x v="17"/>
    <x v="0"/>
    <x v="0"/>
    <x v="0"/>
    <x v="0"/>
    <x v="10"/>
    <s v="2024-11-22"/>
    <x v="3"/>
    <n v="7"/>
    <x v="0"/>
    <m/>
    <x v="0"/>
    <m/>
    <x v="17"/>
    <n v="100479279"/>
    <x v="0"/>
    <x v="4"/>
    <s v="Direção dos  Recursos Humanos"/>
    <s v="ORI"/>
    <x v="0"/>
    <m/>
    <x v="0"/>
    <x v="0"/>
    <x v="0"/>
    <x v="0"/>
    <x v="0"/>
    <x v="0"/>
    <x v="0"/>
    <x v="0"/>
    <x v="0"/>
    <x v="0"/>
    <x v="0"/>
    <s v="Direção dos  Recursos Humanos"/>
    <x v="0"/>
    <x v="0"/>
    <x v="0"/>
    <x v="0"/>
    <x v="0"/>
    <x v="0"/>
    <x v="0"/>
    <x v="0"/>
    <x v="0"/>
    <x v="0"/>
    <x v="4"/>
    <x v="0"/>
    <s v="Pagamento de salário referente a 11-2024"/>
  </r>
  <r>
    <x v="0"/>
    <n v="0"/>
    <n v="0"/>
    <n v="0"/>
    <n v="14"/>
    <x v="1287"/>
    <x v="0"/>
    <x v="0"/>
    <x v="0"/>
    <s v="03.16.25"/>
    <x v="23"/>
    <x v="0"/>
    <x v="0"/>
    <s v="Direção dos  Recursos Humanos"/>
    <s v="03.16.25"/>
    <s v="Direção dos  Recursos Humanos"/>
    <s v="03.16.25"/>
    <x v="49"/>
    <x v="0"/>
    <x v="0"/>
    <x v="0"/>
    <x v="1"/>
    <x v="0"/>
    <x v="0"/>
    <x v="0"/>
    <x v="10"/>
    <s v="2024-11-22"/>
    <x v="3"/>
    <n v="14"/>
    <x v="0"/>
    <m/>
    <x v="0"/>
    <m/>
    <x v="17"/>
    <n v="100479279"/>
    <x v="0"/>
    <x v="4"/>
    <s v="Direção dos  Recursos Humanos"/>
    <s v="ORI"/>
    <x v="0"/>
    <m/>
    <x v="0"/>
    <x v="0"/>
    <x v="0"/>
    <x v="0"/>
    <x v="0"/>
    <x v="0"/>
    <x v="0"/>
    <x v="0"/>
    <x v="0"/>
    <x v="0"/>
    <x v="0"/>
    <s v="Direção dos  Recursos Humanos"/>
    <x v="0"/>
    <x v="0"/>
    <x v="0"/>
    <x v="0"/>
    <x v="0"/>
    <x v="0"/>
    <x v="0"/>
    <x v="0"/>
    <x v="0"/>
    <x v="0"/>
    <x v="4"/>
    <x v="0"/>
    <s v="Pagamento de salário referente a 11-2024"/>
  </r>
  <r>
    <x v="0"/>
    <n v="0"/>
    <n v="0"/>
    <n v="0"/>
    <n v="135"/>
    <x v="1287"/>
    <x v="0"/>
    <x v="0"/>
    <x v="0"/>
    <s v="03.16.25"/>
    <x v="23"/>
    <x v="0"/>
    <x v="0"/>
    <s v="Direção dos  Recursos Humanos"/>
    <s v="03.16.25"/>
    <s v="Direção dos  Recursos Humanos"/>
    <s v="03.16.25"/>
    <x v="79"/>
    <x v="0"/>
    <x v="4"/>
    <x v="17"/>
    <x v="0"/>
    <x v="0"/>
    <x v="0"/>
    <x v="0"/>
    <x v="10"/>
    <s v="2024-11-22"/>
    <x v="3"/>
    <n v="135"/>
    <x v="0"/>
    <m/>
    <x v="0"/>
    <m/>
    <x v="17"/>
    <n v="100479279"/>
    <x v="0"/>
    <x v="4"/>
    <s v="Direção dos  Recursos Humanos"/>
    <s v="ORI"/>
    <x v="0"/>
    <m/>
    <x v="0"/>
    <x v="0"/>
    <x v="0"/>
    <x v="0"/>
    <x v="0"/>
    <x v="0"/>
    <x v="0"/>
    <x v="0"/>
    <x v="0"/>
    <x v="0"/>
    <x v="0"/>
    <s v="Direção dos  Recursos Humanos"/>
    <x v="0"/>
    <x v="0"/>
    <x v="0"/>
    <x v="0"/>
    <x v="0"/>
    <x v="0"/>
    <x v="0"/>
    <x v="0"/>
    <x v="0"/>
    <x v="0"/>
    <x v="4"/>
    <x v="0"/>
    <s v="Pagamento de salário referente a 11-2024"/>
  </r>
  <r>
    <x v="0"/>
    <n v="0"/>
    <n v="0"/>
    <n v="0"/>
    <n v="36"/>
    <x v="1287"/>
    <x v="0"/>
    <x v="0"/>
    <x v="0"/>
    <s v="03.16.25"/>
    <x v="23"/>
    <x v="0"/>
    <x v="0"/>
    <s v="Direção dos  Recursos Humanos"/>
    <s v="03.16.25"/>
    <s v="Direção dos  Recursos Humanos"/>
    <s v="03.16.25"/>
    <x v="31"/>
    <x v="0"/>
    <x v="0"/>
    <x v="1"/>
    <x v="0"/>
    <x v="0"/>
    <x v="0"/>
    <x v="0"/>
    <x v="10"/>
    <s v="2024-11-22"/>
    <x v="3"/>
    <n v="36"/>
    <x v="0"/>
    <m/>
    <x v="0"/>
    <m/>
    <x v="67"/>
    <n v="100474708"/>
    <x v="0"/>
    <x v="7"/>
    <s v="Direção dos  Recursos Humanos"/>
    <s v="ORI"/>
    <x v="0"/>
    <m/>
    <x v="0"/>
    <x v="0"/>
    <x v="0"/>
    <x v="0"/>
    <x v="0"/>
    <x v="0"/>
    <x v="0"/>
    <x v="0"/>
    <x v="0"/>
    <x v="0"/>
    <x v="0"/>
    <s v="Direção dos  Recursos Humanos"/>
    <x v="0"/>
    <x v="0"/>
    <x v="0"/>
    <x v="0"/>
    <x v="0"/>
    <x v="0"/>
    <x v="0"/>
    <x v="0"/>
    <x v="0"/>
    <x v="0"/>
    <x v="7"/>
    <x v="0"/>
    <s v="Pagamento de salário referente a 11-2024"/>
  </r>
  <r>
    <x v="0"/>
    <n v="0"/>
    <n v="0"/>
    <n v="0"/>
    <n v="8"/>
    <x v="1287"/>
    <x v="0"/>
    <x v="0"/>
    <x v="0"/>
    <s v="03.16.25"/>
    <x v="23"/>
    <x v="0"/>
    <x v="0"/>
    <s v="Direção dos  Recursos Humanos"/>
    <s v="03.16.25"/>
    <s v="Direção dos  Recursos Humanos"/>
    <s v="03.16.25"/>
    <x v="29"/>
    <x v="0"/>
    <x v="0"/>
    <x v="0"/>
    <x v="0"/>
    <x v="0"/>
    <x v="0"/>
    <x v="0"/>
    <x v="10"/>
    <s v="2024-11-22"/>
    <x v="3"/>
    <n v="8"/>
    <x v="0"/>
    <m/>
    <x v="0"/>
    <m/>
    <x v="67"/>
    <n v="100474708"/>
    <x v="0"/>
    <x v="7"/>
    <s v="Direção dos  Recursos Humanos"/>
    <s v="ORI"/>
    <x v="0"/>
    <m/>
    <x v="0"/>
    <x v="0"/>
    <x v="0"/>
    <x v="0"/>
    <x v="0"/>
    <x v="0"/>
    <x v="0"/>
    <x v="0"/>
    <x v="0"/>
    <x v="0"/>
    <x v="0"/>
    <s v="Direção dos  Recursos Humanos"/>
    <x v="0"/>
    <x v="0"/>
    <x v="0"/>
    <x v="0"/>
    <x v="0"/>
    <x v="0"/>
    <x v="0"/>
    <x v="0"/>
    <x v="0"/>
    <x v="0"/>
    <x v="7"/>
    <x v="0"/>
    <s v="Pagamento de salário referente a 11-2024"/>
  </r>
  <r>
    <x v="0"/>
    <n v="0"/>
    <n v="0"/>
    <n v="0"/>
    <n v="73"/>
    <x v="1287"/>
    <x v="0"/>
    <x v="0"/>
    <x v="0"/>
    <s v="03.16.25"/>
    <x v="23"/>
    <x v="0"/>
    <x v="0"/>
    <s v="Direção dos  Recursos Humanos"/>
    <s v="03.16.25"/>
    <s v="Direção dos  Recursos Humanos"/>
    <s v="03.16.25"/>
    <x v="30"/>
    <x v="0"/>
    <x v="0"/>
    <x v="0"/>
    <x v="1"/>
    <x v="0"/>
    <x v="0"/>
    <x v="0"/>
    <x v="10"/>
    <s v="2024-11-22"/>
    <x v="3"/>
    <n v="73"/>
    <x v="0"/>
    <m/>
    <x v="0"/>
    <m/>
    <x v="67"/>
    <n v="100474708"/>
    <x v="0"/>
    <x v="7"/>
    <s v="Direção dos  Recursos Humanos"/>
    <s v="ORI"/>
    <x v="0"/>
    <m/>
    <x v="0"/>
    <x v="0"/>
    <x v="0"/>
    <x v="0"/>
    <x v="0"/>
    <x v="0"/>
    <x v="0"/>
    <x v="0"/>
    <x v="0"/>
    <x v="0"/>
    <x v="0"/>
    <s v="Direção dos  Recursos Humanos"/>
    <x v="0"/>
    <x v="0"/>
    <x v="0"/>
    <x v="0"/>
    <x v="0"/>
    <x v="0"/>
    <x v="0"/>
    <x v="0"/>
    <x v="0"/>
    <x v="0"/>
    <x v="7"/>
    <x v="0"/>
    <s v="Pagamento de salário referente a 11-2024"/>
  </r>
  <r>
    <x v="0"/>
    <n v="0"/>
    <n v="0"/>
    <n v="0"/>
    <n v="1033"/>
    <x v="1287"/>
    <x v="0"/>
    <x v="0"/>
    <x v="0"/>
    <s v="03.16.25"/>
    <x v="23"/>
    <x v="0"/>
    <x v="0"/>
    <s v="Direção dos  Recursos Humanos"/>
    <s v="03.16.25"/>
    <s v="Direção dos  Recursos Humanos"/>
    <s v="03.16.25"/>
    <x v="48"/>
    <x v="0"/>
    <x v="0"/>
    <x v="0"/>
    <x v="1"/>
    <x v="0"/>
    <x v="0"/>
    <x v="0"/>
    <x v="10"/>
    <s v="2024-11-22"/>
    <x v="3"/>
    <n v="1033"/>
    <x v="0"/>
    <m/>
    <x v="0"/>
    <m/>
    <x v="67"/>
    <n v="100474708"/>
    <x v="0"/>
    <x v="7"/>
    <s v="Direção dos  Recursos Humanos"/>
    <s v="ORI"/>
    <x v="0"/>
    <m/>
    <x v="0"/>
    <x v="0"/>
    <x v="0"/>
    <x v="0"/>
    <x v="0"/>
    <x v="0"/>
    <x v="0"/>
    <x v="0"/>
    <x v="0"/>
    <x v="0"/>
    <x v="0"/>
    <s v="Direção dos  Recursos Humanos"/>
    <x v="0"/>
    <x v="0"/>
    <x v="0"/>
    <x v="0"/>
    <x v="0"/>
    <x v="0"/>
    <x v="0"/>
    <x v="0"/>
    <x v="0"/>
    <x v="0"/>
    <x v="7"/>
    <x v="0"/>
    <s v="Pagamento de salário referente a 11-2024"/>
  </r>
  <r>
    <x v="0"/>
    <n v="0"/>
    <n v="0"/>
    <n v="0"/>
    <n v="179"/>
    <x v="1287"/>
    <x v="0"/>
    <x v="0"/>
    <x v="0"/>
    <s v="03.16.25"/>
    <x v="23"/>
    <x v="0"/>
    <x v="0"/>
    <s v="Direção dos  Recursos Humanos"/>
    <s v="03.16.25"/>
    <s v="Direção dos  Recursos Humanos"/>
    <s v="03.16.25"/>
    <x v="78"/>
    <x v="0"/>
    <x v="4"/>
    <x v="17"/>
    <x v="0"/>
    <x v="0"/>
    <x v="0"/>
    <x v="0"/>
    <x v="10"/>
    <s v="2024-11-22"/>
    <x v="3"/>
    <n v="179"/>
    <x v="0"/>
    <m/>
    <x v="0"/>
    <m/>
    <x v="67"/>
    <n v="100474708"/>
    <x v="0"/>
    <x v="7"/>
    <s v="Direção dos  Recursos Humanos"/>
    <s v="ORI"/>
    <x v="0"/>
    <m/>
    <x v="0"/>
    <x v="0"/>
    <x v="0"/>
    <x v="0"/>
    <x v="0"/>
    <x v="0"/>
    <x v="0"/>
    <x v="0"/>
    <x v="0"/>
    <x v="0"/>
    <x v="0"/>
    <s v="Direção dos  Recursos Humanos"/>
    <x v="0"/>
    <x v="0"/>
    <x v="0"/>
    <x v="0"/>
    <x v="0"/>
    <x v="0"/>
    <x v="0"/>
    <x v="0"/>
    <x v="0"/>
    <x v="0"/>
    <x v="7"/>
    <x v="0"/>
    <s v="Pagamento de salário referente a 11-2024"/>
  </r>
  <r>
    <x v="0"/>
    <n v="0"/>
    <n v="0"/>
    <n v="0"/>
    <n v="361"/>
    <x v="1287"/>
    <x v="0"/>
    <x v="0"/>
    <x v="0"/>
    <s v="03.16.25"/>
    <x v="23"/>
    <x v="0"/>
    <x v="0"/>
    <s v="Direção dos  Recursos Humanos"/>
    <s v="03.16.25"/>
    <s v="Direção dos  Recursos Humanos"/>
    <s v="03.16.25"/>
    <x v="49"/>
    <x v="0"/>
    <x v="0"/>
    <x v="0"/>
    <x v="1"/>
    <x v="0"/>
    <x v="0"/>
    <x v="0"/>
    <x v="10"/>
    <s v="2024-11-22"/>
    <x v="3"/>
    <n v="361"/>
    <x v="0"/>
    <m/>
    <x v="0"/>
    <m/>
    <x v="67"/>
    <n v="100474708"/>
    <x v="0"/>
    <x v="7"/>
    <s v="Direção dos  Recursos Humanos"/>
    <s v="ORI"/>
    <x v="0"/>
    <m/>
    <x v="0"/>
    <x v="0"/>
    <x v="0"/>
    <x v="0"/>
    <x v="0"/>
    <x v="0"/>
    <x v="0"/>
    <x v="0"/>
    <x v="0"/>
    <x v="0"/>
    <x v="0"/>
    <s v="Direção dos  Recursos Humanos"/>
    <x v="0"/>
    <x v="0"/>
    <x v="0"/>
    <x v="0"/>
    <x v="0"/>
    <x v="0"/>
    <x v="0"/>
    <x v="0"/>
    <x v="0"/>
    <x v="0"/>
    <x v="7"/>
    <x v="0"/>
    <s v="Pagamento de salário referente a 11-2024"/>
  </r>
  <r>
    <x v="0"/>
    <n v="0"/>
    <n v="0"/>
    <n v="0"/>
    <n v="3310"/>
    <x v="1287"/>
    <x v="0"/>
    <x v="0"/>
    <x v="0"/>
    <s v="03.16.25"/>
    <x v="23"/>
    <x v="0"/>
    <x v="0"/>
    <s v="Direção dos  Recursos Humanos"/>
    <s v="03.16.25"/>
    <s v="Direção dos  Recursos Humanos"/>
    <s v="03.16.25"/>
    <x v="79"/>
    <x v="0"/>
    <x v="4"/>
    <x v="17"/>
    <x v="0"/>
    <x v="0"/>
    <x v="0"/>
    <x v="0"/>
    <x v="10"/>
    <s v="2024-11-22"/>
    <x v="3"/>
    <n v="3310"/>
    <x v="0"/>
    <m/>
    <x v="0"/>
    <m/>
    <x v="67"/>
    <n v="100474708"/>
    <x v="0"/>
    <x v="7"/>
    <s v="Direção dos  Recursos Humanos"/>
    <s v="ORI"/>
    <x v="0"/>
    <m/>
    <x v="0"/>
    <x v="0"/>
    <x v="0"/>
    <x v="0"/>
    <x v="0"/>
    <x v="0"/>
    <x v="0"/>
    <x v="0"/>
    <x v="0"/>
    <x v="0"/>
    <x v="0"/>
    <s v="Direção dos  Recursos Humanos"/>
    <x v="0"/>
    <x v="0"/>
    <x v="0"/>
    <x v="0"/>
    <x v="0"/>
    <x v="0"/>
    <x v="0"/>
    <x v="0"/>
    <x v="0"/>
    <x v="0"/>
    <x v="7"/>
    <x v="0"/>
    <s v="Pagamento de salário referente a 11-2024"/>
  </r>
  <r>
    <x v="0"/>
    <n v="0"/>
    <n v="0"/>
    <n v="0"/>
    <n v="11333"/>
    <x v="1287"/>
    <x v="0"/>
    <x v="0"/>
    <x v="0"/>
    <s v="03.16.25"/>
    <x v="23"/>
    <x v="0"/>
    <x v="0"/>
    <s v="Direção dos  Recursos Humanos"/>
    <s v="03.16.25"/>
    <s v="Direção dos  Recursos Humanos"/>
    <s v="03.16.25"/>
    <x v="31"/>
    <x v="0"/>
    <x v="0"/>
    <x v="1"/>
    <x v="0"/>
    <x v="0"/>
    <x v="0"/>
    <x v="0"/>
    <x v="10"/>
    <s v="2024-11-22"/>
    <x v="3"/>
    <n v="11333"/>
    <x v="0"/>
    <m/>
    <x v="0"/>
    <m/>
    <x v="6"/>
    <n v="100474914"/>
    <x v="0"/>
    <x v="0"/>
    <s v="Direção dos  Recursos Humanos"/>
    <s v="ORI"/>
    <x v="0"/>
    <m/>
    <x v="0"/>
    <x v="0"/>
    <x v="0"/>
    <x v="0"/>
    <x v="0"/>
    <x v="0"/>
    <x v="0"/>
    <x v="0"/>
    <x v="0"/>
    <x v="0"/>
    <x v="0"/>
    <s v="Direção dos  Recursos Humanos"/>
    <x v="0"/>
    <x v="0"/>
    <x v="0"/>
    <x v="0"/>
    <x v="0"/>
    <x v="0"/>
    <x v="0"/>
    <x v="0"/>
    <x v="0"/>
    <x v="0"/>
    <x v="0"/>
    <x v="0"/>
    <s v="Pagamento de salário referente a 11-2024"/>
  </r>
  <r>
    <x v="0"/>
    <n v="0"/>
    <n v="0"/>
    <n v="0"/>
    <n v="2594"/>
    <x v="1287"/>
    <x v="0"/>
    <x v="0"/>
    <x v="0"/>
    <s v="03.16.25"/>
    <x v="23"/>
    <x v="0"/>
    <x v="0"/>
    <s v="Direção dos  Recursos Humanos"/>
    <s v="03.16.25"/>
    <s v="Direção dos  Recursos Humanos"/>
    <s v="03.16.25"/>
    <x v="29"/>
    <x v="0"/>
    <x v="0"/>
    <x v="0"/>
    <x v="0"/>
    <x v="0"/>
    <x v="0"/>
    <x v="0"/>
    <x v="10"/>
    <s v="2024-11-22"/>
    <x v="3"/>
    <n v="2594"/>
    <x v="0"/>
    <m/>
    <x v="0"/>
    <m/>
    <x v="6"/>
    <n v="100474914"/>
    <x v="0"/>
    <x v="0"/>
    <s v="Direção dos  Recursos Humanos"/>
    <s v="ORI"/>
    <x v="0"/>
    <m/>
    <x v="0"/>
    <x v="0"/>
    <x v="0"/>
    <x v="0"/>
    <x v="0"/>
    <x v="0"/>
    <x v="0"/>
    <x v="0"/>
    <x v="0"/>
    <x v="0"/>
    <x v="0"/>
    <s v="Direção dos  Recursos Humanos"/>
    <x v="0"/>
    <x v="0"/>
    <x v="0"/>
    <x v="0"/>
    <x v="0"/>
    <x v="0"/>
    <x v="0"/>
    <x v="0"/>
    <x v="0"/>
    <x v="0"/>
    <x v="0"/>
    <x v="0"/>
    <s v="Pagamento de salário referente a 11-2024"/>
  </r>
  <r>
    <x v="0"/>
    <n v="0"/>
    <n v="0"/>
    <n v="0"/>
    <n v="23146"/>
    <x v="1287"/>
    <x v="0"/>
    <x v="0"/>
    <x v="0"/>
    <s v="03.16.25"/>
    <x v="23"/>
    <x v="0"/>
    <x v="0"/>
    <s v="Direção dos  Recursos Humanos"/>
    <s v="03.16.25"/>
    <s v="Direção dos  Recursos Humanos"/>
    <s v="03.16.25"/>
    <x v="30"/>
    <x v="0"/>
    <x v="0"/>
    <x v="0"/>
    <x v="1"/>
    <x v="0"/>
    <x v="0"/>
    <x v="0"/>
    <x v="10"/>
    <s v="2024-11-22"/>
    <x v="3"/>
    <n v="23146"/>
    <x v="0"/>
    <m/>
    <x v="0"/>
    <m/>
    <x v="6"/>
    <n v="100474914"/>
    <x v="0"/>
    <x v="0"/>
    <s v="Direção dos  Recursos Humanos"/>
    <s v="ORI"/>
    <x v="0"/>
    <m/>
    <x v="0"/>
    <x v="0"/>
    <x v="0"/>
    <x v="0"/>
    <x v="0"/>
    <x v="0"/>
    <x v="0"/>
    <x v="0"/>
    <x v="0"/>
    <x v="0"/>
    <x v="0"/>
    <s v="Direção dos  Recursos Humanos"/>
    <x v="0"/>
    <x v="0"/>
    <x v="0"/>
    <x v="0"/>
    <x v="0"/>
    <x v="0"/>
    <x v="0"/>
    <x v="0"/>
    <x v="0"/>
    <x v="0"/>
    <x v="0"/>
    <x v="0"/>
    <s v="Pagamento de salário referente a 11-2024"/>
  </r>
  <r>
    <x v="0"/>
    <n v="0"/>
    <n v="0"/>
    <n v="0"/>
    <n v="323978"/>
    <x v="1287"/>
    <x v="0"/>
    <x v="0"/>
    <x v="0"/>
    <s v="03.16.25"/>
    <x v="23"/>
    <x v="0"/>
    <x v="0"/>
    <s v="Direção dos  Recursos Humanos"/>
    <s v="03.16.25"/>
    <s v="Direção dos  Recursos Humanos"/>
    <s v="03.16.25"/>
    <x v="48"/>
    <x v="0"/>
    <x v="0"/>
    <x v="0"/>
    <x v="1"/>
    <x v="0"/>
    <x v="0"/>
    <x v="0"/>
    <x v="10"/>
    <s v="2024-11-22"/>
    <x v="3"/>
    <n v="323978"/>
    <x v="0"/>
    <m/>
    <x v="0"/>
    <m/>
    <x v="6"/>
    <n v="100474914"/>
    <x v="0"/>
    <x v="0"/>
    <s v="Direção dos  Recursos Humanos"/>
    <s v="ORI"/>
    <x v="0"/>
    <m/>
    <x v="0"/>
    <x v="0"/>
    <x v="0"/>
    <x v="0"/>
    <x v="0"/>
    <x v="0"/>
    <x v="0"/>
    <x v="0"/>
    <x v="0"/>
    <x v="0"/>
    <x v="0"/>
    <s v="Direção dos  Recursos Humanos"/>
    <x v="0"/>
    <x v="0"/>
    <x v="0"/>
    <x v="0"/>
    <x v="0"/>
    <x v="0"/>
    <x v="0"/>
    <x v="0"/>
    <x v="0"/>
    <x v="0"/>
    <x v="0"/>
    <x v="0"/>
    <s v="Pagamento de salário referente a 11-2024"/>
  </r>
  <r>
    <x v="0"/>
    <n v="0"/>
    <n v="0"/>
    <n v="0"/>
    <n v="56416"/>
    <x v="1287"/>
    <x v="0"/>
    <x v="0"/>
    <x v="0"/>
    <s v="03.16.25"/>
    <x v="23"/>
    <x v="0"/>
    <x v="0"/>
    <s v="Direção dos  Recursos Humanos"/>
    <s v="03.16.25"/>
    <s v="Direção dos  Recursos Humanos"/>
    <s v="03.16.25"/>
    <x v="78"/>
    <x v="0"/>
    <x v="4"/>
    <x v="17"/>
    <x v="0"/>
    <x v="0"/>
    <x v="0"/>
    <x v="0"/>
    <x v="10"/>
    <s v="2024-11-22"/>
    <x v="3"/>
    <n v="56416"/>
    <x v="0"/>
    <m/>
    <x v="0"/>
    <m/>
    <x v="6"/>
    <n v="100474914"/>
    <x v="0"/>
    <x v="0"/>
    <s v="Direção dos  Recursos Humanos"/>
    <s v="ORI"/>
    <x v="0"/>
    <m/>
    <x v="0"/>
    <x v="0"/>
    <x v="0"/>
    <x v="0"/>
    <x v="0"/>
    <x v="0"/>
    <x v="0"/>
    <x v="0"/>
    <x v="0"/>
    <x v="0"/>
    <x v="0"/>
    <s v="Direção dos  Recursos Humanos"/>
    <x v="0"/>
    <x v="0"/>
    <x v="0"/>
    <x v="0"/>
    <x v="0"/>
    <x v="0"/>
    <x v="0"/>
    <x v="0"/>
    <x v="0"/>
    <x v="0"/>
    <x v="0"/>
    <x v="0"/>
    <s v="Pagamento de salário referente a 11-2024"/>
  </r>
  <r>
    <x v="0"/>
    <n v="0"/>
    <n v="0"/>
    <n v="0"/>
    <n v="113303"/>
    <x v="1287"/>
    <x v="0"/>
    <x v="0"/>
    <x v="0"/>
    <s v="03.16.25"/>
    <x v="23"/>
    <x v="0"/>
    <x v="0"/>
    <s v="Direção dos  Recursos Humanos"/>
    <s v="03.16.25"/>
    <s v="Direção dos  Recursos Humanos"/>
    <s v="03.16.25"/>
    <x v="49"/>
    <x v="0"/>
    <x v="0"/>
    <x v="0"/>
    <x v="1"/>
    <x v="0"/>
    <x v="0"/>
    <x v="0"/>
    <x v="10"/>
    <s v="2024-11-22"/>
    <x v="3"/>
    <n v="113303"/>
    <x v="0"/>
    <m/>
    <x v="0"/>
    <m/>
    <x v="6"/>
    <n v="100474914"/>
    <x v="0"/>
    <x v="0"/>
    <s v="Direção dos  Recursos Humanos"/>
    <s v="ORI"/>
    <x v="0"/>
    <m/>
    <x v="0"/>
    <x v="0"/>
    <x v="0"/>
    <x v="0"/>
    <x v="0"/>
    <x v="0"/>
    <x v="0"/>
    <x v="0"/>
    <x v="0"/>
    <x v="0"/>
    <x v="0"/>
    <s v="Direção dos  Recursos Humanos"/>
    <x v="0"/>
    <x v="0"/>
    <x v="0"/>
    <x v="0"/>
    <x v="0"/>
    <x v="0"/>
    <x v="0"/>
    <x v="0"/>
    <x v="0"/>
    <x v="0"/>
    <x v="0"/>
    <x v="0"/>
    <s v="Pagamento de salário referente a 11-2024"/>
  </r>
  <r>
    <x v="0"/>
    <n v="0"/>
    <n v="0"/>
    <n v="0"/>
    <n v="1036785"/>
    <x v="1287"/>
    <x v="0"/>
    <x v="0"/>
    <x v="0"/>
    <s v="03.16.25"/>
    <x v="23"/>
    <x v="0"/>
    <x v="0"/>
    <s v="Direção dos  Recursos Humanos"/>
    <s v="03.16.25"/>
    <s v="Direção dos  Recursos Humanos"/>
    <s v="03.16.25"/>
    <x v="79"/>
    <x v="0"/>
    <x v="4"/>
    <x v="17"/>
    <x v="0"/>
    <x v="0"/>
    <x v="0"/>
    <x v="0"/>
    <x v="10"/>
    <s v="2024-11-22"/>
    <x v="3"/>
    <n v="1036785"/>
    <x v="0"/>
    <m/>
    <x v="0"/>
    <m/>
    <x v="6"/>
    <n v="100474914"/>
    <x v="0"/>
    <x v="0"/>
    <s v="Direção dos  Recursos Humanos"/>
    <s v="ORI"/>
    <x v="0"/>
    <m/>
    <x v="0"/>
    <x v="0"/>
    <x v="0"/>
    <x v="0"/>
    <x v="0"/>
    <x v="0"/>
    <x v="0"/>
    <x v="0"/>
    <x v="0"/>
    <x v="0"/>
    <x v="0"/>
    <s v="Direção dos  Recursos Humanos"/>
    <x v="0"/>
    <x v="0"/>
    <x v="0"/>
    <x v="0"/>
    <x v="0"/>
    <x v="0"/>
    <x v="0"/>
    <x v="0"/>
    <x v="0"/>
    <x v="0"/>
    <x v="0"/>
    <x v="0"/>
    <s v="Pagamento de salário referente a 11-2024"/>
  </r>
  <r>
    <x v="0"/>
    <n v="0"/>
    <n v="0"/>
    <n v="0"/>
    <n v="71"/>
    <x v="1288"/>
    <x v="0"/>
    <x v="0"/>
    <x v="0"/>
    <s v="03.16.23"/>
    <x v="14"/>
    <x v="0"/>
    <x v="0"/>
    <s v="Direção da Educação, Formação Profissional, Emprego"/>
    <s v="03.16.23"/>
    <s v="Direção da Educação, Formação Profissional, Emprego"/>
    <s v="03.16.23"/>
    <x v="28"/>
    <x v="0"/>
    <x v="0"/>
    <x v="0"/>
    <x v="0"/>
    <x v="0"/>
    <x v="0"/>
    <x v="0"/>
    <x v="10"/>
    <s v="2024-11-22"/>
    <x v="3"/>
    <n v="71"/>
    <x v="0"/>
    <m/>
    <x v="0"/>
    <m/>
    <x v="15"/>
    <n v="100479277"/>
    <x v="0"/>
    <x v="2"/>
    <s v="Direção da Educação, Formação Profissional, Emprego"/>
    <s v="ORI"/>
    <x v="0"/>
    <m/>
    <x v="0"/>
    <x v="0"/>
    <x v="0"/>
    <x v="0"/>
    <x v="0"/>
    <x v="0"/>
    <x v="0"/>
    <x v="0"/>
    <x v="0"/>
    <x v="0"/>
    <x v="0"/>
    <s v="Direção da Educação, Formação Profissional, Emprego"/>
    <x v="0"/>
    <x v="0"/>
    <x v="0"/>
    <x v="0"/>
    <x v="0"/>
    <x v="0"/>
    <x v="0"/>
    <x v="0"/>
    <x v="0"/>
    <x v="0"/>
    <x v="2"/>
    <x v="0"/>
    <s v="Pagamento de salário referente a 11-2024"/>
  </r>
  <r>
    <x v="0"/>
    <n v="0"/>
    <n v="0"/>
    <n v="0"/>
    <n v="12"/>
    <x v="1288"/>
    <x v="0"/>
    <x v="0"/>
    <x v="0"/>
    <s v="03.16.23"/>
    <x v="14"/>
    <x v="0"/>
    <x v="0"/>
    <s v="Direção da Educação, Formação Profissional, Emprego"/>
    <s v="03.16.23"/>
    <s v="Direção da Educação, Formação Profissional, Emprego"/>
    <s v="03.16.23"/>
    <x v="29"/>
    <x v="0"/>
    <x v="0"/>
    <x v="0"/>
    <x v="0"/>
    <x v="0"/>
    <x v="0"/>
    <x v="0"/>
    <x v="10"/>
    <s v="2024-11-22"/>
    <x v="3"/>
    <n v="12"/>
    <x v="0"/>
    <m/>
    <x v="0"/>
    <m/>
    <x v="15"/>
    <n v="100479277"/>
    <x v="0"/>
    <x v="2"/>
    <s v="Direção da Educação, Formação Profissional, Emprego"/>
    <s v="ORI"/>
    <x v="0"/>
    <m/>
    <x v="0"/>
    <x v="0"/>
    <x v="0"/>
    <x v="0"/>
    <x v="0"/>
    <x v="0"/>
    <x v="0"/>
    <x v="0"/>
    <x v="0"/>
    <x v="0"/>
    <x v="0"/>
    <s v="Direção da Educação, Formação Profissional, Emprego"/>
    <x v="0"/>
    <x v="0"/>
    <x v="0"/>
    <x v="0"/>
    <x v="0"/>
    <x v="0"/>
    <x v="0"/>
    <x v="0"/>
    <x v="0"/>
    <x v="0"/>
    <x v="2"/>
    <x v="0"/>
    <s v="Pagamento de salário referente a 11-2024"/>
  </r>
  <r>
    <x v="0"/>
    <n v="0"/>
    <n v="0"/>
    <n v="0"/>
    <n v="6880"/>
    <x v="1288"/>
    <x v="0"/>
    <x v="0"/>
    <x v="0"/>
    <s v="03.16.23"/>
    <x v="14"/>
    <x v="0"/>
    <x v="0"/>
    <s v="Direção da Educação, Formação Profissional, Emprego"/>
    <s v="03.16.23"/>
    <s v="Direção da Educação, Formação Profissional, Emprego"/>
    <s v="03.16.23"/>
    <x v="30"/>
    <x v="0"/>
    <x v="0"/>
    <x v="0"/>
    <x v="1"/>
    <x v="0"/>
    <x v="0"/>
    <x v="0"/>
    <x v="10"/>
    <s v="2024-11-22"/>
    <x v="3"/>
    <n v="6880"/>
    <x v="0"/>
    <m/>
    <x v="0"/>
    <m/>
    <x v="15"/>
    <n v="100479277"/>
    <x v="0"/>
    <x v="2"/>
    <s v="Direção da Educação, Formação Profissional, Emprego"/>
    <s v="ORI"/>
    <x v="0"/>
    <m/>
    <x v="0"/>
    <x v="0"/>
    <x v="0"/>
    <x v="0"/>
    <x v="0"/>
    <x v="0"/>
    <x v="0"/>
    <x v="0"/>
    <x v="0"/>
    <x v="0"/>
    <x v="0"/>
    <s v="Direção da Educação, Formação Profissional, Emprego"/>
    <x v="0"/>
    <x v="0"/>
    <x v="0"/>
    <x v="0"/>
    <x v="0"/>
    <x v="0"/>
    <x v="0"/>
    <x v="0"/>
    <x v="0"/>
    <x v="0"/>
    <x v="2"/>
    <x v="0"/>
    <s v="Pagamento de salário referente a 11-2024"/>
  </r>
  <r>
    <x v="0"/>
    <n v="0"/>
    <n v="0"/>
    <n v="0"/>
    <n v="6"/>
    <x v="1288"/>
    <x v="0"/>
    <x v="0"/>
    <x v="0"/>
    <s v="03.16.23"/>
    <x v="14"/>
    <x v="0"/>
    <x v="0"/>
    <s v="Direção da Educação, Formação Profissional, Emprego"/>
    <s v="03.16.23"/>
    <s v="Direção da Educação, Formação Profissional, Emprego"/>
    <s v="03.16.23"/>
    <x v="28"/>
    <x v="0"/>
    <x v="0"/>
    <x v="0"/>
    <x v="0"/>
    <x v="0"/>
    <x v="0"/>
    <x v="0"/>
    <x v="10"/>
    <s v="2024-11-22"/>
    <x v="3"/>
    <n v="6"/>
    <x v="0"/>
    <m/>
    <x v="0"/>
    <m/>
    <x v="2"/>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11-2024"/>
  </r>
  <r>
    <x v="0"/>
    <n v="0"/>
    <n v="0"/>
    <n v="0"/>
    <n v="1"/>
    <x v="1288"/>
    <x v="0"/>
    <x v="0"/>
    <x v="0"/>
    <s v="03.16.23"/>
    <x v="14"/>
    <x v="0"/>
    <x v="0"/>
    <s v="Direção da Educação, Formação Profissional, Emprego"/>
    <s v="03.16.23"/>
    <s v="Direção da Educação, Formação Profissional, Emprego"/>
    <s v="03.16.23"/>
    <x v="29"/>
    <x v="0"/>
    <x v="0"/>
    <x v="0"/>
    <x v="0"/>
    <x v="0"/>
    <x v="0"/>
    <x v="0"/>
    <x v="10"/>
    <s v="2024-11-22"/>
    <x v="3"/>
    <n v="1"/>
    <x v="0"/>
    <m/>
    <x v="0"/>
    <m/>
    <x v="2"/>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11-2024"/>
  </r>
  <r>
    <x v="0"/>
    <n v="0"/>
    <n v="0"/>
    <n v="0"/>
    <n v="655"/>
    <x v="1288"/>
    <x v="0"/>
    <x v="0"/>
    <x v="0"/>
    <s v="03.16.23"/>
    <x v="14"/>
    <x v="0"/>
    <x v="0"/>
    <s v="Direção da Educação, Formação Profissional, Emprego"/>
    <s v="03.16.23"/>
    <s v="Direção da Educação, Formação Profissional, Emprego"/>
    <s v="03.16.23"/>
    <x v="30"/>
    <x v="0"/>
    <x v="0"/>
    <x v="0"/>
    <x v="1"/>
    <x v="0"/>
    <x v="0"/>
    <x v="0"/>
    <x v="10"/>
    <s v="2024-11-22"/>
    <x v="3"/>
    <n v="655"/>
    <x v="0"/>
    <m/>
    <x v="0"/>
    <m/>
    <x v="2"/>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11-2024"/>
  </r>
  <r>
    <x v="0"/>
    <n v="0"/>
    <n v="0"/>
    <n v="0"/>
    <n v="33"/>
    <x v="1288"/>
    <x v="0"/>
    <x v="0"/>
    <x v="0"/>
    <s v="03.16.23"/>
    <x v="14"/>
    <x v="0"/>
    <x v="0"/>
    <s v="Direção da Educação, Formação Profissional, Emprego"/>
    <s v="03.16.23"/>
    <s v="Direção da Educação, Formação Profissional, Emprego"/>
    <s v="03.16.23"/>
    <x v="28"/>
    <x v="0"/>
    <x v="0"/>
    <x v="0"/>
    <x v="0"/>
    <x v="0"/>
    <x v="0"/>
    <x v="0"/>
    <x v="10"/>
    <s v="2024-11-22"/>
    <x v="3"/>
    <n v="33"/>
    <x v="0"/>
    <m/>
    <x v="0"/>
    <m/>
    <x v="16"/>
    <n v="100474707"/>
    <x v="0"/>
    <x v="3"/>
    <s v="Direção da Educação, Formação Profissional, Emprego"/>
    <s v="ORI"/>
    <x v="0"/>
    <m/>
    <x v="0"/>
    <x v="0"/>
    <x v="0"/>
    <x v="0"/>
    <x v="0"/>
    <x v="0"/>
    <x v="0"/>
    <x v="0"/>
    <x v="0"/>
    <x v="0"/>
    <x v="0"/>
    <s v="Direção da Educação, Formação Profissional, Emprego"/>
    <x v="0"/>
    <x v="0"/>
    <x v="0"/>
    <x v="0"/>
    <x v="0"/>
    <x v="0"/>
    <x v="0"/>
    <x v="0"/>
    <x v="0"/>
    <x v="0"/>
    <x v="3"/>
    <x v="0"/>
    <s v="Pagamento de salário referente a 11-2024"/>
  </r>
  <r>
    <x v="0"/>
    <n v="0"/>
    <n v="0"/>
    <n v="0"/>
    <n v="5"/>
    <x v="1288"/>
    <x v="0"/>
    <x v="0"/>
    <x v="0"/>
    <s v="03.16.23"/>
    <x v="14"/>
    <x v="0"/>
    <x v="0"/>
    <s v="Direção da Educação, Formação Profissional, Emprego"/>
    <s v="03.16.23"/>
    <s v="Direção da Educação, Formação Profissional, Emprego"/>
    <s v="03.16.23"/>
    <x v="29"/>
    <x v="0"/>
    <x v="0"/>
    <x v="0"/>
    <x v="0"/>
    <x v="0"/>
    <x v="0"/>
    <x v="0"/>
    <x v="10"/>
    <s v="2024-11-22"/>
    <x v="3"/>
    <n v="5"/>
    <x v="0"/>
    <m/>
    <x v="0"/>
    <m/>
    <x v="16"/>
    <n v="100474707"/>
    <x v="0"/>
    <x v="3"/>
    <s v="Direção da Educação, Formação Profissional, Emprego"/>
    <s v="ORI"/>
    <x v="0"/>
    <m/>
    <x v="0"/>
    <x v="0"/>
    <x v="0"/>
    <x v="0"/>
    <x v="0"/>
    <x v="0"/>
    <x v="0"/>
    <x v="0"/>
    <x v="0"/>
    <x v="0"/>
    <x v="0"/>
    <s v="Direção da Educação, Formação Profissional, Emprego"/>
    <x v="0"/>
    <x v="0"/>
    <x v="0"/>
    <x v="0"/>
    <x v="0"/>
    <x v="0"/>
    <x v="0"/>
    <x v="0"/>
    <x v="0"/>
    <x v="0"/>
    <x v="3"/>
    <x v="0"/>
    <s v="Pagamento de salário referente a 11-2024"/>
  </r>
  <r>
    <x v="0"/>
    <n v="0"/>
    <n v="0"/>
    <n v="0"/>
    <n v="3242"/>
    <x v="1288"/>
    <x v="0"/>
    <x v="0"/>
    <x v="0"/>
    <s v="03.16.23"/>
    <x v="14"/>
    <x v="0"/>
    <x v="0"/>
    <s v="Direção da Educação, Formação Profissional, Emprego"/>
    <s v="03.16.23"/>
    <s v="Direção da Educação, Formação Profissional, Emprego"/>
    <s v="03.16.23"/>
    <x v="30"/>
    <x v="0"/>
    <x v="0"/>
    <x v="0"/>
    <x v="1"/>
    <x v="0"/>
    <x v="0"/>
    <x v="0"/>
    <x v="10"/>
    <s v="2024-11-22"/>
    <x v="3"/>
    <n v="3242"/>
    <x v="0"/>
    <m/>
    <x v="0"/>
    <m/>
    <x v="16"/>
    <n v="100474707"/>
    <x v="0"/>
    <x v="3"/>
    <s v="Direção da Educação, Formação Profissional, Emprego"/>
    <s v="ORI"/>
    <x v="0"/>
    <m/>
    <x v="0"/>
    <x v="0"/>
    <x v="0"/>
    <x v="0"/>
    <x v="0"/>
    <x v="0"/>
    <x v="0"/>
    <x v="0"/>
    <x v="0"/>
    <x v="0"/>
    <x v="0"/>
    <s v="Direção da Educação, Formação Profissional, Emprego"/>
    <x v="0"/>
    <x v="0"/>
    <x v="0"/>
    <x v="0"/>
    <x v="0"/>
    <x v="0"/>
    <x v="0"/>
    <x v="0"/>
    <x v="0"/>
    <x v="0"/>
    <x v="3"/>
    <x v="0"/>
    <s v="Pagamento de salário referente a 11-2024"/>
  </r>
  <r>
    <x v="0"/>
    <n v="0"/>
    <n v="0"/>
    <n v="0"/>
    <n v="51"/>
    <x v="1288"/>
    <x v="0"/>
    <x v="0"/>
    <x v="0"/>
    <s v="03.16.23"/>
    <x v="14"/>
    <x v="0"/>
    <x v="0"/>
    <s v="Direção da Educação, Formação Profissional, Emprego"/>
    <s v="03.16.23"/>
    <s v="Direção da Educação, Formação Profissional, Emprego"/>
    <s v="03.16.23"/>
    <x v="28"/>
    <x v="0"/>
    <x v="0"/>
    <x v="0"/>
    <x v="0"/>
    <x v="0"/>
    <x v="0"/>
    <x v="0"/>
    <x v="10"/>
    <s v="2024-11-22"/>
    <x v="3"/>
    <n v="51"/>
    <x v="0"/>
    <m/>
    <x v="0"/>
    <m/>
    <x v="17"/>
    <n v="100479279"/>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11-2024"/>
  </r>
  <r>
    <x v="0"/>
    <n v="0"/>
    <n v="0"/>
    <n v="0"/>
    <n v="8"/>
    <x v="1288"/>
    <x v="0"/>
    <x v="0"/>
    <x v="0"/>
    <s v="03.16.23"/>
    <x v="14"/>
    <x v="0"/>
    <x v="0"/>
    <s v="Direção da Educação, Formação Profissional, Emprego"/>
    <s v="03.16.23"/>
    <s v="Direção da Educação, Formação Profissional, Emprego"/>
    <s v="03.16.23"/>
    <x v="29"/>
    <x v="0"/>
    <x v="0"/>
    <x v="0"/>
    <x v="0"/>
    <x v="0"/>
    <x v="0"/>
    <x v="0"/>
    <x v="10"/>
    <s v="2024-11-22"/>
    <x v="3"/>
    <n v="8"/>
    <x v="0"/>
    <m/>
    <x v="0"/>
    <m/>
    <x v="17"/>
    <n v="100479279"/>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11-2024"/>
  </r>
  <r>
    <x v="0"/>
    <n v="0"/>
    <n v="0"/>
    <n v="0"/>
    <n v="4941"/>
    <x v="1288"/>
    <x v="0"/>
    <x v="0"/>
    <x v="0"/>
    <s v="03.16.23"/>
    <x v="14"/>
    <x v="0"/>
    <x v="0"/>
    <s v="Direção da Educação, Formação Profissional, Emprego"/>
    <s v="03.16.23"/>
    <s v="Direção da Educação, Formação Profissional, Emprego"/>
    <s v="03.16.23"/>
    <x v="30"/>
    <x v="0"/>
    <x v="0"/>
    <x v="0"/>
    <x v="1"/>
    <x v="0"/>
    <x v="0"/>
    <x v="0"/>
    <x v="10"/>
    <s v="2024-11-22"/>
    <x v="3"/>
    <n v="4941"/>
    <x v="0"/>
    <m/>
    <x v="0"/>
    <m/>
    <x v="17"/>
    <n v="100479279"/>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11-2024"/>
  </r>
  <r>
    <x v="0"/>
    <n v="0"/>
    <n v="0"/>
    <n v="0"/>
    <n v="3"/>
    <x v="1288"/>
    <x v="0"/>
    <x v="0"/>
    <x v="0"/>
    <s v="03.16.23"/>
    <x v="14"/>
    <x v="0"/>
    <x v="0"/>
    <s v="Direção da Educação, Formação Profissional, Emprego"/>
    <s v="03.16.23"/>
    <s v="Direção da Educação, Formação Profissional, Emprego"/>
    <s v="03.16.23"/>
    <x v="28"/>
    <x v="0"/>
    <x v="0"/>
    <x v="0"/>
    <x v="0"/>
    <x v="0"/>
    <x v="0"/>
    <x v="0"/>
    <x v="10"/>
    <s v="2024-11-22"/>
    <x v="3"/>
    <n v="3"/>
    <x v="0"/>
    <m/>
    <x v="0"/>
    <m/>
    <x v="18"/>
    <n v="100478987"/>
    <x v="0"/>
    <x v="5"/>
    <s v="Direção da Educação, Formação Profissional, Emprego"/>
    <s v="ORI"/>
    <x v="0"/>
    <m/>
    <x v="0"/>
    <x v="0"/>
    <x v="0"/>
    <x v="0"/>
    <x v="0"/>
    <x v="0"/>
    <x v="0"/>
    <x v="0"/>
    <x v="0"/>
    <x v="0"/>
    <x v="0"/>
    <s v="Direção da Educação, Formação Profissional, Emprego"/>
    <x v="0"/>
    <x v="0"/>
    <x v="0"/>
    <x v="0"/>
    <x v="0"/>
    <x v="0"/>
    <x v="0"/>
    <x v="0"/>
    <x v="0"/>
    <x v="0"/>
    <x v="5"/>
    <x v="0"/>
    <s v="Pagamento de salário referente a 11-2024"/>
  </r>
  <r>
    <x v="0"/>
    <n v="0"/>
    <n v="0"/>
    <n v="0"/>
    <n v="0"/>
    <x v="1288"/>
    <x v="0"/>
    <x v="0"/>
    <x v="0"/>
    <s v="03.16.23"/>
    <x v="14"/>
    <x v="0"/>
    <x v="0"/>
    <s v="Direção da Educação, Formação Profissional, Emprego"/>
    <s v="03.16.23"/>
    <s v="Direção da Educação, Formação Profissional, Emprego"/>
    <s v="03.16.23"/>
    <x v="29"/>
    <x v="0"/>
    <x v="0"/>
    <x v="0"/>
    <x v="0"/>
    <x v="0"/>
    <x v="0"/>
    <x v="0"/>
    <x v="10"/>
    <s v="2024-11-22"/>
    <x v="3"/>
    <n v="0"/>
    <x v="0"/>
    <m/>
    <x v="0"/>
    <m/>
    <x v="18"/>
    <n v="100478987"/>
    <x v="0"/>
    <x v="5"/>
    <s v="Direção da Educação, Formação Profissional, Emprego"/>
    <s v="ORI"/>
    <x v="0"/>
    <m/>
    <x v="0"/>
    <x v="0"/>
    <x v="0"/>
    <x v="0"/>
    <x v="0"/>
    <x v="0"/>
    <x v="0"/>
    <x v="0"/>
    <x v="0"/>
    <x v="0"/>
    <x v="0"/>
    <s v="Direção da Educação, Formação Profissional, Emprego"/>
    <x v="0"/>
    <x v="0"/>
    <x v="0"/>
    <x v="0"/>
    <x v="0"/>
    <x v="0"/>
    <x v="0"/>
    <x v="0"/>
    <x v="0"/>
    <x v="0"/>
    <x v="5"/>
    <x v="0"/>
    <s v="Pagamento de salário referente a 11-2024"/>
  </r>
  <r>
    <x v="0"/>
    <n v="0"/>
    <n v="0"/>
    <n v="0"/>
    <n v="307"/>
    <x v="1288"/>
    <x v="0"/>
    <x v="0"/>
    <x v="0"/>
    <s v="03.16.23"/>
    <x v="14"/>
    <x v="0"/>
    <x v="0"/>
    <s v="Direção da Educação, Formação Profissional, Emprego"/>
    <s v="03.16.23"/>
    <s v="Direção da Educação, Formação Profissional, Emprego"/>
    <s v="03.16.23"/>
    <x v="30"/>
    <x v="0"/>
    <x v="0"/>
    <x v="0"/>
    <x v="1"/>
    <x v="0"/>
    <x v="0"/>
    <x v="0"/>
    <x v="10"/>
    <s v="2024-11-22"/>
    <x v="3"/>
    <n v="307"/>
    <x v="0"/>
    <m/>
    <x v="0"/>
    <m/>
    <x v="18"/>
    <n v="100478987"/>
    <x v="0"/>
    <x v="5"/>
    <s v="Direção da Educação, Formação Profissional, Emprego"/>
    <s v="ORI"/>
    <x v="0"/>
    <m/>
    <x v="0"/>
    <x v="0"/>
    <x v="0"/>
    <x v="0"/>
    <x v="0"/>
    <x v="0"/>
    <x v="0"/>
    <x v="0"/>
    <x v="0"/>
    <x v="0"/>
    <x v="0"/>
    <s v="Direção da Educação, Formação Profissional, Emprego"/>
    <x v="0"/>
    <x v="0"/>
    <x v="0"/>
    <x v="0"/>
    <x v="0"/>
    <x v="0"/>
    <x v="0"/>
    <x v="0"/>
    <x v="0"/>
    <x v="0"/>
    <x v="5"/>
    <x v="0"/>
    <s v="Pagamento de salário referente a 11-2024"/>
  </r>
  <r>
    <x v="0"/>
    <n v="0"/>
    <n v="0"/>
    <n v="0"/>
    <n v="816"/>
    <x v="1288"/>
    <x v="0"/>
    <x v="0"/>
    <x v="0"/>
    <s v="03.16.23"/>
    <x v="14"/>
    <x v="0"/>
    <x v="0"/>
    <s v="Direção da Educação, Formação Profissional, Emprego"/>
    <s v="03.16.23"/>
    <s v="Direção da Educação, Formação Profissional, Emprego"/>
    <s v="03.16.23"/>
    <x v="28"/>
    <x v="0"/>
    <x v="0"/>
    <x v="0"/>
    <x v="0"/>
    <x v="0"/>
    <x v="0"/>
    <x v="0"/>
    <x v="10"/>
    <s v="2024-11-22"/>
    <x v="3"/>
    <n v="816"/>
    <x v="0"/>
    <m/>
    <x v="0"/>
    <m/>
    <x v="19"/>
    <n v="100474706"/>
    <x v="0"/>
    <x v="6"/>
    <s v="Direção da Educação, Formação Profissional, Emprego"/>
    <s v="ORI"/>
    <x v="0"/>
    <m/>
    <x v="0"/>
    <x v="0"/>
    <x v="0"/>
    <x v="0"/>
    <x v="0"/>
    <x v="0"/>
    <x v="0"/>
    <x v="0"/>
    <x v="0"/>
    <x v="0"/>
    <x v="0"/>
    <s v="Direção da Educação, Formação Profissional, Emprego"/>
    <x v="0"/>
    <x v="0"/>
    <x v="0"/>
    <x v="0"/>
    <x v="0"/>
    <x v="0"/>
    <x v="0"/>
    <x v="0"/>
    <x v="0"/>
    <x v="0"/>
    <x v="6"/>
    <x v="0"/>
    <s v="Pagamento de salário referente a 11-2024"/>
  </r>
  <r>
    <x v="0"/>
    <n v="0"/>
    <n v="0"/>
    <n v="0"/>
    <n v="142"/>
    <x v="1288"/>
    <x v="0"/>
    <x v="0"/>
    <x v="0"/>
    <s v="03.16.23"/>
    <x v="14"/>
    <x v="0"/>
    <x v="0"/>
    <s v="Direção da Educação, Formação Profissional, Emprego"/>
    <s v="03.16.23"/>
    <s v="Direção da Educação, Formação Profissional, Emprego"/>
    <s v="03.16.23"/>
    <x v="29"/>
    <x v="0"/>
    <x v="0"/>
    <x v="0"/>
    <x v="0"/>
    <x v="0"/>
    <x v="0"/>
    <x v="0"/>
    <x v="10"/>
    <s v="2024-11-22"/>
    <x v="3"/>
    <n v="142"/>
    <x v="0"/>
    <m/>
    <x v="0"/>
    <m/>
    <x v="19"/>
    <n v="100474706"/>
    <x v="0"/>
    <x v="6"/>
    <s v="Direção da Educação, Formação Profissional, Emprego"/>
    <s v="ORI"/>
    <x v="0"/>
    <m/>
    <x v="0"/>
    <x v="0"/>
    <x v="0"/>
    <x v="0"/>
    <x v="0"/>
    <x v="0"/>
    <x v="0"/>
    <x v="0"/>
    <x v="0"/>
    <x v="0"/>
    <x v="0"/>
    <s v="Direção da Educação, Formação Profissional, Emprego"/>
    <x v="0"/>
    <x v="0"/>
    <x v="0"/>
    <x v="0"/>
    <x v="0"/>
    <x v="0"/>
    <x v="0"/>
    <x v="0"/>
    <x v="0"/>
    <x v="0"/>
    <x v="6"/>
    <x v="0"/>
    <s v="Pagamento de salário referente a 11-2024"/>
  </r>
  <r>
    <x v="0"/>
    <n v="0"/>
    <n v="0"/>
    <n v="0"/>
    <n v="78762"/>
    <x v="1288"/>
    <x v="0"/>
    <x v="0"/>
    <x v="0"/>
    <s v="03.16.23"/>
    <x v="14"/>
    <x v="0"/>
    <x v="0"/>
    <s v="Direção da Educação, Formação Profissional, Emprego"/>
    <s v="03.16.23"/>
    <s v="Direção da Educação, Formação Profissional, Emprego"/>
    <s v="03.16.23"/>
    <x v="30"/>
    <x v="0"/>
    <x v="0"/>
    <x v="0"/>
    <x v="1"/>
    <x v="0"/>
    <x v="0"/>
    <x v="0"/>
    <x v="10"/>
    <s v="2024-11-22"/>
    <x v="3"/>
    <n v="78762"/>
    <x v="0"/>
    <m/>
    <x v="0"/>
    <m/>
    <x v="19"/>
    <n v="100474706"/>
    <x v="0"/>
    <x v="6"/>
    <s v="Direção da Educação, Formação Profissional, Emprego"/>
    <s v="ORI"/>
    <x v="0"/>
    <m/>
    <x v="0"/>
    <x v="0"/>
    <x v="0"/>
    <x v="0"/>
    <x v="0"/>
    <x v="0"/>
    <x v="0"/>
    <x v="0"/>
    <x v="0"/>
    <x v="0"/>
    <x v="0"/>
    <s v="Direção da Educação, Formação Profissional, Emprego"/>
    <x v="0"/>
    <x v="0"/>
    <x v="0"/>
    <x v="0"/>
    <x v="0"/>
    <x v="0"/>
    <x v="0"/>
    <x v="0"/>
    <x v="0"/>
    <x v="0"/>
    <x v="6"/>
    <x v="0"/>
    <s v="Pagamento de salário referente a 11-2024"/>
  </r>
  <r>
    <x v="0"/>
    <n v="0"/>
    <n v="0"/>
    <n v="0"/>
    <n v="9353"/>
    <x v="1288"/>
    <x v="0"/>
    <x v="0"/>
    <x v="0"/>
    <s v="03.16.23"/>
    <x v="14"/>
    <x v="0"/>
    <x v="0"/>
    <s v="Direção da Educação, Formação Profissional, Emprego"/>
    <s v="03.16.23"/>
    <s v="Direção da Educação, Formação Profissional, Emprego"/>
    <s v="03.16.23"/>
    <x v="28"/>
    <x v="0"/>
    <x v="0"/>
    <x v="0"/>
    <x v="0"/>
    <x v="0"/>
    <x v="0"/>
    <x v="0"/>
    <x v="10"/>
    <s v="2024-11-22"/>
    <x v="3"/>
    <n v="9353"/>
    <x v="0"/>
    <m/>
    <x v="0"/>
    <m/>
    <x v="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11-2024"/>
  </r>
  <r>
    <x v="0"/>
    <n v="0"/>
    <n v="0"/>
    <n v="0"/>
    <n v="1632"/>
    <x v="1288"/>
    <x v="0"/>
    <x v="0"/>
    <x v="0"/>
    <s v="03.16.23"/>
    <x v="14"/>
    <x v="0"/>
    <x v="0"/>
    <s v="Direção da Educação, Formação Profissional, Emprego"/>
    <s v="03.16.23"/>
    <s v="Direção da Educação, Formação Profissional, Emprego"/>
    <s v="03.16.23"/>
    <x v="29"/>
    <x v="0"/>
    <x v="0"/>
    <x v="0"/>
    <x v="0"/>
    <x v="0"/>
    <x v="0"/>
    <x v="0"/>
    <x v="10"/>
    <s v="2024-11-22"/>
    <x v="3"/>
    <n v="1632"/>
    <x v="0"/>
    <m/>
    <x v="0"/>
    <m/>
    <x v="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11-2024"/>
  </r>
  <r>
    <x v="0"/>
    <n v="0"/>
    <n v="0"/>
    <n v="0"/>
    <n v="902213"/>
    <x v="1288"/>
    <x v="0"/>
    <x v="0"/>
    <x v="0"/>
    <s v="03.16.23"/>
    <x v="14"/>
    <x v="0"/>
    <x v="0"/>
    <s v="Direção da Educação, Formação Profissional, Emprego"/>
    <s v="03.16.23"/>
    <s v="Direção da Educação, Formação Profissional, Emprego"/>
    <s v="03.16.23"/>
    <x v="30"/>
    <x v="0"/>
    <x v="0"/>
    <x v="0"/>
    <x v="1"/>
    <x v="0"/>
    <x v="0"/>
    <x v="0"/>
    <x v="10"/>
    <s v="2024-11-22"/>
    <x v="3"/>
    <n v="902213"/>
    <x v="0"/>
    <m/>
    <x v="0"/>
    <m/>
    <x v="6"/>
    <n v="100474914"/>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11-2024"/>
  </r>
  <r>
    <x v="0"/>
    <n v="0"/>
    <n v="0"/>
    <n v="0"/>
    <n v="582"/>
    <x v="1289"/>
    <x v="0"/>
    <x v="0"/>
    <x v="0"/>
    <s v="03.16.21"/>
    <x v="56"/>
    <x v="0"/>
    <x v="0"/>
    <s v="Dir. Turismo, Investimento e Emprendedorismo"/>
    <s v="03.16.21"/>
    <s v="Dir. Turismo, Investimento e Emprendedorismo"/>
    <s v="03.16.21"/>
    <x v="31"/>
    <x v="0"/>
    <x v="0"/>
    <x v="1"/>
    <x v="0"/>
    <x v="0"/>
    <x v="0"/>
    <x v="0"/>
    <x v="10"/>
    <s v="2024-11-22"/>
    <x v="3"/>
    <n v="582"/>
    <x v="0"/>
    <m/>
    <x v="0"/>
    <m/>
    <x v="2"/>
    <n v="100474696"/>
    <x v="0"/>
    <x v="1"/>
    <s v="Dir. Turismo, Investimento e Emprendedorismo"/>
    <s v="ORI"/>
    <x v="0"/>
    <m/>
    <x v="0"/>
    <x v="0"/>
    <x v="0"/>
    <x v="0"/>
    <x v="0"/>
    <x v="0"/>
    <x v="0"/>
    <x v="0"/>
    <x v="0"/>
    <x v="0"/>
    <x v="0"/>
    <s v="Dir. Turismo, Investimento e Emprendedorismo"/>
    <x v="0"/>
    <x v="0"/>
    <x v="0"/>
    <x v="0"/>
    <x v="0"/>
    <x v="0"/>
    <x v="0"/>
    <x v="0"/>
    <x v="0"/>
    <x v="0"/>
    <x v="1"/>
    <x v="0"/>
    <s v="Pagamento de salário referente a 11-2024"/>
  </r>
  <r>
    <x v="0"/>
    <n v="0"/>
    <n v="0"/>
    <n v="0"/>
    <n v="5829"/>
    <x v="1289"/>
    <x v="0"/>
    <x v="0"/>
    <x v="0"/>
    <s v="03.16.21"/>
    <x v="56"/>
    <x v="0"/>
    <x v="0"/>
    <s v="Dir. Turismo, Investimento e Emprendedorismo"/>
    <s v="03.16.21"/>
    <s v="Dir. Turismo, Investimento e Emprendedorismo"/>
    <s v="03.16.21"/>
    <x v="49"/>
    <x v="0"/>
    <x v="0"/>
    <x v="0"/>
    <x v="1"/>
    <x v="0"/>
    <x v="0"/>
    <x v="0"/>
    <x v="10"/>
    <s v="2024-11-22"/>
    <x v="3"/>
    <n v="5829"/>
    <x v="0"/>
    <m/>
    <x v="0"/>
    <m/>
    <x v="2"/>
    <n v="100474696"/>
    <x v="0"/>
    <x v="1"/>
    <s v="Dir. Turismo, Investimento e Emprendedorismo"/>
    <s v="ORI"/>
    <x v="0"/>
    <m/>
    <x v="0"/>
    <x v="0"/>
    <x v="0"/>
    <x v="0"/>
    <x v="0"/>
    <x v="0"/>
    <x v="0"/>
    <x v="0"/>
    <x v="0"/>
    <x v="0"/>
    <x v="0"/>
    <s v="Dir. Turismo, Investimento e Emprendedorismo"/>
    <x v="0"/>
    <x v="0"/>
    <x v="0"/>
    <x v="0"/>
    <x v="0"/>
    <x v="0"/>
    <x v="0"/>
    <x v="0"/>
    <x v="0"/>
    <x v="0"/>
    <x v="1"/>
    <x v="0"/>
    <s v="Pagamento de salário referente a 11-2024"/>
  </r>
  <r>
    <x v="0"/>
    <n v="0"/>
    <n v="0"/>
    <n v="0"/>
    <n v="7578"/>
    <x v="1289"/>
    <x v="0"/>
    <x v="0"/>
    <x v="0"/>
    <s v="03.16.21"/>
    <x v="56"/>
    <x v="0"/>
    <x v="0"/>
    <s v="Dir. Turismo, Investimento e Emprendedorismo"/>
    <s v="03.16.21"/>
    <s v="Dir. Turismo, Investimento e Emprendedorismo"/>
    <s v="03.16.21"/>
    <x v="31"/>
    <x v="0"/>
    <x v="0"/>
    <x v="1"/>
    <x v="0"/>
    <x v="0"/>
    <x v="0"/>
    <x v="0"/>
    <x v="10"/>
    <s v="2024-11-22"/>
    <x v="3"/>
    <n v="7578"/>
    <x v="0"/>
    <m/>
    <x v="0"/>
    <m/>
    <x v="6"/>
    <n v="100474914"/>
    <x v="0"/>
    <x v="0"/>
    <s v="Dir. Turismo, Investimento e Emprendedorismo"/>
    <s v="ORI"/>
    <x v="0"/>
    <m/>
    <x v="0"/>
    <x v="0"/>
    <x v="0"/>
    <x v="0"/>
    <x v="0"/>
    <x v="0"/>
    <x v="0"/>
    <x v="0"/>
    <x v="0"/>
    <x v="0"/>
    <x v="0"/>
    <s v="Dir. Turismo, Investimento e Emprendedorismo"/>
    <x v="0"/>
    <x v="0"/>
    <x v="0"/>
    <x v="0"/>
    <x v="0"/>
    <x v="0"/>
    <x v="0"/>
    <x v="0"/>
    <x v="0"/>
    <x v="0"/>
    <x v="0"/>
    <x v="0"/>
    <s v="Pagamento de salário referente a 11-2024"/>
  </r>
  <r>
    <x v="0"/>
    <n v="0"/>
    <n v="0"/>
    <n v="0"/>
    <n v="75771"/>
    <x v="1289"/>
    <x v="0"/>
    <x v="0"/>
    <x v="0"/>
    <s v="03.16.21"/>
    <x v="56"/>
    <x v="0"/>
    <x v="0"/>
    <s v="Dir. Turismo, Investimento e Emprendedorismo"/>
    <s v="03.16.21"/>
    <s v="Dir. Turismo, Investimento e Emprendedorismo"/>
    <s v="03.16.21"/>
    <x v="49"/>
    <x v="0"/>
    <x v="0"/>
    <x v="0"/>
    <x v="1"/>
    <x v="0"/>
    <x v="0"/>
    <x v="0"/>
    <x v="10"/>
    <s v="2024-11-22"/>
    <x v="3"/>
    <n v="75771"/>
    <x v="0"/>
    <m/>
    <x v="0"/>
    <m/>
    <x v="6"/>
    <n v="100474914"/>
    <x v="0"/>
    <x v="0"/>
    <s v="Dir. Turismo, Investimento e Emprendedorismo"/>
    <s v="ORI"/>
    <x v="0"/>
    <m/>
    <x v="0"/>
    <x v="0"/>
    <x v="0"/>
    <x v="0"/>
    <x v="0"/>
    <x v="0"/>
    <x v="0"/>
    <x v="0"/>
    <x v="0"/>
    <x v="0"/>
    <x v="0"/>
    <s v="Dir. Turismo, Investimento e Emprendedorismo"/>
    <x v="0"/>
    <x v="0"/>
    <x v="0"/>
    <x v="0"/>
    <x v="0"/>
    <x v="0"/>
    <x v="0"/>
    <x v="0"/>
    <x v="0"/>
    <x v="0"/>
    <x v="0"/>
    <x v="0"/>
    <s v="Pagamento de salário referente a 11-2024"/>
  </r>
  <r>
    <x v="0"/>
    <n v="0"/>
    <n v="0"/>
    <n v="0"/>
    <n v="289"/>
    <x v="1290"/>
    <x v="0"/>
    <x v="0"/>
    <x v="0"/>
    <s v="03.16.19"/>
    <x v="21"/>
    <x v="0"/>
    <x v="0"/>
    <s v="Direção de Inovação e Desporto"/>
    <s v="03.16.19"/>
    <s v="Direção de Inovação e Desporto"/>
    <s v="03.16.19"/>
    <x v="31"/>
    <x v="0"/>
    <x v="0"/>
    <x v="1"/>
    <x v="0"/>
    <x v="0"/>
    <x v="0"/>
    <x v="0"/>
    <x v="10"/>
    <s v="2024-11-22"/>
    <x v="3"/>
    <n v="289"/>
    <x v="0"/>
    <m/>
    <x v="0"/>
    <m/>
    <x v="2"/>
    <n v="100474696"/>
    <x v="0"/>
    <x v="1"/>
    <s v="Direção de Inovação e Desporto"/>
    <s v="ORI"/>
    <x v="0"/>
    <m/>
    <x v="0"/>
    <x v="0"/>
    <x v="0"/>
    <x v="0"/>
    <x v="0"/>
    <x v="0"/>
    <x v="0"/>
    <x v="0"/>
    <x v="0"/>
    <x v="0"/>
    <x v="0"/>
    <s v="Direção de Inovação e Desporto"/>
    <x v="0"/>
    <x v="0"/>
    <x v="0"/>
    <x v="0"/>
    <x v="0"/>
    <x v="0"/>
    <x v="0"/>
    <x v="0"/>
    <x v="0"/>
    <x v="0"/>
    <x v="1"/>
    <x v="0"/>
    <s v="Pagamento de salário referente a 11-2024"/>
  </r>
  <r>
    <x v="0"/>
    <n v="0"/>
    <n v="0"/>
    <n v="0"/>
    <n v="1046"/>
    <x v="1290"/>
    <x v="0"/>
    <x v="0"/>
    <x v="0"/>
    <s v="03.16.19"/>
    <x v="21"/>
    <x v="0"/>
    <x v="0"/>
    <s v="Direção de Inovação e Desporto"/>
    <s v="03.16.19"/>
    <s v="Direção de Inovação e Desporto"/>
    <s v="03.16.19"/>
    <x v="28"/>
    <x v="0"/>
    <x v="0"/>
    <x v="0"/>
    <x v="0"/>
    <x v="0"/>
    <x v="0"/>
    <x v="0"/>
    <x v="10"/>
    <s v="2024-11-22"/>
    <x v="3"/>
    <n v="1046"/>
    <x v="0"/>
    <m/>
    <x v="0"/>
    <m/>
    <x v="2"/>
    <n v="100474696"/>
    <x v="0"/>
    <x v="1"/>
    <s v="Direção de Inovação e Desporto"/>
    <s v="ORI"/>
    <x v="0"/>
    <m/>
    <x v="0"/>
    <x v="0"/>
    <x v="0"/>
    <x v="0"/>
    <x v="0"/>
    <x v="0"/>
    <x v="0"/>
    <x v="0"/>
    <x v="0"/>
    <x v="0"/>
    <x v="0"/>
    <s v="Direção de Inovação e Desporto"/>
    <x v="0"/>
    <x v="0"/>
    <x v="0"/>
    <x v="0"/>
    <x v="0"/>
    <x v="0"/>
    <x v="0"/>
    <x v="0"/>
    <x v="0"/>
    <x v="0"/>
    <x v="1"/>
    <x v="0"/>
    <s v="Pagamento de salário referente a 11-2024"/>
  </r>
  <r>
    <x v="0"/>
    <n v="0"/>
    <n v="0"/>
    <n v="0"/>
    <n v="7044"/>
    <x v="1290"/>
    <x v="0"/>
    <x v="0"/>
    <x v="0"/>
    <s v="03.16.19"/>
    <x v="21"/>
    <x v="0"/>
    <x v="0"/>
    <s v="Direção de Inovação e Desporto"/>
    <s v="03.16.19"/>
    <s v="Direção de Inovação e Desporto"/>
    <s v="03.16.19"/>
    <x v="30"/>
    <x v="0"/>
    <x v="0"/>
    <x v="0"/>
    <x v="1"/>
    <x v="0"/>
    <x v="0"/>
    <x v="0"/>
    <x v="10"/>
    <s v="2024-11-22"/>
    <x v="3"/>
    <n v="7044"/>
    <x v="0"/>
    <m/>
    <x v="0"/>
    <m/>
    <x v="2"/>
    <n v="100474696"/>
    <x v="0"/>
    <x v="1"/>
    <s v="Direção de Inovação e Desporto"/>
    <s v="ORI"/>
    <x v="0"/>
    <m/>
    <x v="0"/>
    <x v="0"/>
    <x v="0"/>
    <x v="0"/>
    <x v="0"/>
    <x v="0"/>
    <x v="0"/>
    <x v="0"/>
    <x v="0"/>
    <x v="0"/>
    <x v="0"/>
    <s v="Direção de Inovação e Desporto"/>
    <x v="0"/>
    <x v="0"/>
    <x v="0"/>
    <x v="0"/>
    <x v="0"/>
    <x v="0"/>
    <x v="0"/>
    <x v="0"/>
    <x v="0"/>
    <x v="0"/>
    <x v="1"/>
    <x v="0"/>
    <s v="Pagamento de salário referente a 11-2024"/>
  </r>
  <r>
    <x v="0"/>
    <n v="0"/>
    <n v="0"/>
    <n v="0"/>
    <n v="215"/>
    <x v="1290"/>
    <x v="0"/>
    <x v="0"/>
    <x v="0"/>
    <s v="03.16.19"/>
    <x v="21"/>
    <x v="0"/>
    <x v="0"/>
    <s v="Direção de Inovação e Desporto"/>
    <s v="03.16.19"/>
    <s v="Direção de Inovação e Desporto"/>
    <s v="03.16.19"/>
    <x v="31"/>
    <x v="0"/>
    <x v="0"/>
    <x v="1"/>
    <x v="0"/>
    <x v="0"/>
    <x v="0"/>
    <x v="0"/>
    <x v="10"/>
    <s v="2024-11-22"/>
    <x v="3"/>
    <n v="215"/>
    <x v="0"/>
    <m/>
    <x v="0"/>
    <m/>
    <x v="19"/>
    <n v="100474706"/>
    <x v="0"/>
    <x v="6"/>
    <s v="Direção de Inovação e Desporto"/>
    <s v="ORI"/>
    <x v="0"/>
    <m/>
    <x v="0"/>
    <x v="0"/>
    <x v="0"/>
    <x v="0"/>
    <x v="0"/>
    <x v="0"/>
    <x v="0"/>
    <x v="0"/>
    <x v="0"/>
    <x v="0"/>
    <x v="0"/>
    <s v="Direção de Inovação e Desporto"/>
    <x v="0"/>
    <x v="0"/>
    <x v="0"/>
    <x v="0"/>
    <x v="0"/>
    <x v="0"/>
    <x v="0"/>
    <x v="0"/>
    <x v="0"/>
    <x v="0"/>
    <x v="6"/>
    <x v="0"/>
    <s v="Pagamento de salário referente a 11-2024"/>
  </r>
  <r>
    <x v="0"/>
    <n v="0"/>
    <n v="0"/>
    <n v="0"/>
    <n v="779"/>
    <x v="1290"/>
    <x v="0"/>
    <x v="0"/>
    <x v="0"/>
    <s v="03.16.19"/>
    <x v="21"/>
    <x v="0"/>
    <x v="0"/>
    <s v="Direção de Inovação e Desporto"/>
    <s v="03.16.19"/>
    <s v="Direção de Inovação e Desporto"/>
    <s v="03.16.19"/>
    <x v="28"/>
    <x v="0"/>
    <x v="0"/>
    <x v="0"/>
    <x v="0"/>
    <x v="0"/>
    <x v="0"/>
    <x v="0"/>
    <x v="10"/>
    <s v="2024-11-22"/>
    <x v="3"/>
    <n v="779"/>
    <x v="0"/>
    <m/>
    <x v="0"/>
    <m/>
    <x v="19"/>
    <n v="100474706"/>
    <x v="0"/>
    <x v="6"/>
    <s v="Direção de Inovação e Desporto"/>
    <s v="ORI"/>
    <x v="0"/>
    <m/>
    <x v="0"/>
    <x v="0"/>
    <x v="0"/>
    <x v="0"/>
    <x v="0"/>
    <x v="0"/>
    <x v="0"/>
    <x v="0"/>
    <x v="0"/>
    <x v="0"/>
    <x v="0"/>
    <s v="Direção de Inovação e Desporto"/>
    <x v="0"/>
    <x v="0"/>
    <x v="0"/>
    <x v="0"/>
    <x v="0"/>
    <x v="0"/>
    <x v="0"/>
    <x v="0"/>
    <x v="0"/>
    <x v="0"/>
    <x v="6"/>
    <x v="0"/>
    <s v="Pagamento de salário referente a 11-2024"/>
  </r>
  <r>
    <x v="0"/>
    <n v="0"/>
    <n v="0"/>
    <n v="0"/>
    <n v="5246"/>
    <x v="1290"/>
    <x v="0"/>
    <x v="0"/>
    <x v="0"/>
    <s v="03.16.19"/>
    <x v="21"/>
    <x v="0"/>
    <x v="0"/>
    <s v="Direção de Inovação e Desporto"/>
    <s v="03.16.19"/>
    <s v="Direção de Inovação e Desporto"/>
    <s v="03.16.19"/>
    <x v="30"/>
    <x v="0"/>
    <x v="0"/>
    <x v="0"/>
    <x v="1"/>
    <x v="0"/>
    <x v="0"/>
    <x v="0"/>
    <x v="10"/>
    <s v="2024-11-22"/>
    <x v="3"/>
    <n v="5246"/>
    <x v="0"/>
    <m/>
    <x v="0"/>
    <m/>
    <x v="19"/>
    <n v="100474706"/>
    <x v="0"/>
    <x v="6"/>
    <s v="Direção de Inovação e Desporto"/>
    <s v="ORI"/>
    <x v="0"/>
    <m/>
    <x v="0"/>
    <x v="0"/>
    <x v="0"/>
    <x v="0"/>
    <x v="0"/>
    <x v="0"/>
    <x v="0"/>
    <x v="0"/>
    <x v="0"/>
    <x v="0"/>
    <x v="0"/>
    <s v="Direção de Inovação e Desporto"/>
    <x v="0"/>
    <x v="0"/>
    <x v="0"/>
    <x v="0"/>
    <x v="0"/>
    <x v="0"/>
    <x v="0"/>
    <x v="0"/>
    <x v="0"/>
    <x v="0"/>
    <x v="6"/>
    <x v="0"/>
    <s v="Pagamento de salário referente a 11-2024"/>
  </r>
  <r>
    <x v="0"/>
    <n v="0"/>
    <n v="0"/>
    <n v="0"/>
    <n v="4936"/>
    <x v="1290"/>
    <x v="0"/>
    <x v="0"/>
    <x v="0"/>
    <s v="03.16.19"/>
    <x v="21"/>
    <x v="0"/>
    <x v="0"/>
    <s v="Direção de Inovação e Desporto"/>
    <s v="03.16.19"/>
    <s v="Direção de Inovação e Desporto"/>
    <s v="03.16.19"/>
    <x v="31"/>
    <x v="0"/>
    <x v="0"/>
    <x v="1"/>
    <x v="0"/>
    <x v="0"/>
    <x v="0"/>
    <x v="0"/>
    <x v="10"/>
    <s v="2024-11-22"/>
    <x v="3"/>
    <n v="4936"/>
    <x v="0"/>
    <m/>
    <x v="0"/>
    <m/>
    <x v="6"/>
    <n v="100474914"/>
    <x v="0"/>
    <x v="0"/>
    <s v="Direção de Inovação e Desporto"/>
    <s v="ORI"/>
    <x v="0"/>
    <m/>
    <x v="0"/>
    <x v="0"/>
    <x v="0"/>
    <x v="0"/>
    <x v="0"/>
    <x v="0"/>
    <x v="0"/>
    <x v="0"/>
    <x v="0"/>
    <x v="0"/>
    <x v="0"/>
    <s v="Direção de Inovação e Desporto"/>
    <x v="0"/>
    <x v="0"/>
    <x v="0"/>
    <x v="0"/>
    <x v="0"/>
    <x v="0"/>
    <x v="0"/>
    <x v="0"/>
    <x v="0"/>
    <x v="0"/>
    <x v="0"/>
    <x v="0"/>
    <s v="Pagamento de salário referente a 11-2024"/>
  </r>
  <r>
    <x v="0"/>
    <n v="0"/>
    <n v="0"/>
    <n v="0"/>
    <n v="17842"/>
    <x v="1290"/>
    <x v="0"/>
    <x v="0"/>
    <x v="0"/>
    <s v="03.16.19"/>
    <x v="21"/>
    <x v="0"/>
    <x v="0"/>
    <s v="Direção de Inovação e Desporto"/>
    <s v="03.16.19"/>
    <s v="Direção de Inovação e Desporto"/>
    <s v="03.16.19"/>
    <x v="28"/>
    <x v="0"/>
    <x v="0"/>
    <x v="0"/>
    <x v="0"/>
    <x v="0"/>
    <x v="0"/>
    <x v="0"/>
    <x v="10"/>
    <s v="2024-11-22"/>
    <x v="3"/>
    <n v="17842"/>
    <x v="0"/>
    <m/>
    <x v="0"/>
    <m/>
    <x v="6"/>
    <n v="100474914"/>
    <x v="0"/>
    <x v="0"/>
    <s v="Direção de Inovação e Desporto"/>
    <s v="ORI"/>
    <x v="0"/>
    <m/>
    <x v="0"/>
    <x v="0"/>
    <x v="0"/>
    <x v="0"/>
    <x v="0"/>
    <x v="0"/>
    <x v="0"/>
    <x v="0"/>
    <x v="0"/>
    <x v="0"/>
    <x v="0"/>
    <s v="Direção de Inovação e Desporto"/>
    <x v="0"/>
    <x v="0"/>
    <x v="0"/>
    <x v="0"/>
    <x v="0"/>
    <x v="0"/>
    <x v="0"/>
    <x v="0"/>
    <x v="0"/>
    <x v="0"/>
    <x v="0"/>
    <x v="0"/>
    <s v="Pagamento de salário referente a 11-2024"/>
  </r>
  <r>
    <x v="0"/>
    <n v="0"/>
    <n v="0"/>
    <n v="0"/>
    <n v="120110"/>
    <x v="1290"/>
    <x v="0"/>
    <x v="0"/>
    <x v="0"/>
    <s v="03.16.19"/>
    <x v="21"/>
    <x v="0"/>
    <x v="0"/>
    <s v="Direção de Inovação e Desporto"/>
    <s v="03.16.19"/>
    <s v="Direção de Inovação e Desporto"/>
    <s v="03.16.19"/>
    <x v="30"/>
    <x v="0"/>
    <x v="0"/>
    <x v="0"/>
    <x v="1"/>
    <x v="0"/>
    <x v="0"/>
    <x v="0"/>
    <x v="10"/>
    <s v="2024-11-22"/>
    <x v="3"/>
    <n v="120110"/>
    <x v="0"/>
    <m/>
    <x v="0"/>
    <m/>
    <x v="6"/>
    <n v="100474914"/>
    <x v="0"/>
    <x v="0"/>
    <s v="Direção de Inovação e Desporto"/>
    <s v="ORI"/>
    <x v="0"/>
    <m/>
    <x v="0"/>
    <x v="0"/>
    <x v="0"/>
    <x v="0"/>
    <x v="0"/>
    <x v="0"/>
    <x v="0"/>
    <x v="0"/>
    <x v="0"/>
    <x v="0"/>
    <x v="0"/>
    <s v="Direção de Inovação e Desporto"/>
    <x v="0"/>
    <x v="0"/>
    <x v="0"/>
    <x v="0"/>
    <x v="0"/>
    <x v="0"/>
    <x v="0"/>
    <x v="0"/>
    <x v="0"/>
    <x v="0"/>
    <x v="0"/>
    <x v="0"/>
    <s v="Pagamento de salário referente a 11-2024"/>
  </r>
  <r>
    <x v="0"/>
    <n v="0"/>
    <n v="0"/>
    <n v="0"/>
    <n v="3"/>
    <x v="1291"/>
    <x v="0"/>
    <x v="0"/>
    <x v="0"/>
    <s v="03.16.16"/>
    <x v="24"/>
    <x v="0"/>
    <x v="0"/>
    <s v="Direção Ambiente e Saneamento "/>
    <s v="03.16.16"/>
    <s v="Direção Ambiente e Saneamento "/>
    <s v="03.16.16"/>
    <x v="29"/>
    <x v="0"/>
    <x v="0"/>
    <x v="0"/>
    <x v="0"/>
    <x v="0"/>
    <x v="0"/>
    <x v="0"/>
    <x v="10"/>
    <s v="2024-11-22"/>
    <x v="3"/>
    <n v="3"/>
    <x v="0"/>
    <m/>
    <x v="0"/>
    <m/>
    <x v="15"/>
    <n v="100479277"/>
    <x v="0"/>
    <x v="2"/>
    <s v="Direção Ambiente e Saneamento "/>
    <s v="ORI"/>
    <x v="0"/>
    <m/>
    <x v="0"/>
    <x v="0"/>
    <x v="0"/>
    <x v="0"/>
    <x v="0"/>
    <x v="0"/>
    <x v="0"/>
    <x v="0"/>
    <x v="0"/>
    <x v="0"/>
    <x v="0"/>
    <s v="Direção Ambiente e Saneamento "/>
    <x v="0"/>
    <x v="0"/>
    <x v="0"/>
    <x v="0"/>
    <x v="0"/>
    <x v="0"/>
    <x v="0"/>
    <x v="0"/>
    <x v="0"/>
    <x v="0"/>
    <x v="2"/>
    <x v="0"/>
    <s v="Pagamento de salário referente a 11-2024"/>
  </r>
  <r>
    <x v="0"/>
    <n v="0"/>
    <n v="0"/>
    <n v="0"/>
    <n v="191"/>
    <x v="1291"/>
    <x v="0"/>
    <x v="0"/>
    <x v="0"/>
    <s v="03.16.16"/>
    <x v="24"/>
    <x v="0"/>
    <x v="0"/>
    <s v="Direção Ambiente e Saneamento "/>
    <s v="03.16.16"/>
    <s v="Direção Ambiente e Saneamento "/>
    <s v="03.16.16"/>
    <x v="28"/>
    <x v="0"/>
    <x v="0"/>
    <x v="0"/>
    <x v="0"/>
    <x v="0"/>
    <x v="0"/>
    <x v="0"/>
    <x v="10"/>
    <s v="2024-11-22"/>
    <x v="3"/>
    <n v="191"/>
    <x v="0"/>
    <m/>
    <x v="0"/>
    <m/>
    <x v="15"/>
    <n v="100479277"/>
    <x v="0"/>
    <x v="2"/>
    <s v="Direção Ambiente e Saneamento "/>
    <s v="ORI"/>
    <x v="0"/>
    <m/>
    <x v="0"/>
    <x v="0"/>
    <x v="0"/>
    <x v="0"/>
    <x v="0"/>
    <x v="0"/>
    <x v="0"/>
    <x v="0"/>
    <x v="0"/>
    <x v="0"/>
    <x v="0"/>
    <s v="Direção Ambiente e Saneamento "/>
    <x v="0"/>
    <x v="0"/>
    <x v="0"/>
    <x v="0"/>
    <x v="0"/>
    <x v="0"/>
    <x v="0"/>
    <x v="0"/>
    <x v="0"/>
    <x v="0"/>
    <x v="2"/>
    <x v="0"/>
    <s v="Pagamento de salário referente a 11-2024"/>
  </r>
  <r>
    <x v="0"/>
    <n v="0"/>
    <n v="0"/>
    <n v="0"/>
    <n v="3445"/>
    <x v="1291"/>
    <x v="0"/>
    <x v="0"/>
    <x v="0"/>
    <s v="03.16.16"/>
    <x v="24"/>
    <x v="0"/>
    <x v="0"/>
    <s v="Direção Ambiente e Saneamento "/>
    <s v="03.16.16"/>
    <s v="Direção Ambiente e Saneamento "/>
    <s v="03.16.16"/>
    <x v="30"/>
    <x v="0"/>
    <x v="0"/>
    <x v="0"/>
    <x v="1"/>
    <x v="0"/>
    <x v="0"/>
    <x v="0"/>
    <x v="10"/>
    <s v="2024-11-22"/>
    <x v="3"/>
    <n v="3445"/>
    <x v="0"/>
    <m/>
    <x v="0"/>
    <m/>
    <x v="15"/>
    <n v="100479277"/>
    <x v="0"/>
    <x v="2"/>
    <s v="Direção Ambiente e Saneamento "/>
    <s v="ORI"/>
    <x v="0"/>
    <m/>
    <x v="0"/>
    <x v="0"/>
    <x v="0"/>
    <x v="0"/>
    <x v="0"/>
    <x v="0"/>
    <x v="0"/>
    <x v="0"/>
    <x v="0"/>
    <x v="0"/>
    <x v="0"/>
    <s v="Direção Ambiente e Saneamento "/>
    <x v="0"/>
    <x v="0"/>
    <x v="0"/>
    <x v="0"/>
    <x v="0"/>
    <x v="0"/>
    <x v="0"/>
    <x v="0"/>
    <x v="0"/>
    <x v="0"/>
    <x v="2"/>
    <x v="0"/>
    <s v="Pagamento de salário referente a 11-2024"/>
  </r>
  <r>
    <x v="0"/>
    <n v="0"/>
    <n v="0"/>
    <n v="0"/>
    <n v="3"/>
    <x v="1291"/>
    <x v="0"/>
    <x v="0"/>
    <x v="0"/>
    <s v="03.16.16"/>
    <x v="24"/>
    <x v="0"/>
    <x v="0"/>
    <s v="Direção Ambiente e Saneamento "/>
    <s v="03.16.16"/>
    <s v="Direção Ambiente e Saneamento "/>
    <s v="03.16.16"/>
    <x v="29"/>
    <x v="0"/>
    <x v="0"/>
    <x v="0"/>
    <x v="0"/>
    <x v="0"/>
    <x v="0"/>
    <x v="0"/>
    <x v="10"/>
    <s v="2024-11-22"/>
    <x v="3"/>
    <n v="3"/>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11-2024"/>
  </r>
  <r>
    <x v="0"/>
    <n v="0"/>
    <n v="0"/>
    <n v="0"/>
    <n v="217"/>
    <x v="1291"/>
    <x v="0"/>
    <x v="0"/>
    <x v="0"/>
    <s v="03.16.16"/>
    <x v="24"/>
    <x v="0"/>
    <x v="0"/>
    <s v="Direção Ambiente e Saneamento "/>
    <s v="03.16.16"/>
    <s v="Direção Ambiente e Saneamento "/>
    <s v="03.16.16"/>
    <x v="28"/>
    <x v="0"/>
    <x v="0"/>
    <x v="0"/>
    <x v="0"/>
    <x v="0"/>
    <x v="0"/>
    <x v="0"/>
    <x v="10"/>
    <s v="2024-11-22"/>
    <x v="3"/>
    <n v="217"/>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11-2024"/>
  </r>
  <r>
    <x v="0"/>
    <n v="0"/>
    <n v="0"/>
    <n v="0"/>
    <n v="3909"/>
    <x v="1291"/>
    <x v="0"/>
    <x v="0"/>
    <x v="0"/>
    <s v="03.16.16"/>
    <x v="24"/>
    <x v="0"/>
    <x v="0"/>
    <s v="Direção Ambiente e Saneamento "/>
    <s v="03.16.16"/>
    <s v="Direção Ambiente e Saneamento "/>
    <s v="03.16.16"/>
    <x v="30"/>
    <x v="0"/>
    <x v="0"/>
    <x v="0"/>
    <x v="1"/>
    <x v="0"/>
    <x v="0"/>
    <x v="0"/>
    <x v="10"/>
    <s v="2024-11-22"/>
    <x v="3"/>
    <n v="3909"/>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11-2024"/>
  </r>
  <r>
    <x v="0"/>
    <n v="0"/>
    <n v="0"/>
    <n v="0"/>
    <n v="2"/>
    <x v="1291"/>
    <x v="0"/>
    <x v="0"/>
    <x v="0"/>
    <s v="03.16.16"/>
    <x v="24"/>
    <x v="0"/>
    <x v="0"/>
    <s v="Direção Ambiente e Saneamento "/>
    <s v="03.16.16"/>
    <s v="Direção Ambiente e Saneamento "/>
    <s v="03.16.16"/>
    <x v="29"/>
    <x v="0"/>
    <x v="0"/>
    <x v="0"/>
    <x v="0"/>
    <x v="0"/>
    <x v="0"/>
    <x v="0"/>
    <x v="10"/>
    <s v="2024-11-22"/>
    <x v="3"/>
    <n v="2"/>
    <x v="0"/>
    <m/>
    <x v="0"/>
    <m/>
    <x v="16"/>
    <n v="100474707"/>
    <x v="0"/>
    <x v="3"/>
    <s v="Direção Ambiente e Saneamento "/>
    <s v="ORI"/>
    <x v="0"/>
    <m/>
    <x v="0"/>
    <x v="0"/>
    <x v="0"/>
    <x v="0"/>
    <x v="0"/>
    <x v="0"/>
    <x v="0"/>
    <x v="0"/>
    <x v="0"/>
    <x v="0"/>
    <x v="0"/>
    <s v="Direção Ambiente e Saneamento "/>
    <x v="0"/>
    <x v="0"/>
    <x v="0"/>
    <x v="0"/>
    <x v="0"/>
    <x v="0"/>
    <x v="0"/>
    <x v="0"/>
    <x v="0"/>
    <x v="0"/>
    <x v="3"/>
    <x v="0"/>
    <s v="Pagamento de salário referente a 11-2024"/>
  </r>
  <r>
    <x v="0"/>
    <n v="0"/>
    <n v="0"/>
    <n v="0"/>
    <n v="134"/>
    <x v="1291"/>
    <x v="0"/>
    <x v="0"/>
    <x v="0"/>
    <s v="03.16.16"/>
    <x v="24"/>
    <x v="0"/>
    <x v="0"/>
    <s v="Direção Ambiente e Saneamento "/>
    <s v="03.16.16"/>
    <s v="Direção Ambiente e Saneamento "/>
    <s v="03.16.16"/>
    <x v="28"/>
    <x v="0"/>
    <x v="0"/>
    <x v="0"/>
    <x v="0"/>
    <x v="0"/>
    <x v="0"/>
    <x v="0"/>
    <x v="10"/>
    <s v="2024-11-22"/>
    <x v="3"/>
    <n v="134"/>
    <x v="0"/>
    <m/>
    <x v="0"/>
    <m/>
    <x v="16"/>
    <n v="100474707"/>
    <x v="0"/>
    <x v="3"/>
    <s v="Direção Ambiente e Saneamento "/>
    <s v="ORI"/>
    <x v="0"/>
    <m/>
    <x v="0"/>
    <x v="0"/>
    <x v="0"/>
    <x v="0"/>
    <x v="0"/>
    <x v="0"/>
    <x v="0"/>
    <x v="0"/>
    <x v="0"/>
    <x v="0"/>
    <x v="0"/>
    <s v="Direção Ambiente e Saneamento "/>
    <x v="0"/>
    <x v="0"/>
    <x v="0"/>
    <x v="0"/>
    <x v="0"/>
    <x v="0"/>
    <x v="0"/>
    <x v="0"/>
    <x v="0"/>
    <x v="0"/>
    <x v="3"/>
    <x v="0"/>
    <s v="Pagamento de salário referente a 11-2024"/>
  </r>
  <r>
    <x v="0"/>
    <n v="0"/>
    <n v="0"/>
    <n v="0"/>
    <n v="2414"/>
    <x v="1291"/>
    <x v="0"/>
    <x v="0"/>
    <x v="0"/>
    <s v="03.16.16"/>
    <x v="24"/>
    <x v="0"/>
    <x v="0"/>
    <s v="Direção Ambiente e Saneamento "/>
    <s v="03.16.16"/>
    <s v="Direção Ambiente e Saneamento "/>
    <s v="03.16.16"/>
    <x v="30"/>
    <x v="0"/>
    <x v="0"/>
    <x v="0"/>
    <x v="1"/>
    <x v="0"/>
    <x v="0"/>
    <x v="0"/>
    <x v="10"/>
    <s v="2024-11-22"/>
    <x v="3"/>
    <n v="2414"/>
    <x v="0"/>
    <m/>
    <x v="0"/>
    <m/>
    <x v="16"/>
    <n v="100474707"/>
    <x v="0"/>
    <x v="3"/>
    <s v="Direção Ambiente e Saneamento "/>
    <s v="ORI"/>
    <x v="0"/>
    <m/>
    <x v="0"/>
    <x v="0"/>
    <x v="0"/>
    <x v="0"/>
    <x v="0"/>
    <x v="0"/>
    <x v="0"/>
    <x v="0"/>
    <x v="0"/>
    <x v="0"/>
    <x v="0"/>
    <s v="Direção Ambiente e Saneamento "/>
    <x v="0"/>
    <x v="0"/>
    <x v="0"/>
    <x v="0"/>
    <x v="0"/>
    <x v="0"/>
    <x v="0"/>
    <x v="0"/>
    <x v="0"/>
    <x v="0"/>
    <x v="3"/>
    <x v="0"/>
    <s v="Pagamento de salário referente a 11-2024"/>
  </r>
  <r>
    <x v="0"/>
    <n v="0"/>
    <n v="0"/>
    <n v="0"/>
    <n v="0"/>
    <x v="1291"/>
    <x v="0"/>
    <x v="0"/>
    <x v="0"/>
    <s v="03.16.16"/>
    <x v="24"/>
    <x v="0"/>
    <x v="0"/>
    <s v="Direção Ambiente e Saneamento "/>
    <s v="03.16.16"/>
    <s v="Direção Ambiente e Saneamento "/>
    <s v="03.16.16"/>
    <x v="29"/>
    <x v="0"/>
    <x v="0"/>
    <x v="0"/>
    <x v="0"/>
    <x v="0"/>
    <x v="0"/>
    <x v="0"/>
    <x v="10"/>
    <s v="2024-11-22"/>
    <x v="3"/>
    <n v="0"/>
    <x v="0"/>
    <m/>
    <x v="0"/>
    <m/>
    <x v="136"/>
    <n v="100478986"/>
    <x v="0"/>
    <x v="10"/>
    <s v="Direção Ambiente e Saneamento "/>
    <s v="ORI"/>
    <x v="0"/>
    <m/>
    <x v="0"/>
    <x v="0"/>
    <x v="0"/>
    <x v="0"/>
    <x v="0"/>
    <x v="0"/>
    <x v="0"/>
    <x v="0"/>
    <x v="0"/>
    <x v="0"/>
    <x v="0"/>
    <s v="Direção Ambiente e Saneamento "/>
    <x v="0"/>
    <x v="0"/>
    <x v="0"/>
    <x v="0"/>
    <x v="0"/>
    <x v="0"/>
    <x v="0"/>
    <x v="0"/>
    <x v="0"/>
    <x v="0"/>
    <x v="10"/>
    <x v="0"/>
    <s v="Pagamento de salário referente a 11-2024"/>
  </r>
  <r>
    <x v="0"/>
    <n v="0"/>
    <n v="0"/>
    <n v="0"/>
    <n v="12"/>
    <x v="1291"/>
    <x v="0"/>
    <x v="0"/>
    <x v="0"/>
    <s v="03.16.16"/>
    <x v="24"/>
    <x v="0"/>
    <x v="0"/>
    <s v="Direção Ambiente e Saneamento "/>
    <s v="03.16.16"/>
    <s v="Direção Ambiente e Saneamento "/>
    <s v="03.16.16"/>
    <x v="28"/>
    <x v="0"/>
    <x v="0"/>
    <x v="0"/>
    <x v="0"/>
    <x v="0"/>
    <x v="0"/>
    <x v="0"/>
    <x v="10"/>
    <s v="2024-11-22"/>
    <x v="3"/>
    <n v="12"/>
    <x v="0"/>
    <m/>
    <x v="0"/>
    <m/>
    <x v="136"/>
    <n v="100478986"/>
    <x v="0"/>
    <x v="10"/>
    <s v="Direção Ambiente e Saneamento "/>
    <s v="ORI"/>
    <x v="0"/>
    <m/>
    <x v="0"/>
    <x v="0"/>
    <x v="0"/>
    <x v="0"/>
    <x v="0"/>
    <x v="0"/>
    <x v="0"/>
    <x v="0"/>
    <x v="0"/>
    <x v="0"/>
    <x v="0"/>
    <s v="Direção Ambiente e Saneamento "/>
    <x v="0"/>
    <x v="0"/>
    <x v="0"/>
    <x v="0"/>
    <x v="0"/>
    <x v="0"/>
    <x v="0"/>
    <x v="0"/>
    <x v="0"/>
    <x v="0"/>
    <x v="10"/>
    <x v="0"/>
    <s v="Pagamento de salário referente a 11-2024"/>
  </r>
  <r>
    <x v="0"/>
    <n v="0"/>
    <n v="0"/>
    <n v="0"/>
    <n v="218"/>
    <x v="1291"/>
    <x v="0"/>
    <x v="0"/>
    <x v="0"/>
    <s v="03.16.16"/>
    <x v="24"/>
    <x v="0"/>
    <x v="0"/>
    <s v="Direção Ambiente e Saneamento "/>
    <s v="03.16.16"/>
    <s v="Direção Ambiente e Saneamento "/>
    <s v="03.16.16"/>
    <x v="30"/>
    <x v="0"/>
    <x v="0"/>
    <x v="0"/>
    <x v="1"/>
    <x v="0"/>
    <x v="0"/>
    <x v="0"/>
    <x v="10"/>
    <s v="2024-11-22"/>
    <x v="3"/>
    <n v="218"/>
    <x v="0"/>
    <m/>
    <x v="0"/>
    <m/>
    <x v="136"/>
    <n v="100478986"/>
    <x v="0"/>
    <x v="10"/>
    <s v="Direção Ambiente e Saneamento "/>
    <s v="ORI"/>
    <x v="0"/>
    <m/>
    <x v="0"/>
    <x v="0"/>
    <x v="0"/>
    <x v="0"/>
    <x v="0"/>
    <x v="0"/>
    <x v="0"/>
    <x v="0"/>
    <x v="0"/>
    <x v="0"/>
    <x v="0"/>
    <s v="Direção Ambiente e Saneamento "/>
    <x v="0"/>
    <x v="0"/>
    <x v="0"/>
    <x v="0"/>
    <x v="0"/>
    <x v="0"/>
    <x v="0"/>
    <x v="0"/>
    <x v="0"/>
    <x v="0"/>
    <x v="10"/>
    <x v="0"/>
    <s v="Pagamento de salário referente a 11-2024"/>
  </r>
  <r>
    <x v="0"/>
    <n v="0"/>
    <n v="0"/>
    <n v="0"/>
    <n v="7"/>
    <x v="1291"/>
    <x v="0"/>
    <x v="0"/>
    <x v="0"/>
    <s v="03.16.16"/>
    <x v="24"/>
    <x v="0"/>
    <x v="0"/>
    <s v="Direção Ambiente e Saneamento "/>
    <s v="03.16.16"/>
    <s v="Direção Ambiente e Saneamento "/>
    <s v="03.16.16"/>
    <x v="29"/>
    <x v="0"/>
    <x v="0"/>
    <x v="0"/>
    <x v="0"/>
    <x v="0"/>
    <x v="0"/>
    <x v="0"/>
    <x v="10"/>
    <s v="2024-11-22"/>
    <x v="3"/>
    <n v="7"/>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11-2024"/>
  </r>
  <r>
    <x v="0"/>
    <n v="0"/>
    <n v="0"/>
    <n v="0"/>
    <n v="473"/>
    <x v="1291"/>
    <x v="0"/>
    <x v="0"/>
    <x v="0"/>
    <s v="03.16.16"/>
    <x v="24"/>
    <x v="0"/>
    <x v="0"/>
    <s v="Direção Ambiente e Saneamento "/>
    <s v="03.16.16"/>
    <s v="Direção Ambiente e Saneamento "/>
    <s v="03.16.16"/>
    <x v="28"/>
    <x v="0"/>
    <x v="0"/>
    <x v="0"/>
    <x v="0"/>
    <x v="0"/>
    <x v="0"/>
    <x v="0"/>
    <x v="10"/>
    <s v="2024-11-22"/>
    <x v="3"/>
    <n v="473"/>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11-2024"/>
  </r>
  <r>
    <x v="0"/>
    <n v="0"/>
    <n v="0"/>
    <n v="0"/>
    <n v="8520"/>
    <x v="1291"/>
    <x v="0"/>
    <x v="0"/>
    <x v="0"/>
    <s v="03.16.16"/>
    <x v="24"/>
    <x v="0"/>
    <x v="0"/>
    <s v="Direção Ambiente e Saneamento "/>
    <s v="03.16.16"/>
    <s v="Direção Ambiente e Saneamento "/>
    <s v="03.16.16"/>
    <x v="30"/>
    <x v="0"/>
    <x v="0"/>
    <x v="0"/>
    <x v="1"/>
    <x v="0"/>
    <x v="0"/>
    <x v="0"/>
    <x v="10"/>
    <s v="2024-11-22"/>
    <x v="3"/>
    <n v="8520"/>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11-2024"/>
  </r>
  <r>
    <x v="0"/>
    <n v="0"/>
    <n v="0"/>
    <n v="0"/>
    <n v="7"/>
    <x v="1291"/>
    <x v="0"/>
    <x v="0"/>
    <x v="0"/>
    <s v="03.16.16"/>
    <x v="24"/>
    <x v="0"/>
    <x v="0"/>
    <s v="Direção Ambiente e Saneamento "/>
    <s v="03.16.16"/>
    <s v="Direção Ambiente e Saneamento "/>
    <s v="03.16.16"/>
    <x v="29"/>
    <x v="0"/>
    <x v="0"/>
    <x v="0"/>
    <x v="0"/>
    <x v="0"/>
    <x v="0"/>
    <x v="0"/>
    <x v="10"/>
    <s v="2024-11-22"/>
    <x v="3"/>
    <n v="7"/>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11-2024"/>
  </r>
  <r>
    <x v="0"/>
    <n v="0"/>
    <n v="0"/>
    <n v="0"/>
    <n v="433"/>
    <x v="1291"/>
    <x v="0"/>
    <x v="0"/>
    <x v="0"/>
    <s v="03.16.16"/>
    <x v="24"/>
    <x v="0"/>
    <x v="0"/>
    <s v="Direção Ambiente e Saneamento "/>
    <s v="03.16.16"/>
    <s v="Direção Ambiente e Saneamento "/>
    <s v="03.16.16"/>
    <x v="28"/>
    <x v="0"/>
    <x v="0"/>
    <x v="0"/>
    <x v="0"/>
    <x v="0"/>
    <x v="0"/>
    <x v="0"/>
    <x v="10"/>
    <s v="2024-11-22"/>
    <x v="3"/>
    <n v="433"/>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11-2024"/>
  </r>
  <r>
    <x v="0"/>
    <n v="0"/>
    <n v="0"/>
    <n v="0"/>
    <n v="7793"/>
    <x v="1291"/>
    <x v="0"/>
    <x v="0"/>
    <x v="0"/>
    <s v="03.16.16"/>
    <x v="24"/>
    <x v="0"/>
    <x v="0"/>
    <s v="Direção Ambiente e Saneamento "/>
    <s v="03.16.16"/>
    <s v="Direção Ambiente e Saneamento "/>
    <s v="03.16.16"/>
    <x v="30"/>
    <x v="0"/>
    <x v="0"/>
    <x v="0"/>
    <x v="1"/>
    <x v="0"/>
    <x v="0"/>
    <x v="0"/>
    <x v="10"/>
    <s v="2024-11-22"/>
    <x v="3"/>
    <n v="7793"/>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11-2024"/>
  </r>
  <r>
    <x v="0"/>
    <n v="0"/>
    <n v="0"/>
    <n v="0"/>
    <n v="1"/>
    <x v="1291"/>
    <x v="0"/>
    <x v="0"/>
    <x v="0"/>
    <s v="03.16.16"/>
    <x v="24"/>
    <x v="0"/>
    <x v="0"/>
    <s v="Direção Ambiente e Saneamento "/>
    <s v="03.16.16"/>
    <s v="Direção Ambiente e Saneamento "/>
    <s v="03.16.16"/>
    <x v="29"/>
    <x v="0"/>
    <x v="0"/>
    <x v="0"/>
    <x v="0"/>
    <x v="0"/>
    <x v="0"/>
    <x v="0"/>
    <x v="10"/>
    <s v="2024-11-22"/>
    <x v="3"/>
    <n v="1"/>
    <x v="0"/>
    <m/>
    <x v="0"/>
    <m/>
    <x v="18"/>
    <n v="100478987"/>
    <x v="0"/>
    <x v="5"/>
    <s v="Direção Ambiente e Saneamento "/>
    <s v="ORI"/>
    <x v="0"/>
    <m/>
    <x v="0"/>
    <x v="0"/>
    <x v="0"/>
    <x v="0"/>
    <x v="0"/>
    <x v="0"/>
    <x v="0"/>
    <x v="0"/>
    <x v="0"/>
    <x v="0"/>
    <x v="0"/>
    <s v="Direção Ambiente e Saneamento "/>
    <x v="0"/>
    <x v="0"/>
    <x v="0"/>
    <x v="0"/>
    <x v="0"/>
    <x v="0"/>
    <x v="0"/>
    <x v="0"/>
    <x v="0"/>
    <x v="0"/>
    <x v="5"/>
    <x v="0"/>
    <s v="Pagamento de salário referente a 11-2024"/>
  </r>
  <r>
    <x v="0"/>
    <n v="0"/>
    <n v="0"/>
    <n v="0"/>
    <n v="62"/>
    <x v="1291"/>
    <x v="0"/>
    <x v="0"/>
    <x v="0"/>
    <s v="03.16.16"/>
    <x v="24"/>
    <x v="0"/>
    <x v="0"/>
    <s v="Direção Ambiente e Saneamento "/>
    <s v="03.16.16"/>
    <s v="Direção Ambiente e Saneamento "/>
    <s v="03.16.16"/>
    <x v="28"/>
    <x v="0"/>
    <x v="0"/>
    <x v="0"/>
    <x v="0"/>
    <x v="0"/>
    <x v="0"/>
    <x v="0"/>
    <x v="10"/>
    <s v="2024-11-22"/>
    <x v="3"/>
    <n v="62"/>
    <x v="0"/>
    <m/>
    <x v="0"/>
    <m/>
    <x v="18"/>
    <n v="100478987"/>
    <x v="0"/>
    <x v="5"/>
    <s v="Direção Ambiente e Saneamento "/>
    <s v="ORI"/>
    <x v="0"/>
    <m/>
    <x v="0"/>
    <x v="0"/>
    <x v="0"/>
    <x v="0"/>
    <x v="0"/>
    <x v="0"/>
    <x v="0"/>
    <x v="0"/>
    <x v="0"/>
    <x v="0"/>
    <x v="0"/>
    <s v="Direção Ambiente e Saneamento "/>
    <x v="0"/>
    <x v="0"/>
    <x v="0"/>
    <x v="0"/>
    <x v="0"/>
    <x v="0"/>
    <x v="0"/>
    <x v="0"/>
    <x v="0"/>
    <x v="0"/>
    <x v="5"/>
    <x v="0"/>
    <s v="Pagamento de salário referente a 11-2024"/>
  </r>
  <r>
    <x v="0"/>
    <n v="0"/>
    <n v="0"/>
    <n v="0"/>
    <n v="1117"/>
    <x v="1291"/>
    <x v="0"/>
    <x v="0"/>
    <x v="0"/>
    <s v="03.16.16"/>
    <x v="24"/>
    <x v="0"/>
    <x v="0"/>
    <s v="Direção Ambiente e Saneamento "/>
    <s v="03.16.16"/>
    <s v="Direção Ambiente e Saneamento "/>
    <s v="03.16.16"/>
    <x v="30"/>
    <x v="0"/>
    <x v="0"/>
    <x v="0"/>
    <x v="1"/>
    <x v="0"/>
    <x v="0"/>
    <x v="0"/>
    <x v="10"/>
    <s v="2024-11-22"/>
    <x v="3"/>
    <n v="1117"/>
    <x v="0"/>
    <m/>
    <x v="0"/>
    <m/>
    <x v="18"/>
    <n v="100478987"/>
    <x v="0"/>
    <x v="5"/>
    <s v="Direção Ambiente e Saneamento "/>
    <s v="ORI"/>
    <x v="0"/>
    <m/>
    <x v="0"/>
    <x v="0"/>
    <x v="0"/>
    <x v="0"/>
    <x v="0"/>
    <x v="0"/>
    <x v="0"/>
    <x v="0"/>
    <x v="0"/>
    <x v="0"/>
    <x v="0"/>
    <s v="Direção Ambiente e Saneamento "/>
    <x v="0"/>
    <x v="0"/>
    <x v="0"/>
    <x v="0"/>
    <x v="0"/>
    <x v="0"/>
    <x v="0"/>
    <x v="0"/>
    <x v="0"/>
    <x v="0"/>
    <x v="5"/>
    <x v="0"/>
    <s v="Pagamento de salário referente a 11-2024"/>
  </r>
  <r>
    <x v="0"/>
    <n v="0"/>
    <n v="0"/>
    <n v="0"/>
    <n v="75"/>
    <x v="1291"/>
    <x v="0"/>
    <x v="0"/>
    <x v="0"/>
    <s v="03.16.16"/>
    <x v="24"/>
    <x v="0"/>
    <x v="0"/>
    <s v="Direção Ambiente e Saneamento "/>
    <s v="03.16.16"/>
    <s v="Direção Ambiente e Saneamento "/>
    <s v="03.16.16"/>
    <x v="29"/>
    <x v="0"/>
    <x v="0"/>
    <x v="0"/>
    <x v="0"/>
    <x v="0"/>
    <x v="0"/>
    <x v="0"/>
    <x v="10"/>
    <s v="2024-11-22"/>
    <x v="3"/>
    <n v="75"/>
    <x v="0"/>
    <m/>
    <x v="0"/>
    <m/>
    <x v="19"/>
    <n v="100474706"/>
    <x v="0"/>
    <x v="6"/>
    <s v="Direção Ambiente e Saneamento "/>
    <s v="ORI"/>
    <x v="0"/>
    <m/>
    <x v="0"/>
    <x v="0"/>
    <x v="0"/>
    <x v="0"/>
    <x v="0"/>
    <x v="0"/>
    <x v="0"/>
    <x v="0"/>
    <x v="0"/>
    <x v="0"/>
    <x v="0"/>
    <s v="Direção Ambiente e Saneamento "/>
    <x v="0"/>
    <x v="0"/>
    <x v="0"/>
    <x v="0"/>
    <x v="0"/>
    <x v="0"/>
    <x v="0"/>
    <x v="0"/>
    <x v="0"/>
    <x v="0"/>
    <x v="6"/>
    <x v="0"/>
    <s v="Pagamento de salário referente a 11-2024"/>
  </r>
  <r>
    <x v="0"/>
    <n v="0"/>
    <n v="0"/>
    <n v="0"/>
    <n v="4491"/>
    <x v="1291"/>
    <x v="0"/>
    <x v="0"/>
    <x v="0"/>
    <s v="03.16.16"/>
    <x v="24"/>
    <x v="0"/>
    <x v="0"/>
    <s v="Direção Ambiente e Saneamento "/>
    <s v="03.16.16"/>
    <s v="Direção Ambiente e Saneamento "/>
    <s v="03.16.16"/>
    <x v="28"/>
    <x v="0"/>
    <x v="0"/>
    <x v="0"/>
    <x v="0"/>
    <x v="0"/>
    <x v="0"/>
    <x v="0"/>
    <x v="10"/>
    <s v="2024-11-22"/>
    <x v="3"/>
    <n v="4491"/>
    <x v="0"/>
    <m/>
    <x v="0"/>
    <m/>
    <x v="19"/>
    <n v="100474706"/>
    <x v="0"/>
    <x v="6"/>
    <s v="Direção Ambiente e Saneamento "/>
    <s v="ORI"/>
    <x v="0"/>
    <m/>
    <x v="0"/>
    <x v="0"/>
    <x v="0"/>
    <x v="0"/>
    <x v="0"/>
    <x v="0"/>
    <x v="0"/>
    <x v="0"/>
    <x v="0"/>
    <x v="0"/>
    <x v="0"/>
    <s v="Direção Ambiente e Saneamento "/>
    <x v="0"/>
    <x v="0"/>
    <x v="0"/>
    <x v="0"/>
    <x v="0"/>
    <x v="0"/>
    <x v="0"/>
    <x v="0"/>
    <x v="0"/>
    <x v="0"/>
    <x v="6"/>
    <x v="0"/>
    <s v="Pagamento de salário referente a 11-2024"/>
  </r>
  <r>
    <x v="0"/>
    <n v="0"/>
    <n v="0"/>
    <n v="0"/>
    <n v="80748"/>
    <x v="1291"/>
    <x v="0"/>
    <x v="0"/>
    <x v="0"/>
    <s v="03.16.16"/>
    <x v="24"/>
    <x v="0"/>
    <x v="0"/>
    <s v="Direção Ambiente e Saneamento "/>
    <s v="03.16.16"/>
    <s v="Direção Ambiente e Saneamento "/>
    <s v="03.16.16"/>
    <x v="30"/>
    <x v="0"/>
    <x v="0"/>
    <x v="0"/>
    <x v="1"/>
    <x v="0"/>
    <x v="0"/>
    <x v="0"/>
    <x v="10"/>
    <s v="2024-11-22"/>
    <x v="3"/>
    <n v="80748"/>
    <x v="0"/>
    <m/>
    <x v="0"/>
    <m/>
    <x v="19"/>
    <n v="100474706"/>
    <x v="0"/>
    <x v="6"/>
    <s v="Direção Ambiente e Saneamento "/>
    <s v="ORI"/>
    <x v="0"/>
    <m/>
    <x v="0"/>
    <x v="0"/>
    <x v="0"/>
    <x v="0"/>
    <x v="0"/>
    <x v="0"/>
    <x v="0"/>
    <x v="0"/>
    <x v="0"/>
    <x v="0"/>
    <x v="0"/>
    <s v="Direção Ambiente e Saneamento "/>
    <x v="0"/>
    <x v="0"/>
    <x v="0"/>
    <x v="0"/>
    <x v="0"/>
    <x v="0"/>
    <x v="0"/>
    <x v="0"/>
    <x v="0"/>
    <x v="0"/>
    <x v="6"/>
    <x v="0"/>
    <s v="Pagamento de salário referente a 11-2024"/>
  </r>
  <r>
    <x v="0"/>
    <n v="0"/>
    <n v="0"/>
    <n v="0"/>
    <n v="902"/>
    <x v="1291"/>
    <x v="0"/>
    <x v="0"/>
    <x v="0"/>
    <s v="03.16.16"/>
    <x v="24"/>
    <x v="0"/>
    <x v="0"/>
    <s v="Direção Ambiente e Saneamento "/>
    <s v="03.16.16"/>
    <s v="Direção Ambiente e Saneamento "/>
    <s v="03.16.16"/>
    <x v="29"/>
    <x v="0"/>
    <x v="0"/>
    <x v="0"/>
    <x v="0"/>
    <x v="0"/>
    <x v="0"/>
    <x v="0"/>
    <x v="10"/>
    <s v="2024-11-22"/>
    <x v="3"/>
    <n v="902"/>
    <x v="0"/>
    <m/>
    <x v="0"/>
    <m/>
    <x v="6"/>
    <n v="100474914"/>
    <x v="0"/>
    <x v="0"/>
    <s v="Direção Ambiente e Saneamento "/>
    <s v="ORI"/>
    <x v="0"/>
    <m/>
    <x v="0"/>
    <x v="0"/>
    <x v="0"/>
    <x v="0"/>
    <x v="0"/>
    <x v="0"/>
    <x v="0"/>
    <x v="0"/>
    <x v="0"/>
    <x v="0"/>
    <x v="0"/>
    <s v="Direção Ambiente e Saneamento "/>
    <x v="0"/>
    <x v="0"/>
    <x v="0"/>
    <x v="0"/>
    <x v="0"/>
    <x v="0"/>
    <x v="0"/>
    <x v="0"/>
    <x v="0"/>
    <x v="0"/>
    <x v="0"/>
    <x v="0"/>
    <s v="Pagamento de salário referente a 11-2024"/>
  </r>
  <r>
    <x v="0"/>
    <n v="0"/>
    <n v="0"/>
    <n v="0"/>
    <n v="53309"/>
    <x v="1291"/>
    <x v="0"/>
    <x v="0"/>
    <x v="0"/>
    <s v="03.16.16"/>
    <x v="24"/>
    <x v="0"/>
    <x v="0"/>
    <s v="Direção Ambiente e Saneamento "/>
    <s v="03.16.16"/>
    <s v="Direção Ambiente e Saneamento "/>
    <s v="03.16.16"/>
    <x v="28"/>
    <x v="0"/>
    <x v="0"/>
    <x v="0"/>
    <x v="0"/>
    <x v="0"/>
    <x v="0"/>
    <x v="0"/>
    <x v="10"/>
    <s v="2024-11-22"/>
    <x v="3"/>
    <n v="53309"/>
    <x v="0"/>
    <m/>
    <x v="0"/>
    <m/>
    <x v="6"/>
    <n v="100474914"/>
    <x v="0"/>
    <x v="0"/>
    <s v="Direção Ambiente e Saneamento "/>
    <s v="ORI"/>
    <x v="0"/>
    <m/>
    <x v="0"/>
    <x v="0"/>
    <x v="0"/>
    <x v="0"/>
    <x v="0"/>
    <x v="0"/>
    <x v="0"/>
    <x v="0"/>
    <x v="0"/>
    <x v="0"/>
    <x v="0"/>
    <s v="Direção Ambiente e Saneamento "/>
    <x v="0"/>
    <x v="0"/>
    <x v="0"/>
    <x v="0"/>
    <x v="0"/>
    <x v="0"/>
    <x v="0"/>
    <x v="0"/>
    <x v="0"/>
    <x v="0"/>
    <x v="0"/>
    <x v="0"/>
    <s v="Pagamento de salário referente a 11-2024"/>
  </r>
  <r>
    <x v="0"/>
    <n v="0"/>
    <n v="0"/>
    <n v="0"/>
    <n v="958263"/>
    <x v="1291"/>
    <x v="0"/>
    <x v="0"/>
    <x v="0"/>
    <s v="03.16.16"/>
    <x v="24"/>
    <x v="0"/>
    <x v="0"/>
    <s v="Direção Ambiente e Saneamento "/>
    <s v="03.16.16"/>
    <s v="Direção Ambiente e Saneamento "/>
    <s v="03.16.16"/>
    <x v="30"/>
    <x v="0"/>
    <x v="0"/>
    <x v="0"/>
    <x v="1"/>
    <x v="0"/>
    <x v="0"/>
    <x v="0"/>
    <x v="10"/>
    <s v="2024-11-22"/>
    <x v="3"/>
    <n v="958263"/>
    <x v="0"/>
    <m/>
    <x v="0"/>
    <m/>
    <x v="6"/>
    <n v="100474914"/>
    <x v="0"/>
    <x v="0"/>
    <s v="Direção Ambiente e Saneamento "/>
    <s v="ORI"/>
    <x v="0"/>
    <m/>
    <x v="0"/>
    <x v="0"/>
    <x v="0"/>
    <x v="0"/>
    <x v="0"/>
    <x v="0"/>
    <x v="0"/>
    <x v="0"/>
    <x v="0"/>
    <x v="0"/>
    <x v="0"/>
    <s v="Direção Ambiente e Saneamento "/>
    <x v="0"/>
    <x v="0"/>
    <x v="0"/>
    <x v="0"/>
    <x v="0"/>
    <x v="0"/>
    <x v="0"/>
    <x v="0"/>
    <x v="0"/>
    <x v="0"/>
    <x v="0"/>
    <x v="0"/>
    <s v="Pagamento de salário referente a 11-2024"/>
  </r>
  <r>
    <x v="0"/>
    <n v="0"/>
    <n v="0"/>
    <n v="0"/>
    <n v="438"/>
    <x v="1292"/>
    <x v="0"/>
    <x v="0"/>
    <x v="0"/>
    <s v="03.16.15"/>
    <x v="0"/>
    <x v="0"/>
    <x v="0"/>
    <s v="Direção Financeira"/>
    <s v="03.16.15"/>
    <s v="Direção Financeira"/>
    <s v="03.16.15"/>
    <x v="64"/>
    <x v="0"/>
    <x v="0"/>
    <x v="0"/>
    <x v="0"/>
    <x v="0"/>
    <x v="0"/>
    <x v="0"/>
    <x v="10"/>
    <s v="2024-11-22"/>
    <x v="3"/>
    <n v="438"/>
    <x v="0"/>
    <m/>
    <x v="0"/>
    <m/>
    <x v="15"/>
    <n v="100479277"/>
    <x v="0"/>
    <x v="2"/>
    <s v="Direção Financeira"/>
    <s v="ORI"/>
    <x v="0"/>
    <m/>
    <x v="0"/>
    <x v="0"/>
    <x v="0"/>
    <x v="0"/>
    <x v="0"/>
    <x v="0"/>
    <x v="0"/>
    <x v="0"/>
    <x v="0"/>
    <x v="0"/>
    <x v="0"/>
    <s v="Direção Financeira"/>
    <x v="0"/>
    <x v="0"/>
    <x v="0"/>
    <x v="0"/>
    <x v="0"/>
    <x v="0"/>
    <x v="0"/>
    <x v="0"/>
    <x v="0"/>
    <x v="0"/>
    <x v="2"/>
    <x v="0"/>
    <s v="Pagamento de salário referente a 11-2024"/>
  </r>
  <r>
    <x v="0"/>
    <n v="0"/>
    <n v="0"/>
    <n v="0"/>
    <n v="210"/>
    <x v="1292"/>
    <x v="0"/>
    <x v="0"/>
    <x v="0"/>
    <s v="03.16.15"/>
    <x v="0"/>
    <x v="0"/>
    <x v="0"/>
    <s v="Direção Financeira"/>
    <s v="03.16.15"/>
    <s v="Direção Financeira"/>
    <s v="03.16.15"/>
    <x v="28"/>
    <x v="0"/>
    <x v="0"/>
    <x v="0"/>
    <x v="0"/>
    <x v="0"/>
    <x v="0"/>
    <x v="0"/>
    <x v="10"/>
    <s v="2024-11-22"/>
    <x v="3"/>
    <n v="210"/>
    <x v="0"/>
    <m/>
    <x v="0"/>
    <m/>
    <x v="15"/>
    <n v="100479277"/>
    <x v="0"/>
    <x v="2"/>
    <s v="Direção Financeira"/>
    <s v="ORI"/>
    <x v="0"/>
    <m/>
    <x v="0"/>
    <x v="0"/>
    <x v="0"/>
    <x v="0"/>
    <x v="0"/>
    <x v="0"/>
    <x v="0"/>
    <x v="0"/>
    <x v="0"/>
    <x v="0"/>
    <x v="0"/>
    <s v="Direção Financeira"/>
    <x v="0"/>
    <x v="0"/>
    <x v="0"/>
    <x v="0"/>
    <x v="0"/>
    <x v="0"/>
    <x v="0"/>
    <x v="0"/>
    <x v="0"/>
    <x v="0"/>
    <x v="2"/>
    <x v="0"/>
    <s v="Pagamento de salário referente a 11-2024"/>
  </r>
  <r>
    <x v="0"/>
    <n v="0"/>
    <n v="0"/>
    <n v="0"/>
    <n v="7"/>
    <x v="1292"/>
    <x v="0"/>
    <x v="0"/>
    <x v="0"/>
    <s v="03.16.15"/>
    <x v="0"/>
    <x v="0"/>
    <x v="0"/>
    <s v="Direção Financeira"/>
    <s v="03.16.15"/>
    <s v="Direção Financeira"/>
    <s v="03.16.15"/>
    <x v="29"/>
    <x v="0"/>
    <x v="0"/>
    <x v="0"/>
    <x v="0"/>
    <x v="0"/>
    <x v="0"/>
    <x v="0"/>
    <x v="10"/>
    <s v="2024-11-22"/>
    <x v="3"/>
    <n v="7"/>
    <x v="0"/>
    <m/>
    <x v="0"/>
    <m/>
    <x v="15"/>
    <n v="100479277"/>
    <x v="0"/>
    <x v="2"/>
    <s v="Direção Financeira"/>
    <s v="ORI"/>
    <x v="0"/>
    <m/>
    <x v="0"/>
    <x v="0"/>
    <x v="0"/>
    <x v="0"/>
    <x v="0"/>
    <x v="0"/>
    <x v="0"/>
    <x v="0"/>
    <x v="0"/>
    <x v="0"/>
    <x v="0"/>
    <s v="Direção Financeira"/>
    <x v="0"/>
    <x v="0"/>
    <x v="0"/>
    <x v="0"/>
    <x v="0"/>
    <x v="0"/>
    <x v="0"/>
    <x v="0"/>
    <x v="0"/>
    <x v="0"/>
    <x v="2"/>
    <x v="0"/>
    <s v="Pagamento de salário referente a 11-2024"/>
  </r>
  <r>
    <x v="0"/>
    <n v="0"/>
    <n v="0"/>
    <n v="0"/>
    <n v="3917"/>
    <x v="1292"/>
    <x v="0"/>
    <x v="0"/>
    <x v="0"/>
    <s v="03.16.15"/>
    <x v="0"/>
    <x v="0"/>
    <x v="0"/>
    <s v="Direção Financeira"/>
    <s v="03.16.15"/>
    <s v="Direção Financeira"/>
    <s v="03.16.15"/>
    <x v="30"/>
    <x v="0"/>
    <x v="0"/>
    <x v="0"/>
    <x v="1"/>
    <x v="0"/>
    <x v="0"/>
    <x v="0"/>
    <x v="10"/>
    <s v="2024-11-22"/>
    <x v="3"/>
    <n v="3917"/>
    <x v="0"/>
    <m/>
    <x v="0"/>
    <m/>
    <x v="15"/>
    <n v="100479277"/>
    <x v="0"/>
    <x v="2"/>
    <s v="Direção Financeira"/>
    <s v="ORI"/>
    <x v="0"/>
    <m/>
    <x v="0"/>
    <x v="0"/>
    <x v="0"/>
    <x v="0"/>
    <x v="0"/>
    <x v="0"/>
    <x v="0"/>
    <x v="0"/>
    <x v="0"/>
    <x v="0"/>
    <x v="0"/>
    <s v="Direção Financeira"/>
    <x v="0"/>
    <x v="0"/>
    <x v="0"/>
    <x v="0"/>
    <x v="0"/>
    <x v="0"/>
    <x v="0"/>
    <x v="0"/>
    <x v="0"/>
    <x v="0"/>
    <x v="2"/>
    <x v="0"/>
    <s v="Pagamento de salário referente a 11-2024"/>
  </r>
  <r>
    <x v="0"/>
    <n v="0"/>
    <n v="0"/>
    <n v="0"/>
    <n v="2828"/>
    <x v="1292"/>
    <x v="0"/>
    <x v="0"/>
    <x v="0"/>
    <s v="03.16.15"/>
    <x v="0"/>
    <x v="0"/>
    <x v="0"/>
    <s v="Direção Financeira"/>
    <s v="03.16.15"/>
    <s v="Direção Financeira"/>
    <s v="03.16.15"/>
    <x v="48"/>
    <x v="0"/>
    <x v="0"/>
    <x v="0"/>
    <x v="1"/>
    <x v="0"/>
    <x v="0"/>
    <x v="0"/>
    <x v="10"/>
    <s v="2024-11-22"/>
    <x v="3"/>
    <n v="2828"/>
    <x v="0"/>
    <m/>
    <x v="0"/>
    <m/>
    <x v="15"/>
    <n v="100479277"/>
    <x v="0"/>
    <x v="2"/>
    <s v="Direção Financeira"/>
    <s v="ORI"/>
    <x v="0"/>
    <m/>
    <x v="0"/>
    <x v="0"/>
    <x v="0"/>
    <x v="0"/>
    <x v="0"/>
    <x v="0"/>
    <x v="0"/>
    <x v="0"/>
    <x v="0"/>
    <x v="0"/>
    <x v="0"/>
    <s v="Direção Financeira"/>
    <x v="0"/>
    <x v="0"/>
    <x v="0"/>
    <x v="0"/>
    <x v="0"/>
    <x v="0"/>
    <x v="0"/>
    <x v="0"/>
    <x v="0"/>
    <x v="0"/>
    <x v="2"/>
    <x v="0"/>
    <s v="Pagamento de salário referente a 11-2024"/>
  </r>
  <r>
    <x v="0"/>
    <n v="0"/>
    <n v="0"/>
    <n v="0"/>
    <n v="4292"/>
    <x v="1292"/>
    <x v="0"/>
    <x v="0"/>
    <x v="0"/>
    <s v="03.16.15"/>
    <x v="0"/>
    <x v="0"/>
    <x v="0"/>
    <s v="Direção Financeira"/>
    <s v="03.16.15"/>
    <s v="Direção Financeira"/>
    <s v="03.16.15"/>
    <x v="64"/>
    <x v="0"/>
    <x v="0"/>
    <x v="0"/>
    <x v="0"/>
    <x v="0"/>
    <x v="0"/>
    <x v="0"/>
    <x v="10"/>
    <s v="2024-11-22"/>
    <x v="3"/>
    <n v="4292"/>
    <x v="0"/>
    <m/>
    <x v="0"/>
    <m/>
    <x v="2"/>
    <n v="100474696"/>
    <x v="0"/>
    <x v="1"/>
    <s v="Direção Financeira"/>
    <s v="ORI"/>
    <x v="0"/>
    <m/>
    <x v="0"/>
    <x v="0"/>
    <x v="0"/>
    <x v="0"/>
    <x v="0"/>
    <x v="0"/>
    <x v="0"/>
    <x v="0"/>
    <x v="0"/>
    <x v="0"/>
    <x v="0"/>
    <s v="Direção Financeira"/>
    <x v="0"/>
    <x v="0"/>
    <x v="0"/>
    <x v="0"/>
    <x v="0"/>
    <x v="0"/>
    <x v="0"/>
    <x v="0"/>
    <x v="0"/>
    <x v="0"/>
    <x v="1"/>
    <x v="0"/>
    <s v="Pagamento de salário referente a 11-2024"/>
  </r>
  <r>
    <x v="0"/>
    <n v="0"/>
    <n v="0"/>
    <n v="0"/>
    <n v="2055"/>
    <x v="1292"/>
    <x v="0"/>
    <x v="0"/>
    <x v="0"/>
    <s v="03.16.15"/>
    <x v="0"/>
    <x v="0"/>
    <x v="0"/>
    <s v="Direção Financeira"/>
    <s v="03.16.15"/>
    <s v="Direção Financeira"/>
    <s v="03.16.15"/>
    <x v="28"/>
    <x v="0"/>
    <x v="0"/>
    <x v="0"/>
    <x v="0"/>
    <x v="0"/>
    <x v="0"/>
    <x v="0"/>
    <x v="10"/>
    <s v="2024-11-22"/>
    <x v="3"/>
    <n v="2055"/>
    <x v="0"/>
    <m/>
    <x v="0"/>
    <m/>
    <x v="2"/>
    <n v="100474696"/>
    <x v="0"/>
    <x v="1"/>
    <s v="Direção Financeira"/>
    <s v="ORI"/>
    <x v="0"/>
    <m/>
    <x v="0"/>
    <x v="0"/>
    <x v="0"/>
    <x v="0"/>
    <x v="0"/>
    <x v="0"/>
    <x v="0"/>
    <x v="0"/>
    <x v="0"/>
    <x v="0"/>
    <x v="0"/>
    <s v="Direção Financeira"/>
    <x v="0"/>
    <x v="0"/>
    <x v="0"/>
    <x v="0"/>
    <x v="0"/>
    <x v="0"/>
    <x v="0"/>
    <x v="0"/>
    <x v="0"/>
    <x v="0"/>
    <x v="1"/>
    <x v="0"/>
    <s v="Pagamento de salário referente a 11-2024"/>
  </r>
  <r>
    <x v="0"/>
    <n v="0"/>
    <n v="0"/>
    <n v="0"/>
    <n v="76"/>
    <x v="1292"/>
    <x v="0"/>
    <x v="0"/>
    <x v="0"/>
    <s v="03.16.15"/>
    <x v="0"/>
    <x v="0"/>
    <x v="0"/>
    <s v="Direção Financeira"/>
    <s v="03.16.15"/>
    <s v="Direção Financeira"/>
    <s v="03.16.15"/>
    <x v="29"/>
    <x v="0"/>
    <x v="0"/>
    <x v="0"/>
    <x v="0"/>
    <x v="0"/>
    <x v="0"/>
    <x v="0"/>
    <x v="10"/>
    <s v="2024-11-22"/>
    <x v="3"/>
    <n v="76"/>
    <x v="0"/>
    <m/>
    <x v="0"/>
    <m/>
    <x v="2"/>
    <n v="100474696"/>
    <x v="0"/>
    <x v="1"/>
    <s v="Direção Financeira"/>
    <s v="ORI"/>
    <x v="0"/>
    <m/>
    <x v="0"/>
    <x v="0"/>
    <x v="0"/>
    <x v="0"/>
    <x v="0"/>
    <x v="0"/>
    <x v="0"/>
    <x v="0"/>
    <x v="0"/>
    <x v="0"/>
    <x v="0"/>
    <s v="Direção Financeira"/>
    <x v="0"/>
    <x v="0"/>
    <x v="0"/>
    <x v="0"/>
    <x v="0"/>
    <x v="0"/>
    <x v="0"/>
    <x v="0"/>
    <x v="0"/>
    <x v="0"/>
    <x v="1"/>
    <x v="0"/>
    <s v="Pagamento de salário referente a 11-2024"/>
  </r>
  <r>
    <x v="0"/>
    <n v="0"/>
    <n v="0"/>
    <n v="0"/>
    <n v="38305"/>
    <x v="1292"/>
    <x v="0"/>
    <x v="0"/>
    <x v="0"/>
    <s v="03.16.15"/>
    <x v="0"/>
    <x v="0"/>
    <x v="0"/>
    <s v="Direção Financeira"/>
    <s v="03.16.15"/>
    <s v="Direção Financeira"/>
    <s v="03.16.15"/>
    <x v="30"/>
    <x v="0"/>
    <x v="0"/>
    <x v="0"/>
    <x v="1"/>
    <x v="0"/>
    <x v="0"/>
    <x v="0"/>
    <x v="10"/>
    <s v="2024-11-22"/>
    <x v="3"/>
    <n v="38305"/>
    <x v="0"/>
    <m/>
    <x v="0"/>
    <m/>
    <x v="2"/>
    <n v="100474696"/>
    <x v="0"/>
    <x v="1"/>
    <s v="Direção Financeira"/>
    <s v="ORI"/>
    <x v="0"/>
    <m/>
    <x v="0"/>
    <x v="0"/>
    <x v="0"/>
    <x v="0"/>
    <x v="0"/>
    <x v="0"/>
    <x v="0"/>
    <x v="0"/>
    <x v="0"/>
    <x v="0"/>
    <x v="0"/>
    <s v="Direção Financeira"/>
    <x v="0"/>
    <x v="0"/>
    <x v="0"/>
    <x v="0"/>
    <x v="0"/>
    <x v="0"/>
    <x v="0"/>
    <x v="0"/>
    <x v="0"/>
    <x v="0"/>
    <x v="1"/>
    <x v="0"/>
    <s v="Pagamento de salário referente a 11-2024"/>
  </r>
  <r>
    <x v="0"/>
    <n v="0"/>
    <n v="0"/>
    <n v="0"/>
    <n v="27634"/>
    <x v="1292"/>
    <x v="0"/>
    <x v="0"/>
    <x v="0"/>
    <s v="03.16.15"/>
    <x v="0"/>
    <x v="0"/>
    <x v="0"/>
    <s v="Direção Financeira"/>
    <s v="03.16.15"/>
    <s v="Direção Financeira"/>
    <s v="03.16.15"/>
    <x v="48"/>
    <x v="0"/>
    <x v="0"/>
    <x v="0"/>
    <x v="1"/>
    <x v="0"/>
    <x v="0"/>
    <x v="0"/>
    <x v="10"/>
    <s v="2024-11-22"/>
    <x v="3"/>
    <n v="27634"/>
    <x v="0"/>
    <m/>
    <x v="0"/>
    <m/>
    <x v="2"/>
    <n v="100474696"/>
    <x v="0"/>
    <x v="1"/>
    <s v="Direção Financeira"/>
    <s v="ORI"/>
    <x v="0"/>
    <m/>
    <x v="0"/>
    <x v="0"/>
    <x v="0"/>
    <x v="0"/>
    <x v="0"/>
    <x v="0"/>
    <x v="0"/>
    <x v="0"/>
    <x v="0"/>
    <x v="0"/>
    <x v="0"/>
    <s v="Direção Financeira"/>
    <x v="0"/>
    <x v="0"/>
    <x v="0"/>
    <x v="0"/>
    <x v="0"/>
    <x v="0"/>
    <x v="0"/>
    <x v="0"/>
    <x v="0"/>
    <x v="0"/>
    <x v="1"/>
    <x v="0"/>
    <s v="Pagamento de salário referente a 11-2024"/>
  </r>
  <r>
    <x v="0"/>
    <n v="0"/>
    <n v="0"/>
    <n v="0"/>
    <n v="26"/>
    <x v="1292"/>
    <x v="0"/>
    <x v="0"/>
    <x v="0"/>
    <s v="03.16.15"/>
    <x v="0"/>
    <x v="0"/>
    <x v="0"/>
    <s v="Direção Financeira"/>
    <s v="03.16.15"/>
    <s v="Direção Financeira"/>
    <s v="03.16.15"/>
    <x v="64"/>
    <x v="0"/>
    <x v="0"/>
    <x v="0"/>
    <x v="0"/>
    <x v="0"/>
    <x v="0"/>
    <x v="0"/>
    <x v="10"/>
    <s v="2024-11-22"/>
    <x v="3"/>
    <n v="26"/>
    <x v="0"/>
    <m/>
    <x v="0"/>
    <m/>
    <x v="16"/>
    <n v="100474707"/>
    <x v="0"/>
    <x v="3"/>
    <s v="Direção Financeira"/>
    <s v="ORI"/>
    <x v="0"/>
    <m/>
    <x v="0"/>
    <x v="0"/>
    <x v="0"/>
    <x v="0"/>
    <x v="0"/>
    <x v="0"/>
    <x v="0"/>
    <x v="0"/>
    <x v="0"/>
    <x v="0"/>
    <x v="0"/>
    <s v="Direção Financeira"/>
    <x v="0"/>
    <x v="0"/>
    <x v="0"/>
    <x v="0"/>
    <x v="0"/>
    <x v="0"/>
    <x v="0"/>
    <x v="0"/>
    <x v="0"/>
    <x v="0"/>
    <x v="3"/>
    <x v="0"/>
    <s v="Pagamento de salário referente a 11-2024"/>
  </r>
  <r>
    <x v="0"/>
    <n v="0"/>
    <n v="0"/>
    <n v="0"/>
    <n v="12"/>
    <x v="1292"/>
    <x v="0"/>
    <x v="0"/>
    <x v="0"/>
    <s v="03.16.15"/>
    <x v="0"/>
    <x v="0"/>
    <x v="0"/>
    <s v="Direção Financeira"/>
    <s v="03.16.15"/>
    <s v="Direção Financeira"/>
    <s v="03.16.15"/>
    <x v="28"/>
    <x v="0"/>
    <x v="0"/>
    <x v="0"/>
    <x v="0"/>
    <x v="0"/>
    <x v="0"/>
    <x v="0"/>
    <x v="10"/>
    <s v="2024-11-22"/>
    <x v="3"/>
    <n v="12"/>
    <x v="0"/>
    <m/>
    <x v="0"/>
    <m/>
    <x v="16"/>
    <n v="100474707"/>
    <x v="0"/>
    <x v="3"/>
    <s v="Direção Financeira"/>
    <s v="ORI"/>
    <x v="0"/>
    <m/>
    <x v="0"/>
    <x v="0"/>
    <x v="0"/>
    <x v="0"/>
    <x v="0"/>
    <x v="0"/>
    <x v="0"/>
    <x v="0"/>
    <x v="0"/>
    <x v="0"/>
    <x v="0"/>
    <s v="Direção Financeira"/>
    <x v="0"/>
    <x v="0"/>
    <x v="0"/>
    <x v="0"/>
    <x v="0"/>
    <x v="0"/>
    <x v="0"/>
    <x v="0"/>
    <x v="0"/>
    <x v="0"/>
    <x v="3"/>
    <x v="0"/>
    <s v="Pagamento de salário referente a 11-2024"/>
  </r>
  <r>
    <x v="0"/>
    <n v="0"/>
    <n v="0"/>
    <n v="0"/>
    <n v="0"/>
    <x v="1292"/>
    <x v="0"/>
    <x v="0"/>
    <x v="0"/>
    <s v="03.16.15"/>
    <x v="0"/>
    <x v="0"/>
    <x v="0"/>
    <s v="Direção Financeira"/>
    <s v="03.16.15"/>
    <s v="Direção Financeira"/>
    <s v="03.16.15"/>
    <x v="29"/>
    <x v="0"/>
    <x v="0"/>
    <x v="0"/>
    <x v="0"/>
    <x v="0"/>
    <x v="0"/>
    <x v="0"/>
    <x v="10"/>
    <s v="2024-11-22"/>
    <x v="3"/>
    <n v="0"/>
    <x v="0"/>
    <m/>
    <x v="0"/>
    <m/>
    <x v="16"/>
    <n v="100474707"/>
    <x v="0"/>
    <x v="3"/>
    <s v="Direção Financeira"/>
    <s v="ORI"/>
    <x v="0"/>
    <m/>
    <x v="0"/>
    <x v="0"/>
    <x v="0"/>
    <x v="0"/>
    <x v="0"/>
    <x v="0"/>
    <x v="0"/>
    <x v="0"/>
    <x v="0"/>
    <x v="0"/>
    <x v="0"/>
    <s v="Direção Financeira"/>
    <x v="0"/>
    <x v="0"/>
    <x v="0"/>
    <x v="0"/>
    <x v="0"/>
    <x v="0"/>
    <x v="0"/>
    <x v="0"/>
    <x v="0"/>
    <x v="0"/>
    <x v="3"/>
    <x v="0"/>
    <s v="Pagamento de salário referente a 11-2024"/>
  </r>
  <r>
    <x v="0"/>
    <n v="0"/>
    <n v="0"/>
    <n v="0"/>
    <n v="238"/>
    <x v="1292"/>
    <x v="0"/>
    <x v="0"/>
    <x v="0"/>
    <s v="03.16.15"/>
    <x v="0"/>
    <x v="0"/>
    <x v="0"/>
    <s v="Direção Financeira"/>
    <s v="03.16.15"/>
    <s v="Direção Financeira"/>
    <s v="03.16.15"/>
    <x v="30"/>
    <x v="0"/>
    <x v="0"/>
    <x v="0"/>
    <x v="1"/>
    <x v="0"/>
    <x v="0"/>
    <x v="0"/>
    <x v="10"/>
    <s v="2024-11-22"/>
    <x v="3"/>
    <n v="238"/>
    <x v="0"/>
    <m/>
    <x v="0"/>
    <m/>
    <x v="16"/>
    <n v="100474707"/>
    <x v="0"/>
    <x v="3"/>
    <s v="Direção Financeira"/>
    <s v="ORI"/>
    <x v="0"/>
    <m/>
    <x v="0"/>
    <x v="0"/>
    <x v="0"/>
    <x v="0"/>
    <x v="0"/>
    <x v="0"/>
    <x v="0"/>
    <x v="0"/>
    <x v="0"/>
    <x v="0"/>
    <x v="0"/>
    <s v="Direção Financeira"/>
    <x v="0"/>
    <x v="0"/>
    <x v="0"/>
    <x v="0"/>
    <x v="0"/>
    <x v="0"/>
    <x v="0"/>
    <x v="0"/>
    <x v="0"/>
    <x v="0"/>
    <x v="3"/>
    <x v="0"/>
    <s v="Pagamento de salário referente a 11-2024"/>
  </r>
  <r>
    <x v="0"/>
    <n v="0"/>
    <n v="0"/>
    <n v="0"/>
    <n v="174"/>
    <x v="1292"/>
    <x v="0"/>
    <x v="0"/>
    <x v="0"/>
    <s v="03.16.15"/>
    <x v="0"/>
    <x v="0"/>
    <x v="0"/>
    <s v="Direção Financeira"/>
    <s v="03.16.15"/>
    <s v="Direção Financeira"/>
    <s v="03.16.15"/>
    <x v="48"/>
    <x v="0"/>
    <x v="0"/>
    <x v="0"/>
    <x v="1"/>
    <x v="0"/>
    <x v="0"/>
    <x v="0"/>
    <x v="10"/>
    <s v="2024-11-22"/>
    <x v="3"/>
    <n v="174"/>
    <x v="0"/>
    <m/>
    <x v="0"/>
    <m/>
    <x v="16"/>
    <n v="100474707"/>
    <x v="0"/>
    <x v="3"/>
    <s v="Direção Financeira"/>
    <s v="ORI"/>
    <x v="0"/>
    <m/>
    <x v="0"/>
    <x v="0"/>
    <x v="0"/>
    <x v="0"/>
    <x v="0"/>
    <x v="0"/>
    <x v="0"/>
    <x v="0"/>
    <x v="0"/>
    <x v="0"/>
    <x v="0"/>
    <s v="Direção Financeira"/>
    <x v="0"/>
    <x v="0"/>
    <x v="0"/>
    <x v="0"/>
    <x v="0"/>
    <x v="0"/>
    <x v="0"/>
    <x v="0"/>
    <x v="0"/>
    <x v="0"/>
    <x v="3"/>
    <x v="0"/>
    <s v="Pagamento de salário referente a 11-2024"/>
  </r>
  <r>
    <x v="0"/>
    <n v="0"/>
    <n v="0"/>
    <n v="0"/>
    <n v="10000"/>
    <x v="1293"/>
    <x v="0"/>
    <x v="0"/>
    <x v="0"/>
    <s v="01.25.01.12"/>
    <x v="54"/>
    <x v="3"/>
    <x v="3"/>
    <s v="Educação"/>
    <s v="01.25.01"/>
    <s v="Educação"/>
    <s v="01.25.01"/>
    <x v="4"/>
    <x v="0"/>
    <x v="2"/>
    <x v="2"/>
    <x v="0"/>
    <x v="1"/>
    <x v="0"/>
    <x v="0"/>
    <x v="0"/>
    <s v="2024-01-12"/>
    <x v="0"/>
    <n v="10000"/>
    <x v="0"/>
    <m/>
    <x v="0"/>
    <m/>
    <x v="243"/>
    <n v="100479280"/>
    <x v="0"/>
    <x v="0"/>
    <s v="Comparticipação da Câmara com Ensino Superior"/>
    <s v="ORI"/>
    <x v="0"/>
    <m/>
    <x v="0"/>
    <x v="0"/>
    <x v="0"/>
    <x v="0"/>
    <x v="0"/>
    <x v="0"/>
    <x v="0"/>
    <x v="0"/>
    <x v="0"/>
    <x v="0"/>
    <x v="0"/>
    <s v="Comparticipação da Câmara com Ensino Superior"/>
    <x v="0"/>
    <x v="0"/>
    <x v="0"/>
    <x v="0"/>
    <x v="1"/>
    <x v="0"/>
    <x v="0"/>
    <x v="0"/>
    <x v="0"/>
    <x v="0"/>
    <x v="0"/>
    <x v="0"/>
    <s v="Subsídios monetários a favor do Sr. Wilson Semedo Gomes, para custear as despesas com formação, referente ao mês de Novembro e Dezembro de 2023, conforme nexo."/>
  </r>
  <r>
    <x v="0"/>
    <n v="0"/>
    <n v="0"/>
    <n v="0"/>
    <n v="10422"/>
    <x v="1294"/>
    <x v="0"/>
    <x v="1"/>
    <x v="0"/>
    <s v="80.02.01"/>
    <x v="2"/>
    <x v="2"/>
    <x v="2"/>
    <s v="Retenções Iur"/>
    <s v="80.02.01"/>
    <s v="Retenções Iur"/>
    <s v="80.02.01"/>
    <x v="2"/>
    <x v="0"/>
    <x v="1"/>
    <x v="0"/>
    <x v="1"/>
    <x v="2"/>
    <x v="2"/>
    <x v="0"/>
    <x v="6"/>
    <s v="2024-04-23"/>
    <x v="1"/>
    <n v="10422"/>
    <x v="0"/>
    <m/>
    <x v="0"/>
    <m/>
    <x v="2"/>
    <n v="100474696"/>
    <x v="0"/>
    <x v="0"/>
    <s v="Retenções Iur"/>
    <s v="ORI"/>
    <x v="0"/>
    <s v="RIUR"/>
    <x v="0"/>
    <x v="0"/>
    <x v="0"/>
    <x v="0"/>
    <x v="0"/>
    <x v="0"/>
    <x v="0"/>
    <x v="0"/>
    <x v="0"/>
    <x v="0"/>
    <x v="0"/>
    <s v="Retenções Iur"/>
    <x v="0"/>
    <x v="0"/>
    <x v="0"/>
    <x v="0"/>
    <x v="2"/>
    <x v="0"/>
    <x v="0"/>
    <x v="0"/>
    <x v="0"/>
    <x v="1"/>
    <x v="0"/>
    <x v="0"/>
    <s v="RETENCAO OT"/>
  </r>
  <r>
    <x v="0"/>
    <n v="0"/>
    <n v="0"/>
    <n v="0"/>
    <n v="8233"/>
    <x v="1295"/>
    <x v="0"/>
    <x v="1"/>
    <x v="0"/>
    <s v="80.02.10.21"/>
    <x v="52"/>
    <x v="2"/>
    <x v="2"/>
    <s v="Outros"/>
    <s v="80.02.10"/>
    <s v="Outros"/>
    <s v="80.02.10"/>
    <x v="71"/>
    <x v="0"/>
    <x v="1"/>
    <x v="0"/>
    <x v="1"/>
    <x v="2"/>
    <x v="2"/>
    <x v="0"/>
    <x v="6"/>
    <s v="2024-04-23"/>
    <x v="1"/>
    <n v="8233"/>
    <x v="0"/>
    <m/>
    <x v="0"/>
    <m/>
    <x v="160"/>
    <n v="100478627"/>
    <x v="0"/>
    <x v="0"/>
    <s v="Retenções Descontos Judiciais"/>
    <s v="ORI"/>
    <x v="0"/>
    <m/>
    <x v="0"/>
    <x v="0"/>
    <x v="0"/>
    <x v="0"/>
    <x v="0"/>
    <x v="0"/>
    <x v="0"/>
    <x v="0"/>
    <x v="0"/>
    <x v="0"/>
    <x v="0"/>
    <s v="Retenções Descontos Judiciais"/>
    <x v="0"/>
    <x v="0"/>
    <x v="0"/>
    <x v="0"/>
    <x v="2"/>
    <x v="0"/>
    <x v="0"/>
    <x v="0"/>
    <x v="0"/>
    <x v="1"/>
    <x v="0"/>
    <x v="0"/>
    <s v="RETENCAO OT"/>
  </r>
  <r>
    <x v="0"/>
    <n v="0"/>
    <n v="0"/>
    <n v="0"/>
    <n v="2300"/>
    <x v="1296"/>
    <x v="0"/>
    <x v="0"/>
    <x v="0"/>
    <s v="03.16.15"/>
    <x v="0"/>
    <x v="0"/>
    <x v="0"/>
    <s v="Direção Financeira"/>
    <s v="03.16.15"/>
    <s v="Direção Financeira"/>
    <s v="03.16.15"/>
    <x v="43"/>
    <x v="0"/>
    <x v="0"/>
    <x v="1"/>
    <x v="0"/>
    <x v="0"/>
    <x v="0"/>
    <x v="0"/>
    <x v="3"/>
    <s v="2024-05-14"/>
    <x v="1"/>
    <n v="2300"/>
    <x v="0"/>
    <m/>
    <x v="0"/>
    <m/>
    <x v="6"/>
    <n v="100474914"/>
    <x v="0"/>
    <x v="0"/>
    <s v="Direção Financeira"/>
    <s v="ORI"/>
    <x v="0"/>
    <m/>
    <x v="0"/>
    <x v="0"/>
    <x v="0"/>
    <x v="0"/>
    <x v="0"/>
    <x v="0"/>
    <x v="0"/>
    <x v="0"/>
    <x v="0"/>
    <x v="0"/>
    <x v="0"/>
    <s v="Direção Financeira"/>
    <x v="0"/>
    <x v="0"/>
    <x v="0"/>
    <x v="0"/>
    <x v="0"/>
    <x v="0"/>
    <x v="0"/>
    <x v="0"/>
    <x v="0"/>
    <x v="0"/>
    <x v="0"/>
    <x v="0"/>
    <s v="Pagamento a favor da Tessouraria Municipal pela a aquisição de serviços de Inspeção periodica ligeiro da viatura St-22-RG afeto aos serviços da CMSM, confrome anexo."/>
  </r>
  <r>
    <x v="0"/>
    <n v="0"/>
    <n v="0"/>
    <n v="0"/>
    <n v="1000"/>
    <x v="1297"/>
    <x v="0"/>
    <x v="0"/>
    <x v="0"/>
    <s v="03.16.15"/>
    <x v="0"/>
    <x v="0"/>
    <x v="0"/>
    <s v="Direção Financeira"/>
    <s v="03.16.15"/>
    <s v="Direção Financeira"/>
    <s v="03.16.15"/>
    <x v="36"/>
    <x v="0"/>
    <x v="0"/>
    <x v="0"/>
    <x v="0"/>
    <x v="0"/>
    <x v="0"/>
    <x v="0"/>
    <x v="3"/>
    <s v="2024-05-14"/>
    <x v="1"/>
    <n v="1000"/>
    <x v="0"/>
    <m/>
    <x v="0"/>
    <m/>
    <x v="6"/>
    <n v="100474914"/>
    <x v="0"/>
    <x v="0"/>
    <s v="Direção Financeira"/>
    <s v="ORI"/>
    <x v="0"/>
    <m/>
    <x v="0"/>
    <x v="0"/>
    <x v="0"/>
    <x v="0"/>
    <x v="0"/>
    <x v="0"/>
    <x v="0"/>
    <x v="0"/>
    <x v="0"/>
    <x v="0"/>
    <x v="0"/>
    <s v="Direção Financeira"/>
    <x v="0"/>
    <x v="0"/>
    <x v="0"/>
    <x v="0"/>
    <x v="0"/>
    <x v="0"/>
    <x v="0"/>
    <x v="0"/>
    <x v="0"/>
    <x v="0"/>
    <x v="0"/>
    <x v="0"/>
    <s v="Pagamento a favor da Tessouraria Municipal pela a aquisição de combustivel para viatura St-22-RG afeto aos serviços da CMSM, confrome anexo. "/>
  </r>
  <r>
    <x v="0"/>
    <n v="0"/>
    <n v="0"/>
    <n v="0"/>
    <n v="13400"/>
    <x v="1298"/>
    <x v="0"/>
    <x v="1"/>
    <x v="0"/>
    <s v="03.03.10"/>
    <x v="8"/>
    <x v="0"/>
    <x v="4"/>
    <s v="Receitas Da Câmara"/>
    <s v="03.03.10"/>
    <s v="Receitas Da Câmara"/>
    <s v="03.03.10"/>
    <x v="11"/>
    <x v="0"/>
    <x v="0"/>
    <x v="5"/>
    <x v="0"/>
    <x v="0"/>
    <x v="2"/>
    <x v="0"/>
    <x v="4"/>
    <s v="2024-06-17"/>
    <x v="1"/>
    <n v="13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9282"/>
    <x v="1299"/>
    <x v="0"/>
    <x v="1"/>
    <x v="0"/>
    <s v="03.03.10"/>
    <x v="8"/>
    <x v="0"/>
    <x v="4"/>
    <s v="Receitas Da Câmara"/>
    <s v="03.03.10"/>
    <s v="Receitas Da Câmara"/>
    <s v="03.03.10"/>
    <x v="19"/>
    <x v="0"/>
    <x v="3"/>
    <x v="6"/>
    <x v="0"/>
    <x v="0"/>
    <x v="2"/>
    <x v="0"/>
    <x v="4"/>
    <s v="2024-06-17"/>
    <x v="1"/>
    <n v="5928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800"/>
    <x v="1300"/>
    <x v="0"/>
    <x v="1"/>
    <x v="0"/>
    <s v="03.03.10"/>
    <x v="8"/>
    <x v="0"/>
    <x v="4"/>
    <s v="Receitas Da Câmara"/>
    <s v="03.03.10"/>
    <s v="Receitas Da Câmara"/>
    <s v="03.03.10"/>
    <x v="12"/>
    <x v="0"/>
    <x v="3"/>
    <x v="3"/>
    <x v="0"/>
    <x v="0"/>
    <x v="2"/>
    <x v="0"/>
    <x v="4"/>
    <s v="2024-06-17"/>
    <x v="1"/>
    <n v="9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280"/>
    <x v="1301"/>
    <x v="0"/>
    <x v="1"/>
    <x v="0"/>
    <s v="03.03.10"/>
    <x v="8"/>
    <x v="0"/>
    <x v="4"/>
    <s v="Receitas Da Câmara"/>
    <s v="03.03.10"/>
    <s v="Receitas Da Câmara"/>
    <s v="03.03.10"/>
    <x v="6"/>
    <x v="0"/>
    <x v="3"/>
    <x v="3"/>
    <x v="0"/>
    <x v="0"/>
    <x v="2"/>
    <x v="0"/>
    <x v="4"/>
    <s v="2024-06-17"/>
    <x v="1"/>
    <n v="22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60"/>
    <x v="1302"/>
    <x v="0"/>
    <x v="1"/>
    <x v="0"/>
    <s v="03.03.10"/>
    <x v="8"/>
    <x v="0"/>
    <x v="4"/>
    <s v="Receitas Da Câmara"/>
    <s v="03.03.10"/>
    <s v="Receitas Da Câmara"/>
    <s v="03.03.10"/>
    <x v="8"/>
    <x v="0"/>
    <x v="3"/>
    <x v="3"/>
    <x v="0"/>
    <x v="0"/>
    <x v="2"/>
    <x v="0"/>
    <x v="4"/>
    <s v="2024-06-17"/>
    <x v="1"/>
    <n v="46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58586"/>
    <x v="1303"/>
    <x v="0"/>
    <x v="0"/>
    <x v="0"/>
    <s v="01.27.06.80"/>
    <x v="1"/>
    <x v="1"/>
    <x v="1"/>
    <s v="Requalificação Urbana e habitação"/>
    <s v="01.27.06"/>
    <s v="Requalificação Urbana e habitação"/>
    <s v="01.27.06"/>
    <x v="1"/>
    <x v="0"/>
    <x v="0"/>
    <x v="0"/>
    <x v="0"/>
    <x v="1"/>
    <x v="1"/>
    <x v="0"/>
    <x v="2"/>
    <s v="2024-02-16"/>
    <x v="0"/>
    <n v="58586"/>
    <x v="0"/>
    <m/>
    <x v="0"/>
    <m/>
    <x v="1"/>
    <n v="100476920"/>
    <x v="0"/>
    <x v="0"/>
    <s v="Requalificação Urbana de Veneza"/>
    <s v="ORI"/>
    <x v="0"/>
    <m/>
    <x v="0"/>
    <x v="0"/>
    <x v="0"/>
    <x v="0"/>
    <x v="0"/>
    <x v="0"/>
    <x v="0"/>
    <x v="0"/>
    <x v="0"/>
    <x v="0"/>
    <x v="0"/>
    <s v="Requalificação Urbana de Veneza"/>
    <x v="0"/>
    <x v="0"/>
    <x v="0"/>
    <x v="0"/>
    <x v="1"/>
    <x v="0"/>
    <x v="0"/>
    <x v="0"/>
    <x v="0"/>
    <x v="0"/>
    <x v="0"/>
    <x v="0"/>
    <s v="Pagamento referente a aquisição de combustíveis, destinados a viatura afeto a obra  de requalificação urbana e ambiental da praia de Veneza, conforme anexo. "/>
  </r>
  <r>
    <x v="0"/>
    <n v="0"/>
    <n v="0"/>
    <n v="0"/>
    <n v="4000"/>
    <x v="1304"/>
    <x v="0"/>
    <x v="0"/>
    <x v="0"/>
    <s v="03.16.15"/>
    <x v="0"/>
    <x v="0"/>
    <x v="0"/>
    <s v="Direção Financeira"/>
    <s v="03.16.15"/>
    <s v="Direção Financeira"/>
    <s v="03.16.15"/>
    <x v="39"/>
    <x v="0"/>
    <x v="0"/>
    <x v="1"/>
    <x v="1"/>
    <x v="0"/>
    <x v="0"/>
    <x v="0"/>
    <x v="0"/>
    <s v="2024-01-26"/>
    <x v="0"/>
    <n v="4000"/>
    <x v="0"/>
    <m/>
    <x v="0"/>
    <m/>
    <x v="99"/>
    <n v="100476775"/>
    <x v="0"/>
    <x v="0"/>
    <s v="Direção Financeira"/>
    <s v="ORI"/>
    <x v="0"/>
    <m/>
    <x v="0"/>
    <x v="0"/>
    <x v="0"/>
    <x v="0"/>
    <x v="0"/>
    <x v="0"/>
    <x v="0"/>
    <x v="0"/>
    <x v="0"/>
    <x v="0"/>
    <x v="0"/>
    <s v="Direção Financeira"/>
    <x v="0"/>
    <x v="0"/>
    <x v="0"/>
    <x v="0"/>
    <x v="0"/>
    <x v="0"/>
    <x v="0"/>
    <x v="0"/>
    <x v="0"/>
    <x v="0"/>
    <x v="0"/>
    <x v="0"/>
    <s v="Pagamento referente a aquisição de energia elétrica, no jardim infantil de Veneza, conforme anexo"/>
  </r>
  <r>
    <x v="0"/>
    <n v="0"/>
    <n v="0"/>
    <n v="0"/>
    <n v="6760"/>
    <x v="1305"/>
    <x v="0"/>
    <x v="1"/>
    <x v="0"/>
    <s v="03.03.10"/>
    <x v="8"/>
    <x v="0"/>
    <x v="4"/>
    <s v="Receitas Da Câmara"/>
    <s v="03.03.10"/>
    <s v="Receitas Da Câmara"/>
    <s v="03.03.10"/>
    <x v="10"/>
    <x v="0"/>
    <x v="3"/>
    <x v="3"/>
    <x v="0"/>
    <x v="0"/>
    <x v="2"/>
    <x v="0"/>
    <x v="0"/>
    <s v="2024-01-31"/>
    <x v="0"/>
    <n v="67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5053"/>
    <x v="1306"/>
    <x v="0"/>
    <x v="1"/>
    <x v="0"/>
    <s v="03.03.10"/>
    <x v="8"/>
    <x v="0"/>
    <x v="4"/>
    <s v="Receitas Da Câmara"/>
    <s v="03.03.10"/>
    <s v="Receitas Da Câmara"/>
    <s v="03.03.10"/>
    <x v="18"/>
    <x v="0"/>
    <x v="0"/>
    <x v="0"/>
    <x v="0"/>
    <x v="0"/>
    <x v="2"/>
    <x v="0"/>
    <x v="0"/>
    <s v="2024-01-31"/>
    <x v="0"/>
    <n v="8505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8"/>
    <x v="1307"/>
    <x v="0"/>
    <x v="1"/>
    <x v="0"/>
    <s v="03.03.10"/>
    <x v="8"/>
    <x v="0"/>
    <x v="4"/>
    <s v="Receitas Da Câmara"/>
    <s v="03.03.10"/>
    <s v="Receitas Da Câmara"/>
    <s v="03.03.10"/>
    <x v="23"/>
    <x v="0"/>
    <x v="3"/>
    <x v="7"/>
    <x v="0"/>
    <x v="0"/>
    <x v="2"/>
    <x v="0"/>
    <x v="0"/>
    <s v="2024-01-31"/>
    <x v="0"/>
    <n v="7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872"/>
    <x v="1308"/>
    <x v="0"/>
    <x v="1"/>
    <x v="0"/>
    <s v="03.03.10"/>
    <x v="8"/>
    <x v="0"/>
    <x v="4"/>
    <s v="Receitas Da Câmara"/>
    <s v="03.03.10"/>
    <s v="Receitas Da Câmara"/>
    <s v="03.03.10"/>
    <x v="20"/>
    <x v="0"/>
    <x v="3"/>
    <x v="3"/>
    <x v="0"/>
    <x v="0"/>
    <x v="2"/>
    <x v="0"/>
    <x v="0"/>
    <s v="2024-01-31"/>
    <x v="0"/>
    <n v="587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90"/>
    <x v="1309"/>
    <x v="0"/>
    <x v="1"/>
    <x v="0"/>
    <s v="03.03.10"/>
    <x v="8"/>
    <x v="0"/>
    <x v="4"/>
    <s v="Receitas Da Câmara"/>
    <s v="03.03.10"/>
    <s v="Receitas Da Câmara"/>
    <s v="03.03.10"/>
    <x v="13"/>
    <x v="0"/>
    <x v="3"/>
    <x v="3"/>
    <x v="0"/>
    <x v="0"/>
    <x v="2"/>
    <x v="0"/>
    <x v="0"/>
    <s v="2024-01-31"/>
    <x v="0"/>
    <n v="24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
    <x v="1310"/>
    <x v="0"/>
    <x v="1"/>
    <x v="0"/>
    <s v="03.03.10"/>
    <x v="8"/>
    <x v="0"/>
    <x v="4"/>
    <s v="Receitas Da Câmara"/>
    <s v="03.03.10"/>
    <s v="Receitas Da Câmara"/>
    <s v="03.03.10"/>
    <x v="6"/>
    <x v="0"/>
    <x v="3"/>
    <x v="3"/>
    <x v="0"/>
    <x v="0"/>
    <x v="2"/>
    <x v="0"/>
    <x v="0"/>
    <s v="2024-01-31"/>
    <x v="0"/>
    <n v="1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0"/>
    <x v="1311"/>
    <x v="0"/>
    <x v="1"/>
    <x v="0"/>
    <s v="03.03.10"/>
    <x v="8"/>
    <x v="0"/>
    <x v="4"/>
    <s v="Receitas Da Câmara"/>
    <s v="03.03.10"/>
    <s v="Receitas Da Câmara"/>
    <s v="03.03.10"/>
    <x v="8"/>
    <x v="0"/>
    <x v="3"/>
    <x v="3"/>
    <x v="0"/>
    <x v="0"/>
    <x v="2"/>
    <x v="0"/>
    <x v="0"/>
    <s v="2024-01-31"/>
    <x v="0"/>
    <n v="2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2"/>
    <x v="1312"/>
    <x v="0"/>
    <x v="1"/>
    <x v="0"/>
    <s v="03.03.10"/>
    <x v="8"/>
    <x v="0"/>
    <x v="4"/>
    <s v="Receitas Da Câmara"/>
    <s v="03.03.10"/>
    <s v="Receitas Da Câmara"/>
    <s v="03.03.10"/>
    <x v="22"/>
    <x v="0"/>
    <x v="3"/>
    <x v="7"/>
    <x v="0"/>
    <x v="0"/>
    <x v="2"/>
    <x v="0"/>
    <x v="0"/>
    <s v="2024-01-31"/>
    <x v="0"/>
    <n v="18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330"/>
    <x v="1313"/>
    <x v="0"/>
    <x v="1"/>
    <x v="0"/>
    <s v="03.03.10"/>
    <x v="8"/>
    <x v="0"/>
    <x v="4"/>
    <s v="Receitas Da Câmara"/>
    <s v="03.03.10"/>
    <s v="Receitas Da Câmara"/>
    <s v="03.03.10"/>
    <x v="17"/>
    <x v="0"/>
    <x v="3"/>
    <x v="3"/>
    <x v="0"/>
    <x v="0"/>
    <x v="2"/>
    <x v="0"/>
    <x v="0"/>
    <s v="2024-01-31"/>
    <x v="0"/>
    <n v="33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400"/>
    <x v="1314"/>
    <x v="0"/>
    <x v="1"/>
    <x v="0"/>
    <s v="03.03.10"/>
    <x v="8"/>
    <x v="0"/>
    <x v="4"/>
    <s v="Receitas Da Câmara"/>
    <s v="03.03.10"/>
    <s v="Receitas Da Câmara"/>
    <s v="03.03.10"/>
    <x v="11"/>
    <x v="0"/>
    <x v="0"/>
    <x v="5"/>
    <x v="0"/>
    <x v="0"/>
    <x v="2"/>
    <x v="0"/>
    <x v="0"/>
    <s v="2024-01-31"/>
    <x v="0"/>
    <n v="5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10"/>
    <x v="1315"/>
    <x v="0"/>
    <x v="1"/>
    <x v="0"/>
    <s v="03.03.10"/>
    <x v="8"/>
    <x v="0"/>
    <x v="4"/>
    <s v="Receitas Da Câmara"/>
    <s v="03.03.10"/>
    <s v="Receitas Da Câmara"/>
    <s v="03.03.10"/>
    <x v="9"/>
    <x v="0"/>
    <x v="3"/>
    <x v="3"/>
    <x v="0"/>
    <x v="0"/>
    <x v="2"/>
    <x v="0"/>
    <x v="0"/>
    <s v="2024-01-31"/>
    <x v="0"/>
    <n v="30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133"/>
    <x v="1316"/>
    <x v="0"/>
    <x v="1"/>
    <x v="0"/>
    <s v="03.03.10"/>
    <x v="8"/>
    <x v="0"/>
    <x v="4"/>
    <s v="Receitas Da Câmara"/>
    <s v="03.03.10"/>
    <s v="Receitas Da Câmara"/>
    <s v="03.03.10"/>
    <x v="9"/>
    <x v="0"/>
    <x v="3"/>
    <x v="3"/>
    <x v="0"/>
    <x v="0"/>
    <x v="2"/>
    <x v="0"/>
    <x v="0"/>
    <s v="2024-01-15"/>
    <x v="0"/>
    <n v="813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
    <x v="1317"/>
    <x v="0"/>
    <x v="1"/>
    <x v="0"/>
    <s v="03.03.10"/>
    <x v="8"/>
    <x v="0"/>
    <x v="4"/>
    <s v="Receitas Da Câmara"/>
    <s v="03.03.10"/>
    <s v="Receitas Da Câmara"/>
    <s v="03.03.10"/>
    <x v="6"/>
    <x v="0"/>
    <x v="3"/>
    <x v="3"/>
    <x v="0"/>
    <x v="0"/>
    <x v="2"/>
    <x v="0"/>
    <x v="0"/>
    <s v="2024-01-15"/>
    <x v="0"/>
    <n v="1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00"/>
    <x v="1318"/>
    <x v="0"/>
    <x v="1"/>
    <x v="0"/>
    <s v="03.03.10"/>
    <x v="8"/>
    <x v="0"/>
    <x v="4"/>
    <s v="Receitas Da Câmara"/>
    <s v="03.03.10"/>
    <s v="Receitas Da Câmara"/>
    <s v="03.03.10"/>
    <x v="20"/>
    <x v="0"/>
    <x v="3"/>
    <x v="3"/>
    <x v="0"/>
    <x v="0"/>
    <x v="2"/>
    <x v="0"/>
    <x v="0"/>
    <s v="2024-01-15"/>
    <x v="0"/>
    <n v="2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490"/>
    <x v="1319"/>
    <x v="0"/>
    <x v="1"/>
    <x v="0"/>
    <s v="03.03.10"/>
    <x v="8"/>
    <x v="0"/>
    <x v="4"/>
    <s v="Receitas Da Câmara"/>
    <s v="03.03.10"/>
    <s v="Receitas Da Câmara"/>
    <s v="03.03.10"/>
    <x v="13"/>
    <x v="0"/>
    <x v="3"/>
    <x v="3"/>
    <x v="0"/>
    <x v="0"/>
    <x v="2"/>
    <x v="0"/>
    <x v="0"/>
    <s v="2024-01-15"/>
    <x v="0"/>
    <n v="54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910"/>
    <x v="1320"/>
    <x v="0"/>
    <x v="1"/>
    <x v="0"/>
    <s v="03.03.10"/>
    <x v="8"/>
    <x v="0"/>
    <x v="4"/>
    <s v="Receitas Da Câmara"/>
    <s v="03.03.10"/>
    <s v="Receitas Da Câmara"/>
    <s v="03.03.10"/>
    <x v="18"/>
    <x v="0"/>
    <x v="0"/>
    <x v="0"/>
    <x v="0"/>
    <x v="0"/>
    <x v="2"/>
    <x v="0"/>
    <x v="0"/>
    <s v="2024-01-15"/>
    <x v="0"/>
    <n v="1009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40"/>
    <x v="1321"/>
    <x v="0"/>
    <x v="1"/>
    <x v="0"/>
    <s v="03.03.10"/>
    <x v="8"/>
    <x v="0"/>
    <x v="4"/>
    <s v="Receitas Da Câmara"/>
    <s v="03.03.10"/>
    <s v="Receitas Da Câmara"/>
    <s v="03.03.10"/>
    <x v="8"/>
    <x v="0"/>
    <x v="3"/>
    <x v="3"/>
    <x v="0"/>
    <x v="0"/>
    <x v="2"/>
    <x v="0"/>
    <x v="0"/>
    <s v="2024-01-15"/>
    <x v="0"/>
    <n v="3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625"/>
    <x v="1322"/>
    <x v="0"/>
    <x v="1"/>
    <x v="0"/>
    <s v="03.03.10"/>
    <x v="8"/>
    <x v="0"/>
    <x v="4"/>
    <s v="Receitas Da Câmara"/>
    <s v="03.03.10"/>
    <s v="Receitas Da Câmara"/>
    <s v="03.03.10"/>
    <x v="10"/>
    <x v="0"/>
    <x v="3"/>
    <x v="3"/>
    <x v="0"/>
    <x v="0"/>
    <x v="2"/>
    <x v="0"/>
    <x v="0"/>
    <s v="2024-01-15"/>
    <x v="0"/>
    <n v="86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0"/>
    <x v="1323"/>
    <x v="0"/>
    <x v="1"/>
    <x v="0"/>
    <s v="03.03.10"/>
    <x v="8"/>
    <x v="0"/>
    <x v="4"/>
    <s v="Receitas Da Câmara"/>
    <s v="03.03.10"/>
    <s v="Receitas Da Câmara"/>
    <s v="03.03.10"/>
    <x v="11"/>
    <x v="0"/>
    <x v="0"/>
    <x v="5"/>
    <x v="0"/>
    <x v="0"/>
    <x v="2"/>
    <x v="0"/>
    <x v="0"/>
    <s v="2024-01-15"/>
    <x v="0"/>
    <n v="1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90"/>
    <x v="1324"/>
    <x v="0"/>
    <x v="1"/>
    <x v="0"/>
    <s v="03.03.10"/>
    <x v="8"/>
    <x v="0"/>
    <x v="4"/>
    <s v="Receitas Da Câmara"/>
    <s v="03.03.10"/>
    <s v="Receitas Da Câmara"/>
    <s v="03.03.10"/>
    <x v="17"/>
    <x v="0"/>
    <x v="3"/>
    <x v="3"/>
    <x v="0"/>
    <x v="0"/>
    <x v="2"/>
    <x v="0"/>
    <x v="0"/>
    <s v="2024-01-15"/>
    <x v="0"/>
    <n v="159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000"/>
    <x v="1325"/>
    <x v="0"/>
    <x v="1"/>
    <x v="0"/>
    <s v="03.03.10"/>
    <x v="8"/>
    <x v="0"/>
    <x v="4"/>
    <s v="Receitas Da Câmara"/>
    <s v="03.03.10"/>
    <s v="Receitas Da Câmara"/>
    <s v="03.03.10"/>
    <x v="15"/>
    <x v="0"/>
    <x v="0"/>
    <x v="0"/>
    <x v="0"/>
    <x v="0"/>
    <x v="2"/>
    <x v="0"/>
    <x v="0"/>
    <s v="2024-01-08"/>
    <x v="0"/>
    <n v="2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440"/>
    <x v="1326"/>
    <x v="0"/>
    <x v="1"/>
    <x v="0"/>
    <s v="03.03.10"/>
    <x v="8"/>
    <x v="0"/>
    <x v="4"/>
    <s v="Receitas Da Câmara"/>
    <s v="03.03.10"/>
    <s v="Receitas Da Câmara"/>
    <s v="03.03.10"/>
    <x v="17"/>
    <x v="0"/>
    <x v="3"/>
    <x v="3"/>
    <x v="0"/>
    <x v="0"/>
    <x v="2"/>
    <x v="0"/>
    <x v="0"/>
    <s v="2024-01-08"/>
    <x v="0"/>
    <n v="744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5560"/>
    <x v="1327"/>
    <x v="0"/>
    <x v="1"/>
    <x v="0"/>
    <s v="03.03.10"/>
    <x v="8"/>
    <x v="0"/>
    <x v="4"/>
    <s v="Receitas Da Câmara"/>
    <s v="03.03.10"/>
    <s v="Receitas Da Câmara"/>
    <s v="03.03.10"/>
    <x v="20"/>
    <x v="0"/>
    <x v="3"/>
    <x v="3"/>
    <x v="0"/>
    <x v="0"/>
    <x v="2"/>
    <x v="0"/>
    <x v="0"/>
    <s v="2024-01-08"/>
    <x v="0"/>
    <n v="155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50"/>
    <x v="1328"/>
    <x v="0"/>
    <x v="1"/>
    <x v="0"/>
    <s v="03.03.10"/>
    <x v="8"/>
    <x v="0"/>
    <x v="4"/>
    <s v="Receitas Da Câmara"/>
    <s v="03.03.10"/>
    <s v="Receitas Da Câmara"/>
    <s v="03.03.10"/>
    <x v="10"/>
    <x v="0"/>
    <x v="3"/>
    <x v="3"/>
    <x v="0"/>
    <x v="0"/>
    <x v="2"/>
    <x v="0"/>
    <x v="0"/>
    <s v="2024-01-08"/>
    <x v="0"/>
    <n v="365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7200"/>
    <x v="1329"/>
    <x v="0"/>
    <x v="1"/>
    <x v="0"/>
    <s v="03.03.10"/>
    <x v="8"/>
    <x v="0"/>
    <x v="4"/>
    <s v="Receitas Da Câmara"/>
    <s v="03.03.10"/>
    <s v="Receitas Da Câmara"/>
    <s v="03.03.10"/>
    <x v="42"/>
    <x v="0"/>
    <x v="3"/>
    <x v="3"/>
    <x v="0"/>
    <x v="0"/>
    <x v="2"/>
    <x v="0"/>
    <x v="0"/>
    <s v="2024-01-08"/>
    <x v="0"/>
    <n v="17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50"/>
    <x v="1330"/>
    <x v="0"/>
    <x v="1"/>
    <x v="0"/>
    <s v="03.03.10"/>
    <x v="8"/>
    <x v="0"/>
    <x v="4"/>
    <s v="Receitas Da Câmara"/>
    <s v="03.03.10"/>
    <s v="Receitas Da Câmara"/>
    <s v="03.03.10"/>
    <x v="16"/>
    <x v="0"/>
    <x v="0"/>
    <x v="5"/>
    <x v="0"/>
    <x v="0"/>
    <x v="2"/>
    <x v="0"/>
    <x v="0"/>
    <s v="2024-01-08"/>
    <x v="0"/>
    <n v="7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700"/>
    <x v="1331"/>
    <x v="0"/>
    <x v="1"/>
    <x v="0"/>
    <s v="03.03.10"/>
    <x v="8"/>
    <x v="0"/>
    <x v="4"/>
    <s v="Receitas Da Câmara"/>
    <s v="03.03.10"/>
    <s v="Receitas Da Câmara"/>
    <s v="03.03.10"/>
    <x v="11"/>
    <x v="0"/>
    <x v="0"/>
    <x v="5"/>
    <x v="0"/>
    <x v="0"/>
    <x v="2"/>
    <x v="0"/>
    <x v="0"/>
    <s v="2024-01-08"/>
    <x v="0"/>
    <n v="1470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2000"/>
    <x v="1332"/>
    <x v="0"/>
    <x v="1"/>
    <x v="0"/>
    <s v="03.03.10"/>
    <x v="8"/>
    <x v="0"/>
    <x v="4"/>
    <s v="Receitas Da Câmara"/>
    <s v="03.03.10"/>
    <s v="Receitas Da Câmara"/>
    <s v="03.03.10"/>
    <x v="19"/>
    <x v="0"/>
    <x v="3"/>
    <x v="6"/>
    <x v="0"/>
    <x v="0"/>
    <x v="2"/>
    <x v="0"/>
    <x v="0"/>
    <s v="2024-01-08"/>
    <x v="0"/>
    <n v="200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500"/>
    <x v="1333"/>
    <x v="0"/>
    <x v="1"/>
    <x v="0"/>
    <s v="03.03.10"/>
    <x v="8"/>
    <x v="0"/>
    <x v="4"/>
    <s v="Receitas Da Câmara"/>
    <s v="03.03.10"/>
    <s v="Receitas Da Câmara"/>
    <s v="03.03.10"/>
    <x v="14"/>
    <x v="0"/>
    <x v="3"/>
    <x v="3"/>
    <x v="0"/>
    <x v="0"/>
    <x v="2"/>
    <x v="0"/>
    <x v="0"/>
    <s v="2024-01-08"/>
    <x v="0"/>
    <n v="1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440"/>
    <x v="1334"/>
    <x v="0"/>
    <x v="1"/>
    <x v="0"/>
    <s v="03.03.10"/>
    <x v="8"/>
    <x v="0"/>
    <x v="4"/>
    <s v="Receitas Da Câmara"/>
    <s v="03.03.10"/>
    <s v="Receitas Da Câmara"/>
    <s v="03.03.10"/>
    <x v="13"/>
    <x v="0"/>
    <x v="3"/>
    <x v="3"/>
    <x v="0"/>
    <x v="0"/>
    <x v="2"/>
    <x v="0"/>
    <x v="0"/>
    <s v="2024-01-08"/>
    <x v="0"/>
    <n v="544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080"/>
    <x v="1335"/>
    <x v="0"/>
    <x v="1"/>
    <x v="0"/>
    <s v="03.03.10"/>
    <x v="8"/>
    <x v="0"/>
    <x v="4"/>
    <s v="Receitas Da Câmara"/>
    <s v="03.03.10"/>
    <s v="Receitas Da Câmara"/>
    <s v="03.03.10"/>
    <x v="6"/>
    <x v="0"/>
    <x v="3"/>
    <x v="3"/>
    <x v="0"/>
    <x v="0"/>
    <x v="2"/>
    <x v="0"/>
    <x v="0"/>
    <s v="2024-01-08"/>
    <x v="0"/>
    <n v="108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340"/>
    <x v="1336"/>
    <x v="0"/>
    <x v="1"/>
    <x v="0"/>
    <s v="03.03.10"/>
    <x v="8"/>
    <x v="0"/>
    <x v="4"/>
    <s v="Receitas Da Câmara"/>
    <s v="03.03.10"/>
    <s v="Receitas Da Câmara"/>
    <s v="03.03.10"/>
    <x v="8"/>
    <x v="0"/>
    <x v="3"/>
    <x v="3"/>
    <x v="0"/>
    <x v="0"/>
    <x v="2"/>
    <x v="0"/>
    <x v="0"/>
    <s v="2024-01-08"/>
    <x v="0"/>
    <n v="34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420"/>
    <x v="1337"/>
    <x v="0"/>
    <x v="1"/>
    <x v="0"/>
    <s v="03.03.10"/>
    <x v="8"/>
    <x v="0"/>
    <x v="4"/>
    <s v="Receitas Da Câmara"/>
    <s v="03.03.10"/>
    <s v="Receitas Da Câmara"/>
    <s v="03.03.10"/>
    <x v="21"/>
    <x v="0"/>
    <x v="3"/>
    <x v="3"/>
    <x v="0"/>
    <x v="0"/>
    <x v="2"/>
    <x v="0"/>
    <x v="0"/>
    <s v="2024-01-08"/>
    <x v="0"/>
    <n v="420"/>
    <x v="0"/>
    <m/>
    <x v="0"/>
    <m/>
    <x v="9"/>
    <n v="100474693"/>
    <x v="0"/>
    <x v="0"/>
    <s v="Receitas Da Câmara"/>
    <s v="EXT"/>
    <x v="0"/>
    <s v="RDC"/>
    <x v="0"/>
    <x v="0"/>
    <x v="0"/>
    <x v="0"/>
    <x v="0"/>
    <x v="0"/>
    <x v="0"/>
    <x v="0"/>
    <x v="0"/>
    <x v="0"/>
    <x v="0"/>
    <s v="Receitas Da Câmara"/>
    <x v="0"/>
    <x v="0"/>
    <x v="0"/>
    <x v="0"/>
    <x v="0"/>
    <x v="0"/>
    <x v="0"/>
    <x v="0"/>
    <x v="0"/>
    <x v="1"/>
    <x v="0"/>
    <x v="0"/>
    <s v="Resumo de Receitas Virtuais"/>
  </r>
  <r>
    <x v="1"/>
    <n v="0"/>
    <n v="0"/>
    <n v="0"/>
    <n v="138279"/>
    <x v="1338"/>
    <x v="0"/>
    <x v="0"/>
    <x v="0"/>
    <s v="01.27.06.80"/>
    <x v="1"/>
    <x v="1"/>
    <x v="1"/>
    <s v="Requalificação Urbana e habitação"/>
    <s v="01.27.06"/>
    <s v="Requalificação Urbana e habitação"/>
    <s v="01.27.06"/>
    <x v="1"/>
    <x v="0"/>
    <x v="0"/>
    <x v="0"/>
    <x v="0"/>
    <x v="1"/>
    <x v="1"/>
    <x v="0"/>
    <x v="1"/>
    <s v="2024-03-19"/>
    <x v="0"/>
    <n v="138279"/>
    <x v="0"/>
    <m/>
    <x v="0"/>
    <m/>
    <x v="1"/>
    <n v="100476920"/>
    <x v="0"/>
    <x v="0"/>
    <s v="Requalificação Urbana de Veneza"/>
    <s v="ORI"/>
    <x v="0"/>
    <m/>
    <x v="0"/>
    <x v="0"/>
    <x v="0"/>
    <x v="0"/>
    <x v="0"/>
    <x v="0"/>
    <x v="0"/>
    <x v="0"/>
    <x v="0"/>
    <x v="0"/>
    <x v="0"/>
    <s v="Requalificação Urbana de Veneza"/>
    <x v="0"/>
    <x v="0"/>
    <x v="0"/>
    <x v="0"/>
    <x v="1"/>
    <x v="0"/>
    <x v="0"/>
    <x v="0"/>
    <x v="0"/>
    <x v="0"/>
    <x v="0"/>
    <x v="0"/>
    <s v=" Pagamento a favor da Felisberto Carvalho Auto, pela a aquisição de combustível para a viatura destinados as obras de requalificação urbana e ambiental de Praia de Veneza, conforme anexo. "/>
  </r>
  <r>
    <x v="0"/>
    <n v="0"/>
    <n v="0"/>
    <n v="0"/>
    <n v="19160"/>
    <x v="1339"/>
    <x v="0"/>
    <x v="0"/>
    <x v="0"/>
    <s v="01.25.01.10"/>
    <x v="33"/>
    <x v="3"/>
    <x v="3"/>
    <s v="Educação"/>
    <s v="01.25.01"/>
    <s v="Educação"/>
    <s v="01.25.01"/>
    <x v="4"/>
    <x v="0"/>
    <x v="2"/>
    <x v="2"/>
    <x v="0"/>
    <x v="1"/>
    <x v="0"/>
    <x v="0"/>
    <x v="1"/>
    <s v="2024-03-07"/>
    <x v="0"/>
    <n v="19160"/>
    <x v="0"/>
    <m/>
    <x v="0"/>
    <m/>
    <x v="97"/>
    <n v="100479452"/>
    <x v="0"/>
    <x v="0"/>
    <s v="Transporte escolar"/>
    <s v="ORI"/>
    <x v="0"/>
    <m/>
    <x v="0"/>
    <x v="0"/>
    <x v="0"/>
    <x v="0"/>
    <x v="0"/>
    <x v="0"/>
    <x v="0"/>
    <x v="0"/>
    <x v="0"/>
    <x v="0"/>
    <x v="0"/>
    <s v="Transporte escolar"/>
    <x v="0"/>
    <x v="0"/>
    <x v="0"/>
    <x v="0"/>
    <x v="1"/>
    <x v="0"/>
    <x v="0"/>
    <x v="0"/>
    <x v="0"/>
    <x v="0"/>
    <x v="0"/>
    <x v="0"/>
    <s v="Pagamento referente a aquisição de serviços de manutenção da viaturas afetos aos transporte escolar CMSM, conforme anexo"/>
  </r>
  <r>
    <x v="0"/>
    <n v="0"/>
    <n v="0"/>
    <n v="0"/>
    <n v="1400"/>
    <x v="1340"/>
    <x v="0"/>
    <x v="0"/>
    <x v="0"/>
    <s v="03.16.15"/>
    <x v="0"/>
    <x v="0"/>
    <x v="0"/>
    <s v="Direção Financeira"/>
    <s v="03.16.15"/>
    <s v="Direção Financeira"/>
    <s v="03.16.15"/>
    <x v="3"/>
    <x v="0"/>
    <x v="0"/>
    <x v="1"/>
    <x v="0"/>
    <x v="0"/>
    <x v="0"/>
    <x v="0"/>
    <x v="1"/>
    <s v="2024-03-21"/>
    <x v="0"/>
    <n v="1400"/>
    <x v="0"/>
    <m/>
    <x v="0"/>
    <m/>
    <x v="134"/>
    <n v="100477731"/>
    <x v="0"/>
    <x v="0"/>
    <s v="Direção Financeira"/>
    <s v="ORI"/>
    <x v="0"/>
    <m/>
    <x v="0"/>
    <x v="0"/>
    <x v="0"/>
    <x v="0"/>
    <x v="0"/>
    <x v="0"/>
    <x v="0"/>
    <x v="0"/>
    <x v="0"/>
    <x v="0"/>
    <x v="0"/>
    <s v="Direção Financeira"/>
    <x v="0"/>
    <x v="0"/>
    <x v="0"/>
    <x v="0"/>
    <x v="0"/>
    <x v="0"/>
    <x v="0"/>
    <x v="0"/>
    <x v="0"/>
    <x v="0"/>
    <x v="0"/>
    <x v="0"/>
    <s v="Ajuda de custo a favor do Sr. Gersom Lopes pela sua deslocação em missão de serviço a cidade da Praia no dia 18 de Março de 2024, conforme justificativo em anexo"/>
  </r>
  <r>
    <x v="0"/>
    <n v="0"/>
    <n v="0"/>
    <n v="0"/>
    <n v="53500"/>
    <x v="1341"/>
    <x v="0"/>
    <x v="1"/>
    <x v="0"/>
    <s v="80.02.01"/>
    <x v="2"/>
    <x v="2"/>
    <x v="2"/>
    <s v="Retenções Iur"/>
    <s v="80.02.01"/>
    <s v="Retenções Iur"/>
    <s v="80.02.01"/>
    <x v="2"/>
    <x v="0"/>
    <x v="1"/>
    <x v="0"/>
    <x v="1"/>
    <x v="2"/>
    <x v="2"/>
    <x v="0"/>
    <x v="6"/>
    <s v="2024-04-24"/>
    <x v="1"/>
    <n v="53500"/>
    <x v="0"/>
    <m/>
    <x v="0"/>
    <m/>
    <x v="2"/>
    <n v="100474696"/>
    <x v="0"/>
    <x v="0"/>
    <s v="Retenções Iur"/>
    <s v="ORI"/>
    <x v="0"/>
    <s v="RIUR"/>
    <x v="0"/>
    <x v="0"/>
    <x v="0"/>
    <x v="0"/>
    <x v="0"/>
    <x v="0"/>
    <x v="0"/>
    <x v="0"/>
    <x v="0"/>
    <x v="0"/>
    <x v="0"/>
    <s v="Retenções Iur"/>
    <x v="0"/>
    <x v="0"/>
    <x v="0"/>
    <x v="0"/>
    <x v="2"/>
    <x v="0"/>
    <x v="0"/>
    <x v="0"/>
    <x v="0"/>
    <x v="1"/>
    <x v="0"/>
    <x v="0"/>
    <s v="RETENCAO OT"/>
  </r>
  <r>
    <x v="0"/>
    <n v="0"/>
    <n v="0"/>
    <n v="0"/>
    <n v="1429"/>
    <x v="1342"/>
    <x v="0"/>
    <x v="1"/>
    <x v="0"/>
    <s v="03.03.10"/>
    <x v="8"/>
    <x v="0"/>
    <x v="4"/>
    <s v="Receitas Da Câmara"/>
    <s v="03.03.10"/>
    <s v="Receitas Da Câmara"/>
    <s v="03.03.10"/>
    <x v="25"/>
    <x v="0"/>
    <x v="3"/>
    <x v="3"/>
    <x v="0"/>
    <x v="0"/>
    <x v="2"/>
    <x v="0"/>
    <x v="4"/>
    <s v="2024-06-17"/>
    <x v="1"/>
    <n v="142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1431"/>
    <x v="1343"/>
    <x v="0"/>
    <x v="1"/>
    <x v="0"/>
    <s v="03.03.10"/>
    <x v="8"/>
    <x v="0"/>
    <x v="4"/>
    <s v="Receitas Da Câmara"/>
    <s v="03.03.10"/>
    <s v="Receitas Da Câmara"/>
    <s v="03.03.10"/>
    <x v="18"/>
    <x v="0"/>
    <x v="0"/>
    <x v="0"/>
    <x v="0"/>
    <x v="0"/>
    <x v="2"/>
    <x v="0"/>
    <x v="4"/>
    <s v="2024-06-17"/>
    <x v="1"/>
    <n v="111431"/>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070000"/>
    <x v="1344"/>
    <x v="0"/>
    <x v="1"/>
    <x v="0"/>
    <s v="03.03.10"/>
    <x v="8"/>
    <x v="0"/>
    <x v="4"/>
    <s v="Receitas Da Câmara"/>
    <s v="03.03.10"/>
    <s v="Receitas Da Câmara"/>
    <s v="03.03.10"/>
    <x v="15"/>
    <x v="0"/>
    <x v="0"/>
    <x v="0"/>
    <x v="0"/>
    <x v="0"/>
    <x v="2"/>
    <x v="0"/>
    <x v="4"/>
    <s v="2024-06-17"/>
    <x v="1"/>
    <n v="107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975"/>
    <x v="1345"/>
    <x v="0"/>
    <x v="1"/>
    <x v="0"/>
    <s v="03.03.10"/>
    <x v="8"/>
    <x v="0"/>
    <x v="4"/>
    <s v="Receitas Da Câmara"/>
    <s v="03.03.10"/>
    <s v="Receitas Da Câmara"/>
    <s v="03.03.10"/>
    <x v="10"/>
    <x v="0"/>
    <x v="3"/>
    <x v="3"/>
    <x v="0"/>
    <x v="0"/>
    <x v="2"/>
    <x v="0"/>
    <x v="4"/>
    <s v="2024-06-17"/>
    <x v="1"/>
    <n v="129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70"/>
    <x v="1346"/>
    <x v="0"/>
    <x v="1"/>
    <x v="0"/>
    <s v="03.03.10"/>
    <x v="8"/>
    <x v="0"/>
    <x v="4"/>
    <s v="Receitas Da Câmara"/>
    <s v="03.03.10"/>
    <s v="Receitas Da Câmara"/>
    <s v="03.03.10"/>
    <x v="9"/>
    <x v="0"/>
    <x v="3"/>
    <x v="3"/>
    <x v="0"/>
    <x v="0"/>
    <x v="2"/>
    <x v="0"/>
    <x v="4"/>
    <s v="2024-06-17"/>
    <x v="1"/>
    <n v="29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830"/>
    <x v="1347"/>
    <x v="0"/>
    <x v="1"/>
    <x v="0"/>
    <s v="03.03.10"/>
    <x v="8"/>
    <x v="0"/>
    <x v="4"/>
    <s v="Receitas Da Câmara"/>
    <s v="03.03.10"/>
    <s v="Receitas Da Câmara"/>
    <s v="03.03.10"/>
    <x v="13"/>
    <x v="0"/>
    <x v="3"/>
    <x v="3"/>
    <x v="0"/>
    <x v="0"/>
    <x v="2"/>
    <x v="0"/>
    <x v="4"/>
    <s v="2024-06-17"/>
    <x v="1"/>
    <n v="88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0"/>
    <x v="1348"/>
    <x v="0"/>
    <x v="1"/>
    <x v="0"/>
    <s v="03.03.10"/>
    <x v="8"/>
    <x v="0"/>
    <x v="4"/>
    <s v="Receitas Da Câmara"/>
    <s v="03.03.10"/>
    <s v="Receitas Da Câmara"/>
    <s v="03.03.10"/>
    <x v="20"/>
    <x v="0"/>
    <x v="3"/>
    <x v="3"/>
    <x v="0"/>
    <x v="0"/>
    <x v="2"/>
    <x v="0"/>
    <x v="4"/>
    <s v="2024-06-17"/>
    <x v="1"/>
    <n v="10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605"/>
    <x v="1349"/>
    <x v="0"/>
    <x v="1"/>
    <x v="0"/>
    <s v="03.03.10"/>
    <x v="8"/>
    <x v="0"/>
    <x v="4"/>
    <s v="Receitas Da Câmara"/>
    <s v="03.03.10"/>
    <s v="Receitas Da Câmara"/>
    <s v="03.03.10"/>
    <x v="17"/>
    <x v="0"/>
    <x v="3"/>
    <x v="3"/>
    <x v="0"/>
    <x v="0"/>
    <x v="2"/>
    <x v="0"/>
    <x v="4"/>
    <s v="2024-06-17"/>
    <x v="1"/>
    <n v="560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00"/>
    <x v="1350"/>
    <x v="0"/>
    <x v="1"/>
    <x v="0"/>
    <s v="03.03.10"/>
    <x v="8"/>
    <x v="0"/>
    <x v="4"/>
    <s v="Receitas Da Câmara"/>
    <s v="03.03.10"/>
    <s v="Receitas Da Câmara"/>
    <s v="03.03.10"/>
    <x v="42"/>
    <x v="0"/>
    <x v="3"/>
    <x v="3"/>
    <x v="0"/>
    <x v="0"/>
    <x v="2"/>
    <x v="0"/>
    <x v="4"/>
    <s v="2024-06-17"/>
    <x v="1"/>
    <n v="5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0"/>
    <x v="1351"/>
    <x v="0"/>
    <x v="1"/>
    <x v="0"/>
    <s v="03.03.10"/>
    <x v="8"/>
    <x v="0"/>
    <x v="4"/>
    <s v="Receitas Da Câmara"/>
    <s v="03.03.10"/>
    <s v="Receitas Da Câmara"/>
    <s v="03.03.10"/>
    <x v="76"/>
    <x v="0"/>
    <x v="3"/>
    <x v="7"/>
    <x v="0"/>
    <x v="0"/>
    <x v="2"/>
    <x v="0"/>
    <x v="4"/>
    <s v="2024-06-17"/>
    <x v="1"/>
    <n v="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20"/>
    <x v="1352"/>
    <x v="0"/>
    <x v="1"/>
    <x v="0"/>
    <s v="03.03.10"/>
    <x v="8"/>
    <x v="0"/>
    <x v="4"/>
    <s v="Receitas Da Câmara"/>
    <s v="03.03.10"/>
    <s v="Receitas Da Câmara"/>
    <s v="03.03.10"/>
    <x v="26"/>
    <x v="0"/>
    <x v="3"/>
    <x v="3"/>
    <x v="0"/>
    <x v="0"/>
    <x v="2"/>
    <x v="0"/>
    <x v="4"/>
    <s v="2024-06-17"/>
    <x v="1"/>
    <n v="9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1353"/>
    <x v="0"/>
    <x v="1"/>
    <x v="0"/>
    <s v="03.03.10"/>
    <x v="8"/>
    <x v="0"/>
    <x v="4"/>
    <s v="Receitas Da Câmara"/>
    <s v="03.03.10"/>
    <s v="Receitas Da Câmara"/>
    <s v="03.03.10"/>
    <x v="21"/>
    <x v="0"/>
    <x v="3"/>
    <x v="3"/>
    <x v="0"/>
    <x v="0"/>
    <x v="2"/>
    <x v="0"/>
    <x v="4"/>
    <s v="2024-06-17"/>
    <x v="1"/>
    <n v="42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50000"/>
    <x v="1354"/>
    <x v="0"/>
    <x v="0"/>
    <x v="0"/>
    <s v="01.27.06.61"/>
    <x v="34"/>
    <x v="1"/>
    <x v="1"/>
    <s v="Requalificação Urbana e habitação"/>
    <s v="01.27.06"/>
    <s v="Requalificação Urbana e habitação"/>
    <s v="01.27.06"/>
    <x v="1"/>
    <x v="0"/>
    <x v="0"/>
    <x v="0"/>
    <x v="0"/>
    <x v="1"/>
    <x v="1"/>
    <x v="0"/>
    <x v="4"/>
    <s v="2024-06-21"/>
    <x v="1"/>
    <n v="50000"/>
    <x v="0"/>
    <m/>
    <x v="0"/>
    <m/>
    <x v="244"/>
    <n v="100041496"/>
    <x v="0"/>
    <x v="0"/>
    <s v="Requalificação Urbana de Ponta Verde"/>
    <s v="ORI"/>
    <x v="0"/>
    <s v="PVR"/>
    <x v="0"/>
    <x v="0"/>
    <x v="0"/>
    <x v="0"/>
    <x v="0"/>
    <x v="0"/>
    <x v="0"/>
    <x v="0"/>
    <x v="0"/>
    <x v="0"/>
    <x v="0"/>
    <s v="Requalificação Urbana de Ponta Verde"/>
    <x v="0"/>
    <x v="0"/>
    <x v="0"/>
    <x v="0"/>
    <x v="1"/>
    <x v="0"/>
    <x v="0"/>
    <x v="0"/>
    <x v="0"/>
    <x v="0"/>
    <x v="0"/>
    <x v="0"/>
    <s v="Pagamento referente a aquisição de uma betoneira para obras da CMSM, conforme anexo."/>
  </r>
  <r>
    <x v="0"/>
    <n v="0"/>
    <n v="0"/>
    <n v="0"/>
    <n v="2484"/>
    <x v="1355"/>
    <x v="0"/>
    <x v="0"/>
    <x v="0"/>
    <s v="03.16.15"/>
    <x v="0"/>
    <x v="0"/>
    <x v="0"/>
    <s v="Direção Financeira"/>
    <s v="03.16.15"/>
    <s v="Direção Financeira"/>
    <s v="03.16.15"/>
    <x v="58"/>
    <x v="0"/>
    <x v="0"/>
    <x v="1"/>
    <x v="0"/>
    <x v="0"/>
    <x v="0"/>
    <x v="0"/>
    <x v="9"/>
    <s v="2024-07-25"/>
    <x v="2"/>
    <n v="2484"/>
    <x v="0"/>
    <m/>
    <x v="0"/>
    <m/>
    <x v="89"/>
    <n v="100391565"/>
    <x v="0"/>
    <x v="0"/>
    <s v="Direção Financeira"/>
    <s v="ORI"/>
    <x v="0"/>
    <m/>
    <x v="0"/>
    <x v="0"/>
    <x v="0"/>
    <x v="0"/>
    <x v="0"/>
    <x v="0"/>
    <x v="0"/>
    <x v="0"/>
    <x v="0"/>
    <x v="0"/>
    <x v="0"/>
    <s v="Direção Financeira"/>
    <x v="0"/>
    <x v="0"/>
    <x v="0"/>
    <x v="0"/>
    <x v="0"/>
    <x v="0"/>
    <x v="0"/>
    <x v="0"/>
    <x v="0"/>
    <x v="0"/>
    <x v="0"/>
    <x v="0"/>
    <s v="Pagamento referente a publicação de B.O, IIª Série, 1/4 página- Extrato de deliberação nº 400/2024 de 22 de julho de 2024, e publicação de B.O, IIª Série, 1/8 página-que aprova a proposta de reclassificação da colaboradora Silvia Fernandes, para categoria de técnico nível I, conforme anexo. "/>
  </r>
  <r>
    <x v="1"/>
    <n v="0"/>
    <n v="0"/>
    <n v="0"/>
    <n v="60000"/>
    <x v="1356"/>
    <x v="0"/>
    <x v="0"/>
    <x v="0"/>
    <s v="01.27.07.07"/>
    <x v="45"/>
    <x v="1"/>
    <x v="1"/>
    <s v="Requalificação Urbana e Habitação 2"/>
    <s v="01.27.07"/>
    <s v="Requalificação Urbana e Habitação 2"/>
    <s v="01.27.07"/>
    <x v="1"/>
    <x v="0"/>
    <x v="0"/>
    <x v="0"/>
    <x v="0"/>
    <x v="1"/>
    <x v="1"/>
    <x v="0"/>
    <x v="5"/>
    <s v="2024-08-01"/>
    <x v="2"/>
    <n v="60000"/>
    <x v="0"/>
    <m/>
    <x v="0"/>
    <m/>
    <x v="132"/>
    <n v="100479520"/>
    <x v="0"/>
    <x v="0"/>
    <s v="Arrelvamento do campo de Achada Bolanha"/>
    <s v="ORI"/>
    <x v="0"/>
    <s v="ACAB"/>
    <x v="0"/>
    <x v="0"/>
    <x v="0"/>
    <x v="0"/>
    <x v="0"/>
    <x v="0"/>
    <x v="0"/>
    <x v="0"/>
    <x v="0"/>
    <x v="0"/>
    <x v="0"/>
    <s v="Arrelvamento do campo de Achada Bolanha"/>
    <x v="0"/>
    <x v="0"/>
    <x v="0"/>
    <x v="0"/>
    <x v="1"/>
    <x v="0"/>
    <x v="0"/>
    <x v="0"/>
    <x v="0"/>
    <x v="0"/>
    <x v="0"/>
    <x v="0"/>
    <s v="Pagamento referente a serviço de confeção de moldes para fabricação de lancil, confissão de grelhas sumidouro, conforme anexo."/>
  </r>
  <r>
    <x v="0"/>
    <n v="0"/>
    <n v="0"/>
    <n v="0"/>
    <n v="7200"/>
    <x v="1357"/>
    <x v="0"/>
    <x v="0"/>
    <x v="0"/>
    <s v="01.27.04.03"/>
    <x v="4"/>
    <x v="1"/>
    <x v="1"/>
    <s v="Infra-Estruturas e Transportes"/>
    <s v="01.27.04"/>
    <s v="Infra-Estruturas e Transportes"/>
    <s v="01.27.04"/>
    <x v="4"/>
    <x v="0"/>
    <x v="2"/>
    <x v="2"/>
    <x v="0"/>
    <x v="1"/>
    <x v="0"/>
    <x v="0"/>
    <x v="5"/>
    <s v="2024-08-08"/>
    <x v="2"/>
    <n v="7200"/>
    <x v="0"/>
    <m/>
    <x v="0"/>
    <m/>
    <x v="74"/>
    <n v="100036345"/>
    <x v="0"/>
    <x v="0"/>
    <s v="Plano de emergencia da epoca de chuvas"/>
    <s v="ORI"/>
    <x v="0"/>
    <m/>
    <x v="0"/>
    <x v="0"/>
    <x v="0"/>
    <x v="0"/>
    <x v="0"/>
    <x v="0"/>
    <x v="0"/>
    <x v="0"/>
    <x v="0"/>
    <x v="0"/>
    <x v="0"/>
    <s v="Plano de emergencia da epoca de chuvas"/>
    <x v="0"/>
    <x v="0"/>
    <x v="0"/>
    <x v="0"/>
    <x v="1"/>
    <x v="0"/>
    <x v="0"/>
    <x v="0"/>
    <x v="0"/>
    <x v="0"/>
    <x v="0"/>
    <x v="0"/>
    <s v="Pagamento a favor do Sr. Filismino Vaz Sanches, referente a aquisição de material para trabalho de passeios de circulação e assentamento de lancis - Achada Batalha, confrome anexo."/>
  </r>
  <r>
    <x v="0"/>
    <n v="0"/>
    <n v="0"/>
    <n v="0"/>
    <n v="525"/>
    <x v="1358"/>
    <x v="0"/>
    <x v="0"/>
    <x v="0"/>
    <s v="01.25.04.22"/>
    <x v="7"/>
    <x v="3"/>
    <x v="3"/>
    <s v="Cultura"/>
    <s v="01.25.04"/>
    <s v="Cultura"/>
    <s v="01.25.04"/>
    <x v="4"/>
    <x v="0"/>
    <x v="2"/>
    <x v="2"/>
    <x v="0"/>
    <x v="1"/>
    <x v="0"/>
    <x v="0"/>
    <x v="5"/>
    <s v="2024-08-09"/>
    <x v="2"/>
    <n v="525"/>
    <x v="0"/>
    <m/>
    <x v="0"/>
    <m/>
    <x v="2"/>
    <n v="100474696"/>
    <x v="0"/>
    <x v="1"/>
    <s v="Atividades culturais e promoção da cultura no Concelho"/>
    <s v="ORI"/>
    <x v="0"/>
    <s v="ACPCC"/>
    <x v="0"/>
    <x v="0"/>
    <x v="0"/>
    <x v="0"/>
    <x v="0"/>
    <x v="0"/>
    <x v="0"/>
    <x v="0"/>
    <x v="0"/>
    <x v="0"/>
    <x v="0"/>
    <s v="Atividades culturais e promoção da cultura no Concelho"/>
    <x v="0"/>
    <x v="0"/>
    <x v="0"/>
    <x v="0"/>
    <x v="1"/>
    <x v="0"/>
    <x v="0"/>
    <x v="0"/>
    <x v="0"/>
    <x v="0"/>
    <x v="1"/>
    <x v="0"/>
    <s v="Pagamento referente a serviços de Montagem da vedação no espaço convívio para festival do Município, conforme anexo."/>
  </r>
  <r>
    <x v="0"/>
    <n v="0"/>
    <n v="0"/>
    <n v="0"/>
    <n v="2975"/>
    <x v="1358"/>
    <x v="0"/>
    <x v="0"/>
    <x v="0"/>
    <s v="01.25.04.22"/>
    <x v="7"/>
    <x v="3"/>
    <x v="3"/>
    <s v="Cultura"/>
    <s v="01.25.04"/>
    <s v="Cultura"/>
    <s v="01.25.04"/>
    <x v="4"/>
    <x v="0"/>
    <x v="2"/>
    <x v="2"/>
    <x v="0"/>
    <x v="1"/>
    <x v="0"/>
    <x v="0"/>
    <x v="5"/>
    <s v="2024-08-09"/>
    <x v="2"/>
    <n v="2975"/>
    <x v="0"/>
    <m/>
    <x v="0"/>
    <m/>
    <x v="245"/>
    <n v="100479703"/>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serviços de Montagem da vedação no espaço convívio para festival do Município, conforme anexo."/>
  </r>
  <r>
    <x v="0"/>
    <n v="0"/>
    <n v="0"/>
    <n v="0"/>
    <n v="140289"/>
    <x v="1359"/>
    <x v="0"/>
    <x v="0"/>
    <x v="0"/>
    <s v="03.16.15"/>
    <x v="0"/>
    <x v="0"/>
    <x v="0"/>
    <s v="Direção Financeira"/>
    <s v="03.16.15"/>
    <s v="Direção Financeira"/>
    <s v="03.16.15"/>
    <x v="36"/>
    <x v="0"/>
    <x v="0"/>
    <x v="0"/>
    <x v="0"/>
    <x v="0"/>
    <x v="0"/>
    <x v="0"/>
    <x v="5"/>
    <s v="2024-08-27"/>
    <x v="2"/>
    <n v="140289"/>
    <x v="0"/>
    <m/>
    <x v="0"/>
    <m/>
    <x v="1"/>
    <n v="100476920"/>
    <x v="0"/>
    <x v="0"/>
    <s v="Direção Financeira"/>
    <s v="ORI"/>
    <x v="0"/>
    <m/>
    <x v="0"/>
    <x v="0"/>
    <x v="0"/>
    <x v="0"/>
    <x v="0"/>
    <x v="0"/>
    <x v="0"/>
    <x v="0"/>
    <x v="0"/>
    <x v="0"/>
    <x v="0"/>
    <s v="Direção Financeira"/>
    <x v="0"/>
    <x v="0"/>
    <x v="0"/>
    <x v="0"/>
    <x v="0"/>
    <x v="0"/>
    <x v="0"/>
    <x v="0"/>
    <x v="0"/>
    <x v="0"/>
    <x v="0"/>
    <x v="0"/>
    <s v="Pagamento referente a aquisição de combustíveis destinados as viaturas afeto aos serviços da CMSM, conforme anexo."/>
  </r>
  <r>
    <x v="1"/>
    <n v="0"/>
    <n v="0"/>
    <n v="0"/>
    <n v="92200"/>
    <x v="1360"/>
    <x v="0"/>
    <x v="0"/>
    <x v="0"/>
    <s v="01.27.06.80"/>
    <x v="1"/>
    <x v="1"/>
    <x v="1"/>
    <s v="Requalificação Urbana e habitação"/>
    <s v="01.27.06"/>
    <s v="Requalificação Urbana e habitação"/>
    <s v="01.27.06"/>
    <x v="1"/>
    <x v="0"/>
    <x v="0"/>
    <x v="0"/>
    <x v="0"/>
    <x v="1"/>
    <x v="1"/>
    <x v="0"/>
    <x v="7"/>
    <s v="2024-09-10"/>
    <x v="2"/>
    <n v="92200"/>
    <x v="0"/>
    <m/>
    <x v="0"/>
    <m/>
    <x v="103"/>
    <n v="100477593"/>
    <x v="0"/>
    <x v="0"/>
    <s v="Requalificação Urbana de Veneza"/>
    <s v="ORI"/>
    <x v="0"/>
    <m/>
    <x v="0"/>
    <x v="0"/>
    <x v="0"/>
    <x v="0"/>
    <x v="0"/>
    <x v="0"/>
    <x v="0"/>
    <x v="0"/>
    <x v="0"/>
    <x v="0"/>
    <x v="0"/>
    <s v="Requalificação Urbana de Veneza"/>
    <x v="0"/>
    <x v="0"/>
    <x v="0"/>
    <x v="0"/>
    <x v="1"/>
    <x v="0"/>
    <x v="0"/>
    <x v="0"/>
    <x v="0"/>
    <x v="0"/>
    <x v="0"/>
    <x v="0"/>
    <s v="Liquidação da proposta referente a trabalhos de construções de muros em alvenaria de pedra, no âmbito dos trabalhos da requalificação urbana e ambiental da praia de Veneza, correspondente a 88m3 de enrocamento de pedras e 15.8m3 de alvenaria de pedra argamassada, conforme anexo."/>
  </r>
  <r>
    <x v="0"/>
    <n v="0"/>
    <n v="0"/>
    <n v="0"/>
    <n v="14979"/>
    <x v="1361"/>
    <x v="0"/>
    <x v="1"/>
    <x v="0"/>
    <s v="80.02.01"/>
    <x v="2"/>
    <x v="2"/>
    <x v="2"/>
    <s v="Retenções Iur"/>
    <s v="80.02.01"/>
    <s v="Retenções Iur"/>
    <s v="80.02.01"/>
    <x v="2"/>
    <x v="0"/>
    <x v="1"/>
    <x v="0"/>
    <x v="1"/>
    <x v="2"/>
    <x v="2"/>
    <x v="0"/>
    <x v="5"/>
    <s v="2024-08-26"/>
    <x v="2"/>
    <n v="14979"/>
    <x v="0"/>
    <m/>
    <x v="0"/>
    <m/>
    <x v="2"/>
    <n v="100474696"/>
    <x v="0"/>
    <x v="0"/>
    <s v="Retenções Iur"/>
    <s v="ORI"/>
    <x v="0"/>
    <s v="RIUR"/>
    <x v="0"/>
    <x v="0"/>
    <x v="0"/>
    <x v="0"/>
    <x v="0"/>
    <x v="0"/>
    <x v="0"/>
    <x v="0"/>
    <x v="0"/>
    <x v="0"/>
    <x v="0"/>
    <s v="Retenções Iur"/>
    <x v="0"/>
    <x v="0"/>
    <x v="0"/>
    <x v="0"/>
    <x v="2"/>
    <x v="0"/>
    <x v="0"/>
    <x v="0"/>
    <x v="0"/>
    <x v="1"/>
    <x v="0"/>
    <x v="0"/>
    <s v="RETENCAO OT"/>
  </r>
  <r>
    <x v="0"/>
    <n v="0"/>
    <n v="0"/>
    <n v="0"/>
    <n v="15632"/>
    <x v="1362"/>
    <x v="0"/>
    <x v="1"/>
    <x v="0"/>
    <s v="80.02.10.01"/>
    <x v="16"/>
    <x v="2"/>
    <x v="2"/>
    <s v="Outros"/>
    <s v="80.02.10"/>
    <s v="Outros"/>
    <s v="80.02.10"/>
    <x v="37"/>
    <x v="0"/>
    <x v="1"/>
    <x v="0"/>
    <x v="1"/>
    <x v="2"/>
    <x v="2"/>
    <x v="0"/>
    <x v="5"/>
    <s v="2024-08-26"/>
    <x v="2"/>
    <n v="15632"/>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10834"/>
    <x v="1363"/>
    <x v="0"/>
    <x v="1"/>
    <x v="0"/>
    <s v="80.02.01"/>
    <x v="2"/>
    <x v="2"/>
    <x v="2"/>
    <s v="Retenções Iur"/>
    <s v="80.02.01"/>
    <s v="Retenções Iur"/>
    <s v="80.02.01"/>
    <x v="2"/>
    <x v="0"/>
    <x v="1"/>
    <x v="0"/>
    <x v="1"/>
    <x v="2"/>
    <x v="2"/>
    <x v="0"/>
    <x v="5"/>
    <s v="2024-08-26"/>
    <x v="2"/>
    <n v="10834"/>
    <x v="0"/>
    <m/>
    <x v="0"/>
    <m/>
    <x v="2"/>
    <n v="100474696"/>
    <x v="0"/>
    <x v="0"/>
    <s v="Retenções Iur"/>
    <s v="ORI"/>
    <x v="0"/>
    <s v="RIUR"/>
    <x v="0"/>
    <x v="0"/>
    <x v="0"/>
    <x v="0"/>
    <x v="0"/>
    <x v="0"/>
    <x v="0"/>
    <x v="0"/>
    <x v="0"/>
    <x v="0"/>
    <x v="0"/>
    <s v="Retenções Iur"/>
    <x v="0"/>
    <x v="0"/>
    <x v="0"/>
    <x v="0"/>
    <x v="2"/>
    <x v="0"/>
    <x v="0"/>
    <x v="0"/>
    <x v="0"/>
    <x v="1"/>
    <x v="0"/>
    <x v="0"/>
    <s v="RETENCAO OT"/>
  </r>
  <r>
    <x v="0"/>
    <n v="0"/>
    <n v="0"/>
    <n v="0"/>
    <n v="8213"/>
    <x v="1364"/>
    <x v="0"/>
    <x v="1"/>
    <x v="0"/>
    <s v="80.02.10.01"/>
    <x v="16"/>
    <x v="2"/>
    <x v="2"/>
    <s v="Outros"/>
    <s v="80.02.10"/>
    <s v="Outros"/>
    <s v="80.02.10"/>
    <x v="37"/>
    <x v="0"/>
    <x v="1"/>
    <x v="0"/>
    <x v="1"/>
    <x v="2"/>
    <x v="2"/>
    <x v="0"/>
    <x v="5"/>
    <s v="2024-08-26"/>
    <x v="2"/>
    <n v="821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9000"/>
    <x v="1365"/>
    <x v="0"/>
    <x v="0"/>
    <x v="0"/>
    <s v="03.16.02"/>
    <x v="3"/>
    <x v="0"/>
    <x v="0"/>
    <s v="Gabinete do Presidente"/>
    <s v="03.16.02"/>
    <s v="Gabinete do Presidente"/>
    <s v="03.16.02"/>
    <x v="3"/>
    <x v="0"/>
    <x v="0"/>
    <x v="1"/>
    <x v="0"/>
    <x v="0"/>
    <x v="0"/>
    <x v="0"/>
    <x v="7"/>
    <s v="2024-09-20"/>
    <x v="2"/>
    <n v="9000"/>
    <x v="0"/>
    <m/>
    <x v="0"/>
    <m/>
    <x v="3"/>
    <n v="100478720"/>
    <x v="0"/>
    <x v="0"/>
    <s v="Gabinete do Presidente"/>
    <s v="ORI"/>
    <x v="0"/>
    <m/>
    <x v="0"/>
    <x v="0"/>
    <x v="0"/>
    <x v="0"/>
    <x v="0"/>
    <x v="0"/>
    <x v="0"/>
    <x v="0"/>
    <x v="0"/>
    <x v="0"/>
    <x v="0"/>
    <s v="Gabinete do Presidente"/>
    <x v="0"/>
    <x v="0"/>
    <x v="0"/>
    <x v="0"/>
    <x v="0"/>
    <x v="0"/>
    <x v="0"/>
    <x v="0"/>
    <x v="0"/>
    <x v="0"/>
    <x v="0"/>
    <x v="0"/>
    <s v="Ajuda de custo a favor do senhor Moisés Landim, pela sua deslocação à Praia nos dias 02, 31 de agosto e nos dias 04, 11 e 15 de setembro de 2024, em missão de serviço, conforme anexo."/>
  </r>
  <r>
    <x v="0"/>
    <n v="0"/>
    <n v="0"/>
    <n v="0"/>
    <n v="2000"/>
    <x v="1366"/>
    <x v="0"/>
    <x v="0"/>
    <x v="0"/>
    <s v="01.25.04.22"/>
    <x v="7"/>
    <x v="3"/>
    <x v="3"/>
    <s v="Cultura"/>
    <s v="01.25.04"/>
    <s v="Cultura"/>
    <s v="01.25.04"/>
    <x v="4"/>
    <x v="0"/>
    <x v="2"/>
    <x v="2"/>
    <x v="0"/>
    <x v="1"/>
    <x v="0"/>
    <x v="0"/>
    <x v="7"/>
    <s v="2024-09-25"/>
    <x v="2"/>
    <n v="2000"/>
    <x v="0"/>
    <m/>
    <x v="0"/>
    <m/>
    <x v="31"/>
    <n v="100479712"/>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o senhor Odair Lopes, referente a serviços prestado à noite nos dias 09 e 10 de agosto de 2024 Festival Calheta 2024, conforme anexo  "/>
  </r>
  <r>
    <x v="0"/>
    <n v="0"/>
    <n v="0"/>
    <n v="0"/>
    <n v="2000"/>
    <x v="1367"/>
    <x v="0"/>
    <x v="0"/>
    <x v="0"/>
    <s v="01.25.04.22"/>
    <x v="7"/>
    <x v="3"/>
    <x v="3"/>
    <s v="Cultura"/>
    <s v="01.25.04"/>
    <s v="Cultura"/>
    <s v="01.25.04"/>
    <x v="4"/>
    <x v="0"/>
    <x v="2"/>
    <x v="2"/>
    <x v="0"/>
    <x v="1"/>
    <x v="0"/>
    <x v="0"/>
    <x v="7"/>
    <s v="2024-09-25"/>
    <x v="2"/>
    <n v="2000"/>
    <x v="0"/>
    <m/>
    <x v="0"/>
    <m/>
    <x v="229"/>
    <n v="100479647"/>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a Sr. Gilson Dos Santos Barbosa, pelos serviços prestado a noite nos dias 09 e 10 de agosto 2024, Festival Calheta, conforme anexo"/>
  </r>
  <r>
    <x v="0"/>
    <n v="0"/>
    <n v="0"/>
    <n v="0"/>
    <n v="3000"/>
    <x v="1368"/>
    <x v="0"/>
    <x v="0"/>
    <x v="0"/>
    <s v="03.16.15"/>
    <x v="0"/>
    <x v="0"/>
    <x v="0"/>
    <s v="Direção Financeira"/>
    <s v="03.16.15"/>
    <s v="Direção Financeira"/>
    <s v="03.16.15"/>
    <x v="52"/>
    <x v="0"/>
    <x v="0"/>
    <x v="0"/>
    <x v="0"/>
    <x v="0"/>
    <x v="0"/>
    <x v="0"/>
    <x v="8"/>
    <s v="2024-10-21"/>
    <x v="3"/>
    <n v="3000"/>
    <x v="0"/>
    <m/>
    <x v="0"/>
    <m/>
    <x v="89"/>
    <n v="100391565"/>
    <x v="0"/>
    <x v="0"/>
    <s v="Direção Financeira"/>
    <s v="ORI"/>
    <x v="0"/>
    <m/>
    <x v="0"/>
    <x v="0"/>
    <x v="0"/>
    <x v="0"/>
    <x v="0"/>
    <x v="0"/>
    <x v="0"/>
    <x v="0"/>
    <x v="0"/>
    <x v="0"/>
    <x v="0"/>
    <s v="Direção Financeira"/>
    <x v="0"/>
    <x v="0"/>
    <x v="0"/>
    <x v="0"/>
    <x v="0"/>
    <x v="0"/>
    <x v="0"/>
    <x v="0"/>
    <x v="0"/>
    <x v="0"/>
    <x v="0"/>
    <x v="0"/>
    <s v="Pagamento a favor de IMPRENSA NACIONAL DE CABO VERDE, para a aquisição de 15 caderneta modelo 19 para os serviços do parqueamento da CMSM, conforme anexo."/>
  </r>
  <r>
    <x v="0"/>
    <n v="0"/>
    <n v="0"/>
    <n v="0"/>
    <n v="600"/>
    <x v="1369"/>
    <x v="0"/>
    <x v="0"/>
    <x v="0"/>
    <s v="03.16.15"/>
    <x v="0"/>
    <x v="0"/>
    <x v="0"/>
    <s v="Direção Financeira"/>
    <s v="03.16.15"/>
    <s v="Direção Financeira"/>
    <s v="03.16.15"/>
    <x v="0"/>
    <x v="0"/>
    <x v="0"/>
    <x v="0"/>
    <x v="0"/>
    <x v="0"/>
    <x v="0"/>
    <x v="0"/>
    <x v="8"/>
    <s v="2024-10-04"/>
    <x v="3"/>
    <n v="600"/>
    <x v="0"/>
    <m/>
    <x v="0"/>
    <m/>
    <x v="6"/>
    <n v="100474914"/>
    <x v="0"/>
    <x v="0"/>
    <s v="Direção Financeira"/>
    <s v="ORI"/>
    <x v="0"/>
    <m/>
    <x v="0"/>
    <x v="0"/>
    <x v="0"/>
    <x v="0"/>
    <x v="0"/>
    <x v="0"/>
    <x v="0"/>
    <x v="0"/>
    <x v="0"/>
    <x v="0"/>
    <x v="0"/>
    <s v="Direção Financeira"/>
    <x v="0"/>
    <x v="0"/>
    <x v="0"/>
    <x v="0"/>
    <x v="0"/>
    <x v="0"/>
    <x v="0"/>
    <x v="0"/>
    <x v="0"/>
    <x v="0"/>
    <x v="0"/>
    <x v="0"/>
    <s v="Pagamento a favor Auto Ortet, pela a aquisição de casquilho cilindro travão ST-35-RT, conforme anexo."/>
  </r>
  <r>
    <x v="1"/>
    <n v="0"/>
    <n v="0"/>
    <n v="0"/>
    <n v="206560"/>
    <x v="1370"/>
    <x v="0"/>
    <x v="0"/>
    <x v="0"/>
    <s v="01.28.01.08"/>
    <x v="15"/>
    <x v="4"/>
    <x v="5"/>
    <s v="Habitação Social"/>
    <s v="01.28.01"/>
    <s v="Habitação Social"/>
    <s v="01.28.01"/>
    <x v="1"/>
    <x v="0"/>
    <x v="0"/>
    <x v="0"/>
    <x v="0"/>
    <x v="1"/>
    <x v="1"/>
    <x v="0"/>
    <x v="8"/>
    <s v="2024-10-22"/>
    <x v="3"/>
    <n v="206560"/>
    <x v="0"/>
    <m/>
    <x v="0"/>
    <m/>
    <x v="102"/>
    <n v="100475220"/>
    <x v="0"/>
    <x v="0"/>
    <s v="Habitações Sociais"/>
    <s v="ORI"/>
    <x v="0"/>
    <s v="HS"/>
    <x v="0"/>
    <x v="0"/>
    <x v="0"/>
    <x v="0"/>
    <x v="0"/>
    <x v="0"/>
    <x v="0"/>
    <x v="0"/>
    <x v="0"/>
    <x v="0"/>
    <x v="0"/>
    <s v="Habitações Sociais"/>
    <x v="0"/>
    <x v="0"/>
    <x v="0"/>
    <x v="0"/>
    <x v="1"/>
    <x v="0"/>
    <x v="0"/>
    <x v="0"/>
    <x v="0"/>
    <x v="0"/>
    <x v="0"/>
    <x v="0"/>
    <s v="Pagamento a favor de Drogaria - Tchukbest Holdings, para a aquisição de matérias para a construção de casa de banho no âmbito do programa Regeneração Urbana, conforme anexo. "/>
  </r>
  <r>
    <x v="0"/>
    <n v="0"/>
    <n v="0"/>
    <n v="0"/>
    <n v="3750"/>
    <x v="1371"/>
    <x v="0"/>
    <x v="0"/>
    <x v="0"/>
    <s v="03.16.15"/>
    <x v="0"/>
    <x v="0"/>
    <x v="0"/>
    <s v="Direção Financeira"/>
    <s v="03.16.15"/>
    <s v="Direção Financeira"/>
    <s v="03.16.15"/>
    <x v="5"/>
    <x v="0"/>
    <x v="0"/>
    <x v="1"/>
    <x v="0"/>
    <x v="0"/>
    <x v="0"/>
    <x v="0"/>
    <x v="8"/>
    <s v="2024-10-30"/>
    <x v="3"/>
    <n v="3750"/>
    <x v="0"/>
    <m/>
    <x v="0"/>
    <m/>
    <x v="2"/>
    <n v="100474696"/>
    <x v="0"/>
    <x v="1"/>
    <s v="Direção Financeira"/>
    <s v="ORI"/>
    <x v="0"/>
    <m/>
    <x v="0"/>
    <x v="0"/>
    <x v="0"/>
    <x v="0"/>
    <x v="0"/>
    <x v="0"/>
    <x v="0"/>
    <x v="0"/>
    <x v="0"/>
    <x v="0"/>
    <x v="0"/>
    <s v="Direção Financeira"/>
    <x v="0"/>
    <x v="0"/>
    <x v="0"/>
    <x v="0"/>
    <x v="0"/>
    <x v="0"/>
    <x v="0"/>
    <x v="0"/>
    <x v="0"/>
    <x v="0"/>
    <x v="1"/>
    <x v="0"/>
    <s v="Pagamento a favor do Sra. Ângela de jesus Gomes Miranda, correspondentes aos serviços prestados como policias municipais no âmbito da fiscalização referente a Outubro de 2024, conforme anexo."/>
  </r>
  <r>
    <x v="0"/>
    <n v="0"/>
    <n v="0"/>
    <n v="0"/>
    <n v="21250"/>
    <x v="1371"/>
    <x v="0"/>
    <x v="0"/>
    <x v="0"/>
    <s v="03.16.15"/>
    <x v="0"/>
    <x v="0"/>
    <x v="0"/>
    <s v="Direção Financeira"/>
    <s v="03.16.15"/>
    <s v="Direção Financeira"/>
    <s v="03.16.15"/>
    <x v="5"/>
    <x v="0"/>
    <x v="0"/>
    <x v="1"/>
    <x v="0"/>
    <x v="0"/>
    <x v="0"/>
    <x v="0"/>
    <x v="8"/>
    <s v="2024-10-30"/>
    <x v="3"/>
    <n v="21250"/>
    <x v="0"/>
    <m/>
    <x v="0"/>
    <m/>
    <x v="186"/>
    <n v="100475767"/>
    <x v="0"/>
    <x v="0"/>
    <s v="Direção Financeira"/>
    <s v="ORI"/>
    <x v="0"/>
    <m/>
    <x v="0"/>
    <x v="0"/>
    <x v="0"/>
    <x v="0"/>
    <x v="0"/>
    <x v="0"/>
    <x v="0"/>
    <x v="0"/>
    <x v="0"/>
    <x v="0"/>
    <x v="0"/>
    <s v="Direção Financeira"/>
    <x v="0"/>
    <x v="0"/>
    <x v="0"/>
    <x v="0"/>
    <x v="0"/>
    <x v="0"/>
    <x v="0"/>
    <x v="0"/>
    <x v="0"/>
    <x v="0"/>
    <x v="0"/>
    <x v="0"/>
    <s v="Pagamento a favor do Sra. Ângela de jesus Gomes Miranda, correspondentes aos serviços prestados como policias municipais no âmbito da fiscalização referente a Outubro de 2024, conforme anexo."/>
  </r>
  <r>
    <x v="0"/>
    <n v="0"/>
    <n v="0"/>
    <n v="0"/>
    <n v="77709"/>
    <x v="1372"/>
    <x v="0"/>
    <x v="0"/>
    <x v="0"/>
    <s v="03.16.15"/>
    <x v="0"/>
    <x v="0"/>
    <x v="0"/>
    <s v="Direção Financeira"/>
    <s v="03.16.15"/>
    <s v="Direção Financeira"/>
    <s v="03.16.15"/>
    <x v="43"/>
    <x v="0"/>
    <x v="0"/>
    <x v="1"/>
    <x v="0"/>
    <x v="0"/>
    <x v="0"/>
    <x v="0"/>
    <x v="8"/>
    <s v="2024-10-31"/>
    <x v="3"/>
    <n v="77709"/>
    <x v="0"/>
    <m/>
    <x v="0"/>
    <m/>
    <x v="6"/>
    <n v="100474914"/>
    <x v="0"/>
    <x v="0"/>
    <s v="Direção Financeira"/>
    <s v="ORI"/>
    <x v="0"/>
    <m/>
    <x v="0"/>
    <x v="0"/>
    <x v="0"/>
    <x v="0"/>
    <x v="0"/>
    <x v="0"/>
    <x v="0"/>
    <x v="0"/>
    <x v="0"/>
    <x v="0"/>
    <x v="0"/>
    <s v="Direção Financeira"/>
    <x v="0"/>
    <x v="0"/>
    <x v="0"/>
    <x v="0"/>
    <x v="0"/>
    <x v="0"/>
    <x v="0"/>
    <x v="1"/>
    <x v="0"/>
    <x v="0"/>
    <x v="0"/>
    <x v="0"/>
    <s v="Despesa com despesas bancarias referente ao mês de Outubro."/>
  </r>
  <r>
    <x v="0"/>
    <n v="0"/>
    <n v="0"/>
    <n v="0"/>
    <n v="180000"/>
    <x v="1373"/>
    <x v="0"/>
    <x v="0"/>
    <x v="0"/>
    <s v="01.25.01.10"/>
    <x v="33"/>
    <x v="3"/>
    <x v="3"/>
    <s v="Educação"/>
    <s v="01.25.01"/>
    <s v="Educação"/>
    <s v="01.25.01"/>
    <x v="4"/>
    <x v="0"/>
    <x v="2"/>
    <x v="2"/>
    <x v="0"/>
    <x v="1"/>
    <x v="0"/>
    <x v="0"/>
    <x v="10"/>
    <s v="2024-11-11"/>
    <x v="3"/>
    <n v="180000"/>
    <x v="0"/>
    <m/>
    <x v="0"/>
    <m/>
    <x v="1"/>
    <n v="100476920"/>
    <x v="0"/>
    <x v="0"/>
    <s v="Transporte escolar"/>
    <s v="ORI"/>
    <x v="0"/>
    <m/>
    <x v="0"/>
    <x v="0"/>
    <x v="0"/>
    <x v="0"/>
    <x v="0"/>
    <x v="0"/>
    <x v="0"/>
    <x v="0"/>
    <x v="0"/>
    <x v="0"/>
    <x v="0"/>
    <s v="Transporte escolar"/>
    <x v="0"/>
    <x v="0"/>
    <x v="0"/>
    <x v="0"/>
    <x v="1"/>
    <x v="0"/>
    <x v="0"/>
    <x v="0"/>
    <x v="0"/>
    <x v="0"/>
    <x v="0"/>
    <x v="0"/>
    <s v="Pagamento de combustível, conforme proposta em anexo."/>
  </r>
  <r>
    <x v="1"/>
    <n v="0"/>
    <n v="0"/>
    <n v="0"/>
    <n v="299000"/>
    <x v="1374"/>
    <x v="0"/>
    <x v="0"/>
    <x v="0"/>
    <s v="01.27.06.80"/>
    <x v="1"/>
    <x v="1"/>
    <x v="1"/>
    <s v="Requalificação Urbana e habitação"/>
    <s v="01.27.06"/>
    <s v="Requalificação Urbana e habitação"/>
    <s v="01.27.06"/>
    <x v="1"/>
    <x v="0"/>
    <x v="0"/>
    <x v="0"/>
    <x v="0"/>
    <x v="1"/>
    <x v="1"/>
    <x v="0"/>
    <x v="10"/>
    <s v="2024-11-13"/>
    <x v="3"/>
    <n v="299000"/>
    <x v="0"/>
    <m/>
    <x v="0"/>
    <m/>
    <x v="55"/>
    <n v="100478943"/>
    <x v="0"/>
    <x v="0"/>
    <s v="Requalificação Urbana de Veneza"/>
    <s v="ORI"/>
    <x v="0"/>
    <m/>
    <x v="0"/>
    <x v="0"/>
    <x v="0"/>
    <x v="0"/>
    <x v="0"/>
    <x v="0"/>
    <x v="0"/>
    <x v="0"/>
    <x v="0"/>
    <x v="0"/>
    <x v="0"/>
    <s v="Requalificação Urbana de Veneza"/>
    <x v="0"/>
    <x v="0"/>
    <x v="0"/>
    <x v="0"/>
    <x v="1"/>
    <x v="0"/>
    <x v="0"/>
    <x v="0"/>
    <x v="0"/>
    <x v="0"/>
    <x v="0"/>
    <x v="0"/>
    <s v="Pagamento a favor de Comercio, Transporte Construção-MA, referente a aquisição de 260 sacos de cimentos para as obras de requalificação urbana e ambiental de Praia de Veneza, conforme anexo.   "/>
  </r>
  <r>
    <x v="0"/>
    <n v="0"/>
    <n v="0"/>
    <n v="0"/>
    <n v="8400"/>
    <x v="1375"/>
    <x v="0"/>
    <x v="0"/>
    <x v="0"/>
    <s v="03.16.15"/>
    <x v="0"/>
    <x v="0"/>
    <x v="0"/>
    <s v="Direção Financeira"/>
    <s v="03.16.15"/>
    <s v="Direção Financeira"/>
    <s v="03.16.15"/>
    <x v="3"/>
    <x v="0"/>
    <x v="0"/>
    <x v="1"/>
    <x v="0"/>
    <x v="0"/>
    <x v="0"/>
    <x v="0"/>
    <x v="10"/>
    <s v="2024-11-22"/>
    <x v="3"/>
    <n v="8400"/>
    <x v="0"/>
    <m/>
    <x v="0"/>
    <m/>
    <x v="26"/>
    <n v="100458633"/>
    <x v="0"/>
    <x v="0"/>
    <s v="Direção Financeira"/>
    <s v="ORI"/>
    <x v="0"/>
    <m/>
    <x v="0"/>
    <x v="0"/>
    <x v="0"/>
    <x v="0"/>
    <x v="0"/>
    <x v="0"/>
    <x v="0"/>
    <x v="0"/>
    <x v="0"/>
    <x v="0"/>
    <x v="0"/>
    <s v="Direção Financeira"/>
    <x v="0"/>
    <x v="0"/>
    <x v="0"/>
    <x v="0"/>
    <x v="0"/>
    <x v="0"/>
    <x v="0"/>
    <x v="0"/>
    <x v="0"/>
    <x v="0"/>
    <x v="0"/>
    <x v="0"/>
    <s v="Ajuda de custo a favor do Sr. JOAQUIM LINO MENDES TAVARES NUNES, pela sua deslocação em missão de serviço a cidade da Praia nos dia 05,06,16/09, 09,15/10 e 18/11 de 2024, conforme justificativo em anexo."/>
  </r>
  <r>
    <x v="0"/>
    <n v="0"/>
    <n v="0"/>
    <n v="0"/>
    <n v="1400"/>
    <x v="1376"/>
    <x v="0"/>
    <x v="0"/>
    <x v="0"/>
    <s v="03.16.15"/>
    <x v="0"/>
    <x v="0"/>
    <x v="0"/>
    <s v="Direção Financeira"/>
    <s v="03.16.15"/>
    <s v="Direção Financeira"/>
    <s v="03.16.15"/>
    <x v="3"/>
    <x v="0"/>
    <x v="0"/>
    <x v="1"/>
    <x v="0"/>
    <x v="0"/>
    <x v="0"/>
    <x v="0"/>
    <x v="10"/>
    <s v="2024-11-27"/>
    <x v="3"/>
    <n v="1400"/>
    <x v="0"/>
    <m/>
    <x v="0"/>
    <m/>
    <x v="26"/>
    <n v="100458633"/>
    <x v="0"/>
    <x v="0"/>
    <s v="Direção Financeira"/>
    <s v="ORI"/>
    <x v="0"/>
    <m/>
    <x v="0"/>
    <x v="0"/>
    <x v="0"/>
    <x v="0"/>
    <x v="0"/>
    <x v="0"/>
    <x v="0"/>
    <x v="0"/>
    <x v="0"/>
    <x v="0"/>
    <x v="0"/>
    <s v="Direção Financeira"/>
    <x v="0"/>
    <x v="0"/>
    <x v="0"/>
    <x v="0"/>
    <x v="0"/>
    <x v="0"/>
    <x v="0"/>
    <x v="0"/>
    <x v="0"/>
    <x v="0"/>
    <x v="0"/>
    <x v="0"/>
    <s v="Ajuda de custo a favor do Sr. JOAQUIM LINO MENDES TAVARES NUNES, pela sua deslocação em missão de serviço a cidade da Praia no 27/11 de 2024, conforme justificativo em anexo."/>
  </r>
  <r>
    <x v="0"/>
    <n v="0"/>
    <n v="0"/>
    <n v="0"/>
    <n v="10800"/>
    <x v="1377"/>
    <x v="0"/>
    <x v="0"/>
    <x v="0"/>
    <s v="01.25.05.12"/>
    <x v="10"/>
    <x v="3"/>
    <x v="3"/>
    <s v="Saúde"/>
    <s v="01.25.05"/>
    <s v="Saúde"/>
    <s v="01.25.05"/>
    <x v="7"/>
    <x v="0"/>
    <x v="4"/>
    <x v="4"/>
    <x v="0"/>
    <x v="1"/>
    <x v="0"/>
    <x v="0"/>
    <x v="10"/>
    <s v="2024-11-28"/>
    <x v="3"/>
    <n v="10800"/>
    <x v="0"/>
    <m/>
    <x v="0"/>
    <m/>
    <x v="246"/>
    <n v="100350004"/>
    <x v="0"/>
    <x v="0"/>
    <s v="Promoção e Inclusão Social"/>
    <s v="ORI"/>
    <x v="0"/>
    <m/>
    <x v="0"/>
    <x v="0"/>
    <x v="0"/>
    <x v="0"/>
    <x v="0"/>
    <x v="0"/>
    <x v="0"/>
    <x v="0"/>
    <x v="0"/>
    <x v="0"/>
    <x v="0"/>
    <s v="Promoção e Inclusão Social"/>
    <x v="0"/>
    <x v="0"/>
    <x v="0"/>
    <x v="0"/>
    <x v="1"/>
    <x v="0"/>
    <x v="0"/>
    <x v="0"/>
    <x v="0"/>
    <x v="0"/>
    <x v="0"/>
    <x v="0"/>
    <s v="Pagamento subsidio transporte a favor do Sr. Vital Gomes Gonçalves, pela realização da fisioterapia domiciliar á 16 vulneráveis, do concelho de São Miguel  conforme documento em anexo."/>
  </r>
  <r>
    <x v="1"/>
    <n v="0"/>
    <n v="0"/>
    <n v="0"/>
    <n v="1000000"/>
    <x v="1378"/>
    <x v="0"/>
    <x v="1"/>
    <x v="0"/>
    <s v="03.03.10"/>
    <x v="8"/>
    <x v="0"/>
    <x v="4"/>
    <s v="Receitas Da Câmara"/>
    <s v="03.03.10"/>
    <s v="Receitas Da Câmara"/>
    <s v="03.03.10"/>
    <x v="56"/>
    <x v="0"/>
    <x v="6"/>
    <x v="10"/>
    <x v="0"/>
    <x v="0"/>
    <x v="2"/>
    <x v="0"/>
    <x v="10"/>
    <s v="2024-11-27"/>
    <x v="3"/>
    <n v="1000000"/>
    <x v="0"/>
    <m/>
    <x v="0"/>
    <m/>
    <x v="6"/>
    <n v="100474914"/>
    <x v="0"/>
    <x v="0"/>
    <s v="Receitas Da Câmara"/>
    <s v="EXT"/>
    <x v="0"/>
    <s v="RDC"/>
    <x v="0"/>
    <x v="0"/>
    <x v="0"/>
    <x v="0"/>
    <x v="0"/>
    <x v="0"/>
    <x v="0"/>
    <x v="0"/>
    <x v="0"/>
    <x v="0"/>
    <x v="0"/>
    <s v="Receitas Da Câmara"/>
    <x v="0"/>
    <x v="0"/>
    <x v="0"/>
    <x v="0"/>
    <x v="0"/>
    <x v="0"/>
    <x v="0"/>
    <x v="0"/>
    <x v="0"/>
    <x v="0"/>
    <x v="0"/>
    <x v="0"/>
    <s v="Transferência referente a transporte escolar, conforme anexo."/>
  </r>
  <r>
    <x v="0"/>
    <n v="0"/>
    <n v="0"/>
    <n v="0"/>
    <n v="200000"/>
    <x v="1379"/>
    <x v="0"/>
    <x v="0"/>
    <x v="0"/>
    <s v="03.16.15"/>
    <x v="0"/>
    <x v="0"/>
    <x v="0"/>
    <s v="Direção Financeira"/>
    <s v="03.16.15"/>
    <s v="Direção Financeira"/>
    <s v="03.16.15"/>
    <x v="36"/>
    <x v="0"/>
    <x v="0"/>
    <x v="0"/>
    <x v="0"/>
    <x v="0"/>
    <x v="0"/>
    <x v="0"/>
    <x v="11"/>
    <s v="2024-12-17"/>
    <x v="3"/>
    <n v="200000"/>
    <x v="0"/>
    <m/>
    <x v="0"/>
    <m/>
    <x v="1"/>
    <n v="100476920"/>
    <x v="0"/>
    <x v="0"/>
    <s v="Direção Financeira"/>
    <s v="ORI"/>
    <x v="0"/>
    <m/>
    <x v="0"/>
    <x v="0"/>
    <x v="0"/>
    <x v="0"/>
    <x v="0"/>
    <x v="0"/>
    <x v="0"/>
    <x v="0"/>
    <x v="0"/>
    <x v="0"/>
    <x v="0"/>
    <s v="Direção Financeira"/>
    <x v="0"/>
    <x v="0"/>
    <x v="0"/>
    <x v="0"/>
    <x v="0"/>
    <x v="0"/>
    <x v="0"/>
    <x v="0"/>
    <x v="0"/>
    <x v="0"/>
    <x v="0"/>
    <x v="0"/>
    <s v="Pagamento a favor de Felisberto Carvalho Auto, pela a aquisição de combustíveis destinado as viaturas afeto aos serviços da CMSM, conforme anexo."/>
  </r>
  <r>
    <x v="0"/>
    <n v="0"/>
    <n v="0"/>
    <n v="0"/>
    <n v="66500"/>
    <x v="1380"/>
    <x v="0"/>
    <x v="0"/>
    <x v="0"/>
    <s v="03.16.11"/>
    <x v="27"/>
    <x v="0"/>
    <x v="0"/>
    <s v="Direcção de Obras"/>
    <s v="03.16.11"/>
    <s v="Direcção de Obras"/>
    <s v="03.16.11"/>
    <x v="3"/>
    <x v="0"/>
    <x v="0"/>
    <x v="1"/>
    <x v="0"/>
    <x v="0"/>
    <x v="0"/>
    <x v="0"/>
    <x v="11"/>
    <s v="2024-12-17"/>
    <x v="3"/>
    <n v="66500"/>
    <x v="0"/>
    <m/>
    <x v="0"/>
    <m/>
    <x v="156"/>
    <n v="100479531"/>
    <x v="0"/>
    <x v="0"/>
    <s v="Direcção de Obras"/>
    <s v="ORI"/>
    <x v="0"/>
    <m/>
    <x v="0"/>
    <x v="0"/>
    <x v="0"/>
    <x v="0"/>
    <x v="0"/>
    <x v="0"/>
    <x v="0"/>
    <x v="0"/>
    <x v="0"/>
    <x v="0"/>
    <x v="0"/>
    <s v="Direcção de Obras"/>
    <x v="0"/>
    <x v="0"/>
    <x v="0"/>
    <x v="0"/>
    <x v="0"/>
    <x v="0"/>
    <x v="0"/>
    <x v="0"/>
    <x v="0"/>
    <x v="0"/>
    <x v="0"/>
    <x v="0"/>
    <s v="Pagamento referente a aquisição de um bilhete passagem do senhor Albertino Furtado Miranda, no âmbito da visita em missão de serviço para Portugal em representação a CMSM, conforme anexo."/>
  </r>
  <r>
    <x v="0"/>
    <n v="0"/>
    <n v="0"/>
    <n v="0"/>
    <n v="8867"/>
    <x v="1381"/>
    <x v="0"/>
    <x v="0"/>
    <x v="0"/>
    <s v="03.16.15"/>
    <x v="0"/>
    <x v="0"/>
    <x v="0"/>
    <s v="Direção Financeira"/>
    <s v="03.16.15"/>
    <s v="Direção Financeira"/>
    <s v="03.16.15"/>
    <x v="0"/>
    <x v="0"/>
    <x v="0"/>
    <x v="0"/>
    <x v="0"/>
    <x v="0"/>
    <x v="0"/>
    <x v="0"/>
    <x v="11"/>
    <s v="2024-12-17"/>
    <x v="3"/>
    <n v="8867"/>
    <x v="0"/>
    <m/>
    <x v="0"/>
    <m/>
    <x v="247"/>
    <n v="100394885"/>
    <x v="0"/>
    <x v="0"/>
    <s v="Direção Financeira"/>
    <s v="ORI"/>
    <x v="0"/>
    <m/>
    <x v="0"/>
    <x v="0"/>
    <x v="0"/>
    <x v="0"/>
    <x v="0"/>
    <x v="0"/>
    <x v="0"/>
    <x v="0"/>
    <x v="0"/>
    <x v="0"/>
    <x v="0"/>
    <s v="Direção Financeira"/>
    <x v="0"/>
    <x v="0"/>
    <x v="0"/>
    <x v="0"/>
    <x v="0"/>
    <x v="0"/>
    <x v="0"/>
    <x v="0"/>
    <x v="0"/>
    <x v="0"/>
    <x v="0"/>
    <x v="0"/>
    <s v="Pagamento a favor de Caetano one CV Lda, pela a aquisição de óleo de caixa e diferencial para a viatura ST-70-UQ afeto aos serviços da CMSM, conforme anexo. "/>
  </r>
  <r>
    <x v="0"/>
    <n v="0"/>
    <n v="0"/>
    <n v="0"/>
    <n v="60950"/>
    <x v="1382"/>
    <x v="0"/>
    <x v="0"/>
    <x v="0"/>
    <s v="03.16.15"/>
    <x v="0"/>
    <x v="0"/>
    <x v="0"/>
    <s v="Direção Financeira"/>
    <s v="03.16.15"/>
    <s v="Direção Financeira"/>
    <s v="03.16.15"/>
    <x v="70"/>
    <x v="0"/>
    <x v="0"/>
    <x v="0"/>
    <x v="0"/>
    <x v="0"/>
    <x v="0"/>
    <x v="0"/>
    <x v="11"/>
    <s v="2024-12-17"/>
    <x v="3"/>
    <n v="60950"/>
    <x v="0"/>
    <m/>
    <x v="0"/>
    <m/>
    <x v="248"/>
    <n v="100478381"/>
    <x v="0"/>
    <x v="0"/>
    <s v="Direção Financeira"/>
    <s v="ORI"/>
    <x v="0"/>
    <m/>
    <x v="0"/>
    <x v="0"/>
    <x v="0"/>
    <x v="0"/>
    <x v="0"/>
    <x v="0"/>
    <x v="0"/>
    <x v="0"/>
    <x v="0"/>
    <x v="0"/>
    <x v="0"/>
    <s v="Direção Financeira"/>
    <x v="0"/>
    <x v="0"/>
    <x v="0"/>
    <x v="0"/>
    <x v="0"/>
    <x v="0"/>
    <x v="0"/>
    <x v="0"/>
    <x v="0"/>
    <x v="0"/>
    <x v="0"/>
    <x v="0"/>
    <s v="Pagamento a favor da Comercio E Transporte Beta Gomes, pela a aquisição de matérias de higiene e limpeza para os serviços do paços do Concelho, conforme anexo."/>
  </r>
  <r>
    <x v="0"/>
    <n v="0"/>
    <n v="0"/>
    <n v="0"/>
    <n v="8841"/>
    <x v="1383"/>
    <x v="0"/>
    <x v="0"/>
    <x v="0"/>
    <s v="03.16.15"/>
    <x v="0"/>
    <x v="0"/>
    <x v="0"/>
    <s v="Direção Financeira"/>
    <s v="03.16.15"/>
    <s v="Direção Financeira"/>
    <s v="03.16.15"/>
    <x v="60"/>
    <x v="0"/>
    <x v="0"/>
    <x v="0"/>
    <x v="0"/>
    <x v="0"/>
    <x v="0"/>
    <x v="0"/>
    <x v="11"/>
    <s v="2024-12-17"/>
    <x v="3"/>
    <n v="8841"/>
    <x v="0"/>
    <m/>
    <x v="0"/>
    <m/>
    <x v="240"/>
    <n v="100426451"/>
    <x v="0"/>
    <x v="0"/>
    <s v="Direção Financeira"/>
    <s v="ORI"/>
    <x v="0"/>
    <m/>
    <x v="0"/>
    <x v="0"/>
    <x v="0"/>
    <x v="0"/>
    <x v="0"/>
    <x v="0"/>
    <x v="0"/>
    <x v="0"/>
    <x v="0"/>
    <x v="0"/>
    <x v="0"/>
    <s v="Direção Financeira"/>
    <x v="0"/>
    <x v="0"/>
    <x v="0"/>
    <x v="0"/>
    <x v="0"/>
    <x v="0"/>
    <x v="0"/>
    <x v="0"/>
    <x v="0"/>
    <x v="0"/>
    <x v="0"/>
    <x v="0"/>
    <s v="pagamento a favor do Sr. CARLOS ARMANDO ROCHA FERNANDES, relativamente ás horas extras realizados no mês de Novembro, conforme anexo."/>
  </r>
  <r>
    <x v="0"/>
    <n v="0"/>
    <n v="0"/>
    <n v="0"/>
    <n v="3000"/>
    <x v="1384"/>
    <x v="0"/>
    <x v="0"/>
    <x v="0"/>
    <s v="01.25.05.12"/>
    <x v="10"/>
    <x v="3"/>
    <x v="3"/>
    <s v="Saúde"/>
    <s v="01.25.05"/>
    <s v="Saúde"/>
    <s v="01.25.05"/>
    <x v="7"/>
    <x v="0"/>
    <x v="4"/>
    <x v="4"/>
    <x v="0"/>
    <x v="1"/>
    <x v="0"/>
    <x v="0"/>
    <x v="11"/>
    <s v="2024-12-17"/>
    <x v="3"/>
    <n v="3000"/>
    <x v="0"/>
    <m/>
    <x v="0"/>
    <m/>
    <x v="249"/>
    <n v="100478315"/>
    <x v="0"/>
    <x v="0"/>
    <s v="Promoção e Inclusão Social"/>
    <s v="ORI"/>
    <x v="0"/>
    <m/>
    <x v="0"/>
    <x v="0"/>
    <x v="0"/>
    <x v="0"/>
    <x v="0"/>
    <x v="0"/>
    <x v="0"/>
    <x v="0"/>
    <x v="0"/>
    <x v="0"/>
    <x v="0"/>
    <s v="Promoção e Inclusão Social"/>
    <x v="0"/>
    <x v="0"/>
    <x v="0"/>
    <x v="0"/>
    <x v="1"/>
    <x v="0"/>
    <x v="0"/>
    <x v="0"/>
    <x v="0"/>
    <x v="0"/>
    <x v="0"/>
    <x v="0"/>
    <s v="Apoio social a favor da senhora Ana Pereira Martins, conforme anexo."/>
  </r>
  <r>
    <x v="2"/>
    <n v="0"/>
    <n v="0"/>
    <n v="0"/>
    <n v="54095"/>
    <x v="1385"/>
    <x v="0"/>
    <x v="0"/>
    <x v="0"/>
    <s v="80.02.10.26"/>
    <x v="13"/>
    <x v="2"/>
    <x v="2"/>
    <s v="Outros"/>
    <s v="80.02.10"/>
    <s v="Outros"/>
    <s v="80.02.10"/>
    <x v="27"/>
    <x v="0"/>
    <x v="5"/>
    <x v="8"/>
    <x v="1"/>
    <x v="2"/>
    <x v="0"/>
    <x v="0"/>
    <x v="11"/>
    <s v="2024-12-17"/>
    <x v="3"/>
    <n v="54095"/>
    <x v="0"/>
    <m/>
    <x v="0"/>
    <m/>
    <x v="14"/>
    <n v="100479234"/>
    <x v="0"/>
    <x v="0"/>
    <s v="Retenção Sansung"/>
    <s v="ORI"/>
    <x v="0"/>
    <s v="RS"/>
    <x v="0"/>
    <x v="0"/>
    <x v="0"/>
    <x v="0"/>
    <x v="0"/>
    <x v="0"/>
    <x v="0"/>
    <x v="0"/>
    <x v="0"/>
    <x v="0"/>
    <x v="0"/>
    <s v="Retenção Sansung"/>
    <x v="0"/>
    <x v="0"/>
    <x v="0"/>
    <x v="0"/>
    <x v="2"/>
    <x v="0"/>
    <x v="0"/>
    <x v="0"/>
    <x v="0"/>
    <x v="1"/>
    <x v="0"/>
    <x v="0"/>
    <s v="Transferência dos descontos efetuada nos salário dos funcionários, referente o pagamento dos equipamento eletrónico, a favor da M&amp;J Tech, referente a mês de Dezembro de 2024, conforme justificativo em anexo."/>
  </r>
  <r>
    <x v="0"/>
    <n v="0"/>
    <n v="0"/>
    <n v="0"/>
    <n v="1400"/>
    <x v="1386"/>
    <x v="0"/>
    <x v="0"/>
    <x v="0"/>
    <s v="01.27.02.11"/>
    <x v="18"/>
    <x v="1"/>
    <x v="1"/>
    <s v="Saneamento básico"/>
    <s v="01.27.02"/>
    <s v="Saneamento básico"/>
    <s v="01.27.02"/>
    <x v="4"/>
    <x v="0"/>
    <x v="2"/>
    <x v="2"/>
    <x v="0"/>
    <x v="1"/>
    <x v="0"/>
    <x v="0"/>
    <x v="11"/>
    <s v="2024-12-17"/>
    <x v="3"/>
    <n v="1400"/>
    <x v="0"/>
    <m/>
    <x v="0"/>
    <m/>
    <x v="250"/>
    <n v="100479789"/>
    <x v="0"/>
    <x v="0"/>
    <s v="Reforço do saneamento básico"/>
    <s v="ORI"/>
    <x v="0"/>
    <m/>
    <x v="0"/>
    <x v="0"/>
    <x v="0"/>
    <x v="0"/>
    <x v="0"/>
    <x v="0"/>
    <x v="0"/>
    <x v="0"/>
    <x v="0"/>
    <x v="0"/>
    <x v="0"/>
    <s v="Reforço do saneamento básico"/>
    <x v="0"/>
    <x v="0"/>
    <x v="0"/>
    <x v="0"/>
    <x v="1"/>
    <x v="0"/>
    <x v="0"/>
    <x v="0"/>
    <x v="0"/>
    <x v="0"/>
    <x v="0"/>
    <x v="0"/>
    <s v="Pagamento subsídio referente aos trabalhos realizados na recolha de resíduos, em serviço de apoio a CMSM, conforme anexo."/>
  </r>
  <r>
    <x v="1"/>
    <n v="0"/>
    <n v="0"/>
    <n v="0"/>
    <n v="50000"/>
    <x v="1387"/>
    <x v="0"/>
    <x v="0"/>
    <x v="0"/>
    <s v="01.25.02.23"/>
    <x v="12"/>
    <x v="3"/>
    <x v="3"/>
    <s v="desporto"/>
    <s v="01.25.02"/>
    <s v="desporto"/>
    <s v="01.25.02"/>
    <x v="1"/>
    <x v="0"/>
    <x v="0"/>
    <x v="0"/>
    <x v="0"/>
    <x v="1"/>
    <x v="1"/>
    <x v="0"/>
    <x v="11"/>
    <s v="2024-12-18"/>
    <x v="3"/>
    <n v="50000"/>
    <x v="0"/>
    <m/>
    <x v="0"/>
    <m/>
    <x v="171"/>
    <n v="100400589"/>
    <x v="0"/>
    <x v="0"/>
    <s v="Atividades desportivas e promoção do desporto no Concelho"/>
    <s v="ORI"/>
    <x v="0"/>
    <m/>
    <x v="0"/>
    <x v="0"/>
    <x v="0"/>
    <x v="0"/>
    <x v="0"/>
    <x v="0"/>
    <x v="0"/>
    <x v="0"/>
    <x v="0"/>
    <x v="0"/>
    <x v="0"/>
    <s v="Atividades desportivas e promoção do desporto no Concelho"/>
    <x v="0"/>
    <x v="0"/>
    <x v="0"/>
    <x v="0"/>
    <x v="1"/>
    <x v="0"/>
    <x v="0"/>
    <x v="0"/>
    <x v="0"/>
    <x v="0"/>
    <x v="0"/>
    <x v="0"/>
    <s v="Liquidação da proposta a favor JOAQUIM LOPES MOREIRA BRITO, referente de 06 conjuntos de equipamento de futebol entregues as Zonas do centro da Cidade no âmbito da participação no torneio Inter-Zona comenorando a festa da cidade 2024, conforme anexo.  "/>
  </r>
  <r>
    <x v="0"/>
    <n v="0"/>
    <n v="0"/>
    <n v="0"/>
    <n v="2400"/>
    <x v="1388"/>
    <x v="0"/>
    <x v="1"/>
    <x v="0"/>
    <s v="80.02.01"/>
    <x v="2"/>
    <x v="2"/>
    <x v="2"/>
    <s v="Retenções Iur"/>
    <s v="80.02.01"/>
    <s v="Retenções Iur"/>
    <s v="80.02.01"/>
    <x v="2"/>
    <x v="0"/>
    <x v="1"/>
    <x v="0"/>
    <x v="1"/>
    <x v="2"/>
    <x v="2"/>
    <x v="0"/>
    <x v="11"/>
    <s v="2024-12-13"/>
    <x v="3"/>
    <n v="2400"/>
    <x v="0"/>
    <m/>
    <x v="0"/>
    <m/>
    <x v="2"/>
    <n v="100474696"/>
    <x v="0"/>
    <x v="0"/>
    <s v="Retenções Iur"/>
    <s v="ORI"/>
    <x v="0"/>
    <s v="RIUR"/>
    <x v="0"/>
    <x v="0"/>
    <x v="0"/>
    <x v="0"/>
    <x v="0"/>
    <x v="0"/>
    <x v="0"/>
    <x v="0"/>
    <x v="0"/>
    <x v="0"/>
    <x v="0"/>
    <s v="Retenções Iur"/>
    <x v="0"/>
    <x v="0"/>
    <x v="0"/>
    <x v="0"/>
    <x v="2"/>
    <x v="0"/>
    <x v="0"/>
    <x v="0"/>
    <x v="0"/>
    <x v="1"/>
    <x v="0"/>
    <x v="0"/>
    <s v="RETENCAO OT"/>
  </r>
  <r>
    <x v="0"/>
    <n v="0"/>
    <n v="0"/>
    <n v="0"/>
    <n v="214901"/>
    <x v="1389"/>
    <x v="0"/>
    <x v="1"/>
    <x v="0"/>
    <s v="80.02.01"/>
    <x v="2"/>
    <x v="2"/>
    <x v="2"/>
    <s v="Retenções Iur"/>
    <s v="80.02.01"/>
    <s v="Retenções Iur"/>
    <s v="80.02.01"/>
    <x v="2"/>
    <x v="0"/>
    <x v="1"/>
    <x v="0"/>
    <x v="1"/>
    <x v="2"/>
    <x v="2"/>
    <x v="0"/>
    <x v="11"/>
    <s v="2024-12-16"/>
    <x v="3"/>
    <n v="214901"/>
    <x v="0"/>
    <m/>
    <x v="0"/>
    <m/>
    <x v="2"/>
    <n v="100474696"/>
    <x v="0"/>
    <x v="0"/>
    <s v="Retenções Iur"/>
    <s v="ORI"/>
    <x v="0"/>
    <s v="RIUR"/>
    <x v="0"/>
    <x v="0"/>
    <x v="0"/>
    <x v="0"/>
    <x v="0"/>
    <x v="0"/>
    <x v="0"/>
    <x v="0"/>
    <x v="0"/>
    <x v="0"/>
    <x v="0"/>
    <s v="Retenções Iur"/>
    <x v="0"/>
    <x v="0"/>
    <x v="0"/>
    <x v="0"/>
    <x v="2"/>
    <x v="0"/>
    <x v="0"/>
    <x v="0"/>
    <x v="0"/>
    <x v="1"/>
    <x v="0"/>
    <x v="0"/>
    <s v="RETENCAO OT"/>
  </r>
  <r>
    <x v="0"/>
    <n v="0"/>
    <n v="0"/>
    <n v="0"/>
    <n v="6528"/>
    <x v="1390"/>
    <x v="0"/>
    <x v="1"/>
    <x v="0"/>
    <s v="80.02.10.26"/>
    <x v="13"/>
    <x v="2"/>
    <x v="2"/>
    <s v="Outros"/>
    <s v="80.02.10"/>
    <s v="Outros"/>
    <s v="80.02.10"/>
    <x v="34"/>
    <x v="0"/>
    <x v="1"/>
    <x v="9"/>
    <x v="1"/>
    <x v="2"/>
    <x v="2"/>
    <x v="0"/>
    <x v="11"/>
    <s v="2024-12-16"/>
    <x v="3"/>
    <n v="6528"/>
    <x v="0"/>
    <m/>
    <x v="0"/>
    <m/>
    <x v="15"/>
    <n v="100479277"/>
    <x v="0"/>
    <x v="0"/>
    <s v="Retenção Sansung"/>
    <s v="ORI"/>
    <x v="0"/>
    <s v="RS"/>
    <x v="0"/>
    <x v="0"/>
    <x v="0"/>
    <x v="0"/>
    <x v="0"/>
    <x v="0"/>
    <x v="0"/>
    <x v="0"/>
    <x v="0"/>
    <x v="0"/>
    <x v="0"/>
    <s v="Retenção Sansung"/>
    <x v="0"/>
    <x v="0"/>
    <x v="0"/>
    <x v="0"/>
    <x v="2"/>
    <x v="0"/>
    <x v="0"/>
    <x v="0"/>
    <x v="0"/>
    <x v="1"/>
    <x v="0"/>
    <x v="0"/>
    <s v="RETENCAO OT"/>
  </r>
  <r>
    <x v="0"/>
    <n v="0"/>
    <n v="0"/>
    <n v="0"/>
    <n v="5000"/>
    <x v="1391"/>
    <x v="0"/>
    <x v="0"/>
    <x v="0"/>
    <s v="01.25.05.12"/>
    <x v="10"/>
    <x v="3"/>
    <x v="3"/>
    <s v="Saúde"/>
    <s v="01.25.05"/>
    <s v="Saúde"/>
    <s v="01.25.05"/>
    <x v="7"/>
    <x v="0"/>
    <x v="4"/>
    <x v="4"/>
    <x v="0"/>
    <x v="1"/>
    <x v="0"/>
    <x v="0"/>
    <x v="11"/>
    <s v="2024-12-17"/>
    <x v="3"/>
    <n v="5000"/>
    <x v="0"/>
    <m/>
    <x v="0"/>
    <m/>
    <x v="251"/>
    <n v="100476615"/>
    <x v="0"/>
    <x v="0"/>
    <s v="Promoção e Inclusão Social"/>
    <s v="ORI"/>
    <x v="0"/>
    <m/>
    <x v="0"/>
    <x v="0"/>
    <x v="0"/>
    <x v="0"/>
    <x v="0"/>
    <x v="0"/>
    <x v="0"/>
    <x v="0"/>
    <x v="0"/>
    <x v="0"/>
    <x v="0"/>
    <s v="Promoção e Inclusão Social"/>
    <x v="0"/>
    <x v="0"/>
    <x v="0"/>
    <x v="0"/>
    <x v="1"/>
    <x v="0"/>
    <x v="0"/>
    <x v="0"/>
    <x v="0"/>
    <x v="0"/>
    <x v="0"/>
    <x v="0"/>
    <s v="Apoio a favor do senhor Albertino Tavares gomes, referente a uma assistência social, conforme anexo."/>
  </r>
  <r>
    <x v="1"/>
    <n v="0"/>
    <n v="0"/>
    <n v="0"/>
    <n v="2659913"/>
    <x v="1392"/>
    <x v="0"/>
    <x v="0"/>
    <x v="0"/>
    <s v="01.27.03.12"/>
    <x v="53"/>
    <x v="1"/>
    <x v="1"/>
    <s v="Gestão de Recursos Hídricos"/>
    <s v="01.27.03"/>
    <s v="Gestão de Recursos Hídricos"/>
    <s v="01.27.03"/>
    <x v="46"/>
    <x v="0"/>
    <x v="0"/>
    <x v="0"/>
    <x v="0"/>
    <x v="1"/>
    <x v="1"/>
    <x v="0"/>
    <x v="11"/>
    <s v="2024-12-19"/>
    <x v="3"/>
    <n v="2659913"/>
    <x v="0"/>
    <m/>
    <x v="0"/>
    <m/>
    <x v="252"/>
    <n v="100356873"/>
    <x v="0"/>
    <x v="0"/>
    <s v="Ligações Domiciliarias em Jaquetão e Ribeira de Flamengos"/>
    <s v="ORI"/>
    <x v="0"/>
    <s v="LDJF"/>
    <x v="0"/>
    <x v="0"/>
    <x v="0"/>
    <x v="0"/>
    <x v="0"/>
    <x v="0"/>
    <x v="0"/>
    <x v="0"/>
    <x v="0"/>
    <x v="0"/>
    <x v="0"/>
    <s v="Ligações Domiciliarias em Jaquetão e Ribeira de Flamengos"/>
    <x v="0"/>
    <x v="0"/>
    <x v="0"/>
    <x v="0"/>
    <x v="1"/>
    <x v="0"/>
    <x v="0"/>
    <x v="0"/>
    <x v="0"/>
    <x v="0"/>
    <x v="0"/>
    <x v="0"/>
    <s v="Liquidação da fatura FA 2024/41 a favor de Mcv -Marpe Cabo Verde Construções, referente aos trabalhos contratuais no âmbito de execução da obra de construção de 9KM de rede de distribuição de agua em Ribeira de Flamengos, conforme anexo."/>
  </r>
  <r>
    <x v="0"/>
    <n v="0"/>
    <n v="0"/>
    <n v="0"/>
    <n v="4200"/>
    <x v="1393"/>
    <x v="0"/>
    <x v="0"/>
    <x v="0"/>
    <s v="03.16.15"/>
    <x v="0"/>
    <x v="0"/>
    <x v="0"/>
    <s v="Direção Financeira"/>
    <s v="03.16.15"/>
    <s v="Direção Financeira"/>
    <s v="03.16.15"/>
    <x v="3"/>
    <x v="0"/>
    <x v="0"/>
    <x v="1"/>
    <x v="0"/>
    <x v="0"/>
    <x v="0"/>
    <x v="0"/>
    <x v="11"/>
    <s v="2024-12-20"/>
    <x v="3"/>
    <n v="4200"/>
    <x v="0"/>
    <m/>
    <x v="0"/>
    <m/>
    <x v="26"/>
    <n v="100458633"/>
    <x v="0"/>
    <x v="0"/>
    <s v="Direção Financeira"/>
    <s v="ORI"/>
    <x v="0"/>
    <m/>
    <x v="0"/>
    <x v="0"/>
    <x v="0"/>
    <x v="0"/>
    <x v="0"/>
    <x v="0"/>
    <x v="0"/>
    <x v="0"/>
    <x v="0"/>
    <x v="0"/>
    <x v="0"/>
    <s v="Direção Financeira"/>
    <x v="0"/>
    <x v="0"/>
    <x v="0"/>
    <x v="0"/>
    <x v="0"/>
    <x v="0"/>
    <x v="0"/>
    <x v="0"/>
    <x v="0"/>
    <x v="0"/>
    <x v="0"/>
    <x v="0"/>
    <s v="Ajuda de custo a favor do senhor Joaquim Lino Tavares, pela sua deslocação à Praia nos dias 18, 21 e 22 de dezembro de 2024, em missão de serviço, conforme anexo."/>
  </r>
  <r>
    <x v="0"/>
    <n v="0"/>
    <n v="0"/>
    <n v="0"/>
    <n v="10000"/>
    <x v="1394"/>
    <x v="0"/>
    <x v="0"/>
    <x v="0"/>
    <s v="03.16.15"/>
    <x v="0"/>
    <x v="0"/>
    <x v="0"/>
    <s v="Direção Financeira"/>
    <s v="03.16.15"/>
    <s v="Direção Financeira"/>
    <s v="03.16.15"/>
    <x v="39"/>
    <x v="0"/>
    <x v="0"/>
    <x v="1"/>
    <x v="1"/>
    <x v="0"/>
    <x v="0"/>
    <x v="0"/>
    <x v="11"/>
    <s v="2024-12-20"/>
    <x v="3"/>
    <n v="10000"/>
    <x v="0"/>
    <m/>
    <x v="0"/>
    <m/>
    <x v="6"/>
    <n v="100474914"/>
    <x v="0"/>
    <x v="0"/>
    <s v="Direção Financeira"/>
    <s v="ORI"/>
    <x v="0"/>
    <m/>
    <x v="0"/>
    <x v="0"/>
    <x v="0"/>
    <x v="0"/>
    <x v="0"/>
    <x v="0"/>
    <x v="0"/>
    <x v="0"/>
    <x v="0"/>
    <x v="0"/>
    <x v="0"/>
    <s v="Direção Financeira"/>
    <x v="0"/>
    <x v="0"/>
    <x v="0"/>
    <x v="0"/>
    <x v="0"/>
    <x v="0"/>
    <x v="0"/>
    <x v="0"/>
    <x v="0"/>
    <x v="0"/>
    <x v="0"/>
    <x v="0"/>
    <s v="Pagamento referente a aquisição de energia elétrica, da habitação do senhor Presidente Herménio Celso Silva Gomes Fernandes, conforme anexo. "/>
  </r>
  <r>
    <x v="0"/>
    <n v="0"/>
    <n v="0"/>
    <n v="0"/>
    <n v="3000"/>
    <x v="1395"/>
    <x v="0"/>
    <x v="0"/>
    <x v="0"/>
    <s v="01.25.05.12"/>
    <x v="10"/>
    <x v="3"/>
    <x v="3"/>
    <s v="Saúde"/>
    <s v="01.25.05"/>
    <s v="Saúde"/>
    <s v="01.25.05"/>
    <x v="7"/>
    <x v="0"/>
    <x v="4"/>
    <x v="4"/>
    <x v="0"/>
    <x v="1"/>
    <x v="0"/>
    <x v="0"/>
    <x v="11"/>
    <s v="2024-12-23"/>
    <x v="3"/>
    <n v="3000"/>
    <x v="0"/>
    <m/>
    <x v="0"/>
    <m/>
    <x v="253"/>
    <n v="100390454"/>
    <x v="0"/>
    <x v="0"/>
    <s v="Promoção e Inclusão Social"/>
    <s v="ORI"/>
    <x v="0"/>
    <m/>
    <x v="0"/>
    <x v="0"/>
    <x v="0"/>
    <x v="0"/>
    <x v="0"/>
    <x v="0"/>
    <x v="0"/>
    <x v="0"/>
    <x v="0"/>
    <x v="0"/>
    <x v="0"/>
    <s v="Promoção e Inclusão Social"/>
    <x v="0"/>
    <x v="0"/>
    <x v="0"/>
    <x v="0"/>
    <x v="1"/>
    <x v="0"/>
    <x v="0"/>
    <x v="0"/>
    <x v="0"/>
    <x v="0"/>
    <x v="0"/>
    <x v="0"/>
    <s v="Apoio para assistência social, conforme proposta em anexo."/>
  </r>
  <r>
    <x v="1"/>
    <n v="0"/>
    <n v="0"/>
    <n v="0"/>
    <n v="4890"/>
    <x v="1396"/>
    <x v="0"/>
    <x v="0"/>
    <x v="0"/>
    <s v="01.28.01.08"/>
    <x v="15"/>
    <x v="4"/>
    <x v="5"/>
    <s v="Habitação Social"/>
    <s v="01.28.01"/>
    <s v="Habitação Social"/>
    <s v="01.28.01"/>
    <x v="1"/>
    <x v="0"/>
    <x v="0"/>
    <x v="0"/>
    <x v="0"/>
    <x v="1"/>
    <x v="1"/>
    <x v="0"/>
    <x v="11"/>
    <s v="2024-12-23"/>
    <x v="3"/>
    <n v="4890"/>
    <x v="0"/>
    <m/>
    <x v="0"/>
    <m/>
    <x v="2"/>
    <n v="100474696"/>
    <x v="0"/>
    <x v="1"/>
    <s v="Habitações Sociais"/>
    <s v="ORI"/>
    <x v="0"/>
    <s v="HS"/>
    <x v="0"/>
    <x v="0"/>
    <x v="0"/>
    <x v="0"/>
    <x v="0"/>
    <x v="0"/>
    <x v="0"/>
    <x v="0"/>
    <x v="0"/>
    <x v="0"/>
    <x v="0"/>
    <s v="Habitações Sociais"/>
    <x v="0"/>
    <x v="0"/>
    <x v="0"/>
    <x v="0"/>
    <x v="1"/>
    <x v="0"/>
    <x v="0"/>
    <x v="0"/>
    <x v="0"/>
    <x v="0"/>
    <x v="1"/>
    <x v="0"/>
    <s v="Pagamento a favor do Sr. Fernando Jorge Tavares Furtado, referente a transporte de matérias de casa de banho para as famílias em diferente localidades do município, conforme anexo."/>
  </r>
  <r>
    <x v="1"/>
    <n v="0"/>
    <n v="0"/>
    <n v="0"/>
    <n v="27710"/>
    <x v="1396"/>
    <x v="0"/>
    <x v="0"/>
    <x v="0"/>
    <s v="01.28.01.08"/>
    <x v="15"/>
    <x v="4"/>
    <x v="5"/>
    <s v="Habitação Social"/>
    <s v="01.28.01"/>
    <s v="Habitação Social"/>
    <s v="01.28.01"/>
    <x v="1"/>
    <x v="0"/>
    <x v="0"/>
    <x v="0"/>
    <x v="0"/>
    <x v="1"/>
    <x v="1"/>
    <x v="0"/>
    <x v="11"/>
    <s v="2024-12-23"/>
    <x v="3"/>
    <n v="27710"/>
    <x v="0"/>
    <m/>
    <x v="0"/>
    <m/>
    <x v="254"/>
    <n v="100475915"/>
    <x v="0"/>
    <x v="0"/>
    <s v="Habitações Sociais"/>
    <s v="ORI"/>
    <x v="0"/>
    <s v="HS"/>
    <x v="0"/>
    <x v="0"/>
    <x v="0"/>
    <x v="0"/>
    <x v="0"/>
    <x v="0"/>
    <x v="0"/>
    <x v="0"/>
    <x v="0"/>
    <x v="0"/>
    <x v="0"/>
    <s v="Habitações Sociais"/>
    <x v="0"/>
    <x v="0"/>
    <x v="0"/>
    <x v="0"/>
    <x v="1"/>
    <x v="0"/>
    <x v="0"/>
    <x v="0"/>
    <x v="0"/>
    <x v="0"/>
    <x v="0"/>
    <x v="0"/>
    <s v="Pagamento a favor do Sr. Fernando Jorge Tavares Furtado, referente a transporte de matérias de casa de banho para as famílias em diferente localidades do município, conforme anexo."/>
  </r>
  <r>
    <x v="1"/>
    <n v="0"/>
    <n v="0"/>
    <n v="0"/>
    <n v="91807"/>
    <x v="1397"/>
    <x v="0"/>
    <x v="0"/>
    <x v="0"/>
    <s v="01.27.06.42"/>
    <x v="22"/>
    <x v="1"/>
    <x v="1"/>
    <s v="Requalificação Urbana e habitação"/>
    <s v="01.27.06"/>
    <s v="Requalificação Urbana e habitação"/>
    <s v="01.27.06"/>
    <x v="1"/>
    <x v="0"/>
    <x v="0"/>
    <x v="0"/>
    <x v="0"/>
    <x v="1"/>
    <x v="1"/>
    <x v="0"/>
    <x v="0"/>
    <s v="2024-01-11"/>
    <x v="0"/>
    <n v="91807"/>
    <x v="0"/>
    <m/>
    <x v="0"/>
    <m/>
    <x v="85"/>
    <n v="100389549"/>
    <x v="0"/>
    <x v="0"/>
    <s v="Manutenção do Estádio Municipal/Campos Futebol 11"/>
    <s v="ORI"/>
    <x v="0"/>
    <s v="MCF"/>
    <x v="0"/>
    <x v="0"/>
    <x v="0"/>
    <x v="0"/>
    <x v="0"/>
    <x v="0"/>
    <x v="0"/>
    <x v="0"/>
    <x v="0"/>
    <x v="0"/>
    <x v="0"/>
    <s v="Manutenção do Estádio Municipal/Campos Futebol 11"/>
    <x v="0"/>
    <x v="0"/>
    <x v="0"/>
    <x v="0"/>
    <x v="1"/>
    <x v="0"/>
    <x v="0"/>
    <x v="1"/>
    <x v="0"/>
    <x v="0"/>
    <x v="0"/>
    <x v="0"/>
    <s v="Pagamento a favor de Steel Sarl, referente a aquisição de matérias de serralharia, para construção de gabinete jogadores e vedação de estádio municipal, conforme anexo.  "/>
  </r>
  <r>
    <x v="0"/>
    <n v="0"/>
    <n v="0"/>
    <n v="0"/>
    <n v="1920"/>
    <x v="1398"/>
    <x v="0"/>
    <x v="0"/>
    <x v="0"/>
    <s v="01.27.04.03"/>
    <x v="4"/>
    <x v="1"/>
    <x v="1"/>
    <s v="Infra-Estruturas e Transportes"/>
    <s v="01.27.04"/>
    <s v="Infra-Estruturas e Transportes"/>
    <s v="01.27.04"/>
    <x v="4"/>
    <x v="0"/>
    <x v="2"/>
    <x v="2"/>
    <x v="0"/>
    <x v="1"/>
    <x v="0"/>
    <x v="0"/>
    <x v="11"/>
    <s v="2024-12-27"/>
    <x v="3"/>
    <n v="1920"/>
    <x v="0"/>
    <m/>
    <x v="0"/>
    <m/>
    <x v="2"/>
    <n v="100474696"/>
    <x v="0"/>
    <x v="1"/>
    <s v="Plano de emergencia da epoca de chuvas"/>
    <s v="ORI"/>
    <x v="0"/>
    <m/>
    <x v="0"/>
    <x v="0"/>
    <x v="0"/>
    <x v="0"/>
    <x v="0"/>
    <x v="0"/>
    <x v="0"/>
    <x v="0"/>
    <x v="0"/>
    <x v="0"/>
    <x v="0"/>
    <s v="Plano de emergencia da epoca de chuvas"/>
    <x v="0"/>
    <x v="0"/>
    <x v="0"/>
    <x v="0"/>
    <x v="1"/>
    <x v="0"/>
    <x v="0"/>
    <x v="0"/>
    <x v="0"/>
    <x v="0"/>
    <x v="1"/>
    <x v="0"/>
    <s v="Pagamento a favor da Sra. Maria Mendes Cardoso, pela a aquisição de serviços de mão de obra no âmbito do plano de mintigação da época da chuva, confrome anexo."/>
  </r>
  <r>
    <x v="0"/>
    <n v="0"/>
    <n v="0"/>
    <n v="0"/>
    <n v="10880"/>
    <x v="1398"/>
    <x v="0"/>
    <x v="0"/>
    <x v="0"/>
    <s v="01.27.04.03"/>
    <x v="4"/>
    <x v="1"/>
    <x v="1"/>
    <s v="Infra-Estruturas e Transportes"/>
    <s v="01.27.04"/>
    <s v="Infra-Estruturas e Transportes"/>
    <s v="01.27.04"/>
    <x v="4"/>
    <x v="0"/>
    <x v="2"/>
    <x v="2"/>
    <x v="0"/>
    <x v="1"/>
    <x v="0"/>
    <x v="0"/>
    <x v="11"/>
    <s v="2024-12-27"/>
    <x v="3"/>
    <n v="10880"/>
    <x v="0"/>
    <m/>
    <x v="0"/>
    <m/>
    <x v="255"/>
    <n v="100479797"/>
    <x v="0"/>
    <x v="0"/>
    <s v="Plano de emergencia da epoca de chuvas"/>
    <s v="ORI"/>
    <x v="0"/>
    <m/>
    <x v="0"/>
    <x v="0"/>
    <x v="0"/>
    <x v="0"/>
    <x v="0"/>
    <x v="0"/>
    <x v="0"/>
    <x v="0"/>
    <x v="0"/>
    <x v="0"/>
    <x v="0"/>
    <s v="Plano de emergencia da epoca de chuvas"/>
    <x v="0"/>
    <x v="0"/>
    <x v="0"/>
    <x v="0"/>
    <x v="1"/>
    <x v="0"/>
    <x v="0"/>
    <x v="0"/>
    <x v="0"/>
    <x v="0"/>
    <x v="0"/>
    <x v="0"/>
    <s v="Pagamento a favor da Sra. Maria Mendes Cardoso, pela a aquisição de serviços de mão de obra no âmbito do plano de mintigação da época da chuva, confrome anexo."/>
  </r>
  <r>
    <x v="0"/>
    <n v="0"/>
    <n v="0"/>
    <n v="0"/>
    <n v="1440"/>
    <x v="1399"/>
    <x v="0"/>
    <x v="0"/>
    <x v="0"/>
    <s v="01.27.04.03"/>
    <x v="4"/>
    <x v="1"/>
    <x v="1"/>
    <s v="Infra-Estruturas e Transportes"/>
    <s v="01.27.04"/>
    <s v="Infra-Estruturas e Transportes"/>
    <s v="01.27.04"/>
    <x v="4"/>
    <x v="0"/>
    <x v="2"/>
    <x v="2"/>
    <x v="0"/>
    <x v="1"/>
    <x v="0"/>
    <x v="0"/>
    <x v="11"/>
    <s v="2024-12-27"/>
    <x v="3"/>
    <n v="1440"/>
    <x v="0"/>
    <m/>
    <x v="0"/>
    <m/>
    <x v="2"/>
    <n v="100474696"/>
    <x v="0"/>
    <x v="1"/>
    <s v="Plano de emergencia da epoca de chuvas"/>
    <s v="ORI"/>
    <x v="0"/>
    <m/>
    <x v="0"/>
    <x v="0"/>
    <x v="0"/>
    <x v="0"/>
    <x v="0"/>
    <x v="0"/>
    <x v="0"/>
    <x v="0"/>
    <x v="0"/>
    <x v="0"/>
    <x v="0"/>
    <s v="Plano de emergencia da epoca de chuvas"/>
    <x v="0"/>
    <x v="0"/>
    <x v="0"/>
    <x v="0"/>
    <x v="1"/>
    <x v="0"/>
    <x v="0"/>
    <x v="0"/>
    <x v="0"/>
    <x v="0"/>
    <x v="1"/>
    <x v="0"/>
    <s v="Pagamento referente a aquisição de serviços de construção de muros e limpeza de caminho vicinais em Mato Dento no âmbito do plano de mitigação da época, conforme anexo. "/>
  </r>
  <r>
    <x v="0"/>
    <n v="0"/>
    <n v="0"/>
    <n v="0"/>
    <n v="8160"/>
    <x v="1399"/>
    <x v="0"/>
    <x v="0"/>
    <x v="0"/>
    <s v="01.27.04.03"/>
    <x v="4"/>
    <x v="1"/>
    <x v="1"/>
    <s v="Infra-Estruturas e Transportes"/>
    <s v="01.27.04"/>
    <s v="Infra-Estruturas e Transportes"/>
    <s v="01.27.04"/>
    <x v="4"/>
    <x v="0"/>
    <x v="2"/>
    <x v="2"/>
    <x v="0"/>
    <x v="1"/>
    <x v="0"/>
    <x v="0"/>
    <x v="11"/>
    <s v="2024-12-27"/>
    <x v="3"/>
    <n v="8160"/>
    <x v="0"/>
    <m/>
    <x v="0"/>
    <m/>
    <x v="256"/>
    <n v="100479603"/>
    <x v="0"/>
    <x v="0"/>
    <s v="Plano de emergencia da epoca de chuvas"/>
    <s v="ORI"/>
    <x v="0"/>
    <m/>
    <x v="0"/>
    <x v="0"/>
    <x v="0"/>
    <x v="0"/>
    <x v="0"/>
    <x v="0"/>
    <x v="0"/>
    <x v="0"/>
    <x v="0"/>
    <x v="0"/>
    <x v="0"/>
    <s v="Plano de emergencia da epoca de chuvas"/>
    <x v="0"/>
    <x v="0"/>
    <x v="0"/>
    <x v="0"/>
    <x v="1"/>
    <x v="0"/>
    <x v="0"/>
    <x v="0"/>
    <x v="0"/>
    <x v="0"/>
    <x v="0"/>
    <x v="0"/>
    <s v="Pagamento referente a aquisição de serviços de construção de muros e limpeza de caminho vicinais em Mato Dento no âmbito do plano de mitigação da época, conforme anexo. "/>
  </r>
  <r>
    <x v="0"/>
    <n v="0"/>
    <n v="0"/>
    <n v="0"/>
    <n v="1080"/>
    <x v="1400"/>
    <x v="0"/>
    <x v="0"/>
    <x v="0"/>
    <s v="01.27.04.03"/>
    <x v="4"/>
    <x v="1"/>
    <x v="1"/>
    <s v="Infra-Estruturas e Transportes"/>
    <s v="01.27.04"/>
    <s v="Infra-Estruturas e Transportes"/>
    <s v="01.27.04"/>
    <x v="4"/>
    <x v="0"/>
    <x v="2"/>
    <x v="2"/>
    <x v="0"/>
    <x v="1"/>
    <x v="0"/>
    <x v="0"/>
    <x v="11"/>
    <s v="2024-12-27"/>
    <x v="3"/>
    <n v="1080"/>
    <x v="0"/>
    <m/>
    <x v="0"/>
    <m/>
    <x v="2"/>
    <n v="100474696"/>
    <x v="0"/>
    <x v="1"/>
    <s v="Plano de emergencia da epoca de chuvas"/>
    <s v="ORI"/>
    <x v="0"/>
    <m/>
    <x v="0"/>
    <x v="0"/>
    <x v="0"/>
    <x v="0"/>
    <x v="0"/>
    <x v="0"/>
    <x v="0"/>
    <x v="0"/>
    <x v="0"/>
    <x v="0"/>
    <x v="0"/>
    <s v="Plano de emergencia da epoca de chuvas"/>
    <x v="0"/>
    <x v="0"/>
    <x v="0"/>
    <x v="0"/>
    <x v="1"/>
    <x v="0"/>
    <x v="0"/>
    <x v="0"/>
    <x v="0"/>
    <x v="0"/>
    <x v="1"/>
    <x v="0"/>
    <s v="Pagamento a favor da Sr. Orlando De Jesus Borges Pereira , pela a aquisição de serviços de construção de muros e limpezas de caminhos vicinais em Mato Dento no âmbito do plano de mintigação da época da chuva, confrome anexo."/>
  </r>
  <r>
    <x v="0"/>
    <n v="0"/>
    <n v="0"/>
    <n v="0"/>
    <n v="6120"/>
    <x v="1400"/>
    <x v="0"/>
    <x v="0"/>
    <x v="0"/>
    <s v="01.27.04.03"/>
    <x v="4"/>
    <x v="1"/>
    <x v="1"/>
    <s v="Infra-Estruturas e Transportes"/>
    <s v="01.27.04"/>
    <s v="Infra-Estruturas e Transportes"/>
    <s v="01.27.04"/>
    <x v="4"/>
    <x v="0"/>
    <x v="2"/>
    <x v="2"/>
    <x v="0"/>
    <x v="1"/>
    <x v="0"/>
    <x v="0"/>
    <x v="11"/>
    <s v="2024-12-27"/>
    <x v="3"/>
    <n v="6120"/>
    <x v="0"/>
    <m/>
    <x v="0"/>
    <m/>
    <x v="257"/>
    <n v="100479800"/>
    <x v="0"/>
    <x v="0"/>
    <s v="Plano de emergencia da epoca de chuvas"/>
    <s v="ORI"/>
    <x v="0"/>
    <m/>
    <x v="0"/>
    <x v="0"/>
    <x v="0"/>
    <x v="0"/>
    <x v="0"/>
    <x v="0"/>
    <x v="0"/>
    <x v="0"/>
    <x v="0"/>
    <x v="0"/>
    <x v="0"/>
    <s v="Plano de emergencia da epoca de chuvas"/>
    <x v="0"/>
    <x v="0"/>
    <x v="0"/>
    <x v="0"/>
    <x v="1"/>
    <x v="0"/>
    <x v="0"/>
    <x v="0"/>
    <x v="0"/>
    <x v="0"/>
    <x v="0"/>
    <x v="0"/>
    <s v="Pagamento a favor da Sr. Orlando De Jesus Borges Pereira , pela a aquisição de serviços de construção de muros e limpezas de caminhos vicinais em Mato Dento no âmbito do plano de mintigação da época da chuva, confrome anexo."/>
  </r>
  <r>
    <x v="0"/>
    <n v="0"/>
    <n v="0"/>
    <n v="0"/>
    <n v="15929"/>
    <x v="1401"/>
    <x v="0"/>
    <x v="1"/>
    <x v="0"/>
    <s v="80.02.01"/>
    <x v="2"/>
    <x v="2"/>
    <x v="2"/>
    <s v="Retenções Iur"/>
    <s v="80.02.01"/>
    <s v="Retenções Iur"/>
    <s v="80.02.01"/>
    <x v="2"/>
    <x v="0"/>
    <x v="1"/>
    <x v="0"/>
    <x v="1"/>
    <x v="2"/>
    <x v="2"/>
    <x v="0"/>
    <x v="11"/>
    <s v="2024-12-16"/>
    <x v="3"/>
    <n v="15929"/>
    <x v="0"/>
    <m/>
    <x v="0"/>
    <m/>
    <x v="2"/>
    <n v="100474696"/>
    <x v="0"/>
    <x v="0"/>
    <s v="Retenções Iur"/>
    <s v="ORI"/>
    <x v="0"/>
    <s v="RIUR"/>
    <x v="0"/>
    <x v="0"/>
    <x v="0"/>
    <x v="0"/>
    <x v="0"/>
    <x v="0"/>
    <x v="0"/>
    <x v="0"/>
    <x v="0"/>
    <x v="0"/>
    <x v="0"/>
    <s v="Retenções Iur"/>
    <x v="0"/>
    <x v="0"/>
    <x v="0"/>
    <x v="0"/>
    <x v="2"/>
    <x v="0"/>
    <x v="0"/>
    <x v="0"/>
    <x v="0"/>
    <x v="1"/>
    <x v="0"/>
    <x v="0"/>
    <s v="RETENCAO OT"/>
  </r>
  <r>
    <x v="0"/>
    <n v="0"/>
    <n v="0"/>
    <n v="0"/>
    <n v="14053"/>
    <x v="1402"/>
    <x v="0"/>
    <x v="1"/>
    <x v="0"/>
    <s v="80.02.10.01"/>
    <x v="16"/>
    <x v="2"/>
    <x v="2"/>
    <s v="Outros"/>
    <s v="80.02.10"/>
    <s v="Outros"/>
    <s v="80.02.10"/>
    <x v="37"/>
    <x v="0"/>
    <x v="1"/>
    <x v="0"/>
    <x v="1"/>
    <x v="2"/>
    <x v="2"/>
    <x v="0"/>
    <x v="11"/>
    <s v="2024-12-16"/>
    <x v="3"/>
    <n v="1405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45000"/>
    <x v="1403"/>
    <x v="0"/>
    <x v="0"/>
    <x v="0"/>
    <s v="01.25.04.22"/>
    <x v="7"/>
    <x v="3"/>
    <x v="3"/>
    <s v="Cultura"/>
    <s v="01.25.04"/>
    <s v="Cultura"/>
    <s v="01.25.04"/>
    <x v="4"/>
    <x v="0"/>
    <x v="2"/>
    <x v="2"/>
    <x v="0"/>
    <x v="1"/>
    <x v="0"/>
    <x v="0"/>
    <x v="11"/>
    <s v="2024-12-30"/>
    <x v="3"/>
    <n v="45000"/>
    <x v="0"/>
    <m/>
    <x v="0"/>
    <m/>
    <x v="258"/>
    <n v="100479801"/>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e 50% do valor  a favor do senhor Paulo Semedo, pela atuação no evento de passagem de ano 2024-2025, conforme anexo.   "/>
  </r>
  <r>
    <x v="0"/>
    <n v="0"/>
    <n v="0"/>
    <n v="0"/>
    <n v="1950"/>
    <x v="1404"/>
    <x v="0"/>
    <x v="1"/>
    <x v="0"/>
    <s v="80.02.01"/>
    <x v="2"/>
    <x v="2"/>
    <x v="2"/>
    <s v="Retenções Iur"/>
    <s v="80.02.01"/>
    <s v="Retenções Iur"/>
    <s v="80.02.01"/>
    <x v="2"/>
    <x v="0"/>
    <x v="1"/>
    <x v="0"/>
    <x v="1"/>
    <x v="2"/>
    <x v="2"/>
    <x v="0"/>
    <x v="11"/>
    <s v="2024-12-19"/>
    <x v="3"/>
    <n v="1950"/>
    <x v="0"/>
    <m/>
    <x v="0"/>
    <m/>
    <x v="2"/>
    <n v="100474696"/>
    <x v="0"/>
    <x v="0"/>
    <s v="Retenções Iur"/>
    <s v="ORI"/>
    <x v="0"/>
    <s v="RIUR"/>
    <x v="0"/>
    <x v="0"/>
    <x v="0"/>
    <x v="0"/>
    <x v="0"/>
    <x v="0"/>
    <x v="0"/>
    <x v="0"/>
    <x v="0"/>
    <x v="0"/>
    <x v="0"/>
    <s v="Retenções Iur"/>
    <x v="0"/>
    <x v="0"/>
    <x v="0"/>
    <x v="0"/>
    <x v="2"/>
    <x v="0"/>
    <x v="0"/>
    <x v="0"/>
    <x v="0"/>
    <x v="1"/>
    <x v="0"/>
    <x v="0"/>
    <s v="RETENCAO OT"/>
  </r>
  <r>
    <x v="0"/>
    <n v="0"/>
    <n v="0"/>
    <n v="0"/>
    <n v="3625"/>
    <x v="1405"/>
    <x v="0"/>
    <x v="1"/>
    <x v="0"/>
    <s v="80.02.01"/>
    <x v="2"/>
    <x v="2"/>
    <x v="2"/>
    <s v="Retenções Iur"/>
    <s v="80.02.01"/>
    <s v="Retenções Iur"/>
    <s v="80.02.01"/>
    <x v="2"/>
    <x v="0"/>
    <x v="1"/>
    <x v="0"/>
    <x v="1"/>
    <x v="2"/>
    <x v="2"/>
    <x v="0"/>
    <x v="11"/>
    <s v="2024-12-16"/>
    <x v="3"/>
    <n v="3625"/>
    <x v="0"/>
    <m/>
    <x v="0"/>
    <m/>
    <x v="2"/>
    <n v="100474696"/>
    <x v="0"/>
    <x v="0"/>
    <s v="Retenções Iur"/>
    <s v="ORI"/>
    <x v="0"/>
    <s v="RIUR"/>
    <x v="0"/>
    <x v="0"/>
    <x v="0"/>
    <x v="0"/>
    <x v="0"/>
    <x v="0"/>
    <x v="0"/>
    <x v="0"/>
    <x v="0"/>
    <x v="0"/>
    <x v="0"/>
    <s v="Retenções Iur"/>
    <x v="0"/>
    <x v="0"/>
    <x v="0"/>
    <x v="0"/>
    <x v="2"/>
    <x v="0"/>
    <x v="0"/>
    <x v="0"/>
    <x v="0"/>
    <x v="1"/>
    <x v="0"/>
    <x v="0"/>
    <s v="RETENCAO OT"/>
  </r>
  <r>
    <x v="1"/>
    <n v="0"/>
    <n v="0"/>
    <n v="0"/>
    <n v="44899"/>
    <x v="1406"/>
    <x v="0"/>
    <x v="0"/>
    <x v="0"/>
    <s v="03.16.15"/>
    <x v="0"/>
    <x v="0"/>
    <x v="0"/>
    <s v="Direção Financeira"/>
    <s v="03.16.15"/>
    <s v="Direção Financeira"/>
    <s v="03.16.15"/>
    <x v="55"/>
    <x v="0"/>
    <x v="0"/>
    <x v="0"/>
    <x v="0"/>
    <x v="0"/>
    <x v="1"/>
    <x v="0"/>
    <x v="0"/>
    <s v="2024-01-17"/>
    <x v="0"/>
    <n v="44899"/>
    <x v="0"/>
    <m/>
    <x v="0"/>
    <m/>
    <x v="259"/>
    <n v="100404644"/>
    <x v="0"/>
    <x v="0"/>
    <s v="Direção Financeira"/>
    <s v="ORI"/>
    <x v="0"/>
    <m/>
    <x v="0"/>
    <x v="0"/>
    <x v="0"/>
    <x v="0"/>
    <x v="0"/>
    <x v="0"/>
    <x v="0"/>
    <x v="0"/>
    <x v="0"/>
    <x v="0"/>
    <x v="0"/>
    <s v="Direção Financeira"/>
    <x v="0"/>
    <x v="0"/>
    <x v="0"/>
    <x v="0"/>
    <x v="0"/>
    <x v="0"/>
    <x v="0"/>
    <x v="0"/>
    <x v="0"/>
    <x v="0"/>
    <x v="0"/>
    <x v="0"/>
    <s v="Pagamento a favor da Media Comunicações S.A referente a publicação do anuncio nº 02/CMSM/2023- empreitada de obra de construção do troço de estrada de Chã de Horta/Mato Dento no município de SM, conforme anexo."/>
  </r>
  <r>
    <x v="0"/>
    <n v="0"/>
    <n v="0"/>
    <n v="0"/>
    <n v="3000"/>
    <x v="1407"/>
    <x v="0"/>
    <x v="0"/>
    <x v="0"/>
    <s v="03.16.15"/>
    <x v="0"/>
    <x v="0"/>
    <x v="0"/>
    <s v="Direção Financeira"/>
    <s v="03.16.15"/>
    <s v="Direção Financeira"/>
    <s v="03.16.15"/>
    <x v="39"/>
    <x v="0"/>
    <x v="0"/>
    <x v="1"/>
    <x v="1"/>
    <x v="0"/>
    <x v="0"/>
    <x v="0"/>
    <x v="0"/>
    <s v="2024-01-24"/>
    <x v="0"/>
    <n v="3000"/>
    <x v="0"/>
    <m/>
    <x v="0"/>
    <m/>
    <x v="99"/>
    <n v="100476775"/>
    <x v="0"/>
    <x v="0"/>
    <s v="Direção Financeira"/>
    <s v="ORI"/>
    <x v="0"/>
    <m/>
    <x v="0"/>
    <x v="0"/>
    <x v="0"/>
    <x v="0"/>
    <x v="0"/>
    <x v="0"/>
    <x v="0"/>
    <x v="0"/>
    <x v="0"/>
    <x v="0"/>
    <x v="0"/>
    <s v="Direção Financeira"/>
    <x v="0"/>
    <x v="0"/>
    <x v="0"/>
    <x v="0"/>
    <x v="0"/>
    <x v="0"/>
    <x v="0"/>
    <x v="0"/>
    <x v="0"/>
    <x v="0"/>
    <x v="0"/>
    <x v="0"/>
    <s v="Pagamento referente a recarga de energia elétrica, no jardim infantil de Ponta Verde, conforme anexo."/>
  </r>
  <r>
    <x v="0"/>
    <n v="0"/>
    <n v="0"/>
    <n v="0"/>
    <n v="1400"/>
    <x v="1408"/>
    <x v="0"/>
    <x v="0"/>
    <x v="0"/>
    <s v="03.16.15"/>
    <x v="0"/>
    <x v="0"/>
    <x v="0"/>
    <s v="Direção Financeira"/>
    <s v="03.16.15"/>
    <s v="Direção Financeira"/>
    <s v="03.16.15"/>
    <x v="3"/>
    <x v="0"/>
    <x v="0"/>
    <x v="1"/>
    <x v="0"/>
    <x v="0"/>
    <x v="0"/>
    <x v="0"/>
    <x v="0"/>
    <s v="2024-01-25"/>
    <x v="0"/>
    <n v="1400"/>
    <x v="0"/>
    <m/>
    <x v="0"/>
    <m/>
    <x v="134"/>
    <n v="100477731"/>
    <x v="0"/>
    <x v="0"/>
    <s v="Direção Financeira"/>
    <s v="ORI"/>
    <x v="0"/>
    <m/>
    <x v="0"/>
    <x v="0"/>
    <x v="0"/>
    <x v="0"/>
    <x v="0"/>
    <x v="0"/>
    <x v="0"/>
    <x v="0"/>
    <x v="0"/>
    <x v="0"/>
    <x v="0"/>
    <s v="Direção Financeira"/>
    <x v="0"/>
    <x v="0"/>
    <x v="0"/>
    <x v="0"/>
    <x v="0"/>
    <x v="0"/>
    <x v="0"/>
    <x v="0"/>
    <x v="0"/>
    <x v="0"/>
    <x v="0"/>
    <x v="0"/>
    <s v="Ajuda de custo a favor do senhor Gerson Lopes pela sua deslocação a Praia no dia 17 de janeiro em missão oficial de serviço, conforme anexo."/>
  </r>
  <r>
    <x v="0"/>
    <n v="0"/>
    <n v="0"/>
    <n v="0"/>
    <n v="2400"/>
    <x v="1409"/>
    <x v="0"/>
    <x v="1"/>
    <x v="0"/>
    <s v="80.02.01"/>
    <x v="2"/>
    <x v="2"/>
    <x v="2"/>
    <s v="Retenções Iur"/>
    <s v="80.02.01"/>
    <s v="Retenções Iur"/>
    <s v="80.02.01"/>
    <x v="2"/>
    <x v="0"/>
    <x v="1"/>
    <x v="0"/>
    <x v="1"/>
    <x v="2"/>
    <x v="2"/>
    <x v="0"/>
    <x v="1"/>
    <s v="2024-03-14"/>
    <x v="0"/>
    <n v="2400"/>
    <x v="0"/>
    <m/>
    <x v="0"/>
    <m/>
    <x v="2"/>
    <n v="100474696"/>
    <x v="0"/>
    <x v="0"/>
    <s v="Retenções Iur"/>
    <s v="ORI"/>
    <x v="0"/>
    <s v="RIUR"/>
    <x v="0"/>
    <x v="0"/>
    <x v="0"/>
    <x v="0"/>
    <x v="0"/>
    <x v="0"/>
    <x v="0"/>
    <x v="0"/>
    <x v="0"/>
    <x v="0"/>
    <x v="0"/>
    <s v="Retenções Iur"/>
    <x v="0"/>
    <x v="0"/>
    <x v="0"/>
    <x v="0"/>
    <x v="2"/>
    <x v="0"/>
    <x v="0"/>
    <x v="0"/>
    <x v="0"/>
    <x v="1"/>
    <x v="0"/>
    <x v="0"/>
    <s v="RETENCAO OT"/>
  </r>
  <r>
    <x v="0"/>
    <n v="0"/>
    <n v="0"/>
    <n v="0"/>
    <n v="2400"/>
    <x v="1410"/>
    <x v="0"/>
    <x v="0"/>
    <x v="0"/>
    <s v="01.27.02.11"/>
    <x v="18"/>
    <x v="1"/>
    <x v="1"/>
    <s v="Saneamento básico"/>
    <s v="01.27.02"/>
    <s v="Saneamento básico"/>
    <s v="01.27.02"/>
    <x v="4"/>
    <x v="0"/>
    <x v="2"/>
    <x v="2"/>
    <x v="0"/>
    <x v="1"/>
    <x v="0"/>
    <x v="0"/>
    <x v="1"/>
    <s v="2024-03-14"/>
    <x v="0"/>
    <n v="2400"/>
    <x v="0"/>
    <m/>
    <x v="0"/>
    <m/>
    <x v="2"/>
    <n v="100474696"/>
    <x v="0"/>
    <x v="1"/>
    <s v="Reforço do saneamento básico"/>
    <s v="ORI"/>
    <x v="0"/>
    <m/>
    <x v="0"/>
    <x v="0"/>
    <x v="0"/>
    <x v="0"/>
    <x v="0"/>
    <x v="0"/>
    <x v="0"/>
    <x v="0"/>
    <x v="0"/>
    <x v="0"/>
    <x v="0"/>
    <s v="Reforço do saneamento básico"/>
    <x v="0"/>
    <x v="0"/>
    <x v="0"/>
    <x v="0"/>
    <x v="1"/>
    <x v="0"/>
    <x v="0"/>
    <x v="0"/>
    <x v="0"/>
    <x v="0"/>
    <x v="1"/>
    <x v="0"/>
    <s v="Pagamento a favor do José Mário Monteiro Fernandes, proveniente de prestação de serviços durante o mês de fevereiro, conforme anexo.  "/>
  </r>
  <r>
    <x v="0"/>
    <n v="0"/>
    <n v="0"/>
    <n v="0"/>
    <n v="13600"/>
    <x v="1410"/>
    <x v="0"/>
    <x v="0"/>
    <x v="0"/>
    <s v="01.27.02.11"/>
    <x v="18"/>
    <x v="1"/>
    <x v="1"/>
    <s v="Saneamento básico"/>
    <s v="01.27.02"/>
    <s v="Saneamento básico"/>
    <s v="01.27.02"/>
    <x v="4"/>
    <x v="0"/>
    <x v="2"/>
    <x v="2"/>
    <x v="0"/>
    <x v="1"/>
    <x v="0"/>
    <x v="0"/>
    <x v="1"/>
    <s v="2024-03-14"/>
    <x v="0"/>
    <n v="13600"/>
    <x v="0"/>
    <m/>
    <x v="0"/>
    <m/>
    <x v="260"/>
    <n v="100476482"/>
    <x v="0"/>
    <x v="0"/>
    <s v="Reforço do saneamento básico"/>
    <s v="ORI"/>
    <x v="0"/>
    <m/>
    <x v="0"/>
    <x v="0"/>
    <x v="0"/>
    <x v="0"/>
    <x v="0"/>
    <x v="0"/>
    <x v="0"/>
    <x v="0"/>
    <x v="0"/>
    <x v="0"/>
    <x v="0"/>
    <s v="Reforço do saneamento básico"/>
    <x v="0"/>
    <x v="0"/>
    <x v="0"/>
    <x v="0"/>
    <x v="1"/>
    <x v="0"/>
    <x v="0"/>
    <x v="0"/>
    <x v="0"/>
    <x v="0"/>
    <x v="0"/>
    <x v="0"/>
    <s v="Pagamento a favor do José Mário Monteiro Fernandes, proveniente de prestação de serviços durante o mês de fevereiro, conforme anexo.  "/>
  </r>
  <r>
    <x v="0"/>
    <n v="0"/>
    <n v="0"/>
    <n v="0"/>
    <n v="11032"/>
    <x v="1411"/>
    <x v="0"/>
    <x v="0"/>
    <x v="0"/>
    <s v="03.16.15"/>
    <x v="0"/>
    <x v="0"/>
    <x v="0"/>
    <s v="Direção Financeira"/>
    <s v="03.16.15"/>
    <s v="Direção Financeira"/>
    <s v="03.16.15"/>
    <x v="53"/>
    <x v="0"/>
    <x v="0"/>
    <x v="0"/>
    <x v="0"/>
    <x v="0"/>
    <x v="0"/>
    <x v="0"/>
    <x v="1"/>
    <s v="2024-03-26"/>
    <x v="0"/>
    <n v="11032"/>
    <x v="0"/>
    <m/>
    <x v="0"/>
    <m/>
    <x v="112"/>
    <n v="100477129"/>
    <x v="0"/>
    <x v="0"/>
    <s v="Direção Financeira"/>
    <s v="ORI"/>
    <x v="0"/>
    <m/>
    <x v="0"/>
    <x v="0"/>
    <x v="0"/>
    <x v="0"/>
    <x v="0"/>
    <x v="0"/>
    <x v="0"/>
    <x v="0"/>
    <x v="0"/>
    <x v="0"/>
    <x v="0"/>
    <s v="Direção Financeira"/>
    <x v="0"/>
    <x v="0"/>
    <x v="0"/>
    <x v="0"/>
    <x v="0"/>
    <x v="0"/>
    <x v="0"/>
    <x v="0"/>
    <x v="0"/>
    <x v="0"/>
    <x v="0"/>
    <x v="0"/>
    <s v="Pagamento referente a aquisição de 7 cortinas para o espaço centro de apoio a vitima da CMSM, conforme anexo."/>
  </r>
  <r>
    <x v="0"/>
    <n v="0"/>
    <n v="0"/>
    <n v="0"/>
    <n v="349564"/>
    <x v="1412"/>
    <x v="0"/>
    <x v="0"/>
    <x v="0"/>
    <s v="03.16.15"/>
    <x v="0"/>
    <x v="0"/>
    <x v="0"/>
    <s v="Direção Financeira"/>
    <s v="03.16.15"/>
    <s v="Direção Financeira"/>
    <s v="03.16.15"/>
    <x v="0"/>
    <x v="0"/>
    <x v="0"/>
    <x v="0"/>
    <x v="0"/>
    <x v="0"/>
    <x v="0"/>
    <x v="0"/>
    <x v="6"/>
    <s v="2024-04-22"/>
    <x v="1"/>
    <n v="349564"/>
    <x v="0"/>
    <m/>
    <x v="0"/>
    <m/>
    <x v="27"/>
    <n v="100479096"/>
    <x v="0"/>
    <x v="0"/>
    <s v="Direção Financeira"/>
    <s v="ORI"/>
    <x v="0"/>
    <m/>
    <x v="0"/>
    <x v="0"/>
    <x v="0"/>
    <x v="0"/>
    <x v="0"/>
    <x v="0"/>
    <x v="0"/>
    <x v="0"/>
    <x v="0"/>
    <x v="0"/>
    <x v="0"/>
    <s v="Direção Financeira"/>
    <x v="0"/>
    <x v="0"/>
    <x v="0"/>
    <x v="0"/>
    <x v="0"/>
    <x v="0"/>
    <x v="0"/>
    <x v="0"/>
    <x v="0"/>
    <x v="0"/>
    <x v="0"/>
    <x v="0"/>
    <s v="Pagamento referente a aquisição de  para-brisa, espelho, vidro de porta para viatura ST-87-ZB, bomba de embraiagem da viatura ST-22-RG,  e kit de filtros para maquina pá carregadora, afeto as obras da CMSM, conforme anexo."/>
  </r>
  <r>
    <x v="0"/>
    <n v="0"/>
    <n v="0"/>
    <n v="0"/>
    <n v="3481"/>
    <x v="1413"/>
    <x v="0"/>
    <x v="0"/>
    <x v="0"/>
    <s v="03.16.15"/>
    <x v="0"/>
    <x v="0"/>
    <x v="0"/>
    <s v="Direção Financeira"/>
    <s v="03.16.15"/>
    <s v="Direção Financeira"/>
    <s v="03.16.15"/>
    <x v="64"/>
    <x v="0"/>
    <x v="0"/>
    <x v="0"/>
    <x v="0"/>
    <x v="0"/>
    <x v="0"/>
    <x v="0"/>
    <x v="6"/>
    <s v="2024-04-23"/>
    <x v="1"/>
    <n v="3481"/>
    <x v="0"/>
    <m/>
    <x v="0"/>
    <m/>
    <x v="2"/>
    <n v="100474696"/>
    <x v="0"/>
    <x v="1"/>
    <s v="Direção Financeira"/>
    <s v="ORI"/>
    <x v="0"/>
    <m/>
    <x v="0"/>
    <x v="0"/>
    <x v="0"/>
    <x v="0"/>
    <x v="0"/>
    <x v="0"/>
    <x v="0"/>
    <x v="0"/>
    <x v="0"/>
    <x v="0"/>
    <x v="0"/>
    <s v="Direção Financeira"/>
    <x v="0"/>
    <x v="0"/>
    <x v="0"/>
    <x v="0"/>
    <x v="0"/>
    <x v="0"/>
    <x v="0"/>
    <x v="0"/>
    <x v="0"/>
    <x v="0"/>
    <x v="1"/>
    <x v="0"/>
    <s v="Pagamento de salário referente a 04-2024"/>
  </r>
  <r>
    <x v="0"/>
    <n v="0"/>
    <n v="0"/>
    <n v="0"/>
    <n v="71"/>
    <x v="1413"/>
    <x v="0"/>
    <x v="0"/>
    <x v="0"/>
    <s v="03.16.15"/>
    <x v="0"/>
    <x v="0"/>
    <x v="0"/>
    <s v="Direção Financeira"/>
    <s v="03.16.15"/>
    <s v="Direção Financeira"/>
    <s v="03.16.15"/>
    <x v="29"/>
    <x v="0"/>
    <x v="0"/>
    <x v="0"/>
    <x v="0"/>
    <x v="0"/>
    <x v="0"/>
    <x v="0"/>
    <x v="6"/>
    <s v="2024-04-23"/>
    <x v="1"/>
    <n v="71"/>
    <x v="0"/>
    <m/>
    <x v="0"/>
    <m/>
    <x v="2"/>
    <n v="100474696"/>
    <x v="0"/>
    <x v="1"/>
    <s v="Direção Financeira"/>
    <s v="ORI"/>
    <x v="0"/>
    <m/>
    <x v="0"/>
    <x v="0"/>
    <x v="0"/>
    <x v="0"/>
    <x v="0"/>
    <x v="0"/>
    <x v="0"/>
    <x v="0"/>
    <x v="0"/>
    <x v="0"/>
    <x v="0"/>
    <s v="Direção Financeira"/>
    <x v="0"/>
    <x v="0"/>
    <x v="0"/>
    <x v="0"/>
    <x v="0"/>
    <x v="0"/>
    <x v="0"/>
    <x v="0"/>
    <x v="0"/>
    <x v="0"/>
    <x v="1"/>
    <x v="0"/>
    <s v="Pagamento de salário referente a 04-2024"/>
  </r>
  <r>
    <x v="0"/>
    <n v="0"/>
    <n v="0"/>
    <n v="0"/>
    <n v="2533"/>
    <x v="1413"/>
    <x v="0"/>
    <x v="0"/>
    <x v="0"/>
    <s v="03.16.15"/>
    <x v="0"/>
    <x v="0"/>
    <x v="0"/>
    <s v="Direção Financeira"/>
    <s v="03.16.15"/>
    <s v="Direção Financeira"/>
    <s v="03.16.15"/>
    <x v="28"/>
    <x v="0"/>
    <x v="0"/>
    <x v="0"/>
    <x v="0"/>
    <x v="0"/>
    <x v="0"/>
    <x v="0"/>
    <x v="6"/>
    <s v="2024-04-23"/>
    <x v="1"/>
    <n v="2533"/>
    <x v="0"/>
    <m/>
    <x v="0"/>
    <m/>
    <x v="2"/>
    <n v="100474696"/>
    <x v="0"/>
    <x v="1"/>
    <s v="Direção Financeira"/>
    <s v="ORI"/>
    <x v="0"/>
    <m/>
    <x v="0"/>
    <x v="0"/>
    <x v="0"/>
    <x v="0"/>
    <x v="0"/>
    <x v="0"/>
    <x v="0"/>
    <x v="0"/>
    <x v="0"/>
    <x v="0"/>
    <x v="0"/>
    <s v="Direção Financeira"/>
    <x v="0"/>
    <x v="0"/>
    <x v="0"/>
    <x v="0"/>
    <x v="0"/>
    <x v="0"/>
    <x v="0"/>
    <x v="0"/>
    <x v="0"/>
    <x v="0"/>
    <x v="1"/>
    <x v="0"/>
    <s v="Pagamento de salário referente a 04-2024"/>
  </r>
  <r>
    <x v="0"/>
    <n v="0"/>
    <n v="0"/>
    <n v="0"/>
    <n v="37727"/>
    <x v="1413"/>
    <x v="0"/>
    <x v="0"/>
    <x v="0"/>
    <s v="03.16.15"/>
    <x v="0"/>
    <x v="0"/>
    <x v="0"/>
    <s v="Direção Financeira"/>
    <s v="03.16.15"/>
    <s v="Direção Financeira"/>
    <s v="03.16.15"/>
    <x v="30"/>
    <x v="0"/>
    <x v="0"/>
    <x v="0"/>
    <x v="1"/>
    <x v="0"/>
    <x v="0"/>
    <x v="0"/>
    <x v="6"/>
    <s v="2024-04-23"/>
    <x v="1"/>
    <n v="37727"/>
    <x v="0"/>
    <m/>
    <x v="0"/>
    <m/>
    <x v="2"/>
    <n v="100474696"/>
    <x v="0"/>
    <x v="1"/>
    <s v="Direção Financeira"/>
    <s v="ORI"/>
    <x v="0"/>
    <m/>
    <x v="0"/>
    <x v="0"/>
    <x v="0"/>
    <x v="0"/>
    <x v="0"/>
    <x v="0"/>
    <x v="0"/>
    <x v="0"/>
    <x v="0"/>
    <x v="0"/>
    <x v="0"/>
    <s v="Direção Financeira"/>
    <x v="0"/>
    <x v="0"/>
    <x v="0"/>
    <x v="0"/>
    <x v="0"/>
    <x v="0"/>
    <x v="0"/>
    <x v="0"/>
    <x v="0"/>
    <x v="0"/>
    <x v="1"/>
    <x v="0"/>
    <s v="Pagamento de salário referente a 04-2024"/>
  </r>
  <r>
    <x v="0"/>
    <n v="0"/>
    <n v="0"/>
    <n v="0"/>
    <n v="19292"/>
    <x v="1413"/>
    <x v="0"/>
    <x v="0"/>
    <x v="0"/>
    <s v="03.16.15"/>
    <x v="0"/>
    <x v="0"/>
    <x v="0"/>
    <s v="Direção Financeira"/>
    <s v="03.16.15"/>
    <s v="Direção Financeira"/>
    <s v="03.16.15"/>
    <x v="48"/>
    <x v="0"/>
    <x v="0"/>
    <x v="0"/>
    <x v="1"/>
    <x v="0"/>
    <x v="0"/>
    <x v="0"/>
    <x v="6"/>
    <s v="2024-04-23"/>
    <x v="1"/>
    <n v="19292"/>
    <x v="0"/>
    <m/>
    <x v="0"/>
    <m/>
    <x v="2"/>
    <n v="100474696"/>
    <x v="0"/>
    <x v="1"/>
    <s v="Direção Financeira"/>
    <s v="ORI"/>
    <x v="0"/>
    <m/>
    <x v="0"/>
    <x v="0"/>
    <x v="0"/>
    <x v="0"/>
    <x v="0"/>
    <x v="0"/>
    <x v="0"/>
    <x v="0"/>
    <x v="0"/>
    <x v="0"/>
    <x v="0"/>
    <s v="Direção Financeira"/>
    <x v="0"/>
    <x v="0"/>
    <x v="0"/>
    <x v="0"/>
    <x v="0"/>
    <x v="0"/>
    <x v="0"/>
    <x v="0"/>
    <x v="0"/>
    <x v="0"/>
    <x v="1"/>
    <x v="0"/>
    <s v="Pagamento de salário referente a 04-2024"/>
  </r>
  <r>
    <x v="0"/>
    <n v="0"/>
    <n v="0"/>
    <n v="0"/>
    <n v="48902"/>
    <x v="1413"/>
    <x v="0"/>
    <x v="0"/>
    <x v="0"/>
    <s v="03.16.15"/>
    <x v="0"/>
    <x v="0"/>
    <x v="0"/>
    <s v="Direção Financeira"/>
    <s v="03.16.15"/>
    <s v="Direção Financeira"/>
    <s v="03.16.15"/>
    <x v="64"/>
    <x v="0"/>
    <x v="0"/>
    <x v="0"/>
    <x v="0"/>
    <x v="0"/>
    <x v="0"/>
    <x v="0"/>
    <x v="6"/>
    <s v="2024-04-23"/>
    <x v="1"/>
    <n v="48902"/>
    <x v="0"/>
    <m/>
    <x v="0"/>
    <m/>
    <x v="9"/>
    <n v="100474693"/>
    <x v="0"/>
    <x v="0"/>
    <s v="Direção Financeira"/>
    <s v="ORI"/>
    <x v="0"/>
    <m/>
    <x v="0"/>
    <x v="0"/>
    <x v="0"/>
    <x v="0"/>
    <x v="0"/>
    <x v="0"/>
    <x v="0"/>
    <x v="0"/>
    <x v="0"/>
    <x v="0"/>
    <x v="0"/>
    <s v="Direção Financeira"/>
    <x v="0"/>
    <x v="0"/>
    <x v="0"/>
    <x v="0"/>
    <x v="0"/>
    <x v="0"/>
    <x v="0"/>
    <x v="0"/>
    <x v="0"/>
    <x v="0"/>
    <x v="0"/>
    <x v="0"/>
    <s v="Pagamento de salário referente a 04-2024"/>
  </r>
  <r>
    <x v="0"/>
    <n v="0"/>
    <n v="0"/>
    <n v="0"/>
    <n v="1007"/>
    <x v="1413"/>
    <x v="0"/>
    <x v="0"/>
    <x v="0"/>
    <s v="03.16.15"/>
    <x v="0"/>
    <x v="0"/>
    <x v="0"/>
    <s v="Direção Financeira"/>
    <s v="03.16.15"/>
    <s v="Direção Financeira"/>
    <s v="03.16.15"/>
    <x v="29"/>
    <x v="0"/>
    <x v="0"/>
    <x v="0"/>
    <x v="0"/>
    <x v="0"/>
    <x v="0"/>
    <x v="0"/>
    <x v="6"/>
    <s v="2024-04-23"/>
    <x v="1"/>
    <n v="1007"/>
    <x v="0"/>
    <m/>
    <x v="0"/>
    <m/>
    <x v="9"/>
    <n v="100474693"/>
    <x v="0"/>
    <x v="0"/>
    <s v="Direção Financeira"/>
    <s v="ORI"/>
    <x v="0"/>
    <m/>
    <x v="0"/>
    <x v="0"/>
    <x v="0"/>
    <x v="0"/>
    <x v="0"/>
    <x v="0"/>
    <x v="0"/>
    <x v="0"/>
    <x v="0"/>
    <x v="0"/>
    <x v="0"/>
    <s v="Direção Financeira"/>
    <x v="0"/>
    <x v="0"/>
    <x v="0"/>
    <x v="0"/>
    <x v="0"/>
    <x v="0"/>
    <x v="0"/>
    <x v="0"/>
    <x v="0"/>
    <x v="0"/>
    <x v="0"/>
    <x v="0"/>
    <s v="Pagamento de salário referente a 04-2024"/>
  </r>
  <r>
    <x v="0"/>
    <n v="0"/>
    <n v="0"/>
    <n v="0"/>
    <n v="35587"/>
    <x v="1413"/>
    <x v="0"/>
    <x v="0"/>
    <x v="0"/>
    <s v="03.16.15"/>
    <x v="0"/>
    <x v="0"/>
    <x v="0"/>
    <s v="Direção Financeira"/>
    <s v="03.16.15"/>
    <s v="Direção Financeira"/>
    <s v="03.16.15"/>
    <x v="28"/>
    <x v="0"/>
    <x v="0"/>
    <x v="0"/>
    <x v="0"/>
    <x v="0"/>
    <x v="0"/>
    <x v="0"/>
    <x v="6"/>
    <s v="2024-04-23"/>
    <x v="1"/>
    <n v="35587"/>
    <x v="0"/>
    <m/>
    <x v="0"/>
    <m/>
    <x v="9"/>
    <n v="100474693"/>
    <x v="0"/>
    <x v="0"/>
    <s v="Direção Financeira"/>
    <s v="ORI"/>
    <x v="0"/>
    <m/>
    <x v="0"/>
    <x v="0"/>
    <x v="0"/>
    <x v="0"/>
    <x v="0"/>
    <x v="0"/>
    <x v="0"/>
    <x v="0"/>
    <x v="0"/>
    <x v="0"/>
    <x v="0"/>
    <s v="Direção Financeira"/>
    <x v="0"/>
    <x v="0"/>
    <x v="0"/>
    <x v="0"/>
    <x v="0"/>
    <x v="0"/>
    <x v="0"/>
    <x v="0"/>
    <x v="0"/>
    <x v="0"/>
    <x v="0"/>
    <x v="0"/>
    <s v="Pagamento de salário referente a 04-2024"/>
  </r>
  <r>
    <x v="0"/>
    <n v="0"/>
    <n v="0"/>
    <n v="0"/>
    <n v="529871"/>
    <x v="1413"/>
    <x v="0"/>
    <x v="0"/>
    <x v="0"/>
    <s v="03.16.15"/>
    <x v="0"/>
    <x v="0"/>
    <x v="0"/>
    <s v="Direção Financeira"/>
    <s v="03.16.15"/>
    <s v="Direção Financeira"/>
    <s v="03.16.15"/>
    <x v="30"/>
    <x v="0"/>
    <x v="0"/>
    <x v="0"/>
    <x v="1"/>
    <x v="0"/>
    <x v="0"/>
    <x v="0"/>
    <x v="6"/>
    <s v="2024-04-23"/>
    <x v="1"/>
    <n v="529871"/>
    <x v="0"/>
    <m/>
    <x v="0"/>
    <m/>
    <x v="9"/>
    <n v="100474693"/>
    <x v="0"/>
    <x v="0"/>
    <s v="Direção Financeira"/>
    <s v="ORI"/>
    <x v="0"/>
    <m/>
    <x v="0"/>
    <x v="0"/>
    <x v="0"/>
    <x v="0"/>
    <x v="0"/>
    <x v="0"/>
    <x v="0"/>
    <x v="0"/>
    <x v="0"/>
    <x v="0"/>
    <x v="0"/>
    <s v="Direção Financeira"/>
    <x v="0"/>
    <x v="0"/>
    <x v="0"/>
    <x v="0"/>
    <x v="0"/>
    <x v="0"/>
    <x v="0"/>
    <x v="0"/>
    <x v="0"/>
    <x v="0"/>
    <x v="0"/>
    <x v="0"/>
    <s v="Pagamento de salário referente a 04-2024"/>
  </r>
  <r>
    <x v="0"/>
    <n v="0"/>
    <n v="0"/>
    <n v="0"/>
    <n v="270896"/>
    <x v="1413"/>
    <x v="0"/>
    <x v="0"/>
    <x v="0"/>
    <s v="03.16.15"/>
    <x v="0"/>
    <x v="0"/>
    <x v="0"/>
    <s v="Direção Financeira"/>
    <s v="03.16.15"/>
    <s v="Direção Financeira"/>
    <s v="03.16.15"/>
    <x v="48"/>
    <x v="0"/>
    <x v="0"/>
    <x v="0"/>
    <x v="1"/>
    <x v="0"/>
    <x v="0"/>
    <x v="0"/>
    <x v="6"/>
    <s v="2024-04-23"/>
    <x v="1"/>
    <n v="270896"/>
    <x v="0"/>
    <m/>
    <x v="0"/>
    <m/>
    <x v="9"/>
    <n v="100474693"/>
    <x v="0"/>
    <x v="0"/>
    <s v="Direção Financeira"/>
    <s v="ORI"/>
    <x v="0"/>
    <m/>
    <x v="0"/>
    <x v="0"/>
    <x v="0"/>
    <x v="0"/>
    <x v="0"/>
    <x v="0"/>
    <x v="0"/>
    <x v="0"/>
    <x v="0"/>
    <x v="0"/>
    <x v="0"/>
    <s v="Direção Financeira"/>
    <x v="0"/>
    <x v="0"/>
    <x v="0"/>
    <x v="0"/>
    <x v="0"/>
    <x v="0"/>
    <x v="0"/>
    <x v="0"/>
    <x v="0"/>
    <x v="0"/>
    <x v="0"/>
    <x v="0"/>
    <s v="Pagamento de salário referente a 04-2024"/>
  </r>
  <r>
    <x v="0"/>
    <n v="0"/>
    <n v="0"/>
    <n v="0"/>
    <n v="113"/>
    <x v="1414"/>
    <x v="0"/>
    <x v="0"/>
    <x v="0"/>
    <s v="03.16.16"/>
    <x v="24"/>
    <x v="0"/>
    <x v="0"/>
    <s v="Direção Ambiente e Saneamento "/>
    <s v="03.16.16"/>
    <s v="Direção Ambiente e Saneamento "/>
    <s v="03.16.16"/>
    <x v="60"/>
    <x v="0"/>
    <x v="0"/>
    <x v="0"/>
    <x v="0"/>
    <x v="0"/>
    <x v="0"/>
    <x v="0"/>
    <x v="6"/>
    <s v="2024-04-23"/>
    <x v="1"/>
    <n v="113"/>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4-2024"/>
  </r>
  <r>
    <x v="0"/>
    <n v="0"/>
    <n v="0"/>
    <n v="0"/>
    <n v="593"/>
    <x v="1414"/>
    <x v="0"/>
    <x v="0"/>
    <x v="0"/>
    <s v="03.16.16"/>
    <x v="24"/>
    <x v="0"/>
    <x v="0"/>
    <s v="Direção Ambiente e Saneamento "/>
    <s v="03.16.16"/>
    <s v="Direção Ambiente e Saneamento "/>
    <s v="03.16.16"/>
    <x v="28"/>
    <x v="0"/>
    <x v="0"/>
    <x v="0"/>
    <x v="0"/>
    <x v="0"/>
    <x v="0"/>
    <x v="0"/>
    <x v="6"/>
    <s v="2024-04-23"/>
    <x v="1"/>
    <n v="593"/>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4-2024"/>
  </r>
  <r>
    <x v="0"/>
    <n v="0"/>
    <n v="0"/>
    <n v="0"/>
    <n v="11"/>
    <x v="1414"/>
    <x v="0"/>
    <x v="0"/>
    <x v="0"/>
    <s v="03.16.16"/>
    <x v="24"/>
    <x v="0"/>
    <x v="0"/>
    <s v="Direção Ambiente e Saneamento "/>
    <s v="03.16.16"/>
    <s v="Direção Ambiente e Saneamento "/>
    <s v="03.16.16"/>
    <x v="29"/>
    <x v="0"/>
    <x v="0"/>
    <x v="0"/>
    <x v="0"/>
    <x v="0"/>
    <x v="0"/>
    <x v="0"/>
    <x v="6"/>
    <s v="2024-04-23"/>
    <x v="1"/>
    <n v="11"/>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4-2024"/>
  </r>
  <r>
    <x v="0"/>
    <n v="0"/>
    <n v="0"/>
    <n v="0"/>
    <n v="9705"/>
    <x v="1414"/>
    <x v="0"/>
    <x v="0"/>
    <x v="0"/>
    <s v="03.16.16"/>
    <x v="24"/>
    <x v="0"/>
    <x v="0"/>
    <s v="Direção Ambiente e Saneamento "/>
    <s v="03.16.16"/>
    <s v="Direção Ambiente e Saneamento "/>
    <s v="03.16.16"/>
    <x v="30"/>
    <x v="0"/>
    <x v="0"/>
    <x v="0"/>
    <x v="1"/>
    <x v="0"/>
    <x v="0"/>
    <x v="0"/>
    <x v="6"/>
    <s v="2024-04-23"/>
    <x v="1"/>
    <n v="9705"/>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4-2024"/>
  </r>
  <r>
    <x v="0"/>
    <n v="0"/>
    <n v="0"/>
    <n v="0"/>
    <n v="97"/>
    <x v="1414"/>
    <x v="0"/>
    <x v="0"/>
    <x v="0"/>
    <s v="03.16.16"/>
    <x v="24"/>
    <x v="0"/>
    <x v="0"/>
    <s v="Direção Ambiente e Saneamento "/>
    <s v="03.16.16"/>
    <s v="Direção Ambiente e Saneamento "/>
    <s v="03.16.16"/>
    <x v="60"/>
    <x v="0"/>
    <x v="0"/>
    <x v="0"/>
    <x v="0"/>
    <x v="0"/>
    <x v="0"/>
    <x v="0"/>
    <x v="6"/>
    <s v="2024-04-23"/>
    <x v="1"/>
    <n v="97"/>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4-2024"/>
  </r>
  <r>
    <x v="0"/>
    <n v="0"/>
    <n v="0"/>
    <n v="0"/>
    <n v="512"/>
    <x v="1414"/>
    <x v="0"/>
    <x v="0"/>
    <x v="0"/>
    <s v="03.16.16"/>
    <x v="24"/>
    <x v="0"/>
    <x v="0"/>
    <s v="Direção Ambiente e Saneamento "/>
    <s v="03.16.16"/>
    <s v="Direção Ambiente e Saneamento "/>
    <s v="03.16.16"/>
    <x v="28"/>
    <x v="0"/>
    <x v="0"/>
    <x v="0"/>
    <x v="0"/>
    <x v="0"/>
    <x v="0"/>
    <x v="0"/>
    <x v="6"/>
    <s v="2024-04-23"/>
    <x v="1"/>
    <n v="512"/>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4-2024"/>
  </r>
  <r>
    <x v="0"/>
    <n v="0"/>
    <n v="0"/>
    <n v="0"/>
    <n v="9"/>
    <x v="1414"/>
    <x v="0"/>
    <x v="0"/>
    <x v="0"/>
    <s v="03.16.16"/>
    <x v="24"/>
    <x v="0"/>
    <x v="0"/>
    <s v="Direção Ambiente e Saneamento "/>
    <s v="03.16.16"/>
    <s v="Direção Ambiente e Saneamento "/>
    <s v="03.16.16"/>
    <x v="29"/>
    <x v="0"/>
    <x v="0"/>
    <x v="0"/>
    <x v="0"/>
    <x v="0"/>
    <x v="0"/>
    <x v="0"/>
    <x v="6"/>
    <s v="2024-04-23"/>
    <x v="1"/>
    <n v="9"/>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4-2024"/>
  </r>
  <r>
    <x v="0"/>
    <n v="0"/>
    <n v="0"/>
    <n v="0"/>
    <n v="8382"/>
    <x v="1414"/>
    <x v="0"/>
    <x v="0"/>
    <x v="0"/>
    <s v="03.16.16"/>
    <x v="24"/>
    <x v="0"/>
    <x v="0"/>
    <s v="Direção Ambiente e Saneamento "/>
    <s v="03.16.16"/>
    <s v="Direção Ambiente e Saneamento "/>
    <s v="03.16.16"/>
    <x v="30"/>
    <x v="0"/>
    <x v="0"/>
    <x v="0"/>
    <x v="1"/>
    <x v="0"/>
    <x v="0"/>
    <x v="0"/>
    <x v="6"/>
    <s v="2024-04-23"/>
    <x v="1"/>
    <n v="8382"/>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4-2024"/>
  </r>
  <r>
    <x v="0"/>
    <n v="0"/>
    <n v="0"/>
    <n v="0"/>
    <n v="89"/>
    <x v="1414"/>
    <x v="0"/>
    <x v="0"/>
    <x v="0"/>
    <s v="03.16.16"/>
    <x v="24"/>
    <x v="0"/>
    <x v="0"/>
    <s v="Direção Ambiente e Saneamento "/>
    <s v="03.16.16"/>
    <s v="Direção Ambiente e Saneamento "/>
    <s v="03.16.16"/>
    <x v="60"/>
    <x v="0"/>
    <x v="0"/>
    <x v="0"/>
    <x v="0"/>
    <x v="0"/>
    <x v="0"/>
    <x v="0"/>
    <x v="6"/>
    <s v="2024-04-23"/>
    <x v="1"/>
    <n v="89"/>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4-2024"/>
  </r>
  <r>
    <x v="0"/>
    <n v="0"/>
    <n v="0"/>
    <n v="0"/>
    <n v="468"/>
    <x v="1414"/>
    <x v="0"/>
    <x v="0"/>
    <x v="0"/>
    <s v="03.16.16"/>
    <x v="24"/>
    <x v="0"/>
    <x v="0"/>
    <s v="Direção Ambiente e Saneamento "/>
    <s v="03.16.16"/>
    <s v="Direção Ambiente e Saneamento "/>
    <s v="03.16.16"/>
    <x v="28"/>
    <x v="0"/>
    <x v="0"/>
    <x v="0"/>
    <x v="0"/>
    <x v="0"/>
    <x v="0"/>
    <x v="0"/>
    <x v="6"/>
    <s v="2024-04-23"/>
    <x v="1"/>
    <n v="468"/>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4-2024"/>
  </r>
  <r>
    <x v="0"/>
    <n v="0"/>
    <n v="0"/>
    <n v="0"/>
    <n v="8"/>
    <x v="1414"/>
    <x v="0"/>
    <x v="0"/>
    <x v="0"/>
    <s v="03.16.16"/>
    <x v="24"/>
    <x v="0"/>
    <x v="0"/>
    <s v="Direção Ambiente e Saneamento "/>
    <s v="03.16.16"/>
    <s v="Direção Ambiente e Saneamento "/>
    <s v="03.16.16"/>
    <x v="29"/>
    <x v="0"/>
    <x v="0"/>
    <x v="0"/>
    <x v="0"/>
    <x v="0"/>
    <x v="0"/>
    <x v="0"/>
    <x v="6"/>
    <s v="2024-04-23"/>
    <x v="1"/>
    <n v="8"/>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4-2024"/>
  </r>
  <r>
    <x v="0"/>
    <n v="0"/>
    <n v="0"/>
    <n v="0"/>
    <n v="7668"/>
    <x v="1414"/>
    <x v="0"/>
    <x v="0"/>
    <x v="0"/>
    <s v="03.16.16"/>
    <x v="24"/>
    <x v="0"/>
    <x v="0"/>
    <s v="Direção Ambiente e Saneamento "/>
    <s v="03.16.16"/>
    <s v="Direção Ambiente e Saneamento "/>
    <s v="03.16.16"/>
    <x v="30"/>
    <x v="0"/>
    <x v="0"/>
    <x v="0"/>
    <x v="1"/>
    <x v="0"/>
    <x v="0"/>
    <x v="0"/>
    <x v="6"/>
    <s v="2024-04-23"/>
    <x v="1"/>
    <n v="7668"/>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4-2024"/>
  </r>
  <r>
    <x v="0"/>
    <n v="0"/>
    <n v="0"/>
    <n v="0"/>
    <n v="12566"/>
    <x v="1414"/>
    <x v="0"/>
    <x v="0"/>
    <x v="0"/>
    <s v="03.16.16"/>
    <x v="24"/>
    <x v="0"/>
    <x v="0"/>
    <s v="Direção Ambiente e Saneamento "/>
    <s v="03.16.16"/>
    <s v="Direção Ambiente e Saneamento "/>
    <s v="03.16.16"/>
    <x v="60"/>
    <x v="0"/>
    <x v="0"/>
    <x v="0"/>
    <x v="0"/>
    <x v="0"/>
    <x v="0"/>
    <x v="0"/>
    <x v="6"/>
    <s v="2024-04-23"/>
    <x v="1"/>
    <n v="12566"/>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4-2024"/>
  </r>
  <r>
    <x v="0"/>
    <n v="0"/>
    <n v="0"/>
    <n v="0"/>
    <n v="65936"/>
    <x v="1414"/>
    <x v="0"/>
    <x v="0"/>
    <x v="0"/>
    <s v="03.16.16"/>
    <x v="24"/>
    <x v="0"/>
    <x v="0"/>
    <s v="Direção Ambiente e Saneamento "/>
    <s v="03.16.16"/>
    <s v="Direção Ambiente e Saneamento "/>
    <s v="03.16.16"/>
    <x v="28"/>
    <x v="0"/>
    <x v="0"/>
    <x v="0"/>
    <x v="0"/>
    <x v="0"/>
    <x v="0"/>
    <x v="0"/>
    <x v="6"/>
    <s v="2024-04-23"/>
    <x v="1"/>
    <n v="65936"/>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4-2024"/>
  </r>
  <r>
    <x v="0"/>
    <n v="0"/>
    <n v="0"/>
    <n v="0"/>
    <n v="1260"/>
    <x v="1414"/>
    <x v="0"/>
    <x v="0"/>
    <x v="0"/>
    <s v="03.16.16"/>
    <x v="24"/>
    <x v="0"/>
    <x v="0"/>
    <s v="Direção Ambiente e Saneamento "/>
    <s v="03.16.16"/>
    <s v="Direção Ambiente e Saneamento "/>
    <s v="03.16.16"/>
    <x v="29"/>
    <x v="0"/>
    <x v="0"/>
    <x v="0"/>
    <x v="0"/>
    <x v="0"/>
    <x v="0"/>
    <x v="0"/>
    <x v="6"/>
    <s v="2024-04-23"/>
    <x v="1"/>
    <n v="1260"/>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4-2024"/>
  </r>
  <r>
    <x v="0"/>
    <n v="0"/>
    <n v="0"/>
    <n v="0"/>
    <n v="1077648"/>
    <x v="1414"/>
    <x v="0"/>
    <x v="0"/>
    <x v="0"/>
    <s v="03.16.16"/>
    <x v="24"/>
    <x v="0"/>
    <x v="0"/>
    <s v="Direção Ambiente e Saneamento "/>
    <s v="03.16.16"/>
    <s v="Direção Ambiente e Saneamento "/>
    <s v="03.16.16"/>
    <x v="30"/>
    <x v="0"/>
    <x v="0"/>
    <x v="0"/>
    <x v="1"/>
    <x v="0"/>
    <x v="0"/>
    <x v="0"/>
    <x v="6"/>
    <s v="2024-04-23"/>
    <x v="1"/>
    <n v="1077648"/>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4-2024"/>
  </r>
  <r>
    <x v="0"/>
    <n v="0"/>
    <n v="0"/>
    <n v="0"/>
    <n v="1300"/>
    <x v="1415"/>
    <x v="0"/>
    <x v="1"/>
    <x v="0"/>
    <s v="03.03.10"/>
    <x v="8"/>
    <x v="0"/>
    <x v="4"/>
    <s v="Receitas Da Câmara"/>
    <s v="03.03.10"/>
    <s v="Receitas Da Câmara"/>
    <s v="03.03.10"/>
    <x v="24"/>
    <x v="0"/>
    <x v="3"/>
    <x v="6"/>
    <x v="0"/>
    <x v="0"/>
    <x v="2"/>
    <x v="0"/>
    <x v="4"/>
    <s v="2024-06-21"/>
    <x v="1"/>
    <n v="1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00"/>
    <x v="1416"/>
    <x v="0"/>
    <x v="0"/>
    <x v="0"/>
    <s v="01.25.04.22"/>
    <x v="7"/>
    <x v="3"/>
    <x v="3"/>
    <s v="Cultura"/>
    <s v="01.25.04"/>
    <s v="Cultura"/>
    <s v="01.25.04"/>
    <x v="4"/>
    <x v="0"/>
    <x v="2"/>
    <x v="2"/>
    <x v="0"/>
    <x v="1"/>
    <x v="0"/>
    <x v="0"/>
    <x v="3"/>
    <s v="2024-05-22"/>
    <x v="1"/>
    <n v="10000"/>
    <x v="0"/>
    <m/>
    <x v="0"/>
    <m/>
    <x v="39"/>
    <n v="100479652"/>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o grupo InKantadas de São Miguel, pela atuação nas atividades culturais durante o período festivo da Natal e Fim do Ano 2023, conforme anexo."/>
  </r>
  <r>
    <x v="1"/>
    <n v="0"/>
    <n v="0"/>
    <n v="0"/>
    <n v="83160"/>
    <x v="1417"/>
    <x v="0"/>
    <x v="0"/>
    <x v="0"/>
    <s v="01.23.04.14"/>
    <x v="48"/>
    <x v="7"/>
    <x v="8"/>
    <s v="Ambiente"/>
    <s v="01.23.04"/>
    <s v="Ambiente"/>
    <s v="01.23.04"/>
    <x v="1"/>
    <x v="0"/>
    <x v="0"/>
    <x v="0"/>
    <x v="0"/>
    <x v="1"/>
    <x v="1"/>
    <x v="0"/>
    <x v="3"/>
    <s v="2024-05-27"/>
    <x v="1"/>
    <n v="83160"/>
    <x v="0"/>
    <m/>
    <x v="0"/>
    <m/>
    <x v="6"/>
    <n v="100474914"/>
    <x v="0"/>
    <x v="0"/>
    <s v="Criação e Manutenção de Espaços Verdes"/>
    <s v="ORI"/>
    <x v="0"/>
    <s v="CMEV"/>
    <x v="0"/>
    <x v="0"/>
    <x v="0"/>
    <x v="0"/>
    <x v="0"/>
    <x v="0"/>
    <x v="0"/>
    <x v="0"/>
    <x v="0"/>
    <x v="0"/>
    <x v="0"/>
    <s v="Criação e Manutenção de Espaços Verdes"/>
    <x v="0"/>
    <x v="0"/>
    <x v="0"/>
    <x v="0"/>
    <x v="1"/>
    <x v="0"/>
    <x v="0"/>
    <x v="0"/>
    <x v="0"/>
    <x v="0"/>
    <x v="0"/>
    <x v="0"/>
    <s v="Pagamento de trabalhos dos espaço verde realizado durante o mês de maio  de 2024, conforme folha em anexo."/>
  </r>
  <r>
    <x v="0"/>
    <n v="0"/>
    <n v="0"/>
    <n v="0"/>
    <n v="2583"/>
    <x v="1418"/>
    <x v="0"/>
    <x v="1"/>
    <x v="0"/>
    <s v="03.03.10"/>
    <x v="8"/>
    <x v="0"/>
    <x v="4"/>
    <s v="Receitas Da Câmara"/>
    <s v="03.03.10"/>
    <s v="Receitas Da Câmara"/>
    <s v="03.03.10"/>
    <x v="9"/>
    <x v="0"/>
    <x v="3"/>
    <x v="3"/>
    <x v="0"/>
    <x v="0"/>
    <x v="2"/>
    <x v="0"/>
    <x v="4"/>
    <s v="2024-06-21"/>
    <x v="1"/>
    <n v="258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253"/>
    <x v="1419"/>
    <x v="0"/>
    <x v="1"/>
    <x v="0"/>
    <s v="03.03.10"/>
    <x v="8"/>
    <x v="0"/>
    <x v="4"/>
    <s v="Receitas Da Câmara"/>
    <s v="03.03.10"/>
    <s v="Receitas Da Câmara"/>
    <s v="03.03.10"/>
    <x v="18"/>
    <x v="0"/>
    <x v="0"/>
    <x v="0"/>
    <x v="0"/>
    <x v="0"/>
    <x v="2"/>
    <x v="0"/>
    <x v="4"/>
    <s v="2024-06-21"/>
    <x v="1"/>
    <n v="2825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50"/>
    <x v="1420"/>
    <x v="0"/>
    <x v="1"/>
    <x v="0"/>
    <s v="03.03.10"/>
    <x v="8"/>
    <x v="0"/>
    <x v="4"/>
    <s v="Receitas Da Câmara"/>
    <s v="03.03.10"/>
    <s v="Receitas Da Câmara"/>
    <s v="03.03.10"/>
    <x v="10"/>
    <x v="0"/>
    <x v="3"/>
    <x v="3"/>
    <x v="0"/>
    <x v="0"/>
    <x v="2"/>
    <x v="0"/>
    <x v="4"/>
    <s v="2024-06-21"/>
    <x v="1"/>
    <n v="12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00"/>
    <x v="1421"/>
    <x v="0"/>
    <x v="1"/>
    <x v="0"/>
    <s v="03.03.10"/>
    <x v="8"/>
    <x v="0"/>
    <x v="4"/>
    <s v="Receitas Da Câmara"/>
    <s v="03.03.10"/>
    <s v="Receitas Da Câmara"/>
    <s v="03.03.10"/>
    <x v="11"/>
    <x v="0"/>
    <x v="0"/>
    <x v="5"/>
    <x v="0"/>
    <x v="0"/>
    <x v="2"/>
    <x v="0"/>
    <x v="4"/>
    <s v="2024-06-21"/>
    <x v="1"/>
    <n v="2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0"/>
    <x v="1422"/>
    <x v="0"/>
    <x v="1"/>
    <x v="0"/>
    <s v="03.03.10"/>
    <x v="8"/>
    <x v="0"/>
    <x v="4"/>
    <s v="Receitas Da Câmara"/>
    <s v="03.03.10"/>
    <s v="Receitas Da Câmara"/>
    <s v="03.03.10"/>
    <x v="8"/>
    <x v="0"/>
    <x v="3"/>
    <x v="3"/>
    <x v="0"/>
    <x v="0"/>
    <x v="2"/>
    <x v="0"/>
    <x v="4"/>
    <s v="2024-06-21"/>
    <x v="1"/>
    <n v="1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
    <x v="1423"/>
    <x v="0"/>
    <x v="1"/>
    <x v="0"/>
    <s v="03.03.10"/>
    <x v="8"/>
    <x v="0"/>
    <x v="4"/>
    <s v="Receitas Da Câmara"/>
    <s v="03.03.10"/>
    <s v="Receitas Da Câmara"/>
    <s v="03.03.10"/>
    <x v="42"/>
    <x v="0"/>
    <x v="3"/>
    <x v="3"/>
    <x v="0"/>
    <x v="0"/>
    <x v="2"/>
    <x v="0"/>
    <x v="4"/>
    <s v="2024-06-21"/>
    <x v="1"/>
    <n v="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22"/>
    <x v="1424"/>
    <x v="0"/>
    <x v="1"/>
    <x v="0"/>
    <s v="03.03.10"/>
    <x v="8"/>
    <x v="0"/>
    <x v="4"/>
    <s v="Receitas Da Câmara"/>
    <s v="03.03.10"/>
    <s v="Receitas Da Câmara"/>
    <s v="03.03.10"/>
    <x v="25"/>
    <x v="0"/>
    <x v="3"/>
    <x v="3"/>
    <x v="0"/>
    <x v="0"/>
    <x v="2"/>
    <x v="0"/>
    <x v="4"/>
    <s v="2024-06-21"/>
    <x v="1"/>
    <n v="1122"/>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08000"/>
    <x v="1425"/>
    <x v="0"/>
    <x v="1"/>
    <x v="0"/>
    <s v="03.03.10"/>
    <x v="8"/>
    <x v="0"/>
    <x v="4"/>
    <s v="Receitas Da Câmara"/>
    <s v="03.03.10"/>
    <s v="Receitas Da Câmara"/>
    <s v="03.03.10"/>
    <x v="15"/>
    <x v="0"/>
    <x v="0"/>
    <x v="0"/>
    <x v="0"/>
    <x v="0"/>
    <x v="2"/>
    <x v="0"/>
    <x v="4"/>
    <s v="2024-06-21"/>
    <x v="1"/>
    <n v="108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400"/>
    <x v="1426"/>
    <x v="0"/>
    <x v="0"/>
    <x v="0"/>
    <s v="03.16.15"/>
    <x v="0"/>
    <x v="0"/>
    <x v="0"/>
    <s v="Direção Financeira"/>
    <s v="03.16.15"/>
    <s v="Direção Financeira"/>
    <s v="03.16.15"/>
    <x v="74"/>
    <x v="0"/>
    <x v="0"/>
    <x v="0"/>
    <x v="0"/>
    <x v="0"/>
    <x v="0"/>
    <x v="0"/>
    <x v="9"/>
    <s v="2024-07-17"/>
    <x v="2"/>
    <n v="9400"/>
    <x v="0"/>
    <m/>
    <x v="0"/>
    <m/>
    <x v="261"/>
    <n v="100476758"/>
    <x v="0"/>
    <x v="0"/>
    <s v="Direção Financeira"/>
    <s v="ORI"/>
    <x v="0"/>
    <m/>
    <x v="0"/>
    <x v="0"/>
    <x v="0"/>
    <x v="0"/>
    <x v="0"/>
    <x v="0"/>
    <x v="0"/>
    <x v="0"/>
    <x v="0"/>
    <x v="0"/>
    <x v="0"/>
    <s v="Direção Financeira"/>
    <x v="0"/>
    <x v="0"/>
    <x v="0"/>
    <x v="0"/>
    <x v="0"/>
    <x v="0"/>
    <x v="0"/>
    <x v="0"/>
    <x v="0"/>
    <x v="0"/>
    <x v="0"/>
    <x v="0"/>
    <s v="Pagamento referente a aquisição de cabo de rede, para reparação de internet, conforme proposta em anexo."/>
  </r>
  <r>
    <x v="0"/>
    <n v="0"/>
    <n v="0"/>
    <n v="0"/>
    <n v="1249"/>
    <x v="1427"/>
    <x v="0"/>
    <x v="1"/>
    <x v="0"/>
    <s v="80.02.01"/>
    <x v="2"/>
    <x v="2"/>
    <x v="2"/>
    <s v="Retenções Iur"/>
    <s v="80.02.01"/>
    <s v="Retenções Iur"/>
    <s v="80.02.01"/>
    <x v="2"/>
    <x v="0"/>
    <x v="1"/>
    <x v="0"/>
    <x v="1"/>
    <x v="2"/>
    <x v="2"/>
    <x v="0"/>
    <x v="4"/>
    <s v="2024-06-28"/>
    <x v="1"/>
    <n v="1249"/>
    <x v="0"/>
    <m/>
    <x v="0"/>
    <m/>
    <x v="2"/>
    <n v="100474696"/>
    <x v="0"/>
    <x v="0"/>
    <s v="Retenções Iur"/>
    <s v="ORI"/>
    <x v="0"/>
    <s v="RIUR"/>
    <x v="0"/>
    <x v="0"/>
    <x v="0"/>
    <x v="0"/>
    <x v="0"/>
    <x v="0"/>
    <x v="0"/>
    <x v="0"/>
    <x v="0"/>
    <x v="0"/>
    <x v="0"/>
    <s v="Retenções Iur"/>
    <x v="0"/>
    <x v="0"/>
    <x v="0"/>
    <x v="0"/>
    <x v="2"/>
    <x v="0"/>
    <x v="0"/>
    <x v="0"/>
    <x v="0"/>
    <x v="1"/>
    <x v="0"/>
    <x v="0"/>
    <s v="RETENCAO OT"/>
  </r>
  <r>
    <x v="1"/>
    <n v="0"/>
    <n v="0"/>
    <n v="0"/>
    <n v="3603"/>
    <x v="1428"/>
    <x v="0"/>
    <x v="0"/>
    <x v="0"/>
    <s v="01.27.06.76"/>
    <x v="11"/>
    <x v="1"/>
    <x v="1"/>
    <s v="Requalificação Urbana e habitação"/>
    <s v="01.27.06"/>
    <s v="Requalificação Urbana e habitação"/>
    <s v="01.27.06"/>
    <x v="1"/>
    <x v="0"/>
    <x v="0"/>
    <x v="0"/>
    <x v="0"/>
    <x v="1"/>
    <x v="1"/>
    <x v="0"/>
    <x v="4"/>
    <s v="2024-06-28"/>
    <x v="1"/>
    <n v="3603"/>
    <x v="0"/>
    <m/>
    <x v="0"/>
    <m/>
    <x v="2"/>
    <n v="100474696"/>
    <x v="0"/>
    <x v="1"/>
    <s v="Requalificação Urbana e Ambiental de Achada Monte III"/>
    <s v="ORI"/>
    <x v="0"/>
    <m/>
    <x v="0"/>
    <x v="0"/>
    <x v="0"/>
    <x v="0"/>
    <x v="0"/>
    <x v="0"/>
    <x v="0"/>
    <x v="0"/>
    <x v="0"/>
    <x v="0"/>
    <x v="0"/>
    <s v="Requalificação Urbana e Ambiental de Achada Monte III"/>
    <x v="0"/>
    <x v="0"/>
    <x v="0"/>
    <x v="0"/>
    <x v="1"/>
    <x v="0"/>
    <x v="0"/>
    <x v="0"/>
    <x v="0"/>
    <x v="0"/>
    <x v="1"/>
    <x v="0"/>
    <s v="Pagamento a favor do Sr. André Lopes Pereira, referente a prestação de serviços de calcetamento na localidade de Achada Monte, no âmbito dos trabalhos da requalificação de Dacalinho-Achada Monte, conforme anexo.   "/>
  </r>
  <r>
    <x v="1"/>
    <n v="0"/>
    <n v="0"/>
    <n v="0"/>
    <n v="20417"/>
    <x v="1428"/>
    <x v="0"/>
    <x v="0"/>
    <x v="0"/>
    <s v="01.27.06.76"/>
    <x v="11"/>
    <x v="1"/>
    <x v="1"/>
    <s v="Requalificação Urbana e habitação"/>
    <s v="01.27.06"/>
    <s v="Requalificação Urbana e habitação"/>
    <s v="01.27.06"/>
    <x v="1"/>
    <x v="0"/>
    <x v="0"/>
    <x v="0"/>
    <x v="0"/>
    <x v="1"/>
    <x v="1"/>
    <x v="0"/>
    <x v="4"/>
    <s v="2024-06-28"/>
    <x v="1"/>
    <n v="20417"/>
    <x v="0"/>
    <m/>
    <x v="0"/>
    <m/>
    <x v="73"/>
    <n v="100479665"/>
    <x v="0"/>
    <x v="0"/>
    <s v="Requalificação Urbana e Ambiental de Achada Monte III"/>
    <s v="ORI"/>
    <x v="0"/>
    <m/>
    <x v="0"/>
    <x v="0"/>
    <x v="0"/>
    <x v="0"/>
    <x v="0"/>
    <x v="0"/>
    <x v="0"/>
    <x v="0"/>
    <x v="0"/>
    <x v="0"/>
    <x v="0"/>
    <s v="Requalificação Urbana e Ambiental de Achada Monte III"/>
    <x v="0"/>
    <x v="0"/>
    <x v="0"/>
    <x v="0"/>
    <x v="1"/>
    <x v="0"/>
    <x v="0"/>
    <x v="0"/>
    <x v="0"/>
    <x v="0"/>
    <x v="0"/>
    <x v="0"/>
    <s v="Pagamento a favor do Sr. André Lopes Pereira, referente a prestação de serviços de calcetamento na localidade de Achada Monte, no âmbito dos trabalhos da requalificação de Dacalinho-Achada Monte, conforme anexo.   "/>
  </r>
  <r>
    <x v="0"/>
    <n v="0"/>
    <n v="0"/>
    <n v="0"/>
    <n v="1958"/>
    <x v="1429"/>
    <x v="0"/>
    <x v="1"/>
    <x v="0"/>
    <s v="80.02.01"/>
    <x v="2"/>
    <x v="2"/>
    <x v="2"/>
    <s v="Retenções Iur"/>
    <s v="80.02.01"/>
    <s v="Retenções Iur"/>
    <s v="80.02.01"/>
    <x v="2"/>
    <x v="0"/>
    <x v="1"/>
    <x v="0"/>
    <x v="1"/>
    <x v="2"/>
    <x v="2"/>
    <x v="0"/>
    <x v="4"/>
    <s v="2024-06-28"/>
    <x v="1"/>
    <n v="1958"/>
    <x v="0"/>
    <m/>
    <x v="0"/>
    <m/>
    <x v="2"/>
    <n v="100474696"/>
    <x v="0"/>
    <x v="0"/>
    <s v="Retenções Iur"/>
    <s v="ORI"/>
    <x v="0"/>
    <s v="RIUR"/>
    <x v="0"/>
    <x v="0"/>
    <x v="0"/>
    <x v="0"/>
    <x v="0"/>
    <x v="0"/>
    <x v="0"/>
    <x v="0"/>
    <x v="0"/>
    <x v="0"/>
    <x v="0"/>
    <s v="Retenções Iur"/>
    <x v="0"/>
    <x v="0"/>
    <x v="0"/>
    <x v="0"/>
    <x v="2"/>
    <x v="0"/>
    <x v="0"/>
    <x v="0"/>
    <x v="0"/>
    <x v="1"/>
    <x v="0"/>
    <x v="0"/>
    <s v="RETENCAO OT"/>
  </r>
  <r>
    <x v="0"/>
    <n v="0"/>
    <n v="0"/>
    <n v="0"/>
    <n v="10000"/>
    <x v="1430"/>
    <x v="0"/>
    <x v="0"/>
    <x v="0"/>
    <s v="01.25.04.22"/>
    <x v="7"/>
    <x v="3"/>
    <x v="3"/>
    <s v="Cultura"/>
    <s v="01.25.04"/>
    <s v="Cultura"/>
    <s v="01.25.04"/>
    <x v="4"/>
    <x v="0"/>
    <x v="2"/>
    <x v="2"/>
    <x v="0"/>
    <x v="1"/>
    <x v="0"/>
    <x v="0"/>
    <x v="9"/>
    <s v="2024-07-31"/>
    <x v="2"/>
    <n v="10000"/>
    <x v="0"/>
    <m/>
    <x v="0"/>
    <m/>
    <x v="262"/>
    <n v="100479690"/>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 Domingos Pereira Vaz, referente a apoio da Câmara Municipal para grvação de video Clip, confrome anexo."/>
  </r>
  <r>
    <x v="1"/>
    <n v="0"/>
    <n v="0"/>
    <n v="0"/>
    <n v="967500"/>
    <x v="1431"/>
    <x v="0"/>
    <x v="0"/>
    <x v="0"/>
    <s v="01.27.06.76"/>
    <x v="11"/>
    <x v="1"/>
    <x v="1"/>
    <s v="Requalificação Urbana e habitação"/>
    <s v="01.27.06"/>
    <s v="Requalificação Urbana e habitação"/>
    <s v="01.27.06"/>
    <x v="1"/>
    <x v="0"/>
    <x v="0"/>
    <x v="0"/>
    <x v="0"/>
    <x v="1"/>
    <x v="1"/>
    <x v="0"/>
    <x v="5"/>
    <s v="2024-08-02"/>
    <x v="2"/>
    <n v="967500"/>
    <x v="0"/>
    <m/>
    <x v="0"/>
    <m/>
    <x v="153"/>
    <n v="100479232"/>
    <x v="0"/>
    <x v="0"/>
    <s v="Requalificação Urbana e Ambiental de Achada Monte III"/>
    <s v="ORI"/>
    <x v="0"/>
    <m/>
    <x v="0"/>
    <x v="0"/>
    <x v="0"/>
    <x v="0"/>
    <x v="0"/>
    <x v="0"/>
    <x v="0"/>
    <x v="0"/>
    <x v="0"/>
    <x v="0"/>
    <x v="0"/>
    <s v="Requalificação Urbana e Ambiental de Achada Monte III"/>
    <x v="0"/>
    <x v="0"/>
    <x v="0"/>
    <x v="0"/>
    <x v="1"/>
    <x v="0"/>
    <x v="0"/>
    <x v="0"/>
    <x v="0"/>
    <x v="0"/>
    <x v="0"/>
    <x v="0"/>
    <s v="Pagamento referente a aquisição de 193.500 unidades de paralelos para as obras de requalificação urbana e ambiental de Achada do Monte- Dacalinha, conforme anexo."/>
  </r>
  <r>
    <x v="0"/>
    <n v="0"/>
    <n v="0"/>
    <n v="0"/>
    <n v="862500"/>
    <x v="1432"/>
    <x v="0"/>
    <x v="0"/>
    <x v="0"/>
    <s v="01.25.04.22"/>
    <x v="7"/>
    <x v="3"/>
    <x v="3"/>
    <s v="Cultura"/>
    <s v="01.25.04"/>
    <s v="Cultura"/>
    <s v="01.25.04"/>
    <x v="4"/>
    <x v="0"/>
    <x v="2"/>
    <x v="2"/>
    <x v="0"/>
    <x v="1"/>
    <x v="0"/>
    <x v="0"/>
    <x v="5"/>
    <s v="2024-08-06"/>
    <x v="2"/>
    <n v="862500"/>
    <x v="0"/>
    <m/>
    <x v="0"/>
    <m/>
    <x v="263"/>
    <n v="100479697"/>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50% a favor da Empresa Blueline Produções, Lda, referente ajuste direto nº11/CMSM/2024, para a aquisição de serviços de aluguer de Palco e Iluminação para festival 2024, confrome anexo."/>
  </r>
  <r>
    <x v="1"/>
    <n v="0"/>
    <n v="0"/>
    <n v="0"/>
    <n v="658000"/>
    <x v="1433"/>
    <x v="0"/>
    <x v="1"/>
    <x v="0"/>
    <s v="03.03.10"/>
    <x v="8"/>
    <x v="0"/>
    <x v="4"/>
    <s v="Receitas Da Câmara"/>
    <s v="03.03.10"/>
    <s v="Receitas Da Câmara"/>
    <s v="03.03.10"/>
    <x v="15"/>
    <x v="0"/>
    <x v="0"/>
    <x v="0"/>
    <x v="0"/>
    <x v="0"/>
    <x v="2"/>
    <x v="0"/>
    <x v="5"/>
    <s v="2024-08-12"/>
    <x v="2"/>
    <n v="658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570"/>
    <x v="1434"/>
    <x v="0"/>
    <x v="1"/>
    <x v="0"/>
    <s v="03.03.10"/>
    <x v="8"/>
    <x v="0"/>
    <x v="4"/>
    <s v="Receitas Da Câmara"/>
    <s v="03.03.10"/>
    <s v="Receitas Da Câmara"/>
    <s v="03.03.10"/>
    <x v="12"/>
    <x v="0"/>
    <x v="3"/>
    <x v="3"/>
    <x v="0"/>
    <x v="0"/>
    <x v="2"/>
    <x v="0"/>
    <x v="5"/>
    <s v="2024-08-12"/>
    <x v="2"/>
    <n v="245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
    <x v="1435"/>
    <x v="0"/>
    <x v="1"/>
    <x v="0"/>
    <s v="03.03.10"/>
    <x v="8"/>
    <x v="0"/>
    <x v="4"/>
    <s v="Receitas Da Câmara"/>
    <s v="03.03.10"/>
    <s v="Receitas Da Câmara"/>
    <s v="03.03.10"/>
    <x v="22"/>
    <x v="0"/>
    <x v="3"/>
    <x v="7"/>
    <x v="0"/>
    <x v="0"/>
    <x v="2"/>
    <x v="0"/>
    <x v="5"/>
    <s v="2024-08-12"/>
    <x v="2"/>
    <n v="2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110"/>
    <x v="1436"/>
    <x v="0"/>
    <x v="1"/>
    <x v="0"/>
    <s v="03.03.10"/>
    <x v="8"/>
    <x v="0"/>
    <x v="4"/>
    <s v="Receitas Da Câmara"/>
    <s v="03.03.10"/>
    <s v="Receitas Da Câmara"/>
    <s v="03.03.10"/>
    <x v="13"/>
    <x v="0"/>
    <x v="3"/>
    <x v="3"/>
    <x v="0"/>
    <x v="0"/>
    <x v="2"/>
    <x v="0"/>
    <x v="5"/>
    <s v="2024-08-12"/>
    <x v="2"/>
    <n v="31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50"/>
    <x v="1437"/>
    <x v="0"/>
    <x v="1"/>
    <x v="0"/>
    <s v="03.03.10"/>
    <x v="8"/>
    <x v="0"/>
    <x v="4"/>
    <s v="Receitas Da Câmara"/>
    <s v="03.03.10"/>
    <s v="Receitas Da Câmara"/>
    <s v="03.03.10"/>
    <x v="16"/>
    <x v="0"/>
    <x v="0"/>
    <x v="5"/>
    <x v="0"/>
    <x v="0"/>
    <x v="2"/>
    <x v="0"/>
    <x v="5"/>
    <s v="2024-08-12"/>
    <x v="2"/>
    <n v="7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1438"/>
    <x v="0"/>
    <x v="1"/>
    <x v="0"/>
    <s v="03.03.10"/>
    <x v="8"/>
    <x v="0"/>
    <x v="4"/>
    <s v="Receitas Da Câmara"/>
    <s v="03.03.10"/>
    <s v="Receitas Da Câmara"/>
    <s v="03.03.10"/>
    <x v="6"/>
    <x v="0"/>
    <x v="3"/>
    <x v="3"/>
    <x v="0"/>
    <x v="0"/>
    <x v="2"/>
    <x v="0"/>
    <x v="5"/>
    <s v="2024-08-12"/>
    <x v="2"/>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165"/>
    <x v="1439"/>
    <x v="0"/>
    <x v="1"/>
    <x v="0"/>
    <s v="03.03.10"/>
    <x v="8"/>
    <x v="0"/>
    <x v="4"/>
    <s v="Receitas Da Câmara"/>
    <s v="03.03.10"/>
    <s v="Receitas Da Câmara"/>
    <s v="03.03.10"/>
    <x v="18"/>
    <x v="0"/>
    <x v="0"/>
    <x v="0"/>
    <x v="0"/>
    <x v="0"/>
    <x v="2"/>
    <x v="0"/>
    <x v="5"/>
    <s v="2024-08-12"/>
    <x v="2"/>
    <n v="108165"/>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6050"/>
    <x v="1440"/>
    <x v="0"/>
    <x v="0"/>
    <x v="0"/>
    <s v="01.27.06.76"/>
    <x v="11"/>
    <x v="1"/>
    <x v="1"/>
    <s v="Requalificação Urbana e habitação"/>
    <s v="01.27.06"/>
    <s v="Requalificação Urbana e habitação"/>
    <s v="01.27.06"/>
    <x v="1"/>
    <x v="0"/>
    <x v="0"/>
    <x v="0"/>
    <x v="0"/>
    <x v="1"/>
    <x v="1"/>
    <x v="0"/>
    <x v="5"/>
    <s v="2024-08-29"/>
    <x v="2"/>
    <n v="6050"/>
    <x v="0"/>
    <m/>
    <x v="0"/>
    <m/>
    <x v="2"/>
    <n v="100474696"/>
    <x v="0"/>
    <x v="1"/>
    <s v="Requalificação Urbana e Ambiental de Achada Monte III"/>
    <s v="ORI"/>
    <x v="0"/>
    <m/>
    <x v="0"/>
    <x v="0"/>
    <x v="0"/>
    <x v="0"/>
    <x v="0"/>
    <x v="0"/>
    <x v="0"/>
    <x v="0"/>
    <x v="0"/>
    <x v="0"/>
    <x v="0"/>
    <s v="Requalificação Urbana e Ambiental de Achada Monte III"/>
    <x v="0"/>
    <x v="0"/>
    <x v="0"/>
    <x v="0"/>
    <x v="1"/>
    <x v="0"/>
    <x v="0"/>
    <x v="0"/>
    <x v="0"/>
    <x v="0"/>
    <x v="1"/>
    <x v="0"/>
    <s v="Pagamento referente a serviços de calcetamento na localidade de Achada Monte, Correspondente a 268.867 metros quadrados de calçadas, âmbito de trabalho da requalificação ambiental de Achada Monte, conforme anexo.  "/>
  </r>
  <r>
    <x v="1"/>
    <n v="0"/>
    <n v="0"/>
    <n v="0"/>
    <n v="34283"/>
    <x v="1440"/>
    <x v="0"/>
    <x v="0"/>
    <x v="0"/>
    <s v="01.27.06.76"/>
    <x v="11"/>
    <x v="1"/>
    <x v="1"/>
    <s v="Requalificação Urbana e habitação"/>
    <s v="01.27.06"/>
    <s v="Requalificação Urbana e habitação"/>
    <s v="01.27.06"/>
    <x v="1"/>
    <x v="0"/>
    <x v="0"/>
    <x v="0"/>
    <x v="0"/>
    <x v="1"/>
    <x v="1"/>
    <x v="0"/>
    <x v="5"/>
    <s v="2024-08-29"/>
    <x v="2"/>
    <n v="34283"/>
    <x v="0"/>
    <m/>
    <x v="0"/>
    <m/>
    <x v="74"/>
    <n v="100036345"/>
    <x v="0"/>
    <x v="0"/>
    <s v="Requalificação Urbana e Ambiental de Achada Monte III"/>
    <s v="ORI"/>
    <x v="0"/>
    <m/>
    <x v="0"/>
    <x v="0"/>
    <x v="0"/>
    <x v="0"/>
    <x v="0"/>
    <x v="0"/>
    <x v="0"/>
    <x v="0"/>
    <x v="0"/>
    <x v="0"/>
    <x v="0"/>
    <s v="Requalificação Urbana e Ambiental de Achada Monte III"/>
    <x v="0"/>
    <x v="0"/>
    <x v="0"/>
    <x v="0"/>
    <x v="1"/>
    <x v="0"/>
    <x v="0"/>
    <x v="0"/>
    <x v="0"/>
    <x v="0"/>
    <x v="0"/>
    <x v="0"/>
    <s v="Pagamento referente a serviços de calcetamento na localidade de Achada Monte, Correspondente a 268.867 metros quadrados de calçadas, âmbito de trabalho da requalificação ambiental de Achada Monte, conforme anexo.  "/>
  </r>
  <r>
    <x v="0"/>
    <n v="0"/>
    <n v="0"/>
    <n v="0"/>
    <n v="155320"/>
    <x v="1441"/>
    <x v="0"/>
    <x v="0"/>
    <x v="0"/>
    <s v="01.25.04.22"/>
    <x v="7"/>
    <x v="3"/>
    <x v="3"/>
    <s v="Cultura"/>
    <s v="01.25.04"/>
    <s v="Cultura"/>
    <s v="01.25.04"/>
    <x v="4"/>
    <x v="0"/>
    <x v="2"/>
    <x v="2"/>
    <x v="0"/>
    <x v="1"/>
    <x v="0"/>
    <x v="0"/>
    <x v="7"/>
    <s v="2024-09-10"/>
    <x v="2"/>
    <n v="155320"/>
    <x v="0"/>
    <m/>
    <x v="0"/>
    <m/>
    <x v="264"/>
    <n v="100478560"/>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quisição de serviços de aluguer de quarto para alojamento da equipa de som no âmbito da realização do festival de Calheta realizada no dia 09 e 10 de agosto, conforme anexo. "/>
  </r>
  <r>
    <x v="0"/>
    <n v="0"/>
    <n v="0"/>
    <n v="0"/>
    <n v="225"/>
    <x v="1442"/>
    <x v="0"/>
    <x v="0"/>
    <x v="0"/>
    <s v="03.16.15"/>
    <x v="0"/>
    <x v="0"/>
    <x v="0"/>
    <s v="Direção Financeira"/>
    <s v="03.16.15"/>
    <s v="Direção Financeira"/>
    <s v="03.16.15"/>
    <x v="41"/>
    <x v="0"/>
    <x v="0"/>
    <x v="1"/>
    <x v="0"/>
    <x v="0"/>
    <x v="0"/>
    <x v="0"/>
    <x v="5"/>
    <s v="2024-08-30"/>
    <x v="2"/>
    <n v="225"/>
    <x v="0"/>
    <m/>
    <x v="0"/>
    <m/>
    <x v="2"/>
    <n v="100474696"/>
    <x v="0"/>
    <x v="1"/>
    <s v="Direção Financeira"/>
    <s v="ORI"/>
    <x v="0"/>
    <m/>
    <x v="0"/>
    <x v="0"/>
    <x v="0"/>
    <x v="0"/>
    <x v="0"/>
    <x v="0"/>
    <x v="0"/>
    <x v="0"/>
    <x v="0"/>
    <x v="0"/>
    <x v="0"/>
    <s v="Direção Financeira"/>
    <x v="0"/>
    <x v="0"/>
    <x v="0"/>
    <x v="0"/>
    <x v="0"/>
    <x v="0"/>
    <x v="0"/>
    <x v="0"/>
    <x v="0"/>
    <x v="0"/>
    <x v="1"/>
    <x v="0"/>
    <s v="Pagamento referente a serviços de manutenção de uma instalação sanitária de boia  de retenção de água no reservatório do terraço da CMSM, conforme anexo."/>
  </r>
  <r>
    <x v="0"/>
    <n v="0"/>
    <n v="0"/>
    <n v="0"/>
    <n v="1275"/>
    <x v="1442"/>
    <x v="0"/>
    <x v="0"/>
    <x v="0"/>
    <s v="03.16.15"/>
    <x v="0"/>
    <x v="0"/>
    <x v="0"/>
    <s v="Direção Financeira"/>
    <s v="03.16.15"/>
    <s v="Direção Financeira"/>
    <s v="03.16.15"/>
    <x v="41"/>
    <x v="0"/>
    <x v="0"/>
    <x v="1"/>
    <x v="0"/>
    <x v="0"/>
    <x v="0"/>
    <x v="0"/>
    <x v="5"/>
    <s v="2024-08-30"/>
    <x v="2"/>
    <n v="1275"/>
    <x v="0"/>
    <m/>
    <x v="0"/>
    <m/>
    <x v="265"/>
    <n v="100479715"/>
    <x v="0"/>
    <x v="0"/>
    <s v="Direção Financeira"/>
    <s v="ORI"/>
    <x v="0"/>
    <m/>
    <x v="0"/>
    <x v="0"/>
    <x v="0"/>
    <x v="0"/>
    <x v="0"/>
    <x v="0"/>
    <x v="0"/>
    <x v="0"/>
    <x v="0"/>
    <x v="0"/>
    <x v="0"/>
    <s v="Direção Financeira"/>
    <x v="0"/>
    <x v="0"/>
    <x v="0"/>
    <x v="0"/>
    <x v="0"/>
    <x v="0"/>
    <x v="0"/>
    <x v="0"/>
    <x v="0"/>
    <x v="0"/>
    <x v="0"/>
    <x v="0"/>
    <s v="Pagamento referente a serviços de manutenção de uma instalação sanitária de boia  de retenção de água no reservatório do terraço da CMSM, conforme anexo."/>
  </r>
  <r>
    <x v="1"/>
    <n v="0"/>
    <n v="0"/>
    <n v="0"/>
    <n v="16500"/>
    <x v="1443"/>
    <x v="0"/>
    <x v="0"/>
    <x v="0"/>
    <s v="01.27.06.42"/>
    <x v="22"/>
    <x v="1"/>
    <x v="1"/>
    <s v="Requalificação Urbana e habitação"/>
    <s v="01.27.06"/>
    <s v="Requalificação Urbana e habitação"/>
    <s v="01.27.06"/>
    <x v="1"/>
    <x v="0"/>
    <x v="0"/>
    <x v="0"/>
    <x v="0"/>
    <x v="1"/>
    <x v="1"/>
    <x v="0"/>
    <x v="7"/>
    <s v="2024-09-10"/>
    <x v="2"/>
    <n v="16500"/>
    <x v="0"/>
    <m/>
    <x v="0"/>
    <m/>
    <x v="2"/>
    <n v="100474696"/>
    <x v="0"/>
    <x v="1"/>
    <s v="Manutenção do Estádio Municipal/Campos Futebol 11"/>
    <s v="ORI"/>
    <x v="0"/>
    <s v="MCF"/>
    <x v="0"/>
    <x v="0"/>
    <x v="0"/>
    <x v="0"/>
    <x v="0"/>
    <x v="0"/>
    <x v="0"/>
    <x v="0"/>
    <x v="0"/>
    <x v="0"/>
    <x v="0"/>
    <s v="Manutenção do Estádio Municipal/Campos Futebol 11"/>
    <x v="0"/>
    <x v="0"/>
    <x v="0"/>
    <x v="0"/>
    <x v="1"/>
    <x v="0"/>
    <x v="0"/>
    <x v="0"/>
    <x v="0"/>
    <x v="0"/>
    <x v="1"/>
    <x v="0"/>
    <s v="Pagamento referente aos trabalhos de reabilitação do Estádio Municipal de Veneza, conforme anexo."/>
  </r>
  <r>
    <x v="1"/>
    <n v="0"/>
    <n v="0"/>
    <n v="0"/>
    <n v="93500"/>
    <x v="1443"/>
    <x v="0"/>
    <x v="0"/>
    <x v="0"/>
    <s v="01.27.06.42"/>
    <x v="22"/>
    <x v="1"/>
    <x v="1"/>
    <s v="Requalificação Urbana e habitação"/>
    <s v="01.27.06"/>
    <s v="Requalificação Urbana e habitação"/>
    <s v="01.27.06"/>
    <x v="1"/>
    <x v="0"/>
    <x v="0"/>
    <x v="0"/>
    <x v="0"/>
    <x v="1"/>
    <x v="1"/>
    <x v="0"/>
    <x v="7"/>
    <s v="2024-09-10"/>
    <x v="2"/>
    <n v="93500"/>
    <x v="0"/>
    <m/>
    <x v="0"/>
    <m/>
    <x v="49"/>
    <n v="100478060"/>
    <x v="0"/>
    <x v="0"/>
    <s v="Manutenção do Estádio Municipal/Campos Futebol 11"/>
    <s v="ORI"/>
    <x v="0"/>
    <s v="MCF"/>
    <x v="0"/>
    <x v="0"/>
    <x v="0"/>
    <x v="0"/>
    <x v="0"/>
    <x v="0"/>
    <x v="0"/>
    <x v="0"/>
    <x v="0"/>
    <x v="0"/>
    <x v="0"/>
    <s v="Manutenção do Estádio Municipal/Campos Futebol 11"/>
    <x v="0"/>
    <x v="0"/>
    <x v="0"/>
    <x v="0"/>
    <x v="1"/>
    <x v="0"/>
    <x v="0"/>
    <x v="0"/>
    <x v="0"/>
    <x v="0"/>
    <x v="0"/>
    <x v="0"/>
    <s v="Pagamento referente aos trabalhos de reabilitação do Estádio Municipal de Veneza, conforme anexo."/>
  </r>
  <r>
    <x v="1"/>
    <n v="0"/>
    <n v="0"/>
    <n v="0"/>
    <n v="52127"/>
    <x v="1444"/>
    <x v="0"/>
    <x v="0"/>
    <x v="0"/>
    <s v="01.27.06.80"/>
    <x v="1"/>
    <x v="1"/>
    <x v="1"/>
    <s v="Requalificação Urbana e habitação"/>
    <s v="01.27.06"/>
    <s v="Requalificação Urbana e habitação"/>
    <s v="01.27.06"/>
    <x v="1"/>
    <x v="0"/>
    <x v="0"/>
    <x v="0"/>
    <x v="0"/>
    <x v="1"/>
    <x v="1"/>
    <x v="0"/>
    <x v="7"/>
    <s v="2024-09-10"/>
    <x v="2"/>
    <n v="52127"/>
    <x v="0"/>
    <m/>
    <x v="0"/>
    <m/>
    <x v="1"/>
    <n v="100476920"/>
    <x v="0"/>
    <x v="0"/>
    <s v="Requalificação Urbana de Veneza"/>
    <s v="ORI"/>
    <x v="0"/>
    <m/>
    <x v="0"/>
    <x v="0"/>
    <x v="0"/>
    <x v="0"/>
    <x v="0"/>
    <x v="0"/>
    <x v="0"/>
    <x v="0"/>
    <x v="0"/>
    <x v="0"/>
    <x v="0"/>
    <s v="Requalificação Urbana de Veneza"/>
    <x v="0"/>
    <x v="0"/>
    <x v="0"/>
    <x v="0"/>
    <x v="1"/>
    <x v="0"/>
    <x v="0"/>
    <x v="0"/>
    <x v="0"/>
    <x v="0"/>
    <x v="0"/>
    <x v="0"/>
    <s v="Pagamento referente a aquisição de combustíveis, destinados a viatura afeto a obra de requalificação urbana e ambiental de praia de Veneza, conforme anexo. "/>
  </r>
  <r>
    <x v="0"/>
    <n v="0"/>
    <n v="0"/>
    <n v="0"/>
    <n v="53258"/>
    <x v="1445"/>
    <x v="0"/>
    <x v="0"/>
    <x v="0"/>
    <s v="03.16.15"/>
    <x v="0"/>
    <x v="0"/>
    <x v="0"/>
    <s v="Direção Financeira"/>
    <s v="03.16.15"/>
    <s v="Direção Financeira"/>
    <s v="03.16.15"/>
    <x v="36"/>
    <x v="0"/>
    <x v="0"/>
    <x v="0"/>
    <x v="0"/>
    <x v="0"/>
    <x v="0"/>
    <x v="0"/>
    <x v="7"/>
    <s v="2024-09-17"/>
    <x v="2"/>
    <n v="53258"/>
    <x v="0"/>
    <m/>
    <x v="0"/>
    <m/>
    <x v="1"/>
    <n v="100476920"/>
    <x v="0"/>
    <x v="0"/>
    <s v="Direção Financeira"/>
    <s v="ORI"/>
    <x v="0"/>
    <m/>
    <x v="0"/>
    <x v="0"/>
    <x v="0"/>
    <x v="0"/>
    <x v="0"/>
    <x v="0"/>
    <x v="0"/>
    <x v="0"/>
    <x v="0"/>
    <x v="0"/>
    <x v="0"/>
    <s v="Direção Financeira"/>
    <x v="0"/>
    <x v="0"/>
    <x v="0"/>
    <x v="0"/>
    <x v="0"/>
    <x v="0"/>
    <x v="0"/>
    <x v="0"/>
    <x v="0"/>
    <x v="0"/>
    <x v="0"/>
    <x v="0"/>
    <s v="Pagamento referente a aquisição de combustíveis, destinados a viatura afeto aos serviços da CMSM, conforme anexo."/>
  </r>
  <r>
    <x v="1"/>
    <n v="0"/>
    <n v="0"/>
    <n v="0"/>
    <n v="24764"/>
    <x v="1446"/>
    <x v="0"/>
    <x v="0"/>
    <x v="0"/>
    <s v="01.27.06.80"/>
    <x v="1"/>
    <x v="1"/>
    <x v="1"/>
    <s v="Requalificação Urbana e habitação"/>
    <s v="01.27.06"/>
    <s v="Requalificação Urbana e habitação"/>
    <s v="01.27.06"/>
    <x v="1"/>
    <x v="0"/>
    <x v="0"/>
    <x v="0"/>
    <x v="0"/>
    <x v="1"/>
    <x v="1"/>
    <x v="0"/>
    <x v="7"/>
    <s v="2024-09-17"/>
    <x v="2"/>
    <n v="24764"/>
    <x v="0"/>
    <m/>
    <x v="0"/>
    <m/>
    <x v="1"/>
    <n v="100476920"/>
    <x v="0"/>
    <x v="0"/>
    <s v="Requalificação Urbana de Veneza"/>
    <s v="ORI"/>
    <x v="0"/>
    <m/>
    <x v="0"/>
    <x v="0"/>
    <x v="0"/>
    <x v="0"/>
    <x v="0"/>
    <x v="0"/>
    <x v="0"/>
    <x v="0"/>
    <x v="0"/>
    <x v="0"/>
    <x v="0"/>
    <s v="Requalificação Urbana de Veneza"/>
    <x v="0"/>
    <x v="0"/>
    <x v="0"/>
    <x v="0"/>
    <x v="1"/>
    <x v="0"/>
    <x v="0"/>
    <x v="0"/>
    <x v="0"/>
    <x v="0"/>
    <x v="0"/>
    <x v="0"/>
    <s v="Pagamento referente a aquisição de combustíveis, destinados a viatura afeto a obra de requalificação urbana e ambiental de praia de Veneza, conforme anexo. "/>
  </r>
  <r>
    <x v="2"/>
    <n v="0"/>
    <n v="0"/>
    <n v="0"/>
    <n v="59219"/>
    <x v="1447"/>
    <x v="0"/>
    <x v="0"/>
    <x v="0"/>
    <s v="80.02.10.26"/>
    <x v="13"/>
    <x v="2"/>
    <x v="2"/>
    <s v="Outros"/>
    <s v="80.02.10"/>
    <s v="Outros"/>
    <s v="80.02.10"/>
    <x v="27"/>
    <x v="0"/>
    <x v="5"/>
    <x v="8"/>
    <x v="1"/>
    <x v="2"/>
    <x v="0"/>
    <x v="0"/>
    <x v="7"/>
    <s v="2024-09-17"/>
    <x v="2"/>
    <n v="59219"/>
    <x v="0"/>
    <m/>
    <x v="0"/>
    <m/>
    <x v="14"/>
    <n v="100479234"/>
    <x v="0"/>
    <x v="0"/>
    <s v="Retenção Sansung"/>
    <s v="ORI"/>
    <x v="0"/>
    <s v="RS"/>
    <x v="0"/>
    <x v="0"/>
    <x v="0"/>
    <x v="0"/>
    <x v="0"/>
    <x v="0"/>
    <x v="0"/>
    <x v="0"/>
    <x v="0"/>
    <x v="0"/>
    <x v="0"/>
    <s v="Retenção Sansung"/>
    <x v="0"/>
    <x v="0"/>
    <x v="0"/>
    <x v="0"/>
    <x v="2"/>
    <x v="0"/>
    <x v="0"/>
    <x v="0"/>
    <x v="0"/>
    <x v="1"/>
    <x v="0"/>
    <x v="0"/>
    <s v="Transferência dos descontos efetuada nos salário dos funcionários, referente o pagamento dos equipamento eletrónico, a favor da M&amp;J Tech, referente a mês de Agosto de 2024, conforme justificativo em anexo"/>
  </r>
  <r>
    <x v="0"/>
    <n v="0"/>
    <n v="0"/>
    <n v="0"/>
    <n v="43666"/>
    <x v="1448"/>
    <x v="0"/>
    <x v="0"/>
    <x v="0"/>
    <s v="01.25.01.10"/>
    <x v="33"/>
    <x v="3"/>
    <x v="3"/>
    <s v="Educação"/>
    <s v="01.25.01"/>
    <s v="Educação"/>
    <s v="01.25.01"/>
    <x v="4"/>
    <x v="0"/>
    <x v="2"/>
    <x v="2"/>
    <x v="0"/>
    <x v="1"/>
    <x v="0"/>
    <x v="0"/>
    <x v="7"/>
    <s v="2024-09-17"/>
    <x v="2"/>
    <n v="43666"/>
    <x v="0"/>
    <m/>
    <x v="0"/>
    <m/>
    <x v="1"/>
    <n v="100476920"/>
    <x v="0"/>
    <x v="0"/>
    <s v="Transporte escolar"/>
    <s v="ORI"/>
    <x v="0"/>
    <m/>
    <x v="0"/>
    <x v="0"/>
    <x v="0"/>
    <x v="0"/>
    <x v="0"/>
    <x v="0"/>
    <x v="0"/>
    <x v="0"/>
    <x v="0"/>
    <x v="0"/>
    <x v="0"/>
    <s v="Transporte escolar"/>
    <x v="0"/>
    <x v="0"/>
    <x v="0"/>
    <x v="0"/>
    <x v="1"/>
    <x v="0"/>
    <x v="0"/>
    <x v="0"/>
    <x v="0"/>
    <x v="0"/>
    <x v="0"/>
    <x v="0"/>
    <s v="Pagamento referente a aquisição de combustíveis, destinados a viatura afeto a Transporte escolar da CMSM, conforme anexo. "/>
  </r>
  <r>
    <x v="0"/>
    <n v="0"/>
    <n v="0"/>
    <n v="0"/>
    <n v="25689"/>
    <x v="1449"/>
    <x v="0"/>
    <x v="1"/>
    <x v="0"/>
    <s v="80.02.01"/>
    <x v="2"/>
    <x v="2"/>
    <x v="2"/>
    <s v="Retenções Iur"/>
    <s v="80.02.01"/>
    <s v="Retenções Iur"/>
    <s v="80.02.01"/>
    <x v="2"/>
    <x v="0"/>
    <x v="1"/>
    <x v="0"/>
    <x v="1"/>
    <x v="2"/>
    <x v="2"/>
    <x v="0"/>
    <x v="5"/>
    <s v="2024-08-26"/>
    <x v="2"/>
    <n v="25689"/>
    <x v="0"/>
    <m/>
    <x v="0"/>
    <m/>
    <x v="2"/>
    <n v="100474696"/>
    <x v="0"/>
    <x v="0"/>
    <s v="Retenções Iur"/>
    <s v="ORI"/>
    <x v="0"/>
    <s v="RIUR"/>
    <x v="0"/>
    <x v="0"/>
    <x v="0"/>
    <x v="0"/>
    <x v="0"/>
    <x v="0"/>
    <x v="0"/>
    <x v="0"/>
    <x v="0"/>
    <x v="0"/>
    <x v="0"/>
    <s v="Retenções Iur"/>
    <x v="0"/>
    <x v="0"/>
    <x v="0"/>
    <x v="0"/>
    <x v="2"/>
    <x v="0"/>
    <x v="0"/>
    <x v="0"/>
    <x v="0"/>
    <x v="1"/>
    <x v="0"/>
    <x v="0"/>
    <s v="RETENCAO OT"/>
  </r>
  <r>
    <x v="0"/>
    <n v="0"/>
    <n v="0"/>
    <n v="0"/>
    <n v="21225"/>
    <x v="1450"/>
    <x v="0"/>
    <x v="1"/>
    <x v="0"/>
    <s v="80.02.10.01"/>
    <x v="16"/>
    <x v="2"/>
    <x v="2"/>
    <s v="Outros"/>
    <s v="80.02.10"/>
    <s v="Outros"/>
    <s v="80.02.10"/>
    <x v="37"/>
    <x v="0"/>
    <x v="1"/>
    <x v="0"/>
    <x v="1"/>
    <x v="2"/>
    <x v="2"/>
    <x v="0"/>
    <x v="5"/>
    <s v="2024-08-26"/>
    <x v="2"/>
    <n v="21225"/>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4800"/>
    <x v="1451"/>
    <x v="0"/>
    <x v="1"/>
    <x v="0"/>
    <s v="80.02.10.20"/>
    <x v="20"/>
    <x v="2"/>
    <x v="2"/>
    <s v="Outros"/>
    <s v="80.02.10"/>
    <s v="Outros"/>
    <s v="80.02.10"/>
    <x v="34"/>
    <x v="0"/>
    <x v="1"/>
    <x v="9"/>
    <x v="1"/>
    <x v="2"/>
    <x v="2"/>
    <x v="0"/>
    <x v="5"/>
    <s v="2024-08-26"/>
    <x v="2"/>
    <n v="4800"/>
    <x v="0"/>
    <m/>
    <x v="0"/>
    <m/>
    <x v="54"/>
    <n v="100477977"/>
    <x v="0"/>
    <x v="0"/>
    <s v="Retenções CVMovel"/>
    <s v="ORI"/>
    <x v="0"/>
    <s v="RT"/>
    <x v="0"/>
    <x v="0"/>
    <x v="0"/>
    <x v="0"/>
    <x v="0"/>
    <x v="0"/>
    <x v="0"/>
    <x v="0"/>
    <x v="0"/>
    <x v="0"/>
    <x v="0"/>
    <s v="Retenções CVMovel"/>
    <x v="0"/>
    <x v="0"/>
    <x v="0"/>
    <x v="0"/>
    <x v="2"/>
    <x v="0"/>
    <x v="0"/>
    <x v="0"/>
    <x v="0"/>
    <x v="1"/>
    <x v="0"/>
    <x v="0"/>
    <s v="RETENCAO OT"/>
  </r>
  <r>
    <x v="0"/>
    <n v="0"/>
    <n v="0"/>
    <n v="0"/>
    <n v="1541"/>
    <x v="1452"/>
    <x v="0"/>
    <x v="1"/>
    <x v="0"/>
    <s v="80.02.10.26"/>
    <x v="13"/>
    <x v="2"/>
    <x v="2"/>
    <s v="Outros"/>
    <s v="80.02.10"/>
    <s v="Outros"/>
    <s v="80.02.10"/>
    <x v="34"/>
    <x v="0"/>
    <x v="1"/>
    <x v="9"/>
    <x v="1"/>
    <x v="2"/>
    <x v="2"/>
    <x v="0"/>
    <x v="5"/>
    <s v="2024-08-26"/>
    <x v="2"/>
    <n v="1541"/>
    <x v="0"/>
    <m/>
    <x v="0"/>
    <m/>
    <x v="15"/>
    <n v="100479277"/>
    <x v="0"/>
    <x v="0"/>
    <s v="Retenção Sansung"/>
    <s v="ORI"/>
    <x v="0"/>
    <s v="RS"/>
    <x v="0"/>
    <x v="0"/>
    <x v="0"/>
    <x v="0"/>
    <x v="0"/>
    <x v="0"/>
    <x v="0"/>
    <x v="0"/>
    <x v="0"/>
    <x v="0"/>
    <x v="0"/>
    <s v="Retenção Sansung"/>
    <x v="0"/>
    <x v="0"/>
    <x v="0"/>
    <x v="0"/>
    <x v="2"/>
    <x v="0"/>
    <x v="0"/>
    <x v="0"/>
    <x v="0"/>
    <x v="1"/>
    <x v="0"/>
    <x v="0"/>
    <s v="RETENCAO OT"/>
  </r>
  <r>
    <x v="0"/>
    <n v="0"/>
    <n v="0"/>
    <n v="0"/>
    <n v="15929"/>
    <x v="1453"/>
    <x v="0"/>
    <x v="1"/>
    <x v="0"/>
    <s v="80.02.01"/>
    <x v="2"/>
    <x v="2"/>
    <x v="2"/>
    <s v="Retenções Iur"/>
    <s v="80.02.01"/>
    <s v="Retenções Iur"/>
    <s v="80.02.01"/>
    <x v="2"/>
    <x v="0"/>
    <x v="1"/>
    <x v="0"/>
    <x v="1"/>
    <x v="2"/>
    <x v="2"/>
    <x v="0"/>
    <x v="5"/>
    <s v="2024-08-26"/>
    <x v="2"/>
    <n v="15929"/>
    <x v="0"/>
    <m/>
    <x v="0"/>
    <m/>
    <x v="2"/>
    <n v="100474696"/>
    <x v="0"/>
    <x v="0"/>
    <s v="Retenções Iur"/>
    <s v="ORI"/>
    <x v="0"/>
    <s v="RIUR"/>
    <x v="0"/>
    <x v="0"/>
    <x v="0"/>
    <x v="0"/>
    <x v="0"/>
    <x v="0"/>
    <x v="0"/>
    <x v="0"/>
    <x v="0"/>
    <x v="0"/>
    <x v="0"/>
    <s v="Retenções Iur"/>
    <x v="0"/>
    <x v="0"/>
    <x v="0"/>
    <x v="0"/>
    <x v="2"/>
    <x v="0"/>
    <x v="0"/>
    <x v="0"/>
    <x v="0"/>
    <x v="1"/>
    <x v="0"/>
    <x v="0"/>
    <s v="RETENCAO OT"/>
  </r>
  <r>
    <x v="0"/>
    <n v="0"/>
    <n v="0"/>
    <n v="0"/>
    <n v="14053"/>
    <x v="1454"/>
    <x v="0"/>
    <x v="1"/>
    <x v="0"/>
    <s v="80.02.10.01"/>
    <x v="16"/>
    <x v="2"/>
    <x v="2"/>
    <s v="Outros"/>
    <s v="80.02.10"/>
    <s v="Outros"/>
    <s v="80.02.10"/>
    <x v="37"/>
    <x v="0"/>
    <x v="1"/>
    <x v="0"/>
    <x v="1"/>
    <x v="2"/>
    <x v="2"/>
    <x v="0"/>
    <x v="5"/>
    <s v="2024-08-26"/>
    <x v="2"/>
    <n v="1405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6411"/>
    <x v="1455"/>
    <x v="0"/>
    <x v="1"/>
    <x v="0"/>
    <s v="80.02.01"/>
    <x v="2"/>
    <x v="2"/>
    <x v="2"/>
    <s v="Retenções Iur"/>
    <s v="80.02.01"/>
    <s v="Retenções Iur"/>
    <s v="80.02.01"/>
    <x v="2"/>
    <x v="0"/>
    <x v="1"/>
    <x v="0"/>
    <x v="1"/>
    <x v="2"/>
    <x v="2"/>
    <x v="0"/>
    <x v="5"/>
    <s v="2024-08-26"/>
    <x v="2"/>
    <n v="6411"/>
    <x v="0"/>
    <m/>
    <x v="0"/>
    <m/>
    <x v="2"/>
    <n v="100474696"/>
    <x v="0"/>
    <x v="0"/>
    <s v="Retenções Iur"/>
    <s v="ORI"/>
    <x v="0"/>
    <s v="RIUR"/>
    <x v="0"/>
    <x v="0"/>
    <x v="0"/>
    <x v="0"/>
    <x v="0"/>
    <x v="0"/>
    <x v="0"/>
    <x v="0"/>
    <x v="0"/>
    <x v="0"/>
    <x v="0"/>
    <s v="Retenções Iur"/>
    <x v="0"/>
    <x v="0"/>
    <x v="0"/>
    <x v="0"/>
    <x v="2"/>
    <x v="0"/>
    <x v="0"/>
    <x v="0"/>
    <x v="0"/>
    <x v="1"/>
    <x v="0"/>
    <x v="0"/>
    <s v="RETENCAO OT"/>
  </r>
  <r>
    <x v="0"/>
    <n v="0"/>
    <n v="0"/>
    <n v="0"/>
    <n v="3050"/>
    <x v="1456"/>
    <x v="0"/>
    <x v="1"/>
    <x v="0"/>
    <s v="80.02.01"/>
    <x v="2"/>
    <x v="2"/>
    <x v="2"/>
    <s v="Retenções Iur"/>
    <s v="80.02.01"/>
    <s v="Retenções Iur"/>
    <s v="80.02.01"/>
    <x v="2"/>
    <x v="0"/>
    <x v="1"/>
    <x v="0"/>
    <x v="1"/>
    <x v="2"/>
    <x v="2"/>
    <x v="0"/>
    <x v="5"/>
    <s v="2024-08-26"/>
    <x v="2"/>
    <n v="3050"/>
    <x v="0"/>
    <m/>
    <x v="0"/>
    <m/>
    <x v="2"/>
    <n v="100474696"/>
    <x v="0"/>
    <x v="0"/>
    <s v="Retenções Iur"/>
    <s v="ORI"/>
    <x v="0"/>
    <s v="RIUR"/>
    <x v="0"/>
    <x v="0"/>
    <x v="0"/>
    <x v="0"/>
    <x v="0"/>
    <x v="0"/>
    <x v="0"/>
    <x v="0"/>
    <x v="0"/>
    <x v="0"/>
    <x v="0"/>
    <s v="Retenções Iur"/>
    <x v="0"/>
    <x v="0"/>
    <x v="0"/>
    <x v="0"/>
    <x v="2"/>
    <x v="0"/>
    <x v="0"/>
    <x v="0"/>
    <x v="0"/>
    <x v="1"/>
    <x v="0"/>
    <x v="0"/>
    <s v="RETENCAO OT"/>
  </r>
  <r>
    <x v="0"/>
    <n v="0"/>
    <n v="0"/>
    <n v="0"/>
    <n v="6800"/>
    <x v="1457"/>
    <x v="0"/>
    <x v="1"/>
    <x v="0"/>
    <s v="80.02.10.01"/>
    <x v="16"/>
    <x v="2"/>
    <x v="2"/>
    <s v="Outros"/>
    <s v="80.02.10"/>
    <s v="Outros"/>
    <s v="80.02.10"/>
    <x v="37"/>
    <x v="0"/>
    <x v="1"/>
    <x v="0"/>
    <x v="1"/>
    <x v="2"/>
    <x v="2"/>
    <x v="0"/>
    <x v="5"/>
    <s v="2024-08-26"/>
    <x v="2"/>
    <n v="6800"/>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600"/>
    <x v="1458"/>
    <x v="0"/>
    <x v="1"/>
    <x v="0"/>
    <s v="80.02.10.23"/>
    <x v="46"/>
    <x v="2"/>
    <x v="2"/>
    <s v="Outros"/>
    <s v="80.02.10"/>
    <s v="Outros"/>
    <s v="80.02.10"/>
    <x v="67"/>
    <x v="0"/>
    <x v="1"/>
    <x v="0"/>
    <x v="1"/>
    <x v="2"/>
    <x v="2"/>
    <x v="0"/>
    <x v="5"/>
    <s v="2024-08-26"/>
    <x v="2"/>
    <n v="600"/>
    <x v="0"/>
    <m/>
    <x v="0"/>
    <m/>
    <x v="136"/>
    <n v="100478986"/>
    <x v="0"/>
    <x v="0"/>
    <s v="Retenções SISCAP"/>
    <s v="ORI"/>
    <x v="0"/>
    <s v="SISCAP"/>
    <x v="0"/>
    <x v="0"/>
    <x v="0"/>
    <x v="0"/>
    <x v="0"/>
    <x v="0"/>
    <x v="0"/>
    <x v="0"/>
    <x v="0"/>
    <x v="0"/>
    <x v="0"/>
    <s v="Retenções SISCAP"/>
    <x v="0"/>
    <x v="0"/>
    <x v="0"/>
    <x v="0"/>
    <x v="2"/>
    <x v="0"/>
    <x v="0"/>
    <x v="0"/>
    <x v="0"/>
    <x v="1"/>
    <x v="0"/>
    <x v="0"/>
    <s v="RETENCAO OT"/>
  </r>
  <r>
    <x v="0"/>
    <n v="0"/>
    <n v="0"/>
    <n v="0"/>
    <n v="850"/>
    <x v="1459"/>
    <x v="0"/>
    <x v="1"/>
    <x v="0"/>
    <s v="80.02.10.24"/>
    <x v="47"/>
    <x v="2"/>
    <x v="2"/>
    <s v="Outros"/>
    <s v="80.02.10"/>
    <s v="Outros"/>
    <s v="80.02.10"/>
    <x v="67"/>
    <x v="0"/>
    <x v="1"/>
    <x v="0"/>
    <x v="1"/>
    <x v="2"/>
    <x v="2"/>
    <x v="0"/>
    <x v="5"/>
    <s v="2024-08-26"/>
    <x v="2"/>
    <n v="850"/>
    <x v="0"/>
    <m/>
    <x v="0"/>
    <m/>
    <x v="18"/>
    <n v="100478987"/>
    <x v="0"/>
    <x v="0"/>
    <s v="Retenções SIACSA"/>
    <s v="ORI"/>
    <x v="0"/>
    <s v="SIACSA"/>
    <x v="0"/>
    <x v="0"/>
    <x v="0"/>
    <x v="0"/>
    <x v="0"/>
    <x v="0"/>
    <x v="0"/>
    <x v="0"/>
    <x v="0"/>
    <x v="0"/>
    <x v="0"/>
    <s v="Retenções SIACSA"/>
    <x v="0"/>
    <x v="0"/>
    <x v="0"/>
    <x v="0"/>
    <x v="2"/>
    <x v="0"/>
    <x v="0"/>
    <x v="0"/>
    <x v="0"/>
    <x v="1"/>
    <x v="0"/>
    <x v="0"/>
    <s v="RETENCAO OT"/>
  </r>
  <r>
    <x v="0"/>
    <n v="0"/>
    <n v="0"/>
    <n v="0"/>
    <n v="1541"/>
    <x v="1460"/>
    <x v="0"/>
    <x v="1"/>
    <x v="0"/>
    <s v="80.02.10.26"/>
    <x v="13"/>
    <x v="2"/>
    <x v="2"/>
    <s v="Outros"/>
    <s v="80.02.10"/>
    <s v="Outros"/>
    <s v="80.02.10"/>
    <x v="34"/>
    <x v="0"/>
    <x v="1"/>
    <x v="9"/>
    <x v="1"/>
    <x v="2"/>
    <x v="2"/>
    <x v="0"/>
    <x v="5"/>
    <s v="2024-08-26"/>
    <x v="2"/>
    <n v="1541"/>
    <x v="0"/>
    <m/>
    <x v="0"/>
    <m/>
    <x v="15"/>
    <n v="100479277"/>
    <x v="0"/>
    <x v="0"/>
    <s v="Retenção Sansung"/>
    <s v="ORI"/>
    <x v="0"/>
    <s v="RS"/>
    <x v="0"/>
    <x v="0"/>
    <x v="0"/>
    <x v="0"/>
    <x v="0"/>
    <x v="0"/>
    <x v="0"/>
    <x v="0"/>
    <x v="0"/>
    <x v="0"/>
    <x v="0"/>
    <s v="Retenção Sansung"/>
    <x v="0"/>
    <x v="0"/>
    <x v="0"/>
    <x v="0"/>
    <x v="2"/>
    <x v="0"/>
    <x v="0"/>
    <x v="0"/>
    <x v="0"/>
    <x v="1"/>
    <x v="0"/>
    <x v="0"/>
    <s v="RETENCAO OT"/>
  </r>
  <r>
    <x v="0"/>
    <n v="0"/>
    <n v="0"/>
    <n v="0"/>
    <n v="10834"/>
    <x v="1461"/>
    <x v="0"/>
    <x v="1"/>
    <x v="0"/>
    <s v="80.02.01"/>
    <x v="2"/>
    <x v="2"/>
    <x v="2"/>
    <s v="Retenções Iur"/>
    <s v="80.02.01"/>
    <s v="Retenções Iur"/>
    <s v="80.02.01"/>
    <x v="2"/>
    <x v="0"/>
    <x v="1"/>
    <x v="0"/>
    <x v="1"/>
    <x v="2"/>
    <x v="2"/>
    <x v="0"/>
    <x v="5"/>
    <s v="2024-08-26"/>
    <x v="2"/>
    <n v="10834"/>
    <x v="0"/>
    <m/>
    <x v="0"/>
    <m/>
    <x v="2"/>
    <n v="100474696"/>
    <x v="0"/>
    <x v="0"/>
    <s v="Retenções Iur"/>
    <s v="ORI"/>
    <x v="0"/>
    <s v="RIUR"/>
    <x v="0"/>
    <x v="0"/>
    <x v="0"/>
    <x v="0"/>
    <x v="0"/>
    <x v="0"/>
    <x v="0"/>
    <x v="0"/>
    <x v="0"/>
    <x v="0"/>
    <x v="0"/>
    <s v="Retenções Iur"/>
    <x v="0"/>
    <x v="0"/>
    <x v="0"/>
    <x v="0"/>
    <x v="2"/>
    <x v="0"/>
    <x v="0"/>
    <x v="0"/>
    <x v="0"/>
    <x v="1"/>
    <x v="0"/>
    <x v="0"/>
    <s v="RETENCAO OT"/>
  </r>
  <r>
    <x v="0"/>
    <n v="0"/>
    <n v="0"/>
    <n v="0"/>
    <n v="8213"/>
    <x v="1462"/>
    <x v="0"/>
    <x v="1"/>
    <x v="0"/>
    <s v="80.02.10.01"/>
    <x v="16"/>
    <x v="2"/>
    <x v="2"/>
    <s v="Outros"/>
    <s v="80.02.10"/>
    <s v="Outros"/>
    <s v="80.02.10"/>
    <x v="37"/>
    <x v="0"/>
    <x v="1"/>
    <x v="0"/>
    <x v="1"/>
    <x v="2"/>
    <x v="2"/>
    <x v="0"/>
    <x v="5"/>
    <s v="2024-08-26"/>
    <x v="2"/>
    <n v="821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56"/>
    <x v="1463"/>
    <x v="0"/>
    <x v="0"/>
    <x v="0"/>
    <s v="03.16.02"/>
    <x v="3"/>
    <x v="0"/>
    <x v="0"/>
    <s v="Gabinete do Presidente"/>
    <s v="03.16.02"/>
    <s v="Gabinete do Presidente"/>
    <s v="03.16.02"/>
    <x v="31"/>
    <x v="0"/>
    <x v="0"/>
    <x v="1"/>
    <x v="0"/>
    <x v="0"/>
    <x v="0"/>
    <x v="0"/>
    <x v="7"/>
    <s v="2024-09-19"/>
    <x v="2"/>
    <n v="56"/>
    <x v="0"/>
    <m/>
    <x v="0"/>
    <m/>
    <x v="15"/>
    <n v="100479277"/>
    <x v="0"/>
    <x v="2"/>
    <s v="Gabinete do Presidente"/>
    <s v="ORI"/>
    <x v="0"/>
    <m/>
    <x v="0"/>
    <x v="0"/>
    <x v="0"/>
    <x v="0"/>
    <x v="0"/>
    <x v="0"/>
    <x v="0"/>
    <x v="0"/>
    <x v="0"/>
    <x v="0"/>
    <x v="0"/>
    <s v="Gabinete do Presidente"/>
    <x v="0"/>
    <x v="0"/>
    <x v="0"/>
    <x v="0"/>
    <x v="0"/>
    <x v="0"/>
    <x v="0"/>
    <x v="0"/>
    <x v="0"/>
    <x v="0"/>
    <x v="2"/>
    <x v="0"/>
    <s v="Pagamento de salário referente a 09-2024"/>
  </r>
  <r>
    <x v="0"/>
    <n v="0"/>
    <n v="0"/>
    <n v="0"/>
    <n v="85"/>
    <x v="1463"/>
    <x v="0"/>
    <x v="0"/>
    <x v="0"/>
    <s v="03.16.02"/>
    <x v="3"/>
    <x v="0"/>
    <x v="0"/>
    <s v="Gabinete do Presidente"/>
    <s v="03.16.02"/>
    <s v="Gabinete do Presidente"/>
    <s v="03.16.02"/>
    <x v="59"/>
    <x v="0"/>
    <x v="0"/>
    <x v="0"/>
    <x v="0"/>
    <x v="0"/>
    <x v="0"/>
    <x v="0"/>
    <x v="7"/>
    <s v="2024-09-19"/>
    <x v="2"/>
    <n v="85"/>
    <x v="0"/>
    <m/>
    <x v="0"/>
    <m/>
    <x v="15"/>
    <n v="100479277"/>
    <x v="0"/>
    <x v="2"/>
    <s v="Gabinete do Presidente"/>
    <s v="ORI"/>
    <x v="0"/>
    <m/>
    <x v="0"/>
    <x v="0"/>
    <x v="0"/>
    <x v="0"/>
    <x v="0"/>
    <x v="0"/>
    <x v="0"/>
    <x v="0"/>
    <x v="0"/>
    <x v="0"/>
    <x v="0"/>
    <s v="Gabinete do Presidente"/>
    <x v="0"/>
    <x v="0"/>
    <x v="0"/>
    <x v="0"/>
    <x v="0"/>
    <x v="0"/>
    <x v="0"/>
    <x v="0"/>
    <x v="0"/>
    <x v="0"/>
    <x v="2"/>
    <x v="0"/>
    <s v="Pagamento de salário referente a 09-2024"/>
  </r>
  <r>
    <x v="0"/>
    <n v="0"/>
    <n v="0"/>
    <n v="0"/>
    <n v="292"/>
    <x v="1463"/>
    <x v="0"/>
    <x v="0"/>
    <x v="0"/>
    <s v="03.16.02"/>
    <x v="3"/>
    <x v="0"/>
    <x v="0"/>
    <s v="Gabinete do Presidente"/>
    <s v="03.16.02"/>
    <s v="Gabinete do Presidente"/>
    <s v="03.16.02"/>
    <x v="28"/>
    <x v="0"/>
    <x v="0"/>
    <x v="0"/>
    <x v="0"/>
    <x v="0"/>
    <x v="0"/>
    <x v="0"/>
    <x v="7"/>
    <s v="2024-09-19"/>
    <x v="2"/>
    <n v="292"/>
    <x v="0"/>
    <m/>
    <x v="0"/>
    <m/>
    <x v="15"/>
    <n v="100479277"/>
    <x v="0"/>
    <x v="2"/>
    <s v="Gabinete do Presidente"/>
    <s v="ORI"/>
    <x v="0"/>
    <m/>
    <x v="0"/>
    <x v="0"/>
    <x v="0"/>
    <x v="0"/>
    <x v="0"/>
    <x v="0"/>
    <x v="0"/>
    <x v="0"/>
    <x v="0"/>
    <x v="0"/>
    <x v="0"/>
    <s v="Gabinete do Presidente"/>
    <x v="0"/>
    <x v="0"/>
    <x v="0"/>
    <x v="0"/>
    <x v="0"/>
    <x v="0"/>
    <x v="0"/>
    <x v="0"/>
    <x v="0"/>
    <x v="0"/>
    <x v="2"/>
    <x v="0"/>
    <s v="Pagamento de salário referente a 09-2024"/>
  </r>
  <r>
    <x v="0"/>
    <n v="0"/>
    <n v="0"/>
    <n v="0"/>
    <n v="1108"/>
    <x v="1463"/>
    <x v="0"/>
    <x v="0"/>
    <x v="0"/>
    <s v="03.16.02"/>
    <x v="3"/>
    <x v="0"/>
    <x v="0"/>
    <s v="Gabinete do Presidente"/>
    <s v="03.16.02"/>
    <s v="Gabinete do Presidente"/>
    <s v="03.16.02"/>
    <x v="49"/>
    <x v="0"/>
    <x v="0"/>
    <x v="0"/>
    <x v="1"/>
    <x v="0"/>
    <x v="0"/>
    <x v="0"/>
    <x v="7"/>
    <s v="2024-09-19"/>
    <x v="2"/>
    <n v="1108"/>
    <x v="0"/>
    <m/>
    <x v="0"/>
    <m/>
    <x v="15"/>
    <n v="100479277"/>
    <x v="0"/>
    <x v="2"/>
    <s v="Gabinete do Presidente"/>
    <s v="ORI"/>
    <x v="0"/>
    <m/>
    <x v="0"/>
    <x v="0"/>
    <x v="0"/>
    <x v="0"/>
    <x v="0"/>
    <x v="0"/>
    <x v="0"/>
    <x v="0"/>
    <x v="0"/>
    <x v="0"/>
    <x v="0"/>
    <s v="Gabinete do Presidente"/>
    <x v="0"/>
    <x v="0"/>
    <x v="0"/>
    <x v="0"/>
    <x v="0"/>
    <x v="0"/>
    <x v="0"/>
    <x v="0"/>
    <x v="0"/>
    <x v="0"/>
    <x v="2"/>
    <x v="0"/>
    <s v="Pagamento de salário referente a 09-2024"/>
  </r>
  <r>
    <x v="0"/>
    <n v="0"/>
    <n v="0"/>
    <n v="0"/>
    <n v="946"/>
    <x v="1463"/>
    <x v="0"/>
    <x v="0"/>
    <x v="0"/>
    <s v="03.16.02"/>
    <x v="3"/>
    <x v="0"/>
    <x v="0"/>
    <s v="Gabinete do Presidente"/>
    <s v="03.16.02"/>
    <s v="Gabinete do Presidente"/>
    <s v="03.16.02"/>
    <x v="31"/>
    <x v="0"/>
    <x v="0"/>
    <x v="1"/>
    <x v="0"/>
    <x v="0"/>
    <x v="0"/>
    <x v="0"/>
    <x v="7"/>
    <s v="2024-09-19"/>
    <x v="2"/>
    <n v="946"/>
    <x v="0"/>
    <m/>
    <x v="0"/>
    <m/>
    <x v="2"/>
    <n v="100474696"/>
    <x v="0"/>
    <x v="1"/>
    <s v="Gabinete do Presidente"/>
    <s v="ORI"/>
    <x v="0"/>
    <m/>
    <x v="0"/>
    <x v="0"/>
    <x v="0"/>
    <x v="0"/>
    <x v="0"/>
    <x v="0"/>
    <x v="0"/>
    <x v="0"/>
    <x v="0"/>
    <x v="0"/>
    <x v="0"/>
    <s v="Gabinete do Presidente"/>
    <x v="0"/>
    <x v="0"/>
    <x v="0"/>
    <x v="0"/>
    <x v="0"/>
    <x v="0"/>
    <x v="0"/>
    <x v="0"/>
    <x v="0"/>
    <x v="0"/>
    <x v="1"/>
    <x v="0"/>
    <s v="Pagamento de salário referente a 09-2024"/>
  </r>
  <r>
    <x v="0"/>
    <n v="0"/>
    <n v="0"/>
    <n v="0"/>
    <n v="1419"/>
    <x v="1463"/>
    <x v="0"/>
    <x v="0"/>
    <x v="0"/>
    <s v="03.16.02"/>
    <x v="3"/>
    <x v="0"/>
    <x v="0"/>
    <s v="Gabinete do Presidente"/>
    <s v="03.16.02"/>
    <s v="Gabinete do Presidente"/>
    <s v="03.16.02"/>
    <x v="59"/>
    <x v="0"/>
    <x v="0"/>
    <x v="0"/>
    <x v="0"/>
    <x v="0"/>
    <x v="0"/>
    <x v="0"/>
    <x v="7"/>
    <s v="2024-09-19"/>
    <x v="2"/>
    <n v="1419"/>
    <x v="0"/>
    <m/>
    <x v="0"/>
    <m/>
    <x v="2"/>
    <n v="100474696"/>
    <x v="0"/>
    <x v="1"/>
    <s v="Gabinete do Presidente"/>
    <s v="ORI"/>
    <x v="0"/>
    <m/>
    <x v="0"/>
    <x v="0"/>
    <x v="0"/>
    <x v="0"/>
    <x v="0"/>
    <x v="0"/>
    <x v="0"/>
    <x v="0"/>
    <x v="0"/>
    <x v="0"/>
    <x v="0"/>
    <s v="Gabinete do Presidente"/>
    <x v="0"/>
    <x v="0"/>
    <x v="0"/>
    <x v="0"/>
    <x v="0"/>
    <x v="0"/>
    <x v="0"/>
    <x v="0"/>
    <x v="0"/>
    <x v="0"/>
    <x v="1"/>
    <x v="0"/>
    <s v="Pagamento de salário referente a 09-2024"/>
  </r>
  <r>
    <x v="0"/>
    <n v="0"/>
    <n v="0"/>
    <n v="0"/>
    <n v="4869"/>
    <x v="1463"/>
    <x v="0"/>
    <x v="0"/>
    <x v="0"/>
    <s v="03.16.02"/>
    <x v="3"/>
    <x v="0"/>
    <x v="0"/>
    <s v="Gabinete do Presidente"/>
    <s v="03.16.02"/>
    <s v="Gabinete do Presidente"/>
    <s v="03.16.02"/>
    <x v="28"/>
    <x v="0"/>
    <x v="0"/>
    <x v="0"/>
    <x v="0"/>
    <x v="0"/>
    <x v="0"/>
    <x v="0"/>
    <x v="7"/>
    <s v="2024-09-19"/>
    <x v="2"/>
    <n v="4869"/>
    <x v="0"/>
    <m/>
    <x v="0"/>
    <m/>
    <x v="2"/>
    <n v="100474696"/>
    <x v="0"/>
    <x v="1"/>
    <s v="Gabinete do Presidente"/>
    <s v="ORI"/>
    <x v="0"/>
    <m/>
    <x v="0"/>
    <x v="0"/>
    <x v="0"/>
    <x v="0"/>
    <x v="0"/>
    <x v="0"/>
    <x v="0"/>
    <x v="0"/>
    <x v="0"/>
    <x v="0"/>
    <x v="0"/>
    <s v="Gabinete do Presidente"/>
    <x v="0"/>
    <x v="0"/>
    <x v="0"/>
    <x v="0"/>
    <x v="0"/>
    <x v="0"/>
    <x v="0"/>
    <x v="0"/>
    <x v="0"/>
    <x v="0"/>
    <x v="1"/>
    <x v="0"/>
    <s v="Pagamento de salário referente a 09-2024"/>
  </r>
  <r>
    <x v="0"/>
    <n v="0"/>
    <n v="0"/>
    <n v="0"/>
    <n v="18455"/>
    <x v="1463"/>
    <x v="0"/>
    <x v="0"/>
    <x v="0"/>
    <s v="03.16.02"/>
    <x v="3"/>
    <x v="0"/>
    <x v="0"/>
    <s v="Gabinete do Presidente"/>
    <s v="03.16.02"/>
    <s v="Gabinete do Presidente"/>
    <s v="03.16.02"/>
    <x v="49"/>
    <x v="0"/>
    <x v="0"/>
    <x v="0"/>
    <x v="1"/>
    <x v="0"/>
    <x v="0"/>
    <x v="0"/>
    <x v="7"/>
    <s v="2024-09-19"/>
    <x v="2"/>
    <n v="18455"/>
    <x v="0"/>
    <m/>
    <x v="0"/>
    <m/>
    <x v="2"/>
    <n v="100474696"/>
    <x v="0"/>
    <x v="1"/>
    <s v="Gabinete do Presidente"/>
    <s v="ORI"/>
    <x v="0"/>
    <m/>
    <x v="0"/>
    <x v="0"/>
    <x v="0"/>
    <x v="0"/>
    <x v="0"/>
    <x v="0"/>
    <x v="0"/>
    <x v="0"/>
    <x v="0"/>
    <x v="0"/>
    <x v="0"/>
    <s v="Gabinete do Presidente"/>
    <x v="0"/>
    <x v="0"/>
    <x v="0"/>
    <x v="0"/>
    <x v="0"/>
    <x v="0"/>
    <x v="0"/>
    <x v="0"/>
    <x v="0"/>
    <x v="0"/>
    <x v="1"/>
    <x v="0"/>
    <s v="Pagamento de salário referente a 09-2024"/>
  </r>
  <r>
    <x v="0"/>
    <n v="0"/>
    <n v="0"/>
    <n v="0"/>
    <n v="176"/>
    <x v="1463"/>
    <x v="0"/>
    <x v="0"/>
    <x v="0"/>
    <s v="03.16.02"/>
    <x v="3"/>
    <x v="0"/>
    <x v="0"/>
    <s v="Gabinete do Presidente"/>
    <s v="03.16.02"/>
    <s v="Gabinete do Presidente"/>
    <s v="03.16.02"/>
    <x v="31"/>
    <x v="0"/>
    <x v="0"/>
    <x v="1"/>
    <x v="0"/>
    <x v="0"/>
    <x v="0"/>
    <x v="0"/>
    <x v="7"/>
    <s v="2024-09-19"/>
    <x v="2"/>
    <n v="176"/>
    <x v="0"/>
    <m/>
    <x v="0"/>
    <m/>
    <x v="54"/>
    <n v="100477977"/>
    <x v="0"/>
    <x v="8"/>
    <s v="Gabinete do Presidente"/>
    <s v="ORI"/>
    <x v="0"/>
    <m/>
    <x v="0"/>
    <x v="0"/>
    <x v="0"/>
    <x v="0"/>
    <x v="0"/>
    <x v="0"/>
    <x v="0"/>
    <x v="0"/>
    <x v="0"/>
    <x v="0"/>
    <x v="0"/>
    <s v="Gabinete do Presidente"/>
    <x v="0"/>
    <x v="0"/>
    <x v="0"/>
    <x v="0"/>
    <x v="0"/>
    <x v="0"/>
    <x v="0"/>
    <x v="0"/>
    <x v="0"/>
    <x v="0"/>
    <x v="8"/>
    <x v="0"/>
    <s v="Pagamento de salário referente a 09-2024"/>
  </r>
  <r>
    <x v="0"/>
    <n v="0"/>
    <n v="0"/>
    <n v="0"/>
    <n v="265"/>
    <x v="1463"/>
    <x v="0"/>
    <x v="0"/>
    <x v="0"/>
    <s v="03.16.02"/>
    <x v="3"/>
    <x v="0"/>
    <x v="0"/>
    <s v="Gabinete do Presidente"/>
    <s v="03.16.02"/>
    <s v="Gabinete do Presidente"/>
    <s v="03.16.02"/>
    <x v="59"/>
    <x v="0"/>
    <x v="0"/>
    <x v="0"/>
    <x v="0"/>
    <x v="0"/>
    <x v="0"/>
    <x v="0"/>
    <x v="7"/>
    <s v="2024-09-19"/>
    <x v="2"/>
    <n v="265"/>
    <x v="0"/>
    <m/>
    <x v="0"/>
    <m/>
    <x v="54"/>
    <n v="100477977"/>
    <x v="0"/>
    <x v="8"/>
    <s v="Gabinete do Presidente"/>
    <s v="ORI"/>
    <x v="0"/>
    <m/>
    <x v="0"/>
    <x v="0"/>
    <x v="0"/>
    <x v="0"/>
    <x v="0"/>
    <x v="0"/>
    <x v="0"/>
    <x v="0"/>
    <x v="0"/>
    <x v="0"/>
    <x v="0"/>
    <s v="Gabinete do Presidente"/>
    <x v="0"/>
    <x v="0"/>
    <x v="0"/>
    <x v="0"/>
    <x v="0"/>
    <x v="0"/>
    <x v="0"/>
    <x v="0"/>
    <x v="0"/>
    <x v="0"/>
    <x v="8"/>
    <x v="0"/>
    <s v="Pagamento de salário referente a 09-2024"/>
  </r>
  <r>
    <x v="0"/>
    <n v="0"/>
    <n v="0"/>
    <n v="0"/>
    <n v="909"/>
    <x v="1463"/>
    <x v="0"/>
    <x v="0"/>
    <x v="0"/>
    <s v="03.16.02"/>
    <x v="3"/>
    <x v="0"/>
    <x v="0"/>
    <s v="Gabinete do Presidente"/>
    <s v="03.16.02"/>
    <s v="Gabinete do Presidente"/>
    <s v="03.16.02"/>
    <x v="28"/>
    <x v="0"/>
    <x v="0"/>
    <x v="0"/>
    <x v="0"/>
    <x v="0"/>
    <x v="0"/>
    <x v="0"/>
    <x v="7"/>
    <s v="2024-09-19"/>
    <x v="2"/>
    <n v="909"/>
    <x v="0"/>
    <m/>
    <x v="0"/>
    <m/>
    <x v="54"/>
    <n v="100477977"/>
    <x v="0"/>
    <x v="8"/>
    <s v="Gabinete do Presidente"/>
    <s v="ORI"/>
    <x v="0"/>
    <m/>
    <x v="0"/>
    <x v="0"/>
    <x v="0"/>
    <x v="0"/>
    <x v="0"/>
    <x v="0"/>
    <x v="0"/>
    <x v="0"/>
    <x v="0"/>
    <x v="0"/>
    <x v="0"/>
    <s v="Gabinete do Presidente"/>
    <x v="0"/>
    <x v="0"/>
    <x v="0"/>
    <x v="0"/>
    <x v="0"/>
    <x v="0"/>
    <x v="0"/>
    <x v="0"/>
    <x v="0"/>
    <x v="0"/>
    <x v="8"/>
    <x v="0"/>
    <s v="Pagamento de salário referente a 09-2024"/>
  </r>
  <r>
    <x v="0"/>
    <n v="0"/>
    <n v="0"/>
    <n v="0"/>
    <n v="3450"/>
    <x v="1463"/>
    <x v="0"/>
    <x v="0"/>
    <x v="0"/>
    <s v="03.16.02"/>
    <x v="3"/>
    <x v="0"/>
    <x v="0"/>
    <s v="Gabinete do Presidente"/>
    <s v="03.16.02"/>
    <s v="Gabinete do Presidente"/>
    <s v="03.16.02"/>
    <x v="49"/>
    <x v="0"/>
    <x v="0"/>
    <x v="0"/>
    <x v="1"/>
    <x v="0"/>
    <x v="0"/>
    <x v="0"/>
    <x v="7"/>
    <s v="2024-09-19"/>
    <x v="2"/>
    <n v="3450"/>
    <x v="0"/>
    <m/>
    <x v="0"/>
    <m/>
    <x v="54"/>
    <n v="100477977"/>
    <x v="0"/>
    <x v="8"/>
    <s v="Gabinete do Presidente"/>
    <s v="ORI"/>
    <x v="0"/>
    <m/>
    <x v="0"/>
    <x v="0"/>
    <x v="0"/>
    <x v="0"/>
    <x v="0"/>
    <x v="0"/>
    <x v="0"/>
    <x v="0"/>
    <x v="0"/>
    <x v="0"/>
    <x v="0"/>
    <s v="Gabinete do Presidente"/>
    <x v="0"/>
    <x v="0"/>
    <x v="0"/>
    <x v="0"/>
    <x v="0"/>
    <x v="0"/>
    <x v="0"/>
    <x v="0"/>
    <x v="0"/>
    <x v="0"/>
    <x v="8"/>
    <x v="0"/>
    <s v="Pagamento de salário referente a 09-2024"/>
  </r>
  <r>
    <x v="0"/>
    <n v="0"/>
    <n v="0"/>
    <n v="0"/>
    <n v="781"/>
    <x v="1463"/>
    <x v="0"/>
    <x v="0"/>
    <x v="0"/>
    <s v="03.16.02"/>
    <x v="3"/>
    <x v="0"/>
    <x v="0"/>
    <s v="Gabinete do Presidente"/>
    <s v="03.16.02"/>
    <s v="Gabinete do Presidente"/>
    <s v="03.16.02"/>
    <x v="31"/>
    <x v="0"/>
    <x v="0"/>
    <x v="1"/>
    <x v="0"/>
    <x v="0"/>
    <x v="0"/>
    <x v="0"/>
    <x v="7"/>
    <s v="2024-09-19"/>
    <x v="2"/>
    <n v="781"/>
    <x v="0"/>
    <m/>
    <x v="0"/>
    <m/>
    <x v="19"/>
    <n v="100474706"/>
    <x v="0"/>
    <x v="6"/>
    <s v="Gabinete do Presidente"/>
    <s v="ORI"/>
    <x v="0"/>
    <m/>
    <x v="0"/>
    <x v="0"/>
    <x v="0"/>
    <x v="0"/>
    <x v="0"/>
    <x v="0"/>
    <x v="0"/>
    <x v="0"/>
    <x v="0"/>
    <x v="0"/>
    <x v="0"/>
    <s v="Gabinete do Presidente"/>
    <x v="0"/>
    <x v="0"/>
    <x v="0"/>
    <x v="0"/>
    <x v="0"/>
    <x v="0"/>
    <x v="0"/>
    <x v="0"/>
    <x v="0"/>
    <x v="0"/>
    <x v="6"/>
    <x v="0"/>
    <s v="Pagamento de salário referente a 09-2024"/>
  </r>
  <r>
    <x v="0"/>
    <n v="0"/>
    <n v="0"/>
    <n v="0"/>
    <n v="1172"/>
    <x v="1463"/>
    <x v="0"/>
    <x v="0"/>
    <x v="0"/>
    <s v="03.16.02"/>
    <x v="3"/>
    <x v="0"/>
    <x v="0"/>
    <s v="Gabinete do Presidente"/>
    <s v="03.16.02"/>
    <s v="Gabinete do Presidente"/>
    <s v="03.16.02"/>
    <x v="59"/>
    <x v="0"/>
    <x v="0"/>
    <x v="0"/>
    <x v="0"/>
    <x v="0"/>
    <x v="0"/>
    <x v="0"/>
    <x v="7"/>
    <s v="2024-09-19"/>
    <x v="2"/>
    <n v="1172"/>
    <x v="0"/>
    <m/>
    <x v="0"/>
    <m/>
    <x v="19"/>
    <n v="100474706"/>
    <x v="0"/>
    <x v="6"/>
    <s v="Gabinete do Presidente"/>
    <s v="ORI"/>
    <x v="0"/>
    <m/>
    <x v="0"/>
    <x v="0"/>
    <x v="0"/>
    <x v="0"/>
    <x v="0"/>
    <x v="0"/>
    <x v="0"/>
    <x v="0"/>
    <x v="0"/>
    <x v="0"/>
    <x v="0"/>
    <s v="Gabinete do Presidente"/>
    <x v="0"/>
    <x v="0"/>
    <x v="0"/>
    <x v="0"/>
    <x v="0"/>
    <x v="0"/>
    <x v="0"/>
    <x v="0"/>
    <x v="0"/>
    <x v="0"/>
    <x v="6"/>
    <x v="0"/>
    <s v="Pagamento de salário referente a 09-2024"/>
  </r>
  <r>
    <x v="0"/>
    <n v="0"/>
    <n v="0"/>
    <n v="0"/>
    <n v="4023"/>
    <x v="1463"/>
    <x v="0"/>
    <x v="0"/>
    <x v="0"/>
    <s v="03.16.02"/>
    <x v="3"/>
    <x v="0"/>
    <x v="0"/>
    <s v="Gabinete do Presidente"/>
    <s v="03.16.02"/>
    <s v="Gabinete do Presidente"/>
    <s v="03.16.02"/>
    <x v="28"/>
    <x v="0"/>
    <x v="0"/>
    <x v="0"/>
    <x v="0"/>
    <x v="0"/>
    <x v="0"/>
    <x v="0"/>
    <x v="7"/>
    <s v="2024-09-19"/>
    <x v="2"/>
    <n v="4023"/>
    <x v="0"/>
    <m/>
    <x v="0"/>
    <m/>
    <x v="19"/>
    <n v="100474706"/>
    <x v="0"/>
    <x v="6"/>
    <s v="Gabinete do Presidente"/>
    <s v="ORI"/>
    <x v="0"/>
    <m/>
    <x v="0"/>
    <x v="0"/>
    <x v="0"/>
    <x v="0"/>
    <x v="0"/>
    <x v="0"/>
    <x v="0"/>
    <x v="0"/>
    <x v="0"/>
    <x v="0"/>
    <x v="0"/>
    <s v="Gabinete do Presidente"/>
    <x v="0"/>
    <x v="0"/>
    <x v="0"/>
    <x v="0"/>
    <x v="0"/>
    <x v="0"/>
    <x v="0"/>
    <x v="0"/>
    <x v="0"/>
    <x v="0"/>
    <x v="6"/>
    <x v="0"/>
    <s v="Pagamento de salário referente a 09-2024"/>
  </r>
  <r>
    <x v="0"/>
    <n v="0"/>
    <n v="0"/>
    <n v="0"/>
    <n v="15249"/>
    <x v="1463"/>
    <x v="0"/>
    <x v="0"/>
    <x v="0"/>
    <s v="03.16.02"/>
    <x v="3"/>
    <x v="0"/>
    <x v="0"/>
    <s v="Gabinete do Presidente"/>
    <s v="03.16.02"/>
    <s v="Gabinete do Presidente"/>
    <s v="03.16.02"/>
    <x v="49"/>
    <x v="0"/>
    <x v="0"/>
    <x v="0"/>
    <x v="1"/>
    <x v="0"/>
    <x v="0"/>
    <x v="0"/>
    <x v="7"/>
    <s v="2024-09-19"/>
    <x v="2"/>
    <n v="15249"/>
    <x v="0"/>
    <m/>
    <x v="0"/>
    <m/>
    <x v="19"/>
    <n v="100474706"/>
    <x v="0"/>
    <x v="6"/>
    <s v="Gabinete do Presidente"/>
    <s v="ORI"/>
    <x v="0"/>
    <m/>
    <x v="0"/>
    <x v="0"/>
    <x v="0"/>
    <x v="0"/>
    <x v="0"/>
    <x v="0"/>
    <x v="0"/>
    <x v="0"/>
    <x v="0"/>
    <x v="0"/>
    <x v="0"/>
    <s v="Gabinete do Presidente"/>
    <x v="0"/>
    <x v="0"/>
    <x v="0"/>
    <x v="0"/>
    <x v="0"/>
    <x v="0"/>
    <x v="0"/>
    <x v="0"/>
    <x v="0"/>
    <x v="0"/>
    <x v="6"/>
    <x v="0"/>
    <s v="Pagamento de salário referente a 09-2024"/>
  </r>
  <r>
    <x v="0"/>
    <n v="0"/>
    <n v="0"/>
    <n v="0"/>
    <n v="11641"/>
    <x v="1463"/>
    <x v="0"/>
    <x v="0"/>
    <x v="0"/>
    <s v="03.16.02"/>
    <x v="3"/>
    <x v="0"/>
    <x v="0"/>
    <s v="Gabinete do Presidente"/>
    <s v="03.16.02"/>
    <s v="Gabinete do Presidente"/>
    <s v="03.16.02"/>
    <x v="31"/>
    <x v="0"/>
    <x v="0"/>
    <x v="1"/>
    <x v="0"/>
    <x v="0"/>
    <x v="0"/>
    <x v="0"/>
    <x v="7"/>
    <s v="2024-09-19"/>
    <x v="2"/>
    <n v="11641"/>
    <x v="0"/>
    <m/>
    <x v="0"/>
    <m/>
    <x v="9"/>
    <n v="100474693"/>
    <x v="0"/>
    <x v="0"/>
    <s v="Gabinete do Presidente"/>
    <s v="ORI"/>
    <x v="0"/>
    <m/>
    <x v="0"/>
    <x v="0"/>
    <x v="0"/>
    <x v="0"/>
    <x v="0"/>
    <x v="0"/>
    <x v="0"/>
    <x v="0"/>
    <x v="0"/>
    <x v="0"/>
    <x v="0"/>
    <s v="Gabinete do Presidente"/>
    <x v="0"/>
    <x v="0"/>
    <x v="0"/>
    <x v="0"/>
    <x v="0"/>
    <x v="0"/>
    <x v="0"/>
    <x v="0"/>
    <x v="0"/>
    <x v="0"/>
    <x v="0"/>
    <x v="0"/>
    <s v="Pagamento de salário referente a 09-2024"/>
  </r>
  <r>
    <x v="0"/>
    <n v="0"/>
    <n v="0"/>
    <n v="0"/>
    <n v="17459"/>
    <x v="1463"/>
    <x v="0"/>
    <x v="0"/>
    <x v="0"/>
    <s v="03.16.02"/>
    <x v="3"/>
    <x v="0"/>
    <x v="0"/>
    <s v="Gabinete do Presidente"/>
    <s v="03.16.02"/>
    <s v="Gabinete do Presidente"/>
    <s v="03.16.02"/>
    <x v="59"/>
    <x v="0"/>
    <x v="0"/>
    <x v="0"/>
    <x v="0"/>
    <x v="0"/>
    <x v="0"/>
    <x v="0"/>
    <x v="7"/>
    <s v="2024-09-19"/>
    <x v="2"/>
    <n v="17459"/>
    <x v="0"/>
    <m/>
    <x v="0"/>
    <m/>
    <x v="9"/>
    <n v="100474693"/>
    <x v="0"/>
    <x v="0"/>
    <s v="Gabinete do Presidente"/>
    <s v="ORI"/>
    <x v="0"/>
    <m/>
    <x v="0"/>
    <x v="0"/>
    <x v="0"/>
    <x v="0"/>
    <x v="0"/>
    <x v="0"/>
    <x v="0"/>
    <x v="0"/>
    <x v="0"/>
    <x v="0"/>
    <x v="0"/>
    <s v="Gabinete do Presidente"/>
    <x v="0"/>
    <x v="0"/>
    <x v="0"/>
    <x v="0"/>
    <x v="0"/>
    <x v="0"/>
    <x v="0"/>
    <x v="0"/>
    <x v="0"/>
    <x v="0"/>
    <x v="0"/>
    <x v="0"/>
    <s v="Pagamento de salário referente a 09-2024"/>
  </r>
  <r>
    <x v="0"/>
    <n v="0"/>
    <n v="0"/>
    <n v="0"/>
    <n v="59907"/>
    <x v="1463"/>
    <x v="0"/>
    <x v="0"/>
    <x v="0"/>
    <s v="03.16.02"/>
    <x v="3"/>
    <x v="0"/>
    <x v="0"/>
    <s v="Gabinete do Presidente"/>
    <s v="03.16.02"/>
    <s v="Gabinete do Presidente"/>
    <s v="03.16.02"/>
    <x v="28"/>
    <x v="0"/>
    <x v="0"/>
    <x v="0"/>
    <x v="0"/>
    <x v="0"/>
    <x v="0"/>
    <x v="0"/>
    <x v="7"/>
    <s v="2024-09-19"/>
    <x v="2"/>
    <n v="59907"/>
    <x v="0"/>
    <m/>
    <x v="0"/>
    <m/>
    <x v="9"/>
    <n v="100474693"/>
    <x v="0"/>
    <x v="0"/>
    <s v="Gabinete do Presidente"/>
    <s v="ORI"/>
    <x v="0"/>
    <m/>
    <x v="0"/>
    <x v="0"/>
    <x v="0"/>
    <x v="0"/>
    <x v="0"/>
    <x v="0"/>
    <x v="0"/>
    <x v="0"/>
    <x v="0"/>
    <x v="0"/>
    <x v="0"/>
    <s v="Gabinete do Presidente"/>
    <x v="0"/>
    <x v="0"/>
    <x v="0"/>
    <x v="0"/>
    <x v="0"/>
    <x v="0"/>
    <x v="0"/>
    <x v="0"/>
    <x v="0"/>
    <x v="0"/>
    <x v="0"/>
    <x v="0"/>
    <s v="Pagamento de salário referente a 09-2024"/>
  </r>
  <r>
    <x v="0"/>
    <n v="0"/>
    <n v="0"/>
    <n v="0"/>
    <n v="227051"/>
    <x v="1463"/>
    <x v="0"/>
    <x v="0"/>
    <x v="0"/>
    <s v="03.16.02"/>
    <x v="3"/>
    <x v="0"/>
    <x v="0"/>
    <s v="Gabinete do Presidente"/>
    <s v="03.16.02"/>
    <s v="Gabinete do Presidente"/>
    <s v="03.16.02"/>
    <x v="49"/>
    <x v="0"/>
    <x v="0"/>
    <x v="0"/>
    <x v="1"/>
    <x v="0"/>
    <x v="0"/>
    <x v="0"/>
    <x v="7"/>
    <s v="2024-09-19"/>
    <x v="2"/>
    <n v="227051"/>
    <x v="0"/>
    <m/>
    <x v="0"/>
    <m/>
    <x v="9"/>
    <n v="100474693"/>
    <x v="0"/>
    <x v="0"/>
    <s v="Gabinete do Presidente"/>
    <s v="ORI"/>
    <x v="0"/>
    <m/>
    <x v="0"/>
    <x v="0"/>
    <x v="0"/>
    <x v="0"/>
    <x v="0"/>
    <x v="0"/>
    <x v="0"/>
    <x v="0"/>
    <x v="0"/>
    <x v="0"/>
    <x v="0"/>
    <s v="Gabinete do Presidente"/>
    <x v="0"/>
    <x v="0"/>
    <x v="0"/>
    <x v="0"/>
    <x v="0"/>
    <x v="0"/>
    <x v="0"/>
    <x v="0"/>
    <x v="0"/>
    <x v="0"/>
    <x v="0"/>
    <x v="0"/>
    <s v="Pagamento de salário referente a 09-2024"/>
  </r>
  <r>
    <x v="0"/>
    <n v="0"/>
    <n v="0"/>
    <n v="0"/>
    <n v="343"/>
    <x v="1464"/>
    <x v="0"/>
    <x v="0"/>
    <x v="0"/>
    <s v="03.16.25"/>
    <x v="23"/>
    <x v="0"/>
    <x v="0"/>
    <s v="Direção dos  Recursos Humanos"/>
    <s v="03.16.25"/>
    <s v="Direção dos  Recursos Humanos"/>
    <s v="03.16.25"/>
    <x v="31"/>
    <x v="0"/>
    <x v="0"/>
    <x v="1"/>
    <x v="0"/>
    <x v="0"/>
    <x v="0"/>
    <x v="0"/>
    <x v="7"/>
    <s v="2024-09-19"/>
    <x v="2"/>
    <n v="343"/>
    <x v="0"/>
    <m/>
    <x v="0"/>
    <m/>
    <x v="2"/>
    <n v="100474696"/>
    <x v="0"/>
    <x v="1"/>
    <s v="Direção dos  Recursos Humanos"/>
    <s v="ORI"/>
    <x v="0"/>
    <m/>
    <x v="0"/>
    <x v="0"/>
    <x v="0"/>
    <x v="0"/>
    <x v="0"/>
    <x v="0"/>
    <x v="0"/>
    <x v="0"/>
    <x v="0"/>
    <x v="0"/>
    <x v="0"/>
    <s v="Direção dos  Recursos Humanos"/>
    <x v="0"/>
    <x v="0"/>
    <x v="0"/>
    <x v="0"/>
    <x v="0"/>
    <x v="0"/>
    <x v="0"/>
    <x v="0"/>
    <x v="0"/>
    <x v="0"/>
    <x v="1"/>
    <x v="0"/>
    <s v="Pagamento de salário referente a 09-2024"/>
  </r>
  <r>
    <x v="0"/>
    <n v="0"/>
    <n v="0"/>
    <n v="0"/>
    <n v="78"/>
    <x v="1464"/>
    <x v="0"/>
    <x v="0"/>
    <x v="0"/>
    <s v="03.16.25"/>
    <x v="23"/>
    <x v="0"/>
    <x v="0"/>
    <s v="Direção dos  Recursos Humanos"/>
    <s v="03.16.25"/>
    <s v="Direção dos  Recursos Humanos"/>
    <s v="03.16.25"/>
    <x v="29"/>
    <x v="0"/>
    <x v="0"/>
    <x v="0"/>
    <x v="0"/>
    <x v="0"/>
    <x v="0"/>
    <x v="0"/>
    <x v="7"/>
    <s v="2024-09-19"/>
    <x v="2"/>
    <n v="78"/>
    <x v="0"/>
    <m/>
    <x v="0"/>
    <m/>
    <x v="2"/>
    <n v="100474696"/>
    <x v="0"/>
    <x v="1"/>
    <s v="Direção dos  Recursos Humanos"/>
    <s v="ORI"/>
    <x v="0"/>
    <m/>
    <x v="0"/>
    <x v="0"/>
    <x v="0"/>
    <x v="0"/>
    <x v="0"/>
    <x v="0"/>
    <x v="0"/>
    <x v="0"/>
    <x v="0"/>
    <x v="0"/>
    <x v="0"/>
    <s v="Direção dos  Recursos Humanos"/>
    <x v="0"/>
    <x v="0"/>
    <x v="0"/>
    <x v="0"/>
    <x v="0"/>
    <x v="0"/>
    <x v="0"/>
    <x v="0"/>
    <x v="0"/>
    <x v="0"/>
    <x v="1"/>
    <x v="0"/>
    <s v="Pagamento de salário referente a 09-2024"/>
  </r>
  <r>
    <x v="0"/>
    <n v="0"/>
    <n v="0"/>
    <n v="0"/>
    <n v="702"/>
    <x v="1464"/>
    <x v="0"/>
    <x v="0"/>
    <x v="0"/>
    <s v="03.16.25"/>
    <x v="23"/>
    <x v="0"/>
    <x v="0"/>
    <s v="Direção dos  Recursos Humanos"/>
    <s v="03.16.25"/>
    <s v="Direção dos  Recursos Humanos"/>
    <s v="03.16.25"/>
    <x v="30"/>
    <x v="0"/>
    <x v="0"/>
    <x v="0"/>
    <x v="1"/>
    <x v="0"/>
    <x v="0"/>
    <x v="0"/>
    <x v="7"/>
    <s v="2024-09-19"/>
    <x v="2"/>
    <n v="702"/>
    <x v="0"/>
    <m/>
    <x v="0"/>
    <m/>
    <x v="2"/>
    <n v="100474696"/>
    <x v="0"/>
    <x v="1"/>
    <s v="Direção dos  Recursos Humanos"/>
    <s v="ORI"/>
    <x v="0"/>
    <m/>
    <x v="0"/>
    <x v="0"/>
    <x v="0"/>
    <x v="0"/>
    <x v="0"/>
    <x v="0"/>
    <x v="0"/>
    <x v="0"/>
    <x v="0"/>
    <x v="0"/>
    <x v="0"/>
    <s v="Direção dos  Recursos Humanos"/>
    <x v="0"/>
    <x v="0"/>
    <x v="0"/>
    <x v="0"/>
    <x v="0"/>
    <x v="0"/>
    <x v="0"/>
    <x v="0"/>
    <x v="0"/>
    <x v="0"/>
    <x v="1"/>
    <x v="0"/>
    <s v="Pagamento de salário referente a 09-2024"/>
  </r>
  <r>
    <x v="0"/>
    <n v="0"/>
    <n v="0"/>
    <n v="0"/>
    <n v="9829"/>
    <x v="1464"/>
    <x v="0"/>
    <x v="0"/>
    <x v="0"/>
    <s v="03.16.25"/>
    <x v="23"/>
    <x v="0"/>
    <x v="0"/>
    <s v="Direção dos  Recursos Humanos"/>
    <s v="03.16.25"/>
    <s v="Direção dos  Recursos Humanos"/>
    <s v="03.16.25"/>
    <x v="48"/>
    <x v="0"/>
    <x v="0"/>
    <x v="0"/>
    <x v="1"/>
    <x v="0"/>
    <x v="0"/>
    <x v="0"/>
    <x v="7"/>
    <s v="2024-09-19"/>
    <x v="2"/>
    <n v="9829"/>
    <x v="0"/>
    <m/>
    <x v="0"/>
    <m/>
    <x v="2"/>
    <n v="100474696"/>
    <x v="0"/>
    <x v="1"/>
    <s v="Direção dos  Recursos Humanos"/>
    <s v="ORI"/>
    <x v="0"/>
    <m/>
    <x v="0"/>
    <x v="0"/>
    <x v="0"/>
    <x v="0"/>
    <x v="0"/>
    <x v="0"/>
    <x v="0"/>
    <x v="0"/>
    <x v="0"/>
    <x v="0"/>
    <x v="0"/>
    <s v="Direção dos  Recursos Humanos"/>
    <x v="0"/>
    <x v="0"/>
    <x v="0"/>
    <x v="0"/>
    <x v="0"/>
    <x v="0"/>
    <x v="0"/>
    <x v="0"/>
    <x v="0"/>
    <x v="0"/>
    <x v="1"/>
    <x v="0"/>
    <s v="Pagamento de salário referente a 09-2024"/>
  </r>
  <r>
    <x v="0"/>
    <n v="0"/>
    <n v="0"/>
    <n v="0"/>
    <n v="3437"/>
    <x v="1464"/>
    <x v="0"/>
    <x v="0"/>
    <x v="0"/>
    <s v="03.16.25"/>
    <x v="23"/>
    <x v="0"/>
    <x v="0"/>
    <s v="Direção dos  Recursos Humanos"/>
    <s v="03.16.25"/>
    <s v="Direção dos  Recursos Humanos"/>
    <s v="03.16.25"/>
    <x v="49"/>
    <x v="0"/>
    <x v="0"/>
    <x v="0"/>
    <x v="1"/>
    <x v="0"/>
    <x v="0"/>
    <x v="0"/>
    <x v="7"/>
    <s v="2024-09-19"/>
    <x v="2"/>
    <n v="3437"/>
    <x v="0"/>
    <m/>
    <x v="0"/>
    <m/>
    <x v="2"/>
    <n v="100474696"/>
    <x v="0"/>
    <x v="1"/>
    <s v="Direção dos  Recursos Humanos"/>
    <s v="ORI"/>
    <x v="0"/>
    <m/>
    <x v="0"/>
    <x v="0"/>
    <x v="0"/>
    <x v="0"/>
    <x v="0"/>
    <x v="0"/>
    <x v="0"/>
    <x v="0"/>
    <x v="0"/>
    <x v="0"/>
    <x v="0"/>
    <s v="Direção dos  Recursos Humanos"/>
    <x v="0"/>
    <x v="0"/>
    <x v="0"/>
    <x v="0"/>
    <x v="0"/>
    <x v="0"/>
    <x v="0"/>
    <x v="0"/>
    <x v="0"/>
    <x v="0"/>
    <x v="1"/>
    <x v="0"/>
    <s v="Pagamento de salário referente a 09-2024"/>
  </r>
  <r>
    <x v="0"/>
    <n v="0"/>
    <n v="0"/>
    <n v="0"/>
    <n v="1711"/>
    <x v="1464"/>
    <x v="0"/>
    <x v="0"/>
    <x v="0"/>
    <s v="03.16.25"/>
    <x v="23"/>
    <x v="0"/>
    <x v="0"/>
    <s v="Direção dos  Recursos Humanos"/>
    <s v="03.16.25"/>
    <s v="Direção dos  Recursos Humanos"/>
    <s v="03.16.25"/>
    <x v="78"/>
    <x v="0"/>
    <x v="4"/>
    <x v="17"/>
    <x v="0"/>
    <x v="0"/>
    <x v="0"/>
    <x v="0"/>
    <x v="7"/>
    <s v="2024-09-19"/>
    <x v="2"/>
    <n v="1711"/>
    <x v="0"/>
    <m/>
    <x v="0"/>
    <m/>
    <x v="2"/>
    <n v="100474696"/>
    <x v="0"/>
    <x v="1"/>
    <s v="Direção dos  Recursos Humanos"/>
    <s v="ORI"/>
    <x v="0"/>
    <m/>
    <x v="0"/>
    <x v="0"/>
    <x v="0"/>
    <x v="0"/>
    <x v="0"/>
    <x v="0"/>
    <x v="0"/>
    <x v="0"/>
    <x v="0"/>
    <x v="0"/>
    <x v="0"/>
    <s v="Direção dos  Recursos Humanos"/>
    <x v="0"/>
    <x v="0"/>
    <x v="0"/>
    <x v="0"/>
    <x v="0"/>
    <x v="0"/>
    <x v="0"/>
    <x v="0"/>
    <x v="0"/>
    <x v="0"/>
    <x v="1"/>
    <x v="0"/>
    <s v="Pagamento de salário referente a 09-2024"/>
  </r>
  <r>
    <x v="0"/>
    <n v="0"/>
    <n v="0"/>
    <n v="0"/>
    <n v="30669"/>
    <x v="1464"/>
    <x v="0"/>
    <x v="0"/>
    <x v="0"/>
    <s v="03.16.25"/>
    <x v="23"/>
    <x v="0"/>
    <x v="0"/>
    <s v="Direção dos  Recursos Humanos"/>
    <s v="03.16.25"/>
    <s v="Direção dos  Recursos Humanos"/>
    <s v="03.16.25"/>
    <x v="79"/>
    <x v="0"/>
    <x v="4"/>
    <x v="17"/>
    <x v="0"/>
    <x v="0"/>
    <x v="0"/>
    <x v="0"/>
    <x v="7"/>
    <s v="2024-09-19"/>
    <x v="2"/>
    <n v="30669"/>
    <x v="0"/>
    <m/>
    <x v="0"/>
    <m/>
    <x v="2"/>
    <n v="100474696"/>
    <x v="0"/>
    <x v="1"/>
    <s v="Direção dos  Recursos Humanos"/>
    <s v="ORI"/>
    <x v="0"/>
    <m/>
    <x v="0"/>
    <x v="0"/>
    <x v="0"/>
    <x v="0"/>
    <x v="0"/>
    <x v="0"/>
    <x v="0"/>
    <x v="0"/>
    <x v="0"/>
    <x v="0"/>
    <x v="0"/>
    <s v="Direção dos  Recursos Humanos"/>
    <x v="0"/>
    <x v="0"/>
    <x v="0"/>
    <x v="0"/>
    <x v="0"/>
    <x v="0"/>
    <x v="0"/>
    <x v="0"/>
    <x v="0"/>
    <x v="0"/>
    <x v="1"/>
    <x v="0"/>
    <s v="Pagamento de salário referente a 09-2024"/>
  </r>
  <r>
    <x v="0"/>
    <n v="0"/>
    <n v="0"/>
    <n v="0"/>
    <n v="11318"/>
    <x v="1464"/>
    <x v="0"/>
    <x v="0"/>
    <x v="0"/>
    <s v="03.16.25"/>
    <x v="23"/>
    <x v="0"/>
    <x v="0"/>
    <s v="Direção dos  Recursos Humanos"/>
    <s v="03.16.25"/>
    <s v="Direção dos  Recursos Humanos"/>
    <s v="03.16.25"/>
    <x v="31"/>
    <x v="0"/>
    <x v="0"/>
    <x v="1"/>
    <x v="0"/>
    <x v="0"/>
    <x v="0"/>
    <x v="0"/>
    <x v="7"/>
    <s v="2024-09-19"/>
    <x v="2"/>
    <n v="11318"/>
    <x v="0"/>
    <m/>
    <x v="0"/>
    <m/>
    <x v="9"/>
    <n v="100474693"/>
    <x v="0"/>
    <x v="0"/>
    <s v="Direção dos  Recursos Humanos"/>
    <s v="ORI"/>
    <x v="0"/>
    <m/>
    <x v="0"/>
    <x v="0"/>
    <x v="0"/>
    <x v="0"/>
    <x v="0"/>
    <x v="0"/>
    <x v="0"/>
    <x v="0"/>
    <x v="0"/>
    <x v="0"/>
    <x v="0"/>
    <s v="Direção dos  Recursos Humanos"/>
    <x v="0"/>
    <x v="0"/>
    <x v="0"/>
    <x v="0"/>
    <x v="0"/>
    <x v="0"/>
    <x v="0"/>
    <x v="0"/>
    <x v="0"/>
    <x v="0"/>
    <x v="0"/>
    <x v="0"/>
    <s v="Pagamento de salário referente a 09-2024"/>
  </r>
  <r>
    <x v="0"/>
    <n v="0"/>
    <n v="0"/>
    <n v="0"/>
    <n v="2592"/>
    <x v="1464"/>
    <x v="0"/>
    <x v="0"/>
    <x v="0"/>
    <s v="03.16.25"/>
    <x v="23"/>
    <x v="0"/>
    <x v="0"/>
    <s v="Direção dos  Recursos Humanos"/>
    <s v="03.16.25"/>
    <s v="Direção dos  Recursos Humanos"/>
    <s v="03.16.25"/>
    <x v="29"/>
    <x v="0"/>
    <x v="0"/>
    <x v="0"/>
    <x v="0"/>
    <x v="0"/>
    <x v="0"/>
    <x v="0"/>
    <x v="7"/>
    <s v="2024-09-19"/>
    <x v="2"/>
    <n v="2592"/>
    <x v="0"/>
    <m/>
    <x v="0"/>
    <m/>
    <x v="9"/>
    <n v="100474693"/>
    <x v="0"/>
    <x v="0"/>
    <s v="Direção dos  Recursos Humanos"/>
    <s v="ORI"/>
    <x v="0"/>
    <m/>
    <x v="0"/>
    <x v="0"/>
    <x v="0"/>
    <x v="0"/>
    <x v="0"/>
    <x v="0"/>
    <x v="0"/>
    <x v="0"/>
    <x v="0"/>
    <x v="0"/>
    <x v="0"/>
    <s v="Direção dos  Recursos Humanos"/>
    <x v="0"/>
    <x v="0"/>
    <x v="0"/>
    <x v="0"/>
    <x v="0"/>
    <x v="0"/>
    <x v="0"/>
    <x v="0"/>
    <x v="0"/>
    <x v="0"/>
    <x v="0"/>
    <x v="0"/>
    <s v="Pagamento de salário referente a 09-2024"/>
  </r>
  <r>
    <x v="0"/>
    <n v="0"/>
    <n v="0"/>
    <n v="0"/>
    <n v="23111"/>
    <x v="1464"/>
    <x v="0"/>
    <x v="0"/>
    <x v="0"/>
    <s v="03.16.25"/>
    <x v="23"/>
    <x v="0"/>
    <x v="0"/>
    <s v="Direção dos  Recursos Humanos"/>
    <s v="03.16.25"/>
    <s v="Direção dos  Recursos Humanos"/>
    <s v="03.16.25"/>
    <x v="30"/>
    <x v="0"/>
    <x v="0"/>
    <x v="0"/>
    <x v="1"/>
    <x v="0"/>
    <x v="0"/>
    <x v="0"/>
    <x v="7"/>
    <s v="2024-09-19"/>
    <x v="2"/>
    <n v="23111"/>
    <x v="0"/>
    <m/>
    <x v="0"/>
    <m/>
    <x v="9"/>
    <n v="100474693"/>
    <x v="0"/>
    <x v="0"/>
    <s v="Direção dos  Recursos Humanos"/>
    <s v="ORI"/>
    <x v="0"/>
    <m/>
    <x v="0"/>
    <x v="0"/>
    <x v="0"/>
    <x v="0"/>
    <x v="0"/>
    <x v="0"/>
    <x v="0"/>
    <x v="0"/>
    <x v="0"/>
    <x v="0"/>
    <x v="0"/>
    <s v="Direção dos  Recursos Humanos"/>
    <x v="0"/>
    <x v="0"/>
    <x v="0"/>
    <x v="0"/>
    <x v="0"/>
    <x v="0"/>
    <x v="0"/>
    <x v="0"/>
    <x v="0"/>
    <x v="0"/>
    <x v="0"/>
    <x v="0"/>
    <s v="Pagamento de salário referente a 09-2024"/>
  </r>
  <r>
    <x v="0"/>
    <n v="0"/>
    <n v="0"/>
    <n v="0"/>
    <n v="323539"/>
    <x v="1464"/>
    <x v="0"/>
    <x v="0"/>
    <x v="0"/>
    <s v="03.16.25"/>
    <x v="23"/>
    <x v="0"/>
    <x v="0"/>
    <s v="Direção dos  Recursos Humanos"/>
    <s v="03.16.25"/>
    <s v="Direção dos  Recursos Humanos"/>
    <s v="03.16.25"/>
    <x v="48"/>
    <x v="0"/>
    <x v="0"/>
    <x v="0"/>
    <x v="1"/>
    <x v="0"/>
    <x v="0"/>
    <x v="0"/>
    <x v="7"/>
    <s v="2024-09-19"/>
    <x v="2"/>
    <n v="323539"/>
    <x v="0"/>
    <m/>
    <x v="0"/>
    <m/>
    <x v="9"/>
    <n v="100474693"/>
    <x v="0"/>
    <x v="0"/>
    <s v="Direção dos  Recursos Humanos"/>
    <s v="ORI"/>
    <x v="0"/>
    <m/>
    <x v="0"/>
    <x v="0"/>
    <x v="0"/>
    <x v="0"/>
    <x v="0"/>
    <x v="0"/>
    <x v="0"/>
    <x v="0"/>
    <x v="0"/>
    <x v="0"/>
    <x v="0"/>
    <s v="Direção dos  Recursos Humanos"/>
    <x v="0"/>
    <x v="0"/>
    <x v="0"/>
    <x v="0"/>
    <x v="0"/>
    <x v="0"/>
    <x v="0"/>
    <x v="0"/>
    <x v="0"/>
    <x v="0"/>
    <x v="0"/>
    <x v="0"/>
    <s v="Pagamento de salário referente a 09-2024"/>
  </r>
  <r>
    <x v="0"/>
    <n v="0"/>
    <n v="0"/>
    <n v="0"/>
    <n v="113149"/>
    <x v="1464"/>
    <x v="0"/>
    <x v="0"/>
    <x v="0"/>
    <s v="03.16.25"/>
    <x v="23"/>
    <x v="0"/>
    <x v="0"/>
    <s v="Direção dos  Recursos Humanos"/>
    <s v="03.16.25"/>
    <s v="Direção dos  Recursos Humanos"/>
    <s v="03.16.25"/>
    <x v="49"/>
    <x v="0"/>
    <x v="0"/>
    <x v="0"/>
    <x v="1"/>
    <x v="0"/>
    <x v="0"/>
    <x v="0"/>
    <x v="7"/>
    <s v="2024-09-19"/>
    <x v="2"/>
    <n v="113149"/>
    <x v="0"/>
    <m/>
    <x v="0"/>
    <m/>
    <x v="9"/>
    <n v="100474693"/>
    <x v="0"/>
    <x v="0"/>
    <s v="Direção dos  Recursos Humanos"/>
    <s v="ORI"/>
    <x v="0"/>
    <m/>
    <x v="0"/>
    <x v="0"/>
    <x v="0"/>
    <x v="0"/>
    <x v="0"/>
    <x v="0"/>
    <x v="0"/>
    <x v="0"/>
    <x v="0"/>
    <x v="0"/>
    <x v="0"/>
    <s v="Direção dos  Recursos Humanos"/>
    <x v="0"/>
    <x v="0"/>
    <x v="0"/>
    <x v="0"/>
    <x v="0"/>
    <x v="0"/>
    <x v="0"/>
    <x v="0"/>
    <x v="0"/>
    <x v="0"/>
    <x v="0"/>
    <x v="0"/>
    <s v="Pagamento de salário referente a 09-2024"/>
  </r>
  <r>
    <x v="0"/>
    <n v="0"/>
    <n v="0"/>
    <n v="0"/>
    <n v="56339"/>
    <x v="1464"/>
    <x v="0"/>
    <x v="0"/>
    <x v="0"/>
    <s v="03.16.25"/>
    <x v="23"/>
    <x v="0"/>
    <x v="0"/>
    <s v="Direção dos  Recursos Humanos"/>
    <s v="03.16.25"/>
    <s v="Direção dos  Recursos Humanos"/>
    <s v="03.16.25"/>
    <x v="78"/>
    <x v="0"/>
    <x v="4"/>
    <x v="17"/>
    <x v="0"/>
    <x v="0"/>
    <x v="0"/>
    <x v="0"/>
    <x v="7"/>
    <s v="2024-09-19"/>
    <x v="2"/>
    <n v="56339"/>
    <x v="0"/>
    <m/>
    <x v="0"/>
    <m/>
    <x v="9"/>
    <n v="100474693"/>
    <x v="0"/>
    <x v="0"/>
    <s v="Direção dos  Recursos Humanos"/>
    <s v="ORI"/>
    <x v="0"/>
    <m/>
    <x v="0"/>
    <x v="0"/>
    <x v="0"/>
    <x v="0"/>
    <x v="0"/>
    <x v="0"/>
    <x v="0"/>
    <x v="0"/>
    <x v="0"/>
    <x v="0"/>
    <x v="0"/>
    <s v="Direção dos  Recursos Humanos"/>
    <x v="0"/>
    <x v="0"/>
    <x v="0"/>
    <x v="0"/>
    <x v="0"/>
    <x v="0"/>
    <x v="0"/>
    <x v="0"/>
    <x v="0"/>
    <x v="0"/>
    <x v="0"/>
    <x v="0"/>
    <s v="Pagamento de salário referente a 09-2024"/>
  </r>
  <r>
    <x v="0"/>
    <n v="0"/>
    <n v="0"/>
    <n v="0"/>
    <n v="1009368"/>
    <x v="1464"/>
    <x v="0"/>
    <x v="0"/>
    <x v="0"/>
    <s v="03.16.25"/>
    <x v="23"/>
    <x v="0"/>
    <x v="0"/>
    <s v="Direção dos  Recursos Humanos"/>
    <s v="03.16.25"/>
    <s v="Direção dos  Recursos Humanos"/>
    <s v="03.16.25"/>
    <x v="79"/>
    <x v="0"/>
    <x v="4"/>
    <x v="17"/>
    <x v="0"/>
    <x v="0"/>
    <x v="0"/>
    <x v="0"/>
    <x v="7"/>
    <s v="2024-09-19"/>
    <x v="2"/>
    <n v="1009368"/>
    <x v="0"/>
    <m/>
    <x v="0"/>
    <m/>
    <x v="9"/>
    <n v="100474693"/>
    <x v="0"/>
    <x v="0"/>
    <s v="Direção dos  Recursos Humanos"/>
    <s v="ORI"/>
    <x v="0"/>
    <m/>
    <x v="0"/>
    <x v="0"/>
    <x v="0"/>
    <x v="0"/>
    <x v="0"/>
    <x v="0"/>
    <x v="0"/>
    <x v="0"/>
    <x v="0"/>
    <x v="0"/>
    <x v="0"/>
    <s v="Direção dos  Recursos Humanos"/>
    <x v="0"/>
    <x v="0"/>
    <x v="0"/>
    <x v="0"/>
    <x v="0"/>
    <x v="0"/>
    <x v="0"/>
    <x v="0"/>
    <x v="0"/>
    <x v="0"/>
    <x v="0"/>
    <x v="0"/>
    <s v="Pagamento de salário referente a 09-2024"/>
  </r>
  <r>
    <x v="1"/>
    <n v="0"/>
    <n v="0"/>
    <n v="0"/>
    <n v="3500"/>
    <x v="1465"/>
    <x v="0"/>
    <x v="0"/>
    <x v="0"/>
    <s v="01.27.06.80"/>
    <x v="1"/>
    <x v="1"/>
    <x v="1"/>
    <s v="Requalificação Urbana e habitação"/>
    <s v="01.27.06"/>
    <s v="Requalificação Urbana e habitação"/>
    <s v="01.27.06"/>
    <x v="1"/>
    <x v="0"/>
    <x v="0"/>
    <x v="0"/>
    <x v="0"/>
    <x v="1"/>
    <x v="1"/>
    <x v="0"/>
    <x v="7"/>
    <s v="2024-09-20"/>
    <x v="2"/>
    <n v="3500"/>
    <x v="0"/>
    <m/>
    <x v="0"/>
    <m/>
    <x v="266"/>
    <n v="100479605"/>
    <x v="0"/>
    <x v="0"/>
    <s v="Requalificação Urbana de Veneza"/>
    <s v="ORI"/>
    <x v="0"/>
    <m/>
    <x v="0"/>
    <x v="0"/>
    <x v="0"/>
    <x v="0"/>
    <x v="0"/>
    <x v="0"/>
    <x v="0"/>
    <x v="0"/>
    <x v="0"/>
    <x v="0"/>
    <x v="0"/>
    <s v="Requalificação Urbana de Veneza"/>
    <x v="0"/>
    <x v="0"/>
    <x v="0"/>
    <x v="0"/>
    <x v="1"/>
    <x v="0"/>
    <x v="0"/>
    <x v="0"/>
    <x v="0"/>
    <x v="0"/>
    <x v="0"/>
    <x v="0"/>
    <s v="Pagamento referente a aquisição de uma cinta para o camião atrelado ST-89-ZP, afeto as obras da CMSM, conforme anexo."/>
  </r>
  <r>
    <x v="0"/>
    <n v="0"/>
    <n v="0"/>
    <n v="0"/>
    <n v="7760"/>
    <x v="1466"/>
    <x v="0"/>
    <x v="0"/>
    <x v="0"/>
    <s v="03.16.15"/>
    <x v="0"/>
    <x v="0"/>
    <x v="0"/>
    <s v="Direção Financeira"/>
    <s v="03.16.15"/>
    <s v="Direção Financeira"/>
    <s v="03.16.15"/>
    <x v="38"/>
    <x v="0"/>
    <x v="0"/>
    <x v="0"/>
    <x v="0"/>
    <x v="0"/>
    <x v="0"/>
    <x v="0"/>
    <x v="7"/>
    <s v="2024-09-23"/>
    <x v="2"/>
    <n v="7760"/>
    <x v="0"/>
    <m/>
    <x v="0"/>
    <m/>
    <x v="267"/>
    <n v="100479725"/>
    <x v="0"/>
    <x v="0"/>
    <s v="Direção Financeira"/>
    <s v="ORI"/>
    <x v="0"/>
    <m/>
    <x v="0"/>
    <x v="0"/>
    <x v="0"/>
    <x v="0"/>
    <x v="0"/>
    <x v="0"/>
    <x v="0"/>
    <x v="0"/>
    <x v="0"/>
    <x v="0"/>
    <x v="0"/>
    <s v="Direção Financeira"/>
    <x v="0"/>
    <x v="0"/>
    <x v="0"/>
    <x v="0"/>
    <x v="0"/>
    <x v="0"/>
    <x v="0"/>
    <x v="0"/>
    <x v="0"/>
    <x v="0"/>
    <x v="0"/>
    <x v="0"/>
    <s v="Pagamento a favor da Alianca Infinito, referente almoço servido no âmbito do Projeto São Miguel a correr, conforme anexo. "/>
  </r>
  <r>
    <x v="0"/>
    <n v="0"/>
    <n v="0"/>
    <n v="0"/>
    <n v="4000"/>
    <x v="1467"/>
    <x v="0"/>
    <x v="0"/>
    <x v="0"/>
    <s v="01.25.04.22"/>
    <x v="7"/>
    <x v="3"/>
    <x v="3"/>
    <s v="Cultura"/>
    <s v="01.25.04"/>
    <s v="Cultura"/>
    <s v="01.25.04"/>
    <x v="4"/>
    <x v="0"/>
    <x v="2"/>
    <x v="2"/>
    <x v="0"/>
    <x v="1"/>
    <x v="0"/>
    <x v="0"/>
    <x v="7"/>
    <s v="2024-09-25"/>
    <x v="2"/>
    <n v="4000"/>
    <x v="0"/>
    <m/>
    <x v="0"/>
    <m/>
    <x v="81"/>
    <n v="100476675"/>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o senhor José Jorge Tavares, referente a serviços prestado à noite nos dias 09 e 10 de agosto de 2024- festival Calheta 2024, conforme anexo"/>
  </r>
  <r>
    <x v="0"/>
    <n v="0"/>
    <n v="0"/>
    <n v="0"/>
    <n v="30000"/>
    <x v="1468"/>
    <x v="0"/>
    <x v="0"/>
    <x v="0"/>
    <s v="01.25.04.22"/>
    <x v="7"/>
    <x v="3"/>
    <x v="3"/>
    <s v="Cultura"/>
    <s v="01.25.04"/>
    <s v="Cultura"/>
    <s v="01.25.04"/>
    <x v="4"/>
    <x v="0"/>
    <x v="2"/>
    <x v="2"/>
    <x v="0"/>
    <x v="1"/>
    <x v="0"/>
    <x v="0"/>
    <x v="7"/>
    <s v="2024-09-25"/>
    <x v="2"/>
    <n v="30000"/>
    <x v="0"/>
    <m/>
    <x v="0"/>
    <m/>
    <x v="268"/>
    <n v="100418897"/>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o senhor António Félix Lopes pela atuação do artista na IV edição da Noite de Mornas, conforme anexo "/>
  </r>
  <r>
    <x v="0"/>
    <n v="0"/>
    <n v="0"/>
    <n v="0"/>
    <n v="5000"/>
    <x v="1469"/>
    <x v="0"/>
    <x v="0"/>
    <x v="0"/>
    <s v="01.25.04.22"/>
    <x v="7"/>
    <x v="3"/>
    <x v="3"/>
    <s v="Cultura"/>
    <s v="01.25.04"/>
    <s v="Cultura"/>
    <s v="01.25.04"/>
    <x v="4"/>
    <x v="0"/>
    <x v="2"/>
    <x v="2"/>
    <x v="0"/>
    <x v="1"/>
    <x v="0"/>
    <x v="0"/>
    <x v="7"/>
    <s v="2024-09-25"/>
    <x v="2"/>
    <n v="5000"/>
    <x v="0"/>
    <m/>
    <x v="0"/>
    <m/>
    <x v="113"/>
    <n v="100476148"/>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o senhor Rolando Tavares, DJ na atuação dos artista na IV edição da Noite de Mornas, conforme anexo   "/>
  </r>
  <r>
    <x v="1"/>
    <n v="0"/>
    <n v="0"/>
    <n v="0"/>
    <n v="10000"/>
    <x v="1470"/>
    <x v="0"/>
    <x v="0"/>
    <x v="0"/>
    <s v="01.25.02.23"/>
    <x v="12"/>
    <x v="3"/>
    <x v="3"/>
    <s v="desporto"/>
    <s v="01.25.02"/>
    <s v="desporto"/>
    <s v="01.25.02"/>
    <x v="1"/>
    <x v="0"/>
    <x v="0"/>
    <x v="0"/>
    <x v="0"/>
    <x v="1"/>
    <x v="1"/>
    <x v="0"/>
    <x v="7"/>
    <s v="2024-09-26"/>
    <x v="2"/>
    <n v="10000"/>
    <x v="0"/>
    <m/>
    <x v="0"/>
    <m/>
    <x v="269"/>
    <n v="100390412"/>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Henrique Gomes Lopes, referente a aquisição de uma folha(2,5 vs 1 metro) de gelatina para remodelação do pódio de Atletismo, conforme anexo."/>
  </r>
  <r>
    <x v="0"/>
    <n v="0"/>
    <n v="0"/>
    <n v="0"/>
    <n v="4000"/>
    <x v="1471"/>
    <x v="0"/>
    <x v="0"/>
    <x v="0"/>
    <s v="01.25.04.22"/>
    <x v="7"/>
    <x v="3"/>
    <x v="3"/>
    <s v="Cultura"/>
    <s v="01.25.04"/>
    <s v="Cultura"/>
    <s v="01.25.04"/>
    <x v="4"/>
    <x v="0"/>
    <x v="2"/>
    <x v="2"/>
    <x v="0"/>
    <x v="1"/>
    <x v="0"/>
    <x v="0"/>
    <x v="7"/>
    <s v="2024-09-27"/>
    <x v="2"/>
    <n v="4000"/>
    <x v="0"/>
    <m/>
    <x v="0"/>
    <m/>
    <x v="270"/>
    <n v="100479734"/>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a senhora Maria Inilda Carvalho, pelos serviços prestados à noite nos serviços vip durante dias 09 e 10 de agosto de 2024, festival Calheta 2024, conforme anexo."/>
  </r>
  <r>
    <x v="0"/>
    <n v="0"/>
    <n v="0"/>
    <n v="0"/>
    <n v="2400"/>
    <x v="1472"/>
    <x v="0"/>
    <x v="1"/>
    <x v="0"/>
    <s v="80.02.01"/>
    <x v="2"/>
    <x v="2"/>
    <x v="2"/>
    <s v="Retenções Iur"/>
    <s v="80.02.01"/>
    <s v="Retenções Iur"/>
    <s v="80.02.01"/>
    <x v="2"/>
    <x v="0"/>
    <x v="1"/>
    <x v="0"/>
    <x v="1"/>
    <x v="2"/>
    <x v="2"/>
    <x v="0"/>
    <x v="7"/>
    <s v="2024-09-19"/>
    <x v="2"/>
    <n v="2400"/>
    <x v="0"/>
    <m/>
    <x v="0"/>
    <m/>
    <x v="2"/>
    <n v="100474696"/>
    <x v="0"/>
    <x v="0"/>
    <s v="Retenções Iur"/>
    <s v="ORI"/>
    <x v="0"/>
    <s v="RIUR"/>
    <x v="0"/>
    <x v="0"/>
    <x v="0"/>
    <x v="0"/>
    <x v="0"/>
    <x v="0"/>
    <x v="0"/>
    <x v="0"/>
    <x v="0"/>
    <x v="0"/>
    <x v="0"/>
    <s v="Retenções Iur"/>
    <x v="0"/>
    <x v="0"/>
    <x v="0"/>
    <x v="0"/>
    <x v="2"/>
    <x v="0"/>
    <x v="0"/>
    <x v="0"/>
    <x v="0"/>
    <x v="1"/>
    <x v="0"/>
    <x v="0"/>
    <s v="RETENCAO OT"/>
  </r>
  <r>
    <x v="0"/>
    <n v="0"/>
    <n v="0"/>
    <n v="0"/>
    <n v="160"/>
    <x v="1473"/>
    <x v="0"/>
    <x v="1"/>
    <x v="0"/>
    <s v="03.03.10"/>
    <x v="8"/>
    <x v="0"/>
    <x v="4"/>
    <s v="Receitas Da Câmara"/>
    <s v="03.03.10"/>
    <s v="Receitas Da Câmara"/>
    <s v="03.03.10"/>
    <x v="8"/>
    <x v="0"/>
    <x v="3"/>
    <x v="3"/>
    <x v="0"/>
    <x v="0"/>
    <x v="2"/>
    <x v="0"/>
    <x v="7"/>
    <s v="2024-09-27"/>
    <x v="2"/>
    <n v="1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9315"/>
    <x v="1474"/>
    <x v="0"/>
    <x v="1"/>
    <x v="0"/>
    <s v="03.03.10"/>
    <x v="8"/>
    <x v="0"/>
    <x v="4"/>
    <s v="Receitas Da Câmara"/>
    <s v="03.03.10"/>
    <s v="Receitas Da Câmara"/>
    <s v="03.03.10"/>
    <x v="18"/>
    <x v="0"/>
    <x v="0"/>
    <x v="0"/>
    <x v="0"/>
    <x v="0"/>
    <x v="2"/>
    <x v="0"/>
    <x v="7"/>
    <s v="2024-09-27"/>
    <x v="2"/>
    <n v="4931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0"/>
    <x v="1475"/>
    <x v="0"/>
    <x v="1"/>
    <x v="0"/>
    <s v="03.03.10"/>
    <x v="8"/>
    <x v="0"/>
    <x v="4"/>
    <s v="Receitas Da Câmara"/>
    <s v="03.03.10"/>
    <s v="Receitas Da Câmara"/>
    <s v="03.03.10"/>
    <x v="11"/>
    <x v="0"/>
    <x v="0"/>
    <x v="5"/>
    <x v="0"/>
    <x v="0"/>
    <x v="2"/>
    <x v="0"/>
    <x v="7"/>
    <s v="2024-09-27"/>
    <x v="2"/>
    <n v="3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0"/>
    <x v="1476"/>
    <x v="0"/>
    <x v="1"/>
    <x v="0"/>
    <s v="03.03.10"/>
    <x v="8"/>
    <x v="0"/>
    <x v="4"/>
    <s v="Receitas Da Câmara"/>
    <s v="03.03.10"/>
    <s v="Receitas Da Câmara"/>
    <s v="03.03.10"/>
    <x v="76"/>
    <x v="0"/>
    <x v="3"/>
    <x v="7"/>
    <x v="0"/>
    <x v="0"/>
    <x v="2"/>
    <x v="0"/>
    <x v="7"/>
    <s v="2024-09-27"/>
    <x v="2"/>
    <n v="1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
    <x v="1477"/>
    <x v="0"/>
    <x v="1"/>
    <x v="0"/>
    <s v="03.03.10"/>
    <x v="8"/>
    <x v="0"/>
    <x v="4"/>
    <s v="Receitas Da Câmara"/>
    <s v="03.03.10"/>
    <s v="Receitas Da Câmara"/>
    <s v="03.03.10"/>
    <x v="6"/>
    <x v="0"/>
    <x v="3"/>
    <x v="3"/>
    <x v="0"/>
    <x v="0"/>
    <x v="2"/>
    <x v="0"/>
    <x v="7"/>
    <s v="2024-09-27"/>
    <x v="2"/>
    <n v="1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900"/>
    <x v="1478"/>
    <x v="0"/>
    <x v="1"/>
    <x v="0"/>
    <s v="03.03.10"/>
    <x v="8"/>
    <x v="0"/>
    <x v="4"/>
    <s v="Receitas Da Câmara"/>
    <s v="03.03.10"/>
    <s v="Receitas Da Câmara"/>
    <s v="03.03.10"/>
    <x v="10"/>
    <x v="0"/>
    <x v="3"/>
    <x v="3"/>
    <x v="0"/>
    <x v="0"/>
    <x v="2"/>
    <x v="0"/>
    <x v="7"/>
    <s v="2024-09-27"/>
    <x v="2"/>
    <n v="6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25"/>
    <x v="1479"/>
    <x v="0"/>
    <x v="1"/>
    <x v="0"/>
    <s v="03.03.10"/>
    <x v="8"/>
    <x v="0"/>
    <x v="4"/>
    <s v="Receitas Da Câmara"/>
    <s v="03.03.10"/>
    <s v="Receitas Da Câmara"/>
    <s v="03.03.10"/>
    <x v="17"/>
    <x v="0"/>
    <x v="3"/>
    <x v="3"/>
    <x v="0"/>
    <x v="0"/>
    <x v="2"/>
    <x v="0"/>
    <x v="7"/>
    <s v="2024-09-27"/>
    <x v="2"/>
    <n v="29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00"/>
    <x v="1480"/>
    <x v="0"/>
    <x v="1"/>
    <x v="0"/>
    <s v="03.03.10"/>
    <x v="8"/>
    <x v="0"/>
    <x v="4"/>
    <s v="Receitas Da Câmara"/>
    <s v="03.03.10"/>
    <s v="Receitas Da Câmara"/>
    <s v="03.03.10"/>
    <x v="20"/>
    <x v="0"/>
    <x v="3"/>
    <x v="3"/>
    <x v="0"/>
    <x v="0"/>
    <x v="2"/>
    <x v="0"/>
    <x v="7"/>
    <s v="2024-09-27"/>
    <x v="2"/>
    <n v="4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400"/>
    <x v="1481"/>
    <x v="0"/>
    <x v="1"/>
    <x v="0"/>
    <s v="03.03.10"/>
    <x v="8"/>
    <x v="0"/>
    <x v="4"/>
    <s v="Receitas Da Câmara"/>
    <s v="03.03.10"/>
    <s v="Receitas Da Câmara"/>
    <s v="03.03.10"/>
    <x v="12"/>
    <x v="0"/>
    <x v="3"/>
    <x v="3"/>
    <x v="0"/>
    <x v="0"/>
    <x v="2"/>
    <x v="0"/>
    <x v="7"/>
    <s v="2024-09-27"/>
    <x v="2"/>
    <n v="104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6450"/>
    <x v="1482"/>
    <x v="0"/>
    <x v="0"/>
    <x v="0"/>
    <s v="01.26.02.07"/>
    <x v="60"/>
    <x v="5"/>
    <x v="6"/>
    <s v="Pesca"/>
    <s v="01.26.02"/>
    <s v="Pesca"/>
    <s v="01.26.02"/>
    <x v="46"/>
    <x v="0"/>
    <x v="0"/>
    <x v="0"/>
    <x v="0"/>
    <x v="1"/>
    <x v="1"/>
    <x v="0"/>
    <x v="8"/>
    <s v="2024-10-17"/>
    <x v="3"/>
    <n v="6450"/>
    <x v="0"/>
    <m/>
    <x v="0"/>
    <m/>
    <x v="271"/>
    <n v="100478370"/>
    <x v="0"/>
    <x v="0"/>
    <s v="Apoio para Aquisição de Materiais de Pescas e Botes"/>
    <s v="ORI"/>
    <x v="0"/>
    <m/>
    <x v="0"/>
    <x v="0"/>
    <x v="0"/>
    <x v="0"/>
    <x v="0"/>
    <x v="0"/>
    <x v="0"/>
    <x v="0"/>
    <x v="0"/>
    <x v="0"/>
    <x v="0"/>
    <s v="Apoio para Aquisição de Materiais de Pescas e Botes"/>
    <x v="0"/>
    <x v="0"/>
    <x v="0"/>
    <x v="0"/>
    <x v="1"/>
    <x v="0"/>
    <x v="0"/>
    <x v="0"/>
    <x v="0"/>
    <x v="0"/>
    <x v="0"/>
    <x v="0"/>
    <s v="Apoio financeira a favor da Sra. Maria Júlia Lopes Furtado, para ajuda na aquisição de uma mala de conservação do Pescado, conforme anexo."/>
  </r>
  <r>
    <x v="0"/>
    <n v="0"/>
    <n v="0"/>
    <n v="0"/>
    <n v="25000"/>
    <x v="1483"/>
    <x v="0"/>
    <x v="0"/>
    <x v="0"/>
    <s v="01.25.01.12"/>
    <x v="54"/>
    <x v="3"/>
    <x v="3"/>
    <s v="Educação"/>
    <s v="01.25.01"/>
    <s v="Educação"/>
    <s v="01.25.01"/>
    <x v="4"/>
    <x v="0"/>
    <x v="2"/>
    <x v="2"/>
    <x v="0"/>
    <x v="1"/>
    <x v="0"/>
    <x v="0"/>
    <x v="8"/>
    <s v="2024-10-23"/>
    <x v="3"/>
    <n v="25000"/>
    <x v="0"/>
    <m/>
    <x v="0"/>
    <m/>
    <x v="272"/>
    <n v="100478719"/>
    <x v="0"/>
    <x v="0"/>
    <s v="Comparticipação da Câmara com Ensino Superior"/>
    <s v="ORI"/>
    <x v="0"/>
    <m/>
    <x v="0"/>
    <x v="0"/>
    <x v="0"/>
    <x v="0"/>
    <x v="0"/>
    <x v="0"/>
    <x v="0"/>
    <x v="0"/>
    <x v="0"/>
    <x v="0"/>
    <x v="0"/>
    <s v="Comparticipação da Câmara com Ensino Superior"/>
    <x v="0"/>
    <x v="0"/>
    <x v="0"/>
    <x v="0"/>
    <x v="1"/>
    <x v="0"/>
    <x v="0"/>
    <x v="0"/>
    <x v="0"/>
    <x v="0"/>
    <x v="0"/>
    <x v="0"/>
    <s v="Apoio social a favor da Sra. Patrícia Idalina Jesus Gomes Silva Pina para pagamento de propina, conforme anexo."/>
  </r>
  <r>
    <x v="0"/>
    <n v="0"/>
    <n v="0"/>
    <n v="0"/>
    <n v="49000"/>
    <x v="1484"/>
    <x v="0"/>
    <x v="0"/>
    <x v="0"/>
    <s v="03.16.15"/>
    <x v="0"/>
    <x v="0"/>
    <x v="0"/>
    <s v="Direção Financeira"/>
    <s v="03.16.15"/>
    <s v="Direção Financeira"/>
    <s v="03.16.15"/>
    <x v="0"/>
    <x v="0"/>
    <x v="0"/>
    <x v="0"/>
    <x v="0"/>
    <x v="0"/>
    <x v="0"/>
    <x v="0"/>
    <x v="2"/>
    <s v="2024-02-08"/>
    <x v="0"/>
    <n v="49000"/>
    <x v="0"/>
    <m/>
    <x v="0"/>
    <m/>
    <x v="97"/>
    <n v="100479452"/>
    <x v="0"/>
    <x v="0"/>
    <s v="Direção Financeira"/>
    <s v="ORI"/>
    <x v="0"/>
    <m/>
    <x v="0"/>
    <x v="0"/>
    <x v="0"/>
    <x v="0"/>
    <x v="0"/>
    <x v="0"/>
    <x v="0"/>
    <x v="0"/>
    <x v="0"/>
    <x v="0"/>
    <x v="0"/>
    <s v="Direção Financeira"/>
    <x v="0"/>
    <x v="0"/>
    <x v="0"/>
    <x v="0"/>
    <x v="0"/>
    <x v="0"/>
    <x v="0"/>
    <x v="0"/>
    <x v="0"/>
    <x v="0"/>
    <x v="0"/>
    <x v="0"/>
    <s v="Pagamento referente a aquisição de serviços de manutenção das viaturas afetos aos serviços da CMSM, conforme anexo."/>
  </r>
  <r>
    <x v="0"/>
    <n v="0"/>
    <n v="0"/>
    <n v="0"/>
    <n v="13100"/>
    <x v="1485"/>
    <x v="0"/>
    <x v="0"/>
    <x v="0"/>
    <s v="03.16.15"/>
    <x v="0"/>
    <x v="0"/>
    <x v="0"/>
    <s v="Direção Financeira"/>
    <s v="03.16.15"/>
    <s v="Direção Financeira"/>
    <s v="03.16.15"/>
    <x v="33"/>
    <x v="0"/>
    <x v="0"/>
    <x v="0"/>
    <x v="0"/>
    <x v="0"/>
    <x v="0"/>
    <x v="0"/>
    <x v="0"/>
    <s v="2024-01-18"/>
    <x v="0"/>
    <n v="13100"/>
    <x v="0"/>
    <m/>
    <x v="0"/>
    <m/>
    <x v="90"/>
    <n v="100392191"/>
    <x v="0"/>
    <x v="0"/>
    <s v="Direção Financeira"/>
    <s v="ORI"/>
    <x v="0"/>
    <m/>
    <x v="0"/>
    <x v="0"/>
    <x v="0"/>
    <x v="0"/>
    <x v="0"/>
    <x v="0"/>
    <x v="0"/>
    <x v="0"/>
    <x v="0"/>
    <x v="0"/>
    <x v="0"/>
    <s v="Direção Financeira"/>
    <x v="0"/>
    <x v="0"/>
    <x v="0"/>
    <x v="0"/>
    <x v="0"/>
    <x v="0"/>
    <x v="0"/>
    <x v="0"/>
    <x v="0"/>
    <x v="0"/>
    <x v="0"/>
    <x v="0"/>
    <s v="Pagamento a favor da Multidata LDA, para a aquisição de 1 tambor para a impressora do Balção Social ¿¿Único da CMSM, conforme anexo.  "/>
  </r>
  <r>
    <x v="0"/>
    <n v="0"/>
    <n v="0"/>
    <n v="0"/>
    <n v="500"/>
    <x v="1486"/>
    <x v="0"/>
    <x v="0"/>
    <x v="0"/>
    <s v="01.25.05.09"/>
    <x v="26"/>
    <x v="3"/>
    <x v="3"/>
    <s v="Saúde"/>
    <s v="01.25.05"/>
    <s v="Saúde"/>
    <s v="01.25.05"/>
    <x v="7"/>
    <x v="0"/>
    <x v="4"/>
    <x v="4"/>
    <x v="0"/>
    <x v="1"/>
    <x v="0"/>
    <x v="0"/>
    <x v="0"/>
    <s v="2024-01-02"/>
    <x v="0"/>
    <n v="500"/>
    <x v="0"/>
    <m/>
    <x v="0"/>
    <m/>
    <x v="273"/>
    <n v="100477826"/>
    <x v="0"/>
    <x v="0"/>
    <s v="Apoio a Consultas de Especialidade e Medicamentos"/>
    <s v="ORI"/>
    <x v="0"/>
    <s v="ACE"/>
    <x v="0"/>
    <x v="0"/>
    <x v="0"/>
    <x v="0"/>
    <x v="0"/>
    <x v="0"/>
    <x v="0"/>
    <x v="0"/>
    <x v="0"/>
    <x v="0"/>
    <x v="0"/>
    <s v="Apoio a Consultas de Especialidade e Medicamentos"/>
    <x v="0"/>
    <x v="0"/>
    <x v="0"/>
    <x v="0"/>
    <x v="1"/>
    <x v="0"/>
    <x v="0"/>
    <x v="0"/>
    <x v="0"/>
    <x v="0"/>
    <x v="0"/>
    <x v="0"/>
    <s v="Apoio para pagamento de transporte para realizar RX a favor do Sr. Nelson Gomes Cardoso, conforme anexo."/>
  </r>
  <r>
    <x v="0"/>
    <n v="0"/>
    <n v="0"/>
    <n v="0"/>
    <n v="163480"/>
    <x v="1487"/>
    <x v="0"/>
    <x v="0"/>
    <x v="0"/>
    <s v="03.16.15"/>
    <x v="0"/>
    <x v="0"/>
    <x v="0"/>
    <s v="Direção Financeira"/>
    <s v="03.16.15"/>
    <s v="Direção Financeira"/>
    <s v="03.16.15"/>
    <x v="33"/>
    <x v="0"/>
    <x v="0"/>
    <x v="0"/>
    <x v="0"/>
    <x v="0"/>
    <x v="0"/>
    <x v="0"/>
    <x v="0"/>
    <s v="2024-01-08"/>
    <x v="0"/>
    <n v="163480"/>
    <x v="0"/>
    <m/>
    <x v="0"/>
    <m/>
    <x v="274"/>
    <n v="100478533"/>
    <x v="0"/>
    <x v="0"/>
    <s v="Direção Financeira"/>
    <s v="ORI"/>
    <x v="0"/>
    <m/>
    <x v="0"/>
    <x v="0"/>
    <x v="0"/>
    <x v="0"/>
    <x v="0"/>
    <x v="0"/>
    <x v="0"/>
    <x v="0"/>
    <x v="0"/>
    <x v="0"/>
    <x v="0"/>
    <s v="Direção Financeira"/>
    <x v="0"/>
    <x v="0"/>
    <x v="0"/>
    <x v="0"/>
    <x v="0"/>
    <x v="0"/>
    <x v="0"/>
    <x v="0"/>
    <x v="0"/>
    <x v="0"/>
    <x v="0"/>
    <x v="0"/>
    <s v="Pagamento a favor do Lifetech Segurança e Tenologia, Lda. referente a aquisição de 2 computador portátil para o gabinete do Secretario Municipal e Delegação Municipal de Achada do Monte, conforme anexo."/>
  </r>
  <r>
    <x v="0"/>
    <n v="0"/>
    <n v="0"/>
    <n v="0"/>
    <n v="160278"/>
    <x v="1488"/>
    <x v="0"/>
    <x v="1"/>
    <x v="0"/>
    <s v="80.02.01"/>
    <x v="2"/>
    <x v="2"/>
    <x v="2"/>
    <s v="Retenções Iur"/>
    <s v="80.02.01"/>
    <s v="Retenções Iur"/>
    <s v="80.02.01"/>
    <x v="2"/>
    <x v="0"/>
    <x v="1"/>
    <x v="0"/>
    <x v="1"/>
    <x v="2"/>
    <x v="2"/>
    <x v="0"/>
    <x v="0"/>
    <s v="2024-01-24"/>
    <x v="0"/>
    <n v="160278"/>
    <x v="0"/>
    <m/>
    <x v="0"/>
    <m/>
    <x v="2"/>
    <n v="100474696"/>
    <x v="0"/>
    <x v="0"/>
    <s v="Retenções Iur"/>
    <s v="ORI"/>
    <x v="0"/>
    <s v="RIUR"/>
    <x v="0"/>
    <x v="0"/>
    <x v="0"/>
    <x v="0"/>
    <x v="0"/>
    <x v="0"/>
    <x v="0"/>
    <x v="0"/>
    <x v="0"/>
    <x v="0"/>
    <x v="0"/>
    <s v="Retenções Iur"/>
    <x v="0"/>
    <x v="0"/>
    <x v="0"/>
    <x v="0"/>
    <x v="2"/>
    <x v="0"/>
    <x v="0"/>
    <x v="0"/>
    <x v="0"/>
    <x v="1"/>
    <x v="0"/>
    <x v="0"/>
    <s v="RETENCAO OT"/>
  </r>
  <r>
    <x v="0"/>
    <n v="0"/>
    <n v="0"/>
    <n v="0"/>
    <n v="6528"/>
    <x v="1489"/>
    <x v="0"/>
    <x v="1"/>
    <x v="0"/>
    <s v="80.02.10.26"/>
    <x v="13"/>
    <x v="2"/>
    <x v="2"/>
    <s v="Outros"/>
    <s v="80.02.10"/>
    <s v="Outros"/>
    <s v="80.02.10"/>
    <x v="34"/>
    <x v="0"/>
    <x v="1"/>
    <x v="9"/>
    <x v="1"/>
    <x v="2"/>
    <x v="2"/>
    <x v="0"/>
    <x v="0"/>
    <s v="2024-01-24"/>
    <x v="0"/>
    <n v="6528"/>
    <x v="0"/>
    <m/>
    <x v="0"/>
    <m/>
    <x v="15"/>
    <n v="100479277"/>
    <x v="0"/>
    <x v="0"/>
    <s v="Retenção Sansung"/>
    <s v="ORI"/>
    <x v="0"/>
    <s v="RS"/>
    <x v="0"/>
    <x v="0"/>
    <x v="0"/>
    <x v="0"/>
    <x v="0"/>
    <x v="0"/>
    <x v="0"/>
    <x v="0"/>
    <x v="0"/>
    <x v="0"/>
    <x v="0"/>
    <s v="Retenção Sansung"/>
    <x v="0"/>
    <x v="0"/>
    <x v="0"/>
    <x v="0"/>
    <x v="2"/>
    <x v="0"/>
    <x v="0"/>
    <x v="0"/>
    <x v="0"/>
    <x v="1"/>
    <x v="0"/>
    <x v="0"/>
    <s v="RETENCAO OT"/>
  </r>
  <r>
    <x v="0"/>
    <n v="0"/>
    <n v="0"/>
    <n v="0"/>
    <n v="2800"/>
    <x v="1490"/>
    <x v="0"/>
    <x v="0"/>
    <x v="0"/>
    <s v="03.16.15"/>
    <x v="0"/>
    <x v="0"/>
    <x v="0"/>
    <s v="Direção Financeira"/>
    <s v="03.16.15"/>
    <s v="Direção Financeira"/>
    <s v="03.16.15"/>
    <x v="3"/>
    <x v="0"/>
    <x v="0"/>
    <x v="1"/>
    <x v="0"/>
    <x v="0"/>
    <x v="0"/>
    <x v="0"/>
    <x v="2"/>
    <s v="2024-02-15"/>
    <x v="0"/>
    <n v="2800"/>
    <x v="0"/>
    <m/>
    <x v="0"/>
    <m/>
    <x v="26"/>
    <n v="100458633"/>
    <x v="0"/>
    <x v="0"/>
    <s v="Direção Financeira"/>
    <s v="ORI"/>
    <x v="0"/>
    <m/>
    <x v="0"/>
    <x v="0"/>
    <x v="0"/>
    <x v="0"/>
    <x v="0"/>
    <x v="0"/>
    <x v="0"/>
    <x v="0"/>
    <x v="0"/>
    <x v="0"/>
    <x v="0"/>
    <s v="Direção Financeira"/>
    <x v="0"/>
    <x v="0"/>
    <x v="0"/>
    <x v="0"/>
    <x v="0"/>
    <x v="0"/>
    <x v="0"/>
    <x v="0"/>
    <x v="0"/>
    <x v="0"/>
    <x v="0"/>
    <x v="0"/>
    <s v="Ajuda de custo a favor do senhor Joaquim Tavares, pela sua deslocação a Praia nos dias 12 e 13 de fevereiro em missão oficial de serviço, conforme guia de marcha em anexo."/>
  </r>
  <r>
    <x v="0"/>
    <n v="0"/>
    <n v="0"/>
    <n v="0"/>
    <n v="5400"/>
    <x v="1491"/>
    <x v="0"/>
    <x v="0"/>
    <x v="0"/>
    <s v="01.25.05.09"/>
    <x v="26"/>
    <x v="3"/>
    <x v="3"/>
    <s v="Saúde"/>
    <s v="01.25.05"/>
    <s v="Saúde"/>
    <s v="01.25.05"/>
    <x v="7"/>
    <x v="0"/>
    <x v="4"/>
    <x v="4"/>
    <x v="0"/>
    <x v="1"/>
    <x v="0"/>
    <x v="0"/>
    <x v="1"/>
    <s v="2024-03-13"/>
    <x v="0"/>
    <n v="5400"/>
    <x v="0"/>
    <m/>
    <x v="0"/>
    <m/>
    <x v="127"/>
    <n v="100399700"/>
    <x v="0"/>
    <x v="0"/>
    <s v="Apoio a Consultas de Especialidade e Medicamentos"/>
    <s v="ORI"/>
    <x v="0"/>
    <s v="ACE"/>
    <x v="0"/>
    <x v="0"/>
    <x v="0"/>
    <x v="0"/>
    <x v="0"/>
    <x v="0"/>
    <x v="0"/>
    <x v="0"/>
    <x v="0"/>
    <x v="0"/>
    <x v="0"/>
    <s v="Apoio a Consultas de Especialidade e Medicamentos"/>
    <x v="0"/>
    <x v="0"/>
    <x v="0"/>
    <x v="0"/>
    <x v="1"/>
    <x v="0"/>
    <x v="0"/>
    <x v="0"/>
    <x v="0"/>
    <x v="0"/>
    <x v="0"/>
    <x v="0"/>
    <s v="Apoio a favor do Sr. Vital Gonçalves, para pagamento de transporte, para realização de fisioterapia domiciliar para os doente com necessidade de fisioterapia, conforme anexo."/>
  </r>
  <r>
    <x v="0"/>
    <n v="0"/>
    <n v="0"/>
    <n v="0"/>
    <n v="22016"/>
    <x v="1492"/>
    <x v="0"/>
    <x v="0"/>
    <x v="0"/>
    <s v="03.16.15"/>
    <x v="0"/>
    <x v="0"/>
    <x v="0"/>
    <s v="Direção Financeira"/>
    <s v="03.16.15"/>
    <s v="Direção Financeira"/>
    <s v="03.16.15"/>
    <x v="50"/>
    <x v="0"/>
    <x v="2"/>
    <x v="11"/>
    <x v="0"/>
    <x v="0"/>
    <x v="0"/>
    <x v="0"/>
    <x v="2"/>
    <s v="2024-02-28"/>
    <x v="0"/>
    <n v="22016"/>
    <x v="0"/>
    <m/>
    <x v="0"/>
    <m/>
    <x v="76"/>
    <n v="100394431"/>
    <x v="0"/>
    <x v="0"/>
    <s v="Direção Financeira"/>
    <s v="ORI"/>
    <x v="0"/>
    <m/>
    <x v="0"/>
    <x v="0"/>
    <x v="0"/>
    <x v="0"/>
    <x v="0"/>
    <x v="0"/>
    <x v="0"/>
    <x v="0"/>
    <x v="0"/>
    <x v="0"/>
    <x v="0"/>
    <s v="Direção Financeira"/>
    <x v="0"/>
    <x v="0"/>
    <x v="0"/>
    <x v="0"/>
    <x v="0"/>
    <x v="0"/>
    <x v="0"/>
    <x v="0"/>
    <x v="0"/>
    <x v="0"/>
    <x v="0"/>
    <x v="0"/>
    <s v="Pagamento a favor Garantia Seguros, referente seguro automóvel Trallor er traller alu 21 ST-0496 e DAF CF 460 FT ST-87-ZB, conforme anexo."/>
  </r>
  <r>
    <x v="0"/>
    <n v="0"/>
    <n v="0"/>
    <n v="0"/>
    <n v="14490"/>
    <x v="1493"/>
    <x v="0"/>
    <x v="1"/>
    <x v="0"/>
    <s v="80.02.01"/>
    <x v="2"/>
    <x v="2"/>
    <x v="2"/>
    <s v="Retenções Iur"/>
    <s v="80.02.01"/>
    <s v="Retenções Iur"/>
    <s v="80.02.01"/>
    <x v="2"/>
    <x v="0"/>
    <x v="1"/>
    <x v="0"/>
    <x v="1"/>
    <x v="2"/>
    <x v="2"/>
    <x v="0"/>
    <x v="6"/>
    <s v="2024-04-16"/>
    <x v="1"/>
    <n v="14490"/>
    <x v="0"/>
    <m/>
    <x v="0"/>
    <m/>
    <x v="2"/>
    <n v="100474696"/>
    <x v="0"/>
    <x v="0"/>
    <s v="Retenções Iur"/>
    <s v="ORI"/>
    <x v="0"/>
    <s v="RIUR"/>
    <x v="0"/>
    <x v="0"/>
    <x v="0"/>
    <x v="0"/>
    <x v="0"/>
    <x v="0"/>
    <x v="0"/>
    <x v="0"/>
    <x v="0"/>
    <x v="0"/>
    <x v="0"/>
    <s v="Retenções Iur"/>
    <x v="0"/>
    <x v="0"/>
    <x v="0"/>
    <x v="0"/>
    <x v="2"/>
    <x v="0"/>
    <x v="0"/>
    <x v="0"/>
    <x v="0"/>
    <x v="1"/>
    <x v="0"/>
    <x v="0"/>
    <s v="RETENCAO OT"/>
  </r>
  <r>
    <x v="0"/>
    <n v="0"/>
    <n v="0"/>
    <n v="0"/>
    <n v="10400"/>
    <x v="1494"/>
    <x v="0"/>
    <x v="1"/>
    <x v="0"/>
    <s v="03.03.10"/>
    <x v="8"/>
    <x v="0"/>
    <x v="4"/>
    <s v="Receitas Da Câmara"/>
    <s v="03.03.10"/>
    <s v="Receitas Da Câmara"/>
    <s v="03.03.10"/>
    <x v="11"/>
    <x v="0"/>
    <x v="0"/>
    <x v="5"/>
    <x v="0"/>
    <x v="0"/>
    <x v="2"/>
    <x v="0"/>
    <x v="3"/>
    <s v="2024-05-15"/>
    <x v="1"/>
    <n v="104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54000"/>
    <x v="1495"/>
    <x v="0"/>
    <x v="1"/>
    <x v="0"/>
    <s v="03.03.10"/>
    <x v="8"/>
    <x v="0"/>
    <x v="4"/>
    <s v="Receitas Da Câmara"/>
    <s v="03.03.10"/>
    <s v="Receitas Da Câmara"/>
    <s v="03.03.10"/>
    <x v="15"/>
    <x v="0"/>
    <x v="0"/>
    <x v="0"/>
    <x v="0"/>
    <x v="0"/>
    <x v="2"/>
    <x v="0"/>
    <x v="3"/>
    <s v="2024-05-15"/>
    <x v="1"/>
    <n v="54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50"/>
    <x v="1496"/>
    <x v="0"/>
    <x v="1"/>
    <x v="0"/>
    <s v="03.03.10"/>
    <x v="8"/>
    <x v="0"/>
    <x v="4"/>
    <s v="Receitas Da Câmara"/>
    <s v="03.03.10"/>
    <s v="Receitas Da Câmara"/>
    <s v="03.03.10"/>
    <x v="12"/>
    <x v="0"/>
    <x v="3"/>
    <x v="3"/>
    <x v="0"/>
    <x v="0"/>
    <x v="2"/>
    <x v="0"/>
    <x v="3"/>
    <s v="2024-05-15"/>
    <x v="1"/>
    <n v="72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00"/>
    <x v="1497"/>
    <x v="0"/>
    <x v="1"/>
    <x v="0"/>
    <s v="03.03.10"/>
    <x v="8"/>
    <x v="0"/>
    <x v="4"/>
    <s v="Receitas Da Câmara"/>
    <s v="03.03.10"/>
    <s v="Receitas Da Câmara"/>
    <s v="03.03.10"/>
    <x v="17"/>
    <x v="0"/>
    <x v="3"/>
    <x v="3"/>
    <x v="0"/>
    <x v="0"/>
    <x v="2"/>
    <x v="0"/>
    <x v="3"/>
    <s v="2024-05-15"/>
    <x v="1"/>
    <n v="2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1498"/>
    <x v="0"/>
    <x v="1"/>
    <x v="0"/>
    <s v="03.03.10"/>
    <x v="8"/>
    <x v="0"/>
    <x v="4"/>
    <s v="Receitas Da Câmara"/>
    <s v="03.03.10"/>
    <s v="Receitas Da Câmara"/>
    <s v="03.03.10"/>
    <x v="6"/>
    <x v="0"/>
    <x v="3"/>
    <x v="3"/>
    <x v="0"/>
    <x v="0"/>
    <x v="2"/>
    <x v="0"/>
    <x v="3"/>
    <s v="2024-05-15"/>
    <x v="1"/>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0"/>
    <x v="1499"/>
    <x v="0"/>
    <x v="1"/>
    <x v="0"/>
    <s v="03.03.10"/>
    <x v="8"/>
    <x v="0"/>
    <x v="4"/>
    <s v="Receitas Da Câmara"/>
    <s v="03.03.10"/>
    <s v="Receitas Da Câmara"/>
    <s v="03.03.10"/>
    <x v="8"/>
    <x v="0"/>
    <x v="3"/>
    <x v="3"/>
    <x v="0"/>
    <x v="0"/>
    <x v="2"/>
    <x v="0"/>
    <x v="3"/>
    <s v="2024-05-15"/>
    <x v="1"/>
    <n v="2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
    <x v="1500"/>
    <x v="0"/>
    <x v="1"/>
    <x v="0"/>
    <s v="03.03.10"/>
    <x v="8"/>
    <x v="0"/>
    <x v="4"/>
    <s v="Receitas Da Câmara"/>
    <s v="03.03.10"/>
    <s v="Receitas Da Câmara"/>
    <s v="03.03.10"/>
    <x v="26"/>
    <x v="0"/>
    <x v="3"/>
    <x v="3"/>
    <x v="0"/>
    <x v="0"/>
    <x v="2"/>
    <x v="0"/>
    <x v="3"/>
    <s v="2024-05-15"/>
    <x v="1"/>
    <n v="1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2700"/>
    <x v="1501"/>
    <x v="0"/>
    <x v="1"/>
    <x v="0"/>
    <s v="03.03.10"/>
    <x v="8"/>
    <x v="0"/>
    <x v="4"/>
    <s v="Receitas Da Câmara"/>
    <s v="03.03.10"/>
    <s v="Receitas Da Câmara"/>
    <s v="03.03.10"/>
    <x v="13"/>
    <x v="0"/>
    <x v="3"/>
    <x v="3"/>
    <x v="0"/>
    <x v="0"/>
    <x v="2"/>
    <x v="0"/>
    <x v="3"/>
    <s v="2024-05-15"/>
    <x v="1"/>
    <n v="327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7647"/>
    <x v="1502"/>
    <x v="0"/>
    <x v="0"/>
    <x v="0"/>
    <s v="01.28.01.08"/>
    <x v="15"/>
    <x v="4"/>
    <x v="5"/>
    <s v="Habitação Social"/>
    <s v="01.28.01"/>
    <s v="Habitação Social"/>
    <s v="01.28.01"/>
    <x v="1"/>
    <x v="0"/>
    <x v="0"/>
    <x v="0"/>
    <x v="0"/>
    <x v="1"/>
    <x v="1"/>
    <x v="0"/>
    <x v="1"/>
    <s v="2024-03-27"/>
    <x v="0"/>
    <n v="17647"/>
    <x v="0"/>
    <m/>
    <x v="0"/>
    <m/>
    <x v="2"/>
    <n v="100474696"/>
    <x v="0"/>
    <x v="1"/>
    <s v="Habitações Sociais"/>
    <s v="ORI"/>
    <x v="0"/>
    <s v="HS"/>
    <x v="0"/>
    <x v="0"/>
    <x v="0"/>
    <x v="0"/>
    <x v="0"/>
    <x v="0"/>
    <x v="0"/>
    <x v="0"/>
    <x v="0"/>
    <x v="0"/>
    <x v="0"/>
    <s v="Habitações Sociais"/>
    <x v="0"/>
    <x v="0"/>
    <x v="0"/>
    <x v="0"/>
    <x v="1"/>
    <x v="0"/>
    <x v="0"/>
    <x v="0"/>
    <x v="0"/>
    <x v="0"/>
    <x v="1"/>
    <x v="0"/>
    <s v="Pagamento a favor do Sr. Domingos Varela Oliveira, referente confeição  de porta e janela para habitação."/>
  </r>
  <r>
    <x v="1"/>
    <n v="0"/>
    <n v="0"/>
    <n v="0"/>
    <n v="100000"/>
    <x v="1502"/>
    <x v="0"/>
    <x v="0"/>
    <x v="0"/>
    <s v="01.28.01.08"/>
    <x v="15"/>
    <x v="4"/>
    <x v="5"/>
    <s v="Habitação Social"/>
    <s v="01.28.01"/>
    <s v="Habitação Social"/>
    <s v="01.28.01"/>
    <x v="1"/>
    <x v="0"/>
    <x v="0"/>
    <x v="0"/>
    <x v="0"/>
    <x v="1"/>
    <x v="1"/>
    <x v="0"/>
    <x v="1"/>
    <s v="2024-03-27"/>
    <x v="0"/>
    <n v="100000"/>
    <x v="0"/>
    <m/>
    <x v="0"/>
    <m/>
    <x v="128"/>
    <n v="100477455"/>
    <x v="0"/>
    <x v="0"/>
    <s v="Habitações Sociais"/>
    <s v="ORI"/>
    <x v="0"/>
    <s v="HS"/>
    <x v="0"/>
    <x v="0"/>
    <x v="0"/>
    <x v="0"/>
    <x v="0"/>
    <x v="0"/>
    <x v="0"/>
    <x v="0"/>
    <x v="0"/>
    <x v="0"/>
    <x v="0"/>
    <s v="Habitações Sociais"/>
    <x v="0"/>
    <x v="0"/>
    <x v="0"/>
    <x v="0"/>
    <x v="1"/>
    <x v="0"/>
    <x v="0"/>
    <x v="0"/>
    <x v="0"/>
    <x v="0"/>
    <x v="0"/>
    <x v="0"/>
    <s v="Pagamento a favor do Sr. Domingos Varela Oliveira, referente confeição  de porta e janela para habitação."/>
  </r>
  <r>
    <x v="1"/>
    <n v="0"/>
    <n v="0"/>
    <n v="0"/>
    <n v="6038"/>
    <x v="1503"/>
    <x v="0"/>
    <x v="0"/>
    <x v="0"/>
    <s v="01.28.01.08"/>
    <x v="15"/>
    <x v="4"/>
    <x v="5"/>
    <s v="Habitação Social"/>
    <s v="01.28.01"/>
    <s v="Habitação Social"/>
    <s v="01.28.01"/>
    <x v="1"/>
    <x v="0"/>
    <x v="0"/>
    <x v="0"/>
    <x v="0"/>
    <x v="1"/>
    <x v="1"/>
    <x v="0"/>
    <x v="6"/>
    <s v="2024-04-02"/>
    <x v="1"/>
    <n v="6038"/>
    <x v="0"/>
    <m/>
    <x v="0"/>
    <m/>
    <x v="2"/>
    <n v="100474696"/>
    <x v="0"/>
    <x v="1"/>
    <s v="Habitações Sociais"/>
    <s v="ORI"/>
    <x v="0"/>
    <s v="HS"/>
    <x v="0"/>
    <x v="0"/>
    <x v="0"/>
    <x v="0"/>
    <x v="0"/>
    <x v="0"/>
    <x v="0"/>
    <x v="0"/>
    <x v="0"/>
    <x v="0"/>
    <x v="0"/>
    <s v="Habitações Sociais"/>
    <x v="0"/>
    <x v="0"/>
    <x v="0"/>
    <x v="0"/>
    <x v="1"/>
    <x v="0"/>
    <x v="0"/>
    <x v="0"/>
    <x v="0"/>
    <x v="0"/>
    <x v="1"/>
    <x v="0"/>
    <s v="Pagamento  favor de Sr. José de Melo, referente aos trabalhos de pintura nas habitações ds Sra. Porfica Mendes da Veiga e da Sra. Donita Mendes Pereira, conforme anexo. "/>
  </r>
  <r>
    <x v="1"/>
    <n v="0"/>
    <n v="0"/>
    <n v="0"/>
    <n v="34212"/>
    <x v="1503"/>
    <x v="0"/>
    <x v="0"/>
    <x v="0"/>
    <s v="01.28.01.08"/>
    <x v="15"/>
    <x v="4"/>
    <x v="5"/>
    <s v="Habitação Social"/>
    <s v="01.28.01"/>
    <s v="Habitação Social"/>
    <s v="01.28.01"/>
    <x v="1"/>
    <x v="0"/>
    <x v="0"/>
    <x v="0"/>
    <x v="0"/>
    <x v="1"/>
    <x v="1"/>
    <x v="0"/>
    <x v="6"/>
    <s v="2024-04-02"/>
    <x v="1"/>
    <n v="34212"/>
    <x v="0"/>
    <m/>
    <x v="0"/>
    <m/>
    <x v="275"/>
    <n v="100476209"/>
    <x v="0"/>
    <x v="0"/>
    <s v="Habitações Sociais"/>
    <s v="ORI"/>
    <x v="0"/>
    <s v="HS"/>
    <x v="0"/>
    <x v="0"/>
    <x v="0"/>
    <x v="0"/>
    <x v="0"/>
    <x v="0"/>
    <x v="0"/>
    <x v="0"/>
    <x v="0"/>
    <x v="0"/>
    <x v="0"/>
    <s v="Habitações Sociais"/>
    <x v="0"/>
    <x v="0"/>
    <x v="0"/>
    <x v="0"/>
    <x v="1"/>
    <x v="0"/>
    <x v="0"/>
    <x v="0"/>
    <x v="0"/>
    <x v="0"/>
    <x v="0"/>
    <x v="0"/>
    <s v="Pagamento  favor de Sr. José de Melo, referente aos trabalhos de pintura nas habitações ds Sra. Porfica Mendes da Veiga e da Sra. Donita Mendes Pereira, conforme anexo. "/>
  </r>
  <r>
    <x v="0"/>
    <n v="0"/>
    <n v="0"/>
    <n v="0"/>
    <n v="6411"/>
    <x v="1504"/>
    <x v="0"/>
    <x v="1"/>
    <x v="0"/>
    <s v="80.02.01"/>
    <x v="2"/>
    <x v="2"/>
    <x v="2"/>
    <s v="Retenções Iur"/>
    <s v="80.02.01"/>
    <s v="Retenções Iur"/>
    <s v="80.02.01"/>
    <x v="2"/>
    <x v="0"/>
    <x v="1"/>
    <x v="0"/>
    <x v="1"/>
    <x v="2"/>
    <x v="2"/>
    <x v="0"/>
    <x v="1"/>
    <s v="2024-03-21"/>
    <x v="0"/>
    <n v="6411"/>
    <x v="0"/>
    <m/>
    <x v="0"/>
    <m/>
    <x v="2"/>
    <n v="100474696"/>
    <x v="0"/>
    <x v="0"/>
    <s v="Retenções Iur"/>
    <s v="ORI"/>
    <x v="0"/>
    <s v="RIUR"/>
    <x v="0"/>
    <x v="0"/>
    <x v="0"/>
    <x v="0"/>
    <x v="0"/>
    <x v="0"/>
    <x v="0"/>
    <x v="0"/>
    <x v="0"/>
    <x v="0"/>
    <x v="0"/>
    <s v="Retenções Iur"/>
    <x v="0"/>
    <x v="0"/>
    <x v="0"/>
    <x v="0"/>
    <x v="2"/>
    <x v="0"/>
    <x v="0"/>
    <x v="0"/>
    <x v="0"/>
    <x v="1"/>
    <x v="0"/>
    <x v="0"/>
    <s v="RETENCAO OT"/>
  </r>
  <r>
    <x v="0"/>
    <n v="0"/>
    <n v="0"/>
    <n v="0"/>
    <n v="23450"/>
    <x v="1505"/>
    <x v="0"/>
    <x v="1"/>
    <x v="0"/>
    <s v="03.03.10"/>
    <x v="8"/>
    <x v="0"/>
    <x v="4"/>
    <s v="Receitas Da Câmara"/>
    <s v="03.03.10"/>
    <s v="Receitas Da Câmara"/>
    <s v="03.03.10"/>
    <x v="12"/>
    <x v="0"/>
    <x v="3"/>
    <x v="3"/>
    <x v="0"/>
    <x v="0"/>
    <x v="2"/>
    <x v="0"/>
    <x v="6"/>
    <s v="2024-04-10"/>
    <x v="1"/>
    <n v="234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300"/>
    <x v="1506"/>
    <x v="0"/>
    <x v="1"/>
    <x v="0"/>
    <s v="03.03.10"/>
    <x v="8"/>
    <x v="0"/>
    <x v="4"/>
    <s v="Receitas Da Câmara"/>
    <s v="03.03.10"/>
    <s v="Receitas Da Câmara"/>
    <s v="03.03.10"/>
    <x v="11"/>
    <x v="0"/>
    <x v="0"/>
    <x v="5"/>
    <x v="0"/>
    <x v="0"/>
    <x v="2"/>
    <x v="0"/>
    <x v="6"/>
    <s v="2024-04-10"/>
    <x v="1"/>
    <n v="16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4"/>
    <x v="1507"/>
    <x v="0"/>
    <x v="1"/>
    <x v="0"/>
    <s v="03.03.10"/>
    <x v="8"/>
    <x v="0"/>
    <x v="4"/>
    <s v="Receitas Da Câmara"/>
    <s v="03.03.10"/>
    <s v="Receitas Da Câmara"/>
    <s v="03.03.10"/>
    <x v="25"/>
    <x v="0"/>
    <x v="3"/>
    <x v="3"/>
    <x v="0"/>
    <x v="0"/>
    <x v="2"/>
    <x v="0"/>
    <x v="6"/>
    <s v="2024-04-10"/>
    <x v="1"/>
    <n v="27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90"/>
    <x v="1508"/>
    <x v="0"/>
    <x v="1"/>
    <x v="0"/>
    <s v="03.03.10"/>
    <x v="8"/>
    <x v="0"/>
    <x v="4"/>
    <s v="Receitas Da Câmara"/>
    <s v="03.03.10"/>
    <s v="Receitas Da Câmara"/>
    <s v="03.03.10"/>
    <x v="13"/>
    <x v="0"/>
    <x v="3"/>
    <x v="3"/>
    <x v="0"/>
    <x v="0"/>
    <x v="2"/>
    <x v="0"/>
    <x v="6"/>
    <s v="2024-04-10"/>
    <x v="1"/>
    <n v="27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875"/>
    <x v="1509"/>
    <x v="0"/>
    <x v="1"/>
    <x v="0"/>
    <s v="03.03.10"/>
    <x v="8"/>
    <x v="0"/>
    <x v="4"/>
    <s v="Receitas Da Câmara"/>
    <s v="03.03.10"/>
    <s v="Receitas Da Câmara"/>
    <s v="03.03.10"/>
    <x v="10"/>
    <x v="0"/>
    <x v="3"/>
    <x v="3"/>
    <x v="0"/>
    <x v="0"/>
    <x v="2"/>
    <x v="0"/>
    <x v="6"/>
    <s v="2024-04-10"/>
    <x v="1"/>
    <n v="38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6"/>
    <x v="1510"/>
    <x v="0"/>
    <x v="1"/>
    <x v="0"/>
    <s v="03.03.10"/>
    <x v="8"/>
    <x v="0"/>
    <x v="4"/>
    <s v="Receitas Da Câmara"/>
    <s v="03.03.10"/>
    <s v="Receitas Da Câmara"/>
    <s v="03.03.10"/>
    <x v="17"/>
    <x v="0"/>
    <x v="3"/>
    <x v="3"/>
    <x v="0"/>
    <x v="0"/>
    <x v="2"/>
    <x v="0"/>
    <x v="6"/>
    <s v="2024-04-10"/>
    <x v="1"/>
    <n v="80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000"/>
    <x v="1511"/>
    <x v="0"/>
    <x v="1"/>
    <x v="0"/>
    <s v="03.03.10"/>
    <x v="8"/>
    <x v="0"/>
    <x v="4"/>
    <s v="Receitas Da Câmara"/>
    <s v="03.03.10"/>
    <s v="Receitas Da Câmara"/>
    <s v="03.03.10"/>
    <x v="42"/>
    <x v="0"/>
    <x v="3"/>
    <x v="3"/>
    <x v="0"/>
    <x v="0"/>
    <x v="2"/>
    <x v="0"/>
    <x v="6"/>
    <s v="2024-04-10"/>
    <x v="1"/>
    <n v="9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1512"/>
    <x v="0"/>
    <x v="1"/>
    <x v="0"/>
    <s v="03.03.10"/>
    <x v="8"/>
    <x v="0"/>
    <x v="4"/>
    <s v="Receitas Da Câmara"/>
    <s v="03.03.10"/>
    <s v="Receitas Da Câmara"/>
    <s v="03.03.10"/>
    <x v="8"/>
    <x v="0"/>
    <x v="3"/>
    <x v="3"/>
    <x v="0"/>
    <x v="0"/>
    <x v="2"/>
    <x v="0"/>
    <x v="6"/>
    <s v="2024-04-10"/>
    <x v="1"/>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00"/>
    <x v="1513"/>
    <x v="0"/>
    <x v="1"/>
    <x v="0"/>
    <s v="03.03.10"/>
    <x v="8"/>
    <x v="0"/>
    <x v="4"/>
    <s v="Receitas Da Câmara"/>
    <s v="03.03.10"/>
    <s v="Receitas Da Câmara"/>
    <s v="03.03.10"/>
    <x v="6"/>
    <x v="0"/>
    <x v="3"/>
    <x v="3"/>
    <x v="0"/>
    <x v="0"/>
    <x v="2"/>
    <x v="0"/>
    <x v="6"/>
    <s v="2024-04-10"/>
    <x v="1"/>
    <n v="2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4946"/>
    <x v="1514"/>
    <x v="0"/>
    <x v="1"/>
    <x v="0"/>
    <s v="03.03.10"/>
    <x v="8"/>
    <x v="0"/>
    <x v="4"/>
    <s v="Receitas Da Câmara"/>
    <s v="03.03.10"/>
    <s v="Receitas Da Câmara"/>
    <s v="03.03.10"/>
    <x v="18"/>
    <x v="0"/>
    <x v="0"/>
    <x v="0"/>
    <x v="0"/>
    <x v="0"/>
    <x v="2"/>
    <x v="0"/>
    <x v="6"/>
    <s v="2024-04-10"/>
    <x v="1"/>
    <n v="9494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00"/>
    <x v="1515"/>
    <x v="0"/>
    <x v="0"/>
    <x v="0"/>
    <s v="03.16.15"/>
    <x v="0"/>
    <x v="0"/>
    <x v="0"/>
    <s v="Direção Financeira"/>
    <s v="03.16.15"/>
    <s v="Direção Financeira"/>
    <s v="03.16.15"/>
    <x v="3"/>
    <x v="0"/>
    <x v="0"/>
    <x v="1"/>
    <x v="0"/>
    <x v="0"/>
    <x v="0"/>
    <x v="0"/>
    <x v="6"/>
    <s v="2024-04-12"/>
    <x v="1"/>
    <n v="1400"/>
    <x v="0"/>
    <m/>
    <x v="0"/>
    <m/>
    <x v="117"/>
    <n v="100475647"/>
    <x v="0"/>
    <x v="0"/>
    <s v="Direção Financeira"/>
    <s v="ORI"/>
    <x v="0"/>
    <m/>
    <x v="0"/>
    <x v="0"/>
    <x v="0"/>
    <x v="0"/>
    <x v="0"/>
    <x v="0"/>
    <x v="0"/>
    <x v="0"/>
    <x v="0"/>
    <x v="0"/>
    <x v="0"/>
    <s v="Direção Financeira"/>
    <x v="0"/>
    <x v="0"/>
    <x v="0"/>
    <x v="0"/>
    <x v="0"/>
    <x v="0"/>
    <x v="0"/>
    <x v="0"/>
    <x v="0"/>
    <x v="0"/>
    <x v="0"/>
    <x v="0"/>
    <s v="Ajuda de custo a favor do senhor Adilson Daniel Correia, pela sua deslocação a Praia no dia 12 de abril de 2024 em missão oficial de serviço, conforme anexo."/>
  </r>
  <r>
    <x v="0"/>
    <n v="0"/>
    <n v="0"/>
    <n v="0"/>
    <n v="2000"/>
    <x v="1516"/>
    <x v="0"/>
    <x v="0"/>
    <x v="0"/>
    <s v="01.25.03.09"/>
    <x v="50"/>
    <x v="3"/>
    <x v="3"/>
    <s v="Emprego e Formação profissional"/>
    <s v="01.25.03"/>
    <s v="Emprego e Formação profissional"/>
    <s v="01.25.03"/>
    <x v="4"/>
    <x v="0"/>
    <x v="2"/>
    <x v="2"/>
    <x v="0"/>
    <x v="1"/>
    <x v="0"/>
    <x v="0"/>
    <x v="6"/>
    <s v="2024-04-12"/>
    <x v="1"/>
    <n v="2000"/>
    <x v="0"/>
    <m/>
    <x v="0"/>
    <m/>
    <x v="173"/>
    <n v="100479631"/>
    <x v="0"/>
    <x v="0"/>
    <s v="Apoio a formação profissional"/>
    <s v="ORI"/>
    <x v="0"/>
    <m/>
    <x v="0"/>
    <x v="0"/>
    <x v="0"/>
    <x v="0"/>
    <x v="0"/>
    <x v="0"/>
    <x v="0"/>
    <x v="0"/>
    <x v="0"/>
    <x v="0"/>
    <x v="0"/>
    <s v="Apoio a formação profissional"/>
    <x v="0"/>
    <x v="0"/>
    <x v="0"/>
    <x v="0"/>
    <x v="1"/>
    <x v="0"/>
    <x v="0"/>
    <x v="0"/>
    <x v="0"/>
    <x v="0"/>
    <x v="0"/>
    <x v="0"/>
    <s v="Apoio para pagamento transporte escolar da aluna Neuritex Ramos, inscrito no curso de mecânica- Escola do Mar, conforme anexo."/>
  </r>
  <r>
    <x v="0"/>
    <n v="0"/>
    <n v="0"/>
    <n v="0"/>
    <n v="14000"/>
    <x v="1517"/>
    <x v="0"/>
    <x v="0"/>
    <x v="0"/>
    <s v="03.16.15"/>
    <x v="0"/>
    <x v="0"/>
    <x v="0"/>
    <s v="Direção Financeira"/>
    <s v="03.16.15"/>
    <s v="Direção Financeira"/>
    <s v="03.16.15"/>
    <x v="53"/>
    <x v="0"/>
    <x v="0"/>
    <x v="0"/>
    <x v="0"/>
    <x v="0"/>
    <x v="0"/>
    <x v="0"/>
    <x v="6"/>
    <s v="2024-04-29"/>
    <x v="1"/>
    <n v="14000"/>
    <x v="0"/>
    <m/>
    <x v="0"/>
    <m/>
    <x v="276"/>
    <n v="100478508"/>
    <x v="0"/>
    <x v="0"/>
    <s v="Direção Financeira"/>
    <s v="ORI"/>
    <x v="0"/>
    <m/>
    <x v="0"/>
    <x v="0"/>
    <x v="0"/>
    <x v="0"/>
    <x v="0"/>
    <x v="0"/>
    <x v="0"/>
    <x v="0"/>
    <x v="0"/>
    <x v="0"/>
    <x v="0"/>
    <s v="Direção Financeira"/>
    <x v="0"/>
    <x v="0"/>
    <x v="0"/>
    <x v="0"/>
    <x v="0"/>
    <x v="0"/>
    <x v="0"/>
    <x v="0"/>
    <x v="0"/>
    <x v="0"/>
    <x v="0"/>
    <x v="0"/>
    <s v="Pagamento a favor do Sr. Fortunato Mendes da Veiga, referente a compra de dois microfones sem fios, conforme anexo."/>
  </r>
  <r>
    <x v="0"/>
    <n v="0"/>
    <n v="0"/>
    <n v="0"/>
    <n v="804"/>
    <x v="1518"/>
    <x v="0"/>
    <x v="1"/>
    <x v="0"/>
    <s v="03.03.10"/>
    <x v="8"/>
    <x v="0"/>
    <x v="4"/>
    <s v="Receitas Da Câmara"/>
    <s v="03.03.10"/>
    <s v="Receitas Da Câmara"/>
    <s v="03.03.10"/>
    <x v="25"/>
    <x v="0"/>
    <x v="3"/>
    <x v="3"/>
    <x v="0"/>
    <x v="0"/>
    <x v="2"/>
    <x v="0"/>
    <x v="3"/>
    <s v="2024-05-15"/>
    <x v="1"/>
    <n v="80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0"/>
    <x v="1519"/>
    <x v="0"/>
    <x v="1"/>
    <x v="0"/>
    <s v="03.03.10"/>
    <x v="8"/>
    <x v="0"/>
    <x v="4"/>
    <s v="Receitas Da Câmara"/>
    <s v="03.03.10"/>
    <s v="Receitas Da Câmara"/>
    <s v="03.03.10"/>
    <x v="42"/>
    <x v="0"/>
    <x v="3"/>
    <x v="3"/>
    <x v="0"/>
    <x v="0"/>
    <x v="2"/>
    <x v="0"/>
    <x v="3"/>
    <s v="2024-05-15"/>
    <x v="1"/>
    <n v="4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604"/>
    <x v="1520"/>
    <x v="0"/>
    <x v="1"/>
    <x v="0"/>
    <s v="03.03.10"/>
    <x v="8"/>
    <x v="0"/>
    <x v="4"/>
    <s v="Receitas Da Câmara"/>
    <s v="03.03.10"/>
    <s v="Receitas Da Câmara"/>
    <s v="03.03.10"/>
    <x v="18"/>
    <x v="0"/>
    <x v="0"/>
    <x v="0"/>
    <x v="0"/>
    <x v="0"/>
    <x v="2"/>
    <x v="0"/>
    <x v="3"/>
    <s v="2024-05-15"/>
    <x v="1"/>
    <n v="10060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575"/>
    <x v="1521"/>
    <x v="0"/>
    <x v="1"/>
    <x v="0"/>
    <s v="03.03.10"/>
    <x v="8"/>
    <x v="0"/>
    <x v="4"/>
    <s v="Receitas Da Câmara"/>
    <s v="03.03.10"/>
    <s v="Receitas Da Câmara"/>
    <s v="03.03.10"/>
    <x v="10"/>
    <x v="0"/>
    <x v="3"/>
    <x v="3"/>
    <x v="0"/>
    <x v="0"/>
    <x v="2"/>
    <x v="0"/>
    <x v="3"/>
    <s v="2024-05-15"/>
    <x v="1"/>
    <n v="3575"/>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648248"/>
    <x v="1522"/>
    <x v="0"/>
    <x v="0"/>
    <x v="0"/>
    <s v="01.27.06.42"/>
    <x v="22"/>
    <x v="1"/>
    <x v="1"/>
    <s v="Requalificação Urbana e habitação"/>
    <s v="01.27.06"/>
    <s v="Requalificação Urbana e habitação"/>
    <s v="01.27.06"/>
    <x v="1"/>
    <x v="0"/>
    <x v="0"/>
    <x v="0"/>
    <x v="0"/>
    <x v="1"/>
    <x v="1"/>
    <x v="0"/>
    <x v="3"/>
    <s v="2024-05-22"/>
    <x v="1"/>
    <n v="648248"/>
    <x v="0"/>
    <m/>
    <x v="0"/>
    <m/>
    <x v="27"/>
    <n v="100479096"/>
    <x v="0"/>
    <x v="0"/>
    <s v="Manutenção do Estádio Municipal/Campos Futebol 11"/>
    <s v="ORI"/>
    <x v="0"/>
    <s v="MCF"/>
    <x v="0"/>
    <x v="0"/>
    <x v="0"/>
    <x v="0"/>
    <x v="0"/>
    <x v="0"/>
    <x v="0"/>
    <x v="0"/>
    <x v="0"/>
    <x v="0"/>
    <x v="0"/>
    <s v="Manutenção do Estádio Municipal/Campos Futebol 11"/>
    <x v="0"/>
    <x v="0"/>
    <x v="0"/>
    <x v="0"/>
    <x v="1"/>
    <x v="0"/>
    <x v="0"/>
    <x v="0"/>
    <x v="0"/>
    <x v="0"/>
    <x v="0"/>
    <x v="0"/>
    <s v="Pagamento a favor da Preço Piquinoti Comercio, referente aquisição de serviços de reparação da viatura, afeto aos serviços de construção dos campos relvado de Manguinho e Achada Bolanha, conforme anexo."/>
  </r>
  <r>
    <x v="1"/>
    <n v="0"/>
    <n v="0"/>
    <n v="0"/>
    <n v="688500"/>
    <x v="1523"/>
    <x v="0"/>
    <x v="0"/>
    <x v="0"/>
    <s v="01.27.06.76"/>
    <x v="11"/>
    <x v="1"/>
    <x v="1"/>
    <s v="Requalificação Urbana e habitação"/>
    <s v="01.27.06"/>
    <s v="Requalificação Urbana e habitação"/>
    <s v="01.27.06"/>
    <x v="1"/>
    <x v="0"/>
    <x v="0"/>
    <x v="0"/>
    <x v="0"/>
    <x v="1"/>
    <x v="1"/>
    <x v="0"/>
    <x v="4"/>
    <s v="2024-06-05"/>
    <x v="1"/>
    <n v="688500"/>
    <x v="0"/>
    <m/>
    <x v="0"/>
    <m/>
    <x v="153"/>
    <n v="100479232"/>
    <x v="0"/>
    <x v="0"/>
    <s v="Requalificação Urbana e Ambiental de Achada Monte III"/>
    <s v="ORI"/>
    <x v="0"/>
    <m/>
    <x v="0"/>
    <x v="0"/>
    <x v="0"/>
    <x v="0"/>
    <x v="0"/>
    <x v="0"/>
    <x v="0"/>
    <x v="0"/>
    <x v="0"/>
    <x v="0"/>
    <x v="0"/>
    <s v="Requalificação Urbana e Ambiental de Achada Monte III"/>
    <x v="0"/>
    <x v="0"/>
    <x v="0"/>
    <x v="0"/>
    <x v="1"/>
    <x v="0"/>
    <x v="0"/>
    <x v="0"/>
    <x v="0"/>
    <x v="0"/>
    <x v="0"/>
    <x v="0"/>
    <s v="Pagamento referente a aquisição de paralelos, para os trabalhos de requalificação urbana e ambiental, na localidade Achada Monte- Dacalinha, conforme anexo. "/>
  </r>
  <r>
    <x v="1"/>
    <n v="0"/>
    <n v="0"/>
    <n v="0"/>
    <n v="13800"/>
    <x v="1524"/>
    <x v="0"/>
    <x v="0"/>
    <x v="0"/>
    <s v="01.25.02.17"/>
    <x v="30"/>
    <x v="3"/>
    <x v="3"/>
    <s v="desporto"/>
    <s v="01.25.02"/>
    <s v="desporto"/>
    <s v="01.25.02"/>
    <x v="1"/>
    <x v="0"/>
    <x v="0"/>
    <x v="0"/>
    <x v="0"/>
    <x v="1"/>
    <x v="1"/>
    <x v="0"/>
    <x v="4"/>
    <s v="2024-06-07"/>
    <x v="1"/>
    <n v="13800"/>
    <x v="0"/>
    <m/>
    <x v="0"/>
    <m/>
    <x v="13"/>
    <n v="100476730"/>
    <x v="0"/>
    <x v="0"/>
    <s v="Construção e Reabilitação de Placas Desportivas"/>
    <s v="ORI"/>
    <x v="0"/>
    <m/>
    <x v="0"/>
    <x v="0"/>
    <x v="0"/>
    <x v="0"/>
    <x v="0"/>
    <x v="0"/>
    <x v="0"/>
    <x v="0"/>
    <x v="0"/>
    <x v="0"/>
    <x v="0"/>
    <s v="Construção e Reabilitação de Placas Desportivas"/>
    <x v="0"/>
    <x v="0"/>
    <x v="0"/>
    <x v="0"/>
    <x v="1"/>
    <x v="0"/>
    <x v="0"/>
    <x v="0"/>
    <x v="0"/>
    <x v="0"/>
    <x v="0"/>
    <x v="0"/>
    <s v="Pagamento a favor de R&amp;C Distribuição referente a aquisição de 1 par de rede futsal para o Polidesportivo de Ponta Verde, conforme anexo."/>
  </r>
  <r>
    <x v="0"/>
    <n v="0"/>
    <n v="0"/>
    <n v="0"/>
    <n v="3000"/>
    <x v="1525"/>
    <x v="0"/>
    <x v="0"/>
    <x v="0"/>
    <s v="03.16.15"/>
    <x v="0"/>
    <x v="0"/>
    <x v="0"/>
    <s v="Direção Financeira"/>
    <s v="03.16.15"/>
    <s v="Direção Financeira"/>
    <s v="03.16.15"/>
    <x v="3"/>
    <x v="0"/>
    <x v="0"/>
    <x v="1"/>
    <x v="0"/>
    <x v="0"/>
    <x v="0"/>
    <x v="0"/>
    <x v="9"/>
    <s v="2024-07-29"/>
    <x v="2"/>
    <n v="3000"/>
    <x v="0"/>
    <m/>
    <x v="0"/>
    <m/>
    <x v="277"/>
    <n v="100303896"/>
    <x v="0"/>
    <x v="0"/>
    <s v="Direção Financeira"/>
    <s v="ORI"/>
    <x v="0"/>
    <m/>
    <x v="0"/>
    <x v="0"/>
    <x v="0"/>
    <x v="0"/>
    <x v="0"/>
    <x v="0"/>
    <x v="0"/>
    <x v="0"/>
    <x v="0"/>
    <x v="0"/>
    <x v="0"/>
    <s v="Direção Financeira"/>
    <x v="0"/>
    <x v="0"/>
    <x v="0"/>
    <x v="0"/>
    <x v="0"/>
    <x v="0"/>
    <x v="0"/>
    <x v="0"/>
    <x v="0"/>
    <x v="0"/>
    <x v="0"/>
    <x v="0"/>
    <s v="Pagamento de ajuda de custo a favor do senhor Miliciano Lopes Miranda, referente a 3 dias de deslocação a Santa, em missão oficial de serviço, conforme anexo."/>
  </r>
  <r>
    <x v="1"/>
    <n v="0"/>
    <n v="0"/>
    <n v="0"/>
    <n v="1200"/>
    <x v="1526"/>
    <x v="0"/>
    <x v="0"/>
    <x v="0"/>
    <s v="01.27.06.61"/>
    <x v="34"/>
    <x v="1"/>
    <x v="1"/>
    <s v="Requalificação Urbana e habitação"/>
    <s v="01.27.06"/>
    <s v="Requalificação Urbana e habitação"/>
    <s v="01.27.06"/>
    <x v="1"/>
    <x v="0"/>
    <x v="0"/>
    <x v="0"/>
    <x v="0"/>
    <x v="1"/>
    <x v="1"/>
    <x v="0"/>
    <x v="5"/>
    <s v="2024-08-06"/>
    <x v="2"/>
    <n v="1200"/>
    <x v="0"/>
    <m/>
    <x v="0"/>
    <m/>
    <x v="2"/>
    <n v="100474696"/>
    <x v="0"/>
    <x v="1"/>
    <s v="Requalificação Urbana de Ponta Verde"/>
    <s v="ORI"/>
    <x v="0"/>
    <s v="PVR"/>
    <x v="0"/>
    <x v="0"/>
    <x v="0"/>
    <x v="0"/>
    <x v="0"/>
    <x v="0"/>
    <x v="0"/>
    <x v="0"/>
    <x v="0"/>
    <x v="0"/>
    <x v="0"/>
    <s v="Requalificação Urbana de Ponta Verde"/>
    <x v="0"/>
    <x v="0"/>
    <x v="0"/>
    <x v="0"/>
    <x v="1"/>
    <x v="0"/>
    <x v="0"/>
    <x v="0"/>
    <x v="0"/>
    <x v="0"/>
    <x v="1"/>
    <x v="0"/>
    <s v="Pagamento prestação de serviços mão de obra, no âmbito dos trabalhos de calcetamento na localidade de Brufa, conforme anexo."/>
  </r>
  <r>
    <x v="1"/>
    <n v="0"/>
    <n v="0"/>
    <n v="0"/>
    <n v="6800"/>
    <x v="1526"/>
    <x v="0"/>
    <x v="0"/>
    <x v="0"/>
    <s v="01.27.06.61"/>
    <x v="34"/>
    <x v="1"/>
    <x v="1"/>
    <s v="Requalificação Urbana e habitação"/>
    <s v="01.27.06"/>
    <s v="Requalificação Urbana e habitação"/>
    <s v="01.27.06"/>
    <x v="1"/>
    <x v="0"/>
    <x v="0"/>
    <x v="0"/>
    <x v="0"/>
    <x v="1"/>
    <x v="1"/>
    <x v="0"/>
    <x v="5"/>
    <s v="2024-08-06"/>
    <x v="2"/>
    <n v="6800"/>
    <x v="0"/>
    <m/>
    <x v="0"/>
    <m/>
    <x v="278"/>
    <n v="100477114"/>
    <x v="0"/>
    <x v="0"/>
    <s v="Requalificação Urbana de Ponta Verde"/>
    <s v="ORI"/>
    <x v="0"/>
    <s v="PVR"/>
    <x v="0"/>
    <x v="0"/>
    <x v="0"/>
    <x v="0"/>
    <x v="0"/>
    <x v="0"/>
    <x v="0"/>
    <x v="0"/>
    <x v="0"/>
    <x v="0"/>
    <x v="0"/>
    <s v="Requalificação Urbana de Ponta Verde"/>
    <x v="0"/>
    <x v="0"/>
    <x v="0"/>
    <x v="0"/>
    <x v="1"/>
    <x v="0"/>
    <x v="0"/>
    <x v="0"/>
    <x v="0"/>
    <x v="0"/>
    <x v="0"/>
    <x v="0"/>
    <s v="Pagamento prestação de serviços mão de obra, no âmbito dos trabalhos de calcetamento na localidade de Brufa, conforme anexo."/>
  </r>
  <r>
    <x v="0"/>
    <n v="0"/>
    <n v="0"/>
    <n v="0"/>
    <n v="4000"/>
    <x v="1527"/>
    <x v="0"/>
    <x v="0"/>
    <x v="0"/>
    <s v="03.16.15"/>
    <x v="0"/>
    <x v="0"/>
    <x v="0"/>
    <s v="Direção Financeira"/>
    <s v="03.16.15"/>
    <s v="Direção Financeira"/>
    <s v="03.16.15"/>
    <x v="64"/>
    <x v="0"/>
    <x v="0"/>
    <x v="0"/>
    <x v="0"/>
    <x v="0"/>
    <x v="0"/>
    <x v="0"/>
    <x v="5"/>
    <s v="2024-08-07"/>
    <x v="2"/>
    <n v="4000"/>
    <x v="0"/>
    <m/>
    <x v="0"/>
    <m/>
    <x v="165"/>
    <n v="100476713"/>
    <x v="0"/>
    <x v="0"/>
    <s v="Direção Financeira"/>
    <s v="ORI"/>
    <x v="0"/>
    <m/>
    <x v="0"/>
    <x v="0"/>
    <x v="0"/>
    <x v="0"/>
    <x v="0"/>
    <x v="0"/>
    <x v="0"/>
    <x v="0"/>
    <x v="0"/>
    <x v="0"/>
    <x v="0"/>
    <s v="Direção Financeira"/>
    <x v="0"/>
    <x v="0"/>
    <x v="0"/>
    <x v="0"/>
    <x v="0"/>
    <x v="0"/>
    <x v="0"/>
    <x v="0"/>
    <x v="0"/>
    <x v="0"/>
    <x v="0"/>
    <x v="0"/>
    <s v="Pagamento a favor da colaboradora Magda Alice Brito Afonso, em compensação a trabalhos adicionais, referente ao mês de julho,confrome anexo."/>
  </r>
  <r>
    <x v="0"/>
    <n v="0"/>
    <n v="0"/>
    <n v="0"/>
    <n v="1000"/>
    <x v="1528"/>
    <x v="0"/>
    <x v="0"/>
    <x v="0"/>
    <s v="01.25.05.12"/>
    <x v="10"/>
    <x v="3"/>
    <x v="3"/>
    <s v="Saúde"/>
    <s v="01.25.05"/>
    <s v="Saúde"/>
    <s v="01.25.05"/>
    <x v="7"/>
    <x v="0"/>
    <x v="4"/>
    <x v="4"/>
    <x v="0"/>
    <x v="1"/>
    <x v="0"/>
    <x v="0"/>
    <x v="5"/>
    <s v="2024-08-19"/>
    <x v="2"/>
    <n v="1000"/>
    <x v="0"/>
    <m/>
    <x v="0"/>
    <m/>
    <x v="279"/>
    <n v="100475975"/>
    <x v="0"/>
    <x v="0"/>
    <s v="Promoção e Inclusão Social"/>
    <s v="ORI"/>
    <x v="0"/>
    <m/>
    <x v="0"/>
    <x v="0"/>
    <x v="0"/>
    <x v="0"/>
    <x v="0"/>
    <x v="0"/>
    <x v="0"/>
    <x v="0"/>
    <x v="0"/>
    <x v="0"/>
    <x v="0"/>
    <s v="Promoção e Inclusão Social"/>
    <x v="0"/>
    <x v="0"/>
    <x v="0"/>
    <x v="0"/>
    <x v="1"/>
    <x v="0"/>
    <x v="0"/>
    <x v="0"/>
    <x v="0"/>
    <x v="0"/>
    <x v="0"/>
    <x v="0"/>
    <s v="Apoio financeiro a favor da senhora Arcângela Mendes Furtado, conforme anexo."/>
  </r>
  <r>
    <x v="1"/>
    <n v="0"/>
    <n v="0"/>
    <n v="0"/>
    <n v="299000"/>
    <x v="1529"/>
    <x v="0"/>
    <x v="0"/>
    <x v="0"/>
    <s v="01.27.06.80"/>
    <x v="1"/>
    <x v="1"/>
    <x v="1"/>
    <s v="Requalificação Urbana e habitação"/>
    <s v="01.27.06"/>
    <s v="Requalificação Urbana e habitação"/>
    <s v="01.27.06"/>
    <x v="1"/>
    <x v="0"/>
    <x v="0"/>
    <x v="0"/>
    <x v="0"/>
    <x v="1"/>
    <x v="1"/>
    <x v="0"/>
    <x v="5"/>
    <s v="2024-08-21"/>
    <x v="2"/>
    <n v="299000"/>
    <x v="0"/>
    <m/>
    <x v="0"/>
    <m/>
    <x v="55"/>
    <n v="100478943"/>
    <x v="0"/>
    <x v="0"/>
    <s v="Requalificação Urbana de Veneza"/>
    <s v="ORI"/>
    <x v="0"/>
    <m/>
    <x v="0"/>
    <x v="0"/>
    <x v="0"/>
    <x v="0"/>
    <x v="0"/>
    <x v="0"/>
    <x v="0"/>
    <x v="0"/>
    <x v="0"/>
    <x v="0"/>
    <x v="0"/>
    <s v="Requalificação Urbana de Veneza"/>
    <x v="0"/>
    <x v="0"/>
    <x v="0"/>
    <x v="0"/>
    <x v="1"/>
    <x v="0"/>
    <x v="0"/>
    <x v="0"/>
    <x v="0"/>
    <x v="0"/>
    <x v="0"/>
    <x v="0"/>
    <s v="Pagamento referente a aquisição de 260 sacos de cimento para as obras de requalificação urbana e ambiental de Praia de Veneza, conforme anexo."/>
  </r>
  <r>
    <x v="1"/>
    <n v="0"/>
    <n v="0"/>
    <n v="0"/>
    <n v="3358"/>
    <x v="1530"/>
    <x v="0"/>
    <x v="0"/>
    <x v="0"/>
    <s v="01.27.06.76"/>
    <x v="11"/>
    <x v="1"/>
    <x v="1"/>
    <s v="Requalificação Urbana e habitação"/>
    <s v="01.27.06"/>
    <s v="Requalificação Urbana e habitação"/>
    <s v="01.27.06"/>
    <x v="1"/>
    <x v="0"/>
    <x v="0"/>
    <x v="0"/>
    <x v="0"/>
    <x v="1"/>
    <x v="1"/>
    <x v="0"/>
    <x v="5"/>
    <s v="2024-08-29"/>
    <x v="2"/>
    <n v="3358"/>
    <x v="0"/>
    <m/>
    <x v="0"/>
    <m/>
    <x v="2"/>
    <n v="100474696"/>
    <x v="0"/>
    <x v="1"/>
    <s v="Requalificação Urbana e Ambiental de Achada Monte III"/>
    <s v="ORI"/>
    <x v="0"/>
    <m/>
    <x v="0"/>
    <x v="0"/>
    <x v="0"/>
    <x v="0"/>
    <x v="0"/>
    <x v="0"/>
    <x v="0"/>
    <x v="0"/>
    <x v="0"/>
    <x v="0"/>
    <x v="0"/>
    <s v="Requalificação Urbana e Ambiental de Achada Monte III"/>
    <x v="0"/>
    <x v="0"/>
    <x v="0"/>
    <x v="0"/>
    <x v="1"/>
    <x v="0"/>
    <x v="0"/>
    <x v="0"/>
    <x v="0"/>
    <x v="0"/>
    <x v="1"/>
    <x v="0"/>
    <s v="Pagamento referente a serviços de calcetamento na localidade de Achada Monte, Correspondente a 149.26 metros quadrados de calçadas, âmbito de trabalho da requalificação ambiental de Achada Monte, conforme anexo.  "/>
  </r>
  <r>
    <x v="1"/>
    <n v="0"/>
    <n v="0"/>
    <n v="0"/>
    <n v="19031"/>
    <x v="1530"/>
    <x v="0"/>
    <x v="0"/>
    <x v="0"/>
    <s v="01.27.06.76"/>
    <x v="11"/>
    <x v="1"/>
    <x v="1"/>
    <s v="Requalificação Urbana e habitação"/>
    <s v="01.27.06"/>
    <s v="Requalificação Urbana e habitação"/>
    <s v="01.27.06"/>
    <x v="1"/>
    <x v="0"/>
    <x v="0"/>
    <x v="0"/>
    <x v="0"/>
    <x v="1"/>
    <x v="1"/>
    <x v="0"/>
    <x v="5"/>
    <s v="2024-08-29"/>
    <x v="2"/>
    <n v="19031"/>
    <x v="0"/>
    <m/>
    <x v="0"/>
    <m/>
    <x v="182"/>
    <n v="100479683"/>
    <x v="0"/>
    <x v="0"/>
    <s v="Requalificação Urbana e Ambiental de Achada Monte III"/>
    <s v="ORI"/>
    <x v="0"/>
    <m/>
    <x v="0"/>
    <x v="0"/>
    <x v="0"/>
    <x v="0"/>
    <x v="0"/>
    <x v="0"/>
    <x v="0"/>
    <x v="0"/>
    <x v="0"/>
    <x v="0"/>
    <x v="0"/>
    <s v="Requalificação Urbana e Ambiental de Achada Monte III"/>
    <x v="0"/>
    <x v="0"/>
    <x v="0"/>
    <x v="0"/>
    <x v="1"/>
    <x v="0"/>
    <x v="0"/>
    <x v="0"/>
    <x v="0"/>
    <x v="0"/>
    <x v="0"/>
    <x v="0"/>
    <s v="Pagamento referente a serviços de calcetamento na localidade de Achada Monte, Correspondente a 149.26 metros quadrados de calçadas, âmbito de trabalho da requalificação ambiental de Achada Monte, conforme anexo.  "/>
  </r>
  <r>
    <x v="0"/>
    <n v="0"/>
    <n v="0"/>
    <n v="0"/>
    <n v="4278200"/>
    <x v="1531"/>
    <x v="0"/>
    <x v="1"/>
    <x v="0"/>
    <s v="03.03.10"/>
    <x v="8"/>
    <x v="0"/>
    <x v="4"/>
    <s v="Receitas Da Câmara"/>
    <s v="03.03.10"/>
    <s v="Receitas Da Câmara"/>
    <s v="03.03.10"/>
    <x v="6"/>
    <x v="0"/>
    <x v="3"/>
    <x v="3"/>
    <x v="0"/>
    <x v="0"/>
    <x v="2"/>
    <x v="0"/>
    <x v="5"/>
    <s v="2024-08-12"/>
    <x v="2"/>
    <n v="4278200"/>
    <x v="0"/>
    <m/>
    <x v="0"/>
    <m/>
    <x v="6"/>
    <n v="100474914"/>
    <x v="0"/>
    <x v="0"/>
    <s v="Receitas Da Câmara"/>
    <s v="EXT"/>
    <x v="0"/>
    <s v="RDC"/>
    <x v="0"/>
    <x v="0"/>
    <x v="0"/>
    <x v="0"/>
    <x v="0"/>
    <x v="0"/>
    <x v="0"/>
    <x v="0"/>
    <x v="0"/>
    <x v="0"/>
    <x v="0"/>
    <s v="Receitas Da Câmara"/>
    <x v="0"/>
    <x v="0"/>
    <x v="0"/>
    <x v="0"/>
    <x v="0"/>
    <x v="0"/>
    <x v="0"/>
    <x v="0"/>
    <x v="0"/>
    <x v="0"/>
    <x v="0"/>
    <x v="0"/>
    <s v="Deposito sobre venda de Free pass, conforme anexo."/>
  </r>
  <r>
    <x v="0"/>
    <n v="0"/>
    <n v="0"/>
    <n v="0"/>
    <n v="2400"/>
    <x v="1532"/>
    <x v="0"/>
    <x v="1"/>
    <x v="0"/>
    <s v="80.02.01"/>
    <x v="2"/>
    <x v="2"/>
    <x v="2"/>
    <s v="Retenções Iur"/>
    <s v="80.02.01"/>
    <s v="Retenções Iur"/>
    <s v="80.02.01"/>
    <x v="2"/>
    <x v="0"/>
    <x v="1"/>
    <x v="0"/>
    <x v="1"/>
    <x v="2"/>
    <x v="2"/>
    <x v="0"/>
    <x v="5"/>
    <s v="2024-08-26"/>
    <x v="2"/>
    <n v="2400"/>
    <x v="0"/>
    <m/>
    <x v="0"/>
    <m/>
    <x v="2"/>
    <n v="100474696"/>
    <x v="0"/>
    <x v="0"/>
    <s v="Retenções Iur"/>
    <s v="ORI"/>
    <x v="0"/>
    <s v="RIUR"/>
    <x v="0"/>
    <x v="0"/>
    <x v="0"/>
    <x v="0"/>
    <x v="0"/>
    <x v="0"/>
    <x v="0"/>
    <x v="0"/>
    <x v="0"/>
    <x v="0"/>
    <x v="0"/>
    <s v="Retenções Iur"/>
    <x v="0"/>
    <x v="0"/>
    <x v="0"/>
    <x v="0"/>
    <x v="2"/>
    <x v="0"/>
    <x v="0"/>
    <x v="0"/>
    <x v="0"/>
    <x v="1"/>
    <x v="0"/>
    <x v="0"/>
    <s v="RETENCAO OT"/>
  </r>
  <r>
    <x v="1"/>
    <n v="0"/>
    <n v="0"/>
    <n v="0"/>
    <n v="2753317"/>
    <x v="1533"/>
    <x v="0"/>
    <x v="1"/>
    <x v="0"/>
    <s v="03.03.10"/>
    <x v="8"/>
    <x v="0"/>
    <x v="4"/>
    <s v="Receitas Da Câmara"/>
    <s v="03.03.10"/>
    <s v="Receitas Da Câmara"/>
    <s v="03.03.10"/>
    <x v="72"/>
    <x v="0"/>
    <x v="6"/>
    <x v="14"/>
    <x v="0"/>
    <x v="0"/>
    <x v="2"/>
    <x v="0"/>
    <x v="5"/>
    <s v="2024-08-22"/>
    <x v="2"/>
    <n v="2753317"/>
    <x v="0"/>
    <m/>
    <x v="0"/>
    <m/>
    <x v="6"/>
    <n v="100474914"/>
    <x v="0"/>
    <x v="0"/>
    <s v="Receitas Da Câmara"/>
    <s v="EXT"/>
    <x v="0"/>
    <s v="RDC"/>
    <x v="0"/>
    <x v="0"/>
    <x v="0"/>
    <x v="0"/>
    <x v="0"/>
    <x v="0"/>
    <x v="0"/>
    <x v="0"/>
    <x v="0"/>
    <x v="0"/>
    <x v="0"/>
    <s v="Receitas Da Câmara"/>
    <x v="0"/>
    <x v="0"/>
    <x v="0"/>
    <x v="0"/>
    <x v="0"/>
    <x v="0"/>
    <x v="0"/>
    <x v="0"/>
    <x v="0"/>
    <x v="0"/>
    <x v="0"/>
    <x v="0"/>
    <s v="Transferência de Associação CAP VERT, conforme anexo."/>
  </r>
  <r>
    <x v="1"/>
    <n v="0"/>
    <n v="0"/>
    <n v="0"/>
    <n v="100000"/>
    <x v="1534"/>
    <x v="0"/>
    <x v="1"/>
    <x v="0"/>
    <s v="03.03.10"/>
    <x v="8"/>
    <x v="0"/>
    <x v="4"/>
    <s v="Receitas Da Câmara"/>
    <s v="03.03.10"/>
    <s v="Receitas Da Câmara"/>
    <s v="03.03.10"/>
    <x v="72"/>
    <x v="0"/>
    <x v="6"/>
    <x v="14"/>
    <x v="0"/>
    <x v="0"/>
    <x v="2"/>
    <x v="0"/>
    <x v="5"/>
    <s v="2024-08-07"/>
    <x v="2"/>
    <n v="100000"/>
    <x v="0"/>
    <m/>
    <x v="0"/>
    <m/>
    <x v="6"/>
    <n v="100474914"/>
    <x v="0"/>
    <x v="0"/>
    <s v="Receitas Da Câmara"/>
    <s v="EXT"/>
    <x v="0"/>
    <s v="RDC"/>
    <x v="0"/>
    <x v="0"/>
    <x v="0"/>
    <x v="0"/>
    <x v="0"/>
    <x v="0"/>
    <x v="0"/>
    <x v="0"/>
    <x v="0"/>
    <x v="0"/>
    <x v="0"/>
    <s v="Receitas Da Câmara"/>
    <x v="0"/>
    <x v="0"/>
    <x v="0"/>
    <x v="0"/>
    <x v="0"/>
    <x v="0"/>
    <x v="0"/>
    <x v="0"/>
    <x v="0"/>
    <x v="0"/>
    <x v="0"/>
    <x v="0"/>
    <s v="Deposito nº 494570401, conforme anexo."/>
  </r>
  <r>
    <x v="0"/>
    <n v="0"/>
    <n v="0"/>
    <n v="0"/>
    <n v="7200"/>
    <x v="1535"/>
    <x v="0"/>
    <x v="1"/>
    <x v="0"/>
    <s v="03.03.10"/>
    <x v="8"/>
    <x v="0"/>
    <x v="4"/>
    <s v="Receitas Da Câmara"/>
    <s v="03.03.10"/>
    <s v="Receitas Da Câmara"/>
    <s v="03.03.10"/>
    <x v="20"/>
    <x v="0"/>
    <x v="3"/>
    <x v="3"/>
    <x v="0"/>
    <x v="0"/>
    <x v="2"/>
    <x v="0"/>
    <x v="5"/>
    <s v="2024-08-23"/>
    <x v="2"/>
    <n v="7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60"/>
    <x v="1536"/>
    <x v="0"/>
    <x v="1"/>
    <x v="0"/>
    <s v="03.03.10"/>
    <x v="8"/>
    <x v="0"/>
    <x v="4"/>
    <s v="Receitas Da Câmara"/>
    <s v="03.03.10"/>
    <s v="Receitas Da Câmara"/>
    <s v="03.03.10"/>
    <x v="6"/>
    <x v="0"/>
    <x v="3"/>
    <x v="3"/>
    <x v="0"/>
    <x v="0"/>
    <x v="2"/>
    <x v="0"/>
    <x v="5"/>
    <s v="2024-08-23"/>
    <x v="2"/>
    <n v="21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4878"/>
    <x v="1537"/>
    <x v="0"/>
    <x v="1"/>
    <x v="0"/>
    <s v="03.03.10"/>
    <x v="8"/>
    <x v="0"/>
    <x v="4"/>
    <s v="Receitas Da Câmara"/>
    <s v="03.03.10"/>
    <s v="Receitas Da Câmara"/>
    <s v="03.03.10"/>
    <x v="18"/>
    <x v="0"/>
    <x v="0"/>
    <x v="0"/>
    <x v="0"/>
    <x v="0"/>
    <x v="2"/>
    <x v="0"/>
    <x v="5"/>
    <s v="2024-08-23"/>
    <x v="2"/>
    <n v="14487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20"/>
    <x v="1538"/>
    <x v="0"/>
    <x v="1"/>
    <x v="0"/>
    <s v="03.03.10"/>
    <x v="8"/>
    <x v="0"/>
    <x v="4"/>
    <s v="Receitas Da Câmara"/>
    <s v="03.03.10"/>
    <s v="Receitas Da Câmara"/>
    <s v="03.03.10"/>
    <x v="8"/>
    <x v="0"/>
    <x v="3"/>
    <x v="3"/>
    <x v="0"/>
    <x v="0"/>
    <x v="2"/>
    <x v="0"/>
    <x v="5"/>
    <s v="2024-08-23"/>
    <x v="2"/>
    <n v="3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90"/>
    <x v="1539"/>
    <x v="0"/>
    <x v="1"/>
    <x v="0"/>
    <s v="03.03.10"/>
    <x v="8"/>
    <x v="0"/>
    <x v="4"/>
    <s v="Receitas Da Câmara"/>
    <s v="03.03.10"/>
    <s v="Receitas Da Câmara"/>
    <s v="03.03.10"/>
    <x v="17"/>
    <x v="0"/>
    <x v="3"/>
    <x v="3"/>
    <x v="0"/>
    <x v="0"/>
    <x v="2"/>
    <x v="0"/>
    <x v="5"/>
    <s v="2024-08-23"/>
    <x v="2"/>
    <n v="27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400"/>
    <x v="1540"/>
    <x v="0"/>
    <x v="1"/>
    <x v="0"/>
    <s v="03.03.10"/>
    <x v="8"/>
    <x v="0"/>
    <x v="4"/>
    <s v="Receitas Da Câmara"/>
    <s v="03.03.10"/>
    <s v="Receitas Da Câmara"/>
    <s v="03.03.10"/>
    <x v="11"/>
    <x v="0"/>
    <x v="0"/>
    <x v="5"/>
    <x v="0"/>
    <x v="0"/>
    <x v="2"/>
    <x v="0"/>
    <x v="5"/>
    <s v="2024-08-23"/>
    <x v="2"/>
    <n v="5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120"/>
    <x v="1541"/>
    <x v="0"/>
    <x v="1"/>
    <x v="0"/>
    <s v="03.03.10"/>
    <x v="8"/>
    <x v="0"/>
    <x v="4"/>
    <s v="Receitas Da Câmara"/>
    <s v="03.03.10"/>
    <s v="Receitas Da Câmara"/>
    <s v="03.03.10"/>
    <x v="19"/>
    <x v="0"/>
    <x v="3"/>
    <x v="6"/>
    <x v="0"/>
    <x v="0"/>
    <x v="2"/>
    <x v="0"/>
    <x v="5"/>
    <s v="2024-08-23"/>
    <x v="2"/>
    <n v="91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685"/>
    <x v="1542"/>
    <x v="0"/>
    <x v="1"/>
    <x v="0"/>
    <s v="03.03.10"/>
    <x v="8"/>
    <x v="0"/>
    <x v="4"/>
    <s v="Receitas Da Câmara"/>
    <s v="03.03.10"/>
    <s v="Receitas Da Câmara"/>
    <s v="03.03.10"/>
    <x v="10"/>
    <x v="0"/>
    <x v="3"/>
    <x v="3"/>
    <x v="0"/>
    <x v="0"/>
    <x v="2"/>
    <x v="0"/>
    <x v="5"/>
    <s v="2024-08-23"/>
    <x v="2"/>
    <n v="768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366"/>
    <x v="1543"/>
    <x v="0"/>
    <x v="1"/>
    <x v="0"/>
    <s v="03.03.10"/>
    <x v="8"/>
    <x v="0"/>
    <x v="4"/>
    <s v="Receitas Da Câmara"/>
    <s v="03.03.10"/>
    <s v="Receitas Da Câmara"/>
    <s v="03.03.10"/>
    <x v="9"/>
    <x v="0"/>
    <x v="3"/>
    <x v="3"/>
    <x v="0"/>
    <x v="0"/>
    <x v="2"/>
    <x v="0"/>
    <x v="5"/>
    <s v="2024-08-23"/>
    <x v="2"/>
    <n v="336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40"/>
    <x v="1544"/>
    <x v="0"/>
    <x v="1"/>
    <x v="0"/>
    <s v="03.03.10"/>
    <x v="8"/>
    <x v="0"/>
    <x v="4"/>
    <s v="Receitas Da Câmara"/>
    <s v="03.03.10"/>
    <s v="Receitas Da Câmara"/>
    <s v="03.03.10"/>
    <x v="13"/>
    <x v="0"/>
    <x v="3"/>
    <x v="3"/>
    <x v="0"/>
    <x v="0"/>
    <x v="2"/>
    <x v="0"/>
    <x v="5"/>
    <s v="2024-08-23"/>
    <x v="2"/>
    <n v="30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2000"/>
    <x v="1545"/>
    <x v="0"/>
    <x v="0"/>
    <x v="0"/>
    <s v="01.27.02.11"/>
    <x v="18"/>
    <x v="1"/>
    <x v="1"/>
    <s v="Saneamento básico"/>
    <s v="01.27.02"/>
    <s v="Saneamento básico"/>
    <s v="01.27.02"/>
    <x v="4"/>
    <x v="0"/>
    <x v="2"/>
    <x v="2"/>
    <x v="0"/>
    <x v="1"/>
    <x v="0"/>
    <x v="0"/>
    <x v="7"/>
    <s v="2024-09-10"/>
    <x v="2"/>
    <n v="32000"/>
    <x v="0"/>
    <m/>
    <x v="0"/>
    <m/>
    <x v="280"/>
    <n v="100433136"/>
    <x v="0"/>
    <x v="0"/>
    <s v="Reforço do saneamento básico"/>
    <s v="ORI"/>
    <x v="0"/>
    <m/>
    <x v="0"/>
    <x v="0"/>
    <x v="0"/>
    <x v="0"/>
    <x v="0"/>
    <x v="0"/>
    <x v="0"/>
    <x v="0"/>
    <x v="0"/>
    <x v="0"/>
    <x v="0"/>
    <s v="Reforço do saneamento básico"/>
    <x v="0"/>
    <x v="0"/>
    <x v="0"/>
    <x v="0"/>
    <x v="1"/>
    <x v="0"/>
    <x v="0"/>
    <x v="0"/>
    <x v="0"/>
    <x v="0"/>
    <x v="0"/>
    <x v="0"/>
    <s v="Pagamento referente a aquisição de dois contentores de 436 litros para o pelouro do saneamento da CMSM, conforme anexo. "/>
  </r>
  <r>
    <x v="1"/>
    <n v="0"/>
    <n v="0"/>
    <n v="0"/>
    <n v="21750"/>
    <x v="1546"/>
    <x v="0"/>
    <x v="0"/>
    <x v="0"/>
    <s v="01.27.06.76"/>
    <x v="11"/>
    <x v="1"/>
    <x v="1"/>
    <s v="Requalificação Urbana e habitação"/>
    <s v="01.27.06"/>
    <s v="Requalificação Urbana e habitação"/>
    <s v="01.27.06"/>
    <x v="1"/>
    <x v="0"/>
    <x v="0"/>
    <x v="0"/>
    <x v="0"/>
    <x v="1"/>
    <x v="1"/>
    <x v="0"/>
    <x v="7"/>
    <s v="2024-09-11"/>
    <x v="2"/>
    <n v="21750"/>
    <x v="0"/>
    <m/>
    <x v="0"/>
    <m/>
    <x v="281"/>
    <n v="100477018"/>
    <x v="0"/>
    <x v="0"/>
    <s v="Requalificação Urbana e Ambiental de Achada Monte III"/>
    <s v="ORI"/>
    <x v="0"/>
    <m/>
    <x v="0"/>
    <x v="0"/>
    <x v="0"/>
    <x v="0"/>
    <x v="0"/>
    <x v="0"/>
    <x v="0"/>
    <x v="0"/>
    <x v="0"/>
    <x v="0"/>
    <x v="0"/>
    <s v="Requalificação Urbana e Ambiental de Achada Monte III"/>
    <x v="0"/>
    <x v="0"/>
    <x v="0"/>
    <x v="0"/>
    <x v="1"/>
    <x v="0"/>
    <x v="0"/>
    <x v="0"/>
    <x v="0"/>
    <x v="0"/>
    <x v="0"/>
    <x v="0"/>
    <s v="Pagamento referente a aquisição de 4.350 unidades de paralelos para trabalhos da requalificação Urbana e Ambiental em Dacalinha- Achada Monte, conforme anexo."/>
  </r>
  <r>
    <x v="1"/>
    <n v="0"/>
    <n v="0"/>
    <n v="0"/>
    <n v="93424"/>
    <x v="1547"/>
    <x v="0"/>
    <x v="0"/>
    <x v="0"/>
    <s v="01.27.06.72"/>
    <x v="32"/>
    <x v="1"/>
    <x v="1"/>
    <s v="Requalificação Urbana e habitação"/>
    <s v="01.27.06"/>
    <s v="Requalificação Urbana e habitação"/>
    <s v="01.27.06"/>
    <x v="1"/>
    <x v="0"/>
    <x v="0"/>
    <x v="0"/>
    <x v="0"/>
    <x v="1"/>
    <x v="1"/>
    <x v="0"/>
    <x v="5"/>
    <s v="2024-08-21"/>
    <x v="2"/>
    <n v="93424"/>
    <x v="0"/>
    <m/>
    <x v="0"/>
    <m/>
    <x v="209"/>
    <n v="100479707"/>
    <x v="0"/>
    <x v="0"/>
    <s v="Manutenção e Reabilitação de Edificios Municipais"/>
    <s v="ORI"/>
    <x v="0"/>
    <m/>
    <x v="0"/>
    <x v="0"/>
    <x v="0"/>
    <x v="0"/>
    <x v="0"/>
    <x v="0"/>
    <x v="0"/>
    <x v="0"/>
    <x v="0"/>
    <x v="0"/>
    <x v="0"/>
    <s v="Manutenção e Reabilitação de Edificios Municipais"/>
    <x v="0"/>
    <x v="0"/>
    <x v="0"/>
    <x v="0"/>
    <x v="1"/>
    <x v="0"/>
    <x v="0"/>
    <x v="1"/>
    <x v="0"/>
    <x v="0"/>
    <x v="0"/>
    <x v="0"/>
    <s v="Liquidação do contrato referente a empreitada de obra de reabilitação de mercado municipal de Achada do Monte, conforme anexo."/>
  </r>
  <r>
    <x v="0"/>
    <n v="0"/>
    <n v="0"/>
    <n v="0"/>
    <n v="1000"/>
    <x v="1548"/>
    <x v="0"/>
    <x v="0"/>
    <x v="0"/>
    <s v="03.16.15"/>
    <x v="0"/>
    <x v="0"/>
    <x v="0"/>
    <s v="Direção Financeira"/>
    <s v="03.16.15"/>
    <s v="Direção Financeira"/>
    <s v="03.16.15"/>
    <x v="36"/>
    <x v="0"/>
    <x v="0"/>
    <x v="0"/>
    <x v="0"/>
    <x v="0"/>
    <x v="0"/>
    <x v="0"/>
    <x v="7"/>
    <s v="2024-09-11"/>
    <x v="2"/>
    <n v="1000"/>
    <x v="0"/>
    <m/>
    <x v="0"/>
    <m/>
    <x v="167"/>
    <n v="100477347"/>
    <x v="0"/>
    <x v="0"/>
    <s v="Direção Financeira"/>
    <s v="ORI"/>
    <x v="0"/>
    <m/>
    <x v="0"/>
    <x v="0"/>
    <x v="0"/>
    <x v="0"/>
    <x v="0"/>
    <x v="0"/>
    <x v="0"/>
    <x v="0"/>
    <x v="0"/>
    <x v="0"/>
    <x v="0"/>
    <s v="Direção Financeira"/>
    <x v="0"/>
    <x v="0"/>
    <x v="0"/>
    <x v="0"/>
    <x v="0"/>
    <x v="0"/>
    <x v="0"/>
    <x v="0"/>
    <x v="0"/>
    <x v="0"/>
    <x v="0"/>
    <x v="0"/>
    <s v="Devolução  a favor do senhor Iderlindo Furtado, referente a 08 litros de combustíveis posto na viatura ST-22-RG, cidade de Assomada, conforme anexo."/>
  </r>
  <r>
    <x v="0"/>
    <n v="0"/>
    <n v="0"/>
    <n v="0"/>
    <n v="5157"/>
    <x v="1549"/>
    <x v="0"/>
    <x v="1"/>
    <x v="0"/>
    <s v="80.02.01"/>
    <x v="2"/>
    <x v="2"/>
    <x v="2"/>
    <s v="Retenções Iur"/>
    <s v="80.02.01"/>
    <s v="Retenções Iur"/>
    <s v="80.02.01"/>
    <x v="2"/>
    <x v="0"/>
    <x v="1"/>
    <x v="0"/>
    <x v="1"/>
    <x v="2"/>
    <x v="2"/>
    <x v="0"/>
    <x v="5"/>
    <s v="2024-08-26"/>
    <x v="2"/>
    <n v="5157"/>
    <x v="0"/>
    <m/>
    <x v="0"/>
    <m/>
    <x v="2"/>
    <n v="100474696"/>
    <x v="0"/>
    <x v="0"/>
    <s v="Retenções Iur"/>
    <s v="ORI"/>
    <x v="0"/>
    <s v="RIUR"/>
    <x v="0"/>
    <x v="0"/>
    <x v="0"/>
    <x v="0"/>
    <x v="0"/>
    <x v="0"/>
    <x v="0"/>
    <x v="0"/>
    <x v="0"/>
    <x v="0"/>
    <x v="0"/>
    <s v="Retenções Iur"/>
    <x v="0"/>
    <x v="0"/>
    <x v="0"/>
    <x v="0"/>
    <x v="2"/>
    <x v="0"/>
    <x v="0"/>
    <x v="0"/>
    <x v="0"/>
    <x v="1"/>
    <x v="0"/>
    <x v="0"/>
    <s v="RETENCAO OT"/>
  </r>
  <r>
    <x v="0"/>
    <n v="0"/>
    <n v="0"/>
    <n v="0"/>
    <n v="800"/>
    <x v="1550"/>
    <x v="0"/>
    <x v="1"/>
    <x v="0"/>
    <s v="80.02.10.20"/>
    <x v="20"/>
    <x v="2"/>
    <x v="2"/>
    <s v="Outros"/>
    <s v="80.02.10"/>
    <s v="Outros"/>
    <s v="80.02.10"/>
    <x v="34"/>
    <x v="0"/>
    <x v="1"/>
    <x v="9"/>
    <x v="1"/>
    <x v="2"/>
    <x v="2"/>
    <x v="0"/>
    <x v="5"/>
    <s v="2024-08-26"/>
    <x v="2"/>
    <n v="800"/>
    <x v="0"/>
    <m/>
    <x v="0"/>
    <m/>
    <x v="54"/>
    <n v="100477977"/>
    <x v="0"/>
    <x v="0"/>
    <s v="Retenções CVMovel"/>
    <s v="ORI"/>
    <x v="0"/>
    <s v="RT"/>
    <x v="0"/>
    <x v="0"/>
    <x v="0"/>
    <x v="0"/>
    <x v="0"/>
    <x v="0"/>
    <x v="0"/>
    <x v="0"/>
    <x v="0"/>
    <x v="0"/>
    <x v="0"/>
    <s v="Retenções CVMovel"/>
    <x v="0"/>
    <x v="0"/>
    <x v="0"/>
    <x v="0"/>
    <x v="2"/>
    <x v="0"/>
    <x v="0"/>
    <x v="0"/>
    <x v="0"/>
    <x v="1"/>
    <x v="0"/>
    <x v="0"/>
    <s v="RETENCAO OT"/>
  </r>
  <r>
    <x v="0"/>
    <n v="0"/>
    <n v="0"/>
    <n v="0"/>
    <n v="63104"/>
    <x v="1551"/>
    <x v="0"/>
    <x v="1"/>
    <x v="0"/>
    <s v="80.02.01"/>
    <x v="2"/>
    <x v="2"/>
    <x v="2"/>
    <s v="Retenções Iur"/>
    <s v="80.02.01"/>
    <s v="Retenções Iur"/>
    <s v="80.02.01"/>
    <x v="2"/>
    <x v="0"/>
    <x v="1"/>
    <x v="0"/>
    <x v="1"/>
    <x v="2"/>
    <x v="2"/>
    <x v="0"/>
    <x v="5"/>
    <s v="2024-08-26"/>
    <x v="2"/>
    <n v="63104"/>
    <x v="0"/>
    <m/>
    <x v="0"/>
    <m/>
    <x v="2"/>
    <n v="100474696"/>
    <x v="0"/>
    <x v="0"/>
    <s v="Retenções Iur"/>
    <s v="ORI"/>
    <x v="0"/>
    <s v="RIUR"/>
    <x v="0"/>
    <x v="0"/>
    <x v="0"/>
    <x v="0"/>
    <x v="0"/>
    <x v="0"/>
    <x v="0"/>
    <x v="0"/>
    <x v="0"/>
    <x v="0"/>
    <x v="0"/>
    <s v="Retenções Iur"/>
    <x v="0"/>
    <x v="0"/>
    <x v="0"/>
    <x v="0"/>
    <x v="2"/>
    <x v="0"/>
    <x v="0"/>
    <x v="0"/>
    <x v="0"/>
    <x v="1"/>
    <x v="0"/>
    <x v="0"/>
    <s v="RETENCAO OT"/>
  </r>
  <r>
    <x v="0"/>
    <n v="0"/>
    <n v="0"/>
    <n v="0"/>
    <n v="12000"/>
    <x v="1552"/>
    <x v="0"/>
    <x v="1"/>
    <x v="0"/>
    <s v="80.02.10.03"/>
    <x v="43"/>
    <x v="2"/>
    <x v="2"/>
    <s v="Outros"/>
    <s v="80.02.10"/>
    <s v="Outros"/>
    <s v="80.02.10"/>
    <x v="68"/>
    <x v="0"/>
    <x v="1"/>
    <x v="0"/>
    <x v="1"/>
    <x v="2"/>
    <x v="2"/>
    <x v="0"/>
    <x v="5"/>
    <s v="2024-08-26"/>
    <x v="2"/>
    <n v="12000"/>
    <x v="0"/>
    <m/>
    <x v="0"/>
    <m/>
    <x v="67"/>
    <n v="100474708"/>
    <x v="0"/>
    <x v="0"/>
    <s v="Retençoes Pensao Alimenticia"/>
    <s v="ORI"/>
    <x v="0"/>
    <s v="RPA"/>
    <x v="0"/>
    <x v="0"/>
    <x v="0"/>
    <x v="0"/>
    <x v="0"/>
    <x v="0"/>
    <x v="0"/>
    <x v="0"/>
    <x v="0"/>
    <x v="0"/>
    <x v="0"/>
    <s v="Retençoes Pensao Alimenticia"/>
    <x v="0"/>
    <x v="0"/>
    <x v="0"/>
    <x v="0"/>
    <x v="2"/>
    <x v="0"/>
    <x v="0"/>
    <x v="0"/>
    <x v="0"/>
    <x v="1"/>
    <x v="0"/>
    <x v="0"/>
    <s v="RETENCAO OT"/>
  </r>
  <r>
    <x v="0"/>
    <n v="0"/>
    <n v="0"/>
    <n v="0"/>
    <n v="73772"/>
    <x v="1553"/>
    <x v="0"/>
    <x v="1"/>
    <x v="0"/>
    <s v="80.02.10.01"/>
    <x v="16"/>
    <x v="2"/>
    <x v="2"/>
    <s v="Outros"/>
    <s v="80.02.10"/>
    <s v="Outros"/>
    <s v="80.02.10"/>
    <x v="37"/>
    <x v="0"/>
    <x v="1"/>
    <x v="0"/>
    <x v="1"/>
    <x v="2"/>
    <x v="2"/>
    <x v="0"/>
    <x v="5"/>
    <s v="2024-08-26"/>
    <x v="2"/>
    <n v="73772"/>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450"/>
    <x v="1554"/>
    <x v="0"/>
    <x v="1"/>
    <x v="0"/>
    <s v="80.02.10.02"/>
    <x v="42"/>
    <x v="2"/>
    <x v="2"/>
    <s v="Outros"/>
    <s v="80.02.10"/>
    <s v="Outros"/>
    <s v="80.02.10"/>
    <x v="67"/>
    <x v="0"/>
    <x v="1"/>
    <x v="0"/>
    <x v="1"/>
    <x v="2"/>
    <x v="2"/>
    <x v="0"/>
    <x v="5"/>
    <s v="2024-08-26"/>
    <x v="2"/>
    <n v="450"/>
    <x v="0"/>
    <m/>
    <x v="0"/>
    <m/>
    <x v="16"/>
    <n v="100474707"/>
    <x v="0"/>
    <x v="0"/>
    <s v="Retençoes STAPS"/>
    <s v="ORI"/>
    <x v="0"/>
    <s v="RSND"/>
    <x v="0"/>
    <x v="0"/>
    <x v="0"/>
    <x v="0"/>
    <x v="0"/>
    <x v="0"/>
    <x v="0"/>
    <x v="0"/>
    <x v="0"/>
    <x v="0"/>
    <x v="0"/>
    <s v="Retençoes STAPS"/>
    <x v="0"/>
    <x v="0"/>
    <x v="0"/>
    <x v="0"/>
    <x v="2"/>
    <x v="0"/>
    <x v="0"/>
    <x v="0"/>
    <x v="0"/>
    <x v="1"/>
    <x v="0"/>
    <x v="0"/>
    <s v="RETENCAO OT"/>
  </r>
  <r>
    <x v="0"/>
    <n v="0"/>
    <n v="0"/>
    <n v="0"/>
    <n v="800"/>
    <x v="1555"/>
    <x v="0"/>
    <x v="1"/>
    <x v="0"/>
    <s v="80.02.10.20"/>
    <x v="20"/>
    <x v="2"/>
    <x v="2"/>
    <s v="Outros"/>
    <s v="80.02.10"/>
    <s v="Outros"/>
    <s v="80.02.10"/>
    <x v="34"/>
    <x v="0"/>
    <x v="1"/>
    <x v="9"/>
    <x v="1"/>
    <x v="2"/>
    <x v="2"/>
    <x v="0"/>
    <x v="5"/>
    <s v="2024-08-26"/>
    <x v="2"/>
    <n v="800"/>
    <x v="0"/>
    <m/>
    <x v="0"/>
    <m/>
    <x v="54"/>
    <n v="100477977"/>
    <x v="0"/>
    <x v="0"/>
    <s v="Retenções CVMovel"/>
    <s v="ORI"/>
    <x v="0"/>
    <s v="RT"/>
    <x v="0"/>
    <x v="0"/>
    <x v="0"/>
    <x v="0"/>
    <x v="0"/>
    <x v="0"/>
    <x v="0"/>
    <x v="0"/>
    <x v="0"/>
    <x v="0"/>
    <x v="0"/>
    <s v="Retenções CVMovel"/>
    <x v="0"/>
    <x v="0"/>
    <x v="0"/>
    <x v="0"/>
    <x v="2"/>
    <x v="0"/>
    <x v="0"/>
    <x v="0"/>
    <x v="0"/>
    <x v="1"/>
    <x v="0"/>
    <x v="0"/>
    <s v="RETENCAO OT"/>
  </r>
  <r>
    <x v="0"/>
    <n v="0"/>
    <n v="0"/>
    <n v="0"/>
    <n v="10527"/>
    <x v="1556"/>
    <x v="0"/>
    <x v="1"/>
    <x v="0"/>
    <s v="80.02.10.26"/>
    <x v="13"/>
    <x v="2"/>
    <x v="2"/>
    <s v="Outros"/>
    <s v="80.02.10"/>
    <s v="Outros"/>
    <s v="80.02.10"/>
    <x v="34"/>
    <x v="0"/>
    <x v="1"/>
    <x v="9"/>
    <x v="1"/>
    <x v="2"/>
    <x v="2"/>
    <x v="0"/>
    <x v="5"/>
    <s v="2024-08-26"/>
    <x v="2"/>
    <n v="10527"/>
    <x v="0"/>
    <m/>
    <x v="0"/>
    <m/>
    <x v="15"/>
    <n v="100479277"/>
    <x v="0"/>
    <x v="0"/>
    <s v="Retenção Sansung"/>
    <s v="ORI"/>
    <x v="0"/>
    <s v="RS"/>
    <x v="0"/>
    <x v="0"/>
    <x v="0"/>
    <x v="0"/>
    <x v="0"/>
    <x v="0"/>
    <x v="0"/>
    <x v="0"/>
    <x v="0"/>
    <x v="0"/>
    <x v="0"/>
    <s v="Retenção Sansung"/>
    <x v="0"/>
    <x v="0"/>
    <x v="0"/>
    <x v="0"/>
    <x v="2"/>
    <x v="0"/>
    <x v="0"/>
    <x v="0"/>
    <x v="0"/>
    <x v="1"/>
    <x v="0"/>
    <x v="0"/>
    <s v="RETENCAO OT"/>
  </r>
  <r>
    <x v="0"/>
    <n v="0"/>
    <n v="0"/>
    <n v="0"/>
    <n v="10422"/>
    <x v="1557"/>
    <x v="0"/>
    <x v="1"/>
    <x v="0"/>
    <s v="80.02.01"/>
    <x v="2"/>
    <x v="2"/>
    <x v="2"/>
    <s v="Retenções Iur"/>
    <s v="80.02.01"/>
    <s v="Retenções Iur"/>
    <s v="80.02.01"/>
    <x v="2"/>
    <x v="0"/>
    <x v="1"/>
    <x v="0"/>
    <x v="1"/>
    <x v="2"/>
    <x v="2"/>
    <x v="0"/>
    <x v="5"/>
    <s v="2024-08-26"/>
    <x v="2"/>
    <n v="10422"/>
    <x v="0"/>
    <m/>
    <x v="0"/>
    <m/>
    <x v="2"/>
    <n v="100474696"/>
    <x v="0"/>
    <x v="0"/>
    <s v="Retenções Iur"/>
    <s v="ORI"/>
    <x v="0"/>
    <s v="RIUR"/>
    <x v="0"/>
    <x v="0"/>
    <x v="0"/>
    <x v="0"/>
    <x v="0"/>
    <x v="0"/>
    <x v="0"/>
    <x v="0"/>
    <x v="0"/>
    <x v="0"/>
    <x v="0"/>
    <s v="Retenções Iur"/>
    <x v="0"/>
    <x v="0"/>
    <x v="0"/>
    <x v="0"/>
    <x v="2"/>
    <x v="0"/>
    <x v="0"/>
    <x v="0"/>
    <x v="0"/>
    <x v="1"/>
    <x v="0"/>
    <x v="0"/>
    <s v="RETENCAO OT"/>
  </r>
  <r>
    <x v="0"/>
    <n v="0"/>
    <n v="0"/>
    <n v="0"/>
    <n v="8233"/>
    <x v="1558"/>
    <x v="0"/>
    <x v="1"/>
    <x v="0"/>
    <s v="80.02.10.21"/>
    <x v="52"/>
    <x v="2"/>
    <x v="2"/>
    <s v="Outros"/>
    <s v="80.02.10"/>
    <s v="Outros"/>
    <s v="80.02.10"/>
    <x v="71"/>
    <x v="0"/>
    <x v="1"/>
    <x v="0"/>
    <x v="1"/>
    <x v="2"/>
    <x v="2"/>
    <x v="0"/>
    <x v="5"/>
    <s v="2024-08-26"/>
    <x v="2"/>
    <n v="8233"/>
    <x v="0"/>
    <m/>
    <x v="0"/>
    <m/>
    <x v="160"/>
    <n v="100478627"/>
    <x v="0"/>
    <x v="0"/>
    <s v="Retenções Descontos Judiciais"/>
    <s v="ORI"/>
    <x v="0"/>
    <m/>
    <x v="0"/>
    <x v="0"/>
    <x v="0"/>
    <x v="0"/>
    <x v="0"/>
    <x v="0"/>
    <x v="0"/>
    <x v="0"/>
    <x v="0"/>
    <x v="0"/>
    <x v="0"/>
    <s v="Retenções Descontos Judiciais"/>
    <x v="0"/>
    <x v="0"/>
    <x v="0"/>
    <x v="0"/>
    <x v="2"/>
    <x v="0"/>
    <x v="0"/>
    <x v="0"/>
    <x v="0"/>
    <x v="1"/>
    <x v="0"/>
    <x v="0"/>
    <s v="RETENCAO OT"/>
  </r>
  <r>
    <x v="0"/>
    <n v="0"/>
    <n v="0"/>
    <n v="0"/>
    <n v="9000"/>
    <x v="1559"/>
    <x v="0"/>
    <x v="1"/>
    <x v="0"/>
    <s v="80.02.10.03"/>
    <x v="43"/>
    <x v="2"/>
    <x v="2"/>
    <s v="Outros"/>
    <s v="80.02.10"/>
    <s v="Outros"/>
    <s v="80.02.10"/>
    <x v="68"/>
    <x v="0"/>
    <x v="1"/>
    <x v="0"/>
    <x v="1"/>
    <x v="2"/>
    <x v="2"/>
    <x v="0"/>
    <x v="5"/>
    <s v="2024-08-26"/>
    <x v="2"/>
    <n v="9000"/>
    <x v="0"/>
    <m/>
    <x v="0"/>
    <m/>
    <x v="67"/>
    <n v="100474708"/>
    <x v="0"/>
    <x v="0"/>
    <s v="Retençoes Pensao Alimenticia"/>
    <s v="ORI"/>
    <x v="0"/>
    <s v="RPA"/>
    <x v="0"/>
    <x v="0"/>
    <x v="0"/>
    <x v="0"/>
    <x v="0"/>
    <x v="0"/>
    <x v="0"/>
    <x v="0"/>
    <x v="0"/>
    <x v="0"/>
    <x v="0"/>
    <s v="Retençoes Pensao Alimenticia"/>
    <x v="0"/>
    <x v="0"/>
    <x v="0"/>
    <x v="0"/>
    <x v="2"/>
    <x v="0"/>
    <x v="0"/>
    <x v="0"/>
    <x v="0"/>
    <x v="1"/>
    <x v="0"/>
    <x v="0"/>
    <s v="RETENCAO OT"/>
  </r>
  <r>
    <x v="0"/>
    <n v="0"/>
    <n v="0"/>
    <n v="0"/>
    <n v="89202"/>
    <x v="1560"/>
    <x v="0"/>
    <x v="1"/>
    <x v="0"/>
    <s v="80.02.10.01"/>
    <x v="16"/>
    <x v="2"/>
    <x v="2"/>
    <s v="Outros"/>
    <s v="80.02.10"/>
    <s v="Outros"/>
    <s v="80.02.10"/>
    <x v="37"/>
    <x v="0"/>
    <x v="1"/>
    <x v="0"/>
    <x v="1"/>
    <x v="2"/>
    <x v="2"/>
    <x v="0"/>
    <x v="5"/>
    <s v="2024-08-26"/>
    <x v="2"/>
    <n v="89202"/>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2544"/>
    <x v="1561"/>
    <x v="0"/>
    <x v="1"/>
    <x v="0"/>
    <s v="80.02.10.02"/>
    <x v="42"/>
    <x v="2"/>
    <x v="2"/>
    <s v="Outros"/>
    <s v="80.02.10"/>
    <s v="Outros"/>
    <s v="80.02.10"/>
    <x v="67"/>
    <x v="0"/>
    <x v="1"/>
    <x v="0"/>
    <x v="1"/>
    <x v="2"/>
    <x v="2"/>
    <x v="0"/>
    <x v="5"/>
    <s v="2024-08-26"/>
    <x v="2"/>
    <n v="2544"/>
    <x v="0"/>
    <m/>
    <x v="0"/>
    <m/>
    <x v="16"/>
    <n v="100474707"/>
    <x v="0"/>
    <x v="0"/>
    <s v="Retençoes STAPS"/>
    <s v="ORI"/>
    <x v="0"/>
    <s v="RSND"/>
    <x v="0"/>
    <x v="0"/>
    <x v="0"/>
    <x v="0"/>
    <x v="0"/>
    <x v="0"/>
    <x v="0"/>
    <x v="0"/>
    <x v="0"/>
    <x v="0"/>
    <x v="0"/>
    <s v="Retençoes STAPS"/>
    <x v="0"/>
    <x v="0"/>
    <x v="0"/>
    <x v="0"/>
    <x v="2"/>
    <x v="0"/>
    <x v="0"/>
    <x v="0"/>
    <x v="0"/>
    <x v="1"/>
    <x v="0"/>
    <x v="0"/>
    <s v="RETENCAO OT"/>
  </r>
  <r>
    <x v="0"/>
    <n v="0"/>
    <n v="0"/>
    <n v="0"/>
    <n v="230"/>
    <x v="1562"/>
    <x v="0"/>
    <x v="1"/>
    <x v="0"/>
    <s v="80.02.10.23"/>
    <x v="46"/>
    <x v="2"/>
    <x v="2"/>
    <s v="Outros"/>
    <s v="80.02.10"/>
    <s v="Outros"/>
    <s v="80.02.10"/>
    <x v="67"/>
    <x v="0"/>
    <x v="1"/>
    <x v="0"/>
    <x v="1"/>
    <x v="2"/>
    <x v="2"/>
    <x v="0"/>
    <x v="5"/>
    <s v="2024-08-26"/>
    <x v="2"/>
    <n v="230"/>
    <x v="0"/>
    <m/>
    <x v="0"/>
    <m/>
    <x v="136"/>
    <n v="100478986"/>
    <x v="0"/>
    <x v="0"/>
    <s v="Retenções SISCAP"/>
    <s v="ORI"/>
    <x v="0"/>
    <s v="SISCAP"/>
    <x v="0"/>
    <x v="0"/>
    <x v="0"/>
    <x v="0"/>
    <x v="0"/>
    <x v="0"/>
    <x v="0"/>
    <x v="0"/>
    <x v="0"/>
    <x v="0"/>
    <x v="0"/>
    <s v="Retenções SISCAP"/>
    <x v="0"/>
    <x v="0"/>
    <x v="0"/>
    <x v="0"/>
    <x v="2"/>
    <x v="0"/>
    <x v="0"/>
    <x v="0"/>
    <x v="0"/>
    <x v="1"/>
    <x v="0"/>
    <x v="0"/>
    <s v="RETENCAO OT"/>
  </r>
  <r>
    <x v="0"/>
    <n v="0"/>
    <n v="0"/>
    <n v="0"/>
    <n v="1167"/>
    <x v="1563"/>
    <x v="0"/>
    <x v="1"/>
    <x v="0"/>
    <s v="80.02.10.24"/>
    <x v="47"/>
    <x v="2"/>
    <x v="2"/>
    <s v="Outros"/>
    <s v="80.02.10"/>
    <s v="Outros"/>
    <s v="80.02.10"/>
    <x v="67"/>
    <x v="0"/>
    <x v="1"/>
    <x v="0"/>
    <x v="1"/>
    <x v="2"/>
    <x v="2"/>
    <x v="0"/>
    <x v="5"/>
    <s v="2024-08-26"/>
    <x v="2"/>
    <n v="1167"/>
    <x v="0"/>
    <m/>
    <x v="0"/>
    <m/>
    <x v="18"/>
    <n v="100478987"/>
    <x v="0"/>
    <x v="0"/>
    <s v="Retenções SIACSA"/>
    <s v="ORI"/>
    <x v="0"/>
    <s v="SIACSA"/>
    <x v="0"/>
    <x v="0"/>
    <x v="0"/>
    <x v="0"/>
    <x v="0"/>
    <x v="0"/>
    <x v="0"/>
    <x v="0"/>
    <x v="0"/>
    <x v="0"/>
    <x v="0"/>
    <s v="Retenções SIACSA"/>
    <x v="0"/>
    <x v="0"/>
    <x v="0"/>
    <x v="0"/>
    <x v="2"/>
    <x v="0"/>
    <x v="0"/>
    <x v="0"/>
    <x v="0"/>
    <x v="1"/>
    <x v="0"/>
    <x v="0"/>
    <s v="RETENCAO OT"/>
  </r>
  <r>
    <x v="0"/>
    <n v="0"/>
    <n v="0"/>
    <n v="0"/>
    <n v="4905"/>
    <x v="1564"/>
    <x v="0"/>
    <x v="1"/>
    <x v="0"/>
    <s v="80.02.10.26"/>
    <x v="13"/>
    <x v="2"/>
    <x v="2"/>
    <s v="Outros"/>
    <s v="80.02.10"/>
    <s v="Outros"/>
    <s v="80.02.10"/>
    <x v="34"/>
    <x v="0"/>
    <x v="1"/>
    <x v="9"/>
    <x v="1"/>
    <x v="2"/>
    <x v="2"/>
    <x v="0"/>
    <x v="5"/>
    <s v="2024-08-26"/>
    <x v="2"/>
    <n v="4905"/>
    <x v="0"/>
    <m/>
    <x v="0"/>
    <m/>
    <x v="15"/>
    <n v="100479277"/>
    <x v="0"/>
    <x v="0"/>
    <s v="Retenção Sansung"/>
    <s v="ORI"/>
    <x v="0"/>
    <s v="RS"/>
    <x v="0"/>
    <x v="0"/>
    <x v="0"/>
    <x v="0"/>
    <x v="0"/>
    <x v="0"/>
    <x v="0"/>
    <x v="0"/>
    <x v="0"/>
    <x v="0"/>
    <x v="0"/>
    <s v="Retenção Sansung"/>
    <x v="0"/>
    <x v="0"/>
    <x v="0"/>
    <x v="0"/>
    <x v="2"/>
    <x v="0"/>
    <x v="0"/>
    <x v="0"/>
    <x v="0"/>
    <x v="1"/>
    <x v="0"/>
    <x v="0"/>
    <s v="RETENCAO OT"/>
  </r>
  <r>
    <x v="0"/>
    <n v="0"/>
    <n v="0"/>
    <n v="0"/>
    <n v="8593"/>
    <x v="1565"/>
    <x v="0"/>
    <x v="1"/>
    <x v="0"/>
    <s v="80.02.01"/>
    <x v="2"/>
    <x v="2"/>
    <x v="2"/>
    <s v="Retenções Iur"/>
    <s v="80.02.01"/>
    <s v="Retenções Iur"/>
    <s v="80.02.01"/>
    <x v="2"/>
    <x v="0"/>
    <x v="1"/>
    <x v="0"/>
    <x v="1"/>
    <x v="2"/>
    <x v="2"/>
    <x v="0"/>
    <x v="5"/>
    <s v="2024-08-26"/>
    <x v="2"/>
    <n v="8593"/>
    <x v="0"/>
    <m/>
    <x v="0"/>
    <m/>
    <x v="2"/>
    <n v="100474696"/>
    <x v="0"/>
    <x v="0"/>
    <s v="Retenções Iur"/>
    <s v="ORI"/>
    <x v="0"/>
    <s v="RIUR"/>
    <x v="0"/>
    <x v="0"/>
    <x v="0"/>
    <x v="0"/>
    <x v="0"/>
    <x v="0"/>
    <x v="0"/>
    <x v="0"/>
    <x v="0"/>
    <x v="0"/>
    <x v="0"/>
    <s v="Retenções Iur"/>
    <x v="0"/>
    <x v="0"/>
    <x v="0"/>
    <x v="0"/>
    <x v="2"/>
    <x v="0"/>
    <x v="0"/>
    <x v="0"/>
    <x v="0"/>
    <x v="1"/>
    <x v="0"/>
    <x v="0"/>
    <s v="RETENCAO OT"/>
  </r>
  <r>
    <x v="0"/>
    <n v="0"/>
    <n v="0"/>
    <n v="0"/>
    <n v="10767"/>
    <x v="1566"/>
    <x v="0"/>
    <x v="1"/>
    <x v="0"/>
    <s v="80.02.10.01"/>
    <x v="16"/>
    <x v="2"/>
    <x v="2"/>
    <s v="Outros"/>
    <s v="80.02.10"/>
    <s v="Outros"/>
    <s v="80.02.10"/>
    <x v="37"/>
    <x v="0"/>
    <x v="1"/>
    <x v="0"/>
    <x v="1"/>
    <x v="2"/>
    <x v="2"/>
    <x v="0"/>
    <x v="5"/>
    <s v="2024-08-26"/>
    <x v="2"/>
    <n v="10767"/>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10650"/>
    <x v="1567"/>
    <x v="0"/>
    <x v="1"/>
    <x v="0"/>
    <s v="80.02.01"/>
    <x v="2"/>
    <x v="2"/>
    <x v="2"/>
    <s v="Retenções Iur"/>
    <s v="80.02.01"/>
    <s v="Retenções Iur"/>
    <s v="80.02.01"/>
    <x v="2"/>
    <x v="0"/>
    <x v="1"/>
    <x v="0"/>
    <x v="1"/>
    <x v="2"/>
    <x v="2"/>
    <x v="0"/>
    <x v="5"/>
    <s v="2024-08-01"/>
    <x v="2"/>
    <n v="10650"/>
    <x v="0"/>
    <m/>
    <x v="0"/>
    <m/>
    <x v="2"/>
    <n v="100474696"/>
    <x v="0"/>
    <x v="0"/>
    <s v="Retenções Iur"/>
    <s v="ORI"/>
    <x v="0"/>
    <s v="RIUR"/>
    <x v="0"/>
    <x v="0"/>
    <x v="0"/>
    <x v="0"/>
    <x v="0"/>
    <x v="0"/>
    <x v="0"/>
    <x v="0"/>
    <x v="0"/>
    <x v="0"/>
    <x v="0"/>
    <s v="Retenções Iur"/>
    <x v="0"/>
    <x v="0"/>
    <x v="0"/>
    <x v="0"/>
    <x v="2"/>
    <x v="0"/>
    <x v="0"/>
    <x v="0"/>
    <x v="0"/>
    <x v="1"/>
    <x v="0"/>
    <x v="0"/>
    <s v="RETENCAO OT"/>
  </r>
  <r>
    <x v="1"/>
    <n v="0"/>
    <n v="0"/>
    <n v="0"/>
    <n v="2700"/>
    <x v="1568"/>
    <x v="0"/>
    <x v="0"/>
    <x v="0"/>
    <s v="01.27.06.76"/>
    <x v="11"/>
    <x v="1"/>
    <x v="1"/>
    <s v="Requalificação Urbana e habitação"/>
    <s v="01.27.06"/>
    <s v="Requalificação Urbana e habitação"/>
    <s v="01.27.06"/>
    <x v="1"/>
    <x v="0"/>
    <x v="0"/>
    <x v="0"/>
    <x v="0"/>
    <x v="1"/>
    <x v="1"/>
    <x v="0"/>
    <x v="7"/>
    <s v="2024-09-13"/>
    <x v="2"/>
    <n v="2700"/>
    <x v="0"/>
    <m/>
    <x v="0"/>
    <m/>
    <x v="2"/>
    <n v="100474696"/>
    <x v="0"/>
    <x v="1"/>
    <s v="Requalificação Urbana e Ambiental de Achada Monte III"/>
    <s v="ORI"/>
    <x v="0"/>
    <m/>
    <x v="0"/>
    <x v="0"/>
    <x v="0"/>
    <x v="0"/>
    <x v="0"/>
    <x v="0"/>
    <x v="0"/>
    <x v="0"/>
    <x v="0"/>
    <x v="0"/>
    <x v="0"/>
    <s v="Requalificação Urbana e Ambiental de Achada Monte III"/>
    <x v="0"/>
    <x v="0"/>
    <x v="0"/>
    <x v="0"/>
    <x v="1"/>
    <x v="0"/>
    <x v="0"/>
    <x v="0"/>
    <x v="0"/>
    <x v="0"/>
    <x v="1"/>
    <x v="0"/>
    <s v="Pagamento referente a mão de obra no âmbito do trabalho de requalificação urbana e ambiental de Dacalinha, conforme anexo."/>
  </r>
  <r>
    <x v="1"/>
    <n v="0"/>
    <n v="0"/>
    <n v="0"/>
    <n v="15300"/>
    <x v="1568"/>
    <x v="0"/>
    <x v="0"/>
    <x v="0"/>
    <s v="01.27.06.76"/>
    <x v="11"/>
    <x v="1"/>
    <x v="1"/>
    <s v="Requalificação Urbana e habitação"/>
    <s v="01.27.06"/>
    <s v="Requalificação Urbana e habitação"/>
    <s v="01.27.06"/>
    <x v="1"/>
    <x v="0"/>
    <x v="0"/>
    <x v="0"/>
    <x v="0"/>
    <x v="1"/>
    <x v="1"/>
    <x v="0"/>
    <x v="7"/>
    <s v="2024-09-13"/>
    <x v="2"/>
    <n v="15300"/>
    <x v="0"/>
    <m/>
    <x v="0"/>
    <m/>
    <x v="282"/>
    <n v="100479719"/>
    <x v="0"/>
    <x v="0"/>
    <s v="Requalificação Urbana e Ambiental de Achada Monte III"/>
    <s v="ORI"/>
    <x v="0"/>
    <m/>
    <x v="0"/>
    <x v="0"/>
    <x v="0"/>
    <x v="0"/>
    <x v="0"/>
    <x v="0"/>
    <x v="0"/>
    <x v="0"/>
    <x v="0"/>
    <x v="0"/>
    <x v="0"/>
    <s v="Requalificação Urbana e Ambiental de Achada Monte III"/>
    <x v="0"/>
    <x v="0"/>
    <x v="0"/>
    <x v="0"/>
    <x v="1"/>
    <x v="0"/>
    <x v="0"/>
    <x v="0"/>
    <x v="0"/>
    <x v="0"/>
    <x v="0"/>
    <x v="0"/>
    <s v="Pagamento referente a mão de obra no âmbito do trabalho de requalificação urbana e ambiental de Dacalinha, conforme anexo."/>
  </r>
  <r>
    <x v="0"/>
    <n v="0"/>
    <n v="0"/>
    <n v="0"/>
    <n v="9000"/>
    <x v="1569"/>
    <x v="0"/>
    <x v="1"/>
    <x v="0"/>
    <s v="80.02.01"/>
    <x v="2"/>
    <x v="2"/>
    <x v="2"/>
    <s v="Retenções Iur"/>
    <s v="80.02.01"/>
    <s v="Retenções Iur"/>
    <s v="80.02.01"/>
    <x v="2"/>
    <x v="0"/>
    <x v="1"/>
    <x v="0"/>
    <x v="1"/>
    <x v="2"/>
    <x v="2"/>
    <x v="0"/>
    <x v="5"/>
    <s v="2024-08-02"/>
    <x v="2"/>
    <n v="9000"/>
    <x v="0"/>
    <m/>
    <x v="0"/>
    <m/>
    <x v="2"/>
    <n v="100474696"/>
    <x v="0"/>
    <x v="0"/>
    <s v="Retenções Iur"/>
    <s v="ORI"/>
    <x v="0"/>
    <s v="RIUR"/>
    <x v="0"/>
    <x v="0"/>
    <x v="0"/>
    <x v="0"/>
    <x v="0"/>
    <x v="0"/>
    <x v="0"/>
    <x v="0"/>
    <x v="0"/>
    <x v="0"/>
    <x v="0"/>
    <s v="Retenções Iur"/>
    <x v="0"/>
    <x v="0"/>
    <x v="0"/>
    <x v="0"/>
    <x v="2"/>
    <x v="0"/>
    <x v="0"/>
    <x v="0"/>
    <x v="0"/>
    <x v="1"/>
    <x v="0"/>
    <x v="0"/>
    <s v="RETENCAO OT"/>
  </r>
  <r>
    <x v="1"/>
    <n v="0"/>
    <n v="0"/>
    <n v="0"/>
    <n v="17610"/>
    <x v="1570"/>
    <x v="0"/>
    <x v="0"/>
    <x v="0"/>
    <s v="01.27.02.15"/>
    <x v="25"/>
    <x v="1"/>
    <x v="1"/>
    <s v="Saneamento básico"/>
    <s v="01.27.02"/>
    <s v="Saneamento básico"/>
    <s v="01.27.02"/>
    <x v="46"/>
    <x v="0"/>
    <x v="0"/>
    <x v="0"/>
    <x v="0"/>
    <x v="1"/>
    <x v="1"/>
    <x v="0"/>
    <x v="7"/>
    <s v="2024-09-17"/>
    <x v="2"/>
    <n v="17610"/>
    <x v="0"/>
    <m/>
    <x v="0"/>
    <m/>
    <x v="1"/>
    <n v="100476920"/>
    <x v="0"/>
    <x v="0"/>
    <s v="Transferência de Residuos Aterro Santiago"/>
    <s v="ORI"/>
    <x v="0"/>
    <m/>
    <x v="0"/>
    <x v="0"/>
    <x v="0"/>
    <x v="0"/>
    <x v="0"/>
    <x v="0"/>
    <x v="0"/>
    <x v="0"/>
    <x v="0"/>
    <x v="0"/>
    <x v="0"/>
    <s v="Transferência de Residuos Aterro Santiago"/>
    <x v="0"/>
    <x v="0"/>
    <x v="0"/>
    <x v="0"/>
    <x v="1"/>
    <x v="0"/>
    <x v="0"/>
    <x v="0"/>
    <x v="0"/>
    <x v="0"/>
    <x v="0"/>
    <x v="0"/>
    <s v="Pagamento referente a aquisição de combustíveis, destinados a viatura afeto a Transferência de resíduos sólidos e urbano da CMSM, conforme anexo. "/>
  </r>
  <r>
    <x v="0"/>
    <n v="0"/>
    <n v="0"/>
    <n v="0"/>
    <n v="100000"/>
    <x v="1571"/>
    <x v="0"/>
    <x v="0"/>
    <x v="0"/>
    <s v="01.24.04.01.05"/>
    <x v="44"/>
    <x v="6"/>
    <x v="7"/>
    <s v="Segurança"/>
    <s v="01.24.04"/>
    <s v="Segurança"/>
    <s v="01.24.04"/>
    <x v="65"/>
    <x v="0"/>
    <x v="0"/>
    <x v="0"/>
    <x v="0"/>
    <x v="1"/>
    <x v="0"/>
    <x v="0"/>
    <x v="3"/>
    <s v="2024-05-09"/>
    <x v="1"/>
    <n v="100000"/>
    <x v="0"/>
    <m/>
    <x v="0"/>
    <m/>
    <x v="283"/>
    <n v="100479630"/>
    <x v="0"/>
    <x v="0"/>
    <s v="Formação de Bombeiros/Fiscais Municipais"/>
    <s v="ORI"/>
    <x v="0"/>
    <m/>
    <x v="0"/>
    <x v="0"/>
    <x v="0"/>
    <x v="0"/>
    <x v="0"/>
    <x v="0"/>
    <x v="0"/>
    <x v="0"/>
    <x v="0"/>
    <x v="0"/>
    <x v="0"/>
    <s v="Formação de Bombeiros/Fiscais Municipais"/>
    <x v="0"/>
    <x v="0"/>
    <x v="0"/>
    <x v="0"/>
    <x v="1"/>
    <x v="0"/>
    <x v="0"/>
    <x v="1"/>
    <x v="0"/>
    <x v="0"/>
    <x v="0"/>
    <x v="0"/>
    <s v="Pagamento de um parte da proposta a favor da Ar Auto Rocha, referente aos serviços de transporte de Calheta São Miguel a Cidade Praia no âmbito da formação dos agentes da Policia Municipal de Calheta São Miguel, conforme anexo._x000d__x000a_"/>
  </r>
  <r>
    <x v="0"/>
    <n v="0"/>
    <n v="0"/>
    <n v="0"/>
    <n v="145500"/>
    <x v="1572"/>
    <x v="0"/>
    <x v="0"/>
    <x v="0"/>
    <s v="03.16.15"/>
    <x v="0"/>
    <x v="0"/>
    <x v="0"/>
    <s v="Direção Financeira"/>
    <s v="03.16.15"/>
    <s v="Direção Financeira"/>
    <s v="03.16.15"/>
    <x v="43"/>
    <x v="0"/>
    <x v="0"/>
    <x v="1"/>
    <x v="0"/>
    <x v="0"/>
    <x v="0"/>
    <x v="0"/>
    <x v="7"/>
    <s v="2024-09-19"/>
    <x v="2"/>
    <n v="145500"/>
    <x v="0"/>
    <m/>
    <x v="0"/>
    <m/>
    <x v="284"/>
    <n v="100451567"/>
    <x v="0"/>
    <x v="0"/>
    <s v="Direção Financeira"/>
    <s v="ORI"/>
    <x v="0"/>
    <m/>
    <x v="0"/>
    <x v="0"/>
    <x v="0"/>
    <x v="0"/>
    <x v="0"/>
    <x v="0"/>
    <x v="0"/>
    <x v="0"/>
    <x v="0"/>
    <x v="0"/>
    <x v="0"/>
    <s v="Direção Financeira"/>
    <x v="0"/>
    <x v="0"/>
    <x v="0"/>
    <x v="0"/>
    <x v="0"/>
    <x v="0"/>
    <x v="0"/>
    <x v="0"/>
    <x v="0"/>
    <x v="0"/>
    <x v="0"/>
    <x v="0"/>
    <s v="Pagamento a favor Complexo Turístico Vulcão, referente serviço buffet-(almoço e sobremesa), conforme anexo."/>
  </r>
  <r>
    <x v="0"/>
    <n v="0"/>
    <n v="0"/>
    <n v="0"/>
    <n v="2400"/>
    <x v="1573"/>
    <x v="0"/>
    <x v="0"/>
    <x v="0"/>
    <s v="03.16.15"/>
    <x v="0"/>
    <x v="0"/>
    <x v="0"/>
    <s v="Direção Financeira"/>
    <s v="03.16.15"/>
    <s v="Direção Financeira"/>
    <s v="03.16.15"/>
    <x v="38"/>
    <x v="0"/>
    <x v="0"/>
    <x v="0"/>
    <x v="0"/>
    <x v="0"/>
    <x v="0"/>
    <x v="0"/>
    <x v="7"/>
    <s v="2024-09-19"/>
    <x v="2"/>
    <n v="2400"/>
    <x v="0"/>
    <m/>
    <x v="0"/>
    <m/>
    <x v="2"/>
    <n v="100474696"/>
    <x v="0"/>
    <x v="1"/>
    <s v="Direção Financeira"/>
    <s v="ORI"/>
    <x v="0"/>
    <m/>
    <x v="0"/>
    <x v="0"/>
    <x v="0"/>
    <x v="0"/>
    <x v="0"/>
    <x v="0"/>
    <x v="0"/>
    <x v="0"/>
    <x v="0"/>
    <x v="0"/>
    <x v="0"/>
    <s v="Direção Financeira"/>
    <x v="0"/>
    <x v="0"/>
    <x v="0"/>
    <x v="0"/>
    <x v="0"/>
    <x v="0"/>
    <x v="0"/>
    <x v="0"/>
    <x v="0"/>
    <x v="0"/>
    <x v="1"/>
    <x v="0"/>
    <s v="Pagamento a favor do Sr. João Batista Gomes, referente ao pagamento de serviços de aluguer de quarto para alojamento dos Vereadores da Camara Municipal de Boavista, conforme anexo."/>
  </r>
  <r>
    <x v="0"/>
    <n v="0"/>
    <n v="0"/>
    <n v="0"/>
    <n v="13600"/>
    <x v="1573"/>
    <x v="0"/>
    <x v="0"/>
    <x v="0"/>
    <s v="03.16.15"/>
    <x v="0"/>
    <x v="0"/>
    <x v="0"/>
    <s v="Direção Financeira"/>
    <s v="03.16.15"/>
    <s v="Direção Financeira"/>
    <s v="03.16.15"/>
    <x v="38"/>
    <x v="0"/>
    <x v="0"/>
    <x v="0"/>
    <x v="0"/>
    <x v="0"/>
    <x v="0"/>
    <x v="0"/>
    <x v="7"/>
    <s v="2024-09-19"/>
    <x v="2"/>
    <n v="13600"/>
    <x v="0"/>
    <m/>
    <x v="0"/>
    <m/>
    <x v="285"/>
    <n v="100479721"/>
    <x v="0"/>
    <x v="0"/>
    <s v="Direção Financeira"/>
    <s v="ORI"/>
    <x v="0"/>
    <m/>
    <x v="0"/>
    <x v="0"/>
    <x v="0"/>
    <x v="0"/>
    <x v="0"/>
    <x v="0"/>
    <x v="0"/>
    <x v="0"/>
    <x v="0"/>
    <x v="0"/>
    <x v="0"/>
    <s v="Direção Financeira"/>
    <x v="0"/>
    <x v="0"/>
    <x v="0"/>
    <x v="0"/>
    <x v="0"/>
    <x v="0"/>
    <x v="0"/>
    <x v="0"/>
    <x v="0"/>
    <x v="0"/>
    <x v="0"/>
    <x v="0"/>
    <s v="Pagamento a favor do Sr. João Batista Gomes, referente ao pagamento de serviços de aluguer de quarto para alojamento dos Vereadores da Camara Municipal de Boavista, conforme anexo."/>
  </r>
  <r>
    <x v="1"/>
    <n v="0"/>
    <n v="0"/>
    <n v="0"/>
    <n v="15000"/>
    <x v="1574"/>
    <x v="0"/>
    <x v="0"/>
    <x v="0"/>
    <s v="01.27.06.76"/>
    <x v="11"/>
    <x v="1"/>
    <x v="1"/>
    <s v="Requalificação Urbana e habitação"/>
    <s v="01.27.06"/>
    <s v="Requalificação Urbana e habitação"/>
    <s v="01.27.06"/>
    <x v="1"/>
    <x v="0"/>
    <x v="0"/>
    <x v="0"/>
    <x v="0"/>
    <x v="1"/>
    <x v="1"/>
    <x v="0"/>
    <x v="7"/>
    <s v="2024-09-19"/>
    <x v="2"/>
    <n v="15000"/>
    <x v="0"/>
    <m/>
    <x v="0"/>
    <m/>
    <x v="286"/>
    <n v="100478363"/>
    <x v="0"/>
    <x v="0"/>
    <s v="Requalificação Urbana e Ambiental de Achada Monte III"/>
    <s v="ORI"/>
    <x v="0"/>
    <m/>
    <x v="0"/>
    <x v="0"/>
    <x v="0"/>
    <x v="0"/>
    <x v="0"/>
    <x v="0"/>
    <x v="0"/>
    <x v="0"/>
    <x v="0"/>
    <x v="0"/>
    <x v="0"/>
    <s v="Requalificação Urbana e Ambiental de Achada Monte III"/>
    <x v="0"/>
    <x v="0"/>
    <x v="0"/>
    <x v="0"/>
    <x v="1"/>
    <x v="0"/>
    <x v="0"/>
    <x v="0"/>
    <x v="0"/>
    <x v="0"/>
    <x v="0"/>
    <x v="0"/>
    <s v="Pagamento a favor do Sr. Wilson Emanuel Furtado Cabral, referente a venda de 3000un paralelos para trabalhos da Requalificação Urbana e ambiental de Dacalinha-Achada Monte, conforme anexo. "/>
  </r>
  <r>
    <x v="0"/>
    <n v="0"/>
    <n v="0"/>
    <n v="0"/>
    <n v="17610"/>
    <x v="1575"/>
    <x v="0"/>
    <x v="0"/>
    <x v="0"/>
    <s v="03.16.15"/>
    <x v="0"/>
    <x v="0"/>
    <x v="0"/>
    <s v="Direção Financeira"/>
    <s v="03.16.15"/>
    <s v="Direção Financeira"/>
    <s v="03.16.15"/>
    <x v="38"/>
    <x v="0"/>
    <x v="0"/>
    <x v="0"/>
    <x v="0"/>
    <x v="0"/>
    <x v="0"/>
    <x v="0"/>
    <x v="7"/>
    <s v="2024-09-19"/>
    <x v="2"/>
    <n v="17610"/>
    <x v="0"/>
    <m/>
    <x v="0"/>
    <m/>
    <x v="287"/>
    <n v="100478577"/>
    <x v="0"/>
    <x v="0"/>
    <s v="Direção Financeira"/>
    <s v="ORI"/>
    <x v="0"/>
    <m/>
    <x v="0"/>
    <x v="0"/>
    <x v="0"/>
    <x v="0"/>
    <x v="0"/>
    <x v="0"/>
    <x v="0"/>
    <x v="0"/>
    <x v="0"/>
    <x v="0"/>
    <x v="0"/>
    <s v="Direção Financeira"/>
    <x v="0"/>
    <x v="0"/>
    <x v="0"/>
    <x v="0"/>
    <x v="0"/>
    <x v="0"/>
    <x v="0"/>
    <x v="0"/>
    <x v="0"/>
    <x v="0"/>
    <x v="0"/>
    <x v="0"/>
    <s v="Pagamento referente ao jantar servido a delegação Francesa AMEIAN de visita ao Município de São Miguel, conforme anexo."/>
  </r>
  <r>
    <x v="1"/>
    <n v="0"/>
    <n v="0"/>
    <n v="0"/>
    <n v="19800"/>
    <x v="1576"/>
    <x v="0"/>
    <x v="0"/>
    <x v="0"/>
    <s v="01.27.06.80"/>
    <x v="1"/>
    <x v="1"/>
    <x v="1"/>
    <s v="Requalificação Urbana e habitação"/>
    <s v="01.27.06"/>
    <s v="Requalificação Urbana e habitação"/>
    <s v="01.27.06"/>
    <x v="1"/>
    <x v="0"/>
    <x v="0"/>
    <x v="0"/>
    <x v="0"/>
    <x v="1"/>
    <x v="1"/>
    <x v="0"/>
    <x v="7"/>
    <s v="2024-09-19"/>
    <x v="2"/>
    <n v="19800"/>
    <x v="0"/>
    <m/>
    <x v="0"/>
    <m/>
    <x v="2"/>
    <n v="100474696"/>
    <x v="0"/>
    <x v="1"/>
    <s v="Requalificação Urbana de Veneza"/>
    <s v="ORI"/>
    <x v="0"/>
    <m/>
    <x v="0"/>
    <x v="0"/>
    <x v="0"/>
    <x v="0"/>
    <x v="0"/>
    <x v="0"/>
    <x v="0"/>
    <x v="0"/>
    <x v="0"/>
    <x v="0"/>
    <x v="0"/>
    <s v="Requalificação Urbana de Veneza"/>
    <x v="0"/>
    <x v="0"/>
    <x v="0"/>
    <x v="0"/>
    <x v="1"/>
    <x v="0"/>
    <x v="0"/>
    <x v="0"/>
    <x v="0"/>
    <x v="0"/>
    <x v="1"/>
    <x v="0"/>
    <s v="Pagamento referente a aquisição de serviços de perfuração de bazes de postes de iluminação, no âmbito da requalificação urbana e ambiental da Praia de Veneza, conforme anexo."/>
  </r>
  <r>
    <x v="1"/>
    <n v="0"/>
    <n v="0"/>
    <n v="0"/>
    <n v="500000"/>
    <x v="1577"/>
    <x v="0"/>
    <x v="0"/>
    <x v="0"/>
    <s v="03.16.15"/>
    <x v="0"/>
    <x v="0"/>
    <x v="0"/>
    <s v="Direção Financeira"/>
    <s v="03.16.15"/>
    <s v="Direção Financeira"/>
    <s v="03.16.15"/>
    <x v="55"/>
    <x v="0"/>
    <x v="0"/>
    <x v="0"/>
    <x v="0"/>
    <x v="0"/>
    <x v="1"/>
    <x v="0"/>
    <x v="0"/>
    <s v="2024-01-17"/>
    <x v="0"/>
    <n v="500000"/>
    <x v="0"/>
    <m/>
    <x v="0"/>
    <m/>
    <x v="288"/>
    <n v="100477296"/>
    <x v="0"/>
    <x v="0"/>
    <s v="Direção Financeira"/>
    <s v="ORI"/>
    <x v="0"/>
    <m/>
    <x v="0"/>
    <x v="0"/>
    <x v="0"/>
    <x v="0"/>
    <x v="0"/>
    <x v="0"/>
    <x v="0"/>
    <x v="0"/>
    <x v="0"/>
    <x v="0"/>
    <x v="0"/>
    <s v="Direção Financeira"/>
    <x v="0"/>
    <x v="0"/>
    <x v="0"/>
    <x v="0"/>
    <x v="0"/>
    <x v="0"/>
    <x v="0"/>
    <x v="0"/>
    <x v="0"/>
    <x v="0"/>
    <x v="0"/>
    <x v="0"/>
    <s v="Pagamento a favor da Empresa CGR, relativamente aos trabalhos da requalificação criação de pracetas na localidade de Achada Batalha Oeste, conforme documento em anexo."/>
  </r>
  <r>
    <x v="0"/>
    <n v="0"/>
    <n v="0"/>
    <n v="0"/>
    <n v="7200"/>
    <x v="1578"/>
    <x v="0"/>
    <x v="1"/>
    <x v="0"/>
    <s v="03.03.10"/>
    <x v="8"/>
    <x v="0"/>
    <x v="4"/>
    <s v="Receitas Da Câmara"/>
    <s v="03.03.10"/>
    <s v="Receitas Da Câmara"/>
    <s v="03.03.10"/>
    <x v="20"/>
    <x v="0"/>
    <x v="3"/>
    <x v="3"/>
    <x v="0"/>
    <x v="0"/>
    <x v="2"/>
    <x v="0"/>
    <x v="0"/>
    <s v="2024-01-02"/>
    <x v="0"/>
    <n v="7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1579"/>
    <x v="0"/>
    <x v="1"/>
    <x v="0"/>
    <s v="03.03.10"/>
    <x v="8"/>
    <x v="0"/>
    <x v="4"/>
    <s v="Receitas Da Câmara"/>
    <s v="03.03.10"/>
    <s v="Receitas Da Câmara"/>
    <s v="03.03.10"/>
    <x v="21"/>
    <x v="0"/>
    <x v="3"/>
    <x v="3"/>
    <x v="0"/>
    <x v="0"/>
    <x v="2"/>
    <x v="0"/>
    <x v="0"/>
    <s v="2024-01-02"/>
    <x v="0"/>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
    <x v="1580"/>
    <x v="0"/>
    <x v="1"/>
    <x v="0"/>
    <s v="03.03.10"/>
    <x v="8"/>
    <x v="0"/>
    <x v="4"/>
    <s v="Receitas Da Câmara"/>
    <s v="03.03.10"/>
    <s v="Receitas Da Câmara"/>
    <s v="03.03.10"/>
    <x v="8"/>
    <x v="0"/>
    <x v="3"/>
    <x v="3"/>
    <x v="0"/>
    <x v="0"/>
    <x v="2"/>
    <x v="0"/>
    <x v="0"/>
    <s v="2024-01-02"/>
    <x v="0"/>
    <n v="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1581"/>
    <x v="0"/>
    <x v="1"/>
    <x v="0"/>
    <s v="03.03.10"/>
    <x v="8"/>
    <x v="0"/>
    <x v="4"/>
    <s v="Receitas Da Câmara"/>
    <s v="03.03.10"/>
    <s v="Receitas Da Câmara"/>
    <s v="03.03.10"/>
    <x v="51"/>
    <x v="0"/>
    <x v="3"/>
    <x v="3"/>
    <x v="0"/>
    <x v="0"/>
    <x v="2"/>
    <x v="0"/>
    <x v="0"/>
    <s v="2024-01-02"/>
    <x v="0"/>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000"/>
    <x v="1582"/>
    <x v="0"/>
    <x v="1"/>
    <x v="0"/>
    <s v="03.03.10"/>
    <x v="8"/>
    <x v="0"/>
    <x v="4"/>
    <s v="Receitas Da Câmara"/>
    <s v="03.03.10"/>
    <s v="Receitas Da Câmara"/>
    <s v="03.03.10"/>
    <x v="11"/>
    <x v="0"/>
    <x v="0"/>
    <x v="5"/>
    <x v="0"/>
    <x v="0"/>
    <x v="2"/>
    <x v="0"/>
    <x v="0"/>
    <s v="2024-01-02"/>
    <x v="0"/>
    <n v="9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30"/>
    <x v="1583"/>
    <x v="0"/>
    <x v="1"/>
    <x v="0"/>
    <s v="03.03.10"/>
    <x v="8"/>
    <x v="0"/>
    <x v="4"/>
    <s v="Receitas Da Câmara"/>
    <s v="03.03.10"/>
    <s v="Receitas Da Câmara"/>
    <s v="03.03.10"/>
    <x v="9"/>
    <x v="0"/>
    <x v="3"/>
    <x v="3"/>
    <x v="0"/>
    <x v="0"/>
    <x v="2"/>
    <x v="0"/>
    <x v="0"/>
    <s v="2024-01-02"/>
    <x v="0"/>
    <n v="8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
    <x v="1584"/>
    <x v="0"/>
    <x v="1"/>
    <x v="0"/>
    <s v="03.03.10"/>
    <x v="8"/>
    <x v="0"/>
    <x v="4"/>
    <s v="Receitas Da Câmara"/>
    <s v="03.03.10"/>
    <s v="Receitas Da Câmara"/>
    <s v="03.03.10"/>
    <x v="6"/>
    <x v="0"/>
    <x v="3"/>
    <x v="3"/>
    <x v="0"/>
    <x v="0"/>
    <x v="2"/>
    <x v="0"/>
    <x v="0"/>
    <s v="2024-01-02"/>
    <x v="0"/>
    <n v="1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2126.25"/>
    <x v="1585"/>
    <x v="0"/>
    <x v="1"/>
    <x v="0"/>
    <s v="03.03.10"/>
    <x v="8"/>
    <x v="0"/>
    <x v="4"/>
    <s v="Receitas Da Câmara"/>
    <s v="03.03.10"/>
    <s v="Receitas Da Câmara"/>
    <s v="03.03.10"/>
    <x v="18"/>
    <x v="0"/>
    <x v="0"/>
    <x v="0"/>
    <x v="0"/>
    <x v="0"/>
    <x v="2"/>
    <x v="0"/>
    <x v="0"/>
    <s v="2024-01-02"/>
    <x v="0"/>
    <n v="22126.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1586"/>
    <x v="0"/>
    <x v="1"/>
    <x v="0"/>
    <s v="03.03.10"/>
    <x v="8"/>
    <x v="0"/>
    <x v="4"/>
    <s v="Receitas Da Câmara"/>
    <s v="03.03.10"/>
    <s v="Receitas Da Câmara"/>
    <s v="03.03.10"/>
    <x v="51"/>
    <x v="0"/>
    <x v="3"/>
    <x v="3"/>
    <x v="0"/>
    <x v="0"/>
    <x v="2"/>
    <x v="0"/>
    <x v="0"/>
    <s v="2024-01-02"/>
    <x v="0"/>
    <n v="60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420"/>
    <x v="1587"/>
    <x v="0"/>
    <x v="1"/>
    <x v="0"/>
    <s v="03.03.10"/>
    <x v="8"/>
    <x v="0"/>
    <x v="4"/>
    <s v="Receitas Da Câmara"/>
    <s v="03.03.10"/>
    <s v="Receitas Da Câmara"/>
    <s v="03.03.10"/>
    <x v="21"/>
    <x v="0"/>
    <x v="3"/>
    <x v="3"/>
    <x v="0"/>
    <x v="0"/>
    <x v="2"/>
    <x v="0"/>
    <x v="0"/>
    <s v="2024-01-02"/>
    <x v="0"/>
    <n v="42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22126.25"/>
    <x v="1588"/>
    <x v="0"/>
    <x v="1"/>
    <x v="0"/>
    <s v="03.03.10"/>
    <x v="8"/>
    <x v="0"/>
    <x v="4"/>
    <s v="Receitas Da Câmara"/>
    <s v="03.03.10"/>
    <s v="Receitas Da Câmara"/>
    <s v="03.03.10"/>
    <x v="18"/>
    <x v="0"/>
    <x v="0"/>
    <x v="0"/>
    <x v="0"/>
    <x v="0"/>
    <x v="2"/>
    <x v="0"/>
    <x v="0"/>
    <s v="2024-01-02"/>
    <x v="0"/>
    <n v="22126.25"/>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5000"/>
    <x v="1589"/>
    <x v="0"/>
    <x v="0"/>
    <x v="0"/>
    <s v="01.25.04.22"/>
    <x v="7"/>
    <x v="3"/>
    <x v="3"/>
    <s v="Cultura"/>
    <s v="01.25.04"/>
    <s v="Cultura"/>
    <s v="01.25.04"/>
    <x v="4"/>
    <x v="0"/>
    <x v="2"/>
    <x v="2"/>
    <x v="0"/>
    <x v="1"/>
    <x v="0"/>
    <x v="0"/>
    <x v="0"/>
    <s v="2024-01-26"/>
    <x v="0"/>
    <n v="15000"/>
    <x v="0"/>
    <m/>
    <x v="0"/>
    <m/>
    <x v="289"/>
    <n v="10047959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proveniente de aquisição de peças de artesanato, destinados aos serviços de representação da Câmara, conforme anexo."/>
  </r>
  <r>
    <x v="1"/>
    <n v="0"/>
    <n v="0"/>
    <n v="0"/>
    <n v="1500"/>
    <x v="1590"/>
    <x v="0"/>
    <x v="0"/>
    <x v="0"/>
    <s v="01.27.06.80"/>
    <x v="1"/>
    <x v="1"/>
    <x v="1"/>
    <s v="Requalificação Urbana e habitação"/>
    <s v="01.27.06"/>
    <s v="Requalificação Urbana e habitação"/>
    <s v="01.27.06"/>
    <x v="1"/>
    <x v="0"/>
    <x v="0"/>
    <x v="0"/>
    <x v="0"/>
    <x v="1"/>
    <x v="1"/>
    <x v="0"/>
    <x v="2"/>
    <s v="2024-02-16"/>
    <x v="0"/>
    <n v="1500"/>
    <x v="0"/>
    <m/>
    <x v="0"/>
    <m/>
    <x v="177"/>
    <n v="100479581"/>
    <x v="0"/>
    <x v="0"/>
    <s v="Requalificação Urbana de Veneza"/>
    <s v="ORI"/>
    <x v="0"/>
    <m/>
    <x v="0"/>
    <x v="0"/>
    <x v="0"/>
    <x v="0"/>
    <x v="0"/>
    <x v="0"/>
    <x v="0"/>
    <x v="0"/>
    <x v="0"/>
    <x v="0"/>
    <x v="0"/>
    <s v="Requalificação Urbana de Veneza"/>
    <x v="0"/>
    <x v="0"/>
    <x v="0"/>
    <x v="0"/>
    <x v="1"/>
    <x v="0"/>
    <x v="0"/>
    <x v="0"/>
    <x v="0"/>
    <x v="0"/>
    <x v="0"/>
    <x v="0"/>
    <s v="Gratificação pelos trabalhos efetuados com cilindro nos dias 12 e 15 de fevereiro no âmbito da requalificação urbana da praia de Veneza, conforme anexo."/>
  </r>
  <r>
    <x v="0"/>
    <n v="0"/>
    <n v="0"/>
    <n v="0"/>
    <n v="2800"/>
    <x v="1591"/>
    <x v="0"/>
    <x v="0"/>
    <x v="0"/>
    <s v="03.16.16"/>
    <x v="24"/>
    <x v="0"/>
    <x v="0"/>
    <s v="Direção Ambiente e Saneamento "/>
    <s v="03.16.16"/>
    <s v="Direção Ambiente e Saneamento "/>
    <s v="03.16.16"/>
    <x v="3"/>
    <x v="0"/>
    <x v="0"/>
    <x v="1"/>
    <x v="0"/>
    <x v="0"/>
    <x v="0"/>
    <x v="0"/>
    <x v="2"/>
    <s v="2024-02-26"/>
    <x v="0"/>
    <n v="2800"/>
    <x v="0"/>
    <m/>
    <x v="0"/>
    <m/>
    <x v="174"/>
    <n v="100476021"/>
    <x v="0"/>
    <x v="0"/>
    <s v="Direção Ambiente e Saneamento "/>
    <s v="ORI"/>
    <x v="0"/>
    <m/>
    <x v="0"/>
    <x v="0"/>
    <x v="0"/>
    <x v="0"/>
    <x v="0"/>
    <x v="0"/>
    <x v="0"/>
    <x v="0"/>
    <x v="0"/>
    <x v="0"/>
    <x v="0"/>
    <s v="Direção Ambiente e Saneamento "/>
    <x v="0"/>
    <x v="0"/>
    <x v="0"/>
    <x v="0"/>
    <x v="0"/>
    <x v="0"/>
    <x v="0"/>
    <x v="0"/>
    <x v="0"/>
    <x v="0"/>
    <x v="0"/>
    <x v="0"/>
    <s v="Ajuda de custo a favor do senhor Edmilson Tavares pela sua deslocação a Praia nos dias 19 e 20 de fevereiro de 2024, conforme anexo. "/>
  </r>
  <r>
    <x v="0"/>
    <n v="0"/>
    <n v="0"/>
    <n v="0"/>
    <n v="5400"/>
    <x v="1592"/>
    <x v="0"/>
    <x v="1"/>
    <x v="0"/>
    <s v="03.03.10"/>
    <x v="8"/>
    <x v="0"/>
    <x v="4"/>
    <s v="Receitas Da Câmara"/>
    <s v="03.03.10"/>
    <s v="Receitas Da Câmara"/>
    <s v="03.03.10"/>
    <x v="11"/>
    <x v="0"/>
    <x v="0"/>
    <x v="5"/>
    <x v="0"/>
    <x v="0"/>
    <x v="2"/>
    <x v="0"/>
    <x v="2"/>
    <s v="2024-02-02"/>
    <x v="0"/>
    <n v="540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920"/>
    <x v="1593"/>
    <x v="0"/>
    <x v="1"/>
    <x v="0"/>
    <s v="03.03.10"/>
    <x v="8"/>
    <x v="0"/>
    <x v="4"/>
    <s v="Receitas Da Câmara"/>
    <s v="03.03.10"/>
    <s v="Receitas Da Câmara"/>
    <s v="03.03.10"/>
    <x v="26"/>
    <x v="0"/>
    <x v="3"/>
    <x v="3"/>
    <x v="0"/>
    <x v="0"/>
    <x v="2"/>
    <x v="0"/>
    <x v="2"/>
    <s v="2024-02-02"/>
    <x v="0"/>
    <n v="92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8000"/>
    <x v="1594"/>
    <x v="0"/>
    <x v="1"/>
    <x v="0"/>
    <s v="03.03.10"/>
    <x v="8"/>
    <x v="0"/>
    <x v="4"/>
    <s v="Receitas Da Câmara"/>
    <s v="03.03.10"/>
    <s v="Receitas Da Câmara"/>
    <s v="03.03.10"/>
    <x v="42"/>
    <x v="0"/>
    <x v="3"/>
    <x v="3"/>
    <x v="0"/>
    <x v="0"/>
    <x v="2"/>
    <x v="0"/>
    <x v="2"/>
    <s v="2024-02-02"/>
    <x v="0"/>
    <n v="1800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4550"/>
    <x v="1595"/>
    <x v="0"/>
    <x v="1"/>
    <x v="0"/>
    <s v="03.03.10"/>
    <x v="8"/>
    <x v="0"/>
    <x v="4"/>
    <s v="Receitas Da Câmara"/>
    <s v="03.03.10"/>
    <s v="Receitas Da Câmara"/>
    <s v="03.03.10"/>
    <x v="17"/>
    <x v="0"/>
    <x v="3"/>
    <x v="3"/>
    <x v="0"/>
    <x v="0"/>
    <x v="2"/>
    <x v="0"/>
    <x v="2"/>
    <s v="2024-02-02"/>
    <x v="0"/>
    <n v="455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2710"/>
    <x v="1596"/>
    <x v="0"/>
    <x v="1"/>
    <x v="0"/>
    <s v="03.03.10"/>
    <x v="8"/>
    <x v="0"/>
    <x v="4"/>
    <s v="Receitas Da Câmara"/>
    <s v="03.03.10"/>
    <s v="Receitas Da Câmara"/>
    <s v="03.03.10"/>
    <x v="13"/>
    <x v="0"/>
    <x v="3"/>
    <x v="3"/>
    <x v="0"/>
    <x v="0"/>
    <x v="2"/>
    <x v="0"/>
    <x v="2"/>
    <s v="2024-02-02"/>
    <x v="0"/>
    <n v="271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340"/>
    <x v="1597"/>
    <x v="0"/>
    <x v="1"/>
    <x v="0"/>
    <s v="03.03.10"/>
    <x v="8"/>
    <x v="0"/>
    <x v="4"/>
    <s v="Receitas Da Câmara"/>
    <s v="03.03.10"/>
    <s v="Receitas Da Câmara"/>
    <s v="03.03.10"/>
    <x v="8"/>
    <x v="0"/>
    <x v="3"/>
    <x v="3"/>
    <x v="0"/>
    <x v="0"/>
    <x v="2"/>
    <x v="0"/>
    <x v="2"/>
    <s v="2024-02-02"/>
    <x v="0"/>
    <n v="34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2425"/>
    <x v="1598"/>
    <x v="0"/>
    <x v="1"/>
    <x v="0"/>
    <s v="03.03.10"/>
    <x v="8"/>
    <x v="0"/>
    <x v="4"/>
    <s v="Receitas Da Câmara"/>
    <s v="03.03.10"/>
    <s v="Receitas Da Câmara"/>
    <s v="03.03.10"/>
    <x v="10"/>
    <x v="0"/>
    <x v="3"/>
    <x v="3"/>
    <x v="0"/>
    <x v="0"/>
    <x v="2"/>
    <x v="0"/>
    <x v="2"/>
    <s v="2024-02-02"/>
    <x v="0"/>
    <n v="2425"/>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2583"/>
    <x v="1599"/>
    <x v="0"/>
    <x v="1"/>
    <x v="0"/>
    <s v="03.03.10"/>
    <x v="8"/>
    <x v="0"/>
    <x v="4"/>
    <s v="Receitas Da Câmara"/>
    <s v="03.03.10"/>
    <s v="Receitas Da Câmara"/>
    <s v="03.03.10"/>
    <x v="9"/>
    <x v="0"/>
    <x v="3"/>
    <x v="3"/>
    <x v="0"/>
    <x v="0"/>
    <x v="2"/>
    <x v="0"/>
    <x v="2"/>
    <s v="2024-02-02"/>
    <x v="0"/>
    <n v="2583"/>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435"/>
    <x v="1600"/>
    <x v="0"/>
    <x v="1"/>
    <x v="0"/>
    <s v="03.03.10"/>
    <x v="8"/>
    <x v="0"/>
    <x v="4"/>
    <s v="Receitas Da Câmara"/>
    <s v="03.03.10"/>
    <s v="Receitas Da Câmara"/>
    <s v="03.03.10"/>
    <x v="25"/>
    <x v="0"/>
    <x v="3"/>
    <x v="3"/>
    <x v="0"/>
    <x v="0"/>
    <x v="2"/>
    <x v="0"/>
    <x v="2"/>
    <s v="2024-02-02"/>
    <x v="0"/>
    <n v="1435"/>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750"/>
    <x v="1601"/>
    <x v="0"/>
    <x v="1"/>
    <x v="0"/>
    <s v="03.03.10"/>
    <x v="8"/>
    <x v="0"/>
    <x v="4"/>
    <s v="Receitas Da Câmara"/>
    <s v="03.03.10"/>
    <s v="Receitas Da Câmara"/>
    <s v="03.03.10"/>
    <x v="16"/>
    <x v="0"/>
    <x v="0"/>
    <x v="5"/>
    <x v="0"/>
    <x v="0"/>
    <x v="2"/>
    <x v="0"/>
    <x v="2"/>
    <s v="2024-02-02"/>
    <x v="0"/>
    <n v="75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500"/>
    <x v="1602"/>
    <x v="0"/>
    <x v="1"/>
    <x v="0"/>
    <s v="03.03.10"/>
    <x v="8"/>
    <x v="0"/>
    <x v="4"/>
    <s v="Receitas Da Câmara"/>
    <s v="03.03.10"/>
    <s v="Receitas Da Câmara"/>
    <s v="03.03.10"/>
    <x v="14"/>
    <x v="0"/>
    <x v="3"/>
    <x v="3"/>
    <x v="0"/>
    <x v="0"/>
    <x v="2"/>
    <x v="0"/>
    <x v="2"/>
    <s v="2024-02-02"/>
    <x v="0"/>
    <n v="150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26675"/>
    <x v="1603"/>
    <x v="0"/>
    <x v="1"/>
    <x v="0"/>
    <s v="03.03.10"/>
    <x v="8"/>
    <x v="0"/>
    <x v="4"/>
    <s v="Receitas Da Câmara"/>
    <s v="03.03.10"/>
    <s v="Receitas Da Câmara"/>
    <s v="03.03.10"/>
    <x v="12"/>
    <x v="0"/>
    <x v="3"/>
    <x v="3"/>
    <x v="0"/>
    <x v="0"/>
    <x v="2"/>
    <x v="0"/>
    <x v="2"/>
    <s v="2024-02-02"/>
    <x v="0"/>
    <n v="26675"/>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30000"/>
    <x v="1604"/>
    <x v="0"/>
    <x v="1"/>
    <x v="0"/>
    <s v="03.03.10"/>
    <x v="8"/>
    <x v="0"/>
    <x v="4"/>
    <s v="Receitas Da Câmara"/>
    <s v="03.03.10"/>
    <s v="Receitas Da Câmara"/>
    <s v="03.03.10"/>
    <x v="15"/>
    <x v="0"/>
    <x v="0"/>
    <x v="0"/>
    <x v="0"/>
    <x v="0"/>
    <x v="2"/>
    <x v="0"/>
    <x v="2"/>
    <s v="2024-02-02"/>
    <x v="0"/>
    <n v="3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520"/>
    <x v="1605"/>
    <x v="0"/>
    <x v="1"/>
    <x v="0"/>
    <s v="03.03.10"/>
    <x v="8"/>
    <x v="0"/>
    <x v="4"/>
    <s v="Receitas Da Câmara"/>
    <s v="03.03.10"/>
    <s v="Receitas Da Câmara"/>
    <s v="03.03.10"/>
    <x v="6"/>
    <x v="0"/>
    <x v="3"/>
    <x v="3"/>
    <x v="0"/>
    <x v="0"/>
    <x v="2"/>
    <x v="0"/>
    <x v="2"/>
    <s v="2024-02-02"/>
    <x v="0"/>
    <n v="652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55169"/>
    <x v="1606"/>
    <x v="0"/>
    <x v="1"/>
    <x v="0"/>
    <s v="03.03.10"/>
    <x v="8"/>
    <x v="0"/>
    <x v="4"/>
    <s v="Receitas Da Câmara"/>
    <s v="03.03.10"/>
    <s v="Receitas Da Câmara"/>
    <s v="03.03.10"/>
    <x v="18"/>
    <x v="0"/>
    <x v="0"/>
    <x v="0"/>
    <x v="0"/>
    <x v="0"/>
    <x v="2"/>
    <x v="0"/>
    <x v="2"/>
    <s v="2024-02-02"/>
    <x v="0"/>
    <n v="5516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610"/>
    <x v="1607"/>
    <x v="0"/>
    <x v="1"/>
    <x v="0"/>
    <s v="03.03.10"/>
    <x v="8"/>
    <x v="0"/>
    <x v="4"/>
    <s v="Receitas Da Câmara"/>
    <s v="03.03.10"/>
    <s v="Receitas Da Câmara"/>
    <s v="03.03.10"/>
    <x v="17"/>
    <x v="0"/>
    <x v="3"/>
    <x v="3"/>
    <x v="0"/>
    <x v="0"/>
    <x v="2"/>
    <x v="0"/>
    <x v="2"/>
    <s v="2024-02-05"/>
    <x v="0"/>
    <n v="661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4530"/>
    <x v="1608"/>
    <x v="0"/>
    <x v="1"/>
    <x v="0"/>
    <s v="03.03.10"/>
    <x v="8"/>
    <x v="0"/>
    <x v="4"/>
    <s v="Receitas Da Câmara"/>
    <s v="03.03.10"/>
    <s v="Receitas Da Câmara"/>
    <s v="03.03.10"/>
    <x v="6"/>
    <x v="0"/>
    <x v="3"/>
    <x v="3"/>
    <x v="0"/>
    <x v="0"/>
    <x v="2"/>
    <x v="0"/>
    <x v="2"/>
    <s v="2024-02-05"/>
    <x v="0"/>
    <n v="453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300000"/>
    <x v="1609"/>
    <x v="0"/>
    <x v="1"/>
    <x v="0"/>
    <s v="03.03.10"/>
    <x v="8"/>
    <x v="0"/>
    <x v="4"/>
    <s v="Receitas Da Câmara"/>
    <s v="03.03.10"/>
    <s v="Receitas Da Câmara"/>
    <s v="03.03.10"/>
    <x v="15"/>
    <x v="0"/>
    <x v="0"/>
    <x v="0"/>
    <x v="0"/>
    <x v="0"/>
    <x v="2"/>
    <x v="0"/>
    <x v="2"/>
    <s v="2024-02-05"/>
    <x v="0"/>
    <n v="30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000"/>
    <x v="1610"/>
    <x v="0"/>
    <x v="1"/>
    <x v="0"/>
    <s v="03.03.10"/>
    <x v="8"/>
    <x v="0"/>
    <x v="4"/>
    <s v="Receitas Da Câmara"/>
    <s v="03.03.10"/>
    <s v="Receitas Da Câmara"/>
    <s v="03.03.10"/>
    <x v="20"/>
    <x v="0"/>
    <x v="3"/>
    <x v="3"/>
    <x v="0"/>
    <x v="0"/>
    <x v="2"/>
    <x v="0"/>
    <x v="2"/>
    <s v="2024-02-05"/>
    <x v="0"/>
    <n v="7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510"/>
    <x v="1611"/>
    <x v="0"/>
    <x v="1"/>
    <x v="0"/>
    <s v="03.03.10"/>
    <x v="8"/>
    <x v="0"/>
    <x v="4"/>
    <s v="Receitas Da Câmara"/>
    <s v="03.03.10"/>
    <s v="Receitas Da Câmara"/>
    <s v="03.03.10"/>
    <x v="9"/>
    <x v="0"/>
    <x v="3"/>
    <x v="3"/>
    <x v="0"/>
    <x v="0"/>
    <x v="2"/>
    <x v="0"/>
    <x v="2"/>
    <s v="2024-02-05"/>
    <x v="0"/>
    <n v="551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01459"/>
    <x v="1612"/>
    <x v="0"/>
    <x v="1"/>
    <x v="0"/>
    <s v="03.03.10"/>
    <x v="8"/>
    <x v="0"/>
    <x v="4"/>
    <s v="Receitas Da Câmara"/>
    <s v="03.03.10"/>
    <s v="Receitas Da Câmara"/>
    <s v="03.03.10"/>
    <x v="18"/>
    <x v="0"/>
    <x v="0"/>
    <x v="0"/>
    <x v="0"/>
    <x v="0"/>
    <x v="2"/>
    <x v="0"/>
    <x v="2"/>
    <s v="2024-02-05"/>
    <x v="0"/>
    <n v="10145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900"/>
    <x v="1613"/>
    <x v="0"/>
    <x v="1"/>
    <x v="0"/>
    <s v="03.03.10"/>
    <x v="8"/>
    <x v="0"/>
    <x v="4"/>
    <s v="Receitas Da Câmara"/>
    <s v="03.03.10"/>
    <s v="Receitas Da Câmara"/>
    <s v="03.03.10"/>
    <x v="11"/>
    <x v="0"/>
    <x v="0"/>
    <x v="5"/>
    <x v="0"/>
    <x v="0"/>
    <x v="2"/>
    <x v="0"/>
    <x v="2"/>
    <s v="2024-02-05"/>
    <x v="0"/>
    <n v="5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400"/>
    <x v="1614"/>
    <x v="0"/>
    <x v="1"/>
    <x v="0"/>
    <s v="03.03.10"/>
    <x v="8"/>
    <x v="0"/>
    <x v="4"/>
    <s v="Receitas Da Câmara"/>
    <s v="03.03.10"/>
    <s v="Receitas Da Câmara"/>
    <s v="03.03.10"/>
    <x v="42"/>
    <x v="0"/>
    <x v="3"/>
    <x v="3"/>
    <x v="0"/>
    <x v="0"/>
    <x v="2"/>
    <x v="0"/>
    <x v="2"/>
    <s v="2024-02-05"/>
    <x v="0"/>
    <n v="11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1615"/>
    <x v="0"/>
    <x v="1"/>
    <x v="0"/>
    <s v="03.03.10"/>
    <x v="8"/>
    <x v="0"/>
    <x v="4"/>
    <s v="Receitas Da Câmara"/>
    <s v="03.03.10"/>
    <s v="Receitas Da Câmara"/>
    <s v="03.03.10"/>
    <x v="8"/>
    <x v="0"/>
    <x v="3"/>
    <x v="3"/>
    <x v="0"/>
    <x v="0"/>
    <x v="2"/>
    <x v="0"/>
    <x v="2"/>
    <s v="2024-02-05"/>
    <x v="0"/>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210"/>
    <x v="1616"/>
    <x v="0"/>
    <x v="1"/>
    <x v="0"/>
    <s v="03.03.10"/>
    <x v="8"/>
    <x v="0"/>
    <x v="4"/>
    <s v="Receitas Da Câmara"/>
    <s v="03.03.10"/>
    <s v="Receitas Da Câmara"/>
    <s v="03.03.10"/>
    <x v="10"/>
    <x v="0"/>
    <x v="3"/>
    <x v="3"/>
    <x v="0"/>
    <x v="0"/>
    <x v="2"/>
    <x v="0"/>
    <x v="2"/>
    <s v="2024-02-05"/>
    <x v="0"/>
    <n v="102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880"/>
    <x v="1617"/>
    <x v="0"/>
    <x v="1"/>
    <x v="0"/>
    <s v="03.03.10"/>
    <x v="8"/>
    <x v="0"/>
    <x v="4"/>
    <s v="Receitas Da Câmara"/>
    <s v="03.03.10"/>
    <s v="Receitas Da Câmara"/>
    <s v="03.03.10"/>
    <x v="13"/>
    <x v="0"/>
    <x v="3"/>
    <x v="3"/>
    <x v="0"/>
    <x v="0"/>
    <x v="2"/>
    <x v="0"/>
    <x v="2"/>
    <s v="2024-02-05"/>
    <x v="0"/>
    <n v="308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40"/>
    <x v="1618"/>
    <x v="0"/>
    <x v="1"/>
    <x v="0"/>
    <s v="03.03.10"/>
    <x v="8"/>
    <x v="0"/>
    <x v="4"/>
    <s v="Receitas Da Câmara"/>
    <s v="03.03.10"/>
    <s v="Receitas Da Câmara"/>
    <s v="03.03.10"/>
    <x v="26"/>
    <x v="0"/>
    <x v="3"/>
    <x v="3"/>
    <x v="0"/>
    <x v="0"/>
    <x v="2"/>
    <x v="0"/>
    <x v="2"/>
    <s v="2024-02-05"/>
    <x v="0"/>
    <n v="16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025"/>
    <x v="1619"/>
    <x v="0"/>
    <x v="1"/>
    <x v="0"/>
    <s v="03.03.10"/>
    <x v="8"/>
    <x v="0"/>
    <x v="4"/>
    <s v="Receitas Da Câmara"/>
    <s v="03.03.10"/>
    <s v="Receitas Da Câmara"/>
    <s v="03.03.10"/>
    <x v="12"/>
    <x v="0"/>
    <x v="3"/>
    <x v="3"/>
    <x v="0"/>
    <x v="0"/>
    <x v="2"/>
    <x v="0"/>
    <x v="2"/>
    <s v="2024-02-05"/>
    <x v="0"/>
    <n v="130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50"/>
    <x v="1620"/>
    <x v="0"/>
    <x v="1"/>
    <x v="0"/>
    <s v="03.03.10"/>
    <x v="8"/>
    <x v="0"/>
    <x v="4"/>
    <s v="Receitas Da Câmara"/>
    <s v="03.03.10"/>
    <s v="Receitas Da Câmara"/>
    <s v="03.03.10"/>
    <x v="10"/>
    <x v="0"/>
    <x v="3"/>
    <x v="3"/>
    <x v="0"/>
    <x v="0"/>
    <x v="2"/>
    <x v="0"/>
    <x v="2"/>
    <s v="2024-02-16"/>
    <x v="0"/>
    <n v="21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800"/>
    <x v="1621"/>
    <x v="0"/>
    <x v="1"/>
    <x v="0"/>
    <s v="03.03.10"/>
    <x v="8"/>
    <x v="0"/>
    <x v="4"/>
    <s v="Receitas Da Câmara"/>
    <s v="03.03.10"/>
    <s v="Receitas Da Câmara"/>
    <s v="03.03.10"/>
    <x v="11"/>
    <x v="0"/>
    <x v="0"/>
    <x v="5"/>
    <x v="0"/>
    <x v="0"/>
    <x v="2"/>
    <x v="0"/>
    <x v="2"/>
    <s v="2024-02-16"/>
    <x v="0"/>
    <n v="9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000"/>
    <x v="1622"/>
    <x v="0"/>
    <x v="1"/>
    <x v="0"/>
    <s v="03.03.10"/>
    <x v="8"/>
    <x v="0"/>
    <x v="4"/>
    <s v="Receitas Da Câmara"/>
    <s v="03.03.10"/>
    <s v="Receitas Da Câmara"/>
    <s v="03.03.10"/>
    <x v="19"/>
    <x v="0"/>
    <x v="3"/>
    <x v="6"/>
    <x v="0"/>
    <x v="0"/>
    <x v="2"/>
    <x v="0"/>
    <x v="2"/>
    <s v="2024-02-16"/>
    <x v="0"/>
    <n v="5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280"/>
    <x v="1623"/>
    <x v="0"/>
    <x v="1"/>
    <x v="0"/>
    <s v="03.03.10"/>
    <x v="8"/>
    <x v="0"/>
    <x v="4"/>
    <s v="Receitas Da Câmara"/>
    <s v="03.03.10"/>
    <s v="Receitas Da Câmara"/>
    <s v="03.03.10"/>
    <x v="6"/>
    <x v="0"/>
    <x v="3"/>
    <x v="3"/>
    <x v="0"/>
    <x v="0"/>
    <x v="2"/>
    <x v="0"/>
    <x v="2"/>
    <s v="2024-02-16"/>
    <x v="0"/>
    <n v="22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50"/>
    <x v="1624"/>
    <x v="0"/>
    <x v="1"/>
    <x v="0"/>
    <s v="03.03.10"/>
    <x v="8"/>
    <x v="0"/>
    <x v="4"/>
    <s v="Receitas Da Câmara"/>
    <s v="03.03.10"/>
    <s v="Receitas Da Câmara"/>
    <s v="03.03.10"/>
    <x v="12"/>
    <x v="0"/>
    <x v="3"/>
    <x v="3"/>
    <x v="0"/>
    <x v="0"/>
    <x v="2"/>
    <x v="0"/>
    <x v="2"/>
    <s v="2024-02-16"/>
    <x v="0"/>
    <n v="80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59"/>
    <x v="1625"/>
    <x v="0"/>
    <x v="1"/>
    <x v="0"/>
    <s v="03.03.10"/>
    <x v="8"/>
    <x v="0"/>
    <x v="4"/>
    <s v="Receitas Da Câmara"/>
    <s v="03.03.10"/>
    <s v="Receitas Da Câmara"/>
    <s v="03.03.10"/>
    <x v="23"/>
    <x v="0"/>
    <x v="3"/>
    <x v="7"/>
    <x v="0"/>
    <x v="0"/>
    <x v="2"/>
    <x v="0"/>
    <x v="2"/>
    <s v="2024-02-16"/>
    <x v="0"/>
    <n v="45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500"/>
    <x v="1626"/>
    <x v="0"/>
    <x v="1"/>
    <x v="0"/>
    <s v="03.03.10"/>
    <x v="8"/>
    <x v="0"/>
    <x v="4"/>
    <s v="Receitas Da Câmara"/>
    <s v="03.03.10"/>
    <s v="Receitas Da Câmara"/>
    <s v="03.03.10"/>
    <x v="17"/>
    <x v="0"/>
    <x v="3"/>
    <x v="3"/>
    <x v="0"/>
    <x v="0"/>
    <x v="2"/>
    <x v="0"/>
    <x v="2"/>
    <s v="2024-02-16"/>
    <x v="0"/>
    <n v="3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30"/>
    <x v="1627"/>
    <x v="0"/>
    <x v="1"/>
    <x v="0"/>
    <s v="03.03.10"/>
    <x v="8"/>
    <x v="0"/>
    <x v="4"/>
    <s v="Receitas Da Câmara"/>
    <s v="03.03.10"/>
    <s v="Receitas Da Câmara"/>
    <s v="03.03.10"/>
    <x v="9"/>
    <x v="0"/>
    <x v="3"/>
    <x v="3"/>
    <x v="0"/>
    <x v="0"/>
    <x v="2"/>
    <x v="0"/>
    <x v="2"/>
    <s v="2024-02-16"/>
    <x v="0"/>
    <n v="483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29550"/>
    <x v="1628"/>
    <x v="0"/>
    <x v="1"/>
    <x v="0"/>
    <s v="03.03.10"/>
    <x v="8"/>
    <x v="0"/>
    <x v="4"/>
    <s v="Receitas Da Câmara"/>
    <s v="03.03.10"/>
    <s v="Receitas Da Câmara"/>
    <s v="03.03.10"/>
    <x v="15"/>
    <x v="0"/>
    <x v="0"/>
    <x v="0"/>
    <x v="0"/>
    <x v="0"/>
    <x v="2"/>
    <x v="0"/>
    <x v="2"/>
    <s v="2024-02-16"/>
    <x v="0"/>
    <n v="1295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2978"/>
    <x v="1629"/>
    <x v="0"/>
    <x v="1"/>
    <x v="0"/>
    <s v="03.03.10"/>
    <x v="8"/>
    <x v="0"/>
    <x v="4"/>
    <s v="Receitas Da Câmara"/>
    <s v="03.03.10"/>
    <s v="Receitas Da Câmara"/>
    <s v="03.03.10"/>
    <x v="18"/>
    <x v="0"/>
    <x v="0"/>
    <x v="0"/>
    <x v="0"/>
    <x v="0"/>
    <x v="2"/>
    <x v="0"/>
    <x v="2"/>
    <s v="2024-02-16"/>
    <x v="0"/>
    <n v="9297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
    <x v="1630"/>
    <x v="0"/>
    <x v="1"/>
    <x v="0"/>
    <s v="03.03.10"/>
    <x v="8"/>
    <x v="0"/>
    <x v="4"/>
    <s v="Receitas Da Câmara"/>
    <s v="03.03.10"/>
    <s v="Receitas Da Câmara"/>
    <s v="03.03.10"/>
    <x v="8"/>
    <x v="0"/>
    <x v="3"/>
    <x v="3"/>
    <x v="0"/>
    <x v="0"/>
    <x v="2"/>
    <x v="0"/>
    <x v="2"/>
    <s v="2024-02-16"/>
    <x v="0"/>
    <n v="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1621"/>
    <x v="1631"/>
    <x v="0"/>
    <x v="1"/>
    <x v="0"/>
    <s v="03.03.10"/>
    <x v="8"/>
    <x v="0"/>
    <x v="4"/>
    <s v="Receitas Da Câmara"/>
    <s v="03.03.10"/>
    <s v="Receitas Da Câmara"/>
    <s v="03.03.10"/>
    <x v="13"/>
    <x v="0"/>
    <x v="3"/>
    <x v="3"/>
    <x v="0"/>
    <x v="0"/>
    <x v="2"/>
    <x v="0"/>
    <x v="2"/>
    <s v="2024-02-16"/>
    <x v="0"/>
    <n v="41621"/>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400"/>
    <x v="1632"/>
    <x v="0"/>
    <x v="1"/>
    <x v="0"/>
    <s v="03.03.10"/>
    <x v="8"/>
    <x v="0"/>
    <x v="4"/>
    <s v="Receitas Da Câmara"/>
    <s v="03.03.10"/>
    <s v="Receitas Da Câmara"/>
    <s v="03.03.10"/>
    <x v="42"/>
    <x v="0"/>
    <x v="3"/>
    <x v="3"/>
    <x v="0"/>
    <x v="0"/>
    <x v="2"/>
    <x v="0"/>
    <x v="2"/>
    <s v="2024-02-16"/>
    <x v="0"/>
    <n v="8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9"/>
    <x v="1633"/>
    <x v="0"/>
    <x v="1"/>
    <x v="0"/>
    <s v="03.03.10"/>
    <x v="8"/>
    <x v="0"/>
    <x v="4"/>
    <s v="Receitas Da Câmara"/>
    <s v="03.03.10"/>
    <s v="Receitas Da Câmara"/>
    <s v="03.03.10"/>
    <x v="22"/>
    <x v="0"/>
    <x v="3"/>
    <x v="7"/>
    <x v="0"/>
    <x v="0"/>
    <x v="2"/>
    <x v="0"/>
    <x v="2"/>
    <s v="2024-02-16"/>
    <x v="0"/>
    <n v="100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0"/>
    <x v="1634"/>
    <x v="0"/>
    <x v="1"/>
    <x v="0"/>
    <s v="03.03.10"/>
    <x v="8"/>
    <x v="0"/>
    <x v="4"/>
    <s v="Receitas Da Câmara"/>
    <s v="03.03.10"/>
    <s v="Receitas Da Câmara"/>
    <s v="03.03.10"/>
    <x v="8"/>
    <x v="0"/>
    <x v="3"/>
    <x v="3"/>
    <x v="0"/>
    <x v="0"/>
    <x v="2"/>
    <x v="0"/>
    <x v="2"/>
    <s v="2024-02-22"/>
    <x v="0"/>
    <n v="2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00"/>
    <x v="1635"/>
    <x v="0"/>
    <x v="1"/>
    <x v="0"/>
    <s v="03.03.10"/>
    <x v="8"/>
    <x v="0"/>
    <x v="4"/>
    <s v="Receitas Da Câmara"/>
    <s v="03.03.10"/>
    <s v="Receitas Da Câmara"/>
    <s v="03.03.10"/>
    <x v="20"/>
    <x v="0"/>
    <x v="3"/>
    <x v="3"/>
    <x v="0"/>
    <x v="0"/>
    <x v="2"/>
    <x v="0"/>
    <x v="2"/>
    <s v="2024-02-22"/>
    <x v="0"/>
    <n v="7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8"/>
    <x v="1636"/>
    <x v="0"/>
    <x v="1"/>
    <x v="0"/>
    <s v="03.03.10"/>
    <x v="8"/>
    <x v="0"/>
    <x v="4"/>
    <s v="Receitas Da Câmara"/>
    <s v="03.03.10"/>
    <s v="Receitas Da Câmara"/>
    <s v="03.03.10"/>
    <x v="23"/>
    <x v="0"/>
    <x v="3"/>
    <x v="7"/>
    <x v="0"/>
    <x v="0"/>
    <x v="2"/>
    <x v="0"/>
    <x v="2"/>
    <s v="2024-02-22"/>
    <x v="0"/>
    <n v="5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00"/>
    <x v="1637"/>
    <x v="0"/>
    <x v="1"/>
    <x v="0"/>
    <s v="03.03.10"/>
    <x v="8"/>
    <x v="0"/>
    <x v="4"/>
    <s v="Receitas Da Câmara"/>
    <s v="03.03.10"/>
    <s v="Receitas Da Câmara"/>
    <s v="03.03.10"/>
    <x v="13"/>
    <x v="0"/>
    <x v="3"/>
    <x v="3"/>
    <x v="0"/>
    <x v="0"/>
    <x v="2"/>
    <x v="0"/>
    <x v="2"/>
    <s v="2024-02-22"/>
    <x v="0"/>
    <n v="2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90"/>
    <x v="1638"/>
    <x v="0"/>
    <x v="1"/>
    <x v="0"/>
    <s v="03.03.10"/>
    <x v="8"/>
    <x v="0"/>
    <x v="4"/>
    <s v="Receitas Da Câmara"/>
    <s v="03.03.10"/>
    <s v="Receitas Da Câmara"/>
    <s v="03.03.10"/>
    <x v="17"/>
    <x v="0"/>
    <x v="3"/>
    <x v="3"/>
    <x v="0"/>
    <x v="0"/>
    <x v="2"/>
    <x v="0"/>
    <x v="2"/>
    <s v="2024-02-22"/>
    <x v="0"/>
    <n v="27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1680"/>
    <x v="1639"/>
    <x v="0"/>
    <x v="1"/>
    <x v="0"/>
    <s v="03.03.10"/>
    <x v="8"/>
    <x v="0"/>
    <x v="4"/>
    <s v="Receitas Da Câmara"/>
    <s v="03.03.10"/>
    <s v="Receitas Da Câmara"/>
    <s v="03.03.10"/>
    <x v="6"/>
    <x v="0"/>
    <x v="3"/>
    <x v="3"/>
    <x v="0"/>
    <x v="0"/>
    <x v="2"/>
    <x v="0"/>
    <x v="2"/>
    <s v="2024-02-22"/>
    <x v="0"/>
    <n v="1016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2"/>
    <x v="1640"/>
    <x v="0"/>
    <x v="1"/>
    <x v="0"/>
    <s v="03.03.10"/>
    <x v="8"/>
    <x v="0"/>
    <x v="4"/>
    <s v="Receitas Da Câmara"/>
    <s v="03.03.10"/>
    <s v="Receitas Da Câmara"/>
    <s v="03.03.10"/>
    <x v="22"/>
    <x v="0"/>
    <x v="3"/>
    <x v="7"/>
    <x v="0"/>
    <x v="0"/>
    <x v="2"/>
    <x v="0"/>
    <x v="2"/>
    <s v="2024-02-22"/>
    <x v="0"/>
    <n v="15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4356"/>
    <x v="1641"/>
    <x v="0"/>
    <x v="1"/>
    <x v="0"/>
    <s v="03.03.10"/>
    <x v="8"/>
    <x v="0"/>
    <x v="4"/>
    <s v="Receitas Da Câmara"/>
    <s v="03.03.10"/>
    <s v="Receitas Da Câmara"/>
    <s v="03.03.10"/>
    <x v="18"/>
    <x v="0"/>
    <x v="0"/>
    <x v="0"/>
    <x v="0"/>
    <x v="0"/>
    <x v="2"/>
    <x v="0"/>
    <x v="2"/>
    <s v="2024-02-22"/>
    <x v="0"/>
    <n v="4435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300"/>
    <x v="1642"/>
    <x v="0"/>
    <x v="1"/>
    <x v="0"/>
    <s v="03.03.10"/>
    <x v="8"/>
    <x v="0"/>
    <x v="4"/>
    <s v="Receitas Da Câmara"/>
    <s v="03.03.10"/>
    <s v="Receitas Da Câmara"/>
    <s v="03.03.10"/>
    <x v="12"/>
    <x v="0"/>
    <x v="3"/>
    <x v="3"/>
    <x v="0"/>
    <x v="0"/>
    <x v="2"/>
    <x v="0"/>
    <x v="2"/>
    <s v="2024-02-22"/>
    <x v="0"/>
    <n v="7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985"/>
    <x v="1643"/>
    <x v="0"/>
    <x v="1"/>
    <x v="0"/>
    <s v="03.03.10"/>
    <x v="8"/>
    <x v="0"/>
    <x v="4"/>
    <s v="Receitas Da Câmara"/>
    <s v="03.03.10"/>
    <s v="Receitas Da Câmara"/>
    <s v="03.03.10"/>
    <x v="10"/>
    <x v="0"/>
    <x v="3"/>
    <x v="3"/>
    <x v="0"/>
    <x v="0"/>
    <x v="2"/>
    <x v="0"/>
    <x v="2"/>
    <s v="2024-02-22"/>
    <x v="0"/>
    <n v="698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400"/>
    <x v="1644"/>
    <x v="0"/>
    <x v="1"/>
    <x v="0"/>
    <s v="03.03.10"/>
    <x v="8"/>
    <x v="0"/>
    <x v="4"/>
    <s v="Receitas Da Câmara"/>
    <s v="03.03.10"/>
    <s v="Receitas Da Câmara"/>
    <s v="03.03.10"/>
    <x v="42"/>
    <x v="0"/>
    <x v="3"/>
    <x v="3"/>
    <x v="0"/>
    <x v="0"/>
    <x v="2"/>
    <x v="0"/>
    <x v="2"/>
    <s v="2024-02-22"/>
    <x v="0"/>
    <n v="9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0"/>
    <x v="1645"/>
    <x v="0"/>
    <x v="1"/>
    <x v="0"/>
    <s v="03.03.10"/>
    <x v="8"/>
    <x v="0"/>
    <x v="4"/>
    <s v="Receitas Da Câmara"/>
    <s v="03.03.10"/>
    <s v="Receitas Da Câmara"/>
    <s v="03.03.10"/>
    <x v="8"/>
    <x v="0"/>
    <x v="3"/>
    <x v="3"/>
    <x v="0"/>
    <x v="0"/>
    <x v="2"/>
    <x v="0"/>
    <x v="2"/>
    <s v="2024-02-23"/>
    <x v="0"/>
    <n v="1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25"/>
    <x v="1646"/>
    <x v="0"/>
    <x v="1"/>
    <x v="0"/>
    <s v="03.03.10"/>
    <x v="8"/>
    <x v="0"/>
    <x v="4"/>
    <s v="Receitas Da Câmara"/>
    <s v="03.03.10"/>
    <s v="Receitas Da Câmara"/>
    <s v="03.03.10"/>
    <x v="10"/>
    <x v="0"/>
    <x v="3"/>
    <x v="3"/>
    <x v="0"/>
    <x v="0"/>
    <x v="2"/>
    <x v="0"/>
    <x v="2"/>
    <s v="2024-02-23"/>
    <x v="0"/>
    <n v="21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1647"/>
    <x v="0"/>
    <x v="1"/>
    <x v="0"/>
    <s v="03.03.10"/>
    <x v="8"/>
    <x v="0"/>
    <x v="4"/>
    <s v="Receitas Da Câmara"/>
    <s v="03.03.10"/>
    <s v="Receitas Da Câmara"/>
    <s v="03.03.10"/>
    <x v="21"/>
    <x v="0"/>
    <x v="3"/>
    <x v="3"/>
    <x v="0"/>
    <x v="0"/>
    <x v="2"/>
    <x v="0"/>
    <x v="2"/>
    <s v="2024-02-23"/>
    <x v="0"/>
    <n v="42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63000"/>
    <x v="1648"/>
    <x v="0"/>
    <x v="1"/>
    <x v="0"/>
    <s v="03.03.10"/>
    <x v="8"/>
    <x v="0"/>
    <x v="4"/>
    <s v="Receitas Da Câmara"/>
    <s v="03.03.10"/>
    <s v="Receitas Da Câmara"/>
    <s v="03.03.10"/>
    <x v="15"/>
    <x v="0"/>
    <x v="0"/>
    <x v="0"/>
    <x v="0"/>
    <x v="0"/>
    <x v="2"/>
    <x v="0"/>
    <x v="2"/>
    <s v="2024-02-23"/>
    <x v="0"/>
    <n v="63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0"/>
    <x v="1649"/>
    <x v="0"/>
    <x v="1"/>
    <x v="0"/>
    <s v="03.03.10"/>
    <x v="8"/>
    <x v="0"/>
    <x v="4"/>
    <s v="Receitas Da Câmara"/>
    <s v="03.03.10"/>
    <s v="Receitas Da Câmara"/>
    <s v="03.03.10"/>
    <x v="11"/>
    <x v="0"/>
    <x v="0"/>
    <x v="5"/>
    <x v="0"/>
    <x v="0"/>
    <x v="2"/>
    <x v="0"/>
    <x v="2"/>
    <s v="2024-02-23"/>
    <x v="0"/>
    <n v="3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140"/>
    <x v="1650"/>
    <x v="0"/>
    <x v="1"/>
    <x v="0"/>
    <s v="03.03.10"/>
    <x v="8"/>
    <x v="0"/>
    <x v="4"/>
    <s v="Receitas Da Câmara"/>
    <s v="03.03.10"/>
    <s v="Receitas Da Câmara"/>
    <s v="03.03.10"/>
    <x v="13"/>
    <x v="0"/>
    <x v="3"/>
    <x v="3"/>
    <x v="0"/>
    <x v="0"/>
    <x v="2"/>
    <x v="0"/>
    <x v="2"/>
    <s v="2024-02-23"/>
    <x v="0"/>
    <n v="291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50"/>
    <x v="1651"/>
    <x v="0"/>
    <x v="1"/>
    <x v="0"/>
    <s v="03.03.10"/>
    <x v="8"/>
    <x v="0"/>
    <x v="4"/>
    <s v="Receitas Da Câmara"/>
    <s v="03.03.10"/>
    <s v="Receitas Da Câmara"/>
    <s v="03.03.10"/>
    <x v="12"/>
    <x v="0"/>
    <x v="3"/>
    <x v="3"/>
    <x v="0"/>
    <x v="0"/>
    <x v="2"/>
    <x v="0"/>
    <x v="2"/>
    <s v="2024-02-23"/>
    <x v="0"/>
    <n v="180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23"/>
    <x v="1652"/>
    <x v="0"/>
    <x v="1"/>
    <x v="0"/>
    <s v="03.03.10"/>
    <x v="8"/>
    <x v="0"/>
    <x v="4"/>
    <s v="Receitas Da Câmara"/>
    <s v="03.03.10"/>
    <s v="Receitas Da Câmara"/>
    <s v="03.03.10"/>
    <x v="9"/>
    <x v="0"/>
    <x v="3"/>
    <x v="3"/>
    <x v="0"/>
    <x v="0"/>
    <x v="2"/>
    <x v="0"/>
    <x v="2"/>
    <s v="2024-02-23"/>
    <x v="0"/>
    <n v="262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27"/>
    <x v="1653"/>
    <x v="0"/>
    <x v="1"/>
    <x v="0"/>
    <s v="03.03.10"/>
    <x v="8"/>
    <x v="0"/>
    <x v="4"/>
    <s v="Receitas Da Câmara"/>
    <s v="03.03.10"/>
    <s v="Receitas Da Câmara"/>
    <s v="03.03.10"/>
    <x v="25"/>
    <x v="0"/>
    <x v="3"/>
    <x v="3"/>
    <x v="0"/>
    <x v="0"/>
    <x v="2"/>
    <x v="0"/>
    <x v="2"/>
    <s v="2024-02-23"/>
    <x v="0"/>
    <n v="1427"/>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260"/>
    <x v="1654"/>
    <x v="0"/>
    <x v="1"/>
    <x v="0"/>
    <s v="03.03.10"/>
    <x v="8"/>
    <x v="0"/>
    <x v="4"/>
    <s v="Receitas Da Câmara"/>
    <s v="03.03.10"/>
    <s v="Receitas Da Câmara"/>
    <s v="03.03.10"/>
    <x v="6"/>
    <x v="0"/>
    <x v="3"/>
    <x v="3"/>
    <x v="0"/>
    <x v="0"/>
    <x v="2"/>
    <x v="0"/>
    <x v="2"/>
    <s v="2024-02-23"/>
    <x v="0"/>
    <n v="62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1753"/>
    <x v="1655"/>
    <x v="0"/>
    <x v="1"/>
    <x v="0"/>
    <s v="03.03.10"/>
    <x v="8"/>
    <x v="0"/>
    <x v="4"/>
    <s v="Receitas Da Câmara"/>
    <s v="03.03.10"/>
    <s v="Receitas Da Câmara"/>
    <s v="03.03.10"/>
    <x v="18"/>
    <x v="0"/>
    <x v="0"/>
    <x v="0"/>
    <x v="0"/>
    <x v="0"/>
    <x v="2"/>
    <x v="0"/>
    <x v="2"/>
    <s v="2024-02-23"/>
    <x v="0"/>
    <n v="5175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9000"/>
    <x v="1656"/>
    <x v="0"/>
    <x v="1"/>
    <x v="0"/>
    <s v="03.03.10"/>
    <x v="8"/>
    <x v="0"/>
    <x v="4"/>
    <s v="Receitas Da Câmara"/>
    <s v="03.03.10"/>
    <s v="Receitas Da Câmara"/>
    <s v="03.03.10"/>
    <x v="19"/>
    <x v="0"/>
    <x v="3"/>
    <x v="6"/>
    <x v="0"/>
    <x v="0"/>
    <x v="2"/>
    <x v="0"/>
    <x v="2"/>
    <s v="2024-02-27"/>
    <x v="0"/>
    <n v="99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940"/>
    <x v="1657"/>
    <x v="0"/>
    <x v="1"/>
    <x v="0"/>
    <s v="03.03.10"/>
    <x v="8"/>
    <x v="0"/>
    <x v="4"/>
    <s v="Receitas Da Câmara"/>
    <s v="03.03.10"/>
    <s v="Receitas Da Câmara"/>
    <s v="03.03.10"/>
    <x v="17"/>
    <x v="0"/>
    <x v="3"/>
    <x v="3"/>
    <x v="0"/>
    <x v="0"/>
    <x v="2"/>
    <x v="0"/>
    <x v="2"/>
    <s v="2024-02-27"/>
    <x v="0"/>
    <n v="594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553600"/>
    <x v="1658"/>
    <x v="0"/>
    <x v="1"/>
    <x v="0"/>
    <s v="03.03.10"/>
    <x v="8"/>
    <x v="0"/>
    <x v="4"/>
    <s v="Receitas Da Câmara"/>
    <s v="03.03.10"/>
    <s v="Receitas Da Câmara"/>
    <s v="03.03.10"/>
    <x v="15"/>
    <x v="0"/>
    <x v="0"/>
    <x v="0"/>
    <x v="0"/>
    <x v="0"/>
    <x v="2"/>
    <x v="0"/>
    <x v="2"/>
    <s v="2024-02-27"/>
    <x v="0"/>
    <n v="553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550"/>
    <x v="1659"/>
    <x v="0"/>
    <x v="1"/>
    <x v="0"/>
    <s v="03.03.10"/>
    <x v="8"/>
    <x v="0"/>
    <x v="4"/>
    <s v="Receitas Da Câmara"/>
    <s v="03.03.10"/>
    <s v="Receitas Da Câmara"/>
    <s v="03.03.10"/>
    <x v="13"/>
    <x v="0"/>
    <x v="3"/>
    <x v="3"/>
    <x v="0"/>
    <x v="0"/>
    <x v="2"/>
    <x v="0"/>
    <x v="2"/>
    <s v="2024-02-27"/>
    <x v="0"/>
    <n v="35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6"/>
    <x v="1660"/>
    <x v="0"/>
    <x v="1"/>
    <x v="0"/>
    <s v="03.03.10"/>
    <x v="8"/>
    <x v="0"/>
    <x v="4"/>
    <s v="Receitas Da Câmara"/>
    <s v="03.03.10"/>
    <s v="Receitas Da Câmara"/>
    <s v="03.03.10"/>
    <x v="22"/>
    <x v="0"/>
    <x v="3"/>
    <x v="7"/>
    <x v="0"/>
    <x v="0"/>
    <x v="2"/>
    <x v="0"/>
    <x v="2"/>
    <s v="2024-02-27"/>
    <x v="0"/>
    <n v="7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9500"/>
    <x v="1661"/>
    <x v="0"/>
    <x v="1"/>
    <x v="0"/>
    <s v="03.03.10"/>
    <x v="8"/>
    <x v="0"/>
    <x v="4"/>
    <s v="Receitas Da Câmara"/>
    <s v="03.03.10"/>
    <s v="Receitas Da Câmara"/>
    <s v="03.03.10"/>
    <x v="42"/>
    <x v="0"/>
    <x v="3"/>
    <x v="3"/>
    <x v="0"/>
    <x v="0"/>
    <x v="2"/>
    <x v="0"/>
    <x v="2"/>
    <s v="2024-02-27"/>
    <x v="0"/>
    <n v="39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
    <x v="1662"/>
    <x v="0"/>
    <x v="1"/>
    <x v="0"/>
    <s v="03.03.10"/>
    <x v="8"/>
    <x v="0"/>
    <x v="4"/>
    <s v="Receitas Da Câmara"/>
    <s v="03.03.10"/>
    <s v="Receitas Da Câmara"/>
    <s v="03.03.10"/>
    <x v="23"/>
    <x v="0"/>
    <x v="3"/>
    <x v="7"/>
    <x v="0"/>
    <x v="0"/>
    <x v="2"/>
    <x v="0"/>
    <x v="2"/>
    <s v="2024-02-27"/>
    <x v="0"/>
    <n v="2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35"/>
    <x v="1663"/>
    <x v="0"/>
    <x v="1"/>
    <x v="0"/>
    <s v="03.03.10"/>
    <x v="8"/>
    <x v="0"/>
    <x v="4"/>
    <s v="Receitas Da Câmara"/>
    <s v="03.03.10"/>
    <s v="Receitas Da Câmara"/>
    <s v="03.03.10"/>
    <x v="10"/>
    <x v="0"/>
    <x v="3"/>
    <x v="3"/>
    <x v="0"/>
    <x v="0"/>
    <x v="2"/>
    <x v="0"/>
    <x v="2"/>
    <s v="2024-02-27"/>
    <x v="0"/>
    <n v="1083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702"/>
    <x v="1664"/>
    <x v="0"/>
    <x v="1"/>
    <x v="0"/>
    <s v="03.03.10"/>
    <x v="8"/>
    <x v="0"/>
    <x v="4"/>
    <s v="Receitas Da Câmara"/>
    <s v="03.03.10"/>
    <s v="Receitas Da Câmara"/>
    <s v="03.03.10"/>
    <x v="9"/>
    <x v="0"/>
    <x v="3"/>
    <x v="3"/>
    <x v="0"/>
    <x v="0"/>
    <x v="2"/>
    <x v="0"/>
    <x v="2"/>
    <s v="2024-02-27"/>
    <x v="0"/>
    <n v="970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740"/>
    <x v="1665"/>
    <x v="0"/>
    <x v="1"/>
    <x v="0"/>
    <s v="03.03.10"/>
    <x v="8"/>
    <x v="0"/>
    <x v="4"/>
    <s v="Receitas Da Câmara"/>
    <s v="03.03.10"/>
    <s v="Receitas Da Câmara"/>
    <s v="03.03.10"/>
    <x v="6"/>
    <x v="0"/>
    <x v="3"/>
    <x v="3"/>
    <x v="0"/>
    <x v="0"/>
    <x v="2"/>
    <x v="0"/>
    <x v="2"/>
    <s v="2024-02-27"/>
    <x v="0"/>
    <n v="47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0"/>
    <x v="1666"/>
    <x v="0"/>
    <x v="1"/>
    <x v="0"/>
    <s v="03.03.10"/>
    <x v="8"/>
    <x v="0"/>
    <x v="4"/>
    <s v="Receitas Da Câmara"/>
    <s v="03.03.10"/>
    <s v="Receitas Da Câmara"/>
    <s v="03.03.10"/>
    <x v="8"/>
    <x v="0"/>
    <x v="3"/>
    <x v="3"/>
    <x v="0"/>
    <x v="0"/>
    <x v="2"/>
    <x v="0"/>
    <x v="2"/>
    <s v="2024-02-27"/>
    <x v="0"/>
    <n v="7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360"/>
    <x v="1667"/>
    <x v="0"/>
    <x v="1"/>
    <x v="0"/>
    <s v="03.03.10"/>
    <x v="8"/>
    <x v="0"/>
    <x v="4"/>
    <s v="Receitas Da Câmara"/>
    <s v="03.03.10"/>
    <s v="Receitas Da Câmara"/>
    <s v="03.03.10"/>
    <x v="20"/>
    <x v="0"/>
    <x v="3"/>
    <x v="3"/>
    <x v="0"/>
    <x v="0"/>
    <x v="2"/>
    <x v="0"/>
    <x v="2"/>
    <s v="2024-02-27"/>
    <x v="0"/>
    <n v="123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650"/>
    <x v="1668"/>
    <x v="0"/>
    <x v="1"/>
    <x v="0"/>
    <s v="03.03.10"/>
    <x v="8"/>
    <x v="0"/>
    <x v="4"/>
    <s v="Receitas Da Câmara"/>
    <s v="03.03.10"/>
    <s v="Receitas Da Câmara"/>
    <s v="03.03.10"/>
    <x v="12"/>
    <x v="0"/>
    <x v="3"/>
    <x v="3"/>
    <x v="0"/>
    <x v="0"/>
    <x v="2"/>
    <x v="0"/>
    <x v="2"/>
    <s v="2024-02-27"/>
    <x v="0"/>
    <n v="66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100"/>
    <x v="1669"/>
    <x v="0"/>
    <x v="1"/>
    <x v="0"/>
    <s v="03.03.10"/>
    <x v="8"/>
    <x v="0"/>
    <x v="4"/>
    <s v="Receitas Da Câmara"/>
    <s v="03.03.10"/>
    <s v="Receitas Da Câmara"/>
    <s v="03.03.10"/>
    <x v="11"/>
    <x v="0"/>
    <x v="0"/>
    <x v="5"/>
    <x v="0"/>
    <x v="0"/>
    <x v="2"/>
    <x v="0"/>
    <x v="2"/>
    <s v="2024-02-27"/>
    <x v="0"/>
    <n v="4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940"/>
    <x v="1670"/>
    <x v="0"/>
    <x v="1"/>
    <x v="0"/>
    <s v="03.03.10"/>
    <x v="8"/>
    <x v="0"/>
    <x v="4"/>
    <s v="Receitas Da Câmara"/>
    <s v="03.03.10"/>
    <s v="Receitas Da Câmara"/>
    <s v="03.03.10"/>
    <x v="18"/>
    <x v="0"/>
    <x v="0"/>
    <x v="0"/>
    <x v="0"/>
    <x v="0"/>
    <x v="2"/>
    <x v="0"/>
    <x v="2"/>
    <s v="2024-02-27"/>
    <x v="0"/>
    <n v="259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25"/>
    <x v="1671"/>
    <x v="0"/>
    <x v="1"/>
    <x v="0"/>
    <s v="03.03.10"/>
    <x v="8"/>
    <x v="0"/>
    <x v="4"/>
    <s v="Receitas Da Câmara"/>
    <s v="03.03.10"/>
    <s v="Receitas Da Câmara"/>
    <s v="03.03.10"/>
    <x v="12"/>
    <x v="0"/>
    <x v="3"/>
    <x v="3"/>
    <x v="0"/>
    <x v="0"/>
    <x v="2"/>
    <x v="0"/>
    <x v="2"/>
    <s v="2024-02-28"/>
    <x v="0"/>
    <n v="40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
    <x v="1672"/>
    <x v="0"/>
    <x v="1"/>
    <x v="0"/>
    <s v="03.03.10"/>
    <x v="8"/>
    <x v="0"/>
    <x v="4"/>
    <s v="Receitas Da Câmara"/>
    <s v="03.03.10"/>
    <s v="Receitas Da Câmara"/>
    <s v="03.03.10"/>
    <x v="17"/>
    <x v="0"/>
    <x v="3"/>
    <x v="3"/>
    <x v="0"/>
    <x v="0"/>
    <x v="2"/>
    <x v="0"/>
    <x v="2"/>
    <s v="2024-02-28"/>
    <x v="0"/>
    <n v="1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925"/>
    <x v="1673"/>
    <x v="0"/>
    <x v="1"/>
    <x v="0"/>
    <s v="03.03.10"/>
    <x v="8"/>
    <x v="0"/>
    <x v="4"/>
    <s v="Receitas Da Câmara"/>
    <s v="03.03.10"/>
    <s v="Receitas Da Câmara"/>
    <s v="03.03.10"/>
    <x v="10"/>
    <x v="0"/>
    <x v="3"/>
    <x v="3"/>
    <x v="0"/>
    <x v="0"/>
    <x v="2"/>
    <x v="0"/>
    <x v="2"/>
    <s v="2024-02-28"/>
    <x v="0"/>
    <n v="49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470"/>
    <x v="1674"/>
    <x v="0"/>
    <x v="1"/>
    <x v="0"/>
    <s v="03.03.10"/>
    <x v="8"/>
    <x v="0"/>
    <x v="4"/>
    <s v="Receitas Da Câmara"/>
    <s v="03.03.10"/>
    <s v="Receitas Da Câmara"/>
    <s v="03.03.10"/>
    <x v="13"/>
    <x v="0"/>
    <x v="3"/>
    <x v="3"/>
    <x v="0"/>
    <x v="0"/>
    <x v="2"/>
    <x v="0"/>
    <x v="2"/>
    <s v="2024-02-28"/>
    <x v="0"/>
    <n v="84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5800"/>
    <x v="1675"/>
    <x v="0"/>
    <x v="1"/>
    <x v="0"/>
    <s v="03.03.10"/>
    <x v="8"/>
    <x v="0"/>
    <x v="4"/>
    <s v="Receitas Da Câmara"/>
    <s v="03.03.10"/>
    <s v="Receitas Da Câmara"/>
    <s v="03.03.10"/>
    <x v="18"/>
    <x v="0"/>
    <x v="0"/>
    <x v="0"/>
    <x v="0"/>
    <x v="0"/>
    <x v="2"/>
    <x v="0"/>
    <x v="2"/>
    <s v="2024-02-28"/>
    <x v="0"/>
    <n v="558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0000"/>
    <x v="1676"/>
    <x v="0"/>
    <x v="0"/>
    <x v="0"/>
    <s v="01.28.01.08"/>
    <x v="15"/>
    <x v="4"/>
    <x v="5"/>
    <s v="Habitação Social"/>
    <s v="01.28.01"/>
    <s v="Habitação Social"/>
    <s v="01.28.01"/>
    <x v="1"/>
    <x v="0"/>
    <x v="0"/>
    <x v="0"/>
    <x v="0"/>
    <x v="1"/>
    <x v="1"/>
    <x v="0"/>
    <x v="0"/>
    <s v="2024-01-03"/>
    <x v="0"/>
    <n v="10000"/>
    <x v="0"/>
    <m/>
    <x v="0"/>
    <m/>
    <x v="290"/>
    <n v="100479118"/>
    <x v="0"/>
    <x v="0"/>
    <s v="Habitações Sociais"/>
    <s v="ORI"/>
    <x v="0"/>
    <s v="HS"/>
    <x v="0"/>
    <x v="0"/>
    <x v="0"/>
    <x v="0"/>
    <x v="0"/>
    <x v="0"/>
    <x v="0"/>
    <x v="0"/>
    <x v="0"/>
    <x v="0"/>
    <x v="0"/>
    <s v="Habitações Sociais"/>
    <x v="0"/>
    <x v="0"/>
    <x v="0"/>
    <x v="0"/>
    <x v="1"/>
    <x v="0"/>
    <x v="0"/>
    <x v="0"/>
    <x v="0"/>
    <x v="0"/>
    <x v="0"/>
    <x v="0"/>
    <s v="Pagamento a favor de ZF, Transporte Comércio &amp; Construção, referente a transporte de material para habitação da sra. Benvinda Vaz, conforme anexo."/>
  </r>
  <r>
    <x v="0"/>
    <n v="0"/>
    <n v="0"/>
    <n v="0"/>
    <n v="233874"/>
    <x v="1677"/>
    <x v="0"/>
    <x v="0"/>
    <x v="0"/>
    <s v="03.16.15"/>
    <x v="0"/>
    <x v="0"/>
    <x v="0"/>
    <s v="Direção Financeira"/>
    <s v="03.16.15"/>
    <s v="Direção Financeira"/>
    <s v="03.16.15"/>
    <x v="43"/>
    <x v="0"/>
    <x v="0"/>
    <x v="1"/>
    <x v="0"/>
    <x v="0"/>
    <x v="0"/>
    <x v="0"/>
    <x v="0"/>
    <s v="2024-01-17"/>
    <x v="0"/>
    <n v="233874"/>
    <x v="0"/>
    <m/>
    <x v="0"/>
    <m/>
    <x v="211"/>
    <n v="100476946"/>
    <x v="0"/>
    <x v="0"/>
    <s v="Direção Financeira"/>
    <s v="ORI"/>
    <x v="0"/>
    <m/>
    <x v="0"/>
    <x v="0"/>
    <x v="0"/>
    <x v="0"/>
    <x v="0"/>
    <x v="0"/>
    <x v="0"/>
    <x v="0"/>
    <x v="0"/>
    <x v="0"/>
    <x v="0"/>
    <s v="Direção Financeira"/>
    <x v="0"/>
    <x v="0"/>
    <x v="0"/>
    <x v="0"/>
    <x v="0"/>
    <x v="0"/>
    <x v="0"/>
    <x v="0"/>
    <x v="0"/>
    <x v="0"/>
    <x v="0"/>
    <x v="0"/>
    <s v="Pagamento a favor de Águas de Santiago, referente a aquisição de água para casa do senhor Presidente Herménio Fernandes, conforme fatura em anexo."/>
  </r>
  <r>
    <x v="0"/>
    <n v="0"/>
    <n v="0"/>
    <n v="0"/>
    <n v="1000"/>
    <x v="1678"/>
    <x v="0"/>
    <x v="0"/>
    <x v="0"/>
    <s v="03.16.23"/>
    <x v="14"/>
    <x v="0"/>
    <x v="0"/>
    <s v="Direção da Educação, Formação Profissional, Emprego"/>
    <s v="03.16.23"/>
    <s v="Direção da Educação, Formação Profissional, Emprego"/>
    <s v="03.16.23"/>
    <x v="3"/>
    <x v="0"/>
    <x v="0"/>
    <x v="1"/>
    <x v="0"/>
    <x v="0"/>
    <x v="0"/>
    <x v="0"/>
    <x v="0"/>
    <s v="2024-01-25"/>
    <x v="0"/>
    <n v="1000"/>
    <x v="0"/>
    <m/>
    <x v="0"/>
    <m/>
    <x v="291"/>
    <n v="100403068"/>
    <x v="0"/>
    <x v="0"/>
    <s v="Direção da Educação, Formação Profissional, Emprego"/>
    <s v="ORI"/>
    <x v="0"/>
    <m/>
    <x v="0"/>
    <x v="0"/>
    <x v="0"/>
    <x v="0"/>
    <x v="0"/>
    <x v="0"/>
    <x v="0"/>
    <x v="0"/>
    <x v="0"/>
    <x v="0"/>
    <x v="0"/>
    <s v="Direção da Educação, Formação Profissional, Emprego"/>
    <x v="0"/>
    <x v="0"/>
    <x v="0"/>
    <x v="0"/>
    <x v="0"/>
    <x v="0"/>
    <x v="0"/>
    <x v="0"/>
    <x v="0"/>
    <x v="0"/>
    <x v="0"/>
    <x v="0"/>
    <s v="Ajuda de custo a favor do senhor Francisco Cardoso pela sua deslocação a Santa Cruz no dia 21 de janeiro em missão oficial de serviço, conforme anexo."/>
  </r>
  <r>
    <x v="0"/>
    <n v="0"/>
    <n v="0"/>
    <n v="0"/>
    <n v="3000"/>
    <x v="1679"/>
    <x v="0"/>
    <x v="0"/>
    <x v="0"/>
    <s v="01.25.05.09"/>
    <x v="26"/>
    <x v="3"/>
    <x v="3"/>
    <s v="Saúde"/>
    <s v="01.25.05"/>
    <s v="Saúde"/>
    <s v="01.25.05"/>
    <x v="7"/>
    <x v="0"/>
    <x v="4"/>
    <x v="4"/>
    <x v="0"/>
    <x v="1"/>
    <x v="0"/>
    <x v="0"/>
    <x v="1"/>
    <s v="2024-03-07"/>
    <x v="0"/>
    <n v="3000"/>
    <x v="0"/>
    <m/>
    <x v="0"/>
    <m/>
    <x v="127"/>
    <n v="100399700"/>
    <x v="0"/>
    <x v="0"/>
    <s v="Apoio a Consultas de Especialidade e Medicamentos"/>
    <s v="ORI"/>
    <x v="0"/>
    <s v="ACE"/>
    <x v="0"/>
    <x v="0"/>
    <x v="0"/>
    <x v="0"/>
    <x v="0"/>
    <x v="0"/>
    <x v="0"/>
    <x v="0"/>
    <x v="0"/>
    <x v="0"/>
    <x v="0"/>
    <s v="Apoio a Consultas de Especialidade e Medicamentos"/>
    <x v="0"/>
    <x v="0"/>
    <x v="0"/>
    <x v="0"/>
    <x v="1"/>
    <x v="0"/>
    <x v="0"/>
    <x v="0"/>
    <x v="0"/>
    <x v="0"/>
    <x v="0"/>
    <x v="0"/>
    <s v="Subsidio de pagamento transporte a favor do senhor Vital Gonçalves, para realização de fisioterapia domiciliar para os doentes no concelho de SM nos dias 25,28 de fevereiro e 03,06 e 10 de março, conforme anexo."/>
  </r>
  <r>
    <x v="0"/>
    <n v="0"/>
    <n v="0"/>
    <n v="0"/>
    <n v="2800"/>
    <x v="1680"/>
    <x v="0"/>
    <x v="0"/>
    <x v="0"/>
    <s v="03.16.15"/>
    <x v="0"/>
    <x v="0"/>
    <x v="0"/>
    <s v="Direção Financeira"/>
    <s v="03.16.15"/>
    <s v="Direção Financeira"/>
    <s v="03.16.15"/>
    <x v="3"/>
    <x v="0"/>
    <x v="0"/>
    <x v="1"/>
    <x v="0"/>
    <x v="0"/>
    <x v="0"/>
    <x v="0"/>
    <x v="1"/>
    <s v="2024-03-07"/>
    <x v="0"/>
    <n v="2800"/>
    <x v="0"/>
    <m/>
    <x v="0"/>
    <m/>
    <x v="26"/>
    <n v="100458633"/>
    <x v="0"/>
    <x v="0"/>
    <s v="Direção Financeira"/>
    <s v="ORI"/>
    <x v="0"/>
    <m/>
    <x v="0"/>
    <x v="0"/>
    <x v="0"/>
    <x v="0"/>
    <x v="0"/>
    <x v="0"/>
    <x v="0"/>
    <x v="0"/>
    <x v="0"/>
    <x v="0"/>
    <x v="0"/>
    <s v="Direção Financeira"/>
    <x v="0"/>
    <x v="0"/>
    <x v="0"/>
    <x v="0"/>
    <x v="0"/>
    <x v="0"/>
    <x v="0"/>
    <x v="0"/>
    <x v="0"/>
    <x v="0"/>
    <x v="0"/>
    <x v="0"/>
    <s v=" Ajuda de custo a favor do Sr. Joaquim Lino Tavares pela sua deslocação em missão de serviço a cidade da Praia nos dia 05 e 06 de Março de 2024, conforme justificativo em anexo.    "/>
  </r>
  <r>
    <x v="0"/>
    <n v="0"/>
    <n v="0"/>
    <n v="0"/>
    <n v="18000"/>
    <x v="1681"/>
    <x v="0"/>
    <x v="0"/>
    <x v="0"/>
    <s v="01.25.05.12"/>
    <x v="10"/>
    <x v="3"/>
    <x v="3"/>
    <s v="Saúde"/>
    <s v="01.25.05"/>
    <s v="Saúde"/>
    <s v="01.25.05"/>
    <x v="7"/>
    <x v="0"/>
    <x v="4"/>
    <x v="4"/>
    <x v="0"/>
    <x v="1"/>
    <x v="0"/>
    <x v="0"/>
    <x v="3"/>
    <s v="2024-05-27"/>
    <x v="1"/>
    <n v="18000"/>
    <x v="0"/>
    <m/>
    <x v="0"/>
    <m/>
    <x v="292"/>
    <n v="100479607"/>
    <x v="0"/>
    <x v="0"/>
    <s v="Promoção e Inclusão Social"/>
    <s v="ORI"/>
    <x v="0"/>
    <m/>
    <x v="0"/>
    <x v="0"/>
    <x v="0"/>
    <x v="0"/>
    <x v="0"/>
    <x v="0"/>
    <x v="0"/>
    <x v="0"/>
    <x v="0"/>
    <x v="0"/>
    <x v="0"/>
    <s v="Promoção e Inclusão Social"/>
    <x v="0"/>
    <x v="0"/>
    <x v="0"/>
    <x v="0"/>
    <x v="1"/>
    <x v="0"/>
    <x v="0"/>
    <x v="0"/>
    <x v="0"/>
    <x v="0"/>
    <x v="0"/>
    <x v="0"/>
    <s v="Pagamento a favor da Sra. Maria do Rosário Horta Semedo, referente ao pagamento da renda habitação (fevereiro, março e abril) do jardim infantil de Pedra Larga, conforme anexo."/>
  </r>
  <r>
    <x v="0"/>
    <n v="0"/>
    <n v="0"/>
    <n v="0"/>
    <n v="114125"/>
    <x v="1682"/>
    <x v="0"/>
    <x v="0"/>
    <x v="0"/>
    <s v="03.16.15"/>
    <x v="0"/>
    <x v="0"/>
    <x v="0"/>
    <s v="Direção Financeira"/>
    <s v="03.16.15"/>
    <s v="Direção Financeira"/>
    <s v="03.16.15"/>
    <x v="0"/>
    <x v="0"/>
    <x v="0"/>
    <x v="0"/>
    <x v="0"/>
    <x v="0"/>
    <x v="0"/>
    <x v="0"/>
    <x v="3"/>
    <s v="2024-05-31"/>
    <x v="1"/>
    <n v="114125"/>
    <x v="0"/>
    <m/>
    <x v="0"/>
    <m/>
    <x v="27"/>
    <n v="100479096"/>
    <x v="0"/>
    <x v="0"/>
    <s v="Direção Financeira"/>
    <s v="ORI"/>
    <x v="0"/>
    <m/>
    <x v="0"/>
    <x v="0"/>
    <x v="0"/>
    <x v="0"/>
    <x v="0"/>
    <x v="0"/>
    <x v="0"/>
    <x v="0"/>
    <x v="0"/>
    <x v="0"/>
    <x v="0"/>
    <s v="Direção Financeira"/>
    <x v="0"/>
    <x v="0"/>
    <x v="0"/>
    <x v="0"/>
    <x v="0"/>
    <x v="0"/>
    <x v="0"/>
    <x v="0"/>
    <x v="0"/>
    <x v="0"/>
    <x v="0"/>
    <x v="0"/>
    <s v="Pagamento a favor da Preço Piquinoti Comercio de Peças Auto, para a aquisição de peças para viatura ST-24-RG, afeto aos serviços da CMSM"/>
  </r>
  <r>
    <x v="0"/>
    <n v="0"/>
    <n v="0"/>
    <n v="0"/>
    <n v="6520"/>
    <x v="1683"/>
    <x v="0"/>
    <x v="1"/>
    <x v="0"/>
    <s v="03.03.10"/>
    <x v="8"/>
    <x v="0"/>
    <x v="4"/>
    <s v="Receitas Da Câmara"/>
    <s v="03.03.10"/>
    <s v="Receitas Da Câmara"/>
    <s v="03.03.10"/>
    <x v="13"/>
    <x v="0"/>
    <x v="3"/>
    <x v="3"/>
    <x v="0"/>
    <x v="0"/>
    <x v="2"/>
    <x v="0"/>
    <x v="4"/>
    <s v="2024-06-07"/>
    <x v="1"/>
    <n v="65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0"/>
    <x v="1684"/>
    <x v="0"/>
    <x v="1"/>
    <x v="0"/>
    <s v="03.03.10"/>
    <x v="8"/>
    <x v="0"/>
    <x v="4"/>
    <s v="Receitas Da Câmara"/>
    <s v="03.03.10"/>
    <s v="Receitas Da Câmara"/>
    <s v="03.03.10"/>
    <x v="11"/>
    <x v="0"/>
    <x v="0"/>
    <x v="5"/>
    <x v="0"/>
    <x v="0"/>
    <x v="2"/>
    <x v="0"/>
    <x v="4"/>
    <s v="2024-06-07"/>
    <x v="1"/>
    <n v="1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160"/>
    <x v="1685"/>
    <x v="0"/>
    <x v="1"/>
    <x v="0"/>
    <s v="03.03.10"/>
    <x v="8"/>
    <x v="0"/>
    <x v="4"/>
    <s v="Receitas Da Câmara"/>
    <s v="03.03.10"/>
    <s v="Receitas Da Câmara"/>
    <s v="03.03.10"/>
    <x v="6"/>
    <x v="0"/>
    <x v="3"/>
    <x v="3"/>
    <x v="0"/>
    <x v="0"/>
    <x v="2"/>
    <x v="0"/>
    <x v="4"/>
    <s v="2024-06-07"/>
    <x v="1"/>
    <n v="51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3"/>
    <x v="1686"/>
    <x v="0"/>
    <x v="1"/>
    <x v="0"/>
    <s v="03.03.10"/>
    <x v="8"/>
    <x v="0"/>
    <x v="4"/>
    <s v="Receitas Da Câmara"/>
    <s v="03.03.10"/>
    <s v="Receitas Da Câmara"/>
    <s v="03.03.10"/>
    <x v="25"/>
    <x v="0"/>
    <x v="3"/>
    <x v="3"/>
    <x v="0"/>
    <x v="0"/>
    <x v="2"/>
    <x v="0"/>
    <x v="4"/>
    <s v="2024-06-07"/>
    <x v="1"/>
    <n v="72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8392"/>
    <x v="1687"/>
    <x v="0"/>
    <x v="1"/>
    <x v="0"/>
    <s v="03.03.10"/>
    <x v="8"/>
    <x v="0"/>
    <x v="4"/>
    <s v="Receitas Da Câmara"/>
    <s v="03.03.10"/>
    <s v="Receitas Da Câmara"/>
    <s v="03.03.10"/>
    <x v="18"/>
    <x v="0"/>
    <x v="0"/>
    <x v="0"/>
    <x v="0"/>
    <x v="0"/>
    <x v="2"/>
    <x v="0"/>
    <x v="4"/>
    <s v="2024-06-07"/>
    <x v="1"/>
    <n v="7839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100"/>
    <x v="1688"/>
    <x v="0"/>
    <x v="1"/>
    <x v="0"/>
    <s v="03.03.10"/>
    <x v="8"/>
    <x v="0"/>
    <x v="4"/>
    <s v="Receitas Da Câmara"/>
    <s v="03.03.10"/>
    <s v="Receitas Da Câmara"/>
    <s v="03.03.10"/>
    <x v="10"/>
    <x v="0"/>
    <x v="3"/>
    <x v="3"/>
    <x v="0"/>
    <x v="0"/>
    <x v="2"/>
    <x v="0"/>
    <x v="4"/>
    <s v="2024-06-07"/>
    <x v="1"/>
    <n v="6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600"/>
    <x v="1689"/>
    <x v="0"/>
    <x v="1"/>
    <x v="0"/>
    <s v="03.03.10"/>
    <x v="8"/>
    <x v="0"/>
    <x v="4"/>
    <s v="Receitas Da Câmara"/>
    <s v="03.03.10"/>
    <s v="Receitas Da Câmara"/>
    <s v="03.03.10"/>
    <x v="42"/>
    <x v="0"/>
    <x v="3"/>
    <x v="3"/>
    <x v="0"/>
    <x v="0"/>
    <x v="2"/>
    <x v="0"/>
    <x v="4"/>
    <s v="2024-06-07"/>
    <x v="1"/>
    <n v="4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00"/>
    <x v="1690"/>
    <x v="0"/>
    <x v="0"/>
    <x v="0"/>
    <s v="01.25.03.12"/>
    <x v="6"/>
    <x v="3"/>
    <x v="3"/>
    <s v="Emprego e Formação profissional"/>
    <s v="01.25.03"/>
    <s v="Emprego e Formação profissional"/>
    <s v="01.25.03"/>
    <x v="4"/>
    <x v="0"/>
    <x v="2"/>
    <x v="2"/>
    <x v="0"/>
    <x v="1"/>
    <x v="0"/>
    <x v="0"/>
    <x v="1"/>
    <s v="2024-03-28"/>
    <x v="0"/>
    <n v="20000"/>
    <x v="0"/>
    <m/>
    <x v="0"/>
    <m/>
    <x v="293"/>
    <n v="100479617"/>
    <x v="0"/>
    <x v="0"/>
    <s v="Estágios Profissionais e Promoção de Emprego"/>
    <s v="ORI"/>
    <x v="0"/>
    <m/>
    <x v="0"/>
    <x v="0"/>
    <x v="0"/>
    <x v="0"/>
    <x v="0"/>
    <x v="0"/>
    <x v="0"/>
    <x v="0"/>
    <x v="0"/>
    <x v="0"/>
    <x v="0"/>
    <s v="Estágios Profissionais e Promoção de Emprego"/>
    <x v="0"/>
    <x v="0"/>
    <x v="0"/>
    <x v="0"/>
    <x v="1"/>
    <x v="0"/>
    <x v="0"/>
    <x v="0"/>
    <x v="0"/>
    <x v="0"/>
    <x v="0"/>
    <x v="0"/>
    <s v="Pagamento referente a disponibilização da sua embarcação, motor e combustível para formação prática a  de iniciação de pescador na cidade da Calheta, conforme anexo."/>
  </r>
  <r>
    <x v="0"/>
    <n v="0"/>
    <n v="0"/>
    <n v="0"/>
    <n v="33000"/>
    <x v="1691"/>
    <x v="0"/>
    <x v="0"/>
    <x v="0"/>
    <s v="03.16.19"/>
    <x v="21"/>
    <x v="0"/>
    <x v="0"/>
    <s v="Direção de Inovação e Desporto"/>
    <s v="03.16.19"/>
    <s v="Direção de Inovação e Desporto"/>
    <s v="03.16.19"/>
    <x v="3"/>
    <x v="0"/>
    <x v="0"/>
    <x v="1"/>
    <x v="0"/>
    <x v="0"/>
    <x v="0"/>
    <x v="0"/>
    <x v="6"/>
    <s v="2024-04-02"/>
    <x v="1"/>
    <n v="33000"/>
    <x v="0"/>
    <m/>
    <x v="0"/>
    <m/>
    <x v="156"/>
    <n v="100479531"/>
    <x v="0"/>
    <x v="0"/>
    <s v="Direção de Inovação e Desporto"/>
    <s v="ORI"/>
    <x v="0"/>
    <m/>
    <x v="0"/>
    <x v="0"/>
    <x v="0"/>
    <x v="0"/>
    <x v="0"/>
    <x v="0"/>
    <x v="0"/>
    <x v="0"/>
    <x v="0"/>
    <x v="0"/>
    <x v="0"/>
    <s v="Direção de Inovação e Desporto"/>
    <x v="0"/>
    <x v="0"/>
    <x v="0"/>
    <x v="0"/>
    <x v="0"/>
    <x v="0"/>
    <x v="0"/>
    <x v="0"/>
    <x v="0"/>
    <x v="0"/>
    <x v="0"/>
    <x v="0"/>
    <s v="Pagamento a favor da Calheta São Miguel Tours, referente a aquisição de 2 bilhetes de viagem nacional Praia/São Filipe/Praia dos Srs. Vereadores Albertino de Pina e Quinzinho Ferreira, conforme anexo."/>
  </r>
  <r>
    <x v="0"/>
    <n v="0"/>
    <n v="0"/>
    <n v="0"/>
    <n v="4000"/>
    <x v="1692"/>
    <x v="0"/>
    <x v="0"/>
    <x v="0"/>
    <s v="03.16.15"/>
    <x v="0"/>
    <x v="0"/>
    <x v="0"/>
    <s v="Direção Financeira"/>
    <s v="03.16.15"/>
    <s v="Direção Financeira"/>
    <s v="03.16.15"/>
    <x v="3"/>
    <x v="0"/>
    <x v="0"/>
    <x v="1"/>
    <x v="0"/>
    <x v="0"/>
    <x v="0"/>
    <x v="0"/>
    <x v="6"/>
    <s v="2024-04-04"/>
    <x v="1"/>
    <n v="4000"/>
    <x v="0"/>
    <m/>
    <x v="0"/>
    <m/>
    <x v="294"/>
    <n v="100479619"/>
    <x v="0"/>
    <x v="0"/>
    <s v="Direção Financeira"/>
    <s v="ORI"/>
    <x v="0"/>
    <m/>
    <x v="0"/>
    <x v="0"/>
    <x v="0"/>
    <x v="0"/>
    <x v="0"/>
    <x v="0"/>
    <x v="0"/>
    <x v="0"/>
    <x v="0"/>
    <x v="0"/>
    <x v="0"/>
    <s v="Direção Financeira"/>
    <x v="0"/>
    <x v="0"/>
    <x v="0"/>
    <x v="0"/>
    <x v="0"/>
    <x v="0"/>
    <x v="0"/>
    <x v="0"/>
    <x v="0"/>
    <x v="0"/>
    <x v="0"/>
    <x v="0"/>
    <s v="  Ajuda de custo a favor do Sr. Samuel Leal, pela sua deslocação em missão de serviço a cidade da Praia, conforme justificativo em anexo.  "/>
  </r>
  <r>
    <x v="0"/>
    <n v="0"/>
    <n v="0"/>
    <n v="0"/>
    <n v="380"/>
    <x v="1693"/>
    <x v="0"/>
    <x v="1"/>
    <x v="0"/>
    <s v="03.03.10"/>
    <x v="8"/>
    <x v="0"/>
    <x v="4"/>
    <s v="Receitas Da Câmara"/>
    <s v="03.03.10"/>
    <s v="Receitas Da Câmara"/>
    <s v="03.03.10"/>
    <x v="8"/>
    <x v="0"/>
    <x v="3"/>
    <x v="3"/>
    <x v="0"/>
    <x v="0"/>
    <x v="2"/>
    <x v="0"/>
    <x v="4"/>
    <s v="2024-06-07"/>
    <x v="1"/>
    <n v="3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300"/>
    <x v="1694"/>
    <x v="0"/>
    <x v="1"/>
    <x v="0"/>
    <s v="03.03.10"/>
    <x v="8"/>
    <x v="0"/>
    <x v="4"/>
    <s v="Receitas Da Câmara"/>
    <s v="03.03.10"/>
    <s v="Receitas Da Câmara"/>
    <s v="03.03.10"/>
    <x v="17"/>
    <x v="0"/>
    <x v="3"/>
    <x v="3"/>
    <x v="0"/>
    <x v="0"/>
    <x v="2"/>
    <x v="0"/>
    <x v="4"/>
    <s v="2024-06-07"/>
    <x v="1"/>
    <n v="2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0"/>
    <x v="1695"/>
    <x v="0"/>
    <x v="1"/>
    <x v="0"/>
    <s v="03.03.10"/>
    <x v="8"/>
    <x v="0"/>
    <x v="4"/>
    <s v="Receitas Da Câmara"/>
    <s v="03.03.10"/>
    <s v="Receitas Da Câmara"/>
    <s v="03.03.10"/>
    <x v="19"/>
    <x v="0"/>
    <x v="3"/>
    <x v="6"/>
    <x v="0"/>
    <x v="0"/>
    <x v="2"/>
    <x v="0"/>
    <x v="4"/>
    <s v="2024-06-07"/>
    <x v="1"/>
    <n v="2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325"/>
    <x v="1696"/>
    <x v="0"/>
    <x v="1"/>
    <x v="0"/>
    <s v="03.03.10"/>
    <x v="8"/>
    <x v="0"/>
    <x v="4"/>
    <s v="Receitas Da Câmara"/>
    <s v="03.03.10"/>
    <s v="Receitas Da Câmara"/>
    <s v="03.03.10"/>
    <x v="12"/>
    <x v="0"/>
    <x v="3"/>
    <x v="3"/>
    <x v="0"/>
    <x v="0"/>
    <x v="2"/>
    <x v="0"/>
    <x v="4"/>
    <s v="2024-06-07"/>
    <x v="1"/>
    <n v="213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00"/>
    <x v="1697"/>
    <x v="0"/>
    <x v="1"/>
    <x v="0"/>
    <s v="03.03.10"/>
    <x v="8"/>
    <x v="0"/>
    <x v="4"/>
    <s v="Receitas Da Câmara"/>
    <s v="03.03.10"/>
    <s v="Receitas Da Câmara"/>
    <s v="03.03.10"/>
    <x v="11"/>
    <x v="0"/>
    <x v="0"/>
    <x v="5"/>
    <x v="0"/>
    <x v="0"/>
    <x v="2"/>
    <x v="0"/>
    <x v="4"/>
    <s v="2024-06-13"/>
    <x v="1"/>
    <n v="2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00"/>
    <x v="1698"/>
    <x v="0"/>
    <x v="1"/>
    <x v="0"/>
    <s v="03.03.10"/>
    <x v="8"/>
    <x v="0"/>
    <x v="4"/>
    <s v="Receitas Da Câmara"/>
    <s v="03.03.10"/>
    <s v="Receitas Da Câmara"/>
    <s v="03.03.10"/>
    <x v="17"/>
    <x v="0"/>
    <x v="3"/>
    <x v="3"/>
    <x v="0"/>
    <x v="0"/>
    <x v="2"/>
    <x v="0"/>
    <x v="4"/>
    <s v="2024-06-13"/>
    <x v="1"/>
    <n v="8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200"/>
    <x v="1699"/>
    <x v="0"/>
    <x v="1"/>
    <x v="0"/>
    <s v="03.03.10"/>
    <x v="8"/>
    <x v="0"/>
    <x v="4"/>
    <s v="Receitas Da Câmara"/>
    <s v="03.03.10"/>
    <s v="Receitas Da Câmara"/>
    <s v="03.03.10"/>
    <x v="42"/>
    <x v="0"/>
    <x v="3"/>
    <x v="3"/>
    <x v="0"/>
    <x v="0"/>
    <x v="2"/>
    <x v="0"/>
    <x v="4"/>
    <s v="2024-06-13"/>
    <x v="1"/>
    <n v="3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
    <x v="1700"/>
    <x v="0"/>
    <x v="1"/>
    <x v="0"/>
    <s v="03.03.10"/>
    <x v="8"/>
    <x v="0"/>
    <x v="4"/>
    <s v="Receitas Da Câmara"/>
    <s v="03.03.10"/>
    <s v="Receitas Da Câmara"/>
    <s v="03.03.10"/>
    <x v="8"/>
    <x v="0"/>
    <x v="3"/>
    <x v="3"/>
    <x v="0"/>
    <x v="0"/>
    <x v="2"/>
    <x v="0"/>
    <x v="4"/>
    <s v="2024-06-13"/>
    <x v="1"/>
    <n v="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
    <x v="1701"/>
    <x v="0"/>
    <x v="1"/>
    <x v="0"/>
    <s v="03.03.10"/>
    <x v="8"/>
    <x v="0"/>
    <x v="4"/>
    <s v="Receitas Da Câmara"/>
    <s v="03.03.10"/>
    <s v="Receitas Da Câmara"/>
    <s v="03.03.10"/>
    <x v="10"/>
    <x v="0"/>
    <x v="3"/>
    <x v="3"/>
    <x v="0"/>
    <x v="0"/>
    <x v="2"/>
    <x v="0"/>
    <x v="4"/>
    <s v="2024-06-13"/>
    <x v="1"/>
    <n v="12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5000"/>
    <x v="1702"/>
    <x v="0"/>
    <x v="1"/>
    <x v="0"/>
    <s v="03.03.10"/>
    <x v="8"/>
    <x v="0"/>
    <x v="4"/>
    <s v="Receitas Da Câmara"/>
    <s v="03.03.10"/>
    <s v="Receitas Da Câmara"/>
    <s v="03.03.10"/>
    <x v="15"/>
    <x v="0"/>
    <x v="0"/>
    <x v="0"/>
    <x v="0"/>
    <x v="0"/>
    <x v="2"/>
    <x v="0"/>
    <x v="4"/>
    <s v="2024-06-13"/>
    <x v="1"/>
    <n v="25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570"/>
    <x v="1703"/>
    <x v="0"/>
    <x v="1"/>
    <x v="0"/>
    <s v="03.03.10"/>
    <x v="8"/>
    <x v="0"/>
    <x v="4"/>
    <s v="Receitas Da Câmara"/>
    <s v="03.03.10"/>
    <s v="Receitas Da Câmara"/>
    <s v="03.03.10"/>
    <x v="13"/>
    <x v="0"/>
    <x v="3"/>
    <x v="3"/>
    <x v="0"/>
    <x v="0"/>
    <x v="2"/>
    <x v="0"/>
    <x v="4"/>
    <s v="2024-06-13"/>
    <x v="1"/>
    <n v="45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5857"/>
    <x v="1704"/>
    <x v="0"/>
    <x v="1"/>
    <x v="0"/>
    <s v="03.03.10"/>
    <x v="8"/>
    <x v="0"/>
    <x v="4"/>
    <s v="Receitas Da Câmara"/>
    <s v="03.03.10"/>
    <s v="Receitas Da Câmara"/>
    <s v="03.03.10"/>
    <x v="18"/>
    <x v="0"/>
    <x v="0"/>
    <x v="0"/>
    <x v="0"/>
    <x v="0"/>
    <x v="2"/>
    <x v="0"/>
    <x v="4"/>
    <s v="2024-06-13"/>
    <x v="1"/>
    <n v="35857"/>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00"/>
    <x v="1705"/>
    <x v="0"/>
    <x v="0"/>
    <x v="0"/>
    <s v="01.25.05.09"/>
    <x v="26"/>
    <x v="3"/>
    <x v="3"/>
    <s v="Saúde"/>
    <s v="01.25.05"/>
    <s v="Saúde"/>
    <s v="01.25.05"/>
    <x v="7"/>
    <x v="0"/>
    <x v="4"/>
    <x v="4"/>
    <x v="0"/>
    <x v="1"/>
    <x v="0"/>
    <x v="0"/>
    <x v="7"/>
    <s v="2024-09-10"/>
    <x v="2"/>
    <n v="2500"/>
    <x v="0"/>
    <m/>
    <x v="0"/>
    <m/>
    <x v="295"/>
    <n v="100479404"/>
    <x v="0"/>
    <x v="0"/>
    <s v="Apoio a Consultas de Especialidade e Medicamentos"/>
    <s v="ORI"/>
    <x v="0"/>
    <s v="ACE"/>
    <x v="0"/>
    <x v="0"/>
    <x v="0"/>
    <x v="0"/>
    <x v="0"/>
    <x v="0"/>
    <x v="0"/>
    <x v="0"/>
    <x v="0"/>
    <x v="0"/>
    <x v="0"/>
    <s v="Apoio a Consultas de Especialidade e Medicamentos"/>
    <x v="0"/>
    <x v="0"/>
    <x v="0"/>
    <x v="0"/>
    <x v="1"/>
    <x v="0"/>
    <x v="0"/>
    <x v="0"/>
    <x v="0"/>
    <x v="0"/>
    <x v="0"/>
    <x v="0"/>
    <s v="Apoio a favor do senhor Isandro Ribeiro, a fim de realizar consulta de especialidade em oftalmologia, conforme anexo."/>
  </r>
  <r>
    <x v="0"/>
    <n v="0"/>
    <n v="0"/>
    <n v="0"/>
    <n v="520"/>
    <x v="1706"/>
    <x v="0"/>
    <x v="1"/>
    <x v="0"/>
    <s v="03.03.10"/>
    <x v="8"/>
    <x v="0"/>
    <x v="4"/>
    <s v="Receitas Da Câmara"/>
    <s v="03.03.10"/>
    <s v="Receitas Da Câmara"/>
    <s v="03.03.10"/>
    <x v="8"/>
    <x v="0"/>
    <x v="3"/>
    <x v="3"/>
    <x v="0"/>
    <x v="0"/>
    <x v="2"/>
    <x v="0"/>
    <x v="9"/>
    <s v="2024-07-26"/>
    <x v="2"/>
    <n v="5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
    <x v="1707"/>
    <x v="0"/>
    <x v="1"/>
    <x v="0"/>
    <s v="03.03.10"/>
    <x v="8"/>
    <x v="0"/>
    <x v="4"/>
    <s v="Receitas Da Câmara"/>
    <s v="03.03.10"/>
    <s v="Receitas Da Câmara"/>
    <s v="03.03.10"/>
    <x v="42"/>
    <x v="0"/>
    <x v="3"/>
    <x v="3"/>
    <x v="0"/>
    <x v="0"/>
    <x v="2"/>
    <x v="0"/>
    <x v="9"/>
    <s v="2024-07-26"/>
    <x v="2"/>
    <n v="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575"/>
    <x v="1708"/>
    <x v="0"/>
    <x v="1"/>
    <x v="0"/>
    <s v="03.03.10"/>
    <x v="8"/>
    <x v="0"/>
    <x v="4"/>
    <s v="Receitas Da Câmara"/>
    <s v="03.03.10"/>
    <s v="Receitas Da Câmara"/>
    <s v="03.03.10"/>
    <x v="10"/>
    <x v="0"/>
    <x v="3"/>
    <x v="3"/>
    <x v="0"/>
    <x v="0"/>
    <x v="2"/>
    <x v="0"/>
    <x v="9"/>
    <s v="2024-07-26"/>
    <x v="2"/>
    <n v="45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
    <x v="1709"/>
    <x v="0"/>
    <x v="1"/>
    <x v="0"/>
    <s v="03.03.10"/>
    <x v="8"/>
    <x v="0"/>
    <x v="4"/>
    <s v="Receitas Da Câmara"/>
    <s v="03.03.10"/>
    <s v="Receitas Da Câmara"/>
    <s v="03.03.10"/>
    <x v="6"/>
    <x v="0"/>
    <x v="3"/>
    <x v="3"/>
    <x v="0"/>
    <x v="0"/>
    <x v="2"/>
    <x v="0"/>
    <x v="9"/>
    <s v="2024-07-26"/>
    <x v="2"/>
    <n v="12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48927"/>
    <x v="1710"/>
    <x v="0"/>
    <x v="1"/>
    <x v="0"/>
    <s v="03.03.10"/>
    <x v="8"/>
    <x v="0"/>
    <x v="4"/>
    <s v="Receitas Da Câmara"/>
    <s v="03.03.10"/>
    <s v="Receitas Da Câmara"/>
    <s v="03.03.10"/>
    <x v="15"/>
    <x v="0"/>
    <x v="0"/>
    <x v="0"/>
    <x v="0"/>
    <x v="0"/>
    <x v="2"/>
    <x v="0"/>
    <x v="9"/>
    <s v="2024-07-26"/>
    <x v="2"/>
    <n v="248927"/>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096"/>
    <x v="1711"/>
    <x v="0"/>
    <x v="1"/>
    <x v="0"/>
    <s v="03.03.10"/>
    <x v="8"/>
    <x v="0"/>
    <x v="4"/>
    <s v="Receitas Da Câmara"/>
    <s v="03.03.10"/>
    <s v="Receitas Da Câmara"/>
    <s v="03.03.10"/>
    <x v="9"/>
    <x v="0"/>
    <x v="3"/>
    <x v="3"/>
    <x v="0"/>
    <x v="0"/>
    <x v="2"/>
    <x v="0"/>
    <x v="9"/>
    <s v="2024-07-26"/>
    <x v="2"/>
    <n v="909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302"/>
    <x v="1712"/>
    <x v="0"/>
    <x v="1"/>
    <x v="0"/>
    <s v="80.02.01"/>
    <x v="2"/>
    <x v="2"/>
    <x v="2"/>
    <s v="Retenções Iur"/>
    <s v="80.02.01"/>
    <s v="Retenções Iur"/>
    <s v="80.02.01"/>
    <x v="2"/>
    <x v="0"/>
    <x v="1"/>
    <x v="0"/>
    <x v="1"/>
    <x v="2"/>
    <x v="2"/>
    <x v="0"/>
    <x v="4"/>
    <s v="2024-06-19"/>
    <x v="1"/>
    <n v="21302"/>
    <x v="0"/>
    <m/>
    <x v="0"/>
    <m/>
    <x v="2"/>
    <n v="100474696"/>
    <x v="0"/>
    <x v="0"/>
    <s v="Retenções Iur"/>
    <s v="ORI"/>
    <x v="0"/>
    <s v="RIUR"/>
    <x v="0"/>
    <x v="0"/>
    <x v="0"/>
    <x v="0"/>
    <x v="0"/>
    <x v="0"/>
    <x v="0"/>
    <x v="0"/>
    <x v="0"/>
    <x v="0"/>
    <x v="0"/>
    <s v="Retenções Iur"/>
    <x v="0"/>
    <x v="0"/>
    <x v="0"/>
    <x v="0"/>
    <x v="2"/>
    <x v="0"/>
    <x v="0"/>
    <x v="0"/>
    <x v="0"/>
    <x v="1"/>
    <x v="0"/>
    <x v="0"/>
    <s v="RETENCAO OT"/>
  </r>
  <r>
    <x v="2"/>
    <n v="0"/>
    <n v="0"/>
    <n v="0"/>
    <n v="15789"/>
    <x v="1713"/>
    <x v="0"/>
    <x v="0"/>
    <x v="0"/>
    <s v="80.02.10.01"/>
    <x v="16"/>
    <x v="2"/>
    <x v="2"/>
    <s v="Outros"/>
    <s v="80.02.10"/>
    <s v="Outros"/>
    <s v="80.02.10"/>
    <x v="66"/>
    <x v="0"/>
    <x v="5"/>
    <x v="13"/>
    <x v="1"/>
    <x v="2"/>
    <x v="0"/>
    <x v="0"/>
    <x v="4"/>
    <s v="2024-06-19"/>
    <x v="1"/>
    <n v="15789"/>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4800"/>
    <x v="1714"/>
    <x v="0"/>
    <x v="1"/>
    <x v="0"/>
    <s v="80.02.10.20"/>
    <x v="20"/>
    <x v="2"/>
    <x v="2"/>
    <s v="Outros"/>
    <s v="80.02.10"/>
    <s v="Outros"/>
    <s v="80.02.10"/>
    <x v="34"/>
    <x v="0"/>
    <x v="1"/>
    <x v="9"/>
    <x v="1"/>
    <x v="2"/>
    <x v="2"/>
    <x v="0"/>
    <x v="4"/>
    <s v="2024-06-19"/>
    <x v="1"/>
    <n v="4800"/>
    <x v="0"/>
    <m/>
    <x v="0"/>
    <m/>
    <x v="54"/>
    <n v="100477977"/>
    <x v="0"/>
    <x v="0"/>
    <s v="Retenções CVMovel"/>
    <s v="ORI"/>
    <x v="0"/>
    <s v="RT"/>
    <x v="0"/>
    <x v="0"/>
    <x v="0"/>
    <x v="0"/>
    <x v="0"/>
    <x v="0"/>
    <x v="0"/>
    <x v="0"/>
    <x v="0"/>
    <x v="0"/>
    <x v="0"/>
    <s v="Retenções CVMovel"/>
    <x v="0"/>
    <x v="0"/>
    <x v="0"/>
    <x v="0"/>
    <x v="2"/>
    <x v="0"/>
    <x v="0"/>
    <x v="0"/>
    <x v="0"/>
    <x v="1"/>
    <x v="0"/>
    <x v="0"/>
    <s v="RETENCAO OT"/>
  </r>
  <r>
    <x v="0"/>
    <n v="0"/>
    <n v="0"/>
    <n v="0"/>
    <n v="1541"/>
    <x v="1715"/>
    <x v="0"/>
    <x v="1"/>
    <x v="0"/>
    <s v="80.02.10.26"/>
    <x v="13"/>
    <x v="2"/>
    <x v="2"/>
    <s v="Outros"/>
    <s v="80.02.10"/>
    <s v="Outros"/>
    <s v="80.02.10"/>
    <x v="34"/>
    <x v="0"/>
    <x v="1"/>
    <x v="9"/>
    <x v="1"/>
    <x v="2"/>
    <x v="2"/>
    <x v="0"/>
    <x v="4"/>
    <s v="2024-06-19"/>
    <x v="1"/>
    <n v="1541"/>
    <x v="0"/>
    <m/>
    <x v="0"/>
    <m/>
    <x v="15"/>
    <n v="100479277"/>
    <x v="0"/>
    <x v="0"/>
    <s v="Retenção Sansung"/>
    <s v="ORI"/>
    <x v="0"/>
    <s v="RS"/>
    <x v="0"/>
    <x v="0"/>
    <x v="0"/>
    <x v="0"/>
    <x v="0"/>
    <x v="0"/>
    <x v="0"/>
    <x v="0"/>
    <x v="0"/>
    <x v="0"/>
    <x v="0"/>
    <s v="Retenção Sansung"/>
    <x v="0"/>
    <x v="0"/>
    <x v="0"/>
    <x v="0"/>
    <x v="2"/>
    <x v="0"/>
    <x v="0"/>
    <x v="0"/>
    <x v="0"/>
    <x v="1"/>
    <x v="0"/>
    <x v="0"/>
    <s v="RETENCAO OT"/>
  </r>
  <r>
    <x v="1"/>
    <n v="0"/>
    <n v="0"/>
    <n v="0"/>
    <n v="11000"/>
    <x v="1716"/>
    <x v="0"/>
    <x v="0"/>
    <x v="0"/>
    <s v="01.27.06.61"/>
    <x v="34"/>
    <x v="1"/>
    <x v="1"/>
    <s v="Requalificação Urbana e habitação"/>
    <s v="01.27.06"/>
    <s v="Requalificação Urbana e habitação"/>
    <s v="01.27.06"/>
    <x v="1"/>
    <x v="0"/>
    <x v="0"/>
    <x v="0"/>
    <x v="0"/>
    <x v="1"/>
    <x v="1"/>
    <x v="0"/>
    <x v="4"/>
    <s v="2024-06-28"/>
    <x v="1"/>
    <n v="11000"/>
    <x v="0"/>
    <m/>
    <x v="0"/>
    <m/>
    <x v="296"/>
    <n v="100478080"/>
    <x v="0"/>
    <x v="0"/>
    <s v="Requalificação Urbana de Ponta Verde"/>
    <s v="ORI"/>
    <x v="0"/>
    <s v="PVR"/>
    <x v="0"/>
    <x v="0"/>
    <x v="0"/>
    <x v="0"/>
    <x v="0"/>
    <x v="0"/>
    <x v="0"/>
    <x v="0"/>
    <x v="0"/>
    <x v="0"/>
    <x v="0"/>
    <s v="Requalificação Urbana de Ponta Verde"/>
    <x v="0"/>
    <x v="0"/>
    <x v="0"/>
    <x v="0"/>
    <x v="1"/>
    <x v="0"/>
    <x v="0"/>
    <x v="0"/>
    <x v="0"/>
    <x v="0"/>
    <x v="0"/>
    <x v="0"/>
    <s v="Pagamento referente a fornecimento de paralelos conforme para trabalhos de calcetamento em Ponta Verde, conforme proposta em anexo. "/>
  </r>
  <r>
    <x v="1"/>
    <n v="0"/>
    <n v="0"/>
    <n v="0"/>
    <n v="2308"/>
    <x v="1717"/>
    <x v="0"/>
    <x v="0"/>
    <x v="0"/>
    <s v="01.27.06.61"/>
    <x v="34"/>
    <x v="1"/>
    <x v="1"/>
    <s v="Requalificação Urbana e habitação"/>
    <s v="01.27.06"/>
    <s v="Requalificação Urbana e habitação"/>
    <s v="01.27.06"/>
    <x v="1"/>
    <x v="0"/>
    <x v="0"/>
    <x v="0"/>
    <x v="0"/>
    <x v="1"/>
    <x v="1"/>
    <x v="0"/>
    <x v="4"/>
    <s v="2024-06-28"/>
    <x v="1"/>
    <n v="2308"/>
    <x v="0"/>
    <m/>
    <x v="0"/>
    <m/>
    <x v="2"/>
    <n v="100474696"/>
    <x v="0"/>
    <x v="1"/>
    <s v="Requalificação Urbana de Ponta Verde"/>
    <s v="ORI"/>
    <x v="0"/>
    <s v="PVR"/>
    <x v="0"/>
    <x v="0"/>
    <x v="0"/>
    <x v="0"/>
    <x v="0"/>
    <x v="0"/>
    <x v="0"/>
    <x v="0"/>
    <x v="0"/>
    <x v="0"/>
    <x v="0"/>
    <s v="Requalificação Urbana de Ponta Verde"/>
    <x v="0"/>
    <x v="0"/>
    <x v="0"/>
    <x v="0"/>
    <x v="1"/>
    <x v="0"/>
    <x v="0"/>
    <x v="0"/>
    <x v="0"/>
    <x v="0"/>
    <x v="1"/>
    <x v="0"/>
    <s v="Pagamento a favor do Sr. Edgar Gomes Duarte, referente a prestação de serviços de calcetamento na localidade de Achada Monte, no âmbito dos trabalhos da requalificação de Brufa-Ponta Verde, conforme anexo.   "/>
  </r>
  <r>
    <x v="1"/>
    <n v="0"/>
    <n v="0"/>
    <n v="0"/>
    <n v="13082"/>
    <x v="1717"/>
    <x v="0"/>
    <x v="0"/>
    <x v="0"/>
    <s v="01.27.06.61"/>
    <x v="34"/>
    <x v="1"/>
    <x v="1"/>
    <s v="Requalificação Urbana e habitação"/>
    <s v="01.27.06"/>
    <s v="Requalificação Urbana e habitação"/>
    <s v="01.27.06"/>
    <x v="1"/>
    <x v="0"/>
    <x v="0"/>
    <x v="0"/>
    <x v="0"/>
    <x v="1"/>
    <x v="1"/>
    <x v="0"/>
    <x v="4"/>
    <s v="2024-06-28"/>
    <x v="1"/>
    <n v="13082"/>
    <x v="0"/>
    <m/>
    <x v="0"/>
    <m/>
    <x v="297"/>
    <n v="100479679"/>
    <x v="0"/>
    <x v="0"/>
    <s v="Requalificação Urbana de Ponta Verde"/>
    <s v="ORI"/>
    <x v="0"/>
    <s v="PVR"/>
    <x v="0"/>
    <x v="0"/>
    <x v="0"/>
    <x v="0"/>
    <x v="0"/>
    <x v="0"/>
    <x v="0"/>
    <x v="0"/>
    <x v="0"/>
    <x v="0"/>
    <x v="0"/>
    <s v="Requalificação Urbana de Ponta Verde"/>
    <x v="0"/>
    <x v="0"/>
    <x v="0"/>
    <x v="0"/>
    <x v="1"/>
    <x v="0"/>
    <x v="0"/>
    <x v="0"/>
    <x v="0"/>
    <x v="0"/>
    <x v="0"/>
    <x v="0"/>
    <s v="Pagamento a favor do Sr. Edgar Gomes Duarte, referente a prestação de serviços de calcetamento na localidade de Achada Monte, no âmbito dos trabalhos da requalificação de Brufa-Ponta Verde, conforme anexo.   "/>
  </r>
  <r>
    <x v="1"/>
    <n v="0"/>
    <n v="0"/>
    <n v="0"/>
    <n v="12352800"/>
    <x v="1718"/>
    <x v="0"/>
    <x v="1"/>
    <x v="0"/>
    <s v="03.03.10"/>
    <x v="8"/>
    <x v="0"/>
    <x v="4"/>
    <s v="Receitas Da Câmara"/>
    <s v="03.03.10"/>
    <s v="Receitas Da Câmara"/>
    <s v="03.03.10"/>
    <x v="56"/>
    <x v="0"/>
    <x v="6"/>
    <x v="10"/>
    <x v="0"/>
    <x v="0"/>
    <x v="2"/>
    <x v="0"/>
    <x v="4"/>
    <s v="2024-06-19"/>
    <x v="1"/>
    <n v="12352800"/>
    <x v="0"/>
    <m/>
    <x v="0"/>
    <m/>
    <x v="6"/>
    <n v="100474914"/>
    <x v="0"/>
    <x v="0"/>
    <s v="Receitas Da Câmara"/>
    <s v="EXT"/>
    <x v="0"/>
    <s v="RDC"/>
    <x v="0"/>
    <x v="0"/>
    <x v="0"/>
    <x v="0"/>
    <x v="0"/>
    <x v="0"/>
    <x v="0"/>
    <x v="0"/>
    <x v="0"/>
    <x v="0"/>
    <x v="0"/>
    <s v="Receitas Da Câmara"/>
    <x v="0"/>
    <x v="0"/>
    <x v="0"/>
    <x v="0"/>
    <x v="0"/>
    <x v="0"/>
    <x v="0"/>
    <x v="0"/>
    <x v="0"/>
    <x v="0"/>
    <x v="0"/>
    <x v="0"/>
    <s v="Desembolso  Nr 3 35 fundo turismo, conforme anexo."/>
  </r>
  <r>
    <x v="0"/>
    <n v="0"/>
    <n v="0"/>
    <n v="0"/>
    <n v="18000"/>
    <x v="1719"/>
    <x v="0"/>
    <x v="0"/>
    <x v="0"/>
    <s v="01.25.01.09"/>
    <x v="61"/>
    <x v="3"/>
    <x v="3"/>
    <s v="Educação"/>
    <s v="01.25.01"/>
    <s v="Educação"/>
    <s v="01.25.01"/>
    <x v="4"/>
    <x v="0"/>
    <x v="2"/>
    <x v="2"/>
    <x v="0"/>
    <x v="1"/>
    <x v="0"/>
    <x v="0"/>
    <x v="5"/>
    <s v="2024-08-05"/>
    <x v="2"/>
    <n v="18000"/>
    <x v="0"/>
    <m/>
    <x v="0"/>
    <m/>
    <x v="292"/>
    <n v="100479607"/>
    <x v="0"/>
    <x v="0"/>
    <s v="Apoio pre escolar"/>
    <s v="ORI"/>
    <x v="0"/>
    <m/>
    <x v="0"/>
    <x v="0"/>
    <x v="0"/>
    <x v="0"/>
    <x v="0"/>
    <x v="0"/>
    <x v="0"/>
    <x v="0"/>
    <x v="0"/>
    <x v="0"/>
    <x v="0"/>
    <s v="Apoio pre escolar"/>
    <x v="0"/>
    <x v="0"/>
    <x v="0"/>
    <x v="0"/>
    <x v="1"/>
    <x v="0"/>
    <x v="0"/>
    <x v="0"/>
    <x v="0"/>
    <x v="0"/>
    <x v="0"/>
    <x v="0"/>
    <s v="Pagamento de renda habitacional (maio, junho e julho) do jardim infantil de Pedra Larga, conforme anexo."/>
  </r>
  <r>
    <x v="0"/>
    <n v="0"/>
    <n v="0"/>
    <n v="0"/>
    <n v="447059"/>
    <x v="1720"/>
    <x v="0"/>
    <x v="0"/>
    <x v="0"/>
    <s v="03.16.15"/>
    <x v="0"/>
    <x v="0"/>
    <x v="0"/>
    <s v="Direção Financeira"/>
    <s v="03.16.15"/>
    <s v="Direção Financeira"/>
    <s v="03.16.15"/>
    <x v="5"/>
    <x v="0"/>
    <x v="0"/>
    <x v="1"/>
    <x v="0"/>
    <x v="0"/>
    <x v="0"/>
    <x v="0"/>
    <x v="5"/>
    <s v="2024-08-06"/>
    <x v="2"/>
    <n v="447059"/>
    <x v="0"/>
    <m/>
    <x v="0"/>
    <m/>
    <x v="298"/>
    <n v="100434850"/>
    <x v="0"/>
    <x v="0"/>
    <s v="Direção Financeira"/>
    <s v="ORI"/>
    <x v="0"/>
    <m/>
    <x v="0"/>
    <x v="0"/>
    <x v="0"/>
    <x v="0"/>
    <x v="0"/>
    <x v="0"/>
    <x v="0"/>
    <x v="0"/>
    <x v="0"/>
    <x v="0"/>
    <x v="0"/>
    <s v="Direção Financeira"/>
    <x v="0"/>
    <x v="0"/>
    <x v="0"/>
    <x v="0"/>
    <x v="0"/>
    <x v="0"/>
    <x v="0"/>
    <x v="0"/>
    <x v="0"/>
    <x v="0"/>
    <x v="0"/>
    <x v="0"/>
    <s v="Pagamento referente, a prestação de serviço, fatura nº 2024/2023/1, conforme anexo."/>
  </r>
  <r>
    <x v="1"/>
    <n v="0"/>
    <n v="0"/>
    <n v="0"/>
    <n v="1950"/>
    <x v="1721"/>
    <x v="0"/>
    <x v="0"/>
    <x v="0"/>
    <s v="01.25.02.23"/>
    <x v="12"/>
    <x v="3"/>
    <x v="3"/>
    <s v="desporto"/>
    <s v="01.25.02"/>
    <s v="desporto"/>
    <s v="01.25.02"/>
    <x v="1"/>
    <x v="0"/>
    <x v="0"/>
    <x v="0"/>
    <x v="0"/>
    <x v="1"/>
    <x v="1"/>
    <x v="0"/>
    <x v="5"/>
    <s v="2024-08-08"/>
    <x v="2"/>
    <n v="1950"/>
    <x v="0"/>
    <m/>
    <x v="0"/>
    <m/>
    <x v="2"/>
    <n v="100474696"/>
    <x v="0"/>
    <x v="1"/>
    <s v="Atividades desportivas e promoção do desporto no Concelho"/>
    <s v="ORI"/>
    <x v="0"/>
    <m/>
    <x v="0"/>
    <x v="0"/>
    <x v="0"/>
    <x v="0"/>
    <x v="0"/>
    <x v="0"/>
    <x v="0"/>
    <x v="0"/>
    <x v="0"/>
    <x v="0"/>
    <x v="0"/>
    <s v="Atividades desportivas e promoção do desporto no Concelho"/>
    <x v="0"/>
    <x v="0"/>
    <x v="0"/>
    <x v="0"/>
    <x v="1"/>
    <x v="0"/>
    <x v="0"/>
    <x v="0"/>
    <x v="0"/>
    <x v="0"/>
    <x v="1"/>
    <x v="0"/>
    <s v="Pagamento referente a lavagem de 03 equipamentos de jogos, coletes de treino e roupa de estágio da seleção masculina de futebol no âmbito da participação do torneio futebol Santiago Maior, conforme anexo._x000d__x000a_"/>
  </r>
  <r>
    <x v="1"/>
    <n v="0"/>
    <n v="0"/>
    <n v="0"/>
    <n v="11050"/>
    <x v="1721"/>
    <x v="0"/>
    <x v="0"/>
    <x v="0"/>
    <s v="01.25.02.23"/>
    <x v="12"/>
    <x v="3"/>
    <x v="3"/>
    <s v="desporto"/>
    <s v="01.25.02"/>
    <s v="desporto"/>
    <s v="01.25.02"/>
    <x v="1"/>
    <x v="0"/>
    <x v="0"/>
    <x v="0"/>
    <x v="0"/>
    <x v="1"/>
    <x v="1"/>
    <x v="0"/>
    <x v="5"/>
    <s v="2024-08-08"/>
    <x v="2"/>
    <n v="11050"/>
    <x v="0"/>
    <m/>
    <x v="0"/>
    <m/>
    <x v="299"/>
    <n v="100479701"/>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 lavagem de 03 equipamentos de jogos, coletes de treino e roupa de estágio da seleção masculina de futebol no âmbito da participação do torneio futebol Santiago Maior, conforme anexo._x000d__x000a_"/>
  </r>
  <r>
    <x v="0"/>
    <n v="0"/>
    <n v="0"/>
    <n v="0"/>
    <n v="50000"/>
    <x v="1722"/>
    <x v="0"/>
    <x v="0"/>
    <x v="0"/>
    <s v="01.25.04.22"/>
    <x v="7"/>
    <x v="3"/>
    <x v="3"/>
    <s v="Cultura"/>
    <s v="01.25.04"/>
    <s v="Cultura"/>
    <s v="01.25.04"/>
    <x v="4"/>
    <x v="0"/>
    <x v="2"/>
    <x v="2"/>
    <x v="0"/>
    <x v="1"/>
    <x v="0"/>
    <x v="0"/>
    <x v="5"/>
    <s v="2024-08-08"/>
    <x v="2"/>
    <n v="50000"/>
    <x v="0"/>
    <m/>
    <x v="0"/>
    <m/>
    <x v="6"/>
    <n v="10047491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a Tesouraria, referente a aquisição de lanches na área vip do festival de Calhetona, nos dias 09 e 10 de agosto, conforme anexo."/>
  </r>
  <r>
    <x v="1"/>
    <n v="0"/>
    <n v="0"/>
    <n v="0"/>
    <n v="17370"/>
    <x v="1723"/>
    <x v="0"/>
    <x v="0"/>
    <x v="0"/>
    <s v="01.27.02.15"/>
    <x v="25"/>
    <x v="1"/>
    <x v="1"/>
    <s v="Saneamento básico"/>
    <s v="01.27.02"/>
    <s v="Saneamento básico"/>
    <s v="01.27.02"/>
    <x v="46"/>
    <x v="0"/>
    <x v="0"/>
    <x v="0"/>
    <x v="0"/>
    <x v="1"/>
    <x v="1"/>
    <x v="0"/>
    <x v="7"/>
    <s v="2024-09-03"/>
    <x v="2"/>
    <n v="17370"/>
    <x v="0"/>
    <m/>
    <x v="0"/>
    <m/>
    <x v="1"/>
    <n v="100476920"/>
    <x v="0"/>
    <x v="0"/>
    <s v="Transferência de Residuos Aterro Santiago"/>
    <s v="ORI"/>
    <x v="0"/>
    <m/>
    <x v="0"/>
    <x v="0"/>
    <x v="0"/>
    <x v="0"/>
    <x v="0"/>
    <x v="0"/>
    <x v="0"/>
    <x v="0"/>
    <x v="0"/>
    <x v="0"/>
    <x v="0"/>
    <s v="Transferência de Residuos Aterro Santiago"/>
    <x v="0"/>
    <x v="0"/>
    <x v="0"/>
    <x v="0"/>
    <x v="1"/>
    <x v="0"/>
    <x v="0"/>
    <x v="0"/>
    <x v="0"/>
    <x v="0"/>
    <x v="0"/>
    <x v="0"/>
    <s v="Pagamento referente a aquisição de combustíveis destinados a viatura afeto a transferência de resíduos sólidos e urbanos da CMSM, conforme anexo.  "/>
  </r>
  <r>
    <x v="0"/>
    <n v="0"/>
    <n v="0"/>
    <n v="0"/>
    <n v="65500"/>
    <x v="1724"/>
    <x v="0"/>
    <x v="0"/>
    <x v="0"/>
    <s v="01.28.03.06"/>
    <x v="9"/>
    <x v="4"/>
    <x v="5"/>
    <s v="Proteção Social"/>
    <s v="01.28.03"/>
    <s v="Proteção Social"/>
    <s v="01.28.03"/>
    <x v="4"/>
    <x v="0"/>
    <x v="2"/>
    <x v="2"/>
    <x v="0"/>
    <x v="1"/>
    <x v="0"/>
    <x v="0"/>
    <x v="7"/>
    <s v="2024-09-03"/>
    <x v="2"/>
    <n v="65500"/>
    <x v="0"/>
    <m/>
    <x v="0"/>
    <m/>
    <x v="6"/>
    <n v="100474914"/>
    <x v="0"/>
    <x v="0"/>
    <s v="Apoio a Crianças Vulneráveis "/>
    <s v="ORI"/>
    <x v="0"/>
    <s v="ACV"/>
    <x v="0"/>
    <x v="0"/>
    <x v="0"/>
    <x v="0"/>
    <x v="0"/>
    <x v="0"/>
    <x v="0"/>
    <x v="0"/>
    <x v="0"/>
    <x v="0"/>
    <x v="0"/>
    <s v="Apoio a Crianças Vulneráveis "/>
    <x v="0"/>
    <x v="0"/>
    <x v="0"/>
    <x v="0"/>
    <x v="1"/>
    <x v="0"/>
    <x v="0"/>
    <x v="0"/>
    <x v="0"/>
    <x v="0"/>
    <x v="0"/>
    <x v="0"/>
    <s v="Apoio concedido a favor das crianças vulneráveis referente ao mês de agosto 2024, conforme anexo."/>
  </r>
  <r>
    <x v="0"/>
    <n v="0"/>
    <n v="0"/>
    <n v="0"/>
    <n v="12425"/>
    <x v="1725"/>
    <x v="0"/>
    <x v="1"/>
    <x v="0"/>
    <s v="03.03.10"/>
    <x v="8"/>
    <x v="0"/>
    <x v="4"/>
    <s v="Receitas Da Câmara"/>
    <s v="03.03.10"/>
    <s v="Receitas Da Câmara"/>
    <s v="03.03.10"/>
    <x v="12"/>
    <x v="0"/>
    <x v="3"/>
    <x v="3"/>
    <x v="0"/>
    <x v="0"/>
    <x v="2"/>
    <x v="0"/>
    <x v="9"/>
    <s v="2024-07-26"/>
    <x v="2"/>
    <n v="124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3842"/>
    <x v="1726"/>
    <x v="0"/>
    <x v="1"/>
    <x v="0"/>
    <s v="03.03.10"/>
    <x v="8"/>
    <x v="0"/>
    <x v="4"/>
    <s v="Receitas Da Câmara"/>
    <s v="03.03.10"/>
    <s v="Receitas Da Câmara"/>
    <s v="03.03.10"/>
    <x v="18"/>
    <x v="0"/>
    <x v="0"/>
    <x v="0"/>
    <x v="0"/>
    <x v="0"/>
    <x v="2"/>
    <x v="0"/>
    <x v="9"/>
    <s v="2024-07-26"/>
    <x v="2"/>
    <n v="6384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700"/>
    <x v="1727"/>
    <x v="0"/>
    <x v="1"/>
    <x v="0"/>
    <s v="03.03.10"/>
    <x v="8"/>
    <x v="0"/>
    <x v="4"/>
    <s v="Receitas Da Câmara"/>
    <s v="03.03.10"/>
    <s v="Receitas Da Câmara"/>
    <s v="03.03.10"/>
    <x v="11"/>
    <x v="0"/>
    <x v="0"/>
    <x v="5"/>
    <x v="0"/>
    <x v="0"/>
    <x v="2"/>
    <x v="0"/>
    <x v="9"/>
    <s v="2024-07-26"/>
    <x v="2"/>
    <n v="57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7151"/>
    <x v="1728"/>
    <x v="0"/>
    <x v="0"/>
    <x v="0"/>
    <s v="03.16.15"/>
    <x v="0"/>
    <x v="0"/>
    <x v="0"/>
    <s v="Direção Financeira"/>
    <s v="03.16.15"/>
    <s v="Direção Financeira"/>
    <s v="03.16.15"/>
    <x v="39"/>
    <x v="0"/>
    <x v="0"/>
    <x v="1"/>
    <x v="1"/>
    <x v="0"/>
    <x v="0"/>
    <x v="0"/>
    <x v="7"/>
    <s v="2024-09-12"/>
    <x v="2"/>
    <n v="127151"/>
    <x v="0"/>
    <m/>
    <x v="0"/>
    <m/>
    <x v="47"/>
    <n v="100479698"/>
    <x v="0"/>
    <x v="0"/>
    <s v="Direção Financeira"/>
    <s v="ORI"/>
    <x v="0"/>
    <m/>
    <x v="0"/>
    <x v="0"/>
    <x v="0"/>
    <x v="0"/>
    <x v="0"/>
    <x v="0"/>
    <x v="0"/>
    <x v="0"/>
    <x v="0"/>
    <x v="0"/>
    <x v="0"/>
    <s v="Direção Financeira"/>
    <x v="0"/>
    <x v="0"/>
    <x v="0"/>
    <x v="0"/>
    <x v="0"/>
    <x v="0"/>
    <x v="0"/>
    <x v="0"/>
    <x v="0"/>
    <x v="0"/>
    <x v="0"/>
    <x v="0"/>
    <s v="Pagamento referente a consumo de energia elétrica, no Paços de Concelho durante o mês de maio 2024, conforme anexo. "/>
  </r>
  <r>
    <x v="0"/>
    <n v="0"/>
    <n v="0"/>
    <n v="0"/>
    <n v="222"/>
    <x v="1729"/>
    <x v="0"/>
    <x v="0"/>
    <x v="0"/>
    <s v="03.16.19"/>
    <x v="21"/>
    <x v="0"/>
    <x v="0"/>
    <s v="Direção de Inovação e Desporto"/>
    <s v="03.16.19"/>
    <s v="Direção de Inovação e Desporto"/>
    <s v="03.16.19"/>
    <x v="31"/>
    <x v="0"/>
    <x v="0"/>
    <x v="1"/>
    <x v="0"/>
    <x v="0"/>
    <x v="0"/>
    <x v="0"/>
    <x v="7"/>
    <s v="2024-09-19"/>
    <x v="2"/>
    <n v="222"/>
    <x v="0"/>
    <m/>
    <x v="0"/>
    <m/>
    <x v="2"/>
    <n v="100474696"/>
    <x v="0"/>
    <x v="1"/>
    <s v="Direção de Inovação e Desporto"/>
    <s v="ORI"/>
    <x v="0"/>
    <m/>
    <x v="0"/>
    <x v="0"/>
    <x v="0"/>
    <x v="0"/>
    <x v="0"/>
    <x v="0"/>
    <x v="0"/>
    <x v="0"/>
    <x v="0"/>
    <x v="0"/>
    <x v="0"/>
    <s v="Direção de Inovação e Desporto"/>
    <x v="0"/>
    <x v="0"/>
    <x v="0"/>
    <x v="0"/>
    <x v="0"/>
    <x v="0"/>
    <x v="0"/>
    <x v="0"/>
    <x v="0"/>
    <x v="0"/>
    <x v="1"/>
    <x v="0"/>
    <s v="Pagamento de salário referente a 09-2024"/>
  </r>
  <r>
    <x v="0"/>
    <n v="0"/>
    <n v="0"/>
    <n v="0"/>
    <n v="5404"/>
    <x v="1729"/>
    <x v="0"/>
    <x v="0"/>
    <x v="0"/>
    <s v="03.16.19"/>
    <x v="21"/>
    <x v="0"/>
    <x v="0"/>
    <s v="Direção de Inovação e Desporto"/>
    <s v="03.16.19"/>
    <s v="Direção de Inovação e Desporto"/>
    <s v="03.16.19"/>
    <x v="30"/>
    <x v="0"/>
    <x v="0"/>
    <x v="0"/>
    <x v="1"/>
    <x v="0"/>
    <x v="0"/>
    <x v="0"/>
    <x v="7"/>
    <s v="2024-09-19"/>
    <x v="2"/>
    <n v="5404"/>
    <x v="0"/>
    <m/>
    <x v="0"/>
    <m/>
    <x v="2"/>
    <n v="100474696"/>
    <x v="0"/>
    <x v="1"/>
    <s v="Direção de Inovação e Desporto"/>
    <s v="ORI"/>
    <x v="0"/>
    <m/>
    <x v="0"/>
    <x v="0"/>
    <x v="0"/>
    <x v="0"/>
    <x v="0"/>
    <x v="0"/>
    <x v="0"/>
    <x v="0"/>
    <x v="0"/>
    <x v="0"/>
    <x v="0"/>
    <s v="Direção de Inovação e Desporto"/>
    <x v="0"/>
    <x v="0"/>
    <x v="0"/>
    <x v="0"/>
    <x v="0"/>
    <x v="0"/>
    <x v="0"/>
    <x v="0"/>
    <x v="0"/>
    <x v="0"/>
    <x v="1"/>
    <x v="0"/>
    <s v="Pagamento de salário referente a 09-2024"/>
  </r>
  <r>
    <x v="0"/>
    <n v="0"/>
    <n v="0"/>
    <n v="0"/>
    <n v="246"/>
    <x v="1729"/>
    <x v="0"/>
    <x v="0"/>
    <x v="0"/>
    <s v="03.16.19"/>
    <x v="21"/>
    <x v="0"/>
    <x v="0"/>
    <s v="Direção de Inovação e Desporto"/>
    <s v="03.16.19"/>
    <s v="Direção de Inovação e Desporto"/>
    <s v="03.16.19"/>
    <x v="31"/>
    <x v="0"/>
    <x v="0"/>
    <x v="1"/>
    <x v="0"/>
    <x v="0"/>
    <x v="0"/>
    <x v="0"/>
    <x v="7"/>
    <s v="2024-09-19"/>
    <x v="2"/>
    <n v="246"/>
    <x v="0"/>
    <m/>
    <x v="0"/>
    <m/>
    <x v="19"/>
    <n v="100474706"/>
    <x v="0"/>
    <x v="6"/>
    <s v="Direção de Inovação e Desporto"/>
    <s v="ORI"/>
    <x v="0"/>
    <m/>
    <x v="0"/>
    <x v="0"/>
    <x v="0"/>
    <x v="0"/>
    <x v="0"/>
    <x v="0"/>
    <x v="0"/>
    <x v="0"/>
    <x v="0"/>
    <x v="0"/>
    <x v="0"/>
    <s v="Direção de Inovação e Desporto"/>
    <x v="0"/>
    <x v="0"/>
    <x v="0"/>
    <x v="0"/>
    <x v="0"/>
    <x v="0"/>
    <x v="0"/>
    <x v="0"/>
    <x v="0"/>
    <x v="0"/>
    <x v="6"/>
    <x v="0"/>
    <s v="Pagamento de salário referente a 09-2024"/>
  </r>
  <r>
    <x v="0"/>
    <n v="0"/>
    <n v="0"/>
    <n v="0"/>
    <n v="5994"/>
    <x v="1729"/>
    <x v="0"/>
    <x v="0"/>
    <x v="0"/>
    <s v="03.16.19"/>
    <x v="21"/>
    <x v="0"/>
    <x v="0"/>
    <s v="Direção de Inovação e Desporto"/>
    <s v="03.16.19"/>
    <s v="Direção de Inovação e Desporto"/>
    <s v="03.16.19"/>
    <x v="30"/>
    <x v="0"/>
    <x v="0"/>
    <x v="0"/>
    <x v="1"/>
    <x v="0"/>
    <x v="0"/>
    <x v="0"/>
    <x v="7"/>
    <s v="2024-09-19"/>
    <x v="2"/>
    <n v="5994"/>
    <x v="0"/>
    <m/>
    <x v="0"/>
    <m/>
    <x v="19"/>
    <n v="100474706"/>
    <x v="0"/>
    <x v="6"/>
    <s v="Direção de Inovação e Desporto"/>
    <s v="ORI"/>
    <x v="0"/>
    <m/>
    <x v="0"/>
    <x v="0"/>
    <x v="0"/>
    <x v="0"/>
    <x v="0"/>
    <x v="0"/>
    <x v="0"/>
    <x v="0"/>
    <x v="0"/>
    <x v="0"/>
    <x v="0"/>
    <s v="Direção de Inovação e Desporto"/>
    <x v="0"/>
    <x v="0"/>
    <x v="0"/>
    <x v="0"/>
    <x v="0"/>
    <x v="0"/>
    <x v="0"/>
    <x v="0"/>
    <x v="0"/>
    <x v="0"/>
    <x v="6"/>
    <x v="0"/>
    <s v="Pagamento de salário referente a 09-2024"/>
  </r>
  <r>
    <x v="0"/>
    <n v="0"/>
    <n v="0"/>
    <n v="0"/>
    <n v="4972"/>
    <x v="1729"/>
    <x v="0"/>
    <x v="0"/>
    <x v="0"/>
    <s v="03.16.19"/>
    <x v="21"/>
    <x v="0"/>
    <x v="0"/>
    <s v="Direção de Inovação e Desporto"/>
    <s v="03.16.19"/>
    <s v="Direção de Inovação e Desporto"/>
    <s v="03.16.19"/>
    <x v="31"/>
    <x v="0"/>
    <x v="0"/>
    <x v="1"/>
    <x v="0"/>
    <x v="0"/>
    <x v="0"/>
    <x v="0"/>
    <x v="7"/>
    <s v="2024-09-19"/>
    <x v="2"/>
    <n v="4972"/>
    <x v="0"/>
    <m/>
    <x v="0"/>
    <m/>
    <x v="9"/>
    <n v="100474693"/>
    <x v="0"/>
    <x v="0"/>
    <s v="Direção de Inovação e Desporto"/>
    <s v="ORI"/>
    <x v="0"/>
    <m/>
    <x v="0"/>
    <x v="0"/>
    <x v="0"/>
    <x v="0"/>
    <x v="0"/>
    <x v="0"/>
    <x v="0"/>
    <x v="0"/>
    <x v="0"/>
    <x v="0"/>
    <x v="0"/>
    <s v="Direção de Inovação e Desporto"/>
    <x v="0"/>
    <x v="0"/>
    <x v="0"/>
    <x v="0"/>
    <x v="0"/>
    <x v="0"/>
    <x v="0"/>
    <x v="0"/>
    <x v="0"/>
    <x v="0"/>
    <x v="0"/>
    <x v="0"/>
    <s v="Pagamento de salário referente a 09-2024"/>
  </r>
  <r>
    <x v="0"/>
    <n v="0"/>
    <n v="0"/>
    <n v="0"/>
    <n v="121002"/>
    <x v="1729"/>
    <x v="0"/>
    <x v="0"/>
    <x v="0"/>
    <s v="03.16.19"/>
    <x v="21"/>
    <x v="0"/>
    <x v="0"/>
    <s v="Direção de Inovação e Desporto"/>
    <s v="03.16.19"/>
    <s v="Direção de Inovação e Desporto"/>
    <s v="03.16.19"/>
    <x v="30"/>
    <x v="0"/>
    <x v="0"/>
    <x v="0"/>
    <x v="1"/>
    <x v="0"/>
    <x v="0"/>
    <x v="0"/>
    <x v="7"/>
    <s v="2024-09-19"/>
    <x v="2"/>
    <n v="121002"/>
    <x v="0"/>
    <m/>
    <x v="0"/>
    <m/>
    <x v="9"/>
    <n v="100474693"/>
    <x v="0"/>
    <x v="0"/>
    <s v="Direção de Inovação e Desporto"/>
    <s v="ORI"/>
    <x v="0"/>
    <m/>
    <x v="0"/>
    <x v="0"/>
    <x v="0"/>
    <x v="0"/>
    <x v="0"/>
    <x v="0"/>
    <x v="0"/>
    <x v="0"/>
    <x v="0"/>
    <x v="0"/>
    <x v="0"/>
    <s v="Direção de Inovação e Desporto"/>
    <x v="0"/>
    <x v="0"/>
    <x v="0"/>
    <x v="0"/>
    <x v="0"/>
    <x v="0"/>
    <x v="0"/>
    <x v="0"/>
    <x v="0"/>
    <x v="0"/>
    <x v="0"/>
    <x v="0"/>
    <s v="Pagamento de salário referente a 09-2024"/>
  </r>
  <r>
    <x v="1"/>
    <n v="0"/>
    <n v="0"/>
    <n v="0"/>
    <n v="114576"/>
    <x v="1730"/>
    <x v="0"/>
    <x v="0"/>
    <x v="0"/>
    <s v="01.23.04.14"/>
    <x v="48"/>
    <x v="7"/>
    <x v="8"/>
    <s v="Ambiente"/>
    <s v="01.23.04"/>
    <s v="Ambiente"/>
    <s v="01.23.04"/>
    <x v="1"/>
    <x v="0"/>
    <x v="0"/>
    <x v="0"/>
    <x v="0"/>
    <x v="1"/>
    <x v="1"/>
    <x v="0"/>
    <x v="7"/>
    <s v="2024-09-20"/>
    <x v="2"/>
    <n v="114576"/>
    <x v="0"/>
    <m/>
    <x v="0"/>
    <m/>
    <x v="6"/>
    <n v="100474914"/>
    <x v="0"/>
    <x v="0"/>
    <s v="Criação e Manutenção de Espaços Verdes"/>
    <s v="ORI"/>
    <x v="0"/>
    <s v="CMEV"/>
    <x v="0"/>
    <x v="0"/>
    <x v="0"/>
    <x v="0"/>
    <x v="0"/>
    <x v="0"/>
    <x v="0"/>
    <x v="0"/>
    <x v="0"/>
    <x v="0"/>
    <x v="0"/>
    <s v="Criação e Manutenção de Espaços Verdes"/>
    <x v="0"/>
    <x v="0"/>
    <x v="0"/>
    <x v="0"/>
    <x v="1"/>
    <x v="0"/>
    <x v="0"/>
    <x v="0"/>
    <x v="0"/>
    <x v="0"/>
    <x v="0"/>
    <x v="0"/>
    <s v="Pagamento referente ao trabalhos dos espaços verdes realizado durante o mês de setembro de 2024, conforme anexo. "/>
  </r>
  <r>
    <x v="0"/>
    <n v="0"/>
    <n v="0"/>
    <n v="0"/>
    <n v="4000"/>
    <x v="1731"/>
    <x v="0"/>
    <x v="0"/>
    <x v="0"/>
    <s v="01.25.04.22"/>
    <x v="7"/>
    <x v="3"/>
    <x v="3"/>
    <s v="Cultura"/>
    <s v="01.25.04"/>
    <s v="Cultura"/>
    <s v="01.25.04"/>
    <x v="4"/>
    <x v="0"/>
    <x v="2"/>
    <x v="2"/>
    <x v="0"/>
    <x v="1"/>
    <x v="0"/>
    <x v="0"/>
    <x v="7"/>
    <s v="2024-09-25"/>
    <x v="2"/>
    <n v="4000"/>
    <x v="0"/>
    <m/>
    <x v="0"/>
    <m/>
    <x v="300"/>
    <n v="100476790"/>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a senhora Ana Tereza Mendes, referente a serviços prestado à noite nos serviços VIP durante dias 09 e 10 de agosto de 2024- festival Calheta 2024, conforme anexo."/>
  </r>
  <r>
    <x v="0"/>
    <n v="0"/>
    <n v="0"/>
    <n v="0"/>
    <n v="28599"/>
    <x v="1732"/>
    <x v="0"/>
    <x v="0"/>
    <x v="0"/>
    <s v="03.16.15"/>
    <x v="0"/>
    <x v="0"/>
    <x v="0"/>
    <s v="Direção Financeira"/>
    <s v="03.16.15"/>
    <s v="Direção Financeira"/>
    <s v="03.16.15"/>
    <x v="36"/>
    <x v="0"/>
    <x v="0"/>
    <x v="0"/>
    <x v="0"/>
    <x v="0"/>
    <x v="0"/>
    <x v="0"/>
    <x v="8"/>
    <s v="2024-10-08"/>
    <x v="3"/>
    <n v="28599"/>
    <x v="0"/>
    <m/>
    <x v="0"/>
    <m/>
    <x v="1"/>
    <n v="100476920"/>
    <x v="0"/>
    <x v="0"/>
    <s v="Direção Financeira"/>
    <s v="ORI"/>
    <x v="0"/>
    <m/>
    <x v="0"/>
    <x v="0"/>
    <x v="0"/>
    <x v="0"/>
    <x v="0"/>
    <x v="0"/>
    <x v="0"/>
    <x v="0"/>
    <x v="0"/>
    <x v="0"/>
    <x v="0"/>
    <s v="Direção Financeira"/>
    <x v="0"/>
    <x v="0"/>
    <x v="0"/>
    <x v="0"/>
    <x v="0"/>
    <x v="0"/>
    <x v="0"/>
    <x v="0"/>
    <x v="0"/>
    <x v="0"/>
    <x v="0"/>
    <x v="0"/>
    <s v="Pagamento a favor de Felisberto Carvalho, pela aquisição de combustíveis, destinados a viatura afeto aos serviços da CMSM, conforme anexo."/>
  </r>
  <r>
    <x v="1"/>
    <n v="0"/>
    <n v="0"/>
    <n v="0"/>
    <n v="30000"/>
    <x v="1733"/>
    <x v="0"/>
    <x v="0"/>
    <x v="0"/>
    <s v="01.25.02.23"/>
    <x v="12"/>
    <x v="3"/>
    <x v="3"/>
    <s v="desporto"/>
    <s v="01.25.02"/>
    <s v="desporto"/>
    <s v="01.25.02"/>
    <x v="1"/>
    <x v="0"/>
    <x v="0"/>
    <x v="0"/>
    <x v="0"/>
    <x v="1"/>
    <x v="1"/>
    <x v="0"/>
    <x v="8"/>
    <s v="2024-10-17"/>
    <x v="3"/>
    <n v="30000"/>
    <x v="0"/>
    <m/>
    <x v="0"/>
    <m/>
    <x v="6"/>
    <n v="10047491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tesouraria Municipal, referente a prémios dos finalistas do torneio de futebol intermunicipal realizado no âmbito do 27 Aniversario do Município, conforme anexo."/>
  </r>
  <r>
    <x v="0"/>
    <n v="0"/>
    <n v="0"/>
    <n v="0"/>
    <n v="582"/>
    <x v="1734"/>
    <x v="0"/>
    <x v="0"/>
    <x v="0"/>
    <s v="03.16.21"/>
    <x v="56"/>
    <x v="0"/>
    <x v="0"/>
    <s v="Dir. Turismo, Investimento e Emprendedorismo"/>
    <s v="03.16.21"/>
    <s v="Dir. Turismo, Investimento e Emprendedorismo"/>
    <s v="03.16.21"/>
    <x v="31"/>
    <x v="0"/>
    <x v="0"/>
    <x v="1"/>
    <x v="0"/>
    <x v="0"/>
    <x v="0"/>
    <x v="0"/>
    <x v="8"/>
    <s v="2024-10-23"/>
    <x v="3"/>
    <n v="582"/>
    <x v="0"/>
    <m/>
    <x v="0"/>
    <m/>
    <x v="2"/>
    <n v="100474696"/>
    <x v="0"/>
    <x v="1"/>
    <s v="Dir. Turismo, Investimento e Emprendedorismo"/>
    <s v="ORI"/>
    <x v="0"/>
    <m/>
    <x v="0"/>
    <x v="0"/>
    <x v="0"/>
    <x v="0"/>
    <x v="0"/>
    <x v="0"/>
    <x v="0"/>
    <x v="0"/>
    <x v="0"/>
    <x v="0"/>
    <x v="0"/>
    <s v="Dir. Turismo, Investimento e Emprendedorismo"/>
    <x v="0"/>
    <x v="0"/>
    <x v="0"/>
    <x v="0"/>
    <x v="0"/>
    <x v="0"/>
    <x v="0"/>
    <x v="0"/>
    <x v="0"/>
    <x v="0"/>
    <x v="1"/>
    <x v="0"/>
    <s v="Pagamento de salário referente a 10-2024"/>
  </r>
  <r>
    <x v="0"/>
    <n v="0"/>
    <n v="0"/>
    <n v="0"/>
    <n v="5829"/>
    <x v="1734"/>
    <x v="0"/>
    <x v="0"/>
    <x v="0"/>
    <s v="03.16.21"/>
    <x v="56"/>
    <x v="0"/>
    <x v="0"/>
    <s v="Dir. Turismo, Investimento e Emprendedorismo"/>
    <s v="03.16.21"/>
    <s v="Dir. Turismo, Investimento e Emprendedorismo"/>
    <s v="03.16.21"/>
    <x v="49"/>
    <x v="0"/>
    <x v="0"/>
    <x v="0"/>
    <x v="1"/>
    <x v="0"/>
    <x v="0"/>
    <x v="0"/>
    <x v="8"/>
    <s v="2024-10-23"/>
    <x v="3"/>
    <n v="5829"/>
    <x v="0"/>
    <m/>
    <x v="0"/>
    <m/>
    <x v="2"/>
    <n v="100474696"/>
    <x v="0"/>
    <x v="1"/>
    <s v="Dir. Turismo, Investimento e Emprendedorismo"/>
    <s v="ORI"/>
    <x v="0"/>
    <m/>
    <x v="0"/>
    <x v="0"/>
    <x v="0"/>
    <x v="0"/>
    <x v="0"/>
    <x v="0"/>
    <x v="0"/>
    <x v="0"/>
    <x v="0"/>
    <x v="0"/>
    <x v="0"/>
    <s v="Dir. Turismo, Investimento e Emprendedorismo"/>
    <x v="0"/>
    <x v="0"/>
    <x v="0"/>
    <x v="0"/>
    <x v="0"/>
    <x v="0"/>
    <x v="0"/>
    <x v="0"/>
    <x v="0"/>
    <x v="0"/>
    <x v="1"/>
    <x v="0"/>
    <s v="Pagamento de salário referente a 10-2024"/>
  </r>
  <r>
    <x v="0"/>
    <n v="0"/>
    <n v="0"/>
    <n v="0"/>
    <n v="7578"/>
    <x v="1734"/>
    <x v="0"/>
    <x v="0"/>
    <x v="0"/>
    <s v="03.16.21"/>
    <x v="56"/>
    <x v="0"/>
    <x v="0"/>
    <s v="Dir. Turismo, Investimento e Emprendedorismo"/>
    <s v="03.16.21"/>
    <s v="Dir. Turismo, Investimento e Emprendedorismo"/>
    <s v="03.16.21"/>
    <x v="31"/>
    <x v="0"/>
    <x v="0"/>
    <x v="1"/>
    <x v="0"/>
    <x v="0"/>
    <x v="0"/>
    <x v="0"/>
    <x v="8"/>
    <s v="2024-10-23"/>
    <x v="3"/>
    <n v="7578"/>
    <x v="0"/>
    <m/>
    <x v="0"/>
    <m/>
    <x v="6"/>
    <n v="100474914"/>
    <x v="0"/>
    <x v="0"/>
    <s v="Dir. Turismo, Investimento e Emprendedorismo"/>
    <s v="ORI"/>
    <x v="0"/>
    <m/>
    <x v="0"/>
    <x v="0"/>
    <x v="0"/>
    <x v="0"/>
    <x v="0"/>
    <x v="0"/>
    <x v="0"/>
    <x v="0"/>
    <x v="0"/>
    <x v="0"/>
    <x v="0"/>
    <s v="Dir. Turismo, Investimento e Emprendedorismo"/>
    <x v="0"/>
    <x v="0"/>
    <x v="0"/>
    <x v="0"/>
    <x v="0"/>
    <x v="0"/>
    <x v="0"/>
    <x v="0"/>
    <x v="0"/>
    <x v="0"/>
    <x v="0"/>
    <x v="0"/>
    <s v="Pagamento de salário referente a 10-2024"/>
  </r>
  <r>
    <x v="0"/>
    <n v="0"/>
    <n v="0"/>
    <n v="0"/>
    <n v="75771"/>
    <x v="1734"/>
    <x v="0"/>
    <x v="0"/>
    <x v="0"/>
    <s v="03.16.21"/>
    <x v="56"/>
    <x v="0"/>
    <x v="0"/>
    <s v="Dir. Turismo, Investimento e Emprendedorismo"/>
    <s v="03.16.21"/>
    <s v="Dir. Turismo, Investimento e Emprendedorismo"/>
    <s v="03.16.21"/>
    <x v="49"/>
    <x v="0"/>
    <x v="0"/>
    <x v="0"/>
    <x v="1"/>
    <x v="0"/>
    <x v="0"/>
    <x v="0"/>
    <x v="8"/>
    <s v="2024-10-23"/>
    <x v="3"/>
    <n v="75771"/>
    <x v="0"/>
    <m/>
    <x v="0"/>
    <m/>
    <x v="6"/>
    <n v="100474914"/>
    <x v="0"/>
    <x v="0"/>
    <s v="Dir. Turismo, Investimento e Emprendedorismo"/>
    <s v="ORI"/>
    <x v="0"/>
    <m/>
    <x v="0"/>
    <x v="0"/>
    <x v="0"/>
    <x v="0"/>
    <x v="0"/>
    <x v="0"/>
    <x v="0"/>
    <x v="0"/>
    <x v="0"/>
    <x v="0"/>
    <x v="0"/>
    <s v="Dir. Turismo, Investimento e Emprendedorismo"/>
    <x v="0"/>
    <x v="0"/>
    <x v="0"/>
    <x v="0"/>
    <x v="0"/>
    <x v="0"/>
    <x v="0"/>
    <x v="0"/>
    <x v="0"/>
    <x v="0"/>
    <x v="0"/>
    <x v="0"/>
    <s v="Pagamento de salário referente a 10-2024"/>
  </r>
  <r>
    <x v="0"/>
    <n v="0"/>
    <n v="0"/>
    <n v="0"/>
    <n v="1742"/>
    <x v="1735"/>
    <x v="0"/>
    <x v="0"/>
    <x v="0"/>
    <s v="03.16.24"/>
    <x v="31"/>
    <x v="0"/>
    <x v="0"/>
    <s v="Direcao da Familia, Inclusão, Género e Saúde"/>
    <s v="03.16.24"/>
    <s v="Direcao da Familia, Inclusão, Género e Saúde"/>
    <s v="03.16.24"/>
    <x v="30"/>
    <x v="0"/>
    <x v="0"/>
    <x v="0"/>
    <x v="1"/>
    <x v="0"/>
    <x v="0"/>
    <x v="0"/>
    <x v="8"/>
    <s v="2024-10-23"/>
    <x v="3"/>
    <n v="1742"/>
    <x v="0"/>
    <m/>
    <x v="0"/>
    <m/>
    <x v="15"/>
    <n v="100479277"/>
    <x v="0"/>
    <x v="2"/>
    <s v="Direcao da Familia, Inclusão, Género e Saúde"/>
    <s v="ORI"/>
    <x v="0"/>
    <m/>
    <x v="0"/>
    <x v="0"/>
    <x v="0"/>
    <x v="0"/>
    <x v="0"/>
    <x v="0"/>
    <x v="0"/>
    <x v="0"/>
    <x v="0"/>
    <x v="0"/>
    <x v="0"/>
    <s v="Direcao da Familia, Inclusão, Género e Saúde"/>
    <x v="0"/>
    <x v="0"/>
    <x v="0"/>
    <x v="0"/>
    <x v="0"/>
    <x v="0"/>
    <x v="0"/>
    <x v="0"/>
    <x v="0"/>
    <x v="0"/>
    <x v="2"/>
    <x v="0"/>
    <s v="Pagamento de salário referente a 10-2024"/>
  </r>
  <r>
    <x v="0"/>
    <n v="0"/>
    <n v="0"/>
    <n v="0"/>
    <n v="63"/>
    <x v="1735"/>
    <x v="0"/>
    <x v="0"/>
    <x v="0"/>
    <s v="03.16.24"/>
    <x v="31"/>
    <x v="0"/>
    <x v="0"/>
    <s v="Direcao da Familia, Inclusão, Género e Saúde"/>
    <s v="03.16.24"/>
    <s v="Direcao da Familia, Inclusão, Género e Saúde"/>
    <s v="03.16.24"/>
    <x v="28"/>
    <x v="0"/>
    <x v="0"/>
    <x v="0"/>
    <x v="0"/>
    <x v="0"/>
    <x v="0"/>
    <x v="0"/>
    <x v="8"/>
    <s v="2024-10-23"/>
    <x v="3"/>
    <n v="63"/>
    <x v="0"/>
    <m/>
    <x v="0"/>
    <m/>
    <x v="15"/>
    <n v="100479277"/>
    <x v="0"/>
    <x v="2"/>
    <s v="Direcao da Familia, Inclusão, Género e Saúde"/>
    <s v="ORI"/>
    <x v="0"/>
    <m/>
    <x v="0"/>
    <x v="0"/>
    <x v="0"/>
    <x v="0"/>
    <x v="0"/>
    <x v="0"/>
    <x v="0"/>
    <x v="0"/>
    <x v="0"/>
    <x v="0"/>
    <x v="0"/>
    <s v="Direcao da Familia, Inclusão, Género e Saúde"/>
    <x v="0"/>
    <x v="0"/>
    <x v="0"/>
    <x v="0"/>
    <x v="0"/>
    <x v="0"/>
    <x v="0"/>
    <x v="0"/>
    <x v="0"/>
    <x v="0"/>
    <x v="2"/>
    <x v="0"/>
    <s v="Pagamento de salário referente a 10-2024"/>
  </r>
  <r>
    <x v="0"/>
    <n v="0"/>
    <n v="0"/>
    <n v="0"/>
    <n v="2543"/>
    <x v="1735"/>
    <x v="0"/>
    <x v="0"/>
    <x v="0"/>
    <s v="03.16.24"/>
    <x v="31"/>
    <x v="0"/>
    <x v="0"/>
    <s v="Direcao da Familia, Inclusão, Género e Saúde"/>
    <s v="03.16.24"/>
    <s v="Direcao da Familia, Inclusão, Género e Saúde"/>
    <s v="03.16.24"/>
    <x v="48"/>
    <x v="0"/>
    <x v="0"/>
    <x v="0"/>
    <x v="1"/>
    <x v="0"/>
    <x v="0"/>
    <x v="0"/>
    <x v="8"/>
    <s v="2024-10-23"/>
    <x v="3"/>
    <n v="2543"/>
    <x v="0"/>
    <m/>
    <x v="0"/>
    <m/>
    <x v="15"/>
    <n v="100479277"/>
    <x v="0"/>
    <x v="2"/>
    <s v="Direcao da Familia, Inclusão, Género e Saúde"/>
    <s v="ORI"/>
    <x v="0"/>
    <m/>
    <x v="0"/>
    <x v="0"/>
    <x v="0"/>
    <x v="0"/>
    <x v="0"/>
    <x v="0"/>
    <x v="0"/>
    <x v="0"/>
    <x v="0"/>
    <x v="0"/>
    <x v="0"/>
    <s v="Direcao da Familia, Inclusão, Género e Saúde"/>
    <x v="0"/>
    <x v="0"/>
    <x v="0"/>
    <x v="0"/>
    <x v="0"/>
    <x v="0"/>
    <x v="0"/>
    <x v="0"/>
    <x v="0"/>
    <x v="0"/>
    <x v="2"/>
    <x v="0"/>
    <s v="Pagamento de salário referente a 10-2024"/>
  </r>
  <r>
    <x v="0"/>
    <n v="0"/>
    <n v="0"/>
    <n v="0"/>
    <n v="351"/>
    <x v="1735"/>
    <x v="0"/>
    <x v="0"/>
    <x v="0"/>
    <s v="03.16.24"/>
    <x v="31"/>
    <x v="0"/>
    <x v="0"/>
    <s v="Direcao da Familia, Inclusão, Género e Saúde"/>
    <s v="03.16.24"/>
    <s v="Direcao da Familia, Inclusão, Género e Saúde"/>
    <s v="03.16.24"/>
    <x v="28"/>
    <x v="0"/>
    <x v="0"/>
    <x v="0"/>
    <x v="0"/>
    <x v="0"/>
    <x v="0"/>
    <x v="0"/>
    <x v="8"/>
    <s v="2024-10-23"/>
    <x v="3"/>
    <n v="351"/>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10-2024"/>
  </r>
  <r>
    <x v="0"/>
    <n v="0"/>
    <n v="0"/>
    <n v="0"/>
    <n v="9596"/>
    <x v="1735"/>
    <x v="0"/>
    <x v="0"/>
    <x v="0"/>
    <s v="03.16.24"/>
    <x v="31"/>
    <x v="0"/>
    <x v="0"/>
    <s v="Direcao da Familia, Inclusão, Género e Saúde"/>
    <s v="03.16.24"/>
    <s v="Direcao da Familia, Inclusão, Género e Saúde"/>
    <s v="03.16.24"/>
    <x v="30"/>
    <x v="0"/>
    <x v="0"/>
    <x v="0"/>
    <x v="1"/>
    <x v="0"/>
    <x v="0"/>
    <x v="0"/>
    <x v="8"/>
    <s v="2024-10-23"/>
    <x v="3"/>
    <n v="9596"/>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10-2024"/>
  </r>
  <r>
    <x v="0"/>
    <n v="0"/>
    <n v="0"/>
    <n v="0"/>
    <n v="13995"/>
    <x v="1735"/>
    <x v="0"/>
    <x v="0"/>
    <x v="0"/>
    <s v="03.16.24"/>
    <x v="31"/>
    <x v="0"/>
    <x v="0"/>
    <s v="Direcao da Familia, Inclusão, Género e Saúde"/>
    <s v="03.16.24"/>
    <s v="Direcao da Familia, Inclusão, Género e Saúde"/>
    <s v="03.16.24"/>
    <x v="48"/>
    <x v="0"/>
    <x v="0"/>
    <x v="0"/>
    <x v="1"/>
    <x v="0"/>
    <x v="0"/>
    <x v="0"/>
    <x v="8"/>
    <s v="2024-10-23"/>
    <x v="3"/>
    <n v="13995"/>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10-2024"/>
  </r>
  <r>
    <x v="0"/>
    <n v="0"/>
    <n v="0"/>
    <n v="0"/>
    <n v="2"/>
    <x v="1735"/>
    <x v="0"/>
    <x v="0"/>
    <x v="0"/>
    <s v="03.16.24"/>
    <x v="31"/>
    <x v="0"/>
    <x v="0"/>
    <s v="Direcao da Familia, Inclusão, Género e Saúde"/>
    <s v="03.16.24"/>
    <s v="Direcao da Familia, Inclusão, Género e Saúde"/>
    <s v="03.16.24"/>
    <x v="28"/>
    <x v="0"/>
    <x v="0"/>
    <x v="0"/>
    <x v="0"/>
    <x v="0"/>
    <x v="0"/>
    <x v="0"/>
    <x v="8"/>
    <s v="2024-10-23"/>
    <x v="3"/>
    <n v="2"/>
    <x v="0"/>
    <m/>
    <x v="0"/>
    <m/>
    <x v="16"/>
    <n v="100474707"/>
    <x v="0"/>
    <x v="3"/>
    <s v="Direcao da Familia, Inclusão, Género e Saúde"/>
    <s v="ORI"/>
    <x v="0"/>
    <m/>
    <x v="0"/>
    <x v="0"/>
    <x v="0"/>
    <x v="0"/>
    <x v="0"/>
    <x v="0"/>
    <x v="0"/>
    <x v="0"/>
    <x v="0"/>
    <x v="0"/>
    <x v="0"/>
    <s v="Direcao da Familia, Inclusão, Género e Saúde"/>
    <x v="0"/>
    <x v="0"/>
    <x v="0"/>
    <x v="0"/>
    <x v="0"/>
    <x v="0"/>
    <x v="0"/>
    <x v="0"/>
    <x v="0"/>
    <x v="0"/>
    <x v="3"/>
    <x v="0"/>
    <s v="Pagamento de salário referente a 10-2024"/>
  </r>
  <r>
    <x v="0"/>
    <n v="0"/>
    <n v="0"/>
    <n v="0"/>
    <n v="76"/>
    <x v="1735"/>
    <x v="0"/>
    <x v="0"/>
    <x v="0"/>
    <s v="03.16.24"/>
    <x v="31"/>
    <x v="0"/>
    <x v="0"/>
    <s v="Direcao da Familia, Inclusão, Género e Saúde"/>
    <s v="03.16.24"/>
    <s v="Direcao da Familia, Inclusão, Género e Saúde"/>
    <s v="03.16.24"/>
    <x v="30"/>
    <x v="0"/>
    <x v="0"/>
    <x v="0"/>
    <x v="1"/>
    <x v="0"/>
    <x v="0"/>
    <x v="0"/>
    <x v="8"/>
    <s v="2024-10-23"/>
    <x v="3"/>
    <n v="76"/>
    <x v="0"/>
    <m/>
    <x v="0"/>
    <m/>
    <x v="16"/>
    <n v="100474707"/>
    <x v="0"/>
    <x v="3"/>
    <s v="Direcao da Familia, Inclusão, Género e Saúde"/>
    <s v="ORI"/>
    <x v="0"/>
    <m/>
    <x v="0"/>
    <x v="0"/>
    <x v="0"/>
    <x v="0"/>
    <x v="0"/>
    <x v="0"/>
    <x v="0"/>
    <x v="0"/>
    <x v="0"/>
    <x v="0"/>
    <x v="0"/>
    <s v="Direcao da Familia, Inclusão, Género e Saúde"/>
    <x v="0"/>
    <x v="0"/>
    <x v="0"/>
    <x v="0"/>
    <x v="0"/>
    <x v="0"/>
    <x v="0"/>
    <x v="0"/>
    <x v="0"/>
    <x v="0"/>
    <x v="3"/>
    <x v="0"/>
    <s v="Pagamento de salário referente a 10-2024"/>
  </r>
  <r>
    <x v="0"/>
    <n v="0"/>
    <n v="0"/>
    <n v="0"/>
    <n v="112"/>
    <x v="1735"/>
    <x v="0"/>
    <x v="0"/>
    <x v="0"/>
    <s v="03.16.24"/>
    <x v="31"/>
    <x v="0"/>
    <x v="0"/>
    <s v="Direcao da Familia, Inclusão, Género e Saúde"/>
    <s v="03.16.24"/>
    <s v="Direcao da Familia, Inclusão, Género e Saúde"/>
    <s v="03.16.24"/>
    <x v="48"/>
    <x v="0"/>
    <x v="0"/>
    <x v="0"/>
    <x v="1"/>
    <x v="0"/>
    <x v="0"/>
    <x v="0"/>
    <x v="8"/>
    <s v="2024-10-23"/>
    <x v="3"/>
    <n v="112"/>
    <x v="0"/>
    <m/>
    <x v="0"/>
    <m/>
    <x v="16"/>
    <n v="100474707"/>
    <x v="0"/>
    <x v="3"/>
    <s v="Direcao da Familia, Inclusão, Género e Saúde"/>
    <s v="ORI"/>
    <x v="0"/>
    <m/>
    <x v="0"/>
    <x v="0"/>
    <x v="0"/>
    <x v="0"/>
    <x v="0"/>
    <x v="0"/>
    <x v="0"/>
    <x v="0"/>
    <x v="0"/>
    <x v="0"/>
    <x v="0"/>
    <s v="Direcao da Familia, Inclusão, Género e Saúde"/>
    <x v="0"/>
    <x v="0"/>
    <x v="0"/>
    <x v="0"/>
    <x v="0"/>
    <x v="0"/>
    <x v="0"/>
    <x v="0"/>
    <x v="0"/>
    <x v="0"/>
    <x v="3"/>
    <x v="0"/>
    <s v="Pagamento de salário referente a 10-2024"/>
  </r>
  <r>
    <x v="0"/>
    <n v="0"/>
    <n v="0"/>
    <n v="0"/>
    <n v="508"/>
    <x v="1735"/>
    <x v="0"/>
    <x v="0"/>
    <x v="0"/>
    <s v="03.16.24"/>
    <x v="31"/>
    <x v="0"/>
    <x v="0"/>
    <s v="Direcao da Familia, Inclusão, Género e Saúde"/>
    <s v="03.16.24"/>
    <s v="Direcao da Familia, Inclusão, Género e Saúde"/>
    <s v="03.16.24"/>
    <x v="28"/>
    <x v="0"/>
    <x v="0"/>
    <x v="0"/>
    <x v="0"/>
    <x v="0"/>
    <x v="0"/>
    <x v="0"/>
    <x v="8"/>
    <s v="2024-10-23"/>
    <x v="3"/>
    <n v="508"/>
    <x v="0"/>
    <m/>
    <x v="0"/>
    <m/>
    <x v="19"/>
    <n v="100474706"/>
    <x v="0"/>
    <x v="6"/>
    <s v="Direcao da Familia, Inclusão, Género e Saúde"/>
    <s v="ORI"/>
    <x v="0"/>
    <m/>
    <x v="0"/>
    <x v="0"/>
    <x v="0"/>
    <x v="0"/>
    <x v="0"/>
    <x v="0"/>
    <x v="0"/>
    <x v="0"/>
    <x v="0"/>
    <x v="0"/>
    <x v="0"/>
    <s v="Direcao da Familia, Inclusão, Género e Saúde"/>
    <x v="0"/>
    <x v="0"/>
    <x v="0"/>
    <x v="0"/>
    <x v="0"/>
    <x v="0"/>
    <x v="0"/>
    <x v="0"/>
    <x v="0"/>
    <x v="0"/>
    <x v="6"/>
    <x v="0"/>
    <s v="Pagamento de salário referente a 10-2024"/>
  </r>
  <r>
    <x v="0"/>
    <n v="0"/>
    <n v="0"/>
    <n v="0"/>
    <n v="13873"/>
    <x v="1735"/>
    <x v="0"/>
    <x v="0"/>
    <x v="0"/>
    <s v="03.16.24"/>
    <x v="31"/>
    <x v="0"/>
    <x v="0"/>
    <s v="Direcao da Familia, Inclusão, Género e Saúde"/>
    <s v="03.16.24"/>
    <s v="Direcao da Familia, Inclusão, Género e Saúde"/>
    <s v="03.16.24"/>
    <x v="30"/>
    <x v="0"/>
    <x v="0"/>
    <x v="0"/>
    <x v="1"/>
    <x v="0"/>
    <x v="0"/>
    <x v="0"/>
    <x v="8"/>
    <s v="2024-10-23"/>
    <x v="3"/>
    <n v="13873"/>
    <x v="0"/>
    <m/>
    <x v="0"/>
    <m/>
    <x v="19"/>
    <n v="100474706"/>
    <x v="0"/>
    <x v="6"/>
    <s v="Direcao da Familia, Inclusão, Género e Saúde"/>
    <s v="ORI"/>
    <x v="0"/>
    <m/>
    <x v="0"/>
    <x v="0"/>
    <x v="0"/>
    <x v="0"/>
    <x v="0"/>
    <x v="0"/>
    <x v="0"/>
    <x v="0"/>
    <x v="0"/>
    <x v="0"/>
    <x v="0"/>
    <s v="Direcao da Familia, Inclusão, Género e Saúde"/>
    <x v="0"/>
    <x v="0"/>
    <x v="0"/>
    <x v="0"/>
    <x v="0"/>
    <x v="0"/>
    <x v="0"/>
    <x v="0"/>
    <x v="0"/>
    <x v="0"/>
    <x v="6"/>
    <x v="0"/>
    <s v="Pagamento de salário referente a 10-2024"/>
  </r>
  <r>
    <x v="0"/>
    <n v="0"/>
    <n v="0"/>
    <n v="0"/>
    <n v="20232"/>
    <x v="1735"/>
    <x v="0"/>
    <x v="0"/>
    <x v="0"/>
    <s v="03.16.24"/>
    <x v="31"/>
    <x v="0"/>
    <x v="0"/>
    <s v="Direcao da Familia, Inclusão, Género e Saúde"/>
    <s v="03.16.24"/>
    <s v="Direcao da Familia, Inclusão, Género e Saúde"/>
    <s v="03.16.24"/>
    <x v="48"/>
    <x v="0"/>
    <x v="0"/>
    <x v="0"/>
    <x v="1"/>
    <x v="0"/>
    <x v="0"/>
    <x v="0"/>
    <x v="8"/>
    <s v="2024-10-23"/>
    <x v="3"/>
    <n v="20232"/>
    <x v="0"/>
    <m/>
    <x v="0"/>
    <m/>
    <x v="19"/>
    <n v="100474706"/>
    <x v="0"/>
    <x v="6"/>
    <s v="Direcao da Familia, Inclusão, Género e Saúde"/>
    <s v="ORI"/>
    <x v="0"/>
    <m/>
    <x v="0"/>
    <x v="0"/>
    <x v="0"/>
    <x v="0"/>
    <x v="0"/>
    <x v="0"/>
    <x v="0"/>
    <x v="0"/>
    <x v="0"/>
    <x v="0"/>
    <x v="0"/>
    <s v="Direcao da Familia, Inclusão, Género e Saúde"/>
    <x v="0"/>
    <x v="0"/>
    <x v="0"/>
    <x v="0"/>
    <x v="0"/>
    <x v="0"/>
    <x v="0"/>
    <x v="0"/>
    <x v="0"/>
    <x v="0"/>
    <x v="6"/>
    <x v="0"/>
    <s v="Pagamento de salário referente a 10-2024"/>
  </r>
  <r>
    <x v="0"/>
    <n v="0"/>
    <n v="0"/>
    <n v="0"/>
    <n v="5526"/>
    <x v="1735"/>
    <x v="0"/>
    <x v="0"/>
    <x v="0"/>
    <s v="03.16.24"/>
    <x v="31"/>
    <x v="0"/>
    <x v="0"/>
    <s v="Direcao da Familia, Inclusão, Género e Saúde"/>
    <s v="03.16.24"/>
    <s v="Direcao da Familia, Inclusão, Género e Saúde"/>
    <s v="03.16.24"/>
    <x v="28"/>
    <x v="0"/>
    <x v="0"/>
    <x v="0"/>
    <x v="0"/>
    <x v="0"/>
    <x v="0"/>
    <x v="0"/>
    <x v="8"/>
    <s v="2024-10-23"/>
    <x v="3"/>
    <n v="5526"/>
    <x v="0"/>
    <m/>
    <x v="0"/>
    <m/>
    <x v="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10-2024"/>
  </r>
  <r>
    <x v="0"/>
    <n v="0"/>
    <n v="0"/>
    <n v="0"/>
    <n v="150713"/>
    <x v="1735"/>
    <x v="0"/>
    <x v="0"/>
    <x v="0"/>
    <s v="03.16.24"/>
    <x v="31"/>
    <x v="0"/>
    <x v="0"/>
    <s v="Direcao da Familia, Inclusão, Género e Saúde"/>
    <s v="03.16.24"/>
    <s v="Direcao da Familia, Inclusão, Género e Saúde"/>
    <s v="03.16.24"/>
    <x v="30"/>
    <x v="0"/>
    <x v="0"/>
    <x v="0"/>
    <x v="1"/>
    <x v="0"/>
    <x v="0"/>
    <x v="0"/>
    <x v="8"/>
    <s v="2024-10-23"/>
    <x v="3"/>
    <n v="150713"/>
    <x v="0"/>
    <m/>
    <x v="0"/>
    <m/>
    <x v="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10-2024"/>
  </r>
  <r>
    <x v="0"/>
    <n v="0"/>
    <n v="0"/>
    <n v="0"/>
    <n v="219780"/>
    <x v="1735"/>
    <x v="0"/>
    <x v="0"/>
    <x v="0"/>
    <s v="03.16.24"/>
    <x v="31"/>
    <x v="0"/>
    <x v="0"/>
    <s v="Direcao da Familia, Inclusão, Género e Saúde"/>
    <s v="03.16.24"/>
    <s v="Direcao da Familia, Inclusão, Género e Saúde"/>
    <s v="03.16.24"/>
    <x v="48"/>
    <x v="0"/>
    <x v="0"/>
    <x v="0"/>
    <x v="1"/>
    <x v="0"/>
    <x v="0"/>
    <x v="0"/>
    <x v="8"/>
    <s v="2024-10-23"/>
    <x v="3"/>
    <n v="219780"/>
    <x v="0"/>
    <m/>
    <x v="0"/>
    <m/>
    <x v="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10-2024"/>
  </r>
  <r>
    <x v="0"/>
    <n v="0"/>
    <n v="0"/>
    <n v="0"/>
    <n v="10834"/>
    <x v="1736"/>
    <x v="0"/>
    <x v="0"/>
    <x v="0"/>
    <s v="03.16.20"/>
    <x v="55"/>
    <x v="0"/>
    <x v="0"/>
    <s v="Dir. do Comércio, Indústria, Transporte Feiras e Pesca"/>
    <s v="03.16.20"/>
    <s v="Dir. do Comércio, Indústria, Transporte Feiras e Pesca"/>
    <s v="03.16.20"/>
    <x v="48"/>
    <x v="0"/>
    <x v="0"/>
    <x v="0"/>
    <x v="1"/>
    <x v="0"/>
    <x v="0"/>
    <x v="0"/>
    <x v="8"/>
    <s v="2024-10-23"/>
    <x v="3"/>
    <n v="10834"/>
    <x v="0"/>
    <m/>
    <x v="0"/>
    <m/>
    <x v="2"/>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10-2024"/>
  </r>
  <r>
    <x v="0"/>
    <n v="0"/>
    <n v="0"/>
    <n v="0"/>
    <n v="8213"/>
    <x v="1736"/>
    <x v="0"/>
    <x v="0"/>
    <x v="0"/>
    <s v="03.16.20"/>
    <x v="55"/>
    <x v="0"/>
    <x v="0"/>
    <s v="Dir. do Comércio, Indústria, Transporte Feiras e Pesca"/>
    <s v="03.16.20"/>
    <s v="Dir. do Comércio, Indústria, Transporte Feiras e Pesca"/>
    <s v="03.16.20"/>
    <x v="48"/>
    <x v="0"/>
    <x v="0"/>
    <x v="0"/>
    <x v="1"/>
    <x v="0"/>
    <x v="0"/>
    <x v="0"/>
    <x v="8"/>
    <s v="2024-10-23"/>
    <x v="3"/>
    <n v="8213"/>
    <x v="0"/>
    <m/>
    <x v="0"/>
    <m/>
    <x v="19"/>
    <n v="100474706"/>
    <x v="0"/>
    <x v="6"/>
    <s v="Dir. do Comércio, Indústria, Transporte Feiras e Pesca"/>
    <s v="ORI"/>
    <x v="0"/>
    <m/>
    <x v="0"/>
    <x v="0"/>
    <x v="0"/>
    <x v="0"/>
    <x v="0"/>
    <x v="0"/>
    <x v="0"/>
    <x v="0"/>
    <x v="0"/>
    <x v="0"/>
    <x v="0"/>
    <s v="Dir. do Comércio, Indústria, Transporte Feiras e Pesca"/>
    <x v="0"/>
    <x v="0"/>
    <x v="0"/>
    <x v="0"/>
    <x v="0"/>
    <x v="0"/>
    <x v="0"/>
    <x v="0"/>
    <x v="0"/>
    <x v="0"/>
    <x v="6"/>
    <x v="0"/>
    <s v="Pagamento de salário referente a 10-2024"/>
  </r>
  <r>
    <x v="0"/>
    <n v="0"/>
    <n v="0"/>
    <n v="0"/>
    <n v="83615"/>
    <x v="1736"/>
    <x v="0"/>
    <x v="0"/>
    <x v="0"/>
    <s v="03.16.20"/>
    <x v="55"/>
    <x v="0"/>
    <x v="0"/>
    <s v="Dir. do Comércio, Indústria, Transporte Feiras e Pesca"/>
    <s v="03.16.20"/>
    <s v="Dir. do Comércio, Indústria, Transporte Feiras e Pesca"/>
    <s v="03.16.20"/>
    <x v="48"/>
    <x v="0"/>
    <x v="0"/>
    <x v="0"/>
    <x v="1"/>
    <x v="0"/>
    <x v="0"/>
    <x v="0"/>
    <x v="8"/>
    <s v="2024-10-23"/>
    <x v="3"/>
    <n v="83615"/>
    <x v="0"/>
    <m/>
    <x v="0"/>
    <m/>
    <x v="6"/>
    <n v="100474914"/>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10-2024"/>
  </r>
  <r>
    <x v="0"/>
    <n v="0"/>
    <n v="0"/>
    <n v="0"/>
    <n v="56"/>
    <x v="1737"/>
    <x v="0"/>
    <x v="0"/>
    <x v="0"/>
    <s v="03.16.02"/>
    <x v="3"/>
    <x v="0"/>
    <x v="0"/>
    <s v="Gabinete do Presidente"/>
    <s v="03.16.02"/>
    <s v="Gabinete do Presidente"/>
    <s v="03.16.02"/>
    <x v="31"/>
    <x v="0"/>
    <x v="0"/>
    <x v="1"/>
    <x v="0"/>
    <x v="0"/>
    <x v="0"/>
    <x v="0"/>
    <x v="8"/>
    <s v="2024-10-23"/>
    <x v="3"/>
    <n v="56"/>
    <x v="0"/>
    <m/>
    <x v="0"/>
    <m/>
    <x v="15"/>
    <n v="100479277"/>
    <x v="0"/>
    <x v="2"/>
    <s v="Gabinete do Presidente"/>
    <s v="ORI"/>
    <x v="0"/>
    <m/>
    <x v="0"/>
    <x v="0"/>
    <x v="0"/>
    <x v="0"/>
    <x v="0"/>
    <x v="0"/>
    <x v="0"/>
    <x v="0"/>
    <x v="0"/>
    <x v="0"/>
    <x v="0"/>
    <s v="Gabinete do Presidente"/>
    <x v="0"/>
    <x v="0"/>
    <x v="0"/>
    <x v="0"/>
    <x v="0"/>
    <x v="0"/>
    <x v="0"/>
    <x v="0"/>
    <x v="0"/>
    <x v="0"/>
    <x v="2"/>
    <x v="0"/>
    <s v="Pagamento de salário referente a 10-2024"/>
  </r>
  <r>
    <x v="0"/>
    <n v="0"/>
    <n v="0"/>
    <n v="0"/>
    <n v="85"/>
    <x v="1737"/>
    <x v="0"/>
    <x v="0"/>
    <x v="0"/>
    <s v="03.16.02"/>
    <x v="3"/>
    <x v="0"/>
    <x v="0"/>
    <s v="Gabinete do Presidente"/>
    <s v="03.16.02"/>
    <s v="Gabinete do Presidente"/>
    <s v="03.16.02"/>
    <x v="59"/>
    <x v="0"/>
    <x v="0"/>
    <x v="0"/>
    <x v="0"/>
    <x v="0"/>
    <x v="0"/>
    <x v="0"/>
    <x v="8"/>
    <s v="2024-10-23"/>
    <x v="3"/>
    <n v="85"/>
    <x v="0"/>
    <m/>
    <x v="0"/>
    <m/>
    <x v="15"/>
    <n v="100479277"/>
    <x v="0"/>
    <x v="2"/>
    <s v="Gabinete do Presidente"/>
    <s v="ORI"/>
    <x v="0"/>
    <m/>
    <x v="0"/>
    <x v="0"/>
    <x v="0"/>
    <x v="0"/>
    <x v="0"/>
    <x v="0"/>
    <x v="0"/>
    <x v="0"/>
    <x v="0"/>
    <x v="0"/>
    <x v="0"/>
    <s v="Gabinete do Presidente"/>
    <x v="0"/>
    <x v="0"/>
    <x v="0"/>
    <x v="0"/>
    <x v="0"/>
    <x v="0"/>
    <x v="0"/>
    <x v="0"/>
    <x v="0"/>
    <x v="0"/>
    <x v="2"/>
    <x v="0"/>
    <s v="Pagamento de salário referente a 10-2024"/>
  </r>
  <r>
    <x v="0"/>
    <n v="0"/>
    <n v="0"/>
    <n v="0"/>
    <n v="292"/>
    <x v="1737"/>
    <x v="0"/>
    <x v="0"/>
    <x v="0"/>
    <s v="03.16.02"/>
    <x v="3"/>
    <x v="0"/>
    <x v="0"/>
    <s v="Gabinete do Presidente"/>
    <s v="03.16.02"/>
    <s v="Gabinete do Presidente"/>
    <s v="03.16.02"/>
    <x v="28"/>
    <x v="0"/>
    <x v="0"/>
    <x v="0"/>
    <x v="0"/>
    <x v="0"/>
    <x v="0"/>
    <x v="0"/>
    <x v="8"/>
    <s v="2024-10-23"/>
    <x v="3"/>
    <n v="292"/>
    <x v="0"/>
    <m/>
    <x v="0"/>
    <m/>
    <x v="15"/>
    <n v="100479277"/>
    <x v="0"/>
    <x v="2"/>
    <s v="Gabinete do Presidente"/>
    <s v="ORI"/>
    <x v="0"/>
    <m/>
    <x v="0"/>
    <x v="0"/>
    <x v="0"/>
    <x v="0"/>
    <x v="0"/>
    <x v="0"/>
    <x v="0"/>
    <x v="0"/>
    <x v="0"/>
    <x v="0"/>
    <x v="0"/>
    <s v="Gabinete do Presidente"/>
    <x v="0"/>
    <x v="0"/>
    <x v="0"/>
    <x v="0"/>
    <x v="0"/>
    <x v="0"/>
    <x v="0"/>
    <x v="0"/>
    <x v="0"/>
    <x v="0"/>
    <x v="2"/>
    <x v="0"/>
    <s v="Pagamento de salário referente a 10-2024"/>
  </r>
  <r>
    <x v="0"/>
    <n v="0"/>
    <n v="0"/>
    <n v="0"/>
    <n v="1108"/>
    <x v="1737"/>
    <x v="0"/>
    <x v="0"/>
    <x v="0"/>
    <s v="03.16.02"/>
    <x v="3"/>
    <x v="0"/>
    <x v="0"/>
    <s v="Gabinete do Presidente"/>
    <s v="03.16.02"/>
    <s v="Gabinete do Presidente"/>
    <s v="03.16.02"/>
    <x v="49"/>
    <x v="0"/>
    <x v="0"/>
    <x v="0"/>
    <x v="1"/>
    <x v="0"/>
    <x v="0"/>
    <x v="0"/>
    <x v="8"/>
    <s v="2024-10-23"/>
    <x v="3"/>
    <n v="1108"/>
    <x v="0"/>
    <m/>
    <x v="0"/>
    <m/>
    <x v="15"/>
    <n v="100479277"/>
    <x v="0"/>
    <x v="2"/>
    <s v="Gabinete do Presidente"/>
    <s v="ORI"/>
    <x v="0"/>
    <m/>
    <x v="0"/>
    <x v="0"/>
    <x v="0"/>
    <x v="0"/>
    <x v="0"/>
    <x v="0"/>
    <x v="0"/>
    <x v="0"/>
    <x v="0"/>
    <x v="0"/>
    <x v="0"/>
    <s v="Gabinete do Presidente"/>
    <x v="0"/>
    <x v="0"/>
    <x v="0"/>
    <x v="0"/>
    <x v="0"/>
    <x v="0"/>
    <x v="0"/>
    <x v="0"/>
    <x v="0"/>
    <x v="0"/>
    <x v="2"/>
    <x v="0"/>
    <s v="Pagamento de salário referente a 10-2024"/>
  </r>
  <r>
    <x v="0"/>
    <n v="0"/>
    <n v="0"/>
    <n v="0"/>
    <n v="946"/>
    <x v="1737"/>
    <x v="0"/>
    <x v="0"/>
    <x v="0"/>
    <s v="03.16.02"/>
    <x v="3"/>
    <x v="0"/>
    <x v="0"/>
    <s v="Gabinete do Presidente"/>
    <s v="03.16.02"/>
    <s v="Gabinete do Presidente"/>
    <s v="03.16.02"/>
    <x v="31"/>
    <x v="0"/>
    <x v="0"/>
    <x v="1"/>
    <x v="0"/>
    <x v="0"/>
    <x v="0"/>
    <x v="0"/>
    <x v="8"/>
    <s v="2024-10-23"/>
    <x v="3"/>
    <n v="946"/>
    <x v="0"/>
    <m/>
    <x v="0"/>
    <m/>
    <x v="2"/>
    <n v="100474696"/>
    <x v="0"/>
    <x v="1"/>
    <s v="Gabinete do Presidente"/>
    <s v="ORI"/>
    <x v="0"/>
    <m/>
    <x v="0"/>
    <x v="0"/>
    <x v="0"/>
    <x v="0"/>
    <x v="0"/>
    <x v="0"/>
    <x v="0"/>
    <x v="0"/>
    <x v="0"/>
    <x v="0"/>
    <x v="0"/>
    <s v="Gabinete do Presidente"/>
    <x v="0"/>
    <x v="0"/>
    <x v="0"/>
    <x v="0"/>
    <x v="0"/>
    <x v="0"/>
    <x v="0"/>
    <x v="0"/>
    <x v="0"/>
    <x v="0"/>
    <x v="1"/>
    <x v="0"/>
    <s v="Pagamento de salário referente a 10-2024"/>
  </r>
  <r>
    <x v="0"/>
    <n v="0"/>
    <n v="0"/>
    <n v="0"/>
    <n v="1419"/>
    <x v="1737"/>
    <x v="0"/>
    <x v="0"/>
    <x v="0"/>
    <s v="03.16.02"/>
    <x v="3"/>
    <x v="0"/>
    <x v="0"/>
    <s v="Gabinete do Presidente"/>
    <s v="03.16.02"/>
    <s v="Gabinete do Presidente"/>
    <s v="03.16.02"/>
    <x v="59"/>
    <x v="0"/>
    <x v="0"/>
    <x v="0"/>
    <x v="0"/>
    <x v="0"/>
    <x v="0"/>
    <x v="0"/>
    <x v="8"/>
    <s v="2024-10-23"/>
    <x v="3"/>
    <n v="1419"/>
    <x v="0"/>
    <m/>
    <x v="0"/>
    <m/>
    <x v="2"/>
    <n v="100474696"/>
    <x v="0"/>
    <x v="1"/>
    <s v="Gabinete do Presidente"/>
    <s v="ORI"/>
    <x v="0"/>
    <m/>
    <x v="0"/>
    <x v="0"/>
    <x v="0"/>
    <x v="0"/>
    <x v="0"/>
    <x v="0"/>
    <x v="0"/>
    <x v="0"/>
    <x v="0"/>
    <x v="0"/>
    <x v="0"/>
    <s v="Gabinete do Presidente"/>
    <x v="0"/>
    <x v="0"/>
    <x v="0"/>
    <x v="0"/>
    <x v="0"/>
    <x v="0"/>
    <x v="0"/>
    <x v="0"/>
    <x v="0"/>
    <x v="0"/>
    <x v="1"/>
    <x v="0"/>
    <s v="Pagamento de salário referente a 10-2024"/>
  </r>
  <r>
    <x v="0"/>
    <n v="0"/>
    <n v="0"/>
    <n v="0"/>
    <n v="4869"/>
    <x v="1737"/>
    <x v="0"/>
    <x v="0"/>
    <x v="0"/>
    <s v="03.16.02"/>
    <x v="3"/>
    <x v="0"/>
    <x v="0"/>
    <s v="Gabinete do Presidente"/>
    <s v="03.16.02"/>
    <s v="Gabinete do Presidente"/>
    <s v="03.16.02"/>
    <x v="28"/>
    <x v="0"/>
    <x v="0"/>
    <x v="0"/>
    <x v="0"/>
    <x v="0"/>
    <x v="0"/>
    <x v="0"/>
    <x v="8"/>
    <s v="2024-10-23"/>
    <x v="3"/>
    <n v="4869"/>
    <x v="0"/>
    <m/>
    <x v="0"/>
    <m/>
    <x v="2"/>
    <n v="100474696"/>
    <x v="0"/>
    <x v="1"/>
    <s v="Gabinete do Presidente"/>
    <s v="ORI"/>
    <x v="0"/>
    <m/>
    <x v="0"/>
    <x v="0"/>
    <x v="0"/>
    <x v="0"/>
    <x v="0"/>
    <x v="0"/>
    <x v="0"/>
    <x v="0"/>
    <x v="0"/>
    <x v="0"/>
    <x v="0"/>
    <s v="Gabinete do Presidente"/>
    <x v="0"/>
    <x v="0"/>
    <x v="0"/>
    <x v="0"/>
    <x v="0"/>
    <x v="0"/>
    <x v="0"/>
    <x v="0"/>
    <x v="0"/>
    <x v="0"/>
    <x v="1"/>
    <x v="0"/>
    <s v="Pagamento de salário referente a 10-2024"/>
  </r>
  <r>
    <x v="0"/>
    <n v="0"/>
    <n v="0"/>
    <n v="0"/>
    <n v="18455"/>
    <x v="1737"/>
    <x v="0"/>
    <x v="0"/>
    <x v="0"/>
    <s v="03.16.02"/>
    <x v="3"/>
    <x v="0"/>
    <x v="0"/>
    <s v="Gabinete do Presidente"/>
    <s v="03.16.02"/>
    <s v="Gabinete do Presidente"/>
    <s v="03.16.02"/>
    <x v="49"/>
    <x v="0"/>
    <x v="0"/>
    <x v="0"/>
    <x v="1"/>
    <x v="0"/>
    <x v="0"/>
    <x v="0"/>
    <x v="8"/>
    <s v="2024-10-23"/>
    <x v="3"/>
    <n v="18455"/>
    <x v="0"/>
    <m/>
    <x v="0"/>
    <m/>
    <x v="2"/>
    <n v="100474696"/>
    <x v="0"/>
    <x v="1"/>
    <s v="Gabinete do Presidente"/>
    <s v="ORI"/>
    <x v="0"/>
    <m/>
    <x v="0"/>
    <x v="0"/>
    <x v="0"/>
    <x v="0"/>
    <x v="0"/>
    <x v="0"/>
    <x v="0"/>
    <x v="0"/>
    <x v="0"/>
    <x v="0"/>
    <x v="0"/>
    <s v="Gabinete do Presidente"/>
    <x v="0"/>
    <x v="0"/>
    <x v="0"/>
    <x v="0"/>
    <x v="0"/>
    <x v="0"/>
    <x v="0"/>
    <x v="0"/>
    <x v="0"/>
    <x v="0"/>
    <x v="1"/>
    <x v="0"/>
    <s v="Pagamento de salário referente a 10-2024"/>
  </r>
  <r>
    <x v="0"/>
    <n v="0"/>
    <n v="0"/>
    <n v="0"/>
    <n v="176"/>
    <x v="1737"/>
    <x v="0"/>
    <x v="0"/>
    <x v="0"/>
    <s v="03.16.02"/>
    <x v="3"/>
    <x v="0"/>
    <x v="0"/>
    <s v="Gabinete do Presidente"/>
    <s v="03.16.02"/>
    <s v="Gabinete do Presidente"/>
    <s v="03.16.02"/>
    <x v="31"/>
    <x v="0"/>
    <x v="0"/>
    <x v="1"/>
    <x v="0"/>
    <x v="0"/>
    <x v="0"/>
    <x v="0"/>
    <x v="8"/>
    <s v="2024-10-23"/>
    <x v="3"/>
    <n v="176"/>
    <x v="0"/>
    <m/>
    <x v="0"/>
    <m/>
    <x v="54"/>
    <n v="100477977"/>
    <x v="0"/>
    <x v="8"/>
    <s v="Gabinete do Presidente"/>
    <s v="ORI"/>
    <x v="0"/>
    <m/>
    <x v="0"/>
    <x v="0"/>
    <x v="0"/>
    <x v="0"/>
    <x v="0"/>
    <x v="0"/>
    <x v="0"/>
    <x v="0"/>
    <x v="0"/>
    <x v="0"/>
    <x v="0"/>
    <s v="Gabinete do Presidente"/>
    <x v="0"/>
    <x v="0"/>
    <x v="0"/>
    <x v="0"/>
    <x v="0"/>
    <x v="0"/>
    <x v="0"/>
    <x v="0"/>
    <x v="0"/>
    <x v="0"/>
    <x v="8"/>
    <x v="0"/>
    <s v="Pagamento de salário referente a 10-2024"/>
  </r>
  <r>
    <x v="0"/>
    <n v="0"/>
    <n v="0"/>
    <n v="0"/>
    <n v="265"/>
    <x v="1737"/>
    <x v="0"/>
    <x v="0"/>
    <x v="0"/>
    <s v="03.16.02"/>
    <x v="3"/>
    <x v="0"/>
    <x v="0"/>
    <s v="Gabinete do Presidente"/>
    <s v="03.16.02"/>
    <s v="Gabinete do Presidente"/>
    <s v="03.16.02"/>
    <x v="59"/>
    <x v="0"/>
    <x v="0"/>
    <x v="0"/>
    <x v="0"/>
    <x v="0"/>
    <x v="0"/>
    <x v="0"/>
    <x v="8"/>
    <s v="2024-10-23"/>
    <x v="3"/>
    <n v="265"/>
    <x v="0"/>
    <m/>
    <x v="0"/>
    <m/>
    <x v="54"/>
    <n v="100477977"/>
    <x v="0"/>
    <x v="8"/>
    <s v="Gabinete do Presidente"/>
    <s v="ORI"/>
    <x v="0"/>
    <m/>
    <x v="0"/>
    <x v="0"/>
    <x v="0"/>
    <x v="0"/>
    <x v="0"/>
    <x v="0"/>
    <x v="0"/>
    <x v="0"/>
    <x v="0"/>
    <x v="0"/>
    <x v="0"/>
    <s v="Gabinete do Presidente"/>
    <x v="0"/>
    <x v="0"/>
    <x v="0"/>
    <x v="0"/>
    <x v="0"/>
    <x v="0"/>
    <x v="0"/>
    <x v="0"/>
    <x v="0"/>
    <x v="0"/>
    <x v="8"/>
    <x v="0"/>
    <s v="Pagamento de salário referente a 10-2024"/>
  </r>
  <r>
    <x v="0"/>
    <n v="0"/>
    <n v="0"/>
    <n v="0"/>
    <n v="909"/>
    <x v="1737"/>
    <x v="0"/>
    <x v="0"/>
    <x v="0"/>
    <s v="03.16.02"/>
    <x v="3"/>
    <x v="0"/>
    <x v="0"/>
    <s v="Gabinete do Presidente"/>
    <s v="03.16.02"/>
    <s v="Gabinete do Presidente"/>
    <s v="03.16.02"/>
    <x v="28"/>
    <x v="0"/>
    <x v="0"/>
    <x v="0"/>
    <x v="0"/>
    <x v="0"/>
    <x v="0"/>
    <x v="0"/>
    <x v="8"/>
    <s v="2024-10-23"/>
    <x v="3"/>
    <n v="909"/>
    <x v="0"/>
    <m/>
    <x v="0"/>
    <m/>
    <x v="54"/>
    <n v="100477977"/>
    <x v="0"/>
    <x v="8"/>
    <s v="Gabinete do Presidente"/>
    <s v="ORI"/>
    <x v="0"/>
    <m/>
    <x v="0"/>
    <x v="0"/>
    <x v="0"/>
    <x v="0"/>
    <x v="0"/>
    <x v="0"/>
    <x v="0"/>
    <x v="0"/>
    <x v="0"/>
    <x v="0"/>
    <x v="0"/>
    <s v="Gabinete do Presidente"/>
    <x v="0"/>
    <x v="0"/>
    <x v="0"/>
    <x v="0"/>
    <x v="0"/>
    <x v="0"/>
    <x v="0"/>
    <x v="0"/>
    <x v="0"/>
    <x v="0"/>
    <x v="8"/>
    <x v="0"/>
    <s v="Pagamento de salário referente a 10-2024"/>
  </r>
  <r>
    <x v="0"/>
    <n v="0"/>
    <n v="0"/>
    <n v="0"/>
    <n v="3450"/>
    <x v="1737"/>
    <x v="0"/>
    <x v="0"/>
    <x v="0"/>
    <s v="03.16.02"/>
    <x v="3"/>
    <x v="0"/>
    <x v="0"/>
    <s v="Gabinete do Presidente"/>
    <s v="03.16.02"/>
    <s v="Gabinete do Presidente"/>
    <s v="03.16.02"/>
    <x v="49"/>
    <x v="0"/>
    <x v="0"/>
    <x v="0"/>
    <x v="1"/>
    <x v="0"/>
    <x v="0"/>
    <x v="0"/>
    <x v="8"/>
    <s v="2024-10-23"/>
    <x v="3"/>
    <n v="3450"/>
    <x v="0"/>
    <m/>
    <x v="0"/>
    <m/>
    <x v="54"/>
    <n v="100477977"/>
    <x v="0"/>
    <x v="8"/>
    <s v="Gabinete do Presidente"/>
    <s v="ORI"/>
    <x v="0"/>
    <m/>
    <x v="0"/>
    <x v="0"/>
    <x v="0"/>
    <x v="0"/>
    <x v="0"/>
    <x v="0"/>
    <x v="0"/>
    <x v="0"/>
    <x v="0"/>
    <x v="0"/>
    <x v="0"/>
    <s v="Gabinete do Presidente"/>
    <x v="0"/>
    <x v="0"/>
    <x v="0"/>
    <x v="0"/>
    <x v="0"/>
    <x v="0"/>
    <x v="0"/>
    <x v="0"/>
    <x v="0"/>
    <x v="0"/>
    <x v="8"/>
    <x v="0"/>
    <s v="Pagamento de salário referente a 10-2024"/>
  </r>
  <r>
    <x v="0"/>
    <n v="0"/>
    <n v="0"/>
    <n v="0"/>
    <n v="781"/>
    <x v="1737"/>
    <x v="0"/>
    <x v="0"/>
    <x v="0"/>
    <s v="03.16.02"/>
    <x v="3"/>
    <x v="0"/>
    <x v="0"/>
    <s v="Gabinete do Presidente"/>
    <s v="03.16.02"/>
    <s v="Gabinete do Presidente"/>
    <s v="03.16.02"/>
    <x v="31"/>
    <x v="0"/>
    <x v="0"/>
    <x v="1"/>
    <x v="0"/>
    <x v="0"/>
    <x v="0"/>
    <x v="0"/>
    <x v="8"/>
    <s v="2024-10-23"/>
    <x v="3"/>
    <n v="781"/>
    <x v="0"/>
    <m/>
    <x v="0"/>
    <m/>
    <x v="19"/>
    <n v="100474706"/>
    <x v="0"/>
    <x v="6"/>
    <s v="Gabinete do Presidente"/>
    <s v="ORI"/>
    <x v="0"/>
    <m/>
    <x v="0"/>
    <x v="0"/>
    <x v="0"/>
    <x v="0"/>
    <x v="0"/>
    <x v="0"/>
    <x v="0"/>
    <x v="0"/>
    <x v="0"/>
    <x v="0"/>
    <x v="0"/>
    <s v="Gabinete do Presidente"/>
    <x v="0"/>
    <x v="0"/>
    <x v="0"/>
    <x v="0"/>
    <x v="0"/>
    <x v="0"/>
    <x v="0"/>
    <x v="0"/>
    <x v="0"/>
    <x v="0"/>
    <x v="6"/>
    <x v="0"/>
    <s v="Pagamento de salário referente a 10-2024"/>
  </r>
  <r>
    <x v="0"/>
    <n v="0"/>
    <n v="0"/>
    <n v="0"/>
    <n v="1172"/>
    <x v="1737"/>
    <x v="0"/>
    <x v="0"/>
    <x v="0"/>
    <s v="03.16.02"/>
    <x v="3"/>
    <x v="0"/>
    <x v="0"/>
    <s v="Gabinete do Presidente"/>
    <s v="03.16.02"/>
    <s v="Gabinete do Presidente"/>
    <s v="03.16.02"/>
    <x v="59"/>
    <x v="0"/>
    <x v="0"/>
    <x v="0"/>
    <x v="0"/>
    <x v="0"/>
    <x v="0"/>
    <x v="0"/>
    <x v="8"/>
    <s v="2024-10-23"/>
    <x v="3"/>
    <n v="1172"/>
    <x v="0"/>
    <m/>
    <x v="0"/>
    <m/>
    <x v="19"/>
    <n v="100474706"/>
    <x v="0"/>
    <x v="6"/>
    <s v="Gabinete do Presidente"/>
    <s v="ORI"/>
    <x v="0"/>
    <m/>
    <x v="0"/>
    <x v="0"/>
    <x v="0"/>
    <x v="0"/>
    <x v="0"/>
    <x v="0"/>
    <x v="0"/>
    <x v="0"/>
    <x v="0"/>
    <x v="0"/>
    <x v="0"/>
    <s v="Gabinete do Presidente"/>
    <x v="0"/>
    <x v="0"/>
    <x v="0"/>
    <x v="0"/>
    <x v="0"/>
    <x v="0"/>
    <x v="0"/>
    <x v="0"/>
    <x v="0"/>
    <x v="0"/>
    <x v="6"/>
    <x v="0"/>
    <s v="Pagamento de salário referente a 10-2024"/>
  </r>
  <r>
    <x v="0"/>
    <n v="0"/>
    <n v="0"/>
    <n v="0"/>
    <n v="4023"/>
    <x v="1737"/>
    <x v="0"/>
    <x v="0"/>
    <x v="0"/>
    <s v="03.16.02"/>
    <x v="3"/>
    <x v="0"/>
    <x v="0"/>
    <s v="Gabinete do Presidente"/>
    <s v="03.16.02"/>
    <s v="Gabinete do Presidente"/>
    <s v="03.16.02"/>
    <x v="28"/>
    <x v="0"/>
    <x v="0"/>
    <x v="0"/>
    <x v="0"/>
    <x v="0"/>
    <x v="0"/>
    <x v="0"/>
    <x v="8"/>
    <s v="2024-10-23"/>
    <x v="3"/>
    <n v="4023"/>
    <x v="0"/>
    <m/>
    <x v="0"/>
    <m/>
    <x v="19"/>
    <n v="100474706"/>
    <x v="0"/>
    <x v="6"/>
    <s v="Gabinete do Presidente"/>
    <s v="ORI"/>
    <x v="0"/>
    <m/>
    <x v="0"/>
    <x v="0"/>
    <x v="0"/>
    <x v="0"/>
    <x v="0"/>
    <x v="0"/>
    <x v="0"/>
    <x v="0"/>
    <x v="0"/>
    <x v="0"/>
    <x v="0"/>
    <s v="Gabinete do Presidente"/>
    <x v="0"/>
    <x v="0"/>
    <x v="0"/>
    <x v="0"/>
    <x v="0"/>
    <x v="0"/>
    <x v="0"/>
    <x v="0"/>
    <x v="0"/>
    <x v="0"/>
    <x v="6"/>
    <x v="0"/>
    <s v="Pagamento de salário referente a 10-2024"/>
  </r>
  <r>
    <x v="0"/>
    <n v="0"/>
    <n v="0"/>
    <n v="0"/>
    <n v="15249"/>
    <x v="1737"/>
    <x v="0"/>
    <x v="0"/>
    <x v="0"/>
    <s v="03.16.02"/>
    <x v="3"/>
    <x v="0"/>
    <x v="0"/>
    <s v="Gabinete do Presidente"/>
    <s v="03.16.02"/>
    <s v="Gabinete do Presidente"/>
    <s v="03.16.02"/>
    <x v="49"/>
    <x v="0"/>
    <x v="0"/>
    <x v="0"/>
    <x v="1"/>
    <x v="0"/>
    <x v="0"/>
    <x v="0"/>
    <x v="8"/>
    <s v="2024-10-23"/>
    <x v="3"/>
    <n v="15249"/>
    <x v="0"/>
    <m/>
    <x v="0"/>
    <m/>
    <x v="19"/>
    <n v="100474706"/>
    <x v="0"/>
    <x v="6"/>
    <s v="Gabinete do Presidente"/>
    <s v="ORI"/>
    <x v="0"/>
    <m/>
    <x v="0"/>
    <x v="0"/>
    <x v="0"/>
    <x v="0"/>
    <x v="0"/>
    <x v="0"/>
    <x v="0"/>
    <x v="0"/>
    <x v="0"/>
    <x v="0"/>
    <x v="0"/>
    <s v="Gabinete do Presidente"/>
    <x v="0"/>
    <x v="0"/>
    <x v="0"/>
    <x v="0"/>
    <x v="0"/>
    <x v="0"/>
    <x v="0"/>
    <x v="0"/>
    <x v="0"/>
    <x v="0"/>
    <x v="6"/>
    <x v="0"/>
    <s v="Pagamento de salário referente a 10-2024"/>
  </r>
  <r>
    <x v="0"/>
    <n v="0"/>
    <n v="0"/>
    <n v="0"/>
    <n v="11641"/>
    <x v="1737"/>
    <x v="0"/>
    <x v="0"/>
    <x v="0"/>
    <s v="03.16.02"/>
    <x v="3"/>
    <x v="0"/>
    <x v="0"/>
    <s v="Gabinete do Presidente"/>
    <s v="03.16.02"/>
    <s v="Gabinete do Presidente"/>
    <s v="03.16.02"/>
    <x v="31"/>
    <x v="0"/>
    <x v="0"/>
    <x v="1"/>
    <x v="0"/>
    <x v="0"/>
    <x v="0"/>
    <x v="0"/>
    <x v="8"/>
    <s v="2024-10-23"/>
    <x v="3"/>
    <n v="11641"/>
    <x v="0"/>
    <m/>
    <x v="0"/>
    <m/>
    <x v="6"/>
    <n v="100474914"/>
    <x v="0"/>
    <x v="0"/>
    <s v="Gabinete do Presidente"/>
    <s v="ORI"/>
    <x v="0"/>
    <m/>
    <x v="0"/>
    <x v="0"/>
    <x v="0"/>
    <x v="0"/>
    <x v="0"/>
    <x v="0"/>
    <x v="0"/>
    <x v="0"/>
    <x v="0"/>
    <x v="0"/>
    <x v="0"/>
    <s v="Gabinete do Presidente"/>
    <x v="0"/>
    <x v="0"/>
    <x v="0"/>
    <x v="0"/>
    <x v="0"/>
    <x v="0"/>
    <x v="0"/>
    <x v="0"/>
    <x v="0"/>
    <x v="0"/>
    <x v="0"/>
    <x v="0"/>
    <s v="Pagamento de salário referente a 10-2024"/>
  </r>
  <r>
    <x v="0"/>
    <n v="0"/>
    <n v="0"/>
    <n v="0"/>
    <n v="17459"/>
    <x v="1737"/>
    <x v="0"/>
    <x v="0"/>
    <x v="0"/>
    <s v="03.16.02"/>
    <x v="3"/>
    <x v="0"/>
    <x v="0"/>
    <s v="Gabinete do Presidente"/>
    <s v="03.16.02"/>
    <s v="Gabinete do Presidente"/>
    <s v="03.16.02"/>
    <x v="59"/>
    <x v="0"/>
    <x v="0"/>
    <x v="0"/>
    <x v="0"/>
    <x v="0"/>
    <x v="0"/>
    <x v="0"/>
    <x v="8"/>
    <s v="2024-10-23"/>
    <x v="3"/>
    <n v="17459"/>
    <x v="0"/>
    <m/>
    <x v="0"/>
    <m/>
    <x v="6"/>
    <n v="100474914"/>
    <x v="0"/>
    <x v="0"/>
    <s v="Gabinete do Presidente"/>
    <s v="ORI"/>
    <x v="0"/>
    <m/>
    <x v="0"/>
    <x v="0"/>
    <x v="0"/>
    <x v="0"/>
    <x v="0"/>
    <x v="0"/>
    <x v="0"/>
    <x v="0"/>
    <x v="0"/>
    <x v="0"/>
    <x v="0"/>
    <s v="Gabinete do Presidente"/>
    <x v="0"/>
    <x v="0"/>
    <x v="0"/>
    <x v="0"/>
    <x v="0"/>
    <x v="0"/>
    <x v="0"/>
    <x v="0"/>
    <x v="0"/>
    <x v="0"/>
    <x v="0"/>
    <x v="0"/>
    <s v="Pagamento de salário referente a 10-2024"/>
  </r>
  <r>
    <x v="0"/>
    <n v="0"/>
    <n v="0"/>
    <n v="0"/>
    <n v="59907"/>
    <x v="1737"/>
    <x v="0"/>
    <x v="0"/>
    <x v="0"/>
    <s v="03.16.02"/>
    <x v="3"/>
    <x v="0"/>
    <x v="0"/>
    <s v="Gabinete do Presidente"/>
    <s v="03.16.02"/>
    <s v="Gabinete do Presidente"/>
    <s v="03.16.02"/>
    <x v="28"/>
    <x v="0"/>
    <x v="0"/>
    <x v="0"/>
    <x v="0"/>
    <x v="0"/>
    <x v="0"/>
    <x v="0"/>
    <x v="8"/>
    <s v="2024-10-23"/>
    <x v="3"/>
    <n v="59907"/>
    <x v="0"/>
    <m/>
    <x v="0"/>
    <m/>
    <x v="6"/>
    <n v="100474914"/>
    <x v="0"/>
    <x v="0"/>
    <s v="Gabinete do Presidente"/>
    <s v="ORI"/>
    <x v="0"/>
    <m/>
    <x v="0"/>
    <x v="0"/>
    <x v="0"/>
    <x v="0"/>
    <x v="0"/>
    <x v="0"/>
    <x v="0"/>
    <x v="0"/>
    <x v="0"/>
    <x v="0"/>
    <x v="0"/>
    <s v="Gabinete do Presidente"/>
    <x v="0"/>
    <x v="0"/>
    <x v="0"/>
    <x v="0"/>
    <x v="0"/>
    <x v="0"/>
    <x v="0"/>
    <x v="0"/>
    <x v="0"/>
    <x v="0"/>
    <x v="0"/>
    <x v="0"/>
    <s v="Pagamento de salário referente a 10-2024"/>
  </r>
  <r>
    <x v="0"/>
    <n v="0"/>
    <n v="0"/>
    <n v="0"/>
    <n v="227051"/>
    <x v="1737"/>
    <x v="0"/>
    <x v="0"/>
    <x v="0"/>
    <s v="03.16.02"/>
    <x v="3"/>
    <x v="0"/>
    <x v="0"/>
    <s v="Gabinete do Presidente"/>
    <s v="03.16.02"/>
    <s v="Gabinete do Presidente"/>
    <s v="03.16.02"/>
    <x v="49"/>
    <x v="0"/>
    <x v="0"/>
    <x v="0"/>
    <x v="1"/>
    <x v="0"/>
    <x v="0"/>
    <x v="0"/>
    <x v="8"/>
    <s v="2024-10-23"/>
    <x v="3"/>
    <n v="227051"/>
    <x v="0"/>
    <m/>
    <x v="0"/>
    <m/>
    <x v="6"/>
    <n v="100474914"/>
    <x v="0"/>
    <x v="0"/>
    <s v="Gabinete do Presidente"/>
    <s v="ORI"/>
    <x v="0"/>
    <m/>
    <x v="0"/>
    <x v="0"/>
    <x v="0"/>
    <x v="0"/>
    <x v="0"/>
    <x v="0"/>
    <x v="0"/>
    <x v="0"/>
    <x v="0"/>
    <x v="0"/>
    <x v="0"/>
    <s v="Gabinete do Presidente"/>
    <x v="0"/>
    <x v="0"/>
    <x v="0"/>
    <x v="0"/>
    <x v="0"/>
    <x v="0"/>
    <x v="0"/>
    <x v="0"/>
    <x v="0"/>
    <x v="0"/>
    <x v="0"/>
    <x v="0"/>
    <s v="Pagamento de salário referente a 10-2024"/>
  </r>
  <r>
    <x v="1"/>
    <n v="0"/>
    <n v="0"/>
    <n v="0"/>
    <n v="10000"/>
    <x v="1738"/>
    <x v="0"/>
    <x v="0"/>
    <x v="0"/>
    <s v="01.25.02.23"/>
    <x v="12"/>
    <x v="3"/>
    <x v="3"/>
    <s v="desporto"/>
    <s v="01.25.02"/>
    <s v="desporto"/>
    <s v="01.25.02"/>
    <x v="1"/>
    <x v="0"/>
    <x v="0"/>
    <x v="0"/>
    <x v="0"/>
    <x v="1"/>
    <x v="1"/>
    <x v="0"/>
    <x v="10"/>
    <s v="2024-11-04"/>
    <x v="3"/>
    <n v="10000"/>
    <x v="0"/>
    <m/>
    <x v="0"/>
    <m/>
    <x v="301"/>
    <n v="10047855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o Sr. Quintino Bipasa, referente a gratificação do STAFF do torneio de futebol inter-zonas e intermunicipal realizado no âmbito do 27º Aniversario do Município, conforme anexo."/>
  </r>
  <r>
    <x v="0"/>
    <n v="0"/>
    <n v="0"/>
    <n v="0"/>
    <n v="3600"/>
    <x v="1739"/>
    <x v="0"/>
    <x v="1"/>
    <x v="0"/>
    <s v="03.03.10"/>
    <x v="8"/>
    <x v="0"/>
    <x v="4"/>
    <s v="Receitas Da Câmara"/>
    <s v="03.03.10"/>
    <s v="Receitas Da Câmara"/>
    <s v="03.03.10"/>
    <x v="20"/>
    <x v="0"/>
    <x v="3"/>
    <x v="3"/>
    <x v="0"/>
    <x v="0"/>
    <x v="2"/>
    <x v="0"/>
    <x v="8"/>
    <s v="2024-10-02"/>
    <x v="3"/>
    <n v="3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940"/>
    <x v="1740"/>
    <x v="0"/>
    <x v="1"/>
    <x v="0"/>
    <s v="03.03.10"/>
    <x v="8"/>
    <x v="0"/>
    <x v="4"/>
    <s v="Receitas Da Câmara"/>
    <s v="03.03.10"/>
    <s v="Receitas Da Câmara"/>
    <s v="03.03.10"/>
    <x v="13"/>
    <x v="0"/>
    <x v="3"/>
    <x v="3"/>
    <x v="0"/>
    <x v="0"/>
    <x v="2"/>
    <x v="0"/>
    <x v="8"/>
    <s v="2024-10-02"/>
    <x v="3"/>
    <n v="59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82"/>
    <x v="1741"/>
    <x v="0"/>
    <x v="0"/>
    <x v="0"/>
    <s v="03.16.12"/>
    <x v="40"/>
    <x v="0"/>
    <x v="0"/>
    <s v="Direcção de Urbanismo"/>
    <s v="03.16.12"/>
    <s v="Direcção de Urbanismo"/>
    <s v="03.16.12"/>
    <x v="31"/>
    <x v="0"/>
    <x v="0"/>
    <x v="1"/>
    <x v="0"/>
    <x v="0"/>
    <x v="0"/>
    <x v="0"/>
    <x v="8"/>
    <s v="2024-10-23"/>
    <x v="3"/>
    <n v="382"/>
    <x v="0"/>
    <m/>
    <x v="0"/>
    <m/>
    <x v="2"/>
    <n v="100474696"/>
    <x v="0"/>
    <x v="1"/>
    <s v="Direcção de Urbanismo"/>
    <s v="ORI"/>
    <x v="0"/>
    <m/>
    <x v="0"/>
    <x v="0"/>
    <x v="0"/>
    <x v="0"/>
    <x v="0"/>
    <x v="0"/>
    <x v="0"/>
    <x v="0"/>
    <x v="0"/>
    <x v="0"/>
    <x v="0"/>
    <s v="Direcção de Urbanismo"/>
    <x v="0"/>
    <x v="0"/>
    <x v="0"/>
    <x v="0"/>
    <x v="0"/>
    <x v="0"/>
    <x v="0"/>
    <x v="0"/>
    <x v="0"/>
    <x v="0"/>
    <x v="1"/>
    <x v="0"/>
    <s v="Pagamento de salário referente a 10-2024"/>
  </r>
  <r>
    <x v="0"/>
    <n v="0"/>
    <n v="0"/>
    <n v="0"/>
    <n v="239"/>
    <x v="1741"/>
    <x v="0"/>
    <x v="0"/>
    <x v="0"/>
    <s v="03.16.12"/>
    <x v="40"/>
    <x v="0"/>
    <x v="0"/>
    <s v="Direcção de Urbanismo"/>
    <s v="03.16.12"/>
    <s v="Direcção de Urbanismo"/>
    <s v="03.16.12"/>
    <x v="60"/>
    <x v="0"/>
    <x v="0"/>
    <x v="0"/>
    <x v="0"/>
    <x v="0"/>
    <x v="0"/>
    <x v="0"/>
    <x v="8"/>
    <s v="2024-10-23"/>
    <x v="3"/>
    <n v="239"/>
    <x v="0"/>
    <m/>
    <x v="0"/>
    <m/>
    <x v="2"/>
    <n v="100474696"/>
    <x v="0"/>
    <x v="1"/>
    <s v="Direcção de Urbanismo"/>
    <s v="ORI"/>
    <x v="0"/>
    <m/>
    <x v="0"/>
    <x v="0"/>
    <x v="0"/>
    <x v="0"/>
    <x v="0"/>
    <x v="0"/>
    <x v="0"/>
    <x v="0"/>
    <x v="0"/>
    <x v="0"/>
    <x v="0"/>
    <s v="Direcção de Urbanismo"/>
    <x v="0"/>
    <x v="0"/>
    <x v="0"/>
    <x v="0"/>
    <x v="0"/>
    <x v="0"/>
    <x v="0"/>
    <x v="0"/>
    <x v="0"/>
    <x v="0"/>
    <x v="1"/>
    <x v="0"/>
    <s v="Pagamento de salário referente a 10-2024"/>
  </r>
  <r>
    <x v="0"/>
    <n v="0"/>
    <n v="0"/>
    <n v="0"/>
    <n v="4593"/>
    <x v="1741"/>
    <x v="0"/>
    <x v="0"/>
    <x v="0"/>
    <s v="03.16.12"/>
    <x v="40"/>
    <x v="0"/>
    <x v="0"/>
    <s v="Direcção de Urbanismo"/>
    <s v="03.16.12"/>
    <s v="Direcção de Urbanismo"/>
    <s v="03.16.12"/>
    <x v="30"/>
    <x v="0"/>
    <x v="0"/>
    <x v="0"/>
    <x v="1"/>
    <x v="0"/>
    <x v="0"/>
    <x v="0"/>
    <x v="8"/>
    <s v="2024-10-23"/>
    <x v="3"/>
    <n v="4593"/>
    <x v="0"/>
    <m/>
    <x v="0"/>
    <m/>
    <x v="2"/>
    <n v="100474696"/>
    <x v="0"/>
    <x v="1"/>
    <s v="Direcção de Urbanismo"/>
    <s v="ORI"/>
    <x v="0"/>
    <m/>
    <x v="0"/>
    <x v="0"/>
    <x v="0"/>
    <x v="0"/>
    <x v="0"/>
    <x v="0"/>
    <x v="0"/>
    <x v="0"/>
    <x v="0"/>
    <x v="0"/>
    <x v="0"/>
    <s v="Direcção de Urbanismo"/>
    <x v="0"/>
    <x v="0"/>
    <x v="0"/>
    <x v="0"/>
    <x v="0"/>
    <x v="0"/>
    <x v="0"/>
    <x v="0"/>
    <x v="0"/>
    <x v="0"/>
    <x v="1"/>
    <x v="0"/>
    <s v="Pagamento de salário referente a 10-2024"/>
  </r>
  <r>
    <x v="0"/>
    <n v="0"/>
    <n v="0"/>
    <n v="0"/>
    <n v="862"/>
    <x v="1741"/>
    <x v="0"/>
    <x v="0"/>
    <x v="0"/>
    <s v="03.16.12"/>
    <x v="40"/>
    <x v="0"/>
    <x v="0"/>
    <s v="Direcção de Urbanismo"/>
    <s v="03.16.12"/>
    <s v="Direcção de Urbanismo"/>
    <s v="03.16.12"/>
    <x v="31"/>
    <x v="0"/>
    <x v="0"/>
    <x v="1"/>
    <x v="0"/>
    <x v="0"/>
    <x v="0"/>
    <x v="0"/>
    <x v="8"/>
    <s v="2024-10-23"/>
    <x v="3"/>
    <n v="862"/>
    <x v="0"/>
    <m/>
    <x v="0"/>
    <m/>
    <x v="19"/>
    <n v="100474706"/>
    <x v="0"/>
    <x v="6"/>
    <s v="Direcção de Urbanismo"/>
    <s v="ORI"/>
    <x v="0"/>
    <m/>
    <x v="0"/>
    <x v="0"/>
    <x v="0"/>
    <x v="0"/>
    <x v="0"/>
    <x v="0"/>
    <x v="0"/>
    <x v="0"/>
    <x v="0"/>
    <x v="0"/>
    <x v="0"/>
    <s v="Direcção de Urbanismo"/>
    <x v="0"/>
    <x v="0"/>
    <x v="0"/>
    <x v="0"/>
    <x v="0"/>
    <x v="0"/>
    <x v="0"/>
    <x v="0"/>
    <x v="0"/>
    <x v="0"/>
    <x v="6"/>
    <x v="0"/>
    <s v="Pagamento de salário referente a 10-2024"/>
  </r>
  <r>
    <x v="0"/>
    <n v="0"/>
    <n v="0"/>
    <n v="0"/>
    <n v="540"/>
    <x v="1741"/>
    <x v="0"/>
    <x v="0"/>
    <x v="0"/>
    <s v="03.16.12"/>
    <x v="40"/>
    <x v="0"/>
    <x v="0"/>
    <s v="Direcção de Urbanismo"/>
    <s v="03.16.12"/>
    <s v="Direcção de Urbanismo"/>
    <s v="03.16.12"/>
    <x v="60"/>
    <x v="0"/>
    <x v="0"/>
    <x v="0"/>
    <x v="0"/>
    <x v="0"/>
    <x v="0"/>
    <x v="0"/>
    <x v="8"/>
    <s v="2024-10-23"/>
    <x v="3"/>
    <n v="540"/>
    <x v="0"/>
    <m/>
    <x v="0"/>
    <m/>
    <x v="19"/>
    <n v="100474706"/>
    <x v="0"/>
    <x v="6"/>
    <s v="Direcção de Urbanismo"/>
    <s v="ORI"/>
    <x v="0"/>
    <m/>
    <x v="0"/>
    <x v="0"/>
    <x v="0"/>
    <x v="0"/>
    <x v="0"/>
    <x v="0"/>
    <x v="0"/>
    <x v="0"/>
    <x v="0"/>
    <x v="0"/>
    <x v="0"/>
    <s v="Direcção de Urbanismo"/>
    <x v="0"/>
    <x v="0"/>
    <x v="0"/>
    <x v="0"/>
    <x v="0"/>
    <x v="0"/>
    <x v="0"/>
    <x v="0"/>
    <x v="0"/>
    <x v="0"/>
    <x v="6"/>
    <x v="0"/>
    <s v="Pagamento de salário referente a 10-2024"/>
  </r>
  <r>
    <x v="0"/>
    <n v="0"/>
    <n v="0"/>
    <n v="0"/>
    <n v="10346"/>
    <x v="1741"/>
    <x v="0"/>
    <x v="0"/>
    <x v="0"/>
    <s v="03.16.12"/>
    <x v="40"/>
    <x v="0"/>
    <x v="0"/>
    <s v="Direcção de Urbanismo"/>
    <s v="03.16.12"/>
    <s v="Direcção de Urbanismo"/>
    <s v="03.16.12"/>
    <x v="30"/>
    <x v="0"/>
    <x v="0"/>
    <x v="0"/>
    <x v="1"/>
    <x v="0"/>
    <x v="0"/>
    <x v="0"/>
    <x v="8"/>
    <s v="2024-10-23"/>
    <x v="3"/>
    <n v="10346"/>
    <x v="0"/>
    <m/>
    <x v="0"/>
    <m/>
    <x v="19"/>
    <n v="100474706"/>
    <x v="0"/>
    <x v="6"/>
    <s v="Direcção de Urbanismo"/>
    <s v="ORI"/>
    <x v="0"/>
    <m/>
    <x v="0"/>
    <x v="0"/>
    <x v="0"/>
    <x v="0"/>
    <x v="0"/>
    <x v="0"/>
    <x v="0"/>
    <x v="0"/>
    <x v="0"/>
    <x v="0"/>
    <x v="0"/>
    <s v="Direcção de Urbanismo"/>
    <x v="0"/>
    <x v="0"/>
    <x v="0"/>
    <x v="0"/>
    <x v="0"/>
    <x v="0"/>
    <x v="0"/>
    <x v="0"/>
    <x v="0"/>
    <x v="0"/>
    <x v="6"/>
    <x v="0"/>
    <s v="Pagamento de salário referente a 10-2024"/>
  </r>
  <r>
    <x v="0"/>
    <n v="0"/>
    <n v="0"/>
    <n v="0"/>
    <n v="10996"/>
    <x v="1741"/>
    <x v="0"/>
    <x v="0"/>
    <x v="0"/>
    <s v="03.16.12"/>
    <x v="40"/>
    <x v="0"/>
    <x v="0"/>
    <s v="Direcção de Urbanismo"/>
    <s v="03.16.12"/>
    <s v="Direcção de Urbanismo"/>
    <s v="03.16.12"/>
    <x v="31"/>
    <x v="0"/>
    <x v="0"/>
    <x v="1"/>
    <x v="0"/>
    <x v="0"/>
    <x v="0"/>
    <x v="0"/>
    <x v="8"/>
    <s v="2024-10-23"/>
    <x v="3"/>
    <n v="10996"/>
    <x v="0"/>
    <m/>
    <x v="0"/>
    <m/>
    <x v="6"/>
    <n v="100474914"/>
    <x v="0"/>
    <x v="0"/>
    <s v="Direcção de Urbanismo"/>
    <s v="ORI"/>
    <x v="0"/>
    <m/>
    <x v="0"/>
    <x v="0"/>
    <x v="0"/>
    <x v="0"/>
    <x v="0"/>
    <x v="0"/>
    <x v="0"/>
    <x v="0"/>
    <x v="0"/>
    <x v="0"/>
    <x v="0"/>
    <s v="Direcção de Urbanismo"/>
    <x v="0"/>
    <x v="0"/>
    <x v="0"/>
    <x v="0"/>
    <x v="0"/>
    <x v="0"/>
    <x v="0"/>
    <x v="0"/>
    <x v="0"/>
    <x v="0"/>
    <x v="0"/>
    <x v="0"/>
    <s v="Pagamento de salário referente a 10-2024"/>
  </r>
  <r>
    <x v="0"/>
    <n v="0"/>
    <n v="0"/>
    <n v="0"/>
    <n v="6888"/>
    <x v="1741"/>
    <x v="0"/>
    <x v="0"/>
    <x v="0"/>
    <s v="03.16.12"/>
    <x v="40"/>
    <x v="0"/>
    <x v="0"/>
    <s v="Direcção de Urbanismo"/>
    <s v="03.16.12"/>
    <s v="Direcção de Urbanismo"/>
    <s v="03.16.12"/>
    <x v="60"/>
    <x v="0"/>
    <x v="0"/>
    <x v="0"/>
    <x v="0"/>
    <x v="0"/>
    <x v="0"/>
    <x v="0"/>
    <x v="8"/>
    <s v="2024-10-23"/>
    <x v="3"/>
    <n v="6888"/>
    <x v="0"/>
    <m/>
    <x v="0"/>
    <m/>
    <x v="6"/>
    <n v="100474914"/>
    <x v="0"/>
    <x v="0"/>
    <s v="Direcção de Urbanismo"/>
    <s v="ORI"/>
    <x v="0"/>
    <m/>
    <x v="0"/>
    <x v="0"/>
    <x v="0"/>
    <x v="0"/>
    <x v="0"/>
    <x v="0"/>
    <x v="0"/>
    <x v="0"/>
    <x v="0"/>
    <x v="0"/>
    <x v="0"/>
    <s v="Direcção de Urbanismo"/>
    <x v="0"/>
    <x v="0"/>
    <x v="0"/>
    <x v="0"/>
    <x v="0"/>
    <x v="0"/>
    <x v="0"/>
    <x v="0"/>
    <x v="0"/>
    <x v="0"/>
    <x v="0"/>
    <x v="0"/>
    <s v="Pagamento de salário referente a 10-2024"/>
  </r>
  <r>
    <x v="0"/>
    <n v="0"/>
    <n v="0"/>
    <n v="0"/>
    <n v="131909"/>
    <x v="1741"/>
    <x v="0"/>
    <x v="0"/>
    <x v="0"/>
    <s v="03.16.12"/>
    <x v="40"/>
    <x v="0"/>
    <x v="0"/>
    <s v="Direcção de Urbanismo"/>
    <s v="03.16.12"/>
    <s v="Direcção de Urbanismo"/>
    <s v="03.16.12"/>
    <x v="30"/>
    <x v="0"/>
    <x v="0"/>
    <x v="0"/>
    <x v="1"/>
    <x v="0"/>
    <x v="0"/>
    <x v="0"/>
    <x v="8"/>
    <s v="2024-10-23"/>
    <x v="3"/>
    <n v="131909"/>
    <x v="0"/>
    <m/>
    <x v="0"/>
    <m/>
    <x v="6"/>
    <n v="100474914"/>
    <x v="0"/>
    <x v="0"/>
    <s v="Direcção de Urbanismo"/>
    <s v="ORI"/>
    <x v="0"/>
    <m/>
    <x v="0"/>
    <x v="0"/>
    <x v="0"/>
    <x v="0"/>
    <x v="0"/>
    <x v="0"/>
    <x v="0"/>
    <x v="0"/>
    <x v="0"/>
    <x v="0"/>
    <x v="0"/>
    <s v="Direcção de Urbanismo"/>
    <x v="0"/>
    <x v="0"/>
    <x v="0"/>
    <x v="0"/>
    <x v="0"/>
    <x v="0"/>
    <x v="0"/>
    <x v="0"/>
    <x v="0"/>
    <x v="0"/>
    <x v="0"/>
    <x v="0"/>
    <s v="Pagamento de salário referente a 10-2024"/>
  </r>
  <r>
    <x v="0"/>
    <n v="0"/>
    <n v="0"/>
    <n v="0"/>
    <n v="187"/>
    <x v="1742"/>
    <x v="0"/>
    <x v="0"/>
    <x v="0"/>
    <s v="03.16.27"/>
    <x v="59"/>
    <x v="0"/>
    <x v="0"/>
    <s v="Direção dos Assuntos Jurídicos, Fiscalização e Policia Municipal"/>
    <s v="03.16.27"/>
    <s v="Direção dos Assuntos Jurídicos, Fiscalização e Policia Municipal"/>
    <s v="03.16.27"/>
    <x v="28"/>
    <x v="0"/>
    <x v="0"/>
    <x v="0"/>
    <x v="0"/>
    <x v="0"/>
    <x v="0"/>
    <x v="0"/>
    <x v="8"/>
    <s v="2024-10-23"/>
    <x v="3"/>
    <n v="187"/>
    <x v="0"/>
    <m/>
    <x v="0"/>
    <m/>
    <x v="15"/>
    <n v="100479277"/>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de salário referente a 10-2024"/>
  </r>
  <r>
    <x v="0"/>
    <n v="0"/>
    <n v="0"/>
    <n v="0"/>
    <n v="943"/>
    <x v="1742"/>
    <x v="0"/>
    <x v="0"/>
    <x v="0"/>
    <s v="03.16.27"/>
    <x v="59"/>
    <x v="0"/>
    <x v="0"/>
    <s v="Direção dos Assuntos Jurídicos, Fiscalização e Policia Municipal"/>
    <s v="03.16.27"/>
    <s v="Direção dos Assuntos Jurídicos, Fiscalização e Policia Municipal"/>
    <s v="03.16.27"/>
    <x v="30"/>
    <x v="0"/>
    <x v="0"/>
    <x v="0"/>
    <x v="1"/>
    <x v="0"/>
    <x v="0"/>
    <x v="0"/>
    <x v="8"/>
    <s v="2024-10-23"/>
    <x v="3"/>
    <n v="943"/>
    <x v="0"/>
    <m/>
    <x v="0"/>
    <m/>
    <x v="15"/>
    <n v="100479277"/>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de salário referente a 10-2024"/>
  </r>
  <r>
    <x v="0"/>
    <n v="0"/>
    <n v="0"/>
    <n v="0"/>
    <n v="694"/>
    <x v="1742"/>
    <x v="0"/>
    <x v="0"/>
    <x v="0"/>
    <s v="03.16.27"/>
    <x v="59"/>
    <x v="0"/>
    <x v="0"/>
    <s v="Direção dos Assuntos Jurídicos, Fiscalização e Policia Municipal"/>
    <s v="03.16.27"/>
    <s v="Direção dos Assuntos Jurídicos, Fiscalização e Policia Municipal"/>
    <s v="03.16.27"/>
    <x v="48"/>
    <x v="0"/>
    <x v="0"/>
    <x v="0"/>
    <x v="1"/>
    <x v="0"/>
    <x v="0"/>
    <x v="0"/>
    <x v="8"/>
    <s v="2024-10-23"/>
    <x v="3"/>
    <n v="694"/>
    <x v="0"/>
    <m/>
    <x v="0"/>
    <m/>
    <x v="15"/>
    <n v="100479277"/>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de salário referente a 10-2024"/>
  </r>
  <r>
    <x v="0"/>
    <n v="0"/>
    <n v="0"/>
    <n v="0"/>
    <n v="1116"/>
    <x v="1742"/>
    <x v="0"/>
    <x v="0"/>
    <x v="0"/>
    <s v="03.16.27"/>
    <x v="59"/>
    <x v="0"/>
    <x v="0"/>
    <s v="Direção dos Assuntos Jurídicos, Fiscalização e Policia Municipal"/>
    <s v="03.16.27"/>
    <s v="Direção dos Assuntos Jurídicos, Fiscalização e Policia Municipal"/>
    <s v="03.16.27"/>
    <x v="28"/>
    <x v="0"/>
    <x v="0"/>
    <x v="0"/>
    <x v="0"/>
    <x v="0"/>
    <x v="0"/>
    <x v="0"/>
    <x v="8"/>
    <s v="2024-10-23"/>
    <x v="3"/>
    <n v="1116"/>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10-2024"/>
  </r>
  <r>
    <x v="0"/>
    <n v="0"/>
    <n v="0"/>
    <n v="0"/>
    <n v="5606"/>
    <x v="1742"/>
    <x v="0"/>
    <x v="0"/>
    <x v="0"/>
    <s v="03.16.27"/>
    <x v="59"/>
    <x v="0"/>
    <x v="0"/>
    <s v="Direção dos Assuntos Jurídicos, Fiscalização e Policia Municipal"/>
    <s v="03.16.27"/>
    <s v="Direção dos Assuntos Jurídicos, Fiscalização e Policia Municipal"/>
    <s v="03.16.27"/>
    <x v="30"/>
    <x v="0"/>
    <x v="0"/>
    <x v="0"/>
    <x v="1"/>
    <x v="0"/>
    <x v="0"/>
    <x v="0"/>
    <x v="8"/>
    <s v="2024-10-23"/>
    <x v="3"/>
    <n v="5606"/>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10-2024"/>
  </r>
  <r>
    <x v="0"/>
    <n v="0"/>
    <n v="0"/>
    <n v="0"/>
    <n v="4112"/>
    <x v="1742"/>
    <x v="0"/>
    <x v="0"/>
    <x v="0"/>
    <s v="03.16.27"/>
    <x v="59"/>
    <x v="0"/>
    <x v="0"/>
    <s v="Direção dos Assuntos Jurídicos, Fiscalização e Policia Municipal"/>
    <s v="03.16.27"/>
    <s v="Direção dos Assuntos Jurídicos, Fiscalização e Policia Municipal"/>
    <s v="03.16.27"/>
    <x v="48"/>
    <x v="0"/>
    <x v="0"/>
    <x v="0"/>
    <x v="1"/>
    <x v="0"/>
    <x v="0"/>
    <x v="0"/>
    <x v="8"/>
    <s v="2024-10-23"/>
    <x v="3"/>
    <n v="4112"/>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10-2024"/>
  </r>
  <r>
    <x v="0"/>
    <n v="0"/>
    <n v="0"/>
    <n v="0"/>
    <n v="71"/>
    <x v="1742"/>
    <x v="0"/>
    <x v="0"/>
    <x v="0"/>
    <s v="03.16.27"/>
    <x v="59"/>
    <x v="0"/>
    <x v="0"/>
    <s v="Direção dos Assuntos Jurídicos, Fiscalização e Policia Municipal"/>
    <s v="03.16.27"/>
    <s v="Direção dos Assuntos Jurídicos, Fiscalização e Policia Municipal"/>
    <s v="03.16.27"/>
    <x v="28"/>
    <x v="0"/>
    <x v="0"/>
    <x v="0"/>
    <x v="0"/>
    <x v="0"/>
    <x v="0"/>
    <x v="0"/>
    <x v="8"/>
    <s v="2024-10-23"/>
    <x v="3"/>
    <n v="71"/>
    <x v="0"/>
    <m/>
    <x v="0"/>
    <m/>
    <x v="16"/>
    <n v="10047470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de salário referente a 10-2024"/>
  </r>
  <r>
    <x v="0"/>
    <n v="0"/>
    <n v="0"/>
    <n v="0"/>
    <n v="357"/>
    <x v="1742"/>
    <x v="0"/>
    <x v="0"/>
    <x v="0"/>
    <s v="03.16.27"/>
    <x v="59"/>
    <x v="0"/>
    <x v="0"/>
    <s v="Direção dos Assuntos Jurídicos, Fiscalização e Policia Municipal"/>
    <s v="03.16.27"/>
    <s v="Direção dos Assuntos Jurídicos, Fiscalização e Policia Municipal"/>
    <s v="03.16.27"/>
    <x v="30"/>
    <x v="0"/>
    <x v="0"/>
    <x v="0"/>
    <x v="1"/>
    <x v="0"/>
    <x v="0"/>
    <x v="0"/>
    <x v="8"/>
    <s v="2024-10-23"/>
    <x v="3"/>
    <n v="357"/>
    <x v="0"/>
    <m/>
    <x v="0"/>
    <m/>
    <x v="16"/>
    <n v="10047470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de salário referente a 10-2024"/>
  </r>
  <r>
    <x v="0"/>
    <n v="0"/>
    <n v="0"/>
    <n v="0"/>
    <n v="262"/>
    <x v="1742"/>
    <x v="0"/>
    <x v="0"/>
    <x v="0"/>
    <s v="03.16.27"/>
    <x v="59"/>
    <x v="0"/>
    <x v="0"/>
    <s v="Direção dos Assuntos Jurídicos, Fiscalização e Policia Municipal"/>
    <s v="03.16.27"/>
    <s v="Direção dos Assuntos Jurídicos, Fiscalização e Policia Municipal"/>
    <s v="03.16.27"/>
    <x v="48"/>
    <x v="0"/>
    <x v="0"/>
    <x v="0"/>
    <x v="1"/>
    <x v="0"/>
    <x v="0"/>
    <x v="0"/>
    <x v="8"/>
    <s v="2024-10-23"/>
    <x v="3"/>
    <n v="262"/>
    <x v="0"/>
    <m/>
    <x v="0"/>
    <m/>
    <x v="16"/>
    <n v="10047470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de salário referente a 10-2024"/>
  </r>
  <r>
    <x v="0"/>
    <n v="0"/>
    <n v="0"/>
    <n v="0"/>
    <n v="1999"/>
    <x v="1742"/>
    <x v="0"/>
    <x v="0"/>
    <x v="0"/>
    <s v="03.16.27"/>
    <x v="59"/>
    <x v="0"/>
    <x v="0"/>
    <s v="Direção dos Assuntos Jurídicos, Fiscalização e Policia Municipal"/>
    <s v="03.16.27"/>
    <s v="Direção dos Assuntos Jurídicos, Fiscalização e Policia Municipal"/>
    <s v="03.16.27"/>
    <x v="28"/>
    <x v="0"/>
    <x v="0"/>
    <x v="0"/>
    <x v="0"/>
    <x v="0"/>
    <x v="0"/>
    <x v="0"/>
    <x v="8"/>
    <s v="2024-10-23"/>
    <x v="3"/>
    <n v="1999"/>
    <x v="0"/>
    <m/>
    <x v="0"/>
    <m/>
    <x v="19"/>
    <n v="100474706"/>
    <x v="0"/>
    <x v="6"/>
    <s v="Direção dos Assuntos Jurídicos, Fiscalização e Policia Municipal"/>
    <s v="ORI"/>
    <x v="0"/>
    <m/>
    <x v="0"/>
    <x v="0"/>
    <x v="0"/>
    <x v="0"/>
    <x v="0"/>
    <x v="0"/>
    <x v="0"/>
    <x v="0"/>
    <x v="0"/>
    <x v="0"/>
    <x v="0"/>
    <s v="Direção dos Assuntos Jurídicos, Fiscalização e Policia Municipal"/>
    <x v="0"/>
    <x v="0"/>
    <x v="0"/>
    <x v="0"/>
    <x v="0"/>
    <x v="0"/>
    <x v="0"/>
    <x v="0"/>
    <x v="0"/>
    <x v="0"/>
    <x v="6"/>
    <x v="0"/>
    <s v="Pagamento de salário referente a 10-2024"/>
  </r>
  <r>
    <x v="0"/>
    <n v="0"/>
    <n v="0"/>
    <n v="0"/>
    <n v="10046"/>
    <x v="1742"/>
    <x v="0"/>
    <x v="0"/>
    <x v="0"/>
    <s v="03.16.27"/>
    <x v="59"/>
    <x v="0"/>
    <x v="0"/>
    <s v="Direção dos Assuntos Jurídicos, Fiscalização e Policia Municipal"/>
    <s v="03.16.27"/>
    <s v="Direção dos Assuntos Jurídicos, Fiscalização e Policia Municipal"/>
    <s v="03.16.27"/>
    <x v="30"/>
    <x v="0"/>
    <x v="0"/>
    <x v="0"/>
    <x v="1"/>
    <x v="0"/>
    <x v="0"/>
    <x v="0"/>
    <x v="8"/>
    <s v="2024-10-23"/>
    <x v="3"/>
    <n v="10046"/>
    <x v="0"/>
    <m/>
    <x v="0"/>
    <m/>
    <x v="19"/>
    <n v="100474706"/>
    <x v="0"/>
    <x v="6"/>
    <s v="Direção dos Assuntos Jurídicos, Fiscalização e Policia Municipal"/>
    <s v="ORI"/>
    <x v="0"/>
    <m/>
    <x v="0"/>
    <x v="0"/>
    <x v="0"/>
    <x v="0"/>
    <x v="0"/>
    <x v="0"/>
    <x v="0"/>
    <x v="0"/>
    <x v="0"/>
    <x v="0"/>
    <x v="0"/>
    <s v="Direção dos Assuntos Jurídicos, Fiscalização e Policia Municipal"/>
    <x v="0"/>
    <x v="0"/>
    <x v="0"/>
    <x v="0"/>
    <x v="0"/>
    <x v="0"/>
    <x v="0"/>
    <x v="0"/>
    <x v="0"/>
    <x v="0"/>
    <x v="6"/>
    <x v="0"/>
    <s v="Pagamento de salário referente a 10-2024"/>
  </r>
  <r>
    <x v="0"/>
    <n v="0"/>
    <n v="0"/>
    <n v="0"/>
    <n v="7368"/>
    <x v="1742"/>
    <x v="0"/>
    <x v="0"/>
    <x v="0"/>
    <s v="03.16.27"/>
    <x v="59"/>
    <x v="0"/>
    <x v="0"/>
    <s v="Direção dos Assuntos Jurídicos, Fiscalização e Policia Municipal"/>
    <s v="03.16.27"/>
    <s v="Direção dos Assuntos Jurídicos, Fiscalização e Policia Municipal"/>
    <s v="03.16.27"/>
    <x v="48"/>
    <x v="0"/>
    <x v="0"/>
    <x v="0"/>
    <x v="1"/>
    <x v="0"/>
    <x v="0"/>
    <x v="0"/>
    <x v="8"/>
    <s v="2024-10-23"/>
    <x v="3"/>
    <n v="7368"/>
    <x v="0"/>
    <m/>
    <x v="0"/>
    <m/>
    <x v="19"/>
    <n v="100474706"/>
    <x v="0"/>
    <x v="6"/>
    <s v="Direção dos Assuntos Jurídicos, Fiscalização e Policia Municipal"/>
    <s v="ORI"/>
    <x v="0"/>
    <m/>
    <x v="0"/>
    <x v="0"/>
    <x v="0"/>
    <x v="0"/>
    <x v="0"/>
    <x v="0"/>
    <x v="0"/>
    <x v="0"/>
    <x v="0"/>
    <x v="0"/>
    <x v="0"/>
    <s v="Direção dos Assuntos Jurídicos, Fiscalização e Policia Municipal"/>
    <x v="0"/>
    <x v="0"/>
    <x v="0"/>
    <x v="0"/>
    <x v="0"/>
    <x v="0"/>
    <x v="0"/>
    <x v="0"/>
    <x v="0"/>
    <x v="0"/>
    <x v="6"/>
    <x v="0"/>
    <s v="Pagamento de salário referente a 10-2024"/>
  </r>
  <r>
    <x v="0"/>
    <n v="0"/>
    <n v="0"/>
    <n v="0"/>
    <n v="24498"/>
    <x v="1742"/>
    <x v="0"/>
    <x v="0"/>
    <x v="0"/>
    <s v="03.16.27"/>
    <x v="59"/>
    <x v="0"/>
    <x v="0"/>
    <s v="Direção dos Assuntos Jurídicos, Fiscalização e Policia Municipal"/>
    <s v="03.16.27"/>
    <s v="Direção dos Assuntos Jurídicos, Fiscalização e Policia Municipal"/>
    <s v="03.16.27"/>
    <x v="28"/>
    <x v="0"/>
    <x v="0"/>
    <x v="0"/>
    <x v="0"/>
    <x v="0"/>
    <x v="0"/>
    <x v="0"/>
    <x v="8"/>
    <s v="2024-10-23"/>
    <x v="3"/>
    <n v="24498"/>
    <x v="0"/>
    <m/>
    <x v="0"/>
    <m/>
    <x v="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10-2024"/>
  </r>
  <r>
    <x v="0"/>
    <n v="0"/>
    <n v="0"/>
    <n v="0"/>
    <n v="123048"/>
    <x v="1742"/>
    <x v="0"/>
    <x v="0"/>
    <x v="0"/>
    <s v="03.16.27"/>
    <x v="59"/>
    <x v="0"/>
    <x v="0"/>
    <s v="Direção dos Assuntos Jurídicos, Fiscalização e Policia Municipal"/>
    <s v="03.16.27"/>
    <s v="Direção dos Assuntos Jurídicos, Fiscalização e Policia Municipal"/>
    <s v="03.16.27"/>
    <x v="30"/>
    <x v="0"/>
    <x v="0"/>
    <x v="0"/>
    <x v="1"/>
    <x v="0"/>
    <x v="0"/>
    <x v="0"/>
    <x v="8"/>
    <s v="2024-10-23"/>
    <x v="3"/>
    <n v="123048"/>
    <x v="0"/>
    <m/>
    <x v="0"/>
    <m/>
    <x v="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10-2024"/>
  </r>
  <r>
    <x v="0"/>
    <n v="0"/>
    <n v="0"/>
    <n v="0"/>
    <n v="90226"/>
    <x v="1742"/>
    <x v="0"/>
    <x v="0"/>
    <x v="0"/>
    <s v="03.16.27"/>
    <x v="59"/>
    <x v="0"/>
    <x v="0"/>
    <s v="Direção dos Assuntos Jurídicos, Fiscalização e Policia Municipal"/>
    <s v="03.16.27"/>
    <s v="Direção dos Assuntos Jurídicos, Fiscalização e Policia Municipal"/>
    <s v="03.16.27"/>
    <x v="48"/>
    <x v="0"/>
    <x v="0"/>
    <x v="0"/>
    <x v="1"/>
    <x v="0"/>
    <x v="0"/>
    <x v="0"/>
    <x v="8"/>
    <s v="2024-10-23"/>
    <x v="3"/>
    <n v="90226"/>
    <x v="0"/>
    <m/>
    <x v="0"/>
    <m/>
    <x v="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10-2024"/>
  </r>
  <r>
    <x v="0"/>
    <n v="0"/>
    <n v="0"/>
    <n v="0"/>
    <n v="1914"/>
    <x v="1743"/>
    <x v="0"/>
    <x v="1"/>
    <x v="0"/>
    <s v="03.03.10"/>
    <x v="8"/>
    <x v="0"/>
    <x v="4"/>
    <s v="Receitas Da Câmara"/>
    <s v="03.03.10"/>
    <s v="Receitas Da Câmara"/>
    <s v="03.03.10"/>
    <x v="18"/>
    <x v="0"/>
    <x v="0"/>
    <x v="0"/>
    <x v="0"/>
    <x v="0"/>
    <x v="2"/>
    <x v="0"/>
    <x v="8"/>
    <s v="2024-10-02"/>
    <x v="3"/>
    <n v="191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0"/>
    <x v="1744"/>
    <x v="0"/>
    <x v="1"/>
    <x v="0"/>
    <s v="03.03.10"/>
    <x v="8"/>
    <x v="0"/>
    <x v="4"/>
    <s v="Receitas Da Câmara"/>
    <s v="03.03.10"/>
    <s v="Receitas Da Câmara"/>
    <s v="03.03.10"/>
    <x v="51"/>
    <x v="0"/>
    <x v="3"/>
    <x v="3"/>
    <x v="0"/>
    <x v="0"/>
    <x v="2"/>
    <x v="0"/>
    <x v="8"/>
    <s v="2024-10-02"/>
    <x v="3"/>
    <n v="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0"/>
    <x v="1745"/>
    <x v="0"/>
    <x v="1"/>
    <x v="0"/>
    <s v="03.03.10"/>
    <x v="8"/>
    <x v="0"/>
    <x v="4"/>
    <s v="Receitas Da Câmara"/>
    <s v="03.03.10"/>
    <s v="Receitas Da Câmara"/>
    <s v="03.03.10"/>
    <x v="11"/>
    <x v="0"/>
    <x v="0"/>
    <x v="5"/>
    <x v="0"/>
    <x v="0"/>
    <x v="2"/>
    <x v="0"/>
    <x v="8"/>
    <s v="2024-10-02"/>
    <x v="3"/>
    <n v="1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
    <x v="1746"/>
    <x v="0"/>
    <x v="1"/>
    <x v="0"/>
    <s v="03.03.10"/>
    <x v="8"/>
    <x v="0"/>
    <x v="4"/>
    <s v="Receitas Da Câmara"/>
    <s v="03.03.10"/>
    <s v="Receitas Da Câmara"/>
    <s v="03.03.10"/>
    <x v="8"/>
    <x v="0"/>
    <x v="3"/>
    <x v="3"/>
    <x v="0"/>
    <x v="0"/>
    <x v="2"/>
    <x v="0"/>
    <x v="8"/>
    <s v="2024-10-02"/>
    <x v="3"/>
    <n v="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05"/>
    <x v="1747"/>
    <x v="0"/>
    <x v="1"/>
    <x v="0"/>
    <s v="03.03.10"/>
    <x v="8"/>
    <x v="0"/>
    <x v="4"/>
    <s v="Receitas Da Câmara"/>
    <s v="03.03.10"/>
    <s v="Receitas Da Câmara"/>
    <s v="03.03.10"/>
    <x v="10"/>
    <x v="0"/>
    <x v="3"/>
    <x v="3"/>
    <x v="0"/>
    <x v="0"/>
    <x v="2"/>
    <x v="0"/>
    <x v="8"/>
    <s v="2024-10-02"/>
    <x v="3"/>
    <n v="260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15"/>
    <x v="1748"/>
    <x v="0"/>
    <x v="1"/>
    <x v="0"/>
    <s v="03.03.10"/>
    <x v="8"/>
    <x v="0"/>
    <x v="4"/>
    <s v="Receitas Da Câmara"/>
    <s v="03.03.10"/>
    <s v="Receitas Da Câmara"/>
    <s v="03.03.10"/>
    <x v="17"/>
    <x v="0"/>
    <x v="3"/>
    <x v="3"/>
    <x v="0"/>
    <x v="0"/>
    <x v="2"/>
    <x v="0"/>
    <x v="8"/>
    <s v="2024-10-02"/>
    <x v="3"/>
    <n v="61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000"/>
    <x v="1749"/>
    <x v="0"/>
    <x v="0"/>
    <x v="0"/>
    <s v="03.16.15"/>
    <x v="0"/>
    <x v="0"/>
    <x v="0"/>
    <s v="Direção Financeira"/>
    <s v="03.16.15"/>
    <s v="Direção Financeira"/>
    <s v="03.16.15"/>
    <x v="36"/>
    <x v="0"/>
    <x v="0"/>
    <x v="0"/>
    <x v="0"/>
    <x v="0"/>
    <x v="0"/>
    <x v="0"/>
    <x v="8"/>
    <s v="2024-10-30"/>
    <x v="3"/>
    <n v="180000"/>
    <x v="0"/>
    <m/>
    <x v="0"/>
    <m/>
    <x v="1"/>
    <n v="100476920"/>
    <x v="0"/>
    <x v="0"/>
    <s v="Direção Financeira"/>
    <s v="ORI"/>
    <x v="0"/>
    <m/>
    <x v="0"/>
    <x v="0"/>
    <x v="0"/>
    <x v="0"/>
    <x v="0"/>
    <x v="0"/>
    <x v="0"/>
    <x v="0"/>
    <x v="0"/>
    <x v="0"/>
    <x v="0"/>
    <s v="Direção Financeira"/>
    <x v="0"/>
    <x v="0"/>
    <x v="0"/>
    <x v="0"/>
    <x v="0"/>
    <x v="0"/>
    <x v="0"/>
    <x v="0"/>
    <x v="0"/>
    <x v="0"/>
    <x v="0"/>
    <x v="0"/>
    <s v="Pagamento de combustíveis, conforme proposta em anexo."/>
  </r>
  <r>
    <x v="0"/>
    <n v="0"/>
    <n v="0"/>
    <n v="0"/>
    <n v="10834"/>
    <x v="1750"/>
    <x v="0"/>
    <x v="1"/>
    <x v="0"/>
    <s v="80.02.01"/>
    <x v="2"/>
    <x v="2"/>
    <x v="2"/>
    <s v="Retenções Iur"/>
    <s v="80.02.01"/>
    <s v="Retenções Iur"/>
    <s v="80.02.01"/>
    <x v="2"/>
    <x v="0"/>
    <x v="1"/>
    <x v="0"/>
    <x v="1"/>
    <x v="2"/>
    <x v="2"/>
    <x v="0"/>
    <x v="8"/>
    <s v="2024-10-23"/>
    <x v="3"/>
    <n v="10834"/>
    <x v="0"/>
    <m/>
    <x v="0"/>
    <m/>
    <x v="2"/>
    <n v="100474696"/>
    <x v="0"/>
    <x v="0"/>
    <s v="Retenções Iur"/>
    <s v="ORI"/>
    <x v="0"/>
    <s v="RIUR"/>
    <x v="0"/>
    <x v="0"/>
    <x v="0"/>
    <x v="0"/>
    <x v="0"/>
    <x v="0"/>
    <x v="0"/>
    <x v="0"/>
    <x v="0"/>
    <x v="0"/>
    <x v="0"/>
    <s v="Retenções Iur"/>
    <x v="0"/>
    <x v="0"/>
    <x v="0"/>
    <x v="0"/>
    <x v="2"/>
    <x v="0"/>
    <x v="0"/>
    <x v="0"/>
    <x v="0"/>
    <x v="1"/>
    <x v="0"/>
    <x v="0"/>
    <s v="RETENCAO OT"/>
  </r>
  <r>
    <x v="0"/>
    <n v="0"/>
    <n v="0"/>
    <n v="0"/>
    <n v="8213"/>
    <x v="1751"/>
    <x v="0"/>
    <x v="1"/>
    <x v="0"/>
    <s v="80.02.10.01"/>
    <x v="16"/>
    <x v="2"/>
    <x v="2"/>
    <s v="Outros"/>
    <s v="80.02.10"/>
    <s v="Outros"/>
    <s v="80.02.10"/>
    <x v="37"/>
    <x v="0"/>
    <x v="1"/>
    <x v="0"/>
    <x v="1"/>
    <x v="2"/>
    <x v="2"/>
    <x v="0"/>
    <x v="8"/>
    <s v="2024-10-23"/>
    <x v="3"/>
    <n v="821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10422"/>
    <x v="1752"/>
    <x v="0"/>
    <x v="1"/>
    <x v="0"/>
    <s v="80.02.01"/>
    <x v="2"/>
    <x v="2"/>
    <x v="2"/>
    <s v="Retenções Iur"/>
    <s v="80.02.01"/>
    <s v="Retenções Iur"/>
    <s v="80.02.01"/>
    <x v="2"/>
    <x v="0"/>
    <x v="1"/>
    <x v="0"/>
    <x v="1"/>
    <x v="2"/>
    <x v="2"/>
    <x v="0"/>
    <x v="8"/>
    <s v="2024-10-23"/>
    <x v="3"/>
    <n v="10422"/>
    <x v="0"/>
    <m/>
    <x v="0"/>
    <m/>
    <x v="2"/>
    <n v="100474696"/>
    <x v="0"/>
    <x v="0"/>
    <s v="Retenções Iur"/>
    <s v="ORI"/>
    <x v="0"/>
    <s v="RIUR"/>
    <x v="0"/>
    <x v="0"/>
    <x v="0"/>
    <x v="0"/>
    <x v="0"/>
    <x v="0"/>
    <x v="0"/>
    <x v="0"/>
    <x v="0"/>
    <x v="0"/>
    <x v="0"/>
    <s v="Retenções Iur"/>
    <x v="0"/>
    <x v="0"/>
    <x v="0"/>
    <x v="0"/>
    <x v="2"/>
    <x v="0"/>
    <x v="0"/>
    <x v="0"/>
    <x v="0"/>
    <x v="1"/>
    <x v="0"/>
    <x v="0"/>
    <s v="RETENCAO OT"/>
  </r>
  <r>
    <x v="0"/>
    <n v="0"/>
    <n v="0"/>
    <n v="0"/>
    <n v="8233"/>
    <x v="1753"/>
    <x v="0"/>
    <x v="1"/>
    <x v="0"/>
    <s v="80.02.10.21"/>
    <x v="52"/>
    <x v="2"/>
    <x v="2"/>
    <s v="Outros"/>
    <s v="80.02.10"/>
    <s v="Outros"/>
    <s v="80.02.10"/>
    <x v="71"/>
    <x v="0"/>
    <x v="1"/>
    <x v="0"/>
    <x v="1"/>
    <x v="2"/>
    <x v="2"/>
    <x v="0"/>
    <x v="8"/>
    <s v="2024-10-23"/>
    <x v="3"/>
    <n v="8233"/>
    <x v="0"/>
    <m/>
    <x v="0"/>
    <m/>
    <x v="160"/>
    <n v="100478627"/>
    <x v="0"/>
    <x v="0"/>
    <s v="Retenções Descontos Judiciais"/>
    <s v="ORI"/>
    <x v="0"/>
    <m/>
    <x v="0"/>
    <x v="0"/>
    <x v="0"/>
    <x v="0"/>
    <x v="0"/>
    <x v="0"/>
    <x v="0"/>
    <x v="0"/>
    <x v="0"/>
    <x v="0"/>
    <x v="0"/>
    <s v="Retenções Descontos Judiciais"/>
    <x v="0"/>
    <x v="0"/>
    <x v="0"/>
    <x v="0"/>
    <x v="2"/>
    <x v="0"/>
    <x v="0"/>
    <x v="0"/>
    <x v="0"/>
    <x v="1"/>
    <x v="0"/>
    <x v="0"/>
    <s v="RETENCAO OT"/>
  </r>
  <r>
    <x v="0"/>
    <n v="0"/>
    <n v="0"/>
    <n v="0"/>
    <n v="9000"/>
    <x v="1754"/>
    <x v="0"/>
    <x v="1"/>
    <x v="0"/>
    <s v="80.02.10.03"/>
    <x v="43"/>
    <x v="2"/>
    <x v="2"/>
    <s v="Outros"/>
    <s v="80.02.10"/>
    <s v="Outros"/>
    <s v="80.02.10"/>
    <x v="68"/>
    <x v="0"/>
    <x v="1"/>
    <x v="0"/>
    <x v="1"/>
    <x v="2"/>
    <x v="2"/>
    <x v="0"/>
    <x v="8"/>
    <s v="2024-10-23"/>
    <x v="3"/>
    <n v="9000"/>
    <x v="0"/>
    <m/>
    <x v="0"/>
    <m/>
    <x v="67"/>
    <n v="100474708"/>
    <x v="0"/>
    <x v="0"/>
    <s v="Retençoes Pensao Alimenticia"/>
    <s v="ORI"/>
    <x v="0"/>
    <s v="RPA"/>
    <x v="0"/>
    <x v="0"/>
    <x v="0"/>
    <x v="0"/>
    <x v="0"/>
    <x v="0"/>
    <x v="0"/>
    <x v="0"/>
    <x v="0"/>
    <x v="0"/>
    <x v="0"/>
    <s v="Retençoes Pensao Alimenticia"/>
    <x v="0"/>
    <x v="0"/>
    <x v="0"/>
    <x v="0"/>
    <x v="2"/>
    <x v="0"/>
    <x v="0"/>
    <x v="0"/>
    <x v="0"/>
    <x v="1"/>
    <x v="0"/>
    <x v="0"/>
    <s v="RETENCAO OT"/>
  </r>
  <r>
    <x v="0"/>
    <n v="0"/>
    <n v="0"/>
    <n v="0"/>
    <n v="87957"/>
    <x v="1755"/>
    <x v="0"/>
    <x v="1"/>
    <x v="0"/>
    <s v="80.02.10.01"/>
    <x v="16"/>
    <x v="2"/>
    <x v="2"/>
    <s v="Outros"/>
    <s v="80.02.10"/>
    <s v="Outros"/>
    <s v="80.02.10"/>
    <x v="37"/>
    <x v="0"/>
    <x v="1"/>
    <x v="0"/>
    <x v="1"/>
    <x v="2"/>
    <x v="2"/>
    <x v="0"/>
    <x v="8"/>
    <s v="2024-10-23"/>
    <x v="3"/>
    <n v="87957"/>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2550"/>
    <x v="1756"/>
    <x v="0"/>
    <x v="1"/>
    <x v="0"/>
    <s v="80.02.10.02"/>
    <x v="42"/>
    <x v="2"/>
    <x v="2"/>
    <s v="Outros"/>
    <s v="80.02.10"/>
    <s v="Outros"/>
    <s v="80.02.10"/>
    <x v="67"/>
    <x v="0"/>
    <x v="1"/>
    <x v="0"/>
    <x v="1"/>
    <x v="2"/>
    <x v="2"/>
    <x v="0"/>
    <x v="8"/>
    <s v="2024-10-23"/>
    <x v="3"/>
    <n v="2550"/>
    <x v="0"/>
    <m/>
    <x v="0"/>
    <m/>
    <x v="16"/>
    <n v="100474707"/>
    <x v="0"/>
    <x v="0"/>
    <s v="Retençoes STAPS"/>
    <s v="ORI"/>
    <x v="0"/>
    <s v="RSND"/>
    <x v="0"/>
    <x v="0"/>
    <x v="0"/>
    <x v="0"/>
    <x v="0"/>
    <x v="0"/>
    <x v="0"/>
    <x v="0"/>
    <x v="0"/>
    <x v="0"/>
    <x v="0"/>
    <s v="Retençoes STAPS"/>
    <x v="0"/>
    <x v="0"/>
    <x v="0"/>
    <x v="0"/>
    <x v="2"/>
    <x v="0"/>
    <x v="0"/>
    <x v="0"/>
    <x v="0"/>
    <x v="1"/>
    <x v="0"/>
    <x v="0"/>
    <s v="RETENCAO OT"/>
  </r>
  <r>
    <x v="0"/>
    <n v="0"/>
    <n v="0"/>
    <n v="0"/>
    <n v="230"/>
    <x v="1757"/>
    <x v="0"/>
    <x v="1"/>
    <x v="0"/>
    <s v="80.02.10.23"/>
    <x v="46"/>
    <x v="2"/>
    <x v="2"/>
    <s v="Outros"/>
    <s v="80.02.10"/>
    <s v="Outros"/>
    <s v="80.02.10"/>
    <x v="67"/>
    <x v="0"/>
    <x v="1"/>
    <x v="0"/>
    <x v="1"/>
    <x v="2"/>
    <x v="2"/>
    <x v="0"/>
    <x v="8"/>
    <s v="2024-10-23"/>
    <x v="3"/>
    <n v="230"/>
    <x v="0"/>
    <m/>
    <x v="0"/>
    <m/>
    <x v="136"/>
    <n v="100478986"/>
    <x v="0"/>
    <x v="0"/>
    <s v="Retenções SISCAP"/>
    <s v="ORI"/>
    <x v="0"/>
    <s v="SISCAP"/>
    <x v="0"/>
    <x v="0"/>
    <x v="0"/>
    <x v="0"/>
    <x v="0"/>
    <x v="0"/>
    <x v="0"/>
    <x v="0"/>
    <x v="0"/>
    <x v="0"/>
    <x v="0"/>
    <s v="Retenções SISCAP"/>
    <x v="0"/>
    <x v="0"/>
    <x v="0"/>
    <x v="0"/>
    <x v="2"/>
    <x v="0"/>
    <x v="0"/>
    <x v="0"/>
    <x v="0"/>
    <x v="1"/>
    <x v="0"/>
    <x v="0"/>
    <s v="RETENCAO OT"/>
  </r>
  <r>
    <x v="0"/>
    <n v="0"/>
    <n v="0"/>
    <n v="0"/>
    <n v="1180"/>
    <x v="1758"/>
    <x v="0"/>
    <x v="1"/>
    <x v="0"/>
    <s v="80.02.10.24"/>
    <x v="47"/>
    <x v="2"/>
    <x v="2"/>
    <s v="Outros"/>
    <s v="80.02.10"/>
    <s v="Outros"/>
    <s v="80.02.10"/>
    <x v="67"/>
    <x v="0"/>
    <x v="1"/>
    <x v="0"/>
    <x v="1"/>
    <x v="2"/>
    <x v="2"/>
    <x v="0"/>
    <x v="8"/>
    <s v="2024-10-23"/>
    <x v="3"/>
    <n v="1180"/>
    <x v="0"/>
    <m/>
    <x v="0"/>
    <m/>
    <x v="18"/>
    <n v="100478987"/>
    <x v="0"/>
    <x v="0"/>
    <s v="Retenções SIACSA"/>
    <s v="ORI"/>
    <x v="0"/>
    <s v="SIACSA"/>
    <x v="0"/>
    <x v="0"/>
    <x v="0"/>
    <x v="0"/>
    <x v="0"/>
    <x v="0"/>
    <x v="0"/>
    <x v="0"/>
    <x v="0"/>
    <x v="0"/>
    <x v="0"/>
    <s v="Retenções SIACSA"/>
    <x v="0"/>
    <x v="0"/>
    <x v="0"/>
    <x v="0"/>
    <x v="2"/>
    <x v="0"/>
    <x v="0"/>
    <x v="0"/>
    <x v="0"/>
    <x v="1"/>
    <x v="0"/>
    <x v="0"/>
    <s v="RETENCAO OT"/>
  </r>
  <r>
    <x v="0"/>
    <n v="0"/>
    <n v="0"/>
    <n v="0"/>
    <n v="7435"/>
    <x v="1759"/>
    <x v="0"/>
    <x v="1"/>
    <x v="0"/>
    <s v="80.02.10.26"/>
    <x v="13"/>
    <x v="2"/>
    <x v="2"/>
    <s v="Outros"/>
    <s v="80.02.10"/>
    <s v="Outros"/>
    <s v="80.02.10"/>
    <x v="34"/>
    <x v="0"/>
    <x v="1"/>
    <x v="9"/>
    <x v="1"/>
    <x v="2"/>
    <x v="2"/>
    <x v="0"/>
    <x v="8"/>
    <s v="2024-10-23"/>
    <x v="3"/>
    <n v="7435"/>
    <x v="0"/>
    <m/>
    <x v="0"/>
    <m/>
    <x v="15"/>
    <n v="100479277"/>
    <x v="0"/>
    <x v="0"/>
    <s v="Retenção Sansung"/>
    <s v="ORI"/>
    <x v="0"/>
    <s v="RS"/>
    <x v="0"/>
    <x v="0"/>
    <x v="0"/>
    <x v="0"/>
    <x v="0"/>
    <x v="0"/>
    <x v="0"/>
    <x v="0"/>
    <x v="0"/>
    <x v="0"/>
    <x v="0"/>
    <s v="Retenção Sansung"/>
    <x v="0"/>
    <x v="0"/>
    <x v="0"/>
    <x v="0"/>
    <x v="2"/>
    <x v="0"/>
    <x v="0"/>
    <x v="0"/>
    <x v="0"/>
    <x v="1"/>
    <x v="0"/>
    <x v="0"/>
    <s v="RETENCAO OT"/>
  </r>
  <r>
    <x v="0"/>
    <n v="0"/>
    <n v="0"/>
    <n v="0"/>
    <n v="72633"/>
    <x v="1760"/>
    <x v="0"/>
    <x v="1"/>
    <x v="0"/>
    <s v="80.02.01"/>
    <x v="2"/>
    <x v="2"/>
    <x v="2"/>
    <s v="Retenções Iur"/>
    <s v="80.02.01"/>
    <s v="Retenções Iur"/>
    <s v="80.02.01"/>
    <x v="2"/>
    <x v="0"/>
    <x v="1"/>
    <x v="0"/>
    <x v="1"/>
    <x v="2"/>
    <x v="2"/>
    <x v="0"/>
    <x v="8"/>
    <s v="2024-10-23"/>
    <x v="3"/>
    <n v="72633"/>
    <x v="0"/>
    <m/>
    <x v="0"/>
    <m/>
    <x v="2"/>
    <n v="100474696"/>
    <x v="0"/>
    <x v="0"/>
    <s v="Retenções Iur"/>
    <s v="ORI"/>
    <x v="0"/>
    <s v="RIUR"/>
    <x v="0"/>
    <x v="0"/>
    <x v="0"/>
    <x v="0"/>
    <x v="0"/>
    <x v="0"/>
    <x v="0"/>
    <x v="0"/>
    <x v="0"/>
    <x v="0"/>
    <x v="0"/>
    <s v="Retenções Iur"/>
    <x v="0"/>
    <x v="0"/>
    <x v="0"/>
    <x v="0"/>
    <x v="2"/>
    <x v="0"/>
    <x v="0"/>
    <x v="0"/>
    <x v="0"/>
    <x v="1"/>
    <x v="0"/>
    <x v="0"/>
    <s v="RETENCAO OT"/>
  </r>
  <r>
    <x v="0"/>
    <n v="0"/>
    <n v="0"/>
    <n v="0"/>
    <n v="12000"/>
    <x v="1761"/>
    <x v="0"/>
    <x v="1"/>
    <x v="0"/>
    <s v="80.02.10.03"/>
    <x v="43"/>
    <x v="2"/>
    <x v="2"/>
    <s v="Outros"/>
    <s v="80.02.10"/>
    <s v="Outros"/>
    <s v="80.02.10"/>
    <x v="68"/>
    <x v="0"/>
    <x v="1"/>
    <x v="0"/>
    <x v="1"/>
    <x v="2"/>
    <x v="2"/>
    <x v="0"/>
    <x v="8"/>
    <s v="2024-10-23"/>
    <x v="3"/>
    <n v="12000"/>
    <x v="0"/>
    <m/>
    <x v="0"/>
    <m/>
    <x v="67"/>
    <n v="100474708"/>
    <x v="0"/>
    <x v="0"/>
    <s v="Retençoes Pensao Alimenticia"/>
    <s v="ORI"/>
    <x v="0"/>
    <s v="RPA"/>
    <x v="0"/>
    <x v="0"/>
    <x v="0"/>
    <x v="0"/>
    <x v="0"/>
    <x v="0"/>
    <x v="0"/>
    <x v="0"/>
    <x v="0"/>
    <x v="0"/>
    <x v="0"/>
    <s v="Retençoes Pensao Alimenticia"/>
    <x v="0"/>
    <x v="0"/>
    <x v="0"/>
    <x v="0"/>
    <x v="2"/>
    <x v="0"/>
    <x v="0"/>
    <x v="0"/>
    <x v="0"/>
    <x v="1"/>
    <x v="0"/>
    <x v="0"/>
    <s v="RETENCAO OT"/>
  </r>
  <r>
    <x v="0"/>
    <n v="0"/>
    <n v="0"/>
    <n v="0"/>
    <n v="82972"/>
    <x v="1762"/>
    <x v="0"/>
    <x v="1"/>
    <x v="0"/>
    <s v="80.02.10.01"/>
    <x v="16"/>
    <x v="2"/>
    <x v="2"/>
    <s v="Outros"/>
    <s v="80.02.10"/>
    <s v="Outros"/>
    <s v="80.02.10"/>
    <x v="37"/>
    <x v="0"/>
    <x v="1"/>
    <x v="0"/>
    <x v="1"/>
    <x v="2"/>
    <x v="2"/>
    <x v="0"/>
    <x v="8"/>
    <s v="2024-10-23"/>
    <x v="3"/>
    <n v="82972"/>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450"/>
    <x v="1763"/>
    <x v="0"/>
    <x v="1"/>
    <x v="0"/>
    <s v="80.02.10.02"/>
    <x v="42"/>
    <x v="2"/>
    <x v="2"/>
    <s v="Outros"/>
    <s v="80.02.10"/>
    <s v="Outros"/>
    <s v="80.02.10"/>
    <x v="67"/>
    <x v="0"/>
    <x v="1"/>
    <x v="0"/>
    <x v="1"/>
    <x v="2"/>
    <x v="2"/>
    <x v="0"/>
    <x v="8"/>
    <s v="2024-10-23"/>
    <x v="3"/>
    <n v="450"/>
    <x v="0"/>
    <m/>
    <x v="0"/>
    <m/>
    <x v="16"/>
    <n v="100474707"/>
    <x v="0"/>
    <x v="0"/>
    <s v="Retençoes STAPS"/>
    <s v="ORI"/>
    <x v="0"/>
    <s v="RSND"/>
    <x v="0"/>
    <x v="0"/>
    <x v="0"/>
    <x v="0"/>
    <x v="0"/>
    <x v="0"/>
    <x v="0"/>
    <x v="0"/>
    <x v="0"/>
    <x v="0"/>
    <x v="0"/>
    <s v="Retençoes STAPS"/>
    <x v="0"/>
    <x v="0"/>
    <x v="0"/>
    <x v="0"/>
    <x v="2"/>
    <x v="0"/>
    <x v="0"/>
    <x v="0"/>
    <x v="0"/>
    <x v="1"/>
    <x v="0"/>
    <x v="0"/>
    <s v="RETENCAO OT"/>
  </r>
  <r>
    <x v="0"/>
    <n v="0"/>
    <n v="0"/>
    <n v="0"/>
    <n v="800"/>
    <x v="1764"/>
    <x v="0"/>
    <x v="1"/>
    <x v="0"/>
    <s v="80.02.10.20"/>
    <x v="20"/>
    <x v="2"/>
    <x v="2"/>
    <s v="Outros"/>
    <s v="80.02.10"/>
    <s v="Outros"/>
    <s v="80.02.10"/>
    <x v="34"/>
    <x v="0"/>
    <x v="1"/>
    <x v="9"/>
    <x v="1"/>
    <x v="2"/>
    <x v="2"/>
    <x v="0"/>
    <x v="8"/>
    <s v="2024-10-23"/>
    <x v="3"/>
    <n v="800"/>
    <x v="0"/>
    <m/>
    <x v="0"/>
    <m/>
    <x v="54"/>
    <n v="100477977"/>
    <x v="0"/>
    <x v="0"/>
    <s v="Retenções CVMovel"/>
    <s v="ORI"/>
    <x v="0"/>
    <s v="RT"/>
    <x v="0"/>
    <x v="0"/>
    <x v="0"/>
    <x v="0"/>
    <x v="0"/>
    <x v="0"/>
    <x v="0"/>
    <x v="0"/>
    <x v="0"/>
    <x v="0"/>
    <x v="0"/>
    <s v="Retenções CVMovel"/>
    <x v="0"/>
    <x v="0"/>
    <x v="0"/>
    <x v="0"/>
    <x v="2"/>
    <x v="0"/>
    <x v="0"/>
    <x v="0"/>
    <x v="0"/>
    <x v="1"/>
    <x v="0"/>
    <x v="0"/>
    <s v="RETENCAO OT"/>
  </r>
  <r>
    <x v="0"/>
    <n v="0"/>
    <n v="0"/>
    <n v="0"/>
    <n v="7400"/>
    <x v="1765"/>
    <x v="0"/>
    <x v="1"/>
    <x v="0"/>
    <s v="80.02.10.26"/>
    <x v="13"/>
    <x v="2"/>
    <x v="2"/>
    <s v="Outros"/>
    <s v="80.02.10"/>
    <s v="Outros"/>
    <s v="80.02.10"/>
    <x v="34"/>
    <x v="0"/>
    <x v="1"/>
    <x v="9"/>
    <x v="1"/>
    <x v="2"/>
    <x v="2"/>
    <x v="0"/>
    <x v="8"/>
    <s v="2024-10-23"/>
    <x v="3"/>
    <n v="7400"/>
    <x v="0"/>
    <m/>
    <x v="0"/>
    <m/>
    <x v="15"/>
    <n v="100479277"/>
    <x v="0"/>
    <x v="0"/>
    <s v="Retenção Sansung"/>
    <s v="ORI"/>
    <x v="0"/>
    <s v="RS"/>
    <x v="0"/>
    <x v="0"/>
    <x v="0"/>
    <x v="0"/>
    <x v="0"/>
    <x v="0"/>
    <x v="0"/>
    <x v="0"/>
    <x v="0"/>
    <x v="0"/>
    <x v="0"/>
    <s v="Retenção Sansung"/>
    <x v="0"/>
    <x v="0"/>
    <x v="0"/>
    <x v="0"/>
    <x v="2"/>
    <x v="0"/>
    <x v="0"/>
    <x v="0"/>
    <x v="0"/>
    <x v="1"/>
    <x v="0"/>
    <x v="0"/>
    <s v="RETENCAO OT"/>
  </r>
  <r>
    <x v="0"/>
    <n v="0"/>
    <n v="0"/>
    <n v="0"/>
    <n v="5157"/>
    <x v="1766"/>
    <x v="0"/>
    <x v="1"/>
    <x v="0"/>
    <s v="80.02.01"/>
    <x v="2"/>
    <x v="2"/>
    <x v="2"/>
    <s v="Retenções Iur"/>
    <s v="80.02.01"/>
    <s v="Retenções Iur"/>
    <s v="80.02.01"/>
    <x v="2"/>
    <x v="0"/>
    <x v="1"/>
    <x v="0"/>
    <x v="1"/>
    <x v="2"/>
    <x v="2"/>
    <x v="0"/>
    <x v="8"/>
    <s v="2024-10-23"/>
    <x v="3"/>
    <n v="5157"/>
    <x v="0"/>
    <m/>
    <x v="0"/>
    <m/>
    <x v="2"/>
    <n v="100474696"/>
    <x v="0"/>
    <x v="0"/>
    <s v="Retenções Iur"/>
    <s v="ORI"/>
    <x v="0"/>
    <s v="RIUR"/>
    <x v="0"/>
    <x v="0"/>
    <x v="0"/>
    <x v="0"/>
    <x v="0"/>
    <x v="0"/>
    <x v="0"/>
    <x v="0"/>
    <x v="0"/>
    <x v="0"/>
    <x v="0"/>
    <s v="Retenções Iur"/>
    <x v="0"/>
    <x v="0"/>
    <x v="0"/>
    <x v="0"/>
    <x v="2"/>
    <x v="0"/>
    <x v="0"/>
    <x v="0"/>
    <x v="0"/>
    <x v="1"/>
    <x v="0"/>
    <x v="0"/>
    <s v="RETENCAO OT"/>
  </r>
  <r>
    <x v="0"/>
    <n v="0"/>
    <n v="0"/>
    <n v="0"/>
    <n v="800"/>
    <x v="1767"/>
    <x v="0"/>
    <x v="1"/>
    <x v="0"/>
    <s v="80.02.10.20"/>
    <x v="20"/>
    <x v="2"/>
    <x v="2"/>
    <s v="Outros"/>
    <s v="80.02.10"/>
    <s v="Outros"/>
    <s v="80.02.10"/>
    <x v="34"/>
    <x v="0"/>
    <x v="1"/>
    <x v="9"/>
    <x v="1"/>
    <x v="2"/>
    <x v="2"/>
    <x v="0"/>
    <x v="8"/>
    <s v="2024-10-23"/>
    <x v="3"/>
    <n v="800"/>
    <x v="0"/>
    <m/>
    <x v="0"/>
    <m/>
    <x v="54"/>
    <n v="100477977"/>
    <x v="0"/>
    <x v="0"/>
    <s v="Retenções CVMovel"/>
    <s v="ORI"/>
    <x v="0"/>
    <s v="RT"/>
    <x v="0"/>
    <x v="0"/>
    <x v="0"/>
    <x v="0"/>
    <x v="0"/>
    <x v="0"/>
    <x v="0"/>
    <x v="0"/>
    <x v="0"/>
    <x v="0"/>
    <x v="0"/>
    <s v="Retenções CVMovel"/>
    <x v="0"/>
    <x v="0"/>
    <x v="0"/>
    <x v="0"/>
    <x v="2"/>
    <x v="0"/>
    <x v="0"/>
    <x v="0"/>
    <x v="0"/>
    <x v="1"/>
    <x v="0"/>
    <x v="0"/>
    <s v="RETENCAO OT"/>
  </r>
  <r>
    <x v="0"/>
    <n v="0"/>
    <n v="0"/>
    <n v="0"/>
    <n v="4793"/>
    <x v="1768"/>
    <x v="0"/>
    <x v="0"/>
    <x v="0"/>
    <s v="01.27.02.11"/>
    <x v="18"/>
    <x v="1"/>
    <x v="1"/>
    <s v="Saneamento básico"/>
    <s v="01.27.02"/>
    <s v="Saneamento básico"/>
    <s v="01.27.02"/>
    <x v="4"/>
    <x v="0"/>
    <x v="2"/>
    <x v="2"/>
    <x v="0"/>
    <x v="1"/>
    <x v="0"/>
    <x v="0"/>
    <x v="10"/>
    <s v="2024-11-12"/>
    <x v="3"/>
    <n v="4793"/>
    <x v="0"/>
    <m/>
    <x v="0"/>
    <m/>
    <x v="2"/>
    <n v="100474696"/>
    <x v="0"/>
    <x v="1"/>
    <s v="Reforço do saneamento básico"/>
    <s v="ORI"/>
    <x v="0"/>
    <m/>
    <x v="0"/>
    <x v="0"/>
    <x v="0"/>
    <x v="0"/>
    <x v="0"/>
    <x v="0"/>
    <x v="0"/>
    <x v="0"/>
    <x v="0"/>
    <x v="0"/>
    <x v="0"/>
    <s v="Reforço do saneamento básico"/>
    <x v="0"/>
    <x v="0"/>
    <x v="0"/>
    <x v="0"/>
    <x v="1"/>
    <x v="0"/>
    <x v="0"/>
    <x v="0"/>
    <x v="0"/>
    <x v="0"/>
    <x v="1"/>
    <x v="0"/>
    <s v="Pagamento referente a limpeza de caminhos, conforme proposta em anexo."/>
  </r>
  <r>
    <x v="0"/>
    <n v="0"/>
    <n v="0"/>
    <n v="0"/>
    <n v="27157"/>
    <x v="1768"/>
    <x v="0"/>
    <x v="0"/>
    <x v="0"/>
    <s v="01.27.02.11"/>
    <x v="18"/>
    <x v="1"/>
    <x v="1"/>
    <s v="Saneamento básico"/>
    <s v="01.27.02"/>
    <s v="Saneamento básico"/>
    <s v="01.27.02"/>
    <x v="4"/>
    <x v="0"/>
    <x v="2"/>
    <x v="2"/>
    <x v="0"/>
    <x v="1"/>
    <x v="0"/>
    <x v="0"/>
    <x v="10"/>
    <s v="2024-11-12"/>
    <x v="3"/>
    <n v="27157"/>
    <x v="0"/>
    <m/>
    <x v="0"/>
    <m/>
    <x v="302"/>
    <n v="100451970"/>
    <x v="0"/>
    <x v="0"/>
    <s v="Reforço do saneamento básico"/>
    <s v="ORI"/>
    <x v="0"/>
    <m/>
    <x v="0"/>
    <x v="0"/>
    <x v="0"/>
    <x v="0"/>
    <x v="0"/>
    <x v="0"/>
    <x v="0"/>
    <x v="0"/>
    <x v="0"/>
    <x v="0"/>
    <x v="0"/>
    <s v="Reforço do saneamento básico"/>
    <x v="0"/>
    <x v="0"/>
    <x v="0"/>
    <x v="0"/>
    <x v="1"/>
    <x v="0"/>
    <x v="0"/>
    <x v="0"/>
    <x v="0"/>
    <x v="0"/>
    <x v="0"/>
    <x v="0"/>
    <s v="Pagamento referente a limpeza de caminhos, conforme proposta em anexo."/>
  </r>
  <r>
    <x v="0"/>
    <n v="0"/>
    <n v="0"/>
    <n v="0"/>
    <n v="5000"/>
    <x v="1769"/>
    <x v="0"/>
    <x v="0"/>
    <x v="0"/>
    <s v="03.16.15"/>
    <x v="0"/>
    <x v="0"/>
    <x v="0"/>
    <s v="Direção Financeira"/>
    <s v="03.16.15"/>
    <s v="Direção Financeira"/>
    <s v="03.16.15"/>
    <x v="31"/>
    <x v="0"/>
    <x v="0"/>
    <x v="1"/>
    <x v="0"/>
    <x v="0"/>
    <x v="0"/>
    <x v="0"/>
    <x v="10"/>
    <s v="2024-11-13"/>
    <x v="3"/>
    <n v="5000"/>
    <x v="0"/>
    <m/>
    <x v="0"/>
    <m/>
    <x v="21"/>
    <n v="100391960"/>
    <x v="0"/>
    <x v="0"/>
    <s v="Direção Financeira"/>
    <s v="ORI"/>
    <x v="0"/>
    <m/>
    <x v="0"/>
    <x v="0"/>
    <x v="0"/>
    <x v="0"/>
    <x v="0"/>
    <x v="0"/>
    <x v="0"/>
    <x v="0"/>
    <x v="0"/>
    <x v="0"/>
    <x v="0"/>
    <s v="Direção Financeira"/>
    <x v="0"/>
    <x v="0"/>
    <x v="0"/>
    <x v="0"/>
    <x v="0"/>
    <x v="0"/>
    <x v="0"/>
    <x v="0"/>
    <x v="0"/>
    <x v="0"/>
    <x v="0"/>
    <x v="0"/>
    <s v="Pagamento referente a recarga de saldo, conforme proposta em anexo."/>
  </r>
  <r>
    <x v="1"/>
    <n v="0"/>
    <n v="0"/>
    <n v="0"/>
    <n v="213750"/>
    <x v="1770"/>
    <x v="0"/>
    <x v="0"/>
    <x v="0"/>
    <s v="01.28.01.08"/>
    <x v="15"/>
    <x v="4"/>
    <x v="5"/>
    <s v="Habitação Social"/>
    <s v="01.28.01"/>
    <s v="Habitação Social"/>
    <s v="01.28.01"/>
    <x v="1"/>
    <x v="0"/>
    <x v="0"/>
    <x v="0"/>
    <x v="0"/>
    <x v="1"/>
    <x v="1"/>
    <x v="0"/>
    <x v="10"/>
    <s v="2024-11-28"/>
    <x v="3"/>
    <n v="213750"/>
    <x v="0"/>
    <m/>
    <x v="0"/>
    <m/>
    <x v="55"/>
    <n v="100478943"/>
    <x v="0"/>
    <x v="0"/>
    <s v="Habitações Sociais"/>
    <s v="ORI"/>
    <x v="0"/>
    <s v="HS"/>
    <x v="0"/>
    <x v="0"/>
    <x v="0"/>
    <x v="0"/>
    <x v="0"/>
    <x v="0"/>
    <x v="0"/>
    <x v="0"/>
    <x v="0"/>
    <x v="0"/>
    <x v="0"/>
    <s v="Habitações Sociais"/>
    <x v="0"/>
    <x v="0"/>
    <x v="0"/>
    <x v="0"/>
    <x v="1"/>
    <x v="0"/>
    <x v="0"/>
    <x v="0"/>
    <x v="0"/>
    <x v="0"/>
    <x v="0"/>
    <x v="0"/>
    <s v="Pagamento a favor Comercio Transporte Construção, para a aquisição de 120 sacos de cimento, 15Kg de arrame recozido,100 ferro de 8mm e 12 ferro de 10mm, para habitação em Achada Bolanha, conforme anexo."/>
  </r>
  <r>
    <x v="0"/>
    <n v="0"/>
    <n v="0"/>
    <n v="0"/>
    <n v="69000"/>
    <x v="1771"/>
    <x v="0"/>
    <x v="0"/>
    <x v="0"/>
    <s v="01.28.03.06"/>
    <x v="9"/>
    <x v="4"/>
    <x v="5"/>
    <s v="Proteção Social"/>
    <s v="01.28.03"/>
    <s v="Proteção Social"/>
    <s v="01.28.03"/>
    <x v="4"/>
    <x v="0"/>
    <x v="2"/>
    <x v="2"/>
    <x v="0"/>
    <x v="1"/>
    <x v="0"/>
    <x v="0"/>
    <x v="11"/>
    <s v="2024-12-13"/>
    <x v="3"/>
    <n v="69000"/>
    <x v="0"/>
    <m/>
    <x v="0"/>
    <m/>
    <x v="6"/>
    <n v="100474914"/>
    <x v="0"/>
    <x v="0"/>
    <s v="Apoio a Crianças Vulneráveis "/>
    <s v="ORI"/>
    <x v="0"/>
    <s v="ACV"/>
    <x v="0"/>
    <x v="0"/>
    <x v="0"/>
    <x v="0"/>
    <x v="0"/>
    <x v="0"/>
    <x v="0"/>
    <x v="0"/>
    <x v="0"/>
    <x v="0"/>
    <x v="0"/>
    <s v="Apoio a Crianças Vulneráveis "/>
    <x v="0"/>
    <x v="0"/>
    <x v="0"/>
    <x v="0"/>
    <x v="1"/>
    <x v="0"/>
    <x v="0"/>
    <x v="0"/>
    <x v="0"/>
    <x v="0"/>
    <x v="0"/>
    <x v="0"/>
    <s v="Apoio concedido a favor das crianças vulneráveis referente a dezembro de 2024, conforme anexo."/>
  </r>
  <r>
    <x v="0"/>
    <n v="0"/>
    <n v="0"/>
    <n v="0"/>
    <n v="2205"/>
    <x v="1772"/>
    <x v="0"/>
    <x v="1"/>
    <x v="0"/>
    <s v="03.03.10"/>
    <x v="8"/>
    <x v="0"/>
    <x v="4"/>
    <s v="Receitas Da Câmara"/>
    <s v="03.03.10"/>
    <s v="Receitas Da Câmara"/>
    <s v="03.03.10"/>
    <x v="6"/>
    <x v="0"/>
    <x v="3"/>
    <x v="3"/>
    <x v="0"/>
    <x v="0"/>
    <x v="2"/>
    <x v="0"/>
    <x v="10"/>
    <s v="2024-11-28"/>
    <x v="3"/>
    <n v="2205"/>
    <x v="0"/>
    <m/>
    <x v="0"/>
    <m/>
    <x v="6"/>
    <n v="100474914"/>
    <x v="0"/>
    <x v="0"/>
    <s v="Receitas Da Câmara"/>
    <s v="EXT"/>
    <x v="0"/>
    <s v="RDC"/>
    <x v="0"/>
    <x v="0"/>
    <x v="0"/>
    <x v="0"/>
    <x v="0"/>
    <x v="0"/>
    <x v="0"/>
    <x v="0"/>
    <x v="0"/>
    <x v="0"/>
    <x v="0"/>
    <s v="Receitas Da Câmara"/>
    <x v="0"/>
    <x v="0"/>
    <x v="0"/>
    <x v="0"/>
    <x v="0"/>
    <x v="0"/>
    <x v="0"/>
    <x v="0"/>
    <x v="0"/>
    <x v="0"/>
    <x v="0"/>
    <x v="0"/>
    <s v="Deposito de valor referente a casa do cidadão, conforme anexo."/>
  </r>
  <r>
    <x v="0"/>
    <n v="0"/>
    <n v="0"/>
    <n v="0"/>
    <n v="664482"/>
    <x v="1773"/>
    <x v="0"/>
    <x v="0"/>
    <x v="0"/>
    <s v="01.27.02.11"/>
    <x v="18"/>
    <x v="1"/>
    <x v="1"/>
    <s v="Saneamento básico"/>
    <s v="01.27.02"/>
    <s v="Saneamento básico"/>
    <s v="01.27.02"/>
    <x v="4"/>
    <x v="0"/>
    <x v="2"/>
    <x v="2"/>
    <x v="0"/>
    <x v="1"/>
    <x v="0"/>
    <x v="0"/>
    <x v="11"/>
    <s v="2024-12-16"/>
    <x v="3"/>
    <n v="664482"/>
    <x v="0"/>
    <m/>
    <x v="0"/>
    <m/>
    <x v="6"/>
    <n v="100474914"/>
    <x v="0"/>
    <x v="0"/>
    <s v="Reforço do saneamento básico"/>
    <s v="ORI"/>
    <x v="0"/>
    <m/>
    <x v="0"/>
    <x v="0"/>
    <x v="0"/>
    <x v="0"/>
    <x v="0"/>
    <x v="0"/>
    <x v="0"/>
    <x v="0"/>
    <x v="0"/>
    <x v="0"/>
    <x v="0"/>
    <s v="Reforço do saneamento básico"/>
    <x v="0"/>
    <x v="0"/>
    <x v="0"/>
    <x v="0"/>
    <x v="1"/>
    <x v="0"/>
    <x v="0"/>
    <x v="0"/>
    <x v="0"/>
    <x v="0"/>
    <x v="0"/>
    <x v="0"/>
    <s v="Pagamento referente a trabalhos de limpeza urbana no âmbito do Projeto Município Saudável, durante o mês de dezembro de 2024, conforme anexo."/>
  </r>
  <r>
    <x v="0"/>
    <n v="0"/>
    <n v="0"/>
    <n v="0"/>
    <n v="3625"/>
    <x v="1774"/>
    <x v="0"/>
    <x v="0"/>
    <x v="0"/>
    <s v="03.16.15"/>
    <x v="0"/>
    <x v="0"/>
    <x v="0"/>
    <s v="Direção Financeira"/>
    <s v="03.16.15"/>
    <s v="Direção Financeira"/>
    <s v="03.16.15"/>
    <x v="5"/>
    <x v="0"/>
    <x v="0"/>
    <x v="1"/>
    <x v="0"/>
    <x v="0"/>
    <x v="0"/>
    <x v="0"/>
    <x v="11"/>
    <s v="2024-12-16"/>
    <x v="3"/>
    <n v="3625"/>
    <x v="0"/>
    <m/>
    <x v="0"/>
    <m/>
    <x v="2"/>
    <n v="100474696"/>
    <x v="0"/>
    <x v="1"/>
    <s v="Direção Financeira"/>
    <s v="ORI"/>
    <x v="0"/>
    <m/>
    <x v="0"/>
    <x v="0"/>
    <x v="0"/>
    <x v="0"/>
    <x v="0"/>
    <x v="0"/>
    <x v="0"/>
    <x v="0"/>
    <x v="0"/>
    <x v="0"/>
    <x v="0"/>
    <s v="Direção Financeira"/>
    <x v="0"/>
    <x v="0"/>
    <x v="0"/>
    <x v="0"/>
    <x v="0"/>
    <x v="0"/>
    <x v="0"/>
    <x v="0"/>
    <x v="0"/>
    <x v="0"/>
    <x v="1"/>
    <x v="0"/>
    <s v="Pagamento prestação de serviço como fiscal municipal no âmbito da fiscalização, referente ao mês de dezembro de 2024, conforme anexo"/>
  </r>
  <r>
    <x v="0"/>
    <n v="0"/>
    <n v="0"/>
    <n v="0"/>
    <n v="20542"/>
    <x v="1774"/>
    <x v="0"/>
    <x v="0"/>
    <x v="0"/>
    <s v="03.16.15"/>
    <x v="0"/>
    <x v="0"/>
    <x v="0"/>
    <s v="Direção Financeira"/>
    <s v="03.16.15"/>
    <s v="Direção Financeira"/>
    <s v="03.16.15"/>
    <x v="5"/>
    <x v="0"/>
    <x v="0"/>
    <x v="1"/>
    <x v="0"/>
    <x v="0"/>
    <x v="0"/>
    <x v="0"/>
    <x v="11"/>
    <s v="2024-12-16"/>
    <x v="3"/>
    <n v="20542"/>
    <x v="0"/>
    <m/>
    <x v="0"/>
    <m/>
    <x v="68"/>
    <n v="100476436"/>
    <x v="0"/>
    <x v="0"/>
    <s v="Direção Financeira"/>
    <s v="ORI"/>
    <x v="0"/>
    <m/>
    <x v="0"/>
    <x v="0"/>
    <x v="0"/>
    <x v="0"/>
    <x v="0"/>
    <x v="0"/>
    <x v="0"/>
    <x v="0"/>
    <x v="0"/>
    <x v="0"/>
    <x v="0"/>
    <s v="Direção Financeira"/>
    <x v="0"/>
    <x v="0"/>
    <x v="0"/>
    <x v="0"/>
    <x v="0"/>
    <x v="0"/>
    <x v="0"/>
    <x v="0"/>
    <x v="0"/>
    <x v="0"/>
    <x v="0"/>
    <x v="0"/>
    <s v="Pagamento prestação de serviço como fiscal municipal no âmbito da fiscalização, referente ao mês de dezembro de 2024, conforme anexo"/>
  </r>
  <r>
    <x v="0"/>
    <n v="0"/>
    <n v="0"/>
    <n v="0"/>
    <n v="3750"/>
    <x v="1775"/>
    <x v="0"/>
    <x v="0"/>
    <x v="0"/>
    <s v="03.16.15"/>
    <x v="0"/>
    <x v="0"/>
    <x v="0"/>
    <s v="Direção Financeira"/>
    <s v="03.16.15"/>
    <s v="Direção Financeira"/>
    <s v="03.16.15"/>
    <x v="5"/>
    <x v="0"/>
    <x v="0"/>
    <x v="1"/>
    <x v="0"/>
    <x v="0"/>
    <x v="0"/>
    <x v="0"/>
    <x v="11"/>
    <s v="2024-12-16"/>
    <x v="3"/>
    <n v="3750"/>
    <x v="0"/>
    <m/>
    <x v="0"/>
    <m/>
    <x v="2"/>
    <n v="100474696"/>
    <x v="0"/>
    <x v="1"/>
    <s v="Direção Financeira"/>
    <s v="ORI"/>
    <x v="0"/>
    <m/>
    <x v="0"/>
    <x v="0"/>
    <x v="0"/>
    <x v="0"/>
    <x v="0"/>
    <x v="0"/>
    <x v="0"/>
    <x v="0"/>
    <x v="0"/>
    <x v="0"/>
    <x v="0"/>
    <s v="Direção Financeira"/>
    <x v="0"/>
    <x v="0"/>
    <x v="0"/>
    <x v="0"/>
    <x v="0"/>
    <x v="0"/>
    <x v="0"/>
    <x v="0"/>
    <x v="0"/>
    <x v="0"/>
    <x v="1"/>
    <x v="0"/>
    <s v="Pagamento prestação de serviço como fiscal municipal no âmbito da fiscalização, referente ao mês de dezembro de 2024, conforme anexo"/>
  </r>
  <r>
    <x v="0"/>
    <n v="0"/>
    <n v="0"/>
    <n v="0"/>
    <n v="21250"/>
    <x v="1775"/>
    <x v="0"/>
    <x v="0"/>
    <x v="0"/>
    <s v="03.16.15"/>
    <x v="0"/>
    <x v="0"/>
    <x v="0"/>
    <s v="Direção Financeira"/>
    <s v="03.16.15"/>
    <s v="Direção Financeira"/>
    <s v="03.16.15"/>
    <x v="5"/>
    <x v="0"/>
    <x v="0"/>
    <x v="1"/>
    <x v="0"/>
    <x v="0"/>
    <x v="0"/>
    <x v="0"/>
    <x v="11"/>
    <s v="2024-12-16"/>
    <x v="3"/>
    <n v="21250"/>
    <x v="0"/>
    <m/>
    <x v="0"/>
    <m/>
    <x v="186"/>
    <n v="100475767"/>
    <x v="0"/>
    <x v="0"/>
    <s v="Direção Financeira"/>
    <s v="ORI"/>
    <x v="0"/>
    <m/>
    <x v="0"/>
    <x v="0"/>
    <x v="0"/>
    <x v="0"/>
    <x v="0"/>
    <x v="0"/>
    <x v="0"/>
    <x v="0"/>
    <x v="0"/>
    <x v="0"/>
    <x v="0"/>
    <s v="Direção Financeira"/>
    <x v="0"/>
    <x v="0"/>
    <x v="0"/>
    <x v="0"/>
    <x v="0"/>
    <x v="0"/>
    <x v="0"/>
    <x v="0"/>
    <x v="0"/>
    <x v="0"/>
    <x v="0"/>
    <x v="0"/>
    <s v="Pagamento prestação de serviço como fiscal municipal no âmbito da fiscalização, referente ao mês de dezembro de 2024, conforme anexo"/>
  </r>
  <r>
    <x v="0"/>
    <n v="0"/>
    <n v="0"/>
    <n v="0"/>
    <n v="3750"/>
    <x v="1776"/>
    <x v="0"/>
    <x v="0"/>
    <x v="0"/>
    <s v="03.16.15"/>
    <x v="0"/>
    <x v="0"/>
    <x v="0"/>
    <s v="Direção Financeira"/>
    <s v="03.16.15"/>
    <s v="Direção Financeira"/>
    <s v="03.16.15"/>
    <x v="5"/>
    <x v="0"/>
    <x v="0"/>
    <x v="1"/>
    <x v="0"/>
    <x v="0"/>
    <x v="0"/>
    <x v="0"/>
    <x v="11"/>
    <s v="2024-12-16"/>
    <x v="3"/>
    <n v="3750"/>
    <x v="0"/>
    <m/>
    <x v="0"/>
    <m/>
    <x v="2"/>
    <n v="100474696"/>
    <x v="0"/>
    <x v="1"/>
    <s v="Direção Financeira"/>
    <s v="ORI"/>
    <x v="0"/>
    <m/>
    <x v="0"/>
    <x v="0"/>
    <x v="0"/>
    <x v="0"/>
    <x v="0"/>
    <x v="0"/>
    <x v="0"/>
    <x v="0"/>
    <x v="0"/>
    <x v="0"/>
    <x v="0"/>
    <s v="Direção Financeira"/>
    <x v="0"/>
    <x v="0"/>
    <x v="0"/>
    <x v="0"/>
    <x v="0"/>
    <x v="0"/>
    <x v="0"/>
    <x v="0"/>
    <x v="0"/>
    <x v="0"/>
    <x v="1"/>
    <x v="0"/>
    <s v="Pagamento prestação de serviço como fiscal municipal no âmbito da fiscalização, referente ao mês de dezembro de 2024, conforme anexo"/>
  </r>
  <r>
    <x v="0"/>
    <n v="0"/>
    <n v="0"/>
    <n v="0"/>
    <n v="21250"/>
    <x v="1776"/>
    <x v="0"/>
    <x v="0"/>
    <x v="0"/>
    <s v="03.16.15"/>
    <x v="0"/>
    <x v="0"/>
    <x v="0"/>
    <s v="Direção Financeira"/>
    <s v="03.16.15"/>
    <s v="Direção Financeira"/>
    <s v="03.16.15"/>
    <x v="5"/>
    <x v="0"/>
    <x v="0"/>
    <x v="1"/>
    <x v="0"/>
    <x v="0"/>
    <x v="0"/>
    <x v="0"/>
    <x v="11"/>
    <s v="2024-12-16"/>
    <x v="3"/>
    <n v="21250"/>
    <x v="0"/>
    <m/>
    <x v="0"/>
    <m/>
    <x v="32"/>
    <n v="100479490"/>
    <x v="0"/>
    <x v="0"/>
    <s v="Direção Financeira"/>
    <s v="ORI"/>
    <x v="0"/>
    <m/>
    <x v="0"/>
    <x v="0"/>
    <x v="0"/>
    <x v="0"/>
    <x v="0"/>
    <x v="0"/>
    <x v="0"/>
    <x v="0"/>
    <x v="0"/>
    <x v="0"/>
    <x v="0"/>
    <s v="Direção Financeira"/>
    <x v="0"/>
    <x v="0"/>
    <x v="0"/>
    <x v="0"/>
    <x v="0"/>
    <x v="0"/>
    <x v="0"/>
    <x v="0"/>
    <x v="0"/>
    <x v="0"/>
    <x v="0"/>
    <x v="0"/>
    <s v="Pagamento prestação de serviço como fiscal municipal no âmbito da fiscalização, referente ao mês de dezembro de 2024, conforme anexo"/>
  </r>
  <r>
    <x v="0"/>
    <n v="0"/>
    <n v="0"/>
    <n v="0"/>
    <n v="1000"/>
    <x v="1777"/>
    <x v="0"/>
    <x v="0"/>
    <x v="0"/>
    <s v="03.16.15"/>
    <x v="0"/>
    <x v="0"/>
    <x v="0"/>
    <s v="Direção Financeira"/>
    <s v="03.16.15"/>
    <s v="Direção Financeira"/>
    <s v="03.16.15"/>
    <x v="75"/>
    <x v="0"/>
    <x v="2"/>
    <x v="16"/>
    <x v="0"/>
    <x v="0"/>
    <x v="0"/>
    <x v="0"/>
    <x v="11"/>
    <s v="2024-12-17"/>
    <x v="3"/>
    <n v="1000"/>
    <x v="0"/>
    <m/>
    <x v="0"/>
    <m/>
    <x v="181"/>
    <n v="100479425"/>
    <x v="0"/>
    <x v="0"/>
    <s v="Direção Financeira"/>
    <s v="ORI"/>
    <x v="0"/>
    <m/>
    <x v="0"/>
    <x v="0"/>
    <x v="0"/>
    <x v="0"/>
    <x v="0"/>
    <x v="0"/>
    <x v="0"/>
    <x v="0"/>
    <x v="0"/>
    <x v="0"/>
    <x v="0"/>
    <s v="Direção Financeira"/>
    <x v="0"/>
    <x v="0"/>
    <x v="0"/>
    <x v="0"/>
    <x v="0"/>
    <x v="0"/>
    <x v="0"/>
    <x v="0"/>
    <x v="0"/>
    <x v="0"/>
    <x v="0"/>
    <x v="0"/>
    <s v="Restituição  a favor do senhor Domingo Barros, pelo valor pago na aquisição de combustível, conforme anexo."/>
  </r>
  <r>
    <x v="0"/>
    <n v="0"/>
    <n v="0"/>
    <n v="0"/>
    <n v="40000"/>
    <x v="1778"/>
    <x v="0"/>
    <x v="0"/>
    <x v="0"/>
    <s v="03.16.15"/>
    <x v="0"/>
    <x v="0"/>
    <x v="0"/>
    <s v="Direção Financeira"/>
    <s v="03.16.15"/>
    <s v="Direção Financeira"/>
    <s v="03.16.15"/>
    <x v="41"/>
    <x v="0"/>
    <x v="0"/>
    <x v="1"/>
    <x v="0"/>
    <x v="0"/>
    <x v="0"/>
    <x v="0"/>
    <x v="11"/>
    <s v="2024-12-17"/>
    <x v="3"/>
    <n v="40000"/>
    <x v="0"/>
    <m/>
    <x v="0"/>
    <m/>
    <x v="77"/>
    <n v="100477538"/>
    <x v="0"/>
    <x v="0"/>
    <s v="Direção Financeira"/>
    <s v="ORI"/>
    <x v="0"/>
    <m/>
    <x v="0"/>
    <x v="0"/>
    <x v="0"/>
    <x v="0"/>
    <x v="0"/>
    <x v="0"/>
    <x v="0"/>
    <x v="0"/>
    <x v="0"/>
    <x v="0"/>
    <x v="0"/>
    <s v="Direção Financeira"/>
    <x v="0"/>
    <x v="0"/>
    <x v="0"/>
    <x v="0"/>
    <x v="0"/>
    <x v="0"/>
    <x v="0"/>
    <x v="0"/>
    <x v="0"/>
    <x v="0"/>
    <x v="0"/>
    <x v="0"/>
    <s v="Pagamento a favor de Oficina Mecânica André, pela a aquisição de serviços de reparação e bico injetora e trocas de maxilas e pastilhas da viatura afeto aos serviços da CMSM, conforme anexo."/>
  </r>
  <r>
    <x v="0"/>
    <n v="0"/>
    <n v="0"/>
    <n v="0"/>
    <n v="1213"/>
    <x v="1779"/>
    <x v="0"/>
    <x v="0"/>
    <x v="0"/>
    <s v="03.16.11"/>
    <x v="27"/>
    <x v="0"/>
    <x v="0"/>
    <s v="Direcção de Obras"/>
    <s v="03.16.11"/>
    <s v="Direcção de Obras"/>
    <s v="03.16.11"/>
    <x v="30"/>
    <x v="0"/>
    <x v="0"/>
    <x v="0"/>
    <x v="1"/>
    <x v="0"/>
    <x v="0"/>
    <x v="1"/>
    <x v="12"/>
    <s v="2025-01-17"/>
    <x v="0"/>
    <n v="1213"/>
    <x v="0"/>
    <m/>
    <x v="0"/>
    <m/>
    <x v="303"/>
    <n v="100476050"/>
    <x v="0"/>
    <x v="0"/>
    <s v="Direcção de Obras"/>
    <s v="ORI"/>
    <x v="0"/>
    <m/>
    <x v="0"/>
    <x v="0"/>
    <x v="0"/>
    <x v="0"/>
    <x v="0"/>
    <x v="0"/>
    <x v="0"/>
    <x v="0"/>
    <x v="0"/>
    <x v="0"/>
    <x v="0"/>
    <s v="Direcção de Obras"/>
    <x v="0"/>
    <x v="0"/>
    <x v="0"/>
    <x v="0"/>
    <x v="0"/>
    <x v="0"/>
    <x v="0"/>
    <x v="0"/>
    <x v="0"/>
    <x v="0"/>
    <x v="0"/>
    <x v="0"/>
    <s v="pagamento correspondente a diferença de salario/ subsidio maternidade  referente ao mês de setembro de 2024, conforme anexo. "/>
  </r>
  <r>
    <x v="0"/>
    <n v="0"/>
    <n v="0"/>
    <n v="0"/>
    <n v="19089"/>
    <x v="1780"/>
    <x v="0"/>
    <x v="0"/>
    <x v="0"/>
    <s v="03.16.15"/>
    <x v="0"/>
    <x v="0"/>
    <x v="0"/>
    <s v="Direção Financeira"/>
    <s v="03.16.15"/>
    <s v="Direção Financeira"/>
    <s v="03.16.15"/>
    <x v="60"/>
    <x v="0"/>
    <x v="0"/>
    <x v="0"/>
    <x v="0"/>
    <x v="0"/>
    <x v="0"/>
    <x v="0"/>
    <x v="11"/>
    <s v="2024-12-17"/>
    <x v="3"/>
    <n v="19089"/>
    <x v="0"/>
    <m/>
    <x v="0"/>
    <m/>
    <x v="204"/>
    <n v="100463625"/>
    <x v="0"/>
    <x v="0"/>
    <s v="Direção Financeira"/>
    <s v="ORI"/>
    <x v="0"/>
    <m/>
    <x v="0"/>
    <x v="0"/>
    <x v="0"/>
    <x v="0"/>
    <x v="0"/>
    <x v="0"/>
    <x v="0"/>
    <x v="0"/>
    <x v="0"/>
    <x v="0"/>
    <x v="0"/>
    <s v="Direção Financeira"/>
    <x v="0"/>
    <x v="0"/>
    <x v="0"/>
    <x v="0"/>
    <x v="0"/>
    <x v="0"/>
    <x v="0"/>
    <x v="0"/>
    <x v="0"/>
    <x v="0"/>
    <x v="0"/>
    <x v="0"/>
    <s v="Pagamento a favor da Sra. IVALDINA MENDES VAZ, relativamente as inspeções realizadas no mês de Novembro, conforme anexo."/>
  </r>
  <r>
    <x v="1"/>
    <n v="0"/>
    <n v="0"/>
    <n v="0"/>
    <n v="28950"/>
    <x v="1781"/>
    <x v="0"/>
    <x v="0"/>
    <x v="0"/>
    <s v="01.28.01.08"/>
    <x v="15"/>
    <x v="4"/>
    <x v="5"/>
    <s v="Habitação Social"/>
    <s v="01.28.01"/>
    <s v="Habitação Social"/>
    <s v="01.28.01"/>
    <x v="1"/>
    <x v="0"/>
    <x v="0"/>
    <x v="0"/>
    <x v="0"/>
    <x v="1"/>
    <x v="1"/>
    <x v="0"/>
    <x v="0"/>
    <s v="2024-01-26"/>
    <x v="0"/>
    <n v="28950"/>
    <x v="0"/>
    <m/>
    <x v="0"/>
    <m/>
    <x v="2"/>
    <n v="100474696"/>
    <x v="0"/>
    <x v="1"/>
    <s v="Habitações Sociais"/>
    <s v="ORI"/>
    <x v="0"/>
    <s v="HS"/>
    <x v="0"/>
    <x v="0"/>
    <x v="0"/>
    <x v="0"/>
    <x v="0"/>
    <x v="0"/>
    <x v="0"/>
    <x v="0"/>
    <x v="0"/>
    <x v="0"/>
    <x v="0"/>
    <s v="Habitações Sociais"/>
    <x v="0"/>
    <x v="0"/>
    <x v="0"/>
    <x v="0"/>
    <x v="1"/>
    <x v="0"/>
    <x v="0"/>
    <x v="0"/>
    <x v="0"/>
    <x v="0"/>
    <x v="1"/>
    <x v="0"/>
    <s v="Pagamento referente a pinturas de fachadas de habitação social, conforme proposta em anexo"/>
  </r>
  <r>
    <x v="0"/>
    <n v="0"/>
    <n v="0"/>
    <n v="0"/>
    <n v="1000"/>
    <x v="1782"/>
    <x v="0"/>
    <x v="0"/>
    <x v="0"/>
    <s v="03.16.23"/>
    <x v="14"/>
    <x v="0"/>
    <x v="0"/>
    <s v="Direção da Educação, Formação Profissional, Emprego"/>
    <s v="03.16.23"/>
    <s v="Direção da Educação, Formação Profissional, Emprego"/>
    <s v="03.16.23"/>
    <x v="3"/>
    <x v="0"/>
    <x v="0"/>
    <x v="1"/>
    <x v="0"/>
    <x v="0"/>
    <x v="0"/>
    <x v="0"/>
    <x v="2"/>
    <s v="2024-02-20"/>
    <x v="0"/>
    <n v="1000"/>
    <x v="0"/>
    <m/>
    <x v="0"/>
    <m/>
    <x v="26"/>
    <n v="100458633"/>
    <x v="0"/>
    <x v="0"/>
    <s v="Direção da Educação, Formação Profissional, Emprego"/>
    <s v="ORI"/>
    <x v="0"/>
    <m/>
    <x v="0"/>
    <x v="0"/>
    <x v="0"/>
    <x v="0"/>
    <x v="0"/>
    <x v="0"/>
    <x v="0"/>
    <x v="0"/>
    <x v="0"/>
    <x v="0"/>
    <x v="0"/>
    <s v="Direção da Educação, Formação Profissional, Emprego"/>
    <x v="0"/>
    <x v="0"/>
    <x v="0"/>
    <x v="0"/>
    <x v="0"/>
    <x v="0"/>
    <x v="0"/>
    <x v="0"/>
    <x v="0"/>
    <x v="0"/>
    <x v="0"/>
    <x v="0"/>
    <s v="Ajuda de custo a favor da senhor Joaquim Tavares pela sua deslocação a Tarrafal no dia 18 de fevereiro em missão oficial de serviço, conforme guia de marcha em anexo.  "/>
  </r>
  <r>
    <x v="1"/>
    <n v="0"/>
    <n v="0"/>
    <n v="0"/>
    <n v="15796"/>
    <x v="1783"/>
    <x v="0"/>
    <x v="0"/>
    <x v="0"/>
    <s v="03.16.15"/>
    <x v="0"/>
    <x v="0"/>
    <x v="0"/>
    <s v="Direção Financeira"/>
    <s v="03.16.15"/>
    <s v="Direção Financeira"/>
    <s v="03.16.15"/>
    <x v="55"/>
    <x v="0"/>
    <x v="0"/>
    <x v="0"/>
    <x v="0"/>
    <x v="0"/>
    <x v="1"/>
    <x v="0"/>
    <x v="6"/>
    <s v="2024-04-10"/>
    <x v="1"/>
    <n v="15796"/>
    <x v="0"/>
    <m/>
    <x v="0"/>
    <m/>
    <x v="114"/>
    <n v="100121448"/>
    <x v="0"/>
    <x v="0"/>
    <s v="Direção Financeira"/>
    <s v="ORI"/>
    <x v="0"/>
    <m/>
    <x v="0"/>
    <x v="0"/>
    <x v="0"/>
    <x v="0"/>
    <x v="0"/>
    <x v="0"/>
    <x v="0"/>
    <x v="0"/>
    <x v="0"/>
    <x v="0"/>
    <x v="0"/>
    <s v="Direção Financeira"/>
    <x v="0"/>
    <x v="0"/>
    <x v="0"/>
    <x v="0"/>
    <x v="0"/>
    <x v="0"/>
    <x v="0"/>
    <x v="0"/>
    <x v="0"/>
    <x v="0"/>
    <x v="0"/>
    <x v="0"/>
    <s v="Transferência a favor STAPS dos descontos de 1% efetuada nos salário dos funcionários, referente a mês de Novembro  e Dezembro de 2023, conforme justificativo em anexo."/>
  </r>
  <r>
    <x v="0"/>
    <n v="0"/>
    <n v="0"/>
    <n v="0"/>
    <n v="3000"/>
    <x v="1784"/>
    <x v="0"/>
    <x v="0"/>
    <x v="0"/>
    <s v="01.25.03.12"/>
    <x v="6"/>
    <x v="3"/>
    <x v="3"/>
    <s v="Emprego e Formação profissional"/>
    <s v="01.25.03"/>
    <s v="Emprego e Formação profissional"/>
    <s v="01.25.03"/>
    <x v="4"/>
    <x v="0"/>
    <x v="2"/>
    <x v="2"/>
    <x v="0"/>
    <x v="1"/>
    <x v="0"/>
    <x v="0"/>
    <x v="6"/>
    <s v="2024-04-16"/>
    <x v="1"/>
    <n v="3000"/>
    <x v="0"/>
    <m/>
    <x v="0"/>
    <m/>
    <x v="304"/>
    <n v="100479597"/>
    <x v="0"/>
    <x v="0"/>
    <s v="Estágios Profissionais e Promoção de Emprego"/>
    <s v="ORI"/>
    <x v="0"/>
    <m/>
    <x v="0"/>
    <x v="0"/>
    <x v="0"/>
    <x v="0"/>
    <x v="0"/>
    <x v="0"/>
    <x v="0"/>
    <x v="0"/>
    <x v="0"/>
    <x v="0"/>
    <x v="0"/>
    <s v="Estágios Profissionais e Promoção de Emprego"/>
    <x v="0"/>
    <x v="0"/>
    <x v="0"/>
    <x v="0"/>
    <x v="1"/>
    <x v="0"/>
    <x v="0"/>
    <x v="0"/>
    <x v="0"/>
    <x v="0"/>
    <x v="0"/>
    <x v="0"/>
    <s v="Apoio para pagamento transporte a favor da senhora Claudina da Veiga Borges, estagiada da ribeira São Miguel, conforme anexo."/>
  </r>
  <r>
    <x v="0"/>
    <n v="0"/>
    <n v="0"/>
    <n v="0"/>
    <n v="10000"/>
    <x v="1785"/>
    <x v="0"/>
    <x v="0"/>
    <x v="0"/>
    <s v="01.25.05.12"/>
    <x v="10"/>
    <x v="3"/>
    <x v="3"/>
    <s v="Saúde"/>
    <s v="01.25.05"/>
    <s v="Saúde"/>
    <s v="01.25.05"/>
    <x v="7"/>
    <x v="0"/>
    <x v="4"/>
    <x v="4"/>
    <x v="0"/>
    <x v="1"/>
    <x v="0"/>
    <x v="0"/>
    <x v="3"/>
    <s v="2024-05-20"/>
    <x v="1"/>
    <n v="10000"/>
    <x v="0"/>
    <m/>
    <x v="0"/>
    <m/>
    <x v="152"/>
    <n v="100479628"/>
    <x v="0"/>
    <x v="0"/>
    <s v="Promoção e Inclusão Social"/>
    <s v="ORI"/>
    <x v="0"/>
    <m/>
    <x v="0"/>
    <x v="0"/>
    <x v="0"/>
    <x v="0"/>
    <x v="0"/>
    <x v="0"/>
    <x v="0"/>
    <x v="0"/>
    <x v="0"/>
    <x v="0"/>
    <x v="0"/>
    <s v="Promoção e Inclusão Social"/>
    <x v="0"/>
    <x v="0"/>
    <x v="0"/>
    <x v="0"/>
    <x v="1"/>
    <x v="0"/>
    <x v="0"/>
    <x v="0"/>
    <x v="0"/>
    <x v="0"/>
    <x v="0"/>
    <x v="0"/>
    <s v="Apoio a favor da senhora Genoveva Gomes Tavares, referente a comparticipação no pagamento de renda (caso VBG), conforme anexo."/>
  </r>
  <r>
    <x v="0"/>
    <n v="0"/>
    <n v="0"/>
    <n v="0"/>
    <n v="2800"/>
    <x v="1786"/>
    <x v="0"/>
    <x v="0"/>
    <x v="0"/>
    <s v="03.16.23"/>
    <x v="14"/>
    <x v="0"/>
    <x v="0"/>
    <s v="Direção da Educação, Formação Profissional, Emprego"/>
    <s v="03.16.23"/>
    <s v="Direção da Educação, Formação Profissional, Emprego"/>
    <s v="03.16.23"/>
    <x v="3"/>
    <x v="0"/>
    <x v="0"/>
    <x v="1"/>
    <x v="0"/>
    <x v="0"/>
    <x v="0"/>
    <x v="0"/>
    <x v="0"/>
    <s v="2024-01-10"/>
    <x v="0"/>
    <n v="2800"/>
    <x v="0"/>
    <m/>
    <x v="0"/>
    <m/>
    <x v="305"/>
    <n v="100404863"/>
    <x v="0"/>
    <x v="0"/>
    <s v="Direção da Educação, Formação Profissional, Emprego"/>
    <s v="ORI"/>
    <x v="0"/>
    <m/>
    <x v="0"/>
    <x v="0"/>
    <x v="0"/>
    <x v="0"/>
    <x v="0"/>
    <x v="0"/>
    <x v="0"/>
    <x v="0"/>
    <x v="0"/>
    <x v="0"/>
    <x v="0"/>
    <s v="Direção da Educação, Formação Profissional, Emprego"/>
    <x v="0"/>
    <x v="0"/>
    <x v="0"/>
    <x v="0"/>
    <x v="0"/>
    <x v="0"/>
    <x v="0"/>
    <x v="0"/>
    <x v="0"/>
    <x v="0"/>
    <x v="0"/>
    <x v="0"/>
    <s v=" Ajuda de custo a favor do Sr. Francisco Cardoso motorista pela sua deslocação em missão de serviço a cidade da Praia no dia 05 e 07 de Janeiro de 2024, conforme justificativo em anexo.  "/>
  </r>
  <r>
    <x v="1"/>
    <n v="0"/>
    <n v="0"/>
    <n v="0"/>
    <n v="164050"/>
    <x v="1781"/>
    <x v="0"/>
    <x v="0"/>
    <x v="0"/>
    <s v="01.28.01.08"/>
    <x v="15"/>
    <x v="4"/>
    <x v="5"/>
    <s v="Habitação Social"/>
    <s v="01.28.01"/>
    <s v="Habitação Social"/>
    <s v="01.28.01"/>
    <x v="1"/>
    <x v="0"/>
    <x v="0"/>
    <x v="0"/>
    <x v="0"/>
    <x v="1"/>
    <x v="1"/>
    <x v="0"/>
    <x v="0"/>
    <s v="2024-01-26"/>
    <x v="0"/>
    <n v="164050"/>
    <x v="0"/>
    <m/>
    <x v="0"/>
    <m/>
    <x v="107"/>
    <n v="100478900"/>
    <x v="0"/>
    <x v="0"/>
    <s v="Habitações Sociais"/>
    <s v="ORI"/>
    <x v="0"/>
    <s v="HS"/>
    <x v="0"/>
    <x v="0"/>
    <x v="0"/>
    <x v="0"/>
    <x v="0"/>
    <x v="0"/>
    <x v="0"/>
    <x v="0"/>
    <x v="0"/>
    <x v="0"/>
    <x v="0"/>
    <s v="Habitações Sociais"/>
    <x v="0"/>
    <x v="0"/>
    <x v="0"/>
    <x v="0"/>
    <x v="1"/>
    <x v="0"/>
    <x v="0"/>
    <x v="0"/>
    <x v="0"/>
    <x v="0"/>
    <x v="0"/>
    <x v="0"/>
    <s v="Pagamento referente a pinturas de fachadas de habitação social, conforme proposta em anexo"/>
  </r>
  <r>
    <x v="1"/>
    <n v="0"/>
    <n v="0"/>
    <n v="0"/>
    <n v="9750"/>
    <x v="1787"/>
    <x v="0"/>
    <x v="0"/>
    <x v="0"/>
    <s v="01.28.01.08"/>
    <x v="15"/>
    <x v="4"/>
    <x v="5"/>
    <s v="Habitação Social"/>
    <s v="01.28.01"/>
    <s v="Habitação Social"/>
    <s v="01.28.01"/>
    <x v="1"/>
    <x v="0"/>
    <x v="0"/>
    <x v="0"/>
    <x v="0"/>
    <x v="1"/>
    <x v="1"/>
    <x v="0"/>
    <x v="0"/>
    <s v="2024-01-26"/>
    <x v="0"/>
    <n v="9750"/>
    <x v="0"/>
    <m/>
    <x v="0"/>
    <m/>
    <x v="2"/>
    <n v="100474696"/>
    <x v="0"/>
    <x v="1"/>
    <s v="Habitações Sociais"/>
    <s v="ORI"/>
    <x v="0"/>
    <s v="HS"/>
    <x v="0"/>
    <x v="0"/>
    <x v="0"/>
    <x v="0"/>
    <x v="0"/>
    <x v="0"/>
    <x v="0"/>
    <x v="0"/>
    <x v="0"/>
    <x v="0"/>
    <x v="0"/>
    <s v="Habitações Sociais"/>
    <x v="0"/>
    <x v="0"/>
    <x v="0"/>
    <x v="0"/>
    <x v="1"/>
    <x v="0"/>
    <x v="0"/>
    <x v="0"/>
    <x v="0"/>
    <x v="0"/>
    <x v="1"/>
    <x v="0"/>
    <s v="Pagamento referente a construção de casa de banho da habitação da senhora Benísia Tavares, conforme anexo. "/>
  </r>
  <r>
    <x v="1"/>
    <n v="0"/>
    <n v="0"/>
    <n v="0"/>
    <n v="55250"/>
    <x v="1787"/>
    <x v="0"/>
    <x v="0"/>
    <x v="0"/>
    <s v="01.28.01.08"/>
    <x v="15"/>
    <x v="4"/>
    <x v="5"/>
    <s v="Habitação Social"/>
    <s v="01.28.01"/>
    <s v="Habitação Social"/>
    <s v="01.28.01"/>
    <x v="1"/>
    <x v="0"/>
    <x v="0"/>
    <x v="0"/>
    <x v="0"/>
    <x v="1"/>
    <x v="1"/>
    <x v="0"/>
    <x v="0"/>
    <s v="2024-01-26"/>
    <x v="0"/>
    <n v="55250"/>
    <x v="0"/>
    <m/>
    <x v="0"/>
    <m/>
    <x v="306"/>
    <n v="100479595"/>
    <x v="0"/>
    <x v="0"/>
    <s v="Habitações Sociais"/>
    <s v="ORI"/>
    <x v="0"/>
    <s v="HS"/>
    <x v="0"/>
    <x v="0"/>
    <x v="0"/>
    <x v="0"/>
    <x v="0"/>
    <x v="0"/>
    <x v="0"/>
    <x v="0"/>
    <x v="0"/>
    <x v="0"/>
    <x v="0"/>
    <s v="Habitações Sociais"/>
    <x v="0"/>
    <x v="0"/>
    <x v="0"/>
    <x v="0"/>
    <x v="1"/>
    <x v="0"/>
    <x v="0"/>
    <x v="0"/>
    <x v="0"/>
    <x v="0"/>
    <x v="0"/>
    <x v="0"/>
    <s v="Pagamento referente a construção de casa de banho da habitação da senhora Benísia Tavares, conforme anexo. "/>
  </r>
  <r>
    <x v="0"/>
    <n v="0"/>
    <n v="0"/>
    <n v="0"/>
    <n v="6000"/>
    <x v="1788"/>
    <x v="0"/>
    <x v="0"/>
    <x v="0"/>
    <s v="03.16.15"/>
    <x v="0"/>
    <x v="0"/>
    <x v="0"/>
    <s v="Direção Financeira"/>
    <s v="03.16.15"/>
    <s v="Direção Financeira"/>
    <s v="03.16.15"/>
    <x v="3"/>
    <x v="0"/>
    <x v="0"/>
    <x v="1"/>
    <x v="0"/>
    <x v="0"/>
    <x v="0"/>
    <x v="0"/>
    <x v="2"/>
    <s v="2024-02-01"/>
    <x v="0"/>
    <n v="6000"/>
    <x v="0"/>
    <m/>
    <x v="0"/>
    <m/>
    <x v="57"/>
    <n v="100475419"/>
    <x v="0"/>
    <x v="0"/>
    <s v="Direção Financeira"/>
    <s v="ORI"/>
    <x v="0"/>
    <m/>
    <x v="0"/>
    <x v="0"/>
    <x v="0"/>
    <x v="0"/>
    <x v="0"/>
    <x v="0"/>
    <x v="0"/>
    <x v="0"/>
    <x v="0"/>
    <x v="0"/>
    <x v="0"/>
    <s v="Direção Financeira"/>
    <x v="0"/>
    <x v="0"/>
    <x v="0"/>
    <x v="0"/>
    <x v="0"/>
    <x v="0"/>
    <x v="0"/>
    <x v="0"/>
    <x v="0"/>
    <x v="0"/>
    <x v="0"/>
    <x v="0"/>
    <s v="Ajuda de custo e subsidio transporte a favor da senhora Anila Maria Correia Rodrigues, pela sua deslocação a Praia nos dias 01 e 02 de Fevereiro em missão oficial, de serviço, conforme anexo."/>
  </r>
  <r>
    <x v="0"/>
    <n v="0"/>
    <n v="0"/>
    <n v="0"/>
    <n v="2250"/>
    <x v="1789"/>
    <x v="0"/>
    <x v="0"/>
    <x v="0"/>
    <s v="01.25.04.22"/>
    <x v="7"/>
    <x v="3"/>
    <x v="3"/>
    <s v="Cultura"/>
    <s v="01.25.04"/>
    <s v="Cultura"/>
    <s v="01.25.04"/>
    <x v="4"/>
    <x v="0"/>
    <x v="2"/>
    <x v="2"/>
    <x v="0"/>
    <x v="1"/>
    <x v="0"/>
    <x v="0"/>
    <x v="3"/>
    <s v="2024-05-23"/>
    <x v="1"/>
    <n v="2250"/>
    <x v="0"/>
    <m/>
    <x v="0"/>
    <m/>
    <x v="2"/>
    <n v="100474696"/>
    <x v="0"/>
    <x v="1"/>
    <s v="Atividades culturais e promoção da cultura no Concelho"/>
    <s v="ORI"/>
    <x v="0"/>
    <s v="ACPCC"/>
    <x v="0"/>
    <x v="0"/>
    <x v="0"/>
    <x v="0"/>
    <x v="0"/>
    <x v="0"/>
    <x v="0"/>
    <x v="0"/>
    <x v="0"/>
    <x v="0"/>
    <x v="0"/>
    <s v="Atividades culturais e promoção da cultura no Concelho"/>
    <x v="0"/>
    <x v="0"/>
    <x v="0"/>
    <x v="0"/>
    <x v="1"/>
    <x v="0"/>
    <x v="0"/>
    <x v="0"/>
    <x v="0"/>
    <x v="0"/>
    <x v="1"/>
    <x v="0"/>
    <s v="Pagamento referente a serviços de publicidade para a feira de cinza nos dias 12 e 13 de fevereiro 2024, no mercado municipal de calheta, conforme anexo."/>
  </r>
  <r>
    <x v="0"/>
    <n v="0"/>
    <n v="0"/>
    <n v="0"/>
    <n v="12750"/>
    <x v="1789"/>
    <x v="0"/>
    <x v="0"/>
    <x v="0"/>
    <s v="01.25.04.22"/>
    <x v="7"/>
    <x v="3"/>
    <x v="3"/>
    <s v="Cultura"/>
    <s v="01.25.04"/>
    <s v="Cultura"/>
    <s v="01.25.04"/>
    <x v="4"/>
    <x v="0"/>
    <x v="2"/>
    <x v="2"/>
    <x v="0"/>
    <x v="1"/>
    <x v="0"/>
    <x v="0"/>
    <x v="3"/>
    <s v="2024-05-23"/>
    <x v="1"/>
    <n v="12750"/>
    <x v="0"/>
    <m/>
    <x v="0"/>
    <m/>
    <x v="307"/>
    <n v="10047685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serviços de publicidade para a feira de cinza nos dias 12 e 13 de fevereiro 2024, no mercado municipal de calheta, conforme anexo."/>
  </r>
  <r>
    <x v="0"/>
    <n v="0"/>
    <n v="0"/>
    <n v="0"/>
    <n v="129000"/>
    <x v="1790"/>
    <x v="0"/>
    <x v="0"/>
    <x v="0"/>
    <s v="01.24.04.01.05"/>
    <x v="44"/>
    <x v="6"/>
    <x v="7"/>
    <s v="Segurança"/>
    <s v="01.24.04"/>
    <s v="Segurança"/>
    <s v="01.24.04"/>
    <x v="65"/>
    <x v="0"/>
    <x v="0"/>
    <x v="0"/>
    <x v="0"/>
    <x v="1"/>
    <x v="0"/>
    <x v="0"/>
    <x v="4"/>
    <s v="2024-06-11"/>
    <x v="1"/>
    <n v="129000"/>
    <x v="0"/>
    <m/>
    <x v="0"/>
    <m/>
    <x v="283"/>
    <n v="100479630"/>
    <x v="0"/>
    <x v="0"/>
    <s v="Formação de Bombeiros/Fiscais Municipais"/>
    <s v="ORI"/>
    <x v="0"/>
    <m/>
    <x v="0"/>
    <x v="0"/>
    <x v="0"/>
    <x v="0"/>
    <x v="0"/>
    <x v="0"/>
    <x v="0"/>
    <x v="0"/>
    <x v="0"/>
    <x v="0"/>
    <x v="0"/>
    <s v="Formação de Bombeiros/Fiscais Municipais"/>
    <x v="0"/>
    <x v="0"/>
    <x v="0"/>
    <x v="0"/>
    <x v="1"/>
    <x v="0"/>
    <x v="0"/>
    <x v="0"/>
    <x v="0"/>
    <x v="0"/>
    <x v="0"/>
    <x v="0"/>
    <s v="Pagamento referente ao serviço de transporte de formando para formação de policia municipal, conforme anexo."/>
  </r>
  <r>
    <x v="1"/>
    <n v="0"/>
    <n v="0"/>
    <n v="0"/>
    <n v="13000"/>
    <x v="1791"/>
    <x v="0"/>
    <x v="0"/>
    <x v="0"/>
    <s v="01.25.02.23"/>
    <x v="12"/>
    <x v="3"/>
    <x v="3"/>
    <s v="desporto"/>
    <s v="01.25.02"/>
    <s v="desporto"/>
    <s v="01.25.02"/>
    <x v="1"/>
    <x v="0"/>
    <x v="0"/>
    <x v="0"/>
    <x v="0"/>
    <x v="1"/>
    <x v="1"/>
    <x v="0"/>
    <x v="4"/>
    <s v="2024-06-19"/>
    <x v="1"/>
    <n v="13000"/>
    <x v="0"/>
    <m/>
    <x v="0"/>
    <m/>
    <x v="6"/>
    <n v="10047491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 gratificação dos árbitros do torneio de futsal, conforme proposta em anexo."/>
  </r>
  <r>
    <x v="0"/>
    <n v="0"/>
    <n v="0"/>
    <n v="0"/>
    <n v="62952"/>
    <x v="1792"/>
    <x v="0"/>
    <x v="0"/>
    <x v="0"/>
    <s v="03.16.15"/>
    <x v="0"/>
    <x v="0"/>
    <x v="0"/>
    <s v="Direção Financeira"/>
    <s v="03.16.15"/>
    <s v="Direção Financeira"/>
    <s v="03.16.15"/>
    <x v="36"/>
    <x v="0"/>
    <x v="0"/>
    <x v="0"/>
    <x v="0"/>
    <x v="0"/>
    <x v="0"/>
    <x v="0"/>
    <x v="7"/>
    <s v="2024-09-06"/>
    <x v="2"/>
    <n v="62952"/>
    <x v="0"/>
    <m/>
    <x v="0"/>
    <m/>
    <x v="1"/>
    <n v="100476920"/>
    <x v="0"/>
    <x v="0"/>
    <s v="Direção Financeira"/>
    <s v="ORI"/>
    <x v="0"/>
    <m/>
    <x v="0"/>
    <x v="0"/>
    <x v="0"/>
    <x v="0"/>
    <x v="0"/>
    <x v="0"/>
    <x v="0"/>
    <x v="0"/>
    <x v="0"/>
    <x v="0"/>
    <x v="0"/>
    <s v="Direção Financeira"/>
    <x v="0"/>
    <x v="0"/>
    <x v="0"/>
    <x v="0"/>
    <x v="0"/>
    <x v="0"/>
    <x v="0"/>
    <x v="0"/>
    <x v="0"/>
    <x v="0"/>
    <x v="0"/>
    <x v="0"/>
    <s v="Pagamento referente a aquisição de combustíveis destinados a viatura afeto aos serviços da CMSM, conforme anexo."/>
  </r>
  <r>
    <x v="0"/>
    <n v="0"/>
    <n v="0"/>
    <n v="0"/>
    <n v="9600"/>
    <x v="1793"/>
    <x v="0"/>
    <x v="1"/>
    <x v="0"/>
    <s v="03.03.10"/>
    <x v="8"/>
    <x v="0"/>
    <x v="4"/>
    <s v="Receitas Da Câmara"/>
    <s v="03.03.10"/>
    <s v="Receitas Da Câmara"/>
    <s v="03.03.10"/>
    <x v="20"/>
    <x v="0"/>
    <x v="3"/>
    <x v="3"/>
    <x v="0"/>
    <x v="0"/>
    <x v="2"/>
    <x v="0"/>
    <x v="5"/>
    <s v="2024-08-22"/>
    <x v="2"/>
    <n v="9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00"/>
    <x v="1794"/>
    <x v="0"/>
    <x v="1"/>
    <x v="0"/>
    <s v="03.03.10"/>
    <x v="8"/>
    <x v="0"/>
    <x v="4"/>
    <s v="Receitas Da Câmara"/>
    <s v="03.03.10"/>
    <s v="Receitas Da Câmara"/>
    <s v="03.03.10"/>
    <x v="11"/>
    <x v="0"/>
    <x v="0"/>
    <x v="5"/>
    <x v="0"/>
    <x v="0"/>
    <x v="2"/>
    <x v="0"/>
    <x v="5"/>
    <s v="2024-08-22"/>
    <x v="2"/>
    <n v="7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430"/>
    <x v="1795"/>
    <x v="0"/>
    <x v="1"/>
    <x v="0"/>
    <s v="03.03.10"/>
    <x v="8"/>
    <x v="0"/>
    <x v="4"/>
    <s v="Receitas Da Câmara"/>
    <s v="03.03.10"/>
    <s v="Receitas Da Câmara"/>
    <s v="03.03.10"/>
    <x v="13"/>
    <x v="0"/>
    <x v="3"/>
    <x v="3"/>
    <x v="0"/>
    <x v="0"/>
    <x v="2"/>
    <x v="0"/>
    <x v="5"/>
    <s v="2024-08-22"/>
    <x v="2"/>
    <n v="34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
    <x v="1796"/>
    <x v="0"/>
    <x v="1"/>
    <x v="0"/>
    <s v="03.03.10"/>
    <x v="8"/>
    <x v="0"/>
    <x v="4"/>
    <s v="Receitas Da Câmara"/>
    <s v="03.03.10"/>
    <s v="Receitas Da Câmara"/>
    <s v="03.03.10"/>
    <x v="8"/>
    <x v="0"/>
    <x v="3"/>
    <x v="3"/>
    <x v="0"/>
    <x v="0"/>
    <x v="2"/>
    <x v="0"/>
    <x v="5"/>
    <s v="2024-08-22"/>
    <x v="2"/>
    <n v="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90"/>
    <x v="1797"/>
    <x v="0"/>
    <x v="1"/>
    <x v="0"/>
    <s v="03.03.10"/>
    <x v="8"/>
    <x v="0"/>
    <x v="4"/>
    <s v="Receitas Da Câmara"/>
    <s v="03.03.10"/>
    <s v="Receitas Da Câmara"/>
    <s v="03.03.10"/>
    <x v="17"/>
    <x v="0"/>
    <x v="3"/>
    <x v="3"/>
    <x v="0"/>
    <x v="0"/>
    <x v="2"/>
    <x v="0"/>
    <x v="5"/>
    <s v="2024-08-22"/>
    <x v="2"/>
    <n v="48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66"/>
    <x v="1798"/>
    <x v="0"/>
    <x v="1"/>
    <x v="0"/>
    <s v="03.03.10"/>
    <x v="8"/>
    <x v="0"/>
    <x v="4"/>
    <s v="Receitas Da Câmara"/>
    <s v="03.03.10"/>
    <s v="Receitas Da Câmara"/>
    <s v="03.03.10"/>
    <x v="9"/>
    <x v="0"/>
    <x v="3"/>
    <x v="3"/>
    <x v="0"/>
    <x v="0"/>
    <x v="2"/>
    <x v="0"/>
    <x v="5"/>
    <s v="2024-08-22"/>
    <x v="2"/>
    <n v="726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1799"/>
    <x v="0"/>
    <x v="1"/>
    <x v="0"/>
    <s v="03.03.10"/>
    <x v="8"/>
    <x v="0"/>
    <x v="4"/>
    <s v="Receitas Da Câmara"/>
    <s v="03.03.10"/>
    <s v="Receitas Da Câmara"/>
    <s v="03.03.10"/>
    <x v="21"/>
    <x v="0"/>
    <x v="3"/>
    <x v="3"/>
    <x v="0"/>
    <x v="0"/>
    <x v="2"/>
    <x v="0"/>
    <x v="5"/>
    <s v="2024-08-22"/>
    <x v="2"/>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333"/>
    <x v="1800"/>
    <x v="0"/>
    <x v="0"/>
    <x v="0"/>
    <s v="03.16.23"/>
    <x v="14"/>
    <x v="0"/>
    <x v="0"/>
    <s v="Direção da Educação, Formação Profissional, Emprego"/>
    <s v="03.16.23"/>
    <s v="Direção da Educação, Formação Profissional, Emprego"/>
    <s v="03.16.23"/>
    <x v="60"/>
    <x v="0"/>
    <x v="0"/>
    <x v="0"/>
    <x v="0"/>
    <x v="0"/>
    <x v="0"/>
    <x v="0"/>
    <x v="4"/>
    <s v="2024-06-21"/>
    <x v="1"/>
    <n v="10333"/>
    <x v="0"/>
    <m/>
    <x v="0"/>
    <m/>
    <x v="305"/>
    <n v="100404863"/>
    <x v="0"/>
    <x v="0"/>
    <s v="Direção da Educação, Formação Profissional, Emprego"/>
    <s v="ORI"/>
    <x v="0"/>
    <m/>
    <x v="0"/>
    <x v="0"/>
    <x v="0"/>
    <x v="0"/>
    <x v="0"/>
    <x v="0"/>
    <x v="0"/>
    <x v="0"/>
    <x v="0"/>
    <x v="0"/>
    <x v="0"/>
    <s v="Direção da Educação, Formação Profissional, Emprego"/>
    <x v="0"/>
    <x v="0"/>
    <x v="0"/>
    <x v="0"/>
    <x v="0"/>
    <x v="0"/>
    <x v="0"/>
    <x v="0"/>
    <x v="0"/>
    <x v="0"/>
    <x v="0"/>
    <x v="0"/>
    <s v="Pagamento a favor do Sr. Francisco Gomes Cardoso, correspondentes a horas extras referente a junho de 2024, conforme anexo."/>
  </r>
  <r>
    <x v="1"/>
    <n v="0"/>
    <n v="0"/>
    <n v="0"/>
    <n v="11000"/>
    <x v="1801"/>
    <x v="0"/>
    <x v="0"/>
    <x v="0"/>
    <s v="01.27.02.15"/>
    <x v="25"/>
    <x v="1"/>
    <x v="1"/>
    <s v="Saneamento básico"/>
    <s v="01.27.02"/>
    <s v="Saneamento básico"/>
    <s v="01.27.02"/>
    <x v="46"/>
    <x v="0"/>
    <x v="0"/>
    <x v="0"/>
    <x v="0"/>
    <x v="1"/>
    <x v="1"/>
    <x v="0"/>
    <x v="4"/>
    <s v="2024-06-28"/>
    <x v="1"/>
    <n v="11000"/>
    <x v="0"/>
    <m/>
    <x v="0"/>
    <m/>
    <x v="308"/>
    <n v="100478535"/>
    <x v="0"/>
    <x v="0"/>
    <s v="Transferência de Residuos Aterro Santiago"/>
    <s v="ORI"/>
    <x v="0"/>
    <m/>
    <x v="0"/>
    <x v="0"/>
    <x v="0"/>
    <x v="0"/>
    <x v="0"/>
    <x v="0"/>
    <x v="0"/>
    <x v="0"/>
    <x v="0"/>
    <x v="0"/>
    <x v="0"/>
    <s v="Transferência de Residuos Aterro Santiago"/>
    <x v="0"/>
    <x v="0"/>
    <x v="0"/>
    <x v="0"/>
    <x v="1"/>
    <x v="0"/>
    <x v="0"/>
    <x v="0"/>
    <x v="0"/>
    <x v="0"/>
    <x v="0"/>
    <x v="0"/>
    <s v="Pagamento referente a aquisição de serviços de foragem de 2 jogo de Calço de travão traseiro da viatura ST-20-XE afeto a transferência de resíduos sólidos e urbanos da CMSM, conforme anexo."/>
  </r>
  <r>
    <x v="0"/>
    <n v="0"/>
    <n v="0"/>
    <n v="0"/>
    <n v="7000"/>
    <x v="1802"/>
    <x v="0"/>
    <x v="0"/>
    <x v="0"/>
    <s v="03.16.15"/>
    <x v="0"/>
    <x v="0"/>
    <x v="0"/>
    <s v="Direção Financeira"/>
    <s v="03.16.15"/>
    <s v="Direção Financeira"/>
    <s v="03.16.15"/>
    <x v="3"/>
    <x v="0"/>
    <x v="0"/>
    <x v="1"/>
    <x v="0"/>
    <x v="0"/>
    <x v="0"/>
    <x v="0"/>
    <x v="9"/>
    <s v="2024-07-10"/>
    <x v="2"/>
    <n v="7000"/>
    <x v="0"/>
    <m/>
    <x v="0"/>
    <m/>
    <x v="78"/>
    <n v="100477691"/>
    <x v="0"/>
    <x v="0"/>
    <s v="Direção Financeira"/>
    <s v="ORI"/>
    <x v="0"/>
    <m/>
    <x v="0"/>
    <x v="0"/>
    <x v="0"/>
    <x v="0"/>
    <x v="0"/>
    <x v="0"/>
    <x v="0"/>
    <x v="0"/>
    <x v="0"/>
    <x v="0"/>
    <x v="0"/>
    <s v="Direção Financeira"/>
    <x v="0"/>
    <x v="0"/>
    <x v="0"/>
    <x v="0"/>
    <x v="0"/>
    <x v="0"/>
    <x v="0"/>
    <x v="0"/>
    <x v="0"/>
    <x v="0"/>
    <x v="0"/>
    <x v="0"/>
    <s v="Ajuda de custo a favor do senhor Austelino Martins, pela sua deslocação a Praia nos dias 8 a 12 de julho de 2024, em missão oficial de serviço, conforme anexo."/>
  </r>
  <r>
    <x v="0"/>
    <n v="0"/>
    <n v="0"/>
    <n v="0"/>
    <n v="30000"/>
    <x v="1803"/>
    <x v="0"/>
    <x v="0"/>
    <x v="0"/>
    <s v="01.25.03.12"/>
    <x v="6"/>
    <x v="3"/>
    <x v="3"/>
    <s v="Emprego e Formação profissional"/>
    <s v="01.25.03"/>
    <s v="Emprego e Formação profissional"/>
    <s v="01.25.03"/>
    <x v="4"/>
    <x v="0"/>
    <x v="2"/>
    <x v="2"/>
    <x v="0"/>
    <x v="1"/>
    <x v="0"/>
    <x v="0"/>
    <x v="9"/>
    <s v="2024-07-12"/>
    <x v="2"/>
    <n v="30000"/>
    <x v="0"/>
    <m/>
    <x v="0"/>
    <m/>
    <x v="309"/>
    <n v="100479686"/>
    <x v="0"/>
    <x v="0"/>
    <s v="Estágios Profissionais e Promoção de Emprego"/>
    <s v="ORI"/>
    <x v="0"/>
    <m/>
    <x v="0"/>
    <x v="0"/>
    <x v="0"/>
    <x v="0"/>
    <x v="0"/>
    <x v="0"/>
    <x v="0"/>
    <x v="0"/>
    <x v="0"/>
    <x v="0"/>
    <x v="0"/>
    <s v="Estágios Profissionais e Promoção de Emprego"/>
    <x v="0"/>
    <x v="0"/>
    <x v="0"/>
    <x v="0"/>
    <x v="1"/>
    <x v="0"/>
    <x v="0"/>
    <x v="0"/>
    <x v="0"/>
    <x v="0"/>
    <x v="0"/>
    <x v="0"/>
    <s v="Apoio  a favor do senhor Isaías Martins Tavares para criação de auto emprego, conforme anexo."/>
  </r>
  <r>
    <x v="0"/>
    <n v="0"/>
    <n v="0"/>
    <n v="0"/>
    <n v="4200"/>
    <x v="1804"/>
    <x v="0"/>
    <x v="0"/>
    <x v="0"/>
    <s v="03.16.15"/>
    <x v="0"/>
    <x v="0"/>
    <x v="0"/>
    <s v="Direção Financeira"/>
    <s v="03.16.15"/>
    <s v="Direção Financeira"/>
    <s v="03.16.15"/>
    <x v="3"/>
    <x v="0"/>
    <x v="0"/>
    <x v="1"/>
    <x v="0"/>
    <x v="0"/>
    <x v="0"/>
    <x v="0"/>
    <x v="9"/>
    <s v="2024-07-17"/>
    <x v="2"/>
    <n v="4200"/>
    <x v="0"/>
    <m/>
    <x v="0"/>
    <m/>
    <x v="240"/>
    <n v="100426451"/>
    <x v="0"/>
    <x v="0"/>
    <s v="Direção Financeira"/>
    <s v="ORI"/>
    <x v="0"/>
    <m/>
    <x v="0"/>
    <x v="0"/>
    <x v="0"/>
    <x v="0"/>
    <x v="0"/>
    <x v="0"/>
    <x v="0"/>
    <x v="0"/>
    <x v="0"/>
    <x v="0"/>
    <x v="0"/>
    <s v="Direção Financeira"/>
    <x v="0"/>
    <x v="0"/>
    <x v="0"/>
    <x v="0"/>
    <x v="0"/>
    <x v="0"/>
    <x v="0"/>
    <x v="0"/>
    <x v="0"/>
    <x v="0"/>
    <x v="0"/>
    <x v="0"/>
    <s v="Ajuda de custo a favor do Sr. Carlos Armando, pela sua deslocação a Praia nos dia 14, 20 e 27 de julho de 2024, em missão oficial de serviço, conforme anexo."/>
  </r>
  <r>
    <x v="0"/>
    <n v="0"/>
    <n v="0"/>
    <n v="0"/>
    <n v="18952"/>
    <x v="1805"/>
    <x v="0"/>
    <x v="0"/>
    <x v="0"/>
    <s v="03.16.15"/>
    <x v="0"/>
    <x v="0"/>
    <x v="0"/>
    <s v="Direção Financeira"/>
    <s v="03.16.15"/>
    <s v="Direção Financeira"/>
    <s v="03.16.15"/>
    <x v="50"/>
    <x v="0"/>
    <x v="2"/>
    <x v="11"/>
    <x v="0"/>
    <x v="0"/>
    <x v="0"/>
    <x v="0"/>
    <x v="9"/>
    <s v="2024-07-22"/>
    <x v="2"/>
    <n v="18952"/>
    <x v="0"/>
    <m/>
    <x v="0"/>
    <m/>
    <x v="76"/>
    <n v="100394431"/>
    <x v="0"/>
    <x v="0"/>
    <s v="Direção Financeira"/>
    <s v="ORI"/>
    <x v="0"/>
    <m/>
    <x v="0"/>
    <x v="0"/>
    <x v="0"/>
    <x v="0"/>
    <x v="0"/>
    <x v="0"/>
    <x v="0"/>
    <x v="0"/>
    <x v="0"/>
    <x v="0"/>
    <x v="0"/>
    <s v="Direção Financeira"/>
    <x v="0"/>
    <x v="0"/>
    <x v="0"/>
    <x v="0"/>
    <x v="0"/>
    <x v="0"/>
    <x v="0"/>
    <x v="0"/>
    <x v="0"/>
    <x v="0"/>
    <x v="0"/>
    <x v="0"/>
    <s v="Pagamento a favor da Garantia, referente seguro automóvel St-20-XE DAF CF, conforme anexo."/>
  </r>
  <r>
    <x v="0"/>
    <n v="0"/>
    <n v="0"/>
    <n v="0"/>
    <n v="2185"/>
    <x v="1806"/>
    <x v="0"/>
    <x v="0"/>
    <x v="0"/>
    <s v="03.16.15"/>
    <x v="0"/>
    <x v="0"/>
    <x v="0"/>
    <s v="Direção Financeira"/>
    <s v="03.16.15"/>
    <s v="Direção Financeira"/>
    <s v="03.16.15"/>
    <x v="43"/>
    <x v="0"/>
    <x v="0"/>
    <x v="1"/>
    <x v="0"/>
    <x v="0"/>
    <x v="0"/>
    <x v="0"/>
    <x v="9"/>
    <s v="2024-07-22"/>
    <x v="2"/>
    <n v="2185"/>
    <x v="0"/>
    <m/>
    <x v="0"/>
    <m/>
    <x v="6"/>
    <n v="100474914"/>
    <x v="0"/>
    <x v="0"/>
    <s v="Direção Financeira"/>
    <s v="ORI"/>
    <x v="0"/>
    <m/>
    <x v="0"/>
    <x v="0"/>
    <x v="0"/>
    <x v="0"/>
    <x v="0"/>
    <x v="0"/>
    <x v="0"/>
    <x v="0"/>
    <x v="0"/>
    <x v="0"/>
    <x v="0"/>
    <s v="Direção Financeira"/>
    <x v="0"/>
    <x v="0"/>
    <x v="0"/>
    <x v="0"/>
    <x v="0"/>
    <x v="0"/>
    <x v="0"/>
    <x v="0"/>
    <x v="0"/>
    <x v="0"/>
    <x v="0"/>
    <x v="0"/>
    <s v=" Pagamento a favor da Tesoureira Municipal, referente DUC RNI (SIRA), conforme anexo.  "/>
  </r>
  <r>
    <x v="0"/>
    <n v="0"/>
    <n v="0"/>
    <n v="0"/>
    <n v="11500"/>
    <x v="1807"/>
    <x v="0"/>
    <x v="1"/>
    <x v="0"/>
    <s v="03.03.10"/>
    <x v="8"/>
    <x v="0"/>
    <x v="4"/>
    <s v="Receitas Da Câmara"/>
    <s v="03.03.10"/>
    <s v="Receitas Da Câmara"/>
    <s v="03.03.10"/>
    <x v="42"/>
    <x v="0"/>
    <x v="3"/>
    <x v="3"/>
    <x v="0"/>
    <x v="0"/>
    <x v="2"/>
    <x v="0"/>
    <x v="9"/>
    <s v="2024-07-18"/>
    <x v="2"/>
    <n v="11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0"/>
    <x v="1808"/>
    <x v="0"/>
    <x v="1"/>
    <x v="0"/>
    <s v="03.03.10"/>
    <x v="8"/>
    <x v="0"/>
    <x v="4"/>
    <s v="Receitas Da Câmara"/>
    <s v="03.03.10"/>
    <s v="Receitas Da Câmara"/>
    <s v="03.03.10"/>
    <x v="19"/>
    <x v="0"/>
    <x v="3"/>
    <x v="6"/>
    <x v="0"/>
    <x v="0"/>
    <x v="2"/>
    <x v="0"/>
    <x v="9"/>
    <s v="2024-07-18"/>
    <x v="2"/>
    <n v="2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0"/>
    <x v="1809"/>
    <x v="0"/>
    <x v="1"/>
    <x v="0"/>
    <s v="03.03.10"/>
    <x v="8"/>
    <x v="0"/>
    <x v="4"/>
    <s v="Receitas Da Câmara"/>
    <s v="03.03.10"/>
    <s v="Receitas Da Câmara"/>
    <s v="03.03.10"/>
    <x v="8"/>
    <x v="0"/>
    <x v="3"/>
    <x v="3"/>
    <x v="0"/>
    <x v="0"/>
    <x v="2"/>
    <x v="0"/>
    <x v="9"/>
    <s v="2024-07-18"/>
    <x v="2"/>
    <n v="4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366"/>
    <x v="1810"/>
    <x v="0"/>
    <x v="1"/>
    <x v="0"/>
    <s v="03.03.10"/>
    <x v="8"/>
    <x v="0"/>
    <x v="4"/>
    <s v="Receitas Da Câmara"/>
    <s v="03.03.10"/>
    <s v="Receitas Da Câmara"/>
    <s v="03.03.10"/>
    <x v="9"/>
    <x v="0"/>
    <x v="3"/>
    <x v="3"/>
    <x v="0"/>
    <x v="0"/>
    <x v="2"/>
    <x v="0"/>
    <x v="9"/>
    <s v="2024-07-18"/>
    <x v="2"/>
    <n v="336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200"/>
    <x v="1811"/>
    <x v="0"/>
    <x v="1"/>
    <x v="0"/>
    <s v="03.03.10"/>
    <x v="8"/>
    <x v="0"/>
    <x v="4"/>
    <s v="Receitas Da Câmara"/>
    <s v="03.03.10"/>
    <s v="Receitas Da Câmara"/>
    <s v="03.03.10"/>
    <x v="26"/>
    <x v="0"/>
    <x v="3"/>
    <x v="3"/>
    <x v="0"/>
    <x v="0"/>
    <x v="2"/>
    <x v="0"/>
    <x v="9"/>
    <s v="2024-07-18"/>
    <x v="2"/>
    <n v="8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400"/>
    <x v="1812"/>
    <x v="0"/>
    <x v="1"/>
    <x v="0"/>
    <s v="03.03.10"/>
    <x v="8"/>
    <x v="0"/>
    <x v="4"/>
    <s v="Receitas Da Câmara"/>
    <s v="03.03.10"/>
    <s v="Receitas Da Câmara"/>
    <s v="03.03.10"/>
    <x v="12"/>
    <x v="0"/>
    <x v="3"/>
    <x v="3"/>
    <x v="0"/>
    <x v="0"/>
    <x v="2"/>
    <x v="0"/>
    <x v="9"/>
    <s v="2024-07-18"/>
    <x v="2"/>
    <n v="10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70"/>
    <x v="1813"/>
    <x v="0"/>
    <x v="1"/>
    <x v="0"/>
    <s v="03.03.10"/>
    <x v="8"/>
    <x v="0"/>
    <x v="4"/>
    <s v="Receitas Da Câmara"/>
    <s v="03.03.10"/>
    <s v="Receitas Da Câmara"/>
    <s v="03.03.10"/>
    <x v="13"/>
    <x v="0"/>
    <x v="3"/>
    <x v="3"/>
    <x v="0"/>
    <x v="0"/>
    <x v="2"/>
    <x v="0"/>
    <x v="9"/>
    <s v="2024-07-18"/>
    <x v="2"/>
    <n v="29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35"/>
    <x v="1814"/>
    <x v="0"/>
    <x v="1"/>
    <x v="0"/>
    <s v="03.03.10"/>
    <x v="8"/>
    <x v="0"/>
    <x v="4"/>
    <s v="Receitas Da Câmara"/>
    <s v="03.03.10"/>
    <s v="Receitas Da Câmara"/>
    <s v="03.03.10"/>
    <x v="10"/>
    <x v="0"/>
    <x v="3"/>
    <x v="3"/>
    <x v="0"/>
    <x v="0"/>
    <x v="2"/>
    <x v="0"/>
    <x v="9"/>
    <s v="2024-07-18"/>
    <x v="2"/>
    <n v="483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0"/>
    <x v="1815"/>
    <x v="0"/>
    <x v="1"/>
    <x v="0"/>
    <s v="03.03.10"/>
    <x v="8"/>
    <x v="0"/>
    <x v="4"/>
    <s v="Receitas Da Câmara"/>
    <s v="03.03.10"/>
    <s v="Receitas Da Câmara"/>
    <s v="03.03.10"/>
    <x v="17"/>
    <x v="0"/>
    <x v="3"/>
    <x v="3"/>
    <x v="0"/>
    <x v="0"/>
    <x v="2"/>
    <x v="0"/>
    <x v="9"/>
    <s v="2024-07-18"/>
    <x v="2"/>
    <n v="4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
    <x v="1816"/>
    <x v="0"/>
    <x v="1"/>
    <x v="0"/>
    <s v="03.03.10"/>
    <x v="8"/>
    <x v="0"/>
    <x v="4"/>
    <s v="Receitas Da Câmara"/>
    <s v="03.03.10"/>
    <s v="Receitas Da Câmara"/>
    <s v="03.03.10"/>
    <x v="6"/>
    <x v="0"/>
    <x v="3"/>
    <x v="3"/>
    <x v="0"/>
    <x v="0"/>
    <x v="2"/>
    <x v="0"/>
    <x v="9"/>
    <s v="2024-07-18"/>
    <x v="2"/>
    <n v="1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6400"/>
    <x v="1817"/>
    <x v="0"/>
    <x v="1"/>
    <x v="0"/>
    <s v="03.03.10"/>
    <x v="8"/>
    <x v="0"/>
    <x v="4"/>
    <s v="Receitas Da Câmara"/>
    <s v="03.03.10"/>
    <s v="Receitas Da Câmara"/>
    <s v="03.03.10"/>
    <x v="18"/>
    <x v="0"/>
    <x v="0"/>
    <x v="0"/>
    <x v="0"/>
    <x v="0"/>
    <x v="2"/>
    <x v="0"/>
    <x v="9"/>
    <s v="2024-07-18"/>
    <x v="2"/>
    <n v="76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0"/>
    <x v="1818"/>
    <x v="0"/>
    <x v="1"/>
    <x v="0"/>
    <s v="03.03.10"/>
    <x v="8"/>
    <x v="0"/>
    <x v="4"/>
    <s v="Receitas Da Câmara"/>
    <s v="03.03.10"/>
    <s v="Receitas Da Câmara"/>
    <s v="03.03.10"/>
    <x v="25"/>
    <x v="0"/>
    <x v="3"/>
    <x v="3"/>
    <x v="0"/>
    <x v="0"/>
    <x v="2"/>
    <x v="0"/>
    <x v="9"/>
    <s v="2024-07-18"/>
    <x v="2"/>
    <n v="1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2400"/>
    <x v="1819"/>
    <x v="0"/>
    <x v="1"/>
    <x v="0"/>
    <s v="03.03.10"/>
    <x v="8"/>
    <x v="0"/>
    <x v="4"/>
    <s v="Receitas Da Câmara"/>
    <s v="03.03.10"/>
    <s v="Receitas Da Câmara"/>
    <s v="03.03.10"/>
    <x v="11"/>
    <x v="0"/>
    <x v="0"/>
    <x v="5"/>
    <x v="0"/>
    <x v="0"/>
    <x v="2"/>
    <x v="0"/>
    <x v="9"/>
    <s v="2024-07-18"/>
    <x v="2"/>
    <n v="22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00"/>
    <x v="1820"/>
    <x v="0"/>
    <x v="1"/>
    <x v="0"/>
    <s v="03.03.10"/>
    <x v="8"/>
    <x v="0"/>
    <x v="4"/>
    <s v="Receitas Da Câmara"/>
    <s v="03.03.10"/>
    <s v="Receitas Da Câmara"/>
    <s v="03.03.10"/>
    <x v="76"/>
    <x v="0"/>
    <x v="3"/>
    <x v="7"/>
    <x v="0"/>
    <x v="0"/>
    <x v="2"/>
    <x v="0"/>
    <x v="9"/>
    <s v="2024-07-18"/>
    <x v="2"/>
    <n v="27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804713"/>
    <x v="1821"/>
    <x v="0"/>
    <x v="0"/>
    <x v="0"/>
    <s v="01.27.06.80"/>
    <x v="1"/>
    <x v="1"/>
    <x v="1"/>
    <s v="Requalificação Urbana e habitação"/>
    <s v="01.27.06"/>
    <s v="Requalificação Urbana e habitação"/>
    <s v="01.27.06"/>
    <x v="1"/>
    <x v="0"/>
    <x v="0"/>
    <x v="0"/>
    <x v="0"/>
    <x v="1"/>
    <x v="1"/>
    <x v="0"/>
    <x v="5"/>
    <s v="2024-08-01"/>
    <x v="2"/>
    <n v="804713"/>
    <x v="0"/>
    <m/>
    <x v="0"/>
    <m/>
    <x v="310"/>
    <n v="100479016"/>
    <x v="0"/>
    <x v="0"/>
    <s v="Requalificação Urbana de Veneza"/>
    <s v="ORI"/>
    <x v="0"/>
    <m/>
    <x v="0"/>
    <x v="0"/>
    <x v="0"/>
    <x v="0"/>
    <x v="0"/>
    <x v="0"/>
    <x v="0"/>
    <x v="0"/>
    <x v="0"/>
    <x v="0"/>
    <x v="0"/>
    <s v="Requalificação Urbana de Veneza"/>
    <x v="0"/>
    <x v="0"/>
    <x v="0"/>
    <x v="0"/>
    <x v="1"/>
    <x v="0"/>
    <x v="0"/>
    <x v="0"/>
    <x v="0"/>
    <x v="0"/>
    <x v="0"/>
    <x v="0"/>
    <s v="Pagamento referente a 20% do valor de adiantamento do contrato empreitada de obras de requalificação urbana e ambiental de Kizomba Rua Nº1, conforme anexo. "/>
  </r>
  <r>
    <x v="0"/>
    <n v="0"/>
    <n v="0"/>
    <n v="0"/>
    <n v="10000"/>
    <x v="1822"/>
    <x v="0"/>
    <x v="0"/>
    <x v="0"/>
    <s v="01.25.04.22"/>
    <x v="7"/>
    <x v="3"/>
    <x v="3"/>
    <s v="Cultura"/>
    <s v="01.25.04"/>
    <s v="Cultura"/>
    <s v="01.25.04"/>
    <x v="4"/>
    <x v="0"/>
    <x v="2"/>
    <x v="2"/>
    <x v="0"/>
    <x v="1"/>
    <x v="0"/>
    <x v="0"/>
    <x v="5"/>
    <s v="2024-08-23"/>
    <x v="2"/>
    <n v="10000"/>
    <x v="0"/>
    <m/>
    <x v="0"/>
    <m/>
    <x v="311"/>
    <n v="100436503"/>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referente a animação a feira da cidade e as atividades de rádio praça, conforme anexo.  "/>
  </r>
  <r>
    <x v="0"/>
    <n v="0"/>
    <n v="0"/>
    <n v="0"/>
    <n v="10000"/>
    <x v="1823"/>
    <x v="0"/>
    <x v="0"/>
    <x v="0"/>
    <s v="01.25.04.22"/>
    <x v="7"/>
    <x v="3"/>
    <x v="3"/>
    <s v="Cultura"/>
    <s v="01.25.04"/>
    <s v="Cultura"/>
    <s v="01.25.04"/>
    <x v="4"/>
    <x v="0"/>
    <x v="2"/>
    <x v="2"/>
    <x v="0"/>
    <x v="1"/>
    <x v="0"/>
    <x v="0"/>
    <x v="5"/>
    <s v="2024-08-23"/>
    <x v="2"/>
    <n v="10000"/>
    <x v="0"/>
    <m/>
    <x v="0"/>
    <m/>
    <x v="312"/>
    <n v="100475653"/>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pelos serviços prestados a noite nas vendas de free pass durante dias 09 e 10 de agosto/2024- Festival Calheta 2024, conforme anexo."/>
  </r>
  <r>
    <x v="1"/>
    <n v="0"/>
    <n v="0"/>
    <n v="0"/>
    <n v="243800"/>
    <x v="1824"/>
    <x v="0"/>
    <x v="0"/>
    <x v="0"/>
    <s v="01.27.06.76"/>
    <x v="11"/>
    <x v="1"/>
    <x v="1"/>
    <s v="Requalificação Urbana e habitação"/>
    <s v="01.27.06"/>
    <s v="Requalificação Urbana e habitação"/>
    <s v="01.27.06"/>
    <x v="1"/>
    <x v="0"/>
    <x v="0"/>
    <x v="0"/>
    <x v="0"/>
    <x v="1"/>
    <x v="1"/>
    <x v="0"/>
    <x v="5"/>
    <s v="2024-08-22"/>
    <x v="2"/>
    <n v="243800"/>
    <x v="0"/>
    <m/>
    <x v="0"/>
    <m/>
    <x v="6"/>
    <n v="100474914"/>
    <x v="0"/>
    <x v="0"/>
    <s v="Requalificação Urbana e Ambiental de Achada Monte III"/>
    <s v="ORI"/>
    <x v="0"/>
    <m/>
    <x v="0"/>
    <x v="0"/>
    <x v="0"/>
    <x v="0"/>
    <x v="0"/>
    <x v="0"/>
    <x v="0"/>
    <x v="0"/>
    <x v="0"/>
    <x v="0"/>
    <x v="0"/>
    <s v="Requalificação Urbana e Ambiental de Achada Monte III"/>
    <x v="0"/>
    <x v="0"/>
    <x v="0"/>
    <x v="0"/>
    <x v="1"/>
    <x v="0"/>
    <x v="0"/>
    <x v="0"/>
    <x v="0"/>
    <x v="0"/>
    <x v="0"/>
    <x v="0"/>
    <s v="Pagamento de mão de obra de trabalhos de calcetamento em Dacalinha, conforme proposta em anexo."/>
  </r>
  <r>
    <x v="0"/>
    <n v="0"/>
    <n v="0"/>
    <n v="0"/>
    <n v="354"/>
    <x v="1825"/>
    <x v="0"/>
    <x v="0"/>
    <x v="0"/>
    <s v="01.25.05.09"/>
    <x v="26"/>
    <x v="3"/>
    <x v="3"/>
    <s v="Saúde"/>
    <s v="01.25.05"/>
    <s v="Saúde"/>
    <s v="01.25.05"/>
    <x v="7"/>
    <x v="0"/>
    <x v="4"/>
    <x v="4"/>
    <x v="0"/>
    <x v="1"/>
    <x v="0"/>
    <x v="0"/>
    <x v="5"/>
    <s v="2024-08-29"/>
    <x v="2"/>
    <n v="354"/>
    <x v="0"/>
    <m/>
    <x v="0"/>
    <m/>
    <x v="66"/>
    <n v="100476294"/>
    <x v="0"/>
    <x v="0"/>
    <s v="Apoio a Consultas de Especialidade e Medicamentos"/>
    <s v="ORI"/>
    <x v="0"/>
    <s v="ACE"/>
    <x v="0"/>
    <x v="0"/>
    <x v="0"/>
    <x v="0"/>
    <x v="0"/>
    <x v="0"/>
    <x v="0"/>
    <x v="0"/>
    <x v="0"/>
    <x v="0"/>
    <x v="0"/>
    <s v="Apoio a Consultas de Especialidade e Medicamentos"/>
    <x v="0"/>
    <x v="0"/>
    <x v="0"/>
    <x v="0"/>
    <x v="1"/>
    <x v="0"/>
    <x v="0"/>
    <x v="0"/>
    <x v="0"/>
    <x v="0"/>
    <x v="0"/>
    <x v="0"/>
    <s v="Pagamento a favor da Farmácia São Miguel referente a aquisição de medicamentos da senhora Arcângela Furtado, conforme anexo"/>
  </r>
  <r>
    <x v="0"/>
    <n v="0"/>
    <n v="0"/>
    <n v="0"/>
    <n v="2880"/>
    <x v="1826"/>
    <x v="0"/>
    <x v="1"/>
    <x v="0"/>
    <s v="03.03.10"/>
    <x v="8"/>
    <x v="0"/>
    <x v="4"/>
    <s v="Receitas Da Câmara"/>
    <s v="03.03.10"/>
    <s v="Receitas Da Câmara"/>
    <s v="03.03.10"/>
    <x v="6"/>
    <x v="0"/>
    <x v="3"/>
    <x v="3"/>
    <x v="0"/>
    <x v="0"/>
    <x v="2"/>
    <x v="0"/>
    <x v="5"/>
    <s v="2024-08-22"/>
    <x v="2"/>
    <n v="28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75"/>
    <x v="1827"/>
    <x v="0"/>
    <x v="1"/>
    <x v="0"/>
    <s v="03.03.10"/>
    <x v="8"/>
    <x v="0"/>
    <x v="4"/>
    <s v="Receitas Da Câmara"/>
    <s v="03.03.10"/>
    <s v="Receitas Da Câmara"/>
    <s v="03.03.10"/>
    <x v="12"/>
    <x v="0"/>
    <x v="3"/>
    <x v="3"/>
    <x v="0"/>
    <x v="0"/>
    <x v="2"/>
    <x v="0"/>
    <x v="5"/>
    <s v="2024-08-22"/>
    <x v="2"/>
    <n v="12075"/>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01200"/>
    <x v="1828"/>
    <x v="0"/>
    <x v="1"/>
    <x v="0"/>
    <s v="03.03.10"/>
    <x v="8"/>
    <x v="0"/>
    <x v="4"/>
    <s v="Receitas Da Câmara"/>
    <s v="03.03.10"/>
    <s v="Receitas Da Câmara"/>
    <s v="03.03.10"/>
    <x v="15"/>
    <x v="0"/>
    <x v="0"/>
    <x v="0"/>
    <x v="0"/>
    <x v="0"/>
    <x v="2"/>
    <x v="0"/>
    <x v="5"/>
    <s v="2024-08-22"/>
    <x v="2"/>
    <n v="201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310"/>
    <x v="1829"/>
    <x v="0"/>
    <x v="1"/>
    <x v="0"/>
    <s v="03.03.10"/>
    <x v="8"/>
    <x v="0"/>
    <x v="4"/>
    <s v="Receitas Da Câmara"/>
    <s v="03.03.10"/>
    <s v="Receitas Da Câmara"/>
    <s v="03.03.10"/>
    <x v="10"/>
    <x v="0"/>
    <x v="3"/>
    <x v="3"/>
    <x v="0"/>
    <x v="0"/>
    <x v="2"/>
    <x v="0"/>
    <x v="5"/>
    <s v="2024-08-22"/>
    <x v="2"/>
    <n v="73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3307"/>
    <x v="1830"/>
    <x v="0"/>
    <x v="1"/>
    <x v="0"/>
    <s v="03.03.10"/>
    <x v="8"/>
    <x v="0"/>
    <x v="4"/>
    <s v="Receitas Da Câmara"/>
    <s v="03.03.10"/>
    <s v="Receitas Da Câmara"/>
    <s v="03.03.10"/>
    <x v="18"/>
    <x v="0"/>
    <x v="0"/>
    <x v="0"/>
    <x v="0"/>
    <x v="0"/>
    <x v="2"/>
    <x v="0"/>
    <x v="5"/>
    <s v="2024-08-22"/>
    <x v="2"/>
    <n v="83307"/>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87500"/>
    <x v="1831"/>
    <x v="0"/>
    <x v="0"/>
    <x v="0"/>
    <s v="01.27.07.01"/>
    <x v="5"/>
    <x v="1"/>
    <x v="1"/>
    <s v="Requalificação Urbana e Habitação 2"/>
    <s v="01.27.07"/>
    <s v="Requalificação Urbana e Habitação 2"/>
    <s v="01.27.07"/>
    <x v="1"/>
    <x v="0"/>
    <x v="0"/>
    <x v="0"/>
    <x v="0"/>
    <x v="1"/>
    <x v="1"/>
    <x v="0"/>
    <x v="7"/>
    <s v="2024-09-19"/>
    <x v="2"/>
    <n v="287500"/>
    <x v="0"/>
    <m/>
    <x v="0"/>
    <m/>
    <x v="313"/>
    <n v="100479720"/>
    <x v="0"/>
    <x v="0"/>
    <s v="Construção da Estrada de Mato Dentro"/>
    <s v="ORI"/>
    <x v="0"/>
    <m/>
    <x v="0"/>
    <x v="0"/>
    <x v="0"/>
    <x v="0"/>
    <x v="0"/>
    <x v="0"/>
    <x v="0"/>
    <x v="0"/>
    <x v="0"/>
    <x v="0"/>
    <x v="0"/>
    <s v="Construção da Estrada de Mato Dentro"/>
    <x v="0"/>
    <x v="0"/>
    <x v="0"/>
    <x v="0"/>
    <x v="1"/>
    <x v="0"/>
    <x v="0"/>
    <x v="0"/>
    <x v="0"/>
    <x v="0"/>
    <x v="0"/>
    <x v="0"/>
    <s v="Pagamento referente a aquisição de serviços de elaboração do estudo Ambiental da Estrada Hortelã- Mato Dento, conforme anexo."/>
  </r>
  <r>
    <x v="0"/>
    <n v="0"/>
    <n v="0"/>
    <n v="0"/>
    <n v="20000"/>
    <x v="1832"/>
    <x v="0"/>
    <x v="0"/>
    <x v="0"/>
    <s v="01.25.04.22"/>
    <x v="7"/>
    <x v="3"/>
    <x v="3"/>
    <s v="Cultura"/>
    <s v="01.25.04"/>
    <s v="Cultura"/>
    <s v="01.25.04"/>
    <x v="4"/>
    <x v="0"/>
    <x v="2"/>
    <x v="2"/>
    <x v="0"/>
    <x v="1"/>
    <x v="0"/>
    <x v="0"/>
    <x v="7"/>
    <s v="2024-09-25"/>
    <x v="2"/>
    <n v="20000"/>
    <x v="0"/>
    <m/>
    <x v="0"/>
    <m/>
    <x v="314"/>
    <n v="100449573"/>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o senhor André Andrade, apresentador da  atuação dos artista na IV edição da Noite de Mornas, conforme anexo "/>
  </r>
  <r>
    <x v="0"/>
    <n v="0"/>
    <n v="0"/>
    <n v="0"/>
    <n v="1300"/>
    <x v="1833"/>
    <x v="0"/>
    <x v="0"/>
    <x v="0"/>
    <s v="01.25.05.09"/>
    <x v="26"/>
    <x v="3"/>
    <x v="3"/>
    <s v="Saúde"/>
    <s v="01.25.05"/>
    <s v="Saúde"/>
    <s v="01.25.05"/>
    <x v="7"/>
    <x v="0"/>
    <x v="4"/>
    <x v="4"/>
    <x v="0"/>
    <x v="1"/>
    <x v="0"/>
    <x v="0"/>
    <x v="8"/>
    <s v="2024-10-02"/>
    <x v="3"/>
    <n v="1300"/>
    <x v="0"/>
    <m/>
    <x v="0"/>
    <m/>
    <x v="315"/>
    <n v="100428304"/>
    <x v="0"/>
    <x v="0"/>
    <s v="Apoio a Consultas de Especialidade e Medicamentos"/>
    <s v="ORI"/>
    <x v="0"/>
    <s v="ACE"/>
    <x v="0"/>
    <x v="0"/>
    <x v="0"/>
    <x v="0"/>
    <x v="0"/>
    <x v="0"/>
    <x v="0"/>
    <x v="0"/>
    <x v="0"/>
    <x v="0"/>
    <x v="0"/>
    <s v="Apoio a Consultas de Especialidade e Medicamentos"/>
    <x v="0"/>
    <x v="0"/>
    <x v="0"/>
    <x v="0"/>
    <x v="1"/>
    <x v="0"/>
    <x v="0"/>
    <x v="0"/>
    <x v="0"/>
    <x v="0"/>
    <x v="0"/>
    <x v="0"/>
    <s v="Apoio a favor da senhora Ernestina Lopes da Costa, para aquisição de medicamento, conforme anexo."/>
  </r>
  <r>
    <x v="0"/>
    <n v="0"/>
    <n v="0"/>
    <n v="0"/>
    <n v="460"/>
    <x v="1834"/>
    <x v="0"/>
    <x v="1"/>
    <x v="0"/>
    <s v="03.03.10"/>
    <x v="8"/>
    <x v="0"/>
    <x v="4"/>
    <s v="Receitas Da Câmara"/>
    <s v="03.03.10"/>
    <s v="Receitas Da Câmara"/>
    <s v="03.03.10"/>
    <x v="8"/>
    <x v="0"/>
    <x v="3"/>
    <x v="3"/>
    <x v="0"/>
    <x v="0"/>
    <x v="2"/>
    <x v="0"/>
    <x v="7"/>
    <s v="2024-09-06"/>
    <x v="2"/>
    <n v="4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690"/>
    <x v="1835"/>
    <x v="0"/>
    <x v="1"/>
    <x v="0"/>
    <s v="03.03.10"/>
    <x v="8"/>
    <x v="0"/>
    <x v="4"/>
    <s v="Receitas Da Câmara"/>
    <s v="03.03.10"/>
    <s v="Receitas Da Câmara"/>
    <s v="03.03.10"/>
    <x v="17"/>
    <x v="0"/>
    <x v="3"/>
    <x v="3"/>
    <x v="0"/>
    <x v="0"/>
    <x v="2"/>
    <x v="0"/>
    <x v="7"/>
    <s v="2024-09-06"/>
    <x v="2"/>
    <n v="146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996"/>
    <x v="1836"/>
    <x v="0"/>
    <x v="1"/>
    <x v="0"/>
    <s v="03.03.10"/>
    <x v="8"/>
    <x v="0"/>
    <x v="4"/>
    <s v="Receitas Da Câmara"/>
    <s v="03.03.10"/>
    <s v="Receitas Da Câmara"/>
    <s v="03.03.10"/>
    <x v="9"/>
    <x v="0"/>
    <x v="3"/>
    <x v="3"/>
    <x v="0"/>
    <x v="0"/>
    <x v="2"/>
    <x v="0"/>
    <x v="7"/>
    <s v="2024-09-06"/>
    <x v="2"/>
    <n v="699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30"/>
    <x v="1837"/>
    <x v="0"/>
    <x v="1"/>
    <x v="0"/>
    <s v="03.03.10"/>
    <x v="8"/>
    <x v="0"/>
    <x v="4"/>
    <s v="Receitas Da Câmara"/>
    <s v="03.03.10"/>
    <s v="Receitas Da Câmara"/>
    <s v="03.03.10"/>
    <x v="13"/>
    <x v="0"/>
    <x v="3"/>
    <x v="3"/>
    <x v="0"/>
    <x v="0"/>
    <x v="2"/>
    <x v="0"/>
    <x v="7"/>
    <s v="2024-09-06"/>
    <x v="2"/>
    <n v="28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830"/>
    <x v="1838"/>
    <x v="0"/>
    <x v="1"/>
    <x v="0"/>
    <s v="03.03.10"/>
    <x v="8"/>
    <x v="0"/>
    <x v="4"/>
    <s v="Receitas Da Câmara"/>
    <s v="03.03.10"/>
    <s v="Receitas Da Câmara"/>
    <s v="03.03.10"/>
    <x v="6"/>
    <x v="0"/>
    <x v="3"/>
    <x v="3"/>
    <x v="0"/>
    <x v="0"/>
    <x v="2"/>
    <x v="0"/>
    <x v="7"/>
    <s v="2024-09-06"/>
    <x v="2"/>
    <n v="68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9204"/>
    <x v="1839"/>
    <x v="0"/>
    <x v="1"/>
    <x v="0"/>
    <s v="03.03.10"/>
    <x v="8"/>
    <x v="0"/>
    <x v="4"/>
    <s v="Receitas Da Câmara"/>
    <s v="03.03.10"/>
    <s v="Receitas Da Câmara"/>
    <s v="03.03.10"/>
    <x v="18"/>
    <x v="0"/>
    <x v="0"/>
    <x v="0"/>
    <x v="0"/>
    <x v="0"/>
    <x v="2"/>
    <x v="0"/>
    <x v="7"/>
    <s v="2024-09-06"/>
    <x v="2"/>
    <n v="7920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00"/>
    <x v="1840"/>
    <x v="0"/>
    <x v="1"/>
    <x v="0"/>
    <s v="03.03.10"/>
    <x v="8"/>
    <x v="0"/>
    <x v="4"/>
    <s v="Receitas Da Câmara"/>
    <s v="03.03.10"/>
    <s v="Receitas Da Câmara"/>
    <s v="03.03.10"/>
    <x v="20"/>
    <x v="0"/>
    <x v="3"/>
    <x v="3"/>
    <x v="0"/>
    <x v="0"/>
    <x v="2"/>
    <x v="0"/>
    <x v="7"/>
    <s v="2024-09-06"/>
    <x v="2"/>
    <n v="7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40"/>
    <x v="1841"/>
    <x v="0"/>
    <x v="1"/>
    <x v="0"/>
    <s v="03.03.10"/>
    <x v="8"/>
    <x v="0"/>
    <x v="4"/>
    <s v="Receitas Da Câmara"/>
    <s v="03.03.10"/>
    <s v="Receitas Da Câmara"/>
    <s v="03.03.10"/>
    <x v="21"/>
    <x v="0"/>
    <x v="3"/>
    <x v="3"/>
    <x v="0"/>
    <x v="0"/>
    <x v="2"/>
    <x v="0"/>
    <x v="7"/>
    <s v="2024-09-06"/>
    <x v="2"/>
    <n v="8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150"/>
    <x v="1842"/>
    <x v="0"/>
    <x v="1"/>
    <x v="0"/>
    <s v="03.03.10"/>
    <x v="8"/>
    <x v="0"/>
    <x v="4"/>
    <s v="Receitas Da Câmara"/>
    <s v="03.03.10"/>
    <s v="Receitas Da Câmara"/>
    <s v="03.03.10"/>
    <x v="12"/>
    <x v="0"/>
    <x v="3"/>
    <x v="3"/>
    <x v="0"/>
    <x v="0"/>
    <x v="2"/>
    <x v="0"/>
    <x v="7"/>
    <s v="2024-09-06"/>
    <x v="2"/>
    <n v="2815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85626"/>
    <x v="1843"/>
    <x v="0"/>
    <x v="1"/>
    <x v="0"/>
    <s v="03.03.10"/>
    <x v="8"/>
    <x v="0"/>
    <x v="4"/>
    <s v="Receitas Da Câmara"/>
    <s v="03.03.10"/>
    <s v="Receitas Da Câmara"/>
    <s v="03.03.10"/>
    <x v="15"/>
    <x v="0"/>
    <x v="0"/>
    <x v="0"/>
    <x v="0"/>
    <x v="0"/>
    <x v="2"/>
    <x v="0"/>
    <x v="7"/>
    <s v="2024-09-06"/>
    <x v="2"/>
    <n v="8562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100"/>
    <x v="1844"/>
    <x v="0"/>
    <x v="1"/>
    <x v="0"/>
    <s v="03.03.10"/>
    <x v="8"/>
    <x v="0"/>
    <x v="4"/>
    <s v="Receitas Da Câmara"/>
    <s v="03.03.10"/>
    <s v="Receitas Da Câmara"/>
    <s v="03.03.10"/>
    <x v="11"/>
    <x v="0"/>
    <x v="0"/>
    <x v="5"/>
    <x v="0"/>
    <x v="0"/>
    <x v="2"/>
    <x v="0"/>
    <x v="7"/>
    <s v="2024-09-06"/>
    <x v="2"/>
    <n v="10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610"/>
    <x v="1845"/>
    <x v="0"/>
    <x v="1"/>
    <x v="0"/>
    <s v="03.03.10"/>
    <x v="8"/>
    <x v="0"/>
    <x v="4"/>
    <s v="Receitas Da Câmara"/>
    <s v="03.03.10"/>
    <s v="Receitas Da Câmara"/>
    <s v="03.03.10"/>
    <x v="10"/>
    <x v="0"/>
    <x v="3"/>
    <x v="3"/>
    <x v="0"/>
    <x v="0"/>
    <x v="2"/>
    <x v="0"/>
    <x v="7"/>
    <s v="2024-09-06"/>
    <x v="2"/>
    <n v="76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
    <x v="1846"/>
    <x v="0"/>
    <x v="1"/>
    <x v="0"/>
    <s v="03.03.10"/>
    <x v="8"/>
    <x v="0"/>
    <x v="4"/>
    <s v="Receitas Da Câmara"/>
    <s v="03.03.10"/>
    <s v="Receitas Da Câmara"/>
    <s v="03.03.10"/>
    <x v="8"/>
    <x v="0"/>
    <x v="3"/>
    <x v="3"/>
    <x v="0"/>
    <x v="0"/>
    <x v="2"/>
    <x v="0"/>
    <x v="7"/>
    <s v="2024-09-10"/>
    <x v="2"/>
    <n v="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25"/>
    <x v="1847"/>
    <x v="0"/>
    <x v="1"/>
    <x v="0"/>
    <s v="03.03.10"/>
    <x v="8"/>
    <x v="0"/>
    <x v="4"/>
    <s v="Receitas Da Câmara"/>
    <s v="03.03.10"/>
    <s v="Receitas Da Câmara"/>
    <s v="03.03.10"/>
    <x v="12"/>
    <x v="0"/>
    <x v="3"/>
    <x v="3"/>
    <x v="0"/>
    <x v="0"/>
    <x v="2"/>
    <x v="0"/>
    <x v="7"/>
    <s v="2024-09-10"/>
    <x v="2"/>
    <n v="40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9"/>
    <x v="1848"/>
    <x v="0"/>
    <x v="1"/>
    <x v="0"/>
    <s v="03.03.10"/>
    <x v="8"/>
    <x v="0"/>
    <x v="4"/>
    <s v="Receitas Da Câmara"/>
    <s v="03.03.10"/>
    <s v="Receitas Da Câmara"/>
    <s v="03.03.10"/>
    <x v="23"/>
    <x v="0"/>
    <x v="3"/>
    <x v="7"/>
    <x v="0"/>
    <x v="0"/>
    <x v="2"/>
    <x v="0"/>
    <x v="7"/>
    <s v="2024-09-10"/>
    <x v="2"/>
    <n v="19"/>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198029"/>
    <x v="1849"/>
    <x v="0"/>
    <x v="1"/>
    <x v="0"/>
    <s v="03.03.10"/>
    <x v="8"/>
    <x v="0"/>
    <x v="4"/>
    <s v="Receitas Da Câmara"/>
    <s v="03.03.10"/>
    <s v="Receitas Da Câmara"/>
    <s v="03.03.10"/>
    <x v="15"/>
    <x v="0"/>
    <x v="0"/>
    <x v="0"/>
    <x v="0"/>
    <x v="0"/>
    <x v="2"/>
    <x v="0"/>
    <x v="7"/>
    <s v="2024-09-10"/>
    <x v="2"/>
    <n v="219802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4404"/>
    <x v="1850"/>
    <x v="0"/>
    <x v="1"/>
    <x v="0"/>
    <s v="03.03.10"/>
    <x v="8"/>
    <x v="0"/>
    <x v="4"/>
    <s v="Receitas Da Câmara"/>
    <s v="03.03.10"/>
    <s v="Receitas Da Câmara"/>
    <s v="03.03.10"/>
    <x v="18"/>
    <x v="0"/>
    <x v="0"/>
    <x v="0"/>
    <x v="0"/>
    <x v="0"/>
    <x v="2"/>
    <x v="0"/>
    <x v="7"/>
    <s v="2024-09-10"/>
    <x v="2"/>
    <n v="4440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6"/>
    <x v="1851"/>
    <x v="0"/>
    <x v="1"/>
    <x v="0"/>
    <s v="03.03.10"/>
    <x v="8"/>
    <x v="0"/>
    <x v="4"/>
    <s v="Receitas Da Câmara"/>
    <s v="03.03.10"/>
    <s v="Receitas Da Câmara"/>
    <s v="03.03.10"/>
    <x v="17"/>
    <x v="0"/>
    <x v="3"/>
    <x v="3"/>
    <x v="0"/>
    <x v="0"/>
    <x v="2"/>
    <x v="0"/>
    <x v="7"/>
    <s v="2024-09-10"/>
    <x v="2"/>
    <n v="80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200"/>
    <x v="1852"/>
    <x v="0"/>
    <x v="1"/>
    <x v="0"/>
    <s v="03.03.10"/>
    <x v="8"/>
    <x v="0"/>
    <x v="4"/>
    <s v="Receitas Da Câmara"/>
    <s v="03.03.10"/>
    <s v="Receitas Da Câmara"/>
    <s v="03.03.10"/>
    <x v="11"/>
    <x v="0"/>
    <x v="0"/>
    <x v="5"/>
    <x v="0"/>
    <x v="0"/>
    <x v="2"/>
    <x v="0"/>
    <x v="7"/>
    <s v="2024-09-10"/>
    <x v="2"/>
    <n v="3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0"/>
    <x v="1853"/>
    <x v="0"/>
    <x v="1"/>
    <x v="0"/>
    <s v="03.03.10"/>
    <x v="8"/>
    <x v="0"/>
    <x v="4"/>
    <s v="Receitas Da Câmara"/>
    <s v="03.03.10"/>
    <s v="Receitas Da Câmara"/>
    <s v="03.03.10"/>
    <x v="10"/>
    <x v="0"/>
    <x v="3"/>
    <x v="3"/>
    <x v="0"/>
    <x v="0"/>
    <x v="2"/>
    <x v="0"/>
    <x v="7"/>
    <s v="2024-09-10"/>
    <x v="2"/>
    <n v="1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030"/>
    <x v="1854"/>
    <x v="0"/>
    <x v="1"/>
    <x v="0"/>
    <s v="03.03.10"/>
    <x v="8"/>
    <x v="0"/>
    <x v="4"/>
    <s v="Receitas Da Câmara"/>
    <s v="03.03.10"/>
    <s v="Receitas Da Câmara"/>
    <s v="03.03.10"/>
    <x v="13"/>
    <x v="0"/>
    <x v="3"/>
    <x v="3"/>
    <x v="0"/>
    <x v="0"/>
    <x v="2"/>
    <x v="0"/>
    <x v="7"/>
    <s v="2024-09-10"/>
    <x v="2"/>
    <n v="290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72"/>
    <x v="1855"/>
    <x v="0"/>
    <x v="1"/>
    <x v="0"/>
    <s v="03.03.10"/>
    <x v="8"/>
    <x v="0"/>
    <x v="4"/>
    <s v="Receitas Da Câmara"/>
    <s v="03.03.10"/>
    <s v="Receitas Da Câmara"/>
    <s v="03.03.10"/>
    <x v="22"/>
    <x v="0"/>
    <x v="3"/>
    <x v="7"/>
    <x v="0"/>
    <x v="0"/>
    <x v="2"/>
    <x v="0"/>
    <x v="7"/>
    <s v="2024-09-10"/>
    <x v="2"/>
    <n v="17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1856"/>
    <x v="0"/>
    <x v="1"/>
    <x v="0"/>
    <s v="03.03.10"/>
    <x v="8"/>
    <x v="0"/>
    <x v="4"/>
    <s v="Receitas Da Câmara"/>
    <s v="03.03.10"/>
    <s v="Receitas Da Câmara"/>
    <s v="03.03.10"/>
    <x v="6"/>
    <x v="0"/>
    <x v="3"/>
    <x v="3"/>
    <x v="0"/>
    <x v="0"/>
    <x v="2"/>
    <x v="0"/>
    <x v="7"/>
    <s v="2024-09-10"/>
    <x v="2"/>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
    <x v="1857"/>
    <x v="0"/>
    <x v="1"/>
    <x v="0"/>
    <s v="03.03.10"/>
    <x v="8"/>
    <x v="0"/>
    <x v="4"/>
    <s v="Receitas Da Câmara"/>
    <s v="03.03.10"/>
    <s v="Receitas Da Câmara"/>
    <s v="03.03.10"/>
    <x v="76"/>
    <x v="0"/>
    <x v="3"/>
    <x v="7"/>
    <x v="0"/>
    <x v="0"/>
    <x v="2"/>
    <x v="0"/>
    <x v="7"/>
    <s v="2024-09-10"/>
    <x v="2"/>
    <n v="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5420"/>
    <x v="1858"/>
    <x v="0"/>
    <x v="1"/>
    <x v="0"/>
    <s v="03.03.10"/>
    <x v="8"/>
    <x v="0"/>
    <x v="4"/>
    <s v="Receitas Da Câmara"/>
    <s v="03.03.10"/>
    <s v="Receitas Da Câmara"/>
    <s v="03.03.10"/>
    <x v="21"/>
    <x v="0"/>
    <x v="3"/>
    <x v="3"/>
    <x v="0"/>
    <x v="0"/>
    <x v="2"/>
    <x v="0"/>
    <x v="7"/>
    <s v="2024-09-12"/>
    <x v="2"/>
    <n v="125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390"/>
    <x v="1859"/>
    <x v="0"/>
    <x v="1"/>
    <x v="0"/>
    <s v="03.03.10"/>
    <x v="8"/>
    <x v="0"/>
    <x v="4"/>
    <s v="Receitas Da Câmara"/>
    <s v="03.03.10"/>
    <s v="Receitas Da Câmara"/>
    <s v="03.03.10"/>
    <x v="13"/>
    <x v="0"/>
    <x v="3"/>
    <x v="3"/>
    <x v="0"/>
    <x v="0"/>
    <x v="2"/>
    <x v="0"/>
    <x v="7"/>
    <s v="2024-09-12"/>
    <x v="2"/>
    <n v="33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3473"/>
    <x v="1860"/>
    <x v="0"/>
    <x v="1"/>
    <x v="0"/>
    <s v="03.03.10"/>
    <x v="8"/>
    <x v="0"/>
    <x v="4"/>
    <s v="Receitas Da Câmara"/>
    <s v="03.03.10"/>
    <s v="Receitas Da Câmara"/>
    <s v="03.03.10"/>
    <x v="18"/>
    <x v="0"/>
    <x v="0"/>
    <x v="0"/>
    <x v="0"/>
    <x v="0"/>
    <x v="2"/>
    <x v="0"/>
    <x v="7"/>
    <s v="2024-09-12"/>
    <x v="2"/>
    <n v="8347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
    <x v="1861"/>
    <x v="0"/>
    <x v="1"/>
    <x v="0"/>
    <s v="03.03.10"/>
    <x v="8"/>
    <x v="0"/>
    <x v="4"/>
    <s v="Receitas Da Câmara"/>
    <s v="03.03.10"/>
    <s v="Receitas Da Câmara"/>
    <s v="03.03.10"/>
    <x v="8"/>
    <x v="0"/>
    <x v="3"/>
    <x v="3"/>
    <x v="0"/>
    <x v="0"/>
    <x v="2"/>
    <x v="0"/>
    <x v="7"/>
    <s v="2024-09-12"/>
    <x v="2"/>
    <n v="1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60"/>
    <x v="1862"/>
    <x v="0"/>
    <x v="1"/>
    <x v="0"/>
    <s v="03.03.10"/>
    <x v="8"/>
    <x v="0"/>
    <x v="4"/>
    <s v="Receitas Da Câmara"/>
    <s v="03.03.10"/>
    <s v="Receitas Da Câmara"/>
    <s v="03.03.10"/>
    <x v="6"/>
    <x v="0"/>
    <x v="3"/>
    <x v="3"/>
    <x v="0"/>
    <x v="0"/>
    <x v="2"/>
    <x v="0"/>
    <x v="7"/>
    <s v="2024-09-12"/>
    <x v="2"/>
    <n v="21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23"/>
    <x v="1863"/>
    <x v="0"/>
    <x v="1"/>
    <x v="0"/>
    <s v="03.03.10"/>
    <x v="8"/>
    <x v="0"/>
    <x v="4"/>
    <s v="Receitas Da Câmara"/>
    <s v="03.03.10"/>
    <s v="Receitas Da Câmara"/>
    <s v="03.03.10"/>
    <x v="9"/>
    <x v="0"/>
    <x v="3"/>
    <x v="3"/>
    <x v="0"/>
    <x v="0"/>
    <x v="2"/>
    <x v="0"/>
    <x v="7"/>
    <s v="2024-09-12"/>
    <x v="2"/>
    <n v="262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600"/>
    <x v="1864"/>
    <x v="0"/>
    <x v="1"/>
    <x v="0"/>
    <s v="03.03.10"/>
    <x v="8"/>
    <x v="0"/>
    <x v="4"/>
    <s v="Receitas Da Câmara"/>
    <s v="03.03.10"/>
    <s v="Receitas Da Câmara"/>
    <s v="03.03.10"/>
    <x v="20"/>
    <x v="0"/>
    <x v="3"/>
    <x v="3"/>
    <x v="0"/>
    <x v="0"/>
    <x v="2"/>
    <x v="0"/>
    <x v="7"/>
    <s v="2024-09-12"/>
    <x v="2"/>
    <n v="11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845"/>
    <x v="1865"/>
    <x v="0"/>
    <x v="1"/>
    <x v="0"/>
    <s v="03.03.10"/>
    <x v="8"/>
    <x v="0"/>
    <x v="4"/>
    <s v="Receitas Da Câmara"/>
    <s v="03.03.10"/>
    <s v="Receitas Da Câmara"/>
    <s v="03.03.10"/>
    <x v="10"/>
    <x v="0"/>
    <x v="3"/>
    <x v="3"/>
    <x v="0"/>
    <x v="0"/>
    <x v="2"/>
    <x v="0"/>
    <x v="7"/>
    <s v="2024-09-12"/>
    <x v="2"/>
    <n v="884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
    <x v="1866"/>
    <x v="0"/>
    <x v="1"/>
    <x v="0"/>
    <s v="03.03.10"/>
    <x v="8"/>
    <x v="0"/>
    <x v="4"/>
    <s v="Receitas Da Câmara"/>
    <s v="03.03.10"/>
    <s v="Receitas Da Câmara"/>
    <s v="03.03.10"/>
    <x v="22"/>
    <x v="0"/>
    <x v="3"/>
    <x v="7"/>
    <x v="0"/>
    <x v="0"/>
    <x v="2"/>
    <x v="0"/>
    <x v="7"/>
    <s v="2024-09-12"/>
    <x v="2"/>
    <n v="2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90"/>
    <x v="1867"/>
    <x v="0"/>
    <x v="1"/>
    <x v="0"/>
    <s v="03.03.10"/>
    <x v="8"/>
    <x v="0"/>
    <x v="4"/>
    <s v="Receitas Da Câmara"/>
    <s v="03.03.10"/>
    <s v="Receitas Da Câmara"/>
    <s v="03.03.10"/>
    <x v="17"/>
    <x v="0"/>
    <x v="3"/>
    <x v="3"/>
    <x v="0"/>
    <x v="0"/>
    <x v="2"/>
    <x v="0"/>
    <x v="7"/>
    <s v="2024-09-12"/>
    <x v="2"/>
    <n v="18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
    <x v="1868"/>
    <x v="0"/>
    <x v="1"/>
    <x v="0"/>
    <s v="03.03.10"/>
    <x v="8"/>
    <x v="0"/>
    <x v="4"/>
    <s v="Receitas Da Câmara"/>
    <s v="03.03.10"/>
    <s v="Receitas Da Câmara"/>
    <s v="03.03.10"/>
    <x v="23"/>
    <x v="0"/>
    <x v="3"/>
    <x v="7"/>
    <x v="0"/>
    <x v="0"/>
    <x v="2"/>
    <x v="0"/>
    <x v="7"/>
    <s v="2024-09-12"/>
    <x v="2"/>
    <n v="29"/>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81875"/>
    <x v="1869"/>
    <x v="0"/>
    <x v="1"/>
    <x v="0"/>
    <s v="03.03.10"/>
    <x v="8"/>
    <x v="0"/>
    <x v="4"/>
    <s v="Receitas Da Câmara"/>
    <s v="03.03.10"/>
    <s v="Receitas Da Câmara"/>
    <s v="03.03.10"/>
    <x v="15"/>
    <x v="0"/>
    <x v="0"/>
    <x v="0"/>
    <x v="0"/>
    <x v="0"/>
    <x v="2"/>
    <x v="0"/>
    <x v="7"/>
    <s v="2024-09-12"/>
    <x v="2"/>
    <n v="1818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
    <x v="1870"/>
    <x v="0"/>
    <x v="1"/>
    <x v="0"/>
    <s v="03.03.10"/>
    <x v="8"/>
    <x v="0"/>
    <x v="4"/>
    <s v="Receitas Da Câmara"/>
    <s v="03.03.10"/>
    <s v="Receitas Da Câmara"/>
    <s v="03.03.10"/>
    <x v="26"/>
    <x v="0"/>
    <x v="3"/>
    <x v="3"/>
    <x v="0"/>
    <x v="0"/>
    <x v="2"/>
    <x v="0"/>
    <x v="7"/>
    <s v="2024-09-16"/>
    <x v="2"/>
    <n v="120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4900"/>
    <x v="1871"/>
    <x v="0"/>
    <x v="1"/>
    <x v="0"/>
    <s v="03.03.10"/>
    <x v="8"/>
    <x v="0"/>
    <x v="4"/>
    <s v="Receitas Da Câmara"/>
    <s v="03.03.10"/>
    <s v="Receitas Da Câmara"/>
    <s v="03.03.10"/>
    <x v="12"/>
    <x v="0"/>
    <x v="3"/>
    <x v="3"/>
    <x v="0"/>
    <x v="0"/>
    <x v="2"/>
    <x v="0"/>
    <x v="7"/>
    <s v="2024-09-16"/>
    <x v="2"/>
    <n v="490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600"/>
    <x v="1872"/>
    <x v="0"/>
    <x v="1"/>
    <x v="0"/>
    <s v="03.03.10"/>
    <x v="8"/>
    <x v="0"/>
    <x v="4"/>
    <s v="Receitas Da Câmara"/>
    <s v="03.03.10"/>
    <s v="Receitas Da Câmara"/>
    <s v="03.03.10"/>
    <x v="6"/>
    <x v="0"/>
    <x v="3"/>
    <x v="3"/>
    <x v="0"/>
    <x v="0"/>
    <x v="2"/>
    <x v="0"/>
    <x v="7"/>
    <s v="2024-09-16"/>
    <x v="2"/>
    <n v="60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2150"/>
    <x v="1873"/>
    <x v="0"/>
    <x v="1"/>
    <x v="0"/>
    <s v="03.03.10"/>
    <x v="8"/>
    <x v="0"/>
    <x v="4"/>
    <s v="Receitas Da Câmara"/>
    <s v="03.03.10"/>
    <s v="Receitas Da Câmara"/>
    <s v="03.03.10"/>
    <x v="10"/>
    <x v="0"/>
    <x v="3"/>
    <x v="3"/>
    <x v="0"/>
    <x v="0"/>
    <x v="2"/>
    <x v="0"/>
    <x v="7"/>
    <s v="2024-09-16"/>
    <x v="2"/>
    <n v="215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2970"/>
    <x v="1874"/>
    <x v="0"/>
    <x v="1"/>
    <x v="0"/>
    <s v="03.03.10"/>
    <x v="8"/>
    <x v="0"/>
    <x v="4"/>
    <s v="Receitas Da Câmara"/>
    <s v="03.03.10"/>
    <s v="Receitas Da Câmara"/>
    <s v="03.03.10"/>
    <x v="9"/>
    <x v="0"/>
    <x v="3"/>
    <x v="3"/>
    <x v="0"/>
    <x v="0"/>
    <x v="2"/>
    <x v="0"/>
    <x v="7"/>
    <s v="2024-09-16"/>
    <x v="2"/>
    <n v="297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600"/>
    <x v="1875"/>
    <x v="0"/>
    <x v="1"/>
    <x v="0"/>
    <s v="03.03.10"/>
    <x v="8"/>
    <x v="0"/>
    <x v="4"/>
    <s v="Receitas Da Câmara"/>
    <s v="03.03.10"/>
    <s v="Receitas Da Câmara"/>
    <s v="03.03.10"/>
    <x v="25"/>
    <x v="0"/>
    <x v="3"/>
    <x v="3"/>
    <x v="0"/>
    <x v="0"/>
    <x v="2"/>
    <x v="0"/>
    <x v="7"/>
    <s v="2024-09-16"/>
    <x v="2"/>
    <n v="60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5270"/>
    <x v="1876"/>
    <x v="0"/>
    <x v="1"/>
    <x v="0"/>
    <s v="03.03.10"/>
    <x v="8"/>
    <x v="0"/>
    <x v="4"/>
    <s v="Receitas Da Câmara"/>
    <s v="03.03.10"/>
    <s v="Receitas Da Câmara"/>
    <s v="03.03.10"/>
    <x v="17"/>
    <x v="0"/>
    <x v="3"/>
    <x v="3"/>
    <x v="0"/>
    <x v="0"/>
    <x v="2"/>
    <x v="0"/>
    <x v="7"/>
    <s v="2024-09-16"/>
    <x v="2"/>
    <n v="5270"/>
    <x v="0"/>
    <m/>
    <x v="0"/>
    <m/>
    <x v="9"/>
    <n v="100474693"/>
    <x v="0"/>
    <x v="0"/>
    <s v="Receitas Da Câmara"/>
    <s v="EXT"/>
    <x v="0"/>
    <s v="RDC"/>
    <x v="0"/>
    <x v="0"/>
    <x v="0"/>
    <x v="0"/>
    <x v="0"/>
    <x v="0"/>
    <x v="0"/>
    <x v="0"/>
    <x v="0"/>
    <x v="0"/>
    <x v="0"/>
    <s v="Receitas Da Câmara"/>
    <x v="0"/>
    <x v="0"/>
    <x v="0"/>
    <x v="0"/>
    <x v="0"/>
    <x v="0"/>
    <x v="0"/>
    <x v="0"/>
    <x v="0"/>
    <x v="1"/>
    <x v="0"/>
    <x v="0"/>
    <s v="Resumo de Receitas Virtuais"/>
  </r>
  <r>
    <x v="1"/>
    <n v="0"/>
    <n v="0"/>
    <n v="0"/>
    <n v="55000"/>
    <x v="1877"/>
    <x v="0"/>
    <x v="1"/>
    <x v="0"/>
    <s v="03.03.10"/>
    <x v="8"/>
    <x v="0"/>
    <x v="4"/>
    <s v="Receitas Da Câmara"/>
    <s v="03.03.10"/>
    <s v="Receitas Da Câmara"/>
    <s v="03.03.10"/>
    <x v="15"/>
    <x v="0"/>
    <x v="0"/>
    <x v="0"/>
    <x v="0"/>
    <x v="0"/>
    <x v="2"/>
    <x v="0"/>
    <x v="7"/>
    <s v="2024-09-16"/>
    <x v="2"/>
    <n v="5500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750"/>
    <x v="1878"/>
    <x v="0"/>
    <x v="1"/>
    <x v="0"/>
    <s v="03.03.10"/>
    <x v="8"/>
    <x v="0"/>
    <x v="4"/>
    <s v="Receitas Da Câmara"/>
    <s v="03.03.10"/>
    <s v="Receitas Da Câmara"/>
    <s v="03.03.10"/>
    <x v="16"/>
    <x v="0"/>
    <x v="0"/>
    <x v="5"/>
    <x v="0"/>
    <x v="0"/>
    <x v="2"/>
    <x v="0"/>
    <x v="7"/>
    <s v="2024-09-16"/>
    <x v="2"/>
    <n v="75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60"/>
    <x v="1879"/>
    <x v="0"/>
    <x v="1"/>
    <x v="0"/>
    <s v="03.03.10"/>
    <x v="8"/>
    <x v="0"/>
    <x v="4"/>
    <s v="Receitas Da Câmara"/>
    <s v="03.03.10"/>
    <s v="Receitas Da Câmara"/>
    <s v="03.03.10"/>
    <x v="8"/>
    <x v="0"/>
    <x v="3"/>
    <x v="3"/>
    <x v="0"/>
    <x v="0"/>
    <x v="2"/>
    <x v="0"/>
    <x v="7"/>
    <s v="2024-09-16"/>
    <x v="2"/>
    <n v="16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500"/>
    <x v="1880"/>
    <x v="0"/>
    <x v="1"/>
    <x v="0"/>
    <s v="03.03.10"/>
    <x v="8"/>
    <x v="0"/>
    <x v="4"/>
    <s v="Receitas Da Câmara"/>
    <s v="03.03.10"/>
    <s v="Receitas Da Câmara"/>
    <s v="03.03.10"/>
    <x v="14"/>
    <x v="0"/>
    <x v="3"/>
    <x v="3"/>
    <x v="0"/>
    <x v="0"/>
    <x v="2"/>
    <x v="0"/>
    <x v="7"/>
    <s v="2024-09-16"/>
    <x v="2"/>
    <n v="1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260"/>
    <x v="1881"/>
    <x v="0"/>
    <x v="1"/>
    <x v="0"/>
    <s v="03.03.10"/>
    <x v="8"/>
    <x v="0"/>
    <x v="4"/>
    <s v="Receitas Da Câmara"/>
    <s v="03.03.10"/>
    <s v="Receitas Da Câmara"/>
    <s v="03.03.10"/>
    <x v="13"/>
    <x v="0"/>
    <x v="3"/>
    <x v="3"/>
    <x v="0"/>
    <x v="0"/>
    <x v="2"/>
    <x v="0"/>
    <x v="7"/>
    <s v="2024-09-16"/>
    <x v="2"/>
    <n v="626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60829"/>
    <x v="1882"/>
    <x v="0"/>
    <x v="1"/>
    <x v="0"/>
    <s v="03.03.10"/>
    <x v="8"/>
    <x v="0"/>
    <x v="4"/>
    <s v="Receitas Da Câmara"/>
    <s v="03.03.10"/>
    <s v="Receitas Da Câmara"/>
    <s v="03.03.10"/>
    <x v="18"/>
    <x v="0"/>
    <x v="0"/>
    <x v="0"/>
    <x v="0"/>
    <x v="0"/>
    <x v="2"/>
    <x v="0"/>
    <x v="7"/>
    <s v="2024-09-16"/>
    <x v="2"/>
    <n v="60829"/>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200"/>
    <x v="1883"/>
    <x v="0"/>
    <x v="1"/>
    <x v="0"/>
    <s v="03.03.10"/>
    <x v="8"/>
    <x v="0"/>
    <x v="4"/>
    <s v="Receitas Da Câmara"/>
    <s v="03.03.10"/>
    <s v="Receitas Da Câmara"/>
    <s v="03.03.10"/>
    <x v="11"/>
    <x v="0"/>
    <x v="0"/>
    <x v="5"/>
    <x v="0"/>
    <x v="0"/>
    <x v="2"/>
    <x v="0"/>
    <x v="7"/>
    <s v="2024-09-17"/>
    <x v="2"/>
    <n v="1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490"/>
    <x v="1884"/>
    <x v="0"/>
    <x v="1"/>
    <x v="0"/>
    <s v="03.03.10"/>
    <x v="8"/>
    <x v="0"/>
    <x v="4"/>
    <s v="Receitas Da Câmara"/>
    <s v="03.03.10"/>
    <s v="Receitas Da Câmara"/>
    <s v="03.03.10"/>
    <x v="13"/>
    <x v="0"/>
    <x v="3"/>
    <x v="3"/>
    <x v="0"/>
    <x v="0"/>
    <x v="2"/>
    <x v="0"/>
    <x v="7"/>
    <s v="2024-09-17"/>
    <x v="2"/>
    <n v="54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025"/>
    <x v="1885"/>
    <x v="0"/>
    <x v="0"/>
    <x v="0"/>
    <s v="01.25.04.22"/>
    <x v="7"/>
    <x v="3"/>
    <x v="3"/>
    <s v="Cultura"/>
    <s v="01.25.04"/>
    <s v="Cultura"/>
    <s v="01.25.04"/>
    <x v="4"/>
    <x v="0"/>
    <x v="2"/>
    <x v="2"/>
    <x v="0"/>
    <x v="1"/>
    <x v="0"/>
    <x v="0"/>
    <x v="0"/>
    <s v="2024-01-04"/>
    <x v="0"/>
    <n v="50025"/>
    <x v="0"/>
    <m/>
    <x v="0"/>
    <m/>
    <x v="316"/>
    <n v="10047956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Oficina Serralharia, Alumínio Vai de Tute, referente a venda de Palco à Câmara Municipal de São Miguel, conforme anexo."/>
  </r>
  <r>
    <x v="1"/>
    <n v="0"/>
    <n v="0"/>
    <n v="0"/>
    <n v="500000"/>
    <x v="1886"/>
    <x v="0"/>
    <x v="0"/>
    <x v="0"/>
    <s v="01.27.06.80"/>
    <x v="1"/>
    <x v="1"/>
    <x v="1"/>
    <s v="Requalificação Urbana e habitação"/>
    <s v="01.27.06"/>
    <s v="Requalificação Urbana e habitação"/>
    <s v="01.27.06"/>
    <x v="1"/>
    <x v="0"/>
    <x v="0"/>
    <x v="0"/>
    <x v="0"/>
    <x v="1"/>
    <x v="1"/>
    <x v="0"/>
    <x v="0"/>
    <s v="2024-01-31"/>
    <x v="0"/>
    <n v="500000"/>
    <x v="0"/>
    <m/>
    <x v="0"/>
    <m/>
    <x v="153"/>
    <n v="100479232"/>
    <x v="0"/>
    <x v="0"/>
    <s v="Requalificação Urbana de Veneza"/>
    <s v="ORI"/>
    <x v="0"/>
    <m/>
    <x v="0"/>
    <x v="0"/>
    <x v="0"/>
    <x v="0"/>
    <x v="0"/>
    <x v="0"/>
    <x v="0"/>
    <x v="0"/>
    <x v="0"/>
    <x v="0"/>
    <x v="0"/>
    <s v="Requalificação Urbana de Veneza"/>
    <x v="0"/>
    <x v="0"/>
    <x v="0"/>
    <x v="0"/>
    <x v="1"/>
    <x v="0"/>
    <x v="0"/>
    <x v="0"/>
    <x v="0"/>
    <x v="0"/>
    <x v="0"/>
    <x v="0"/>
    <s v="Pagamento a favor do Sr. Avelino Correia da Veiga, para a aquisição de 100.000 unidade de paralelos, para os trabalhos da requalificação Urbana e Ambiental da Praia de Veneza, conforme copia de contrato em anexo."/>
  </r>
  <r>
    <x v="0"/>
    <n v="0"/>
    <n v="0"/>
    <n v="0"/>
    <n v="25000"/>
    <x v="1887"/>
    <x v="0"/>
    <x v="0"/>
    <x v="0"/>
    <s v="01.25.04.22"/>
    <x v="7"/>
    <x v="3"/>
    <x v="3"/>
    <s v="Cultura"/>
    <s v="01.25.04"/>
    <s v="Cultura"/>
    <s v="01.25.04"/>
    <x v="4"/>
    <x v="0"/>
    <x v="2"/>
    <x v="2"/>
    <x v="0"/>
    <x v="1"/>
    <x v="0"/>
    <x v="0"/>
    <x v="2"/>
    <s v="2024-02-01"/>
    <x v="0"/>
    <n v="25000"/>
    <x v="0"/>
    <m/>
    <x v="0"/>
    <m/>
    <x v="317"/>
    <n v="100476222"/>
    <x v="0"/>
    <x v="0"/>
    <s v="Atividades culturais e promoção da cultura no Concelho"/>
    <s v="ORI"/>
    <x v="0"/>
    <s v="ACPCC"/>
    <x v="0"/>
    <x v="0"/>
    <x v="0"/>
    <x v="0"/>
    <x v="0"/>
    <x v="0"/>
    <x v="0"/>
    <x v="0"/>
    <x v="0"/>
    <x v="0"/>
    <x v="0"/>
    <s v="Atividades culturais e promoção da cultura no Concelho"/>
    <x v="0"/>
    <x v="0"/>
    <x v="0"/>
    <x v="0"/>
    <x v="1"/>
    <x v="0"/>
    <x v="0"/>
    <x v="0"/>
    <x v="0"/>
    <x v="0"/>
    <x v="0"/>
    <x v="0"/>
    <s v="Apoio a favor do representante Presidente Gerson Maria Pina Associação do Pescadores e Peixeiras de São Miguel, referente a comemoração do dia Pescadores no dia 5 de fevereiro, conforme anexo. "/>
  </r>
  <r>
    <x v="0"/>
    <n v="0"/>
    <n v="0"/>
    <n v="0"/>
    <n v="54000"/>
    <x v="1888"/>
    <x v="0"/>
    <x v="0"/>
    <x v="0"/>
    <s v="01.25.04.22"/>
    <x v="7"/>
    <x v="3"/>
    <x v="3"/>
    <s v="Cultura"/>
    <s v="01.25.04"/>
    <s v="Cultura"/>
    <s v="01.25.04"/>
    <x v="4"/>
    <x v="0"/>
    <x v="2"/>
    <x v="2"/>
    <x v="0"/>
    <x v="1"/>
    <x v="0"/>
    <x v="0"/>
    <x v="2"/>
    <s v="2024-02-09"/>
    <x v="0"/>
    <n v="54000"/>
    <x v="0"/>
    <m/>
    <x v="0"/>
    <m/>
    <x v="6"/>
    <n v="10047491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prémios a serem entregues aos vencedores da corrida velocidade nas 4 categorias a ser realizado no dia 11 de fevereiro na praia Calhetona no âmbito da Gastro Fest Cinza 2024, conforme anexo."/>
  </r>
  <r>
    <x v="1"/>
    <n v="0"/>
    <n v="0"/>
    <n v="0"/>
    <n v="108000"/>
    <x v="1889"/>
    <x v="0"/>
    <x v="0"/>
    <x v="0"/>
    <s v="01.28.01.08"/>
    <x v="15"/>
    <x v="4"/>
    <x v="5"/>
    <s v="Habitação Social"/>
    <s v="01.28.01"/>
    <s v="Habitação Social"/>
    <s v="01.28.01"/>
    <x v="1"/>
    <x v="0"/>
    <x v="0"/>
    <x v="0"/>
    <x v="0"/>
    <x v="1"/>
    <x v="1"/>
    <x v="0"/>
    <x v="2"/>
    <s v="2024-02-12"/>
    <x v="0"/>
    <n v="108000"/>
    <x v="0"/>
    <m/>
    <x v="0"/>
    <m/>
    <x v="318"/>
    <n v="100479601"/>
    <x v="0"/>
    <x v="0"/>
    <s v="Habitações Sociais"/>
    <s v="ORI"/>
    <x v="0"/>
    <s v="HS"/>
    <x v="0"/>
    <x v="0"/>
    <x v="0"/>
    <x v="0"/>
    <x v="0"/>
    <x v="0"/>
    <x v="0"/>
    <x v="0"/>
    <x v="0"/>
    <x v="0"/>
    <x v="0"/>
    <s v="Habitações Sociais"/>
    <x v="0"/>
    <x v="0"/>
    <x v="0"/>
    <x v="0"/>
    <x v="1"/>
    <x v="0"/>
    <x v="0"/>
    <x v="0"/>
    <x v="0"/>
    <x v="0"/>
    <x v="0"/>
    <x v="0"/>
    <s v="Pagamento referente a confissão de portas e janelas para habitação social, conforme anexo."/>
  </r>
  <r>
    <x v="1"/>
    <n v="0"/>
    <n v="0"/>
    <n v="0"/>
    <n v="10000"/>
    <x v="1890"/>
    <x v="0"/>
    <x v="0"/>
    <x v="0"/>
    <s v="01.25.02.23"/>
    <x v="12"/>
    <x v="3"/>
    <x v="3"/>
    <s v="desporto"/>
    <s v="01.25.02"/>
    <s v="desporto"/>
    <s v="01.25.02"/>
    <x v="1"/>
    <x v="0"/>
    <x v="0"/>
    <x v="0"/>
    <x v="0"/>
    <x v="1"/>
    <x v="1"/>
    <x v="0"/>
    <x v="2"/>
    <s v="2024-02-16"/>
    <x v="0"/>
    <n v="10000"/>
    <x v="0"/>
    <m/>
    <x v="0"/>
    <m/>
    <x v="6"/>
    <n v="100474914"/>
    <x v="0"/>
    <x v="0"/>
    <s v="Atividades desportivas e promoção do desporto no Concelho"/>
    <s v="ORI"/>
    <x v="0"/>
    <m/>
    <x v="0"/>
    <x v="0"/>
    <x v="0"/>
    <x v="0"/>
    <x v="0"/>
    <x v="0"/>
    <x v="0"/>
    <x v="0"/>
    <x v="0"/>
    <x v="0"/>
    <x v="0"/>
    <s v="Atividades desportivas e promoção do desporto no Concelho"/>
    <x v="0"/>
    <x v="0"/>
    <x v="0"/>
    <x v="0"/>
    <x v="1"/>
    <x v="0"/>
    <x v="0"/>
    <x v="0"/>
    <x v="0"/>
    <x v="0"/>
    <x v="0"/>
    <x v="0"/>
    <s v="Gratificação do Júri da corrida velocidade (presidente da associação de Atletismo Santiago Norte) e de staff do evento  tarde desportiva realizado do dia 11 de fevereiro, na praia Calhetona no âmbito da Gastro Fest Cinza 2024, conforme anexo. "/>
  </r>
  <r>
    <x v="0"/>
    <n v="0"/>
    <n v="0"/>
    <n v="0"/>
    <n v="1050"/>
    <x v="1891"/>
    <x v="0"/>
    <x v="1"/>
    <x v="0"/>
    <s v="80.02.01"/>
    <x v="2"/>
    <x v="2"/>
    <x v="2"/>
    <s v="Retenções Iur"/>
    <s v="80.02.01"/>
    <s v="Retenções Iur"/>
    <s v="80.02.01"/>
    <x v="2"/>
    <x v="0"/>
    <x v="1"/>
    <x v="0"/>
    <x v="1"/>
    <x v="2"/>
    <x v="2"/>
    <x v="0"/>
    <x v="1"/>
    <s v="2024-03-28"/>
    <x v="0"/>
    <n v="1050"/>
    <x v="0"/>
    <m/>
    <x v="0"/>
    <m/>
    <x v="2"/>
    <n v="100474696"/>
    <x v="0"/>
    <x v="0"/>
    <s v="Retenções Iur"/>
    <s v="ORI"/>
    <x v="0"/>
    <s v="RIUR"/>
    <x v="0"/>
    <x v="0"/>
    <x v="0"/>
    <x v="0"/>
    <x v="0"/>
    <x v="0"/>
    <x v="0"/>
    <x v="0"/>
    <x v="0"/>
    <x v="0"/>
    <x v="0"/>
    <s v="Retenções Iur"/>
    <x v="0"/>
    <x v="0"/>
    <x v="0"/>
    <x v="0"/>
    <x v="2"/>
    <x v="0"/>
    <x v="0"/>
    <x v="0"/>
    <x v="0"/>
    <x v="1"/>
    <x v="0"/>
    <x v="0"/>
    <s v="RETENCAO OT"/>
  </r>
  <r>
    <x v="1"/>
    <n v="0"/>
    <n v="0"/>
    <n v="0"/>
    <n v="509600"/>
    <x v="1892"/>
    <x v="0"/>
    <x v="0"/>
    <x v="0"/>
    <s v="01.27.02.15"/>
    <x v="25"/>
    <x v="1"/>
    <x v="1"/>
    <s v="Saneamento básico"/>
    <s v="01.27.02"/>
    <s v="Saneamento básico"/>
    <s v="01.27.02"/>
    <x v="46"/>
    <x v="0"/>
    <x v="0"/>
    <x v="0"/>
    <x v="0"/>
    <x v="1"/>
    <x v="1"/>
    <x v="0"/>
    <x v="1"/>
    <s v="2024-03-04"/>
    <x v="0"/>
    <n v="509600"/>
    <x v="0"/>
    <m/>
    <x v="0"/>
    <m/>
    <x v="319"/>
    <n v="100477690"/>
    <x v="0"/>
    <x v="0"/>
    <s v="Transferência de Residuos Aterro Santiago"/>
    <s v="ORI"/>
    <x v="0"/>
    <m/>
    <x v="0"/>
    <x v="0"/>
    <x v="0"/>
    <x v="0"/>
    <x v="0"/>
    <x v="0"/>
    <x v="0"/>
    <x v="0"/>
    <x v="0"/>
    <x v="0"/>
    <x v="0"/>
    <s v="Transferência de Residuos Aterro Santiago"/>
    <x v="0"/>
    <x v="0"/>
    <x v="0"/>
    <x v="0"/>
    <x v="1"/>
    <x v="0"/>
    <x v="0"/>
    <x v="0"/>
    <x v="0"/>
    <x v="0"/>
    <x v="0"/>
    <x v="0"/>
    <s v="Pagamento referente a aquisição de pneus 3085 65-R 22,5 para viatura ST-20-XE afeto a transferência de resíduos sólidos urbanos e 4 pneus para viatura retroescavadora da CMSM, conforme anexo."/>
  </r>
  <r>
    <x v="1"/>
    <n v="0"/>
    <n v="0"/>
    <n v="0"/>
    <n v="38636"/>
    <x v="1893"/>
    <x v="0"/>
    <x v="0"/>
    <x v="0"/>
    <s v="01.27.06.80"/>
    <x v="1"/>
    <x v="1"/>
    <x v="1"/>
    <s v="Requalificação Urbana e habitação"/>
    <s v="01.27.06"/>
    <s v="Requalificação Urbana e habitação"/>
    <s v="01.27.06"/>
    <x v="1"/>
    <x v="0"/>
    <x v="0"/>
    <x v="0"/>
    <x v="0"/>
    <x v="1"/>
    <x v="1"/>
    <x v="0"/>
    <x v="1"/>
    <s v="2024-03-07"/>
    <x v="0"/>
    <n v="38636"/>
    <x v="0"/>
    <m/>
    <x v="0"/>
    <m/>
    <x v="97"/>
    <n v="100479452"/>
    <x v="0"/>
    <x v="0"/>
    <s v="Requalificação Urbana de Veneza"/>
    <s v="ORI"/>
    <x v="0"/>
    <m/>
    <x v="0"/>
    <x v="0"/>
    <x v="0"/>
    <x v="0"/>
    <x v="0"/>
    <x v="0"/>
    <x v="0"/>
    <x v="0"/>
    <x v="0"/>
    <x v="0"/>
    <x v="0"/>
    <s v="Requalificação Urbana de Veneza"/>
    <x v="0"/>
    <x v="0"/>
    <x v="0"/>
    <x v="0"/>
    <x v="1"/>
    <x v="0"/>
    <x v="0"/>
    <x v="0"/>
    <x v="0"/>
    <x v="0"/>
    <x v="0"/>
    <x v="0"/>
    <s v="Pagamento referente a aquisição de serviços de manutenção da maquina pá- carregadora/giratória e da viatura ST-06-WS afetos as obras da CMSM , conforme anexo"/>
  </r>
  <r>
    <x v="2"/>
    <n v="0"/>
    <n v="0"/>
    <n v="0"/>
    <n v="14274"/>
    <x v="1894"/>
    <x v="0"/>
    <x v="0"/>
    <x v="0"/>
    <s v="80.02.10.24"/>
    <x v="47"/>
    <x v="2"/>
    <x v="2"/>
    <s v="Outros"/>
    <s v="80.02.10"/>
    <s v="Outros"/>
    <s v="80.02.10"/>
    <x v="62"/>
    <x v="0"/>
    <x v="5"/>
    <x v="13"/>
    <x v="1"/>
    <x v="2"/>
    <x v="0"/>
    <x v="0"/>
    <x v="6"/>
    <s v="2024-04-10"/>
    <x v="1"/>
    <n v="14274"/>
    <x v="0"/>
    <m/>
    <x v="0"/>
    <m/>
    <x v="320"/>
    <n v="100478962"/>
    <x v="0"/>
    <x v="0"/>
    <s v="Retenções SIACSA"/>
    <s v="ORI"/>
    <x v="0"/>
    <s v="SIACSA"/>
    <x v="0"/>
    <x v="0"/>
    <x v="0"/>
    <x v="0"/>
    <x v="0"/>
    <x v="0"/>
    <x v="0"/>
    <x v="0"/>
    <x v="0"/>
    <x v="0"/>
    <x v="0"/>
    <s v="Retenções SIACSA"/>
    <x v="0"/>
    <x v="0"/>
    <x v="0"/>
    <x v="0"/>
    <x v="2"/>
    <x v="0"/>
    <x v="0"/>
    <x v="0"/>
    <x v="0"/>
    <x v="1"/>
    <x v="0"/>
    <x v="0"/>
    <s v="Transferência a favor SIACSA dos descontos de 1% efetuada nos salário dos funcionários, referente a mês de Janeiro, Fevereiro e Março de 2024, conforme justificativo em anexo."/>
  </r>
  <r>
    <x v="0"/>
    <n v="0"/>
    <n v="0"/>
    <n v="0"/>
    <n v="1400"/>
    <x v="1895"/>
    <x v="0"/>
    <x v="0"/>
    <x v="0"/>
    <s v="03.16.15"/>
    <x v="0"/>
    <x v="0"/>
    <x v="0"/>
    <s v="Direção Financeira"/>
    <s v="03.16.15"/>
    <s v="Direção Financeira"/>
    <s v="03.16.15"/>
    <x v="3"/>
    <x v="0"/>
    <x v="0"/>
    <x v="1"/>
    <x v="0"/>
    <x v="0"/>
    <x v="0"/>
    <x v="0"/>
    <x v="6"/>
    <s v="2024-04-18"/>
    <x v="1"/>
    <n v="1400"/>
    <x v="0"/>
    <m/>
    <x v="0"/>
    <m/>
    <x v="181"/>
    <n v="100479425"/>
    <x v="0"/>
    <x v="0"/>
    <s v="Direção Financeira"/>
    <s v="ORI"/>
    <x v="0"/>
    <m/>
    <x v="0"/>
    <x v="0"/>
    <x v="0"/>
    <x v="0"/>
    <x v="0"/>
    <x v="0"/>
    <x v="0"/>
    <x v="0"/>
    <x v="0"/>
    <x v="0"/>
    <x v="0"/>
    <s v="Direção Financeira"/>
    <x v="0"/>
    <x v="0"/>
    <x v="0"/>
    <x v="0"/>
    <x v="0"/>
    <x v="0"/>
    <x v="0"/>
    <x v="0"/>
    <x v="0"/>
    <x v="0"/>
    <x v="0"/>
    <x v="0"/>
    <s v="Ajuda de custo a favor do Sr. Domingos Barros pela sua deslocação a Praia no dia 18/04 de 2024, em missão oficial de serviço, conforme anexo."/>
  </r>
  <r>
    <x v="0"/>
    <n v="0"/>
    <n v="0"/>
    <n v="0"/>
    <n v="6328"/>
    <x v="1896"/>
    <x v="0"/>
    <x v="0"/>
    <x v="0"/>
    <s v="03.16.15"/>
    <x v="0"/>
    <x v="0"/>
    <x v="0"/>
    <s v="Direção Financeira"/>
    <s v="03.16.15"/>
    <s v="Direção Financeira"/>
    <s v="03.16.15"/>
    <x v="5"/>
    <x v="0"/>
    <x v="0"/>
    <x v="1"/>
    <x v="0"/>
    <x v="0"/>
    <x v="0"/>
    <x v="0"/>
    <x v="6"/>
    <s v="2024-04-24"/>
    <x v="1"/>
    <n v="6328"/>
    <x v="0"/>
    <m/>
    <x v="0"/>
    <m/>
    <x v="15"/>
    <n v="100479277"/>
    <x v="0"/>
    <x v="2"/>
    <s v="Direção Financeira"/>
    <s v="ORI"/>
    <x v="0"/>
    <m/>
    <x v="0"/>
    <x v="0"/>
    <x v="0"/>
    <x v="0"/>
    <x v="0"/>
    <x v="0"/>
    <x v="0"/>
    <x v="0"/>
    <x v="0"/>
    <x v="0"/>
    <x v="0"/>
    <s v="Direção Financeira"/>
    <x v="0"/>
    <x v="0"/>
    <x v="0"/>
    <x v="0"/>
    <x v="0"/>
    <x v="0"/>
    <x v="0"/>
    <x v="0"/>
    <x v="0"/>
    <x v="0"/>
    <x v="2"/>
    <x v="0"/>
    <s v="Pagamento prestação de serviço Assistência Técnica Residente referente ao mês de abril de 2024, conforme  anexo."/>
  </r>
  <r>
    <x v="0"/>
    <n v="0"/>
    <n v="0"/>
    <n v="0"/>
    <n v="200"/>
    <x v="1896"/>
    <x v="0"/>
    <x v="0"/>
    <x v="0"/>
    <s v="03.16.15"/>
    <x v="0"/>
    <x v="0"/>
    <x v="0"/>
    <s v="Direção Financeira"/>
    <s v="03.16.15"/>
    <s v="Direção Financeira"/>
    <s v="03.16.15"/>
    <x v="28"/>
    <x v="0"/>
    <x v="0"/>
    <x v="0"/>
    <x v="0"/>
    <x v="0"/>
    <x v="0"/>
    <x v="0"/>
    <x v="6"/>
    <s v="2024-04-24"/>
    <x v="1"/>
    <n v="200"/>
    <x v="0"/>
    <m/>
    <x v="0"/>
    <m/>
    <x v="15"/>
    <n v="100479277"/>
    <x v="0"/>
    <x v="2"/>
    <s v="Direção Financeira"/>
    <s v="ORI"/>
    <x v="0"/>
    <m/>
    <x v="0"/>
    <x v="0"/>
    <x v="0"/>
    <x v="0"/>
    <x v="0"/>
    <x v="0"/>
    <x v="0"/>
    <x v="0"/>
    <x v="0"/>
    <x v="0"/>
    <x v="0"/>
    <s v="Direção Financeira"/>
    <x v="0"/>
    <x v="0"/>
    <x v="0"/>
    <x v="0"/>
    <x v="0"/>
    <x v="0"/>
    <x v="0"/>
    <x v="0"/>
    <x v="0"/>
    <x v="0"/>
    <x v="2"/>
    <x v="0"/>
    <s v="Pagamento prestação de serviço Assistência Técnica Residente referente ao mês de abril de 2024, conforme  anexo."/>
  </r>
  <r>
    <x v="0"/>
    <n v="0"/>
    <n v="0"/>
    <n v="0"/>
    <n v="174331"/>
    <x v="1896"/>
    <x v="0"/>
    <x v="0"/>
    <x v="0"/>
    <s v="03.16.15"/>
    <x v="0"/>
    <x v="0"/>
    <x v="0"/>
    <s v="Direção Financeira"/>
    <s v="03.16.15"/>
    <s v="Direção Financeira"/>
    <s v="03.16.15"/>
    <x v="5"/>
    <x v="0"/>
    <x v="0"/>
    <x v="1"/>
    <x v="0"/>
    <x v="0"/>
    <x v="0"/>
    <x v="0"/>
    <x v="6"/>
    <s v="2024-04-24"/>
    <x v="1"/>
    <n v="174331"/>
    <x v="0"/>
    <m/>
    <x v="0"/>
    <m/>
    <x v="2"/>
    <n v="100474696"/>
    <x v="0"/>
    <x v="1"/>
    <s v="Direção Financeira"/>
    <s v="ORI"/>
    <x v="0"/>
    <m/>
    <x v="0"/>
    <x v="0"/>
    <x v="0"/>
    <x v="0"/>
    <x v="0"/>
    <x v="0"/>
    <x v="0"/>
    <x v="0"/>
    <x v="0"/>
    <x v="0"/>
    <x v="0"/>
    <s v="Direção Financeira"/>
    <x v="0"/>
    <x v="0"/>
    <x v="0"/>
    <x v="0"/>
    <x v="0"/>
    <x v="0"/>
    <x v="0"/>
    <x v="0"/>
    <x v="0"/>
    <x v="0"/>
    <x v="1"/>
    <x v="0"/>
    <s v="Pagamento prestação de serviço Assistência Técnica Residente referente ao mês de abril de 2024, conforme  anexo."/>
  </r>
  <r>
    <x v="0"/>
    <n v="0"/>
    <n v="0"/>
    <n v="0"/>
    <n v="5492"/>
    <x v="1896"/>
    <x v="0"/>
    <x v="0"/>
    <x v="0"/>
    <s v="03.16.15"/>
    <x v="0"/>
    <x v="0"/>
    <x v="0"/>
    <s v="Direção Financeira"/>
    <s v="03.16.15"/>
    <s v="Direção Financeira"/>
    <s v="03.16.15"/>
    <x v="28"/>
    <x v="0"/>
    <x v="0"/>
    <x v="0"/>
    <x v="0"/>
    <x v="0"/>
    <x v="0"/>
    <x v="0"/>
    <x v="6"/>
    <s v="2024-04-24"/>
    <x v="1"/>
    <n v="5492"/>
    <x v="0"/>
    <m/>
    <x v="0"/>
    <m/>
    <x v="2"/>
    <n v="100474696"/>
    <x v="0"/>
    <x v="1"/>
    <s v="Direção Financeira"/>
    <s v="ORI"/>
    <x v="0"/>
    <m/>
    <x v="0"/>
    <x v="0"/>
    <x v="0"/>
    <x v="0"/>
    <x v="0"/>
    <x v="0"/>
    <x v="0"/>
    <x v="0"/>
    <x v="0"/>
    <x v="0"/>
    <x v="0"/>
    <s v="Direção Financeira"/>
    <x v="0"/>
    <x v="0"/>
    <x v="0"/>
    <x v="0"/>
    <x v="0"/>
    <x v="0"/>
    <x v="0"/>
    <x v="0"/>
    <x v="0"/>
    <x v="0"/>
    <x v="1"/>
    <x v="0"/>
    <s v="Pagamento prestação de serviço Assistência Técnica Residente referente ao mês de abril de 2024, conforme  anexo."/>
  </r>
  <r>
    <x v="0"/>
    <n v="0"/>
    <n v="0"/>
    <n v="0"/>
    <n v="1018164"/>
    <x v="1896"/>
    <x v="0"/>
    <x v="0"/>
    <x v="0"/>
    <s v="03.16.15"/>
    <x v="0"/>
    <x v="0"/>
    <x v="0"/>
    <s v="Direção Financeira"/>
    <s v="03.16.15"/>
    <s v="Direção Financeira"/>
    <s v="03.16.15"/>
    <x v="5"/>
    <x v="0"/>
    <x v="0"/>
    <x v="1"/>
    <x v="0"/>
    <x v="0"/>
    <x v="0"/>
    <x v="0"/>
    <x v="6"/>
    <s v="2024-04-24"/>
    <x v="1"/>
    <n v="1018164"/>
    <x v="0"/>
    <m/>
    <x v="0"/>
    <m/>
    <x v="6"/>
    <n v="100474914"/>
    <x v="0"/>
    <x v="0"/>
    <s v="Direção Financeira"/>
    <s v="ORI"/>
    <x v="0"/>
    <m/>
    <x v="0"/>
    <x v="0"/>
    <x v="0"/>
    <x v="0"/>
    <x v="0"/>
    <x v="0"/>
    <x v="0"/>
    <x v="0"/>
    <x v="0"/>
    <x v="0"/>
    <x v="0"/>
    <s v="Direção Financeira"/>
    <x v="0"/>
    <x v="0"/>
    <x v="0"/>
    <x v="0"/>
    <x v="0"/>
    <x v="0"/>
    <x v="0"/>
    <x v="0"/>
    <x v="0"/>
    <x v="0"/>
    <x v="0"/>
    <x v="0"/>
    <s v="Pagamento prestação de serviço Assistência Técnica Residente referente ao mês de abril de 2024, conforme  anexo."/>
  </r>
  <r>
    <x v="0"/>
    <n v="0"/>
    <n v="0"/>
    <n v="0"/>
    <n v="32070"/>
    <x v="1896"/>
    <x v="0"/>
    <x v="0"/>
    <x v="0"/>
    <s v="03.16.15"/>
    <x v="0"/>
    <x v="0"/>
    <x v="0"/>
    <s v="Direção Financeira"/>
    <s v="03.16.15"/>
    <s v="Direção Financeira"/>
    <s v="03.16.15"/>
    <x v="28"/>
    <x v="0"/>
    <x v="0"/>
    <x v="0"/>
    <x v="0"/>
    <x v="0"/>
    <x v="0"/>
    <x v="0"/>
    <x v="6"/>
    <s v="2024-04-24"/>
    <x v="1"/>
    <n v="32070"/>
    <x v="0"/>
    <m/>
    <x v="0"/>
    <m/>
    <x v="6"/>
    <n v="100474914"/>
    <x v="0"/>
    <x v="0"/>
    <s v="Direção Financeira"/>
    <s v="ORI"/>
    <x v="0"/>
    <m/>
    <x v="0"/>
    <x v="0"/>
    <x v="0"/>
    <x v="0"/>
    <x v="0"/>
    <x v="0"/>
    <x v="0"/>
    <x v="0"/>
    <x v="0"/>
    <x v="0"/>
    <x v="0"/>
    <s v="Direção Financeira"/>
    <x v="0"/>
    <x v="0"/>
    <x v="0"/>
    <x v="0"/>
    <x v="0"/>
    <x v="0"/>
    <x v="0"/>
    <x v="0"/>
    <x v="0"/>
    <x v="0"/>
    <x v="0"/>
    <x v="0"/>
    <s v="Pagamento prestação de serviço Assistência Técnica Residente referente ao mês de abril de 2024, conforme  anexo."/>
  </r>
  <r>
    <x v="0"/>
    <n v="0"/>
    <n v="0"/>
    <n v="0"/>
    <n v="53500"/>
    <x v="1897"/>
    <x v="0"/>
    <x v="0"/>
    <x v="0"/>
    <s v="01.27.02.11"/>
    <x v="18"/>
    <x v="1"/>
    <x v="1"/>
    <s v="Saneamento básico"/>
    <s v="01.27.02"/>
    <s v="Saneamento básico"/>
    <s v="01.27.02"/>
    <x v="4"/>
    <x v="0"/>
    <x v="2"/>
    <x v="2"/>
    <x v="0"/>
    <x v="1"/>
    <x v="0"/>
    <x v="0"/>
    <x v="6"/>
    <s v="2024-04-24"/>
    <x v="1"/>
    <n v="53500"/>
    <x v="0"/>
    <m/>
    <x v="0"/>
    <m/>
    <x v="2"/>
    <n v="100474696"/>
    <x v="0"/>
    <x v="1"/>
    <s v="Reforço do saneamento básico"/>
    <s v="ORI"/>
    <x v="0"/>
    <m/>
    <x v="0"/>
    <x v="0"/>
    <x v="0"/>
    <x v="0"/>
    <x v="0"/>
    <x v="0"/>
    <x v="0"/>
    <x v="0"/>
    <x v="0"/>
    <x v="0"/>
    <x v="0"/>
    <s v="Reforço do saneamento básico"/>
    <x v="0"/>
    <x v="0"/>
    <x v="0"/>
    <x v="0"/>
    <x v="1"/>
    <x v="0"/>
    <x v="0"/>
    <x v="0"/>
    <x v="0"/>
    <x v="0"/>
    <x v="1"/>
    <x v="0"/>
    <s v="Pagamento prestação de serviço em Reforço do Saneamento Básico referente ao mês de abril de 2024, conforme anexo. "/>
  </r>
  <r>
    <x v="0"/>
    <n v="0"/>
    <n v="0"/>
    <n v="0"/>
    <n v="308500"/>
    <x v="1897"/>
    <x v="0"/>
    <x v="0"/>
    <x v="0"/>
    <s v="01.27.02.11"/>
    <x v="18"/>
    <x v="1"/>
    <x v="1"/>
    <s v="Saneamento básico"/>
    <s v="01.27.02"/>
    <s v="Saneamento básico"/>
    <s v="01.27.02"/>
    <x v="4"/>
    <x v="0"/>
    <x v="2"/>
    <x v="2"/>
    <x v="0"/>
    <x v="1"/>
    <x v="0"/>
    <x v="0"/>
    <x v="6"/>
    <s v="2024-04-24"/>
    <x v="1"/>
    <n v="308500"/>
    <x v="0"/>
    <m/>
    <x v="0"/>
    <m/>
    <x v="6"/>
    <n v="100474914"/>
    <x v="0"/>
    <x v="0"/>
    <s v="Reforço do saneamento básico"/>
    <s v="ORI"/>
    <x v="0"/>
    <m/>
    <x v="0"/>
    <x v="0"/>
    <x v="0"/>
    <x v="0"/>
    <x v="0"/>
    <x v="0"/>
    <x v="0"/>
    <x v="0"/>
    <x v="0"/>
    <x v="0"/>
    <x v="0"/>
    <s v="Reforço do saneamento básico"/>
    <x v="0"/>
    <x v="0"/>
    <x v="0"/>
    <x v="0"/>
    <x v="1"/>
    <x v="0"/>
    <x v="0"/>
    <x v="0"/>
    <x v="0"/>
    <x v="0"/>
    <x v="0"/>
    <x v="0"/>
    <s v="Pagamento prestação de serviço em Reforço do Saneamento Básico referente ao mês de abril de 2024, conforme anexo. "/>
  </r>
  <r>
    <x v="0"/>
    <n v="0"/>
    <n v="0"/>
    <n v="0"/>
    <n v="15002"/>
    <x v="1898"/>
    <x v="0"/>
    <x v="1"/>
    <x v="0"/>
    <s v="03.03.10"/>
    <x v="8"/>
    <x v="0"/>
    <x v="4"/>
    <s v="Receitas Da Câmara"/>
    <s v="03.03.10"/>
    <s v="Receitas Da Câmara"/>
    <s v="03.03.10"/>
    <x v="57"/>
    <x v="0"/>
    <x v="3"/>
    <x v="12"/>
    <x v="0"/>
    <x v="0"/>
    <x v="2"/>
    <x v="0"/>
    <x v="3"/>
    <s v="2024-05-16"/>
    <x v="1"/>
    <n v="15002"/>
    <x v="0"/>
    <m/>
    <x v="0"/>
    <m/>
    <x v="6"/>
    <n v="100474914"/>
    <x v="0"/>
    <x v="0"/>
    <s v="Receitas Da Câmara"/>
    <s v="EXT"/>
    <x v="0"/>
    <s v="RDC"/>
    <x v="0"/>
    <x v="0"/>
    <x v="0"/>
    <x v="0"/>
    <x v="0"/>
    <x v="0"/>
    <x v="0"/>
    <x v="0"/>
    <x v="0"/>
    <x v="0"/>
    <x v="0"/>
    <s v="Receitas Da Câmara"/>
    <x v="0"/>
    <x v="0"/>
    <x v="0"/>
    <x v="0"/>
    <x v="0"/>
    <x v="0"/>
    <x v="0"/>
    <x v="0"/>
    <x v="0"/>
    <x v="0"/>
    <x v="0"/>
    <x v="0"/>
    <s v="Reposição não abatida no pagamento, cabimento 271961, conforme anexo."/>
  </r>
  <r>
    <x v="0"/>
    <n v="0"/>
    <n v="0"/>
    <n v="0"/>
    <n v="3000"/>
    <x v="1899"/>
    <x v="0"/>
    <x v="0"/>
    <x v="0"/>
    <s v="01.25.05.12"/>
    <x v="10"/>
    <x v="3"/>
    <x v="3"/>
    <s v="Saúde"/>
    <s v="01.25.05"/>
    <s v="Saúde"/>
    <s v="01.25.05"/>
    <x v="7"/>
    <x v="0"/>
    <x v="4"/>
    <x v="4"/>
    <x v="0"/>
    <x v="1"/>
    <x v="0"/>
    <x v="0"/>
    <x v="4"/>
    <s v="2024-06-13"/>
    <x v="1"/>
    <n v="3000"/>
    <x v="0"/>
    <m/>
    <x v="0"/>
    <m/>
    <x v="321"/>
    <n v="100479667"/>
    <x v="0"/>
    <x v="0"/>
    <s v="Promoção e Inclusão Social"/>
    <s v="ORI"/>
    <x v="0"/>
    <m/>
    <x v="0"/>
    <x v="0"/>
    <x v="0"/>
    <x v="0"/>
    <x v="0"/>
    <x v="0"/>
    <x v="0"/>
    <x v="0"/>
    <x v="0"/>
    <x v="0"/>
    <x v="0"/>
    <s v="Promoção e Inclusão Social"/>
    <x v="0"/>
    <x v="0"/>
    <x v="0"/>
    <x v="0"/>
    <x v="1"/>
    <x v="0"/>
    <x v="0"/>
    <x v="0"/>
    <x v="0"/>
    <x v="0"/>
    <x v="0"/>
    <x v="0"/>
    <s v="Apoio a favor da senhora Elisabete da Graça Rocha, para aquisição de géneros alimentícios, conforme anexo."/>
  </r>
  <r>
    <x v="1"/>
    <n v="0"/>
    <n v="0"/>
    <n v="0"/>
    <n v="1050"/>
    <x v="1900"/>
    <x v="0"/>
    <x v="0"/>
    <x v="0"/>
    <s v="01.25.02.17"/>
    <x v="30"/>
    <x v="3"/>
    <x v="3"/>
    <s v="desporto"/>
    <s v="01.25.02"/>
    <s v="desporto"/>
    <s v="01.25.02"/>
    <x v="1"/>
    <x v="0"/>
    <x v="0"/>
    <x v="0"/>
    <x v="0"/>
    <x v="1"/>
    <x v="1"/>
    <x v="0"/>
    <x v="4"/>
    <s v="2024-06-13"/>
    <x v="1"/>
    <n v="1050"/>
    <x v="0"/>
    <m/>
    <x v="0"/>
    <m/>
    <x v="2"/>
    <n v="100474696"/>
    <x v="0"/>
    <x v="1"/>
    <s v="Construção e Reabilitação de Placas Desportivas"/>
    <s v="ORI"/>
    <x v="0"/>
    <m/>
    <x v="0"/>
    <x v="0"/>
    <x v="0"/>
    <x v="0"/>
    <x v="0"/>
    <x v="0"/>
    <x v="0"/>
    <x v="0"/>
    <x v="0"/>
    <x v="0"/>
    <x v="0"/>
    <s v="Construção e Reabilitação de Placas Desportivas"/>
    <x v="0"/>
    <x v="0"/>
    <x v="0"/>
    <x v="0"/>
    <x v="1"/>
    <x v="0"/>
    <x v="0"/>
    <x v="0"/>
    <x v="0"/>
    <x v="0"/>
    <x v="1"/>
    <x v="0"/>
    <s v="Pagamento referente a prestação de serviço da eletrificação do polidesportivo de Ponta Verde, no âmbito dos trabalhos da reabilitação da Placa desportiva, conforme anexo."/>
  </r>
  <r>
    <x v="1"/>
    <n v="0"/>
    <n v="0"/>
    <n v="0"/>
    <n v="5950"/>
    <x v="1900"/>
    <x v="0"/>
    <x v="0"/>
    <x v="0"/>
    <s v="01.25.02.17"/>
    <x v="30"/>
    <x v="3"/>
    <x v="3"/>
    <s v="desporto"/>
    <s v="01.25.02"/>
    <s v="desporto"/>
    <s v="01.25.02"/>
    <x v="1"/>
    <x v="0"/>
    <x v="0"/>
    <x v="0"/>
    <x v="0"/>
    <x v="1"/>
    <x v="1"/>
    <x v="0"/>
    <x v="4"/>
    <s v="2024-06-13"/>
    <x v="1"/>
    <n v="5950"/>
    <x v="0"/>
    <m/>
    <x v="0"/>
    <m/>
    <x v="322"/>
    <n v="100479669"/>
    <x v="0"/>
    <x v="0"/>
    <s v="Construção e Reabilitação de Placas Desportivas"/>
    <s v="ORI"/>
    <x v="0"/>
    <m/>
    <x v="0"/>
    <x v="0"/>
    <x v="0"/>
    <x v="0"/>
    <x v="0"/>
    <x v="0"/>
    <x v="0"/>
    <x v="0"/>
    <x v="0"/>
    <x v="0"/>
    <x v="0"/>
    <s v="Construção e Reabilitação de Placas Desportivas"/>
    <x v="0"/>
    <x v="0"/>
    <x v="0"/>
    <x v="0"/>
    <x v="1"/>
    <x v="0"/>
    <x v="0"/>
    <x v="0"/>
    <x v="0"/>
    <x v="0"/>
    <x v="0"/>
    <x v="0"/>
    <s v="Pagamento referente a prestação de serviço da eletrificação do polidesportivo de Ponta Verde, no âmbito dos trabalhos da reabilitação da Placa desportiva, conforme anexo."/>
  </r>
  <r>
    <x v="0"/>
    <n v="0"/>
    <n v="0"/>
    <n v="0"/>
    <n v="328"/>
    <x v="1901"/>
    <x v="0"/>
    <x v="0"/>
    <x v="0"/>
    <s v="03.16.25"/>
    <x v="23"/>
    <x v="0"/>
    <x v="0"/>
    <s v="Direção dos  Recursos Humanos"/>
    <s v="03.16.25"/>
    <s v="Direção dos  Recursos Humanos"/>
    <s v="03.16.25"/>
    <x v="31"/>
    <x v="0"/>
    <x v="0"/>
    <x v="1"/>
    <x v="0"/>
    <x v="0"/>
    <x v="0"/>
    <x v="0"/>
    <x v="4"/>
    <s v="2024-06-20"/>
    <x v="1"/>
    <n v="328"/>
    <x v="0"/>
    <m/>
    <x v="0"/>
    <m/>
    <x v="2"/>
    <n v="100474696"/>
    <x v="0"/>
    <x v="1"/>
    <s v="Direção dos  Recursos Humanos"/>
    <s v="ORI"/>
    <x v="0"/>
    <m/>
    <x v="0"/>
    <x v="0"/>
    <x v="0"/>
    <x v="0"/>
    <x v="0"/>
    <x v="0"/>
    <x v="0"/>
    <x v="0"/>
    <x v="0"/>
    <x v="0"/>
    <x v="0"/>
    <s v="Direção dos  Recursos Humanos"/>
    <x v="0"/>
    <x v="0"/>
    <x v="0"/>
    <x v="0"/>
    <x v="0"/>
    <x v="0"/>
    <x v="0"/>
    <x v="0"/>
    <x v="0"/>
    <x v="0"/>
    <x v="1"/>
    <x v="0"/>
    <s v="Pagamento de salário referente a 06-2024"/>
  </r>
  <r>
    <x v="0"/>
    <n v="0"/>
    <n v="0"/>
    <n v="0"/>
    <n v="75"/>
    <x v="1901"/>
    <x v="0"/>
    <x v="0"/>
    <x v="0"/>
    <s v="03.16.25"/>
    <x v="23"/>
    <x v="0"/>
    <x v="0"/>
    <s v="Direção dos  Recursos Humanos"/>
    <s v="03.16.25"/>
    <s v="Direção dos  Recursos Humanos"/>
    <s v="03.16.25"/>
    <x v="29"/>
    <x v="0"/>
    <x v="0"/>
    <x v="0"/>
    <x v="0"/>
    <x v="0"/>
    <x v="0"/>
    <x v="0"/>
    <x v="4"/>
    <s v="2024-06-20"/>
    <x v="1"/>
    <n v="75"/>
    <x v="0"/>
    <m/>
    <x v="0"/>
    <m/>
    <x v="2"/>
    <n v="100474696"/>
    <x v="0"/>
    <x v="1"/>
    <s v="Direção dos  Recursos Humanos"/>
    <s v="ORI"/>
    <x v="0"/>
    <m/>
    <x v="0"/>
    <x v="0"/>
    <x v="0"/>
    <x v="0"/>
    <x v="0"/>
    <x v="0"/>
    <x v="0"/>
    <x v="0"/>
    <x v="0"/>
    <x v="0"/>
    <x v="0"/>
    <s v="Direção dos  Recursos Humanos"/>
    <x v="0"/>
    <x v="0"/>
    <x v="0"/>
    <x v="0"/>
    <x v="0"/>
    <x v="0"/>
    <x v="0"/>
    <x v="0"/>
    <x v="0"/>
    <x v="0"/>
    <x v="1"/>
    <x v="0"/>
    <s v="Pagamento de salário referente a 06-2024"/>
  </r>
  <r>
    <x v="0"/>
    <n v="0"/>
    <n v="0"/>
    <n v="0"/>
    <n v="1341"/>
    <x v="1901"/>
    <x v="0"/>
    <x v="0"/>
    <x v="0"/>
    <s v="03.16.25"/>
    <x v="23"/>
    <x v="0"/>
    <x v="0"/>
    <s v="Direção dos  Recursos Humanos"/>
    <s v="03.16.25"/>
    <s v="Direção dos  Recursos Humanos"/>
    <s v="03.16.25"/>
    <x v="30"/>
    <x v="0"/>
    <x v="0"/>
    <x v="0"/>
    <x v="1"/>
    <x v="0"/>
    <x v="0"/>
    <x v="0"/>
    <x v="4"/>
    <s v="2024-06-20"/>
    <x v="1"/>
    <n v="1341"/>
    <x v="0"/>
    <m/>
    <x v="0"/>
    <m/>
    <x v="2"/>
    <n v="100474696"/>
    <x v="0"/>
    <x v="1"/>
    <s v="Direção dos  Recursos Humanos"/>
    <s v="ORI"/>
    <x v="0"/>
    <m/>
    <x v="0"/>
    <x v="0"/>
    <x v="0"/>
    <x v="0"/>
    <x v="0"/>
    <x v="0"/>
    <x v="0"/>
    <x v="0"/>
    <x v="0"/>
    <x v="0"/>
    <x v="0"/>
    <s v="Direção dos  Recursos Humanos"/>
    <x v="0"/>
    <x v="0"/>
    <x v="0"/>
    <x v="0"/>
    <x v="0"/>
    <x v="0"/>
    <x v="0"/>
    <x v="0"/>
    <x v="0"/>
    <x v="0"/>
    <x v="1"/>
    <x v="0"/>
    <s v="Pagamento de salário referente a 06-2024"/>
  </r>
  <r>
    <x v="0"/>
    <n v="0"/>
    <n v="0"/>
    <n v="0"/>
    <n v="9120"/>
    <x v="1901"/>
    <x v="0"/>
    <x v="0"/>
    <x v="0"/>
    <s v="03.16.25"/>
    <x v="23"/>
    <x v="0"/>
    <x v="0"/>
    <s v="Direção dos  Recursos Humanos"/>
    <s v="03.16.25"/>
    <s v="Direção dos  Recursos Humanos"/>
    <s v="03.16.25"/>
    <x v="48"/>
    <x v="0"/>
    <x v="0"/>
    <x v="0"/>
    <x v="1"/>
    <x v="0"/>
    <x v="0"/>
    <x v="0"/>
    <x v="4"/>
    <s v="2024-06-20"/>
    <x v="1"/>
    <n v="9120"/>
    <x v="0"/>
    <m/>
    <x v="0"/>
    <m/>
    <x v="2"/>
    <n v="100474696"/>
    <x v="0"/>
    <x v="1"/>
    <s v="Direção dos  Recursos Humanos"/>
    <s v="ORI"/>
    <x v="0"/>
    <m/>
    <x v="0"/>
    <x v="0"/>
    <x v="0"/>
    <x v="0"/>
    <x v="0"/>
    <x v="0"/>
    <x v="0"/>
    <x v="0"/>
    <x v="0"/>
    <x v="0"/>
    <x v="0"/>
    <s v="Direção dos  Recursos Humanos"/>
    <x v="0"/>
    <x v="0"/>
    <x v="0"/>
    <x v="0"/>
    <x v="0"/>
    <x v="0"/>
    <x v="0"/>
    <x v="0"/>
    <x v="0"/>
    <x v="0"/>
    <x v="1"/>
    <x v="0"/>
    <s v="Pagamento de salário referente a 06-2024"/>
  </r>
  <r>
    <x v="0"/>
    <n v="0"/>
    <n v="0"/>
    <n v="0"/>
    <n v="3283"/>
    <x v="1901"/>
    <x v="0"/>
    <x v="0"/>
    <x v="0"/>
    <s v="03.16.25"/>
    <x v="23"/>
    <x v="0"/>
    <x v="0"/>
    <s v="Direção dos  Recursos Humanos"/>
    <s v="03.16.25"/>
    <s v="Direção dos  Recursos Humanos"/>
    <s v="03.16.25"/>
    <x v="49"/>
    <x v="0"/>
    <x v="0"/>
    <x v="0"/>
    <x v="1"/>
    <x v="0"/>
    <x v="0"/>
    <x v="0"/>
    <x v="4"/>
    <s v="2024-06-20"/>
    <x v="1"/>
    <n v="3283"/>
    <x v="0"/>
    <m/>
    <x v="0"/>
    <m/>
    <x v="2"/>
    <n v="100474696"/>
    <x v="0"/>
    <x v="1"/>
    <s v="Direção dos  Recursos Humanos"/>
    <s v="ORI"/>
    <x v="0"/>
    <m/>
    <x v="0"/>
    <x v="0"/>
    <x v="0"/>
    <x v="0"/>
    <x v="0"/>
    <x v="0"/>
    <x v="0"/>
    <x v="0"/>
    <x v="0"/>
    <x v="0"/>
    <x v="0"/>
    <s v="Direção dos  Recursos Humanos"/>
    <x v="0"/>
    <x v="0"/>
    <x v="0"/>
    <x v="0"/>
    <x v="0"/>
    <x v="0"/>
    <x v="0"/>
    <x v="0"/>
    <x v="0"/>
    <x v="0"/>
    <x v="1"/>
    <x v="0"/>
    <s v="Pagamento de salário referente a 06-2024"/>
  </r>
  <r>
    <x v="0"/>
    <n v="0"/>
    <n v="0"/>
    <n v="0"/>
    <n v="1634"/>
    <x v="1901"/>
    <x v="0"/>
    <x v="0"/>
    <x v="0"/>
    <s v="03.16.25"/>
    <x v="23"/>
    <x v="0"/>
    <x v="0"/>
    <s v="Direção dos  Recursos Humanos"/>
    <s v="03.16.25"/>
    <s v="Direção dos  Recursos Humanos"/>
    <s v="03.16.25"/>
    <x v="78"/>
    <x v="0"/>
    <x v="4"/>
    <x v="17"/>
    <x v="0"/>
    <x v="0"/>
    <x v="0"/>
    <x v="0"/>
    <x v="4"/>
    <s v="2024-06-20"/>
    <x v="1"/>
    <n v="1634"/>
    <x v="0"/>
    <m/>
    <x v="0"/>
    <m/>
    <x v="2"/>
    <n v="100474696"/>
    <x v="0"/>
    <x v="1"/>
    <s v="Direção dos  Recursos Humanos"/>
    <s v="ORI"/>
    <x v="0"/>
    <m/>
    <x v="0"/>
    <x v="0"/>
    <x v="0"/>
    <x v="0"/>
    <x v="0"/>
    <x v="0"/>
    <x v="0"/>
    <x v="0"/>
    <x v="0"/>
    <x v="0"/>
    <x v="0"/>
    <s v="Direção dos  Recursos Humanos"/>
    <x v="0"/>
    <x v="0"/>
    <x v="0"/>
    <x v="0"/>
    <x v="0"/>
    <x v="0"/>
    <x v="0"/>
    <x v="0"/>
    <x v="0"/>
    <x v="0"/>
    <x v="1"/>
    <x v="0"/>
    <s v="Pagamento de salário referente a 06-2024"/>
  </r>
  <r>
    <x v="0"/>
    <n v="0"/>
    <n v="0"/>
    <n v="0"/>
    <n v="28888"/>
    <x v="1901"/>
    <x v="0"/>
    <x v="0"/>
    <x v="0"/>
    <s v="03.16.25"/>
    <x v="23"/>
    <x v="0"/>
    <x v="0"/>
    <s v="Direção dos  Recursos Humanos"/>
    <s v="03.16.25"/>
    <s v="Direção dos  Recursos Humanos"/>
    <s v="03.16.25"/>
    <x v="79"/>
    <x v="0"/>
    <x v="4"/>
    <x v="17"/>
    <x v="0"/>
    <x v="0"/>
    <x v="0"/>
    <x v="0"/>
    <x v="4"/>
    <s v="2024-06-20"/>
    <x v="1"/>
    <n v="28888"/>
    <x v="0"/>
    <m/>
    <x v="0"/>
    <m/>
    <x v="2"/>
    <n v="100474696"/>
    <x v="0"/>
    <x v="1"/>
    <s v="Direção dos  Recursos Humanos"/>
    <s v="ORI"/>
    <x v="0"/>
    <m/>
    <x v="0"/>
    <x v="0"/>
    <x v="0"/>
    <x v="0"/>
    <x v="0"/>
    <x v="0"/>
    <x v="0"/>
    <x v="0"/>
    <x v="0"/>
    <x v="0"/>
    <x v="0"/>
    <s v="Direção dos  Recursos Humanos"/>
    <x v="0"/>
    <x v="0"/>
    <x v="0"/>
    <x v="0"/>
    <x v="0"/>
    <x v="0"/>
    <x v="0"/>
    <x v="0"/>
    <x v="0"/>
    <x v="0"/>
    <x v="1"/>
    <x v="0"/>
    <s v="Pagamento de salário referente a 06-2024"/>
  </r>
  <r>
    <x v="0"/>
    <n v="0"/>
    <n v="0"/>
    <n v="0"/>
    <n v="11303"/>
    <x v="1901"/>
    <x v="0"/>
    <x v="0"/>
    <x v="0"/>
    <s v="03.16.25"/>
    <x v="23"/>
    <x v="0"/>
    <x v="0"/>
    <s v="Direção dos  Recursos Humanos"/>
    <s v="03.16.25"/>
    <s v="Direção dos  Recursos Humanos"/>
    <s v="03.16.25"/>
    <x v="31"/>
    <x v="0"/>
    <x v="0"/>
    <x v="1"/>
    <x v="0"/>
    <x v="0"/>
    <x v="0"/>
    <x v="0"/>
    <x v="4"/>
    <s v="2024-06-20"/>
    <x v="1"/>
    <n v="11303"/>
    <x v="0"/>
    <m/>
    <x v="0"/>
    <m/>
    <x v="9"/>
    <n v="100474693"/>
    <x v="0"/>
    <x v="0"/>
    <s v="Direção dos  Recursos Humanos"/>
    <s v="ORI"/>
    <x v="0"/>
    <m/>
    <x v="0"/>
    <x v="0"/>
    <x v="0"/>
    <x v="0"/>
    <x v="0"/>
    <x v="0"/>
    <x v="0"/>
    <x v="0"/>
    <x v="0"/>
    <x v="0"/>
    <x v="0"/>
    <s v="Direção dos  Recursos Humanos"/>
    <x v="0"/>
    <x v="0"/>
    <x v="0"/>
    <x v="0"/>
    <x v="0"/>
    <x v="0"/>
    <x v="0"/>
    <x v="0"/>
    <x v="0"/>
    <x v="0"/>
    <x v="0"/>
    <x v="0"/>
    <s v="Pagamento de salário referente a 06-2024"/>
  </r>
  <r>
    <x v="0"/>
    <n v="0"/>
    <n v="0"/>
    <n v="0"/>
    <n v="2588"/>
    <x v="1901"/>
    <x v="0"/>
    <x v="0"/>
    <x v="0"/>
    <s v="03.16.25"/>
    <x v="23"/>
    <x v="0"/>
    <x v="0"/>
    <s v="Direção dos  Recursos Humanos"/>
    <s v="03.16.25"/>
    <s v="Direção dos  Recursos Humanos"/>
    <s v="03.16.25"/>
    <x v="29"/>
    <x v="0"/>
    <x v="0"/>
    <x v="0"/>
    <x v="0"/>
    <x v="0"/>
    <x v="0"/>
    <x v="0"/>
    <x v="4"/>
    <s v="2024-06-20"/>
    <x v="1"/>
    <n v="2588"/>
    <x v="0"/>
    <m/>
    <x v="0"/>
    <m/>
    <x v="9"/>
    <n v="100474693"/>
    <x v="0"/>
    <x v="0"/>
    <s v="Direção dos  Recursos Humanos"/>
    <s v="ORI"/>
    <x v="0"/>
    <m/>
    <x v="0"/>
    <x v="0"/>
    <x v="0"/>
    <x v="0"/>
    <x v="0"/>
    <x v="0"/>
    <x v="0"/>
    <x v="0"/>
    <x v="0"/>
    <x v="0"/>
    <x v="0"/>
    <s v="Direção dos  Recursos Humanos"/>
    <x v="0"/>
    <x v="0"/>
    <x v="0"/>
    <x v="0"/>
    <x v="0"/>
    <x v="0"/>
    <x v="0"/>
    <x v="0"/>
    <x v="0"/>
    <x v="0"/>
    <x v="0"/>
    <x v="0"/>
    <s v="Pagamento de salário referente a 06-2024"/>
  </r>
  <r>
    <x v="0"/>
    <n v="0"/>
    <n v="0"/>
    <n v="0"/>
    <n v="46163"/>
    <x v="1901"/>
    <x v="0"/>
    <x v="0"/>
    <x v="0"/>
    <s v="03.16.25"/>
    <x v="23"/>
    <x v="0"/>
    <x v="0"/>
    <s v="Direção dos  Recursos Humanos"/>
    <s v="03.16.25"/>
    <s v="Direção dos  Recursos Humanos"/>
    <s v="03.16.25"/>
    <x v="30"/>
    <x v="0"/>
    <x v="0"/>
    <x v="0"/>
    <x v="1"/>
    <x v="0"/>
    <x v="0"/>
    <x v="0"/>
    <x v="4"/>
    <s v="2024-06-20"/>
    <x v="1"/>
    <n v="46163"/>
    <x v="0"/>
    <m/>
    <x v="0"/>
    <m/>
    <x v="9"/>
    <n v="100474693"/>
    <x v="0"/>
    <x v="0"/>
    <s v="Direção dos  Recursos Humanos"/>
    <s v="ORI"/>
    <x v="0"/>
    <m/>
    <x v="0"/>
    <x v="0"/>
    <x v="0"/>
    <x v="0"/>
    <x v="0"/>
    <x v="0"/>
    <x v="0"/>
    <x v="0"/>
    <x v="0"/>
    <x v="0"/>
    <x v="0"/>
    <s v="Direção dos  Recursos Humanos"/>
    <x v="0"/>
    <x v="0"/>
    <x v="0"/>
    <x v="0"/>
    <x v="0"/>
    <x v="0"/>
    <x v="0"/>
    <x v="0"/>
    <x v="0"/>
    <x v="0"/>
    <x v="0"/>
    <x v="0"/>
    <s v="Pagamento de salário referente a 06-2024"/>
  </r>
  <r>
    <x v="0"/>
    <n v="0"/>
    <n v="0"/>
    <n v="0"/>
    <n v="313893"/>
    <x v="1901"/>
    <x v="0"/>
    <x v="0"/>
    <x v="0"/>
    <s v="03.16.25"/>
    <x v="23"/>
    <x v="0"/>
    <x v="0"/>
    <s v="Direção dos  Recursos Humanos"/>
    <s v="03.16.25"/>
    <s v="Direção dos  Recursos Humanos"/>
    <s v="03.16.25"/>
    <x v="48"/>
    <x v="0"/>
    <x v="0"/>
    <x v="0"/>
    <x v="1"/>
    <x v="0"/>
    <x v="0"/>
    <x v="0"/>
    <x v="4"/>
    <s v="2024-06-20"/>
    <x v="1"/>
    <n v="313893"/>
    <x v="0"/>
    <m/>
    <x v="0"/>
    <m/>
    <x v="9"/>
    <n v="100474693"/>
    <x v="0"/>
    <x v="0"/>
    <s v="Direção dos  Recursos Humanos"/>
    <s v="ORI"/>
    <x v="0"/>
    <m/>
    <x v="0"/>
    <x v="0"/>
    <x v="0"/>
    <x v="0"/>
    <x v="0"/>
    <x v="0"/>
    <x v="0"/>
    <x v="0"/>
    <x v="0"/>
    <x v="0"/>
    <x v="0"/>
    <s v="Direção dos  Recursos Humanos"/>
    <x v="0"/>
    <x v="0"/>
    <x v="0"/>
    <x v="0"/>
    <x v="0"/>
    <x v="0"/>
    <x v="0"/>
    <x v="0"/>
    <x v="0"/>
    <x v="0"/>
    <x v="0"/>
    <x v="0"/>
    <s v="Pagamento de salário referente a 06-2024"/>
  </r>
  <r>
    <x v="0"/>
    <n v="0"/>
    <n v="0"/>
    <n v="0"/>
    <n v="113003"/>
    <x v="1901"/>
    <x v="0"/>
    <x v="0"/>
    <x v="0"/>
    <s v="03.16.25"/>
    <x v="23"/>
    <x v="0"/>
    <x v="0"/>
    <s v="Direção dos  Recursos Humanos"/>
    <s v="03.16.25"/>
    <s v="Direção dos  Recursos Humanos"/>
    <s v="03.16.25"/>
    <x v="49"/>
    <x v="0"/>
    <x v="0"/>
    <x v="0"/>
    <x v="1"/>
    <x v="0"/>
    <x v="0"/>
    <x v="0"/>
    <x v="4"/>
    <s v="2024-06-20"/>
    <x v="1"/>
    <n v="113003"/>
    <x v="0"/>
    <m/>
    <x v="0"/>
    <m/>
    <x v="9"/>
    <n v="100474693"/>
    <x v="0"/>
    <x v="0"/>
    <s v="Direção dos  Recursos Humanos"/>
    <s v="ORI"/>
    <x v="0"/>
    <m/>
    <x v="0"/>
    <x v="0"/>
    <x v="0"/>
    <x v="0"/>
    <x v="0"/>
    <x v="0"/>
    <x v="0"/>
    <x v="0"/>
    <x v="0"/>
    <x v="0"/>
    <x v="0"/>
    <s v="Direção dos  Recursos Humanos"/>
    <x v="0"/>
    <x v="0"/>
    <x v="0"/>
    <x v="0"/>
    <x v="0"/>
    <x v="0"/>
    <x v="0"/>
    <x v="0"/>
    <x v="0"/>
    <x v="0"/>
    <x v="0"/>
    <x v="0"/>
    <s v="Pagamento de salário referente a 06-2024"/>
  </r>
  <r>
    <x v="0"/>
    <n v="0"/>
    <n v="0"/>
    <n v="0"/>
    <n v="56267"/>
    <x v="1901"/>
    <x v="0"/>
    <x v="0"/>
    <x v="0"/>
    <s v="03.16.25"/>
    <x v="23"/>
    <x v="0"/>
    <x v="0"/>
    <s v="Direção dos  Recursos Humanos"/>
    <s v="03.16.25"/>
    <s v="Direção dos  Recursos Humanos"/>
    <s v="03.16.25"/>
    <x v="78"/>
    <x v="0"/>
    <x v="4"/>
    <x v="17"/>
    <x v="0"/>
    <x v="0"/>
    <x v="0"/>
    <x v="0"/>
    <x v="4"/>
    <s v="2024-06-20"/>
    <x v="1"/>
    <n v="56267"/>
    <x v="0"/>
    <m/>
    <x v="0"/>
    <m/>
    <x v="9"/>
    <n v="100474693"/>
    <x v="0"/>
    <x v="0"/>
    <s v="Direção dos  Recursos Humanos"/>
    <s v="ORI"/>
    <x v="0"/>
    <m/>
    <x v="0"/>
    <x v="0"/>
    <x v="0"/>
    <x v="0"/>
    <x v="0"/>
    <x v="0"/>
    <x v="0"/>
    <x v="0"/>
    <x v="0"/>
    <x v="0"/>
    <x v="0"/>
    <s v="Direção dos  Recursos Humanos"/>
    <x v="0"/>
    <x v="0"/>
    <x v="0"/>
    <x v="0"/>
    <x v="0"/>
    <x v="0"/>
    <x v="0"/>
    <x v="0"/>
    <x v="0"/>
    <x v="0"/>
    <x v="0"/>
    <x v="0"/>
    <s v="Pagamento de salário referente a 06-2024"/>
  </r>
  <r>
    <x v="0"/>
    <n v="0"/>
    <n v="0"/>
    <n v="0"/>
    <n v="994053"/>
    <x v="1901"/>
    <x v="0"/>
    <x v="0"/>
    <x v="0"/>
    <s v="03.16.25"/>
    <x v="23"/>
    <x v="0"/>
    <x v="0"/>
    <s v="Direção dos  Recursos Humanos"/>
    <s v="03.16.25"/>
    <s v="Direção dos  Recursos Humanos"/>
    <s v="03.16.25"/>
    <x v="79"/>
    <x v="0"/>
    <x v="4"/>
    <x v="17"/>
    <x v="0"/>
    <x v="0"/>
    <x v="0"/>
    <x v="0"/>
    <x v="4"/>
    <s v="2024-06-20"/>
    <x v="1"/>
    <n v="994053"/>
    <x v="0"/>
    <m/>
    <x v="0"/>
    <m/>
    <x v="9"/>
    <n v="100474693"/>
    <x v="0"/>
    <x v="0"/>
    <s v="Direção dos  Recursos Humanos"/>
    <s v="ORI"/>
    <x v="0"/>
    <m/>
    <x v="0"/>
    <x v="0"/>
    <x v="0"/>
    <x v="0"/>
    <x v="0"/>
    <x v="0"/>
    <x v="0"/>
    <x v="0"/>
    <x v="0"/>
    <x v="0"/>
    <x v="0"/>
    <s v="Direção dos  Recursos Humanos"/>
    <x v="0"/>
    <x v="0"/>
    <x v="0"/>
    <x v="0"/>
    <x v="0"/>
    <x v="0"/>
    <x v="0"/>
    <x v="0"/>
    <x v="0"/>
    <x v="0"/>
    <x v="0"/>
    <x v="0"/>
    <s v="Pagamento de salário referente a 06-2024"/>
  </r>
  <r>
    <x v="0"/>
    <n v="0"/>
    <n v="0"/>
    <n v="0"/>
    <n v="19100"/>
    <x v="1902"/>
    <x v="0"/>
    <x v="1"/>
    <x v="0"/>
    <s v="03.03.10"/>
    <x v="8"/>
    <x v="0"/>
    <x v="4"/>
    <s v="Receitas Da Câmara"/>
    <s v="03.03.10"/>
    <s v="Receitas Da Câmara"/>
    <s v="03.03.10"/>
    <x v="57"/>
    <x v="0"/>
    <x v="3"/>
    <x v="12"/>
    <x v="0"/>
    <x v="0"/>
    <x v="2"/>
    <x v="0"/>
    <x v="9"/>
    <s v="2024-07-11"/>
    <x v="2"/>
    <n v="19100"/>
    <x v="0"/>
    <m/>
    <x v="0"/>
    <m/>
    <x v="6"/>
    <n v="100474914"/>
    <x v="0"/>
    <x v="0"/>
    <s v="Receitas Da Câmara"/>
    <s v="EXT"/>
    <x v="0"/>
    <s v="RDC"/>
    <x v="0"/>
    <x v="0"/>
    <x v="0"/>
    <x v="0"/>
    <x v="0"/>
    <x v="0"/>
    <x v="0"/>
    <x v="0"/>
    <x v="0"/>
    <x v="0"/>
    <x v="0"/>
    <s v="Receitas Da Câmara"/>
    <x v="0"/>
    <x v="0"/>
    <x v="0"/>
    <x v="0"/>
    <x v="0"/>
    <x v="0"/>
    <x v="0"/>
    <x v="0"/>
    <x v="0"/>
    <x v="0"/>
    <x v="0"/>
    <x v="0"/>
    <s v="Reposição de pagamento indevido, cab nº 273085, conforme anexo."/>
  </r>
  <r>
    <x v="0"/>
    <n v="0"/>
    <n v="0"/>
    <n v="0"/>
    <n v="46797"/>
    <x v="1903"/>
    <x v="0"/>
    <x v="1"/>
    <x v="0"/>
    <s v="80.02.01"/>
    <x v="2"/>
    <x v="2"/>
    <x v="2"/>
    <s v="Retenções Iur"/>
    <s v="80.02.01"/>
    <s v="Retenções Iur"/>
    <s v="80.02.01"/>
    <x v="2"/>
    <x v="0"/>
    <x v="1"/>
    <x v="0"/>
    <x v="1"/>
    <x v="2"/>
    <x v="2"/>
    <x v="0"/>
    <x v="9"/>
    <s v="2024-07-11"/>
    <x v="2"/>
    <n v="46797"/>
    <x v="0"/>
    <m/>
    <x v="0"/>
    <m/>
    <x v="2"/>
    <n v="100474696"/>
    <x v="0"/>
    <x v="0"/>
    <s v="Retenções Iur"/>
    <s v="ORI"/>
    <x v="0"/>
    <s v="RIUR"/>
    <x v="0"/>
    <x v="0"/>
    <x v="0"/>
    <x v="0"/>
    <x v="0"/>
    <x v="0"/>
    <x v="0"/>
    <x v="0"/>
    <x v="0"/>
    <x v="0"/>
    <x v="0"/>
    <s v="Retenções Iur"/>
    <x v="0"/>
    <x v="0"/>
    <x v="0"/>
    <x v="0"/>
    <x v="2"/>
    <x v="0"/>
    <x v="0"/>
    <x v="0"/>
    <x v="0"/>
    <x v="1"/>
    <x v="0"/>
    <x v="0"/>
    <s v="RETENCAO OT"/>
  </r>
  <r>
    <x v="0"/>
    <n v="0"/>
    <n v="0"/>
    <n v="0"/>
    <n v="5800"/>
    <x v="1904"/>
    <x v="0"/>
    <x v="0"/>
    <x v="0"/>
    <s v="01.25.03.09"/>
    <x v="50"/>
    <x v="3"/>
    <x v="3"/>
    <s v="Emprego e Formação profissional"/>
    <s v="01.25.03"/>
    <s v="Emprego e Formação profissional"/>
    <s v="01.25.03"/>
    <x v="4"/>
    <x v="0"/>
    <x v="2"/>
    <x v="2"/>
    <x v="0"/>
    <x v="1"/>
    <x v="0"/>
    <x v="0"/>
    <x v="9"/>
    <s v="2024-07-17"/>
    <x v="2"/>
    <n v="5800"/>
    <x v="0"/>
    <m/>
    <x v="0"/>
    <m/>
    <x v="231"/>
    <n v="100479376"/>
    <x v="0"/>
    <x v="0"/>
    <s v="Apoio a formação profissional"/>
    <s v="ORI"/>
    <x v="0"/>
    <m/>
    <x v="0"/>
    <x v="0"/>
    <x v="0"/>
    <x v="0"/>
    <x v="0"/>
    <x v="0"/>
    <x v="0"/>
    <x v="0"/>
    <x v="0"/>
    <x v="0"/>
    <x v="0"/>
    <s v="Apoio a formação profissional"/>
    <x v="0"/>
    <x v="0"/>
    <x v="0"/>
    <x v="0"/>
    <x v="1"/>
    <x v="0"/>
    <x v="0"/>
    <x v="0"/>
    <x v="0"/>
    <x v="0"/>
    <x v="0"/>
    <x v="0"/>
    <s v="Pagamento referente a aquisição tecidos e acessórios de costura para o arranque da formação em corte e costura da CMSM, conforme anexo."/>
  </r>
  <r>
    <x v="0"/>
    <n v="0"/>
    <n v="0"/>
    <n v="0"/>
    <n v="3773"/>
    <x v="1905"/>
    <x v="0"/>
    <x v="0"/>
    <x v="0"/>
    <s v="01.27.04.03"/>
    <x v="4"/>
    <x v="1"/>
    <x v="1"/>
    <s v="Infra-Estruturas e Transportes"/>
    <s v="01.27.04"/>
    <s v="Infra-Estruturas e Transportes"/>
    <s v="01.27.04"/>
    <x v="4"/>
    <x v="0"/>
    <x v="2"/>
    <x v="2"/>
    <x v="0"/>
    <x v="1"/>
    <x v="0"/>
    <x v="0"/>
    <x v="5"/>
    <s v="2024-08-02"/>
    <x v="2"/>
    <n v="3773"/>
    <x v="0"/>
    <m/>
    <x v="0"/>
    <m/>
    <x v="2"/>
    <n v="100474696"/>
    <x v="0"/>
    <x v="1"/>
    <s v="Plano de emergencia da epoca de chuvas"/>
    <s v="ORI"/>
    <x v="0"/>
    <m/>
    <x v="0"/>
    <x v="0"/>
    <x v="0"/>
    <x v="0"/>
    <x v="0"/>
    <x v="0"/>
    <x v="0"/>
    <x v="0"/>
    <x v="0"/>
    <x v="0"/>
    <x v="0"/>
    <s v="Plano de emergencia da epoca de chuvas"/>
    <x v="0"/>
    <x v="0"/>
    <x v="0"/>
    <x v="0"/>
    <x v="1"/>
    <x v="0"/>
    <x v="0"/>
    <x v="0"/>
    <x v="0"/>
    <x v="0"/>
    <x v="1"/>
    <x v="0"/>
    <s v="Pagamento a favor do Sr. Daniel Oliveira Correia, referente a transporte de areia pedra, cimento e terra para diferente localidades do municipio, confrome anexo. "/>
  </r>
  <r>
    <x v="0"/>
    <n v="0"/>
    <n v="0"/>
    <n v="0"/>
    <n v="21377"/>
    <x v="1905"/>
    <x v="0"/>
    <x v="0"/>
    <x v="0"/>
    <s v="01.27.04.03"/>
    <x v="4"/>
    <x v="1"/>
    <x v="1"/>
    <s v="Infra-Estruturas e Transportes"/>
    <s v="01.27.04"/>
    <s v="Infra-Estruturas e Transportes"/>
    <s v="01.27.04"/>
    <x v="4"/>
    <x v="0"/>
    <x v="2"/>
    <x v="2"/>
    <x v="0"/>
    <x v="1"/>
    <x v="0"/>
    <x v="0"/>
    <x v="5"/>
    <s v="2024-08-02"/>
    <x v="2"/>
    <n v="21377"/>
    <x v="0"/>
    <m/>
    <x v="0"/>
    <m/>
    <x v="124"/>
    <n v="100477537"/>
    <x v="0"/>
    <x v="0"/>
    <s v="Plano de emergencia da epoca de chuvas"/>
    <s v="ORI"/>
    <x v="0"/>
    <m/>
    <x v="0"/>
    <x v="0"/>
    <x v="0"/>
    <x v="0"/>
    <x v="0"/>
    <x v="0"/>
    <x v="0"/>
    <x v="0"/>
    <x v="0"/>
    <x v="0"/>
    <x v="0"/>
    <s v="Plano de emergencia da epoca de chuvas"/>
    <x v="0"/>
    <x v="0"/>
    <x v="0"/>
    <x v="0"/>
    <x v="1"/>
    <x v="0"/>
    <x v="0"/>
    <x v="0"/>
    <x v="0"/>
    <x v="0"/>
    <x v="0"/>
    <x v="0"/>
    <s v="Pagamento a favor do Sr. Daniel Oliveira Correia, referente a transporte de areia pedra, cimento e terra para diferente localidades do municipio, confrome anexo. "/>
  </r>
  <r>
    <x v="1"/>
    <n v="0"/>
    <n v="0"/>
    <n v="0"/>
    <n v="500000"/>
    <x v="1906"/>
    <x v="0"/>
    <x v="1"/>
    <x v="0"/>
    <s v="03.03.10"/>
    <x v="8"/>
    <x v="0"/>
    <x v="4"/>
    <s v="Receitas Da Câmara"/>
    <s v="03.03.10"/>
    <s v="Receitas Da Câmara"/>
    <s v="03.03.10"/>
    <x v="72"/>
    <x v="0"/>
    <x v="6"/>
    <x v="14"/>
    <x v="0"/>
    <x v="0"/>
    <x v="2"/>
    <x v="0"/>
    <x v="5"/>
    <s v="2024-08-02"/>
    <x v="2"/>
    <n v="500000"/>
    <x v="0"/>
    <m/>
    <x v="0"/>
    <m/>
    <x v="6"/>
    <n v="100474914"/>
    <x v="0"/>
    <x v="0"/>
    <s v="Receitas Da Câmara"/>
    <s v="EXT"/>
    <x v="0"/>
    <s v="RDC"/>
    <x v="0"/>
    <x v="0"/>
    <x v="0"/>
    <x v="0"/>
    <x v="0"/>
    <x v="0"/>
    <x v="0"/>
    <x v="0"/>
    <x v="0"/>
    <x v="0"/>
    <x v="0"/>
    <s v="Receitas Da Câmara"/>
    <x v="0"/>
    <x v="0"/>
    <x v="0"/>
    <x v="0"/>
    <x v="0"/>
    <x v="0"/>
    <x v="0"/>
    <x v="0"/>
    <x v="0"/>
    <x v="0"/>
    <x v="0"/>
    <x v="0"/>
    <s v="Recebimentos da empresa Asa Aeroporto e Seguranca Aerea, referente a patrocinio do festival  calheta 2024, confrome documento em anexo."/>
  </r>
  <r>
    <x v="0"/>
    <n v="0"/>
    <n v="0"/>
    <n v="0"/>
    <n v="1500"/>
    <x v="1907"/>
    <x v="0"/>
    <x v="1"/>
    <x v="0"/>
    <s v="03.03.10"/>
    <x v="8"/>
    <x v="0"/>
    <x v="4"/>
    <s v="Receitas Da Câmara"/>
    <s v="03.03.10"/>
    <s v="Receitas Da Câmara"/>
    <s v="03.03.10"/>
    <x v="57"/>
    <x v="0"/>
    <x v="3"/>
    <x v="12"/>
    <x v="0"/>
    <x v="0"/>
    <x v="2"/>
    <x v="0"/>
    <x v="9"/>
    <s v="2024-07-02"/>
    <x v="2"/>
    <n v="1500"/>
    <x v="0"/>
    <m/>
    <x v="0"/>
    <m/>
    <x v="6"/>
    <n v="100474914"/>
    <x v="0"/>
    <x v="0"/>
    <s v="Receitas Da Câmara"/>
    <s v="EXT"/>
    <x v="0"/>
    <s v="RDC"/>
    <x v="0"/>
    <x v="0"/>
    <x v="0"/>
    <x v="0"/>
    <x v="0"/>
    <x v="0"/>
    <x v="0"/>
    <x v="0"/>
    <x v="0"/>
    <x v="0"/>
    <x v="0"/>
    <s v="Receitas Da Câmara"/>
    <x v="0"/>
    <x v="0"/>
    <x v="0"/>
    <x v="0"/>
    <x v="0"/>
    <x v="0"/>
    <x v="0"/>
    <x v="0"/>
    <x v="0"/>
    <x v="0"/>
    <x v="0"/>
    <x v="0"/>
    <s v="Reposição não abatida no pagamento cab. 272521, conforme anexo."/>
  </r>
  <r>
    <x v="1"/>
    <n v="0"/>
    <n v="0"/>
    <n v="0"/>
    <n v="100296"/>
    <x v="1908"/>
    <x v="0"/>
    <x v="0"/>
    <x v="0"/>
    <s v="03.16.15"/>
    <x v="0"/>
    <x v="0"/>
    <x v="0"/>
    <s v="Direção Financeira"/>
    <s v="03.16.15"/>
    <s v="Direção Financeira"/>
    <s v="03.16.15"/>
    <x v="55"/>
    <x v="0"/>
    <x v="0"/>
    <x v="0"/>
    <x v="0"/>
    <x v="0"/>
    <x v="1"/>
    <x v="0"/>
    <x v="9"/>
    <s v="2024-07-29"/>
    <x v="2"/>
    <n v="100296"/>
    <x v="0"/>
    <m/>
    <x v="0"/>
    <m/>
    <x v="6"/>
    <n v="100474914"/>
    <x v="0"/>
    <x v="0"/>
    <s v="Direção Financeira"/>
    <s v="ORI"/>
    <x v="0"/>
    <m/>
    <x v="0"/>
    <x v="0"/>
    <x v="0"/>
    <x v="0"/>
    <x v="0"/>
    <x v="0"/>
    <x v="0"/>
    <x v="0"/>
    <x v="0"/>
    <x v="0"/>
    <x v="0"/>
    <s v="Direção Financeira"/>
    <x v="0"/>
    <x v="0"/>
    <x v="0"/>
    <x v="0"/>
    <x v="0"/>
    <x v="0"/>
    <x v="0"/>
    <x v="0"/>
    <x v="0"/>
    <x v="0"/>
    <x v="0"/>
    <x v="0"/>
    <s v="Pagamento a favor de CV Telecom, referente a pagamento da divida, conforme anexo."/>
  </r>
  <r>
    <x v="1"/>
    <n v="0"/>
    <n v="0"/>
    <n v="0"/>
    <n v="33350"/>
    <x v="1909"/>
    <x v="0"/>
    <x v="0"/>
    <x v="0"/>
    <s v="01.25.02.17"/>
    <x v="30"/>
    <x v="3"/>
    <x v="3"/>
    <s v="desporto"/>
    <s v="01.25.02"/>
    <s v="desporto"/>
    <s v="01.25.02"/>
    <x v="1"/>
    <x v="0"/>
    <x v="0"/>
    <x v="0"/>
    <x v="0"/>
    <x v="1"/>
    <x v="1"/>
    <x v="0"/>
    <x v="5"/>
    <s v="2024-08-09"/>
    <x v="2"/>
    <n v="33350"/>
    <x v="0"/>
    <m/>
    <x v="0"/>
    <m/>
    <x v="13"/>
    <n v="100476730"/>
    <x v="0"/>
    <x v="0"/>
    <s v="Construção e Reabilitação de Placas Desportivas"/>
    <s v="ORI"/>
    <x v="0"/>
    <m/>
    <x v="0"/>
    <x v="0"/>
    <x v="0"/>
    <x v="0"/>
    <x v="0"/>
    <x v="0"/>
    <x v="0"/>
    <x v="0"/>
    <x v="0"/>
    <x v="0"/>
    <x v="0"/>
    <s v="Construção e Reabilitação de Placas Desportivas"/>
    <x v="0"/>
    <x v="0"/>
    <x v="0"/>
    <x v="0"/>
    <x v="1"/>
    <x v="0"/>
    <x v="0"/>
    <x v="0"/>
    <x v="0"/>
    <x v="0"/>
    <x v="0"/>
    <x v="0"/>
    <s v="Pagamento referente a aquisição de um rede futebol a ser colocado nas balizas municipal para arranque do campeonato regional Santiago Norte, conforme anexo."/>
  </r>
  <r>
    <x v="0"/>
    <n v="0"/>
    <n v="0"/>
    <n v="0"/>
    <n v="100000"/>
    <x v="1910"/>
    <x v="0"/>
    <x v="0"/>
    <x v="0"/>
    <s v="01.25.04.22"/>
    <x v="7"/>
    <x v="3"/>
    <x v="3"/>
    <s v="Cultura"/>
    <s v="01.25.04"/>
    <s v="Cultura"/>
    <s v="01.25.04"/>
    <x v="4"/>
    <x v="0"/>
    <x v="2"/>
    <x v="2"/>
    <x v="0"/>
    <x v="1"/>
    <x v="0"/>
    <x v="0"/>
    <x v="5"/>
    <s v="2024-08-22"/>
    <x v="2"/>
    <n v="100000"/>
    <x v="0"/>
    <m/>
    <x v="0"/>
    <m/>
    <x v="323"/>
    <n v="100479708"/>
    <x v="0"/>
    <x v="0"/>
    <s v="Atividades culturais e promoção da cultura no Concelho"/>
    <s v="ORI"/>
    <x v="0"/>
    <s v="ACPCC"/>
    <x v="0"/>
    <x v="0"/>
    <x v="0"/>
    <x v="0"/>
    <x v="0"/>
    <x v="0"/>
    <x v="0"/>
    <x v="0"/>
    <x v="0"/>
    <x v="0"/>
    <x v="0"/>
    <s v="Atividades culturais e promoção da cultura no Concelho"/>
    <x v="0"/>
    <x v="0"/>
    <x v="0"/>
    <x v="0"/>
    <x v="1"/>
    <x v="0"/>
    <x v="0"/>
    <x v="0"/>
    <x v="0"/>
    <x v="0"/>
    <x v="0"/>
    <x v="0"/>
    <s v="Apoio concedido para realização de eventos, conforme proposta em anexo."/>
  </r>
  <r>
    <x v="0"/>
    <n v="0"/>
    <n v="0"/>
    <n v="0"/>
    <n v="23"/>
    <x v="1911"/>
    <x v="0"/>
    <x v="0"/>
    <x v="0"/>
    <s v="03.16.16"/>
    <x v="24"/>
    <x v="0"/>
    <x v="0"/>
    <s v="Direção Ambiente e Saneamento "/>
    <s v="03.16.16"/>
    <s v="Direção Ambiente e Saneamento "/>
    <s v="03.16.16"/>
    <x v="60"/>
    <x v="0"/>
    <x v="0"/>
    <x v="0"/>
    <x v="0"/>
    <x v="0"/>
    <x v="0"/>
    <x v="0"/>
    <x v="5"/>
    <s v="2024-08-26"/>
    <x v="2"/>
    <n v="23"/>
    <x v="0"/>
    <m/>
    <x v="0"/>
    <m/>
    <x v="15"/>
    <n v="100479277"/>
    <x v="0"/>
    <x v="2"/>
    <s v="Direção Ambiente e Saneamento "/>
    <s v="ORI"/>
    <x v="0"/>
    <m/>
    <x v="0"/>
    <x v="0"/>
    <x v="0"/>
    <x v="0"/>
    <x v="0"/>
    <x v="0"/>
    <x v="0"/>
    <x v="0"/>
    <x v="0"/>
    <x v="0"/>
    <x v="0"/>
    <s v="Direção Ambiente e Saneamento "/>
    <x v="0"/>
    <x v="0"/>
    <x v="0"/>
    <x v="0"/>
    <x v="0"/>
    <x v="0"/>
    <x v="0"/>
    <x v="0"/>
    <x v="0"/>
    <x v="0"/>
    <x v="2"/>
    <x v="0"/>
    <s v="Pagamento de salário referente a 08-2024"/>
  </r>
  <r>
    <x v="0"/>
    <n v="0"/>
    <n v="0"/>
    <n v="0"/>
    <n v="301"/>
    <x v="1911"/>
    <x v="0"/>
    <x v="0"/>
    <x v="0"/>
    <s v="03.16.16"/>
    <x v="24"/>
    <x v="0"/>
    <x v="0"/>
    <s v="Direção Ambiente e Saneamento "/>
    <s v="03.16.16"/>
    <s v="Direção Ambiente e Saneamento "/>
    <s v="03.16.16"/>
    <x v="28"/>
    <x v="0"/>
    <x v="0"/>
    <x v="0"/>
    <x v="0"/>
    <x v="0"/>
    <x v="0"/>
    <x v="0"/>
    <x v="5"/>
    <s v="2024-08-26"/>
    <x v="2"/>
    <n v="301"/>
    <x v="0"/>
    <m/>
    <x v="0"/>
    <m/>
    <x v="15"/>
    <n v="100479277"/>
    <x v="0"/>
    <x v="2"/>
    <s v="Direção Ambiente e Saneamento "/>
    <s v="ORI"/>
    <x v="0"/>
    <m/>
    <x v="0"/>
    <x v="0"/>
    <x v="0"/>
    <x v="0"/>
    <x v="0"/>
    <x v="0"/>
    <x v="0"/>
    <x v="0"/>
    <x v="0"/>
    <x v="0"/>
    <x v="0"/>
    <s v="Direção Ambiente e Saneamento "/>
    <x v="0"/>
    <x v="0"/>
    <x v="0"/>
    <x v="0"/>
    <x v="0"/>
    <x v="0"/>
    <x v="0"/>
    <x v="0"/>
    <x v="0"/>
    <x v="0"/>
    <x v="2"/>
    <x v="0"/>
    <s v="Pagamento de salário referente a 08-2024"/>
  </r>
  <r>
    <x v="0"/>
    <n v="0"/>
    <n v="0"/>
    <n v="0"/>
    <n v="5"/>
    <x v="1911"/>
    <x v="0"/>
    <x v="0"/>
    <x v="0"/>
    <s v="03.16.16"/>
    <x v="24"/>
    <x v="0"/>
    <x v="0"/>
    <s v="Direção Ambiente e Saneamento "/>
    <s v="03.16.16"/>
    <s v="Direção Ambiente e Saneamento "/>
    <s v="03.16.16"/>
    <x v="29"/>
    <x v="0"/>
    <x v="0"/>
    <x v="0"/>
    <x v="0"/>
    <x v="0"/>
    <x v="0"/>
    <x v="0"/>
    <x v="5"/>
    <s v="2024-08-26"/>
    <x v="2"/>
    <n v="5"/>
    <x v="0"/>
    <m/>
    <x v="0"/>
    <m/>
    <x v="15"/>
    <n v="100479277"/>
    <x v="0"/>
    <x v="2"/>
    <s v="Direção Ambiente e Saneamento "/>
    <s v="ORI"/>
    <x v="0"/>
    <m/>
    <x v="0"/>
    <x v="0"/>
    <x v="0"/>
    <x v="0"/>
    <x v="0"/>
    <x v="0"/>
    <x v="0"/>
    <x v="0"/>
    <x v="0"/>
    <x v="0"/>
    <x v="0"/>
    <s v="Direção Ambiente e Saneamento "/>
    <x v="0"/>
    <x v="0"/>
    <x v="0"/>
    <x v="0"/>
    <x v="0"/>
    <x v="0"/>
    <x v="0"/>
    <x v="0"/>
    <x v="0"/>
    <x v="0"/>
    <x v="2"/>
    <x v="0"/>
    <s v="Pagamento de salário referente a 08-2024"/>
  </r>
  <r>
    <x v="0"/>
    <n v="0"/>
    <n v="0"/>
    <n v="0"/>
    <n v="4576"/>
    <x v="1911"/>
    <x v="0"/>
    <x v="0"/>
    <x v="0"/>
    <s v="03.16.16"/>
    <x v="24"/>
    <x v="0"/>
    <x v="0"/>
    <s v="Direção Ambiente e Saneamento "/>
    <s v="03.16.16"/>
    <s v="Direção Ambiente e Saneamento "/>
    <s v="03.16.16"/>
    <x v="30"/>
    <x v="0"/>
    <x v="0"/>
    <x v="0"/>
    <x v="1"/>
    <x v="0"/>
    <x v="0"/>
    <x v="0"/>
    <x v="5"/>
    <s v="2024-08-26"/>
    <x v="2"/>
    <n v="4576"/>
    <x v="0"/>
    <m/>
    <x v="0"/>
    <m/>
    <x v="15"/>
    <n v="100479277"/>
    <x v="0"/>
    <x v="2"/>
    <s v="Direção Ambiente e Saneamento "/>
    <s v="ORI"/>
    <x v="0"/>
    <m/>
    <x v="0"/>
    <x v="0"/>
    <x v="0"/>
    <x v="0"/>
    <x v="0"/>
    <x v="0"/>
    <x v="0"/>
    <x v="0"/>
    <x v="0"/>
    <x v="0"/>
    <x v="0"/>
    <s v="Direção Ambiente e Saneamento "/>
    <x v="0"/>
    <x v="0"/>
    <x v="0"/>
    <x v="0"/>
    <x v="0"/>
    <x v="0"/>
    <x v="0"/>
    <x v="0"/>
    <x v="0"/>
    <x v="0"/>
    <x v="2"/>
    <x v="0"/>
    <s v="Pagamento de salário referente a 08-2024"/>
  </r>
  <r>
    <x v="0"/>
    <n v="0"/>
    <n v="0"/>
    <n v="0"/>
    <n v="50"/>
    <x v="1911"/>
    <x v="0"/>
    <x v="0"/>
    <x v="0"/>
    <s v="03.16.16"/>
    <x v="24"/>
    <x v="0"/>
    <x v="0"/>
    <s v="Direção Ambiente e Saneamento "/>
    <s v="03.16.16"/>
    <s v="Direção Ambiente e Saneamento "/>
    <s v="03.16.16"/>
    <x v="60"/>
    <x v="0"/>
    <x v="0"/>
    <x v="0"/>
    <x v="0"/>
    <x v="0"/>
    <x v="0"/>
    <x v="0"/>
    <x v="5"/>
    <s v="2024-08-26"/>
    <x v="2"/>
    <n v="50"/>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8-2024"/>
  </r>
  <r>
    <x v="0"/>
    <n v="0"/>
    <n v="0"/>
    <n v="0"/>
    <n v="640"/>
    <x v="1911"/>
    <x v="0"/>
    <x v="0"/>
    <x v="0"/>
    <s v="03.16.16"/>
    <x v="24"/>
    <x v="0"/>
    <x v="0"/>
    <s v="Direção Ambiente e Saneamento "/>
    <s v="03.16.16"/>
    <s v="Direção Ambiente e Saneamento "/>
    <s v="03.16.16"/>
    <x v="28"/>
    <x v="0"/>
    <x v="0"/>
    <x v="0"/>
    <x v="0"/>
    <x v="0"/>
    <x v="0"/>
    <x v="0"/>
    <x v="5"/>
    <s v="2024-08-26"/>
    <x v="2"/>
    <n v="640"/>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8-2024"/>
  </r>
  <r>
    <x v="0"/>
    <n v="0"/>
    <n v="0"/>
    <n v="0"/>
    <n v="12"/>
    <x v="1911"/>
    <x v="0"/>
    <x v="0"/>
    <x v="0"/>
    <s v="03.16.16"/>
    <x v="24"/>
    <x v="0"/>
    <x v="0"/>
    <s v="Direção Ambiente e Saneamento "/>
    <s v="03.16.16"/>
    <s v="Direção Ambiente e Saneamento "/>
    <s v="03.16.16"/>
    <x v="29"/>
    <x v="0"/>
    <x v="0"/>
    <x v="0"/>
    <x v="0"/>
    <x v="0"/>
    <x v="0"/>
    <x v="0"/>
    <x v="5"/>
    <s v="2024-08-26"/>
    <x v="2"/>
    <n v="12"/>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8-2024"/>
  </r>
  <r>
    <x v="0"/>
    <n v="0"/>
    <n v="0"/>
    <n v="0"/>
    <n v="9720"/>
    <x v="1911"/>
    <x v="0"/>
    <x v="0"/>
    <x v="0"/>
    <s v="03.16.16"/>
    <x v="24"/>
    <x v="0"/>
    <x v="0"/>
    <s v="Direção Ambiente e Saneamento "/>
    <s v="03.16.16"/>
    <s v="Direção Ambiente e Saneamento "/>
    <s v="03.16.16"/>
    <x v="30"/>
    <x v="0"/>
    <x v="0"/>
    <x v="0"/>
    <x v="1"/>
    <x v="0"/>
    <x v="0"/>
    <x v="0"/>
    <x v="5"/>
    <s v="2024-08-26"/>
    <x v="2"/>
    <n v="9720"/>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8-2024"/>
  </r>
  <r>
    <x v="0"/>
    <n v="0"/>
    <n v="0"/>
    <n v="0"/>
    <n v="12"/>
    <x v="1911"/>
    <x v="0"/>
    <x v="0"/>
    <x v="0"/>
    <s v="03.16.16"/>
    <x v="24"/>
    <x v="0"/>
    <x v="0"/>
    <s v="Direção Ambiente e Saneamento "/>
    <s v="03.16.16"/>
    <s v="Direção Ambiente e Saneamento "/>
    <s v="03.16.16"/>
    <x v="60"/>
    <x v="0"/>
    <x v="0"/>
    <x v="0"/>
    <x v="0"/>
    <x v="0"/>
    <x v="0"/>
    <x v="0"/>
    <x v="5"/>
    <s v="2024-08-26"/>
    <x v="2"/>
    <n v="12"/>
    <x v="0"/>
    <m/>
    <x v="0"/>
    <m/>
    <x v="16"/>
    <n v="100474707"/>
    <x v="0"/>
    <x v="3"/>
    <s v="Direção Ambiente e Saneamento "/>
    <s v="ORI"/>
    <x v="0"/>
    <m/>
    <x v="0"/>
    <x v="0"/>
    <x v="0"/>
    <x v="0"/>
    <x v="0"/>
    <x v="0"/>
    <x v="0"/>
    <x v="0"/>
    <x v="0"/>
    <x v="0"/>
    <x v="0"/>
    <s v="Direção Ambiente e Saneamento "/>
    <x v="0"/>
    <x v="0"/>
    <x v="0"/>
    <x v="0"/>
    <x v="0"/>
    <x v="0"/>
    <x v="0"/>
    <x v="0"/>
    <x v="0"/>
    <x v="0"/>
    <x v="3"/>
    <x v="0"/>
    <s v="Pagamento de salário referente a 08-2024"/>
  </r>
  <r>
    <x v="0"/>
    <n v="0"/>
    <n v="0"/>
    <n v="0"/>
    <n v="156"/>
    <x v="1911"/>
    <x v="0"/>
    <x v="0"/>
    <x v="0"/>
    <s v="03.16.16"/>
    <x v="24"/>
    <x v="0"/>
    <x v="0"/>
    <s v="Direção Ambiente e Saneamento "/>
    <s v="03.16.16"/>
    <s v="Direção Ambiente e Saneamento "/>
    <s v="03.16.16"/>
    <x v="28"/>
    <x v="0"/>
    <x v="0"/>
    <x v="0"/>
    <x v="0"/>
    <x v="0"/>
    <x v="0"/>
    <x v="0"/>
    <x v="5"/>
    <s v="2024-08-26"/>
    <x v="2"/>
    <n v="156"/>
    <x v="0"/>
    <m/>
    <x v="0"/>
    <m/>
    <x v="16"/>
    <n v="100474707"/>
    <x v="0"/>
    <x v="3"/>
    <s v="Direção Ambiente e Saneamento "/>
    <s v="ORI"/>
    <x v="0"/>
    <m/>
    <x v="0"/>
    <x v="0"/>
    <x v="0"/>
    <x v="0"/>
    <x v="0"/>
    <x v="0"/>
    <x v="0"/>
    <x v="0"/>
    <x v="0"/>
    <x v="0"/>
    <x v="0"/>
    <s v="Direção Ambiente e Saneamento "/>
    <x v="0"/>
    <x v="0"/>
    <x v="0"/>
    <x v="0"/>
    <x v="0"/>
    <x v="0"/>
    <x v="0"/>
    <x v="0"/>
    <x v="0"/>
    <x v="0"/>
    <x v="3"/>
    <x v="0"/>
    <s v="Pagamento de salário referente a 08-2024"/>
  </r>
  <r>
    <x v="0"/>
    <n v="0"/>
    <n v="0"/>
    <n v="0"/>
    <n v="2"/>
    <x v="1911"/>
    <x v="0"/>
    <x v="0"/>
    <x v="0"/>
    <s v="03.16.16"/>
    <x v="24"/>
    <x v="0"/>
    <x v="0"/>
    <s v="Direção Ambiente e Saneamento "/>
    <s v="03.16.16"/>
    <s v="Direção Ambiente e Saneamento "/>
    <s v="03.16.16"/>
    <x v="29"/>
    <x v="0"/>
    <x v="0"/>
    <x v="0"/>
    <x v="0"/>
    <x v="0"/>
    <x v="0"/>
    <x v="0"/>
    <x v="5"/>
    <s v="2024-08-26"/>
    <x v="2"/>
    <n v="2"/>
    <x v="0"/>
    <m/>
    <x v="0"/>
    <m/>
    <x v="16"/>
    <n v="100474707"/>
    <x v="0"/>
    <x v="3"/>
    <s v="Direção Ambiente e Saneamento "/>
    <s v="ORI"/>
    <x v="0"/>
    <m/>
    <x v="0"/>
    <x v="0"/>
    <x v="0"/>
    <x v="0"/>
    <x v="0"/>
    <x v="0"/>
    <x v="0"/>
    <x v="0"/>
    <x v="0"/>
    <x v="0"/>
    <x v="0"/>
    <s v="Direção Ambiente e Saneamento "/>
    <x v="0"/>
    <x v="0"/>
    <x v="0"/>
    <x v="0"/>
    <x v="0"/>
    <x v="0"/>
    <x v="0"/>
    <x v="0"/>
    <x v="0"/>
    <x v="0"/>
    <x v="3"/>
    <x v="0"/>
    <s v="Pagamento de salário referente a 08-2024"/>
  </r>
  <r>
    <x v="0"/>
    <n v="0"/>
    <n v="0"/>
    <n v="0"/>
    <n v="2374"/>
    <x v="1911"/>
    <x v="0"/>
    <x v="0"/>
    <x v="0"/>
    <s v="03.16.16"/>
    <x v="24"/>
    <x v="0"/>
    <x v="0"/>
    <s v="Direção Ambiente e Saneamento "/>
    <s v="03.16.16"/>
    <s v="Direção Ambiente e Saneamento "/>
    <s v="03.16.16"/>
    <x v="30"/>
    <x v="0"/>
    <x v="0"/>
    <x v="0"/>
    <x v="1"/>
    <x v="0"/>
    <x v="0"/>
    <x v="0"/>
    <x v="5"/>
    <s v="2024-08-26"/>
    <x v="2"/>
    <n v="2374"/>
    <x v="0"/>
    <m/>
    <x v="0"/>
    <m/>
    <x v="16"/>
    <n v="100474707"/>
    <x v="0"/>
    <x v="3"/>
    <s v="Direção Ambiente e Saneamento "/>
    <s v="ORI"/>
    <x v="0"/>
    <m/>
    <x v="0"/>
    <x v="0"/>
    <x v="0"/>
    <x v="0"/>
    <x v="0"/>
    <x v="0"/>
    <x v="0"/>
    <x v="0"/>
    <x v="0"/>
    <x v="0"/>
    <x v="0"/>
    <s v="Direção Ambiente e Saneamento "/>
    <x v="0"/>
    <x v="0"/>
    <x v="0"/>
    <x v="0"/>
    <x v="0"/>
    <x v="0"/>
    <x v="0"/>
    <x v="0"/>
    <x v="0"/>
    <x v="0"/>
    <x v="3"/>
    <x v="0"/>
    <s v="Pagamento de salário referente a 08-2024"/>
  </r>
  <r>
    <x v="0"/>
    <n v="0"/>
    <n v="0"/>
    <n v="0"/>
    <n v="1"/>
    <x v="1911"/>
    <x v="0"/>
    <x v="0"/>
    <x v="0"/>
    <s v="03.16.16"/>
    <x v="24"/>
    <x v="0"/>
    <x v="0"/>
    <s v="Direção Ambiente e Saneamento "/>
    <s v="03.16.16"/>
    <s v="Direção Ambiente e Saneamento "/>
    <s v="03.16.16"/>
    <x v="60"/>
    <x v="0"/>
    <x v="0"/>
    <x v="0"/>
    <x v="0"/>
    <x v="0"/>
    <x v="0"/>
    <x v="0"/>
    <x v="5"/>
    <s v="2024-08-26"/>
    <x v="2"/>
    <n v="1"/>
    <x v="0"/>
    <m/>
    <x v="0"/>
    <m/>
    <x v="136"/>
    <n v="100478986"/>
    <x v="0"/>
    <x v="10"/>
    <s v="Direção Ambiente e Saneamento "/>
    <s v="ORI"/>
    <x v="0"/>
    <m/>
    <x v="0"/>
    <x v="0"/>
    <x v="0"/>
    <x v="0"/>
    <x v="0"/>
    <x v="0"/>
    <x v="0"/>
    <x v="0"/>
    <x v="0"/>
    <x v="0"/>
    <x v="0"/>
    <s v="Direção Ambiente e Saneamento "/>
    <x v="0"/>
    <x v="0"/>
    <x v="0"/>
    <x v="0"/>
    <x v="0"/>
    <x v="0"/>
    <x v="0"/>
    <x v="0"/>
    <x v="0"/>
    <x v="0"/>
    <x v="10"/>
    <x v="0"/>
    <s v="Pagamento de salário referente a 08-2024"/>
  </r>
  <r>
    <x v="0"/>
    <n v="0"/>
    <n v="0"/>
    <n v="0"/>
    <n v="14"/>
    <x v="1911"/>
    <x v="0"/>
    <x v="0"/>
    <x v="0"/>
    <s v="03.16.16"/>
    <x v="24"/>
    <x v="0"/>
    <x v="0"/>
    <s v="Direção Ambiente e Saneamento "/>
    <s v="03.16.16"/>
    <s v="Direção Ambiente e Saneamento "/>
    <s v="03.16.16"/>
    <x v="28"/>
    <x v="0"/>
    <x v="0"/>
    <x v="0"/>
    <x v="0"/>
    <x v="0"/>
    <x v="0"/>
    <x v="0"/>
    <x v="5"/>
    <s v="2024-08-26"/>
    <x v="2"/>
    <n v="14"/>
    <x v="0"/>
    <m/>
    <x v="0"/>
    <m/>
    <x v="136"/>
    <n v="100478986"/>
    <x v="0"/>
    <x v="10"/>
    <s v="Direção Ambiente e Saneamento "/>
    <s v="ORI"/>
    <x v="0"/>
    <m/>
    <x v="0"/>
    <x v="0"/>
    <x v="0"/>
    <x v="0"/>
    <x v="0"/>
    <x v="0"/>
    <x v="0"/>
    <x v="0"/>
    <x v="0"/>
    <x v="0"/>
    <x v="0"/>
    <s v="Direção Ambiente e Saneamento "/>
    <x v="0"/>
    <x v="0"/>
    <x v="0"/>
    <x v="0"/>
    <x v="0"/>
    <x v="0"/>
    <x v="0"/>
    <x v="0"/>
    <x v="0"/>
    <x v="0"/>
    <x v="10"/>
    <x v="0"/>
    <s v="Pagamento de salário referente a 08-2024"/>
  </r>
  <r>
    <x v="0"/>
    <n v="0"/>
    <n v="0"/>
    <n v="0"/>
    <n v="0"/>
    <x v="1911"/>
    <x v="0"/>
    <x v="0"/>
    <x v="0"/>
    <s v="03.16.16"/>
    <x v="24"/>
    <x v="0"/>
    <x v="0"/>
    <s v="Direção Ambiente e Saneamento "/>
    <s v="03.16.16"/>
    <s v="Direção Ambiente e Saneamento "/>
    <s v="03.16.16"/>
    <x v="29"/>
    <x v="0"/>
    <x v="0"/>
    <x v="0"/>
    <x v="0"/>
    <x v="0"/>
    <x v="0"/>
    <x v="0"/>
    <x v="5"/>
    <s v="2024-08-26"/>
    <x v="2"/>
    <n v="0"/>
    <x v="0"/>
    <m/>
    <x v="0"/>
    <m/>
    <x v="136"/>
    <n v="100478986"/>
    <x v="0"/>
    <x v="10"/>
    <s v="Direção Ambiente e Saneamento "/>
    <s v="ORI"/>
    <x v="0"/>
    <m/>
    <x v="0"/>
    <x v="0"/>
    <x v="0"/>
    <x v="0"/>
    <x v="0"/>
    <x v="0"/>
    <x v="0"/>
    <x v="0"/>
    <x v="0"/>
    <x v="0"/>
    <x v="0"/>
    <s v="Direção Ambiente e Saneamento "/>
    <x v="0"/>
    <x v="0"/>
    <x v="0"/>
    <x v="0"/>
    <x v="0"/>
    <x v="0"/>
    <x v="0"/>
    <x v="0"/>
    <x v="0"/>
    <x v="0"/>
    <x v="10"/>
    <x v="0"/>
    <s v="Pagamento de salário referente a 08-2024"/>
  </r>
  <r>
    <x v="0"/>
    <n v="0"/>
    <n v="0"/>
    <n v="0"/>
    <n v="215"/>
    <x v="1911"/>
    <x v="0"/>
    <x v="0"/>
    <x v="0"/>
    <s v="03.16.16"/>
    <x v="24"/>
    <x v="0"/>
    <x v="0"/>
    <s v="Direção Ambiente e Saneamento "/>
    <s v="03.16.16"/>
    <s v="Direção Ambiente e Saneamento "/>
    <s v="03.16.16"/>
    <x v="30"/>
    <x v="0"/>
    <x v="0"/>
    <x v="0"/>
    <x v="1"/>
    <x v="0"/>
    <x v="0"/>
    <x v="0"/>
    <x v="5"/>
    <s v="2024-08-26"/>
    <x v="2"/>
    <n v="215"/>
    <x v="0"/>
    <m/>
    <x v="0"/>
    <m/>
    <x v="136"/>
    <n v="100478986"/>
    <x v="0"/>
    <x v="10"/>
    <s v="Direção Ambiente e Saneamento "/>
    <s v="ORI"/>
    <x v="0"/>
    <m/>
    <x v="0"/>
    <x v="0"/>
    <x v="0"/>
    <x v="0"/>
    <x v="0"/>
    <x v="0"/>
    <x v="0"/>
    <x v="0"/>
    <x v="0"/>
    <x v="0"/>
    <x v="0"/>
    <s v="Direção Ambiente e Saneamento "/>
    <x v="0"/>
    <x v="0"/>
    <x v="0"/>
    <x v="0"/>
    <x v="0"/>
    <x v="0"/>
    <x v="0"/>
    <x v="0"/>
    <x v="0"/>
    <x v="0"/>
    <x v="10"/>
    <x v="0"/>
    <s v="Pagamento de salário referente a 08-2024"/>
  </r>
  <r>
    <x v="0"/>
    <n v="0"/>
    <n v="0"/>
    <n v="0"/>
    <n v="43"/>
    <x v="1911"/>
    <x v="0"/>
    <x v="0"/>
    <x v="0"/>
    <s v="03.16.16"/>
    <x v="24"/>
    <x v="0"/>
    <x v="0"/>
    <s v="Direção Ambiente e Saneamento "/>
    <s v="03.16.16"/>
    <s v="Direção Ambiente e Saneamento "/>
    <s v="03.16.16"/>
    <x v="60"/>
    <x v="0"/>
    <x v="0"/>
    <x v="0"/>
    <x v="0"/>
    <x v="0"/>
    <x v="0"/>
    <x v="0"/>
    <x v="5"/>
    <s v="2024-08-26"/>
    <x v="2"/>
    <n v="43"/>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8-2024"/>
  </r>
  <r>
    <x v="0"/>
    <n v="0"/>
    <n v="0"/>
    <n v="0"/>
    <n v="553"/>
    <x v="1911"/>
    <x v="0"/>
    <x v="0"/>
    <x v="0"/>
    <s v="03.16.16"/>
    <x v="24"/>
    <x v="0"/>
    <x v="0"/>
    <s v="Direção Ambiente e Saneamento "/>
    <s v="03.16.16"/>
    <s v="Direção Ambiente e Saneamento "/>
    <s v="03.16.16"/>
    <x v="28"/>
    <x v="0"/>
    <x v="0"/>
    <x v="0"/>
    <x v="0"/>
    <x v="0"/>
    <x v="0"/>
    <x v="0"/>
    <x v="5"/>
    <s v="2024-08-26"/>
    <x v="2"/>
    <n v="553"/>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8-2024"/>
  </r>
  <r>
    <x v="0"/>
    <n v="0"/>
    <n v="0"/>
    <n v="0"/>
    <n v="10"/>
    <x v="1911"/>
    <x v="0"/>
    <x v="0"/>
    <x v="0"/>
    <s v="03.16.16"/>
    <x v="24"/>
    <x v="0"/>
    <x v="0"/>
    <s v="Direção Ambiente e Saneamento "/>
    <s v="03.16.16"/>
    <s v="Direção Ambiente e Saneamento "/>
    <s v="03.16.16"/>
    <x v="29"/>
    <x v="0"/>
    <x v="0"/>
    <x v="0"/>
    <x v="0"/>
    <x v="0"/>
    <x v="0"/>
    <x v="0"/>
    <x v="5"/>
    <s v="2024-08-26"/>
    <x v="2"/>
    <n v="10"/>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8-2024"/>
  </r>
  <r>
    <x v="0"/>
    <n v="0"/>
    <n v="0"/>
    <n v="0"/>
    <n v="8394"/>
    <x v="1911"/>
    <x v="0"/>
    <x v="0"/>
    <x v="0"/>
    <s v="03.16.16"/>
    <x v="24"/>
    <x v="0"/>
    <x v="0"/>
    <s v="Direção Ambiente e Saneamento "/>
    <s v="03.16.16"/>
    <s v="Direção Ambiente e Saneamento "/>
    <s v="03.16.16"/>
    <x v="30"/>
    <x v="0"/>
    <x v="0"/>
    <x v="0"/>
    <x v="1"/>
    <x v="0"/>
    <x v="0"/>
    <x v="0"/>
    <x v="5"/>
    <s v="2024-08-26"/>
    <x v="2"/>
    <n v="8394"/>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8-2024"/>
  </r>
  <r>
    <x v="0"/>
    <n v="0"/>
    <n v="0"/>
    <n v="0"/>
    <n v="39"/>
    <x v="1911"/>
    <x v="0"/>
    <x v="0"/>
    <x v="0"/>
    <s v="03.16.16"/>
    <x v="24"/>
    <x v="0"/>
    <x v="0"/>
    <s v="Direção Ambiente e Saneamento "/>
    <s v="03.16.16"/>
    <s v="Direção Ambiente e Saneamento "/>
    <s v="03.16.16"/>
    <x v="60"/>
    <x v="0"/>
    <x v="0"/>
    <x v="0"/>
    <x v="0"/>
    <x v="0"/>
    <x v="0"/>
    <x v="0"/>
    <x v="5"/>
    <s v="2024-08-26"/>
    <x v="2"/>
    <n v="39"/>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8-2024"/>
  </r>
  <r>
    <x v="0"/>
    <n v="0"/>
    <n v="0"/>
    <n v="0"/>
    <n v="505"/>
    <x v="1911"/>
    <x v="0"/>
    <x v="0"/>
    <x v="0"/>
    <s v="03.16.16"/>
    <x v="24"/>
    <x v="0"/>
    <x v="0"/>
    <s v="Direção Ambiente e Saneamento "/>
    <s v="03.16.16"/>
    <s v="Direção Ambiente e Saneamento "/>
    <s v="03.16.16"/>
    <x v="28"/>
    <x v="0"/>
    <x v="0"/>
    <x v="0"/>
    <x v="0"/>
    <x v="0"/>
    <x v="0"/>
    <x v="0"/>
    <x v="5"/>
    <s v="2024-08-26"/>
    <x v="2"/>
    <n v="505"/>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8-2024"/>
  </r>
  <r>
    <x v="0"/>
    <n v="0"/>
    <n v="0"/>
    <n v="0"/>
    <n v="9"/>
    <x v="1911"/>
    <x v="0"/>
    <x v="0"/>
    <x v="0"/>
    <s v="03.16.16"/>
    <x v="24"/>
    <x v="0"/>
    <x v="0"/>
    <s v="Direção Ambiente e Saneamento "/>
    <s v="03.16.16"/>
    <s v="Direção Ambiente e Saneamento "/>
    <s v="03.16.16"/>
    <x v="29"/>
    <x v="0"/>
    <x v="0"/>
    <x v="0"/>
    <x v="0"/>
    <x v="0"/>
    <x v="0"/>
    <x v="0"/>
    <x v="5"/>
    <s v="2024-08-26"/>
    <x v="2"/>
    <n v="9"/>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8-2024"/>
  </r>
  <r>
    <x v="0"/>
    <n v="0"/>
    <n v="0"/>
    <n v="0"/>
    <n v="7680"/>
    <x v="1911"/>
    <x v="0"/>
    <x v="0"/>
    <x v="0"/>
    <s v="03.16.16"/>
    <x v="24"/>
    <x v="0"/>
    <x v="0"/>
    <s v="Direção Ambiente e Saneamento "/>
    <s v="03.16.16"/>
    <s v="Direção Ambiente e Saneamento "/>
    <s v="03.16.16"/>
    <x v="30"/>
    <x v="0"/>
    <x v="0"/>
    <x v="0"/>
    <x v="1"/>
    <x v="0"/>
    <x v="0"/>
    <x v="0"/>
    <x v="5"/>
    <s v="2024-08-26"/>
    <x v="2"/>
    <n v="7680"/>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8-2024"/>
  </r>
  <r>
    <x v="0"/>
    <n v="0"/>
    <n v="0"/>
    <n v="0"/>
    <n v="5"/>
    <x v="1911"/>
    <x v="0"/>
    <x v="0"/>
    <x v="0"/>
    <s v="03.16.16"/>
    <x v="24"/>
    <x v="0"/>
    <x v="0"/>
    <s v="Direção Ambiente e Saneamento "/>
    <s v="03.16.16"/>
    <s v="Direção Ambiente e Saneamento "/>
    <s v="03.16.16"/>
    <x v="60"/>
    <x v="0"/>
    <x v="0"/>
    <x v="0"/>
    <x v="0"/>
    <x v="0"/>
    <x v="0"/>
    <x v="0"/>
    <x v="5"/>
    <s v="2024-08-26"/>
    <x v="2"/>
    <n v="5"/>
    <x v="0"/>
    <m/>
    <x v="0"/>
    <m/>
    <x v="18"/>
    <n v="100478987"/>
    <x v="0"/>
    <x v="5"/>
    <s v="Direção Ambiente e Saneamento "/>
    <s v="ORI"/>
    <x v="0"/>
    <m/>
    <x v="0"/>
    <x v="0"/>
    <x v="0"/>
    <x v="0"/>
    <x v="0"/>
    <x v="0"/>
    <x v="0"/>
    <x v="0"/>
    <x v="0"/>
    <x v="0"/>
    <x v="0"/>
    <s v="Direção Ambiente e Saneamento "/>
    <x v="0"/>
    <x v="0"/>
    <x v="0"/>
    <x v="0"/>
    <x v="0"/>
    <x v="0"/>
    <x v="0"/>
    <x v="0"/>
    <x v="0"/>
    <x v="0"/>
    <x v="5"/>
    <x v="0"/>
    <s v="Pagamento de salário referente a 08-2024"/>
  </r>
  <r>
    <x v="0"/>
    <n v="0"/>
    <n v="0"/>
    <n v="0"/>
    <n v="71"/>
    <x v="1911"/>
    <x v="0"/>
    <x v="0"/>
    <x v="0"/>
    <s v="03.16.16"/>
    <x v="24"/>
    <x v="0"/>
    <x v="0"/>
    <s v="Direção Ambiente e Saneamento "/>
    <s v="03.16.16"/>
    <s v="Direção Ambiente e Saneamento "/>
    <s v="03.16.16"/>
    <x v="28"/>
    <x v="0"/>
    <x v="0"/>
    <x v="0"/>
    <x v="0"/>
    <x v="0"/>
    <x v="0"/>
    <x v="0"/>
    <x v="5"/>
    <s v="2024-08-26"/>
    <x v="2"/>
    <n v="71"/>
    <x v="0"/>
    <m/>
    <x v="0"/>
    <m/>
    <x v="18"/>
    <n v="100478987"/>
    <x v="0"/>
    <x v="5"/>
    <s v="Direção Ambiente e Saneamento "/>
    <s v="ORI"/>
    <x v="0"/>
    <m/>
    <x v="0"/>
    <x v="0"/>
    <x v="0"/>
    <x v="0"/>
    <x v="0"/>
    <x v="0"/>
    <x v="0"/>
    <x v="0"/>
    <x v="0"/>
    <x v="0"/>
    <x v="0"/>
    <s v="Direção Ambiente e Saneamento "/>
    <x v="0"/>
    <x v="0"/>
    <x v="0"/>
    <x v="0"/>
    <x v="0"/>
    <x v="0"/>
    <x v="0"/>
    <x v="0"/>
    <x v="0"/>
    <x v="0"/>
    <x v="5"/>
    <x v="0"/>
    <s v="Pagamento de salário referente a 08-2024"/>
  </r>
  <r>
    <x v="0"/>
    <n v="0"/>
    <n v="0"/>
    <n v="0"/>
    <n v="1"/>
    <x v="1911"/>
    <x v="0"/>
    <x v="0"/>
    <x v="0"/>
    <s v="03.16.16"/>
    <x v="24"/>
    <x v="0"/>
    <x v="0"/>
    <s v="Direção Ambiente e Saneamento "/>
    <s v="03.16.16"/>
    <s v="Direção Ambiente e Saneamento "/>
    <s v="03.16.16"/>
    <x v="29"/>
    <x v="0"/>
    <x v="0"/>
    <x v="0"/>
    <x v="0"/>
    <x v="0"/>
    <x v="0"/>
    <x v="0"/>
    <x v="5"/>
    <s v="2024-08-26"/>
    <x v="2"/>
    <n v="1"/>
    <x v="0"/>
    <m/>
    <x v="0"/>
    <m/>
    <x v="18"/>
    <n v="100478987"/>
    <x v="0"/>
    <x v="5"/>
    <s v="Direção Ambiente e Saneamento "/>
    <s v="ORI"/>
    <x v="0"/>
    <m/>
    <x v="0"/>
    <x v="0"/>
    <x v="0"/>
    <x v="0"/>
    <x v="0"/>
    <x v="0"/>
    <x v="0"/>
    <x v="0"/>
    <x v="0"/>
    <x v="0"/>
    <x v="0"/>
    <s v="Direção Ambiente e Saneamento "/>
    <x v="0"/>
    <x v="0"/>
    <x v="0"/>
    <x v="0"/>
    <x v="0"/>
    <x v="0"/>
    <x v="0"/>
    <x v="0"/>
    <x v="0"/>
    <x v="0"/>
    <x v="5"/>
    <x v="0"/>
    <s v="Pagamento de salário referente a 08-2024"/>
  </r>
  <r>
    <x v="0"/>
    <n v="0"/>
    <n v="0"/>
    <n v="0"/>
    <n v="1090"/>
    <x v="1911"/>
    <x v="0"/>
    <x v="0"/>
    <x v="0"/>
    <s v="03.16.16"/>
    <x v="24"/>
    <x v="0"/>
    <x v="0"/>
    <s v="Direção Ambiente e Saneamento "/>
    <s v="03.16.16"/>
    <s v="Direção Ambiente e Saneamento "/>
    <s v="03.16.16"/>
    <x v="30"/>
    <x v="0"/>
    <x v="0"/>
    <x v="0"/>
    <x v="1"/>
    <x v="0"/>
    <x v="0"/>
    <x v="0"/>
    <x v="5"/>
    <s v="2024-08-26"/>
    <x v="2"/>
    <n v="1090"/>
    <x v="0"/>
    <m/>
    <x v="0"/>
    <m/>
    <x v="18"/>
    <n v="100478987"/>
    <x v="0"/>
    <x v="5"/>
    <s v="Direção Ambiente e Saneamento "/>
    <s v="ORI"/>
    <x v="0"/>
    <m/>
    <x v="0"/>
    <x v="0"/>
    <x v="0"/>
    <x v="0"/>
    <x v="0"/>
    <x v="0"/>
    <x v="0"/>
    <x v="0"/>
    <x v="0"/>
    <x v="0"/>
    <x v="0"/>
    <s v="Direção Ambiente e Saneamento "/>
    <x v="0"/>
    <x v="0"/>
    <x v="0"/>
    <x v="0"/>
    <x v="0"/>
    <x v="0"/>
    <x v="0"/>
    <x v="0"/>
    <x v="0"/>
    <x v="0"/>
    <x v="5"/>
    <x v="0"/>
    <s v="Pagamento de salário referente a 08-2024"/>
  </r>
  <r>
    <x v="0"/>
    <n v="0"/>
    <n v="0"/>
    <n v="0"/>
    <n v="431"/>
    <x v="1911"/>
    <x v="0"/>
    <x v="0"/>
    <x v="0"/>
    <s v="03.16.16"/>
    <x v="24"/>
    <x v="0"/>
    <x v="0"/>
    <s v="Direção Ambiente e Saneamento "/>
    <s v="03.16.16"/>
    <s v="Direção Ambiente e Saneamento "/>
    <s v="03.16.16"/>
    <x v="60"/>
    <x v="0"/>
    <x v="0"/>
    <x v="0"/>
    <x v="0"/>
    <x v="0"/>
    <x v="0"/>
    <x v="0"/>
    <x v="5"/>
    <s v="2024-08-26"/>
    <x v="2"/>
    <n v="431"/>
    <x v="0"/>
    <m/>
    <x v="0"/>
    <m/>
    <x v="19"/>
    <n v="100474706"/>
    <x v="0"/>
    <x v="6"/>
    <s v="Direção Ambiente e Saneamento "/>
    <s v="ORI"/>
    <x v="0"/>
    <m/>
    <x v="0"/>
    <x v="0"/>
    <x v="0"/>
    <x v="0"/>
    <x v="0"/>
    <x v="0"/>
    <x v="0"/>
    <x v="0"/>
    <x v="0"/>
    <x v="0"/>
    <x v="0"/>
    <s v="Direção Ambiente e Saneamento "/>
    <x v="0"/>
    <x v="0"/>
    <x v="0"/>
    <x v="0"/>
    <x v="0"/>
    <x v="0"/>
    <x v="0"/>
    <x v="0"/>
    <x v="0"/>
    <x v="0"/>
    <x v="6"/>
    <x v="0"/>
    <s v="Pagamento de salário referente a 08-2024"/>
  </r>
  <r>
    <x v="0"/>
    <n v="0"/>
    <n v="0"/>
    <n v="0"/>
    <n v="5481"/>
    <x v="1911"/>
    <x v="0"/>
    <x v="0"/>
    <x v="0"/>
    <s v="03.16.16"/>
    <x v="24"/>
    <x v="0"/>
    <x v="0"/>
    <s v="Direção Ambiente e Saneamento "/>
    <s v="03.16.16"/>
    <s v="Direção Ambiente e Saneamento "/>
    <s v="03.16.16"/>
    <x v="28"/>
    <x v="0"/>
    <x v="0"/>
    <x v="0"/>
    <x v="0"/>
    <x v="0"/>
    <x v="0"/>
    <x v="0"/>
    <x v="5"/>
    <s v="2024-08-26"/>
    <x v="2"/>
    <n v="5481"/>
    <x v="0"/>
    <m/>
    <x v="0"/>
    <m/>
    <x v="19"/>
    <n v="100474706"/>
    <x v="0"/>
    <x v="6"/>
    <s v="Direção Ambiente e Saneamento "/>
    <s v="ORI"/>
    <x v="0"/>
    <m/>
    <x v="0"/>
    <x v="0"/>
    <x v="0"/>
    <x v="0"/>
    <x v="0"/>
    <x v="0"/>
    <x v="0"/>
    <x v="0"/>
    <x v="0"/>
    <x v="0"/>
    <x v="0"/>
    <s v="Direção Ambiente e Saneamento "/>
    <x v="0"/>
    <x v="0"/>
    <x v="0"/>
    <x v="0"/>
    <x v="0"/>
    <x v="0"/>
    <x v="0"/>
    <x v="0"/>
    <x v="0"/>
    <x v="0"/>
    <x v="6"/>
    <x v="0"/>
    <s v="Pagamento de salário referente a 08-2024"/>
  </r>
  <r>
    <x v="0"/>
    <n v="0"/>
    <n v="0"/>
    <n v="0"/>
    <n v="104"/>
    <x v="1911"/>
    <x v="0"/>
    <x v="0"/>
    <x v="0"/>
    <s v="03.16.16"/>
    <x v="24"/>
    <x v="0"/>
    <x v="0"/>
    <s v="Direção Ambiente e Saneamento "/>
    <s v="03.16.16"/>
    <s v="Direção Ambiente e Saneamento "/>
    <s v="03.16.16"/>
    <x v="29"/>
    <x v="0"/>
    <x v="0"/>
    <x v="0"/>
    <x v="0"/>
    <x v="0"/>
    <x v="0"/>
    <x v="0"/>
    <x v="5"/>
    <s v="2024-08-26"/>
    <x v="2"/>
    <n v="104"/>
    <x v="0"/>
    <m/>
    <x v="0"/>
    <m/>
    <x v="19"/>
    <n v="100474706"/>
    <x v="0"/>
    <x v="6"/>
    <s v="Direção Ambiente e Saneamento "/>
    <s v="ORI"/>
    <x v="0"/>
    <m/>
    <x v="0"/>
    <x v="0"/>
    <x v="0"/>
    <x v="0"/>
    <x v="0"/>
    <x v="0"/>
    <x v="0"/>
    <x v="0"/>
    <x v="0"/>
    <x v="0"/>
    <x v="0"/>
    <s v="Direção Ambiente e Saneamento "/>
    <x v="0"/>
    <x v="0"/>
    <x v="0"/>
    <x v="0"/>
    <x v="0"/>
    <x v="0"/>
    <x v="0"/>
    <x v="0"/>
    <x v="0"/>
    <x v="0"/>
    <x v="6"/>
    <x v="0"/>
    <s v="Pagamento de salário referente a 08-2024"/>
  </r>
  <r>
    <x v="0"/>
    <n v="0"/>
    <n v="0"/>
    <n v="0"/>
    <n v="83186"/>
    <x v="1911"/>
    <x v="0"/>
    <x v="0"/>
    <x v="0"/>
    <s v="03.16.16"/>
    <x v="24"/>
    <x v="0"/>
    <x v="0"/>
    <s v="Direção Ambiente e Saneamento "/>
    <s v="03.16.16"/>
    <s v="Direção Ambiente e Saneamento "/>
    <s v="03.16.16"/>
    <x v="30"/>
    <x v="0"/>
    <x v="0"/>
    <x v="0"/>
    <x v="1"/>
    <x v="0"/>
    <x v="0"/>
    <x v="0"/>
    <x v="5"/>
    <s v="2024-08-26"/>
    <x v="2"/>
    <n v="83186"/>
    <x v="0"/>
    <m/>
    <x v="0"/>
    <m/>
    <x v="19"/>
    <n v="100474706"/>
    <x v="0"/>
    <x v="6"/>
    <s v="Direção Ambiente e Saneamento "/>
    <s v="ORI"/>
    <x v="0"/>
    <m/>
    <x v="0"/>
    <x v="0"/>
    <x v="0"/>
    <x v="0"/>
    <x v="0"/>
    <x v="0"/>
    <x v="0"/>
    <x v="0"/>
    <x v="0"/>
    <x v="0"/>
    <x v="0"/>
    <s v="Direção Ambiente e Saneamento "/>
    <x v="0"/>
    <x v="0"/>
    <x v="0"/>
    <x v="0"/>
    <x v="0"/>
    <x v="0"/>
    <x v="0"/>
    <x v="0"/>
    <x v="0"/>
    <x v="0"/>
    <x v="6"/>
    <x v="0"/>
    <s v="Pagamento de salário referente a 08-2024"/>
  </r>
  <r>
    <x v="0"/>
    <n v="0"/>
    <n v="0"/>
    <n v="0"/>
    <n v="5184"/>
    <x v="1911"/>
    <x v="0"/>
    <x v="0"/>
    <x v="0"/>
    <s v="03.16.16"/>
    <x v="24"/>
    <x v="0"/>
    <x v="0"/>
    <s v="Direção Ambiente e Saneamento "/>
    <s v="03.16.16"/>
    <s v="Direção Ambiente e Saneamento "/>
    <s v="03.16.16"/>
    <x v="60"/>
    <x v="0"/>
    <x v="0"/>
    <x v="0"/>
    <x v="0"/>
    <x v="0"/>
    <x v="0"/>
    <x v="0"/>
    <x v="5"/>
    <s v="2024-08-26"/>
    <x v="2"/>
    <n v="5184"/>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8-2024"/>
  </r>
  <r>
    <x v="0"/>
    <n v="0"/>
    <n v="0"/>
    <n v="0"/>
    <n v="65761"/>
    <x v="1911"/>
    <x v="0"/>
    <x v="0"/>
    <x v="0"/>
    <s v="03.16.16"/>
    <x v="24"/>
    <x v="0"/>
    <x v="0"/>
    <s v="Direção Ambiente e Saneamento "/>
    <s v="03.16.16"/>
    <s v="Direção Ambiente e Saneamento "/>
    <s v="03.16.16"/>
    <x v="28"/>
    <x v="0"/>
    <x v="0"/>
    <x v="0"/>
    <x v="0"/>
    <x v="0"/>
    <x v="0"/>
    <x v="0"/>
    <x v="5"/>
    <s v="2024-08-26"/>
    <x v="2"/>
    <n v="65761"/>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8-2024"/>
  </r>
  <r>
    <x v="0"/>
    <n v="0"/>
    <n v="0"/>
    <n v="0"/>
    <n v="1257"/>
    <x v="1911"/>
    <x v="0"/>
    <x v="0"/>
    <x v="0"/>
    <s v="03.16.16"/>
    <x v="24"/>
    <x v="0"/>
    <x v="0"/>
    <s v="Direção Ambiente e Saneamento "/>
    <s v="03.16.16"/>
    <s v="Direção Ambiente e Saneamento "/>
    <s v="03.16.16"/>
    <x v="29"/>
    <x v="0"/>
    <x v="0"/>
    <x v="0"/>
    <x v="0"/>
    <x v="0"/>
    <x v="0"/>
    <x v="0"/>
    <x v="5"/>
    <s v="2024-08-26"/>
    <x v="2"/>
    <n v="1257"/>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8-2024"/>
  </r>
  <r>
    <x v="0"/>
    <n v="0"/>
    <n v="0"/>
    <n v="0"/>
    <n v="997794"/>
    <x v="1911"/>
    <x v="0"/>
    <x v="0"/>
    <x v="0"/>
    <s v="03.16.16"/>
    <x v="24"/>
    <x v="0"/>
    <x v="0"/>
    <s v="Direção Ambiente e Saneamento "/>
    <s v="03.16.16"/>
    <s v="Direção Ambiente e Saneamento "/>
    <s v="03.16.16"/>
    <x v="30"/>
    <x v="0"/>
    <x v="0"/>
    <x v="0"/>
    <x v="1"/>
    <x v="0"/>
    <x v="0"/>
    <x v="0"/>
    <x v="5"/>
    <s v="2024-08-26"/>
    <x v="2"/>
    <n v="997794"/>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8-2024"/>
  </r>
  <r>
    <x v="0"/>
    <n v="0"/>
    <n v="0"/>
    <n v="0"/>
    <n v="520"/>
    <x v="1912"/>
    <x v="0"/>
    <x v="0"/>
    <x v="0"/>
    <s v="03.16.17"/>
    <x v="51"/>
    <x v="0"/>
    <x v="0"/>
    <s v="Direção Proteção Civil"/>
    <s v="03.16.17"/>
    <s v="Direção Proteção Civil"/>
    <s v="03.16.17"/>
    <x v="28"/>
    <x v="0"/>
    <x v="0"/>
    <x v="0"/>
    <x v="0"/>
    <x v="0"/>
    <x v="0"/>
    <x v="0"/>
    <x v="5"/>
    <s v="2024-08-26"/>
    <x v="2"/>
    <n v="520"/>
    <x v="0"/>
    <m/>
    <x v="0"/>
    <m/>
    <x v="15"/>
    <n v="100479277"/>
    <x v="0"/>
    <x v="2"/>
    <s v="Direção Proteção Civil"/>
    <s v="ORI"/>
    <x v="0"/>
    <m/>
    <x v="0"/>
    <x v="0"/>
    <x v="0"/>
    <x v="0"/>
    <x v="0"/>
    <x v="0"/>
    <x v="0"/>
    <x v="0"/>
    <x v="0"/>
    <x v="0"/>
    <x v="0"/>
    <s v="Direção Proteção Civil"/>
    <x v="0"/>
    <x v="0"/>
    <x v="0"/>
    <x v="0"/>
    <x v="0"/>
    <x v="0"/>
    <x v="0"/>
    <x v="0"/>
    <x v="0"/>
    <x v="0"/>
    <x v="2"/>
    <x v="0"/>
    <s v="Pagamento de salário referente a 08-2024"/>
  </r>
  <r>
    <x v="0"/>
    <n v="0"/>
    <n v="0"/>
    <n v="0"/>
    <n v="1021"/>
    <x v="1912"/>
    <x v="0"/>
    <x v="0"/>
    <x v="0"/>
    <s v="03.16.17"/>
    <x v="51"/>
    <x v="0"/>
    <x v="0"/>
    <s v="Direção Proteção Civil"/>
    <s v="03.16.17"/>
    <s v="Direção Proteção Civil"/>
    <s v="03.16.17"/>
    <x v="30"/>
    <x v="0"/>
    <x v="0"/>
    <x v="0"/>
    <x v="1"/>
    <x v="0"/>
    <x v="0"/>
    <x v="0"/>
    <x v="5"/>
    <s v="2024-08-26"/>
    <x v="2"/>
    <n v="1021"/>
    <x v="0"/>
    <m/>
    <x v="0"/>
    <m/>
    <x v="15"/>
    <n v="100479277"/>
    <x v="0"/>
    <x v="2"/>
    <s v="Direção Proteção Civil"/>
    <s v="ORI"/>
    <x v="0"/>
    <m/>
    <x v="0"/>
    <x v="0"/>
    <x v="0"/>
    <x v="0"/>
    <x v="0"/>
    <x v="0"/>
    <x v="0"/>
    <x v="0"/>
    <x v="0"/>
    <x v="0"/>
    <x v="0"/>
    <s v="Direção Proteção Civil"/>
    <x v="0"/>
    <x v="0"/>
    <x v="0"/>
    <x v="0"/>
    <x v="0"/>
    <x v="0"/>
    <x v="0"/>
    <x v="0"/>
    <x v="0"/>
    <x v="0"/>
    <x v="2"/>
    <x v="0"/>
    <s v="Pagamento de salário referente a 08-2024"/>
  </r>
  <r>
    <x v="0"/>
    <n v="0"/>
    <n v="0"/>
    <n v="0"/>
    <n v="1029"/>
    <x v="1912"/>
    <x v="0"/>
    <x v="0"/>
    <x v="0"/>
    <s v="03.16.17"/>
    <x v="51"/>
    <x v="0"/>
    <x v="0"/>
    <s v="Direção Proteção Civil"/>
    <s v="03.16.17"/>
    <s v="Direção Proteção Civil"/>
    <s v="03.16.17"/>
    <x v="28"/>
    <x v="0"/>
    <x v="0"/>
    <x v="0"/>
    <x v="0"/>
    <x v="0"/>
    <x v="0"/>
    <x v="0"/>
    <x v="5"/>
    <s v="2024-08-26"/>
    <x v="2"/>
    <n v="1029"/>
    <x v="0"/>
    <m/>
    <x v="0"/>
    <m/>
    <x v="2"/>
    <n v="100474696"/>
    <x v="0"/>
    <x v="1"/>
    <s v="Direção Proteção Civil"/>
    <s v="ORI"/>
    <x v="0"/>
    <m/>
    <x v="0"/>
    <x v="0"/>
    <x v="0"/>
    <x v="0"/>
    <x v="0"/>
    <x v="0"/>
    <x v="0"/>
    <x v="0"/>
    <x v="0"/>
    <x v="0"/>
    <x v="0"/>
    <s v="Direção Proteção Civil"/>
    <x v="0"/>
    <x v="0"/>
    <x v="0"/>
    <x v="0"/>
    <x v="0"/>
    <x v="0"/>
    <x v="0"/>
    <x v="0"/>
    <x v="0"/>
    <x v="0"/>
    <x v="1"/>
    <x v="0"/>
    <s v="Pagamento de salário referente a 08-2024"/>
  </r>
  <r>
    <x v="0"/>
    <n v="0"/>
    <n v="0"/>
    <n v="0"/>
    <n v="2021"/>
    <x v="1912"/>
    <x v="0"/>
    <x v="0"/>
    <x v="0"/>
    <s v="03.16.17"/>
    <x v="51"/>
    <x v="0"/>
    <x v="0"/>
    <s v="Direção Proteção Civil"/>
    <s v="03.16.17"/>
    <s v="Direção Proteção Civil"/>
    <s v="03.16.17"/>
    <x v="30"/>
    <x v="0"/>
    <x v="0"/>
    <x v="0"/>
    <x v="1"/>
    <x v="0"/>
    <x v="0"/>
    <x v="0"/>
    <x v="5"/>
    <s v="2024-08-26"/>
    <x v="2"/>
    <n v="2021"/>
    <x v="0"/>
    <m/>
    <x v="0"/>
    <m/>
    <x v="2"/>
    <n v="100474696"/>
    <x v="0"/>
    <x v="1"/>
    <s v="Direção Proteção Civil"/>
    <s v="ORI"/>
    <x v="0"/>
    <m/>
    <x v="0"/>
    <x v="0"/>
    <x v="0"/>
    <x v="0"/>
    <x v="0"/>
    <x v="0"/>
    <x v="0"/>
    <x v="0"/>
    <x v="0"/>
    <x v="0"/>
    <x v="0"/>
    <s v="Direção Proteção Civil"/>
    <x v="0"/>
    <x v="0"/>
    <x v="0"/>
    <x v="0"/>
    <x v="0"/>
    <x v="0"/>
    <x v="0"/>
    <x v="0"/>
    <x v="0"/>
    <x v="0"/>
    <x v="1"/>
    <x v="0"/>
    <s v="Pagamento de salário referente a 08-2024"/>
  </r>
  <r>
    <x v="0"/>
    <n v="0"/>
    <n v="0"/>
    <n v="0"/>
    <n v="202"/>
    <x v="1912"/>
    <x v="0"/>
    <x v="0"/>
    <x v="0"/>
    <s v="03.16.17"/>
    <x v="51"/>
    <x v="0"/>
    <x v="0"/>
    <s v="Direção Proteção Civil"/>
    <s v="03.16.17"/>
    <s v="Direção Proteção Civil"/>
    <s v="03.16.17"/>
    <x v="28"/>
    <x v="0"/>
    <x v="0"/>
    <x v="0"/>
    <x v="0"/>
    <x v="0"/>
    <x v="0"/>
    <x v="0"/>
    <x v="5"/>
    <s v="2024-08-26"/>
    <x v="2"/>
    <n v="202"/>
    <x v="0"/>
    <m/>
    <x v="0"/>
    <m/>
    <x v="136"/>
    <n v="100478986"/>
    <x v="0"/>
    <x v="10"/>
    <s v="Direção Proteção Civil"/>
    <s v="ORI"/>
    <x v="0"/>
    <m/>
    <x v="0"/>
    <x v="0"/>
    <x v="0"/>
    <x v="0"/>
    <x v="0"/>
    <x v="0"/>
    <x v="0"/>
    <x v="0"/>
    <x v="0"/>
    <x v="0"/>
    <x v="0"/>
    <s v="Direção Proteção Civil"/>
    <x v="0"/>
    <x v="0"/>
    <x v="0"/>
    <x v="0"/>
    <x v="0"/>
    <x v="0"/>
    <x v="0"/>
    <x v="0"/>
    <x v="0"/>
    <x v="0"/>
    <x v="10"/>
    <x v="0"/>
    <s v="Pagamento de salário referente a 08-2024"/>
  </r>
  <r>
    <x v="0"/>
    <n v="0"/>
    <n v="0"/>
    <n v="0"/>
    <n v="398"/>
    <x v="1912"/>
    <x v="0"/>
    <x v="0"/>
    <x v="0"/>
    <s v="03.16.17"/>
    <x v="51"/>
    <x v="0"/>
    <x v="0"/>
    <s v="Direção Proteção Civil"/>
    <s v="03.16.17"/>
    <s v="Direção Proteção Civil"/>
    <s v="03.16.17"/>
    <x v="30"/>
    <x v="0"/>
    <x v="0"/>
    <x v="0"/>
    <x v="1"/>
    <x v="0"/>
    <x v="0"/>
    <x v="0"/>
    <x v="5"/>
    <s v="2024-08-26"/>
    <x v="2"/>
    <n v="398"/>
    <x v="0"/>
    <m/>
    <x v="0"/>
    <m/>
    <x v="136"/>
    <n v="100478986"/>
    <x v="0"/>
    <x v="10"/>
    <s v="Direção Proteção Civil"/>
    <s v="ORI"/>
    <x v="0"/>
    <m/>
    <x v="0"/>
    <x v="0"/>
    <x v="0"/>
    <x v="0"/>
    <x v="0"/>
    <x v="0"/>
    <x v="0"/>
    <x v="0"/>
    <x v="0"/>
    <x v="0"/>
    <x v="0"/>
    <s v="Direção Proteção Civil"/>
    <x v="0"/>
    <x v="0"/>
    <x v="0"/>
    <x v="0"/>
    <x v="0"/>
    <x v="0"/>
    <x v="0"/>
    <x v="0"/>
    <x v="0"/>
    <x v="0"/>
    <x v="10"/>
    <x v="0"/>
    <s v="Pagamento de salário referente a 08-2024"/>
  </r>
  <r>
    <x v="0"/>
    <n v="0"/>
    <n v="0"/>
    <n v="0"/>
    <n v="287"/>
    <x v="1912"/>
    <x v="0"/>
    <x v="0"/>
    <x v="0"/>
    <s v="03.16.17"/>
    <x v="51"/>
    <x v="0"/>
    <x v="0"/>
    <s v="Direção Proteção Civil"/>
    <s v="03.16.17"/>
    <s v="Direção Proteção Civil"/>
    <s v="03.16.17"/>
    <x v="28"/>
    <x v="0"/>
    <x v="0"/>
    <x v="0"/>
    <x v="0"/>
    <x v="0"/>
    <x v="0"/>
    <x v="0"/>
    <x v="5"/>
    <s v="2024-08-26"/>
    <x v="2"/>
    <n v="287"/>
    <x v="0"/>
    <m/>
    <x v="0"/>
    <m/>
    <x v="18"/>
    <n v="100478987"/>
    <x v="0"/>
    <x v="5"/>
    <s v="Direção Proteção Civil"/>
    <s v="ORI"/>
    <x v="0"/>
    <m/>
    <x v="0"/>
    <x v="0"/>
    <x v="0"/>
    <x v="0"/>
    <x v="0"/>
    <x v="0"/>
    <x v="0"/>
    <x v="0"/>
    <x v="0"/>
    <x v="0"/>
    <x v="0"/>
    <s v="Direção Proteção Civil"/>
    <x v="0"/>
    <x v="0"/>
    <x v="0"/>
    <x v="0"/>
    <x v="0"/>
    <x v="0"/>
    <x v="0"/>
    <x v="0"/>
    <x v="0"/>
    <x v="0"/>
    <x v="5"/>
    <x v="0"/>
    <s v="Pagamento de salário referente a 08-2024"/>
  </r>
  <r>
    <x v="0"/>
    <n v="0"/>
    <n v="0"/>
    <n v="0"/>
    <n v="563"/>
    <x v="1912"/>
    <x v="0"/>
    <x v="0"/>
    <x v="0"/>
    <s v="03.16.17"/>
    <x v="51"/>
    <x v="0"/>
    <x v="0"/>
    <s v="Direção Proteção Civil"/>
    <s v="03.16.17"/>
    <s v="Direção Proteção Civil"/>
    <s v="03.16.17"/>
    <x v="30"/>
    <x v="0"/>
    <x v="0"/>
    <x v="0"/>
    <x v="1"/>
    <x v="0"/>
    <x v="0"/>
    <x v="0"/>
    <x v="5"/>
    <s v="2024-08-26"/>
    <x v="2"/>
    <n v="563"/>
    <x v="0"/>
    <m/>
    <x v="0"/>
    <m/>
    <x v="18"/>
    <n v="100478987"/>
    <x v="0"/>
    <x v="5"/>
    <s v="Direção Proteção Civil"/>
    <s v="ORI"/>
    <x v="0"/>
    <m/>
    <x v="0"/>
    <x v="0"/>
    <x v="0"/>
    <x v="0"/>
    <x v="0"/>
    <x v="0"/>
    <x v="0"/>
    <x v="0"/>
    <x v="0"/>
    <x v="0"/>
    <x v="0"/>
    <s v="Direção Proteção Civil"/>
    <x v="0"/>
    <x v="0"/>
    <x v="0"/>
    <x v="0"/>
    <x v="0"/>
    <x v="0"/>
    <x v="0"/>
    <x v="0"/>
    <x v="0"/>
    <x v="0"/>
    <x v="5"/>
    <x v="0"/>
    <s v="Pagamento de salário referente a 08-2024"/>
  </r>
  <r>
    <x v="0"/>
    <n v="0"/>
    <n v="0"/>
    <n v="0"/>
    <n v="2296"/>
    <x v="1912"/>
    <x v="0"/>
    <x v="0"/>
    <x v="0"/>
    <s v="03.16.17"/>
    <x v="51"/>
    <x v="0"/>
    <x v="0"/>
    <s v="Direção Proteção Civil"/>
    <s v="03.16.17"/>
    <s v="Direção Proteção Civil"/>
    <s v="03.16.17"/>
    <x v="28"/>
    <x v="0"/>
    <x v="0"/>
    <x v="0"/>
    <x v="0"/>
    <x v="0"/>
    <x v="0"/>
    <x v="0"/>
    <x v="5"/>
    <s v="2024-08-26"/>
    <x v="2"/>
    <n v="2296"/>
    <x v="0"/>
    <m/>
    <x v="0"/>
    <m/>
    <x v="19"/>
    <n v="100474706"/>
    <x v="0"/>
    <x v="6"/>
    <s v="Direção Proteção Civil"/>
    <s v="ORI"/>
    <x v="0"/>
    <m/>
    <x v="0"/>
    <x v="0"/>
    <x v="0"/>
    <x v="0"/>
    <x v="0"/>
    <x v="0"/>
    <x v="0"/>
    <x v="0"/>
    <x v="0"/>
    <x v="0"/>
    <x v="0"/>
    <s v="Direção Proteção Civil"/>
    <x v="0"/>
    <x v="0"/>
    <x v="0"/>
    <x v="0"/>
    <x v="0"/>
    <x v="0"/>
    <x v="0"/>
    <x v="0"/>
    <x v="0"/>
    <x v="0"/>
    <x v="6"/>
    <x v="0"/>
    <s v="Pagamento de salário referente a 08-2024"/>
  </r>
  <r>
    <x v="0"/>
    <n v="0"/>
    <n v="0"/>
    <n v="0"/>
    <n v="4504"/>
    <x v="1912"/>
    <x v="0"/>
    <x v="0"/>
    <x v="0"/>
    <s v="03.16.17"/>
    <x v="51"/>
    <x v="0"/>
    <x v="0"/>
    <s v="Direção Proteção Civil"/>
    <s v="03.16.17"/>
    <s v="Direção Proteção Civil"/>
    <s v="03.16.17"/>
    <x v="30"/>
    <x v="0"/>
    <x v="0"/>
    <x v="0"/>
    <x v="1"/>
    <x v="0"/>
    <x v="0"/>
    <x v="0"/>
    <x v="5"/>
    <s v="2024-08-26"/>
    <x v="2"/>
    <n v="4504"/>
    <x v="0"/>
    <m/>
    <x v="0"/>
    <m/>
    <x v="19"/>
    <n v="100474706"/>
    <x v="0"/>
    <x v="6"/>
    <s v="Direção Proteção Civil"/>
    <s v="ORI"/>
    <x v="0"/>
    <m/>
    <x v="0"/>
    <x v="0"/>
    <x v="0"/>
    <x v="0"/>
    <x v="0"/>
    <x v="0"/>
    <x v="0"/>
    <x v="0"/>
    <x v="0"/>
    <x v="0"/>
    <x v="0"/>
    <s v="Direção Proteção Civil"/>
    <x v="0"/>
    <x v="0"/>
    <x v="0"/>
    <x v="0"/>
    <x v="0"/>
    <x v="0"/>
    <x v="0"/>
    <x v="0"/>
    <x v="0"/>
    <x v="0"/>
    <x v="6"/>
    <x v="0"/>
    <s v="Pagamento de salário referente a 08-2024"/>
  </r>
  <r>
    <x v="0"/>
    <n v="0"/>
    <n v="0"/>
    <n v="0"/>
    <n v="38999"/>
    <x v="1912"/>
    <x v="0"/>
    <x v="0"/>
    <x v="0"/>
    <s v="03.16.17"/>
    <x v="51"/>
    <x v="0"/>
    <x v="0"/>
    <s v="Direção Proteção Civil"/>
    <s v="03.16.17"/>
    <s v="Direção Proteção Civil"/>
    <s v="03.16.17"/>
    <x v="28"/>
    <x v="0"/>
    <x v="0"/>
    <x v="0"/>
    <x v="0"/>
    <x v="0"/>
    <x v="0"/>
    <x v="0"/>
    <x v="5"/>
    <s v="2024-08-26"/>
    <x v="2"/>
    <n v="38999"/>
    <x v="0"/>
    <m/>
    <x v="0"/>
    <m/>
    <x v="9"/>
    <n v="100474693"/>
    <x v="0"/>
    <x v="0"/>
    <s v="Direção Proteção Civil"/>
    <s v="ORI"/>
    <x v="0"/>
    <m/>
    <x v="0"/>
    <x v="0"/>
    <x v="0"/>
    <x v="0"/>
    <x v="0"/>
    <x v="0"/>
    <x v="0"/>
    <x v="0"/>
    <x v="0"/>
    <x v="0"/>
    <x v="0"/>
    <s v="Direção Proteção Civil"/>
    <x v="0"/>
    <x v="0"/>
    <x v="0"/>
    <x v="0"/>
    <x v="0"/>
    <x v="0"/>
    <x v="0"/>
    <x v="0"/>
    <x v="0"/>
    <x v="0"/>
    <x v="0"/>
    <x v="0"/>
    <s v="Pagamento de salário referente a 08-2024"/>
  </r>
  <r>
    <x v="0"/>
    <n v="0"/>
    <n v="0"/>
    <n v="0"/>
    <n v="76493"/>
    <x v="1912"/>
    <x v="0"/>
    <x v="0"/>
    <x v="0"/>
    <s v="03.16.17"/>
    <x v="51"/>
    <x v="0"/>
    <x v="0"/>
    <s v="Direção Proteção Civil"/>
    <s v="03.16.17"/>
    <s v="Direção Proteção Civil"/>
    <s v="03.16.17"/>
    <x v="30"/>
    <x v="0"/>
    <x v="0"/>
    <x v="0"/>
    <x v="1"/>
    <x v="0"/>
    <x v="0"/>
    <x v="0"/>
    <x v="5"/>
    <s v="2024-08-26"/>
    <x v="2"/>
    <n v="76493"/>
    <x v="0"/>
    <m/>
    <x v="0"/>
    <m/>
    <x v="9"/>
    <n v="100474693"/>
    <x v="0"/>
    <x v="0"/>
    <s v="Direção Proteção Civil"/>
    <s v="ORI"/>
    <x v="0"/>
    <m/>
    <x v="0"/>
    <x v="0"/>
    <x v="0"/>
    <x v="0"/>
    <x v="0"/>
    <x v="0"/>
    <x v="0"/>
    <x v="0"/>
    <x v="0"/>
    <x v="0"/>
    <x v="0"/>
    <s v="Direção Proteção Civil"/>
    <x v="0"/>
    <x v="0"/>
    <x v="0"/>
    <x v="0"/>
    <x v="0"/>
    <x v="0"/>
    <x v="0"/>
    <x v="0"/>
    <x v="0"/>
    <x v="0"/>
    <x v="0"/>
    <x v="0"/>
    <s v="Pagamento de salário referente a 08-2024"/>
  </r>
  <r>
    <x v="0"/>
    <n v="0"/>
    <n v="0"/>
    <n v="0"/>
    <n v="222"/>
    <x v="1913"/>
    <x v="0"/>
    <x v="0"/>
    <x v="0"/>
    <s v="03.16.19"/>
    <x v="21"/>
    <x v="0"/>
    <x v="0"/>
    <s v="Direção de Inovação e Desporto"/>
    <s v="03.16.19"/>
    <s v="Direção de Inovação e Desporto"/>
    <s v="03.16.19"/>
    <x v="31"/>
    <x v="0"/>
    <x v="0"/>
    <x v="1"/>
    <x v="0"/>
    <x v="0"/>
    <x v="0"/>
    <x v="0"/>
    <x v="5"/>
    <s v="2024-08-26"/>
    <x v="2"/>
    <n v="222"/>
    <x v="0"/>
    <m/>
    <x v="0"/>
    <m/>
    <x v="2"/>
    <n v="100474696"/>
    <x v="0"/>
    <x v="1"/>
    <s v="Direção de Inovação e Desporto"/>
    <s v="ORI"/>
    <x v="0"/>
    <m/>
    <x v="0"/>
    <x v="0"/>
    <x v="0"/>
    <x v="0"/>
    <x v="0"/>
    <x v="0"/>
    <x v="0"/>
    <x v="0"/>
    <x v="0"/>
    <x v="0"/>
    <x v="0"/>
    <s v="Direção de Inovação e Desporto"/>
    <x v="0"/>
    <x v="0"/>
    <x v="0"/>
    <x v="0"/>
    <x v="0"/>
    <x v="0"/>
    <x v="0"/>
    <x v="0"/>
    <x v="0"/>
    <x v="0"/>
    <x v="1"/>
    <x v="0"/>
    <s v="Pagamento de salário referente a 08-2024"/>
  </r>
  <r>
    <x v="0"/>
    <n v="0"/>
    <n v="0"/>
    <n v="0"/>
    <n v="5404"/>
    <x v="1913"/>
    <x v="0"/>
    <x v="0"/>
    <x v="0"/>
    <s v="03.16.19"/>
    <x v="21"/>
    <x v="0"/>
    <x v="0"/>
    <s v="Direção de Inovação e Desporto"/>
    <s v="03.16.19"/>
    <s v="Direção de Inovação e Desporto"/>
    <s v="03.16.19"/>
    <x v="30"/>
    <x v="0"/>
    <x v="0"/>
    <x v="0"/>
    <x v="1"/>
    <x v="0"/>
    <x v="0"/>
    <x v="0"/>
    <x v="5"/>
    <s v="2024-08-26"/>
    <x v="2"/>
    <n v="5404"/>
    <x v="0"/>
    <m/>
    <x v="0"/>
    <m/>
    <x v="2"/>
    <n v="100474696"/>
    <x v="0"/>
    <x v="1"/>
    <s v="Direção de Inovação e Desporto"/>
    <s v="ORI"/>
    <x v="0"/>
    <m/>
    <x v="0"/>
    <x v="0"/>
    <x v="0"/>
    <x v="0"/>
    <x v="0"/>
    <x v="0"/>
    <x v="0"/>
    <x v="0"/>
    <x v="0"/>
    <x v="0"/>
    <x v="0"/>
    <s v="Direção de Inovação e Desporto"/>
    <x v="0"/>
    <x v="0"/>
    <x v="0"/>
    <x v="0"/>
    <x v="0"/>
    <x v="0"/>
    <x v="0"/>
    <x v="0"/>
    <x v="0"/>
    <x v="0"/>
    <x v="1"/>
    <x v="0"/>
    <s v="Pagamento de salário referente a 08-2024"/>
  </r>
  <r>
    <x v="0"/>
    <n v="0"/>
    <n v="0"/>
    <n v="0"/>
    <n v="246"/>
    <x v="1913"/>
    <x v="0"/>
    <x v="0"/>
    <x v="0"/>
    <s v="03.16.19"/>
    <x v="21"/>
    <x v="0"/>
    <x v="0"/>
    <s v="Direção de Inovação e Desporto"/>
    <s v="03.16.19"/>
    <s v="Direção de Inovação e Desporto"/>
    <s v="03.16.19"/>
    <x v="31"/>
    <x v="0"/>
    <x v="0"/>
    <x v="1"/>
    <x v="0"/>
    <x v="0"/>
    <x v="0"/>
    <x v="0"/>
    <x v="5"/>
    <s v="2024-08-26"/>
    <x v="2"/>
    <n v="246"/>
    <x v="0"/>
    <m/>
    <x v="0"/>
    <m/>
    <x v="19"/>
    <n v="100474706"/>
    <x v="0"/>
    <x v="6"/>
    <s v="Direção de Inovação e Desporto"/>
    <s v="ORI"/>
    <x v="0"/>
    <m/>
    <x v="0"/>
    <x v="0"/>
    <x v="0"/>
    <x v="0"/>
    <x v="0"/>
    <x v="0"/>
    <x v="0"/>
    <x v="0"/>
    <x v="0"/>
    <x v="0"/>
    <x v="0"/>
    <s v="Direção de Inovação e Desporto"/>
    <x v="0"/>
    <x v="0"/>
    <x v="0"/>
    <x v="0"/>
    <x v="0"/>
    <x v="0"/>
    <x v="0"/>
    <x v="0"/>
    <x v="0"/>
    <x v="0"/>
    <x v="6"/>
    <x v="0"/>
    <s v="Pagamento de salário referente a 08-2024"/>
  </r>
  <r>
    <x v="0"/>
    <n v="0"/>
    <n v="0"/>
    <n v="0"/>
    <n v="5994"/>
    <x v="1913"/>
    <x v="0"/>
    <x v="0"/>
    <x v="0"/>
    <s v="03.16.19"/>
    <x v="21"/>
    <x v="0"/>
    <x v="0"/>
    <s v="Direção de Inovação e Desporto"/>
    <s v="03.16.19"/>
    <s v="Direção de Inovação e Desporto"/>
    <s v="03.16.19"/>
    <x v="30"/>
    <x v="0"/>
    <x v="0"/>
    <x v="0"/>
    <x v="1"/>
    <x v="0"/>
    <x v="0"/>
    <x v="0"/>
    <x v="5"/>
    <s v="2024-08-26"/>
    <x v="2"/>
    <n v="5994"/>
    <x v="0"/>
    <m/>
    <x v="0"/>
    <m/>
    <x v="19"/>
    <n v="100474706"/>
    <x v="0"/>
    <x v="6"/>
    <s v="Direção de Inovação e Desporto"/>
    <s v="ORI"/>
    <x v="0"/>
    <m/>
    <x v="0"/>
    <x v="0"/>
    <x v="0"/>
    <x v="0"/>
    <x v="0"/>
    <x v="0"/>
    <x v="0"/>
    <x v="0"/>
    <x v="0"/>
    <x v="0"/>
    <x v="0"/>
    <s v="Direção de Inovação e Desporto"/>
    <x v="0"/>
    <x v="0"/>
    <x v="0"/>
    <x v="0"/>
    <x v="0"/>
    <x v="0"/>
    <x v="0"/>
    <x v="0"/>
    <x v="0"/>
    <x v="0"/>
    <x v="6"/>
    <x v="0"/>
    <s v="Pagamento de salário referente a 08-2024"/>
  </r>
  <r>
    <x v="0"/>
    <n v="0"/>
    <n v="0"/>
    <n v="0"/>
    <n v="4972"/>
    <x v="1913"/>
    <x v="0"/>
    <x v="0"/>
    <x v="0"/>
    <s v="03.16.19"/>
    <x v="21"/>
    <x v="0"/>
    <x v="0"/>
    <s v="Direção de Inovação e Desporto"/>
    <s v="03.16.19"/>
    <s v="Direção de Inovação e Desporto"/>
    <s v="03.16.19"/>
    <x v="31"/>
    <x v="0"/>
    <x v="0"/>
    <x v="1"/>
    <x v="0"/>
    <x v="0"/>
    <x v="0"/>
    <x v="0"/>
    <x v="5"/>
    <s v="2024-08-26"/>
    <x v="2"/>
    <n v="4972"/>
    <x v="0"/>
    <m/>
    <x v="0"/>
    <m/>
    <x v="9"/>
    <n v="100474693"/>
    <x v="0"/>
    <x v="0"/>
    <s v="Direção de Inovação e Desporto"/>
    <s v="ORI"/>
    <x v="0"/>
    <m/>
    <x v="0"/>
    <x v="0"/>
    <x v="0"/>
    <x v="0"/>
    <x v="0"/>
    <x v="0"/>
    <x v="0"/>
    <x v="0"/>
    <x v="0"/>
    <x v="0"/>
    <x v="0"/>
    <s v="Direção de Inovação e Desporto"/>
    <x v="0"/>
    <x v="0"/>
    <x v="0"/>
    <x v="0"/>
    <x v="0"/>
    <x v="0"/>
    <x v="0"/>
    <x v="0"/>
    <x v="0"/>
    <x v="0"/>
    <x v="0"/>
    <x v="0"/>
    <s v="Pagamento de salário referente a 08-2024"/>
  </r>
  <r>
    <x v="0"/>
    <n v="0"/>
    <n v="0"/>
    <n v="0"/>
    <n v="121002"/>
    <x v="1913"/>
    <x v="0"/>
    <x v="0"/>
    <x v="0"/>
    <s v="03.16.19"/>
    <x v="21"/>
    <x v="0"/>
    <x v="0"/>
    <s v="Direção de Inovação e Desporto"/>
    <s v="03.16.19"/>
    <s v="Direção de Inovação e Desporto"/>
    <s v="03.16.19"/>
    <x v="30"/>
    <x v="0"/>
    <x v="0"/>
    <x v="0"/>
    <x v="1"/>
    <x v="0"/>
    <x v="0"/>
    <x v="0"/>
    <x v="5"/>
    <s v="2024-08-26"/>
    <x v="2"/>
    <n v="121002"/>
    <x v="0"/>
    <m/>
    <x v="0"/>
    <m/>
    <x v="9"/>
    <n v="100474693"/>
    <x v="0"/>
    <x v="0"/>
    <s v="Direção de Inovação e Desporto"/>
    <s v="ORI"/>
    <x v="0"/>
    <m/>
    <x v="0"/>
    <x v="0"/>
    <x v="0"/>
    <x v="0"/>
    <x v="0"/>
    <x v="0"/>
    <x v="0"/>
    <x v="0"/>
    <x v="0"/>
    <x v="0"/>
    <x v="0"/>
    <s v="Direção de Inovação e Desporto"/>
    <x v="0"/>
    <x v="0"/>
    <x v="0"/>
    <x v="0"/>
    <x v="0"/>
    <x v="0"/>
    <x v="0"/>
    <x v="0"/>
    <x v="0"/>
    <x v="0"/>
    <x v="0"/>
    <x v="0"/>
    <s v="Pagamento de salário referente a 08-2024"/>
  </r>
  <r>
    <x v="0"/>
    <n v="0"/>
    <n v="0"/>
    <n v="0"/>
    <n v="10834"/>
    <x v="1914"/>
    <x v="0"/>
    <x v="0"/>
    <x v="0"/>
    <s v="03.16.20"/>
    <x v="55"/>
    <x v="0"/>
    <x v="0"/>
    <s v="Dir. do Comércio, Indústria, Transporte Feiras e Pesca"/>
    <s v="03.16.20"/>
    <s v="Dir. do Comércio, Indústria, Transporte Feiras e Pesca"/>
    <s v="03.16.20"/>
    <x v="48"/>
    <x v="0"/>
    <x v="0"/>
    <x v="0"/>
    <x v="1"/>
    <x v="0"/>
    <x v="0"/>
    <x v="0"/>
    <x v="5"/>
    <s v="2024-08-26"/>
    <x v="2"/>
    <n v="10834"/>
    <x v="0"/>
    <m/>
    <x v="0"/>
    <m/>
    <x v="2"/>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08-2024"/>
  </r>
  <r>
    <x v="0"/>
    <n v="0"/>
    <n v="0"/>
    <n v="0"/>
    <n v="8213"/>
    <x v="1914"/>
    <x v="0"/>
    <x v="0"/>
    <x v="0"/>
    <s v="03.16.20"/>
    <x v="55"/>
    <x v="0"/>
    <x v="0"/>
    <s v="Dir. do Comércio, Indústria, Transporte Feiras e Pesca"/>
    <s v="03.16.20"/>
    <s v="Dir. do Comércio, Indústria, Transporte Feiras e Pesca"/>
    <s v="03.16.20"/>
    <x v="48"/>
    <x v="0"/>
    <x v="0"/>
    <x v="0"/>
    <x v="1"/>
    <x v="0"/>
    <x v="0"/>
    <x v="0"/>
    <x v="5"/>
    <s v="2024-08-26"/>
    <x v="2"/>
    <n v="8213"/>
    <x v="0"/>
    <m/>
    <x v="0"/>
    <m/>
    <x v="19"/>
    <n v="100474706"/>
    <x v="0"/>
    <x v="6"/>
    <s v="Dir. do Comércio, Indústria, Transporte Feiras e Pesca"/>
    <s v="ORI"/>
    <x v="0"/>
    <m/>
    <x v="0"/>
    <x v="0"/>
    <x v="0"/>
    <x v="0"/>
    <x v="0"/>
    <x v="0"/>
    <x v="0"/>
    <x v="0"/>
    <x v="0"/>
    <x v="0"/>
    <x v="0"/>
    <s v="Dir. do Comércio, Indústria, Transporte Feiras e Pesca"/>
    <x v="0"/>
    <x v="0"/>
    <x v="0"/>
    <x v="0"/>
    <x v="0"/>
    <x v="0"/>
    <x v="0"/>
    <x v="0"/>
    <x v="0"/>
    <x v="0"/>
    <x v="6"/>
    <x v="0"/>
    <s v="Pagamento de salário referente a 08-2024"/>
  </r>
  <r>
    <x v="0"/>
    <n v="0"/>
    <n v="0"/>
    <n v="0"/>
    <n v="83615"/>
    <x v="1914"/>
    <x v="0"/>
    <x v="0"/>
    <x v="0"/>
    <s v="03.16.20"/>
    <x v="55"/>
    <x v="0"/>
    <x v="0"/>
    <s v="Dir. do Comércio, Indústria, Transporte Feiras e Pesca"/>
    <s v="03.16.20"/>
    <s v="Dir. do Comércio, Indústria, Transporte Feiras e Pesca"/>
    <s v="03.16.20"/>
    <x v="48"/>
    <x v="0"/>
    <x v="0"/>
    <x v="0"/>
    <x v="1"/>
    <x v="0"/>
    <x v="0"/>
    <x v="0"/>
    <x v="5"/>
    <s v="2024-08-26"/>
    <x v="2"/>
    <n v="83615"/>
    <x v="0"/>
    <m/>
    <x v="0"/>
    <m/>
    <x v="9"/>
    <n v="100474693"/>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08-2024"/>
  </r>
  <r>
    <x v="0"/>
    <n v="0"/>
    <n v="0"/>
    <n v="0"/>
    <n v="582"/>
    <x v="1915"/>
    <x v="0"/>
    <x v="0"/>
    <x v="0"/>
    <s v="03.16.21"/>
    <x v="56"/>
    <x v="0"/>
    <x v="0"/>
    <s v="Dir. Turismo, Investimento e Emprendedorismo"/>
    <s v="03.16.21"/>
    <s v="Dir. Turismo, Investimento e Emprendedorismo"/>
    <s v="03.16.21"/>
    <x v="31"/>
    <x v="0"/>
    <x v="0"/>
    <x v="1"/>
    <x v="0"/>
    <x v="0"/>
    <x v="0"/>
    <x v="0"/>
    <x v="5"/>
    <s v="2024-08-26"/>
    <x v="2"/>
    <n v="582"/>
    <x v="0"/>
    <m/>
    <x v="0"/>
    <m/>
    <x v="2"/>
    <n v="100474696"/>
    <x v="0"/>
    <x v="1"/>
    <s v="Dir. Turismo, Investimento e Emprendedorismo"/>
    <s v="ORI"/>
    <x v="0"/>
    <m/>
    <x v="0"/>
    <x v="0"/>
    <x v="0"/>
    <x v="0"/>
    <x v="0"/>
    <x v="0"/>
    <x v="0"/>
    <x v="0"/>
    <x v="0"/>
    <x v="0"/>
    <x v="0"/>
    <s v="Dir. Turismo, Investimento e Emprendedorismo"/>
    <x v="0"/>
    <x v="0"/>
    <x v="0"/>
    <x v="0"/>
    <x v="0"/>
    <x v="0"/>
    <x v="0"/>
    <x v="0"/>
    <x v="0"/>
    <x v="0"/>
    <x v="1"/>
    <x v="0"/>
    <s v="Pagamento de salário referente a 08-2024"/>
  </r>
  <r>
    <x v="0"/>
    <n v="0"/>
    <n v="0"/>
    <n v="0"/>
    <n v="5829"/>
    <x v="1915"/>
    <x v="0"/>
    <x v="0"/>
    <x v="0"/>
    <s v="03.16.21"/>
    <x v="56"/>
    <x v="0"/>
    <x v="0"/>
    <s v="Dir. Turismo, Investimento e Emprendedorismo"/>
    <s v="03.16.21"/>
    <s v="Dir. Turismo, Investimento e Emprendedorismo"/>
    <s v="03.16.21"/>
    <x v="49"/>
    <x v="0"/>
    <x v="0"/>
    <x v="0"/>
    <x v="1"/>
    <x v="0"/>
    <x v="0"/>
    <x v="0"/>
    <x v="5"/>
    <s v="2024-08-26"/>
    <x v="2"/>
    <n v="5829"/>
    <x v="0"/>
    <m/>
    <x v="0"/>
    <m/>
    <x v="2"/>
    <n v="100474696"/>
    <x v="0"/>
    <x v="1"/>
    <s v="Dir. Turismo, Investimento e Emprendedorismo"/>
    <s v="ORI"/>
    <x v="0"/>
    <m/>
    <x v="0"/>
    <x v="0"/>
    <x v="0"/>
    <x v="0"/>
    <x v="0"/>
    <x v="0"/>
    <x v="0"/>
    <x v="0"/>
    <x v="0"/>
    <x v="0"/>
    <x v="0"/>
    <s v="Dir. Turismo, Investimento e Emprendedorismo"/>
    <x v="0"/>
    <x v="0"/>
    <x v="0"/>
    <x v="0"/>
    <x v="0"/>
    <x v="0"/>
    <x v="0"/>
    <x v="0"/>
    <x v="0"/>
    <x v="0"/>
    <x v="1"/>
    <x v="0"/>
    <s v="Pagamento de salário referente a 08-2024"/>
  </r>
  <r>
    <x v="0"/>
    <n v="0"/>
    <n v="0"/>
    <n v="0"/>
    <n v="7578"/>
    <x v="1915"/>
    <x v="0"/>
    <x v="0"/>
    <x v="0"/>
    <s v="03.16.21"/>
    <x v="56"/>
    <x v="0"/>
    <x v="0"/>
    <s v="Dir. Turismo, Investimento e Emprendedorismo"/>
    <s v="03.16.21"/>
    <s v="Dir. Turismo, Investimento e Emprendedorismo"/>
    <s v="03.16.21"/>
    <x v="31"/>
    <x v="0"/>
    <x v="0"/>
    <x v="1"/>
    <x v="0"/>
    <x v="0"/>
    <x v="0"/>
    <x v="0"/>
    <x v="5"/>
    <s v="2024-08-26"/>
    <x v="2"/>
    <n v="7578"/>
    <x v="0"/>
    <m/>
    <x v="0"/>
    <m/>
    <x v="9"/>
    <n v="100474693"/>
    <x v="0"/>
    <x v="0"/>
    <s v="Dir. Turismo, Investimento e Emprendedorismo"/>
    <s v="ORI"/>
    <x v="0"/>
    <m/>
    <x v="0"/>
    <x v="0"/>
    <x v="0"/>
    <x v="0"/>
    <x v="0"/>
    <x v="0"/>
    <x v="0"/>
    <x v="0"/>
    <x v="0"/>
    <x v="0"/>
    <x v="0"/>
    <s v="Dir. Turismo, Investimento e Emprendedorismo"/>
    <x v="0"/>
    <x v="0"/>
    <x v="0"/>
    <x v="0"/>
    <x v="0"/>
    <x v="0"/>
    <x v="0"/>
    <x v="0"/>
    <x v="0"/>
    <x v="0"/>
    <x v="0"/>
    <x v="0"/>
    <s v="Pagamento de salário referente a 08-2024"/>
  </r>
  <r>
    <x v="0"/>
    <n v="0"/>
    <n v="0"/>
    <n v="0"/>
    <n v="75771"/>
    <x v="1915"/>
    <x v="0"/>
    <x v="0"/>
    <x v="0"/>
    <s v="03.16.21"/>
    <x v="56"/>
    <x v="0"/>
    <x v="0"/>
    <s v="Dir. Turismo, Investimento e Emprendedorismo"/>
    <s v="03.16.21"/>
    <s v="Dir. Turismo, Investimento e Emprendedorismo"/>
    <s v="03.16.21"/>
    <x v="49"/>
    <x v="0"/>
    <x v="0"/>
    <x v="0"/>
    <x v="1"/>
    <x v="0"/>
    <x v="0"/>
    <x v="0"/>
    <x v="5"/>
    <s v="2024-08-26"/>
    <x v="2"/>
    <n v="75771"/>
    <x v="0"/>
    <m/>
    <x v="0"/>
    <m/>
    <x v="9"/>
    <n v="100474693"/>
    <x v="0"/>
    <x v="0"/>
    <s v="Dir. Turismo, Investimento e Emprendedorismo"/>
    <s v="ORI"/>
    <x v="0"/>
    <m/>
    <x v="0"/>
    <x v="0"/>
    <x v="0"/>
    <x v="0"/>
    <x v="0"/>
    <x v="0"/>
    <x v="0"/>
    <x v="0"/>
    <x v="0"/>
    <x v="0"/>
    <x v="0"/>
    <s v="Dir. Turismo, Investimento e Emprendedorismo"/>
    <x v="0"/>
    <x v="0"/>
    <x v="0"/>
    <x v="0"/>
    <x v="0"/>
    <x v="0"/>
    <x v="0"/>
    <x v="0"/>
    <x v="0"/>
    <x v="0"/>
    <x v="0"/>
    <x v="0"/>
    <s v="Pagamento de salário referente a 08-2024"/>
  </r>
  <r>
    <x v="0"/>
    <n v="0"/>
    <n v="0"/>
    <n v="0"/>
    <n v="14979"/>
    <x v="1916"/>
    <x v="0"/>
    <x v="0"/>
    <x v="0"/>
    <s v="03.16.22"/>
    <x v="58"/>
    <x v="0"/>
    <x v="0"/>
    <s v="Direção da Habitação"/>
    <s v="03.16.22"/>
    <s v="Direção da Habitação"/>
    <s v="03.16.22"/>
    <x v="49"/>
    <x v="0"/>
    <x v="0"/>
    <x v="0"/>
    <x v="1"/>
    <x v="0"/>
    <x v="0"/>
    <x v="0"/>
    <x v="5"/>
    <s v="2024-08-26"/>
    <x v="2"/>
    <n v="14979"/>
    <x v="0"/>
    <m/>
    <x v="0"/>
    <m/>
    <x v="2"/>
    <n v="100474696"/>
    <x v="0"/>
    <x v="1"/>
    <s v="Direção da Habitação"/>
    <s v="ORI"/>
    <x v="0"/>
    <m/>
    <x v="0"/>
    <x v="0"/>
    <x v="0"/>
    <x v="0"/>
    <x v="0"/>
    <x v="0"/>
    <x v="0"/>
    <x v="0"/>
    <x v="0"/>
    <x v="0"/>
    <x v="0"/>
    <s v="Direção da Habitação"/>
    <x v="0"/>
    <x v="0"/>
    <x v="0"/>
    <x v="0"/>
    <x v="0"/>
    <x v="0"/>
    <x v="0"/>
    <x v="0"/>
    <x v="0"/>
    <x v="0"/>
    <x v="1"/>
    <x v="0"/>
    <s v="Pagamento de salário referente a 08-2024"/>
  </r>
  <r>
    <x v="0"/>
    <n v="0"/>
    <n v="0"/>
    <n v="0"/>
    <n v="9792"/>
    <x v="1916"/>
    <x v="0"/>
    <x v="0"/>
    <x v="0"/>
    <s v="03.16.22"/>
    <x v="58"/>
    <x v="0"/>
    <x v="0"/>
    <s v="Direção da Habitação"/>
    <s v="03.16.22"/>
    <s v="Direção da Habitação"/>
    <s v="03.16.22"/>
    <x v="49"/>
    <x v="0"/>
    <x v="0"/>
    <x v="0"/>
    <x v="1"/>
    <x v="0"/>
    <x v="0"/>
    <x v="0"/>
    <x v="5"/>
    <s v="2024-08-26"/>
    <x v="2"/>
    <n v="9792"/>
    <x v="0"/>
    <m/>
    <x v="0"/>
    <m/>
    <x v="19"/>
    <n v="100474706"/>
    <x v="0"/>
    <x v="6"/>
    <s v="Direção da Habitação"/>
    <s v="ORI"/>
    <x v="0"/>
    <m/>
    <x v="0"/>
    <x v="0"/>
    <x v="0"/>
    <x v="0"/>
    <x v="0"/>
    <x v="0"/>
    <x v="0"/>
    <x v="0"/>
    <x v="0"/>
    <x v="0"/>
    <x v="0"/>
    <s v="Direção da Habitação"/>
    <x v="0"/>
    <x v="0"/>
    <x v="0"/>
    <x v="0"/>
    <x v="0"/>
    <x v="0"/>
    <x v="0"/>
    <x v="0"/>
    <x v="0"/>
    <x v="0"/>
    <x v="6"/>
    <x v="0"/>
    <s v="Pagamento de salário referente a 08-2024"/>
  </r>
  <r>
    <x v="0"/>
    <n v="0"/>
    <n v="0"/>
    <n v="0"/>
    <n v="97629"/>
    <x v="1916"/>
    <x v="0"/>
    <x v="0"/>
    <x v="0"/>
    <s v="03.16.22"/>
    <x v="58"/>
    <x v="0"/>
    <x v="0"/>
    <s v="Direção da Habitação"/>
    <s v="03.16.22"/>
    <s v="Direção da Habitação"/>
    <s v="03.16.22"/>
    <x v="49"/>
    <x v="0"/>
    <x v="0"/>
    <x v="0"/>
    <x v="1"/>
    <x v="0"/>
    <x v="0"/>
    <x v="0"/>
    <x v="5"/>
    <s v="2024-08-26"/>
    <x v="2"/>
    <n v="97629"/>
    <x v="0"/>
    <m/>
    <x v="0"/>
    <m/>
    <x v="9"/>
    <n v="100474693"/>
    <x v="0"/>
    <x v="0"/>
    <s v="Direção da Habitação"/>
    <s v="ORI"/>
    <x v="0"/>
    <m/>
    <x v="0"/>
    <x v="0"/>
    <x v="0"/>
    <x v="0"/>
    <x v="0"/>
    <x v="0"/>
    <x v="0"/>
    <x v="0"/>
    <x v="0"/>
    <x v="0"/>
    <x v="0"/>
    <s v="Direção da Habitação"/>
    <x v="0"/>
    <x v="0"/>
    <x v="0"/>
    <x v="0"/>
    <x v="0"/>
    <x v="0"/>
    <x v="0"/>
    <x v="0"/>
    <x v="0"/>
    <x v="0"/>
    <x v="0"/>
    <x v="0"/>
    <s v="Pagamento de salário referente a 08-2024"/>
  </r>
  <r>
    <x v="0"/>
    <n v="0"/>
    <n v="0"/>
    <n v="0"/>
    <n v="53"/>
    <x v="1917"/>
    <x v="0"/>
    <x v="0"/>
    <x v="0"/>
    <s v="03.16.23"/>
    <x v="14"/>
    <x v="0"/>
    <x v="0"/>
    <s v="Direção da Educação, Formação Profissional, Emprego"/>
    <s v="03.16.23"/>
    <s v="Direção da Educação, Formação Profissional, Emprego"/>
    <s v="03.16.23"/>
    <x v="28"/>
    <x v="0"/>
    <x v="0"/>
    <x v="0"/>
    <x v="0"/>
    <x v="0"/>
    <x v="0"/>
    <x v="0"/>
    <x v="5"/>
    <s v="2024-08-26"/>
    <x v="2"/>
    <n v="53"/>
    <x v="0"/>
    <m/>
    <x v="0"/>
    <m/>
    <x v="2"/>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8-2024"/>
  </r>
  <r>
    <x v="0"/>
    <n v="0"/>
    <n v="0"/>
    <n v="0"/>
    <n v="9"/>
    <x v="1917"/>
    <x v="0"/>
    <x v="0"/>
    <x v="0"/>
    <s v="03.16.23"/>
    <x v="14"/>
    <x v="0"/>
    <x v="0"/>
    <s v="Direção da Educação, Formação Profissional, Emprego"/>
    <s v="03.16.23"/>
    <s v="Direção da Educação, Formação Profissional, Emprego"/>
    <s v="03.16.23"/>
    <x v="29"/>
    <x v="0"/>
    <x v="0"/>
    <x v="0"/>
    <x v="0"/>
    <x v="0"/>
    <x v="0"/>
    <x v="0"/>
    <x v="5"/>
    <s v="2024-08-26"/>
    <x v="2"/>
    <n v="9"/>
    <x v="0"/>
    <m/>
    <x v="0"/>
    <m/>
    <x v="2"/>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8-2024"/>
  </r>
  <r>
    <x v="0"/>
    <n v="0"/>
    <n v="0"/>
    <n v="0"/>
    <n v="5695"/>
    <x v="1917"/>
    <x v="0"/>
    <x v="0"/>
    <x v="0"/>
    <s v="03.16.23"/>
    <x v="14"/>
    <x v="0"/>
    <x v="0"/>
    <s v="Direção da Educação, Formação Profissional, Emprego"/>
    <s v="03.16.23"/>
    <s v="Direção da Educação, Formação Profissional, Emprego"/>
    <s v="03.16.23"/>
    <x v="30"/>
    <x v="0"/>
    <x v="0"/>
    <x v="0"/>
    <x v="1"/>
    <x v="0"/>
    <x v="0"/>
    <x v="0"/>
    <x v="5"/>
    <s v="2024-08-26"/>
    <x v="2"/>
    <n v="5695"/>
    <x v="0"/>
    <m/>
    <x v="0"/>
    <m/>
    <x v="2"/>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8-2024"/>
  </r>
  <r>
    <x v="0"/>
    <n v="0"/>
    <n v="0"/>
    <n v="0"/>
    <n v="9329"/>
    <x v="1917"/>
    <x v="0"/>
    <x v="0"/>
    <x v="0"/>
    <s v="03.16.23"/>
    <x v="14"/>
    <x v="0"/>
    <x v="0"/>
    <s v="Direção da Educação, Formação Profissional, Emprego"/>
    <s v="03.16.23"/>
    <s v="Direção da Educação, Formação Profissional, Emprego"/>
    <s v="03.16.23"/>
    <x v="28"/>
    <x v="0"/>
    <x v="0"/>
    <x v="0"/>
    <x v="0"/>
    <x v="0"/>
    <x v="0"/>
    <x v="0"/>
    <x v="5"/>
    <s v="2024-08-26"/>
    <x v="2"/>
    <n v="9329"/>
    <x v="0"/>
    <m/>
    <x v="0"/>
    <m/>
    <x v="9"/>
    <n v="100474693"/>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8-2024"/>
  </r>
  <r>
    <x v="0"/>
    <n v="0"/>
    <n v="0"/>
    <n v="0"/>
    <n v="1627"/>
    <x v="1917"/>
    <x v="0"/>
    <x v="0"/>
    <x v="0"/>
    <s v="03.16.23"/>
    <x v="14"/>
    <x v="0"/>
    <x v="0"/>
    <s v="Direção da Educação, Formação Profissional, Emprego"/>
    <s v="03.16.23"/>
    <s v="Direção da Educação, Formação Profissional, Emprego"/>
    <s v="03.16.23"/>
    <x v="29"/>
    <x v="0"/>
    <x v="0"/>
    <x v="0"/>
    <x v="0"/>
    <x v="0"/>
    <x v="0"/>
    <x v="0"/>
    <x v="5"/>
    <s v="2024-08-26"/>
    <x v="2"/>
    <n v="1627"/>
    <x v="0"/>
    <m/>
    <x v="0"/>
    <m/>
    <x v="9"/>
    <n v="100474693"/>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8-2024"/>
  </r>
  <r>
    <x v="0"/>
    <n v="0"/>
    <n v="0"/>
    <n v="0"/>
    <n v="999131"/>
    <x v="1917"/>
    <x v="0"/>
    <x v="0"/>
    <x v="0"/>
    <s v="03.16.23"/>
    <x v="14"/>
    <x v="0"/>
    <x v="0"/>
    <s v="Direção da Educação, Formação Profissional, Emprego"/>
    <s v="03.16.23"/>
    <s v="Direção da Educação, Formação Profissional, Emprego"/>
    <s v="03.16.23"/>
    <x v="30"/>
    <x v="0"/>
    <x v="0"/>
    <x v="0"/>
    <x v="1"/>
    <x v="0"/>
    <x v="0"/>
    <x v="0"/>
    <x v="5"/>
    <s v="2024-08-26"/>
    <x v="2"/>
    <n v="999131"/>
    <x v="0"/>
    <m/>
    <x v="0"/>
    <m/>
    <x v="9"/>
    <n v="100474693"/>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8-2024"/>
  </r>
  <r>
    <x v="0"/>
    <n v="0"/>
    <n v="0"/>
    <n v="0"/>
    <n v="63"/>
    <x v="1918"/>
    <x v="0"/>
    <x v="0"/>
    <x v="0"/>
    <s v="03.16.24"/>
    <x v="31"/>
    <x v="0"/>
    <x v="0"/>
    <s v="Direcao da Familia, Inclusão, Género e Saúde"/>
    <s v="03.16.24"/>
    <s v="Direcao da Familia, Inclusão, Género e Saúde"/>
    <s v="03.16.24"/>
    <x v="28"/>
    <x v="0"/>
    <x v="0"/>
    <x v="0"/>
    <x v="0"/>
    <x v="0"/>
    <x v="0"/>
    <x v="0"/>
    <x v="5"/>
    <s v="2024-08-26"/>
    <x v="2"/>
    <n v="63"/>
    <x v="0"/>
    <m/>
    <x v="0"/>
    <m/>
    <x v="15"/>
    <n v="100479277"/>
    <x v="0"/>
    <x v="2"/>
    <s v="Direcao da Familia, Inclusão, Género e Saúde"/>
    <s v="ORI"/>
    <x v="0"/>
    <m/>
    <x v="0"/>
    <x v="0"/>
    <x v="0"/>
    <x v="0"/>
    <x v="0"/>
    <x v="0"/>
    <x v="0"/>
    <x v="0"/>
    <x v="0"/>
    <x v="0"/>
    <x v="0"/>
    <s v="Direcao da Familia, Inclusão, Género e Saúde"/>
    <x v="0"/>
    <x v="0"/>
    <x v="0"/>
    <x v="0"/>
    <x v="0"/>
    <x v="0"/>
    <x v="0"/>
    <x v="0"/>
    <x v="0"/>
    <x v="0"/>
    <x v="2"/>
    <x v="0"/>
    <s v="Pagamento de salário referente a 08-2024"/>
  </r>
  <r>
    <x v="0"/>
    <n v="0"/>
    <n v="0"/>
    <n v="0"/>
    <n v="1742"/>
    <x v="1918"/>
    <x v="0"/>
    <x v="0"/>
    <x v="0"/>
    <s v="03.16.24"/>
    <x v="31"/>
    <x v="0"/>
    <x v="0"/>
    <s v="Direcao da Familia, Inclusão, Género e Saúde"/>
    <s v="03.16.24"/>
    <s v="Direcao da Familia, Inclusão, Género e Saúde"/>
    <s v="03.16.24"/>
    <x v="30"/>
    <x v="0"/>
    <x v="0"/>
    <x v="0"/>
    <x v="1"/>
    <x v="0"/>
    <x v="0"/>
    <x v="0"/>
    <x v="5"/>
    <s v="2024-08-26"/>
    <x v="2"/>
    <n v="1742"/>
    <x v="0"/>
    <m/>
    <x v="0"/>
    <m/>
    <x v="15"/>
    <n v="100479277"/>
    <x v="0"/>
    <x v="2"/>
    <s v="Direcao da Familia, Inclusão, Género e Saúde"/>
    <s v="ORI"/>
    <x v="0"/>
    <m/>
    <x v="0"/>
    <x v="0"/>
    <x v="0"/>
    <x v="0"/>
    <x v="0"/>
    <x v="0"/>
    <x v="0"/>
    <x v="0"/>
    <x v="0"/>
    <x v="0"/>
    <x v="0"/>
    <s v="Direcao da Familia, Inclusão, Género e Saúde"/>
    <x v="0"/>
    <x v="0"/>
    <x v="0"/>
    <x v="0"/>
    <x v="0"/>
    <x v="0"/>
    <x v="0"/>
    <x v="0"/>
    <x v="0"/>
    <x v="0"/>
    <x v="2"/>
    <x v="0"/>
    <s v="Pagamento de salário referente a 08-2024"/>
  </r>
  <r>
    <x v="0"/>
    <n v="0"/>
    <n v="0"/>
    <n v="0"/>
    <n v="2543"/>
    <x v="1918"/>
    <x v="0"/>
    <x v="0"/>
    <x v="0"/>
    <s v="03.16.24"/>
    <x v="31"/>
    <x v="0"/>
    <x v="0"/>
    <s v="Direcao da Familia, Inclusão, Género e Saúde"/>
    <s v="03.16.24"/>
    <s v="Direcao da Familia, Inclusão, Género e Saúde"/>
    <s v="03.16.24"/>
    <x v="48"/>
    <x v="0"/>
    <x v="0"/>
    <x v="0"/>
    <x v="1"/>
    <x v="0"/>
    <x v="0"/>
    <x v="0"/>
    <x v="5"/>
    <s v="2024-08-26"/>
    <x v="2"/>
    <n v="2543"/>
    <x v="0"/>
    <m/>
    <x v="0"/>
    <m/>
    <x v="15"/>
    <n v="100479277"/>
    <x v="0"/>
    <x v="2"/>
    <s v="Direcao da Familia, Inclusão, Género e Saúde"/>
    <s v="ORI"/>
    <x v="0"/>
    <m/>
    <x v="0"/>
    <x v="0"/>
    <x v="0"/>
    <x v="0"/>
    <x v="0"/>
    <x v="0"/>
    <x v="0"/>
    <x v="0"/>
    <x v="0"/>
    <x v="0"/>
    <x v="0"/>
    <s v="Direcao da Familia, Inclusão, Género e Saúde"/>
    <x v="0"/>
    <x v="0"/>
    <x v="0"/>
    <x v="0"/>
    <x v="0"/>
    <x v="0"/>
    <x v="0"/>
    <x v="0"/>
    <x v="0"/>
    <x v="0"/>
    <x v="2"/>
    <x v="0"/>
    <s v="Pagamento de salário referente a 08-2024"/>
  </r>
  <r>
    <x v="0"/>
    <n v="0"/>
    <n v="0"/>
    <n v="0"/>
    <n v="351"/>
    <x v="1918"/>
    <x v="0"/>
    <x v="0"/>
    <x v="0"/>
    <s v="03.16.24"/>
    <x v="31"/>
    <x v="0"/>
    <x v="0"/>
    <s v="Direcao da Familia, Inclusão, Género e Saúde"/>
    <s v="03.16.24"/>
    <s v="Direcao da Familia, Inclusão, Género e Saúde"/>
    <s v="03.16.24"/>
    <x v="28"/>
    <x v="0"/>
    <x v="0"/>
    <x v="0"/>
    <x v="0"/>
    <x v="0"/>
    <x v="0"/>
    <x v="0"/>
    <x v="5"/>
    <s v="2024-08-26"/>
    <x v="2"/>
    <n v="351"/>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8-2024"/>
  </r>
  <r>
    <x v="0"/>
    <n v="0"/>
    <n v="0"/>
    <n v="0"/>
    <n v="9596"/>
    <x v="1918"/>
    <x v="0"/>
    <x v="0"/>
    <x v="0"/>
    <s v="03.16.24"/>
    <x v="31"/>
    <x v="0"/>
    <x v="0"/>
    <s v="Direcao da Familia, Inclusão, Género e Saúde"/>
    <s v="03.16.24"/>
    <s v="Direcao da Familia, Inclusão, Género e Saúde"/>
    <s v="03.16.24"/>
    <x v="30"/>
    <x v="0"/>
    <x v="0"/>
    <x v="0"/>
    <x v="1"/>
    <x v="0"/>
    <x v="0"/>
    <x v="0"/>
    <x v="5"/>
    <s v="2024-08-26"/>
    <x v="2"/>
    <n v="9596"/>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8-2024"/>
  </r>
  <r>
    <x v="0"/>
    <n v="0"/>
    <n v="0"/>
    <n v="0"/>
    <n v="13995"/>
    <x v="1918"/>
    <x v="0"/>
    <x v="0"/>
    <x v="0"/>
    <s v="03.16.24"/>
    <x v="31"/>
    <x v="0"/>
    <x v="0"/>
    <s v="Direcao da Familia, Inclusão, Género e Saúde"/>
    <s v="03.16.24"/>
    <s v="Direcao da Familia, Inclusão, Género e Saúde"/>
    <s v="03.16.24"/>
    <x v="48"/>
    <x v="0"/>
    <x v="0"/>
    <x v="0"/>
    <x v="1"/>
    <x v="0"/>
    <x v="0"/>
    <x v="0"/>
    <x v="5"/>
    <s v="2024-08-26"/>
    <x v="2"/>
    <n v="13995"/>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8-2024"/>
  </r>
  <r>
    <x v="0"/>
    <n v="0"/>
    <n v="0"/>
    <n v="0"/>
    <n v="2"/>
    <x v="1918"/>
    <x v="0"/>
    <x v="0"/>
    <x v="0"/>
    <s v="03.16.24"/>
    <x v="31"/>
    <x v="0"/>
    <x v="0"/>
    <s v="Direcao da Familia, Inclusão, Género e Saúde"/>
    <s v="03.16.24"/>
    <s v="Direcao da Familia, Inclusão, Género e Saúde"/>
    <s v="03.16.24"/>
    <x v="28"/>
    <x v="0"/>
    <x v="0"/>
    <x v="0"/>
    <x v="0"/>
    <x v="0"/>
    <x v="0"/>
    <x v="0"/>
    <x v="5"/>
    <s v="2024-08-26"/>
    <x v="2"/>
    <n v="2"/>
    <x v="0"/>
    <m/>
    <x v="0"/>
    <m/>
    <x v="16"/>
    <n v="100474707"/>
    <x v="0"/>
    <x v="3"/>
    <s v="Direcao da Familia, Inclusão, Género e Saúde"/>
    <s v="ORI"/>
    <x v="0"/>
    <m/>
    <x v="0"/>
    <x v="0"/>
    <x v="0"/>
    <x v="0"/>
    <x v="0"/>
    <x v="0"/>
    <x v="0"/>
    <x v="0"/>
    <x v="0"/>
    <x v="0"/>
    <x v="0"/>
    <s v="Direcao da Familia, Inclusão, Género e Saúde"/>
    <x v="0"/>
    <x v="0"/>
    <x v="0"/>
    <x v="0"/>
    <x v="0"/>
    <x v="0"/>
    <x v="0"/>
    <x v="0"/>
    <x v="0"/>
    <x v="0"/>
    <x v="3"/>
    <x v="0"/>
    <s v="Pagamento de salário referente a 08-2024"/>
  </r>
  <r>
    <x v="0"/>
    <n v="0"/>
    <n v="0"/>
    <n v="0"/>
    <n v="76"/>
    <x v="1918"/>
    <x v="0"/>
    <x v="0"/>
    <x v="0"/>
    <s v="03.16.24"/>
    <x v="31"/>
    <x v="0"/>
    <x v="0"/>
    <s v="Direcao da Familia, Inclusão, Género e Saúde"/>
    <s v="03.16.24"/>
    <s v="Direcao da Familia, Inclusão, Género e Saúde"/>
    <s v="03.16.24"/>
    <x v="30"/>
    <x v="0"/>
    <x v="0"/>
    <x v="0"/>
    <x v="1"/>
    <x v="0"/>
    <x v="0"/>
    <x v="0"/>
    <x v="5"/>
    <s v="2024-08-26"/>
    <x v="2"/>
    <n v="76"/>
    <x v="0"/>
    <m/>
    <x v="0"/>
    <m/>
    <x v="16"/>
    <n v="100474707"/>
    <x v="0"/>
    <x v="3"/>
    <s v="Direcao da Familia, Inclusão, Género e Saúde"/>
    <s v="ORI"/>
    <x v="0"/>
    <m/>
    <x v="0"/>
    <x v="0"/>
    <x v="0"/>
    <x v="0"/>
    <x v="0"/>
    <x v="0"/>
    <x v="0"/>
    <x v="0"/>
    <x v="0"/>
    <x v="0"/>
    <x v="0"/>
    <s v="Direcao da Familia, Inclusão, Género e Saúde"/>
    <x v="0"/>
    <x v="0"/>
    <x v="0"/>
    <x v="0"/>
    <x v="0"/>
    <x v="0"/>
    <x v="0"/>
    <x v="0"/>
    <x v="0"/>
    <x v="0"/>
    <x v="3"/>
    <x v="0"/>
    <s v="Pagamento de salário referente a 08-2024"/>
  </r>
  <r>
    <x v="0"/>
    <n v="0"/>
    <n v="0"/>
    <n v="0"/>
    <n v="112"/>
    <x v="1918"/>
    <x v="0"/>
    <x v="0"/>
    <x v="0"/>
    <s v="03.16.24"/>
    <x v="31"/>
    <x v="0"/>
    <x v="0"/>
    <s v="Direcao da Familia, Inclusão, Género e Saúde"/>
    <s v="03.16.24"/>
    <s v="Direcao da Familia, Inclusão, Género e Saúde"/>
    <s v="03.16.24"/>
    <x v="48"/>
    <x v="0"/>
    <x v="0"/>
    <x v="0"/>
    <x v="1"/>
    <x v="0"/>
    <x v="0"/>
    <x v="0"/>
    <x v="5"/>
    <s v="2024-08-26"/>
    <x v="2"/>
    <n v="112"/>
    <x v="0"/>
    <m/>
    <x v="0"/>
    <m/>
    <x v="16"/>
    <n v="100474707"/>
    <x v="0"/>
    <x v="3"/>
    <s v="Direcao da Familia, Inclusão, Género e Saúde"/>
    <s v="ORI"/>
    <x v="0"/>
    <m/>
    <x v="0"/>
    <x v="0"/>
    <x v="0"/>
    <x v="0"/>
    <x v="0"/>
    <x v="0"/>
    <x v="0"/>
    <x v="0"/>
    <x v="0"/>
    <x v="0"/>
    <x v="0"/>
    <s v="Direcao da Familia, Inclusão, Género e Saúde"/>
    <x v="0"/>
    <x v="0"/>
    <x v="0"/>
    <x v="0"/>
    <x v="0"/>
    <x v="0"/>
    <x v="0"/>
    <x v="0"/>
    <x v="0"/>
    <x v="0"/>
    <x v="3"/>
    <x v="0"/>
    <s v="Pagamento de salário referente a 08-2024"/>
  </r>
  <r>
    <x v="0"/>
    <n v="0"/>
    <n v="0"/>
    <n v="0"/>
    <n v="508"/>
    <x v="1918"/>
    <x v="0"/>
    <x v="0"/>
    <x v="0"/>
    <s v="03.16.24"/>
    <x v="31"/>
    <x v="0"/>
    <x v="0"/>
    <s v="Direcao da Familia, Inclusão, Género e Saúde"/>
    <s v="03.16.24"/>
    <s v="Direcao da Familia, Inclusão, Género e Saúde"/>
    <s v="03.16.24"/>
    <x v="28"/>
    <x v="0"/>
    <x v="0"/>
    <x v="0"/>
    <x v="0"/>
    <x v="0"/>
    <x v="0"/>
    <x v="0"/>
    <x v="5"/>
    <s v="2024-08-26"/>
    <x v="2"/>
    <n v="508"/>
    <x v="0"/>
    <m/>
    <x v="0"/>
    <m/>
    <x v="19"/>
    <n v="100474706"/>
    <x v="0"/>
    <x v="6"/>
    <s v="Direcao da Familia, Inclusão, Género e Saúde"/>
    <s v="ORI"/>
    <x v="0"/>
    <m/>
    <x v="0"/>
    <x v="0"/>
    <x v="0"/>
    <x v="0"/>
    <x v="0"/>
    <x v="0"/>
    <x v="0"/>
    <x v="0"/>
    <x v="0"/>
    <x v="0"/>
    <x v="0"/>
    <s v="Direcao da Familia, Inclusão, Género e Saúde"/>
    <x v="0"/>
    <x v="0"/>
    <x v="0"/>
    <x v="0"/>
    <x v="0"/>
    <x v="0"/>
    <x v="0"/>
    <x v="0"/>
    <x v="0"/>
    <x v="0"/>
    <x v="6"/>
    <x v="0"/>
    <s v="Pagamento de salário referente a 08-2024"/>
  </r>
  <r>
    <x v="0"/>
    <n v="0"/>
    <n v="0"/>
    <n v="0"/>
    <n v="13873"/>
    <x v="1918"/>
    <x v="0"/>
    <x v="0"/>
    <x v="0"/>
    <s v="03.16.24"/>
    <x v="31"/>
    <x v="0"/>
    <x v="0"/>
    <s v="Direcao da Familia, Inclusão, Género e Saúde"/>
    <s v="03.16.24"/>
    <s v="Direcao da Familia, Inclusão, Género e Saúde"/>
    <s v="03.16.24"/>
    <x v="30"/>
    <x v="0"/>
    <x v="0"/>
    <x v="0"/>
    <x v="1"/>
    <x v="0"/>
    <x v="0"/>
    <x v="0"/>
    <x v="5"/>
    <s v="2024-08-26"/>
    <x v="2"/>
    <n v="13873"/>
    <x v="0"/>
    <m/>
    <x v="0"/>
    <m/>
    <x v="19"/>
    <n v="100474706"/>
    <x v="0"/>
    <x v="6"/>
    <s v="Direcao da Familia, Inclusão, Género e Saúde"/>
    <s v="ORI"/>
    <x v="0"/>
    <m/>
    <x v="0"/>
    <x v="0"/>
    <x v="0"/>
    <x v="0"/>
    <x v="0"/>
    <x v="0"/>
    <x v="0"/>
    <x v="0"/>
    <x v="0"/>
    <x v="0"/>
    <x v="0"/>
    <s v="Direcao da Familia, Inclusão, Género e Saúde"/>
    <x v="0"/>
    <x v="0"/>
    <x v="0"/>
    <x v="0"/>
    <x v="0"/>
    <x v="0"/>
    <x v="0"/>
    <x v="0"/>
    <x v="0"/>
    <x v="0"/>
    <x v="6"/>
    <x v="0"/>
    <s v="Pagamento de salário referente a 08-2024"/>
  </r>
  <r>
    <x v="0"/>
    <n v="0"/>
    <n v="0"/>
    <n v="0"/>
    <n v="20232"/>
    <x v="1918"/>
    <x v="0"/>
    <x v="0"/>
    <x v="0"/>
    <s v="03.16.24"/>
    <x v="31"/>
    <x v="0"/>
    <x v="0"/>
    <s v="Direcao da Familia, Inclusão, Género e Saúde"/>
    <s v="03.16.24"/>
    <s v="Direcao da Familia, Inclusão, Género e Saúde"/>
    <s v="03.16.24"/>
    <x v="48"/>
    <x v="0"/>
    <x v="0"/>
    <x v="0"/>
    <x v="1"/>
    <x v="0"/>
    <x v="0"/>
    <x v="0"/>
    <x v="5"/>
    <s v="2024-08-26"/>
    <x v="2"/>
    <n v="20232"/>
    <x v="0"/>
    <m/>
    <x v="0"/>
    <m/>
    <x v="19"/>
    <n v="100474706"/>
    <x v="0"/>
    <x v="6"/>
    <s v="Direcao da Familia, Inclusão, Género e Saúde"/>
    <s v="ORI"/>
    <x v="0"/>
    <m/>
    <x v="0"/>
    <x v="0"/>
    <x v="0"/>
    <x v="0"/>
    <x v="0"/>
    <x v="0"/>
    <x v="0"/>
    <x v="0"/>
    <x v="0"/>
    <x v="0"/>
    <x v="0"/>
    <s v="Direcao da Familia, Inclusão, Género e Saúde"/>
    <x v="0"/>
    <x v="0"/>
    <x v="0"/>
    <x v="0"/>
    <x v="0"/>
    <x v="0"/>
    <x v="0"/>
    <x v="0"/>
    <x v="0"/>
    <x v="0"/>
    <x v="6"/>
    <x v="0"/>
    <s v="Pagamento de salário referente a 08-2024"/>
  </r>
  <r>
    <x v="0"/>
    <n v="0"/>
    <n v="0"/>
    <n v="0"/>
    <n v="5526"/>
    <x v="1918"/>
    <x v="0"/>
    <x v="0"/>
    <x v="0"/>
    <s v="03.16.24"/>
    <x v="31"/>
    <x v="0"/>
    <x v="0"/>
    <s v="Direcao da Familia, Inclusão, Género e Saúde"/>
    <s v="03.16.24"/>
    <s v="Direcao da Familia, Inclusão, Género e Saúde"/>
    <s v="03.16.24"/>
    <x v="28"/>
    <x v="0"/>
    <x v="0"/>
    <x v="0"/>
    <x v="0"/>
    <x v="0"/>
    <x v="0"/>
    <x v="0"/>
    <x v="5"/>
    <s v="2024-08-26"/>
    <x v="2"/>
    <n v="5526"/>
    <x v="0"/>
    <m/>
    <x v="0"/>
    <m/>
    <x v="9"/>
    <n v="100474693"/>
    <x v="0"/>
    <x v="0"/>
    <s v="Direcao da Familia, Inclusão, Género e Saúde"/>
    <s v="ORI"/>
    <x v="0"/>
    <m/>
    <x v="0"/>
    <x v="0"/>
    <x v="0"/>
    <x v="0"/>
    <x v="0"/>
    <x v="0"/>
    <x v="0"/>
    <x v="0"/>
    <x v="0"/>
    <x v="0"/>
    <x v="0"/>
    <s v="Direcao da Familia, Inclusão, Género e Saúde"/>
    <x v="0"/>
    <x v="0"/>
    <x v="0"/>
    <x v="0"/>
    <x v="0"/>
    <x v="0"/>
    <x v="0"/>
    <x v="0"/>
    <x v="0"/>
    <x v="0"/>
    <x v="0"/>
    <x v="0"/>
    <s v="Pagamento de salário referente a 08-2024"/>
  </r>
  <r>
    <x v="0"/>
    <n v="0"/>
    <n v="0"/>
    <n v="0"/>
    <n v="150713"/>
    <x v="1918"/>
    <x v="0"/>
    <x v="0"/>
    <x v="0"/>
    <s v="03.16.24"/>
    <x v="31"/>
    <x v="0"/>
    <x v="0"/>
    <s v="Direcao da Familia, Inclusão, Género e Saúde"/>
    <s v="03.16.24"/>
    <s v="Direcao da Familia, Inclusão, Género e Saúde"/>
    <s v="03.16.24"/>
    <x v="30"/>
    <x v="0"/>
    <x v="0"/>
    <x v="0"/>
    <x v="1"/>
    <x v="0"/>
    <x v="0"/>
    <x v="0"/>
    <x v="5"/>
    <s v="2024-08-26"/>
    <x v="2"/>
    <n v="150713"/>
    <x v="0"/>
    <m/>
    <x v="0"/>
    <m/>
    <x v="9"/>
    <n v="100474693"/>
    <x v="0"/>
    <x v="0"/>
    <s v="Direcao da Familia, Inclusão, Género e Saúde"/>
    <s v="ORI"/>
    <x v="0"/>
    <m/>
    <x v="0"/>
    <x v="0"/>
    <x v="0"/>
    <x v="0"/>
    <x v="0"/>
    <x v="0"/>
    <x v="0"/>
    <x v="0"/>
    <x v="0"/>
    <x v="0"/>
    <x v="0"/>
    <s v="Direcao da Familia, Inclusão, Género e Saúde"/>
    <x v="0"/>
    <x v="0"/>
    <x v="0"/>
    <x v="0"/>
    <x v="0"/>
    <x v="0"/>
    <x v="0"/>
    <x v="0"/>
    <x v="0"/>
    <x v="0"/>
    <x v="0"/>
    <x v="0"/>
    <s v="Pagamento de salário referente a 08-2024"/>
  </r>
  <r>
    <x v="0"/>
    <n v="0"/>
    <n v="0"/>
    <n v="0"/>
    <n v="219780"/>
    <x v="1918"/>
    <x v="0"/>
    <x v="0"/>
    <x v="0"/>
    <s v="03.16.24"/>
    <x v="31"/>
    <x v="0"/>
    <x v="0"/>
    <s v="Direcao da Familia, Inclusão, Género e Saúde"/>
    <s v="03.16.24"/>
    <s v="Direcao da Familia, Inclusão, Género e Saúde"/>
    <s v="03.16.24"/>
    <x v="48"/>
    <x v="0"/>
    <x v="0"/>
    <x v="0"/>
    <x v="1"/>
    <x v="0"/>
    <x v="0"/>
    <x v="0"/>
    <x v="5"/>
    <s v="2024-08-26"/>
    <x v="2"/>
    <n v="219780"/>
    <x v="0"/>
    <m/>
    <x v="0"/>
    <m/>
    <x v="9"/>
    <n v="100474693"/>
    <x v="0"/>
    <x v="0"/>
    <s v="Direcao da Familia, Inclusão, Género e Saúde"/>
    <s v="ORI"/>
    <x v="0"/>
    <m/>
    <x v="0"/>
    <x v="0"/>
    <x v="0"/>
    <x v="0"/>
    <x v="0"/>
    <x v="0"/>
    <x v="0"/>
    <x v="0"/>
    <x v="0"/>
    <x v="0"/>
    <x v="0"/>
    <s v="Direcao da Familia, Inclusão, Género e Saúde"/>
    <x v="0"/>
    <x v="0"/>
    <x v="0"/>
    <x v="0"/>
    <x v="0"/>
    <x v="0"/>
    <x v="0"/>
    <x v="0"/>
    <x v="0"/>
    <x v="0"/>
    <x v="0"/>
    <x v="0"/>
    <s v="Pagamento de salário referente a 08-2024"/>
  </r>
  <r>
    <x v="0"/>
    <n v="0"/>
    <n v="0"/>
    <n v="0"/>
    <n v="450"/>
    <x v="1919"/>
    <x v="0"/>
    <x v="0"/>
    <x v="0"/>
    <s v="01.25.05.09"/>
    <x v="26"/>
    <x v="3"/>
    <x v="3"/>
    <s v="Saúde"/>
    <s v="01.25.05"/>
    <s v="Saúde"/>
    <s v="01.25.05"/>
    <x v="7"/>
    <x v="0"/>
    <x v="4"/>
    <x v="4"/>
    <x v="0"/>
    <x v="1"/>
    <x v="0"/>
    <x v="0"/>
    <x v="7"/>
    <s v="2024-09-03"/>
    <x v="2"/>
    <n v="450"/>
    <x v="0"/>
    <m/>
    <x v="0"/>
    <m/>
    <x v="324"/>
    <n v="100479131"/>
    <x v="0"/>
    <x v="0"/>
    <s v="Apoio a Consultas de Especialidade e Medicamentos"/>
    <s v="ORI"/>
    <x v="0"/>
    <s v="ACE"/>
    <x v="0"/>
    <x v="0"/>
    <x v="0"/>
    <x v="0"/>
    <x v="0"/>
    <x v="0"/>
    <x v="0"/>
    <x v="0"/>
    <x v="0"/>
    <x v="0"/>
    <x v="0"/>
    <s v="Apoio a Consultas de Especialidade e Medicamentos"/>
    <x v="0"/>
    <x v="0"/>
    <x v="0"/>
    <x v="0"/>
    <x v="1"/>
    <x v="0"/>
    <x v="0"/>
    <x v="0"/>
    <x v="0"/>
    <x v="0"/>
    <x v="0"/>
    <x v="0"/>
    <s v="Apoio a favor da senhora Jéssica Silva para aquisição de medicamento, conforme anexo."/>
  </r>
  <r>
    <x v="0"/>
    <n v="0"/>
    <n v="0"/>
    <n v="0"/>
    <n v="5000"/>
    <x v="1920"/>
    <x v="0"/>
    <x v="1"/>
    <x v="0"/>
    <s v="03.03.10"/>
    <x v="8"/>
    <x v="0"/>
    <x v="4"/>
    <s v="Receitas Da Câmara"/>
    <s v="03.03.10"/>
    <s v="Receitas Da Câmara"/>
    <s v="03.03.10"/>
    <x v="57"/>
    <x v="0"/>
    <x v="3"/>
    <x v="12"/>
    <x v="0"/>
    <x v="0"/>
    <x v="2"/>
    <x v="0"/>
    <x v="5"/>
    <s v="2024-08-21"/>
    <x v="2"/>
    <n v="5000"/>
    <x v="0"/>
    <m/>
    <x v="0"/>
    <m/>
    <x v="6"/>
    <n v="100474914"/>
    <x v="0"/>
    <x v="0"/>
    <s v="Receitas Da Câmara"/>
    <s v="EXT"/>
    <x v="0"/>
    <s v="RDC"/>
    <x v="0"/>
    <x v="0"/>
    <x v="0"/>
    <x v="0"/>
    <x v="0"/>
    <x v="0"/>
    <x v="0"/>
    <x v="0"/>
    <x v="0"/>
    <x v="0"/>
    <x v="0"/>
    <s v="Receitas Da Câmara"/>
    <x v="0"/>
    <x v="0"/>
    <x v="0"/>
    <x v="0"/>
    <x v="0"/>
    <x v="0"/>
    <x v="0"/>
    <x v="0"/>
    <x v="0"/>
    <x v="0"/>
    <x v="0"/>
    <x v="0"/>
    <s v="Reposição do salario Amelia Almeida, conforme anexo."/>
  </r>
  <r>
    <x v="0"/>
    <n v="0"/>
    <n v="0"/>
    <n v="0"/>
    <n v="10000"/>
    <x v="1921"/>
    <x v="0"/>
    <x v="0"/>
    <x v="0"/>
    <s v="01.25.04.22"/>
    <x v="7"/>
    <x v="3"/>
    <x v="3"/>
    <s v="Cultura"/>
    <s v="01.25.04"/>
    <s v="Cultura"/>
    <s v="01.25.04"/>
    <x v="4"/>
    <x v="0"/>
    <x v="2"/>
    <x v="2"/>
    <x v="0"/>
    <x v="1"/>
    <x v="0"/>
    <x v="0"/>
    <x v="7"/>
    <s v="2024-09-16"/>
    <x v="2"/>
    <n v="10000"/>
    <x v="0"/>
    <m/>
    <x v="0"/>
    <m/>
    <x v="325"/>
    <n v="100475725"/>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a Sra. Maria da Luz Sanches, referente a gratificação da disponibilização de som e assistência durante jogos e rádio praça realizado em Pilão Cão, conforme anexo."/>
  </r>
  <r>
    <x v="0"/>
    <n v="0"/>
    <n v="0"/>
    <n v="0"/>
    <n v="1323"/>
    <x v="1922"/>
    <x v="0"/>
    <x v="0"/>
    <x v="0"/>
    <s v="01.25.05.09"/>
    <x v="26"/>
    <x v="3"/>
    <x v="3"/>
    <s v="Saúde"/>
    <s v="01.25.05"/>
    <s v="Saúde"/>
    <s v="01.25.05"/>
    <x v="7"/>
    <x v="0"/>
    <x v="4"/>
    <x v="4"/>
    <x v="0"/>
    <x v="1"/>
    <x v="0"/>
    <x v="0"/>
    <x v="7"/>
    <s v="2024-09-16"/>
    <x v="2"/>
    <n v="1323"/>
    <x v="0"/>
    <m/>
    <x v="0"/>
    <m/>
    <x v="66"/>
    <n v="100476294"/>
    <x v="0"/>
    <x v="0"/>
    <s v="Apoio a Consultas de Especialidade e Medicamentos"/>
    <s v="ORI"/>
    <x v="0"/>
    <s v="ACE"/>
    <x v="0"/>
    <x v="0"/>
    <x v="0"/>
    <x v="0"/>
    <x v="0"/>
    <x v="0"/>
    <x v="0"/>
    <x v="0"/>
    <x v="0"/>
    <x v="0"/>
    <x v="0"/>
    <s v="Apoio a Consultas de Especialidade e Medicamentos"/>
    <x v="0"/>
    <x v="0"/>
    <x v="0"/>
    <x v="0"/>
    <x v="1"/>
    <x v="0"/>
    <x v="0"/>
    <x v="0"/>
    <x v="0"/>
    <x v="0"/>
    <x v="0"/>
    <x v="0"/>
    <s v="Pagamento a favor da Farmácia São Miguel referente à  aquisição de medicamento do senhor Joaquim Ramos Furtado, conforme anexo."/>
  </r>
  <r>
    <x v="0"/>
    <n v="0"/>
    <n v="0"/>
    <n v="0"/>
    <n v="56930"/>
    <x v="1923"/>
    <x v="0"/>
    <x v="0"/>
    <x v="0"/>
    <s v="01.25.01.10"/>
    <x v="33"/>
    <x v="3"/>
    <x v="3"/>
    <s v="Educação"/>
    <s v="01.25.01"/>
    <s v="Educação"/>
    <s v="01.25.01"/>
    <x v="4"/>
    <x v="0"/>
    <x v="2"/>
    <x v="2"/>
    <x v="0"/>
    <x v="1"/>
    <x v="0"/>
    <x v="0"/>
    <x v="7"/>
    <s v="2024-09-17"/>
    <x v="2"/>
    <n v="56930"/>
    <x v="0"/>
    <m/>
    <x v="0"/>
    <m/>
    <x v="138"/>
    <n v="100391760"/>
    <x v="0"/>
    <x v="0"/>
    <s v="Transporte escolar"/>
    <s v="ORI"/>
    <x v="0"/>
    <m/>
    <x v="0"/>
    <x v="0"/>
    <x v="0"/>
    <x v="0"/>
    <x v="0"/>
    <x v="0"/>
    <x v="0"/>
    <x v="0"/>
    <x v="0"/>
    <x v="0"/>
    <x v="0"/>
    <s v="Transporte escolar"/>
    <x v="0"/>
    <x v="0"/>
    <x v="0"/>
    <x v="0"/>
    <x v="1"/>
    <x v="0"/>
    <x v="0"/>
    <x v="0"/>
    <x v="0"/>
    <x v="0"/>
    <x v="0"/>
    <x v="0"/>
    <s v="Pagamento referente a aquisição de um jogo de maxilas de travão de frente e um jogo de maxilas de travão de trás para a viatura ST-76-QP, afeto ao transporte escolar da CMSM, conforme anexo."/>
  </r>
  <r>
    <x v="0"/>
    <n v="0"/>
    <n v="0"/>
    <n v="0"/>
    <n v="2400"/>
    <x v="1924"/>
    <x v="0"/>
    <x v="0"/>
    <x v="0"/>
    <s v="03.16.15"/>
    <x v="0"/>
    <x v="0"/>
    <x v="0"/>
    <s v="Direção Financeira"/>
    <s v="03.16.15"/>
    <s v="Direção Financeira"/>
    <s v="03.16.15"/>
    <x v="3"/>
    <x v="0"/>
    <x v="0"/>
    <x v="1"/>
    <x v="0"/>
    <x v="0"/>
    <x v="0"/>
    <x v="0"/>
    <x v="7"/>
    <s v="2024-09-17"/>
    <x v="2"/>
    <n v="2400"/>
    <x v="0"/>
    <m/>
    <x v="0"/>
    <m/>
    <x v="11"/>
    <n v="100384352"/>
    <x v="0"/>
    <x v="0"/>
    <s v="Direção Financeira"/>
    <s v="ORI"/>
    <x v="0"/>
    <m/>
    <x v="0"/>
    <x v="0"/>
    <x v="0"/>
    <x v="0"/>
    <x v="0"/>
    <x v="0"/>
    <x v="0"/>
    <x v="0"/>
    <x v="0"/>
    <x v="0"/>
    <x v="0"/>
    <s v="Direção Financeira"/>
    <x v="0"/>
    <x v="0"/>
    <x v="0"/>
    <x v="0"/>
    <x v="0"/>
    <x v="0"/>
    <x v="0"/>
    <x v="0"/>
    <x v="0"/>
    <x v="0"/>
    <x v="0"/>
    <x v="0"/>
    <s v="Ajuda de custo e subsidio transporte a favor do senhor João da Luz Martins Landim, pela sua deslocação à Praia no dia 18 de setembro de 2024, para o efeito de levantamento da viatura ST-77-QP, conforme anexo."/>
  </r>
  <r>
    <x v="0"/>
    <n v="0"/>
    <n v="0"/>
    <n v="0"/>
    <n v="58350"/>
    <x v="1925"/>
    <x v="0"/>
    <x v="0"/>
    <x v="0"/>
    <s v="03.16.02"/>
    <x v="3"/>
    <x v="0"/>
    <x v="0"/>
    <s v="Gabinete do Presidente"/>
    <s v="03.16.02"/>
    <s v="Gabinete do Presidente"/>
    <s v="03.16.02"/>
    <x v="3"/>
    <x v="0"/>
    <x v="0"/>
    <x v="1"/>
    <x v="0"/>
    <x v="0"/>
    <x v="0"/>
    <x v="0"/>
    <x v="7"/>
    <s v="2024-09-19"/>
    <x v="2"/>
    <n v="58350"/>
    <x v="0"/>
    <m/>
    <x v="0"/>
    <m/>
    <x v="326"/>
    <n v="100475805"/>
    <x v="0"/>
    <x v="0"/>
    <s v="Gabinete do Presidente"/>
    <s v="ORI"/>
    <x v="0"/>
    <m/>
    <x v="0"/>
    <x v="0"/>
    <x v="0"/>
    <x v="0"/>
    <x v="0"/>
    <x v="0"/>
    <x v="0"/>
    <x v="0"/>
    <x v="0"/>
    <x v="0"/>
    <x v="0"/>
    <s v="Gabinete do Presidente"/>
    <x v="0"/>
    <x v="0"/>
    <x v="0"/>
    <x v="0"/>
    <x v="0"/>
    <x v="0"/>
    <x v="0"/>
    <x v="0"/>
    <x v="0"/>
    <x v="0"/>
    <x v="0"/>
    <x v="0"/>
    <s v="Pagamento a favor de Multiviagens Tours, referente bilhete de passagem aéreo a do Sr. Herménio Fernandes, conforme anexo."/>
  </r>
  <r>
    <x v="0"/>
    <n v="0"/>
    <n v="0"/>
    <n v="0"/>
    <n v="151578"/>
    <x v="1926"/>
    <x v="0"/>
    <x v="0"/>
    <x v="0"/>
    <s v="01.25.04.22"/>
    <x v="7"/>
    <x v="3"/>
    <x v="3"/>
    <s v="Cultura"/>
    <s v="01.25.04"/>
    <s v="Cultura"/>
    <s v="01.25.04"/>
    <x v="4"/>
    <x v="0"/>
    <x v="2"/>
    <x v="2"/>
    <x v="0"/>
    <x v="1"/>
    <x v="0"/>
    <x v="0"/>
    <x v="7"/>
    <s v="2024-09-19"/>
    <x v="2"/>
    <n v="151578"/>
    <x v="0"/>
    <m/>
    <x v="0"/>
    <m/>
    <x v="156"/>
    <n v="100479531"/>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Calheta São Miguel Tours, Lda, referente bilhete de viagens internacionais, Lis Rai Lis e Nice Rai Nice, conforme anexo."/>
  </r>
  <r>
    <x v="1"/>
    <n v="0"/>
    <n v="0"/>
    <n v="0"/>
    <n v="112200"/>
    <x v="1576"/>
    <x v="0"/>
    <x v="0"/>
    <x v="0"/>
    <s v="01.27.06.80"/>
    <x v="1"/>
    <x v="1"/>
    <x v="1"/>
    <s v="Requalificação Urbana e habitação"/>
    <s v="01.27.06"/>
    <s v="Requalificação Urbana e habitação"/>
    <s v="01.27.06"/>
    <x v="1"/>
    <x v="0"/>
    <x v="0"/>
    <x v="0"/>
    <x v="0"/>
    <x v="1"/>
    <x v="1"/>
    <x v="0"/>
    <x v="7"/>
    <s v="2024-09-19"/>
    <x v="2"/>
    <n v="112200"/>
    <x v="0"/>
    <m/>
    <x v="0"/>
    <m/>
    <x v="327"/>
    <n v="100479499"/>
    <x v="0"/>
    <x v="0"/>
    <s v="Requalificação Urbana de Veneza"/>
    <s v="ORI"/>
    <x v="0"/>
    <m/>
    <x v="0"/>
    <x v="0"/>
    <x v="0"/>
    <x v="0"/>
    <x v="0"/>
    <x v="0"/>
    <x v="0"/>
    <x v="0"/>
    <x v="0"/>
    <x v="0"/>
    <x v="0"/>
    <s v="Requalificação Urbana de Veneza"/>
    <x v="0"/>
    <x v="0"/>
    <x v="0"/>
    <x v="0"/>
    <x v="1"/>
    <x v="0"/>
    <x v="0"/>
    <x v="0"/>
    <x v="0"/>
    <x v="0"/>
    <x v="0"/>
    <x v="0"/>
    <s v="Pagamento referente a aquisição de serviços de perfuração de bazes de postes de iluminação, no âmbito da requalificação urbana e ambiental da Praia de Veneza, conforme anexo."/>
  </r>
  <r>
    <x v="0"/>
    <n v="0"/>
    <n v="0"/>
    <n v="0"/>
    <n v="5095"/>
    <x v="1927"/>
    <x v="0"/>
    <x v="0"/>
    <x v="0"/>
    <s v="03.16.28"/>
    <x v="36"/>
    <x v="0"/>
    <x v="0"/>
    <s v="Gabinete da Auditoria Interna"/>
    <s v="03.16.28"/>
    <s v="Gabinete da Auditoria Interna"/>
    <s v="03.16.28"/>
    <x v="30"/>
    <x v="0"/>
    <x v="0"/>
    <x v="0"/>
    <x v="1"/>
    <x v="0"/>
    <x v="0"/>
    <x v="0"/>
    <x v="7"/>
    <s v="2024-09-19"/>
    <x v="2"/>
    <n v="5095"/>
    <x v="0"/>
    <m/>
    <x v="0"/>
    <m/>
    <x v="2"/>
    <n v="100474696"/>
    <x v="0"/>
    <x v="1"/>
    <s v="Gabinete da Auditoria Interna"/>
    <s v="ORI"/>
    <x v="0"/>
    <s v="GAI"/>
    <x v="0"/>
    <x v="0"/>
    <x v="0"/>
    <x v="0"/>
    <x v="0"/>
    <x v="0"/>
    <x v="0"/>
    <x v="0"/>
    <x v="0"/>
    <x v="0"/>
    <x v="0"/>
    <s v="Gabinete da Auditoria Interna"/>
    <x v="0"/>
    <x v="0"/>
    <x v="0"/>
    <x v="0"/>
    <x v="0"/>
    <x v="0"/>
    <x v="0"/>
    <x v="0"/>
    <x v="0"/>
    <x v="0"/>
    <x v="1"/>
    <x v="0"/>
    <s v="Pagamento de salário referente a 09-2024"/>
  </r>
  <r>
    <x v="0"/>
    <n v="0"/>
    <n v="0"/>
    <n v="0"/>
    <n v="5840"/>
    <x v="1927"/>
    <x v="0"/>
    <x v="0"/>
    <x v="0"/>
    <s v="03.16.28"/>
    <x v="36"/>
    <x v="0"/>
    <x v="0"/>
    <s v="Gabinete da Auditoria Interna"/>
    <s v="03.16.28"/>
    <s v="Gabinete da Auditoria Interna"/>
    <s v="03.16.28"/>
    <x v="30"/>
    <x v="0"/>
    <x v="0"/>
    <x v="0"/>
    <x v="1"/>
    <x v="0"/>
    <x v="0"/>
    <x v="0"/>
    <x v="7"/>
    <s v="2024-09-19"/>
    <x v="2"/>
    <n v="5840"/>
    <x v="0"/>
    <m/>
    <x v="0"/>
    <m/>
    <x v="19"/>
    <n v="100474706"/>
    <x v="0"/>
    <x v="6"/>
    <s v="Gabinete da Auditoria Interna"/>
    <s v="ORI"/>
    <x v="0"/>
    <s v="GAI"/>
    <x v="0"/>
    <x v="0"/>
    <x v="0"/>
    <x v="0"/>
    <x v="0"/>
    <x v="0"/>
    <x v="0"/>
    <x v="0"/>
    <x v="0"/>
    <x v="0"/>
    <x v="0"/>
    <s v="Gabinete da Auditoria Interna"/>
    <x v="0"/>
    <x v="0"/>
    <x v="0"/>
    <x v="0"/>
    <x v="0"/>
    <x v="0"/>
    <x v="0"/>
    <x v="0"/>
    <x v="0"/>
    <x v="0"/>
    <x v="6"/>
    <x v="0"/>
    <s v="Pagamento de salário referente a 09-2024"/>
  </r>
  <r>
    <x v="0"/>
    <n v="0"/>
    <n v="0"/>
    <n v="0"/>
    <n v="62065"/>
    <x v="1927"/>
    <x v="0"/>
    <x v="0"/>
    <x v="0"/>
    <s v="03.16.28"/>
    <x v="36"/>
    <x v="0"/>
    <x v="0"/>
    <s v="Gabinete da Auditoria Interna"/>
    <s v="03.16.28"/>
    <s v="Gabinete da Auditoria Interna"/>
    <s v="03.16.28"/>
    <x v="30"/>
    <x v="0"/>
    <x v="0"/>
    <x v="0"/>
    <x v="1"/>
    <x v="0"/>
    <x v="0"/>
    <x v="0"/>
    <x v="7"/>
    <s v="2024-09-19"/>
    <x v="2"/>
    <n v="62065"/>
    <x v="0"/>
    <m/>
    <x v="0"/>
    <m/>
    <x v="9"/>
    <n v="100474693"/>
    <x v="0"/>
    <x v="0"/>
    <s v="Gabinete da Auditoria Interna"/>
    <s v="ORI"/>
    <x v="0"/>
    <s v="GAI"/>
    <x v="0"/>
    <x v="0"/>
    <x v="0"/>
    <x v="0"/>
    <x v="0"/>
    <x v="0"/>
    <x v="0"/>
    <x v="0"/>
    <x v="0"/>
    <x v="0"/>
    <x v="0"/>
    <s v="Gabinete da Auditoria Interna"/>
    <x v="0"/>
    <x v="0"/>
    <x v="0"/>
    <x v="0"/>
    <x v="0"/>
    <x v="0"/>
    <x v="0"/>
    <x v="0"/>
    <x v="0"/>
    <x v="0"/>
    <x v="0"/>
    <x v="0"/>
    <s v="Pagamento de salário referente a 09-2024"/>
  </r>
  <r>
    <x v="0"/>
    <n v="0"/>
    <n v="0"/>
    <n v="0"/>
    <n v="15929"/>
    <x v="1928"/>
    <x v="0"/>
    <x v="0"/>
    <x v="0"/>
    <s v="03.16.32"/>
    <x v="29"/>
    <x v="0"/>
    <x v="0"/>
    <s v="Gabinete de Comunicação e Imagem"/>
    <s v="03.16.32"/>
    <s v="Gabinete de Comunicação e Imagem"/>
    <s v="03.16.32"/>
    <x v="30"/>
    <x v="0"/>
    <x v="0"/>
    <x v="0"/>
    <x v="1"/>
    <x v="0"/>
    <x v="0"/>
    <x v="0"/>
    <x v="7"/>
    <s v="2024-09-19"/>
    <x v="2"/>
    <n v="15929"/>
    <x v="0"/>
    <m/>
    <x v="0"/>
    <m/>
    <x v="2"/>
    <n v="100474696"/>
    <x v="0"/>
    <x v="1"/>
    <s v="Gabinete de Comunicação e Imagem"/>
    <s v="ORI"/>
    <x v="0"/>
    <s v="GCI"/>
    <x v="0"/>
    <x v="0"/>
    <x v="0"/>
    <x v="0"/>
    <x v="0"/>
    <x v="0"/>
    <x v="0"/>
    <x v="0"/>
    <x v="0"/>
    <x v="0"/>
    <x v="0"/>
    <s v="Gabinete de Comunicação e Imagem"/>
    <x v="0"/>
    <x v="0"/>
    <x v="0"/>
    <x v="0"/>
    <x v="0"/>
    <x v="0"/>
    <x v="0"/>
    <x v="0"/>
    <x v="0"/>
    <x v="0"/>
    <x v="1"/>
    <x v="0"/>
    <s v="Pagamento de salário referente a 09-2024"/>
  </r>
  <r>
    <x v="0"/>
    <n v="0"/>
    <n v="0"/>
    <n v="0"/>
    <n v="14053"/>
    <x v="1928"/>
    <x v="0"/>
    <x v="0"/>
    <x v="0"/>
    <s v="03.16.32"/>
    <x v="29"/>
    <x v="0"/>
    <x v="0"/>
    <s v="Gabinete de Comunicação e Imagem"/>
    <s v="03.16.32"/>
    <s v="Gabinete de Comunicação e Imagem"/>
    <s v="03.16.32"/>
    <x v="30"/>
    <x v="0"/>
    <x v="0"/>
    <x v="0"/>
    <x v="1"/>
    <x v="0"/>
    <x v="0"/>
    <x v="0"/>
    <x v="7"/>
    <s v="2024-09-19"/>
    <x v="2"/>
    <n v="14053"/>
    <x v="0"/>
    <m/>
    <x v="0"/>
    <m/>
    <x v="19"/>
    <n v="100474706"/>
    <x v="0"/>
    <x v="6"/>
    <s v="Gabinete de Comunicação e Imagem"/>
    <s v="ORI"/>
    <x v="0"/>
    <s v="GCI"/>
    <x v="0"/>
    <x v="0"/>
    <x v="0"/>
    <x v="0"/>
    <x v="0"/>
    <x v="0"/>
    <x v="0"/>
    <x v="0"/>
    <x v="0"/>
    <x v="0"/>
    <x v="0"/>
    <s v="Gabinete de Comunicação e Imagem"/>
    <x v="0"/>
    <x v="0"/>
    <x v="0"/>
    <x v="0"/>
    <x v="0"/>
    <x v="0"/>
    <x v="0"/>
    <x v="0"/>
    <x v="0"/>
    <x v="0"/>
    <x v="6"/>
    <x v="0"/>
    <s v="Pagamento de salário referente a 09-2024"/>
  </r>
  <r>
    <x v="0"/>
    <n v="0"/>
    <n v="0"/>
    <n v="0"/>
    <n v="145680"/>
    <x v="1928"/>
    <x v="0"/>
    <x v="0"/>
    <x v="0"/>
    <s v="03.16.32"/>
    <x v="29"/>
    <x v="0"/>
    <x v="0"/>
    <s v="Gabinete de Comunicação e Imagem"/>
    <s v="03.16.32"/>
    <s v="Gabinete de Comunicação e Imagem"/>
    <s v="03.16.32"/>
    <x v="30"/>
    <x v="0"/>
    <x v="0"/>
    <x v="0"/>
    <x v="1"/>
    <x v="0"/>
    <x v="0"/>
    <x v="0"/>
    <x v="7"/>
    <s v="2024-09-19"/>
    <x v="2"/>
    <n v="145680"/>
    <x v="0"/>
    <m/>
    <x v="0"/>
    <m/>
    <x v="9"/>
    <n v="100474693"/>
    <x v="0"/>
    <x v="0"/>
    <s v="Gabinete de Comunicação e Imagem"/>
    <s v="ORI"/>
    <x v="0"/>
    <s v="GCI"/>
    <x v="0"/>
    <x v="0"/>
    <x v="0"/>
    <x v="0"/>
    <x v="0"/>
    <x v="0"/>
    <x v="0"/>
    <x v="0"/>
    <x v="0"/>
    <x v="0"/>
    <x v="0"/>
    <s v="Gabinete de Comunicação e Imagem"/>
    <x v="0"/>
    <x v="0"/>
    <x v="0"/>
    <x v="0"/>
    <x v="0"/>
    <x v="0"/>
    <x v="0"/>
    <x v="0"/>
    <x v="0"/>
    <x v="0"/>
    <x v="0"/>
    <x v="0"/>
    <s v="Pagamento de salário referente a 09-2024"/>
  </r>
  <r>
    <x v="0"/>
    <n v="0"/>
    <n v="0"/>
    <n v="0"/>
    <n v="181"/>
    <x v="1929"/>
    <x v="0"/>
    <x v="0"/>
    <x v="0"/>
    <s v="03.16.27"/>
    <x v="59"/>
    <x v="0"/>
    <x v="0"/>
    <s v="Direção dos Assuntos Jurídicos, Fiscalização e Policia Municipal"/>
    <s v="03.16.27"/>
    <s v="Direção dos Assuntos Jurídicos, Fiscalização e Policia Municipal"/>
    <s v="03.16.27"/>
    <x v="28"/>
    <x v="0"/>
    <x v="0"/>
    <x v="0"/>
    <x v="0"/>
    <x v="0"/>
    <x v="0"/>
    <x v="0"/>
    <x v="7"/>
    <s v="2024-09-19"/>
    <x v="2"/>
    <n v="181"/>
    <x v="0"/>
    <m/>
    <x v="0"/>
    <m/>
    <x v="15"/>
    <n v="100479277"/>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de salário referente a 09-2024"/>
  </r>
  <r>
    <x v="0"/>
    <n v="0"/>
    <n v="0"/>
    <n v="0"/>
    <n v="947"/>
    <x v="1929"/>
    <x v="0"/>
    <x v="0"/>
    <x v="0"/>
    <s v="03.16.27"/>
    <x v="59"/>
    <x v="0"/>
    <x v="0"/>
    <s v="Direção dos Assuntos Jurídicos, Fiscalização e Policia Municipal"/>
    <s v="03.16.27"/>
    <s v="Direção dos Assuntos Jurídicos, Fiscalização e Policia Municipal"/>
    <s v="03.16.27"/>
    <x v="30"/>
    <x v="0"/>
    <x v="0"/>
    <x v="0"/>
    <x v="1"/>
    <x v="0"/>
    <x v="0"/>
    <x v="0"/>
    <x v="7"/>
    <s v="2024-09-19"/>
    <x v="2"/>
    <n v="947"/>
    <x v="0"/>
    <m/>
    <x v="0"/>
    <m/>
    <x v="15"/>
    <n v="100479277"/>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de salário referente a 09-2024"/>
  </r>
  <r>
    <x v="0"/>
    <n v="0"/>
    <n v="0"/>
    <n v="0"/>
    <n v="696"/>
    <x v="1929"/>
    <x v="0"/>
    <x v="0"/>
    <x v="0"/>
    <s v="03.16.27"/>
    <x v="59"/>
    <x v="0"/>
    <x v="0"/>
    <s v="Direção dos Assuntos Jurídicos, Fiscalização e Policia Municipal"/>
    <s v="03.16.27"/>
    <s v="Direção dos Assuntos Jurídicos, Fiscalização e Policia Municipal"/>
    <s v="03.16.27"/>
    <x v="48"/>
    <x v="0"/>
    <x v="0"/>
    <x v="0"/>
    <x v="1"/>
    <x v="0"/>
    <x v="0"/>
    <x v="0"/>
    <x v="7"/>
    <s v="2024-09-19"/>
    <x v="2"/>
    <n v="696"/>
    <x v="0"/>
    <m/>
    <x v="0"/>
    <m/>
    <x v="15"/>
    <n v="100479277"/>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de salário referente a 09-2024"/>
  </r>
  <r>
    <x v="0"/>
    <n v="0"/>
    <n v="0"/>
    <n v="0"/>
    <n v="1079"/>
    <x v="1929"/>
    <x v="0"/>
    <x v="0"/>
    <x v="0"/>
    <s v="03.16.27"/>
    <x v="59"/>
    <x v="0"/>
    <x v="0"/>
    <s v="Direção dos Assuntos Jurídicos, Fiscalização e Policia Municipal"/>
    <s v="03.16.27"/>
    <s v="Direção dos Assuntos Jurídicos, Fiscalização e Policia Municipal"/>
    <s v="03.16.27"/>
    <x v="28"/>
    <x v="0"/>
    <x v="0"/>
    <x v="0"/>
    <x v="0"/>
    <x v="0"/>
    <x v="0"/>
    <x v="0"/>
    <x v="7"/>
    <s v="2024-09-19"/>
    <x v="2"/>
    <n v="1079"/>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9-2024"/>
  </r>
  <r>
    <x v="0"/>
    <n v="0"/>
    <n v="0"/>
    <n v="0"/>
    <n v="5627"/>
    <x v="1929"/>
    <x v="0"/>
    <x v="0"/>
    <x v="0"/>
    <s v="03.16.27"/>
    <x v="59"/>
    <x v="0"/>
    <x v="0"/>
    <s v="Direção dos Assuntos Jurídicos, Fiscalização e Policia Municipal"/>
    <s v="03.16.27"/>
    <s v="Direção dos Assuntos Jurídicos, Fiscalização e Policia Municipal"/>
    <s v="03.16.27"/>
    <x v="30"/>
    <x v="0"/>
    <x v="0"/>
    <x v="0"/>
    <x v="1"/>
    <x v="0"/>
    <x v="0"/>
    <x v="0"/>
    <x v="7"/>
    <s v="2024-09-19"/>
    <x v="2"/>
    <n v="5627"/>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9-2024"/>
  </r>
  <r>
    <x v="0"/>
    <n v="0"/>
    <n v="0"/>
    <n v="0"/>
    <n v="4128"/>
    <x v="1929"/>
    <x v="0"/>
    <x v="0"/>
    <x v="0"/>
    <s v="03.16.27"/>
    <x v="59"/>
    <x v="0"/>
    <x v="0"/>
    <s v="Direção dos Assuntos Jurídicos, Fiscalização e Policia Municipal"/>
    <s v="03.16.27"/>
    <s v="Direção dos Assuntos Jurídicos, Fiscalização e Policia Municipal"/>
    <s v="03.16.27"/>
    <x v="48"/>
    <x v="0"/>
    <x v="0"/>
    <x v="0"/>
    <x v="1"/>
    <x v="0"/>
    <x v="0"/>
    <x v="0"/>
    <x v="7"/>
    <s v="2024-09-19"/>
    <x v="2"/>
    <n v="4128"/>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9-2024"/>
  </r>
  <r>
    <x v="0"/>
    <n v="0"/>
    <n v="0"/>
    <n v="0"/>
    <n v="68"/>
    <x v="1929"/>
    <x v="0"/>
    <x v="0"/>
    <x v="0"/>
    <s v="03.16.27"/>
    <x v="59"/>
    <x v="0"/>
    <x v="0"/>
    <s v="Direção dos Assuntos Jurídicos, Fiscalização e Policia Municipal"/>
    <s v="03.16.27"/>
    <s v="Direção dos Assuntos Jurídicos, Fiscalização e Policia Municipal"/>
    <s v="03.16.27"/>
    <x v="28"/>
    <x v="0"/>
    <x v="0"/>
    <x v="0"/>
    <x v="0"/>
    <x v="0"/>
    <x v="0"/>
    <x v="0"/>
    <x v="7"/>
    <s v="2024-09-19"/>
    <x v="2"/>
    <n v="68"/>
    <x v="0"/>
    <m/>
    <x v="0"/>
    <m/>
    <x v="16"/>
    <n v="10047470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de salário referente a 09-2024"/>
  </r>
  <r>
    <x v="0"/>
    <n v="0"/>
    <n v="0"/>
    <n v="0"/>
    <n v="358"/>
    <x v="1929"/>
    <x v="0"/>
    <x v="0"/>
    <x v="0"/>
    <s v="03.16.27"/>
    <x v="59"/>
    <x v="0"/>
    <x v="0"/>
    <s v="Direção dos Assuntos Jurídicos, Fiscalização e Policia Municipal"/>
    <s v="03.16.27"/>
    <s v="Direção dos Assuntos Jurídicos, Fiscalização e Policia Municipal"/>
    <s v="03.16.27"/>
    <x v="30"/>
    <x v="0"/>
    <x v="0"/>
    <x v="0"/>
    <x v="1"/>
    <x v="0"/>
    <x v="0"/>
    <x v="0"/>
    <x v="7"/>
    <s v="2024-09-19"/>
    <x v="2"/>
    <n v="358"/>
    <x v="0"/>
    <m/>
    <x v="0"/>
    <m/>
    <x v="16"/>
    <n v="10047470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de salário referente a 09-2024"/>
  </r>
  <r>
    <x v="0"/>
    <n v="0"/>
    <n v="0"/>
    <n v="0"/>
    <n v="264"/>
    <x v="1929"/>
    <x v="0"/>
    <x v="0"/>
    <x v="0"/>
    <s v="03.16.27"/>
    <x v="59"/>
    <x v="0"/>
    <x v="0"/>
    <s v="Direção dos Assuntos Jurídicos, Fiscalização e Policia Municipal"/>
    <s v="03.16.27"/>
    <s v="Direção dos Assuntos Jurídicos, Fiscalização e Policia Municipal"/>
    <s v="03.16.27"/>
    <x v="48"/>
    <x v="0"/>
    <x v="0"/>
    <x v="0"/>
    <x v="1"/>
    <x v="0"/>
    <x v="0"/>
    <x v="0"/>
    <x v="7"/>
    <s v="2024-09-19"/>
    <x v="2"/>
    <n v="264"/>
    <x v="0"/>
    <m/>
    <x v="0"/>
    <m/>
    <x v="16"/>
    <n v="10047470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de salário referente a 09-2024"/>
  </r>
  <r>
    <x v="0"/>
    <n v="0"/>
    <n v="0"/>
    <n v="0"/>
    <n v="1934"/>
    <x v="1929"/>
    <x v="0"/>
    <x v="0"/>
    <x v="0"/>
    <s v="03.16.27"/>
    <x v="59"/>
    <x v="0"/>
    <x v="0"/>
    <s v="Direção dos Assuntos Jurídicos, Fiscalização e Policia Municipal"/>
    <s v="03.16.27"/>
    <s v="Direção dos Assuntos Jurídicos, Fiscalização e Policia Municipal"/>
    <s v="03.16.27"/>
    <x v="28"/>
    <x v="0"/>
    <x v="0"/>
    <x v="0"/>
    <x v="0"/>
    <x v="0"/>
    <x v="0"/>
    <x v="0"/>
    <x v="7"/>
    <s v="2024-09-19"/>
    <x v="2"/>
    <n v="1934"/>
    <x v="0"/>
    <m/>
    <x v="0"/>
    <m/>
    <x v="19"/>
    <n v="100474706"/>
    <x v="0"/>
    <x v="6"/>
    <s v="Direção dos Assuntos Jurídicos, Fiscalização e Policia Municipal"/>
    <s v="ORI"/>
    <x v="0"/>
    <m/>
    <x v="0"/>
    <x v="0"/>
    <x v="0"/>
    <x v="0"/>
    <x v="0"/>
    <x v="0"/>
    <x v="0"/>
    <x v="0"/>
    <x v="0"/>
    <x v="0"/>
    <x v="0"/>
    <s v="Direção dos Assuntos Jurídicos, Fiscalização e Policia Municipal"/>
    <x v="0"/>
    <x v="0"/>
    <x v="0"/>
    <x v="0"/>
    <x v="0"/>
    <x v="0"/>
    <x v="0"/>
    <x v="0"/>
    <x v="0"/>
    <x v="0"/>
    <x v="6"/>
    <x v="0"/>
    <s v="Pagamento de salário referente a 09-2024"/>
  </r>
  <r>
    <x v="0"/>
    <n v="0"/>
    <n v="0"/>
    <n v="0"/>
    <n v="10084"/>
    <x v="1929"/>
    <x v="0"/>
    <x v="0"/>
    <x v="0"/>
    <s v="03.16.27"/>
    <x v="59"/>
    <x v="0"/>
    <x v="0"/>
    <s v="Direção dos Assuntos Jurídicos, Fiscalização e Policia Municipal"/>
    <s v="03.16.27"/>
    <s v="Direção dos Assuntos Jurídicos, Fiscalização e Policia Municipal"/>
    <s v="03.16.27"/>
    <x v="30"/>
    <x v="0"/>
    <x v="0"/>
    <x v="0"/>
    <x v="1"/>
    <x v="0"/>
    <x v="0"/>
    <x v="0"/>
    <x v="7"/>
    <s v="2024-09-19"/>
    <x v="2"/>
    <n v="10084"/>
    <x v="0"/>
    <m/>
    <x v="0"/>
    <m/>
    <x v="19"/>
    <n v="100474706"/>
    <x v="0"/>
    <x v="6"/>
    <s v="Direção dos Assuntos Jurídicos, Fiscalização e Policia Municipal"/>
    <s v="ORI"/>
    <x v="0"/>
    <m/>
    <x v="0"/>
    <x v="0"/>
    <x v="0"/>
    <x v="0"/>
    <x v="0"/>
    <x v="0"/>
    <x v="0"/>
    <x v="0"/>
    <x v="0"/>
    <x v="0"/>
    <x v="0"/>
    <s v="Direção dos Assuntos Jurídicos, Fiscalização e Policia Municipal"/>
    <x v="0"/>
    <x v="0"/>
    <x v="0"/>
    <x v="0"/>
    <x v="0"/>
    <x v="0"/>
    <x v="0"/>
    <x v="0"/>
    <x v="0"/>
    <x v="0"/>
    <x v="6"/>
    <x v="0"/>
    <s v="Pagamento de salário referente a 09-2024"/>
  </r>
  <r>
    <x v="0"/>
    <n v="0"/>
    <n v="0"/>
    <n v="0"/>
    <n v="7395"/>
    <x v="1929"/>
    <x v="0"/>
    <x v="0"/>
    <x v="0"/>
    <s v="03.16.27"/>
    <x v="59"/>
    <x v="0"/>
    <x v="0"/>
    <s v="Direção dos Assuntos Jurídicos, Fiscalização e Policia Municipal"/>
    <s v="03.16.27"/>
    <s v="Direção dos Assuntos Jurídicos, Fiscalização e Policia Municipal"/>
    <s v="03.16.27"/>
    <x v="48"/>
    <x v="0"/>
    <x v="0"/>
    <x v="0"/>
    <x v="1"/>
    <x v="0"/>
    <x v="0"/>
    <x v="0"/>
    <x v="7"/>
    <s v="2024-09-19"/>
    <x v="2"/>
    <n v="7395"/>
    <x v="0"/>
    <m/>
    <x v="0"/>
    <m/>
    <x v="19"/>
    <n v="100474706"/>
    <x v="0"/>
    <x v="6"/>
    <s v="Direção dos Assuntos Jurídicos, Fiscalização e Policia Municipal"/>
    <s v="ORI"/>
    <x v="0"/>
    <m/>
    <x v="0"/>
    <x v="0"/>
    <x v="0"/>
    <x v="0"/>
    <x v="0"/>
    <x v="0"/>
    <x v="0"/>
    <x v="0"/>
    <x v="0"/>
    <x v="0"/>
    <x v="0"/>
    <s v="Direção dos Assuntos Jurídicos, Fiscalização e Policia Municipal"/>
    <x v="0"/>
    <x v="0"/>
    <x v="0"/>
    <x v="0"/>
    <x v="0"/>
    <x v="0"/>
    <x v="0"/>
    <x v="0"/>
    <x v="0"/>
    <x v="0"/>
    <x v="6"/>
    <x v="0"/>
    <s v="Pagamento de salário referente a 09-2024"/>
  </r>
  <r>
    <x v="0"/>
    <n v="0"/>
    <n v="0"/>
    <n v="0"/>
    <n v="23592"/>
    <x v="1929"/>
    <x v="0"/>
    <x v="0"/>
    <x v="0"/>
    <s v="03.16.27"/>
    <x v="59"/>
    <x v="0"/>
    <x v="0"/>
    <s v="Direção dos Assuntos Jurídicos, Fiscalização e Policia Municipal"/>
    <s v="03.16.27"/>
    <s v="Direção dos Assuntos Jurídicos, Fiscalização e Policia Municipal"/>
    <s v="03.16.27"/>
    <x v="28"/>
    <x v="0"/>
    <x v="0"/>
    <x v="0"/>
    <x v="0"/>
    <x v="0"/>
    <x v="0"/>
    <x v="0"/>
    <x v="7"/>
    <s v="2024-09-19"/>
    <x v="2"/>
    <n v="23592"/>
    <x v="0"/>
    <m/>
    <x v="0"/>
    <m/>
    <x v="9"/>
    <n v="100474693"/>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9-2024"/>
  </r>
  <r>
    <x v="0"/>
    <n v="0"/>
    <n v="0"/>
    <n v="0"/>
    <n v="122984"/>
    <x v="1929"/>
    <x v="0"/>
    <x v="0"/>
    <x v="0"/>
    <s v="03.16.27"/>
    <x v="59"/>
    <x v="0"/>
    <x v="0"/>
    <s v="Direção dos Assuntos Jurídicos, Fiscalização e Policia Municipal"/>
    <s v="03.16.27"/>
    <s v="Direção dos Assuntos Jurídicos, Fiscalização e Policia Municipal"/>
    <s v="03.16.27"/>
    <x v="30"/>
    <x v="0"/>
    <x v="0"/>
    <x v="0"/>
    <x v="1"/>
    <x v="0"/>
    <x v="0"/>
    <x v="0"/>
    <x v="7"/>
    <s v="2024-09-19"/>
    <x v="2"/>
    <n v="122984"/>
    <x v="0"/>
    <m/>
    <x v="0"/>
    <m/>
    <x v="9"/>
    <n v="100474693"/>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9-2024"/>
  </r>
  <r>
    <x v="0"/>
    <n v="0"/>
    <n v="0"/>
    <n v="0"/>
    <n v="90179"/>
    <x v="1929"/>
    <x v="0"/>
    <x v="0"/>
    <x v="0"/>
    <s v="03.16.27"/>
    <x v="59"/>
    <x v="0"/>
    <x v="0"/>
    <s v="Direção dos Assuntos Jurídicos, Fiscalização e Policia Municipal"/>
    <s v="03.16.27"/>
    <s v="Direção dos Assuntos Jurídicos, Fiscalização e Policia Municipal"/>
    <s v="03.16.27"/>
    <x v="48"/>
    <x v="0"/>
    <x v="0"/>
    <x v="0"/>
    <x v="1"/>
    <x v="0"/>
    <x v="0"/>
    <x v="0"/>
    <x v="7"/>
    <s v="2024-09-19"/>
    <x v="2"/>
    <n v="90179"/>
    <x v="0"/>
    <m/>
    <x v="0"/>
    <m/>
    <x v="9"/>
    <n v="100474693"/>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9-2024"/>
  </r>
  <r>
    <x v="0"/>
    <n v="0"/>
    <n v="0"/>
    <n v="0"/>
    <n v="882"/>
    <x v="1930"/>
    <x v="0"/>
    <x v="0"/>
    <x v="0"/>
    <s v="03.16.12"/>
    <x v="40"/>
    <x v="0"/>
    <x v="0"/>
    <s v="Direcção de Urbanismo"/>
    <s v="03.16.12"/>
    <s v="Direcção de Urbanismo"/>
    <s v="03.16.12"/>
    <x v="31"/>
    <x v="0"/>
    <x v="0"/>
    <x v="1"/>
    <x v="0"/>
    <x v="0"/>
    <x v="0"/>
    <x v="0"/>
    <x v="7"/>
    <s v="2024-09-19"/>
    <x v="2"/>
    <n v="882"/>
    <x v="0"/>
    <m/>
    <x v="0"/>
    <m/>
    <x v="2"/>
    <n v="100474696"/>
    <x v="0"/>
    <x v="1"/>
    <s v="Direcção de Urbanismo"/>
    <s v="ORI"/>
    <x v="0"/>
    <m/>
    <x v="0"/>
    <x v="0"/>
    <x v="0"/>
    <x v="0"/>
    <x v="0"/>
    <x v="0"/>
    <x v="0"/>
    <x v="0"/>
    <x v="0"/>
    <x v="0"/>
    <x v="0"/>
    <s v="Direcção de Urbanismo"/>
    <x v="0"/>
    <x v="0"/>
    <x v="0"/>
    <x v="0"/>
    <x v="0"/>
    <x v="0"/>
    <x v="0"/>
    <x v="0"/>
    <x v="0"/>
    <x v="0"/>
    <x v="1"/>
    <x v="0"/>
    <s v="Pagamento de salário referente a 09-2024"/>
  </r>
  <r>
    <x v="0"/>
    <n v="0"/>
    <n v="0"/>
    <n v="0"/>
    <n v="5266"/>
    <x v="1930"/>
    <x v="0"/>
    <x v="0"/>
    <x v="0"/>
    <s v="03.16.12"/>
    <x v="40"/>
    <x v="0"/>
    <x v="0"/>
    <s v="Direcção de Urbanismo"/>
    <s v="03.16.12"/>
    <s v="Direcção de Urbanismo"/>
    <s v="03.16.12"/>
    <x v="30"/>
    <x v="0"/>
    <x v="0"/>
    <x v="0"/>
    <x v="1"/>
    <x v="0"/>
    <x v="0"/>
    <x v="0"/>
    <x v="7"/>
    <s v="2024-09-19"/>
    <x v="2"/>
    <n v="5266"/>
    <x v="0"/>
    <m/>
    <x v="0"/>
    <m/>
    <x v="2"/>
    <n v="100474696"/>
    <x v="0"/>
    <x v="1"/>
    <s v="Direcção de Urbanismo"/>
    <s v="ORI"/>
    <x v="0"/>
    <m/>
    <x v="0"/>
    <x v="0"/>
    <x v="0"/>
    <x v="0"/>
    <x v="0"/>
    <x v="0"/>
    <x v="0"/>
    <x v="0"/>
    <x v="0"/>
    <x v="0"/>
    <x v="0"/>
    <s v="Direcção de Urbanismo"/>
    <x v="0"/>
    <x v="0"/>
    <x v="0"/>
    <x v="0"/>
    <x v="0"/>
    <x v="0"/>
    <x v="0"/>
    <x v="0"/>
    <x v="0"/>
    <x v="0"/>
    <x v="1"/>
    <x v="0"/>
    <s v="Pagamento de salário referente a 09-2024"/>
  </r>
  <r>
    <x v="0"/>
    <n v="0"/>
    <n v="0"/>
    <n v="0"/>
    <n v="8831"/>
    <x v="1930"/>
    <x v="0"/>
    <x v="0"/>
    <x v="0"/>
    <s v="03.16.12"/>
    <x v="40"/>
    <x v="0"/>
    <x v="0"/>
    <s v="Direcção de Urbanismo"/>
    <s v="03.16.12"/>
    <s v="Direcção de Urbanismo"/>
    <s v="03.16.12"/>
    <x v="49"/>
    <x v="0"/>
    <x v="0"/>
    <x v="0"/>
    <x v="1"/>
    <x v="0"/>
    <x v="0"/>
    <x v="0"/>
    <x v="7"/>
    <s v="2024-09-19"/>
    <x v="2"/>
    <n v="8831"/>
    <x v="0"/>
    <m/>
    <x v="0"/>
    <m/>
    <x v="2"/>
    <n v="100474696"/>
    <x v="0"/>
    <x v="1"/>
    <s v="Direcção de Urbanismo"/>
    <s v="ORI"/>
    <x v="0"/>
    <m/>
    <x v="0"/>
    <x v="0"/>
    <x v="0"/>
    <x v="0"/>
    <x v="0"/>
    <x v="0"/>
    <x v="0"/>
    <x v="0"/>
    <x v="0"/>
    <x v="0"/>
    <x v="0"/>
    <s v="Direcção de Urbanismo"/>
    <x v="0"/>
    <x v="0"/>
    <x v="0"/>
    <x v="0"/>
    <x v="0"/>
    <x v="0"/>
    <x v="0"/>
    <x v="0"/>
    <x v="0"/>
    <x v="0"/>
    <x v="1"/>
    <x v="0"/>
    <s v="Pagamento de salário referente a 09-2024"/>
  </r>
  <r>
    <x v="0"/>
    <n v="0"/>
    <n v="0"/>
    <n v="0"/>
    <n v="921"/>
    <x v="1930"/>
    <x v="0"/>
    <x v="0"/>
    <x v="0"/>
    <s v="03.16.12"/>
    <x v="40"/>
    <x v="0"/>
    <x v="0"/>
    <s v="Direcção de Urbanismo"/>
    <s v="03.16.12"/>
    <s v="Direcção de Urbanismo"/>
    <s v="03.16.12"/>
    <x v="31"/>
    <x v="0"/>
    <x v="0"/>
    <x v="1"/>
    <x v="0"/>
    <x v="0"/>
    <x v="0"/>
    <x v="0"/>
    <x v="7"/>
    <s v="2024-09-19"/>
    <x v="2"/>
    <n v="921"/>
    <x v="0"/>
    <m/>
    <x v="0"/>
    <m/>
    <x v="19"/>
    <n v="100474706"/>
    <x v="0"/>
    <x v="6"/>
    <s v="Direcção de Urbanismo"/>
    <s v="ORI"/>
    <x v="0"/>
    <m/>
    <x v="0"/>
    <x v="0"/>
    <x v="0"/>
    <x v="0"/>
    <x v="0"/>
    <x v="0"/>
    <x v="0"/>
    <x v="0"/>
    <x v="0"/>
    <x v="0"/>
    <x v="0"/>
    <s v="Direcção de Urbanismo"/>
    <x v="0"/>
    <x v="0"/>
    <x v="0"/>
    <x v="0"/>
    <x v="0"/>
    <x v="0"/>
    <x v="0"/>
    <x v="0"/>
    <x v="0"/>
    <x v="0"/>
    <x v="6"/>
    <x v="0"/>
    <s v="Pagamento de salário referente a 09-2024"/>
  </r>
  <r>
    <x v="0"/>
    <n v="0"/>
    <n v="0"/>
    <n v="0"/>
    <n v="5495"/>
    <x v="1930"/>
    <x v="0"/>
    <x v="0"/>
    <x v="0"/>
    <s v="03.16.12"/>
    <x v="40"/>
    <x v="0"/>
    <x v="0"/>
    <s v="Direcção de Urbanismo"/>
    <s v="03.16.12"/>
    <s v="Direcção de Urbanismo"/>
    <s v="03.16.12"/>
    <x v="30"/>
    <x v="0"/>
    <x v="0"/>
    <x v="0"/>
    <x v="1"/>
    <x v="0"/>
    <x v="0"/>
    <x v="0"/>
    <x v="7"/>
    <s v="2024-09-19"/>
    <x v="2"/>
    <n v="5495"/>
    <x v="0"/>
    <m/>
    <x v="0"/>
    <m/>
    <x v="19"/>
    <n v="100474706"/>
    <x v="0"/>
    <x v="6"/>
    <s v="Direcção de Urbanismo"/>
    <s v="ORI"/>
    <x v="0"/>
    <m/>
    <x v="0"/>
    <x v="0"/>
    <x v="0"/>
    <x v="0"/>
    <x v="0"/>
    <x v="0"/>
    <x v="0"/>
    <x v="0"/>
    <x v="0"/>
    <x v="0"/>
    <x v="0"/>
    <s v="Direcção de Urbanismo"/>
    <x v="0"/>
    <x v="0"/>
    <x v="0"/>
    <x v="0"/>
    <x v="0"/>
    <x v="0"/>
    <x v="0"/>
    <x v="0"/>
    <x v="0"/>
    <x v="0"/>
    <x v="6"/>
    <x v="0"/>
    <s v="Pagamento de salário referente a 09-2024"/>
  </r>
  <r>
    <x v="0"/>
    <n v="0"/>
    <n v="0"/>
    <n v="0"/>
    <n v="9216"/>
    <x v="1930"/>
    <x v="0"/>
    <x v="0"/>
    <x v="0"/>
    <s v="03.16.12"/>
    <x v="40"/>
    <x v="0"/>
    <x v="0"/>
    <s v="Direcção de Urbanismo"/>
    <s v="03.16.12"/>
    <s v="Direcção de Urbanismo"/>
    <s v="03.16.12"/>
    <x v="49"/>
    <x v="0"/>
    <x v="0"/>
    <x v="0"/>
    <x v="1"/>
    <x v="0"/>
    <x v="0"/>
    <x v="0"/>
    <x v="7"/>
    <s v="2024-09-19"/>
    <x v="2"/>
    <n v="9216"/>
    <x v="0"/>
    <m/>
    <x v="0"/>
    <m/>
    <x v="19"/>
    <n v="100474706"/>
    <x v="0"/>
    <x v="6"/>
    <s v="Direcção de Urbanismo"/>
    <s v="ORI"/>
    <x v="0"/>
    <m/>
    <x v="0"/>
    <x v="0"/>
    <x v="0"/>
    <x v="0"/>
    <x v="0"/>
    <x v="0"/>
    <x v="0"/>
    <x v="0"/>
    <x v="0"/>
    <x v="0"/>
    <x v="0"/>
    <s v="Direcção de Urbanismo"/>
    <x v="0"/>
    <x v="0"/>
    <x v="0"/>
    <x v="0"/>
    <x v="0"/>
    <x v="0"/>
    <x v="0"/>
    <x v="0"/>
    <x v="0"/>
    <x v="0"/>
    <x v="6"/>
    <x v="0"/>
    <s v="Pagamento de salário referente a 09-2024"/>
  </r>
  <r>
    <x v="0"/>
    <n v="0"/>
    <n v="0"/>
    <n v="0"/>
    <n v="10437"/>
    <x v="1930"/>
    <x v="0"/>
    <x v="0"/>
    <x v="0"/>
    <s v="03.16.12"/>
    <x v="40"/>
    <x v="0"/>
    <x v="0"/>
    <s v="Direcção de Urbanismo"/>
    <s v="03.16.12"/>
    <s v="Direcção de Urbanismo"/>
    <s v="03.16.12"/>
    <x v="31"/>
    <x v="0"/>
    <x v="0"/>
    <x v="1"/>
    <x v="0"/>
    <x v="0"/>
    <x v="0"/>
    <x v="0"/>
    <x v="7"/>
    <s v="2024-09-19"/>
    <x v="2"/>
    <n v="10437"/>
    <x v="0"/>
    <m/>
    <x v="0"/>
    <m/>
    <x v="9"/>
    <n v="100474693"/>
    <x v="0"/>
    <x v="0"/>
    <s v="Direcção de Urbanismo"/>
    <s v="ORI"/>
    <x v="0"/>
    <m/>
    <x v="0"/>
    <x v="0"/>
    <x v="0"/>
    <x v="0"/>
    <x v="0"/>
    <x v="0"/>
    <x v="0"/>
    <x v="0"/>
    <x v="0"/>
    <x v="0"/>
    <x v="0"/>
    <s v="Direcção de Urbanismo"/>
    <x v="0"/>
    <x v="0"/>
    <x v="0"/>
    <x v="0"/>
    <x v="0"/>
    <x v="0"/>
    <x v="0"/>
    <x v="0"/>
    <x v="0"/>
    <x v="0"/>
    <x v="0"/>
    <x v="0"/>
    <s v="Pagamento de salário referente a 09-2024"/>
  </r>
  <r>
    <x v="0"/>
    <n v="0"/>
    <n v="0"/>
    <n v="0"/>
    <n v="62239"/>
    <x v="1930"/>
    <x v="0"/>
    <x v="0"/>
    <x v="0"/>
    <s v="03.16.12"/>
    <x v="40"/>
    <x v="0"/>
    <x v="0"/>
    <s v="Direcção de Urbanismo"/>
    <s v="03.16.12"/>
    <s v="Direcção de Urbanismo"/>
    <s v="03.16.12"/>
    <x v="30"/>
    <x v="0"/>
    <x v="0"/>
    <x v="0"/>
    <x v="1"/>
    <x v="0"/>
    <x v="0"/>
    <x v="0"/>
    <x v="7"/>
    <s v="2024-09-19"/>
    <x v="2"/>
    <n v="62239"/>
    <x v="0"/>
    <m/>
    <x v="0"/>
    <m/>
    <x v="9"/>
    <n v="100474693"/>
    <x v="0"/>
    <x v="0"/>
    <s v="Direcção de Urbanismo"/>
    <s v="ORI"/>
    <x v="0"/>
    <m/>
    <x v="0"/>
    <x v="0"/>
    <x v="0"/>
    <x v="0"/>
    <x v="0"/>
    <x v="0"/>
    <x v="0"/>
    <x v="0"/>
    <x v="0"/>
    <x v="0"/>
    <x v="0"/>
    <s v="Direcção de Urbanismo"/>
    <x v="0"/>
    <x v="0"/>
    <x v="0"/>
    <x v="0"/>
    <x v="0"/>
    <x v="0"/>
    <x v="0"/>
    <x v="0"/>
    <x v="0"/>
    <x v="0"/>
    <x v="0"/>
    <x v="0"/>
    <s v="Pagamento de salário referente a 09-2024"/>
  </r>
  <r>
    <x v="0"/>
    <n v="0"/>
    <n v="0"/>
    <n v="0"/>
    <n v="104353"/>
    <x v="1930"/>
    <x v="0"/>
    <x v="0"/>
    <x v="0"/>
    <s v="03.16.12"/>
    <x v="40"/>
    <x v="0"/>
    <x v="0"/>
    <s v="Direcção de Urbanismo"/>
    <s v="03.16.12"/>
    <s v="Direcção de Urbanismo"/>
    <s v="03.16.12"/>
    <x v="49"/>
    <x v="0"/>
    <x v="0"/>
    <x v="0"/>
    <x v="1"/>
    <x v="0"/>
    <x v="0"/>
    <x v="0"/>
    <x v="7"/>
    <s v="2024-09-19"/>
    <x v="2"/>
    <n v="104353"/>
    <x v="0"/>
    <m/>
    <x v="0"/>
    <m/>
    <x v="9"/>
    <n v="100474693"/>
    <x v="0"/>
    <x v="0"/>
    <s v="Direcção de Urbanismo"/>
    <s v="ORI"/>
    <x v="0"/>
    <m/>
    <x v="0"/>
    <x v="0"/>
    <x v="0"/>
    <x v="0"/>
    <x v="0"/>
    <x v="0"/>
    <x v="0"/>
    <x v="0"/>
    <x v="0"/>
    <x v="0"/>
    <x v="0"/>
    <s v="Direcção de Urbanismo"/>
    <x v="0"/>
    <x v="0"/>
    <x v="0"/>
    <x v="0"/>
    <x v="0"/>
    <x v="0"/>
    <x v="0"/>
    <x v="0"/>
    <x v="0"/>
    <x v="0"/>
    <x v="0"/>
    <x v="0"/>
    <s v="Pagamento de salário referente a 09-2024"/>
  </r>
  <r>
    <x v="0"/>
    <n v="0"/>
    <n v="0"/>
    <n v="0"/>
    <n v="10834"/>
    <x v="1931"/>
    <x v="0"/>
    <x v="0"/>
    <x v="0"/>
    <s v="03.16.20"/>
    <x v="55"/>
    <x v="0"/>
    <x v="0"/>
    <s v="Dir. do Comércio, Indústria, Transporte Feiras e Pesca"/>
    <s v="03.16.20"/>
    <s v="Dir. do Comércio, Indústria, Transporte Feiras e Pesca"/>
    <s v="03.16.20"/>
    <x v="48"/>
    <x v="0"/>
    <x v="0"/>
    <x v="0"/>
    <x v="1"/>
    <x v="0"/>
    <x v="0"/>
    <x v="0"/>
    <x v="7"/>
    <s v="2024-09-19"/>
    <x v="2"/>
    <n v="10834"/>
    <x v="0"/>
    <m/>
    <x v="0"/>
    <m/>
    <x v="2"/>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09-2024"/>
  </r>
  <r>
    <x v="0"/>
    <n v="0"/>
    <n v="0"/>
    <n v="0"/>
    <n v="8213"/>
    <x v="1931"/>
    <x v="0"/>
    <x v="0"/>
    <x v="0"/>
    <s v="03.16.20"/>
    <x v="55"/>
    <x v="0"/>
    <x v="0"/>
    <s v="Dir. do Comércio, Indústria, Transporte Feiras e Pesca"/>
    <s v="03.16.20"/>
    <s v="Dir. do Comércio, Indústria, Transporte Feiras e Pesca"/>
    <s v="03.16.20"/>
    <x v="48"/>
    <x v="0"/>
    <x v="0"/>
    <x v="0"/>
    <x v="1"/>
    <x v="0"/>
    <x v="0"/>
    <x v="0"/>
    <x v="7"/>
    <s v="2024-09-19"/>
    <x v="2"/>
    <n v="8213"/>
    <x v="0"/>
    <m/>
    <x v="0"/>
    <m/>
    <x v="19"/>
    <n v="100474706"/>
    <x v="0"/>
    <x v="6"/>
    <s v="Dir. do Comércio, Indústria, Transporte Feiras e Pesca"/>
    <s v="ORI"/>
    <x v="0"/>
    <m/>
    <x v="0"/>
    <x v="0"/>
    <x v="0"/>
    <x v="0"/>
    <x v="0"/>
    <x v="0"/>
    <x v="0"/>
    <x v="0"/>
    <x v="0"/>
    <x v="0"/>
    <x v="0"/>
    <s v="Dir. do Comércio, Indústria, Transporte Feiras e Pesca"/>
    <x v="0"/>
    <x v="0"/>
    <x v="0"/>
    <x v="0"/>
    <x v="0"/>
    <x v="0"/>
    <x v="0"/>
    <x v="0"/>
    <x v="0"/>
    <x v="0"/>
    <x v="6"/>
    <x v="0"/>
    <s v="Pagamento de salário referente a 09-2024"/>
  </r>
  <r>
    <x v="0"/>
    <n v="0"/>
    <n v="0"/>
    <n v="0"/>
    <n v="83615"/>
    <x v="1931"/>
    <x v="0"/>
    <x v="0"/>
    <x v="0"/>
    <s v="03.16.20"/>
    <x v="55"/>
    <x v="0"/>
    <x v="0"/>
    <s v="Dir. do Comércio, Indústria, Transporte Feiras e Pesca"/>
    <s v="03.16.20"/>
    <s v="Dir. do Comércio, Indústria, Transporte Feiras e Pesca"/>
    <s v="03.16.20"/>
    <x v="48"/>
    <x v="0"/>
    <x v="0"/>
    <x v="0"/>
    <x v="1"/>
    <x v="0"/>
    <x v="0"/>
    <x v="0"/>
    <x v="7"/>
    <s v="2024-09-19"/>
    <x v="2"/>
    <n v="83615"/>
    <x v="0"/>
    <m/>
    <x v="0"/>
    <m/>
    <x v="9"/>
    <n v="100474693"/>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09-2024"/>
  </r>
  <r>
    <x v="0"/>
    <n v="0"/>
    <n v="0"/>
    <n v="0"/>
    <n v="7350"/>
    <x v="1932"/>
    <x v="0"/>
    <x v="0"/>
    <x v="0"/>
    <s v="01.25.03.09"/>
    <x v="50"/>
    <x v="3"/>
    <x v="3"/>
    <s v="Emprego e Formação profissional"/>
    <s v="01.25.03"/>
    <s v="Emprego e Formação profissional"/>
    <s v="01.25.03"/>
    <x v="4"/>
    <x v="0"/>
    <x v="2"/>
    <x v="2"/>
    <x v="0"/>
    <x v="1"/>
    <x v="0"/>
    <x v="0"/>
    <x v="7"/>
    <s v="2024-09-20"/>
    <x v="2"/>
    <n v="7350"/>
    <x v="0"/>
    <m/>
    <x v="0"/>
    <m/>
    <x v="130"/>
    <n v="100411663"/>
    <x v="0"/>
    <x v="0"/>
    <s v="Apoio a formação profissional"/>
    <s v="ORI"/>
    <x v="0"/>
    <m/>
    <x v="0"/>
    <x v="0"/>
    <x v="0"/>
    <x v="0"/>
    <x v="0"/>
    <x v="0"/>
    <x v="0"/>
    <x v="0"/>
    <x v="0"/>
    <x v="0"/>
    <x v="0"/>
    <s v="Apoio a formação profissional"/>
    <x v="0"/>
    <x v="0"/>
    <x v="0"/>
    <x v="0"/>
    <x v="1"/>
    <x v="0"/>
    <x v="0"/>
    <x v="0"/>
    <x v="0"/>
    <x v="0"/>
    <x v="0"/>
    <x v="0"/>
    <s v="Restituição a favor do senhor Aristides Levy Borges, pelo valor pago a Instituto Marítimo Portuário referente a aquisição de 21 formulários para emissões de cédula, conforme anexo."/>
  </r>
  <r>
    <x v="0"/>
    <n v="0"/>
    <n v="0"/>
    <n v="0"/>
    <n v="3800"/>
    <x v="1933"/>
    <x v="0"/>
    <x v="0"/>
    <x v="0"/>
    <s v="03.16.17"/>
    <x v="51"/>
    <x v="0"/>
    <x v="0"/>
    <s v="Direção Proteção Civil"/>
    <s v="03.16.17"/>
    <s v="Direção Proteção Civil"/>
    <s v="03.16.17"/>
    <x v="3"/>
    <x v="0"/>
    <x v="0"/>
    <x v="1"/>
    <x v="0"/>
    <x v="0"/>
    <x v="0"/>
    <x v="0"/>
    <x v="7"/>
    <s v="2024-09-20"/>
    <x v="2"/>
    <n v="3800"/>
    <x v="0"/>
    <m/>
    <x v="0"/>
    <m/>
    <x v="328"/>
    <n v="100476020"/>
    <x v="0"/>
    <x v="0"/>
    <s v="Direção Proteção Civil"/>
    <s v="ORI"/>
    <x v="0"/>
    <m/>
    <x v="0"/>
    <x v="0"/>
    <x v="0"/>
    <x v="0"/>
    <x v="0"/>
    <x v="0"/>
    <x v="0"/>
    <x v="0"/>
    <x v="0"/>
    <x v="0"/>
    <x v="0"/>
    <s v="Direção Proteção Civil"/>
    <x v="0"/>
    <x v="0"/>
    <x v="0"/>
    <x v="0"/>
    <x v="0"/>
    <x v="0"/>
    <x v="0"/>
    <x v="0"/>
    <x v="0"/>
    <x v="0"/>
    <x v="0"/>
    <x v="0"/>
    <s v="Ajuda de custo e subsídio transporte a favor do senhor Lito Admar Barbosa, pela sua deslocação à Praia nos dias 31 de agosto e 02 de setembro de 2024, em missão de serviço, conforme anexo."/>
  </r>
  <r>
    <x v="0"/>
    <n v="0"/>
    <n v="0"/>
    <n v="0"/>
    <n v="825"/>
    <x v="1934"/>
    <x v="0"/>
    <x v="1"/>
    <x v="0"/>
    <s v="80.02.01"/>
    <x v="2"/>
    <x v="2"/>
    <x v="2"/>
    <s v="Retenções Iur"/>
    <s v="80.02.01"/>
    <s v="Retenções Iur"/>
    <s v="80.02.01"/>
    <x v="2"/>
    <x v="0"/>
    <x v="1"/>
    <x v="0"/>
    <x v="1"/>
    <x v="2"/>
    <x v="2"/>
    <x v="0"/>
    <x v="5"/>
    <s v="2024-08-02"/>
    <x v="2"/>
    <n v="825"/>
    <x v="0"/>
    <m/>
    <x v="0"/>
    <m/>
    <x v="2"/>
    <n v="100474696"/>
    <x v="0"/>
    <x v="0"/>
    <s v="Retenções Iur"/>
    <s v="ORI"/>
    <x v="0"/>
    <s v="RIUR"/>
    <x v="0"/>
    <x v="0"/>
    <x v="0"/>
    <x v="0"/>
    <x v="0"/>
    <x v="0"/>
    <x v="0"/>
    <x v="0"/>
    <x v="0"/>
    <x v="0"/>
    <x v="0"/>
    <s v="Retenções Iur"/>
    <x v="0"/>
    <x v="0"/>
    <x v="0"/>
    <x v="0"/>
    <x v="2"/>
    <x v="0"/>
    <x v="0"/>
    <x v="0"/>
    <x v="0"/>
    <x v="1"/>
    <x v="0"/>
    <x v="0"/>
    <s v="RETENCAO OT"/>
  </r>
  <r>
    <x v="0"/>
    <n v="0"/>
    <n v="0"/>
    <n v="0"/>
    <n v="3750"/>
    <x v="1935"/>
    <x v="0"/>
    <x v="0"/>
    <x v="0"/>
    <s v="03.16.15"/>
    <x v="0"/>
    <x v="0"/>
    <x v="0"/>
    <s v="Direção Financeira"/>
    <s v="03.16.15"/>
    <s v="Direção Financeira"/>
    <s v="03.16.15"/>
    <x v="5"/>
    <x v="0"/>
    <x v="0"/>
    <x v="1"/>
    <x v="0"/>
    <x v="0"/>
    <x v="0"/>
    <x v="0"/>
    <x v="7"/>
    <s v="2024-09-20"/>
    <x v="2"/>
    <n v="3750"/>
    <x v="0"/>
    <m/>
    <x v="0"/>
    <m/>
    <x v="2"/>
    <n v="100474696"/>
    <x v="0"/>
    <x v="1"/>
    <s v="Direção Financeira"/>
    <s v="ORI"/>
    <x v="0"/>
    <m/>
    <x v="0"/>
    <x v="0"/>
    <x v="0"/>
    <x v="0"/>
    <x v="0"/>
    <x v="0"/>
    <x v="0"/>
    <x v="0"/>
    <x v="0"/>
    <x v="0"/>
    <x v="0"/>
    <s v="Direção Financeira"/>
    <x v="0"/>
    <x v="0"/>
    <x v="0"/>
    <x v="0"/>
    <x v="0"/>
    <x v="0"/>
    <x v="0"/>
    <x v="0"/>
    <x v="0"/>
    <x v="0"/>
    <x v="1"/>
    <x v="0"/>
    <s v="Pagamento a favor do Sra. Ângela de jesus Gomes Miranda, correspondentes aos serviços prestados como policias municipais no âmbito da fiscalização referente a setembro de 2024, conforme anexo."/>
  </r>
  <r>
    <x v="0"/>
    <n v="0"/>
    <n v="0"/>
    <n v="0"/>
    <n v="21250"/>
    <x v="1935"/>
    <x v="0"/>
    <x v="0"/>
    <x v="0"/>
    <s v="03.16.15"/>
    <x v="0"/>
    <x v="0"/>
    <x v="0"/>
    <s v="Direção Financeira"/>
    <s v="03.16.15"/>
    <s v="Direção Financeira"/>
    <s v="03.16.15"/>
    <x v="5"/>
    <x v="0"/>
    <x v="0"/>
    <x v="1"/>
    <x v="0"/>
    <x v="0"/>
    <x v="0"/>
    <x v="0"/>
    <x v="7"/>
    <s v="2024-09-20"/>
    <x v="2"/>
    <n v="21250"/>
    <x v="0"/>
    <m/>
    <x v="0"/>
    <m/>
    <x v="186"/>
    <n v="100475767"/>
    <x v="0"/>
    <x v="0"/>
    <s v="Direção Financeira"/>
    <s v="ORI"/>
    <x v="0"/>
    <m/>
    <x v="0"/>
    <x v="0"/>
    <x v="0"/>
    <x v="0"/>
    <x v="0"/>
    <x v="0"/>
    <x v="0"/>
    <x v="0"/>
    <x v="0"/>
    <x v="0"/>
    <x v="0"/>
    <s v="Direção Financeira"/>
    <x v="0"/>
    <x v="0"/>
    <x v="0"/>
    <x v="0"/>
    <x v="0"/>
    <x v="0"/>
    <x v="0"/>
    <x v="0"/>
    <x v="0"/>
    <x v="0"/>
    <x v="0"/>
    <x v="0"/>
    <s v="Pagamento a favor do Sra. Ângela de jesus Gomes Miranda, correspondentes aos serviços prestados como policias municipais no âmbito da fiscalização referente a setembro de 2024, conforme anexo."/>
  </r>
  <r>
    <x v="0"/>
    <n v="0"/>
    <n v="0"/>
    <n v="0"/>
    <n v="1400"/>
    <x v="1936"/>
    <x v="0"/>
    <x v="0"/>
    <x v="0"/>
    <s v="03.16.15"/>
    <x v="0"/>
    <x v="0"/>
    <x v="0"/>
    <s v="Direção Financeira"/>
    <s v="03.16.15"/>
    <s v="Direção Financeira"/>
    <s v="03.16.15"/>
    <x v="31"/>
    <x v="0"/>
    <x v="0"/>
    <x v="1"/>
    <x v="0"/>
    <x v="0"/>
    <x v="0"/>
    <x v="0"/>
    <x v="7"/>
    <s v="2024-09-23"/>
    <x v="2"/>
    <n v="1400"/>
    <x v="0"/>
    <m/>
    <x v="0"/>
    <m/>
    <x v="21"/>
    <n v="100391960"/>
    <x v="0"/>
    <x v="0"/>
    <s v="Direção Financeira"/>
    <s v="ORI"/>
    <x v="0"/>
    <m/>
    <x v="0"/>
    <x v="0"/>
    <x v="0"/>
    <x v="0"/>
    <x v="0"/>
    <x v="0"/>
    <x v="0"/>
    <x v="0"/>
    <x v="0"/>
    <x v="0"/>
    <x v="0"/>
    <s v="Direção Financeira"/>
    <x v="0"/>
    <x v="0"/>
    <x v="0"/>
    <x v="0"/>
    <x v="0"/>
    <x v="0"/>
    <x v="0"/>
    <x v="0"/>
    <x v="0"/>
    <x v="0"/>
    <x v="0"/>
    <x v="0"/>
    <s v="Pagamento referente a recarga de dados de internet nos tablet dos técnicos, conforme anexo."/>
  </r>
  <r>
    <x v="0"/>
    <n v="0"/>
    <n v="0"/>
    <n v="0"/>
    <n v="63384"/>
    <x v="1937"/>
    <x v="0"/>
    <x v="1"/>
    <x v="0"/>
    <s v="80.02.01"/>
    <x v="2"/>
    <x v="2"/>
    <x v="2"/>
    <s v="Retenções Iur"/>
    <s v="80.02.01"/>
    <s v="Retenções Iur"/>
    <s v="80.02.01"/>
    <x v="2"/>
    <x v="0"/>
    <x v="1"/>
    <x v="0"/>
    <x v="1"/>
    <x v="2"/>
    <x v="2"/>
    <x v="0"/>
    <x v="7"/>
    <s v="2024-09-19"/>
    <x v="2"/>
    <n v="63384"/>
    <x v="0"/>
    <m/>
    <x v="0"/>
    <m/>
    <x v="2"/>
    <n v="100474696"/>
    <x v="0"/>
    <x v="0"/>
    <s v="Retenções Iur"/>
    <s v="ORI"/>
    <x v="0"/>
    <s v="RIUR"/>
    <x v="0"/>
    <x v="0"/>
    <x v="0"/>
    <x v="0"/>
    <x v="0"/>
    <x v="0"/>
    <x v="0"/>
    <x v="0"/>
    <x v="0"/>
    <x v="0"/>
    <x v="0"/>
    <s v="Retenções Iur"/>
    <x v="0"/>
    <x v="0"/>
    <x v="0"/>
    <x v="0"/>
    <x v="2"/>
    <x v="0"/>
    <x v="0"/>
    <x v="0"/>
    <x v="0"/>
    <x v="1"/>
    <x v="0"/>
    <x v="0"/>
    <s v="RETENCAO OT"/>
  </r>
  <r>
    <x v="0"/>
    <n v="0"/>
    <n v="0"/>
    <n v="0"/>
    <n v="12000"/>
    <x v="1938"/>
    <x v="0"/>
    <x v="1"/>
    <x v="0"/>
    <s v="80.02.10.03"/>
    <x v="43"/>
    <x v="2"/>
    <x v="2"/>
    <s v="Outros"/>
    <s v="80.02.10"/>
    <s v="Outros"/>
    <s v="80.02.10"/>
    <x v="68"/>
    <x v="0"/>
    <x v="1"/>
    <x v="0"/>
    <x v="1"/>
    <x v="2"/>
    <x v="2"/>
    <x v="0"/>
    <x v="7"/>
    <s v="2024-09-19"/>
    <x v="2"/>
    <n v="12000"/>
    <x v="0"/>
    <m/>
    <x v="0"/>
    <m/>
    <x v="67"/>
    <n v="100474708"/>
    <x v="0"/>
    <x v="0"/>
    <s v="Retençoes Pensao Alimenticia"/>
    <s v="ORI"/>
    <x v="0"/>
    <s v="RPA"/>
    <x v="0"/>
    <x v="0"/>
    <x v="0"/>
    <x v="0"/>
    <x v="0"/>
    <x v="0"/>
    <x v="0"/>
    <x v="0"/>
    <x v="0"/>
    <x v="0"/>
    <x v="0"/>
    <s v="Retençoes Pensao Alimenticia"/>
    <x v="0"/>
    <x v="0"/>
    <x v="0"/>
    <x v="0"/>
    <x v="2"/>
    <x v="0"/>
    <x v="0"/>
    <x v="0"/>
    <x v="0"/>
    <x v="1"/>
    <x v="0"/>
    <x v="0"/>
    <s v="RETENCAO OT"/>
  </r>
  <r>
    <x v="0"/>
    <n v="0"/>
    <n v="0"/>
    <n v="0"/>
    <n v="73772"/>
    <x v="1939"/>
    <x v="0"/>
    <x v="1"/>
    <x v="0"/>
    <s v="80.02.10.01"/>
    <x v="16"/>
    <x v="2"/>
    <x v="2"/>
    <s v="Outros"/>
    <s v="80.02.10"/>
    <s v="Outros"/>
    <s v="80.02.10"/>
    <x v="37"/>
    <x v="0"/>
    <x v="1"/>
    <x v="0"/>
    <x v="1"/>
    <x v="2"/>
    <x v="2"/>
    <x v="0"/>
    <x v="7"/>
    <s v="2024-09-19"/>
    <x v="2"/>
    <n v="73772"/>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450"/>
    <x v="1940"/>
    <x v="0"/>
    <x v="1"/>
    <x v="0"/>
    <s v="80.02.10.02"/>
    <x v="42"/>
    <x v="2"/>
    <x v="2"/>
    <s v="Outros"/>
    <s v="80.02.10"/>
    <s v="Outros"/>
    <s v="80.02.10"/>
    <x v="67"/>
    <x v="0"/>
    <x v="1"/>
    <x v="0"/>
    <x v="1"/>
    <x v="2"/>
    <x v="2"/>
    <x v="0"/>
    <x v="7"/>
    <s v="2024-09-19"/>
    <x v="2"/>
    <n v="450"/>
    <x v="0"/>
    <m/>
    <x v="0"/>
    <m/>
    <x v="16"/>
    <n v="100474707"/>
    <x v="0"/>
    <x v="0"/>
    <s v="Retençoes STAPS"/>
    <s v="ORI"/>
    <x v="0"/>
    <s v="RSND"/>
    <x v="0"/>
    <x v="0"/>
    <x v="0"/>
    <x v="0"/>
    <x v="0"/>
    <x v="0"/>
    <x v="0"/>
    <x v="0"/>
    <x v="0"/>
    <x v="0"/>
    <x v="0"/>
    <s v="Retençoes STAPS"/>
    <x v="0"/>
    <x v="0"/>
    <x v="0"/>
    <x v="0"/>
    <x v="2"/>
    <x v="0"/>
    <x v="0"/>
    <x v="0"/>
    <x v="0"/>
    <x v="1"/>
    <x v="0"/>
    <x v="0"/>
    <s v="RETENCAO OT"/>
  </r>
  <r>
    <x v="0"/>
    <n v="0"/>
    <n v="0"/>
    <n v="0"/>
    <n v="800"/>
    <x v="1941"/>
    <x v="0"/>
    <x v="1"/>
    <x v="0"/>
    <s v="80.02.10.20"/>
    <x v="20"/>
    <x v="2"/>
    <x v="2"/>
    <s v="Outros"/>
    <s v="80.02.10"/>
    <s v="Outros"/>
    <s v="80.02.10"/>
    <x v="34"/>
    <x v="0"/>
    <x v="1"/>
    <x v="9"/>
    <x v="1"/>
    <x v="2"/>
    <x v="2"/>
    <x v="0"/>
    <x v="7"/>
    <s v="2024-09-19"/>
    <x v="2"/>
    <n v="800"/>
    <x v="0"/>
    <m/>
    <x v="0"/>
    <m/>
    <x v="54"/>
    <n v="100477977"/>
    <x v="0"/>
    <x v="0"/>
    <s v="Retenções CVMovel"/>
    <s v="ORI"/>
    <x v="0"/>
    <s v="RT"/>
    <x v="0"/>
    <x v="0"/>
    <x v="0"/>
    <x v="0"/>
    <x v="0"/>
    <x v="0"/>
    <x v="0"/>
    <x v="0"/>
    <x v="0"/>
    <x v="0"/>
    <x v="0"/>
    <s v="Retenções CVMovel"/>
    <x v="0"/>
    <x v="0"/>
    <x v="0"/>
    <x v="0"/>
    <x v="2"/>
    <x v="0"/>
    <x v="0"/>
    <x v="0"/>
    <x v="0"/>
    <x v="1"/>
    <x v="0"/>
    <x v="0"/>
    <s v="RETENCAO OT"/>
  </r>
  <r>
    <x v="0"/>
    <n v="0"/>
    <n v="0"/>
    <n v="0"/>
    <n v="7400"/>
    <x v="1942"/>
    <x v="0"/>
    <x v="1"/>
    <x v="0"/>
    <s v="80.02.10.26"/>
    <x v="13"/>
    <x v="2"/>
    <x v="2"/>
    <s v="Outros"/>
    <s v="80.02.10"/>
    <s v="Outros"/>
    <s v="80.02.10"/>
    <x v="34"/>
    <x v="0"/>
    <x v="1"/>
    <x v="9"/>
    <x v="1"/>
    <x v="2"/>
    <x v="2"/>
    <x v="0"/>
    <x v="7"/>
    <s v="2024-09-19"/>
    <x v="2"/>
    <n v="7400"/>
    <x v="0"/>
    <m/>
    <x v="0"/>
    <m/>
    <x v="15"/>
    <n v="100479277"/>
    <x v="0"/>
    <x v="0"/>
    <s v="Retenção Sansung"/>
    <s v="ORI"/>
    <x v="0"/>
    <s v="RS"/>
    <x v="0"/>
    <x v="0"/>
    <x v="0"/>
    <x v="0"/>
    <x v="0"/>
    <x v="0"/>
    <x v="0"/>
    <x v="0"/>
    <x v="0"/>
    <x v="0"/>
    <x v="0"/>
    <s v="Retenção Sansung"/>
    <x v="0"/>
    <x v="0"/>
    <x v="0"/>
    <x v="0"/>
    <x v="2"/>
    <x v="0"/>
    <x v="0"/>
    <x v="0"/>
    <x v="0"/>
    <x v="1"/>
    <x v="0"/>
    <x v="0"/>
    <s v="RETENCAO OT"/>
  </r>
  <r>
    <x v="0"/>
    <n v="0"/>
    <n v="0"/>
    <n v="0"/>
    <n v="23942"/>
    <x v="1943"/>
    <x v="0"/>
    <x v="1"/>
    <x v="0"/>
    <s v="80.02.01"/>
    <x v="2"/>
    <x v="2"/>
    <x v="2"/>
    <s v="Retenções Iur"/>
    <s v="80.02.01"/>
    <s v="Retenções Iur"/>
    <s v="80.02.01"/>
    <x v="2"/>
    <x v="0"/>
    <x v="1"/>
    <x v="0"/>
    <x v="1"/>
    <x v="2"/>
    <x v="2"/>
    <x v="0"/>
    <x v="7"/>
    <s v="2024-09-19"/>
    <x v="2"/>
    <n v="23942"/>
    <x v="0"/>
    <m/>
    <x v="0"/>
    <m/>
    <x v="2"/>
    <n v="100474696"/>
    <x v="0"/>
    <x v="0"/>
    <s v="Retenções Iur"/>
    <s v="ORI"/>
    <x v="0"/>
    <s v="RIUR"/>
    <x v="0"/>
    <x v="0"/>
    <x v="0"/>
    <x v="0"/>
    <x v="0"/>
    <x v="0"/>
    <x v="0"/>
    <x v="0"/>
    <x v="0"/>
    <x v="0"/>
    <x v="0"/>
    <s v="Retenções Iur"/>
    <x v="0"/>
    <x v="0"/>
    <x v="0"/>
    <x v="0"/>
    <x v="2"/>
    <x v="0"/>
    <x v="0"/>
    <x v="0"/>
    <x v="0"/>
    <x v="1"/>
    <x v="0"/>
    <x v="0"/>
    <s v="RETENCAO OT"/>
  </r>
  <r>
    <x v="0"/>
    <n v="0"/>
    <n v="0"/>
    <n v="0"/>
    <n v="34613"/>
    <x v="1944"/>
    <x v="0"/>
    <x v="1"/>
    <x v="0"/>
    <s v="80.02.10.01"/>
    <x v="16"/>
    <x v="2"/>
    <x v="2"/>
    <s v="Outros"/>
    <s v="80.02.10"/>
    <s v="Outros"/>
    <s v="80.02.10"/>
    <x v="37"/>
    <x v="0"/>
    <x v="1"/>
    <x v="0"/>
    <x v="1"/>
    <x v="2"/>
    <x v="2"/>
    <x v="0"/>
    <x v="7"/>
    <s v="2024-09-19"/>
    <x v="2"/>
    <n v="3461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190"/>
    <x v="1945"/>
    <x v="0"/>
    <x v="1"/>
    <x v="0"/>
    <s v="80.02.10.02"/>
    <x v="42"/>
    <x v="2"/>
    <x v="2"/>
    <s v="Outros"/>
    <s v="80.02.10"/>
    <s v="Outros"/>
    <s v="80.02.10"/>
    <x v="67"/>
    <x v="0"/>
    <x v="1"/>
    <x v="0"/>
    <x v="1"/>
    <x v="2"/>
    <x v="2"/>
    <x v="0"/>
    <x v="7"/>
    <s v="2024-09-19"/>
    <x v="2"/>
    <n v="190"/>
    <x v="0"/>
    <m/>
    <x v="0"/>
    <m/>
    <x v="16"/>
    <n v="100474707"/>
    <x v="0"/>
    <x v="0"/>
    <s v="Retençoes STAPS"/>
    <s v="ORI"/>
    <x v="0"/>
    <s v="RSND"/>
    <x v="0"/>
    <x v="0"/>
    <x v="0"/>
    <x v="0"/>
    <x v="0"/>
    <x v="0"/>
    <x v="0"/>
    <x v="0"/>
    <x v="0"/>
    <x v="0"/>
    <x v="0"/>
    <s v="Retençoes STAPS"/>
    <x v="0"/>
    <x v="0"/>
    <x v="0"/>
    <x v="0"/>
    <x v="2"/>
    <x v="0"/>
    <x v="0"/>
    <x v="0"/>
    <x v="0"/>
    <x v="1"/>
    <x v="0"/>
    <x v="0"/>
    <s v="RETENCAO OT"/>
  </r>
  <r>
    <x v="0"/>
    <n v="0"/>
    <n v="0"/>
    <n v="0"/>
    <n v="4348"/>
    <x v="1946"/>
    <x v="0"/>
    <x v="1"/>
    <x v="0"/>
    <s v="80.02.10.26"/>
    <x v="13"/>
    <x v="2"/>
    <x v="2"/>
    <s v="Outros"/>
    <s v="80.02.10"/>
    <s v="Outros"/>
    <s v="80.02.10"/>
    <x v="34"/>
    <x v="0"/>
    <x v="1"/>
    <x v="9"/>
    <x v="1"/>
    <x v="2"/>
    <x v="2"/>
    <x v="0"/>
    <x v="7"/>
    <s v="2024-09-19"/>
    <x v="2"/>
    <n v="4348"/>
    <x v="0"/>
    <m/>
    <x v="0"/>
    <m/>
    <x v="15"/>
    <n v="100479277"/>
    <x v="0"/>
    <x v="0"/>
    <s v="Retenção Sansung"/>
    <s v="ORI"/>
    <x v="0"/>
    <s v="RS"/>
    <x v="0"/>
    <x v="0"/>
    <x v="0"/>
    <x v="0"/>
    <x v="0"/>
    <x v="0"/>
    <x v="0"/>
    <x v="0"/>
    <x v="0"/>
    <x v="0"/>
    <x v="0"/>
    <s v="Retenção Sansung"/>
    <x v="0"/>
    <x v="0"/>
    <x v="0"/>
    <x v="0"/>
    <x v="2"/>
    <x v="0"/>
    <x v="0"/>
    <x v="0"/>
    <x v="0"/>
    <x v="1"/>
    <x v="0"/>
    <x v="0"/>
    <s v="RETENCAO OT"/>
  </r>
  <r>
    <x v="0"/>
    <n v="0"/>
    <n v="0"/>
    <n v="0"/>
    <n v="10422"/>
    <x v="1947"/>
    <x v="0"/>
    <x v="1"/>
    <x v="0"/>
    <s v="80.02.01"/>
    <x v="2"/>
    <x v="2"/>
    <x v="2"/>
    <s v="Retenções Iur"/>
    <s v="80.02.01"/>
    <s v="Retenções Iur"/>
    <s v="80.02.01"/>
    <x v="2"/>
    <x v="0"/>
    <x v="1"/>
    <x v="0"/>
    <x v="1"/>
    <x v="2"/>
    <x v="2"/>
    <x v="0"/>
    <x v="7"/>
    <s v="2024-09-19"/>
    <x v="2"/>
    <n v="10422"/>
    <x v="0"/>
    <m/>
    <x v="0"/>
    <m/>
    <x v="2"/>
    <n v="100474696"/>
    <x v="0"/>
    <x v="0"/>
    <s v="Retenções Iur"/>
    <s v="ORI"/>
    <x v="0"/>
    <s v="RIUR"/>
    <x v="0"/>
    <x v="0"/>
    <x v="0"/>
    <x v="0"/>
    <x v="0"/>
    <x v="0"/>
    <x v="0"/>
    <x v="0"/>
    <x v="0"/>
    <x v="0"/>
    <x v="0"/>
    <s v="Retenções Iur"/>
    <x v="0"/>
    <x v="0"/>
    <x v="0"/>
    <x v="0"/>
    <x v="2"/>
    <x v="0"/>
    <x v="0"/>
    <x v="0"/>
    <x v="0"/>
    <x v="1"/>
    <x v="0"/>
    <x v="0"/>
    <s v="RETENCAO OT"/>
  </r>
  <r>
    <x v="0"/>
    <n v="0"/>
    <n v="0"/>
    <n v="0"/>
    <n v="8233"/>
    <x v="1948"/>
    <x v="0"/>
    <x v="1"/>
    <x v="0"/>
    <s v="80.02.10.21"/>
    <x v="52"/>
    <x v="2"/>
    <x v="2"/>
    <s v="Outros"/>
    <s v="80.02.10"/>
    <s v="Outros"/>
    <s v="80.02.10"/>
    <x v="71"/>
    <x v="0"/>
    <x v="1"/>
    <x v="0"/>
    <x v="1"/>
    <x v="2"/>
    <x v="2"/>
    <x v="0"/>
    <x v="7"/>
    <s v="2024-09-19"/>
    <x v="2"/>
    <n v="8233"/>
    <x v="0"/>
    <m/>
    <x v="0"/>
    <m/>
    <x v="160"/>
    <n v="100478627"/>
    <x v="0"/>
    <x v="0"/>
    <s v="Retenções Descontos Judiciais"/>
    <s v="ORI"/>
    <x v="0"/>
    <m/>
    <x v="0"/>
    <x v="0"/>
    <x v="0"/>
    <x v="0"/>
    <x v="0"/>
    <x v="0"/>
    <x v="0"/>
    <x v="0"/>
    <x v="0"/>
    <x v="0"/>
    <x v="0"/>
    <s v="Retenções Descontos Judiciais"/>
    <x v="0"/>
    <x v="0"/>
    <x v="0"/>
    <x v="0"/>
    <x v="2"/>
    <x v="0"/>
    <x v="0"/>
    <x v="0"/>
    <x v="0"/>
    <x v="1"/>
    <x v="0"/>
    <x v="0"/>
    <s v="RETENCAO OT"/>
  </r>
  <r>
    <x v="0"/>
    <n v="0"/>
    <n v="0"/>
    <n v="0"/>
    <n v="9000"/>
    <x v="1949"/>
    <x v="0"/>
    <x v="1"/>
    <x v="0"/>
    <s v="80.02.10.03"/>
    <x v="43"/>
    <x v="2"/>
    <x v="2"/>
    <s v="Outros"/>
    <s v="80.02.10"/>
    <s v="Outros"/>
    <s v="80.02.10"/>
    <x v="68"/>
    <x v="0"/>
    <x v="1"/>
    <x v="0"/>
    <x v="1"/>
    <x v="2"/>
    <x v="2"/>
    <x v="0"/>
    <x v="7"/>
    <s v="2024-09-19"/>
    <x v="2"/>
    <n v="9000"/>
    <x v="0"/>
    <m/>
    <x v="0"/>
    <m/>
    <x v="67"/>
    <n v="100474708"/>
    <x v="0"/>
    <x v="0"/>
    <s v="Retençoes Pensao Alimenticia"/>
    <s v="ORI"/>
    <x v="0"/>
    <s v="RPA"/>
    <x v="0"/>
    <x v="0"/>
    <x v="0"/>
    <x v="0"/>
    <x v="0"/>
    <x v="0"/>
    <x v="0"/>
    <x v="0"/>
    <x v="0"/>
    <x v="0"/>
    <x v="0"/>
    <s v="Retençoes Pensao Alimenticia"/>
    <x v="0"/>
    <x v="0"/>
    <x v="0"/>
    <x v="0"/>
    <x v="2"/>
    <x v="0"/>
    <x v="0"/>
    <x v="0"/>
    <x v="0"/>
    <x v="1"/>
    <x v="0"/>
    <x v="0"/>
    <s v="RETENCAO OT"/>
  </r>
  <r>
    <x v="0"/>
    <n v="0"/>
    <n v="0"/>
    <n v="0"/>
    <n v="89168"/>
    <x v="1950"/>
    <x v="0"/>
    <x v="1"/>
    <x v="0"/>
    <s v="80.02.10.01"/>
    <x v="16"/>
    <x v="2"/>
    <x v="2"/>
    <s v="Outros"/>
    <s v="80.02.10"/>
    <s v="Outros"/>
    <s v="80.02.10"/>
    <x v="37"/>
    <x v="0"/>
    <x v="1"/>
    <x v="0"/>
    <x v="1"/>
    <x v="2"/>
    <x v="2"/>
    <x v="0"/>
    <x v="7"/>
    <s v="2024-09-19"/>
    <x v="2"/>
    <n v="89168"/>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2544"/>
    <x v="1951"/>
    <x v="0"/>
    <x v="1"/>
    <x v="0"/>
    <s v="80.02.10.02"/>
    <x v="42"/>
    <x v="2"/>
    <x v="2"/>
    <s v="Outros"/>
    <s v="80.02.10"/>
    <s v="Outros"/>
    <s v="80.02.10"/>
    <x v="67"/>
    <x v="0"/>
    <x v="1"/>
    <x v="0"/>
    <x v="1"/>
    <x v="2"/>
    <x v="2"/>
    <x v="0"/>
    <x v="7"/>
    <s v="2024-09-19"/>
    <x v="2"/>
    <n v="2544"/>
    <x v="0"/>
    <m/>
    <x v="0"/>
    <m/>
    <x v="16"/>
    <n v="100474707"/>
    <x v="0"/>
    <x v="0"/>
    <s v="Retençoes STAPS"/>
    <s v="ORI"/>
    <x v="0"/>
    <s v="RSND"/>
    <x v="0"/>
    <x v="0"/>
    <x v="0"/>
    <x v="0"/>
    <x v="0"/>
    <x v="0"/>
    <x v="0"/>
    <x v="0"/>
    <x v="0"/>
    <x v="0"/>
    <x v="0"/>
    <s v="Retençoes STAPS"/>
    <x v="0"/>
    <x v="0"/>
    <x v="0"/>
    <x v="0"/>
    <x v="2"/>
    <x v="0"/>
    <x v="0"/>
    <x v="0"/>
    <x v="0"/>
    <x v="1"/>
    <x v="0"/>
    <x v="0"/>
    <s v="RETENCAO OT"/>
  </r>
  <r>
    <x v="0"/>
    <n v="0"/>
    <n v="0"/>
    <n v="0"/>
    <n v="1950"/>
    <x v="1952"/>
    <x v="0"/>
    <x v="0"/>
    <x v="0"/>
    <s v="01.27.02.11"/>
    <x v="18"/>
    <x v="1"/>
    <x v="1"/>
    <s v="Saneamento básico"/>
    <s v="01.27.02"/>
    <s v="Saneamento básico"/>
    <s v="01.27.02"/>
    <x v="4"/>
    <x v="0"/>
    <x v="2"/>
    <x v="2"/>
    <x v="0"/>
    <x v="1"/>
    <x v="0"/>
    <x v="0"/>
    <x v="0"/>
    <s v="2024-01-19"/>
    <x v="0"/>
    <n v="1950"/>
    <x v="0"/>
    <m/>
    <x v="0"/>
    <m/>
    <x v="6"/>
    <n v="100474914"/>
    <x v="0"/>
    <x v="0"/>
    <s v="Reforço do saneamento básico"/>
    <s v="ORI"/>
    <x v="0"/>
    <m/>
    <x v="0"/>
    <x v="0"/>
    <x v="0"/>
    <x v="0"/>
    <x v="0"/>
    <x v="0"/>
    <x v="0"/>
    <x v="0"/>
    <x v="0"/>
    <x v="0"/>
    <x v="0"/>
    <s v="Reforço do saneamento básico"/>
    <x v="0"/>
    <x v="0"/>
    <x v="0"/>
    <x v="0"/>
    <x v="1"/>
    <x v="0"/>
    <x v="0"/>
    <x v="0"/>
    <x v="0"/>
    <x v="0"/>
    <x v="0"/>
    <x v="0"/>
    <s v="Pagamento a favor dos coimadores, pela comparticipação dos estragos causados pelos animais na sua propriedade agrícola, conforme anexos."/>
  </r>
  <r>
    <x v="0"/>
    <n v="0"/>
    <n v="0"/>
    <n v="0"/>
    <n v="4000"/>
    <x v="1953"/>
    <x v="0"/>
    <x v="0"/>
    <x v="0"/>
    <s v="01.25.05.09"/>
    <x v="26"/>
    <x v="3"/>
    <x v="3"/>
    <s v="Saúde"/>
    <s v="01.25.05"/>
    <s v="Saúde"/>
    <s v="01.25.05"/>
    <x v="7"/>
    <x v="0"/>
    <x v="4"/>
    <x v="4"/>
    <x v="0"/>
    <x v="1"/>
    <x v="0"/>
    <x v="0"/>
    <x v="2"/>
    <s v="2024-02-16"/>
    <x v="0"/>
    <n v="4000"/>
    <x v="0"/>
    <m/>
    <x v="0"/>
    <m/>
    <x v="120"/>
    <n v="100453366"/>
    <x v="0"/>
    <x v="0"/>
    <s v="Apoio a Consultas de Especialidade e Medicamentos"/>
    <s v="ORI"/>
    <x v="0"/>
    <s v="ACE"/>
    <x v="0"/>
    <x v="0"/>
    <x v="0"/>
    <x v="0"/>
    <x v="0"/>
    <x v="0"/>
    <x v="0"/>
    <x v="0"/>
    <x v="0"/>
    <x v="0"/>
    <x v="0"/>
    <s v="Apoio a Consultas de Especialidade e Medicamentos"/>
    <x v="0"/>
    <x v="0"/>
    <x v="0"/>
    <x v="0"/>
    <x v="1"/>
    <x v="0"/>
    <x v="0"/>
    <x v="0"/>
    <x v="0"/>
    <x v="0"/>
    <x v="0"/>
    <x v="0"/>
    <s v="Apoio para realização de exame medico, conforme proposta em anexo."/>
  </r>
  <r>
    <x v="0"/>
    <n v="0"/>
    <n v="0"/>
    <n v="0"/>
    <n v="70150"/>
    <x v="1954"/>
    <x v="0"/>
    <x v="0"/>
    <x v="0"/>
    <s v="01.25.03.12"/>
    <x v="6"/>
    <x v="3"/>
    <x v="3"/>
    <s v="Emprego e Formação profissional"/>
    <s v="01.25.03"/>
    <s v="Emprego e Formação profissional"/>
    <s v="01.25.03"/>
    <x v="4"/>
    <x v="0"/>
    <x v="2"/>
    <x v="2"/>
    <x v="0"/>
    <x v="1"/>
    <x v="0"/>
    <x v="0"/>
    <x v="0"/>
    <s v="2024-01-03"/>
    <x v="0"/>
    <n v="70150"/>
    <x v="0"/>
    <m/>
    <x v="0"/>
    <m/>
    <x v="329"/>
    <n v="100479231"/>
    <x v="0"/>
    <x v="0"/>
    <s v="Estágios Profissionais e Promoção de Emprego"/>
    <s v="ORI"/>
    <x v="0"/>
    <m/>
    <x v="0"/>
    <x v="0"/>
    <x v="0"/>
    <x v="0"/>
    <x v="0"/>
    <x v="0"/>
    <x v="0"/>
    <x v="0"/>
    <x v="0"/>
    <x v="0"/>
    <x v="0"/>
    <s v="Estágios Profissionais e Promoção de Emprego"/>
    <x v="0"/>
    <x v="0"/>
    <x v="0"/>
    <x v="0"/>
    <x v="1"/>
    <x v="0"/>
    <x v="0"/>
    <x v="0"/>
    <x v="0"/>
    <x v="0"/>
    <x v="0"/>
    <x v="0"/>
    <s v="Pagamento 50% do valor da fatura, referente a a apoio aos jovens da escola de condução, conforme proposta em anexo."/>
  </r>
  <r>
    <x v="0"/>
    <n v="0"/>
    <n v="0"/>
    <n v="0"/>
    <n v="30000"/>
    <x v="1955"/>
    <x v="0"/>
    <x v="0"/>
    <x v="0"/>
    <s v="01.25.05.12"/>
    <x v="10"/>
    <x v="3"/>
    <x v="3"/>
    <s v="Saúde"/>
    <s v="01.25.05"/>
    <s v="Saúde"/>
    <s v="01.25.05"/>
    <x v="7"/>
    <x v="0"/>
    <x v="4"/>
    <x v="4"/>
    <x v="0"/>
    <x v="1"/>
    <x v="0"/>
    <x v="0"/>
    <x v="0"/>
    <s v="2024-01-09"/>
    <x v="0"/>
    <n v="30000"/>
    <x v="0"/>
    <m/>
    <x v="0"/>
    <m/>
    <x v="101"/>
    <n v="100477863"/>
    <x v="0"/>
    <x v="0"/>
    <s v="Promoção e Inclusão Social"/>
    <s v="ORI"/>
    <x v="0"/>
    <m/>
    <x v="0"/>
    <x v="0"/>
    <x v="0"/>
    <x v="0"/>
    <x v="0"/>
    <x v="0"/>
    <x v="0"/>
    <x v="0"/>
    <x v="0"/>
    <x v="0"/>
    <x v="0"/>
    <s v="Promoção e Inclusão Social"/>
    <x v="0"/>
    <x v="0"/>
    <x v="0"/>
    <x v="0"/>
    <x v="1"/>
    <x v="0"/>
    <x v="0"/>
    <x v="0"/>
    <x v="0"/>
    <x v="0"/>
    <x v="0"/>
    <x v="0"/>
    <s v="Pagamento a favor da agência funerária Go To Heaven, referente a aquisição de urna social para malogrado Bernardina Pereira, conforme justificativo em anexo. "/>
  </r>
  <r>
    <x v="1"/>
    <n v="0"/>
    <n v="0"/>
    <n v="0"/>
    <n v="49660"/>
    <x v="1956"/>
    <x v="0"/>
    <x v="0"/>
    <x v="0"/>
    <s v="01.28.01.08"/>
    <x v="15"/>
    <x v="4"/>
    <x v="5"/>
    <s v="Habitação Social"/>
    <s v="01.28.01"/>
    <s v="Habitação Social"/>
    <s v="01.28.01"/>
    <x v="1"/>
    <x v="0"/>
    <x v="0"/>
    <x v="0"/>
    <x v="0"/>
    <x v="1"/>
    <x v="1"/>
    <x v="0"/>
    <x v="0"/>
    <s v="2024-01-15"/>
    <x v="0"/>
    <n v="49660"/>
    <x v="0"/>
    <m/>
    <x v="0"/>
    <m/>
    <x v="102"/>
    <n v="100475220"/>
    <x v="0"/>
    <x v="0"/>
    <s v="Habitações Sociais"/>
    <s v="ORI"/>
    <x v="0"/>
    <s v="HS"/>
    <x v="0"/>
    <x v="0"/>
    <x v="0"/>
    <x v="0"/>
    <x v="0"/>
    <x v="0"/>
    <x v="0"/>
    <x v="0"/>
    <x v="0"/>
    <x v="0"/>
    <x v="0"/>
    <s v="Habitações Sociais"/>
    <x v="0"/>
    <x v="0"/>
    <x v="0"/>
    <x v="0"/>
    <x v="1"/>
    <x v="0"/>
    <x v="0"/>
    <x v="0"/>
    <x v="0"/>
    <x v="0"/>
    <x v="0"/>
    <x v="0"/>
    <s v="Pagamento a favor de Tchukest Holdings, Sociedade Unipessoal, referente a aquisição de matérias para a construção de casa de banho da senhora Benizia Tavares, conforme anexo"/>
  </r>
  <r>
    <x v="2"/>
    <n v="0"/>
    <n v="0"/>
    <n v="0"/>
    <n v="35000"/>
    <x v="1957"/>
    <x v="0"/>
    <x v="0"/>
    <x v="0"/>
    <s v="80.02.10.03"/>
    <x v="43"/>
    <x v="2"/>
    <x v="2"/>
    <s v="Outros"/>
    <s v="80.02.10"/>
    <s v="Outros"/>
    <s v="80.02.10"/>
    <x v="63"/>
    <x v="0"/>
    <x v="5"/>
    <x v="13"/>
    <x v="1"/>
    <x v="2"/>
    <x v="0"/>
    <x v="0"/>
    <x v="0"/>
    <s v="2024-01-30"/>
    <x v="0"/>
    <n v="35000"/>
    <x v="0"/>
    <m/>
    <x v="0"/>
    <m/>
    <x v="6"/>
    <n v="100474914"/>
    <x v="0"/>
    <x v="0"/>
    <s v="Retençoes Pensao Alimenticia"/>
    <s v="ORI"/>
    <x v="0"/>
    <s v="RPA"/>
    <x v="0"/>
    <x v="0"/>
    <x v="0"/>
    <x v="0"/>
    <x v="0"/>
    <x v="0"/>
    <x v="0"/>
    <x v="0"/>
    <x v="0"/>
    <x v="0"/>
    <x v="0"/>
    <s v="Retençoes Pensao Alimenticia"/>
    <x v="0"/>
    <x v="0"/>
    <x v="0"/>
    <x v="0"/>
    <x v="2"/>
    <x v="0"/>
    <x v="0"/>
    <x v="0"/>
    <x v="0"/>
    <x v="1"/>
    <x v="0"/>
    <x v="0"/>
    <s v="Pagamento pensão alimentícia jan2024."/>
  </r>
  <r>
    <x v="1"/>
    <n v="0"/>
    <n v="0"/>
    <n v="0"/>
    <n v="4000"/>
    <x v="1958"/>
    <x v="0"/>
    <x v="0"/>
    <x v="0"/>
    <s v="01.27.06.80"/>
    <x v="1"/>
    <x v="1"/>
    <x v="1"/>
    <s v="Requalificação Urbana e habitação"/>
    <s v="01.27.06"/>
    <s v="Requalificação Urbana e habitação"/>
    <s v="01.27.06"/>
    <x v="1"/>
    <x v="0"/>
    <x v="0"/>
    <x v="0"/>
    <x v="0"/>
    <x v="1"/>
    <x v="1"/>
    <x v="0"/>
    <x v="2"/>
    <s v="2024-02-26"/>
    <x v="0"/>
    <n v="4000"/>
    <x v="0"/>
    <m/>
    <x v="0"/>
    <m/>
    <x v="177"/>
    <n v="100479581"/>
    <x v="0"/>
    <x v="0"/>
    <s v="Requalificação Urbana de Veneza"/>
    <s v="ORI"/>
    <x v="0"/>
    <m/>
    <x v="0"/>
    <x v="0"/>
    <x v="0"/>
    <x v="0"/>
    <x v="0"/>
    <x v="0"/>
    <x v="0"/>
    <x v="0"/>
    <x v="0"/>
    <x v="0"/>
    <x v="0"/>
    <s v="Requalificação Urbana de Veneza"/>
    <x v="0"/>
    <x v="0"/>
    <x v="0"/>
    <x v="0"/>
    <x v="1"/>
    <x v="0"/>
    <x v="0"/>
    <x v="0"/>
    <x v="0"/>
    <x v="0"/>
    <x v="0"/>
    <x v="0"/>
    <s v="Ajuda de custo a favor do sr. Adelson José Centeio, pelos trabalhos de pavimentação de calçada nas obras reabilitação Urbana e ambiental de Praia de Veneza, conforme anexo."/>
  </r>
  <r>
    <x v="0"/>
    <n v="0"/>
    <n v="0"/>
    <n v="0"/>
    <n v="380"/>
    <x v="1959"/>
    <x v="0"/>
    <x v="1"/>
    <x v="0"/>
    <s v="03.03.10"/>
    <x v="8"/>
    <x v="0"/>
    <x v="4"/>
    <s v="Receitas Da Câmara"/>
    <s v="03.03.10"/>
    <s v="Receitas Da Câmara"/>
    <s v="03.03.10"/>
    <x v="8"/>
    <x v="0"/>
    <x v="3"/>
    <x v="3"/>
    <x v="0"/>
    <x v="0"/>
    <x v="2"/>
    <x v="0"/>
    <x v="2"/>
    <s v="2024-02-28"/>
    <x v="0"/>
    <n v="3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1960"/>
    <x v="0"/>
    <x v="1"/>
    <x v="0"/>
    <s v="03.03.10"/>
    <x v="8"/>
    <x v="0"/>
    <x v="4"/>
    <s v="Receitas Da Câmara"/>
    <s v="03.03.10"/>
    <s v="Receitas Da Câmara"/>
    <s v="03.03.10"/>
    <x v="6"/>
    <x v="0"/>
    <x v="3"/>
    <x v="3"/>
    <x v="0"/>
    <x v="0"/>
    <x v="2"/>
    <x v="0"/>
    <x v="2"/>
    <s v="2024-02-28"/>
    <x v="0"/>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0"/>
    <x v="1961"/>
    <x v="0"/>
    <x v="1"/>
    <x v="0"/>
    <s v="03.03.10"/>
    <x v="8"/>
    <x v="0"/>
    <x v="4"/>
    <s v="Receitas Da Câmara"/>
    <s v="03.03.10"/>
    <s v="Receitas Da Câmara"/>
    <s v="03.03.10"/>
    <x v="42"/>
    <x v="0"/>
    <x v="3"/>
    <x v="3"/>
    <x v="0"/>
    <x v="0"/>
    <x v="2"/>
    <x v="0"/>
    <x v="2"/>
    <s v="2024-02-28"/>
    <x v="0"/>
    <n v="3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400"/>
    <x v="1962"/>
    <x v="0"/>
    <x v="1"/>
    <x v="0"/>
    <s v="03.03.10"/>
    <x v="8"/>
    <x v="0"/>
    <x v="4"/>
    <s v="Receitas Da Câmara"/>
    <s v="03.03.10"/>
    <s v="Receitas Da Câmara"/>
    <s v="03.03.10"/>
    <x v="11"/>
    <x v="0"/>
    <x v="0"/>
    <x v="5"/>
    <x v="0"/>
    <x v="0"/>
    <x v="2"/>
    <x v="0"/>
    <x v="2"/>
    <s v="2024-02-28"/>
    <x v="0"/>
    <n v="3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666"/>
    <x v="1963"/>
    <x v="0"/>
    <x v="1"/>
    <x v="0"/>
    <s v="03.03.10"/>
    <x v="8"/>
    <x v="0"/>
    <x v="4"/>
    <s v="Receitas Da Câmara"/>
    <s v="03.03.10"/>
    <s v="Receitas Da Câmara"/>
    <s v="03.03.10"/>
    <x v="9"/>
    <x v="0"/>
    <x v="3"/>
    <x v="3"/>
    <x v="0"/>
    <x v="0"/>
    <x v="2"/>
    <x v="0"/>
    <x v="2"/>
    <s v="2024-02-28"/>
    <x v="0"/>
    <n v="766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5"/>
    <x v="1964"/>
    <x v="0"/>
    <x v="1"/>
    <x v="0"/>
    <s v="03.03.10"/>
    <x v="8"/>
    <x v="0"/>
    <x v="4"/>
    <s v="Receitas Da Câmara"/>
    <s v="03.03.10"/>
    <s v="Receitas Da Câmara"/>
    <s v="03.03.10"/>
    <x v="25"/>
    <x v="0"/>
    <x v="3"/>
    <x v="3"/>
    <x v="0"/>
    <x v="0"/>
    <x v="2"/>
    <x v="0"/>
    <x v="2"/>
    <s v="2024-02-28"/>
    <x v="0"/>
    <n v="60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00"/>
    <x v="1965"/>
    <x v="0"/>
    <x v="0"/>
    <x v="0"/>
    <s v="01.25.03.12"/>
    <x v="6"/>
    <x v="3"/>
    <x v="3"/>
    <s v="Emprego e Formação profissional"/>
    <s v="01.25.03"/>
    <s v="Emprego e Formação profissional"/>
    <s v="01.25.03"/>
    <x v="4"/>
    <x v="0"/>
    <x v="2"/>
    <x v="2"/>
    <x v="0"/>
    <x v="1"/>
    <x v="0"/>
    <x v="0"/>
    <x v="1"/>
    <s v="2024-03-13"/>
    <x v="0"/>
    <n v="10000"/>
    <x v="0"/>
    <m/>
    <x v="0"/>
    <m/>
    <x v="330"/>
    <n v="100479611"/>
    <x v="0"/>
    <x v="0"/>
    <s v="Estágios Profissionais e Promoção de Emprego"/>
    <s v="ORI"/>
    <x v="0"/>
    <m/>
    <x v="0"/>
    <x v="0"/>
    <x v="0"/>
    <x v="0"/>
    <x v="0"/>
    <x v="0"/>
    <x v="0"/>
    <x v="0"/>
    <x v="0"/>
    <x v="0"/>
    <x v="0"/>
    <s v="Estágios Profissionais e Promoção de Emprego"/>
    <x v="0"/>
    <x v="0"/>
    <x v="0"/>
    <x v="0"/>
    <x v="1"/>
    <x v="0"/>
    <x v="0"/>
    <x v="0"/>
    <x v="0"/>
    <x v="0"/>
    <x v="0"/>
    <x v="0"/>
    <s v="Apoio a favor da Escala Condução Assomada, referente apoio ao auto emprego do Sr. Euclides  Mendes Correia, conforme anexo."/>
  </r>
  <r>
    <x v="0"/>
    <n v="0"/>
    <n v="0"/>
    <n v="0"/>
    <n v="3000"/>
    <x v="1966"/>
    <x v="0"/>
    <x v="0"/>
    <x v="0"/>
    <s v="01.25.05.12"/>
    <x v="10"/>
    <x v="3"/>
    <x v="3"/>
    <s v="Saúde"/>
    <s v="01.25.05"/>
    <s v="Saúde"/>
    <s v="01.25.05"/>
    <x v="7"/>
    <x v="0"/>
    <x v="4"/>
    <x v="4"/>
    <x v="0"/>
    <x v="1"/>
    <x v="0"/>
    <x v="0"/>
    <x v="1"/>
    <s v="2024-03-14"/>
    <x v="0"/>
    <n v="3000"/>
    <x v="0"/>
    <m/>
    <x v="0"/>
    <m/>
    <x v="300"/>
    <n v="100476790"/>
    <x v="0"/>
    <x v="0"/>
    <s v="Promoção e Inclusão Social"/>
    <s v="ORI"/>
    <x v="0"/>
    <m/>
    <x v="0"/>
    <x v="0"/>
    <x v="0"/>
    <x v="0"/>
    <x v="0"/>
    <x v="0"/>
    <x v="0"/>
    <x v="0"/>
    <x v="0"/>
    <x v="0"/>
    <x v="0"/>
    <s v="Promoção e Inclusão Social"/>
    <x v="0"/>
    <x v="0"/>
    <x v="0"/>
    <x v="0"/>
    <x v="1"/>
    <x v="0"/>
    <x v="0"/>
    <x v="0"/>
    <x v="0"/>
    <x v="0"/>
    <x v="0"/>
    <x v="0"/>
    <s v="Apoio a favor da senhora Ana Teresa Mendes referente a  assistência social, conforme anexo."/>
  </r>
  <r>
    <x v="0"/>
    <n v="0"/>
    <n v="0"/>
    <n v="0"/>
    <n v="1350"/>
    <x v="1967"/>
    <x v="0"/>
    <x v="1"/>
    <x v="0"/>
    <s v="80.02.01"/>
    <x v="2"/>
    <x v="2"/>
    <x v="2"/>
    <s v="Retenções Iur"/>
    <s v="80.02.01"/>
    <s v="Retenções Iur"/>
    <s v="80.02.01"/>
    <x v="2"/>
    <x v="0"/>
    <x v="1"/>
    <x v="0"/>
    <x v="1"/>
    <x v="2"/>
    <x v="2"/>
    <x v="0"/>
    <x v="6"/>
    <s v="2024-04-09"/>
    <x v="1"/>
    <n v="1350"/>
    <x v="0"/>
    <m/>
    <x v="0"/>
    <m/>
    <x v="2"/>
    <n v="100474696"/>
    <x v="0"/>
    <x v="0"/>
    <s v="Retenções Iur"/>
    <s v="ORI"/>
    <x v="0"/>
    <s v="RIUR"/>
    <x v="0"/>
    <x v="0"/>
    <x v="0"/>
    <x v="0"/>
    <x v="0"/>
    <x v="0"/>
    <x v="0"/>
    <x v="0"/>
    <x v="0"/>
    <x v="0"/>
    <x v="0"/>
    <s v="Retenções Iur"/>
    <x v="0"/>
    <x v="0"/>
    <x v="0"/>
    <x v="0"/>
    <x v="2"/>
    <x v="0"/>
    <x v="0"/>
    <x v="0"/>
    <x v="0"/>
    <x v="1"/>
    <x v="0"/>
    <x v="0"/>
    <s v="RETENCAO OT"/>
  </r>
  <r>
    <x v="0"/>
    <n v="0"/>
    <n v="0"/>
    <n v="0"/>
    <n v="6190"/>
    <x v="1968"/>
    <x v="0"/>
    <x v="1"/>
    <x v="0"/>
    <s v="03.03.10"/>
    <x v="8"/>
    <x v="0"/>
    <x v="4"/>
    <s v="Receitas Da Câmara"/>
    <s v="03.03.10"/>
    <s v="Receitas Da Câmara"/>
    <s v="03.03.10"/>
    <x v="13"/>
    <x v="0"/>
    <x v="3"/>
    <x v="3"/>
    <x v="0"/>
    <x v="0"/>
    <x v="2"/>
    <x v="0"/>
    <x v="3"/>
    <s v="2024-05-31"/>
    <x v="1"/>
    <n v="61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0"/>
    <x v="1969"/>
    <x v="0"/>
    <x v="0"/>
    <x v="0"/>
    <s v="03.16.16"/>
    <x v="24"/>
    <x v="0"/>
    <x v="0"/>
    <s v="Direção Ambiente e Saneamento "/>
    <s v="03.16.16"/>
    <s v="Direção Ambiente e Saneamento "/>
    <s v="03.16.16"/>
    <x v="3"/>
    <x v="0"/>
    <x v="0"/>
    <x v="1"/>
    <x v="0"/>
    <x v="0"/>
    <x v="0"/>
    <x v="0"/>
    <x v="6"/>
    <s v="2024-04-16"/>
    <x v="1"/>
    <n v="2000"/>
    <x v="0"/>
    <m/>
    <x v="0"/>
    <m/>
    <x v="141"/>
    <n v="100450891"/>
    <x v="0"/>
    <x v="0"/>
    <s v="Direção Ambiente e Saneamento "/>
    <s v="ORI"/>
    <x v="0"/>
    <m/>
    <x v="0"/>
    <x v="0"/>
    <x v="0"/>
    <x v="0"/>
    <x v="0"/>
    <x v="0"/>
    <x v="0"/>
    <x v="0"/>
    <x v="0"/>
    <x v="0"/>
    <x v="0"/>
    <s v="Direção Ambiente e Saneamento "/>
    <x v="0"/>
    <x v="0"/>
    <x v="0"/>
    <x v="0"/>
    <x v="0"/>
    <x v="0"/>
    <x v="0"/>
    <x v="0"/>
    <x v="0"/>
    <x v="0"/>
    <x v="0"/>
    <x v="0"/>
    <s v="Ajuda de custo a favor do senhor José Anilido Furtado pela sua deslocação a Praia no dia 28 de março de 2024, em missão oficial de serviço, conforme anexo."/>
  </r>
  <r>
    <x v="0"/>
    <n v="0"/>
    <n v="0"/>
    <n v="0"/>
    <n v="232350"/>
    <x v="1970"/>
    <x v="0"/>
    <x v="0"/>
    <x v="0"/>
    <s v="03.16.15"/>
    <x v="0"/>
    <x v="0"/>
    <x v="0"/>
    <s v="Direção Financeira"/>
    <s v="03.16.15"/>
    <s v="Direção Financeira"/>
    <s v="03.16.15"/>
    <x v="0"/>
    <x v="0"/>
    <x v="0"/>
    <x v="0"/>
    <x v="0"/>
    <x v="0"/>
    <x v="0"/>
    <x v="0"/>
    <x v="6"/>
    <s v="2024-04-16"/>
    <x v="1"/>
    <n v="232350"/>
    <x v="0"/>
    <m/>
    <x v="0"/>
    <m/>
    <x v="22"/>
    <n v="100478657"/>
    <x v="0"/>
    <x v="0"/>
    <s v="Direção Financeira"/>
    <s v="ORI"/>
    <x v="0"/>
    <m/>
    <x v="0"/>
    <x v="0"/>
    <x v="0"/>
    <x v="0"/>
    <x v="0"/>
    <x v="0"/>
    <x v="0"/>
    <x v="0"/>
    <x v="0"/>
    <x v="0"/>
    <x v="0"/>
    <s v="Direção Financeira"/>
    <x v="0"/>
    <x v="0"/>
    <x v="0"/>
    <x v="0"/>
    <x v="0"/>
    <x v="0"/>
    <x v="0"/>
    <x v="0"/>
    <x v="0"/>
    <x v="0"/>
    <x v="0"/>
    <x v="0"/>
    <s v="Pagamento referente liquidação da fatura FT01P2024/25 e referente a aquisição de serviços de pintura completo, bate-chapa renovação de almofada e reparação de ar condicionado da viatura ST-94-OL, afetos aos serviços da CMSM, conforme anexo."/>
  </r>
  <r>
    <x v="0"/>
    <n v="0"/>
    <n v="0"/>
    <n v="0"/>
    <n v="35000"/>
    <x v="1971"/>
    <x v="0"/>
    <x v="0"/>
    <x v="0"/>
    <s v="03.16.15"/>
    <x v="0"/>
    <x v="0"/>
    <x v="0"/>
    <s v="Direção Financeira"/>
    <s v="03.16.15"/>
    <s v="Direção Financeira"/>
    <s v="03.16.15"/>
    <x v="0"/>
    <x v="0"/>
    <x v="0"/>
    <x v="0"/>
    <x v="0"/>
    <x v="0"/>
    <x v="0"/>
    <x v="0"/>
    <x v="6"/>
    <s v="2024-04-16"/>
    <x v="1"/>
    <n v="35000"/>
    <x v="0"/>
    <m/>
    <x v="0"/>
    <m/>
    <x v="97"/>
    <n v="100479452"/>
    <x v="0"/>
    <x v="0"/>
    <s v="Direção Financeira"/>
    <s v="ORI"/>
    <x v="0"/>
    <m/>
    <x v="0"/>
    <x v="0"/>
    <x v="0"/>
    <x v="0"/>
    <x v="0"/>
    <x v="0"/>
    <x v="0"/>
    <x v="0"/>
    <x v="0"/>
    <x v="0"/>
    <x v="0"/>
    <s v="Direção Financeira"/>
    <x v="0"/>
    <x v="0"/>
    <x v="0"/>
    <x v="0"/>
    <x v="0"/>
    <x v="0"/>
    <x v="0"/>
    <x v="0"/>
    <x v="0"/>
    <x v="0"/>
    <x v="0"/>
    <x v="0"/>
    <s v=" Pagamento a favor da Newash Automóvel, pela aquisição de 1 par de pastilhas e 1 par de disco de travão para a viatura ST-70-UQ da CMSM, conforme anexo.  "/>
  </r>
  <r>
    <x v="0"/>
    <n v="0"/>
    <n v="0"/>
    <n v="0"/>
    <n v="20663"/>
    <x v="1972"/>
    <x v="0"/>
    <x v="0"/>
    <x v="0"/>
    <s v="03.16.15"/>
    <x v="0"/>
    <x v="0"/>
    <x v="0"/>
    <s v="Direção Financeira"/>
    <s v="03.16.15"/>
    <s v="Direção Financeira"/>
    <s v="03.16.15"/>
    <x v="50"/>
    <x v="0"/>
    <x v="2"/>
    <x v="11"/>
    <x v="0"/>
    <x v="0"/>
    <x v="0"/>
    <x v="0"/>
    <x v="6"/>
    <s v="2024-04-18"/>
    <x v="1"/>
    <n v="20663"/>
    <x v="0"/>
    <m/>
    <x v="0"/>
    <m/>
    <x v="76"/>
    <n v="100394431"/>
    <x v="0"/>
    <x v="0"/>
    <s v="Direção Financeira"/>
    <s v="ORI"/>
    <x v="0"/>
    <m/>
    <x v="0"/>
    <x v="0"/>
    <x v="0"/>
    <x v="0"/>
    <x v="0"/>
    <x v="0"/>
    <x v="0"/>
    <x v="0"/>
    <x v="0"/>
    <x v="0"/>
    <x v="0"/>
    <s v="Direção Financeira"/>
    <x v="0"/>
    <x v="0"/>
    <x v="0"/>
    <x v="0"/>
    <x v="0"/>
    <x v="0"/>
    <x v="0"/>
    <x v="0"/>
    <x v="0"/>
    <x v="0"/>
    <x v="0"/>
    <x v="0"/>
    <s v="Pagamento a favor da Garantia, referente Seguro automóvel ST-06-WS Toyota Dyna 280, conforme anexo."/>
  </r>
  <r>
    <x v="2"/>
    <n v="0"/>
    <n v="0"/>
    <n v="0"/>
    <n v="35000"/>
    <x v="1973"/>
    <x v="0"/>
    <x v="0"/>
    <x v="0"/>
    <s v="80.02.10.03"/>
    <x v="43"/>
    <x v="2"/>
    <x v="2"/>
    <s v="Outros"/>
    <s v="80.02.10"/>
    <s v="Outros"/>
    <s v="80.02.10"/>
    <x v="63"/>
    <x v="0"/>
    <x v="5"/>
    <x v="13"/>
    <x v="1"/>
    <x v="2"/>
    <x v="0"/>
    <x v="0"/>
    <x v="2"/>
    <s v="2024-02-26"/>
    <x v="0"/>
    <n v="35000"/>
    <x v="0"/>
    <m/>
    <x v="0"/>
    <m/>
    <x v="6"/>
    <n v="100474914"/>
    <x v="0"/>
    <x v="0"/>
    <s v="Retençoes Pensao Alimenticia"/>
    <s v="ORI"/>
    <x v="0"/>
    <s v="RPA"/>
    <x v="0"/>
    <x v="0"/>
    <x v="0"/>
    <x v="0"/>
    <x v="0"/>
    <x v="0"/>
    <x v="0"/>
    <x v="0"/>
    <x v="0"/>
    <x v="0"/>
    <x v="0"/>
    <s v="Retençoes Pensao Alimenticia"/>
    <x v="0"/>
    <x v="0"/>
    <x v="0"/>
    <x v="0"/>
    <x v="2"/>
    <x v="0"/>
    <x v="0"/>
    <x v="1"/>
    <x v="0"/>
    <x v="1"/>
    <x v="0"/>
    <x v="0"/>
    <s v="Pagamento de pensão de menores, referente ao mês de fevereiro de 2024, conforme anexo."/>
  </r>
  <r>
    <x v="0"/>
    <n v="0"/>
    <n v="0"/>
    <n v="0"/>
    <n v="5470"/>
    <x v="1974"/>
    <x v="0"/>
    <x v="1"/>
    <x v="0"/>
    <s v="03.03.10"/>
    <x v="8"/>
    <x v="0"/>
    <x v="4"/>
    <s v="Receitas Da Câmara"/>
    <s v="03.03.10"/>
    <s v="Receitas Da Câmara"/>
    <s v="03.03.10"/>
    <x v="10"/>
    <x v="0"/>
    <x v="3"/>
    <x v="3"/>
    <x v="0"/>
    <x v="0"/>
    <x v="2"/>
    <x v="0"/>
    <x v="3"/>
    <s v="2024-05-31"/>
    <x v="1"/>
    <n v="54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1843"/>
    <x v="1975"/>
    <x v="0"/>
    <x v="1"/>
    <x v="0"/>
    <s v="03.03.10"/>
    <x v="8"/>
    <x v="0"/>
    <x v="4"/>
    <s v="Receitas Da Câmara"/>
    <s v="03.03.10"/>
    <s v="Receitas Da Câmara"/>
    <s v="03.03.10"/>
    <x v="18"/>
    <x v="0"/>
    <x v="0"/>
    <x v="0"/>
    <x v="0"/>
    <x v="0"/>
    <x v="2"/>
    <x v="0"/>
    <x v="3"/>
    <s v="2024-05-31"/>
    <x v="1"/>
    <n v="4184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
    <x v="1976"/>
    <x v="0"/>
    <x v="1"/>
    <x v="0"/>
    <s v="03.03.10"/>
    <x v="8"/>
    <x v="0"/>
    <x v="4"/>
    <s v="Receitas Da Câmara"/>
    <s v="03.03.10"/>
    <s v="Receitas Da Câmara"/>
    <s v="03.03.10"/>
    <x v="8"/>
    <x v="0"/>
    <x v="3"/>
    <x v="3"/>
    <x v="0"/>
    <x v="0"/>
    <x v="2"/>
    <x v="0"/>
    <x v="3"/>
    <s v="2024-05-31"/>
    <x v="1"/>
    <n v="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30"/>
    <x v="1977"/>
    <x v="0"/>
    <x v="1"/>
    <x v="0"/>
    <s v="03.03.10"/>
    <x v="8"/>
    <x v="0"/>
    <x v="4"/>
    <s v="Receitas Da Câmara"/>
    <s v="03.03.10"/>
    <s v="Receitas Da Câmara"/>
    <s v="03.03.10"/>
    <x v="9"/>
    <x v="0"/>
    <x v="3"/>
    <x v="3"/>
    <x v="0"/>
    <x v="0"/>
    <x v="2"/>
    <x v="0"/>
    <x v="3"/>
    <s v="2024-05-31"/>
    <x v="1"/>
    <n v="48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1978"/>
    <x v="0"/>
    <x v="1"/>
    <x v="0"/>
    <s v="03.03.10"/>
    <x v="8"/>
    <x v="0"/>
    <x v="4"/>
    <s v="Receitas Da Câmara"/>
    <s v="03.03.10"/>
    <s v="Receitas Da Câmara"/>
    <s v="03.03.10"/>
    <x v="21"/>
    <x v="0"/>
    <x v="3"/>
    <x v="3"/>
    <x v="0"/>
    <x v="0"/>
    <x v="2"/>
    <x v="0"/>
    <x v="3"/>
    <s v="2024-05-31"/>
    <x v="1"/>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900"/>
    <x v="1979"/>
    <x v="0"/>
    <x v="1"/>
    <x v="0"/>
    <s v="03.03.10"/>
    <x v="8"/>
    <x v="0"/>
    <x v="4"/>
    <s v="Receitas Da Câmara"/>
    <s v="03.03.10"/>
    <s v="Receitas Da Câmara"/>
    <s v="03.03.10"/>
    <x v="42"/>
    <x v="0"/>
    <x v="3"/>
    <x v="3"/>
    <x v="0"/>
    <x v="0"/>
    <x v="2"/>
    <x v="0"/>
    <x v="3"/>
    <s v="2024-05-31"/>
    <x v="1"/>
    <n v="6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72"/>
    <x v="1980"/>
    <x v="0"/>
    <x v="1"/>
    <x v="0"/>
    <s v="03.03.10"/>
    <x v="8"/>
    <x v="0"/>
    <x v="4"/>
    <s v="Receitas Da Câmara"/>
    <s v="03.03.10"/>
    <s v="Receitas Da Câmara"/>
    <s v="03.03.10"/>
    <x v="25"/>
    <x v="0"/>
    <x v="3"/>
    <x v="3"/>
    <x v="0"/>
    <x v="0"/>
    <x v="2"/>
    <x v="0"/>
    <x v="3"/>
    <s v="2024-05-31"/>
    <x v="1"/>
    <n v="187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
    <x v="1981"/>
    <x v="0"/>
    <x v="1"/>
    <x v="0"/>
    <s v="03.03.10"/>
    <x v="8"/>
    <x v="0"/>
    <x v="4"/>
    <s v="Receitas Da Câmara"/>
    <s v="03.03.10"/>
    <s v="Receitas Da Câmara"/>
    <s v="03.03.10"/>
    <x v="17"/>
    <x v="0"/>
    <x v="3"/>
    <x v="3"/>
    <x v="0"/>
    <x v="0"/>
    <x v="2"/>
    <x v="0"/>
    <x v="3"/>
    <s v="2024-05-31"/>
    <x v="1"/>
    <n v="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600"/>
    <x v="1982"/>
    <x v="0"/>
    <x v="1"/>
    <x v="0"/>
    <s v="03.03.10"/>
    <x v="8"/>
    <x v="0"/>
    <x v="4"/>
    <s v="Receitas Da Câmara"/>
    <s v="03.03.10"/>
    <s v="Receitas Da Câmara"/>
    <s v="03.03.10"/>
    <x v="11"/>
    <x v="0"/>
    <x v="0"/>
    <x v="5"/>
    <x v="0"/>
    <x v="0"/>
    <x v="2"/>
    <x v="0"/>
    <x v="3"/>
    <s v="2024-05-31"/>
    <x v="1"/>
    <n v="146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800"/>
    <x v="1983"/>
    <x v="0"/>
    <x v="0"/>
    <x v="0"/>
    <s v="01.27.06.76"/>
    <x v="11"/>
    <x v="1"/>
    <x v="1"/>
    <s v="Requalificação Urbana e habitação"/>
    <s v="01.27.06"/>
    <s v="Requalificação Urbana e habitação"/>
    <s v="01.27.06"/>
    <x v="1"/>
    <x v="0"/>
    <x v="0"/>
    <x v="0"/>
    <x v="0"/>
    <x v="1"/>
    <x v="1"/>
    <x v="0"/>
    <x v="4"/>
    <s v="2024-06-10"/>
    <x v="1"/>
    <n v="1800"/>
    <x v="0"/>
    <m/>
    <x v="0"/>
    <m/>
    <x v="2"/>
    <n v="100474696"/>
    <x v="0"/>
    <x v="1"/>
    <s v="Requalificação Urbana e Ambiental de Achada Monte III"/>
    <s v="ORI"/>
    <x v="0"/>
    <m/>
    <x v="0"/>
    <x v="0"/>
    <x v="0"/>
    <x v="0"/>
    <x v="0"/>
    <x v="0"/>
    <x v="0"/>
    <x v="0"/>
    <x v="0"/>
    <x v="0"/>
    <x v="0"/>
    <s v="Requalificação Urbana e Ambiental de Achada Monte III"/>
    <x v="0"/>
    <x v="0"/>
    <x v="0"/>
    <x v="0"/>
    <x v="1"/>
    <x v="0"/>
    <x v="0"/>
    <x v="0"/>
    <x v="0"/>
    <x v="0"/>
    <x v="1"/>
    <x v="0"/>
    <s v="Pagamento referente a prestação de e serviços de mão de obra, no âmbito dos trabalhos das melhorias das ruas de acesso na localidade de Achada Monte, conforme anexo."/>
  </r>
  <r>
    <x v="1"/>
    <n v="0"/>
    <n v="0"/>
    <n v="0"/>
    <n v="10200"/>
    <x v="1983"/>
    <x v="0"/>
    <x v="0"/>
    <x v="0"/>
    <s v="01.27.06.76"/>
    <x v="11"/>
    <x v="1"/>
    <x v="1"/>
    <s v="Requalificação Urbana e habitação"/>
    <s v="01.27.06"/>
    <s v="Requalificação Urbana e habitação"/>
    <s v="01.27.06"/>
    <x v="1"/>
    <x v="0"/>
    <x v="0"/>
    <x v="0"/>
    <x v="0"/>
    <x v="1"/>
    <x v="1"/>
    <x v="0"/>
    <x v="4"/>
    <s v="2024-06-10"/>
    <x v="1"/>
    <n v="10200"/>
    <x v="0"/>
    <m/>
    <x v="0"/>
    <m/>
    <x v="331"/>
    <n v="100479664"/>
    <x v="0"/>
    <x v="0"/>
    <s v="Requalificação Urbana e Ambiental de Achada Monte III"/>
    <s v="ORI"/>
    <x v="0"/>
    <m/>
    <x v="0"/>
    <x v="0"/>
    <x v="0"/>
    <x v="0"/>
    <x v="0"/>
    <x v="0"/>
    <x v="0"/>
    <x v="0"/>
    <x v="0"/>
    <x v="0"/>
    <x v="0"/>
    <s v="Requalificação Urbana e Ambiental de Achada Monte III"/>
    <x v="0"/>
    <x v="0"/>
    <x v="0"/>
    <x v="0"/>
    <x v="1"/>
    <x v="0"/>
    <x v="0"/>
    <x v="0"/>
    <x v="0"/>
    <x v="0"/>
    <x v="0"/>
    <x v="0"/>
    <s v="Pagamento referente a prestação de e serviços de mão de obra, no âmbito dos trabalhos das melhorias das ruas de acesso na localidade de Achada Monte, conforme anexo."/>
  </r>
  <r>
    <x v="0"/>
    <n v="0"/>
    <n v="0"/>
    <n v="0"/>
    <n v="10000"/>
    <x v="1984"/>
    <x v="0"/>
    <x v="0"/>
    <x v="0"/>
    <s v="01.25.05.09"/>
    <x v="26"/>
    <x v="3"/>
    <x v="3"/>
    <s v="Saúde"/>
    <s v="01.25.05"/>
    <s v="Saúde"/>
    <s v="01.25.05"/>
    <x v="7"/>
    <x v="0"/>
    <x v="4"/>
    <x v="4"/>
    <x v="0"/>
    <x v="1"/>
    <x v="0"/>
    <x v="0"/>
    <x v="4"/>
    <s v="2024-06-21"/>
    <x v="1"/>
    <n v="10000"/>
    <x v="0"/>
    <m/>
    <x v="0"/>
    <m/>
    <x v="253"/>
    <n v="100390454"/>
    <x v="0"/>
    <x v="0"/>
    <s v="Apoio a Consultas de Especialidade e Medicamentos"/>
    <s v="ORI"/>
    <x v="0"/>
    <s v="ACE"/>
    <x v="0"/>
    <x v="0"/>
    <x v="0"/>
    <x v="0"/>
    <x v="0"/>
    <x v="0"/>
    <x v="0"/>
    <x v="0"/>
    <x v="0"/>
    <x v="0"/>
    <x v="0"/>
    <s v="Apoio a Consultas de Especialidade e Medicamentos"/>
    <x v="0"/>
    <x v="0"/>
    <x v="0"/>
    <x v="0"/>
    <x v="1"/>
    <x v="0"/>
    <x v="0"/>
    <x v="0"/>
    <x v="0"/>
    <x v="0"/>
    <x v="0"/>
    <x v="0"/>
    <s v="Apoio a favor do Sr. Adolfo Pereira Landim, para realização de exame Medica, conforme anexo."/>
  </r>
  <r>
    <x v="1"/>
    <n v="0"/>
    <n v="0"/>
    <n v="0"/>
    <n v="96100"/>
    <x v="1985"/>
    <x v="0"/>
    <x v="0"/>
    <x v="0"/>
    <s v="01.23.04.14"/>
    <x v="48"/>
    <x v="7"/>
    <x v="8"/>
    <s v="Ambiente"/>
    <s v="01.23.04"/>
    <s v="Ambiente"/>
    <s v="01.23.04"/>
    <x v="1"/>
    <x v="0"/>
    <x v="0"/>
    <x v="0"/>
    <x v="0"/>
    <x v="1"/>
    <x v="1"/>
    <x v="0"/>
    <x v="4"/>
    <s v="2024-06-21"/>
    <x v="1"/>
    <n v="96100"/>
    <x v="0"/>
    <m/>
    <x v="0"/>
    <m/>
    <x v="6"/>
    <n v="100474914"/>
    <x v="0"/>
    <x v="0"/>
    <s v="Criação e Manutenção de Espaços Verdes"/>
    <s v="ORI"/>
    <x v="0"/>
    <s v="CMEV"/>
    <x v="0"/>
    <x v="0"/>
    <x v="0"/>
    <x v="0"/>
    <x v="0"/>
    <x v="0"/>
    <x v="0"/>
    <x v="0"/>
    <x v="0"/>
    <x v="0"/>
    <x v="0"/>
    <s v="Criação e Manutenção de Espaços Verdes"/>
    <x v="0"/>
    <x v="0"/>
    <x v="0"/>
    <x v="0"/>
    <x v="1"/>
    <x v="0"/>
    <x v="0"/>
    <x v="0"/>
    <x v="0"/>
    <x v="0"/>
    <x v="0"/>
    <x v="0"/>
    <s v="Pagamento destinados ao trabalhos dos espaços verdes realizados, durante o mês de junho de 2024, conforme anexo."/>
  </r>
  <r>
    <x v="0"/>
    <n v="0"/>
    <n v="0"/>
    <n v="0"/>
    <n v="12750"/>
    <x v="1986"/>
    <x v="0"/>
    <x v="1"/>
    <x v="0"/>
    <s v="80.02.01"/>
    <x v="2"/>
    <x v="2"/>
    <x v="2"/>
    <s v="Retenções Iur"/>
    <s v="80.02.01"/>
    <s v="Retenções Iur"/>
    <s v="80.02.01"/>
    <x v="2"/>
    <x v="0"/>
    <x v="1"/>
    <x v="0"/>
    <x v="1"/>
    <x v="2"/>
    <x v="2"/>
    <x v="0"/>
    <x v="3"/>
    <s v="2024-05-06"/>
    <x v="1"/>
    <n v="12750"/>
    <x v="0"/>
    <m/>
    <x v="0"/>
    <m/>
    <x v="2"/>
    <n v="100474696"/>
    <x v="0"/>
    <x v="0"/>
    <s v="Retenções Iur"/>
    <s v="ORI"/>
    <x v="0"/>
    <s v="RIUR"/>
    <x v="0"/>
    <x v="0"/>
    <x v="0"/>
    <x v="0"/>
    <x v="0"/>
    <x v="0"/>
    <x v="0"/>
    <x v="0"/>
    <x v="0"/>
    <x v="0"/>
    <x v="0"/>
    <s v="Retenções Iur"/>
    <x v="0"/>
    <x v="0"/>
    <x v="0"/>
    <x v="0"/>
    <x v="2"/>
    <x v="0"/>
    <x v="0"/>
    <x v="0"/>
    <x v="0"/>
    <x v="1"/>
    <x v="0"/>
    <x v="0"/>
    <s v="RETENCAO OT"/>
  </r>
  <r>
    <x v="0"/>
    <n v="0"/>
    <n v="0"/>
    <n v="0"/>
    <n v="7949"/>
    <x v="1987"/>
    <x v="0"/>
    <x v="1"/>
    <x v="0"/>
    <s v="03.03.10"/>
    <x v="8"/>
    <x v="0"/>
    <x v="4"/>
    <s v="Receitas Da Câmara"/>
    <s v="03.03.10"/>
    <s v="Receitas Da Câmara"/>
    <s v="03.03.10"/>
    <x v="9"/>
    <x v="0"/>
    <x v="3"/>
    <x v="3"/>
    <x v="0"/>
    <x v="0"/>
    <x v="2"/>
    <x v="0"/>
    <x v="4"/>
    <s v="2024-06-25"/>
    <x v="1"/>
    <n v="794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
    <x v="1988"/>
    <x v="0"/>
    <x v="1"/>
    <x v="0"/>
    <s v="03.03.10"/>
    <x v="8"/>
    <x v="0"/>
    <x v="4"/>
    <s v="Receitas Da Câmara"/>
    <s v="03.03.10"/>
    <s v="Receitas Da Câmara"/>
    <s v="03.03.10"/>
    <x v="14"/>
    <x v="0"/>
    <x v="3"/>
    <x v="3"/>
    <x v="0"/>
    <x v="0"/>
    <x v="2"/>
    <x v="0"/>
    <x v="4"/>
    <s v="2024-06-25"/>
    <x v="1"/>
    <n v="1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110"/>
    <x v="1989"/>
    <x v="0"/>
    <x v="1"/>
    <x v="0"/>
    <s v="03.03.10"/>
    <x v="8"/>
    <x v="0"/>
    <x v="4"/>
    <s v="Receitas Da Câmara"/>
    <s v="03.03.10"/>
    <s v="Receitas Da Câmara"/>
    <s v="03.03.10"/>
    <x v="17"/>
    <x v="0"/>
    <x v="3"/>
    <x v="3"/>
    <x v="0"/>
    <x v="0"/>
    <x v="2"/>
    <x v="0"/>
    <x v="4"/>
    <s v="2024-06-25"/>
    <x v="1"/>
    <n v="41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1582"/>
    <x v="1990"/>
    <x v="0"/>
    <x v="1"/>
    <x v="0"/>
    <s v="03.03.10"/>
    <x v="8"/>
    <x v="0"/>
    <x v="4"/>
    <s v="Receitas Da Câmara"/>
    <s v="03.03.10"/>
    <s v="Receitas Da Câmara"/>
    <s v="03.03.10"/>
    <x v="18"/>
    <x v="0"/>
    <x v="0"/>
    <x v="0"/>
    <x v="0"/>
    <x v="0"/>
    <x v="2"/>
    <x v="0"/>
    <x v="4"/>
    <s v="2024-06-25"/>
    <x v="1"/>
    <n v="4158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50"/>
    <x v="1991"/>
    <x v="0"/>
    <x v="1"/>
    <x v="0"/>
    <s v="03.03.10"/>
    <x v="8"/>
    <x v="0"/>
    <x v="4"/>
    <s v="Receitas Da Câmara"/>
    <s v="03.03.10"/>
    <s v="Receitas Da Câmara"/>
    <s v="03.03.10"/>
    <x v="16"/>
    <x v="0"/>
    <x v="0"/>
    <x v="5"/>
    <x v="0"/>
    <x v="0"/>
    <x v="2"/>
    <x v="0"/>
    <x v="4"/>
    <s v="2024-06-25"/>
    <x v="1"/>
    <n v="7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
    <x v="1992"/>
    <x v="0"/>
    <x v="1"/>
    <x v="0"/>
    <s v="03.03.10"/>
    <x v="8"/>
    <x v="0"/>
    <x v="4"/>
    <s v="Receitas Da Câmara"/>
    <s v="03.03.10"/>
    <s v="Receitas Da Câmara"/>
    <s v="03.03.10"/>
    <x v="8"/>
    <x v="0"/>
    <x v="3"/>
    <x v="3"/>
    <x v="0"/>
    <x v="0"/>
    <x v="2"/>
    <x v="0"/>
    <x v="4"/>
    <s v="2024-06-25"/>
    <x v="1"/>
    <n v="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20"/>
    <x v="1993"/>
    <x v="0"/>
    <x v="1"/>
    <x v="0"/>
    <s v="03.03.10"/>
    <x v="8"/>
    <x v="0"/>
    <x v="4"/>
    <s v="Receitas Da Câmara"/>
    <s v="03.03.10"/>
    <s v="Receitas Da Câmara"/>
    <s v="03.03.10"/>
    <x v="13"/>
    <x v="0"/>
    <x v="3"/>
    <x v="3"/>
    <x v="0"/>
    <x v="0"/>
    <x v="2"/>
    <x v="0"/>
    <x v="4"/>
    <s v="2024-06-25"/>
    <x v="1"/>
    <n v="27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905"/>
    <x v="1994"/>
    <x v="0"/>
    <x v="1"/>
    <x v="0"/>
    <s v="03.03.10"/>
    <x v="8"/>
    <x v="0"/>
    <x v="4"/>
    <s v="Receitas Da Câmara"/>
    <s v="03.03.10"/>
    <s v="Receitas Da Câmara"/>
    <s v="03.03.10"/>
    <x v="10"/>
    <x v="0"/>
    <x v="3"/>
    <x v="3"/>
    <x v="0"/>
    <x v="0"/>
    <x v="2"/>
    <x v="0"/>
    <x v="4"/>
    <s v="2024-06-25"/>
    <x v="1"/>
    <n v="590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400"/>
    <x v="1995"/>
    <x v="0"/>
    <x v="1"/>
    <x v="0"/>
    <s v="03.03.10"/>
    <x v="8"/>
    <x v="0"/>
    <x v="4"/>
    <s v="Receitas Da Câmara"/>
    <s v="03.03.10"/>
    <s v="Receitas Da Câmara"/>
    <s v="03.03.10"/>
    <x v="11"/>
    <x v="0"/>
    <x v="0"/>
    <x v="5"/>
    <x v="0"/>
    <x v="0"/>
    <x v="2"/>
    <x v="0"/>
    <x v="4"/>
    <s v="2024-06-25"/>
    <x v="1"/>
    <n v="6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000"/>
    <x v="1996"/>
    <x v="0"/>
    <x v="1"/>
    <x v="0"/>
    <s v="03.03.10"/>
    <x v="8"/>
    <x v="0"/>
    <x v="4"/>
    <s v="Receitas Da Câmara"/>
    <s v="03.03.10"/>
    <s v="Receitas Da Câmara"/>
    <s v="03.03.10"/>
    <x v="12"/>
    <x v="0"/>
    <x v="3"/>
    <x v="3"/>
    <x v="0"/>
    <x v="0"/>
    <x v="2"/>
    <x v="0"/>
    <x v="4"/>
    <s v="2024-06-25"/>
    <x v="1"/>
    <n v="21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80"/>
    <x v="1997"/>
    <x v="0"/>
    <x v="1"/>
    <x v="0"/>
    <s v="03.03.10"/>
    <x v="8"/>
    <x v="0"/>
    <x v="4"/>
    <s v="Receitas Da Câmara"/>
    <s v="03.03.10"/>
    <s v="Receitas Da Câmara"/>
    <s v="03.03.10"/>
    <x v="6"/>
    <x v="0"/>
    <x v="3"/>
    <x v="3"/>
    <x v="0"/>
    <x v="0"/>
    <x v="2"/>
    <x v="0"/>
    <x v="4"/>
    <s v="2024-06-25"/>
    <x v="1"/>
    <n v="25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34"/>
    <x v="1998"/>
    <x v="0"/>
    <x v="1"/>
    <x v="0"/>
    <s v="80.02.01"/>
    <x v="2"/>
    <x v="2"/>
    <x v="2"/>
    <s v="Retenções Iur"/>
    <s v="80.02.01"/>
    <s v="Retenções Iur"/>
    <s v="80.02.01"/>
    <x v="2"/>
    <x v="0"/>
    <x v="1"/>
    <x v="0"/>
    <x v="1"/>
    <x v="2"/>
    <x v="2"/>
    <x v="0"/>
    <x v="4"/>
    <s v="2024-06-19"/>
    <x v="1"/>
    <n v="10834"/>
    <x v="0"/>
    <m/>
    <x v="0"/>
    <m/>
    <x v="2"/>
    <n v="100474696"/>
    <x v="0"/>
    <x v="0"/>
    <s v="Retenções Iur"/>
    <s v="ORI"/>
    <x v="0"/>
    <s v="RIUR"/>
    <x v="0"/>
    <x v="0"/>
    <x v="0"/>
    <x v="0"/>
    <x v="0"/>
    <x v="0"/>
    <x v="0"/>
    <x v="0"/>
    <x v="0"/>
    <x v="0"/>
    <x v="0"/>
    <s v="Retenções Iur"/>
    <x v="0"/>
    <x v="0"/>
    <x v="0"/>
    <x v="0"/>
    <x v="2"/>
    <x v="0"/>
    <x v="0"/>
    <x v="0"/>
    <x v="0"/>
    <x v="1"/>
    <x v="0"/>
    <x v="0"/>
    <s v="RETENCAO OT"/>
  </r>
  <r>
    <x v="2"/>
    <n v="0"/>
    <n v="0"/>
    <n v="0"/>
    <n v="8213"/>
    <x v="1999"/>
    <x v="0"/>
    <x v="0"/>
    <x v="0"/>
    <s v="80.02.10.01"/>
    <x v="16"/>
    <x v="2"/>
    <x v="2"/>
    <s v="Outros"/>
    <s v="80.02.10"/>
    <s v="Outros"/>
    <s v="80.02.10"/>
    <x v="66"/>
    <x v="0"/>
    <x v="5"/>
    <x v="13"/>
    <x v="1"/>
    <x v="2"/>
    <x v="0"/>
    <x v="0"/>
    <x v="4"/>
    <s v="2024-06-19"/>
    <x v="1"/>
    <n v="821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9151"/>
    <x v="2000"/>
    <x v="0"/>
    <x v="1"/>
    <x v="0"/>
    <s v="80.02.01"/>
    <x v="2"/>
    <x v="2"/>
    <x v="2"/>
    <s v="Retenções Iur"/>
    <s v="80.02.01"/>
    <s v="Retenções Iur"/>
    <s v="80.02.01"/>
    <x v="2"/>
    <x v="0"/>
    <x v="1"/>
    <x v="0"/>
    <x v="1"/>
    <x v="2"/>
    <x v="2"/>
    <x v="0"/>
    <x v="4"/>
    <s v="2024-06-19"/>
    <x v="1"/>
    <n v="9151"/>
    <x v="0"/>
    <m/>
    <x v="0"/>
    <m/>
    <x v="2"/>
    <n v="100474696"/>
    <x v="0"/>
    <x v="0"/>
    <s v="Retenções Iur"/>
    <s v="ORI"/>
    <x v="0"/>
    <s v="RIUR"/>
    <x v="0"/>
    <x v="0"/>
    <x v="0"/>
    <x v="0"/>
    <x v="0"/>
    <x v="0"/>
    <x v="0"/>
    <x v="0"/>
    <x v="0"/>
    <x v="0"/>
    <x v="0"/>
    <s v="Retenções Iur"/>
    <x v="0"/>
    <x v="0"/>
    <x v="0"/>
    <x v="0"/>
    <x v="2"/>
    <x v="0"/>
    <x v="0"/>
    <x v="0"/>
    <x v="0"/>
    <x v="1"/>
    <x v="0"/>
    <x v="0"/>
    <s v="RETENCAO OT"/>
  </r>
  <r>
    <x v="2"/>
    <n v="0"/>
    <n v="0"/>
    <n v="0"/>
    <n v="11086"/>
    <x v="2001"/>
    <x v="0"/>
    <x v="0"/>
    <x v="0"/>
    <s v="80.02.10.01"/>
    <x v="16"/>
    <x v="2"/>
    <x v="2"/>
    <s v="Outros"/>
    <s v="80.02.10"/>
    <s v="Outros"/>
    <s v="80.02.10"/>
    <x v="66"/>
    <x v="0"/>
    <x v="5"/>
    <x v="13"/>
    <x v="1"/>
    <x v="2"/>
    <x v="0"/>
    <x v="0"/>
    <x v="4"/>
    <s v="2024-06-19"/>
    <x v="1"/>
    <n v="11086"/>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7660"/>
    <x v="2002"/>
    <x v="0"/>
    <x v="0"/>
    <x v="0"/>
    <s v="03.16.21"/>
    <x v="56"/>
    <x v="0"/>
    <x v="0"/>
    <s v="Dir. Turismo, Investimento e Emprendedorismo"/>
    <s v="03.16.21"/>
    <s v="Dir. Turismo, Investimento e Emprendedorismo"/>
    <s v="03.16.21"/>
    <x v="31"/>
    <x v="0"/>
    <x v="0"/>
    <x v="1"/>
    <x v="0"/>
    <x v="0"/>
    <x v="0"/>
    <x v="0"/>
    <x v="4"/>
    <s v="2024-06-28"/>
    <x v="1"/>
    <n v="7660"/>
    <x v="0"/>
    <m/>
    <x v="0"/>
    <m/>
    <x v="228"/>
    <n v="100478954"/>
    <x v="0"/>
    <x v="0"/>
    <s v="Dir. Turismo, Investimento e Emprendedorismo"/>
    <s v="ORI"/>
    <x v="0"/>
    <m/>
    <x v="0"/>
    <x v="0"/>
    <x v="0"/>
    <x v="0"/>
    <x v="0"/>
    <x v="0"/>
    <x v="0"/>
    <x v="0"/>
    <x v="0"/>
    <x v="0"/>
    <x v="0"/>
    <s v="Dir. Turismo, Investimento e Emprendedorismo"/>
    <x v="0"/>
    <x v="0"/>
    <x v="0"/>
    <x v="0"/>
    <x v="0"/>
    <x v="0"/>
    <x v="0"/>
    <x v="0"/>
    <x v="0"/>
    <x v="0"/>
    <x v="0"/>
    <x v="0"/>
    <s v="Pagamento a favor da senhora Máxima Moreno, correspondente a subsídio de comunicação que não foi processado no salário referente ao mês de junho de 2024, conforme anexo."/>
  </r>
  <r>
    <x v="0"/>
    <n v="0"/>
    <n v="0"/>
    <n v="0"/>
    <n v="980"/>
    <x v="2003"/>
    <x v="0"/>
    <x v="0"/>
    <x v="0"/>
    <s v="03.16.15"/>
    <x v="0"/>
    <x v="0"/>
    <x v="0"/>
    <s v="Direção Financeira"/>
    <s v="03.16.15"/>
    <s v="Direção Financeira"/>
    <s v="03.16.15"/>
    <x v="31"/>
    <x v="0"/>
    <x v="0"/>
    <x v="1"/>
    <x v="0"/>
    <x v="0"/>
    <x v="0"/>
    <x v="0"/>
    <x v="9"/>
    <s v="2024-07-03"/>
    <x v="2"/>
    <n v="980"/>
    <x v="0"/>
    <m/>
    <x v="0"/>
    <m/>
    <x v="21"/>
    <n v="100391960"/>
    <x v="0"/>
    <x v="0"/>
    <s v="Direção Financeira"/>
    <s v="ORI"/>
    <x v="0"/>
    <m/>
    <x v="0"/>
    <x v="0"/>
    <x v="0"/>
    <x v="0"/>
    <x v="0"/>
    <x v="0"/>
    <x v="0"/>
    <x v="0"/>
    <x v="0"/>
    <x v="0"/>
    <x v="0"/>
    <s v="Direção Financeira"/>
    <x v="0"/>
    <x v="0"/>
    <x v="0"/>
    <x v="0"/>
    <x v="0"/>
    <x v="0"/>
    <x v="0"/>
    <x v="0"/>
    <x v="0"/>
    <x v="0"/>
    <x v="0"/>
    <x v="0"/>
    <s v="Pagamento referente a aquisição de 2 carregamento de saldo para o aparelho de levantamento topográfico do gabinete técnico da CMSM, Conforme anexo."/>
  </r>
  <r>
    <x v="0"/>
    <n v="0"/>
    <n v="0"/>
    <n v="0"/>
    <n v="1500"/>
    <x v="2004"/>
    <x v="0"/>
    <x v="1"/>
    <x v="0"/>
    <s v="03.03.10"/>
    <x v="8"/>
    <x v="0"/>
    <x v="4"/>
    <s v="Receitas Da Câmara"/>
    <s v="03.03.10"/>
    <s v="Receitas Da Câmara"/>
    <s v="03.03.10"/>
    <x v="57"/>
    <x v="0"/>
    <x v="3"/>
    <x v="12"/>
    <x v="0"/>
    <x v="0"/>
    <x v="2"/>
    <x v="0"/>
    <x v="4"/>
    <s v="2024-06-03"/>
    <x v="1"/>
    <n v="1500"/>
    <x v="0"/>
    <m/>
    <x v="0"/>
    <m/>
    <x v="6"/>
    <n v="100474914"/>
    <x v="0"/>
    <x v="0"/>
    <s v="Receitas Da Câmara"/>
    <s v="EXT"/>
    <x v="0"/>
    <s v="RDC"/>
    <x v="0"/>
    <x v="0"/>
    <x v="0"/>
    <x v="0"/>
    <x v="0"/>
    <x v="0"/>
    <x v="0"/>
    <x v="0"/>
    <x v="0"/>
    <x v="0"/>
    <x v="0"/>
    <s v="Receitas Da Câmara"/>
    <x v="0"/>
    <x v="0"/>
    <x v="0"/>
    <x v="0"/>
    <x v="0"/>
    <x v="0"/>
    <x v="0"/>
    <x v="0"/>
    <x v="0"/>
    <x v="0"/>
    <x v="0"/>
    <x v="0"/>
    <s v="Reposição do valor não abatido no pagamento, cab. 271937,conforme anexo."/>
  </r>
  <r>
    <x v="0"/>
    <n v="0"/>
    <n v="0"/>
    <n v="0"/>
    <n v="2870"/>
    <x v="2005"/>
    <x v="0"/>
    <x v="1"/>
    <x v="0"/>
    <s v="03.03.10"/>
    <x v="8"/>
    <x v="0"/>
    <x v="4"/>
    <s v="Receitas Da Câmara"/>
    <s v="03.03.10"/>
    <s v="Receitas Da Câmara"/>
    <s v="03.03.10"/>
    <x v="13"/>
    <x v="0"/>
    <x v="3"/>
    <x v="3"/>
    <x v="0"/>
    <x v="0"/>
    <x v="2"/>
    <x v="0"/>
    <x v="9"/>
    <s v="2024-07-11"/>
    <x v="2"/>
    <n v="28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500"/>
    <x v="2006"/>
    <x v="0"/>
    <x v="1"/>
    <x v="0"/>
    <s v="03.03.10"/>
    <x v="8"/>
    <x v="0"/>
    <x v="4"/>
    <s v="Receitas Da Câmara"/>
    <s v="03.03.10"/>
    <s v="Receitas Da Câmara"/>
    <s v="03.03.10"/>
    <x v="17"/>
    <x v="0"/>
    <x v="3"/>
    <x v="3"/>
    <x v="0"/>
    <x v="0"/>
    <x v="2"/>
    <x v="0"/>
    <x v="9"/>
    <s v="2024-07-11"/>
    <x v="2"/>
    <n v="13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
    <x v="2007"/>
    <x v="0"/>
    <x v="1"/>
    <x v="0"/>
    <s v="03.03.10"/>
    <x v="8"/>
    <x v="0"/>
    <x v="4"/>
    <s v="Receitas Da Câmara"/>
    <s v="03.03.10"/>
    <s v="Receitas Da Câmara"/>
    <s v="03.03.10"/>
    <x v="6"/>
    <x v="0"/>
    <x v="3"/>
    <x v="3"/>
    <x v="0"/>
    <x v="0"/>
    <x v="2"/>
    <x v="0"/>
    <x v="9"/>
    <s v="2024-07-11"/>
    <x v="2"/>
    <n v="1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8133"/>
    <x v="2008"/>
    <x v="0"/>
    <x v="1"/>
    <x v="0"/>
    <s v="03.03.10"/>
    <x v="8"/>
    <x v="0"/>
    <x v="4"/>
    <s v="Receitas Da Câmara"/>
    <s v="03.03.10"/>
    <s v="Receitas Da Câmara"/>
    <s v="03.03.10"/>
    <x v="18"/>
    <x v="0"/>
    <x v="0"/>
    <x v="0"/>
    <x v="0"/>
    <x v="0"/>
    <x v="2"/>
    <x v="0"/>
    <x v="9"/>
    <s v="2024-07-11"/>
    <x v="2"/>
    <n v="7813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50"/>
    <x v="2009"/>
    <x v="0"/>
    <x v="1"/>
    <x v="0"/>
    <s v="03.03.10"/>
    <x v="8"/>
    <x v="0"/>
    <x v="4"/>
    <s v="Receitas Da Câmara"/>
    <s v="03.03.10"/>
    <s v="Receitas Da Câmara"/>
    <s v="03.03.10"/>
    <x v="76"/>
    <x v="0"/>
    <x v="3"/>
    <x v="7"/>
    <x v="0"/>
    <x v="0"/>
    <x v="2"/>
    <x v="0"/>
    <x v="9"/>
    <s v="2024-07-11"/>
    <x v="2"/>
    <n v="29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60"/>
    <x v="2010"/>
    <x v="0"/>
    <x v="1"/>
    <x v="0"/>
    <s v="03.03.10"/>
    <x v="8"/>
    <x v="0"/>
    <x v="4"/>
    <s v="Receitas Da Câmara"/>
    <s v="03.03.10"/>
    <s v="Receitas Da Câmara"/>
    <s v="03.03.10"/>
    <x v="8"/>
    <x v="0"/>
    <x v="3"/>
    <x v="3"/>
    <x v="0"/>
    <x v="0"/>
    <x v="2"/>
    <x v="0"/>
    <x v="9"/>
    <s v="2024-07-11"/>
    <x v="2"/>
    <n v="5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250"/>
    <x v="2011"/>
    <x v="0"/>
    <x v="1"/>
    <x v="0"/>
    <s v="03.03.10"/>
    <x v="8"/>
    <x v="0"/>
    <x v="4"/>
    <s v="Receitas Da Câmara"/>
    <s v="03.03.10"/>
    <s v="Receitas Da Câmara"/>
    <s v="03.03.10"/>
    <x v="10"/>
    <x v="0"/>
    <x v="3"/>
    <x v="3"/>
    <x v="0"/>
    <x v="0"/>
    <x v="2"/>
    <x v="0"/>
    <x v="9"/>
    <s v="2024-07-11"/>
    <x v="2"/>
    <n v="52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825"/>
    <x v="2012"/>
    <x v="0"/>
    <x v="1"/>
    <x v="0"/>
    <s v="03.03.10"/>
    <x v="8"/>
    <x v="0"/>
    <x v="4"/>
    <s v="Receitas Da Câmara"/>
    <s v="03.03.10"/>
    <s v="Receitas Da Câmara"/>
    <s v="03.03.10"/>
    <x v="12"/>
    <x v="0"/>
    <x v="3"/>
    <x v="3"/>
    <x v="0"/>
    <x v="0"/>
    <x v="2"/>
    <x v="0"/>
    <x v="9"/>
    <s v="2024-07-11"/>
    <x v="2"/>
    <n v="148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610"/>
    <x v="2013"/>
    <x v="0"/>
    <x v="1"/>
    <x v="0"/>
    <s v="03.03.10"/>
    <x v="8"/>
    <x v="0"/>
    <x v="4"/>
    <s v="Receitas Da Câmara"/>
    <s v="03.03.10"/>
    <s v="Receitas Da Câmara"/>
    <s v="03.03.10"/>
    <x v="9"/>
    <x v="0"/>
    <x v="3"/>
    <x v="3"/>
    <x v="0"/>
    <x v="0"/>
    <x v="2"/>
    <x v="0"/>
    <x v="9"/>
    <s v="2024-07-11"/>
    <x v="2"/>
    <n v="96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100"/>
    <x v="2014"/>
    <x v="0"/>
    <x v="1"/>
    <x v="0"/>
    <s v="03.03.10"/>
    <x v="8"/>
    <x v="0"/>
    <x v="4"/>
    <s v="Receitas Da Câmara"/>
    <s v="03.03.10"/>
    <s v="Receitas Da Câmara"/>
    <s v="03.03.10"/>
    <x v="11"/>
    <x v="0"/>
    <x v="0"/>
    <x v="5"/>
    <x v="0"/>
    <x v="0"/>
    <x v="2"/>
    <x v="0"/>
    <x v="9"/>
    <s v="2024-07-11"/>
    <x v="2"/>
    <n v="13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916"/>
    <x v="2015"/>
    <x v="0"/>
    <x v="0"/>
    <x v="0"/>
    <s v="03.16.15"/>
    <x v="0"/>
    <x v="0"/>
    <x v="0"/>
    <s v="Direção Financeira"/>
    <s v="03.16.15"/>
    <s v="Direção Financeira"/>
    <s v="03.16.15"/>
    <x v="33"/>
    <x v="0"/>
    <x v="0"/>
    <x v="0"/>
    <x v="0"/>
    <x v="0"/>
    <x v="0"/>
    <x v="0"/>
    <x v="9"/>
    <s v="2024-07-15"/>
    <x v="2"/>
    <n v="9916"/>
    <x v="0"/>
    <m/>
    <x v="0"/>
    <m/>
    <x v="332"/>
    <n v="100476433"/>
    <x v="0"/>
    <x v="0"/>
    <s v="Direção Financeira"/>
    <s v="ORI"/>
    <x v="0"/>
    <m/>
    <x v="0"/>
    <x v="0"/>
    <x v="0"/>
    <x v="0"/>
    <x v="0"/>
    <x v="0"/>
    <x v="0"/>
    <x v="0"/>
    <x v="0"/>
    <x v="0"/>
    <x v="0"/>
    <s v="Direção Financeira"/>
    <x v="0"/>
    <x v="0"/>
    <x v="0"/>
    <x v="0"/>
    <x v="0"/>
    <x v="0"/>
    <x v="0"/>
    <x v="0"/>
    <x v="0"/>
    <x v="0"/>
    <x v="0"/>
    <x v="0"/>
    <s v="Pagamento referente a aquisição de 01 (um) toner HP 17ª (CF217A), para Balção Social Único da CMSM, conforme anexo."/>
  </r>
  <r>
    <x v="0"/>
    <n v="0"/>
    <n v="0"/>
    <n v="0"/>
    <n v="20663"/>
    <x v="2016"/>
    <x v="0"/>
    <x v="0"/>
    <x v="0"/>
    <s v="03.16.15"/>
    <x v="0"/>
    <x v="0"/>
    <x v="0"/>
    <s v="Direção Financeira"/>
    <s v="03.16.15"/>
    <s v="Direção Financeira"/>
    <s v="03.16.15"/>
    <x v="50"/>
    <x v="0"/>
    <x v="2"/>
    <x v="11"/>
    <x v="0"/>
    <x v="0"/>
    <x v="0"/>
    <x v="0"/>
    <x v="9"/>
    <s v="2024-07-17"/>
    <x v="2"/>
    <n v="20663"/>
    <x v="0"/>
    <m/>
    <x v="0"/>
    <m/>
    <x v="76"/>
    <n v="100394431"/>
    <x v="0"/>
    <x v="0"/>
    <s v="Direção Financeira"/>
    <s v="ORI"/>
    <x v="0"/>
    <m/>
    <x v="0"/>
    <x v="0"/>
    <x v="0"/>
    <x v="0"/>
    <x v="0"/>
    <x v="0"/>
    <x v="0"/>
    <x v="0"/>
    <x v="0"/>
    <x v="0"/>
    <x v="0"/>
    <s v="Direção Financeira"/>
    <x v="0"/>
    <x v="0"/>
    <x v="0"/>
    <x v="0"/>
    <x v="0"/>
    <x v="0"/>
    <x v="0"/>
    <x v="0"/>
    <x v="0"/>
    <x v="0"/>
    <x v="0"/>
    <x v="0"/>
    <s v="Pagamento referente ao seguros da viatura ST-27-RU, Toyota Dina 280, conforme anexo. "/>
  </r>
  <r>
    <x v="0"/>
    <n v="0"/>
    <n v="0"/>
    <n v="0"/>
    <n v="2484"/>
    <x v="2017"/>
    <x v="0"/>
    <x v="0"/>
    <x v="0"/>
    <s v="03.16.15"/>
    <x v="0"/>
    <x v="0"/>
    <x v="0"/>
    <s v="Direção Financeira"/>
    <s v="03.16.15"/>
    <s v="Direção Financeira"/>
    <s v="03.16.15"/>
    <x v="58"/>
    <x v="0"/>
    <x v="0"/>
    <x v="1"/>
    <x v="0"/>
    <x v="0"/>
    <x v="0"/>
    <x v="0"/>
    <x v="9"/>
    <s v="2024-07-26"/>
    <x v="2"/>
    <n v="2484"/>
    <x v="0"/>
    <m/>
    <x v="0"/>
    <m/>
    <x v="89"/>
    <n v="100391565"/>
    <x v="0"/>
    <x v="0"/>
    <s v="Direção Financeira"/>
    <s v="ORI"/>
    <x v="0"/>
    <m/>
    <x v="0"/>
    <x v="0"/>
    <x v="0"/>
    <x v="0"/>
    <x v="0"/>
    <x v="0"/>
    <x v="0"/>
    <x v="0"/>
    <x v="0"/>
    <x v="0"/>
    <x v="0"/>
    <s v="Direção Financeira"/>
    <x v="0"/>
    <x v="0"/>
    <x v="0"/>
    <x v="0"/>
    <x v="0"/>
    <x v="0"/>
    <x v="0"/>
    <x v="0"/>
    <x v="0"/>
    <x v="0"/>
    <x v="0"/>
    <x v="0"/>
    <s v="Pagamento referente  a publicação de B.O IIª série , 1/4 página- extrato de deliberação nº 403/2024 de 22 de julho de 2024, e publicação B.O IIª serie, 1/8 pág. que aprova promoção da careira do técnico Alberto Miranda, para categoria de técnico nível II, conforme anexo."/>
  </r>
  <r>
    <x v="0"/>
    <n v="0"/>
    <n v="0"/>
    <n v="0"/>
    <n v="59400"/>
    <x v="2018"/>
    <x v="0"/>
    <x v="0"/>
    <x v="0"/>
    <s v="01.24.04.01.05"/>
    <x v="44"/>
    <x v="6"/>
    <x v="7"/>
    <s v="Segurança"/>
    <s v="01.24.04"/>
    <s v="Segurança"/>
    <s v="01.24.04"/>
    <x v="65"/>
    <x v="0"/>
    <x v="0"/>
    <x v="0"/>
    <x v="0"/>
    <x v="1"/>
    <x v="0"/>
    <x v="0"/>
    <x v="9"/>
    <s v="2024-07-30"/>
    <x v="2"/>
    <n v="59400"/>
    <x v="0"/>
    <m/>
    <x v="0"/>
    <m/>
    <x v="131"/>
    <n v="100479635"/>
    <x v="0"/>
    <x v="0"/>
    <s v="Formação de Bombeiros/Fiscais Municipais"/>
    <s v="ORI"/>
    <x v="0"/>
    <m/>
    <x v="0"/>
    <x v="0"/>
    <x v="0"/>
    <x v="0"/>
    <x v="0"/>
    <x v="0"/>
    <x v="0"/>
    <x v="0"/>
    <x v="0"/>
    <x v="0"/>
    <x v="0"/>
    <s v="Formação de Bombeiros/Fiscais Municipais"/>
    <x v="0"/>
    <x v="0"/>
    <x v="0"/>
    <x v="0"/>
    <x v="1"/>
    <x v="0"/>
    <x v="0"/>
    <x v="0"/>
    <x v="0"/>
    <x v="0"/>
    <x v="0"/>
    <x v="0"/>
    <s v="Pagamenta favor da Cantina da Policia Nacional, pela a aquisição de almoços fornecidos aos fomandos da Policia Municipal da CMSM, Periodo de 27 de maio a 21 de junho, confrome anexo."/>
  </r>
  <r>
    <x v="1"/>
    <n v="0"/>
    <n v="0"/>
    <n v="0"/>
    <n v="336600"/>
    <x v="2019"/>
    <x v="0"/>
    <x v="0"/>
    <x v="0"/>
    <s v="01.27.06.61"/>
    <x v="34"/>
    <x v="1"/>
    <x v="1"/>
    <s v="Requalificação Urbana e habitação"/>
    <s v="01.27.06"/>
    <s v="Requalificação Urbana e habitação"/>
    <s v="01.27.06"/>
    <x v="1"/>
    <x v="0"/>
    <x v="0"/>
    <x v="0"/>
    <x v="0"/>
    <x v="1"/>
    <x v="1"/>
    <x v="0"/>
    <x v="5"/>
    <s v="2024-08-01"/>
    <x v="2"/>
    <n v="336600"/>
    <x v="0"/>
    <m/>
    <x v="0"/>
    <m/>
    <x v="135"/>
    <n v="100479497"/>
    <x v="0"/>
    <x v="0"/>
    <s v="Requalificação Urbana de Ponta Verde"/>
    <s v="ORI"/>
    <x v="0"/>
    <s v="PVR"/>
    <x v="0"/>
    <x v="0"/>
    <x v="0"/>
    <x v="0"/>
    <x v="0"/>
    <x v="0"/>
    <x v="0"/>
    <x v="0"/>
    <x v="0"/>
    <x v="0"/>
    <x v="0"/>
    <s v="Requalificação Urbana de Ponta Verde"/>
    <x v="0"/>
    <x v="0"/>
    <x v="0"/>
    <x v="0"/>
    <x v="1"/>
    <x v="0"/>
    <x v="0"/>
    <x v="0"/>
    <x v="0"/>
    <x v="0"/>
    <x v="0"/>
    <x v="0"/>
    <s v="Pagamento a favor da Transporte Comercio e serviços-J. Gonçalves, pela a quisição de serviços de transporte de paralelo de Achada Forte Ribeir Granda pra São Miguel, confrome anexo."/>
  </r>
  <r>
    <x v="1"/>
    <n v="0"/>
    <n v="0"/>
    <n v="0"/>
    <n v="4373629"/>
    <x v="2020"/>
    <x v="0"/>
    <x v="0"/>
    <x v="0"/>
    <s v="01.27.01.06"/>
    <x v="49"/>
    <x v="1"/>
    <x v="1"/>
    <s v="Ordenamento território"/>
    <s v="01.27.01"/>
    <s v="Ordenamento território"/>
    <s v="01.27.01"/>
    <x v="1"/>
    <x v="0"/>
    <x v="0"/>
    <x v="0"/>
    <x v="0"/>
    <x v="1"/>
    <x v="1"/>
    <x v="0"/>
    <x v="5"/>
    <s v="2024-08-01"/>
    <x v="2"/>
    <n v="4373629"/>
    <x v="0"/>
    <m/>
    <x v="0"/>
    <m/>
    <x v="333"/>
    <n v="100479643"/>
    <x v="0"/>
    <x v="0"/>
    <s v="Infraestruturação da Zona do Bácio"/>
    <s v="ORI"/>
    <x v="0"/>
    <m/>
    <x v="0"/>
    <x v="0"/>
    <x v="0"/>
    <x v="0"/>
    <x v="0"/>
    <x v="0"/>
    <x v="0"/>
    <x v="0"/>
    <x v="0"/>
    <x v="0"/>
    <x v="0"/>
    <s v="Infraestruturação da Zona do Bácio"/>
    <x v="0"/>
    <x v="0"/>
    <x v="0"/>
    <x v="0"/>
    <x v="1"/>
    <x v="0"/>
    <x v="0"/>
    <x v="0"/>
    <x v="0"/>
    <x v="0"/>
    <x v="0"/>
    <x v="0"/>
    <s v="Pagamento a favor de São Pedro Construção, referente ao pagamento de 20% de adiantamento para a obra de construção do comando dos Bombeiro na localidade de Bacio, confrome anexo."/>
  </r>
  <r>
    <x v="0"/>
    <n v="0"/>
    <n v="0"/>
    <n v="0"/>
    <n v="6411"/>
    <x v="2021"/>
    <x v="0"/>
    <x v="1"/>
    <x v="0"/>
    <s v="80.02.01"/>
    <x v="2"/>
    <x v="2"/>
    <x v="2"/>
    <s v="Retenções Iur"/>
    <s v="80.02.01"/>
    <s v="Retenções Iur"/>
    <s v="80.02.01"/>
    <x v="2"/>
    <x v="0"/>
    <x v="1"/>
    <x v="0"/>
    <x v="1"/>
    <x v="2"/>
    <x v="2"/>
    <x v="0"/>
    <x v="9"/>
    <s v="2024-07-23"/>
    <x v="2"/>
    <n v="6411"/>
    <x v="0"/>
    <m/>
    <x v="0"/>
    <m/>
    <x v="2"/>
    <n v="100474696"/>
    <x v="0"/>
    <x v="0"/>
    <s v="Retenções Iur"/>
    <s v="ORI"/>
    <x v="0"/>
    <s v="RIUR"/>
    <x v="0"/>
    <x v="0"/>
    <x v="0"/>
    <x v="0"/>
    <x v="0"/>
    <x v="0"/>
    <x v="0"/>
    <x v="0"/>
    <x v="0"/>
    <x v="0"/>
    <x v="0"/>
    <s v="Retenções Iur"/>
    <x v="0"/>
    <x v="0"/>
    <x v="0"/>
    <x v="0"/>
    <x v="2"/>
    <x v="0"/>
    <x v="0"/>
    <x v="0"/>
    <x v="0"/>
    <x v="1"/>
    <x v="0"/>
    <x v="0"/>
    <s v="RETENCAO OT"/>
  </r>
  <r>
    <x v="0"/>
    <n v="0"/>
    <n v="0"/>
    <n v="0"/>
    <n v="582"/>
    <x v="2022"/>
    <x v="0"/>
    <x v="0"/>
    <x v="0"/>
    <s v="03.16.21"/>
    <x v="56"/>
    <x v="0"/>
    <x v="0"/>
    <s v="Dir. Turismo, Investimento e Emprendedorismo"/>
    <s v="03.16.21"/>
    <s v="Dir. Turismo, Investimento e Emprendedorismo"/>
    <s v="03.16.21"/>
    <x v="31"/>
    <x v="0"/>
    <x v="0"/>
    <x v="1"/>
    <x v="0"/>
    <x v="0"/>
    <x v="0"/>
    <x v="0"/>
    <x v="7"/>
    <s v="2024-09-19"/>
    <x v="2"/>
    <n v="582"/>
    <x v="0"/>
    <m/>
    <x v="0"/>
    <m/>
    <x v="2"/>
    <n v="100474696"/>
    <x v="0"/>
    <x v="1"/>
    <s v="Dir. Turismo, Investimento e Emprendedorismo"/>
    <s v="ORI"/>
    <x v="0"/>
    <m/>
    <x v="0"/>
    <x v="0"/>
    <x v="0"/>
    <x v="0"/>
    <x v="0"/>
    <x v="0"/>
    <x v="0"/>
    <x v="0"/>
    <x v="0"/>
    <x v="0"/>
    <x v="0"/>
    <s v="Dir. Turismo, Investimento e Emprendedorismo"/>
    <x v="0"/>
    <x v="0"/>
    <x v="0"/>
    <x v="0"/>
    <x v="0"/>
    <x v="0"/>
    <x v="0"/>
    <x v="0"/>
    <x v="0"/>
    <x v="0"/>
    <x v="1"/>
    <x v="0"/>
    <s v="Pagamento de salário referente a 09-2024"/>
  </r>
  <r>
    <x v="0"/>
    <n v="0"/>
    <n v="0"/>
    <n v="0"/>
    <n v="5829"/>
    <x v="2022"/>
    <x v="0"/>
    <x v="0"/>
    <x v="0"/>
    <s v="03.16.21"/>
    <x v="56"/>
    <x v="0"/>
    <x v="0"/>
    <s v="Dir. Turismo, Investimento e Emprendedorismo"/>
    <s v="03.16.21"/>
    <s v="Dir. Turismo, Investimento e Emprendedorismo"/>
    <s v="03.16.21"/>
    <x v="49"/>
    <x v="0"/>
    <x v="0"/>
    <x v="0"/>
    <x v="1"/>
    <x v="0"/>
    <x v="0"/>
    <x v="0"/>
    <x v="7"/>
    <s v="2024-09-19"/>
    <x v="2"/>
    <n v="5829"/>
    <x v="0"/>
    <m/>
    <x v="0"/>
    <m/>
    <x v="2"/>
    <n v="100474696"/>
    <x v="0"/>
    <x v="1"/>
    <s v="Dir. Turismo, Investimento e Emprendedorismo"/>
    <s v="ORI"/>
    <x v="0"/>
    <m/>
    <x v="0"/>
    <x v="0"/>
    <x v="0"/>
    <x v="0"/>
    <x v="0"/>
    <x v="0"/>
    <x v="0"/>
    <x v="0"/>
    <x v="0"/>
    <x v="0"/>
    <x v="0"/>
    <s v="Dir. Turismo, Investimento e Emprendedorismo"/>
    <x v="0"/>
    <x v="0"/>
    <x v="0"/>
    <x v="0"/>
    <x v="0"/>
    <x v="0"/>
    <x v="0"/>
    <x v="0"/>
    <x v="0"/>
    <x v="0"/>
    <x v="1"/>
    <x v="0"/>
    <s v="Pagamento de salário referente a 09-2024"/>
  </r>
  <r>
    <x v="0"/>
    <n v="0"/>
    <n v="0"/>
    <n v="0"/>
    <n v="4625"/>
    <x v="2023"/>
    <x v="0"/>
    <x v="1"/>
    <x v="0"/>
    <s v="80.02.01"/>
    <x v="2"/>
    <x v="2"/>
    <x v="2"/>
    <s v="Retenções Iur"/>
    <s v="80.02.01"/>
    <s v="Retenções Iur"/>
    <s v="80.02.01"/>
    <x v="2"/>
    <x v="0"/>
    <x v="1"/>
    <x v="0"/>
    <x v="1"/>
    <x v="2"/>
    <x v="2"/>
    <x v="0"/>
    <x v="5"/>
    <s v="2024-08-27"/>
    <x v="2"/>
    <n v="4625"/>
    <x v="0"/>
    <m/>
    <x v="0"/>
    <m/>
    <x v="2"/>
    <n v="100474696"/>
    <x v="0"/>
    <x v="0"/>
    <s v="Retenções Iur"/>
    <s v="ORI"/>
    <x v="0"/>
    <s v="RIUR"/>
    <x v="0"/>
    <x v="0"/>
    <x v="0"/>
    <x v="0"/>
    <x v="0"/>
    <x v="0"/>
    <x v="0"/>
    <x v="0"/>
    <x v="0"/>
    <x v="0"/>
    <x v="0"/>
    <s v="Retenções Iur"/>
    <x v="0"/>
    <x v="0"/>
    <x v="0"/>
    <x v="0"/>
    <x v="2"/>
    <x v="0"/>
    <x v="0"/>
    <x v="0"/>
    <x v="0"/>
    <x v="1"/>
    <x v="0"/>
    <x v="0"/>
    <s v="RETENCAO OT"/>
  </r>
  <r>
    <x v="0"/>
    <n v="0"/>
    <n v="0"/>
    <n v="0"/>
    <n v="1148"/>
    <x v="2024"/>
    <x v="0"/>
    <x v="1"/>
    <x v="0"/>
    <s v="80.02.01"/>
    <x v="2"/>
    <x v="2"/>
    <x v="2"/>
    <s v="Retenções Iur"/>
    <s v="80.02.01"/>
    <s v="Retenções Iur"/>
    <s v="80.02.01"/>
    <x v="2"/>
    <x v="0"/>
    <x v="1"/>
    <x v="0"/>
    <x v="1"/>
    <x v="2"/>
    <x v="2"/>
    <x v="0"/>
    <x v="7"/>
    <s v="2024-09-03"/>
    <x v="2"/>
    <n v="1148"/>
    <x v="0"/>
    <m/>
    <x v="0"/>
    <m/>
    <x v="2"/>
    <n v="100474696"/>
    <x v="0"/>
    <x v="0"/>
    <s v="Retenções Iur"/>
    <s v="ORI"/>
    <x v="0"/>
    <s v="RIUR"/>
    <x v="0"/>
    <x v="0"/>
    <x v="0"/>
    <x v="0"/>
    <x v="0"/>
    <x v="0"/>
    <x v="0"/>
    <x v="0"/>
    <x v="0"/>
    <x v="0"/>
    <x v="0"/>
    <s v="Retenções Iur"/>
    <x v="0"/>
    <x v="0"/>
    <x v="0"/>
    <x v="0"/>
    <x v="2"/>
    <x v="0"/>
    <x v="0"/>
    <x v="0"/>
    <x v="0"/>
    <x v="1"/>
    <x v="0"/>
    <x v="0"/>
    <s v="RETENCAO OT"/>
  </r>
  <r>
    <x v="0"/>
    <n v="0"/>
    <n v="0"/>
    <n v="0"/>
    <n v="47000"/>
    <x v="2025"/>
    <x v="0"/>
    <x v="1"/>
    <x v="0"/>
    <s v="03.03.10"/>
    <x v="8"/>
    <x v="0"/>
    <x v="4"/>
    <s v="Receitas Da Câmara"/>
    <s v="03.03.10"/>
    <s v="Receitas Da Câmara"/>
    <s v="03.03.10"/>
    <x v="6"/>
    <x v="0"/>
    <x v="3"/>
    <x v="3"/>
    <x v="0"/>
    <x v="0"/>
    <x v="2"/>
    <x v="0"/>
    <x v="5"/>
    <s v="2024-08-19"/>
    <x v="2"/>
    <n v="47000"/>
    <x v="0"/>
    <m/>
    <x v="0"/>
    <m/>
    <x v="6"/>
    <n v="100474914"/>
    <x v="0"/>
    <x v="0"/>
    <s v="Receitas Da Câmara"/>
    <s v="EXT"/>
    <x v="0"/>
    <s v="RDC"/>
    <x v="0"/>
    <x v="0"/>
    <x v="0"/>
    <x v="0"/>
    <x v="0"/>
    <x v="0"/>
    <x v="0"/>
    <x v="0"/>
    <x v="0"/>
    <x v="0"/>
    <x v="0"/>
    <s v="Receitas Da Câmara"/>
    <x v="0"/>
    <x v="0"/>
    <x v="0"/>
    <x v="0"/>
    <x v="0"/>
    <x v="0"/>
    <x v="0"/>
    <x v="0"/>
    <x v="0"/>
    <x v="0"/>
    <x v="0"/>
    <x v="0"/>
    <s v="Deposito nº 762807716, sobre venda de free pass, conforme anexo."/>
  </r>
  <r>
    <x v="0"/>
    <n v="0"/>
    <n v="0"/>
    <n v="0"/>
    <n v="4800"/>
    <x v="2026"/>
    <x v="0"/>
    <x v="0"/>
    <x v="0"/>
    <s v="03.16.15"/>
    <x v="0"/>
    <x v="0"/>
    <x v="0"/>
    <s v="Direção Financeira"/>
    <s v="03.16.15"/>
    <s v="Direção Financeira"/>
    <s v="03.16.15"/>
    <x v="31"/>
    <x v="0"/>
    <x v="0"/>
    <x v="1"/>
    <x v="0"/>
    <x v="0"/>
    <x v="0"/>
    <x v="0"/>
    <x v="7"/>
    <s v="2024-09-19"/>
    <x v="2"/>
    <n v="4800"/>
    <x v="0"/>
    <m/>
    <x v="0"/>
    <m/>
    <x v="21"/>
    <n v="100391960"/>
    <x v="0"/>
    <x v="0"/>
    <s v="Direção Financeira"/>
    <s v="ORI"/>
    <x v="0"/>
    <m/>
    <x v="0"/>
    <x v="0"/>
    <x v="0"/>
    <x v="0"/>
    <x v="0"/>
    <x v="0"/>
    <x v="0"/>
    <x v="0"/>
    <x v="0"/>
    <x v="0"/>
    <x v="0"/>
    <s v="Direção Financeira"/>
    <x v="0"/>
    <x v="0"/>
    <x v="0"/>
    <x v="0"/>
    <x v="0"/>
    <x v="0"/>
    <x v="0"/>
    <x v="0"/>
    <x v="0"/>
    <x v="0"/>
    <x v="0"/>
    <x v="0"/>
    <s v="Pagamento a favor de CV Telecom, referente recarga de plafom"/>
  </r>
  <r>
    <x v="0"/>
    <n v="0"/>
    <n v="0"/>
    <n v="0"/>
    <n v="7578"/>
    <x v="2022"/>
    <x v="0"/>
    <x v="0"/>
    <x v="0"/>
    <s v="03.16.21"/>
    <x v="56"/>
    <x v="0"/>
    <x v="0"/>
    <s v="Dir. Turismo, Investimento e Emprendedorismo"/>
    <s v="03.16.21"/>
    <s v="Dir. Turismo, Investimento e Emprendedorismo"/>
    <s v="03.16.21"/>
    <x v="31"/>
    <x v="0"/>
    <x v="0"/>
    <x v="1"/>
    <x v="0"/>
    <x v="0"/>
    <x v="0"/>
    <x v="0"/>
    <x v="7"/>
    <s v="2024-09-19"/>
    <x v="2"/>
    <n v="7578"/>
    <x v="0"/>
    <m/>
    <x v="0"/>
    <m/>
    <x v="9"/>
    <n v="100474693"/>
    <x v="0"/>
    <x v="0"/>
    <s v="Dir. Turismo, Investimento e Emprendedorismo"/>
    <s v="ORI"/>
    <x v="0"/>
    <m/>
    <x v="0"/>
    <x v="0"/>
    <x v="0"/>
    <x v="0"/>
    <x v="0"/>
    <x v="0"/>
    <x v="0"/>
    <x v="0"/>
    <x v="0"/>
    <x v="0"/>
    <x v="0"/>
    <s v="Dir. Turismo, Investimento e Emprendedorismo"/>
    <x v="0"/>
    <x v="0"/>
    <x v="0"/>
    <x v="0"/>
    <x v="0"/>
    <x v="0"/>
    <x v="0"/>
    <x v="0"/>
    <x v="0"/>
    <x v="0"/>
    <x v="0"/>
    <x v="0"/>
    <s v="Pagamento de salário referente a 09-2024"/>
  </r>
  <r>
    <x v="0"/>
    <n v="0"/>
    <n v="0"/>
    <n v="0"/>
    <n v="75771"/>
    <x v="2022"/>
    <x v="0"/>
    <x v="0"/>
    <x v="0"/>
    <s v="03.16.21"/>
    <x v="56"/>
    <x v="0"/>
    <x v="0"/>
    <s v="Dir. Turismo, Investimento e Emprendedorismo"/>
    <s v="03.16.21"/>
    <s v="Dir. Turismo, Investimento e Emprendedorismo"/>
    <s v="03.16.21"/>
    <x v="49"/>
    <x v="0"/>
    <x v="0"/>
    <x v="0"/>
    <x v="1"/>
    <x v="0"/>
    <x v="0"/>
    <x v="0"/>
    <x v="7"/>
    <s v="2024-09-19"/>
    <x v="2"/>
    <n v="75771"/>
    <x v="0"/>
    <m/>
    <x v="0"/>
    <m/>
    <x v="9"/>
    <n v="100474693"/>
    <x v="0"/>
    <x v="0"/>
    <s v="Dir. Turismo, Investimento e Emprendedorismo"/>
    <s v="ORI"/>
    <x v="0"/>
    <m/>
    <x v="0"/>
    <x v="0"/>
    <x v="0"/>
    <x v="0"/>
    <x v="0"/>
    <x v="0"/>
    <x v="0"/>
    <x v="0"/>
    <x v="0"/>
    <x v="0"/>
    <x v="0"/>
    <s v="Dir. Turismo, Investimento e Emprendedorismo"/>
    <x v="0"/>
    <x v="0"/>
    <x v="0"/>
    <x v="0"/>
    <x v="0"/>
    <x v="0"/>
    <x v="0"/>
    <x v="0"/>
    <x v="0"/>
    <x v="0"/>
    <x v="0"/>
    <x v="0"/>
    <s v="Pagamento de salário referente a 09-2024"/>
  </r>
  <r>
    <x v="0"/>
    <n v="0"/>
    <n v="0"/>
    <n v="0"/>
    <n v="6750"/>
    <x v="2027"/>
    <x v="0"/>
    <x v="1"/>
    <x v="0"/>
    <s v="80.02.01"/>
    <x v="2"/>
    <x v="2"/>
    <x v="2"/>
    <s v="Retenções Iur"/>
    <s v="80.02.01"/>
    <s v="Retenções Iur"/>
    <s v="80.02.01"/>
    <x v="2"/>
    <x v="0"/>
    <x v="1"/>
    <x v="0"/>
    <x v="1"/>
    <x v="2"/>
    <x v="2"/>
    <x v="0"/>
    <x v="5"/>
    <s v="2024-08-02"/>
    <x v="2"/>
    <n v="6750"/>
    <x v="0"/>
    <m/>
    <x v="0"/>
    <m/>
    <x v="2"/>
    <n v="100474696"/>
    <x v="0"/>
    <x v="0"/>
    <s v="Retenções Iur"/>
    <s v="ORI"/>
    <x v="0"/>
    <s v="RIUR"/>
    <x v="0"/>
    <x v="0"/>
    <x v="0"/>
    <x v="0"/>
    <x v="0"/>
    <x v="0"/>
    <x v="0"/>
    <x v="0"/>
    <x v="0"/>
    <x v="0"/>
    <x v="0"/>
    <s v="Retenções Iur"/>
    <x v="0"/>
    <x v="0"/>
    <x v="0"/>
    <x v="0"/>
    <x v="2"/>
    <x v="0"/>
    <x v="0"/>
    <x v="0"/>
    <x v="0"/>
    <x v="1"/>
    <x v="0"/>
    <x v="0"/>
    <s v="RETENCAO OT"/>
  </r>
  <r>
    <x v="1"/>
    <n v="0"/>
    <n v="0"/>
    <n v="0"/>
    <n v="65116"/>
    <x v="2028"/>
    <x v="0"/>
    <x v="0"/>
    <x v="0"/>
    <s v="01.27.02.15"/>
    <x v="25"/>
    <x v="1"/>
    <x v="1"/>
    <s v="Saneamento básico"/>
    <s v="01.27.02"/>
    <s v="Saneamento básico"/>
    <s v="01.27.02"/>
    <x v="46"/>
    <x v="0"/>
    <x v="0"/>
    <x v="0"/>
    <x v="0"/>
    <x v="1"/>
    <x v="1"/>
    <x v="0"/>
    <x v="7"/>
    <s v="2024-09-20"/>
    <x v="2"/>
    <n v="65116"/>
    <x v="0"/>
    <m/>
    <x v="0"/>
    <m/>
    <x v="1"/>
    <n v="100476920"/>
    <x v="0"/>
    <x v="0"/>
    <s v="Transferência de Residuos Aterro Santiago"/>
    <s v="ORI"/>
    <x v="0"/>
    <m/>
    <x v="0"/>
    <x v="0"/>
    <x v="0"/>
    <x v="0"/>
    <x v="0"/>
    <x v="0"/>
    <x v="0"/>
    <x v="0"/>
    <x v="0"/>
    <x v="0"/>
    <x v="0"/>
    <s v="Transferência de Residuos Aterro Santiago"/>
    <x v="0"/>
    <x v="0"/>
    <x v="0"/>
    <x v="0"/>
    <x v="1"/>
    <x v="0"/>
    <x v="0"/>
    <x v="0"/>
    <x v="0"/>
    <x v="0"/>
    <x v="0"/>
    <x v="0"/>
    <s v="Pagamento a favor de Felisberto Carvalho, pela a aquisição de combustíveis, destinados a viatura afeto a transferência de resíduos sólidos e urbanos da CMSM, conforme anexo. "/>
  </r>
  <r>
    <x v="0"/>
    <n v="0"/>
    <n v="0"/>
    <n v="0"/>
    <n v="6742"/>
    <x v="2029"/>
    <x v="0"/>
    <x v="0"/>
    <x v="0"/>
    <s v="03.16.15"/>
    <x v="0"/>
    <x v="0"/>
    <x v="0"/>
    <s v="Direção Financeira"/>
    <s v="03.16.15"/>
    <s v="Direção Financeira"/>
    <s v="03.16.15"/>
    <x v="48"/>
    <x v="0"/>
    <x v="0"/>
    <x v="0"/>
    <x v="1"/>
    <x v="0"/>
    <x v="0"/>
    <x v="0"/>
    <x v="7"/>
    <s v="2024-09-20"/>
    <x v="2"/>
    <n v="6742"/>
    <x v="0"/>
    <m/>
    <x v="0"/>
    <m/>
    <x v="57"/>
    <n v="100475419"/>
    <x v="0"/>
    <x v="0"/>
    <s v="Direção Financeira"/>
    <s v="ORI"/>
    <x v="0"/>
    <m/>
    <x v="0"/>
    <x v="0"/>
    <x v="0"/>
    <x v="0"/>
    <x v="0"/>
    <x v="0"/>
    <x v="0"/>
    <x v="0"/>
    <x v="0"/>
    <x v="0"/>
    <x v="0"/>
    <s v="Direção Financeira"/>
    <x v="0"/>
    <x v="0"/>
    <x v="0"/>
    <x v="0"/>
    <x v="0"/>
    <x v="0"/>
    <x v="0"/>
    <x v="0"/>
    <x v="0"/>
    <x v="0"/>
    <x v="0"/>
    <x v="0"/>
    <s v="Pagamento a favor da senhora Anila Rodrigues referente à diferença de salario,  durante o período da substituição da feria do do senhor Secretario  Municipal, conforme anexo."/>
  </r>
  <r>
    <x v="0"/>
    <n v="0"/>
    <n v="0"/>
    <n v="0"/>
    <n v="1650"/>
    <x v="2030"/>
    <x v="0"/>
    <x v="0"/>
    <x v="0"/>
    <s v="01.25.04.22"/>
    <x v="7"/>
    <x v="3"/>
    <x v="3"/>
    <s v="Cultura"/>
    <s v="01.25.04"/>
    <s v="Cultura"/>
    <s v="01.25.04"/>
    <x v="4"/>
    <x v="0"/>
    <x v="2"/>
    <x v="2"/>
    <x v="0"/>
    <x v="1"/>
    <x v="0"/>
    <x v="0"/>
    <x v="7"/>
    <s v="2024-09-20"/>
    <x v="2"/>
    <n v="1650"/>
    <x v="0"/>
    <m/>
    <x v="0"/>
    <m/>
    <x v="2"/>
    <n v="100474696"/>
    <x v="0"/>
    <x v="1"/>
    <s v="Atividades culturais e promoção da cultura no Concelho"/>
    <s v="ORI"/>
    <x v="0"/>
    <s v="ACPCC"/>
    <x v="0"/>
    <x v="0"/>
    <x v="0"/>
    <x v="0"/>
    <x v="0"/>
    <x v="0"/>
    <x v="0"/>
    <x v="0"/>
    <x v="0"/>
    <x v="0"/>
    <x v="0"/>
    <s v="Atividades culturais e promoção da cultura no Concelho"/>
    <x v="0"/>
    <x v="0"/>
    <x v="0"/>
    <x v="0"/>
    <x v="1"/>
    <x v="0"/>
    <x v="0"/>
    <x v="0"/>
    <x v="0"/>
    <x v="0"/>
    <x v="1"/>
    <x v="0"/>
    <s v="Pagamento referente a prestação de serviço de ligação da energia nas barracas de venda no festival Calheta 2024, conforme anexo."/>
  </r>
  <r>
    <x v="0"/>
    <n v="0"/>
    <n v="0"/>
    <n v="0"/>
    <n v="9350"/>
    <x v="2030"/>
    <x v="0"/>
    <x v="0"/>
    <x v="0"/>
    <s v="01.25.04.22"/>
    <x v="7"/>
    <x v="3"/>
    <x v="3"/>
    <s v="Cultura"/>
    <s v="01.25.04"/>
    <s v="Cultura"/>
    <s v="01.25.04"/>
    <x v="4"/>
    <x v="0"/>
    <x v="2"/>
    <x v="2"/>
    <x v="0"/>
    <x v="1"/>
    <x v="0"/>
    <x v="0"/>
    <x v="7"/>
    <s v="2024-09-20"/>
    <x v="2"/>
    <n v="9350"/>
    <x v="0"/>
    <m/>
    <x v="0"/>
    <m/>
    <x v="334"/>
    <n v="100479722"/>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prestação de serviço de ligação da energia nas barracas de venda no festival Calheta 2024, conforme anexo."/>
  </r>
  <r>
    <x v="0"/>
    <n v="0"/>
    <n v="0"/>
    <n v="0"/>
    <n v="16000"/>
    <x v="2031"/>
    <x v="0"/>
    <x v="0"/>
    <x v="0"/>
    <s v="01.25.03.12"/>
    <x v="6"/>
    <x v="3"/>
    <x v="3"/>
    <s v="Emprego e Formação profissional"/>
    <s v="01.25.03"/>
    <s v="Emprego e Formação profissional"/>
    <s v="01.25.03"/>
    <x v="4"/>
    <x v="0"/>
    <x v="2"/>
    <x v="2"/>
    <x v="0"/>
    <x v="1"/>
    <x v="0"/>
    <x v="0"/>
    <x v="7"/>
    <s v="2024-09-20"/>
    <x v="2"/>
    <n v="16000"/>
    <x v="0"/>
    <m/>
    <x v="0"/>
    <m/>
    <x v="335"/>
    <n v="100479723"/>
    <x v="0"/>
    <x v="0"/>
    <s v="Estágios Profissionais e Promoção de Emprego"/>
    <s v="ORI"/>
    <x v="0"/>
    <m/>
    <x v="0"/>
    <x v="0"/>
    <x v="0"/>
    <x v="0"/>
    <x v="0"/>
    <x v="0"/>
    <x v="0"/>
    <x v="0"/>
    <x v="0"/>
    <x v="0"/>
    <x v="0"/>
    <s v="Estágios Profissionais e Promoção de Emprego"/>
    <x v="0"/>
    <x v="0"/>
    <x v="0"/>
    <x v="0"/>
    <x v="1"/>
    <x v="0"/>
    <x v="0"/>
    <x v="0"/>
    <x v="0"/>
    <x v="0"/>
    <x v="0"/>
    <x v="0"/>
    <s v="Pagamento subsídio de estagio, referente ao mês de setembro 2024, conforme anexo."/>
  </r>
  <r>
    <x v="0"/>
    <n v="0"/>
    <n v="0"/>
    <n v="0"/>
    <n v="4000"/>
    <x v="2032"/>
    <x v="0"/>
    <x v="0"/>
    <x v="0"/>
    <s v="03.16.15"/>
    <x v="0"/>
    <x v="0"/>
    <x v="0"/>
    <s v="Direção Financeira"/>
    <s v="03.16.15"/>
    <s v="Direção Financeira"/>
    <s v="03.16.15"/>
    <x v="64"/>
    <x v="0"/>
    <x v="0"/>
    <x v="0"/>
    <x v="0"/>
    <x v="0"/>
    <x v="0"/>
    <x v="0"/>
    <x v="7"/>
    <s v="2024-09-20"/>
    <x v="2"/>
    <n v="4000"/>
    <x v="0"/>
    <m/>
    <x v="0"/>
    <m/>
    <x v="165"/>
    <n v="100476713"/>
    <x v="0"/>
    <x v="0"/>
    <s v="Direção Financeira"/>
    <s v="ORI"/>
    <x v="0"/>
    <m/>
    <x v="0"/>
    <x v="0"/>
    <x v="0"/>
    <x v="0"/>
    <x v="0"/>
    <x v="0"/>
    <x v="0"/>
    <x v="0"/>
    <x v="0"/>
    <x v="0"/>
    <x v="0"/>
    <s v="Direção Financeira"/>
    <x v="0"/>
    <x v="0"/>
    <x v="0"/>
    <x v="0"/>
    <x v="0"/>
    <x v="0"/>
    <x v="0"/>
    <x v="0"/>
    <x v="0"/>
    <x v="0"/>
    <x v="0"/>
    <x v="0"/>
    <s v="Subsidio a favor da colaboração Magda Alice Brito Afonso, em compensação a trabalhos adicionais, referente ao mês de agosto, conforme anexo."/>
  </r>
  <r>
    <x v="0"/>
    <n v="0"/>
    <n v="0"/>
    <n v="0"/>
    <n v="3000"/>
    <x v="2033"/>
    <x v="0"/>
    <x v="0"/>
    <x v="0"/>
    <s v="03.16.15"/>
    <x v="0"/>
    <x v="0"/>
    <x v="0"/>
    <s v="Direção Financeira"/>
    <s v="03.16.15"/>
    <s v="Direção Financeira"/>
    <s v="03.16.15"/>
    <x v="41"/>
    <x v="0"/>
    <x v="0"/>
    <x v="1"/>
    <x v="0"/>
    <x v="0"/>
    <x v="0"/>
    <x v="0"/>
    <x v="8"/>
    <s v="2024-10-07"/>
    <x v="3"/>
    <n v="3000"/>
    <x v="0"/>
    <m/>
    <x v="0"/>
    <m/>
    <x v="6"/>
    <n v="100474914"/>
    <x v="0"/>
    <x v="0"/>
    <s v="Direção Financeira"/>
    <s v="ORI"/>
    <x v="0"/>
    <m/>
    <x v="0"/>
    <x v="0"/>
    <x v="0"/>
    <x v="0"/>
    <x v="0"/>
    <x v="0"/>
    <x v="0"/>
    <x v="0"/>
    <x v="0"/>
    <x v="0"/>
    <x v="0"/>
    <s v="Direção Financeira"/>
    <x v="0"/>
    <x v="0"/>
    <x v="0"/>
    <x v="0"/>
    <x v="0"/>
    <x v="0"/>
    <x v="0"/>
    <x v="0"/>
    <x v="0"/>
    <x v="0"/>
    <x v="0"/>
    <x v="0"/>
    <s v="Pagamento a favor da Tesouraria Municipal, pela a aquisição de 2 reparação de embraiagem para as viaturas ST-06-WL e ST-27-UR afeto aos serviços da CMSM, conforme anexo."/>
  </r>
  <r>
    <x v="0"/>
    <n v="0"/>
    <n v="0"/>
    <n v="0"/>
    <n v="4800"/>
    <x v="2034"/>
    <x v="0"/>
    <x v="0"/>
    <x v="0"/>
    <s v="03.16.15"/>
    <x v="0"/>
    <x v="0"/>
    <x v="0"/>
    <s v="Direção Financeira"/>
    <s v="03.16.15"/>
    <s v="Direção Financeira"/>
    <s v="03.16.15"/>
    <x v="0"/>
    <x v="0"/>
    <x v="0"/>
    <x v="0"/>
    <x v="0"/>
    <x v="0"/>
    <x v="0"/>
    <x v="0"/>
    <x v="8"/>
    <s v="2024-10-07"/>
    <x v="3"/>
    <n v="4800"/>
    <x v="0"/>
    <m/>
    <x v="0"/>
    <m/>
    <x v="6"/>
    <n v="100474914"/>
    <x v="0"/>
    <x v="0"/>
    <s v="Direção Financeira"/>
    <s v="ORI"/>
    <x v="0"/>
    <m/>
    <x v="0"/>
    <x v="0"/>
    <x v="0"/>
    <x v="0"/>
    <x v="0"/>
    <x v="0"/>
    <x v="0"/>
    <x v="0"/>
    <x v="0"/>
    <x v="0"/>
    <x v="0"/>
    <s v="Direção Financeira"/>
    <x v="0"/>
    <x v="0"/>
    <x v="0"/>
    <x v="0"/>
    <x v="0"/>
    <x v="0"/>
    <x v="0"/>
    <x v="0"/>
    <x v="0"/>
    <x v="0"/>
    <x v="0"/>
    <x v="0"/>
    <s v="Pagamento a favor da Tesouraria Municipal, pela a aquisição de 4 borracho de travão e 4 guarda de Pó  para viatura ST-35-RT afeto aos serviços da CMSM, conforme anexo."/>
  </r>
  <r>
    <x v="1"/>
    <n v="0"/>
    <n v="0"/>
    <n v="0"/>
    <n v="33000"/>
    <x v="2035"/>
    <x v="0"/>
    <x v="0"/>
    <x v="0"/>
    <s v="01.28.01.08"/>
    <x v="15"/>
    <x v="4"/>
    <x v="5"/>
    <s v="Habitação Social"/>
    <s v="01.28.01"/>
    <s v="Habitação Social"/>
    <s v="01.28.01"/>
    <x v="1"/>
    <x v="0"/>
    <x v="0"/>
    <x v="0"/>
    <x v="0"/>
    <x v="1"/>
    <x v="1"/>
    <x v="0"/>
    <x v="8"/>
    <s v="2024-10-28"/>
    <x v="3"/>
    <n v="33000"/>
    <x v="0"/>
    <m/>
    <x v="0"/>
    <m/>
    <x v="168"/>
    <n v="100478964"/>
    <x v="0"/>
    <x v="0"/>
    <s v="Habitações Sociais"/>
    <s v="ORI"/>
    <x v="0"/>
    <s v="HS"/>
    <x v="0"/>
    <x v="0"/>
    <x v="0"/>
    <x v="0"/>
    <x v="0"/>
    <x v="0"/>
    <x v="0"/>
    <x v="0"/>
    <x v="0"/>
    <x v="0"/>
    <x v="0"/>
    <s v="Habitações Sociais"/>
    <x v="0"/>
    <x v="0"/>
    <x v="0"/>
    <x v="0"/>
    <x v="1"/>
    <x v="0"/>
    <x v="0"/>
    <x v="0"/>
    <x v="0"/>
    <x v="0"/>
    <x v="0"/>
    <x v="0"/>
    <s v="Pagamento a favor de José Almeida Carpintaria, referente a 2 portas fresca na habitação da Sra. Maria Izabel Residente em Principal, conforme anexo."/>
  </r>
  <r>
    <x v="1"/>
    <n v="0"/>
    <n v="0"/>
    <n v="0"/>
    <n v="178640"/>
    <x v="2036"/>
    <x v="0"/>
    <x v="0"/>
    <x v="0"/>
    <s v="01.23.04.14"/>
    <x v="48"/>
    <x v="7"/>
    <x v="8"/>
    <s v="Ambiente"/>
    <s v="01.23.04"/>
    <s v="Ambiente"/>
    <s v="01.23.04"/>
    <x v="1"/>
    <x v="0"/>
    <x v="0"/>
    <x v="0"/>
    <x v="0"/>
    <x v="1"/>
    <x v="1"/>
    <x v="0"/>
    <x v="8"/>
    <s v="2024-10-29"/>
    <x v="3"/>
    <n v="178640"/>
    <x v="0"/>
    <m/>
    <x v="0"/>
    <m/>
    <x v="6"/>
    <n v="100474914"/>
    <x v="0"/>
    <x v="0"/>
    <s v="Criação e Manutenção de Espaços Verdes"/>
    <s v="ORI"/>
    <x v="0"/>
    <s v="CMEV"/>
    <x v="0"/>
    <x v="0"/>
    <x v="0"/>
    <x v="0"/>
    <x v="0"/>
    <x v="0"/>
    <x v="0"/>
    <x v="0"/>
    <x v="0"/>
    <x v="0"/>
    <x v="0"/>
    <s v="Criação e Manutenção de Espaços Verdes"/>
    <x v="0"/>
    <x v="0"/>
    <x v="0"/>
    <x v="0"/>
    <x v="1"/>
    <x v="0"/>
    <x v="0"/>
    <x v="0"/>
    <x v="0"/>
    <x v="0"/>
    <x v="0"/>
    <x v="0"/>
    <s v="Pagamento a favor do Tesoureiro Municipal, referente de trabalhos dos espaços verde realizado durante o mês de outubro de 2024, conforme anexo."/>
  </r>
  <r>
    <x v="0"/>
    <n v="0"/>
    <n v="0"/>
    <n v="0"/>
    <n v="2749"/>
    <x v="2037"/>
    <x v="0"/>
    <x v="1"/>
    <x v="0"/>
    <s v="80.02.01"/>
    <x v="2"/>
    <x v="2"/>
    <x v="2"/>
    <s v="Retenções Iur"/>
    <s v="80.02.01"/>
    <s v="Retenções Iur"/>
    <s v="80.02.01"/>
    <x v="2"/>
    <x v="0"/>
    <x v="1"/>
    <x v="0"/>
    <x v="1"/>
    <x v="2"/>
    <x v="2"/>
    <x v="0"/>
    <x v="10"/>
    <s v="2024-11-14"/>
    <x v="3"/>
    <n v="2749"/>
    <x v="0"/>
    <m/>
    <x v="0"/>
    <m/>
    <x v="2"/>
    <n v="100474696"/>
    <x v="0"/>
    <x v="0"/>
    <s v="Retenções Iur"/>
    <s v="ORI"/>
    <x v="0"/>
    <s v="RIUR"/>
    <x v="0"/>
    <x v="0"/>
    <x v="0"/>
    <x v="0"/>
    <x v="0"/>
    <x v="0"/>
    <x v="0"/>
    <x v="0"/>
    <x v="0"/>
    <x v="0"/>
    <x v="0"/>
    <s v="Retenções Iur"/>
    <x v="0"/>
    <x v="0"/>
    <x v="0"/>
    <x v="0"/>
    <x v="2"/>
    <x v="0"/>
    <x v="0"/>
    <x v="0"/>
    <x v="0"/>
    <x v="1"/>
    <x v="0"/>
    <x v="0"/>
    <s v="RETENCAO OT"/>
  </r>
  <r>
    <x v="0"/>
    <n v="0"/>
    <n v="0"/>
    <n v="0"/>
    <n v="711"/>
    <x v="1292"/>
    <x v="0"/>
    <x v="0"/>
    <x v="0"/>
    <s v="03.16.15"/>
    <x v="0"/>
    <x v="0"/>
    <x v="0"/>
    <s v="Direção Financeira"/>
    <s v="03.16.15"/>
    <s v="Direção Financeira"/>
    <s v="03.16.15"/>
    <x v="64"/>
    <x v="0"/>
    <x v="0"/>
    <x v="0"/>
    <x v="0"/>
    <x v="0"/>
    <x v="0"/>
    <x v="0"/>
    <x v="10"/>
    <s v="2024-11-22"/>
    <x v="3"/>
    <n v="711"/>
    <x v="0"/>
    <m/>
    <x v="0"/>
    <m/>
    <x v="67"/>
    <n v="100474708"/>
    <x v="0"/>
    <x v="7"/>
    <s v="Direção Financeira"/>
    <s v="ORI"/>
    <x v="0"/>
    <m/>
    <x v="0"/>
    <x v="0"/>
    <x v="0"/>
    <x v="0"/>
    <x v="0"/>
    <x v="0"/>
    <x v="0"/>
    <x v="0"/>
    <x v="0"/>
    <x v="0"/>
    <x v="0"/>
    <s v="Direção Financeira"/>
    <x v="0"/>
    <x v="0"/>
    <x v="0"/>
    <x v="0"/>
    <x v="0"/>
    <x v="0"/>
    <x v="0"/>
    <x v="0"/>
    <x v="0"/>
    <x v="0"/>
    <x v="7"/>
    <x v="0"/>
    <s v="Pagamento de salário referente a 11-2024"/>
  </r>
  <r>
    <x v="0"/>
    <n v="0"/>
    <n v="0"/>
    <n v="0"/>
    <n v="340"/>
    <x v="1292"/>
    <x v="0"/>
    <x v="0"/>
    <x v="0"/>
    <s v="03.16.15"/>
    <x v="0"/>
    <x v="0"/>
    <x v="0"/>
    <s v="Direção Financeira"/>
    <s v="03.16.15"/>
    <s v="Direção Financeira"/>
    <s v="03.16.15"/>
    <x v="28"/>
    <x v="0"/>
    <x v="0"/>
    <x v="0"/>
    <x v="0"/>
    <x v="0"/>
    <x v="0"/>
    <x v="0"/>
    <x v="10"/>
    <s v="2024-11-22"/>
    <x v="3"/>
    <n v="340"/>
    <x v="0"/>
    <m/>
    <x v="0"/>
    <m/>
    <x v="67"/>
    <n v="100474708"/>
    <x v="0"/>
    <x v="7"/>
    <s v="Direção Financeira"/>
    <s v="ORI"/>
    <x v="0"/>
    <m/>
    <x v="0"/>
    <x v="0"/>
    <x v="0"/>
    <x v="0"/>
    <x v="0"/>
    <x v="0"/>
    <x v="0"/>
    <x v="0"/>
    <x v="0"/>
    <x v="0"/>
    <x v="0"/>
    <s v="Direção Financeira"/>
    <x v="0"/>
    <x v="0"/>
    <x v="0"/>
    <x v="0"/>
    <x v="0"/>
    <x v="0"/>
    <x v="0"/>
    <x v="0"/>
    <x v="0"/>
    <x v="0"/>
    <x v="7"/>
    <x v="0"/>
    <s v="Pagamento de salário referente a 11-2024"/>
  </r>
  <r>
    <x v="0"/>
    <n v="0"/>
    <n v="0"/>
    <n v="0"/>
    <n v="12"/>
    <x v="1292"/>
    <x v="0"/>
    <x v="0"/>
    <x v="0"/>
    <s v="03.16.15"/>
    <x v="0"/>
    <x v="0"/>
    <x v="0"/>
    <s v="Direção Financeira"/>
    <s v="03.16.15"/>
    <s v="Direção Financeira"/>
    <s v="03.16.15"/>
    <x v="29"/>
    <x v="0"/>
    <x v="0"/>
    <x v="0"/>
    <x v="0"/>
    <x v="0"/>
    <x v="0"/>
    <x v="0"/>
    <x v="10"/>
    <s v="2024-11-22"/>
    <x v="3"/>
    <n v="12"/>
    <x v="0"/>
    <m/>
    <x v="0"/>
    <m/>
    <x v="67"/>
    <n v="100474708"/>
    <x v="0"/>
    <x v="7"/>
    <s v="Direção Financeira"/>
    <s v="ORI"/>
    <x v="0"/>
    <m/>
    <x v="0"/>
    <x v="0"/>
    <x v="0"/>
    <x v="0"/>
    <x v="0"/>
    <x v="0"/>
    <x v="0"/>
    <x v="0"/>
    <x v="0"/>
    <x v="0"/>
    <x v="0"/>
    <s v="Direção Financeira"/>
    <x v="0"/>
    <x v="0"/>
    <x v="0"/>
    <x v="0"/>
    <x v="0"/>
    <x v="0"/>
    <x v="0"/>
    <x v="0"/>
    <x v="0"/>
    <x v="0"/>
    <x v="7"/>
    <x v="0"/>
    <s v="Pagamento de salário referente a 11-2024"/>
  </r>
  <r>
    <x v="0"/>
    <n v="0"/>
    <n v="0"/>
    <n v="0"/>
    <n v="6352"/>
    <x v="1292"/>
    <x v="0"/>
    <x v="0"/>
    <x v="0"/>
    <s v="03.16.15"/>
    <x v="0"/>
    <x v="0"/>
    <x v="0"/>
    <s v="Direção Financeira"/>
    <s v="03.16.15"/>
    <s v="Direção Financeira"/>
    <s v="03.16.15"/>
    <x v="30"/>
    <x v="0"/>
    <x v="0"/>
    <x v="0"/>
    <x v="1"/>
    <x v="0"/>
    <x v="0"/>
    <x v="0"/>
    <x v="10"/>
    <s v="2024-11-22"/>
    <x v="3"/>
    <n v="6352"/>
    <x v="0"/>
    <m/>
    <x v="0"/>
    <m/>
    <x v="67"/>
    <n v="100474708"/>
    <x v="0"/>
    <x v="7"/>
    <s v="Direção Financeira"/>
    <s v="ORI"/>
    <x v="0"/>
    <m/>
    <x v="0"/>
    <x v="0"/>
    <x v="0"/>
    <x v="0"/>
    <x v="0"/>
    <x v="0"/>
    <x v="0"/>
    <x v="0"/>
    <x v="0"/>
    <x v="0"/>
    <x v="0"/>
    <s v="Direção Financeira"/>
    <x v="0"/>
    <x v="0"/>
    <x v="0"/>
    <x v="0"/>
    <x v="0"/>
    <x v="0"/>
    <x v="0"/>
    <x v="0"/>
    <x v="0"/>
    <x v="0"/>
    <x v="7"/>
    <x v="0"/>
    <s v="Pagamento de salário referente a 11-2024"/>
  </r>
  <r>
    <x v="0"/>
    <n v="0"/>
    <n v="0"/>
    <n v="0"/>
    <n v="4585"/>
    <x v="1292"/>
    <x v="0"/>
    <x v="0"/>
    <x v="0"/>
    <s v="03.16.15"/>
    <x v="0"/>
    <x v="0"/>
    <x v="0"/>
    <s v="Direção Financeira"/>
    <s v="03.16.15"/>
    <s v="Direção Financeira"/>
    <s v="03.16.15"/>
    <x v="48"/>
    <x v="0"/>
    <x v="0"/>
    <x v="0"/>
    <x v="1"/>
    <x v="0"/>
    <x v="0"/>
    <x v="0"/>
    <x v="10"/>
    <s v="2024-11-22"/>
    <x v="3"/>
    <n v="4585"/>
    <x v="0"/>
    <m/>
    <x v="0"/>
    <m/>
    <x v="67"/>
    <n v="100474708"/>
    <x v="0"/>
    <x v="7"/>
    <s v="Direção Financeira"/>
    <s v="ORI"/>
    <x v="0"/>
    <m/>
    <x v="0"/>
    <x v="0"/>
    <x v="0"/>
    <x v="0"/>
    <x v="0"/>
    <x v="0"/>
    <x v="0"/>
    <x v="0"/>
    <x v="0"/>
    <x v="0"/>
    <x v="0"/>
    <s v="Direção Financeira"/>
    <x v="0"/>
    <x v="0"/>
    <x v="0"/>
    <x v="0"/>
    <x v="0"/>
    <x v="0"/>
    <x v="0"/>
    <x v="0"/>
    <x v="0"/>
    <x v="0"/>
    <x v="7"/>
    <x v="0"/>
    <s v="Pagamento de salário referente a 11-2024"/>
  </r>
  <r>
    <x v="0"/>
    <n v="0"/>
    <n v="0"/>
    <n v="0"/>
    <n v="47"/>
    <x v="1292"/>
    <x v="0"/>
    <x v="0"/>
    <x v="0"/>
    <s v="03.16.15"/>
    <x v="0"/>
    <x v="0"/>
    <x v="0"/>
    <s v="Direção Financeira"/>
    <s v="03.16.15"/>
    <s v="Direção Financeira"/>
    <s v="03.16.15"/>
    <x v="64"/>
    <x v="0"/>
    <x v="0"/>
    <x v="0"/>
    <x v="0"/>
    <x v="0"/>
    <x v="0"/>
    <x v="0"/>
    <x v="10"/>
    <s v="2024-11-22"/>
    <x v="3"/>
    <n v="47"/>
    <x v="0"/>
    <m/>
    <x v="0"/>
    <m/>
    <x v="54"/>
    <n v="100477977"/>
    <x v="0"/>
    <x v="8"/>
    <s v="Direção Financeira"/>
    <s v="ORI"/>
    <x v="0"/>
    <m/>
    <x v="0"/>
    <x v="0"/>
    <x v="0"/>
    <x v="0"/>
    <x v="0"/>
    <x v="0"/>
    <x v="0"/>
    <x v="0"/>
    <x v="0"/>
    <x v="0"/>
    <x v="0"/>
    <s v="Direção Financeira"/>
    <x v="0"/>
    <x v="0"/>
    <x v="0"/>
    <x v="0"/>
    <x v="0"/>
    <x v="0"/>
    <x v="0"/>
    <x v="0"/>
    <x v="0"/>
    <x v="0"/>
    <x v="8"/>
    <x v="0"/>
    <s v="Pagamento de salário referente a 11-2024"/>
  </r>
  <r>
    <x v="0"/>
    <n v="0"/>
    <n v="0"/>
    <n v="0"/>
    <n v="22"/>
    <x v="1292"/>
    <x v="0"/>
    <x v="0"/>
    <x v="0"/>
    <s v="03.16.15"/>
    <x v="0"/>
    <x v="0"/>
    <x v="0"/>
    <s v="Direção Financeira"/>
    <s v="03.16.15"/>
    <s v="Direção Financeira"/>
    <s v="03.16.15"/>
    <x v="28"/>
    <x v="0"/>
    <x v="0"/>
    <x v="0"/>
    <x v="0"/>
    <x v="0"/>
    <x v="0"/>
    <x v="0"/>
    <x v="10"/>
    <s v="2024-11-22"/>
    <x v="3"/>
    <n v="22"/>
    <x v="0"/>
    <m/>
    <x v="0"/>
    <m/>
    <x v="54"/>
    <n v="100477977"/>
    <x v="0"/>
    <x v="8"/>
    <s v="Direção Financeira"/>
    <s v="ORI"/>
    <x v="0"/>
    <m/>
    <x v="0"/>
    <x v="0"/>
    <x v="0"/>
    <x v="0"/>
    <x v="0"/>
    <x v="0"/>
    <x v="0"/>
    <x v="0"/>
    <x v="0"/>
    <x v="0"/>
    <x v="0"/>
    <s v="Direção Financeira"/>
    <x v="0"/>
    <x v="0"/>
    <x v="0"/>
    <x v="0"/>
    <x v="0"/>
    <x v="0"/>
    <x v="0"/>
    <x v="0"/>
    <x v="0"/>
    <x v="0"/>
    <x v="8"/>
    <x v="0"/>
    <s v="Pagamento de salário referente a 11-2024"/>
  </r>
  <r>
    <x v="0"/>
    <n v="0"/>
    <n v="0"/>
    <n v="0"/>
    <n v="0"/>
    <x v="1292"/>
    <x v="0"/>
    <x v="0"/>
    <x v="0"/>
    <s v="03.16.15"/>
    <x v="0"/>
    <x v="0"/>
    <x v="0"/>
    <s v="Direção Financeira"/>
    <s v="03.16.15"/>
    <s v="Direção Financeira"/>
    <s v="03.16.15"/>
    <x v="29"/>
    <x v="0"/>
    <x v="0"/>
    <x v="0"/>
    <x v="0"/>
    <x v="0"/>
    <x v="0"/>
    <x v="0"/>
    <x v="10"/>
    <s v="2024-11-22"/>
    <x v="3"/>
    <n v="0"/>
    <x v="0"/>
    <m/>
    <x v="0"/>
    <m/>
    <x v="54"/>
    <n v="100477977"/>
    <x v="0"/>
    <x v="8"/>
    <s v="Direção Financeira"/>
    <s v="ORI"/>
    <x v="0"/>
    <m/>
    <x v="0"/>
    <x v="0"/>
    <x v="0"/>
    <x v="0"/>
    <x v="0"/>
    <x v="0"/>
    <x v="0"/>
    <x v="0"/>
    <x v="0"/>
    <x v="0"/>
    <x v="0"/>
    <s v="Direção Financeira"/>
    <x v="0"/>
    <x v="0"/>
    <x v="0"/>
    <x v="0"/>
    <x v="0"/>
    <x v="0"/>
    <x v="0"/>
    <x v="0"/>
    <x v="0"/>
    <x v="0"/>
    <x v="8"/>
    <x v="0"/>
    <s v="Pagamento de salário referente a 11-2024"/>
  </r>
  <r>
    <x v="0"/>
    <n v="0"/>
    <n v="0"/>
    <n v="0"/>
    <n v="423"/>
    <x v="1292"/>
    <x v="0"/>
    <x v="0"/>
    <x v="0"/>
    <s v="03.16.15"/>
    <x v="0"/>
    <x v="0"/>
    <x v="0"/>
    <s v="Direção Financeira"/>
    <s v="03.16.15"/>
    <s v="Direção Financeira"/>
    <s v="03.16.15"/>
    <x v="30"/>
    <x v="0"/>
    <x v="0"/>
    <x v="0"/>
    <x v="1"/>
    <x v="0"/>
    <x v="0"/>
    <x v="0"/>
    <x v="10"/>
    <s v="2024-11-22"/>
    <x v="3"/>
    <n v="423"/>
    <x v="0"/>
    <m/>
    <x v="0"/>
    <m/>
    <x v="54"/>
    <n v="100477977"/>
    <x v="0"/>
    <x v="8"/>
    <s v="Direção Financeira"/>
    <s v="ORI"/>
    <x v="0"/>
    <m/>
    <x v="0"/>
    <x v="0"/>
    <x v="0"/>
    <x v="0"/>
    <x v="0"/>
    <x v="0"/>
    <x v="0"/>
    <x v="0"/>
    <x v="0"/>
    <x v="0"/>
    <x v="0"/>
    <s v="Direção Financeira"/>
    <x v="0"/>
    <x v="0"/>
    <x v="0"/>
    <x v="0"/>
    <x v="0"/>
    <x v="0"/>
    <x v="0"/>
    <x v="0"/>
    <x v="0"/>
    <x v="0"/>
    <x v="8"/>
    <x v="0"/>
    <s v="Pagamento de salário referente a 11-2024"/>
  </r>
  <r>
    <x v="0"/>
    <n v="0"/>
    <n v="0"/>
    <n v="0"/>
    <n v="308"/>
    <x v="1292"/>
    <x v="0"/>
    <x v="0"/>
    <x v="0"/>
    <s v="03.16.15"/>
    <x v="0"/>
    <x v="0"/>
    <x v="0"/>
    <s v="Direção Financeira"/>
    <s v="03.16.15"/>
    <s v="Direção Financeira"/>
    <s v="03.16.15"/>
    <x v="48"/>
    <x v="0"/>
    <x v="0"/>
    <x v="0"/>
    <x v="1"/>
    <x v="0"/>
    <x v="0"/>
    <x v="0"/>
    <x v="10"/>
    <s v="2024-11-22"/>
    <x v="3"/>
    <n v="308"/>
    <x v="0"/>
    <m/>
    <x v="0"/>
    <m/>
    <x v="54"/>
    <n v="100477977"/>
    <x v="0"/>
    <x v="8"/>
    <s v="Direção Financeira"/>
    <s v="ORI"/>
    <x v="0"/>
    <m/>
    <x v="0"/>
    <x v="0"/>
    <x v="0"/>
    <x v="0"/>
    <x v="0"/>
    <x v="0"/>
    <x v="0"/>
    <x v="0"/>
    <x v="0"/>
    <x v="0"/>
    <x v="0"/>
    <s v="Direção Financeira"/>
    <x v="0"/>
    <x v="0"/>
    <x v="0"/>
    <x v="0"/>
    <x v="0"/>
    <x v="0"/>
    <x v="0"/>
    <x v="0"/>
    <x v="0"/>
    <x v="0"/>
    <x v="8"/>
    <x v="0"/>
    <s v="Pagamento de salário referente a 11-2024"/>
  </r>
  <r>
    <x v="0"/>
    <n v="0"/>
    <n v="0"/>
    <n v="0"/>
    <n v="4912"/>
    <x v="1292"/>
    <x v="0"/>
    <x v="0"/>
    <x v="0"/>
    <s v="03.16.15"/>
    <x v="0"/>
    <x v="0"/>
    <x v="0"/>
    <s v="Direção Financeira"/>
    <s v="03.16.15"/>
    <s v="Direção Financeira"/>
    <s v="03.16.15"/>
    <x v="64"/>
    <x v="0"/>
    <x v="0"/>
    <x v="0"/>
    <x v="0"/>
    <x v="0"/>
    <x v="0"/>
    <x v="0"/>
    <x v="10"/>
    <s v="2024-11-22"/>
    <x v="3"/>
    <n v="4912"/>
    <x v="0"/>
    <m/>
    <x v="0"/>
    <m/>
    <x v="19"/>
    <n v="100474706"/>
    <x v="0"/>
    <x v="6"/>
    <s v="Direção Financeira"/>
    <s v="ORI"/>
    <x v="0"/>
    <m/>
    <x v="0"/>
    <x v="0"/>
    <x v="0"/>
    <x v="0"/>
    <x v="0"/>
    <x v="0"/>
    <x v="0"/>
    <x v="0"/>
    <x v="0"/>
    <x v="0"/>
    <x v="0"/>
    <s v="Direção Financeira"/>
    <x v="0"/>
    <x v="0"/>
    <x v="0"/>
    <x v="0"/>
    <x v="0"/>
    <x v="0"/>
    <x v="0"/>
    <x v="0"/>
    <x v="0"/>
    <x v="0"/>
    <x v="6"/>
    <x v="0"/>
    <s v="Pagamento de salário referente a 11-2024"/>
  </r>
  <r>
    <x v="0"/>
    <n v="0"/>
    <n v="0"/>
    <n v="0"/>
    <n v="2352"/>
    <x v="1292"/>
    <x v="0"/>
    <x v="0"/>
    <x v="0"/>
    <s v="03.16.15"/>
    <x v="0"/>
    <x v="0"/>
    <x v="0"/>
    <s v="Direção Financeira"/>
    <s v="03.16.15"/>
    <s v="Direção Financeira"/>
    <s v="03.16.15"/>
    <x v="28"/>
    <x v="0"/>
    <x v="0"/>
    <x v="0"/>
    <x v="0"/>
    <x v="0"/>
    <x v="0"/>
    <x v="0"/>
    <x v="10"/>
    <s v="2024-11-22"/>
    <x v="3"/>
    <n v="2352"/>
    <x v="0"/>
    <m/>
    <x v="0"/>
    <m/>
    <x v="19"/>
    <n v="100474706"/>
    <x v="0"/>
    <x v="6"/>
    <s v="Direção Financeira"/>
    <s v="ORI"/>
    <x v="0"/>
    <m/>
    <x v="0"/>
    <x v="0"/>
    <x v="0"/>
    <x v="0"/>
    <x v="0"/>
    <x v="0"/>
    <x v="0"/>
    <x v="0"/>
    <x v="0"/>
    <x v="0"/>
    <x v="0"/>
    <s v="Direção Financeira"/>
    <x v="0"/>
    <x v="0"/>
    <x v="0"/>
    <x v="0"/>
    <x v="0"/>
    <x v="0"/>
    <x v="0"/>
    <x v="0"/>
    <x v="0"/>
    <x v="0"/>
    <x v="6"/>
    <x v="0"/>
    <s v="Pagamento de salário referente a 11-2024"/>
  </r>
  <r>
    <x v="0"/>
    <n v="0"/>
    <n v="0"/>
    <n v="0"/>
    <n v="87"/>
    <x v="1292"/>
    <x v="0"/>
    <x v="0"/>
    <x v="0"/>
    <s v="03.16.15"/>
    <x v="0"/>
    <x v="0"/>
    <x v="0"/>
    <s v="Direção Financeira"/>
    <s v="03.16.15"/>
    <s v="Direção Financeira"/>
    <s v="03.16.15"/>
    <x v="29"/>
    <x v="0"/>
    <x v="0"/>
    <x v="0"/>
    <x v="0"/>
    <x v="0"/>
    <x v="0"/>
    <x v="0"/>
    <x v="10"/>
    <s v="2024-11-22"/>
    <x v="3"/>
    <n v="87"/>
    <x v="0"/>
    <m/>
    <x v="0"/>
    <m/>
    <x v="19"/>
    <n v="100474706"/>
    <x v="0"/>
    <x v="6"/>
    <s v="Direção Financeira"/>
    <s v="ORI"/>
    <x v="0"/>
    <m/>
    <x v="0"/>
    <x v="0"/>
    <x v="0"/>
    <x v="0"/>
    <x v="0"/>
    <x v="0"/>
    <x v="0"/>
    <x v="0"/>
    <x v="0"/>
    <x v="0"/>
    <x v="0"/>
    <s v="Direção Financeira"/>
    <x v="0"/>
    <x v="0"/>
    <x v="0"/>
    <x v="0"/>
    <x v="0"/>
    <x v="0"/>
    <x v="0"/>
    <x v="0"/>
    <x v="0"/>
    <x v="0"/>
    <x v="6"/>
    <x v="0"/>
    <s v="Pagamento de salário referente a 11-2024"/>
  </r>
  <r>
    <x v="0"/>
    <n v="0"/>
    <n v="0"/>
    <n v="0"/>
    <n v="43840"/>
    <x v="1292"/>
    <x v="0"/>
    <x v="0"/>
    <x v="0"/>
    <s v="03.16.15"/>
    <x v="0"/>
    <x v="0"/>
    <x v="0"/>
    <s v="Direção Financeira"/>
    <s v="03.16.15"/>
    <s v="Direção Financeira"/>
    <s v="03.16.15"/>
    <x v="30"/>
    <x v="0"/>
    <x v="0"/>
    <x v="0"/>
    <x v="1"/>
    <x v="0"/>
    <x v="0"/>
    <x v="0"/>
    <x v="10"/>
    <s v="2024-11-22"/>
    <x v="3"/>
    <n v="43840"/>
    <x v="0"/>
    <m/>
    <x v="0"/>
    <m/>
    <x v="19"/>
    <n v="100474706"/>
    <x v="0"/>
    <x v="6"/>
    <s v="Direção Financeira"/>
    <s v="ORI"/>
    <x v="0"/>
    <m/>
    <x v="0"/>
    <x v="0"/>
    <x v="0"/>
    <x v="0"/>
    <x v="0"/>
    <x v="0"/>
    <x v="0"/>
    <x v="0"/>
    <x v="0"/>
    <x v="0"/>
    <x v="0"/>
    <s v="Direção Financeira"/>
    <x v="0"/>
    <x v="0"/>
    <x v="0"/>
    <x v="0"/>
    <x v="0"/>
    <x v="0"/>
    <x v="0"/>
    <x v="0"/>
    <x v="0"/>
    <x v="0"/>
    <x v="6"/>
    <x v="0"/>
    <s v="Pagamento de salário referente a 11-2024"/>
  </r>
  <r>
    <x v="0"/>
    <n v="0"/>
    <n v="0"/>
    <n v="0"/>
    <n v="31626"/>
    <x v="1292"/>
    <x v="0"/>
    <x v="0"/>
    <x v="0"/>
    <s v="03.16.15"/>
    <x v="0"/>
    <x v="0"/>
    <x v="0"/>
    <s v="Direção Financeira"/>
    <s v="03.16.15"/>
    <s v="Direção Financeira"/>
    <s v="03.16.15"/>
    <x v="48"/>
    <x v="0"/>
    <x v="0"/>
    <x v="0"/>
    <x v="1"/>
    <x v="0"/>
    <x v="0"/>
    <x v="0"/>
    <x v="10"/>
    <s v="2024-11-22"/>
    <x v="3"/>
    <n v="31626"/>
    <x v="0"/>
    <m/>
    <x v="0"/>
    <m/>
    <x v="19"/>
    <n v="100474706"/>
    <x v="0"/>
    <x v="6"/>
    <s v="Direção Financeira"/>
    <s v="ORI"/>
    <x v="0"/>
    <m/>
    <x v="0"/>
    <x v="0"/>
    <x v="0"/>
    <x v="0"/>
    <x v="0"/>
    <x v="0"/>
    <x v="0"/>
    <x v="0"/>
    <x v="0"/>
    <x v="0"/>
    <x v="0"/>
    <s v="Direção Financeira"/>
    <x v="0"/>
    <x v="0"/>
    <x v="0"/>
    <x v="0"/>
    <x v="0"/>
    <x v="0"/>
    <x v="0"/>
    <x v="0"/>
    <x v="0"/>
    <x v="0"/>
    <x v="6"/>
    <x v="0"/>
    <s v="Pagamento de salário referente a 11-2024"/>
  </r>
  <r>
    <x v="0"/>
    <n v="0"/>
    <n v="0"/>
    <n v="0"/>
    <n v="56962"/>
    <x v="1292"/>
    <x v="0"/>
    <x v="0"/>
    <x v="0"/>
    <s v="03.16.15"/>
    <x v="0"/>
    <x v="0"/>
    <x v="0"/>
    <s v="Direção Financeira"/>
    <s v="03.16.15"/>
    <s v="Direção Financeira"/>
    <s v="03.16.15"/>
    <x v="64"/>
    <x v="0"/>
    <x v="0"/>
    <x v="0"/>
    <x v="0"/>
    <x v="0"/>
    <x v="0"/>
    <x v="0"/>
    <x v="10"/>
    <s v="2024-11-22"/>
    <x v="3"/>
    <n v="56962"/>
    <x v="0"/>
    <m/>
    <x v="0"/>
    <m/>
    <x v="6"/>
    <n v="100474914"/>
    <x v="0"/>
    <x v="0"/>
    <s v="Direção Financeira"/>
    <s v="ORI"/>
    <x v="0"/>
    <m/>
    <x v="0"/>
    <x v="0"/>
    <x v="0"/>
    <x v="0"/>
    <x v="0"/>
    <x v="0"/>
    <x v="0"/>
    <x v="0"/>
    <x v="0"/>
    <x v="0"/>
    <x v="0"/>
    <s v="Direção Financeira"/>
    <x v="0"/>
    <x v="0"/>
    <x v="0"/>
    <x v="0"/>
    <x v="0"/>
    <x v="0"/>
    <x v="0"/>
    <x v="0"/>
    <x v="0"/>
    <x v="0"/>
    <x v="0"/>
    <x v="0"/>
    <s v="Pagamento de salário referente a 11-2024"/>
  </r>
  <r>
    <x v="0"/>
    <n v="0"/>
    <n v="0"/>
    <n v="0"/>
    <n v="27275"/>
    <x v="1292"/>
    <x v="0"/>
    <x v="0"/>
    <x v="0"/>
    <s v="03.16.15"/>
    <x v="0"/>
    <x v="0"/>
    <x v="0"/>
    <s v="Direção Financeira"/>
    <s v="03.16.15"/>
    <s v="Direção Financeira"/>
    <s v="03.16.15"/>
    <x v="28"/>
    <x v="0"/>
    <x v="0"/>
    <x v="0"/>
    <x v="0"/>
    <x v="0"/>
    <x v="0"/>
    <x v="0"/>
    <x v="10"/>
    <s v="2024-11-22"/>
    <x v="3"/>
    <n v="27275"/>
    <x v="0"/>
    <m/>
    <x v="0"/>
    <m/>
    <x v="6"/>
    <n v="100474914"/>
    <x v="0"/>
    <x v="0"/>
    <s v="Direção Financeira"/>
    <s v="ORI"/>
    <x v="0"/>
    <m/>
    <x v="0"/>
    <x v="0"/>
    <x v="0"/>
    <x v="0"/>
    <x v="0"/>
    <x v="0"/>
    <x v="0"/>
    <x v="0"/>
    <x v="0"/>
    <x v="0"/>
    <x v="0"/>
    <s v="Direção Financeira"/>
    <x v="0"/>
    <x v="0"/>
    <x v="0"/>
    <x v="0"/>
    <x v="0"/>
    <x v="0"/>
    <x v="0"/>
    <x v="0"/>
    <x v="0"/>
    <x v="0"/>
    <x v="0"/>
    <x v="0"/>
    <s v="Pagamento de salário referente a 11-2024"/>
  </r>
  <r>
    <x v="0"/>
    <n v="0"/>
    <n v="0"/>
    <n v="0"/>
    <n v="1018"/>
    <x v="1292"/>
    <x v="0"/>
    <x v="0"/>
    <x v="0"/>
    <s v="03.16.15"/>
    <x v="0"/>
    <x v="0"/>
    <x v="0"/>
    <s v="Direção Financeira"/>
    <s v="03.16.15"/>
    <s v="Direção Financeira"/>
    <s v="03.16.15"/>
    <x v="29"/>
    <x v="0"/>
    <x v="0"/>
    <x v="0"/>
    <x v="0"/>
    <x v="0"/>
    <x v="0"/>
    <x v="0"/>
    <x v="10"/>
    <s v="2024-11-22"/>
    <x v="3"/>
    <n v="1018"/>
    <x v="0"/>
    <m/>
    <x v="0"/>
    <m/>
    <x v="6"/>
    <n v="100474914"/>
    <x v="0"/>
    <x v="0"/>
    <s v="Direção Financeira"/>
    <s v="ORI"/>
    <x v="0"/>
    <m/>
    <x v="0"/>
    <x v="0"/>
    <x v="0"/>
    <x v="0"/>
    <x v="0"/>
    <x v="0"/>
    <x v="0"/>
    <x v="0"/>
    <x v="0"/>
    <x v="0"/>
    <x v="0"/>
    <s v="Direção Financeira"/>
    <x v="0"/>
    <x v="0"/>
    <x v="0"/>
    <x v="0"/>
    <x v="0"/>
    <x v="0"/>
    <x v="0"/>
    <x v="0"/>
    <x v="0"/>
    <x v="0"/>
    <x v="0"/>
    <x v="0"/>
    <s v="Pagamento de salário referente a 11-2024"/>
  </r>
  <r>
    <x v="0"/>
    <n v="0"/>
    <n v="0"/>
    <n v="0"/>
    <n v="508316"/>
    <x v="1292"/>
    <x v="0"/>
    <x v="0"/>
    <x v="0"/>
    <s v="03.16.15"/>
    <x v="0"/>
    <x v="0"/>
    <x v="0"/>
    <s v="Direção Financeira"/>
    <s v="03.16.15"/>
    <s v="Direção Financeira"/>
    <s v="03.16.15"/>
    <x v="30"/>
    <x v="0"/>
    <x v="0"/>
    <x v="0"/>
    <x v="1"/>
    <x v="0"/>
    <x v="0"/>
    <x v="0"/>
    <x v="10"/>
    <s v="2024-11-22"/>
    <x v="3"/>
    <n v="508316"/>
    <x v="0"/>
    <m/>
    <x v="0"/>
    <m/>
    <x v="6"/>
    <n v="100474914"/>
    <x v="0"/>
    <x v="0"/>
    <s v="Direção Financeira"/>
    <s v="ORI"/>
    <x v="0"/>
    <m/>
    <x v="0"/>
    <x v="0"/>
    <x v="0"/>
    <x v="0"/>
    <x v="0"/>
    <x v="0"/>
    <x v="0"/>
    <x v="0"/>
    <x v="0"/>
    <x v="0"/>
    <x v="0"/>
    <s v="Direção Financeira"/>
    <x v="0"/>
    <x v="0"/>
    <x v="0"/>
    <x v="0"/>
    <x v="0"/>
    <x v="0"/>
    <x v="0"/>
    <x v="0"/>
    <x v="0"/>
    <x v="0"/>
    <x v="0"/>
    <x v="0"/>
    <s v="Pagamento de salário referente a 11-2024"/>
  </r>
  <r>
    <x v="0"/>
    <n v="0"/>
    <n v="0"/>
    <n v="0"/>
    <n v="366665"/>
    <x v="1292"/>
    <x v="0"/>
    <x v="0"/>
    <x v="0"/>
    <s v="03.16.15"/>
    <x v="0"/>
    <x v="0"/>
    <x v="0"/>
    <s v="Direção Financeira"/>
    <s v="03.16.15"/>
    <s v="Direção Financeira"/>
    <s v="03.16.15"/>
    <x v="48"/>
    <x v="0"/>
    <x v="0"/>
    <x v="0"/>
    <x v="1"/>
    <x v="0"/>
    <x v="0"/>
    <x v="0"/>
    <x v="10"/>
    <s v="2024-11-22"/>
    <x v="3"/>
    <n v="366665"/>
    <x v="0"/>
    <m/>
    <x v="0"/>
    <m/>
    <x v="6"/>
    <n v="100474914"/>
    <x v="0"/>
    <x v="0"/>
    <s v="Direção Financeira"/>
    <s v="ORI"/>
    <x v="0"/>
    <m/>
    <x v="0"/>
    <x v="0"/>
    <x v="0"/>
    <x v="0"/>
    <x v="0"/>
    <x v="0"/>
    <x v="0"/>
    <x v="0"/>
    <x v="0"/>
    <x v="0"/>
    <x v="0"/>
    <s v="Direção Financeira"/>
    <x v="0"/>
    <x v="0"/>
    <x v="0"/>
    <x v="0"/>
    <x v="0"/>
    <x v="0"/>
    <x v="0"/>
    <x v="0"/>
    <x v="0"/>
    <x v="0"/>
    <x v="0"/>
    <x v="0"/>
    <s v="Pagamento de salário referente a 11-2024"/>
  </r>
  <r>
    <x v="0"/>
    <n v="0"/>
    <n v="0"/>
    <n v="0"/>
    <n v="10834"/>
    <x v="2038"/>
    <x v="0"/>
    <x v="0"/>
    <x v="0"/>
    <s v="03.16.13"/>
    <x v="41"/>
    <x v="0"/>
    <x v="0"/>
    <s v="Unidade Gestão de Aquisições"/>
    <s v="03.16.13"/>
    <s v="Unidade Gestão de Aquisições"/>
    <s v="03.16.13"/>
    <x v="30"/>
    <x v="0"/>
    <x v="0"/>
    <x v="0"/>
    <x v="1"/>
    <x v="0"/>
    <x v="0"/>
    <x v="0"/>
    <x v="10"/>
    <s v="2024-11-22"/>
    <x v="3"/>
    <n v="10834"/>
    <x v="0"/>
    <m/>
    <x v="0"/>
    <m/>
    <x v="2"/>
    <n v="100474696"/>
    <x v="0"/>
    <x v="1"/>
    <s v="Unidade Gestão de Aquisições"/>
    <s v="ORI"/>
    <x v="0"/>
    <s v="UGA"/>
    <x v="0"/>
    <x v="0"/>
    <x v="0"/>
    <x v="0"/>
    <x v="0"/>
    <x v="0"/>
    <x v="0"/>
    <x v="0"/>
    <x v="0"/>
    <x v="0"/>
    <x v="0"/>
    <s v="Unidade Gestão de Aquisições"/>
    <x v="0"/>
    <x v="0"/>
    <x v="0"/>
    <x v="0"/>
    <x v="0"/>
    <x v="0"/>
    <x v="0"/>
    <x v="0"/>
    <x v="0"/>
    <x v="0"/>
    <x v="1"/>
    <x v="0"/>
    <s v="Pagamento de salário referente a 11-2024"/>
  </r>
  <r>
    <x v="0"/>
    <n v="0"/>
    <n v="0"/>
    <n v="0"/>
    <n v="8213"/>
    <x v="2038"/>
    <x v="0"/>
    <x v="0"/>
    <x v="0"/>
    <s v="03.16.13"/>
    <x v="41"/>
    <x v="0"/>
    <x v="0"/>
    <s v="Unidade Gestão de Aquisições"/>
    <s v="03.16.13"/>
    <s v="Unidade Gestão de Aquisições"/>
    <s v="03.16.13"/>
    <x v="30"/>
    <x v="0"/>
    <x v="0"/>
    <x v="0"/>
    <x v="1"/>
    <x v="0"/>
    <x v="0"/>
    <x v="0"/>
    <x v="10"/>
    <s v="2024-11-22"/>
    <x v="3"/>
    <n v="8213"/>
    <x v="0"/>
    <m/>
    <x v="0"/>
    <m/>
    <x v="19"/>
    <n v="100474706"/>
    <x v="0"/>
    <x v="6"/>
    <s v="Unidade Gestão de Aquisições"/>
    <s v="ORI"/>
    <x v="0"/>
    <s v="UGA"/>
    <x v="0"/>
    <x v="0"/>
    <x v="0"/>
    <x v="0"/>
    <x v="0"/>
    <x v="0"/>
    <x v="0"/>
    <x v="0"/>
    <x v="0"/>
    <x v="0"/>
    <x v="0"/>
    <s v="Unidade Gestão de Aquisições"/>
    <x v="0"/>
    <x v="0"/>
    <x v="0"/>
    <x v="0"/>
    <x v="0"/>
    <x v="0"/>
    <x v="0"/>
    <x v="0"/>
    <x v="0"/>
    <x v="0"/>
    <x v="6"/>
    <x v="0"/>
    <s v="Pagamento de salário referente a 11-2024"/>
  </r>
  <r>
    <x v="0"/>
    <n v="0"/>
    <n v="0"/>
    <n v="0"/>
    <n v="83615"/>
    <x v="2038"/>
    <x v="0"/>
    <x v="0"/>
    <x v="0"/>
    <s v="03.16.13"/>
    <x v="41"/>
    <x v="0"/>
    <x v="0"/>
    <s v="Unidade Gestão de Aquisições"/>
    <s v="03.16.13"/>
    <s v="Unidade Gestão de Aquisições"/>
    <s v="03.16.13"/>
    <x v="30"/>
    <x v="0"/>
    <x v="0"/>
    <x v="0"/>
    <x v="1"/>
    <x v="0"/>
    <x v="0"/>
    <x v="0"/>
    <x v="10"/>
    <s v="2024-11-22"/>
    <x v="3"/>
    <n v="83615"/>
    <x v="0"/>
    <m/>
    <x v="0"/>
    <m/>
    <x v="6"/>
    <n v="100474914"/>
    <x v="0"/>
    <x v="0"/>
    <s v="Unidade Gestão de Aquisições"/>
    <s v="ORI"/>
    <x v="0"/>
    <s v="UGA"/>
    <x v="0"/>
    <x v="0"/>
    <x v="0"/>
    <x v="0"/>
    <x v="0"/>
    <x v="0"/>
    <x v="0"/>
    <x v="0"/>
    <x v="0"/>
    <x v="0"/>
    <x v="0"/>
    <s v="Unidade Gestão de Aquisições"/>
    <x v="0"/>
    <x v="0"/>
    <x v="0"/>
    <x v="0"/>
    <x v="0"/>
    <x v="0"/>
    <x v="0"/>
    <x v="0"/>
    <x v="0"/>
    <x v="0"/>
    <x v="0"/>
    <x v="0"/>
    <s v="Pagamento de salário referente a 11-2024"/>
  </r>
  <r>
    <x v="0"/>
    <n v="0"/>
    <n v="0"/>
    <n v="0"/>
    <n v="384"/>
    <x v="2039"/>
    <x v="0"/>
    <x v="0"/>
    <x v="0"/>
    <s v="03.16.11"/>
    <x v="27"/>
    <x v="0"/>
    <x v="0"/>
    <s v="Direcção de Obras"/>
    <s v="03.16.11"/>
    <s v="Direcção de Obras"/>
    <s v="03.16.11"/>
    <x v="28"/>
    <x v="0"/>
    <x v="0"/>
    <x v="0"/>
    <x v="0"/>
    <x v="0"/>
    <x v="0"/>
    <x v="0"/>
    <x v="10"/>
    <s v="2024-11-22"/>
    <x v="3"/>
    <n v="384"/>
    <x v="0"/>
    <m/>
    <x v="0"/>
    <m/>
    <x v="15"/>
    <n v="100479277"/>
    <x v="0"/>
    <x v="2"/>
    <s v="Direcção de Obras"/>
    <s v="ORI"/>
    <x v="0"/>
    <m/>
    <x v="0"/>
    <x v="0"/>
    <x v="0"/>
    <x v="0"/>
    <x v="0"/>
    <x v="0"/>
    <x v="0"/>
    <x v="0"/>
    <x v="0"/>
    <x v="0"/>
    <x v="0"/>
    <s v="Direcção de Obras"/>
    <x v="0"/>
    <x v="0"/>
    <x v="0"/>
    <x v="0"/>
    <x v="0"/>
    <x v="0"/>
    <x v="0"/>
    <x v="0"/>
    <x v="0"/>
    <x v="0"/>
    <x v="2"/>
    <x v="0"/>
    <s v="Pagamento de salário referente a 11-2024"/>
  </r>
  <r>
    <x v="0"/>
    <n v="0"/>
    <n v="0"/>
    <n v="0"/>
    <n v="2337"/>
    <x v="2039"/>
    <x v="0"/>
    <x v="0"/>
    <x v="0"/>
    <s v="03.16.11"/>
    <x v="27"/>
    <x v="0"/>
    <x v="0"/>
    <s v="Direcção de Obras"/>
    <s v="03.16.11"/>
    <s v="Direcção de Obras"/>
    <s v="03.16.11"/>
    <x v="30"/>
    <x v="0"/>
    <x v="0"/>
    <x v="0"/>
    <x v="1"/>
    <x v="0"/>
    <x v="0"/>
    <x v="0"/>
    <x v="10"/>
    <s v="2024-11-22"/>
    <x v="3"/>
    <n v="2337"/>
    <x v="0"/>
    <m/>
    <x v="0"/>
    <m/>
    <x v="15"/>
    <n v="100479277"/>
    <x v="0"/>
    <x v="2"/>
    <s v="Direcção de Obras"/>
    <s v="ORI"/>
    <x v="0"/>
    <m/>
    <x v="0"/>
    <x v="0"/>
    <x v="0"/>
    <x v="0"/>
    <x v="0"/>
    <x v="0"/>
    <x v="0"/>
    <x v="0"/>
    <x v="0"/>
    <x v="0"/>
    <x v="0"/>
    <s v="Direcção de Obras"/>
    <x v="0"/>
    <x v="0"/>
    <x v="0"/>
    <x v="0"/>
    <x v="0"/>
    <x v="0"/>
    <x v="0"/>
    <x v="0"/>
    <x v="0"/>
    <x v="0"/>
    <x v="2"/>
    <x v="0"/>
    <s v="Pagamento de salário referente a 11-2024"/>
  </r>
  <r>
    <x v="0"/>
    <n v="0"/>
    <n v="0"/>
    <n v="0"/>
    <n v="2727"/>
    <x v="2039"/>
    <x v="0"/>
    <x v="0"/>
    <x v="0"/>
    <s v="03.16.11"/>
    <x v="27"/>
    <x v="0"/>
    <x v="0"/>
    <s v="Direcção de Obras"/>
    <s v="03.16.11"/>
    <s v="Direcção de Obras"/>
    <s v="03.16.11"/>
    <x v="48"/>
    <x v="0"/>
    <x v="0"/>
    <x v="0"/>
    <x v="1"/>
    <x v="0"/>
    <x v="0"/>
    <x v="0"/>
    <x v="10"/>
    <s v="2024-11-22"/>
    <x v="3"/>
    <n v="2727"/>
    <x v="0"/>
    <m/>
    <x v="0"/>
    <m/>
    <x v="15"/>
    <n v="100479277"/>
    <x v="0"/>
    <x v="2"/>
    <s v="Direcção de Obras"/>
    <s v="ORI"/>
    <x v="0"/>
    <m/>
    <x v="0"/>
    <x v="0"/>
    <x v="0"/>
    <x v="0"/>
    <x v="0"/>
    <x v="0"/>
    <x v="0"/>
    <x v="0"/>
    <x v="0"/>
    <x v="0"/>
    <x v="0"/>
    <s v="Direcção de Obras"/>
    <x v="0"/>
    <x v="0"/>
    <x v="0"/>
    <x v="0"/>
    <x v="0"/>
    <x v="0"/>
    <x v="0"/>
    <x v="0"/>
    <x v="0"/>
    <x v="0"/>
    <x v="2"/>
    <x v="0"/>
    <s v="Pagamento de salário referente a 11-2024"/>
  </r>
  <r>
    <x v="0"/>
    <n v="0"/>
    <n v="0"/>
    <n v="0"/>
    <n v="2311"/>
    <x v="2039"/>
    <x v="0"/>
    <x v="0"/>
    <x v="0"/>
    <s v="03.16.11"/>
    <x v="27"/>
    <x v="0"/>
    <x v="0"/>
    <s v="Direcção de Obras"/>
    <s v="03.16.11"/>
    <s v="Direcção de Obras"/>
    <s v="03.16.11"/>
    <x v="28"/>
    <x v="0"/>
    <x v="0"/>
    <x v="0"/>
    <x v="0"/>
    <x v="0"/>
    <x v="0"/>
    <x v="0"/>
    <x v="10"/>
    <s v="2024-11-22"/>
    <x v="3"/>
    <n v="2311"/>
    <x v="0"/>
    <m/>
    <x v="0"/>
    <m/>
    <x v="2"/>
    <n v="100474696"/>
    <x v="0"/>
    <x v="1"/>
    <s v="Direcção de Obras"/>
    <s v="ORI"/>
    <x v="0"/>
    <m/>
    <x v="0"/>
    <x v="0"/>
    <x v="0"/>
    <x v="0"/>
    <x v="0"/>
    <x v="0"/>
    <x v="0"/>
    <x v="0"/>
    <x v="0"/>
    <x v="0"/>
    <x v="0"/>
    <s v="Direcção de Obras"/>
    <x v="0"/>
    <x v="0"/>
    <x v="0"/>
    <x v="0"/>
    <x v="0"/>
    <x v="0"/>
    <x v="0"/>
    <x v="0"/>
    <x v="0"/>
    <x v="0"/>
    <x v="1"/>
    <x v="0"/>
    <s v="Pagamento de salário referente a 11-2024"/>
  </r>
  <r>
    <x v="0"/>
    <n v="0"/>
    <n v="0"/>
    <n v="0"/>
    <n v="14056"/>
    <x v="2039"/>
    <x v="0"/>
    <x v="0"/>
    <x v="0"/>
    <s v="03.16.11"/>
    <x v="27"/>
    <x v="0"/>
    <x v="0"/>
    <s v="Direcção de Obras"/>
    <s v="03.16.11"/>
    <s v="Direcção de Obras"/>
    <s v="03.16.11"/>
    <x v="30"/>
    <x v="0"/>
    <x v="0"/>
    <x v="0"/>
    <x v="1"/>
    <x v="0"/>
    <x v="0"/>
    <x v="0"/>
    <x v="10"/>
    <s v="2024-11-22"/>
    <x v="3"/>
    <n v="14056"/>
    <x v="0"/>
    <m/>
    <x v="0"/>
    <m/>
    <x v="2"/>
    <n v="100474696"/>
    <x v="0"/>
    <x v="1"/>
    <s v="Direcção de Obras"/>
    <s v="ORI"/>
    <x v="0"/>
    <m/>
    <x v="0"/>
    <x v="0"/>
    <x v="0"/>
    <x v="0"/>
    <x v="0"/>
    <x v="0"/>
    <x v="0"/>
    <x v="0"/>
    <x v="0"/>
    <x v="0"/>
    <x v="0"/>
    <s v="Direcção de Obras"/>
    <x v="0"/>
    <x v="0"/>
    <x v="0"/>
    <x v="0"/>
    <x v="0"/>
    <x v="0"/>
    <x v="0"/>
    <x v="0"/>
    <x v="0"/>
    <x v="0"/>
    <x v="1"/>
    <x v="0"/>
    <s v="Pagamento de salário referente a 11-2024"/>
  </r>
  <r>
    <x v="0"/>
    <n v="0"/>
    <n v="0"/>
    <n v="0"/>
    <n v="16393"/>
    <x v="2039"/>
    <x v="0"/>
    <x v="0"/>
    <x v="0"/>
    <s v="03.16.11"/>
    <x v="27"/>
    <x v="0"/>
    <x v="0"/>
    <s v="Direcção de Obras"/>
    <s v="03.16.11"/>
    <s v="Direcção de Obras"/>
    <s v="03.16.11"/>
    <x v="48"/>
    <x v="0"/>
    <x v="0"/>
    <x v="0"/>
    <x v="1"/>
    <x v="0"/>
    <x v="0"/>
    <x v="0"/>
    <x v="10"/>
    <s v="2024-11-22"/>
    <x v="3"/>
    <n v="16393"/>
    <x v="0"/>
    <m/>
    <x v="0"/>
    <m/>
    <x v="2"/>
    <n v="100474696"/>
    <x v="0"/>
    <x v="1"/>
    <s v="Direcção de Obras"/>
    <s v="ORI"/>
    <x v="0"/>
    <m/>
    <x v="0"/>
    <x v="0"/>
    <x v="0"/>
    <x v="0"/>
    <x v="0"/>
    <x v="0"/>
    <x v="0"/>
    <x v="0"/>
    <x v="0"/>
    <x v="0"/>
    <x v="0"/>
    <s v="Direcção de Obras"/>
    <x v="0"/>
    <x v="0"/>
    <x v="0"/>
    <x v="0"/>
    <x v="0"/>
    <x v="0"/>
    <x v="0"/>
    <x v="0"/>
    <x v="0"/>
    <x v="0"/>
    <x v="1"/>
    <x v="0"/>
    <s v="Pagamento de salário referente a 11-2024"/>
  </r>
  <r>
    <x v="0"/>
    <n v="0"/>
    <n v="0"/>
    <n v="0"/>
    <n v="635"/>
    <x v="2039"/>
    <x v="0"/>
    <x v="0"/>
    <x v="0"/>
    <s v="03.16.11"/>
    <x v="27"/>
    <x v="0"/>
    <x v="0"/>
    <s v="Direcção de Obras"/>
    <s v="03.16.11"/>
    <s v="Direcção de Obras"/>
    <s v="03.16.11"/>
    <x v="28"/>
    <x v="0"/>
    <x v="0"/>
    <x v="0"/>
    <x v="0"/>
    <x v="0"/>
    <x v="0"/>
    <x v="0"/>
    <x v="10"/>
    <s v="2024-11-22"/>
    <x v="3"/>
    <n v="635"/>
    <x v="0"/>
    <m/>
    <x v="0"/>
    <m/>
    <x v="67"/>
    <n v="100474708"/>
    <x v="0"/>
    <x v="7"/>
    <s v="Direcção de Obras"/>
    <s v="ORI"/>
    <x v="0"/>
    <m/>
    <x v="0"/>
    <x v="0"/>
    <x v="0"/>
    <x v="0"/>
    <x v="0"/>
    <x v="0"/>
    <x v="0"/>
    <x v="0"/>
    <x v="0"/>
    <x v="0"/>
    <x v="0"/>
    <s v="Direcção de Obras"/>
    <x v="0"/>
    <x v="0"/>
    <x v="0"/>
    <x v="0"/>
    <x v="0"/>
    <x v="0"/>
    <x v="0"/>
    <x v="0"/>
    <x v="0"/>
    <x v="0"/>
    <x v="7"/>
    <x v="0"/>
    <s v="Pagamento de salário referente a 11-2024"/>
  </r>
  <r>
    <x v="0"/>
    <n v="0"/>
    <n v="0"/>
    <n v="0"/>
    <n v="3861"/>
    <x v="2039"/>
    <x v="0"/>
    <x v="0"/>
    <x v="0"/>
    <s v="03.16.11"/>
    <x v="27"/>
    <x v="0"/>
    <x v="0"/>
    <s v="Direcção de Obras"/>
    <s v="03.16.11"/>
    <s v="Direcção de Obras"/>
    <s v="03.16.11"/>
    <x v="30"/>
    <x v="0"/>
    <x v="0"/>
    <x v="0"/>
    <x v="1"/>
    <x v="0"/>
    <x v="0"/>
    <x v="0"/>
    <x v="10"/>
    <s v="2024-11-22"/>
    <x v="3"/>
    <n v="3861"/>
    <x v="0"/>
    <m/>
    <x v="0"/>
    <m/>
    <x v="67"/>
    <n v="100474708"/>
    <x v="0"/>
    <x v="7"/>
    <s v="Direcção de Obras"/>
    <s v="ORI"/>
    <x v="0"/>
    <m/>
    <x v="0"/>
    <x v="0"/>
    <x v="0"/>
    <x v="0"/>
    <x v="0"/>
    <x v="0"/>
    <x v="0"/>
    <x v="0"/>
    <x v="0"/>
    <x v="0"/>
    <x v="0"/>
    <s v="Direcção de Obras"/>
    <x v="0"/>
    <x v="0"/>
    <x v="0"/>
    <x v="0"/>
    <x v="0"/>
    <x v="0"/>
    <x v="0"/>
    <x v="0"/>
    <x v="0"/>
    <x v="0"/>
    <x v="7"/>
    <x v="0"/>
    <s v="Pagamento de salário referente a 11-2024"/>
  </r>
  <r>
    <x v="0"/>
    <n v="0"/>
    <n v="0"/>
    <n v="0"/>
    <n v="4504"/>
    <x v="2039"/>
    <x v="0"/>
    <x v="0"/>
    <x v="0"/>
    <s v="03.16.11"/>
    <x v="27"/>
    <x v="0"/>
    <x v="0"/>
    <s v="Direcção de Obras"/>
    <s v="03.16.11"/>
    <s v="Direcção de Obras"/>
    <s v="03.16.11"/>
    <x v="48"/>
    <x v="0"/>
    <x v="0"/>
    <x v="0"/>
    <x v="1"/>
    <x v="0"/>
    <x v="0"/>
    <x v="0"/>
    <x v="10"/>
    <s v="2024-11-22"/>
    <x v="3"/>
    <n v="4504"/>
    <x v="0"/>
    <m/>
    <x v="0"/>
    <m/>
    <x v="67"/>
    <n v="100474708"/>
    <x v="0"/>
    <x v="7"/>
    <s v="Direcção de Obras"/>
    <s v="ORI"/>
    <x v="0"/>
    <m/>
    <x v="0"/>
    <x v="0"/>
    <x v="0"/>
    <x v="0"/>
    <x v="0"/>
    <x v="0"/>
    <x v="0"/>
    <x v="0"/>
    <x v="0"/>
    <x v="0"/>
    <x v="0"/>
    <s v="Direcção de Obras"/>
    <x v="0"/>
    <x v="0"/>
    <x v="0"/>
    <x v="0"/>
    <x v="0"/>
    <x v="0"/>
    <x v="0"/>
    <x v="0"/>
    <x v="0"/>
    <x v="0"/>
    <x v="7"/>
    <x v="0"/>
    <s v="Pagamento de salário referente a 11-2024"/>
  </r>
  <r>
    <x v="0"/>
    <n v="0"/>
    <n v="0"/>
    <n v="0"/>
    <n v="73"/>
    <x v="2039"/>
    <x v="0"/>
    <x v="0"/>
    <x v="0"/>
    <s v="03.16.11"/>
    <x v="27"/>
    <x v="0"/>
    <x v="0"/>
    <s v="Direcção de Obras"/>
    <s v="03.16.11"/>
    <s v="Direcção de Obras"/>
    <s v="03.16.11"/>
    <x v="28"/>
    <x v="0"/>
    <x v="0"/>
    <x v="0"/>
    <x v="0"/>
    <x v="0"/>
    <x v="0"/>
    <x v="0"/>
    <x v="10"/>
    <s v="2024-11-22"/>
    <x v="3"/>
    <n v="73"/>
    <x v="0"/>
    <m/>
    <x v="0"/>
    <m/>
    <x v="18"/>
    <n v="100478987"/>
    <x v="0"/>
    <x v="5"/>
    <s v="Direcção de Obras"/>
    <s v="ORI"/>
    <x v="0"/>
    <m/>
    <x v="0"/>
    <x v="0"/>
    <x v="0"/>
    <x v="0"/>
    <x v="0"/>
    <x v="0"/>
    <x v="0"/>
    <x v="0"/>
    <x v="0"/>
    <x v="0"/>
    <x v="0"/>
    <s v="Direcção de Obras"/>
    <x v="0"/>
    <x v="0"/>
    <x v="0"/>
    <x v="0"/>
    <x v="0"/>
    <x v="0"/>
    <x v="0"/>
    <x v="0"/>
    <x v="0"/>
    <x v="0"/>
    <x v="5"/>
    <x v="0"/>
    <s v="Pagamento de salário referente a 11-2024"/>
  </r>
  <r>
    <x v="0"/>
    <n v="0"/>
    <n v="0"/>
    <n v="0"/>
    <n v="446"/>
    <x v="2039"/>
    <x v="0"/>
    <x v="0"/>
    <x v="0"/>
    <s v="03.16.11"/>
    <x v="27"/>
    <x v="0"/>
    <x v="0"/>
    <s v="Direcção de Obras"/>
    <s v="03.16.11"/>
    <s v="Direcção de Obras"/>
    <s v="03.16.11"/>
    <x v="30"/>
    <x v="0"/>
    <x v="0"/>
    <x v="0"/>
    <x v="1"/>
    <x v="0"/>
    <x v="0"/>
    <x v="0"/>
    <x v="10"/>
    <s v="2024-11-22"/>
    <x v="3"/>
    <n v="446"/>
    <x v="0"/>
    <m/>
    <x v="0"/>
    <m/>
    <x v="18"/>
    <n v="100478987"/>
    <x v="0"/>
    <x v="5"/>
    <s v="Direcção de Obras"/>
    <s v="ORI"/>
    <x v="0"/>
    <m/>
    <x v="0"/>
    <x v="0"/>
    <x v="0"/>
    <x v="0"/>
    <x v="0"/>
    <x v="0"/>
    <x v="0"/>
    <x v="0"/>
    <x v="0"/>
    <x v="0"/>
    <x v="0"/>
    <s v="Direcção de Obras"/>
    <x v="0"/>
    <x v="0"/>
    <x v="0"/>
    <x v="0"/>
    <x v="0"/>
    <x v="0"/>
    <x v="0"/>
    <x v="0"/>
    <x v="0"/>
    <x v="0"/>
    <x v="5"/>
    <x v="0"/>
    <s v="Pagamento de salário referente a 11-2024"/>
  </r>
  <r>
    <x v="0"/>
    <n v="0"/>
    <n v="0"/>
    <n v="0"/>
    <n v="521"/>
    <x v="2039"/>
    <x v="0"/>
    <x v="0"/>
    <x v="0"/>
    <s v="03.16.11"/>
    <x v="27"/>
    <x v="0"/>
    <x v="0"/>
    <s v="Direcção de Obras"/>
    <s v="03.16.11"/>
    <s v="Direcção de Obras"/>
    <s v="03.16.11"/>
    <x v="48"/>
    <x v="0"/>
    <x v="0"/>
    <x v="0"/>
    <x v="1"/>
    <x v="0"/>
    <x v="0"/>
    <x v="0"/>
    <x v="10"/>
    <s v="2024-11-22"/>
    <x v="3"/>
    <n v="521"/>
    <x v="0"/>
    <m/>
    <x v="0"/>
    <m/>
    <x v="18"/>
    <n v="100478987"/>
    <x v="0"/>
    <x v="5"/>
    <s v="Direcção de Obras"/>
    <s v="ORI"/>
    <x v="0"/>
    <m/>
    <x v="0"/>
    <x v="0"/>
    <x v="0"/>
    <x v="0"/>
    <x v="0"/>
    <x v="0"/>
    <x v="0"/>
    <x v="0"/>
    <x v="0"/>
    <x v="0"/>
    <x v="0"/>
    <s v="Direcção de Obras"/>
    <x v="0"/>
    <x v="0"/>
    <x v="0"/>
    <x v="0"/>
    <x v="0"/>
    <x v="0"/>
    <x v="0"/>
    <x v="0"/>
    <x v="0"/>
    <x v="0"/>
    <x v="5"/>
    <x v="0"/>
    <s v="Pagamento de salário referente a 11-2024"/>
  </r>
  <r>
    <x v="0"/>
    <n v="0"/>
    <n v="0"/>
    <n v="0"/>
    <n v="3509"/>
    <x v="2039"/>
    <x v="0"/>
    <x v="0"/>
    <x v="0"/>
    <s v="03.16.11"/>
    <x v="27"/>
    <x v="0"/>
    <x v="0"/>
    <s v="Direcção de Obras"/>
    <s v="03.16.11"/>
    <s v="Direcção de Obras"/>
    <s v="03.16.11"/>
    <x v="28"/>
    <x v="0"/>
    <x v="0"/>
    <x v="0"/>
    <x v="0"/>
    <x v="0"/>
    <x v="0"/>
    <x v="0"/>
    <x v="10"/>
    <s v="2024-11-22"/>
    <x v="3"/>
    <n v="3509"/>
    <x v="0"/>
    <m/>
    <x v="0"/>
    <m/>
    <x v="19"/>
    <n v="100474706"/>
    <x v="0"/>
    <x v="6"/>
    <s v="Direcção de Obras"/>
    <s v="ORI"/>
    <x v="0"/>
    <m/>
    <x v="0"/>
    <x v="0"/>
    <x v="0"/>
    <x v="0"/>
    <x v="0"/>
    <x v="0"/>
    <x v="0"/>
    <x v="0"/>
    <x v="0"/>
    <x v="0"/>
    <x v="0"/>
    <s v="Direcção de Obras"/>
    <x v="0"/>
    <x v="0"/>
    <x v="0"/>
    <x v="0"/>
    <x v="0"/>
    <x v="0"/>
    <x v="0"/>
    <x v="0"/>
    <x v="0"/>
    <x v="0"/>
    <x v="6"/>
    <x v="0"/>
    <s v="Pagamento de salário referente a 11-2024"/>
  </r>
  <r>
    <x v="0"/>
    <n v="0"/>
    <n v="0"/>
    <n v="0"/>
    <n v="21339"/>
    <x v="2039"/>
    <x v="0"/>
    <x v="0"/>
    <x v="0"/>
    <s v="03.16.11"/>
    <x v="27"/>
    <x v="0"/>
    <x v="0"/>
    <s v="Direcção de Obras"/>
    <s v="03.16.11"/>
    <s v="Direcção de Obras"/>
    <s v="03.16.11"/>
    <x v="30"/>
    <x v="0"/>
    <x v="0"/>
    <x v="0"/>
    <x v="1"/>
    <x v="0"/>
    <x v="0"/>
    <x v="0"/>
    <x v="10"/>
    <s v="2024-11-22"/>
    <x v="3"/>
    <n v="21339"/>
    <x v="0"/>
    <m/>
    <x v="0"/>
    <m/>
    <x v="19"/>
    <n v="100474706"/>
    <x v="0"/>
    <x v="6"/>
    <s v="Direcção de Obras"/>
    <s v="ORI"/>
    <x v="0"/>
    <m/>
    <x v="0"/>
    <x v="0"/>
    <x v="0"/>
    <x v="0"/>
    <x v="0"/>
    <x v="0"/>
    <x v="0"/>
    <x v="0"/>
    <x v="0"/>
    <x v="0"/>
    <x v="0"/>
    <s v="Direcção de Obras"/>
    <x v="0"/>
    <x v="0"/>
    <x v="0"/>
    <x v="0"/>
    <x v="0"/>
    <x v="0"/>
    <x v="0"/>
    <x v="0"/>
    <x v="0"/>
    <x v="0"/>
    <x v="6"/>
    <x v="0"/>
    <s v="Pagamento de salário referente a 11-2024"/>
  </r>
  <r>
    <x v="0"/>
    <n v="0"/>
    <n v="0"/>
    <n v="0"/>
    <n v="24885"/>
    <x v="2039"/>
    <x v="0"/>
    <x v="0"/>
    <x v="0"/>
    <s v="03.16.11"/>
    <x v="27"/>
    <x v="0"/>
    <x v="0"/>
    <s v="Direcção de Obras"/>
    <s v="03.16.11"/>
    <s v="Direcção de Obras"/>
    <s v="03.16.11"/>
    <x v="48"/>
    <x v="0"/>
    <x v="0"/>
    <x v="0"/>
    <x v="1"/>
    <x v="0"/>
    <x v="0"/>
    <x v="0"/>
    <x v="10"/>
    <s v="2024-11-22"/>
    <x v="3"/>
    <n v="24885"/>
    <x v="0"/>
    <m/>
    <x v="0"/>
    <m/>
    <x v="19"/>
    <n v="100474706"/>
    <x v="0"/>
    <x v="6"/>
    <s v="Direcção de Obras"/>
    <s v="ORI"/>
    <x v="0"/>
    <m/>
    <x v="0"/>
    <x v="0"/>
    <x v="0"/>
    <x v="0"/>
    <x v="0"/>
    <x v="0"/>
    <x v="0"/>
    <x v="0"/>
    <x v="0"/>
    <x v="0"/>
    <x v="0"/>
    <s v="Direcção de Obras"/>
    <x v="0"/>
    <x v="0"/>
    <x v="0"/>
    <x v="0"/>
    <x v="0"/>
    <x v="0"/>
    <x v="0"/>
    <x v="0"/>
    <x v="0"/>
    <x v="0"/>
    <x v="6"/>
    <x v="0"/>
    <s v="Pagamento de salário referente a 11-2024"/>
  </r>
  <r>
    <x v="0"/>
    <n v="0"/>
    <n v="0"/>
    <n v="0"/>
    <n v="40287"/>
    <x v="2039"/>
    <x v="0"/>
    <x v="0"/>
    <x v="0"/>
    <s v="03.16.11"/>
    <x v="27"/>
    <x v="0"/>
    <x v="0"/>
    <s v="Direcção de Obras"/>
    <s v="03.16.11"/>
    <s v="Direcção de Obras"/>
    <s v="03.16.11"/>
    <x v="28"/>
    <x v="0"/>
    <x v="0"/>
    <x v="0"/>
    <x v="0"/>
    <x v="0"/>
    <x v="0"/>
    <x v="0"/>
    <x v="10"/>
    <s v="2024-11-22"/>
    <x v="3"/>
    <n v="40287"/>
    <x v="0"/>
    <m/>
    <x v="0"/>
    <m/>
    <x v="6"/>
    <n v="100474914"/>
    <x v="0"/>
    <x v="0"/>
    <s v="Direcção de Obras"/>
    <s v="ORI"/>
    <x v="0"/>
    <m/>
    <x v="0"/>
    <x v="0"/>
    <x v="0"/>
    <x v="0"/>
    <x v="0"/>
    <x v="0"/>
    <x v="0"/>
    <x v="0"/>
    <x v="0"/>
    <x v="0"/>
    <x v="0"/>
    <s v="Direcção de Obras"/>
    <x v="0"/>
    <x v="0"/>
    <x v="0"/>
    <x v="0"/>
    <x v="0"/>
    <x v="0"/>
    <x v="0"/>
    <x v="0"/>
    <x v="0"/>
    <x v="0"/>
    <x v="0"/>
    <x v="0"/>
    <s v="Pagamento de salário referente a 11-2024"/>
  </r>
  <r>
    <x v="0"/>
    <n v="0"/>
    <n v="0"/>
    <n v="0"/>
    <n v="244961"/>
    <x v="2039"/>
    <x v="0"/>
    <x v="0"/>
    <x v="0"/>
    <s v="03.16.11"/>
    <x v="27"/>
    <x v="0"/>
    <x v="0"/>
    <s v="Direcção de Obras"/>
    <s v="03.16.11"/>
    <s v="Direcção de Obras"/>
    <s v="03.16.11"/>
    <x v="30"/>
    <x v="0"/>
    <x v="0"/>
    <x v="0"/>
    <x v="1"/>
    <x v="0"/>
    <x v="0"/>
    <x v="0"/>
    <x v="10"/>
    <s v="2024-11-22"/>
    <x v="3"/>
    <n v="244961"/>
    <x v="0"/>
    <m/>
    <x v="0"/>
    <m/>
    <x v="6"/>
    <n v="100474914"/>
    <x v="0"/>
    <x v="0"/>
    <s v="Direcção de Obras"/>
    <s v="ORI"/>
    <x v="0"/>
    <m/>
    <x v="0"/>
    <x v="0"/>
    <x v="0"/>
    <x v="0"/>
    <x v="0"/>
    <x v="0"/>
    <x v="0"/>
    <x v="0"/>
    <x v="0"/>
    <x v="0"/>
    <x v="0"/>
    <s v="Direcção de Obras"/>
    <x v="0"/>
    <x v="0"/>
    <x v="0"/>
    <x v="0"/>
    <x v="0"/>
    <x v="0"/>
    <x v="0"/>
    <x v="0"/>
    <x v="0"/>
    <x v="0"/>
    <x v="0"/>
    <x v="0"/>
    <s v="Pagamento de salário referente a 11-2024"/>
  </r>
  <r>
    <x v="0"/>
    <n v="0"/>
    <n v="0"/>
    <n v="0"/>
    <n v="285632"/>
    <x v="2039"/>
    <x v="0"/>
    <x v="0"/>
    <x v="0"/>
    <s v="03.16.11"/>
    <x v="27"/>
    <x v="0"/>
    <x v="0"/>
    <s v="Direcção de Obras"/>
    <s v="03.16.11"/>
    <s v="Direcção de Obras"/>
    <s v="03.16.11"/>
    <x v="48"/>
    <x v="0"/>
    <x v="0"/>
    <x v="0"/>
    <x v="1"/>
    <x v="0"/>
    <x v="0"/>
    <x v="0"/>
    <x v="10"/>
    <s v="2024-11-22"/>
    <x v="3"/>
    <n v="285632"/>
    <x v="0"/>
    <m/>
    <x v="0"/>
    <m/>
    <x v="6"/>
    <n v="100474914"/>
    <x v="0"/>
    <x v="0"/>
    <s v="Direcção de Obras"/>
    <s v="ORI"/>
    <x v="0"/>
    <m/>
    <x v="0"/>
    <x v="0"/>
    <x v="0"/>
    <x v="0"/>
    <x v="0"/>
    <x v="0"/>
    <x v="0"/>
    <x v="0"/>
    <x v="0"/>
    <x v="0"/>
    <x v="0"/>
    <s v="Direcção de Obras"/>
    <x v="0"/>
    <x v="0"/>
    <x v="0"/>
    <x v="0"/>
    <x v="0"/>
    <x v="0"/>
    <x v="0"/>
    <x v="0"/>
    <x v="0"/>
    <x v="0"/>
    <x v="0"/>
    <x v="0"/>
    <s v="Pagamento de salário referente a 11-2024"/>
  </r>
  <r>
    <x v="0"/>
    <n v="0"/>
    <n v="0"/>
    <n v="0"/>
    <n v="9391"/>
    <x v="2040"/>
    <x v="0"/>
    <x v="0"/>
    <x v="0"/>
    <s v="03.16.10"/>
    <x v="39"/>
    <x v="0"/>
    <x v="0"/>
    <s v="Delegações Municipais "/>
    <s v="03.16.10"/>
    <s v="Delegações Municipais "/>
    <s v="03.16.10"/>
    <x v="30"/>
    <x v="0"/>
    <x v="0"/>
    <x v="0"/>
    <x v="1"/>
    <x v="0"/>
    <x v="0"/>
    <x v="0"/>
    <x v="10"/>
    <s v="2024-11-22"/>
    <x v="3"/>
    <n v="9391"/>
    <x v="0"/>
    <m/>
    <x v="0"/>
    <m/>
    <x v="2"/>
    <n v="100474696"/>
    <x v="0"/>
    <x v="1"/>
    <s v="Delegações Municipais "/>
    <s v="ORI"/>
    <x v="0"/>
    <m/>
    <x v="0"/>
    <x v="0"/>
    <x v="0"/>
    <x v="0"/>
    <x v="0"/>
    <x v="0"/>
    <x v="0"/>
    <x v="0"/>
    <x v="0"/>
    <x v="0"/>
    <x v="0"/>
    <s v="Delegações Municipais "/>
    <x v="0"/>
    <x v="0"/>
    <x v="0"/>
    <x v="0"/>
    <x v="0"/>
    <x v="0"/>
    <x v="0"/>
    <x v="0"/>
    <x v="0"/>
    <x v="0"/>
    <x v="1"/>
    <x v="0"/>
    <s v="Pagamento de salário referente a 11-2024"/>
  </r>
  <r>
    <x v="0"/>
    <n v="0"/>
    <n v="0"/>
    <n v="0"/>
    <n v="3000"/>
    <x v="2041"/>
    <x v="0"/>
    <x v="0"/>
    <x v="0"/>
    <s v="01.25.05.12"/>
    <x v="10"/>
    <x v="3"/>
    <x v="3"/>
    <s v="Saúde"/>
    <s v="01.25.05"/>
    <s v="Saúde"/>
    <s v="01.25.05"/>
    <x v="7"/>
    <x v="0"/>
    <x v="4"/>
    <x v="4"/>
    <x v="0"/>
    <x v="1"/>
    <x v="0"/>
    <x v="0"/>
    <x v="2"/>
    <s v="2024-02-27"/>
    <x v="0"/>
    <n v="3000"/>
    <x v="0"/>
    <m/>
    <x v="0"/>
    <m/>
    <x v="336"/>
    <n v="100477595"/>
    <x v="0"/>
    <x v="0"/>
    <s v="Promoção e Inclusão Social"/>
    <s v="ORI"/>
    <x v="0"/>
    <m/>
    <x v="0"/>
    <x v="0"/>
    <x v="0"/>
    <x v="0"/>
    <x v="0"/>
    <x v="0"/>
    <x v="0"/>
    <x v="0"/>
    <x v="0"/>
    <x v="0"/>
    <x v="0"/>
    <s v="Promoção e Inclusão Social"/>
    <x v="0"/>
    <x v="0"/>
    <x v="0"/>
    <x v="0"/>
    <x v="1"/>
    <x v="0"/>
    <x v="0"/>
    <x v="0"/>
    <x v="0"/>
    <x v="0"/>
    <x v="0"/>
    <x v="0"/>
    <s v="Apoio a favor da Sra. Maria Socoró De Pina, para aquisição de alimentos, conforme anexo."/>
  </r>
  <r>
    <x v="0"/>
    <n v="0"/>
    <n v="0"/>
    <n v="0"/>
    <n v="3000"/>
    <x v="2042"/>
    <x v="0"/>
    <x v="0"/>
    <x v="0"/>
    <s v="03.16.16"/>
    <x v="24"/>
    <x v="0"/>
    <x v="0"/>
    <s v="Direção Ambiente e Saneamento "/>
    <s v="03.16.16"/>
    <s v="Direção Ambiente e Saneamento "/>
    <s v="03.16.16"/>
    <x v="3"/>
    <x v="0"/>
    <x v="0"/>
    <x v="1"/>
    <x v="0"/>
    <x v="0"/>
    <x v="0"/>
    <x v="0"/>
    <x v="0"/>
    <s v="2024-01-17"/>
    <x v="0"/>
    <n v="3000"/>
    <x v="0"/>
    <m/>
    <x v="0"/>
    <m/>
    <x v="45"/>
    <n v="100432269"/>
    <x v="0"/>
    <x v="0"/>
    <s v="Direção Ambiente e Saneamento "/>
    <s v="ORI"/>
    <x v="0"/>
    <m/>
    <x v="0"/>
    <x v="0"/>
    <x v="0"/>
    <x v="0"/>
    <x v="0"/>
    <x v="0"/>
    <x v="0"/>
    <x v="0"/>
    <x v="0"/>
    <x v="0"/>
    <x v="0"/>
    <s v="Direção Ambiente e Saneamento "/>
    <x v="0"/>
    <x v="0"/>
    <x v="0"/>
    <x v="0"/>
    <x v="0"/>
    <x v="0"/>
    <x v="0"/>
    <x v="0"/>
    <x v="0"/>
    <x v="0"/>
    <x v="0"/>
    <x v="0"/>
    <s v="Ajuda de custo a favor do SR. Herculano Fernandes, condutor pela sua deslocação em missão de serviço a cidade da Sta. Cruz/S.L Órgão nos dia 06, 07 14 de Janeiro de 2024, conforme justificativo em anexo. "/>
  </r>
  <r>
    <x v="0"/>
    <n v="0"/>
    <n v="0"/>
    <n v="0"/>
    <n v="1656"/>
    <x v="2043"/>
    <x v="0"/>
    <x v="0"/>
    <x v="0"/>
    <s v="03.16.15"/>
    <x v="0"/>
    <x v="0"/>
    <x v="0"/>
    <s v="Direção Financeira"/>
    <s v="03.16.15"/>
    <s v="Direção Financeira"/>
    <s v="03.16.15"/>
    <x v="3"/>
    <x v="0"/>
    <x v="0"/>
    <x v="1"/>
    <x v="0"/>
    <x v="0"/>
    <x v="0"/>
    <x v="0"/>
    <x v="1"/>
    <s v="2024-03-07"/>
    <x v="0"/>
    <n v="1656"/>
    <x v="0"/>
    <m/>
    <x v="0"/>
    <m/>
    <x v="89"/>
    <n v="100391565"/>
    <x v="0"/>
    <x v="0"/>
    <s v="Direção Financeira"/>
    <s v="ORI"/>
    <x v="0"/>
    <m/>
    <x v="0"/>
    <x v="0"/>
    <x v="0"/>
    <x v="0"/>
    <x v="0"/>
    <x v="0"/>
    <x v="0"/>
    <x v="0"/>
    <x v="0"/>
    <x v="0"/>
    <x v="0"/>
    <s v="Direção Financeira"/>
    <x v="0"/>
    <x v="0"/>
    <x v="0"/>
    <x v="0"/>
    <x v="0"/>
    <x v="0"/>
    <x v="0"/>
    <x v="0"/>
    <x v="0"/>
    <x v="0"/>
    <x v="0"/>
    <x v="0"/>
    <s v="Pagamento a favor INCV, pela publicação B.O, ii série,1/4 extrato de despacho nº7 de 28 de fevereiro de 2024 é autorizado a licença sem vencimento, por um período de licença um ano a senhora Elisângila Sanches Cabral, conforme anexo."/>
  </r>
  <r>
    <x v="0"/>
    <n v="0"/>
    <n v="0"/>
    <n v="0"/>
    <n v="10000"/>
    <x v="2044"/>
    <x v="0"/>
    <x v="0"/>
    <x v="0"/>
    <s v="01.25.03.12"/>
    <x v="6"/>
    <x v="3"/>
    <x v="3"/>
    <s v="Emprego e Formação profissional"/>
    <s v="01.25.03"/>
    <s v="Emprego e Formação profissional"/>
    <s v="01.25.03"/>
    <x v="4"/>
    <x v="0"/>
    <x v="2"/>
    <x v="2"/>
    <x v="0"/>
    <x v="1"/>
    <x v="0"/>
    <x v="0"/>
    <x v="0"/>
    <s v="2024-01-24"/>
    <x v="0"/>
    <n v="10000"/>
    <x v="0"/>
    <m/>
    <x v="0"/>
    <m/>
    <x v="337"/>
    <n v="100478921"/>
    <x v="0"/>
    <x v="0"/>
    <s v="Estágios Profissionais e Promoção de Emprego"/>
    <s v="ORI"/>
    <x v="0"/>
    <m/>
    <x v="0"/>
    <x v="0"/>
    <x v="0"/>
    <x v="0"/>
    <x v="0"/>
    <x v="0"/>
    <x v="0"/>
    <x v="0"/>
    <x v="0"/>
    <x v="0"/>
    <x v="0"/>
    <s v="Estágios Profissionais e Promoção de Emprego"/>
    <x v="0"/>
    <x v="0"/>
    <x v="0"/>
    <x v="0"/>
    <x v="1"/>
    <x v="0"/>
    <x v="0"/>
    <x v="0"/>
    <x v="0"/>
    <x v="0"/>
    <x v="0"/>
    <x v="0"/>
    <s v="Apoio a favor da senhora Amélia Semedo da Veiga, para reforço de negocio, conforme anexo."/>
  </r>
  <r>
    <x v="0"/>
    <n v="0"/>
    <n v="0"/>
    <n v="0"/>
    <n v="1980"/>
    <x v="2045"/>
    <x v="0"/>
    <x v="1"/>
    <x v="0"/>
    <s v="03.03.10"/>
    <x v="8"/>
    <x v="0"/>
    <x v="4"/>
    <s v="Receitas Da Câmara"/>
    <s v="03.03.10"/>
    <s v="Receitas Da Câmara"/>
    <s v="03.03.10"/>
    <x v="6"/>
    <x v="0"/>
    <x v="3"/>
    <x v="3"/>
    <x v="0"/>
    <x v="0"/>
    <x v="2"/>
    <x v="0"/>
    <x v="3"/>
    <s v="2024-05-17"/>
    <x v="1"/>
    <n v="19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0"/>
    <x v="2046"/>
    <x v="0"/>
    <x v="1"/>
    <x v="0"/>
    <s v="03.03.10"/>
    <x v="8"/>
    <x v="0"/>
    <x v="4"/>
    <s v="Receitas Da Câmara"/>
    <s v="03.03.10"/>
    <s v="Receitas Da Câmara"/>
    <s v="03.03.10"/>
    <x v="42"/>
    <x v="0"/>
    <x v="3"/>
    <x v="3"/>
    <x v="0"/>
    <x v="0"/>
    <x v="2"/>
    <x v="0"/>
    <x v="3"/>
    <s v="2024-05-17"/>
    <x v="1"/>
    <n v="2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388"/>
    <x v="2047"/>
    <x v="0"/>
    <x v="1"/>
    <x v="0"/>
    <s v="80.02.01"/>
    <x v="2"/>
    <x v="2"/>
    <x v="2"/>
    <s v="Retenções Iur"/>
    <s v="80.02.01"/>
    <s v="Retenções Iur"/>
    <s v="80.02.01"/>
    <x v="2"/>
    <x v="0"/>
    <x v="1"/>
    <x v="0"/>
    <x v="1"/>
    <x v="2"/>
    <x v="2"/>
    <x v="0"/>
    <x v="2"/>
    <s v="2024-02-19"/>
    <x v="0"/>
    <n v="16388"/>
    <x v="0"/>
    <m/>
    <x v="0"/>
    <m/>
    <x v="2"/>
    <n v="100474696"/>
    <x v="0"/>
    <x v="0"/>
    <s v="Retenções Iur"/>
    <s v="ORI"/>
    <x v="0"/>
    <s v="RIUR"/>
    <x v="0"/>
    <x v="0"/>
    <x v="0"/>
    <x v="0"/>
    <x v="0"/>
    <x v="0"/>
    <x v="0"/>
    <x v="0"/>
    <x v="0"/>
    <x v="0"/>
    <x v="0"/>
    <s v="Retenções Iur"/>
    <x v="0"/>
    <x v="0"/>
    <x v="0"/>
    <x v="0"/>
    <x v="2"/>
    <x v="0"/>
    <x v="0"/>
    <x v="0"/>
    <x v="0"/>
    <x v="1"/>
    <x v="0"/>
    <x v="0"/>
    <s v="RETENCAO OT"/>
  </r>
  <r>
    <x v="0"/>
    <n v="0"/>
    <n v="0"/>
    <n v="0"/>
    <n v="3200"/>
    <x v="2048"/>
    <x v="0"/>
    <x v="1"/>
    <x v="0"/>
    <s v="03.03.10"/>
    <x v="8"/>
    <x v="0"/>
    <x v="4"/>
    <s v="Receitas Da Câmara"/>
    <s v="03.03.10"/>
    <s v="Receitas Da Câmara"/>
    <s v="03.03.10"/>
    <x v="11"/>
    <x v="0"/>
    <x v="0"/>
    <x v="5"/>
    <x v="0"/>
    <x v="0"/>
    <x v="2"/>
    <x v="0"/>
    <x v="1"/>
    <s v="2024-03-18"/>
    <x v="0"/>
    <n v="3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0"/>
    <x v="2049"/>
    <x v="0"/>
    <x v="1"/>
    <x v="0"/>
    <s v="03.03.10"/>
    <x v="8"/>
    <x v="0"/>
    <x v="4"/>
    <s v="Receitas Da Câmara"/>
    <s v="03.03.10"/>
    <s v="Receitas Da Câmara"/>
    <s v="03.03.10"/>
    <x v="26"/>
    <x v="0"/>
    <x v="3"/>
    <x v="3"/>
    <x v="0"/>
    <x v="0"/>
    <x v="2"/>
    <x v="0"/>
    <x v="1"/>
    <s v="2024-03-18"/>
    <x v="0"/>
    <n v="7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00"/>
    <x v="2050"/>
    <x v="0"/>
    <x v="1"/>
    <x v="0"/>
    <s v="03.03.10"/>
    <x v="8"/>
    <x v="0"/>
    <x v="4"/>
    <s v="Receitas Da Câmara"/>
    <s v="03.03.10"/>
    <s v="Receitas Da Câmara"/>
    <s v="03.03.10"/>
    <x v="20"/>
    <x v="0"/>
    <x v="3"/>
    <x v="3"/>
    <x v="0"/>
    <x v="0"/>
    <x v="2"/>
    <x v="0"/>
    <x v="1"/>
    <s v="2024-03-18"/>
    <x v="0"/>
    <n v="7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200"/>
    <x v="2051"/>
    <x v="0"/>
    <x v="1"/>
    <x v="0"/>
    <s v="03.03.10"/>
    <x v="8"/>
    <x v="0"/>
    <x v="4"/>
    <s v="Receitas Da Câmara"/>
    <s v="03.03.10"/>
    <s v="Receitas Da Câmara"/>
    <s v="03.03.10"/>
    <x v="17"/>
    <x v="0"/>
    <x v="3"/>
    <x v="3"/>
    <x v="0"/>
    <x v="0"/>
    <x v="2"/>
    <x v="0"/>
    <x v="1"/>
    <s v="2024-03-18"/>
    <x v="0"/>
    <n v="3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000"/>
    <x v="2052"/>
    <x v="0"/>
    <x v="1"/>
    <x v="0"/>
    <s v="03.03.10"/>
    <x v="8"/>
    <x v="0"/>
    <x v="4"/>
    <s v="Receitas Da Câmara"/>
    <s v="03.03.10"/>
    <s v="Receitas Da Câmara"/>
    <s v="03.03.10"/>
    <x v="42"/>
    <x v="0"/>
    <x v="3"/>
    <x v="3"/>
    <x v="0"/>
    <x v="0"/>
    <x v="2"/>
    <x v="0"/>
    <x v="1"/>
    <s v="2024-03-18"/>
    <x v="0"/>
    <n v="9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4700"/>
    <x v="2053"/>
    <x v="0"/>
    <x v="1"/>
    <x v="0"/>
    <s v="03.03.10"/>
    <x v="8"/>
    <x v="0"/>
    <x v="4"/>
    <s v="Receitas Da Câmara"/>
    <s v="03.03.10"/>
    <s v="Receitas Da Câmara"/>
    <s v="03.03.10"/>
    <x v="13"/>
    <x v="0"/>
    <x v="3"/>
    <x v="3"/>
    <x v="0"/>
    <x v="0"/>
    <x v="2"/>
    <x v="0"/>
    <x v="1"/>
    <s v="2024-03-18"/>
    <x v="0"/>
    <n v="647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60"/>
    <x v="2054"/>
    <x v="0"/>
    <x v="1"/>
    <x v="0"/>
    <s v="03.03.10"/>
    <x v="8"/>
    <x v="0"/>
    <x v="4"/>
    <s v="Receitas Da Câmara"/>
    <s v="03.03.10"/>
    <s v="Receitas Da Câmara"/>
    <s v="03.03.10"/>
    <x v="6"/>
    <x v="0"/>
    <x v="3"/>
    <x v="3"/>
    <x v="0"/>
    <x v="0"/>
    <x v="2"/>
    <x v="0"/>
    <x v="1"/>
    <s v="2024-03-18"/>
    <x v="0"/>
    <n v="42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8397"/>
    <x v="2055"/>
    <x v="0"/>
    <x v="1"/>
    <x v="0"/>
    <s v="03.03.10"/>
    <x v="8"/>
    <x v="0"/>
    <x v="4"/>
    <s v="Receitas Da Câmara"/>
    <s v="03.03.10"/>
    <s v="Receitas Da Câmara"/>
    <s v="03.03.10"/>
    <x v="18"/>
    <x v="0"/>
    <x v="0"/>
    <x v="0"/>
    <x v="0"/>
    <x v="0"/>
    <x v="2"/>
    <x v="0"/>
    <x v="1"/>
    <s v="2024-03-18"/>
    <x v="0"/>
    <n v="148397"/>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
    <x v="2056"/>
    <x v="0"/>
    <x v="1"/>
    <x v="0"/>
    <s v="03.03.10"/>
    <x v="8"/>
    <x v="0"/>
    <x v="4"/>
    <s v="Receitas Da Câmara"/>
    <s v="03.03.10"/>
    <s v="Receitas Da Câmara"/>
    <s v="03.03.10"/>
    <x v="8"/>
    <x v="0"/>
    <x v="3"/>
    <x v="3"/>
    <x v="0"/>
    <x v="0"/>
    <x v="2"/>
    <x v="0"/>
    <x v="1"/>
    <s v="2024-03-18"/>
    <x v="0"/>
    <n v="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597"/>
    <x v="2057"/>
    <x v="0"/>
    <x v="1"/>
    <x v="0"/>
    <s v="03.03.10"/>
    <x v="8"/>
    <x v="0"/>
    <x v="4"/>
    <s v="Receitas Da Câmara"/>
    <s v="03.03.10"/>
    <s v="Receitas Da Câmara"/>
    <s v="03.03.10"/>
    <x v="25"/>
    <x v="0"/>
    <x v="3"/>
    <x v="3"/>
    <x v="0"/>
    <x v="0"/>
    <x v="2"/>
    <x v="0"/>
    <x v="1"/>
    <s v="2024-03-18"/>
    <x v="0"/>
    <n v="4597"/>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50"/>
    <x v="2058"/>
    <x v="0"/>
    <x v="1"/>
    <x v="0"/>
    <s v="03.03.10"/>
    <x v="8"/>
    <x v="0"/>
    <x v="4"/>
    <s v="Receitas Da Câmara"/>
    <s v="03.03.10"/>
    <s v="Receitas Da Câmara"/>
    <s v="03.03.10"/>
    <x v="12"/>
    <x v="0"/>
    <x v="3"/>
    <x v="3"/>
    <x v="0"/>
    <x v="0"/>
    <x v="2"/>
    <x v="0"/>
    <x v="1"/>
    <s v="2024-03-18"/>
    <x v="0"/>
    <n v="80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30"/>
    <x v="2059"/>
    <x v="0"/>
    <x v="1"/>
    <x v="0"/>
    <s v="03.03.10"/>
    <x v="8"/>
    <x v="0"/>
    <x v="4"/>
    <s v="Receitas Da Câmara"/>
    <s v="03.03.10"/>
    <s v="Receitas Da Câmara"/>
    <s v="03.03.10"/>
    <x v="9"/>
    <x v="0"/>
    <x v="3"/>
    <x v="3"/>
    <x v="0"/>
    <x v="0"/>
    <x v="2"/>
    <x v="0"/>
    <x v="1"/>
    <s v="2024-03-18"/>
    <x v="0"/>
    <n v="48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0"/>
    <x v="2060"/>
    <x v="0"/>
    <x v="1"/>
    <x v="0"/>
    <s v="03.03.10"/>
    <x v="8"/>
    <x v="0"/>
    <x v="4"/>
    <s v="Receitas Da Câmara"/>
    <s v="03.03.10"/>
    <s v="Receitas Da Câmara"/>
    <s v="03.03.10"/>
    <x v="19"/>
    <x v="0"/>
    <x v="3"/>
    <x v="6"/>
    <x v="0"/>
    <x v="0"/>
    <x v="2"/>
    <x v="0"/>
    <x v="1"/>
    <s v="2024-03-18"/>
    <x v="0"/>
    <n v="12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510"/>
    <x v="2061"/>
    <x v="0"/>
    <x v="1"/>
    <x v="0"/>
    <s v="03.03.10"/>
    <x v="8"/>
    <x v="0"/>
    <x v="4"/>
    <s v="Receitas Da Câmara"/>
    <s v="03.03.10"/>
    <s v="Receitas Da Câmara"/>
    <s v="03.03.10"/>
    <x v="10"/>
    <x v="0"/>
    <x v="3"/>
    <x v="3"/>
    <x v="0"/>
    <x v="0"/>
    <x v="2"/>
    <x v="0"/>
    <x v="1"/>
    <s v="2024-03-18"/>
    <x v="0"/>
    <n v="85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2708"/>
    <x v="2062"/>
    <x v="0"/>
    <x v="1"/>
    <x v="0"/>
    <s v="03.03.10"/>
    <x v="8"/>
    <x v="0"/>
    <x v="4"/>
    <s v="Receitas Da Câmara"/>
    <s v="03.03.10"/>
    <s v="Receitas Da Câmara"/>
    <s v="03.03.10"/>
    <x v="18"/>
    <x v="0"/>
    <x v="0"/>
    <x v="0"/>
    <x v="0"/>
    <x v="0"/>
    <x v="2"/>
    <x v="0"/>
    <x v="1"/>
    <s v="2024-03-21"/>
    <x v="0"/>
    <n v="3270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60"/>
    <x v="2063"/>
    <x v="0"/>
    <x v="1"/>
    <x v="0"/>
    <s v="03.03.10"/>
    <x v="8"/>
    <x v="0"/>
    <x v="4"/>
    <s v="Receitas Da Câmara"/>
    <s v="03.03.10"/>
    <s v="Receitas Da Câmara"/>
    <s v="03.03.10"/>
    <x v="6"/>
    <x v="0"/>
    <x v="3"/>
    <x v="3"/>
    <x v="0"/>
    <x v="0"/>
    <x v="2"/>
    <x v="0"/>
    <x v="1"/>
    <s v="2024-03-21"/>
    <x v="0"/>
    <n v="306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682120"/>
    <x v="2064"/>
    <x v="0"/>
    <x v="1"/>
    <x v="0"/>
    <s v="03.03.10"/>
    <x v="8"/>
    <x v="0"/>
    <x v="4"/>
    <s v="Receitas Da Câmara"/>
    <s v="03.03.10"/>
    <s v="Receitas Da Câmara"/>
    <s v="03.03.10"/>
    <x v="15"/>
    <x v="0"/>
    <x v="0"/>
    <x v="0"/>
    <x v="0"/>
    <x v="0"/>
    <x v="2"/>
    <x v="0"/>
    <x v="1"/>
    <s v="2024-03-21"/>
    <x v="0"/>
    <n v="26821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
    <x v="2065"/>
    <x v="0"/>
    <x v="1"/>
    <x v="0"/>
    <s v="03.03.10"/>
    <x v="8"/>
    <x v="0"/>
    <x v="4"/>
    <s v="Receitas Da Câmara"/>
    <s v="03.03.10"/>
    <s v="Receitas Da Câmara"/>
    <s v="03.03.10"/>
    <x v="10"/>
    <x v="0"/>
    <x v="3"/>
    <x v="3"/>
    <x v="0"/>
    <x v="0"/>
    <x v="2"/>
    <x v="0"/>
    <x v="1"/>
    <s v="2024-03-21"/>
    <x v="0"/>
    <n v="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90"/>
    <x v="2066"/>
    <x v="0"/>
    <x v="1"/>
    <x v="0"/>
    <s v="03.03.10"/>
    <x v="8"/>
    <x v="0"/>
    <x v="4"/>
    <s v="Receitas Da Câmara"/>
    <s v="03.03.10"/>
    <s v="Receitas Da Câmara"/>
    <s v="03.03.10"/>
    <x v="13"/>
    <x v="0"/>
    <x v="3"/>
    <x v="3"/>
    <x v="0"/>
    <x v="0"/>
    <x v="2"/>
    <x v="0"/>
    <x v="1"/>
    <s v="2024-03-21"/>
    <x v="0"/>
    <n v="28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0"/>
    <x v="2067"/>
    <x v="0"/>
    <x v="1"/>
    <x v="0"/>
    <s v="03.03.10"/>
    <x v="8"/>
    <x v="0"/>
    <x v="4"/>
    <s v="Receitas Da Câmara"/>
    <s v="03.03.10"/>
    <s v="Receitas Da Câmara"/>
    <s v="03.03.10"/>
    <x v="42"/>
    <x v="0"/>
    <x v="3"/>
    <x v="3"/>
    <x v="0"/>
    <x v="0"/>
    <x v="2"/>
    <x v="0"/>
    <x v="1"/>
    <s v="2024-03-21"/>
    <x v="0"/>
    <n v="2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
    <x v="2068"/>
    <x v="0"/>
    <x v="1"/>
    <x v="0"/>
    <s v="03.03.10"/>
    <x v="8"/>
    <x v="0"/>
    <x v="4"/>
    <s v="Receitas Da Câmara"/>
    <s v="03.03.10"/>
    <s v="Receitas Da Câmara"/>
    <s v="03.03.10"/>
    <x v="17"/>
    <x v="0"/>
    <x v="3"/>
    <x v="3"/>
    <x v="0"/>
    <x v="0"/>
    <x v="2"/>
    <x v="0"/>
    <x v="1"/>
    <s v="2024-03-21"/>
    <x v="0"/>
    <n v="3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300"/>
    <x v="2069"/>
    <x v="0"/>
    <x v="1"/>
    <x v="0"/>
    <s v="03.03.10"/>
    <x v="8"/>
    <x v="0"/>
    <x v="4"/>
    <s v="Receitas Da Câmara"/>
    <s v="03.03.10"/>
    <s v="Receitas Da Câmara"/>
    <s v="03.03.10"/>
    <x v="11"/>
    <x v="0"/>
    <x v="0"/>
    <x v="5"/>
    <x v="0"/>
    <x v="0"/>
    <x v="2"/>
    <x v="0"/>
    <x v="1"/>
    <s v="2024-03-21"/>
    <x v="0"/>
    <n v="2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66"/>
    <x v="2070"/>
    <x v="0"/>
    <x v="1"/>
    <x v="0"/>
    <s v="03.03.10"/>
    <x v="8"/>
    <x v="0"/>
    <x v="4"/>
    <s v="Receitas Da Câmara"/>
    <s v="03.03.10"/>
    <s v="Receitas Da Câmara"/>
    <s v="03.03.10"/>
    <x v="25"/>
    <x v="0"/>
    <x v="3"/>
    <x v="3"/>
    <x v="0"/>
    <x v="0"/>
    <x v="2"/>
    <x v="0"/>
    <x v="1"/>
    <s v="2024-03-21"/>
    <x v="0"/>
    <n v="86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
    <x v="2071"/>
    <x v="0"/>
    <x v="1"/>
    <x v="0"/>
    <s v="03.03.10"/>
    <x v="8"/>
    <x v="0"/>
    <x v="4"/>
    <s v="Receitas Da Câmara"/>
    <s v="03.03.10"/>
    <s v="Receitas Da Câmara"/>
    <s v="03.03.10"/>
    <x v="8"/>
    <x v="0"/>
    <x v="3"/>
    <x v="3"/>
    <x v="0"/>
    <x v="0"/>
    <x v="2"/>
    <x v="0"/>
    <x v="1"/>
    <s v="2024-03-21"/>
    <x v="0"/>
    <n v="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308"/>
    <x v="2072"/>
    <x v="0"/>
    <x v="1"/>
    <x v="0"/>
    <s v="03.03.10"/>
    <x v="8"/>
    <x v="0"/>
    <x v="4"/>
    <s v="Receitas Da Câmara"/>
    <s v="03.03.10"/>
    <s v="Receitas Da Câmara"/>
    <s v="03.03.10"/>
    <x v="16"/>
    <x v="0"/>
    <x v="0"/>
    <x v="5"/>
    <x v="0"/>
    <x v="0"/>
    <x v="2"/>
    <x v="0"/>
    <x v="1"/>
    <s v="2024-03-01"/>
    <x v="0"/>
    <n v="28308"/>
    <x v="0"/>
    <m/>
    <x v="0"/>
    <m/>
    <x v="6"/>
    <n v="100474914"/>
    <x v="0"/>
    <x v="0"/>
    <s v="Receitas Da Câmara"/>
    <s v="EXT"/>
    <x v="0"/>
    <s v="RDC"/>
    <x v="0"/>
    <x v="0"/>
    <x v="0"/>
    <x v="0"/>
    <x v="0"/>
    <x v="0"/>
    <x v="0"/>
    <x v="0"/>
    <x v="0"/>
    <x v="0"/>
    <x v="0"/>
    <s v="Receitas Da Câmara"/>
    <x v="0"/>
    <x v="0"/>
    <x v="0"/>
    <x v="0"/>
    <x v="0"/>
    <x v="0"/>
    <x v="0"/>
    <x v="0"/>
    <x v="0"/>
    <x v="0"/>
    <x v="0"/>
    <x v="0"/>
    <s v="Regularização de movimentos não aplicados, conforme anexo."/>
  </r>
  <r>
    <x v="1"/>
    <n v="0"/>
    <n v="0"/>
    <n v="0"/>
    <n v="67500"/>
    <x v="2073"/>
    <x v="0"/>
    <x v="0"/>
    <x v="0"/>
    <s v="01.27.06.80"/>
    <x v="1"/>
    <x v="1"/>
    <x v="1"/>
    <s v="Requalificação Urbana e habitação"/>
    <s v="01.27.06"/>
    <s v="Requalificação Urbana e habitação"/>
    <s v="01.27.06"/>
    <x v="1"/>
    <x v="0"/>
    <x v="0"/>
    <x v="0"/>
    <x v="0"/>
    <x v="1"/>
    <x v="1"/>
    <x v="0"/>
    <x v="6"/>
    <s v="2024-04-09"/>
    <x v="1"/>
    <n v="67500"/>
    <x v="0"/>
    <m/>
    <x v="0"/>
    <m/>
    <x v="338"/>
    <n v="100479626"/>
    <x v="0"/>
    <x v="0"/>
    <s v="Requalificação Urbana de Veneza"/>
    <s v="ORI"/>
    <x v="0"/>
    <m/>
    <x v="0"/>
    <x v="0"/>
    <x v="0"/>
    <x v="0"/>
    <x v="0"/>
    <x v="0"/>
    <x v="0"/>
    <x v="0"/>
    <x v="0"/>
    <x v="0"/>
    <x v="0"/>
    <s v="Requalificação Urbana de Veneza"/>
    <x v="0"/>
    <x v="0"/>
    <x v="0"/>
    <x v="0"/>
    <x v="1"/>
    <x v="0"/>
    <x v="0"/>
    <x v="0"/>
    <x v="0"/>
    <x v="0"/>
    <x v="0"/>
    <x v="0"/>
    <s v="Pagamento referente a aquisição de 13.500 unidade de paralelos, para trabalhos da requalificação da praia de Veneza, conforme anexo."/>
  </r>
  <r>
    <x v="0"/>
    <n v="0"/>
    <n v="0"/>
    <n v="0"/>
    <n v="200"/>
    <x v="2074"/>
    <x v="0"/>
    <x v="0"/>
    <x v="0"/>
    <s v="03.16.15"/>
    <x v="0"/>
    <x v="0"/>
    <x v="0"/>
    <s v="Direção Financeira"/>
    <s v="03.16.15"/>
    <s v="Direção Financeira"/>
    <s v="03.16.15"/>
    <x v="31"/>
    <x v="0"/>
    <x v="0"/>
    <x v="1"/>
    <x v="0"/>
    <x v="0"/>
    <x v="0"/>
    <x v="0"/>
    <x v="6"/>
    <s v="2024-04-16"/>
    <x v="1"/>
    <n v="200"/>
    <x v="0"/>
    <m/>
    <x v="0"/>
    <m/>
    <x v="21"/>
    <n v="100391960"/>
    <x v="0"/>
    <x v="0"/>
    <s v="Direção Financeira"/>
    <s v="ORI"/>
    <x v="0"/>
    <m/>
    <x v="0"/>
    <x v="0"/>
    <x v="0"/>
    <x v="0"/>
    <x v="0"/>
    <x v="0"/>
    <x v="0"/>
    <x v="0"/>
    <x v="0"/>
    <x v="0"/>
    <x v="0"/>
    <s v="Direção Financeira"/>
    <x v="0"/>
    <x v="0"/>
    <x v="0"/>
    <x v="0"/>
    <x v="0"/>
    <x v="0"/>
    <x v="0"/>
    <x v="0"/>
    <x v="0"/>
    <x v="0"/>
    <x v="0"/>
    <x v="0"/>
    <s v="Pagamento referente a recarga de tablet, para trabalhos de cadastro social, conforme fatura em anexo."/>
  </r>
  <r>
    <x v="1"/>
    <n v="0"/>
    <n v="0"/>
    <n v="0"/>
    <n v="180000"/>
    <x v="2075"/>
    <x v="0"/>
    <x v="0"/>
    <x v="0"/>
    <s v="01.27.06.72"/>
    <x v="32"/>
    <x v="1"/>
    <x v="1"/>
    <s v="Requalificação Urbana e habitação"/>
    <s v="01.27.06"/>
    <s v="Requalificação Urbana e habitação"/>
    <s v="01.27.06"/>
    <x v="1"/>
    <x v="0"/>
    <x v="0"/>
    <x v="0"/>
    <x v="0"/>
    <x v="1"/>
    <x v="1"/>
    <x v="0"/>
    <x v="6"/>
    <s v="2024-04-18"/>
    <x v="1"/>
    <n v="180000"/>
    <x v="0"/>
    <m/>
    <x v="0"/>
    <m/>
    <x v="233"/>
    <n v="100478224"/>
    <x v="0"/>
    <x v="0"/>
    <s v="Manutenção e Reabilitação de Edificios Municipais"/>
    <s v="ORI"/>
    <x v="0"/>
    <m/>
    <x v="0"/>
    <x v="0"/>
    <x v="0"/>
    <x v="0"/>
    <x v="0"/>
    <x v="0"/>
    <x v="0"/>
    <x v="0"/>
    <x v="0"/>
    <x v="0"/>
    <x v="0"/>
    <s v="Manutenção e Reabilitação de Edificios Municipais"/>
    <x v="0"/>
    <x v="0"/>
    <x v="0"/>
    <x v="0"/>
    <x v="1"/>
    <x v="0"/>
    <x v="0"/>
    <x v="0"/>
    <x v="0"/>
    <x v="0"/>
    <x v="0"/>
    <x v="0"/>
    <s v="Pagamento referente a construção do abrigo da transmissão sinal terrestre, conforme proposta em anexo."/>
  </r>
  <r>
    <x v="0"/>
    <n v="0"/>
    <n v="0"/>
    <n v="0"/>
    <n v="11000"/>
    <x v="2076"/>
    <x v="0"/>
    <x v="1"/>
    <x v="0"/>
    <s v="03.03.10"/>
    <x v="8"/>
    <x v="0"/>
    <x v="4"/>
    <s v="Receitas Da Câmara"/>
    <s v="03.03.10"/>
    <s v="Receitas Da Câmara"/>
    <s v="03.03.10"/>
    <x v="11"/>
    <x v="0"/>
    <x v="0"/>
    <x v="5"/>
    <x v="0"/>
    <x v="0"/>
    <x v="2"/>
    <x v="0"/>
    <x v="3"/>
    <s v="2024-05-17"/>
    <x v="1"/>
    <n v="11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0"/>
    <x v="2077"/>
    <x v="0"/>
    <x v="1"/>
    <x v="0"/>
    <s v="03.03.10"/>
    <x v="8"/>
    <x v="0"/>
    <x v="4"/>
    <s v="Receitas Da Câmara"/>
    <s v="03.03.10"/>
    <s v="Receitas Da Câmara"/>
    <s v="03.03.10"/>
    <x v="8"/>
    <x v="0"/>
    <x v="3"/>
    <x v="3"/>
    <x v="0"/>
    <x v="0"/>
    <x v="2"/>
    <x v="0"/>
    <x v="3"/>
    <s v="2024-05-17"/>
    <x v="1"/>
    <n v="4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632"/>
    <x v="2078"/>
    <x v="0"/>
    <x v="0"/>
    <x v="0"/>
    <s v="03.16.15"/>
    <x v="0"/>
    <x v="0"/>
    <x v="0"/>
    <s v="Direção Financeira"/>
    <s v="03.16.15"/>
    <s v="Direção Financeira"/>
    <s v="03.16.15"/>
    <x v="50"/>
    <x v="0"/>
    <x v="2"/>
    <x v="11"/>
    <x v="0"/>
    <x v="0"/>
    <x v="0"/>
    <x v="0"/>
    <x v="6"/>
    <s v="2024-04-19"/>
    <x v="1"/>
    <n v="12632"/>
    <x v="0"/>
    <m/>
    <x v="0"/>
    <m/>
    <x v="76"/>
    <n v="100394431"/>
    <x v="0"/>
    <x v="0"/>
    <s v="Direção Financeira"/>
    <s v="ORI"/>
    <x v="0"/>
    <m/>
    <x v="0"/>
    <x v="0"/>
    <x v="0"/>
    <x v="0"/>
    <x v="0"/>
    <x v="0"/>
    <x v="0"/>
    <x v="0"/>
    <x v="0"/>
    <x v="0"/>
    <x v="0"/>
    <s v="Direção Financeira"/>
    <x v="0"/>
    <x v="0"/>
    <x v="0"/>
    <x v="0"/>
    <x v="0"/>
    <x v="0"/>
    <x v="0"/>
    <x v="0"/>
    <x v="0"/>
    <x v="0"/>
    <x v="0"/>
    <x v="0"/>
    <s v="Pagamento a favor da Garantia, referente seguro automóvel ST-24-RG Mitsubishi L200, conforme anexo."/>
  </r>
  <r>
    <x v="1"/>
    <n v="0"/>
    <n v="0"/>
    <n v="0"/>
    <n v="300000"/>
    <x v="2079"/>
    <x v="0"/>
    <x v="1"/>
    <x v="0"/>
    <s v="03.03.10"/>
    <x v="8"/>
    <x v="0"/>
    <x v="4"/>
    <s v="Receitas Da Câmara"/>
    <s v="03.03.10"/>
    <s v="Receitas Da Câmara"/>
    <s v="03.03.10"/>
    <x v="15"/>
    <x v="0"/>
    <x v="0"/>
    <x v="0"/>
    <x v="0"/>
    <x v="0"/>
    <x v="2"/>
    <x v="0"/>
    <x v="3"/>
    <s v="2024-05-17"/>
    <x v="1"/>
    <n v="30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5473"/>
    <x v="2080"/>
    <x v="0"/>
    <x v="1"/>
    <x v="0"/>
    <s v="03.03.10"/>
    <x v="8"/>
    <x v="0"/>
    <x v="4"/>
    <s v="Receitas Da Câmara"/>
    <s v="03.03.10"/>
    <s v="Receitas Da Câmara"/>
    <s v="03.03.10"/>
    <x v="18"/>
    <x v="0"/>
    <x v="0"/>
    <x v="0"/>
    <x v="0"/>
    <x v="0"/>
    <x v="2"/>
    <x v="0"/>
    <x v="3"/>
    <s v="2024-05-17"/>
    <x v="1"/>
    <n v="4547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35"/>
    <x v="2081"/>
    <x v="0"/>
    <x v="1"/>
    <x v="0"/>
    <s v="03.03.10"/>
    <x v="8"/>
    <x v="0"/>
    <x v="4"/>
    <s v="Receitas Da Câmara"/>
    <s v="03.03.10"/>
    <s v="Receitas Da Câmara"/>
    <s v="03.03.10"/>
    <x v="25"/>
    <x v="0"/>
    <x v="3"/>
    <x v="3"/>
    <x v="0"/>
    <x v="0"/>
    <x v="2"/>
    <x v="0"/>
    <x v="3"/>
    <s v="2024-05-17"/>
    <x v="1"/>
    <n v="53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70"/>
    <x v="2082"/>
    <x v="0"/>
    <x v="1"/>
    <x v="0"/>
    <s v="03.03.10"/>
    <x v="8"/>
    <x v="0"/>
    <x v="4"/>
    <s v="Receitas Da Câmara"/>
    <s v="03.03.10"/>
    <s v="Receitas Da Câmara"/>
    <s v="03.03.10"/>
    <x v="13"/>
    <x v="0"/>
    <x v="3"/>
    <x v="3"/>
    <x v="0"/>
    <x v="0"/>
    <x v="2"/>
    <x v="0"/>
    <x v="3"/>
    <s v="2024-05-17"/>
    <x v="1"/>
    <n v="28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50"/>
    <x v="2083"/>
    <x v="0"/>
    <x v="1"/>
    <x v="0"/>
    <s v="03.03.10"/>
    <x v="8"/>
    <x v="0"/>
    <x v="4"/>
    <s v="Receitas Da Câmara"/>
    <s v="03.03.10"/>
    <s v="Receitas Da Câmara"/>
    <s v="03.03.10"/>
    <x v="16"/>
    <x v="0"/>
    <x v="0"/>
    <x v="5"/>
    <x v="0"/>
    <x v="0"/>
    <x v="2"/>
    <x v="0"/>
    <x v="3"/>
    <s v="2024-05-17"/>
    <x v="1"/>
    <n v="7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0"/>
    <x v="2084"/>
    <x v="0"/>
    <x v="1"/>
    <x v="0"/>
    <s v="03.03.10"/>
    <x v="8"/>
    <x v="0"/>
    <x v="4"/>
    <s v="Receitas Da Câmara"/>
    <s v="03.03.10"/>
    <s v="Receitas Da Câmara"/>
    <s v="03.03.10"/>
    <x v="20"/>
    <x v="0"/>
    <x v="3"/>
    <x v="3"/>
    <x v="0"/>
    <x v="0"/>
    <x v="2"/>
    <x v="0"/>
    <x v="3"/>
    <s v="2024-05-17"/>
    <x v="1"/>
    <n v="3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260"/>
    <x v="2085"/>
    <x v="0"/>
    <x v="1"/>
    <x v="0"/>
    <s v="03.03.10"/>
    <x v="8"/>
    <x v="0"/>
    <x v="4"/>
    <s v="Receitas Da Câmara"/>
    <s v="03.03.10"/>
    <s v="Receitas Da Câmara"/>
    <s v="03.03.10"/>
    <x v="10"/>
    <x v="0"/>
    <x v="3"/>
    <x v="3"/>
    <x v="0"/>
    <x v="0"/>
    <x v="2"/>
    <x v="0"/>
    <x v="3"/>
    <s v="2024-05-17"/>
    <x v="1"/>
    <n v="82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593"/>
    <x v="2086"/>
    <x v="0"/>
    <x v="1"/>
    <x v="0"/>
    <s v="03.03.10"/>
    <x v="8"/>
    <x v="0"/>
    <x v="4"/>
    <s v="Receitas Da Câmara"/>
    <s v="03.03.10"/>
    <s v="Receitas Da Câmara"/>
    <s v="03.03.10"/>
    <x v="9"/>
    <x v="0"/>
    <x v="3"/>
    <x v="3"/>
    <x v="0"/>
    <x v="0"/>
    <x v="2"/>
    <x v="0"/>
    <x v="3"/>
    <s v="2024-05-17"/>
    <x v="1"/>
    <n v="559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
    <x v="2087"/>
    <x v="0"/>
    <x v="1"/>
    <x v="0"/>
    <s v="03.03.10"/>
    <x v="8"/>
    <x v="0"/>
    <x v="4"/>
    <s v="Receitas Da Câmara"/>
    <s v="03.03.10"/>
    <s v="Receitas Da Câmara"/>
    <s v="03.03.10"/>
    <x v="14"/>
    <x v="0"/>
    <x v="3"/>
    <x v="3"/>
    <x v="0"/>
    <x v="0"/>
    <x v="2"/>
    <x v="0"/>
    <x v="3"/>
    <s v="2024-05-17"/>
    <x v="1"/>
    <n v="1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112"/>
    <x v="2088"/>
    <x v="0"/>
    <x v="1"/>
    <x v="0"/>
    <s v="03.03.10"/>
    <x v="8"/>
    <x v="0"/>
    <x v="4"/>
    <s v="Receitas Da Câmara"/>
    <s v="03.03.10"/>
    <s v="Receitas Da Câmara"/>
    <s v="03.03.10"/>
    <x v="12"/>
    <x v="0"/>
    <x v="3"/>
    <x v="3"/>
    <x v="0"/>
    <x v="0"/>
    <x v="2"/>
    <x v="0"/>
    <x v="3"/>
    <s v="2024-05-17"/>
    <x v="1"/>
    <n v="811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640"/>
    <x v="2089"/>
    <x v="0"/>
    <x v="1"/>
    <x v="0"/>
    <s v="03.03.10"/>
    <x v="8"/>
    <x v="0"/>
    <x v="4"/>
    <s v="Receitas Da Câmara"/>
    <s v="03.03.10"/>
    <s v="Receitas Da Câmara"/>
    <s v="03.03.10"/>
    <x v="17"/>
    <x v="0"/>
    <x v="3"/>
    <x v="3"/>
    <x v="0"/>
    <x v="0"/>
    <x v="2"/>
    <x v="0"/>
    <x v="3"/>
    <s v="2024-05-17"/>
    <x v="1"/>
    <n v="564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30195"/>
    <x v="2090"/>
    <x v="0"/>
    <x v="0"/>
    <x v="0"/>
    <s v="01.27.06.42"/>
    <x v="22"/>
    <x v="1"/>
    <x v="1"/>
    <s v="Requalificação Urbana e habitação"/>
    <s v="01.27.06"/>
    <s v="Requalificação Urbana e habitação"/>
    <s v="01.27.06"/>
    <x v="1"/>
    <x v="0"/>
    <x v="0"/>
    <x v="0"/>
    <x v="0"/>
    <x v="1"/>
    <x v="1"/>
    <x v="0"/>
    <x v="3"/>
    <s v="2024-05-28"/>
    <x v="1"/>
    <n v="130195"/>
    <x v="0"/>
    <m/>
    <x v="0"/>
    <m/>
    <x v="1"/>
    <n v="100476920"/>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aquisição de combustíveis, destinados a  viatura afeto a obra de construção do campo de relvado sintético de Manguinho, Conforme anexo.  "/>
  </r>
  <r>
    <x v="1"/>
    <n v="0"/>
    <n v="0"/>
    <n v="0"/>
    <n v="428500"/>
    <x v="2091"/>
    <x v="0"/>
    <x v="0"/>
    <x v="0"/>
    <s v="01.27.06.61"/>
    <x v="34"/>
    <x v="1"/>
    <x v="1"/>
    <s v="Requalificação Urbana e habitação"/>
    <s v="01.27.06"/>
    <s v="Requalificação Urbana e habitação"/>
    <s v="01.27.06"/>
    <x v="1"/>
    <x v="0"/>
    <x v="0"/>
    <x v="0"/>
    <x v="0"/>
    <x v="1"/>
    <x v="1"/>
    <x v="0"/>
    <x v="4"/>
    <s v="2024-06-24"/>
    <x v="1"/>
    <n v="428500"/>
    <x v="0"/>
    <m/>
    <x v="0"/>
    <m/>
    <x v="6"/>
    <n v="100474914"/>
    <x v="0"/>
    <x v="0"/>
    <s v="Requalificação Urbana de Ponta Verde"/>
    <s v="ORI"/>
    <x v="0"/>
    <s v="PVR"/>
    <x v="0"/>
    <x v="0"/>
    <x v="0"/>
    <x v="0"/>
    <x v="0"/>
    <x v="0"/>
    <x v="0"/>
    <x v="0"/>
    <x v="0"/>
    <x v="0"/>
    <x v="0"/>
    <s v="Requalificação Urbana de Ponta Verde"/>
    <x v="0"/>
    <x v="0"/>
    <x v="0"/>
    <x v="0"/>
    <x v="1"/>
    <x v="0"/>
    <x v="0"/>
    <x v="0"/>
    <x v="0"/>
    <x v="0"/>
    <x v="0"/>
    <x v="0"/>
    <s v="Pagamento mão de obra a favor do pessoal empregue, nos trabalhos de requalificação urbana e ambiental em Ponta Verde, conforme folha em anexo. "/>
  </r>
  <r>
    <x v="1"/>
    <n v="0"/>
    <n v="0"/>
    <n v="0"/>
    <n v="333333"/>
    <x v="2092"/>
    <x v="0"/>
    <x v="1"/>
    <x v="0"/>
    <s v="03.03.10"/>
    <x v="8"/>
    <x v="0"/>
    <x v="4"/>
    <s v="Receitas Da Câmara"/>
    <s v="03.03.10"/>
    <s v="Receitas Da Câmara"/>
    <s v="03.03.10"/>
    <x v="56"/>
    <x v="0"/>
    <x v="6"/>
    <x v="10"/>
    <x v="0"/>
    <x v="0"/>
    <x v="2"/>
    <x v="0"/>
    <x v="4"/>
    <s v="2024-06-10"/>
    <x v="1"/>
    <n v="333333"/>
    <x v="0"/>
    <m/>
    <x v="0"/>
    <m/>
    <x v="6"/>
    <n v="100474914"/>
    <x v="0"/>
    <x v="0"/>
    <s v="Receitas Da Câmara"/>
    <s v="EXT"/>
    <x v="0"/>
    <s v="RDC"/>
    <x v="0"/>
    <x v="0"/>
    <x v="0"/>
    <x v="0"/>
    <x v="0"/>
    <x v="0"/>
    <x v="0"/>
    <x v="0"/>
    <x v="0"/>
    <x v="0"/>
    <x v="0"/>
    <s v="Receitas Da Câmara"/>
    <x v="0"/>
    <x v="0"/>
    <x v="0"/>
    <x v="0"/>
    <x v="0"/>
    <x v="0"/>
    <x v="0"/>
    <x v="0"/>
    <x v="0"/>
    <x v="0"/>
    <x v="0"/>
    <x v="0"/>
    <s v="Recebimento de transporte escolar, conforme anexo."/>
  </r>
  <r>
    <x v="1"/>
    <n v="0"/>
    <n v="0"/>
    <n v="0"/>
    <n v="38805"/>
    <x v="2093"/>
    <x v="0"/>
    <x v="0"/>
    <x v="0"/>
    <s v="01.27.02.15"/>
    <x v="25"/>
    <x v="1"/>
    <x v="1"/>
    <s v="Saneamento básico"/>
    <s v="01.27.02"/>
    <s v="Saneamento básico"/>
    <s v="01.27.02"/>
    <x v="46"/>
    <x v="0"/>
    <x v="0"/>
    <x v="0"/>
    <x v="0"/>
    <x v="1"/>
    <x v="1"/>
    <x v="0"/>
    <x v="9"/>
    <s v="2024-07-12"/>
    <x v="2"/>
    <n v="38805"/>
    <x v="0"/>
    <m/>
    <x v="0"/>
    <m/>
    <x v="1"/>
    <n v="100476920"/>
    <x v="0"/>
    <x v="0"/>
    <s v="Transferência de Residuos Aterro Santiago"/>
    <s v="ORI"/>
    <x v="0"/>
    <m/>
    <x v="0"/>
    <x v="0"/>
    <x v="0"/>
    <x v="0"/>
    <x v="0"/>
    <x v="0"/>
    <x v="0"/>
    <x v="0"/>
    <x v="0"/>
    <x v="0"/>
    <x v="0"/>
    <s v="Transferência de Residuos Aterro Santiago"/>
    <x v="0"/>
    <x v="0"/>
    <x v="0"/>
    <x v="0"/>
    <x v="1"/>
    <x v="0"/>
    <x v="0"/>
    <x v="0"/>
    <x v="0"/>
    <x v="0"/>
    <x v="0"/>
    <x v="0"/>
    <s v="Pagamento referente a aquisição de combustíveis, destinados a viatura afeto a transferência de resíduos sólidos e urbanos para o aterro sanitário da CMSM, conforme anexo."/>
  </r>
  <r>
    <x v="0"/>
    <n v="0"/>
    <n v="0"/>
    <n v="0"/>
    <n v="56877"/>
    <x v="2094"/>
    <x v="0"/>
    <x v="0"/>
    <x v="0"/>
    <s v="03.16.15"/>
    <x v="0"/>
    <x v="0"/>
    <x v="0"/>
    <s v="Direção Financeira"/>
    <s v="03.16.15"/>
    <s v="Direção Financeira"/>
    <s v="03.16.15"/>
    <x v="36"/>
    <x v="0"/>
    <x v="0"/>
    <x v="0"/>
    <x v="0"/>
    <x v="0"/>
    <x v="0"/>
    <x v="0"/>
    <x v="9"/>
    <s v="2024-07-23"/>
    <x v="2"/>
    <n v="56877"/>
    <x v="0"/>
    <m/>
    <x v="0"/>
    <m/>
    <x v="1"/>
    <n v="100476920"/>
    <x v="0"/>
    <x v="0"/>
    <s v="Direção Financeira"/>
    <s v="ORI"/>
    <x v="0"/>
    <m/>
    <x v="0"/>
    <x v="0"/>
    <x v="0"/>
    <x v="0"/>
    <x v="0"/>
    <x v="0"/>
    <x v="0"/>
    <x v="0"/>
    <x v="0"/>
    <x v="0"/>
    <x v="0"/>
    <s v="Direção Financeira"/>
    <x v="0"/>
    <x v="0"/>
    <x v="0"/>
    <x v="0"/>
    <x v="0"/>
    <x v="0"/>
    <x v="0"/>
    <x v="0"/>
    <x v="0"/>
    <x v="0"/>
    <x v="0"/>
    <x v="0"/>
    <s v="Pagamento a favor da Felisberto Carvalho, pela aquisição de combustiveis, destinados a viatura afeto aos serviços da CMSM, confrome anexo."/>
  </r>
  <r>
    <x v="1"/>
    <n v="0"/>
    <n v="0"/>
    <n v="0"/>
    <n v="60760"/>
    <x v="2095"/>
    <x v="0"/>
    <x v="0"/>
    <x v="0"/>
    <s v="01.28.01.08"/>
    <x v="15"/>
    <x v="4"/>
    <x v="5"/>
    <s v="Habitação Social"/>
    <s v="01.28.01"/>
    <s v="Habitação Social"/>
    <s v="01.28.01"/>
    <x v="1"/>
    <x v="0"/>
    <x v="0"/>
    <x v="0"/>
    <x v="0"/>
    <x v="1"/>
    <x v="1"/>
    <x v="0"/>
    <x v="9"/>
    <s v="2024-07-23"/>
    <x v="2"/>
    <n v="60760"/>
    <x v="0"/>
    <m/>
    <x v="0"/>
    <m/>
    <x v="86"/>
    <n v="100479507"/>
    <x v="0"/>
    <x v="0"/>
    <s v="Habitações Sociais"/>
    <s v="ORI"/>
    <x v="0"/>
    <s v="HS"/>
    <x v="0"/>
    <x v="0"/>
    <x v="0"/>
    <x v="0"/>
    <x v="0"/>
    <x v="0"/>
    <x v="0"/>
    <x v="0"/>
    <x v="0"/>
    <x v="0"/>
    <x v="0"/>
    <s v="Habitações Sociais"/>
    <x v="0"/>
    <x v="0"/>
    <x v="0"/>
    <x v="0"/>
    <x v="1"/>
    <x v="0"/>
    <x v="0"/>
    <x v="0"/>
    <x v="0"/>
    <x v="0"/>
    <x v="0"/>
    <x v="0"/>
    <s v="pagamento  uma parte da fatura, referente a aquisição de 100 saco de cimento para as obras de reabilitação âmbito da programa regeneração urbana, conforme anexo."/>
  </r>
  <r>
    <x v="0"/>
    <n v="0"/>
    <n v="0"/>
    <n v="0"/>
    <n v="1110"/>
    <x v="2096"/>
    <x v="0"/>
    <x v="0"/>
    <x v="0"/>
    <s v="03.16.15"/>
    <x v="0"/>
    <x v="0"/>
    <x v="0"/>
    <s v="Direção Financeira"/>
    <s v="03.16.15"/>
    <s v="Direção Financeira"/>
    <s v="03.16.15"/>
    <x v="43"/>
    <x v="0"/>
    <x v="0"/>
    <x v="1"/>
    <x v="0"/>
    <x v="0"/>
    <x v="0"/>
    <x v="0"/>
    <x v="9"/>
    <s v="2024-07-31"/>
    <x v="2"/>
    <n v="1110"/>
    <x v="0"/>
    <m/>
    <x v="0"/>
    <m/>
    <x v="339"/>
    <n v="100477732"/>
    <x v="0"/>
    <x v="0"/>
    <s v="Direção Financeira"/>
    <s v="ORI"/>
    <x v="0"/>
    <m/>
    <x v="0"/>
    <x v="0"/>
    <x v="0"/>
    <x v="0"/>
    <x v="0"/>
    <x v="0"/>
    <x v="0"/>
    <x v="0"/>
    <x v="0"/>
    <x v="0"/>
    <x v="0"/>
    <s v="Direção Financeira"/>
    <x v="0"/>
    <x v="0"/>
    <x v="0"/>
    <x v="0"/>
    <x v="0"/>
    <x v="0"/>
    <x v="0"/>
    <x v="0"/>
    <x v="0"/>
    <x v="0"/>
    <x v="0"/>
    <x v="0"/>
    <s v="Pagamento a favor da Direção De Serviço Nacional De Viação, referente processo alteração de caracteristicas de Automóvel nº4043716, confrome anexo."/>
  </r>
  <r>
    <x v="1"/>
    <n v="0"/>
    <n v="0"/>
    <n v="0"/>
    <n v="296000"/>
    <x v="2097"/>
    <x v="0"/>
    <x v="0"/>
    <x v="0"/>
    <s v="01.27.06.42"/>
    <x v="22"/>
    <x v="1"/>
    <x v="1"/>
    <s v="Requalificação Urbana e habitação"/>
    <s v="01.27.06"/>
    <s v="Requalificação Urbana e habitação"/>
    <s v="01.27.06"/>
    <x v="1"/>
    <x v="0"/>
    <x v="0"/>
    <x v="0"/>
    <x v="0"/>
    <x v="1"/>
    <x v="1"/>
    <x v="0"/>
    <x v="5"/>
    <s v="2024-08-01"/>
    <x v="2"/>
    <n v="296000"/>
    <x v="0"/>
    <m/>
    <x v="0"/>
    <m/>
    <x v="135"/>
    <n v="100479497"/>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serviços de transporte de terra no âmbito da construção do campo de relvado sintético de Manguinho, conforme anexo."/>
  </r>
  <r>
    <x v="0"/>
    <n v="0"/>
    <n v="0"/>
    <n v="0"/>
    <n v="10834"/>
    <x v="2098"/>
    <x v="0"/>
    <x v="1"/>
    <x v="0"/>
    <s v="80.02.01"/>
    <x v="2"/>
    <x v="2"/>
    <x v="2"/>
    <s v="Retenções Iur"/>
    <s v="80.02.01"/>
    <s v="Retenções Iur"/>
    <s v="80.02.01"/>
    <x v="2"/>
    <x v="0"/>
    <x v="1"/>
    <x v="0"/>
    <x v="1"/>
    <x v="2"/>
    <x v="2"/>
    <x v="0"/>
    <x v="9"/>
    <s v="2024-07-23"/>
    <x v="2"/>
    <n v="10834"/>
    <x v="0"/>
    <m/>
    <x v="0"/>
    <m/>
    <x v="2"/>
    <n v="100474696"/>
    <x v="0"/>
    <x v="0"/>
    <s v="Retenções Iur"/>
    <s v="ORI"/>
    <x v="0"/>
    <s v="RIUR"/>
    <x v="0"/>
    <x v="0"/>
    <x v="0"/>
    <x v="0"/>
    <x v="0"/>
    <x v="0"/>
    <x v="0"/>
    <x v="0"/>
    <x v="0"/>
    <x v="0"/>
    <x v="0"/>
    <s v="Retenções Iur"/>
    <x v="0"/>
    <x v="0"/>
    <x v="0"/>
    <x v="0"/>
    <x v="2"/>
    <x v="0"/>
    <x v="0"/>
    <x v="0"/>
    <x v="0"/>
    <x v="1"/>
    <x v="0"/>
    <x v="0"/>
    <s v="RETENCAO OT"/>
  </r>
  <r>
    <x v="2"/>
    <n v="0"/>
    <n v="0"/>
    <n v="0"/>
    <n v="8213"/>
    <x v="2099"/>
    <x v="0"/>
    <x v="0"/>
    <x v="0"/>
    <s v="80.02.10.01"/>
    <x v="16"/>
    <x v="2"/>
    <x v="2"/>
    <s v="Outros"/>
    <s v="80.02.10"/>
    <s v="Outros"/>
    <s v="80.02.10"/>
    <x v="66"/>
    <x v="0"/>
    <x v="5"/>
    <x v="13"/>
    <x v="1"/>
    <x v="2"/>
    <x v="0"/>
    <x v="0"/>
    <x v="9"/>
    <s v="2024-07-23"/>
    <x v="2"/>
    <n v="821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21302"/>
    <x v="2100"/>
    <x v="0"/>
    <x v="1"/>
    <x v="0"/>
    <s v="80.02.01"/>
    <x v="2"/>
    <x v="2"/>
    <x v="2"/>
    <s v="Retenções Iur"/>
    <s v="80.02.01"/>
    <s v="Retenções Iur"/>
    <s v="80.02.01"/>
    <x v="2"/>
    <x v="0"/>
    <x v="1"/>
    <x v="0"/>
    <x v="1"/>
    <x v="2"/>
    <x v="2"/>
    <x v="0"/>
    <x v="9"/>
    <s v="2024-07-23"/>
    <x v="2"/>
    <n v="21302"/>
    <x v="0"/>
    <m/>
    <x v="0"/>
    <m/>
    <x v="2"/>
    <n v="100474696"/>
    <x v="0"/>
    <x v="0"/>
    <s v="Retenções Iur"/>
    <s v="ORI"/>
    <x v="0"/>
    <s v="RIUR"/>
    <x v="0"/>
    <x v="0"/>
    <x v="0"/>
    <x v="0"/>
    <x v="0"/>
    <x v="0"/>
    <x v="0"/>
    <x v="0"/>
    <x v="0"/>
    <x v="0"/>
    <x v="0"/>
    <s v="Retenções Iur"/>
    <x v="0"/>
    <x v="0"/>
    <x v="0"/>
    <x v="0"/>
    <x v="2"/>
    <x v="0"/>
    <x v="0"/>
    <x v="0"/>
    <x v="0"/>
    <x v="1"/>
    <x v="0"/>
    <x v="0"/>
    <s v="RETENCAO OT"/>
  </r>
  <r>
    <x v="2"/>
    <n v="0"/>
    <n v="0"/>
    <n v="0"/>
    <n v="18427"/>
    <x v="2101"/>
    <x v="0"/>
    <x v="0"/>
    <x v="0"/>
    <s v="80.02.10.01"/>
    <x v="16"/>
    <x v="2"/>
    <x v="2"/>
    <s v="Outros"/>
    <s v="80.02.10"/>
    <s v="Outros"/>
    <s v="80.02.10"/>
    <x v="66"/>
    <x v="0"/>
    <x v="5"/>
    <x v="13"/>
    <x v="1"/>
    <x v="2"/>
    <x v="0"/>
    <x v="0"/>
    <x v="9"/>
    <s v="2024-07-23"/>
    <x v="2"/>
    <n v="18427"/>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4800"/>
    <x v="2102"/>
    <x v="0"/>
    <x v="1"/>
    <x v="0"/>
    <s v="80.02.10.20"/>
    <x v="20"/>
    <x v="2"/>
    <x v="2"/>
    <s v="Outros"/>
    <s v="80.02.10"/>
    <s v="Outros"/>
    <s v="80.02.10"/>
    <x v="34"/>
    <x v="0"/>
    <x v="1"/>
    <x v="9"/>
    <x v="1"/>
    <x v="2"/>
    <x v="2"/>
    <x v="0"/>
    <x v="9"/>
    <s v="2024-07-23"/>
    <x v="2"/>
    <n v="4800"/>
    <x v="0"/>
    <m/>
    <x v="0"/>
    <m/>
    <x v="54"/>
    <n v="100477977"/>
    <x v="0"/>
    <x v="0"/>
    <s v="Retenções CVMovel"/>
    <s v="ORI"/>
    <x v="0"/>
    <s v="RT"/>
    <x v="0"/>
    <x v="0"/>
    <x v="0"/>
    <x v="0"/>
    <x v="0"/>
    <x v="0"/>
    <x v="0"/>
    <x v="0"/>
    <x v="0"/>
    <x v="0"/>
    <x v="0"/>
    <s v="Retenções CVMovel"/>
    <x v="0"/>
    <x v="0"/>
    <x v="0"/>
    <x v="0"/>
    <x v="2"/>
    <x v="0"/>
    <x v="0"/>
    <x v="0"/>
    <x v="0"/>
    <x v="1"/>
    <x v="0"/>
    <x v="0"/>
    <s v="RETENCAO OT"/>
  </r>
  <r>
    <x v="0"/>
    <n v="0"/>
    <n v="0"/>
    <n v="0"/>
    <n v="1541"/>
    <x v="2103"/>
    <x v="0"/>
    <x v="1"/>
    <x v="0"/>
    <s v="80.02.10.26"/>
    <x v="13"/>
    <x v="2"/>
    <x v="2"/>
    <s v="Outros"/>
    <s v="80.02.10"/>
    <s v="Outros"/>
    <s v="80.02.10"/>
    <x v="34"/>
    <x v="0"/>
    <x v="1"/>
    <x v="9"/>
    <x v="1"/>
    <x v="2"/>
    <x v="2"/>
    <x v="0"/>
    <x v="9"/>
    <s v="2024-07-23"/>
    <x v="2"/>
    <n v="1541"/>
    <x v="0"/>
    <m/>
    <x v="0"/>
    <m/>
    <x v="15"/>
    <n v="100479277"/>
    <x v="0"/>
    <x v="0"/>
    <s v="Retenção Sansung"/>
    <s v="ORI"/>
    <x v="0"/>
    <s v="RS"/>
    <x v="0"/>
    <x v="0"/>
    <x v="0"/>
    <x v="0"/>
    <x v="0"/>
    <x v="0"/>
    <x v="0"/>
    <x v="0"/>
    <x v="0"/>
    <x v="0"/>
    <x v="0"/>
    <s v="Retenção Sansung"/>
    <x v="0"/>
    <x v="0"/>
    <x v="0"/>
    <x v="0"/>
    <x v="2"/>
    <x v="0"/>
    <x v="0"/>
    <x v="0"/>
    <x v="0"/>
    <x v="1"/>
    <x v="0"/>
    <x v="0"/>
    <s v="RETENCAO OT"/>
  </r>
  <r>
    <x v="0"/>
    <n v="0"/>
    <n v="0"/>
    <n v="0"/>
    <n v="6000"/>
    <x v="2104"/>
    <x v="0"/>
    <x v="0"/>
    <x v="0"/>
    <s v="03.16.02"/>
    <x v="3"/>
    <x v="0"/>
    <x v="0"/>
    <s v="Gabinete do Presidente"/>
    <s v="03.16.02"/>
    <s v="Gabinete do Presidente"/>
    <s v="03.16.02"/>
    <x v="3"/>
    <x v="0"/>
    <x v="0"/>
    <x v="1"/>
    <x v="0"/>
    <x v="0"/>
    <x v="0"/>
    <x v="0"/>
    <x v="7"/>
    <s v="2024-09-03"/>
    <x v="2"/>
    <n v="6000"/>
    <x v="0"/>
    <m/>
    <x v="0"/>
    <m/>
    <x v="118"/>
    <n v="100444140"/>
    <x v="0"/>
    <x v="0"/>
    <s v="Gabinete do Presidente"/>
    <s v="ORI"/>
    <x v="0"/>
    <m/>
    <x v="0"/>
    <x v="0"/>
    <x v="0"/>
    <x v="0"/>
    <x v="0"/>
    <x v="0"/>
    <x v="0"/>
    <x v="0"/>
    <x v="0"/>
    <x v="0"/>
    <x v="0"/>
    <s v="Gabinete do Presidente"/>
    <x v="0"/>
    <x v="0"/>
    <x v="0"/>
    <x v="0"/>
    <x v="0"/>
    <x v="0"/>
    <x v="0"/>
    <x v="0"/>
    <x v="0"/>
    <x v="0"/>
    <x v="0"/>
    <x v="0"/>
    <s v="Ajuda de custo a favor do senhor Presidente Herménio Fernandes pela sua deslocação a Praia nos dias 03 e 04 de setembro de 2024, em missão oficial de serviço, conforme anexo. "/>
  </r>
  <r>
    <x v="0"/>
    <n v="0"/>
    <n v="0"/>
    <n v="0"/>
    <n v="61627"/>
    <x v="2105"/>
    <x v="0"/>
    <x v="0"/>
    <x v="0"/>
    <s v="03.16.15"/>
    <x v="0"/>
    <x v="0"/>
    <x v="0"/>
    <s v="Direção Financeira"/>
    <s v="03.16.15"/>
    <s v="Direção Financeira"/>
    <s v="03.16.15"/>
    <x v="36"/>
    <x v="0"/>
    <x v="0"/>
    <x v="0"/>
    <x v="0"/>
    <x v="0"/>
    <x v="0"/>
    <x v="0"/>
    <x v="5"/>
    <s v="2024-08-16"/>
    <x v="2"/>
    <n v="61627"/>
    <x v="0"/>
    <m/>
    <x v="0"/>
    <m/>
    <x v="1"/>
    <n v="100476920"/>
    <x v="0"/>
    <x v="0"/>
    <s v="Direção Financeira"/>
    <s v="ORI"/>
    <x v="0"/>
    <m/>
    <x v="0"/>
    <x v="0"/>
    <x v="0"/>
    <x v="0"/>
    <x v="0"/>
    <x v="0"/>
    <x v="0"/>
    <x v="0"/>
    <x v="0"/>
    <x v="0"/>
    <x v="0"/>
    <s v="Direção Financeira"/>
    <x v="0"/>
    <x v="0"/>
    <x v="0"/>
    <x v="0"/>
    <x v="0"/>
    <x v="0"/>
    <x v="0"/>
    <x v="0"/>
    <x v="0"/>
    <x v="0"/>
    <x v="0"/>
    <x v="0"/>
    <s v="Pagamento de combustíveis destinados a viatura afeto aos serviços da CMSM, conforme anexo."/>
  </r>
  <r>
    <x v="0"/>
    <n v="0"/>
    <n v="0"/>
    <n v="0"/>
    <n v="5000"/>
    <x v="2106"/>
    <x v="0"/>
    <x v="0"/>
    <x v="0"/>
    <s v="01.25.04.22"/>
    <x v="7"/>
    <x v="3"/>
    <x v="3"/>
    <s v="Cultura"/>
    <s v="01.25.04"/>
    <s v="Cultura"/>
    <s v="01.25.04"/>
    <x v="4"/>
    <x v="0"/>
    <x v="2"/>
    <x v="2"/>
    <x v="0"/>
    <x v="1"/>
    <x v="0"/>
    <x v="0"/>
    <x v="5"/>
    <s v="2024-08-23"/>
    <x v="2"/>
    <n v="5000"/>
    <x v="0"/>
    <m/>
    <x v="0"/>
    <m/>
    <x v="276"/>
    <n v="100478508"/>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referente a animação a feira da cidade e as atividades de rádio praça, conforme anexo.  "/>
  </r>
  <r>
    <x v="0"/>
    <n v="0"/>
    <n v="0"/>
    <n v="0"/>
    <n v="1000"/>
    <x v="2107"/>
    <x v="0"/>
    <x v="0"/>
    <x v="0"/>
    <s v="03.16.15"/>
    <x v="0"/>
    <x v="0"/>
    <x v="0"/>
    <s v="Direção Financeira"/>
    <s v="03.16.15"/>
    <s v="Direção Financeira"/>
    <s v="03.16.15"/>
    <x v="41"/>
    <x v="0"/>
    <x v="0"/>
    <x v="1"/>
    <x v="0"/>
    <x v="0"/>
    <x v="0"/>
    <x v="0"/>
    <x v="7"/>
    <s v="2024-09-03"/>
    <x v="2"/>
    <n v="1000"/>
    <x v="0"/>
    <m/>
    <x v="0"/>
    <m/>
    <x v="6"/>
    <n v="100474914"/>
    <x v="0"/>
    <x v="0"/>
    <s v="Direção Financeira"/>
    <s v="ORI"/>
    <x v="0"/>
    <m/>
    <x v="0"/>
    <x v="0"/>
    <x v="0"/>
    <x v="0"/>
    <x v="0"/>
    <x v="0"/>
    <x v="0"/>
    <x v="0"/>
    <x v="0"/>
    <x v="0"/>
    <x v="0"/>
    <s v="Direção Financeira"/>
    <x v="0"/>
    <x v="0"/>
    <x v="0"/>
    <x v="0"/>
    <x v="0"/>
    <x v="0"/>
    <x v="0"/>
    <x v="0"/>
    <x v="0"/>
    <x v="0"/>
    <x v="0"/>
    <x v="0"/>
    <s v="Pagamento referente a serviço de colagem  de roda  carro, conforme anexo."/>
  </r>
  <r>
    <x v="0"/>
    <n v="0"/>
    <n v="0"/>
    <n v="0"/>
    <n v="60000"/>
    <x v="2108"/>
    <x v="0"/>
    <x v="0"/>
    <x v="0"/>
    <s v="03.16.15"/>
    <x v="0"/>
    <x v="0"/>
    <x v="0"/>
    <s v="Direção Financeira"/>
    <s v="03.16.15"/>
    <s v="Direção Financeira"/>
    <s v="03.16.15"/>
    <x v="64"/>
    <x v="0"/>
    <x v="0"/>
    <x v="0"/>
    <x v="0"/>
    <x v="0"/>
    <x v="0"/>
    <x v="0"/>
    <x v="7"/>
    <s v="2024-09-10"/>
    <x v="2"/>
    <n v="60000"/>
    <x v="0"/>
    <m/>
    <x v="0"/>
    <m/>
    <x v="130"/>
    <n v="100411663"/>
    <x v="0"/>
    <x v="0"/>
    <s v="Direção Financeira"/>
    <s v="ORI"/>
    <x v="0"/>
    <m/>
    <x v="0"/>
    <x v="0"/>
    <x v="0"/>
    <x v="0"/>
    <x v="0"/>
    <x v="0"/>
    <x v="0"/>
    <x v="0"/>
    <x v="0"/>
    <x v="0"/>
    <x v="0"/>
    <s v="Direção Financeira"/>
    <x v="0"/>
    <x v="0"/>
    <x v="0"/>
    <x v="0"/>
    <x v="0"/>
    <x v="0"/>
    <x v="0"/>
    <x v="0"/>
    <x v="0"/>
    <x v="0"/>
    <x v="0"/>
    <x v="0"/>
    <s v="Pagamento correspondente a compensação dos trabalhos adicionais referente aos meses de maio à agosto de 2024, conforme anexo."/>
  </r>
  <r>
    <x v="0"/>
    <n v="0"/>
    <n v="0"/>
    <n v="0"/>
    <n v="143000"/>
    <x v="2109"/>
    <x v="0"/>
    <x v="0"/>
    <x v="0"/>
    <s v="01.27.04.03"/>
    <x v="4"/>
    <x v="1"/>
    <x v="1"/>
    <s v="Infra-Estruturas e Transportes"/>
    <s v="01.27.04"/>
    <s v="Infra-Estruturas e Transportes"/>
    <s v="01.27.04"/>
    <x v="4"/>
    <x v="0"/>
    <x v="2"/>
    <x v="2"/>
    <x v="0"/>
    <x v="1"/>
    <x v="0"/>
    <x v="0"/>
    <x v="7"/>
    <s v="2024-09-20"/>
    <x v="2"/>
    <n v="143000"/>
    <x v="0"/>
    <m/>
    <x v="0"/>
    <m/>
    <x v="6"/>
    <n v="100474914"/>
    <x v="0"/>
    <x v="0"/>
    <s v="Plano de emergencia da epoca de chuvas"/>
    <s v="ORI"/>
    <x v="0"/>
    <m/>
    <x v="0"/>
    <x v="0"/>
    <x v="0"/>
    <x v="0"/>
    <x v="0"/>
    <x v="0"/>
    <x v="0"/>
    <x v="0"/>
    <x v="0"/>
    <x v="0"/>
    <x v="0"/>
    <s v="Plano de emergencia da epoca de chuvas"/>
    <x v="0"/>
    <x v="0"/>
    <x v="0"/>
    <x v="0"/>
    <x v="1"/>
    <x v="0"/>
    <x v="0"/>
    <x v="0"/>
    <x v="0"/>
    <x v="0"/>
    <x v="0"/>
    <x v="0"/>
    <s v="Despesa com pessoal no trabalho de reposição de calçada em Espinho Branco, conforme anexo."/>
  </r>
  <r>
    <x v="0"/>
    <n v="0"/>
    <n v="0"/>
    <n v="0"/>
    <n v="28000"/>
    <x v="2110"/>
    <x v="0"/>
    <x v="0"/>
    <x v="0"/>
    <s v="03.16.01"/>
    <x v="38"/>
    <x v="0"/>
    <x v="0"/>
    <s v="Assembleia Municipal"/>
    <s v="03.16.01"/>
    <s v="Assembleia Municipal"/>
    <s v="03.16.01"/>
    <x v="3"/>
    <x v="0"/>
    <x v="0"/>
    <x v="1"/>
    <x v="0"/>
    <x v="0"/>
    <x v="0"/>
    <x v="0"/>
    <x v="7"/>
    <s v="2024-09-10"/>
    <x v="2"/>
    <n v="28000"/>
    <x v="0"/>
    <m/>
    <x v="0"/>
    <m/>
    <x v="340"/>
    <n v="100475618"/>
    <x v="0"/>
    <x v="0"/>
    <s v="Assembleia Municipal"/>
    <s v="ORI"/>
    <x v="0"/>
    <s v="AM"/>
    <x v="0"/>
    <x v="0"/>
    <x v="0"/>
    <x v="0"/>
    <x v="0"/>
    <x v="0"/>
    <x v="0"/>
    <x v="0"/>
    <x v="0"/>
    <x v="0"/>
    <x v="0"/>
    <s v="Assembleia Municipal"/>
    <x v="0"/>
    <x v="0"/>
    <x v="0"/>
    <x v="0"/>
    <x v="0"/>
    <x v="0"/>
    <x v="0"/>
    <x v="0"/>
    <x v="0"/>
    <x v="0"/>
    <x v="0"/>
    <x v="0"/>
    <s v="Ajuda de custo a favor do senhor Juvenal dos Santos Cardoso, pela sua deslocação a ilha do Sal no dia 11 a 16 de Setembro de 2024, em missão de serviço, conforme anexo"/>
  </r>
  <r>
    <x v="0"/>
    <n v="0"/>
    <n v="0"/>
    <n v="0"/>
    <n v="15929"/>
    <x v="2111"/>
    <x v="0"/>
    <x v="1"/>
    <x v="0"/>
    <s v="80.02.01"/>
    <x v="2"/>
    <x v="2"/>
    <x v="2"/>
    <s v="Retenções Iur"/>
    <s v="80.02.01"/>
    <s v="Retenções Iur"/>
    <s v="80.02.01"/>
    <x v="2"/>
    <x v="0"/>
    <x v="1"/>
    <x v="0"/>
    <x v="1"/>
    <x v="2"/>
    <x v="2"/>
    <x v="0"/>
    <x v="7"/>
    <s v="2024-09-19"/>
    <x v="2"/>
    <n v="15929"/>
    <x v="0"/>
    <m/>
    <x v="0"/>
    <m/>
    <x v="2"/>
    <n v="100474696"/>
    <x v="0"/>
    <x v="0"/>
    <s v="Retenções Iur"/>
    <s v="ORI"/>
    <x v="0"/>
    <s v="RIUR"/>
    <x v="0"/>
    <x v="0"/>
    <x v="0"/>
    <x v="0"/>
    <x v="0"/>
    <x v="0"/>
    <x v="0"/>
    <x v="0"/>
    <x v="0"/>
    <x v="0"/>
    <x v="0"/>
    <s v="Retenções Iur"/>
    <x v="0"/>
    <x v="0"/>
    <x v="0"/>
    <x v="0"/>
    <x v="2"/>
    <x v="0"/>
    <x v="0"/>
    <x v="0"/>
    <x v="0"/>
    <x v="1"/>
    <x v="0"/>
    <x v="0"/>
    <s v="RETENCAO OT"/>
  </r>
  <r>
    <x v="0"/>
    <n v="0"/>
    <n v="0"/>
    <n v="0"/>
    <n v="14053"/>
    <x v="2112"/>
    <x v="0"/>
    <x v="1"/>
    <x v="0"/>
    <s v="80.02.10.01"/>
    <x v="16"/>
    <x v="2"/>
    <x v="2"/>
    <s v="Outros"/>
    <s v="80.02.10"/>
    <s v="Outros"/>
    <s v="80.02.10"/>
    <x v="37"/>
    <x v="0"/>
    <x v="1"/>
    <x v="0"/>
    <x v="1"/>
    <x v="2"/>
    <x v="2"/>
    <x v="0"/>
    <x v="7"/>
    <s v="2024-09-19"/>
    <x v="2"/>
    <n v="1405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87696"/>
    <x v="2113"/>
    <x v="0"/>
    <x v="0"/>
    <x v="0"/>
    <s v="03.16.15"/>
    <x v="0"/>
    <x v="0"/>
    <x v="0"/>
    <s v="Direção Financeira"/>
    <s v="03.16.15"/>
    <s v="Direção Financeira"/>
    <s v="03.16.15"/>
    <x v="36"/>
    <x v="0"/>
    <x v="0"/>
    <x v="0"/>
    <x v="0"/>
    <x v="0"/>
    <x v="0"/>
    <x v="0"/>
    <x v="8"/>
    <s v="2024-10-08"/>
    <x v="3"/>
    <n v="87696"/>
    <x v="0"/>
    <m/>
    <x v="0"/>
    <m/>
    <x v="1"/>
    <n v="100476920"/>
    <x v="0"/>
    <x v="0"/>
    <s v="Direção Financeira"/>
    <s v="ORI"/>
    <x v="0"/>
    <m/>
    <x v="0"/>
    <x v="0"/>
    <x v="0"/>
    <x v="0"/>
    <x v="0"/>
    <x v="0"/>
    <x v="0"/>
    <x v="0"/>
    <x v="0"/>
    <x v="0"/>
    <x v="0"/>
    <s v="Direção Financeira"/>
    <x v="0"/>
    <x v="0"/>
    <x v="0"/>
    <x v="0"/>
    <x v="0"/>
    <x v="0"/>
    <x v="0"/>
    <x v="0"/>
    <x v="0"/>
    <x v="0"/>
    <x v="0"/>
    <x v="0"/>
    <s v="Pagamento a favor de Felisberto Carvalho, pela aquisição de combustíveis, destinados a viatura afeto a obra de requalificação urbana e ambiental de Praia de Veneza da CMSM, conforme anexo."/>
  </r>
  <r>
    <x v="0"/>
    <n v="0"/>
    <n v="0"/>
    <n v="0"/>
    <n v="1797"/>
    <x v="2114"/>
    <x v="0"/>
    <x v="0"/>
    <x v="0"/>
    <s v="01.25.05.12"/>
    <x v="10"/>
    <x v="3"/>
    <x v="3"/>
    <s v="Saúde"/>
    <s v="01.25.05"/>
    <s v="Saúde"/>
    <s v="01.25.05"/>
    <x v="7"/>
    <x v="0"/>
    <x v="4"/>
    <x v="4"/>
    <x v="0"/>
    <x v="1"/>
    <x v="0"/>
    <x v="0"/>
    <x v="8"/>
    <s v="2024-10-18"/>
    <x v="3"/>
    <n v="1797"/>
    <x v="0"/>
    <m/>
    <x v="0"/>
    <m/>
    <x v="0"/>
    <n v="100475629"/>
    <x v="0"/>
    <x v="0"/>
    <s v="Promoção e Inclusão Social"/>
    <s v="ORI"/>
    <x v="0"/>
    <m/>
    <x v="0"/>
    <x v="0"/>
    <x v="0"/>
    <x v="0"/>
    <x v="0"/>
    <x v="0"/>
    <x v="0"/>
    <x v="0"/>
    <x v="0"/>
    <x v="0"/>
    <x v="0"/>
    <s v="Promoção e Inclusão Social"/>
    <x v="0"/>
    <x v="0"/>
    <x v="0"/>
    <x v="0"/>
    <x v="1"/>
    <x v="0"/>
    <x v="0"/>
    <x v="0"/>
    <x v="0"/>
    <x v="0"/>
    <x v="0"/>
    <x v="0"/>
    <s v="Pagamento a favor de Ldinámico, destinado a aquisição de redutor de gaz para o jardim infantil de Cutelo Gomes, conforme anexo."/>
  </r>
  <r>
    <x v="0"/>
    <n v="0"/>
    <n v="0"/>
    <n v="0"/>
    <n v="600"/>
    <x v="2115"/>
    <x v="0"/>
    <x v="1"/>
    <x v="0"/>
    <s v="03.03.10"/>
    <x v="8"/>
    <x v="0"/>
    <x v="4"/>
    <s v="Receitas Da Câmara"/>
    <s v="03.03.10"/>
    <s v="Receitas Da Câmara"/>
    <s v="03.03.10"/>
    <x v="10"/>
    <x v="0"/>
    <x v="3"/>
    <x v="3"/>
    <x v="0"/>
    <x v="0"/>
    <x v="2"/>
    <x v="0"/>
    <x v="8"/>
    <s v="2024-10-10"/>
    <x v="3"/>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70"/>
    <x v="2116"/>
    <x v="0"/>
    <x v="1"/>
    <x v="0"/>
    <s v="03.03.10"/>
    <x v="8"/>
    <x v="0"/>
    <x v="4"/>
    <s v="Receitas Da Câmara"/>
    <s v="03.03.10"/>
    <s v="Receitas Da Câmara"/>
    <s v="03.03.10"/>
    <x v="13"/>
    <x v="0"/>
    <x v="3"/>
    <x v="3"/>
    <x v="0"/>
    <x v="0"/>
    <x v="2"/>
    <x v="0"/>
    <x v="8"/>
    <s v="2024-10-10"/>
    <x v="3"/>
    <n v="27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2117"/>
    <x v="0"/>
    <x v="1"/>
    <x v="0"/>
    <s v="03.03.10"/>
    <x v="8"/>
    <x v="0"/>
    <x v="4"/>
    <s v="Receitas Da Câmara"/>
    <s v="03.03.10"/>
    <s v="Receitas Da Câmara"/>
    <s v="03.03.10"/>
    <x v="6"/>
    <x v="0"/>
    <x v="3"/>
    <x v="3"/>
    <x v="0"/>
    <x v="0"/>
    <x v="2"/>
    <x v="0"/>
    <x v="8"/>
    <s v="2024-10-10"/>
    <x v="3"/>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709"/>
    <x v="2118"/>
    <x v="0"/>
    <x v="1"/>
    <x v="0"/>
    <s v="03.03.10"/>
    <x v="8"/>
    <x v="0"/>
    <x v="4"/>
    <s v="Receitas Da Câmara"/>
    <s v="03.03.10"/>
    <s v="Receitas Da Câmara"/>
    <s v="03.03.10"/>
    <x v="18"/>
    <x v="0"/>
    <x v="0"/>
    <x v="0"/>
    <x v="0"/>
    <x v="0"/>
    <x v="2"/>
    <x v="0"/>
    <x v="8"/>
    <s v="2024-10-10"/>
    <x v="3"/>
    <n v="1270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0"/>
    <x v="2119"/>
    <x v="0"/>
    <x v="1"/>
    <x v="0"/>
    <s v="03.03.10"/>
    <x v="8"/>
    <x v="0"/>
    <x v="4"/>
    <s v="Receitas Da Câmara"/>
    <s v="03.03.10"/>
    <s v="Receitas Da Câmara"/>
    <s v="03.03.10"/>
    <x v="11"/>
    <x v="0"/>
    <x v="0"/>
    <x v="5"/>
    <x v="0"/>
    <x v="0"/>
    <x v="2"/>
    <x v="0"/>
    <x v="8"/>
    <s v="2024-10-10"/>
    <x v="3"/>
    <n v="3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0"/>
    <x v="2120"/>
    <x v="0"/>
    <x v="1"/>
    <x v="0"/>
    <s v="03.03.10"/>
    <x v="8"/>
    <x v="0"/>
    <x v="4"/>
    <s v="Receitas Da Câmara"/>
    <s v="03.03.10"/>
    <s v="Receitas Da Câmara"/>
    <s v="03.03.10"/>
    <x v="42"/>
    <x v="0"/>
    <x v="3"/>
    <x v="3"/>
    <x v="0"/>
    <x v="0"/>
    <x v="2"/>
    <x v="0"/>
    <x v="8"/>
    <s v="2024-10-10"/>
    <x v="3"/>
    <n v="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425"/>
    <x v="2121"/>
    <x v="0"/>
    <x v="1"/>
    <x v="0"/>
    <s v="03.03.10"/>
    <x v="8"/>
    <x v="0"/>
    <x v="4"/>
    <s v="Receitas Da Câmara"/>
    <s v="03.03.10"/>
    <s v="Receitas Da Câmara"/>
    <s v="03.03.10"/>
    <x v="12"/>
    <x v="0"/>
    <x v="3"/>
    <x v="3"/>
    <x v="0"/>
    <x v="0"/>
    <x v="2"/>
    <x v="0"/>
    <x v="8"/>
    <s v="2024-10-10"/>
    <x v="3"/>
    <n v="6425"/>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37500"/>
    <x v="2122"/>
    <x v="0"/>
    <x v="1"/>
    <x v="0"/>
    <s v="03.03.10"/>
    <x v="8"/>
    <x v="0"/>
    <x v="4"/>
    <s v="Receitas Da Câmara"/>
    <s v="03.03.10"/>
    <s v="Receitas Da Câmara"/>
    <s v="03.03.10"/>
    <x v="15"/>
    <x v="0"/>
    <x v="0"/>
    <x v="0"/>
    <x v="0"/>
    <x v="0"/>
    <x v="2"/>
    <x v="0"/>
    <x v="8"/>
    <s v="2024-10-10"/>
    <x v="3"/>
    <n v="37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0"/>
    <x v="2123"/>
    <x v="0"/>
    <x v="0"/>
    <x v="0"/>
    <s v="03.16.15"/>
    <x v="0"/>
    <x v="0"/>
    <x v="0"/>
    <s v="Direção Financeira"/>
    <s v="03.16.15"/>
    <s v="Direção Financeira"/>
    <s v="03.16.15"/>
    <x v="3"/>
    <x v="0"/>
    <x v="0"/>
    <x v="1"/>
    <x v="0"/>
    <x v="0"/>
    <x v="0"/>
    <x v="0"/>
    <x v="10"/>
    <s v="2024-11-27"/>
    <x v="3"/>
    <n v="2000"/>
    <x v="0"/>
    <m/>
    <x v="0"/>
    <m/>
    <x v="57"/>
    <n v="100475419"/>
    <x v="0"/>
    <x v="0"/>
    <s v="Direção Financeira"/>
    <s v="ORI"/>
    <x v="0"/>
    <m/>
    <x v="0"/>
    <x v="0"/>
    <x v="0"/>
    <x v="0"/>
    <x v="0"/>
    <x v="0"/>
    <x v="0"/>
    <x v="0"/>
    <x v="0"/>
    <x v="0"/>
    <x v="0"/>
    <s v="Direção Financeira"/>
    <x v="0"/>
    <x v="0"/>
    <x v="0"/>
    <x v="0"/>
    <x v="0"/>
    <x v="0"/>
    <x v="0"/>
    <x v="0"/>
    <x v="0"/>
    <x v="0"/>
    <x v="0"/>
    <x v="0"/>
    <s v="Ajuda de custo a favor do Sra. Anila Maria Correia Rodrigues, pela sua deslocação em missão de serviço a cidade da Praia no 27/11 de 2024, conforme justificativo em anexo."/>
  </r>
  <r>
    <x v="0"/>
    <n v="0"/>
    <n v="0"/>
    <n v="0"/>
    <n v="85420"/>
    <x v="2124"/>
    <x v="0"/>
    <x v="1"/>
    <x v="0"/>
    <s v="80.02.01"/>
    <x v="2"/>
    <x v="2"/>
    <x v="2"/>
    <s v="Retenções Iur"/>
    <s v="80.02.01"/>
    <s v="Retenções Iur"/>
    <s v="80.02.01"/>
    <x v="2"/>
    <x v="0"/>
    <x v="1"/>
    <x v="0"/>
    <x v="1"/>
    <x v="2"/>
    <x v="2"/>
    <x v="0"/>
    <x v="10"/>
    <s v="2024-11-26"/>
    <x v="3"/>
    <n v="85420"/>
    <x v="0"/>
    <m/>
    <x v="0"/>
    <m/>
    <x v="2"/>
    <n v="100474696"/>
    <x v="0"/>
    <x v="0"/>
    <s v="Retenções Iur"/>
    <s v="ORI"/>
    <x v="0"/>
    <s v="RIUR"/>
    <x v="0"/>
    <x v="0"/>
    <x v="0"/>
    <x v="0"/>
    <x v="0"/>
    <x v="0"/>
    <x v="0"/>
    <x v="0"/>
    <x v="0"/>
    <x v="0"/>
    <x v="0"/>
    <s v="Retenções Iur"/>
    <x v="0"/>
    <x v="0"/>
    <x v="0"/>
    <x v="0"/>
    <x v="2"/>
    <x v="0"/>
    <x v="0"/>
    <x v="0"/>
    <x v="0"/>
    <x v="1"/>
    <x v="0"/>
    <x v="0"/>
    <s v="RETENCAO OT"/>
  </r>
  <r>
    <x v="0"/>
    <n v="0"/>
    <n v="0"/>
    <n v="0"/>
    <n v="192419"/>
    <x v="2125"/>
    <x v="0"/>
    <x v="1"/>
    <x v="0"/>
    <s v="80.02.01"/>
    <x v="2"/>
    <x v="2"/>
    <x v="2"/>
    <s v="Retenções Iur"/>
    <s v="80.02.01"/>
    <s v="Retenções Iur"/>
    <s v="80.02.01"/>
    <x v="2"/>
    <x v="0"/>
    <x v="1"/>
    <x v="0"/>
    <x v="1"/>
    <x v="2"/>
    <x v="2"/>
    <x v="0"/>
    <x v="10"/>
    <s v="2024-11-26"/>
    <x v="3"/>
    <n v="192419"/>
    <x v="0"/>
    <m/>
    <x v="0"/>
    <m/>
    <x v="2"/>
    <n v="100474696"/>
    <x v="0"/>
    <x v="0"/>
    <s v="Retenções Iur"/>
    <s v="ORI"/>
    <x v="0"/>
    <s v="RIUR"/>
    <x v="0"/>
    <x v="0"/>
    <x v="0"/>
    <x v="0"/>
    <x v="0"/>
    <x v="0"/>
    <x v="0"/>
    <x v="0"/>
    <x v="0"/>
    <x v="0"/>
    <x v="0"/>
    <s v="Retenções Iur"/>
    <x v="0"/>
    <x v="0"/>
    <x v="0"/>
    <x v="0"/>
    <x v="2"/>
    <x v="0"/>
    <x v="0"/>
    <x v="0"/>
    <x v="0"/>
    <x v="1"/>
    <x v="0"/>
    <x v="0"/>
    <s v="RETENCAO OT"/>
  </r>
  <r>
    <x v="0"/>
    <n v="0"/>
    <n v="0"/>
    <n v="0"/>
    <n v="1539"/>
    <x v="2126"/>
    <x v="0"/>
    <x v="1"/>
    <x v="0"/>
    <s v="80.02.10.26"/>
    <x v="13"/>
    <x v="2"/>
    <x v="2"/>
    <s v="Outros"/>
    <s v="80.02.10"/>
    <s v="Outros"/>
    <s v="80.02.10"/>
    <x v="34"/>
    <x v="0"/>
    <x v="1"/>
    <x v="9"/>
    <x v="1"/>
    <x v="2"/>
    <x v="2"/>
    <x v="0"/>
    <x v="10"/>
    <s v="2024-11-26"/>
    <x v="3"/>
    <n v="1539"/>
    <x v="0"/>
    <m/>
    <x v="0"/>
    <m/>
    <x v="15"/>
    <n v="100479277"/>
    <x v="0"/>
    <x v="0"/>
    <s v="Retenção Sansung"/>
    <s v="ORI"/>
    <x v="0"/>
    <s v="RS"/>
    <x v="0"/>
    <x v="0"/>
    <x v="0"/>
    <x v="0"/>
    <x v="0"/>
    <x v="0"/>
    <x v="0"/>
    <x v="0"/>
    <x v="0"/>
    <x v="0"/>
    <x v="0"/>
    <s v="Retenção Sansung"/>
    <x v="0"/>
    <x v="0"/>
    <x v="0"/>
    <x v="0"/>
    <x v="2"/>
    <x v="0"/>
    <x v="0"/>
    <x v="0"/>
    <x v="0"/>
    <x v="1"/>
    <x v="0"/>
    <x v="0"/>
    <s v="RETENCAO OT"/>
  </r>
  <r>
    <x v="0"/>
    <n v="0"/>
    <n v="0"/>
    <n v="0"/>
    <n v="43524"/>
    <x v="2127"/>
    <x v="0"/>
    <x v="1"/>
    <x v="0"/>
    <s v="80.02.01"/>
    <x v="2"/>
    <x v="2"/>
    <x v="2"/>
    <s v="Retenções Iur"/>
    <s v="80.02.01"/>
    <s v="Retenções Iur"/>
    <s v="80.02.01"/>
    <x v="2"/>
    <x v="0"/>
    <x v="1"/>
    <x v="0"/>
    <x v="1"/>
    <x v="2"/>
    <x v="2"/>
    <x v="0"/>
    <x v="10"/>
    <s v="2024-11-22"/>
    <x v="3"/>
    <n v="43524"/>
    <x v="0"/>
    <m/>
    <x v="0"/>
    <m/>
    <x v="2"/>
    <n v="100474696"/>
    <x v="0"/>
    <x v="0"/>
    <s v="Retenções Iur"/>
    <s v="ORI"/>
    <x v="0"/>
    <s v="RIUR"/>
    <x v="0"/>
    <x v="0"/>
    <x v="0"/>
    <x v="0"/>
    <x v="0"/>
    <x v="0"/>
    <x v="0"/>
    <x v="0"/>
    <x v="0"/>
    <x v="0"/>
    <x v="0"/>
    <s v="Retenções Iur"/>
    <x v="0"/>
    <x v="0"/>
    <x v="0"/>
    <x v="0"/>
    <x v="2"/>
    <x v="0"/>
    <x v="0"/>
    <x v="0"/>
    <x v="0"/>
    <x v="1"/>
    <x v="0"/>
    <x v="0"/>
    <s v="RETENCAO OT"/>
  </r>
  <r>
    <x v="0"/>
    <n v="0"/>
    <n v="0"/>
    <n v="0"/>
    <n v="32105"/>
    <x v="2128"/>
    <x v="0"/>
    <x v="1"/>
    <x v="0"/>
    <s v="80.02.10.01"/>
    <x v="16"/>
    <x v="2"/>
    <x v="2"/>
    <s v="Outros"/>
    <s v="80.02.10"/>
    <s v="Outros"/>
    <s v="80.02.10"/>
    <x v="37"/>
    <x v="0"/>
    <x v="1"/>
    <x v="0"/>
    <x v="1"/>
    <x v="2"/>
    <x v="2"/>
    <x v="0"/>
    <x v="10"/>
    <s v="2024-11-22"/>
    <x v="3"/>
    <n v="32105"/>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4800"/>
    <x v="2129"/>
    <x v="0"/>
    <x v="1"/>
    <x v="0"/>
    <s v="80.02.10.20"/>
    <x v="20"/>
    <x v="2"/>
    <x v="2"/>
    <s v="Outros"/>
    <s v="80.02.10"/>
    <s v="Outros"/>
    <s v="80.02.10"/>
    <x v="34"/>
    <x v="0"/>
    <x v="1"/>
    <x v="9"/>
    <x v="1"/>
    <x v="2"/>
    <x v="2"/>
    <x v="0"/>
    <x v="10"/>
    <s v="2024-11-22"/>
    <x v="3"/>
    <n v="4800"/>
    <x v="0"/>
    <m/>
    <x v="0"/>
    <m/>
    <x v="54"/>
    <n v="100477977"/>
    <x v="0"/>
    <x v="0"/>
    <s v="Retenções CVMovel"/>
    <s v="ORI"/>
    <x v="0"/>
    <s v="RT"/>
    <x v="0"/>
    <x v="0"/>
    <x v="0"/>
    <x v="0"/>
    <x v="0"/>
    <x v="0"/>
    <x v="0"/>
    <x v="0"/>
    <x v="0"/>
    <x v="0"/>
    <x v="0"/>
    <s v="Retenções CVMovel"/>
    <x v="0"/>
    <x v="0"/>
    <x v="0"/>
    <x v="0"/>
    <x v="2"/>
    <x v="0"/>
    <x v="0"/>
    <x v="0"/>
    <x v="0"/>
    <x v="1"/>
    <x v="0"/>
    <x v="0"/>
    <s v="RETENCAO OT"/>
  </r>
  <r>
    <x v="0"/>
    <n v="0"/>
    <n v="0"/>
    <n v="0"/>
    <n v="80"/>
    <x v="2130"/>
    <x v="0"/>
    <x v="1"/>
    <x v="0"/>
    <s v="03.03.10"/>
    <x v="8"/>
    <x v="0"/>
    <x v="4"/>
    <s v="Receitas Da Câmara"/>
    <s v="03.03.10"/>
    <s v="Receitas Da Câmara"/>
    <s v="03.03.10"/>
    <x v="8"/>
    <x v="0"/>
    <x v="3"/>
    <x v="3"/>
    <x v="0"/>
    <x v="0"/>
    <x v="2"/>
    <x v="0"/>
    <x v="8"/>
    <s v="2024-10-10"/>
    <x v="3"/>
    <n v="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58300"/>
    <x v="2131"/>
    <x v="0"/>
    <x v="0"/>
    <x v="0"/>
    <s v="01.27.04.03"/>
    <x v="4"/>
    <x v="1"/>
    <x v="1"/>
    <s v="Infra-Estruturas e Transportes"/>
    <s v="01.27.04"/>
    <s v="Infra-Estruturas e Transportes"/>
    <s v="01.27.04"/>
    <x v="4"/>
    <x v="0"/>
    <x v="2"/>
    <x v="2"/>
    <x v="0"/>
    <x v="1"/>
    <x v="0"/>
    <x v="0"/>
    <x v="10"/>
    <s v="2024-11-14"/>
    <x v="3"/>
    <n v="958300"/>
    <x v="0"/>
    <m/>
    <x v="0"/>
    <m/>
    <x v="6"/>
    <n v="100474914"/>
    <x v="0"/>
    <x v="0"/>
    <s v="Plano de emergencia da epoca de chuvas"/>
    <s v="ORI"/>
    <x v="0"/>
    <m/>
    <x v="0"/>
    <x v="0"/>
    <x v="0"/>
    <x v="0"/>
    <x v="0"/>
    <x v="0"/>
    <x v="0"/>
    <x v="0"/>
    <x v="0"/>
    <x v="0"/>
    <x v="0"/>
    <s v="Plano de emergencia da epoca de chuvas"/>
    <x v="0"/>
    <x v="0"/>
    <x v="0"/>
    <x v="0"/>
    <x v="1"/>
    <x v="0"/>
    <x v="0"/>
    <x v="0"/>
    <x v="0"/>
    <x v="0"/>
    <x v="0"/>
    <x v="0"/>
    <s v="Pagamento do pessoal faimo, conforme folha em anexo."/>
  </r>
  <r>
    <x v="0"/>
    <n v="0"/>
    <n v="0"/>
    <n v="0"/>
    <n v="1541"/>
    <x v="2132"/>
    <x v="0"/>
    <x v="1"/>
    <x v="0"/>
    <s v="80.02.10.26"/>
    <x v="13"/>
    <x v="2"/>
    <x v="2"/>
    <s v="Outros"/>
    <s v="80.02.10"/>
    <s v="Outros"/>
    <s v="80.02.10"/>
    <x v="34"/>
    <x v="0"/>
    <x v="1"/>
    <x v="9"/>
    <x v="1"/>
    <x v="2"/>
    <x v="2"/>
    <x v="0"/>
    <x v="10"/>
    <s v="2024-11-22"/>
    <x v="3"/>
    <n v="1541"/>
    <x v="0"/>
    <m/>
    <x v="0"/>
    <m/>
    <x v="15"/>
    <n v="100479277"/>
    <x v="0"/>
    <x v="0"/>
    <s v="Retenção Sansung"/>
    <s v="ORI"/>
    <x v="0"/>
    <s v="RS"/>
    <x v="0"/>
    <x v="0"/>
    <x v="0"/>
    <x v="0"/>
    <x v="0"/>
    <x v="0"/>
    <x v="0"/>
    <x v="0"/>
    <x v="0"/>
    <x v="0"/>
    <x v="0"/>
    <s v="Retenção Sansung"/>
    <x v="0"/>
    <x v="0"/>
    <x v="0"/>
    <x v="0"/>
    <x v="2"/>
    <x v="0"/>
    <x v="0"/>
    <x v="0"/>
    <x v="0"/>
    <x v="1"/>
    <x v="0"/>
    <x v="0"/>
    <s v="RETENCAO OT"/>
  </r>
  <r>
    <x v="0"/>
    <n v="0"/>
    <n v="0"/>
    <n v="0"/>
    <n v="10834"/>
    <x v="2133"/>
    <x v="0"/>
    <x v="1"/>
    <x v="0"/>
    <s v="80.02.01"/>
    <x v="2"/>
    <x v="2"/>
    <x v="2"/>
    <s v="Retenções Iur"/>
    <s v="80.02.01"/>
    <s v="Retenções Iur"/>
    <s v="80.02.01"/>
    <x v="2"/>
    <x v="0"/>
    <x v="1"/>
    <x v="0"/>
    <x v="1"/>
    <x v="2"/>
    <x v="2"/>
    <x v="0"/>
    <x v="10"/>
    <s v="2024-11-22"/>
    <x v="3"/>
    <n v="10834"/>
    <x v="0"/>
    <m/>
    <x v="0"/>
    <m/>
    <x v="2"/>
    <n v="100474696"/>
    <x v="0"/>
    <x v="0"/>
    <s v="Retenções Iur"/>
    <s v="ORI"/>
    <x v="0"/>
    <s v="RIUR"/>
    <x v="0"/>
    <x v="0"/>
    <x v="0"/>
    <x v="0"/>
    <x v="0"/>
    <x v="0"/>
    <x v="0"/>
    <x v="0"/>
    <x v="0"/>
    <x v="0"/>
    <x v="0"/>
    <s v="Retenções Iur"/>
    <x v="0"/>
    <x v="0"/>
    <x v="0"/>
    <x v="0"/>
    <x v="2"/>
    <x v="0"/>
    <x v="0"/>
    <x v="0"/>
    <x v="0"/>
    <x v="1"/>
    <x v="0"/>
    <x v="0"/>
    <s v="RETENCAO OT"/>
  </r>
  <r>
    <x v="0"/>
    <n v="0"/>
    <n v="0"/>
    <n v="0"/>
    <n v="19413"/>
    <x v="2134"/>
    <x v="0"/>
    <x v="1"/>
    <x v="0"/>
    <s v="80.02.10.01"/>
    <x v="16"/>
    <x v="2"/>
    <x v="2"/>
    <s v="Outros"/>
    <s v="80.02.10"/>
    <s v="Outros"/>
    <s v="80.02.10"/>
    <x v="37"/>
    <x v="0"/>
    <x v="1"/>
    <x v="0"/>
    <x v="1"/>
    <x v="2"/>
    <x v="2"/>
    <x v="0"/>
    <x v="10"/>
    <s v="2024-11-22"/>
    <x v="3"/>
    <n v="1941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690"/>
    <x v="2135"/>
    <x v="0"/>
    <x v="1"/>
    <x v="0"/>
    <s v="80.02.10.02"/>
    <x v="42"/>
    <x v="2"/>
    <x v="2"/>
    <s v="Outros"/>
    <s v="80.02.10"/>
    <s v="Outros"/>
    <s v="80.02.10"/>
    <x v="67"/>
    <x v="0"/>
    <x v="1"/>
    <x v="0"/>
    <x v="1"/>
    <x v="2"/>
    <x v="2"/>
    <x v="0"/>
    <x v="10"/>
    <s v="2024-11-22"/>
    <x v="3"/>
    <n v="690"/>
    <x v="0"/>
    <m/>
    <x v="0"/>
    <m/>
    <x v="16"/>
    <n v="100474707"/>
    <x v="0"/>
    <x v="0"/>
    <s v="Retençoes STAPS"/>
    <s v="ORI"/>
    <x v="0"/>
    <s v="RSND"/>
    <x v="0"/>
    <x v="0"/>
    <x v="0"/>
    <x v="0"/>
    <x v="0"/>
    <x v="0"/>
    <x v="0"/>
    <x v="0"/>
    <x v="0"/>
    <x v="0"/>
    <x v="0"/>
    <s v="Retençoes STAPS"/>
    <x v="0"/>
    <x v="0"/>
    <x v="0"/>
    <x v="0"/>
    <x v="2"/>
    <x v="0"/>
    <x v="0"/>
    <x v="0"/>
    <x v="0"/>
    <x v="1"/>
    <x v="0"/>
    <x v="0"/>
    <s v="RETENCAO OT"/>
  </r>
  <r>
    <x v="0"/>
    <n v="0"/>
    <n v="0"/>
    <n v="0"/>
    <n v="1824"/>
    <x v="2136"/>
    <x v="0"/>
    <x v="1"/>
    <x v="0"/>
    <s v="80.02.10.26"/>
    <x v="13"/>
    <x v="2"/>
    <x v="2"/>
    <s v="Outros"/>
    <s v="80.02.10"/>
    <s v="Outros"/>
    <s v="80.02.10"/>
    <x v="34"/>
    <x v="0"/>
    <x v="1"/>
    <x v="9"/>
    <x v="1"/>
    <x v="2"/>
    <x v="2"/>
    <x v="0"/>
    <x v="10"/>
    <s v="2024-11-22"/>
    <x v="3"/>
    <n v="1824"/>
    <x v="0"/>
    <m/>
    <x v="0"/>
    <m/>
    <x v="15"/>
    <n v="100479277"/>
    <x v="0"/>
    <x v="0"/>
    <s v="Retenção Sansung"/>
    <s v="ORI"/>
    <x v="0"/>
    <s v="RS"/>
    <x v="0"/>
    <x v="0"/>
    <x v="0"/>
    <x v="0"/>
    <x v="0"/>
    <x v="0"/>
    <x v="0"/>
    <x v="0"/>
    <x v="0"/>
    <x v="0"/>
    <x v="0"/>
    <s v="Retenção Sansung"/>
    <x v="0"/>
    <x v="0"/>
    <x v="0"/>
    <x v="0"/>
    <x v="2"/>
    <x v="0"/>
    <x v="0"/>
    <x v="0"/>
    <x v="0"/>
    <x v="1"/>
    <x v="0"/>
    <x v="0"/>
    <s v="RETENCAO OT"/>
  </r>
  <r>
    <x v="0"/>
    <n v="0"/>
    <n v="0"/>
    <n v="0"/>
    <n v="5157"/>
    <x v="2137"/>
    <x v="0"/>
    <x v="1"/>
    <x v="0"/>
    <s v="80.02.01"/>
    <x v="2"/>
    <x v="2"/>
    <x v="2"/>
    <s v="Retenções Iur"/>
    <s v="80.02.01"/>
    <s v="Retenções Iur"/>
    <s v="80.02.01"/>
    <x v="2"/>
    <x v="0"/>
    <x v="1"/>
    <x v="0"/>
    <x v="1"/>
    <x v="2"/>
    <x v="2"/>
    <x v="0"/>
    <x v="10"/>
    <s v="2024-11-22"/>
    <x v="3"/>
    <n v="5157"/>
    <x v="0"/>
    <m/>
    <x v="0"/>
    <m/>
    <x v="2"/>
    <n v="100474696"/>
    <x v="0"/>
    <x v="0"/>
    <s v="Retenções Iur"/>
    <s v="ORI"/>
    <x v="0"/>
    <s v="RIUR"/>
    <x v="0"/>
    <x v="0"/>
    <x v="0"/>
    <x v="0"/>
    <x v="0"/>
    <x v="0"/>
    <x v="0"/>
    <x v="0"/>
    <x v="0"/>
    <x v="0"/>
    <x v="0"/>
    <s v="Retenções Iur"/>
    <x v="0"/>
    <x v="0"/>
    <x v="0"/>
    <x v="0"/>
    <x v="2"/>
    <x v="0"/>
    <x v="0"/>
    <x v="0"/>
    <x v="0"/>
    <x v="1"/>
    <x v="0"/>
    <x v="0"/>
    <s v="RETENCAO OT"/>
  </r>
  <r>
    <x v="0"/>
    <n v="0"/>
    <n v="0"/>
    <n v="0"/>
    <n v="800"/>
    <x v="2138"/>
    <x v="0"/>
    <x v="1"/>
    <x v="0"/>
    <s v="80.02.10.20"/>
    <x v="20"/>
    <x v="2"/>
    <x v="2"/>
    <s v="Outros"/>
    <s v="80.02.10"/>
    <s v="Outros"/>
    <s v="80.02.10"/>
    <x v="34"/>
    <x v="0"/>
    <x v="1"/>
    <x v="9"/>
    <x v="1"/>
    <x v="2"/>
    <x v="2"/>
    <x v="0"/>
    <x v="10"/>
    <s v="2024-11-22"/>
    <x v="3"/>
    <n v="800"/>
    <x v="0"/>
    <m/>
    <x v="0"/>
    <m/>
    <x v="54"/>
    <n v="100477977"/>
    <x v="0"/>
    <x v="0"/>
    <s v="Retenções CVMovel"/>
    <s v="ORI"/>
    <x v="0"/>
    <s v="RT"/>
    <x v="0"/>
    <x v="0"/>
    <x v="0"/>
    <x v="0"/>
    <x v="0"/>
    <x v="0"/>
    <x v="0"/>
    <x v="0"/>
    <x v="0"/>
    <x v="0"/>
    <x v="0"/>
    <s v="Retenções CVMovel"/>
    <x v="0"/>
    <x v="0"/>
    <x v="0"/>
    <x v="0"/>
    <x v="2"/>
    <x v="0"/>
    <x v="0"/>
    <x v="0"/>
    <x v="0"/>
    <x v="1"/>
    <x v="0"/>
    <x v="0"/>
    <s v="RETENCAO OT"/>
  </r>
  <r>
    <x v="0"/>
    <n v="0"/>
    <n v="0"/>
    <n v="0"/>
    <n v="15929"/>
    <x v="2139"/>
    <x v="0"/>
    <x v="1"/>
    <x v="0"/>
    <s v="80.02.01"/>
    <x v="2"/>
    <x v="2"/>
    <x v="2"/>
    <s v="Retenções Iur"/>
    <s v="80.02.01"/>
    <s v="Retenções Iur"/>
    <s v="80.02.01"/>
    <x v="2"/>
    <x v="0"/>
    <x v="1"/>
    <x v="0"/>
    <x v="1"/>
    <x v="2"/>
    <x v="2"/>
    <x v="0"/>
    <x v="10"/>
    <s v="2024-11-22"/>
    <x v="3"/>
    <n v="15929"/>
    <x v="0"/>
    <m/>
    <x v="0"/>
    <m/>
    <x v="2"/>
    <n v="100474696"/>
    <x v="0"/>
    <x v="0"/>
    <s v="Retenções Iur"/>
    <s v="ORI"/>
    <x v="0"/>
    <s v="RIUR"/>
    <x v="0"/>
    <x v="0"/>
    <x v="0"/>
    <x v="0"/>
    <x v="0"/>
    <x v="0"/>
    <x v="0"/>
    <x v="0"/>
    <x v="0"/>
    <x v="0"/>
    <x v="0"/>
    <s v="Retenções Iur"/>
    <x v="0"/>
    <x v="0"/>
    <x v="0"/>
    <x v="0"/>
    <x v="2"/>
    <x v="0"/>
    <x v="0"/>
    <x v="0"/>
    <x v="0"/>
    <x v="1"/>
    <x v="0"/>
    <x v="0"/>
    <s v="RETENCAO OT"/>
  </r>
  <r>
    <x v="0"/>
    <n v="0"/>
    <n v="0"/>
    <n v="0"/>
    <n v="14053"/>
    <x v="2140"/>
    <x v="0"/>
    <x v="1"/>
    <x v="0"/>
    <s v="80.02.10.01"/>
    <x v="16"/>
    <x v="2"/>
    <x v="2"/>
    <s v="Outros"/>
    <s v="80.02.10"/>
    <s v="Outros"/>
    <s v="80.02.10"/>
    <x v="37"/>
    <x v="0"/>
    <x v="1"/>
    <x v="0"/>
    <x v="1"/>
    <x v="2"/>
    <x v="2"/>
    <x v="0"/>
    <x v="10"/>
    <s v="2024-11-22"/>
    <x v="3"/>
    <n v="1405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14979"/>
    <x v="2141"/>
    <x v="0"/>
    <x v="1"/>
    <x v="0"/>
    <s v="80.02.01"/>
    <x v="2"/>
    <x v="2"/>
    <x v="2"/>
    <s v="Retenções Iur"/>
    <s v="80.02.01"/>
    <s v="Retenções Iur"/>
    <s v="80.02.01"/>
    <x v="2"/>
    <x v="0"/>
    <x v="1"/>
    <x v="0"/>
    <x v="1"/>
    <x v="2"/>
    <x v="2"/>
    <x v="0"/>
    <x v="10"/>
    <s v="2024-11-22"/>
    <x v="3"/>
    <n v="14979"/>
    <x v="0"/>
    <m/>
    <x v="0"/>
    <m/>
    <x v="2"/>
    <n v="100474696"/>
    <x v="0"/>
    <x v="0"/>
    <s v="Retenções Iur"/>
    <s v="ORI"/>
    <x v="0"/>
    <s v="RIUR"/>
    <x v="0"/>
    <x v="0"/>
    <x v="0"/>
    <x v="0"/>
    <x v="0"/>
    <x v="0"/>
    <x v="0"/>
    <x v="0"/>
    <x v="0"/>
    <x v="0"/>
    <x v="0"/>
    <s v="Retenções Iur"/>
    <x v="0"/>
    <x v="0"/>
    <x v="0"/>
    <x v="0"/>
    <x v="2"/>
    <x v="0"/>
    <x v="0"/>
    <x v="0"/>
    <x v="0"/>
    <x v="1"/>
    <x v="0"/>
    <x v="0"/>
    <s v="RETENCAO OT"/>
  </r>
  <r>
    <x v="0"/>
    <n v="0"/>
    <n v="0"/>
    <n v="0"/>
    <n v="9792"/>
    <x v="2142"/>
    <x v="0"/>
    <x v="1"/>
    <x v="0"/>
    <s v="80.02.10.01"/>
    <x v="16"/>
    <x v="2"/>
    <x v="2"/>
    <s v="Outros"/>
    <s v="80.02.10"/>
    <s v="Outros"/>
    <s v="80.02.10"/>
    <x v="37"/>
    <x v="0"/>
    <x v="1"/>
    <x v="0"/>
    <x v="1"/>
    <x v="2"/>
    <x v="2"/>
    <x v="0"/>
    <x v="10"/>
    <s v="2024-11-22"/>
    <x v="3"/>
    <n v="9792"/>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9391"/>
    <x v="2143"/>
    <x v="0"/>
    <x v="0"/>
    <x v="0"/>
    <s v="03.16.10"/>
    <x v="39"/>
    <x v="0"/>
    <x v="0"/>
    <s v="Delegações Municipais "/>
    <s v="03.16.10"/>
    <s v="Delegações Municipais "/>
    <s v="03.16.10"/>
    <x v="30"/>
    <x v="0"/>
    <x v="0"/>
    <x v="0"/>
    <x v="1"/>
    <x v="0"/>
    <x v="0"/>
    <x v="0"/>
    <x v="11"/>
    <s v="2024-12-16"/>
    <x v="3"/>
    <n v="9391"/>
    <x v="0"/>
    <m/>
    <x v="0"/>
    <m/>
    <x v="2"/>
    <n v="100474696"/>
    <x v="0"/>
    <x v="1"/>
    <s v="Delegações Municipais "/>
    <s v="ORI"/>
    <x v="0"/>
    <m/>
    <x v="0"/>
    <x v="0"/>
    <x v="0"/>
    <x v="0"/>
    <x v="0"/>
    <x v="0"/>
    <x v="0"/>
    <x v="0"/>
    <x v="0"/>
    <x v="0"/>
    <x v="0"/>
    <s v="Delegações Municipais "/>
    <x v="0"/>
    <x v="0"/>
    <x v="0"/>
    <x v="0"/>
    <x v="0"/>
    <x v="0"/>
    <x v="0"/>
    <x v="0"/>
    <x v="0"/>
    <x v="0"/>
    <x v="1"/>
    <x v="0"/>
    <s v="Pagamento de salário referente a 12-2024"/>
  </r>
  <r>
    <x v="0"/>
    <n v="0"/>
    <n v="0"/>
    <n v="0"/>
    <n v="11224"/>
    <x v="2143"/>
    <x v="0"/>
    <x v="0"/>
    <x v="0"/>
    <s v="03.16.10"/>
    <x v="39"/>
    <x v="0"/>
    <x v="0"/>
    <s v="Delegações Municipais "/>
    <s v="03.16.10"/>
    <s v="Delegações Municipais "/>
    <s v="03.16.10"/>
    <x v="30"/>
    <x v="0"/>
    <x v="0"/>
    <x v="0"/>
    <x v="1"/>
    <x v="0"/>
    <x v="0"/>
    <x v="0"/>
    <x v="11"/>
    <s v="2024-12-16"/>
    <x v="3"/>
    <n v="11224"/>
    <x v="0"/>
    <m/>
    <x v="0"/>
    <m/>
    <x v="19"/>
    <n v="100474706"/>
    <x v="0"/>
    <x v="6"/>
    <s v="Delegações Municipais "/>
    <s v="ORI"/>
    <x v="0"/>
    <m/>
    <x v="0"/>
    <x v="0"/>
    <x v="0"/>
    <x v="0"/>
    <x v="0"/>
    <x v="0"/>
    <x v="0"/>
    <x v="0"/>
    <x v="0"/>
    <x v="0"/>
    <x v="0"/>
    <s v="Delegações Municipais "/>
    <x v="0"/>
    <x v="0"/>
    <x v="0"/>
    <x v="0"/>
    <x v="0"/>
    <x v="0"/>
    <x v="0"/>
    <x v="0"/>
    <x v="0"/>
    <x v="0"/>
    <x v="6"/>
    <x v="0"/>
    <s v="Pagamento de salário referente a 12-2024"/>
  </r>
  <r>
    <x v="0"/>
    <n v="0"/>
    <n v="0"/>
    <n v="0"/>
    <n v="119680"/>
    <x v="2143"/>
    <x v="0"/>
    <x v="0"/>
    <x v="0"/>
    <s v="03.16.10"/>
    <x v="39"/>
    <x v="0"/>
    <x v="0"/>
    <s v="Delegações Municipais "/>
    <s v="03.16.10"/>
    <s v="Delegações Municipais "/>
    <s v="03.16.10"/>
    <x v="30"/>
    <x v="0"/>
    <x v="0"/>
    <x v="0"/>
    <x v="1"/>
    <x v="0"/>
    <x v="0"/>
    <x v="0"/>
    <x v="11"/>
    <s v="2024-12-16"/>
    <x v="3"/>
    <n v="119680"/>
    <x v="0"/>
    <m/>
    <x v="0"/>
    <m/>
    <x v="6"/>
    <n v="100474914"/>
    <x v="0"/>
    <x v="0"/>
    <s v="Delegações Municipais "/>
    <s v="ORI"/>
    <x v="0"/>
    <m/>
    <x v="0"/>
    <x v="0"/>
    <x v="0"/>
    <x v="0"/>
    <x v="0"/>
    <x v="0"/>
    <x v="0"/>
    <x v="0"/>
    <x v="0"/>
    <x v="0"/>
    <x v="0"/>
    <s v="Delegações Municipais "/>
    <x v="0"/>
    <x v="0"/>
    <x v="0"/>
    <x v="0"/>
    <x v="0"/>
    <x v="0"/>
    <x v="0"/>
    <x v="0"/>
    <x v="0"/>
    <x v="0"/>
    <x v="0"/>
    <x v="0"/>
    <s v="Pagamento de salário referente a 12-2024"/>
  </r>
  <r>
    <x v="0"/>
    <n v="0"/>
    <n v="0"/>
    <n v="0"/>
    <n v="384"/>
    <x v="2144"/>
    <x v="0"/>
    <x v="0"/>
    <x v="0"/>
    <s v="03.16.11"/>
    <x v="27"/>
    <x v="0"/>
    <x v="0"/>
    <s v="Direcção de Obras"/>
    <s v="03.16.11"/>
    <s v="Direcção de Obras"/>
    <s v="03.16.11"/>
    <x v="28"/>
    <x v="0"/>
    <x v="0"/>
    <x v="0"/>
    <x v="0"/>
    <x v="0"/>
    <x v="0"/>
    <x v="0"/>
    <x v="11"/>
    <s v="2024-12-16"/>
    <x v="3"/>
    <n v="384"/>
    <x v="0"/>
    <m/>
    <x v="0"/>
    <m/>
    <x v="15"/>
    <n v="100479277"/>
    <x v="0"/>
    <x v="2"/>
    <s v="Direcção de Obras"/>
    <s v="ORI"/>
    <x v="0"/>
    <m/>
    <x v="0"/>
    <x v="0"/>
    <x v="0"/>
    <x v="0"/>
    <x v="0"/>
    <x v="0"/>
    <x v="0"/>
    <x v="0"/>
    <x v="0"/>
    <x v="0"/>
    <x v="0"/>
    <s v="Direcção de Obras"/>
    <x v="0"/>
    <x v="0"/>
    <x v="0"/>
    <x v="0"/>
    <x v="0"/>
    <x v="0"/>
    <x v="0"/>
    <x v="0"/>
    <x v="0"/>
    <x v="0"/>
    <x v="2"/>
    <x v="0"/>
    <s v="Pagamento de salário referente a 12-2024"/>
  </r>
  <r>
    <x v="0"/>
    <n v="0"/>
    <n v="0"/>
    <n v="0"/>
    <n v="2337"/>
    <x v="2144"/>
    <x v="0"/>
    <x v="0"/>
    <x v="0"/>
    <s v="03.16.11"/>
    <x v="27"/>
    <x v="0"/>
    <x v="0"/>
    <s v="Direcção de Obras"/>
    <s v="03.16.11"/>
    <s v="Direcção de Obras"/>
    <s v="03.16.11"/>
    <x v="30"/>
    <x v="0"/>
    <x v="0"/>
    <x v="0"/>
    <x v="1"/>
    <x v="0"/>
    <x v="0"/>
    <x v="0"/>
    <x v="11"/>
    <s v="2024-12-16"/>
    <x v="3"/>
    <n v="2337"/>
    <x v="0"/>
    <m/>
    <x v="0"/>
    <m/>
    <x v="15"/>
    <n v="100479277"/>
    <x v="0"/>
    <x v="2"/>
    <s v="Direcção de Obras"/>
    <s v="ORI"/>
    <x v="0"/>
    <m/>
    <x v="0"/>
    <x v="0"/>
    <x v="0"/>
    <x v="0"/>
    <x v="0"/>
    <x v="0"/>
    <x v="0"/>
    <x v="0"/>
    <x v="0"/>
    <x v="0"/>
    <x v="0"/>
    <s v="Direcção de Obras"/>
    <x v="0"/>
    <x v="0"/>
    <x v="0"/>
    <x v="0"/>
    <x v="0"/>
    <x v="0"/>
    <x v="0"/>
    <x v="0"/>
    <x v="0"/>
    <x v="0"/>
    <x v="2"/>
    <x v="0"/>
    <s v="Pagamento de salário referente a 12-2024"/>
  </r>
  <r>
    <x v="0"/>
    <n v="0"/>
    <n v="0"/>
    <n v="0"/>
    <n v="2727"/>
    <x v="2144"/>
    <x v="0"/>
    <x v="0"/>
    <x v="0"/>
    <s v="03.16.11"/>
    <x v="27"/>
    <x v="0"/>
    <x v="0"/>
    <s v="Direcção de Obras"/>
    <s v="03.16.11"/>
    <s v="Direcção de Obras"/>
    <s v="03.16.11"/>
    <x v="48"/>
    <x v="0"/>
    <x v="0"/>
    <x v="0"/>
    <x v="1"/>
    <x v="0"/>
    <x v="0"/>
    <x v="0"/>
    <x v="11"/>
    <s v="2024-12-16"/>
    <x v="3"/>
    <n v="2727"/>
    <x v="0"/>
    <m/>
    <x v="0"/>
    <m/>
    <x v="15"/>
    <n v="100479277"/>
    <x v="0"/>
    <x v="2"/>
    <s v="Direcção de Obras"/>
    <s v="ORI"/>
    <x v="0"/>
    <m/>
    <x v="0"/>
    <x v="0"/>
    <x v="0"/>
    <x v="0"/>
    <x v="0"/>
    <x v="0"/>
    <x v="0"/>
    <x v="0"/>
    <x v="0"/>
    <x v="0"/>
    <x v="0"/>
    <s v="Direcção de Obras"/>
    <x v="0"/>
    <x v="0"/>
    <x v="0"/>
    <x v="0"/>
    <x v="0"/>
    <x v="0"/>
    <x v="0"/>
    <x v="0"/>
    <x v="0"/>
    <x v="0"/>
    <x v="2"/>
    <x v="0"/>
    <s v="Pagamento de salário referente a 12-2024"/>
  </r>
  <r>
    <x v="0"/>
    <n v="0"/>
    <n v="0"/>
    <n v="0"/>
    <n v="2311"/>
    <x v="2144"/>
    <x v="0"/>
    <x v="0"/>
    <x v="0"/>
    <s v="03.16.11"/>
    <x v="27"/>
    <x v="0"/>
    <x v="0"/>
    <s v="Direcção de Obras"/>
    <s v="03.16.11"/>
    <s v="Direcção de Obras"/>
    <s v="03.16.11"/>
    <x v="28"/>
    <x v="0"/>
    <x v="0"/>
    <x v="0"/>
    <x v="0"/>
    <x v="0"/>
    <x v="0"/>
    <x v="0"/>
    <x v="11"/>
    <s v="2024-12-16"/>
    <x v="3"/>
    <n v="2311"/>
    <x v="0"/>
    <m/>
    <x v="0"/>
    <m/>
    <x v="2"/>
    <n v="100474696"/>
    <x v="0"/>
    <x v="1"/>
    <s v="Direcção de Obras"/>
    <s v="ORI"/>
    <x v="0"/>
    <m/>
    <x v="0"/>
    <x v="0"/>
    <x v="0"/>
    <x v="0"/>
    <x v="0"/>
    <x v="0"/>
    <x v="0"/>
    <x v="0"/>
    <x v="0"/>
    <x v="0"/>
    <x v="0"/>
    <s v="Direcção de Obras"/>
    <x v="0"/>
    <x v="0"/>
    <x v="0"/>
    <x v="0"/>
    <x v="0"/>
    <x v="0"/>
    <x v="0"/>
    <x v="0"/>
    <x v="0"/>
    <x v="0"/>
    <x v="1"/>
    <x v="0"/>
    <s v="Pagamento de salário referente a 12-2024"/>
  </r>
  <r>
    <x v="0"/>
    <n v="0"/>
    <n v="0"/>
    <n v="0"/>
    <n v="14056"/>
    <x v="2144"/>
    <x v="0"/>
    <x v="0"/>
    <x v="0"/>
    <s v="03.16.11"/>
    <x v="27"/>
    <x v="0"/>
    <x v="0"/>
    <s v="Direcção de Obras"/>
    <s v="03.16.11"/>
    <s v="Direcção de Obras"/>
    <s v="03.16.11"/>
    <x v="30"/>
    <x v="0"/>
    <x v="0"/>
    <x v="0"/>
    <x v="1"/>
    <x v="0"/>
    <x v="0"/>
    <x v="0"/>
    <x v="11"/>
    <s v="2024-12-16"/>
    <x v="3"/>
    <n v="14056"/>
    <x v="0"/>
    <m/>
    <x v="0"/>
    <m/>
    <x v="2"/>
    <n v="100474696"/>
    <x v="0"/>
    <x v="1"/>
    <s v="Direcção de Obras"/>
    <s v="ORI"/>
    <x v="0"/>
    <m/>
    <x v="0"/>
    <x v="0"/>
    <x v="0"/>
    <x v="0"/>
    <x v="0"/>
    <x v="0"/>
    <x v="0"/>
    <x v="0"/>
    <x v="0"/>
    <x v="0"/>
    <x v="0"/>
    <s v="Direcção de Obras"/>
    <x v="0"/>
    <x v="0"/>
    <x v="0"/>
    <x v="0"/>
    <x v="0"/>
    <x v="0"/>
    <x v="0"/>
    <x v="0"/>
    <x v="0"/>
    <x v="0"/>
    <x v="1"/>
    <x v="0"/>
    <s v="Pagamento de salário referente a 12-2024"/>
  </r>
  <r>
    <x v="0"/>
    <n v="0"/>
    <n v="0"/>
    <n v="0"/>
    <n v="16393"/>
    <x v="2144"/>
    <x v="0"/>
    <x v="0"/>
    <x v="0"/>
    <s v="03.16.11"/>
    <x v="27"/>
    <x v="0"/>
    <x v="0"/>
    <s v="Direcção de Obras"/>
    <s v="03.16.11"/>
    <s v="Direcção de Obras"/>
    <s v="03.16.11"/>
    <x v="48"/>
    <x v="0"/>
    <x v="0"/>
    <x v="0"/>
    <x v="1"/>
    <x v="0"/>
    <x v="0"/>
    <x v="0"/>
    <x v="11"/>
    <s v="2024-12-16"/>
    <x v="3"/>
    <n v="16393"/>
    <x v="0"/>
    <m/>
    <x v="0"/>
    <m/>
    <x v="2"/>
    <n v="100474696"/>
    <x v="0"/>
    <x v="1"/>
    <s v="Direcção de Obras"/>
    <s v="ORI"/>
    <x v="0"/>
    <m/>
    <x v="0"/>
    <x v="0"/>
    <x v="0"/>
    <x v="0"/>
    <x v="0"/>
    <x v="0"/>
    <x v="0"/>
    <x v="0"/>
    <x v="0"/>
    <x v="0"/>
    <x v="0"/>
    <s v="Direcção de Obras"/>
    <x v="0"/>
    <x v="0"/>
    <x v="0"/>
    <x v="0"/>
    <x v="0"/>
    <x v="0"/>
    <x v="0"/>
    <x v="0"/>
    <x v="0"/>
    <x v="0"/>
    <x v="1"/>
    <x v="0"/>
    <s v="Pagamento de salário referente a 12-2024"/>
  </r>
  <r>
    <x v="0"/>
    <n v="0"/>
    <n v="0"/>
    <n v="0"/>
    <n v="635"/>
    <x v="2144"/>
    <x v="0"/>
    <x v="0"/>
    <x v="0"/>
    <s v="03.16.11"/>
    <x v="27"/>
    <x v="0"/>
    <x v="0"/>
    <s v="Direcção de Obras"/>
    <s v="03.16.11"/>
    <s v="Direcção de Obras"/>
    <s v="03.16.11"/>
    <x v="28"/>
    <x v="0"/>
    <x v="0"/>
    <x v="0"/>
    <x v="0"/>
    <x v="0"/>
    <x v="0"/>
    <x v="0"/>
    <x v="11"/>
    <s v="2024-12-16"/>
    <x v="3"/>
    <n v="635"/>
    <x v="0"/>
    <m/>
    <x v="0"/>
    <m/>
    <x v="67"/>
    <n v="100474708"/>
    <x v="0"/>
    <x v="7"/>
    <s v="Direcção de Obras"/>
    <s v="ORI"/>
    <x v="0"/>
    <m/>
    <x v="0"/>
    <x v="0"/>
    <x v="0"/>
    <x v="0"/>
    <x v="0"/>
    <x v="0"/>
    <x v="0"/>
    <x v="0"/>
    <x v="0"/>
    <x v="0"/>
    <x v="0"/>
    <s v="Direcção de Obras"/>
    <x v="0"/>
    <x v="0"/>
    <x v="0"/>
    <x v="0"/>
    <x v="0"/>
    <x v="0"/>
    <x v="0"/>
    <x v="0"/>
    <x v="0"/>
    <x v="0"/>
    <x v="7"/>
    <x v="0"/>
    <s v="Pagamento de salário referente a 12-2024"/>
  </r>
  <r>
    <x v="0"/>
    <n v="0"/>
    <n v="0"/>
    <n v="0"/>
    <n v="3861"/>
    <x v="2144"/>
    <x v="0"/>
    <x v="0"/>
    <x v="0"/>
    <s v="03.16.11"/>
    <x v="27"/>
    <x v="0"/>
    <x v="0"/>
    <s v="Direcção de Obras"/>
    <s v="03.16.11"/>
    <s v="Direcção de Obras"/>
    <s v="03.16.11"/>
    <x v="30"/>
    <x v="0"/>
    <x v="0"/>
    <x v="0"/>
    <x v="1"/>
    <x v="0"/>
    <x v="0"/>
    <x v="0"/>
    <x v="11"/>
    <s v="2024-12-16"/>
    <x v="3"/>
    <n v="3861"/>
    <x v="0"/>
    <m/>
    <x v="0"/>
    <m/>
    <x v="67"/>
    <n v="100474708"/>
    <x v="0"/>
    <x v="7"/>
    <s v="Direcção de Obras"/>
    <s v="ORI"/>
    <x v="0"/>
    <m/>
    <x v="0"/>
    <x v="0"/>
    <x v="0"/>
    <x v="0"/>
    <x v="0"/>
    <x v="0"/>
    <x v="0"/>
    <x v="0"/>
    <x v="0"/>
    <x v="0"/>
    <x v="0"/>
    <s v="Direcção de Obras"/>
    <x v="0"/>
    <x v="0"/>
    <x v="0"/>
    <x v="0"/>
    <x v="0"/>
    <x v="0"/>
    <x v="0"/>
    <x v="0"/>
    <x v="0"/>
    <x v="0"/>
    <x v="7"/>
    <x v="0"/>
    <s v="Pagamento de salário referente a 12-2024"/>
  </r>
  <r>
    <x v="0"/>
    <n v="0"/>
    <n v="0"/>
    <n v="0"/>
    <n v="4504"/>
    <x v="2144"/>
    <x v="0"/>
    <x v="0"/>
    <x v="0"/>
    <s v="03.16.11"/>
    <x v="27"/>
    <x v="0"/>
    <x v="0"/>
    <s v="Direcção de Obras"/>
    <s v="03.16.11"/>
    <s v="Direcção de Obras"/>
    <s v="03.16.11"/>
    <x v="48"/>
    <x v="0"/>
    <x v="0"/>
    <x v="0"/>
    <x v="1"/>
    <x v="0"/>
    <x v="0"/>
    <x v="0"/>
    <x v="11"/>
    <s v="2024-12-16"/>
    <x v="3"/>
    <n v="4504"/>
    <x v="0"/>
    <m/>
    <x v="0"/>
    <m/>
    <x v="67"/>
    <n v="100474708"/>
    <x v="0"/>
    <x v="7"/>
    <s v="Direcção de Obras"/>
    <s v="ORI"/>
    <x v="0"/>
    <m/>
    <x v="0"/>
    <x v="0"/>
    <x v="0"/>
    <x v="0"/>
    <x v="0"/>
    <x v="0"/>
    <x v="0"/>
    <x v="0"/>
    <x v="0"/>
    <x v="0"/>
    <x v="0"/>
    <s v="Direcção de Obras"/>
    <x v="0"/>
    <x v="0"/>
    <x v="0"/>
    <x v="0"/>
    <x v="0"/>
    <x v="0"/>
    <x v="0"/>
    <x v="0"/>
    <x v="0"/>
    <x v="0"/>
    <x v="7"/>
    <x v="0"/>
    <s v="Pagamento de salário referente a 12-2024"/>
  </r>
  <r>
    <x v="0"/>
    <n v="0"/>
    <n v="0"/>
    <n v="0"/>
    <n v="73"/>
    <x v="2144"/>
    <x v="0"/>
    <x v="0"/>
    <x v="0"/>
    <s v="03.16.11"/>
    <x v="27"/>
    <x v="0"/>
    <x v="0"/>
    <s v="Direcção de Obras"/>
    <s v="03.16.11"/>
    <s v="Direcção de Obras"/>
    <s v="03.16.11"/>
    <x v="28"/>
    <x v="0"/>
    <x v="0"/>
    <x v="0"/>
    <x v="0"/>
    <x v="0"/>
    <x v="0"/>
    <x v="0"/>
    <x v="11"/>
    <s v="2024-12-16"/>
    <x v="3"/>
    <n v="73"/>
    <x v="0"/>
    <m/>
    <x v="0"/>
    <m/>
    <x v="18"/>
    <n v="100478987"/>
    <x v="0"/>
    <x v="5"/>
    <s v="Direcção de Obras"/>
    <s v="ORI"/>
    <x v="0"/>
    <m/>
    <x v="0"/>
    <x v="0"/>
    <x v="0"/>
    <x v="0"/>
    <x v="0"/>
    <x v="0"/>
    <x v="0"/>
    <x v="0"/>
    <x v="0"/>
    <x v="0"/>
    <x v="0"/>
    <s v="Direcção de Obras"/>
    <x v="0"/>
    <x v="0"/>
    <x v="0"/>
    <x v="0"/>
    <x v="0"/>
    <x v="0"/>
    <x v="0"/>
    <x v="0"/>
    <x v="0"/>
    <x v="0"/>
    <x v="5"/>
    <x v="0"/>
    <s v="Pagamento de salário referente a 12-2024"/>
  </r>
  <r>
    <x v="0"/>
    <n v="0"/>
    <n v="0"/>
    <n v="0"/>
    <n v="446"/>
    <x v="2144"/>
    <x v="0"/>
    <x v="0"/>
    <x v="0"/>
    <s v="03.16.11"/>
    <x v="27"/>
    <x v="0"/>
    <x v="0"/>
    <s v="Direcção de Obras"/>
    <s v="03.16.11"/>
    <s v="Direcção de Obras"/>
    <s v="03.16.11"/>
    <x v="30"/>
    <x v="0"/>
    <x v="0"/>
    <x v="0"/>
    <x v="1"/>
    <x v="0"/>
    <x v="0"/>
    <x v="0"/>
    <x v="11"/>
    <s v="2024-12-16"/>
    <x v="3"/>
    <n v="446"/>
    <x v="0"/>
    <m/>
    <x v="0"/>
    <m/>
    <x v="18"/>
    <n v="100478987"/>
    <x v="0"/>
    <x v="5"/>
    <s v="Direcção de Obras"/>
    <s v="ORI"/>
    <x v="0"/>
    <m/>
    <x v="0"/>
    <x v="0"/>
    <x v="0"/>
    <x v="0"/>
    <x v="0"/>
    <x v="0"/>
    <x v="0"/>
    <x v="0"/>
    <x v="0"/>
    <x v="0"/>
    <x v="0"/>
    <s v="Direcção de Obras"/>
    <x v="0"/>
    <x v="0"/>
    <x v="0"/>
    <x v="0"/>
    <x v="0"/>
    <x v="0"/>
    <x v="0"/>
    <x v="0"/>
    <x v="0"/>
    <x v="0"/>
    <x v="5"/>
    <x v="0"/>
    <s v="Pagamento de salário referente a 12-2024"/>
  </r>
  <r>
    <x v="0"/>
    <n v="0"/>
    <n v="0"/>
    <n v="0"/>
    <n v="521"/>
    <x v="2144"/>
    <x v="0"/>
    <x v="0"/>
    <x v="0"/>
    <s v="03.16.11"/>
    <x v="27"/>
    <x v="0"/>
    <x v="0"/>
    <s v="Direcção de Obras"/>
    <s v="03.16.11"/>
    <s v="Direcção de Obras"/>
    <s v="03.16.11"/>
    <x v="48"/>
    <x v="0"/>
    <x v="0"/>
    <x v="0"/>
    <x v="1"/>
    <x v="0"/>
    <x v="0"/>
    <x v="0"/>
    <x v="11"/>
    <s v="2024-12-16"/>
    <x v="3"/>
    <n v="521"/>
    <x v="0"/>
    <m/>
    <x v="0"/>
    <m/>
    <x v="18"/>
    <n v="100478987"/>
    <x v="0"/>
    <x v="5"/>
    <s v="Direcção de Obras"/>
    <s v="ORI"/>
    <x v="0"/>
    <m/>
    <x v="0"/>
    <x v="0"/>
    <x v="0"/>
    <x v="0"/>
    <x v="0"/>
    <x v="0"/>
    <x v="0"/>
    <x v="0"/>
    <x v="0"/>
    <x v="0"/>
    <x v="0"/>
    <s v="Direcção de Obras"/>
    <x v="0"/>
    <x v="0"/>
    <x v="0"/>
    <x v="0"/>
    <x v="0"/>
    <x v="0"/>
    <x v="0"/>
    <x v="0"/>
    <x v="0"/>
    <x v="0"/>
    <x v="5"/>
    <x v="0"/>
    <s v="Pagamento de salário referente a 12-2024"/>
  </r>
  <r>
    <x v="0"/>
    <n v="0"/>
    <n v="0"/>
    <n v="0"/>
    <n v="3509"/>
    <x v="2144"/>
    <x v="0"/>
    <x v="0"/>
    <x v="0"/>
    <s v="03.16.11"/>
    <x v="27"/>
    <x v="0"/>
    <x v="0"/>
    <s v="Direcção de Obras"/>
    <s v="03.16.11"/>
    <s v="Direcção de Obras"/>
    <s v="03.16.11"/>
    <x v="28"/>
    <x v="0"/>
    <x v="0"/>
    <x v="0"/>
    <x v="0"/>
    <x v="0"/>
    <x v="0"/>
    <x v="0"/>
    <x v="11"/>
    <s v="2024-12-16"/>
    <x v="3"/>
    <n v="3509"/>
    <x v="0"/>
    <m/>
    <x v="0"/>
    <m/>
    <x v="19"/>
    <n v="100474706"/>
    <x v="0"/>
    <x v="6"/>
    <s v="Direcção de Obras"/>
    <s v="ORI"/>
    <x v="0"/>
    <m/>
    <x v="0"/>
    <x v="0"/>
    <x v="0"/>
    <x v="0"/>
    <x v="0"/>
    <x v="0"/>
    <x v="0"/>
    <x v="0"/>
    <x v="0"/>
    <x v="0"/>
    <x v="0"/>
    <s v="Direcção de Obras"/>
    <x v="0"/>
    <x v="0"/>
    <x v="0"/>
    <x v="0"/>
    <x v="0"/>
    <x v="0"/>
    <x v="0"/>
    <x v="0"/>
    <x v="0"/>
    <x v="0"/>
    <x v="6"/>
    <x v="0"/>
    <s v="Pagamento de salário referente a 12-2024"/>
  </r>
  <r>
    <x v="0"/>
    <n v="0"/>
    <n v="0"/>
    <n v="0"/>
    <n v="21339"/>
    <x v="2144"/>
    <x v="0"/>
    <x v="0"/>
    <x v="0"/>
    <s v="03.16.11"/>
    <x v="27"/>
    <x v="0"/>
    <x v="0"/>
    <s v="Direcção de Obras"/>
    <s v="03.16.11"/>
    <s v="Direcção de Obras"/>
    <s v="03.16.11"/>
    <x v="30"/>
    <x v="0"/>
    <x v="0"/>
    <x v="0"/>
    <x v="1"/>
    <x v="0"/>
    <x v="0"/>
    <x v="0"/>
    <x v="11"/>
    <s v="2024-12-16"/>
    <x v="3"/>
    <n v="21339"/>
    <x v="0"/>
    <m/>
    <x v="0"/>
    <m/>
    <x v="19"/>
    <n v="100474706"/>
    <x v="0"/>
    <x v="6"/>
    <s v="Direcção de Obras"/>
    <s v="ORI"/>
    <x v="0"/>
    <m/>
    <x v="0"/>
    <x v="0"/>
    <x v="0"/>
    <x v="0"/>
    <x v="0"/>
    <x v="0"/>
    <x v="0"/>
    <x v="0"/>
    <x v="0"/>
    <x v="0"/>
    <x v="0"/>
    <s v="Direcção de Obras"/>
    <x v="0"/>
    <x v="0"/>
    <x v="0"/>
    <x v="0"/>
    <x v="0"/>
    <x v="0"/>
    <x v="0"/>
    <x v="0"/>
    <x v="0"/>
    <x v="0"/>
    <x v="6"/>
    <x v="0"/>
    <s v="Pagamento de salário referente a 12-2024"/>
  </r>
  <r>
    <x v="0"/>
    <n v="0"/>
    <n v="0"/>
    <n v="0"/>
    <n v="24885"/>
    <x v="2144"/>
    <x v="0"/>
    <x v="0"/>
    <x v="0"/>
    <s v="03.16.11"/>
    <x v="27"/>
    <x v="0"/>
    <x v="0"/>
    <s v="Direcção de Obras"/>
    <s v="03.16.11"/>
    <s v="Direcção de Obras"/>
    <s v="03.16.11"/>
    <x v="48"/>
    <x v="0"/>
    <x v="0"/>
    <x v="0"/>
    <x v="1"/>
    <x v="0"/>
    <x v="0"/>
    <x v="0"/>
    <x v="11"/>
    <s v="2024-12-16"/>
    <x v="3"/>
    <n v="24885"/>
    <x v="0"/>
    <m/>
    <x v="0"/>
    <m/>
    <x v="19"/>
    <n v="100474706"/>
    <x v="0"/>
    <x v="6"/>
    <s v="Direcção de Obras"/>
    <s v="ORI"/>
    <x v="0"/>
    <m/>
    <x v="0"/>
    <x v="0"/>
    <x v="0"/>
    <x v="0"/>
    <x v="0"/>
    <x v="0"/>
    <x v="0"/>
    <x v="0"/>
    <x v="0"/>
    <x v="0"/>
    <x v="0"/>
    <s v="Direcção de Obras"/>
    <x v="0"/>
    <x v="0"/>
    <x v="0"/>
    <x v="0"/>
    <x v="0"/>
    <x v="0"/>
    <x v="0"/>
    <x v="0"/>
    <x v="0"/>
    <x v="0"/>
    <x v="6"/>
    <x v="0"/>
    <s v="Pagamento de salário referente a 12-2024"/>
  </r>
  <r>
    <x v="0"/>
    <n v="0"/>
    <n v="0"/>
    <n v="0"/>
    <n v="40287"/>
    <x v="2144"/>
    <x v="0"/>
    <x v="0"/>
    <x v="0"/>
    <s v="03.16.11"/>
    <x v="27"/>
    <x v="0"/>
    <x v="0"/>
    <s v="Direcção de Obras"/>
    <s v="03.16.11"/>
    <s v="Direcção de Obras"/>
    <s v="03.16.11"/>
    <x v="28"/>
    <x v="0"/>
    <x v="0"/>
    <x v="0"/>
    <x v="0"/>
    <x v="0"/>
    <x v="0"/>
    <x v="0"/>
    <x v="11"/>
    <s v="2024-12-16"/>
    <x v="3"/>
    <n v="40287"/>
    <x v="0"/>
    <m/>
    <x v="0"/>
    <m/>
    <x v="6"/>
    <n v="100474914"/>
    <x v="0"/>
    <x v="0"/>
    <s v="Direcção de Obras"/>
    <s v="ORI"/>
    <x v="0"/>
    <m/>
    <x v="0"/>
    <x v="0"/>
    <x v="0"/>
    <x v="0"/>
    <x v="0"/>
    <x v="0"/>
    <x v="0"/>
    <x v="0"/>
    <x v="0"/>
    <x v="0"/>
    <x v="0"/>
    <s v="Direcção de Obras"/>
    <x v="0"/>
    <x v="0"/>
    <x v="0"/>
    <x v="0"/>
    <x v="0"/>
    <x v="0"/>
    <x v="0"/>
    <x v="0"/>
    <x v="0"/>
    <x v="0"/>
    <x v="0"/>
    <x v="0"/>
    <s v="Pagamento de salário referente a 12-2024"/>
  </r>
  <r>
    <x v="0"/>
    <n v="0"/>
    <n v="0"/>
    <n v="0"/>
    <n v="244961"/>
    <x v="2144"/>
    <x v="0"/>
    <x v="0"/>
    <x v="0"/>
    <s v="03.16.11"/>
    <x v="27"/>
    <x v="0"/>
    <x v="0"/>
    <s v="Direcção de Obras"/>
    <s v="03.16.11"/>
    <s v="Direcção de Obras"/>
    <s v="03.16.11"/>
    <x v="30"/>
    <x v="0"/>
    <x v="0"/>
    <x v="0"/>
    <x v="1"/>
    <x v="0"/>
    <x v="0"/>
    <x v="0"/>
    <x v="11"/>
    <s v="2024-12-16"/>
    <x v="3"/>
    <n v="244961"/>
    <x v="0"/>
    <m/>
    <x v="0"/>
    <m/>
    <x v="6"/>
    <n v="100474914"/>
    <x v="0"/>
    <x v="0"/>
    <s v="Direcção de Obras"/>
    <s v="ORI"/>
    <x v="0"/>
    <m/>
    <x v="0"/>
    <x v="0"/>
    <x v="0"/>
    <x v="0"/>
    <x v="0"/>
    <x v="0"/>
    <x v="0"/>
    <x v="0"/>
    <x v="0"/>
    <x v="0"/>
    <x v="0"/>
    <s v="Direcção de Obras"/>
    <x v="0"/>
    <x v="0"/>
    <x v="0"/>
    <x v="0"/>
    <x v="0"/>
    <x v="0"/>
    <x v="0"/>
    <x v="0"/>
    <x v="0"/>
    <x v="0"/>
    <x v="0"/>
    <x v="0"/>
    <s v="Pagamento de salário referente a 12-2024"/>
  </r>
  <r>
    <x v="0"/>
    <n v="0"/>
    <n v="0"/>
    <n v="0"/>
    <n v="285632"/>
    <x v="2144"/>
    <x v="0"/>
    <x v="0"/>
    <x v="0"/>
    <s v="03.16.11"/>
    <x v="27"/>
    <x v="0"/>
    <x v="0"/>
    <s v="Direcção de Obras"/>
    <s v="03.16.11"/>
    <s v="Direcção de Obras"/>
    <s v="03.16.11"/>
    <x v="48"/>
    <x v="0"/>
    <x v="0"/>
    <x v="0"/>
    <x v="1"/>
    <x v="0"/>
    <x v="0"/>
    <x v="0"/>
    <x v="11"/>
    <s v="2024-12-16"/>
    <x v="3"/>
    <n v="285632"/>
    <x v="0"/>
    <m/>
    <x v="0"/>
    <m/>
    <x v="6"/>
    <n v="100474914"/>
    <x v="0"/>
    <x v="0"/>
    <s v="Direcção de Obras"/>
    <s v="ORI"/>
    <x v="0"/>
    <m/>
    <x v="0"/>
    <x v="0"/>
    <x v="0"/>
    <x v="0"/>
    <x v="0"/>
    <x v="0"/>
    <x v="0"/>
    <x v="0"/>
    <x v="0"/>
    <x v="0"/>
    <x v="0"/>
    <s v="Direcção de Obras"/>
    <x v="0"/>
    <x v="0"/>
    <x v="0"/>
    <x v="0"/>
    <x v="0"/>
    <x v="0"/>
    <x v="0"/>
    <x v="0"/>
    <x v="0"/>
    <x v="0"/>
    <x v="0"/>
    <x v="0"/>
    <s v="Pagamento de salário referente a 12-2024"/>
  </r>
  <r>
    <x v="0"/>
    <n v="0"/>
    <n v="0"/>
    <n v="0"/>
    <n v="769"/>
    <x v="2145"/>
    <x v="0"/>
    <x v="0"/>
    <x v="0"/>
    <s v="03.16.12"/>
    <x v="40"/>
    <x v="0"/>
    <x v="0"/>
    <s v="Direcção de Urbanismo"/>
    <s v="03.16.12"/>
    <s v="Direcção de Urbanismo"/>
    <s v="03.16.12"/>
    <x v="31"/>
    <x v="0"/>
    <x v="0"/>
    <x v="1"/>
    <x v="0"/>
    <x v="0"/>
    <x v="0"/>
    <x v="0"/>
    <x v="11"/>
    <s v="2024-12-16"/>
    <x v="3"/>
    <n v="769"/>
    <x v="0"/>
    <m/>
    <x v="0"/>
    <m/>
    <x v="19"/>
    <n v="100474706"/>
    <x v="0"/>
    <x v="6"/>
    <s v="Direcção de Urbanismo"/>
    <s v="ORI"/>
    <x v="0"/>
    <m/>
    <x v="0"/>
    <x v="0"/>
    <x v="0"/>
    <x v="0"/>
    <x v="0"/>
    <x v="0"/>
    <x v="0"/>
    <x v="0"/>
    <x v="0"/>
    <x v="0"/>
    <x v="0"/>
    <s v="Direcção de Urbanismo"/>
    <x v="0"/>
    <x v="0"/>
    <x v="0"/>
    <x v="0"/>
    <x v="0"/>
    <x v="0"/>
    <x v="0"/>
    <x v="0"/>
    <x v="0"/>
    <x v="0"/>
    <x v="6"/>
    <x v="0"/>
    <s v="Pagamento de salário referente a 12-2024"/>
  </r>
  <r>
    <x v="0"/>
    <n v="0"/>
    <n v="0"/>
    <n v="0"/>
    <n v="481"/>
    <x v="2145"/>
    <x v="0"/>
    <x v="0"/>
    <x v="0"/>
    <s v="03.16.12"/>
    <x v="40"/>
    <x v="0"/>
    <x v="0"/>
    <s v="Direcção de Urbanismo"/>
    <s v="03.16.12"/>
    <s v="Direcção de Urbanismo"/>
    <s v="03.16.12"/>
    <x v="60"/>
    <x v="0"/>
    <x v="0"/>
    <x v="0"/>
    <x v="0"/>
    <x v="0"/>
    <x v="0"/>
    <x v="0"/>
    <x v="11"/>
    <s v="2024-12-16"/>
    <x v="3"/>
    <n v="481"/>
    <x v="0"/>
    <m/>
    <x v="0"/>
    <m/>
    <x v="19"/>
    <n v="100474706"/>
    <x v="0"/>
    <x v="6"/>
    <s v="Direcção de Urbanismo"/>
    <s v="ORI"/>
    <x v="0"/>
    <m/>
    <x v="0"/>
    <x v="0"/>
    <x v="0"/>
    <x v="0"/>
    <x v="0"/>
    <x v="0"/>
    <x v="0"/>
    <x v="0"/>
    <x v="0"/>
    <x v="0"/>
    <x v="0"/>
    <s v="Direcção de Urbanismo"/>
    <x v="0"/>
    <x v="0"/>
    <x v="0"/>
    <x v="0"/>
    <x v="0"/>
    <x v="0"/>
    <x v="0"/>
    <x v="0"/>
    <x v="0"/>
    <x v="0"/>
    <x v="6"/>
    <x v="0"/>
    <s v="Pagamento de salário referente a 12-2024"/>
  </r>
  <r>
    <x v="0"/>
    <n v="0"/>
    <n v="0"/>
    <n v="0"/>
    <n v="4590"/>
    <x v="2145"/>
    <x v="0"/>
    <x v="0"/>
    <x v="0"/>
    <s v="03.16.12"/>
    <x v="40"/>
    <x v="0"/>
    <x v="0"/>
    <s v="Direcção de Urbanismo"/>
    <s v="03.16.12"/>
    <s v="Direcção de Urbanismo"/>
    <s v="03.16.12"/>
    <x v="30"/>
    <x v="0"/>
    <x v="0"/>
    <x v="0"/>
    <x v="1"/>
    <x v="0"/>
    <x v="0"/>
    <x v="0"/>
    <x v="11"/>
    <s v="2024-12-16"/>
    <x v="3"/>
    <n v="4590"/>
    <x v="0"/>
    <m/>
    <x v="0"/>
    <m/>
    <x v="19"/>
    <n v="100474706"/>
    <x v="0"/>
    <x v="6"/>
    <s v="Direcção de Urbanismo"/>
    <s v="ORI"/>
    <x v="0"/>
    <m/>
    <x v="0"/>
    <x v="0"/>
    <x v="0"/>
    <x v="0"/>
    <x v="0"/>
    <x v="0"/>
    <x v="0"/>
    <x v="0"/>
    <x v="0"/>
    <x v="0"/>
    <x v="0"/>
    <s v="Direcção de Urbanismo"/>
    <x v="0"/>
    <x v="0"/>
    <x v="0"/>
    <x v="0"/>
    <x v="0"/>
    <x v="0"/>
    <x v="0"/>
    <x v="0"/>
    <x v="0"/>
    <x v="0"/>
    <x v="6"/>
    <x v="0"/>
    <s v="Pagamento de salário referente a 12-2024"/>
  </r>
  <r>
    <x v="0"/>
    <n v="0"/>
    <n v="0"/>
    <n v="0"/>
    <n v="11471"/>
    <x v="2145"/>
    <x v="0"/>
    <x v="0"/>
    <x v="0"/>
    <s v="03.16.12"/>
    <x v="40"/>
    <x v="0"/>
    <x v="0"/>
    <s v="Direcção de Urbanismo"/>
    <s v="03.16.12"/>
    <s v="Direcção de Urbanismo"/>
    <s v="03.16.12"/>
    <x v="31"/>
    <x v="0"/>
    <x v="0"/>
    <x v="1"/>
    <x v="0"/>
    <x v="0"/>
    <x v="0"/>
    <x v="0"/>
    <x v="11"/>
    <s v="2024-12-16"/>
    <x v="3"/>
    <n v="11471"/>
    <x v="0"/>
    <m/>
    <x v="0"/>
    <m/>
    <x v="6"/>
    <n v="100474914"/>
    <x v="0"/>
    <x v="0"/>
    <s v="Direcção de Urbanismo"/>
    <s v="ORI"/>
    <x v="0"/>
    <m/>
    <x v="0"/>
    <x v="0"/>
    <x v="0"/>
    <x v="0"/>
    <x v="0"/>
    <x v="0"/>
    <x v="0"/>
    <x v="0"/>
    <x v="0"/>
    <x v="0"/>
    <x v="0"/>
    <s v="Direcção de Urbanismo"/>
    <x v="0"/>
    <x v="0"/>
    <x v="0"/>
    <x v="0"/>
    <x v="0"/>
    <x v="0"/>
    <x v="0"/>
    <x v="0"/>
    <x v="0"/>
    <x v="0"/>
    <x v="0"/>
    <x v="0"/>
    <s v="Pagamento de salário referente a 12-2024"/>
  </r>
  <r>
    <x v="0"/>
    <n v="0"/>
    <n v="0"/>
    <n v="0"/>
    <n v="7186"/>
    <x v="2145"/>
    <x v="0"/>
    <x v="0"/>
    <x v="0"/>
    <s v="03.16.12"/>
    <x v="40"/>
    <x v="0"/>
    <x v="0"/>
    <s v="Direcção de Urbanismo"/>
    <s v="03.16.12"/>
    <s v="Direcção de Urbanismo"/>
    <s v="03.16.12"/>
    <x v="60"/>
    <x v="0"/>
    <x v="0"/>
    <x v="0"/>
    <x v="0"/>
    <x v="0"/>
    <x v="0"/>
    <x v="0"/>
    <x v="11"/>
    <s v="2024-12-16"/>
    <x v="3"/>
    <n v="7186"/>
    <x v="0"/>
    <m/>
    <x v="0"/>
    <m/>
    <x v="6"/>
    <n v="100474914"/>
    <x v="0"/>
    <x v="0"/>
    <s v="Direcção de Urbanismo"/>
    <s v="ORI"/>
    <x v="0"/>
    <m/>
    <x v="0"/>
    <x v="0"/>
    <x v="0"/>
    <x v="0"/>
    <x v="0"/>
    <x v="0"/>
    <x v="0"/>
    <x v="0"/>
    <x v="0"/>
    <x v="0"/>
    <x v="0"/>
    <s v="Direcção de Urbanismo"/>
    <x v="0"/>
    <x v="0"/>
    <x v="0"/>
    <x v="0"/>
    <x v="0"/>
    <x v="0"/>
    <x v="0"/>
    <x v="0"/>
    <x v="0"/>
    <x v="0"/>
    <x v="0"/>
    <x v="0"/>
    <s v="Pagamento de salário referente a 12-2024"/>
  </r>
  <r>
    <x v="0"/>
    <n v="0"/>
    <n v="0"/>
    <n v="0"/>
    <n v="68410"/>
    <x v="2145"/>
    <x v="0"/>
    <x v="0"/>
    <x v="0"/>
    <s v="03.16.12"/>
    <x v="40"/>
    <x v="0"/>
    <x v="0"/>
    <s v="Direcção de Urbanismo"/>
    <s v="03.16.12"/>
    <s v="Direcção de Urbanismo"/>
    <s v="03.16.12"/>
    <x v="30"/>
    <x v="0"/>
    <x v="0"/>
    <x v="0"/>
    <x v="1"/>
    <x v="0"/>
    <x v="0"/>
    <x v="0"/>
    <x v="11"/>
    <s v="2024-12-16"/>
    <x v="3"/>
    <n v="68410"/>
    <x v="0"/>
    <m/>
    <x v="0"/>
    <m/>
    <x v="6"/>
    <n v="100474914"/>
    <x v="0"/>
    <x v="0"/>
    <s v="Direcção de Urbanismo"/>
    <s v="ORI"/>
    <x v="0"/>
    <m/>
    <x v="0"/>
    <x v="0"/>
    <x v="0"/>
    <x v="0"/>
    <x v="0"/>
    <x v="0"/>
    <x v="0"/>
    <x v="0"/>
    <x v="0"/>
    <x v="0"/>
    <x v="0"/>
    <s v="Direcção de Urbanismo"/>
    <x v="0"/>
    <x v="0"/>
    <x v="0"/>
    <x v="0"/>
    <x v="0"/>
    <x v="0"/>
    <x v="0"/>
    <x v="0"/>
    <x v="0"/>
    <x v="0"/>
    <x v="0"/>
    <x v="0"/>
    <s v="Pagamento de salário referente a 12-2024"/>
  </r>
  <r>
    <x v="0"/>
    <n v="0"/>
    <n v="0"/>
    <n v="0"/>
    <n v="10834"/>
    <x v="2146"/>
    <x v="0"/>
    <x v="0"/>
    <x v="0"/>
    <s v="03.16.13"/>
    <x v="41"/>
    <x v="0"/>
    <x v="0"/>
    <s v="Unidade Gestão de Aquisições"/>
    <s v="03.16.13"/>
    <s v="Unidade Gestão de Aquisições"/>
    <s v="03.16.13"/>
    <x v="30"/>
    <x v="0"/>
    <x v="0"/>
    <x v="0"/>
    <x v="1"/>
    <x v="0"/>
    <x v="0"/>
    <x v="0"/>
    <x v="11"/>
    <s v="2024-12-16"/>
    <x v="3"/>
    <n v="10834"/>
    <x v="0"/>
    <m/>
    <x v="0"/>
    <m/>
    <x v="2"/>
    <n v="100474696"/>
    <x v="0"/>
    <x v="1"/>
    <s v="Unidade Gestão de Aquisições"/>
    <s v="ORI"/>
    <x v="0"/>
    <s v="UGA"/>
    <x v="0"/>
    <x v="0"/>
    <x v="0"/>
    <x v="0"/>
    <x v="0"/>
    <x v="0"/>
    <x v="0"/>
    <x v="0"/>
    <x v="0"/>
    <x v="0"/>
    <x v="0"/>
    <s v="Unidade Gestão de Aquisições"/>
    <x v="0"/>
    <x v="0"/>
    <x v="0"/>
    <x v="0"/>
    <x v="0"/>
    <x v="0"/>
    <x v="0"/>
    <x v="0"/>
    <x v="0"/>
    <x v="0"/>
    <x v="1"/>
    <x v="0"/>
    <s v="Pagamento de salário referente a 12-2024"/>
  </r>
  <r>
    <x v="0"/>
    <n v="0"/>
    <n v="0"/>
    <n v="0"/>
    <n v="8213"/>
    <x v="2146"/>
    <x v="0"/>
    <x v="0"/>
    <x v="0"/>
    <s v="03.16.13"/>
    <x v="41"/>
    <x v="0"/>
    <x v="0"/>
    <s v="Unidade Gestão de Aquisições"/>
    <s v="03.16.13"/>
    <s v="Unidade Gestão de Aquisições"/>
    <s v="03.16.13"/>
    <x v="30"/>
    <x v="0"/>
    <x v="0"/>
    <x v="0"/>
    <x v="1"/>
    <x v="0"/>
    <x v="0"/>
    <x v="0"/>
    <x v="11"/>
    <s v="2024-12-16"/>
    <x v="3"/>
    <n v="8213"/>
    <x v="0"/>
    <m/>
    <x v="0"/>
    <m/>
    <x v="19"/>
    <n v="100474706"/>
    <x v="0"/>
    <x v="6"/>
    <s v="Unidade Gestão de Aquisições"/>
    <s v="ORI"/>
    <x v="0"/>
    <s v="UGA"/>
    <x v="0"/>
    <x v="0"/>
    <x v="0"/>
    <x v="0"/>
    <x v="0"/>
    <x v="0"/>
    <x v="0"/>
    <x v="0"/>
    <x v="0"/>
    <x v="0"/>
    <x v="0"/>
    <s v="Unidade Gestão de Aquisições"/>
    <x v="0"/>
    <x v="0"/>
    <x v="0"/>
    <x v="0"/>
    <x v="0"/>
    <x v="0"/>
    <x v="0"/>
    <x v="0"/>
    <x v="0"/>
    <x v="0"/>
    <x v="6"/>
    <x v="0"/>
    <s v="Pagamento de salário referente a 12-2024"/>
  </r>
  <r>
    <x v="0"/>
    <n v="0"/>
    <n v="0"/>
    <n v="0"/>
    <n v="83615"/>
    <x v="2146"/>
    <x v="0"/>
    <x v="0"/>
    <x v="0"/>
    <s v="03.16.13"/>
    <x v="41"/>
    <x v="0"/>
    <x v="0"/>
    <s v="Unidade Gestão de Aquisições"/>
    <s v="03.16.13"/>
    <s v="Unidade Gestão de Aquisições"/>
    <s v="03.16.13"/>
    <x v="30"/>
    <x v="0"/>
    <x v="0"/>
    <x v="0"/>
    <x v="1"/>
    <x v="0"/>
    <x v="0"/>
    <x v="0"/>
    <x v="11"/>
    <s v="2024-12-16"/>
    <x v="3"/>
    <n v="83615"/>
    <x v="0"/>
    <m/>
    <x v="0"/>
    <m/>
    <x v="6"/>
    <n v="100474914"/>
    <x v="0"/>
    <x v="0"/>
    <s v="Unidade Gestão de Aquisições"/>
    <s v="ORI"/>
    <x v="0"/>
    <s v="UGA"/>
    <x v="0"/>
    <x v="0"/>
    <x v="0"/>
    <x v="0"/>
    <x v="0"/>
    <x v="0"/>
    <x v="0"/>
    <x v="0"/>
    <x v="0"/>
    <x v="0"/>
    <x v="0"/>
    <s v="Unidade Gestão de Aquisições"/>
    <x v="0"/>
    <x v="0"/>
    <x v="0"/>
    <x v="0"/>
    <x v="0"/>
    <x v="0"/>
    <x v="0"/>
    <x v="0"/>
    <x v="0"/>
    <x v="0"/>
    <x v="0"/>
    <x v="0"/>
    <s v="Pagamento de salário referente a 12-2024"/>
  </r>
  <r>
    <x v="0"/>
    <n v="0"/>
    <n v="0"/>
    <n v="0"/>
    <n v="4296"/>
    <x v="2147"/>
    <x v="0"/>
    <x v="0"/>
    <x v="0"/>
    <s v="03.16.15"/>
    <x v="0"/>
    <x v="0"/>
    <x v="0"/>
    <s v="Direção Financeira"/>
    <s v="03.16.15"/>
    <s v="Direção Financeira"/>
    <s v="03.16.15"/>
    <x v="64"/>
    <x v="0"/>
    <x v="0"/>
    <x v="0"/>
    <x v="0"/>
    <x v="0"/>
    <x v="0"/>
    <x v="0"/>
    <x v="11"/>
    <s v="2024-12-16"/>
    <x v="3"/>
    <n v="4296"/>
    <x v="0"/>
    <m/>
    <x v="0"/>
    <m/>
    <x v="2"/>
    <n v="100474696"/>
    <x v="0"/>
    <x v="1"/>
    <s v="Direção Financeira"/>
    <s v="ORI"/>
    <x v="0"/>
    <m/>
    <x v="0"/>
    <x v="0"/>
    <x v="0"/>
    <x v="0"/>
    <x v="0"/>
    <x v="0"/>
    <x v="0"/>
    <x v="0"/>
    <x v="0"/>
    <x v="0"/>
    <x v="0"/>
    <s v="Direção Financeira"/>
    <x v="0"/>
    <x v="0"/>
    <x v="0"/>
    <x v="0"/>
    <x v="0"/>
    <x v="0"/>
    <x v="0"/>
    <x v="0"/>
    <x v="0"/>
    <x v="0"/>
    <x v="1"/>
    <x v="0"/>
    <s v="Pagamento de salário referente a 12-2024"/>
  </r>
  <r>
    <x v="0"/>
    <n v="0"/>
    <n v="0"/>
    <n v="0"/>
    <n v="2057"/>
    <x v="2147"/>
    <x v="0"/>
    <x v="0"/>
    <x v="0"/>
    <s v="03.16.15"/>
    <x v="0"/>
    <x v="0"/>
    <x v="0"/>
    <s v="Direção Financeira"/>
    <s v="03.16.15"/>
    <s v="Direção Financeira"/>
    <s v="03.16.15"/>
    <x v="28"/>
    <x v="0"/>
    <x v="0"/>
    <x v="0"/>
    <x v="0"/>
    <x v="0"/>
    <x v="0"/>
    <x v="0"/>
    <x v="11"/>
    <s v="2024-12-16"/>
    <x v="3"/>
    <n v="2057"/>
    <x v="0"/>
    <m/>
    <x v="0"/>
    <m/>
    <x v="2"/>
    <n v="100474696"/>
    <x v="0"/>
    <x v="1"/>
    <s v="Direção Financeira"/>
    <s v="ORI"/>
    <x v="0"/>
    <m/>
    <x v="0"/>
    <x v="0"/>
    <x v="0"/>
    <x v="0"/>
    <x v="0"/>
    <x v="0"/>
    <x v="0"/>
    <x v="0"/>
    <x v="0"/>
    <x v="0"/>
    <x v="0"/>
    <s v="Direção Financeira"/>
    <x v="0"/>
    <x v="0"/>
    <x v="0"/>
    <x v="0"/>
    <x v="0"/>
    <x v="0"/>
    <x v="0"/>
    <x v="0"/>
    <x v="0"/>
    <x v="0"/>
    <x v="1"/>
    <x v="0"/>
    <s v="Pagamento de salário referente a 12-2024"/>
  </r>
  <r>
    <x v="0"/>
    <n v="0"/>
    <n v="0"/>
    <n v="0"/>
    <n v="76"/>
    <x v="2147"/>
    <x v="0"/>
    <x v="0"/>
    <x v="0"/>
    <s v="03.16.15"/>
    <x v="0"/>
    <x v="0"/>
    <x v="0"/>
    <s v="Direção Financeira"/>
    <s v="03.16.15"/>
    <s v="Direção Financeira"/>
    <s v="03.16.15"/>
    <x v="29"/>
    <x v="0"/>
    <x v="0"/>
    <x v="0"/>
    <x v="0"/>
    <x v="0"/>
    <x v="0"/>
    <x v="0"/>
    <x v="11"/>
    <s v="2024-12-16"/>
    <x v="3"/>
    <n v="76"/>
    <x v="0"/>
    <m/>
    <x v="0"/>
    <m/>
    <x v="2"/>
    <n v="100474696"/>
    <x v="0"/>
    <x v="1"/>
    <s v="Direção Financeira"/>
    <s v="ORI"/>
    <x v="0"/>
    <m/>
    <x v="0"/>
    <x v="0"/>
    <x v="0"/>
    <x v="0"/>
    <x v="0"/>
    <x v="0"/>
    <x v="0"/>
    <x v="0"/>
    <x v="0"/>
    <x v="0"/>
    <x v="0"/>
    <s v="Direção Financeira"/>
    <x v="0"/>
    <x v="0"/>
    <x v="0"/>
    <x v="0"/>
    <x v="0"/>
    <x v="0"/>
    <x v="0"/>
    <x v="0"/>
    <x v="0"/>
    <x v="0"/>
    <x v="1"/>
    <x v="0"/>
    <s v="Pagamento de salário referente a 12-2024"/>
  </r>
  <r>
    <x v="0"/>
    <n v="0"/>
    <n v="0"/>
    <n v="0"/>
    <n v="38406"/>
    <x v="2147"/>
    <x v="0"/>
    <x v="0"/>
    <x v="0"/>
    <s v="03.16.15"/>
    <x v="0"/>
    <x v="0"/>
    <x v="0"/>
    <s v="Direção Financeira"/>
    <s v="03.16.15"/>
    <s v="Direção Financeira"/>
    <s v="03.16.15"/>
    <x v="30"/>
    <x v="0"/>
    <x v="0"/>
    <x v="0"/>
    <x v="1"/>
    <x v="0"/>
    <x v="0"/>
    <x v="0"/>
    <x v="11"/>
    <s v="2024-12-16"/>
    <x v="3"/>
    <n v="38406"/>
    <x v="0"/>
    <m/>
    <x v="0"/>
    <m/>
    <x v="2"/>
    <n v="100474696"/>
    <x v="0"/>
    <x v="1"/>
    <s v="Direção Financeira"/>
    <s v="ORI"/>
    <x v="0"/>
    <m/>
    <x v="0"/>
    <x v="0"/>
    <x v="0"/>
    <x v="0"/>
    <x v="0"/>
    <x v="0"/>
    <x v="0"/>
    <x v="0"/>
    <x v="0"/>
    <x v="0"/>
    <x v="0"/>
    <s v="Direção Financeira"/>
    <x v="0"/>
    <x v="0"/>
    <x v="0"/>
    <x v="0"/>
    <x v="0"/>
    <x v="0"/>
    <x v="0"/>
    <x v="0"/>
    <x v="0"/>
    <x v="0"/>
    <x v="1"/>
    <x v="0"/>
    <s v="Pagamento de salário referente a 12-2024"/>
  </r>
  <r>
    <x v="0"/>
    <n v="0"/>
    <n v="0"/>
    <n v="0"/>
    <n v="27662"/>
    <x v="2147"/>
    <x v="0"/>
    <x v="0"/>
    <x v="0"/>
    <s v="03.16.15"/>
    <x v="0"/>
    <x v="0"/>
    <x v="0"/>
    <s v="Direção Financeira"/>
    <s v="03.16.15"/>
    <s v="Direção Financeira"/>
    <s v="03.16.15"/>
    <x v="48"/>
    <x v="0"/>
    <x v="0"/>
    <x v="0"/>
    <x v="1"/>
    <x v="0"/>
    <x v="0"/>
    <x v="0"/>
    <x v="11"/>
    <s v="2024-12-16"/>
    <x v="3"/>
    <n v="27662"/>
    <x v="0"/>
    <m/>
    <x v="0"/>
    <m/>
    <x v="2"/>
    <n v="100474696"/>
    <x v="0"/>
    <x v="1"/>
    <s v="Direção Financeira"/>
    <s v="ORI"/>
    <x v="0"/>
    <m/>
    <x v="0"/>
    <x v="0"/>
    <x v="0"/>
    <x v="0"/>
    <x v="0"/>
    <x v="0"/>
    <x v="0"/>
    <x v="0"/>
    <x v="0"/>
    <x v="0"/>
    <x v="0"/>
    <s v="Direção Financeira"/>
    <x v="0"/>
    <x v="0"/>
    <x v="0"/>
    <x v="0"/>
    <x v="0"/>
    <x v="0"/>
    <x v="0"/>
    <x v="0"/>
    <x v="0"/>
    <x v="0"/>
    <x v="1"/>
    <x v="0"/>
    <s v="Pagamento de salário referente a 12-2024"/>
  </r>
  <r>
    <x v="0"/>
    <n v="0"/>
    <n v="0"/>
    <n v="0"/>
    <n v="711"/>
    <x v="2147"/>
    <x v="0"/>
    <x v="0"/>
    <x v="0"/>
    <s v="03.16.15"/>
    <x v="0"/>
    <x v="0"/>
    <x v="0"/>
    <s v="Direção Financeira"/>
    <s v="03.16.15"/>
    <s v="Direção Financeira"/>
    <s v="03.16.15"/>
    <x v="64"/>
    <x v="0"/>
    <x v="0"/>
    <x v="0"/>
    <x v="0"/>
    <x v="0"/>
    <x v="0"/>
    <x v="0"/>
    <x v="11"/>
    <s v="2024-12-16"/>
    <x v="3"/>
    <n v="711"/>
    <x v="0"/>
    <m/>
    <x v="0"/>
    <m/>
    <x v="67"/>
    <n v="100474708"/>
    <x v="0"/>
    <x v="7"/>
    <s v="Direção Financeira"/>
    <s v="ORI"/>
    <x v="0"/>
    <m/>
    <x v="0"/>
    <x v="0"/>
    <x v="0"/>
    <x v="0"/>
    <x v="0"/>
    <x v="0"/>
    <x v="0"/>
    <x v="0"/>
    <x v="0"/>
    <x v="0"/>
    <x v="0"/>
    <s v="Direção Financeira"/>
    <x v="0"/>
    <x v="0"/>
    <x v="0"/>
    <x v="0"/>
    <x v="0"/>
    <x v="0"/>
    <x v="0"/>
    <x v="0"/>
    <x v="0"/>
    <x v="0"/>
    <x v="7"/>
    <x v="0"/>
    <s v="Pagamento de salário referente a 12-2024"/>
  </r>
  <r>
    <x v="0"/>
    <n v="0"/>
    <n v="0"/>
    <n v="0"/>
    <n v="340"/>
    <x v="2147"/>
    <x v="0"/>
    <x v="0"/>
    <x v="0"/>
    <s v="03.16.15"/>
    <x v="0"/>
    <x v="0"/>
    <x v="0"/>
    <s v="Direção Financeira"/>
    <s v="03.16.15"/>
    <s v="Direção Financeira"/>
    <s v="03.16.15"/>
    <x v="28"/>
    <x v="0"/>
    <x v="0"/>
    <x v="0"/>
    <x v="0"/>
    <x v="0"/>
    <x v="0"/>
    <x v="0"/>
    <x v="11"/>
    <s v="2024-12-16"/>
    <x v="3"/>
    <n v="340"/>
    <x v="0"/>
    <m/>
    <x v="0"/>
    <m/>
    <x v="67"/>
    <n v="100474708"/>
    <x v="0"/>
    <x v="7"/>
    <s v="Direção Financeira"/>
    <s v="ORI"/>
    <x v="0"/>
    <m/>
    <x v="0"/>
    <x v="0"/>
    <x v="0"/>
    <x v="0"/>
    <x v="0"/>
    <x v="0"/>
    <x v="0"/>
    <x v="0"/>
    <x v="0"/>
    <x v="0"/>
    <x v="0"/>
    <s v="Direção Financeira"/>
    <x v="0"/>
    <x v="0"/>
    <x v="0"/>
    <x v="0"/>
    <x v="0"/>
    <x v="0"/>
    <x v="0"/>
    <x v="0"/>
    <x v="0"/>
    <x v="0"/>
    <x v="7"/>
    <x v="0"/>
    <s v="Pagamento de salário referente a 12-2024"/>
  </r>
  <r>
    <x v="0"/>
    <n v="0"/>
    <n v="0"/>
    <n v="0"/>
    <n v="12"/>
    <x v="2147"/>
    <x v="0"/>
    <x v="0"/>
    <x v="0"/>
    <s v="03.16.15"/>
    <x v="0"/>
    <x v="0"/>
    <x v="0"/>
    <s v="Direção Financeira"/>
    <s v="03.16.15"/>
    <s v="Direção Financeira"/>
    <s v="03.16.15"/>
    <x v="29"/>
    <x v="0"/>
    <x v="0"/>
    <x v="0"/>
    <x v="0"/>
    <x v="0"/>
    <x v="0"/>
    <x v="0"/>
    <x v="11"/>
    <s v="2024-12-16"/>
    <x v="3"/>
    <n v="12"/>
    <x v="0"/>
    <m/>
    <x v="0"/>
    <m/>
    <x v="67"/>
    <n v="100474708"/>
    <x v="0"/>
    <x v="7"/>
    <s v="Direção Financeira"/>
    <s v="ORI"/>
    <x v="0"/>
    <m/>
    <x v="0"/>
    <x v="0"/>
    <x v="0"/>
    <x v="0"/>
    <x v="0"/>
    <x v="0"/>
    <x v="0"/>
    <x v="0"/>
    <x v="0"/>
    <x v="0"/>
    <x v="0"/>
    <s v="Direção Financeira"/>
    <x v="0"/>
    <x v="0"/>
    <x v="0"/>
    <x v="0"/>
    <x v="0"/>
    <x v="0"/>
    <x v="0"/>
    <x v="0"/>
    <x v="0"/>
    <x v="0"/>
    <x v="7"/>
    <x v="0"/>
    <s v="Pagamento de salário referente a 12-2024"/>
  </r>
  <r>
    <x v="0"/>
    <n v="0"/>
    <n v="0"/>
    <n v="0"/>
    <n v="6357"/>
    <x v="2147"/>
    <x v="0"/>
    <x v="0"/>
    <x v="0"/>
    <s v="03.16.15"/>
    <x v="0"/>
    <x v="0"/>
    <x v="0"/>
    <s v="Direção Financeira"/>
    <s v="03.16.15"/>
    <s v="Direção Financeira"/>
    <s v="03.16.15"/>
    <x v="30"/>
    <x v="0"/>
    <x v="0"/>
    <x v="0"/>
    <x v="1"/>
    <x v="0"/>
    <x v="0"/>
    <x v="0"/>
    <x v="11"/>
    <s v="2024-12-16"/>
    <x v="3"/>
    <n v="6357"/>
    <x v="0"/>
    <m/>
    <x v="0"/>
    <m/>
    <x v="67"/>
    <n v="100474708"/>
    <x v="0"/>
    <x v="7"/>
    <s v="Direção Financeira"/>
    <s v="ORI"/>
    <x v="0"/>
    <m/>
    <x v="0"/>
    <x v="0"/>
    <x v="0"/>
    <x v="0"/>
    <x v="0"/>
    <x v="0"/>
    <x v="0"/>
    <x v="0"/>
    <x v="0"/>
    <x v="0"/>
    <x v="0"/>
    <s v="Direção Financeira"/>
    <x v="0"/>
    <x v="0"/>
    <x v="0"/>
    <x v="0"/>
    <x v="0"/>
    <x v="0"/>
    <x v="0"/>
    <x v="0"/>
    <x v="0"/>
    <x v="0"/>
    <x v="7"/>
    <x v="0"/>
    <s v="Pagamento de salário referente a 12-2024"/>
  </r>
  <r>
    <x v="0"/>
    <n v="0"/>
    <n v="0"/>
    <n v="0"/>
    <n v="4580"/>
    <x v="2147"/>
    <x v="0"/>
    <x v="0"/>
    <x v="0"/>
    <s v="03.16.15"/>
    <x v="0"/>
    <x v="0"/>
    <x v="0"/>
    <s v="Direção Financeira"/>
    <s v="03.16.15"/>
    <s v="Direção Financeira"/>
    <s v="03.16.15"/>
    <x v="48"/>
    <x v="0"/>
    <x v="0"/>
    <x v="0"/>
    <x v="1"/>
    <x v="0"/>
    <x v="0"/>
    <x v="0"/>
    <x v="11"/>
    <s v="2024-12-16"/>
    <x v="3"/>
    <n v="4580"/>
    <x v="0"/>
    <m/>
    <x v="0"/>
    <m/>
    <x v="67"/>
    <n v="100474708"/>
    <x v="0"/>
    <x v="7"/>
    <s v="Direção Financeira"/>
    <s v="ORI"/>
    <x v="0"/>
    <m/>
    <x v="0"/>
    <x v="0"/>
    <x v="0"/>
    <x v="0"/>
    <x v="0"/>
    <x v="0"/>
    <x v="0"/>
    <x v="0"/>
    <x v="0"/>
    <x v="0"/>
    <x v="0"/>
    <s v="Direção Financeira"/>
    <x v="0"/>
    <x v="0"/>
    <x v="0"/>
    <x v="0"/>
    <x v="0"/>
    <x v="0"/>
    <x v="0"/>
    <x v="0"/>
    <x v="0"/>
    <x v="0"/>
    <x v="7"/>
    <x v="0"/>
    <s v="Pagamento de salário referente a 12-2024"/>
  </r>
  <r>
    <x v="0"/>
    <n v="0"/>
    <n v="0"/>
    <n v="0"/>
    <n v="56958"/>
    <x v="2147"/>
    <x v="0"/>
    <x v="0"/>
    <x v="0"/>
    <s v="03.16.15"/>
    <x v="0"/>
    <x v="0"/>
    <x v="0"/>
    <s v="Direção Financeira"/>
    <s v="03.16.15"/>
    <s v="Direção Financeira"/>
    <s v="03.16.15"/>
    <x v="64"/>
    <x v="0"/>
    <x v="0"/>
    <x v="0"/>
    <x v="0"/>
    <x v="0"/>
    <x v="0"/>
    <x v="0"/>
    <x v="11"/>
    <s v="2024-12-16"/>
    <x v="3"/>
    <n v="56958"/>
    <x v="0"/>
    <m/>
    <x v="0"/>
    <m/>
    <x v="6"/>
    <n v="100474914"/>
    <x v="0"/>
    <x v="0"/>
    <s v="Direção Financeira"/>
    <s v="ORI"/>
    <x v="0"/>
    <m/>
    <x v="0"/>
    <x v="0"/>
    <x v="0"/>
    <x v="0"/>
    <x v="0"/>
    <x v="0"/>
    <x v="0"/>
    <x v="0"/>
    <x v="0"/>
    <x v="0"/>
    <x v="0"/>
    <s v="Direção Financeira"/>
    <x v="0"/>
    <x v="0"/>
    <x v="0"/>
    <x v="0"/>
    <x v="0"/>
    <x v="0"/>
    <x v="0"/>
    <x v="0"/>
    <x v="0"/>
    <x v="0"/>
    <x v="0"/>
    <x v="0"/>
    <s v="Pagamento de salário referente a 12-2024"/>
  </r>
  <r>
    <x v="0"/>
    <n v="0"/>
    <n v="0"/>
    <n v="0"/>
    <n v="27274"/>
    <x v="2147"/>
    <x v="0"/>
    <x v="0"/>
    <x v="0"/>
    <s v="03.16.15"/>
    <x v="0"/>
    <x v="0"/>
    <x v="0"/>
    <s v="Direção Financeira"/>
    <s v="03.16.15"/>
    <s v="Direção Financeira"/>
    <s v="03.16.15"/>
    <x v="28"/>
    <x v="0"/>
    <x v="0"/>
    <x v="0"/>
    <x v="0"/>
    <x v="0"/>
    <x v="0"/>
    <x v="0"/>
    <x v="11"/>
    <s v="2024-12-16"/>
    <x v="3"/>
    <n v="27274"/>
    <x v="0"/>
    <m/>
    <x v="0"/>
    <m/>
    <x v="6"/>
    <n v="100474914"/>
    <x v="0"/>
    <x v="0"/>
    <s v="Direção Financeira"/>
    <s v="ORI"/>
    <x v="0"/>
    <m/>
    <x v="0"/>
    <x v="0"/>
    <x v="0"/>
    <x v="0"/>
    <x v="0"/>
    <x v="0"/>
    <x v="0"/>
    <x v="0"/>
    <x v="0"/>
    <x v="0"/>
    <x v="0"/>
    <s v="Direção Financeira"/>
    <x v="0"/>
    <x v="0"/>
    <x v="0"/>
    <x v="0"/>
    <x v="0"/>
    <x v="0"/>
    <x v="0"/>
    <x v="0"/>
    <x v="0"/>
    <x v="0"/>
    <x v="0"/>
    <x v="0"/>
    <s v="Pagamento de salário referente a 12-2024"/>
  </r>
  <r>
    <x v="0"/>
    <n v="0"/>
    <n v="0"/>
    <n v="0"/>
    <n v="1018"/>
    <x v="2147"/>
    <x v="0"/>
    <x v="0"/>
    <x v="0"/>
    <s v="03.16.15"/>
    <x v="0"/>
    <x v="0"/>
    <x v="0"/>
    <s v="Direção Financeira"/>
    <s v="03.16.15"/>
    <s v="Direção Financeira"/>
    <s v="03.16.15"/>
    <x v="29"/>
    <x v="0"/>
    <x v="0"/>
    <x v="0"/>
    <x v="0"/>
    <x v="0"/>
    <x v="0"/>
    <x v="0"/>
    <x v="11"/>
    <s v="2024-12-16"/>
    <x v="3"/>
    <n v="1018"/>
    <x v="0"/>
    <m/>
    <x v="0"/>
    <m/>
    <x v="6"/>
    <n v="100474914"/>
    <x v="0"/>
    <x v="0"/>
    <s v="Direção Financeira"/>
    <s v="ORI"/>
    <x v="0"/>
    <m/>
    <x v="0"/>
    <x v="0"/>
    <x v="0"/>
    <x v="0"/>
    <x v="0"/>
    <x v="0"/>
    <x v="0"/>
    <x v="0"/>
    <x v="0"/>
    <x v="0"/>
    <x v="0"/>
    <s v="Direção Financeira"/>
    <x v="0"/>
    <x v="0"/>
    <x v="0"/>
    <x v="0"/>
    <x v="0"/>
    <x v="0"/>
    <x v="0"/>
    <x v="0"/>
    <x v="0"/>
    <x v="0"/>
    <x v="0"/>
    <x v="0"/>
    <s v="Pagamento de salário referente a 12-2024"/>
  </r>
  <r>
    <x v="0"/>
    <n v="0"/>
    <n v="0"/>
    <n v="0"/>
    <n v="509099"/>
    <x v="2147"/>
    <x v="0"/>
    <x v="0"/>
    <x v="0"/>
    <s v="03.16.15"/>
    <x v="0"/>
    <x v="0"/>
    <x v="0"/>
    <s v="Direção Financeira"/>
    <s v="03.16.15"/>
    <s v="Direção Financeira"/>
    <s v="03.16.15"/>
    <x v="30"/>
    <x v="0"/>
    <x v="0"/>
    <x v="0"/>
    <x v="1"/>
    <x v="0"/>
    <x v="0"/>
    <x v="0"/>
    <x v="11"/>
    <s v="2024-12-16"/>
    <x v="3"/>
    <n v="509099"/>
    <x v="0"/>
    <m/>
    <x v="0"/>
    <m/>
    <x v="6"/>
    <n v="100474914"/>
    <x v="0"/>
    <x v="0"/>
    <s v="Direção Financeira"/>
    <s v="ORI"/>
    <x v="0"/>
    <m/>
    <x v="0"/>
    <x v="0"/>
    <x v="0"/>
    <x v="0"/>
    <x v="0"/>
    <x v="0"/>
    <x v="0"/>
    <x v="0"/>
    <x v="0"/>
    <x v="0"/>
    <x v="0"/>
    <s v="Direção Financeira"/>
    <x v="0"/>
    <x v="0"/>
    <x v="0"/>
    <x v="0"/>
    <x v="0"/>
    <x v="0"/>
    <x v="0"/>
    <x v="0"/>
    <x v="0"/>
    <x v="0"/>
    <x v="0"/>
    <x v="0"/>
    <s v="Pagamento de salário referente a 12-2024"/>
  </r>
  <r>
    <x v="0"/>
    <n v="0"/>
    <n v="0"/>
    <n v="0"/>
    <n v="366641"/>
    <x v="2147"/>
    <x v="0"/>
    <x v="0"/>
    <x v="0"/>
    <s v="03.16.15"/>
    <x v="0"/>
    <x v="0"/>
    <x v="0"/>
    <s v="Direção Financeira"/>
    <s v="03.16.15"/>
    <s v="Direção Financeira"/>
    <s v="03.16.15"/>
    <x v="48"/>
    <x v="0"/>
    <x v="0"/>
    <x v="0"/>
    <x v="1"/>
    <x v="0"/>
    <x v="0"/>
    <x v="0"/>
    <x v="11"/>
    <s v="2024-12-16"/>
    <x v="3"/>
    <n v="366641"/>
    <x v="0"/>
    <m/>
    <x v="0"/>
    <m/>
    <x v="6"/>
    <n v="100474914"/>
    <x v="0"/>
    <x v="0"/>
    <s v="Direção Financeira"/>
    <s v="ORI"/>
    <x v="0"/>
    <m/>
    <x v="0"/>
    <x v="0"/>
    <x v="0"/>
    <x v="0"/>
    <x v="0"/>
    <x v="0"/>
    <x v="0"/>
    <x v="0"/>
    <x v="0"/>
    <x v="0"/>
    <x v="0"/>
    <s v="Direção Financeira"/>
    <x v="0"/>
    <x v="0"/>
    <x v="0"/>
    <x v="0"/>
    <x v="0"/>
    <x v="0"/>
    <x v="0"/>
    <x v="0"/>
    <x v="0"/>
    <x v="0"/>
    <x v="0"/>
    <x v="0"/>
    <s v="Pagamento de salário referente a 12-2024"/>
  </r>
  <r>
    <x v="0"/>
    <n v="0"/>
    <n v="0"/>
    <n v="0"/>
    <n v="28"/>
    <x v="2148"/>
    <x v="0"/>
    <x v="0"/>
    <x v="0"/>
    <s v="03.16.16"/>
    <x v="24"/>
    <x v="0"/>
    <x v="0"/>
    <s v="Direção Ambiente e Saneamento "/>
    <s v="03.16.16"/>
    <s v="Direção Ambiente e Saneamento "/>
    <s v="03.16.16"/>
    <x v="60"/>
    <x v="0"/>
    <x v="0"/>
    <x v="0"/>
    <x v="0"/>
    <x v="0"/>
    <x v="0"/>
    <x v="0"/>
    <x v="11"/>
    <s v="2024-12-16"/>
    <x v="3"/>
    <n v="28"/>
    <x v="0"/>
    <m/>
    <x v="0"/>
    <m/>
    <x v="15"/>
    <n v="100479277"/>
    <x v="0"/>
    <x v="2"/>
    <s v="Direção Ambiente e Saneamento "/>
    <s v="ORI"/>
    <x v="0"/>
    <m/>
    <x v="0"/>
    <x v="0"/>
    <x v="0"/>
    <x v="0"/>
    <x v="0"/>
    <x v="0"/>
    <x v="0"/>
    <x v="0"/>
    <x v="0"/>
    <x v="0"/>
    <x v="0"/>
    <s v="Direção Ambiente e Saneamento "/>
    <x v="0"/>
    <x v="0"/>
    <x v="0"/>
    <x v="0"/>
    <x v="0"/>
    <x v="0"/>
    <x v="0"/>
    <x v="0"/>
    <x v="0"/>
    <x v="0"/>
    <x v="2"/>
    <x v="0"/>
    <s v="Pagamento de salário referente a 12-2024"/>
  </r>
  <r>
    <x v="0"/>
    <n v="0"/>
    <n v="0"/>
    <n v="0"/>
    <n v="6"/>
    <x v="2148"/>
    <x v="0"/>
    <x v="0"/>
    <x v="0"/>
    <s v="03.16.16"/>
    <x v="24"/>
    <x v="0"/>
    <x v="0"/>
    <s v="Direção Ambiente e Saneamento "/>
    <s v="03.16.16"/>
    <s v="Direção Ambiente e Saneamento "/>
    <s v="03.16.16"/>
    <x v="29"/>
    <x v="0"/>
    <x v="0"/>
    <x v="0"/>
    <x v="0"/>
    <x v="0"/>
    <x v="0"/>
    <x v="0"/>
    <x v="11"/>
    <s v="2024-12-16"/>
    <x v="3"/>
    <n v="6"/>
    <x v="0"/>
    <m/>
    <x v="0"/>
    <m/>
    <x v="15"/>
    <n v="100479277"/>
    <x v="0"/>
    <x v="2"/>
    <s v="Direção Ambiente e Saneamento "/>
    <s v="ORI"/>
    <x v="0"/>
    <m/>
    <x v="0"/>
    <x v="0"/>
    <x v="0"/>
    <x v="0"/>
    <x v="0"/>
    <x v="0"/>
    <x v="0"/>
    <x v="0"/>
    <x v="0"/>
    <x v="0"/>
    <x v="0"/>
    <s v="Direção Ambiente e Saneamento "/>
    <x v="0"/>
    <x v="0"/>
    <x v="0"/>
    <x v="0"/>
    <x v="0"/>
    <x v="0"/>
    <x v="0"/>
    <x v="0"/>
    <x v="0"/>
    <x v="0"/>
    <x v="2"/>
    <x v="0"/>
    <s v="Pagamento de salário referente a 12-2024"/>
  </r>
  <r>
    <x v="0"/>
    <n v="0"/>
    <n v="0"/>
    <n v="0"/>
    <n v="181"/>
    <x v="2148"/>
    <x v="0"/>
    <x v="0"/>
    <x v="0"/>
    <s v="03.16.16"/>
    <x v="24"/>
    <x v="0"/>
    <x v="0"/>
    <s v="Direção Ambiente e Saneamento "/>
    <s v="03.16.16"/>
    <s v="Direção Ambiente e Saneamento "/>
    <s v="03.16.16"/>
    <x v="28"/>
    <x v="0"/>
    <x v="0"/>
    <x v="0"/>
    <x v="0"/>
    <x v="0"/>
    <x v="0"/>
    <x v="0"/>
    <x v="11"/>
    <s v="2024-12-16"/>
    <x v="3"/>
    <n v="181"/>
    <x v="0"/>
    <m/>
    <x v="0"/>
    <m/>
    <x v="15"/>
    <n v="100479277"/>
    <x v="0"/>
    <x v="2"/>
    <s v="Direção Ambiente e Saneamento "/>
    <s v="ORI"/>
    <x v="0"/>
    <m/>
    <x v="0"/>
    <x v="0"/>
    <x v="0"/>
    <x v="0"/>
    <x v="0"/>
    <x v="0"/>
    <x v="0"/>
    <x v="0"/>
    <x v="0"/>
    <x v="0"/>
    <x v="0"/>
    <s v="Direção Ambiente e Saneamento "/>
    <x v="0"/>
    <x v="0"/>
    <x v="0"/>
    <x v="0"/>
    <x v="0"/>
    <x v="0"/>
    <x v="0"/>
    <x v="0"/>
    <x v="0"/>
    <x v="0"/>
    <x v="2"/>
    <x v="0"/>
    <s v="Pagamento de salário referente a 12-2024"/>
  </r>
  <r>
    <x v="0"/>
    <n v="0"/>
    <n v="0"/>
    <n v="0"/>
    <n v="6652"/>
    <x v="2148"/>
    <x v="0"/>
    <x v="0"/>
    <x v="0"/>
    <s v="03.16.16"/>
    <x v="24"/>
    <x v="0"/>
    <x v="0"/>
    <s v="Direção Ambiente e Saneamento "/>
    <s v="03.16.16"/>
    <s v="Direção Ambiente e Saneamento "/>
    <s v="03.16.16"/>
    <x v="30"/>
    <x v="0"/>
    <x v="0"/>
    <x v="0"/>
    <x v="1"/>
    <x v="0"/>
    <x v="0"/>
    <x v="0"/>
    <x v="11"/>
    <s v="2024-12-16"/>
    <x v="3"/>
    <n v="6652"/>
    <x v="0"/>
    <m/>
    <x v="0"/>
    <m/>
    <x v="15"/>
    <n v="100479277"/>
    <x v="0"/>
    <x v="2"/>
    <s v="Direção Ambiente e Saneamento "/>
    <s v="ORI"/>
    <x v="0"/>
    <m/>
    <x v="0"/>
    <x v="0"/>
    <x v="0"/>
    <x v="0"/>
    <x v="0"/>
    <x v="0"/>
    <x v="0"/>
    <x v="0"/>
    <x v="0"/>
    <x v="0"/>
    <x v="0"/>
    <s v="Direção Ambiente e Saneamento "/>
    <x v="0"/>
    <x v="0"/>
    <x v="0"/>
    <x v="0"/>
    <x v="0"/>
    <x v="0"/>
    <x v="0"/>
    <x v="0"/>
    <x v="0"/>
    <x v="0"/>
    <x v="2"/>
    <x v="0"/>
    <s v="Pagamento de salário referente a 12-2024"/>
  </r>
  <r>
    <x v="0"/>
    <n v="0"/>
    <n v="0"/>
    <n v="0"/>
    <n v="5"/>
    <x v="2148"/>
    <x v="0"/>
    <x v="0"/>
    <x v="0"/>
    <s v="03.16.16"/>
    <x v="24"/>
    <x v="0"/>
    <x v="0"/>
    <s v="Direção Ambiente e Saneamento "/>
    <s v="03.16.16"/>
    <s v="Direção Ambiente e Saneamento "/>
    <s v="03.16.16"/>
    <x v="60"/>
    <x v="0"/>
    <x v="0"/>
    <x v="0"/>
    <x v="0"/>
    <x v="0"/>
    <x v="0"/>
    <x v="0"/>
    <x v="11"/>
    <s v="2024-12-16"/>
    <x v="3"/>
    <n v="5"/>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12-2024"/>
  </r>
  <r>
    <x v="0"/>
    <n v="0"/>
    <n v="0"/>
    <n v="0"/>
    <n v="1"/>
    <x v="2148"/>
    <x v="0"/>
    <x v="0"/>
    <x v="0"/>
    <s v="03.16.16"/>
    <x v="24"/>
    <x v="0"/>
    <x v="0"/>
    <s v="Direção Ambiente e Saneamento "/>
    <s v="03.16.16"/>
    <s v="Direção Ambiente e Saneamento "/>
    <s v="03.16.16"/>
    <x v="29"/>
    <x v="0"/>
    <x v="0"/>
    <x v="0"/>
    <x v="0"/>
    <x v="0"/>
    <x v="0"/>
    <x v="0"/>
    <x v="11"/>
    <s v="2024-12-16"/>
    <x v="3"/>
    <n v="1"/>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12-2024"/>
  </r>
  <r>
    <x v="0"/>
    <n v="0"/>
    <n v="0"/>
    <n v="0"/>
    <n v="35"/>
    <x v="2148"/>
    <x v="0"/>
    <x v="0"/>
    <x v="0"/>
    <s v="03.16.16"/>
    <x v="24"/>
    <x v="0"/>
    <x v="0"/>
    <s v="Direção Ambiente e Saneamento "/>
    <s v="03.16.16"/>
    <s v="Direção Ambiente e Saneamento "/>
    <s v="03.16.16"/>
    <x v="28"/>
    <x v="0"/>
    <x v="0"/>
    <x v="0"/>
    <x v="0"/>
    <x v="0"/>
    <x v="0"/>
    <x v="0"/>
    <x v="11"/>
    <s v="2024-12-16"/>
    <x v="3"/>
    <n v="35"/>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12-2024"/>
  </r>
  <r>
    <x v="0"/>
    <n v="0"/>
    <n v="0"/>
    <n v="0"/>
    <n v="1282"/>
    <x v="2148"/>
    <x v="0"/>
    <x v="0"/>
    <x v="0"/>
    <s v="03.16.16"/>
    <x v="24"/>
    <x v="0"/>
    <x v="0"/>
    <s v="Direção Ambiente e Saneamento "/>
    <s v="03.16.16"/>
    <s v="Direção Ambiente e Saneamento "/>
    <s v="03.16.16"/>
    <x v="30"/>
    <x v="0"/>
    <x v="0"/>
    <x v="0"/>
    <x v="1"/>
    <x v="0"/>
    <x v="0"/>
    <x v="0"/>
    <x v="11"/>
    <s v="2024-12-16"/>
    <x v="3"/>
    <n v="1282"/>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12-2024"/>
  </r>
  <r>
    <x v="0"/>
    <n v="0"/>
    <n v="0"/>
    <n v="0"/>
    <n v="10"/>
    <x v="2148"/>
    <x v="0"/>
    <x v="0"/>
    <x v="0"/>
    <s v="03.16.16"/>
    <x v="24"/>
    <x v="0"/>
    <x v="0"/>
    <s v="Direção Ambiente e Saneamento "/>
    <s v="03.16.16"/>
    <s v="Direção Ambiente e Saneamento "/>
    <s v="03.16.16"/>
    <x v="60"/>
    <x v="0"/>
    <x v="0"/>
    <x v="0"/>
    <x v="0"/>
    <x v="0"/>
    <x v="0"/>
    <x v="0"/>
    <x v="11"/>
    <s v="2024-12-16"/>
    <x v="3"/>
    <n v="10"/>
    <x v="0"/>
    <m/>
    <x v="0"/>
    <m/>
    <x v="16"/>
    <n v="100474707"/>
    <x v="0"/>
    <x v="3"/>
    <s v="Direção Ambiente e Saneamento "/>
    <s v="ORI"/>
    <x v="0"/>
    <m/>
    <x v="0"/>
    <x v="0"/>
    <x v="0"/>
    <x v="0"/>
    <x v="0"/>
    <x v="0"/>
    <x v="0"/>
    <x v="0"/>
    <x v="0"/>
    <x v="0"/>
    <x v="0"/>
    <s v="Direção Ambiente e Saneamento "/>
    <x v="0"/>
    <x v="0"/>
    <x v="0"/>
    <x v="0"/>
    <x v="0"/>
    <x v="0"/>
    <x v="0"/>
    <x v="0"/>
    <x v="0"/>
    <x v="0"/>
    <x v="3"/>
    <x v="0"/>
    <s v="Pagamento de salário referente a 12-2024"/>
  </r>
  <r>
    <x v="0"/>
    <n v="0"/>
    <n v="0"/>
    <n v="0"/>
    <n v="2"/>
    <x v="2148"/>
    <x v="0"/>
    <x v="0"/>
    <x v="0"/>
    <s v="03.16.16"/>
    <x v="24"/>
    <x v="0"/>
    <x v="0"/>
    <s v="Direção Ambiente e Saneamento "/>
    <s v="03.16.16"/>
    <s v="Direção Ambiente e Saneamento "/>
    <s v="03.16.16"/>
    <x v="29"/>
    <x v="0"/>
    <x v="0"/>
    <x v="0"/>
    <x v="0"/>
    <x v="0"/>
    <x v="0"/>
    <x v="0"/>
    <x v="11"/>
    <s v="2024-12-16"/>
    <x v="3"/>
    <n v="2"/>
    <x v="0"/>
    <m/>
    <x v="0"/>
    <m/>
    <x v="16"/>
    <n v="100474707"/>
    <x v="0"/>
    <x v="3"/>
    <s v="Direção Ambiente e Saneamento "/>
    <s v="ORI"/>
    <x v="0"/>
    <m/>
    <x v="0"/>
    <x v="0"/>
    <x v="0"/>
    <x v="0"/>
    <x v="0"/>
    <x v="0"/>
    <x v="0"/>
    <x v="0"/>
    <x v="0"/>
    <x v="0"/>
    <x v="0"/>
    <s v="Direção Ambiente e Saneamento "/>
    <x v="0"/>
    <x v="0"/>
    <x v="0"/>
    <x v="0"/>
    <x v="0"/>
    <x v="0"/>
    <x v="0"/>
    <x v="0"/>
    <x v="0"/>
    <x v="0"/>
    <x v="3"/>
    <x v="0"/>
    <s v="Pagamento de salário referente a 12-2024"/>
  </r>
  <r>
    <x v="0"/>
    <n v="0"/>
    <n v="0"/>
    <n v="0"/>
    <n v="67"/>
    <x v="2148"/>
    <x v="0"/>
    <x v="0"/>
    <x v="0"/>
    <s v="03.16.16"/>
    <x v="24"/>
    <x v="0"/>
    <x v="0"/>
    <s v="Direção Ambiente e Saneamento "/>
    <s v="03.16.16"/>
    <s v="Direção Ambiente e Saneamento "/>
    <s v="03.16.16"/>
    <x v="28"/>
    <x v="0"/>
    <x v="0"/>
    <x v="0"/>
    <x v="0"/>
    <x v="0"/>
    <x v="0"/>
    <x v="0"/>
    <x v="11"/>
    <s v="2024-12-16"/>
    <x v="3"/>
    <n v="67"/>
    <x v="0"/>
    <m/>
    <x v="0"/>
    <m/>
    <x v="16"/>
    <n v="100474707"/>
    <x v="0"/>
    <x v="3"/>
    <s v="Direção Ambiente e Saneamento "/>
    <s v="ORI"/>
    <x v="0"/>
    <m/>
    <x v="0"/>
    <x v="0"/>
    <x v="0"/>
    <x v="0"/>
    <x v="0"/>
    <x v="0"/>
    <x v="0"/>
    <x v="0"/>
    <x v="0"/>
    <x v="0"/>
    <x v="0"/>
    <s v="Direção Ambiente e Saneamento "/>
    <x v="0"/>
    <x v="0"/>
    <x v="0"/>
    <x v="0"/>
    <x v="0"/>
    <x v="0"/>
    <x v="0"/>
    <x v="0"/>
    <x v="0"/>
    <x v="0"/>
    <x v="3"/>
    <x v="0"/>
    <s v="Pagamento de salário referente a 12-2024"/>
  </r>
  <r>
    <x v="0"/>
    <n v="0"/>
    <n v="0"/>
    <n v="0"/>
    <n v="2458"/>
    <x v="2148"/>
    <x v="0"/>
    <x v="0"/>
    <x v="0"/>
    <s v="03.16.16"/>
    <x v="24"/>
    <x v="0"/>
    <x v="0"/>
    <s v="Direção Ambiente e Saneamento "/>
    <s v="03.16.16"/>
    <s v="Direção Ambiente e Saneamento "/>
    <s v="03.16.16"/>
    <x v="30"/>
    <x v="0"/>
    <x v="0"/>
    <x v="0"/>
    <x v="1"/>
    <x v="0"/>
    <x v="0"/>
    <x v="0"/>
    <x v="11"/>
    <s v="2024-12-16"/>
    <x v="3"/>
    <n v="2458"/>
    <x v="0"/>
    <m/>
    <x v="0"/>
    <m/>
    <x v="16"/>
    <n v="100474707"/>
    <x v="0"/>
    <x v="3"/>
    <s v="Direção Ambiente e Saneamento "/>
    <s v="ORI"/>
    <x v="0"/>
    <m/>
    <x v="0"/>
    <x v="0"/>
    <x v="0"/>
    <x v="0"/>
    <x v="0"/>
    <x v="0"/>
    <x v="0"/>
    <x v="0"/>
    <x v="0"/>
    <x v="0"/>
    <x v="0"/>
    <s v="Direção Ambiente e Saneamento "/>
    <x v="0"/>
    <x v="0"/>
    <x v="0"/>
    <x v="0"/>
    <x v="0"/>
    <x v="0"/>
    <x v="0"/>
    <x v="0"/>
    <x v="0"/>
    <x v="0"/>
    <x v="3"/>
    <x v="0"/>
    <s v="Pagamento de salário referente a 12-2024"/>
  </r>
  <r>
    <x v="0"/>
    <n v="0"/>
    <n v="0"/>
    <n v="0"/>
    <n v="0"/>
    <x v="2148"/>
    <x v="0"/>
    <x v="0"/>
    <x v="0"/>
    <s v="03.16.16"/>
    <x v="24"/>
    <x v="0"/>
    <x v="0"/>
    <s v="Direção Ambiente e Saneamento "/>
    <s v="03.16.16"/>
    <s v="Direção Ambiente e Saneamento "/>
    <s v="03.16.16"/>
    <x v="60"/>
    <x v="0"/>
    <x v="0"/>
    <x v="0"/>
    <x v="0"/>
    <x v="0"/>
    <x v="0"/>
    <x v="0"/>
    <x v="11"/>
    <s v="2024-12-16"/>
    <x v="3"/>
    <n v="0"/>
    <x v="0"/>
    <m/>
    <x v="0"/>
    <m/>
    <x v="136"/>
    <n v="100478986"/>
    <x v="0"/>
    <x v="10"/>
    <s v="Direção Ambiente e Saneamento "/>
    <s v="ORI"/>
    <x v="0"/>
    <m/>
    <x v="0"/>
    <x v="0"/>
    <x v="0"/>
    <x v="0"/>
    <x v="0"/>
    <x v="0"/>
    <x v="0"/>
    <x v="0"/>
    <x v="0"/>
    <x v="0"/>
    <x v="0"/>
    <s v="Direção Ambiente e Saneamento "/>
    <x v="0"/>
    <x v="0"/>
    <x v="0"/>
    <x v="0"/>
    <x v="0"/>
    <x v="0"/>
    <x v="0"/>
    <x v="0"/>
    <x v="0"/>
    <x v="0"/>
    <x v="10"/>
    <x v="0"/>
    <s v="Pagamento de salário referente a 12-2024"/>
  </r>
  <r>
    <x v="0"/>
    <n v="0"/>
    <n v="0"/>
    <n v="0"/>
    <n v="0"/>
    <x v="2148"/>
    <x v="0"/>
    <x v="0"/>
    <x v="0"/>
    <s v="03.16.16"/>
    <x v="24"/>
    <x v="0"/>
    <x v="0"/>
    <s v="Direção Ambiente e Saneamento "/>
    <s v="03.16.16"/>
    <s v="Direção Ambiente e Saneamento "/>
    <s v="03.16.16"/>
    <x v="29"/>
    <x v="0"/>
    <x v="0"/>
    <x v="0"/>
    <x v="0"/>
    <x v="0"/>
    <x v="0"/>
    <x v="0"/>
    <x v="11"/>
    <s v="2024-12-16"/>
    <x v="3"/>
    <n v="0"/>
    <x v="0"/>
    <m/>
    <x v="0"/>
    <m/>
    <x v="136"/>
    <n v="100478986"/>
    <x v="0"/>
    <x v="10"/>
    <s v="Direção Ambiente e Saneamento "/>
    <s v="ORI"/>
    <x v="0"/>
    <m/>
    <x v="0"/>
    <x v="0"/>
    <x v="0"/>
    <x v="0"/>
    <x v="0"/>
    <x v="0"/>
    <x v="0"/>
    <x v="0"/>
    <x v="0"/>
    <x v="0"/>
    <x v="0"/>
    <s v="Direção Ambiente e Saneamento "/>
    <x v="0"/>
    <x v="0"/>
    <x v="0"/>
    <x v="0"/>
    <x v="0"/>
    <x v="0"/>
    <x v="0"/>
    <x v="0"/>
    <x v="0"/>
    <x v="0"/>
    <x v="10"/>
    <x v="0"/>
    <s v="Pagamento de salário referente a 12-2024"/>
  </r>
  <r>
    <x v="0"/>
    <n v="0"/>
    <n v="0"/>
    <n v="0"/>
    <n v="6"/>
    <x v="2148"/>
    <x v="0"/>
    <x v="0"/>
    <x v="0"/>
    <s v="03.16.16"/>
    <x v="24"/>
    <x v="0"/>
    <x v="0"/>
    <s v="Direção Ambiente e Saneamento "/>
    <s v="03.16.16"/>
    <s v="Direção Ambiente e Saneamento "/>
    <s v="03.16.16"/>
    <x v="28"/>
    <x v="0"/>
    <x v="0"/>
    <x v="0"/>
    <x v="0"/>
    <x v="0"/>
    <x v="0"/>
    <x v="0"/>
    <x v="11"/>
    <s v="2024-12-16"/>
    <x v="3"/>
    <n v="6"/>
    <x v="0"/>
    <m/>
    <x v="0"/>
    <m/>
    <x v="136"/>
    <n v="100478986"/>
    <x v="0"/>
    <x v="10"/>
    <s v="Direção Ambiente e Saneamento "/>
    <s v="ORI"/>
    <x v="0"/>
    <m/>
    <x v="0"/>
    <x v="0"/>
    <x v="0"/>
    <x v="0"/>
    <x v="0"/>
    <x v="0"/>
    <x v="0"/>
    <x v="0"/>
    <x v="0"/>
    <x v="0"/>
    <x v="0"/>
    <s v="Direção Ambiente e Saneamento "/>
    <x v="0"/>
    <x v="0"/>
    <x v="0"/>
    <x v="0"/>
    <x v="0"/>
    <x v="0"/>
    <x v="0"/>
    <x v="0"/>
    <x v="0"/>
    <x v="0"/>
    <x v="10"/>
    <x v="0"/>
    <s v="Pagamento de salário referente a 12-2024"/>
  </r>
  <r>
    <x v="0"/>
    <n v="0"/>
    <n v="0"/>
    <n v="0"/>
    <n v="224"/>
    <x v="2148"/>
    <x v="0"/>
    <x v="0"/>
    <x v="0"/>
    <s v="03.16.16"/>
    <x v="24"/>
    <x v="0"/>
    <x v="0"/>
    <s v="Direção Ambiente e Saneamento "/>
    <s v="03.16.16"/>
    <s v="Direção Ambiente e Saneamento "/>
    <s v="03.16.16"/>
    <x v="30"/>
    <x v="0"/>
    <x v="0"/>
    <x v="0"/>
    <x v="1"/>
    <x v="0"/>
    <x v="0"/>
    <x v="0"/>
    <x v="11"/>
    <s v="2024-12-16"/>
    <x v="3"/>
    <n v="224"/>
    <x v="0"/>
    <m/>
    <x v="0"/>
    <m/>
    <x v="136"/>
    <n v="100478986"/>
    <x v="0"/>
    <x v="10"/>
    <s v="Direção Ambiente e Saneamento "/>
    <s v="ORI"/>
    <x v="0"/>
    <m/>
    <x v="0"/>
    <x v="0"/>
    <x v="0"/>
    <x v="0"/>
    <x v="0"/>
    <x v="0"/>
    <x v="0"/>
    <x v="0"/>
    <x v="0"/>
    <x v="0"/>
    <x v="0"/>
    <s v="Direção Ambiente e Saneamento "/>
    <x v="0"/>
    <x v="0"/>
    <x v="0"/>
    <x v="0"/>
    <x v="0"/>
    <x v="0"/>
    <x v="0"/>
    <x v="0"/>
    <x v="0"/>
    <x v="0"/>
    <x v="10"/>
    <x v="0"/>
    <s v="Pagamento de salário referente a 12-2024"/>
  </r>
  <r>
    <x v="0"/>
    <n v="0"/>
    <n v="0"/>
    <n v="0"/>
    <n v="37"/>
    <x v="2148"/>
    <x v="0"/>
    <x v="0"/>
    <x v="0"/>
    <s v="03.16.16"/>
    <x v="24"/>
    <x v="0"/>
    <x v="0"/>
    <s v="Direção Ambiente e Saneamento "/>
    <s v="03.16.16"/>
    <s v="Direção Ambiente e Saneamento "/>
    <s v="03.16.16"/>
    <x v="60"/>
    <x v="0"/>
    <x v="0"/>
    <x v="0"/>
    <x v="0"/>
    <x v="0"/>
    <x v="0"/>
    <x v="0"/>
    <x v="11"/>
    <s v="2024-12-16"/>
    <x v="3"/>
    <n v="37"/>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12-2024"/>
  </r>
  <r>
    <x v="0"/>
    <n v="0"/>
    <n v="0"/>
    <n v="0"/>
    <n v="8"/>
    <x v="2148"/>
    <x v="0"/>
    <x v="0"/>
    <x v="0"/>
    <s v="03.16.16"/>
    <x v="24"/>
    <x v="0"/>
    <x v="0"/>
    <s v="Direção Ambiente e Saneamento "/>
    <s v="03.16.16"/>
    <s v="Direção Ambiente e Saneamento "/>
    <s v="03.16.16"/>
    <x v="29"/>
    <x v="0"/>
    <x v="0"/>
    <x v="0"/>
    <x v="0"/>
    <x v="0"/>
    <x v="0"/>
    <x v="0"/>
    <x v="11"/>
    <s v="2024-12-16"/>
    <x v="3"/>
    <n v="8"/>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12-2024"/>
  </r>
  <r>
    <x v="0"/>
    <n v="0"/>
    <n v="0"/>
    <n v="0"/>
    <n v="238"/>
    <x v="2148"/>
    <x v="0"/>
    <x v="0"/>
    <x v="0"/>
    <s v="03.16.16"/>
    <x v="24"/>
    <x v="0"/>
    <x v="0"/>
    <s v="Direção Ambiente e Saneamento "/>
    <s v="03.16.16"/>
    <s v="Direção Ambiente e Saneamento "/>
    <s v="03.16.16"/>
    <x v="28"/>
    <x v="0"/>
    <x v="0"/>
    <x v="0"/>
    <x v="0"/>
    <x v="0"/>
    <x v="0"/>
    <x v="0"/>
    <x v="11"/>
    <s v="2024-12-16"/>
    <x v="3"/>
    <n v="238"/>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12-2024"/>
  </r>
  <r>
    <x v="0"/>
    <n v="0"/>
    <n v="0"/>
    <n v="0"/>
    <n v="8717"/>
    <x v="2148"/>
    <x v="0"/>
    <x v="0"/>
    <x v="0"/>
    <s v="03.16.16"/>
    <x v="24"/>
    <x v="0"/>
    <x v="0"/>
    <s v="Direção Ambiente e Saneamento "/>
    <s v="03.16.16"/>
    <s v="Direção Ambiente e Saneamento "/>
    <s v="03.16.16"/>
    <x v="30"/>
    <x v="0"/>
    <x v="0"/>
    <x v="0"/>
    <x v="1"/>
    <x v="0"/>
    <x v="0"/>
    <x v="0"/>
    <x v="11"/>
    <s v="2024-12-16"/>
    <x v="3"/>
    <n v="8717"/>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12-2024"/>
  </r>
  <r>
    <x v="0"/>
    <n v="0"/>
    <n v="0"/>
    <n v="0"/>
    <n v="33"/>
    <x v="2148"/>
    <x v="0"/>
    <x v="0"/>
    <x v="0"/>
    <s v="03.16.16"/>
    <x v="24"/>
    <x v="0"/>
    <x v="0"/>
    <s v="Direção Ambiente e Saneamento "/>
    <s v="03.16.16"/>
    <s v="Direção Ambiente e Saneamento "/>
    <s v="03.16.16"/>
    <x v="60"/>
    <x v="0"/>
    <x v="0"/>
    <x v="0"/>
    <x v="0"/>
    <x v="0"/>
    <x v="0"/>
    <x v="0"/>
    <x v="11"/>
    <s v="2024-12-16"/>
    <x v="3"/>
    <n v="33"/>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12-2024"/>
  </r>
  <r>
    <x v="0"/>
    <n v="0"/>
    <n v="0"/>
    <n v="0"/>
    <n v="8"/>
    <x v="2148"/>
    <x v="0"/>
    <x v="0"/>
    <x v="0"/>
    <s v="03.16.16"/>
    <x v="24"/>
    <x v="0"/>
    <x v="0"/>
    <s v="Direção Ambiente e Saneamento "/>
    <s v="03.16.16"/>
    <s v="Direção Ambiente e Saneamento "/>
    <s v="03.16.16"/>
    <x v="29"/>
    <x v="0"/>
    <x v="0"/>
    <x v="0"/>
    <x v="0"/>
    <x v="0"/>
    <x v="0"/>
    <x v="0"/>
    <x v="11"/>
    <s v="2024-12-16"/>
    <x v="3"/>
    <n v="8"/>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12-2024"/>
  </r>
  <r>
    <x v="0"/>
    <n v="0"/>
    <n v="0"/>
    <n v="0"/>
    <n v="217"/>
    <x v="2148"/>
    <x v="0"/>
    <x v="0"/>
    <x v="0"/>
    <s v="03.16.16"/>
    <x v="24"/>
    <x v="0"/>
    <x v="0"/>
    <s v="Direção Ambiente e Saneamento "/>
    <s v="03.16.16"/>
    <s v="Direção Ambiente e Saneamento "/>
    <s v="03.16.16"/>
    <x v="28"/>
    <x v="0"/>
    <x v="0"/>
    <x v="0"/>
    <x v="0"/>
    <x v="0"/>
    <x v="0"/>
    <x v="0"/>
    <x v="11"/>
    <s v="2024-12-16"/>
    <x v="3"/>
    <n v="217"/>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12-2024"/>
  </r>
  <r>
    <x v="0"/>
    <n v="0"/>
    <n v="0"/>
    <n v="0"/>
    <n v="7975"/>
    <x v="2148"/>
    <x v="0"/>
    <x v="0"/>
    <x v="0"/>
    <s v="03.16.16"/>
    <x v="24"/>
    <x v="0"/>
    <x v="0"/>
    <s v="Direção Ambiente e Saneamento "/>
    <s v="03.16.16"/>
    <s v="Direção Ambiente e Saneamento "/>
    <s v="03.16.16"/>
    <x v="30"/>
    <x v="0"/>
    <x v="0"/>
    <x v="0"/>
    <x v="1"/>
    <x v="0"/>
    <x v="0"/>
    <x v="0"/>
    <x v="11"/>
    <s v="2024-12-16"/>
    <x v="3"/>
    <n v="7975"/>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12-2024"/>
  </r>
  <r>
    <x v="0"/>
    <n v="0"/>
    <n v="0"/>
    <n v="0"/>
    <n v="4"/>
    <x v="2148"/>
    <x v="0"/>
    <x v="0"/>
    <x v="0"/>
    <s v="03.16.16"/>
    <x v="24"/>
    <x v="0"/>
    <x v="0"/>
    <s v="Direção Ambiente e Saneamento "/>
    <s v="03.16.16"/>
    <s v="Direção Ambiente e Saneamento "/>
    <s v="03.16.16"/>
    <x v="60"/>
    <x v="0"/>
    <x v="0"/>
    <x v="0"/>
    <x v="0"/>
    <x v="0"/>
    <x v="0"/>
    <x v="0"/>
    <x v="11"/>
    <s v="2024-12-16"/>
    <x v="3"/>
    <n v="4"/>
    <x v="0"/>
    <m/>
    <x v="0"/>
    <m/>
    <x v="18"/>
    <n v="100478987"/>
    <x v="0"/>
    <x v="5"/>
    <s v="Direção Ambiente e Saneamento "/>
    <s v="ORI"/>
    <x v="0"/>
    <m/>
    <x v="0"/>
    <x v="0"/>
    <x v="0"/>
    <x v="0"/>
    <x v="0"/>
    <x v="0"/>
    <x v="0"/>
    <x v="0"/>
    <x v="0"/>
    <x v="0"/>
    <x v="0"/>
    <s v="Direção Ambiente e Saneamento "/>
    <x v="0"/>
    <x v="0"/>
    <x v="0"/>
    <x v="0"/>
    <x v="0"/>
    <x v="0"/>
    <x v="0"/>
    <x v="0"/>
    <x v="0"/>
    <x v="0"/>
    <x v="5"/>
    <x v="0"/>
    <s v="Pagamento de salário referente a 12-2024"/>
  </r>
  <r>
    <x v="0"/>
    <n v="0"/>
    <n v="0"/>
    <n v="0"/>
    <n v="0"/>
    <x v="2148"/>
    <x v="0"/>
    <x v="0"/>
    <x v="0"/>
    <s v="03.16.16"/>
    <x v="24"/>
    <x v="0"/>
    <x v="0"/>
    <s v="Direção Ambiente e Saneamento "/>
    <s v="03.16.16"/>
    <s v="Direção Ambiente e Saneamento "/>
    <s v="03.16.16"/>
    <x v="29"/>
    <x v="0"/>
    <x v="0"/>
    <x v="0"/>
    <x v="0"/>
    <x v="0"/>
    <x v="0"/>
    <x v="0"/>
    <x v="11"/>
    <s v="2024-12-16"/>
    <x v="3"/>
    <n v="0"/>
    <x v="0"/>
    <m/>
    <x v="0"/>
    <m/>
    <x v="18"/>
    <n v="100478987"/>
    <x v="0"/>
    <x v="5"/>
    <s v="Direção Ambiente e Saneamento "/>
    <s v="ORI"/>
    <x v="0"/>
    <m/>
    <x v="0"/>
    <x v="0"/>
    <x v="0"/>
    <x v="0"/>
    <x v="0"/>
    <x v="0"/>
    <x v="0"/>
    <x v="0"/>
    <x v="0"/>
    <x v="0"/>
    <x v="0"/>
    <s v="Direção Ambiente e Saneamento "/>
    <x v="0"/>
    <x v="0"/>
    <x v="0"/>
    <x v="0"/>
    <x v="0"/>
    <x v="0"/>
    <x v="0"/>
    <x v="0"/>
    <x v="0"/>
    <x v="0"/>
    <x v="5"/>
    <x v="0"/>
    <s v="Pagamento de salário referente a 12-2024"/>
  </r>
  <r>
    <x v="0"/>
    <n v="0"/>
    <n v="0"/>
    <n v="0"/>
    <n v="26"/>
    <x v="2148"/>
    <x v="0"/>
    <x v="0"/>
    <x v="0"/>
    <s v="03.16.16"/>
    <x v="24"/>
    <x v="0"/>
    <x v="0"/>
    <s v="Direção Ambiente e Saneamento "/>
    <s v="03.16.16"/>
    <s v="Direção Ambiente e Saneamento "/>
    <s v="03.16.16"/>
    <x v="28"/>
    <x v="0"/>
    <x v="0"/>
    <x v="0"/>
    <x v="0"/>
    <x v="0"/>
    <x v="0"/>
    <x v="0"/>
    <x v="11"/>
    <s v="2024-12-16"/>
    <x v="3"/>
    <n v="26"/>
    <x v="0"/>
    <m/>
    <x v="0"/>
    <m/>
    <x v="18"/>
    <n v="100478987"/>
    <x v="0"/>
    <x v="5"/>
    <s v="Direção Ambiente e Saneamento "/>
    <s v="ORI"/>
    <x v="0"/>
    <m/>
    <x v="0"/>
    <x v="0"/>
    <x v="0"/>
    <x v="0"/>
    <x v="0"/>
    <x v="0"/>
    <x v="0"/>
    <x v="0"/>
    <x v="0"/>
    <x v="0"/>
    <x v="0"/>
    <s v="Direção Ambiente e Saneamento "/>
    <x v="0"/>
    <x v="0"/>
    <x v="0"/>
    <x v="0"/>
    <x v="0"/>
    <x v="0"/>
    <x v="0"/>
    <x v="0"/>
    <x v="0"/>
    <x v="0"/>
    <x v="5"/>
    <x v="0"/>
    <s v="Pagamento de salário referente a 12-2024"/>
  </r>
  <r>
    <x v="0"/>
    <n v="0"/>
    <n v="0"/>
    <n v="0"/>
    <n v="960"/>
    <x v="2148"/>
    <x v="0"/>
    <x v="0"/>
    <x v="0"/>
    <s v="03.16.16"/>
    <x v="24"/>
    <x v="0"/>
    <x v="0"/>
    <s v="Direção Ambiente e Saneamento "/>
    <s v="03.16.16"/>
    <s v="Direção Ambiente e Saneamento "/>
    <s v="03.16.16"/>
    <x v="30"/>
    <x v="0"/>
    <x v="0"/>
    <x v="0"/>
    <x v="1"/>
    <x v="0"/>
    <x v="0"/>
    <x v="0"/>
    <x v="11"/>
    <s v="2024-12-16"/>
    <x v="3"/>
    <n v="960"/>
    <x v="0"/>
    <m/>
    <x v="0"/>
    <m/>
    <x v="18"/>
    <n v="100478987"/>
    <x v="0"/>
    <x v="5"/>
    <s v="Direção Ambiente e Saneamento "/>
    <s v="ORI"/>
    <x v="0"/>
    <m/>
    <x v="0"/>
    <x v="0"/>
    <x v="0"/>
    <x v="0"/>
    <x v="0"/>
    <x v="0"/>
    <x v="0"/>
    <x v="0"/>
    <x v="0"/>
    <x v="0"/>
    <x v="0"/>
    <s v="Direção Ambiente e Saneamento "/>
    <x v="0"/>
    <x v="0"/>
    <x v="0"/>
    <x v="0"/>
    <x v="0"/>
    <x v="0"/>
    <x v="0"/>
    <x v="0"/>
    <x v="0"/>
    <x v="0"/>
    <x v="5"/>
    <x v="0"/>
    <s v="Pagamento de salário referente a 12-2024"/>
  </r>
  <r>
    <x v="0"/>
    <n v="0"/>
    <n v="0"/>
    <n v="0"/>
    <n v="326"/>
    <x v="2148"/>
    <x v="0"/>
    <x v="0"/>
    <x v="0"/>
    <s v="03.16.16"/>
    <x v="24"/>
    <x v="0"/>
    <x v="0"/>
    <s v="Direção Ambiente e Saneamento "/>
    <s v="03.16.16"/>
    <s v="Direção Ambiente e Saneamento "/>
    <s v="03.16.16"/>
    <x v="60"/>
    <x v="0"/>
    <x v="0"/>
    <x v="0"/>
    <x v="0"/>
    <x v="0"/>
    <x v="0"/>
    <x v="0"/>
    <x v="11"/>
    <s v="2024-12-16"/>
    <x v="3"/>
    <n v="326"/>
    <x v="0"/>
    <m/>
    <x v="0"/>
    <m/>
    <x v="19"/>
    <n v="100474706"/>
    <x v="0"/>
    <x v="6"/>
    <s v="Direção Ambiente e Saneamento "/>
    <s v="ORI"/>
    <x v="0"/>
    <m/>
    <x v="0"/>
    <x v="0"/>
    <x v="0"/>
    <x v="0"/>
    <x v="0"/>
    <x v="0"/>
    <x v="0"/>
    <x v="0"/>
    <x v="0"/>
    <x v="0"/>
    <x v="0"/>
    <s v="Direção Ambiente e Saneamento "/>
    <x v="0"/>
    <x v="0"/>
    <x v="0"/>
    <x v="0"/>
    <x v="0"/>
    <x v="0"/>
    <x v="0"/>
    <x v="0"/>
    <x v="0"/>
    <x v="0"/>
    <x v="6"/>
    <x v="0"/>
    <s v="Pagamento de salário referente a 12-2024"/>
  </r>
  <r>
    <x v="0"/>
    <n v="0"/>
    <n v="0"/>
    <n v="0"/>
    <n v="77"/>
    <x v="2148"/>
    <x v="0"/>
    <x v="0"/>
    <x v="0"/>
    <s v="03.16.16"/>
    <x v="24"/>
    <x v="0"/>
    <x v="0"/>
    <s v="Direção Ambiente e Saneamento "/>
    <s v="03.16.16"/>
    <s v="Direção Ambiente e Saneamento "/>
    <s v="03.16.16"/>
    <x v="29"/>
    <x v="0"/>
    <x v="0"/>
    <x v="0"/>
    <x v="0"/>
    <x v="0"/>
    <x v="0"/>
    <x v="0"/>
    <x v="11"/>
    <s v="2024-12-16"/>
    <x v="3"/>
    <n v="77"/>
    <x v="0"/>
    <m/>
    <x v="0"/>
    <m/>
    <x v="19"/>
    <n v="100474706"/>
    <x v="0"/>
    <x v="6"/>
    <s v="Direção Ambiente e Saneamento "/>
    <s v="ORI"/>
    <x v="0"/>
    <m/>
    <x v="0"/>
    <x v="0"/>
    <x v="0"/>
    <x v="0"/>
    <x v="0"/>
    <x v="0"/>
    <x v="0"/>
    <x v="0"/>
    <x v="0"/>
    <x v="0"/>
    <x v="0"/>
    <s v="Direção Ambiente e Saneamento "/>
    <x v="0"/>
    <x v="0"/>
    <x v="0"/>
    <x v="0"/>
    <x v="0"/>
    <x v="0"/>
    <x v="0"/>
    <x v="0"/>
    <x v="0"/>
    <x v="0"/>
    <x v="6"/>
    <x v="0"/>
    <s v="Pagamento de salário referente a 12-2024"/>
  </r>
  <r>
    <x v="0"/>
    <n v="0"/>
    <n v="0"/>
    <n v="0"/>
    <n v="2091"/>
    <x v="2148"/>
    <x v="0"/>
    <x v="0"/>
    <x v="0"/>
    <s v="03.16.16"/>
    <x v="24"/>
    <x v="0"/>
    <x v="0"/>
    <s v="Direção Ambiente e Saneamento "/>
    <s v="03.16.16"/>
    <s v="Direção Ambiente e Saneamento "/>
    <s v="03.16.16"/>
    <x v="28"/>
    <x v="0"/>
    <x v="0"/>
    <x v="0"/>
    <x v="0"/>
    <x v="0"/>
    <x v="0"/>
    <x v="0"/>
    <x v="11"/>
    <s v="2024-12-16"/>
    <x v="3"/>
    <n v="2091"/>
    <x v="0"/>
    <m/>
    <x v="0"/>
    <m/>
    <x v="19"/>
    <n v="100474706"/>
    <x v="0"/>
    <x v="6"/>
    <s v="Direção Ambiente e Saneamento "/>
    <s v="ORI"/>
    <x v="0"/>
    <m/>
    <x v="0"/>
    <x v="0"/>
    <x v="0"/>
    <x v="0"/>
    <x v="0"/>
    <x v="0"/>
    <x v="0"/>
    <x v="0"/>
    <x v="0"/>
    <x v="0"/>
    <x v="0"/>
    <s v="Direção Ambiente e Saneamento "/>
    <x v="0"/>
    <x v="0"/>
    <x v="0"/>
    <x v="0"/>
    <x v="0"/>
    <x v="0"/>
    <x v="0"/>
    <x v="0"/>
    <x v="0"/>
    <x v="0"/>
    <x v="6"/>
    <x v="0"/>
    <s v="Pagamento de salário referente a 12-2024"/>
  </r>
  <r>
    <x v="0"/>
    <n v="0"/>
    <n v="0"/>
    <n v="0"/>
    <n v="76562"/>
    <x v="2148"/>
    <x v="0"/>
    <x v="0"/>
    <x v="0"/>
    <s v="03.16.16"/>
    <x v="24"/>
    <x v="0"/>
    <x v="0"/>
    <s v="Direção Ambiente e Saneamento "/>
    <s v="03.16.16"/>
    <s v="Direção Ambiente e Saneamento "/>
    <s v="03.16.16"/>
    <x v="30"/>
    <x v="0"/>
    <x v="0"/>
    <x v="0"/>
    <x v="1"/>
    <x v="0"/>
    <x v="0"/>
    <x v="0"/>
    <x v="11"/>
    <s v="2024-12-16"/>
    <x v="3"/>
    <n v="76562"/>
    <x v="0"/>
    <m/>
    <x v="0"/>
    <m/>
    <x v="19"/>
    <n v="100474706"/>
    <x v="0"/>
    <x v="6"/>
    <s v="Direção Ambiente e Saneamento "/>
    <s v="ORI"/>
    <x v="0"/>
    <m/>
    <x v="0"/>
    <x v="0"/>
    <x v="0"/>
    <x v="0"/>
    <x v="0"/>
    <x v="0"/>
    <x v="0"/>
    <x v="0"/>
    <x v="0"/>
    <x v="0"/>
    <x v="0"/>
    <s v="Direção Ambiente e Saneamento "/>
    <x v="0"/>
    <x v="0"/>
    <x v="0"/>
    <x v="0"/>
    <x v="0"/>
    <x v="0"/>
    <x v="0"/>
    <x v="0"/>
    <x v="0"/>
    <x v="0"/>
    <x v="6"/>
    <x v="0"/>
    <s v="Pagamento de salário referente a 12-2024"/>
  </r>
  <r>
    <x v="0"/>
    <n v="0"/>
    <n v="0"/>
    <n v="0"/>
    <n v="3766"/>
    <x v="2148"/>
    <x v="0"/>
    <x v="0"/>
    <x v="0"/>
    <s v="03.16.16"/>
    <x v="24"/>
    <x v="0"/>
    <x v="0"/>
    <s v="Direção Ambiente e Saneamento "/>
    <s v="03.16.16"/>
    <s v="Direção Ambiente e Saneamento "/>
    <s v="03.16.16"/>
    <x v="60"/>
    <x v="0"/>
    <x v="0"/>
    <x v="0"/>
    <x v="0"/>
    <x v="0"/>
    <x v="0"/>
    <x v="0"/>
    <x v="11"/>
    <s v="2024-12-16"/>
    <x v="3"/>
    <n v="3766"/>
    <x v="0"/>
    <m/>
    <x v="0"/>
    <m/>
    <x v="6"/>
    <n v="100474914"/>
    <x v="0"/>
    <x v="0"/>
    <s v="Direção Ambiente e Saneamento "/>
    <s v="ORI"/>
    <x v="0"/>
    <m/>
    <x v="0"/>
    <x v="0"/>
    <x v="0"/>
    <x v="0"/>
    <x v="0"/>
    <x v="0"/>
    <x v="0"/>
    <x v="0"/>
    <x v="0"/>
    <x v="0"/>
    <x v="0"/>
    <s v="Direção Ambiente e Saneamento "/>
    <x v="0"/>
    <x v="0"/>
    <x v="0"/>
    <x v="0"/>
    <x v="0"/>
    <x v="0"/>
    <x v="0"/>
    <x v="0"/>
    <x v="0"/>
    <x v="0"/>
    <x v="0"/>
    <x v="0"/>
    <s v="Pagamento de salário referente a 12-2024"/>
  </r>
  <r>
    <x v="0"/>
    <n v="0"/>
    <n v="0"/>
    <n v="0"/>
    <n v="898"/>
    <x v="2148"/>
    <x v="0"/>
    <x v="0"/>
    <x v="0"/>
    <s v="03.16.16"/>
    <x v="24"/>
    <x v="0"/>
    <x v="0"/>
    <s v="Direção Ambiente e Saneamento "/>
    <s v="03.16.16"/>
    <s v="Direção Ambiente e Saneamento "/>
    <s v="03.16.16"/>
    <x v="29"/>
    <x v="0"/>
    <x v="0"/>
    <x v="0"/>
    <x v="0"/>
    <x v="0"/>
    <x v="0"/>
    <x v="0"/>
    <x v="11"/>
    <s v="2024-12-16"/>
    <x v="3"/>
    <n v="898"/>
    <x v="0"/>
    <m/>
    <x v="0"/>
    <m/>
    <x v="6"/>
    <n v="100474914"/>
    <x v="0"/>
    <x v="0"/>
    <s v="Direção Ambiente e Saneamento "/>
    <s v="ORI"/>
    <x v="0"/>
    <m/>
    <x v="0"/>
    <x v="0"/>
    <x v="0"/>
    <x v="0"/>
    <x v="0"/>
    <x v="0"/>
    <x v="0"/>
    <x v="0"/>
    <x v="0"/>
    <x v="0"/>
    <x v="0"/>
    <s v="Direção Ambiente e Saneamento "/>
    <x v="0"/>
    <x v="0"/>
    <x v="0"/>
    <x v="0"/>
    <x v="0"/>
    <x v="0"/>
    <x v="0"/>
    <x v="0"/>
    <x v="0"/>
    <x v="0"/>
    <x v="0"/>
    <x v="0"/>
    <s v="Pagamento de salário referente a 12-2024"/>
  </r>
  <r>
    <x v="0"/>
    <n v="0"/>
    <n v="0"/>
    <n v="0"/>
    <n v="24138"/>
    <x v="2148"/>
    <x v="0"/>
    <x v="0"/>
    <x v="0"/>
    <s v="03.16.16"/>
    <x v="24"/>
    <x v="0"/>
    <x v="0"/>
    <s v="Direção Ambiente e Saneamento "/>
    <s v="03.16.16"/>
    <s v="Direção Ambiente e Saneamento "/>
    <s v="03.16.16"/>
    <x v="28"/>
    <x v="0"/>
    <x v="0"/>
    <x v="0"/>
    <x v="0"/>
    <x v="0"/>
    <x v="0"/>
    <x v="0"/>
    <x v="11"/>
    <s v="2024-12-16"/>
    <x v="3"/>
    <n v="24138"/>
    <x v="0"/>
    <m/>
    <x v="0"/>
    <m/>
    <x v="6"/>
    <n v="100474914"/>
    <x v="0"/>
    <x v="0"/>
    <s v="Direção Ambiente e Saneamento "/>
    <s v="ORI"/>
    <x v="0"/>
    <m/>
    <x v="0"/>
    <x v="0"/>
    <x v="0"/>
    <x v="0"/>
    <x v="0"/>
    <x v="0"/>
    <x v="0"/>
    <x v="0"/>
    <x v="0"/>
    <x v="0"/>
    <x v="0"/>
    <s v="Direção Ambiente e Saneamento "/>
    <x v="0"/>
    <x v="0"/>
    <x v="0"/>
    <x v="0"/>
    <x v="0"/>
    <x v="0"/>
    <x v="0"/>
    <x v="0"/>
    <x v="0"/>
    <x v="0"/>
    <x v="0"/>
    <x v="0"/>
    <s v="Pagamento de salário referente a 12-2024"/>
  </r>
  <r>
    <x v="0"/>
    <n v="0"/>
    <n v="0"/>
    <n v="0"/>
    <n v="883371"/>
    <x v="2148"/>
    <x v="0"/>
    <x v="0"/>
    <x v="0"/>
    <s v="03.16.16"/>
    <x v="24"/>
    <x v="0"/>
    <x v="0"/>
    <s v="Direção Ambiente e Saneamento "/>
    <s v="03.16.16"/>
    <s v="Direção Ambiente e Saneamento "/>
    <s v="03.16.16"/>
    <x v="30"/>
    <x v="0"/>
    <x v="0"/>
    <x v="0"/>
    <x v="1"/>
    <x v="0"/>
    <x v="0"/>
    <x v="0"/>
    <x v="11"/>
    <s v="2024-12-16"/>
    <x v="3"/>
    <n v="883371"/>
    <x v="0"/>
    <m/>
    <x v="0"/>
    <m/>
    <x v="6"/>
    <n v="100474914"/>
    <x v="0"/>
    <x v="0"/>
    <s v="Direção Ambiente e Saneamento "/>
    <s v="ORI"/>
    <x v="0"/>
    <m/>
    <x v="0"/>
    <x v="0"/>
    <x v="0"/>
    <x v="0"/>
    <x v="0"/>
    <x v="0"/>
    <x v="0"/>
    <x v="0"/>
    <x v="0"/>
    <x v="0"/>
    <x v="0"/>
    <s v="Direção Ambiente e Saneamento "/>
    <x v="0"/>
    <x v="0"/>
    <x v="0"/>
    <x v="0"/>
    <x v="0"/>
    <x v="0"/>
    <x v="0"/>
    <x v="0"/>
    <x v="0"/>
    <x v="0"/>
    <x v="0"/>
    <x v="0"/>
    <s v="Pagamento de salário referente a 12-2024"/>
  </r>
  <r>
    <x v="0"/>
    <n v="0"/>
    <n v="0"/>
    <n v="0"/>
    <n v="520"/>
    <x v="2149"/>
    <x v="0"/>
    <x v="0"/>
    <x v="0"/>
    <s v="03.16.17"/>
    <x v="51"/>
    <x v="0"/>
    <x v="0"/>
    <s v="Direção Proteção Civil"/>
    <s v="03.16.17"/>
    <s v="Direção Proteção Civil"/>
    <s v="03.16.17"/>
    <x v="28"/>
    <x v="0"/>
    <x v="0"/>
    <x v="0"/>
    <x v="0"/>
    <x v="0"/>
    <x v="0"/>
    <x v="0"/>
    <x v="11"/>
    <s v="2024-12-16"/>
    <x v="3"/>
    <n v="520"/>
    <x v="0"/>
    <m/>
    <x v="0"/>
    <m/>
    <x v="15"/>
    <n v="100479277"/>
    <x v="0"/>
    <x v="2"/>
    <s v="Direção Proteção Civil"/>
    <s v="ORI"/>
    <x v="0"/>
    <m/>
    <x v="0"/>
    <x v="0"/>
    <x v="0"/>
    <x v="0"/>
    <x v="0"/>
    <x v="0"/>
    <x v="0"/>
    <x v="0"/>
    <x v="0"/>
    <x v="0"/>
    <x v="0"/>
    <s v="Direção Proteção Civil"/>
    <x v="0"/>
    <x v="0"/>
    <x v="0"/>
    <x v="0"/>
    <x v="0"/>
    <x v="0"/>
    <x v="0"/>
    <x v="0"/>
    <x v="0"/>
    <x v="0"/>
    <x v="2"/>
    <x v="0"/>
    <s v="Pagamento de salário referente a 12-2024"/>
  </r>
  <r>
    <x v="0"/>
    <n v="0"/>
    <n v="0"/>
    <n v="0"/>
    <n v="1021"/>
    <x v="2149"/>
    <x v="0"/>
    <x v="0"/>
    <x v="0"/>
    <s v="03.16.17"/>
    <x v="51"/>
    <x v="0"/>
    <x v="0"/>
    <s v="Direção Proteção Civil"/>
    <s v="03.16.17"/>
    <s v="Direção Proteção Civil"/>
    <s v="03.16.17"/>
    <x v="30"/>
    <x v="0"/>
    <x v="0"/>
    <x v="0"/>
    <x v="1"/>
    <x v="0"/>
    <x v="0"/>
    <x v="0"/>
    <x v="11"/>
    <s v="2024-12-16"/>
    <x v="3"/>
    <n v="1021"/>
    <x v="0"/>
    <m/>
    <x v="0"/>
    <m/>
    <x v="15"/>
    <n v="100479277"/>
    <x v="0"/>
    <x v="2"/>
    <s v="Direção Proteção Civil"/>
    <s v="ORI"/>
    <x v="0"/>
    <m/>
    <x v="0"/>
    <x v="0"/>
    <x v="0"/>
    <x v="0"/>
    <x v="0"/>
    <x v="0"/>
    <x v="0"/>
    <x v="0"/>
    <x v="0"/>
    <x v="0"/>
    <x v="0"/>
    <s v="Direção Proteção Civil"/>
    <x v="0"/>
    <x v="0"/>
    <x v="0"/>
    <x v="0"/>
    <x v="0"/>
    <x v="0"/>
    <x v="0"/>
    <x v="0"/>
    <x v="0"/>
    <x v="0"/>
    <x v="2"/>
    <x v="0"/>
    <s v="Pagamento de salário referente a 12-2024"/>
  </r>
  <r>
    <x v="0"/>
    <n v="0"/>
    <n v="0"/>
    <n v="0"/>
    <n v="1029"/>
    <x v="2149"/>
    <x v="0"/>
    <x v="0"/>
    <x v="0"/>
    <s v="03.16.17"/>
    <x v="51"/>
    <x v="0"/>
    <x v="0"/>
    <s v="Direção Proteção Civil"/>
    <s v="03.16.17"/>
    <s v="Direção Proteção Civil"/>
    <s v="03.16.17"/>
    <x v="28"/>
    <x v="0"/>
    <x v="0"/>
    <x v="0"/>
    <x v="0"/>
    <x v="0"/>
    <x v="0"/>
    <x v="0"/>
    <x v="11"/>
    <s v="2024-12-16"/>
    <x v="3"/>
    <n v="1029"/>
    <x v="0"/>
    <m/>
    <x v="0"/>
    <m/>
    <x v="2"/>
    <n v="100474696"/>
    <x v="0"/>
    <x v="1"/>
    <s v="Direção Proteção Civil"/>
    <s v="ORI"/>
    <x v="0"/>
    <m/>
    <x v="0"/>
    <x v="0"/>
    <x v="0"/>
    <x v="0"/>
    <x v="0"/>
    <x v="0"/>
    <x v="0"/>
    <x v="0"/>
    <x v="0"/>
    <x v="0"/>
    <x v="0"/>
    <s v="Direção Proteção Civil"/>
    <x v="0"/>
    <x v="0"/>
    <x v="0"/>
    <x v="0"/>
    <x v="0"/>
    <x v="0"/>
    <x v="0"/>
    <x v="0"/>
    <x v="0"/>
    <x v="0"/>
    <x v="1"/>
    <x v="0"/>
    <s v="Pagamento de salário referente a 12-2024"/>
  </r>
  <r>
    <x v="0"/>
    <n v="0"/>
    <n v="0"/>
    <n v="0"/>
    <n v="2021"/>
    <x v="2149"/>
    <x v="0"/>
    <x v="0"/>
    <x v="0"/>
    <s v="03.16.17"/>
    <x v="51"/>
    <x v="0"/>
    <x v="0"/>
    <s v="Direção Proteção Civil"/>
    <s v="03.16.17"/>
    <s v="Direção Proteção Civil"/>
    <s v="03.16.17"/>
    <x v="30"/>
    <x v="0"/>
    <x v="0"/>
    <x v="0"/>
    <x v="1"/>
    <x v="0"/>
    <x v="0"/>
    <x v="0"/>
    <x v="11"/>
    <s v="2024-12-16"/>
    <x v="3"/>
    <n v="2021"/>
    <x v="0"/>
    <m/>
    <x v="0"/>
    <m/>
    <x v="2"/>
    <n v="100474696"/>
    <x v="0"/>
    <x v="1"/>
    <s v="Direção Proteção Civil"/>
    <s v="ORI"/>
    <x v="0"/>
    <m/>
    <x v="0"/>
    <x v="0"/>
    <x v="0"/>
    <x v="0"/>
    <x v="0"/>
    <x v="0"/>
    <x v="0"/>
    <x v="0"/>
    <x v="0"/>
    <x v="0"/>
    <x v="0"/>
    <s v="Direção Proteção Civil"/>
    <x v="0"/>
    <x v="0"/>
    <x v="0"/>
    <x v="0"/>
    <x v="0"/>
    <x v="0"/>
    <x v="0"/>
    <x v="0"/>
    <x v="0"/>
    <x v="0"/>
    <x v="1"/>
    <x v="0"/>
    <s v="Pagamento de salário referente a 12-2024"/>
  </r>
  <r>
    <x v="0"/>
    <n v="0"/>
    <n v="0"/>
    <n v="0"/>
    <n v="202"/>
    <x v="2149"/>
    <x v="0"/>
    <x v="0"/>
    <x v="0"/>
    <s v="03.16.17"/>
    <x v="51"/>
    <x v="0"/>
    <x v="0"/>
    <s v="Direção Proteção Civil"/>
    <s v="03.16.17"/>
    <s v="Direção Proteção Civil"/>
    <s v="03.16.17"/>
    <x v="28"/>
    <x v="0"/>
    <x v="0"/>
    <x v="0"/>
    <x v="0"/>
    <x v="0"/>
    <x v="0"/>
    <x v="0"/>
    <x v="11"/>
    <s v="2024-12-16"/>
    <x v="3"/>
    <n v="202"/>
    <x v="0"/>
    <m/>
    <x v="0"/>
    <m/>
    <x v="136"/>
    <n v="100478986"/>
    <x v="0"/>
    <x v="10"/>
    <s v="Direção Proteção Civil"/>
    <s v="ORI"/>
    <x v="0"/>
    <m/>
    <x v="0"/>
    <x v="0"/>
    <x v="0"/>
    <x v="0"/>
    <x v="0"/>
    <x v="0"/>
    <x v="0"/>
    <x v="0"/>
    <x v="0"/>
    <x v="0"/>
    <x v="0"/>
    <s v="Direção Proteção Civil"/>
    <x v="0"/>
    <x v="0"/>
    <x v="0"/>
    <x v="0"/>
    <x v="0"/>
    <x v="0"/>
    <x v="0"/>
    <x v="0"/>
    <x v="0"/>
    <x v="0"/>
    <x v="10"/>
    <x v="0"/>
    <s v="Pagamento de salário referente a 12-2024"/>
  </r>
  <r>
    <x v="0"/>
    <n v="0"/>
    <n v="0"/>
    <n v="0"/>
    <n v="398"/>
    <x v="2149"/>
    <x v="0"/>
    <x v="0"/>
    <x v="0"/>
    <s v="03.16.17"/>
    <x v="51"/>
    <x v="0"/>
    <x v="0"/>
    <s v="Direção Proteção Civil"/>
    <s v="03.16.17"/>
    <s v="Direção Proteção Civil"/>
    <s v="03.16.17"/>
    <x v="30"/>
    <x v="0"/>
    <x v="0"/>
    <x v="0"/>
    <x v="1"/>
    <x v="0"/>
    <x v="0"/>
    <x v="0"/>
    <x v="11"/>
    <s v="2024-12-16"/>
    <x v="3"/>
    <n v="398"/>
    <x v="0"/>
    <m/>
    <x v="0"/>
    <m/>
    <x v="136"/>
    <n v="100478986"/>
    <x v="0"/>
    <x v="10"/>
    <s v="Direção Proteção Civil"/>
    <s v="ORI"/>
    <x v="0"/>
    <m/>
    <x v="0"/>
    <x v="0"/>
    <x v="0"/>
    <x v="0"/>
    <x v="0"/>
    <x v="0"/>
    <x v="0"/>
    <x v="0"/>
    <x v="0"/>
    <x v="0"/>
    <x v="0"/>
    <s v="Direção Proteção Civil"/>
    <x v="0"/>
    <x v="0"/>
    <x v="0"/>
    <x v="0"/>
    <x v="0"/>
    <x v="0"/>
    <x v="0"/>
    <x v="0"/>
    <x v="0"/>
    <x v="0"/>
    <x v="10"/>
    <x v="0"/>
    <s v="Pagamento de salário referente a 12-2024"/>
  </r>
  <r>
    <x v="0"/>
    <n v="0"/>
    <n v="0"/>
    <n v="0"/>
    <n v="287"/>
    <x v="2149"/>
    <x v="0"/>
    <x v="0"/>
    <x v="0"/>
    <s v="03.16.17"/>
    <x v="51"/>
    <x v="0"/>
    <x v="0"/>
    <s v="Direção Proteção Civil"/>
    <s v="03.16.17"/>
    <s v="Direção Proteção Civil"/>
    <s v="03.16.17"/>
    <x v="28"/>
    <x v="0"/>
    <x v="0"/>
    <x v="0"/>
    <x v="0"/>
    <x v="0"/>
    <x v="0"/>
    <x v="0"/>
    <x v="11"/>
    <s v="2024-12-16"/>
    <x v="3"/>
    <n v="287"/>
    <x v="0"/>
    <m/>
    <x v="0"/>
    <m/>
    <x v="18"/>
    <n v="100478987"/>
    <x v="0"/>
    <x v="5"/>
    <s v="Direção Proteção Civil"/>
    <s v="ORI"/>
    <x v="0"/>
    <m/>
    <x v="0"/>
    <x v="0"/>
    <x v="0"/>
    <x v="0"/>
    <x v="0"/>
    <x v="0"/>
    <x v="0"/>
    <x v="0"/>
    <x v="0"/>
    <x v="0"/>
    <x v="0"/>
    <s v="Direção Proteção Civil"/>
    <x v="0"/>
    <x v="0"/>
    <x v="0"/>
    <x v="0"/>
    <x v="0"/>
    <x v="0"/>
    <x v="0"/>
    <x v="0"/>
    <x v="0"/>
    <x v="0"/>
    <x v="5"/>
    <x v="0"/>
    <s v="Pagamento de salário referente a 12-2024"/>
  </r>
  <r>
    <x v="0"/>
    <n v="0"/>
    <n v="0"/>
    <n v="0"/>
    <n v="563"/>
    <x v="2149"/>
    <x v="0"/>
    <x v="0"/>
    <x v="0"/>
    <s v="03.16.17"/>
    <x v="51"/>
    <x v="0"/>
    <x v="0"/>
    <s v="Direção Proteção Civil"/>
    <s v="03.16.17"/>
    <s v="Direção Proteção Civil"/>
    <s v="03.16.17"/>
    <x v="30"/>
    <x v="0"/>
    <x v="0"/>
    <x v="0"/>
    <x v="1"/>
    <x v="0"/>
    <x v="0"/>
    <x v="0"/>
    <x v="11"/>
    <s v="2024-12-16"/>
    <x v="3"/>
    <n v="563"/>
    <x v="0"/>
    <m/>
    <x v="0"/>
    <m/>
    <x v="18"/>
    <n v="100478987"/>
    <x v="0"/>
    <x v="5"/>
    <s v="Direção Proteção Civil"/>
    <s v="ORI"/>
    <x v="0"/>
    <m/>
    <x v="0"/>
    <x v="0"/>
    <x v="0"/>
    <x v="0"/>
    <x v="0"/>
    <x v="0"/>
    <x v="0"/>
    <x v="0"/>
    <x v="0"/>
    <x v="0"/>
    <x v="0"/>
    <s v="Direção Proteção Civil"/>
    <x v="0"/>
    <x v="0"/>
    <x v="0"/>
    <x v="0"/>
    <x v="0"/>
    <x v="0"/>
    <x v="0"/>
    <x v="0"/>
    <x v="0"/>
    <x v="0"/>
    <x v="5"/>
    <x v="0"/>
    <s v="Pagamento de salário referente a 12-2024"/>
  </r>
  <r>
    <x v="0"/>
    <n v="0"/>
    <n v="0"/>
    <n v="0"/>
    <n v="2296"/>
    <x v="2149"/>
    <x v="0"/>
    <x v="0"/>
    <x v="0"/>
    <s v="03.16.17"/>
    <x v="51"/>
    <x v="0"/>
    <x v="0"/>
    <s v="Direção Proteção Civil"/>
    <s v="03.16.17"/>
    <s v="Direção Proteção Civil"/>
    <s v="03.16.17"/>
    <x v="28"/>
    <x v="0"/>
    <x v="0"/>
    <x v="0"/>
    <x v="0"/>
    <x v="0"/>
    <x v="0"/>
    <x v="0"/>
    <x v="11"/>
    <s v="2024-12-16"/>
    <x v="3"/>
    <n v="2296"/>
    <x v="0"/>
    <m/>
    <x v="0"/>
    <m/>
    <x v="19"/>
    <n v="100474706"/>
    <x v="0"/>
    <x v="6"/>
    <s v="Direção Proteção Civil"/>
    <s v="ORI"/>
    <x v="0"/>
    <m/>
    <x v="0"/>
    <x v="0"/>
    <x v="0"/>
    <x v="0"/>
    <x v="0"/>
    <x v="0"/>
    <x v="0"/>
    <x v="0"/>
    <x v="0"/>
    <x v="0"/>
    <x v="0"/>
    <s v="Direção Proteção Civil"/>
    <x v="0"/>
    <x v="0"/>
    <x v="0"/>
    <x v="0"/>
    <x v="0"/>
    <x v="0"/>
    <x v="0"/>
    <x v="0"/>
    <x v="0"/>
    <x v="0"/>
    <x v="6"/>
    <x v="0"/>
    <s v="Pagamento de salário referente a 12-2024"/>
  </r>
  <r>
    <x v="0"/>
    <n v="0"/>
    <n v="0"/>
    <n v="0"/>
    <n v="4504"/>
    <x v="2149"/>
    <x v="0"/>
    <x v="0"/>
    <x v="0"/>
    <s v="03.16.17"/>
    <x v="51"/>
    <x v="0"/>
    <x v="0"/>
    <s v="Direção Proteção Civil"/>
    <s v="03.16.17"/>
    <s v="Direção Proteção Civil"/>
    <s v="03.16.17"/>
    <x v="30"/>
    <x v="0"/>
    <x v="0"/>
    <x v="0"/>
    <x v="1"/>
    <x v="0"/>
    <x v="0"/>
    <x v="0"/>
    <x v="11"/>
    <s v="2024-12-16"/>
    <x v="3"/>
    <n v="4504"/>
    <x v="0"/>
    <m/>
    <x v="0"/>
    <m/>
    <x v="19"/>
    <n v="100474706"/>
    <x v="0"/>
    <x v="6"/>
    <s v="Direção Proteção Civil"/>
    <s v="ORI"/>
    <x v="0"/>
    <m/>
    <x v="0"/>
    <x v="0"/>
    <x v="0"/>
    <x v="0"/>
    <x v="0"/>
    <x v="0"/>
    <x v="0"/>
    <x v="0"/>
    <x v="0"/>
    <x v="0"/>
    <x v="0"/>
    <s v="Direção Proteção Civil"/>
    <x v="0"/>
    <x v="0"/>
    <x v="0"/>
    <x v="0"/>
    <x v="0"/>
    <x v="0"/>
    <x v="0"/>
    <x v="0"/>
    <x v="0"/>
    <x v="0"/>
    <x v="6"/>
    <x v="0"/>
    <s v="Pagamento de salário referente a 12-2024"/>
  </r>
  <r>
    <x v="0"/>
    <n v="0"/>
    <n v="0"/>
    <n v="0"/>
    <n v="38999"/>
    <x v="2149"/>
    <x v="0"/>
    <x v="0"/>
    <x v="0"/>
    <s v="03.16.17"/>
    <x v="51"/>
    <x v="0"/>
    <x v="0"/>
    <s v="Direção Proteção Civil"/>
    <s v="03.16.17"/>
    <s v="Direção Proteção Civil"/>
    <s v="03.16.17"/>
    <x v="28"/>
    <x v="0"/>
    <x v="0"/>
    <x v="0"/>
    <x v="0"/>
    <x v="0"/>
    <x v="0"/>
    <x v="0"/>
    <x v="11"/>
    <s v="2024-12-16"/>
    <x v="3"/>
    <n v="38999"/>
    <x v="0"/>
    <m/>
    <x v="0"/>
    <m/>
    <x v="6"/>
    <n v="100474914"/>
    <x v="0"/>
    <x v="0"/>
    <s v="Direção Proteção Civil"/>
    <s v="ORI"/>
    <x v="0"/>
    <m/>
    <x v="0"/>
    <x v="0"/>
    <x v="0"/>
    <x v="0"/>
    <x v="0"/>
    <x v="0"/>
    <x v="0"/>
    <x v="0"/>
    <x v="0"/>
    <x v="0"/>
    <x v="0"/>
    <s v="Direção Proteção Civil"/>
    <x v="0"/>
    <x v="0"/>
    <x v="0"/>
    <x v="0"/>
    <x v="0"/>
    <x v="0"/>
    <x v="0"/>
    <x v="0"/>
    <x v="0"/>
    <x v="0"/>
    <x v="0"/>
    <x v="0"/>
    <s v="Pagamento de salário referente a 12-2024"/>
  </r>
  <r>
    <x v="0"/>
    <n v="0"/>
    <n v="0"/>
    <n v="0"/>
    <n v="76493"/>
    <x v="2149"/>
    <x v="0"/>
    <x v="0"/>
    <x v="0"/>
    <s v="03.16.17"/>
    <x v="51"/>
    <x v="0"/>
    <x v="0"/>
    <s v="Direção Proteção Civil"/>
    <s v="03.16.17"/>
    <s v="Direção Proteção Civil"/>
    <s v="03.16.17"/>
    <x v="30"/>
    <x v="0"/>
    <x v="0"/>
    <x v="0"/>
    <x v="1"/>
    <x v="0"/>
    <x v="0"/>
    <x v="0"/>
    <x v="11"/>
    <s v="2024-12-16"/>
    <x v="3"/>
    <n v="76493"/>
    <x v="0"/>
    <m/>
    <x v="0"/>
    <m/>
    <x v="6"/>
    <n v="100474914"/>
    <x v="0"/>
    <x v="0"/>
    <s v="Direção Proteção Civil"/>
    <s v="ORI"/>
    <x v="0"/>
    <m/>
    <x v="0"/>
    <x v="0"/>
    <x v="0"/>
    <x v="0"/>
    <x v="0"/>
    <x v="0"/>
    <x v="0"/>
    <x v="0"/>
    <x v="0"/>
    <x v="0"/>
    <x v="0"/>
    <s v="Direção Proteção Civil"/>
    <x v="0"/>
    <x v="0"/>
    <x v="0"/>
    <x v="0"/>
    <x v="0"/>
    <x v="0"/>
    <x v="0"/>
    <x v="0"/>
    <x v="0"/>
    <x v="0"/>
    <x v="0"/>
    <x v="0"/>
    <s v="Pagamento de salário referente a 12-2024"/>
  </r>
  <r>
    <x v="0"/>
    <n v="0"/>
    <n v="0"/>
    <n v="0"/>
    <n v="300888"/>
    <x v="2150"/>
    <x v="0"/>
    <x v="0"/>
    <x v="0"/>
    <s v="03.16.15"/>
    <x v="0"/>
    <x v="0"/>
    <x v="0"/>
    <s v="Direção Financeira"/>
    <s v="03.16.15"/>
    <s v="Direção Financeira"/>
    <s v="03.16.15"/>
    <x v="31"/>
    <x v="0"/>
    <x v="0"/>
    <x v="1"/>
    <x v="0"/>
    <x v="0"/>
    <x v="0"/>
    <x v="0"/>
    <x v="10"/>
    <s v="2024-11-29"/>
    <x v="3"/>
    <n v="300888"/>
    <x v="0"/>
    <m/>
    <x v="0"/>
    <m/>
    <x v="6"/>
    <n v="100474914"/>
    <x v="0"/>
    <x v="0"/>
    <s v="Direção Financeira"/>
    <s v="ORI"/>
    <x v="0"/>
    <m/>
    <x v="0"/>
    <x v="0"/>
    <x v="0"/>
    <x v="0"/>
    <x v="0"/>
    <x v="0"/>
    <x v="0"/>
    <x v="0"/>
    <x v="0"/>
    <x v="0"/>
    <x v="0"/>
    <s v="Direção Financeira"/>
    <x v="0"/>
    <x v="0"/>
    <x v="0"/>
    <x v="0"/>
    <x v="0"/>
    <x v="0"/>
    <x v="0"/>
    <x v="0"/>
    <x v="0"/>
    <x v="0"/>
    <x v="0"/>
    <x v="0"/>
    <s v="Pagamento comunicações, conforme proposta em anexo."/>
  </r>
  <r>
    <x v="0"/>
    <n v="0"/>
    <n v="0"/>
    <n v="0"/>
    <n v="5000"/>
    <x v="2151"/>
    <x v="0"/>
    <x v="0"/>
    <x v="0"/>
    <s v="03.16.15"/>
    <x v="0"/>
    <x v="0"/>
    <x v="0"/>
    <s v="Direção Financeira"/>
    <s v="03.16.15"/>
    <s v="Direção Financeira"/>
    <s v="03.16.15"/>
    <x v="31"/>
    <x v="0"/>
    <x v="0"/>
    <x v="1"/>
    <x v="0"/>
    <x v="0"/>
    <x v="0"/>
    <x v="0"/>
    <x v="11"/>
    <s v="2024-12-17"/>
    <x v="3"/>
    <n v="5000"/>
    <x v="0"/>
    <m/>
    <x v="0"/>
    <m/>
    <x v="21"/>
    <n v="100391960"/>
    <x v="0"/>
    <x v="0"/>
    <s v="Direção Financeira"/>
    <s v="ORI"/>
    <x v="0"/>
    <m/>
    <x v="0"/>
    <x v="0"/>
    <x v="0"/>
    <x v="0"/>
    <x v="0"/>
    <x v="0"/>
    <x v="0"/>
    <x v="0"/>
    <x v="0"/>
    <x v="0"/>
    <x v="0"/>
    <s v="Direção Financeira"/>
    <x v="0"/>
    <x v="0"/>
    <x v="0"/>
    <x v="0"/>
    <x v="0"/>
    <x v="0"/>
    <x v="0"/>
    <x v="0"/>
    <x v="0"/>
    <x v="0"/>
    <x v="0"/>
    <x v="0"/>
    <s v="Pagamento referente a aquisição de recarregamento de saldo, conforme anexo."/>
  </r>
  <r>
    <x v="1"/>
    <n v="0"/>
    <n v="0"/>
    <n v="0"/>
    <n v="5250"/>
    <x v="2152"/>
    <x v="0"/>
    <x v="0"/>
    <x v="0"/>
    <s v="01.27.06.80"/>
    <x v="1"/>
    <x v="1"/>
    <x v="1"/>
    <s v="Requalificação Urbana e habitação"/>
    <s v="01.27.06"/>
    <s v="Requalificação Urbana e habitação"/>
    <s v="01.27.06"/>
    <x v="1"/>
    <x v="0"/>
    <x v="0"/>
    <x v="0"/>
    <x v="0"/>
    <x v="1"/>
    <x v="1"/>
    <x v="0"/>
    <x v="11"/>
    <s v="2024-12-17"/>
    <x v="3"/>
    <n v="5250"/>
    <x v="0"/>
    <m/>
    <x v="0"/>
    <m/>
    <x v="2"/>
    <n v="100474696"/>
    <x v="0"/>
    <x v="1"/>
    <s v="Requalificação Urbana de Veneza"/>
    <s v="ORI"/>
    <x v="0"/>
    <m/>
    <x v="0"/>
    <x v="0"/>
    <x v="0"/>
    <x v="0"/>
    <x v="0"/>
    <x v="0"/>
    <x v="0"/>
    <x v="0"/>
    <x v="0"/>
    <x v="0"/>
    <x v="0"/>
    <s v="Requalificação Urbana de Veneza"/>
    <x v="0"/>
    <x v="0"/>
    <x v="0"/>
    <x v="0"/>
    <x v="1"/>
    <x v="0"/>
    <x v="0"/>
    <x v="0"/>
    <x v="0"/>
    <x v="0"/>
    <x v="1"/>
    <x v="0"/>
    <s v="Pagamento a favor do Sr. Maria da Luz Silva Monteiro Miranda, pela a aquisição de serviços de aluguer de betoneira para as obras de requalificação urbana e ambiental de Brufa  e de praia de Veneza, conforme anexo."/>
  </r>
  <r>
    <x v="1"/>
    <n v="0"/>
    <n v="0"/>
    <n v="0"/>
    <n v="29750"/>
    <x v="2152"/>
    <x v="0"/>
    <x v="0"/>
    <x v="0"/>
    <s v="01.27.06.80"/>
    <x v="1"/>
    <x v="1"/>
    <x v="1"/>
    <s v="Requalificação Urbana e habitação"/>
    <s v="01.27.06"/>
    <s v="Requalificação Urbana e habitação"/>
    <s v="01.27.06"/>
    <x v="1"/>
    <x v="0"/>
    <x v="0"/>
    <x v="0"/>
    <x v="0"/>
    <x v="1"/>
    <x v="1"/>
    <x v="0"/>
    <x v="11"/>
    <s v="2024-12-17"/>
    <x v="3"/>
    <n v="29750"/>
    <x v="0"/>
    <m/>
    <x v="0"/>
    <m/>
    <x v="341"/>
    <n v="100479078"/>
    <x v="0"/>
    <x v="0"/>
    <s v="Requalificação Urbana de Veneza"/>
    <s v="ORI"/>
    <x v="0"/>
    <m/>
    <x v="0"/>
    <x v="0"/>
    <x v="0"/>
    <x v="0"/>
    <x v="0"/>
    <x v="0"/>
    <x v="0"/>
    <x v="0"/>
    <x v="0"/>
    <x v="0"/>
    <x v="0"/>
    <s v="Requalificação Urbana de Veneza"/>
    <x v="0"/>
    <x v="0"/>
    <x v="0"/>
    <x v="0"/>
    <x v="1"/>
    <x v="0"/>
    <x v="0"/>
    <x v="0"/>
    <x v="0"/>
    <x v="0"/>
    <x v="0"/>
    <x v="0"/>
    <s v="Pagamento a favor do Sr. Maria da Luz Silva Monteiro Miranda, pela a aquisição de serviços de aluguer de betoneira para as obras de requalificação urbana e ambiental de Brufa  e de praia de Veneza, conforme anexo."/>
  </r>
  <r>
    <x v="0"/>
    <n v="0"/>
    <n v="0"/>
    <n v="0"/>
    <n v="18800"/>
    <x v="2153"/>
    <x v="0"/>
    <x v="0"/>
    <x v="0"/>
    <s v="03.16.15"/>
    <x v="0"/>
    <x v="0"/>
    <x v="0"/>
    <s v="Direção Financeira"/>
    <s v="03.16.15"/>
    <s v="Direção Financeira"/>
    <s v="03.16.15"/>
    <x v="33"/>
    <x v="0"/>
    <x v="0"/>
    <x v="0"/>
    <x v="0"/>
    <x v="0"/>
    <x v="0"/>
    <x v="0"/>
    <x v="11"/>
    <s v="2024-12-17"/>
    <x v="3"/>
    <n v="18800"/>
    <x v="0"/>
    <m/>
    <x v="0"/>
    <m/>
    <x v="92"/>
    <n v="100479413"/>
    <x v="0"/>
    <x v="0"/>
    <s v="Direção Financeira"/>
    <s v="ORI"/>
    <x v="0"/>
    <m/>
    <x v="0"/>
    <x v="0"/>
    <x v="0"/>
    <x v="0"/>
    <x v="0"/>
    <x v="0"/>
    <x v="0"/>
    <x v="0"/>
    <x v="0"/>
    <x v="0"/>
    <x v="0"/>
    <s v="Direção Financeira"/>
    <x v="0"/>
    <x v="0"/>
    <x v="0"/>
    <x v="0"/>
    <x v="0"/>
    <x v="0"/>
    <x v="0"/>
    <x v="0"/>
    <x v="0"/>
    <x v="0"/>
    <x v="0"/>
    <x v="0"/>
    <s v="Pagamento referente a aquisição de toners , destinados ao serviço da Câmara, conforme anexo."/>
  </r>
  <r>
    <x v="1"/>
    <n v="0"/>
    <n v="0"/>
    <n v="0"/>
    <n v="13800"/>
    <x v="2154"/>
    <x v="0"/>
    <x v="0"/>
    <x v="0"/>
    <s v="01.27.01.09"/>
    <x v="57"/>
    <x v="1"/>
    <x v="1"/>
    <s v="Ordenamento território"/>
    <s v="01.27.01"/>
    <s v="Ordenamento território"/>
    <s v="01.27.01"/>
    <x v="46"/>
    <x v="0"/>
    <x v="0"/>
    <x v="0"/>
    <x v="0"/>
    <x v="1"/>
    <x v="1"/>
    <x v="0"/>
    <x v="11"/>
    <s v="2024-12-17"/>
    <x v="3"/>
    <n v="13800"/>
    <x v="0"/>
    <m/>
    <x v="0"/>
    <m/>
    <x v="342"/>
    <n v="100478784"/>
    <x v="0"/>
    <x v="0"/>
    <s v="Toponímia e Enumeração Policial"/>
    <s v="ORI"/>
    <x v="0"/>
    <s v="TRP"/>
    <x v="0"/>
    <x v="0"/>
    <x v="0"/>
    <x v="0"/>
    <x v="0"/>
    <x v="0"/>
    <x v="0"/>
    <x v="0"/>
    <x v="0"/>
    <x v="0"/>
    <x v="0"/>
    <s v="Toponímia e Enumeração Policial"/>
    <x v="0"/>
    <x v="0"/>
    <x v="0"/>
    <x v="0"/>
    <x v="1"/>
    <x v="0"/>
    <x v="0"/>
    <x v="0"/>
    <x v="0"/>
    <x v="0"/>
    <x v="0"/>
    <x v="0"/>
    <s v="Pagamento referente a aquisição de serviços, de confeção da chapa de identificação de localidade e confeção de chapa matricula, conforme anexo."/>
  </r>
  <r>
    <x v="2"/>
    <n v="0"/>
    <n v="0"/>
    <n v="0"/>
    <n v="35000"/>
    <x v="2155"/>
    <x v="0"/>
    <x v="0"/>
    <x v="0"/>
    <s v="80.02.10.03"/>
    <x v="43"/>
    <x v="2"/>
    <x v="2"/>
    <s v="Outros"/>
    <s v="80.02.10"/>
    <s v="Outros"/>
    <s v="80.02.10"/>
    <x v="63"/>
    <x v="0"/>
    <x v="5"/>
    <x v="13"/>
    <x v="1"/>
    <x v="2"/>
    <x v="0"/>
    <x v="0"/>
    <x v="11"/>
    <s v="2024-12-18"/>
    <x v="3"/>
    <n v="35000"/>
    <x v="0"/>
    <m/>
    <x v="0"/>
    <m/>
    <x v="6"/>
    <n v="100474914"/>
    <x v="0"/>
    <x v="0"/>
    <s v="Retençoes Pensao Alimenticia"/>
    <s v="ORI"/>
    <x v="0"/>
    <s v="RPA"/>
    <x v="0"/>
    <x v="0"/>
    <x v="0"/>
    <x v="0"/>
    <x v="0"/>
    <x v="0"/>
    <x v="0"/>
    <x v="0"/>
    <x v="0"/>
    <x v="0"/>
    <x v="0"/>
    <s v="Retençoes Pensao Alimenticia"/>
    <x v="0"/>
    <x v="0"/>
    <x v="0"/>
    <x v="0"/>
    <x v="2"/>
    <x v="0"/>
    <x v="0"/>
    <x v="0"/>
    <x v="0"/>
    <x v="1"/>
    <x v="0"/>
    <x v="0"/>
    <s v="Despesa de pagamento de pensão dos menores referente ao mês de dezembro de 2024, BCA e CACV, conforme anexo."/>
  </r>
  <r>
    <x v="0"/>
    <n v="0"/>
    <n v="0"/>
    <n v="0"/>
    <n v="89670"/>
    <x v="2156"/>
    <x v="0"/>
    <x v="1"/>
    <x v="0"/>
    <s v="80.02.01"/>
    <x v="2"/>
    <x v="2"/>
    <x v="2"/>
    <s v="Retenções Iur"/>
    <s v="80.02.01"/>
    <s v="Retenções Iur"/>
    <s v="80.02.01"/>
    <x v="2"/>
    <x v="0"/>
    <x v="1"/>
    <x v="0"/>
    <x v="1"/>
    <x v="2"/>
    <x v="2"/>
    <x v="0"/>
    <x v="11"/>
    <s v="2024-12-17"/>
    <x v="3"/>
    <n v="89670"/>
    <x v="0"/>
    <m/>
    <x v="0"/>
    <m/>
    <x v="2"/>
    <n v="100474696"/>
    <x v="0"/>
    <x v="0"/>
    <s v="Retenções Iur"/>
    <s v="ORI"/>
    <x v="0"/>
    <s v="RIUR"/>
    <x v="0"/>
    <x v="0"/>
    <x v="0"/>
    <x v="0"/>
    <x v="0"/>
    <x v="0"/>
    <x v="0"/>
    <x v="0"/>
    <x v="0"/>
    <x v="0"/>
    <x v="0"/>
    <s v="Retenções Iur"/>
    <x v="0"/>
    <x v="0"/>
    <x v="0"/>
    <x v="0"/>
    <x v="2"/>
    <x v="0"/>
    <x v="0"/>
    <x v="0"/>
    <x v="0"/>
    <x v="1"/>
    <x v="0"/>
    <x v="0"/>
    <s v="RETENCAO OT"/>
  </r>
  <r>
    <x v="0"/>
    <n v="0"/>
    <n v="0"/>
    <n v="0"/>
    <n v="4533"/>
    <x v="2157"/>
    <x v="0"/>
    <x v="1"/>
    <x v="0"/>
    <s v="80.02.10.21"/>
    <x v="52"/>
    <x v="2"/>
    <x v="2"/>
    <s v="Outros"/>
    <s v="80.02.10"/>
    <s v="Outros"/>
    <s v="80.02.10"/>
    <x v="71"/>
    <x v="0"/>
    <x v="1"/>
    <x v="0"/>
    <x v="1"/>
    <x v="2"/>
    <x v="2"/>
    <x v="0"/>
    <x v="11"/>
    <s v="2024-12-17"/>
    <x v="3"/>
    <n v="4533"/>
    <x v="0"/>
    <m/>
    <x v="0"/>
    <m/>
    <x v="160"/>
    <n v="100478627"/>
    <x v="0"/>
    <x v="0"/>
    <s v="Retenções Descontos Judiciais"/>
    <s v="ORI"/>
    <x v="0"/>
    <m/>
    <x v="0"/>
    <x v="0"/>
    <x v="0"/>
    <x v="0"/>
    <x v="0"/>
    <x v="0"/>
    <x v="0"/>
    <x v="0"/>
    <x v="0"/>
    <x v="0"/>
    <x v="0"/>
    <s v="Retenções Descontos Judiciais"/>
    <x v="0"/>
    <x v="0"/>
    <x v="0"/>
    <x v="0"/>
    <x v="2"/>
    <x v="0"/>
    <x v="0"/>
    <x v="0"/>
    <x v="0"/>
    <x v="1"/>
    <x v="0"/>
    <x v="0"/>
    <s v="RETENCAO OT"/>
  </r>
  <r>
    <x v="0"/>
    <n v="0"/>
    <n v="0"/>
    <n v="0"/>
    <n v="5840"/>
    <x v="2158"/>
    <x v="0"/>
    <x v="1"/>
    <x v="0"/>
    <s v="80.02.10.01"/>
    <x v="16"/>
    <x v="2"/>
    <x v="2"/>
    <s v="Outros"/>
    <s v="80.02.10"/>
    <s v="Outros"/>
    <s v="80.02.10"/>
    <x v="37"/>
    <x v="0"/>
    <x v="1"/>
    <x v="0"/>
    <x v="1"/>
    <x v="2"/>
    <x v="2"/>
    <x v="0"/>
    <x v="11"/>
    <s v="2024-12-16"/>
    <x v="3"/>
    <n v="5840"/>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32760"/>
    <x v="2159"/>
    <x v="0"/>
    <x v="1"/>
    <x v="0"/>
    <s v="80.02.01"/>
    <x v="2"/>
    <x v="2"/>
    <x v="2"/>
    <s v="Retenções Iur"/>
    <s v="80.02.01"/>
    <s v="Retenções Iur"/>
    <s v="80.02.01"/>
    <x v="2"/>
    <x v="0"/>
    <x v="1"/>
    <x v="0"/>
    <x v="1"/>
    <x v="2"/>
    <x v="2"/>
    <x v="0"/>
    <x v="11"/>
    <s v="2024-12-16"/>
    <x v="3"/>
    <n v="32760"/>
    <x v="0"/>
    <m/>
    <x v="0"/>
    <m/>
    <x v="2"/>
    <n v="100474696"/>
    <x v="0"/>
    <x v="0"/>
    <s v="Retenções Iur"/>
    <s v="ORI"/>
    <x v="0"/>
    <s v="RIUR"/>
    <x v="0"/>
    <x v="0"/>
    <x v="0"/>
    <x v="0"/>
    <x v="0"/>
    <x v="0"/>
    <x v="0"/>
    <x v="0"/>
    <x v="0"/>
    <x v="0"/>
    <x v="0"/>
    <s v="Retenções Iur"/>
    <x v="0"/>
    <x v="0"/>
    <x v="0"/>
    <x v="0"/>
    <x v="2"/>
    <x v="0"/>
    <x v="0"/>
    <x v="0"/>
    <x v="0"/>
    <x v="1"/>
    <x v="0"/>
    <x v="0"/>
    <s v="RETENCAO OT"/>
  </r>
  <r>
    <x v="0"/>
    <n v="0"/>
    <n v="0"/>
    <n v="0"/>
    <n v="9000"/>
    <x v="2160"/>
    <x v="0"/>
    <x v="1"/>
    <x v="0"/>
    <s v="80.02.10.03"/>
    <x v="43"/>
    <x v="2"/>
    <x v="2"/>
    <s v="Outros"/>
    <s v="80.02.10"/>
    <s v="Outros"/>
    <s v="80.02.10"/>
    <x v="68"/>
    <x v="0"/>
    <x v="1"/>
    <x v="0"/>
    <x v="1"/>
    <x v="2"/>
    <x v="2"/>
    <x v="0"/>
    <x v="11"/>
    <s v="2024-12-16"/>
    <x v="3"/>
    <n v="9000"/>
    <x v="0"/>
    <m/>
    <x v="0"/>
    <m/>
    <x v="67"/>
    <n v="100474708"/>
    <x v="0"/>
    <x v="0"/>
    <s v="Retençoes Pensao Alimenticia"/>
    <s v="ORI"/>
    <x v="0"/>
    <s v="RPA"/>
    <x v="0"/>
    <x v="0"/>
    <x v="0"/>
    <x v="0"/>
    <x v="0"/>
    <x v="0"/>
    <x v="0"/>
    <x v="0"/>
    <x v="0"/>
    <x v="0"/>
    <x v="0"/>
    <s v="Retençoes Pensao Alimenticia"/>
    <x v="0"/>
    <x v="0"/>
    <x v="0"/>
    <x v="0"/>
    <x v="2"/>
    <x v="0"/>
    <x v="0"/>
    <x v="0"/>
    <x v="0"/>
    <x v="1"/>
    <x v="0"/>
    <x v="0"/>
    <s v="RETENCAO OT"/>
  </r>
  <r>
    <x v="0"/>
    <n v="0"/>
    <n v="0"/>
    <n v="0"/>
    <n v="49733"/>
    <x v="2161"/>
    <x v="0"/>
    <x v="1"/>
    <x v="0"/>
    <s v="80.02.10.01"/>
    <x v="16"/>
    <x v="2"/>
    <x v="2"/>
    <s v="Outros"/>
    <s v="80.02.10"/>
    <s v="Outros"/>
    <s v="80.02.10"/>
    <x v="37"/>
    <x v="0"/>
    <x v="1"/>
    <x v="0"/>
    <x v="1"/>
    <x v="2"/>
    <x v="2"/>
    <x v="0"/>
    <x v="11"/>
    <s v="2024-12-16"/>
    <x v="3"/>
    <n v="4973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1040"/>
    <x v="2162"/>
    <x v="0"/>
    <x v="1"/>
    <x v="0"/>
    <s v="80.02.10.24"/>
    <x v="47"/>
    <x v="2"/>
    <x v="2"/>
    <s v="Outros"/>
    <s v="80.02.10"/>
    <s v="Outros"/>
    <s v="80.02.10"/>
    <x v="67"/>
    <x v="0"/>
    <x v="1"/>
    <x v="0"/>
    <x v="1"/>
    <x v="2"/>
    <x v="2"/>
    <x v="0"/>
    <x v="11"/>
    <s v="2024-12-16"/>
    <x v="3"/>
    <n v="1040"/>
    <x v="0"/>
    <m/>
    <x v="0"/>
    <m/>
    <x v="18"/>
    <n v="100478987"/>
    <x v="0"/>
    <x v="0"/>
    <s v="Retenções SIACSA"/>
    <s v="ORI"/>
    <x v="0"/>
    <s v="SIACSA"/>
    <x v="0"/>
    <x v="0"/>
    <x v="0"/>
    <x v="0"/>
    <x v="0"/>
    <x v="0"/>
    <x v="0"/>
    <x v="0"/>
    <x v="0"/>
    <x v="0"/>
    <x v="0"/>
    <s v="Retenções SIACSA"/>
    <x v="0"/>
    <x v="0"/>
    <x v="0"/>
    <x v="0"/>
    <x v="2"/>
    <x v="0"/>
    <x v="0"/>
    <x v="0"/>
    <x v="0"/>
    <x v="1"/>
    <x v="0"/>
    <x v="0"/>
    <s v="RETENCAO OT"/>
  </r>
  <r>
    <x v="0"/>
    <n v="0"/>
    <n v="0"/>
    <n v="0"/>
    <n v="1400"/>
    <x v="2163"/>
    <x v="0"/>
    <x v="0"/>
    <x v="0"/>
    <s v="03.16.23"/>
    <x v="14"/>
    <x v="0"/>
    <x v="0"/>
    <s v="Direção da Educação, Formação Profissional, Emprego"/>
    <s v="03.16.23"/>
    <s v="Direção da Educação, Formação Profissional, Emprego"/>
    <s v="03.16.23"/>
    <x v="3"/>
    <x v="0"/>
    <x v="0"/>
    <x v="1"/>
    <x v="0"/>
    <x v="0"/>
    <x v="0"/>
    <x v="0"/>
    <x v="0"/>
    <s v="2024-01-31"/>
    <x v="0"/>
    <n v="1400"/>
    <x v="0"/>
    <m/>
    <x v="0"/>
    <m/>
    <x v="305"/>
    <n v="100404863"/>
    <x v="0"/>
    <x v="0"/>
    <s v="Direção da Educação, Formação Profissional, Emprego"/>
    <s v="ORI"/>
    <x v="0"/>
    <m/>
    <x v="0"/>
    <x v="0"/>
    <x v="0"/>
    <x v="0"/>
    <x v="0"/>
    <x v="0"/>
    <x v="0"/>
    <x v="0"/>
    <x v="0"/>
    <x v="0"/>
    <x v="0"/>
    <s v="Direção da Educação, Formação Profissional, Emprego"/>
    <x v="0"/>
    <x v="0"/>
    <x v="0"/>
    <x v="0"/>
    <x v="0"/>
    <x v="0"/>
    <x v="0"/>
    <x v="0"/>
    <x v="0"/>
    <x v="0"/>
    <x v="0"/>
    <x v="0"/>
    <s v="Ajuda de custo a favor do Sr. Francisco Cardoso condutor pela sua deslocação em missão de serviço a cidade da Praia no dia 14 de Janeiro de 2024, conforme justificativo em anexo"/>
  </r>
  <r>
    <x v="0"/>
    <n v="0"/>
    <n v="0"/>
    <n v="0"/>
    <n v="10000"/>
    <x v="2164"/>
    <x v="0"/>
    <x v="0"/>
    <x v="0"/>
    <s v="01.25.05.12"/>
    <x v="10"/>
    <x v="3"/>
    <x v="3"/>
    <s v="Saúde"/>
    <s v="01.25.05"/>
    <s v="Saúde"/>
    <s v="01.25.05"/>
    <x v="7"/>
    <x v="0"/>
    <x v="4"/>
    <x v="4"/>
    <x v="0"/>
    <x v="1"/>
    <x v="0"/>
    <x v="0"/>
    <x v="3"/>
    <s v="2024-05-21"/>
    <x v="1"/>
    <n v="10000"/>
    <x v="0"/>
    <m/>
    <x v="0"/>
    <m/>
    <x v="343"/>
    <n v="100479649"/>
    <x v="0"/>
    <x v="0"/>
    <s v="Promoção e Inclusão Social"/>
    <s v="ORI"/>
    <x v="0"/>
    <m/>
    <x v="0"/>
    <x v="0"/>
    <x v="0"/>
    <x v="0"/>
    <x v="0"/>
    <x v="0"/>
    <x v="0"/>
    <x v="0"/>
    <x v="0"/>
    <x v="0"/>
    <x v="0"/>
    <s v="Promoção e Inclusão Social"/>
    <x v="0"/>
    <x v="0"/>
    <x v="0"/>
    <x v="0"/>
    <x v="1"/>
    <x v="0"/>
    <x v="0"/>
    <x v="0"/>
    <x v="0"/>
    <x v="0"/>
    <x v="0"/>
    <x v="0"/>
    <s v="Apoio para aquisição de cesta básica para o senhor Juvenal de uma família vulnerável, conforme anexo.  "/>
  </r>
  <r>
    <x v="0"/>
    <n v="0"/>
    <n v="0"/>
    <n v="0"/>
    <n v="6000"/>
    <x v="2165"/>
    <x v="0"/>
    <x v="0"/>
    <x v="0"/>
    <s v="03.16.15"/>
    <x v="0"/>
    <x v="0"/>
    <x v="0"/>
    <s v="Direção Financeira"/>
    <s v="03.16.15"/>
    <s v="Direção Financeira"/>
    <s v="03.16.15"/>
    <x v="3"/>
    <x v="0"/>
    <x v="0"/>
    <x v="1"/>
    <x v="0"/>
    <x v="0"/>
    <x v="0"/>
    <x v="0"/>
    <x v="2"/>
    <s v="2024-02-15"/>
    <x v="0"/>
    <n v="6000"/>
    <x v="0"/>
    <m/>
    <x v="0"/>
    <m/>
    <x v="57"/>
    <n v="100475419"/>
    <x v="0"/>
    <x v="0"/>
    <s v="Direção Financeira"/>
    <s v="ORI"/>
    <x v="0"/>
    <m/>
    <x v="0"/>
    <x v="0"/>
    <x v="0"/>
    <x v="0"/>
    <x v="0"/>
    <x v="0"/>
    <x v="0"/>
    <x v="0"/>
    <x v="0"/>
    <x v="0"/>
    <x v="0"/>
    <s v="Direção Financeira"/>
    <x v="0"/>
    <x v="0"/>
    <x v="0"/>
    <x v="0"/>
    <x v="0"/>
    <x v="0"/>
    <x v="0"/>
    <x v="0"/>
    <x v="0"/>
    <x v="0"/>
    <x v="0"/>
    <x v="0"/>
    <s v="Ajuda de custo e subsidio transporte a favor do Sra. Anila Rodrigues pela sua deslocação em missão de serviço a cidade da Praia nos dias 15 e 16 de fevereiro."/>
  </r>
  <r>
    <x v="0"/>
    <n v="0"/>
    <n v="0"/>
    <n v="0"/>
    <n v="12000"/>
    <x v="2166"/>
    <x v="0"/>
    <x v="0"/>
    <x v="0"/>
    <s v="03.16.15"/>
    <x v="0"/>
    <x v="0"/>
    <x v="0"/>
    <s v="Direção Financeira"/>
    <s v="03.16.15"/>
    <s v="Direção Financeira"/>
    <s v="03.16.15"/>
    <x v="3"/>
    <x v="0"/>
    <x v="0"/>
    <x v="1"/>
    <x v="0"/>
    <x v="0"/>
    <x v="0"/>
    <x v="0"/>
    <x v="2"/>
    <s v="2024-02-21"/>
    <x v="0"/>
    <n v="12000"/>
    <x v="0"/>
    <m/>
    <x v="0"/>
    <m/>
    <x v="57"/>
    <n v="100475419"/>
    <x v="0"/>
    <x v="0"/>
    <s v="Direção Financeira"/>
    <s v="ORI"/>
    <x v="0"/>
    <m/>
    <x v="0"/>
    <x v="0"/>
    <x v="0"/>
    <x v="0"/>
    <x v="0"/>
    <x v="0"/>
    <x v="0"/>
    <x v="0"/>
    <x v="0"/>
    <x v="0"/>
    <x v="0"/>
    <s v="Direção Financeira"/>
    <x v="0"/>
    <x v="0"/>
    <x v="0"/>
    <x v="0"/>
    <x v="0"/>
    <x v="0"/>
    <x v="0"/>
    <x v="0"/>
    <x v="0"/>
    <x v="0"/>
    <x v="0"/>
    <x v="0"/>
    <s v="Ajuda de custo e subsidio transporte a favor da sra. Anila Rodrigues, pela sua deslocação a Praia nos dias 20 a 23 de fevereiro em missão oficial de serviço."/>
  </r>
  <r>
    <x v="0"/>
    <n v="0"/>
    <n v="0"/>
    <n v="0"/>
    <n v="6000"/>
    <x v="2167"/>
    <x v="0"/>
    <x v="1"/>
    <x v="0"/>
    <s v="03.03.10"/>
    <x v="8"/>
    <x v="0"/>
    <x v="4"/>
    <s v="Receitas Da Câmara"/>
    <s v="03.03.10"/>
    <s v="Receitas Da Câmara"/>
    <s v="03.03.10"/>
    <x v="81"/>
    <x v="0"/>
    <x v="3"/>
    <x v="3"/>
    <x v="0"/>
    <x v="0"/>
    <x v="2"/>
    <x v="0"/>
    <x v="0"/>
    <s v="2024-01-30"/>
    <x v="0"/>
    <n v="6000"/>
    <x v="0"/>
    <m/>
    <x v="0"/>
    <m/>
    <x v="6"/>
    <n v="100474914"/>
    <x v="0"/>
    <x v="0"/>
    <s v="Receitas Da Câmara"/>
    <s v="EXT"/>
    <x v="0"/>
    <s v="RDC"/>
    <x v="0"/>
    <x v="0"/>
    <x v="0"/>
    <x v="0"/>
    <x v="0"/>
    <x v="0"/>
    <x v="0"/>
    <x v="0"/>
    <x v="0"/>
    <x v="0"/>
    <x v="0"/>
    <s v="Receitas Da Câmara"/>
    <x v="0"/>
    <x v="0"/>
    <x v="0"/>
    <x v="0"/>
    <x v="0"/>
    <x v="0"/>
    <x v="0"/>
    <x v="0"/>
    <x v="0"/>
    <x v="0"/>
    <x v="0"/>
    <x v="0"/>
    <s v="Pagamento de renda de casa, conforme anexo."/>
  </r>
  <r>
    <x v="0"/>
    <n v="0"/>
    <n v="0"/>
    <n v="0"/>
    <n v="55010"/>
    <x v="2168"/>
    <x v="0"/>
    <x v="0"/>
    <x v="0"/>
    <s v="03.16.15"/>
    <x v="0"/>
    <x v="0"/>
    <x v="0"/>
    <s v="Direção Financeira"/>
    <s v="03.16.15"/>
    <s v="Direção Financeira"/>
    <s v="03.16.15"/>
    <x v="36"/>
    <x v="0"/>
    <x v="0"/>
    <x v="0"/>
    <x v="0"/>
    <x v="0"/>
    <x v="0"/>
    <x v="0"/>
    <x v="0"/>
    <s v="2024-01-09"/>
    <x v="0"/>
    <n v="55010"/>
    <x v="0"/>
    <m/>
    <x v="0"/>
    <m/>
    <x v="1"/>
    <n v="100476920"/>
    <x v="0"/>
    <x v="0"/>
    <s v="Direção Financeira"/>
    <s v="ORI"/>
    <x v="0"/>
    <m/>
    <x v="0"/>
    <x v="0"/>
    <x v="0"/>
    <x v="0"/>
    <x v="0"/>
    <x v="0"/>
    <x v="0"/>
    <x v="0"/>
    <x v="0"/>
    <x v="0"/>
    <x v="0"/>
    <s v="Direção Financeira"/>
    <x v="0"/>
    <x v="0"/>
    <x v="0"/>
    <x v="0"/>
    <x v="0"/>
    <x v="0"/>
    <x v="0"/>
    <x v="0"/>
    <x v="0"/>
    <x v="0"/>
    <x v="0"/>
    <x v="0"/>
    <s v="Pagamento a favor de Felisberto Carvalho Auto, referente a aquisição de combustíveis, destinados as viaturas afeto aos serviços da CMSM, conforme fatura em anexo.  "/>
  </r>
  <r>
    <x v="0"/>
    <n v="0"/>
    <n v="0"/>
    <n v="0"/>
    <n v="600"/>
    <x v="2169"/>
    <x v="0"/>
    <x v="1"/>
    <x v="0"/>
    <s v="03.03.10"/>
    <x v="8"/>
    <x v="0"/>
    <x v="4"/>
    <s v="Receitas Da Câmara"/>
    <s v="03.03.10"/>
    <s v="Receitas Da Câmara"/>
    <s v="03.03.10"/>
    <x v="6"/>
    <x v="0"/>
    <x v="3"/>
    <x v="3"/>
    <x v="0"/>
    <x v="0"/>
    <x v="2"/>
    <x v="0"/>
    <x v="2"/>
    <s v="2024-02-12"/>
    <x v="0"/>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
    <x v="2170"/>
    <x v="0"/>
    <x v="1"/>
    <x v="0"/>
    <s v="03.03.10"/>
    <x v="8"/>
    <x v="0"/>
    <x v="4"/>
    <s v="Receitas Da Câmara"/>
    <s v="03.03.10"/>
    <s v="Receitas Da Câmara"/>
    <s v="03.03.10"/>
    <x v="22"/>
    <x v="0"/>
    <x v="3"/>
    <x v="7"/>
    <x v="0"/>
    <x v="0"/>
    <x v="2"/>
    <x v="0"/>
    <x v="2"/>
    <s v="2024-02-12"/>
    <x v="0"/>
    <n v="10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0"/>
    <x v="2171"/>
    <x v="0"/>
    <x v="1"/>
    <x v="0"/>
    <s v="03.03.10"/>
    <x v="8"/>
    <x v="0"/>
    <x v="4"/>
    <s v="Receitas Da Câmara"/>
    <s v="03.03.10"/>
    <s v="Receitas Da Câmara"/>
    <s v="03.03.10"/>
    <x v="11"/>
    <x v="0"/>
    <x v="0"/>
    <x v="5"/>
    <x v="0"/>
    <x v="0"/>
    <x v="2"/>
    <x v="0"/>
    <x v="2"/>
    <s v="2024-02-12"/>
    <x v="0"/>
    <n v="2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253"/>
    <x v="2172"/>
    <x v="0"/>
    <x v="1"/>
    <x v="0"/>
    <s v="03.03.10"/>
    <x v="8"/>
    <x v="0"/>
    <x v="4"/>
    <s v="Receitas Da Câmara"/>
    <s v="03.03.10"/>
    <s v="Receitas Da Câmara"/>
    <s v="03.03.10"/>
    <x v="9"/>
    <x v="0"/>
    <x v="3"/>
    <x v="3"/>
    <x v="0"/>
    <x v="0"/>
    <x v="2"/>
    <x v="0"/>
    <x v="2"/>
    <s v="2024-02-12"/>
    <x v="0"/>
    <n v="625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20"/>
    <x v="2173"/>
    <x v="0"/>
    <x v="1"/>
    <x v="0"/>
    <s v="03.03.10"/>
    <x v="8"/>
    <x v="0"/>
    <x v="4"/>
    <s v="Receitas Da Câmara"/>
    <s v="03.03.10"/>
    <s v="Receitas Da Câmara"/>
    <s v="03.03.10"/>
    <x v="26"/>
    <x v="0"/>
    <x v="3"/>
    <x v="3"/>
    <x v="0"/>
    <x v="0"/>
    <x v="2"/>
    <x v="0"/>
    <x v="2"/>
    <s v="2024-02-12"/>
    <x v="0"/>
    <n v="9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7450"/>
    <x v="2174"/>
    <x v="0"/>
    <x v="1"/>
    <x v="0"/>
    <s v="03.03.10"/>
    <x v="8"/>
    <x v="0"/>
    <x v="4"/>
    <s v="Receitas Da Câmara"/>
    <s v="03.03.10"/>
    <s v="Receitas Da Câmara"/>
    <s v="03.03.10"/>
    <x v="13"/>
    <x v="0"/>
    <x v="3"/>
    <x v="3"/>
    <x v="0"/>
    <x v="0"/>
    <x v="2"/>
    <x v="0"/>
    <x v="2"/>
    <s v="2024-02-12"/>
    <x v="0"/>
    <n v="1745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30000"/>
    <x v="2175"/>
    <x v="0"/>
    <x v="1"/>
    <x v="0"/>
    <s v="03.03.10"/>
    <x v="8"/>
    <x v="0"/>
    <x v="4"/>
    <s v="Receitas Da Câmara"/>
    <s v="03.03.10"/>
    <s v="Receitas Da Câmara"/>
    <s v="03.03.10"/>
    <x v="15"/>
    <x v="0"/>
    <x v="0"/>
    <x v="0"/>
    <x v="0"/>
    <x v="0"/>
    <x v="2"/>
    <x v="0"/>
    <x v="2"/>
    <s v="2024-02-12"/>
    <x v="0"/>
    <n v="3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256"/>
    <x v="2176"/>
    <x v="0"/>
    <x v="1"/>
    <x v="0"/>
    <s v="03.03.10"/>
    <x v="8"/>
    <x v="0"/>
    <x v="4"/>
    <s v="Receitas Da Câmara"/>
    <s v="03.03.10"/>
    <s v="Receitas Da Câmara"/>
    <s v="03.03.10"/>
    <x v="18"/>
    <x v="0"/>
    <x v="0"/>
    <x v="0"/>
    <x v="0"/>
    <x v="0"/>
    <x v="2"/>
    <x v="0"/>
    <x v="2"/>
    <s v="2024-02-12"/>
    <x v="0"/>
    <n v="3025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0"/>
    <x v="2177"/>
    <x v="0"/>
    <x v="1"/>
    <x v="0"/>
    <s v="03.03.10"/>
    <x v="8"/>
    <x v="0"/>
    <x v="4"/>
    <s v="Receitas Da Câmara"/>
    <s v="03.03.10"/>
    <s v="Receitas Da Câmara"/>
    <s v="03.03.10"/>
    <x v="19"/>
    <x v="0"/>
    <x v="3"/>
    <x v="6"/>
    <x v="0"/>
    <x v="0"/>
    <x v="2"/>
    <x v="0"/>
    <x v="2"/>
    <s v="2024-02-12"/>
    <x v="0"/>
    <n v="2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0"/>
    <x v="2178"/>
    <x v="0"/>
    <x v="1"/>
    <x v="0"/>
    <s v="03.03.10"/>
    <x v="8"/>
    <x v="0"/>
    <x v="4"/>
    <s v="Receitas Da Câmara"/>
    <s v="03.03.10"/>
    <s v="Receitas Da Câmara"/>
    <s v="03.03.10"/>
    <x v="8"/>
    <x v="0"/>
    <x v="3"/>
    <x v="3"/>
    <x v="0"/>
    <x v="0"/>
    <x v="2"/>
    <x v="0"/>
    <x v="2"/>
    <s v="2024-02-12"/>
    <x v="0"/>
    <n v="1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25"/>
    <x v="2179"/>
    <x v="0"/>
    <x v="1"/>
    <x v="0"/>
    <s v="03.03.10"/>
    <x v="8"/>
    <x v="0"/>
    <x v="4"/>
    <s v="Receitas Da Câmara"/>
    <s v="03.03.10"/>
    <s v="Receitas Da Câmara"/>
    <s v="03.03.10"/>
    <x v="12"/>
    <x v="0"/>
    <x v="3"/>
    <x v="3"/>
    <x v="0"/>
    <x v="0"/>
    <x v="2"/>
    <x v="0"/>
    <x v="2"/>
    <s v="2024-02-12"/>
    <x v="0"/>
    <n v="40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720"/>
    <x v="2180"/>
    <x v="0"/>
    <x v="1"/>
    <x v="0"/>
    <s v="03.03.10"/>
    <x v="8"/>
    <x v="0"/>
    <x v="4"/>
    <s v="Receitas Da Câmara"/>
    <s v="03.03.10"/>
    <s v="Receitas Da Câmara"/>
    <s v="03.03.10"/>
    <x v="17"/>
    <x v="0"/>
    <x v="3"/>
    <x v="3"/>
    <x v="0"/>
    <x v="0"/>
    <x v="2"/>
    <x v="0"/>
    <x v="2"/>
    <s v="2024-02-12"/>
    <x v="0"/>
    <n v="147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25"/>
    <x v="2181"/>
    <x v="0"/>
    <x v="1"/>
    <x v="0"/>
    <s v="03.03.10"/>
    <x v="8"/>
    <x v="0"/>
    <x v="4"/>
    <s v="Receitas Da Câmara"/>
    <s v="03.03.10"/>
    <s v="Receitas Da Câmara"/>
    <s v="03.03.10"/>
    <x v="10"/>
    <x v="0"/>
    <x v="3"/>
    <x v="3"/>
    <x v="0"/>
    <x v="0"/>
    <x v="2"/>
    <x v="0"/>
    <x v="2"/>
    <s v="2024-02-12"/>
    <x v="0"/>
    <n v="15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1"/>
    <x v="2182"/>
    <x v="0"/>
    <x v="1"/>
    <x v="0"/>
    <s v="03.03.10"/>
    <x v="8"/>
    <x v="0"/>
    <x v="4"/>
    <s v="Receitas Da Câmara"/>
    <s v="03.03.10"/>
    <s v="Receitas Da Câmara"/>
    <s v="03.03.10"/>
    <x v="23"/>
    <x v="0"/>
    <x v="3"/>
    <x v="7"/>
    <x v="0"/>
    <x v="0"/>
    <x v="2"/>
    <x v="0"/>
    <x v="2"/>
    <s v="2024-02-12"/>
    <x v="0"/>
    <n v="41"/>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900"/>
    <x v="2183"/>
    <x v="0"/>
    <x v="1"/>
    <x v="0"/>
    <s v="03.03.10"/>
    <x v="8"/>
    <x v="0"/>
    <x v="4"/>
    <s v="Receitas Da Câmara"/>
    <s v="03.03.10"/>
    <s v="Receitas Da Câmara"/>
    <s v="03.03.10"/>
    <x v="11"/>
    <x v="0"/>
    <x v="0"/>
    <x v="5"/>
    <x v="0"/>
    <x v="0"/>
    <x v="2"/>
    <x v="0"/>
    <x v="2"/>
    <s v="2024-02-15"/>
    <x v="0"/>
    <n v="5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300"/>
    <x v="2184"/>
    <x v="0"/>
    <x v="1"/>
    <x v="0"/>
    <s v="03.03.10"/>
    <x v="8"/>
    <x v="0"/>
    <x v="4"/>
    <s v="Receitas Da Câmara"/>
    <s v="03.03.10"/>
    <s v="Receitas Da Câmara"/>
    <s v="03.03.10"/>
    <x v="13"/>
    <x v="0"/>
    <x v="3"/>
    <x v="3"/>
    <x v="0"/>
    <x v="0"/>
    <x v="2"/>
    <x v="0"/>
    <x v="2"/>
    <s v="2024-02-15"/>
    <x v="0"/>
    <n v="3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2185"/>
    <x v="0"/>
    <x v="1"/>
    <x v="0"/>
    <s v="03.03.10"/>
    <x v="8"/>
    <x v="0"/>
    <x v="4"/>
    <s v="Receitas Da Câmara"/>
    <s v="03.03.10"/>
    <s v="Receitas Da Câmara"/>
    <s v="03.03.10"/>
    <x v="6"/>
    <x v="0"/>
    <x v="3"/>
    <x v="3"/>
    <x v="0"/>
    <x v="0"/>
    <x v="2"/>
    <x v="0"/>
    <x v="2"/>
    <s v="2024-02-15"/>
    <x v="0"/>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0"/>
    <x v="2186"/>
    <x v="0"/>
    <x v="1"/>
    <x v="0"/>
    <s v="03.03.10"/>
    <x v="8"/>
    <x v="0"/>
    <x v="4"/>
    <s v="Receitas Da Câmara"/>
    <s v="03.03.10"/>
    <s v="Receitas Da Câmara"/>
    <s v="03.03.10"/>
    <x v="12"/>
    <x v="0"/>
    <x v="3"/>
    <x v="3"/>
    <x v="0"/>
    <x v="0"/>
    <x v="2"/>
    <x v="0"/>
    <x v="2"/>
    <s v="2024-02-15"/>
    <x v="0"/>
    <n v="10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0"/>
    <x v="2187"/>
    <x v="0"/>
    <x v="1"/>
    <x v="0"/>
    <s v="03.03.10"/>
    <x v="8"/>
    <x v="0"/>
    <x v="4"/>
    <s v="Receitas Da Câmara"/>
    <s v="03.03.10"/>
    <s v="Receitas Da Câmara"/>
    <s v="03.03.10"/>
    <x v="20"/>
    <x v="0"/>
    <x v="3"/>
    <x v="3"/>
    <x v="0"/>
    <x v="0"/>
    <x v="2"/>
    <x v="0"/>
    <x v="2"/>
    <s v="2024-02-15"/>
    <x v="0"/>
    <n v="36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93542"/>
    <x v="2188"/>
    <x v="0"/>
    <x v="1"/>
    <x v="0"/>
    <s v="03.03.10"/>
    <x v="8"/>
    <x v="0"/>
    <x v="4"/>
    <s v="Receitas Da Câmara"/>
    <s v="03.03.10"/>
    <s v="Receitas Da Câmara"/>
    <s v="03.03.10"/>
    <x v="15"/>
    <x v="0"/>
    <x v="0"/>
    <x v="0"/>
    <x v="0"/>
    <x v="0"/>
    <x v="2"/>
    <x v="0"/>
    <x v="2"/>
    <s v="2024-02-15"/>
    <x v="0"/>
    <n v="19354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
    <x v="2189"/>
    <x v="0"/>
    <x v="1"/>
    <x v="0"/>
    <s v="03.03.10"/>
    <x v="8"/>
    <x v="0"/>
    <x v="4"/>
    <s v="Receitas Da Câmara"/>
    <s v="03.03.10"/>
    <s v="Receitas Da Câmara"/>
    <s v="03.03.10"/>
    <x v="8"/>
    <x v="0"/>
    <x v="3"/>
    <x v="3"/>
    <x v="0"/>
    <x v="0"/>
    <x v="2"/>
    <x v="0"/>
    <x v="2"/>
    <s v="2024-02-15"/>
    <x v="0"/>
    <n v="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635"/>
    <x v="2190"/>
    <x v="0"/>
    <x v="1"/>
    <x v="0"/>
    <s v="03.03.10"/>
    <x v="8"/>
    <x v="0"/>
    <x v="4"/>
    <s v="Receitas Da Câmara"/>
    <s v="03.03.10"/>
    <s v="Receitas Da Câmara"/>
    <s v="03.03.10"/>
    <x v="10"/>
    <x v="0"/>
    <x v="3"/>
    <x v="3"/>
    <x v="0"/>
    <x v="0"/>
    <x v="2"/>
    <x v="0"/>
    <x v="2"/>
    <s v="2024-02-15"/>
    <x v="0"/>
    <n v="763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83"/>
    <x v="2191"/>
    <x v="0"/>
    <x v="1"/>
    <x v="0"/>
    <s v="03.03.10"/>
    <x v="8"/>
    <x v="0"/>
    <x v="4"/>
    <s v="Receitas Da Câmara"/>
    <s v="03.03.10"/>
    <s v="Receitas Da Câmara"/>
    <s v="03.03.10"/>
    <x v="9"/>
    <x v="0"/>
    <x v="3"/>
    <x v="3"/>
    <x v="0"/>
    <x v="0"/>
    <x v="2"/>
    <x v="0"/>
    <x v="2"/>
    <s v="2024-02-15"/>
    <x v="0"/>
    <n v="258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5715"/>
    <x v="2192"/>
    <x v="0"/>
    <x v="1"/>
    <x v="0"/>
    <s v="03.03.10"/>
    <x v="8"/>
    <x v="0"/>
    <x v="4"/>
    <s v="Receitas Da Câmara"/>
    <s v="03.03.10"/>
    <s v="Receitas Da Câmara"/>
    <s v="03.03.10"/>
    <x v="18"/>
    <x v="0"/>
    <x v="0"/>
    <x v="0"/>
    <x v="0"/>
    <x v="0"/>
    <x v="2"/>
    <x v="0"/>
    <x v="2"/>
    <s v="2024-02-15"/>
    <x v="0"/>
    <n v="5571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200"/>
    <x v="2193"/>
    <x v="0"/>
    <x v="1"/>
    <x v="0"/>
    <s v="03.03.10"/>
    <x v="8"/>
    <x v="0"/>
    <x v="4"/>
    <s v="Receitas Da Câmara"/>
    <s v="03.03.10"/>
    <s v="Receitas Da Câmara"/>
    <s v="03.03.10"/>
    <x v="42"/>
    <x v="0"/>
    <x v="3"/>
    <x v="3"/>
    <x v="0"/>
    <x v="0"/>
    <x v="2"/>
    <x v="0"/>
    <x v="2"/>
    <s v="2024-02-15"/>
    <x v="0"/>
    <n v="15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9710"/>
    <x v="2194"/>
    <x v="0"/>
    <x v="1"/>
    <x v="0"/>
    <s v="03.03.10"/>
    <x v="8"/>
    <x v="0"/>
    <x v="4"/>
    <s v="Receitas Da Câmara"/>
    <s v="03.03.10"/>
    <s v="Receitas Da Câmara"/>
    <s v="03.03.10"/>
    <x v="17"/>
    <x v="0"/>
    <x v="3"/>
    <x v="3"/>
    <x v="0"/>
    <x v="0"/>
    <x v="2"/>
    <x v="0"/>
    <x v="2"/>
    <s v="2024-02-15"/>
    <x v="0"/>
    <n v="197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11"/>
    <x v="2195"/>
    <x v="0"/>
    <x v="1"/>
    <x v="0"/>
    <s v="03.03.10"/>
    <x v="8"/>
    <x v="0"/>
    <x v="4"/>
    <s v="Receitas Da Câmara"/>
    <s v="03.03.10"/>
    <s v="Receitas Da Câmara"/>
    <s v="03.03.10"/>
    <x v="19"/>
    <x v="0"/>
    <x v="3"/>
    <x v="6"/>
    <x v="0"/>
    <x v="0"/>
    <x v="2"/>
    <x v="0"/>
    <x v="2"/>
    <s v="2024-02-20"/>
    <x v="0"/>
    <n v="2111"/>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3828"/>
    <x v="2196"/>
    <x v="0"/>
    <x v="1"/>
    <x v="0"/>
    <s v="03.03.10"/>
    <x v="8"/>
    <x v="0"/>
    <x v="4"/>
    <s v="Receitas Da Câmara"/>
    <s v="03.03.10"/>
    <s v="Receitas Da Câmara"/>
    <s v="03.03.10"/>
    <x v="18"/>
    <x v="0"/>
    <x v="0"/>
    <x v="0"/>
    <x v="0"/>
    <x v="0"/>
    <x v="2"/>
    <x v="0"/>
    <x v="2"/>
    <s v="2024-02-20"/>
    <x v="0"/>
    <n v="7382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245"/>
    <x v="2197"/>
    <x v="0"/>
    <x v="1"/>
    <x v="0"/>
    <s v="03.03.10"/>
    <x v="8"/>
    <x v="0"/>
    <x v="4"/>
    <s v="Receitas Da Câmara"/>
    <s v="03.03.10"/>
    <s v="Receitas Da Câmara"/>
    <s v="03.03.10"/>
    <x v="10"/>
    <x v="0"/>
    <x v="3"/>
    <x v="3"/>
    <x v="0"/>
    <x v="0"/>
    <x v="2"/>
    <x v="0"/>
    <x v="2"/>
    <s v="2024-02-20"/>
    <x v="0"/>
    <n v="12245"/>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6000"/>
    <x v="2198"/>
    <x v="0"/>
    <x v="1"/>
    <x v="0"/>
    <s v="03.03.10"/>
    <x v="8"/>
    <x v="0"/>
    <x v="4"/>
    <s v="Receitas Da Câmara"/>
    <s v="03.03.10"/>
    <s v="Receitas Da Câmara"/>
    <s v="03.03.10"/>
    <x v="15"/>
    <x v="0"/>
    <x v="0"/>
    <x v="0"/>
    <x v="0"/>
    <x v="0"/>
    <x v="2"/>
    <x v="0"/>
    <x v="2"/>
    <s v="2024-02-20"/>
    <x v="0"/>
    <n v="6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40"/>
    <x v="2199"/>
    <x v="0"/>
    <x v="1"/>
    <x v="0"/>
    <s v="03.03.10"/>
    <x v="8"/>
    <x v="0"/>
    <x v="4"/>
    <s v="Receitas Da Câmara"/>
    <s v="03.03.10"/>
    <s v="Receitas Da Câmara"/>
    <s v="03.03.10"/>
    <x v="8"/>
    <x v="0"/>
    <x v="3"/>
    <x v="3"/>
    <x v="0"/>
    <x v="0"/>
    <x v="2"/>
    <x v="0"/>
    <x v="2"/>
    <s v="2024-02-20"/>
    <x v="0"/>
    <n v="4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840"/>
    <x v="2200"/>
    <x v="0"/>
    <x v="1"/>
    <x v="0"/>
    <s v="03.03.10"/>
    <x v="8"/>
    <x v="0"/>
    <x v="4"/>
    <s v="Receitas Da Câmara"/>
    <s v="03.03.10"/>
    <s v="Receitas Da Câmara"/>
    <s v="03.03.10"/>
    <x v="13"/>
    <x v="0"/>
    <x v="3"/>
    <x v="3"/>
    <x v="0"/>
    <x v="0"/>
    <x v="2"/>
    <x v="0"/>
    <x v="2"/>
    <s v="2024-02-20"/>
    <x v="0"/>
    <n v="78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800"/>
    <x v="2201"/>
    <x v="0"/>
    <x v="1"/>
    <x v="0"/>
    <s v="03.03.10"/>
    <x v="8"/>
    <x v="0"/>
    <x v="4"/>
    <s v="Receitas Da Câmara"/>
    <s v="03.03.10"/>
    <s v="Receitas Da Câmara"/>
    <s v="03.03.10"/>
    <x v="42"/>
    <x v="0"/>
    <x v="3"/>
    <x v="3"/>
    <x v="0"/>
    <x v="0"/>
    <x v="2"/>
    <x v="0"/>
    <x v="2"/>
    <s v="2024-02-20"/>
    <x v="0"/>
    <n v="16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949"/>
    <x v="2202"/>
    <x v="0"/>
    <x v="1"/>
    <x v="0"/>
    <s v="03.03.10"/>
    <x v="8"/>
    <x v="0"/>
    <x v="4"/>
    <s v="Receitas Da Câmara"/>
    <s v="03.03.10"/>
    <s v="Receitas Da Câmara"/>
    <s v="03.03.10"/>
    <x v="9"/>
    <x v="0"/>
    <x v="3"/>
    <x v="3"/>
    <x v="0"/>
    <x v="0"/>
    <x v="2"/>
    <x v="0"/>
    <x v="2"/>
    <s v="2024-02-20"/>
    <x v="0"/>
    <n v="594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60"/>
    <x v="2203"/>
    <x v="0"/>
    <x v="1"/>
    <x v="0"/>
    <s v="03.03.10"/>
    <x v="8"/>
    <x v="0"/>
    <x v="4"/>
    <s v="Receitas Da Câmara"/>
    <s v="03.03.10"/>
    <s v="Receitas Da Câmara"/>
    <s v="03.03.10"/>
    <x v="6"/>
    <x v="0"/>
    <x v="3"/>
    <x v="3"/>
    <x v="0"/>
    <x v="0"/>
    <x v="2"/>
    <x v="0"/>
    <x v="2"/>
    <s v="2024-02-20"/>
    <x v="0"/>
    <n v="21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980"/>
    <x v="2204"/>
    <x v="0"/>
    <x v="1"/>
    <x v="0"/>
    <s v="03.03.10"/>
    <x v="8"/>
    <x v="0"/>
    <x v="4"/>
    <s v="Receitas Da Câmara"/>
    <s v="03.03.10"/>
    <s v="Receitas Da Câmara"/>
    <s v="03.03.10"/>
    <x v="17"/>
    <x v="0"/>
    <x v="3"/>
    <x v="3"/>
    <x v="0"/>
    <x v="0"/>
    <x v="2"/>
    <x v="0"/>
    <x v="2"/>
    <s v="2024-02-20"/>
    <x v="0"/>
    <n v="39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800"/>
    <x v="2205"/>
    <x v="0"/>
    <x v="1"/>
    <x v="0"/>
    <s v="03.03.10"/>
    <x v="8"/>
    <x v="0"/>
    <x v="4"/>
    <s v="Receitas Da Câmara"/>
    <s v="03.03.10"/>
    <s v="Receitas Da Câmara"/>
    <s v="03.03.10"/>
    <x v="11"/>
    <x v="0"/>
    <x v="0"/>
    <x v="5"/>
    <x v="0"/>
    <x v="0"/>
    <x v="2"/>
    <x v="0"/>
    <x v="2"/>
    <s v="2024-02-20"/>
    <x v="0"/>
    <n v="3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00"/>
    <x v="2206"/>
    <x v="0"/>
    <x v="1"/>
    <x v="0"/>
    <s v="03.03.10"/>
    <x v="8"/>
    <x v="0"/>
    <x v="4"/>
    <s v="Receitas Da Câmara"/>
    <s v="03.03.10"/>
    <s v="Receitas Da Câmara"/>
    <s v="03.03.10"/>
    <x v="20"/>
    <x v="0"/>
    <x v="3"/>
    <x v="3"/>
    <x v="0"/>
    <x v="0"/>
    <x v="2"/>
    <x v="0"/>
    <x v="2"/>
    <s v="2024-02-20"/>
    <x v="0"/>
    <n v="4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60"/>
    <x v="2207"/>
    <x v="0"/>
    <x v="1"/>
    <x v="0"/>
    <s v="03.03.10"/>
    <x v="8"/>
    <x v="0"/>
    <x v="4"/>
    <s v="Receitas Da Câmara"/>
    <s v="03.03.10"/>
    <s v="Receitas Da Câmara"/>
    <s v="03.03.10"/>
    <x v="21"/>
    <x v="0"/>
    <x v="3"/>
    <x v="3"/>
    <x v="0"/>
    <x v="0"/>
    <x v="2"/>
    <x v="0"/>
    <x v="2"/>
    <s v="2024-02-20"/>
    <x v="0"/>
    <n v="12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
    <x v="2208"/>
    <x v="0"/>
    <x v="1"/>
    <x v="0"/>
    <s v="03.03.10"/>
    <x v="8"/>
    <x v="0"/>
    <x v="4"/>
    <s v="Receitas Da Câmara"/>
    <s v="03.03.10"/>
    <s v="Receitas Da Câmara"/>
    <s v="03.03.10"/>
    <x v="8"/>
    <x v="0"/>
    <x v="3"/>
    <x v="3"/>
    <x v="0"/>
    <x v="0"/>
    <x v="2"/>
    <x v="0"/>
    <x v="2"/>
    <s v="2024-02-21"/>
    <x v="0"/>
    <n v="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30"/>
    <x v="2209"/>
    <x v="0"/>
    <x v="1"/>
    <x v="0"/>
    <s v="03.03.10"/>
    <x v="8"/>
    <x v="0"/>
    <x v="4"/>
    <s v="Receitas Da Câmara"/>
    <s v="03.03.10"/>
    <s v="Receitas Da Câmara"/>
    <s v="03.03.10"/>
    <x v="9"/>
    <x v="0"/>
    <x v="3"/>
    <x v="3"/>
    <x v="0"/>
    <x v="0"/>
    <x v="2"/>
    <x v="0"/>
    <x v="2"/>
    <s v="2024-02-21"/>
    <x v="0"/>
    <n v="48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660"/>
    <x v="2210"/>
    <x v="0"/>
    <x v="1"/>
    <x v="0"/>
    <s v="03.03.10"/>
    <x v="8"/>
    <x v="0"/>
    <x v="4"/>
    <s v="Receitas Da Câmara"/>
    <s v="03.03.10"/>
    <s v="Receitas Da Câmara"/>
    <s v="03.03.10"/>
    <x v="6"/>
    <x v="0"/>
    <x v="3"/>
    <x v="3"/>
    <x v="0"/>
    <x v="0"/>
    <x v="2"/>
    <x v="0"/>
    <x v="2"/>
    <s v="2024-02-21"/>
    <x v="0"/>
    <n v="66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800"/>
    <x v="2211"/>
    <x v="0"/>
    <x v="1"/>
    <x v="0"/>
    <s v="03.03.10"/>
    <x v="8"/>
    <x v="0"/>
    <x v="4"/>
    <s v="Receitas Da Câmara"/>
    <s v="03.03.10"/>
    <s v="Receitas Da Câmara"/>
    <s v="03.03.10"/>
    <x v="42"/>
    <x v="0"/>
    <x v="3"/>
    <x v="3"/>
    <x v="0"/>
    <x v="0"/>
    <x v="2"/>
    <x v="0"/>
    <x v="2"/>
    <s v="2024-02-21"/>
    <x v="0"/>
    <n v="6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400"/>
    <x v="2212"/>
    <x v="0"/>
    <x v="1"/>
    <x v="0"/>
    <s v="03.03.10"/>
    <x v="8"/>
    <x v="0"/>
    <x v="4"/>
    <s v="Receitas Da Câmara"/>
    <s v="03.03.10"/>
    <s v="Receitas Da Câmara"/>
    <s v="03.03.10"/>
    <x v="11"/>
    <x v="0"/>
    <x v="0"/>
    <x v="5"/>
    <x v="0"/>
    <x v="0"/>
    <x v="2"/>
    <x v="0"/>
    <x v="2"/>
    <s v="2024-02-21"/>
    <x v="0"/>
    <n v="5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400"/>
    <x v="2213"/>
    <x v="0"/>
    <x v="1"/>
    <x v="0"/>
    <s v="03.03.10"/>
    <x v="8"/>
    <x v="0"/>
    <x v="4"/>
    <s v="Receitas Da Câmara"/>
    <s v="03.03.10"/>
    <s v="Receitas Da Câmara"/>
    <s v="03.03.10"/>
    <x v="20"/>
    <x v="0"/>
    <x v="3"/>
    <x v="3"/>
    <x v="0"/>
    <x v="0"/>
    <x v="2"/>
    <x v="0"/>
    <x v="2"/>
    <s v="2024-02-21"/>
    <x v="0"/>
    <n v="14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120"/>
    <x v="2214"/>
    <x v="0"/>
    <x v="1"/>
    <x v="0"/>
    <s v="03.03.10"/>
    <x v="8"/>
    <x v="0"/>
    <x v="4"/>
    <s v="Receitas Da Câmara"/>
    <s v="03.03.10"/>
    <s v="Receitas Da Câmara"/>
    <s v="03.03.10"/>
    <x v="10"/>
    <x v="0"/>
    <x v="3"/>
    <x v="3"/>
    <x v="0"/>
    <x v="0"/>
    <x v="2"/>
    <x v="0"/>
    <x v="2"/>
    <s v="2024-02-21"/>
    <x v="0"/>
    <n v="111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90"/>
    <x v="2215"/>
    <x v="0"/>
    <x v="1"/>
    <x v="0"/>
    <s v="03.03.10"/>
    <x v="8"/>
    <x v="0"/>
    <x v="4"/>
    <s v="Receitas Da Câmara"/>
    <s v="03.03.10"/>
    <s v="Receitas Da Câmara"/>
    <s v="03.03.10"/>
    <x v="17"/>
    <x v="0"/>
    <x v="3"/>
    <x v="3"/>
    <x v="0"/>
    <x v="0"/>
    <x v="2"/>
    <x v="0"/>
    <x v="2"/>
    <s v="2024-02-21"/>
    <x v="0"/>
    <n v="27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20"/>
    <x v="2216"/>
    <x v="0"/>
    <x v="1"/>
    <x v="0"/>
    <s v="03.03.10"/>
    <x v="8"/>
    <x v="0"/>
    <x v="4"/>
    <s v="Receitas Da Câmara"/>
    <s v="03.03.10"/>
    <s v="Receitas Da Câmara"/>
    <s v="03.03.10"/>
    <x v="13"/>
    <x v="0"/>
    <x v="3"/>
    <x v="3"/>
    <x v="0"/>
    <x v="0"/>
    <x v="2"/>
    <x v="0"/>
    <x v="2"/>
    <s v="2024-02-21"/>
    <x v="0"/>
    <n v="30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4548"/>
    <x v="2217"/>
    <x v="0"/>
    <x v="1"/>
    <x v="0"/>
    <s v="03.03.10"/>
    <x v="8"/>
    <x v="0"/>
    <x v="4"/>
    <s v="Receitas Da Câmara"/>
    <s v="03.03.10"/>
    <s v="Receitas Da Câmara"/>
    <s v="03.03.10"/>
    <x v="18"/>
    <x v="0"/>
    <x v="0"/>
    <x v="0"/>
    <x v="0"/>
    <x v="0"/>
    <x v="2"/>
    <x v="0"/>
    <x v="2"/>
    <s v="2024-02-21"/>
    <x v="0"/>
    <n v="8454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0"/>
    <x v="2218"/>
    <x v="0"/>
    <x v="1"/>
    <x v="0"/>
    <s v="03.03.10"/>
    <x v="8"/>
    <x v="0"/>
    <x v="4"/>
    <s v="Receitas Da Câmara"/>
    <s v="03.03.10"/>
    <s v="Receitas Da Câmara"/>
    <s v="03.03.10"/>
    <x v="19"/>
    <x v="0"/>
    <x v="3"/>
    <x v="6"/>
    <x v="0"/>
    <x v="0"/>
    <x v="2"/>
    <x v="0"/>
    <x v="2"/>
    <s v="2024-02-26"/>
    <x v="0"/>
    <n v="4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40"/>
    <x v="2219"/>
    <x v="0"/>
    <x v="1"/>
    <x v="0"/>
    <s v="03.03.10"/>
    <x v="8"/>
    <x v="0"/>
    <x v="4"/>
    <s v="Receitas Da Câmara"/>
    <s v="03.03.10"/>
    <s v="Receitas Da Câmara"/>
    <s v="03.03.10"/>
    <x v="8"/>
    <x v="0"/>
    <x v="3"/>
    <x v="3"/>
    <x v="0"/>
    <x v="0"/>
    <x v="2"/>
    <x v="0"/>
    <x v="2"/>
    <s v="2024-02-26"/>
    <x v="0"/>
    <n v="3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160"/>
    <x v="2220"/>
    <x v="0"/>
    <x v="1"/>
    <x v="0"/>
    <s v="03.03.10"/>
    <x v="8"/>
    <x v="0"/>
    <x v="4"/>
    <s v="Receitas Da Câmara"/>
    <s v="03.03.10"/>
    <s v="Receitas Da Câmara"/>
    <s v="03.03.10"/>
    <x v="20"/>
    <x v="0"/>
    <x v="3"/>
    <x v="3"/>
    <x v="0"/>
    <x v="0"/>
    <x v="2"/>
    <x v="0"/>
    <x v="2"/>
    <s v="2024-02-26"/>
    <x v="0"/>
    <n v="71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40"/>
    <x v="2221"/>
    <x v="0"/>
    <x v="1"/>
    <x v="0"/>
    <s v="03.03.10"/>
    <x v="8"/>
    <x v="0"/>
    <x v="4"/>
    <s v="Receitas Da Câmara"/>
    <s v="03.03.10"/>
    <s v="Receitas Da Câmara"/>
    <s v="03.03.10"/>
    <x v="10"/>
    <x v="0"/>
    <x v="3"/>
    <x v="3"/>
    <x v="0"/>
    <x v="0"/>
    <x v="2"/>
    <x v="0"/>
    <x v="2"/>
    <s v="2024-02-26"/>
    <x v="0"/>
    <n v="484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33080"/>
    <x v="2222"/>
    <x v="0"/>
    <x v="1"/>
    <x v="0"/>
    <s v="03.03.10"/>
    <x v="8"/>
    <x v="0"/>
    <x v="4"/>
    <s v="Receitas Da Câmara"/>
    <s v="03.03.10"/>
    <s v="Receitas Da Câmara"/>
    <s v="03.03.10"/>
    <x v="15"/>
    <x v="0"/>
    <x v="0"/>
    <x v="0"/>
    <x v="0"/>
    <x v="0"/>
    <x v="2"/>
    <x v="0"/>
    <x v="2"/>
    <s v="2024-02-26"/>
    <x v="0"/>
    <n v="33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60"/>
    <x v="2223"/>
    <x v="0"/>
    <x v="1"/>
    <x v="0"/>
    <s v="03.03.10"/>
    <x v="8"/>
    <x v="0"/>
    <x v="4"/>
    <s v="Receitas Da Câmara"/>
    <s v="03.03.10"/>
    <s v="Receitas Da Câmara"/>
    <s v="03.03.10"/>
    <x v="17"/>
    <x v="0"/>
    <x v="3"/>
    <x v="3"/>
    <x v="0"/>
    <x v="0"/>
    <x v="2"/>
    <x v="0"/>
    <x v="2"/>
    <s v="2024-02-26"/>
    <x v="0"/>
    <n v="15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7492"/>
    <x v="2224"/>
    <x v="0"/>
    <x v="1"/>
    <x v="0"/>
    <s v="03.03.10"/>
    <x v="8"/>
    <x v="0"/>
    <x v="4"/>
    <s v="Receitas Da Câmara"/>
    <s v="03.03.10"/>
    <s v="Receitas Da Câmara"/>
    <s v="03.03.10"/>
    <x v="18"/>
    <x v="0"/>
    <x v="0"/>
    <x v="0"/>
    <x v="0"/>
    <x v="0"/>
    <x v="2"/>
    <x v="0"/>
    <x v="2"/>
    <s v="2024-02-26"/>
    <x v="0"/>
    <n v="5749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4755"/>
    <x v="2225"/>
    <x v="0"/>
    <x v="1"/>
    <x v="0"/>
    <s v="03.03.10"/>
    <x v="8"/>
    <x v="0"/>
    <x v="4"/>
    <s v="Receitas Da Câmara"/>
    <s v="03.03.10"/>
    <s v="Receitas Da Câmara"/>
    <s v="03.03.10"/>
    <x v="13"/>
    <x v="0"/>
    <x v="3"/>
    <x v="3"/>
    <x v="0"/>
    <x v="0"/>
    <x v="2"/>
    <x v="0"/>
    <x v="2"/>
    <s v="2024-02-26"/>
    <x v="0"/>
    <n v="4475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00"/>
    <x v="2226"/>
    <x v="0"/>
    <x v="1"/>
    <x v="0"/>
    <s v="03.03.10"/>
    <x v="8"/>
    <x v="0"/>
    <x v="4"/>
    <s v="Receitas Da Câmara"/>
    <s v="03.03.10"/>
    <s v="Receitas Da Câmara"/>
    <s v="03.03.10"/>
    <x v="11"/>
    <x v="0"/>
    <x v="0"/>
    <x v="5"/>
    <x v="0"/>
    <x v="0"/>
    <x v="2"/>
    <x v="0"/>
    <x v="2"/>
    <s v="2024-02-26"/>
    <x v="0"/>
    <n v="7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949"/>
    <x v="2227"/>
    <x v="0"/>
    <x v="1"/>
    <x v="0"/>
    <s v="03.03.10"/>
    <x v="8"/>
    <x v="0"/>
    <x v="4"/>
    <s v="Receitas Da Câmara"/>
    <s v="03.03.10"/>
    <s v="Receitas Da Câmara"/>
    <s v="03.03.10"/>
    <x v="9"/>
    <x v="0"/>
    <x v="3"/>
    <x v="3"/>
    <x v="0"/>
    <x v="0"/>
    <x v="2"/>
    <x v="0"/>
    <x v="2"/>
    <s v="2024-02-26"/>
    <x v="0"/>
    <n v="5949"/>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300"/>
    <x v="2228"/>
    <x v="0"/>
    <x v="0"/>
    <x v="0"/>
    <s v="01.28.01.08"/>
    <x v="15"/>
    <x v="4"/>
    <x v="5"/>
    <s v="Habitação Social"/>
    <s v="01.28.01"/>
    <s v="Habitação Social"/>
    <s v="01.28.01"/>
    <x v="1"/>
    <x v="0"/>
    <x v="0"/>
    <x v="0"/>
    <x v="0"/>
    <x v="1"/>
    <x v="1"/>
    <x v="0"/>
    <x v="1"/>
    <s v="2024-03-08"/>
    <x v="0"/>
    <n v="2300"/>
    <x v="0"/>
    <m/>
    <x v="0"/>
    <m/>
    <x v="344"/>
    <n v="100476180"/>
    <x v="0"/>
    <x v="0"/>
    <s v="Habitações Sociais"/>
    <s v="ORI"/>
    <x v="0"/>
    <s v="HS"/>
    <x v="0"/>
    <x v="0"/>
    <x v="0"/>
    <x v="0"/>
    <x v="0"/>
    <x v="0"/>
    <x v="0"/>
    <x v="0"/>
    <x v="0"/>
    <x v="0"/>
    <x v="0"/>
    <s v="Habitações Sociais"/>
    <x v="0"/>
    <x v="0"/>
    <x v="0"/>
    <x v="0"/>
    <x v="1"/>
    <x v="0"/>
    <x v="0"/>
    <x v="0"/>
    <x v="0"/>
    <x v="0"/>
    <x v="0"/>
    <x v="0"/>
    <s v="Pagamento a favor do Sr. Francisco Lopes Cabral, referente a transporte de 6 vigas Assomada-Calheta para a habitação da Sra. Donita Mendes Pereira, conforme anexo.  "/>
  </r>
  <r>
    <x v="0"/>
    <n v="0"/>
    <n v="0"/>
    <n v="0"/>
    <n v="34408"/>
    <x v="2229"/>
    <x v="0"/>
    <x v="0"/>
    <x v="0"/>
    <s v="03.16.15"/>
    <x v="0"/>
    <x v="0"/>
    <x v="0"/>
    <s v="Direção Financeira"/>
    <s v="03.16.15"/>
    <s v="Direção Financeira"/>
    <s v="03.16.15"/>
    <x v="3"/>
    <x v="0"/>
    <x v="0"/>
    <x v="1"/>
    <x v="0"/>
    <x v="0"/>
    <x v="0"/>
    <x v="0"/>
    <x v="6"/>
    <s v="2024-04-08"/>
    <x v="1"/>
    <n v="34408"/>
    <x v="0"/>
    <m/>
    <x v="0"/>
    <m/>
    <x v="345"/>
    <n v="100479621"/>
    <x v="0"/>
    <x v="0"/>
    <s v="Direção Financeira"/>
    <s v="ORI"/>
    <x v="0"/>
    <m/>
    <x v="0"/>
    <x v="0"/>
    <x v="0"/>
    <x v="0"/>
    <x v="0"/>
    <x v="0"/>
    <x v="0"/>
    <x v="0"/>
    <x v="0"/>
    <x v="0"/>
    <x v="0"/>
    <s v="Direção Financeira"/>
    <x v="0"/>
    <x v="0"/>
    <x v="0"/>
    <x v="0"/>
    <x v="0"/>
    <x v="0"/>
    <x v="0"/>
    <x v="0"/>
    <x v="0"/>
    <x v="0"/>
    <x v="0"/>
    <x v="0"/>
    <s v="Pagamento referente a aquisição de serviços de hospedagem no quarto do encontro nacional dos vereadores do desporto e juventude a ser realizado em Santa Catarina do Fogo, conforme anexo."/>
  </r>
  <r>
    <x v="0"/>
    <n v="0"/>
    <n v="0"/>
    <n v="0"/>
    <n v="3840"/>
    <x v="2230"/>
    <x v="0"/>
    <x v="1"/>
    <x v="0"/>
    <s v="03.03.10"/>
    <x v="8"/>
    <x v="0"/>
    <x v="4"/>
    <s v="Receitas Da Câmara"/>
    <s v="03.03.10"/>
    <s v="Receitas Da Câmara"/>
    <s v="03.03.10"/>
    <x v="24"/>
    <x v="0"/>
    <x v="3"/>
    <x v="6"/>
    <x v="0"/>
    <x v="0"/>
    <x v="2"/>
    <x v="0"/>
    <x v="4"/>
    <s v="2024-06-10"/>
    <x v="1"/>
    <n v="38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40"/>
    <x v="2231"/>
    <x v="0"/>
    <x v="1"/>
    <x v="0"/>
    <s v="03.03.10"/>
    <x v="8"/>
    <x v="0"/>
    <x v="4"/>
    <s v="Receitas Da Câmara"/>
    <s v="03.03.10"/>
    <s v="Receitas Da Câmara"/>
    <s v="03.03.10"/>
    <x v="21"/>
    <x v="0"/>
    <x v="3"/>
    <x v="3"/>
    <x v="0"/>
    <x v="0"/>
    <x v="2"/>
    <x v="0"/>
    <x v="4"/>
    <s v="2024-06-10"/>
    <x v="1"/>
    <n v="8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0"/>
    <x v="2232"/>
    <x v="0"/>
    <x v="1"/>
    <x v="0"/>
    <s v="03.03.10"/>
    <x v="8"/>
    <x v="0"/>
    <x v="4"/>
    <s v="Receitas Da Câmara"/>
    <s v="03.03.10"/>
    <s v="Receitas Da Câmara"/>
    <s v="03.03.10"/>
    <x v="17"/>
    <x v="0"/>
    <x v="3"/>
    <x v="3"/>
    <x v="0"/>
    <x v="0"/>
    <x v="2"/>
    <x v="0"/>
    <x v="4"/>
    <s v="2024-06-10"/>
    <x v="1"/>
    <n v="12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2233"/>
    <x v="0"/>
    <x v="1"/>
    <x v="0"/>
    <s v="03.03.10"/>
    <x v="8"/>
    <x v="0"/>
    <x v="4"/>
    <s v="Receitas Da Câmara"/>
    <s v="03.03.10"/>
    <s v="Receitas Da Câmara"/>
    <s v="03.03.10"/>
    <x v="6"/>
    <x v="0"/>
    <x v="3"/>
    <x v="3"/>
    <x v="0"/>
    <x v="0"/>
    <x v="2"/>
    <x v="0"/>
    <x v="4"/>
    <s v="2024-06-10"/>
    <x v="1"/>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140"/>
    <x v="2234"/>
    <x v="0"/>
    <x v="0"/>
    <x v="0"/>
    <s v="01.25.04.22"/>
    <x v="7"/>
    <x v="3"/>
    <x v="3"/>
    <s v="Cultura"/>
    <s v="01.25.04"/>
    <s v="Cultura"/>
    <s v="01.25.04"/>
    <x v="4"/>
    <x v="0"/>
    <x v="2"/>
    <x v="2"/>
    <x v="0"/>
    <x v="1"/>
    <x v="0"/>
    <x v="0"/>
    <x v="2"/>
    <s v="2024-02-09"/>
    <x v="0"/>
    <n v="18140"/>
    <x v="0"/>
    <m/>
    <x v="0"/>
    <m/>
    <x v="13"/>
    <n v="100476730"/>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quisição de troféus e medalhas a serem entregues aos finalistas das atividades desportivas do evento tarde desportiva na Praia Calhetona no âmbito da Gastro Fest Cinza 2024, conforme anexo."/>
  </r>
  <r>
    <x v="1"/>
    <n v="0"/>
    <n v="0"/>
    <n v="0"/>
    <n v="18455"/>
    <x v="2235"/>
    <x v="0"/>
    <x v="0"/>
    <x v="0"/>
    <s v="01.27.02.15"/>
    <x v="25"/>
    <x v="1"/>
    <x v="1"/>
    <s v="Saneamento básico"/>
    <s v="01.27.02"/>
    <s v="Saneamento básico"/>
    <s v="01.27.02"/>
    <x v="46"/>
    <x v="0"/>
    <x v="0"/>
    <x v="0"/>
    <x v="0"/>
    <x v="1"/>
    <x v="1"/>
    <x v="0"/>
    <x v="0"/>
    <s v="2024-01-09"/>
    <x v="0"/>
    <n v="18455"/>
    <x v="0"/>
    <m/>
    <x v="0"/>
    <m/>
    <x v="1"/>
    <n v="100476920"/>
    <x v="0"/>
    <x v="0"/>
    <s v="Transferência de Residuos Aterro Santiago"/>
    <s v="ORI"/>
    <x v="0"/>
    <m/>
    <x v="0"/>
    <x v="0"/>
    <x v="0"/>
    <x v="0"/>
    <x v="0"/>
    <x v="0"/>
    <x v="0"/>
    <x v="0"/>
    <x v="0"/>
    <x v="0"/>
    <x v="0"/>
    <s v="Transferência de Residuos Aterro Santiago"/>
    <x v="0"/>
    <x v="0"/>
    <x v="0"/>
    <x v="0"/>
    <x v="1"/>
    <x v="0"/>
    <x v="0"/>
    <x v="0"/>
    <x v="0"/>
    <x v="0"/>
    <x v="0"/>
    <x v="0"/>
    <s v="Pagamento a favor de Felisberto Carvalho Auto, referente a aquisição de combustíveis, destinados as viaturas afeto aos serviços de transferência de resíduos sólidos urbanos para atero sanitário, conforme anexo."/>
  </r>
  <r>
    <x v="1"/>
    <n v="0"/>
    <n v="0"/>
    <n v="0"/>
    <n v="86020"/>
    <x v="2236"/>
    <x v="0"/>
    <x v="0"/>
    <x v="0"/>
    <s v="03.16.15"/>
    <x v="0"/>
    <x v="0"/>
    <x v="0"/>
    <s v="Direção Financeira"/>
    <s v="03.16.15"/>
    <s v="Direção Financeira"/>
    <s v="03.16.15"/>
    <x v="55"/>
    <x v="0"/>
    <x v="0"/>
    <x v="0"/>
    <x v="0"/>
    <x v="0"/>
    <x v="1"/>
    <x v="0"/>
    <x v="0"/>
    <s v="2024-01-10"/>
    <x v="0"/>
    <n v="86020"/>
    <x v="0"/>
    <m/>
    <x v="0"/>
    <m/>
    <x v="287"/>
    <n v="100478577"/>
    <x v="0"/>
    <x v="0"/>
    <s v="Direção Financeira"/>
    <s v="ORI"/>
    <x v="0"/>
    <m/>
    <x v="0"/>
    <x v="0"/>
    <x v="0"/>
    <x v="0"/>
    <x v="0"/>
    <x v="0"/>
    <x v="0"/>
    <x v="0"/>
    <x v="0"/>
    <x v="0"/>
    <x v="0"/>
    <s v="Direção Financeira"/>
    <x v="0"/>
    <x v="0"/>
    <x v="0"/>
    <x v="0"/>
    <x v="0"/>
    <x v="0"/>
    <x v="0"/>
    <x v="0"/>
    <x v="0"/>
    <x v="0"/>
    <x v="0"/>
    <x v="0"/>
    <s v="Pagamento a favor da ENPS- Empresa Morreira Prestação de Serviço, referente a aquisição almoço, conforme documento em anexo."/>
  </r>
  <r>
    <x v="0"/>
    <n v="0"/>
    <n v="0"/>
    <n v="0"/>
    <n v="340"/>
    <x v="2237"/>
    <x v="0"/>
    <x v="1"/>
    <x v="0"/>
    <s v="03.03.10"/>
    <x v="8"/>
    <x v="0"/>
    <x v="4"/>
    <s v="Receitas Da Câmara"/>
    <s v="03.03.10"/>
    <s v="Receitas Da Câmara"/>
    <s v="03.03.10"/>
    <x v="8"/>
    <x v="0"/>
    <x v="3"/>
    <x v="3"/>
    <x v="0"/>
    <x v="0"/>
    <x v="2"/>
    <x v="0"/>
    <x v="0"/>
    <s v="2024-01-08"/>
    <x v="0"/>
    <n v="34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7440"/>
    <x v="2238"/>
    <x v="0"/>
    <x v="1"/>
    <x v="0"/>
    <s v="03.03.10"/>
    <x v="8"/>
    <x v="0"/>
    <x v="4"/>
    <s v="Receitas Da Câmara"/>
    <s v="03.03.10"/>
    <s v="Receitas Da Câmara"/>
    <s v="03.03.10"/>
    <x v="17"/>
    <x v="0"/>
    <x v="3"/>
    <x v="3"/>
    <x v="0"/>
    <x v="0"/>
    <x v="2"/>
    <x v="0"/>
    <x v="0"/>
    <s v="2024-01-08"/>
    <x v="0"/>
    <n v="7440"/>
    <x v="0"/>
    <m/>
    <x v="0"/>
    <m/>
    <x v="9"/>
    <n v="100474693"/>
    <x v="0"/>
    <x v="0"/>
    <s v="Receitas Da Câmara"/>
    <s v="EXT"/>
    <x v="0"/>
    <s v="RDC"/>
    <x v="0"/>
    <x v="0"/>
    <x v="0"/>
    <x v="0"/>
    <x v="0"/>
    <x v="0"/>
    <x v="0"/>
    <x v="0"/>
    <x v="0"/>
    <x v="0"/>
    <x v="0"/>
    <s v="Receitas Da Câmara"/>
    <x v="0"/>
    <x v="0"/>
    <x v="0"/>
    <x v="0"/>
    <x v="0"/>
    <x v="0"/>
    <x v="0"/>
    <x v="0"/>
    <x v="0"/>
    <x v="1"/>
    <x v="0"/>
    <x v="0"/>
    <s v="Resumo de Receitas Virtuais"/>
  </r>
  <r>
    <x v="1"/>
    <n v="0"/>
    <n v="0"/>
    <n v="0"/>
    <n v="55200"/>
    <x v="2239"/>
    <x v="0"/>
    <x v="0"/>
    <x v="0"/>
    <s v="01.27.03.11"/>
    <x v="62"/>
    <x v="1"/>
    <x v="1"/>
    <s v="Gestão de Recursos Hídricos"/>
    <s v="01.27.03"/>
    <s v="Gestão de Recursos Hídricos"/>
    <s v="01.27.03"/>
    <x v="46"/>
    <x v="0"/>
    <x v="0"/>
    <x v="0"/>
    <x v="0"/>
    <x v="1"/>
    <x v="1"/>
    <x v="0"/>
    <x v="2"/>
    <s v="2024-02-19"/>
    <x v="0"/>
    <n v="55200"/>
    <x v="0"/>
    <m/>
    <x v="0"/>
    <m/>
    <x v="6"/>
    <n v="100474914"/>
    <x v="0"/>
    <x v="0"/>
    <s v="Construção de rede de adução, reservatórios e implementação de rega gota-a-gota na Rib. Flamengos"/>
    <s v="ORI"/>
    <x v="0"/>
    <s v="CRARRF"/>
    <x v="0"/>
    <x v="0"/>
    <x v="0"/>
    <x v="0"/>
    <x v="0"/>
    <x v="0"/>
    <x v="0"/>
    <x v="0"/>
    <x v="0"/>
    <x v="0"/>
    <x v="0"/>
    <s v="Construção de rede de adução, reservatórios e implementação de rega gota-a-gota na Rib. Flamengos"/>
    <x v="0"/>
    <x v="0"/>
    <x v="0"/>
    <x v="0"/>
    <x v="1"/>
    <x v="0"/>
    <x v="0"/>
    <x v="0"/>
    <x v="0"/>
    <x v="0"/>
    <x v="0"/>
    <x v="0"/>
    <s v="Pagamento referente a trabalhos de ligação domiciliar de água, conforme proposta em anexo."/>
  </r>
  <r>
    <x v="1"/>
    <n v="0"/>
    <n v="0"/>
    <n v="0"/>
    <n v="264700"/>
    <x v="2240"/>
    <x v="0"/>
    <x v="0"/>
    <x v="0"/>
    <s v="01.27.06.80"/>
    <x v="1"/>
    <x v="1"/>
    <x v="1"/>
    <s v="Requalificação Urbana e habitação"/>
    <s v="01.27.06"/>
    <s v="Requalificação Urbana e habitação"/>
    <s v="01.27.06"/>
    <x v="1"/>
    <x v="0"/>
    <x v="0"/>
    <x v="0"/>
    <x v="0"/>
    <x v="1"/>
    <x v="1"/>
    <x v="0"/>
    <x v="1"/>
    <s v="2024-03-21"/>
    <x v="0"/>
    <n v="264700"/>
    <x v="0"/>
    <m/>
    <x v="0"/>
    <m/>
    <x v="6"/>
    <n v="100474914"/>
    <x v="0"/>
    <x v="0"/>
    <s v="Requalificação Urbana de Veneza"/>
    <s v="ORI"/>
    <x v="0"/>
    <m/>
    <x v="0"/>
    <x v="0"/>
    <x v="0"/>
    <x v="0"/>
    <x v="0"/>
    <x v="0"/>
    <x v="0"/>
    <x v="0"/>
    <x v="0"/>
    <x v="0"/>
    <x v="0"/>
    <s v="Requalificação Urbana de Veneza"/>
    <x v="0"/>
    <x v="0"/>
    <x v="0"/>
    <x v="0"/>
    <x v="1"/>
    <x v="0"/>
    <x v="0"/>
    <x v="0"/>
    <x v="0"/>
    <x v="0"/>
    <x v="0"/>
    <x v="0"/>
    <s v="Pagamento de trabalhos realizado no âmbito de requalificação urbana e ambiental da praia de Veneza no primeiro quinzena do mês de março 2024, conforme folha em anexo.  "/>
  </r>
  <r>
    <x v="0"/>
    <n v="0"/>
    <n v="0"/>
    <n v="0"/>
    <n v="6000"/>
    <x v="2241"/>
    <x v="0"/>
    <x v="0"/>
    <x v="0"/>
    <s v="03.16.15"/>
    <x v="0"/>
    <x v="0"/>
    <x v="0"/>
    <s v="Direção Financeira"/>
    <s v="03.16.15"/>
    <s v="Direção Financeira"/>
    <s v="03.16.15"/>
    <x v="35"/>
    <x v="0"/>
    <x v="0"/>
    <x v="1"/>
    <x v="1"/>
    <x v="0"/>
    <x v="0"/>
    <x v="0"/>
    <x v="6"/>
    <s v="2024-04-15"/>
    <x v="1"/>
    <n v="6000"/>
    <x v="0"/>
    <m/>
    <x v="0"/>
    <m/>
    <x v="346"/>
    <n v="100475666"/>
    <x v="0"/>
    <x v="0"/>
    <s v="Direção Financeira"/>
    <s v="ORI"/>
    <x v="0"/>
    <m/>
    <x v="0"/>
    <x v="0"/>
    <x v="0"/>
    <x v="0"/>
    <x v="0"/>
    <x v="0"/>
    <x v="0"/>
    <x v="0"/>
    <x v="0"/>
    <x v="0"/>
    <x v="0"/>
    <s v="Direção Financeira"/>
    <x v="0"/>
    <x v="0"/>
    <x v="0"/>
    <x v="0"/>
    <x v="0"/>
    <x v="0"/>
    <x v="0"/>
    <x v="0"/>
    <x v="0"/>
    <x v="0"/>
    <x v="0"/>
    <x v="0"/>
    <s v="Pagamento referente a aquisição de 04 toneladas de água colocada no jardim infantil de Pedra Larga em Ribeira São Miguel, conforme anexo.  "/>
  </r>
  <r>
    <x v="0"/>
    <n v="0"/>
    <n v="0"/>
    <n v="0"/>
    <n v="7750"/>
    <x v="2242"/>
    <x v="0"/>
    <x v="0"/>
    <x v="0"/>
    <s v="03.16.15"/>
    <x v="0"/>
    <x v="0"/>
    <x v="0"/>
    <s v="Direção Financeira"/>
    <s v="03.16.15"/>
    <s v="Direção Financeira"/>
    <s v="03.16.15"/>
    <x v="36"/>
    <x v="0"/>
    <x v="0"/>
    <x v="0"/>
    <x v="0"/>
    <x v="0"/>
    <x v="0"/>
    <x v="0"/>
    <x v="6"/>
    <s v="2024-04-16"/>
    <x v="1"/>
    <n v="7750"/>
    <x v="0"/>
    <m/>
    <x v="0"/>
    <m/>
    <x v="6"/>
    <n v="100474914"/>
    <x v="0"/>
    <x v="0"/>
    <s v="Direção Financeira"/>
    <s v="ORI"/>
    <x v="0"/>
    <m/>
    <x v="0"/>
    <x v="0"/>
    <x v="0"/>
    <x v="0"/>
    <x v="0"/>
    <x v="0"/>
    <x v="0"/>
    <x v="0"/>
    <x v="0"/>
    <x v="0"/>
    <x v="0"/>
    <s v="Direção Financeira"/>
    <x v="0"/>
    <x v="0"/>
    <x v="0"/>
    <x v="0"/>
    <x v="0"/>
    <x v="0"/>
    <x v="0"/>
    <x v="0"/>
    <x v="0"/>
    <x v="0"/>
    <x v="0"/>
    <x v="0"/>
    <s v="Pagamento a favor da Tesouraria Municipal, pela aquisição de combustível, conforme anexo."/>
  </r>
  <r>
    <x v="1"/>
    <n v="0"/>
    <n v="0"/>
    <n v="0"/>
    <n v="299000"/>
    <x v="2243"/>
    <x v="0"/>
    <x v="0"/>
    <x v="0"/>
    <s v="01.27.06.80"/>
    <x v="1"/>
    <x v="1"/>
    <x v="1"/>
    <s v="Requalificação Urbana e habitação"/>
    <s v="01.27.06"/>
    <s v="Requalificação Urbana e habitação"/>
    <s v="01.27.06"/>
    <x v="1"/>
    <x v="0"/>
    <x v="0"/>
    <x v="0"/>
    <x v="0"/>
    <x v="1"/>
    <x v="1"/>
    <x v="0"/>
    <x v="7"/>
    <s v="2024-09-10"/>
    <x v="2"/>
    <n v="299000"/>
    <x v="0"/>
    <m/>
    <x v="0"/>
    <m/>
    <x v="55"/>
    <n v="100478943"/>
    <x v="0"/>
    <x v="0"/>
    <s v="Requalificação Urbana de Veneza"/>
    <s v="ORI"/>
    <x v="0"/>
    <m/>
    <x v="0"/>
    <x v="0"/>
    <x v="0"/>
    <x v="0"/>
    <x v="0"/>
    <x v="0"/>
    <x v="0"/>
    <x v="0"/>
    <x v="0"/>
    <x v="0"/>
    <x v="0"/>
    <s v="Requalificação Urbana de Veneza"/>
    <x v="0"/>
    <x v="0"/>
    <x v="0"/>
    <x v="0"/>
    <x v="1"/>
    <x v="0"/>
    <x v="0"/>
    <x v="0"/>
    <x v="0"/>
    <x v="0"/>
    <x v="0"/>
    <x v="0"/>
    <s v="Pagamento referente a aquisição de 260 saco de cimento para as obras de requalificação urbana e ambiental de praia de Veneza, conforme anexo."/>
  </r>
  <r>
    <x v="1"/>
    <n v="0"/>
    <n v="0"/>
    <n v="0"/>
    <n v="3600"/>
    <x v="2244"/>
    <x v="0"/>
    <x v="0"/>
    <x v="0"/>
    <s v="01.27.06.80"/>
    <x v="1"/>
    <x v="1"/>
    <x v="1"/>
    <s v="Requalificação Urbana e habitação"/>
    <s v="01.27.06"/>
    <s v="Requalificação Urbana e habitação"/>
    <s v="01.27.06"/>
    <x v="1"/>
    <x v="0"/>
    <x v="0"/>
    <x v="0"/>
    <x v="0"/>
    <x v="1"/>
    <x v="1"/>
    <x v="0"/>
    <x v="7"/>
    <s v="2024-09-18"/>
    <x v="2"/>
    <n v="3600"/>
    <x v="0"/>
    <m/>
    <x v="0"/>
    <m/>
    <x v="2"/>
    <n v="100474696"/>
    <x v="0"/>
    <x v="1"/>
    <s v="Requalificação Urbana de Veneza"/>
    <s v="ORI"/>
    <x v="0"/>
    <m/>
    <x v="0"/>
    <x v="0"/>
    <x v="0"/>
    <x v="0"/>
    <x v="0"/>
    <x v="0"/>
    <x v="0"/>
    <x v="0"/>
    <x v="0"/>
    <x v="0"/>
    <x v="0"/>
    <s v="Requalificação Urbana de Veneza"/>
    <x v="0"/>
    <x v="0"/>
    <x v="0"/>
    <x v="0"/>
    <x v="1"/>
    <x v="0"/>
    <x v="0"/>
    <x v="0"/>
    <x v="0"/>
    <x v="0"/>
    <x v="1"/>
    <x v="0"/>
    <s v="Pagamento a favor do Sr. Felisberto Rodrigues, referente ao aluguer dos matérias para as obras de requalificação urbana em ambiente de Praia Veneza, conforme anexo."/>
  </r>
  <r>
    <x v="1"/>
    <n v="0"/>
    <n v="0"/>
    <n v="0"/>
    <n v="20400"/>
    <x v="2244"/>
    <x v="0"/>
    <x v="0"/>
    <x v="0"/>
    <s v="01.27.06.80"/>
    <x v="1"/>
    <x v="1"/>
    <x v="1"/>
    <s v="Requalificação Urbana e habitação"/>
    <s v="01.27.06"/>
    <s v="Requalificação Urbana e habitação"/>
    <s v="01.27.06"/>
    <x v="1"/>
    <x v="0"/>
    <x v="0"/>
    <x v="0"/>
    <x v="0"/>
    <x v="1"/>
    <x v="1"/>
    <x v="0"/>
    <x v="7"/>
    <s v="2024-09-18"/>
    <x v="2"/>
    <n v="20400"/>
    <x v="0"/>
    <m/>
    <x v="0"/>
    <m/>
    <x v="347"/>
    <n v="100478417"/>
    <x v="0"/>
    <x v="0"/>
    <s v="Requalificação Urbana de Veneza"/>
    <s v="ORI"/>
    <x v="0"/>
    <m/>
    <x v="0"/>
    <x v="0"/>
    <x v="0"/>
    <x v="0"/>
    <x v="0"/>
    <x v="0"/>
    <x v="0"/>
    <x v="0"/>
    <x v="0"/>
    <x v="0"/>
    <x v="0"/>
    <s v="Requalificação Urbana de Veneza"/>
    <x v="0"/>
    <x v="0"/>
    <x v="0"/>
    <x v="0"/>
    <x v="1"/>
    <x v="0"/>
    <x v="0"/>
    <x v="0"/>
    <x v="0"/>
    <x v="0"/>
    <x v="0"/>
    <x v="0"/>
    <s v="Pagamento a favor do Sr. Felisberto Rodrigues, referente ao aluguer dos matérias para as obras de requalificação urbana em ambiente de Praia Veneza, conforme anexo."/>
  </r>
  <r>
    <x v="0"/>
    <n v="0"/>
    <n v="0"/>
    <n v="0"/>
    <n v="230"/>
    <x v="2245"/>
    <x v="0"/>
    <x v="1"/>
    <x v="0"/>
    <s v="80.02.10.23"/>
    <x v="46"/>
    <x v="2"/>
    <x v="2"/>
    <s v="Outros"/>
    <s v="80.02.10"/>
    <s v="Outros"/>
    <s v="80.02.10"/>
    <x v="67"/>
    <x v="0"/>
    <x v="1"/>
    <x v="0"/>
    <x v="1"/>
    <x v="2"/>
    <x v="2"/>
    <x v="0"/>
    <x v="7"/>
    <s v="2024-09-19"/>
    <x v="2"/>
    <n v="230"/>
    <x v="0"/>
    <m/>
    <x v="0"/>
    <m/>
    <x v="136"/>
    <n v="100478986"/>
    <x v="0"/>
    <x v="0"/>
    <s v="Retenções SISCAP"/>
    <s v="ORI"/>
    <x v="0"/>
    <s v="SISCAP"/>
    <x v="0"/>
    <x v="0"/>
    <x v="0"/>
    <x v="0"/>
    <x v="0"/>
    <x v="0"/>
    <x v="0"/>
    <x v="0"/>
    <x v="0"/>
    <x v="0"/>
    <x v="0"/>
    <s v="Retenções SISCAP"/>
    <x v="0"/>
    <x v="0"/>
    <x v="0"/>
    <x v="0"/>
    <x v="2"/>
    <x v="0"/>
    <x v="0"/>
    <x v="0"/>
    <x v="0"/>
    <x v="1"/>
    <x v="0"/>
    <x v="0"/>
    <s v="RETENCAO OT"/>
  </r>
  <r>
    <x v="0"/>
    <n v="0"/>
    <n v="0"/>
    <n v="0"/>
    <n v="1174"/>
    <x v="2246"/>
    <x v="0"/>
    <x v="1"/>
    <x v="0"/>
    <s v="80.02.10.24"/>
    <x v="47"/>
    <x v="2"/>
    <x v="2"/>
    <s v="Outros"/>
    <s v="80.02.10"/>
    <s v="Outros"/>
    <s v="80.02.10"/>
    <x v="67"/>
    <x v="0"/>
    <x v="1"/>
    <x v="0"/>
    <x v="1"/>
    <x v="2"/>
    <x v="2"/>
    <x v="0"/>
    <x v="7"/>
    <s v="2024-09-19"/>
    <x v="2"/>
    <n v="1174"/>
    <x v="0"/>
    <m/>
    <x v="0"/>
    <m/>
    <x v="18"/>
    <n v="100478987"/>
    <x v="0"/>
    <x v="0"/>
    <s v="Retenções SIACSA"/>
    <s v="ORI"/>
    <x v="0"/>
    <s v="SIACSA"/>
    <x v="0"/>
    <x v="0"/>
    <x v="0"/>
    <x v="0"/>
    <x v="0"/>
    <x v="0"/>
    <x v="0"/>
    <x v="0"/>
    <x v="0"/>
    <x v="0"/>
    <x v="0"/>
    <s v="Retenções SIACSA"/>
    <x v="0"/>
    <x v="0"/>
    <x v="0"/>
    <x v="0"/>
    <x v="2"/>
    <x v="0"/>
    <x v="0"/>
    <x v="0"/>
    <x v="0"/>
    <x v="1"/>
    <x v="0"/>
    <x v="0"/>
    <s v="RETENCAO OT"/>
  </r>
  <r>
    <x v="0"/>
    <n v="0"/>
    <n v="0"/>
    <n v="0"/>
    <n v="5981"/>
    <x v="2247"/>
    <x v="0"/>
    <x v="1"/>
    <x v="0"/>
    <s v="80.02.10.26"/>
    <x v="13"/>
    <x v="2"/>
    <x v="2"/>
    <s v="Outros"/>
    <s v="80.02.10"/>
    <s v="Outros"/>
    <s v="80.02.10"/>
    <x v="34"/>
    <x v="0"/>
    <x v="1"/>
    <x v="9"/>
    <x v="1"/>
    <x v="2"/>
    <x v="2"/>
    <x v="0"/>
    <x v="7"/>
    <s v="2024-09-19"/>
    <x v="2"/>
    <n v="5981"/>
    <x v="0"/>
    <m/>
    <x v="0"/>
    <m/>
    <x v="15"/>
    <n v="100479277"/>
    <x v="0"/>
    <x v="0"/>
    <s v="Retenção Sansung"/>
    <s v="ORI"/>
    <x v="0"/>
    <s v="RS"/>
    <x v="0"/>
    <x v="0"/>
    <x v="0"/>
    <x v="0"/>
    <x v="0"/>
    <x v="0"/>
    <x v="0"/>
    <x v="0"/>
    <x v="0"/>
    <x v="0"/>
    <x v="0"/>
    <s v="Retenção Sansung"/>
    <x v="0"/>
    <x v="0"/>
    <x v="0"/>
    <x v="0"/>
    <x v="2"/>
    <x v="0"/>
    <x v="0"/>
    <x v="0"/>
    <x v="0"/>
    <x v="1"/>
    <x v="0"/>
    <x v="0"/>
    <s v="RETENCAO OT"/>
  </r>
  <r>
    <x v="0"/>
    <n v="0"/>
    <n v="0"/>
    <n v="0"/>
    <n v="110498"/>
    <x v="2248"/>
    <x v="0"/>
    <x v="0"/>
    <x v="0"/>
    <s v="03.16.15"/>
    <x v="0"/>
    <x v="0"/>
    <x v="0"/>
    <s v="Direção Financeira"/>
    <s v="03.16.15"/>
    <s v="Direção Financeira"/>
    <s v="03.16.15"/>
    <x v="36"/>
    <x v="0"/>
    <x v="0"/>
    <x v="0"/>
    <x v="0"/>
    <x v="0"/>
    <x v="0"/>
    <x v="0"/>
    <x v="4"/>
    <s v="2024-06-11"/>
    <x v="1"/>
    <n v="110498"/>
    <x v="0"/>
    <m/>
    <x v="0"/>
    <m/>
    <x v="1"/>
    <n v="100476920"/>
    <x v="0"/>
    <x v="0"/>
    <s v="Direção Financeira"/>
    <s v="ORI"/>
    <x v="0"/>
    <m/>
    <x v="0"/>
    <x v="0"/>
    <x v="0"/>
    <x v="0"/>
    <x v="0"/>
    <x v="0"/>
    <x v="0"/>
    <x v="0"/>
    <x v="0"/>
    <x v="0"/>
    <x v="0"/>
    <s v="Direção Financeira"/>
    <x v="0"/>
    <x v="0"/>
    <x v="0"/>
    <x v="0"/>
    <x v="0"/>
    <x v="0"/>
    <x v="0"/>
    <x v="0"/>
    <x v="0"/>
    <x v="0"/>
    <x v="0"/>
    <x v="0"/>
    <s v="Pagamento referente a aquisição de combustíveis, destinados as viaturas afetos ao serviços da CMSM, conforme anexo."/>
  </r>
  <r>
    <x v="0"/>
    <n v="0"/>
    <n v="0"/>
    <n v="0"/>
    <n v="159253"/>
    <x v="2249"/>
    <x v="0"/>
    <x v="0"/>
    <x v="0"/>
    <s v="03.16.15"/>
    <x v="0"/>
    <x v="0"/>
    <x v="0"/>
    <s v="Direção Financeira"/>
    <s v="03.16.15"/>
    <s v="Direção Financeira"/>
    <s v="03.16.15"/>
    <x v="36"/>
    <x v="0"/>
    <x v="0"/>
    <x v="0"/>
    <x v="0"/>
    <x v="0"/>
    <x v="0"/>
    <x v="0"/>
    <x v="4"/>
    <s v="2024-06-04"/>
    <x v="1"/>
    <n v="159253"/>
    <x v="0"/>
    <m/>
    <x v="0"/>
    <m/>
    <x v="1"/>
    <n v="100476920"/>
    <x v="0"/>
    <x v="0"/>
    <s v="Direção Financeira"/>
    <s v="ORI"/>
    <x v="0"/>
    <m/>
    <x v="0"/>
    <x v="0"/>
    <x v="0"/>
    <x v="0"/>
    <x v="0"/>
    <x v="0"/>
    <x v="0"/>
    <x v="0"/>
    <x v="0"/>
    <x v="0"/>
    <x v="0"/>
    <s v="Direção Financeira"/>
    <x v="0"/>
    <x v="0"/>
    <x v="0"/>
    <x v="0"/>
    <x v="0"/>
    <x v="0"/>
    <x v="0"/>
    <x v="1"/>
    <x v="0"/>
    <x v="0"/>
    <x v="0"/>
    <x v="0"/>
    <s v="Pagamento referente a aquisição de combustíveis, destinados as viaturas afetos ao serviços da CMSM, conforme anexo. "/>
  </r>
  <r>
    <x v="0"/>
    <n v="0"/>
    <n v="0"/>
    <n v="0"/>
    <n v="13200"/>
    <x v="2250"/>
    <x v="0"/>
    <x v="1"/>
    <x v="0"/>
    <s v="03.03.10"/>
    <x v="8"/>
    <x v="0"/>
    <x v="4"/>
    <s v="Receitas Da Câmara"/>
    <s v="03.03.10"/>
    <s v="Receitas Da Câmara"/>
    <s v="03.03.10"/>
    <x v="20"/>
    <x v="0"/>
    <x v="3"/>
    <x v="3"/>
    <x v="0"/>
    <x v="0"/>
    <x v="2"/>
    <x v="0"/>
    <x v="6"/>
    <s v="2024-04-15"/>
    <x v="1"/>
    <n v="13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900"/>
    <x v="2251"/>
    <x v="0"/>
    <x v="1"/>
    <x v="0"/>
    <s v="03.03.10"/>
    <x v="8"/>
    <x v="0"/>
    <x v="4"/>
    <s v="Receitas Da Câmara"/>
    <s v="03.03.10"/>
    <s v="Receitas Da Câmara"/>
    <s v="03.03.10"/>
    <x v="11"/>
    <x v="0"/>
    <x v="0"/>
    <x v="5"/>
    <x v="0"/>
    <x v="0"/>
    <x v="2"/>
    <x v="0"/>
    <x v="6"/>
    <s v="2024-04-15"/>
    <x v="1"/>
    <n v="4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600"/>
    <x v="2252"/>
    <x v="0"/>
    <x v="1"/>
    <x v="0"/>
    <s v="03.03.10"/>
    <x v="8"/>
    <x v="0"/>
    <x v="4"/>
    <s v="Receitas Da Câmara"/>
    <s v="03.03.10"/>
    <s v="Receitas Da Câmara"/>
    <s v="03.03.10"/>
    <x v="42"/>
    <x v="0"/>
    <x v="3"/>
    <x v="3"/>
    <x v="0"/>
    <x v="0"/>
    <x v="2"/>
    <x v="0"/>
    <x v="6"/>
    <s v="2024-04-15"/>
    <x v="1"/>
    <n v="12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7408.375"/>
    <x v="2253"/>
    <x v="0"/>
    <x v="1"/>
    <x v="0"/>
    <s v="03.03.10"/>
    <x v="8"/>
    <x v="0"/>
    <x v="4"/>
    <s v="Receitas Da Câmara"/>
    <s v="03.03.10"/>
    <s v="Receitas Da Câmara"/>
    <s v="03.03.10"/>
    <x v="18"/>
    <x v="0"/>
    <x v="0"/>
    <x v="0"/>
    <x v="0"/>
    <x v="0"/>
    <x v="2"/>
    <x v="0"/>
    <x v="6"/>
    <s v="2024-04-15"/>
    <x v="1"/>
    <n v="77408.3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960"/>
    <x v="2254"/>
    <x v="0"/>
    <x v="1"/>
    <x v="0"/>
    <s v="03.03.10"/>
    <x v="8"/>
    <x v="0"/>
    <x v="4"/>
    <s v="Receitas Da Câmara"/>
    <s v="03.03.10"/>
    <s v="Receitas Da Câmara"/>
    <s v="03.03.10"/>
    <x v="10"/>
    <x v="0"/>
    <x v="3"/>
    <x v="3"/>
    <x v="0"/>
    <x v="0"/>
    <x v="2"/>
    <x v="0"/>
    <x v="6"/>
    <s v="2024-04-15"/>
    <x v="1"/>
    <n v="139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15"/>
    <x v="2255"/>
    <x v="0"/>
    <x v="1"/>
    <x v="0"/>
    <s v="03.03.10"/>
    <x v="8"/>
    <x v="0"/>
    <x v="4"/>
    <s v="Receitas Da Câmara"/>
    <s v="03.03.10"/>
    <s v="Receitas Da Câmara"/>
    <s v="03.03.10"/>
    <x v="17"/>
    <x v="0"/>
    <x v="3"/>
    <x v="3"/>
    <x v="0"/>
    <x v="0"/>
    <x v="2"/>
    <x v="0"/>
    <x v="6"/>
    <s v="2024-04-15"/>
    <x v="1"/>
    <n v="601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2256"/>
    <x v="0"/>
    <x v="1"/>
    <x v="0"/>
    <s v="03.03.10"/>
    <x v="8"/>
    <x v="0"/>
    <x v="4"/>
    <s v="Receitas Da Câmara"/>
    <s v="03.03.10"/>
    <s v="Receitas Da Câmara"/>
    <s v="03.03.10"/>
    <x v="21"/>
    <x v="0"/>
    <x v="3"/>
    <x v="3"/>
    <x v="0"/>
    <x v="0"/>
    <x v="2"/>
    <x v="0"/>
    <x v="6"/>
    <s v="2024-04-15"/>
    <x v="1"/>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0"/>
    <x v="2257"/>
    <x v="0"/>
    <x v="1"/>
    <x v="0"/>
    <s v="03.03.10"/>
    <x v="8"/>
    <x v="0"/>
    <x v="4"/>
    <s v="Receitas Da Câmara"/>
    <s v="03.03.10"/>
    <s v="Receitas Da Câmara"/>
    <s v="03.03.10"/>
    <x v="19"/>
    <x v="0"/>
    <x v="3"/>
    <x v="6"/>
    <x v="0"/>
    <x v="0"/>
    <x v="2"/>
    <x v="0"/>
    <x v="6"/>
    <s v="2024-04-15"/>
    <x v="1"/>
    <n v="6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60"/>
    <x v="2258"/>
    <x v="0"/>
    <x v="1"/>
    <x v="0"/>
    <s v="03.03.10"/>
    <x v="8"/>
    <x v="0"/>
    <x v="4"/>
    <s v="Receitas Da Câmara"/>
    <s v="03.03.10"/>
    <s v="Receitas Da Câmara"/>
    <s v="03.03.10"/>
    <x v="6"/>
    <x v="0"/>
    <x v="3"/>
    <x v="3"/>
    <x v="0"/>
    <x v="0"/>
    <x v="2"/>
    <x v="0"/>
    <x v="6"/>
    <s v="2024-04-15"/>
    <x v="1"/>
    <n v="21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
    <x v="2259"/>
    <x v="0"/>
    <x v="1"/>
    <x v="0"/>
    <s v="03.03.10"/>
    <x v="8"/>
    <x v="0"/>
    <x v="4"/>
    <s v="Receitas Da Câmara"/>
    <s v="03.03.10"/>
    <s v="Receitas Da Câmara"/>
    <s v="03.03.10"/>
    <x v="8"/>
    <x v="0"/>
    <x v="3"/>
    <x v="3"/>
    <x v="0"/>
    <x v="0"/>
    <x v="2"/>
    <x v="0"/>
    <x v="6"/>
    <s v="2024-04-15"/>
    <x v="1"/>
    <n v="36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81200"/>
    <x v="2260"/>
    <x v="0"/>
    <x v="1"/>
    <x v="0"/>
    <s v="03.03.10"/>
    <x v="8"/>
    <x v="0"/>
    <x v="4"/>
    <s v="Receitas Da Câmara"/>
    <s v="03.03.10"/>
    <s v="Receitas Da Câmara"/>
    <s v="03.03.10"/>
    <x v="15"/>
    <x v="0"/>
    <x v="0"/>
    <x v="0"/>
    <x v="0"/>
    <x v="0"/>
    <x v="2"/>
    <x v="0"/>
    <x v="6"/>
    <s v="2024-04-15"/>
    <x v="1"/>
    <n v="81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0000"/>
    <x v="2261"/>
    <x v="0"/>
    <x v="0"/>
    <x v="0"/>
    <s v="01.28.03.06"/>
    <x v="9"/>
    <x v="4"/>
    <x v="5"/>
    <s v="Proteção Social"/>
    <s v="01.28.03"/>
    <s v="Proteção Social"/>
    <s v="01.28.03"/>
    <x v="4"/>
    <x v="0"/>
    <x v="2"/>
    <x v="2"/>
    <x v="0"/>
    <x v="1"/>
    <x v="0"/>
    <x v="0"/>
    <x v="6"/>
    <s v="2024-04-24"/>
    <x v="1"/>
    <n v="70000"/>
    <x v="0"/>
    <m/>
    <x v="0"/>
    <m/>
    <x v="6"/>
    <n v="100474914"/>
    <x v="0"/>
    <x v="0"/>
    <s v="Apoio a Crianças Vulneráveis "/>
    <s v="ORI"/>
    <x v="0"/>
    <s v="ACV"/>
    <x v="0"/>
    <x v="0"/>
    <x v="0"/>
    <x v="0"/>
    <x v="0"/>
    <x v="0"/>
    <x v="0"/>
    <x v="0"/>
    <x v="0"/>
    <x v="0"/>
    <x v="0"/>
    <s v="Apoio a Crianças Vulneráveis "/>
    <x v="0"/>
    <x v="0"/>
    <x v="0"/>
    <x v="0"/>
    <x v="1"/>
    <x v="0"/>
    <x v="0"/>
    <x v="0"/>
    <x v="0"/>
    <x v="0"/>
    <x v="0"/>
    <x v="0"/>
    <s v="Apoio concedido a favor das crianças vulneráveis, referente ao mês de abril de 2024, conforme anexo."/>
  </r>
  <r>
    <x v="0"/>
    <n v="0"/>
    <n v="0"/>
    <n v="0"/>
    <n v="2400"/>
    <x v="2262"/>
    <x v="0"/>
    <x v="1"/>
    <x v="0"/>
    <s v="80.02.01"/>
    <x v="2"/>
    <x v="2"/>
    <x v="2"/>
    <s v="Retenções Iur"/>
    <s v="80.02.01"/>
    <s v="Retenções Iur"/>
    <s v="80.02.01"/>
    <x v="2"/>
    <x v="0"/>
    <x v="1"/>
    <x v="0"/>
    <x v="1"/>
    <x v="2"/>
    <x v="2"/>
    <x v="0"/>
    <x v="3"/>
    <s v="2024-05-22"/>
    <x v="1"/>
    <n v="2400"/>
    <x v="0"/>
    <m/>
    <x v="0"/>
    <m/>
    <x v="2"/>
    <n v="100474696"/>
    <x v="0"/>
    <x v="0"/>
    <s v="Retenções Iur"/>
    <s v="ORI"/>
    <x v="0"/>
    <s v="RIUR"/>
    <x v="0"/>
    <x v="0"/>
    <x v="0"/>
    <x v="0"/>
    <x v="0"/>
    <x v="0"/>
    <x v="0"/>
    <x v="0"/>
    <x v="0"/>
    <x v="0"/>
    <x v="0"/>
    <s v="Retenções Iur"/>
    <x v="0"/>
    <x v="0"/>
    <x v="0"/>
    <x v="0"/>
    <x v="2"/>
    <x v="0"/>
    <x v="0"/>
    <x v="0"/>
    <x v="0"/>
    <x v="1"/>
    <x v="0"/>
    <x v="0"/>
    <s v="RETENCAO OT"/>
  </r>
  <r>
    <x v="0"/>
    <n v="0"/>
    <n v="0"/>
    <n v="0"/>
    <n v="10925090"/>
    <x v="2263"/>
    <x v="0"/>
    <x v="1"/>
    <x v="0"/>
    <s v="03.03.10"/>
    <x v="8"/>
    <x v="0"/>
    <x v="4"/>
    <s v="Receitas Da Câmara"/>
    <s v="03.03.10"/>
    <s v="Receitas Da Câmara"/>
    <s v="03.03.10"/>
    <x v="45"/>
    <x v="0"/>
    <x v="6"/>
    <x v="10"/>
    <x v="0"/>
    <x v="0"/>
    <x v="2"/>
    <x v="0"/>
    <x v="3"/>
    <s v="2024-05-28"/>
    <x v="1"/>
    <n v="10925090"/>
    <x v="0"/>
    <m/>
    <x v="0"/>
    <m/>
    <x v="6"/>
    <n v="100474914"/>
    <x v="0"/>
    <x v="0"/>
    <s v="Receitas Da Câmara"/>
    <s v="EXT"/>
    <x v="0"/>
    <s v="RDC"/>
    <x v="0"/>
    <x v="0"/>
    <x v="0"/>
    <x v="0"/>
    <x v="0"/>
    <x v="0"/>
    <x v="0"/>
    <x v="0"/>
    <x v="0"/>
    <x v="0"/>
    <x v="0"/>
    <s v="Receitas Da Câmara"/>
    <x v="0"/>
    <x v="0"/>
    <x v="0"/>
    <x v="0"/>
    <x v="0"/>
    <x v="0"/>
    <x v="0"/>
    <x v="0"/>
    <x v="0"/>
    <x v="0"/>
    <x v="0"/>
    <x v="0"/>
    <s v="Transferência FFM maio 2024, conforme anexo."/>
  </r>
  <r>
    <x v="0"/>
    <n v="0"/>
    <n v="0"/>
    <n v="0"/>
    <n v="133400"/>
    <x v="2264"/>
    <x v="0"/>
    <x v="0"/>
    <x v="0"/>
    <s v="03.16.15"/>
    <x v="0"/>
    <x v="0"/>
    <x v="0"/>
    <s v="Direção Financeira"/>
    <s v="03.16.15"/>
    <s v="Direção Financeira"/>
    <s v="03.16.15"/>
    <x v="43"/>
    <x v="0"/>
    <x v="0"/>
    <x v="1"/>
    <x v="0"/>
    <x v="0"/>
    <x v="0"/>
    <x v="0"/>
    <x v="3"/>
    <s v="2024-05-31"/>
    <x v="1"/>
    <n v="133400"/>
    <x v="0"/>
    <m/>
    <x v="0"/>
    <m/>
    <x v="6"/>
    <n v="100474914"/>
    <x v="0"/>
    <x v="0"/>
    <s v="Direção Financeira"/>
    <s v="ORI"/>
    <x v="0"/>
    <m/>
    <x v="0"/>
    <x v="0"/>
    <x v="0"/>
    <x v="0"/>
    <x v="0"/>
    <x v="0"/>
    <x v="0"/>
    <x v="0"/>
    <x v="0"/>
    <x v="0"/>
    <x v="0"/>
    <s v="Direção Financeira"/>
    <x v="0"/>
    <x v="0"/>
    <x v="0"/>
    <x v="0"/>
    <x v="0"/>
    <x v="0"/>
    <x v="0"/>
    <x v="1"/>
    <x v="0"/>
    <x v="0"/>
    <x v="0"/>
    <x v="0"/>
    <s v="Despesas bancário referente ao mês de maio de 2024, conforme anexo.  "/>
  </r>
  <r>
    <x v="0"/>
    <n v="0"/>
    <n v="0"/>
    <n v="0"/>
    <n v="2000"/>
    <x v="2265"/>
    <x v="0"/>
    <x v="0"/>
    <x v="0"/>
    <s v="03.16.11"/>
    <x v="27"/>
    <x v="0"/>
    <x v="0"/>
    <s v="Direcção de Obras"/>
    <s v="03.16.11"/>
    <s v="Direcção de Obras"/>
    <s v="03.16.11"/>
    <x v="3"/>
    <x v="0"/>
    <x v="0"/>
    <x v="1"/>
    <x v="0"/>
    <x v="0"/>
    <x v="0"/>
    <x v="0"/>
    <x v="4"/>
    <s v="2024-06-18"/>
    <x v="1"/>
    <n v="2000"/>
    <x v="0"/>
    <m/>
    <x v="0"/>
    <m/>
    <x v="348"/>
    <n v="100478957"/>
    <x v="0"/>
    <x v="0"/>
    <s v="Direcção de Obras"/>
    <s v="ORI"/>
    <x v="0"/>
    <m/>
    <x v="0"/>
    <x v="0"/>
    <x v="0"/>
    <x v="0"/>
    <x v="0"/>
    <x v="0"/>
    <x v="0"/>
    <x v="0"/>
    <x v="0"/>
    <x v="0"/>
    <x v="0"/>
    <s v="Direcção de Obras"/>
    <x v="0"/>
    <x v="0"/>
    <x v="0"/>
    <x v="0"/>
    <x v="0"/>
    <x v="0"/>
    <x v="0"/>
    <x v="0"/>
    <x v="0"/>
    <x v="0"/>
    <x v="0"/>
    <x v="0"/>
    <s v=" Ajuda de custo a favor de Sr. Mario Jorge Ribeiro pela sua deslocação em missão de serviço a cidade da Santa Cruz, conforme justificativo em anexo.  "/>
  </r>
  <r>
    <x v="2"/>
    <n v="0"/>
    <n v="0"/>
    <n v="0"/>
    <n v="55850"/>
    <x v="2266"/>
    <x v="0"/>
    <x v="0"/>
    <x v="0"/>
    <s v="80.02.10.26"/>
    <x v="13"/>
    <x v="2"/>
    <x v="2"/>
    <s v="Outros"/>
    <s v="80.02.10"/>
    <s v="Outros"/>
    <s v="80.02.10"/>
    <x v="27"/>
    <x v="0"/>
    <x v="5"/>
    <x v="8"/>
    <x v="1"/>
    <x v="2"/>
    <x v="0"/>
    <x v="0"/>
    <x v="4"/>
    <s v="2024-06-18"/>
    <x v="1"/>
    <n v="55850"/>
    <x v="0"/>
    <m/>
    <x v="0"/>
    <m/>
    <x v="14"/>
    <n v="100479234"/>
    <x v="0"/>
    <x v="0"/>
    <s v="Retenção Sansung"/>
    <s v="ORI"/>
    <x v="0"/>
    <s v="RS"/>
    <x v="0"/>
    <x v="0"/>
    <x v="0"/>
    <x v="0"/>
    <x v="0"/>
    <x v="0"/>
    <x v="0"/>
    <x v="0"/>
    <x v="0"/>
    <x v="0"/>
    <x v="0"/>
    <s v="Retenção Sansung"/>
    <x v="0"/>
    <x v="0"/>
    <x v="0"/>
    <x v="0"/>
    <x v="2"/>
    <x v="0"/>
    <x v="0"/>
    <x v="0"/>
    <x v="0"/>
    <x v="1"/>
    <x v="0"/>
    <x v="0"/>
    <s v="Transferência dos descontos efetuada nos salário dos funcionários, referente o pagamento dos equipamento eletrónico, a favor da M&amp;J Tech, referente a mês de Maio de 2024, conforme justificativo em anexo. "/>
  </r>
  <r>
    <x v="0"/>
    <n v="0"/>
    <n v="0"/>
    <n v="0"/>
    <n v="19560"/>
    <x v="2267"/>
    <x v="0"/>
    <x v="0"/>
    <x v="0"/>
    <s v="01.25.05.12"/>
    <x v="10"/>
    <x v="3"/>
    <x v="3"/>
    <s v="Saúde"/>
    <s v="01.25.05"/>
    <s v="Saúde"/>
    <s v="01.25.05"/>
    <x v="7"/>
    <x v="0"/>
    <x v="4"/>
    <x v="4"/>
    <x v="0"/>
    <x v="1"/>
    <x v="0"/>
    <x v="0"/>
    <x v="4"/>
    <s v="2024-06-19"/>
    <x v="1"/>
    <n v="19560"/>
    <x v="0"/>
    <m/>
    <x v="0"/>
    <m/>
    <x v="349"/>
    <n v="100479671"/>
    <x v="0"/>
    <x v="0"/>
    <s v="Promoção e Inclusão Social"/>
    <s v="ORI"/>
    <x v="0"/>
    <m/>
    <x v="0"/>
    <x v="0"/>
    <x v="0"/>
    <x v="0"/>
    <x v="0"/>
    <x v="0"/>
    <x v="0"/>
    <x v="0"/>
    <x v="0"/>
    <x v="0"/>
    <x v="0"/>
    <s v="Promoção e Inclusão Social"/>
    <x v="0"/>
    <x v="0"/>
    <x v="0"/>
    <x v="0"/>
    <x v="1"/>
    <x v="0"/>
    <x v="0"/>
    <x v="0"/>
    <x v="0"/>
    <x v="0"/>
    <x v="0"/>
    <x v="0"/>
    <s v="Apoio para assistência social, conforme proposta em anexo."/>
  </r>
  <r>
    <x v="0"/>
    <n v="0"/>
    <n v="0"/>
    <n v="0"/>
    <n v="3750"/>
    <x v="2268"/>
    <x v="0"/>
    <x v="1"/>
    <x v="0"/>
    <s v="80.02.01"/>
    <x v="2"/>
    <x v="2"/>
    <x v="2"/>
    <s v="Retenções Iur"/>
    <s v="80.02.01"/>
    <s v="Retenções Iur"/>
    <s v="80.02.01"/>
    <x v="2"/>
    <x v="0"/>
    <x v="1"/>
    <x v="0"/>
    <x v="1"/>
    <x v="2"/>
    <x v="2"/>
    <x v="0"/>
    <x v="3"/>
    <s v="2024-05-20"/>
    <x v="1"/>
    <n v="3750"/>
    <x v="0"/>
    <m/>
    <x v="0"/>
    <m/>
    <x v="2"/>
    <n v="100474696"/>
    <x v="0"/>
    <x v="0"/>
    <s v="Retenções Iur"/>
    <s v="ORI"/>
    <x v="0"/>
    <s v="RIUR"/>
    <x v="0"/>
    <x v="0"/>
    <x v="0"/>
    <x v="0"/>
    <x v="0"/>
    <x v="0"/>
    <x v="0"/>
    <x v="0"/>
    <x v="0"/>
    <x v="0"/>
    <x v="0"/>
    <s v="Retenções Iur"/>
    <x v="0"/>
    <x v="0"/>
    <x v="0"/>
    <x v="0"/>
    <x v="2"/>
    <x v="0"/>
    <x v="0"/>
    <x v="0"/>
    <x v="0"/>
    <x v="1"/>
    <x v="0"/>
    <x v="0"/>
    <s v="RETENCAO OT"/>
  </r>
  <r>
    <x v="1"/>
    <n v="0"/>
    <n v="0"/>
    <n v="0"/>
    <n v="2550"/>
    <x v="2269"/>
    <x v="0"/>
    <x v="0"/>
    <x v="0"/>
    <s v="01.27.06.76"/>
    <x v="11"/>
    <x v="1"/>
    <x v="1"/>
    <s v="Requalificação Urbana e habitação"/>
    <s v="01.27.06"/>
    <s v="Requalificação Urbana e habitação"/>
    <s v="01.27.06"/>
    <x v="1"/>
    <x v="0"/>
    <x v="0"/>
    <x v="0"/>
    <x v="0"/>
    <x v="1"/>
    <x v="1"/>
    <x v="0"/>
    <x v="4"/>
    <s v="2024-06-28"/>
    <x v="1"/>
    <n v="2550"/>
    <x v="0"/>
    <m/>
    <x v="0"/>
    <m/>
    <x v="2"/>
    <n v="100474696"/>
    <x v="0"/>
    <x v="1"/>
    <s v="Requalificação Urbana e Ambiental de Achada Monte III"/>
    <s v="ORI"/>
    <x v="0"/>
    <m/>
    <x v="0"/>
    <x v="0"/>
    <x v="0"/>
    <x v="0"/>
    <x v="0"/>
    <x v="0"/>
    <x v="0"/>
    <x v="0"/>
    <x v="0"/>
    <x v="0"/>
    <x v="0"/>
    <s v="Requalificação Urbana e Ambiental de Achada Monte III"/>
    <x v="0"/>
    <x v="0"/>
    <x v="0"/>
    <x v="0"/>
    <x v="1"/>
    <x v="0"/>
    <x v="0"/>
    <x v="0"/>
    <x v="0"/>
    <x v="0"/>
    <x v="1"/>
    <x v="0"/>
    <s v="Pagamento a favor do Sr. Felismino Vaz Sanches, referente a prestação de serviços de calcetamento na localidade de Achada Monte, no âmbito dos trabalhos da requalificação de Brufa-Ponta Verde, conforme anexo.  "/>
  </r>
  <r>
    <x v="1"/>
    <n v="0"/>
    <n v="0"/>
    <n v="0"/>
    <n v="14450"/>
    <x v="2269"/>
    <x v="0"/>
    <x v="0"/>
    <x v="0"/>
    <s v="01.27.06.76"/>
    <x v="11"/>
    <x v="1"/>
    <x v="1"/>
    <s v="Requalificação Urbana e habitação"/>
    <s v="01.27.06"/>
    <s v="Requalificação Urbana e habitação"/>
    <s v="01.27.06"/>
    <x v="1"/>
    <x v="0"/>
    <x v="0"/>
    <x v="0"/>
    <x v="0"/>
    <x v="1"/>
    <x v="1"/>
    <x v="0"/>
    <x v="4"/>
    <s v="2024-06-28"/>
    <x v="1"/>
    <n v="14450"/>
    <x v="0"/>
    <m/>
    <x v="0"/>
    <m/>
    <x v="74"/>
    <n v="100036345"/>
    <x v="0"/>
    <x v="0"/>
    <s v="Requalificação Urbana e Ambiental de Achada Monte III"/>
    <s v="ORI"/>
    <x v="0"/>
    <m/>
    <x v="0"/>
    <x v="0"/>
    <x v="0"/>
    <x v="0"/>
    <x v="0"/>
    <x v="0"/>
    <x v="0"/>
    <x v="0"/>
    <x v="0"/>
    <x v="0"/>
    <x v="0"/>
    <s v="Requalificação Urbana e Ambiental de Achada Monte III"/>
    <x v="0"/>
    <x v="0"/>
    <x v="0"/>
    <x v="0"/>
    <x v="1"/>
    <x v="0"/>
    <x v="0"/>
    <x v="0"/>
    <x v="0"/>
    <x v="0"/>
    <x v="0"/>
    <x v="0"/>
    <s v="Pagamento a favor do Sr. Felismino Vaz Sanches, referente a prestação de serviços de calcetamento na localidade de Achada Monte, no âmbito dos trabalhos da requalificação de Brufa-Ponta Verde, conforme anexo.  "/>
  </r>
  <r>
    <x v="0"/>
    <n v="0"/>
    <n v="0"/>
    <n v="0"/>
    <n v="191842"/>
    <x v="2270"/>
    <x v="0"/>
    <x v="1"/>
    <x v="0"/>
    <s v="03.03.10"/>
    <x v="8"/>
    <x v="0"/>
    <x v="4"/>
    <s v="Receitas Da Câmara"/>
    <s v="03.03.10"/>
    <s v="Receitas Da Câmara"/>
    <s v="03.03.10"/>
    <x v="45"/>
    <x v="0"/>
    <x v="6"/>
    <x v="10"/>
    <x v="0"/>
    <x v="0"/>
    <x v="2"/>
    <x v="0"/>
    <x v="4"/>
    <s v="2024-06-07"/>
    <x v="1"/>
    <n v="191842"/>
    <x v="0"/>
    <m/>
    <x v="0"/>
    <m/>
    <x v="6"/>
    <n v="100474914"/>
    <x v="0"/>
    <x v="0"/>
    <s v="Receitas Da Câmara"/>
    <s v="EXT"/>
    <x v="0"/>
    <s v="RDC"/>
    <x v="0"/>
    <x v="0"/>
    <x v="0"/>
    <x v="0"/>
    <x v="0"/>
    <x v="0"/>
    <x v="0"/>
    <x v="0"/>
    <x v="0"/>
    <x v="0"/>
    <x v="0"/>
    <s v="Receitas Da Câmara"/>
    <x v="0"/>
    <x v="0"/>
    <x v="0"/>
    <x v="0"/>
    <x v="0"/>
    <x v="0"/>
    <x v="0"/>
    <x v="0"/>
    <x v="0"/>
    <x v="0"/>
    <x v="0"/>
    <x v="0"/>
    <s v="Transferência de duodécimo, conforme anexo. "/>
  </r>
  <r>
    <x v="0"/>
    <n v="0"/>
    <n v="0"/>
    <n v="0"/>
    <n v="4800"/>
    <x v="2271"/>
    <x v="0"/>
    <x v="0"/>
    <x v="0"/>
    <s v="01.25.05.12"/>
    <x v="10"/>
    <x v="3"/>
    <x v="3"/>
    <s v="Saúde"/>
    <s v="01.25.05"/>
    <s v="Saúde"/>
    <s v="01.25.05"/>
    <x v="7"/>
    <x v="0"/>
    <x v="4"/>
    <x v="4"/>
    <x v="0"/>
    <x v="1"/>
    <x v="0"/>
    <x v="0"/>
    <x v="9"/>
    <s v="2024-07-12"/>
    <x v="2"/>
    <n v="4800"/>
    <x v="0"/>
    <m/>
    <x v="0"/>
    <m/>
    <x v="127"/>
    <n v="100399700"/>
    <x v="0"/>
    <x v="0"/>
    <s v="Promoção e Inclusão Social"/>
    <s v="ORI"/>
    <x v="0"/>
    <m/>
    <x v="0"/>
    <x v="0"/>
    <x v="0"/>
    <x v="0"/>
    <x v="0"/>
    <x v="0"/>
    <x v="0"/>
    <x v="0"/>
    <x v="0"/>
    <x v="0"/>
    <x v="0"/>
    <s v="Promoção e Inclusão Social"/>
    <x v="0"/>
    <x v="0"/>
    <x v="0"/>
    <x v="0"/>
    <x v="1"/>
    <x v="0"/>
    <x v="0"/>
    <x v="0"/>
    <x v="0"/>
    <x v="0"/>
    <x v="0"/>
    <x v="0"/>
    <s v="Apoio a favor do senhor Vital Gomes Gonçalves, para pagamento transporte para realização de fisioterapia domiciliar dos doentes nos dias 04,07,11,14,18,21,25 e 28 de julho no concelho de São Miguel, conforme anexo.  "/>
  </r>
  <r>
    <x v="0"/>
    <n v="0"/>
    <n v="0"/>
    <n v="0"/>
    <n v="192322"/>
    <x v="2272"/>
    <x v="0"/>
    <x v="0"/>
    <x v="0"/>
    <s v="03.16.15"/>
    <x v="0"/>
    <x v="0"/>
    <x v="0"/>
    <s v="Direção Financeira"/>
    <s v="03.16.15"/>
    <s v="Direção Financeira"/>
    <s v="03.16.15"/>
    <x v="5"/>
    <x v="0"/>
    <x v="0"/>
    <x v="1"/>
    <x v="0"/>
    <x v="0"/>
    <x v="0"/>
    <x v="0"/>
    <x v="9"/>
    <s v="2024-07-23"/>
    <x v="2"/>
    <n v="192322"/>
    <x v="0"/>
    <m/>
    <x v="0"/>
    <m/>
    <x v="2"/>
    <n v="100474696"/>
    <x v="0"/>
    <x v="1"/>
    <s v="Direção Financeira"/>
    <s v="ORI"/>
    <x v="0"/>
    <m/>
    <x v="0"/>
    <x v="0"/>
    <x v="0"/>
    <x v="0"/>
    <x v="0"/>
    <x v="0"/>
    <x v="0"/>
    <x v="0"/>
    <x v="0"/>
    <x v="0"/>
    <x v="0"/>
    <s v="Direção Financeira"/>
    <x v="0"/>
    <x v="0"/>
    <x v="0"/>
    <x v="0"/>
    <x v="0"/>
    <x v="0"/>
    <x v="0"/>
    <x v="0"/>
    <x v="0"/>
    <x v="0"/>
    <x v="1"/>
    <x v="0"/>
    <s v="Pagamento prestação de serviço assistência técnica residentes, referente ao mês de julho de 2024, conforme anexo. "/>
  </r>
  <r>
    <x v="0"/>
    <n v="0"/>
    <n v="0"/>
    <n v="0"/>
    <n v="5956"/>
    <x v="2272"/>
    <x v="0"/>
    <x v="0"/>
    <x v="0"/>
    <s v="03.16.15"/>
    <x v="0"/>
    <x v="0"/>
    <x v="0"/>
    <s v="Direção Financeira"/>
    <s v="03.16.15"/>
    <s v="Direção Financeira"/>
    <s v="03.16.15"/>
    <x v="28"/>
    <x v="0"/>
    <x v="0"/>
    <x v="0"/>
    <x v="0"/>
    <x v="0"/>
    <x v="0"/>
    <x v="0"/>
    <x v="9"/>
    <s v="2024-07-23"/>
    <x v="2"/>
    <n v="5956"/>
    <x v="0"/>
    <m/>
    <x v="0"/>
    <m/>
    <x v="2"/>
    <n v="100474696"/>
    <x v="0"/>
    <x v="1"/>
    <s v="Direção Financeira"/>
    <s v="ORI"/>
    <x v="0"/>
    <m/>
    <x v="0"/>
    <x v="0"/>
    <x v="0"/>
    <x v="0"/>
    <x v="0"/>
    <x v="0"/>
    <x v="0"/>
    <x v="0"/>
    <x v="0"/>
    <x v="0"/>
    <x v="0"/>
    <s v="Direção Financeira"/>
    <x v="0"/>
    <x v="0"/>
    <x v="0"/>
    <x v="0"/>
    <x v="0"/>
    <x v="0"/>
    <x v="0"/>
    <x v="0"/>
    <x v="0"/>
    <x v="0"/>
    <x v="1"/>
    <x v="0"/>
    <s v="Pagamento prestação de serviço assistência técnica residentes, referente ao mês de julho de 2024, conforme anexo. "/>
  </r>
  <r>
    <x v="0"/>
    <n v="0"/>
    <n v="0"/>
    <n v="0"/>
    <n v="6331"/>
    <x v="2272"/>
    <x v="0"/>
    <x v="0"/>
    <x v="0"/>
    <s v="03.16.15"/>
    <x v="0"/>
    <x v="0"/>
    <x v="0"/>
    <s v="Direção Financeira"/>
    <s v="03.16.15"/>
    <s v="Direção Financeira"/>
    <s v="03.16.15"/>
    <x v="5"/>
    <x v="0"/>
    <x v="0"/>
    <x v="1"/>
    <x v="0"/>
    <x v="0"/>
    <x v="0"/>
    <x v="0"/>
    <x v="9"/>
    <s v="2024-07-23"/>
    <x v="2"/>
    <n v="6331"/>
    <x v="0"/>
    <m/>
    <x v="0"/>
    <m/>
    <x v="15"/>
    <n v="100479277"/>
    <x v="0"/>
    <x v="2"/>
    <s v="Direção Financeira"/>
    <s v="ORI"/>
    <x v="0"/>
    <m/>
    <x v="0"/>
    <x v="0"/>
    <x v="0"/>
    <x v="0"/>
    <x v="0"/>
    <x v="0"/>
    <x v="0"/>
    <x v="0"/>
    <x v="0"/>
    <x v="0"/>
    <x v="0"/>
    <s v="Direção Financeira"/>
    <x v="0"/>
    <x v="0"/>
    <x v="0"/>
    <x v="0"/>
    <x v="0"/>
    <x v="0"/>
    <x v="0"/>
    <x v="0"/>
    <x v="0"/>
    <x v="0"/>
    <x v="2"/>
    <x v="0"/>
    <s v="Pagamento prestação de serviço assistência técnica residentes, referente ao mês de julho de 2024, conforme anexo. "/>
  </r>
  <r>
    <x v="0"/>
    <n v="0"/>
    <n v="0"/>
    <n v="0"/>
    <n v="197"/>
    <x v="2272"/>
    <x v="0"/>
    <x v="0"/>
    <x v="0"/>
    <s v="03.16.15"/>
    <x v="0"/>
    <x v="0"/>
    <x v="0"/>
    <s v="Direção Financeira"/>
    <s v="03.16.15"/>
    <s v="Direção Financeira"/>
    <s v="03.16.15"/>
    <x v="28"/>
    <x v="0"/>
    <x v="0"/>
    <x v="0"/>
    <x v="0"/>
    <x v="0"/>
    <x v="0"/>
    <x v="0"/>
    <x v="9"/>
    <s v="2024-07-23"/>
    <x v="2"/>
    <n v="197"/>
    <x v="0"/>
    <m/>
    <x v="0"/>
    <m/>
    <x v="15"/>
    <n v="100479277"/>
    <x v="0"/>
    <x v="2"/>
    <s v="Direção Financeira"/>
    <s v="ORI"/>
    <x v="0"/>
    <m/>
    <x v="0"/>
    <x v="0"/>
    <x v="0"/>
    <x v="0"/>
    <x v="0"/>
    <x v="0"/>
    <x v="0"/>
    <x v="0"/>
    <x v="0"/>
    <x v="0"/>
    <x v="0"/>
    <s v="Direção Financeira"/>
    <x v="0"/>
    <x v="0"/>
    <x v="0"/>
    <x v="0"/>
    <x v="0"/>
    <x v="0"/>
    <x v="0"/>
    <x v="0"/>
    <x v="0"/>
    <x v="0"/>
    <x v="2"/>
    <x v="0"/>
    <s v="Pagamento prestação de serviço assistência técnica residentes, referente ao mês de julho de 2024, conforme anexo. "/>
  </r>
  <r>
    <x v="0"/>
    <n v="0"/>
    <n v="0"/>
    <n v="0"/>
    <n v="1123201"/>
    <x v="2272"/>
    <x v="0"/>
    <x v="0"/>
    <x v="0"/>
    <s v="03.16.15"/>
    <x v="0"/>
    <x v="0"/>
    <x v="0"/>
    <s v="Direção Financeira"/>
    <s v="03.16.15"/>
    <s v="Direção Financeira"/>
    <s v="03.16.15"/>
    <x v="5"/>
    <x v="0"/>
    <x v="0"/>
    <x v="1"/>
    <x v="0"/>
    <x v="0"/>
    <x v="0"/>
    <x v="0"/>
    <x v="9"/>
    <s v="2024-07-23"/>
    <x v="2"/>
    <n v="1123201"/>
    <x v="0"/>
    <m/>
    <x v="0"/>
    <m/>
    <x v="6"/>
    <n v="100474914"/>
    <x v="0"/>
    <x v="0"/>
    <s v="Direção Financeira"/>
    <s v="ORI"/>
    <x v="0"/>
    <m/>
    <x v="0"/>
    <x v="0"/>
    <x v="0"/>
    <x v="0"/>
    <x v="0"/>
    <x v="0"/>
    <x v="0"/>
    <x v="0"/>
    <x v="0"/>
    <x v="0"/>
    <x v="0"/>
    <s v="Direção Financeira"/>
    <x v="0"/>
    <x v="0"/>
    <x v="0"/>
    <x v="0"/>
    <x v="0"/>
    <x v="0"/>
    <x v="0"/>
    <x v="0"/>
    <x v="0"/>
    <x v="0"/>
    <x v="0"/>
    <x v="0"/>
    <s v="Pagamento prestação de serviço assistência técnica residentes, referente ao mês de julho de 2024, conforme anexo. "/>
  </r>
  <r>
    <x v="0"/>
    <n v="0"/>
    <n v="0"/>
    <n v="0"/>
    <n v="34780"/>
    <x v="2272"/>
    <x v="0"/>
    <x v="0"/>
    <x v="0"/>
    <s v="03.16.15"/>
    <x v="0"/>
    <x v="0"/>
    <x v="0"/>
    <s v="Direção Financeira"/>
    <s v="03.16.15"/>
    <s v="Direção Financeira"/>
    <s v="03.16.15"/>
    <x v="28"/>
    <x v="0"/>
    <x v="0"/>
    <x v="0"/>
    <x v="0"/>
    <x v="0"/>
    <x v="0"/>
    <x v="0"/>
    <x v="9"/>
    <s v="2024-07-23"/>
    <x v="2"/>
    <n v="34780"/>
    <x v="0"/>
    <m/>
    <x v="0"/>
    <m/>
    <x v="6"/>
    <n v="100474914"/>
    <x v="0"/>
    <x v="0"/>
    <s v="Direção Financeira"/>
    <s v="ORI"/>
    <x v="0"/>
    <m/>
    <x v="0"/>
    <x v="0"/>
    <x v="0"/>
    <x v="0"/>
    <x v="0"/>
    <x v="0"/>
    <x v="0"/>
    <x v="0"/>
    <x v="0"/>
    <x v="0"/>
    <x v="0"/>
    <s v="Direção Financeira"/>
    <x v="0"/>
    <x v="0"/>
    <x v="0"/>
    <x v="0"/>
    <x v="0"/>
    <x v="0"/>
    <x v="0"/>
    <x v="0"/>
    <x v="0"/>
    <x v="0"/>
    <x v="0"/>
    <x v="0"/>
    <s v="Pagamento prestação de serviço assistência técnica residentes, referente ao mês de julho de 2024, conforme anexo. "/>
  </r>
  <r>
    <x v="0"/>
    <n v="0"/>
    <n v="0"/>
    <n v="0"/>
    <n v="51600"/>
    <x v="2273"/>
    <x v="0"/>
    <x v="0"/>
    <x v="0"/>
    <s v="01.27.02.11"/>
    <x v="18"/>
    <x v="1"/>
    <x v="1"/>
    <s v="Saneamento básico"/>
    <s v="01.27.02"/>
    <s v="Saneamento básico"/>
    <s v="01.27.02"/>
    <x v="4"/>
    <x v="0"/>
    <x v="2"/>
    <x v="2"/>
    <x v="0"/>
    <x v="1"/>
    <x v="0"/>
    <x v="0"/>
    <x v="9"/>
    <s v="2024-07-23"/>
    <x v="2"/>
    <n v="51600"/>
    <x v="0"/>
    <m/>
    <x v="0"/>
    <m/>
    <x v="2"/>
    <n v="100474696"/>
    <x v="0"/>
    <x v="1"/>
    <s v="Reforço do saneamento básico"/>
    <s v="ORI"/>
    <x v="0"/>
    <m/>
    <x v="0"/>
    <x v="0"/>
    <x v="0"/>
    <x v="0"/>
    <x v="0"/>
    <x v="0"/>
    <x v="0"/>
    <x v="0"/>
    <x v="0"/>
    <x v="0"/>
    <x v="0"/>
    <s v="Reforço do saneamento básico"/>
    <x v="0"/>
    <x v="0"/>
    <x v="0"/>
    <x v="0"/>
    <x v="1"/>
    <x v="0"/>
    <x v="0"/>
    <x v="0"/>
    <x v="0"/>
    <x v="0"/>
    <x v="1"/>
    <x v="0"/>
    <s v="Pagamento prestação de serviço, reforço saneamento básico, referente ao mês de  julho de 2024, conforme anexo."/>
  </r>
  <r>
    <x v="0"/>
    <n v="0"/>
    <n v="0"/>
    <n v="0"/>
    <n v="303066"/>
    <x v="2273"/>
    <x v="0"/>
    <x v="0"/>
    <x v="0"/>
    <s v="01.27.02.11"/>
    <x v="18"/>
    <x v="1"/>
    <x v="1"/>
    <s v="Saneamento básico"/>
    <s v="01.27.02"/>
    <s v="Saneamento básico"/>
    <s v="01.27.02"/>
    <x v="4"/>
    <x v="0"/>
    <x v="2"/>
    <x v="2"/>
    <x v="0"/>
    <x v="1"/>
    <x v="0"/>
    <x v="0"/>
    <x v="9"/>
    <s v="2024-07-23"/>
    <x v="2"/>
    <n v="303066"/>
    <x v="0"/>
    <m/>
    <x v="0"/>
    <m/>
    <x v="6"/>
    <n v="100474914"/>
    <x v="0"/>
    <x v="0"/>
    <s v="Reforço do saneamento básico"/>
    <s v="ORI"/>
    <x v="0"/>
    <m/>
    <x v="0"/>
    <x v="0"/>
    <x v="0"/>
    <x v="0"/>
    <x v="0"/>
    <x v="0"/>
    <x v="0"/>
    <x v="0"/>
    <x v="0"/>
    <x v="0"/>
    <x v="0"/>
    <s v="Reforço do saneamento básico"/>
    <x v="0"/>
    <x v="0"/>
    <x v="0"/>
    <x v="0"/>
    <x v="1"/>
    <x v="0"/>
    <x v="0"/>
    <x v="0"/>
    <x v="0"/>
    <x v="0"/>
    <x v="0"/>
    <x v="0"/>
    <s v="Pagamento prestação de serviço, reforço saneamento básico, referente ao mês de  julho de 2024, conforme anexo."/>
  </r>
  <r>
    <x v="0"/>
    <n v="0"/>
    <n v="0"/>
    <n v="0"/>
    <n v="1300"/>
    <x v="2274"/>
    <x v="0"/>
    <x v="1"/>
    <x v="0"/>
    <s v="03.03.10"/>
    <x v="8"/>
    <x v="0"/>
    <x v="4"/>
    <s v="Receitas Da Câmara"/>
    <s v="03.03.10"/>
    <s v="Receitas Da Câmara"/>
    <s v="03.03.10"/>
    <x v="24"/>
    <x v="0"/>
    <x v="3"/>
    <x v="6"/>
    <x v="0"/>
    <x v="0"/>
    <x v="2"/>
    <x v="0"/>
    <x v="9"/>
    <s v="2024-07-29"/>
    <x v="2"/>
    <n v="1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23"/>
    <x v="2275"/>
    <x v="0"/>
    <x v="1"/>
    <x v="0"/>
    <s v="03.03.10"/>
    <x v="8"/>
    <x v="0"/>
    <x v="4"/>
    <s v="Receitas Da Câmara"/>
    <s v="03.03.10"/>
    <s v="Receitas Da Câmara"/>
    <s v="03.03.10"/>
    <x v="9"/>
    <x v="0"/>
    <x v="3"/>
    <x v="3"/>
    <x v="0"/>
    <x v="0"/>
    <x v="2"/>
    <x v="0"/>
    <x v="9"/>
    <s v="2024-07-29"/>
    <x v="2"/>
    <n v="262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850"/>
    <x v="2276"/>
    <x v="0"/>
    <x v="1"/>
    <x v="0"/>
    <s v="03.03.10"/>
    <x v="8"/>
    <x v="0"/>
    <x v="4"/>
    <s v="Receitas Da Câmara"/>
    <s v="03.03.10"/>
    <s v="Receitas Da Câmara"/>
    <s v="03.03.10"/>
    <x v="12"/>
    <x v="0"/>
    <x v="3"/>
    <x v="3"/>
    <x v="0"/>
    <x v="0"/>
    <x v="2"/>
    <x v="0"/>
    <x v="9"/>
    <s v="2024-07-29"/>
    <x v="2"/>
    <n v="298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0"/>
    <x v="2277"/>
    <x v="0"/>
    <x v="1"/>
    <x v="0"/>
    <s v="03.03.10"/>
    <x v="8"/>
    <x v="0"/>
    <x v="4"/>
    <s v="Receitas Da Câmara"/>
    <s v="03.03.10"/>
    <s v="Receitas Da Câmara"/>
    <s v="03.03.10"/>
    <x v="6"/>
    <x v="0"/>
    <x v="3"/>
    <x v="3"/>
    <x v="0"/>
    <x v="0"/>
    <x v="2"/>
    <x v="0"/>
    <x v="9"/>
    <s v="2024-07-29"/>
    <x v="2"/>
    <n v="3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9321"/>
    <x v="2278"/>
    <x v="0"/>
    <x v="1"/>
    <x v="0"/>
    <s v="03.03.10"/>
    <x v="8"/>
    <x v="0"/>
    <x v="4"/>
    <s v="Receitas Da Câmara"/>
    <s v="03.03.10"/>
    <s v="Receitas Da Câmara"/>
    <s v="03.03.10"/>
    <x v="18"/>
    <x v="0"/>
    <x v="0"/>
    <x v="0"/>
    <x v="0"/>
    <x v="0"/>
    <x v="2"/>
    <x v="0"/>
    <x v="9"/>
    <s v="2024-07-29"/>
    <x v="2"/>
    <n v="149321"/>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700"/>
    <x v="2279"/>
    <x v="0"/>
    <x v="1"/>
    <x v="0"/>
    <s v="03.03.10"/>
    <x v="8"/>
    <x v="0"/>
    <x v="4"/>
    <s v="Receitas Da Câmara"/>
    <s v="03.03.10"/>
    <s v="Receitas Da Câmara"/>
    <s v="03.03.10"/>
    <x v="11"/>
    <x v="0"/>
    <x v="0"/>
    <x v="5"/>
    <x v="0"/>
    <x v="0"/>
    <x v="2"/>
    <x v="0"/>
    <x v="9"/>
    <s v="2024-07-29"/>
    <x v="2"/>
    <n v="137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25"/>
    <x v="2280"/>
    <x v="0"/>
    <x v="1"/>
    <x v="0"/>
    <s v="03.03.10"/>
    <x v="8"/>
    <x v="0"/>
    <x v="4"/>
    <s v="Receitas Da Câmara"/>
    <s v="03.03.10"/>
    <s v="Receitas Da Câmara"/>
    <s v="03.03.10"/>
    <x v="10"/>
    <x v="0"/>
    <x v="3"/>
    <x v="3"/>
    <x v="0"/>
    <x v="0"/>
    <x v="2"/>
    <x v="0"/>
    <x v="9"/>
    <s v="2024-07-29"/>
    <x v="2"/>
    <n v="12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2281"/>
    <x v="0"/>
    <x v="1"/>
    <x v="0"/>
    <s v="03.03.10"/>
    <x v="8"/>
    <x v="0"/>
    <x v="4"/>
    <s v="Receitas Da Câmara"/>
    <s v="03.03.10"/>
    <s v="Receitas Da Câmara"/>
    <s v="03.03.10"/>
    <x v="21"/>
    <x v="0"/>
    <x v="3"/>
    <x v="3"/>
    <x v="0"/>
    <x v="0"/>
    <x v="2"/>
    <x v="0"/>
    <x v="9"/>
    <s v="2024-07-29"/>
    <x v="2"/>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80"/>
    <x v="2282"/>
    <x v="0"/>
    <x v="1"/>
    <x v="0"/>
    <s v="03.03.10"/>
    <x v="8"/>
    <x v="0"/>
    <x v="4"/>
    <s v="Receitas Da Câmara"/>
    <s v="03.03.10"/>
    <s v="Receitas Da Câmara"/>
    <s v="03.03.10"/>
    <x v="26"/>
    <x v="0"/>
    <x v="3"/>
    <x v="3"/>
    <x v="0"/>
    <x v="0"/>
    <x v="2"/>
    <x v="0"/>
    <x v="9"/>
    <s v="2024-07-29"/>
    <x v="2"/>
    <n v="12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40"/>
    <x v="2283"/>
    <x v="0"/>
    <x v="1"/>
    <x v="0"/>
    <s v="03.03.10"/>
    <x v="8"/>
    <x v="0"/>
    <x v="4"/>
    <s v="Receitas Da Câmara"/>
    <s v="03.03.10"/>
    <s v="Receitas Da Câmara"/>
    <s v="03.03.10"/>
    <x v="8"/>
    <x v="0"/>
    <x v="3"/>
    <x v="3"/>
    <x v="0"/>
    <x v="0"/>
    <x v="2"/>
    <x v="0"/>
    <x v="9"/>
    <s v="2024-07-29"/>
    <x v="2"/>
    <n v="4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0"/>
    <x v="2284"/>
    <x v="0"/>
    <x v="1"/>
    <x v="0"/>
    <s v="03.03.10"/>
    <x v="8"/>
    <x v="0"/>
    <x v="4"/>
    <s v="Receitas Da Câmara"/>
    <s v="03.03.10"/>
    <s v="Receitas Da Câmara"/>
    <s v="03.03.10"/>
    <x v="42"/>
    <x v="0"/>
    <x v="3"/>
    <x v="3"/>
    <x v="0"/>
    <x v="0"/>
    <x v="2"/>
    <x v="0"/>
    <x v="9"/>
    <s v="2024-07-29"/>
    <x v="2"/>
    <n v="1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2285"/>
    <x v="0"/>
    <x v="1"/>
    <x v="0"/>
    <s v="03.03.10"/>
    <x v="8"/>
    <x v="0"/>
    <x v="4"/>
    <s v="Receitas Da Câmara"/>
    <s v="03.03.10"/>
    <s v="Receitas Da Câmara"/>
    <s v="03.03.10"/>
    <x v="25"/>
    <x v="0"/>
    <x v="3"/>
    <x v="3"/>
    <x v="0"/>
    <x v="0"/>
    <x v="2"/>
    <x v="0"/>
    <x v="9"/>
    <s v="2024-07-29"/>
    <x v="2"/>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560"/>
    <x v="2286"/>
    <x v="0"/>
    <x v="1"/>
    <x v="0"/>
    <s v="03.03.10"/>
    <x v="8"/>
    <x v="0"/>
    <x v="4"/>
    <s v="Receitas Da Câmara"/>
    <s v="03.03.10"/>
    <s v="Receitas Da Câmara"/>
    <s v="03.03.10"/>
    <x v="13"/>
    <x v="0"/>
    <x v="3"/>
    <x v="3"/>
    <x v="0"/>
    <x v="0"/>
    <x v="2"/>
    <x v="0"/>
    <x v="9"/>
    <s v="2024-07-29"/>
    <x v="2"/>
    <n v="75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000"/>
    <x v="2287"/>
    <x v="0"/>
    <x v="0"/>
    <x v="0"/>
    <s v="03.16.15"/>
    <x v="0"/>
    <x v="0"/>
    <x v="0"/>
    <s v="Direção Financeira"/>
    <s v="03.16.15"/>
    <s v="Direção Financeira"/>
    <s v="03.16.15"/>
    <x v="41"/>
    <x v="0"/>
    <x v="0"/>
    <x v="1"/>
    <x v="0"/>
    <x v="0"/>
    <x v="0"/>
    <x v="0"/>
    <x v="5"/>
    <s v="2024-08-08"/>
    <x v="2"/>
    <n v="25000"/>
    <x v="0"/>
    <m/>
    <x v="0"/>
    <m/>
    <x v="350"/>
    <n v="100479322"/>
    <x v="0"/>
    <x v="0"/>
    <s v="Direção Financeira"/>
    <s v="ORI"/>
    <x v="0"/>
    <m/>
    <x v="0"/>
    <x v="0"/>
    <x v="0"/>
    <x v="0"/>
    <x v="0"/>
    <x v="0"/>
    <x v="0"/>
    <x v="0"/>
    <x v="0"/>
    <x v="0"/>
    <x v="0"/>
    <s v="Direção Financeira"/>
    <x v="0"/>
    <x v="0"/>
    <x v="0"/>
    <x v="0"/>
    <x v="0"/>
    <x v="0"/>
    <x v="0"/>
    <x v="0"/>
    <x v="0"/>
    <x v="0"/>
    <x v="0"/>
    <x v="0"/>
    <s v="Pagamento a favor da Cardoso Multiservice, pela a aquisição de serviço de manutençaõ e reparação de ar condicionado da CMSM e reparação do frigorifico do Mercado Municipal, confrome anexo."/>
  </r>
  <r>
    <x v="0"/>
    <n v="0"/>
    <n v="0"/>
    <n v="0"/>
    <n v="1200"/>
    <x v="2288"/>
    <x v="0"/>
    <x v="1"/>
    <x v="0"/>
    <s v="80.02.01"/>
    <x v="2"/>
    <x v="2"/>
    <x v="2"/>
    <s v="Retenções Iur"/>
    <s v="80.02.01"/>
    <s v="Retenções Iur"/>
    <s v="80.02.01"/>
    <x v="2"/>
    <x v="0"/>
    <x v="1"/>
    <x v="0"/>
    <x v="1"/>
    <x v="2"/>
    <x v="2"/>
    <x v="0"/>
    <x v="5"/>
    <s v="2024-08-08"/>
    <x v="2"/>
    <n v="1200"/>
    <x v="0"/>
    <m/>
    <x v="0"/>
    <m/>
    <x v="2"/>
    <n v="100474696"/>
    <x v="0"/>
    <x v="0"/>
    <s v="Retenções Iur"/>
    <s v="ORI"/>
    <x v="0"/>
    <s v="RIUR"/>
    <x v="0"/>
    <x v="0"/>
    <x v="0"/>
    <x v="0"/>
    <x v="0"/>
    <x v="0"/>
    <x v="0"/>
    <x v="0"/>
    <x v="0"/>
    <x v="0"/>
    <x v="0"/>
    <s v="Retenções Iur"/>
    <x v="0"/>
    <x v="0"/>
    <x v="0"/>
    <x v="0"/>
    <x v="2"/>
    <x v="0"/>
    <x v="0"/>
    <x v="0"/>
    <x v="0"/>
    <x v="1"/>
    <x v="0"/>
    <x v="0"/>
    <s v="RETENCAO OT"/>
  </r>
  <r>
    <x v="0"/>
    <n v="0"/>
    <n v="0"/>
    <n v="0"/>
    <n v="29175"/>
    <x v="2289"/>
    <x v="0"/>
    <x v="1"/>
    <x v="0"/>
    <s v="80.02.01"/>
    <x v="2"/>
    <x v="2"/>
    <x v="2"/>
    <s v="Retenções Iur"/>
    <s v="80.02.01"/>
    <s v="Retenções Iur"/>
    <s v="80.02.01"/>
    <x v="2"/>
    <x v="0"/>
    <x v="1"/>
    <x v="0"/>
    <x v="1"/>
    <x v="2"/>
    <x v="2"/>
    <x v="0"/>
    <x v="5"/>
    <s v="2024-08-08"/>
    <x v="2"/>
    <n v="29175"/>
    <x v="0"/>
    <m/>
    <x v="0"/>
    <m/>
    <x v="2"/>
    <n v="100474696"/>
    <x v="0"/>
    <x v="0"/>
    <s v="Retenções Iur"/>
    <s v="ORI"/>
    <x v="0"/>
    <s v="RIUR"/>
    <x v="0"/>
    <x v="0"/>
    <x v="0"/>
    <x v="0"/>
    <x v="0"/>
    <x v="0"/>
    <x v="0"/>
    <x v="0"/>
    <x v="0"/>
    <x v="0"/>
    <x v="0"/>
    <s v="Retenções Iur"/>
    <x v="0"/>
    <x v="0"/>
    <x v="0"/>
    <x v="0"/>
    <x v="2"/>
    <x v="0"/>
    <x v="0"/>
    <x v="0"/>
    <x v="0"/>
    <x v="1"/>
    <x v="0"/>
    <x v="0"/>
    <s v="RETENCAO OT"/>
  </r>
  <r>
    <x v="1"/>
    <n v="0"/>
    <n v="0"/>
    <n v="0"/>
    <n v="100296"/>
    <x v="2290"/>
    <x v="0"/>
    <x v="0"/>
    <x v="0"/>
    <s v="03.16.15"/>
    <x v="0"/>
    <x v="0"/>
    <x v="0"/>
    <s v="Direção Financeira"/>
    <s v="03.16.15"/>
    <s v="Direção Financeira"/>
    <s v="03.16.15"/>
    <x v="55"/>
    <x v="0"/>
    <x v="0"/>
    <x v="0"/>
    <x v="0"/>
    <x v="0"/>
    <x v="1"/>
    <x v="0"/>
    <x v="9"/>
    <s v="2024-07-29"/>
    <x v="2"/>
    <n v="100296"/>
    <x v="0"/>
    <m/>
    <x v="0"/>
    <m/>
    <x v="6"/>
    <n v="100474914"/>
    <x v="0"/>
    <x v="0"/>
    <s v="Direção Financeira"/>
    <s v="ORI"/>
    <x v="0"/>
    <m/>
    <x v="0"/>
    <x v="0"/>
    <x v="0"/>
    <x v="0"/>
    <x v="0"/>
    <x v="0"/>
    <x v="0"/>
    <x v="0"/>
    <x v="0"/>
    <x v="0"/>
    <x v="0"/>
    <s v="Direção Financeira"/>
    <x v="0"/>
    <x v="0"/>
    <x v="0"/>
    <x v="0"/>
    <x v="0"/>
    <x v="0"/>
    <x v="0"/>
    <x v="1"/>
    <x v="0"/>
    <x v="0"/>
    <x v="0"/>
    <x v="0"/>
    <s v="Pagamento a favor de CV Telecom, referente a pagamento da divida, conforme anexo."/>
  </r>
  <r>
    <x v="1"/>
    <n v="0"/>
    <n v="0"/>
    <n v="0"/>
    <n v="19500"/>
    <x v="2291"/>
    <x v="0"/>
    <x v="0"/>
    <x v="0"/>
    <s v="01.25.02.23"/>
    <x v="12"/>
    <x v="3"/>
    <x v="3"/>
    <s v="desporto"/>
    <s v="01.25.02"/>
    <s v="desporto"/>
    <s v="01.25.02"/>
    <x v="1"/>
    <x v="0"/>
    <x v="0"/>
    <x v="0"/>
    <x v="0"/>
    <x v="1"/>
    <x v="1"/>
    <x v="0"/>
    <x v="5"/>
    <s v="2024-08-30"/>
    <x v="2"/>
    <n v="19500"/>
    <x v="0"/>
    <m/>
    <x v="0"/>
    <m/>
    <x v="225"/>
    <n v="10047913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 aquisição de bolas de futsal e entregues as localidades de Achada Espinho Branco, Flamengos e ribeira de São Miguel, conforme anexo."/>
  </r>
  <r>
    <x v="0"/>
    <n v="0"/>
    <n v="0"/>
    <n v="0"/>
    <n v="30000"/>
    <x v="2292"/>
    <x v="0"/>
    <x v="1"/>
    <x v="0"/>
    <s v="80.02.01"/>
    <x v="2"/>
    <x v="2"/>
    <x v="2"/>
    <s v="Retenções Iur"/>
    <s v="80.02.01"/>
    <s v="Retenções Iur"/>
    <s v="80.02.01"/>
    <x v="2"/>
    <x v="0"/>
    <x v="1"/>
    <x v="0"/>
    <x v="1"/>
    <x v="2"/>
    <x v="2"/>
    <x v="0"/>
    <x v="5"/>
    <s v="2024-08-09"/>
    <x v="2"/>
    <n v="30000"/>
    <x v="0"/>
    <m/>
    <x v="0"/>
    <m/>
    <x v="2"/>
    <n v="100474696"/>
    <x v="0"/>
    <x v="0"/>
    <s v="Retenções Iur"/>
    <s v="ORI"/>
    <x v="0"/>
    <s v="RIUR"/>
    <x v="0"/>
    <x v="0"/>
    <x v="0"/>
    <x v="0"/>
    <x v="0"/>
    <x v="0"/>
    <x v="0"/>
    <x v="0"/>
    <x v="0"/>
    <x v="0"/>
    <x v="0"/>
    <s v="Retenções Iur"/>
    <x v="0"/>
    <x v="0"/>
    <x v="0"/>
    <x v="0"/>
    <x v="2"/>
    <x v="0"/>
    <x v="0"/>
    <x v="0"/>
    <x v="0"/>
    <x v="1"/>
    <x v="0"/>
    <x v="0"/>
    <s v="RETENCAO OT"/>
  </r>
  <r>
    <x v="1"/>
    <n v="0"/>
    <n v="0"/>
    <n v="0"/>
    <n v="33970"/>
    <x v="2293"/>
    <x v="0"/>
    <x v="0"/>
    <x v="0"/>
    <s v="01.27.02.15"/>
    <x v="25"/>
    <x v="1"/>
    <x v="1"/>
    <s v="Saneamento básico"/>
    <s v="01.27.02"/>
    <s v="Saneamento básico"/>
    <s v="01.27.02"/>
    <x v="46"/>
    <x v="0"/>
    <x v="0"/>
    <x v="0"/>
    <x v="0"/>
    <x v="1"/>
    <x v="1"/>
    <x v="0"/>
    <x v="7"/>
    <s v="2024-09-24"/>
    <x v="2"/>
    <n v="33970"/>
    <x v="0"/>
    <m/>
    <x v="0"/>
    <m/>
    <x v="1"/>
    <n v="100476920"/>
    <x v="0"/>
    <x v="0"/>
    <s v="Transferência de Residuos Aterro Santiago"/>
    <s v="ORI"/>
    <x v="0"/>
    <m/>
    <x v="0"/>
    <x v="0"/>
    <x v="0"/>
    <x v="0"/>
    <x v="0"/>
    <x v="0"/>
    <x v="0"/>
    <x v="0"/>
    <x v="0"/>
    <x v="0"/>
    <x v="0"/>
    <s v="Transferência de Residuos Aterro Santiago"/>
    <x v="0"/>
    <x v="0"/>
    <x v="0"/>
    <x v="0"/>
    <x v="1"/>
    <x v="0"/>
    <x v="0"/>
    <x v="0"/>
    <x v="0"/>
    <x v="0"/>
    <x v="0"/>
    <x v="0"/>
    <s v="Pagamento a favor de Felisberto Carvalho Auto, pela aquisição de combustíveis, destinados a viatura afeto a transferência de resíduos sólidos e urbanos da CMSM, conforme anexo. "/>
  </r>
  <r>
    <x v="1"/>
    <n v="0"/>
    <n v="0"/>
    <n v="0"/>
    <n v="7500"/>
    <x v="2294"/>
    <x v="0"/>
    <x v="0"/>
    <x v="0"/>
    <s v="01.27.06.80"/>
    <x v="1"/>
    <x v="1"/>
    <x v="1"/>
    <s v="Requalificação Urbana e habitação"/>
    <s v="01.27.06"/>
    <s v="Requalificação Urbana e habitação"/>
    <s v="01.27.06"/>
    <x v="1"/>
    <x v="0"/>
    <x v="0"/>
    <x v="0"/>
    <x v="0"/>
    <x v="1"/>
    <x v="1"/>
    <x v="0"/>
    <x v="7"/>
    <s v="2024-09-25"/>
    <x v="2"/>
    <n v="7500"/>
    <x v="0"/>
    <m/>
    <x v="0"/>
    <m/>
    <x v="2"/>
    <n v="100474696"/>
    <x v="0"/>
    <x v="1"/>
    <s v="Requalificação Urbana de Veneza"/>
    <s v="ORI"/>
    <x v="0"/>
    <m/>
    <x v="0"/>
    <x v="0"/>
    <x v="0"/>
    <x v="0"/>
    <x v="0"/>
    <x v="0"/>
    <x v="0"/>
    <x v="0"/>
    <x v="0"/>
    <x v="0"/>
    <x v="0"/>
    <s v="Requalificação Urbana de Veneza"/>
    <x v="0"/>
    <x v="0"/>
    <x v="0"/>
    <x v="0"/>
    <x v="1"/>
    <x v="0"/>
    <x v="0"/>
    <x v="0"/>
    <x v="0"/>
    <x v="0"/>
    <x v="1"/>
    <x v="0"/>
    <s v="Pagamento a favor do senhor Cândido Tavares referente a prestação de serviços como condutor pesado semi- reboque no âmbito de requalificação urbana do concelho no mês de setembro de 2024, conforme anexo."/>
  </r>
  <r>
    <x v="1"/>
    <n v="0"/>
    <n v="0"/>
    <n v="0"/>
    <n v="42500"/>
    <x v="2294"/>
    <x v="0"/>
    <x v="0"/>
    <x v="0"/>
    <s v="01.27.06.80"/>
    <x v="1"/>
    <x v="1"/>
    <x v="1"/>
    <s v="Requalificação Urbana e habitação"/>
    <s v="01.27.06"/>
    <s v="Requalificação Urbana e habitação"/>
    <s v="01.27.06"/>
    <x v="1"/>
    <x v="0"/>
    <x v="0"/>
    <x v="0"/>
    <x v="0"/>
    <x v="1"/>
    <x v="1"/>
    <x v="0"/>
    <x v="7"/>
    <s v="2024-09-25"/>
    <x v="2"/>
    <n v="42500"/>
    <x v="0"/>
    <m/>
    <x v="0"/>
    <m/>
    <x v="51"/>
    <n v="100429709"/>
    <x v="0"/>
    <x v="0"/>
    <s v="Requalificação Urbana de Veneza"/>
    <s v="ORI"/>
    <x v="0"/>
    <m/>
    <x v="0"/>
    <x v="0"/>
    <x v="0"/>
    <x v="0"/>
    <x v="0"/>
    <x v="0"/>
    <x v="0"/>
    <x v="0"/>
    <x v="0"/>
    <x v="0"/>
    <x v="0"/>
    <s v="Requalificação Urbana de Veneza"/>
    <x v="0"/>
    <x v="0"/>
    <x v="0"/>
    <x v="0"/>
    <x v="1"/>
    <x v="0"/>
    <x v="0"/>
    <x v="0"/>
    <x v="0"/>
    <x v="0"/>
    <x v="0"/>
    <x v="0"/>
    <s v="Pagamento a favor do senhor Cândido Tavares referente a prestação de serviços como condutor pesado semi- reboque no âmbito de requalificação urbana do concelho no mês de setembro de 2024, conforme anexo."/>
  </r>
  <r>
    <x v="0"/>
    <n v="0"/>
    <n v="0"/>
    <n v="0"/>
    <n v="848700"/>
    <x v="2295"/>
    <x v="0"/>
    <x v="0"/>
    <x v="0"/>
    <s v="01.25.04.22"/>
    <x v="7"/>
    <x v="3"/>
    <x v="3"/>
    <s v="Cultura"/>
    <s v="01.25.04"/>
    <s v="Cultura"/>
    <s v="01.25.04"/>
    <x v="4"/>
    <x v="0"/>
    <x v="2"/>
    <x v="2"/>
    <x v="0"/>
    <x v="1"/>
    <x v="0"/>
    <x v="0"/>
    <x v="7"/>
    <s v="2024-09-25"/>
    <x v="2"/>
    <n v="848700"/>
    <x v="0"/>
    <m/>
    <x v="0"/>
    <m/>
    <x v="351"/>
    <n v="10047534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a Esquadra Policial de São Miguel referente a aquisição de serviço de cobertura policial no âmbito da realização do festival Calheta 2024 realizado  nos dias 09 e 10 de agosto de 2024, conforme anexo."/>
  </r>
  <r>
    <x v="0"/>
    <n v="0"/>
    <n v="0"/>
    <n v="0"/>
    <n v="27000"/>
    <x v="2296"/>
    <x v="0"/>
    <x v="0"/>
    <x v="0"/>
    <s v="03.16.01"/>
    <x v="38"/>
    <x v="0"/>
    <x v="0"/>
    <s v="Assembleia Municipal"/>
    <s v="03.16.01"/>
    <s v="Assembleia Municipal"/>
    <s v="03.16.01"/>
    <x v="64"/>
    <x v="0"/>
    <x v="0"/>
    <x v="0"/>
    <x v="0"/>
    <x v="0"/>
    <x v="0"/>
    <x v="0"/>
    <x v="7"/>
    <s v="2024-09-25"/>
    <x v="2"/>
    <n v="27000"/>
    <x v="0"/>
    <m/>
    <x v="0"/>
    <m/>
    <x v="2"/>
    <n v="100474696"/>
    <x v="0"/>
    <x v="1"/>
    <s v="Assembleia Municipal"/>
    <s v="ORI"/>
    <x v="0"/>
    <s v="AM"/>
    <x v="0"/>
    <x v="0"/>
    <x v="0"/>
    <x v="0"/>
    <x v="0"/>
    <x v="0"/>
    <x v="0"/>
    <x v="0"/>
    <x v="0"/>
    <x v="0"/>
    <x v="0"/>
    <s v="Assembleia Municipal"/>
    <x v="0"/>
    <x v="0"/>
    <x v="0"/>
    <x v="0"/>
    <x v="0"/>
    <x v="0"/>
    <x v="0"/>
    <x v="0"/>
    <x v="0"/>
    <x v="0"/>
    <x v="1"/>
    <x v="0"/>
    <s v="Despesa com pessoal eleito municipal, pela realização da Xª sessão extraordinária da Assembleia Municipal de São Miguel, 26 de Março de 2024, conforme documento em anexo.    "/>
  </r>
  <r>
    <x v="0"/>
    <n v="0"/>
    <n v="0"/>
    <n v="0"/>
    <n v="153000"/>
    <x v="2296"/>
    <x v="0"/>
    <x v="0"/>
    <x v="0"/>
    <s v="03.16.01"/>
    <x v="38"/>
    <x v="0"/>
    <x v="0"/>
    <s v="Assembleia Municipal"/>
    <s v="03.16.01"/>
    <s v="Assembleia Municipal"/>
    <s v="03.16.01"/>
    <x v="64"/>
    <x v="0"/>
    <x v="0"/>
    <x v="0"/>
    <x v="0"/>
    <x v="0"/>
    <x v="0"/>
    <x v="0"/>
    <x v="7"/>
    <s v="2024-09-25"/>
    <x v="2"/>
    <n v="153000"/>
    <x v="0"/>
    <m/>
    <x v="0"/>
    <m/>
    <x v="6"/>
    <n v="100474914"/>
    <x v="0"/>
    <x v="0"/>
    <s v="Assembleia Municipal"/>
    <s v="ORI"/>
    <x v="0"/>
    <s v="AM"/>
    <x v="0"/>
    <x v="0"/>
    <x v="0"/>
    <x v="0"/>
    <x v="0"/>
    <x v="0"/>
    <x v="0"/>
    <x v="0"/>
    <x v="0"/>
    <x v="0"/>
    <x v="0"/>
    <s v="Assembleia Municipal"/>
    <x v="0"/>
    <x v="0"/>
    <x v="0"/>
    <x v="0"/>
    <x v="0"/>
    <x v="0"/>
    <x v="0"/>
    <x v="0"/>
    <x v="0"/>
    <x v="0"/>
    <x v="0"/>
    <x v="0"/>
    <s v="Despesa com pessoal eleito municipal, pela realização da Xª sessão extraordinária da Assembleia Municipal de São Miguel, 26 de Março de 2024, conforme documento em anexo.    "/>
  </r>
  <r>
    <x v="0"/>
    <n v="0"/>
    <n v="0"/>
    <n v="0"/>
    <n v="4000"/>
    <x v="2297"/>
    <x v="0"/>
    <x v="0"/>
    <x v="0"/>
    <s v="01.25.04.22"/>
    <x v="7"/>
    <x v="3"/>
    <x v="3"/>
    <s v="Cultura"/>
    <s v="01.25.04"/>
    <s v="Cultura"/>
    <s v="01.25.04"/>
    <x v="4"/>
    <x v="0"/>
    <x v="2"/>
    <x v="2"/>
    <x v="0"/>
    <x v="1"/>
    <x v="0"/>
    <x v="0"/>
    <x v="7"/>
    <s v="2024-09-25"/>
    <x v="2"/>
    <n v="4000"/>
    <x v="0"/>
    <m/>
    <x v="0"/>
    <m/>
    <x v="305"/>
    <n v="100404863"/>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o senhor Francisco Cardoso, referente a serviços prestado à noite nos dias 09 e 10 de agosto de 2024- festival Calheta 2024, conforme anexo"/>
  </r>
  <r>
    <x v="0"/>
    <n v="0"/>
    <n v="0"/>
    <n v="0"/>
    <n v="2000"/>
    <x v="2298"/>
    <x v="0"/>
    <x v="0"/>
    <x v="0"/>
    <s v="01.25.04.22"/>
    <x v="7"/>
    <x v="3"/>
    <x v="3"/>
    <s v="Cultura"/>
    <s v="01.25.04"/>
    <s v="Cultura"/>
    <s v="01.25.04"/>
    <x v="4"/>
    <x v="0"/>
    <x v="2"/>
    <x v="2"/>
    <x v="0"/>
    <x v="1"/>
    <x v="0"/>
    <x v="0"/>
    <x v="7"/>
    <s v="2024-09-25"/>
    <x v="2"/>
    <n v="2000"/>
    <x v="0"/>
    <m/>
    <x v="0"/>
    <m/>
    <x v="352"/>
    <n v="100476546"/>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a Sr. Jailson Lopes Miranda, pelos serviços prestado a noite nos dias 09 e 10 de agosto 2024, Festival Calheta, conforme anexo."/>
  </r>
  <r>
    <x v="0"/>
    <n v="0"/>
    <n v="0"/>
    <n v="0"/>
    <n v="5000"/>
    <x v="2299"/>
    <x v="0"/>
    <x v="0"/>
    <x v="0"/>
    <s v="01.25.04.22"/>
    <x v="7"/>
    <x v="3"/>
    <x v="3"/>
    <s v="Cultura"/>
    <s v="01.25.04"/>
    <s v="Cultura"/>
    <s v="01.25.04"/>
    <x v="4"/>
    <x v="0"/>
    <x v="2"/>
    <x v="2"/>
    <x v="0"/>
    <x v="1"/>
    <x v="0"/>
    <x v="0"/>
    <x v="7"/>
    <s v="2024-09-25"/>
    <x v="2"/>
    <n v="5000"/>
    <x v="0"/>
    <m/>
    <x v="0"/>
    <m/>
    <x v="353"/>
    <n v="100479320"/>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o senhor Hekbal Andrade, referente a serviços prestado à noite  nas festividades Nhá Bersu, festival Cinza Calheta 2024, conforme anexo"/>
  </r>
  <r>
    <x v="0"/>
    <n v="0"/>
    <n v="0"/>
    <n v="0"/>
    <n v="2000"/>
    <x v="2300"/>
    <x v="0"/>
    <x v="0"/>
    <x v="0"/>
    <s v="01.25.04.22"/>
    <x v="7"/>
    <x v="3"/>
    <x v="3"/>
    <s v="Cultura"/>
    <s v="01.25.04"/>
    <s v="Cultura"/>
    <s v="01.25.04"/>
    <x v="4"/>
    <x v="0"/>
    <x v="2"/>
    <x v="2"/>
    <x v="0"/>
    <x v="1"/>
    <x v="0"/>
    <x v="0"/>
    <x v="7"/>
    <s v="2024-09-25"/>
    <x v="2"/>
    <n v="2000"/>
    <x v="0"/>
    <m/>
    <x v="0"/>
    <m/>
    <x v="5"/>
    <n v="100479662"/>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a Sr. Danilson De Jesus Mendes Cardoso, pelos serviços prestado a noite nos dias 09 e 10 de agosto 2024, Festival Calheta, conforme anexo. "/>
  </r>
  <r>
    <x v="0"/>
    <n v="0"/>
    <n v="0"/>
    <n v="0"/>
    <n v="5000"/>
    <x v="2301"/>
    <x v="0"/>
    <x v="0"/>
    <x v="0"/>
    <s v="01.25.04.22"/>
    <x v="7"/>
    <x v="3"/>
    <x v="3"/>
    <s v="Cultura"/>
    <s v="01.25.04"/>
    <s v="Cultura"/>
    <s v="01.25.04"/>
    <x v="4"/>
    <x v="0"/>
    <x v="2"/>
    <x v="2"/>
    <x v="0"/>
    <x v="1"/>
    <x v="0"/>
    <x v="0"/>
    <x v="7"/>
    <s v="2024-09-25"/>
    <x v="2"/>
    <n v="5000"/>
    <x v="0"/>
    <m/>
    <x v="0"/>
    <m/>
    <x v="354"/>
    <n v="100475485"/>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o senhor Nilton Cabral, referente a serviços prestado à noite nas festividades Nhá Bersu, festival Cinza e Festival Calheta 2024, conforme anexo"/>
  </r>
  <r>
    <x v="0"/>
    <n v="0"/>
    <n v="0"/>
    <n v="0"/>
    <n v="2000"/>
    <x v="2302"/>
    <x v="0"/>
    <x v="0"/>
    <x v="0"/>
    <s v="01.25.04.22"/>
    <x v="7"/>
    <x v="3"/>
    <x v="3"/>
    <s v="Cultura"/>
    <s v="01.25.04"/>
    <s v="Cultura"/>
    <s v="01.25.04"/>
    <x v="4"/>
    <x v="0"/>
    <x v="2"/>
    <x v="2"/>
    <x v="0"/>
    <x v="1"/>
    <x v="0"/>
    <x v="0"/>
    <x v="7"/>
    <s v="2024-09-25"/>
    <x v="2"/>
    <n v="2000"/>
    <x v="0"/>
    <m/>
    <x v="0"/>
    <m/>
    <x v="355"/>
    <n v="100475261"/>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a Sr. Ivaltinho Lopes Miranda, pelos serviços prestado a noite nos dias 09 e 10 de agosto 2024, Festival Calheta, conforme anexo. "/>
  </r>
  <r>
    <x v="0"/>
    <n v="0"/>
    <n v="0"/>
    <n v="0"/>
    <n v="7667"/>
    <x v="2303"/>
    <x v="0"/>
    <x v="0"/>
    <x v="0"/>
    <s v="03.16.12"/>
    <x v="40"/>
    <x v="0"/>
    <x v="0"/>
    <s v="Direcção de Urbanismo"/>
    <s v="03.16.12"/>
    <s v="Direcção de Urbanismo"/>
    <s v="03.16.12"/>
    <x v="60"/>
    <x v="0"/>
    <x v="0"/>
    <x v="0"/>
    <x v="0"/>
    <x v="0"/>
    <x v="0"/>
    <x v="0"/>
    <x v="7"/>
    <s v="2024-09-25"/>
    <x v="2"/>
    <n v="7667"/>
    <x v="0"/>
    <m/>
    <x v="0"/>
    <m/>
    <x v="356"/>
    <n v="100475670"/>
    <x v="0"/>
    <x v="0"/>
    <s v="Direcção de Urbanismo"/>
    <s v="ORI"/>
    <x v="0"/>
    <m/>
    <x v="0"/>
    <x v="0"/>
    <x v="0"/>
    <x v="0"/>
    <x v="0"/>
    <x v="0"/>
    <x v="0"/>
    <x v="0"/>
    <x v="0"/>
    <x v="0"/>
    <x v="0"/>
    <s v="Direcção de Urbanismo"/>
    <x v="0"/>
    <x v="0"/>
    <x v="0"/>
    <x v="0"/>
    <x v="0"/>
    <x v="0"/>
    <x v="0"/>
    <x v="0"/>
    <x v="0"/>
    <x v="0"/>
    <x v="0"/>
    <x v="0"/>
    <s v="Pagamento a favor do Sr. Lázaro Mendes Dos Reis, correspondente a horas extras referente ao mês de Setembro de 2024, conforme anexo."/>
  </r>
  <r>
    <x v="0"/>
    <n v="0"/>
    <n v="0"/>
    <n v="0"/>
    <n v="50000"/>
    <x v="2304"/>
    <x v="0"/>
    <x v="0"/>
    <x v="0"/>
    <s v="01.25.04.22"/>
    <x v="7"/>
    <x v="3"/>
    <x v="3"/>
    <s v="Cultura"/>
    <s v="01.25.04"/>
    <s v="Cultura"/>
    <s v="01.25.04"/>
    <x v="4"/>
    <x v="0"/>
    <x v="2"/>
    <x v="2"/>
    <x v="0"/>
    <x v="1"/>
    <x v="0"/>
    <x v="0"/>
    <x v="7"/>
    <s v="2024-09-25"/>
    <x v="2"/>
    <n v="50000"/>
    <x v="0"/>
    <m/>
    <x v="0"/>
    <m/>
    <x v="357"/>
    <n v="100479727"/>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o senhor José Rui Alves De Pina pela atuação na IV edição da Noite de Mornas, conforme anexo"/>
  </r>
  <r>
    <x v="0"/>
    <n v="0"/>
    <n v="0"/>
    <n v="0"/>
    <n v="15000"/>
    <x v="2305"/>
    <x v="0"/>
    <x v="0"/>
    <x v="0"/>
    <s v="01.25.04.22"/>
    <x v="7"/>
    <x v="3"/>
    <x v="3"/>
    <s v="Cultura"/>
    <s v="01.25.04"/>
    <s v="Cultura"/>
    <s v="01.25.04"/>
    <x v="4"/>
    <x v="0"/>
    <x v="2"/>
    <x v="2"/>
    <x v="0"/>
    <x v="1"/>
    <x v="0"/>
    <x v="0"/>
    <x v="7"/>
    <s v="2024-09-25"/>
    <x v="2"/>
    <n v="15000"/>
    <x v="0"/>
    <m/>
    <x v="0"/>
    <m/>
    <x v="358"/>
    <n v="100476072"/>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o senhor Mário Jorge de Pina Silva pela atuação na IV edição da Noite de Mornas, conforme anexo   "/>
  </r>
  <r>
    <x v="0"/>
    <n v="0"/>
    <n v="0"/>
    <n v="0"/>
    <n v="15000"/>
    <x v="2306"/>
    <x v="0"/>
    <x v="0"/>
    <x v="0"/>
    <s v="01.25.04.22"/>
    <x v="7"/>
    <x v="3"/>
    <x v="3"/>
    <s v="Cultura"/>
    <s v="01.25.04"/>
    <s v="Cultura"/>
    <s v="01.25.04"/>
    <x v="4"/>
    <x v="0"/>
    <x v="2"/>
    <x v="2"/>
    <x v="0"/>
    <x v="1"/>
    <x v="0"/>
    <x v="0"/>
    <x v="7"/>
    <s v="2024-09-25"/>
    <x v="2"/>
    <n v="15000"/>
    <x v="0"/>
    <m/>
    <x v="0"/>
    <m/>
    <x v="359"/>
    <n v="100479729"/>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a senhora Edneia Augusta Tavares Miranda pela atuação na IV edição da Noite de Mornas, conforme anexo "/>
  </r>
  <r>
    <x v="0"/>
    <n v="0"/>
    <n v="0"/>
    <n v="0"/>
    <n v="15000"/>
    <x v="2307"/>
    <x v="0"/>
    <x v="0"/>
    <x v="0"/>
    <s v="01.25.04.22"/>
    <x v="7"/>
    <x v="3"/>
    <x v="3"/>
    <s v="Cultura"/>
    <s v="01.25.04"/>
    <s v="Cultura"/>
    <s v="01.25.04"/>
    <x v="4"/>
    <x v="0"/>
    <x v="2"/>
    <x v="2"/>
    <x v="0"/>
    <x v="1"/>
    <x v="0"/>
    <x v="0"/>
    <x v="7"/>
    <s v="2024-09-25"/>
    <x v="2"/>
    <n v="15000"/>
    <x v="0"/>
    <m/>
    <x v="0"/>
    <m/>
    <x v="360"/>
    <n v="100478281"/>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o senhor Clautilde Garcia Rodrigues pela atuação na IV edição da Noite de Mornas, conforme anexo"/>
  </r>
  <r>
    <x v="0"/>
    <n v="0"/>
    <n v="0"/>
    <n v="0"/>
    <n v="30000"/>
    <x v="2308"/>
    <x v="0"/>
    <x v="0"/>
    <x v="0"/>
    <s v="01.25.04.22"/>
    <x v="7"/>
    <x v="3"/>
    <x v="3"/>
    <s v="Cultura"/>
    <s v="01.25.04"/>
    <s v="Cultura"/>
    <s v="01.25.04"/>
    <x v="4"/>
    <x v="0"/>
    <x v="2"/>
    <x v="2"/>
    <x v="0"/>
    <x v="1"/>
    <x v="0"/>
    <x v="0"/>
    <x v="7"/>
    <s v="2024-09-25"/>
    <x v="2"/>
    <n v="30000"/>
    <x v="0"/>
    <m/>
    <x v="0"/>
    <m/>
    <x v="361"/>
    <n v="100479732"/>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a senhora Dariana Gonçalves Tavares pela atuação da artista na IV edição da Noite de Mornas, conforme anexo"/>
  </r>
  <r>
    <x v="0"/>
    <n v="0"/>
    <n v="0"/>
    <n v="0"/>
    <n v="153021"/>
    <x v="2309"/>
    <x v="0"/>
    <x v="0"/>
    <x v="0"/>
    <s v="03.16.15"/>
    <x v="0"/>
    <x v="0"/>
    <x v="0"/>
    <s v="Direção Financeira"/>
    <s v="03.16.15"/>
    <s v="Direção Financeira"/>
    <s v="03.16.15"/>
    <x v="50"/>
    <x v="0"/>
    <x v="2"/>
    <x v="11"/>
    <x v="0"/>
    <x v="0"/>
    <x v="0"/>
    <x v="0"/>
    <x v="7"/>
    <s v="2024-09-26"/>
    <x v="2"/>
    <n v="153021"/>
    <x v="0"/>
    <m/>
    <x v="0"/>
    <m/>
    <x v="76"/>
    <n v="100394431"/>
    <x v="0"/>
    <x v="0"/>
    <s v="Direção Financeira"/>
    <s v="ORI"/>
    <x v="0"/>
    <m/>
    <x v="0"/>
    <x v="0"/>
    <x v="0"/>
    <x v="0"/>
    <x v="0"/>
    <x v="0"/>
    <x v="0"/>
    <x v="0"/>
    <x v="0"/>
    <x v="0"/>
    <x v="0"/>
    <s v="Direção Financeira"/>
    <x v="0"/>
    <x v="0"/>
    <x v="0"/>
    <x v="0"/>
    <x v="0"/>
    <x v="0"/>
    <x v="0"/>
    <x v="0"/>
    <x v="0"/>
    <x v="0"/>
    <x v="0"/>
    <x v="0"/>
    <s v="Pagamento a favor da Garantia Seguros, referente a seguros automóvel ST-76-QP, ST-77-QP, ST-35-RT, ST- 03-QJ, ST-87-ZB, ST-29-MJ, ST-93-QU, ST-70-UQ, ST-48-WL e ST-0496 , afeto ao serviços da CMSM e de transporte escolar,  conforme anexo"/>
  </r>
  <r>
    <x v="1"/>
    <n v="0"/>
    <n v="0"/>
    <n v="0"/>
    <n v="22500"/>
    <x v="2310"/>
    <x v="0"/>
    <x v="0"/>
    <x v="0"/>
    <s v="01.25.02.23"/>
    <x v="12"/>
    <x v="3"/>
    <x v="3"/>
    <s v="desporto"/>
    <s v="01.25.02"/>
    <s v="desporto"/>
    <s v="01.25.02"/>
    <x v="1"/>
    <x v="0"/>
    <x v="0"/>
    <x v="0"/>
    <x v="0"/>
    <x v="1"/>
    <x v="1"/>
    <x v="0"/>
    <x v="7"/>
    <s v="2024-09-26"/>
    <x v="2"/>
    <n v="22500"/>
    <x v="0"/>
    <m/>
    <x v="0"/>
    <m/>
    <x v="362"/>
    <n v="100478310"/>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Sabor LDA, referente ao pagamento de 45 pequeno almoço servidos aos participantes do São Miguel Sports Camps, conforme documento em anexo."/>
  </r>
  <r>
    <x v="0"/>
    <n v="0"/>
    <n v="0"/>
    <n v="0"/>
    <n v="76294"/>
    <x v="2311"/>
    <x v="0"/>
    <x v="0"/>
    <x v="0"/>
    <s v="03.16.15"/>
    <x v="0"/>
    <x v="0"/>
    <x v="0"/>
    <s v="Direção Financeira"/>
    <s v="03.16.15"/>
    <s v="Direção Financeira"/>
    <s v="03.16.15"/>
    <x v="36"/>
    <x v="0"/>
    <x v="0"/>
    <x v="0"/>
    <x v="0"/>
    <x v="0"/>
    <x v="0"/>
    <x v="0"/>
    <x v="7"/>
    <s v="2024-09-27"/>
    <x v="2"/>
    <n v="76294"/>
    <x v="0"/>
    <m/>
    <x v="0"/>
    <m/>
    <x v="1"/>
    <n v="100476920"/>
    <x v="0"/>
    <x v="0"/>
    <s v="Direção Financeira"/>
    <s v="ORI"/>
    <x v="0"/>
    <m/>
    <x v="0"/>
    <x v="0"/>
    <x v="0"/>
    <x v="0"/>
    <x v="0"/>
    <x v="0"/>
    <x v="0"/>
    <x v="0"/>
    <x v="0"/>
    <x v="0"/>
    <x v="0"/>
    <s v="Direção Financeira"/>
    <x v="0"/>
    <x v="0"/>
    <x v="0"/>
    <x v="0"/>
    <x v="0"/>
    <x v="0"/>
    <x v="0"/>
    <x v="0"/>
    <x v="0"/>
    <x v="0"/>
    <x v="0"/>
    <x v="0"/>
    <s v="Pagamento a favor de Felisberto Carvalho Auto, pela aquisição de combustíveis, destinados a viatura afeto aos serviços da CMSM, conforme anexo."/>
  </r>
  <r>
    <x v="0"/>
    <n v="0"/>
    <n v="0"/>
    <n v="0"/>
    <n v="1757"/>
    <x v="2312"/>
    <x v="0"/>
    <x v="0"/>
    <x v="0"/>
    <s v="01.25.05.09"/>
    <x v="26"/>
    <x v="3"/>
    <x v="3"/>
    <s v="Saúde"/>
    <s v="01.25.05"/>
    <s v="Saúde"/>
    <s v="01.25.05"/>
    <x v="7"/>
    <x v="0"/>
    <x v="4"/>
    <x v="4"/>
    <x v="0"/>
    <x v="1"/>
    <x v="0"/>
    <x v="0"/>
    <x v="8"/>
    <s v="2024-10-01"/>
    <x v="3"/>
    <n v="1757"/>
    <x v="0"/>
    <m/>
    <x v="0"/>
    <m/>
    <x v="66"/>
    <n v="100476294"/>
    <x v="0"/>
    <x v="0"/>
    <s v="Apoio a Consultas de Especialidade e Medicamentos"/>
    <s v="ORI"/>
    <x v="0"/>
    <s v="ACE"/>
    <x v="0"/>
    <x v="0"/>
    <x v="0"/>
    <x v="0"/>
    <x v="0"/>
    <x v="0"/>
    <x v="0"/>
    <x v="0"/>
    <x v="0"/>
    <x v="0"/>
    <x v="0"/>
    <s v="Apoio a Consultas de Especialidade e Medicamentos"/>
    <x v="0"/>
    <x v="0"/>
    <x v="0"/>
    <x v="0"/>
    <x v="1"/>
    <x v="0"/>
    <x v="0"/>
    <x v="0"/>
    <x v="0"/>
    <x v="0"/>
    <x v="0"/>
    <x v="0"/>
    <s v="Apoio para aquisição de medicamento a favor da senhora Maria de Fátima Varela Pinto, residente em Principal, conforme anexo."/>
  </r>
  <r>
    <x v="0"/>
    <n v="0"/>
    <n v="0"/>
    <n v="0"/>
    <n v="3600"/>
    <x v="2313"/>
    <x v="0"/>
    <x v="1"/>
    <x v="0"/>
    <s v="80.02.01"/>
    <x v="2"/>
    <x v="2"/>
    <x v="2"/>
    <s v="Retenções Iur"/>
    <s v="80.02.01"/>
    <s v="Retenções Iur"/>
    <s v="80.02.01"/>
    <x v="2"/>
    <x v="0"/>
    <x v="1"/>
    <x v="0"/>
    <x v="1"/>
    <x v="2"/>
    <x v="2"/>
    <x v="0"/>
    <x v="7"/>
    <s v="2024-09-18"/>
    <x v="2"/>
    <n v="3600"/>
    <x v="0"/>
    <m/>
    <x v="0"/>
    <m/>
    <x v="2"/>
    <n v="100474696"/>
    <x v="0"/>
    <x v="0"/>
    <s v="Retenções Iur"/>
    <s v="ORI"/>
    <x v="0"/>
    <s v="RIUR"/>
    <x v="0"/>
    <x v="0"/>
    <x v="0"/>
    <x v="0"/>
    <x v="0"/>
    <x v="0"/>
    <x v="0"/>
    <x v="0"/>
    <x v="0"/>
    <x v="0"/>
    <x v="0"/>
    <s v="Retenções Iur"/>
    <x v="0"/>
    <x v="0"/>
    <x v="0"/>
    <x v="0"/>
    <x v="2"/>
    <x v="0"/>
    <x v="0"/>
    <x v="0"/>
    <x v="0"/>
    <x v="1"/>
    <x v="0"/>
    <x v="0"/>
    <s v="RETENCAO OT"/>
  </r>
  <r>
    <x v="0"/>
    <n v="0"/>
    <n v="0"/>
    <n v="0"/>
    <n v="6750"/>
    <x v="2314"/>
    <x v="0"/>
    <x v="1"/>
    <x v="0"/>
    <s v="80.02.01"/>
    <x v="2"/>
    <x v="2"/>
    <x v="2"/>
    <s v="Retenções Iur"/>
    <s v="80.02.01"/>
    <s v="Retenções Iur"/>
    <s v="80.02.01"/>
    <x v="2"/>
    <x v="0"/>
    <x v="1"/>
    <x v="0"/>
    <x v="1"/>
    <x v="2"/>
    <x v="2"/>
    <x v="0"/>
    <x v="7"/>
    <s v="2024-09-19"/>
    <x v="2"/>
    <n v="6750"/>
    <x v="0"/>
    <m/>
    <x v="0"/>
    <m/>
    <x v="2"/>
    <n v="100474696"/>
    <x v="0"/>
    <x v="0"/>
    <s v="Retenções Iur"/>
    <s v="ORI"/>
    <x v="0"/>
    <s v="RIUR"/>
    <x v="0"/>
    <x v="0"/>
    <x v="0"/>
    <x v="0"/>
    <x v="0"/>
    <x v="0"/>
    <x v="0"/>
    <x v="0"/>
    <x v="0"/>
    <x v="0"/>
    <x v="0"/>
    <s v="Retenções Iur"/>
    <x v="0"/>
    <x v="0"/>
    <x v="0"/>
    <x v="0"/>
    <x v="2"/>
    <x v="0"/>
    <x v="0"/>
    <x v="0"/>
    <x v="0"/>
    <x v="1"/>
    <x v="0"/>
    <x v="0"/>
    <s v="RETENCAO OT"/>
  </r>
  <r>
    <x v="0"/>
    <n v="0"/>
    <n v="0"/>
    <n v="0"/>
    <n v="100"/>
    <x v="2315"/>
    <x v="0"/>
    <x v="1"/>
    <x v="0"/>
    <s v="03.03.10"/>
    <x v="8"/>
    <x v="0"/>
    <x v="4"/>
    <s v="Receitas Da Câmara"/>
    <s v="03.03.10"/>
    <s v="Receitas Da Câmara"/>
    <s v="03.03.10"/>
    <x v="8"/>
    <x v="0"/>
    <x v="3"/>
    <x v="3"/>
    <x v="0"/>
    <x v="0"/>
    <x v="2"/>
    <x v="0"/>
    <x v="7"/>
    <s v="2024-09-18"/>
    <x v="2"/>
    <n v="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
    <x v="2316"/>
    <x v="0"/>
    <x v="1"/>
    <x v="0"/>
    <s v="03.03.10"/>
    <x v="8"/>
    <x v="0"/>
    <x v="4"/>
    <s v="Receitas Da Câmara"/>
    <s v="03.03.10"/>
    <s v="Receitas Da Câmara"/>
    <s v="03.03.10"/>
    <x v="10"/>
    <x v="0"/>
    <x v="3"/>
    <x v="3"/>
    <x v="0"/>
    <x v="0"/>
    <x v="2"/>
    <x v="0"/>
    <x v="7"/>
    <s v="2024-09-18"/>
    <x v="2"/>
    <n v="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400"/>
    <x v="2317"/>
    <x v="0"/>
    <x v="1"/>
    <x v="0"/>
    <s v="03.03.10"/>
    <x v="8"/>
    <x v="0"/>
    <x v="4"/>
    <s v="Receitas Da Câmara"/>
    <s v="03.03.10"/>
    <s v="Receitas Da Câmara"/>
    <s v="03.03.10"/>
    <x v="11"/>
    <x v="0"/>
    <x v="0"/>
    <x v="5"/>
    <x v="0"/>
    <x v="0"/>
    <x v="2"/>
    <x v="0"/>
    <x v="7"/>
    <s v="2024-09-18"/>
    <x v="2"/>
    <n v="4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3984"/>
    <x v="2318"/>
    <x v="0"/>
    <x v="1"/>
    <x v="0"/>
    <s v="03.03.10"/>
    <x v="8"/>
    <x v="0"/>
    <x v="4"/>
    <s v="Receitas Da Câmara"/>
    <s v="03.03.10"/>
    <s v="Receitas Da Câmara"/>
    <s v="03.03.10"/>
    <x v="18"/>
    <x v="0"/>
    <x v="0"/>
    <x v="0"/>
    <x v="0"/>
    <x v="0"/>
    <x v="2"/>
    <x v="0"/>
    <x v="7"/>
    <s v="2024-09-18"/>
    <x v="2"/>
    <n v="3398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2319"/>
    <x v="0"/>
    <x v="1"/>
    <x v="0"/>
    <s v="03.03.10"/>
    <x v="8"/>
    <x v="0"/>
    <x v="4"/>
    <s v="Receitas Da Câmara"/>
    <s v="03.03.10"/>
    <s v="Receitas Da Câmara"/>
    <s v="03.03.10"/>
    <x v="21"/>
    <x v="0"/>
    <x v="3"/>
    <x v="3"/>
    <x v="0"/>
    <x v="0"/>
    <x v="2"/>
    <x v="0"/>
    <x v="7"/>
    <s v="2024-09-18"/>
    <x v="2"/>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25"/>
    <x v="2320"/>
    <x v="0"/>
    <x v="1"/>
    <x v="0"/>
    <s v="03.03.10"/>
    <x v="8"/>
    <x v="0"/>
    <x v="4"/>
    <s v="Receitas Da Câmara"/>
    <s v="03.03.10"/>
    <s v="Receitas Da Câmara"/>
    <s v="03.03.10"/>
    <x v="12"/>
    <x v="0"/>
    <x v="3"/>
    <x v="3"/>
    <x v="0"/>
    <x v="0"/>
    <x v="2"/>
    <x v="0"/>
    <x v="7"/>
    <s v="2024-09-18"/>
    <x v="2"/>
    <n v="40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75"/>
    <x v="2321"/>
    <x v="0"/>
    <x v="1"/>
    <x v="0"/>
    <s v="03.03.10"/>
    <x v="8"/>
    <x v="0"/>
    <x v="4"/>
    <s v="Receitas Da Câmara"/>
    <s v="03.03.10"/>
    <s v="Receitas Da Câmara"/>
    <s v="03.03.10"/>
    <x v="12"/>
    <x v="0"/>
    <x v="3"/>
    <x v="3"/>
    <x v="0"/>
    <x v="0"/>
    <x v="2"/>
    <x v="0"/>
    <x v="7"/>
    <s v="2024-09-19"/>
    <x v="2"/>
    <n v="8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478"/>
    <x v="2322"/>
    <x v="0"/>
    <x v="1"/>
    <x v="0"/>
    <s v="03.03.10"/>
    <x v="8"/>
    <x v="0"/>
    <x v="4"/>
    <s v="Receitas Da Câmara"/>
    <s v="03.03.10"/>
    <s v="Receitas Da Câmara"/>
    <s v="03.03.10"/>
    <x v="18"/>
    <x v="0"/>
    <x v="0"/>
    <x v="0"/>
    <x v="0"/>
    <x v="0"/>
    <x v="2"/>
    <x v="0"/>
    <x v="7"/>
    <s v="2024-09-19"/>
    <x v="2"/>
    <n v="2547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800"/>
    <x v="2323"/>
    <x v="0"/>
    <x v="1"/>
    <x v="0"/>
    <s v="03.03.10"/>
    <x v="8"/>
    <x v="0"/>
    <x v="4"/>
    <s v="Receitas Da Câmara"/>
    <s v="03.03.10"/>
    <s v="Receitas Da Câmara"/>
    <s v="03.03.10"/>
    <x v="20"/>
    <x v="0"/>
    <x v="3"/>
    <x v="3"/>
    <x v="0"/>
    <x v="0"/>
    <x v="2"/>
    <x v="0"/>
    <x v="7"/>
    <s v="2024-09-19"/>
    <x v="2"/>
    <n v="16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180"/>
    <x v="2324"/>
    <x v="0"/>
    <x v="1"/>
    <x v="0"/>
    <s v="03.03.10"/>
    <x v="8"/>
    <x v="0"/>
    <x v="4"/>
    <s v="Receitas Da Câmara"/>
    <s v="03.03.10"/>
    <s v="Receitas Da Câmara"/>
    <s v="03.03.10"/>
    <x v="13"/>
    <x v="0"/>
    <x v="3"/>
    <x v="3"/>
    <x v="0"/>
    <x v="0"/>
    <x v="2"/>
    <x v="0"/>
    <x v="7"/>
    <s v="2024-09-19"/>
    <x v="2"/>
    <n v="31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0"/>
    <x v="2325"/>
    <x v="0"/>
    <x v="1"/>
    <x v="0"/>
    <s v="03.03.10"/>
    <x v="8"/>
    <x v="0"/>
    <x v="4"/>
    <s v="Receitas Da Câmara"/>
    <s v="03.03.10"/>
    <s v="Receitas Da Câmara"/>
    <s v="03.03.10"/>
    <x v="19"/>
    <x v="0"/>
    <x v="3"/>
    <x v="6"/>
    <x v="0"/>
    <x v="0"/>
    <x v="2"/>
    <x v="0"/>
    <x v="7"/>
    <s v="2024-09-19"/>
    <x v="2"/>
    <n v="2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145"/>
    <x v="2326"/>
    <x v="0"/>
    <x v="1"/>
    <x v="0"/>
    <s v="03.03.10"/>
    <x v="8"/>
    <x v="0"/>
    <x v="4"/>
    <s v="Receitas Da Câmara"/>
    <s v="03.03.10"/>
    <s v="Receitas Da Câmara"/>
    <s v="03.03.10"/>
    <x v="10"/>
    <x v="0"/>
    <x v="3"/>
    <x v="3"/>
    <x v="0"/>
    <x v="0"/>
    <x v="2"/>
    <x v="0"/>
    <x v="7"/>
    <s v="2024-09-19"/>
    <x v="2"/>
    <n v="914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60"/>
    <x v="2327"/>
    <x v="0"/>
    <x v="1"/>
    <x v="0"/>
    <s v="03.03.10"/>
    <x v="8"/>
    <x v="0"/>
    <x v="4"/>
    <s v="Receitas Da Câmara"/>
    <s v="03.03.10"/>
    <s v="Receitas Da Câmara"/>
    <s v="03.03.10"/>
    <x v="6"/>
    <x v="0"/>
    <x v="3"/>
    <x v="3"/>
    <x v="0"/>
    <x v="0"/>
    <x v="2"/>
    <x v="0"/>
    <x v="7"/>
    <s v="2024-09-19"/>
    <x v="2"/>
    <n v="21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0"/>
    <x v="2328"/>
    <x v="0"/>
    <x v="1"/>
    <x v="0"/>
    <s v="03.03.10"/>
    <x v="8"/>
    <x v="0"/>
    <x v="4"/>
    <s v="Receitas Da Câmara"/>
    <s v="03.03.10"/>
    <s v="Receitas Da Câmara"/>
    <s v="03.03.10"/>
    <x v="11"/>
    <x v="0"/>
    <x v="0"/>
    <x v="5"/>
    <x v="0"/>
    <x v="0"/>
    <x v="2"/>
    <x v="0"/>
    <x v="7"/>
    <s v="2024-09-19"/>
    <x v="2"/>
    <n v="1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0"/>
    <x v="2329"/>
    <x v="0"/>
    <x v="1"/>
    <x v="0"/>
    <s v="03.03.10"/>
    <x v="8"/>
    <x v="0"/>
    <x v="4"/>
    <s v="Receitas Da Câmara"/>
    <s v="03.03.10"/>
    <s v="Receitas Da Câmara"/>
    <s v="03.03.10"/>
    <x v="8"/>
    <x v="0"/>
    <x v="3"/>
    <x v="3"/>
    <x v="0"/>
    <x v="0"/>
    <x v="2"/>
    <x v="0"/>
    <x v="7"/>
    <s v="2024-09-19"/>
    <x v="2"/>
    <n v="1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70"/>
    <x v="2330"/>
    <x v="0"/>
    <x v="1"/>
    <x v="0"/>
    <s v="03.03.10"/>
    <x v="8"/>
    <x v="0"/>
    <x v="4"/>
    <s v="Receitas Da Câmara"/>
    <s v="03.03.10"/>
    <s v="Receitas Da Câmara"/>
    <s v="03.03.10"/>
    <x v="9"/>
    <x v="0"/>
    <x v="3"/>
    <x v="3"/>
    <x v="0"/>
    <x v="0"/>
    <x v="2"/>
    <x v="0"/>
    <x v="7"/>
    <s v="2024-09-20"/>
    <x v="2"/>
    <n v="29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5840"/>
    <x v="2331"/>
    <x v="0"/>
    <x v="1"/>
    <x v="0"/>
    <s v="03.03.10"/>
    <x v="8"/>
    <x v="0"/>
    <x v="4"/>
    <s v="Receitas Da Câmara"/>
    <s v="03.03.10"/>
    <s v="Receitas Da Câmara"/>
    <s v="03.03.10"/>
    <x v="19"/>
    <x v="0"/>
    <x v="3"/>
    <x v="6"/>
    <x v="0"/>
    <x v="0"/>
    <x v="2"/>
    <x v="0"/>
    <x v="7"/>
    <s v="2024-09-20"/>
    <x v="2"/>
    <n v="558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790"/>
    <x v="2332"/>
    <x v="0"/>
    <x v="1"/>
    <x v="0"/>
    <s v="03.03.10"/>
    <x v="8"/>
    <x v="0"/>
    <x v="4"/>
    <s v="Receitas Da Câmara"/>
    <s v="03.03.10"/>
    <s v="Receitas Da Câmara"/>
    <s v="03.03.10"/>
    <x v="13"/>
    <x v="0"/>
    <x v="3"/>
    <x v="3"/>
    <x v="0"/>
    <x v="0"/>
    <x v="2"/>
    <x v="0"/>
    <x v="7"/>
    <s v="2024-09-20"/>
    <x v="2"/>
    <n v="117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9818"/>
    <x v="2333"/>
    <x v="0"/>
    <x v="1"/>
    <x v="0"/>
    <s v="03.03.10"/>
    <x v="8"/>
    <x v="0"/>
    <x v="4"/>
    <s v="Receitas Da Câmara"/>
    <s v="03.03.10"/>
    <s v="Receitas Da Câmara"/>
    <s v="03.03.10"/>
    <x v="18"/>
    <x v="0"/>
    <x v="0"/>
    <x v="0"/>
    <x v="0"/>
    <x v="0"/>
    <x v="2"/>
    <x v="0"/>
    <x v="7"/>
    <s v="2024-09-20"/>
    <x v="2"/>
    <n v="4981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
    <x v="2334"/>
    <x v="0"/>
    <x v="1"/>
    <x v="0"/>
    <s v="03.03.10"/>
    <x v="8"/>
    <x v="0"/>
    <x v="4"/>
    <s v="Receitas Da Câmara"/>
    <s v="03.03.10"/>
    <s v="Receitas Da Câmara"/>
    <s v="03.03.10"/>
    <x v="8"/>
    <x v="0"/>
    <x v="3"/>
    <x v="3"/>
    <x v="0"/>
    <x v="0"/>
    <x v="2"/>
    <x v="0"/>
    <x v="7"/>
    <s v="2024-09-20"/>
    <x v="2"/>
    <n v="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2335"/>
    <x v="0"/>
    <x v="1"/>
    <x v="0"/>
    <s v="03.03.10"/>
    <x v="8"/>
    <x v="0"/>
    <x v="4"/>
    <s v="Receitas Da Câmara"/>
    <s v="03.03.10"/>
    <s v="Receitas Da Câmara"/>
    <s v="03.03.10"/>
    <x v="21"/>
    <x v="0"/>
    <x v="3"/>
    <x v="3"/>
    <x v="0"/>
    <x v="0"/>
    <x v="2"/>
    <x v="0"/>
    <x v="7"/>
    <s v="2024-09-20"/>
    <x v="2"/>
    <n v="42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666666"/>
    <x v="2336"/>
    <x v="0"/>
    <x v="1"/>
    <x v="0"/>
    <s v="03.03.10"/>
    <x v="8"/>
    <x v="0"/>
    <x v="4"/>
    <s v="Receitas Da Câmara"/>
    <s v="03.03.10"/>
    <s v="Receitas Da Câmara"/>
    <s v="03.03.10"/>
    <x v="56"/>
    <x v="0"/>
    <x v="6"/>
    <x v="10"/>
    <x v="0"/>
    <x v="0"/>
    <x v="2"/>
    <x v="0"/>
    <x v="7"/>
    <s v="2024-09-19"/>
    <x v="2"/>
    <n v="666666"/>
    <x v="0"/>
    <m/>
    <x v="0"/>
    <m/>
    <x v="6"/>
    <n v="100474914"/>
    <x v="0"/>
    <x v="0"/>
    <s v="Receitas Da Câmara"/>
    <s v="EXT"/>
    <x v="0"/>
    <s v="RDC"/>
    <x v="0"/>
    <x v="0"/>
    <x v="0"/>
    <x v="0"/>
    <x v="0"/>
    <x v="0"/>
    <x v="0"/>
    <x v="0"/>
    <x v="0"/>
    <x v="0"/>
    <x v="0"/>
    <s v="Receitas Da Câmara"/>
    <x v="0"/>
    <x v="0"/>
    <x v="0"/>
    <x v="0"/>
    <x v="0"/>
    <x v="0"/>
    <x v="0"/>
    <x v="0"/>
    <x v="0"/>
    <x v="0"/>
    <x v="0"/>
    <x v="0"/>
    <s v="Recebimento  Transporte Escolar, conforme anexo."/>
  </r>
  <r>
    <x v="0"/>
    <n v="0"/>
    <n v="0"/>
    <n v="0"/>
    <n v="10925090"/>
    <x v="2337"/>
    <x v="0"/>
    <x v="1"/>
    <x v="0"/>
    <s v="03.03.10"/>
    <x v="8"/>
    <x v="0"/>
    <x v="4"/>
    <s v="Receitas Da Câmara"/>
    <s v="03.03.10"/>
    <s v="Receitas Da Câmara"/>
    <s v="03.03.10"/>
    <x v="45"/>
    <x v="0"/>
    <x v="6"/>
    <x v="10"/>
    <x v="0"/>
    <x v="0"/>
    <x v="2"/>
    <x v="0"/>
    <x v="7"/>
    <s v="2024-09-10"/>
    <x v="2"/>
    <n v="10925090"/>
    <x v="0"/>
    <m/>
    <x v="0"/>
    <m/>
    <x v="6"/>
    <n v="100474914"/>
    <x v="0"/>
    <x v="0"/>
    <s v="Receitas Da Câmara"/>
    <s v="EXT"/>
    <x v="0"/>
    <s v="RDC"/>
    <x v="0"/>
    <x v="0"/>
    <x v="0"/>
    <x v="0"/>
    <x v="0"/>
    <x v="0"/>
    <x v="0"/>
    <x v="0"/>
    <x v="0"/>
    <x v="0"/>
    <x v="0"/>
    <s v="Receitas Da Câmara"/>
    <x v="0"/>
    <x v="0"/>
    <x v="0"/>
    <x v="0"/>
    <x v="0"/>
    <x v="0"/>
    <x v="0"/>
    <x v="0"/>
    <x v="0"/>
    <x v="0"/>
    <x v="0"/>
    <x v="0"/>
    <s v="Transferência FFM setembro 2024, conforme anexo."/>
  </r>
  <r>
    <x v="0"/>
    <n v="0"/>
    <n v="0"/>
    <n v="0"/>
    <n v="5000"/>
    <x v="2338"/>
    <x v="0"/>
    <x v="1"/>
    <x v="0"/>
    <s v="03.03.10"/>
    <x v="8"/>
    <x v="0"/>
    <x v="4"/>
    <s v="Receitas Da Câmara"/>
    <s v="03.03.10"/>
    <s v="Receitas Da Câmara"/>
    <s v="03.03.10"/>
    <x v="57"/>
    <x v="0"/>
    <x v="3"/>
    <x v="12"/>
    <x v="0"/>
    <x v="0"/>
    <x v="2"/>
    <x v="0"/>
    <x v="7"/>
    <s v="2024-09-21"/>
    <x v="2"/>
    <n v="5000"/>
    <x v="0"/>
    <m/>
    <x v="0"/>
    <m/>
    <x v="6"/>
    <n v="100474914"/>
    <x v="0"/>
    <x v="0"/>
    <s v="Receitas Da Câmara"/>
    <s v="EXT"/>
    <x v="0"/>
    <s v="RDC"/>
    <x v="0"/>
    <x v="0"/>
    <x v="0"/>
    <x v="0"/>
    <x v="0"/>
    <x v="0"/>
    <x v="0"/>
    <x v="0"/>
    <x v="0"/>
    <x v="0"/>
    <x v="0"/>
    <s v="Receitas Da Câmara"/>
    <x v="0"/>
    <x v="0"/>
    <x v="0"/>
    <x v="0"/>
    <x v="0"/>
    <x v="0"/>
    <x v="0"/>
    <x v="0"/>
    <x v="0"/>
    <x v="0"/>
    <x v="0"/>
    <x v="0"/>
    <s v="Reposição de Salario Amelia Almeida, conforme anexo."/>
  </r>
  <r>
    <x v="1"/>
    <n v="0"/>
    <n v="0"/>
    <n v="0"/>
    <n v="100000"/>
    <x v="2339"/>
    <x v="0"/>
    <x v="1"/>
    <x v="0"/>
    <s v="03.03.10"/>
    <x v="8"/>
    <x v="0"/>
    <x v="4"/>
    <s v="Receitas Da Câmara"/>
    <s v="03.03.10"/>
    <s v="Receitas Da Câmara"/>
    <s v="03.03.10"/>
    <x v="72"/>
    <x v="0"/>
    <x v="6"/>
    <x v="14"/>
    <x v="0"/>
    <x v="0"/>
    <x v="2"/>
    <x v="0"/>
    <x v="7"/>
    <s v="2024-09-26"/>
    <x v="2"/>
    <n v="100000"/>
    <x v="0"/>
    <m/>
    <x v="0"/>
    <m/>
    <x v="6"/>
    <n v="100474914"/>
    <x v="0"/>
    <x v="0"/>
    <s v="Receitas Da Câmara"/>
    <s v="EXT"/>
    <x v="0"/>
    <s v="RDC"/>
    <x v="0"/>
    <x v="0"/>
    <x v="0"/>
    <x v="0"/>
    <x v="0"/>
    <x v="0"/>
    <x v="0"/>
    <x v="0"/>
    <x v="0"/>
    <x v="0"/>
    <x v="0"/>
    <s v="Receitas Da Câmara"/>
    <x v="0"/>
    <x v="0"/>
    <x v="0"/>
    <x v="0"/>
    <x v="0"/>
    <x v="0"/>
    <x v="0"/>
    <x v="0"/>
    <x v="0"/>
    <x v="0"/>
    <x v="0"/>
    <x v="0"/>
    <s v="Recebimento Patrocínio de BCA, referente a comemoração de 27º aniversario do município de SM, conforme anexo."/>
  </r>
  <r>
    <x v="0"/>
    <n v="0"/>
    <n v="0"/>
    <n v="0"/>
    <n v="4500"/>
    <x v="2340"/>
    <x v="0"/>
    <x v="1"/>
    <x v="0"/>
    <s v="03.03.10"/>
    <x v="8"/>
    <x v="0"/>
    <x v="4"/>
    <s v="Receitas Da Câmara"/>
    <s v="03.03.10"/>
    <s v="Receitas Da Câmara"/>
    <s v="03.03.10"/>
    <x v="6"/>
    <x v="0"/>
    <x v="3"/>
    <x v="3"/>
    <x v="0"/>
    <x v="0"/>
    <x v="2"/>
    <x v="0"/>
    <x v="7"/>
    <s v="2024-09-11"/>
    <x v="2"/>
    <n v="4500"/>
    <x v="0"/>
    <m/>
    <x v="0"/>
    <m/>
    <x v="6"/>
    <n v="100474914"/>
    <x v="0"/>
    <x v="0"/>
    <s v="Receitas Da Câmara"/>
    <s v="EXT"/>
    <x v="0"/>
    <s v="RDC"/>
    <x v="0"/>
    <x v="0"/>
    <x v="0"/>
    <x v="0"/>
    <x v="0"/>
    <x v="0"/>
    <x v="0"/>
    <x v="0"/>
    <x v="0"/>
    <x v="0"/>
    <x v="0"/>
    <s v="Receitas Da Câmara"/>
    <x v="0"/>
    <x v="0"/>
    <x v="0"/>
    <x v="0"/>
    <x v="0"/>
    <x v="0"/>
    <x v="0"/>
    <x v="0"/>
    <x v="0"/>
    <x v="0"/>
    <x v="0"/>
    <x v="0"/>
    <s v="Depósito não identificado, conforme anexo."/>
  </r>
  <r>
    <x v="0"/>
    <n v="0"/>
    <n v="0"/>
    <n v="0"/>
    <n v="52844"/>
    <x v="2341"/>
    <x v="0"/>
    <x v="0"/>
    <x v="0"/>
    <s v="01.25.01.10"/>
    <x v="33"/>
    <x v="3"/>
    <x v="3"/>
    <s v="Educação"/>
    <s v="01.25.01"/>
    <s v="Educação"/>
    <s v="01.25.01"/>
    <x v="4"/>
    <x v="0"/>
    <x v="2"/>
    <x v="2"/>
    <x v="0"/>
    <x v="1"/>
    <x v="0"/>
    <x v="0"/>
    <x v="8"/>
    <s v="2024-10-08"/>
    <x v="3"/>
    <n v="52844"/>
    <x v="0"/>
    <m/>
    <x v="0"/>
    <m/>
    <x v="1"/>
    <n v="100476920"/>
    <x v="0"/>
    <x v="0"/>
    <s v="Transporte escolar"/>
    <s v="ORI"/>
    <x v="0"/>
    <m/>
    <x v="0"/>
    <x v="0"/>
    <x v="0"/>
    <x v="0"/>
    <x v="0"/>
    <x v="0"/>
    <x v="0"/>
    <x v="0"/>
    <x v="0"/>
    <x v="0"/>
    <x v="0"/>
    <s v="Transporte escolar"/>
    <x v="0"/>
    <x v="0"/>
    <x v="0"/>
    <x v="0"/>
    <x v="1"/>
    <x v="0"/>
    <x v="0"/>
    <x v="0"/>
    <x v="0"/>
    <x v="0"/>
    <x v="0"/>
    <x v="0"/>
    <s v="Pagamento a favor de Felisberto Carvalho, pela aquisição de combustíveis, destinados a viatura afeto a transporte escolar da CMSM, conforme anexo."/>
  </r>
  <r>
    <x v="1"/>
    <n v="0"/>
    <n v="0"/>
    <n v="0"/>
    <n v="63226"/>
    <x v="2342"/>
    <x v="0"/>
    <x v="0"/>
    <x v="0"/>
    <s v="01.27.02.15"/>
    <x v="25"/>
    <x v="1"/>
    <x v="1"/>
    <s v="Saneamento básico"/>
    <s v="01.27.02"/>
    <s v="Saneamento básico"/>
    <s v="01.27.02"/>
    <x v="46"/>
    <x v="0"/>
    <x v="0"/>
    <x v="0"/>
    <x v="0"/>
    <x v="1"/>
    <x v="1"/>
    <x v="0"/>
    <x v="8"/>
    <s v="2024-10-08"/>
    <x v="3"/>
    <n v="63226"/>
    <x v="0"/>
    <m/>
    <x v="0"/>
    <m/>
    <x v="1"/>
    <n v="100476920"/>
    <x v="0"/>
    <x v="0"/>
    <s v="Transferência de Residuos Aterro Santiago"/>
    <s v="ORI"/>
    <x v="0"/>
    <m/>
    <x v="0"/>
    <x v="0"/>
    <x v="0"/>
    <x v="0"/>
    <x v="0"/>
    <x v="0"/>
    <x v="0"/>
    <x v="0"/>
    <x v="0"/>
    <x v="0"/>
    <x v="0"/>
    <s v="Transferência de Residuos Aterro Santiago"/>
    <x v="0"/>
    <x v="0"/>
    <x v="0"/>
    <x v="0"/>
    <x v="1"/>
    <x v="0"/>
    <x v="0"/>
    <x v="0"/>
    <x v="0"/>
    <x v="0"/>
    <x v="0"/>
    <x v="0"/>
    <s v="Pagamento a favor de Felisberto Carvalho, pela aquisição de combustíveis, conforme anexo."/>
  </r>
  <r>
    <x v="0"/>
    <n v="0"/>
    <n v="0"/>
    <n v="0"/>
    <n v="2400"/>
    <x v="2343"/>
    <x v="0"/>
    <x v="1"/>
    <x v="0"/>
    <s v="80.02.01"/>
    <x v="2"/>
    <x v="2"/>
    <x v="2"/>
    <s v="Retenções Iur"/>
    <s v="80.02.01"/>
    <s v="Retenções Iur"/>
    <s v="80.02.01"/>
    <x v="2"/>
    <x v="0"/>
    <x v="1"/>
    <x v="0"/>
    <x v="1"/>
    <x v="2"/>
    <x v="2"/>
    <x v="0"/>
    <x v="7"/>
    <s v="2024-09-27"/>
    <x v="2"/>
    <n v="2400"/>
    <x v="0"/>
    <m/>
    <x v="0"/>
    <m/>
    <x v="2"/>
    <n v="100474696"/>
    <x v="0"/>
    <x v="0"/>
    <s v="Retenções Iur"/>
    <s v="ORI"/>
    <x v="0"/>
    <s v="RIUR"/>
    <x v="0"/>
    <x v="0"/>
    <x v="0"/>
    <x v="0"/>
    <x v="0"/>
    <x v="0"/>
    <x v="0"/>
    <x v="0"/>
    <x v="0"/>
    <x v="0"/>
    <x v="0"/>
    <s v="Retenções Iur"/>
    <x v="0"/>
    <x v="0"/>
    <x v="0"/>
    <x v="0"/>
    <x v="2"/>
    <x v="0"/>
    <x v="0"/>
    <x v="0"/>
    <x v="0"/>
    <x v="1"/>
    <x v="0"/>
    <x v="0"/>
    <s v="RETENCAO OT"/>
  </r>
  <r>
    <x v="0"/>
    <n v="0"/>
    <n v="0"/>
    <n v="0"/>
    <n v="1100"/>
    <x v="2344"/>
    <x v="0"/>
    <x v="0"/>
    <x v="0"/>
    <s v="03.16.15"/>
    <x v="0"/>
    <x v="0"/>
    <x v="0"/>
    <s v="Direção Financeira"/>
    <s v="03.16.15"/>
    <s v="Direção Financeira"/>
    <s v="03.16.15"/>
    <x v="31"/>
    <x v="0"/>
    <x v="0"/>
    <x v="1"/>
    <x v="0"/>
    <x v="0"/>
    <x v="0"/>
    <x v="0"/>
    <x v="0"/>
    <s v="2024-01-18"/>
    <x v="0"/>
    <n v="1100"/>
    <x v="0"/>
    <m/>
    <x v="0"/>
    <m/>
    <x v="6"/>
    <n v="100474914"/>
    <x v="0"/>
    <x v="0"/>
    <s v="Direção Financeira"/>
    <s v="ORI"/>
    <x v="0"/>
    <m/>
    <x v="0"/>
    <x v="0"/>
    <x v="0"/>
    <x v="0"/>
    <x v="0"/>
    <x v="0"/>
    <x v="0"/>
    <x v="0"/>
    <x v="0"/>
    <x v="0"/>
    <x v="0"/>
    <s v="Direção Financeira"/>
    <x v="0"/>
    <x v="0"/>
    <x v="0"/>
    <x v="0"/>
    <x v="0"/>
    <x v="0"/>
    <x v="0"/>
    <x v="0"/>
    <x v="0"/>
    <x v="0"/>
    <x v="0"/>
    <x v="0"/>
    <s v="Pagamento a favor da Tesouraria Municipal, pela aquisição de cartão adesão e carregamento de internet, destinado aos serviços da escola do Mar, conforme anexo."/>
  </r>
  <r>
    <x v="1"/>
    <n v="0"/>
    <n v="0"/>
    <n v="0"/>
    <n v="600000"/>
    <x v="2345"/>
    <x v="0"/>
    <x v="0"/>
    <x v="0"/>
    <s v="03.16.15"/>
    <x v="0"/>
    <x v="0"/>
    <x v="0"/>
    <s v="Direção Financeira"/>
    <s v="03.16.15"/>
    <s v="Direção Financeira"/>
    <s v="03.16.15"/>
    <x v="55"/>
    <x v="0"/>
    <x v="0"/>
    <x v="0"/>
    <x v="0"/>
    <x v="0"/>
    <x v="1"/>
    <x v="0"/>
    <x v="0"/>
    <s v="2024-01-05"/>
    <x v="0"/>
    <n v="600000"/>
    <x v="0"/>
    <m/>
    <x v="0"/>
    <m/>
    <x v="363"/>
    <n v="100478286"/>
    <x v="0"/>
    <x v="0"/>
    <s v="Direção Financeira"/>
    <s v="ORI"/>
    <x v="0"/>
    <m/>
    <x v="0"/>
    <x v="0"/>
    <x v="0"/>
    <x v="0"/>
    <x v="0"/>
    <x v="0"/>
    <x v="0"/>
    <x v="0"/>
    <x v="0"/>
    <x v="0"/>
    <x v="0"/>
    <s v="Direção Financeira"/>
    <x v="0"/>
    <x v="0"/>
    <x v="0"/>
    <x v="0"/>
    <x v="0"/>
    <x v="0"/>
    <x v="0"/>
    <x v="0"/>
    <x v="0"/>
    <x v="0"/>
    <x v="0"/>
    <x v="0"/>
    <s v="Liquidação do contrato de elaboração de projeto orla marítima, conforme contrato em anexo.  "/>
  </r>
  <r>
    <x v="1"/>
    <n v="0"/>
    <n v="0"/>
    <n v="0"/>
    <n v="87000"/>
    <x v="2346"/>
    <x v="0"/>
    <x v="0"/>
    <x v="0"/>
    <s v="03.16.15"/>
    <x v="0"/>
    <x v="0"/>
    <x v="0"/>
    <s v="Direção Financeira"/>
    <s v="03.16.15"/>
    <s v="Direção Financeira"/>
    <s v="03.16.15"/>
    <x v="55"/>
    <x v="0"/>
    <x v="0"/>
    <x v="0"/>
    <x v="0"/>
    <x v="0"/>
    <x v="1"/>
    <x v="0"/>
    <x v="0"/>
    <s v="2024-01-17"/>
    <x v="0"/>
    <n v="87000"/>
    <x v="0"/>
    <m/>
    <x v="0"/>
    <m/>
    <x v="259"/>
    <n v="100404644"/>
    <x v="0"/>
    <x v="0"/>
    <s v="Direção Financeira"/>
    <s v="ORI"/>
    <x v="0"/>
    <m/>
    <x v="0"/>
    <x v="0"/>
    <x v="0"/>
    <x v="0"/>
    <x v="0"/>
    <x v="0"/>
    <x v="0"/>
    <x v="0"/>
    <x v="0"/>
    <x v="0"/>
    <x v="0"/>
    <s v="Direção Financeira"/>
    <x v="0"/>
    <x v="0"/>
    <x v="0"/>
    <x v="0"/>
    <x v="0"/>
    <x v="0"/>
    <x v="0"/>
    <x v="0"/>
    <x v="0"/>
    <x v="0"/>
    <x v="0"/>
    <x v="0"/>
    <s v="Pagamento a favor da Media Comunicações S.A referente a publicação de edital do concurso publico da Empreitada da Construção Comando dos Bombeiros em Bacio e concessão de serviços e Exploração do Estacionamento, conforme anexo."/>
  </r>
  <r>
    <x v="0"/>
    <n v="0"/>
    <n v="0"/>
    <n v="0"/>
    <n v="155000"/>
    <x v="2347"/>
    <x v="0"/>
    <x v="0"/>
    <x v="0"/>
    <s v="01.25.04.22"/>
    <x v="7"/>
    <x v="3"/>
    <x v="3"/>
    <s v="Cultura"/>
    <s v="01.25.04"/>
    <s v="Cultura"/>
    <s v="01.25.04"/>
    <x v="4"/>
    <x v="0"/>
    <x v="2"/>
    <x v="2"/>
    <x v="0"/>
    <x v="1"/>
    <x v="0"/>
    <x v="0"/>
    <x v="0"/>
    <s v="2024-01-17"/>
    <x v="0"/>
    <n v="155000"/>
    <x v="0"/>
    <m/>
    <x v="0"/>
    <m/>
    <x v="6"/>
    <n v="10047491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dos Artistas Locais, referente as atividades realizadas durante o período festivo Natal e Fim do Ano, conforme anexo."/>
  </r>
  <r>
    <x v="0"/>
    <n v="0"/>
    <n v="0"/>
    <n v="0"/>
    <n v="9750"/>
    <x v="2348"/>
    <x v="0"/>
    <x v="1"/>
    <x v="0"/>
    <s v="80.02.01"/>
    <x v="2"/>
    <x v="2"/>
    <x v="2"/>
    <s v="Retenções Iur"/>
    <s v="80.02.01"/>
    <s v="Retenções Iur"/>
    <s v="80.02.01"/>
    <x v="2"/>
    <x v="0"/>
    <x v="1"/>
    <x v="0"/>
    <x v="1"/>
    <x v="2"/>
    <x v="2"/>
    <x v="0"/>
    <x v="0"/>
    <s v="2024-01-26"/>
    <x v="0"/>
    <n v="9750"/>
    <x v="0"/>
    <m/>
    <x v="0"/>
    <m/>
    <x v="2"/>
    <n v="100474696"/>
    <x v="0"/>
    <x v="0"/>
    <s v="Retenções Iur"/>
    <s v="ORI"/>
    <x v="0"/>
    <s v="RIUR"/>
    <x v="0"/>
    <x v="0"/>
    <x v="0"/>
    <x v="0"/>
    <x v="0"/>
    <x v="0"/>
    <x v="0"/>
    <x v="0"/>
    <x v="0"/>
    <x v="0"/>
    <x v="0"/>
    <s v="Retenções Iur"/>
    <x v="0"/>
    <x v="0"/>
    <x v="0"/>
    <x v="0"/>
    <x v="2"/>
    <x v="0"/>
    <x v="0"/>
    <x v="0"/>
    <x v="0"/>
    <x v="1"/>
    <x v="0"/>
    <x v="0"/>
    <s v="RETENCAO OT"/>
  </r>
  <r>
    <x v="0"/>
    <n v="0"/>
    <n v="0"/>
    <n v="0"/>
    <n v="12000"/>
    <x v="2349"/>
    <x v="0"/>
    <x v="0"/>
    <x v="0"/>
    <s v="03.16.15"/>
    <x v="0"/>
    <x v="0"/>
    <x v="0"/>
    <s v="Direção Financeira"/>
    <s v="03.16.15"/>
    <s v="Direção Financeira"/>
    <s v="03.16.15"/>
    <x v="39"/>
    <x v="0"/>
    <x v="0"/>
    <x v="1"/>
    <x v="1"/>
    <x v="0"/>
    <x v="0"/>
    <x v="0"/>
    <x v="4"/>
    <s v="2024-06-17"/>
    <x v="1"/>
    <n v="12000"/>
    <x v="0"/>
    <m/>
    <x v="0"/>
    <m/>
    <x v="364"/>
    <n v="100389458"/>
    <x v="0"/>
    <x v="0"/>
    <s v="Direção Financeira"/>
    <s v="ORI"/>
    <x v="0"/>
    <m/>
    <x v="0"/>
    <x v="0"/>
    <x v="0"/>
    <x v="0"/>
    <x v="0"/>
    <x v="0"/>
    <x v="0"/>
    <x v="0"/>
    <x v="0"/>
    <x v="0"/>
    <x v="0"/>
    <s v="Direção Financeira"/>
    <x v="0"/>
    <x v="0"/>
    <x v="0"/>
    <x v="0"/>
    <x v="0"/>
    <x v="0"/>
    <x v="0"/>
    <x v="0"/>
    <x v="0"/>
    <x v="0"/>
    <x v="0"/>
    <x v="0"/>
    <s v="Pagamento a favor de Eletra, referente a recarregamento de energias nas contadores pré-pago do Mercado Municipal, referente ao período de 12 de junho a 13 de julho do corrente mês, confrome anexo."/>
  </r>
  <r>
    <x v="1"/>
    <n v="0"/>
    <n v="0"/>
    <n v="0"/>
    <n v="1305751"/>
    <x v="2350"/>
    <x v="0"/>
    <x v="0"/>
    <x v="0"/>
    <s v="03.16.15"/>
    <x v="0"/>
    <x v="0"/>
    <x v="0"/>
    <s v="Direção Financeira"/>
    <s v="03.16.15"/>
    <s v="Direção Financeira"/>
    <s v="03.16.15"/>
    <x v="32"/>
    <x v="0"/>
    <x v="0"/>
    <x v="0"/>
    <x v="0"/>
    <x v="0"/>
    <x v="1"/>
    <x v="0"/>
    <x v="3"/>
    <s v="2024-05-31"/>
    <x v="1"/>
    <n v="1305751"/>
    <x v="0"/>
    <m/>
    <x v="0"/>
    <m/>
    <x v="6"/>
    <n v="100474914"/>
    <x v="0"/>
    <x v="0"/>
    <s v="Direção Financeira"/>
    <s v="ORI"/>
    <x v="0"/>
    <m/>
    <x v="0"/>
    <x v="0"/>
    <x v="0"/>
    <x v="0"/>
    <x v="0"/>
    <x v="0"/>
    <x v="0"/>
    <x v="0"/>
    <x v="0"/>
    <x v="0"/>
    <x v="0"/>
    <s v="Direção Financeira"/>
    <x v="0"/>
    <x v="0"/>
    <x v="0"/>
    <x v="0"/>
    <x v="0"/>
    <x v="0"/>
    <x v="0"/>
    <x v="1"/>
    <x v="0"/>
    <x v="0"/>
    <x v="0"/>
    <x v="0"/>
    <s v="Despesas com a amortização de empréstimos obtidos,  referente ao mês de maio 2024, conforme anexo. "/>
  </r>
  <r>
    <x v="1"/>
    <n v="0"/>
    <n v="0"/>
    <n v="0"/>
    <n v="25000"/>
    <x v="2351"/>
    <x v="0"/>
    <x v="0"/>
    <x v="0"/>
    <s v="01.25.02.23"/>
    <x v="12"/>
    <x v="3"/>
    <x v="3"/>
    <s v="desporto"/>
    <s v="01.25.02"/>
    <s v="desporto"/>
    <s v="01.25.02"/>
    <x v="1"/>
    <x v="0"/>
    <x v="0"/>
    <x v="0"/>
    <x v="0"/>
    <x v="1"/>
    <x v="1"/>
    <x v="0"/>
    <x v="4"/>
    <s v="2024-06-17"/>
    <x v="1"/>
    <n v="25000"/>
    <x v="0"/>
    <m/>
    <x v="0"/>
    <m/>
    <x v="171"/>
    <n v="100400589"/>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Joaquim lopes m. Brito, referente ao pagamento de 08 bolas de futsal e 02 de futebol, conforme anexo."/>
  </r>
  <r>
    <x v="0"/>
    <n v="0"/>
    <n v="0"/>
    <n v="0"/>
    <n v="3000"/>
    <x v="2352"/>
    <x v="0"/>
    <x v="0"/>
    <x v="0"/>
    <s v="03.16.15"/>
    <x v="0"/>
    <x v="0"/>
    <x v="0"/>
    <s v="Direção Financeira"/>
    <s v="03.16.15"/>
    <s v="Direção Financeira"/>
    <s v="03.16.15"/>
    <x v="52"/>
    <x v="0"/>
    <x v="0"/>
    <x v="0"/>
    <x v="0"/>
    <x v="0"/>
    <x v="0"/>
    <x v="0"/>
    <x v="9"/>
    <s v="2024-07-17"/>
    <x v="2"/>
    <n v="3000"/>
    <x v="0"/>
    <m/>
    <x v="0"/>
    <m/>
    <x v="89"/>
    <n v="100391565"/>
    <x v="0"/>
    <x v="0"/>
    <s v="Direção Financeira"/>
    <s v="ORI"/>
    <x v="0"/>
    <m/>
    <x v="0"/>
    <x v="0"/>
    <x v="0"/>
    <x v="0"/>
    <x v="0"/>
    <x v="0"/>
    <x v="0"/>
    <x v="0"/>
    <x v="0"/>
    <x v="0"/>
    <x v="0"/>
    <s v="Direção Financeira"/>
    <x v="0"/>
    <x v="0"/>
    <x v="0"/>
    <x v="0"/>
    <x v="0"/>
    <x v="0"/>
    <x v="0"/>
    <x v="0"/>
    <x v="0"/>
    <x v="0"/>
    <x v="0"/>
    <x v="0"/>
    <s v="Pagamento referente a aquisição de 20 (vinte) caderneta  modelo 19 para os serviços de cobrança da CMSM, conforme fatura em anexo."/>
  </r>
  <r>
    <x v="1"/>
    <n v="0"/>
    <n v="0"/>
    <n v="0"/>
    <n v="44091"/>
    <x v="2353"/>
    <x v="0"/>
    <x v="0"/>
    <x v="0"/>
    <s v="01.27.07.07"/>
    <x v="45"/>
    <x v="1"/>
    <x v="1"/>
    <s v="Requalificação Urbana e Habitação 2"/>
    <s v="01.27.07"/>
    <s v="Requalificação Urbana e Habitação 2"/>
    <s v="01.27.07"/>
    <x v="1"/>
    <x v="0"/>
    <x v="0"/>
    <x v="0"/>
    <x v="0"/>
    <x v="1"/>
    <x v="1"/>
    <x v="0"/>
    <x v="9"/>
    <s v="2024-07-17"/>
    <x v="2"/>
    <n v="44091"/>
    <x v="0"/>
    <m/>
    <x v="0"/>
    <m/>
    <x v="1"/>
    <n v="100476920"/>
    <x v="0"/>
    <x v="0"/>
    <s v="Arrelvamento do campo de Achada Bolanha"/>
    <s v="ORI"/>
    <x v="0"/>
    <s v="ACAB"/>
    <x v="0"/>
    <x v="0"/>
    <x v="0"/>
    <x v="0"/>
    <x v="0"/>
    <x v="0"/>
    <x v="0"/>
    <x v="0"/>
    <x v="0"/>
    <x v="0"/>
    <x v="0"/>
    <s v="Arrelvamento do campo de Achada Bolanha"/>
    <x v="0"/>
    <x v="0"/>
    <x v="0"/>
    <x v="0"/>
    <x v="1"/>
    <x v="0"/>
    <x v="0"/>
    <x v="0"/>
    <x v="0"/>
    <x v="0"/>
    <x v="0"/>
    <x v="0"/>
    <s v="Pagamento a favor da Felisberto Carvalho, pela aquisição de combustíveis destinados a viatura afeto a obra de construção do campo de relvado sintético de Achada Bolanha, conforme anexo."/>
  </r>
  <r>
    <x v="0"/>
    <n v="0"/>
    <n v="0"/>
    <n v="0"/>
    <n v="72000"/>
    <x v="2354"/>
    <x v="0"/>
    <x v="0"/>
    <x v="0"/>
    <s v="01.28.03.06"/>
    <x v="9"/>
    <x v="4"/>
    <x v="5"/>
    <s v="Proteção Social"/>
    <s v="01.28.03"/>
    <s v="Proteção Social"/>
    <s v="01.28.03"/>
    <x v="4"/>
    <x v="0"/>
    <x v="2"/>
    <x v="2"/>
    <x v="0"/>
    <x v="1"/>
    <x v="0"/>
    <x v="0"/>
    <x v="2"/>
    <s v="2024-02-23"/>
    <x v="0"/>
    <n v="72000"/>
    <x v="0"/>
    <m/>
    <x v="0"/>
    <m/>
    <x v="6"/>
    <n v="100474914"/>
    <x v="0"/>
    <x v="0"/>
    <s v="Apoio a Crianças Vulneráveis "/>
    <s v="ORI"/>
    <x v="0"/>
    <s v="ACV"/>
    <x v="0"/>
    <x v="0"/>
    <x v="0"/>
    <x v="0"/>
    <x v="0"/>
    <x v="0"/>
    <x v="0"/>
    <x v="0"/>
    <x v="0"/>
    <x v="0"/>
    <x v="0"/>
    <s v="Apoio a Crianças Vulneráveis "/>
    <x v="0"/>
    <x v="0"/>
    <x v="0"/>
    <x v="0"/>
    <x v="1"/>
    <x v="0"/>
    <x v="0"/>
    <x v="0"/>
    <x v="0"/>
    <x v="0"/>
    <x v="0"/>
    <x v="0"/>
    <s v="Apoio concedido a favor das crianças vulneráveis, referente ao mês fevereiro 2024, conforme anexo."/>
  </r>
  <r>
    <x v="1"/>
    <n v="0"/>
    <n v="0"/>
    <n v="0"/>
    <n v="125012"/>
    <x v="2355"/>
    <x v="0"/>
    <x v="0"/>
    <x v="0"/>
    <s v="01.27.06.72"/>
    <x v="32"/>
    <x v="1"/>
    <x v="1"/>
    <s v="Requalificação Urbana e habitação"/>
    <s v="01.27.06"/>
    <s v="Requalificação Urbana e habitação"/>
    <s v="01.27.06"/>
    <x v="1"/>
    <x v="0"/>
    <x v="0"/>
    <x v="0"/>
    <x v="0"/>
    <x v="1"/>
    <x v="1"/>
    <x v="0"/>
    <x v="1"/>
    <s v="2024-03-19"/>
    <x v="0"/>
    <n v="125012"/>
    <x v="0"/>
    <m/>
    <x v="0"/>
    <m/>
    <x v="365"/>
    <n v="100394868"/>
    <x v="0"/>
    <x v="0"/>
    <s v="Manutenção e Reabilitação de Edificios Municipais"/>
    <s v="ORI"/>
    <x v="0"/>
    <m/>
    <x v="0"/>
    <x v="0"/>
    <x v="0"/>
    <x v="0"/>
    <x v="0"/>
    <x v="0"/>
    <x v="0"/>
    <x v="0"/>
    <x v="0"/>
    <x v="0"/>
    <x v="0"/>
    <s v="Manutenção e Reabilitação de Edificios Municipais"/>
    <x v="0"/>
    <x v="0"/>
    <x v="0"/>
    <x v="0"/>
    <x v="1"/>
    <x v="0"/>
    <x v="0"/>
    <x v="0"/>
    <x v="0"/>
    <x v="0"/>
    <x v="0"/>
    <x v="0"/>
    <s v="Pagamento a favor d Sita, Sociedade Unipessoal, lda, para aquisição de tintas no âmbito da reabilitação e instalação do centro de apoio as vitima de VBG, conforme anexo."/>
  </r>
  <r>
    <x v="0"/>
    <n v="0"/>
    <n v="0"/>
    <n v="0"/>
    <n v="4996"/>
    <x v="2356"/>
    <x v="0"/>
    <x v="0"/>
    <x v="0"/>
    <s v="03.16.15"/>
    <x v="0"/>
    <x v="0"/>
    <x v="0"/>
    <s v="Direção Financeira"/>
    <s v="03.16.15"/>
    <s v="Direção Financeira"/>
    <s v="03.16.15"/>
    <x v="5"/>
    <x v="0"/>
    <x v="0"/>
    <x v="1"/>
    <x v="0"/>
    <x v="0"/>
    <x v="0"/>
    <x v="0"/>
    <x v="6"/>
    <s v="2024-04-05"/>
    <x v="1"/>
    <n v="4996"/>
    <x v="0"/>
    <m/>
    <x v="0"/>
    <m/>
    <x v="2"/>
    <n v="100474696"/>
    <x v="0"/>
    <x v="1"/>
    <s v="Direção Financeira"/>
    <s v="ORI"/>
    <x v="0"/>
    <m/>
    <x v="0"/>
    <x v="0"/>
    <x v="0"/>
    <x v="0"/>
    <x v="0"/>
    <x v="0"/>
    <x v="0"/>
    <x v="0"/>
    <x v="0"/>
    <x v="0"/>
    <x v="0"/>
    <s v="Direção Financeira"/>
    <x v="0"/>
    <x v="0"/>
    <x v="0"/>
    <x v="0"/>
    <x v="0"/>
    <x v="0"/>
    <x v="0"/>
    <x v="0"/>
    <x v="0"/>
    <x v="0"/>
    <x v="1"/>
    <x v="0"/>
    <s v="Pagamento proveniente de prestação de serviços efetuado por Celestino Lopes Furtado, referente a março 2024, conforme anexo."/>
  </r>
  <r>
    <x v="0"/>
    <n v="0"/>
    <n v="0"/>
    <n v="0"/>
    <n v="28307"/>
    <x v="2356"/>
    <x v="0"/>
    <x v="0"/>
    <x v="0"/>
    <s v="03.16.15"/>
    <x v="0"/>
    <x v="0"/>
    <x v="0"/>
    <s v="Direção Financeira"/>
    <s v="03.16.15"/>
    <s v="Direção Financeira"/>
    <s v="03.16.15"/>
    <x v="5"/>
    <x v="0"/>
    <x v="0"/>
    <x v="1"/>
    <x v="0"/>
    <x v="0"/>
    <x v="0"/>
    <x v="0"/>
    <x v="6"/>
    <s v="2024-04-05"/>
    <x v="1"/>
    <n v="28307"/>
    <x v="0"/>
    <m/>
    <x v="0"/>
    <m/>
    <x v="366"/>
    <n v="100479620"/>
    <x v="0"/>
    <x v="0"/>
    <s v="Direção Financeira"/>
    <s v="ORI"/>
    <x v="0"/>
    <m/>
    <x v="0"/>
    <x v="0"/>
    <x v="0"/>
    <x v="0"/>
    <x v="0"/>
    <x v="0"/>
    <x v="0"/>
    <x v="0"/>
    <x v="0"/>
    <x v="0"/>
    <x v="0"/>
    <s v="Direção Financeira"/>
    <x v="0"/>
    <x v="0"/>
    <x v="0"/>
    <x v="0"/>
    <x v="0"/>
    <x v="0"/>
    <x v="0"/>
    <x v="0"/>
    <x v="0"/>
    <x v="0"/>
    <x v="0"/>
    <x v="0"/>
    <s v="Pagamento proveniente de prestação de serviços efetuado por Celestino Lopes Furtado, referente a março 2024, conforme anexo."/>
  </r>
  <r>
    <x v="0"/>
    <n v="0"/>
    <n v="0"/>
    <n v="0"/>
    <n v="52728"/>
    <x v="2357"/>
    <x v="0"/>
    <x v="0"/>
    <x v="0"/>
    <s v="03.16.15"/>
    <x v="0"/>
    <x v="0"/>
    <x v="0"/>
    <s v="Direção Financeira"/>
    <s v="03.16.15"/>
    <s v="Direção Financeira"/>
    <s v="03.16.15"/>
    <x v="36"/>
    <x v="0"/>
    <x v="0"/>
    <x v="0"/>
    <x v="0"/>
    <x v="0"/>
    <x v="0"/>
    <x v="0"/>
    <x v="9"/>
    <s v="2024-07-17"/>
    <x v="2"/>
    <n v="52728"/>
    <x v="0"/>
    <m/>
    <x v="0"/>
    <m/>
    <x v="1"/>
    <n v="100476920"/>
    <x v="0"/>
    <x v="0"/>
    <s v="Direção Financeira"/>
    <s v="ORI"/>
    <x v="0"/>
    <m/>
    <x v="0"/>
    <x v="0"/>
    <x v="0"/>
    <x v="0"/>
    <x v="0"/>
    <x v="0"/>
    <x v="0"/>
    <x v="0"/>
    <x v="0"/>
    <x v="0"/>
    <x v="0"/>
    <s v="Direção Financeira"/>
    <x v="0"/>
    <x v="0"/>
    <x v="0"/>
    <x v="0"/>
    <x v="0"/>
    <x v="0"/>
    <x v="0"/>
    <x v="0"/>
    <x v="0"/>
    <x v="0"/>
    <x v="0"/>
    <x v="0"/>
    <s v="Pagamento a favor da Felisberto Carvalho, pela aquisição de combustíveis destinados a viatura afeto a serviços da CMSM, conforme anexo."/>
  </r>
  <r>
    <x v="0"/>
    <n v="0"/>
    <n v="0"/>
    <n v="0"/>
    <n v="4850"/>
    <x v="2358"/>
    <x v="0"/>
    <x v="0"/>
    <x v="0"/>
    <s v="03.16.02"/>
    <x v="3"/>
    <x v="0"/>
    <x v="0"/>
    <s v="Gabinete do Presidente"/>
    <s v="03.16.02"/>
    <s v="Gabinete do Presidente"/>
    <s v="03.16.02"/>
    <x v="3"/>
    <x v="0"/>
    <x v="0"/>
    <x v="1"/>
    <x v="0"/>
    <x v="0"/>
    <x v="0"/>
    <x v="0"/>
    <x v="9"/>
    <s v="2024-07-24"/>
    <x v="2"/>
    <n v="4850"/>
    <x v="0"/>
    <m/>
    <x v="0"/>
    <m/>
    <x v="3"/>
    <n v="100478720"/>
    <x v="0"/>
    <x v="0"/>
    <s v="Gabinete do Presidente"/>
    <s v="ORI"/>
    <x v="0"/>
    <m/>
    <x v="0"/>
    <x v="0"/>
    <x v="0"/>
    <x v="0"/>
    <x v="0"/>
    <x v="0"/>
    <x v="0"/>
    <x v="0"/>
    <x v="0"/>
    <x v="0"/>
    <x v="0"/>
    <s v="Gabinete do Presidente"/>
    <x v="0"/>
    <x v="0"/>
    <x v="0"/>
    <x v="0"/>
    <x v="0"/>
    <x v="0"/>
    <x v="0"/>
    <x v="0"/>
    <x v="0"/>
    <x v="0"/>
    <x v="0"/>
    <x v="0"/>
    <s v="Ajuda de custo a favor do Sr. Moises Landim, pela sua deslocação a Tarrafal no dia 09 de julho e a Praia nos dias 16 e 19 de julho de 2024, em missão oficial de serviço, conforme anexo."/>
  </r>
  <r>
    <x v="0"/>
    <n v="0"/>
    <n v="0"/>
    <n v="0"/>
    <n v="200000"/>
    <x v="2359"/>
    <x v="0"/>
    <x v="0"/>
    <x v="0"/>
    <s v="01.25.04.22"/>
    <x v="7"/>
    <x v="3"/>
    <x v="3"/>
    <s v="Cultura"/>
    <s v="01.25.04"/>
    <s v="Cultura"/>
    <s v="01.25.04"/>
    <x v="4"/>
    <x v="0"/>
    <x v="2"/>
    <x v="2"/>
    <x v="0"/>
    <x v="1"/>
    <x v="0"/>
    <x v="0"/>
    <x v="5"/>
    <s v="2024-08-02"/>
    <x v="2"/>
    <n v="200000"/>
    <x v="0"/>
    <m/>
    <x v="0"/>
    <m/>
    <x v="367"/>
    <n v="100479693"/>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Rodney Felisberto Fernandes, referente ao pagamento de 50% para a atuação no festival de 15 de agosto 2024, confrome anexo."/>
  </r>
  <r>
    <x v="0"/>
    <n v="0"/>
    <n v="0"/>
    <n v="0"/>
    <n v="4625"/>
    <x v="2360"/>
    <x v="0"/>
    <x v="0"/>
    <x v="0"/>
    <s v="03.16.15"/>
    <x v="0"/>
    <x v="0"/>
    <x v="0"/>
    <s v="Direção Financeira"/>
    <s v="03.16.15"/>
    <s v="Direção Financeira"/>
    <s v="03.16.15"/>
    <x v="5"/>
    <x v="0"/>
    <x v="0"/>
    <x v="1"/>
    <x v="0"/>
    <x v="0"/>
    <x v="0"/>
    <x v="0"/>
    <x v="5"/>
    <s v="2024-08-27"/>
    <x v="2"/>
    <n v="4625"/>
    <x v="0"/>
    <m/>
    <x v="0"/>
    <m/>
    <x v="2"/>
    <n v="100474696"/>
    <x v="0"/>
    <x v="1"/>
    <s v="Direção Financeira"/>
    <s v="ORI"/>
    <x v="0"/>
    <m/>
    <x v="0"/>
    <x v="0"/>
    <x v="0"/>
    <x v="0"/>
    <x v="0"/>
    <x v="0"/>
    <x v="0"/>
    <x v="0"/>
    <x v="0"/>
    <x v="0"/>
    <x v="0"/>
    <s v="Direção Financeira"/>
    <x v="0"/>
    <x v="0"/>
    <x v="0"/>
    <x v="0"/>
    <x v="0"/>
    <x v="0"/>
    <x v="0"/>
    <x v="0"/>
    <x v="0"/>
    <x v="0"/>
    <x v="1"/>
    <x v="0"/>
    <s v="Pagamento correspondente aos serviços prestados como polícias recém-formados enquadrados na fiscalização referente ao período de 23 julho a 30 de agosto, conforme anexo.   "/>
  </r>
  <r>
    <x v="0"/>
    <n v="0"/>
    <n v="0"/>
    <n v="0"/>
    <n v="26206"/>
    <x v="2360"/>
    <x v="0"/>
    <x v="0"/>
    <x v="0"/>
    <s v="03.16.15"/>
    <x v="0"/>
    <x v="0"/>
    <x v="0"/>
    <s v="Direção Financeira"/>
    <s v="03.16.15"/>
    <s v="Direção Financeira"/>
    <s v="03.16.15"/>
    <x v="5"/>
    <x v="0"/>
    <x v="0"/>
    <x v="1"/>
    <x v="0"/>
    <x v="0"/>
    <x v="0"/>
    <x v="0"/>
    <x v="5"/>
    <s v="2024-08-27"/>
    <x v="2"/>
    <n v="26206"/>
    <x v="0"/>
    <m/>
    <x v="0"/>
    <m/>
    <x v="186"/>
    <n v="100475767"/>
    <x v="0"/>
    <x v="0"/>
    <s v="Direção Financeira"/>
    <s v="ORI"/>
    <x v="0"/>
    <m/>
    <x v="0"/>
    <x v="0"/>
    <x v="0"/>
    <x v="0"/>
    <x v="0"/>
    <x v="0"/>
    <x v="0"/>
    <x v="0"/>
    <x v="0"/>
    <x v="0"/>
    <x v="0"/>
    <s v="Direção Financeira"/>
    <x v="0"/>
    <x v="0"/>
    <x v="0"/>
    <x v="0"/>
    <x v="0"/>
    <x v="0"/>
    <x v="0"/>
    <x v="0"/>
    <x v="0"/>
    <x v="0"/>
    <x v="0"/>
    <x v="0"/>
    <s v="Pagamento correspondente aos serviços prestados como polícias recém-formados enquadrados na fiscalização referente ao período de 23 julho a 30 de agosto, conforme anexo.   "/>
  </r>
  <r>
    <x v="0"/>
    <n v="0"/>
    <n v="0"/>
    <n v="0"/>
    <n v="4625"/>
    <x v="2361"/>
    <x v="0"/>
    <x v="0"/>
    <x v="0"/>
    <s v="03.16.15"/>
    <x v="0"/>
    <x v="0"/>
    <x v="0"/>
    <s v="Direção Financeira"/>
    <s v="03.16.15"/>
    <s v="Direção Financeira"/>
    <s v="03.16.15"/>
    <x v="5"/>
    <x v="0"/>
    <x v="0"/>
    <x v="1"/>
    <x v="0"/>
    <x v="0"/>
    <x v="0"/>
    <x v="0"/>
    <x v="5"/>
    <s v="2024-08-27"/>
    <x v="2"/>
    <n v="4625"/>
    <x v="0"/>
    <m/>
    <x v="0"/>
    <m/>
    <x v="2"/>
    <n v="100474696"/>
    <x v="0"/>
    <x v="1"/>
    <s v="Direção Financeira"/>
    <s v="ORI"/>
    <x v="0"/>
    <m/>
    <x v="0"/>
    <x v="0"/>
    <x v="0"/>
    <x v="0"/>
    <x v="0"/>
    <x v="0"/>
    <x v="0"/>
    <x v="0"/>
    <x v="0"/>
    <x v="0"/>
    <x v="0"/>
    <s v="Direção Financeira"/>
    <x v="0"/>
    <x v="0"/>
    <x v="0"/>
    <x v="0"/>
    <x v="0"/>
    <x v="0"/>
    <x v="0"/>
    <x v="0"/>
    <x v="0"/>
    <x v="0"/>
    <x v="1"/>
    <x v="0"/>
    <s v="Pagamento correspondente aos serviços prestados como polícias recém-formados enquadrados na fiscalização referente ao período de 23 julho a 30 de agosto, conforme anexo.   "/>
  </r>
  <r>
    <x v="0"/>
    <n v="0"/>
    <n v="0"/>
    <n v="0"/>
    <n v="26206"/>
    <x v="2361"/>
    <x v="0"/>
    <x v="0"/>
    <x v="0"/>
    <s v="03.16.15"/>
    <x v="0"/>
    <x v="0"/>
    <x v="0"/>
    <s v="Direção Financeira"/>
    <s v="03.16.15"/>
    <s v="Direção Financeira"/>
    <s v="03.16.15"/>
    <x v="5"/>
    <x v="0"/>
    <x v="0"/>
    <x v="1"/>
    <x v="0"/>
    <x v="0"/>
    <x v="0"/>
    <x v="0"/>
    <x v="5"/>
    <s v="2024-08-27"/>
    <x v="2"/>
    <n v="26206"/>
    <x v="0"/>
    <m/>
    <x v="0"/>
    <m/>
    <x v="68"/>
    <n v="100476436"/>
    <x v="0"/>
    <x v="0"/>
    <s v="Direção Financeira"/>
    <s v="ORI"/>
    <x v="0"/>
    <m/>
    <x v="0"/>
    <x v="0"/>
    <x v="0"/>
    <x v="0"/>
    <x v="0"/>
    <x v="0"/>
    <x v="0"/>
    <x v="0"/>
    <x v="0"/>
    <x v="0"/>
    <x v="0"/>
    <s v="Direção Financeira"/>
    <x v="0"/>
    <x v="0"/>
    <x v="0"/>
    <x v="0"/>
    <x v="0"/>
    <x v="0"/>
    <x v="0"/>
    <x v="0"/>
    <x v="0"/>
    <x v="0"/>
    <x v="0"/>
    <x v="0"/>
    <s v="Pagamento correspondente aos serviços prestados como polícias recém-formados enquadrados na fiscalização referente ao período de 23 julho a 30 de agosto, conforme anexo.   "/>
  </r>
  <r>
    <x v="1"/>
    <n v="0"/>
    <n v="0"/>
    <n v="0"/>
    <n v="52500"/>
    <x v="2362"/>
    <x v="0"/>
    <x v="0"/>
    <x v="0"/>
    <s v="01.27.06.76"/>
    <x v="11"/>
    <x v="1"/>
    <x v="1"/>
    <s v="Requalificação Urbana e habitação"/>
    <s v="01.27.06"/>
    <s v="Requalificação Urbana e habitação"/>
    <s v="01.27.06"/>
    <x v="1"/>
    <x v="0"/>
    <x v="0"/>
    <x v="0"/>
    <x v="0"/>
    <x v="1"/>
    <x v="1"/>
    <x v="0"/>
    <x v="7"/>
    <s v="2024-09-19"/>
    <x v="2"/>
    <n v="52500"/>
    <x v="0"/>
    <m/>
    <x v="0"/>
    <m/>
    <x v="368"/>
    <n v="100476768"/>
    <x v="0"/>
    <x v="0"/>
    <s v="Requalificação Urbana e Ambiental de Achada Monte III"/>
    <s v="ORI"/>
    <x v="0"/>
    <m/>
    <x v="0"/>
    <x v="0"/>
    <x v="0"/>
    <x v="0"/>
    <x v="0"/>
    <x v="0"/>
    <x v="0"/>
    <x v="0"/>
    <x v="0"/>
    <x v="0"/>
    <x v="0"/>
    <s v="Requalificação Urbana e Ambiental de Achada Monte III"/>
    <x v="0"/>
    <x v="0"/>
    <x v="0"/>
    <x v="0"/>
    <x v="1"/>
    <x v="0"/>
    <x v="0"/>
    <x v="0"/>
    <x v="0"/>
    <x v="0"/>
    <x v="0"/>
    <x v="0"/>
    <s v="Pagamento a favor do Sr. Manuel Cabral Mendes, referente a venda de 10500un paralelos para trabalhos da Requalificação Urbana e ambiental de Dacalinha-Achada Monte, conforme anexo. "/>
  </r>
  <r>
    <x v="0"/>
    <n v="0"/>
    <n v="0"/>
    <n v="0"/>
    <n v="5000"/>
    <x v="2363"/>
    <x v="0"/>
    <x v="0"/>
    <x v="0"/>
    <s v="01.25.05.12"/>
    <x v="10"/>
    <x v="3"/>
    <x v="3"/>
    <s v="Saúde"/>
    <s v="01.25.05"/>
    <s v="Saúde"/>
    <s v="01.25.05"/>
    <x v="7"/>
    <x v="0"/>
    <x v="4"/>
    <x v="4"/>
    <x v="0"/>
    <x v="1"/>
    <x v="0"/>
    <x v="0"/>
    <x v="8"/>
    <s v="2024-10-15"/>
    <x v="3"/>
    <n v="5000"/>
    <x v="0"/>
    <m/>
    <x v="0"/>
    <m/>
    <x v="369"/>
    <n v="100479125"/>
    <x v="0"/>
    <x v="0"/>
    <s v="Promoção e Inclusão Social"/>
    <s v="ORI"/>
    <x v="0"/>
    <m/>
    <x v="0"/>
    <x v="0"/>
    <x v="0"/>
    <x v="0"/>
    <x v="0"/>
    <x v="0"/>
    <x v="0"/>
    <x v="0"/>
    <x v="0"/>
    <x v="0"/>
    <x v="0"/>
    <s v="Promoção e Inclusão Social"/>
    <x v="0"/>
    <x v="0"/>
    <x v="0"/>
    <x v="0"/>
    <x v="1"/>
    <x v="0"/>
    <x v="0"/>
    <x v="0"/>
    <x v="0"/>
    <x v="0"/>
    <x v="0"/>
    <x v="0"/>
    <s v="Apoio Social, a favor do Sr. Casimiro Socorro Gomes Vaz, para melhor a segurança alimentar, conforme anexo. "/>
  </r>
  <r>
    <x v="0"/>
    <n v="0"/>
    <n v="0"/>
    <n v="0"/>
    <n v="20000"/>
    <x v="2364"/>
    <x v="0"/>
    <x v="0"/>
    <x v="0"/>
    <s v="01.25.04.22"/>
    <x v="7"/>
    <x v="3"/>
    <x v="3"/>
    <s v="Cultura"/>
    <s v="01.25.04"/>
    <s v="Cultura"/>
    <s v="01.25.04"/>
    <x v="4"/>
    <x v="0"/>
    <x v="2"/>
    <x v="2"/>
    <x v="0"/>
    <x v="1"/>
    <x v="0"/>
    <x v="0"/>
    <x v="8"/>
    <s v="2024-10-18"/>
    <x v="3"/>
    <n v="20000"/>
    <x v="0"/>
    <m/>
    <x v="0"/>
    <m/>
    <x v="370"/>
    <n v="100458916"/>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a. Orisa Nunes Pereira, referente a gratificação atuação no festival de batuque e funaná, conforme anexo. "/>
  </r>
  <r>
    <x v="1"/>
    <n v="0"/>
    <n v="0"/>
    <n v="0"/>
    <n v="53400"/>
    <x v="2365"/>
    <x v="0"/>
    <x v="0"/>
    <x v="0"/>
    <s v="01.27.02.15"/>
    <x v="25"/>
    <x v="1"/>
    <x v="1"/>
    <s v="Saneamento básico"/>
    <s v="01.27.02"/>
    <s v="Saneamento básico"/>
    <s v="01.27.02"/>
    <x v="46"/>
    <x v="0"/>
    <x v="0"/>
    <x v="0"/>
    <x v="0"/>
    <x v="1"/>
    <x v="1"/>
    <x v="0"/>
    <x v="8"/>
    <s v="2024-10-18"/>
    <x v="3"/>
    <n v="53400"/>
    <x v="0"/>
    <m/>
    <x v="0"/>
    <m/>
    <x v="97"/>
    <n v="100479452"/>
    <x v="0"/>
    <x v="0"/>
    <s v="Transferência de Residuos Aterro Santiago"/>
    <s v="ORI"/>
    <x v="0"/>
    <m/>
    <x v="0"/>
    <x v="0"/>
    <x v="0"/>
    <x v="0"/>
    <x v="0"/>
    <x v="0"/>
    <x v="0"/>
    <x v="0"/>
    <x v="0"/>
    <x v="0"/>
    <x v="0"/>
    <s v="Transferência de Residuos Aterro Santiago"/>
    <x v="0"/>
    <x v="0"/>
    <x v="0"/>
    <x v="0"/>
    <x v="1"/>
    <x v="0"/>
    <x v="0"/>
    <x v="0"/>
    <x v="0"/>
    <x v="0"/>
    <x v="0"/>
    <x v="0"/>
    <s v="Pagamento a favor Empresa Newash Automovel, referente serviço de lavagens e manutenção de bico da viatura ST-20-XE afeto transferências de resíduos sólidos e urbanos da CMSM, conforme anexo."/>
  </r>
  <r>
    <x v="0"/>
    <n v="0"/>
    <n v="0"/>
    <n v="0"/>
    <n v="10000"/>
    <x v="2366"/>
    <x v="0"/>
    <x v="0"/>
    <x v="0"/>
    <s v="03.16.15"/>
    <x v="0"/>
    <x v="0"/>
    <x v="0"/>
    <s v="Direção Financeira"/>
    <s v="03.16.15"/>
    <s v="Direção Financeira"/>
    <s v="03.16.15"/>
    <x v="39"/>
    <x v="0"/>
    <x v="0"/>
    <x v="1"/>
    <x v="1"/>
    <x v="0"/>
    <x v="0"/>
    <x v="0"/>
    <x v="8"/>
    <s v="2024-10-24"/>
    <x v="3"/>
    <n v="10000"/>
    <x v="0"/>
    <m/>
    <x v="0"/>
    <m/>
    <x v="47"/>
    <n v="100479698"/>
    <x v="0"/>
    <x v="0"/>
    <s v="Direção Financeira"/>
    <s v="ORI"/>
    <x v="0"/>
    <m/>
    <x v="0"/>
    <x v="0"/>
    <x v="0"/>
    <x v="0"/>
    <x v="0"/>
    <x v="0"/>
    <x v="0"/>
    <x v="0"/>
    <x v="0"/>
    <x v="0"/>
    <x v="0"/>
    <s v="Direção Financeira"/>
    <x v="0"/>
    <x v="0"/>
    <x v="0"/>
    <x v="0"/>
    <x v="0"/>
    <x v="0"/>
    <x v="0"/>
    <x v="0"/>
    <x v="0"/>
    <x v="0"/>
    <x v="0"/>
    <x v="0"/>
    <s v="Pagamento a favor da Empresa De Distribuição De Eletricidade De Cabo Verde pela a aquisição de carregamento de energia do contador nº 14298918153 pertencente ao cliente Herménio Celso Fernandes, confrome anexo."/>
  </r>
  <r>
    <x v="1"/>
    <n v="0"/>
    <n v="0"/>
    <n v="0"/>
    <n v="450000"/>
    <x v="2367"/>
    <x v="0"/>
    <x v="1"/>
    <x v="0"/>
    <s v="03.03.10"/>
    <x v="8"/>
    <x v="0"/>
    <x v="4"/>
    <s v="Receitas Da Câmara"/>
    <s v="03.03.10"/>
    <s v="Receitas Da Câmara"/>
    <s v="03.03.10"/>
    <x v="56"/>
    <x v="0"/>
    <x v="6"/>
    <x v="10"/>
    <x v="0"/>
    <x v="0"/>
    <x v="2"/>
    <x v="0"/>
    <x v="10"/>
    <s v="2024-11-05"/>
    <x v="3"/>
    <n v="450000"/>
    <x v="0"/>
    <m/>
    <x v="0"/>
    <m/>
    <x v="6"/>
    <n v="100474914"/>
    <x v="0"/>
    <x v="0"/>
    <s v="Receitas Da Câmara"/>
    <s v="EXT"/>
    <x v="0"/>
    <s v="RDC"/>
    <x v="0"/>
    <x v="0"/>
    <x v="0"/>
    <x v="0"/>
    <x v="0"/>
    <x v="0"/>
    <x v="0"/>
    <x v="0"/>
    <x v="0"/>
    <x v="0"/>
    <x v="0"/>
    <s v="Receitas Da Câmara"/>
    <x v="0"/>
    <x v="0"/>
    <x v="0"/>
    <x v="0"/>
    <x v="0"/>
    <x v="0"/>
    <x v="0"/>
    <x v="0"/>
    <x v="0"/>
    <x v="0"/>
    <x v="0"/>
    <x v="0"/>
    <s v="Transferência da Direção Geral de Emprego, referente Projeto (Inclusão socioeconómica e a promoção ao auto emprego dos jovens desempregados)."/>
  </r>
  <r>
    <x v="0"/>
    <n v="0"/>
    <n v="0"/>
    <n v="0"/>
    <n v="18000"/>
    <x v="2368"/>
    <x v="0"/>
    <x v="0"/>
    <x v="0"/>
    <s v="01.25.05.12"/>
    <x v="10"/>
    <x v="3"/>
    <x v="3"/>
    <s v="Saúde"/>
    <s v="01.25.05"/>
    <s v="Saúde"/>
    <s v="01.25.05"/>
    <x v="7"/>
    <x v="0"/>
    <x v="4"/>
    <x v="4"/>
    <x v="0"/>
    <x v="1"/>
    <x v="0"/>
    <x v="0"/>
    <x v="10"/>
    <s v="2024-11-11"/>
    <x v="3"/>
    <n v="18000"/>
    <x v="0"/>
    <m/>
    <x v="0"/>
    <m/>
    <x v="371"/>
    <n v="100479765"/>
    <x v="0"/>
    <x v="0"/>
    <s v="Promoção e Inclusão Social"/>
    <s v="ORI"/>
    <x v="0"/>
    <m/>
    <x v="0"/>
    <x v="0"/>
    <x v="0"/>
    <x v="0"/>
    <x v="0"/>
    <x v="0"/>
    <x v="0"/>
    <x v="0"/>
    <x v="0"/>
    <x v="0"/>
    <x v="0"/>
    <s v="Promoção e Inclusão Social"/>
    <x v="0"/>
    <x v="0"/>
    <x v="0"/>
    <x v="0"/>
    <x v="1"/>
    <x v="0"/>
    <x v="0"/>
    <x v="0"/>
    <x v="0"/>
    <x v="0"/>
    <x v="0"/>
    <x v="0"/>
    <s v="Apoio para aquisição de géneros alimentícios, conforme proposta em anexo.  "/>
  </r>
  <r>
    <x v="0"/>
    <n v="0"/>
    <n v="0"/>
    <n v="0"/>
    <n v="3400"/>
    <x v="2369"/>
    <x v="0"/>
    <x v="1"/>
    <x v="0"/>
    <s v="03.03.10"/>
    <x v="8"/>
    <x v="0"/>
    <x v="4"/>
    <s v="Receitas Da Câmara"/>
    <s v="03.03.10"/>
    <s v="Receitas Da Câmara"/>
    <s v="03.03.10"/>
    <x v="42"/>
    <x v="0"/>
    <x v="3"/>
    <x v="3"/>
    <x v="0"/>
    <x v="0"/>
    <x v="2"/>
    <x v="0"/>
    <x v="10"/>
    <s v="2024-11-11"/>
    <x v="3"/>
    <n v="3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
    <x v="2370"/>
    <x v="0"/>
    <x v="1"/>
    <x v="0"/>
    <s v="03.03.10"/>
    <x v="8"/>
    <x v="0"/>
    <x v="4"/>
    <s v="Receitas Da Câmara"/>
    <s v="03.03.10"/>
    <s v="Receitas Da Câmara"/>
    <s v="03.03.10"/>
    <x v="11"/>
    <x v="0"/>
    <x v="0"/>
    <x v="5"/>
    <x v="0"/>
    <x v="0"/>
    <x v="2"/>
    <x v="0"/>
    <x v="10"/>
    <s v="2024-11-11"/>
    <x v="3"/>
    <n v="1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31"/>
    <x v="2371"/>
    <x v="0"/>
    <x v="1"/>
    <x v="0"/>
    <s v="03.03.10"/>
    <x v="8"/>
    <x v="0"/>
    <x v="4"/>
    <s v="Receitas Da Câmara"/>
    <s v="03.03.10"/>
    <s v="Receitas Da Câmara"/>
    <s v="03.03.10"/>
    <x v="25"/>
    <x v="0"/>
    <x v="3"/>
    <x v="3"/>
    <x v="0"/>
    <x v="0"/>
    <x v="2"/>
    <x v="0"/>
    <x v="10"/>
    <s v="2024-11-11"/>
    <x v="3"/>
    <n v="331"/>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50"/>
    <x v="2372"/>
    <x v="0"/>
    <x v="1"/>
    <x v="0"/>
    <s v="03.03.10"/>
    <x v="8"/>
    <x v="0"/>
    <x v="4"/>
    <s v="Receitas Da Câmara"/>
    <s v="03.03.10"/>
    <s v="Receitas Da Câmara"/>
    <s v="03.03.10"/>
    <x v="14"/>
    <x v="0"/>
    <x v="3"/>
    <x v="3"/>
    <x v="0"/>
    <x v="0"/>
    <x v="2"/>
    <x v="0"/>
    <x v="10"/>
    <s v="2024-11-11"/>
    <x v="3"/>
    <n v="7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840"/>
    <x v="2373"/>
    <x v="0"/>
    <x v="1"/>
    <x v="0"/>
    <s v="03.03.10"/>
    <x v="8"/>
    <x v="0"/>
    <x v="4"/>
    <s v="Receitas Da Câmara"/>
    <s v="03.03.10"/>
    <s v="Receitas Da Câmara"/>
    <s v="03.03.10"/>
    <x v="17"/>
    <x v="0"/>
    <x v="3"/>
    <x v="3"/>
    <x v="0"/>
    <x v="0"/>
    <x v="2"/>
    <x v="0"/>
    <x v="10"/>
    <s v="2024-11-11"/>
    <x v="3"/>
    <n v="88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790"/>
    <x v="2374"/>
    <x v="0"/>
    <x v="1"/>
    <x v="0"/>
    <s v="03.03.10"/>
    <x v="8"/>
    <x v="0"/>
    <x v="4"/>
    <s v="Receitas Da Câmara"/>
    <s v="03.03.10"/>
    <s v="Receitas Da Câmara"/>
    <s v="03.03.10"/>
    <x v="13"/>
    <x v="0"/>
    <x v="3"/>
    <x v="3"/>
    <x v="0"/>
    <x v="0"/>
    <x v="2"/>
    <x v="0"/>
    <x v="10"/>
    <s v="2024-11-11"/>
    <x v="3"/>
    <n v="47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
    <x v="2375"/>
    <x v="0"/>
    <x v="1"/>
    <x v="0"/>
    <s v="03.03.10"/>
    <x v="8"/>
    <x v="0"/>
    <x v="4"/>
    <s v="Receitas Da Câmara"/>
    <s v="03.03.10"/>
    <s v="Receitas Da Câmara"/>
    <s v="03.03.10"/>
    <x v="6"/>
    <x v="0"/>
    <x v="3"/>
    <x v="3"/>
    <x v="0"/>
    <x v="0"/>
    <x v="2"/>
    <x v="0"/>
    <x v="10"/>
    <s v="2024-11-11"/>
    <x v="3"/>
    <n v="1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193"/>
    <x v="2376"/>
    <x v="0"/>
    <x v="1"/>
    <x v="0"/>
    <s v="03.03.10"/>
    <x v="8"/>
    <x v="0"/>
    <x v="4"/>
    <s v="Receitas Da Câmara"/>
    <s v="03.03.10"/>
    <s v="Receitas Da Câmara"/>
    <s v="03.03.10"/>
    <x v="18"/>
    <x v="0"/>
    <x v="0"/>
    <x v="0"/>
    <x v="0"/>
    <x v="0"/>
    <x v="2"/>
    <x v="0"/>
    <x v="10"/>
    <s v="2024-11-11"/>
    <x v="3"/>
    <n v="2119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
    <x v="2377"/>
    <x v="0"/>
    <x v="1"/>
    <x v="0"/>
    <s v="03.03.10"/>
    <x v="8"/>
    <x v="0"/>
    <x v="4"/>
    <s v="Receitas Da Câmara"/>
    <s v="03.03.10"/>
    <s v="Receitas Da Câmara"/>
    <s v="03.03.10"/>
    <x v="8"/>
    <x v="0"/>
    <x v="3"/>
    <x v="3"/>
    <x v="0"/>
    <x v="0"/>
    <x v="2"/>
    <x v="0"/>
    <x v="10"/>
    <s v="2024-11-11"/>
    <x v="3"/>
    <n v="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
    <x v="2378"/>
    <x v="0"/>
    <x v="1"/>
    <x v="0"/>
    <s v="03.03.10"/>
    <x v="8"/>
    <x v="0"/>
    <x v="4"/>
    <s v="Receitas Da Câmara"/>
    <s v="03.03.10"/>
    <s v="Receitas Da Câmara"/>
    <s v="03.03.10"/>
    <x v="26"/>
    <x v="0"/>
    <x v="3"/>
    <x v="3"/>
    <x v="0"/>
    <x v="0"/>
    <x v="2"/>
    <x v="0"/>
    <x v="10"/>
    <s v="2024-11-11"/>
    <x v="3"/>
    <n v="108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02375"/>
    <x v="2379"/>
    <x v="0"/>
    <x v="1"/>
    <x v="0"/>
    <s v="03.03.10"/>
    <x v="8"/>
    <x v="0"/>
    <x v="4"/>
    <s v="Receitas Da Câmara"/>
    <s v="03.03.10"/>
    <s v="Receitas Da Câmara"/>
    <s v="03.03.10"/>
    <x v="15"/>
    <x v="0"/>
    <x v="0"/>
    <x v="0"/>
    <x v="0"/>
    <x v="0"/>
    <x v="2"/>
    <x v="0"/>
    <x v="10"/>
    <s v="2024-11-11"/>
    <x v="3"/>
    <n v="1023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035"/>
    <x v="2380"/>
    <x v="0"/>
    <x v="1"/>
    <x v="0"/>
    <s v="03.03.10"/>
    <x v="8"/>
    <x v="0"/>
    <x v="4"/>
    <s v="Receitas Da Câmara"/>
    <s v="03.03.10"/>
    <s v="Receitas Da Câmara"/>
    <s v="03.03.10"/>
    <x v="10"/>
    <x v="0"/>
    <x v="3"/>
    <x v="3"/>
    <x v="0"/>
    <x v="0"/>
    <x v="2"/>
    <x v="0"/>
    <x v="10"/>
    <s v="2024-11-11"/>
    <x v="3"/>
    <n v="703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
    <x v="2381"/>
    <x v="0"/>
    <x v="1"/>
    <x v="0"/>
    <s v="03.03.10"/>
    <x v="8"/>
    <x v="0"/>
    <x v="4"/>
    <s v="Receitas Da Câmara"/>
    <s v="03.03.10"/>
    <s v="Receitas Da Câmara"/>
    <s v="03.03.10"/>
    <x v="16"/>
    <x v="0"/>
    <x v="0"/>
    <x v="5"/>
    <x v="0"/>
    <x v="0"/>
    <x v="2"/>
    <x v="0"/>
    <x v="10"/>
    <s v="2024-11-11"/>
    <x v="3"/>
    <n v="1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00"/>
    <x v="2382"/>
    <x v="0"/>
    <x v="1"/>
    <x v="0"/>
    <s v="03.03.10"/>
    <x v="8"/>
    <x v="0"/>
    <x v="4"/>
    <s v="Receitas Da Câmara"/>
    <s v="03.03.10"/>
    <s v="Receitas Da Câmara"/>
    <s v="03.03.10"/>
    <x v="20"/>
    <x v="0"/>
    <x v="3"/>
    <x v="3"/>
    <x v="0"/>
    <x v="0"/>
    <x v="2"/>
    <x v="0"/>
    <x v="10"/>
    <s v="2024-11-11"/>
    <x v="3"/>
    <n v="2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2383"/>
    <x v="0"/>
    <x v="1"/>
    <x v="0"/>
    <s v="03.03.10"/>
    <x v="8"/>
    <x v="0"/>
    <x v="4"/>
    <s v="Receitas Da Câmara"/>
    <s v="03.03.10"/>
    <s v="Receitas Da Câmara"/>
    <s v="03.03.10"/>
    <x v="21"/>
    <x v="0"/>
    <x v="3"/>
    <x v="3"/>
    <x v="0"/>
    <x v="0"/>
    <x v="2"/>
    <x v="0"/>
    <x v="10"/>
    <s v="2024-11-11"/>
    <x v="3"/>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224"/>
    <x v="2040"/>
    <x v="0"/>
    <x v="0"/>
    <x v="0"/>
    <s v="03.16.10"/>
    <x v="39"/>
    <x v="0"/>
    <x v="0"/>
    <s v="Delegações Municipais "/>
    <s v="03.16.10"/>
    <s v="Delegações Municipais "/>
    <s v="03.16.10"/>
    <x v="30"/>
    <x v="0"/>
    <x v="0"/>
    <x v="0"/>
    <x v="1"/>
    <x v="0"/>
    <x v="0"/>
    <x v="0"/>
    <x v="10"/>
    <s v="2024-11-22"/>
    <x v="3"/>
    <n v="11224"/>
    <x v="0"/>
    <m/>
    <x v="0"/>
    <m/>
    <x v="19"/>
    <n v="100474706"/>
    <x v="0"/>
    <x v="6"/>
    <s v="Delegações Municipais "/>
    <s v="ORI"/>
    <x v="0"/>
    <m/>
    <x v="0"/>
    <x v="0"/>
    <x v="0"/>
    <x v="0"/>
    <x v="0"/>
    <x v="0"/>
    <x v="0"/>
    <x v="0"/>
    <x v="0"/>
    <x v="0"/>
    <x v="0"/>
    <s v="Delegações Municipais "/>
    <x v="0"/>
    <x v="0"/>
    <x v="0"/>
    <x v="0"/>
    <x v="0"/>
    <x v="0"/>
    <x v="0"/>
    <x v="0"/>
    <x v="0"/>
    <x v="0"/>
    <x v="6"/>
    <x v="0"/>
    <s v="Pagamento de salário referente a 11-2024"/>
  </r>
  <r>
    <x v="0"/>
    <n v="0"/>
    <n v="0"/>
    <n v="0"/>
    <n v="119680"/>
    <x v="2040"/>
    <x v="0"/>
    <x v="0"/>
    <x v="0"/>
    <s v="03.16.10"/>
    <x v="39"/>
    <x v="0"/>
    <x v="0"/>
    <s v="Delegações Municipais "/>
    <s v="03.16.10"/>
    <s v="Delegações Municipais "/>
    <s v="03.16.10"/>
    <x v="30"/>
    <x v="0"/>
    <x v="0"/>
    <x v="0"/>
    <x v="1"/>
    <x v="0"/>
    <x v="0"/>
    <x v="0"/>
    <x v="10"/>
    <s v="2024-11-22"/>
    <x v="3"/>
    <n v="119680"/>
    <x v="0"/>
    <m/>
    <x v="0"/>
    <m/>
    <x v="6"/>
    <n v="100474914"/>
    <x v="0"/>
    <x v="0"/>
    <s v="Delegações Municipais "/>
    <s v="ORI"/>
    <x v="0"/>
    <m/>
    <x v="0"/>
    <x v="0"/>
    <x v="0"/>
    <x v="0"/>
    <x v="0"/>
    <x v="0"/>
    <x v="0"/>
    <x v="0"/>
    <x v="0"/>
    <x v="0"/>
    <x v="0"/>
    <s v="Delegações Municipais "/>
    <x v="0"/>
    <x v="0"/>
    <x v="0"/>
    <x v="0"/>
    <x v="0"/>
    <x v="0"/>
    <x v="0"/>
    <x v="0"/>
    <x v="0"/>
    <x v="0"/>
    <x v="0"/>
    <x v="0"/>
    <s v="Pagamento de salário referente a 11-2024"/>
  </r>
  <r>
    <x v="1"/>
    <n v="0"/>
    <n v="0"/>
    <n v="0"/>
    <n v="40000"/>
    <x v="2384"/>
    <x v="0"/>
    <x v="0"/>
    <x v="0"/>
    <s v="01.28.01.08"/>
    <x v="15"/>
    <x v="4"/>
    <x v="5"/>
    <s v="Habitação Social"/>
    <s v="01.28.01"/>
    <s v="Habitação Social"/>
    <s v="01.28.01"/>
    <x v="1"/>
    <x v="0"/>
    <x v="0"/>
    <x v="0"/>
    <x v="0"/>
    <x v="1"/>
    <x v="1"/>
    <x v="0"/>
    <x v="10"/>
    <s v="2024-11-22"/>
    <x v="3"/>
    <n v="40000"/>
    <x v="0"/>
    <m/>
    <x v="0"/>
    <m/>
    <x v="168"/>
    <n v="100478964"/>
    <x v="0"/>
    <x v="0"/>
    <s v="Habitações Sociais"/>
    <s v="ORI"/>
    <x v="0"/>
    <s v="HS"/>
    <x v="0"/>
    <x v="0"/>
    <x v="0"/>
    <x v="0"/>
    <x v="0"/>
    <x v="0"/>
    <x v="0"/>
    <x v="0"/>
    <x v="0"/>
    <x v="0"/>
    <x v="0"/>
    <s v="Habitações Sociais"/>
    <x v="0"/>
    <x v="0"/>
    <x v="0"/>
    <x v="0"/>
    <x v="1"/>
    <x v="0"/>
    <x v="0"/>
    <x v="0"/>
    <x v="0"/>
    <x v="0"/>
    <x v="0"/>
    <x v="0"/>
    <s v="Pagamento de uma parcela a favor da José Almeida Carpintaria Comercio Marcenaria, referente a quatro portas e quatro janelas para habitação  de Sr. Joaquim Sanches, conforme anexo."/>
  </r>
  <r>
    <x v="0"/>
    <n v="0"/>
    <n v="0"/>
    <n v="0"/>
    <n v="60000"/>
    <x v="2385"/>
    <x v="0"/>
    <x v="0"/>
    <x v="0"/>
    <s v="01.25.05.12"/>
    <x v="10"/>
    <x v="3"/>
    <x v="3"/>
    <s v="Saúde"/>
    <s v="01.25.05"/>
    <s v="Saúde"/>
    <s v="01.25.05"/>
    <x v="7"/>
    <x v="0"/>
    <x v="4"/>
    <x v="4"/>
    <x v="0"/>
    <x v="1"/>
    <x v="0"/>
    <x v="0"/>
    <x v="10"/>
    <s v="2024-11-22"/>
    <x v="3"/>
    <n v="60000"/>
    <x v="0"/>
    <m/>
    <x v="0"/>
    <m/>
    <x v="343"/>
    <n v="100479649"/>
    <x v="0"/>
    <x v="0"/>
    <s v="Promoção e Inclusão Social"/>
    <s v="ORI"/>
    <x v="0"/>
    <m/>
    <x v="0"/>
    <x v="0"/>
    <x v="0"/>
    <x v="0"/>
    <x v="0"/>
    <x v="0"/>
    <x v="0"/>
    <x v="0"/>
    <x v="0"/>
    <x v="0"/>
    <x v="0"/>
    <s v="Promoção e Inclusão Social"/>
    <x v="0"/>
    <x v="0"/>
    <x v="0"/>
    <x v="0"/>
    <x v="1"/>
    <x v="0"/>
    <x v="0"/>
    <x v="0"/>
    <x v="0"/>
    <x v="0"/>
    <x v="0"/>
    <x v="0"/>
    <s v="Apoio para criação de auto emprego conforme proposta em anexo."/>
  </r>
  <r>
    <x v="0"/>
    <n v="0"/>
    <n v="0"/>
    <n v="0"/>
    <n v="3000"/>
    <x v="2386"/>
    <x v="0"/>
    <x v="0"/>
    <x v="0"/>
    <s v="01.25.05.12"/>
    <x v="10"/>
    <x v="3"/>
    <x v="3"/>
    <s v="Saúde"/>
    <s v="01.25.05"/>
    <s v="Saúde"/>
    <s v="01.25.05"/>
    <x v="7"/>
    <x v="0"/>
    <x v="4"/>
    <x v="4"/>
    <x v="0"/>
    <x v="1"/>
    <x v="0"/>
    <x v="0"/>
    <x v="10"/>
    <s v="2024-11-22"/>
    <x v="3"/>
    <n v="3000"/>
    <x v="0"/>
    <m/>
    <x v="0"/>
    <m/>
    <x v="372"/>
    <n v="100479773"/>
    <x v="0"/>
    <x v="0"/>
    <s v="Promoção e Inclusão Social"/>
    <s v="ORI"/>
    <x v="0"/>
    <m/>
    <x v="0"/>
    <x v="0"/>
    <x v="0"/>
    <x v="0"/>
    <x v="0"/>
    <x v="0"/>
    <x v="0"/>
    <x v="0"/>
    <x v="0"/>
    <x v="0"/>
    <x v="0"/>
    <s v="Promoção e Inclusão Social"/>
    <x v="0"/>
    <x v="0"/>
    <x v="0"/>
    <x v="0"/>
    <x v="1"/>
    <x v="0"/>
    <x v="0"/>
    <x v="0"/>
    <x v="0"/>
    <x v="0"/>
    <x v="0"/>
    <x v="0"/>
    <s v="Apoio para assistência social, conforme proposta em anexo."/>
  </r>
  <r>
    <x v="0"/>
    <n v="0"/>
    <n v="0"/>
    <n v="0"/>
    <n v="56700"/>
    <x v="2387"/>
    <x v="0"/>
    <x v="0"/>
    <x v="0"/>
    <s v="03.16.15"/>
    <x v="0"/>
    <x v="0"/>
    <x v="0"/>
    <s v="Direção Financeira"/>
    <s v="03.16.15"/>
    <s v="Direção Financeira"/>
    <s v="03.16.15"/>
    <x v="82"/>
    <x v="0"/>
    <x v="0"/>
    <x v="0"/>
    <x v="0"/>
    <x v="0"/>
    <x v="0"/>
    <x v="0"/>
    <x v="10"/>
    <s v="2024-11-22"/>
    <x v="3"/>
    <n v="56700"/>
    <x v="0"/>
    <m/>
    <x v="0"/>
    <m/>
    <x v="373"/>
    <n v="100479699"/>
    <x v="0"/>
    <x v="0"/>
    <s v="Direção Financeira"/>
    <s v="ORI"/>
    <x v="0"/>
    <m/>
    <x v="0"/>
    <x v="0"/>
    <x v="0"/>
    <x v="0"/>
    <x v="0"/>
    <x v="0"/>
    <x v="0"/>
    <x v="0"/>
    <x v="0"/>
    <x v="0"/>
    <x v="0"/>
    <s v="Direção Financeira"/>
    <x v="0"/>
    <x v="0"/>
    <x v="0"/>
    <x v="0"/>
    <x v="0"/>
    <x v="0"/>
    <x v="0"/>
    <x v="0"/>
    <x v="0"/>
    <x v="0"/>
    <x v="0"/>
    <x v="0"/>
    <s v="Pagamento referente a aquisição de 40 globo 5 disjuntor de 10A para a iluminação publica das praças em Achada do Monte e Achada Bolanha, conforme anexo."/>
  </r>
  <r>
    <x v="0"/>
    <n v="0"/>
    <n v="0"/>
    <n v="0"/>
    <n v="5000"/>
    <x v="2388"/>
    <x v="0"/>
    <x v="0"/>
    <x v="0"/>
    <s v="01.25.05.12"/>
    <x v="10"/>
    <x v="3"/>
    <x v="3"/>
    <s v="Saúde"/>
    <s v="01.25.05"/>
    <s v="Saúde"/>
    <s v="01.25.05"/>
    <x v="7"/>
    <x v="0"/>
    <x v="4"/>
    <x v="4"/>
    <x v="0"/>
    <x v="1"/>
    <x v="0"/>
    <x v="0"/>
    <x v="10"/>
    <s v="2024-11-25"/>
    <x v="3"/>
    <n v="5000"/>
    <x v="0"/>
    <m/>
    <x v="0"/>
    <m/>
    <x v="374"/>
    <n v="100478309"/>
    <x v="0"/>
    <x v="0"/>
    <s v="Promoção e Inclusão Social"/>
    <s v="ORI"/>
    <x v="0"/>
    <m/>
    <x v="0"/>
    <x v="0"/>
    <x v="0"/>
    <x v="0"/>
    <x v="0"/>
    <x v="0"/>
    <x v="0"/>
    <x v="0"/>
    <x v="0"/>
    <x v="0"/>
    <x v="0"/>
    <s v="Promoção e Inclusão Social"/>
    <x v="0"/>
    <x v="0"/>
    <x v="0"/>
    <x v="0"/>
    <x v="1"/>
    <x v="0"/>
    <x v="0"/>
    <x v="0"/>
    <x v="0"/>
    <x v="0"/>
    <x v="0"/>
    <x v="0"/>
    <s v="Apoio social a favor do Sr. António Ribeiro Almeida, para assistência social, conforme anexo."/>
  </r>
  <r>
    <x v="0"/>
    <n v="0"/>
    <n v="0"/>
    <n v="0"/>
    <n v="1000"/>
    <x v="2389"/>
    <x v="0"/>
    <x v="0"/>
    <x v="0"/>
    <s v="01.25.05.12"/>
    <x v="10"/>
    <x v="3"/>
    <x v="3"/>
    <s v="Saúde"/>
    <s v="01.25.05"/>
    <s v="Saúde"/>
    <s v="01.25.05"/>
    <x v="7"/>
    <x v="0"/>
    <x v="4"/>
    <x v="4"/>
    <x v="0"/>
    <x v="1"/>
    <x v="0"/>
    <x v="0"/>
    <x v="10"/>
    <s v="2024-11-25"/>
    <x v="3"/>
    <n v="1000"/>
    <x v="0"/>
    <m/>
    <x v="0"/>
    <m/>
    <x v="10"/>
    <n v="100475944"/>
    <x v="0"/>
    <x v="0"/>
    <s v="Promoção e Inclusão Social"/>
    <s v="ORI"/>
    <x v="0"/>
    <m/>
    <x v="0"/>
    <x v="0"/>
    <x v="0"/>
    <x v="0"/>
    <x v="0"/>
    <x v="0"/>
    <x v="0"/>
    <x v="0"/>
    <x v="0"/>
    <x v="0"/>
    <x v="0"/>
    <s v="Promoção e Inclusão Social"/>
    <x v="0"/>
    <x v="0"/>
    <x v="0"/>
    <x v="0"/>
    <x v="1"/>
    <x v="0"/>
    <x v="0"/>
    <x v="0"/>
    <x v="0"/>
    <x v="0"/>
    <x v="0"/>
    <x v="0"/>
    <s v="Apoio social a favor da Sra. Maria Luisa Lopes Pereira, para assistência social, conforme anexo."/>
  </r>
  <r>
    <x v="1"/>
    <n v="0"/>
    <n v="0"/>
    <n v="0"/>
    <n v="200000"/>
    <x v="2390"/>
    <x v="0"/>
    <x v="0"/>
    <x v="0"/>
    <s v="03.16.15"/>
    <x v="0"/>
    <x v="0"/>
    <x v="0"/>
    <s v="Direção Financeira"/>
    <s v="03.16.15"/>
    <s v="Direção Financeira"/>
    <s v="03.16.15"/>
    <x v="55"/>
    <x v="0"/>
    <x v="0"/>
    <x v="0"/>
    <x v="0"/>
    <x v="0"/>
    <x v="1"/>
    <x v="0"/>
    <x v="10"/>
    <s v="2024-11-25"/>
    <x v="3"/>
    <n v="200000"/>
    <x v="0"/>
    <m/>
    <x v="0"/>
    <m/>
    <x v="375"/>
    <n v="100479120"/>
    <x v="0"/>
    <x v="0"/>
    <s v="Direção Financeira"/>
    <s v="ORI"/>
    <x v="0"/>
    <m/>
    <x v="0"/>
    <x v="0"/>
    <x v="0"/>
    <x v="0"/>
    <x v="0"/>
    <x v="0"/>
    <x v="0"/>
    <x v="0"/>
    <x v="0"/>
    <x v="0"/>
    <x v="0"/>
    <s v="Direção Financeira"/>
    <x v="0"/>
    <x v="0"/>
    <x v="0"/>
    <x v="0"/>
    <x v="0"/>
    <x v="0"/>
    <x v="0"/>
    <x v="0"/>
    <x v="0"/>
    <x v="0"/>
    <x v="0"/>
    <x v="0"/>
    <s v="Pagamento a favor da Empresa Topodrones, referente ao contrato de aquisição de serviços na areia de topografia, conforme contrato em anexo. "/>
  </r>
  <r>
    <x v="0"/>
    <n v="0"/>
    <n v="0"/>
    <n v="0"/>
    <n v="1000"/>
    <x v="2391"/>
    <x v="0"/>
    <x v="0"/>
    <x v="0"/>
    <s v="03.16.15"/>
    <x v="0"/>
    <x v="0"/>
    <x v="0"/>
    <s v="Direção Financeira"/>
    <s v="03.16.15"/>
    <s v="Direção Financeira"/>
    <s v="03.16.15"/>
    <x v="3"/>
    <x v="0"/>
    <x v="0"/>
    <x v="1"/>
    <x v="0"/>
    <x v="0"/>
    <x v="0"/>
    <x v="0"/>
    <x v="10"/>
    <s v="2024-11-25"/>
    <x v="3"/>
    <n v="1000"/>
    <x v="0"/>
    <m/>
    <x v="0"/>
    <m/>
    <x v="305"/>
    <n v="100404863"/>
    <x v="0"/>
    <x v="0"/>
    <s v="Direção Financeira"/>
    <s v="ORI"/>
    <x v="0"/>
    <m/>
    <x v="0"/>
    <x v="0"/>
    <x v="0"/>
    <x v="0"/>
    <x v="0"/>
    <x v="0"/>
    <x v="0"/>
    <x v="0"/>
    <x v="0"/>
    <x v="0"/>
    <x v="0"/>
    <s v="Direção Financeira"/>
    <x v="0"/>
    <x v="0"/>
    <x v="0"/>
    <x v="0"/>
    <x v="0"/>
    <x v="0"/>
    <x v="0"/>
    <x v="0"/>
    <x v="0"/>
    <x v="0"/>
    <x v="0"/>
    <x v="0"/>
    <s v="Ajuda de custo a favor do Sr. FRANCISCO GOMES CARDOSO, pela sua deslocação em missão de serviço a cidade de santa Cruz no dia 23/11 de 2024, conforme justificativo em anexo."/>
  </r>
  <r>
    <x v="0"/>
    <n v="0"/>
    <n v="0"/>
    <n v="0"/>
    <n v="1000"/>
    <x v="2392"/>
    <x v="0"/>
    <x v="0"/>
    <x v="0"/>
    <s v="03.16.15"/>
    <x v="0"/>
    <x v="0"/>
    <x v="0"/>
    <s v="Direção Financeira"/>
    <s v="03.16.15"/>
    <s v="Direção Financeira"/>
    <s v="03.16.15"/>
    <x v="3"/>
    <x v="0"/>
    <x v="0"/>
    <x v="1"/>
    <x v="0"/>
    <x v="0"/>
    <x v="0"/>
    <x v="0"/>
    <x v="10"/>
    <s v="2024-11-25"/>
    <x v="3"/>
    <n v="1000"/>
    <x v="0"/>
    <m/>
    <x v="0"/>
    <m/>
    <x v="277"/>
    <n v="100303896"/>
    <x v="0"/>
    <x v="0"/>
    <s v="Direção Financeira"/>
    <s v="ORI"/>
    <x v="0"/>
    <m/>
    <x v="0"/>
    <x v="0"/>
    <x v="0"/>
    <x v="0"/>
    <x v="0"/>
    <x v="0"/>
    <x v="0"/>
    <x v="0"/>
    <x v="0"/>
    <x v="0"/>
    <x v="0"/>
    <s v="Direção Financeira"/>
    <x v="0"/>
    <x v="0"/>
    <x v="0"/>
    <x v="0"/>
    <x v="0"/>
    <x v="0"/>
    <x v="0"/>
    <x v="0"/>
    <x v="0"/>
    <x v="0"/>
    <x v="0"/>
    <x v="0"/>
    <s v="Ajuda de custo a favor do Sr. MELICIANO LOPES MIRANDA, pela sua deslocação em missão de serviço a cidade de santa Cruz no dia 23/11 de 2024, conforme justificativo em anexo."/>
  </r>
  <r>
    <x v="0"/>
    <n v="0"/>
    <n v="0"/>
    <n v="0"/>
    <n v="12000"/>
    <x v="2393"/>
    <x v="0"/>
    <x v="0"/>
    <x v="0"/>
    <s v="01.25.03.12"/>
    <x v="6"/>
    <x v="3"/>
    <x v="3"/>
    <s v="Emprego e Formação profissional"/>
    <s v="01.25.03"/>
    <s v="Emprego e Formação profissional"/>
    <s v="01.25.03"/>
    <x v="4"/>
    <x v="0"/>
    <x v="2"/>
    <x v="2"/>
    <x v="0"/>
    <x v="1"/>
    <x v="0"/>
    <x v="0"/>
    <x v="10"/>
    <s v="2024-11-25"/>
    <x v="3"/>
    <n v="12000"/>
    <x v="0"/>
    <m/>
    <x v="0"/>
    <m/>
    <x v="376"/>
    <n v="100479776"/>
    <x v="0"/>
    <x v="0"/>
    <s v="Estágios Profissionais e Promoção de Emprego"/>
    <s v="ORI"/>
    <x v="0"/>
    <m/>
    <x v="0"/>
    <x v="0"/>
    <x v="0"/>
    <x v="0"/>
    <x v="0"/>
    <x v="0"/>
    <x v="0"/>
    <x v="0"/>
    <x v="0"/>
    <x v="0"/>
    <x v="0"/>
    <s v="Estágios Profissionais e Promoção de Emprego"/>
    <x v="0"/>
    <x v="0"/>
    <x v="0"/>
    <x v="0"/>
    <x v="1"/>
    <x v="0"/>
    <x v="0"/>
    <x v="0"/>
    <x v="0"/>
    <x v="0"/>
    <x v="0"/>
    <x v="0"/>
    <s v="Apoio social, a favor de Sra. Margarida Lopes Furtado, referente apoio ao autoemprego, conforme anexo."/>
  </r>
  <r>
    <x v="0"/>
    <n v="0"/>
    <n v="0"/>
    <n v="0"/>
    <n v="12000"/>
    <x v="2394"/>
    <x v="0"/>
    <x v="0"/>
    <x v="0"/>
    <s v="01.25.03.12"/>
    <x v="6"/>
    <x v="3"/>
    <x v="3"/>
    <s v="Emprego e Formação profissional"/>
    <s v="01.25.03"/>
    <s v="Emprego e Formação profissional"/>
    <s v="01.25.03"/>
    <x v="4"/>
    <x v="0"/>
    <x v="2"/>
    <x v="2"/>
    <x v="0"/>
    <x v="1"/>
    <x v="0"/>
    <x v="0"/>
    <x v="10"/>
    <s v="2024-11-25"/>
    <x v="3"/>
    <n v="12000"/>
    <x v="0"/>
    <m/>
    <x v="0"/>
    <m/>
    <x v="377"/>
    <n v="100479775"/>
    <x v="0"/>
    <x v="0"/>
    <s v="Estágios Profissionais e Promoção de Emprego"/>
    <s v="ORI"/>
    <x v="0"/>
    <m/>
    <x v="0"/>
    <x v="0"/>
    <x v="0"/>
    <x v="0"/>
    <x v="0"/>
    <x v="0"/>
    <x v="0"/>
    <x v="0"/>
    <x v="0"/>
    <x v="0"/>
    <x v="0"/>
    <s v="Estágios Profissionais e Promoção de Emprego"/>
    <x v="0"/>
    <x v="0"/>
    <x v="0"/>
    <x v="0"/>
    <x v="1"/>
    <x v="0"/>
    <x v="0"/>
    <x v="0"/>
    <x v="0"/>
    <x v="0"/>
    <x v="0"/>
    <x v="0"/>
    <s v="Apoio social a favor do sr. Édson Neide Borges Semedo, referente apoio ao autoemprego, conforme anexo."/>
  </r>
  <r>
    <x v="0"/>
    <n v="0"/>
    <n v="0"/>
    <n v="0"/>
    <n v="5200"/>
    <x v="2395"/>
    <x v="0"/>
    <x v="0"/>
    <x v="0"/>
    <s v="03.16.15"/>
    <x v="0"/>
    <x v="0"/>
    <x v="0"/>
    <s v="Direção Financeira"/>
    <s v="03.16.15"/>
    <s v="Direção Financeira"/>
    <s v="03.16.15"/>
    <x v="31"/>
    <x v="0"/>
    <x v="0"/>
    <x v="1"/>
    <x v="0"/>
    <x v="0"/>
    <x v="0"/>
    <x v="0"/>
    <x v="10"/>
    <s v="2024-11-25"/>
    <x v="3"/>
    <n v="5200"/>
    <x v="0"/>
    <m/>
    <x v="0"/>
    <m/>
    <x v="21"/>
    <n v="100391960"/>
    <x v="0"/>
    <x v="0"/>
    <s v="Direção Financeira"/>
    <s v="ORI"/>
    <x v="0"/>
    <m/>
    <x v="0"/>
    <x v="0"/>
    <x v="0"/>
    <x v="0"/>
    <x v="0"/>
    <x v="0"/>
    <x v="0"/>
    <x v="0"/>
    <x v="0"/>
    <x v="0"/>
    <x v="0"/>
    <s v="Direção Financeira"/>
    <x v="0"/>
    <x v="0"/>
    <x v="0"/>
    <x v="0"/>
    <x v="0"/>
    <x v="0"/>
    <x v="0"/>
    <x v="0"/>
    <x v="0"/>
    <x v="0"/>
    <x v="0"/>
    <x v="0"/>
    <s v="Pagamento a favor da CABO VERDE TELECOM, para a aquisição de um cartão de internet iliminado para Centro Multiuso de Achada Bolnha, conforme anexo."/>
  </r>
  <r>
    <x v="0"/>
    <n v="0"/>
    <n v="0"/>
    <n v="0"/>
    <n v="83333"/>
    <x v="2396"/>
    <x v="0"/>
    <x v="0"/>
    <x v="0"/>
    <s v="03.16.15"/>
    <x v="0"/>
    <x v="0"/>
    <x v="0"/>
    <s v="Direção Financeira"/>
    <s v="03.16.15"/>
    <s v="Direção Financeira"/>
    <s v="03.16.15"/>
    <x v="43"/>
    <x v="0"/>
    <x v="0"/>
    <x v="1"/>
    <x v="0"/>
    <x v="0"/>
    <x v="0"/>
    <x v="0"/>
    <x v="10"/>
    <s v="2024-11-25"/>
    <x v="3"/>
    <n v="83333"/>
    <x v="0"/>
    <m/>
    <x v="0"/>
    <m/>
    <x v="378"/>
    <n v="100479696"/>
    <x v="0"/>
    <x v="0"/>
    <s v="Direção Financeira"/>
    <s v="ORI"/>
    <x v="0"/>
    <m/>
    <x v="0"/>
    <x v="0"/>
    <x v="0"/>
    <x v="0"/>
    <x v="0"/>
    <x v="0"/>
    <x v="0"/>
    <x v="0"/>
    <x v="0"/>
    <x v="0"/>
    <x v="0"/>
    <s v="Direção Financeira"/>
    <x v="0"/>
    <x v="0"/>
    <x v="0"/>
    <x v="0"/>
    <x v="0"/>
    <x v="0"/>
    <x v="0"/>
    <x v="0"/>
    <x v="0"/>
    <x v="0"/>
    <x v="0"/>
    <x v="0"/>
    <s v="Pagamento a favor de Bernardo Tomé Gomes De Barros, referente prestação de serviços Jurídicos-Processo Judicial, conforme anexo. "/>
  </r>
  <r>
    <x v="1"/>
    <n v="0"/>
    <n v="0"/>
    <n v="0"/>
    <n v="132200"/>
    <x v="2397"/>
    <x v="0"/>
    <x v="0"/>
    <x v="0"/>
    <s v="01.28.01.08"/>
    <x v="15"/>
    <x v="4"/>
    <x v="5"/>
    <s v="Habitação Social"/>
    <s v="01.28.01"/>
    <s v="Habitação Social"/>
    <s v="01.28.01"/>
    <x v="1"/>
    <x v="0"/>
    <x v="0"/>
    <x v="0"/>
    <x v="0"/>
    <x v="1"/>
    <x v="1"/>
    <x v="0"/>
    <x v="10"/>
    <s v="2024-11-25"/>
    <x v="3"/>
    <n v="132200"/>
    <x v="0"/>
    <m/>
    <x v="0"/>
    <m/>
    <x v="6"/>
    <n v="100474914"/>
    <x v="0"/>
    <x v="0"/>
    <s v="Habitações Sociais"/>
    <s v="ORI"/>
    <x v="0"/>
    <s v="HS"/>
    <x v="0"/>
    <x v="0"/>
    <x v="0"/>
    <x v="0"/>
    <x v="0"/>
    <x v="0"/>
    <x v="0"/>
    <x v="0"/>
    <x v="0"/>
    <x v="0"/>
    <x v="0"/>
    <s v="Habitações Sociais"/>
    <x v="0"/>
    <x v="0"/>
    <x v="0"/>
    <x v="0"/>
    <x v="1"/>
    <x v="0"/>
    <x v="0"/>
    <x v="0"/>
    <x v="0"/>
    <x v="0"/>
    <x v="0"/>
    <x v="0"/>
    <s v="Pagamento a favor da Tesoureiro Municipal, refente despesa com pessoal no trabalho reposição de calceta em Espinho Braco-Lém Cardoso, conforme anexo."/>
  </r>
  <r>
    <x v="1"/>
    <n v="0"/>
    <n v="0"/>
    <n v="0"/>
    <n v="5525"/>
    <x v="2398"/>
    <x v="0"/>
    <x v="0"/>
    <x v="0"/>
    <s v="01.28.01.08"/>
    <x v="15"/>
    <x v="4"/>
    <x v="5"/>
    <s v="Habitação Social"/>
    <s v="01.28.01"/>
    <s v="Habitação Social"/>
    <s v="01.28.01"/>
    <x v="1"/>
    <x v="0"/>
    <x v="0"/>
    <x v="0"/>
    <x v="0"/>
    <x v="1"/>
    <x v="1"/>
    <x v="0"/>
    <x v="10"/>
    <s v="2024-11-25"/>
    <x v="3"/>
    <n v="5525"/>
    <x v="0"/>
    <m/>
    <x v="0"/>
    <m/>
    <x v="379"/>
    <n v="100479308"/>
    <x v="0"/>
    <x v="0"/>
    <s v="Habitações Sociais"/>
    <s v="ORI"/>
    <x v="0"/>
    <s v="HS"/>
    <x v="0"/>
    <x v="0"/>
    <x v="0"/>
    <x v="0"/>
    <x v="0"/>
    <x v="0"/>
    <x v="0"/>
    <x v="0"/>
    <x v="0"/>
    <x v="0"/>
    <x v="0"/>
    <s v="Habitações Sociais"/>
    <x v="0"/>
    <x v="0"/>
    <x v="0"/>
    <x v="0"/>
    <x v="1"/>
    <x v="0"/>
    <x v="0"/>
    <x v="0"/>
    <x v="0"/>
    <x v="0"/>
    <x v="0"/>
    <x v="0"/>
    <s v="Pagamento a favor da Empresa Cardoso &amp; Lopes, referente a material de instalação elétrica, em Ponte Pousada, conforme anexo. "/>
  </r>
  <r>
    <x v="0"/>
    <n v="0"/>
    <n v="0"/>
    <n v="0"/>
    <n v="4000"/>
    <x v="2399"/>
    <x v="0"/>
    <x v="0"/>
    <x v="0"/>
    <s v="03.16.15"/>
    <x v="0"/>
    <x v="0"/>
    <x v="0"/>
    <s v="Direção Financeira"/>
    <s v="03.16.15"/>
    <s v="Direção Financeira"/>
    <s v="03.16.15"/>
    <x v="3"/>
    <x v="0"/>
    <x v="0"/>
    <x v="1"/>
    <x v="0"/>
    <x v="0"/>
    <x v="0"/>
    <x v="0"/>
    <x v="10"/>
    <s v="2024-11-26"/>
    <x v="3"/>
    <n v="4000"/>
    <x v="0"/>
    <m/>
    <x v="0"/>
    <m/>
    <x v="240"/>
    <n v="100426451"/>
    <x v="0"/>
    <x v="0"/>
    <s v="Direção Financeira"/>
    <s v="ORI"/>
    <x v="0"/>
    <m/>
    <x v="0"/>
    <x v="0"/>
    <x v="0"/>
    <x v="0"/>
    <x v="0"/>
    <x v="0"/>
    <x v="0"/>
    <x v="0"/>
    <x v="0"/>
    <x v="0"/>
    <x v="0"/>
    <s v="Direção Financeira"/>
    <x v="0"/>
    <x v="0"/>
    <x v="0"/>
    <x v="0"/>
    <x v="0"/>
    <x v="0"/>
    <x v="0"/>
    <x v="0"/>
    <x v="0"/>
    <x v="0"/>
    <x v="0"/>
    <x v="0"/>
    <s v="Ajuda de custo a favor do Sr. JOSÉ CARLOS ARMANDO ROCHA FERNANDES, pela sua deslocação em missão de serviço a cidade da Órgão nos dia 18,19,20,21/11 de 2024, conforme justificativo em anexo. "/>
  </r>
  <r>
    <x v="0"/>
    <n v="0"/>
    <n v="0"/>
    <n v="0"/>
    <n v="12400"/>
    <x v="2400"/>
    <x v="0"/>
    <x v="0"/>
    <x v="0"/>
    <s v="03.16.15"/>
    <x v="0"/>
    <x v="0"/>
    <x v="0"/>
    <s v="Direção Financeira"/>
    <s v="03.16.15"/>
    <s v="Direção Financeira"/>
    <s v="03.16.15"/>
    <x v="3"/>
    <x v="0"/>
    <x v="0"/>
    <x v="1"/>
    <x v="0"/>
    <x v="0"/>
    <x v="0"/>
    <x v="0"/>
    <x v="10"/>
    <s v="2024-11-26"/>
    <x v="3"/>
    <n v="12400"/>
    <x v="0"/>
    <m/>
    <x v="0"/>
    <m/>
    <x v="294"/>
    <n v="100479619"/>
    <x v="0"/>
    <x v="0"/>
    <s v="Direção Financeira"/>
    <s v="ORI"/>
    <x v="0"/>
    <m/>
    <x v="0"/>
    <x v="0"/>
    <x v="0"/>
    <x v="0"/>
    <x v="0"/>
    <x v="0"/>
    <x v="0"/>
    <x v="0"/>
    <x v="0"/>
    <x v="0"/>
    <x v="0"/>
    <s v="Direção Financeira"/>
    <x v="0"/>
    <x v="0"/>
    <x v="0"/>
    <x v="0"/>
    <x v="0"/>
    <x v="0"/>
    <x v="0"/>
    <x v="0"/>
    <x v="0"/>
    <x v="0"/>
    <x v="0"/>
    <x v="0"/>
    <s v="Ajuda de custo a favor do Sr. Samuel Fernandes Leal, pela sua deslocação em missão de serviço a cidade da Órgão nos dia 18,19,20,21/11 e Praia nos dia 8,9,10/11 de 2024, conforme justificativo em anexo. "/>
  </r>
  <r>
    <x v="0"/>
    <n v="0"/>
    <n v="0"/>
    <n v="0"/>
    <n v="4000"/>
    <x v="2401"/>
    <x v="0"/>
    <x v="0"/>
    <x v="0"/>
    <s v="03.16.15"/>
    <x v="0"/>
    <x v="0"/>
    <x v="0"/>
    <s v="Direção Financeira"/>
    <s v="03.16.15"/>
    <s v="Direção Financeira"/>
    <s v="03.16.15"/>
    <x v="64"/>
    <x v="0"/>
    <x v="0"/>
    <x v="0"/>
    <x v="0"/>
    <x v="0"/>
    <x v="0"/>
    <x v="0"/>
    <x v="10"/>
    <s v="2024-11-26"/>
    <x v="3"/>
    <n v="4000"/>
    <x v="0"/>
    <m/>
    <x v="0"/>
    <m/>
    <x v="165"/>
    <n v="100476713"/>
    <x v="0"/>
    <x v="0"/>
    <s v="Direção Financeira"/>
    <s v="ORI"/>
    <x v="0"/>
    <m/>
    <x v="0"/>
    <x v="0"/>
    <x v="0"/>
    <x v="0"/>
    <x v="0"/>
    <x v="0"/>
    <x v="0"/>
    <x v="0"/>
    <x v="0"/>
    <x v="0"/>
    <x v="0"/>
    <s v="Direção Financeira"/>
    <x v="0"/>
    <x v="0"/>
    <x v="0"/>
    <x v="0"/>
    <x v="0"/>
    <x v="0"/>
    <x v="0"/>
    <x v="0"/>
    <x v="0"/>
    <x v="0"/>
    <x v="0"/>
    <x v="0"/>
    <s v="Pagamento a favor da colaboradora Magda Alice Brito Afonso, em compensação a trabalhos adicionais, referente ao mês de outubro, conforme anexo."/>
  </r>
  <r>
    <x v="0"/>
    <n v="0"/>
    <n v="0"/>
    <n v="0"/>
    <n v="3750"/>
    <x v="2402"/>
    <x v="0"/>
    <x v="0"/>
    <x v="0"/>
    <s v="03.16.15"/>
    <x v="0"/>
    <x v="0"/>
    <x v="0"/>
    <s v="Direção Financeira"/>
    <s v="03.16.15"/>
    <s v="Direção Financeira"/>
    <s v="03.16.15"/>
    <x v="5"/>
    <x v="0"/>
    <x v="0"/>
    <x v="1"/>
    <x v="0"/>
    <x v="0"/>
    <x v="0"/>
    <x v="0"/>
    <x v="10"/>
    <s v="2024-11-26"/>
    <x v="3"/>
    <n v="3750"/>
    <x v="0"/>
    <m/>
    <x v="0"/>
    <m/>
    <x v="2"/>
    <n v="100474696"/>
    <x v="0"/>
    <x v="1"/>
    <s v="Direção Financeira"/>
    <s v="ORI"/>
    <x v="0"/>
    <m/>
    <x v="0"/>
    <x v="0"/>
    <x v="0"/>
    <x v="0"/>
    <x v="0"/>
    <x v="0"/>
    <x v="0"/>
    <x v="0"/>
    <x v="0"/>
    <x v="0"/>
    <x v="0"/>
    <s v="Direção Financeira"/>
    <x v="0"/>
    <x v="0"/>
    <x v="0"/>
    <x v="0"/>
    <x v="0"/>
    <x v="0"/>
    <x v="0"/>
    <x v="0"/>
    <x v="0"/>
    <x v="0"/>
    <x v="1"/>
    <x v="0"/>
    <s v="Pagamento a favor do Sra. Ângela de jesus Gomes Miranda, correspondentes aos serviços prestados como policias municipais no âmbito da fiscalização referente a Novembro de 2024, conforme anexo."/>
  </r>
  <r>
    <x v="0"/>
    <n v="0"/>
    <n v="0"/>
    <n v="0"/>
    <n v="21250"/>
    <x v="2402"/>
    <x v="0"/>
    <x v="0"/>
    <x v="0"/>
    <s v="03.16.15"/>
    <x v="0"/>
    <x v="0"/>
    <x v="0"/>
    <s v="Direção Financeira"/>
    <s v="03.16.15"/>
    <s v="Direção Financeira"/>
    <s v="03.16.15"/>
    <x v="5"/>
    <x v="0"/>
    <x v="0"/>
    <x v="1"/>
    <x v="0"/>
    <x v="0"/>
    <x v="0"/>
    <x v="0"/>
    <x v="10"/>
    <s v="2024-11-26"/>
    <x v="3"/>
    <n v="21250"/>
    <x v="0"/>
    <m/>
    <x v="0"/>
    <m/>
    <x v="186"/>
    <n v="100475767"/>
    <x v="0"/>
    <x v="0"/>
    <s v="Direção Financeira"/>
    <s v="ORI"/>
    <x v="0"/>
    <m/>
    <x v="0"/>
    <x v="0"/>
    <x v="0"/>
    <x v="0"/>
    <x v="0"/>
    <x v="0"/>
    <x v="0"/>
    <x v="0"/>
    <x v="0"/>
    <x v="0"/>
    <x v="0"/>
    <s v="Direção Financeira"/>
    <x v="0"/>
    <x v="0"/>
    <x v="0"/>
    <x v="0"/>
    <x v="0"/>
    <x v="0"/>
    <x v="0"/>
    <x v="0"/>
    <x v="0"/>
    <x v="0"/>
    <x v="0"/>
    <x v="0"/>
    <s v="Pagamento a favor do Sra. Ângela de jesus Gomes Miranda, correspondentes aos serviços prestados como policias municipais no âmbito da fiscalização referente a Novembro de 2024, conforme anexo."/>
  </r>
  <r>
    <x v="1"/>
    <n v="0"/>
    <n v="0"/>
    <n v="0"/>
    <n v="2250"/>
    <x v="2403"/>
    <x v="0"/>
    <x v="0"/>
    <x v="0"/>
    <s v="01.27.06.42"/>
    <x v="22"/>
    <x v="1"/>
    <x v="1"/>
    <s v="Requalificação Urbana e habitação"/>
    <s v="01.27.06"/>
    <s v="Requalificação Urbana e habitação"/>
    <s v="01.27.06"/>
    <x v="1"/>
    <x v="0"/>
    <x v="0"/>
    <x v="0"/>
    <x v="0"/>
    <x v="1"/>
    <x v="1"/>
    <x v="0"/>
    <x v="10"/>
    <s v="2024-11-26"/>
    <x v="3"/>
    <n v="2250"/>
    <x v="0"/>
    <m/>
    <x v="0"/>
    <m/>
    <x v="2"/>
    <n v="100474696"/>
    <x v="0"/>
    <x v="1"/>
    <s v="Manutenção do Estádio Municipal/Campos Futebol 11"/>
    <s v="ORI"/>
    <x v="0"/>
    <s v="MCF"/>
    <x v="0"/>
    <x v="0"/>
    <x v="0"/>
    <x v="0"/>
    <x v="0"/>
    <x v="0"/>
    <x v="0"/>
    <x v="0"/>
    <x v="0"/>
    <x v="0"/>
    <x v="0"/>
    <s v="Manutenção do Estádio Municipal/Campos Futebol 11"/>
    <x v="0"/>
    <x v="0"/>
    <x v="0"/>
    <x v="0"/>
    <x v="1"/>
    <x v="0"/>
    <x v="0"/>
    <x v="0"/>
    <x v="0"/>
    <x v="0"/>
    <x v="1"/>
    <x v="0"/>
    <s v="Pagamento referente a desmontagem, manutenção e montagem de rede de balizas, conforme proposta em anexo."/>
  </r>
  <r>
    <x v="1"/>
    <n v="0"/>
    <n v="0"/>
    <n v="0"/>
    <n v="12750"/>
    <x v="2403"/>
    <x v="0"/>
    <x v="0"/>
    <x v="0"/>
    <s v="01.27.06.42"/>
    <x v="22"/>
    <x v="1"/>
    <x v="1"/>
    <s v="Requalificação Urbana e habitação"/>
    <s v="01.27.06"/>
    <s v="Requalificação Urbana e habitação"/>
    <s v="01.27.06"/>
    <x v="1"/>
    <x v="0"/>
    <x v="0"/>
    <x v="0"/>
    <x v="0"/>
    <x v="1"/>
    <x v="1"/>
    <x v="0"/>
    <x v="10"/>
    <s v="2024-11-26"/>
    <x v="3"/>
    <n v="12750"/>
    <x v="0"/>
    <m/>
    <x v="0"/>
    <m/>
    <x v="380"/>
    <n v="100479616"/>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desmontagem, manutenção e montagem de rede de balizas, conforme proposta em anexo."/>
  </r>
  <r>
    <x v="0"/>
    <n v="0"/>
    <n v="0"/>
    <n v="0"/>
    <n v="3750"/>
    <x v="2404"/>
    <x v="0"/>
    <x v="0"/>
    <x v="0"/>
    <s v="03.16.15"/>
    <x v="0"/>
    <x v="0"/>
    <x v="0"/>
    <s v="Direção Financeira"/>
    <s v="03.16.15"/>
    <s v="Direção Financeira"/>
    <s v="03.16.15"/>
    <x v="5"/>
    <x v="0"/>
    <x v="0"/>
    <x v="1"/>
    <x v="0"/>
    <x v="0"/>
    <x v="0"/>
    <x v="0"/>
    <x v="10"/>
    <s v="2024-11-26"/>
    <x v="3"/>
    <n v="3750"/>
    <x v="0"/>
    <m/>
    <x v="0"/>
    <m/>
    <x v="2"/>
    <n v="100474696"/>
    <x v="0"/>
    <x v="1"/>
    <s v="Direção Financeira"/>
    <s v="ORI"/>
    <x v="0"/>
    <m/>
    <x v="0"/>
    <x v="0"/>
    <x v="0"/>
    <x v="0"/>
    <x v="0"/>
    <x v="0"/>
    <x v="0"/>
    <x v="0"/>
    <x v="0"/>
    <x v="0"/>
    <x v="0"/>
    <s v="Direção Financeira"/>
    <x v="0"/>
    <x v="0"/>
    <x v="0"/>
    <x v="0"/>
    <x v="0"/>
    <x v="0"/>
    <x v="0"/>
    <x v="0"/>
    <x v="0"/>
    <x v="0"/>
    <x v="1"/>
    <x v="0"/>
    <s v="Pagamento a favor do Sr. Edmilson Sanches Correia, correspondentes aos serviços prestados como policias municipais no âmbito da fiscalização referente a Novembro de 2024, conforme anexo."/>
  </r>
  <r>
    <x v="0"/>
    <n v="0"/>
    <n v="0"/>
    <n v="0"/>
    <n v="21250"/>
    <x v="2404"/>
    <x v="0"/>
    <x v="0"/>
    <x v="0"/>
    <s v="03.16.15"/>
    <x v="0"/>
    <x v="0"/>
    <x v="0"/>
    <s v="Direção Financeira"/>
    <s v="03.16.15"/>
    <s v="Direção Financeira"/>
    <s v="03.16.15"/>
    <x v="5"/>
    <x v="0"/>
    <x v="0"/>
    <x v="1"/>
    <x v="0"/>
    <x v="0"/>
    <x v="0"/>
    <x v="0"/>
    <x v="10"/>
    <s v="2024-11-26"/>
    <x v="3"/>
    <n v="21250"/>
    <x v="0"/>
    <m/>
    <x v="0"/>
    <m/>
    <x v="68"/>
    <n v="100476436"/>
    <x v="0"/>
    <x v="0"/>
    <s v="Direção Financeira"/>
    <s v="ORI"/>
    <x v="0"/>
    <m/>
    <x v="0"/>
    <x v="0"/>
    <x v="0"/>
    <x v="0"/>
    <x v="0"/>
    <x v="0"/>
    <x v="0"/>
    <x v="0"/>
    <x v="0"/>
    <x v="0"/>
    <x v="0"/>
    <s v="Direção Financeira"/>
    <x v="0"/>
    <x v="0"/>
    <x v="0"/>
    <x v="0"/>
    <x v="0"/>
    <x v="0"/>
    <x v="0"/>
    <x v="0"/>
    <x v="0"/>
    <x v="0"/>
    <x v="0"/>
    <x v="0"/>
    <s v="Pagamento a favor do Sr. Edmilson Sanches Correia, correspondentes aos serviços prestados como policias municipais no âmbito da fiscalização referente a Novembro de 2024, conforme anexo."/>
  </r>
  <r>
    <x v="0"/>
    <n v="0"/>
    <n v="0"/>
    <n v="0"/>
    <n v="4500"/>
    <x v="2405"/>
    <x v="0"/>
    <x v="0"/>
    <x v="0"/>
    <s v="01.27.04.03"/>
    <x v="4"/>
    <x v="1"/>
    <x v="1"/>
    <s v="Infra-Estruturas e Transportes"/>
    <s v="01.27.04"/>
    <s v="Infra-Estruturas e Transportes"/>
    <s v="01.27.04"/>
    <x v="4"/>
    <x v="0"/>
    <x v="2"/>
    <x v="2"/>
    <x v="0"/>
    <x v="1"/>
    <x v="0"/>
    <x v="0"/>
    <x v="10"/>
    <s v="2024-11-26"/>
    <x v="3"/>
    <n v="4500"/>
    <x v="0"/>
    <m/>
    <x v="0"/>
    <m/>
    <x v="2"/>
    <n v="100474696"/>
    <x v="0"/>
    <x v="1"/>
    <s v="Plano de emergencia da epoca de chuvas"/>
    <s v="ORI"/>
    <x v="0"/>
    <m/>
    <x v="0"/>
    <x v="0"/>
    <x v="0"/>
    <x v="0"/>
    <x v="0"/>
    <x v="0"/>
    <x v="0"/>
    <x v="0"/>
    <x v="0"/>
    <x v="0"/>
    <x v="0"/>
    <s v="Plano de emergencia da epoca de chuvas"/>
    <x v="0"/>
    <x v="0"/>
    <x v="0"/>
    <x v="0"/>
    <x v="1"/>
    <x v="0"/>
    <x v="0"/>
    <x v="0"/>
    <x v="0"/>
    <x v="0"/>
    <x v="1"/>
    <x v="0"/>
    <s v="Pagamento referente a limpeza de caminhos, conforme proposta em anexo."/>
  </r>
  <r>
    <x v="0"/>
    <n v="0"/>
    <n v="0"/>
    <n v="0"/>
    <n v="25500"/>
    <x v="2405"/>
    <x v="0"/>
    <x v="0"/>
    <x v="0"/>
    <s v="01.27.04.03"/>
    <x v="4"/>
    <x v="1"/>
    <x v="1"/>
    <s v="Infra-Estruturas e Transportes"/>
    <s v="01.27.04"/>
    <s v="Infra-Estruturas e Transportes"/>
    <s v="01.27.04"/>
    <x v="4"/>
    <x v="0"/>
    <x v="2"/>
    <x v="2"/>
    <x v="0"/>
    <x v="1"/>
    <x v="0"/>
    <x v="0"/>
    <x v="10"/>
    <s v="2024-11-26"/>
    <x v="3"/>
    <n v="25500"/>
    <x v="0"/>
    <m/>
    <x v="0"/>
    <m/>
    <x v="381"/>
    <n v="100479482"/>
    <x v="0"/>
    <x v="0"/>
    <s v="Plano de emergencia da epoca de chuvas"/>
    <s v="ORI"/>
    <x v="0"/>
    <m/>
    <x v="0"/>
    <x v="0"/>
    <x v="0"/>
    <x v="0"/>
    <x v="0"/>
    <x v="0"/>
    <x v="0"/>
    <x v="0"/>
    <x v="0"/>
    <x v="0"/>
    <x v="0"/>
    <s v="Plano de emergencia da epoca de chuvas"/>
    <x v="0"/>
    <x v="0"/>
    <x v="0"/>
    <x v="0"/>
    <x v="1"/>
    <x v="0"/>
    <x v="0"/>
    <x v="0"/>
    <x v="0"/>
    <x v="0"/>
    <x v="0"/>
    <x v="0"/>
    <s v="Pagamento referente a limpeza de caminhos, conforme proposta em anexo."/>
  </r>
  <r>
    <x v="0"/>
    <n v="0"/>
    <n v="0"/>
    <n v="0"/>
    <n v="3750"/>
    <x v="2406"/>
    <x v="0"/>
    <x v="0"/>
    <x v="0"/>
    <s v="03.16.15"/>
    <x v="0"/>
    <x v="0"/>
    <x v="0"/>
    <s v="Direção Financeira"/>
    <s v="03.16.15"/>
    <s v="Direção Financeira"/>
    <s v="03.16.15"/>
    <x v="5"/>
    <x v="0"/>
    <x v="0"/>
    <x v="1"/>
    <x v="0"/>
    <x v="0"/>
    <x v="0"/>
    <x v="0"/>
    <x v="10"/>
    <s v="2024-11-26"/>
    <x v="3"/>
    <n v="3750"/>
    <x v="0"/>
    <m/>
    <x v="0"/>
    <m/>
    <x v="2"/>
    <n v="100474696"/>
    <x v="0"/>
    <x v="1"/>
    <s v="Direção Financeira"/>
    <s v="ORI"/>
    <x v="0"/>
    <m/>
    <x v="0"/>
    <x v="0"/>
    <x v="0"/>
    <x v="0"/>
    <x v="0"/>
    <x v="0"/>
    <x v="0"/>
    <x v="0"/>
    <x v="0"/>
    <x v="0"/>
    <x v="0"/>
    <s v="Direção Financeira"/>
    <x v="0"/>
    <x v="0"/>
    <x v="0"/>
    <x v="0"/>
    <x v="0"/>
    <x v="0"/>
    <x v="0"/>
    <x v="0"/>
    <x v="0"/>
    <x v="0"/>
    <x v="1"/>
    <x v="0"/>
    <s v="Pagamento a favor do Sr. Odair Furtado Lopes, correspondentes aos serviços prestados como policias municipais no âmbito da fiscalização referente a Novembro de 2024, conforme anexo. "/>
  </r>
  <r>
    <x v="0"/>
    <n v="0"/>
    <n v="0"/>
    <n v="0"/>
    <n v="21250"/>
    <x v="2406"/>
    <x v="0"/>
    <x v="0"/>
    <x v="0"/>
    <s v="03.16.15"/>
    <x v="0"/>
    <x v="0"/>
    <x v="0"/>
    <s v="Direção Financeira"/>
    <s v="03.16.15"/>
    <s v="Direção Financeira"/>
    <s v="03.16.15"/>
    <x v="5"/>
    <x v="0"/>
    <x v="0"/>
    <x v="1"/>
    <x v="0"/>
    <x v="0"/>
    <x v="0"/>
    <x v="0"/>
    <x v="10"/>
    <s v="2024-11-26"/>
    <x v="3"/>
    <n v="21250"/>
    <x v="0"/>
    <m/>
    <x v="0"/>
    <m/>
    <x v="31"/>
    <n v="100479712"/>
    <x v="0"/>
    <x v="0"/>
    <s v="Direção Financeira"/>
    <s v="ORI"/>
    <x v="0"/>
    <m/>
    <x v="0"/>
    <x v="0"/>
    <x v="0"/>
    <x v="0"/>
    <x v="0"/>
    <x v="0"/>
    <x v="0"/>
    <x v="0"/>
    <x v="0"/>
    <x v="0"/>
    <x v="0"/>
    <s v="Direção Financeira"/>
    <x v="0"/>
    <x v="0"/>
    <x v="0"/>
    <x v="0"/>
    <x v="0"/>
    <x v="0"/>
    <x v="0"/>
    <x v="0"/>
    <x v="0"/>
    <x v="0"/>
    <x v="0"/>
    <x v="0"/>
    <s v="Pagamento a favor do Sr. Odair Furtado Lopes, correspondentes aos serviços prestados como policias municipais no âmbito da fiscalização referente a Novembro de 2024, conforme anexo. "/>
  </r>
  <r>
    <x v="1"/>
    <n v="0"/>
    <n v="0"/>
    <n v="0"/>
    <n v="2250"/>
    <x v="2407"/>
    <x v="0"/>
    <x v="0"/>
    <x v="0"/>
    <s v="01.27.06.72"/>
    <x v="32"/>
    <x v="1"/>
    <x v="1"/>
    <s v="Requalificação Urbana e habitação"/>
    <s v="01.27.06"/>
    <s v="Requalificação Urbana e habitação"/>
    <s v="01.27.06"/>
    <x v="1"/>
    <x v="0"/>
    <x v="0"/>
    <x v="0"/>
    <x v="0"/>
    <x v="1"/>
    <x v="1"/>
    <x v="0"/>
    <x v="10"/>
    <s v="2024-11-26"/>
    <x v="3"/>
    <n v="2250"/>
    <x v="0"/>
    <m/>
    <x v="0"/>
    <m/>
    <x v="2"/>
    <n v="100474696"/>
    <x v="0"/>
    <x v="1"/>
    <s v="Manutenção e Reabilitação de Edificios Municipais"/>
    <s v="ORI"/>
    <x v="0"/>
    <m/>
    <x v="0"/>
    <x v="0"/>
    <x v="0"/>
    <x v="0"/>
    <x v="0"/>
    <x v="0"/>
    <x v="0"/>
    <x v="0"/>
    <x v="0"/>
    <x v="0"/>
    <x v="0"/>
    <s v="Manutenção e Reabilitação de Edificios Municipais"/>
    <x v="0"/>
    <x v="0"/>
    <x v="0"/>
    <x v="0"/>
    <x v="1"/>
    <x v="0"/>
    <x v="0"/>
    <x v="0"/>
    <x v="0"/>
    <x v="0"/>
    <x v="1"/>
    <x v="0"/>
    <s v="Pagamento a favor de Anilido Monteiro Miranda, referente a aluguer de andaimes, para serviços da manutenção da iluminação dos espaços públicos, conforme anexo."/>
  </r>
  <r>
    <x v="1"/>
    <n v="0"/>
    <n v="0"/>
    <n v="0"/>
    <n v="12750"/>
    <x v="2407"/>
    <x v="0"/>
    <x v="0"/>
    <x v="0"/>
    <s v="01.27.06.72"/>
    <x v="32"/>
    <x v="1"/>
    <x v="1"/>
    <s v="Requalificação Urbana e habitação"/>
    <s v="01.27.06"/>
    <s v="Requalificação Urbana e habitação"/>
    <s v="01.27.06"/>
    <x v="1"/>
    <x v="0"/>
    <x v="0"/>
    <x v="0"/>
    <x v="0"/>
    <x v="1"/>
    <x v="1"/>
    <x v="0"/>
    <x v="10"/>
    <s v="2024-11-26"/>
    <x v="3"/>
    <n v="12750"/>
    <x v="0"/>
    <m/>
    <x v="0"/>
    <m/>
    <x v="382"/>
    <n v="100479778"/>
    <x v="0"/>
    <x v="0"/>
    <s v="Manutenção e Reabilitação de Edificios Municipais"/>
    <s v="ORI"/>
    <x v="0"/>
    <m/>
    <x v="0"/>
    <x v="0"/>
    <x v="0"/>
    <x v="0"/>
    <x v="0"/>
    <x v="0"/>
    <x v="0"/>
    <x v="0"/>
    <x v="0"/>
    <x v="0"/>
    <x v="0"/>
    <s v="Manutenção e Reabilitação de Edificios Municipais"/>
    <x v="0"/>
    <x v="0"/>
    <x v="0"/>
    <x v="0"/>
    <x v="1"/>
    <x v="0"/>
    <x v="0"/>
    <x v="0"/>
    <x v="0"/>
    <x v="0"/>
    <x v="0"/>
    <x v="0"/>
    <s v="Pagamento a favor de Anilido Monteiro Miranda, referente a aluguer de andaimes, para serviços da manutenção da iluminação dos espaços públicos, conforme anexo."/>
  </r>
  <r>
    <x v="0"/>
    <n v="0"/>
    <n v="0"/>
    <n v="0"/>
    <n v="16905"/>
    <x v="2408"/>
    <x v="0"/>
    <x v="0"/>
    <x v="0"/>
    <s v="01.27.04.03"/>
    <x v="4"/>
    <x v="1"/>
    <x v="1"/>
    <s v="Infra-Estruturas e Transportes"/>
    <s v="01.27.04"/>
    <s v="Infra-Estruturas e Transportes"/>
    <s v="01.27.04"/>
    <x v="4"/>
    <x v="0"/>
    <x v="2"/>
    <x v="2"/>
    <x v="0"/>
    <x v="1"/>
    <x v="0"/>
    <x v="0"/>
    <x v="10"/>
    <s v="2024-11-26"/>
    <x v="3"/>
    <n v="16905"/>
    <x v="0"/>
    <m/>
    <x v="0"/>
    <m/>
    <x v="2"/>
    <n v="100474696"/>
    <x v="0"/>
    <x v="1"/>
    <s v="Plano de emergencia da epoca de chuvas"/>
    <s v="ORI"/>
    <x v="0"/>
    <m/>
    <x v="0"/>
    <x v="0"/>
    <x v="0"/>
    <x v="0"/>
    <x v="0"/>
    <x v="0"/>
    <x v="0"/>
    <x v="0"/>
    <x v="0"/>
    <x v="0"/>
    <x v="0"/>
    <s v="Plano de emergencia da epoca de chuvas"/>
    <x v="0"/>
    <x v="0"/>
    <x v="0"/>
    <x v="0"/>
    <x v="1"/>
    <x v="0"/>
    <x v="0"/>
    <x v="0"/>
    <x v="0"/>
    <x v="0"/>
    <x v="1"/>
    <x v="0"/>
    <s v="Pagamento referente a limpeza de caminhos, conforme proposta em anexo.  "/>
  </r>
  <r>
    <x v="0"/>
    <n v="0"/>
    <n v="0"/>
    <n v="0"/>
    <n v="95795"/>
    <x v="2408"/>
    <x v="0"/>
    <x v="0"/>
    <x v="0"/>
    <s v="01.27.04.03"/>
    <x v="4"/>
    <x v="1"/>
    <x v="1"/>
    <s v="Infra-Estruturas e Transportes"/>
    <s v="01.27.04"/>
    <s v="Infra-Estruturas e Transportes"/>
    <s v="01.27.04"/>
    <x v="4"/>
    <x v="0"/>
    <x v="2"/>
    <x v="2"/>
    <x v="0"/>
    <x v="1"/>
    <x v="0"/>
    <x v="0"/>
    <x v="10"/>
    <s v="2024-11-26"/>
    <x v="3"/>
    <n v="95795"/>
    <x v="0"/>
    <m/>
    <x v="0"/>
    <m/>
    <x v="383"/>
    <n v="100479779"/>
    <x v="0"/>
    <x v="0"/>
    <s v="Plano de emergencia da epoca de chuvas"/>
    <s v="ORI"/>
    <x v="0"/>
    <m/>
    <x v="0"/>
    <x v="0"/>
    <x v="0"/>
    <x v="0"/>
    <x v="0"/>
    <x v="0"/>
    <x v="0"/>
    <x v="0"/>
    <x v="0"/>
    <x v="0"/>
    <x v="0"/>
    <s v="Plano de emergencia da epoca de chuvas"/>
    <x v="0"/>
    <x v="0"/>
    <x v="0"/>
    <x v="0"/>
    <x v="1"/>
    <x v="0"/>
    <x v="0"/>
    <x v="0"/>
    <x v="0"/>
    <x v="0"/>
    <x v="0"/>
    <x v="0"/>
    <s v="Pagamento referente a limpeza de caminhos, conforme proposta em anexo.  "/>
  </r>
  <r>
    <x v="1"/>
    <n v="0"/>
    <n v="0"/>
    <n v="0"/>
    <n v="142500"/>
    <x v="2409"/>
    <x v="0"/>
    <x v="0"/>
    <x v="0"/>
    <s v="01.27.06.41"/>
    <x v="19"/>
    <x v="1"/>
    <x v="1"/>
    <s v="Requalificação Urbana e habitação"/>
    <s v="01.27.06"/>
    <s v="Requalificação Urbana e habitação"/>
    <s v="01.27.06"/>
    <x v="40"/>
    <x v="0"/>
    <x v="0"/>
    <x v="0"/>
    <x v="0"/>
    <x v="1"/>
    <x v="1"/>
    <x v="0"/>
    <x v="10"/>
    <s v="2024-11-26"/>
    <x v="3"/>
    <n v="142500"/>
    <x v="0"/>
    <m/>
    <x v="0"/>
    <m/>
    <x v="384"/>
    <n v="100479766"/>
    <x v="0"/>
    <x v="0"/>
    <s v="Reabilitação de Jardins Infantis e Escolas do EBI"/>
    <s v="ORI"/>
    <x v="0"/>
    <s v="RJEBI"/>
    <x v="0"/>
    <x v="0"/>
    <x v="0"/>
    <x v="0"/>
    <x v="0"/>
    <x v="0"/>
    <x v="0"/>
    <x v="0"/>
    <x v="0"/>
    <x v="0"/>
    <x v="0"/>
    <s v="Reabilitação de Jardins Infantis e Escolas do EBI"/>
    <x v="0"/>
    <x v="0"/>
    <x v="0"/>
    <x v="0"/>
    <x v="1"/>
    <x v="0"/>
    <x v="0"/>
    <x v="0"/>
    <x v="0"/>
    <x v="0"/>
    <x v="0"/>
    <x v="0"/>
    <s v="Pagamento referente a reabilitação do murro do jardim infantil de Aguadinha, conforme proposta em anexo.   "/>
  </r>
  <r>
    <x v="0"/>
    <n v="0"/>
    <n v="0"/>
    <n v="0"/>
    <n v="1601"/>
    <x v="2410"/>
    <x v="0"/>
    <x v="0"/>
    <x v="0"/>
    <s v="03.16.15"/>
    <x v="0"/>
    <x v="0"/>
    <x v="0"/>
    <s v="Direção Financeira"/>
    <s v="03.16.15"/>
    <s v="Direção Financeira"/>
    <s v="03.16.15"/>
    <x v="0"/>
    <x v="0"/>
    <x v="0"/>
    <x v="0"/>
    <x v="0"/>
    <x v="0"/>
    <x v="0"/>
    <x v="0"/>
    <x v="10"/>
    <s v="2024-11-26"/>
    <x v="3"/>
    <n v="1601"/>
    <x v="0"/>
    <m/>
    <x v="0"/>
    <m/>
    <x v="6"/>
    <n v="100474914"/>
    <x v="0"/>
    <x v="0"/>
    <s v="Direção Financeira"/>
    <s v="ORI"/>
    <x v="0"/>
    <m/>
    <x v="0"/>
    <x v="0"/>
    <x v="0"/>
    <x v="0"/>
    <x v="0"/>
    <x v="0"/>
    <x v="0"/>
    <x v="0"/>
    <x v="0"/>
    <x v="0"/>
    <x v="0"/>
    <s v="Direção Financeira"/>
    <x v="0"/>
    <x v="0"/>
    <x v="0"/>
    <x v="0"/>
    <x v="0"/>
    <x v="0"/>
    <x v="0"/>
    <x v="0"/>
    <x v="0"/>
    <x v="0"/>
    <x v="0"/>
    <x v="0"/>
    <s v="Despesa com a aquisição de um fusível e um filtro de óleo para a viatura ST-59-UR afeto aos serviços da CMSM, conforme anexo."/>
  </r>
  <r>
    <x v="0"/>
    <n v="0"/>
    <n v="0"/>
    <n v="0"/>
    <n v="11541"/>
    <x v="2411"/>
    <x v="0"/>
    <x v="0"/>
    <x v="0"/>
    <s v="01.25.05.12"/>
    <x v="10"/>
    <x v="3"/>
    <x v="3"/>
    <s v="Saúde"/>
    <s v="01.25.05"/>
    <s v="Saúde"/>
    <s v="01.25.05"/>
    <x v="7"/>
    <x v="0"/>
    <x v="4"/>
    <x v="4"/>
    <x v="0"/>
    <x v="1"/>
    <x v="0"/>
    <x v="0"/>
    <x v="10"/>
    <s v="2024-11-26"/>
    <x v="3"/>
    <n v="11541"/>
    <x v="0"/>
    <m/>
    <x v="0"/>
    <m/>
    <x v="47"/>
    <n v="100479698"/>
    <x v="0"/>
    <x v="0"/>
    <s v="Promoção e Inclusão Social"/>
    <s v="ORI"/>
    <x v="0"/>
    <m/>
    <x v="0"/>
    <x v="0"/>
    <x v="0"/>
    <x v="0"/>
    <x v="0"/>
    <x v="0"/>
    <x v="0"/>
    <x v="0"/>
    <x v="0"/>
    <x v="0"/>
    <x v="0"/>
    <s v="Promoção e Inclusão Social"/>
    <x v="0"/>
    <x v="0"/>
    <x v="0"/>
    <x v="0"/>
    <x v="1"/>
    <x v="0"/>
    <x v="0"/>
    <x v="0"/>
    <x v="0"/>
    <x v="0"/>
    <x v="0"/>
    <x v="0"/>
    <s v="Pagamento a favor EDECV, referente divida da Sra. Cesaltina Pereira Gomes, conforme anexo.  "/>
  </r>
  <r>
    <x v="0"/>
    <n v="0"/>
    <n v="0"/>
    <n v="0"/>
    <n v="3000"/>
    <x v="2412"/>
    <x v="0"/>
    <x v="1"/>
    <x v="0"/>
    <s v="80.02.01"/>
    <x v="2"/>
    <x v="2"/>
    <x v="2"/>
    <s v="Retenções Iur"/>
    <s v="80.02.01"/>
    <s v="Retenções Iur"/>
    <s v="80.02.01"/>
    <x v="2"/>
    <x v="0"/>
    <x v="1"/>
    <x v="0"/>
    <x v="1"/>
    <x v="2"/>
    <x v="2"/>
    <x v="0"/>
    <x v="8"/>
    <s v="2024-10-23"/>
    <x v="3"/>
    <n v="3000"/>
    <x v="0"/>
    <m/>
    <x v="0"/>
    <m/>
    <x v="2"/>
    <n v="100474696"/>
    <x v="0"/>
    <x v="0"/>
    <s v="Retenções Iur"/>
    <s v="ORI"/>
    <x v="0"/>
    <s v="RIUR"/>
    <x v="0"/>
    <x v="0"/>
    <x v="0"/>
    <x v="0"/>
    <x v="0"/>
    <x v="0"/>
    <x v="0"/>
    <x v="0"/>
    <x v="0"/>
    <x v="0"/>
    <x v="0"/>
    <s v="Retenções Iur"/>
    <x v="0"/>
    <x v="0"/>
    <x v="0"/>
    <x v="0"/>
    <x v="2"/>
    <x v="0"/>
    <x v="0"/>
    <x v="0"/>
    <x v="0"/>
    <x v="1"/>
    <x v="0"/>
    <x v="0"/>
    <s v="RETENCAO OT"/>
  </r>
  <r>
    <x v="0"/>
    <n v="0"/>
    <n v="0"/>
    <n v="0"/>
    <n v="3105"/>
    <x v="2413"/>
    <x v="0"/>
    <x v="1"/>
    <x v="0"/>
    <s v="80.02.01"/>
    <x v="2"/>
    <x v="2"/>
    <x v="2"/>
    <s v="Retenções Iur"/>
    <s v="80.02.01"/>
    <s v="Retenções Iur"/>
    <s v="80.02.01"/>
    <x v="2"/>
    <x v="0"/>
    <x v="1"/>
    <x v="0"/>
    <x v="1"/>
    <x v="2"/>
    <x v="2"/>
    <x v="0"/>
    <x v="8"/>
    <s v="2024-10-23"/>
    <x v="3"/>
    <n v="3105"/>
    <x v="0"/>
    <m/>
    <x v="0"/>
    <m/>
    <x v="2"/>
    <n v="100474696"/>
    <x v="0"/>
    <x v="0"/>
    <s v="Retenções Iur"/>
    <s v="ORI"/>
    <x v="0"/>
    <s v="RIUR"/>
    <x v="0"/>
    <x v="0"/>
    <x v="0"/>
    <x v="0"/>
    <x v="0"/>
    <x v="0"/>
    <x v="0"/>
    <x v="0"/>
    <x v="0"/>
    <x v="0"/>
    <x v="0"/>
    <s v="Retenções Iur"/>
    <x v="0"/>
    <x v="0"/>
    <x v="0"/>
    <x v="0"/>
    <x v="2"/>
    <x v="0"/>
    <x v="0"/>
    <x v="0"/>
    <x v="0"/>
    <x v="1"/>
    <x v="0"/>
    <x v="0"/>
    <s v="RETENCAO OT"/>
  </r>
  <r>
    <x v="0"/>
    <n v="0"/>
    <n v="0"/>
    <n v="0"/>
    <n v="68000"/>
    <x v="2414"/>
    <x v="0"/>
    <x v="0"/>
    <x v="0"/>
    <s v="01.28.03.06"/>
    <x v="9"/>
    <x v="4"/>
    <x v="5"/>
    <s v="Proteção Social"/>
    <s v="01.28.03"/>
    <s v="Proteção Social"/>
    <s v="01.28.03"/>
    <x v="4"/>
    <x v="0"/>
    <x v="2"/>
    <x v="2"/>
    <x v="0"/>
    <x v="1"/>
    <x v="0"/>
    <x v="0"/>
    <x v="10"/>
    <s v="2024-11-26"/>
    <x v="3"/>
    <n v="68000"/>
    <x v="0"/>
    <m/>
    <x v="0"/>
    <m/>
    <x v="6"/>
    <n v="100474914"/>
    <x v="0"/>
    <x v="0"/>
    <s v="Apoio a Crianças Vulneráveis "/>
    <s v="ORI"/>
    <x v="0"/>
    <s v="ACV"/>
    <x v="0"/>
    <x v="0"/>
    <x v="0"/>
    <x v="0"/>
    <x v="0"/>
    <x v="0"/>
    <x v="0"/>
    <x v="0"/>
    <x v="0"/>
    <x v="0"/>
    <x v="0"/>
    <s v="Apoio a Crianças Vulneráveis "/>
    <x v="0"/>
    <x v="0"/>
    <x v="0"/>
    <x v="0"/>
    <x v="1"/>
    <x v="0"/>
    <x v="0"/>
    <x v="0"/>
    <x v="0"/>
    <x v="0"/>
    <x v="0"/>
    <x v="0"/>
    <s v="Pagamento a favor de Tesoureiro Municipal, referente apoio concedido a favor das crianças vulneráveis, conforme anexo."/>
  </r>
  <r>
    <x v="0"/>
    <n v="0"/>
    <n v="0"/>
    <n v="0"/>
    <n v="22000"/>
    <x v="2415"/>
    <x v="0"/>
    <x v="0"/>
    <x v="0"/>
    <s v="03.16.15"/>
    <x v="0"/>
    <x v="0"/>
    <x v="0"/>
    <s v="Direção Financeira"/>
    <s v="03.16.15"/>
    <s v="Direção Financeira"/>
    <s v="03.16.15"/>
    <x v="5"/>
    <x v="0"/>
    <x v="0"/>
    <x v="1"/>
    <x v="0"/>
    <x v="0"/>
    <x v="0"/>
    <x v="0"/>
    <x v="10"/>
    <s v="2024-11-26"/>
    <x v="3"/>
    <n v="22000"/>
    <x v="0"/>
    <m/>
    <x v="0"/>
    <m/>
    <x v="6"/>
    <n v="100474914"/>
    <x v="0"/>
    <x v="0"/>
    <s v="Direção Financeira"/>
    <s v="ORI"/>
    <x v="0"/>
    <m/>
    <x v="0"/>
    <x v="0"/>
    <x v="0"/>
    <x v="0"/>
    <x v="0"/>
    <x v="0"/>
    <x v="0"/>
    <x v="0"/>
    <x v="0"/>
    <x v="0"/>
    <x v="0"/>
    <s v="Direção Financeira"/>
    <x v="0"/>
    <x v="0"/>
    <x v="0"/>
    <x v="0"/>
    <x v="0"/>
    <x v="0"/>
    <x v="0"/>
    <x v="0"/>
    <x v="0"/>
    <x v="0"/>
    <x v="0"/>
    <x v="0"/>
    <s v="Pagamento estagiários novembro 2024, conforme proposta em anexo."/>
  </r>
  <r>
    <x v="0"/>
    <n v="0"/>
    <n v="0"/>
    <n v="0"/>
    <n v="85420"/>
    <x v="2416"/>
    <x v="0"/>
    <x v="0"/>
    <x v="0"/>
    <s v="01.27.02.11"/>
    <x v="18"/>
    <x v="1"/>
    <x v="1"/>
    <s v="Saneamento básico"/>
    <s v="01.27.02"/>
    <s v="Saneamento básico"/>
    <s v="01.27.02"/>
    <x v="4"/>
    <x v="0"/>
    <x v="2"/>
    <x v="2"/>
    <x v="0"/>
    <x v="1"/>
    <x v="0"/>
    <x v="0"/>
    <x v="10"/>
    <s v="2024-11-26"/>
    <x v="3"/>
    <n v="85420"/>
    <x v="0"/>
    <m/>
    <x v="0"/>
    <m/>
    <x v="2"/>
    <n v="100474696"/>
    <x v="0"/>
    <x v="1"/>
    <s v="Reforço do saneamento básico"/>
    <s v="ORI"/>
    <x v="0"/>
    <m/>
    <x v="0"/>
    <x v="0"/>
    <x v="0"/>
    <x v="0"/>
    <x v="0"/>
    <x v="0"/>
    <x v="0"/>
    <x v="0"/>
    <x v="0"/>
    <x v="0"/>
    <x v="0"/>
    <s v="Reforço do saneamento básico"/>
    <x v="0"/>
    <x v="0"/>
    <x v="0"/>
    <x v="0"/>
    <x v="1"/>
    <x v="0"/>
    <x v="0"/>
    <x v="0"/>
    <x v="0"/>
    <x v="0"/>
    <x v="1"/>
    <x v="0"/>
    <s v="Pagamento pessoal reforço do saneamento básico mês de novembro, conforme proposta em anexo."/>
  </r>
  <r>
    <x v="0"/>
    <n v="0"/>
    <n v="0"/>
    <n v="0"/>
    <n v="494713"/>
    <x v="2416"/>
    <x v="0"/>
    <x v="0"/>
    <x v="0"/>
    <s v="01.27.02.11"/>
    <x v="18"/>
    <x v="1"/>
    <x v="1"/>
    <s v="Saneamento básico"/>
    <s v="01.27.02"/>
    <s v="Saneamento básico"/>
    <s v="01.27.02"/>
    <x v="4"/>
    <x v="0"/>
    <x v="2"/>
    <x v="2"/>
    <x v="0"/>
    <x v="1"/>
    <x v="0"/>
    <x v="0"/>
    <x v="10"/>
    <s v="2024-11-26"/>
    <x v="3"/>
    <n v="494713"/>
    <x v="0"/>
    <m/>
    <x v="0"/>
    <m/>
    <x v="6"/>
    <n v="100474914"/>
    <x v="0"/>
    <x v="0"/>
    <s v="Reforço do saneamento básico"/>
    <s v="ORI"/>
    <x v="0"/>
    <m/>
    <x v="0"/>
    <x v="0"/>
    <x v="0"/>
    <x v="0"/>
    <x v="0"/>
    <x v="0"/>
    <x v="0"/>
    <x v="0"/>
    <x v="0"/>
    <x v="0"/>
    <x v="0"/>
    <s v="Reforço do saneamento básico"/>
    <x v="0"/>
    <x v="0"/>
    <x v="0"/>
    <x v="0"/>
    <x v="1"/>
    <x v="0"/>
    <x v="0"/>
    <x v="0"/>
    <x v="0"/>
    <x v="0"/>
    <x v="0"/>
    <x v="0"/>
    <s v="Pagamento pessoal reforço do saneamento básico mês de novembro, conforme proposta em anexo."/>
  </r>
  <r>
    <x v="1"/>
    <n v="0"/>
    <n v="0"/>
    <n v="0"/>
    <n v="2400"/>
    <x v="2417"/>
    <x v="0"/>
    <x v="0"/>
    <x v="0"/>
    <s v="01.23.04.14"/>
    <x v="48"/>
    <x v="7"/>
    <x v="8"/>
    <s v="Ambiente"/>
    <s v="01.23.04"/>
    <s v="Ambiente"/>
    <s v="01.23.04"/>
    <x v="1"/>
    <x v="0"/>
    <x v="0"/>
    <x v="0"/>
    <x v="0"/>
    <x v="1"/>
    <x v="1"/>
    <x v="0"/>
    <x v="10"/>
    <s v="2024-11-26"/>
    <x v="3"/>
    <n v="2400"/>
    <x v="0"/>
    <m/>
    <x v="0"/>
    <m/>
    <x v="2"/>
    <n v="100474696"/>
    <x v="0"/>
    <x v="1"/>
    <s v="Criação e Manutenção de Espaços Verdes"/>
    <s v="ORI"/>
    <x v="0"/>
    <s v="CMEV"/>
    <x v="0"/>
    <x v="0"/>
    <x v="0"/>
    <x v="0"/>
    <x v="0"/>
    <x v="0"/>
    <x v="0"/>
    <x v="0"/>
    <x v="0"/>
    <x v="0"/>
    <x v="0"/>
    <s v="Criação e Manutenção de Espaços Verdes"/>
    <x v="0"/>
    <x v="0"/>
    <x v="0"/>
    <x v="0"/>
    <x v="1"/>
    <x v="0"/>
    <x v="0"/>
    <x v="0"/>
    <x v="0"/>
    <x v="0"/>
    <x v="1"/>
    <x v="0"/>
    <s v="Pagamento pessoal mês de novembro, conforme proposta em anexo."/>
  </r>
  <r>
    <x v="1"/>
    <n v="0"/>
    <n v="0"/>
    <n v="0"/>
    <n v="13600"/>
    <x v="2417"/>
    <x v="0"/>
    <x v="0"/>
    <x v="0"/>
    <s v="01.23.04.14"/>
    <x v="48"/>
    <x v="7"/>
    <x v="8"/>
    <s v="Ambiente"/>
    <s v="01.23.04"/>
    <s v="Ambiente"/>
    <s v="01.23.04"/>
    <x v="1"/>
    <x v="0"/>
    <x v="0"/>
    <x v="0"/>
    <x v="0"/>
    <x v="1"/>
    <x v="1"/>
    <x v="0"/>
    <x v="10"/>
    <s v="2024-11-26"/>
    <x v="3"/>
    <n v="13600"/>
    <x v="0"/>
    <m/>
    <x v="0"/>
    <m/>
    <x v="6"/>
    <n v="100474914"/>
    <x v="0"/>
    <x v="0"/>
    <s v="Criação e Manutenção de Espaços Verdes"/>
    <s v="ORI"/>
    <x v="0"/>
    <s v="CMEV"/>
    <x v="0"/>
    <x v="0"/>
    <x v="0"/>
    <x v="0"/>
    <x v="0"/>
    <x v="0"/>
    <x v="0"/>
    <x v="0"/>
    <x v="0"/>
    <x v="0"/>
    <x v="0"/>
    <s v="Criação e Manutenção de Espaços Verdes"/>
    <x v="0"/>
    <x v="0"/>
    <x v="0"/>
    <x v="0"/>
    <x v="1"/>
    <x v="0"/>
    <x v="0"/>
    <x v="0"/>
    <x v="0"/>
    <x v="0"/>
    <x v="0"/>
    <x v="0"/>
    <s v="Pagamento pessoal mês de novembro, conforme proposta em anexo."/>
  </r>
  <r>
    <x v="0"/>
    <n v="0"/>
    <n v="0"/>
    <n v="0"/>
    <n v="187853"/>
    <x v="2418"/>
    <x v="0"/>
    <x v="0"/>
    <x v="0"/>
    <s v="03.16.15"/>
    <x v="0"/>
    <x v="0"/>
    <x v="0"/>
    <s v="Direção Financeira"/>
    <s v="03.16.15"/>
    <s v="Direção Financeira"/>
    <s v="03.16.15"/>
    <x v="5"/>
    <x v="0"/>
    <x v="0"/>
    <x v="1"/>
    <x v="0"/>
    <x v="0"/>
    <x v="0"/>
    <x v="0"/>
    <x v="10"/>
    <s v="2024-11-26"/>
    <x v="3"/>
    <n v="187853"/>
    <x v="0"/>
    <m/>
    <x v="0"/>
    <m/>
    <x v="2"/>
    <n v="100474696"/>
    <x v="0"/>
    <x v="1"/>
    <s v="Direção Financeira"/>
    <s v="ORI"/>
    <x v="0"/>
    <m/>
    <x v="0"/>
    <x v="0"/>
    <x v="0"/>
    <x v="0"/>
    <x v="0"/>
    <x v="0"/>
    <x v="0"/>
    <x v="0"/>
    <x v="0"/>
    <x v="0"/>
    <x v="0"/>
    <s v="Direção Financeira"/>
    <x v="0"/>
    <x v="0"/>
    <x v="0"/>
    <x v="0"/>
    <x v="0"/>
    <x v="0"/>
    <x v="0"/>
    <x v="0"/>
    <x v="0"/>
    <x v="0"/>
    <x v="1"/>
    <x v="0"/>
    <s v="Pagamento pessoal mês de novembro, conforme proposta em anexo."/>
  </r>
  <r>
    <x v="0"/>
    <n v="0"/>
    <n v="0"/>
    <n v="0"/>
    <n v="4566"/>
    <x v="2418"/>
    <x v="0"/>
    <x v="0"/>
    <x v="0"/>
    <s v="03.16.15"/>
    <x v="0"/>
    <x v="0"/>
    <x v="0"/>
    <s v="Direção Financeira"/>
    <s v="03.16.15"/>
    <s v="Direção Financeira"/>
    <s v="03.16.15"/>
    <x v="60"/>
    <x v="0"/>
    <x v="0"/>
    <x v="0"/>
    <x v="0"/>
    <x v="0"/>
    <x v="0"/>
    <x v="0"/>
    <x v="10"/>
    <s v="2024-11-26"/>
    <x v="3"/>
    <n v="4566"/>
    <x v="0"/>
    <m/>
    <x v="0"/>
    <m/>
    <x v="2"/>
    <n v="100474696"/>
    <x v="0"/>
    <x v="1"/>
    <s v="Direção Financeira"/>
    <s v="ORI"/>
    <x v="0"/>
    <m/>
    <x v="0"/>
    <x v="0"/>
    <x v="0"/>
    <x v="0"/>
    <x v="0"/>
    <x v="0"/>
    <x v="0"/>
    <x v="0"/>
    <x v="0"/>
    <x v="0"/>
    <x v="0"/>
    <s v="Direção Financeira"/>
    <x v="0"/>
    <x v="0"/>
    <x v="0"/>
    <x v="0"/>
    <x v="0"/>
    <x v="0"/>
    <x v="0"/>
    <x v="0"/>
    <x v="0"/>
    <x v="0"/>
    <x v="1"/>
    <x v="0"/>
    <s v="Pagamento pessoal mês de novembro, conforme proposta em anexo."/>
  </r>
  <r>
    <x v="0"/>
    <n v="0"/>
    <n v="0"/>
    <n v="0"/>
    <n v="1502"/>
    <x v="2418"/>
    <x v="0"/>
    <x v="0"/>
    <x v="0"/>
    <s v="03.16.15"/>
    <x v="0"/>
    <x v="0"/>
    <x v="0"/>
    <s v="Direção Financeira"/>
    <s v="03.16.15"/>
    <s v="Direção Financeira"/>
    <s v="03.16.15"/>
    <x v="5"/>
    <x v="0"/>
    <x v="0"/>
    <x v="1"/>
    <x v="0"/>
    <x v="0"/>
    <x v="0"/>
    <x v="0"/>
    <x v="10"/>
    <s v="2024-11-26"/>
    <x v="3"/>
    <n v="1502"/>
    <x v="0"/>
    <m/>
    <x v="0"/>
    <m/>
    <x v="15"/>
    <n v="100479277"/>
    <x v="0"/>
    <x v="2"/>
    <s v="Direção Financeira"/>
    <s v="ORI"/>
    <x v="0"/>
    <m/>
    <x v="0"/>
    <x v="0"/>
    <x v="0"/>
    <x v="0"/>
    <x v="0"/>
    <x v="0"/>
    <x v="0"/>
    <x v="0"/>
    <x v="0"/>
    <x v="0"/>
    <x v="0"/>
    <s v="Direção Financeira"/>
    <x v="0"/>
    <x v="0"/>
    <x v="0"/>
    <x v="0"/>
    <x v="0"/>
    <x v="0"/>
    <x v="0"/>
    <x v="0"/>
    <x v="0"/>
    <x v="0"/>
    <x v="2"/>
    <x v="0"/>
    <s v="Pagamento pessoal mês de novembro, conforme proposta em anexo."/>
  </r>
  <r>
    <x v="0"/>
    <n v="0"/>
    <n v="0"/>
    <n v="0"/>
    <n v="37"/>
    <x v="2418"/>
    <x v="0"/>
    <x v="0"/>
    <x v="0"/>
    <s v="03.16.15"/>
    <x v="0"/>
    <x v="0"/>
    <x v="0"/>
    <s v="Direção Financeira"/>
    <s v="03.16.15"/>
    <s v="Direção Financeira"/>
    <s v="03.16.15"/>
    <x v="60"/>
    <x v="0"/>
    <x v="0"/>
    <x v="0"/>
    <x v="0"/>
    <x v="0"/>
    <x v="0"/>
    <x v="0"/>
    <x v="10"/>
    <s v="2024-11-26"/>
    <x v="3"/>
    <n v="37"/>
    <x v="0"/>
    <m/>
    <x v="0"/>
    <m/>
    <x v="15"/>
    <n v="100479277"/>
    <x v="0"/>
    <x v="2"/>
    <s v="Direção Financeira"/>
    <s v="ORI"/>
    <x v="0"/>
    <m/>
    <x v="0"/>
    <x v="0"/>
    <x v="0"/>
    <x v="0"/>
    <x v="0"/>
    <x v="0"/>
    <x v="0"/>
    <x v="0"/>
    <x v="0"/>
    <x v="0"/>
    <x v="0"/>
    <s v="Direção Financeira"/>
    <x v="0"/>
    <x v="0"/>
    <x v="0"/>
    <x v="0"/>
    <x v="0"/>
    <x v="0"/>
    <x v="0"/>
    <x v="0"/>
    <x v="0"/>
    <x v="0"/>
    <x v="2"/>
    <x v="0"/>
    <s v="Pagamento pessoal mês de novembro, conforme proposta em anexo."/>
  </r>
  <r>
    <x v="0"/>
    <n v="0"/>
    <n v="0"/>
    <n v="0"/>
    <n v="26572"/>
    <x v="2418"/>
    <x v="0"/>
    <x v="0"/>
    <x v="0"/>
    <s v="03.16.15"/>
    <x v="0"/>
    <x v="0"/>
    <x v="0"/>
    <s v="Direção Financeira"/>
    <s v="03.16.15"/>
    <s v="Direção Financeira"/>
    <s v="03.16.15"/>
    <x v="60"/>
    <x v="0"/>
    <x v="0"/>
    <x v="0"/>
    <x v="0"/>
    <x v="0"/>
    <x v="0"/>
    <x v="0"/>
    <x v="10"/>
    <s v="2024-11-26"/>
    <x v="3"/>
    <n v="26572"/>
    <x v="0"/>
    <m/>
    <x v="0"/>
    <m/>
    <x v="6"/>
    <n v="100474914"/>
    <x v="0"/>
    <x v="0"/>
    <s v="Direção Financeira"/>
    <s v="ORI"/>
    <x v="0"/>
    <m/>
    <x v="0"/>
    <x v="0"/>
    <x v="0"/>
    <x v="0"/>
    <x v="0"/>
    <x v="0"/>
    <x v="0"/>
    <x v="0"/>
    <x v="0"/>
    <x v="0"/>
    <x v="0"/>
    <s v="Direção Financeira"/>
    <x v="0"/>
    <x v="0"/>
    <x v="0"/>
    <x v="0"/>
    <x v="0"/>
    <x v="0"/>
    <x v="0"/>
    <x v="0"/>
    <x v="0"/>
    <x v="0"/>
    <x v="0"/>
    <x v="0"/>
    <s v="Pagamento pessoal mês de novembro, conforme proposta em anexo."/>
  </r>
  <r>
    <x v="0"/>
    <n v="0"/>
    <n v="0"/>
    <n v="0"/>
    <n v="1093436"/>
    <x v="2418"/>
    <x v="0"/>
    <x v="0"/>
    <x v="0"/>
    <s v="03.16.15"/>
    <x v="0"/>
    <x v="0"/>
    <x v="0"/>
    <s v="Direção Financeira"/>
    <s v="03.16.15"/>
    <s v="Direção Financeira"/>
    <s v="03.16.15"/>
    <x v="5"/>
    <x v="0"/>
    <x v="0"/>
    <x v="1"/>
    <x v="0"/>
    <x v="0"/>
    <x v="0"/>
    <x v="0"/>
    <x v="10"/>
    <s v="2024-11-26"/>
    <x v="3"/>
    <n v="1093436"/>
    <x v="0"/>
    <m/>
    <x v="0"/>
    <m/>
    <x v="6"/>
    <n v="100474914"/>
    <x v="0"/>
    <x v="0"/>
    <s v="Direção Financeira"/>
    <s v="ORI"/>
    <x v="0"/>
    <m/>
    <x v="0"/>
    <x v="0"/>
    <x v="0"/>
    <x v="0"/>
    <x v="0"/>
    <x v="0"/>
    <x v="0"/>
    <x v="0"/>
    <x v="0"/>
    <x v="0"/>
    <x v="0"/>
    <s v="Direção Financeira"/>
    <x v="0"/>
    <x v="0"/>
    <x v="0"/>
    <x v="0"/>
    <x v="0"/>
    <x v="0"/>
    <x v="0"/>
    <x v="0"/>
    <x v="0"/>
    <x v="0"/>
    <x v="0"/>
    <x v="0"/>
    <s v="Pagamento pessoal mês de novembro, conforme proposta em anexo."/>
  </r>
  <r>
    <x v="0"/>
    <n v="0"/>
    <n v="0"/>
    <n v="0"/>
    <n v="32194"/>
    <x v="2419"/>
    <x v="0"/>
    <x v="0"/>
    <x v="0"/>
    <s v="03.16.15"/>
    <x v="0"/>
    <x v="0"/>
    <x v="0"/>
    <s v="Direção Financeira"/>
    <s v="03.16.15"/>
    <s v="Direção Financeira"/>
    <s v="03.16.15"/>
    <x v="5"/>
    <x v="0"/>
    <x v="0"/>
    <x v="1"/>
    <x v="0"/>
    <x v="0"/>
    <x v="0"/>
    <x v="0"/>
    <x v="10"/>
    <s v="2024-11-26"/>
    <x v="3"/>
    <n v="32194"/>
    <x v="0"/>
    <m/>
    <x v="0"/>
    <m/>
    <x v="2"/>
    <n v="100474696"/>
    <x v="0"/>
    <x v="1"/>
    <s v="Direção Financeira"/>
    <s v="ORI"/>
    <x v="0"/>
    <m/>
    <x v="0"/>
    <x v="0"/>
    <x v="0"/>
    <x v="0"/>
    <x v="0"/>
    <x v="0"/>
    <x v="0"/>
    <x v="0"/>
    <x v="0"/>
    <x v="0"/>
    <x v="0"/>
    <s v="Direção Financeira"/>
    <x v="0"/>
    <x v="0"/>
    <x v="0"/>
    <x v="0"/>
    <x v="0"/>
    <x v="0"/>
    <x v="0"/>
    <x v="0"/>
    <x v="0"/>
    <x v="0"/>
    <x v="1"/>
    <x v="0"/>
    <s v="Pagamento pessoal mês de novembro, conforme proposta em anexo."/>
  </r>
  <r>
    <x v="0"/>
    <n v="0"/>
    <n v="0"/>
    <n v="0"/>
    <n v="4989"/>
    <x v="2419"/>
    <x v="0"/>
    <x v="0"/>
    <x v="0"/>
    <s v="03.16.15"/>
    <x v="0"/>
    <x v="0"/>
    <x v="0"/>
    <s v="Direção Financeira"/>
    <s v="03.16.15"/>
    <s v="Direção Financeira"/>
    <s v="03.16.15"/>
    <x v="5"/>
    <x v="0"/>
    <x v="0"/>
    <x v="1"/>
    <x v="0"/>
    <x v="0"/>
    <x v="0"/>
    <x v="0"/>
    <x v="10"/>
    <s v="2024-11-26"/>
    <x v="3"/>
    <n v="4989"/>
    <x v="0"/>
    <m/>
    <x v="0"/>
    <m/>
    <x v="15"/>
    <n v="100479277"/>
    <x v="0"/>
    <x v="2"/>
    <s v="Direção Financeira"/>
    <s v="ORI"/>
    <x v="0"/>
    <m/>
    <x v="0"/>
    <x v="0"/>
    <x v="0"/>
    <x v="0"/>
    <x v="0"/>
    <x v="0"/>
    <x v="0"/>
    <x v="0"/>
    <x v="0"/>
    <x v="0"/>
    <x v="0"/>
    <s v="Direção Financeira"/>
    <x v="0"/>
    <x v="0"/>
    <x v="0"/>
    <x v="0"/>
    <x v="0"/>
    <x v="0"/>
    <x v="0"/>
    <x v="0"/>
    <x v="0"/>
    <x v="0"/>
    <x v="2"/>
    <x v="0"/>
    <s v="Pagamento pessoal mês de novembro, conforme proposta em anexo."/>
  </r>
  <r>
    <x v="0"/>
    <n v="0"/>
    <n v="0"/>
    <n v="0"/>
    <n v="196777"/>
    <x v="2419"/>
    <x v="0"/>
    <x v="0"/>
    <x v="0"/>
    <s v="03.16.15"/>
    <x v="0"/>
    <x v="0"/>
    <x v="0"/>
    <s v="Direção Financeira"/>
    <s v="03.16.15"/>
    <s v="Direção Financeira"/>
    <s v="03.16.15"/>
    <x v="5"/>
    <x v="0"/>
    <x v="0"/>
    <x v="1"/>
    <x v="0"/>
    <x v="0"/>
    <x v="0"/>
    <x v="0"/>
    <x v="10"/>
    <s v="2024-11-26"/>
    <x v="3"/>
    <n v="196777"/>
    <x v="0"/>
    <m/>
    <x v="0"/>
    <m/>
    <x v="6"/>
    <n v="100474914"/>
    <x v="0"/>
    <x v="0"/>
    <s v="Direção Financeira"/>
    <s v="ORI"/>
    <x v="0"/>
    <m/>
    <x v="0"/>
    <x v="0"/>
    <x v="0"/>
    <x v="0"/>
    <x v="0"/>
    <x v="0"/>
    <x v="0"/>
    <x v="0"/>
    <x v="0"/>
    <x v="0"/>
    <x v="0"/>
    <s v="Direção Financeira"/>
    <x v="0"/>
    <x v="0"/>
    <x v="0"/>
    <x v="0"/>
    <x v="0"/>
    <x v="0"/>
    <x v="0"/>
    <x v="0"/>
    <x v="0"/>
    <x v="0"/>
    <x v="0"/>
    <x v="0"/>
    <s v="Pagamento pessoal mês de novembro, conforme proposta em anexo."/>
  </r>
  <r>
    <x v="0"/>
    <n v="0"/>
    <n v="0"/>
    <n v="0"/>
    <n v="1500"/>
    <x v="2420"/>
    <x v="0"/>
    <x v="0"/>
    <x v="0"/>
    <s v="01.25.05.12"/>
    <x v="10"/>
    <x v="3"/>
    <x v="3"/>
    <s v="Saúde"/>
    <s v="01.25.05"/>
    <s v="Saúde"/>
    <s v="01.25.05"/>
    <x v="7"/>
    <x v="0"/>
    <x v="4"/>
    <x v="4"/>
    <x v="0"/>
    <x v="1"/>
    <x v="0"/>
    <x v="0"/>
    <x v="10"/>
    <s v="2024-11-27"/>
    <x v="3"/>
    <n v="1500"/>
    <x v="0"/>
    <m/>
    <x v="0"/>
    <m/>
    <x v="385"/>
    <n v="100478111"/>
    <x v="0"/>
    <x v="0"/>
    <s v="Promoção e Inclusão Social"/>
    <s v="ORI"/>
    <x v="0"/>
    <m/>
    <x v="0"/>
    <x v="0"/>
    <x v="0"/>
    <x v="0"/>
    <x v="0"/>
    <x v="0"/>
    <x v="0"/>
    <x v="0"/>
    <x v="0"/>
    <x v="0"/>
    <x v="0"/>
    <s v="Promoção e Inclusão Social"/>
    <x v="0"/>
    <x v="0"/>
    <x v="0"/>
    <x v="0"/>
    <x v="1"/>
    <x v="0"/>
    <x v="0"/>
    <x v="0"/>
    <x v="0"/>
    <x v="0"/>
    <x v="0"/>
    <x v="0"/>
    <s v="Apoio socia a favor do Sr. Etelvino Lopes Borges Veiga, para assistência social, conforme anexo."/>
  </r>
  <r>
    <x v="1"/>
    <n v="0"/>
    <n v="0"/>
    <n v="0"/>
    <n v="6900"/>
    <x v="2421"/>
    <x v="0"/>
    <x v="0"/>
    <x v="0"/>
    <s v="01.27.06.80"/>
    <x v="1"/>
    <x v="1"/>
    <x v="1"/>
    <s v="Requalificação Urbana e habitação"/>
    <s v="01.27.06"/>
    <s v="Requalificação Urbana e habitação"/>
    <s v="01.27.06"/>
    <x v="1"/>
    <x v="0"/>
    <x v="0"/>
    <x v="0"/>
    <x v="0"/>
    <x v="1"/>
    <x v="1"/>
    <x v="0"/>
    <x v="10"/>
    <s v="2024-11-27"/>
    <x v="3"/>
    <n v="6900"/>
    <x v="0"/>
    <m/>
    <x v="0"/>
    <m/>
    <x v="2"/>
    <n v="100474696"/>
    <x v="0"/>
    <x v="1"/>
    <s v="Requalificação Urbana de Veneza"/>
    <s v="ORI"/>
    <x v="0"/>
    <m/>
    <x v="0"/>
    <x v="0"/>
    <x v="0"/>
    <x v="0"/>
    <x v="0"/>
    <x v="0"/>
    <x v="0"/>
    <x v="0"/>
    <x v="0"/>
    <x v="0"/>
    <x v="0"/>
    <s v="Requalificação Urbana de Veneza"/>
    <x v="0"/>
    <x v="0"/>
    <x v="0"/>
    <x v="0"/>
    <x v="1"/>
    <x v="0"/>
    <x v="0"/>
    <x v="0"/>
    <x v="0"/>
    <x v="0"/>
    <x v="1"/>
    <x v="0"/>
    <s v="Pagamento a favor de Sr. José Constantino Da Silva Leal, referente a aquisição de serviços de pintura e manutenção de postes e iluminação para trabalhos de requalificação urbana  e ambiental da praia de Veneza, conforme anexo."/>
  </r>
  <r>
    <x v="1"/>
    <n v="0"/>
    <n v="0"/>
    <n v="0"/>
    <n v="39100"/>
    <x v="2421"/>
    <x v="0"/>
    <x v="0"/>
    <x v="0"/>
    <s v="01.27.06.80"/>
    <x v="1"/>
    <x v="1"/>
    <x v="1"/>
    <s v="Requalificação Urbana e habitação"/>
    <s v="01.27.06"/>
    <s v="Requalificação Urbana e habitação"/>
    <s v="01.27.06"/>
    <x v="1"/>
    <x v="0"/>
    <x v="0"/>
    <x v="0"/>
    <x v="0"/>
    <x v="1"/>
    <x v="1"/>
    <x v="0"/>
    <x v="10"/>
    <s v="2024-11-27"/>
    <x v="3"/>
    <n v="39100"/>
    <x v="0"/>
    <m/>
    <x v="0"/>
    <m/>
    <x v="80"/>
    <n v="100479650"/>
    <x v="0"/>
    <x v="0"/>
    <s v="Requalificação Urbana de Veneza"/>
    <s v="ORI"/>
    <x v="0"/>
    <m/>
    <x v="0"/>
    <x v="0"/>
    <x v="0"/>
    <x v="0"/>
    <x v="0"/>
    <x v="0"/>
    <x v="0"/>
    <x v="0"/>
    <x v="0"/>
    <x v="0"/>
    <x v="0"/>
    <s v="Requalificação Urbana de Veneza"/>
    <x v="0"/>
    <x v="0"/>
    <x v="0"/>
    <x v="0"/>
    <x v="1"/>
    <x v="0"/>
    <x v="0"/>
    <x v="0"/>
    <x v="0"/>
    <x v="0"/>
    <x v="0"/>
    <x v="0"/>
    <s v="Pagamento a favor de Sr. José Constantino Da Silva Leal, referente a aquisição de serviços de pintura e manutenção de postes e iluminação para trabalhos de requalificação urbana  e ambiental da praia de Veneza, conforme anexo."/>
  </r>
  <r>
    <x v="0"/>
    <n v="0"/>
    <n v="0"/>
    <n v="0"/>
    <n v="5000"/>
    <x v="2422"/>
    <x v="0"/>
    <x v="0"/>
    <x v="0"/>
    <s v="01.25.05.12"/>
    <x v="10"/>
    <x v="3"/>
    <x v="3"/>
    <s v="Saúde"/>
    <s v="01.25.05"/>
    <s v="Saúde"/>
    <s v="01.25.05"/>
    <x v="7"/>
    <x v="0"/>
    <x v="4"/>
    <x v="4"/>
    <x v="0"/>
    <x v="1"/>
    <x v="0"/>
    <x v="0"/>
    <x v="10"/>
    <s v="2024-11-27"/>
    <x v="3"/>
    <n v="5000"/>
    <x v="0"/>
    <m/>
    <x v="0"/>
    <m/>
    <x v="386"/>
    <n v="100462088"/>
    <x v="0"/>
    <x v="0"/>
    <s v="Promoção e Inclusão Social"/>
    <s v="ORI"/>
    <x v="0"/>
    <m/>
    <x v="0"/>
    <x v="0"/>
    <x v="0"/>
    <x v="0"/>
    <x v="0"/>
    <x v="0"/>
    <x v="0"/>
    <x v="0"/>
    <x v="0"/>
    <x v="0"/>
    <x v="0"/>
    <s v="Promoção e Inclusão Social"/>
    <x v="0"/>
    <x v="0"/>
    <x v="0"/>
    <x v="0"/>
    <x v="1"/>
    <x v="0"/>
    <x v="0"/>
    <x v="0"/>
    <x v="0"/>
    <x v="0"/>
    <x v="0"/>
    <x v="0"/>
    <s v="Apoio social a favor Sra. FILOMENA DE PINA, para assistência social, conforme anexo."/>
  </r>
  <r>
    <x v="0"/>
    <n v="0"/>
    <n v="0"/>
    <n v="0"/>
    <n v="2800"/>
    <x v="2423"/>
    <x v="0"/>
    <x v="0"/>
    <x v="0"/>
    <s v="03.16.15"/>
    <x v="0"/>
    <x v="0"/>
    <x v="0"/>
    <s v="Direção Financeira"/>
    <s v="03.16.15"/>
    <s v="Direção Financeira"/>
    <s v="03.16.15"/>
    <x v="3"/>
    <x v="0"/>
    <x v="0"/>
    <x v="1"/>
    <x v="0"/>
    <x v="0"/>
    <x v="0"/>
    <x v="0"/>
    <x v="10"/>
    <s v="2024-11-27"/>
    <x v="3"/>
    <n v="2800"/>
    <x v="0"/>
    <m/>
    <x v="0"/>
    <m/>
    <x v="205"/>
    <n v="100478458"/>
    <x v="0"/>
    <x v="0"/>
    <s v="Direção Financeira"/>
    <s v="ORI"/>
    <x v="0"/>
    <m/>
    <x v="0"/>
    <x v="0"/>
    <x v="0"/>
    <x v="0"/>
    <x v="0"/>
    <x v="0"/>
    <x v="0"/>
    <x v="0"/>
    <x v="0"/>
    <x v="0"/>
    <x v="0"/>
    <s v="Direção Financeira"/>
    <x v="0"/>
    <x v="0"/>
    <x v="0"/>
    <x v="0"/>
    <x v="0"/>
    <x v="0"/>
    <x v="0"/>
    <x v="0"/>
    <x v="0"/>
    <x v="0"/>
    <x v="0"/>
    <x v="0"/>
    <s v="Ajuda de custo a favor do Sr. Felisberto Furtado Mendonça, pela sua deslocação em missão de serviço a cidade da Praia nos 03,09/11 de 2024, conforme justificativo em anexo."/>
  </r>
  <r>
    <x v="0"/>
    <n v="0"/>
    <n v="0"/>
    <n v="0"/>
    <n v="2800"/>
    <x v="2424"/>
    <x v="0"/>
    <x v="0"/>
    <x v="0"/>
    <s v="03.16.15"/>
    <x v="0"/>
    <x v="0"/>
    <x v="0"/>
    <s v="Direção Financeira"/>
    <s v="03.16.15"/>
    <s v="Direção Financeira"/>
    <s v="03.16.15"/>
    <x v="3"/>
    <x v="0"/>
    <x v="0"/>
    <x v="1"/>
    <x v="0"/>
    <x v="0"/>
    <x v="0"/>
    <x v="0"/>
    <x v="10"/>
    <s v="2024-11-27"/>
    <x v="3"/>
    <n v="2800"/>
    <x v="0"/>
    <m/>
    <x v="0"/>
    <m/>
    <x v="45"/>
    <n v="100432269"/>
    <x v="0"/>
    <x v="0"/>
    <s v="Direção Financeira"/>
    <s v="ORI"/>
    <x v="0"/>
    <m/>
    <x v="0"/>
    <x v="0"/>
    <x v="0"/>
    <x v="0"/>
    <x v="0"/>
    <x v="0"/>
    <x v="0"/>
    <x v="0"/>
    <x v="0"/>
    <x v="0"/>
    <x v="0"/>
    <s v="Direção Financeira"/>
    <x v="0"/>
    <x v="0"/>
    <x v="0"/>
    <x v="0"/>
    <x v="0"/>
    <x v="0"/>
    <x v="0"/>
    <x v="0"/>
    <x v="0"/>
    <x v="0"/>
    <x v="0"/>
    <x v="0"/>
    <s v="Ajuda de custo a favor do Sr. HERCULANO PEREIRA FERNANDES, pela sua deslocação em missão de serviço a cidade da Praia nos 10,27/11 de 2024, conforme justificativo em anexo.  "/>
  </r>
  <r>
    <x v="0"/>
    <n v="0"/>
    <n v="0"/>
    <n v="0"/>
    <n v="325682"/>
    <x v="2425"/>
    <x v="0"/>
    <x v="0"/>
    <x v="0"/>
    <s v="01.27.02.11"/>
    <x v="18"/>
    <x v="1"/>
    <x v="1"/>
    <s v="Saneamento básico"/>
    <s v="01.27.02"/>
    <s v="Saneamento básico"/>
    <s v="01.27.02"/>
    <x v="4"/>
    <x v="0"/>
    <x v="2"/>
    <x v="2"/>
    <x v="0"/>
    <x v="1"/>
    <x v="0"/>
    <x v="0"/>
    <x v="10"/>
    <s v="2024-11-27"/>
    <x v="3"/>
    <n v="325682"/>
    <x v="0"/>
    <m/>
    <x v="0"/>
    <m/>
    <x v="6"/>
    <n v="100474914"/>
    <x v="0"/>
    <x v="0"/>
    <s v="Reforço do saneamento básico"/>
    <s v="ORI"/>
    <x v="0"/>
    <m/>
    <x v="0"/>
    <x v="0"/>
    <x v="0"/>
    <x v="0"/>
    <x v="0"/>
    <x v="0"/>
    <x v="0"/>
    <x v="0"/>
    <x v="0"/>
    <x v="0"/>
    <x v="0"/>
    <s v="Reforço do saneamento básico"/>
    <x v="0"/>
    <x v="0"/>
    <x v="0"/>
    <x v="0"/>
    <x v="1"/>
    <x v="0"/>
    <x v="0"/>
    <x v="0"/>
    <x v="0"/>
    <x v="0"/>
    <x v="0"/>
    <x v="0"/>
    <s v="Pagamento a favor da Tesoureiro Municipal, destinados ao pagamento de trabalhos de limpeza urbana no âmbito do Projeto Município, durante o mês de novembro de 2024, conforme anexo."/>
  </r>
  <r>
    <x v="1"/>
    <n v="0"/>
    <n v="0"/>
    <n v="0"/>
    <n v="176176"/>
    <x v="2426"/>
    <x v="0"/>
    <x v="0"/>
    <x v="0"/>
    <s v="01.23.04.14"/>
    <x v="48"/>
    <x v="7"/>
    <x v="8"/>
    <s v="Ambiente"/>
    <s v="01.23.04"/>
    <s v="Ambiente"/>
    <s v="01.23.04"/>
    <x v="1"/>
    <x v="0"/>
    <x v="0"/>
    <x v="0"/>
    <x v="0"/>
    <x v="1"/>
    <x v="1"/>
    <x v="0"/>
    <x v="10"/>
    <s v="2024-11-27"/>
    <x v="3"/>
    <n v="176176"/>
    <x v="0"/>
    <m/>
    <x v="0"/>
    <m/>
    <x v="6"/>
    <n v="100474914"/>
    <x v="0"/>
    <x v="0"/>
    <s v="Criação e Manutenção de Espaços Verdes"/>
    <s v="ORI"/>
    <x v="0"/>
    <s v="CMEV"/>
    <x v="0"/>
    <x v="0"/>
    <x v="0"/>
    <x v="0"/>
    <x v="0"/>
    <x v="0"/>
    <x v="0"/>
    <x v="0"/>
    <x v="0"/>
    <x v="0"/>
    <x v="0"/>
    <s v="Criação e Manutenção de Espaços Verdes"/>
    <x v="0"/>
    <x v="0"/>
    <x v="0"/>
    <x v="0"/>
    <x v="1"/>
    <x v="0"/>
    <x v="0"/>
    <x v="0"/>
    <x v="0"/>
    <x v="0"/>
    <x v="0"/>
    <x v="0"/>
    <s v="Pagamento a favor da Tesoureiro Municipal, destinados ao pagamento de trabalhos dos espaços verde realizado durante o mês de novembro de 2024, conforme anexo. "/>
  </r>
  <r>
    <x v="0"/>
    <n v="0"/>
    <n v="0"/>
    <n v="0"/>
    <n v="4200"/>
    <x v="2427"/>
    <x v="0"/>
    <x v="0"/>
    <x v="0"/>
    <s v="03.16.15"/>
    <x v="0"/>
    <x v="0"/>
    <x v="0"/>
    <s v="Direção Financeira"/>
    <s v="03.16.15"/>
    <s v="Direção Financeira"/>
    <s v="03.16.15"/>
    <x v="3"/>
    <x v="0"/>
    <x v="0"/>
    <x v="1"/>
    <x v="0"/>
    <x v="0"/>
    <x v="0"/>
    <x v="0"/>
    <x v="10"/>
    <s v="2024-11-27"/>
    <x v="3"/>
    <n v="4200"/>
    <x v="0"/>
    <m/>
    <x v="0"/>
    <m/>
    <x v="387"/>
    <n v="100479777"/>
    <x v="0"/>
    <x v="0"/>
    <s v="Direção Financeira"/>
    <s v="ORI"/>
    <x v="0"/>
    <m/>
    <x v="0"/>
    <x v="0"/>
    <x v="0"/>
    <x v="0"/>
    <x v="0"/>
    <x v="0"/>
    <x v="0"/>
    <x v="0"/>
    <x v="0"/>
    <x v="0"/>
    <x v="0"/>
    <s v="Direção Financeira"/>
    <x v="0"/>
    <x v="0"/>
    <x v="0"/>
    <x v="0"/>
    <x v="0"/>
    <x v="0"/>
    <x v="0"/>
    <x v="0"/>
    <x v="0"/>
    <x v="0"/>
    <x v="0"/>
    <x v="0"/>
    <s v="Ajuda de custo a favor do Sr. Luis Manuel Lopes Leal, pelo três deslocação em missão de serviço, conforme justificativo em anexo. "/>
  </r>
  <r>
    <x v="0"/>
    <n v="0"/>
    <n v="0"/>
    <n v="0"/>
    <n v="37500"/>
    <x v="2428"/>
    <x v="0"/>
    <x v="0"/>
    <x v="0"/>
    <s v="01.27.04.03"/>
    <x v="4"/>
    <x v="1"/>
    <x v="1"/>
    <s v="Infra-Estruturas e Transportes"/>
    <s v="01.27.04"/>
    <s v="Infra-Estruturas e Transportes"/>
    <s v="01.27.04"/>
    <x v="4"/>
    <x v="0"/>
    <x v="2"/>
    <x v="2"/>
    <x v="0"/>
    <x v="1"/>
    <x v="0"/>
    <x v="0"/>
    <x v="10"/>
    <s v="2024-11-27"/>
    <x v="3"/>
    <n v="37500"/>
    <x v="0"/>
    <m/>
    <x v="0"/>
    <m/>
    <x v="281"/>
    <n v="100477018"/>
    <x v="0"/>
    <x v="0"/>
    <s v="Plano de emergencia da epoca de chuvas"/>
    <s v="ORI"/>
    <x v="0"/>
    <m/>
    <x v="0"/>
    <x v="0"/>
    <x v="0"/>
    <x v="0"/>
    <x v="0"/>
    <x v="0"/>
    <x v="0"/>
    <x v="0"/>
    <x v="0"/>
    <x v="0"/>
    <x v="0"/>
    <s v="Plano de emergencia da epoca de chuvas"/>
    <x v="0"/>
    <x v="0"/>
    <x v="0"/>
    <x v="0"/>
    <x v="1"/>
    <x v="0"/>
    <x v="0"/>
    <x v="0"/>
    <x v="0"/>
    <x v="0"/>
    <x v="0"/>
    <x v="0"/>
    <s v="Pagamento a favor do Sr. Anilton Jesus Tavares Furtado, referente a 7500 unidade de paralelo para as obras de requalificação de Rabelado e Achada Pizara, conforme anexo."/>
  </r>
  <r>
    <x v="1"/>
    <n v="0"/>
    <n v="0"/>
    <n v="0"/>
    <n v="4000000"/>
    <x v="2429"/>
    <x v="0"/>
    <x v="0"/>
    <x v="0"/>
    <s v="01.27.03.12"/>
    <x v="53"/>
    <x v="1"/>
    <x v="1"/>
    <s v="Gestão de Recursos Hídricos"/>
    <s v="01.27.03"/>
    <s v="Gestão de Recursos Hídricos"/>
    <s v="01.27.03"/>
    <x v="46"/>
    <x v="0"/>
    <x v="0"/>
    <x v="0"/>
    <x v="0"/>
    <x v="1"/>
    <x v="1"/>
    <x v="0"/>
    <x v="10"/>
    <s v="2024-11-27"/>
    <x v="3"/>
    <n v="4000000"/>
    <x v="0"/>
    <m/>
    <x v="0"/>
    <m/>
    <x v="252"/>
    <n v="100356873"/>
    <x v="0"/>
    <x v="0"/>
    <s v="Ligações Domiciliarias em Jaquetão e Ribeira de Flamengos"/>
    <s v="ORI"/>
    <x v="0"/>
    <s v="LDJF"/>
    <x v="0"/>
    <x v="0"/>
    <x v="0"/>
    <x v="0"/>
    <x v="0"/>
    <x v="0"/>
    <x v="0"/>
    <x v="0"/>
    <x v="0"/>
    <x v="0"/>
    <x v="0"/>
    <s v="Ligações Domiciliarias em Jaquetão e Ribeira de Flamengos"/>
    <x v="0"/>
    <x v="0"/>
    <x v="0"/>
    <x v="0"/>
    <x v="1"/>
    <x v="0"/>
    <x v="0"/>
    <x v="0"/>
    <x v="0"/>
    <x v="0"/>
    <x v="0"/>
    <x v="0"/>
    <s v="Pagamento de uma parcela da fatura FA 2024/41 a favor de Mcv -Marpe Cabo Verde Construções, referente aos trabalhos contratuais no âmbito de execução da obra de construção de 9KM de rede de distribuição de agua em Ribeira de Flamengos, confrome anexo."/>
  </r>
  <r>
    <x v="1"/>
    <n v="0"/>
    <n v="0"/>
    <n v="0"/>
    <n v="10197476"/>
    <x v="2430"/>
    <x v="0"/>
    <x v="0"/>
    <x v="0"/>
    <s v="01.27.07.01"/>
    <x v="5"/>
    <x v="1"/>
    <x v="1"/>
    <s v="Requalificação Urbana e Habitação 2"/>
    <s v="01.27.07"/>
    <s v="Requalificação Urbana e Habitação 2"/>
    <s v="01.27.07"/>
    <x v="1"/>
    <x v="0"/>
    <x v="0"/>
    <x v="0"/>
    <x v="0"/>
    <x v="1"/>
    <x v="1"/>
    <x v="0"/>
    <x v="10"/>
    <s v="2024-11-27"/>
    <x v="3"/>
    <n v="10197476"/>
    <x v="0"/>
    <m/>
    <x v="0"/>
    <m/>
    <x v="12"/>
    <n v="100478565"/>
    <x v="0"/>
    <x v="0"/>
    <s v="Construção da Estrada de Mato Dentro"/>
    <s v="ORI"/>
    <x v="0"/>
    <m/>
    <x v="0"/>
    <x v="0"/>
    <x v="0"/>
    <x v="0"/>
    <x v="0"/>
    <x v="0"/>
    <x v="0"/>
    <x v="0"/>
    <x v="0"/>
    <x v="0"/>
    <x v="0"/>
    <s v="Construção da Estrada de Mato Dentro"/>
    <x v="0"/>
    <x v="0"/>
    <x v="0"/>
    <x v="0"/>
    <x v="1"/>
    <x v="0"/>
    <x v="0"/>
    <x v="0"/>
    <x v="0"/>
    <x v="0"/>
    <x v="0"/>
    <x v="0"/>
    <s v="Liquidação do adiantamento do adiantamento da empreitada da obra de construção da estrada de Mato Dentro, conforme proposta em anexo."/>
  </r>
  <r>
    <x v="1"/>
    <n v="0"/>
    <n v="0"/>
    <n v="0"/>
    <n v="7918200"/>
    <x v="2431"/>
    <x v="0"/>
    <x v="0"/>
    <x v="0"/>
    <s v="01.27.07.01"/>
    <x v="5"/>
    <x v="1"/>
    <x v="1"/>
    <s v="Requalificação Urbana e Habitação 2"/>
    <s v="01.27.07"/>
    <s v="Requalificação Urbana e Habitação 2"/>
    <s v="01.27.07"/>
    <x v="1"/>
    <x v="0"/>
    <x v="0"/>
    <x v="0"/>
    <x v="0"/>
    <x v="1"/>
    <x v="1"/>
    <x v="0"/>
    <x v="10"/>
    <s v="2024-11-27"/>
    <x v="3"/>
    <n v="7918200"/>
    <x v="0"/>
    <m/>
    <x v="0"/>
    <m/>
    <x v="12"/>
    <n v="100478565"/>
    <x v="0"/>
    <x v="0"/>
    <s v="Construção da Estrada de Mato Dentro"/>
    <s v="ORI"/>
    <x v="0"/>
    <m/>
    <x v="0"/>
    <x v="0"/>
    <x v="0"/>
    <x v="0"/>
    <x v="0"/>
    <x v="0"/>
    <x v="0"/>
    <x v="0"/>
    <x v="0"/>
    <x v="0"/>
    <x v="0"/>
    <s v="Construção da Estrada de Mato Dentro"/>
    <x v="0"/>
    <x v="0"/>
    <x v="0"/>
    <x v="0"/>
    <x v="1"/>
    <x v="0"/>
    <x v="0"/>
    <x v="0"/>
    <x v="0"/>
    <x v="0"/>
    <x v="0"/>
    <x v="0"/>
    <s v="Liquidação do auto nº 1 da empreitada da obra de construção da estrada de Mato Dentro, conforme proposta em anexo."/>
  </r>
  <r>
    <x v="0"/>
    <n v="0"/>
    <n v="0"/>
    <n v="0"/>
    <n v="5000"/>
    <x v="2432"/>
    <x v="0"/>
    <x v="0"/>
    <x v="0"/>
    <s v="03.16.15"/>
    <x v="0"/>
    <x v="0"/>
    <x v="0"/>
    <s v="Direção Financeira"/>
    <s v="03.16.15"/>
    <s v="Direção Financeira"/>
    <s v="03.16.15"/>
    <x v="3"/>
    <x v="0"/>
    <x v="0"/>
    <x v="1"/>
    <x v="0"/>
    <x v="0"/>
    <x v="0"/>
    <x v="0"/>
    <x v="10"/>
    <s v="2024-11-27"/>
    <x v="3"/>
    <n v="5000"/>
    <x v="0"/>
    <m/>
    <x v="0"/>
    <m/>
    <x v="42"/>
    <n v="100476245"/>
    <x v="0"/>
    <x v="0"/>
    <s v="Direção Financeira"/>
    <s v="ORI"/>
    <x v="0"/>
    <m/>
    <x v="0"/>
    <x v="0"/>
    <x v="0"/>
    <x v="0"/>
    <x v="0"/>
    <x v="0"/>
    <x v="0"/>
    <x v="0"/>
    <x v="0"/>
    <x v="0"/>
    <x v="0"/>
    <s v="Direção Financeira"/>
    <x v="0"/>
    <x v="0"/>
    <x v="0"/>
    <x v="0"/>
    <x v="0"/>
    <x v="0"/>
    <x v="0"/>
    <x v="0"/>
    <x v="0"/>
    <x v="0"/>
    <x v="0"/>
    <x v="0"/>
    <s v="Pagamento ajuda de custo + subsidio transporte, deslocação a cidade da Praia nos dias 19 e 20 de novembro."/>
  </r>
  <r>
    <x v="0"/>
    <n v="0"/>
    <n v="0"/>
    <n v="0"/>
    <n v="2300"/>
    <x v="2433"/>
    <x v="0"/>
    <x v="0"/>
    <x v="0"/>
    <s v="03.16.15"/>
    <x v="0"/>
    <x v="0"/>
    <x v="0"/>
    <s v="Direção Financeira"/>
    <s v="03.16.15"/>
    <s v="Direção Financeira"/>
    <s v="03.16.15"/>
    <x v="41"/>
    <x v="0"/>
    <x v="0"/>
    <x v="1"/>
    <x v="0"/>
    <x v="0"/>
    <x v="0"/>
    <x v="0"/>
    <x v="10"/>
    <s v="2024-11-27"/>
    <x v="3"/>
    <n v="2300"/>
    <x v="0"/>
    <m/>
    <x v="0"/>
    <m/>
    <x v="6"/>
    <n v="100474914"/>
    <x v="0"/>
    <x v="0"/>
    <s v="Direção Financeira"/>
    <s v="ORI"/>
    <x v="0"/>
    <m/>
    <x v="0"/>
    <x v="0"/>
    <x v="0"/>
    <x v="0"/>
    <x v="0"/>
    <x v="0"/>
    <x v="0"/>
    <x v="0"/>
    <x v="0"/>
    <x v="0"/>
    <x v="0"/>
    <s v="Direção Financeira"/>
    <x v="0"/>
    <x v="0"/>
    <x v="0"/>
    <x v="0"/>
    <x v="0"/>
    <x v="0"/>
    <x v="0"/>
    <x v="0"/>
    <x v="0"/>
    <x v="0"/>
    <x v="0"/>
    <x v="0"/>
    <s v="Pagamento referente a inspeção periódica da viatura ST 70 UQ, conforme proposta em anexo."/>
  </r>
  <r>
    <x v="0"/>
    <n v="0"/>
    <n v="0"/>
    <n v="0"/>
    <n v="32194"/>
    <x v="2434"/>
    <x v="0"/>
    <x v="1"/>
    <x v="0"/>
    <s v="80.02.01"/>
    <x v="2"/>
    <x v="2"/>
    <x v="2"/>
    <s v="Retenções Iur"/>
    <s v="80.02.01"/>
    <s v="Retenções Iur"/>
    <s v="80.02.01"/>
    <x v="2"/>
    <x v="0"/>
    <x v="1"/>
    <x v="0"/>
    <x v="1"/>
    <x v="2"/>
    <x v="2"/>
    <x v="0"/>
    <x v="10"/>
    <s v="2024-11-26"/>
    <x v="3"/>
    <n v="32194"/>
    <x v="0"/>
    <m/>
    <x v="0"/>
    <m/>
    <x v="2"/>
    <n v="100474696"/>
    <x v="0"/>
    <x v="0"/>
    <s v="Retenções Iur"/>
    <s v="ORI"/>
    <x v="0"/>
    <s v="RIUR"/>
    <x v="0"/>
    <x v="0"/>
    <x v="0"/>
    <x v="0"/>
    <x v="0"/>
    <x v="0"/>
    <x v="0"/>
    <x v="0"/>
    <x v="0"/>
    <x v="0"/>
    <x v="0"/>
    <s v="Retenções Iur"/>
    <x v="0"/>
    <x v="0"/>
    <x v="0"/>
    <x v="0"/>
    <x v="2"/>
    <x v="0"/>
    <x v="0"/>
    <x v="0"/>
    <x v="0"/>
    <x v="1"/>
    <x v="0"/>
    <x v="0"/>
    <s v="RETENCAO OT"/>
  </r>
  <r>
    <x v="0"/>
    <n v="0"/>
    <n v="0"/>
    <n v="0"/>
    <n v="4989"/>
    <x v="2435"/>
    <x v="0"/>
    <x v="1"/>
    <x v="0"/>
    <s v="80.02.10.26"/>
    <x v="13"/>
    <x v="2"/>
    <x v="2"/>
    <s v="Outros"/>
    <s v="80.02.10"/>
    <s v="Outros"/>
    <s v="80.02.10"/>
    <x v="34"/>
    <x v="0"/>
    <x v="1"/>
    <x v="9"/>
    <x v="1"/>
    <x v="2"/>
    <x v="2"/>
    <x v="0"/>
    <x v="10"/>
    <s v="2024-11-26"/>
    <x v="3"/>
    <n v="4989"/>
    <x v="0"/>
    <m/>
    <x v="0"/>
    <m/>
    <x v="15"/>
    <n v="100479277"/>
    <x v="0"/>
    <x v="0"/>
    <s v="Retenção Sansung"/>
    <s v="ORI"/>
    <x v="0"/>
    <s v="RS"/>
    <x v="0"/>
    <x v="0"/>
    <x v="0"/>
    <x v="0"/>
    <x v="0"/>
    <x v="0"/>
    <x v="0"/>
    <x v="0"/>
    <x v="0"/>
    <x v="0"/>
    <x v="0"/>
    <s v="Retenção Sansung"/>
    <x v="0"/>
    <x v="0"/>
    <x v="0"/>
    <x v="0"/>
    <x v="2"/>
    <x v="0"/>
    <x v="0"/>
    <x v="0"/>
    <x v="0"/>
    <x v="1"/>
    <x v="0"/>
    <x v="0"/>
    <s v="RETENCAO OT"/>
  </r>
  <r>
    <x v="0"/>
    <n v="0"/>
    <n v="0"/>
    <n v="0"/>
    <n v="5840"/>
    <x v="2436"/>
    <x v="0"/>
    <x v="1"/>
    <x v="0"/>
    <s v="80.02.10.01"/>
    <x v="16"/>
    <x v="2"/>
    <x v="2"/>
    <s v="Outros"/>
    <s v="80.02.10"/>
    <s v="Outros"/>
    <s v="80.02.10"/>
    <x v="37"/>
    <x v="0"/>
    <x v="1"/>
    <x v="0"/>
    <x v="1"/>
    <x v="2"/>
    <x v="2"/>
    <x v="0"/>
    <x v="10"/>
    <s v="2024-11-25"/>
    <x v="3"/>
    <n v="5840"/>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23942"/>
    <x v="2437"/>
    <x v="0"/>
    <x v="1"/>
    <x v="0"/>
    <s v="80.02.01"/>
    <x v="2"/>
    <x v="2"/>
    <x v="2"/>
    <s v="Retenções Iur"/>
    <s v="80.02.01"/>
    <s v="Retenções Iur"/>
    <s v="80.02.01"/>
    <x v="2"/>
    <x v="0"/>
    <x v="1"/>
    <x v="0"/>
    <x v="1"/>
    <x v="2"/>
    <x v="2"/>
    <x v="0"/>
    <x v="10"/>
    <s v="2024-11-22"/>
    <x v="3"/>
    <n v="23942"/>
    <x v="0"/>
    <m/>
    <x v="0"/>
    <m/>
    <x v="2"/>
    <n v="100474696"/>
    <x v="0"/>
    <x v="0"/>
    <s v="Retenções Iur"/>
    <s v="ORI"/>
    <x v="0"/>
    <s v="RIUR"/>
    <x v="0"/>
    <x v="0"/>
    <x v="0"/>
    <x v="0"/>
    <x v="0"/>
    <x v="0"/>
    <x v="0"/>
    <x v="0"/>
    <x v="0"/>
    <x v="0"/>
    <x v="0"/>
    <s v="Retenções Iur"/>
    <x v="0"/>
    <x v="0"/>
    <x v="0"/>
    <x v="0"/>
    <x v="2"/>
    <x v="0"/>
    <x v="0"/>
    <x v="0"/>
    <x v="0"/>
    <x v="1"/>
    <x v="0"/>
    <x v="0"/>
    <s v="RETENCAO OT"/>
  </r>
  <r>
    <x v="0"/>
    <n v="0"/>
    <n v="0"/>
    <n v="0"/>
    <n v="34613"/>
    <x v="2438"/>
    <x v="0"/>
    <x v="1"/>
    <x v="0"/>
    <s v="80.02.10.01"/>
    <x v="16"/>
    <x v="2"/>
    <x v="2"/>
    <s v="Outros"/>
    <s v="80.02.10"/>
    <s v="Outros"/>
    <s v="80.02.10"/>
    <x v="37"/>
    <x v="0"/>
    <x v="1"/>
    <x v="0"/>
    <x v="1"/>
    <x v="2"/>
    <x v="2"/>
    <x v="0"/>
    <x v="10"/>
    <s v="2024-11-22"/>
    <x v="3"/>
    <n v="3461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190"/>
    <x v="2439"/>
    <x v="0"/>
    <x v="1"/>
    <x v="0"/>
    <s v="80.02.10.02"/>
    <x v="42"/>
    <x v="2"/>
    <x v="2"/>
    <s v="Outros"/>
    <s v="80.02.10"/>
    <s v="Outros"/>
    <s v="80.02.10"/>
    <x v="67"/>
    <x v="0"/>
    <x v="1"/>
    <x v="0"/>
    <x v="1"/>
    <x v="2"/>
    <x v="2"/>
    <x v="0"/>
    <x v="10"/>
    <s v="2024-11-22"/>
    <x v="3"/>
    <n v="190"/>
    <x v="0"/>
    <m/>
    <x v="0"/>
    <m/>
    <x v="16"/>
    <n v="100474707"/>
    <x v="0"/>
    <x v="0"/>
    <s v="Retençoes STAPS"/>
    <s v="ORI"/>
    <x v="0"/>
    <s v="RSND"/>
    <x v="0"/>
    <x v="0"/>
    <x v="0"/>
    <x v="0"/>
    <x v="0"/>
    <x v="0"/>
    <x v="0"/>
    <x v="0"/>
    <x v="0"/>
    <x v="0"/>
    <x v="0"/>
    <s v="Retençoes STAPS"/>
    <x v="0"/>
    <x v="0"/>
    <x v="0"/>
    <x v="0"/>
    <x v="2"/>
    <x v="0"/>
    <x v="0"/>
    <x v="0"/>
    <x v="0"/>
    <x v="1"/>
    <x v="0"/>
    <x v="0"/>
    <s v="RETENCAO OT"/>
  </r>
  <r>
    <x v="0"/>
    <n v="0"/>
    <n v="0"/>
    <n v="0"/>
    <n v="4348"/>
    <x v="2440"/>
    <x v="0"/>
    <x v="1"/>
    <x v="0"/>
    <s v="80.02.10.26"/>
    <x v="13"/>
    <x v="2"/>
    <x v="2"/>
    <s v="Outros"/>
    <s v="80.02.10"/>
    <s v="Outros"/>
    <s v="80.02.10"/>
    <x v="34"/>
    <x v="0"/>
    <x v="1"/>
    <x v="9"/>
    <x v="1"/>
    <x v="2"/>
    <x v="2"/>
    <x v="0"/>
    <x v="10"/>
    <s v="2024-11-22"/>
    <x v="3"/>
    <n v="4348"/>
    <x v="0"/>
    <m/>
    <x v="0"/>
    <m/>
    <x v="15"/>
    <n v="100479277"/>
    <x v="0"/>
    <x v="0"/>
    <s v="Retenção Sansung"/>
    <s v="ORI"/>
    <x v="0"/>
    <s v="RS"/>
    <x v="0"/>
    <x v="0"/>
    <x v="0"/>
    <x v="0"/>
    <x v="0"/>
    <x v="0"/>
    <x v="0"/>
    <x v="0"/>
    <x v="0"/>
    <x v="0"/>
    <x v="0"/>
    <s v="Retenção Sansung"/>
    <x v="0"/>
    <x v="0"/>
    <x v="0"/>
    <x v="0"/>
    <x v="2"/>
    <x v="0"/>
    <x v="0"/>
    <x v="0"/>
    <x v="0"/>
    <x v="1"/>
    <x v="0"/>
    <x v="0"/>
    <s v="RETENCAO OT"/>
  </r>
  <r>
    <x v="0"/>
    <n v="0"/>
    <n v="0"/>
    <n v="0"/>
    <n v="72362"/>
    <x v="2441"/>
    <x v="0"/>
    <x v="1"/>
    <x v="0"/>
    <s v="80.02.01"/>
    <x v="2"/>
    <x v="2"/>
    <x v="2"/>
    <s v="Retenções Iur"/>
    <s v="80.02.01"/>
    <s v="Retenções Iur"/>
    <s v="80.02.01"/>
    <x v="2"/>
    <x v="0"/>
    <x v="1"/>
    <x v="0"/>
    <x v="1"/>
    <x v="2"/>
    <x v="2"/>
    <x v="0"/>
    <x v="10"/>
    <s v="2024-11-22"/>
    <x v="3"/>
    <n v="72362"/>
    <x v="0"/>
    <m/>
    <x v="0"/>
    <m/>
    <x v="2"/>
    <n v="100474696"/>
    <x v="0"/>
    <x v="0"/>
    <s v="Retenções Iur"/>
    <s v="ORI"/>
    <x v="0"/>
    <s v="RIUR"/>
    <x v="0"/>
    <x v="0"/>
    <x v="0"/>
    <x v="0"/>
    <x v="0"/>
    <x v="0"/>
    <x v="0"/>
    <x v="0"/>
    <x v="0"/>
    <x v="0"/>
    <x v="0"/>
    <s v="Retenções Iur"/>
    <x v="0"/>
    <x v="0"/>
    <x v="0"/>
    <x v="0"/>
    <x v="2"/>
    <x v="0"/>
    <x v="0"/>
    <x v="0"/>
    <x v="0"/>
    <x v="1"/>
    <x v="0"/>
    <x v="0"/>
    <s v="RETENCAO OT"/>
  </r>
  <r>
    <x v="0"/>
    <n v="0"/>
    <n v="0"/>
    <n v="0"/>
    <n v="12000"/>
    <x v="2442"/>
    <x v="0"/>
    <x v="1"/>
    <x v="0"/>
    <s v="80.02.10.03"/>
    <x v="43"/>
    <x v="2"/>
    <x v="2"/>
    <s v="Outros"/>
    <s v="80.02.10"/>
    <s v="Outros"/>
    <s v="80.02.10"/>
    <x v="68"/>
    <x v="0"/>
    <x v="1"/>
    <x v="0"/>
    <x v="1"/>
    <x v="2"/>
    <x v="2"/>
    <x v="0"/>
    <x v="10"/>
    <s v="2024-11-22"/>
    <x v="3"/>
    <n v="12000"/>
    <x v="0"/>
    <m/>
    <x v="0"/>
    <m/>
    <x v="67"/>
    <n v="100474708"/>
    <x v="0"/>
    <x v="0"/>
    <s v="Retençoes Pensao Alimenticia"/>
    <s v="ORI"/>
    <x v="0"/>
    <s v="RPA"/>
    <x v="0"/>
    <x v="0"/>
    <x v="0"/>
    <x v="0"/>
    <x v="0"/>
    <x v="0"/>
    <x v="0"/>
    <x v="0"/>
    <x v="0"/>
    <x v="0"/>
    <x v="0"/>
    <s v="Retençoes Pensao Alimenticia"/>
    <x v="0"/>
    <x v="0"/>
    <x v="0"/>
    <x v="0"/>
    <x v="2"/>
    <x v="0"/>
    <x v="0"/>
    <x v="0"/>
    <x v="0"/>
    <x v="1"/>
    <x v="0"/>
    <x v="0"/>
    <s v="RETENCAO OT"/>
  </r>
  <r>
    <x v="0"/>
    <n v="0"/>
    <n v="0"/>
    <n v="0"/>
    <n v="82817"/>
    <x v="2443"/>
    <x v="0"/>
    <x v="1"/>
    <x v="0"/>
    <s v="80.02.10.01"/>
    <x v="16"/>
    <x v="2"/>
    <x v="2"/>
    <s v="Outros"/>
    <s v="80.02.10"/>
    <s v="Outros"/>
    <s v="80.02.10"/>
    <x v="37"/>
    <x v="0"/>
    <x v="1"/>
    <x v="0"/>
    <x v="1"/>
    <x v="2"/>
    <x v="2"/>
    <x v="0"/>
    <x v="10"/>
    <s v="2024-11-22"/>
    <x v="3"/>
    <n v="82817"/>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450"/>
    <x v="2444"/>
    <x v="0"/>
    <x v="1"/>
    <x v="0"/>
    <s v="80.02.10.02"/>
    <x v="42"/>
    <x v="2"/>
    <x v="2"/>
    <s v="Outros"/>
    <s v="80.02.10"/>
    <s v="Outros"/>
    <s v="80.02.10"/>
    <x v="67"/>
    <x v="0"/>
    <x v="1"/>
    <x v="0"/>
    <x v="1"/>
    <x v="2"/>
    <x v="2"/>
    <x v="0"/>
    <x v="10"/>
    <s v="2024-11-22"/>
    <x v="3"/>
    <n v="450"/>
    <x v="0"/>
    <m/>
    <x v="0"/>
    <m/>
    <x v="16"/>
    <n v="100474707"/>
    <x v="0"/>
    <x v="0"/>
    <s v="Retençoes STAPS"/>
    <s v="ORI"/>
    <x v="0"/>
    <s v="RSND"/>
    <x v="0"/>
    <x v="0"/>
    <x v="0"/>
    <x v="0"/>
    <x v="0"/>
    <x v="0"/>
    <x v="0"/>
    <x v="0"/>
    <x v="0"/>
    <x v="0"/>
    <x v="0"/>
    <s v="Retençoes STAPS"/>
    <x v="0"/>
    <x v="0"/>
    <x v="0"/>
    <x v="0"/>
    <x v="2"/>
    <x v="0"/>
    <x v="0"/>
    <x v="0"/>
    <x v="0"/>
    <x v="1"/>
    <x v="0"/>
    <x v="0"/>
    <s v="RETENCAO OT"/>
  </r>
  <r>
    <x v="0"/>
    <n v="0"/>
    <n v="0"/>
    <n v="0"/>
    <n v="800"/>
    <x v="2445"/>
    <x v="0"/>
    <x v="1"/>
    <x v="0"/>
    <s v="80.02.10.20"/>
    <x v="20"/>
    <x v="2"/>
    <x v="2"/>
    <s v="Outros"/>
    <s v="80.02.10"/>
    <s v="Outros"/>
    <s v="80.02.10"/>
    <x v="34"/>
    <x v="0"/>
    <x v="1"/>
    <x v="9"/>
    <x v="1"/>
    <x v="2"/>
    <x v="2"/>
    <x v="0"/>
    <x v="10"/>
    <s v="2024-11-22"/>
    <x v="3"/>
    <n v="800"/>
    <x v="0"/>
    <m/>
    <x v="0"/>
    <m/>
    <x v="54"/>
    <n v="100477977"/>
    <x v="0"/>
    <x v="0"/>
    <s v="Retenções CVMovel"/>
    <s v="ORI"/>
    <x v="0"/>
    <s v="RT"/>
    <x v="0"/>
    <x v="0"/>
    <x v="0"/>
    <x v="0"/>
    <x v="0"/>
    <x v="0"/>
    <x v="0"/>
    <x v="0"/>
    <x v="0"/>
    <x v="0"/>
    <x v="0"/>
    <s v="Retenções CVMovel"/>
    <x v="0"/>
    <x v="0"/>
    <x v="0"/>
    <x v="0"/>
    <x v="2"/>
    <x v="0"/>
    <x v="0"/>
    <x v="0"/>
    <x v="0"/>
    <x v="1"/>
    <x v="0"/>
    <x v="0"/>
    <s v="RETENCAO OT"/>
  </r>
  <r>
    <x v="0"/>
    <n v="0"/>
    <n v="0"/>
    <n v="0"/>
    <n v="7400"/>
    <x v="2446"/>
    <x v="0"/>
    <x v="1"/>
    <x v="0"/>
    <s v="80.02.10.26"/>
    <x v="13"/>
    <x v="2"/>
    <x v="2"/>
    <s v="Outros"/>
    <s v="80.02.10"/>
    <s v="Outros"/>
    <s v="80.02.10"/>
    <x v="34"/>
    <x v="0"/>
    <x v="1"/>
    <x v="9"/>
    <x v="1"/>
    <x v="2"/>
    <x v="2"/>
    <x v="0"/>
    <x v="10"/>
    <s v="2024-11-22"/>
    <x v="3"/>
    <n v="7400"/>
    <x v="0"/>
    <m/>
    <x v="0"/>
    <m/>
    <x v="15"/>
    <n v="100479277"/>
    <x v="0"/>
    <x v="0"/>
    <s v="Retenção Sansung"/>
    <s v="ORI"/>
    <x v="0"/>
    <s v="RS"/>
    <x v="0"/>
    <x v="0"/>
    <x v="0"/>
    <x v="0"/>
    <x v="0"/>
    <x v="0"/>
    <x v="0"/>
    <x v="0"/>
    <x v="0"/>
    <x v="0"/>
    <x v="0"/>
    <s v="Retenção Sansung"/>
    <x v="0"/>
    <x v="0"/>
    <x v="0"/>
    <x v="0"/>
    <x v="2"/>
    <x v="0"/>
    <x v="0"/>
    <x v="0"/>
    <x v="0"/>
    <x v="1"/>
    <x v="0"/>
    <x v="0"/>
    <s v="RETENCAO OT"/>
  </r>
  <r>
    <x v="0"/>
    <n v="0"/>
    <n v="0"/>
    <n v="0"/>
    <n v="32760"/>
    <x v="2447"/>
    <x v="0"/>
    <x v="1"/>
    <x v="0"/>
    <s v="80.02.01"/>
    <x v="2"/>
    <x v="2"/>
    <x v="2"/>
    <s v="Retenções Iur"/>
    <s v="80.02.01"/>
    <s v="Retenções Iur"/>
    <s v="80.02.01"/>
    <x v="2"/>
    <x v="0"/>
    <x v="1"/>
    <x v="0"/>
    <x v="1"/>
    <x v="2"/>
    <x v="2"/>
    <x v="0"/>
    <x v="10"/>
    <s v="2024-11-22"/>
    <x v="3"/>
    <n v="32760"/>
    <x v="0"/>
    <m/>
    <x v="0"/>
    <m/>
    <x v="2"/>
    <n v="100474696"/>
    <x v="0"/>
    <x v="0"/>
    <s v="Retenções Iur"/>
    <s v="ORI"/>
    <x v="0"/>
    <s v="RIUR"/>
    <x v="0"/>
    <x v="0"/>
    <x v="0"/>
    <x v="0"/>
    <x v="0"/>
    <x v="0"/>
    <x v="0"/>
    <x v="0"/>
    <x v="0"/>
    <x v="0"/>
    <x v="0"/>
    <s v="Retenções Iur"/>
    <x v="0"/>
    <x v="0"/>
    <x v="0"/>
    <x v="0"/>
    <x v="2"/>
    <x v="0"/>
    <x v="0"/>
    <x v="0"/>
    <x v="0"/>
    <x v="1"/>
    <x v="0"/>
    <x v="0"/>
    <s v="RETENCAO OT"/>
  </r>
  <r>
    <x v="0"/>
    <n v="0"/>
    <n v="0"/>
    <n v="0"/>
    <n v="9000"/>
    <x v="2448"/>
    <x v="0"/>
    <x v="1"/>
    <x v="0"/>
    <s v="80.02.10.03"/>
    <x v="43"/>
    <x v="2"/>
    <x v="2"/>
    <s v="Outros"/>
    <s v="80.02.10"/>
    <s v="Outros"/>
    <s v="80.02.10"/>
    <x v="68"/>
    <x v="0"/>
    <x v="1"/>
    <x v="0"/>
    <x v="1"/>
    <x v="2"/>
    <x v="2"/>
    <x v="0"/>
    <x v="10"/>
    <s v="2024-11-22"/>
    <x v="3"/>
    <n v="9000"/>
    <x v="0"/>
    <m/>
    <x v="0"/>
    <m/>
    <x v="67"/>
    <n v="100474708"/>
    <x v="0"/>
    <x v="0"/>
    <s v="Retençoes Pensao Alimenticia"/>
    <s v="ORI"/>
    <x v="0"/>
    <s v="RPA"/>
    <x v="0"/>
    <x v="0"/>
    <x v="0"/>
    <x v="0"/>
    <x v="0"/>
    <x v="0"/>
    <x v="0"/>
    <x v="0"/>
    <x v="0"/>
    <x v="0"/>
    <x v="0"/>
    <s v="Retençoes Pensao Alimenticia"/>
    <x v="0"/>
    <x v="0"/>
    <x v="0"/>
    <x v="0"/>
    <x v="2"/>
    <x v="0"/>
    <x v="0"/>
    <x v="0"/>
    <x v="0"/>
    <x v="1"/>
    <x v="0"/>
    <x v="0"/>
    <s v="RETENCAO OT"/>
  </r>
  <r>
    <x v="0"/>
    <n v="0"/>
    <n v="0"/>
    <n v="0"/>
    <n v="49733"/>
    <x v="2449"/>
    <x v="0"/>
    <x v="1"/>
    <x v="0"/>
    <s v="80.02.10.01"/>
    <x v="16"/>
    <x v="2"/>
    <x v="2"/>
    <s v="Outros"/>
    <s v="80.02.10"/>
    <s v="Outros"/>
    <s v="80.02.10"/>
    <x v="37"/>
    <x v="0"/>
    <x v="1"/>
    <x v="0"/>
    <x v="1"/>
    <x v="2"/>
    <x v="2"/>
    <x v="0"/>
    <x v="10"/>
    <s v="2024-11-22"/>
    <x v="3"/>
    <n v="4973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1040"/>
    <x v="2450"/>
    <x v="0"/>
    <x v="1"/>
    <x v="0"/>
    <s v="80.02.10.24"/>
    <x v="47"/>
    <x v="2"/>
    <x v="2"/>
    <s v="Outros"/>
    <s v="80.02.10"/>
    <s v="Outros"/>
    <s v="80.02.10"/>
    <x v="67"/>
    <x v="0"/>
    <x v="1"/>
    <x v="0"/>
    <x v="1"/>
    <x v="2"/>
    <x v="2"/>
    <x v="0"/>
    <x v="10"/>
    <s v="2024-11-22"/>
    <x v="3"/>
    <n v="1040"/>
    <x v="0"/>
    <m/>
    <x v="0"/>
    <m/>
    <x v="18"/>
    <n v="100478987"/>
    <x v="0"/>
    <x v="0"/>
    <s v="Retenções SIACSA"/>
    <s v="ORI"/>
    <x v="0"/>
    <s v="SIACSA"/>
    <x v="0"/>
    <x v="0"/>
    <x v="0"/>
    <x v="0"/>
    <x v="0"/>
    <x v="0"/>
    <x v="0"/>
    <x v="0"/>
    <x v="0"/>
    <x v="0"/>
    <x v="0"/>
    <s v="Retenções SIACSA"/>
    <x v="0"/>
    <x v="0"/>
    <x v="0"/>
    <x v="0"/>
    <x v="2"/>
    <x v="0"/>
    <x v="0"/>
    <x v="0"/>
    <x v="0"/>
    <x v="1"/>
    <x v="0"/>
    <x v="0"/>
    <s v="RETENCAO OT"/>
  </r>
  <r>
    <x v="0"/>
    <n v="0"/>
    <n v="0"/>
    <n v="0"/>
    <n v="5448"/>
    <x v="2451"/>
    <x v="0"/>
    <x v="1"/>
    <x v="0"/>
    <s v="80.02.10.26"/>
    <x v="13"/>
    <x v="2"/>
    <x v="2"/>
    <s v="Outros"/>
    <s v="80.02.10"/>
    <s v="Outros"/>
    <s v="80.02.10"/>
    <x v="34"/>
    <x v="0"/>
    <x v="1"/>
    <x v="9"/>
    <x v="1"/>
    <x v="2"/>
    <x v="2"/>
    <x v="0"/>
    <x v="10"/>
    <s v="2024-11-22"/>
    <x v="3"/>
    <n v="5448"/>
    <x v="0"/>
    <m/>
    <x v="0"/>
    <m/>
    <x v="15"/>
    <n v="100479277"/>
    <x v="0"/>
    <x v="0"/>
    <s v="Retenção Sansung"/>
    <s v="ORI"/>
    <x v="0"/>
    <s v="RS"/>
    <x v="0"/>
    <x v="0"/>
    <x v="0"/>
    <x v="0"/>
    <x v="0"/>
    <x v="0"/>
    <x v="0"/>
    <x v="0"/>
    <x v="0"/>
    <x v="0"/>
    <x v="0"/>
    <s v="Retenção Sansung"/>
    <x v="0"/>
    <x v="0"/>
    <x v="0"/>
    <x v="0"/>
    <x v="2"/>
    <x v="0"/>
    <x v="0"/>
    <x v="0"/>
    <x v="0"/>
    <x v="1"/>
    <x v="0"/>
    <x v="0"/>
    <s v="RETENCAO OT"/>
  </r>
  <r>
    <x v="0"/>
    <n v="0"/>
    <n v="0"/>
    <n v="0"/>
    <n v="6411"/>
    <x v="2452"/>
    <x v="0"/>
    <x v="1"/>
    <x v="0"/>
    <s v="80.02.01"/>
    <x v="2"/>
    <x v="2"/>
    <x v="2"/>
    <s v="Retenções Iur"/>
    <s v="80.02.01"/>
    <s v="Retenções Iur"/>
    <s v="80.02.01"/>
    <x v="2"/>
    <x v="0"/>
    <x v="1"/>
    <x v="0"/>
    <x v="1"/>
    <x v="2"/>
    <x v="2"/>
    <x v="0"/>
    <x v="10"/>
    <s v="2024-11-22"/>
    <x v="3"/>
    <n v="6411"/>
    <x v="0"/>
    <m/>
    <x v="0"/>
    <m/>
    <x v="2"/>
    <n v="100474696"/>
    <x v="0"/>
    <x v="0"/>
    <s v="Retenções Iur"/>
    <s v="ORI"/>
    <x v="0"/>
    <s v="RIUR"/>
    <x v="0"/>
    <x v="0"/>
    <x v="0"/>
    <x v="0"/>
    <x v="0"/>
    <x v="0"/>
    <x v="0"/>
    <x v="0"/>
    <x v="0"/>
    <x v="0"/>
    <x v="0"/>
    <s v="Retenções Iur"/>
    <x v="0"/>
    <x v="0"/>
    <x v="0"/>
    <x v="0"/>
    <x v="2"/>
    <x v="0"/>
    <x v="0"/>
    <x v="0"/>
    <x v="0"/>
    <x v="1"/>
    <x v="0"/>
    <x v="0"/>
    <s v="RETENCAO OT"/>
  </r>
  <r>
    <x v="0"/>
    <n v="0"/>
    <n v="0"/>
    <n v="0"/>
    <n v="10834"/>
    <x v="2453"/>
    <x v="0"/>
    <x v="1"/>
    <x v="0"/>
    <s v="80.02.01"/>
    <x v="2"/>
    <x v="2"/>
    <x v="2"/>
    <s v="Retenções Iur"/>
    <s v="80.02.01"/>
    <s v="Retenções Iur"/>
    <s v="80.02.01"/>
    <x v="2"/>
    <x v="0"/>
    <x v="1"/>
    <x v="0"/>
    <x v="1"/>
    <x v="2"/>
    <x v="2"/>
    <x v="0"/>
    <x v="10"/>
    <s v="2024-11-22"/>
    <x v="3"/>
    <n v="10834"/>
    <x v="0"/>
    <m/>
    <x v="0"/>
    <m/>
    <x v="2"/>
    <n v="100474696"/>
    <x v="0"/>
    <x v="0"/>
    <s v="Retenções Iur"/>
    <s v="ORI"/>
    <x v="0"/>
    <s v="RIUR"/>
    <x v="0"/>
    <x v="0"/>
    <x v="0"/>
    <x v="0"/>
    <x v="0"/>
    <x v="0"/>
    <x v="0"/>
    <x v="0"/>
    <x v="0"/>
    <x v="0"/>
    <x v="0"/>
    <s v="Retenções Iur"/>
    <x v="0"/>
    <x v="0"/>
    <x v="0"/>
    <x v="0"/>
    <x v="2"/>
    <x v="0"/>
    <x v="0"/>
    <x v="0"/>
    <x v="0"/>
    <x v="1"/>
    <x v="0"/>
    <x v="0"/>
    <s v="RETENCAO OT"/>
  </r>
  <r>
    <x v="0"/>
    <n v="0"/>
    <n v="0"/>
    <n v="0"/>
    <n v="8213"/>
    <x v="2454"/>
    <x v="0"/>
    <x v="1"/>
    <x v="0"/>
    <s v="80.02.10.01"/>
    <x v="16"/>
    <x v="2"/>
    <x v="2"/>
    <s v="Outros"/>
    <s v="80.02.10"/>
    <s v="Outros"/>
    <s v="80.02.10"/>
    <x v="37"/>
    <x v="0"/>
    <x v="1"/>
    <x v="0"/>
    <x v="1"/>
    <x v="2"/>
    <x v="2"/>
    <x v="0"/>
    <x v="10"/>
    <s v="2024-11-22"/>
    <x v="3"/>
    <n v="821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9391"/>
    <x v="2455"/>
    <x v="0"/>
    <x v="1"/>
    <x v="0"/>
    <s v="80.02.01"/>
    <x v="2"/>
    <x v="2"/>
    <x v="2"/>
    <s v="Retenções Iur"/>
    <s v="80.02.01"/>
    <s v="Retenções Iur"/>
    <s v="80.02.01"/>
    <x v="2"/>
    <x v="0"/>
    <x v="1"/>
    <x v="0"/>
    <x v="1"/>
    <x v="2"/>
    <x v="2"/>
    <x v="0"/>
    <x v="10"/>
    <s v="2024-11-22"/>
    <x v="3"/>
    <n v="9391"/>
    <x v="0"/>
    <m/>
    <x v="0"/>
    <m/>
    <x v="2"/>
    <n v="100474696"/>
    <x v="0"/>
    <x v="0"/>
    <s v="Retenções Iur"/>
    <s v="ORI"/>
    <x v="0"/>
    <s v="RIUR"/>
    <x v="0"/>
    <x v="0"/>
    <x v="0"/>
    <x v="0"/>
    <x v="0"/>
    <x v="0"/>
    <x v="0"/>
    <x v="0"/>
    <x v="0"/>
    <x v="0"/>
    <x v="0"/>
    <s v="Retenções Iur"/>
    <x v="0"/>
    <x v="0"/>
    <x v="0"/>
    <x v="0"/>
    <x v="2"/>
    <x v="0"/>
    <x v="0"/>
    <x v="0"/>
    <x v="0"/>
    <x v="1"/>
    <x v="0"/>
    <x v="0"/>
    <s v="RETENCAO OT"/>
  </r>
  <r>
    <x v="0"/>
    <n v="0"/>
    <n v="0"/>
    <n v="0"/>
    <n v="11224"/>
    <x v="2456"/>
    <x v="0"/>
    <x v="1"/>
    <x v="0"/>
    <s v="80.02.10.01"/>
    <x v="16"/>
    <x v="2"/>
    <x v="2"/>
    <s v="Outros"/>
    <s v="80.02.10"/>
    <s v="Outros"/>
    <s v="80.02.10"/>
    <x v="37"/>
    <x v="0"/>
    <x v="1"/>
    <x v="0"/>
    <x v="1"/>
    <x v="2"/>
    <x v="2"/>
    <x v="0"/>
    <x v="10"/>
    <s v="2024-11-22"/>
    <x v="3"/>
    <n v="11224"/>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10834"/>
    <x v="2457"/>
    <x v="0"/>
    <x v="1"/>
    <x v="0"/>
    <s v="80.02.01"/>
    <x v="2"/>
    <x v="2"/>
    <x v="2"/>
    <s v="Retenções Iur"/>
    <s v="80.02.01"/>
    <s v="Retenções Iur"/>
    <s v="80.02.01"/>
    <x v="2"/>
    <x v="0"/>
    <x v="1"/>
    <x v="0"/>
    <x v="1"/>
    <x v="2"/>
    <x v="2"/>
    <x v="0"/>
    <x v="10"/>
    <s v="2024-11-22"/>
    <x v="3"/>
    <n v="10834"/>
    <x v="0"/>
    <m/>
    <x v="0"/>
    <m/>
    <x v="2"/>
    <n v="100474696"/>
    <x v="0"/>
    <x v="0"/>
    <s v="Retenções Iur"/>
    <s v="ORI"/>
    <x v="0"/>
    <s v="RIUR"/>
    <x v="0"/>
    <x v="0"/>
    <x v="0"/>
    <x v="0"/>
    <x v="0"/>
    <x v="0"/>
    <x v="0"/>
    <x v="0"/>
    <x v="0"/>
    <x v="0"/>
    <x v="0"/>
    <s v="Retenções Iur"/>
    <x v="0"/>
    <x v="0"/>
    <x v="0"/>
    <x v="0"/>
    <x v="2"/>
    <x v="0"/>
    <x v="0"/>
    <x v="0"/>
    <x v="0"/>
    <x v="1"/>
    <x v="0"/>
    <x v="0"/>
    <s v="RETENCAO OT"/>
  </r>
  <r>
    <x v="0"/>
    <n v="0"/>
    <n v="0"/>
    <n v="0"/>
    <n v="8213"/>
    <x v="2458"/>
    <x v="0"/>
    <x v="1"/>
    <x v="0"/>
    <s v="80.02.10.01"/>
    <x v="16"/>
    <x v="2"/>
    <x v="2"/>
    <s v="Outros"/>
    <s v="80.02.10"/>
    <s v="Outros"/>
    <s v="80.02.10"/>
    <x v="37"/>
    <x v="0"/>
    <x v="1"/>
    <x v="0"/>
    <x v="1"/>
    <x v="2"/>
    <x v="2"/>
    <x v="0"/>
    <x v="10"/>
    <s v="2024-11-22"/>
    <x v="3"/>
    <n v="821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3050"/>
    <x v="2459"/>
    <x v="0"/>
    <x v="1"/>
    <x v="0"/>
    <s v="80.02.01"/>
    <x v="2"/>
    <x v="2"/>
    <x v="2"/>
    <s v="Retenções Iur"/>
    <s v="80.02.01"/>
    <s v="Retenções Iur"/>
    <s v="80.02.01"/>
    <x v="2"/>
    <x v="0"/>
    <x v="1"/>
    <x v="0"/>
    <x v="1"/>
    <x v="2"/>
    <x v="2"/>
    <x v="0"/>
    <x v="10"/>
    <s v="2024-11-22"/>
    <x v="3"/>
    <n v="3050"/>
    <x v="0"/>
    <m/>
    <x v="0"/>
    <m/>
    <x v="2"/>
    <n v="100474696"/>
    <x v="0"/>
    <x v="0"/>
    <s v="Retenções Iur"/>
    <s v="ORI"/>
    <x v="0"/>
    <s v="RIUR"/>
    <x v="0"/>
    <x v="0"/>
    <x v="0"/>
    <x v="0"/>
    <x v="0"/>
    <x v="0"/>
    <x v="0"/>
    <x v="0"/>
    <x v="0"/>
    <x v="0"/>
    <x v="0"/>
    <s v="Retenções Iur"/>
    <x v="0"/>
    <x v="0"/>
    <x v="0"/>
    <x v="0"/>
    <x v="2"/>
    <x v="0"/>
    <x v="0"/>
    <x v="0"/>
    <x v="0"/>
    <x v="1"/>
    <x v="0"/>
    <x v="0"/>
    <s v="RETENCAO OT"/>
  </r>
  <r>
    <x v="1"/>
    <n v="0"/>
    <n v="0"/>
    <n v="0"/>
    <n v="131539"/>
    <x v="2460"/>
    <x v="0"/>
    <x v="0"/>
    <x v="0"/>
    <s v="01.27.06.80"/>
    <x v="1"/>
    <x v="1"/>
    <x v="1"/>
    <s v="Requalificação Urbana e habitação"/>
    <s v="01.27.06"/>
    <s v="Requalificação Urbana e habitação"/>
    <s v="01.27.06"/>
    <x v="1"/>
    <x v="0"/>
    <x v="0"/>
    <x v="0"/>
    <x v="0"/>
    <x v="1"/>
    <x v="1"/>
    <x v="0"/>
    <x v="2"/>
    <s v="2024-02-09"/>
    <x v="0"/>
    <n v="131539"/>
    <x v="0"/>
    <m/>
    <x v="0"/>
    <m/>
    <x v="1"/>
    <n v="100476920"/>
    <x v="0"/>
    <x v="0"/>
    <s v="Requalificação Urbana de Veneza"/>
    <s v="ORI"/>
    <x v="0"/>
    <m/>
    <x v="0"/>
    <x v="0"/>
    <x v="0"/>
    <x v="0"/>
    <x v="0"/>
    <x v="0"/>
    <x v="0"/>
    <x v="0"/>
    <x v="0"/>
    <x v="0"/>
    <x v="0"/>
    <s v="Requalificação Urbana de Veneza"/>
    <x v="0"/>
    <x v="0"/>
    <x v="0"/>
    <x v="0"/>
    <x v="1"/>
    <x v="0"/>
    <x v="0"/>
    <x v="0"/>
    <x v="0"/>
    <x v="0"/>
    <x v="0"/>
    <x v="0"/>
    <s v="Pagamento de combustíveis, conforme proposta em anexo"/>
  </r>
  <r>
    <x v="0"/>
    <n v="0"/>
    <n v="0"/>
    <n v="0"/>
    <n v="6450"/>
    <x v="2461"/>
    <x v="0"/>
    <x v="1"/>
    <x v="0"/>
    <s v="80.02.01"/>
    <x v="2"/>
    <x v="2"/>
    <x v="2"/>
    <s v="Retenções Iur"/>
    <s v="80.02.01"/>
    <s v="Retenções Iur"/>
    <s v="80.02.01"/>
    <x v="2"/>
    <x v="0"/>
    <x v="1"/>
    <x v="0"/>
    <x v="1"/>
    <x v="2"/>
    <x v="2"/>
    <x v="0"/>
    <x v="1"/>
    <s v="2024-03-01"/>
    <x v="0"/>
    <n v="6450"/>
    <x v="0"/>
    <m/>
    <x v="0"/>
    <m/>
    <x v="2"/>
    <n v="100474696"/>
    <x v="0"/>
    <x v="0"/>
    <s v="Retenções Iur"/>
    <s v="ORI"/>
    <x v="0"/>
    <s v="RIUR"/>
    <x v="0"/>
    <x v="0"/>
    <x v="0"/>
    <x v="0"/>
    <x v="0"/>
    <x v="0"/>
    <x v="0"/>
    <x v="0"/>
    <x v="0"/>
    <x v="0"/>
    <x v="0"/>
    <s v="Retenções Iur"/>
    <x v="0"/>
    <x v="0"/>
    <x v="0"/>
    <x v="0"/>
    <x v="2"/>
    <x v="0"/>
    <x v="0"/>
    <x v="0"/>
    <x v="0"/>
    <x v="1"/>
    <x v="0"/>
    <x v="0"/>
    <s v="RETENCAO OT"/>
  </r>
  <r>
    <x v="1"/>
    <n v="0"/>
    <n v="0"/>
    <n v="0"/>
    <n v="5000"/>
    <x v="2462"/>
    <x v="0"/>
    <x v="0"/>
    <x v="0"/>
    <s v="01.25.02.23"/>
    <x v="12"/>
    <x v="3"/>
    <x v="3"/>
    <s v="desporto"/>
    <s v="01.25.02"/>
    <s v="desporto"/>
    <s v="01.25.02"/>
    <x v="1"/>
    <x v="0"/>
    <x v="0"/>
    <x v="0"/>
    <x v="0"/>
    <x v="1"/>
    <x v="1"/>
    <x v="0"/>
    <x v="6"/>
    <s v="2024-04-12"/>
    <x v="1"/>
    <n v="5000"/>
    <x v="0"/>
    <m/>
    <x v="0"/>
    <m/>
    <x v="388"/>
    <n v="100479632"/>
    <x v="0"/>
    <x v="0"/>
    <s v="Atividades desportivas e promoção do desporto no Concelho"/>
    <s v="ORI"/>
    <x v="0"/>
    <m/>
    <x v="0"/>
    <x v="0"/>
    <x v="0"/>
    <x v="0"/>
    <x v="0"/>
    <x v="0"/>
    <x v="0"/>
    <x v="0"/>
    <x v="0"/>
    <x v="0"/>
    <x v="0"/>
    <s v="Atividades desportivas e promoção do desporto no Concelho"/>
    <x v="0"/>
    <x v="0"/>
    <x v="0"/>
    <x v="0"/>
    <x v="1"/>
    <x v="0"/>
    <x v="0"/>
    <x v="0"/>
    <x v="0"/>
    <x v="0"/>
    <x v="0"/>
    <x v="0"/>
    <s v="Apoio concedido a favor da Representante Jussara Helena de Pina da ADEC, para intercâmbio desportivo, conforme anexo"/>
  </r>
  <r>
    <x v="0"/>
    <n v="0"/>
    <n v="0"/>
    <n v="0"/>
    <n v="400"/>
    <x v="2463"/>
    <x v="0"/>
    <x v="1"/>
    <x v="0"/>
    <s v="03.03.10"/>
    <x v="8"/>
    <x v="0"/>
    <x v="4"/>
    <s v="Receitas Da Câmara"/>
    <s v="03.03.10"/>
    <s v="Receitas Da Câmara"/>
    <s v="03.03.10"/>
    <x v="8"/>
    <x v="0"/>
    <x v="3"/>
    <x v="3"/>
    <x v="0"/>
    <x v="0"/>
    <x v="2"/>
    <x v="0"/>
    <x v="6"/>
    <s v="2024-04-30"/>
    <x v="1"/>
    <n v="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148"/>
    <x v="2464"/>
    <x v="0"/>
    <x v="1"/>
    <x v="0"/>
    <s v="80.02.01"/>
    <x v="2"/>
    <x v="2"/>
    <x v="2"/>
    <s v="Retenções Iur"/>
    <s v="80.02.01"/>
    <s v="Retenções Iur"/>
    <s v="80.02.01"/>
    <x v="2"/>
    <x v="0"/>
    <x v="1"/>
    <x v="0"/>
    <x v="1"/>
    <x v="2"/>
    <x v="2"/>
    <x v="0"/>
    <x v="0"/>
    <s v="2024-01-30"/>
    <x v="0"/>
    <n v="10148"/>
    <x v="0"/>
    <m/>
    <x v="0"/>
    <m/>
    <x v="2"/>
    <n v="100474696"/>
    <x v="0"/>
    <x v="0"/>
    <s v="Retenções Iur"/>
    <s v="ORI"/>
    <x v="0"/>
    <s v="RIUR"/>
    <x v="0"/>
    <x v="0"/>
    <x v="0"/>
    <x v="0"/>
    <x v="0"/>
    <x v="0"/>
    <x v="0"/>
    <x v="0"/>
    <x v="0"/>
    <x v="0"/>
    <x v="0"/>
    <s v="Retenções Iur"/>
    <x v="0"/>
    <x v="0"/>
    <x v="0"/>
    <x v="0"/>
    <x v="2"/>
    <x v="0"/>
    <x v="0"/>
    <x v="0"/>
    <x v="0"/>
    <x v="1"/>
    <x v="0"/>
    <x v="0"/>
    <s v="RETENCAO OT"/>
  </r>
  <r>
    <x v="0"/>
    <n v="0"/>
    <n v="0"/>
    <n v="0"/>
    <n v="1000"/>
    <x v="2465"/>
    <x v="0"/>
    <x v="0"/>
    <x v="0"/>
    <s v="01.25.05.09"/>
    <x v="26"/>
    <x v="3"/>
    <x v="3"/>
    <s v="Saúde"/>
    <s v="01.25.05"/>
    <s v="Saúde"/>
    <s v="01.25.05"/>
    <x v="7"/>
    <x v="0"/>
    <x v="4"/>
    <x v="4"/>
    <x v="0"/>
    <x v="1"/>
    <x v="0"/>
    <x v="0"/>
    <x v="0"/>
    <s v="2024-01-12"/>
    <x v="0"/>
    <n v="1000"/>
    <x v="0"/>
    <m/>
    <x v="0"/>
    <m/>
    <x v="279"/>
    <n v="100475975"/>
    <x v="0"/>
    <x v="0"/>
    <s v="Apoio a Consultas de Especialidade e Medicamentos"/>
    <s v="ORI"/>
    <x v="0"/>
    <s v="ACE"/>
    <x v="0"/>
    <x v="0"/>
    <x v="0"/>
    <x v="0"/>
    <x v="0"/>
    <x v="0"/>
    <x v="0"/>
    <x v="0"/>
    <x v="0"/>
    <x v="0"/>
    <x v="0"/>
    <s v="Apoio a Consultas de Especialidade e Medicamentos"/>
    <x v="0"/>
    <x v="0"/>
    <x v="0"/>
    <x v="0"/>
    <x v="1"/>
    <x v="0"/>
    <x v="0"/>
    <x v="0"/>
    <x v="0"/>
    <x v="0"/>
    <x v="0"/>
    <x v="0"/>
    <s v="Apoio a favor da Sr. Arcângela Mendes Furtado, conforme anexo."/>
  </r>
  <r>
    <x v="0"/>
    <n v="0"/>
    <n v="0"/>
    <n v="0"/>
    <n v="8233"/>
    <x v="2466"/>
    <x v="0"/>
    <x v="1"/>
    <x v="0"/>
    <s v="80.02.10.21"/>
    <x v="52"/>
    <x v="2"/>
    <x v="2"/>
    <s v="Outros"/>
    <s v="80.02.10"/>
    <s v="Outros"/>
    <s v="80.02.10"/>
    <x v="71"/>
    <x v="0"/>
    <x v="1"/>
    <x v="0"/>
    <x v="1"/>
    <x v="2"/>
    <x v="2"/>
    <x v="0"/>
    <x v="0"/>
    <s v="2024-01-30"/>
    <x v="0"/>
    <n v="8233"/>
    <x v="0"/>
    <m/>
    <x v="0"/>
    <m/>
    <x v="160"/>
    <n v="100478627"/>
    <x v="0"/>
    <x v="0"/>
    <s v="Retenções Descontos Judiciais"/>
    <s v="ORI"/>
    <x v="0"/>
    <m/>
    <x v="0"/>
    <x v="0"/>
    <x v="0"/>
    <x v="0"/>
    <x v="0"/>
    <x v="0"/>
    <x v="0"/>
    <x v="0"/>
    <x v="0"/>
    <x v="0"/>
    <x v="0"/>
    <s v="Retenções Descontos Judiciais"/>
    <x v="0"/>
    <x v="0"/>
    <x v="0"/>
    <x v="0"/>
    <x v="2"/>
    <x v="0"/>
    <x v="0"/>
    <x v="0"/>
    <x v="0"/>
    <x v="1"/>
    <x v="0"/>
    <x v="0"/>
    <s v="RETENCAO OT"/>
  </r>
  <r>
    <x v="0"/>
    <n v="0"/>
    <n v="0"/>
    <n v="0"/>
    <n v="1550"/>
    <x v="2467"/>
    <x v="0"/>
    <x v="1"/>
    <x v="0"/>
    <s v="03.03.10"/>
    <x v="8"/>
    <x v="0"/>
    <x v="4"/>
    <s v="Receitas Da Câmara"/>
    <s v="03.03.10"/>
    <s v="Receitas Da Câmara"/>
    <s v="03.03.10"/>
    <x v="10"/>
    <x v="0"/>
    <x v="3"/>
    <x v="3"/>
    <x v="0"/>
    <x v="0"/>
    <x v="2"/>
    <x v="0"/>
    <x v="6"/>
    <s v="2024-04-30"/>
    <x v="1"/>
    <n v="15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130"/>
    <x v="2468"/>
    <x v="0"/>
    <x v="1"/>
    <x v="0"/>
    <s v="03.03.10"/>
    <x v="8"/>
    <x v="0"/>
    <x v="4"/>
    <s v="Receitas Da Câmara"/>
    <s v="03.03.10"/>
    <s v="Receitas Da Câmara"/>
    <s v="03.03.10"/>
    <x v="9"/>
    <x v="0"/>
    <x v="3"/>
    <x v="3"/>
    <x v="0"/>
    <x v="0"/>
    <x v="2"/>
    <x v="0"/>
    <x v="6"/>
    <s v="2024-04-30"/>
    <x v="1"/>
    <n v="413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37515"/>
    <x v="2469"/>
    <x v="0"/>
    <x v="1"/>
    <x v="0"/>
    <s v="03.03.10"/>
    <x v="8"/>
    <x v="0"/>
    <x v="4"/>
    <s v="Receitas Da Câmara"/>
    <s v="03.03.10"/>
    <s v="Receitas Da Câmara"/>
    <s v="03.03.10"/>
    <x v="15"/>
    <x v="0"/>
    <x v="0"/>
    <x v="0"/>
    <x v="0"/>
    <x v="0"/>
    <x v="2"/>
    <x v="0"/>
    <x v="6"/>
    <s v="2024-04-30"/>
    <x v="1"/>
    <n v="13751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0"/>
    <x v="2470"/>
    <x v="0"/>
    <x v="0"/>
    <x v="0"/>
    <s v="01.25.01.10"/>
    <x v="33"/>
    <x v="3"/>
    <x v="3"/>
    <s v="Educação"/>
    <s v="01.25.01"/>
    <s v="Educação"/>
    <s v="01.25.01"/>
    <x v="4"/>
    <x v="0"/>
    <x v="2"/>
    <x v="2"/>
    <x v="0"/>
    <x v="1"/>
    <x v="0"/>
    <x v="0"/>
    <x v="2"/>
    <s v="2024-02-02"/>
    <x v="0"/>
    <n v="3000"/>
    <x v="0"/>
    <m/>
    <x v="0"/>
    <m/>
    <x v="304"/>
    <n v="100479597"/>
    <x v="0"/>
    <x v="0"/>
    <s v="Transporte escolar"/>
    <s v="ORI"/>
    <x v="0"/>
    <m/>
    <x v="0"/>
    <x v="0"/>
    <x v="0"/>
    <x v="0"/>
    <x v="0"/>
    <x v="0"/>
    <x v="0"/>
    <x v="0"/>
    <x v="0"/>
    <x v="0"/>
    <x v="0"/>
    <s v="Transporte escolar"/>
    <x v="0"/>
    <x v="0"/>
    <x v="0"/>
    <x v="0"/>
    <x v="1"/>
    <x v="0"/>
    <x v="0"/>
    <x v="0"/>
    <x v="0"/>
    <x v="0"/>
    <x v="0"/>
    <x v="0"/>
    <s v="Apoio para pagamento de transporte, conforme proposta em anexo."/>
  </r>
  <r>
    <x v="0"/>
    <n v="0"/>
    <n v="0"/>
    <n v="0"/>
    <n v="2950"/>
    <x v="2471"/>
    <x v="0"/>
    <x v="1"/>
    <x v="0"/>
    <s v="03.03.10"/>
    <x v="8"/>
    <x v="0"/>
    <x v="4"/>
    <s v="Receitas Da Câmara"/>
    <s v="03.03.10"/>
    <s v="Receitas Da Câmara"/>
    <s v="03.03.10"/>
    <x v="13"/>
    <x v="0"/>
    <x v="3"/>
    <x v="3"/>
    <x v="0"/>
    <x v="0"/>
    <x v="2"/>
    <x v="0"/>
    <x v="6"/>
    <s v="2024-04-30"/>
    <x v="1"/>
    <n v="29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400"/>
    <x v="2472"/>
    <x v="0"/>
    <x v="1"/>
    <x v="0"/>
    <s v="03.03.10"/>
    <x v="8"/>
    <x v="0"/>
    <x v="4"/>
    <s v="Receitas Da Câmara"/>
    <s v="03.03.10"/>
    <s v="Receitas Da Câmara"/>
    <s v="03.03.10"/>
    <x v="6"/>
    <x v="0"/>
    <x v="3"/>
    <x v="3"/>
    <x v="0"/>
    <x v="0"/>
    <x v="2"/>
    <x v="0"/>
    <x v="6"/>
    <s v="2024-04-30"/>
    <x v="1"/>
    <n v="3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360"/>
    <x v="2473"/>
    <x v="0"/>
    <x v="1"/>
    <x v="0"/>
    <s v="03.03.10"/>
    <x v="8"/>
    <x v="0"/>
    <x v="4"/>
    <s v="Receitas Da Câmara"/>
    <s v="03.03.10"/>
    <s v="Receitas Da Câmara"/>
    <s v="03.03.10"/>
    <x v="17"/>
    <x v="0"/>
    <x v="3"/>
    <x v="3"/>
    <x v="0"/>
    <x v="0"/>
    <x v="2"/>
    <x v="0"/>
    <x v="6"/>
    <s v="2024-04-30"/>
    <x v="1"/>
    <n v="23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1840"/>
    <x v="2474"/>
    <x v="0"/>
    <x v="1"/>
    <x v="0"/>
    <s v="03.03.10"/>
    <x v="8"/>
    <x v="0"/>
    <x v="4"/>
    <s v="Receitas Da Câmara"/>
    <s v="03.03.10"/>
    <s v="Receitas Da Câmara"/>
    <s v="03.03.10"/>
    <x v="19"/>
    <x v="0"/>
    <x v="3"/>
    <x v="6"/>
    <x v="0"/>
    <x v="0"/>
    <x v="2"/>
    <x v="0"/>
    <x v="6"/>
    <s v="2024-04-30"/>
    <x v="1"/>
    <n v="518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1781"/>
    <x v="2475"/>
    <x v="0"/>
    <x v="1"/>
    <x v="0"/>
    <s v="03.03.10"/>
    <x v="8"/>
    <x v="0"/>
    <x v="4"/>
    <s v="Receitas Da Câmara"/>
    <s v="03.03.10"/>
    <s v="Receitas Da Câmara"/>
    <s v="03.03.10"/>
    <x v="18"/>
    <x v="0"/>
    <x v="0"/>
    <x v="0"/>
    <x v="0"/>
    <x v="0"/>
    <x v="2"/>
    <x v="0"/>
    <x v="6"/>
    <s v="2024-04-30"/>
    <x v="1"/>
    <n v="61781"/>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9600"/>
    <x v="2476"/>
    <x v="0"/>
    <x v="1"/>
    <x v="0"/>
    <s v="03.03.10"/>
    <x v="8"/>
    <x v="0"/>
    <x v="4"/>
    <s v="Receitas Da Câmara"/>
    <s v="03.03.10"/>
    <s v="Receitas Da Câmara"/>
    <s v="03.03.10"/>
    <x v="11"/>
    <x v="0"/>
    <x v="0"/>
    <x v="5"/>
    <x v="0"/>
    <x v="0"/>
    <x v="2"/>
    <x v="0"/>
    <x v="6"/>
    <s v="2024-04-30"/>
    <x v="1"/>
    <n v="19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450"/>
    <x v="2477"/>
    <x v="0"/>
    <x v="1"/>
    <x v="0"/>
    <s v="03.03.10"/>
    <x v="8"/>
    <x v="0"/>
    <x v="4"/>
    <s v="Receitas Da Câmara"/>
    <s v="03.03.10"/>
    <s v="Receitas Da Câmara"/>
    <s v="03.03.10"/>
    <x v="12"/>
    <x v="0"/>
    <x v="3"/>
    <x v="3"/>
    <x v="0"/>
    <x v="0"/>
    <x v="2"/>
    <x v="0"/>
    <x v="6"/>
    <s v="2024-04-30"/>
    <x v="1"/>
    <n v="104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200"/>
    <x v="2478"/>
    <x v="0"/>
    <x v="1"/>
    <x v="0"/>
    <s v="03.03.10"/>
    <x v="8"/>
    <x v="0"/>
    <x v="4"/>
    <s v="Receitas Da Câmara"/>
    <s v="03.03.10"/>
    <s v="Receitas Da Câmara"/>
    <s v="03.03.10"/>
    <x v="42"/>
    <x v="0"/>
    <x v="3"/>
    <x v="3"/>
    <x v="0"/>
    <x v="0"/>
    <x v="2"/>
    <x v="0"/>
    <x v="6"/>
    <s v="2024-04-30"/>
    <x v="1"/>
    <n v="2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6000"/>
    <x v="2479"/>
    <x v="0"/>
    <x v="0"/>
    <x v="0"/>
    <s v="03.16.15"/>
    <x v="0"/>
    <x v="0"/>
    <x v="0"/>
    <s v="Direção Financeira"/>
    <s v="03.16.15"/>
    <s v="Direção Financeira"/>
    <s v="03.16.15"/>
    <x v="41"/>
    <x v="0"/>
    <x v="0"/>
    <x v="1"/>
    <x v="0"/>
    <x v="0"/>
    <x v="0"/>
    <x v="0"/>
    <x v="3"/>
    <s v="2024-05-20"/>
    <x v="1"/>
    <n v="46000"/>
    <x v="0"/>
    <m/>
    <x v="0"/>
    <m/>
    <x v="22"/>
    <n v="100478657"/>
    <x v="0"/>
    <x v="0"/>
    <s v="Direção Financeira"/>
    <s v="ORI"/>
    <x v="0"/>
    <m/>
    <x v="0"/>
    <x v="0"/>
    <x v="0"/>
    <x v="0"/>
    <x v="0"/>
    <x v="0"/>
    <x v="0"/>
    <x v="0"/>
    <x v="0"/>
    <x v="0"/>
    <x v="0"/>
    <s v="Direção Financeira"/>
    <x v="0"/>
    <x v="0"/>
    <x v="0"/>
    <x v="0"/>
    <x v="0"/>
    <x v="0"/>
    <x v="0"/>
    <x v="0"/>
    <x v="0"/>
    <x v="0"/>
    <x v="0"/>
    <x v="0"/>
    <s v="Pagamento referente a aquisição de serviços de reparação completo de báscula de Dina 280 viatura ST-06-WS, afetos, afetos as obras da CMSM, conforme anexo. "/>
  </r>
  <r>
    <x v="1"/>
    <n v="0"/>
    <n v="0"/>
    <n v="0"/>
    <n v="271200"/>
    <x v="2480"/>
    <x v="0"/>
    <x v="0"/>
    <x v="0"/>
    <s v="01.27.06.80"/>
    <x v="1"/>
    <x v="1"/>
    <x v="1"/>
    <s v="Requalificação Urbana e habitação"/>
    <s v="01.27.06"/>
    <s v="Requalificação Urbana e habitação"/>
    <s v="01.27.06"/>
    <x v="1"/>
    <x v="0"/>
    <x v="0"/>
    <x v="0"/>
    <x v="0"/>
    <x v="1"/>
    <x v="1"/>
    <x v="0"/>
    <x v="3"/>
    <s v="2024-05-20"/>
    <x v="1"/>
    <n v="271200"/>
    <x v="0"/>
    <m/>
    <x v="0"/>
    <m/>
    <x v="6"/>
    <n v="100474914"/>
    <x v="0"/>
    <x v="0"/>
    <s v="Requalificação Urbana de Veneza"/>
    <s v="ORI"/>
    <x v="0"/>
    <m/>
    <x v="0"/>
    <x v="0"/>
    <x v="0"/>
    <x v="0"/>
    <x v="0"/>
    <x v="0"/>
    <x v="0"/>
    <x v="0"/>
    <x v="0"/>
    <x v="0"/>
    <x v="0"/>
    <s v="Requalificação Urbana de Veneza"/>
    <x v="0"/>
    <x v="0"/>
    <x v="0"/>
    <x v="0"/>
    <x v="1"/>
    <x v="0"/>
    <x v="0"/>
    <x v="0"/>
    <x v="0"/>
    <x v="0"/>
    <x v="0"/>
    <x v="0"/>
    <s v="Despesa com pessoal no trabalho de requalificação da Praia de Veneza a favor da Tesouraria Municipal, conforme anexo. "/>
  </r>
  <r>
    <x v="0"/>
    <n v="0"/>
    <n v="0"/>
    <n v="0"/>
    <n v="8"/>
    <x v="2481"/>
    <x v="0"/>
    <x v="0"/>
    <x v="0"/>
    <s v="03.16.23"/>
    <x v="14"/>
    <x v="0"/>
    <x v="0"/>
    <s v="Direção da Educação, Formação Profissional, Emprego"/>
    <s v="03.16.23"/>
    <s v="Direção da Educação, Formação Profissional, Emprego"/>
    <s v="03.16.23"/>
    <x v="29"/>
    <x v="0"/>
    <x v="0"/>
    <x v="0"/>
    <x v="0"/>
    <x v="0"/>
    <x v="0"/>
    <x v="0"/>
    <x v="3"/>
    <s v="2024-05-27"/>
    <x v="1"/>
    <n v="8"/>
    <x v="0"/>
    <m/>
    <x v="0"/>
    <m/>
    <x v="17"/>
    <n v="100479279"/>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05-2024"/>
  </r>
  <r>
    <x v="0"/>
    <n v="0"/>
    <n v="0"/>
    <n v="0"/>
    <n v="4992"/>
    <x v="2481"/>
    <x v="0"/>
    <x v="0"/>
    <x v="0"/>
    <s v="03.16.23"/>
    <x v="14"/>
    <x v="0"/>
    <x v="0"/>
    <s v="Direção da Educação, Formação Profissional, Emprego"/>
    <s v="03.16.23"/>
    <s v="Direção da Educação, Formação Profissional, Emprego"/>
    <s v="03.16.23"/>
    <x v="30"/>
    <x v="0"/>
    <x v="0"/>
    <x v="0"/>
    <x v="1"/>
    <x v="0"/>
    <x v="0"/>
    <x v="0"/>
    <x v="3"/>
    <s v="2024-05-27"/>
    <x v="1"/>
    <n v="4992"/>
    <x v="0"/>
    <m/>
    <x v="0"/>
    <m/>
    <x v="17"/>
    <n v="100479279"/>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05-2024"/>
  </r>
  <r>
    <x v="0"/>
    <n v="0"/>
    <n v="0"/>
    <n v="0"/>
    <n v="1634"/>
    <x v="2481"/>
    <x v="0"/>
    <x v="0"/>
    <x v="0"/>
    <s v="03.16.23"/>
    <x v="14"/>
    <x v="0"/>
    <x v="0"/>
    <s v="Direção da Educação, Formação Profissional, Emprego"/>
    <s v="03.16.23"/>
    <s v="Direção da Educação, Formação Profissional, Emprego"/>
    <s v="03.16.23"/>
    <x v="29"/>
    <x v="0"/>
    <x v="0"/>
    <x v="0"/>
    <x v="0"/>
    <x v="0"/>
    <x v="0"/>
    <x v="0"/>
    <x v="3"/>
    <s v="2024-05-27"/>
    <x v="1"/>
    <n v="1634"/>
    <x v="0"/>
    <m/>
    <x v="0"/>
    <m/>
    <x v="9"/>
    <n v="100474693"/>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5-2024"/>
  </r>
  <r>
    <x v="0"/>
    <n v="0"/>
    <n v="0"/>
    <n v="0"/>
    <n v="974277"/>
    <x v="2481"/>
    <x v="0"/>
    <x v="0"/>
    <x v="0"/>
    <s v="03.16.23"/>
    <x v="14"/>
    <x v="0"/>
    <x v="0"/>
    <s v="Direção da Educação, Formação Profissional, Emprego"/>
    <s v="03.16.23"/>
    <s v="Direção da Educação, Formação Profissional, Emprego"/>
    <s v="03.16.23"/>
    <x v="30"/>
    <x v="0"/>
    <x v="0"/>
    <x v="0"/>
    <x v="1"/>
    <x v="0"/>
    <x v="0"/>
    <x v="0"/>
    <x v="3"/>
    <s v="2024-05-27"/>
    <x v="1"/>
    <n v="974277"/>
    <x v="0"/>
    <m/>
    <x v="0"/>
    <m/>
    <x v="9"/>
    <n v="100474693"/>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5-2024"/>
  </r>
  <r>
    <x v="0"/>
    <n v="0"/>
    <n v="0"/>
    <n v="0"/>
    <n v="4000"/>
    <x v="2482"/>
    <x v="0"/>
    <x v="0"/>
    <x v="0"/>
    <s v="03.16.15"/>
    <x v="0"/>
    <x v="0"/>
    <x v="0"/>
    <s v="Direção Financeira"/>
    <s v="03.16.15"/>
    <s v="Direção Financeira"/>
    <s v="03.16.15"/>
    <x v="39"/>
    <x v="0"/>
    <x v="0"/>
    <x v="1"/>
    <x v="1"/>
    <x v="0"/>
    <x v="0"/>
    <x v="0"/>
    <x v="3"/>
    <s v="2024-05-30"/>
    <x v="1"/>
    <n v="4000"/>
    <x v="0"/>
    <m/>
    <x v="0"/>
    <m/>
    <x v="99"/>
    <n v="100476775"/>
    <x v="0"/>
    <x v="0"/>
    <s v="Direção Financeira"/>
    <s v="ORI"/>
    <x v="0"/>
    <m/>
    <x v="0"/>
    <x v="0"/>
    <x v="0"/>
    <x v="0"/>
    <x v="0"/>
    <x v="0"/>
    <x v="0"/>
    <x v="0"/>
    <x v="0"/>
    <x v="0"/>
    <x v="0"/>
    <s v="Direção Financeira"/>
    <x v="0"/>
    <x v="0"/>
    <x v="0"/>
    <x v="0"/>
    <x v="0"/>
    <x v="0"/>
    <x v="0"/>
    <x v="0"/>
    <x v="0"/>
    <x v="0"/>
    <x v="0"/>
    <x v="0"/>
    <s v="Pagamento referente a aquisição de energia elétrica, para o jardim infantil de Veneza, conforme anexo."/>
  </r>
  <r>
    <x v="0"/>
    <n v="0"/>
    <n v="0"/>
    <n v="0"/>
    <n v="980"/>
    <x v="2483"/>
    <x v="0"/>
    <x v="0"/>
    <x v="0"/>
    <s v="03.16.15"/>
    <x v="0"/>
    <x v="0"/>
    <x v="0"/>
    <s v="Direção Financeira"/>
    <s v="03.16.15"/>
    <s v="Direção Financeira"/>
    <s v="03.16.15"/>
    <x v="31"/>
    <x v="0"/>
    <x v="0"/>
    <x v="1"/>
    <x v="0"/>
    <x v="0"/>
    <x v="0"/>
    <x v="0"/>
    <x v="4"/>
    <s v="2024-06-04"/>
    <x v="1"/>
    <n v="980"/>
    <x v="0"/>
    <m/>
    <x v="0"/>
    <m/>
    <x v="21"/>
    <n v="100391960"/>
    <x v="0"/>
    <x v="0"/>
    <s v="Direção Financeira"/>
    <s v="ORI"/>
    <x v="0"/>
    <m/>
    <x v="0"/>
    <x v="0"/>
    <x v="0"/>
    <x v="0"/>
    <x v="0"/>
    <x v="0"/>
    <x v="0"/>
    <x v="0"/>
    <x v="0"/>
    <x v="0"/>
    <x v="0"/>
    <s v="Direção Financeira"/>
    <x v="0"/>
    <x v="0"/>
    <x v="0"/>
    <x v="0"/>
    <x v="0"/>
    <x v="0"/>
    <x v="0"/>
    <x v="0"/>
    <x v="0"/>
    <x v="0"/>
    <x v="0"/>
    <x v="0"/>
    <s v="Pagamento a favor da CVTelecom pela a aquisição de carregamento de megas para o aparelho de levantamento topográfica do Gabinete Técnico da CMSM, conforme anexo."/>
  </r>
  <r>
    <x v="0"/>
    <n v="0"/>
    <n v="0"/>
    <n v="0"/>
    <n v="31600"/>
    <x v="2484"/>
    <x v="0"/>
    <x v="0"/>
    <x v="0"/>
    <s v="01.25.04.22"/>
    <x v="7"/>
    <x v="3"/>
    <x v="3"/>
    <s v="Cultura"/>
    <s v="01.25.04"/>
    <s v="Cultura"/>
    <s v="01.25.04"/>
    <x v="4"/>
    <x v="0"/>
    <x v="2"/>
    <x v="2"/>
    <x v="0"/>
    <x v="1"/>
    <x v="0"/>
    <x v="0"/>
    <x v="4"/>
    <s v="2024-06-05"/>
    <x v="1"/>
    <n v="31600"/>
    <x v="0"/>
    <m/>
    <x v="0"/>
    <m/>
    <x v="34"/>
    <n v="100477243"/>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quisição de 9 almoços no âmbito da comemoração do dia internacional da mulher e 50 almoços servidos no âmbito da comitiva de hello CV Sports festival da CMSM, conforme anexo."/>
  </r>
  <r>
    <x v="0"/>
    <n v="0"/>
    <n v="0"/>
    <n v="0"/>
    <n v="9000"/>
    <x v="2485"/>
    <x v="0"/>
    <x v="0"/>
    <x v="0"/>
    <s v="01.27.02.11"/>
    <x v="18"/>
    <x v="1"/>
    <x v="1"/>
    <s v="Saneamento básico"/>
    <s v="01.27.02"/>
    <s v="Saneamento básico"/>
    <s v="01.27.02"/>
    <x v="4"/>
    <x v="0"/>
    <x v="2"/>
    <x v="2"/>
    <x v="0"/>
    <x v="1"/>
    <x v="0"/>
    <x v="0"/>
    <x v="4"/>
    <s v="2024-06-13"/>
    <x v="1"/>
    <n v="9000"/>
    <x v="0"/>
    <m/>
    <x v="0"/>
    <m/>
    <x v="6"/>
    <n v="100474914"/>
    <x v="0"/>
    <x v="0"/>
    <s v="Reforço do saneamento básico"/>
    <s v="ORI"/>
    <x v="0"/>
    <m/>
    <x v="0"/>
    <x v="0"/>
    <x v="0"/>
    <x v="0"/>
    <x v="0"/>
    <x v="0"/>
    <x v="0"/>
    <x v="0"/>
    <x v="0"/>
    <x v="0"/>
    <x v="0"/>
    <s v="Reforço do saneamento básico"/>
    <x v="0"/>
    <x v="0"/>
    <x v="0"/>
    <x v="0"/>
    <x v="1"/>
    <x v="0"/>
    <x v="0"/>
    <x v="0"/>
    <x v="0"/>
    <x v="0"/>
    <x v="0"/>
    <x v="0"/>
    <s v="Pagamento referente a serviço de mão de obra da limpeza de estrada em Ribeira de São Miguel, conforme anexo."/>
  </r>
  <r>
    <x v="1"/>
    <n v="0"/>
    <n v="0"/>
    <n v="0"/>
    <n v="100000"/>
    <x v="2486"/>
    <x v="0"/>
    <x v="0"/>
    <x v="0"/>
    <s v="01.27.06.79"/>
    <x v="28"/>
    <x v="1"/>
    <x v="1"/>
    <s v="Requalificação Urbana e habitação"/>
    <s v="01.27.06"/>
    <s v="Requalificação Urbana e habitação"/>
    <s v="01.27.06"/>
    <x v="1"/>
    <x v="0"/>
    <x v="0"/>
    <x v="0"/>
    <x v="0"/>
    <x v="1"/>
    <x v="1"/>
    <x v="0"/>
    <x v="4"/>
    <s v="2024-06-19"/>
    <x v="1"/>
    <n v="100000"/>
    <x v="0"/>
    <m/>
    <x v="0"/>
    <m/>
    <x v="389"/>
    <n v="100479577"/>
    <x v="0"/>
    <x v="0"/>
    <s v="Requalificação Urbana e Ambiental de Achada Bolanha"/>
    <s v="ORI"/>
    <x v="0"/>
    <m/>
    <x v="0"/>
    <x v="0"/>
    <x v="0"/>
    <x v="0"/>
    <x v="0"/>
    <x v="0"/>
    <x v="0"/>
    <x v="0"/>
    <x v="0"/>
    <x v="0"/>
    <x v="0"/>
    <s v="Requalificação Urbana e Ambiental de Achada Bolanha"/>
    <x v="0"/>
    <x v="0"/>
    <x v="0"/>
    <x v="0"/>
    <x v="1"/>
    <x v="0"/>
    <x v="0"/>
    <x v="0"/>
    <x v="0"/>
    <x v="0"/>
    <x v="0"/>
    <x v="0"/>
    <s v="Pagamento referente a aquisição de serviços de trabalhos de calcetamento das obras de requalificação urbana e ambiental de Achada Bolanha Variante Monte Pousada e Ponta Verde, conforme a fatura em anexo. "/>
  </r>
  <r>
    <x v="0"/>
    <n v="0"/>
    <n v="0"/>
    <n v="0"/>
    <n v="3050"/>
    <x v="2487"/>
    <x v="0"/>
    <x v="1"/>
    <x v="0"/>
    <s v="80.02.01"/>
    <x v="2"/>
    <x v="2"/>
    <x v="2"/>
    <s v="Retenções Iur"/>
    <s v="80.02.01"/>
    <s v="Retenções Iur"/>
    <s v="80.02.01"/>
    <x v="2"/>
    <x v="0"/>
    <x v="1"/>
    <x v="0"/>
    <x v="1"/>
    <x v="2"/>
    <x v="2"/>
    <x v="0"/>
    <x v="4"/>
    <s v="2024-06-19"/>
    <x v="1"/>
    <n v="3050"/>
    <x v="0"/>
    <m/>
    <x v="0"/>
    <m/>
    <x v="2"/>
    <n v="100474696"/>
    <x v="0"/>
    <x v="0"/>
    <s v="Retenções Iur"/>
    <s v="ORI"/>
    <x v="0"/>
    <s v="RIUR"/>
    <x v="0"/>
    <x v="0"/>
    <x v="0"/>
    <x v="0"/>
    <x v="0"/>
    <x v="0"/>
    <x v="0"/>
    <x v="0"/>
    <x v="0"/>
    <x v="0"/>
    <x v="0"/>
    <s v="Retenções Iur"/>
    <x v="0"/>
    <x v="0"/>
    <x v="0"/>
    <x v="0"/>
    <x v="2"/>
    <x v="0"/>
    <x v="0"/>
    <x v="0"/>
    <x v="0"/>
    <x v="1"/>
    <x v="0"/>
    <x v="0"/>
    <s v="RETENCAO OT"/>
  </r>
  <r>
    <x v="2"/>
    <n v="0"/>
    <n v="0"/>
    <n v="0"/>
    <n v="6800"/>
    <x v="2488"/>
    <x v="0"/>
    <x v="0"/>
    <x v="0"/>
    <s v="80.02.10.01"/>
    <x v="16"/>
    <x v="2"/>
    <x v="2"/>
    <s v="Outros"/>
    <s v="80.02.10"/>
    <s v="Outros"/>
    <s v="80.02.10"/>
    <x v="66"/>
    <x v="0"/>
    <x v="5"/>
    <x v="13"/>
    <x v="1"/>
    <x v="2"/>
    <x v="0"/>
    <x v="0"/>
    <x v="4"/>
    <s v="2024-06-19"/>
    <x v="1"/>
    <n v="6800"/>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600"/>
    <x v="2489"/>
    <x v="0"/>
    <x v="1"/>
    <x v="0"/>
    <s v="80.02.10.23"/>
    <x v="46"/>
    <x v="2"/>
    <x v="2"/>
    <s v="Outros"/>
    <s v="80.02.10"/>
    <s v="Outros"/>
    <s v="80.02.10"/>
    <x v="67"/>
    <x v="0"/>
    <x v="1"/>
    <x v="0"/>
    <x v="1"/>
    <x v="2"/>
    <x v="2"/>
    <x v="0"/>
    <x v="4"/>
    <s v="2024-06-19"/>
    <x v="1"/>
    <n v="600"/>
    <x v="0"/>
    <m/>
    <x v="0"/>
    <m/>
    <x v="136"/>
    <n v="100478986"/>
    <x v="0"/>
    <x v="0"/>
    <s v="Retenções SISCAP"/>
    <s v="ORI"/>
    <x v="0"/>
    <s v="SISCAP"/>
    <x v="0"/>
    <x v="0"/>
    <x v="0"/>
    <x v="0"/>
    <x v="0"/>
    <x v="0"/>
    <x v="0"/>
    <x v="0"/>
    <x v="0"/>
    <x v="0"/>
    <x v="0"/>
    <s v="Retenções SISCAP"/>
    <x v="0"/>
    <x v="0"/>
    <x v="0"/>
    <x v="0"/>
    <x v="2"/>
    <x v="0"/>
    <x v="0"/>
    <x v="0"/>
    <x v="0"/>
    <x v="1"/>
    <x v="0"/>
    <x v="0"/>
    <s v="RETENCAO OT"/>
  </r>
  <r>
    <x v="0"/>
    <n v="0"/>
    <n v="0"/>
    <n v="0"/>
    <n v="850"/>
    <x v="2490"/>
    <x v="0"/>
    <x v="1"/>
    <x v="0"/>
    <s v="80.02.10.24"/>
    <x v="47"/>
    <x v="2"/>
    <x v="2"/>
    <s v="Outros"/>
    <s v="80.02.10"/>
    <s v="Outros"/>
    <s v="80.02.10"/>
    <x v="67"/>
    <x v="0"/>
    <x v="1"/>
    <x v="0"/>
    <x v="1"/>
    <x v="2"/>
    <x v="2"/>
    <x v="0"/>
    <x v="4"/>
    <s v="2024-06-19"/>
    <x v="1"/>
    <n v="850"/>
    <x v="0"/>
    <m/>
    <x v="0"/>
    <m/>
    <x v="18"/>
    <n v="100478987"/>
    <x v="0"/>
    <x v="0"/>
    <s v="Retenções SIACSA"/>
    <s v="ORI"/>
    <x v="0"/>
    <s v="SIACSA"/>
    <x v="0"/>
    <x v="0"/>
    <x v="0"/>
    <x v="0"/>
    <x v="0"/>
    <x v="0"/>
    <x v="0"/>
    <x v="0"/>
    <x v="0"/>
    <x v="0"/>
    <x v="0"/>
    <s v="Retenções SIACSA"/>
    <x v="0"/>
    <x v="0"/>
    <x v="0"/>
    <x v="0"/>
    <x v="2"/>
    <x v="0"/>
    <x v="0"/>
    <x v="0"/>
    <x v="0"/>
    <x v="1"/>
    <x v="0"/>
    <x v="0"/>
    <s v="RETENCAO OT"/>
  </r>
  <r>
    <x v="0"/>
    <n v="0"/>
    <n v="0"/>
    <n v="0"/>
    <n v="1541"/>
    <x v="2491"/>
    <x v="0"/>
    <x v="1"/>
    <x v="0"/>
    <s v="80.02.10.26"/>
    <x v="13"/>
    <x v="2"/>
    <x v="2"/>
    <s v="Outros"/>
    <s v="80.02.10"/>
    <s v="Outros"/>
    <s v="80.02.10"/>
    <x v="34"/>
    <x v="0"/>
    <x v="1"/>
    <x v="9"/>
    <x v="1"/>
    <x v="2"/>
    <x v="2"/>
    <x v="0"/>
    <x v="4"/>
    <s v="2024-06-19"/>
    <x v="1"/>
    <n v="1541"/>
    <x v="0"/>
    <m/>
    <x v="0"/>
    <m/>
    <x v="15"/>
    <n v="100479277"/>
    <x v="0"/>
    <x v="0"/>
    <s v="Retenção Sansung"/>
    <s v="ORI"/>
    <x v="0"/>
    <s v="RS"/>
    <x v="0"/>
    <x v="0"/>
    <x v="0"/>
    <x v="0"/>
    <x v="0"/>
    <x v="0"/>
    <x v="0"/>
    <x v="0"/>
    <x v="0"/>
    <x v="0"/>
    <x v="0"/>
    <s v="Retenção Sansung"/>
    <x v="0"/>
    <x v="0"/>
    <x v="0"/>
    <x v="0"/>
    <x v="2"/>
    <x v="0"/>
    <x v="0"/>
    <x v="0"/>
    <x v="0"/>
    <x v="1"/>
    <x v="0"/>
    <x v="0"/>
    <s v="RETENCAO OT"/>
  </r>
  <r>
    <x v="0"/>
    <n v="0"/>
    <n v="0"/>
    <n v="0"/>
    <n v="2645"/>
    <x v="2492"/>
    <x v="0"/>
    <x v="0"/>
    <x v="0"/>
    <s v="01.25.03.09"/>
    <x v="50"/>
    <x v="3"/>
    <x v="3"/>
    <s v="Emprego e Formação profissional"/>
    <s v="01.25.03"/>
    <s v="Emprego e Formação profissional"/>
    <s v="01.25.03"/>
    <x v="4"/>
    <x v="0"/>
    <x v="2"/>
    <x v="2"/>
    <x v="0"/>
    <x v="1"/>
    <x v="0"/>
    <x v="0"/>
    <x v="9"/>
    <s v="2024-07-17"/>
    <x v="2"/>
    <n v="2645"/>
    <x v="0"/>
    <m/>
    <x v="0"/>
    <m/>
    <x v="390"/>
    <n v="100394493"/>
    <x v="0"/>
    <x v="0"/>
    <s v="Apoio a formação profissional"/>
    <s v="ORI"/>
    <x v="0"/>
    <m/>
    <x v="0"/>
    <x v="0"/>
    <x v="0"/>
    <x v="0"/>
    <x v="0"/>
    <x v="0"/>
    <x v="0"/>
    <x v="0"/>
    <x v="0"/>
    <x v="0"/>
    <x v="0"/>
    <s v="Apoio a formação profissional"/>
    <x v="0"/>
    <x v="0"/>
    <x v="0"/>
    <x v="0"/>
    <x v="1"/>
    <x v="0"/>
    <x v="0"/>
    <x v="0"/>
    <x v="0"/>
    <x v="0"/>
    <x v="0"/>
    <x v="0"/>
    <s v="Pagamento referente a aquisição de papel de embrulhos e tesoura de ferro para o arranque da formação e corte e costura da CMSM, conforme anexo."/>
  </r>
  <r>
    <x v="1"/>
    <n v="0"/>
    <n v="0"/>
    <n v="0"/>
    <n v="50000"/>
    <x v="2493"/>
    <x v="0"/>
    <x v="0"/>
    <x v="0"/>
    <s v="01.25.02.23"/>
    <x v="12"/>
    <x v="3"/>
    <x v="3"/>
    <s v="desporto"/>
    <s v="01.25.02"/>
    <s v="desporto"/>
    <s v="01.25.02"/>
    <x v="1"/>
    <x v="0"/>
    <x v="0"/>
    <x v="0"/>
    <x v="0"/>
    <x v="1"/>
    <x v="1"/>
    <x v="0"/>
    <x v="9"/>
    <s v="2024-07-18"/>
    <x v="2"/>
    <n v="50000"/>
    <x v="0"/>
    <m/>
    <x v="0"/>
    <m/>
    <x v="391"/>
    <n v="100479687"/>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Alessandro Rocha Brito Zêgo, representante da equipa de basquetebol ADR-ROCK, referente gratificação do premio campeão regional do campeonato basquetebol Santiago Norte, conforme anexo."/>
  </r>
  <r>
    <x v="1"/>
    <n v="0"/>
    <n v="0"/>
    <n v="0"/>
    <n v="77350"/>
    <x v="2494"/>
    <x v="0"/>
    <x v="0"/>
    <x v="0"/>
    <s v="01.27.07.07"/>
    <x v="45"/>
    <x v="1"/>
    <x v="1"/>
    <s v="Requalificação Urbana e Habitação 2"/>
    <s v="01.27.07"/>
    <s v="Requalificação Urbana e Habitação 2"/>
    <s v="01.27.07"/>
    <x v="1"/>
    <x v="0"/>
    <x v="0"/>
    <x v="0"/>
    <x v="0"/>
    <x v="1"/>
    <x v="1"/>
    <x v="0"/>
    <x v="9"/>
    <s v="2024-07-23"/>
    <x v="2"/>
    <n v="77350"/>
    <x v="0"/>
    <m/>
    <x v="0"/>
    <m/>
    <x v="1"/>
    <n v="100476920"/>
    <x v="0"/>
    <x v="0"/>
    <s v="Arrelvamento do campo de Achada Bolanha"/>
    <s v="ORI"/>
    <x v="0"/>
    <s v="ACAB"/>
    <x v="0"/>
    <x v="0"/>
    <x v="0"/>
    <x v="0"/>
    <x v="0"/>
    <x v="0"/>
    <x v="0"/>
    <x v="0"/>
    <x v="0"/>
    <x v="0"/>
    <x v="0"/>
    <s v="Arrelvamento do campo de Achada Bolanha"/>
    <x v="0"/>
    <x v="0"/>
    <x v="0"/>
    <x v="0"/>
    <x v="1"/>
    <x v="0"/>
    <x v="0"/>
    <x v="0"/>
    <x v="0"/>
    <x v="0"/>
    <x v="0"/>
    <x v="0"/>
    <s v="Pagamento referente a aquisição de combustíveis, destinados a viatura afeto a obra de construção do campo de relvado sintético de Achada Bolanha, conforme anexo."/>
  </r>
  <r>
    <x v="0"/>
    <n v="0"/>
    <n v="0"/>
    <n v="0"/>
    <n v="18556"/>
    <x v="2495"/>
    <x v="0"/>
    <x v="0"/>
    <x v="0"/>
    <s v="01.27.02.11"/>
    <x v="18"/>
    <x v="1"/>
    <x v="1"/>
    <s v="Saneamento básico"/>
    <s v="01.27.02"/>
    <s v="Saneamento básico"/>
    <s v="01.27.02"/>
    <x v="4"/>
    <x v="0"/>
    <x v="2"/>
    <x v="2"/>
    <x v="0"/>
    <x v="1"/>
    <x v="0"/>
    <x v="0"/>
    <x v="9"/>
    <s v="2024-07-26"/>
    <x v="2"/>
    <n v="18556"/>
    <x v="0"/>
    <m/>
    <x v="0"/>
    <m/>
    <x v="1"/>
    <n v="100476920"/>
    <x v="0"/>
    <x v="0"/>
    <s v="Reforço do saneamento básico"/>
    <s v="ORI"/>
    <x v="0"/>
    <m/>
    <x v="0"/>
    <x v="0"/>
    <x v="0"/>
    <x v="0"/>
    <x v="0"/>
    <x v="0"/>
    <x v="0"/>
    <x v="0"/>
    <x v="0"/>
    <x v="0"/>
    <x v="0"/>
    <s v="Reforço do saneamento básico"/>
    <x v="0"/>
    <x v="0"/>
    <x v="0"/>
    <x v="0"/>
    <x v="1"/>
    <x v="0"/>
    <x v="0"/>
    <x v="0"/>
    <x v="0"/>
    <x v="0"/>
    <x v="0"/>
    <x v="0"/>
    <s v="Pagamento referente a aquisição de combustíveis destinados as viaturas afeto a transferência de resíduos sólidos e urbanos da CMSM  , conforme anexo.  "/>
  </r>
  <r>
    <x v="0"/>
    <n v="0"/>
    <n v="0"/>
    <n v="0"/>
    <n v="3123000"/>
    <x v="2496"/>
    <x v="0"/>
    <x v="0"/>
    <x v="0"/>
    <s v="01.25.04.22"/>
    <x v="7"/>
    <x v="3"/>
    <x v="3"/>
    <s v="Cultura"/>
    <s v="01.25.04"/>
    <s v="Cultura"/>
    <s v="01.25.04"/>
    <x v="4"/>
    <x v="0"/>
    <x v="2"/>
    <x v="2"/>
    <x v="0"/>
    <x v="1"/>
    <x v="0"/>
    <x v="0"/>
    <x v="5"/>
    <s v="2024-08-14"/>
    <x v="2"/>
    <n v="3123000"/>
    <x v="0"/>
    <m/>
    <x v="0"/>
    <m/>
    <x v="392"/>
    <n v="100475741"/>
    <x v="0"/>
    <x v="0"/>
    <s v="Atividades culturais e promoção da cultura no Concelho"/>
    <s v="ORI"/>
    <x v="0"/>
    <s v="ACPCC"/>
    <x v="0"/>
    <x v="0"/>
    <x v="0"/>
    <x v="0"/>
    <x v="0"/>
    <x v="0"/>
    <x v="0"/>
    <x v="0"/>
    <x v="0"/>
    <x v="0"/>
    <x v="0"/>
    <s v="Atividades culturais e promoção da cultura no Concelho"/>
    <x v="0"/>
    <x v="0"/>
    <x v="0"/>
    <x v="0"/>
    <x v="1"/>
    <x v="0"/>
    <x v="0"/>
    <x v="0"/>
    <x v="0"/>
    <x v="0"/>
    <x v="0"/>
    <x v="0"/>
    <s v="Liquidação do contrato a favor da Empresa Ritmo Som Eventos Lda- Augusto Veiga, referente a pagamento de atuação dos artistas do festival de 15 de Agosto de 2024, conforme copia de contrato em anexo"/>
  </r>
  <r>
    <x v="0"/>
    <n v="0"/>
    <n v="0"/>
    <n v="0"/>
    <n v="28000"/>
    <x v="2497"/>
    <x v="0"/>
    <x v="0"/>
    <x v="0"/>
    <s v="03.16.15"/>
    <x v="0"/>
    <x v="0"/>
    <x v="0"/>
    <s v="Direção Financeira"/>
    <s v="03.16.15"/>
    <s v="Direção Financeira"/>
    <s v="03.16.15"/>
    <x v="64"/>
    <x v="0"/>
    <x v="0"/>
    <x v="0"/>
    <x v="0"/>
    <x v="0"/>
    <x v="0"/>
    <x v="0"/>
    <x v="5"/>
    <s v="2024-08-30"/>
    <x v="2"/>
    <n v="28000"/>
    <x v="0"/>
    <m/>
    <x v="0"/>
    <m/>
    <x v="81"/>
    <n v="100476675"/>
    <x v="0"/>
    <x v="0"/>
    <s v="Direção Financeira"/>
    <s v="ORI"/>
    <x v="0"/>
    <m/>
    <x v="0"/>
    <x v="0"/>
    <x v="0"/>
    <x v="0"/>
    <x v="0"/>
    <x v="0"/>
    <x v="0"/>
    <x v="0"/>
    <x v="0"/>
    <x v="0"/>
    <x v="0"/>
    <s v="Direção Financeira"/>
    <x v="0"/>
    <x v="0"/>
    <x v="0"/>
    <x v="0"/>
    <x v="0"/>
    <x v="0"/>
    <x v="0"/>
    <x v="0"/>
    <x v="0"/>
    <x v="0"/>
    <x v="0"/>
    <x v="0"/>
    <s v="Pagamento correspondente a compensação dos trabalhos adicionais referente aos meses de maio a agosto 2024, conforme anexo. "/>
  </r>
  <r>
    <x v="0"/>
    <n v="0"/>
    <n v="0"/>
    <n v="0"/>
    <n v="51991"/>
    <x v="2498"/>
    <x v="0"/>
    <x v="0"/>
    <x v="0"/>
    <s v="03.16.15"/>
    <x v="0"/>
    <x v="0"/>
    <x v="0"/>
    <s v="Direção Financeira"/>
    <s v="03.16.15"/>
    <s v="Direção Financeira"/>
    <s v="03.16.15"/>
    <x v="36"/>
    <x v="0"/>
    <x v="0"/>
    <x v="0"/>
    <x v="0"/>
    <x v="0"/>
    <x v="0"/>
    <x v="0"/>
    <x v="7"/>
    <s v="2024-09-03"/>
    <x v="2"/>
    <n v="51991"/>
    <x v="0"/>
    <m/>
    <x v="0"/>
    <m/>
    <x v="1"/>
    <n v="100476920"/>
    <x v="0"/>
    <x v="0"/>
    <s v="Direção Financeira"/>
    <s v="ORI"/>
    <x v="0"/>
    <m/>
    <x v="0"/>
    <x v="0"/>
    <x v="0"/>
    <x v="0"/>
    <x v="0"/>
    <x v="0"/>
    <x v="0"/>
    <x v="0"/>
    <x v="0"/>
    <x v="0"/>
    <x v="0"/>
    <s v="Direção Financeira"/>
    <x v="0"/>
    <x v="0"/>
    <x v="0"/>
    <x v="0"/>
    <x v="0"/>
    <x v="0"/>
    <x v="0"/>
    <x v="0"/>
    <x v="0"/>
    <x v="0"/>
    <x v="0"/>
    <x v="0"/>
    <s v="Pagamento referente a aquisição de combustíveis destinados a viaturas afeto aos serviços da CMSM, conforme anexo.    "/>
  </r>
  <r>
    <x v="1"/>
    <n v="0"/>
    <n v="0"/>
    <n v="0"/>
    <n v="29500"/>
    <x v="2499"/>
    <x v="0"/>
    <x v="0"/>
    <x v="0"/>
    <s v="01.27.06.76"/>
    <x v="11"/>
    <x v="1"/>
    <x v="1"/>
    <s v="Requalificação Urbana e habitação"/>
    <s v="01.27.06"/>
    <s v="Requalificação Urbana e habitação"/>
    <s v="01.27.06"/>
    <x v="1"/>
    <x v="0"/>
    <x v="0"/>
    <x v="0"/>
    <x v="0"/>
    <x v="1"/>
    <x v="1"/>
    <x v="0"/>
    <x v="7"/>
    <s v="2024-09-11"/>
    <x v="2"/>
    <n v="29500"/>
    <x v="0"/>
    <m/>
    <x v="0"/>
    <m/>
    <x v="296"/>
    <n v="100478080"/>
    <x v="0"/>
    <x v="0"/>
    <s v="Requalificação Urbana e Ambiental de Achada Monte III"/>
    <s v="ORI"/>
    <x v="0"/>
    <m/>
    <x v="0"/>
    <x v="0"/>
    <x v="0"/>
    <x v="0"/>
    <x v="0"/>
    <x v="0"/>
    <x v="0"/>
    <x v="0"/>
    <x v="0"/>
    <x v="0"/>
    <x v="0"/>
    <s v="Requalificação Urbana e Ambiental de Achada Monte III"/>
    <x v="0"/>
    <x v="0"/>
    <x v="0"/>
    <x v="0"/>
    <x v="1"/>
    <x v="0"/>
    <x v="0"/>
    <x v="0"/>
    <x v="0"/>
    <x v="0"/>
    <x v="0"/>
    <x v="0"/>
    <s v="Pagamento referente a aquisição de 5900 unidades de paralelos para trabalhos de calcetamento na localidade Dacalinha- Achada Monte, no âmbito da requalificação urbana e ambiental, conforme anexo."/>
  </r>
  <r>
    <x v="0"/>
    <n v="0"/>
    <n v="0"/>
    <n v="0"/>
    <n v="15460"/>
    <x v="2500"/>
    <x v="0"/>
    <x v="0"/>
    <x v="0"/>
    <s v="03.16.25"/>
    <x v="23"/>
    <x v="0"/>
    <x v="0"/>
    <s v="Direção dos  Recursos Humanos"/>
    <s v="03.16.25"/>
    <s v="Direção dos  Recursos Humanos"/>
    <s v="03.16.25"/>
    <x v="44"/>
    <x v="0"/>
    <x v="0"/>
    <x v="0"/>
    <x v="0"/>
    <x v="0"/>
    <x v="0"/>
    <x v="0"/>
    <x v="7"/>
    <s v="2024-09-16"/>
    <x v="2"/>
    <n v="15460"/>
    <x v="0"/>
    <m/>
    <x v="0"/>
    <m/>
    <x v="393"/>
    <n v="100458901"/>
    <x v="0"/>
    <x v="0"/>
    <s v="Direção dos  Recursos Humanos"/>
    <s v="ORI"/>
    <x v="0"/>
    <m/>
    <x v="0"/>
    <x v="0"/>
    <x v="0"/>
    <x v="0"/>
    <x v="0"/>
    <x v="0"/>
    <x v="0"/>
    <x v="0"/>
    <x v="0"/>
    <x v="0"/>
    <x v="0"/>
    <s v="Direção dos  Recursos Humanos"/>
    <x v="0"/>
    <x v="0"/>
    <x v="0"/>
    <x v="0"/>
    <x v="0"/>
    <x v="0"/>
    <x v="0"/>
    <x v="0"/>
    <x v="0"/>
    <x v="0"/>
    <x v="0"/>
    <x v="0"/>
    <s v="pagamento a favor da senhora Ivone Fernandes, referente á retroativo, implementação PCCS, janeiro 2012 à outubro de 20214, conforme anexo. "/>
  </r>
  <r>
    <x v="0"/>
    <n v="0"/>
    <n v="0"/>
    <n v="0"/>
    <n v="2000"/>
    <x v="2501"/>
    <x v="0"/>
    <x v="0"/>
    <x v="0"/>
    <s v="03.16.15"/>
    <x v="0"/>
    <x v="0"/>
    <x v="0"/>
    <s v="Direção Financeira"/>
    <s v="03.16.15"/>
    <s v="Direção Financeira"/>
    <s v="03.16.15"/>
    <x v="3"/>
    <x v="0"/>
    <x v="0"/>
    <x v="1"/>
    <x v="0"/>
    <x v="0"/>
    <x v="0"/>
    <x v="0"/>
    <x v="8"/>
    <s v="2024-10-30"/>
    <x v="3"/>
    <n v="2000"/>
    <x v="0"/>
    <m/>
    <x v="0"/>
    <m/>
    <x v="42"/>
    <n v="100476245"/>
    <x v="0"/>
    <x v="0"/>
    <s v="Direção Financeira"/>
    <s v="ORI"/>
    <x v="0"/>
    <m/>
    <x v="0"/>
    <x v="0"/>
    <x v="0"/>
    <x v="0"/>
    <x v="0"/>
    <x v="0"/>
    <x v="0"/>
    <x v="0"/>
    <x v="0"/>
    <x v="0"/>
    <x v="0"/>
    <s v="Direção Financeira"/>
    <x v="0"/>
    <x v="0"/>
    <x v="0"/>
    <x v="0"/>
    <x v="0"/>
    <x v="0"/>
    <x v="0"/>
    <x v="0"/>
    <x v="0"/>
    <x v="0"/>
    <x v="0"/>
    <x v="0"/>
    <s v="_x0009_Ajuda de custo a favor do senhor Adilson Do Rosario Fernandes Silva, pela sua deslocação em missão de serviço a cidade da Praia no dia 28 de Outubro de 2024, conforme justificativo em anexo."/>
  </r>
  <r>
    <x v="0"/>
    <n v="0"/>
    <n v="0"/>
    <n v="0"/>
    <n v="5500"/>
    <x v="2502"/>
    <x v="0"/>
    <x v="0"/>
    <x v="0"/>
    <s v="03.16.15"/>
    <x v="0"/>
    <x v="0"/>
    <x v="0"/>
    <s v="Direção Financeira"/>
    <s v="03.16.15"/>
    <s v="Direção Financeira"/>
    <s v="03.16.15"/>
    <x v="38"/>
    <x v="0"/>
    <x v="0"/>
    <x v="0"/>
    <x v="0"/>
    <x v="0"/>
    <x v="0"/>
    <x v="0"/>
    <x v="10"/>
    <s v="2024-11-04"/>
    <x v="3"/>
    <n v="5500"/>
    <x v="0"/>
    <m/>
    <x v="0"/>
    <m/>
    <x v="394"/>
    <n v="100479361"/>
    <x v="0"/>
    <x v="0"/>
    <s v="Direção Financeira"/>
    <s v="ORI"/>
    <x v="0"/>
    <m/>
    <x v="0"/>
    <x v="0"/>
    <x v="0"/>
    <x v="0"/>
    <x v="0"/>
    <x v="0"/>
    <x v="0"/>
    <x v="0"/>
    <x v="0"/>
    <x v="0"/>
    <x v="0"/>
    <s v="Direção Financeira"/>
    <x v="0"/>
    <x v="0"/>
    <x v="0"/>
    <x v="0"/>
    <x v="0"/>
    <x v="0"/>
    <x v="0"/>
    <x v="0"/>
    <x v="0"/>
    <x v="0"/>
    <x v="0"/>
    <x v="0"/>
    <s v="Pagamento a favor da Restaurante Fátima Varela, pela a aquisição de 10 almoço servidos ao pessoal de recolha de resíduos sólidos urbanos afetos ao saneamento da CMSM, conforme anexo.  "/>
  </r>
  <r>
    <x v="0"/>
    <n v="0"/>
    <n v="0"/>
    <n v="0"/>
    <n v="3750"/>
    <x v="2503"/>
    <x v="0"/>
    <x v="1"/>
    <x v="0"/>
    <s v="80.02.01"/>
    <x v="2"/>
    <x v="2"/>
    <x v="2"/>
    <s v="Retenções Iur"/>
    <s v="80.02.01"/>
    <s v="Retenções Iur"/>
    <s v="80.02.01"/>
    <x v="2"/>
    <x v="0"/>
    <x v="1"/>
    <x v="0"/>
    <x v="1"/>
    <x v="2"/>
    <x v="2"/>
    <x v="0"/>
    <x v="8"/>
    <s v="2024-10-30"/>
    <x v="3"/>
    <n v="3750"/>
    <x v="0"/>
    <m/>
    <x v="0"/>
    <m/>
    <x v="2"/>
    <n v="100474696"/>
    <x v="0"/>
    <x v="0"/>
    <s v="Retenções Iur"/>
    <s v="ORI"/>
    <x v="0"/>
    <s v="RIUR"/>
    <x v="0"/>
    <x v="0"/>
    <x v="0"/>
    <x v="0"/>
    <x v="0"/>
    <x v="0"/>
    <x v="0"/>
    <x v="0"/>
    <x v="0"/>
    <x v="0"/>
    <x v="0"/>
    <s v="Retenções Iur"/>
    <x v="0"/>
    <x v="0"/>
    <x v="0"/>
    <x v="0"/>
    <x v="2"/>
    <x v="0"/>
    <x v="0"/>
    <x v="0"/>
    <x v="0"/>
    <x v="1"/>
    <x v="0"/>
    <x v="0"/>
    <s v="RETENCAO OT"/>
  </r>
  <r>
    <x v="0"/>
    <n v="0"/>
    <n v="0"/>
    <n v="0"/>
    <n v="110660"/>
    <x v="2504"/>
    <x v="0"/>
    <x v="0"/>
    <x v="0"/>
    <s v="03.16.15"/>
    <x v="0"/>
    <x v="0"/>
    <x v="0"/>
    <s v="Direção Financeira"/>
    <s v="03.16.15"/>
    <s v="Direção Financeira"/>
    <s v="03.16.15"/>
    <x v="39"/>
    <x v="0"/>
    <x v="0"/>
    <x v="1"/>
    <x v="1"/>
    <x v="0"/>
    <x v="0"/>
    <x v="0"/>
    <x v="10"/>
    <s v="2024-11-08"/>
    <x v="3"/>
    <n v="110660"/>
    <x v="0"/>
    <m/>
    <x v="0"/>
    <m/>
    <x v="47"/>
    <n v="100479698"/>
    <x v="0"/>
    <x v="0"/>
    <s v="Direção Financeira"/>
    <s v="ORI"/>
    <x v="0"/>
    <m/>
    <x v="0"/>
    <x v="0"/>
    <x v="0"/>
    <x v="0"/>
    <x v="0"/>
    <x v="0"/>
    <x v="0"/>
    <x v="0"/>
    <x v="0"/>
    <x v="0"/>
    <x v="0"/>
    <s v="Direção Financeira"/>
    <x v="0"/>
    <x v="0"/>
    <x v="0"/>
    <x v="0"/>
    <x v="0"/>
    <x v="0"/>
    <x v="0"/>
    <x v="0"/>
    <x v="0"/>
    <x v="0"/>
    <x v="0"/>
    <x v="0"/>
    <s v="Pagamento a favor da EDECV, pelo serviço prestado, conforme anexo."/>
  </r>
  <r>
    <x v="0"/>
    <n v="0"/>
    <n v="0"/>
    <n v="0"/>
    <n v="3750"/>
    <x v="2505"/>
    <x v="0"/>
    <x v="1"/>
    <x v="0"/>
    <s v="80.02.01"/>
    <x v="2"/>
    <x v="2"/>
    <x v="2"/>
    <s v="Retenções Iur"/>
    <s v="80.02.01"/>
    <s v="Retenções Iur"/>
    <s v="80.02.01"/>
    <x v="2"/>
    <x v="0"/>
    <x v="1"/>
    <x v="0"/>
    <x v="1"/>
    <x v="2"/>
    <x v="2"/>
    <x v="0"/>
    <x v="8"/>
    <s v="2024-10-30"/>
    <x v="3"/>
    <n v="3750"/>
    <x v="0"/>
    <m/>
    <x v="0"/>
    <m/>
    <x v="2"/>
    <n v="100474696"/>
    <x v="0"/>
    <x v="0"/>
    <s v="Retenções Iur"/>
    <s v="ORI"/>
    <x v="0"/>
    <s v="RIUR"/>
    <x v="0"/>
    <x v="0"/>
    <x v="0"/>
    <x v="0"/>
    <x v="0"/>
    <x v="0"/>
    <x v="0"/>
    <x v="0"/>
    <x v="0"/>
    <x v="0"/>
    <x v="0"/>
    <s v="Retenções Iur"/>
    <x v="0"/>
    <x v="0"/>
    <x v="0"/>
    <x v="0"/>
    <x v="2"/>
    <x v="0"/>
    <x v="0"/>
    <x v="0"/>
    <x v="0"/>
    <x v="1"/>
    <x v="0"/>
    <x v="0"/>
    <s v="RETENCAO OT"/>
  </r>
  <r>
    <x v="0"/>
    <n v="0"/>
    <n v="0"/>
    <n v="0"/>
    <n v="3750"/>
    <x v="2506"/>
    <x v="0"/>
    <x v="1"/>
    <x v="0"/>
    <s v="80.02.01"/>
    <x v="2"/>
    <x v="2"/>
    <x v="2"/>
    <s v="Retenções Iur"/>
    <s v="80.02.01"/>
    <s v="Retenções Iur"/>
    <s v="80.02.01"/>
    <x v="2"/>
    <x v="0"/>
    <x v="1"/>
    <x v="0"/>
    <x v="1"/>
    <x v="2"/>
    <x v="2"/>
    <x v="0"/>
    <x v="8"/>
    <s v="2024-10-30"/>
    <x v="3"/>
    <n v="3750"/>
    <x v="0"/>
    <m/>
    <x v="0"/>
    <m/>
    <x v="2"/>
    <n v="100474696"/>
    <x v="0"/>
    <x v="0"/>
    <s v="Retenções Iur"/>
    <s v="ORI"/>
    <x v="0"/>
    <s v="RIUR"/>
    <x v="0"/>
    <x v="0"/>
    <x v="0"/>
    <x v="0"/>
    <x v="0"/>
    <x v="0"/>
    <x v="0"/>
    <x v="0"/>
    <x v="0"/>
    <x v="0"/>
    <x v="0"/>
    <s v="Retenções Iur"/>
    <x v="0"/>
    <x v="0"/>
    <x v="0"/>
    <x v="0"/>
    <x v="2"/>
    <x v="0"/>
    <x v="0"/>
    <x v="0"/>
    <x v="0"/>
    <x v="1"/>
    <x v="0"/>
    <x v="0"/>
    <s v="RETENCAO OT"/>
  </r>
  <r>
    <x v="0"/>
    <n v="0"/>
    <n v="0"/>
    <n v="0"/>
    <n v="1800"/>
    <x v="2507"/>
    <x v="0"/>
    <x v="1"/>
    <x v="0"/>
    <s v="80.02.01"/>
    <x v="2"/>
    <x v="2"/>
    <x v="2"/>
    <s v="Retenções Iur"/>
    <s v="80.02.01"/>
    <s v="Retenções Iur"/>
    <s v="80.02.01"/>
    <x v="2"/>
    <x v="0"/>
    <x v="1"/>
    <x v="0"/>
    <x v="1"/>
    <x v="2"/>
    <x v="2"/>
    <x v="0"/>
    <x v="8"/>
    <s v="2024-10-23"/>
    <x v="3"/>
    <n v="1800"/>
    <x v="0"/>
    <m/>
    <x v="0"/>
    <m/>
    <x v="2"/>
    <n v="100474696"/>
    <x v="0"/>
    <x v="0"/>
    <s v="Retenções Iur"/>
    <s v="ORI"/>
    <x v="0"/>
    <s v="RIUR"/>
    <x v="0"/>
    <x v="0"/>
    <x v="0"/>
    <x v="0"/>
    <x v="0"/>
    <x v="0"/>
    <x v="0"/>
    <x v="0"/>
    <x v="0"/>
    <x v="0"/>
    <x v="0"/>
    <s v="Retenções Iur"/>
    <x v="0"/>
    <x v="0"/>
    <x v="0"/>
    <x v="0"/>
    <x v="2"/>
    <x v="0"/>
    <x v="0"/>
    <x v="0"/>
    <x v="0"/>
    <x v="1"/>
    <x v="0"/>
    <x v="0"/>
    <s v="RETENCAO OT"/>
  </r>
  <r>
    <x v="0"/>
    <n v="0"/>
    <n v="0"/>
    <n v="0"/>
    <n v="600"/>
    <x v="2508"/>
    <x v="0"/>
    <x v="1"/>
    <x v="0"/>
    <s v="80.02.01"/>
    <x v="2"/>
    <x v="2"/>
    <x v="2"/>
    <s v="Retenções Iur"/>
    <s v="80.02.01"/>
    <s v="Retenções Iur"/>
    <s v="80.02.01"/>
    <x v="2"/>
    <x v="0"/>
    <x v="1"/>
    <x v="0"/>
    <x v="1"/>
    <x v="2"/>
    <x v="2"/>
    <x v="0"/>
    <x v="8"/>
    <s v="2024-10-18"/>
    <x v="3"/>
    <n v="600"/>
    <x v="0"/>
    <m/>
    <x v="0"/>
    <m/>
    <x v="2"/>
    <n v="100474696"/>
    <x v="0"/>
    <x v="0"/>
    <s v="Retenções Iur"/>
    <s v="ORI"/>
    <x v="0"/>
    <s v="RIUR"/>
    <x v="0"/>
    <x v="0"/>
    <x v="0"/>
    <x v="0"/>
    <x v="0"/>
    <x v="0"/>
    <x v="0"/>
    <x v="0"/>
    <x v="0"/>
    <x v="0"/>
    <x v="0"/>
    <s v="Retenções Iur"/>
    <x v="0"/>
    <x v="0"/>
    <x v="0"/>
    <x v="0"/>
    <x v="2"/>
    <x v="0"/>
    <x v="0"/>
    <x v="0"/>
    <x v="0"/>
    <x v="1"/>
    <x v="0"/>
    <x v="0"/>
    <s v="RETENCAO OT"/>
  </r>
  <r>
    <x v="0"/>
    <n v="0"/>
    <n v="0"/>
    <n v="0"/>
    <n v="46000"/>
    <x v="2509"/>
    <x v="0"/>
    <x v="0"/>
    <x v="0"/>
    <s v="01.25.01.10"/>
    <x v="33"/>
    <x v="3"/>
    <x v="3"/>
    <s v="Educação"/>
    <s v="01.25.01"/>
    <s v="Educação"/>
    <s v="01.25.01"/>
    <x v="4"/>
    <x v="0"/>
    <x v="2"/>
    <x v="2"/>
    <x v="0"/>
    <x v="1"/>
    <x v="0"/>
    <x v="0"/>
    <x v="10"/>
    <s v="2024-11-19"/>
    <x v="3"/>
    <n v="46000"/>
    <x v="0"/>
    <m/>
    <x v="0"/>
    <m/>
    <x v="22"/>
    <n v="100478657"/>
    <x v="0"/>
    <x v="0"/>
    <s v="Transporte escolar"/>
    <s v="ORI"/>
    <x v="0"/>
    <m/>
    <x v="0"/>
    <x v="0"/>
    <x v="0"/>
    <x v="0"/>
    <x v="0"/>
    <x v="0"/>
    <x v="0"/>
    <x v="0"/>
    <x v="0"/>
    <x v="0"/>
    <x v="0"/>
    <s v="Transporte escolar"/>
    <x v="0"/>
    <x v="0"/>
    <x v="0"/>
    <x v="0"/>
    <x v="1"/>
    <x v="0"/>
    <x v="0"/>
    <x v="0"/>
    <x v="0"/>
    <x v="0"/>
    <x v="0"/>
    <x v="0"/>
    <s v="Liquidação da fatura a favor da Translux Comercio E Serviços, referente a serviços de aluguer de coaster para transporte escolar da CMSM, conforme anexo. "/>
  </r>
  <r>
    <x v="0"/>
    <n v="0"/>
    <n v="0"/>
    <n v="0"/>
    <n v="59634"/>
    <x v="2510"/>
    <x v="0"/>
    <x v="0"/>
    <x v="0"/>
    <s v="03.16.15"/>
    <x v="0"/>
    <x v="0"/>
    <x v="0"/>
    <s v="Direção Financeira"/>
    <s v="03.16.15"/>
    <s v="Direção Financeira"/>
    <s v="03.16.15"/>
    <x v="5"/>
    <x v="0"/>
    <x v="0"/>
    <x v="1"/>
    <x v="0"/>
    <x v="0"/>
    <x v="0"/>
    <x v="0"/>
    <x v="10"/>
    <s v="2024-11-26"/>
    <x v="3"/>
    <n v="59634"/>
    <x v="0"/>
    <m/>
    <x v="0"/>
    <m/>
    <x v="204"/>
    <n v="100463625"/>
    <x v="0"/>
    <x v="0"/>
    <s v="Direção Financeira"/>
    <s v="ORI"/>
    <x v="0"/>
    <m/>
    <x v="0"/>
    <x v="0"/>
    <x v="0"/>
    <x v="0"/>
    <x v="0"/>
    <x v="0"/>
    <x v="0"/>
    <x v="0"/>
    <x v="0"/>
    <x v="0"/>
    <x v="0"/>
    <s v="Direção Financeira"/>
    <x v="0"/>
    <x v="0"/>
    <x v="0"/>
    <x v="0"/>
    <x v="0"/>
    <x v="0"/>
    <x v="0"/>
    <x v="0"/>
    <x v="0"/>
    <x v="0"/>
    <x v="0"/>
    <x v="0"/>
    <s v="Pagamento referente a trabalhos de inspeções realizadas, conforme proposta em anexo."/>
  </r>
  <r>
    <x v="0"/>
    <n v="0"/>
    <n v="0"/>
    <n v="0"/>
    <n v="4800"/>
    <x v="2511"/>
    <x v="0"/>
    <x v="0"/>
    <x v="0"/>
    <s v="01.25.05.12"/>
    <x v="10"/>
    <x v="3"/>
    <x v="3"/>
    <s v="Saúde"/>
    <s v="01.25.05"/>
    <s v="Saúde"/>
    <s v="01.25.05"/>
    <x v="7"/>
    <x v="0"/>
    <x v="4"/>
    <x v="4"/>
    <x v="0"/>
    <x v="1"/>
    <x v="0"/>
    <x v="0"/>
    <x v="10"/>
    <s v="2024-11-26"/>
    <x v="3"/>
    <n v="4800"/>
    <x v="0"/>
    <m/>
    <x v="0"/>
    <m/>
    <x v="127"/>
    <n v="100399700"/>
    <x v="0"/>
    <x v="0"/>
    <s v="Promoção e Inclusão Social"/>
    <s v="ORI"/>
    <x v="0"/>
    <m/>
    <x v="0"/>
    <x v="0"/>
    <x v="0"/>
    <x v="0"/>
    <x v="0"/>
    <x v="0"/>
    <x v="0"/>
    <x v="0"/>
    <x v="0"/>
    <x v="0"/>
    <x v="0"/>
    <s v="Promoção e Inclusão Social"/>
    <x v="0"/>
    <x v="0"/>
    <x v="0"/>
    <x v="0"/>
    <x v="1"/>
    <x v="0"/>
    <x v="0"/>
    <x v="0"/>
    <x v="0"/>
    <x v="0"/>
    <x v="0"/>
    <x v="0"/>
    <s v="Subsidio de transporte, a favor do fisioterapeuta, conforme proposta em anexo."/>
  </r>
  <r>
    <x v="0"/>
    <n v="0"/>
    <n v="0"/>
    <n v="0"/>
    <n v="2400"/>
    <x v="2512"/>
    <x v="0"/>
    <x v="0"/>
    <x v="0"/>
    <s v="03.16.15"/>
    <x v="0"/>
    <x v="0"/>
    <x v="0"/>
    <s v="Direção Financeira"/>
    <s v="03.16.15"/>
    <s v="Direção Financeira"/>
    <s v="03.16.15"/>
    <x v="5"/>
    <x v="0"/>
    <x v="0"/>
    <x v="1"/>
    <x v="0"/>
    <x v="0"/>
    <x v="0"/>
    <x v="0"/>
    <x v="11"/>
    <s v="2024-12-06"/>
    <x v="3"/>
    <n v="2400"/>
    <x v="0"/>
    <m/>
    <x v="0"/>
    <m/>
    <x v="2"/>
    <n v="100474696"/>
    <x v="0"/>
    <x v="1"/>
    <s v="Direção Financeira"/>
    <s v="ORI"/>
    <x v="0"/>
    <m/>
    <x v="0"/>
    <x v="0"/>
    <x v="0"/>
    <x v="0"/>
    <x v="0"/>
    <x v="0"/>
    <x v="0"/>
    <x v="0"/>
    <x v="0"/>
    <x v="0"/>
    <x v="0"/>
    <s v="Direção Financeira"/>
    <x v="0"/>
    <x v="0"/>
    <x v="0"/>
    <x v="0"/>
    <x v="0"/>
    <x v="0"/>
    <x v="0"/>
    <x v="0"/>
    <x v="0"/>
    <x v="0"/>
    <x v="1"/>
    <x v="0"/>
    <s v="Pagamento referente a prestação de serviço, conforme proposta em anexo."/>
  </r>
  <r>
    <x v="0"/>
    <n v="0"/>
    <n v="0"/>
    <n v="0"/>
    <n v="13600"/>
    <x v="2512"/>
    <x v="0"/>
    <x v="0"/>
    <x v="0"/>
    <s v="03.16.15"/>
    <x v="0"/>
    <x v="0"/>
    <x v="0"/>
    <s v="Direção Financeira"/>
    <s v="03.16.15"/>
    <s v="Direção Financeira"/>
    <s v="03.16.15"/>
    <x v="5"/>
    <x v="0"/>
    <x v="0"/>
    <x v="1"/>
    <x v="0"/>
    <x v="0"/>
    <x v="0"/>
    <x v="0"/>
    <x v="11"/>
    <s v="2024-12-06"/>
    <x v="3"/>
    <n v="13600"/>
    <x v="0"/>
    <m/>
    <x v="0"/>
    <m/>
    <x v="395"/>
    <n v="100478904"/>
    <x v="0"/>
    <x v="0"/>
    <s v="Direção Financeira"/>
    <s v="ORI"/>
    <x v="0"/>
    <m/>
    <x v="0"/>
    <x v="0"/>
    <x v="0"/>
    <x v="0"/>
    <x v="0"/>
    <x v="0"/>
    <x v="0"/>
    <x v="0"/>
    <x v="0"/>
    <x v="0"/>
    <x v="0"/>
    <s v="Direção Financeira"/>
    <x v="0"/>
    <x v="0"/>
    <x v="0"/>
    <x v="0"/>
    <x v="0"/>
    <x v="0"/>
    <x v="0"/>
    <x v="0"/>
    <x v="0"/>
    <x v="0"/>
    <x v="0"/>
    <x v="0"/>
    <s v="Pagamento referente a prestação de serviço, conforme proposta em anexo."/>
  </r>
  <r>
    <x v="0"/>
    <n v="0"/>
    <n v="0"/>
    <n v="0"/>
    <n v="3750"/>
    <x v="2513"/>
    <x v="0"/>
    <x v="1"/>
    <x v="0"/>
    <s v="80.02.01"/>
    <x v="2"/>
    <x v="2"/>
    <x v="2"/>
    <s v="Retenções Iur"/>
    <s v="80.02.01"/>
    <s v="Retenções Iur"/>
    <s v="80.02.01"/>
    <x v="2"/>
    <x v="0"/>
    <x v="1"/>
    <x v="0"/>
    <x v="1"/>
    <x v="2"/>
    <x v="2"/>
    <x v="0"/>
    <x v="10"/>
    <s v="2024-11-26"/>
    <x v="3"/>
    <n v="3750"/>
    <x v="0"/>
    <m/>
    <x v="0"/>
    <m/>
    <x v="2"/>
    <n v="100474696"/>
    <x v="0"/>
    <x v="0"/>
    <s v="Retenções Iur"/>
    <s v="ORI"/>
    <x v="0"/>
    <s v="RIUR"/>
    <x v="0"/>
    <x v="0"/>
    <x v="0"/>
    <x v="0"/>
    <x v="0"/>
    <x v="0"/>
    <x v="0"/>
    <x v="0"/>
    <x v="0"/>
    <x v="0"/>
    <x v="0"/>
    <s v="Retenções Iur"/>
    <x v="0"/>
    <x v="0"/>
    <x v="0"/>
    <x v="0"/>
    <x v="2"/>
    <x v="0"/>
    <x v="0"/>
    <x v="0"/>
    <x v="0"/>
    <x v="1"/>
    <x v="0"/>
    <x v="0"/>
    <s v="RETENCAO OT"/>
  </r>
  <r>
    <x v="0"/>
    <n v="0"/>
    <n v="0"/>
    <n v="0"/>
    <n v="21000"/>
    <x v="2514"/>
    <x v="0"/>
    <x v="0"/>
    <x v="0"/>
    <s v="01.25.03.12"/>
    <x v="6"/>
    <x v="3"/>
    <x v="3"/>
    <s v="Emprego e Formação profissional"/>
    <s v="01.25.03"/>
    <s v="Emprego e Formação profissional"/>
    <s v="01.25.03"/>
    <x v="4"/>
    <x v="0"/>
    <x v="2"/>
    <x v="2"/>
    <x v="0"/>
    <x v="1"/>
    <x v="0"/>
    <x v="0"/>
    <x v="11"/>
    <s v="2024-12-13"/>
    <x v="3"/>
    <n v="21000"/>
    <x v="0"/>
    <m/>
    <x v="0"/>
    <m/>
    <x v="6"/>
    <n v="100474914"/>
    <x v="0"/>
    <x v="0"/>
    <s v="Estágios Profissionais e Promoção de Emprego"/>
    <s v="ORI"/>
    <x v="0"/>
    <m/>
    <x v="0"/>
    <x v="0"/>
    <x v="0"/>
    <x v="0"/>
    <x v="0"/>
    <x v="0"/>
    <x v="0"/>
    <x v="0"/>
    <x v="0"/>
    <x v="0"/>
    <x v="0"/>
    <s v="Estágios Profissionais e Promoção de Emprego"/>
    <x v="0"/>
    <x v="0"/>
    <x v="0"/>
    <x v="0"/>
    <x v="1"/>
    <x v="0"/>
    <x v="0"/>
    <x v="0"/>
    <x v="0"/>
    <x v="0"/>
    <x v="0"/>
    <x v="0"/>
    <s v="Pagamento subsidio de estagio referente ao mês de  dezembro 2024, conforme anexo."/>
  </r>
  <r>
    <x v="1"/>
    <n v="0"/>
    <n v="0"/>
    <n v="0"/>
    <n v="176176"/>
    <x v="2515"/>
    <x v="0"/>
    <x v="0"/>
    <x v="0"/>
    <s v="01.23.04.14"/>
    <x v="48"/>
    <x v="7"/>
    <x v="8"/>
    <s v="Ambiente"/>
    <s v="01.23.04"/>
    <s v="Ambiente"/>
    <s v="01.23.04"/>
    <x v="1"/>
    <x v="0"/>
    <x v="0"/>
    <x v="0"/>
    <x v="0"/>
    <x v="1"/>
    <x v="1"/>
    <x v="0"/>
    <x v="11"/>
    <s v="2024-12-16"/>
    <x v="3"/>
    <n v="176176"/>
    <x v="0"/>
    <m/>
    <x v="0"/>
    <m/>
    <x v="6"/>
    <n v="100474914"/>
    <x v="0"/>
    <x v="0"/>
    <s v="Criação e Manutenção de Espaços Verdes"/>
    <s v="ORI"/>
    <x v="0"/>
    <s v="CMEV"/>
    <x v="0"/>
    <x v="0"/>
    <x v="0"/>
    <x v="0"/>
    <x v="0"/>
    <x v="0"/>
    <x v="0"/>
    <x v="0"/>
    <x v="0"/>
    <x v="0"/>
    <x v="0"/>
    <s v="Criação e Manutenção de Espaços Verdes"/>
    <x v="0"/>
    <x v="0"/>
    <x v="0"/>
    <x v="0"/>
    <x v="1"/>
    <x v="0"/>
    <x v="0"/>
    <x v="0"/>
    <x v="0"/>
    <x v="0"/>
    <x v="0"/>
    <x v="0"/>
    <s v="Pagamento referente a trabalhos dos espaços verdes realizados durante o mês de dezembro  de 2024, conforme anexo."/>
  </r>
  <r>
    <x v="0"/>
    <n v="0"/>
    <n v="0"/>
    <n v="0"/>
    <n v="1400"/>
    <x v="2516"/>
    <x v="0"/>
    <x v="0"/>
    <x v="0"/>
    <s v="03.16.15"/>
    <x v="0"/>
    <x v="0"/>
    <x v="0"/>
    <s v="Direção Financeira"/>
    <s v="03.16.15"/>
    <s v="Direção Financeira"/>
    <s v="03.16.15"/>
    <x v="3"/>
    <x v="0"/>
    <x v="0"/>
    <x v="1"/>
    <x v="0"/>
    <x v="0"/>
    <x v="0"/>
    <x v="0"/>
    <x v="11"/>
    <s v="2024-12-17"/>
    <x v="3"/>
    <n v="1400"/>
    <x v="0"/>
    <m/>
    <x v="0"/>
    <m/>
    <x v="26"/>
    <n v="100458633"/>
    <x v="0"/>
    <x v="0"/>
    <s v="Direção Financeira"/>
    <s v="ORI"/>
    <x v="0"/>
    <m/>
    <x v="0"/>
    <x v="0"/>
    <x v="0"/>
    <x v="0"/>
    <x v="0"/>
    <x v="0"/>
    <x v="0"/>
    <x v="0"/>
    <x v="0"/>
    <x v="0"/>
    <x v="0"/>
    <s v="Direção Financeira"/>
    <x v="0"/>
    <x v="0"/>
    <x v="0"/>
    <x v="0"/>
    <x v="0"/>
    <x v="0"/>
    <x v="0"/>
    <x v="0"/>
    <x v="0"/>
    <x v="0"/>
    <x v="0"/>
    <x v="0"/>
    <s v="Ajuda de custo a favor do SR. JOAQUIM LINO MENDES TAVARES NUNES pela sua deslocação em missão de serviço a cidade da Praia no dia 15/12 de 2024, conforme justificativo em anexo."/>
  </r>
  <r>
    <x v="0"/>
    <n v="0"/>
    <n v="0"/>
    <n v="0"/>
    <n v="26400"/>
    <x v="2517"/>
    <x v="0"/>
    <x v="1"/>
    <x v="0"/>
    <s v="03.03.10"/>
    <x v="8"/>
    <x v="0"/>
    <x v="4"/>
    <s v="Receitas Da Câmara"/>
    <s v="03.03.10"/>
    <s v="Receitas Da Câmara"/>
    <s v="03.03.10"/>
    <x v="57"/>
    <x v="0"/>
    <x v="3"/>
    <x v="12"/>
    <x v="0"/>
    <x v="0"/>
    <x v="2"/>
    <x v="0"/>
    <x v="11"/>
    <s v="2024-12-17"/>
    <x v="3"/>
    <n v="26400"/>
    <x v="0"/>
    <m/>
    <x v="0"/>
    <m/>
    <x v="6"/>
    <n v="100474914"/>
    <x v="0"/>
    <x v="0"/>
    <s v="Receitas Da Câmara"/>
    <s v="EXT"/>
    <x v="0"/>
    <s v="RDC"/>
    <x v="0"/>
    <x v="0"/>
    <x v="0"/>
    <x v="0"/>
    <x v="0"/>
    <x v="0"/>
    <x v="0"/>
    <x v="0"/>
    <x v="0"/>
    <x v="0"/>
    <x v="0"/>
    <s v="Receitas Da Câmara"/>
    <x v="0"/>
    <x v="0"/>
    <x v="0"/>
    <x v="0"/>
    <x v="0"/>
    <x v="0"/>
    <x v="0"/>
    <x v="0"/>
    <x v="0"/>
    <x v="0"/>
    <x v="0"/>
    <x v="0"/>
    <s v="Deposito a favor da Tesouraria da Camara Municipal, referente remanescente de serviços prestado no festival 2024."/>
  </r>
  <r>
    <x v="1"/>
    <n v="0"/>
    <n v="0"/>
    <n v="0"/>
    <n v="25500"/>
    <x v="2518"/>
    <x v="0"/>
    <x v="0"/>
    <x v="0"/>
    <s v="01.25.02.23"/>
    <x v="12"/>
    <x v="3"/>
    <x v="3"/>
    <s v="desporto"/>
    <s v="01.25.02"/>
    <s v="desporto"/>
    <s v="01.25.02"/>
    <x v="1"/>
    <x v="0"/>
    <x v="0"/>
    <x v="0"/>
    <x v="0"/>
    <x v="1"/>
    <x v="1"/>
    <x v="0"/>
    <x v="11"/>
    <s v="2024-12-18"/>
    <x v="3"/>
    <n v="25500"/>
    <x v="0"/>
    <m/>
    <x v="0"/>
    <m/>
    <x v="171"/>
    <n v="100400589"/>
    <x v="0"/>
    <x v="0"/>
    <s v="Atividades desportivas e promoção do desporto no Concelho"/>
    <s v="ORI"/>
    <x v="0"/>
    <m/>
    <x v="0"/>
    <x v="0"/>
    <x v="0"/>
    <x v="0"/>
    <x v="0"/>
    <x v="0"/>
    <x v="0"/>
    <x v="0"/>
    <x v="0"/>
    <x v="0"/>
    <x v="0"/>
    <s v="Atividades desportivas e promoção do desporto no Concelho"/>
    <x v="0"/>
    <x v="0"/>
    <x v="0"/>
    <x v="0"/>
    <x v="1"/>
    <x v="0"/>
    <x v="0"/>
    <x v="0"/>
    <x v="0"/>
    <x v="0"/>
    <x v="0"/>
    <x v="0"/>
    <s v="Liquidação da proposta a favor de JOAQUIM LOPES MOREIRA BRITO, referente a fornecimento de materiais desportivas, conforme proposta em anexo."/>
  </r>
  <r>
    <x v="0"/>
    <n v="0"/>
    <n v="0"/>
    <n v="0"/>
    <n v="23942"/>
    <x v="2519"/>
    <x v="0"/>
    <x v="1"/>
    <x v="0"/>
    <s v="80.02.01"/>
    <x v="2"/>
    <x v="2"/>
    <x v="2"/>
    <s v="Retenções Iur"/>
    <s v="80.02.01"/>
    <s v="Retenções Iur"/>
    <s v="80.02.01"/>
    <x v="2"/>
    <x v="0"/>
    <x v="1"/>
    <x v="0"/>
    <x v="1"/>
    <x v="2"/>
    <x v="2"/>
    <x v="0"/>
    <x v="11"/>
    <s v="2024-12-16"/>
    <x v="3"/>
    <n v="23942"/>
    <x v="0"/>
    <m/>
    <x v="0"/>
    <m/>
    <x v="2"/>
    <n v="100474696"/>
    <x v="0"/>
    <x v="0"/>
    <s v="Retenções Iur"/>
    <s v="ORI"/>
    <x v="0"/>
    <s v="RIUR"/>
    <x v="0"/>
    <x v="0"/>
    <x v="0"/>
    <x v="0"/>
    <x v="0"/>
    <x v="0"/>
    <x v="0"/>
    <x v="0"/>
    <x v="0"/>
    <x v="0"/>
    <x v="0"/>
    <s v="Retenções Iur"/>
    <x v="0"/>
    <x v="0"/>
    <x v="0"/>
    <x v="0"/>
    <x v="2"/>
    <x v="0"/>
    <x v="0"/>
    <x v="0"/>
    <x v="0"/>
    <x v="1"/>
    <x v="0"/>
    <x v="0"/>
    <s v="RETENCAO OT"/>
  </r>
  <r>
    <x v="0"/>
    <n v="0"/>
    <n v="0"/>
    <n v="0"/>
    <n v="34613"/>
    <x v="2520"/>
    <x v="0"/>
    <x v="1"/>
    <x v="0"/>
    <s v="80.02.10.01"/>
    <x v="16"/>
    <x v="2"/>
    <x v="2"/>
    <s v="Outros"/>
    <s v="80.02.10"/>
    <s v="Outros"/>
    <s v="80.02.10"/>
    <x v="37"/>
    <x v="0"/>
    <x v="1"/>
    <x v="0"/>
    <x v="1"/>
    <x v="2"/>
    <x v="2"/>
    <x v="0"/>
    <x v="11"/>
    <s v="2024-12-16"/>
    <x v="3"/>
    <n v="3461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190"/>
    <x v="2521"/>
    <x v="0"/>
    <x v="1"/>
    <x v="0"/>
    <s v="80.02.10.02"/>
    <x v="42"/>
    <x v="2"/>
    <x v="2"/>
    <s v="Outros"/>
    <s v="80.02.10"/>
    <s v="Outros"/>
    <s v="80.02.10"/>
    <x v="67"/>
    <x v="0"/>
    <x v="1"/>
    <x v="0"/>
    <x v="1"/>
    <x v="2"/>
    <x v="2"/>
    <x v="0"/>
    <x v="11"/>
    <s v="2024-12-16"/>
    <x v="3"/>
    <n v="190"/>
    <x v="0"/>
    <m/>
    <x v="0"/>
    <m/>
    <x v="16"/>
    <n v="100474707"/>
    <x v="0"/>
    <x v="0"/>
    <s v="Retençoes STAPS"/>
    <s v="ORI"/>
    <x v="0"/>
    <s v="RSND"/>
    <x v="0"/>
    <x v="0"/>
    <x v="0"/>
    <x v="0"/>
    <x v="0"/>
    <x v="0"/>
    <x v="0"/>
    <x v="0"/>
    <x v="0"/>
    <x v="0"/>
    <x v="0"/>
    <s v="Retençoes STAPS"/>
    <x v="0"/>
    <x v="0"/>
    <x v="0"/>
    <x v="0"/>
    <x v="2"/>
    <x v="0"/>
    <x v="0"/>
    <x v="0"/>
    <x v="0"/>
    <x v="1"/>
    <x v="0"/>
    <x v="0"/>
    <s v="RETENCAO OT"/>
  </r>
  <r>
    <x v="0"/>
    <n v="0"/>
    <n v="0"/>
    <n v="0"/>
    <n v="4348"/>
    <x v="2522"/>
    <x v="0"/>
    <x v="1"/>
    <x v="0"/>
    <s v="80.02.10.26"/>
    <x v="13"/>
    <x v="2"/>
    <x v="2"/>
    <s v="Outros"/>
    <s v="80.02.10"/>
    <s v="Outros"/>
    <s v="80.02.10"/>
    <x v="34"/>
    <x v="0"/>
    <x v="1"/>
    <x v="9"/>
    <x v="1"/>
    <x v="2"/>
    <x v="2"/>
    <x v="0"/>
    <x v="11"/>
    <s v="2024-12-16"/>
    <x v="3"/>
    <n v="4348"/>
    <x v="0"/>
    <m/>
    <x v="0"/>
    <m/>
    <x v="15"/>
    <n v="100479277"/>
    <x v="0"/>
    <x v="0"/>
    <s v="Retenção Sansung"/>
    <s v="ORI"/>
    <x v="0"/>
    <s v="RS"/>
    <x v="0"/>
    <x v="0"/>
    <x v="0"/>
    <x v="0"/>
    <x v="0"/>
    <x v="0"/>
    <x v="0"/>
    <x v="0"/>
    <x v="0"/>
    <x v="0"/>
    <x v="0"/>
    <s v="Retenção Sansung"/>
    <x v="0"/>
    <x v="0"/>
    <x v="0"/>
    <x v="0"/>
    <x v="2"/>
    <x v="0"/>
    <x v="0"/>
    <x v="0"/>
    <x v="0"/>
    <x v="1"/>
    <x v="0"/>
    <x v="0"/>
    <s v="RETENCAO OT"/>
  </r>
  <r>
    <x v="0"/>
    <n v="0"/>
    <n v="0"/>
    <n v="0"/>
    <n v="5157"/>
    <x v="2523"/>
    <x v="0"/>
    <x v="1"/>
    <x v="0"/>
    <s v="80.02.01"/>
    <x v="2"/>
    <x v="2"/>
    <x v="2"/>
    <s v="Retenções Iur"/>
    <s v="80.02.01"/>
    <s v="Retenções Iur"/>
    <s v="80.02.01"/>
    <x v="2"/>
    <x v="0"/>
    <x v="1"/>
    <x v="0"/>
    <x v="1"/>
    <x v="2"/>
    <x v="2"/>
    <x v="0"/>
    <x v="11"/>
    <s v="2024-12-16"/>
    <x v="3"/>
    <n v="5157"/>
    <x v="0"/>
    <m/>
    <x v="0"/>
    <m/>
    <x v="2"/>
    <n v="100474696"/>
    <x v="0"/>
    <x v="0"/>
    <s v="Retenções Iur"/>
    <s v="ORI"/>
    <x v="0"/>
    <s v="RIUR"/>
    <x v="0"/>
    <x v="0"/>
    <x v="0"/>
    <x v="0"/>
    <x v="0"/>
    <x v="0"/>
    <x v="0"/>
    <x v="0"/>
    <x v="0"/>
    <x v="0"/>
    <x v="0"/>
    <s v="Retenções Iur"/>
    <x v="0"/>
    <x v="0"/>
    <x v="0"/>
    <x v="0"/>
    <x v="2"/>
    <x v="0"/>
    <x v="0"/>
    <x v="0"/>
    <x v="0"/>
    <x v="1"/>
    <x v="0"/>
    <x v="0"/>
    <s v="RETENCAO OT"/>
  </r>
  <r>
    <x v="0"/>
    <n v="0"/>
    <n v="0"/>
    <n v="0"/>
    <n v="800"/>
    <x v="2524"/>
    <x v="0"/>
    <x v="1"/>
    <x v="0"/>
    <s v="80.02.10.20"/>
    <x v="20"/>
    <x v="2"/>
    <x v="2"/>
    <s v="Outros"/>
    <s v="80.02.10"/>
    <s v="Outros"/>
    <s v="80.02.10"/>
    <x v="34"/>
    <x v="0"/>
    <x v="1"/>
    <x v="9"/>
    <x v="1"/>
    <x v="2"/>
    <x v="2"/>
    <x v="0"/>
    <x v="11"/>
    <s v="2024-12-16"/>
    <x v="3"/>
    <n v="800"/>
    <x v="0"/>
    <m/>
    <x v="0"/>
    <m/>
    <x v="54"/>
    <n v="100477977"/>
    <x v="0"/>
    <x v="0"/>
    <s v="Retenções CVMovel"/>
    <s v="ORI"/>
    <x v="0"/>
    <s v="RT"/>
    <x v="0"/>
    <x v="0"/>
    <x v="0"/>
    <x v="0"/>
    <x v="0"/>
    <x v="0"/>
    <x v="0"/>
    <x v="0"/>
    <x v="0"/>
    <x v="0"/>
    <x v="0"/>
    <s v="Retenções CVMovel"/>
    <x v="0"/>
    <x v="0"/>
    <x v="0"/>
    <x v="0"/>
    <x v="2"/>
    <x v="0"/>
    <x v="0"/>
    <x v="0"/>
    <x v="0"/>
    <x v="1"/>
    <x v="0"/>
    <x v="0"/>
    <s v="RETENCAO OT"/>
  </r>
  <r>
    <x v="0"/>
    <n v="0"/>
    <n v="0"/>
    <n v="0"/>
    <n v="19089"/>
    <x v="2525"/>
    <x v="0"/>
    <x v="0"/>
    <x v="0"/>
    <s v="03.16.15"/>
    <x v="0"/>
    <x v="0"/>
    <x v="0"/>
    <s v="Direção Financeira"/>
    <s v="03.16.15"/>
    <s v="Direção Financeira"/>
    <s v="03.16.15"/>
    <x v="60"/>
    <x v="0"/>
    <x v="0"/>
    <x v="0"/>
    <x v="0"/>
    <x v="0"/>
    <x v="0"/>
    <x v="0"/>
    <x v="11"/>
    <s v="2024-12-18"/>
    <x v="3"/>
    <n v="19089"/>
    <x v="0"/>
    <m/>
    <x v="0"/>
    <m/>
    <x v="204"/>
    <n v="100463625"/>
    <x v="0"/>
    <x v="0"/>
    <s v="Direção Financeira"/>
    <s v="ORI"/>
    <x v="0"/>
    <m/>
    <x v="0"/>
    <x v="0"/>
    <x v="0"/>
    <x v="0"/>
    <x v="0"/>
    <x v="0"/>
    <x v="0"/>
    <x v="0"/>
    <x v="0"/>
    <x v="0"/>
    <x v="0"/>
    <s v="Direção Financeira"/>
    <x v="0"/>
    <x v="0"/>
    <x v="0"/>
    <x v="0"/>
    <x v="0"/>
    <x v="0"/>
    <x v="0"/>
    <x v="0"/>
    <x v="0"/>
    <x v="0"/>
    <x v="0"/>
    <x v="0"/>
    <s v="Pagamento a favor da Sra. IVALDINA MENDES VAZ, relativamente as inspeções realizadas no mês de julho, conforme anexo."/>
  </r>
  <r>
    <x v="0"/>
    <n v="0"/>
    <n v="0"/>
    <n v="0"/>
    <n v="5055"/>
    <x v="2526"/>
    <x v="0"/>
    <x v="0"/>
    <x v="0"/>
    <s v="01.27.04.03"/>
    <x v="4"/>
    <x v="1"/>
    <x v="1"/>
    <s v="Infra-Estruturas e Transportes"/>
    <s v="01.27.04"/>
    <s v="Infra-Estruturas e Transportes"/>
    <s v="01.27.04"/>
    <x v="4"/>
    <x v="0"/>
    <x v="2"/>
    <x v="2"/>
    <x v="0"/>
    <x v="1"/>
    <x v="0"/>
    <x v="0"/>
    <x v="11"/>
    <s v="2024-12-19"/>
    <x v="3"/>
    <n v="5055"/>
    <x v="0"/>
    <m/>
    <x v="0"/>
    <m/>
    <x v="2"/>
    <n v="100474696"/>
    <x v="0"/>
    <x v="1"/>
    <s v="Plano de emergencia da epoca de chuvas"/>
    <s v="ORI"/>
    <x v="0"/>
    <m/>
    <x v="0"/>
    <x v="0"/>
    <x v="0"/>
    <x v="0"/>
    <x v="0"/>
    <x v="0"/>
    <x v="0"/>
    <x v="0"/>
    <x v="0"/>
    <x v="0"/>
    <x v="0"/>
    <s v="Plano de emergencia da epoca de chuvas"/>
    <x v="0"/>
    <x v="0"/>
    <x v="0"/>
    <x v="0"/>
    <x v="1"/>
    <x v="0"/>
    <x v="0"/>
    <x v="0"/>
    <x v="0"/>
    <x v="0"/>
    <x v="1"/>
    <x v="0"/>
    <s v="Pagamento referente a prestação de serviços de calcetamento, correspondente a 170m2 de calçadas, no âmbito dos trabalhos da requalificação urbana e ambiental da comunidade dos Rebelados, conforme anexo"/>
  </r>
  <r>
    <x v="0"/>
    <n v="0"/>
    <n v="0"/>
    <n v="0"/>
    <n v="28645"/>
    <x v="2526"/>
    <x v="0"/>
    <x v="0"/>
    <x v="0"/>
    <s v="01.27.04.03"/>
    <x v="4"/>
    <x v="1"/>
    <x v="1"/>
    <s v="Infra-Estruturas e Transportes"/>
    <s v="01.27.04"/>
    <s v="Infra-Estruturas e Transportes"/>
    <s v="01.27.04"/>
    <x v="4"/>
    <x v="0"/>
    <x v="2"/>
    <x v="2"/>
    <x v="0"/>
    <x v="1"/>
    <x v="0"/>
    <x v="0"/>
    <x v="11"/>
    <s v="2024-12-19"/>
    <x v="3"/>
    <n v="28645"/>
    <x v="0"/>
    <m/>
    <x v="0"/>
    <m/>
    <x v="74"/>
    <n v="100036345"/>
    <x v="0"/>
    <x v="0"/>
    <s v="Plano de emergencia da epoca de chuvas"/>
    <s v="ORI"/>
    <x v="0"/>
    <m/>
    <x v="0"/>
    <x v="0"/>
    <x v="0"/>
    <x v="0"/>
    <x v="0"/>
    <x v="0"/>
    <x v="0"/>
    <x v="0"/>
    <x v="0"/>
    <x v="0"/>
    <x v="0"/>
    <s v="Plano de emergencia da epoca de chuvas"/>
    <x v="0"/>
    <x v="0"/>
    <x v="0"/>
    <x v="0"/>
    <x v="1"/>
    <x v="0"/>
    <x v="0"/>
    <x v="0"/>
    <x v="0"/>
    <x v="0"/>
    <x v="0"/>
    <x v="0"/>
    <s v="Pagamento referente a prestação de serviços de calcetamento, correspondente a 170m2 de calçadas, no âmbito dos trabalhos da requalificação urbana e ambiental da comunidade dos Rebelados, conforme anexo"/>
  </r>
  <r>
    <x v="0"/>
    <n v="0"/>
    <n v="0"/>
    <n v="0"/>
    <n v="4942"/>
    <x v="2527"/>
    <x v="0"/>
    <x v="0"/>
    <x v="0"/>
    <s v="01.27.04.03"/>
    <x v="4"/>
    <x v="1"/>
    <x v="1"/>
    <s v="Infra-Estruturas e Transportes"/>
    <s v="01.27.04"/>
    <s v="Infra-Estruturas e Transportes"/>
    <s v="01.27.04"/>
    <x v="4"/>
    <x v="0"/>
    <x v="2"/>
    <x v="2"/>
    <x v="0"/>
    <x v="1"/>
    <x v="0"/>
    <x v="0"/>
    <x v="11"/>
    <s v="2024-12-19"/>
    <x v="3"/>
    <n v="4942"/>
    <x v="0"/>
    <m/>
    <x v="0"/>
    <m/>
    <x v="2"/>
    <n v="100474696"/>
    <x v="0"/>
    <x v="1"/>
    <s v="Plano de emergencia da epoca de chuvas"/>
    <s v="ORI"/>
    <x v="0"/>
    <m/>
    <x v="0"/>
    <x v="0"/>
    <x v="0"/>
    <x v="0"/>
    <x v="0"/>
    <x v="0"/>
    <x v="0"/>
    <x v="0"/>
    <x v="0"/>
    <x v="0"/>
    <x v="0"/>
    <s v="Plano de emergencia da epoca de chuvas"/>
    <x v="0"/>
    <x v="0"/>
    <x v="0"/>
    <x v="0"/>
    <x v="1"/>
    <x v="0"/>
    <x v="0"/>
    <x v="0"/>
    <x v="0"/>
    <x v="0"/>
    <x v="1"/>
    <x v="0"/>
    <s v="Pagamento referente a prestação de serviços de calcetamento, correspondente a 181,562m2 de calçadas, no âmbito dos trabalhos da requalificação urbana e ambiental da comunidade dos Rebelados, conforme anexo"/>
  </r>
  <r>
    <x v="0"/>
    <n v="0"/>
    <n v="0"/>
    <n v="0"/>
    <n v="28007"/>
    <x v="2527"/>
    <x v="0"/>
    <x v="0"/>
    <x v="0"/>
    <s v="01.27.04.03"/>
    <x v="4"/>
    <x v="1"/>
    <x v="1"/>
    <s v="Infra-Estruturas e Transportes"/>
    <s v="01.27.04"/>
    <s v="Infra-Estruturas e Transportes"/>
    <s v="01.27.04"/>
    <x v="4"/>
    <x v="0"/>
    <x v="2"/>
    <x v="2"/>
    <x v="0"/>
    <x v="1"/>
    <x v="0"/>
    <x v="0"/>
    <x v="11"/>
    <s v="2024-12-19"/>
    <x v="3"/>
    <n v="28007"/>
    <x v="0"/>
    <m/>
    <x v="0"/>
    <m/>
    <x v="73"/>
    <n v="100479665"/>
    <x v="0"/>
    <x v="0"/>
    <s v="Plano de emergencia da epoca de chuvas"/>
    <s v="ORI"/>
    <x v="0"/>
    <m/>
    <x v="0"/>
    <x v="0"/>
    <x v="0"/>
    <x v="0"/>
    <x v="0"/>
    <x v="0"/>
    <x v="0"/>
    <x v="0"/>
    <x v="0"/>
    <x v="0"/>
    <x v="0"/>
    <s v="Plano de emergencia da epoca de chuvas"/>
    <x v="0"/>
    <x v="0"/>
    <x v="0"/>
    <x v="0"/>
    <x v="1"/>
    <x v="0"/>
    <x v="0"/>
    <x v="0"/>
    <x v="0"/>
    <x v="0"/>
    <x v="0"/>
    <x v="0"/>
    <s v="Pagamento referente a prestação de serviços de calcetamento, correspondente a 181,562m2 de calçadas, no âmbito dos trabalhos da requalificação urbana e ambiental da comunidade dos Rebelados, conforme anexo"/>
  </r>
  <r>
    <x v="0"/>
    <n v="0"/>
    <n v="0"/>
    <n v="0"/>
    <n v="156900"/>
    <x v="2528"/>
    <x v="0"/>
    <x v="0"/>
    <x v="0"/>
    <s v="03.16.15"/>
    <x v="0"/>
    <x v="0"/>
    <x v="0"/>
    <s v="Direção Financeira"/>
    <s v="03.16.15"/>
    <s v="Direção Financeira"/>
    <s v="03.16.15"/>
    <x v="38"/>
    <x v="0"/>
    <x v="0"/>
    <x v="0"/>
    <x v="0"/>
    <x v="0"/>
    <x v="0"/>
    <x v="0"/>
    <x v="11"/>
    <s v="2024-12-19"/>
    <x v="3"/>
    <n v="156900"/>
    <x v="0"/>
    <m/>
    <x v="0"/>
    <m/>
    <x v="34"/>
    <n v="100477243"/>
    <x v="0"/>
    <x v="0"/>
    <s v="Direção Financeira"/>
    <s v="ORI"/>
    <x v="0"/>
    <m/>
    <x v="0"/>
    <x v="0"/>
    <x v="0"/>
    <x v="0"/>
    <x v="0"/>
    <x v="0"/>
    <x v="0"/>
    <x v="0"/>
    <x v="0"/>
    <x v="0"/>
    <x v="0"/>
    <s v="Direção Financeira"/>
    <x v="0"/>
    <x v="0"/>
    <x v="0"/>
    <x v="0"/>
    <x v="0"/>
    <x v="0"/>
    <x v="0"/>
    <x v="0"/>
    <x v="0"/>
    <x v="0"/>
    <x v="0"/>
    <x v="0"/>
    <s v="Pagamento de 50% da fatura a favor de Pensão Gonçalves, pelo alojamento da equipa de filmagem do documento de Fábio Silva por 15 noites, conforme anexo"/>
  </r>
  <r>
    <x v="0"/>
    <n v="0"/>
    <n v="0"/>
    <n v="0"/>
    <n v="35000"/>
    <x v="2529"/>
    <x v="0"/>
    <x v="0"/>
    <x v="0"/>
    <s v="01.25.03.12"/>
    <x v="6"/>
    <x v="3"/>
    <x v="3"/>
    <s v="Emprego e Formação profissional"/>
    <s v="01.25.03"/>
    <s v="Emprego e Formação profissional"/>
    <s v="01.25.03"/>
    <x v="4"/>
    <x v="0"/>
    <x v="2"/>
    <x v="2"/>
    <x v="0"/>
    <x v="1"/>
    <x v="0"/>
    <x v="0"/>
    <x v="11"/>
    <s v="2024-12-19"/>
    <x v="3"/>
    <n v="35000"/>
    <x v="0"/>
    <m/>
    <x v="0"/>
    <m/>
    <x v="396"/>
    <n v="100479793"/>
    <x v="0"/>
    <x v="0"/>
    <s v="Estágios Profissionais e Promoção de Emprego"/>
    <s v="ORI"/>
    <x v="0"/>
    <m/>
    <x v="0"/>
    <x v="0"/>
    <x v="0"/>
    <x v="0"/>
    <x v="0"/>
    <x v="0"/>
    <x v="0"/>
    <x v="0"/>
    <x v="0"/>
    <x v="0"/>
    <x v="0"/>
    <s v="Estágios Profissionais e Promoção de Emprego"/>
    <x v="0"/>
    <x v="0"/>
    <x v="0"/>
    <x v="0"/>
    <x v="1"/>
    <x v="0"/>
    <x v="0"/>
    <x v="0"/>
    <x v="0"/>
    <x v="0"/>
    <x v="0"/>
    <x v="0"/>
    <s v="Apoio para auto emprego, conforme proposta em anexo."/>
  </r>
  <r>
    <x v="1"/>
    <n v="0"/>
    <n v="0"/>
    <n v="0"/>
    <n v="23800"/>
    <x v="2530"/>
    <x v="0"/>
    <x v="0"/>
    <x v="0"/>
    <s v="01.28.01.08"/>
    <x v="15"/>
    <x v="4"/>
    <x v="5"/>
    <s v="Habitação Social"/>
    <s v="01.28.01"/>
    <s v="Habitação Social"/>
    <s v="01.28.01"/>
    <x v="1"/>
    <x v="0"/>
    <x v="0"/>
    <x v="0"/>
    <x v="0"/>
    <x v="1"/>
    <x v="1"/>
    <x v="0"/>
    <x v="11"/>
    <s v="2024-12-23"/>
    <x v="3"/>
    <n v="23800"/>
    <x v="0"/>
    <m/>
    <x v="0"/>
    <m/>
    <x v="168"/>
    <n v="100478964"/>
    <x v="0"/>
    <x v="0"/>
    <s v="Habitações Sociais"/>
    <s v="ORI"/>
    <x v="0"/>
    <s v="HS"/>
    <x v="0"/>
    <x v="0"/>
    <x v="0"/>
    <x v="0"/>
    <x v="0"/>
    <x v="0"/>
    <x v="0"/>
    <x v="0"/>
    <x v="0"/>
    <x v="0"/>
    <x v="0"/>
    <s v="Habitações Sociais"/>
    <x v="0"/>
    <x v="0"/>
    <x v="0"/>
    <x v="0"/>
    <x v="1"/>
    <x v="0"/>
    <x v="0"/>
    <x v="0"/>
    <x v="0"/>
    <x v="0"/>
    <x v="0"/>
    <x v="0"/>
    <s v="Pagamento a favor da José Almeida Carpintaria Comercio Marcenaria, referente a duas portas e uma fresca para a habitação da Sra. Benvinda Vaz, residente em Pilão Cão, conforme anexo."/>
  </r>
  <r>
    <x v="0"/>
    <n v="0"/>
    <n v="0"/>
    <n v="0"/>
    <n v="1950"/>
    <x v="2531"/>
    <x v="0"/>
    <x v="1"/>
    <x v="0"/>
    <s v="80.02.01"/>
    <x v="2"/>
    <x v="2"/>
    <x v="2"/>
    <s v="Retenções Iur"/>
    <s v="80.02.01"/>
    <s v="Retenções Iur"/>
    <s v="80.02.01"/>
    <x v="2"/>
    <x v="0"/>
    <x v="1"/>
    <x v="0"/>
    <x v="1"/>
    <x v="2"/>
    <x v="2"/>
    <x v="0"/>
    <x v="11"/>
    <s v="2024-12-03"/>
    <x v="3"/>
    <n v="1950"/>
    <x v="0"/>
    <m/>
    <x v="0"/>
    <m/>
    <x v="2"/>
    <n v="100474696"/>
    <x v="0"/>
    <x v="0"/>
    <s v="Retenções Iur"/>
    <s v="ORI"/>
    <x v="0"/>
    <s v="RIUR"/>
    <x v="0"/>
    <x v="0"/>
    <x v="0"/>
    <x v="0"/>
    <x v="0"/>
    <x v="0"/>
    <x v="0"/>
    <x v="0"/>
    <x v="0"/>
    <x v="0"/>
    <x v="0"/>
    <s v="Retenções Iur"/>
    <x v="0"/>
    <x v="0"/>
    <x v="0"/>
    <x v="0"/>
    <x v="2"/>
    <x v="0"/>
    <x v="0"/>
    <x v="0"/>
    <x v="0"/>
    <x v="1"/>
    <x v="0"/>
    <x v="0"/>
    <s v="RETENCAO OT"/>
  </r>
  <r>
    <x v="0"/>
    <n v="0"/>
    <n v="0"/>
    <n v="0"/>
    <n v="3750"/>
    <x v="2532"/>
    <x v="0"/>
    <x v="1"/>
    <x v="0"/>
    <s v="80.02.01"/>
    <x v="2"/>
    <x v="2"/>
    <x v="2"/>
    <s v="Retenções Iur"/>
    <s v="80.02.01"/>
    <s v="Retenções Iur"/>
    <s v="80.02.01"/>
    <x v="2"/>
    <x v="0"/>
    <x v="1"/>
    <x v="0"/>
    <x v="1"/>
    <x v="2"/>
    <x v="2"/>
    <x v="0"/>
    <x v="11"/>
    <s v="2024-12-16"/>
    <x v="3"/>
    <n v="3750"/>
    <x v="0"/>
    <m/>
    <x v="0"/>
    <m/>
    <x v="2"/>
    <n v="100474696"/>
    <x v="0"/>
    <x v="0"/>
    <s v="Retenções Iur"/>
    <s v="ORI"/>
    <x v="0"/>
    <s v="RIUR"/>
    <x v="0"/>
    <x v="0"/>
    <x v="0"/>
    <x v="0"/>
    <x v="0"/>
    <x v="0"/>
    <x v="0"/>
    <x v="0"/>
    <x v="0"/>
    <x v="0"/>
    <x v="0"/>
    <s v="Retenções Iur"/>
    <x v="0"/>
    <x v="0"/>
    <x v="0"/>
    <x v="0"/>
    <x v="2"/>
    <x v="0"/>
    <x v="0"/>
    <x v="0"/>
    <x v="0"/>
    <x v="1"/>
    <x v="0"/>
    <x v="0"/>
    <s v="RETENCAO OT"/>
  </r>
  <r>
    <x v="0"/>
    <n v="0"/>
    <n v="0"/>
    <n v="0"/>
    <n v="4890"/>
    <x v="2533"/>
    <x v="0"/>
    <x v="1"/>
    <x v="0"/>
    <s v="80.02.01"/>
    <x v="2"/>
    <x v="2"/>
    <x v="2"/>
    <s v="Retenções Iur"/>
    <s v="80.02.01"/>
    <s v="Retenções Iur"/>
    <s v="80.02.01"/>
    <x v="2"/>
    <x v="0"/>
    <x v="1"/>
    <x v="0"/>
    <x v="1"/>
    <x v="2"/>
    <x v="2"/>
    <x v="0"/>
    <x v="11"/>
    <s v="2024-12-23"/>
    <x v="3"/>
    <n v="4890"/>
    <x v="0"/>
    <m/>
    <x v="0"/>
    <m/>
    <x v="2"/>
    <n v="100474696"/>
    <x v="0"/>
    <x v="0"/>
    <s v="Retenções Iur"/>
    <s v="ORI"/>
    <x v="0"/>
    <s v="RIUR"/>
    <x v="0"/>
    <x v="0"/>
    <x v="0"/>
    <x v="0"/>
    <x v="0"/>
    <x v="0"/>
    <x v="0"/>
    <x v="0"/>
    <x v="0"/>
    <x v="0"/>
    <x v="0"/>
    <s v="Retenções Iur"/>
    <x v="0"/>
    <x v="0"/>
    <x v="0"/>
    <x v="0"/>
    <x v="2"/>
    <x v="0"/>
    <x v="0"/>
    <x v="0"/>
    <x v="0"/>
    <x v="1"/>
    <x v="0"/>
    <x v="0"/>
    <s v="RETENCAO OT"/>
  </r>
  <r>
    <x v="0"/>
    <n v="0"/>
    <n v="0"/>
    <n v="0"/>
    <n v="2400"/>
    <x v="2534"/>
    <x v="0"/>
    <x v="0"/>
    <x v="0"/>
    <s v="01.27.02.11"/>
    <x v="18"/>
    <x v="1"/>
    <x v="1"/>
    <s v="Saneamento básico"/>
    <s v="01.27.02"/>
    <s v="Saneamento básico"/>
    <s v="01.27.02"/>
    <x v="4"/>
    <x v="0"/>
    <x v="2"/>
    <x v="2"/>
    <x v="0"/>
    <x v="1"/>
    <x v="0"/>
    <x v="0"/>
    <x v="11"/>
    <s v="2024-12-30"/>
    <x v="3"/>
    <n v="2400"/>
    <x v="0"/>
    <m/>
    <x v="0"/>
    <m/>
    <x v="2"/>
    <n v="100474696"/>
    <x v="0"/>
    <x v="1"/>
    <s v="Reforço do saneamento básico"/>
    <s v="ORI"/>
    <x v="0"/>
    <m/>
    <x v="0"/>
    <x v="0"/>
    <x v="0"/>
    <x v="0"/>
    <x v="0"/>
    <x v="0"/>
    <x v="0"/>
    <x v="0"/>
    <x v="0"/>
    <x v="0"/>
    <x v="0"/>
    <s v="Reforço do saneamento básico"/>
    <x v="0"/>
    <x v="0"/>
    <x v="0"/>
    <x v="0"/>
    <x v="1"/>
    <x v="0"/>
    <x v="0"/>
    <x v="0"/>
    <x v="0"/>
    <x v="0"/>
    <x v="1"/>
    <x v="0"/>
    <s v="Pagamento prestação de serviço referente ao mês de dezembro 2024, conforme anexo."/>
  </r>
  <r>
    <x v="0"/>
    <n v="0"/>
    <n v="0"/>
    <n v="0"/>
    <n v="13600"/>
    <x v="2534"/>
    <x v="0"/>
    <x v="0"/>
    <x v="0"/>
    <s v="01.27.02.11"/>
    <x v="18"/>
    <x v="1"/>
    <x v="1"/>
    <s v="Saneamento básico"/>
    <s v="01.27.02"/>
    <s v="Saneamento básico"/>
    <s v="01.27.02"/>
    <x v="4"/>
    <x v="0"/>
    <x v="2"/>
    <x v="2"/>
    <x v="0"/>
    <x v="1"/>
    <x v="0"/>
    <x v="0"/>
    <x v="11"/>
    <s v="2024-12-30"/>
    <x v="3"/>
    <n v="13600"/>
    <x v="0"/>
    <m/>
    <x v="0"/>
    <m/>
    <x v="397"/>
    <n v="100457211"/>
    <x v="0"/>
    <x v="0"/>
    <s v="Reforço do saneamento básico"/>
    <s v="ORI"/>
    <x v="0"/>
    <m/>
    <x v="0"/>
    <x v="0"/>
    <x v="0"/>
    <x v="0"/>
    <x v="0"/>
    <x v="0"/>
    <x v="0"/>
    <x v="0"/>
    <x v="0"/>
    <x v="0"/>
    <x v="0"/>
    <s v="Reforço do saneamento básico"/>
    <x v="0"/>
    <x v="0"/>
    <x v="0"/>
    <x v="0"/>
    <x v="1"/>
    <x v="0"/>
    <x v="0"/>
    <x v="0"/>
    <x v="0"/>
    <x v="0"/>
    <x v="0"/>
    <x v="0"/>
    <s v="Pagamento prestação de serviço referente ao mês de dezembro 2024, conforme anexo."/>
  </r>
  <r>
    <x v="1"/>
    <n v="0"/>
    <n v="0"/>
    <n v="0"/>
    <n v="100000"/>
    <x v="2535"/>
    <x v="0"/>
    <x v="1"/>
    <x v="0"/>
    <s v="03.03.10"/>
    <x v="8"/>
    <x v="0"/>
    <x v="4"/>
    <s v="Receitas Da Câmara"/>
    <s v="03.03.10"/>
    <s v="Receitas Da Câmara"/>
    <s v="03.03.10"/>
    <x v="15"/>
    <x v="0"/>
    <x v="0"/>
    <x v="0"/>
    <x v="0"/>
    <x v="0"/>
    <x v="2"/>
    <x v="0"/>
    <x v="11"/>
    <s v="2024-12-30"/>
    <x v="3"/>
    <n v="100000"/>
    <x v="0"/>
    <m/>
    <x v="0"/>
    <m/>
    <x v="6"/>
    <n v="100474914"/>
    <x v="0"/>
    <x v="0"/>
    <s v="Receitas Da Câmara"/>
    <s v="EXT"/>
    <x v="0"/>
    <s v="RDC"/>
    <x v="0"/>
    <x v="0"/>
    <x v="0"/>
    <x v="0"/>
    <x v="0"/>
    <x v="0"/>
    <x v="0"/>
    <x v="0"/>
    <x v="0"/>
    <x v="0"/>
    <x v="0"/>
    <s v="Receitas Da Câmara"/>
    <x v="0"/>
    <x v="0"/>
    <x v="0"/>
    <x v="0"/>
    <x v="0"/>
    <x v="0"/>
    <x v="0"/>
    <x v="0"/>
    <x v="0"/>
    <x v="0"/>
    <x v="0"/>
    <x v="0"/>
    <s v="Pagamento referente uma parcela do terreno lote nª07 Quarteirão situado em Veneza, confrome anexo."/>
  </r>
  <r>
    <x v="0"/>
    <n v="0"/>
    <n v="0"/>
    <n v="0"/>
    <n v="7700"/>
    <x v="2536"/>
    <x v="0"/>
    <x v="1"/>
    <x v="0"/>
    <s v="03.03.10"/>
    <x v="8"/>
    <x v="0"/>
    <x v="4"/>
    <s v="Receitas Da Câmara"/>
    <s v="03.03.10"/>
    <s v="Receitas Da Câmara"/>
    <s v="03.03.10"/>
    <x v="11"/>
    <x v="0"/>
    <x v="0"/>
    <x v="5"/>
    <x v="0"/>
    <x v="0"/>
    <x v="2"/>
    <x v="0"/>
    <x v="11"/>
    <s v="2024-12-03"/>
    <x v="3"/>
    <n v="77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0"/>
    <x v="2537"/>
    <x v="0"/>
    <x v="1"/>
    <x v="0"/>
    <s v="03.03.10"/>
    <x v="8"/>
    <x v="0"/>
    <x v="4"/>
    <s v="Receitas Da Câmara"/>
    <s v="03.03.10"/>
    <s v="Receitas Da Câmara"/>
    <s v="03.03.10"/>
    <x v="42"/>
    <x v="0"/>
    <x v="3"/>
    <x v="3"/>
    <x v="0"/>
    <x v="0"/>
    <x v="2"/>
    <x v="0"/>
    <x v="11"/>
    <s v="2024-12-03"/>
    <x v="3"/>
    <n v="1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40"/>
    <x v="2538"/>
    <x v="0"/>
    <x v="1"/>
    <x v="0"/>
    <s v="03.03.10"/>
    <x v="8"/>
    <x v="0"/>
    <x v="4"/>
    <s v="Receitas Da Câmara"/>
    <s v="03.03.10"/>
    <s v="Receitas Da Câmara"/>
    <s v="03.03.10"/>
    <x v="21"/>
    <x v="0"/>
    <x v="3"/>
    <x v="3"/>
    <x v="0"/>
    <x v="0"/>
    <x v="2"/>
    <x v="0"/>
    <x v="11"/>
    <s v="2024-12-03"/>
    <x v="3"/>
    <n v="8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3897"/>
    <x v="2539"/>
    <x v="0"/>
    <x v="1"/>
    <x v="0"/>
    <s v="03.03.10"/>
    <x v="8"/>
    <x v="0"/>
    <x v="4"/>
    <s v="Receitas Da Câmara"/>
    <s v="03.03.10"/>
    <s v="Receitas Da Câmara"/>
    <s v="03.03.10"/>
    <x v="12"/>
    <x v="0"/>
    <x v="3"/>
    <x v="3"/>
    <x v="0"/>
    <x v="0"/>
    <x v="2"/>
    <x v="0"/>
    <x v="11"/>
    <s v="2024-12-03"/>
    <x v="3"/>
    <n v="23897"/>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2540"/>
    <x v="0"/>
    <x v="1"/>
    <x v="0"/>
    <s v="03.03.10"/>
    <x v="8"/>
    <x v="0"/>
    <x v="4"/>
    <s v="Receitas Da Câmara"/>
    <s v="03.03.10"/>
    <s v="Receitas Da Câmara"/>
    <s v="03.03.10"/>
    <x v="6"/>
    <x v="0"/>
    <x v="3"/>
    <x v="3"/>
    <x v="0"/>
    <x v="0"/>
    <x v="2"/>
    <x v="0"/>
    <x v="11"/>
    <s v="2024-12-03"/>
    <x v="3"/>
    <n v="6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31800"/>
    <x v="2541"/>
    <x v="0"/>
    <x v="1"/>
    <x v="0"/>
    <s v="03.03.10"/>
    <x v="8"/>
    <x v="0"/>
    <x v="4"/>
    <s v="Receitas Da Câmara"/>
    <s v="03.03.10"/>
    <s v="Receitas Da Câmara"/>
    <s v="03.03.10"/>
    <x v="15"/>
    <x v="0"/>
    <x v="0"/>
    <x v="0"/>
    <x v="0"/>
    <x v="0"/>
    <x v="2"/>
    <x v="0"/>
    <x v="11"/>
    <s v="2024-12-03"/>
    <x v="3"/>
    <n v="31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
    <x v="2542"/>
    <x v="0"/>
    <x v="1"/>
    <x v="0"/>
    <s v="03.03.10"/>
    <x v="8"/>
    <x v="0"/>
    <x v="4"/>
    <s v="Receitas Da Câmara"/>
    <s v="03.03.10"/>
    <s v="Receitas Da Câmara"/>
    <s v="03.03.10"/>
    <x v="8"/>
    <x v="0"/>
    <x v="3"/>
    <x v="3"/>
    <x v="0"/>
    <x v="0"/>
    <x v="2"/>
    <x v="0"/>
    <x v="11"/>
    <s v="2024-12-03"/>
    <x v="3"/>
    <n v="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574"/>
    <x v="2543"/>
    <x v="0"/>
    <x v="1"/>
    <x v="0"/>
    <s v="03.03.10"/>
    <x v="8"/>
    <x v="0"/>
    <x v="4"/>
    <s v="Receitas Da Câmara"/>
    <s v="03.03.10"/>
    <s v="Receitas Da Câmara"/>
    <s v="03.03.10"/>
    <x v="18"/>
    <x v="0"/>
    <x v="0"/>
    <x v="0"/>
    <x v="0"/>
    <x v="0"/>
    <x v="2"/>
    <x v="0"/>
    <x v="11"/>
    <s v="2024-12-03"/>
    <x v="3"/>
    <n v="2957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
    <x v="2544"/>
    <x v="0"/>
    <x v="1"/>
    <x v="0"/>
    <s v="03.03.10"/>
    <x v="8"/>
    <x v="0"/>
    <x v="4"/>
    <s v="Receitas Da Câmara"/>
    <s v="03.03.10"/>
    <s v="Receitas Da Câmara"/>
    <s v="03.03.10"/>
    <x v="10"/>
    <x v="0"/>
    <x v="3"/>
    <x v="3"/>
    <x v="0"/>
    <x v="0"/>
    <x v="2"/>
    <x v="0"/>
    <x v="11"/>
    <s v="2024-12-06"/>
    <x v="3"/>
    <n v="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3127"/>
    <x v="2545"/>
    <x v="0"/>
    <x v="1"/>
    <x v="0"/>
    <s v="03.03.10"/>
    <x v="8"/>
    <x v="0"/>
    <x v="4"/>
    <s v="Receitas Da Câmara"/>
    <s v="03.03.10"/>
    <s v="Receitas Da Câmara"/>
    <s v="03.03.10"/>
    <x v="18"/>
    <x v="0"/>
    <x v="0"/>
    <x v="0"/>
    <x v="0"/>
    <x v="0"/>
    <x v="2"/>
    <x v="0"/>
    <x v="11"/>
    <s v="2024-12-06"/>
    <x v="3"/>
    <n v="53127"/>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984533"/>
    <x v="2546"/>
    <x v="0"/>
    <x v="1"/>
    <x v="0"/>
    <s v="03.03.10"/>
    <x v="8"/>
    <x v="0"/>
    <x v="4"/>
    <s v="Receitas Da Câmara"/>
    <s v="03.03.10"/>
    <s v="Receitas Da Câmara"/>
    <s v="03.03.10"/>
    <x v="15"/>
    <x v="0"/>
    <x v="0"/>
    <x v="0"/>
    <x v="0"/>
    <x v="0"/>
    <x v="2"/>
    <x v="0"/>
    <x v="11"/>
    <s v="2024-12-06"/>
    <x v="3"/>
    <n v="98453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0"/>
    <x v="2547"/>
    <x v="0"/>
    <x v="1"/>
    <x v="0"/>
    <s v="03.03.10"/>
    <x v="8"/>
    <x v="0"/>
    <x v="4"/>
    <s v="Receitas Da Câmara"/>
    <s v="03.03.10"/>
    <s v="Receitas Da Câmara"/>
    <s v="03.03.10"/>
    <x v="42"/>
    <x v="0"/>
    <x v="3"/>
    <x v="3"/>
    <x v="0"/>
    <x v="0"/>
    <x v="2"/>
    <x v="0"/>
    <x v="11"/>
    <s v="2024-12-06"/>
    <x v="3"/>
    <n v="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00"/>
    <x v="2548"/>
    <x v="0"/>
    <x v="1"/>
    <x v="0"/>
    <s v="03.03.10"/>
    <x v="8"/>
    <x v="0"/>
    <x v="4"/>
    <s v="Receitas Da Câmara"/>
    <s v="03.03.10"/>
    <s v="Receitas Da Câmara"/>
    <s v="03.03.10"/>
    <x v="10"/>
    <x v="0"/>
    <x v="3"/>
    <x v="3"/>
    <x v="0"/>
    <x v="0"/>
    <x v="2"/>
    <x v="0"/>
    <x v="11"/>
    <s v="2024-12-09"/>
    <x v="3"/>
    <n v="2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400"/>
    <x v="2549"/>
    <x v="0"/>
    <x v="1"/>
    <x v="0"/>
    <s v="03.03.10"/>
    <x v="8"/>
    <x v="0"/>
    <x v="4"/>
    <s v="Receitas Da Câmara"/>
    <s v="03.03.10"/>
    <s v="Receitas Da Câmara"/>
    <s v="03.03.10"/>
    <x v="42"/>
    <x v="0"/>
    <x v="3"/>
    <x v="3"/>
    <x v="0"/>
    <x v="0"/>
    <x v="2"/>
    <x v="0"/>
    <x v="11"/>
    <s v="2024-12-09"/>
    <x v="3"/>
    <n v="6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0"/>
    <x v="2550"/>
    <x v="0"/>
    <x v="1"/>
    <x v="0"/>
    <s v="03.03.10"/>
    <x v="8"/>
    <x v="0"/>
    <x v="4"/>
    <s v="Receitas Da Câmara"/>
    <s v="03.03.10"/>
    <s v="Receitas Da Câmara"/>
    <s v="03.03.10"/>
    <x v="19"/>
    <x v="0"/>
    <x v="3"/>
    <x v="6"/>
    <x v="0"/>
    <x v="0"/>
    <x v="2"/>
    <x v="0"/>
    <x v="11"/>
    <s v="2024-12-09"/>
    <x v="3"/>
    <n v="6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844"/>
    <x v="2551"/>
    <x v="0"/>
    <x v="1"/>
    <x v="0"/>
    <s v="03.03.10"/>
    <x v="8"/>
    <x v="0"/>
    <x v="4"/>
    <s v="Receitas Da Câmara"/>
    <s v="03.03.10"/>
    <s v="Receitas Da Câmara"/>
    <s v="03.03.10"/>
    <x v="18"/>
    <x v="0"/>
    <x v="0"/>
    <x v="0"/>
    <x v="0"/>
    <x v="0"/>
    <x v="2"/>
    <x v="0"/>
    <x v="11"/>
    <s v="2024-12-09"/>
    <x v="3"/>
    <n v="3084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900"/>
    <x v="2552"/>
    <x v="0"/>
    <x v="1"/>
    <x v="0"/>
    <s v="03.03.10"/>
    <x v="8"/>
    <x v="0"/>
    <x v="4"/>
    <s v="Receitas Da Câmara"/>
    <s v="03.03.10"/>
    <s v="Receitas Da Câmara"/>
    <s v="03.03.10"/>
    <x v="13"/>
    <x v="0"/>
    <x v="3"/>
    <x v="3"/>
    <x v="0"/>
    <x v="0"/>
    <x v="2"/>
    <x v="0"/>
    <x v="11"/>
    <s v="2024-12-09"/>
    <x v="3"/>
    <n v="7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
    <x v="2553"/>
    <x v="0"/>
    <x v="1"/>
    <x v="0"/>
    <s v="03.03.10"/>
    <x v="8"/>
    <x v="0"/>
    <x v="4"/>
    <s v="Receitas Da Câmara"/>
    <s v="03.03.10"/>
    <s v="Receitas Da Câmara"/>
    <s v="03.03.10"/>
    <x v="17"/>
    <x v="0"/>
    <x v="3"/>
    <x v="3"/>
    <x v="0"/>
    <x v="0"/>
    <x v="2"/>
    <x v="0"/>
    <x v="11"/>
    <s v="2024-12-09"/>
    <x v="3"/>
    <n v="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
    <x v="2554"/>
    <x v="0"/>
    <x v="1"/>
    <x v="0"/>
    <s v="03.03.10"/>
    <x v="8"/>
    <x v="0"/>
    <x v="4"/>
    <s v="Receitas Da Câmara"/>
    <s v="03.03.10"/>
    <s v="Receitas Da Câmara"/>
    <s v="03.03.10"/>
    <x v="26"/>
    <x v="0"/>
    <x v="3"/>
    <x v="3"/>
    <x v="0"/>
    <x v="0"/>
    <x v="2"/>
    <x v="0"/>
    <x v="11"/>
    <s v="2024-12-10"/>
    <x v="3"/>
    <n v="1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330"/>
    <x v="2555"/>
    <x v="0"/>
    <x v="1"/>
    <x v="0"/>
    <s v="03.03.10"/>
    <x v="8"/>
    <x v="0"/>
    <x v="4"/>
    <s v="Receitas Da Câmara"/>
    <s v="03.03.10"/>
    <s v="Receitas Da Câmara"/>
    <s v="03.03.10"/>
    <x v="6"/>
    <x v="0"/>
    <x v="3"/>
    <x v="3"/>
    <x v="0"/>
    <x v="0"/>
    <x v="2"/>
    <x v="0"/>
    <x v="11"/>
    <s v="2024-12-10"/>
    <x v="3"/>
    <n v="53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0"/>
    <x v="2556"/>
    <x v="0"/>
    <x v="1"/>
    <x v="0"/>
    <s v="03.03.10"/>
    <x v="8"/>
    <x v="0"/>
    <x v="4"/>
    <s v="Receitas Da Câmara"/>
    <s v="03.03.10"/>
    <s v="Receitas Da Câmara"/>
    <s v="03.03.10"/>
    <x v="19"/>
    <x v="0"/>
    <x v="3"/>
    <x v="6"/>
    <x v="0"/>
    <x v="0"/>
    <x v="2"/>
    <x v="0"/>
    <x v="11"/>
    <s v="2024-12-10"/>
    <x v="3"/>
    <n v="4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4"/>
    <x v="2557"/>
    <x v="0"/>
    <x v="1"/>
    <x v="0"/>
    <s v="03.03.10"/>
    <x v="8"/>
    <x v="0"/>
    <x v="4"/>
    <s v="Receitas Da Câmara"/>
    <s v="03.03.10"/>
    <s v="Receitas Da Câmara"/>
    <s v="03.03.10"/>
    <x v="25"/>
    <x v="0"/>
    <x v="3"/>
    <x v="3"/>
    <x v="0"/>
    <x v="0"/>
    <x v="2"/>
    <x v="0"/>
    <x v="11"/>
    <s v="2024-12-10"/>
    <x v="3"/>
    <n v="12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0"/>
    <x v="2558"/>
    <x v="0"/>
    <x v="1"/>
    <x v="0"/>
    <s v="03.03.10"/>
    <x v="8"/>
    <x v="0"/>
    <x v="4"/>
    <s v="Receitas Da Câmara"/>
    <s v="03.03.10"/>
    <s v="Receitas Da Câmara"/>
    <s v="03.03.10"/>
    <x v="11"/>
    <x v="0"/>
    <x v="0"/>
    <x v="5"/>
    <x v="0"/>
    <x v="0"/>
    <x v="2"/>
    <x v="0"/>
    <x v="11"/>
    <s v="2024-12-10"/>
    <x v="3"/>
    <n v="3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
    <x v="2559"/>
    <x v="0"/>
    <x v="1"/>
    <x v="0"/>
    <s v="03.03.10"/>
    <x v="8"/>
    <x v="0"/>
    <x v="4"/>
    <s v="Receitas Da Câmara"/>
    <s v="03.03.10"/>
    <s v="Receitas Da Câmara"/>
    <s v="03.03.10"/>
    <x v="10"/>
    <x v="0"/>
    <x v="3"/>
    <x v="3"/>
    <x v="0"/>
    <x v="0"/>
    <x v="2"/>
    <x v="0"/>
    <x v="11"/>
    <s v="2024-12-10"/>
    <x v="3"/>
    <n v="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80"/>
    <x v="2560"/>
    <x v="0"/>
    <x v="1"/>
    <x v="0"/>
    <s v="03.03.10"/>
    <x v="8"/>
    <x v="0"/>
    <x v="4"/>
    <s v="Receitas Da Câmara"/>
    <s v="03.03.10"/>
    <s v="Receitas Da Câmara"/>
    <s v="03.03.10"/>
    <x v="13"/>
    <x v="0"/>
    <x v="3"/>
    <x v="3"/>
    <x v="0"/>
    <x v="0"/>
    <x v="2"/>
    <x v="0"/>
    <x v="11"/>
    <s v="2024-12-10"/>
    <x v="3"/>
    <n v="27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2656"/>
    <x v="2561"/>
    <x v="0"/>
    <x v="1"/>
    <x v="0"/>
    <s v="03.03.10"/>
    <x v="8"/>
    <x v="0"/>
    <x v="4"/>
    <s v="Receitas Da Câmara"/>
    <s v="03.03.10"/>
    <s v="Receitas Da Câmara"/>
    <s v="03.03.10"/>
    <x v="18"/>
    <x v="0"/>
    <x v="0"/>
    <x v="0"/>
    <x v="0"/>
    <x v="0"/>
    <x v="2"/>
    <x v="0"/>
    <x v="11"/>
    <s v="2024-12-10"/>
    <x v="3"/>
    <n v="3265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
    <x v="2562"/>
    <x v="0"/>
    <x v="1"/>
    <x v="0"/>
    <s v="03.03.10"/>
    <x v="8"/>
    <x v="0"/>
    <x v="4"/>
    <s v="Receitas Da Câmara"/>
    <s v="03.03.10"/>
    <s v="Receitas Da Câmara"/>
    <s v="03.03.10"/>
    <x v="8"/>
    <x v="0"/>
    <x v="3"/>
    <x v="3"/>
    <x v="0"/>
    <x v="0"/>
    <x v="2"/>
    <x v="0"/>
    <x v="11"/>
    <s v="2024-12-10"/>
    <x v="3"/>
    <n v="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25"/>
    <x v="2563"/>
    <x v="0"/>
    <x v="1"/>
    <x v="0"/>
    <s v="03.03.10"/>
    <x v="8"/>
    <x v="0"/>
    <x v="4"/>
    <s v="Receitas Da Câmara"/>
    <s v="03.03.10"/>
    <s v="Receitas Da Câmara"/>
    <s v="03.03.10"/>
    <x v="12"/>
    <x v="0"/>
    <x v="3"/>
    <x v="3"/>
    <x v="0"/>
    <x v="0"/>
    <x v="2"/>
    <x v="0"/>
    <x v="11"/>
    <s v="2024-12-10"/>
    <x v="3"/>
    <n v="40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0"/>
    <x v="2564"/>
    <x v="0"/>
    <x v="1"/>
    <x v="0"/>
    <s v="03.03.10"/>
    <x v="8"/>
    <x v="0"/>
    <x v="4"/>
    <s v="Receitas Da Câmara"/>
    <s v="03.03.10"/>
    <s v="Receitas Da Câmara"/>
    <s v="03.03.10"/>
    <x v="42"/>
    <x v="0"/>
    <x v="3"/>
    <x v="3"/>
    <x v="0"/>
    <x v="0"/>
    <x v="2"/>
    <x v="0"/>
    <x v="11"/>
    <s v="2024-12-10"/>
    <x v="3"/>
    <n v="40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0000"/>
    <x v="2565"/>
    <x v="0"/>
    <x v="1"/>
    <x v="0"/>
    <s v="03.03.10"/>
    <x v="8"/>
    <x v="0"/>
    <x v="4"/>
    <s v="Receitas Da Câmara"/>
    <s v="03.03.10"/>
    <s v="Receitas Da Câmara"/>
    <s v="03.03.10"/>
    <x v="15"/>
    <x v="0"/>
    <x v="0"/>
    <x v="0"/>
    <x v="0"/>
    <x v="0"/>
    <x v="2"/>
    <x v="0"/>
    <x v="11"/>
    <s v="2024-12-10"/>
    <x v="3"/>
    <n v="1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350"/>
    <x v="2566"/>
    <x v="0"/>
    <x v="1"/>
    <x v="0"/>
    <s v="03.03.10"/>
    <x v="8"/>
    <x v="0"/>
    <x v="4"/>
    <s v="Receitas Da Câmara"/>
    <s v="03.03.10"/>
    <s v="Receitas Da Câmara"/>
    <s v="03.03.10"/>
    <x v="6"/>
    <x v="0"/>
    <x v="3"/>
    <x v="3"/>
    <x v="0"/>
    <x v="0"/>
    <x v="2"/>
    <x v="0"/>
    <x v="11"/>
    <s v="2024-12-13"/>
    <x v="3"/>
    <n v="33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263"/>
    <x v="2567"/>
    <x v="0"/>
    <x v="1"/>
    <x v="0"/>
    <s v="03.03.10"/>
    <x v="8"/>
    <x v="0"/>
    <x v="4"/>
    <s v="Receitas Da Câmara"/>
    <s v="03.03.10"/>
    <s v="Receitas Da Câmara"/>
    <s v="03.03.10"/>
    <x v="18"/>
    <x v="0"/>
    <x v="0"/>
    <x v="0"/>
    <x v="0"/>
    <x v="0"/>
    <x v="2"/>
    <x v="0"/>
    <x v="11"/>
    <s v="2024-12-13"/>
    <x v="3"/>
    <n v="626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800"/>
    <x v="2568"/>
    <x v="0"/>
    <x v="1"/>
    <x v="0"/>
    <s v="03.03.10"/>
    <x v="8"/>
    <x v="0"/>
    <x v="4"/>
    <s v="Receitas Da Câmara"/>
    <s v="03.03.10"/>
    <s v="Receitas Da Câmara"/>
    <s v="03.03.10"/>
    <x v="42"/>
    <x v="0"/>
    <x v="3"/>
    <x v="3"/>
    <x v="0"/>
    <x v="0"/>
    <x v="2"/>
    <x v="0"/>
    <x v="11"/>
    <s v="2024-12-13"/>
    <x v="3"/>
    <n v="3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5"/>
    <x v="2569"/>
    <x v="0"/>
    <x v="1"/>
    <x v="0"/>
    <s v="03.03.10"/>
    <x v="8"/>
    <x v="0"/>
    <x v="4"/>
    <s v="Receitas Da Câmara"/>
    <s v="03.03.10"/>
    <s v="Receitas Da Câmara"/>
    <s v="03.03.10"/>
    <x v="25"/>
    <x v="0"/>
    <x v="3"/>
    <x v="3"/>
    <x v="0"/>
    <x v="0"/>
    <x v="2"/>
    <x v="0"/>
    <x v="11"/>
    <s v="2024-12-13"/>
    <x v="3"/>
    <n v="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500"/>
    <x v="2570"/>
    <x v="0"/>
    <x v="0"/>
    <x v="0"/>
    <s v="01.25.05.09"/>
    <x v="26"/>
    <x v="3"/>
    <x v="3"/>
    <s v="Saúde"/>
    <s v="01.25.05"/>
    <s v="Saúde"/>
    <s v="01.25.05"/>
    <x v="7"/>
    <x v="0"/>
    <x v="4"/>
    <x v="4"/>
    <x v="0"/>
    <x v="1"/>
    <x v="0"/>
    <x v="0"/>
    <x v="2"/>
    <s v="2024-02-28"/>
    <x v="0"/>
    <n v="4500"/>
    <x v="0"/>
    <m/>
    <x v="0"/>
    <m/>
    <x v="2"/>
    <n v="100474696"/>
    <x v="0"/>
    <x v="1"/>
    <s v="Apoio a Consultas de Especialidade e Medicamentos"/>
    <s v="ORI"/>
    <x v="0"/>
    <s v="ACE"/>
    <x v="0"/>
    <x v="0"/>
    <x v="0"/>
    <x v="0"/>
    <x v="0"/>
    <x v="0"/>
    <x v="0"/>
    <x v="0"/>
    <x v="0"/>
    <x v="0"/>
    <x v="0"/>
    <s v="Apoio a Consultas de Especialidade e Medicamentos"/>
    <x v="0"/>
    <x v="0"/>
    <x v="0"/>
    <x v="0"/>
    <x v="1"/>
    <x v="0"/>
    <x v="0"/>
    <x v="0"/>
    <x v="0"/>
    <x v="0"/>
    <x v="1"/>
    <x v="0"/>
    <s v="Pagamento referente a realização serviços de fisioterapia domiciliar á 11 pessoas vulneráveis, do concelho de SM durante mês de janeiro e fevereiro 2024, conforme anexo."/>
  </r>
  <r>
    <x v="0"/>
    <n v="0"/>
    <n v="0"/>
    <n v="0"/>
    <n v="25500"/>
    <x v="2570"/>
    <x v="0"/>
    <x v="0"/>
    <x v="0"/>
    <s v="01.25.05.09"/>
    <x v="26"/>
    <x v="3"/>
    <x v="3"/>
    <s v="Saúde"/>
    <s v="01.25.05"/>
    <s v="Saúde"/>
    <s v="01.25.05"/>
    <x v="7"/>
    <x v="0"/>
    <x v="4"/>
    <x v="4"/>
    <x v="0"/>
    <x v="1"/>
    <x v="0"/>
    <x v="0"/>
    <x v="2"/>
    <s v="2024-02-28"/>
    <x v="0"/>
    <n v="25500"/>
    <x v="0"/>
    <m/>
    <x v="0"/>
    <m/>
    <x v="127"/>
    <n v="100399700"/>
    <x v="0"/>
    <x v="0"/>
    <s v="Apoio a Consultas de Especialidade e Medicamentos"/>
    <s v="ORI"/>
    <x v="0"/>
    <s v="ACE"/>
    <x v="0"/>
    <x v="0"/>
    <x v="0"/>
    <x v="0"/>
    <x v="0"/>
    <x v="0"/>
    <x v="0"/>
    <x v="0"/>
    <x v="0"/>
    <x v="0"/>
    <x v="0"/>
    <s v="Apoio a Consultas de Especialidade e Medicamentos"/>
    <x v="0"/>
    <x v="0"/>
    <x v="0"/>
    <x v="0"/>
    <x v="1"/>
    <x v="0"/>
    <x v="0"/>
    <x v="0"/>
    <x v="0"/>
    <x v="0"/>
    <x v="0"/>
    <x v="0"/>
    <s v="Pagamento referente a realização serviços de fisioterapia domiciliar á 11 pessoas vulneráveis, do concelho de SM durante mês de janeiro e fevereiro 2024, conforme anexo."/>
  </r>
  <r>
    <x v="1"/>
    <n v="0"/>
    <n v="0"/>
    <n v="0"/>
    <n v="67000"/>
    <x v="2571"/>
    <x v="0"/>
    <x v="0"/>
    <x v="0"/>
    <s v="01.28.01.08"/>
    <x v="15"/>
    <x v="4"/>
    <x v="5"/>
    <s v="Habitação Social"/>
    <s v="01.28.01"/>
    <s v="Habitação Social"/>
    <s v="01.28.01"/>
    <x v="1"/>
    <x v="0"/>
    <x v="0"/>
    <x v="0"/>
    <x v="0"/>
    <x v="1"/>
    <x v="1"/>
    <x v="0"/>
    <x v="1"/>
    <s v="2024-03-01"/>
    <x v="0"/>
    <n v="67000"/>
    <x v="0"/>
    <m/>
    <x v="0"/>
    <m/>
    <x v="168"/>
    <n v="100478964"/>
    <x v="0"/>
    <x v="0"/>
    <s v="Habitações Sociais"/>
    <s v="ORI"/>
    <x v="0"/>
    <s v="HS"/>
    <x v="0"/>
    <x v="0"/>
    <x v="0"/>
    <x v="0"/>
    <x v="0"/>
    <x v="0"/>
    <x v="0"/>
    <x v="0"/>
    <x v="0"/>
    <x v="0"/>
    <x v="0"/>
    <s v="Habitações Sociais"/>
    <x v="0"/>
    <x v="0"/>
    <x v="0"/>
    <x v="0"/>
    <x v="1"/>
    <x v="0"/>
    <x v="0"/>
    <x v="0"/>
    <x v="0"/>
    <x v="0"/>
    <x v="0"/>
    <x v="0"/>
    <s v="Pagamento referente a confeções de 8 portas e 5 janelas para a habitação das famílias vulneráveis, conforme anexo. "/>
  </r>
  <r>
    <x v="0"/>
    <n v="0"/>
    <n v="0"/>
    <n v="0"/>
    <n v="1250"/>
    <x v="2572"/>
    <x v="0"/>
    <x v="0"/>
    <x v="0"/>
    <s v="03.16.15"/>
    <x v="0"/>
    <x v="0"/>
    <x v="0"/>
    <s v="Direção Financeira"/>
    <s v="03.16.15"/>
    <s v="Direção Financeira"/>
    <s v="03.16.15"/>
    <x v="3"/>
    <x v="0"/>
    <x v="0"/>
    <x v="1"/>
    <x v="0"/>
    <x v="0"/>
    <x v="0"/>
    <x v="0"/>
    <x v="1"/>
    <s v="2024-03-22"/>
    <x v="0"/>
    <n v="1250"/>
    <x v="0"/>
    <m/>
    <x v="0"/>
    <m/>
    <x v="398"/>
    <n v="100477334"/>
    <x v="0"/>
    <x v="0"/>
    <s v="Direção Financeira"/>
    <s v="ORI"/>
    <x v="0"/>
    <m/>
    <x v="0"/>
    <x v="0"/>
    <x v="0"/>
    <x v="0"/>
    <x v="0"/>
    <x v="0"/>
    <x v="0"/>
    <x v="0"/>
    <x v="0"/>
    <x v="0"/>
    <x v="0"/>
    <s v="Direção Financeira"/>
    <x v="0"/>
    <x v="0"/>
    <x v="0"/>
    <x v="0"/>
    <x v="0"/>
    <x v="0"/>
    <x v="0"/>
    <x v="0"/>
    <x v="0"/>
    <x v="0"/>
    <x v="0"/>
    <x v="0"/>
    <s v="Ajuda de custo a favor do Sr.  técnico Emanuel Silva, pela sua deslocação em missão de serviço para municipio de São Domingos no dia 16 de Março de 2024, conforme justificativo em anexo.  "/>
  </r>
  <r>
    <x v="0"/>
    <n v="0"/>
    <n v="0"/>
    <n v="0"/>
    <n v="1500"/>
    <x v="2573"/>
    <x v="0"/>
    <x v="0"/>
    <x v="0"/>
    <s v="03.16.15"/>
    <x v="0"/>
    <x v="0"/>
    <x v="0"/>
    <s v="Direção Financeira"/>
    <s v="03.16.15"/>
    <s v="Direção Financeira"/>
    <s v="03.16.15"/>
    <x v="31"/>
    <x v="0"/>
    <x v="0"/>
    <x v="1"/>
    <x v="0"/>
    <x v="0"/>
    <x v="0"/>
    <x v="0"/>
    <x v="6"/>
    <s v="2024-04-08"/>
    <x v="1"/>
    <n v="1500"/>
    <x v="0"/>
    <m/>
    <x v="0"/>
    <m/>
    <x v="34"/>
    <n v="100477243"/>
    <x v="0"/>
    <x v="0"/>
    <s v="Direção Financeira"/>
    <s v="ORI"/>
    <x v="0"/>
    <m/>
    <x v="0"/>
    <x v="0"/>
    <x v="0"/>
    <x v="0"/>
    <x v="0"/>
    <x v="0"/>
    <x v="0"/>
    <x v="0"/>
    <x v="0"/>
    <x v="0"/>
    <x v="0"/>
    <s v="Direção Financeira"/>
    <x v="0"/>
    <x v="0"/>
    <x v="0"/>
    <x v="0"/>
    <x v="0"/>
    <x v="0"/>
    <x v="0"/>
    <x v="0"/>
    <x v="0"/>
    <x v="0"/>
    <x v="0"/>
    <x v="0"/>
    <s v="Pagamento de recarga dos tabletes, dos Técnicos de Cadastro Social Único, conforme anexo."/>
  </r>
  <r>
    <x v="0"/>
    <n v="0"/>
    <n v="0"/>
    <n v="0"/>
    <n v="9700"/>
    <x v="2574"/>
    <x v="0"/>
    <x v="1"/>
    <x v="0"/>
    <s v="03.03.10"/>
    <x v="8"/>
    <x v="0"/>
    <x v="4"/>
    <s v="Receitas Da Câmara"/>
    <s v="03.03.10"/>
    <s v="Receitas Da Câmara"/>
    <s v="03.03.10"/>
    <x v="11"/>
    <x v="0"/>
    <x v="0"/>
    <x v="5"/>
    <x v="0"/>
    <x v="0"/>
    <x v="2"/>
    <x v="0"/>
    <x v="6"/>
    <s v="2024-04-08"/>
    <x v="1"/>
    <n v="97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2575"/>
    <x v="0"/>
    <x v="1"/>
    <x v="0"/>
    <s v="03.03.10"/>
    <x v="8"/>
    <x v="0"/>
    <x v="4"/>
    <s v="Receitas Da Câmara"/>
    <s v="03.03.10"/>
    <s v="Receitas Da Câmara"/>
    <s v="03.03.10"/>
    <x v="21"/>
    <x v="0"/>
    <x v="3"/>
    <x v="3"/>
    <x v="0"/>
    <x v="0"/>
    <x v="2"/>
    <x v="0"/>
    <x v="6"/>
    <s v="2024-04-08"/>
    <x v="1"/>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519"/>
    <x v="2576"/>
    <x v="0"/>
    <x v="1"/>
    <x v="0"/>
    <s v="03.03.10"/>
    <x v="8"/>
    <x v="0"/>
    <x v="4"/>
    <s v="Receitas Da Câmara"/>
    <s v="03.03.10"/>
    <s v="Receitas Da Câmara"/>
    <s v="03.03.10"/>
    <x v="12"/>
    <x v="0"/>
    <x v="3"/>
    <x v="3"/>
    <x v="0"/>
    <x v="0"/>
    <x v="2"/>
    <x v="0"/>
    <x v="6"/>
    <s v="2024-04-08"/>
    <x v="1"/>
    <n v="2451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6299"/>
    <x v="2577"/>
    <x v="0"/>
    <x v="1"/>
    <x v="0"/>
    <s v="03.03.10"/>
    <x v="8"/>
    <x v="0"/>
    <x v="4"/>
    <s v="Receitas Da Câmara"/>
    <s v="03.03.10"/>
    <s v="Receitas Da Câmara"/>
    <s v="03.03.10"/>
    <x v="18"/>
    <x v="0"/>
    <x v="0"/>
    <x v="0"/>
    <x v="0"/>
    <x v="0"/>
    <x v="2"/>
    <x v="0"/>
    <x v="6"/>
    <s v="2024-04-08"/>
    <x v="1"/>
    <n v="7629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583"/>
    <x v="2578"/>
    <x v="0"/>
    <x v="1"/>
    <x v="0"/>
    <s v="03.03.10"/>
    <x v="8"/>
    <x v="0"/>
    <x v="4"/>
    <s v="Receitas Da Câmara"/>
    <s v="03.03.10"/>
    <s v="Receitas Da Câmara"/>
    <s v="03.03.10"/>
    <x v="9"/>
    <x v="0"/>
    <x v="3"/>
    <x v="3"/>
    <x v="0"/>
    <x v="0"/>
    <x v="2"/>
    <x v="0"/>
    <x v="6"/>
    <s v="2024-04-08"/>
    <x v="1"/>
    <n v="858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000"/>
    <x v="2579"/>
    <x v="0"/>
    <x v="1"/>
    <x v="0"/>
    <s v="03.03.10"/>
    <x v="8"/>
    <x v="0"/>
    <x v="4"/>
    <s v="Receitas Da Câmara"/>
    <s v="03.03.10"/>
    <s v="Receitas Da Câmara"/>
    <s v="03.03.10"/>
    <x v="42"/>
    <x v="0"/>
    <x v="3"/>
    <x v="3"/>
    <x v="0"/>
    <x v="0"/>
    <x v="2"/>
    <x v="0"/>
    <x v="6"/>
    <s v="2024-04-08"/>
    <x v="1"/>
    <n v="240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79500"/>
    <x v="2580"/>
    <x v="0"/>
    <x v="1"/>
    <x v="0"/>
    <s v="03.03.10"/>
    <x v="8"/>
    <x v="0"/>
    <x v="4"/>
    <s v="Receitas Da Câmara"/>
    <s v="03.03.10"/>
    <s v="Receitas Da Câmara"/>
    <s v="03.03.10"/>
    <x v="15"/>
    <x v="0"/>
    <x v="0"/>
    <x v="0"/>
    <x v="0"/>
    <x v="0"/>
    <x v="2"/>
    <x v="0"/>
    <x v="6"/>
    <s v="2024-04-08"/>
    <x v="1"/>
    <n v="79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50"/>
    <x v="2581"/>
    <x v="0"/>
    <x v="1"/>
    <x v="0"/>
    <s v="03.03.10"/>
    <x v="8"/>
    <x v="0"/>
    <x v="4"/>
    <s v="Receitas Da Câmara"/>
    <s v="03.03.10"/>
    <s v="Receitas Da Câmara"/>
    <s v="03.03.10"/>
    <x v="10"/>
    <x v="0"/>
    <x v="3"/>
    <x v="3"/>
    <x v="0"/>
    <x v="0"/>
    <x v="2"/>
    <x v="0"/>
    <x v="6"/>
    <s v="2024-04-08"/>
    <x v="1"/>
    <n v="18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360"/>
    <x v="2582"/>
    <x v="0"/>
    <x v="1"/>
    <x v="0"/>
    <s v="03.03.10"/>
    <x v="8"/>
    <x v="0"/>
    <x v="4"/>
    <s v="Receitas Da Câmara"/>
    <s v="03.03.10"/>
    <s v="Receitas Da Câmara"/>
    <s v="03.03.10"/>
    <x v="17"/>
    <x v="0"/>
    <x v="3"/>
    <x v="3"/>
    <x v="0"/>
    <x v="0"/>
    <x v="2"/>
    <x v="0"/>
    <x v="6"/>
    <s v="2024-04-08"/>
    <x v="1"/>
    <n v="63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280"/>
    <x v="2583"/>
    <x v="0"/>
    <x v="1"/>
    <x v="0"/>
    <s v="03.03.10"/>
    <x v="8"/>
    <x v="0"/>
    <x v="4"/>
    <s v="Receitas Da Câmara"/>
    <s v="03.03.10"/>
    <s v="Receitas Da Câmara"/>
    <s v="03.03.10"/>
    <x v="13"/>
    <x v="0"/>
    <x v="3"/>
    <x v="3"/>
    <x v="0"/>
    <x v="0"/>
    <x v="2"/>
    <x v="0"/>
    <x v="6"/>
    <s v="2024-04-08"/>
    <x v="1"/>
    <n v="52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80"/>
    <x v="2584"/>
    <x v="0"/>
    <x v="1"/>
    <x v="0"/>
    <s v="03.03.10"/>
    <x v="8"/>
    <x v="0"/>
    <x v="4"/>
    <s v="Receitas Da Câmara"/>
    <s v="03.03.10"/>
    <s v="Receitas Da Câmara"/>
    <s v="03.03.10"/>
    <x v="8"/>
    <x v="0"/>
    <x v="3"/>
    <x v="3"/>
    <x v="0"/>
    <x v="0"/>
    <x v="2"/>
    <x v="0"/>
    <x v="6"/>
    <s v="2024-04-08"/>
    <x v="1"/>
    <n v="3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640"/>
    <x v="2585"/>
    <x v="0"/>
    <x v="1"/>
    <x v="0"/>
    <s v="03.03.10"/>
    <x v="8"/>
    <x v="0"/>
    <x v="4"/>
    <s v="Receitas Da Câmara"/>
    <s v="03.03.10"/>
    <s v="Receitas Da Câmara"/>
    <s v="03.03.10"/>
    <x v="6"/>
    <x v="0"/>
    <x v="3"/>
    <x v="3"/>
    <x v="0"/>
    <x v="0"/>
    <x v="2"/>
    <x v="0"/>
    <x v="6"/>
    <s v="2024-04-08"/>
    <x v="1"/>
    <n v="56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0"/>
    <x v="2586"/>
    <x v="0"/>
    <x v="1"/>
    <x v="0"/>
    <s v="03.03.10"/>
    <x v="8"/>
    <x v="0"/>
    <x v="4"/>
    <s v="Receitas Da Câmara"/>
    <s v="03.03.10"/>
    <s v="Receitas Da Câmara"/>
    <s v="03.03.10"/>
    <x v="51"/>
    <x v="0"/>
    <x v="3"/>
    <x v="3"/>
    <x v="0"/>
    <x v="0"/>
    <x v="2"/>
    <x v="0"/>
    <x v="6"/>
    <s v="2024-04-08"/>
    <x v="1"/>
    <n v="2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00"/>
    <x v="2587"/>
    <x v="0"/>
    <x v="1"/>
    <x v="0"/>
    <s v="80.02.01"/>
    <x v="2"/>
    <x v="2"/>
    <x v="2"/>
    <s v="Retenções Iur"/>
    <s v="80.02.01"/>
    <s v="Retenções Iur"/>
    <s v="80.02.01"/>
    <x v="2"/>
    <x v="0"/>
    <x v="1"/>
    <x v="0"/>
    <x v="1"/>
    <x v="2"/>
    <x v="2"/>
    <x v="0"/>
    <x v="6"/>
    <s v="2024-04-10"/>
    <x v="1"/>
    <n v="2400"/>
    <x v="0"/>
    <m/>
    <x v="0"/>
    <m/>
    <x v="2"/>
    <n v="100474696"/>
    <x v="0"/>
    <x v="0"/>
    <s v="Retenções Iur"/>
    <s v="ORI"/>
    <x v="0"/>
    <s v="RIUR"/>
    <x v="0"/>
    <x v="0"/>
    <x v="0"/>
    <x v="0"/>
    <x v="0"/>
    <x v="0"/>
    <x v="0"/>
    <x v="0"/>
    <x v="0"/>
    <x v="0"/>
    <x v="0"/>
    <s v="Retenções Iur"/>
    <x v="0"/>
    <x v="0"/>
    <x v="0"/>
    <x v="0"/>
    <x v="2"/>
    <x v="0"/>
    <x v="0"/>
    <x v="0"/>
    <x v="0"/>
    <x v="1"/>
    <x v="0"/>
    <x v="0"/>
    <s v="RETENCAO OT"/>
  </r>
  <r>
    <x v="1"/>
    <n v="0"/>
    <n v="0"/>
    <n v="0"/>
    <n v="177600"/>
    <x v="2588"/>
    <x v="0"/>
    <x v="0"/>
    <x v="0"/>
    <s v="01.23.04.14"/>
    <x v="48"/>
    <x v="7"/>
    <x v="8"/>
    <s v="Ambiente"/>
    <s v="01.23.04"/>
    <s v="Ambiente"/>
    <s v="01.23.04"/>
    <x v="1"/>
    <x v="0"/>
    <x v="0"/>
    <x v="0"/>
    <x v="0"/>
    <x v="1"/>
    <x v="1"/>
    <x v="0"/>
    <x v="4"/>
    <s v="2024-06-05"/>
    <x v="1"/>
    <n v="177600"/>
    <x v="0"/>
    <m/>
    <x v="0"/>
    <m/>
    <x v="399"/>
    <n v="100475969"/>
    <x v="0"/>
    <x v="0"/>
    <s v="Criação e Manutenção de Espaços Verdes"/>
    <s v="ORI"/>
    <x v="0"/>
    <s v="CMEV"/>
    <x v="0"/>
    <x v="0"/>
    <x v="0"/>
    <x v="0"/>
    <x v="0"/>
    <x v="0"/>
    <x v="0"/>
    <x v="0"/>
    <x v="0"/>
    <x v="0"/>
    <x v="0"/>
    <s v="Criação e Manutenção de Espaços Verdes"/>
    <x v="0"/>
    <x v="0"/>
    <x v="0"/>
    <x v="0"/>
    <x v="1"/>
    <x v="0"/>
    <x v="0"/>
    <x v="0"/>
    <x v="0"/>
    <x v="0"/>
    <x v="0"/>
    <x v="0"/>
    <s v="Pagamento a favor de Adriano de Melo Monteiro Semedo, pela a aquisição de 37 coqueiro para a criação e expansão de areias verde do Município de São Miguel, conforme anexo."/>
  </r>
  <r>
    <x v="0"/>
    <n v="0"/>
    <n v="0"/>
    <n v="0"/>
    <n v="30820"/>
    <x v="2589"/>
    <x v="0"/>
    <x v="0"/>
    <x v="0"/>
    <s v="01.28.03.06"/>
    <x v="9"/>
    <x v="4"/>
    <x v="5"/>
    <s v="Proteção Social"/>
    <s v="01.28.03"/>
    <s v="Proteção Social"/>
    <s v="01.28.03"/>
    <x v="4"/>
    <x v="0"/>
    <x v="2"/>
    <x v="2"/>
    <x v="0"/>
    <x v="1"/>
    <x v="0"/>
    <x v="0"/>
    <x v="4"/>
    <s v="2024-06-10"/>
    <x v="1"/>
    <n v="30820"/>
    <x v="0"/>
    <m/>
    <x v="0"/>
    <m/>
    <x v="400"/>
    <n v="100478189"/>
    <x v="0"/>
    <x v="0"/>
    <s v="Apoio a Crianças Vulneráveis "/>
    <s v="ORI"/>
    <x v="0"/>
    <s v="ACV"/>
    <x v="0"/>
    <x v="0"/>
    <x v="0"/>
    <x v="0"/>
    <x v="0"/>
    <x v="0"/>
    <x v="0"/>
    <x v="0"/>
    <x v="0"/>
    <x v="0"/>
    <x v="0"/>
    <s v="Apoio a Crianças Vulneráveis "/>
    <x v="0"/>
    <x v="0"/>
    <x v="0"/>
    <x v="0"/>
    <x v="1"/>
    <x v="0"/>
    <x v="0"/>
    <x v="0"/>
    <x v="0"/>
    <x v="0"/>
    <x v="0"/>
    <x v="0"/>
    <s v="Pagamento referente a aquisição de géneros alimentícias para a composição de cestas básicas para as famílias vulneráveis, conforme anexo."/>
  </r>
  <r>
    <x v="0"/>
    <n v="0"/>
    <n v="0"/>
    <n v="0"/>
    <n v="10500"/>
    <x v="2590"/>
    <x v="0"/>
    <x v="1"/>
    <x v="0"/>
    <s v="03.03.10"/>
    <x v="8"/>
    <x v="0"/>
    <x v="4"/>
    <s v="Receitas Da Câmara"/>
    <s v="03.03.10"/>
    <s v="Receitas Da Câmara"/>
    <s v="03.03.10"/>
    <x v="11"/>
    <x v="0"/>
    <x v="0"/>
    <x v="5"/>
    <x v="0"/>
    <x v="0"/>
    <x v="2"/>
    <x v="0"/>
    <x v="4"/>
    <s v="2024-06-10"/>
    <x v="1"/>
    <n v="10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0"/>
    <x v="2591"/>
    <x v="0"/>
    <x v="1"/>
    <x v="0"/>
    <s v="03.03.10"/>
    <x v="8"/>
    <x v="0"/>
    <x v="4"/>
    <s v="Receitas Da Câmara"/>
    <s v="03.03.10"/>
    <s v="Receitas Da Câmara"/>
    <s v="03.03.10"/>
    <x v="42"/>
    <x v="0"/>
    <x v="3"/>
    <x v="3"/>
    <x v="0"/>
    <x v="0"/>
    <x v="2"/>
    <x v="0"/>
    <x v="4"/>
    <s v="2024-06-10"/>
    <x v="1"/>
    <n v="4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50"/>
    <x v="2592"/>
    <x v="0"/>
    <x v="1"/>
    <x v="0"/>
    <s v="03.03.10"/>
    <x v="8"/>
    <x v="0"/>
    <x v="4"/>
    <s v="Receitas Da Câmara"/>
    <s v="03.03.10"/>
    <s v="Receitas Da Câmara"/>
    <s v="03.03.10"/>
    <x v="10"/>
    <x v="0"/>
    <x v="3"/>
    <x v="3"/>
    <x v="0"/>
    <x v="0"/>
    <x v="2"/>
    <x v="0"/>
    <x v="4"/>
    <s v="2024-06-10"/>
    <x v="1"/>
    <n v="24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9466"/>
    <x v="2593"/>
    <x v="0"/>
    <x v="1"/>
    <x v="0"/>
    <s v="03.03.10"/>
    <x v="8"/>
    <x v="0"/>
    <x v="4"/>
    <s v="Receitas Da Câmara"/>
    <s v="03.03.10"/>
    <s v="Receitas Da Câmara"/>
    <s v="03.03.10"/>
    <x v="18"/>
    <x v="0"/>
    <x v="0"/>
    <x v="0"/>
    <x v="0"/>
    <x v="0"/>
    <x v="2"/>
    <x v="0"/>
    <x v="4"/>
    <s v="2024-06-10"/>
    <x v="1"/>
    <n v="3946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960"/>
    <x v="2594"/>
    <x v="0"/>
    <x v="1"/>
    <x v="0"/>
    <s v="03.03.10"/>
    <x v="8"/>
    <x v="0"/>
    <x v="4"/>
    <s v="Receitas Da Câmara"/>
    <s v="03.03.10"/>
    <s v="Receitas Da Câmara"/>
    <s v="03.03.10"/>
    <x v="19"/>
    <x v="0"/>
    <x v="3"/>
    <x v="6"/>
    <x v="0"/>
    <x v="0"/>
    <x v="2"/>
    <x v="0"/>
    <x v="4"/>
    <s v="2024-06-10"/>
    <x v="1"/>
    <n v="129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425"/>
    <x v="2595"/>
    <x v="0"/>
    <x v="1"/>
    <x v="0"/>
    <s v="03.03.10"/>
    <x v="8"/>
    <x v="0"/>
    <x v="4"/>
    <s v="Receitas Da Câmara"/>
    <s v="03.03.10"/>
    <s v="Receitas Da Câmara"/>
    <s v="03.03.10"/>
    <x v="12"/>
    <x v="0"/>
    <x v="3"/>
    <x v="3"/>
    <x v="0"/>
    <x v="0"/>
    <x v="2"/>
    <x v="0"/>
    <x v="4"/>
    <s v="2024-06-10"/>
    <x v="1"/>
    <n v="64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50"/>
    <x v="2596"/>
    <x v="0"/>
    <x v="1"/>
    <x v="0"/>
    <s v="03.03.10"/>
    <x v="8"/>
    <x v="0"/>
    <x v="4"/>
    <s v="Receitas Da Câmara"/>
    <s v="03.03.10"/>
    <s v="Receitas Da Câmara"/>
    <s v="03.03.10"/>
    <x v="76"/>
    <x v="0"/>
    <x v="3"/>
    <x v="7"/>
    <x v="0"/>
    <x v="0"/>
    <x v="2"/>
    <x v="0"/>
    <x v="4"/>
    <s v="2024-06-10"/>
    <x v="1"/>
    <n v="4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
    <x v="2597"/>
    <x v="0"/>
    <x v="1"/>
    <x v="0"/>
    <s v="03.03.10"/>
    <x v="8"/>
    <x v="0"/>
    <x v="4"/>
    <s v="Receitas Da Câmara"/>
    <s v="03.03.10"/>
    <s v="Receitas Da Câmara"/>
    <s v="03.03.10"/>
    <x v="8"/>
    <x v="0"/>
    <x v="3"/>
    <x v="3"/>
    <x v="0"/>
    <x v="0"/>
    <x v="2"/>
    <x v="0"/>
    <x v="4"/>
    <s v="2024-06-10"/>
    <x v="1"/>
    <n v="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0"/>
    <x v="2598"/>
    <x v="0"/>
    <x v="0"/>
    <x v="0"/>
    <s v="01.27.02.11"/>
    <x v="18"/>
    <x v="1"/>
    <x v="1"/>
    <s v="Saneamento básico"/>
    <s v="01.27.02"/>
    <s v="Saneamento básico"/>
    <s v="01.27.02"/>
    <x v="4"/>
    <x v="0"/>
    <x v="2"/>
    <x v="2"/>
    <x v="0"/>
    <x v="1"/>
    <x v="0"/>
    <x v="0"/>
    <x v="0"/>
    <s v="2024-01-04"/>
    <x v="0"/>
    <n v="6000"/>
    <x v="0"/>
    <m/>
    <x v="0"/>
    <m/>
    <x v="316"/>
    <n v="100479564"/>
    <x v="0"/>
    <x v="0"/>
    <s v="Reforço do saneamento básico"/>
    <s v="ORI"/>
    <x v="0"/>
    <m/>
    <x v="0"/>
    <x v="0"/>
    <x v="0"/>
    <x v="0"/>
    <x v="0"/>
    <x v="0"/>
    <x v="0"/>
    <x v="0"/>
    <x v="0"/>
    <x v="0"/>
    <x v="0"/>
    <s v="Reforço do saneamento básico"/>
    <x v="0"/>
    <x v="0"/>
    <x v="0"/>
    <x v="0"/>
    <x v="1"/>
    <x v="0"/>
    <x v="0"/>
    <x v="0"/>
    <x v="0"/>
    <x v="0"/>
    <x v="0"/>
    <x v="0"/>
    <s v="Pagamento a favor da Oficina Mercearia/Mercancia Vai Tuti, para a aquisição de serviço de conserto de tampas de esgotos instalados na Cidade de Calheta, conforme anexo."/>
  </r>
  <r>
    <x v="0"/>
    <n v="0"/>
    <n v="0"/>
    <n v="0"/>
    <n v="24949"/>
    <x v="2599"/>
    <x v="0"/>
    <x v="1"/>
    <x v="0"/>
    <s v="03.03.10"/>
    <x v="8"/>
    <x v="0"/>
    <x v="4"/>
    <s v="Receitas Da Câmara"/>
    <s v="03.03.10"/>
    <s v="Receitas Da Câmara"/>
    <s v="03.03.10"/>
    <x v="13"/>
    <x v="0"/>
    <x v="3"/>
    <x v="3"/>
    <x v="0"/>
    <x v="0"/>
    <x v="2"/>
    <x v="0"/>
    <x v="4"/>
    <s v="2024-06-10"/>
    <x v="1"/>
    <n v="24949"/>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11874"/>
    <x v="2600"/>
    <x v="0"/>
    <x v="0"/>
    <x v="0"/>
    <s v="01.27.07.07"/>
    <x v="45"/>
    <x v="1"/>
    <x v="1"/>
    <s v="Requalificação Urbana e Habitação 2"/>
    <s v="01.27.07"/>
    <s v="Requalificação Urbana e Habitação 2"/>
    <s v="01.27.07"/>
    <x v="1"/>
    <x v="0"/>
    <x v="0"/>
    <x v="0"/>
    <x v="0"/>
    <x v="1"/>
    <x v="1"/>
    <x v="0"/>
    <x v="4"/>
    <s v="2024-06-19"/>
    <x v="1"/>
    <n v="111874"/>
    <x v="0"/>
    <m/>
    <x v="0"/>
    <m/>
    <x v="1"/>
    <n v="100476920"/>
    <x v="0"/>
    <x v="0"/>
    <s v="Arrelvamento do campo de Achada Bolanha"/>
    <s v="ORI"/>
    <x v="0"/>
    <s v="ACAB"/>
    <x v="0"/>
    <x v="0"/>
    <x v="0"/>
    <x v="0"/>
    <x v="0"/>
    <x v="0"/>
    <x v="0"/>
    <x v="0"/>
    <x v="0"/>
    <x v="0"/>
    <x v="0"/>
    <s v="Arrelvamento do campo de Achada Bolanha"/>
    <x v="0"/>
    <x v="0"/>
    <x v="0"/>
    <x v="0"/>
    <x v="1"/>
    <x v="0"/>
    <x v="0"/>
    <x v="0"/>
    <x v="0"/>
    <x v="0"/>
    <x v="0"/>
    <x v="0"/>
    <s v="Pagamento referente a aquisição de combustíveis, destinados as viaturas afeto a obra de construção de campo relvado de Achada Bolanha, conforme proposta em anexo."/>
  </r>
  <r>
    <x v="0"/>
    <n v="0"/>
    <n v="0"/>
    <n v="0"/>
    <n v="3700"/>
    <x v="2601"/>
    <x v="0"/>
    <x v="1"/>
    <x v="0"/>
    <s v="03.03.10"/>
    <x v="8"/>
    <x v="0"/>
    <x v="4"/>
    <s v="Receitas Da Câmara"/>
    <s v="03.03.10"/>
    <s v="Receitas Da Câmara"/>
    <s v="03.03.10"/>
    <x v="10"/>
    <x v="0"/>
    <x v="3"/>
    <x v="3"/>
    <x v="0"/>
    <x v="0"/>
    <x v="2"/>
    <x v="0"/>
    <x v="4"/>
    <s v="2024-06-18"/>
    <x v="1"/>
    <n v="37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775"/>
    <x v="2602"/>
    <x v="0"/>
    <x v="1"/>
    <x v="0"/>
    <s v="03.03.10"/>
    <x v="8"/>
    <x v="0"/>
    <x v="4"/>
    <s v="Receitas Da Câmara"/>
    <s v="03.03.10"/>
    <s v="Receitas Da Câmara"/>
    <s v="03.03.10"/>
    <x v="12"/>
    <x v="0"/>
    <x v="3"/>
    <x v="3"/>
    <x v="0"/>
    <x v="0"/>
    <x v="2"/>
    <x v="0"/>
    <x v="4"/>
    <s v="2024-06-18"/>
    <x v="1"/>
    <n v="8775"/>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62500"/>
    <x v="2603"/>
    <x v="0"/>
    <x v="1"/>
    <x v="0"/>
    <s v="03.03.10"/>
    <x v="8"/>
    <x v="0"/>
    <x v="4"/>
    <s v="Receitas Da Câmara"/>
    <s v="03.03.10"/>
    <s v="Receitas Da Câmara"/>
    <s v="03.03.10"/>
    <x v="15"/>
    <x v="0"/>
    <x v="0"/>
    <x v="0"/>
    <x v="0"/>
    <x v="0"/>
    <x v="2"/>
    <x v="0"/>
    <x v="4"/>
    <s v="2024-06-18"/>
    <x v="1"/>
    <n v="62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600"/>
    <x v="2604"/>
    <x v="0"/>
    <x v="1"/>
    <x v="0"/>
    <s v="03.03.10"/>
    <x v="8"/>
    <x v="0"/>
    <x v="4"/>
    <s v="Receitas Da Câmara"/>
    <s v="03.03.10"/>
    <s v="Receitas Da Câmara"/>
    <s v="03.03.10"/>
    <x v="11"/>
    <x v="0"/>
    <x v="0"/>
    <x v="5"/>
    <x v="0"/>
    <x v="0"/>
    <x v="2"/>
    <x v="0"/>
    <x v="4"/>
    <s v="2024-06-18"/>
    <x v="1"/>
    <n v="5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0"/>
    <x v="2605"/>
    <x v="0"/>
    <x v="1"/>
    <x v="0"/>
    <s v="03.03.10"/>
    <x v="8"/>
    <x v="0"/>
    <x v="4"/>
    <s v="Receitas Da Câmara"/>
    <s v="03.03.10"/>
    <s v="Receitas Da Câmara"/>
    <s v="03.03.10"/>
    <x v="42"/>
    <x v="0"/>
    <x v="3"/>
    <x v="3"/>
    <x v="0"/>
    <x v="0"/>
    <x v="2"/>
    <x v="0"/>
    <x v="4"/>
    <s v="2024-06-18"/>
    <x v="1"/>
    <n v="1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
    <x v="2606"/>
    <x v="0"/>
    <x v="1"/>
    <x v="0"/>
    <s v="03.03.10"/>
    <x v="8"/>
    <x v="0"/>
    <x v="4"/>
    <s v="Receitas Da Câmara"/>
    <s v="03.03.10"/>
    <s v="Receitas Da Câmara"/>
    <s v="03.03.10"/>
    <x v="8"/>
    <x v="0"/>
    <x v="3"/>
    <x v="3"/>
    <x v="0"/>
    <x v="0"/>
    <x v="2"/>
    <x v="0"/>
    <x v="4"/>
    <s v="2024-06-18"/>
    <x v="1"/>
    <n v="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560"/>
    <x v="2607"/>
    <x v="0"/>
    <x v="1"/>
    <x v="0"/>
    <s v="03.03.10"/>
    <x v="8"/>
    <x v="0"/>
    <x v="4"/>
    <s v="Receitas Da Câmara"/>
    <s v="03.03.10"/>
    <s v="Receitas Da Câmara"/>
    <s v="03.03.10"/>
    <x v="6"/>
    <x v="0"/>
    <x v="3"/>
    <x v="3"/>
    <x v="0"/>
    <x v="0"/>
    <x v="2"/>
    <x v="0"/>
    <x v="4"/>
    <s v="2024-06-18"/>
    <x v="1"/>
    <n v="45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83"/>
    <x v="2608"/>
    <x v="0"/>
    <x v="1"/>
    <x v="0"/>
    <s v="03.03.10"/>
    <x v="8"/>
    <x v="0"/>
    <x v="4"/>
    <s v="Receitas Da Câmara"/>
    <s v="03.03.10"/>
    <s v="Receitas Da Câmara"/>
    <s v="03.03.10"/>
    <x v="9"/>
    <x v="0"/>
    <x v="3"/>
    <x v="3"/>
    <x v="0"/>
    <x v="0"/>
    <x v="2"/>
    <x v="0"/>
    <x v="4"/>
    <s v="2024-06-18"/>
    <x v="1"/>
    <n v="258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6335"/>
    <x v="2609"/>
    <x v="0"/>
    <x v="1"/>
    <x v="0"/>
    <s v="03.03.10"/>
    <x v="8"/>
    <x v="0"/>
    <x v="4"/>
    <s v="Receitas Da Câmara"/>
    <s v="03.03.10"/>
    <s v="Receitas Da Câmara"/>
    <s v="03.03.10"/>
    <x v="18"/>
    <x v="0"/>
    <x v="0"/>
    <x v="0"/>
    <x v="0"/>
    <x v="0"/>
    <x v="2"/>
    <x v="0"/>
    <x v="4"/>
    <s v="2024-06-18"/>
    <x v="1"/>
    <n v="4633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370"/>
    <x v="2610"/>
    <x v="0"/>
    <x v="1"/>
    <x v="0"/>
    <s v="03.03.10"/>
    <x v="8"/>
    <x v="0"/>
    <x v="4"/>
    <s v="Receitas Da Câmara"/>
    <s v="03.03.10"/>
    <s v="Receitas Da Câmara"/>
    <s v="03.03.10"/>
    <x v="13"/>
    <x v="0"/>
    <x v="3"/>
    <x v="3"/>
    <x v="0"/>
    <x v="0"/>
    <x v="2"/>
    <x v="0"/>
    <x v="4"/>
    <s v="2024-06-18"/>
    <x v="1"/>
    <n v="837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90000"/>
    <x v="2611"/>
    <x v="0"/>
    <x v="0"/>
    <x v="0"/>
    <s v="01.27.06.61"/>
    <x v="34"/>
    <x v="1"/>
    <x v="1"/>
    <s v="Requalificação Urbana e habitação"/>
    <s v="01.27.06"/>
    <s v="Requalificação Urbana e habitação"/>
    <s v="01.27.06"/>
    <x v="1"/>
    <x v="0"/>
    <x v="0"/>
    <x v="0"/>
    <x v="0"/>
    <x v="1"/>
    <x v="1"/>
    <x v="0"/>
    <x v="4"/>
    <s v="2024-06-21"/>
    <x v="1"/>
    <n v="90000"/>
    <x v="0"/>
    <m/>
    <x v="0"/>
    <m/>
    <x v="341"/>
    <n v="100479078"/>
    <x v="0"/>
    <x v="0"/>
    <s v="Requalificação Urbana de Ponta Verde"/>
    <s v="ORI"/>
    <x v="0"/>
    <s v="PVR"/>
    <x v="0"/>
    <x v="0"/>
    <x v="0"/>
    <x v="0"/>
    <x v="0"/>
    <x v="0"/>
    <x v="0"/>
    <x v="0"/>
    <x v="0"/>
    <x v="0"/>
    <x v="0"/>
    <s v="Requalificação Urbana de Ponta Verde"/>
    <x v="0"/>
    <x v="0"/>
    <x v="0"/>
    <x v="0"/>
    <x v="1"/>
    <x v="0"/>
    <x v="0"/>
    <x v="0"/>
    <x v="0"/>
    <x v="0"/>
    <x v="0"/>
    <x v="0"/>
    <s v="Pagamento referente a aquisição de uma betoneira para obras da CMSM, conforme anexo. "/>
  </r>
  <r>
    <x v="0"/>
    <n v="0"/>
    <n v="0"/>
    <n v="0"/>
    <n v="1825"/>
    <x v="2612"/>
    <x v="0"/>
    <x v="1"/>
    <x v="0"/>
    <s v="03.03.10"/>
    <x v="8"/>
    <x v="0"/>
    <x v="4"/>
    <s v="Receitas Da Câmara"/>
    <s v="03.03.10"/>
    <s v="Receitas Da Câmara"/>
    <s v="03.03.10"/>
    <x v="10"/>
    <x v="0"/>
    <x v="3"/>
    <x v="3"/>
    <x v="0"/>
    <x v="0"/>
    <x v="2"/>
    <x v="0"/>
    <x v="4"/>
    <s v="2024-06-12"/>
    <x v="1"/>
    <n v="18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0"/>
    <x v="2613"/>
    <x v="0"/>
    <x v="1"/>
    <x v="0"/>
    <s v="03.03.10"/>
    <x v="8"/>
    <x v="0"/>
    <x v="4"/>
    <s v="Receitas Da Câmara"/>
    <s v="03.03.10"/>
    <s v="Receitas Da Câmara"/>
    <s v="03.03.10"/>
    <x v="20"/>
    <x v="0"/>
    <x v="3"/>
    <x v="3"/>
    <x v="0"/>
    <x v="0"/>
    <x v="2"/>
    <x v="0"/>
    <x v="4"/>
    <s v="2024-06-12"/>
    <x v="1"/>
    <n v="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3"/>
    <x v="2614"/>
    <x v="0"/>
    <x v="0"/>
    <x v="0"/>
    <s v="03.16.16"/>
    <x v="24"/>
    <x v="0"/>
    <x v="0"/>
    <s v="Direção Ambiente e Saneamento "/>
    <s v="03.16.16"/>
    <s v="Direção Ambiente e Saneamento "/>
    <s v="03.16.16"/>
    <x v="60"/>
    <x v="0"/>
    <x v="0"/>
    <x v="0"/>
    <x v="0"/>
    <x v="0"/>
    <x v="0"/>
    <x v="0"/>
    <x v="4"/>
    <s v="2024-06-20"/>
    <x v="1"/>
    <n v="53"/>
    <x v="0"/>
    <m/>
    <x v="0"/>
    <m/>
    <x v="15"/>
    <n v="100479277"/>
    <x v="0"/>
    <x v="2"/>
    <s v="Direção Ambiente e Saneamento "/>
    <s v="ORI"/>
    <x v="0"/>
    <m/>
    <x v="0"/>
    <x v="0"/>
    <x v="0"/>
    <x v="0"/>
    <x v="0"/>
    <x v="0"/>
    <x v="0"/>
    <x v="0"/>
    <x v="0"/>
    <x v="0"/>
    <x v="0"/>
    <s v="Direção Ambiente e Saneamento "/>
    <x v="0"/>
    <x v="0"/>
    <x v="0"/>
    <x v="0"/>
    <x v="0"/>
    <x v="0"/>
    <x v="0"/>
    <x v="0"/>
    <x v="0"/>
    <x v="0"/>
    <x v="2"/>
    <x v="0"/>
    <s v="Pagamento de salário referente a 06-2024"/>
  </r>
  <r>
    <x v="0"/>
    <n v="0"/>
    <n v="0"/>
    <n v="0"/>
    <n v="286"/>
    <x v="2614"/>
    <x v="0"/>
    <x v="0"/>
    <x v="0"/>
    <s v="03.16.16"/>
    <x v="24"/>
    <x v="0"/>
    <x v="0"/>
    <s v="Direção Ambiente e Saneamento "/>
    <s v="03.16.16"/>
    <s v="Direção Ambiente e Saneamento "/>
    <s v="03.16.16"/>
    <x v="28"/>
    <x v="0"/>
    <x v="0"/>
    <x v="0"/>
    <x v="0"/>
    <x v="0"/>
    <x v="0"/>
    <x v="0"/>
    <x v="4"/>
    <s v="2024-06-20"/>
    <x v="1"/>
    <n v="286"/>
    <x v="0"/>
    <m/>
    <x v="0"/>
    <m/>
    <x v="15"/>
    <n v="100479277"/>
    <x v="0"/>
    <x v="2"/>
    <s v="Direção Ambiente e Saneamento "/>
    <s v="ORI"/>
    <x v="0"/>
    <m/>
    <x v="0"/>
    <x v="0"/>
    <x v="0"/>
    <x v="0"/>
    <x v="0"/>
    <x v="0"/>
    <x v="0"/>
    <x v="0"/>
    <x v="0"/>
    <x v="0"/>
    <x v="0"/>
    <s v="Direção Ambiente e Saneamento "/>
    <x v="0"/>
    <x v="0"/>
    <x v="0"/>
    <x v="0"/>
    <x v="0"/>
    <x v="0"/>
    <x v="0"/>
    <x v="0"/>
    <x v="0"/>
    <x v="0"/>
    <x v="2"/>
    <x v="0"/>
    <s v="Pagamento de salário referente a 06-2024"/>
  </r>
  <r>
    <x v="0"/>
    <n v="0"/>
    <n v="0"/>
    <n v="0"/>
    <n v="5"/>
    <x v="2614"/>
    <x v="0"/>
    <x v="0"/>
    <x v="0"/>
    <s v="03.16.16"/>
    <x v="24"/>
    <x v="0"/>
    <x v="0"/>
    <s v="Direção Ambiente e Saneamento "/>
    <s v="03.16.16"/>
    <s v="Direção Ambiente e Saneamento "/>
    <s v="03.16.16"/>
    <x v="29"/>
    <x v="0"/>
    <x v="0"/>
    <x v="0"/>
    <x v="0"/>
    <x v="0"/>
    <x v="0"/>
    <x v="0"/>
    <x v="4"/>
    <s v="2024-06-20"/>
    <x v="1"/>
    <n v="5"/>
    <x v="0"/>
    <m/>
    <x v="0"/>
    <m/>
    <x v="15"/>
    <n v="100479277"/>
    <x v="0"/>
    <x v="2"/>
    <s v="Direção Ambiente e Saneamento "/>
    <s v="ORI"/>
    <x v="0"/>
    <m/>
    <x v="0"/>
    <x v="0"/>
    <x v="0"/>
    <x v="0"/>
    <x v="0"/>
    <x v="0"/>
    <x v="0"/>
    <x v="0"/>
    <x v="0"/>
    <x v="0"/>
    <x v="0"/>
    <s v="Direção Ambiente e Saneamento "/>
    <x v="0"/>
    <x v="0"/>
    <x v="0"/>
    <x v="0"/>
    <x v="0"/>
    <x v="0"/>
    <x v="0"/>
    <x v="0"/>
    <x v="0"/>
    <x v="0"/>
    <x v="2"/>
    <x v="0"/>
    <s v="Pagamento de salário referente a 06-2024"/>
  </r>
  <r>
    <x v="0"/>
    <n v="0"/>
    <n v="0"/>
    <n v="0"/>
    <n v="4561"/>
    <x v="2614"/>
    <x v="0"/>
    <x v="0"/>
    <x v="0"/>
    <s v="03.16.16"/>
    <x v="24"/>
    <x v="0"/>
    <x v="0"/>
    <s v="Direção Ambiente e Saneamento "/>
    <s v="03.16.16"/>
    <s v="Direção Ambiente e Saneamento "/>
    <s v="03.16.16"/>
    <x v="30"/>
    <x v="0"/>
    <x v="0"/>
    <x v="0"/>
    <x v="1"/>
    <x v="0"/>
    <x v="0"/>
    <x v="0"/>
    <x v="4"/>
    <s v="2024-06-20"/>
    <x v="1"/>
    <n v="4561"/>
    <x v="0"/>
    <m/>
    <x v="0"/>
    <m/>
    <x v="15"/>
    <n v="100479277"/>
    <x v="0"/>
    <x v="2"/>
    <s v="Direção Ambiente e Saneamento "/>
    <s v="ORI"/>
    <x v="0"/>
    <m/>
    <x v="0"/>
    <x v="0"/>
    <x v="0"/>
    <x v="0"/>
    <x v="0"/>
    <x v="0"/>
    <x v="0"/>
    <x v="0"/>
    <x v="0"/>
    <x v="0"/>
    <x v="0"/>
    <s v="Direção Ambiente e Saneamento "/>
    <x v="0"/>
    <x v="0"/>
    <x v="0"/>
    <x v="0"/>
    <x v="0"/>
    <x v="0"/>
    <x v="0"/>
    <x v="0"/>
    <x v="0"/>
    <x v="0"/>
    <x v="2"/>
    <x v="0"/>
    <s v="Pagamento de salário referente a 06-2024"/>
  </r>
  <r>
    <x v="0"/>
    <n v="0"/>
    <n v="0"/>
    <n v="0"/>
    <n v="112"/>
    <x v="2614"/>
    <x v="0"/>
    <x v="0"/>
    <x v="0"/>
    <s v="03.16.16"/>
    <x v="24"/>
    <x v="0"/>
    <x v="0"/>
    <s v="Direção Ambiente e Saneamento "/>
    <s v="03.16.16"/>
    <s v="Direção Ambiente e Saneamento "/>
    <s v="03.16.16"/>
    <x v="60"/>
    <x v="0"/>
    <x v="0"/>
    <x v="0"/>
    <x v="0"/>
    <x v="0"/>
    <x v="0"/>
    <x v="0"/>
    <x v="4"/>
    <s v="2024-06-20"/>
    <x v="1"/>
    <n v="112"/>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6-2024"/>
  </r>
  <r>
    <x v="0"/>
    <n v="0"/>
    <n v="0"/>
    <n v="0"/>
    <n v="608"/>
    <x v="2614"/>
    <x v="0"/>
    <x v="0"/>
    <x v="0"/>
    <s v="03.16.16"/>
    <x v="24"/>
    <x v="0"/>
    <x v="0"/>
    <s v="Direção Ambiente e Saneamento "/>
    <s v="03.16.16"/>
    <s v="Direção Ambiente e Saneamento "/>
    <s v="03.16.16"/>
    <x v="28"/>
    <x v="0"/>
    <x v="0"/>
    <x v="0"/>
    <x v="0"/>
    <x v="0"/>
    <x v="0"/>
    <x v="0"/>
    <x v="4"/>
    <s v="2024-06-20"/>
    <x v="1"/>
    <n v="608"/>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6-2024"/>
  </r>
  <r>
    <x v="0"/>
    <n v="0"/>
    <n v="0"/>
    <n v="0"/>
    <n v="11"/>
    <x v="2614"/>
    <x v="0"/>
    <x v="0"/>
    <x v="0"/>
    <s v="03.16.16"/>
    <x v="24"/>
    <x v="0"/>
    <x v="0"/>
    <s v="Direção Ambiente e Saneamento "/>
    <s v="03.16.16"/>
    <s v="Direção Ambiente e Saneamento "/>
    <s v="03.16.16"/>
    <x v="29"/>
    <x v="0"/>
    <x v="0"/>
    <x v="0"/>
    <x v="0"/>
    <x v="0"/>
    <x v="0"/>
    <x v="0"/>
    <x v="4"/>
    <s v="2024-06-20"/>
    <x v="1"/>
    <n v="11"/>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6-2024"/>
  </r>
  <r>
    <x v="0"/>
    <n v="0"/>
    <n v="0"/>
    <n v="0"/>
    <n v="9691"/>
    <x v="2614"/>
    <x v="0"/>
    <x v="0"/>
    <x v="0"/>
    <s v="03.16.16"/>
    <x v="24"/>
    <x v="0"/>
    <x v="0"/>
    <s v="Direção Ambiente e Saneamento "/>
    <s v="03.16.16"/>
    <s v="Direção Ambiente e Saneamento "/>
    <s v="03.16.16"/>
    <x v="30"/>
    <x v="0"/>
    <x v="0"/>
    <x v="0"/>
    <x v="1"/>
    <x v="0"/>
    <x v="0"/>
    <x v="0"/>
    <x v="4"/>
    <s v="2024-06-20"/>
    <x v="1"/>
    <n v="9691"/>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6-2024"/>
  </r>
  <r>
    <x v="0"/>
    <n v="0"/>
    <n v="0"/>
    <n v="0"/>
    <n v="25"/>
    <x v="2614"/>
    <x v="0"/>
    <x v="0"/>
    <x v="0"/>
    <s v="03.16.16"/>
    <x v="24"/>
    <x v="0"/>
    <x v="0"/>
    <s v="Direção Ambiente e Saneamento "/>
    <s v="03.16.16"/>
    <s v="Direção Ambiente e Saneamento "/>
    <s v="03.16.16"/>
    <x v="60"/>
    <x v="0"/>
    <x v="0"/>
    <x v="0"/>
    <x v="0"/>
    <x v="0"/>
    <x v="0"/>
    <x v="0"/>
    <x v="4"/>
    <s v="2024-06-20"/>
    <x v="1"/>
    <n v="25"/>
    <x v="0"/>
    <m/>
    <x v="0"/>
    <m/>
    <x v="16"/>
    <n v="100474707"/>
    <x v="0"/>
    <x v="3"/>
    <s v="Direção Ambiente e Saneamento "/>
    <s v="ORI"/>
    <x v="0"/>
    <m/>
    <x v="0"/>
    <x v="0"/>
    <x v="0"/>
    <x v="0"/>
    <x v="0"/>
    <x v="0"/>
    <x v="0"/>
    <x v="0"/>
    <x v="0"/>
    <x v="0"/>
    <x v="0"/>
    <s v="Direção Ambiente e Saneamento "/>
    <x v="0"/>
    <x v="0"/>
    <x v="0"/>
    <x v="0"/>
    <x v="0"/>
    <x v="0"/>
    <x v="0"/>
    <x v="0"/>
    <x v="0"/>
    <x v="0"/>
    <x v="3"/>
    <x v="0"/>
    <s v="Pagamento de salário referente a 06-2024"/>
  </r>
  <r>
    <x v="0"/>
    <n v="0"/>
    <n v="0"/>
    <n v="0"/>
    <n v="140"/>
    <x v="2614"/>
    <x v="0"/>
    <x v="0"/>
    <x v="0"/>
    <s v="03.16.16"/>
    <x v="24"/>
    <x v="0"/>
    <x v="0"/>
    <s v="Direção Ambiente e Saneamento "/>
    <s v="03.16.16"/>
    <s v="Direção Ambiente e Saneamento "/>
    <s v="03.16.16"/>
    <x v="28"/>
    <x v="0"/>
    <x v="0"/>
    <x v="0"/>
    <x v="0"/>
    <x v="0"/>
    <x v="0"/>
    <x v="0"/>
    <x v="4"/>
    <s v="2024-06-20"/>
    <x v="1"/>
    <n v="140"/>
    <x v="0"/>
    <m/>
    <x v="0"/>
    <m/>
    <x v="16"/>
    <n v="100474707"/>
    <x v="0"/>
    <x v="3"/>
    <s v="Direção Ambiente e Saneamento "/>
    <s v="ORI"/>
    <x v="0"/>
    <m/>
    <x v="0"/>
    <x v="0"/>
    <x v="0"/>
    <x v="0"/>
    <x v="0"/>
    <x v="0"/>
    <x v="0"/>
    <x v="0"/>
    <x v="0"/>
    <x v="0"/>
    <x v="0"/>
    <s v="Direção Ambiente e Saneamento "/>
    <x v="0"/>
    <x v="0"/>
    <x v="0"/>
    <x v="0"/>
    <x v="0"/>
    <x v="0"/>
    <x v="0"/>
    <x v="0"/>
    <x v="0"/>
    <x v="0"/>
    <x v="3"/>
    <x v="0"/>
    <s v="Pagamento de salário referente a 06-2024"/>
  </r>
  <r>
    <x v="0"/>
    <n v="0"/>
    <n v="0"/>
    <n v="0"/>
    <n v="2"/>
    <x v="2614"/>
    <x v="0"/>
    <x v="0"/>
    <x v="0"/>
    <s v="03.16.16"/>
    <x v="24"/>
    <x v="0"/>
    <x v="0"/>
    <s v="Direção Ambiente e Saneamento "/>
    <s v="03.16.16"/>
    <s v="Direção Ambiente e Saneamento "/>
    <s v="03.16.16"/>
    <x v="29"/>
    <x v="0"/>
    <x v="0"/>
    <x v="0"/>
    <x v="0"/>
    <x v="0"/>
    <x v="0"/>
    <x v="0"/>
    <x v="4"/>
    <s v="2024-06-20"/>
    <x v="1"/>
    <n v="2"/>
    <x v="0"/>
    <m/>
    <x v="0"/>
    <m/>
    <x v="16"/>
    <n v="100474707"/>
    <x v="0"/>
    <x v="3"/>
    <s v="Direção Ambiente e Saneamento "/>
    <s v="ORI"/>
    <x v="0"/>
    <m/>
    <x v="0"/>
    <x v="0"/>
    <x v="0"/>
    <x v="0"/>
    <x v="0"/>
    <x v="0"/>
    <x v="0"/>
    <x v="0"/>
    <x v="0"/>
    <x v="0"/>
    <x v="0"/>
    <s v="Direção Ambiente e Saneamento "/>
    <x v="0"/>
    <x v="0"/>
    <x v="0"/>
    <x v="0"/>
    <x v="0"/>
    <x v="0"/>
    <x v="0"/>
    <x v="0"/>
    <x v="0"/>
    <x v="0"/>
    <x v="3"/>
    <x v="0"/>
    <s v="Pagamento de salário referente a 06-2024"/>
  </r>
  <r>
    <x v="0"/>
    <n v="0"/>
    <n v="0"/>
    <n v="0"/>
    <n v="2231"/>
    <x v="2614"/>
    <x v="0"/>
    <x v="0"/>
    <x v="0"/>
    <s v="03.16.16"/>
    <x v="24"/>
    <x v="0"/>
    <x v="0"/>
    <s v="Direção Ambiente e Saneamento "/>
    <s v="03.16.16"/>
    <s v="Direção Ambiente e Saneamento "/>
    <s v="03.16.16"/>
    <x v="30"/>
    <x v="0"/>
    <x v="0"/>
    <x v="0"/>
    <x v="1"/>
    <x v="0"/>
    <x v="0"/>
    <x v="0"/>
    <x v="4"/>
    <s v="2024-06-20"/>
    <x v="1"/>
    <n v="2231"/>
    <x v="0"/>
    <m/>
    <x v="0"/>
    <m/>
    <x v="16"/>
    <n v="100474707"/>
    <x v="0"/>
    <x v="3"/>
    <s v="Direção Ambiente e Saneamento "/>
    <s v="ORI"/>
    <x v="0"/>
    <m/>
    <x v="0"/>
    <x v="0"/>
    <x v="0"/>
    <x v="0"/>
    <x v="0"/>
    <x v="0"/>
    <x v="0"/>
    <x v="0"/>
    <x v="0"/>
    <x v="0"/>
    <x v="0"/>
    <s v="Direção Ambiente e Saneamento "/>
    <x v="0"/>
    <x v="0"/>
    <x v="0"/>
    <x v="0"/>
    <x v="0"/>
    <x v="0"/>
    <x v="0"/>
    <x v="0"/>
    <x v="0"/>
    <x v="0"/>
    <x v="3"/>
    <x v="0"/>
    <s v="Pagamento de salário referente a 06-2024"/>
  </r>
  <r>
    <x v="0"/>
    <n v="0"/>
    <n v="0"/>
    <n v="0"/>
    <n v="2"/>
    <x v="2614"/>
    <x v="0"/>
    <x v="0"/>
    <x v="0"/>
    <s v="03.16.16"/>
    <x v="24"/>
    <x v="0"/>
    <x v="0"/>
    <s v="Direção Ambiente e Saneamento "/>
    <s v="03.16.16"/>
    <s v="Direção Ambiente e Saneamento "/>
    <s v="03.16.16"/>
    <x v="60"/>
    <x v="0"/>
    <x v="0"/>
    <x v="0"/>
    <x v="0"/>
    <x v="0"/>
    <x v="0"/>
    <x v="0"/>
    <x v="4"/>
    <s v="2024-06-20"/>
    <x v="1"/>
    <n v="2"/>
    <x v="0"/>
    <m/>
    <x v="0"/>
    <m/>
    <x v="136"/>
    <n v="100478986"/>
    <x v="0"/>
    <x v="10"/>
    <s v="Direção Ambiente e Saneamento "/>
    <s v="ORI"/>
    <x v="0"/>
    <m/>
    <x v="0"/>
    <x v="0"/>
    <x v="0"/>
    <x v="0"/>
    <x v="0"/>
    <x v="0"/>
    <x v="0"/>
    <x v="0"/>
    <x v="0"/>
    <x v="0"/>
    <x v="0"/>
    <s v="Direção Ambiente e Saneamento "/>
    <x v="0"/>
    <x v="0"/>
    <x v="0"/>
    <x v="0"/>
    <x v="0"/>
    <x v="0"/>
    <x v="0"/>
    <x v="0"/>
    <x v="0"/>
    <x v="0"/>
    <x v="10"/>
    <x v="0"/>
    <s v="Pagamento de salário referente a 06-2024"/>
  </r>
  <r>
    <x v="0"/>
    <n v="0"/>
    <n v="0"/>
    <n v="0"/>
    <n v="13"/>
    <x v="2614"/>
    <x v="0"/>
    <x v="0"/>
    <x v="0"/>
    <s v="03.16.16"/>
    <x v="24"/>
    <x v="0"/>
    <x v="0"/>
    <s v="Direção Ambiente e Saneamento "/>
    <s v="03.16.16"/>
    <s v="Direção Ambiente e Saneamento "/>
    <s v="03.16.16"/>
    <x v="28"/>
    <x v="0"/>
    <x v="0"/>
    <x v="0"/>
    <x v="0"/>
    <x v="0"/>
    <x v="0"/>
    <x v="0"/>
    <x v="4"/>
    <s v="2024-06-20"/>
    <x v="1"/>
    <n v="13"/>
    <x v="0"/>
    <m/>
    <x v="0"/>
    <m/>
    <x v="136"/>
    <n v="100478986"/>
    <x v="0"/>
    <x v="10"/>
    <s v="Direção Ambiente e Saneamento "/>
    <s v="ORI"/>
    <x v="0"/>
    <m/>
    <x v="0"/>
    <x v="0"/>
    <x v="0"/>
    <x v="0"/>
    <x v="0"/>
    <x v="0"/>
    <x v="0"/>
    <x v="0"/>
    <x v="0"/>
    <x v="0"/>
    <x v="0"/>
    <s v="Direção Ambiente e Saneamento "/>
    <x v="0"/>
    <x v="0"/>
    <x v="0"/>
    <x v="0"/>
    <x v="0"/>
    <x v="0"/>
    <x v="0"/>
    <x v="0"/>
    <x v="0"/>
    <x v="0"/>
    <x v="10"/>
    <x v="0"/>
    <s v="Pagamento de salário referente a 06-2024"/>
  </r>
  <r>
    <x v="0"/>
    <n v="0"/>
    <n v="0"/>
    <n v="0"/>
    <n v="0"/>
    <x v="2614"/>
    <x v="0"/>
    <x v="0"/>
    <x v="0"/>
    <s v="03.16.16"/>
    <x v="24"/>
    <x v="0"/>
    <x v="0"/>
    <s v="Direção Ambiente e Saneamento "/>
    <s v="03.16.16"/>
    <s v="Direção Ambiente e Saneamento "/>
    <s v="03.16.16"/>
    <x v="29"/>
    <x v="0"/>
    <x v="0"/>
    <x v="0"/>
    <x v="0"/>
    <x v="0"/>
    <x v="0"/>
    <x v="0"/>
    <x v="4"/>
    <s v="2024-06-20"/>
    <x v="1"/>
    <n v="0"/>
    <x v="0"/>
    <m/>
    <x v="0"/>
    <m/>
    <x v="136"/>
    <n v="100478986"/>
    <x v="0"/>
    <x v="10"/>
    <s v="Direção Ambiente e Saneamento "/>
    <s v="ORI"/>
    <x v="0"/>
    <m/>
    <x v="0"/>
    <x v="0"/>
    <x v="0"/>
    <x v="0"/>
    <x v="0"/>
    <x v="0"/>
    <x v="0"/>
    <x v="0"/>
    <x v="0"/>
    <x v="0"/>
    <x v="0"/>
    <s v="Direção Ambiente e Saneamento "/>
    <x v="0"/>
    <x v="0"/>
    <x v="0"/>
    <x v="0"/>
    <x v="0"/>
    <x v="0"/>
    <x v="0"/>
    <x v="0"/>
    <x v="0"/>
    <x v="0"/>
    <x v="10"/>
    <x v="0"/>
    <s v="Pagamento de salário referente a 06-2024"/>
  </r>
  <r>
    <x v="0"/>
    <n v="0"/>
    <n v="0"/>
    <n v="0"/>
    <n v="215"/>
    <x v="2614"/>
    <x v="0"/>
    <x v="0"/>
    <x v="0"/>
    <s v="03.16.16"/>
    <x v="24"/>
    <x v="0"/>
    <x v="0"/>
    <s v="Direção Ambiente e Saneamento "/>
    <s v="03.16.16"/>
    <s v="Direção Ambiente e Saneamento "/>
    <s v="03.16.16"/>
    <x v="30"/>
    <x v="0"/>
    <x v="0"/>
    <x v="0"/>
    <x v="1"/>
    <x v="0"/>
    <x v="0"/>
    <x v="0"/>
    <x v="4"/>
    <s v="2024-06-20"/>
    <x v="1"/>
    <n v="215"/>
    <x v="0"/>
    <m/>
    <x v="0"/>
    <m/>
    <x v="136"/>
    <n v="100478986"/>
    <x v="0"/>
    <x v="10"/>
    <s v="Direção Ambiente e Saneamento "/>
    <s v="ORI"/>
    <x v="0"/>
    <m/>
    <x v="0"/>
    <x v="0"/>
    <x v="0"/>
    <x v="0"/>
    <x v="0"/>
    <x v="0"/>
    <x v="0"/>
    <x v="0"/>
    <x v="0"/>
    <x v="0"/>
    <x v="0"/>
    <s v="Direção Ambiente e Saneamento "/>
    <x v="0"/>
    <x v="0"/>
    <x v="0"/>
    <x v="0"/>
    <x v="0"/>
    <x v="0"/>
    <x v="0"/>
    <x v="0"/>
    <x v="0"/>
    <x v="0"/>
    <x v="10"/>
    <x v="0"/>
    <s v="Pagamento de salário referente a 06-2024"/>
  </r>
  <r>
    <x v="0"/>
    <n v="0"/>
    <n v="0"/>
    <n v="0"/>
    <n v="97"/>
    <x v="2614"/>
    <x v="0"/>
    <x v="0"/>
    <x v="0"/>
    <s v="03.16.16"/>
    <x v="24"/>
    <x v="0"/>
    <x v="0"/>
    <s v="Direção Ambiente e Saneamento "/>
    <s v="03.16.16"/>
    <s v="Direção Ambiente e Saneamento "/>
    <s v="03.16.16"/>
    <x v="60"/>
    <x v="0"/>
    <x v="0"/>
    <x v="0"/>
    <x v="0"/>
    <x v="0"/>
    <x v="0"/>
    <x v="0"/>
    <x v="4"/>
    <s v="2024-06-20"/>
    <x v="1"/>
    <n v="97"/>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6-2024"/>
  </r>
  <r>
    <x v="0"/>
    <n v="0"/>
    <n v="0"/>
    <n v="0"/>
    <n v="525"/>
    <x v="2614"/>
    <x v="0"/>
    <x v="0"/>
    <x v="0"/>
    <s v="03.16.16"/>
    <x v="24"/>
    <x v="0"/>
    <x v="0"/>
    <s v="Direção Ambiente e Saneamento "/>
    <s v="03.16.16"/>
    <s v="Direção Ambiente e Saneamento "/>
    <s v="03.16.16"/>
    <x v="28"/>
    <x v="0"/>
    <x v="0"/>
    <x v="0"/>
    <x v="0"/>
    <x v="0"/>
    <x v="0"/>
    <x v="0"/>
    <x v="4"/>
    <s v="2024-06-20"/>
    <x v="1"/>
    <n v="525"/>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6-2024"/>
  </r>
  <r>
    <x v="0"/>
    <n v="0"/>
    <n v="0"/>
    <n v="0"/>
    <n v="10"/>
    <x v="2614"/>
    <x v="0"/>
    <x v="0"/>
    <x v="0"/>
    <s v="03.16.16"/>
    <x v="24"/>
    <x v="0"/>
    <x v="0"/>
    <s v="Direção Ambiente e Saneamento "/>
    <s v="03.16.16"/>
    <s v="Direção Ambiente e Saneamento "/>
    <s v="03.16.16"/>
    <x v="29"/>
    <x v="0"/>
    <x v="0"/>
    <x v="0"/>
    <x v="0"/>
    <x v="0"/>
    <x v="0"/>
    <x v="0"/>
    <x v="4"/>
    <s v="2024-06-20"/>
    <x v="1"/>
    <n v="10"/>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6-2024"/>
  </r>
  <r>
    <x v="0"/>
    <n v="0"/>
    <n v="0"/>
    <n v="0"/>
    <n v="8368"/>
    <x v="2614"/>
    <x v="0"/>
    <x v="0"/>
    <x v="0"/>
    <s v="03.16.16"/>
    <x v="24"/>
    <x v="0"/>
    <x v="0"/>
    <s v="Direção Ambiente e Saneamento "/>
    <s v="03.16.16"/>
    <s v="Direção Ambiente e Saneamento "/>
    <s v="03.16.16"/>
    <x v="30"/>
    <x v="0"/>
    <x v="0"/>
    <x v="0"/>
    <x v="1"/>
    <x v="0"/>
    <x v="0"/>
    <x v="0"/>
    <x v="4"/>
    <s v="2024-06-20"/>
    <x v="1"/>
    <n v="8368"/>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6-2024"/>
  </r>
  <r>
    <x v="0"/>
    <n v="0"/>
    <n v="0"/>
    <n v="0"/>
    <n v="89"/>
    <x v="2614"/>
    <x v="0"/>
    <x v="0"/>
    <x v="0"/>
    <s v="03.16.16"/>
    <x v="24"/>
    <x v="0"/>
    <x v="0"/>
    <s v="Direção Ambiente e Saneamento "/>
    <s v="03.16.16"/>
    <s v="Direção Ambiente e Saneamento "/>
    <s v="03.16.16"/>
    <x v="60"/>
    <x v="0"/>
    <x v="0"/>
    <x v="0"/>
    <x v="0"/>
    <x v="0"/>
    <x v="0"/>
    <x v="0"/>
    <x v="4"/>
    <s v="2024-06-20"/>
    <x v="1"/>
    <n v="89"/>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6-2024"/>
  </r>
  <r>
    <x v="0"/>
    <n v="0"/>
    <n v="0"/>
    <n v="0"/>
    <n v="480"/>
    <x v="2614"/>
    <x v="0"/>
    <x v="0"/>
    <x v="0"/>
    <s v="03.16.16"/>
    <x v="24"/>
    <x v="0"/>
    <x v="0"/>
    <s v="Direção Ambiente e Saneamento "/>
    <s v="03.16.16"/>
    <s v="Direção Ambiente e Saneamento "/>
    <s v="03.16.16"/>
    <x v="28"/>
    <x v="0"/>
    <x v="0"/>
    <x v="0"/>
    <x v="0"/>
    <x v="0"/>
    <x v="0"/>
    <x v="0"/>
    <x v="4"/>
    <s v="2024-06-20"/>
    <x v="1"/>
    <n v="480"/>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6-2024"/>
  </r>
  <r>
    <x v="0"/>
    <n v="0"/>
    <n v="0"/>
    <n v="0"/>
    <n v="9"/>
    <x v="2614"/>
    <x v="0"/>
    <x v="0"/>
    <x v="0"/>
    <s v="03.16.16"/>
    <x v="24"/>
    <x v="0"/>
    <x v="0"/>
    <s v="Direção Ambiente e Saneamento "/>
    <s v="03.16.16"/>
    <s v="Direção Ambiente e Saneamento "/>
    <s v="03.16.16"/>
    <x v="29"/>
    <x v="0"/>
    <x v="0"/>
    <x v="0"/>
    <x v="0"/>
    <x v="0"/>
    <x v="0"/>
    <x v="0"/>
    <x v="4"/>
    <s v="2024-06-20"/>
    <x v="1"/>
    <n v="9"/>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6-2024"/>
  </r>
  <r>
    <x v="0"/>
    <n v="0"/>
    <n v="0"/>
    <n v="0"/>
    <n v="7655"/>
    <x v="2614"/>
    <x v="0"/>
    <x v="0"/>
    <x v="0"/>
    <s v="03.16.16"/>
    <x v="24"/>
    <x v="0"/>
    <x v="0"/>
    <s v="Direção Ambiente e Saneamento "/>
    <s v="03.16.16"/>
    <s v="Direção Ambiente e Saneamento "/>
    <s v="03.16.16"/>
    <x v="30"/>
    <x v="0"/>
    <x v="0"/>
    <x v="0"/>
    <x v="1"/>
    <x v="0"/>
    <x v="0"/>
    <x v="0"/>
    <x v="4"/>
    <s v="2024-06-20"/>
    <x v="1"/>
    <n v="7655"/>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6-2024"/>
  </r>
  <r>
    <x v="0"/>
    <n v="0"/>
    <n v="0"/>
    <n v="0"/>
    <n v="12"/>
    <x v="2614"/>
    <x v="0"/>
    <x v="0"/>
    <x v="0"/>
    <s v="03.16.16"/>
    <x v="24"/>
    <x v="0"/>
    <x v="0"/>
    <s v="Direção Ambiente e Saneamento "/>
    <s v="03.16.16"/>
    <s v="Direção Ambiente e Saneamento "/>
    <s v="03.16.16"/>
    <x v="60"/>
    <x v="0"/>
    <x v="0"/>
    <x v="0"/>
    <x v="0"/>
    <x v="0"/>
    <x v="0"/>
    <x v="0"/>
    <x v="4"/>
    <s v="2024-06-20"/>
    <x v="1"/>
    <n v="12"/>
    <x v="0"/>
    <m/>
    <x v="0"/>
    <m/>
    <x v="18"/>
    <n v="100478987"/>
    <x v="0"/>
    <x v="5"/>
    <s v="Direção Ambiente e Saneamento "/>
    <s v="ORI"/>
    <x v="0"/>
    <m/>
    <x v="0"/>
    <x v="0"/>
    <x v="0"/>
    <x v="0"/>
    <x v="0"/>
    <x v="0"/>
    <x v="0"/>
    <x v="0"/>
    <x v="0"/>
    <x v="0"/>
    <x v="0"/>
    <s v="Direção Ambiente e Saneamento "/>
    <x v="0"/>
    <x v="0"/>
    <x v="0"/>
    <x v="0"/>
    <x v="0"/>
    <x v="0"/>
    <x v="0"/>
    <x v="0"/>
    <x v="0"/>
    <x v="0"/>
    <x v="5"/>
    <x v="0"/>
    <s v="Pagamento de salário referente a 06-2024"/>
  </r>
  <r>
    <x v="0"/>
    <n v="0"/>
    <n v="0"/>
    <n v="0"/>
    <n v="68"/>
    <x v="2614"/>
    <x v="0"/>
    <x v="0"/>
    <x v="0"/>
    <s v="03.16.16"/>
    <x v="24"/>
    <x v="0"/>
    <x v="0"/>
    <s v="Direção Ambiente e Saneamento "/>
    <s v="03.16.16"/>
    <s v="Direção Ambiente e Saneamento "/>
    <s v="03.16.16"/>
    <x v="28"/>
    <x v="0"/>
    <x v="0"/>
    <x v="0"/>
    <x v="0"/>
    <x v="0"/>
    <x v="0"/>
    <x v="0"/>
    <x v="4"/>
    <s v="2024-06-20"/>
    <x v="1"/>
    <n v="68"/>
    <x v="0"/>
    <m/>
    <x v="0"/>
    <m/>
    <x v="18"/>
    <n v="100478987"/>
    <x v="0"/>
    <x v="5"/>
    <s v="Direção Ambiente e Saneamento "/>
    <s v="ORI"/>
    <x v="0"/>
    <m/>
    <x v="0"/>
    <x v="0"/>
    <x v="0"/>
    <x v="0"/>
    <x v="0"/>
    <x v="0"/>
    <x v="0"/>
    <x v="0"/>
    <x v="0"/>
    <x v="0"/>
    <x v="0"/>
    <s v="Direção Ambiente e Saneamento "/>
    <x v="0"/>
    <x v="0"/>
    <x v="0"/>
    <x v="0"/>
    <x v="0"/>
    <x v="0"/>
    <x v="0"/>
    <x v="0"/>
    <x v="0"/>
    <x v="0"/>
    <x v="5"/>
    <x v="0"/>
    <s v="Pagamento de salário referente a 06-2024"/>
  </r>
  <r>
    <x v="0"/>
    <n v="0"/>
    <n v="0"/>
    <n v="0"/>
    <n v="1"/>
    <x v="2614"/>
    <x v="0"/>
    <x v="0"/>
    <x v="0"/>
    <s v="03.16.16"/>
    <x v="24"/>
    <x v="0"/>
    <x v="0"/>
    <s v="Direção Ambiente e Saneamento "/>
    <s v="03.16.16"/>
    <s v="Direção Ambiente e Saneamento "/>
    <s v="03.16.16"/>
    <x v="29"/>
    <x v="0"/>
    <x v="0"/>
    <x v="0"/>
    <x v="0"/>
    <x v="0"/>
    <x v="0"/>
    <x v="0"/>
    <x v="4"/>
    <s v="2024-06-20"/>
    <x v="1"/>
    <n v="1"/>
    <x v="0"/>
    <m/>
    <x v="0"/>
    <m/>
    <x v="18"/>
    <n v="100478987"/>
    <x v="0"/>
    <x v="5"/>
    <s v="Direção Ambiente e Saneamento "/>
    <s v="ORI"/>
    <x v="0"/>
    <m/>
    <x v="0"/>
    <x v="0"/>
    <x v="0"/>
    <x v="0"/>
    <x v="0"/>
    <x v="0"/>
    <x v="0"/>
    <x v="0"/>
    <x v="0"/>
    <x v="0"/>
    <x v="0"/>
    <s v="Direção Ambiente e Saneamento "/>
    <x v="0"/>
    <x v="0"/>
    <x v="0"/>
    <x v="0"/>
    <x v="0"/>
    <x v="0"/>
    <x v="0"/>
    <x v="0"/>
    <x v="0"/>
    <x v="0"/>
    <x v="5"/>
    <x v="0"/>
    <s v="Pagamento de salário referente a 06-2024"/>
  </r>
  <r>
    <x v="0"/>
    <n v="0"/>
    <n v="0"/>
    <n v="0"/>
    <n v="1091"/>
    <x v="2614"/>
    <x v="0"/>
    <x v="0"/>
    <x v="0"/>
    <s v="03.16.16"/>
    <x v="24"/>
    <x v="0"/>
    <x v="0"/>
    <s v="Direção Ambiente e Saneamento "/>
    <s v="03.16.16"/>
    <s v="Direção Ambiente e Saneamento "/>
    <s v="03.16.16"/>
    <x v="30"/>
    <x v="0"/>
    <x v="0"/>
    <x v="0"/>
    <x v="1"/>
    <x v="0"/>
    <x v="0"/>
    <x v="0"/>
    <x v="4"/>
    <s v="2024-06-20"/>
    <x v="1"/>
    <n v="1091"/>
    <x v="0"/>
    <m/>
    <x v="0"/>
    <m/>
    <x v="18"/>
    <n v="100478987"/>
    <x v="0"/>
    <x v="5"/>
    <s v="Direção Ambiente e Saneamento "/>
    <s v="ORI"/>
    <x v="0"/>
    <m/>
    <x v="0"/>
    <x v="0"/>
    <x v="0"/>
    <x v="0"/>
    <x v="0"/>
    <x v="0"/>
    <x v="0"/>
    <x v="0"/>
    <x v="0"/>
    <x v="0"/>
    <x v="0"/>
    <s v="Direção Ambiente e Saneamento "/>
    <x v="0"/>
    <x v="0"/>
    <x v="0"/>
    <x v="0"/>
    <x v="0"/>
    <x v="0"/>
    <x v="0"/>
    <x v="0"/>
    <x v="0"/>
    <x v="0"/>
    <x v="5"/>
    <x v="0"/>
    <s v="Pagamento de salário referente a 06-2024"/>
  </r>
  <r>
    <x v="0"/>
    <n v="0"/>
    <n v="0"/>
    <n v="0"/>
    <n v="1013"/>
    <x v="2614"/>
    <x v="0"/>
    <x v="0"/>
    <x v="0"/>
    <s v="03.16.16"/>
    <x v="24"/>
    <x v="0"/>
    <x v="0"/>
    <s v="Direção Ambiente e Saneamento "/>
    <s v="03.16.16"/>
    <s v="Direção Ambiente e Saneamento "/>
    <s v="03.16.16"/>
    <x v="60"/>
    <x v="0"/>
    <x v="0"/>
    <x v="0"/>
    <x v="0"/>
    <x v="0"/>
    <x v="0"/>
    <x v="0"/>
    <x v="4"/>
    <s v="2024-06-20"/>
    <x v="1"/>
    <n v="1013"/>
    <x v="0"/>
    <m/>
    <x v="0"/>
    <m/>
    <x v="19"/>
    <n v="100474706"/>
    <x v="0"/>
    <x v="6"/>
    <s v="Direção Ambiente e Saneamento "/>
    <s v="ORI"/>
    <x v="0"/>
    <m/>
    <x v="0"/>
    <x v="0"/>
    <x v="0"/>
    <x v="0"/>
    <x v="0"/>
    <x v="0"/>
    <x v="0"/>
    <x v="0"/>
    <x v="0"/>
    <x v="0"/>
    <x v="0"/>
    <s v="Direção Ambiente e Saneamento "/>
    <x v="0"/>
    <x v="0"/>
    <x v="0"/>
    <x v="0"/>
    <x v="0"/>
    <x v="0"/>
    <x v="0"/>
    <x v="0"/>
    <x v="0"/>
    <x v="0"/>
    <x v="6"/>
    <x v="0"/>
    <s v="Pagamento de salário referente a 06-2024"/>
  </r>
  <r>
    <x v="0"/>
    <n v="0"/>
    <n v="0"/>
    <n v="0"/>
    <n v="5464"/>
    <x v="2614"/>
    <x v="0"/>
    <x v="0"/>
    <x v="0"/>
    <s v="03.16.16"/>
    <x v="24"/>
    <x v="0"/>
    <x v="0"/>
    <s v="Direção Ambiente e Saneamento "/>
    <s v="03.16.16"/>
    <s v="Direção Ambiente e Saneamento "/>
    <s v="03.16.16"/>
    <x v="28"/>
    <x v="0"/>
    <x v="0"/>
    <x v="0"/>
    <x v="0"/>
    <x v="0"/>
    <x v="0"/>
    <x v="0"/>
    <x v="4"/>
    <s v="2024-06-20"/>
    <x v="1"/>
    <n v="5464"/>
    <x v="0"/>
    <m/>
    <x v="0"/>
    <m/>
    <x v="19"/>
    <n v="100474706"/>
    <x v="0"/>
    <x v="6"/>
    <s v="Direção Ambiente e Saneamento "/>
    <s v="ORI"/>
    <x v="0"/>
    <m/>
    <x v="0"/>
    <x v="0"/>
    <x v="0"/>
    <x v="0"/>
    <x v="0"/>
    <x v="0"/>
    <x v="0"/>
    <x v="0"/>
    <x v="0"/>
    <x v="0"/>
    <x v="0"/>
    <s v="Direção Ambiente e Saneamento "/>
    <x v="0"/>
    <x v="0"/>
    <x v="0"/>
    <x v="0"/>
    <x v="0"/>
    <x v="0"/>
    <x v="0"/>
    <x v="0"/>
    <x v="0"/>
    <x v="0"/>
    <x v="6"/>
    <x v="0"/>
    <s v="Pagamento de salário referente a 06-2024"/>
  </r>
  <r>
    <x v="0"/>
    <n v="0"/>
    <n v="0"/>
    <n v="0"/>
    <n v="104"/>
    <x v="2614"/>
    <x v="0"/>
    <x v="0"/>
    <x v="0"/>
    <s v="03.16.16"/>
    <x v="24"/>
    <x v="0"/>
    <x v="0"/>
    <s v="Direção Ambiente e Saneamento "/>
    <s v="03.16.16"/>
    <s v="Direção Ambiente e Saneamento "/>
    <s v="03.16.16"/>
    <x v="29"/>
    <x v="0"/>
    <x v="0"/>
    <x v="0"/>
    <x v="0"/>
    <x v="0"/>
    <x v="0"/>
    <x v="0"/>
    <x v="4"/>
    <s v="2024-06-20"/>
    <x v="1"/>
    <n v="104"/>
    <x v="0"/>
    <m/>
    <x v="0"/>
    <m/>
    <x v="19"/>
    <n v="100474706"/>
    <x v="0"/>
    <x v="6"/>
    <s v="Direção Ambiente e Saneamento "/>
    <s v="ORI"/>
    <x v="0"/>
    <m/>
    <x v="0"/>
    <x v="0"/>
    <x v="0"/>
    <x v="0"/>
    <x v="0"/>
    <x v="0"/>
    <x v="0"/>
    <x v="0"/>
    <x v="0"/>
    <x v="0"/>
    <x v="0"/>
    <s v="Direção Ambiente e Saneamento "/>
    <x v="0"/>
    <x v="0"/>
    <x v="0"/>
    <x v="0"/>
    <x v="0"/>
    <x v="0"/>
    <x v="0"/>
    <x v="0"/>
    <x v="0"/>
    <x v="0"/>
    <x v="6"/>
    <x v="0"/>
    <s v="Pagamento de salário referente a 06-2024"/>
  </r>
  <r>
    <x v="0"/>
    <n v="0"/>
    <n v="0"/>
    <n v="0"/>
    <n v="86971"/>
    <x v="2614"/>
    <x v="0"/>
    <x v="0"/>
    <x v="0"/>
    <s v="03.16.16"/>
    <x v="24"/>
    <x v="0"/>
    <x v="0"/>
    <s v="Direção Ambiente e Saneamento "/>
    <s v="03.16.16"/>
    <s v="Direção Ambiente e Saneamento "/>
    <s v="03.16.16"/>
    <x v="30"/>
    <x v="0"/>
    <x v="0"/>
    <x v="0"/>
    <x v="1"/>
    <x v="0"/>
    <x v="0"/>
    <x v="0"/>
    <x v="4"/>
    <s v="2024-06-20"/>
    <x v="1"/>
    <n v="86971"/>
    <x v="0"/>
    <m/>
    <x v="0"/>
    <m/>
    <x v="19"/>
    <n v="100474706"/>
    <x v="0"/>
    <x v="6"/>
    <s v="Direção Ambiente e Saneamento "/>
    <s v="ORI"/>
    <x v="0"/>
    <m/>
    <x v="0"/>
    <x v="0"/>
    <x v="0"/>
    <x v="0"/>
    <x v="0"/>
    <x v="0"/>
    <x v="0"/>
    <x v="0"/>
    <x v="0"/>
    <x v="0"/>
    <x v="0"/>
    <s v="Direção Ambiente e Saneamento "/>
    <x v="0"/>
    <x v="0"/>
    <x v="0"/>
    <x v="0"/>
    <x v="0"/>
    <x v="0"/>
    <x v="0"/>
    <x v="0"/>
    <x v="0"/>
    <x v="0"/>
    <x v="6"/>
    <x v="0"/>
    <s v="Pagamento de salário referente a 06-2024"/>
  </r>
  <r>
    <x v="0"/>
    <n v="0"/>
    <n v="0"/>
    <n v="0"/>
    <n v="12227"/>
    <x v="2614"/>
    <x v="0"/>
    <x v="0"/>
    <x v="0"/>
    <s v="03.16.16"/>
    <x v="24"/>
    <x v="0"/>
    <x v="0"/>
    <s v="Direção Ambiente e Saneamento "/>
    <s v="03.16.16"/>
    <s v="Direção Ambiente e Saneamento "/>
    <s v="03.16.16"/>
    <x v="60"/>
    <x v="0"/>
    <x v="0"/>
    <x v="0"/>
    <x v="0"/>
    <x v="0"/>
    <x v="0"/>
    <x v="0"/>
    <x v="4"/>
    <s v="2024-06-20"/>
    <x v="1"/>
    <n v="12227"/>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6-2024"/>
  </r>
  <r>
    <x v="0"/>
    <n v="0"/>
    <n v="0"/>
    <n v="0"/>
    <n v="65898"/>
    <x v="2614"/>
    <x v="0"/>
    <x v="0"/>
    <x v="0"/>
    <s v="03.16.16"/>
    <x v="24"/>
    <x v="0"/>
    <x v="0"/>
    <s v="Direção Ambiente e Saneamento "/>
    <s v="03.16.16"/>
    <s v="Direção Ambiente e Saneamento "/>
    <s v="03.16.16"/>
    <x v="28"/>
    <x v="0"/>
    <x v="0"/>
    <x v="0"/>
    <x v="0"/>
    <x v="0"/>
    <x v="0"/>
    <x v="0"/>
    <x v="4"/>
    <s v="2024-06-20"/>
    <x v="1"/>
    <n v="65898"/>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6-2024"/>
  </r>
  <r>
    <x v="0"/>
    <n v="0"/>
    <n v="0"/>
    <n v="0"/>
    <n v="1258"/>
    <x v="2614"/>
    <x v="0"/>
    <x v="0"/>
    <x v="0"/>
    <s v="03.16.16"/>
    <x v="24"/>
    <x v="0"/>
    <x v="0"/>
    <s v="Direção Ambiente e Saneamento "/>
    <s v="03.16.16"/>
    <s v="Direção Ambiente e Saneamento "/>
    <s v="03.16.16"/>
    <x v="29"/>
    <x v="0"/>
    <x v="0"/>
    <x v="0"/>
    <x v="0"/>
    <x v="0"/>
    <x v="0"/>
    <x v="0"/>
    <x v="4"/>
    <s v="2024-06-20"/>
    <x v="1"/>
    <n v="1258"/>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6-2024"/>
  </r>
  <r>
    <x v="0"/>
    <n v="0"/>
    <n v="0"/>
    <n v="0"/>
    <n v="1048612"/>
    <x v="2614"/>
    <x v="0"/>
    <x v="0"/>
    <x v="0"/>
    <s v="03.16.16"/>
    <x v="24"/>
    <x v="0"/>
    <x v="0"/>
    <s v="Direção Ambiente e Saneamento "/>
    <s v="03.16.16"/>
    <s v="Direção Ambiente e Saneamento "/>
    <s v="03.16.16"/>
    <x v="30"/>
    <x v="0"/>
    <x v="0"/>
    <x v="0"/>
    <x v="1"/>
    <x v="0"/>
    <x v="0"/>
    <x v="0"/>
    <x v="4"/>
    <s v="2024-06-20"/>
    <x v="1"/>
    <n v="1048612"/>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6-2024"/>
  </r>
  <r>
    <x v="0"/>
    <n v="0"/>
    <n v="0"/>
    <n v="0"/>
    <n v="3294"/>
    <x v="2615"/>
    <x v="0"/>
    <x v="0"/>
    <x v="0"/>
    <s v="03.16.02"/>
    <x v="3"/>
    <x v="0"/>
    <x v="0"/>
    <s v="Gabinete do Presidente"/>
    <s v="03.16.02"/>
    <s v="Gabinete do Presidente"/>
    <s v="03.16.02"/>
    <x v="49"/>
    <x v="0"/>
    <x v="0"/>
    <x v="0"/>
    <x v="1"/>
    <x v="0"/>
    <x v="0"/>
    <x v="0"/>
    <x v="4"/>
    <s v="2024-06-20"/>
    <x v="1"/>
    <n v="3294"/>
    <x v="0"/>
    <m/>
    <x v="0"/>
    <m/>
    <x v="401"/>
    <n v="100479675"/>
    <x v="0"/>
    <x v="0"/>
    <s v="Gabinete do Presidente"/>
    <s v="ORI"/>
    <x v="0"/>
    <m/>
    <x v="0"/>
    <x v="0"/>
    <x v="0"/>
    <x v="0"/>
    <x v="0"/>
    <x v="0"/>
    <x v="0"/>
    <x v="0"/>
    <x v="0"/>
    <x v="0"/>
    <x v="0"/>
    <s v="Gabinete do Presidente"/>
    <x v="0"/>
    <x v="0"/>
    <x v="0"/>
    <x v="0"/>
    <x v="0"/>
    <x v="0"/>
    <x v="0"/>
    <x v="0"/>
    <x v="0"/>
    <x v="0"/>
    <x v="0"/>
    <x v="0"/>
    <s v="Pagamento a favor da Sra. Vaneze de Jesus Lopes Tavares, correspondente a diferença de salário referente perídio de novembro 2023 a abril de 2024, conforme anexo.   "/>
  </r>
  <r>
    <x v="0"/>
    <n v="0"/>
    <n v="0"/>
    <n v="0"/>
    <n v="1000"/>
    <x v="2616"/>
    <x v="0"/>
    <x v="1"/>
    <x v="0"/>
    <s v="03.03.10"/>
    <x v="8"/>
    <x v="0"/>
    <x v="4"/>
    <s v="Receitas Da Câmara"/>
    <s v="03.03.10"/>
    <s v="Receitas Da Câmara"/>
    <s v="03.03.10"/>
    <x v="13"/>
    <x v="0"/>
    <x v="3"/>
    <x v="3"/>
    <x v="0"/>
    <x v="0"/>
    <x v="2"/>
    <x v="0"/>
    <x v="4"/>
    <s v="2024-06-12"/>
    <x v="1"/>
    <n v="1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2617"/>
    <x v="0"/>
    <x v="1"/>
    <x v="0"/>
    <s v="03.03.10"/>
    <x v="8"/>
    <x v="0"/>
    <x v="4"/>
    <s v="Receitas Da Câmara"/>
    <s v="03.03.10"/>
    <s v="Receitas Da Câmara"/>
    <s v="03.03.10"/>
    <x v="21"/>
    <x v="0"/>
    <x v="3"/>
    <x v="3"/>
    <x v="0"/>
    <x v="0"/>
    <x v="2"/>
    <x v="0"/>
    <x v="4"/>
    <s v="2024-06-12"/>
    <x v="1"/>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800"/>
    <x v="2618"/>
    <x v="0"/>
    <x v="1"/>
    <x v="0"/>
    <s v="03.03.10"/>
    <x v="8"/>
    <x v="0"/>
    <x v="4"/>
    <s v="Receitas Da Câmara"/>
    <s v="03.03.10"/>
    <s v="Receitas Da Câmara"/>
    <s v="03.03.10"/>
    <x v="12"/>
    <x v="0"/>
    <x v="3"/>
    <x v="3"/>
    <x v="0"/>
    <x v="0"/>
    <x v="2"/>
    <x v="0"/>
    <x v="4"/>
    <s v="2024-06-12"/>
    <x v="1"/>
    <n v="12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750"/>
    <x v="2619"/>
    <x v="0"/>
    <x v="1"/>
    <x v="0"/>
    <s v="03.03.10"/>
    <x v="8"/>
    <x v="0"/>
    <x v="4"/>
    <s v="Receitas Da Câmara"/>
    <s v="03.03.10"/>
    <s v="Receitas Da Câmara"/>
    <s v="03.03.10"/>
    <x v="42"/>
    <x v="0"/>
    <x v="3"/>
    <x v="3"/>
    <x v="0"/>
    <x v="0"/>
    <x v="2"/>
    <x v="0"/>
    <x v="4"/>
    <s v="2024-06-12"/>
    <x v="1"/>
    <n v="57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
    <x v="2620"/>
    <x v="0"/>
    <x v="1"/>
    <x v="0"/>
    <s v="03.03.10"/>
    <x v="8"/>
    <x v="0"/>
    <x v="4"/>
    <s v="Receitas Da Câmara"/>
    <s v="03.03.10"/>
    <s v="Receitas Da Câmara"/>
    <s v="03.03.10"/>
    <x v="8"/>
    <x v="0"/>
    <x v="3"/>
    <x v="3"/>
    <x v="0"/>
    <x v="0"/>
    <x v="2"/>
    <x v="0"/>
    <x v="4"/>
    <s v="2024-06-12"/>
    <x v="1"/>
    <n v="1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9562"/>
    <x v="2621"/>
    <x v="0"/>
    <x v="1"/>
    <x v="0"/>
    <s v="03.03.10"/>
    <x v="8"/>
    <x v="0"/>
    <x v="4"/>
    <s v="Receitas Da Câmara"/>
    <s v="03.03.10"/>
    <s v="Receitas Da Câmara"/>
    <s v="03.03.10"/>
    <x v="18"/>
    <x v="0"/>
    <x v="0"/>
    <x v="0"/>
    <x v="0"/>
    <x v="0"/>
    <x v="2"/>
    <x v="0"/>
    <x v="4"/>
    <s v="2024-06-12"/>
    <x v="1"/>
    <n v="7956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
    <x v="2622"/>
    <x v="0"/>
    <x v="1"/>
    <x v="0"/>
    <s v="03.03.10"/>
    <x v="8"/>
    <x v="0"/>
    <x v="4"/>
    <s v="Receitas Da Câmara"/>
    <s v="03.03.10"/>
    <s v="Receitas Da Câmara"/>
    <s v="03.03.10"/>
    <x v="17"/>
    <x v="0"/>
    <x v="3"/>
    <x v="3"/>
    <x v="0"/>
    <x v="0"/>
    <x v="2"/>
    <x v="0"/>
    <x v="4"/>
    <s v="2024-06-12"/>
    <x v="1"/>
    <n v="1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
    <x v="2623"/>
    <x v="0"/>
    <x v="1"/>
    <x v="0"/>
    <s v="03.03.10"/>
    <x v="8"/>
    <x v="0"/>
    <x v="4"/>
    <s v="Receitas Da Câmara"/>
    <s v="03.03.10"/>
    <s v="Receitas Da Câmara"/>
    <s v="03.03.10"/>
    <x v="6"/>
    <x v="0"/>
    <x v="3"/>
    <x v="3"/>
    <x v="0"/>
    <x v="0"/>
    <x v="2"/>
    <x v="0"/>
    <x v="4"/>
    <s v="2024-06-12"/>
    <x v="1"/>
    <n v="12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13080"/>
    <x v="2624"/>
    <x v="0"/>
    <x v="1"/>
    <x v="0"/>
    <s v="03.03.10"/>
    <x v="8"/>
    <x v="0"/>
    <x v="4"/>
    <s v="Receitas Da Câmara"/>
    <s v="03.03.10"/>
    <s v="Receitas Da Câmara"/>
    <s v="03.03.10"/>
    <x v="15"/>
    <x v="0"/>
    <x v="0"/>
    <x v="0"/>
    <x v="0"/>
    <x v="0"/>
    <x v="2"/>
    <x v="0"/>
    <x v="4"/>
    <s v="2024-06-12"/>
    <x v="1"/>
    <n v="113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2372"/>
    <x v="2625"/>
    <x v="0"/>
    <x v="0"/>
    <x v="0"/>
    <s v="01.27.02.11"/>
    <x v="18"/>
    <x v="1"/>
    <x v="1"/>
    <s v="Saneamento básico"/>
    <s v="01.27.02"/>
    <s v="Saneamento básico"/>
    <s v="01.27.02"/>
    <x v="4"/>
    <x v="0"/>
    <x v="2"/>
    <x v="2"/>
    <x v="0"/>
    <x v="1"/>
    <x v="0"/>
    <x v="0"/>
    <x v="9"/>
    <s v="2024-07-19"/>
    <x v="2"/>
    <n v="112372"/>
    <x v="0"/>
    <m/>
    <x v="0"/>
    <m/>
    <x v="1"/>
    <n v="100476920"/>
    <x v="0"/>
    <x v="0"/>
    <s v="Reforço do saneamento básico"/>
    <s v="ORI"/>
    <x v="0"/>
    <m/>
    <x v="0"/>
    <x v="0"/>
    <x v="0"/>
    <x v="0"/>
    <x v="0"/>
    <x v="0"/>
    <x v="0"/>
    <x v="0"/>
    <x v="0"/>
    <x v="0"/>
    <x v="0"/>
    <s v="Reforço do saneamento básico"/>
    <x v="0"/>
    <x v="0"/>
    <x v="0"/>
    <x v="0"/>
    <x v="1"/>
    <x v="0"/>
    <x v="0"/>
    <x v="0"/>
    <x v="0"/>
    <x v="0"/>
    <x v="0"/>
    <x v="0"/>
    <s v="Pagamento a favor Felisberto Carvalho, pela aquisição de combustíveis, conforme anexo."/>
  </r>
  <r>
    <x v="0"/>
    <n v="0"/>
    <n v="0"/>
    <n v="0"/>
    <n v="66213"/>
    <x v="2626"/>
    <x v="0"/>
    <x v="0"/>
    <x v="0"/>
    <s v="03.16.15"/>
    <x v="0"/>
    <x v="0"/>
    <x v="0"/>
    <s v="Direção Financeira"/>
    <s v="03.16.15"/>
    <s v="Direção Financeira"/>
    <s v="03.16.15"/>
    <x v="36"/>
    <x v="0"/>
    <x v="0"/>
    <x v="0"/>
    <x v="0"/>
    <x v="0"/>
    <x v="0"/>
    <x v="0"/>
    <x v="9"/>
    <s v="2024-07-19"/>
    <x v="2"/>
    <n v="66213"/>
    <x v="0"/>
    <m/>
    <x v="0"/>
    <m/>
    <x v="1"/>
    <n v="100476920"/>
    <x v="0"/>
    <x v="0"/>
    <s v="Direção Financeira"/>
    <s v="ORI"/>
    <x v="0"/>
    <m/>
    <x v="0"/>
    <x v="0"/>
    <x v="0"/>
    <x v="0"/>
    <x v="0"/>
    <x v="0"/>
    <x v="0"/>
    <x v="0"/>
    <x v="0"/>
    <x v="0"/>
    <x v="0"/>
    <s v="Direção Financeira"/>
    <x v="0"/>
    <x v="0"/>
    <x v="0"/>
    <x v="0"/>
    <x v="0"/>
    <x v="0"/>
    <x v="0"/>
    <x v="0"/>
    <x v="0"/>
    <x v="0"/>
    <x v="0"/>
    <x v="0"/>
    <s v=" Pagamento a favor Felisberto Carvalho, pela aquisição de combustíveis, conforme anexo.  "/>
  </r>
  <r>
    <x v="0"/>
    <n v="0"/>
    <n v="0"/>
    <n v="0"/>
    <n v="1656"/>
    <x v="2627"/>
    <x v="0"/>
    <x v="0"/>
    <x v="0"/>
    <s v="03.16.15"/>
    <x v="0"/>
    <x v="0"/>
    <x v="0"/>
    <s v="Direção Financeira"/>
    <s v="03.16.15"/>
    <s v="Direção Financeira"/>
    <s v="03.16.15"/>
    <x v="58"/>
    <x v="0"/>
    <x v="0"/>
    <x v="1"/>
    <x v="0"/>
    <x v="0"/>
    <x v="0"/>
    <x v="0"/>
    <x v="9"/>
    <s v="2024-07-31"/>
    <x v="2"/>
    <n v="1656"/>
    <x v="0"/>
    <m/>
    <x v="0"/>
    <m/>
    <x v="89"/>
    <n v="100391565"/>
    <x v="0"/>
    <x v="0"/>
    <s v="Direção Financeira"/>
    <s v="ORI"/>
    <x v="0"/>
    <m/>
    <x v="0"/>
    <x v="0"/>
    <x v="0"/>
    <x v="0"/>
    <x v="0"/>
    <x v="0"/>
    <x v="0"/>
    <x v="0"/>
    <x v="0"/>
    <x v="0"/>
    <x v="0"/>
    <s v="Direção Financeira"/>
    <x v="0"/>
    <x v="0"/>
    <x v="0"/>
    <x v="0"/>
    <x v="0"/>
    <x v="0"/>
    <x v="0"/>
    <x v="0"/>
    <x v="0"/>
    <x v="0"/>
    <x v="0"/>
    <x v="0"/>
    <s v="Pagamento a favor INCV, referente a publicação B.O, IIª SÉRIE1/4 Nº_/2024 d 12 de julho de 2024, autorizado a licença sem vencimento  Odmisa Santos, conforme fatura em anexo"/>
  </r>
  <r>
    <x v="0"/>
    <n v="0"/>
    <n v="0"/>
    <n v="0"/>
    <n v="56770"/>
    <x v="2628"/>
    <x v="0"/>
    <x v="0"/>
    <x v="0"/>
    <s v="03.16.15"/>
    <x v="0"/>
    <x v="0"/>
    <x v="0"/>
    <s v="Direção Financeira"/>
    <s v="03.16.15"/>
    <s v="Direção Financeira"/>
    <s v="03.16.15"/>
    <x v="70"/>
    <x v="0"/>
    <x v="0"/>
    <x v="0"/>
    <x v="0"/>
    <x v="0"/>
    <x v="0"/>
    <x v="0"/>
    <x v="5"/>
    <s v="2024-08-01"/>
    <x v="2"/>
    <n v="56770"/>
    <x v="0"/>
    <m/>
    <x v="0"/>
    <m/>
    <x v="248"/>
    <n v="100478381"/>
    <x v="0"/>
    <x v="0"/>
    <s v="Direção Financeira"/>
    <s v="ORI"/>
    <x v="0"/>
    <m/>
    <x v="0"/>
    <x v="0"/>
    <x v="0"/>
    <x v="0"/>
    <x v="0"/>
    <x v="0"/>
    <x v="0"/>
    <x v="0"/>
    <x v="0"/>
    <x v="0"/>
    <x v="0"/>
    <s v="Direção Financeira"/>
    <x v="0"/>
    <x v="0"/>
    <x v="0"/>
    <x v="0"/>
    <x v="0"/>
    <x v="0"/>
    <x v="0"/>
    <x v="0"/>
    <x v="0"/>
    <x v="0"/>
    <x v="0"/>
    <x v="0"/>
    <s v="pagamento referente a aquisição de matérias de higiene e limpeza para os serviços da CMSM, conforme anexo."/>
  </r>
  <r>
    <x v="1"/>
    <n v="0"/>
    <n v="0"/>
    <n v="0"/>
    <n v="1000000"/>
    <x v="2629"/>
    <x v="0"/>
    <x v="0"/>
    <x v="0"/>
    <s v="01.27.06.42"/>
    <x v="22"/>
    <x v="1"/>
    <x v="1"/>
    <s v="Requalificação Urbana e habitação"/>
    <s v="01.27.06"/>
    <s v="Requalificação Urbana e habitação"/>
    <s v="01.27.06"/>
    <x v="1"/>
    <x v="0"/>
    <x v="0"/>
    <x v="0"/>
    <x v="0"/>
    <x v="1"/>
    <x v="1"/>
    <x v="0"/>
    <x v="5"/>
    <s v="2024-08-01"/>
    <x v="2"/>
    <n v="1000000"/>
    <x v="0"/>
    <m/>
    <x v="0"/>
    <m/>
    <x v="91"/>
    <n v="100475559"/>
    <x v="0"/>
    <x v="0"/>
    <s v="Manutenção do Estádio Municipal/Campos Futebol 11"/>
    <s v="ORI"/>
    <x v="0"/>
    <s v="MCF"/>
    <x v="0"/>
    <x v="0"/>
    <x v="0"/>
    <x v="0"/>
    <x v="0"/>
    <x v="0"/>
    <x v="0"/>
    <x v="0"/>
    <x v="0"/>
    <x v="0"/>
    <x v="0"/>
    <s v="Manutenção do Estádio Municipal/Campos Futebol 11"/>
    <x v="0"/>
    <x v="0"/>
    <x v="0"/>
    <x v="0"/>
    <x v="1"/>
    <x v="0"/>
    <x v="0"/>
    <x v="0"/>
    <x v="0"/>
    <x v="0"/>
    <x v="0"/>
    <x v="0"/>
    <s v="Pagamento a favor de Massbeton, referente a aquisição de materiais de inertes, para as obras de construção do campo relvado sintético de manguinho, confrome anexo  confrome anexo."/>
  </r>
  <r>
    <x v="1"/>
    <n v="0"/>
    <n v="0"/>
    <n v="0"/>
    <n v="176000"/>
    <x v="2630"/>
    <x v="0"/>
    <x v="0"/>
    <x v="0"/>
    <s v="01.27.04.09"/>
    <x v="63"/>
    <x v="1"/>
    <x v="1"/>
    <s v="Infra-Estruturas e Transportes"/>
    <s v="01.27.04"/>
    <s v="Infra-Estruturas e Transportes"/>
    <s v="01.27.04"/>
    <x v="46"/>
    <x v="0"/>
    <x v="0"/>
    <x v="0"/>
    <x v="0"/>
    <x v="1"/>
    <x v="1"/>
    <x v="0"/>
    <x v="5"/>
    <s v="2024-08-01"/>
    <x v="2"/>
    <n v="176000"/>
    <x v="0"/>
    <m/>
    <x v="0"/>
    <m/>
    <x v="342"/>
    <n v="100478784"/>
    <x v="0"/>
    <x v="0"/>
    <s v="Sinalização de Transito"/>
    <s v="ORI"/>
    <x v="0"/>
    <m/>
    <x v="0"/>
    <x v="0"/>
    <x v="0"/>
    <x v="0"/>
    <x v="0"/>
    <x v="0"/>
    <x v="0"/>
    <x v="0"/>
    <x v="0"/>
    <x v="0"/>
    <x v="0"/>
    <s v="Sinalização de Transito"/>
    <x v="0"/>
    <x v="0"/>
    <x v="0"/>
    <x v="0"/>
    <x v="1"/>
    <x v="0"/>
    <x v="0"/>
    <x v="0"/>
    <x v="0"/>
    <x v="0"/>
    <x v="0"/>
    <x v="0"/>
    <s v="Pagamento referente a aquisição de serviços de confeção de sinais de transito para sinalização de transito no Município, conforme anexo."/>
  </r>
  <r>
    <x v="0"/>
    <n v="0"/>
    <n v="0"/>
    <n v="0"/>
    <n v="3570"/>
    <x v="2631"/>
    <x v="0"/>
    <x v="0"/>
    <x v="0"/>
    <s v="01.27.04.03"/>
    <x v="4"/>
    <x v="1"/>
    <x v="1"/>
    <s v="Infra-Estruturas e Transportes"/>
    <s v="01.27.04"/>
    <s v="Infra-Estruturas e Transportes"/>
    <s v="01.27.04"/>
    <x v="4"/>
    <x v="0"/>
    <x v="2"/>
    <x v="2"/>
    <x v="0"/>
    <x v="1"/>
    <x v="0"/>
    <x v="0"/>
    <x v="5"/>
    <s v="2024-08-02"/>
    <x v="2"/>
    <n v="3570"/>
    <x v="0"/>
    <m/>
    <x v="0"/>
    <m/>
    <x v="2"/>
    <n v="100474696"/>
    <x v="0"/>
    <x v="1"/>
    <s v="Plano de emergencia da epoca de chuvas"/>
    <s v="ORI"/>
    <x v="0"/>
    <m/>
    <x v="0"/>
    <x v="0"/>
    <x v="0"/>
    <x v="0"/>
    <x v="0"/>
    <x v="0"/>
    <x v="0"/>
    <x v="0"/>
    <x v="0"/>
    <x v="0"/>
    <x v="0"/>
    <s v="Plano de emergencia da epoca de chuvas"/>
    <x v="0"/>
    <x v="0"/>
    <x v="0"/>
    <x v="0"/>
    <x v="1"/>
    <x v="0"/>
    <x v="0"/>
    <x v="0"/>
    <x v="0"/>
    <x v="0"/>
    <x v="1"/>
    <x v="0"/>
    <s v="Pagamento a favor do Sr. Daniel Oliveira Correia, referente a transporte de caliça e pedras para limpeza dos arredores na Veneza, confrome anexo."/>
  </r>
  <r>
    <x v="0"/>
    <n v="0"/>
    <n v="0"/>
    <n v="0"/>
    <n v="20230"/>
    <x v="2631"/>
    <x v="0"/>
    <x v="0"/>
    <x v="0"/>
    <s v="01.27.04.03"/>
    <x v="4"/>
    <x v="1"/>
    <x v="1"/>
    <s v="Infra-Estruturas e Transportes"/>
    <s v="01.27.04"/>
    <s v="Infra-Estruturas e Transportes"/>
    <s v="01.27.04"/>
    <x v="4"/>
    <x v="0"/>
    <x v="2"/>
    <x v="2"/>
    <x v="0"/>
    <x v="1"/>
    <x v="0"/>
    <x v="0"/>
    <x v="5"/>
    <s v="2024-08-02"/>
    <x v="2"/>
    <n v="20230"/>
    <x v="0"/>
    <m/>
    <x v="0"/>
    <m/>
    <x v="124"/>
    <n v="100477537"/>
    <x v="0"/>
    <x v="0"/>
    <s v="Plano de emergencia da epoca de chuvas"/>
    <s v="ORI"/>
    <x v="0"/>
    <m/>
    <x v="0"/>
    <x v="0"/>
    <x v="0"/>
    <x v="0"/>
    <x v="0"/>
    <x v="0"/>
    <x v="0"/>
    <x v="0"/>
    <x v="0"/>
    <x v="0"/>
    <x v="0"/>
    <s v="Plano de emergencia da epoca de chuvas"/>
    <x v="0"/>
    <x v="0"/>
    <x v="0"/>
    <x v="0"/>
    <x v="1"/>
    <x v="0"/>
    <x v="0"/>
    <x v="0"/>
    <x v="0"/>
    <x v="0"/>
    <x v="0"/>
    <x v="0"/>
    <s v="Pagamento a favor do Sr. Daniel Oliveira Correia, referente a transporte de caliça e pedras para limpeza dos arredores na Veneza, confrome anexo."/>
  </r>
  <r>
    <x v="0"/>
    <n v="0"/>
    <n v="0"/>
    <n v="0"/>
    <n v="1200"/>
    <x v="2632"/>
    <x v="0"/>
    <x v="1"/>
    <x v="0"/>
    <s v="80.02.01"/>
    <x v="2"/>
    <x v="2"/>
    <x v="2"/>
    <s v="Retenções Iur"/>
    <s v="80.02.01"/>
    <s v="Retenções Iur"/>
    <s v="80.02.01"/>
    <x v="2"/>
    <x v="0"/>
    <x v="1"/>
    <x v="0"/>
    <x v="1"/>
    <x v="2"/>
    <x v="2"/>
    <x v="0"/>
    <x v="5"/>
    <s v="2024-08-06"/>
    <x v="2"/>
    <n v="1200"/>
    <x v="0"/>
    <m/>
    <x v="0"/>
    <m/>
    <x v="2"/>
    <n v="100474696"/>
    <x v="0"/>
    <x v="0"/>
    <s v="Retenções Iur"/>
    <s v="ORI"/>
    <x v="0"/>
    <s v="RIUR"/>
    <x v="0"/>
    <x v="0"/>
    <x v="0"/>
    <x v="0"/>
    <x v="0"/>
    <x v="0"/>
    <x v="0"/>
    <x v="0"/>
    <x v="0"/>
    <x v="0"/>
    <x v="0"/>
    <s v="Retenções Iur"/>
    <x v="0"/>
    <x v="0"/>
    <x v="0"/>
    <x v="0"/>
    <x v="2"/>
    <x v="0"/>
    <x v="0"/>
    <x v="0"/>
    <x v="0"/>
    <x v="1"/>
    <x v="0"/>
    <x v="0"/>
    <s v="RETENCAO OT"/>
  </r>
  <r>
    <x v="1"/>
    <n v="0"/>
    <n v="0"/>
    <n v="0"/>
    <n v="8050"/>
    <x v="2633"/>
    <x v="0"/>
    <x v="0"/>
    <x v="0"/>
    <s v="01.27.03.12"/>
    <x v="53"/>
    <x v="1"/>
    <x v="1"/>
    <s v="Gestão de Recursos Hídricos"/>
    <s v="01.27.03"/>
    <s v="Gestão de Recursos Hídricos"/>
    <s v="01.27.03"/>
    <x v="46"/>
    <x v="0"/>
    <x v="0"/>
    <x v="0"/>
    <x v="0"/>
    <x v="1"/>
    <x v="1"/>
    <x v="0"/>
    <x v="5"/>
    <s v="2024-08-07"/>
    <x v="2"/>
    <n v="8050"/>
    <x v="0"/>
    <m/>
    <x v="0"/>
    <m/>
    <x v="373"/>
    <n v="100479699"/>
    <x v="0"/>
    <x v="0"/>
    <s v="Ligações Domiciliarias em Jaquetão e Ribeira de Flamengos"/>
    <s v="ORI"/>
    <x v="0"/>
    <s v="LDJF"/>
    <x v="0"/>
    <x v="0"/>
    <x v="0"/>
    <x v="0"/>
    <x v="0"/>
    <x v="0"/>
    <x v="0"/>
    <x v="0"/>
    <x v="0"/>
    <x v="0"/>
    <x v="0"/>
    <s v="Ligações Domiciliarias em Jaquetão e Ribeira de Flamengos"/>
    <x v="0"/>
    <x v="0"/>
    <x v="0"/>
    <x v="0"/>
    <x v="1"/>
    <x v="0"/>
    <x v="0"/>
    <x v="0"/>
    <x v="0"/>
    <x v="0"/>
    <x v="0"/>
    <x v="0"/>
    <s v="Pagamento a favor de Matercent Comércio, referente a materias de politeno e PVC, conforme anexo."/>
  </r>
  <r>
    <x v="1"/>
    <n v="0"/>
    <n v="0"/>
    <n v="0"/>
    <n v="70000"/>
    <x v="2634"/>
    <x v="0"/>
    <x v="0"/>
    <x v="0"/>
    <s v="01.27.06.76"/>
    <x v="11"/>
    <x v="1"/>
    <x v="1"/>
    <s v="Requalificação Urbana e habitação"/>
    <s v="01.27.06"/>
    <s v="Requalificação Urbana e habitação"/>
    <s v="01.27.06"/>
    <x v="1"/>
    <x v="0"/>
    <x v="0"/>
    <x v="0"/>
    <x v="0"/>
    <x v="1"/>
    <x v="1"/>
    <x v="0"/>
    <x v="5"/>
    <s v="2024-08-07"/>
    <x v="2"/>
    <n v="70000"/>
    <x v="0"/>
    <m/>
    <x v="0"/>
    <m/>
    <x v="402"/>
    <n v="100479700"/>
    <x v="0"/>
    <x v="0"/>
    <s v="Requalificação Urbana e Ambiental de Achada Monte III"/>
    <s v="ORI"/>
    <x v="0"/>
    <m/>
    <x v="0"/>
    <x v="0"/>
    <x v="0"/>
    <x v="0"/>
    <x v="0"/>
    <x v="0"/>
    <x v="0"/>
    <x v="0"/>
    <x v="0"/>
    <x v="0"/>
    <x v="0"/>
    <s v="Requalificação Urbana e Ambiental de Achada Monte III"/>
    <x v="0"/>
    <x v="0"/>
    <x v="0"/>
    <x v="0"/>
    <x v="1"/>
    <x v="0"/>
    <x v="0"/>
    <x v="0"/>
    <x v="0"/>
    <x v="0"/>
    <x v="0"/>
    <x v="0"/>
    <s v="Pagamento referente a aquisição de 14.000 unidades paralelos, para trabalhos de calcetamento da localidade de Dacalinha em Achada do Monte, conforme anexo."/>
  </r>
  <r>
    <x v="0"/>
    <n v="0"/>
    <n v="0"/>
    <n v="0"/>
    <n v="88665"/>
    <x v="2635"/>
    <x v="0"/>
    <x v="0"/>
    <x v="0"/>
    <s v="01.25.04.22"/>
    <x v="7"/>
    <x v="3"/>
    <x v="3"/>
    <s v="Cultura"/>
    <s v="01.25.04"/>
    <s v="Cultura"/>
    <s v="01.25.04"/>
    <x v="4"/>
    <x v="0"/>
    <x v="2"/>
    <x v="2"/>
    <x v="0"/>
    <x v="1"/>
    <x v="0"/>
    <x v="0"/>
    <x v="5"/>
    <s v="2024-08-05"/>
    <x v="2"/>
    <n v="88665"/>
    <x v="0"/>
    <m/>
    <x v="0"/>
    <m/>
    <x v="403"/>
    <n v="100394637"/>
    <x v="0"/>
    <x v="0"/>
    <s v="Atividades culturais e promoção da cultura no Concelho"/>
    <s v="ORI"/>
    <x v="0"/>
    <s v="ACPCC"/>
    <x v="0"/>
    <x v="0"/>
    <x v="0"/>
    <x v="0"/>
    <x v="0"/>
    <x v="0"/>
    <x v="0"/>
    <x v="0"/>
    <x v="0"/>
    <x v="0"/>
    <x v="0"/>
    <s v="Atividades culturais e promoção da cultura no Concelho"/>
    <x v="0"/>
    <x v="0"/>
    <x v="0"/>
    <x v="0"/>
    <x v="1"/>
    <x v="0"/>
    <x v="0"/>
    <x v="1"/>
    <x v="0"/>
    <x v="0"/>
    <x v="0"/>
    <x v="0"/>
    <s v="Pagamento referente a aquisição de serviço de publicação de spot televisão do festival de Calheta 2024, conforme proposta em anexo."/>
  </r>
  <r>
    <x v="0"/>
    <n v="0"/>
    <n v="0"/>
    <n v="0"/>
    <n v="1526336"/>
    <x v="2636"/>
    <x v="0"/>
    <x v="0"/>
    <x v="0"/>
    <s v="01.25.04.22"/>
    <x v="7"/>
    <x v="3"/>
    <x v="3"/>
    <s v="Cultura"/>
    <s v="01.25.04"/>
    <s v="Cultura"/>
    <s v="01.25.04"/>
    <x v="4"/>
    <x v="0"/>
    <x v="2"/>
    <x v="2"/>
    <x v="0"/>
    <x v="1"/>
    <x v="0"/>
    <x v="0"/>
    <x v="5"/>
    <s v="2024-08-08"/>
    <x v="2"/>
    <n v="1526336"/>
    <x v="0"/>
    <m/>
    <x v="0"/>
    <m/>
    <x v="161"/>
    <n v="100479469"/>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bilhete passagem do artista &quot;Djodje&quot; e sua equipa, para atuação do festival 2024, conforme anexo."/>
  </r>
  <r>
    <x v="0"/>
    <n v="0"/>
    <n v="0"/>
    <n v="0"/>
    <n v="286406"/>
    <x v="2637"/>
    <x v="0"/>
    <x v="0"/>
    <x v="0"/>
    <s v="01.27.02.11"/>
    <x v="18"/>
    <x v="1"/>
    <x v="1"/>
    <s v="Saneamento básico"/>
    <s v="01.27.02"/>
    <s v="Saneamento básico"/>
    <s v="01.27.02"/>
    <x v="4"/>
    <x v="0"/>
    <x v="2"/>
    <x v="2"/>
    <x v="0"/>
    <x v="1"/>
    <x v="0"/>
    <x v="0"/>
    <x v="5"/>
    <s v="2024-08-26"/>
    <x v="2"/>
    <n v="286406"/>
    <x v="0"/>
    <m/>
    <x v="0"/>
    <m/>
    <x v="6"/>
    <n v="100474914"/>
    <x v="0"/>
    <x v="0"/>
    <s v="Reforço do saneamento básico"/>
    <s v="ORI"/>
    <x v="0"/>
    <m/>
    <x v="0"/>
    <x v="0"/>
    <x v="0"/>
    <x v="0"/>
    <x v="0"/>
    <x v="0"/>
    <x v="0"/>
    <x v="0"/>
    <x v="0"/>
    <x v="0"/>
    <x v="0"/>
    <s v="Reforço do saneamento básico"/>
    <x v="0"/>
    <x v="0"/>
    <x v="0"/>
    <x v="0"/>
    <x v="1"/>
    <x v="0"/>
    <x v="0"/>
    <x v="0"/>
    <x v="0"/>
    <x v="0"/>
    <x v="0"/>
    <x v="0"/>
    <s v="Pagamento prestação de serviço Reforço Saneamento Básico, referente ao mês de agosto 2024, conforme anexo. "/>
  </r>
  <r>
    <x v="0"/>
    <n v="0"/>
    <n v="0"/>
    <n v="0"/>
    <n v="525"/>
    <x v="2638"/>
    <x v="0"/>
    <x v="1"/>
    <x v="0"/>
    <s v="80.02.01"/>
    <x v="2"/>
    <x v="2"/>
    <x v="2"/>
    <s v="Retenções Iur"/>
    <s v="80.02.01"/>
    <s v="Retenções Iur"/>
    <s v="80.02.01"/>
    <x v="2"/>
    <x v="0"/>
    <x v="1"/>
    <x v="0"/>
    <x v="1"/>
    <x v="2"/>
    <x v="2"/>
    <x v="0"/>
    <x v="5"/>
    <s v="2024-08-09"/>
    <x v="2"/>
    <n v="525"/>
    <x v="0"/>
    <m/>
    <x v="0"/>
    <m/>
    <x v="2"/>
    <n v="100474696"/>
    <x v="0"/>
    <x v="0"/>
    <s v="Retenções Iur"/>
    <s v="ORI"/>
    <x v="0"/>
    <s v="RIUR"/>
    <x v="0"/>
    <x v="0"/>
    <x v="0"/>
    <x v="0"/>
    <x v="0"/>
    <x v="0"/>
    <x v="0"/>
    <x v="0"/>
    <x v="0"/>
    <x v="0"/>
    <x v="0"/>
    <s v="Retenções Iur"/>
    <x v="0"/>
    <x v="0"/>
    <x v="0"/>
    <x v="0"/>
    <x v="2"/>
    <x v="0"/>
    <x v="0"/>
    <x v="0"/>
    <x v="0"/>
    <x v="1"/>
    <x v="0"/>
    <x v="0"/>
    <s v="RETENCAO OT"/>
  </r>
  <r>
    <x v="1"/>
    <n v="0"/>
    <n v="0"/>
    <n v="0"/>
    <n v="20382"/>
    <x v="2639"/>
    <x v="0"/>
    <x v="0"/>
    <x v="0"/>
    <s v="01.27.02.15"/>
    <x v="25"/>
    <x v="1"/>
    <x v="1"/>
    <s v="Saneamento básico"/>
    <s v="01.27.02"/>
    <s v="Saneamento básico"/>
    <s v="01.27.02"/>
    <x v="46"/>
    <x v="0"/>
    <x v="0"/>
    <x v="0"/>
    <x v="0"/>
    <x v="1"/>
    <x v="1"/>
    <x v="0"/>
    <x v="5"/>
    <s v="2024-08-20"/>
    <x v="2"/>
    <n v="20382"/>
    <x v="0"/>
    <m/>
    <x v="0"/>
    <m/>
    <x v="1"/>
    <n v="100476920"/>
    <x v="0"/>
    <x v="0"/>
    <s v="Transferência de Residuos Aterro Santiago"/>
    <s v="ORI"/>
    <x v="0"/>
    <m/>
    <x v="0"/>
    <x v="0"/>
    <x v="0"/>
    <x v="0"/>
    <x v="0"/>
    <x v="0"/>
    <x v="0"/>
    <x v="0"/>
    <x v="0"/>
    <x v="0"/>
    <x v="0"/>
    <s v="Transferência de Residuos Aterro Santiago"/>
    <x v="0"/>
    <x v="0"/>
    <x v="0"/>
    <x v="0"/>
    <x v="1"/>
    <x v="0"/>
    <x v="0"/>
    <x v="0"/>
    <x v="0"/>
    <x v="0"/>
    <x v="0"/>
    <x v="0"/>
    <s v="Pagamento referente a aquisição de combustíveis destinados a viatura afeto a transferência de resíduos sólidos e urbanos da CMSM, conforme anexo.  "/>
  </r>
  <r>
    <x v="0"/>
    <n v="0"/>
    <n v="0"/>
    <n v="0"/>
    <n v="48660"/>
    <x v="2637"/>
    <x v="0"/>
    <x v="0"/>
    <x v="0"/>
    <s v="01.27.02.11"/>
    <x v="18"/>
    <x v="1"/>
    <x v="1"/>
    <s v="Saneamento básico"/>
    <s v="01.27.02"/>
    <s v="Saneamento básico"/>
    <s v="01.27.02"/>
    <x v="4"/>
    <x v="0"/>
    <x v="2"/>
    <x v="2"/>
    <x v="0"/>
    <x v="1"/>
    <x v="0"/>
    <x v="0"/>
    <x v="5"/>
    <s v="2024-08-26"/>
    <x v="2"/>
    <n v="48660"/>
    <x v="0"/>
    <m/>
    <x v="0"/>
    <m/>
    <x v="2"/>
    <n v="100474696"/>
    <x v="0"/>
    <x v="1"/>
    <s v="Reforço do saneamento básico"/>
    <s v="ORI"/>
    <x v="0"/>
    <m/>
    <x v="0"/>
    <x v="0"/>
    <x v="0"/>
    <x v="0"/>
    <x v="0"/>
    <x v="0"/>
    <x v="0"/>
    <x v="0"/>
    <x v="0"/>
    <x v="0"/>
    <x v="0"/>
    <s v="Reforço do saneamento básico"/>
    <x v="0"/>
    <x v="0"/>
    <x v="0"/>
    <x v="0"/>
    <x v="1"/>
    <x v="0"/>
    <x v="0"/>
    <x v="0"/>
    <x v="0"/>
    <x v="0"/>
    <x v="1"/>
    <x v="0"/>
    <s v="Pagamento prestação de serviço Reforço Saneamento Básico, referente ao mês de agosto 2024, conforme anexo. "/>
  </r>
  <r>
    <x v="1"/>
    <n v="0"/>
    <n v="0"/>
    <n v="0"/>
    <n v="299000"/>
    <x v="2640"/>
    <x v="0"/>
    <x v="0"/>
    <x v="0"/>
    <s v="01.27.06.80"/>
    <x v="1"/>
    <x v="1"/>
    <x v="1"/>
    <s v="Requalificação Urbana e habitação"/>
    <s v="01.27.06"/>
    <s v="Requalificação Urbana e habitação"/>
    <s v="01.27.06"/>
    <x v="1"/>
    <x v="0"/>
    <x v="0"/>
    <x v="0"/>
    <x v="0"/>
    <x v="1"/>
    <x v="1"/>
    <x v="0"/>
    <x v="7"/>
    <s v="2024-09-06"/>
    <x v="2"/>
    <n v="299000"/>
    <x v="0"/>
    <m/>
    <x v="0"/>
    <m/>
    <x v="55"/>
    <n v="100478943"/>
    <x v="0"/>
    <x v="0"/>
    <s v="Requalificação Urbana de Veneza"/>
    <s v="ORI"/>
    <x v="0"/>
    <m/>
    <x v="0"/>
    <x v="0"/>
    <x v="0"/>
    <x v="0"/>
    <x v="0"/>
    <x v="0"/>
    <x v="0"/>
    <x v="0"/>
    <x v="0"/>
    <x v="0"/>
    <x v="0"/>
    <s v="Requalificação Urbana de Veneza"/>
    <x v="0"/>
    <x v="0"/>
    <x v="0"/>
    <x v="0"/>
    <x v="1"/>
    <x v="0"/>
    <x v="0"/>
    <x v="0"/>
    <x v="0"/>
    <x v="0"/>
    <x v="0"/>
    <x v="0"/>
    <s v="Pagamento referente a aquisição de 260 sacos de cimento para as obras de requalificação urbana e ambiental da Praia de Veneza, Conforme anexo."/>
  </r>
  <r>
    <x v="0"/>
    <n v="0"/>
    <n v="0"/>
    <n v="0"/>
    <n v="2400"/>
    <x v="2641"/>
    <x v="0"/>
    <x v="0"/>
    <x v="0"/>
    <s v="03.16.15"/>
    <x v="0"/>
    <x v="0"/>
    <x v="0"/>
    <s v="Direção Financeira"/>
    <s v="03.16.15"/>
    <s v="Direção Financeira"/>
    <s v="03.16.15"/>
    <x v="3"/>
    <x v="0"/>
    <x v="0"/>
    <x v="1"/>
    <x v="0"/>
    <x v="0"/>
    <x v="0"/>
    <x v="0"/>
    <x v="7"/>
    <s v="2024-09-20"/>
    <x v="2"/>
    <n v="2400"/>
    <x v="0"/>
    <m/>
    <x v="0"/>
    <m/>
    <x v="130"/>
    <n v="100411663"/>
    <x v="0"/>
    <x v="0"/>
    <s v="Direção Financeira"/>
    <s v="ORI"/>
    <x v="0"/>
    <m/>
    <x v="0"/>
    <x v="0"/>
    <x v="0"/>
    <x v="0"/>
    <x v="0"/>
    <x v="0"/>
    <x v="0"/>
    <x v="0"/>
    <x v="0"/>
    <x v="0"/>
    <x v="0"/>
    <s v="Direção Financeira"/>
    <x v="0"/>
    <x v="0"/>
    <x v="0"/>
    <x v="0"/>
    <x v="0"/>
    <x v="0"/>
    <x v="0"/>
    <x v="0"/>
    <x v="0"/>
    <x v="0"/>
    <x v="0"/>
    <x v="0"/>
    <s v="Pagamento ajuda de custo e Subsídio transporte a favor do senhor Aristides Levy Borges, pela sua deslocação à Praia no dia 4 de setembro de 2024, em missão de serviço conforme anexo."/>
  </r>
  <r>
    <x v="0"/>
    <n v="0"/>
    <n v="0"/>
    <n v="0"/>
    <n v="1400"/>
    <x v="2642"/>
    <x v="0"/>
    <x v="0"/>
    <x v="0"/>
    <s v="03.16.15"/>
    <x v="0"/>
    <x v="0"/>
    <x v="0"/>
    <s v="Direção Financeira"/>
    <s v="03.16.15"/>
    <s v="Direção Financeira"/>
    <s v="03.16.15"/>
    <x v="3"/>
    <x v="0"/>
    <x v="0"/>
    <x v="1"/>
    <x v="0"/>
    <x v="0"/>
    <x v="0"/>
    <x v="0"/>
    <x v="7"/>
    <s v="2024-09-20"/>
    <x v="2"/>
    <n v="1400"/>
    <x v="0"/>
    <m/>
    <x v="0"/>
    <m/>
    <x v="26"/>
    <n v="100458633"/>
    <x v="0"/>
    <x v="0"/>
    <s v="Direção Financeira"/>
    <s v="ORI"/>
    <x v="0"/>
    <m/>
    <x v="0"/>
    <x v="0"/>
    <x v="0"/>
    <x v="0"/>
    <x v="0"/>
    <x v="0"/>
    <x v="0"/>
    <x v="0"/>
    <x v="0"/>
    <x v="0"/>
    <x v="0"/>
    <s v="Direção Financeira"/>
    <x v="0"/>
    <x v="0"/>
    <x v="0"/>
    <x v="0"/>
    <x v="0"/>
    <x v="0"/>
    <x v="0"/>
    <x v="0"/>
    <x v="0"/>
    <x v="0"/>
    <x v="0"/>
    <x v="0"/>
    <s v="Ajuda de custo a favor do senhor Joaquim Lino Mendes Nunes, pela sua deslocação à Praia  no dia 12 de julho de 2024, em missão de serviço, conforme anexo."/>
  </r>
  <r>
    <x v="0"/>
    <n v="0"/>
    <n v="0"/>
    <n v="0"/>
    <n v="10000"/>
    <x v="2643"/>
    <x v="0"/>
    <x v="0"/>
    <x v="0"/>
    <s v="01.25.04.22"/>
    <x v="7"/>
    <x v="3"/>
    <x v="3"/>
    <s v="Cultura"/>
    <s v="01.25.04"/>
    <s v="Cultura"/>
    <s v="01.25.04"/>
    <x v="4"/>
    <x v="0"/>
    <x v="2"/>
    <x v="2"/>
    <x v="0"/>
    <x v="1"/>
    <x v="0"/>
    <x v="0"/>
    <x v="7"/>
    <s v="2024-09-25"/>
    <x v="2"/>
    <n v="10000"/>
    <x v="0"/>
    <m/>
    <x v="0"/>
    <m/>
    <x v="404"/>
    <n v="100440666"/>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a senhora Âguida Vaz, referente a serviços prestado à noite nas vendas de free pass durante dias 09 e 10 de agosto de 2024- festival Calheta 2024, conforme anexo."/>
  </r>
  <r>
    <x v="0"/>
    <n v="0"/>
    <n v="0"/>
    <n v="0"/>
    <n v="1680"/>
    <x v="2644"/>
    <x v="0"/>
    <x v="1"/>
    <x v="0"/>
    <s v="03.03.10"/>
    <x v="8"/>
    <x v="0"/>
    <x v="4"/>
    <s v="Receitas Da Câmara"/>
    <s v="03.03.10"/>
    <s v="Receitas Da Câmara"/>
    <s v="03.03.10"/>
    <x v="6"/>
    <x v="0"/>
    <x v="3"/>
    <x v="3"/>
    <x v="0"/>
    <x v="0"/>
    <x v="2"/>
    <x v="0"/>
    <x v="7"/>
    <s v="2024-09-17"/>
    <x v="2"/>
    <n v="168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96785"/>
    <x v="2645"/>
    <x v="0"/>
    <x v="1"/>
    <x v="0"/>
    <s v="03.03.10"/>
    <x v="8"/>
    <x v="0"/>
    <x v="4"/>
    <s v="Receitas Da Câmara"/>
    <s v="03.03.10"/>
    <s v="Receitas Da Câmara"/>
    <s v="03.03.10"/>
    <x v="15"/>
    <x v="0"/>
    <x v="0"/>
    <x v="0"/>
    <x v="0"/>
    <x v="0"/>
    <x v="2"/>
    <x v="0"/>
    <x v="7"/>
    <s v="2024-09-17"/>
    <x v="2"/>
    <n v="19678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
    <x v="2646"/>
    <x v="0"/>
    <x v="1"/>
    <x v="0"/>
    <s v="03.03.10"/>
    <x v="8"/>
    <x v="0"/>
    <x v="4"/>
    <s v="Receitas Da Câmara"/>
    <s v="03.03.10"/>
    <s v="Receitas Da Câmara"/>
    <s v="03.03.10"/>
    <x v="8"/>
    <x v="0"/>
    <x v="3"/>
    <x v="3"/>
    <x v="0"/>
    <x v="0"/>
    <x v="2"/>
    <x v="0"/>
    <x v="7"/>
    <s v="2024-09-17"/>
    <x v="2"/>
    <n v="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220"/>
    <x v="2647"/>
    <x v="0"/>
    <x v="1"/>
    <x v="0"/>
    <s v="03.03.10"/>
    <x v="8"/>
    <x v="0"/>
    <x v="4"/>
    <s v="Receitas Da Câmara"/>
    <s v="03.03.10"/>
    <s v="Receitas Da Câmara"/>
    <s v="03.03.10"/>
    <x v="20"/>
    <x v="0"/>
    <x v="3"/>
    <x v="3"/>
    <x v="0"/>
    <x v="0"/>
    <x v="2"/>
    <x v="0"/>
    <x v="7"/>
    <s v="2024-09-17"/>
    <x v="2"/>
    <n v="52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25"/>
    <x v="2648"/>
    <x v="0"/>
    <x v="1"/>
    <x v="0"/>
    <s v="03.03.10"/>
    <x v="8"/>
    <x v="0"/>
    <x v="4"/>
    <s v="Receitas Da Câmara"/>
    <s v="03.03.10"/>
    <s v="Receitas Da Câmara"/>
    <s v="03.03.10"/>
    <x v="25"/>
    <x v="0"/>
    <x v="3"/>
    <x v="3"/>
    <x v="0"/>
    <x v="0"/>
    <x v="2"/>
    <x v="0"/>
    <x v="7"/>
    <s v="2024-09-17"/>
    <x v="2"/>
    <n v="2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7130"/>
    <x v="2649"/>
    <x v="0"/>
    <x v="1"/>
    <x v="0"/>
    <s v="03.03.10"/>
    <x v="8"/>
    <x v="0"/>
    <x v="4"/>
    <s v="Receitas Da Câmara"/>
    <s v="03.03.10"/>
    <s v="Receitas Da Câmara"/>
    <s v="03.03.10"/>
    <x v="12"/>
    <x v="0"/>
    <x v="3"/>
    <x v="3"/>
    <x v="0"/>
    <x v="0"/>
    <x v="2"/>
    <x v="0"/>
    <x v="7"/>
    <s v="2024-09-17"/>
    <x v="2"/>
    <n v="171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960"/>
    <x v="2650"/>
    <x v="0"/>
    <x v="1"/>
    <x v="0"/>
    <s v="03.03.10"/>
    <x v="8"/>
    <x v="0"/>
    <x v="4"/>
    <s v="Receitas Da Câmara"/>
    <s v="03.03.10"/>
    <s v="Receitas Da Câmara"/>
    <s v="03.03.10"/>
    <x v="10"/>
    <x v="0"/>
    <x v="3"/>
    <x v="3"/>
    <x v="0"/>
    <x v="0"/>
    <x v="2"/>
    <x v="0"/>
    <x v="7"/>
    <s v="2024-09-17"/>
    <x v="2"/>
    <n v="39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690"/>
    <x v="2651"/>
    <x v="0"/>
    <x v="1"/>
    <x v="0"/>
    <s v="03.03.10"/>
    <x v="8"/>
    <x v="0"/>
    <x v="4"/>
    <s v="Receitas Da Câmara"/>
    <s v="03.03.10"/>
    <s v="Receitas Da Câmara"/>
    <s v="03.03.10"/>
    <x v="17"/>
    <x v="0"/>
    <x v="3"/>
    <x v="3"/>
    <x v="0"/>
    <x v="0"/>
    <x v="2"/>
    <x v="0"/>
    <x v="7"/>
    <s v="2024-09-17"/>
    <x v="2"/>
    <n v="46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77964"/>
    <x v="2652"/>
    <x v="0"/>
    <x v="1"/>
    <x v="0"/>
    <s v="03.03.10"/>
    <x v="8"/>
    <x v="0"/>
    <x v="4"/>
    <s v="Receitas Da Câmara"/>
    <s v="03.03.10"/>
    <s v="Receitas Da Câmara"/>
    <s v="03.03.10"/>
    <x v="18"/>
    <x v="0"/>
    <x v="0"/>
    <x v="0"/>
    <x v="0"/>
    <x v="0"/>
    <x v="2"/>
    <x v="0"/>
    <x v="7"/>
    <s v="2024-09-17"/>
    <x v="2"/>
    <n v="17796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0"/>
    <x v="2653"/>
    <x v="0"/>
    <x v="1"/>
    <x v="0"/>
    <s v="03.03.10"/>
    <x v="8"/>
    <x v="0"/>
    <x v="4"/>
    <s v="Receitas Da Câmara"/>
    <s v="03.03.10"/>
    <s v="Receitas Da Câmara"/>
    <s v="03.03.10"/>
    <x v="13"/>
    <x v="0"/>
    <x v="3"/>
    <x v="3"/>
    <x v="0"/>
    <x v="0"/>
    <x v="2"/>
    <x v="0"/>
    <x v="7"/>
    <s v="2024-09-18"/>
    <x v="2"/>
    <n v="3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2654"/>
    <x v="0"/>
    <x v="1"/>
    <x v="0"/>
    <s v="03.03.10"/>
    <x v="8"/>
    <x v="0"/>
    <x v="4"/>
    <s v="Receitas Da Câmara"/>
    <s v="03.03.10"/>
    <s v="Receitas Da Câmara"/>
    <s v="03.03.10"/>
    <x v="6"/>
    <x v="0"/>
    <x v="3"/>
    <x v="3"/>
    <x v="0"/>
    <x v="0"/>
    <x v="2"/>
    <x v="0"/>
    <x v="7"/>
    <s v="2024-09-18"/>
    <x v="2"/>
    <n v="6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3600"/>
    <x v="2655"/>
    <x v="0"/>
    <x v="0"/>
    <x v="0"/>
    <s v="03.16.15"/>
    <x v="0"/>
    <x v="0"/>
    <x v="0"/>
    <s v="Direção Financeira"/>
    <s v="03.16.15"/>
    <s v="Direção Financeira"/>
    <s v="03.16.15"/>
    <x v="55"/>
    <x v="0"/>
    <x v="0"/>
    <x v="0"/>
    <x v="0"/>
    <x v="0"/>
    <x v="1"/>
    <x v="0"/>
    <x v="0"/>
    <s v="2024-01-25"/>
    <x v="0"/>
    <n v="3600"/>
    <x v="0"/>
    <m/>
    <x v="0"/>
    <m/>
    <x v="2"/>
    <n v="100474696"/>
    <x v="0"/>
    <x v="1"/>
    <s v="Direção Financeira"/>
    <s v="ORI"/>
    <x v="0"/>
    <m/>
    <x v="0"/>
    <x v="0"/>
    <x v="0"/>
    <x v="0"/>
    <x v="0"/>
    <x v="0"/>
    <x v="0"/>
    <x v="0"/>
    <x v="0"/>
    <x v="0"/>
    <x v="0"/>
    <s v="Direção Financeira"/>
    <x v="0"/>
    <x v="0"/>
    <x v="0"/>
    <x v="0"/>
    <x v="0"/>
    <x v="0"/>
    <x v="0"/>
    <x v="0"/>
    <x v="0"/>
    <x v="0"/>
    <x v="1"/>
    <x v="0"/>
    <s v="Pagamento referente a serviços de transporte de areias, britas e cimentos para as obras de requalificação urbana de Achada Espinho Branco, conforme anexo."/>
  </r>
  <r>
    <x v="1"/>
    <n v="0"/>
    <n v="0"/>
    <n v="0"/>
    <n v="276000"/>
    <x v="2656"/>
    <x v="0"/>
    <x v="0"/>
    <x v="0"/>
    <s v="01.28.01.08"/>
    <x v="15"/>
    <x v="4"/>
    <x v="5"/>
    <s v="Habitação Social"/>
    <s v="01.28.01"/>
    <s v="Habitação Social"/>
    <s v="01.28.01"/>
    <x v="1"/>
    <x v="0"/>
    <x v="0"/>
    <x v="0"/>
    <x v="0"/>
    <x v="1"/>
    <x v="1"/>
    <x v="0"/>
    <x v="2"/>
    <s v="2024-02-07"/>
    <x v="0"/>
    <n v="276000"/>
    <x v="0"/>
    <m/>
    <x v="0"/>
    <m/>
    <x v="55"/>
    <n v="100478943"/>
    <x v="0"/>
    <x v="0"/>
    <s v="Habitações Sociais"/>
    <s v="ORI"/>
    <x v="0"/>
    <s v="HS"/>
    <x v="0"/>
    <x v="0"/>
    <x v="0"/>
    <x v="0"/>
    <x v="0"/>
    <x v="0"/>
    <x v="0"/>
    <x v="0"/>
    <x v="0"/>
    <x v="0"/>
    <x v="0"/>
    <s v="Habitações Sociais"/>
    <x v="0"/>
    <x v="0"/>
    <x v="0"/>
    <x v="0"/>
    <x v="1"/>
    <x v="0"/>
    <x v="0"/>
    <x v="0"/>
    <x v="0"/>
    <x v="0"/>
    <x v="0"/>
    <x v="0"/>
    <s v="Pagamento referente a aquisição de 240 sacos de cimentos para reabilitação de habitações no âmbito do programa regeneração urbana, conforme anexo."/>
  </r>
  <r>
    <x v="0"/>
    <n v="0"/>
    <n v="0"/>
    <n v="0"/>
    <n v="3000"/>
    <x v="2657"/>
    <x v="0"/>
    <x v="0"/>
    <x v="0"/>
    <s v="03.16.15"/>
    <x v="0"/>
    <x v="0"/>
    <x v="0"/>
    <s v="Direção Financeira"/>
    <s v="03.16.15"/>
    <s v="Direção Financeira"/>
    <s v="03.16.15"/>
    <x v="64"/>
    <x v="0"/>
    <x v="0"/>
    <x v="0"/>
    <x v="0"/>
    <x v="0"/>
    <x v="0"/>
    <x v="0"/>
    <x v="2"/>
    <s v="2024-02-12"/>
    <x v="0"/>
    <n v="3000"/>
    <x v="0"/>
    <m/>
    <x v="0"/>
    <m/>
    <x v="405"/>
    <n v="100476819"/>
    <x v="0"/>
    <x v="0"/>
    <s v="Direção Financeira"/>
    <s v="ORI"/>
    <x v="0"/>
    <m/>
    <x v="0"/>
    <x v="0"/>
    <x v="0"/>
    <x v="0"/>
    <x v="0"/>
    <x v="0"/>
    <x v="0"/>
    <x v="0"/>
    <x v="0"/>
    <x v="0"/>
    <x v="0"/>
    <s v="Direção Financeira"/>
    <x v="0"/>
    <x v="0"/>
    <x v="0"/>
    <x v="0"/>
    <x v="0"/>
    <x v="0"/>
    <x v="0"/>
    <x v="0"/>
    <x v="0"/>
    <x v="0"/>
    <x v="0"/>
    <x v="0"/>
    <s v="Pagamento correspondente a compensação dos trabalhos adicionais referente a janeiro de 2024, conforme proposta em anexo."/>
  </r>
  <r>
    <x v="0"/>
    <n v="0"/>
    <n v="0"/>
    <n v="0"/>
    <n v="128400"/>
    <x v="2658"/>
    <x v="0"/>
    <x v="0"/>
    <x v="0"/>
    <s v="01.27.02.11"/>
    <x v="18"/>
    <x v="1"/>
    <x v="1"/>
    <s v="Saneamento básico"/>
    <s v="01.27.02"/>
    <s v="Saneamento básico"/>
    <s v="01.27.02"/>
    <x v="4"/>
    <x v="0"/>
    <x v="2"/>
    <x v="2"/>
    <x v="0"/>
    <x v="1"/>
    <x v="0"/>
    <x v="0"/>
    <x v="2"/>
    <s v="2024-02-19"/>
    <x v="0"/>
    <n v="128400"/>
    <x v="0"/>
    <m/>
    <x v="0"/>
    <m/>
    <x v="6"/>
    <n v="100474914"/>
    <x v="0"/>
    <x v="0"/>
    <s v="Reforço do saneamento básico"/>
    <s v="ORI"/>
    <x v="0"/>
    <m/>
    <x v="0"/>
    <x v="0"/>
    <x v="0"/>
    <x v="0"/>
    <x v="0"/>
    <x v="0"/>
    <x v="0"/>
    <x v="0"/>
    <x v="0"/>
    <x v="0"/>
    <x v="0"/>
    <s v="Reforço do saneamento básico"/>
    <x v="0"/>
    <x v="0"/>
    <x v="0"/>
    <x v="0"/>
    <x v="1"/>
    <x v="0"/>
    <x v="0"/>
    <x v="0"/>
    <x v="0"/>
    <x v="0"/>
    <x v="0"/>
    <x v="0"/>
    <s v="Pagamento referente a limpeza de caminhos, conforme proposta em anexo."/>
  </r>
  <r>
    <x v="0"/>
    <n v="0"/>
    <n v="0"/>
    <n v="0"/>
    <n v="1400"/>
    <x v="2659"/>
    <x v="0"/>
    <x v="0"/>
    <x v="0"/>
    <s v="03.16.15"/>
    <x v="0"/>
    <x v="0"/>
    <x v="0"/>
    <s v="Direção Financeira"/>
    <s v="03.16.15"/>
    <s v="Direção Financeira"/>
    <s v="03.16.15"/>
    <x v="3"/>
    <x v="0"/>
    <x v="0"/>
    <x v="1"/>
    <x v="0"/>
    <x v="0"/>
    <x v="0"/>
    <x v="0"/>
    <x v="0"/>
    <s v="2024-01-10"/>
    <x v="0"/>
    <n v="1400"/>
    <x v="0"/>
    <m/>
    <x v="0"/>
    <m/>
    <x v="134"/>
    <n v="100477731"/>
    <x v="0"/>
    <x v="0"/>
    <s v="Direção Financeira"/>
    <s v="ORI"/>
    <x v="0"/>
    <m/>
    <x v="0"/>
    <x v="0"/>
    <x v="0"/>
    <x v="0"/>
    <x v="0"/>
    <x v="0"/>
    <x v="0"/>
    <x v="0"/>
    <x v="0"/>
    <x v="0"/>
    <x v="0"/>
    <s v="Direção Financeira"/>
    <x v="0"/>
    <x v="0"/>
    <x v="0"/>
    <x v="0"/>
    <x v="0"/>
    <x v="0"/>
    <x v="0"/>
    <x v="0"/>
    <x v="0"/>
    <x v="0"/>
    <x v="0"/>
    <x v="0"/>
    <s v="Ajuda de custo a favor do Sr. Gerson Lopes motorista pela sua deslocação em missão de serviço a cidade da Praia no dia 08 de Janeiro de 2024, conforme justificativo em anexo. "/>
  </r>
  <r>
    <x v="1"/>
    <n v="0"/>
    <n v="0"/>
    <n v="0"/>
    <n v="20400"/>
    <x v="2655"/>
    <x v="0"/>
    <x v="0"/>
    <x v="0"/>
    <s v="03.16.15"/>
    <x v="0"/>
    <x v="0"/>
    <x v="0"/>
    <s v="Direção Financeira"/>
    <s v="03.16.15"/>
    <s v="Direção Financeira"/>
    <s v="03.16.15"/>
    <x v="55"/>
    <x v="0"/>
    <x v="0"/>
    <x v="0"/>
    <x v="0"/>
    <x v="0"/>
    <x v="1"/>
    <x v="0"/>
    <x v="0"/>
    <s v="2024-01-25"/>
    <x v="0"/>
    <n v="20400"/>
    <x v="0"/>
    <m/>
    <x v="0"/>
    <m/>
    <x v="124"/>
    <n v="100477537"/>
    <x v="0"/>
    <x v="0"/>
    <s v="Direção Financeira"/>
    <s v="ORI"/>
    <x v="0"/>
    <m/>
    <x v="0"/>
    <x v="0"/>
    <x v="0"/>
    <x v="0"/>
    <x v="0"/>
    <x v="0"/>
    <x v="0"/>
    <x v="0"/>
    <x v="0"/>
    <x v="0"/>
    <x v="0"/>
    <s v="Direção Financeira"/>
    <x v="0"/>
    <x v="0"/>
    <x v="0"/>
    <x v="0"/>
    <x v="0"/>
    <x v="0"/>
    <x v="0"/>
    <x v="0"/>
    <x v="0"/>
    <x v="0"/>
    <x v="0"/>
    <x v="0"/>
    <s v="Pagamento referente a serviços de transporte de areias, britas e cimentos para as obras de requalificação urbana de Achada Espinho Branco, conforme anexo."/>
  </r>
  <r>
    <x v="0"/>
    <n v="0"/>
    <n v="0"/>
    <n v="0"/>
    <n v="4543"/>
    <x v="2660"/>
    <x v="0"/>
    <x v="0"/>
    <x v="0"/>
    <s v="01.25.05.09"/>
    <x v="26"/>
    <x v="3"/>
    <x v="3"/>
    <s v="Saúde"/>
    <s v="01.25.05"/>
    <s v="Saúde"/>
    <s v="01.25.05"/>
    <x v="7"/>
    <x v="0"/>
    <x v="4"/>
    <x v="4"/>
    <x v="0"/>
    <x v="1"/>
    <x v="0"/>
    <x v="0"/>
    <x v="0"/>
    <s v="2024-01-25"/>
    <x v="0"/>
    <n v="4543"/>
    <x v="0"/>
    <m/>
    <x v="0"/>
    <m/>
    <x v="66"/>
    <n v="100476294"/>
    <x v="0"/>
    <x v="0"/>
    <s v="Apoio a Consultas de Especialidade e Medicamentos"/>
    <s v="ORI"/>
    <x v="0"/>
    <s v="ACE"/>
    <x v="0"/>
    <x v="0"/>
    <x v="0"/>
    <x v="0"/>
    <x v="0"/>
    <x v="0"/>
    <x v="0"/>
    <x v="0"/>
    <x v="0"/>
    <x v="0"/>
    <x v="0"/>
    <s v="Apoio a Consultas de Especialidade e Medicamentos"/>
    <x v="0"/>
    <x v="0"/>
    <x v="0"/>
    <x v="0"/>
    <x v="1"/>
    <x v="0"/>
    <x v="0"/>
    <x v="0"/>
    <x v="0"/>
    <x v="0"/>
    <x v="0"/>
    <x v="0"/>
    <s v="Apoio para compra de medicamentos a favor da senhora Silvina de Oliveira e do neto Rubem Andrade, conforme anexo."/>
  </r>
  <r>
    <x v="0"/>
    <n v="0"/>
    <n v="0"/>
    <n v="0"/>
    <n v="1600"/>
    <x v="2661"/>
    <x v="0"/>
    <x v="0"/>
    <x v="0"/>
    <s v="03.16.01"/>
    <x v="38"/>
    <x v="0"/>
    <x v="0"/>
    <s v="Assembleia Municipal"/>
    <s v="03.16.01"/>
    <s v="Assembleia Municipal"/>
    <s v="03.16.01"/>
    <x v="3"/>
    <x v="0"/>
    <x v="0"/>
    <x v="1"/>
    <x v="0"/>
    <x v="0"/>
    <x v="0"/>
    <x v="0"/>
    <x v="2"/>
    <s v="2024-02-22"/>
    <x v="0"/>
    <n v="1600"/>
    <x v="0"/>
    <m/>
    <x v="0"/>
    <m/>
    <x v="406"/>
    <n v="100090068"/>
    <x v="0"/>
    <x v="0"/>
    <s v="Assembleia Municipal"/>
    <s v="ORI"/>
    <x v="0"/>
    <s v="AM"/>
    <x v="0"/>
    <x v="0"/>
    <x v="0"/>
    <x v="0"/>
    <x v="0"/>
    <x v="0"/>
    <x v="0"/>
    <x v="0"/>
    <x v="0"/>
    <x v="0"/>
    <x v="0"/>
    <s v="Assembleia Municipal"/>
    <x v="0"/>
    <x v="0"/>
    <x v="0"/>
    <x v="0"/>
    <x v="0"/>
    <x v="0"/>
    <x v="0"/>
    <x v="0"/>
    <x v="0"/>
    <x v="0"/>
    <x v="0"/>
    <x v="0"/>
    <s v="Ajuda de custo a favor da senhora Amália Fernandes, pela sua deslocação a cidade de Pedra Badejo nos dias 17 de Novembro de 2023, em missão de serviço, conforme anexo."/>
  </r>
  <r>
    <x v="0"/>
    <n v="0"/>
    <n v="0"/>
    <n v="0"/>
    <n v="13425090"/>
    <x v="2662"/>
    <x v="0"/>
    <x v="1"/>
    <x v="0"/>
    <s v="03.03.10"/>
    <x v="8"/>
    <x v="0"/>
    <x v="4"/>
    <s v="Receitas Da Câmara"/>
    <s v="03.03.10"/>
    <s v="Receitas Da Câmara"/>
    <s v="03.03.10"/>
    <x v="45"/>
    <x v="0"/>
    <x v="6"/>
    <x v="10"/>
    <x v="0"/>
    <x v="0"/>
    <x v="2"/>
    <x v="0"/>
    <x v="0"/>
    <s v="2024-01-26"/>
    <x v="0"/>
    <n v="13425090"/>
    <x v="0"/>
    <m/>
    <x v="0"/>
    <m/>
    <x v="6"/>
    <n v="100474914"/>
    <x v="0"/>
    <x v="0"/>
    <s v="Receitas Da Câmara"/>
    <s v="EXT"/>
    <x v="0"/>
    <s v="RDC"/>
    <x v="0"/>
    <x v="0"/>
    <x v="0"/>
    <x v="0"/>
    <x v="0"/>
    <x v="0"/>
    <x v="0"/>
    <x v="0"/>
    <x v="0"/>
    <x v="0"/>
    <x v="0"/>
    <s v="Receitas Da Câmara"/>
    <x v="0"/>
    <x v="0"/>
    <x v="0"/>
    <x v="0"/>
    <x v="0"/>
    <x v="0"/>
    <x v="0"/>
    <x v="0"/>
    <x v="0"/>
    <x v="0"/>
    <x v="0"/>
    <x v="0"/>
    <s v="Transferência FFM janeiro 2024, conforme anexo."/>
  </r>
  <r>
    <x v="0"/>
    <n v="0"/>
    <n v="0"/>
    <n v="0"/>
    <n v="1656"/>
    <x v="2663"/>
    <x v="0"/>
    <x v="0"/>
    <x v="0"/>
    <s v="03.16.15"/>
    <x v="0"/>
    <x v="0"/>
    <x v="0"/>
    <s v="Direção Financeira"/>
    <s v="03.16.15"/>
    <s v="Direção Financeira"/>
    <s v="03.16.15"/>
    <x v="58"/>
    <x v="0"/>
    <x v="0"/>
    <x v="1"/>
    <x v="0"/>
    <x v="0"/>
    <x v="0"/>
    <x v="0"/>
    <x v="2"/>
    <s v="2024-02-28"/>
    <x v="0"/>
    <n v="1656"/>
    <x v="0"/>
    <m/>
    <x v="0"/>
    <m/>
    <x v="89"/>
    <n v="100391565"/>
    <x v="0"/>
    <x v="0"/>
    <s v="Direção Financeira"/>
    <s v="ORI"/>
    <x v="0"/>
    <m/>
    <x v="0"/>
    <x v="0"/>
    <x v="0"/>
    <x v="0"/>
    <x v="0"/>
    <x v="0"/>
    <x v="0"/>
    <x v="0"/>
    <x v="0"/>
    <x v="0"/>
    <x v="0"/>
    <s v="Direção Financeira"/>
    <x v="0"/>
    <x v="0"/>
    <x v="0"/>
    <x v="0"/>
    <x v="0"/>
    <x v="0"/>
    <x v="0"/>
    <x v="0"/>
    <x v="0"/>
    <x v="0"/>
    <x v="0"/>
    <x v="0"/>
    <s v="Pagamento referente a publicação de B.O,II série, 1/4 pagina- extrato de despacho de 17 de janeiro de 2024, conforme anexo."/>
  </r>
  <r>
    <x v="1"/>
    <n v="0"/>
    <n v="0"/>
    <n v="0"/>
    <n v="79350"/>
    <x v="2664"/>
    <x v="0"/>
    <x v="0"/>
    <x v="0"/>
    <s v="01.25.02.23"/>
    <x v="12"/>
    <x v="3"/>
    <x v="3"/>
    <s v="desporto"/>
    <s v="01.25.02"/>
    <s v="desporto"/>
    <s v="01.25.02"/>
    <x v="1"/>
    <x v="0"/>
    <x v="0"/>
    <x v="0"/>
    <x v="0"/>
    <x v="1"/>
    <x v="1"/>
    <x v="0"/>
    <x v="1"/>
    <s v="2024-03-08"/>
    <x v="0"/>
    <n v="79350"/>
    <x v="0"/>
    <m/>
    <x v="0"/>
    <m/>
    <x v="13"/>
    <n v="100476730"/>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R&amp;C Distribuição, referente a aquisição de um conjuntos de equipamentos desportivos e 10 bolas de basquetebol a ser entregue á Associação Desportiva Rock, conforme anexo."/>
  </r>
  <r>
    <x v="1"/>
    <n v="0"/>
    <n v="0"/>
    <n v="0"/>
    <n v="1725"/>
    <x v="2665"/>
    <x v="0"/>
    <x v="0"/>
    <x v="0"/>
    <s v="01.28.01.08"/>
    <x v="15"/>
    <x v="4"/>
    <x v="5"/>
    <s v="Habitação Social"/>
    <s v="01.28.01"/>
    <s v="Habitação Social"/>
    <s v="01.28.01"/>
    <x v="1"/>
    <x v="0"/>
    <x v="0"/>
    <x v="0"/>
    <x v="0"/>
    <x v="1"/>
    <x v="1"/>
    <x v="0"/>
    <x v="1"/>
    <s v="2024-03-08"/>
    <x v="0"/>
    <n v="1725"/>
    <x v="0"/>
    <m/>
    <x v="0"/>
    <m/>
    <x v="2"/>
    <n v="100474696"/>
    <x v="0"/>
    <x v="1"/>
    <s v="Habitações Sociais"/>
    <s v="ORI"/>
    <x v="0"/>
    <s v="HS"/>
    <x v="0"/>
    <x v="0"/>
    <x v="0"/>
    <x v="0"/>
    <x v="0"/>
    <x v="0"/>
    <x v="0"/>
    <x v="0"/>
    <x v="0"/>
    <x v="0"/>
    <x v="0"/>
    <s v="Habitações Sociais"/>
    <x v="0"/>
    <x v="0"/>
    <x v="0"/>
    <x v="0"/>
    <x v="1"/>
    <x v="0"/>
    <x v="0"/>
    <x v="0"/>
    <x v="0"/>
    <x v="0"/>
    <x v="1"/>
    <x v="0"/>
    <s v="Pagamento a favor da Sra. Mariana Mendes Gomes, referente a transporte de pedra da residência da Sra. Prórfica Mendes da Veiga, conforme anexo.  "/>
  </r>
  <r>
    <x v="1"/>
    <n v="0"/>
    <n v="0"/>
    <n v="0"/>
    <n v="9775"/>
    <x v="2665"/>
    <x v="0"/>
    <x v="0"/>
    <x v="0"/>
    <s v="01.28.01.08"/>
    <x v="15"/>
    <x v="4"/>
    <x v="5"/>
    <s v="Habitação Social"/>
    <s v="01.28.01"/>
    <s v="Habitação Social"/>
    <s v="01.28.01"/>
    <x v="1"/>
    <x v="0"/>
    <x v="0"/>
    <x v="0"/>
    <x v="0"/>
    <x v="1"/>
    <x v="1"/>
    <x v="0"/>
    <x v="1"/>
    <s v="2024-03-08"/>
    <x v="0"/>
    <n v="9775"/>
    <x v="0"/>
    <m/>
    <x v="0"/>
    <m/>
    <x v="129"/>
    <n v="100463669"/>
    <x v="0"/>
    <x v="0"/>
    <s v="Habitações Sociais"/>
    <s v="ORI"/>
    <x v="0"/>
    <s v="HS"/>
    <x v="0"/>
    <x v="0"/>
    <x v="0"/>
    <x v="0"/>
    <x v="0"/>
    <x v="0"/>
    <x v="0"/>
    <x v="0"/>
    <x v="0"/>
    <x v="0"/>
    <x v="0"/>
    <s v="Habitações Sociais"/>
    <x v="0"/>
    <x v="0"/>
    <x v="0"/>
    <x v="0"/>
    <x v="1"/>
    <x v="0"/>
    <x v="0"/>
    <x v="0"/>
    <x v="0"/>
    <x v="0"/>
    <x v="0"/>
    <x v="0"/>
    <s v="Pagamento a favor da Sra. Mariana Mendes Gomes, referente a transporte de pedra da residência da Sra. Prórfica Mendes da Veiga, conforme anexo.  "/>
  </r>
  <r>
    <x v="0"/>
    <n v="0"/>
    <n v="0"/>
    <n v="0"/>
    <n v="100000"/>
    <x v="2666"/>
    <x v="0"/>
    <x v="0"/>
    <x v="0"/>
    <s v="03.16.15"/>
    <x v="0"/>
    <x v="0"/>
    <x v="0"/>
    <s v="Direção Financeira"/>
    <s v="03.16.15"/>
    <s v="Direção Financeira"/>
    <s v="03.16.15"/>
    <x v="0"/>
    <x v="0"/>
    <x v="0"/>
    <x v="0"/>
    <x v="0"/>
    <x v="0"/>
    <x v="0"/>
    <x v="0"/>
    <x v="6"/>
    <s v="2024-04-10"/>
    <x v="1"/>
    <n v="100000"/>
    <x v="0"/>
    <m/>
    <x v="0"/>
    <m/>
    <x v="22"/>
    <n v="100478657"/>
    <x v="0"/>
    <x v="0"/>
    <s v="Direção Financeira"/>
    <s v="ORI"/>
    <x v="0"/>
    <m/>
    <x v="0"/>
    <x v="0"/>
    <x v="0"/>
    <x v="0"/>
    <x v="0"/>
    <x v="0"/>
    <x v="0"/>
    <x v="0"/>
    <x v="0"/>
    <x v="0"/>
    <x v="0"/>
    <s v="Direção Financeira"/>
    <x v="0"/>
    <x v="0"/>
    <x v="0"/>
    <x v="0"/>
    <x v="0"/>
    <x v="0"/>
    <x v="0"/>
    <x v="0"/>
    <x v="0"/>
    <x v="0"/>
    <x v="0"/>
    <x v="0"/>
    <s v="Pagamento referente a aquisição de pneus, pastilhas e disco travão para a viatura ST-94-OL, afeto aos serviços da CMSM, conforme anexo."/>
  </r>
  <r>
    <x v="1"/>
    <n v="0"/>
    <n v="0"/>
    <n v="0"/>
    <n v="12750"/>
    <x v="2667"/>
    <x v="0"/>
    <x v="0"/>
    <x v="0"/>
    <s v="01.27.06.72"/>
    <x v="32"/>
    <x v="1"/>
    <x v="1"/>
    <s v="Requalificação Urbana e habitação"/>
    <s v="01.27.06"/>
    <s v="Requalificação Urbana e habitação"/>
    <s v="01.27.06"/>
    <x v="1"/>
    <x v="0"/>
    <x v="0"/>
    <x v="0"/>
    <x v="0"/>
    <x v="1"/>
    <x v="1"/>
    <x v="0"/>
    <x v="4"/>
    <s v="2024-06-03"/>
    <x v="1"/>
    <n v="12750"/>
    <x v="0"/>
    <m/>
    <x v="0"/>
    <m/>
    <x v="407"/>
    <n v="100477262"/>
    <x v="0"/>
    <x v="0"/>
    <s v="Manutenção e Reabilitação de Edificios Municipais"/>
    <s v="ORI"/>
    <x v="0"/>
    <m/>
    <x v="0"/>
    <x v="0"/>
    <x v="0"/>
    <x v="0"/>
    <x v="0"/>
    <x v="0"/>
    <x v="0"/>
    <x v="0"/>
    <x v="0"/>
    <x v="0"/>
    <x v="0"/>
    <s v="Manutenção e Reabilitação de Edificios Municipais"/>
    <x v="0"/>
    <x v="0"/>
    <x v="0"/>
    <x v="0"/>
    <x v="1"/>
    <x v="0"/>
    <x v="0"/>
    <x v="0"/>
    <x v="0"/>
    <x v="0"/>
    <x v="0"/>
    <x v="0"/>
    <s v="Pagamento referente a aluguer de andaimes, para trabalhos das reparações das iluminações nos espaços públicos, reabilitação das habitações, e infraestruturas Municipais, conforme anexo"/>
  </r>
  <r>
    <x v="0"/>
    <n v="0"/>
    <n v="0"/>
    <n v="0"/>
    <n v="3588"/>
    <x v="2668"/>
    <x v="0"/>
    <x v="0"/>
    <x v="0"/>
    <s v="01.25.05.12"/>
    <x v="10"/>
    <x v="3"/>
    <x v="3"/>
    <s v="Saúde"/>
    <s v="01.25.05"/>
    <s v="Saúde"/>
    <s v="01.25.05"/>
    <x v="7"/>
    <x v="0"/>
    <x v="4"/>
    <x v="4"/>
    <x v="0"/>
    <x v="1"/>
    <x v="0"/>
    <x v="0"/>
    <x v="3"/>
    <s v="2024-05-15"/>
    <x v="1"/>
    <n v="3588"/>
    <x v="0"/>
    <m/>
    <x v="0"/>
    <m/>
    <x v="0"/>
    <n v="100475629"/>
    <x v="0"/>
    <x v="0"/>
    <s v="Promoção e Inclusão Social"/>
    <s v="ORI"/>
    <x v="0"/>
    <m/>
    <x v="0"/>
    <x v="0"/>
    <x v="0"/>
    <x v="0"/>
    <x v="0"/>
    <x v="0"/>
    <x v="0"/>
    <x v="0"/>
    <x v="0"/>
    <x v="0"/>
    <x v="0"/>
    <s v="Promoção e Inclusão Social"/>
    <x v="0"/>
    <x v="0"/>
    <x v="0"/>
    <x v="0"/>
    <x v="1"/>
    <x v="0"/>
    <x v="0"/>
    <x v="0"/>
    <x v="0"/>
    <x v="0"/>
    <x v="0"/>
    <x v="0"/>
    <s v="Pagamento a favor da empresa L dinámico, referente a aquisição e duas gaz para o jardim intantil de varanda e veneza, confrome anexo. "/>
  </r>
  <r>
    <x v="1"/>
    <n v="0"/>
    <n v="0"/>
    <n v="0"/>
    <n v="2250"/>
    <x v="2667"/>
    <x v="0"/>
    <x v="0"/>
    <x v="0"/>
    <s v="01.27.06.72"/>
    <x v="32"/>
    <x v="1"/>
    <x v="1"/>
    <s v="Requalificação Urbana e habitação"/>
    <s v="01.27.06"/>
    <s v="Requalificação Urbana e habitação"/>
    <s v="01.27.06"/>
    <x v="1"/>
    <x v="0"/>
    <x v="0"/>
    <x v="0"/>
    <x v="0"/>
    <x v="1"/>
    <x v="1"/>
    <x v="0"/>
    <x v="4"/>
    <s v="2024-06-03"/>
    <x v="1"/>
    <n v="2250"/>
    <x v="0"/>
    <m/>
    <x v="0"/>
    <m/>
    <x v="2"/>
    <n v="100474696"/>
    <x v="0"/>
    <x v="1"/>
    <s v="Manutenção e Reabilitação de Edificios Municipais"/>
    <s v="ORI"/>
    <x v="0"/>
    <m/>
    <x v="0"/>
    <x v="0"/>
    <x v="0"/>
    <x v="0"/>
    <x v="0"/>
    <x v="0"/>
    <x v="0"/>
    <x v="0"/>
    <x v="0"/>
    <x v="0"/>
    <x v="0"/>
    <s v="Manutenção e Reabilitação de Edificios Municipais"/>
    <x v="0"/>
    <x v="0"/>
    <x v="0"/>
    <x v="0"/>
    <x v="1"/>
    <x v="0"/>
    <x v="0"/>
    <x v="0"/>
    <x v="0"/>
    <x v="0"/>
    <x v="1"/>
    <x v="0"/>
    <s v="Pagamento referente a aluguer de andaimes, para trabalhos das reparações das iluminações nos espaços públicos, reabilitação das habitações, e infraestruturas Municipais, conforme anexo"/>
  </r>
  <r>
    <x v="1"/>
    <n v="0"/>
    <n v="0"/>
    <n v="0"/>
    <n v="1298210"/>
    <x v="2669"/>
    <x v="0"/>
    <x v="0"/>
    <x v="0"/>
    <s v="03.16.15"/>
    <x v="0"/>
    <x v="0"/>
    <x v="0"/>
    <s v="Direção Financeira"/>
    <s v="03.16.15"/>
    <s v="Direção Financeira"/>
    <s v="03.16.15"/>
    <x v="32"/>
    <x v="0"/>
    <x v="0"/>
    <x v="0"/>
    <x v="0"/>
    <x v="0"/>
    <x v="1"/>
    <x v="0"/>
    <x v="6"/>
    <s v="2024-04-30"/>
    <x v="1"/>
    <n v="1298210"/>
    <x v="0"/>
    <m/>
    <x v="0"/>
    <m/>
    <x v="6"/>
    <n v="100474914"/>
    <x v="0"/>
    <x v="0"/>
    <s v="Direção Financeira"/>
    <s v="ORI"/>
    <x v="0"/>
    <m/>
    <x v="0"/>
    <x v="0"/>
    <x v="0"/>
    <x v="0"/>
    <x v="0"/>
    <x v="0"/>
    <x v="0"/>
    <x v="0"/>
    <x v="0"/>
    <x v="0"/>
    <x v="0"/>
    <s v="Direção Financeira"/>
    <x v="0"/>
    <x v="0"/>
    <x v="0"/>
    <x v="0"/>
    <x v="0"/>
    <x v="0"/>
    <x v="0"/>
    <x v="1"/>
    <x v="0"/>
    <x v="0"/>
    <x v="0"/>
    <x v="0"/>
    <s v="Despesas com amortização de empréstimos, referente ao mês de abril de 2024."/>
  </r>
  <r>
    <x v="0"/>
    <n v="0"/>
    <n v="0"/>
    <n v="0"/>
    <n v="51600"/>
    <x v="2670"/>
    <x v="0"/>
    <x v="0"/>
    <x v="0"/>
    <s v="01.27.02.11"/>
    <x v="18"/>
    <x v="1"/>
    <x v="1"/>
    <s v="Saneamento básico"/>
    <s v="01.27.02"/>
    <s v="Saneamento básico"/>
    <s v="01.27.02"/>
    <x v="4"/>
    <x v="0"/>
    <x v="2"/>
    <x v="2"/>
    <x v="0"/>
    <x v="1"/>
    <x v="0"/>
    <x v="0"/>
    <x v="4"/>
    <s v="2024-06-19"/>
    <x v="1"/>
    <n v="51600"/>
    <x v="0"/>
    <m/>
    <x v="0"/>
    <m/>
    <x v="2"/>
    <n v="100474696"/>
    <x v="0"/>
    <x v="1"/>
    <s v="Reforço do saneamento básico"/>
    <s v="ORI"/>
    <x v="0"/>
    <m/>
    <x v="0"/>
    <x v="0"/>
    <x v="0"/>
    <x v="0"/>
    <x v="0"/>
    <x v="0"/>
    <x v="0"/>
    <x v="0"/>
    <x v="0"/>
    <x v="0"/>
    <x v="0"/>
    <s v="Reforço do saneamento básico"/>
    <x v="0"/>
    <x v="0"/>
    <x v="0"/>
    <x v="0"/>
    <x v="1"/>
    <x v="0"/>
    <x v="0"/>
    <x v="0"/>
    <x v="0"/>
    <x v="0"/>
    <x v="1"/>
    <x v="0"/>
    <s v="Pagamento prestação de serviço Reforço Saneamento Básico, referente ao mês de junho 2024, conforme anexo."/>
  </r>
  <r>
    <x v="0"/>
    <n v="0"/>
    <n v="0"/>
    <n v="0"/>
    <n v="303066"/>
    <x v="2670"/>
    <x v="0"/>
    <x v="0"/>
    <x v="0"/>
    <s v="01.27.02.11"/>
    <x v="18"/>
    <x v="1"/>
    <x v="1"/>
    <s v="Saneamento básico"/>
    <s v="01.27.02"/>
    <s v="Saneamento básico"/>
    <s v="01.27.02"/>
    <x v="4"/>
    <x v="0"/>
    <x v="2"/>
    <x v="2"/>
    <x v="0"/>
    <x v="1"/>
    <x v="0"/>
    <x v="0"/>
    <x v="4"/>
    <s v="2024-06-19"/>
    <x v="1"/>
    <n v="303066"/>
    <x v="0"/>
    <m/>
    <x v="0"/>
    <m/>
    <x v="6"/>
    <n v="100474914"/>
    <x v="0"/>
    <x v="0"/>
    <s v="Reforço do saneamento básico"/>
    <s v="ORI"/>
    <x v="0"/>
    <m/>
    <x v="0"/>
    <x v="0"/>
    <x v="0"/>
    <x v="0"/>
    <x v="0"/>
    <x v="0"/>
    <x v="0"/>
    <x v="0"/>
    <x v="0"/>
    <x v="0"/>
    <x v="0"/>
    <s v="Reforço do saneamento básico"/>
    <x v="0"/>
    <x v="0"/>
    <x v="0"/>
    <x v="0"/>
    <x v="1"/>
    <x v="0"/>
    <x v="0"/>
    <x v="0"/>
    <x v="0"/>
    <x v="0"/>
    <x v="0"/>
    <x v="0"/>
    <s v="Pagamento prestação de serviço Reforço Saneamento Básico, referente ao mês de junho 2024, conforme anexo."/>
  </r>
  <r>
    <x v="0"/>
    <n v="0"/>
    <n v="0"/>
    <n v="0"/>
    <n v="45000"/>
    <x v="2671"/>
    <x v="0"/>
    <x v="1"/>
    <x v="0"/>
    <s v="80.02.01"/>
    <x v="2"/>
    <x v="2"/>
    <x v="2"/>
    <s v="Retenções Iur"/>
    <s v="80.02.01"/>
    <s v="Retenções Iur"/>
    <s v="80.02.01"/>
    <x v="2"/>
    <x v="0"/>
    <x v="1"/>
    <x v="0"/>
    <x v="1"/>
    <x v="2"/>
    <x v="2"/>
    <x v="0"/>
    <x v="9"/>
    <s v="2024-07-11"/>
    <x v="2"/>
    <n v="45000"/>
    <x v="0"/>
    <m/>
    <x v="0"/>
    <m/>
    <x v="2"/>
    <n v="100474696"/>
    <x v="0"/>
    <x v="0"/>
    <s v="Retenções Iur"/>
    <s v="ORI"/>
    <x v="0"/>
    <s v="RIUR"/>
    <x v="0"/>
    <x v="0"/>
    <x v="0"/>
    <x v="0"/>
    <x v="0"/>
    <x v="0"/>
    <x v="0"/>
    <x v="0"/>
    <x v="0"/>
    <x v="0"/>
    <x v="0"/>
    <s v="Retenções Iur"/>
    <x v="0"/>
    <x v="0"/>
    <x v="0"/>
    <x v="0"/>
    <x v="2"/>
    <x v="0"/>
    <x v="0"/>
    <x v="0"/>
    <x v="0"/>
    <x v="1"/>
    <x v="0"/>
    <x v="0"/>
    <s v="RETENCAO OT"/>
  </r>
  <r>
    <x v="0"/>
    <n v="0"/>
    <n v="0"/>
    <n v="0"/>
    <n v="5000"/>
    <x v="2672"/>
    <x v="0"/>
    <x v="0"/>
    <x v="0"/>
    <s v="03.16.15"/>
    <x v="0"/>
    <x v="0"/>
    <x v="0"/>
    <s v="Direção Financeira"/>
    <s v="03.16.15"/>
    <s v="Direção Financeira"/>
    <s v="03.16.15"/>
    <x v="39"/>
    <x v="0"/>
    <x v="0"/>
    <x v="1"/>
    <x v="1"/>
    <x v="0"/>
    <x v="0"/>
    <x v="0"/>
    <x v="9"/>
    <s v="2024-07-16"/>
    <x v="2"/>
    <n v="5000"/>
    <x v="0"/>
    <m/>
    <x v="0"/>
    <m/>
    <x v="99"/>
    <n v="100476775"/>
    <x v="0"/>
    <x v="0"/>
    <s v="Direção Financeira"/>
    <s v="ORI"/>
    <x v="0"/>
    <m/>
    <x v="0"/>
    <x v="0"/>
    <x v="0"/>
    <x v="0"/>
    <x v="0"/>
    <x v="0"/>
    <x v="0"/>
    <x v="0"/>
    <x v="0"/>
    <x v="0"/>
    <x v="0"/>
    <s v="Direção Financeira"/>
    <x v="0"/>
    <x v="0"/>
    <x v="0"/>
    <x v="0"/>
    <x v="0"/>
    <x v="0"/>
    <x v="0"/>
    <x v="0"/>
    <x v="0"/>
    <x v="0"/>
    <x v="0"/>
    <x v="0"/>
    <s v="Pagamento referente a recarga de energia elétrica no espaço muilti- uso Casa das Artes, Biblioteca e Espaço Jovem, conforme anexo. "/>
  </r>
  <r>
    <x v="1"/>
    <n v="0"/>
    <n v="0"/>
    <n v="0"/>
    <n v="748280"/>
    <x v="2673"/>
    <x v="0"/>
    <x v="0"/>
    <x v="0"/>
    <s v="01.27.07.07"/>
    <x v="45"/>
    <x v="1"/>
    <x v="1"/>
    <s v="Requalificação Urbana e Habitação 2"/>
    <s v="01.27.07"/>
    <s v="Requalificação Urbana e Habitação 2"/>
    <s v="01.27.07"/>
    <x v="1"/>
    <x v="0"/>
    <x v="0"/>
    <x v="0"/>
    <x v="0"/>
    <x v="1"/>
    <x v="1"/>
    <x v="0"/>
    <x v="5"/>
    <s v="2024-08-01"/>
    <x v="2"/>
    <n v="748280"/>
    <x v="0"/>
    <m/>
    <x v="0"/>
    <m/>
    <x v="196"/>
    <n v="100479657"/>
    <x v="0"/>
    <x v="0"/>
    <s v="Arrelvamento do campo de Achada Bolanha"/>
    <s v="ORI"/>
    <x v="0"/>
    <s v="ACAB"/>
    <x v="0"/>
    <x v="0"/>
    <x v="0"/>
    <x v="0"/>
    <x v="0"/>
    <x v="0"/>
    <x v="0"/>
    <x v="0"/>
    <x v="0"/>
    <x v="0"/>
    <x v="0"/>
    <s v="Arrelvamento do campo de Achada Bolanha"/>
    <x v="0"/>
    <x v="0"/>
    <x v="0"/>
    <x v="0"/>
    <x v="1"/>
    <x v="0"/>
    <x v="0"/>
    <x v="0"/>
    <x v="0"/>
    <x v="0"/>
    <x v="0"/>
    <x v="0"/>
    <s v="Pagamento referente a serviços de transporte  de terra para as obras de construção do campo relvado sintético de Manguinho e Achada Bolanha, conforme anexo.  "/>
  </r>
  <r>
    <x v="1"/>
    <n v="0"/>
    <n v="0"/>
    <n v="0"/>
    <n v="65000"/>
    <x v="2674"/>
    <x v="0"/>
    <x v="0"/>
    <x v="0"/>
    <s v="01.27.06.80"/>
    <x v="1"/>
    <x v="1"/>
    <x v="1"/>
    <s v="Requalificação Urbana e habitação"/>
    <s v="01.27.06"/>
    <s v="Requalificação Urbana e habitação"/>
    <s v="01.27.06"/>
    <x v="1"/>
    <x v="0"/>
    <x v="0"/>
    <x v="0"/>
    <x v="0"/>
    <x v="1"/>
    <x v="1"/>
    <x v="0"/>
    <x v="5"/>
    <s v="2024-08-02"/>
    <x v="2"/>
    <n v="65000"/>
    <x v="0"/>
    <m/>
    <x v="0"/>
    <m/>
    <x v="77"/>
    <n v="100477538"/>
    <x v="0"/>
    <x v="0"/>
    <s v="Requalificação Urbana de Veneza"/>
    <s v="ORI"/>
    <x v="0"/>
    <m/>
    <x v="0"/>
    <x v="0"/>
    <x v="0"/>
    <x v="0"/>
    <x v="0"/>
    <x v="0"/>
    <x v="0"/>
    <x v="0"/>
    <x v="0"/>
    <x v="0"/>
    <x v="0"/>
    <s v="Requalificação Urbana de Veneza"/>
    <x v="0"/>
    <x v="0"/>
    <x v="0"/>
    <x v="0"/>
    <x v="1"/>
    <x v="0"/>
    <x v="0"/>
    <x v="0"/>
    <x v="0"/>
    <x v="0"/>
    <x v="0"/>
    <x v="0"/>
    <s v="Pagamento referente a aquisição de reparação e manutenção da maquina retroescavadora, e viatura ST-27-RG, e ST-06-WS, afetos as obras da CMSM, conforme anexo. "/>
  </r>
  <r>
    <x v="1"/>
    <n v="0"/>
    <n v="0"/>
    <n v="0"/>
    <n v="30000"/>
    <x v="2675"/>
    <x v="0"/>
    <x v="0"/>
    <x v="0"/>
    <s v="01.27.02.15"/>
    <x v="25"/>
    <x v="1"/>
    <x v="1"/>
    <s v="Saneamento básico"/>
    <s v="01.27.02"/>
    <s v="Saneamento básico"/>
    <s v="01.27.02"/>
    <x v="46"/>
    <x v="0"/>
    <x v="0"/>
    <x v="0"/>
    <x v="0"/>
    <x v="1"/>
    <x v="1"/>
    <x v="0"/>
    <x v="5"/>
    <s v="2024-08-02"/>
    <x v="2"/>
    <n v="30000"/>
    <x v="0"/>
    <m/>
    <x v="0"/>
    <m/>
    <x v="77"/>
    <n v="100477538"/>
    <x v="0"/>
    <x v="0"/>
    <s v="Transferência de Residuos Aterro Santiago"/>
    <s v="ORI"/>
    <x v="0"/>
    <m/>
    <x v="0"/>
    <x v="0"/>
    <x v="0"/>
    <x v="0"/>
    <x v="0"/>
    <x v="0"/>
    <x v="0"/>
    <x v="0"/>
    <x v="0"/>
    <x v="0"/>
    <x v="0"/>
    <s v="Transferência de Residuos Aterro Santiago"/>
    <x v="0"/>
    <x v="0"/>
    <x v="0"/>
    <x v="0"/>
    <x v="1"/>
    <x v="0"/>
    <x v="0"/>
    <x v="0"/>
    <x v="0"/>
    <x v="0"/>
    <x v="0"/>
    <x v="0"/>
    <s v="Pagamento referente a reparação e manutenção da viatura ST-20-XE, afetos a transferência de resíduos sólidos e urbanos da CMSM, conforme anexo.   "/>
  </r>
  <r>
    <x v="1"/>
    <n v="0"/>
    <n v="0"/>
    <n v="0"/>
    <n v="109934"/>
    <x v="2676"/>
    <x v="0"/>
    <x v="0"/>
    <x v="0"/>
    <s v="01.27.06.76"/>
    <x v="11"/>
    <x v="1"/>
    <x v="1"/>
    <s v="Requalificação Urbana e habitação"/>
    <s v="01.27.06"/>
    <s v="Requalificação Urbana e habitação"/>
    <s v="01.27.06"/>
    <x v="1"/>
    <x v="0"/>
    <x v="0"/>
    <x v="0"/>
    <x v="0"/>
    <x v="1"/>
    <x v="1"/>
    <x v="0"/>
    <x v="5"/>
    <s v="2024-08-19"/>
    <x v="2"/>
    <n v="109934"/>
    <x v="0"/>
    <m/>
    <x v="0"/>
    <m/>
    <x v="27"/>
    <n v="100479096"/>
    <x v="0"/>
    <x v="0"/>
    <s v="Requalificação Urbana e Ambiental de Achada Monte III"/>
    <s v="ORI"/>
    <x v="0"/>
    <m/>
    <x v="0"/>
    <x v="0"/>
    <x v="0"/>
    <x v="0"/>
    <x v="0"/>
    <x v="0"/>
    <x v="0"/>
    <x v="0"/>
    <x v="0"/>
    <x v="0"/>
    <x v="0"/>
    <s v="Requalificação Urbana e Ambiental de Achada Monte III"/>
    <x v="0"/>
    <x v="0"/>
    <x v="0"/>
    <x v="0"/>
    <x v="1"/>
    <x v="0"/>
    <x v="0"/>
    <x v="0"/>
    <x v="0"/>
    <x v="0"/>
    <x v="0"/>
    <x v="0"/>
    <s v="Pagamento referente a aquisição de 1 alternador para maquina retroescavadora CAT -424-D e 2 jogos de reparação de macaco para a maquina, afeto as obras da CMSM, conforme anexo."/>
  </r>
  <r>
    <x v="0"/>
    <n v="0"/>
    <n v="0"/>
    <n v="0"/>
    <n v="2810"/>
    <x v="2677"/>
    <x v="0"/>
    <x v="0"/>
    <x v="0"/>
    <s v="03.16.15"/>
    <x v="0"/>
    <x v="0"/>
    <x v="0"/>
    <s v="Direção Financeira"/>
    <s v="03.16.15"/>
    <s v="Direção Financeira"/>
    <s v="03.16.15"/>
    <x v="64"/>
    <x v="0"/>
    <x v="0"/>
    <x v="0"/>
    <x v="0"/>
    <x v="0"/>
    <x v="0"/>
    <x v="0"/>
    <x v="7"/>
    <s v="2024-09-12"/>
    <x v="2"/>
    <n v="2810"/>
    <x v="0"/>
    <m/>
    <x v="0"/>
    <m/>
    <x v="240"/>
    <n v="100426451"/>
    <x v="0"/>
    <x v="0"/>
    <s v="Direção Financeira"/>
    <s v="ORI"/>
    <x v="0"/>
    <m/>
    <x v="0"/>
    <x v="0"/>
    <x v="0"/>
    <x v="0"/>
    <x v="0"/>
    <x v="0"/>
    <x v="0"/>
    <x v="0"/>
    <x v="0"/>
    <x v="0"/>
    <x v="0"/>
    <s v="Direção Financeira"/>
    <x v="0"/>
    <x v="0"/>
    <x v="0"/>
    <x v="0"/>
    <x v="0"/>
    <x v="0"/>
    <x v="0"/>
    <x v="0"/>
    <x v="0"/>
    <x v="0"/>
    <x v="0"/>
    <x v="0"/>
    <s v="Pagamento referente a diferença de valor salário as horas extras referente aos meses de maio a julho de 2024, conforme anexo."/>
  </r>
  <r>
    <x v="1"/>
    <n v="0"/>
    <n v="0"/>
    <n v="0"/>
    <n v="100000"/>
    <x v="2678"/>
    <x v="0"/>
    <x v="1"/>
    <x v="0"/>
    <s v="03.03.10"/>
    <x v="8"/>
    <x v="0"/>
    <x v="4"/>
    <s v="Receitas Da Câmara"/>
    <s v="03.03.10"/>
    <s v="Receitas Da Câmara"/>
    <s v="03.03.10"/>
    <x v="72"/>
    <x v="0"/>
    <x v="6"/>
    <x v="14"/>
    <x v="0"/>
    <x v="0"/>
    <x v="2"/>
    <x v="0"/>
    <x v="5"/>
    <s v="2024-08-13"/>
    <x v="2"/>
    <n v="100000"/>
    <x v="0"/>
    <m/>
    <x v="0"/>
    <m/>
    <x v="6"/>
    <n v="100474914"/>
    <x v="0"/>
    <x v="0"/>
    <s v="Receitas Da Câmara"/>
    <s v="EXT"/>
    <x v="0"/>
    <s v="RDC"/>
    <x v="0"/>
    <x v="0"/>
    <x v="0"/>
    <x v="0"/>
    <x v="0"/>
    <x v="0"/>
    <x v="0"/>
    <x v="0"/>
    <x v="0"/>
    <x v="0"/>
    <x v="0"/>
    <s v="Receitas Da Câmara"/>
    <x v="0"/>
    <x v="0"/>
    <x v="0"/>
    <x v="0"/>
    <x v="0"/>
    <x v="0"/>
    <x v="0"/>
    <x v="0"/>
    <x v="0"/>
    <x v="0"/>
    <x v="0"/>
    <x v="0"/>
    <s v="Recebimento do ENAPOR, referente ao patrocínio de festival 2024, conforme anexo."/>
  </r>
  <r>
    <x v="1"/>
    <n v="0"/>
    <n v="0"/>
    <n v="0"/>
    <n v="100000"/>
    <x v="2679"/>
    <x v="0"/>
    <x v="1"/>
    <x v="0"/>
    <s v="03.03.10"/>
    <x v="8"/>
    <x v="0"/>
    <x v="4"/>
    <s v="Receitas Da Câmara"/>
    <s v="03.03.10"/>
    <s v="Receitas Da Câmara"/>
    <s v="03.03.10"/>
    <x v="72"/>
    <x v="0"/>
    <x v="6"/>
    <x v="14"/>
    <x v="0"/>
    <x v="0"/>
    <x v="2"/>
    <x v="0"/>
    <x v="5"/>
    <s v="2024-08-27"/>
    <x v="2"/>
    <n v="100000"/>
    <x v="0"/>
    <m/>
    <x v="0"/>
    <m/>
    <x v="6"/>
    <n v="100474914"/>
    <x v="0"/>
    <x v="0"/>
    <s v="Receitas Da Câmara"/>
    <s v="EXT"/>
    <x v="0"/>
    <s v="RDC"/>
    <x v="0"/>
    <x v="0"/>
    <x v="0"/>
    <x v="0"/>
    <x v="0"/>
    <x v="0"/>
    <x v="0"/>
    <x v="0"/>
    <x v="0"/>
    <x v="0"/>
    <x v="0"/>
    <s v="Receitas Da Câmara"/>
    <x v="0"/>
    <x v="0"/>
    <x v="0"/>
    <x v="0"/>
    <x v="0"/>
    <x v="0"/>
    <x v="0"/>
    <x v="0"/>
    <x v="0"/>
    <x v="0"/>
    <x v="0"/>
    <x v="0"/>
    <s v="Recebimento proveniente da empresa Upra Animal -patrocínio do festival Calheta 2024, conforme anexo"/>
  </r>
  <r>
    <x v="1"/>
    <n v="0"/>
    <n v="0"/>
    <n v="0"/>
    <n v="29900"/>
    <x v="2680"/>
    <x v="0"/>
    <x v="0"/>
    <x v="0"/>
    <s v="01.25.02.23"/>
    <x v="12"/>
    <x v="3"/>
    <x v="3"/>
    <s v="desporto"/>
    <s v="01.25.02"/>
    <s v="desporto"/>
    <s v="01.25.02"/>
    <x v="1"/>
    <x v="0"/>
    <x v="0"/>
    <x v="0"/>
    <x v="0"/>
    <x v="1"/>
    <x v="1"/>
    <x v="0"/>
    <x v="7"/>
    <s v="2024-09-13"/>
    <x v="2"/>
    <n v="29900"/>
    <x v="0"/>
    <m/>
    <x v="0"/>
    <m/>
    <x v="225"/>
    <n v="10047913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quisição de  bolas de futebol e taça adquirido no âmbito da realização do torneio quadrangular de futebol comemorado a festa da cidade 2024, conforme anexo."/>
  </r>
  <r>
    <x v="1"/>
    <n v="0"/>
    <n v="0"/>
    <n v="0"/>
    <n v="50000"/>
    <x v="2681"/>
    <x v="0"/>
    <x v="0"/>
    <x v="0"/>
    <s v="01.25.02.23"/>
    <x v="12"/>
    <x v="3"/>
    <x v="3"/>
    <s v="desporto"/>
    <s v="01.25.02"/>
    <s v="desporto"/>
    <s v="01.25.02"/>
    <x v="1"/>
    <x v="0"/>
    <x v="0"/>
    <x v="0"/>
    <x v="0"/>
    <x v="1"/>
    <x v="1"/>
    <x v="0"/>
    <x v="7"/>
    <s v="2024-09-13"/>
    <x v="2"/>
    <n v="50000"/>
    <x v="0"/>
    <m/>
    <x v="0"/>
    <m/>
    <x v="6"/>
    <n v="10047491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 prémios de jogos a ser entregue ao Campeão e Vice-Campeão do torneio futebol Inter- Zona realizado no Estádio Municipal comemorado o 27º Aniversario do Município, conforme anexo."/>
  </r>
  <r>
    <x v="0"/>
    <n v="0"/>
    <n v="0"/>
    <n v="0"/>
    <n v="5250"/>
    <x v="2682"/>
    <x v="0"/>
    <x v="0"/>
    <x v="0"/>
    <s v="01.25.01.11"/>
    <x v="17"/>
    <x v="3"/>
    <x v="3"/>
    <s v="Educação"/>
    <s v="01.25.01"/>
    <s v="Educação"/>
    <s v="01.25.01"/>
    <x v="4"/>
    <x v="0"/>
    <x v="2"/>
    <x v="2"/>
    <x v="0"/>
    <x v="1"/>
    <x v="0"/>
    <x v="0"/>
    <x v="7"/>
    <s v="2024-09-19"/>
    <x v="2"/>
    <n v="5250"/>
    <x v="0"/>
    <m/>
    <x v="0"/>
    <m/>
    <x v="231"/>
    <n v="100479376"/>
    <x v="0"/>
    <x v="0"/>
    <s v="Apoio ao Ensino Básico e Secundário"/>
    <s v="ORI"/>
    <x v="0"/>
    <s v="AEBS"/>
    <x v="0"/>
    <x v="0"/>
    <x v="0"/>
    <x v="0"/>
    <x v="0"/>
    <x v="0"/>
    <x v="0"/>
    <x v="0"/>
    <x v="0"/>
    <x v="0"/>
    <x v="0"/>
    <s v="Apoio ao Ensino Básico e Secundário"/>
    <x v="0"/>
    <x v="0"/>
    <x v="0"/>
    <x v="0"/>
    <x v="1"/>
    <x v="0"/>
    <x v="0"/>
    <x v="0"/>
    <x v="0"/>
    <x v="0"/>
    <x v="0"/>
    <x v="0"/>
    <s v="Pagamento referente a aquisição de tecidos para a confeção de uniformes dos alunos de ensino Básico obrigatório de Achada do Monte, conforme anexo"/>
  </r>
  <r>
    <x v="0"/>
    <n v="0"/>
    <n v="0"/>
    <n v="0"/>
    <n v="10834"/>
    <x v="2683"/>
    <x v="0"/>
    <x v="0"/>
    <x v="0"/>
    <s v="03.16.13"/>
    <x v="41"/>
    <x v="0"/>
    <x v="0"/>
    <s v="Unidade Gestão de Aquisições"/>
    <s v="03.16.13"/>
    <s v="Unidade Gestão de Aquisições"/>
    <s v="03.16.13"/>
    <x v="30"/>
    <x v="0"/>
    <x v="0"/>
    <x v="0"/>
    <x v="1"/>
    <x v="0"/>
    <x v="0"/>
    <x v="0"/>
    <x v="7"/>
    <s v="2024-09-19"/>
    <x v="2"/>
    <n v="10834"/>
    <x v="0"/>
    <m/>
    <x v="0"/>
    <m/>
    <x v="2"/>
    <n v="100474696"/>
    <x v="0"/>
    <x v="1"/>
    <s v="Unidade Gestão de Aquisições"/>
    <s v="ORI"/>
    <x v="0"/>
    <s v="UGA"/>
    <x v="0"/>
    <x v="0"/>
    <x v="0"/>
    <x v="0"/>
    <x v="0"/>
    <x v="0"/>
    <x v="0"/>
    <x v="0"/>
    <x v="0"/>
    <x v="0"/>
    <x v="0"/>
    <s v="Unidade Gestão de Aquisições"/>
    <x v="0"/>
    <x v="0"/>
    <x v="0"/>
    <x v="0"/>
    <x v="0"/>
    <x v="0"/>
    <x v="0"/>
    <x v="0"/>
    <x v="0"/>
    <x v="0"/>
    <x v="1"/>
    <x v="0"/>
    <s v="Pagamento de salário referente a 09-2024"/>
  </r>
  <r>
    <x v="0"/>
    <n v="0"/>
    <n v="0"/>
    <n v="0"/>
    <n v="8213"/>
    <x v="2683"/>
    <x v="0"/>
    <x v="0"/>
    <x v="0"/>
    <s v="03.16.13"/>
    <x v="41"/>
    <x v="0"/>
    <x v="0"/>
    <s v="Unidade Gestão de Aquisições"/>
    <s v="03.16.13"/>
    <s v="Unidade Gestão de Aquisições"/>
    <s v="03.16.13"/>
    <x v="30"/>
    <x v="0"/>
    <x v="0"/>
    <x v="0"/>
    <x v="1"/>
    <x v="0"/>
    <x v="0"/>
    <x v="0"/>
    <x v="7"/>
    <s v="2024-09-19"/>
    <x v="2"/>
    <n v="8213"/>
    <x v="0"/>
    <m/>
    <x v="0"/>
    <m/>
    <x v="19"/>
    <n v="100474706"/>
    <x v="0"/>
    <x v="6"/>
    <s v="Unidade Gestão de Aquisições"/>
    <s v="ORI"/>
    <x v="0"/>
    <s v="UGA"/>
    <x v="0"/>
    <x v="0"/>
    <x v="0"/>
    <x v="0"/>
    <x v="0"/>
    <x v="0"/>
    <x v="0"/>
    <x v="0"/>
    <x v="0"/>
    <x v="0"/>
    <x v="0"/>
    <s v="Unidade Gestão de Aquisições"/>
    <x v="0"/>
    <x v="0"/>
    <x v="0"/>
    <x v="0"/>
    <x v="0"/>
    <x v="0"/>
    <x v="0"/>
    <x v="0"/>
    <x v="0"/>
    <x v="0"/>
    <x v="6"/>
    <x v="0"/>
    <s v="Pagamento de salário referente a 09-2024"/>
  </r>
  <r>
    <x v="0"/>
    <n v="0"/>
    <n v="0"/>
    <n v="0"/>
    <n v="83615"/>
    <x v="2683"/>
    <x v="0"/>
    <x v="0"/>
    <x v="0"/>
    <s v="03.16.13"/>
    <x v="41"/>
    <x v="0"/>
    <x v="0"/>
    <s v="Unidade Gestão de Aquisições"/>
    <s v="03.16.13"/>
    <s v="Unidade Gestão de Aquisições"/>
    <s v="03.16.13"/>
    <x v="30"/>
    <x v="0"/>
    <x v="0"/>
    <x v="0"/>
    <x v="1"/>
    <x v="0"/>
    <x v="0"/>
    <x v="0"/>
    <x v="7"/>
    <s v="2024-09-19"/>
    <x v="2"/>
    <n v="83615"/>
    <x v="0"/>
    <m/>
    <x v="0"/>
    <m/>
    <x v="9"/>
    <n v="100474693"/>
    <x v="0"/>
    <x v="0"/>
    <s v="Unidade Gestão de Aquisições"/>
    <s v="ORI"/>
    <x v="0"/>
    <s v="UGA"/>
    <x v="0"/>
    <x v="0"/>
    <x v="0"/>
    <x v="0"/>
    <x v="0"/>
    <x v="0"/>
    <x v="0"/>
    <x v="0"/>
    <x v="0"/>
    <x v="0"/>
    <x v="0"/>
    <s v="Unidade Gestão de Aquisições"/>
    <x v="0"/>
    <x v="0"/>
    <x v="0"/>
    <x v="0"/>
    <x v="0"/>
    <x v="0"/>
    <x v="0"/>
    <x v="0"/>
    <x v="0"/>
    <x v="0"/>
    <x v="0"/>
    <x v="0"/>
    <s v="Pagamento de salário referente a 09-2024"/>
  </r>
  <r>
    <x v="0"/>
    <n v="0"/>
    <n v="0"/>
    <n v="0"/>
    <n v="4153"/>
    <x v="2684"/>
    <x v="0"/>
    <x v="0"/>
    <x v="0"/>
    <s v="03.16.22"/>
    <x v="58"/>
    <x v="0"/>
    <x v="0"/>
    <s v="Direção da Habitação"/>
    <s v="03.16.22"/>
    <s v="Direção da Habitação"/>
    <s v="03.16.22"/>
    <x v="31"/>
    <x v="0"/>
    <x v="0"/>
    <x v="1"/>
    <x v="0"/>
    <x v="0"/>
    <x v="0"/>
    <x v="0"/>
    <x v="7"/>
    <s v="2024-09-19"/>
    <x v="2"/>
    <n v="4153"/>
    <x v="0"/>
    <m/>
    <x v="0"/>
    <m/>
    <x v="2"/>
    <n v="100474696"/>
    <x v="0"/>
    <x v="1"/>
    <s v="Direção da Habitação"/>
    <s v="ORI"/>
    <x v="0"/>
    <m/>
    <x v="0"/>
    <x v="0"/>
    <x v="0"/>
    <x v="0"/>
    <x v="0"/>
    <x v="0"/>
    <x v="0"/>
    <x v="0"/>
    <x v="0"/>
    <x v="0"/>
    <x v="0"/>
    <s v="Direção da Habitação"/>
    <x v="0"/>
    <x v="0"/>
    <x v="0"/>
    <x v="0"/>
    <x v="0"/>
    <x v="0"/>
    <x v="0"/>
    <x v="0"/>
    <x v="0"/>
    <x v="0"/>
    <x v="1"/>
    <x v="0"/>
    <s v="Pagamento de salário referente a 09-2024"/>
  </r>
  <r>
    <x v="0"/>
    <n v="0"/>
    <n v="0"/>
    <n v="0"/>
    <n v="10826"/>
    <x v="2684"/>
    <x v="0"/>
    <x v="0"/>
    <x v="0"/>
    <s v="03.16.22"/>
    <x v="58"/>
    <x v="0"/>
    <x v="0"/>
    <s v="Direção da Habitação"/>
    <s v="03.16.22"/>
    <s v="Direção da Habitação"/>
    <s v="03.16.22"/>
    <x v="49"/>
    <x v="0"/>
    <x v="0"/>
    <x v="0"/>
    <x v="1"/>
    <x v="0"/>
    <x v="0"/>
    <x v="0"/>
    <x v="7"/>
    <s v="2024-09-19"/>
    <x v="2"/>
    <n v="10826"/>
    <x v="0"/>
    <m/>
    <x v="0"/>
    <m/>
    <x v="2"/>
    <n v="100474696"/>
    <x v="0"/>
    <x v="1"/>
    <s v="Direção da Habitação"/>
    <s v="ORI"/>
    <x v="0"/>
    <m/>
    <x v="0"/>
    <x v="0"/>
    <x v="0"/>
    <x v="0"/>
    <x v="0"/>
    <x v="0"/>
    <x v="0"/>
    <x v="0"/>
    <x v="0"/>
    <x v="0"/>
    <x v="0"/>
    <s v="Direção da Habitação"/>
    <x v="0"/>
    <x v="0"/>
    <x v="0"/>
    <x v="0"/>
    <x v="0"/>
    <x v="0"/>
    <x v="0"/>
    <x v="0"/>
    <x v="0"/>
    <x v="0"/>
    <x v="1"/>
    <x v="0"/>
    <s v="Pagamento de salário referente a 09-2024"/>
  </r>
  <r>
    <x v="0"/>
    <n v="0"/>
    <n v="0"/>
    <n v="0"/>
    <n v="2715"/>
    <x v="2684"/>
    <x v="0"/>
    <x v="0"/>
    <x v="0"/>
    <s v="03.16.22"/>
    <x v="58"/>
    <x v="0"/>
    <x v="0"/>
    <s v="Direção da Habitação"/>
    <s v="03.16.22"/>
    <s v="Direção da Habitação"/>
    <s v="03.16.22"/>
    <x v="31"/>
    <x v="0"/>
    <x v="0"/>
    <x v="1"/>
    <x v="0"/>
    <x v="0"/>
    <x v="0"/>
    <x v="0"/>
    <x v="7"/>
    <s v="2024-09-19"/>
    <x v="2"/>
    <n v="2715"/>
    <x v="0"/>
    <m/>
    <x v="0"/>
    <m/>
    <x v="19"/>
    <n v="100474706"/>
    <x v="0"/>
    <x v="6"/>
    <s v="Direção da Habitação"/>
    <s v="ORI"/>
    <x v="0"/>
    <m/>
    <x v="0"/>
    <x v="0"/>
    <x v="0"/>
    <x v="0"/>
    <x v="0"/>
    <x v="0"/>
    <x v="0"/>
    <x v="0"/>
    <x v="0"/>
    <x v="0"/>
    <x v="0"/>
    <s v="Direção da Habitação"/>
    <x v="0"/>
    <x v="0"/>
    <x v="0"/>
    <x v="0"/>
    <x v="0"/>
    <x v="0"/>
    <x v="0"/>
    <x v="0"/>
    <x v="0"/>
    <x v="0"/>
    <x v="6"/>
    <x v="0"/>
    <s v="Pagamento de salário referente a 09-2024"/>
  </r>
  <r>
    <x v="0"/>
    <n v="0"/>
    <n v="0"/>
    <n v="0"/>
    <n v="7077"/>
    <x v="2684"/>
    <x v="0"/>
    <x v="0"/>
    <x v="0"/>
    <s v="03.16.22"/>
    <x v="58"/>
    <x v="0"/>
    <x v="0"/>
    <s v="Direção da Habitação"/>
    <s v="03.16.22"/>
    <s v="Direção da Habitação"/>
    <s v="03.16.22"/>
    <x v="49"/>
    <x v="0"/>
    <x v="0"/>
    <x v="0"/>
    <x v="1"/>
    <x v="0"/>
    <x v="0"/>
    <x v="0"/>
    <x v="7"/>
    <s v="2024-09-19"/>
    <x v="2"/>
    <n v="7077"/>
    <x v="0"/>
    <m/>
    <x v="0"/>
    <m/>
    <x v="19"/>
    <n v="100474706"/>
    <x v="0"/>
    <x v="6"/>
    <s v="Direção da Habitação"/>
    <s v="ORI"/>
    <x v="0"/>
    <m/>
    <x v="0"/>
    <x v="0"/>
    <x v="0"/>
    <x v="0"/>
    <x v="0"/>
    <x v="0"/>
    <x v="0"/>
    <x v="0"/>
    <x v="0"/>
    <x v="0"/>
    <x v="0"/>
    <s v="Direção da Habitação"/>
    <x v="0"/>
    <x v="0"/>
    <x v="0"/>
    <x v="0"/>
    <x v="0"/>
    <x v="0"/>
    <x v="0"/>
    <x v="0"/>
    <x v="0"/>
    <x v="0"/>
    <x v="6"/>
    <x v="0"/>
    <s v="Pagamento de salário referente a 09-2024"/>
  </r>
  <r>
    <x v="0"/>
    <n v="0"/>
    <n v="0"/>
    <n v="0"/>
    <n v="40092"/>
    <x v="2684"/>
    <x v="0"/>
    <x v="0"/>
    <x v="0"/>
    <s v="03.16.22"/>
    <x v="58"/>
    <x v="0"/>
    <x v="0"/>
    <s v="Direção da Habitação"/>
    <s v="03.16.22"/>
    <s v="Direção da Habitação"/>
    <s v="03.16.22"/>
    <x v="31"/>
    <x v="0"/>
    <x v="0"/>
    <x v="1"/>
    <x v="0"/>
    <x v="0"/>
    <x v="0"/>
    <x v="0"/>
    <x v="7"/>
    <s v="2024-09-19"/>
    <x v="2"/>
    <n v="40092"/>
    <x v="0"/>
    <m/>
    <x v="0"/>
    <m/>
    <x v="9"/>
    <n v="100474693"/>
    <x v="0"/>
    <x v="0"/>
    <s v="Direção da Habitação"/>
    <s v="ORI"/>
    <x v="0"/>
    <m/>
    <x v="0"/>
    <x v="0"/>
    <x v="0"/>
    <x v="0"/>
    <x v="0"/>
    <x v="0"/>
    <x v="0"/>
    <x v="0"/>
    <x v="0"/>
    <x v="0"/>
    <x v="0"/>
    <s v="Direção da Habitação"/>
    <x v="0"/>
    <x v="0"/>
    <x v="0"/>
    <x v="0"/>
    <x v="0"/>
    <x v="0"/>
    <x v="0"/>
    <x v="0"/>
    <x v="0"/>
    <x v="0"/>
    <x v="0"/>
    <x v="0"/>
    <s v="Pagamento de salário referente a 09-2024"/>
  </r>
  <r>
    <x v="0"/>
    <n v="0"/>
    <n v="0"/>
    <n v="0"/>
    <n v="104497"/>
    <x v="2684"/>
    <x v="0"/>
    <x v="0"/>
    <x v="0"/>
    <s v="03.16.22"/>
    <x v="58"/>
    <x v="0"/>
    <x v="0"/>
    <s v="Direção da Habitação"/>
    <s v="03.16.22"/>
    <s v="Direção da Habitação"/>
    <s v="03.16.22"/>
    <x v="49"/>
    <x v="0"/>
    <x v="0"/>
    <x v="0"/>
    <x v="1"/>
    <x v="0"/>
    <x v="0"/>
    <x v="0"/>
    <x v="7"/>
    <s v="2024-09-19"/>
    <x v="2"/>
    <n v="104497"/>
    <x v="0"/>
    <m/>
    <x v="0"/>
    <m/>
    <x v="9"/>
    <n v="100474693"/>
    <x v="0"/>
    <x v="0"/>
    <s v="Direção da Habitação"/>
    <s v="ORI"/>
    <x v="0"/>
    <m/>
    <x v="0"/>
    <x v="0"/>
    <x v="0"/>
    <x v="0"/>
    <x v="0"/>
    <x v="0"/>
    <x v="0"/>
    <x v="0"/>
    <x v="0"/>
    <x v="0"/>
    <x v="0"/>
    <s v="Direção da Habitação"/>
    <x v="0"/>
    <x v="0"/>
    <x v="0"/>
    <x v="0"/>
    <x v="0"/>
    <x v="0"/>
    <x v="0"/>
    <x v="0"/>
    <x v="0"/>
    <x v="0"/>
    <x v="0"/>
    <x v="0"/>
    <s v="Pagamento de salário referente a 09-2024"/>
  </r>
  <r>
    <x v="0"/>
    <n v="0"/>
    <n v="0"/>
    <n v="0"/>
    <n v="3773"/>
    <x v="2685"/>
    <x v="0"/>
    <x v="1"/>
    <x v="0"/>
    <s v="80.02.01"/>
    <x v="2"/>
    <x v="2"/>
    <x v="2"/>
    <s v="Retenções Iur"/>
    <s v="80.02.01"/>
    <s v="Retenções Iur"/>
    <s v="80.02.01"/>
    <x v="2"/>
    <x v="0"/>
    <x v="1"/>
    <x v="0"/>
    <x v="1"/>
    <x v="2"/>
    <x v="2"/>
    <x v="0"/>
    <x v="5"/>
    <s v="2024-08-02"/>
    <x v="2"/>
    <n v="3773"/>
    <x v="0"/>
    <m/>
    <x v="0"/>
    <m/>
    <x v="2"/>
    <n v="100474696"/>
    <x v="0"/>
    <x v="0"/>
    <s v="Retenções Iur"/>
    <s v="ORI"/>
    <x v="0"/>
    <s v="RIUR"/>
    <x v="0"/>
    <x v="0"/>
    <x v="0"/>
    <x v="0"/>
    <x v="0"/>
    <x v="0"/>
    <x v="0"/>
    <x v="0"/>
    <x v="0"/>
    <x v="0"/>
    <x v="0"/>
    <s v="Retenções Iur"/>
    <x v="0"/>
    <x v="0"/>
    <x v="0"/>
    <x v="0"/>
    <x v="2"/>
    <x v="0"/>
    <x v="0"/>
    <x v="0"/>
    <x v="0"/>
    <x v="1"/>
    <x v="0"/>
    <x v="0"/>
    <s v="RETENCAO OT"/>
  </r>
  <r>
    <x v="0"/>
    <n v="0"/>
    <n v="0"/>
    <n v="0"/>
    <n v="12000"/>
    <x v="2686"/>
    <x v="0"/>
    <x v="0"/>
    <x v="0"/>
    <s v="03.16.15"/>
    <x v="0"/>
    <x v="0"/>
    <x v="0"/>
    <s v="Direção Financeira"/>
    <s v="03.16.15"/>
    <s v="Direção Financeira"/>
    <s v="03.16.15"/>
    <x v="39"/>
    <x v="0"/>
    <x v="0"/>
    <x v="1"/>
    <x v="1"/>
    <x v="0"/>
    <x v="0"/>
    <x v="0"/>
    <x v="7"/>
    <s v="2024-09-20"/>
    <x v="2"/>
    <n v="12000"/>
    <x v="0"/>
    <m/>
    <x v="0"/>
    <m/>
    <x v="47"/>
    <n v="100479698"/>
    <x v="0"/>
    <x v="0"/>
    <s v="Direção Financeira"/>
    <s v="ORI"/>
    <x v="0"/>
    <m/>
    <x v="0"/>
    <x v="0"/>
    <x v="0"/>
    <x v="0"/>
    <x v="0"/>
    <x v="0"/>
    <x v="0"/>
    <x v="0"/>
    <x v="0"/>
    <x v="0"/>
    <x v="0"/>
    <s v="Direção Financeira"/>
    <x v="0"/>
    <x v="0"/>
    <x v="0"/>
    <x v="0"/>
    <x v="0"/>
    <x v="0"/>
    <x v="0"/>
    <x v="0"/>
    <x v="0"/>
    <x v="0"/>
    <x v="0"/>
    <x v="0"/>
    <s v="Pagamento referente a recarregamento de energias nos contadores pré-pago do Mercado Municipal, nas áreas  de (peixaria, talho, quiosques de iluminação interna da mesma), referente ao período de 20 de setembro a 20 de outubro de 2024, conforme anexo. "/>
  </r>
  <r>
    <x v="0"/>
    <n v="0"/>
    <n v="0"/>
    <n v="0"/>
    <n v="3105"/>
    <x v="2687"/>
    <x v="0"/>
    <x v="1"/>
    <x v="0"/>
    <s v="80.02.01"/>
    <x v="2"/>
    <x v="2"/>
    <x v="2"/>
    <s v="Retenções Iur"/>
    <s v="80.02.01"/>
    <s v="Retenções Iur"/>
    <s v="80.02.01"/>
    <x v="2"/>
    <x v="0"/>
    <x v="1"/>
    <x v="0"/>
    <x v="1"/>
    <x v="2"/>
    <x v="2"/>
    <x v="0"/>
    <x v="7"/>
    <s v="2024-09-27"/>
    <x v="2"/>
    <n v="3105"/>
    <x v="0"/>
    <m/>
    <x v="0"/>
    <m/>
    <x v="2"/>
    <n v="100474696"/>
    <x v="0"/>
    <x v="0"/>
    <s v="Retenções Iur"/>
    <s v="ORI"/>
    <x v="0"/>
    <s v="RIUR"/>
    <x v="0"/>
    <x v="0"/>
    <x v="0"/>
    <x v="0"/>
    <x v="0"/>
    <x v="0"/>
    <x v="0"/>
    <x v="0"/>
    <x v="0"/>
    <x v="0"/>
    <x v="0"/>
    <s v="Retenções Iur"/>
    <x v="0"/>
    <x v="0"/>
    <x v="0"/>
    <x v="0"/>
    <x v="2"/>
    <x v="0"/>
    <x v="0"/>
    <x v="0"/>
    <x v="0"/>
    <x v="1"/>
    <x v="0"/>
    <x v="0"/>
    <s v="RETENCAO OT"/>
  </r>
  <r>
    <x v="1"/>
    <n v="0"/>
    <n v="0"/>
    <n v="0"/>
    <n v="1333203"/>
    <x v="2688"/>
    <x v="0"/>
    <x v="0"/>
    <x v="0"/>
    <s v="03.16.15"/>
    <x v="0"/>
    <x v="0"/>
    <x v="0"/>
    <s v="Direção Financeira"/>
    <s v="03.16.15"/>
    <s v="Direção Financeira"/>
    <s v="03.16.15"/>
    <x v="32"/>
    <x v="0"/>
    <x v="0"/>
    <x v="0"/>
    <x v="0"/>
    <x v="0"/>
    <x v="1"/>
    <x v="0"/>
    <x v="7"/>
    <s v="2024-09-30"/>
    <x v="2"/>
    <n v="1333203"/>
    <x v="0"/>
    <m/>
    <x v="0"/>
    <m/>
    <x v="6"/>
    <n v="100474914"/>
    <x v="0"/>
    <x v="0"/>
    <s v="Direção Financeira"/>
    <s v="ORI"/>
    <x v="0"/>
    <m/>
    <x v="0"/>
    <x v="0"/>
    <x v="0"/>
    <x v="0"/>
    <x v="0"/>
    <x v="0"/>
    <x v="0"/>
    <x v="0"/>
    <x v="0"/>
    <x v="0"/>
    <x v="0"/>
    <s v="Direção Financeira"/>
    <x v="0"/>
    <x v="0"/>
    <x v="0"/>
    <x v="0"/>
    <x v="0"/>
    <x v="0"/>
    <x v="0"/>
    <x v="1"/>
    <x v="0"/>
    <x v="0"/>
    <x v="0"/>
    <x v="0"/>
    <s v="Pagamento amortização de empréstimos setembro 2024, conforme extrato em anexo."/>
  </r>
  <r>
    <x v="0"/>
    <n v="0"/>
    <n v="0"/>
    <n v="0"/>
    <n v="582863"/>
    <x v="2689"/>
    <x v="0"/>
    <x v="0"/>
    <x v="0"/>
    <s v="03.16.15"/>
    <x v="0"/>
    <x v="0"/>
    <x v="0"/>
    <s v="Direção Financeira"/>
    <s v="03.16.15"/>
    <s v="Direção Financeira"/>
    <s v="03.16.15"/>
    <x v="54"/>
    <x v="0"/>
    <x v="0"/>
    <x v="0"/>
    <x v="0"/>
    <x v="0"/>
    <x v="0"/>
    <x v="0"/>
    <x v="7"/>
    <s v="2024-09-30"/>
    <x v="2"/>
    <n v="582863"/>
    <x v="0"/>
    <m/>
    <x v="0"/>
    <m/>
    <x v="6"/>
    <n v="100474914"/>
    <x v="0"/>
    <x v="0"/>
    <s v="Direção Financeira"/>
    <s v="ORI"/>
    <x v="0"/>
    <m/>
    <x v="0"/>
    <x v="0"/>
    <x v="0"/>
    <x v="0"/>
    <x v="0"/>
    <x v="0"/>
    <x v="0"/>
    <x v="0"/>
    <x v="0"/>
    <x v="0"/>
    <x v="0"/>
    <s v="Direção Financeira"/>
    <x v="0"/>
    <x v="0"/>
    <x v="0"/>
    <x v="0"/>
    <x v="0"/>
    <x v="0"/>
    <x v="0"/>
    <x v="1"/>
    <x v="0"/>
    <x v="0"/>
    <x v="0"/>
    <x v="0"/>
    <s v="Pagamento juros de empréstimos setembro 2024, conforme extrato em anexo. "/>
  </r>
  <r>
    <x v="1"/>
    <n v="0"/>
    <n v="0"/>
    <n v="0"/>
    <n v="40000"/>
    <x v="2690"/>
    <x v="0"/>
    <x v="0"/>
    <x v="0"/>
    <s v="01.27.02.15"/>
    <x v="25"/>
    <x v="1"/>
    <x v="1"/>
    <s v="Saneamento básico"/>
    <s v="01.27.02"/>
    <s v="Saneamento básico"/>
    <s v="01.27.02"/>
    <x v="46"/>
    <x v="0"/>
    <x v="0"/>
    <x v="0"/>
    <x v="0"/>
    <x v="1"/>
    <x v="1"/>
    <x v="0"/>
    <x v="8"/>
    <s v="2024-10-10"/>
    <x v="3"/>
    <n v="40000"/>
    <x v="0"/>
    <m/>
    <x v="0"/>
    <m/>
    <x v="77"/>
    <n v="100477538"/>
    <x v="0"/>
    <x v="0"/>
    <s v="Transferência de Residuos Aterro Santiago"/>
    <s v="ORI"/>
    <x v="0"/>
    <m/>
    <x v="0"/>
    <x v="0"/>
    <x v="0"/>
    <x v="0"/>
    <x v="0"/>
    <x v="0"/>
    <x v="0"/>
    <x v="0"/>
    <x v="0"/>
    <x v="0"/>
    <x v="0"/>
    <s v="Transferência de Residuos Aterro Santiago"/>
    <x v="0"/>
    <x v="0"/>
    <x v="0"/>
    <x v="0"/>
    <x v="1"/>
    <x v="0"/>
    <x v="0"/>
    <x v="0"/>
    <x v="0"/>
    <x v="0"/>
    <x v="0"/>
    <x v="0"/>
    <s v="Pagamento a favor de Oficina Mecânica André, pela aquisição de serviço de reparação do camião ST-33-QU afeto a transferência de resíduo sólidos e urbanos da CMSM, conforme anexo."/>
  </r>
  <r>
    <x v="0"/>
    <n v="0"/>
    <n v="0"/>
    <n v="0"/>
    <n v="50000"/>
    <x v="2691"/>
    <x v="0"/>
    <x v="0"/>
    <x v="0"/>
    <s v="03.16.15"/>
    <x v="0"/>
    <x v="0"/>
    <x v="0"/>
    <s v="Direção Financeira"/>
    <s v="03.16.15"/>
    <s v="Direção Financeira"/>
    <s v="03.16.15"/>
    <x v="41"/>
    <x v="0"/>
    <x v="0"/>
    <x v="1"/>
    <x v="0"/>
    <x v="0"/>
    <x v="0"/>
    <x v="0"/>
    <x v="8"/>
    <s v="2024-10-10"/>
    <x v="3"/>
    <n v="50000"/>
    <x v="0"/>
    <m/>
    <x v="0"/>
    <m/>
    <x v="77"/>
    <n v="100477538"/>
    <x v="0"/>
    <x v="0"/>
    <s v="Direção Financeira"/>
    <s v="ORI"/>
    <x v="0"/>
    <m/>
    <x v="0"/>
    <x v="0"/>
    <x v="0"/>
    <x v="0"/>
    <x v="0"/>
    <x v="0"/>
    <x v="0"/>
    <x v="0"/>
    <x v="0"/>
    <x v="0"/>
    <x v="0"/>
    <s v="Direção Financeira"/>
    <x v="0"/>
    <x v="0"/>
    <x v="0"/>
    <x v="0"/>
    <x v="0"/>
    <x v="0"/>
    <x v="0"/>
    <x v="0"/>
    <x v="0"/>
    <x v="0"/>
    <x v="0"/>
    <x v="0"/>
    <s v="Pagamento a favor de Oficina Mecânica André, pela aquisição de serviço de reparação das viaturas ST-94-Ol, ST-24-RG, ST-22-RG e  ST-48-WL afetos aos serviços da CMSM, conforme anexo. "/>
  </r>
  <r>
    <x v="1"/>
    <n v="0"/>
    <n v="0"/>
    <n v="0"/>
    <n v="10500000"/>
    <x v="2692"/>
    <x v="0"/>
    <x v="1"/>
    <x v="0"/>
    <s v="03.03.10"/>
    <x v="8"/>
    <x v="0"/>
    <x v="4"/>
    <s v="Receitas Da Câmara"/>
    <s v="03.03.10"/>
    <s v="Receitas Da Câmara"/>
    <s v="03.03.10"/>
    <x v="56"/>
    <x v="0"/>
    <x v="6"/>
    <x v="10"/>
    <x v="0"/>
    <x v="0"/>
    <x v="2"/>
    <x v="0"/>
    <x v="8"/>
    <s v="2024-10-14"/>
    <x v="3"/>
    <n v="10500000"/>
    <x v="0"/>
    <m/>
    <x v="0"/>
    <m/>
    <x v="6"/>
    <n v="100474914"/>
    <x v="0"/>
    <x v="0"/>
    <s v="Receitas Da Câmara"/>
    <s v="EXT"/>
    <x v="0"/>
    <s v="RDC"/>
    <x v="0"/>
    <x v="0"/>
    <x v="0"/>
    <x v="0"/>
    <x v="0"/>
    <x v="0"/>
    <x v="0"/>
    <x v="0"/>
    <x v="0"/>
    <x v="0"/>
    <x v="0"/>
    <s v="Receitas Da Câmara"/>
    <x v="0"/>
    <x v="0"/>
    <x v="0"/>
    <x v="0"/>
    <x v="0"/>
    <x v="0"/>
    <x v="0"/>
    <x v="0"/>
    <x v="0"/>
    <x v="0"/>
    <x v="0"/>
    <x v="0"/>
    <s v="Recebimentos do Ministério do Turismo, referente ao desembolso do contrato programa- Reabilitação de Estradas Rurais."/>
  </r>
  <r>
    <x v="0"/>
    <n v="0"/>
    <n v="0"/>
    <n v="0"/>
    <n v="180000"/>
    <x v="2693"/>
    <x v="0"/>
    <x v="0"/>
    <x v="0"/>
    <s v="03.16.15"/>
    <x v="0"/>
    <x v="0"/>
    <x v="0"/>
    <s v="Direção Financeira"/>
    <s v="03.16.15"/>
    <s v="Direção Financeira"/>
    <s v="03.16.15"/>
    <x v="36"/>
    <x v="0"/>
    <x v="0"/>
    <x v="0"/>
    <x v="0"/>
    <x v="0"/>
    <x v="0"/>
    <x v="0"/>
    <x v="8"/>
    <s v="2024-10-14"/>
    <x v="3"/>
    <n v="180000"/>
    <x v="0"/>
    <m/>
    <x v="0"/>
    <m/>
    <x v="1"/>
    <n v="100476920"/>
    <x v="0"/>
    <x v="0"/>
    <s v="Direção Financeira"/>
    <s v="ORI"/>
    <x v="0"/>
    <m/>
    <x v="0"/>
    <x v="0"/>
    <x v="0"/>
    <x v="0"/>
    <x v="0"/>
    <x v="0"/>
    <x v="0"/>
    <x v="0"/>
    <x v="0"/>
    <x v="0"/>
    <x v="0"/>
    <s v="Direção Financeira"/>
    <x v="0"/>
    <x v="0"/>
    <x v="0"/>
    <x v="0"/>
    <x v="0"/>
    <x v="0"/>
    <x v="0"/>
    <x v="0"/>
    <x v="0"/>
    <x v="0"/>
    <x v="0"/>
    <x v="0"/>
    <s v="Pagamento de combustíveis, conforme proposta em anexo."/>
  </r>
  <r>
    <x v="0"/>
    <n v="0"/>
    <n v="0"/>
    <n v="0"/>
    <n v="180000"/>
    <x v="2694"/>
    <x v="0"/>
    <x v="0"/>
    <x v="0"/>
    <s v="03.16.15"/>
    <x v="0"/>
    <x v="0"/>
    <x v="0"/>
    <s v="Direção Financeira"/>
    <s v="03.16.15"/>
    <s v="Direção Financeira"/>
    <s v="03.16.15"/>
    <x v="36"/>
    <x v="0"/>
    <x v="0"/>
    <x v="0"/>
    <x v="0"/>
    <x v="0"/>
    <x v="0"/>
    <x v="0"/>
    <x v="8"/>
    <s v="2024-10-16"/>
    <x v="3"/>
    <n v="180000"/>
    <x v="0"/>
    <m/>
    <x v="0"/>
    <m/>
    <x v="1"/>
    <n v="100476920"/>
    <x v="0"/>
    <x v="0"/>
    <s v="Direção Financeira"/>
    <s v="ORI"/>
    <x v="0"/>
    <m/>
    <x v="0"/>
    <x v="0"/>
    <x v="0"/>
    <x v="0"/>
    <x v="0"/>
    <x v="0"/>
    <x v="0"/>
    <x v="0"/>
    <x v="0"/>
    <x v="0"/>
    <x v="0"/>
    <s v="Direção Financeira"/>
    <x v="0"/>
    <x v="0"/>
    <x v="0"/>
    <x v="0"/>
    <x v="0"/>
    <x v="0"/>
    <x v="0"/>
    <x v="0"/>
    <x v="0"/>
    <x v="0"/>
    <x v="0"/>
    <x v="0"/>
    <s v="Pagamento a favor de Felisberto Carvalho, pela aquisição de combustíveis destinados a viatura afeto aos serviços da CMSM, conforme anexo."/>
  </r>
  <r>
    <x v="0"/>
    <n v="0"/>
    <n v="0"/>
    <n v="0"/>
    <n v="1000"/>
    <x v="2695"/>
    <x v="0"/>
    <x v="0"/>
    <x v="0"/>
    <s v="03.16.15"/>
    <x v="0"/>
    <x v="0"/>
    <x v="0"/>
    <s v="Direção Financeira"/>
    <s v="03.16.15"/>
    <s v="Direção Financeira"/>
    <s v="03.16.15"/>
    <x v="36"/>
    <x v="0"/>
    <x v="0"/>
    <x v="0"/>
    <x v="0"/>
    <x v="0"/>
    <x v="0"/>
    <x v="0"/>
    <x v="8"/>
    <s v="2024-10-15"/>
    <x v="3"/>
    <n v="1000"/>
    <x v="0"/>
    <m/>
    <x v="0"/>
    <m/>
    <x v="6"/>
    <n v="100474914"/>
    <x v="0"/>
    <x v="0"/>
    <s v="Direção Financeira"/>
    <s v="ORI"/>
    <x v="0"/>
    <m/>
    <x v="0"/>
    <x v="0"/>
    <x v="0"/>
    <x v="0"/>
    <x v="0"/>
    <x v="0"/>
    <x v="0"/>
    <x v="0"/>
    <x v="0"/>
    <x v="0"/>
    <x v="0"/>
    <s v="Direção Financeira"/>
    <x v="0"/>
    <x v="0"/>
    <x v="0"/>
    <x v="0"/>
    <x v="0"/>
    <x v="0"/>
    <x v="0"/>
    <x v="0"/>
    <x v="0"/>
    <x v="0"/>
    <x v="0"/>
    <x v="0"/>
    <s v="Pagamento a favor do Tesoureiro Municipal, referente a aquisição de combustíveis, conforme anexo."/>
  </r>
  <r>
    <x v="0"/>
    <n v="0"/>
    <n v="0"/>
    <n v="0"/>
    <n v="6000"/>
    <x v="2696"/>
    <x v="0"/>
    <x v="0"/>
    <x v="0"/>
    <s v="01.27.02.11"/>
    <x v="18"/>
    <x v="1"/>
    <x v="1"/>
    <s v="Saneamento básico"/>
    <s v="01.27.02"/>
    <s v="Saneamento básico"/>
    <s v="01.27.02"/>
    <x v="4"/>
    <x v="0"/>
    <x v="2"/>
    <x v="2"/>
    <x v="0"/>
    <x v="1"/>
    <x v="0"/>
    <x v="0"/>
    <x v="8"/>
    <s v="2024-10-15"/>
    <x v="3"/>
    <n v="6000"/>
    <x v="0"/>
    <m/>
    <x v="0"/>
    <m/>
    <x v="394"/>
    <n v="100479361"/>
    <x v="0"/>
    <x v="0"/>
    <s v="Reforço do saneamento básico"/>
    <s v="ORI"/>
    <x v="0"/>
    <m/>
    <x v="0"/>
    <x v="0"/>
    <x v="0"/>
    <x v="0"/>
    <x v="0"/>
    <x v="0"/>
    <x v="0"/>
    <x v="0"/>
    <x v="0"/>
    <x v="0"/>
    <x v="0"/>
    <s v="Reforço do saneamento básico"/>
    <x v="0"/>
    <x v="0"/>
    <x v="0"/>
    <x v="0"/>
    <x v="1"/>
    <x v="0"/>
    <x v="0"/>
    <x v="0"/>
    <x v="0"/>
    <x v="0"/>
    <x v="0"/>
    <x v="0"/>
    <s v="Pagamento a favor da Restaurante Fátima Varela, pela a aquisição de 10 almoço servidas aos pessoal de recolha de resíduos sólidos e urbanos da CMSM, conforme anexo."/>
  </r>
  <r>
    <x v="0"/>
    <n v="0"/>
    <n v="0"/>
    <n v="0"/>
    <n v="12000"/>
    <x v="2697"/>
    <x v="0"/>
    <x v="0"/>
    <x v="0"/>
    <s v="03.16.15"/>
    <x v="0"/>
    <x v="0"/>
    <x v="0"/>
    <s v="Direção Financeira"/>
    <s v="03.16.15"/>
    <s v="Direção Financeira"/>
    <s v="03.16.15"/>
    <x v="41"/>
    <x v="0"/>
    <x v="0"/>
    <x v="1"/>
    <x v="0"/>
    <x v="0"/>
    <x v="0"/>
    <x v="0"/>
    <x v="8"/>
    <s v="2024-10-15"/>
    <x v="3"/>
    <n v="12000"/>
    <x v="0"/>
    <m/>
    <x v="0"/>
    <m/>
    <x v="408"/>
    <n v="100479182"/>
    <x v="0"/>
    <x v="0"/>
    <s v="Direção Financeira"/>
    <s v="ORI"/>
    <x v="0"/>
    <m/>
    <x v="0"/>
    <x v="0"/>
    <x v="0"/>
    <x v="0"/>
    <x v="0"/>
    <x v="0"/>
    <x v="0"/>
    <x v="0"/>
    <x v="0"/>
    <x v="0"/>
    <x v="0"/>
    <s v="Direção Financeira"/>
    <x v="0"/>
    <x v="0"/>
    <x v="0"/>
    <x v="0"/>
    <x v="0"/>
    <x v="0"/>
    <x v="0"/>
    <x v="0"/>
    <x v="0"/>
    <x v="0"/>
    <x v="0"/>
    <x v="0"/>
    <s v="Pagamento a favor da CAD &amp; Perreira, referente a aquisição de serviços de reparação de standes da CMSM, conforme anexo."/>
  </r>
  <r>
    <x v="0"/>
    <n v="0"/>
    <n v="0"/>
    <n v="0"/>
    <n v="30000"/>
    <x v="2698"/>
    <x v="0"/>
    <x v="0"/>
    <x v="0"/>
    <s v="03.16.15"/>
    <x v="0"/>
    <x v="0"/>
    <x v="0"/>
    <s v="Direção Financeira"/>
    <s v="03.16.15"/>
    <s v="Direção Financeira"/>
    <s v="03.16.15"/>
    <x v="30"/>
    <x v="0"/>
    <x v="0"/>
    <x v="0"/>
    <x v="1"/>
    <x v="0"/>
    <x v="0"/>
    <x v="0"/>
    <x v="8"/>
    <s v="2024-10-16"/>
    <x v="3"/>
    <n v="30000"/>
    <x v="0"/>
    <m/>
    <x v="0"/>
    <m/>
    <x v="352"/>
    <n v="100476546"/>
    <x v="0"/>
    <x v="0"/>
    <s v="Direção Financeira"/>
    <s v="ORI"/>
    <x v="0"/>
    <m/>
    <x v="0"/>
    <x v="0"/>
    <x v="0"/>
    <x v="0"/>
    <x v="0"/>
    <x v="0"/>
    <x v="0"/>
    <x v="0"/>
    <x v="0"/>
    <x v="0"/>
    <x v="0"/>
    <s v="Direção Financeira"/>
    <x v="0"/>
    <x v="0"/>
    <x v="0"/>
    <x v="0"/>
    <x v="0"/>
    <x v="0"/>
    <x v="0"/>
    <x v="0"/>
    <x v="0"/>
    <x v="0"/>
    <x v="0"/>
    <x v="0"/>
    <s v="Adiantamento de salário a favor do funcionário Jailson Lopes Miranda, conforme anexo"/>
  </r>
  <r>
    <x v="0"/>
    <n v="0"/>
    <n v="0"/>
    <n v="0"/>
    <n v="2000"/>
    <x v="2699"/>
    <x v="0"/>
    <x v="0"/>
    <x v="0"/>
    <s v="03.16.15"/>
    <x v="0"/>
    <x v="0"/>
    <x v="0"/>
    <s v="Direção Financeira"/>
    <s v="03.16.15"/>
    <s v="Direção Financeira"/>
    <s v="03.16.15"/>
    <x v="3"/>
    <x v="0"/>
    <x v="0"/>
    <x v="1"/>
    <x v="0"/>
    <x v="0"/>
    <x v="0"/>
    <x v="0"/>
    <x v="8"/>
    <s v="2024-10-16"/>
    <x v="3"/>
    <n v="2000"/>
    <x v="0"/>
    <m/>
    <x v="0"/>
    <m/>
    <x v="409"/>
    <n v="100479740"/>
    <x v="0"/>
    <x v="0"/>
    <s v="Direção Financeira"/>
    <s v="ORI"/>
    <x v="0"/>
    <m/>
    <x v="0"/>
    <x v="0"/>
    <x v="0"/>
    <x v="0"/>
    <x v="0"/>
    <x v="0"/>
    <x v="0"/>
    <x v="0"/>
    <x v="0"/>
    <x v="0"/>
    <x v="0"/>
    <s v="Direção Financeira"/>
    <x v="0"/>
    <x v="0"/>
    <x v="0"/>
    <x v="0"/>
    <x v="0"/>
    <x v="0"/>
    <x v="0"/>
    <x v="0"/>
    <x v="0"/>
    <x v="0"/>
    <x v="0"/>
    <x v="0"/>
    <s v="Ajuda de custo a favor do Sr. Ermelindo Tavares De Sousa pela sua deslocação em missão de serviço.  "/>
  </r>
  <r>
    <x v="0"/>
    <n v="0"/>
    <n v="0"/>
    <n v="0"/>
    <n v="1350"/>
    <x v="2700"/>
    <x v="0"/>
    <x v="0"/>
    <x v="0"/>
    <s v="01.27.04.03"/>
    <x v="4"/>
    <x v="1"/>
    <x v="1"/>
    <s v="Infra-Estruturas e Transportes"/>
    <s v="01.27.04"/>
    <s v="Infra-Estruturas e Transportes"/>
    <s v="01.27.04"/>
    <x v="4"/>
    <x v="0"/>
    <x v="2"/>
    <x v="2"/>
    <x v="0"/>
    <x v="1"/>
    <x v="0"/>
    <x v="0"/>
    <x v="8"/>
    <s v="2024-10-17"/>
    <x v="3"/>
    <n v="1350"/>
    <x v="0"/>
    <m/>
    <x v="0"/>
    <m/>
    <x v="2"/>
    <n v="100474696"/>
    <x v="0"/>
    <x v="1"/>
    <s v="Plano de emergencia da epoca de chuvas"/>
    <s v="ORI"/>
    <x v="0"/>
    <m/>
    <x v="0"/>
    <x v="0"/>
    <x v="0"/>
    <x v="0"/>
    <x v="0"/>
    <x v="0"/>
    <x v="0"/>
    <x v="0"/>
    <x v="0"/>
    <x v="0"/>
    <x v="0"/>
    <s v="Plano de emergencia da epoca de chuvas"/>
    <x v="0"/>
    <x v="0"/>
    <x v="0"/>
    <x v="0"/>
    <x v="1"/>
    <x v="0"/>
    <x v="0"/>
    <x v="0"/>
    <x v="0"/>
    <x v="0"/>
    <x v="1"/>
    <x v="0"/>
    <s v="Pagamento a favor da Danilson Correia De Oliveira, referente a serviços de limpeza de estrada de estrada de cesso Pedra Larga-Fundo em Ribeira de São Miguel, conforme anexo."/>
  </r>
  <r>
    <x v="0"/>
    <n v="0"/>
    <n v="0"/>
    <n v="0"/>
    <n v="7650"/>
    <x v="2700"/>
    <x v="0"/>
    <x v="0"/>
    <x v="0"/>
    <s v="01.27.04.03"/>
    <x v="4"/>
    <x v="1"/>
    <x v="1"/>
    <s v="Infra-Estruturas e Transportes"/>
    <s v="01.27.04"/>
    <s v="Infra-Estruturas e Transportes"/>
    <s v="01.27.04"/>
    <x v="4"/>
    <x v="0"/>
    <x v="2"/>
    <x v="2"/>
    <x v="0"/>
    <x v="1"/>
    <x v="0"/>
    <x v="0"/>
    <x v="8"/>
    <s v="2024-10-17"/>
    <x v="3"/>
    <n v="7650"/>
    <x v="0"/>
    <m/>
    <x v="0"/>
    <m/>
    <x v="410"/>
    <n v="100479373"/>
    <x v="0"/>
    <x v="0"/>
    <s v="Plano de emergencia da epoca de chuvas"/>
    <s v="ORI"/>
    <x v="0"/>
    <m/>
    <x v="0"/>
    <x v="0"/>
    <x v="0"/>
    <x v="0"/>
    <x v="0"/>
    <x v="0"/>
    <x v="0"/>
    <x v="0"/>
    <x v="0"/>
    <x v="0"/>
    <x v="0"/>
    <s v="Plano de emergencia da epoca de chuvas"/>
    <x v="0"/>
    <x v="0"/>
    <x v="0"/>
    <x v="0"/>
    <x v="1"/>
    <x v="0"/>
    <x v="0"/>
    <x v="0"/>
    <x v="0"/>
    <x v="0"/>
    <x v="0"/>
    <x v="0"/>
    <s v="Pagamento a favor da Danilson Correia De Oliveira, referente a serviços de limpeza de estrada de estrada de cesso Pedra Larga-Fundo em Ribeira de São Miguel, conforme anexo."/>
  </r>
  <r>
    <x v="0"/>
    <n v="0"/>
    <n v="0"/>
    <n v="0"/>
    <n v="20000"/>
    <x v="2701"/>
    <x v="0"/>
    <x v="0"/>
    <x v="0"/>
    <s v="01.25.04.22"/>
    <x v="7"/>
    <x v="3"/>
    <x v="3"/>
    <s v="Cultura"/>
    <s v="01.25.04"/>
    <s v="Cultura"/>
    <s v="01.25.04"/>
    <x v="4"/>
    <x v="0"/>
    <x v="2"/>
    <x v="2"/>
    <x v="0"/>
    <x v="1"/>
    <x v="0"/>
    <x v="0"/>
    <x v="8"/>
    <s v="2024-10-18"/>
    <x v="3"/>
    <n v="20000"/>
    <x v="0"/>
    <m/>
    <x v="0"/>
    <m/>
    <x v="411"/>
    <n v="100479641"/>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 José Luiz Mendes Tavares, referente a gratificação atuação no festival de batuque e funaná, conforme anexo. "/>
  </r>
  <r>
    <x v="0"/>
    <n v="0"/>
    <n v="0"/>
    <n v="0"/>
    <n v="40000"/>
    <x v="2702"/>
    <x v="0"/>
    <x v="0"/>
    <x v="0"/>
    <s v="01.25.04.22"/>
    <x v="7"/>
    <x v="3"/>
    <x v="3"/>
    <s v="Cultura"/>
    <s v="01.25.04"/>
    <s v="Cultura"/>
    <s v="01.25.04"/>
    <x v="4"/>
    <x v="0"/>
    <x v="2"/>
    <x v="2"/>
    <x v="0"/>
    <x v="1"/>
    <x v="0"/>
    <x v="0"/>
    <x v="8"/>
    <s v="2024-10-18"/>
    <x v="3"/>
    <n v="40000"/>
    <x v="0"/>
    <m/>
    <x v="0"/>
    <m/>
    <x v="412"/>
    <n v="100479743"/>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 Atanásio Gonçalves, referente a gratificação atuação no festival de batuque e funaná, conforme anexo. "/>
  </r>
  <r>
    <x v="0"/>
    <n v="0"/>
    <n v="0"/>
    <n v="0"/>
    <n v="20000"/>
    <x v="2703"/>
    <x v="0"/>
    <x v="0"/>
    <x v="0"/>
    <s v="01.25.04.22"/>
    <x v="7"/>
    <x v="3"/>
    <x v="3"/>
    <s v="Cultura"/>
    <s v="01.25.04"/>
    <s v="Cultura"/>
    <s v="01.25.04"/>
    <x v="4"/>
    <x v="0"/>
    <x v="2"/>
    <x v="2"/>
    <x v="0"/>
    <x v="1"/>
    <x v="0"/>
    <x v="0"/>
    <x v="8"/>
    <s v="2024-10-18"/>
    <x v="3"/>
    <n v="20000"/>
    <x v="0"/>
    <m/>
    <x v="0"/>
    <m/>
    <x v="413"/>
    <n v="10047974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 Adérito Correia Lopes, referente a gratificação atuação no festival de batuque e funaná, conforme anexo. "/>
  </r>
  <r>
    <x v="0"/>
    <n v="0"/>
    <n v="0"/>
    <n v="0"/>
    <n v="15000"/>
    <x v="2704"/>
    <x v="0"/>
    <x v="0"/>
    <x v="0"/>
    <s v="01.25.04.22"/>
    <x v="7"/>
    <x v="3"/>
    <x v="3"/>
    <s v="Cultura"/>
    <s v="01.25.04"/>
    <s v="Cultura"/>
    <s v="01.25.04"/>
    <x v="4"/>
    <x v="0"/>
    <x v="2"/>
    <x v="2"/>
    <x v="0"/>
    <x v="1"/>
    <x v="0"/>
    <x v="0"/>
    <x v="8"/>
    <s v="2024-10-18"/>
    <x v="3"/>
    <n v="15000"/>
    <x v="0"/>
    <m/>
    <x v="0"/>
    <m/>
    <x v="301"/>
    <n v="10047855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 Quintino Bipasa, referente a gratificação atuação no festival de batuque e funaná, conforme anexo. "/>
  </r>
  <r>
    <x v="0"/>
    <n v="0"/>
    <n v="0"/>
    <n v="0"/>
    <n v="60000"/>
    <x v="2705"/>
    <x v="0"/>
    <x v="0"/>
    <x v="0"/>
    <s v="01.25.04.22"/>
    <x v="7"/>
    <x v="3"/>
    <x v="3"/>
    <s v="Cultura"/>
    <s v="01.25.04"/>
    <s v="Cultura"/>
    <s v="01.25.04"/>
    <x v="4"/>
    <x v="0"/>
    <x v="2"/>
    <x v="2"/>
    <x v="0"/>
    <x v="1"/>
    <x v="0"/>
    <x v="0"/>
    <x v="8"/>
    <s v="2024-10-18"/>
    <x v="3"/>
    <n v="60000"/>
    <x v="0"/>
    <m/>
    <x v="0"/>
    <m/>
    <x v="414"/>
    <n v="100434948"/>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a. MARIA TERESA MENDES FERNANDES, referente a gratificação atuação no festival de batuque e funaná, conforme anexo. "/>
  </r>
  <r>
    <x v="0"/>
    <n v="0"/>
    <n v="0"/>
    <n v="0"/>
    <n v="20000"/>
    <x v="2706"/>
    <x v="0"/>
    <x v="0"/>
    <x v="0"/>
    <s v="01.25.04.22"/>
    <x v="7"/>
    <x v="3"/>
    <x v="3"/>
    <s v="Cultura"/>
    <s v="01.25.04"/>
    <s v="Cultura"/>
    <s v="01.25.04"/>
    <x v="4"/>
    <x v="0"/>
    <x v="2"/>
    <x v="2"/>
    <x v="0"/>
    <x v="1"/>
    <x v="0"/>
    <x v="0"/>
    <x v="8"/>
    <s v="2024-10-18"/>
    <x v="3"/>
    <n v="20000"/>
    <x v="0"/>
    <m/>
    <x v="0"/>
    <m/>
    <x v="415"/>
    <n v="100477047"/>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a. Ana Suzete Mendes Gomes Landim, referente a gratificação atuação no festival de batuque e funaná, conforme anexo. "/>
  </r>
  <r>
    <x v="0"/>
    <n v="0"/>
    <n v="0"/>
    <n v="0"/>
    <n v="20000"/>
    <x v="2707"/>
    <x v="0"/>
    <x v="0"/>
    <x v="0"/>
    <s v="01.25.04.22"/>
    <x v="7"/>
    <x v="3"/>
    <x v="3"/>
    <s v="Cultura"/>
    <s v="01.25.04"/>
    <s v="Cultura"/>
    <s v="01.25.04"/>
    <x v="4"/>
    <x v="0"/>
    <x v="2"/>
    <x v="2"/>
    <x v="0"/>
    <x v="1"/>
    <x v="0"/>
    <x v="0"/>
    <x v="8"/>
    <s v="2024-10-18"/>
    <x v="3"/>
    <n v="20000"/>
    <x v="0"/>
    <m/>
    <x v="0"/>
    <m/>
    <x v="416"/>
    <n v="100479461"/>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a. Maria Da Conceição Soares Lopes Tavares , referente a gratificação atuação no festival de batuque e funaná, conforme anexo. "/>
  </r>
  <r>
    <x v="0"/>
    <n v="0"/>
    <n v="0"/>
    <n v="0"/>
    <n v="50000"/>
    <x v="2708"/>
    <x v="0"/>
    <x v="0"/>
    <x v="0"/>
    <s v="01.25.04.22"/>
    <x v="7"/>
    <x v="3"/>
    <x v="3"/>
    <s v="Cultura"/>
    <s v="01.25.04"/>
    <s v="Cultura"/>
    <s v="01.25.04"/>
    <x v="4"/>
    <x v="0"/>
    <x v="2"/>
    <x v="2"/>
    <x v="0"/>
    <x v="1"/>
    <x v="0"/>
    <x v="0"/>
    <x v="8"/>
    <s v="2024-10-18"/>
    <x v="3"/>
    <n v="50000"/>
    <x v="0"/>
    <m/>
    <x v="0"/>
    <m/>
    <x v="417"/>
    <n v="100434869"/>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a. MARIA CONCEIÇÃO SILVA DE CARVALHO , referente a gratificação atuação no festival de batuque e funaná, conforme anexo. "/>
  </r>
  <r>
    <x v="0"/>
    <n v="0"/>
    <n v="0"/>
    <n v="0"/>
    <n v="20000"/>
    <x v="2709"/>
    <x v="0"/>
    <x v="0"/>
    <x v="0"/>
    <s v="01.25.04.22"/>
    <x v="7"/>
    <x v="3"/>
    <x v="3"/>
    <s v="Cultura"/>
    <s v="01.25.04"/>
    <s v="Cultura"/>
    <s v="01.25.04"/>
    <x v="4"/>
    <x v="0"/>
    <x v="2"/>
    <x v="2"/>
    <x v="0"/>
    <x v="1"/>
    <x v="0"/>
    <x v="0"/>
    <x v="8"/>
    <s v="2024-10-18"/>
    <x v="3"/>
    <n v="20000"/>
    <x v="0"/>
    <m/>
    <x v="0"/>
    <m/>
    <x v="418"/>
    <n v="100479478"/>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a. Andradina Sanches Cabral, referente a gratificação atuação no festival de batuque e funaná, conforme anexo. "/>
  </r>
  <r>
    <x v="0"/>
    <n v="0"/>
    <n v="0"/>
    <n v="0"/>
    <n v="20000"/>
    <x v="2710"/>
    <x v="0"/>
    <x v="0"/>
    <x v="0"/>
    <s v="01.25.04.22"/>
    <x v="7"/>
    <x v="3"/>
    <x v="3"/>
    <s v="Cultura"/>
    <s v="01.25.04"/>
    <s v="Cultura"/>
    <s v="01.25.04"/>
    <x v="4"/>
    <x v="0"/>
    <x v="2"/>
    <x v="2"/>
    <x v="0"/>
    <x v="1"/>
    <x v="0"/>
    <x v="0"/>
    <x v="8"/>
    <s v="2024-10-18"/>
    <x v="3"/>
    <n v="20000"/>
    <x v="0"/>
    <m/>
    <x v="0"/>
    <m/>
    <x v="419"/>
    <n v="100479228"/>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 Denilson Carvalho Robalo, referente a gratificação atuação no festival de batuque e funaná, conforme anexo.  "/>
  </r>
  <r>
    <x v="0"/>
    <n v="0"/>
    <n v="0"/>
    <n v="0"/>
    <n v="15000"/>
    <x v="2711"/>
    <x v="0"/>
    <x v="0"/>
    <x v="0"/>
    <s v="01.25.04.22"/>
    <x v="7"/>
    <x v="3"/>
    <x v="3"/>
    <s v="Cultura"/>
    <s v="01.25.04"/>
    <s v="Cultura"/>
    <s v="01.25.04"/>
    <x v="4"/>
    <x v="0"/>
    <x v="2"/>
    <x v="2"/>
    <x v="0"/>
    <x v="1"/>
    <x v="0"/>
    <x v="0"/>
    <x v="8"/>
    <s v="2024-10-18"/>
    <x v="3"/>
    <n v="15000"/>
    <x v="0"/>
    <m/>
    <x v="0"/>
    <m/>
    <x v="113"/>
    <n v="100476148"/>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 Rolando Rocha Da Luz Tavares, referente a gratificação atuação no festival de batuque e funaná, conforme anexo. "/>
  </r>
  <r>
    <x v="0"/>
    <n v="0"/>
    <n v="0"/>
    <n v="0"/>
    <n v="15000"/>
    <x v="2712"/>
    <x v="0"/>
    <x v="0"/>
    <x v="0"/>
    <s v="01.25.04.22"/>
    <x v="7"/>
    <x v="3"/>
    <x v="3"/>
    <s v="Cultura"/>
    <s v="01.25.04"/>
    <s v="Cultura"/>
    <s v="01.25.04"/>
    <x v="4"/>
    <x v="0"/>
    <x v="2"/>
    <x v="2"/>
    <x v="0"/>
    <x v="1"/>
    <x v="0"/>
    <x v="0"/>
    <x v="8"/>
    <s v="2024-10-18"/>
    <x v="3"/>
    <n v="15000"/>
    <x v="0"/>
    <m/>
    <x v="0"/>
    <m/>
    <x v="420"/>
    <n v="100479748"/>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 Jailson Correia Miranda, referente a gratificação atuação no festival de batuque e funaná, conforme anexo.  "/>
  </r>
  <r>
    <x v="0"/>
    <n v="0"/>
    <n v="0"/>
    <n v="0"/>
    <n v="8000"/>
    <x v="2713"/>
    <x v="0"/>
    <x v="0"/>
    <x v="0"/>
    <s v="01.25.04.22"/>
    <x v="7"/>
    <x v="3"/>
    <x v="3"/>
    <s v="Cultura"/>
    <s v="01.25.04"/>
    <s v="Cultura"/>
    <s v="01.25.04"/>
    <x v="4"/>
    <x v="0"/>
    <x v="2"/>
    <x v="2"/>
    <x v="0"/>
    <x v="1"/>
    <x v="0"/>
    <x v="0"/>
    <x v="8"/>
    <s v="2024-10-18"/>
    <x v="3"/>
    <n v="8000"/>
    <x v="0"/>
    <m/>
    <x v="0"/>
    <m/>
    <x v="421"/>
    <n v="100479749"/>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a. Maria Monteiro Semedo Pereira, referente a gratificação atuação no festival de batuque e funaná, conforme anexo.  "/>
  </r>
  <r>
    <x v="0"/>
    <n v="0"/>
    <n v="0"/>
    <n v="0"/>
    <n v="5000"/>
    <x v="2714"/>
    <x v="0"/>
    <x v="0"/>
    <x v="0"/>
    <s v="01.25.04.22"/>
    <x v="7"/>
    <x v="3"/>
    <x v="3"/>
    <s v="Cultura"/>
    <s v="01.25.04"/>
    <s v="Cultura"/>
    <s v="01.25.04"/>
    <x v="4"/>
    <x v="0"/>
    <x v="2"/>
    <x v="2"/>
    <x v="0"/>
    <x v="1"/>
    <x v="0"/>
    <x v="0"/>
    <x v="8"/>
    <s v="2024-10-18"/>
    <x v="3"/>
    <n v="5000"/>
    <x v="0"/>
    <m/>
    <x v="0"/>
    <m/>
    <x v="422"/>
    <n v="10047912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 Gilson Pascoal Almeida Fernandes, referente a gratificação atuação no festival de batuque e funaná, conforme anexo.  "/>
  </r>
  <r>
    <x v="0"/>
    <n v="0"/>
    <n v="0"/>
    <n v="0"/>
    <n v="5000"/>
    <x v="2715"/>
    <x v="0"/>
    <x v="0"/>
    <x v="0"/>
    <s v="01.25.04.22"/>
    <x v="7"/>
    <x v="3"/>
    <x v="3"/>
    <s v="Cultura"/>
    <s v="01.25.04"/>
    <s v="Cultura"/>
    <s v="01.25.04"/>
    <x v="4"/>
    <x v="0"/>
    <x v="2"/>
    <x v="2"/>
    <x v="0"/>
    <x v="1"/>
    <x v="0"/>
    <x v="0"/>
    <x v="8"/>
    <s v="2024-10-18"/>
    <x v="3"/>
    <n v="5000"/>
    <x v="0"/>
    <m/>
    <x v="0"/>
    <m/>
    <x v="423"/>
    <n v="100479750"/>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 Gelison Jorge De Brito, referente a gratificação atuação no festival de batuque e funaná, conforme anexo. "/>
  </r>
  <r>
    <x v="1"/>
    <n v="0"/>
    <n v="0"/>
    <n v="0"/>
    <n v="2000000"/>
    <x v="2716"/>
    <x v="0"/>
    <x v="0"/>
    <x v="0"/>
    <s v="01.27.03.12"/>
    <x v="53"/>
    <x v="1"/>
    <x v="1"/>
    <s v="Gestão de Recursos Hídricos"/>
    <s v="01.27.03"/>
    <s v="Gestão de Recursos Hídricos"/>
    <s v="01.27.03"/>
    <x v="46"/>
    <x v="0"/>
    <x v="0"/>
    <x v="0"/>
    <x v="0"/>
    <x v="1"/>
    <x v="1"/>
    <x v="0"/>
    <x v="8"/>
    <s v="2024-10-18"/>
    <x v="3"/>
    <n v="2000000"/>
    <x v="0"/>
    <m/>
    <x v="0"/>
    <m/>
    <x v="252"/>
    <n v="100356873"/>
    <x v="0"/>
    <x v="0"/>
    <s v="Ligações Domiciliarias em Jaquetão e Ribeira de Flamengos"/>
    <s v="ORI"/>
    <x v="0"/>
    <s v="LDJF"/>
    <x v="0"/>
    <x v="0"/>
    <x v="0"/>
    <x v="0"/>
    <x v="0"/>
    <x v="0"/>
    <x v="0"/>
    <x v="0"/>
    <x v="0"/>
    <x v="0"/>
    <x v="0"/>
    <s v="Ligações Domiciliarias em Jaquetão e Ribeira de Flamengos"/>
    <x v="0"/>
    <x v="0"/>
    <x v="0"/>
    <x v="0"/>
    <x v="1"/>
    <x v="0"/>
    <x v="0"/>
    <x v="0"/>
    <x v="0"/>
    <x v="0"/>
    <x v="0"/>
    <x v="0"/>
    <s v="Pagamento uma parcela favor da Empresa MCV, correspondente ao auto nº1 a faturação dos trabalhos construção rede adução e distribuição de água potável em ribeira de Flamengos, conforme anexo. "/>
  </r>
  <r>
    <x v="0"/>
    <n v="0"/>
    <n v="0"/>
    <n v="0"/>
    <n v="82860"/>
    <x v="2717"/>
    <x v="0"/>
    <x v="0"/>
    <x v="0"/>
    <s v="03.16.15"/>
    <x v="0"/>
    <x v="0"/>
    <x v="0"/>
    <s v="Direção Financeira"/>
    <s v="03.16.15"/>
    <s v="Direção Financeira"/>
    <s v="03.16.15"/>
    <x v="41"/>
    <x v="0"/>
    <x v="0"/>
    <x v="1"/>
    <x v="0"/>
    <x v="0"/>
    <x v="0"/>
    <x v="0"/>
    <x v="8"/>
    <s v="2024-10-18"/>
    <x v="3"/>
    <n v="82860"/>
    <x v="0"/>
    <m/>
    <x v="0"/>
    <m/>
    <x v="97"/>
    <n v="100479452"/>
    <x v="0"/>
    <x v="0"/>
    <s v="Direção Financeira"/>
    <s v="ORI"/>
    <x v="0"/>
    <m/>
    <x v="0"/>
    <x v="0"/>
    <x v="0"/>
    <x v="0"/>
    <x v="0"/>
    <x v="0"/>
    <x v="0"/>
    <x v="0"/>
    <x v="0"/>
    <x v="0"/>
    <x v="0"/>
    <s v="Direção Financeira"/>
    <x v="0"/>
    <x v="0"/>
    <x v="0"/>
    <x v="0"/>
    <x v="0"/>
    <x v="0"/>
    <x v="0"/>
    <x v="0"/>
    <x v="0"/>
    <x v="0"/>
    <x v="0"/>
    <x v="0"/>
    <s v="Pagamento a favor Empresa Newash Automovel, referente serviço de manutenção das viaturas afetos aos serviços da CMSM, conforme anexo. "/>
  </r>
  <r>
    <x v="0"/>
    <n v="0"/>
    <n v="0"/>
    <n v="0"/>
    <n v="40000"/>
    <x v="2718"/>
    <x v="0"/>
    <x v="0"/>
    <x v="0"/>
    <s v="03.16.19"/>
    <x v="21"/>
    <x v="0"/>
    <x v="0"/>
    <s v="Direção de Inovação e Desporto"/>
    <s v="03.16.19"/>
    <s v="Direção de Inovação e Desporto"/>
    <s v="03.16.19"/>
    <x v="3"/>
    <x v="0"/>
    <x v="0"/>
    <x v="1"/>
    <x v="0"/>
    <x v="0"/>
    <x v="0"/>
    <x v="0"/>
    <x v="8"/>
    <s v="2024-10-18"/>
    <x v="3"/>
    <n v="40000"/>
    <x v="0"/>
    <m/>
    <x v="0"/>
    <m/>
    <x v="424"/>
    <n v="100477528"/>
    <x v="0"/>
    <x v="0"/>
    <s v="Direção de Inovação e Desporto"/>
    <s v="ORI"/>
    <x v="0"/>
    <m/>
    <x v="0"/>
    <x v="0"/>
    <x v="0"/>
    <x v="0"/>
    <x v="0"/>
    <x v="0"/>
    <x v="0"/>
    <x v="0"/>
    <x v="0"/>
    <x v="0"/>
    <x v="0"/>
    <s v="Direção de Inovação e Desporto"/>
    <x v="0"/>
    <x v="0"/>
    <x v="0"/>
    <x v="0"/>
    <x v="0"/>
    <x v="0"/>
    <x v="0"/>
    <x v="0"/>
    <x v="0"/>
    <x v="0"/>
    <x v="0"/>
    <x v="0"/>
    <s v="Ajuda de custo a favor do senhor Quinzinho Correia Ferreira pela a sua deslocação em missão de serviço (Praia Lisboa Praia), conforme justificativo em anexo.  "/>
  </r>
  <r>
    <x v="0"/>
    <n v="0"/>
    <n v="0"/>
    <n v="0"/>
    <n v="12000"/>
    <x v="2719"/>
    <x v="0"/>
    <x v="0"/>
    <x v="0"/>
    <s v="01.25.01.11"/>
    <x v="17"/>
    <x v="3"/>
    <x v="3"/>
    <s v="Educação"/>
    <s v="01.25.01"/>
    <s v="Educação"/>
    <s v="01.25.01"/>
    <x v="4"/>
    <x v="0"/>
    <x v="2"/>
    <x v="2"/>
    <x v="0"/>
    <x v="1"/>
    <x v="0"/>
    <x v="0"/>
    <x v="8"/>
    <s v="2024-10-18"/>
    <x v="3"/>
    <n v="12000"/>
    <x v="0"/>
    <m/>
    <x v="0"/>
    <m/>
    <x v="425"/>
    <n v="100478922"/>
    <x v="0"/>
    <x v="0"/>
    <s v="Apoio ao Ensino Básico e Secundário"/>
    <s v="ORI"/>
    <x v="0"/>
    <s v="AEBS"/>
    <x v="0"/>
    <x v="0"/>
    <x v="0"/>
    <x v="0"/>
    <x v="0"/>
    <x v="0"/>
    <x v="0"/>
    <x v="0"/>
    <x v="0"/>
    <x v="0"/>
    <x v="0"/>
    <s v="Apoio ao Ensino Básico e Secundário"/>
    <x v="0"/>
    <x v="0"/>
    <x v="0"/>
    <x v="0"/>
    <x v="1"/>
    <x v="0"/>
    <x v="0"/>
    <x v="0"/>
    <x v="0"/>
    <x v="0"/>
    <x v="0"/>
    <x v="0"/>
    <s v="Apoio social a favor da Sra. Ineida Conceição Gomes Moreno, para pagamento de despesa de estadia/alojamento estudante, conforme anexo."/>
  </r>
  <r>
    <x v="0"/>
    <n v="0"/>
    <n v="0"/>
    <n v="0"/>
    <n v="121500"/>
    <x v="2720"/>
    <x v="0"/>
    <x v="0"/>
    <x v="0"/>
    <s v="03.16.15"/>
    <x v="0"/>
    <x v="0"/>
    <x v="0"/>
    <s v="Direção Financeira"/>
    <s v="03.16.15"/>
    <s v="Direção Financeira"/>
    <s v="03.16.15"/>
    <x v="43"/>
    <x v="0"/>
    <x v="0"/>
    <x v="1"/>
    <x v="0"/>
    <x v="0"/>
    <x v="0"/>
    <x v="0"/>
    <x v="8"/>
    <s v="2024-10-21"/>
    <x v="3"/>
    <n v="121500"/>
    <x v="0"/>
    <m/>
    <x v="0"/>
    <m/>
    <x v="426"/>
    <n v="100475780"/>
    <x v="0"/>
    <x v="0"/>
    <s v="Direção Financeira"/>
    <s v="ORI"/>
    <x v="0"/>
    <m/>
    <x v="0"/>
    <x v="0"/>
    <x v="0"/>
    <x v="0"/>
    <x v="0"/>
    <x v="0"/>
    <x v="0"/>
    <x v="0"/>
    <x v="0"/>
    <x v="0"/>
    <x v="0"/>
    <s v="Direção Financeira"/>
    <x v="0"/>
    <x v="0"/>
    <x v="0"/>
    <x v="0"/>
    <x v="0"/>
    <x v="0"/>
    <x v="0"/>
    <x v="0"/>
    <x v="0"/>
    <x v="0"/>
    <x v="0"/>
    <x v="0"/>
    <s v="Pagamento a favor da Oficina Batexapa - referente prestação de serviços de rapação de viatura, conforme anexo."/>
  </r>
  <r>
    <x v="0"/>
    <n v="0"/>
    <n v="0"/>
    <n v="0"/>
    <n v="495000"/>
    <x v="2721"/>
    <x v="0"/>
    <x v="0"/>
    <x v="0"/>
    <s v="01.25.04.22"/>
    <x v="7"/>
    <x v="3"/>
    <x v="3"/>
    <s v="Cultura"/>
    <s v="01.25.04"/>
    <s v="Cultura"/>
    <s v="01.25.04"/>
    <x v="4"/>
    <x v="0"/>
    <x v="2"/>
    <x v="2"/>
    <x v="0"/>
    <x v="1"/>
    <x v="0"/>
    <x v="0"/>
    <x v="8"/>
    <s v="2024-10-21"/>
    <x v="3"/>
    <n v="495000"/>
    <x v="0"/>
    <m/>
    <x v="0"/>
    <m/>
    <x v="33"/>
    <n v="100478628"/>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de 50% do valor da fatura, referente a serviço de aluguer de som, palco, iluminação, camarim, na noite de Morna, Batuco, Funaná 21, 27, 28 de setembro e alojamento e alimentação do Sr. Tony Fica, conforme anexo."/>
  </r>
  <r>
    <x v="0"/>
    <n v="0"/>
    <n v="0"/>
    <n v="0"/>
    <n v="25264"/>
    <x v="2722"/>
    <x v="0"/>
    <x v="0"/>
    <x v="0"/>
    <s v="03.16.15"/>
    <x v="0"/>
    <x v="0"/>
    <x v="0"/>
    <s v="Direção Financeira"/>
    <s v="03.16.15"/>
    <s v="Direção Financeira"/>
    <s v="03.16.15"/>
    <x v="50"/>
    <x v="0"/>
    <x v="2"/>
    <x v="11"/>
    <x v="0"/>
    <x v="0"/>
    <x v="0"/>
    <x v="0"/>
    <x v="8"/>
    <s v="2024-10-21"/>
    <x v="3"/>
    <n v="25264"/>
    <x v="0"/>
    <m/>
    <x v="0"/>
    <m/>
    <x v="76"/>
    <n v="100394431"/>
    <x v="0"/>
    <x v="0"/>
    <s v="Direção Financeira"/>
    <s v="ORI"/>
    <x v="0"/>
    <m/>
    <x v="0"/>
    <x v="0"/>
    <x v="0"/>
    <x v="0"/>
    <x v="0"/>
    <x v="0"/>
    <x v="0"/>
    <x v="0"/>
    <x v="0"/>
    <x v="0"/>
    <x v="0"/>
    <s v="Direção Financeira"/>
    <x v="0"/>
    <x v="0"/>
    <x v="0"/>
    <x v="0"/>
    <x v="0"/>
    <x v="0"/>
    <x v="0"/>
    <x v="0"/>
    <x v="0"/>
    <x v="0"/>
    <x v="0"/>
    <x v="0"/>
    <s v="Pagamento a favor Garantia, referente seguro automóvel ST-22-RG e ST-24-RG, conforme anexo."/>
  </r>
  <r>
    <x v="0"/>
    <n v="0"/>
    <n v="0"/>
    <n v="0"/>
    <n v="163964"/>
    <x v="2723"/>
    <x v="0"/>
    <x v="0"/>
    <x v="0"/>
    <s v="01.27.04.03"/>
    <x v="4"/>
    <x v="1"/>
    <x v="1"/>
    <s v="Infra-Estruturas e Transportes"/>
    <s v="01.27.04"/>
    <s v="Infra-Estruturas e Transportes"/>
    <s v="01.27.04"/>
    <x v="4"/>
    <x v="0"/>
    <x v="2"/>
    <x v="2"/>
    <x v="0"/>
    <x v="1"/>
    <x v="0"/>
    <x v="0"/>
    <x v="8"/>
    <s v="2024-10-22"/>
    <x v="3"/>
    <n v="163964"/>
    <x v="0"/>
    <m/>
    <x v="0"/>
    <m/>
    <x v="27"/>
    <n v="100479096"/>
    <x v="0"/>
    <x v="0"/>
    <s v="Plano de emergencia da epoca de chuvas"/>
    <s v="ORI"/>
    <x v="0"/>
    <m/>
    <x v="0"/>
    <x v="0"/>
    <x v="0"/>
    <x v="0"/>
    <x v="0"/>
    <x v="0"/>
    <x v="0"/>
    <x v="0"/>
    <x v="0"/>
    <x v="0"/>
    <x v="0"/>
    <s v="Plano de emergencia da epoca de chuvas"/>
    <x v="0"/>
    <x v="0"/>
    <x v="0"/>
    <x v="0"/>
    <x v="1"/>
    <x v="0"/>
    <x v="0"/>
    <x v="0"/>
    <x v="0"/>
    <x v="0"/>
    <x v="0"/>
    <x v="0"/>
    <s v="Pagamento a favor da preço Preco Piquinoti Comercio Pecas Auto, pela a aquisição de jogo de reparação roda traseiro da Máquina Retroescavadora CAT 424D afeto as obras da CMSM, conforme anexo."/>
  </r>
  <r>
    <x v="0"/>
    <n v="0"/>
    <n v="0"/>
    <n v="0"/>
    <n v="78398"/>
    <x v="2724"/>
    <x v="0"/>
    <x v="0"/>
    <x v="0"/>
    <s v="03.16.15"/>
    <x v="0"/>
    <x v="0"/>
    <x v="0"/>
    <s v="Direção Financeira"/>
    <s v="03.16.15"/>
    <s v="Direção Financeira"/>
    <s v="03.16.15"/>
    <x v="0"/>
    <x v="0"/>
    <x v="0"/>
    <x v="0"/>
    <x v="0"/>
    <x v="0"/>
    <x v="0"/>
    <x v="0"/>
    <x v="8"/>
    <s v="2024-10-22"/>
    <x v="3"/>
    <n v="78398"/>
    <x v="0"/>
    <m/>
    <x v="0"/>
    <m/>
    <x v="27"/>
    <n v="100479096"/>
    <x v="0"/>
    <x v="0"/>
    <s v="Direção Financeira"/>
    <s v="ORI"/>
    <x v="0"/>
    <m/>
    <x v="0"/>
    <x v="0"/>
    <x v="0"/>
    <x v="0"/>
    <x v="0"/>
    <x v="0"/>
    <x v="0"/>
    <x v="0"/>
    <x v="0"/>
    <x v="0"/>
    <x v="0"/>
    <s v="Direção Financeira"/>
    <x v="0"/>
    <x v="0"/>
    <x v="0"/>
    <x v="0"/>
    <x v="0"/>
    <x v="0"/>
    <x v="0"/>
    <x v="0"/>
    <x v="0"/>
    <x v="0"/>
    <x v="0"/>
    <x v="0"/>
    <s v="Pagamento a favor da preço Preco Piquinoti Comercio Pecas Auto, pela a aquisição de par pinça travão para a viatura ST-24-RG afeto aos serviços da CMSM, conforme anexo."/>
  </r>
  <r>
    <x v="0"/>
    <n v="0"/>
    <n v="0"/>
    <n v="0"/>
    <n v="79120"/>
    <x v="2725"/>
    <x v="0"/>
    <x v="0"/>
    <x v="0"/>
    <s v="01.27.04.03"/>
    <x v="4"/>
    <x v="1"/>
    <x v="1"/>
    <s v="Infra-Estruturas e Transportes"/>
    <s v="01.27.04"/>
    <s v="Infra-Estruturas e Transportes"/>
    <s v="01.27.04"/>
    <x v="4"/>
    <x v="0"/>
    <x v="2"/>
    <x v="2"/>
    <x v="0"/>
    <x v="1"/>
    <x v="0"/>
    <x v="0"/>
    <x v="8"/>
    <s v="2024-10-22"/>
    <x v="3"/>
    <n v="79120"/>
    <x v="0"/>
    <m/>
    <x v="0"/>
    <m/>
    <x v="46"/>
    <n v="100478706"/>
    <x v="0"/>
    <x v="0"/>
    <s v="Plano de emergencia da epoca de chuvas"/>
    <s v="ORI"/>
    <x v="0"/>
    <m/>
    <x v="0"/>
    <x v="0"/>
    <x v="0"/>
    <x v="0"/>
    <x v="0"/>
    <x v="0"/>
    <x v="0"/>
    <x v="0"/>
    <x v="0"/>
    <x v="0"/>
    <x v="0"/>
    <s v="Plano de emergencia da epoca de chuvas"/>
    <x v="0"/>
    <x v="0"/>
    <x v="0"/>
    <x v="0"/>
    <x v="1"/>
    <x v="0"/>
    <x v="0"/>
    <x v="0"/>
    <x v="0"/>
    <x v="0"/>
    <x v="0"/>
    <x v="0"/>
    <s v="Pagamento a favor da Empresa Construções Furtado Fernandes, referente a prestação de serviços da requalificação urbana e ambiental em Achada Batalha, conforme anexo."/>
  </r>
  <r>
    <x v="0"/>
    <n v="0"/>
    <n v="0"/>
    <n v="0"/>
    <n v="5095"/>
    <x v="2726"/>
    <x v="0"/>
    <x v="0"/>
    <x v="0"/>
    <s v="03.16.28"/>
    <x v="36"/>
    <x v="0"/>
    <x v="0"/>
    <s v="Gabinete da Auditoria Interna"/>
    <s v="03.16.28"/>
    <s v="Gabinete da Auditoria Interna"/>
    <s v="03.16.28"/>
    <x v="30"/>
    <x v="0"/>
    <x v="0"/>
    <x v="0"/>
    <x v="1"/>
    <x v="0"/>
    <x v="0"/>
    <x v="0"/>
    <x v="8"/>
    <s v="2024-10-23"/>
    <x v="3"/>
    <n v="5095"/>
    <x v="0"/>
    <m/>
    <x v="0"/>
    <m/>
    <x v="2"/>
    <n v="100474696"/>
    <x v="0"/>
    <x v="1"/>
    <s v="Gabinete da Auditoria Interna"/>
    <s v="ORI"/>
    <x v="0"/>
    <s v="GAI"/>
    <x v="0"/>
    <x v="0"/>
    <x v="0"/>
    <x v="0"/>
    <x v="0"/>
    <x v="0"/>
    <x v="0"/>
    <x v="0"/>
    <x v="0"/>
    <x v="0"/>
    <x v="0"/>
    <s v="Gabinete da Auditoria Interna"/>
    <x v="0"/>
    <x v="0"/>
    <x v="0"/>
    <x v="0"/>
    <x v="0"/>
    <x v="0"/>
    <x v="0"/>
    <x v="0"/>
    <x v="0"/>
    <x v="0"/>
    <x v="1"/>
    <x v="0"/>
    <s v="Pagamento de salário referente a 10-2024"/>
  </r>
  <r>
    <x v="0"/>
    <n v="0"/>
    <n v="0"/>
    <n v="0"/>
    <n v="5840"/>
    <x v="2726"/>
    <x v="0"/>
    <x v="0"/>
    <x v="0"/>
    <s v="03.16.28"/>
    <x v="36"/>
    <x v="0"/>
    <x v="0"/>
    <s v="Gabinete da Auditoria Interna"/>
    <s v="03.16.28"/>
    <s v="Gabinete da Auditoria Interna"/>
    <s v="03.16.28"/>
    <x v="30"/>
    <x v="0"/>
    <x v="0"/>
    <x v="0"/>
    <x v="1"/>
    <x v="0"/>
    <x v="0"/>
    <x v="0"/>
    <x v="8"/>
    <s v="2024-10-23"/>
    <x v="3"/>
    <n v="5840"/>
    <x v="0"/>
    <m/>
    <x v="0"/>
    <m/>
    <x v="19"/>
    <n v="100474706"/>
    <x v="0"/>
    <x v="6"/>
    <s v="Gabinete da Auditoria Interna"/>
    <s v="ORI"/>
    <x v="0"/>
    <s v="GAI"/>
    <x v="0"/>
    <x v="0"/>
    <x v="0"/>
    <x v="0"/>
    <x v="0"/>
    <x v="0"/>
    <x v="0"/>
    <x v="0"/>
    <x v="0"/>
    <x v="0"/>
    <x v="0"/>
    <s v="Gabinete da Auditoria Interna"/>
    <x v="0"/>
    <x v="0"/>
    <x v="0"/>
    <x v="0"/>
    <x v="0"/>
    <x v="0"/>
    <x v="0"/>
    <x v="0"/>
    <x v="0"/>
    <x v="0"/>
    <x v="6"/>
    <x v="0"/>
    <s v="Pagamento de salário referente a 10-2024"/>
  </r>
  <r>
    <x v="0"/>
    <n v="0"/>
    <n v="0"/>
    <n v="0"/>
    <n v="62065"/>
    <x v="2726"/>
    <x v="0"/>
    <x v="0"/>
    <x v="0"/>
    <s v="03.16.28"/>
    <x v="36"/>
    <x v="0"/>
    <x v="0"/>
    <s v="Gabinete da Auditoria Interna"/>
    <s v="03.16.28"/>
    <s v="Gabinete da Auditoria Interna"/>
    <s v="03.16.28"/>
    <x v="30"/>
    <x v="0"/>
    <x v="0"/>
    <x v="0"/>
    <x v="1"/>
    <x v="0"/>
    <x v="0"/>
    <x v="0"/>
    <x v="8"/>
    <s v="2024-10-23"/>
    <x v="3"/>
    <n v="62065"/>
    <x v="0"/>
    <m/>
    <x v="0"/>
    <m/>
    <x v="6"/>
    <n v="100474914"/>
    <x v="0"/>
    <x v="0"/>
    <s v="Gabinete da Auditoria Interna"/>
    <s v="ORI"/>
    <x v="0"/>
    <s v="GAI"/>
    <x v="0"/>
    <x v="0"/>
    <x v="0"/>
    <x v="0"/>
    <x v="0"/>
    <x v="0"/>
    <x v="0"/>
    <x v="0"/>
    <x v="0"/>
    <x v="0"/>
    <x v="0"/>
    <s v="Gabinete da Auditoria Interna"/>
    <x v="0"/>
    <x v="0"/>
    <x v="0"/>
    <x v="0"/>
    <x v="0"/>
    <x v="0"/>
    <x v="0"/>
    <x v="0"/>
    <x v="0"/>
    <x v="0"/>
    <x v="0"/>
    <x v="0"/>
    <s v="Pagamento de salário referente a 10-2024"/>
  </r>
  <r>
    <x v="0"/>
    <n v="0"/>
    <n v="0"/>
    <n v="0"/>
    <n v="158"/>
    <x v="2727"/>
    <x v="0"/>
    <x v="0"/>
    <x v="0"/>
    <s v="03.16.01"/>
    <x v="38"/>
    <x v="0"/>
    <x v="0"/>
    <s v="Assembleia Municipal"/>
    <s v="03.16.01"/>
    <s v="Assembleia Municipal"/>
    <s v="03.16.01"/>
    <x v="31"/>
    <x v="0"/>
    <x v="0"/>
    <x v="1"/>
    <x v="0"/>
    <x v="0"/>
    <x v="0"/>
    <x v="0"/>
    <x v="8"/>
    <s v="2024-10-23"/>
    <x v="3"/>
    <n v="158"/>
    <x v="0"/>
    <m/>
    <x v="0"/>
    <m/>
    <x v="2"/>
    <n v="100474696"/>
    <x v="0"/>
    <x v="1"/>
    <s v="Assembleia Municipal"/>
    <s v="ORI"/>
    <x v="0"/>
    <s v="AM"/>
    <x v="0"/>
    <x v="0"/>
    <x v="0"/>
    <x v="0"/>
    <x v="0"/>
    <x v="0"/>
    <x v="0"/>
    <x v="0"/>
    <x v="0"/>
    <x v="0"/>
    <x v="0"/>
    <s v="Assembleia Municipal"/>
    <x v="0"/>
    <x v="0"/>
    <x v="0"/>
    <x v="0"/>
    <x v="0"/>
    <x v="0"/>
    <x v="0"/>
    <x v="0"/>
    <x v="0"/>
    <x v="0"/>
    <x v="1"/>
    <x v="0"/>
    <s v="Pagamento de salário referente a 10-2024"/>
  </r>
  <r>
    <x v="0"/>
    <n v="0"/>
    <n v="0"/>
    <n v="0"/>
    <n v="4999"/>
    <x v="2727"/>
    <x v="0"/>
    <x v="0"/>
    <x v="0"/>
    <s v="03.16.01"/>
    <x v="38"/>
    <x v="0"/>
    <x v="0"/>
    <s v="Assembleia Municipal"/>
    <s v="03.16.01"/>
    <s v="Assembleia Municipal"/>
    <s v="03.16.01"/>
    <x v="49"/>
    <x v="0"/>
    <x v="0"/>
    <x v="0"/>
    <x v="1"/>
    <x v="0"/>
    <x v="0"/>
    <x v="0"/>
    <x v="8"/>
    <s v="2024-10-23"/>
    <x v="3"/>
    <n v="4999"/>
    <x v="0"/>
    <m/>
    <x v="0"/>
    <m/>
    <x v="2"/>
    <n v="100474696"/>
    <x v="0"/>
    <x v="1"/>
    <s v="Assembleia Municipal"/>
    <s v="ORI"/>
    <x v="0"/>
    <s v="AM"/>
    <x v="0"/>
    <x v="0"/>
    <x v="0"/>
    <x v="0"/>
    <x v="0"/>
    <x v="0"/>
    <x v="0"/>
    <x v="0"/>
    <x v="0"/>
    <x v="0"/>
    <x v="0"/>
    <s v="Assembleia Municipal"/>
    <x v="0"/>
    <x v="0"/>
    <x v="0"/>
    <x v="0"/>
    <x v="0"/>
    <x v="0"/>
    <x v="0"/>
    <x v="0"/>
    <x v="0"/>
    <x v="0"/>
    <x v="1"/>
    <x v="0"/>
    <s v="Pagamento de salário referente a 10-2024"/>
  </r>
  <r>
    <x v="0"/>
    <n v="0"/>
    <n v="0"/>
    <n v="0"/>
    <n v="24"/>
    <x v="2727"/>
    <x v="0"/>
    <x v="0"/>
    <x v="0"/>
    <s v="03.16.01"/>
    <x v="38"/>
    <x v="0"/>
    <x v="0"/>
    <s v="Assembleia Municipal"/>
    <s v="03.16.01"/>
    <s v="Assembleia Municipal"/>
    <s v="03.16.01"/>
    <x v="31"/>
    <x v="0"/>
    <x v="0"/>
    <x v="1"/>
    <x v="0"/>
    <x v="0"/>
    <x v="0"/>
    <x v="0"/>
    <x v="8"/>
    <s v="2024-10-23"/>
    <x v="3"/>
    <n v="24"/>
    <x v="0"/>
    <m/>
    <x v="0"/>
    <m/>
    <x v="54"/>
    <n v="100477977"/>
    <x v="0"/>
    <x v="8"/>
    <s v="Assembleia Municipal"/>
    <s v="ORI"/>
    <x v="0"/>
    <s v="AM"/>
    <x v="0"/>
    <x v="0"/>
    <x v="0"/>
    <x v="0"/>
    <x v="0"/>
    <x v="0"/>
    <x v="0"/>
    <x v="0"/>
    <x v="0"/>
    <x v="0"/>
    <x v="0"/>
    <s v="Assembleia Municipal"/>
    <x v="0"/>
    <x v="0"/>
    <x v="0"/>
    <x v="0"/>
    <x v="0"/>
    <x v="0"/>
    <x v="0"/>
    <x v="0"/>
    <x v="0"/>
    <x v="0"/>
    <x v="8"/>
    <x v="0"/>
    <s v="Pagamento de salário referente a 10-2024"/>
  </r>
  <r>
    <x v="0"/>
    <n v="0"/>
    <n v="0"/>
    <n v="0"/>
    <n v="776"/>
    <x v="2727"/>
    <x v="0"/>
    <x v="0"/>
    <x v="0"/>
    <s v="03.16.01"/>
    <x v="38"/>
    <x v="0"/>
    <x v="0"/>
    <s v="Assembleia Municipal"/>
    <s v="03.16.01"/>
    <s v="Assembleia Municipal"/>
    <s v="03.16.01"/>
    <x v="49"/>
    <x v="0"/>
    <x v="0"/>
    <x v="0"/>
    <x v="1"/>
    <x v="0"/>
    <x v="0"/>
    <x v="0"/>
    <x v="8"/>
    <s v="2024-10-23"/>
    <x v="3"/>
    <n v="776"/>
    <x v="0"/>
    <m/>
    <x v="0"/>
    <m/>
    <x v="54"/>
    <n v="100477977"/>
    <x v="0"/>
    <x v="8"/>
    <s v="Assembleia Municipal"/>
    <s v="ORI"/>
    <x v="0"/>
    <s v="AM"/>
    <x v="0"/>
    <x v="0"/>
    <x v="0"/>
    <x v="0"/>
    <x v="0"/>
    <x v="0"/>
    <x v="0"/>
    <x v="0"/>
    <x v="0"/>
    <x v="0"/>
    <x v="0"/>
    <s v="Assembleia Municipal"/>
    <x v="0"/>
    <x v="0"/>
    <x v="0"/>
    <x v="0"/>
    <x v="0"/>
    <x v="0"/>
    <x v="0"/>
    <x v="0"/>
    <x v="0"/>
    <x v="0"/>
    <x v="8"/>
    <x v="0"/>
    <s v="Pagamento de salário referente a 10-2024"/>
  </r>
  <r>
    <x v="0"/>
    <n v="0"/>
    <n v="0"/>
    <n v="0"/>
    <n v="3218"/>
    <x v="2727"/>
    <x v="0"/>
    <x v="0"/>
    <x v="0"/>
    <s v="03.16.01"/>
    <x v="38"/>
    <x v="0"/>
    <x v="0"/>
    <s v="Assembleia Municipal"/>
    <s v="03.16.01"/>
    <s v="Assembleia Municipal"/>
    <s v="03.16.01"/>
    <x v="31"/>
    <x v="0"/>
    <x v="0"/>
    <x v="1"/>
    <x v="0"/>
    <x v="0"/>
    <x v="0"/>
    <x v="0"/>
    <x v="8"/>
    <s v="2024-10-23"/>
    <x v="3"/>
    <n v="3218"/>
    <x v="0"/>
    <m/>
    <x v="0"/>
    <m/>
    <x v="6"/>
    <n v="100474914"/>
    <x v="0"/>
    <x v="0"/>
    <s v="Assembleia Municipal"/>
    <s v="ORI"/>
    <x v="0"/>
    <s v="AM"/>
    <x v="0"/>
    <x v="0"/>
    <x v="0"/>
    <x v="0"/>
    <x v="0"/>
    <x v="0"/>
    <x v="0"/>
    <x v="0"/>
    <x v="0"/>
    <x v="0"/>
    <x v="0"/>
    <s v="Assembleia Municipal"/>
    <x v="0"/>
    <x v="0"/>
    <x v="0"/>
    <x v="0"/>
    <x v="0"/>
    <x v="0"/>
    <x v="0"/>
    <x v="0"/>
    <x v="0"/>
    <x v="0"/>
    <x v="0"/>
    <x v="0"/>
    <s v="Pagamento de salário referente a 10-2024"/>
  </r>
  <r>
    <x v="0"/>
    <n v="0"/>
    <n v="0"/>
    <n v="0"/>
    <n v="101665"/>
    <x v="2727"/>
    <x v="0"/>
    <x v="0"/>
    <x v="0"/>
    <s v="03.16.01"/>
    <x v="38"/>
    <x v="0"/>
    <x v="0"/>
    <s v="Assembleia Municipal"/>
    <s v="03.16.01"/>
    <s v="Assembleia Municipal"/>
    <s v="03.16.01"/>
    <x v="49"/>
    <x v="0"/>
    <x v="0"/>
    <x v="0"/>
    <x v="1"/>
    <x v="0"/>
    <x v="0"/>
    <x v="0"/>
    <x v="8"/>
    <s v="2024-10-23"/>
    <x v="3"/>
    <n v="101665"/>
    <x v="0"/>
    <m/>
    <x v="0"/>
    <m/>
    <x v="6"/>
    <n v="100474914"/>
    <x v="0"/>
    <x v="0"/>
    <s v="Assembleia Municipal"/>
    <s v="ORI"/>
    <x v="0"/>
    <s v="AM"/>
    <x v="0"/>
    <x v="0"/>
    <x v="0"/>
    <x v="0"/>
    <x v="0"/>
    <x v="0"/>
    <x v="0"/>
    <x v="0"/>
    <x v="0"/>
    <x v="0"/>
    <x v="0"/>
    <s v="Assembleia Municipal"/>
    <x v="0"/>
    <x v="0"/>
    <x v="0"/>
    <x v="0"/>
    <x v="0"/>
    <x v="0"/>
    <x v="0"/>
    <x v="0"/>
    <x v="0"/>
    <x v="0"/>
    <x v="0"/>
    <x v="0"/>
    <s v="Pagamento de salário referente a 10-2024"/>
  </r>
  <r>
    <x v="0"/>
    <n v="0"/>
    <n v="0"/>
    <n v="0"/>
    <n v="10834"/>
    <x v="2728"/>
    <x v="0"/>
    <x v="0"/>
    <x v="0"/>
    <s v="03.16.30"/>
    <x v="37"/>
    <x v="0"/>
    <x v="0"/>
    <s v="Gabinete de Relações Externas"/>
    <s v="03.16.30"/>
    <s v="Gabinete de Relações Externas"/>
    <s v="03.16.30"/>
    <x v="30"/>
    <x v="0"/>
    <x v="0"/>
    <x v="0"/>
    <x v="1"/>
    <x v="0"/>
    <x v="0"/>
    <x v="0"/>
    <x v="8"/>
    <s v="2024-10-23"/>
    <x v="3"/>
    <n v="10834"/>
    <x v="0"/>
    <m/>
    <x v="0"/>
    <m/>
    <x v="2"/>
    <n v="100474696"/>
    <x v="0"/>
    <x v="1"/>
    <s v="Gabinete de Relações Externas"/>
    <s v="ORI"/>
    <x v="0"/>
    <s v="GRE"/>
    <x v="0"/>
    <x v="0"/>
    <x v="0"/>
    <x v="0"/>
    <x v="0"/>
    <x v="0"/>
    <x v="0"/>
    <x v="0"/>
    <x v="0"/>
    <x v="0"/>
    <x v="0"/>
    <s v="Gabinete de Relações Externas"/>
    <x v="0"/>
    <x v="0"/>
    <x v="0"/>
    <x v="0"/>
    <x v="0"/>
    <x v="0"/>
    <x v="0"/>
    <x v="0"/>
    <x v="0"/>
    <x v="0"/>
    <x v="1"/>
    <x v="0"/>
    <s v="Pagamento de salário referente a 10-2024"/>
  </r>
  <r>
    <x v="0"/>
    <n v="0"/>
    <n v="0"/>
    <n v="0"/>
    <n v="8213"/>
    <x v="2728"/>
    <x v="0"/>
    <x v="0"/>
    <x v="0"/>
    <s v="03.16.30"/>
    <x v="37"/>
    <x v="0"/>
    <x v="0"/>
    <s v="Gabinete de Relações Externas"/>
    <s v="03.16.30"/>
    <s v="Gabinete de Relações Externas"/>
    <s v="03.16.30"/>
    <x v="30"/>
    <x v="0"/>
    <x v="0"/>
    <x v="0"/>
    <x v="1"/>
    <x v="0"/>
    <x v="0"/>
    <x v="0"/>
    <x v="8"/>
    <s v="2024-10-23"/>
    <x v="3"/>
    <n v="8213"/>
    <x v="0"/>
    <m/>
    <x v="0"/>
    <m/>
    <x v="19"/>
    <n v="100474706"/>
    <x v="0"/>
    <x v="6"/>
    <s v="Gabinete de Relações Externas"/>
    <s v="ORI"/>
    <x v="0"/>
    <s v="GRE"/>
    <x v="0"/>
    <x v="0"/>
    <x v="0"/>
    <x v="0"/>
    <x v="0"/>
    <x v="0"/>
    <x v="0"/>
    <x v="0"/>
    <x v="0"/>
    <x v="0"/>
    <x v="0"/>
    <s v="Gabinete de Relações Externas"/>
    <x v="0"/>
    <x v="0"/>
    <x v="0"/>
    <x v="0"/>
    <x v="0"/>
    <x v="0"/>
    <x v="0"/>
    <x v="0"/>
    <x v="0"/>
    <x v="0"/>
    <x v="6"/>
    <x v="0"/>
    <s v="Pagamento de salário referente a 10-2024"/>
  </r>
  <r>
    <x v="0"/>
    <n v="0"/>
    <n v="0"/>
    <n v="0"/>
    <n v="83615"/>
    <x v="2728"/>
    <x v="0"/>
    <x v="0"/>
    <x v="0"/>
    <s v="03.16.30"/>
    <x v="37"/>
    <x v="0"/>
    <x v="0"/>
    <s v="Gabinete de Relações Externas"/>
    <s v="03.16.30"/>
    <s v="Gabinete de Relações Externas"/>
    <s v="03.16.30"/>
    <x v="30"/>
    <x v="0"/>
    <x v="0"/>
    <x v="0"/>
    <x v="1"/>
    <x v="0"/>
    <x v="0"/>
    <x v="0"/>
    <x v="8"/>
    <s v="2024-10-23"/>
    <x v="3"/>
    <n v="83615"/>
    <x v="0"/>
    <m/>
    <x v="0"/>
    <m/>
    <x v="6"/>
    <n v="100474914"/>
    <x v="0"/>
    <x v="0"/>
    <s v="Gabinete de Relações Externas"/>
    <s v="ORI"/>
    <x v="0"/>
    <s v="GRE"/>
    <x v="0"/>
    <x v="0"/>
    <x v="0"/>
    <x v="0"/>
    <x v="0"/>
    <x v="0"/>
    <x v="0"/>
    <x v="0"/>
    <x v="0"/>
    <x v="0"/>
    <x v="0"/>
    <s v="Gabinete de Relações Externas"/>
    <x v="0"/>
    <x v="0"/>
    <x v="0"/>
    <x v="0"/>
    <x v="0"/>
    <x v="0"/>
    <x v="0"/>
    <x v="0"/>
    <x v="0"/>
    <x v="0"/>
    <x v="0"/>
    <x v="0"/>
    <s v="Pagamento de salário referente a 10-2024"/>
  </r>
  <r>
    <x v="0"/>
    <n v="0"/>
    <n v="0"/>
    <n v="0"/>
    <n v="1310"/>
    <x v="2729"/>
    <x v="0"/>
    <x v="0"/>
    <x v="0"/>
    <s v="03.16.22"/>
    <x v="58"/>
    <x v="0"/>
    <x v="0"/>
    <s v="Direção da Habitação"/>
    <s v="03.16.22"/>
    <s v="Direção da Habitação"/>
    <s v="03.16.22"/>
    <x v="31"/>
    <x v="0"/>
    <x v="0"/>
    <x v="1"/>
    <x v="0"/>
    <x v="0"/>
    <x v="0"/>
    <x v="0"/>
    <x v="8"/>
    <s v="2024-10-23"/>
    <x v="3"/>
    <n v="1310"/>
    <x v="0"/>
    <m/>
    <x v="0"/>
    <m/>
    <x v="2"/>
    <n v="100474696"/>
    <x v="0"/>
    <x v="1"/>
    <s v="Direção da Habitação"/>
    <s v="ORI"/>
    <x v="0"/>
    <m/>
    <x v="0"/>
    <x v="0"/>
    <x v="0"/>
    <x v="0"/>
    <x v="0"/>
    <x v="0"/>
    <x v="0"/>
    <x v="0"/>
    <x v="0"/>
    <x v="0"/>
    <x v="0"/>
    <s v="Direção da Habitação"/>
    <x v="0"/>
    <x v="0"/>
    <x v="0"/>
    <x v="0"/>
    <x v="0"/>
    <x v="0"/>
    <x v="0"/>
    <x v="0"/>
    <x v="0"/>
    <x v="0"/>
    <x v="1"/>
    <x v="0"/>
    <s v="Pagamento de salário referente a 10-2024"/>
  </r>
  <r>
    <x v="0"/>
    <n v="0"/>
    <n v="0"/>
    <n v="0"/>
    <n v="13669"/>
    <x v="2729"/>
    <x v="0"/>
    <x v="0"/>
    <x v="0"/>
    <s v="03.16.22"/>
    <x v="58"/>
    <x v="0"/>
    <x v="0"/>
    <s v="Direção da Habitação"/>
    <s v="03.16.22"/>
    <s v="Direção da Habitação"/>
    <s v="03.16.22"/>
    <x v="49"/>
    <x v="0"/>
    <x v="0"/>
    <x v="0"/>
    <x v="1"/>
    <x v="0"/>
    <x v="0"/>
    <x v="0"/>
    <x v="8"/>
    <s v="2024-10-23"/>
    <x v="3"/>
    <n v="13669"/>
    <x v="0"/>
    <m/>
    <x v="0"/>
    <m/>
    <x v="2"/>
    <n v="100474696"/>
    <x v="0"/>
    <x v="1"/>
    <s v="Direção da Habitação"/>
    <s v="ORI"/>
    <x v="0"/>
    <m/>
    <x v="0"/>
    <x v="0"/>
    <x v="0"/>
    <x v="0"/>
    <x v="0"/>
    <x v="0"/>
    <x v="0"/>
    <x v="0"/>
    <x v="0"/>
    <x v="0"/>
    <x v="0"/>
    <s v="Direção da Habitação"/>
    <x v="0"/>
    <x v="0"/>
    <x v="0"/>
    <x v="0"/>
    <x v="0"/>
    <x v="0"/>
    <x v="0"/>
    <x v="0"/>
    <x v="0"/>
    <x v="0"/>
    <x v="1"/>
    <x v="0"/>
    <s v="Pagamento de salário referente a 10-2024"/>
  </r>
  <r>
    <x v="0"/>
    <n v="0"/>
    <n v="0"/>
    <n v="0"/>
    <n v="857"/>
    <x v="2729"/>
    <x v="0"/>
    <x v="0"/>
    <x v="0"/>
    <s v="03.16.22"/>
    <x v="58"/>
    <x v="0"/>
    <x v="0"/>
    <s v="Direção da Habitação"/>
    <s v="03.16.22"/>
    <s v="Direção da Habitação"/>
    <s v="03.16.22"/>
    <x v="31"/>
    <x v="0"/>
    <x v="0"/>
    <x v="1"/>
    <x v="0"/>
    <x v="0"/>
    <x v="0"/>
    <x v="0"/>
    <x v="8"/>
    <s v="2024-10-23"/>
    <x v="3"/>
    <n v="857"/>
    <x v="0"/>
    <m/>
    <x v="0"/>
    <m/>
    <x v="19"/>
    <n v="100474706"/>
    <x v="0"/>
    <x v="6"/>
    <s v="Direção da Habitação"/>
    <s v="ORI"/>
    <x v="0"/>
    <m/>
    <x v="0"/>
    <x v="0"/>
    <x v="0"/>
    <x v="0"/>
    <x v="0"/>
    <x v="0"/>
    <x v="0"/>
    <x v="0"/>
    <x v="0"/>
    <x v="0"/>
    <x v="0"/>
    <s v="Direção da Habitação"/>
    <x v="0"/>
    <x v="0"/>
    <x v="0"/>
    <x v="0"/>
    <x v="0"/>
    <x v="0"/>
    <x v="0"/>
    <x v="0"/>
    <x v="0"/>
    <x v="0"/>
    <x v="6"/>
    <x v="0"/>
    <s v="Pagamento de salário referente a 10-2024"/>
  </r>
  <r>
    <x v="0"/>
    <n v="0"/>
    <n v="0"/>
    <n v="0"/>
    <n v="8935"/>
    <x v="2729"/>
    <x v="0"/>
    <x v="0"/>
    <x v="0"/>
    <s v="03.16.22"/>
    <x v="58"/>
    <x v="0"/>
    <x v="0"/>
    <s v="Direção da Habitação"/>
    <s v="03.16.22"/>
    <s v="Direção da Habitação"/>
    <s v="03.16.22"/>
    <x v="49"/>
    <x v="0"/>
    <x v="0"/>
    <x v="0"/>
    <x v="1"/>
    <x v="0"/>
    <x v="0"/>
    <x v="0"/>
    <x v="8"/>
    <s v="2024-10-23"/>
    <x v="3"/>
    <n v="8935"/>
    <x v="0"/>
    <m/>
    <x v="0"/>
    <m/>
    <x v="19"/>
    <n v="100474706"/>
    <x v="0"/>
    <x v="6"/>
    <s v="Direção da Habitação"/>
    <s v="ORI"/>
    <x v="0"/>
    <m/>
    <x v="0"/>
    <x v="0"/>
    <x v="0"/>
    <x v="0"/>
    <x v="0"/>
    <x v="0"/>
    <x v="0"/>
    <x v="0"/>
    <x v="0"/>
    <x v="0"/>
    <x v="0"/>
    <s v="Direção da Habitação"/>
    <x v="0"/>
    <x v="0"/>
    <x v="0"/>
    <x v="0"/>
    <x v="0"/>
    <x v="0"/>
    <x v="0"/>
    <x v="0"/>
    <x v="0"/>
    <x v="0"/>
    <x v="6"/>
    <x v="0"/>
    <s v="Pagamento de salário referente a 10-2024"/>
  </r>
  <r>
    <x v="0"/>
    <n v="0"/>
    <n v="0"/>
    <n v="0"/>
    <n v="9573"/>
    <x v="2729"/>
    <x v="0"/>
    <x v="0"/>
    <x v="0"/>
    <s v="03.16.22"/>
    <x v="58"/>
    <x v="0"/>
    <x v="0"/>
    <s v="Direção da Habitação"/>
    <s v="03.16.22"/>
    <s v="Direção da Habitação"/>
    <s v="03.16.22"/>
    <x v="31"/>
    <x v="0"/>
    <x v="0"/>
    <x v="1"/>
    <x v="0"/>
    <x v="0"/>
    <x v="0"/>
    <x v="0"/>
    <x v="8"/>
    <s v="2024-10-23"/>
    <x v="3"/>
    <n v="9573"/>
    <x v="0"/>
    <m/>
    <x v="0"/>
    <m/>
    <x v="6"/>
    <n v="100474914"/>
    <x v="0"/>
    <x v="0"/>
    <s v="Direção da Habitação"/>
    <s v="ORI"/>
    <x v="0"/>
    <m/>
    <x v="0"/>
    <x v="0"/>
    <x v="0"/>
    <x v="0"/>
    <x v="0"/>
    <x v="0"/>
    <x v="0"/>
    <x v="0"/>
    <x v="0"/>
    <x v="0"/>
    <x v="0"/>
    <s v="Direção da Habitação"/>
    <x v="0"/>
    <x v="0"/>
    <x v="0"/>
    <x v="0"/>
    <x v="0"/>
    <x v="0"/>
    <x v="0"/>
    <x v="0"/>
    <x v="0"/>
    <x v="0"/>
    <x v="0"/>
    <x v="0"/>
    <s v="Pagamento de salário referente a 10-2024"/>
  </r>
  <r>
    <x v="0"/>
    <n v="0"/>
    <n v="0"/>
    <n v="0"/>
    <n v="99796"/>
    <x v="2729"/>
    <x v="0"/>
    <x v="0"/>
    <x v="0"/>
    <s v="03.16.22"/>
    <x v="58"/>
    <x v="0"/>
    <x v="0"/>
    <s v="Direção da Habitação"/>
    <s v="03.16.22"/>
    <s v="Direção da Habitação"/>
    <s v="03.16.22"/>
    <x v="49"/>
    <x v="0"/>
    <x v="0"/>
    <x v="0"/>
    <x v="1"/>
    <x v="0"/>
    <x v="0"/>
    <x v="0"/>
    <x v="8"/>
    <s v="2024-10-23"/>
    <x v="3"/>
    <n v="99796"/>
    <x v="0"/>
    <m/>
    <x v="0"/>
    <m/>
    <x v="6"/>
    <n v="100474914"/>
    <x v="0"/>
    <x v="0"/>
    <s v="Direção da Habitação"/>
    <s v="ORI"/>
    <x v="0"/>
    <m/>
    <x v="0"/>
    <x v="0"/>
    <x v="0"/>
    <x v="0"/>
    <x v="0"/>
    <x v="0"/>
    <x v="0"/>
    <x v="0"/>
    <x v="0"/>
    <x v="0"/>
    <x v="0"/>
    <s v="Direção da Habitação"/>
    <x v="0"/>
    <x v="0"/>
    <x v="0"/>
    <x v="0"/>
    <x v="0"/>
    <x v="0"/>
    <x v="0"/>
    <x v="0"/>
    <x v="0"/>
    <x v="0"/>
    <x v="0"/>
    <x v="0"/>
    <s v="Pagamento de salário referente a 10-2024"/>
  </r>
  <r>
    <x v="0"/>
    <n v="0"/>
    <n v="0"/>
    <n v="0"/>
    <n v="10834"/>
    <x v="2730"/>
    <x v="0"/>
    <x v="0"/>
    <x v="0"/>
    <s v="03.16.13"/>
    <x v="41"/>
    <x v="0"/>
    <x v="0"/>
    <s v="Unidade Gestão de Aquisições"/>
    <s v="03.16.13"/>
    <s v="Unidade Gestão de Aquisições"/>
    <s v="03.16.13"/>
    <x v="30"/>
    <x v="0"/>
    <x v="0"/>
    <x v="0"/>
    <x v="1"/>
    <x v="0"/>
    <x v="0"/>
    <x v="0"/>
    <x v="8"/>
    <s v="2024-10-23"/>
    <x v="3"/>
    <n v="10834"/>
    <x v="0"/>
    <m/>
    <x v="0"/>
    <m/>
    <x v="2"/>
    <n v="100474696"/>
    <x v="0"/>
    <x v="1"/>
    <s v="Unidade Gestão de Aquisições"/>
    <s v="ORI"/>
    <x v="0"/>
    <s v="UGA"/>
    <x v="0"/>
    <x v="0"/>
    <x v="0"/>
    <x v="0"/>
    <x v="0"/>
    <x v="0"/>
    <x v="0"/>
    <x v="0"/>
    <x v="0"/>
    <x v="0"/>
    <x v="0"/>
    <s v="Unidade Gestão de Aquisições"/>
    <x v="0"/>
    <x v="0"/>
    <x v="0"/>
    <x v="0"/>
    <x v="0"/>
    <x v="0"/>
    <x v="0"/>
    <x v="0"/>
    <x v="0"/>
    <x v="0"/>
    <x v="1"/>
    <x v="0"/>
    <s v="Pagamento de salário referente a 10-2024"/>
  </r>
  <r>
    <x v="0"/>
    <n v="0"/>
    <n v="0"/>
    <n v="0"/>
    <n v="8213"/>
    <x v="2730"/>
    <x v="0"/>
    <x v="0"/>
    <x v="0"/>
    <s v="03.16.13"/>
    <x v="41"/>
    <x v="0"/>
    <x v="0"/>
    <s v="Unidade Gestão de Aquisições"/>
    <s v="03.16.13"/>
    <s v="Unidade Gestão de Aquisições"/>
    <s v="03.16.13"/>
    <x v="30"/>
    <x v="0"/>
    <x v="0"/>
    <x v="0"/>
    <x v="1"/>
    <x v="0"/>
    <x v="0"/>
    <x v="0"/>
    <x v="8"/>
    <s v="2024-10-23"/>
    <x v="3"/>
    <n v="8213"/>
    <x v="0"/>
    <m/>
    <x v="0"/>
    <m/>
    <x v="19"/>
    <n v="100474706"/>
    <x v="0"/>
    <x v="6"/>
    <s v="Unidade Gestão de Aquisições"/>
    <s v="ORI"/>
    <x v="0"/>
    <s v="UGA"/>
    <x v="0"/>
    <x v="0"/>
    <x v="0"/>
    <x v="0"/>
    <x v="0"/>
    <x v="0"/>
    <x v="0"/>
    <x v="0"/>
    <x v="0"/>
    <x v="0"/>
    <x v="0"/>
    <s v="Unidade Gestão de Aquisições"/>
    <x v="0"/>
    <x v="0"/>
    <x v="0"/>
    <x v="0"/>
    <x v="0"/>
    <x v="0"/>
    <x v="0"/>
    <x v="0"/>
    <x v="0"/>
    <x v="0"/>
    <x v="6"/>
    <x v="0"/>
    <s v="Pagamento de salário referente a 10-2024"/>
  </r>
  <r>
    <x v="1"/>
    <n v="0"/>
    <n v="0"/>
    <n v="0"/>
    <n v="50000"/>
    <x v="2731"/>
    <x v="0"/>
    <x v="0"/>
    <x v="0"/>
    <s v="01.27.06.41"/>
    <x v="19"/>
    <x v="1"/>
    <x v="1"/>
    <s v="Requalificação Urbana e habitação"/>
    <s v="01.27.06"/>
    <s v="Requalificação Urbana e habitação"/>
    <s v="01.27.06"/>
    <x v="40"/>
    <x v="0"/>
    <x v="0"/>
    <x v="0"/>
    <x v="0"/>
    <x v="1"/>
    <x v="1"/>
    <x v="0"/>
    <x v="0"/>
    <s v="2024-01-22"/>
    <x v="0"/>
    <n v="50000"/>
    <x v="0"/>
    <m/>
    <x v="0"/>
    <m/>
    <x v="122"/>
    <n v="100479475"/>
    <x v="0"/>
    <x v="0"/>
    <s v="Reabilitação de Jardins Infantis e Escolas do EBI"/>
    <s v="ORI"/>
    <x v="0"/>
    <s v="RJEBI"/>
    <x v="0"/>
    <x v="0"/>
    <x v="0"/>
    <x v="0"/>
    <x v="0"/>
    <x v="0"/>
    <x v="0"/>
    <x v="0"/>
    <x v="0"/>
    <x v="0"/>
    <x v="0"/>
    <s v="Reabilitação de Jardins Infantis e Escolas do EBI"/>
    <x v="0"/>
    <x v="0"/>
    <x v="0"/>
    <x v="0"/>
    <x v="1"/>
    <x v="0"/>
    <x v="0"/>
    <x v="0"/>
    <x v="0"/>
    <x v="0"/>
    <x v="0"/>
    <x v="0"/>
    <s v="Pagamento referente a trabalhos de reabilitação do jardim infantil de Pilão Cão, conforme proposta em anexo."/>
  </r>
  <r>
    <x v="0"/>
    <n v="0"/>
    <n v="0"/>
    <n v="0"/>
    <n v="1500"/>
    <x v="2732"/>
    <x v="0"/>
    <x v="0"/>
    <x v="0"/>
    <s v="01.25.01.10"/>
    <x v="33"/>
    <x v="3"/>
    <x v="3"/>
    <s v="Educação"/>
    <s v="01.25.01"/>
    <s v="Educação"/>
    <s v="01.25.01"/>
    <x v="4"/>
    <x v="0"/>
    <x v="2"/>
    <x v="2"/>
    <x v="0"/>
    <x v="1"/>
    <x v="0"/>
    <x v="0"/>
    <x v="3"/>
    <s v="2024-05-15"/>
    <x v="1"/>
    <n v="1500"/>
    <x v="0"/>
    <m/>
    <x v="0"/>
    <m/>
    <x v="427"/>
    <n v="100477676"/>
    <x v="0"/>
    <x v="0"/>
    <s v="Transporte escolar"/>
    <s v="ORI"/>
    <x v="0"/>
    <m/>
    <x v="0"/>
    <x v="0"/>
    <x v="0"/>
    <x v="0"/>
    <x v="0"/>
    <x v="0"/>
    <x v="0"/>
    <x v="0"/>
    <x v="0"/>
    <x v="0"/>
    <x v="0"/>
    <s v="Transporte escolar"/>
    <x v="0"/>
    <x v="0"/>
    <x v="0"/>
    <x v="0"/>
    <x v="1"/>
    <x v="0"/>
    <x v="0"/>
    <x v="0"/>
    <x v="0"/>
    <x v="0"/>
    <x v="0"/>
    <x v="0"/>
    <s v="Apoio social a favor da Sra. Margarida Izalda Duarte Cabral, para pagamento transporte escolar da neta Eurizia Martins, confrome anexo."/>
  </r>
  <r>
    <x v="1"/>
    <n v="0"/>
    <n v="0"/>
    <n v="0"/>
    <n v="200000"/>
    <x v="2733"/>
    <x v="0"/>
    <x v="0"/>
    <x v="0"/>
    <s v="01.27.06.41"/>
    <x v="19"/>
    <x v="1"/>
    <x v="1"/>
    <s v="Requalificação Urbana e habitação"/>
    <s v="01.27.06"/>
    <s v="Requalificação Urbana e habitação"/>
    <s v="01.27.06"/>
    <x v="40"/>
    <x v="0"/>
    <x v="0"/>
    <x v="0"/>
    <x v="0"/>
    <x v="1"/>
    <x v="1"/>
    <x v="0"/>
    <x v="0"/>
    <s v="2024-01-22"/>
    <x v="0"/>
    <n v="200000"/>
    <x v="0"/>
    <m/>
    <x v="0"/>
    <m/>
    <x v="233"/>
    <n v="100478224"/>
    <x v="0"/>
    <x v="0"/>
    <s v="Reabilitação de Jardins Infantis e Escolas do EBI"/>
    <s v="ORI"/>
    <x v="0"/>
    <s v="RJEBI"/>
    <x v="0"/>
    <x v="0"/>
    <x v="0"/>
    <x v="0"/>
    <x v="0"/>
    <x v="0"/>
    <x v="0"/>
    <x v="0"/>
    <x v="0"/>
    <x v="0"/>
    <x v="0"/>
    <s v="Reabilitação de Jardins Infantis e Escolas do EBI"/>
    <x v="0"/>
    <x v="0"/>
    <x v="0"/>
    <x v="0"/>
    <x v="1"/>
    <x v="0"/>
    <x v="0"/>
    <x v="0"/>
    <x v="0"/>
    <x v="0"/>
    <x v="0"/>
    <x v="0"/>
    <s v="Pagamento referente a reabilitação do jardim infantil de Pilão Cão, conforme proposta em anexo."/>
  </r>
  <r>
    <x v="0"/>
    <n v="0"/>
    <n v="0"/>
    <n v="0"/>
    <n v="14100"/>
    <x v="2734"/>
    <x v="0"/>
    <x v="0"/>
    <x v="0"/>
    <s v="03.16.15"/>
    <x v="0"/>
    <x v="0"/>
    <x v="0"/>
    <s v="Direção Financeira"/>
    <s v="03.16.15"/>
    <s v="Direção Financeira"/>
    <s v="03.16.15"/>
    <x v="33"/>
    <x v="0"/>
    <x v="0"/>
    <x v="0"/>
    <x v="0"/>
    <x v="0"/>
    <x v="0"/>
    <x v="0"/>
    <x v="1"/>
    <s v="2024-03-12"/>
    <x v="0"/>
    <n v="14100"/>
    <x v="0"/>
    <m/>
    <x v="0"/>
    <m/>
    <x v="92"/>
    <n v="100479413"/>
    <x v="0"/>
    <x v="0"/>
    <s v="Direção Financeira"/>
    <s v="ORI"/>
    <x v="0"/>
    <m/>
    <x v="0"/>
    <x v="0"/>
    <x v="0"/>
    <x v="0"/>
    <x v="0"/>
    <x v="0"/>
    <x v="0"/>
    <x v="0"/>
    <x v="0"/>
    <x v="0"/>
    <x v="0"/>
    <s v="Direção Financeira"/>
    <x v="0"/>
    <x v="0"/>
    <x v="0"/>
    <x v="0"/>
    <x v="0"/>
    <x v="0"/>
    <x v="0"/>
    <x v="0"/>
    <x v="0"/>
    <x v="0"/>
    <x v="0"/>
    <x v="0"/>
    <s v="Pagamento referente a aquisição de 3 Toner Compatível, modelo HP CF217A/047, para as impressoras do Balção Único Social da Câmara Municipal de São Miguel, conforme anexo."/>
  </r>
  <r>
    <x v="0"/>
    <n v="0"/>
    <n v="0"/>
    <n v="0"/>
    <n v="1280"/>
    <x v="2735"/>
    <x v="0"/>
    <x v="1"/>
    <x v="0"/>
    <s v="03.03.10"/>
    <x v="8"/>
    <x v="0"/>
    <x v="4"/>
    <s v="Receitas Da Câmara"/>
    <s v="03.03.10"/>
    <s v="Receitas Da Câmara"/>
    <s v="03.03.10"/>
    <x v="26"/>
    <x v="0"/>
    <x v="3"/>
    <x v="3"/>
    <x v="0"/>
    <x v="0"/>
    <x v="2"/>
    <x v="0"/>
    <x v="3"/>
    <s v="2024-05-20"/>
    <x v="1"/>
    <n v="12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0"/>
    <x v="2736"/>
    <x v="0"/>
    <x v="1"/>
    <x v="0"/>
    <s v="03.03.10"/>
    <x v="8"/>
    <x v="0"/>
    <x v="4"/>
    <s v="Receitas Da Câmara"/>
    <s v="03.03.10"/>
    <s v="Receitas Da Câmara"/>
    <s v="03.03.10"/>
    <x v="20"/>
    <x v="0"/>
    <x v="3"/>
    <x v="3"/>
    <x v="0"/>
    <x v="0"/>
    <x v="2"/>
    <x v="0"/>
    <x v="3"/>
    <s v="2024-05-20"/>
    <x v="1"/>
    <n v="120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21610"/>
    <x v="2737"/>
    <x v="0"/>
    <x v="1"/>
    <x v="0"/>
    <s v="03.03.10"/>
    <x v="8"/>
    <x v="0"/>
    <x v="4"/>
    <s v="Receitas Da Câmara"/>
    <s v="03.03.10"/>
    <s v="Receitas Da Câmara"/>
    <s v="03.03.10"/>
    <x v="15"/>
    <x v="0"/>
    <x v="0"/>
    <x v="0"/>
    <x v="0"/>
    <x v="0"/>
    <x v="2"/>
    <x v="0"/>
    <x v="3"/>
    <s v="2024-05-20"/>
    <x v="1"/>
    <n v="2216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0"/>
    <x v="2738"/>
    <x v="0"/>
    <x v="1"/>
    <x v="0"/>
    <s v="03.03.10"/>
    <x v="8"/>
    <x v="0"/>
    <x v="4"/>
    <s v="Receitas Da Câmara"/>
    <s v="03.03.10"/>
    <s v="Receitas Da Câmara"/>
    <s v="03.03.10"/>
    <x v="8"/>
    <x v="0"/>
    <x v="3"/>
    <x v="3"/>
    <x v="0"/>
    <x v="0"/>
    <x v="2"/>
    <x v="0"/>
    <x v="3"/>
    <s v="2024-05-20"/>
    <x v="1"/>
    <n v="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560"/>
    <x v="2739"/>
    <x v="0"/>
    <x v="1"/>
    <x v="0"/>
    <s v="03.03.10"/>
    <x v="8"/>
    <x v="0"/>
    <x v="4"/>
    <s v="Receitas Da Câmara"/>
    <s v="03.03.10"/>
    <s v="Receitas Da Câmara"/>
    <s v="03.03.10"/>
    <x v="13"/>
    <x v="0"/>
    <x v="3"/>
    <x v="3"/>
    <x v="0"/>
    <x v="0"/>
    <x v="2"/>
    <x v="0"/>
    <x v="3"/>
    <s v="2024-05-20"/>
    <x v="1"/>
    <n v="55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080"/>
    <x v="2740"/>
    <x v="0"/>
    <x v="1"/>
    <x v="0"/>
    <s v="03.03.10"/>
    <x v="8"/>
    <x v="0"/>
    <x v="4"/>
    <s v="Receitas Da Câmara"/>
    <s v="03.03.10"/>
    <s v="Receitas Da Câmara"/>
    <s v="03.03.10"/>
    <x v="18"/>
    <x v="0"/>
    <x v="0"/>
    <x v="0"/>
    <x v="0"/>
    <x v="0"/>
    <x v="2"/>
    <x v="0"/>
    <x v="3"/>
    <s v="2024-05-20"/>
    <x v="1"/>
    <n v="50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60"/>
    <x v="2741"/>
    <x v="0"/>
    <x v="1"/>
    <x v="0"/>
    <s v="03.03.10"/>
    <x v="8"/>
    <x v="0"/>
    <x v="4"/>
    <s v="Receitas Da Câmara"/>
    <s v="03.03.10"/>
    <s v="Receitas Da Câmara"/>
    <s v="03.03.10"/>
    <x v="6"/>
    <x v="0"/>
    <x v="3"/>
    <x v="3"/>
    <x v="0"/>
    <x v="0"/>
    <x v="2"/>
    <x v="0"/>
    <x v="3"/>
    <s v="2024-05-20"/>
    <x v="1"/>
    <n v="27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2"/>
    <x v="2742"/>
    <x v="0"/>
    <x v="1"/>
    <x v="0"/>
    <s v="03.03.10"/>
    <x v="8"/>
    <x v="0"/>
    <x v="4"/>
    <s v="Receitas Da Câmara"/>
    <s v="03.03.10"/>
    <s v="Receitas Da Câmara"/>
    <s v="03.03.10"/>
    <x v="25"/>
    <x v="0"/>
    <x v="3"/>
    <x v="3"/>
    <x v="0"/>
    <x v="0"/>
    <x v="2"/>
    <x v="0"/>
    <x v="3"/>
    <s v="2024-05-20"/>
    <x v="1"/>
    <n v="36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970"/>
    <x v="2743"/>
    <x v="0"/>
    <x v="1"/>
    <x v="0"/>
    <s v="03.03.10"/>
    <x v="8"/>
    <x v="0"/>
    <x v="4"/>
    <s v="Receitas Da Câmara"/>
    <s v="03.03.10"/>
    <s v="Receitas Da Câmara"/>
    <s v="03.03.10"/>
    <x v="17"/>
    <x v="0"/>
    <x v="3"/>
    <x v="3"/>
    <x v="0"/>
    <x v="0"/>
    <x v="2"/>
    <x v="0"/>
    <x v="3"/>
    <s v="2024-05-20"/>
    <x v="1"/>
    <n v="59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0"/>
    <x v="2744"/>
    <x v="0"/>
    <x v="1"/>
    <x v="0"/>
    <s v="03.03.10"/>
    <x v="8"/>
    <x v="0"/>
    <x v="4"/>
    <s v="Receitas Da Câmara"/>
    <s v="03.03.10"/>
    <s v="Receitas Da Câmara"/>
    <s v="03.03.10"/>
    <x v="42"/>
    <x v="0"/>
    <x v="3"/>
    <x v="3"/>
    <x v="0"/>
    <x v="0"/>
    <x v="2"/>
    <x v="0"/>
    <x v="3"/>
    <s v="2024-05-20"/>
    <x v="1"/>
    <n v="3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950"/>
    <x v="2745"/>
    <x v="0"/>
    <x v="1"/>
    <x v="0"/>
    <s v="80.02.01"/>
    <x v="2"/>
    <x v="2"/>
    <x v="2"/>
    <s v="Retenções Iur"/>
    <s v="80.02.01"/>
    <s v="Retenções Iur"/>
    <s v="80.02.01"/>
    <x v="2"/>
    <x v="0"/>
    <x v="1"/>
    <x v="0"/>
    <x v="1"/>
    <x v="2"/>
    <x v="2"/>
    <x v="0"/>
    <x v="0"/>
    <s v="2024-01-26"/>
    <x v="0"/>
    <n v="28950"/>
    <x v="0"/>
    <m/>
    <x v="0"/>
    <m/>
    <x v="2"/>
    <n v="100474696"/>
    <x v="0"/>
    <x v="0"/>
    <s v="Retenções Iur"/>
    <s v="ORI"/>
    <x v="0"/>
    <s v="RIUR"/>
    <x v="0"/>
    <x v="0"/>
    <x v="0"/>
    <x v="0"/>
    <x v="0"/>
    <x v="0"/>
    <x v="0"/>
    <x v="0"/>
    <x v="0"/>
    <x v="0"/>
    <x v="0"/>
    <s v="Retenções Iur"/>
    <x v="0"/>
    <x v="0"/>
    <x v="0"/>
    <x v="0"/>
    <x v="2"/>
    <x v="0"/>
    <x v="0"/>
    <x v="0"/>
    <x v="0"/>
    <x v="1"/>
    <x v="0"/>
    <x v="0"/>
    <s v="RETENCAO OT"/>
  </r>
  <r>
    <x v="0"/>
    <n v="0"/>
    <n v="0"/>
    <n v="0"/>
    <n v="13270"/>
    <x v="2746"/>
    <x v="0"/>
    <x v="1"/>
    <x v="0"/>
    <s v="03.03.10"/>
    <x v="8"/>
    <x v="0"/>
    <x v="4"/>
    <s v="Receitas Da Câmara"/>
    <s v="03.03.10"/>
    <s v="Receitas Da Câmara"/>
    <s v="03.03.10"/>
    <x v="9"/>
    <x v="0"/>
    <x v="3"/>
    <x v="3"/>
    <x v="0"/>
    <x v="0"/>
    <x v="2"/>
    <x v="0"/>
    <x v="3"/>
    <s v="2024-05-20"/>
    <x v="1"/>
    <n v="132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700"/>
    <x v="2747"/>
    <x v="0"/>
    <x v="1"/>
    <x v="0"/>
    <s v="03.03.10"/>
    <x v="8"/>
    <x v="0"/>
    <x v="4"/>
    <s v="Receitas Da Câmara"/>
    <s v="03.03.10"/>
    <s v="Receitas Da Câmara"/>
    <s v="03.03.10"/>
    <x v="11"/>
    <x v="0"/>
    <x v="0"/>
    <x v="5"/>
    <x v="0"/>
    <x v="0"/>
    <x v="2"/>
    <x v="0"/>
    <x v="3"/>
    <s v="2024-05-20"/>
    <x v="1"/>
    <n v="57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3280"/>
    <x v="2748"/>
    <x v="0"/>
    <x v="1"/>
    <x v="0"/>
    <s v="03.03.10"/>
    <x v="8"/>
    <x v="0"/>
    <x v="4"/>
    <s v="Receitas Da Câmara"/>
    <s v="03.03.10"/>
    <s v="Receitas Da Câmara"/>
    <s v="03.03.10"/>
    <x v="19"/>
    <x v="0"/>
    <x v="3"/>
    <x v="6"/>
    <x v="0"/>
    <x v="0"/>
    <x v="2"/>
    <x v="0"/>
    <x v="3"/>
    <s v="2024-05-20"/>
    <x v="1"/>
    <n v="732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105"/>
    <x v="2749"/>
    <x v="0"/>
    <x v="1"/>
    <x v="0"/>
    <s v="03.03.10"/>
    <x v="8"/>
    <x v="0"/>
    <x v="4"/>
    <s v="Receitas Da Câmara"/>
    <s v="03.03.10"/>
    <s v="Receitas Da Câmara"/>
    <s v="03.03.10"/>
    <x v="10"/>
    <x v="0"/>
    <x v="3"/>
    <x v="3"/>
    <x v="0"/>
    <x v="0"/>
    <x v="2"/>
    <x v="0"/>
    <x v="3"/>
    <s v="2024-05-20"/>
    <x v="1"/>
    <n v="1510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175"/>
    <x v="2750"/>
    <x v="0"/>
    <x v="1"/>
    <x v="0"/>
    <s v="03.03.10"/>
    <x v="8"/>
    <x v="0"/>
    <x v="4"/>
    <s v="Receitas Da Câmara"/>
    <s v="03.03.10"/>
    <s v="Receitas Da Câmara"/>
    <s v="03.03.10"/>
    <x v="12"/>
    <x v="0"/>
    <x v="3"/>
    <x v="3"/>
    <x v="0"/>
    <x v="0"/>
    <x v="2"/>
    <x v="0"/>
    <x v="3"/>
    <s v="2024-05-20"/>
    <x v="1"/>
    <n v="81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00"/>
    <x v="2751"/>
    <x v="0"/>
    <x v="0"/>
    <x v="0"/>
    <s v="01.25.03.12"/>
    <x v="6"/>
    <x v="3"/>
    <x v="3"/>
    <s v="Emprego e Formação profissional"/>
    <s v="01.25.03"/>
    <s v="Emprego e Formação profissional"/>
    <s v="01.25.03"/>
    <x v="4"/>
    <x v="0"/>
    <x v="2"/>
    <x v="2"/>
    <x v="0"/>
    <x v="1"/>
    <x v="0"/>
    <x v="0"/>
    <x v="3"/>
    <s v="2024-05-28"/>
    <x v="1"/>
    <n v="30000"/>
    <x v="0"/>
    <m/>
    <x v="0"/>
    <m/>
    <x v="428"/>
    <n v="100244925"/>
    <x v="0"/>
    <x v="0"/>
    <s v="Estágios Profissionais e Promoção de Emprego"/>
    <s v="ORI"/>
    <x v="0"/>
    <m/>
    <x v="0"/>
    <x v="0"/>
    <x v="0"/>
    <x v="0"/>
    <x v="0"/>
    <x v="0"/>
    <x v="0"/>
    <x v="0"/>
    <x v="0"/>
    <x v="0"/>
    <x v="0"/>
    <s v="Estágios Profissionais e Promoção de Emprego"/>
    <x v="0"/>
    <x v="0"/>
    <x v="0"/>
    <x v="0"/>
    <x v="1"/>
    <x v="0"/>
    <x v="0"/>
    <x v="0"/>
    <x v="0"/>
    <x v="0"/>
    <x v="0"/>
    <x v="0"/>
    <s v="Apoio a favor do Sr. José Filipe Gomes Sanches, residente em Pilão Cão, para a aquisição de animais e retorno a criação de gados, conforme anexo."/>
  </r>
  <r>
    <x v="0"/>
    <n v="0"/>
    <n v="0"/>
    <n v="0"/>
    <n v="25200"/>
    <x v="2752"/>
    <x v="0"/>
    <x v="0"/>
    <x v="0"/>
    <s v="03.16.15"/>
    <x v="0"/>
    <x v="0"/>
    <x v="0"/>
    <s v="Direção Financeira"/>
    <s v="03.16.15"/>
    <s v="Direção Financeira"/>
    <s v="03.16.15"/>
    <x v="3"/>
    <x v="0"/>
    <x v="0"/>
    <x v="1"/>
    <x v="0"/>
    <x v="0"/>
    <x v="0"/>
    <x v="0"/>
    <x v="3"/>
    <s v="2024-05-31"/>
    <x v="1"/>
    <n v="25200"/>
    <x v="0"/>
    <m/>
    <x v="0"/>
    <m/>
    <x v="429"/>
    <n v="100477896"/>
    <x v="0"/>
    <x v="0"/>
    <s v="Direção Financeira"/>
    <s v="ORI"/>
    <x v="0"/>
    <m/>
    <x v="0"/>
    <x v="0"/>
    <x v="0"/>
    <x v="0"/>
    <x v="0"/>
    <x v="0"/>
    <x v="0"/>
    <x v="0"/>
    <x v="0"/>
    <x v="0"/>
    <x v="0"/>
    <s v="Direção Financeira"/>
    <x v="0"/>
    <x v="0"/>
    <x v="0"/>
    <x v="0"/>
    <x v="0"/>
    <x v="0"/>
    <x v="0"/>
    <x v="0"/>
    <x v="0"/>
    <x v="0"/>
    <x v="0"/>
    <x v="0"/>
    <s v="Ajuda de custo e Subsidio de Transporte a favor da Sra. Odmisa dos Santos pela sua deslocação em missão de serviço a cidade da Praia nos dia 20 à 30 de Maio de 2024, conforme justificativo em anexo. "/>
  </r>
  <r>
    <x v="0"/>
    <n v="0"/>
    <n v="0"/>
    <n v="0"/>
    <n v="12250"/>
    <x v="2753"/>
    <x v="0"/>
    <x v="0"/>
    <x v="0"/>
    <s v="03.16.15"/>
    <x v="0"/>
    <x v="0"/>
    <x v="0"/>
    <s v="Direção Financeira"/>
    <s v="03.16.15"/>
    <s v="Direção Financeira"/>
    <s v="03.16.15"/>
    <x v="77"/>
    <x v="0"/>
    <x v="0"/>
    <x v="0"/>
    <x v="0"/>
    <x v="0"/>
    <x v="0"/>
    <x v="0"/>
    <x v="4"/>
    <s v="2024-06-12"/>
    <x v="1"/>
    <n v="12250"/>
    <x v="0"/>
    <m/>
    <x v="0"/>
    <m/>
    <x v="231"/>
    <n v="100479376"/>
    <x v="0"/>
    <x v="0"/>
    <s v="Direção Financeira"/>
    <s v="ORI"/>
    <x v="0"/>
    <m/>
    <x v="0"/>
    <x v="0"/>
    <x v="0"/>
    <x v="0"/>
    <x v="0"/>
    <x v="0"/>
    <x v="0"/>
    <x v="0"/>
    <x v="0"/>
    <x v="0"/>
    <x v="0"/>
    <s v="Direção Financeira"/>
    <x v="0"/>
    <x v="0"/>
    <x v="0"/>
    <x v="0"/>
    <x v="0"/>
    <x v="0"/>
    <x v="0"/>
    <x v="0"/>
    <x v="0"/>
    <x v="0"/>
    <x v="0"/>
    <x v="0"/>
    <s v="Pagamento referente a aquisição de tecido para confeção de uniformes do pessoal do BU  de atendimento, conforme proposta em anexo. "/>
  </r>
  <r>
    <x v="0"/>
    <n v="0"/>
    <n v="0"/>
    <n v="0"/>
    <n v="1800"/>
    <x v="2754"/>
    <x v="0"/>
    <x v="1"/>
    <x v="0"/>
    <s v="80.02.01"/>
    <x v="2"/>
    <x v="2"/>
    <x v="2"/>
    <s v="Retenções Iur"/>
    <s v="80.02.01"/>
    <s v="Retenções Iur"/>
    <s v="80.02.01"/>
    <x v="2"/>
    <x v="0"/>
    <x v="1"/>
    <x v="0"/>
    <x v="1"/>
    <x v="2"/>
    <x v="2"/>
    <x v="0"/>
    <x v="4"/>
    <s v="2024-06-10"/>
    <x v="1"/>
    <n v="1800"/>
    <x v="0"/>
    <m/>
    <x v="0"/>
    <m/>
    <x v="2"/>
    <n v="100474696"/>
    <x v="0"/>
    <x v="0"/>
    <s v="Retenções Iur"/>
    <s v="ORI"/>
    <x v="0"/>
    <s v="RIUR"/>
    <x v="0"/>
    <x v="0"/>
    <x v="0"/>
    <x v="0"/>
    <x v="0"/>
    <x v="0"/>
    <x v="0"/>
    <x v="0"/>
    <x v="0"/>
    <x v="0"/>
    <x v="0"/>
    <s v="Retenções Iur"/>
    <x v="0"/>
    <x v="0"/>
    <x v="0"/>
    <x v="0"/>
    <x v="2"/>
    <x v="0"/>
    <x v="0"/>
    <x v="0"/>
    <x v="0"/>
    <x v="1"/>
    <x v="0"/>
    <x v="0"/>
    <s v="RETENCAO OT"/>
  </r>
  <r>
    <x v="0"/>
    <n v="0"/>
    <n v="0"/>
    <n v="0"/>
    <n v="22500"/>
    <x v="2755"/>
    <x v="0"/>
    <x v="1"/>
    <x v="0"/>
    <s v="80.02.01"/>
    <x v="2"/>
    <x v="2"/>
    <x v="2"/>
    <s v="Retenções Iur"/>
    <s v="80.02.01"/>
    <s v="Retenções Iur"/>
    <s v="80.02.01"/>
    <x v="2"/>
    <x v="0"/>
    <x v="1"/>
    <x v="0"/>
    <x v="1"/>
    <x v="2"/>
    <x v="2"/>
    <x v="0"/>
    <x v="4"/>
    <s v="2024-06-07"/>
    <x v="1"/>
    <n v="22500"/>
    <x v="0"/>
    <m/>
    <x v="0"/>
    <m/>
    <x v="2"/>
    <n v="100474696"/>
    <x v="0"/>
    <x v="0"/>
    <s v="Retenções Iur"/>
    <s v="ORI"/>
    <x v="0"/>
    <s v="RIUR"/>
    <x v="0"/>
    <x v="0"/>
    <x v="0"/>
    <x v="0"/>
    <x v="0"/>
    <x v="0"/>
    <x v="0"/>
    <x v="0"/>
    <x v="0"/>
    <x v="0"/>
    <x v="0"/>
    <s v="Retenções Iur"/>
    <x v="0"/>
    <x v="0"/>
    <x v="0"/>
    <x v="0"/>
    <x v="2"/>
    <x v="0"/>
    <x v="0"/>
    <x v="0"/>
    <x v="0"/>
    <x v="1"/>
    <x v="0"/>
    <x v="0"/>
    <s v="RETENCAO OT"/>
  </r>
  <r>
    <x v="1"/>
    <n v="0"/>
    <n v="0"/>
    <n v="0"/>
    <n v="59000"/>
    <x v="2756"/>
    <x v="0"/>
    <x v="0"/>
    <x v="0"/>
    <s v="01.27.06.41"/>
    <x v="19"/>
    <x v="1"/>
    <x v="1"/>
    <s v="Requalificação Urbana e habitação"/>
    <s v="01.27.06"/>
    <s v="Requalificação Urbana e habitação"/>
    <s v="01.27.06"/>
    <x v="40"/>
    <x v="0"/>
    <x v="0"/>
    <x v="0"/>
    <x v="0"/>
    <x v="1"/>
    <x v="1"/>
    <x v="0"/>
    <x v="4"/>
    <s v="2024-06-28"/>
    <x v="1"/>
    <n v="59000"/>
    <x v="0"/>
    <m/>
    <x v="0"/>
    <m/>
    <x v="281"/>
    <n v="100477018"/>
    <x v="0"/>
    <x v="0"/>
    <s v="Reabilitação de Jardins Infantis e Escolas do EBI"/>
    <s v="ORI"/>
    <x v="0"/>
    <s v="RJEBI"/>
    <x v="0"/>
    <x v="0"/>
    <x v="0"/>
    <x v="0"/>
    <x v="0"/>
    <x v="0"/>
    <x v="0"/>
    <x v="0"/>
    <x v="0"/>
    <x v="0"/>
    <x v="0"/>
    <s v="Reabilitação de Jardins Infantis e Escolas do EBI"/>
    <x v="0"/>
    <x v="0"/>
    <x v="0"/>
    <x v="0"/>
    <x v="1"/>
    <x v="0"/>
    <x v="0"/>
    <x v="0"/>
    <x v="0"/>
    <x v="0"/>
    <x v="0"/>
    <x v="0"/>
    <s v="Pagamento referente a fornecimento de paralelos conforme para trabalhos de construção de espaço de lazer na escola de Monte Pousada, conforme proposta em anexo."/>
  </r>
  <r>
    <x v="0"/>
    <n v="0"/>
    <n v="0"/>
    <n v="0"/>
    <n v="3375"/>
    <x v="2757"/>
    <x v="0"/>
    <x v="1"/>
    <x v="0"/>
    <s v="80.02.01"/>
    <x v="2"/>
    <x v="2"/>
    <x v="2"/>
    <s v="Retenções Iur"/>
    <s v="80.02.01"/>
    <s v="Retenções Iur"/>
    <s v="80.02.01"/>
    <x v="2"/>
    <x v="0"/>
    <x v="1"/>
    <x v="0"/>
    <x v="1"/>
    <x v="2"/>
    <x v="2"/>
    <x v="0"/>
    <x v="3"/>
    <s v="2024-05-15"/>
    <x v="1"/>
    <n v="3375"/>
    <x v="0"/>
    <m/>
    <x v="0"/>
    <m/>
    <x v="2"/>
    <n v="100474696"/>
    <x v="0"/>
    <x v="0"/>
    <s v="Retenções Iur"/>
    <s v="ORI"/>
    <x v="0"/>
    <s v="RIUR"/>
    <x v="0"/>
    <x v="0"/>
    <x v="0"/>
    <x v="0"/>
    <x v="0"/>
    <x v="0"/>
    <x v="0"/>
    <x v="0"/>
    <x v="0"/>
    <x v="0"/>
    <x v="0"/>
    <s v="Retenções Iur"/>
    <x v="0"/>
    <x v="0"/>
    <x v="0"/>
    <x v="0"/>
    <x v="2"/>
    <x v="0"/>
    <x v="0"/>
    <x v="0"/>
    <x v="0"/>
    <x v="1"/>
    <x v="0"/>
    <x v="0"/>
    <s v="RETENCAO OT"/>
  </r>
  <r>
    <x v="0"/>
    <n v="0"/>
    <n v="0"/>
    <n v="0"/>
    <n v="2800"/>
    <x v="2758"/>
    <x v="0"/>
    <x v="0"/>
    <x v="0"/>
    <s v="03.16.15"/>
    <x v="0"/>
    <x v="0"/>
    <x v="0"/>
    <s v="Direção Financeira"/>
    <s v="03.16.15"/>
    <s v="Direção Financeira"/>
    <s v="03.16.15"/>
    <x v="3"/>
    <x v="0"/>
    <x v="0"/>
    <x v="1"/>
    <x v="0"/>
    <x v="0"/>
    <x v="0"/>
    <x v="0"/>
    <x v="4"/>
    <s v="2024-06-28"/>
    <x v="1"/>
    <n v="2800"/>
    <x v="0"/>
    <m/>
    <x v="0"/>
    <m/>
    <x v="26"/>
    <n v="100458633"/>
    <x v="0"/>
    <x v="0"/>
    <s v="Direção Financeira"/>
    <s v="ORI"/>
    <x v="0"/>
    <m/>
    <x v="0"/>
    <x v="0"/>
    <x v="0"/>
    <x v="0"/>
    <x v="0"/>
    <x v="0"/>
    <x v="0"/>
    <x v="0"/>
    <x v="0"/>
    <x v="0"/>
    <x v="0"/>
    <s v="Direção Financeira"/>
    <x v="0"/>
    <x v="0"/>
    <x v="0"/>
    <x v="0"/>
    <x v="0"/>
    <x v="0"/>
    <x v="0"/>
    <x v="0"/>
    <x v="0"/>
    <x v="0"/>
    <x v="0"/>
    <x v="0"/>
    <s v="Ajuda de custo a favor do senhor Joaquim Tavares, pela sua deslocação a Praia nos dias 26 e 29 de junho de 2024, em missão de serviço, conforme anexo."/>
  </r>
  <r>
    <x v="0"/>
    <n v="0"/>
    <n v="0"/>
    <n v="0"/>
    <n v="3483"/>
    <x v="2759"/>
    <x v="0"/>
    <x v="1"/>
    <x v="0"/>
    <s v="80.02.01"/>
    <x v="2"/>
    <x v="2"/>
    <x v="2"/>
    <s v="Retenções Iur"/>
    <s v="80.02.01"/>
    <s v="Retenções Iur"/>
    <s v="80.02.01"/>
    <x v="2"/>
    <x v="0"/>
    <x v="1"/>
    <x v="0"/>
    <x v="1"/>
    <x v="2"/>
    <x v="2"/>
    <x v="0"/>
    <x v="4"/>
    <s v="2024-06-28"/>
    <x v="1"/>
    <n v="3483"/>
    <x v="0"/>
    <m/>
    <x v="0"/>
    <m/>
    <x v="2"/>
    <n v="100474696"/>
    <x v="0"/>
    <x v="0"/>
    <s v="Retenções Iur"/>
    <s v="ORI"/>
    <x v="0"/>
    <s v="RIUR"/>
    <x v="0"/>
    <x v="0"/>
    <x v="0"/>
    <x v="0"/>
    <x v="0"/>
    <x v="0"/>
    <x v="0"/>
    <x v="0"/>
    <x v="0"/>
    <x v="0"/>
    <x v="0"/>
    <s v="Retenções Iur"/>
    <x v="0"/>
    <x v="0"/>
    <x v="0"/>
    <x v="0"/>
    <x v="2"/>
    <x v="0"/>
    <x v="0"/>
    <x v="0"/>
    <x v="0"/>
    <x v="1"/>
    <x v="0"/>
    <x v="0"/>
    <s v="RETENCAO OT"/>
  </r>
  <r>
    <x v="0"/>
    <n v="0"/>
    <n v="0"/>
    <n v="0"/>
    <n v="3603"/>
    <x v="2760"/>
    <x v="0"/>
    <x v="1"/>
    <x v="0"/>
    <s v="80.02.01"/>
    <x v="2"/>
    <x v="2"/>
    <x v="2"/>
    <s v="Retenções Iur"/>
    <s v="80.02.01"/>
    <s v="Retenções Iur"/>
    <s v="80.02.01"/>
    <x v="2"/>
    <x v="0"/>
    <x v="1"/>
    <x v="0"/>
    <x v="1"/>
    <x v="2"/>
    <x v="2"/>
    <x v="0"/>
    <x v="4"/>
    <s v="2024-06-28"/>
    <x v="1"/>
    <n v="3603"/>
    <x v="0"/>
    <m/>
    <x v="0"/>
    <m/>
    <x v="2"/>
    <n v="100474696"/>
    <x v="0"/>
    <x v="0"/>
    <s v="Retenções Iur"/>
    <s v="ORI"/>
    <x v="0"/>
    <s v="RIUR"/>
    <x v="0"/>
    <x v="0"/>
    <x v="0"/>
    <x v="0"/>
    <x v="0"/>
    <x v="0"/>
    <x v="0"/>
    <x v="0"/>
    <x v="0"/>
    <x v="0"/>
    <x v="0"/>
    <s v="Retenções Iur"/>
    <x v="0"/>
    <x v="0"/>
    <x v="0"/>
    <x v="0"/>
    <x v="2"/>
    <x v="0"/>
    <x v="0"/>
    <x v="0"/>
    <x v="0"/>
    <x v="1"/>
    <x v="0"/>
    <x v="0"/>
    <s v="RETENCAO OT"/>
  </r>
  <r>
    <x v="0"/>
    <n v="0"/>
    <n v="0"/>
    <n v="0"/>
    <n v="3388"/>
    <x v="2761"/>
    <x v="0"/>
    <x v="1"/>
    <x v="0"/>
    <s v="80.02.01"/>
    <x v="2"/>
    <x v="2"/>
    <x v="2"/>
    <s v="Retenções Iur"/>
    <s v="80.02.01"/>
    <s v="Retenções Iur"/>
    <s v="80.02.01"/>
    <x v="2"/>
    <x v="0"/>
    <x v="1"/>
    <x v="0"/>
    <x v="1"/>
    <x v="2"/>
    <x v="2"/>
    <x v="0"/>
    <x v="4"/>
    <s v="2024-06-28"/>
    <x v="1"/>
    <n v="3388"/>
    <x v="0"/>
    <m/>
    <x v="0"/>
    <m/>
    <x v="2"/>
    <n v="100474696"/>
    <x v="0"/>
    <x v="0"/>
    <s v="Retenções Iur"/>
    <s v="ORI"/>
    <x v="0"/>
    <s v="RIUR"/>
    <x v="0"/>
    <x v="0"/>
    <x v="0"/>
    <x v="0"/>
    <x v="0"/>
    <x v="0"/>
    <x v="0"/>
    <x v="0"/>
    <x v="0"/>
    <x v="0"/>
    <x v="0"/>
    <s v="Retenções Iur"/>
    <x v="0"/>
    <x v="0"/>
    <x v="0"/>
    <x v="0"/>
    <x v="2"/>
    <x v="0"/>
    <x v="0"/>
    <x v="0"/>
    <x v="0"/>
    <x v="1"/>
    <x v="0"/>
    <x v="0"/>
    <s v="RETENCAO OT"/>
  </r>
  <r>
    <x v="0"/>
    <n v="0"/>
    <n v="0"/>
    <n v="0"/>
    <n v="2308"/>
    <x v="2762"/>
    <x v="0"/>
    <x v="1"/>
    <x v="0"/>
    <s v="80.02.01"/>
    <x v="2"/>
    <x v="2"/>
    <x v="2"/>
    <s v="Retenções Iur"/>
    <s v="80.02.01"/>
    <s v="Retenções Iur"/>
    <s v="80.02.01"/>
    <x v="2"/>
    <x v="0"/>
    <x v="1"/>
    <x v="0"/>
    <x v="1"/>
    <x v="2"/>
    <x v="2"/>
    <x v="0"/>
    <x v="4"/>
    <s v="2024-06-28"/>
    <x v="1"/>
    <n v="2308"/>
    <x v="0"/>
    <m/>
    <x v="0"/>
    <m/>
    <x v="2"/>
    <n v="100474696"/>
    <x v="0"/>
    <x v="0"/>
    <s v="Retenções Iur"/>
    <s v="ORI"/>
    <x v="0"/>
    <s v="RIUR"/>
    <x v="0"/>
    <x v="0"/>
    <x v="0"/>
    <x v="0"/>
    <x v="0"/>
    <x v="0"/>
    <x v="0"/>
    <x v="0"/>
    <x v="0"/>
    <x v="0"/>
    <x v="0"/>
    <s v="Retenções Iur"/>
    <x v="0"/>
    <x v="0"/>
    <x v="0"/>
    <x v="0"/>
    <x v="2"/>
    <x v="0"/>
    <x v="0"/>
    <x v="0"/>
    <x v="0"/>
    <x v="1"/>
    <x v="0"/>
    <x v="0"/>
    <s v="RETENCAO OT"/>
  </r>
  <r>
    <x v="0"/>
    <n v="0"/>
    <n v="0"/>
    <n v="0"/>
    <n v="617"/>
    <x v="2763"/>
    <x v="0"/>
    <x v="1"/>
    <x v="0"/>
    <s v="80.02.01"/>
    <x v="2"/>
    <x v="2"/>
    <x v="2"/>
    <s v="Retenções Iur"/>
    <s v="80.02.01"/>
    <s v="Retenções Iur"/>
    <s v="80.02.01"/>
    <x v="2"/>
    <x v="0"/>
    <x v="1"/>
    <x v="0"/>
    <x v="1"/>
    <x v="2"/>
    <x v="2"/>
    <x v="0"/>
    <x v="4"/>
    <s v="2024-06-28"/>
    <x v="1"/>
    <n v="617"/>
    <x v="0"/>
    <m/>
    <x v="0"/>
    <m/>
    <x v="2"/>
    <n v="100474696"/>
    <x v="0"/>
    <x v="0"/>
    <s v="Retenções Iur"/>
    <s v="ORI"/>
    <x v="0"/>
    <s v="RIUR"/>
    <x v="0"/>
    <x v="0"/>
    <x v="0"/>
    <x v="0"/>
    <x v="0"/>
    <x v="0"/>
    <x v="0"/>
    <x v="0"/>
    <x v="0"/>
    <x v="0"/>
    <x v="0"/>
    <s v="Retenções Iur"/>
    <x v="0"/>
    <x v="0"/>
    <x v="0"/>
    <x v="0"/>
    <x v="2"/>
    <x v="0"/>
    <x v="0"/>
    <x v="0"/>
    <x v="0"/>
    <x v="1"/>
    <x v="0"/>
    <x v="0"/>
    <s v="RETENCAO OT"/>
  </r>
  <r>
    <x v="0"/>
    <n v="0"/>
    <n v="0"/>
    <n v="0"/>
    <n v="40578"/>
    <x v="2764"/>
    <x v="0"/>
    <x v="0"/>
    <x v="0"/>
    <s v="01.27.04.03"/>
    <x v="4"/>
    <x v="1"/>
    <x v="1"/>
    <s v="Infra-Estruturas e Transportes"/>
    <s v="01.27.04"/>
    <s v="Infra-Estruturas e Transportes"/>
    <s v="01.27.04"/>
    <x v="4"/>
    <x v="0"/>
    <x v="2"/>
    <x v="2"/>
    <x v="0"/>
    <x v="1"/>
    <x v="0"/>
    <x v="0"/>
    <x v="9"/>
    <s v="2024-07-11"/>
    <x v="2"/>
    <n v="40578"/>
    <x v="0"/>
    <m/>
    <x v="0"/>
    <m/>
    <x v="27"/>
    <n v="100479096"/>
    <x v="0"/>
    <x v="0"/>
    <s v="Plano de emergencia da epoca de chuvas"/>
    <s v="ORI"/>
    <x v="0"/>
    <m/>
    <x v="0"/>
    <x v="0"/>
    <x v="0"/>
    <x v="0"/>
    <x v="0"/>
    <x v="0"/>
    <x v="0"/>
    <x v="0"/>
    <x v="0"/>
    <x v="0"/>
    <x v="0"/>
    <s v="Plano de emergencia da epoca de chuvas"/>
    <x v="0"/>
    <x v="0"/>
    <x v="0"/>
    <x v="0"/>
    <x v="1"/>
    <x v="0"/>
    <x v="0"/>
    <x v="0"/>
    <x v="0"/>
    <x v="0"/>
    <x v="0"/>
    <x v="0"/>
    <s v="Pagamento a favor da preço Piquinoti Comercio de Peças Auto, pela a aquisição de 2 jogos de reparação de macaco a maquina retroescavadora afeto as obras da CMSM, conforme anexo."/>
  </r>
  <r>
    <x v="1"/>
    <n v="0"/>
    <n v="0"/>
    <n v="0"/>
    <n v="207000"/>
    <x v="2765"/>
    <x v="0"/>
    <x v="0"/>
    <x v="0"/>
    <s v="01.27.06.76"/>
    <x v="11"/>
    <x v="1"/>
    <x v="1"/>
    <s v="Requalificação Urbana e habitação"/>
    <s v="01.27.06"/>
    <s v="Requalificação Urbana e habitação"/>
    <s v="01.27.06"/>
    <x v="1"/>
    <x v="0"/>
    <x v="0"/>
    <x v="0"/>
    <x v="0"/>
    <x v="1"/>
    <x v="1"/>
    <x v="0"/>
    <x v="9"/>
    <s v="2024-07-11"/>
    <x v="2"/>
    <n v="207000"/>
    <x v="0"/>
    <m/>
    <x v="0"/>
    <m/>
    <x v="22"/>
    <n v="100478657"/>
    <x v="0"/>
    <x v="0"/>
    <s v="Requalificação Urbana e Ambiental de Achada Monte III"/>
    <s v="ORI"/>
    <x v="0"/>
    <m/>
    <x v="0"/>
    <x v="0"/>
    <x v="0"/>
    <x v="0"/>
    <x v="0"/>
    <x v="0"/>
    <x v="0"/>
    <x v="0"/>
    <x v="0"/>
    <x v="0"/>
    <x v="0"/>
    <s v="Requalificação Urbana e Ambiental de Achada Monte III"/>
    <x v="0"/>
    <x v="0"/>
    <x v="0"/>
    <x v="0"/>
    <x v="1"/>
    <x v="0"/>
    <x v="0"/>
    <x v="0"/>
    <x v="0"/>
    <x v="0"/>
    <x v="0"/>
    <x v="0"/>
    <s v="Pagamento de serviços de reparação de porta maquina e substituição de garrafas da viatura ST-89-ZB e compra de material e pintura de porta maquina da CMSM, conforme anexo."/>
  </r>
  <r>
    <x v="1"/>
    <n v="0"/>
    <n v="0"/>
    <n v="0"/>
    <n v="45000"/>
    <x v="2766"/>
    <x v="0"/>
    <x v="0"/>
    <x v="0"/>
    <s v="01.27.06.72"/>
    <x v="32"/>
    <x v="1"/>
    <x v="1"/>
    <s v="Requalificação Urbana e habitação"/>
    <s v="01.27.06"/>
    <s v="Requalificação Urbana e habitação"/>
    <s v="01.27.06"/>
    <x v="1"/>
    <x v="0"/>
    <x v="0"/>
    <x v="0"/>
    <x v="0"/>
    <x v="1"/>
    <x v="1"/>
    <x v="0"/>
    <x v="9"/>
    <s v="2024-07-11"/>
    <x v="2"/>
    <n v="45000"/>
    <x v="0"/>
    <m/>
    <x v="0"/>
    <m/>
    <x v="2"/>
    <n v="100474696"/>
    <x v="0"/>
    <x v="1"/>
    <s v="Manutenção e Reabilitação de Edificios Municipais"/>
    <s v="ORI"/>
    <x v="0"/>
    <m/>
    <x v="0"/>
    <x v="0"/>
    <x v="0"/>
    <x v="0"/>
    <x v="0"/>
    <x v="0"/>
    <x v="0"/>
    <x v="0"/>
    <x v="0"/>
    <x v="0"/>
    <x v="0"/>
    <s v="Manutenção e Reabilitação de Edificios Municipais"/>
    <x v="0"/>
    <x v="0"/>
    <x v="0"/>
    <x v="0"/>
    <x v="1"/>
    <x v="0"/>
    <x v="0"/>
    <x v="0"/>
    <x v="0"/>
    <x v="0"/>
    <x v="1"/>
    <x v="0"/>
    <s v="Pagamento referente a reabilitação do Centro do Dia em Achada Bolanha, conforme anexo."/>
  </r>
  <r>
    <x v="1"/>
    <n v="0"/>
    <n v="0"/>
    <n v="0"/>
    <n v="255000"/>
    <x v="2766"/>
    <x v="0"/>
    <x v="0"/>
    <x v="0"/>
    <s v="01.27.06.72"/>
    <x v="32"/>
    <x v="1"/>
    <x v="1"/>
    <s v="Requalificação Urbana e habitação"/>
    <s v="01.27.06"/>
    <s v="Requalificação Urbana e habitação"/>
    <s v="01.27.06"/>
    <x v="1"/>
    <x v="0"/>
    <x v="0"/>
    <x v="0"/>
    <x v="0"/>
    <x v="1"/>
    <x v="1"/>
    <x v="0"/>
    <x v="9"/>
    <s v="2024-07-11"/>
    <x v="2"/>
    <n v="255000"/>
    <x v="0"/>
    <m/>
    <x v="0"/>
    <m/>
    <x v="430"/>
    <n v="100479572"/>
    <x v="0"/>
    <x v="0"/>
    <s v="Manutenção e Reabilitação de Edificios Municipais"/>
    <s v="ORI"/>
    <x v="0"/>
    <m/>
    <x v="0"/>
    <x v="0"/>
    <x v="0"/>
    <x v="0"/>
    <x v="0"/>
    <x v="0"/>
    <x v="0"/>
    <x v="0"/>
    <x v="0"/>
    <x v="0"/>
    <x v="0"/>
    <s v="Manutenção e Reabilitação de Edificios Municipais"/>
    <x v="0"/>
    <x v="0"/>
    <x v="0"/>
    <x v="0"/>
    <x v="1"/>
    <x v="0"/>
    <x v="0"/>
    <x v="0"/>
    <x v="0"/>
    <x v="0"/>
    <x v="0"/>
    <x v="0"/>
    <s v="Pagamento referente a reabilitação do Centro do Dia em Achada Bolanha, conforme anexo."/>
  </r>
  <r>
    <x v="1"/>
    <n v="0"/>
    <n v="0"/>
    <n v="0"/>
    <n v="3329957"/>
    <x v="2767"/>
    <x v="0"/>
    <x v="0"/>
    <x v="0"/>
    <s v="01.27.03.11"/>
    <x v="62"/>
    <x v="1"/>
    <x v="1"/>
    <s v="Gestão de Recursos Hídricos"/>
    <s v="01.27.03"/>
    <s v="Gestão de Recursos Hídricos"/>
    <s v="01.27.03"/>
    <x v="46"/>
    <x v="0"/>
    <x v="0"/>
    <x v="0"/>
    <x v="0"/>
    <x v="1"/>
    <x v="1"/>
    <x v="0"/>
    <x v="5"/>
    <s v="2024-08-01"/>
    <x v="2"/>
    <n v="3329957"/>
    <x v="0"/>
    <m/>
    <x v="0"/>
    <m/>
    <x v="252"/>
    <n v="100356873"/>
    <x v="0"/>
    <x v="0"/>
    <s v="Construção de rede de adução, reservatórios e implementação de rega gota-a-gota na Rib. Flamengos"/>
    <s v="ORI"/>
    <x v="0"/>
    <s v="CRARRF"/>
    <x v="0"/>
    <x v="0"/>
    <x v="0"/>
    <x v="0"/>
    <x v="0"/>
    <x v="0"/>
    <x v="0"/>
    <x v="0"/>
    <x v="0"/>
    <x v="0"/>
    <x v="0"/>
    <s v="Construção de rede de adução, reservatórios e implementação de rega gota-a-gota na Rib. Flamengos"/>
    <x v="0"/>
    <x v="0"/>
    <x v="0"/>
    <x v="0"/>
    <x v="1"/>
    <x v="0"/>
    <x v="0"/>
    <x v="0"/>
    <x v="0"/>
    <x v="0"/>
    <x v="0"/>
    <x v="0"/>
    <s v="Pagamento referente ao adiantamento de 20% do contrato de empreitada de obras de construção de 9 KM de rede de distribuição de água em ribeira de Flamengos, conforme anexo."/>
  </r>
  <r>
    <x v="0"/>
    <n v="0"/>
    <n v="0"/>
    <n v="0"/>
    <n v="862500"/>
    <x v="2768"/>
    <x v="0"/>
    <x v="0"/>
    <x v="0"/>
    <s v="01.25.04.22"/>
    <x v="7"/>
    <x v="3"/>
    <x v="3"/>
    <s v="Cultura"/>
    <s v="01.25.04"/>
    <s v="Cultura"/>
    <s v="01.25.04"/>
    <x v="4"/>
    <x v="0"/>
    <x v="2"/>
    <x v="2"/>
    <x v="0"/>
    <x v="1"/>
    <x v="0"/>
    <x v="0"/>
    <x v="5"/>
    <s v="2024-08-09"/>
    <x v="2"/>
    <n v="862500"/>
    <x v="0"/>
    <m/>
    <x v="0"/>
    <m/>
    <x v="263"/>
    <n v="100479697"/>
    <x v="0"/>
    <x v="0"/>
    <s v="Atividades culturais e promoção da cultura no Concelho"/>
    <s v="ORI"/>
    <x v="0"/>
    <s v="ACPCC"/>
    <x v="0"/>
    <x v="0"/>
    <x v="0"/>
    <x v="0"/>
    <x v="0"/>
    <x v="0"/>
    <x v="0"/>
    <x v="0"/>
    <x v="0"/>
    <x v="0"/>
    <x v="0"/>
    <s v="Atividades culturais e promoção da cultura no Concelho"/>
    <x v="0"/>
    <x v="0"/>
    <x v="0"/>
    <x v="0"/>
    <x v="1"/>
    <x v="0"/>
    <x v="0"/>
    <x v="0"/>
    <x v="0"/>
    <x v="0"/>
    <x v="0"/>
    <x v="0"/>
    <s v="Liquidação de contrato favor da Empresa Blueline Produções, Lda, referente ajuste direto nº11/CMSM/2024, para a aquisição de serviços de aluguer de Palco e Iluminação para festival 2024, confrome anexo. "/>
  </r>
  <r>
    <x v="0"/>
    <n v="0"/>
    <n v="0"/>
    <n v="0"/>
    <n v="79454"/>
    <x v="2769"/>
    <x v="0"/>
    <x v="0"/>
    <x v="0"/>
    <s v="03.16.15"/>
    <x v="0"/>
    <x v="0"/>
    <x v="0"/>
    <s v="Direção Financeira"/>
    <s v="03.16.15"/>
    <s v="Direção Financeira"/>
    <s v="03.16.15"/>
    <x v="36"/>
    <x v="0"/>
    <x v="0"/>
    <x v="0"/>
    <x v="0"/>
    <x v="0"/>
    <x v="0"/>
    <x v="0"/>
    <x v="5"/>
    <s v="2024-08-09"/>
    <x v="2"/>
    <n v="79454"/>
    <x v="0"/>
    <m/>
    <x v="0"/>
    <m/>
    <x v="1"/>
    <n v="100476920"/>
    <x v="0"/>
    <x v="0"/>
    <s v="Direção Financeira"/>
    <s v="ORI"/>
    <x v="0"/>
    <m/>
    <x v="0"/>
    <x v="0"/>
    <x v="0"/>
    <x v="0"/>
    <x v="0"/>
    <x v="0"/>
    <x v="0"/>
    <x v="0"/>
    <x v="0"/>
    <x v="0"/>
    <x v="0"/>
    <s v="Direção Financeira"/>
    <x v="0"/>
    <x v="0"/>
    <x v="0"/>
    <x v="0"/>
    <x v="0"/>
    <x v="0"/>
    <x v="0"/>
    <x v="0"/>
    <x v="0"/>
    <x v="0"/>
    <x v="0"/>
    <x v="0"/>
    <s v="Pagamento referente a aquisição de combustíveis, destinados a viatura afeto aos serviços da CMSM, conforme anexo. "/>
  </r>
  <r>
    <x v="0"/>
    <n v="0"/>
    <n v="0"/>
    <n v="0"/>
    <n v="7000"/>
    <x v="2770"/>
    <x v="0"/>
    <x v="0"/>
    <x v="0"/>
    <s v="01.25.04.22"/>
    <x v="7"/>
    <x v="3"/>
    <x v="3"/>
    <s v="Cultura"/>
    <s v="01.25.04"/>
    <s v="Cultura"/>
    <s v="01.25.04"/>
    <x v="4"/>
    <x v="0"/>
    <x v="2"/>
    <x v="2"/>
    <x v="0"/>
    <x v="1"/>
    <x v="0"/>
    <x v="0"/>
    <x v="5"/>
    <s v="2024-08-20"/>
    <x v="2"/>
    <n v="7000"/>
    <x v="0"/>
    <m/>
    <x v="0"/>
    <m/>
    <x v="418"/>
    <n v="100479478"/>
    <x v="0"/>
    <x v="0"/>
    <s v="Atividades culturais e promoção da cultura no Concelho"/>
    <s v="ORI"/>
    <x v="0"/>
    <s v="ACPCC"/>
    <x v="0"/>
    <x v="0"/>
    <x v="0"/>
    <x v="0"/>
    <x v="0"/>
    <x v="0"/>
    <x v="0"/>
    <x v="0"/>
    <x v="0"/>
    <x v="0"/>
    <x v="0"/>
    <s v="Atividades culturais e promoção da cultura no Concelho"/>
    <x v="0"/>
    <x v="0"/>
    <x v="0"/>
    <x v="0"/>
    <x v="1"/>
    <x v="0"/>
    <x v="0"/>
    <x v="0"/>
    <x v="0"/>
    <x v="0"/>
    <x v="0"/>
    <x v="0"/>
    <s v="Apoio a favor do grupo de batucadeiras da ribeira de São Miguel (Fidjus de São Miguel) representado por Andradina Cabral, para organização de atividades culturais no 12º Aniversário do grupo, conforme anexo."/>
  </r>
  <r>
    <x v="0"/>
    <n v="0"/>
    <n v="0"/>
    <n v="0"/>
    <n v="20000"/>
    <x v="2771"/>
    <x v="0"/>
    <x v="0"/>
    <x v="0"/>
    <s v="01.25.04.22"/>
    <x v="7"/>
    <x v="3"/>
    <x v="3"/>
    <s v="Cultura"/>
    <s v="01.25.04"/>
    <s v="Cultura"/>
    <s v="01.25.04"/>
    <x v="4"/>
    <x v="0"/>
    <x v="2"/>
    <x v="2"/>
    <x v="0"/>
    <x v="1"/>
    <x v="0"/>
    <x v="0"/>
    <x v="8"/>
    <s v="2024-10-04"/>
    <x v="3"/>
    <n v="20000"/>
    <x v="0"/>
    <m/>
    <x v="0"/>
    <m/>
    <x v="189"/>
    <n v="100479689"/>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referente a animação a feira da cidade e as atividades de rádio praça, conforme anexo.  "/>
  </r>
  <r>
    <x v="0"/>
    <n v="0"/>
    <n v="0"/>
    <n v="0"/>
    <n v="5000"/>
    <x v="2772"/>
    <x v="0"/>
    <x v="0"/>
    <x v="0"/>
    <s v="01.25.04.22"/>
    <x v="7"/>
    <x v="3"/>
    <x v="3"/>
    <s v="Cultura"/>
    <s v="01.25.04"/>
    <s v="Cultura"/>
    <s v="01.25.04"/>
    <x v="4"/>
    <x v="0"/>
    <x v="2"/>
    <x v="2"/>
    <x v="0"/>
    <x v="1"/>
    <x v="0"/>
    <x v="0"/>
    <x v="5"/>
    <s v="2024-08-23"/>
    <x v="2"/>
    <n v="5000"/>
    <x v="0"/>
    <m/>
    <x v="0"/>
    <m/>
    <x v="431"/>
    <n v="100463616"/>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referente a animação a feira da cidade e as atividades de rádio praça, conforme anexo.  "/>
  </r>
  <r>
    <x v="0"/>
    <n v="0"/>
    <n v="0"/>
    <n v="0"/>
    <n v="50000"/>
    <x v="2773"/>
    <x v="0"/>
    <x v="0"/>
    <x v="0"/>
    <s v="01.25.04.22"/>
    <x v="7"/>
    <x v="3"/>
    <x v="3"/>
    <s v="Cultura"/>
    <s v="01.25.04"/>
    <s v="Cultura"/>
    <s v="01.25.04"/>
    <x v="4"/>
    <x v="0"/>
    <x v="2"/>
    <x v="2"/>
    <x v="0"/>
    <x v="1"/>
    <x v="0"/>
    <x v="0"/>
    <x v="5"/>
    <s v="2024-08-26"/>
    <x v="2"/>
    <n v="50000"/>
    <x v="0"/>
    <m/>
    <x v="0"/>
    <m/>
    <x v="432"/>
    <n v="100479711"/>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o  restante 50%, pela apresentação do festival Calheta 2024, conforme anexo. "/>
  </r>
  <r>
    <x v="0"/>
    <n v="0"/>
    <n v="0"/>
    <n v="0"/>
    <n v="25900"/>
    <x v="2774"/>
    <x v="0"/>
    <x v="0"/>
    <x v="0"/>
    <s v="03.16.15"/>
    <x v="0"/>
    <x v="0"/>
    <x v="0"/>
    <s v="Direção Financeira"/>
    <s v="03.16.15"/>
    <s v="Direção Financeira"/>
    <s v="03.16.15"/>
    <x v="38"/>
    <x v="0"/>
    <x v="0"/>
    <x v="0"/>
    <x v="0"/>
    <x v="0"/>
    <x v="0"/>
    <x v="0"/>
    <x v="7"/>
    <s v="2024-09-06"/>
    <x v="2"/>
    <n v="25900"/>
    <x v="0"/>
    <m/>
    <x v="0"/>
    <m/>
    <x v="34"/>
    <n v="100477243"/>
    <x v="0"/>
    <x v="0"/>
    <s v="Direção Financeira"/>
    <s v="ORI"/>
    <x v="0"/>
    <m/>
    <x v="0"/>
    <x v="0"/>
    <x v="0"/>
    <x v="0"/>
    <x v="0"/>
    <x v="0"/>
    <x v="0"/>
    <x v="0"/>
    <x v="0"/>
    <x v="0"/>
    <x v="0"/>
    <s v="Direção Financeira"/>
    <x v="0"/>
    <x v="0"/>
    <x v="0"/>
    <x v="0"/>
    <x v="0"/>
    <x v="0"/>
    <x v="0"/>
    <x v="0"/>
    <x v="0"/>
    <x v="0"/>
    <x v="0"/>
    <x v="0"/>
    <s v="Pagamento referente a 37 almoço servidos a Delegação de AMIAM, no âmbito do projeto água e saneamento da visita ao Município de São Miguel, conforme anexo."/>
  </r>
  <r>
    <x v="0"/>
    <n v="0"/>
    <n v="0"/>
    <n v="0"/>
    <n v="2500"/>
    <x v="2775"/>
    <x v="0"/>
    <x v="0"/>
    <x v="0"/>
    <s v="01.25.05.09"/>
    <x v="26"/>
    <x v="3"/>
    <x v="3"/>
    <s v="Saúde"/>
    <s v="01.25.05"/>
    <s v="Saúde"/>
    <s v="01.25.05"/>
    <x v="7"/>
    <x v="0"/>
    <x v="4"/>
    <x v="4"/>
    <x v="0"/>
    <x v="1"/>
    <x v="0"/>
    <x v="0"/>
    <x v="7"/>
    <s v="2024-09-10"/>
    <x v="2"/>
    <n v="2500"/>
    <x v="0"/>
    <m/>
    <x v="0"/>
    <m/>
    <x v="433"/>
    <n v="100475394"/>
    <x v="0"/>
    <x v="0"/>
    <s v="Apoio a Consultas de Especialidade e Medicamentos"/>
    <s v="ORI"/>
    <x v="0"/>
    <s v="ACE"/>
    <x v="0"/>
    <x v="0"/>
    <x v="0"/>
    <x v="0"/>
    <x v="0"/>
    <x v="0"/>
    <x v="0"/>
    <x v="0"/>
    <x v="0"/>
    <x v="0"/>
    <x v="0"/>
    <s v="Apoio a Consultas de Especialidade e Medicamentos"/>
    <x v="0"/>
    <x v="0"/>
    <x v="0"/>
    <x v="0"/>
    <x v="1"/>
    <x v="0"/>
    <x v="0"/>
    <x v="0"/>
    <x v="0"/>
    <x v="0"/>
    <x v="0"/>
    <x v="0"/>
    <s v="Apoio a favor do senhor Ostelino Silveira Correia e Silva, a fim de realizar consulta de especialidade em oftalmologia, conforme anexo.  "/>
  </r>
  <r>
    <x v="1"/>
    <n v="0"/>
    <n v="0"/>
    <n v="0"/>
    <n v="38983"/>
    <x v="2776"/>
    <x v="0"/>
    <x v="0"/>
    <x v="0"/>
    <s v="01.27.02.15"/>
    <x v="25"/>
    <x v="1"/>
    <x v="1"/>
    <s v="Saneamento básico"/>
    <s v="01.27.02"/>
    <s v="Saneamento básico"/>
    <s v="01.27.02"/>
    <x v="46"/>
    <x v="0"/>
    <x v="0"/>
    <x v="0"/>
    <x v="0"/>
    <x v="1"/>
    <x v="1"/>
    <x v="0"/>
    <x v="7"/>
    <s v="2024-09-10"/>
    <x v="2"/>
    <n v="38983"/>
    <x v="0"/>
    <m/>
    <x v="0"/>
    <m/>
    <x v="1"/>
    <n v="100476920"/>
    <x v="0"/>
    <x v="0"/>
    <s v="Transferência de Residuos Aterro Santiago"/>
    <s v="ORI"/>
    <x v="0"/>
    <m/>
    <x v="0"/>
    <x v="0"/>
    <x v="0"/>
    <x v="0"/>
    <x v="0"/>
    <x v="0"/>
    <x v="0"/>
    <x v="0"/>
    <x v="0"/>
    <x v="0"/>
    <x v="0"/>
    <s v="Transferência de Residuos Aterro Santiago"/>
    <x v="0"/>
    <x v="0"/>
    <x v="0"/>
    <x v="0"/>
    <x v="1"/>
    <x v="0"/>
    <x v="0"/>
    <x v="0"/>
    <x v="0"/>
    <x v="0"/>
    <x v="0"/>
    <x v="0"/>
    <s v="Pagamento referente a aquisição de combustíveis, destinados a viatura afeto a transferência de resíduos sólidos e urbanos da CMSM, conforme anexo."/>
  </r>
  <r>
    <x v="1"/>
    <n v="0"/>
    <n v="0"/>
    <n v="0"/>
    <n v="64300"/>
    <x v="2777"/>
    <x v="0"/>
    <x v="0"/>
    <x v="0"/>
    <s v="01.27.06.72"/>
    <x v="32"/>
    <x v="1"/>
    <x v="1"/>
    <s v="Requalificação Urbana e habitação"/>
    <s v="01.27.06"/>
    <s v="Requalificação Urbana e habitação"/>
    <s v="01.27.06"/>
    <x v="1"/>
    <x v="0"/>
    <x v="0"/>
    <x v="0"/>
    <x v="0"/>
    <x v="1"/>
    <x v="1"/>
    <x v="0"/>
    <x v="7"/>
    <s v="2024-09-19"/>
    <x v="2"/>
    <n v="64300"/>
    <x v="0"/>
    <m/>
    <x v="0"/>
    <m/>
    <x v="434"/>
    <n v="100477779"/>
    <x v="0"/>
    <x v="0"/>
    <s v="Manutenção e Reabilitação de Edificios Municipais"/>
    <s v="ORI"/>
    <x v="0"/>
    <m/>
    <x v="0"/>
    <x v="0"/>
    <x v="0"/>
    <x v="0"/>
    <x v="0"/>
    <x v="0"/>
    <x v="0"/>
    <x v="0"/>
    <x v="0"/>
    <x v="0"/>
    <x v="0"/>
    <s v="Manutenção e Reabilitação de Edificios Municipais"/>
    <x v="0"/>
    <x v="0"/>
    <x v="0"/>
    <x v="0"/>
    <x v="1"/>
    <x v="0"/>
    <x v="0"/>
    <x v="0"/>
    <x v="0"/>
    <x v="0"/>
    <x v="0"/>
    <x v="0"/>
    <s v="Pagamento referente a aquisição de locas para casa de banho no âmbito da  construção do mercadinho municipal, conforme anexo."/>
  </r>
  <r>
    <x v="0"/>
    <n v="0"/>
    <n v="0"/>
    <n v="0"/>
    <n v="34980"/>
    <x v="2778"/>
    <x v="0"/>
    <x v="0"/>
    <x v="0"/>
    <s v="03.16.15"/>
    <x v="0"/>
    <x v="0"/>
    <x v="0"/>
    <s v="Direção Financeira"/>
    <s v="03.16.15"/>
    <s v="Direção Financeira"/>
    <s v="03.16.15"/>
    <x v="38"/>
    <x v="0"/>
    <x v="0"/>
    <x v="0"/>
    <x v="0"/>
    <x v="0"/>
    <x v="0"/>
    <x v="0"/>
    <x v="7"/>
    <s v="2024-09-19"/>
    <x v="2"/>
    <n v="34980"/>
    <x v="0"/>
    <m/>
    <x v="0"/>
    <m/>
    <x v="287"/>
    <n v="100478577"/>
    <x v="0"/>
    <x v="0"/>
    <s v="Direção Financeira"/>
    <s v="ORI"/>
    <x v="0"/>
    <m/>
    <x v="0"/>
    <x v="0"/>
    <x v="0"/>
    <x v="0"/>
    <x v="0"/>
    <x v="0"/>
    <x v="0"/>
    <x v="0"/>
    <x v="0"/>
    <x v="0"/>
    <x v="0"/>
    <s v="Direção Financeira"/>
    <x v="0"/>
    <x v="0"/>
    <x v="0"/>
    <x v="0"/>
    <x v="0"/>
    <x v="0"/>
    <x v="0"/>
    <x v="0"/>
    <x v="0"/>
    <x v="0"/>
    <x v="0"/>
    <x v="0"/>
    <s v="Pagamento referente a lanche servida no âmbito da realização do fórum da cidade sustentável no Município de São Miguel, conforme anexo."/>
  </r>
  <r>
    <x v="0"/>
    <n v="0"/>
    <n v="0"/>
    <n v="0"/>
    <n v="3570"/>
    <x v="2779"/>
    <x v="0"/>
    <x v="1"/>
    <x v="0"/>
    <s v="80.02.01"/>
    <x v="2"/>
    <x v="2"/>
    <x v="2"/>
    <s v="Retenções Iur"/>
    <s v="80.02.01"/>
    <s v="Retenções Iur"/>
    <s v="80.02.01"/>
    <x v="2"/>
    <x v="0"/>
    <x v="1"/>
    <x v="0"/>
    <x v="1"/>
    <x v="2"/>
    <x v="2"/>
    <x v="0"/>
    <x v="5"/>
    <s v="2024-08-02"/>
    <x v="2"/>
    <n v="3570"/>
    <x v="0"/>
    <m/>
    <x v="0"/>
    <m/>
    <x v="2"/>
    <n v="100474696"/>
    <x v="0"/>
    <x v="0"/>
    <s v="Retenções Iur"/>
    <s v="ORI"/>
    <x v="0"/>
    <s v="RIUR"/>
    <x v="0"/>
    <x v="0"/>
    <x v="0"/>
    <x v="0"/>
    <x v="0"/>
    <x v="0"/>
    <x v="0"/>
    <x v="0"/>
    <x v="0"/>
    <x v="0"/>
    <x v="0"/>
    <s v="Retenções Iur"/>
    <x v="0"/>
    <x v="0"/>
    <x v="0"/>
    <x v="0"/>
    <x v="2"/>
    <x v="0"/>
    <x v="0"/>
    <x v="0"/>
    <x v="0"/>
    <x v="1"/>
    <x v="0"/>
    <x v="0"/>
    <s v="RETENCAO OT"/>
  </r>
  <r>
    <x v="0"/>
    <n v="0"/>
    <n v="0"/>
    <n v="0"/>
    <n v="4000"/>
    <x v="2780"/>
    <x v="0"/>
    <x v="0"/>
    <x v="0"/>
    <s v="01.25.04.22"/>
    <x v="7"/>
    <x v="3"/>
    <x v="3"/>
    <s v="Cultura"/>
    <s v="01.25.04"/>
    <s v="Cultura"/>
    <s v="01.25.04"/>
    <x v="4"/>
    <x v="0"/>
    <x v="2"/>
    <x v="2"/>
    <x v="0"/>
    <x v="1"/>
    <x v="0"/>
    <x v="0"/>
    <x v="7"/>
    <s v="2024-09-25"/>
    <x v="2"/>
    <n v="4000"/>
    <x v="0"/>
    <m/>
    <x v="0"/>
    <m/>
    <x v="435"/>
    <n v="100479088"/>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a Sra. Dália Delfina Miranda, pelos serviços prestado a noite nos serviços VIP durante dias 09 e 10 de agosto 2024, conforme anexo."/>
  </r>
  <r>
    <x v="0"/>
    <n v="0"/>
    <n v="0"/>
    <n v="0"/>
    <n v="4000"/>
    <x v="2781"/>
    <x v="0"/>
    <x v="0"/>
    <x v="0"/>
    <s v="01.25.04.22"/>
    <x v="7"/>
    <x v="3"/>
    <x v="3"/>
    <s v="Cultura"/>
    <s v="01.25.04"/>
    <s v="Cultura"/>
    <s v="01.25.04"/>
    <x v="4"/>
    <x v="0"/>
    <x v="2"/>
    <x v="2"/>
    <x v="0"/>
    <x v="1"/>
    <x v="0"/>
    <x v="0"/>
    <x v="7"/>
    <s v="2024-09-26"/>
    <x v="2"/>
    <n v="4000"/>
    <x v="0"/>
    <m/>
    <x v="0"/>
    <m/>
    <x v="358"/>
    <n v="100476072"/>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o senhor Mário Jorge De Pina Silva pelos serviços prestados a noite nas festividades Nhá bersu, festival de Cinza e Festival Calheta 2024 , conforme anexo "/>
  </r>
  <r>
    <x v="0"/>
    <n v="0"/>
    <n v="0"/>
    <n v="0"/>
    <n v="16285"/>
    <x v="2782"/>
    <x v="0"/>
    <x v="0"/>
    <x v="0"/>
    <s v="01.25.01.10"/>
    <x v="33"/>
    <x v="3"/>
    <x v="3"/>
    <s v="Educação"/>
    <s v="01.25.01"/>
    <s v="Educação"/>
    <s v="01.25.01"/>
    <x v="4"/>
    <x v="0"/>
    <x v="2"/>
    <x v="2"/>
    <x v="0"/>
    <x v="1"/>
    <x v="0"/>
    <x v="0"/>
    <x v="7"/>
    <s v="2024-09-30"/>
    <x v="2"/>
    <n v="16285"/>
    <x v="0"/>
    <m/>
    <x v="0"/>
    <m/>
    <x v="138"/>
    <n v="100391760"/>
    <x v="0"/>
    <x v="0"/>
    <s v="Transporte escolar"/>
    <s v="ORI"/>
    <x v="0"/>
    <m/>
    <x v="0"/>
    <x v="0"/>
    <x v="0"/>
    <x v="0"/>
    <x v="0"/>
    <x v="0"/>
    <x v="0"/>
    <x v="0"/>
    <x v="0"/>
    <x v="0"/>
    <x v="0"/>
    <s v="Transporte escolar"/>
    <x v="0"/>
    <x v="0"/>
    <x v="0"/>
    <x v="0"/>
    <x v="1"/>
    <x v="0"/>
    <x v="0"/>
    <x v="0"/>
    <x v="0"/>
    <x v="0"/>
    <x v="0"/>
    <x v="0"/>
    <s v="Pagamento referente a aquisição de jogo de pastilha travão frente da viatura Coaster ST-35-RT afeto ao transporte escolar da CMSM, conforme anexo"/>
  </r>
  <r>
    <x v="0"/>
    <n v="0"/>
    <n v="0"/>
    <n v="0"/>
    <n v="3750"/>
    <x v="2783"/>
    <x v="0"/>
    <x v="1"/>
    <x v="0"/>
    <s v="80.02.01"/>
    <x v="2"/>
    <x v="2"/>
    <x v="2"/>
    <s v="Retenções Iur"/>
    <s v="80.02.01"/>
    <s v="Retenções Iur"/>
    <s v="80.02.01"/>
    <x v="2"/>
    <x v="0"/>
    <x v="1"/>
    <x v="0"/>
    <x v="1"/>
    <x v="2"/>
    <x v="2"/>
    <x v="0"/>
    <x v="7"/>
    <s v="2024-09-20"/>
    <x v="2"/>
    <n v="3750"/>
    <x v="0"/>
    <m/>
    <x v="0"/>
    <m/>
    <x v="2"/>
    <n v="100474696"/>
    <x v="0"/>
    <x v="0"/>
    <s v="Retenções Iur"/>
    <s v="ORI"/>
    <x v="0"/>
    <s v="RIUR"/>
    <x v="0"/>
    <x v="0"/>
    <x v="0"/>
    <x v="0"/>
    <x v="0"/>
    <x v="0"/>
    <x v="0"/>
    <x v="0"/>
    <x v="0"/>
    <x v="0"/>
    <x v="0"/>
    <s v="Retenções Iur"/>
    <x v="0"/>
    <x v="0"/>
    <x v="0"/>
    <x v="0"/>
    <x v="2"/>
    <x v="0"/>
    <x v="0"/>
    <x v="0"/>
    <x v="0"/>
    <x v="1"/>
    <x v="0"/>
    <x v="0"/>
    <s v="RETENCAO OT"/>
  </r>
  <r>
    <x v="0"/>
    <n v="0"/>
    <n v="0"/>
    <n v="0"/>
    <n v="1650"/>
    <x v="2784"/>
    <x v="0"/>
    <x v="1"/>
    <x v="0"/>
    <s v="80.02.01"/>
    <x v="2"/>
    <x v="2"/>
    <x v="2"/>
    <s v="Retenções Iur"/>
    <s v="80.02.01"/>
    <s v="Retenções Iur"/>
    <s v="80.02.01"/>
    <x v="2"/>
    <x v="0"/>
    <x v="1"/>
    <x v="0"/>
    <x v="1"/>
    <x v="2"/>
    <x v="2"/>
    <x v="0"/>
    <x v="7"/>
    <s v="2024-09-20"/>
    <x v="2"/>
    <n v="1650"/>
    <x v="0"/>
    <m/>
    <x v="0"/>
    <m/>
    <x v="2"/>
    <n v="100474696"/>
    <x v="0"/>
    <x v="0"/>
    <s v="Retenções Iur"/>
    <s v="ORI"/>
    <x v="0"/>
    <s v="RIUR"/>
    <x v="0"/>
    <x v="0"/>
    <x v="0"/>
    <x v="0"/>
    <x v="0"/>
    <x v="0"/>
    <x v="0"/>
    <x v="0"/>
    <x v="0"/>
    <x v="0"/>
    <x v="0"/>
    <s v="Retenções Iur"/>
    <x v="0"/>
    <x v="0"/>
    <x v="0"/>
    <x v="0"/>
    <x v="2"/>
    <x v="0"/>
    <x v="0"/>
    <x v="0"/>
    <x v="0"/>
    <x v="1"/>
    <x v="0"/>
    <x v="0"/>
    <s v="RETENCAO OT"/>
  </r>
  <r>
    <x v="0"/>
    <n v="0"/>
    <n v="0"/>
    <n v="0"/>
    <n v="980"/>
    <x v="2785"/>
    <x v="0"/>
    <x v="0"/>
    <x v="0"/>
    <s v="03.16.15"/>
    <x v="0"/>
    <x v="0"/>
    <x v="0"/>
    <s v="Direção Financeira"/>
    <s v="03.16.15"/>
    <s v="Direção Financeira"/>
    <s v="03.16.15"/>
    <x v="31"/>
    <x v="0"/>
    <x v="0"/>
    <x v="1"/>
    <x v="0"/>
    <x v="0"/>
    <x v="0"/>
    <x v="0"/>
    <x v="10"/>
    <s v="2024-11-19"/>
    <x v="3"/>
    <n v="980"/>
    <x v="0"/>
    <m/>
    <x v="0"/>
    <m/>
    <x v="21"/>
    <n v="100391960"/>
    <x v="0"/>
    <x v="0"/>
    <s v="Direção Financeira"/>
    <s v="ORI"/>
    <x v="0"/>
    <m/>
    <x v="0"/>
    <x v="0"/>
    <x v="0"/>
    <x v="0"/>
    <x v="0"/>
    <x v="0"/>
    <x v="0"/>
    <x v="0"/>
    <x v="0"/>
    <x v="0"/>
    <x v="0"/>
    <s v="Direção Financeira"/>
    <x v="0"/>
    <x v="0"/>
    <x v="0"/>
    <x v="0"/>
    <x v="0"/>
    <x v="0"/>
    <x v="0"/>
    <x v="0"/>
    <x v="0"/>
    <x v="0"/>
    <x v="0"/>
    <x v="0"/>
    <s v="Pagamento a favor de CABO VERDE TELECOM, pela compra de carregamento de saldo destinado ao serviços no gabinete técnico, conforme anexo."/>
  </r>
  <r>
    <x v="0"/>
    <n v="0"/>
    <n v="0"/>
    <n v="0"/>
    <n v="2400"/>
    <x v="2786"/>
    <x v="0"/>
    <x v="1"/>
    <x v="0"/>
    <s v="80.02.01"/>
    <x v="2"/>
    <x v="2"/>
    <x v="2"/>
    <s v="Retenções Iur"/>
    <s v="80.02.01"/>
    <s v="Retenções Iur"/>
    <s v="80.02.01"/>
    <x v="2"/>
    <x v="0"/>
    <x v="1"/>
    <x v="0"/>
    <x v="1"/>
    <x v="2"/>
    <x v="2"/>
    <x v="0"/>
    <x v="10"/>
    <s v="2024-11-08"/>
    <x v="3"/>
    <n v="2400"/>
    <x v="0"/>
    <m/>
    <x v="0"/>
    <m/>
    <x v="2"/>
    <n v="100474696"/>
    <x v="0"/>
    <x v="0"/>
    <s v="Retenções Iur"/>
    <s v="ORI"/>
    <x v="0"/>
    <s v="RIUR"/>
    <x v="0"/>
    <x v="0"/>
    <x v="0"/>
    <x v="0"/>
    <x v="0"/>
    <x v="0"/>
    <x v="0"/>
    <x v="0"/>
    <x v="0"/>
    <x v="0"/>
    <x v="0"/>
    <s v="Retenções Iur"/>
    <x v="0"/>
    <x v="0"/>
    <x v="0"/>
    <x v="0"/>
    <x v="2"/>
    <x v="0"/>
    <x v="0"/>
    <x v="0"/>
    <x v="0"/>
    <x v="1"/>
    <x v="0"/>
    <x v="0"/>
    <s v="RETENCAO OT"/>
  </r>
  <r>
    <x v="0"/>
    <n v="0"/>
    <n v="0"/>
    <n v="0"/>
    <n v="1800"/>
    <x v="2787"/>
    <x v="0"/>
    <x v="1"/>
    <x v="0"/>
    <s v="80.02.01"/>
    <x v="2"/>
    <x v="2"/>
    <x v="2"/>
    <s v="Retenções Iur"/>
    <s v="80.02.01"/>
    <s v="Retenções Iur"/>
    <s v="80.02.01"/>
    <x v="2"/>
    <x v="0"/>
    <x v="1"/>
    <x v="0"/>
    <x v="1"/>
    <x v="2"/>
    <x v="2"/>
    <x v="0"/>
    <x v="10"/>
    <s v="2024-11-06"/>
    <x v="3"/>
    <n v="1800"/>
    <x v="0"/>
    <m/>
    <x v="0"/>
    <m/>
    <x v="2"/>
    <n v="100474696"/>
    <x v="0"/>
    <x v="0"/>
    <s v="Retenções Iur"/>
    <s v="ORI"/>
    <x v="0"/>
    <s v="RIUR"/>
    <x v="0"/>
    <x v="0"/>
    <x v="0"/>
    <x v="0"/>
    <x v="0"/>
    <x v="0"/>
    <x v="0"/>
    <x v="0"/>
    <x v="0"/>
    <x v="0"/>
    <x v="0"/>
    <s v="Retenções Iur"/>
    <x v="0"/>
    <x v="0"/>
    <x v="0"/>
    <x v="0"/>
    <x v="2"/>
    <x v="0"/>
    <x v="0"/>
    <x v="0"/>
    <x v="0"/>
    <x v="1"/>
    <x v="0"/>
    <x v="0"/>
    <s v="RETENCAO OT"/>
  </r>
  <r>
    <x v="0"/>
    <n v="0"/>
    <n v="0"/>
    <n v="0"/>
    <n v="2310"/>
    <x v="2788"/>
    <x v="0"/>
    <x v="1"/>
    <x v="0"/>
    <s v="80.02.01"/>
    <x v="2"/>
    <x v="2"/>
    <x v="2"/>
    <s v="Retenções Iur"/>
    <s v="80.02.01"/>
    <s v="Retenções Iur"/>
    <s v="80.02.01"/>
    <x v="2"/>
    <x v="0"/>
    <x v="1"/>
    <x v="0"/>
    <x v="1"/>
    <x v="2"/>
    <x v="2"/>
    <x v="0"/>
    <x v="10"/>
    <s v="2024-11-06"/>
    <x v="3"/>
    <n v="2310"/>
    <x v="0"/>
    <m/>
    <x v="0"/>
    <m/>
    <x v="2"/>
    <n v="100474696"/>
    <x v="0"/>
    <x v="0"/>
    <s v="Retenções Iur"/>
    <s v="ORI"/>
    <x v="0"/>
    <s v="RIUR"/>
    <x v="0"/>
    <x v="0"/>
    <x v="0"/>
    <x v="0"/>
    <x v="0"/>
    <x v="0"/>
    <x v="0"/>
    <x v="0"/>
    <x v="0"/>
    <x v="0"/>
    <x v="0"/>
    <s v="Retenções Iur"/>
    <x v="0"/>
    <x v="0"/>
    <x v="0"/>
    <x v="0"/>
    <x v="2"/>
    <x v="0"/>
    <x v="0"/>
    <x v="0"/>
    <x v="0"/>
    <x v="1"/>
    <x v="0"/>
    <x v="0"/>
    <s v="RETENCAO OT"/>
  </r>
  <r>
    <x v="0"/>
    <n v="0"/>
    <n v="0"/>
    <n v="0"/>
    <n v="2400"/>
    <x v="2789"/>
    <x v="0"/>
    <x v="1"/>
    <x v="0"/>
    <s v="80.02.01"/>
    <x v="2"/>
    <x v="2"/>
    <x v="2"/>
    <s v="Retenções Iur"/>
    <s v="80.02.01"/>
    <s v="Retenções Iur"/>
    <s v="80.02.01"/>
    <x v="2"/>
    <x v="0"/>
    <x v="1"/>
    <x v="0"/>
    <x v="1"/>
    <x v="2"/>
    <x v="2"/>
    <x v="0"/>
    <x v="10"/>
    <s v="2024-11-26"/>
    <x v="3"/>
    <n v="2400"/>
    <x v="0"/>
    <m/>
    <x v="0"/>
    <m/>
    <x v="2"/>
    <n v="100474696"/>
    <x v="0"/>
    <x v="0"/>
    <s v="Retenções Iur"/>
    <s v="ORI"/>
    <x v="0"/>
    <s v="RIUR"/>
    <x v="0"/>
    <x v="0"/>
    <x v="0"/>
    <x v="0"/>
    <x v="0"/>
    <x v="0"/>
    <x v="0"/>
    <x v="0"/>
    <x v="0"/>
    <x v="0"/>
    <x v="0"/>
    <s v="Retenções Iur"/>
    <x v="0"/>
    <x v="0"/>
    <x v="0"/>
    <x v="0"/>
    <x v="2"/>
    <x v="0"/>
    <x v="0"/>
    <x v="0"/>
    <x v="0"/>
    <x v="1"/>
    <x v="0"/>
    <x v="0"/>
    <s v="RETENCAO OT"/>
  </r>
  <r>
    <x v="0"/>
    <n v="0"/>
    <n v="0"/>
    <n v="0"/>
    <n v="1000"/>
    <x v="2790"/>
    <x v="0"/>
    <x v="0"/>
    <x v="0"/>
    <s v="01.25.05.09"/>
    <x v="26"/>
    <x v="3"/>
    <x v="3"/>
    <s v="Saúde"/>
    <s v="01.25.05"/>
    <s v="Saúde"/>
    <s v="01.25.05"/>
    <x v="7"/>
    <x v="0"/>
    <x v="4"/>
    <x v="4"/>
    <x v="0"/>
    <x v="1"/>
    <x v="0"/>
    <x v="0"/>
    <x v="11"/>
    <s v="2024-12-11"/>
    <x v="3"/>
    <n v="1000"/>
    <x v="0"/>
    <m/>
    <x v="0"/>
    <m/>
    <x v="279"/>
    <n v="100475975"/>
    <x v="0"/>
    <x v="0"/>
    <s v="Apoio a Consultas de Especialidade e Medicamentos"/>
    <s v="ORI"/>
    <x v="0"/>
    <s v="ACE"/>
    <x v="0"/>
    <x v="0"/>
    <x v="0"/>
    <x v="0"/>
    <x v="0"/>
    <x v="0"/>
    <x v="0"/>
    <x v="0"/>
    <x v="0"/>
    <x v="0"/>
    <x v="0"/>
    <s v="Apoio a Consultas de Especialidade e Medicamentos"/>
    <x v="0"/>
    <x v="0"/>
    <x v="0"/>
    <x v="0"/>
    <x v="1"/>
    <x v="0"/>
    <x v="0"/>
    <x v="0"/>
    <x v="0"/>
    <x v="0"/>
    <x v="0"/>
    <x v="0"/>
    <s v="Apoio a favor da senhora Arcângela Mendes Furtado, para pagamento transporte a fim de realizar hemodiálise no hospital da Praia, conforme anexo."/>
  </r>
  <r>
    <x v="0"/>
    <n v="0"/>
    <n v="0"/>
    <n v="0"/>
    <n v="2606"/>
    <x v="2791"/>
    <x v="0"/>
    <x v="0"/>
    <x v="0"/>
    <s v="01.25.05.12"/>
    <x v="10"/>
    <x v="3"/>
    <x v="3"/>
    <s v="Saúde"/>
    <s v="01.25.05"/>
    <s v="Saúde"/>
    <s v="01.25.05"/>
    <x v="7"/>
    <x v="0"/>
    <x v="4"/>
    <x v="4"/>
    <x v="0"/>
    <x v="1"/>
    <x v="0"/>
    <x v="0"/>
    <x v="11"/>
    <s v="2024-12-11"/>
    <x v="3"/>
    <n v="2606"/>
    <x v="0"/>
    <m/>
    <x v="0"/>
    <m/>
    <x v="47"/>
    <n v="100479698"/>
    <x v="0"/>
    <x v="0"/>
    <s v="Promoção e Inclusão Social"/>
    <s v="ORI"/>
    <x v="0"/>
    <m/>
    <x v="0"/>
    <x v="0"/>
    <x v="0"/>
    <x v="0"/>
    <x v="0"/>
    <x v="0"/>
    <x v="0"/>
    <x v="0"/>
    <x v="0"/>
    <x v="0"/>
    <x v="0"/>
    <s v="Promoção e Inclusão Social"/>
    <x v="0"/>
    <x v="0"/>
    <x v="0"/>
    <x v="0"/>
    <x v="1"/>
    <x v="0"/>
    <x v="0"/>
    <x v="0"/>
    <x v="0"/>
    <x v="0"/>
    <x v="0"/>
    <x v="0"/>
    <s v="Pagamento referente a fatura de eletricidade e taxa de religação pertencente a Maria Conceição Fernandes, conforme anexo."/>
  </r>
  <r>
    <x v="0"/>
    <n v="0"/>
    <n v="0"/>
    <n v="0"/>
    <n v="3250"/>
    <x v="2792"/>
    <x v="0"/>
    <x v="0"/>
    <x v="0"/>
    <s v="03.16.15"/>
    <x v="0"/>
    <x v="0"/>
    <x v="0"/>
    <s v="Direção Financeira"/>
    <s v="03.16.15"/>
    <s v="Direção Financeira"/>
    <s v="03.16.15"/>
    <x v="5"/>
    <x v="0"/>
    <x v="0"/>
    <x v="1"/>
    <x v="0"/>
    <x v="0"/>
    <x v="0"/>
    <x v="0"/>
    <x v="11"/>
    <s v="2024-12-16"/>
    <x v="3"/>
    <n v="3250"/>
    <x v="0"/>
    <m/>
    <x v="0"/>
    <m/>
    <x v="2"/>
    <n v="100474696"/>
    <x v="0"/>
    <x v="1"/>
    <s v="Direção Financeira"/>
    <s v="ORI"/>
    <x v="0"/>
    <m/>
    <x v="0"/>
    <x v="0"/>
    <x v="0"/>
    <x v="0"/>
    <x v="0"/>
    <x v="0"/>
    <x v="0"/>
    <x v="0"/>
    <x v="0"/>
    <x v="0"/>
    <x v="0"/>
    <s v="Direção Financeira"/>
    <x v="0"/>
    <x v="0"/>
    <x v="0"/>
    <x v="0"/>
    <x v="0"/>
    <x v="0"/>
    <x v="0"/>
    <x v="0"/>
    <x v="0"/>
    <x v="0"/>
    <x v="1"/>
    <x v="0"/>
    <s v="Pagamento prestação de serviço como fiscal municipal no âmbito da fiscalização, referente ao mês de dezembro de 2024, conforme anexo."/>
  </r>
  <r>
    <x v="0"/>
    <n v="0"/>
    <n v="0"/>
    <n v="0"/>
    <n v="18418"/>
    <x v="2792"/>
    <x v="0"/>
    <x v="0"/>
    <x v="0"/>
    <s v="03.16.15"/>
    <x v="0"/>
    <x v="0"/>
    <x v="0"/>
    <s v="Direção Financeira"/>
    <s v="03.16.15"/>
    <s v="Direção Financeira"/>
    <s v="03.16.15"/>
    <x v="5"/>
    <x v="0"/>
    <x v="0"/>
    <x v="1"/>
    <x v="0"/>
    <x v="0"/>
    <x v="0"/>
    <x v="0"/>
    <x v="11"/>
    <s v="2024-12-16"/>
    <x v="3"/>
    <n v="18418"/>
    <x v="0"/>
    <m/>
    <x v="0"/>
    <m/>
    <x v="31"/>
    <n v="100479712"/>
    <x v="0"/>
    <x v="0"/>
    <s v="Direção Financeira"/>
    <s v="ORI"/>
    <x v="0"/>
    <m/>
    <x v="0"/>
    <x v="0"/>
    <x v="0"/>
    <x v="0"/>
    <x v="0"/>
    <x v="0"/>
    <x v="0"/>
    <x v="0"/>
    <x v="0"/>
    <x v="0"/>
    <x v="0"/>
    <s v="Direção Financeira"/>
    <x v="0"/>
    <x v="0"/>
    <x v="0"/>
    <x v="0"/>
    <x v="0"/>
    <x v="0"/>
    <x v="0"/>
    <x v="0"/>
    <x v="0"/>
    <x v="0"/>
    <x v="0"/>
    <x v="0"/>
    <s v="Pagamento prestação de serviço como fiscal municipal no âmbito da fiscalização, referente ao mês de dezembro de 2024, conforme anexo."/>
  </r>
  <r>
    <x v="1"/>
    <n v="0"/>
    <n v="0"/>
    <n v="0"/>
    <n v="1353300"/>
    <x v="2793"/>
    <x v="0"/>
    <x v="0"/>
    <x v="0"/>
    <s v="03.16.15"/>
    <x v="0"/>
    <x v="0"/>
    <x v="0"/>
    <s v="Direção Financeira"/>
    <s v="03.16.15"/>
    <s v="Direção Financeira"/>
    <s v="03.16.15"/>
    <x v="32"/>
    <x v="0"/>
    <x v="0"/>
    <x v="0"/>
    <x v="0"/>
    <x v="0"/>
    <x v="1"/>
    <x v="0"/>
    <x v="10"/>
    <s v="2024-11-29"/>
    <x v="3"/>
    <n v="1353300"/>
    <x v="0"/>
    <m/>
    <x v="0"/>
    <m/>
    <x v="6"/>
    <n v="100474914"/>
    <x v="0"/>
    <x v="0"/>
    <s v="Direção Financeira"/>
    <s v="ORI"/>
    <x v="0"/>
    <m/>
    <x v="0"/>
    <x v="0"/>
    <x v="0"/>
    <x v="0"/>
    <x v="0"/>
    <x v="0"/>
    <x v="0"/>
    <x v="0"/>
    <x v="0"/>
    <x v="0"/>
    <x v="0"/>
    <s v="Direção Financeira"/>
    <x v="0"/>
    <x v="0"/>
    <x v="0"/>
    <x v="0"/>
    <x v="0"/>
    <x v="0"/>
    <x v="0"/>
    <x v="0"/>
    <x v="0"/>
    <x v="0"/>
    <x v="0"/>
    <x v="0"/>
    <s v="Pagamento amortização de empréstimos, conforme proposta em anexo"/>
  </r>
  <r>
    <x v="0"/>
    <n v="0"/>
    <n v="0"/>
    <n v="0"/>
    <n v="50000"/>
    <x v="2794"/>
    <x v="0"/>
    <x v="0"/>
    <x v="0"/>
    <s v="01.25.01.10"/>
    <x v="33"/>
    <x v="3"/>
    <x v="3"/>
    <s v="Educação"/>
    <s v="01.25.01"/>
    <s v="Educação"/>
    <s v="01.25.01"/>
    <x v="4"/>
    <x v="0"/>
    <x v="2"/>
    <x v="2"/>
    <x v="0"/>
    <x v="1"/>
    <x v="0"/>
    <x v="0"/>
    <x v="11"/>
    <s v="2024-12-17"/>
    <x v="3"/>
    <n v="50000"/>
    <x v="0"/>
    <m/>
    <x v="0"/>
    <m/>
    <x v="77"/>
    <n v="100477538"/>
    <x v="0"/>
    <x v="0"/>
    <s v="Transporte escolar"/>
    <s v="ORI"/>
    <x v="0"/>
    <m/>
    <x v="0"/>
    <x v="0"/>
    <x v="0"/>
    <x v="0"/>
    <x v="0"/>
    <x v="0"/>
    <x v="0"/>
    <x v="0"/>
    <x v="0"/>
    <x v="0"/>
    <x v="0"/>
    <s v="Transporte escolar"/>
    <x v="0"/>
    <x v="0"/>
    <x v="0"/>
    <x v="0"/>
    <x v="1"/>
    <x v="0"/>
    <x v="0"/>
    <x v="0"/>
    <x v="0"/>
    <x v="0"/>
    <x v="0"/>
    <x v="0"/>
    <s v="Pagamento a favor de Oficina Mecânica André, pela a aquisição de serviços de reparação e troca de calço e reparação de bomba central e bomba de travão da viaturas afeto a transporte escolar da CMSM, conforme anexo. "/>
  </r>
  <r>
    <x v="2"/>
    <n v="0"/>
    <n v="0"/>
    <n v="0"/>
    <n v="32932"/>
    <x v="2795"/>
    <x v="0"/>
    <x v="0"/>
    <x v="0"/>
    <s v="80.02.10.21"/>
    <x v="52"/>
    <x v="2"/>
    <x v="2"/>
    <s v="Outros"/>
    <s v="80.02.10"/>
    <s v="Outros"/>
    <s v="80.02.10"/>
    <x v="80"/>
    <x v="0"/>
    <x v="5"/>
    <x v="13"/>
    <x v="1"/>
    <x v="2"/>
    <x v="0"/>
    <x v="0"/>
    <x v="11"/>
    <s v="2024-12-17"/>
    <x v="3"/>
    <n v="32932"/>
    <x v="0"/>
    <m/>
    <x v="0"/>
    <m/>
    <x v="239"/>
    <n v="100023049"/>
    <x v="0"/>
    <x v="0"/>
    <s v="Retenções Descontos Judiciais"/>
    <s v="ORI"/>
    <x v="0"/>
    <m/>
    <x v="0"/>
    <x v="0"/>
    <x v="0"/>
    <x v="0"/>
    <x v="0"/>
    <x v="0"/>
    <x v="0"/>
    <x v="0"/>
    <x v="0"/>
    <x v="0"/>
    <x v="0"/>
    <s v="Retenções Descontos Judiciais"/>
    <x v="0"/>
    <x v="0"/>
    <x v="0"/>
    <x v="0"/>
    <x v="2"/>
    <x v="0"/>
    <x v="0"/>
    <x v="0"/>
    <x v="0"/>
    <x v="1"/>
    <x v="0"/>
    <x v="0"/>
    <s v="Transferência a favor do Tribunal da Comarca do Tarrafal, pelos descontos retidos no salario do Sr. João Cardoso Monteiro referente a Setembro 2024 a Dezembro 2024, conforme documentos anexos  "/>
  </r>
  <r>
    <x v="0"/>
    <n v="0"/>
    <n v="0"/>
    <n v="0"/>
    <n v="6933"/>
    <x v="2796"/>
    <x v="0"/>
    <x v="0"/>
    <x v="0"/>
    <s v="01.27.02.11"/>
    <x v="18"/>
    <x v="1"/>
    <x v="1"/>
    <s v="Saneamento básico"/>
    <s v="01.27.02"/>
    <s v="Saneamento básico"/>
    <s v="01.27.02"/>
    <x v="4"/>
    <x v="0"/>
    <x v="2"/>
    <x v="2"/>
    <x v="0"/>
    <x v="1"/>
    <x v="0"/>
    <x v="0"/>
    <x v="11"/>
    <s v="2024-12-17"/>
    <x v="3"/>
    <n v="6933"/>
    <x v="0"/>
    <m/>
    <x v="0"/>
    <m/>
    <x v="436"/>
    <n v="100479788"/>
    <x v="0"/>
    <x v="0"/>
    <s v="Reforço do saneamento básico"/>
    <s v="ORI"/>
    <x v="0"/>
    <m/>
    <x v="0"/>
    <x v="0"/>
    <x v="0"/>
    <x v="0"/>
    <x v="0"/>
    <x v="0"/>
    <x v="0"/>
    <x v="0"/>
    <x v="0"/>
    <x v="0"/>
    <x v="0"/>
    <s v="Reforço do saneamento básico"/>
    <x v="0"/>
    <x v="0"/>
    <x v="0"/>
    <x v="0"/>
    <x v="1"/>
    <x v="0"/>
    <x v="0"/>
    <x v="0"/>
    <x v="0"/>
    <x v="0"/>
    <x v="0"/>
    <x v="0"/>
    <s v="Pagamento de subsídio referente aos trabalhos realizados na recolha de resíduos urbano, no mês de novembro de 2024, conforme anexo._x000d__x000a_"/>
  </r>
  <r>
    <x v="0"/>
    <n v="0"/>
    <n v="0"/>
    <n v="0"/>
    <n v="6933"/>
    <x v="2797"/>
    <x v="0"/>
    <x v="0"/>
    <x v="0"/>
    <s v="03.16.15"/>
    <x v="0"/>
    <x v="0"/>
    <x v="0"/>
    <s v="Direção Financeira"/>
    <s v="03.16.15"/>
    <s v="Direção Financeira"/>
    <s v="03.16.15"/>
    <x v="64"/>
    <x v="0"/>
    <x v="0"/>
    <x v="0"/>
    <x v="0"/>
    <x v="0"/>
    <x v="0"/>
    <x v="0"/>
    <x v="11"/>
    <s v="2024-12-17"/>
    <x v="3"/>
    <n v="6933"/>
    <x v="0"/>
    <m/>
    <x v="0"/>
    <m/>
    <x v="437"/>
    <n v="100479610"/>
    <x v="0"/>
    <x v="0"/>
    <s v="Direção Financeira"/>
    <s v="ORI"/>
    <x v="0"/>
    <m/>
    <x v="0"/>
    <x v="0"/>
    <x v="0"/>
    <x v="0"/>
    <x v="0"/>
    <x v="0"/>
    <x v="0"/>
    <x v="0"/>
    <x v="0"/>
    <x v="0"/>
    <x v="0"/>
    <s v="Direção Financeira"/>
    <x v="0"/>
    <x v="0"/>
    <x v="0"/>
    <x v="0"/>
    <x v="0"/>
    <x v="0"/>
    <x v="0"/>
    <x v="0"/>
    <x v="0"/>
    <x v="0"/>
    <x v="0"/>
    <x v="0"/>
    <s v="Pagamento de subsidio a favor do SR. João Lopes, pelos trabalhos realizados na recolha de resíduos Urbanos no decurso mês de novembro de 2024, conforme anexo."/>
  </r>
  <r>
    <x v="2"/>
    <n v="0"/>
    <n v="0"/>
    <n v="0"/>
    <n v="6570"/>
    <x v="2798"/>
    <x v="0"/>
    <x v="0"/>
    <x v="0"/>
    <s v="80.02.10.24"/>
    <x v="47"/>
    <x v="2"/>
    <x v="2"/>
    <s v="Outros"/>
    <s v="80.02.10"/>
    <s v="Outros"/>
    <s v="80.02.10"/>
    <x v="62"/>
    <x v="0"/>
    <x v="5"/>
    <x v="13"/>
    <x v="1"/>
    <x v="2"/>
    <x v="0"/>
    <x v="0"/>
    <x v="11"/>
    <s v="2024-12-17"/>
    <x v="3"/>
    <n v="6570"/>
    <x v="0"/>
    <m/>
    <x v="0"/>
    <m/>
    <x v="320"/>
    <n v="100478962"/>
    <x v="0"/>
    <x v="0"/>
    <s v="Retenções SIACSA"/>
    <s v="ORI"/>
    <x v="0"/>
    <s v="SIACSA"/>
    <x v="0"/>
    <x v="0"/>
    <x v="0"/>
    <x v="0"/>
    <x v="0"/>
    <x v="0"/>
    <x v="0"/>
    <x v="0"/>
    <x v="0"/>
    <x v="0"/>
    <x v="0"/>
    <s v="Retenções SIACSA"/>
    <x v="0"/>
    <x v="0"/>
    <x v="0"/>
    <x v="0"/>
    <x v="2"/>
    <x v="0"/>
    <x v="0"/>
    <x v="0"/>
    <x v="0"/>
    <x v="1"/>
    <x v="0"/>
    <x v="0"/>
    <s v="Transferência a favor SIACSA dos descontos efetuada nos salário dos funcionários, referente a mês de Novembro e Dezembro de 2024, conforme justificativo em anexo."/>
  </r>
  <r>
    <x v="0"/>
    <n v="0"/>
    <n v="0"/>
    <n v="0"/>
    <n v="387"/>
    <x v="2799"/>
    <x v="0"/>
    <x v="0"/>
    <x v="0"/>
    <s v="03.16.15"/>
    <x v="0"/>
    <x v="0"/>
    <x v="0"/>
    <s v="Direção Financeira"/>
    <s v="03.16.15"/>
    <s v="Direção Financeira"/>
    <s v="03.16.15"/>
    <x v="75"/>
    <x v="0"/>
    <x v="2"/>
    <x v="16"/>
    <x v="0"/>
    <x v="0"/>
    <x v="0"/>
    <x v="0"/>
    <x v="11"/>
    <s v="2024-12-17"/>
    <x v="3"/>
    <n v="387"/>
    <x v="0"/>
    <m/>
    <x v="0"/>
    <m/>
    <x v="438"/>
    <n v="100445050"/>
    <x v="0"/>
    <x v="0"/>
    <s v="Direção Financeira"/>
    <s v="ORI"/>
    <x v="0"/>
    <m/>
    <x v="0"/>
    <x v="0"/>
    <x v="0"/>
    <x v="0"/>
    <x v="0"/>
    <x v="0"/>
    <x v="0"/>
    <x v="0"/>
    <x v="0"/>
    <x v="0"/>
    <x v="0"/>
    <s v="Direção Financeira"/>
    <x v="0"/>
    <x v="0"/>
    <x v="0"/>
    <x v="0"/>
    <x v="0"/>
    <x v="0"/>
    <x v="0"/>
    <x v="0"/>
    <x v="0"/>
    <x v="0"/>
    <x v="0"/>
    <x v="0"/>
    <s v="Restituição pela diferença constatada na cobrança da atualização da planta localização, conforme anexo."/>
  </r>
  <r>
    <x v="0"/>
    <n v="0"/>
    <n v="0"/>
    <n v="0"/>
    <n v="170000"/>
    <x v="2800"/>
    <x v="0"/>
    <x v="0"/>
    <x v="0"/>
    <s v="01.27.04.03"/>
    <x v="4"/>
    <x v="1"/>
    <x v="1"/>
    <s v="Infra-Estruturas e Transportes"/>
    <s v="01.27.04"/>
    <s v="Infra-Estruturas e Transportes"/>
    <s v="01.27.04"/>
    <x v="4"/>
    <x v="0"/>
    <x v="2"/>
    <x v="2"/>
    <x v="0"/>
    <x v="1"/>
    <x v="0"/>
    <x v="0"/>
    <x v="11"/>
    <s v="2024-12-18"/>
    <x v="3"/>
    <n v="170000"/>
    <x v="0"/>
    <m/>
    <x v="0"/>
    <m/>
    <x v="77"/>
    <n v="100477538"/>
    <x v="0"/>
    <x v="0"/>
    <s v="Plano de emergencia da epoca de chuvas"/>
    <s v="ORI"/>
    <x v="0"/>
    <m/>
    <x v="0"/>
    <x v="0"/>
    <x v="0"/>
    <x v="0"/>
    <x v="0"/>
    <x v="0"/>
    <x v="0"/>
    <x v="0"/>
    <x v="0"/>
    <x v="0"/>
    <x v="0"/>
    <s v="Plano de emergencia da epoca de chuvas"/>
    <x v="0"/>
    <x v="0"/>
    <x v="0"/>
    <x v="0"/>
    <x v="1"/>
    <x v="0"/>
    <x v="0"/>
    <x v="0"/>
    <x v="0"/>
    <x v="0"/>
    <x v="0"/>
    <x v="0"/>
    <s v="Pagamento a favor da Oficina Mecânica André, pela aquisição de serviços de troca de disco de travão, desmontagem de deferencial e reparação de motor de arranque da maquina Retroesvadora afeto as obras da CMSM, confrome anexo."/>
  </r>
  <r>
    <x v="0"/>
    <n v="0"/>
    <n v="0"/>
    <n v="0"/>
    <n v="2500"/>
    <x v="2801"/>
    <x v="0"/>
    <x v="0"/>
    <x v="0"/>
    <s v="01.25.05.12"/>
    <x v="10"/>
    <x v="3"/>
    <x v="3"/>
    <s v="Saúde"/>
    <s v="01.25.05"/>
    <s v="Saúde"/>
    <s v="01.25.05"/>
    <x v="7"/>
    <x v="0"/>
    <x v="4"/>
    <x v="4"/>
    <x v="0"/>
    <x v="1"/>
    <x v="0"/>
    <x v="0"/>
    <x v="11"/>
    <s v="2024-12-18"/>
    <x v="3"/>
    <n v="2500"/>
    <x v="0"/>
    <m/>
    <x v="0"/>
    <m/>
    <x v="235"/>
    <n v="100478466"/>
    <x v="0"/>
    <x v="0"/>
    <s v="Promoção e Inclusão Social"/>
    <s v="ORI"/>
    <x v="0"/>
    <m/>
    <x v="0"/>
    <x v="0"/>
    <x v="0"/>
    <x v="0"/>
    <x v="0"/>
    <x v="0"/>
    <x v="0"/>
    <x v="0"/>
    <x v="0"/>
    <x v="0"/>
    <x v="0"/>
    <s v="Promoção e Inclusão Social"/>
    <x v="0"/>
    <x v="0"/>
    <x v="0"/>
    <x v="0"/>
    <x v="1"/>
    <x v="0"/>
    <x v="0"/>
    <x v="0"/>
    <x v="0"/>
    <x v="0"/>
    <x v="0"/>
    <x v="0"/>
    <s v="Apoio social a favor da Sra. Sara Cristina Furtado Pina, conforme documento em anexo."/>
  </r>
  <r>
    <x v="0"/>
    <n v="0"/>
    <n v="0"/>
    <n v="0"/>
    <n v="4500"/>
    <x v="2802"/>
    <x v="0"/>
    <x v="0"/>
    <x v="0"/>
    <s v="01.25.05.12"/>
    <x v="10"/>
    <x v="3"/>
    <x v="3"/>
    <s v="Saúde"/>
    <s v="01.25.05"/>
    <s v="Saúde"/>
    <s v="01.25.05"/>
    <x v="7"/>
    <x v="0"/>
    <x v="4"/>
    <x v="4"/>
    <x v="0"/>
    <x v="1"/>
    <x v="0"/>
    <x v="0"/>
    <x v="11"/>
    <s v="2024-12-18"/>
    <x v="3"/>
    <n v="4500"/>
    <x v="0"/>
    <m/>
    <x v="0"/>
    <m/>
    <x v="2"/>
    <n v="100474696"/>
    <x v="0"/>
    <x v="1"/>
    <s v="Promoção e Inclusão Social"/>
    <s v="ORI"/>
    <x v="0"/>
    <m/>
    <x v="0"/>
    <x v="0"/>
    <x v="0"/>
    <x v="0"/>
    <x v="0"/>
    <x v="0"/>
    <x v="0"/>
    <x v="0"/>
    <x v="0"/>
    <x v="0"/>
    <x v="0"/>
    <s v="Promoção e Inclusão Social"/>
    <x v="0"/>
    <x v="0"/>
    <x v="0"/>
    <x v="0"/>
    <x v="1"/>
    <x v="0"/>
    <x v="0"/>
    <x v="0"/>
    <x v="0"/>
    <x v="0"/>
    <x v="1"/>
    <x v="0"/>
    <s v="Pagamento a favor do Sr. Vital Gomes Gonçalves, pela realização da fisioterapia domiciliar á 25 pessoas vulneráveis, do concelho de São Migues, conforme documento em anexo."/>
  </r>
  <r>
    <x v="0"/>
    <n v="0"/>
    <n v="0"/>
    <n v="0"/>
    <n v="25500"/>
    <x v="2802"/>
    <x v="0"/>
    <x v="0"/>
    <x v="0"/>
    <s v="01.25.05.12"/>
    <x v="10"/>
    <x v="3"/>
    <x v="3"/>
    <s v="Saúde"/>
    <s v="01.25.05"/>
    <s v="Saúde"/>
    <s v="01.25.05"/>
    <x v="7"/>
    <x v="0"/>
    <x v="4"/>
    <x v="4"/>
    <x v="0"/>
    <x v="1"/>
    <x v="0"/>
    <x v="0"/>
    <x v="11"/>
    <s v="2024-12-18"/>
    <x v="3"/>
    <n v="25500"/>
    <x v="0"/>
    <m/>
    <x v="0"/>
    <m/>
    <x v="127"/>
    <n v="100399700"/>
    <x v="0"/>
    <x v="0"/>
    <s v="Promoção e Inclusão Social"/>
    <s v="ORI"/>
    <x v="0"/>
    <m/>
    <x v="0"/>
    <x v="0"/>
    <x v="0"/>
    <x v="0"/>
    <x v="0"/>
    <x v="0"/>
    <x v="0"/>
    <x v="0"/>
    <x v="0"/>
    <x v="0"/>
    <x v="0"/>
    <s v="Promoção e Inclusão Social"/>
    <x v="0"/>
    <x v="0"/>
    <x v="0"/>
    <x v="0"/>
    <x v="1"/>
    <x v="0"/>
    <x v="0"/>
    <x v="0"/>
    <x v="0"/>
    <x v="0"/>
    <x v="0"/>
    <x v="0"/>
    <s v="Pagamento a favor do Sr. Vital Gomes Gonçalves, pela realização da fisioterapia domiciliar á 25 pessoas vulneráveis, do concelho de São Migues, conforme documento em anexo."/>
  </r>
  <r>
    <x v="0"/>
    <n v="0"/>
    <n v="0"/>
    <n v="0"/>
    <n v="4000"/>
    <x v="2803"/>
    <x v="0"/>
    <x v="0"/>
    <x v="0"/>
    <s v="03.16.15"/>
    <x v="0"/>
    <x v="0"/>
    <x v="0"/>
    <s v="Direção Financeira"/>
    <s v="03.16.15"/>
    <s v="Direção Financeira"/>
    <s v="03.16.15"/>
    <x v="64"/>
    <x v="0"/>
    <x v="0"/>
    <x v="0"/>
    <x v="0"/>
    <x v="0"/>
    <x v="0"/>
    <x v="0"/>
    <x v="11"/>
    <s v="2024-12-18"/>
    <x v="3"/>
    <n v="4000"/>
    <x v="0"/>
    <m/>
    <x v="0"/>
    <m/>
    <x v="165"/>
    <n v="100476713"/>
    <x v="0"/>
    <x v="0"/>
    <s v="Direção Financeira"/>
    <s v="ORI"/>
    <x v="0"/>
    <m/>
    <x v="0"/>
    <x v="0"/>
    <x v="0"/>
    <x v="0"/>
    <x v="0"/>
    <x v="0"/>
    <x v="0"/>
    <x v="0"/>
    <x v="0"/>
    <x v="0"/>
    <x v="0"/>
    <s v="Direção Financeira"/>
    <x v="0"/>
    <x v="0"/>
    <x v="0"/>
    <x v="0"/>
    <x v="0"/>
    <x v="0"/>
    <x v="0"/>
    <x v="0"/>
    <x v="0"/>
    <x v="0"/>
    <x v="0"/>
    <x v="0"/>
    <s v="Pagamento de subsidio a favor da Sra. Magda Alice Brito Afonso, em compensação a trabalhos adicionais, referente ao mês de novembro, conforme anexo."/>
  </r>
  <r>
    <x v="0"/>
    <n v="0"/>
    <n v="0"/>
    <n v="0"/>
    <n v="90144"/>
    <x v="2804"/>
    <x v="0"/>
    <x v="0"/>
    <x v="0"/>
    <s v="01.25.05.12"/>
    <x v="10"/>
    <x v="3"/>
    <x v="3"/>
    <s v="Saúde"/>
    <s v="01.25.05"/>
    <s v="Saúde"/>
    <s v="01.25.05"/>
    <x v="7"/>
    <x v="0"/>
    <x v="4"/>
    <x v="4"/>
    <x v="0"/>
    <x v="1"/>
    <x v="0"/>
    <x v="0"/>
    <x v="11"/>
    <s v="2024-12-18"/>
    <x v="3"/>
    <n v="90144"/>
    <x v="0"/>
    <m/>
    <x v="0"/>
    <m/>
    <x v="101"/>
    <n v="100477863"/>
    <x v="0"/>
    <x v="0"/>
    <s v="Promoção e Inclusão Social"/>
    <s v="ORI"/>
    <x v="0"/>
    <m/>
    <x v="0"/>
    <x v="0"/>
    <x v="0"/>
    <x v="0"/>
    <x v="0"/>
    <x v="0"/>
    <x v="0"/>
    <x v="0"/>
    <x v="0"/>
    <x v="0"/>
    <x v="0"/>
    <s v="Promoção e Inclusão Social"/>
    <x v="0"/>
    <x v="0"/>
    <x v="0"/>
    <x v="0"/>
    <x v="1"/>
    <x v="0"/>
    <x v="0"/>
    <x v="0"/>
    <x v="0"/>
    <x v="0"/>
    <x v="0"/>
    <x v="0"/>
    <s v="Pagamento a favor da Agência Funerária Go to Heavem, referente a aquisição de urna social para malogrado (a) Talicia Furtado, Deolinda Monteiro e Armindo Oliveira, conforme anexo._x000d__x000a_"/>
  </r>
  <r>
    <x v="0"/>
    <n v="0"/>
    <n v="0"/>
    <n v="0"/>
    <n v="1323"/>
    <x v="2805"/>
    <x v="0"/>
    <x v="1"/>
    <x v="0"/>
    <s v="80.02.01"/>
    <x v="2"/>
    <x v="2"/>
    <x v="2"/>
    <s v="Retenções Iur"/>
    <s v="80.02.01"/>
    <s v="Retenções Iur"/>
    <s v="80.02.01"/>
    <x v="2"/>
    <x v="0"/>
    <x v="1"/>
    <x v="0"/>
    <x v="1"/>
    <x v="2"/>
    <x v="2"/>
    <x v="0"/>
    <x v="11"/>
    <s v="2024-12-16"/>
    <x v="3"/>
    <n v="1323"/>
    <x v="0"/>
    <m/>
    <x v="0"/>
    <m/>
    <x v="2"/>
    <n v="100474696"/>
    <x v="0"/>
    <x v="0"/>
    <s v="Retenções Iur"/>
    <s v="ORI"/>
    <x v="0"/>
    <s v="RIUR"/>
    <x v="0"/>
    <x v="0"/>
    <x v="0"/>
    <x v="0"/>
    <x v="0"/>
    <x v="0"/>
    <x v="0"/>
    <x v="0"/>
    <x v="0"/>
    <x v="0"/>
    <x v="0"/>
    <s v="Retenções Iur"/>
    <x v="0"/>
    <x v="0"/>
    <x v="0"/>
    <x v="0"/>
    <x v="2"/>
    <x v="0"/>
    <x v="0"/>
    <x v="0"/>
    <x v="0"/>
    <x v="1"/>
    <x v="0"/>
    <x v="0"/>
    <s v="RETENCAO OT"/>
  </r>
  <r>
    <x v="0"/>
    <n v="0"/>
    <n v="0"/>
    <n v="0"/>
    <n v="8233"/>
    <x v="2806"/>
    <x v="0"/>
    <x v="1"/>
    <x v="0"/>
    <s v="80.02.10.21"/>
    <x v="52"/>
    <x v="2"/>
    <x v="2"/>
    <s v="Outros"/>
    <s v="80.02.10"/>
    <s v="Outros"/>
    <s v="80.02.10"/>
    <x v="71"/>
    <x v="0"/>
    <x v="1"/>
    <x v="0"/>
    <x v="1"/>
    <x v="2"/>
    <x v="2"/>
    <x v="0"/>
    <x v="11"/>
    <s v="2024-12-16"/>
    <x v="3"/>
    <n v="8233"/>
    <x v="0"/>
    <m/>
    <x v="0"/>
    <m/>
    <x v="160"/>
    <n v="100478627"/>
    <x v="0"/>
    <x v="0"/>
    <s v="Retenções Descontos Judiciais"/>
    <s v="ORI"/>
    <x v="0"/>
    <m/>
    <x v="0"/>
    <x v="0"/>
    <x v="0"/>
    <x v="0"/>
    <x v="0"/>
    <x v="0"/>
    <x v="0"/>
    <x v="0"/>
    <x v="0"/>
    <x v="0"/>
    <x v="0"/>
    <s v="Retenções Descontos Judiciais"/>
    <x v="0"/>
    <x v="0"/>
    <x v="0"/>
    <x v="0"/>
    <x v="2"/>
    <x v="0"/>
    <x v="0"/>
    <x v="0"/>
    <x v="0"/>
    <x v="1"/>
    <x v="0"/>
    <x v="0"/>
    <s v="RETENCAO OT"/>
  </r>
  <r>
    <x v="0"/>
    <n v="0"/>
    <n v="0"/>
    <n v="0"/>
    <n v="9000"/>
    <x v="2807"/>
    <x v="0"/>
    <x v="1"/>
    <x v="0"/>
    <s v="80.02.10.03"/>
    <x v="43"/>
    <x v="2"/>
    <x v="2"/>
    <s v="Outros"/>
    <s v="80.02.10"/>
    <s v="Outros"/>
    <s v="80.02.10"/>
    <x v="68"/>
    <x v="0"/>
    <x v="1"/>
    <x v="0"/>
    <x v="1"/>
    <x v="2"/>
    <x v="2"/>
    <x v="0"/>
    <x v="11"/>
    <s v="2024-12-16"/>
    <x v="3"/>
    <n v="9000"/>
    <x v="0"/>
    <m/>
    <x v="0"/>
    <m/>
    <x v="67"/>
    <n v="100474708"/>
    <x v="0"/>
    <x v="0"/>
    <s v="Retençoes Pensao Alimenticia"/>
    <s v="ORI"/>
    <x v="0"/>
    <s v="RPA"/>
    <x v="0"/>
    <x v="0"/>
    <x v="0"/>
    <x v="0"/>
    <x v="0"/>
    <x v="0"/>
    <x v="0"/>
    <x v="0"/>
    <x v="0"/>
    <x v="0"/>
    <x v="0"/>
    <s v="Retençoes Pensao Alimenticia"/>
    <x v="0"/>
    <x v="0"/>
    <x v="0"/>
    <x v="0"/>
    <x v="2"/>
    <x v="0"/>
    <x v="0"/>
    <x v="0"/>
    <x v="0"/>
    <x v="1"/>
    <x v="0"/>
    <x v="0"/>
    <s v="RETENCAO OT"/>
  </r>
  <r>
    <x v="0"/>
    <n v="0"/>
    <n v="0"/>
    <n v="0"/>
    <n v="79056"/>
    <x v="2808"/>
    <x v="0"/>
    <x v="1"/>
    <x v="0"/>
    <s v="80.02.10.01"/>
    <x v="16"/>
    <x v="2"/>
    <x v="2"/>
    <s v="Outros"/>
    <s v="80.02.10"/>
    <s v="Outros"/>
    <s v="80.02.10"/>
    <x v="37"/>
    <x v="0"/>
    <x v="1"/>
    <x v="0"/>
    <x v="1"/>
    <x v="2"/>
    <x v="2"/>
    <x v="0"/>
    <x v="11"/>
    <s v="2024-12-16"/>
    <x v="3"/>
    <n v="79056"/>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2537"/>
    <x v="2809"/>
    <x v="0"/>
    <x v="1"/>
    <x v="0"/>
    <s v="80.02.10.02"/>
    <x v="42"/>
    <x v="2"/>
    <x v="2"/>
    <s v="Outros"/>
    <s v="80.02.10"/>
    <s v="Outros"/>
    <s v="80.02.10"/>
    <x v="67"/>
    <x v="0"/>
    <x v="1"/>
    <x v="0"/>
    <x v="1"/>
    <x v="2"/>
    <x v="2"/>
    <x v="0"/>
    <x v="11"/>
    <s v="2024-12-16"/>
    <x v="3"/>
    <n v="2537"/>
    <x v="0"/>
    <m/>
    <x v="0"/>
    <m/>
    <x v="16"/>
    <n v="100474707"/>
    <x v="0"/>
    <x v="0"/>
    <s v="Retençoes STAPS"/>
    <s v="ORI"/>
    <x v="0"/>
    <s v="RSND"/>
    <x v="0"/>
    <x v="0"/>
    <x v="0"/>
    <x v="0"/>
    <x v="0"/>
    <x v="0"/>
    <x v="0"/>
    <x v="0"/>
    <x v="0"/>
    <x v="0"/>
    <x v="0"/>
    <s v="Retençoes STAPS"/>
    <x v="0"/>
    <x v="0"/>
    <x v="0"/>
    <x v="0"/>
    <x v="2"/>
    <x v="0"/>
    <x v="0"/>
    <x v="0"/>
    <x v="0"/>
    <x v="1"/>
    <x v="0"/>
    <x v="0"/>
    <s v="RETENCAO OT"/>
  </r>
  <r>
    <x v="0"/>
    <n v="0"/>
    <n v="0"/>
    <n v="0"/>
    <n v="230"/>
    <x v="2810"/>
    <x v="0"/>
    <x v="1"/>
    <x v="0"/>
    <s v="80.02.10.23"/>
    <x v="46"/>
    <x v="2"/>
    <x v="2"/>
    <s v="Outros"/>
    <s v="80.02.10"/>
    <s v="Outros"/>
    <s v="80.02.10"/>
    <x v="67"/>
    <x v="0"/>
    <x v="1"/>
    <x v="0"/>
    <x v="1"/>
    <x v="2"/>
    <x v="2"/>
    <x v="0"/>
    <x v="11"/>
    <s v="2024-12-16"/>
    <x v="3"/>
    <n v="230"/>
    <x v="0"/>
    <m/>
    <x v="0"/>
    <m/>
    <x v="136"/>
    <n v="100478986"/>
    <x v="0"/>
    <x v="0"/>
    <s v="Retenções SISCAP"/>
    <s v="ORI"/>
    <x v="0"/>
    <s v="SISCAP"/>
    <x v="0"/>
    <x v="0"/>
    <x v="0"/>
    <x v="0"/>
    <x v="0"/>
    <x v="0"/>
    <x v="0"/>
    <x v="0"/>
    <x v="0"/>
    <x v="0"/>
    <x v="0"/>
    <s v="Retenções SISCAP"/>
    <x v="0"/>
    <x v="0"/>
    <x v="0"/>
    <x v="0"/>
    <x v="2"/>
    <x v="0"/>
    <x v="0"/>
    <x v="0"/>
    <x v="0"/>
    <x v="1"/>
    <x v="0"/>
    <x v="0"/>
    <s v="RETENCAO OT"/>
  </r>
  <r>
    <x v="0"/>
    <n v="0"/>
    <n v="0"/>
    <n v="0"/>
    <n v="990"/>
    <x v="2811"/>
    <x v="0"/>
    <x v="1"/>
    <x v="0"/>
    <s v="80.02.10.24"/>
    <x v="47"/>
    <x v="2"/>
    <x v="2"/>
    <s v="Outros"/>
    <s v="80.02.10"/>
    <s v="Outros"/>
    <s v="80.02.10"/>
    <x v="67"/>
    <x v="0"/>
    <x v="1"/>
    <x v="0"/>
    <x v="1"/>
    <x v="2"/>
    <x v="2"/>
    <x v="0"/>
    <x v="11"/>
    <s v="2024-12-16"/>
    <x v="3"/>
    <n v="990"/>
    <x v="0"/>
    <m/>
    <x v="0"/>
    <m/>
    <x v="18"/>
    <n v="100478987"/>
    <x v="0"/>
    <x v="0"/>
    <s v="Retenções SIACSA"/>
    <s v="ORI"/>
    <x v="0"/>
    <s v="SIACSA"/>
    <x v="0"/>
    <x v="0"/>
    <x v="0"/>
    <x v="0"/>
    <x v="0"/>
    <x v="0"/>
    <x v="0"/>
    <x v="0"/>
    <x v="0"/>
    <x v="0"/>
    <x v="0"/>
    <s v="Retenções SIACSA"/>
    <x v="0"/>
    <x v="0"/>
    <x v="0"/>
    <x v="0"/>
    <x v="2"/>
    <x v="0"/>
    <x v="0"/>
    <x v="0"/>
    <x v="0"/>
    <x v="1"/>
    <x v="0"/>
    <x v="0"/>
    <s v="RETENCAO OT"/>
  </r>
  <r>
    <x v="0"/>
    <n v="0"/>
    <n v="0"/>
    <n v="0"/>
    <n v="6867"/>
    <x v="2812"/>
    <x v="0"/>
    <x v="1"/>
    <x v="0"/>
    <s v="80.02.10.26"/>
    <x v="13"/>
    <x v="2"/>
    <x v="2"/>
    <s v="Outros"/>
    <s v="80.02.10"/>
    <s v="Outros"/>
    <s v="80.02.10"/>
    <x v="34"/>
    <x v="0"/>
    <x v="1"/>
    <x v="9"/>
    <x v="1"/>
    <x v="2"/>
    <x v="2"/>
    <x v="0"/>
    <x v="11"/>
    <s v="2024-12-16"/>
    <x v="3"/>
    <n v="6867"/>
    <x v="0"/>
    <m/>
    <x v="0"/>
    <m/>
    <x v="15"/>
    <n v="100479277"/>
    <x v="0"/>
    <x v="0"/>
    <s v="Retenção Sansung"/>
    <s v="ORI"/>
    <x v="0"/>
    <s v="RS"/>
    <x v="0"/>
    <x v="0"/>
    <x v="0"/>
    <x v="0"/>
    <x v="0"/>
    <x v="0"/>
    <x v="0"/>
    <x v="0"/>
    <x v="0"/>
    <x v="0"/>
    <x v="0"/>
    <s v="Retenção Sansung"/>
    <x v="0"/>
    <x v="0"/>
    <x v="0"/>
    <x v="0"/>
    <x v="2"/>
    <x v="0"/>
    <x v="0"/>
    <x v="0"/>
    <x v="0"/>
    <x v="1"/>
    <x v="0"/>
    <x v="0"/>
    <s v="RETENCAO OT"/>
  </r>
  <r>
    <x v="0"/>
    <n v="0"/>
    <n v="0"/>
    <n v="0"/>
    <n v="3050"/>
    <x v="2813"/>
    <x v="0"/>
    <x v="1"/>
    <x v="0"/>
    <s v="80.02.01"/>
    <x v="2"/>
    <x v="2"/>
    <x v="2"/>
    <s v="Retenções Iur"/>
    <s v="80.02.01"/>
    <s v="Retenções Iur"/>
    <s v="80.02.01"/>
    <x v="2"/>
    <x v="0"/>
    <x v="1"/>
    <x v="0"/>
    <x v="1"/>
    <x v="2"/>
    <x v="2"/>
    <x v="0"/>
    <x v="11"/>
    <s v="2024-12-16"/>
    <x v="3"/>
    <n v="3050"/>
    <x v="0"/>
    <m/>
    <x v="0"/>
    <m/>
    <x v="2"/>
    <n v="100474696"/>
    <x v="0"/>
    <x v="0"/>
    <s v="Retenções Iur"/>
    <s v="ORI"/>
    <x v="0"/>
    <s v="RIUR"/>
    <x v="0"/>
    <x v="0"/>
    <x v="0"/>
    <x v="0"/>
    <x v="0"/>
    <x v="0"/>
    <x v="0"/>
    <x v="0"/>
    <x v="0"/>
    <x v="0"/>
    <x v="0"/>
    <s v="Retenções Iur"/>
    <x v="0"/>
    <x v="0"/>
    <x v="0"/>
    <x v="0"/>
    <x v="2"/>
    <x v="0"/>
    <x v="0"/>
    <x v="0"/>
    <x v="0"/>
    <x v="1"/>
    <x v="0"/>
    <x v="0"/>
    <s v="RETENCAO OT"/>
  </r>
  <r>
    <x v="0"/>
    <n v="0"/>
    <n v="0"/>
    <n v="0"/>
    <n v="6800"/>
    <x v="2814"/>
    <x v="0"/>
    <x v="1"/>
    <x v="0"/>
    <s v="80.02.10.01"/>
    <x v="16"/>
    <x v="2"/>
    <x v="2"/>
    <s v="Outros"/>
    <s v="80.02.10"/>
    <s v="Outros"/>
    <s v="80.02.10"/>
    <x v="37"/>
    <x v="0"/>
    <x v="1"/>
    <x v="0"/>
    <x v="1"/>
    <x v="2"/>
    <x v="2"/>
    <x v="0"/>
    <x v="11"/>
    <s v="2024-12-16"/>
    <x v="3"/>
    <n v="6800"/>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600"/>
    <x v="2815"/>
    <x v="0"/>
    <x v="1"/>
    <x v="0"/>
    <s v="80.02.10.23"/>
    <x v="46"/>
    <x v="2"/>
    <x v="2"/>
    <s v="Outros"/>
    <s v="80.02.10"/>
    <s v="Outros"/>
    <s v="80.02.10"/>
    <x v="67"/>
    <x v="0"/>
    <x v="1"/>
    <x v="0"/>
    <x v="1"/>
    <x v="2"/>
    <x v="2"/>
    <x v="0"/>
    <x v="11"/>
    <s v="2024-12-16"/>
    <x v="3"/>
    <n v="600"/>
    <x v="0"/>
    <m/>
    <x v="0"/>
    <m/>
    <x v="136"/>
    <n v="100478986"/>
    <x v="0"/>
    <x v="0"/>
    <s v="Retenções SISCAP"/>
    <s v="ORI"/>
    <x v="0"/>
    <s v="SISCAP"/>
    <x v="0"/>
    <x v="0"/>
    <x v="0"/>
    <x v="0"/>
    <x v="0"/>
    <x v="0"/>
    <x v="0"/>
    <x v="0"/>
    <x v="0"/>
    <x v="0"/>
    <x v="0"/>
    <s v="Retenções SISCAP"/>
    <x v="0"/>
    <x v="0"/>
    <x v="0"/>
    <x v="0"/>
    <x v="2"/>
    <x v="0"/>
    <x v="0"/>
    <x v="0"/>
    <x v="0"/>
    <x v="1"/>
    <x v="0"/>
    <x v="0"/>
    <s v="RETENCAO OT"/>
  </r>
  <r>
    <x v="0"/>
    <n v="0"/>
    <n v="0"/>
    <n v="0"/>
    <n v="850"/>
    <x v="2816"/>
    <x v="0"/>
    <x v="1"/>
    <x v="0"/>
    <s v="80.02.10.24"/>
    <x v="47"/>
    <x v="2"/>
    <x v="2"/>
    <s v="Outros"/>
    <s v="80.02.10"/>
    <s v="Outros"/>
    <s v="80.02.10"/>
    <x v="67"/>
    <x v="0"/>
    <x v="1"/>
    <x v="0"/>
    <x v="1"/>
    <x v="2"/>
    <x v="2"/>
    <x v="0"/>
    <x v="11"/>
    <s v="2024-12-16"/>
    <x v="3"/>
    <n v="850"/>
    <x v="0"/>
    <m/>
    <x v="0"/>
    <m/>
    <x v="18"/>
    <n v="100478987"/>
    <x v="0"/>
    <x v="0"/>
    <s v="Retenções SIACSA"/>
    <s v="ORI"/>
    <x v="0"/>
    <s v="SIACSA"/>
    <x v="0"/>
    <x v="0"/>
    <x v="0"/>
    <x v="0"/>
    <x v="0"/>
    <x v="0"/>
    <x v="0"/>
    <x v="0"/>
    <x v="0"/>
    <x v="0"/>
    <x v="0"/>
    <s v="Retenções SIACSA"/>
    <x v="0"/>
    <x v="0"/>
    <x v="0"/>
    <x v="0"/>
    <x v="2"/>
    <x v="0"/>
    <x v="0"/>
    <x v="0"/>
    <x v="0"/>
    <x v="1"/>
    <x v="0"/>
    <x v="0"/>
    <s v="RETENCAO OT"/>
  </r>
  <r>
    <x v="0"/>
    <n v="0"/>
    <n v="0"/>
    <n v="0"/>
    <n v="1541"/>
    <x v="2817"/>
    <x v="0"/>
    <x v="1"/>
    <x v="0"/>
    <s v="80.02.10.26"/>
    <x v="13"/>
    <x v="2"/>
    <x v="2"/>
    <s v="Outros"/>
    <s v="80.02.10"/>
    <s v="Outros"/>
    <s v="80.02.10"/>
    <x v="34"/>
    <x v="0"/>
    <x v="1"/>
    <x v="9"/>
    <x v="1"/>
    <x v="2"/>
    <x v="2"/>
    <x v="0"/>
    <x v="11"/>
    <s v="2024-12-16"/>
    <x v="3"/>
    <n v="1541"/>
    <x v="0"/>
    <m/>
    <x v="0"/>
    <m/>
    <x v="15"/>
    <n v="100479277"/>
    <x v="0"/>
    <x v="0"/>
    <s v="Retenção Sansung"/>
    <s v="ORI"/>
    <x v="0"/>
    <s v="RS"/>
    <x v="0"/>
    <x v="0"/>
    <x v="0"/>
    <x v="0"/>
    <x v="0"/>
    <x v="0"/>
    <x v="0"/>
    <x v="0"/>
    <x v="0"/>
    <x v="0"/>
    <x v="0"/>
    <s v="Retenção Sansung"/>
    <x v="0"/>
    <x v="0"/>
    <x v="0"/>
    <x v="0"/>
    <x v="2"/>
    <x v="0"/>
    <x v="0"/>
    <x v="0"/>
    <x v="0"/>
    <x v="1"/>
    <x v="0"/>
    <x v="0"/>
    <s v="RETENCAO OT"/>
  </r>
  <r>
    <x v="0"/>
    <n v="0"/>
    <n v="0"/>
    <n v="0"/>
    <n v="10834"/>
    <x v="2818"/>
    <x v="0"/>
    <x v="1"/>
    <x v="0"/>
    <s v="80.02.01"/>
    <x v="2"/>
    <x v="2"/>
    <x v="2"/>
    <s v="Retenções Iur"/>
    <s v="80.02.01"/>
    <s v="Retenções Iur"/>
    <s v="80.02.01"/>
    <x v="2"/>
    <x v="0"/>
    <x v="1"/>
    <x v="0"/>
    <x v="1"/>
    <x v="2"/>
    <x v="2"/>
    <x v="0"/>
    <x v="11"/>
    <s v="2024-12-16"/>
    <x v="3"/>
    <n v="10834"/>
    <x v="0"/>
    <m/>
    <x v="0"/>
    <m/>
    <x v="2"/>
    <n v="100474696"/>
    <x v="0"/>
    <x v="0"/>
    <s v="Retenções Iur"/>
    <s v="ORI"/>
    <x v="0"/>
    <s v="RIUR"/>
    <x v="0"/>
    <x v="0"/>
    <x v="0"/>
    <x v="0"/>
    <x v="0"/>
    <x v="0"/>
    <x v="0"/>
    <x v="0"/>
    <x v="0"/>
    <x v="0"/>
    <x v="0"/>
    <s v="Retenções Iur"/>
    <x v="0"/>
    <x v="0"/>
    <x v="0"/>
    <x v="0"/>
    <x v="2"/>
    <x v="0"/>
    <x v="0"/>
    <x v="0"/>
    <x v="0"/>
    <x v="1"/>
    <x v="0"/>
    <x v="0"/>
    <s v="RETENCAO OT"/>
  </r>
  <r>
    <x v="0"/>
    <n v="0"/>
    <n v="0"/>
    <n v="0"/>
    <n v="19290"/>
    <x v="2819"/>
    <x v="0"/>
    <x v="1"/>
    <x v="0"/>
    <s v="80.02.10.01"/>
    <x v="16"/>
    <x v="2"/>
    <x v="2"/>
    <s v="Outros"/>
    <s v="80.02.10"/>
    <s v="Outros"/>
    <s v="80.02.10"/>
    <x v="37"/>
    <x v="0"/>
    <x v="1"/>
    <x v="0"/>
    <x v="1"/>
    <x v="2"/>
    <x v="2"/>
    <x v="0"/>
    <x v="11"/>
    <s v="2024-12-16"/>
    <x v="3"/>
    <n v="19290"/>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675"/>
    <x v="2820"/>
    <x v="0"/>
    <x v="1"/>
    <x v="0"/>
    <s v="80.02.10.02"/>
    <x v="42"/>
    <x v="2"/>
    <x v="2"/>
    <s v="Outros"/>
    <s v="80.02.10"/>
    <s v="Outros"/>
    <s v="80.02.10"/>
    <x v="67"/>
    <x v="0"/>
    <x v="1"/>
    <x v="0"/>
    <x v="1"/>
    <x v="2"/>
    <x v="2"/>
    <x v="0"/>
    <x v="11"/>
    <s v="2024-12-16"/>
    <x v="3"/>
    <n v="675"/>
    <x v="0"/>
    <m/>
    <x v="0"/>
    <m/>
    <x v="16"/>
    <n v="100474707"/>
    <x v="0"/>
    <x v="0"/>
    <s v="Retençoes STAPS"/>
    <s v="ORI"/>
    <x v="0"/>
    <s v="RSND"/>
    <x v="0"/>
    <x v="0"/>
    <x v="0"/>
    <x v="0"/>
    <x v="0"/>
    <x v="0"/>
    <x v="0"/>
    <x v="0"/>
    <x v="0"/>
    <x v="0"/>
    <x v="0"/>
    <s v="Retençoes STAPS"/>
    <x v="0"/>
    <x v="0"/>
    <x v="0"/>
    <x v="0"/>
    <x v="2"/>
    <x v="0"/>
    <x v="0"/>
    <x v="0"/>
    <x v="0"/>
    <x v="1"/>
    <x v="0"/>
    <x v="0"/>
    <s v="RETENCAO OT"/>
  </r>
  <r>
    <x v="0"/>
    <n v="0"/>
    <n v="0"/>
    <n v="0"/>
    <n v="1824"/>
    <x v="2821"/>
    <x v="0"/>
    <x v="1"/>
    <x v="0"/>
    <s v="80.02.10.26"/>
    <x v="13"/>
    <x v="2"/>
    <x v="2"/>
    <s v="Outros"/>
    <s v="80.02.10"/>
    <s v="Outros"/>
    <s v="80.02.10"/>
    <x v="34"/>
    <x v="0"/>
    <x v="1"/>
    <x v="9"/>
    <x v="1"/>
    <x v="2"/>
    <x v="2"/>
    <x v="0"/>
    <x v="11"/>
    <s v="2024-12-16"/>
    <x v="3"/>
    <n v="1824"/>
    <x v="0"/>
    <m/>
    <x v="0"/>
    <m/>
    <x v="15"/>
    <n v="100479277"/>
    <x v="0"/>
    <x v="0"/>
    <s v="Retenção Sansung"/>
    <s v="ORI"/>
    <x v="0"/>
    <s v="RS"/>
    <x v="0"/>
    <x v="0"/>
    <x v="0"/>
    <x v="0"/>
    <x v="0"/>
    <x v="0"/>
    <x v="0"/>
    <x v="0"/>
    <x v="0"/>
    <x v="0"/>
    <x v="0"/>
    <s v="Retenção Sansung"/>
    <x v="0"/>
    <x v="0"/>
    <x v="0"/>
    <x v="0"/>
    <x v="2"/>
    <x v="0"/>
    <x v="0"/>
    <x v="0"/>
    <x v="0"/>
    <x v="1"/>
    <x v="0"/>
    <x v="0"/>
    <s v="RETENCAO OT"/>
  </r>
  <r>
    <x v="0"/>
    <n v="0"/>
    <n v="0"/>
    <n v="0"/>
    <n v="5985"/>
    <x v="2822"/>
    <x v="0"/>
    <x v="0"/>
    <x v="0"/>
    <s v="01.27.04.03"/>
    <x v="4"/>
    <x v="1"/>
    <x v="1"/>
    <s v="Infra-Estruturas e Transportes"/>
    <s v="01.27.04"/>
    <s v="Infra-Estruturas e Transportes"/>
    <s v="01.27.04"/>
    <x v="4"/>
    <x v="0"/>
    <x v="2"/>
    <x v="2"/>
    <x v="0"/>
    <x v="1"/>
    <x v="0"/>
    <x v="0"/>
    <x v="11"/>
    <s v="2024-12-18"/>
    <x v="3"/>
    <n v="5985"/>
    <x v="0"/>
    <m/>
    <x v="0"/>
    <m/>
    <x v="2"/>
    <n v="100474696"/>
    <x v="0"/>
    <x v="1"/>
    <s v="Plano de emergencia da epoca de chuvas"/>
    <s v="ORI"/>
    <x v="0"/>
    <m/>
    <x v="0"/>
    <x v="0"/>
    <x v="0"/>
    <x v="0"/>
    <x v="0"/>
    <x v="0"/>
    <x v="0"/>
    <x v="0"/>
    <x v="0"/>
    <x v="0"/>
    <x v="0"/>
    <s v="Plano de emergencia da epoca de chuvas"/>
    <x v="0"/>
    <x v="0"/>
    <x v="0"/>
    <x v="0"/>
    <x v="1"/>
    <x v="0"/>
    <x v="0"/>
    <x v="0"/>
    <x v="0"/>
    <x v="0"/>
    <x v="1"/>
    <x v="0"/>
    <s v="Pagamento referente a prestação de serviço de calcetamento, correspondente a 229.67m2 de calçadas no âmbito dos trabalhos da requalificação urbana e ambiental da comunidade dos rebelados, conforme anexo."/>
  </r>
  <r>
    <x v="0"/>
    <n v="0"/>
    <n v="0"/>
    <n v="0"/>
    <n v="33915"/>
    <x v="2822"/>
    <x v="0"/>
    <x v="0"/>
    <x v="0"/>
    <s v="01.27.04.03"/>
    <x v="4"/>
    <x v="1"/>
    <x v="1"/>
    <s v="Infra-Estruturas e Transportes"/>
    <s v="01.27.04"/>
    <s v="Infra-Estruturas e Transportes"/>
    <s v="01.27.04"/>
    <x v="4"/>
    <x v="0"/>
    <x v="2"/>
    <x v="2"/>
    <x v="0"/>
    <x v="1"/>
    <x v="0"/>
    <x v="0"/>
    <x v="11"/>
    <s v="2024-12-18"/>
    <x v="3"/>
    <n v="33915"/>
    <x v="0"/>
    <m/>
    <x v="0"/>
    <m/>
    <x v="218"/>
    <n v="100097709"/>
    <x v="0"/>
    <x v="0"/>
    <s v="Plano de emergencia da epoca de chuvas"/>
    <s v="ORI"/>
    <x v="0"/>
    <m/>
    <x v="0"/>
    <x v="0"/>
    <x v="0"/>
    <x v="0"/>
    <x v="0"/>
    <x v="0"/>
    <x v="0"/>
    <x v="0"/>
    <x v="0"/>
    <x v="0"/>
    <x v="0"/>
    <s v="Plano de emergencia da epoca de chuvas"/>
    <x v="0"/>
    <x v="0"/>
    <x v="0"/>
    <x v="0"/>
    <x v="1"/>
    <x v="0"/>
    <x v="0"/>
    <x v="0"/>
    <x v="0"/>
    <x v="0"/>
    <x v="0"/>
    <x v="0"/>
    <s v="Pagamento referente a prestação de serviço de calcetamento, correspondente a 229.67m2 de calçadas no âmbito dos trabalhos da requalificação urbana e ambiental da comunidade dos rebelados, conforme anexo."/>
  </r>
  <r>
    <x v="0"/>
    <n v="0"/>
    <n v="0"/>
    <n v="0"/>
    <n v="43524"/>
    <x v="2823"/>
    <x v="0"/>
    <x v="1"/>
    <x v="0"/>
    <s v="80.02.01"/>
    <x v="2"/>
    <x v="2"/>
    <x v="2"/>
    <s v="Retenções Iur"/>
    <s v="80.02.01"/>
    <s v="Retenções Iur"/>
    <s v="80.02.01"/>
    <x v="2"/>
    <x v="0"/>
    <x v="1"/>
    <x v="0"/>
    <x v="1"/>
    <x v="2"/>
    <x v="2"/>
    <x v="0"/>
    <x v="11"/>
    <s v="2024-12-16"/>
    <x v="3"/>
    <n v="43524"/>
    <x v="0"/>
    <m/>
    <x v="0"/>
    <m/>
    <x v="2"/>
    <n v="100474696"/>
    <x v="0"/>
    <x v="0"/>
    <s v="Retenções Iur"/>
    <s v="ORI"/>
    <x v="0"/>
    <s v="RIUR"/>
    <x v="0"/>
    <x v="0"/>
    <x v="0"/>
    <x v="0"/>
    <x v="0"/>
    <x v="0"/>
    <x v="0"/>
    <x v="0"/>
    <x v="0"/>
    <x v="0"/>
    <x v="0"/>
    <s v="Retenções Iur"/>
    <x v="0"/>
    <x v="0"/>
    <x v="0"/>
    <x v="0"/>
    <x v="2"/>
    <x v="0"/>
    <x v="0"/>
    <x v="0"/>
    <x v="0"/>
    <x v="1"/>
    <x v="0"/>
    <x v="0"/>
    <s v="RETENCAO OT"/>
  </r>
  <r>
    <x v="0"/>
    <n v="0"/>
    <n v="0"/>
    <n v="0"/>
    <n v="32105"/>
    <x v="2824"/>
    <x v="0"/>
    <x v="1"/>
    <x v="0"/>
    <s v="80.02.10.01"/>
    <x v="16"/>
    <x v="2"/>
    <x v="2"/>
    <s v="Outros"/>
    <s v="80.02.10"/>
    <s v="Outros"/>
    <s v="80.02.10"/>
    <x v="37"/>
    <x v="0"/>
    <x v="1"/>
    <x v="0"/>
    <x v="1"/>
    <x v="2"/>
    <x v="2"/>
    <x v="0"/>
    <x v="11"/>
    <s v="2024-12-16"/>
    <x v="3"/>
    <n v="32105"/>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4800"/>
    <x v="2825"/>
    <x v="0"/>
    <x v="1"/>
    <x v="0"/>
    <s v="80.02.10.20"/>
    <x v="20"/>
    <x v="2"/>
    <x v="2"/>
    <s v="Outros"/>
    <s v="80.02.10"/>
    <s v="Outros"/>
    <s v="80.02.10"/>
    <x v="34"/>
    <x v="0"/>
    <x v="1"/>
    <x v="9"/>
    <x v="1"/>
    <x v="2"/>
    <x v="2"/>
    <x v="0"/>
    <x v="11"/>
    <s v="2024-12-16"/>
    <x v="3"/>
    <n v="4800"/>
    <x v="0"/>
    <m/>
    <x v="0"/>
    <m/>
    <x v="54"/>
    <n v="100477977"/>
    <x v="0"/>
    <x v="0"/>
    <s v="Retenções CVMovel"/>
    <s v="ORI"/>
    <x v="0"/>
    <s v="RT"/>
    <x v="0"/>
    <x v="0"/>
    <x v="0"/>
    <x v="0"/>
    <x v="0"/>
    <x v="0"/>
    <x v="0"/>
    <x v="0"/>
    <x v="0"/>
    <x v="0"/>
    <x v="0"/>
    <s v="Retenções CVMovel"/>
    <x v="0"/>
    <x v="0"/>
    <x v="0"/>
    <x v="0"/>
    <x v="2"/>
    <x v="0"/>
    <x v="0"/>
    <x v="0"/>
    <x v="0"/>
    <x v="1"/>
    <x v="0"/>
    <x v="0"/>
    <s v="RETENCAO OT"/>
  </r>
  <r>
    <x v="0"/>
    <n v="0"/>
    <n v="0"/>
    <n v="0"/>
    <n v="1541"/>
    <x v="2826"/>
    <x v="0"/>
    <x v="1"/>
    <x v="0"/>
    <s v="80.02.10.26"/>
    <x v="13"/>
    <x v="2"/>
    <x v="2"/>
    <s v="Outros"/>
    <s v="80.02.10"/>
    <s v="Outros"/>
    <s v="80.02.10"/>
    <x v="34"/>
    <x v="0"/>
    <x v="1"/>
    <x v="9"/>
    <x v="1"/>
    <x v="2"/>
    <x v="2"/>
    <x v="0"/>
    <x v="11"/>
    <s v="2024-12-16"/>
    <x v="3"/>
    <n v="1541"/>
    <x v="0"/>
    <m/>
    <x v="0"/>
    <m/>
    <x v="15"/>
    <n v="100479277"/>
    <x v="0"/>
    <x v="0"/>
    <s v="Retenção Sansung"/>
    <s v="ORI"/>
    <x v="0"/>
    <s v="RS"/>
    <x v="0"/>
    <x v="0"/>
    <x v="0"/>
    <x v="0"/>
    <x v="0"/>
    <x v="0"/>
    <x v="0"/>
    <x v="0"/>
    <x v="0"/>
    <x v="0"/>
    <x v="0"/>
    <s v="Retenção Sansung"/>
    <x v="0"/>
    <x v="0"/>
    <x v="0"/>
    <x v="0"/>
    <x v="2"/>
    <x v="0"/>
    <x v="0"/>
    <x v="0"/>
    <x v="0"/>
    <x v="1"/>
    <x v="0"/>
    <x v="0"/>
    <s v="RETENCAO OT"/>
  </r>
  <r>
    <x v="0"/>
    <n v="0"/>
    <n v="0"/>
    <n v="0"/>
    <n v="10834"/>
    <x v="2827"/>
    <x v="0"/>
    <x v="1"/>
    <x v="0"/>
    <s v="80.02.01"/>
    <x v="2"/>
    <x v="2"/>
    <x v="2"/>
    <s v="Retenções Iur"/>
    <s v="80.02.01"/>
    <s v="Retenções Iur"/>
    <s v="80.02.01"/>
    <x v="2"/>
    <x v="0"/>
    <x v="1"/>
    <x v="0"/>
    <x v="1"/>
    <x v="2"/>
    <x v="2"/>
    <x v="0"/>
    <x v="11"/>
    <s v="2024-12-16"/>
    <x v="3"/>
    <n v="10834"/>
    <x v="0"/>
    <m/>
    <x v="0"/>
    <m/>
    <x v="2"/>
    <n v="100474696"/>
    <x v="0"/>
    <x v="0"/>
    <s v="Retenções Iur"/>
    <s v="ORI"/>
    <x v="0"/>
    <s v="RIUR"/>
    <x v="0"/>
    <x v="0"/>
    <x v="0"/>
    <x v="0"/>
    <x v="0"/>
    <x v="0"/>
    <x v="0"/>
    <x v="0"/>
    <x v="0"/>
    <x v="0"/>
    <x v="0"/>
    <s v="Retenções Iur"/>
    <x v="0"/>
    <x v="0"/>
    <x v="0"/>
    <x v="0"/>
    <x v="2"/>
    <x v="0"/>
    <x v="0"/>
    <x v="0"/>
    <x v="0"/>
    <x v="1"/>
    <x v="0"/>
    <x v="0"/>
    <s v="RETENCAO OT"/>
  </r>
  <r>
    <x v="0"/>
    <n v="0"/>
    <n v="0"/>
    <n v="0"/>
    <n v="8213"/>
    <x v="2828"/>
    <x v="0"/>
    <x v="1"/>
    <x v="0"/>
    <s v="80.02.10.01"/>
    <x v="16"/>
    <x v="2"/>
    <x v="2"/>
    <s v="Outros"/>
    <s v="80.02.10"/>
    <s v="Outros"/>
    <s v="80.02.10"/>
    <x v="37"/>
    <x v="0"/>
    <x v="1"/>
    <x v="0"/>
    <x v="1"/>
    <x v="2"/>
    <x v="2"/>
    <x v="0"/>
    <x v="11"/>
    <s v="2024-12-16"/>
    <x v="3"/>
    <n v="821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6579"/>
    <x v="2829"/>
    <x v="0"/>
    <x v="0"/>
    <x v="0"/>
    <s v="01.27.04.03"/>
    <x v="4"/>
    <x v="1"/>
    <x v="1"/>
    <s v="Infra-Estruturas e Transportes"/>
    <s v="01.27.04"/>
    <s v="Infra-Estruturas e Transportes"/>
    <s v="01.27.04"/>
    <x v="4"/>
    <x v="0"/>
    <x v="2"/>
    <x v="2"/>
    <x v="0"/>
    <x v="1"/>
    <x v="0"/>
    <x v="0"/>
    <x v="11"/>
    <s v="2024-12-18"/>
    <x v="3"/>
    <n v="6579"/>
    <x v="0"/>
    <m/>
    <x v="0"/>
    <m/>
    <x v="2"/>
    <n v="100474696"/>
    <x v="0"/>
    <x v="1"/>
    <s v="Plano de emergencia da epoca de chuvas"/>
    <s v="ORI"/>
    <x v="0"/>
    <m/>
    <x v="0"/>
    <x v="0"/>
    <x v="0"/>
    <x v="0"/>
    <x v="0"/>
    <x v="0"/>
    <x v="0"/>
    <x v="0"/>
    <x v="0"/>
    <x v="0"/>
    <x v="0"/>
    <s v="Plano de emergencia da epoca de chuvas"/>
    <x v="0"/>
    <x v="0"/>
    <x v="0"/>
    <x v="0"/>
    <x v="1"/>
    <x v="0"/>
    <x v="0"/>
    <x v="0"/>
    <x v="0"/>
    <x v="0"/>
    <x v="1"/>
    <x v="0"/>
    <s v="Pagamento referente a prestação de serviço de calcetamento, correspondente a 233.5m2 de calçadas no âmbito dos trabalhos da requalificação urbana e ambiental da comunidade dos rebelados, conforme anexo"/>
  </r>
  <r>
    <x v="0"/>
    <n v="0"/>
    <n v="0"/>
    <n v="0"/>
    <n v="37281"/>
    <x v="2829"/>
    <x v="0"/>
    <x v="0"/>
    <x v="0"/>
    <s v="01.27.04.03"/>
    <x v="4"/>
    <x v="1"/>
    <x v="1"/>
    <s v="Infra-Estruturas e Transportes"/>
    <s v="01.27.04"/>
    <s v="Infra-Estruturas e Transportes"/>
    <s v="01.27.04"/>
    <x v="4"/>
    <x v="0"/>
    <x v="2"/>
    <x v="2"/>
    <x v="0"/>
    <x v="1"/>
    <x v="0"/>
    <x v="0"/>
    <x v="11"/>
    <s v="2024-12-18"/>
    <x v="3"/>
    <n v="37281"/>
    <x v="0"/>
    <m/>
    <x v="0"/>
    <m/>
    <x v="237"/>
    <n v="100477117"/>
    <x v="0"/>
    <x v="0"/>
    <s v="Plano de emergencia da epoca de chuvas"/>
    <s v="ORI"/>
    <x v="0"/>
    <m/>
    <x v="0"/>
    <x v="0"/>
    <x v="0"/>
    <x v="0"/>
    <x v="0"/>
    <x v="0"/>
    <x v="0"/>
    <x v="0"/>
    <x v="0"/>
    <x v="0"/>
    <x v="0"/>
    <s v="Plano de emergencia da epoca de chuvas"/>
    <x v="0"/>
    <x v="0"/>
    <x v="0"/>
    <x v="0"/>
    <x v="1"/>
    <x v="0"/>
    <x v="0"/>
    <x v="0"/>
    <x v="0"/>
    <x v="0"/>
    <x v="0"/>
    <x v="0"/>
    <s v="Pagamento referente a prestação de serviço de calcetamento, correspondente a 233.5m2 de calçadas no âmbito dos trabalhos da requalificação urbana e ambiental da comunidade dos rebelados, conforme anexo"/>
  </r>
  <r>
    <x v="0"/>
    <n v="0"/>
    <n v="0"/>
    <n v="0"/>
    <n v="7000"/>
    <x v="2830"/>
    <x v="0"/>
    <x v="0"/>
    <x v="0"/>
    <s v="03.16.15"/>
    <x v="0"/>
    <x v="0"/>
    <x v="0"/>
    <s v="Direção Financeira"/>
    <s v="03.16.15"/>
    <s v="Direção Financeira"/>
    <s v="03.16.15"/>
    <x v="3"/>
    <x v="0"/>
    <x v="0"/>
    <x v="1"/>
    <x v="0"/>
    <x v="0"/>
    <x v="0"/>
    <x v="0"/>
    <x v="11"/>
    <s v="2024-12-18"/>
    <x v="3"/>
    <n v="7000"/>
    <x v="0"/>
    <m/>
    <x v="0"/>
    <m/>
    <x v="146"/>
    <n v="100475830"/>
    <x v="0"/>
    <x v="0"/>
    <s v="Direção Financeira"/>
    <s v="ORI"/>
    <x v="0"/>
    <m/>
    <x v="0"/>
    <x v="0"/>
    <x v="0"/>
    <x v="0"/>
    <x v="0"/>
    <x v="0"/>
    <x v="0"/>
    <x v="0"/>
    <x v="0"/>
    <x v="0"/>
    <x v="0"/>
    <s v="Direção Financeira"/>
    <x v="0"/>
    <x v="0"/>
    <x v="0"/>
    <x v="0"/>
    <x v="0"/>
    <x v="0"/>
    <x v="0"/>
    <x v="0"/>
    <x v="0"/>
    <x v="0"/>
    <x v="0"/>
    <x v="0"/>
    <s v="Ajuda de custo a favor do Sra. Nerida Rosária Gomes Sanches Mascarenhas pela sua deslocação em missão de serviço a cidade da Praia nos dia 11 a 15/12 de 2024, conforme justificativo em anexo.  "/>
  </r>
  <r>
    <x v="0"/>
    <n v="0"/>
    <n v="0"/>
    <n v="0"/>
    <n v="1800"/>
    <x v="2831"/>
    <x v="0"/>
    <x v="0"/>
    <x v="0"/>
    <s v="03.16.25"/>
    <x v="23"/>
    <x v="0"/>
    <x v="0"/>
    <s v="Direção dos  Recursos Humanos"/>
    <s v="03.16.25"/>
    <s v="Direção dos  Recursos Humanos"/>
    <s v="03.16.25"/>
    <x v="3"/>
    <x v="0"/>
    <x v="0"/>
    <x v="1"/>
    <x v="0"/>
    <x v="0"/>
    <x v="0"/>
    <x v="0"/>
    <x v="11"/>
    <s v="2024-12-18"/>
    <x v="3"/>
    <n v="1800"/>
    <x v="0"/>
    <m/>
    <x v="0"/>
    <m/>
    <x v="439"/>
    <n v="100478725"/>
    <x v="0"/>
    <x v="0"/>
    <s v="Direção dos  Recursos Humanos"/>
    <s v="ORI"/>
    <x v="0"/>
    <m/>
    <x v="0"/>
    <x v="0"/>
    <x v="0"/>
    <x v="0"/>
    <x v="0"/>
    <x v="0"/>
    <x v="0"/>
    <x v="0"/>
    <x v="0"/>
    <x v="0"/>
    <x v="0"/>
    <s v="Direção dos  Recursos Humanos"/>
    <x v="0"/>
    <x v="0"/>
    <x v="0"/>
    <x v="0"/>
    <x v="0"/>
    <x v="0"/>
    <x v="0"/>
    <x v="0"/>
    <x v="0"/>
    <x v="0"/>
    <x v="0"/>
    <x v="0"/>
    <s v="Ajuda de custo a favor do Sra. Maria Rosa Martins Tavares Pina pela sua deslocação em missão de serviço a cidade da Praia, conforme justificativo em anexo.    "/>
  </r>
  <r>
    <x v="0"/>
    <n v="0"/>
    <n v="0"/>
    <n v="0"/>
    <n v="1800"/>
    <x v="2832"/>
    <x v="0"/>
    <x v="0"/>
    <x v="0"/>
    <s v="03.16.25"/>
    <x v="23"/>
    <x v="0"/>
    <x v="0"/>
    <s v="Direção dos  Recursos Humanos"/>
    <s v="03.16.25"/>
    <s v="Direção dos  Recursos Humanos"/>
    <s v="03.16.25"/>
    <x v="3"/>
    <x v="0"/>
    <x v="0"/>
    <x v="1"/>
    <x v="0"/>
    <x v="0"/>
    <x v="0"/>
    <x v="0"/>
    <x v="11"/>
    <s v="2024-12-18"/>
    <x v="3"/>
    <n v="1800"/>
    <x v="0"/>
    <m/>
    <x v="0"/>
    <m/>
    <x v="404"/>
    <n v="100440666"/>
    <x v="0"/>
    <x v="0"/>
    <s v="Direção dos  Recursos Humanos"/>
    <s v="ORI"/>
    <x v="0"/>
    <m/>
    <x v="0"/>
    <x v="0"/>
    <x v="0"/>
    <x v="0"/>
    <x v="0"/>
    <x v="0"/>
    <x v="0"/>
    <x v="0"/>
    <x v="0"/>
    <x v="0"/>
    <x v="0"/>
    <s v="Direção dos  Recursos Humanos"/>
    <x v="0"/>
    <x v="0"/>
    <x v="0"/>
    <x v="0"/>
    <x v="0"/>
    <x v="0"/>
    <x v="0"/>
    <x v="0"/>
    <x v="0"/>
    <x v="0"/>
    <x v="0"/>
    <x v="0"/>
    <s v="Ajuda de custo a favor do Sra. AGUIDA BENEDITA DA VEIGA VAZ pela sua deslocação em missão de serviço a cidade da Praia, conforme justificativo em anexo.  "/>
  </r>
  <r>
    <x v="0"/>
    <n v="0"/>
    <n v="0"/>
    <n v="0"/>
    <n v="2400"/>
    <x v="2833"/>
    <x v="0"/>
    <x v="0"/>
    <x v="0"/>
    <s v="01.27.04.03"/>
    <x v="4"/>
    <x v="1"/>
    <x v="1"/>
    <s v="Infra-Estruturas e Transportes"/>
    <s v="01.27.04"/>
    <s v="Infra-Estruturas e Transportes"/>
    <s v="01.27.04"/>
    <x v="4"/>
    <x v="0"/>
    <x v="2"/>
    <x v="2"/>
    <x v="0"/>
    <x v="1"/>
    <x v="0"/>
    <x v="0"/>
    <x v="11"/>
    <s v="2024-12-19"/>
    <x v="3"/>
    <n v="2400"/>
    <x v="0"/>
    <m/>
    <x v="0"/>
    <m/>
    <x v="2"/>
    <n v="100474696"/>
    <x v="0"/>
    <x v="1"/>
    <s v="Plano de emergencia da epoca de chuvas"/>
    <s v="ORI"/>
    <x v="0"/>
    <m/>
    <x v="0"/>
    <x v="0"/>
    <x v="0"/>
    <x v="0"/>
    <x v="0"/>
    <x v="0"/>
    <x v="0"/>
    <x v="0"/>
    <x v="0"/>
    <x v="0"/>
    <x v="0"/>
    <s v="Plano de emergencia da epoca de chuvas"/>
    <x v="0"/>
    <x v="0"/>
    <x v="0"/>
    <x v="0"/>
    <x v="1"/>
    <x v="0"/>
    <x v="0"/>
    <x v="0"/>
    <x v="0"/>
    <x v="0"/>
    <x v="1"/>
    <x v="0"/>
    <s v="Pagamento referente a prestação de serviços de calcetamento, correspondente a 32m2 de calçadas, no âmbito dos trabalhos da requalificação urbana e ambiental da comunidade dos Rebelados, conforme anexo"/>
  </r>
  <r>
    <x v="0"/>
    <n v="0"/>
    <n v="0"/>
    <n v="0"/>
    <n v="13600"/>
    <x v="2833"/>
    <x v="0"/>
    <x v="0"/>
    <x v="0"/>
    <s v="01.27.04.03"/>
    <x v="4"/>
    <x v="1"/>
    <x v="1"/>
    <s v="Infra-Estruturas e Transportes"/>
    <s v="01.27.04"/>
    <s v="Infra-Estruturas e Transportes"/>
    <s v="01.27.04"/>
    <x v="4"/>
    <x v="0"/>
    <x v="2"/>
    <x v="2"/>
    <x v="0"/>
    <x v="1"/>
    <x v="0"/>
    <x v="0"/>
    <x v="11"/>
    <s v="2024-12-19"/>
    <x v="3"/>
    <n v="13600"/>
    <x v="0"/>
    <m/>
    <x v="0"/>
    <m/>
    <x v="182"/>
    <n v="100479683"/>
    <x v="0"/>
    <x v="0"/>
    <s v="Plano de emergencia da epoca de chuvas"/>
    <s v="ORI"/>
    <x v="0"/>
    <m/>
    <x v="0"/>
    <x v="0"/>
    <x v="0"/>
    <x v="0"/>
    <x v="0"/>
    <x v="0"/>
    <x v="0"/>
    <x v="0"/>
    <x v="0"/>
    <x v="0"/>
    <x v="0"/>
    <s v="Plano de emergencia da epoca de chuvas"/>
    <x v="0"/>
    <x v="0"/>
    <x v="0"/>
    <x v="0"/>
    <x v="1"/>
    <x v="0"/>
    <x v="0"/>
    <x v="0"/>
    <x v="0"/>
    <x v="0"/>
    <x v="0"/>
    <x v="0"/>
    <s v="Pagamento referente a prestação de serviços de calcetamento, correspondente a 32m2 de calçadas, no âmbito dos trabalhos da requalificação urbana e ambiental da comunidade dos Rebelados, conforme anexo"/>
  </r>
  <r>
    <x v="0"/>
    <n v="0"/>
    <n v="0"/>
    <n v="0"/>
    <n v="1950"/>
    <x v="2834"/>
    <x v="0"/>
    <x v="0"/>
    <x v="0"/>
    <s v="01.27.04.03"/>
    <x v="4"/>
    <x v="1"/>
    <x v="1"/>
    <s v="Infra-Estruturas e Transportes"/>
    <s v="01.27.04"/>
    <s v="Infra-Estruturas e Transportes"/>
    <s v="01.27.04"/>
    <x v="4"/>
    <x v="0"/>
    <x v="2"/>
    <x v="2"/>
    <x v="0"/>
    <x v="1"/>
    <x v="0"/>
    <x v="0"/>
    <x v="11"/>
    <s v="2024-12-19"/>
    <x v="3"/>
    <n v="1950"/>
    <x v="0"/>
    <m/>
    <x v="0"/>
    <m/>
    <x v="2"/>
    <n v="100474696"/>
    <x v="0"/>
    <x v="1"/>
    <s v="Plano de emergencia da epoca de chuvas"/>
    <s v="ORI"/>
    <x v="0"/>
    <m/>
    <x v="0"/>
    <x v="0"/>
    <x v="0"/>
    <x v="0"/>
    <x v="0"/>
    <x v="0"/>
    <x v="0"/>
    <x v="0"/>
    <x v="0"/>
    <x v="0"/>
    <x v="0"/>
    <s v="Plano de emergencia da epoca de chuvas"/>
    <x v="0"/>
    <x v="0"/>
    <x v="0"/>
    <x v="0"/>
    <x v="1"/>
    <x v="0"/>
    <x v="0"/>
    <x v="0"/>
    <x v="0"/>
    <x v="0"/>
    <x v="1"/>
    <x v="0"/>
    <s v="Pagamento referente a prestação de serviços de servente, no âmbito dos trabalhos da requalificação urbana e ambiental da comunidade dos Rebelados, conforme anexo"/>
  </r>
  <r>
    <x v="0"/>
    <n v="0"/>
    <n v="0"/>
    <n v="0"/>
    <n v="11050"/>
    <x v="2834"/>
    <x v="0"/>
    <x v="0"/>
    <x v="0"/>
    <s v="01.27.04.03"/>
    <x v="4"/>
    <x v="1"/>
    <x v="1"/>
    <s v="Infra-Estruturas e Transportes"/>
    <s v="01.27.04"/>
    <s v="Infra-Estruturas e Transportes"/>
    <s v="01.27.04"/>
    <x v="4"/>
    <x v="0"/>
    <x v="2"/>
    <x v="2"/>
    <x v="0"/>
    <x v="1"/>
    <x v="0"/>
    <x v="0"/>
    <x v="11"/>
    <s v="2024-12-19"/>
    <x v="3"/>
    <n v="11050"/>
    <x v="0"/>
    <m/>
    <x v="0"/>
    <m/>
    <x v="440"/>
    <n v="100479792"/>
    <x v="0"/>
    <x v="0"/>
    <s v="Plano de emergencia da epoca de chuvas"/>
    <s v="ORI"/>
    <x v="0"/>
    <m/>
    <x v="0"/>
    <x v="0"/>
    <x v="0"/>
    <x v="0"/>
    <x v="0"/>
    <x v="0"/>
    <x v="0"/>
    <x v="0"/>
    <x v="0"/>
    <x v="0"/>
    <x v="0"/>
    <s v="Plano de emergencia da epoca de chuvas"/>
    <x v="0"/>
    <x v="0"/>
    <x v="0"/>
    <x v="0"/>
    <x v="1"/>
    <x v="0"/>
    <x v="0"/>
    <x v="0"/>
    <x v="0"/>
    <x v="0"/>
    <x v="0"/>
    <x v="0"/>
    <s v="Pagamento referente a prestação de serviços de servente, no âmbito dos trabalhos da requalificação urbana e ambiental da comunidade dos Rebelados, conforme anexo"/>
  </r>
  <r>
    <x v="0"/>
    <n v="0"/>
    <n v="0"/>
    <n v="0"/>
    <n v="8000"/>
    <x v="2835"/>
    <x v="0"/>
    <x v="0"/>
    <x v="0"/>
    <s v="01.25.03.12"/>
    <x v="6"/>
    <x v="3"/>
    <x v="3"/>
    <s v="Emprego e Formação profissional"/>
    <s v="01.25.03"/>
    <s v="Emprego e Formação profissional"/>
    <s v="01.25.03"/>
    <x v="4"/>
    <x v="0"/>
    <x v="2"/>
    <x v="2"/>
    <x v="0"/>
    <x v="1"/>
    <x v="0"/>
    <x v="0"/>
    <x v="11"/>
    <s v="2024-12-19"/>
    <x v="3"/>
    <n v="8000"/>
    <x v="0"/>
    <m/>
    <x v="0"/>
    <m/>
    <x v="431"/>
    <n v="100463616"/>
    <x v="0"/>
    <x v="0"/>
    <s v="Estágios Profissionais e Promoção de Emprego"/>
    <s v="ORI"/>
    <x v="0"/>
    <m/>
    <x v="0"/>
    <x v="0"/>
    <x v="0"/>
    <x v="0"/>
    <x v="0"/>
    <x v="0"/>
    <x v="0"/>
    <x v="0"/>
    <x v="0"/>
    <x v="0"/>
    <x v="0"/>
    <s v="Estágios Profissionais e Promoção de Emprego"/>
    <x v="0"/>
    <x v="0"/>
    <x v="0"/>
    <x v="0"/>
    <x v="1"/>
    <x v="0"/>
    <x v="0"/>
    <x v="0"/>
    <x v="0"/>
    <x v="0"/>
    <x v="0"/>
    <x v="0"/>
    <s v="Apoio social a favor da Sra. FILOMENO JACINTO CARDOSO CORREIA, para aoto emprego, conforme anexo."/>
  </r>
  <r>
    <x v="0"/>
    <n v="0"/>
    <n v="0"/>
    <n v="0"/>
    <n v="11800"/>
    <x v="2836"/>
    <x v="0"/>
    <x v="0"/>
    <x v="0"/>
    <s v="03.16.15"/>
    <x v="0"/>
    <x v="0"/>
    <x v="0"/>
    <s v="Direção Financeira"/>
    <s v="03.16.15"/>
    <s v="Direção Financeira"/>
    <s v="03.16.15"/>
    <x v="3"/>
    <x v="0"/>
    <x v="0"/>
    <x v="1"/>
    <x v="0"/>
    <x v="0"/>
    <x v="0"/>
    <x v="1"/>
    <x v="12"/>
    <s v="2025-01-10"/>
    <x v="0"/>
    <n v="11800"/>
    <x v="0"/>
    <m/>
    <x v="0"/>
    <m/>
    <x v="441"/>
    <n v="100479622"/>
    <x v="0"/>
    <x v="0"/>
    <s v="Direção Financeira"/>
    <s v="ORI"/>
    <x v="0"/>
    <m/>
    <x v="0"/>
    <x v="0"/>
    <x v="0"/>
    <x v="0"/>
    <x v="0"/>
    <x v="0"/>
    <x v="0"/>
    <x v="0"/>
    <x v="0"/>
    <x v="0"/>
    <x v="0"/>
    <s v="Direção Financeira"/>
    <x v="0"/>
    <x v="0"/>
    <x v="0"/>
    <x v="0"/>
    <x v="0"/>
    <x v="0"/>
    <x v="0"/>
    <x v="0"/>
    <x v="0"/>
    <x v="0"/>
    <x v="0"/>
    <x v="0"/>
    <s v="Ajuda de custo a favor da senhora Monica Sofia Moreno, pela sua deslocação à Praia nos dias 26 de março, 29 de maio, 07, 19, 20 do mês de junho, 07 de julho e 12 de de dezembro e à Assomada no dia 06 de dezembro, à Tarrafal no dia 24 de junho, em missão de serviço conforme anexo. "/>
  </r>
  <r>
    <x v="0"/>
    <n v="0"/>
    <n v="0"/>
    <n v="0"/>
    <n v="11500"/>
    <x v="2837"/>
    <x v="0"/>
    <x v="0"/>
    <x v="0"/>
    <s v="01.25.04.22"/>
    <x v="7"/>
    <x v="3"/>
    <x v="3"/>
    <s v="Cultura"/>
    <s v="01.25.04"/>
    <s v="Cultura"/>
    <s v="01.25.04"/>
    <x v="4"/>
    <x v="0"/>
    <x v="2"/>
    <x v="2"/>
    <x v="0"/>
    <x v="1"/>
    <x v="0"/>
    <x v="0"/>
    <x v="2"/>
    <s v="2024-02-16"/>
    <x v="0"/>
    <n v="11500"/>
    <x v="0"/>
    <m/>
    <x v="0"/>
    <m/>
    <x v="442"/>
    <n v="100476164"/>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pelos trabalhos de ligação, e assistência permanente de energia nas barracas, no quadro da 2ª edição de Gastrofest Cinza, conforme anexo.  "/>
  </r>
  <r>
    <x v="1"/>
    <n v="0"/>
    <n v="0"/>
    <n v="0"/>
    <n v="250000"/>
    <x v="2838"/>
    <x v="0"/>
    <x v="0"/>
    <x v="0"/>
    <s v="01.23.04.14"/>
    <x v="48"/>
    <x v="7"/>
    <x v="8"/>
    <s v="Ambiente"/>
    <s v="01.23.04"/>
    <s v="Ambiente"/>
    <s v="01.23.04"/>
    <x v="1"/>
    <x v="0"/>
    <x v="0"/>
    <x v="0"/>
    <x v="0"/>
    <x v="1"/>
    <x v="1"/>
    <x v="0"/>
    <x v="0"/>
    <s v="2024-01-04"/>
    <x v="0"/>
    <n v="250000"/>
    <x v="0"/>
    <m/>
    <x v="0"/>
    <m/>
    <x v="399"/>
    <n v="100475969"/>
    <x v="0"/>
    <x v="0"/>
    <s v="Criação e Manutenção de Espaços Verdes"/>
    <s v="ORI"/>
    <x v="0"/>
    <s v="CMEV"/>
    <x v="0"/>
    <x v="0"/>
    <x v="0"/>
    <x v="0"/>
    <x v="0"/>
    <x v="0"/>
    <x v="0"/>
    <x v="0"/>
    <x v="0"/>
    <x v="0"/>
    <x v="0"/>
    <s v="Criação e Manutenção de Espaços Verdes"/>
    <x v="0"/>
    <x v="0"/>
    <x v="0"/>
    <x v="0"/>
    <x v="1"/>
    <x v="0"/>
    <x v="0"/>
    <x v="0"/>
    <x v="0"/>
    <x v="0"/>
    <x v="0"/>
    <x v="0"/>
    <s v="Pagamento a favor de Adriano de Melo Semedo Monteiro, pela a aquisição de 50 pés de coqueiro para a criação dos espaços verde do Estádio Municipal de Manguinho e Achada Bolanha, conforme anxo."/>
  </r>
  <r>
    <x v="1"/>
    <n v="0"/>
    <n v="0"/>
    <n v="0"/>
    <n v="10070"/>
    <x v="2839"/>
    <x v="0"/>
    <x v="0"/>
    <x v="0"/>
    <s v="01.27.06.41"/>
    <x v="19"/>
    <x v="1"/>
    <x v="1"/>
    <s v="Requalificação Urbana e habitação"/>
    <s v="01.27.06"/>
    <s v="Requalificação Urbana e habitação"/>
    <s v="01.27.06"/>
    <x v="40"/>
    <x v="0"/>
    <x v="0"/>
    <x v="0"/>
    <x v="0"/>
    <x v="1"/>
    <x v="1"/>
    <x v="0"/>
    <x v="0"/>
    <s v="2024-01-15"/>
    <x v="0"/>
    <n v="10070"/>
    <x v="0"/>
    <m/>
    <x v="0"/>
    <m/>
    <x v="102"/>
    <n v="100475220"/>
    <x v="0"/>
    <x v="0"/>
    <s v="Reabilitação de Jardins Infantis e Escolas do EBI"/>
    <s v="ORI"/>
    <x v="0"/>
    <s v="RJEBI"/>
    <x v="0"/>
    <x v="0"/>
    <x v="0"/>
    <x v="0"/>
    <x v="0"/>
    <x v="0"/>
    <x v="0"/>
    <x v="0"/>
    <x v="0"/>
    <x v="0"/>
    <x v="0"/>
    <s v="Reabilitação de Jardins Infantis e Escolas do EBI"/>
    <x v="0"/>
    <x v="0"/>
    <x v="0"/>
    <x v="0"/>
    <x v="1"/>
    <x v="0"/>
    <x v="0"/>
    <x v="0"/>
    <x v="0"/>
    <x v="0"/>
    <x v="0"/>
    <x v="0"/>
    <s v="Pagamento a favor de Tchukest Holdings, Sociedade Unipessoal, referente a aquisição de matérias para finalização de grade e vedação de Jardim do Monte, conforme anexo."/>
  </r>
  <r>
    <x v="0"/>
    <n v="0"/>
    <n v="0"/>
    <n v="0"/>
    <n v="74040"/>
    <x v="2840"/>
    <x v="0"/>
    <x v="0"/>
    <x v="0"/>
    <s v="01.25.05.12"/>
    <x v="10"/>
    <x v="3"/>
    <x v="3"/>
    <s v="Saúde"/>
    <s v="01.25.05"/>
    <s v="Saúde"/>
    <s v="01.25.05"/>
    <x v="7"/>
    <x v="0"/>
    <x v="4"/>
    <x v="4"/>
    <x v="0"/>
    <x v="1"/>
    <x v="0"/>
    <x v="0"/>
    <x v="0"/>
    <s v="2024-01-19"/>
    <x v="0"/>
    <n v="74040"/>
    <x v="0"/>
    <m/>
    <x v="0"/>
    <m/>
    <x v="443"/>
    <n v="100479593"/>
    <x v="0"/>
    <x v="0"/>
    <s v="Promoção e Inclusão Social"/>
    <s v="ORI"/>
    <x v="0"/>
    <m/>
    <x v="0"/>
    <x v="0"/>
    <x v="0"/>
    <x v="0"/>
    <x v="0"/>
    <x v="0"/>
    <x v="0"/>
    <x v="0"/>
    <x v="0"/>
    <x v="0"/>
    <x v="0"/>
    <s v="Promoção e Inclusão Social"/>
    <x v="0"/>
    <x v="0"/>
    <x v="0"/>
    <x v="0"/>
    <x v="1"/>
    <x v="0"/>
    <x v="0"/>
    <x v="0"/>
    <x v="0"/>
    <x v="0"/>
    <x v="0"/>
    <x v="0"/>
    <s v="Pagamento a favor da empresa Amrordrigues Serviço e Comércio, pelos serviços de transportes no âmbito da campanha de distribuição de cestas básicas no município, conforme anexo."/>
  </r>
  <r>
    <x v="1"/>
    <n v="0"/>
    <n v="0"/>
    <n v="0"/>
    <n v="22500"/>
    <x v="2841"/>
    <x v="0"/>
    <x v="0"/>
    <x v="0"/>
    <s v="01.27.06.72"/>
    <x v="32"/>
    <x v="1"/>
    <x v="1"/>
    <s v="Requalificação Urbana e habitação"/>
    <s v="01.27.06"/>
    <s v="Requalificação Urbana e habitação"/>
    <s v="01.27.06"/>
    <x v="1"/>
    <x v="0"/>
    <x v="0"/>
    <x v="0"/>
    <x v="0"/>
    <x v="1"/>
    <x v="1"/>
    <x v="0"/>
    <x v="0"/>
    <s v="2024-01-22"/>
    <x v="0"/>
    <n v="22500"/>
    <x v="0"/>
    <m/>
    <x v="0"/>
    <m/>
    <x v="2"/>
    <n v="100474696"/>
    <x v="0"/>
    <x v="1"/>
    <s v="Manutenção e Reabilitação de Edificios Municipais"/>
    <s v="ORI"/>
    <x v="0"/>
    <m/>
    <x v="0"/>
    <x v="0"/>
    <x v="0"/>
    <x v="0"/>
    <x v="0"/>
    <x v="0"/>
    <x v="0"/>
    <x v="0"/>
    <x v="0"/>
    <x v="0"/>
    <x v="0"/>
    <s v="Manutenção e Reabilitação de Edificios Municipais"/>
    <x v="0"/>
    <x v="0"/>
    <x v="0"/>
    <x v="0"/>
    <x v="1"/>
    <x v="0"/>
    <x v="0"/>
    <x v="0"/>
    <x v="0"/>
    <x v="0"/>
    <x v="1"/>
    <x v="0"/>
    <s v="Pagamento a favor do senhor Rui Sanches de Oliveira, referente a reabilitação de Centro de Dia em Achada Bolanha, conforme anexo."/>
  </r>
  <r>
    <x v="1"/>
    <n v="0"/>
    <n v="0"/>
    <n v="0"/>
    <n v="127500"/>
    <x v="2841"/>
    <x v="0"/>
    <x v="0"/>
    <x v="0"/>
    <s v="01.27.06.72"/>
    <x v="32"/>
    <x v="1"/>
    <x v="1"/>
    <s v="Requalificação Urbana e habitação"/>
    <s v="01.27.06"/>
    <s v="Requalificação Urbana e habitação"/>
    <s v="01.27.06"/>
    <x v="1"/>
    <x v="0"/>
    <x v="0"/>
    <x v="0"/>
    <x v="0"/>
    <x v="1"/>
    <x v="1"/>
    <x v="0"/>
    <x v="0"/>
    <s v="2024-01-22"/>
    <x v="0"/>
    <n v="127500"/>
    <x v="0"/>
    <m/>
    <x v="0"/>
    <m/>
    <x v="430"/>
    <n v="100479572"/>
    <x v="0"/>
    <x v="0"/>
    <s v="Manutenção e Reabilitação de Edificios Municipais"/>
    <s v="ORI"/>
    <x v="0"/>
    <m/>
    <x v="0"/>
    <x v="0"/>
    <x v="0"/>
    <x v="0"/>
    <x v="0"/>
    <x v="0"/>
    <x v="0"/>
    <x v="0"/>
    <x v="0"/>
    <x v="0"/>
    <x v="0"/>
    <s v="Manutenção e Reabilitação de Edificios Municipais"/>
    <x v="0"/>
    <x v="0"/>
    <x v="0"/>
    <x v="0"/>
    <x v="1"/>
    <x v="0"/>
    <x v="0"/>
    <x v="0"/>
    <x v="0"/>
    <x v="0"/>
    <x v="0"/>
    <x v="0"/>
    <s v="Pagamento a favor do senhor Rui Sanches de Oliveira, referente a reabilitação de Centro de Dia em Achada Bolanha, conforme anexo."/>
  </r>
  <r>
    <x v="0"/>
    <n v="0"/>
    <n v="0"/>
    <n v="0"/>
    <n v="5400"/>
    <x v="2842"/>
    <x v="0"/>
    <x v="0"/>
    <x v="0"/>
    <s v="03.16.15"/>
    <x v="0"/>
    <x v="0"/>
    <x v="0"/>
    <s v="Direção Financeira"/>
    <s v="03.16.15"/>
    <s v="Direção Financeira"/>
    <s v="03.16.15"/>
    <x v="0"/>
    <x v="0"/>
    <x v="0"/>
    <x v="0"/>
    <x v="0"/>
    <x v="0"/>
    <x v="0"/>
    <x v="0"/>
    <x v="0"/>
    <s v="2024-01-25"/>
    <x v="0"/>
    <n v="5400"/>
    <x v="0"/>
    <m/>
    <x v="0"/>
    <m/>
    <x v="444"/>
    <n v="100478803"/>
    <x v="0"/>
    <x v="0"/>
    <s v="Direção Financeira"/>
    <s v="ORI"/>
    <x v="0"/>
    <m/>
    <x v="0"/>
    <x v="0"/>
    <x v="0"/>
    <x v="0"/>
    <x v="0"/>
    <x v="0"/>
    <x v="0"/>
    <x v="0"/>
    <x v="0"/>
    <x v="0"/>
    <x v="0"/>
    <s v="Direção Financeira"/>
    <x v="0"/>
    <x v="0"/>
    <x v="0"/>
    <x v="0"/>
    <x v="0"/>
    <x v="0"/>
    <x v="0"/>
    <x v="0"/>
    <x v="0"/>
    <x v="0"/>
    <x v="0"/>
    <x v="0"/>
    <s v="Pagamento referente a aquisição de sies lâmpada, 3 stop e pisca para a viatura ST-29-MJ afetos aos serviços da CMSM, conforme anexo."/>
  </r>
  <r>
    <x v="1"/>
    <n v="0"/>
    <n v="0"/>
    <n v="0"/>
    <n v="203800"/>
    <x v="2843"/>
    <x v="0"/>
    <x v="0"/>
    <x v="0"/>
    <s v="01.27.06.42"/>
    <x v="22"/>
    <x v="1"/>
    <x v="1"/>
    <s v="Requalificação Urbana e habitação"/>
    <s v="01.27.06"/>
    <s v="Requalificação Urbana e habitação"/>
    <s v="01.27.06"/>
    <x v="1"/>
    <x v="0"/>
    <x v="0"/>
    <x v="0"/>
    <x v="0"/>
    <x v="1"/>
    <x v="1"/>
    <x v="0"/>
    <x v="2"/>
    <s v="2024-02-19"/>
    <x v="0"/>
    <n v="203800"/>
    <x v="0"/>
    <m/>
    <x v="0"/>
    <m/>
    <x v="6"/>
    <n v="100474914"/>
    <x v="0"/>
    <x v="0"/>
    <s v="Manutenção do Estádio Municipal/Campos Futebol 11"/>
    <s v="ORI"/>
    <x v="0"/>
    <s v="MCF"/>
    <x v="0"/>
    <x v="0"/>
    <x v="0"/>
    <x v="0"/>
    <x v="0"/>
    <x v="0"/>
    <x v="0"/>
    <x v="0"/>
    <x v="0"/>
    <x v="0"/>
    <x v="0"/>
    <s v="Manutenção do Estádio Municipal/Campos Futebol 11"/>
    <x v="0"/>
    <x v="0"/>
    <x v="0"/>
    <x v="0"/>
    <x v="1"/>
    <x v="0"/>
    <x v="0"/>
    <x v="0"/>
    <x v="0"/>
    <x v="0"/>
    <x v="0"/>
    <x v="0"/>
    <s v="Pagamento de salario dos trabalhos realizado na requalificação do Estádio Municipal de Veneza, conforme folha em anexo."/>
  </r>
  <r>
    <x v="0"/>
    <n v="0"/>
    <n v="0"/>
    <n v="0"/>
    <n v="5553"/>
    <x v="2844"/>
    <x v="0"/>
    <x v="1"/>
    <x v="0"/>
    <s v="03.03.10"/>
    <x v="8"/>
    <x v="0"/>
    <x v="4"/>
    <s v="Receitas Da Câmara"/>
    <s v="03.03.10"/>
    <s v="Receitas Da Câmara"/>
    <s v="03.03.10"/>
    <x v="9"/>
    <x v="0"/>
    <x v="3"/>
    <x v="3"/>
    <x v="0"/>
    <x v="0"/>
    <x v="2"/>
    <x v="0"/>
    <x v="0"/>
    <s v="2024-01-18"/>
    <x v="0"/>
    <n v="555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240"/>
    <x v="2845"/>
    <x v="0"/>
    <x v="1"/>
    <x v="0"/>
    <s v="03.03.10"/>
    <x v="8"/>
    <x v="0"/>
    <x v="4"/>
    <s v="Receitas Da Câmara"/>
    <s v="03.03.10"/>
    <s v="Receitas Da Câmara"/>
    <s v="03.03.10"/>
    <x v="13"/>
    <x v="0"/>
    <x v="3"/>
    <x v="3"/>
    <x v="0"/>
    <x v="0"/>
    <x v="2"/>
    <x v="0"/>
    <x v="0"/>
    <s v="2024-01-18"/>
    <x v="0"/>
    <n v="32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100"/>
    <x v="2846"/>
    <x v="0"/>
    <x v="1"/>
    <x v="0"/>
    <s v="03.03.10"/>
    <x v="8"/>
    <x v="0"/>
    <x v="4"/>
    <s v="Receitas Da Câmara"/>
    <s v="03.03.10"/>
    <s v="Receitas Da Câmara"/>
    <s v="03.03.10"/>
    <x v="6"/>
    <x v="0"/>
    <x v="3"/>
    <x v="3"/>
    <x v="0"/>
    <x v="0"/>
    <x v="2"/>
    <x v="0"/>
    <x v="0"/>
    <s v="2024-01-18"/>
    <x v="0"/>
    <n v="5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000"/>
    <x v="2847"/>
    <x v="0"/>
    <x v="1"/>
    <x v="0"/>
    <s v="03.03.10"/>
    <x v="8"/>
    <x v="0"/>
    <x v="4"/>
    <s v="Receitas Da Câmara"/>
    <s v="03.03.10"/>
    <s v="Receitas Da Câmara"/>
    <s v="03.03.10"/>
    <x v="42"/>
    <x v="0"/>
    <x v="3"/>
    <x v="3"/>
    <x v="0"/>
    <x v="0"/>
    <x v="2"/>
    <x v="0"/>
    <x v="0"/>
    <s v="2024-01-18"/>
    <x v="0"/>
    <n v="7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0"/>
    <x v="2848"/>
    <x v="0"/>
    <x v="1"/>
    <x v="0"/>
    <s v="03.03.10"/>
    <x v="8"/>
    <x v="0"/>
    <x v="4"/>
    <s v="Receitas Da Câmara"/>
    <s v="03.03.10"/>
    <s v="Receitas Da Câmara"/>
    <s v="03.03.10"/>
    <x v="11"/>
    <x v="0"/>
    <x v="0"/>
    <x v="5"/>
    <x v="0"/>
    <x v="0"/>
    <x v="2"/>
    <x v="0"/>
    <x v="0"/>
    <s v="2024-01-18"/>
    <x v="0"/>
    <n v="4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7"/>
    <x v="2849"/>
    <x v="0"/>
    <x v="1"/>
    <x v="0"/>
    <s v="03.03.10"/>
    <x v="8"/>
    <x v="0"/>
    <x v="4"/>
    <s v="Receitas Da Câmara"/>
    <s v="03.03.10"/>
    <s v="Receitas Da Câmara"/>
    <s v="03.03.10"/>
    <x v="25"/>
    <x v="0"/>
    <x v="3"/>
    <x v="3"/>
    <x v="0"/>
    <x v="0"/>
    <x v="2"/>
    <x v="0"/>
    <x v="0"/>
    <s v="2024-01-18"/>
    <x v="0"/>
    <n v="287"/>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425"/>
    <x v="2850"/>
    <x v="0"/>
    <x v="1"/>
    <x v="0"/>
    <s v="03.03.10"/>
    <x v="8"/>
    <x v="0"/>
    <x v="4"/>
    <s v="Receitas Da Câmara"/>
    <s v="03.03.10"/>
    <s v="Receitas Da Câmara"/>
    <s v="03.03.10"/>
    <x v="12"/>
    <x v="0"/>
    <x v="3"/>
    <x v="3"/>
    <x v="0"/>
    <x v="0"/>
    <x v="2"/>
    <x v="0"/>
    <x v="0"/>
    <s v="2024-01-18"/>
    <x v="0"/>
    <n v="6425"/>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20530"/>
    <x v="2851"/>
    <x v="0"/>
    <x v="1"/>
    <x v="0"/>
    <s v="03.03.10"/>
    <x v="8"/>
    <x v="0"/>
    <x v="4"/>
    <s v="Receitas Da Câmara"/>
    <s v="03.03.10"/>
    <s v="Receitas Da Câmara"/>
    <s v="03.03.10"/>
    <x v="15"/>
    <x v="0"/>
    <x v="0"/>
    <x v="0"/>
    <x v="0"/>
    <x v="0"/>
    <x v="2"/>
    <x v="0"/>
    <x v="0"/>
    <s v="2024-01-18"/>
    <x v="0"/>
    <n v="2205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160"/>
    <x v="2852"/>
    <x v="0"/>
    <x v="1"/>
    <x v="0"/>
    <s v="03.03.10"/>
    <x v="8"/>
    <x v="0"/>
    <x v="4"/>
    <s v="Receitas Da Câmara"/>
    <s v="03.03.10"/>
    <s v="Receitas Da Câmara"/>
    <s v="03.03.10"/>
    <x v="20"/>
    <x v="0"/>
    <x v="3"/>
    <x v="3"/>
    <x v="0"/>
    <x v="0"/>
    <x v="2"/>
    <x v="0"/>
    <x v="0"/>
    <s v="2024-01-18"/>
    <x v="0"/>
    <n v="111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676"/>
    <x v="2853"/>
    <x v="0"/>
    <x v="1"/>
    <x v="0"/>
    <s v="03.03.10"/>
    <x v="8"/>
    <x v="0"/>
    <x v="4"/>
    <s v="Receitas Da Câmara"/>
    <s v="03.03.10"/>
    <s v="Receitas Da Câmara"/>
    <s v="03.03.10"/>
    <x v="17"/>
    <x v="0"/>
    <x v="3"/>
    <x v="3"/>
    <x v="0"/>
    <x v="0"/>
    <x v="2"/>
    <x v="0"/>
    <x v="0"/>
    <s v="2024-01-18"/>
    <x v="0"/>
    <n v="467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
    <x v="2854"/>
    <x v="0"/>
    <x v="1"/>
    <x v="0"/>
    <s v="03.03.10"/>
    <x v="8"/>
    <x v="0"/>
    <x v="4"/>
    <s v="Receitas Da Câmara"/>
    <s v="03.03.10"/>
    <s v="Receitas Da Câmara"/>
    <s v="03.03.10"/>
    <x v="8"/>
    <x v="0"/>
    <x v="3"/>
    <x v="3"/>
    <x v="0"/>
    <x v="0"/>
    <x v="2"/>
    <x v="0"/>
    <x v="0"/>
    <s v="2024-01-18"/>
    <x v="0"/>
    <n v="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2855"/>
    <x v="0"/>
    <x v="1"/>
    <x v="0"/>
    <s v="03.03.10"/>
    <x v="8"/>
    <x v="0"/>
    <x v="4"/>
    <s v="Receitas Da Câmara"/>
    <s v="03.03.10"/>
    <s v="Receitas Da Câmara"/>
    <s v="03.03.10"/>
    <x v="10"/>
    <x v="0"/>
    <x v="3"/>
    <x v="3"/>
    <x v="0"/>
    <x v="0"/>
    <x v="2"/>
    <x v="0"/>
    <x v="0"/>
    <s v="2024-01-18"/>
    <x v="0"/>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571"/>
    <x v="2856"/>
    <x v="0"/>
    <x v="1"/>
    <x v="0"/>
    <s v="03.03.10"/>
    <x v="8"/>
    <x v="0"/>
    <x v="4"/>
    <s v="Receitas Da Câmara"/>
    <s v="03.03.10"/>
    <s v="Receitas Da Câmara"/>
    <s v="03.03.10"/>
    <x v="18"/>
    <x v="0"/>
    <x v="0"/>
    <x v="0"/>
    <x v="0"/>
    <x v="0"/>
    <x v="2"/>
    <x v="0"/>
    <x v="0"/>
    <s v="2024-01-18"/>
    <x v="0"/>
    <n v="36571"/>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5840"/>
    <x v="2857"/>
    <x v="0"/>
    <x v="0"/>
    <x v="0"/>
    <s v="03.16.15"/>
    <x v="0"/>
    <x v="0"/>
    <x v="0"/>
    <s v="Direção Financeira"/>
    <s v="03.16.15"/>
    <s v="Direção Financeira"/>
    <s v="03.16.15"/>
    <x v="70"/>
    <x v="0"/>
    <x v="0"/>
    <x v="0"/>
    <x v="0"/>
    <x v="0"/>
    <x v="0"/>
    <x v="0"/>
    <x v="1"/>
    <s v="2024-03-06"/>
    <x v="0"/>
    <n v="65840"/>
    <x v="0"/>
    <m/>
    <x v="0"/>
    <m/>
    <x v="248"/>
    <n v="100478381"/>
    <x v="0"/>
    <x v="0"/>
    <s v="Direção Financeira"/>
    <s v="ORI"/>
    <x v="0"/>
    <m/>
    <x v="0"/>
    <x v="0"/>
    <x v="0"/>
    <x v="0"/>
    <x v="0"/>
    <x v="0"/>
    <x v="0"/>
    <x v="0"/>
    <x v="0"/>
    <x v="0"/>
    <x v="0"/>
    <s v="Direção Financeira"/>
    <x v="0"/>
    <x v="0"/>
    <x v="0"/>
    <x v="0"/>
    <x v="0"/>
    <x v="0"/>
    <x v="0"/>
    <x v="0"/>
    <x v="0"/>
    <x v="0"/>
    <x v="0"/>
    <x v="0"/>
    <s v="Pagamento a favor da Comercio e Transporte Beta Gomes, pela a aquisição de matérias de higiene e limpeza para os serviços do Paços do Concelho, conforme anexo."/>
  </r>
  <r>
    <x v="0"/>
    <n v="0"/>
    <n v="0"/>
    <n v="0"/>
    <n v="2500"/>
    <x v="2858"/>
    <x v="0"/>
    <x v="0"/>
    <x v="0"/>
    <s v="01.25.04.22"/>
    <x v="7"/>
    <x v="3"/>
    <x v="3"/>
    <s v="Cultura"/>
    <s v="01.25.04"/>
    <s v="Cultura"/>
    <s v="01.25.04"/>
    <x v="4"/>
    <x v="0"/>
    <x v="2"/>
    <x v="2"/>
    <x v="0"/>
    <x v="1"/>
    <x v="0"/>
    <x v="0"/>
    <x v="1"/>
    <s v="2024-03-07"/>
    <x v="0"/>
    <n v="2500"/>
    <x v="0"/>
    <m/>
    <x v="0"/>
    <m/>
    <x v="146"/>
    <n v="100475830"/>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referente a limpeza da praia de Calhetona no âmbito da segunda edição de Calheta Gastrofest realizada na praia Calhetona, Conforme anexo."/>
  </r>
  <r>
    <x v="1"/>
    <n v="0"/>
    <n v="0"/>
    <n v="0"/>
    <n v="14800"/>
    <x v="2859"/>
    <x v="0"/>
    <x v="0"/>
    <x v="0"/>
    <s v="01.25.02.23"/>
    <x v="12"/>
    <x v="3"/>
    <x v="3"/>
    <s v="desporto"/>
    <s v="01.25.02"/>
    <s v="desporto"/>
    <s v="01.25.02"/>
    <x v="1"/>
    <x v="0"/>
    <x v="0"/>
    <x v="0"/>
    <x v="0"/>
    <x v="1"/>
    <x v="1"/>
    <x v="0"/>
    <x v="1"/>
    <s v="2024-03-07"/>
    <x v="0"/>
    <n v="14800"/>
    <x v="0"/>
    <m/>
    <x v="0"/>
    <m/>
    <x v="445"/>
    <n v="100479549"/>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 aquisição de 4 bolas de futsal adquiridos na realização de futsal em Espinho Branco e Flamengos no âmbito de festa local, conforme anexo."/>
  </r>
  <r>
    <x v="0"/>
    <n v="0"/>
    <n v="0"/>
    <n v="0"/>
    <n v="20000"/>
    <x v="2860"/>
    <x v="0"/>
    <x v="0"/>
    <x v="0"/>
    <s v="01.25.01.11"/>
    <x v="17"/>
    <x v="3"/>
    <x v="3"/>
    <s v="Educação"/>
    <s v="01.25.01"/>
    <s v="Educação"/>
    <s v="01.25.01"/>
    <x v="4"/>
    <x v="0"/>
    <x v="2"/>
    <x v="2"/>
    <x v="0"/>
    <x v="1"/>
    <x v="0"/>
    <x v="0"/>
    <x v="1"/>
    <s v="2024-03-13"/>
    <x v="0"/>
    <n v="20000"/>
    <x v="0"/>
    <m/>
    <x v="0"/>
    <m/>
    <x v="446"/>
    <n v="100448572"/>
    <x v="0"/>
    <x v="0"/>
    <s v="Apoio ao Ensino Básico e Secundário"/>
    <s v="ORI"/>
    <x v="0"/>
    <s v="AEBS"/>
    <x v="0"/>
    <x v="0"/>
    <x v="0"/>
    <x v="0"/>
    <x v="0"/>
    <x v="0"/>
    <x v="0"/>
    <x v="0"/>
    <x v="0"/>
    <x v="0"/>
    <x v="0"/>
    <s v="Apoio ao Ensino Básico e Secundário"/>
    <x v="0"/>
    <x v="0"/>
    <x v="0"/>
    <x v="0"/>
    <x v="1"/>
    <x v="0"/>
    <x v="0"/>
    <x v="0"/>
    <x v="0"/>
    <x v="0"/>
    <x v="0"/>
    <x v="0"/>
    <s v="Apoio a favor da Sra. Suzana dos reis Lopes, referente pagamento de propina, conforme anexo.  "/>
  </r>
  <r>
    <x v="0"/>
    <n v="0"/>
    <n v="0"/>
    <n v="0"/>
    <n v="47739"/>
    <x v="2861"/>
    <x v="0"/>
    <x v="1"/>
    <x v="0"/>
    <s v="80.02.01"/>
    <x v="2"/>
    <x v="2"/>
    <x v="2"/>
    <s v="Retenções Iur"/>
    <s v="80.02.01"/>
    <s v="Retenções Iur"/>
    <s v="80.02.01"/>
    <x v="2"/>
    <x v="0"/>
    <x v="1"/>
    <x v="0"/>
    <x v="1"/>
    <x v="2"/>
    <x v="2"/>
    <x v="0"/>
    <x v="2"/>
    <s v="2024-02-23"/>
    <x v="0"/>
    <n v="47739"/>
    <x v="0"/>
    <m/>
    <x v="0"/>
    <m/>
    <x v="2"/>
    <n v="100474696"/>
    <x v="0"/>
    <x v="0"/>
    <s v="Retenções Iur"/>
    <s v="ORI"/>
    <x v="0"/>
    <s v="RIUR"/>
    <x v="0"/>
    <x v="0"/>
    <x v="0"/>
    <x v="0"/>
    <x v="0"/>
    <x v="0"/>
    <x v="0"/>
    <x v="0"/>
    <x v="0"/>
    <x v="0"/>
    <x v="0"/>
    <s v="Retenções Iur"/>
    <x v="0"/>
    <x v="0"/>
    <x v="0"/>
    <x v="0"/>
    <x v="2"/>
    <x v="0"/>
    <x v="0"/>
    <x v="0"/>
    <x v="0"/>
    <x v="1"/>
    <x v="0"/>
    <x v="0"/>
    <s v="RETENCAO OT"/>
  </r>
  <r>
    <x v="1"/>
    <n v="0"/>
    <n v="0"/>
    <n v="0"/>
    <n v="9075"/>
    <x v="2862"/>
    <x v="0"/>
    <x v="0"/>
    <x v="0"/>
    <s v="03.16.15"/>
    <x v="0"/>
    <x v="0"/>
    <x v="0"/>
    <s v="Direção Financeira"/>
    <s v="03.16.15"/>
    <s v="Direção Financeira"/>
    <s v="03.16.15"/>
    <x v="55"/>
    <x v="0"/>
    <x v="0"/>
    <x v="0"/>
    <x v="0"/>
    <x v="0"/>
    <x v="1"/>
    <x v="0"/>
    <x v="6"/>
    <s v="2024-04-10"/>
    <x v="1"/>
    <n v="9075"/>
    <x v="0"/>
    <m/>
    <x v="0"/>
    <m/>
    <x v="320"/>
    <n v="100478962"/>
    <x v="0"/>
    <x v="0"/>
    <s v="Direção Financeira"/>
    <s v="ORI"/>
    <x v="0"/>
    <m/>
    <x v="0"/>
    <x v="0"/>
    <x v="0"/>
    <x v="0"/>
    <x v="0"/>
    <x v="0"/>
    <x v="0"/>
    <x v="0"/>
    <x v="0"/>
    <x v="0"/>
    <x v="0"/>
    <s v="Direção Financeira"/>
    <x v="0"/>
    <x v="0"/>
    <x v="0"/>
    <x v="0"/>
    <x v="0"/>
    <x v="0"/>
    <x v="0"/>
    <x v="0"/>
    <x v="0"/>
    <x v="0"/>
    <x v="0"/>
    <x v="0"/>
    <s v="Transferência a favor SIACSA dos descontos de 1% efetuada nos salário dos funcionários, referente a mês de Novembro e Dezembro de 2023, conforme justificativo em anexo."/>
  </r>
  <r>
    <x v="0"/>
    <n v="0"/>
    <n v="0"/>
    <n v="0"/>
    <n v="2400"/>
    <x v="2863"/>
    <x v="0"/>
    <x v="0"/>
    <x v="0"/>
    <s v="03.16.15"/>
    <x v="0"/>
    <x v="0"/>
    <x v="0"/>
    <s v="Direção Financeira"/>
    <s v="03.16.15"/>
    <s v="Direção Financeira"/>
    <s v="03.16.15"/>
    <x v="3"/>
    <x v="0"/>
    <x v="0"/>
    <x v="1"/>
    <x v="0"/>
    <x v="0"/>
    <x v="0"/>
    <x v="0"/>
    <x v="6"/>
    <s v="2024-04-12"/>
    <x v="1"/>
    <n v="2400"/>
    <x v="0"/>
    <m/>
    <x v="0"/>
    <m/>
    <x v="181"/>
    <n v="100479425"/>
    <x v="0"/>
    <x v="0"/>
    <s v="Direção Financeira"/>
    <s v="ORI"/>
    <x v="0"/>
    <m/>
    <x v="0"/>
    <x v="0"/>
    <x v="0"/>
    <x v="0"/>
    <x v="0"/>
    <x v="0"/>
    <x v="0"/>
    <x v="0"/>
    <x v="0"/>
    <x v="0"/>
    <x v="0"/>
    <s v="Direção Financeira"/>
    <x v="0"/>
    <x v="0"/>
    <x v="0"/>
    <x v="0"/>
    <x v="0"/>
    <x v="0"/>
    <x v="0"/>
    <x v="0"/>
    <x v="0"/>
    <x v="0"/>
    <x v="0"/>
    <x v="0"/>
    <s v="Ajuda de custo a favor do Sr. Domingos de Barros, condutor pela sua deslocação em missão de serviço a cidade da Praia nos dia 19/03 e 12/04 de 2024, conforme justificativo em anexo. "/>
  </r>
  <r>
    <x v="0"/>
    <n v="0"/>
    <n v="0"/>
    <n v="0"/>
    <n v="1156"/>
    <x v="2864"/>
    <x v="0"/>
    <x v="0"/>
    <x v="0"/>
    <s v="01.25.01.09"/>
    <x v="61"/>
    <x v="3"/>
    <x v="3"/>
    <s v="Educação"/>
    <s v="01.25.01"/>
    <s v="Educação"/>
    <s v="01.25.01"/>
    <x v="4"/>
    <x v="0"/>
    <x v="2"/>
    <x v="2"/>
    <x v="0"/>
    <x v="1"/>
    <x v="0"/>
    <x v="0"/>
    <x v="3"/>
    <s v="2024-05-28"/>
    <x v="1"/>
    <n v="1156"/>
    <x v="0"/>
    <m/>
    <x v="0"/>
    <m/>
    <x v="247"/>
    <n v="100394885"/>
    <x v="0"/>
    <x v="0"/>
    <s v="Apoio pre escolar"/>
    <s v="ORI"/>
    <x v="0"/>
    <m/>
    <x v="0"/>
    <x v="0"/>
    <x v="0"/>
    <x v="0"/>
    <x v="0"/>
    <x v="0"/>
    <x v="0"/>
    <x v="0"/>
    <x v="0"/>
    <x v="0"/>
    <x v="0"/>
    <s v="Apoio pre escolar"/>
    <x v="0"/>
    <x v="0"/>
    <x v="0"/>
    <x v="0"/>
    <x v="1"/>
    <x v="0"/>
    <x v="0"/>
    <x v="0"/>
    <x v="0"/>
    <x v="0"/>
    <x v="0"/>
    <x v="0"/>
    <s v="Pagamento referente a aquisição de tubo e acessórios, para segurança do gás no jardim de Ponta Verde, conforme anexo."/>
  </r>
  <r>
    <x v="1"/>
    <n v="0"/>
    <n v="0"/>
    <n v="0"/>
    <n v="9682"/>
    <x v="2865"/>
    <x v="0"/>
    <x v="0"/>
    <x v="0"/>
    <s v="01.28.01.08"/>
    <x v="15"/>
    <x v="4"/>
    <x v="5"/>
    <s v="Habitação Social"/>
    <s v="01.28.01"/>
    <s v="Habitação Social"/>
    <s v="01.28.01"/>
    <x v="1"/>
    <x v="0"/>
    <x v="0"/>
    <x v="0"/>
    <x v="0"/>
    <x v="1"/>
    <x v="1"/>
    <x v="0"/>
    <x v="3"/>
    <s v="2024-05-31"/>
    <x v="1"/>
    <n v="9682"/>
    <x v="0"/>
    <m/>
    <x v="0"/>
    <m/>
    <x v="447"/>
    <n v="100478984"/>
    <x v="0"/>
    <x v="0"/>
    <s v="Habitações Sociais"/>
    <s v="ORI"/>
    <x v="0"/>
    <s v="HS"/>
    <x v="0"/>
    <x v="0"/>
    <x v="0"/>
    <x v="0"/>
    <x v="0"/>
    <x v="0"/>
    <x v="0"/>
    <x v="0"/>
    <x v="0"/>
    <x v="0"/>
    <x v="0"/>
    <s v="Habitações Sociais"/>
    <x v="0"/>
    <x v="0"/>
    <x v="0"/>
    <x v="0"/>
    <x v="1"/>
    <x v="0"/>
    <x v="0"/>
    <x v="0"/>
    <x v="0"/>
    <x v="0"/>
    <x v="0"/>
    <x v="0"/>
    <s v="Pagamento referente aquisição  de matérias de construção para habitação da senhora Isabel dos Reis, residente em principal, conforme anexo."/>
  </r>
  <r>
    <x v="0"/>
    <n v="0"/>
    <n v="0"/>
    <n v="0"/>
    <n v="2284"/>
    <x v="2866"/>
    <x v="0"/>
    <x v="0"/>
    <x v="0"/>
    <s v="03.16.02"/>
    <x v="3"/>
    <x v="0"/>
    <x v="0"/>
    <s v="Gabinete do Presidente"/>
    <s v="03.16.02"/>
    <s v="Gabinete do Presidente"/>
    <s v="03.16.02"/>
    <x v="49"/>
    <x v="0"/>
    <x v="0"/>
    <x v="0"/>
    <x v="1"/>
    <x v="0"/>
    <x v="0"/>
    <x v="0"/>
    <x v="4"/>
    <s v="2024-06-20"/>
    <x v="1"/>
    <n v="2284"/>
    <x v="0"/>
    <m/>
    <x v="0"/>
    <m/>
    <x v="19"/>
    <n v="100474706"/>
    <x v="0"/>
    <x v="6"/>
    <s v="Gabinete do Presidente"/>
    <s v="ORI"/>
    <x v="0"/>
    <m/>
    <x v="0"/>
    <x v="0"/>
    <x v="0"/>
    <x v="0"/>
    <x v="0"/>
    <x v="0"/>
    <x v="0"/>
    <x v="0"/>
    <x v="0"/>
    <x v="0"/>
    <x v="0"/>
    <s v="Gabinete do Presidente"/>
    <x v="0"/>
    <x v="0"/>
    <x v="0"/>
    <x v="0"/>
    <x v="0"/>
    <x v="0"/>
    <x v="0"/>
    <x v="0"/>
    <x v="0"/>
    <x v="0"/>
    <x v="6"/>
    <x v="0"/>
    <s v="Pagamento a favor da Sra. Vaneze de Jesus Lopes Tavares, correspondente a diferença de salário referente a março de 2024, conforme anexo."/>
  </r>
  <r>
    <x v="0"/>
    <n v="0"/>
    <n v="0"/>
    <n v="0"/>
    <n v="26270"/>
    <x v="2866"/>
    <x v="0"/>
    <x v="0"/>
    <x v="0"/>
    <s v="03.16.02"/>
    <x v="3"/>
    <x v="0"/>
    <x v="0"/>
    <s v="Gabinete do Presidente"/>
    <s v="03.16.02"/>
    <s v="Gabinete do Presidente"/>
    <s v="03.16.02"/>
    <x v="49"/>
    <x v="0"/>
    <x v="0"/>
    <x v="0"/>
    <x v="1"/>
    <x v="0"/>
    <x v="0"/>
    <x v="0"/>
    <x v="4"/>
    <s v="2024-06-20"/>
    <x v="1"/>
    <n v="26270"/>
    <x v="0"/>
    <m/>
    <x v="0"/>
    <m/>
    <x v="401"/>
    <n v="100479675"/>
    <x v="0"/>
    <x v="0"/>
    <s v="Gabinete do Presidente"/>
    <s v="ORI"/>
    <x v="0"/>
    <m/>
    <x v="0"/>
    <x v="0"/>
    <x v="0"/>
    <x v="0"/>
    <x v="0"/>
    <x v="0"/>
    <x v="0"/>
    <x v="0"/>
    <x v="0"/>
    <x v="0"/>
    <x v="0"/>
    <s v="Gabinete do Presidente"/>
    <x v="0"/>
    <x v="0"/>
    <x v="0"/>
    <x v="0"/>
    <x v="0"/>
    <x v="0"/>
    <x v="0"/>
    <x v="0"/>
    <x v="0"/>
    <x v="0"/>
    <x v="0"/>
    <x v="0"/>
    <s v="Pagamento a favor da Sra. Vaneze de Jesus Lopes Tavares, correspondente a diferença de salário referente a março de 2024, conforme anexo."/>
  </r>
  <r>
    <x v="0"/>
    <n v="0"/>
    <n v="0"/>
    <n v="0"/>
    <n v="8000"/>
    <x v="2867"/>
    <x v="0"/>
    <x v="1"/>
    <x v="0"/>
    <s v="03.03.10"/>
    <x v="8"/>
    <x v="0"/>
    <x v="4"/>
    <s v="Receitas Da Câmara"/>
    <s v="03.03.10"/>
    <s v="Receitas Da Câmara"/>
    <s v="03.03.10"/>
    <x v="11"/>
    <x v="0"/>
    <x v="0"/>
    <x v="5"/>
    <x v="0"/>
    <x v="0"/>
    <x v="2"/>
    <x v="0"/>
    <x v="4"/>
    <s v="2024-06-24"/>
    <x v="1"/>
    <n v="8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250"/>
    <x v="2868"/>
    <x v="0"/>
    <x v="1"/>
    <x v="0"/>
    <s v="03.03.10"/>
    <x v="8"/>
    <x v="0"/>
    <x v="4"/>
    <s v="Receitas Da Câmara"/>
    <s v="03.03.10"/>
    <s v="Receitas Da Câmara"/>
    <s v="03.03.10"/>
    <x v="10"/>
    <x v="0"/>
    <x v="3"/>
    <x v="3"/>
    <x v="0"/>
    <x v="0"/>
    <x v="2"/>
    <x v="0"/>
    <x v="4"/>
    <s v="2024-06-24"/>
    <x v="1"/>
    <n v="52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413"/>
    <x v="2869"/>
    <x v="0"/>
    <x v="1"/>
    <x v="0"/>
    <s v="03.03.10"/>
    <x v="8"/>
    <x v="0"/>
    <x v="4"/>
    <s v="Receitas Da Câmara"/>
    <s v="03.03.10"/>
    <s v="Receitas Da Câmara"/>
    <s v="03.03.10"/>
    <x v="9"/>
    <x v="0"/>
    <x v="3"/>
    <x v="3"/>
    <x v="0"/>
    <x v="0"/>
    <x v="2"/>
    <x v="0"/>
    <x v="4"/>
    <s v="2024-06-24"/>
    <x v="1"/>
    <n v="741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000"/>
    <x v="2870"/>
    <x v="0"/>
    <x v="1"/>
    <x v="0"/>
    <s v="03.03.10"/>
    <x v="8"/>
    <x v="0"/>
    <x v="4"/>
    <s v="Receitas Da Câmara"/>
    <s v="03.03.10"/>
    <s v="Receitas Da Câmara"/>
    <s v="03.03.10"/>
    <x v="21"/>
    <x v="0"/>
    <x v="3"/>
    <x v="3"/>
    <x v="0"/>
    <x v="0"/>
    <x v="2"/>
    <x v="0"/>
    <x v="4"/>
    <s v="2024-06-24"/>
    <x v="1"/>
    <n v="5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
    <x v="2871"/>
    <x v="0"/>
    <x v="1"/>
    <x v="0"/>
    <s v="03.03.10"/>
    <x v="8"/>
    <x v="0"/>
    <x v="4"/>
    <s v="Receitas Da Câmara"/>
    <s v="03.03.10"/>
    <s v="Receitas Da Câmara"/>
    <s v="03.03.10"/>
    <x v="17"/>
    <x v="0"/>
    <x v="3"/>
    <x v="3"/>
    <x v="0"/>
    <x v="0"/>
    <x v="2"/>
    <x v="0"/>
    <x v="4"/>
    <s v="2024-06-24"/>
    <x v="1"/>
    <n v="3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75"/>
    <x v="2872"/>
    <x v="0"/>
    <x v="1"/>
    <x v="0"/>
    <s v="03.03.10"/>
    <x v="8"/>
    <x v="0"/>
    <x v="4"/>
    <s v="Receitas Da Câmara"/>
    <s v="03.03.10"/>
    <s v="Receitas Da Câmara"/>
    <s v="03.03.10"/>
    <x v="76"/>
    <x v="0"/>
    <x v="3"/>
    <x v="7"/>
    <x v="0"/>
    <x v="0"/>
    <x v="2"/>
    <x v="0"/>
    <x v="4"/>
    <s v="2024-06-24"/>
    <x v="1"/>
    <n v="18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
    <x v="2873"/>
    <x v="0"/>
    <x v="1"/>
    <x v="0"/>
    <s v="03.03.10"/>
    <x v="8"/>
    <x v="0"/>
    <x v="4"/>
    <s v="Receitas Da Câmara"/>
    <s v="03.03.10"/>
    <s v="Receitas Da Câmara"/>
    <s v="03.03.10"/>
    <x v="8"/>
    <x v="0"/>
    <x v="3"/>
    <x v="3"/>
    <x v="0"/>
    <x v="0"/>
    <x v="2"/>
    <x v="0"/>
    <x v="4"/>
    <s v="2024-06-24"/>
    <x v="1"/>
    <n v="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20"/>
    <x v="2874"/>
    <x v="0"/>
    <x v="1"/>
    <x v="0"/>
    <s v="03.03.10"/>
    <x v="8"/>
    <x v="0"/>
    <x v="4"/>
    <s v="Receitas Da Câmara"/>
    <s v="03.03.10"/>
    <s v="Receitas Da Câmara"/>
    <s v="03.03.10"/>
    <x v="26"/>
    <x v="0"/>
    <x v="3"/>
    <x v="3"/>
    <x v="0"/>
    <x v="0"/>
    <x v="2"/>
    <x v="0"/>
    <x v="4"/>
    <s v="2024-06-24"/>
    <x v="1"/>
    <n v="29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400"/>
    <x v="2875"/>
    <x v="0"/>
    <x v="1"/>
    <x v="0"/>
    <s v="03.03.10"/>
    <x v="8"/>
    <x v="0"/>
    <x v="4"/>
    <s v="Receitas Da Câmara"/>
    <s v="03.03.10"/>
    <s v="Receitas Da Câmara"/>
    <s v="03.03.10"/>
    <x v="13"/>
    <x v="0"/>
    <x v="3"/>
    <x v="3"/>
    <x v="0"/>
    <x v="0"/>
    <x v="2"/>
    <x v="0"/>
    <x v="4"/>
    <s v="2024-06-24"/>
    <x v="1"/>
    <n v="7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784"/>
    <x v="2876"/>
    <x v="0"/>
    <x v="1"/>
    <x v="0"/>
    <s v="03.03.10"/>
    <x v="8"/>
    <x v="0"/>
    <x v="4"/>
    <s v="Receitas Da Câmara"/>
    <s v="03.03.10"/>
    <s v="Receitas Da Câmara"/>
    <s v="03.03.10"/>
    <x v="18"/>
    <x v="0"/>
    <x v="0"/>
    <x v="0"/>
    <x v="0"/>
    <x v="0"/>
    <x v="2"/>
    <x v="0"/>
    <x v="4"/>
    <s v="2024-06-24"/>
    <x v="1"/>
    <n v="7278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
    <x v="2877"/>
    <x v="0"/>
    <x v="1"/>
    <x v="0"/>
    <s v="03.03.10"/>
    <x v="8"/>
    <x v="0"/>
    <x v="4"/>
    <s v="Receitas Da Câmara"/>
    <s v="03.03.10"/>
    <s v="Receitas Da Câmara"/>
    <s v="03.03.10"/>
    <x v="42"/>
    <x v="0"/>
    <x v="3"/>
    <x v="3"/>
    <x v="0"/>
    <x v="0"/>
    <x v="2"/>
    <x v="0"/>
    <x v="4"/>
    <s v="2024-06-24"/>
    <x v="1"/>
    <n v="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4125"/>
    <x v="2878"/>
    <x v="0"/>
    <x v="0"/>
    <x v="0"/>
    <s v="03.16.15"/>
    <x v="0"/>
    <x v="0"/>
    <x v="0"/>
    <s v="Direção Financeira"/>
    <s v="03.16.15"/>
    <s v="Direção Financeira"/>
    <s v="03.16.15"/>
    <x v="0"/>
    <x v="0"/>
    <x v="0"/>
    <x v="0"/>
    <x v="0"/>
    <x v="0"/>
    <x v="0"/>
    <x v="0"/>
    <x v="9"/>
    <s v="2024-07-11"/>
    <x v="2"/>
    <n v="114125"/>
    <x v="0"/>
    <m/>
    <x v="0"/>
    <m/>
    <x v="27"/>
    <n v="100479096"/>
    <x v="0"/>
    <x v="0"/>
    <s v="Direção Financeira"/>
    <s v="ORI"/>
    <x v="0"/>
    <m/>
    <x v="0"/>
    <x v="0"/>
    <x v="0"/>
    <x v="0"/>
    <x v="0"/>
    <x v="0"/>
    <x v="0"/>
    <x v="0"/>
    <x v="0"/>
    <x v="0"/>
    <x v="0"/>
    <s v="Direção Financeira"/>
    <x v="0"/>
    <x v="0"/>
    <x v="0"/>
    <x v="0"/>
    <x v="0"/>
    <x v="0"/>
    <x v="0"/>
    <x v="0"/>
    <x v="0"/>
    <x v="0"/>
    <x v="0"/>
    <x v="0"/>
    <s v="Pagamento a favor da preço Piquinoti Comercio de Peças Auto, pela a aquisição de peças para viatura ST-22-RG afeto aos serviços da CMSM, conforme anexo."/>
  </r>
  <r>
    <x v="0"/>
    <n v="0"/>
    <n v="0"/>
    <n v="0"/>
    <n v="2730"/>
    <x v="2879"/>
    <x v="0"/>
    <x v="1"/>
    <x v="0"/>
    <s v="03.03.10"/>
    <x v="8"/>
    <x v="0"/>
    <x v="4"/>
    <s v="Receitas Da Câmara"/>
    <s v="03.03.10"/>
    <s v="Receitas Da Câmara"/>
    <s v="03.03.10"/>
    <x v="13"/>
    <x v="0"/>
    <x v="3"/>
    <x v="3"/>
    <x v="0"/>
    <x v="0"/>
    <x v="2"/>
    <x v="0"/>
    <x v="9"/>
    <s v="2024-07-19"/>
    <x v="2"/>
    <n v="27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985"/>
    <x v="2880"/>
    <x v="0"/>
    <x v="1"/>
    <x v="0"/>
    <s v="03.03.10"/>
    <x v="8"/>
    <x v="0"/>
    <x v="4"/>
    <s v="Receitas Da Câmara"/>
    <s v="03.03.10"/>
    <s v="Receitas Da Câmara"/>
    <s v="03.03.10"/>
    <x v="18"/>
    <x v="0"/>
    <x v="0"/>
    <x v="0"/>
    <x v="0"/>
    <x v="0"/>
    <x v="2"/>
    <x v="0"/>
    <x v="9"/>
    <s v="2024-07-19"/>
    <x v="2"/>
    <n v="2098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400"/>
    <x v="2881"/>
    <x v="0"/>
    <x v="1"/>
    <x v="0"/>
    <s v="03.03.10"/>
    <x v="8"/>
    <x v="0"/>
    <x v="4"/>
    <s v="Receitas Da Câmara"/>
    <s v="03.03.10"/>
    <s v="Receitas Da Câmara"/>
    <s v="03.03.10"/>
    <x v="11"/>
    <x v="0"/>
    <x v="0"/>
    <x v="5"/>
    <x v="0"/>
    <x v="0"/>
    <x v="2"/>
    <x v="0"/>
    <x v="9"/>
    <s v="2024-07-19"/>
    <x v="2"/>
    <n v="12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20"/>
    <x v="2882"/>
    <x v="0"/>
    <x v="1"/>
    <x v="0"/>
    <s v="03.03.10"/>
    <x v="8"/>
    <x v="0"/>
    <x v="4"/>
    <s v="Receitas Da Câmara"/>
    <s v="03.03.10"/>
    <s v="Receitas Da Câmara"/>
    <s v="03.03.10"/>
    <x v="8"/>
    <x v="0"/>
    <x v="3"/>
    <x v="3"/>
    <x v="0"/>
    <x v="0"/>
    <x v="2"/>
    <x v="0"/>
    <x v="9"/>
    <s v="2024-07-19"/>
    <x v="2"/>
    <n v="2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
    <x v="2883"/>
    <x v="0"/>
    <x v="1"/>
    <x v="0"/>
    <s v="03.03.10"/>
    <x v="8"/>
    <x v="0"/>
    <x v="4"/>
    <s v="Receitas Da Câmara"/>
    <s v="03.03.10"/>
    <s v="Receitas Da Câmara"/>
    <s v="03.03.10"/>
    <x v="10"/>
    <x v="0"/>
    <x v="3"/>
    <x v="3"/>
    <x v="0"/>
    <x v="0"/>
    <x v="2"/>
    <x v="0"/>
    <x v="9"/>
    <s v="2024-07-19"/>
    <x v="2"/>
    <n v="1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413"/>
    <x v="2884"/>
    <x v="0"/>
    <x v="1"/>
    <x v="0"/>
    <s v="03.03.10"/>
    <x v="8"/>
    <x v="0"/>
    <x v="4"/>
    <s v="Receitas Da Câmara"/>
    <s v="03.03.10"/>
    <s v="Receitas Da Câmara"/>
    <s v="03.03.10"/>
    <x v="9"/>
    <x v="0"/>
    <x v="3"/>
    <x v="3"/>
    <x v="0"/>
    <x v="0"/>
    <x v="2"/>
    <x v="0"/>
    <x v="9"/>
    <s v="2024-07-19"/>
    <x v="2"/>
    <n v="741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0"/>
    <x v="2885"/>
    <x v="0"/>
    <x v="1"/>
    <x v="0"/>
    <s v="03.03.10"/>
    <x v="8"/>
    <x v="0"/>
    <x v="4"/>
    <s v="Receitas Da Câmara"/>
    <s v="03.03.10"/>
    <s v="Receitas Da Câmara"/>
    <s v="03.03.10"/>
    <x v="20"/>
    <x v="0"/>
    <x v="3"/>
    <x v="3"/>
    <x v="0"/>
    <x v="0"/>
    <x v="2"/>
    <x v="0"/>
    <x v="9"/>
    <s v="2024-07-19"/>
    <x v="2"/>
    <n v="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353"/>
    <x v="2886"/>
    <x v="0"/>
    <x v="0"/>
    <x v="0"/>
    <s v="03.16.15"/>
    <x v="0"/>
    <x v="0"/>
    <x v="0"/>
    <s v="Direção Financeira"/>
    <s v="03.16.15"/>
    <s v="Direção Financeira"/>
    <s v="03.16.15"/>
    <x v="75"/>
    <x v="0"/>
    <x v="2"/>
    <x v="16"/>
    <x v="0"/>
    <x v="0"/>
    <x v="0"/>
    <x v="0"/>
    <x v="9"/>
    <s v="2024-07-29"/>
    <x v="2"/>
    <n v="9353"/>
    <x v="0"/>
    <m/>
    <x v="0"/>
    <m/>
    <x v="81"/>
    <n v="100476675"/>
    <x v="0"/>
    <x v="0"/>
    <s v="Direção Financeira"/>
    <s v="ORI"/>
    <x v="0"/>
    <m/>
    <x v="0"/>
    <x v="0"/>
    <x v="0"/>
    <x v="0"/>
    <x v="0"/>
    <x v="0"/>
    <x v="0"/>
    <x v="0"/>
    <x v="0"/>
    <x v="0"/>
    <x v="0"/>
    <s v="Direção Financeira"/>
    <x v="0"/>
    <x v="0"/>
    <x v="0"/>
    <x v="0"/>
    <x v="0"/>
    <x v="0"/>
    <x v="0"/>
    <x v="0"/>
    <x v="0"/>
    <x v="0"/>
    <x v="0"/>
    <x v="0"/>
    <s v="Restituição a favor do Sr. José Jorges Fernandes Tavares, referente a descontos indevida, conforme anexo."/>
  </r>
  <r>
    <x v="0"/>
    <n v="0"/>
    <n v="0"/>
    <n v="0"/>
    <n v="1670"/>
    <x v="2887"/>
    <x v="0"/>
    <x v="0"/>
    <x v="0"/>
    <s v="03.16.15"/>
    <x v="0"/>
    <x v="0"/>
    <x v="0"/>
    <s v="Direção Financeira"/>
    <s v="03.16.15"/>
    <s v="Direção Financeira"/>
    <s v="03.16.15"/>
    <x v="75"/>
    <x v="0"/>
    <x v="2"/>
    <x v="16"/>
    <x v="0"/>
    <x v="0"/>
    <x v="0"/>
    <x v="0"/>
    <x v="9"/>
    <s v="2024-07-29"/>
    <x v="2"/>
    <n v="1670"/>
    <x v="0"/>
    <m/>
    <x v="0"/>
    <m/>
    <x v="448"/>
    <n v="100475603"/>
    <x v="0"/>
    <x v="0"/>
    <s v="Direção Financeira"/>
    <s v="ORI"/>
    <x v="0"/>
    <m/>
    <x v="0"/>
    <x v="0"/>
    <x v="0"/>
    <x v="0"/>
    <x v="0"/>
    <x v="0"/>
    <x v="0"/>
    <x v="0"/>
    <x v="0"/>
    <x v="0"/>
    <x v="0"/>
    <s v="Direção Financeira"/>
    <x v="0"/>
    <x v="0"/>
    <x v="0"/>
    <x v="0"/>
    <x v="0"/>
    <x v="0"/>
    <x v="0"/>
    <x v="0"/>
    <x v="0"/>
    <x v="0"/>
    <x v="0"/>
    <x v="0"/>
    <s v="Restituição a favor da senhora Solange Freire Mendonça, referente a cobrança indevida, conforme anexo."/>
  </r>
  <r>
    <x v="0"/>
    <n v="0"/>
    <n v="0"/>
    <n v="0"/>
    <n v="1000"/>
    <x v="2888"/>
    <x v="0"/>
    <x v="0"/>
    <x v="0"/>
    <s v="03.16.15"/>
    <x v="0"/>
    <x v="0"/>
    <x v="0"/>
    <s v="Direção Financeira"/>
    <s v="03.16.15"/>
    <s v="Direção Financeira"/>
    <s v="03.16.15"/>
    <x v="31"/>
    <x v="0"/>
    <x v="0"/>
    <x v="1"/>
    <x v="0"/>
    <x v="0"/>
    <x v="0"/>
    <x v="0"/>
    <x v="9"/>
    <s v="2024-07-30"/>
    <x v="2"/>
    <n v="1000"/>
    <x v="0"/>
    <m/>
    <x v="0"/>
    <m/>
    <x v="6"/>
    <n v="100474914"/>
    <x v="0"/>
    <x v="0"/>
    <s v="Direção Financeira"/>
    <s v="ORI"/>
    <x v="0"/>
    <m/>
    <x v="0"/>
    <x v="0"/>
    <x v="0"/>
    <x v="0"/>
    <x v="0"/>
    <x v="0"/>
    <x v="0"/>
    <x v="0"/>
    <x v="0"/>
    <x v="0"/>
    <x v="0"/>
    <s v="Direção Financeira"/>
    <x v="0"/>
    <x v="0"/>
    <x v="0"/>
    <x v="0"/>
    <x v="0"/>
    <x v="0"/>
    <x v="0"/>
    <x v="0"/>
    <x v="0"/>
    <x v="0"/>
    <x v="0"/>
    <x v="0"/>
    <s v="Pagamento a favor da Tesouraria, pelo carregamento de slado internet destinada a serviços da escola do mar, confrome anexo."/>
  </r>
  <r>
    <x v="0"/>
    <n v="0"/>
    <n v="0"/>
    <n v="0"/>
    <n v="5000"/>
    <x v="2889"/>
    <x v="0"/>
    <x v="0"/>
    <x v="0"/>
    <s v="03.16.15"/>
    <x v="0"/>
    <x v="0"/>
    <x v="0"/>
    <s v="Direção Financeira"/>
    <s v="03.16.15"/>
    <s v="Direção Financeira"/>
    <s v="03.16.15"/>
    <x v="31"/>
    <x v="0"/>
    <x v="0"/>
    <x v="1"/>
    <x v="0"/>
    <x v="0"/>
    <x v="0"/>
    <x v="0"/>
    <x v="5"/>
    <s v="2024-08-08"/>
    <x v="2"/>
    <n v="5000"/>
    <x v="0"/>
    <m/>
    <x v="0"/>
    <m/>
    <x v="21"/>
    <n v="100391960"/>
    <x v="0"/>
    <x v="0"/>
    <s v="Direção Financeira"/>
    <s v="ORI"/>
    <x v="0"/>
    <m/>
    <x v="0"/>
    <x v="0"/>
    <x v="0"/>
    <x v="0"/>
    <x v="0"/>
    <x v="0"/>
    <x v="0"/>
    <x v="0"/>
    <x v="0"/>
    <x v="0"/>
    <x v="0"/>
    <s v="Direção Financeira"/>
    <x v="0"/>
    <x v="0"/>
    <x v="0"/>
    <x v="0"/>
    <x v="0"/>
    <x v="0"/>
    <x v="0"/>
    <x v="0"/>
    <x v="0"/>
    <x v="0"/>
    <x v="0"/>
    <x v="0"/>
    <s v="Pagamento a favor da CV Telecom, referente carregamento  Nº 9917171, confrome anexo."/>
  </r>
  <r>
    <x v="0"/>
    <n v="0"/>
    <n v="0"/>
    <n v="0"/>
    <n v="203125"/>
    <x v="2890"/>
    <x v="0"/>
    <x v="0"/>
    <x v="0"/>
    <s v="01.25.04.22"/>
    <x v="7"/>
    <x v="3"/>
    <x v="3"/>
    <s v="Cultura"/>
    <s v="01.25.04"/>
    <s v="Cultura"/>
    <s v="01.25.04"/>
    <x v="4"/>
    <x v="0"/>
    <x v="2"/>
    <x v="2"/>
    <x v="0"/>
    <x v="1"/>
    <x v="0"/>
    <x v="0"/>
    <x v="5"/>
    <s v="2024-08-19"/>
    <x v="2"/>
    <n v="203125"/>
    <x v="0"/>
    <m/>
    <x v="0"/>
    <m/>
    <x v="449"/>
    <n v="100479706"/>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quisição de serviços de segurança e vigilância no festival de Calheta realizada nos dias 09 e 10 de agosto, conforme anexo.  "/>
  </r>
  <r>
    <x v="0"/>
    <n v="0"/>
    <n v="0"/>
    <n v="0"/>
    <n v="10000"/>
    <x v="2891"/>
    <x v="0"/>
    <x v="0"/>
    <x v="0"/>
    <s v="01.25.04.22"/>
    <x v="7"/>
    <x v="3"/>
    <x v="3"/>
    <s v="Cultura"/>
    <s v="01.25.04"/>
    <s v="Cultura"/>
    <s v="01.25.04"/>
    <x v="4"/>
    <x v="0"/>
    <x v="2"/>
    <x v="2"/>
    <x v="0"/>
    <x v="1"/>
    <x v="0"/>
    <x v="0"/>
    <x v="5"/>
    <s v="2024-08-23"/>
    <x v="2"/>
    <n v="10000"/>
    <x v="0"/>
    <m/>
    <x v="0"/>
    <m/>
    <x v="358"/>
    <n v="100476072"/>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referente a animação a feira da cidade e as atividades de rádio praça, conforme anexo.  "/>
  </r>
  <r>
    <x v="0"/>
    <n v="0"/>
    <n v="0"/>
    <n v="0"/>
    <n v="601"/>
    <x v="1192"/>
    <x v="0"/>
    <x v="0"/>
    <x v="0"/>
    <s v="03.16.15"/>
    <x v="0"/>
    <x v="0"/>
    <x v="0"/>
    <s v="Direção Financeira"/>
    <s v="03.16.15"/>
    <s v="Direção Financeira"/>
    <s v="03.16.15"/>
    <x v="64"/>
    <x v="0"/>
    <x v="0"/>
    <x v="0"/>
    <x v="0"/>
    <x v="0"/>
    <x v="0"/>
    <x v="0"/>
    <x v="5"/>
    <s v="2024-08-26"/>
    <x v="2"/>
    <n v="601"/>
    <x v="0"/>
    <m/>
    <x v="0"/>
    <m/>
    <x v="15"/>
    <n v="100479277"/>
    <x v="0"/>
    <x v="2"/>
    <s v="Direção Financeira"/>
    <s v="ORI"/>
    <x v="0"/>
    <m/>
    <x v="0"/>
    <x v="0"/>
    <x v="0"/>
    <x v="0"/>
    <x v="0"/>
    <x v="0"/>
    <x v="0"/>
    <x v="0"/>
    <x v="0"/>
    <x v="0"/>
    <x v="0"/>
    <s v="Direção Financeira"/>
    <x v="0"/>
    <x v="0"/>
    <x v="0"/>
    <x v="0"/>
    <x v="0"/>
    <x v="0"/>
    <x v="0"/>
    <x v="0"/>
    <x v="0"/>
    <x v="0"/>
    <x v="2"/>
    <x v="0"/>
    <s v="Pagamento de salário referente a 08-2024"/>
  </r>
  <r>
    <x v="0"/>
    <n v="0"/>
    <n v="0"/>
    <n v="0"/>
    <n v="12"/>
    <x v="1192"/>
    <x v="0"/>
    <x v="0"/>
    <x v="0"/>
    <s v="03.16.15"/>
    <x v="0"/>
    <x v="0"/>
    <x v="0"/>
    <s v="Direção Financeira"/>
    <s v="03.16.15"/>
    <s v="Direção Financeira"/>
    <s v="03.16.15"/>
    <x v="29"/>
    <x v="0"/>
    <x v="0"/>
    <x v="0"/>
    <x v="0"/>
    <x v="0"/>
    <x v="0"/>
    <x v="0"/>
    <x v="5"/>
    <s v="2024-08-26"/>
    <x v="2"/>
    <n v="12"/>
    <x v="0"/>
    <m/>
    <x v="0"/>
    <m/>
    <x v="15"/>
    <n v="100479277"/>
    <x v="0"/>
    <x v="2"/>
    <s v="Direção Financeira"/>
    <s v="ORI"/>
    <x v="0"/>
    <m/>
    <x v="0"/>
    <x v="0"/>
    <x v="0"/>
    <x v="0"/>
    <x v="0"/>
    <x v="0"/>
    <x v="0"/>
    <x v="0"/>
    <x v="0"/>
    <x v="0"/>
    <x v="0"/>
    <s v="Direção Financeira"/>
    <x v="0"/>
    <x v="0"/>
    <x v="0"/>
    <x v="0"/>
    <x v="0"/>
    <x v="0"/>
    <x v="0"/>
    <x v="0"/>
    <x v="0"/>
    <x v="0"/>
    <x v="2"/>
    <x v="0"/>
    <s v="Pagamento de salário referente a 08-2024"/>
  </r>
  <r>
    <x v="0"/>
    <n v="0"/>
    <n v="0"/>
    <n v="0"/>
    <n v="437"/>
    <x v="1192"/>
    <x v="0"/>
    <x v="0"/>
    <x v="0"/>
    <s v="03.16.15"/>
    <x v="0"/>
    <x v="0"/>
    <x v="0"/>
    <s v="Direção Financeira"/>
    <s v="03.16.15"/>
    <s v="Direção Financeira"/>
    <s v="03.16.15"/>
    <x v="28"/>
    <x v="0"/>
    <x v="0"/>
    <x v="0"/>
    <x v="0"/>
    <x v="0"/>
    <x v="0"/>
    <x v="0"/>
    <x v="5"/>
    <s v="2024-08-26"/>
    <x v="2"/>
    <n v="437"/>
    <x v="0"/>
    <m/>
    <x v="0"/>
    <m/>
    <x v="15"/>
    <n v="100479277"/>
    <x v="0"/>
    <x v="2"/>
    <s v="Direção Financeira"/>
    <s v="ORI"/>
    <x v="0"/>
    <m/>
    <x v="0"/>
    <x v="0"/>
    <x v="0"/>
    <x v="0"/>
    <x v="0"/>
    <x v="0"/>
    <x v="0"/>
    <x v="0"/>
    <x v="0"/>
    <x v="0"/>
    <x v="0"/>
    <s v="Direção Financeira"/>
    <x v="0"/>
    <x v="0"/>
    <x v="0"/>
    <x v="0"/>
    <x v="0"/>
    <x v="0"/>
    <x v="0"/>
    <x v="0"/>
    <x v="0"/>
    <x v="0"/>
    <x v="2"/>
    <x v="0"/>
    <s v="Pagamento de salário referente a 08-2024"/>
  </r>
  <r>
    <x v="0"/>
    <n v="0"/>
    <n v="0"/>
    <n v="0"/>
    <n v="6517"/>
    <x v="1192"/>
    <x v="0"/>
    <x v="0"/>
    <x v="0"/>
    <s v="03.16.15"/>
    <x v="0"/>
    <x v="0"/>
    <x v="0"/>
    <s v="Direção Financeira"/>
    <s v="03.16.15"/>
    <s v="Direção Financeira"/>
    <s v="03.16.15"/>
    <x v="30"/>
    <x v="0"/>
    <x v="0"/>
    <x v="0"/>
    <x v="1"/>
    <x v="0"/>
    <x v="0"/>
    <x v="0"/>
    <x v="5"/>
    <s v="2024-08-26"/>
    <x v="2"/>
    <n v="6517"/>
    <x v="0"/>
    <m/>
    <x v="0"/>
    <m/>
    <x v="15"/>
    <n v="100479277"/>
    <x v="0"/>
    <x v="2"/>
    <s v="Direção Financeira"/>
    <s v="ORI"/>
    <x v="0"/>
    <m/>
    <x v="0"/>
    <x v="0"/>
    <x v="0"/>
    <x v="0"/>
    <x v="0"/>
    <x v="0"/>
    <x v="0"/>
    <x v="0"/>
    <x v="0"/>
    <x v="0"/>
    <x v="0"/>
    <s v="Direção Financeira"/>
    <x v="0"/>
    <x v="0"/>
    <x v="0"/>
    <x v="0"/>
    <x v="0"/>
    <x v="0"/>
    <x v="0"/>
    <x v="0"/>
    <x v="0"/>
    <x v="0"/>
    <x v="2"/>
    <x v="0"/>
    <s v="Pagamento de salário referente a 08-2024"/>
  </r>
  <r>
    <x v="0"/>
    <n v="0"/>
    <n v="0"/>
    <n v="0"/>
    <n v="2960"/>
    <x v="1192"/>
    <x v="0"/>
    <x v="0"/>
    <x v="0"/>
    <s v="03.16.15"/>
    <x v="0"/>
    <x v="0"/>
    <x v="0"/>
    <s v="Direção Financeira"/>
    <s v="03.16.15"/>
    <s v="Direção Financeira"/>
    <s v="03.16.15"/>
    <x v="48"/>
    <x v="0"/>
    <x v="0"/>
    <x v="0"/>
    <x v="1"/>
    <x v="0"/>
    <x v="0"/>
    <x v="0"/>
    <x v="5"/>
    <s v="2024-08-26"/>
    <x v="2"/>
    <n v="2960"/>
    <x v="0"/>
    <m/>
    <x v="0"/>
    <m/>
    <x v="15"/>
    <n v="100479277"/>
    <x v="0"/>
    <x v="2"/>
    <s v="Direção Financeira"/>
    <s v="ORI"/>
    <x v="0"/>
    <m/>
    <x v="0"/>
    <x v="0"/>
    <x v="0"/>
    <x v="0"/>
    <x v="0"/>
    <x v="0"/>
    <x v="0"/>
    <x v="0"/>
    <x v="0"/>
    <x v="0"/>
    <x v="0"/>
    <s v="Direção Financeira"/>
    <x v="0"/>
    <x v="0"/>
    <x v="0"/>
    <x v="0"/>
    <x v="0"/>
    <x v="0"/>
    <x v="0"/>
    <x v="0"/>
    <x v="0"/>
    <x v="0"/>
    <x v="2"/>
    <x v="0"/>
    <s v="Pagamento de salário referente a 08-2024"/>
  </r>
  <r>
    <x v="0"/>
    <n v="0"/>
    <n v="0"/>
    <n v="0"/>
    <n v="3605"/>
    <x v="1192"/>
    <x v="0"/>
    <x v="0"/>
    <x v="0"/>
    <s v="03.16.15"/>
    <x v="0"/>
    <x v="0"/>
    <x v="0"/>
    <s v="Direção Financeira"/>
    <s v="03.16.15"/>
    <s v="Direção Financeira"/>
    <s v="03.16.15"/>
    <x v="64"/>
    <x v="0"/>
    <x v="0"/>
    <x v="0"/>
    <x v="0"/>
    <x v="0"/>
    <x v="0"/>
    <x v="0"/>
    <x v="5"/>
    <s v="2024-08-26"/>
    <x v="2"/>
    <n v="3605"/>
    <x v="0"/>
    <m/>
    <x v="0"/>
    <m/>
    <x v="2"/>
    <n v="100474696"/>
    <x v="0"/>
    <x v="1"/>
    <s v="Direção Financeira"/>
    <s v="ORI"/>
    <x v="0"/>
    <m/>
    <x v="0"/>
    <x v="0"/>
    <x v="0"/>
    <x v="0"/>
    <x v="0"/>
    <x v="0"/>
    <x v="0"/>
    <x v="0"/>
    <x v="0"/>
    <x v="0"/>
    <x v="0"/>
    <s v="Direção Financeira"/>
    <x v="0"/>
    <x v="0"/>
    <x v="0"/>
    <x v="0"/>
    <x v="0"/>
    <x v="0"/>
    <x v="0"/>
    <x v="0"/>
    <x v="0"/>
    <x v="0"/>
    <x v="1"/>
    <x v="0"/>
    <s v="Pagamento de salário referente a 08-2024"/>
  </r>
  <r>
    <x v="0"/>
    <n v="0"/>
    <n v="0"/>
    <n v="0"/>
    <n v="73"/>
    <x v="1192"/>
    <x v="0"/>
    <x v="0"/>
    <x v="0"/>
    <s v="03.16.15"/>
    <x v="0"/>
    <x v="0"/>
    <x v="0"/>
    <s v="Direção Financeira"/>
    <s v="03.16.15"/>
    <s v="Direção Financeira"/>
    <s v="03.16.15"/>
    <x v="29"/>
    <x v="0"/>
    <x v="0"/>
    <x v="0"/>
    <x v="0"/>
    <x v="0"/>
    <x v="0"/>
    <x v="0"/>
    <x v="5"/>
    <s v="2024-08-26"/>
    <x v="2"/>
    <n v="73"/>
    <x v="0"/>
    <m/>
    <x v="0"/>
    <m/>
    <x v="2"/>
    <n v="100474696"/>
    <x v="0"/>
    <x v="1"/>
    <s v="Direção Financeira"/>
    <s v="ORI"/>
    <x v="0"/>
    <m/>
    <x v="0"/>
    <x v="0"/>
    <x v="0"/>
    <x v="0"/>
    <x v="0"/>
    <x v="0"/>
    <x v="0"/>
    <x v="0"/>
    <x v="0"/>
    <x v="0"/>
    <x v="0"/>
    <s v="Direção Financeira"/>
    <x v="0"/>
    <x v="0"/>
    <x v="0"/>
    <x v="0"/>
    <x v="0"/>
    <x v="0"/>
    <x v="0"/>
    <x v="0"/>
    <x v="0"/>
    <x v="0"/>
    <x v="1"/>
    <x v="0"/>
    <s v="Pagamento de salário referente a 08-2024"/>
  </r>
  <r>
    <x v="0"/>
    <n v="0"/>
    <n v="0"/>
    <n v="0"/>
    <n v="2623"/>
    <x v="1192"/>
    <x v="0"/>
    <x v="0"/>
    <x v="0"/>
    <s v="03.16.15"/>
    <x v="0"/>
    <x v="0"/>
    <x v="0"/>
    <s v="Direção Financeira"/>
    <s v="03.16.15"/>
    <s v="Direção Financeira"/>
    <s v="03.16.15"/>
    <x v="28"/>
    <x v="0"/>
    <x v="0"/>
    <x v="0"/>
    <x v="0"/>
    <x v="0"/>
    <x v="0"/>
    <x v="0"/>
    <x v="5"/>
    <s v="2024-08-26"/>
    <x v="2"/>
    <n v="2623"/>
    <x v="0"/>
    <m/>
    <x v="0"/>
    <m/>
    <x v="2"/>
    <n v="100474696"/>
    <x v="0"/>
    <x v="1"/>
    <s v="Direção Financeira"/>
    <s v="ORI"/>
    <x v="0"/>
    <m/>
    <x v="0"/>
    <x v="0"/>
    <x v="0"/>
    <x v="0"/>
    <x v="0"/>
    <x v="0"/>
    <x v="0"/>
    <x v="0"/>
    <x v="0"/>
    <x v="0"/>
    <x v="0"/>
    <s v="Direção Financeira"/>
    <x v="0"/>
    <x v="0"/>
    <x v="0"/>
    <x v="0"/>
    <x v="0"/>
    <x v="0"/>
    <x v="0"/>
    <x v="0"/>
    <x v="0"/>
    <x v="0"/>
    <x v="1"/>
    <x v="0"/>
    <s v="Pagamento de salário referente a 08-2024"/>
  </r>
  <r>
    <x v="0"/>
    <n v="0"/>
    <n v="0"/>
    <n v="0"/>
    <n v="39071"/>
    <x v="1192"/>
    <x v="0"/>
    <x v="0"/>
    <x v="0"/>
    <s v="03.16.15"/>
    <x v="0"/>
    <x v="0"/>
    <x v="0"/>
    <s v="Direção Financeira"/>
    <s v="03.16.15"/>
    <s v="Direção Financeira"/>
    <s v="03.16.15"/>
    <x v="30"/>
    <x v="0"/>
    <x v="0"/>
    <x v="0"/>
    <x v="1"/>
    <x v="0"/>
    <x v="0"/>
    <x v="0"/>
    <x v="5"/>
    <s v="2024-08-26"/>
    <x v="2"/>
    <n v="39071"/>
    <x v="0"/>
    <m/>
    <x v="0"/>
    <m/>
    <x v="2"/>
    <n v="100474696"/>
    <x v="0"/>
    <x v="1"/>
    <s v="Direção Financeira"/>
    <s v="ORI"/>
    <x v="0"/>
    <m/>
    <x v="0"/>
    <x v="0"/>
    <x v="0"/>
    <x v="0"/>
    <x v="0"/>
    <x v="0"/>
    <x v="0"/>
    <x v="0"/>
    <x v="0"/>
    <x v="0"/>
    <x v="0"/>
    <s v="Direção Financeira"/>
    <x v="0"/>
    <x v="0"/>
    <x v="0"/>
    <x v="0"/>
    <x v="0"/>
    <x v="0"/>
    <x v="0"/>
    <x v="0"/>
    <x v="0"/>
    <x v="0"/>
    <x v="1"/>
    <x v="0"/>
    <s v="Pagamento de salário referente a 08-2024"/>
  </r>
  <r>
    <x v="0"/>
    <n v="0"/>
    <n v="0"/>
    <n v="0"/>
    <n v="17732"/>
    <x v="1192"/>
    <x v="0"/>
    <x v="0"/>
    <x v="0"/>
    <s v="03.16.15"/>
    <x v="0"/>
    <x v="0"/>
    <x v="0"/>
    <s v="Direção Financeira"/>
    <s v="03.16.15"/>
    <s v="Direção Financeira"/>
    <s v="03.16.15"/>
    <x v="48"/>
    <x v="0"/>
    <x v="0"/>
    <x v="0"/>
    <x v="1"/>
    <x v="0"/>
    <x v="0"/>
    <x v="0"/>
    <x v="5"/>
    <s v="2024-08-26"/>
    <x v="2"/>
    <n v="17732"/>
    <x v="0"/>
    <m/>
    <x v="0"/>
    <m/>
    <x v="2"/>
    <n v="100474696"/>
    <x v="0"/>
    <x v="1"/>
    <s v="Direção Financeira"/>
    <s v="ORI"/>
    <x v="0"/>
    <m/>
    <x v="0"/>
    <x v="0"/>
    <x v="0"/>
    <x v="0"/>
    <x v="0"/>
    <x v="0"/>
    <x v="0"/>
    <x v="0"/>
    <x v="0"/>
    <x v="0"/>
    <x v="0"/>
    <s v="Direção Financeira"/>
    <x v="0"/>
    <x v="0"/>
    <x v="0"/>
    <x v="0"/>
    <x v="0"/>
    <x v="0"/>
    <x v="0"/>
    <x v="0"/>
    <x v="0"/>
    <x v="0"/>
    <x v="1"/>
    <x v="0"/>
    <s v="Pagamento de salário referente a 08-2024"/>
  </r>
  <r>
    <x v="0"/>
    <n v="0"/>
    <n v="0"/>
    <n v="0"/>
    <n v="25"/>
    <x v="1192"/>
    <x v="0"/>
    <x v="0"/>
    <x v="0"/>
    <s v="03.16.15"/>
    <x v="0"/>
    <x v="0"/>
    <x v="0"/>
    <s v="Direção Financeira"/>
    <s v="03.16.15"/>
    <s v="Direção Financeira"/>
    <s v="03.16.15"/>
    <x v="64"/>
    <x v="0"/>
    <x v="0"/>
    <x v="0"/>
    <x v="0"/>
    <x v="0"/>
    <x v="0"/>
    <x v="0"/>
    <x v="5"/>
    <s v="2024-08-26"/>
    <x v="2"/>
    <n v="25"/>
    <x v="0"/>
    <m/>
    <x v="0"/>
    <m/>
    <x v="16"/>
    <n v="100474707"/>
    <x v="0"/>
    <x v="3"/>
    <s v="Direção Financeira"/>
    <s v="ORI"/>
    <x v="0"/>
    <m/>
    <x v="0"/>
    <x v="0"/>
    <x v="0"/>
    <x v="0"/>
    <x v="0"/>
    <x v="0"/>
    <x v="0"/>
    <x v="0"/>
    <x v="0"/>
    <x v="0"/>
    <x v="0"/>
    <s v="Direção Financeira"/>
    <x v="0"/>
    <x v="0"/>
    <x v="0"/>
    <x v="0"/>
    <x v="0"/>
    <x v="0"/>
    <x v="0"/>
    <x v="0"/>
    <x v="0"/>
    <x v="0"/>
    <x v="3"/>
    <x v="0"/>
    <s v="Pagamento de salário referente a 08-2024"/>
  </r>
  <r>
    <x v="0"/>
    <n v="0"/>
    <n v="0"/>
    <n v="0"/>
    <n v="0"/>
    <x v="1192"/>
    <x v="0"/>
    <x v="0"/>
    <x v="0"/>
    <s v="03.16.15"/>
    <x v="0"/>
    <x v="0"/>
    <x v="0"/>
    <s v="Direção Financeira"/>
    <s v="03.16.15"/>
    <s v="Direção Financeira"/>
    <s v="03.16.15"/>
    <x v="29"/>
    <x v="0"/>
    <x v="0"/>
    <x v="0"/>
    <x v="0"/>
    <x v="0"/>
    <x v="0"/>
    <x v="0"/>
    <x v="5"/>
    <s v="2024-08-26"/>
    <x v="2"/>
    <n v="0"/>
    <x v="0"/>
    <m/>
    <x v="0"/>
    <m/>
    <x v="16"/>
    <n v="100474707"/>
    <x v="0"/>
    <x v="3"/>
    <s v="Direção Financeira"/>
    <s v="ORI"/>
    <x v="0"/>
    <m/>
    <x v="0"/>
    <x v="0"/>
    <x v="0"/>
    <x v="0"/>
    <x v="0"/>
    <x v="0"/>
    <x v="0"/>
    <x v="0"/>
    <x v="0"/>
    <x v="0"/>
    <x v="0"/>
    <s v="Direção Financeira"/>
    <x v="0"/>
    <x v="0"/>
    <x v="0"/>
    <x v="0"/>
    <x v="0"/>
    <x v="0"/>
    <x v="0"/>
    <x v="0"/>
    <x v="0"/>
    <x v="0"/>
    <x v="3"/>
    <x v="0"/>
    <s v="Pagamento de salário referente a 08-2024"/>
  </r>
  <r>
    <x v="0"/>
    <n v="0"/>
    <n v="0"/>
    <n v="0"/>
    <n v="18"/>
    <x v="1192"/>
    <x v="0"/>
    <x v="0"/>
    <x v="0"/>
    <s v="03.16.15"/>
    <x v="0"/>
    <x v="0"/>
    <x v="0"/>
    <s v="Direção Financeira"/>
    <s v="03.16.15"/>
    <s v="Direção Financeira"/>
    <s v="03.16.15"/>
    <x v="28"/>
    <x v="0"/>
    <x v="0"/>
    <x v="0"/>
    <x v="0"/>
    <x v="0"/>
    <x v="0"/>
    <x v="0"/>
    <x v="5"/>
    <s v="2024-08-26"/>
    <x v="2"/>
    <n v="18"/>
    <x v="0"/>
    <m/>
    <x v="0"/>
    <m/>
    <x v="16"/>
    <n v="100474707"/>
    <x v="0"/>
    <x v="3"/>
    <s v="Direção Financeira"/>
    <s v="ORI"/>
    <x v="0"/>
    <m/>
    <x v="0"/>
    <x v="0"/>
    <x v="0"/>
    <x v="0"/>
    <x v="0"/>
    <x v="0"/>
    <x v="0"/>
    <x v="0"/>
    <x v="0"/>
    <x v="0"/>
    <x v="0"/>
    <s v="Direção Financeira"/>
    <x v="0"/>
    <x v="0"/>
    <x v="0"/>
    <x v="0"/>
    <x v="0"/>
    <x v="0"/>
    <x v="0"/>
    <x v="0"/>
    <x v="0"/>
    <x v="0"/>
    <x v="3"/>
    <x v="0"/>
    <s v="Pagamento de salário referente a 08-2024"/>
  </r>
  <r>
    <x v="0"/>
    <n v="0"/>
    <n v="0"/>
    <n v="0"/>
    <n v="278"/>
    <x v="1192"/>
    <x v="0"/>
    <x v="0"/>
    <x v="0"/>
    <s v="03.16.15"/>
    <x v="0"/>
    <x v="0"/>
    <x v="0"/>
    <s v="Direção Financeira"/>
    <s v="03.16.15"/>
    <s v="Direção Financeira"/>
    <s v="03.16.15"/>
    <x v="30"/>
    <x v="0"/>
    <x v="0"/>
    <x v="0"/>
    <x v="1"/>
    <x v="0"/>
    <x v="0"/>
    <x v="0"/>
    <x v="5"/>
    <s v="2024-08-26"/>
    <x v="2"/>
    <n v="278"/>
    <x v="0"/>
    <m/>
    <x v="0"/>
    <m/>
    <x v="16"/>
    <n v="100474707"/>
    <x v="0"/>
    <x v="3"/>
    <s v="Direção Financeira"/>
    <s v="ORI"/>
    <x v="0"/>
    <m/>
    <x v="0"/>
    <x v="0"/>
    <x v="0"/>
    <x v="0"/>
    <x v="0"/>
    <x v="0"/>
    <x v="0"/>
    <x v="0"/>
    <x v="0"/>
    <x v="0"/>
    <x v="0"/>
    <s v="Direção Financeira"/>
    <x v="0"/>
    <x v="0"/>
    <x v="0"/>
    <x v="0"/>
    <x v="0"/>
    <x v="0"/>
    <x v="0"/>
    <x v="0"/>
    <x v="0"/>
    <x v="0"/>
    <x v="3"/>
    <x v="0"/>
    <s v="Pagamento de salário referente a 08-2024"/>
  </r>
  <r>
    <x v="0"/>
    <n v="0"/>
    <n v="0"/>
    <n v="0"/>
    <n v="129"/>
    <x v="1192"/>
    <x v="0"/>
    <x v="0"/>
    <x v="0"/>
    <s v="03.16.15"/>
    <x v="0"/>
    <x v="0"/>
    <x v="0"/>
    <s v="Direção Financeira"/>
    <s v="03.16.15"/>
    <s v="Direção Financeira"/>
    <s v="03.16.15"/>
    <x v="48"/>
    <x v="0"/>
    <x v="0"/>
    <x v="0"/>
    <x v="1"/>
    <x v="0"/>
    <x v="0"/>
    <x v="0"/>
    <x v="5"/>
    <s v="2024-08-26"/>
    <x v="2"/>
    <n v="129"/>
    <x v="0"/>
    <m/>
    <x v="0"/>
    <m/>
    <x v="16"/>
    <n v="100474707"/>
    <x v="0"/>
    <x v="3"/>
    <s v="Direção Financeira"/>
    <s v="ORI"/>
    <x v="0"/>
    <m/>
    <x v="0"/>
    <x v="0"/>
    <x v="0"/>
    <x v="0"/>
    <x v="0"/>
    <x v="0"/>
    <x v="0"/>
    <x v="0"/>
    <x v="0"/>
    <x v="0"/>
    <x v="0"/>
    <s v="Direção Financeira"/>
    <x v="0"/>
    <x v="0"/>
    <x v="0"/>
    <x v="0"/>
    <x v="0"/>
    <x v="0"/>
    <x v="0"/>
    <x v="0"/>
    <x v="0"/>
    <x v="0"/>
    <x v="3"/>
    <x v="0"/>
    <s v="Pagamento de salário referente a 08-2024"/>
  </r>
  <r>
    <x v="0"/>
    <n v="0"/>
    <n v="0"/>
    <n v="0"/>
    <n v="685"/>
    <x v="1192"/>
    <x v="0"/>
    <x v="0"/>
    <x v="0"/>
    <s v="03.16.15"/>
    <x v="0"/>
    <x v="0"/>
    <x v="0"/>
    <s v="Direção Financeira"/>
    <s v="03.16.15"/>
    <s v="Direção Financeira"/>
    <s v="03.16.15"/>
    <x v="64"/>
    <x v="0"/>
    <x v="0"/>
    <x v="0"/>
    <x v="0"/>
    <x v="0"/>
    <x v="0"/>
    <x v="0"/>
    <x v="5"/>
    <s v="2024-08-26"/>
    <x v="2"/>
    <n v="685"/>
    <x v="0"/>
    <m/>
    <x v="0"/>
    <m/>
    <x v="67"/>
    <n v="100474708"/>
    <x v="0"/>
    <x v="7"/>
    <s v="Direção Financeira"/>
    <s v="ORI"/>
    <x v="0"/>
    <m/>
    <x v="0"/>
    <x v="0"/>
    <x v="0"/>
    <x v="0"/>
    <x v="0"/>
    <x v="0"/>
    <x v="0"/>
    <x v="0"/>
    <x v="0"/>
    <x v="0"/>
    <x v="0"/>
    <s v="Direção Financeira"/>
    <x v="0"/>
    <x v="0"/>
    <x v="0"/>
    <x v="0"/>
    <x v="0"/>
    <x v="0"/>
    <x v="0"/>
    <x v="0"/>
    <x v="0"/>
    <x v="0"/>
    <x v="7"/>
    <x v="0"/>
    <s v="Pagamento de salário referente a 08-2024"/>
  </r>
  <r>
    <x v="0"/>
    <n v="0"/>
    <n v="0"/>
    <n v="0"/>
    <n v="14"/>
    <x v="1192"/>
    <x v="0"/>
    <x v="0"/>
    <x v="0"/>
    <s v="03.16.15"/>
    <x v="0"/>
    <x v="0"/>
    <x v="0"/>
    <s v="Direção Financeira"/>
    <s v="03.16.15"/>
    <s v="Direção Financeira"/>
    <s v="03.16.15"/>
    <x v="29"/>
    <x v="0"/>
    <x v="0"/>
    <x v="0"/>
    <x v="0"/>
    <x v="0"/>
    <x v="0"/>
    <x v="0"/>
    <x v="5"/>
    <s v="2024-08-26"/>
    <x v="2"/>
    <n v="14"/>
    <x v="0"/>
    <m/>
    <x v="0"/>
    <m/>
    <x v="67"/>
    <n v="100474708"/>
    <x v="0"/>
    <x v="7"/>
    <s v="Direção Financeira"/>
    <s v="ORI"/>
    <x v="0"/>
    <m/>
    <x v="0"/>
    <x v="0"/>
    <x v="0"/>
    <x v="0"/>
    <x v="0"/>
    <x v="0"/>
    <x v="0"/>
    <x v="0"/>
    <x v="0"/>
    <x v="0"/>
    <x v="0"/>
    <s v="Direção Financeira"/>
    <x v="0"/>
    <x v="0"/>
    <x v="0"/>
    <x v="0"/>
    <x v="0"/>
    <x v="0"/>
    <x v="0"/>
    <x v="0"/>
    <x v="0"/>
    <x v="0"/>
    <x v="7"/>
    <x v="0"/>
    <s v="Pagamento de salário referente a 08-2024"/>
  </r>
  <r>
    <x v="0"/>
    <n v="0"/>
    <n v="0"/>
    <n v="0"/>
    <n v="498"/>
    <x v="1192"/>
    <x v="0"/>
    <x v="0"/>
    <x v="0"/>
    <s v="03.16.15"/>
    <x v="0"/>
    <x v="0"/>
    <x v="0"/>
    <s v="Direção Financeira"/>
    <s v="03.16.15"/>
    <s v="Direção Financeira"/>
    <s v="03.16.15"/>
    <x v="28"/>
    <x v="0"/>
    <x v="0"/>
    <x v="0"/>
    <x v="0"/>
    <x v="0"/>
    <x v="0"/>
    <x v="0"/>
    <x v="5"/>
    <s v="2024-08-26"/>
    <x v="2"/>
    <n v="498"/>
    <x v="0"/>
    <m/>
    <x v="0"/>
    <m/>
    <x v="67"/>
    <n v="100474708"/>
    <x v="0"/>
    <x v="7"/>
    <s v="Direção Financeira"/>
    <s v="ORI"/>
    <x v="0"/>
    <m/>
    <x v="0"/>
    <x v="0"/>
    <x v="0"/>
    <x v="0"/>
    <x v="0"/>
    <x v="0"/>
    <x v="0"/>
    <x v="0"/>
    <x v="0"/>
    <x v="0"/>
    <x v="0"/>
    <s v="Direção Financeira"/>
    <x v="0"/>
    <x v="0"/>
    <x v="0"/>
    <x v="0"/>
    <x v="0"/>
    <x v="0"/>
    <x v="0"/>
    <x v="0"/>
    <x v="0"/>
    <x v="0"/>
    <x v="7"/>
    <x v="0"/>
    <s v="Pagamento de salário referente a 08-2024"/>
  </r>
  <r>
    <x v="0"/>
    <n v="0"/>
    <n v="0"/>
    <n v="0"/>
    <n v="7429"/>
    <x v="1192"/>
    <x v="0"/>
    <x v="0"/>
    <x v="0"/>
    <s v="03.16.15"/>
    <x v="0"/>
    <x v="0"/>
    <x v="0"/>
    <s v="Direção Financeira"/>
    <s v="03.16.15"/>
    <s v="Direção Financeira"/>
    <s v="03.16.15"/>
    <x v="30"/>
    <x v="0"/>
    <x v="0"/>
    <x v="0"/>
    <x v="1"/>
    <x v="0"/>
    <x v="0"/>
    <x v="0"/>
    <x v="5"/>
    <s v="2024-08-26"/>
    <x v="2"/>
    <n v="7429"/>
    <x v="0"/>
    <m/>
    <x v="0"/>
    <m/>
    <x v="67"/>
    <n v="100474708"/>
    <x v="0"/>
    <x v="7"/>
    <s v="Direção Financeira"/>
    <s v="ORI"/>
    <x v="0"/>
    <m/>
    <x v="0"/>
    <x v="0"/>
    <x v="0"/>
    <x v="0"/>
    <x v="0"/>
    <x v="0"/>
    <x v="0"/>
    <x v="0"/>
    <x v="0"/>
    <x v="0"/>
    <x v="0"/>
    <s v="Direção Financeira"/>
    <x v="0"/>
    <x v="0"/>
    <x v="0"/>
    <x v="0"/>
    <x v="0"/>
    <x v="0"/>
    <x v="0"/>
    <x v="0"/>
    <x v="0"/>
    <x v="0"/>
    <x v="7"/>
    <x v="0"/>
    <s v="Pagamento de salário referente a 08-2024"/>
  </r>
  <r>
    <x v="0"/>
    <n v="0"/>
    <n v="0"/>
    <n v="0"/>
    <n v="3374"/>
    <x v="1192"/>
    <x v="0"/>
    <x v="0"/>
    <x v="0"/>
    <s v="03.16.15"/>
    <x v="0"/>
    <x v="0"/>
    <x v="0"/>
    <s v="Direção Financeira"/>
    <s v="03.16.15"/>
    <s v="Direção Financeira"/>
    <s v="03.16.15"/>
    <x v="48"/>
    <x v="0"/>
    <x v="0"/>
    <x v="0"/>
    <x v="1"/>
    <x v="0"/>
    <x v="0"/>
    <x v="0"/>
    <x v="5"/>
    <s v="2024-08-26"/>
    <x v="2"/>
    <n v="3374"/>
    <x v="0"/>
    <m/>
    <x v="0"/>
    <m/>
    <x v="67"/>
    <n v="100474708"/>
    <x v="0"/>
    <x v="7"/>
    <s v="Direção Financeira"/>
    <s v="ORI"/>
    <x v="0"/>
    <m/>
    <x v="0"/>
    <x v="0"/>
    <x v="0"/>
    <x v="0"/>
    <x v="0"/>
    <x v="0"/>
    <x v="0"/>
    <x v="0"/>
    <x v="0"/>
    <x v="0"/>
    <x v="0"/>
    <s v="Direção Financeira"/>
    <x v="0"/>
    <x v="0"/>
    <x v="0"/>
    <x v="0"/>
    <x v="0"/>
    <x v="0"/>
    <x v="0"/>
    <x v="0"/>
    <x v="0"/>
    <x v="0"/>
    <x v="7"/>
    <x v="0"/>
    <s v="Pagamento de salário referente a 08-2024"/>
  </r>
  <r>
    <x v="0"/>
    <n v="0"/>
    <n v="0"/>
    <n v="0"/>
    <n v="1750"/>
    <x v="2892"/>
    <x v="0"/>
    <x v="1"/>
    <x v="0"/>
    <s v="80.02.01"/>
    <x v="2"/>
    <x v="2"/>
    <x v="2"/>
    <s v="Retenções Iur"/>
    <s v="80.02.01"/>
    <s v="Retenções Iur"/>
    <s v="80.02.01"/>
    <x v="2"/>
    <x v="0"/>
    <x v="1"/>
    <x v="0"/>
    <x v="1"/>
    <x v="2"/>
    <x v="2"/>
    <x v="0"/>
    <x v="0"/>
    <s v="2024-01-26"/>
    <x v="0"/>
    <n v="1750"/>
    <x v="0"/>
    <m/>
    <x v="0"/>
    <m/>
    <x v="2"/>
    <n v="100474696"/>
    <x v="0"/>
    <x v="0"/>
    <s v="Retenções Iur"/>
    <s v="ORI"/>
    <x v="0"/>
    <s v="RIUR"/>
    <x v="0"/>
    <x v="0"/>
    <x v="0"/>
    <x v="0"/>
    <x v="0"/>
    <x v="0"/>
    <x v="0"/>
    <x v="0"/>
    <x v="0"/>
    <x v="0"/>
    <x v="0"/>
    <s v="Retenções Iur"/>
    <x v="0"/>
    <x v="0"/>
    <x v="0"/>
    <x v="0"/>
    <x v="2"/>
    <x v="0"/>
    <x v="0"/>
    <x v="0"/>
    <x v="0"/>
    <x v="1"/>
    <x v="0"/>
    <x v="0"/>
    <s v="RETENCAO OT"/>
  </r>
  <r>
    <x v="1"/>
    <n v="0"/>
    <n v="0"/>
    <n v="0"/>
    <n v="120000"/>
    <x v="2893"/>
    <x v="0"/>
    <x v="0"/>
    <x v="0"/>
    <s v="01.28.01.08"/>
    <x v="15"/>
    <x v="4"/>
    <x v="5"/>
    <s v="Habitação Social"/>
    <s v="01.28.01"/>
    <s v="Habitação Social"/>
    <s v="01.28.01"/>
    <x v="1"/>
    <x v="0"/>
    <x v="0"/>
    <x v="0"/>
    <x v="0"/>
    <x v="1"/>
    <x v="1"/>
    <x v="0"/>
    <x v="1"/>
    <s v="2024-03-14"/>
    <x v="0"/>
    <n v="120000"/>
    <x v="0"/>
    <m/>
    <x v="0"/>
    <m/>
    <x v="122"/>
    <n v="100479475"/>
    <x v="0"/>
    <x v="0"/>
    <s v="Habitações Sociais"/>
    <s v="ORI"/>
    <x v="0"/>
    <s v="HS"/>
    <x v="0"/>
    <x v="0"/>
    <x v="0"/>
    <x v="0"/>
    <x v="0"/>
    <x v="0"/>
    <x v="0"/>
    <x v="0"/>
    <x v="0"/>
    <x v="0"/>
    <x v="0"/>
    <s v="Habitações Sociais"/>
    <x v="0"/>
    <x v="0"/>
    <x v="0"/>
    <x v="0"/>
    <x v="1"/>
    <x v="0"/>
    <x v="0"/>
    <x v="0"/>
    <x v="0"/>
    <x v="0"/>
    <x v="0"/>
    <x v="0"/>
    <s v="Pagamento a favor do José Cabral Construção e Serviços Geral, referente a melhorias na fachadas residências, na habitação da Sra. Maria de jesus dos Reis Carvalho, conforme anexo."/>
  </r>
  <r>
    <x v="0"/>
    <n v="0"/>
    <n v="0"/>
    <n v="0"/>
    <n v="1800"/>
    <x v="2894"/>
    <x v="0"/>
    <x v="0"/>
    <x v="0"/>
    <s v="01.25.05.12"/>
    <x v="10"/>
    <x v="3"/>
    <x v="3"/>
    <s v="Saúde"/>
    <s v="01.25.05"/>
    <s v="Saúde"/>
    <s v="01.25.05"/>
    <x v="7"/>
    <x v="0"/>
    <x v="4"/>
    <x v="4"/>
    <x v="0"/>
    <x v="1"/>
    <x v="0"/>
    <x v="0"/>
    <x v="0"/>
    <s v="2024-01-17"/>
    <x v="0"/>
    <n v="1800"/>
    <x v="0"/>
    <m/>
    <x v="0"/>
    <m/>
    <x v="127"/>
    <n v="100399700"/>
    <x v="0"/>
    <x v="0"/>
    <s v="Promoção e Inclusão Social"/>
    <s v="ORI"/>
    <x v="0"/>
    <m/>
    <x v="0"/>
    <x v="0"/>
    <x v="0"/>
    <x v="0"/>
    <x v="0"/>
    <x v="0"/>
    <x v="0"/>
    <x v="0"/>
    <x v="0"/>
    <x v="0"/>
    <x v="0"/>
    <s v="Promoção e Inclusão Social"/>
    <x v="0"/>
    <x v="0"/>
    <x v="0"/>
    <x v="0"/>
    <x v="1"/>
    <x v="0"/>
    <x v="0"/>
    <x v="0"/>
    <x v="0"/>
    <x v="0"/>
    <x v="0"/>
    <x v="0"/>
    <s v="Apoio Social a favor do Sr. Vital Gomes Goncalves, referente a comparticipação no pagamento de transporte para realização de fisioterapia, conforme anexo."/>
  </r>
  <r>
    <x v="1"/>
    <n v="0"/>
    <n v="0"/>
    <n v="0"/>
    <n v="114450"/>
    <x v="2895"/>
    <x v="0"/>
    <x v="0"/>
    <x v="0"/>
    <s v="01.28.01.08"/>
    <x v="15"/>
    <x v="4"/>
    <x v="5"/>
    <s v="Habitação Social"/>
    <s v="01.28.01"/>
    <s v="Habitação Social"/>
    <s v="01.28.01"/>
    <x v="1"/>
    <x v="0"/>
    <x v="0"/>
    <x v="0"/>
    <x v="0"/>
    <x v="1"/>
    <x v="1"/>
    <x v="0"/>
    <x v="0"/>
    <s v="2024-01-26"/>
    <x v="0"/>
    <n v="114450"/>
    <x v="0"/>
    <m/>
    <x v="0"/>
    <m/>
    <x v="6"/>
    <n v="100474914"/>
    <x v="0"/>
    <x v="0"/>
    <s v="Habitações Sociais"/>
    <s v="ORI"/>
    <x v="0"/>
    <s v="HS"/>
    <x v="0"/>
    <x v="0"/>
    <x v="0"/>
    <x v="0"/>
    <x v="0"/>
    <x v="0"/>
    <x v="0"/>
    <x v="0"/>
    <x v="0"/>
    <x v="0"/>
    <x v="0"/>
    <s v="Habitações Sociais"/>
    <x v="0"/>
    <x v="0"/>
    <x v="0"/>
    <x v="0"/>
    <x v="1"/>
    <x v="0"/>
    <x v="0"/>
    <x v="0"/>
    <x v="0"/>
    <x v="0"/>
    <x v="0"/>
    <x v="0"/>
    <s v="Pagamento ao pessoal empregue na reabilitação da habitação da Sra. Paula Teixeira, conforme proposta em anexo."/>
  </r>
  <r>
    <x v="0"/>
    <n v="0"/>
    <n v="0"/>
    <n v="0"/>
    <n v="1400"/>
    <x v="2896"/>
    <x v="0"/>
    <x v="0"/>
    <x v="0"/>
    <s v="03.16.15"/>
    <x v="0"/>
    <x v="0"/>
    <x v="0"/>
    <s v="Direção Financeira"/>
    <s v="03.16.15"/>
    <s v="Direção Financeira"/>
    <s v="03.16.15"/>
    <x v="3"/>
    <x v="0"/>
    <x v="0"/>
    <x v="1"/>
    <x v="0"/>
    <x v="0"/>
    <x v="0"/>
    <x v="0"/>
    <x v="2"/>
    <s v="2024-02-01"/>
    <x v="0"/>
    <n v="1400"/>
    <x v="0"/>
    <m/>
    <x v="0"/>
    <m/>
    <x v="134"/>
    <n v="100477731"/>
    <x v="0"/>
    <x v="0"/>
    <s v="Direção Financeira"/>
    <s v="ORI"/>
    <x v="0"/>
    <m/>
    <x v="0"/>
    <x v="0"/>
    <x v="0"/>
    <x v="0"/>
    <x v="0"/>
    <x v="0"/>
    <x v="0"/>
    <x v="0"/>
    <x v="0"/>
    <x v="0"/>
    <x v="0"/>
    <s v="Direção Financeira"/>
    <x v="0"/>
    <x v="0"/>
    <x v="0"/>
    <x v="0"/>
    <x v="0"/>
    <x v="0"/>
    <x v="0"/>
    <x v="0"/>
    <x v="0"/>
    <x v="0"/>
    <x v="0"/>
    <x v="0"/>
    <s v="Ajuda de custo a favor do senhor Gerson Lopes pela sua deslocação a Praia no dia 31 de janeiro em missão oficial de serviço, conforme guia de marcha."/>
  </r>
  <r>
    <x v="0"/>
    <n v="0"/>
    <n v="0"/>
    <n v="0"/>
    <n v="4995"/>
    <x v="2897"/>
    <x v="0"/>
    <x v="1"/>
    <x v="0"/>
    <s v="80.02.01"/>
    <x v="2"/>
    <x v="2"/>
    <x v="2"/>
    <s v="Retenções Iur"/>
    <s v="80.02.01"/>
    <s v="Retenções Iur"/>
    <s v="80.02.01"/>
    <x v="2"/>
    <x v="0"/>
    <x v="1"/>
    <x v="0"/>
    <x v="1"/>
    <x v="2"/>
    <x v="2"/>
    <x v="0"/>
    <x v="1"/>
    <s v="2024-03-14"/>
    <x v="0"/>
    <n v="4995"/>
    <x v="0"/>
    <m/>
    <x v="0"/>
    <m/>
    <x v="2"/>
    <n v="100474696"/>
    <x v="0"/>
    <x v="0"/>
    <s v="Retenções Iur"/>
    <s v="ORI"/>
    <x v="0"/>
    <s v="RIUR"/>
    <x v="0"/>
    <x v="0"/>
    <x v="0"/>
    <x v="0"/>
    <x v="0"/>
    <x v="0"/>
    <x v="0"/>
    <x v="0"/>
    <x v="0"/>
    <x v="0"/>
    <x v="0"/>
    <s v="Retenções Iur"/>
    <x v="0"/>
    <x v="0"/>
    <x v="0"/>
    <x v="0"/>
    <x v="2"/>
    <x v="0"/>
    <x v="0"/>
    <x v="0"/>
    <x v="0"/>
    <x v="1"/>
    <x v="0"/>
    <x v="0"/>
    <s v="RETENCAO OT"/>
  </r>
  <r>
    <x v="0"/>
    <n v="0"/>
    <n v="0"/>
    <n v="0"/>
    <n v="1500"/>
    <x v="2898"/>
    <x v="0"/>
    <x v="0"/>
    <x v="0"/>
    <s v="03.16.15"/>
    <x v="0"/>
    <x v="0"/>
    <x v="0"/>
    <s v="Direção Financeira"/>
    <s v="03.16.15"/>
    <s v="Direção Financeira"/>
    <s v="03.16.15"/>
    <x v="3"/>
    <x v="0"/>
    <x v="0"/>
    <x v="1"/>
    <x v="0"/>
    <x v="0"/>
    <x v="0"/>
    <x v="0"/>
    <x v="1"/>
    <s v="2024-03-26"/>
    <x v="0"/>
    <n v="1500"/>
    <x v="0"/>
    <m/>
    <x v="0"/>
    <m/>
    <x v="78"/>
    <n v="100477691"/>
    <x v="0"/>
    <x v="0"/>
    <s v="Direção Financeira"/>
    <s v="ORI"/>
    <x v="0"/>
    <m/>
    <x v="0"/>
    <x v="0"/>
    <x v="0"/>
    <x v="0"/>
    <x v="0"/>
    <x v="0"/>
    <x v="0"/>
    <x v="0"/>
    <x v="0"/>
    <x v="0"/>
    <x v="0"/>
    <s v="Direção Financeira"/>
    <x v="0"/>
    <x v="0"/>
    <x v="0"/>
    <x v="0"/>
    <x v="0"/>
    <x v="0"/>
    <x v="0"/>
    <x v="0"/>
    <x v="0"/>
    <x v="0"/>
    <x v="0"/>
    <x v="0"/>
    <s v="Ajuda de custo a favor do Sr. Austelino Martins pela sua deslocação em missão de serviço a cidade da Tarrafal no dia 26 de Março de 2024, conforme justificativo em anexo. "/>
  </r>
  <r>
    <x v="1"/>
    <n v="0"/>
    <n v="0"/>
    <n v="0"/>
    <n v="2588"/>
    <x v="2899"/>
    <x v="0"/>
    <x v="0"/>
    <x v="0"/>
    <s v="01.28.01.08"/>
    <x v="15"/>
    <x v="4"/>
    <x v="5"/>
    <s v="Habitação Social"/>
    <s v="01.28.01"/>
    <s v="Habitação Social"/>
    <s v="01.28.01"/>
    <x v="1"/>
    <x v="0"/>
    <x v="0"/>
    <x v="0"/>
    <x v="0"/>
    <x v="1"/>
    <x v="1"/>
    <x v="0"/>
    <x v="6"/>
    <s v="2024-04-29"/>
    <x v="1"/>
    <n v="2588"/>
    <x v="0"/>
    <m/>
    <x v="0"/>
    <m/>
    <x v="2"/>
    <n v="100474696"/>
    <x v="0"/>
    <x v="1"/>
    <s v="Habitações Sociais"/>
    <s v="ORI"/>
    <x v="0"/>
    <s v="HS"/>
    <x v="0"/>
    <x v="0"/>
    <x v="0"/>
    <x v="0"/>
    <x v="0"/>
    <x v="0"/>
    <x v="0"/>
    <x v="0"/>
    <x v="0"/>
    <x v="0"/>
    <x v="0"/>
    <s v="Habitações Sociais"/>
    <x v="0"/>
    <x v="0"/>
    <x v="0"/>
    <x v="0"/>
    <x v="1"/>
    <x v="0"/>
    <x v="0"/>
    <x v="0"/>
    <x v="0"/>
    <x v="0"/>
    <x v="1"/>
    <x v="0"/>
    <s v="Pagamento referente a pintura na habitação da senhora Maria Segunda Correia, residente em flamengos, conforme anexo. "/>
  </r>
  <r>
    <x v="1"/>
    <n v="0"/>
    <n v="0"/>
    <n v="0"/>
    <n v="14662"/>
    <x v="2899"/>
    <x v="0"/>
    <x v="0"/>
    <x v="0"/>
    <s v="01.28.01.08"/>
    <x v="15"/>
    <x v="4"/>
    <x v="5"/>
    <s v="Habitação Social"/>
    <s v="01.28.01"/>
    <s v="Habitação Social"/>
    <s v="01.28.01"/>
    <x v="1"/>
    <x v="0"/>
    <x v="0"/>
    <x v="0"/>
    <x v="0"/>
    <x v="1"/>
    <x v="1"/>
    <x v="0"/>
    <x v="6"/>
    <s v="2024-04-29"/>
    <x v="1"/>
    <n v="14662"/>
    <x v="0"/>
    <m/>
    <x v="0"/>
    <m/>
    <x v="450"/>
    <n v="100479638"/>
    <x v="0"/>
    <x v="0"/>
    <s v="Habitações Sociais"/>
    <s v="ORI"/>
    <x v="0"/>
    <s v="HS"/>
    <x v="0"/>
    <x v="0"/>
    <x v="0"/>
    <x v="0"/>
    <x v="0"/>
    <x v="0"/>
    <x v="0"/>
    <x v="0"/>
    <x v="0"/>
    <x v="0"/>
    <x v="0"/>
    <s v="Habitações Sociais"/>
    <x v="0"/>
    <x v="0"/>
    <x v="0"/>
    <x v="0"/>
    <x v="1"/>
    <x v="0"/>
    <x v="0"/>
    <x v="0"/>
    <x v="0"/>
    <x v="0"/>
    <x v="0"/>
    <x v="0"/>
    <s v="Pagamento referente a pintura na habitação da senhora Maria Segunda Correia, residente em flamengos, conforme anexo. "/>
  </r>
  <r>
    <x v="0"/>
    <n v="0"/>
    <n v="0"/>
    <n v="0"/>
    <n v="1042"/>
    <x v="2900"/>
    <x v="0"/>
    <x v="1"/>
    <x v="0"/>
    <s v="03.03.10"/>
    <x v="8"/>
    <x v="0"/>
    <x v="4"/>
    <s v="Receitas Da Câmara"/>
    <s v="03.03.10"/>
    <s v="Receitas Da Câmara"/>
    <s v="03.03.10"/>
    <x v="25"/>
    <x v="0"/>
    <x v="3"/>
    <x v="3"/>
    <x v="0"/>
    <x v="0"/>
    <x v="2"/>
    <x v="0"/>
    <x v="6"/>
    <s v="2024-04-23"/>
    <x v="1"/>
    <n v="104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30"/>
    <x v="2901"/>
    <x v="0"/>
    <x v="1"/>
    <x v="0"/>
    <s v="03.03.10"/>
    <x v="8"/>
    <x v="0"/>
    <x v="4"/>
    <s v="Receitas Da Câmara"/>
    <s v="03.03.10"/>
    <s v="Receitas Da Câmara"/>
    <s v="03.03.10"/>
    <x v="22"/>
    <x v="0"/>
    <x v="3"/>
    <x v="7"/>
    <x v="0"/>
    <x v="0"/>
    <x v="2"/>
    <x v="0"/>
    <x v="6"/>
    <s v="2024-04-23"/>
    <x v="1"/>
    <n v="23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478145"/>
    <x v="2902"/>
    <x v="0"/>
    <x v="1"/>
    <x v="0"/>
    <s v="03.03.10"/>
    <x v="8"/>
    <x v="0"/>
    <x v="4"/>
    <s v="Receitas Da Câmara"/>
    <s v="03.03.10"/>
    <s v="Receitas Da Câmara"/>
    <s v="03.03.10"/>
    <x v="15"/>
    <x v="0"/>
    <x v="0"/>
    <x v="0"/>
    <x v="0"/>
    <x v="0"/>
    <x v="2"/>
    <x v="0"/>
    <x v="6"/>
    <s v="2024-04-23"/>
    <x v="1"/>
    <n v="47814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
    <x v="2903"/>
    <x v="0"/>
    <x v="1"/>
    <x v="0"/>
    <s v="03.03.10"/>
    <x v="8"/>
    <x v="0"/>
    <x v="4"/>
    <s v="Receitas Da Câmara"/>
    <s v="03.03.10"/>
    <s v="Receitas Da Câmara"/>
    <s v="03.03.10"/>
    <x v="17"/>
    <x v="0"/>
    <x v="3"/>
    <x v="3"/>
    <x v="0"/>
    <x v="0"/>
    <x v="2"/>
    <x v="0"/>
    <x v="6"/>
    <s v="2024-04-23"/>
    <x v="1"/>
    <n v="3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4050"/>
    <x v="2904"/>
    <x v="0"/>
    <x v="1"/>
    <x v="0"/>
    <s v="03.03.10"/>
    <x v="8"/>
    <x v="0"/>
    <x v="4"/>
    <s v="Receitas Da Câmara"/>
    <s v="03.03.10"/>
    <s v="Receitas Da Câmara"/>
    <s v="03.03.10"/>
    <x v="18"/>
    <x v="0"/>
    <x v="0"/>
    <x v="0"/>
    <x v="0"/>
    <x v="0"/>
    <x v="2"/>
    <x v="0"/>
    <x v="6"/>
    <s v="2024-04-23"/>
    <x v="1"/>
    <n v="640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80"/>
    <x v="2905"/>
    <x v="0"/>
    <x v="1"/>
    <x v="0"/>
    <s v="03.03.10"/>
    <x v="8"/>
    <x v="0"/>
    <x v="4"/>
    <s v="Receitas Da Câmara"/>
    <s v="03.03.10"/>
    <s v="Receitas Da Câmara"/>
    <s v="03.03.10"/>
    <x v="26"/>
    <x v="0"/>
    <x v="3"/>
    <x v="3"/>
    <x v="0"/>
    <x v="0"/>
    <x v="2"/>
    <x v="0"/>
    <x v="6"/>
    <s v="2024-04-23"/>
    <x v="1"/>
    <n v="12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2906"/>
    <x v="0"/>
    <x v="1"/>
    <x v="0"/>
    <s v="03.03.10"/>
    <x v="8"/>
    <x v="0"/>
    <x v="4"/>
    <s v="Receitas Da Câmara"/>
    <s v="03.03.10"/>
    <s v="Receitas Da Câmara"/>
    <s v="03.03.10"/>
    <x v="6"/>
    <x v="0"/>
    <x v="3"/>
    <x v="3"/>
    <x v="0"/>
    <x v="0"/>
    <x v="2"/>
    <x v="0"/>
    <x v="6"/>
    <s v="2024-04-23"/>
    <x v="1"/>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700"/>
    <x v="2907"/>
    <x v="0"/>
    <x v="1"/>
    <x v="0"/>
    <s v="03.03.10"/>
    <x v="8"/>
    <x v="0"/>
    <x v="4"/>
    <s v="Receitas Da Câmara"/>
    <s v="03.03.10"/>
    <s v="Receitas Da Câmara"/>
    <s v="03.03.10"/>
    <x v="11"/>
    <x v="0"/>
    <x v="0"/>
    <x v="5"/>
    <x v="0"/>
    <x v="0"/>
    <x v="2"/>
    <x v="0"/>
    <x v="6"/>
    <s v="2024-04-23"/>
    <x v="1"/>
    <n v="87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
    <x v="2908"/>
    <x v="0"/>
    <x v="1"/>
    <x v="0"/>
    <s v="03.03.10"/>
    <x v="8"/>
    <x v="0"/>
    <x v="4"/>
    <s v="Receitas Da Câmara"/>
    <s v="03.03.10"/>
    <s v="Receitas Da Câmara"/>
    <s v="03.03.10"/>
    <x v="8"/>
    <x v="0"/>
    <x v="3"/>
    <x v="3"/>
    <x v="0"/>
    <x v="0"/>
    <x v="2"/>
    <x v="0"/>
    <x v="6"/>
    <s v="2024-04-23"/>
    <x v="1"/>
    <n v="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25"/>
    <x v="2909"/>
    <x v="0"/>
    <x v="1"/>
    <x v="0"/>
    <s v="03.03.10"/>
    <x v="8"/>
    <x v="0"/>
    <x v="4"/>
    <s v="Receitas Da Câmara"/>
    <s v="03.03.10"/>
    <s v="Receitas Da Câmara"/>
    <s v="03.03.10"/>
    <x v="10"/>
    <x v="0"/>
    <x v="3"/>
    <x v="3"/>
    <x v="0"/>
    <x v="0"/>
    <x v="2"/>
    <x v="0"/>
    <x v="6"/>
    <s v="2024-04-23"/>
    <x v="1"/>
    <n v="21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900"/>
    <x v="2910"/>
    <x v="0"/>
    <x v="1"/>
    <x v="0"/>
    <s v="03.03.10"/>
    <x v="8"/>
    <x v="0"/>
    <x v="4"/>
    <s v="Receitas Da Câmara"/>
    <s v="03.03.10"/>
    <s v="Receitas Da Câmara"/>
    <s v="03.03.10"/>
    <x v="12"/>
    <x v="0"/>
    <x v="3"/>
    <x v="3"/>
    <x v="0"/>
    <x v="0"/>
    <x v="2"/>
    <x v="0"/>
    <x v="6"/>
    <s v="2024-04-23"/>
    <x v="1"/>
    <n v="4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110"/>
    <x v="2911"/>
    <x v="0"/>
    <x v="1"/>
    <x v="0"/>
    <s v="03.03.10"/>
    <x v="8"/>
    <x v="0"/>
    <x v="4"/>
    <s v="Receitas Da Câmara"/>
    <s v="03.03.10"/>
    <s v="Receitas Da Câmara"/>
    <s v="03.03.10"/>
    <x v="13"/>
    <x v="0"/>
    <x v="3"/>
    <x v="3"/>
    <x v="0"/>
    <x v="0"/>
    <x v="2"/>
    <x v="0"/>
    <x v="6"/>
    <s v="2024-04-23"/>
    <x v="1"/>
    <n v="31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9"/>
    <x v="2912"/>
    <x v="0"/>
    <x v="1"/>
    <x v="0"/>
    <s v="03.03.10"/>
    <x v="8"/>
    <x v="0"/>
    <x v="4"/>
    <s v="Receitas Da Câmara"/>
    <s v="03.03.10"/>
    <s v="Receitas Da Câmara"/>
    <s v="03.03.10"/>
    <x v="23"/>
    <x v="0"/>
    <x v="3"/>
    <x v="7"/>
    <x v="0"/>
    <x v="0"/>
    <x v="2"/>
    <x v="0"/>
    <x v="6"/>
    <s v="2024-04-23"/>
    <x v="1"/>
    <n v="6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100"/>
    <x v="2913"/>
    <x v="0"/>
    <x v="1"/>
    <x v="0"/>
    <s v="03.03.10"/>
    <x v="8"/>
    <x v="0"/>
    <x v="4"/>
    <s v="Receitas Da Câmara"/>
    <s v="03.03.10"/>
    <s v="Receitas Da Câmara"/>
    <s v="03.03.10"/>
    <x v="11"/>
    <x v="0"/>
    <x v="0"/>
    <x v="5"/>
    <x v="0"/>
    <x v="0"/>
    <x v="2"/>
    <x v="0"/>
    <x v="6"/>
    <s v="2024-04-24"/>
    <x v="1"/>
    <n v="13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50"/>
    <x v="2914"/>
    <x v="0"/>
    <x v="1"/>
    <x v="0"/>
    <s v="03.03.10"/>
    <x v="8"/>
    <x v="0"/>
    <x v="4"/>
    <s v="Receitas Da Câmara"/>
    <s v="03.03.10"/>
    <s v="Receitas Da Câmara"/>
    <s v="03.03.10"/>
    <x v="13"/>
    <x v="0"/>
    <x v="3"/>
    <x v="3"/>
    <x v="0"/>
    <x v="0"/>
    <x v="2"/>
    <x v="0"/>
    <x v="6"/>
    <s v="2024-04-24"/>
    <x v="1"/>
    <n v="25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880"/>
    <x v="2915"/>
    <x v="0"/>
    <x v="1"/>
    <x v="0"/>
    <s v="03.03.10"/>
    <x v="8"/>
    <x v="0"/>
    <x v="4"/>
    <s v="Receitas Da Câmara"/>
    <s v="03.03.10"/>
    <s v="Receitas Da Câmara"/>
    <s v="03.03.10"/>
    <x v="10"/>
    <x v="0"/>
    <x v="3"/>
    <x v="3"/>
    <x v="0"/>
    <x v="0"/>
    <x v="2"/>
    <x v="0"/>
    <x v="6"/>
    <s v="2024-04-24"/>
    <x v="1"/>
    <n v="208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33"/>
    <x v="2916"/>
    <x v="0"/>
    <x v="1"/>
    <x v="0"/>
    <s v="03.03.10"/>
    <x v="8"/>
    <x v="0"/>
    <x v="4"/>
    <s v="Receitas Da Câmara"/>
    <s v="03.03.10"/>
    <s v="Receitas Da Câmara"/>
    <s v="03.03.10"/>
    <x v="25"/>
    <x v="0"/>
    <x v="3"/>
    <x v="3"/>
    <x v="0"/>
    <x v="0"/>
    <x v="2"/>
    <x v="0"/>
    <x v="6"/>
    <s v="2024-04-24"/>
    <x v="1"/>
    <n v="213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66"/>
    <x v="2917"/>
    <x v="0"/>
    <x v="1"/>
    <x v="0"/>
    <s v="03.03.10"/>
    <x v="8"/>
    <x v="0"/>
    <x v="4"/>
    <s v="Receitas Da Câmara"/>
    <s v="03.03.10"/>
    <s v="Receitas Da Câmara"/>
    <s v="03.03.10"/>
    <x v="9"/>
    <x v="0"/>
    <x v="3"/>
    <x v="3"/>
    <x v="0"/>
    <x v="0"/>
    <x v="2"/>
    <x v="0"/>
    <x v="6"/>
    <s v="2024-04-24"/>
    <x v="1"/>
    <n v="726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9025"/>
    <x v="2918"/>
    <x v="0"/>
    <x v="1"/>
    <x v="0"/>
    <s v="03.03.10"/>
    <x v="8"/>
    <x v="0"/>
    <x v="4"/>
    <s v="Receitas Da Câmara"/>
    <s v="03.03.10"/>
    <s v="Receitas Da Câmara"/>
    <s v="03.03.10"/>
    <x v="12"/>
    <x v="0"/>
    <x v="3"/>
    <x v="3"/>
    <x v="0"/>
    <x v="0"/>
    <x v="2"/>
    <x v="0"/>
    <x v="6"/>
    <s v="2024-04-24"/>
    <x v="1"/>
    <n v="190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0"/>
    <x v="2919"/>
    <x v="0"/>
    <x v="1"/>
    <x v="0"/>
    <s v="03.03.10"/>
    <x v="8"/>
    <x v="0"/>
    <x v="4"/>
    <s v="Receitas Da Câmara"/>
    <s v="03.03.10"/>
    <s v="Receitas Da Câmara"/>
    <s v="03.03.10"/>
    <x v="6"/>
    <x v="0"/>
    <x v="3"/>
    <x v="3"/>
    <x v="0"/>
    <x v="0"/>
    <x v="2"/>
    <x v="0"/>
    <x v="6"/>
    <s v="2024-04-24"/>
    <x v="1"/>
    <n v="1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0"/>
    <x v="2920"/>
    <x v="0"/>
    <x v="1"/>
    <x v="0"/>
    <s v="03.03.10"/>
    <x v="8"/>
    <x v="0"/>
    <x v="4"/>
    <s v="Receitas Da Câmara"/>
    <s v="03.03.10"/>
    <s v="Receitas Da Câmara"/>
    <s v="03.03.10"/>
    <x v="42"/>
    <x v="0"/>
    <x v="3"/>
    <x v="3"/>
    <x v="0"/>
    <x v="0"/>
    <x v="2"/>
    <x v="0"/>
    <x v="6"/>
    <s v="2024-04-24"/>
    <x v="1"/>
    <n v="1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00"/>
    <x v="2921"/>
    <x v="0"/>
    <x v="1"/>
    <x v="0"/>
    <s v="03.03.10"/>
    <x v="8"/>
    <x v="0"/>
    <x v="4"/>
    <s v="Receitas Da Câmara"/>
    <s v="03.03.10"/>
    <s v="Receitas Da Câmara"/>
    <s v="03.03.10"/>
    <x v="20"/>
    <x v="0"/>
    <x v="3"/>
    <x v="3"/>
    <x v="0"/>
    <x v="0"/>
    <x v="2"/>
    <x v="0"/>
    <x v="6"/>
    <s v="2024-04-24"/>
    <x v="1"/>
    <n v="2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2082"/>
    <x v="2922"/>
    <x v="0"/>
    <x v="1"/>
    <x v="0"/>
    <s v="03.03.10"/>
    <x v="8"/>
    <x v="0"/>
    <x v="4"/>
    <s v="Receitas Da Câmara"/>
    <s v="03.03.10"/>
    <s v="Receitas Da Câmara"/>
    <s v="03.03.10"/>
    <x v="18"/>
    <x v="0"/>
    <x v="0"/>
    <x v="0"/>
    <x v="0"/>
    <x v="0"/>
    <x v="2"/>
    <x v="0"/>
    <x v="6"/>
    <s v="2024-04-24"/>
    <x v="1"/>
    <n v="9208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40"/>
    <x v="2923"/>
    <x v="0"/>
    <x v="1"/>
    <x v="0"/>
    <s v="03.03.10"/>
    <x v="8"/>
    <x v="0"/>
    <x v="4"/>
    <s v="Receitas Da Câmara"/>
    <s v="03.03.10"/>
    <s v="Receitas Da Câmara"/>
    <s v="03.03.10"/>
    <x v="8"/>
    <x v="0"/>
    <x v="3"/>
    <x v="3"/>
    <x v="0"/>
    <x v="0"/>
    <x v="2"/>
    <x v="0"/>
    <x v="6"/>
    <s v="2024-04-24"/>
    <x v="1"/>
    <n v="6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70"/>
    <x v="2924"/>
    <x v="0"/>
    <x v="1"/>
    <x v="0"/>
    <s v="03.03.10"/>
    <x v="8"/>
    <x v="0"/>
    <x v="4"/>
    <s v="Receitas Da Câmara"/>
    <s v="03.03.10"/>
    <s v="Receitas Da Câmara"/>
    <s v="03.03.10"/>
    <x v="17"/>
    <x v="0"/>
    <x v="3"/>
    <x v="3"/>
    <x v="0"/>
    <x v="0"/>
    <x v="2"/>
    <x v="0"/>
    <x v="6"/>
    <s v="2024-04-24"/>
    <x v="1"/>
    <n v="207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12500"/>
    <x v="2925"/>
    <x v="0"/>
    <x v="1"/>
    <x v="0"/>
    <s v="03.03.10"/>
    <x v="8"/>
    <x v="0"/>
    <x v="4"/>
    <s v="Receitas Da Câmara"/>
    <s v="03.03.10"/>
    <s v="Receitas Da Câmara"/>
    <s v="03.03.10"/>
    <x v="15"/>
    <x v="0"/>
    <x v="0"/>
    <x v="0"/>
    <x v="0"/>
    <x v="0"/>
    <x v="2"/>
    <x v="0"/>
    <x v="6"/>
    <s v="2024-04-24"/>
    <x v="1"/>
    <n v="112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90000"/>
    <x v="2926"/>
    <x v="0"/>
    <x v="0"/>
    <x v="0"/>
    <s v="01.25.04.22"/>
    <x v="7"/>
    <x v="3"/>
    <x v="3"/>
    <s v="Cultura"/>
    <s v="01.25.04"/>
    <s v="Cultura"/>
    <s v="01.25.04"/>
    <x v="4"/>
    <x v="0"/>
    <x v="2"/>
    <x v="2"/>
    <x v="0"/>
    <x v="1"/>
    <x v="0"/>
    <x v="0"/>
    <x v="4"/>
    <s v="2024-06-03"/>
    <x v="1"/>
    <n v="190000"/>
    <x v="0"/>
    <m/>
    <x v="0"/>
    <m/>
    <x v="6"/>
    <n v="100474914"/>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os artistas segurança e técnico de som que atuaram no evento realizado no dia 5 de maio de 2004 da 1ª edição do Festival de Comédia Nhu Puxim, conforme anexo."/>
  </r>
  <r>
    <x v="1"/>
    <n v="0"/>
    <n v="0"/>
    <n v="0"/>
    <n v="30000"/>
    <x v="2927"/>
    <x v="0"/>
    <x v="0"/>
    <x v="0"/>
    <s v="01.25.02.17"/>
    <x v="30"/>
    <x v="3"/>
    <x v="3"/>
    <s v="desporto"/>
    <s v="01.25.02"/>
    <s v="desporto"/>
    <s v="01.25.02"/>
    <x v="1"/>
    <x v="0"/>
    <x v="0"/>
    <x v="0"/>
    <x v="0"/>
    <x v="1"/>
    <x v="1"/>
    <x v="0"/>
    <x v="4"/>
    <s v="2024-06-10"/>
    <x v="1"/>
    <n v="30000"/>
    <x v="0"/>
    <m/>
    <x v="0"/>
    <m/>
    <x v="200"/>
    <n v="100477943"/>
    <x v="0"/>
    <x v="0"/>
    <s v="Construção e Reabilitação de Placas Desportivas"/>
    <s v="ORI"/>
    <x v="0"/>
    <m/>
    <x v="0"/>
    <x v="0"/>
    <x v="0"/>
    <x v="0"/>
    <x v="0"/>
    <x v="0"/>
    <x v="0"/>
    <x v="0"/>
    <x v="0"/>
    <x v="0"/>
    <x v="0"/>
    <s v="Construção e Reabilitação de Placas Desportivas"/>
    <x v="0"/>
    <x v="0"/>
    <x v="0"/>
    <x v="0"/>
    <x v="1"/>
    <x v="0"/>
    <x v="0"/>
    <x v="0"/>
    <x v="0"/>
    <x v="0"/>
    <x v="0"/>
    <x v="0"/>
    <s v="Pagamento referente a aquisição de 100 metro de cabo para a ligação de energia na placa desportiva de Ponta Verde, conforme anexo."/>
  </r>
  <r>
    <x v="1"/>
    <n v="0"/>
    <n v="0"/>
    <n v="0"/>
    <n v="100296"/>
    <x v="2928"/>
    <x v="0"/>
    <x v="0"/>
    <x v="0"/>
    <s v="03.16.15"/>
    <x v="0"/>
    <x v="0"/>
    <x v="0"/>
    <s v="Direção Financeira"/>
    <s v="03.16.15"/>
    <s v="Direção Financeira"/>
    <s v="03.16.15"/>
    <x v="55"/>
    <x v="0"/>
    <x v="0"/>
    <x v="0"/>
    <x v="0"/>
    <x v="0"/>
    <x v="1"/>
    <x v="0"/>
    <x v="4"/>
    <s v="2024-06-03"/>
    <x v="1"/>
    <n v="100296"/>
    <x v="0"/>
    <m/>
    <x v="0"/>
    <m/>
    <x v="6"/>
    <n v="100474914"/>
    <x v="0"/>
    <x v="0"/>
    <s v="Direção Financeira"/>
    <s v="ORI"/>
    <x v="0"/>
    <m/>
    <x v="0"/>
    <x v="0"/>
    <x v="0"/>
    <x v="0"/>
    <x v="0"/>
    <x v="0"/>
    <x v="0"/>
    <x v="0"/>
    <x v="0"/>
    <x v="0"/>
    <x v="0"/>
    <s v="Direção Financeira"/>
    <x v="0"/>
    <x v="0"/>
    <x v="0"/>
    <x v="0"/>
    <x v="0"/>
    <x v="0"/>
    <x v="0"/>
    <x v="1"/>
    <x v="0"/>
    <x v="0"/>
    <x v="0"/>
    <x v="0"/>
    <s v="Pagamento a favor da Cv Telecom, referente a divida, conforme anexo."/>
  </r>
  <r>
    <x v="0"/>
    <n v="0"/>
    <n v="0"/>
    <n v="0"/>
    <n v="60892"/>
    <x v="2929"/>
    <x v="0"/>
    <x v="0"/>
    <x v="0"/>
    <s v="03.16.15"/>
    <x v="0"/>
    <x v="0"/>
    <x v="0"/>
    <s v="Direção Financeira"/>
    <s v="03.16.15"/>
    <s v="Direção Financeira"/>
    <s v="03.16.15"/>
    <x v="58"/>
    <x v="0"/>
    <x v="0"/>
    <x v="1"/>
    <x v="0"/>
    <x v="0"/>
    <x v="0"/>
    <x v="0"/>
    <x v="9"/>
    <s v="2024-07-26"/>
    <x v="2"/>
    <n v="60892"/>
    <x v="0"/>
    <m/>
    <x v="0"/>
    <m/>
    <x v="1"/>
    <n v="100476920"/>
    <x v="0"/>
    <x v="0"/>
    <s v="Direção Financeira"/>
    <s v="ORI"/>
    <x v="0"/>
    <m/>
    <x v="0"/>
    <x v="0"/>
    <x v="0"/>
    <x v="0"/>
    <x v="0"/>
    <x v="0"/>
    <x v="0"/>
    <x v="0"/>
    <x v="0"/>
    <x v="0"/>
    <x v="0"/>
    <s v="Direção Financeira"/>
    <x v="0"/>
    <x v="0"/>
    <x v="0"/>
    <x v="0"/>
    <x v="0"/>
    <x v="0"/>
    <x v="0"/>
    <x v="0"/>
    <x v="0"/>
    <x v="0"/>
    <x v="0"/>
    <x v="0"/>
    <s v="Pagamento referente a aquisição de combustíveis destinados as viaturas afeto aos serviços da CMSM, conforme anexo.  "/>
  </r>
  <r>
    <x v="1"/>
    <n v="0"/>
    <n v="0"/>
    <n v="0"/>
    <n v="100000"/>
    <x v="2930"/>
    <x v="0"/>
    <x v="0"/>
    <x v="0"/>
    <s v="01.27.06.72"/>
    <x v="32"/>
    <x v="1"/>
    <x v="1"/>
    <s v="Requalificação Urbana e habitação"/>
    <s v="01.27.06"/>
    <s v="Requalificação Urbana e habitação"/>
    <s v="01.27.06"/>
    <x v="1"/>
    <x v="0"/>
    <x v="0"/>
    <x v="0"/>
    <x v="0"/>
    <x v="1"/>
    <x v="1"/>
    <x v="0"/>
    <x v="5"/>
    <s v="2024-08-02"/>
    <x v="2"/>
    <n v="100000"/>
    <x v="0"/>
    <m/>
    <x v="0"/>
    <m/>
    <x v="115"/>
    <n v="100478323"/>
    <x v="0"/>
    <x v="0"/>
    <s v="Manutenção e Reabilitação de Edificios Municipais"/>
    <s v="ORI"/>
    <x v="0"/>
    <m/>
    <x v="0"/>
    <x v="0"/>
    <x v="0"/>
    <x v="0"/>
    <x v="0"/>
    <x v="0"/>
    <x v="0"/>
    <x v="0"/>
    <x v="0"/>
    <x v="0"/>
    <x v="0"/>
    <s v="Manutenção e Reabilitação de Edificios Municipais"/>
    <x v="0"/>
    <x v="0"/>
    <x v="0"/>
    <x v="0"/>
    <x v="1"/>
    <x v="0"/>
    <x v="0"/>
    <x v="0"/>
    <x v="0"/>
    <x v="0"/>
    <x v="0"/>
    <x v="0"/>
    <s v="Pagamento referente a reabilitação do teto da esplanada municipal, conforme anexo."/>
  </r>
  <r>
    <x v="0"/>
    <n v="0"/>
    <n v="0"/>
    <n v="0"/>
    <n v="6480"/>
    <x v="2931"/>
    <x v="0"/>
    <x v="1"/>
    <x v="0"/>
    <s v="03.03.10"/>
    <x v="8"/>
    <x v="0"/>
    <x v="4"/>
    <s v="Receitas Da Câmara"/>
    <s v="03.03.10"/>
    <s v="Receitas Da Câmara"/>
    <s v="03.03.10"/>
    <x v="24"/>
    <x v="0"/>
    <x v="3"/>
    <x v="6"/>
    <x v="0"/>
    <x v="0"/>
    <x v="2"/>
    <x v="0"/>
    <x v="5"/>
    <s v="2024-08-03"/>
    <x v="2"/>
    <n v="6480"/>
    <x v="0"/>
    <m/>
    <x v="0"/>
    <m/>
    <x v="6"/>
    <n v="100474914"/>
    <x v="0"/>
    <x v="0"/>
    <s v="Receitas Da Câmara"/>
    <s v="EXT"/>
    <x v="0"/>
    <s v="RDC"/>
    <x v="0"/>
    <x v="0"/>
    <x v="0"/>
    <x v="0"/>
    <x v="0"/>
    <x v="0"/>
    <x v="0"/>
    <x v="0"/>
    <x v="0"/>
    <x v="0"/>
    <x v="0"/>
    <s v="Receitas Da Câmara"/>
    <x v="0"/>
    <x v="0"/>
    <x v="0"/>
    <x v="0"/>
    <x v="0"/>
    <x v="0"/>
    <x v="0"/>
    <x v="0"/>
    <x v="0"/>
    <x v="0"/>
    <x v="0"/>
    <x v="0"/>
    <s v="Recebimento de aluguer de loja nº 5, conforme anexo."/>
  </r>
  <r>
    <x v="0"/>
    <n v="0"/>
    <n v="0"/>
    <n v="0"/>
    <n v="10000"/>
    <x v="2932"/>
    <x v="0"/>
    <x v="0"/>
    <x v="0"/>
    <s v="01.25.04.22"/>
    <x v="7"/>
    <x v="3"/>
    <x v="3"/>
    <s v="Cultura"/>
    <s v="01.25.04"/>
    <s v="Cultura"/>
    <s v="01.25.04"/>
    <x v="4"/>
    <x v="0"/>
    <x v="2"/>
    <x v="2"/>
    <x v="0"/>
    <x v="1"/>
    <x v="0"/>
    <x v="0"/>
    <x v="5"/>
    <s v="2024-08-23"/>
    <x v="2"/>
    <n v="10000"/>
    <x v="0"/>
    <m/>
    <x v="0"/>
    <m/>
    <x v="451"/>
    <n v="100476912"/>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referente a animação a feira da cidade e as atividades de rádio praça, conforme anexo."/>
  </r>
  <r>
    <x v="0"/>
    <n v="0"/>
    <n v="0"/>
    <n v="0"/>
    <n v="20000"/>
    <x v="2933"/>
    <x v="0"/>
    <x v="0"/>
    <x v="0"/>
    <s v="01.25.04.22"/>
    <x v="7"/>
    <x v="3"/>
    <x v="3"/>
    <s v="Cultura"/>
    <s v="01.25.04"/>
    <s v="Cultura"/>
    <s v="01.25.04"/>
    <x v="4"/>
    <x v="0"/>
    <x v="2"/>
    <x v="2"/>
    <x v="0"/>
    <x v="1"/>
    <x v="0"/>
    <x v="0"/>
    <x v="7"/>
    <s v="2024-09-27"/>
    <x v="2"/>
    <n v="20000"/>
    <x v="0"/>
    <m/>
    <x v="0"/>
    <m/>
    <x v="325"/>
    <n v="100475725"/>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referente a disponibilização de som e assistência durante jogos e rádio praça realizado em Pilão Cão em comemoração da festa Nhu São Domingos 2024, conforme anexo. "/>
  </r>
  <r>
    <x v="0"/>
    <n v="0"/>
    <n v="0"/>
    <n v="0"/>
    <n v="83615"/>
    <x v="2730"/>
    <x v="0"/>
    <x v="0"/>
    <x v="0"/>
    <s v="03.16.13"/>
    <x v="41"/>
    <x v="0"/>
    <x v="0"/>
    <s v="Unidade Gestão de Aquisições"/>
    <s v="03.16.13"/>
    <s v="Unidade Gestão de Aquisições"/>
    <s v="03.16.13"/>
    <x v="30"/>
    <x v="0"/>
    <x v="0"/>
    <x v="0"/>
    <x v="1"/>
    <x v="0"/>
    <x v="0"/>
    <x v="0"/>
    <x v="8"/>
    <s v="2024-10-23"/>
    <x v="3"/>
    <n v="83615"/>
    <x v="0"/>
    <m/>
    <x v="0"/>
    <m/>
    <x v="6"/>
    <n v="100474914"/>
    <x v="0"/>
    <x v="0"/>
    <s v="Unidade Gestão de Aquisições"/>
    <s v="ORI"/>
    <x v="0"/>
    <s v="UGA"/>
    <x v="0"/>
    <x v="0"/>
    <x v="0"/>
    <x v="0"/>
    <x v="0"/>
    <x v="0"/>
    <x v="0"/>
    <x v="0"/>
    <x v="0"/>
    <x v="0"/>
    <x v="0"/>
    <s v="Unidade Gestão de Aquisições"/>
    <x v="0"/>
    <x v="0"/>
    <x v="0"/>
    <x v="0"/>
    <x v="0"/>
    <x v="0"/>
    <x v="0"/>
    <x v="0"/>
    <x v="0"/>
    <x v="0"/>
    <x v="0"/>
    <x v="0"/>
    <s v="Pagamento de salário referente a 10-2024"/>
  </r>
  <r>
    <x v="0"/>
    <n v="0"/>
    <n v="0"/>
    <n v="0"/>
    <n v="20000"/>
    <x v="2934"/>
    <x v="0"/>
    <x v="0"/>
    <x v="0"/>
    <s v="01.25.04.22"/>
    <x v="7"/>
    <x v="3"/>
    <x v="3"/>
    <s v="Cultura"/>
    <s v="01.25.04"/>
    <s v="Cultura"/>
    <s v="01.25.04"/>
    <x v="4"/>
    <x v="0"/>
    <x v="2"/>
    <x v="2"/>
    <x v="0"/>
    <x v="1"/>
    <x v="0"/>
    <x v="0"/>
    <x v="8"/>
    <s v="2024-10-18"/>
    <x v="3"/>
    <n v="20000"/>
    <x v="0"/>
    <m/>
    <x v="0"/>
    <m/>
    <x v="452"/>
    <n v="100476725"/>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a. Maxima Furtado Cardoso, referente a gratificação atuação no festival de batuque e funaná, conforme anexo. "/>
  </r>
  <r>
    <x v="0"/>
    <n v="0"/>
    <n v="0"/>
    <n v="0"/>
    <n v="2682"/>
    <x v="2935"/>
    <x v="0"/>
    <x v="0"/>
    <x v="0"/>
    <s v="03.16.32"/>
    <x v="29"/>
    <x v="0"/>
    <x v="0"/>
    <s v="Gabinete de Comunicação e Imagem"/>
    <s v="03.16.32"/>
    <s v="Gabinete de Comunicação e Imagem"/>
    <s v="03.16.32"/>
    <x v="60"/>
    <x v="0"/>
    <x v="0"/>
    <x v="0"/>
    <x v="0"/>
    <x v="0"/>
    <x v="0"/>
    <x v="0"/>
    <x v="8"/>
    <s v="2024-10-23"/>
    <x v="3"/>
    <n v="2682"/>
    <x v="0"/>
    <m/>
    <x v="0"/>
    <m/>
    <x v="2"/>
    <n v="100474696"/>
    <x v="0"/>
    <x v="1"/>
    <s v="Gabinete de Comunicação e Imagem"/>
    <s v="ORI"/>
    <x v="0"/>
    <s v="GCI"/>
    <x v="0"/>
    <x v="0"/>
    <x v="0"/>
    <x v="0"/>
    <x v="0"/>
    <x v="0"/>
    <x v="0"/>
    <x v="0"/>
    <x v="0"/>
    <x v="0"/>
    <x v="0"/>
    <s v="Gabinete de Comunicação e Imagem"/>
    <x v="0"/>
    <x v="0"/>
    <x v="0"/>
    <x v="0"/>
    <x v="0"/>
    <x v="0"/>
    <x v="0"/>
    <x v="0"/>
    <x v="0"/>
    <x v="0"/>
    <x v="1"/>
    <x v="0"/>
    <s v="Pagamento de salário referente a 10-2024"/>
  </r>
  <r>
    <x v="0"/>
    <n v="0"/>
    <n v="0"/>
    <n v="0"/>
    <n v="1653"/>
    <x v="2935"/>
    <x v="0"/>
    <x v="0"/>
    <x v="0"/>
    <s v="03.16.32"/>
    <x v="29"/>
    <x v="0"/>
    <x v="0"/>
    <s v="Gabinete de Comunicação e Imagem"/>
    <s v="03.16.32"/>
    <s v="Gabinete de Comunicação e Imagem"/>
    <s v="03.16.32"/>
    <x v="28"/>
    <x v="0"/>
    <x v="0"/>
    <x v="0"/>
    <x v="0"/>
    <x v="0"/>
    <x v="0"/>
    <x v="0"/>
    <x v="8"/>
    <s v="2024-10-23"/>
    <x v="3"/>
    <n v="1653"/>
    <x v="0"/>
    <m/>
    <x v="0"/>
    <m/>
    <x v="2"/>
    <n v="100474696"/>
    <x v="0"/>
    <x v="1"/>
    <s v="Gabinete de Comunicação e Imagem"/>
    <s v="ORI"/>
    <x v="0"/>
    <s v="GCI"/>
    <x v="0"/>
    <x v="0"/>
    <x v="0"/>
    <x v="0"/>
    <x v="0"/>
    <x v="0"/>
    <x v="0"/>
    <x v="0"/>
    <x v="0"/>
    <x v="0"/>
    <x v="0"/>
    <s v="Gabinete de Comunicação e Imagem"/>
    <x v="0"/>
    <x v="0"/>
    <x v="0"/>
    <x v="0"/>
    <x v="0"/>
    <x v="0"/>
    <x v="0"/>
    <x v="0"/>
    <x v="0"/>
    <x v="0"/>
    <x v="1"/>
    <x v="0"/>
    <s v="Pagamento de salário referente a 10-2024"/>
  </r>
  <r>
    <x v="0"/>
    <n v="0"/>
    <n v="0"/>
    <n v="0"/>
    <n v="19364"/>
    <x v="2935"/>
    <x v="0"/>
    <x v="0"/>
    <x v="0"/>
    <s v="03.16.32"/>
    <x v="29"/>
    <x v="0"/>
    <x v="0"/>
    <s v="Gabinete de Comunicação e Imagem"/>
    <s v="03.16.32"/>
    <s v="Gabinete de Comunicação e Imagem"/>
    <s v="03.16.32"/>
    <x v="30"/>
    <x v="0"/>
    <x v="0"/>
    <x v="0"/>
    <x v="1"/>
    <x v="0"/>
    <x v="0"/>
    <x v="0"/>
    <x v="8"/>
    <s v="2024-10-23"/>
    <x v="3"/>
    <n v="19364"/>
    <x v="0"/>
    <m/>
    <x v="0"/>
    <m/>
    <x v="2"/>
    <n v="100474696"/>
    <x v="0"/>
    <x v="1"/>
    <s v="Gabinete de Comunicação e Imagem"/>
    <s v="ORI"/>
    <x v="0"/>
    <s v="GCI"/>
    <x v="0"/>
    <x v="0"/>
    <x v="0"/>
    <x v="0"/>
    <x v="0"/>
    <x v="0"/>
    <x v="0"/>
    <x v="0"/>
    <x v="0"/>
    <x v="0"/>
    <x v="0"/>
    <s v="Gabinete de Comunicação e Imagem"/>
    <x v="0"/>
    <x v="0"/>
    <x v="0"/>
    <x v="0"/>
    <x v="0"/>
    <x v="0"/>
    <x v="0"/>
    <x v="0"/>
    <x v="0"/>
    <x v="0"/>
    <x v="1"/>
    <x v="0"/>
    <s v="Pagamento de salário referente a 10-2024"/>
  </r>
  <r>
    <x v="0"/>
    <n v="0"/>
    <n v="0"/>
    <n v="0"/>
    <n v="1590"/>
    <x v="2935"/>
    <x v="0"/>
    <x v="0"/>
    <x v="0"/>
    <s v="03.16.32"/>
    <x v="29"/>
    <x v="0"/>
    <x v="0"/>
    <s v="Gabinete de Comunicação e Imagem"/>
    <s v="03.16.32"/>
    <s v="Gabinete de Comunicação e Imagem"/>
    <s v="03.16.32"/>
    <x v="60"/>
    <x v="0"/>
    <x v="0"/>
    <x v="0"/>
    <x v="0"/>
    <x v="0"/>
    <x v="0"/>
    <x v="0"/>
    <x v="8"/>
    <s v="2024-10-23"/>
    <x v="3"/>
    <n v="1590"/>
    <x v="0"/>
    <m/>
    <x v="0"/>
    <m/>
    <x v="19"/>
    <n v="100474706"/>
    <x v="0"/>
    <x v="6"/>
    <s v="Gabinete de Comunicação e Imagem"/>
    <s v="ORI"/>
    <x v="0"/>
    <s v="GCI"/>
    <x v="0"/>
    <x v="0"/>
    <x v="0"/>
    <x v="0"/>
    <x v="0"/>
    <x v="0"/>
    <x v="0"/>
    <x v="0"/>
    <x v="0"/>
    <x v="0"/>
    <x v="0"/>
    <s v="Gabinete de Comunicação e Imagem"/>
    <x v="0"/>
    <x v="0"/>
    <x v="0"/>
    <x v="0"/>
    <x v="0"/>
    <x v="0"/>
    <x v="0"/>
    <x v="0"/>
    <x v="0"/>
    <x v="0"/>
    <x v="6"/>
    <x v="0"/>
    <s v="Pagamento de salário referente a 10-2024"/>
  </r>
  <r>
    <x v="0"/>
    <n v="0"/>
    <n v="0"/>
    <n v="0"/>
    <n v="980"/>
    <x v="2935"/>
    <x v="0"/>
    <x v="0"/>
    <x v="0"/>
    <s v="03.16.32"/>
    <x v="29"/>
    <x v="0"/>
    <x v="0"/>
    <s v="Gabinete de Comunicação e Imagem"/>
    <s v="03.16.32"/>
    <s v="Gabinete de Comunicação e Imagem"/>
    <s v="03.16.32"/>
    <x v="28"/>
    <x v="0"/>
    <x v="0"/>
    <x v="0"/>
    <x v="0"/>
    <x v="0"/>
    <x v="0"/>
    <x v="0"/>
    <x v="8"/>
    <s v="2024-10-23"/>
    <x v="3"/>
    <n v="980"/>
    <x v="0"/>
    <m/>
    <x v="0"/>
    <m/>
    <x v="19"/>
    <n v="100474706"/>
    <x v="0"/>
    <x v="6"/>
    <s v="Gabinete de Comunicação e Imagem"/>
    <s v="ORI"/>
    <x v="0"/>
    <s v="GCI"/>
    <x v="0"/>
    <x v="0"/>
    <x v="0"/>
    <x v="0"/>
    <x v="0"/>
    <x v="0"/>
    <x v="0"/>
    <x v="0"/>
    <x v="0"/>
    <x v="0"/>
    <x v="0"/>
    <s v="Gabinete de Comunicação e Imagem"/>
    <x v="0"/>
    <x v="0"/>
    <x v="0"/>
    <x v="0"/>
    <x v="0"/>
    <x v="0"/>
    <x v="0"/>
    <x v="0"/>
    <x v="0"/>
    <x v="0"/>
    <x v="6"/>
    <x v="0"/>
    <s v="Pagamento de salário referente a 10-2024"/>
  </r>
  <r>
    <x v="0"/>
    <n v="0"/>
    <n v="0"/>
    <n v="0"/>
    <n v="11483"/>
    <x v="2935"/>
    <x v="0"/>
    <x v="0"/>
    <x v="0"/>
    <s v="03.16.32"/>
    <x v="29"/>
    <x v="0"/>
    <x v="0"/>
    <s v="Gabinete de Comunicação e Imagem"/>
    <s v="03.16.32"/>
    <s v="Gabinete de Comunicação e Imagem"/>
    <s v="03.16.32"/>
    <x v="30"/>
    <x v="0"/>
    <x v="0"/>
    <x v="0"/>
    <x v="1"/>
    <x v="0"/>
    <x v="0"/>
    <x v="0"/>
    <x v="8"/>
    <s v="2024-10-23"/>
    <x v="3"/>
    <n v="11483"/>
    <x v="0"/>
    <m/>
    <x v="0"/>
    <m/>
    <x v="19"/>
    <n v="100474706"/>
    <x v="0"/>
    <x v="6"/>
    <s v="Gabinete de Comunicação e Imagem"/>
    <s v="ORI"/>
    <x v="0"/>
    <s v="GCI"/>
    <x v="0"/>
    <x v="0"/>
    <x v="0"/>
    <x v="0"/>
    <x v="0"/>
    <x v="0"/>
    <x v="0"/>
    <x v="0"/>
    <x v="0"/>
    <x v="0"/>
    <x v="0"/>
    <s v="Gabinete de Comunicação e Imagem"/>
    <x v="0"/>
    <x v="0"/>
    <x v="0"/>
    <x v="0"/>
    <x v="0"/>
    <x v="0"/>
    <x v="0"/>
    <x v="0"/>
    <x v="0"/>
    <x v="0"/>
    <x v="6"/>
    <x v="0"/>
    <s v="Pagamento de salário referente a 10-2024"/>
  </r>
  <r>
    <x v="0"/>
    <n v="0"/>
    <n v="0"/>
    <n v="0"/>
    <n v="20061"/>
    <x v="2935"/>
    <x v="0"/>
    <x v="0"/>
    <x v="0"/>
    <s v="03.16.32"/>
    <x v="29"/>
    <x v="0"/>
    <x v="0"/>
    <s v="Gabinete de Comunicação e Imagem"/>
    <s v="03.16.32"/>
    <s v="Gabinete de Comunicação e Imagem"/>
    <s v="03.16.32"/>
    <x v="60"/>
    <x v="0"/>
    <x v="0"/>
    <x v="0"/>
    <x v="0"/>
    <x v="0"/>
    <x v="0"/>
    <x v="0"/>
    <x v="8"/>
    <s v="2024-10-23"/>
    <x v="3"/>
    <n v="20061"/>
    <x v="0"/>
    <m/>
    <x v="0"/>
    <m/>
    <x v="6"/>
    <n v="100474914"/>
    <x v="0"/>
    <x v="0"/>
    <s v="Gabinete de Comunicação e Imagem"/>
    <s v="ORI"/>
    <x v="0"/>
    <s v="GCI"/>
    <x v="0"/>
    <x v="0"/>
    <x v="0"/>
    <x v="0"/>
    <x v="0"/>
    <x v="0"/>
    <x v="0"/>
    <x v="0"/>
    <x v="0"/>
    <x v="0"/>
    <x v="0"/>
    <s v="Gabinete de Comunicação e Imagem"/>
    <x v="0"/>
    <x v="0"/>
    <x v="0"/>
    <x v="0"/>
    <x v="0"/>
    <x v="0"/>
    <x v="0"/>
    <x v="0"/>
    <x v="0"/>
    <x v="0"/>
    <x v="0"/>
    <x v="0"/>
    <s v="Pagamento de salário referente a 10-2024"/>
  </r>
  <r>
    <x v="0"/>
    <n v="0"/>
    <n v="0"/>
    <n v="0"/>
    <n v="12367"/>
    <x v="2935"/>
    <x v="0"/>
    <x v="0"/>
    <x v="0"/>
    <s v="03.16.32"/>
    <x v="29"/>
    <x v="0"/>
    <x v="0"/>
    <s v="Gabinete de Comunicação e Imagem"/>
    <s v="03.16.32"/>
    <s v="Gabinete de Comunicação e Imagem"/>
    <s v="03.16.32"/>
    <x v="28"/>
    <x v="0"/>
    <x v="0"/>
    <x v="0"/>
    <x v="0"/>
    <x v="0"/>
    <x v="0"/>
    <x v="0"/>
    <x v="8"/>
    <s v="2024-10-23"/>
    <x v="3"/>
    <n v="12367"/>
    <x v="0"/>
    <m/>
    <x v="0"/>
    <m/>
    <x v="6"/>
    <n v="100474914"/>
    <x v="0"/>
    <x v="0"/>
    <s v="Gabinete de Comunicação e Imagem"/>
    <s v="ORI"/>
    <x v="0"/>
    <s v="GCI"/>
    <x v="0"/>
    <x v="0"/>
    <x v="0"/>
    <x v="0"/>
    <x v="0"/>
    <x v="0"/>
    <x v="0"/>
    <x v="0"/>
    <x v="0"/>
    <x v="0"/>
    <x v="0"/>
    <s v="Gabinete de Comunicação e Imagem"/>
    <x v="0"/>
    <x v="0"/>
    <x v="0"/>
    <x v="0"/>
    <x v="0"/>
    <x v="0"/>
    <x v="0"/>
    <x v="0"/>
    <x v="0"/>
    <x v="0"/>
    <x v="0"/>
    <x v="0"/>
    <s v="Pagamento de salário referente a 10-2024"/>
  </r>
  <r>
    <x v="0"/>
    <n v="0"/>
    <n v="0"/>
    <n v="0"/>
    <n v="144815"/>
    <x v="2935"/>
    <x v="0"/>
    <x v="0"/>
    <x v="0"/>
    <s v="03.16.32"/>
    <x v="29"/>
    <x v="0"/>
    <x v="0"/>
    <s v="Gabinete de Comunicação e Imagem"/>
    <s v="03.16.32"/>
    <s v="Gabinete de Comunicação e Imagem"/>
    <s v="03.16.32"/>
    <x v="30"/>
    <x v="0"/>
    <x v="0"/>
    <x v="0"/>
    <x v="1"/>
    <x v="0"/>
    <x v="0"/>
    <x v="0"/>
    <x v="8"/>
    <s v="2024-10-23"/>
    <x v="3"/>
    <n v="144815"/>
    <x v="0"/>
    <m/>
    <x v="0"/>
    <m/>
    <x v="6"/>
    <n v="100474914"/>
    <x v="0"/>
    <x v="0"/>
    <s v="Gabinete de Comunicação e Imagem"/>
    <s v="ORI"/>
    <x v="0"/>
    <s v="GCI"/>
    <x v="0"/>
    <x v="0"/>
    <x v="0"/>
    <x v="0"/>
    <x v="0"/>
    <x v="0"/>
    <x v="0"/>
    <x v="0"/>
    <x v="0"/>
    <x v="0"/>
    <x v="0"/>
    <s v="Gabinete de Comunicação e Imagem"/>
    <x v="0"/>
    <x v="0"/>
    <x v="0"/>
    <x v="0"/>
    <x v="0"/>
    <x v="0"/>
    <x v="0"/>
    <x v="0"/>
    <x v="0"/>
    <x v="0"/>
    <x v="0"/>
    <x v="0"/>
    <s v="Pagamento de salário referente a 10-2024"/>
  </r>
  <r>
    <x v="0"/>
    <n v="0"/>
    <n v="0"/>
    <n v="0"/>
    <n v="520"/>
    <x v="2936"/>
    <x v="0"/>
    <x v="0"/>
    <x v="0"/>
    <s v="03.16.17"/>
    <x v="51"/>
    <x v="0"/>
    <x v="0"/>
    <s v="Direção Proteção Civil"/>
    <s v="03.16.17"/>
    <s v="Direção Proteção Civil"/>
    <s v="03.16.17"/>
    <x v="28"/>
    <x v="0"/>
    <x v="0"/>
    <x v="0"/>
    <x v="0"/>
    <x v="0"/>
    <x v="0"/>
    <x v="0"/>
    <x v="8"/>
    <s v="2024-10-23"/>
    <x v="3"/>
    <n v="520"/>
    <x v="0"/>
    <m/>
    <x v="0"/>
    <m/>
    <x v="15"/>
    <n v="100479277"/>
    <x v="0"/>
    <x v="2"/>
    <s v="Direção Proteção Civil"/>
    <s v="ORI"/>
    <x v="0"/>
    <m/>
    <x v="0"/>
    <x v="0"/>
    <x v="0"/>
    <x v="0"/>
    <x v="0"/>
    <x v="0"/>
    <x v="0"/>
    <x v="0"/>
    <x v="0"/>
    <x v="0"/>
    <x v="0"/>
    <s v="Direção Proteção Civil"/>
    <x v="0"/>
    <x v="0"/>
    <x v="0"/>
    <x v="0"/>
    <x v="0"/>
    <x v="0"/>
    <x v="0"/>
    <x v="0"/>
    <x v="0"/>
    <x v="0"/>
    <x v="2"/>
    <x v="0"/>
    <s v="Pagamento de salário referente a 10-2024"/>
  </r>
  <r>
    <x v="0"/>
    <n v="0"/>
    <n v="0"/>
    <n v="0"/>
    <n v="1021"/>
    <x v="2936"/>
    <x v="0"/>
    <x v="0"/>
    <x v="0"/>
    <s v="03.16.17"/>
    <x v="51"/>
    <x v="0"/>
    <x v="0"/>
    <s v="Direção Proteção Civil"/>
    <s v="03.16.17"/>
    <s v="Direção Proteção Civil"/>
    <s v="03.16.17"/>
    <x v="30"/>
    <x v="0"/>
    <x v="0"/>
    <x v="0"/>
    <x v="1"/>
    <x v="0"/>
    <x v="0"/>
    <x v="0"/>
    <x v="8"/>
    <s v="2024-10-23"/>
    <x v="3"/>
    <n v="1021"/>
    <x v="0"/>
    <m/>
    <x v="0"/>
    <m/>
    <x v="15"/>
    <n v="100479277"/>
    <x v="0"/>
    <x v="2"/>
    <s v="Direção Proteção Civil"/>
    <s v="ORI"/>
    <x v="0"/>
    <m/>
    <x v="0"/>
    <x v="0"/>
    <x v="0"/>
    <x v="0"/>
    <x v="0"/>
    <x v="0"/>
    <x v="0"/>
    <x v="0"/>
    <x v="0"/>
    <x v="0"/>
    <x v="0"/>
    <s v="Direção Proteção Civil"/>
    <x v="0"/>
    <x v="0"/>
    <x v="0"/>
    <x v="0"/>
    <x v="0"/>
    <x v="0"/>
    <x v="0"/>
    <x v="0"/>
    <x v="0"/>
    <x v="0"/>
    <x v="2"/>
    <x v="0"/>
    <s v="Pagamento de salário referente a 10-2024"/>
  </r>
  <r>
    <x v="0"/>
    <n v="0"/>
    <n v="0"/>
    <n v="0"/>
    <n v="1029"/>
    <x v="2936"/>
    <x v="0"/>
    <x v="0"/>
    <x v="0"/>
    <s v="03.16.17"/>
    <x v="51"/>
    <x v="0"/>
    <x v="0"/>
    <s v="Direção Proteção Civil"/>
    <s v="03.16.17"/>
    <s v="Direção Proteção Civil"/>
    <s v="03.16.17"/>
    <x v="28"/>
    <x v="0"/>
    <x v="0"/>
    <x v="0"/>
    <x v="0"/>
    <x v="0"/>
    <x v="0"/>
    <x v="0"/>
    <x v="8"/>
    <s v="2024-10-23"/>
    <x v="3"/>
    <n v="1029"/>
    <x v="0"/>
    <m/>
    <x v="0"/>
    <m/>
    <x v="2"/>
    <n v="100474696"/>
    <x v="0"/>
    <x v="1"/>
    <s v="Direção Proteção Civil"/>
    <s v="ORI"/>
    <x v="0"/>
    <m/>
    <x v="0"/>
    <x v="0"/>
    <x v="0"/>
    <x v="0"/>
    <x v="0"/>
    <x v="0"/>
    <x v="0"/>
    <x v="0"/>
    <x v="0"/>
    <x v="0"/>
    <x v="0"/>
    <s v="Direção Proteção Civil"/>
    <x v="0"/>
    <x v="0"/>
    <x v="0"/>
    <x v="0"/>
    <x v="0"/>
    <x v="0"/>
    <x v="0"/>
    <x v="0"/>
    <x v="0"/>
    <x v="0"/>
    <x v="1"/>
    <x v="0"/>
    <s v="Pagamento de salário referente a 10-2024"/>
  </r>
  <r>
    <x v="0"/>
    <n v="0"/>
    <n v="0"/>
    <n v="0"/>
    <n v="2021"/>
    <x v="2936"/>
    <x v="0"/>
    <x v="0"/>
    <x v="0"/>
    <s v="03.16.17"/>
    <x v="51"/>
    <x v="0"/>
    <x v="0"/>
    <s v="Direção Proteção Civil"/>
    <s v="03.16.17"/>
    <s v="Direção Proteção Civil"/>
    <s v="03.16.17"/>
    <x v="30"/>
    <x v="0"/>
    <x v="0"/>
    <x v="0"/>
    <x v="1"/>
    <x v="0"/>
    <x v="0"/>
    <x v="0"/>
    <x v="8"/>
    <s v="2024-10-23"/>
    <x v="3"/>
    <n v="2021"/>
    <x v="0"/>
    <m/>
    <x v="0"/>
    <m/>
    <x v="2"/>
    <n v="100474696"/>
    <x v="0"/>
    <x v="1"/>
    <s v="Direção Proteção Civil"/>
    <s v="ORI"/>
    <x v="0"/>
    <m/>
    <x v="0"/>
    <x v="0"/>
    <x v="0"/>
    <x v="0"/>
    <x v="0"/>
    <x v="0"/>
    <x v="0"/>
    <x v="0"/>
    <x v="0"/>
    <x v="0"/>
    <x v="0"/>
    <s v="Direção Proteção Civil"/>
    <x v="0"/>
    <x v="0"/>
    <x v="0"/>
    <x v="0"/>
    <x v="0"/>
    <x v="0"/>
    <x v="0"/>
    <x v="0"/>
    <x v="0"/>
    <x v="0"/>
    <x v="1"/>
    <x v="0"/>
    <s v="Pagamento de salário referente a 10-2024"/>
  </r>
  <r>
    <x v="0"/>
    <n v="0"/>
    <n v="0"/>
    <n v="0"/>
    <n v="202"/>
    <x v="2936"/>
    <x v="0"/>
    <x v="0"/>
    <x v="0"/>
    <s v="03.16.17"/>
    <x v="51"/>
    <x v="0"/>
    <x v="0"/>
    <s v="Direção Proteção Civil"/>
    <s v="03.16.17"/>
    <s v="Direção Proteção Civil"/>
    <s v="03.16.17"/>
    <x v="28"/>
    <x v="0"/>
    <x v="0"/>
    <x v="0"/>
    <x v="0"/>
    <x v="0"/>
    <x v="0"/>
    <x v="0"/>
    <x v="8"/>
    <s v="2024-10-23"/>
    <x v="3"/>
    <n v="202"/>
    <x v="0"/>
    <m/>
    <x v="0"/>
    <m/>
    <x v="136"/>
    <n v="100478986"/>
    <x v="0"/>
    <x v="10"/>
    <s v="Direção Proteção Civil"/>
    <s v="ORI"/>
    <x v="0"/>
    <m/>
    <x v="0"/>
    <x v="0"/>
    <x v="0"/>
    <x v="0"/>
    <x v="0"/>
    <x v="0"/>
    <x v="0"/>
    <x v="0"/>
    <x v="0"/>
    <x v="0"/>
    <x v="0"/>
    <s v="Direção Proteção Civil"/>
    <x v="0"/>
    <x v="0"/>
    <x v="0"/>
    <x v="0"/>
    <x v="0"/>
    <x v="0"/>
    <x v="0"/>
    <x v="0"/>
    <x v="0"/>
    <x v="0"/>
    <x v="10"/>
    <x v="0"/>
    <s v="Pagamento de salário referente a 10-2024"/>
  </r>
  <r>
    <x v="0"/>
    <n v="0"/>
    <n v="0"/>
    <n v="0"/>
    <n v="398"/>
    <x v="2936"/>
    <x v="0"/>
    <x v="0"/>
    <x v="0"/>
    <s v="03.16.17"/>
    <x v="51"/>
    <x v="0"/>
    <x v="0"/>
    <s v="Direção Proteção Civil"/>
    <s v="03.16.17"/>
    <s v="Direção Proteção Civil"/>
    <s v="03.16.17"/>
    <x v="30"/>
    <x v="0"/>
    <x v="0"/>
    <x v="0"/>
    <x v="1"/>
    <x v="0"/>
    <x v="0"/>
    <x v="0"/>
    <x v="8"/>
    <s v="2024-10-23"/>
    <x v="3"/>
    <n v="398"/>
    <x v="0"/>
    <m/>
    <x v="0"/>
    <m/>
    <x v="136"/>
    <n v="100478986"/>
    <x v="0"/>
    <x v="10"/>
    <s v="Direção Proteção Civil"/>
    <s v="ORI"/>
    <x v="0"/>
    <m/>
    <x v="0"/>
    <x v="0"/>
    <x v="0"/>
    <x v="0"/>
    <x v="0"/>
    <x v="0"/>
    <x v="0"/>
    <x v="0"/>
    <x v="0"/>
    <x v="0"/>
    <x v="0"/>
    <s v="Direção Proteção Civil"/>
    <x v="0"/>
    <x v="0"/>
    <x v="0"/>
    <x v="0"/>
    <x v="0"/>
    <x v="0"/>
    <x v="0"/>
    <x v="0"/>
    <x v="0"/>
    <x v="0"/>
    <x v="10"/>
    <x v="0"/>
    <s v="Pagamento de salário referente a 10-2024"/>
  </r>
  <r>
    <x v="0"/>
    <n v="0"/>
    <n v="0"/>
    <n v="0"/>
    <n v="287"/>
    <x v="2936"/>
    <x v="0"/>
    <x v="0"/>
    <x v="0"/>
    <s v="03.16.17"/>
    <x v="51"/>
    <x v="0"/>
    <x v="0"/>
    <s v="Direção Proteção Civil"/>
    <s v="03.16.17"/>
    <s v="Direção Proteção Civil"/>
    <s v="03.16.17"/>
    <x v="28"/>
    <x v="0"/>
    <x v="0"/>
    <x v="0"/>
    <x v="0"/>
    <x v="0"/>
    <x v="0"/>
    <x v="0"/>
    <x v="8"/>
    <s v="2024-10-23"/>
    <x v="3"/>
    <n v="287"/>
    <x v="0"/>
    <m/>
    <x v="0"/>
    <m/>
    <x v="18"/>
    <n v="100478987"/>
    <x v="0"/>
    <x v="5"/>
    <s v="Direção Proteção Civil"/>
    <s v="ORI"/>
    <x v="0"/>
    <m/>
    <x v="0"/>
    <x v="0"/>
    <x v="0"/>
    <x v="0"/>
    <x v="0"/>
    <x v="0"/>
    <x v="0"/>
    <x v="0"/>
    <x v="0"/>
    <x v="0"/>
    <x v="0"/>
    <s v="Direção Proteção Civil"/>
    <x v="0"/>
    <x v="0"/>
    <x v="0"/>
    <x v="0"/>
    <x v="0"/>
    <x v="0"/>
    <x v="0"/>
    <x v="0"/>
    <x v="0"/>
    <x v="0"/>
    <x v="5"/>
    <x v="0"/>
    <s v="Pagamento de salário referente a 10-2024"/>
  </r>
  <r>
    <x v="0"/>
    <n v="0"/>
    <n v="0"/>
    <n v="0"/>
    <n v="563"/>
    <x v="2936"/>
    <x v="0"/>
    <x v="0"/>
    <x v="0"/>
    <s v="03.16.17"/>
    <x v="51"/>
    <x v="0"/>
    <x v="0"/>
    <s v="Direção Proteção Civil"/>
    <s v="03.16.17"/>
    <s v="Direção Proteção Civil"/>
    <s v="03.16.17"/>
    <x v="30"/>
    <x v="0"/>
    <x v="0"/>
    <x v="0"/>
    <x v="1"/>
    <x v="0"/>
    <x v="0"/>
    <x v="0"/>
    <x v="8"/>
    <s v="2024-10-23"/>
    <x v="3"/>
    <n v="563"/>
    <x v="0"/>
    <m/>
    <x v="0"/>
    <m/>
    <x v="18"/>
    <n v="100478987"/>
    <x v="0"/>
    <x v="5"/>
    <s v="Direção Proteção Civil"/>
    <s v="ORI"/>
    <x v="0"/>
    <m/>
    <x v="0"/>
    <x v="0"/>
    <x v="0"/>
    <x v="0"/>
    <x v="0"/>
    <x v="0"/>
    <x v="0"/>
    <x v="0"/>
    <x v="0"/>
    <x v="0"/>
    <x v="0"/>
    <s v="Direção Proteção Civil"/>
    <x v="0"/>
    <x v="0"/>
    <x v="0"/>
    <x v="0"/>
    <x v="0"/>
    <x v="0"/>
    <x v="0"/>
    <x v="0"/>
    <x v="0"/>
    <x v="0"/>
    <x v="5"/>
    <x v="0"/>
    <s v="Pagamento de salário referente a 10-2024"/>
  </r>
  <r>
    <x v="0"/>
    <n v="0"/>
    <n v="0"/>
    <n v="0"/>
    <n v="2296"/>
    <x v="2936"/>
    <x v="0"/>
    <x v="0"/>
    <x v="0"/>
    <s v="03.16.17"/>
    <x v="51"/>
    <x v="0"/>
    <x v="0"/>
    <s v="Direção Proteção Civil"/>
    <s v="03.16.17"/>
    <s v="Direção Proteção Civil"/>
    <s v="03.16.17"/>
    <x v="28"/>
    <x v="0"/>
    <x v="0"/>
    <x v="0"/>
    <x v="0"/>
    <x v="0"/>
    <x v="0"/>
    <x v="0"/>
    <x v="8"/>
    <s v="2024-10-23"/>
    <x v="3"/>
    <n v="2296"/>
    <x v="0"/>
    <m/>
    <x v="0"/>
    <m/>
    <x v="19"/>
    <n v="100474706"/>
    <x v="0"/>
    <x v="6"/>
    <s v="Direção Proteção Civil"/>
    <s v="ORI"/>
    <x v="0"/>
    <m/>
    <x v="0"/>
    <x v="0"/>
    <x v="0"/>
    <x v="0"/>
    <x v="0"/>
    <x v="0"/>
    <x v="0"/>
    <x v="0"/>
    <x v="0"/>
    <x v="0"/>
    <x v="0"/>
    <s v="Direção Proteção Civil"/>
    <x v="0"/>
    <x v="0"/>
    <x v="0"/>
    <x v="0"/>
    <x v="0"/>
    <x v="0"/>
    <x v="0"/>
    <x v="0"/>
    <x v="0"/>
    <x v="0"/>
    <x v="6"/>
    <x v="0"/>
    <s v="Pagamento de salário referente a 10-2024"/>
  </r>
  <r>
    <x v="0"/>
    <n v="0"/>
    <n v="0"/>
    <n v="0"/>
    <n v="4504"/>
    <x v="2936"/>
    <x v="0"/>
    <x v="0"/>
    <x v="0"/>
    <s v="03.16.17"/>
    <x v="51"/>
    <x v="0"/>
    <x v="0"/>
    <s v="Direção Proteção Civil"/>
    <s v="03.16.17"/>
    <s v="Direção Proteção Civil"/>
    <s v="03.16.17"/>
    <x v="30"/>
    <x v="0"/>
    <x v="0"/>
    <x v="0"/>
    <x v="1"/>
    <x v="0"/>
    <x v="0"/>
    <x v="0"/>
    <x v="8"/>
    <s v="2024-10-23"/>
    <x v="3"/>
    <n v="4504"/>
    <x v="0"/>
    <m/>
    <x v="0"/>
    <m/>
    <x v="19"/>
    <n v="100474706"/>
    <x v="0"/>
    <x v="6"/>
    <s v="Direção Proteção Civil"/>
    <s v="ORI"/>
    <x v="0"/>
    <m/>
    <x v="0"/>
    <x v="0"/>
    <x v="0"/>
    <x v="0"/>
    <x v="0"/>
    <x v="0"/>
    <x v="0"/>
    <x v="0"/>
    <x v="0"/>
    <x v="0"/>
    <x v="0"/>
    <s v="Direção Proteção Civil"/>
    <x v="0"/>
    <x v="0"/>
    <x v="0"/>
    <x v="0"/>
    <x v="0"/>
    <x v="0"/>
    <x v="0"/>
    <x v="0"/>
    <x v="0"/>
    <x v="0"/>
    <x v="6"/>
    <x v="0"/>
    <s v="Pagamento de salário referente a 10-2024"/>
  </r>
  <r>
    <x v="0"/>
    <n v="0"/>
    <n v="0"/>
    <n v="0"/>
    <n v="38999"/>
    <x v="2936"/>
    <x v="0"/>
    <x v="0"/>
    <x v="0"/>
    <s v="03.16.17"/>
    <x v="51"/>
    <x v="0"/>
    <x v="0"/>
    <s v="Direção Proteção Civil"/>
    <s v="03.16.17"/>
    <s v="Direção Proteção Civil"/>
    <s v="03.16.17"/>
    <x v="28"/>
    <x v="0"/>
    <x v="0"/>
    <x v="0"/>
    <x v="0"/>
    <x v="0"/>
    <x v="0"/>
    <x v="0"/>
    <x v="8"/>
    <s v="2024-10-23"/>
    <x v="3"/>
    <n v="38999"/>
    <x v="0"/>
    <m/>
    <x v="0"/>
    <m/>
    <x v="6"/>
    <n v="100474914"/>
    <x v="0"/>
    <x v="0"/>
    <s v="Direção Proteção Civil"/>
    <s v="ORI"/>
    <x v="0"/>
    <m/>
    <x v="0"/>
    <x v="0"/>
    <x v="0"/>
    <x v="0"/>
    <x v="0"/>
    <x v="0"/>
    <x v="0"/>
    <x v="0"/>
    <x v="0"/>
    <x v="0"/>
    <x v="0"/>
    <s v="Direção Proteção Civil"/>
    <x v="0"/>
    <x v="0"/>
    <x v="0"/>
    <x v="0"/>
    <x v="0"/>
    <x v="0"/>
    <x v="0"/>
    <x v="0"/>
    <x v="0"/>
    <x v="0"/>
    <x v="0"/>
    <x v="0"/>
    <s v="Pagamento de salário referente a 10-2024"/>
  </r>
  <r>
    <x v="0"/>
    <n v="0"/>
    <n v="0"/>
    <n v="0"/>
    <n v="76493"/>
    <x v="2936"/>
    <x v="0"/>
    <x v="0"/>
    <x v="0"/>
    <s v="03.16.17"/>
    <x v="51"/>
    <x v="0"/>
    <x v="0"/>
    <s v="Direção Proteção Civil"/>
    <s v="03.16.17"/>
    <s v="Direção Proteção Civil"/>
    <s v="03.16.17"/>
    <x v="30"/>
    <x v="0"/>
    <x v="0"/>
    <x v="0"/>
    <x v="1"/>
    <x v="0"/>
    <x v="0"/>
    <x v="0"/>
    <x v="8"/>
    <s v="2024-10-23"/>
    <x v="3"/>
    <n v="76493"/>
    <x v="0"/>
    <m/>
    <x v="0"/>
    <m/>
    <x v="6"/>
    <n v="100474914"/>
    <x v="0"/>
    <x v="0"/>
    <s v="Direção Proteção Civil"/>
    <s v="ORI"/>
    <x v="0"/>
    <m/>
    <x v="0"/>
    <x v="0"/>
    <x v="0"/>
    <x v="0"/>
    <x v="0"/>
    <x v="0"/>
    <x v="0"/>
    <x v="0"/>
    <x v="0"/>
    <x v="0"/>
    <x v="0"/>
    <s v="Direção Proteção Civil"/>
    <x v="0"/>
    <x v="0"/>
    <x v="0"/>
    <x v="0"/>
    <x v="0"/>
    <x v="0"/>
    <x v="0"/>
    <x v="0"/>
    <x v="0"/>
    <x v="0"/>
    <x v="0"/>
    <x v="0"/>
    <s v="Pagamento de salário referente a 10-2024"/>
  </r>
  <r>
    <x v="0"/>
    <n v="0"/>
    <n v="0"/>
    <n v="0"/>
    <n v="289"/>
    <x v="2937"/>
    <x v="0"/>
    <x v="0"/>
    <x v="0"/>
    <s v="03.16.19"/>
    <x v="21"/>
    <x v="0"/>
    <x v="0"/>
    <s v="Direção de Inovação e Desporto"/>
    <s v="03.16.19"/>
    <s v="Direção de Inovação e Desporto"/>
    <s v="03.16.19"/>
    <x v="31"/>
    <x v="0"/>
    <x v="0"/>
    <x v="1"/>
    <x v="0"/>
    <x v="0"/>
    <x v="0"/>
    <x v="0"/>
    <x v="8"/>
    <s v="2024-10-23"/>
    <x v="3"/>
    <n v="289"/>
    <x v="0"/>
    <m/>
    <x v="0"/>
    <m/>
    <x v="2"/>
    <n v="100474696"/>
    <x v="0"/>
    <x v="1"/>
    <s v="Direção de Inovação e Desporto"/>
    <s v="ORI"/>
    <x v="0"/>
    <m/>
    <x v="0"/>
    <x v="0"/>
    <x v="0"/>
    <x v="0"/>
    <x v="0"/>
    <x v="0"/>
    <x v="0"/>
    <x v="0"/>
    <x v="0"/>
    <x v="0"/>
    <x v="0"/>
    <s v="Direção de Inovação e Desporto"/>
    <x v="0"/>
    <x v="0"/>
    <x v="0"/>
    <x v="0"/>
    <x v="0"/>
    <x v="0"/>
    <x v="0"/>
    <x v="0"/>
    <x v="0"/>
    <x v="0"/>
    <x v="1"/>
    <x v="0"/>
    <s v="Pagamento de salário referente a 10-2024"/>
  </r>
  <r>
    <x v="0"/>
    <n v="0"/>
    <n v="0"/>
    <n v="0"/>
    <n v="1046"/>
    <x v="2937"/>
    <x v="0"/>
    <x v="0"/>
    <x v="0"/>
    <s v="03.16.19"/>
    <x v="21"/>
    <x v="0"/>
    <x v="0"/>
    <s v="Direção de Inovação e Desporto"/>
    <s v="03.16.19"/>
    <s v="Direção de Inovação e Desporto"/>
    <s v="03.16.19"/>
    <x v="28"/>
    <x v="0"/>
    <x v="0"/>
    <x v="0"/>
    <x v="0"/>
    <x v="0"/>
    <x v="0"/>
    <x v="0"/>
    <x v="8"/>
    <s v="2024-10-23"/>
    <x v="3"/>
    <n v="1046"/>
    <x v="0"/>
    <m/>
    <x v="0"/>
    <m/>
    <x v="2"/>
    <n v="100474696"/>
    <x v="0"/>
    <x v="1"/>
    <s v="Direção de Inovação e Desporto"/>
    <s v="ORI"/>
    <x v="0"/>
    <m/>
    <x v="0"/>
    <x v="0"/>
    <x v="0"/>
    <x v="0"/>
    <x v="0"/>
    <x v="0"/>
    <x v="0"/>
    <x v="0"/>
    <x v="0"/>
    <x v="0"/>
    <x v="0"/>
    <s v="Direção de Inovação e Desporto"/>
    <x v="0"/>
    <x v="0"/>
    <x v="0"/>
    <x v="0"/>
    <x v="0"/>
    <x v="0"/>
    <x v="0"/>
    <x v="0"/>
    <x v="0"/>
    <x v="0"/>
    <x v="1"/>
    <x v="0"/>
    <s v="Pagamento de salário referente a 10-2024"/>
  </r>
  <r>
    <x v="0"/>
    <n v="0"/>
    <n v="0"/>
    <n v="0"/>
    <n v="7044"/>
    <x v="2937"/>
    <x v="0"/>
    <x v="0"/>
    <x v="0"/>
    <s v="03.16.19"/>
    <x v="21"/>
    <x v="0"/>
    <x v="0"/>
    <s v="Direção de Inovação e Desporto"/>
    <s v="03.16.19"/>
    <s v="Direção de Inovação e Desporto"/>
    <s v="03.16.19"/>
    <x v="30"/>
    <x v="0"/>
    <x v="0"/>
    <x v="0"/>
    <x v="1"/>
    <x v="0"/>
    <x v="0"/>
    <x v="0"/>
    <x v="8"/>
    <s v="2024-10-23"/>
    <x v="3"/>
    <n v="7044"/>
    <x v="0"/>
    <m/>
    <x v="0"/>
    <m/>
    <x v="2"/>
    <n v="100474696"/>
    <x v="0"/>
    <x v="1"/>
    <s v="Direção de Inovação e Desporto"/>
    <s v="ORI"/>
    <x v="0"/>
    <m/>
    <x v="0"/>
    <x v="0"/>
    <x v="0"/>
    <x v="0"/>
    <x v="0"/>
    <x v="0"/>
    <x v="0"/>
    <x v="0"/>
    <x v="0"/>
    <x v="0"/>
    <x v="0"/>
    <s v="Direção de Inovação e Desporto"/>
    <x v="0"/>
    <x v="0"/>
    <x v="0"/>
    <x v="0"/>
    <x v="0"/>
    <x v="0"/>
    <x v="0"/>
    <x v="0"/>
    <x v="0"/>
    <x v="0"/>
    <x v="1"/>
    <x v="0"/>
    <s v="Pagamento de salário referente a 10-2024"/>
  </r>
  <r>
    <x v="0"/>
    <n v="0"/>
    <n v="0"/>
    <n v="0"/>
    <n v="215"/>
    <x v="2937"/>
    <x v="0"/>
    <x v="0"/>
    <x v="0"/>
    <s v="03.16.19"/>
    <x v="21"/>
    <x v="0"/>
    <x v="0"/>
    <s v="Direção de Inovação e Desporto"/>
    <s v="03.16.19"/>
    <s v="Direção de Inovação e Desporto"/>
    <s v="03.16.19"/>
    <x v="31"/>
    <x v="0"/>
    <x v="0"/>
    <x v="1"/>
    <x v="0"/>
    <x v="0"/>
    <x v="0"/>
    <x v="0"/>
    <x v="8"/>
    <s v="2024-10-23"/>
    <x v="3"/>
    <n v="215"/>
    <x v="0"/>
    <m/>
    <x v="0"/>
    <m/>
    <x v="19"/>
    <n v="100474706"/>
    <x v="0"/>
    <x v="6"/>
    <s v="Direção de Inovação e Desporto"/>
    <s v="ORI"/>
    <x v="0"/>
    <m/>
    <x v="0"/>
    <x v="0"/>
    <x v="0"/>
    <x v="0"/>
    <x v="0"/>
    <x v="0"/>
    <x v="0"/>
    <x v="0"/>
    <x v="0"/>
    <x v="0"/>
    <x v="0"/>
    <s v="Direção de Inovação e Desporto"/>
    <x v="0"/>
    <x v="0"/>
    <x v="0"/>
    <x v="0"/>
    <x v="0"/>
    <x v="0"/>
    <x v="0"/>
    <x v="0"/>
    <x v="0"/>
    <x v="0"/>
    <x v="6"/>
    <x v="0"/>
    <s v="Pagamento de salário referente a 10-2024"/>
  </r>
  <r>
    <x v="0"/>
    <n v="0"/>
    <n v="0"/>
    <n v="0"/>
    <n v="779"/>
    <x v="2937"/>
    <x v="0"/>
    <x v="0"/>
    <x v="0"/>
    <s v="03.16.19"/>
    <x v="21"/>
    <x v="0"/>
    <x v="0"/>
    <s v="Direção de Inovação e Desporto"/>
    <s v="03.16.19"/>
    <s v="Direção de Inovação e Desporto"/>
    <s v="03.16.19"/>
    <x v="28"/>
    <x v="0"/>
    <x v="0"/>
    <x v="0"/>
    <x v="0"/>
    <x v="0"/>
    <x v="0"/>
    <x v="0"/>
    <x v="8"/>
    <s v="2024-10-23"/>
    <x v="3"/>
    <n v="779"/>
    <x v="0"/>
    <m/>
    <x v="0"/>
    <m/>
    <x v="19"/>
    <n v="100474706"/>
    <x v="0"/>
    <x v="6"/>
    <s v="Direção de Inovação e Desporto"/>
    <s v="ORI"/>
    <x v="0"/>
    <m/>
    <x v="0"/>
    <x v="0"/>
    <x v="0"/>
    <x v="0"/>
    <x v="0"/>
    <x v="0"/>
    <x v="0"/>
    <x v="0"/>
    <x v="0"/>
    <x v="0"/>
    <x v="0"/>
    <s v="Direção de Inovação e Desporto"/>
    <x v="0"/>
    <x v="0"/>
    <x v="0"/>
    <x v="0"/>
    <x v="0"/>
    <x v="0"/>
    <x v="0"/>
    <x v="0"/>
    <x v="0"/>
    <x v="0"/>
    <x v="6"/>
    <x v="0"/>
    <s v="Pagamento de salário referente a 10-2024"/>
  </r>
  <r>
    <x v="0"/>
    <n v="0"/>
    <n v="0"/>
    <n v="0"/>
    <n v="5246"/>
    <x v="2937"/>
    <x v="0"/>
    <x v="0"/>
    <x v="0"/>
    <s v="03.16.19"/>
    <x v="21"/>
    <x v="0"/>
    <x v="0"/>
    <s v="Direção de Inovação e Desporto"/>
    <s v="03.16.19"/>
    <s v="Direção de Inovação e Desporto"/>
    <s v="03.16.19"/>
    <x v="30"/>
    <x v="0"/>
    <x v="0"/>
    <x v="0"/>
    <x v="1"/>
    <x v="0"/>
    <x v="0"/>
    <x v="0"/>
    <x v="8"/>
    <s v="2024-10-23"/>
    <x v="3"/>
    <n v="5246"/>
    <x v="0"/>
    <m/>
    <x v="0"/>
    <m/>
    <x v="19"/>
    <n v="100474706"/>
    <x v="0"/>
    <x v="6"/>
    <s v="Direção de Inovação e Desporto"/>
    <s v="ORI"/>
    <x v="0"/>
    <m/>
    <x v="0"/>
    <x v="0"/>
    <x v="0"/>
    <x v="0"/>
    <x v="0"/>
    <x v="0"/>
    <x v="0"/>
    <x v="0"/>
    <x v="0"/>
    <x v="0"/>
    <x v="0"/>
    <s v="Direção de Inovação e Desporto"/>
    <x v="0"/>
    <x v="0"/>
    <x v="0"/>
    <x v="0"/>
    <x v="0"/>
    <x v="0"/>
    <x v="0"/>
    <x v="0"/>
    <x v="0"/>
    <x v="0"/>
    <x v="6"/>
    <x v="0"/>
    <s v="Pagamento de salário referente a 10-2024"/>
  </r>
  <r>
    <x v="0"/>
    <n v="0"/>
    <n v="0"/>
    <n v="0"/>
    <n v="4936"/>
    <x v="2937"/>
    <x v="0"/>
    <x v="0"/>
    <x v="0"/>
    <s v="03.16.19"/>
    <x v="21"/>
    <x v="0"/>
    <x v="0"/>
    <s v="Direção de Inovação e Desporto"/>
    <s v="03.16.19"/>
    <s v="Direção de Inovação e Desporto"/>
    <s v="03.16.19"/>
    <x v="31"/>
    <x v="0"/>
    <x v="0"/>
    <x v="1"/>
    <x v="0"/>
    <x v="0"/>
    <x v="0"/>
    <x v="0"/>
    <x v="8"/>
    <s v="2024-10-23"/>
    <x v="3"/>
    <n v="4936"/>
    <x v="0"/>
    <m/>
    <x v="0"/>
    <m/>
    <x v="6"/>
    <n v="100474914"/>
    <x v="0"/>
    <x v="0"/>
    <s v="Direção de Inovação e Desporto"/>
    <s v="ORI"/>
    <x v="0"/>
    <m/>
    <x v="0"/>
    <x v="0"/>
    <x v="0"/>
    <x v="0"/>
    <x v="0"/>
    <x v="0"/>
    <x v="0"/>
    <x v="0"/>
    <x v="0"/>
    <x v="0"/>
    <x v="0"/>
    <s v="Direção de Inovação e Desporto"/>
    <x v="0"/>
    <x v="0"/>
    <x v="0"/>
    <x v="0"/>
    <x v="0"/>
    <x v="0"/>
    <x v="0"/>
    <x v="0"/>
    <x v="0"/>
    <x v="0"/>
    <x v="0"/>
    <x v="0"/>
    <s v="Pagamento de salário referente a 10-2024"/>
  </r>
  <r>
    <x v="0"/>
    <n v="0"/>
    <n v="0"/>
    <n v="0"/>
    <n v="17842"/>
    <x v="2937"/>
    <x v="0"/>
    <x v="0"/>
    <x v="0"/>
    <s v="03.16.19"/>
    <x v="21"/>
    <x v="0"/>
    <x v="0"/>
    <s v="Direção de Inovação e Desporto"/>
    <s v="03.16.19"/>
    <s v="Direção de Inovação e Desporto"/>
    <s v="03.16.19"/>
    <x v="28"/>
    <x v="0"/>
    <x v="0"/>
    <x v="0"/>
    <x v="0"/>
    <x v="0"/>
    <x v="0"/>
    <x v="0"/>
    <x v="8"/>
    <s v="2024-10-23"/>
    <x v="3"/>
    <n v="17842"/>
    <x v="0"/>
    <m/>
    <x v="0"/>
    <m/>
    <x v="6"/>
    <n v="100474914"/>
    <x v="0"/>
    <x v="0"/>
    <s v="Direção de Inovação e Desporto"/>
    <s v="ORI"/>
    <x v="0"/>
    <m/>
    <x v="0"/>
    <x v="0"/>
    <x v="0"/>
    <x v="0"/>
    <x v="0"/>
    <x v="0"/>
    <x v="0"/>
    <x v="0"/>
    <x v="0"/>
    <x v="0"/>
    <x v="0"/>
    <s v="Direção de Inovação e Desporto"/>
    <x v="0"/>
    <x v="0"/>
    <x v="0"/>
    <x v="0"/>
    <x v="0"/>
    <x v="0"/>
    <x v="0"/>
    <x v="0"/>
    <x v="0"/>
    <x v="0"/>
    <x v="0"/>
    <x v="0"/>
    <s v="Pagamento de salário referente a 10-2024"/>
  </r>
  <r>
    <x v="0"/>
    <n v="0"/>
    <n v="0"/>
    <n v="0"/>
    <n v="120110"/>
    <x v="2937"/>
    <x v="0"/>
    <x v="0"/>
    <x v="0"/>
    <s v="03.16.19"/>
    <x v="21"/>
    <x v="0"/>
    <x v="0"/>
    <s v="Direção de Inovação e Desporto"/>
    <s v="03.16.19"/>
    <s v="Direção de Inovação e Desporto"/>
    <s v="03.16.19"/>
    <x v="30"/>
    <x v="0"/>
    <x v="0"/>
    <x v="0"/>
    <x v="1"/>
    <x v="0"/>
    <x v="0"/>
    <x v="0"/>
    <x v="8"/>
    <s v="2024-10-23"/>
    <x v="3"/>
    <n v="120110"/>
    <x v="0"/>
    <m/>
    <x v="0"/>
    <m/>
    <x v="6"/>
    <n v="100474914"/>
    <x v="0"/>
    <x v="0"/>
    <s v="Direção de Inovação e Desporto"/>
    <s v="ORI"/>
    <x v="0"/>
    <m/>
    <x v="0"/>
    <x v="0"/>
    <x v="0"/>
    <x v="0"/>
    <x v="0"/>
    <x v="0"/>
    <x v="0"/>
    <x v="0"/>
    <x v="0"/>
    <x v="0"/>
    <x v="0"/>
    <s v="Direção de Inovação e Desporto"/>
    <x v="0"/>
    <x v="0"/>
    <x v="0"/>
    <x v="0"/>
    <x v="0"/>
    <x v="0"/>
    <x v="0"/>
    <x v="0"/>
    <x v="0"/>
    <x v="0"/>
    <x v="0"/>
    <x v="0"/>
    <s v="Pagamento de salário referente a 10-2024"/>
  </r>
  <r>
    <x v="0"/>
    <n v="0"/>
    <n v="0"/>
    <n v="0"/>
    <n v="9391"/>
    <x v="2938"/>
    <x v="0"/>
    <x v="0"/>
    <x v="0"/>
    <s v="03.16.10"/>
    <x v="39"/>
    <x v="0"/>
    <x v="0"/>
    <s v="Delegações Municipais "/>
    <s v="03.16.10"/>
    <s v="Delegações Municipais "/>
    <s v="03.16.10"/>
    <x v="30"/>
    <x v="0"/>
    <x v="0"/>
    <x v="0"/>
    <x v="1"/>
    <x v="0"/>
    <x v="0"/>
    <x v="0"/>
    <x v="8"/>
    <s v="2024-10-23"/>
    <x v="3"/>
    <n v="9391"/>
    <x v="0"/>
    <m/>
    <x v="0"/>
    <m/>
    <x v="2"/>
    <n v="100474696"/>
    <x v="0"/>
    <x v="1"/>
    <s v="Delegações Municipais "/>
    <s v="ORI"/>
    <x v="0"/>
    <m/>
    <x v="0"/>
    <x v="0"/>
    <x v="0"/>
    <x v="0"/>
    <x v="0"/>
    <x v="0"/>
    <x v="0"/>
    <x v="0"/>
    <x v="0"/>
    <x v="0"/>
    <x v="0"/>
    <s v="Delegações Municipais "/>
    <x v="0"/>
    <x v="0"/>
    <x v="0"/>
    <x v="0"/>
    <x v="0"/>
    <x v="0"/>
    <x v="0"/>
    <x v="0"/>
    <x v="0"/>
    <x v="0"/>
    <x v="1"/>
    <x v="0"/>
    <s v="Pagamento de salário referente a 10-2024"/>
  </r>
  <r>
    <x v="0"/>
    <n v="0"/>
    <n v="0"/>
    <n v="0"/>
    <n v="11224"/>
    <x v="2938"/>
    <x v="0"/>
    <x v="0"/>
    <x v="0"/>
    <s v="03.16.10"/>
    <x v="39"/>
    <x v="0"/>
    <x v="0"/>
    <s v="Delegações Municipais "/>
    <s v="03.16.10"/>
    <s v="Delegações Municipais "/>
    <s v="03.16.10"/>
    <x v="30"/>
    <x v="0"/>
    <x v="0"/>
    <x v="0"/>
    <x v="1"/>
    <x v="0"/>
    <x v="0"/>
    <x v="0"/>
    <x v="8"/>
    <s v="2024-10-23"/>
    <x v="3"/>
    <n v="11224"/>
    <x v="0"/>
    <m/>
    <x v="0"/>
    <m/>
    <x v="19"/>
    <n v="100474706"/>
    <x v="0"/>
    <x v="6"/>
    <s v="Delegações Municipais "/>
    <s v="ORI"/>
    <x v="0"/>
    <m/>
    <x v="0"/>
    <x v="0"/>
    <x v="0"/>
    <x v="0"/>
    <x v="0"/>
    <x v="0"/>
    <x v="0"/>
    <x v="0"/>
    <x v="0"/>
    <x v="0"/>
    <x v="0"/>
    <s v="Delegações Municipais "/>
    <x v="0"/>
    <x v="0"/>
    <x v="0"/>
    <x v="0"/>
    <x v="0"/>
    <x v="0"/>
    <x v="0"/>
    <x v="0"/>
    <x v="0"/>
    <x v="0"/>
    <x v="6"/>
    <x v="0"/>
    <s v="Pagamento de salário referente a 10-2024"/>
  </r>
  <r>
    <x v="0"/>
    <n v="0"/>
    <n v="0"/>
    <n v="0"/>
    <n v="119680"/>
    <x v="2938"/>
    <x v="0"/>
    <x v="0"/>
    <x v="0"/>
    <s v="03.16.10"/>
    <x v="39"/>
    <x v="0"/>
    <x v="0"/>
    <s v="Delegações Municipais "/>
    <s v="03.16.10"/>
    <s v="Delegações Municipais "/>
    <s v="03.16.10"/>
    <x v="30"/>
    <x v="0"/>
    <x v="0"/>
    <x v="0"/>
    <x v="1"/>
    <x v="0"/>
    <x v="0"/>
    <x v="0"/>
    <x v="8"/>
    <s v="2024-10-23"/>
    <x v="3"/>
    <n v="119680"/>
    <x v="0"/>
    <m/>
    <x v="0"/>
    <m/>
    <x v="6"/>
    <n v="100474914"/>
    <x v="0"/>
    <x v="0"/>
    <s v="Delegações Municipais "/>
    <s v="ORI"/>
    <x v="0"/>
    <m/>
    <x v="0"/>
    <x v="0"/>
    <x v="0"/>
    <x v="0"/>
    <x v="0"/>
    <x v="0"/>
    <x v="0"/>
    <x v="0"/>
    <x v="0"/>
    <x v="0"/>
    <x v="0"/>
    <s v="Delegações Municipais "/>
    <x v="0"/>
    <x v="0"/>
    <x v="0"/>
    <x v="0"/>
    <x v="0"/>
    <x v="0"/>
    <x v="0"/>
    <x v="0"/>
    <x v="0"/>
    <x v="0"/>
    <x v="0"/>
    <x v="0"/>
    <s v="Pagamento de salário referente a 10-2024"/>
  </r>
  <r>
    <x v="0"/>
    <n v="0"/>
    <n v="0"/>
    <n v="0"/>
    <n v="340"/>
    <x v="2939"/>
    <x v="0"/>
    <x v="0"/>
    <x v="0"/>
    <s v="03.16.25"/>
    <x v="23"/>
    <x v="0"/>
    <x v="0"/>
    <s v="Direção dos  Recursos Humanos"/>
    <s v="03.16.25"/>
    <s v="Direção dos  Recursos Humanos"/>
    <s v="03.16.25"/>
    <x v="31"/>
    <x v="0"/>
    <x v="0"/>
    <x v="1"/>
    <x v="0"/>
    <x v="0"/>
    <x v="0"/>
    <x v="0"/>
    <x v="8"/>
    <s v="2024-10-23"/>
    <x v="3"/>
    <n v="340"/>
    <x v="0"/>
    <m/>
    <x v="0"/>
    <m/>
    <x v="2"/>
    <n v="100474696"/>
    <x v="0"/>
    <x v="1"/>
    <s v="Direção dos  Recursos Humanos"/>
    <s v="ORI"/>
    <x v="0"/>
    <m/>
    <x v="0"/>
    <x v="0"/>
    <x v="0"/>
    <x v="0"/>
    <x v="0"/>
    <x v="0"/>
    <x v="0"/>
    <x v="0"/>
    <x v="0"/>
    <x v="0"/>
    <x v="0"/>
    <s v="Direção dos  Recursos Humanos"/>
    <x v="0"/>
    <x v="0"/>
    <x v="0"/>
    <x v="0"/>
    <x v="0"/>
    <x v="0"/>
    <x v="0"/>
    <x v="0"/>
    <x v="0"/>
    <x v="0"/>
    <x v="1"/>
    <x v="0"/>
    <s v="Pagamento de salário referente a 10-2024"/>
  </r>
  <r>
    <x v="0"/>
    <n v="0"/>
    <n v="0"/>
    <n v="0"/>
    <n v="77"/>
    <x v="2939"/>
    <x v="0"/>
    <x v="0"/>
    <x v="0"/>
    <s v="03.16.25"/>
    <x v="23"/>
    <x v="0"/>
    <x v="0"/>
    <s v="Direção dos  Recursos Humanos"/>
    <s v="03.16.25"/>
    <s v="Direção dos  Recursos Humanos"/>
    <s v="03.16.25"/>
    <x v="29"/>
    <x v="0"/>
    <x v="0"/>
    <x v="0"/>
    <x v="0"/>
    <x v="0"/>
    <x v="0"/>
    <x v="0"/>
    <x v="8"/>
    <s v="2024-10-23"/>
    <x v="3"/>
    <n v="77"/>
    <x v="0"/>
    <m/>
    <x v="0"/>
    <m/>
    <x v="2"/>
    <n v="100474696"/>
    <x v="0"/>
    <x v="1"/>
    <s v="Direção dos  Recursos Humanos"/>
    <s v="ORI"/>
    <x v="0"/>
    <m/>
    <x v="0"/>
    <x v="0"/>
    <x v="0"/>
    <x v="0"/>
    <x v="0"/>
    <x v="0"/>
    <x v="0"/>
    <x v="0"/>
    <x v="0"/>
    <x v="0"/>
    <x v="0"/>
    <s v="Direção dos  Recursos Humanos"/>
    <x v="0"/>
    <x v="0"/>
    <x v="0"/>
    <x v="0"/>
    <x v="0"/>
    <x v="0"/>
    <x v="0"/>
    <x v="0"/>
    <x v="0"/>
    <x v="0"/>
    <x v="1"/>
    <x v="0"/>
    <s v="Pagamento de salário referente a 10-2024"/>
  </r>
  <r>
    <x v="0"/>
    <n v="0"/>
    <n v="0"/>
    <n v="0"/>
    <n v="695"/>
    <x v="2939"/>
    <x v="0"/>
    <x v="0"/>
    <x v="0"/>
    <s v="03.16.25"/>
    <x v="23"/>
    <x v="0"/>
    <x v="0"/>
    <s v="Direção dos  Recursos Humanos"/>
    <s v="03.16.25"/>
    <s v="Direção dos  Recursos Humanos"/>
    <s v="03.16.25"/>
    <x v="30"/>
    <x v="0"/>
    <x v="0"/>
    <x v="0"/>
    <x v="1"/>
    <x v="0"/>
    <x v="0"/>
    <x v="0"/>
    <x v="8"/>
    <s v="2024-10-23"/>
    <x v="3"/>
    <n v="695"/>
    <x v="0"/>
    <m/>
    <x v="0"/>
    <m/>
    <x v="2"/>
    <n v="100474696"/>
    <x v="0"/>
    <x v="1"/>
    <s v="Direção dos  Recursos Humanos"/>
    <s v="ORI"/>
    <x v="0"/>
    <m/>
    <x v="0"/>
    <x v="0"/>
    <x v="0"/>
    <x v="0"/>
    <x v="0"/>
    <x v="0"/>
    <x v="0"/>
    <x v="0"/>
    <x v="0"/>
    <x v="0"/>
    <x v="0"/>
    <s v="Direção dos  Recursos Humanos"/>
    <x v="0"/>
    <x v="0"/>
    <x v="0"/>
    <x v="0"/>
    <x v="0"/>
    <x v="0"/>
    <x v="0"/>
    <x v="0"/>
    <x v="0"/>
    <x v="0"/>
    <x v="1"/>
    <x v="0"/>
    <s v="Pagamento de salário referente a 10-2024"/>
  </r>
  <r>
    <x v="0"/>
    <n v="0"/>
    <n v="0"/>
    <n v="0"/>
    <n v="9730"/>
    <x v="2939"/>
    <x v="0"/>
    <x v="0"/>
    <x v="0"/>
    <s v="03.16.25"/>
    <x v="23"/>
    <x v="0"/>
    <x v="0"/>
    <s v="Direção dos  Recursos Humanos"/>
    <s v="03.16.25"/>
    <s v="Direção dos  Recursos Humanos"/>
    <s v="03.16.25"/>
    <x v="48"/>
    <x v="0"/>
    <x v="0"/>
    <x v="0"/>
    <x v="1"/>
    <x v="0"/>
    <x v="0"/>
    <x v="0"/>
    <x v="8"/>
    <s v="2024-10-23"/>
    <x v="3"/>
    <n v="9730"/>
    <x v="0"/>
    <m/>
    <x v="0"/>
    <m/>
    <x v="2"/>
    <n v="100474696"/>
    <x v="0"/>
    <x v="1"/>
    <s v="Direção dos  Recursos Humanos"/>
    <s v="ORI"/>
    <x v="0"/>
    <m/>
    <x v="0"/>
    <x v="0"/>
    <x v="0"/>
    <x v="0"/>
    <x v="0"/>
    <x v="0"/>
    <x v="0"/>
    <x v="0"/>
    <x v="0"/>
    <x v="0"/>
    <x v="0"/>
    <s v="Direção dos  Recursos Humanos"/>
    <x v="0"/>
    <x v="0"/>
    <x v="0"/>
    <x v="0"/>
    <x v="0"/>
    <x v="0"/>
    <x v="0"/>
    <x v="0"/>
    <x v="0"/>
    <x v="0"/>
    <x v="1"/>
    <x v="0"/>
    <s v="Pagamento de salário referente a 10-2024"/>
  </r>
  <r>
    <x v="0"/>
    <n v="0"/>
    <n v="0"/>
    <n v="0"/>
    <n v="3402"/>
    <x v="2939"/>
    <x v="0"/>
    <x v="0"/>
    <x v="0"/>
    <s v="03.16.25"/>
    <x v="23"/>
    <x v="0"/>
    <x v="0"/>
    <s v="Direção dos  Recursos Humanos"/>
    <s v="03.16.25"/>
    <s v="Direção dos  Recursos Humanos"/>
    <s v="03.16.25"/>
    <x v="49"/>
    <x v="0"/>
    <x v="0"/>
    <x v="0"/>
    <x v="1"/>
    <x v="0"/>
    <x v="0"/>
    <x v="0"/>
    <x v="8"/>
    <s v="2024-10-23"/>
    <x v="3"/>
    <n v="3402"/>
    <x v="0"/>
    <m/>
    <x v="0"/>
    <m/>
    <x v="2"/>
    <n v="100474696"/>
    <x v="0"/>
    <x v="1"/>
    <s v="Direção dos  Recursos Humanos"/>
    <s v="ORI"/>
    <x v="0"/>
    <m/>
    <x v="0"/>
    <x v="0"/>
    <x v="0"/>
    <x v="0"/>
    <x v="0"/>
    <x v="0"/>
    <x v="0"/>
    <x v="0"/>
    <x v="0"/>
    <x v="0"/>
    <x v="0"/>
    <s v="Direção dos  Recursos Humanos"/>
    <x v="0"/>
    <x v="0"/>
    <x v="0"/>
    <x v="0"/>
    <x v="0"/>
    <x v="0"/>
    <x v="0"/>
    <x v="0"/>
    <x v="0"/>
    <x v="0"/>
    <x v="1"/>
    <x v="0"/>
    <s v="Pagamento de salário referente a 10-2024"/>
  </r>
  <r>
    <x v="0"/>
    <n v="0"/>
    <n v="0"/>
    <n v="0"/>
    <n v="1694"/>
    <x v="2939"/>
    <x v="0"/>
    <x v="0"/>
    <x v="0"/>
    <s v="03.16.25"/>
    <x v="23"/>
    <x v="0"/>
    <x v="0"/>
    <s v="Direção dos  Recursos Humanos"/>
    <s v="03.16.25"/>
    <s v="Direção dos  Recursos Humanos"/>
    <s v="03.16.25"/>
    <x v="78"/>
    <x v="0"/>
    <x v="4"/>
    <x v="17"/>
    <x v="0"/>
    <x v="0"/>
    <x v="0"/>
    <x v="0"/>
    <x v="8"/>
    <s v="2024-10-23"/>
    <x v="3"/>
    <n v="1694"/>
    <x v="0"/>
    <m/>
    <x v="0"/>
    <m/>
    <x v="2"/>
    <n v="100474696"/>
    <x v="0"/>
    <x v="1"/>
    <s v="Direção dos  Recursos Humanos"/>
    <s v="ORI"/>
    <x v="0"/>
    <m/>
    <x v="0"/>
    <x v="0"/>
    <x v="0"/>
    <x v="0"/>
    <x v="0"/>
    <x v="0"/>
    <x v="0"/>
    <x v="0"/>
    <x v="0"/>
    <x v="0"/>
    <x v="0"/>
    <s v="Direção dos  Recursos Humanos"/>
    <x v="0"/>
    <x v="0"/>
    <x v="0"/>
    <x v="0"/>
    <x v="0"/>
    <x v="0"/>
    <x v="0"/>
    <x v="0"/>
    <x v="0"/>
    <x v="0"/>
    <x v="1"/>
    <x v="0"/>
    <s v="Pagamento de salário referente a 10-2024"/>
  </r>
  <r>
    <x v="0"/>
    <n v="0"/>
    <n v="0"/>
    <n v="0"/>
    <n v="30831"/>
    <x v="2939"/>
    <x v="0"/>
    <x v="0"/>
    <x v="0"/>
    <s v="03.16.25"/>
    <x v="23"/>
    <x v="0"/>
    <x v="0"/>
    <s v="Direção dos  Recursos Humanos"/>
    <s v="03.16.25"/>
    <s v="Direção dos  Recursos Humanos"/>
    <s v="03.16.25"/>
    <x v="79"/>
    <x v="0"/>
    <x v="4"/>
    <x v="17"/>
    <x v="0"/>
    <x v="0"/>
    <x v="0"/>
    <x v="0"/>
    <x v="8"/>
    <s v="2024-10-23"/>
    <x v="3"/>
    <n v="30831"/>
    <x v="0"/>
    <m/>
    <x v="0"/>
    <m/>
    <x v="2"/>
    <n v="100474696"/>
    <x v="0"/>
    <x v="1"/>
    <s v="Direção dos  Recursos Humanos"/>
    <s v="ORI"/>
    <x v="0"/>
    <m/>
    <x v="0"/>
    <x v="0"/>
    <x v="0"/>
    <x v="0"/>
    <x v="0"/>
    <x v="0"/>
    <x v="0"/>
    <x v="0"/>
    <x v="0"/>
    <x v="0"/>
    <x v="0"/>
    <s v="Direção dos  Recursos Humanos"/>
    <x v="0"/>
    <x v="0"/>
    <x v="0"/>
    <x v="0"/>
    <x v="0"/>
    <x v="0"/>
    <x v="0"/>
    <x v="0"/>
    <x v="0"/>
    <x v="0"/>
    <x v="1"/>
    <x v="0"/>
    <s v="Pagamento de salário referente a 10-2024"/>
  </r>
  <r>
    <x v="0"/>
    <n v="0"/>
    <n v="0"/>
    <n v="0"/>
    <n v="1"/>
    <x v="2939"/>
    <x v="0"/>
    <x v="0"/>
    <x v="0"/>
    <s v="03.16.25"/>
    <x v="23"/>
    <x v="0"/>
    <x v="0"/>
    <s v="Direção dos  Recursos Humanos"/>
    <s v="03.16.25"/>
    <s v="Direção dos  Recursos Humanos"/>
    <s v="03.16.25"/>
    <x v="31"/>
    <x v="0"/>
    <x v="0"/>
    <x v="1"/>
    <x v="0"/>
    <x v="0"/>
    <x v="0"/>
    <x v="0"/>
    <x v="8"/>
    <s v="2024-10-23"/>
    <x v="3"/>
    <n v="1"/>
    <x v="0"/>
    <m/>
    <x v="0"/>
    <m/>
    <x v="17"/>
    <n v="100479279"/>
    <x v="0"/>
    <x v="4"/>
    <s v="Direção dos  Recursos Humanos"/>
    <s v="ORI"/>
    <x v="0"/>
    <m/>
    <x v="0"/>
    <x v="0"/>
    <x v="0"/>
    <x v="0"/>
    <x v="0"/>
    <x v="0"/>
    <x v="0"/>
    <x v="0"/>
    <x v="0"/>
    <x v="0"/>
    <x v="0"/>
    <s v="Direção dos  Recursos Humanos"/>
    <x v="0"/>
    <x v="0"/>
    <x v="0"/>
    <x v="0"/>
    <x v="0"/>
    <x v="0"/>
    <x v="0"/>
    <x v="0"/>
    <x v="0"/>
    <x v="0"/>
    <x v="4"/>
    <x v="0"/>
    <s v="Pagamento de salário referente a 10-2024"/>
  </r>
  <r>
    <x v="0"/>
    <n v="0"/>
    <n v="0"/>
    <n v="0"/>
    <n v="0"/>
    <x v="2939"/>
    <x v="0"/>
    <x v="0"/>
    <x v="0"/>
    <s v="03.16.25"/>
    <x v="23"/>
    <x v="0"/>
    <x v="0"/>
    <s v="Direção dos  Recursos Humanos"/>
    <s v="03.16.25"/>
    <s v="Direção dos  Recursos Humanos"/>
    <s v="03.16.25"/>
    <x v="29"/>
    <x v="0"/>
    <x v="0"/>
    <x v="0"/>
    <x v="0"/>
    <x v="0"/>
    <x v="0"/>
    <x v="0"/>
    <x v="8"/>
    <s v="2024-10-23"/>
    <x v="3"/>
    <n v="0"/>
    <x v="0"/>
    <m/>
    <x v="0"/>
    <m/>
    <x v="17"/>
    <n v="100479279"/>
    <x v="0"/>
    <x v="4"/>
    <s v="Direção dos  Recursos Humanos"/>
    <s v="ORI"/>
    <x v="0"/>
    <m/>
    <x v="0"/>
    <x v="0"/>
    <x v="0"/>
    <x v="0"/>
    <x v="0"/>
    <x v="0"/>
    <x v="0"/>
    <x v="0"/>
    <x v="0"/>
    <x v="0"/>
    <x v="0"/>
    <s v="Direção dos  Recursos Humanos"/>
    <x v="0"/>
    <x v="0"/>
    <x v="0"/>
    <x v="0"/>
    <x v="0"/>
    <x v="0"/>
    <x v="0"/>
    <x v="0"/>
    <x v="0"/>
    <x v="0"/>
    <x v="4"/>
    <x v="0"/>
    <s v="Pagamento de salário referente a 10-2024"/>
  </r>
  <r>
    <x v="0"/>
    <n v="0"/>
    <n v="0"/>
    <n v="0"/>
    <n v="2"/>
    <x v="2939"/>
    <x v="0"/>
    <x v="0"/>
    <x v="0"/>
    <s v="03.16.25"/>
    <x v="23"/>
    <x v="0"/>
    <x v="0"/>
    <s v="Direção dos  Recursos Humanos"/>
    <s v="03.16.25"/>
    <s v="Direção dos  Recursos Humanos"/>
    <s v="03.16.25"/>
    <x v="30"/>
    <x v="0"/>
    <x v="0"/>
    <x v="0"/>
    <x v="1"/>
    <x v="0"/>
    <x v="0"/>
    <x v="0"/>
    <x v="8"/>
    <s v="2024-10-23"/>
    <x v="3"/>
    <n v="2"/>
    <x v="0"/>
    <m/>
    <x v="0"/>
    <m/>
    <x v="17"/>
    <n v="100479279"/>
    <x v="0"/>
    <x v="4"/>
    <s v="Direção dos  Recursos Humanos"/>
    <s v="ORI"/>
    <x v="0"/>
    <m/>
    <x v="0"/>
    <x v="0"/>
    <x v="0"/>
    <x v="0"/>
    <x v="0"/>
    <x v="0"/>
    <x v="0"/>
    <x v="0"/>
    <x v="0"/>
    <x v="0"/>
    <x v="0"/>
    <s v="Direção dos  Recursos Humanos"/>
    <x v="0"/>
    <x v="0"/>
    <x v="0"/>
    <x v="0"/>
    <x v="0"/>
    <x v="0"/>
    <x v="0"/>
    <x v="0"/>
    <x v="0"/>
    <x v="0"/>
    <x v="4"/>
    <x v="0"/>
    <s v="Pagamento de salário referente a 10-2024"/>
  </r>
  <r>
    <x v="0"/>
    <n v="0"/>
    <n v="0"/>
    <n v="0"/>
    <n v="41"/>
    <x v="2939"/>
    <x v="0"/>
    <x v="0"/>
    <x v="0"/>
    <s v="03.16.25"/>
    <x v="23"/>
    <x v="0"/>
    <x v="0"/>
    <s v="Direção dos  Recursos Humanos"/>
    <s v="03.16.25"/>
    <s v="Direção dos  Recursos Humanos"/>
    <s v="03.16.25"/>
    <x v="48"/>
    <x v="0"/>
    <x v="0"/>
    <x v="0"/>
    <x v="1"/>
    <x v="0"/>
    <x v="0"/>
    <x v="0"/>
    <x v="8"/>
    <s v="2024-10-23"/>
    <x v="3"/>
    <n v="41"/>
    <x v="0"/>
    <m/>
    <x v="0"/>
    <m/>
    <x v="17"/>
    <n v="100479279"/>
    <x v="0"/>
    <x v="4"/>
    <s v="Direção dos  Recursos Humanos"/>
    <s v="ORI"/>
    <x v="0"/>
    <m/>
    <x v="0"/>
    <x v="0"/>
    <x v="0"/>
    <x v="0"/>
    <x v="0"/>
    <x v="0"/>
    <x v="0"/>
    <x v="0"/>
    <x v="0"/>
    <x v="0"/>
    <x v="0"/>
    <s v="Direção dos  Recursos Humanos"/>
    <x v="0"/>
    <x v="0"/>
    <x v="0"/>
    <x v="0"/>
    <x v="0"/>
    <x v="0"/>
    <x v="0"/>
    <x v="0"/>
    <x v="0"/>
    <x v="0"/>
    <x v="4"/>
    <x v="0"/>
    <s v="Pagamento de salário referente a 10-2024"/>
  </r>
  <r>
    <x v="0"/>
    <n v="0"/>
    <n v="0"/>
    <n v="0"/>
    <n v="14"/>
    <x v="2939"/>
    <x v="0"/>
    <x v="0"/>
    <x v="0"/>
    <s v="03.16.25"/>
    <x v="23"/>
    <x v="0"/>
    <x v="0"/>
    <s v="Direção dos  Recursos Humanos"/>
    <s v="03.16.25"/>
    <s v="Direção dos  Recursos Humanos"/>
    <s v="03.16.25"/>
    <x v="49"/>
    <x v="0"/>
    <x v="0"/>
    <x v="0"/>
    <x v="1"/>
    <x v="0"/>
    <x v="0"/>
    <x v="0"/>
    <x v="8"/>
    <s v="2024-10-23"/>
    <x v="3"/>
    <n v="14"/>
    <x v="0"/>
    <m/>
    <x v="0"/>
    <m/>
    <x v="17"/>
    <n v="100479279"/>
    <x v="0"/>
    <x v="4"/>
    <s v="Direção dos  Recursos Humanos"/>
    <s v="ORI"/>
    <x v="0"/>
    <m/>
    <x v="0"/>
    <x v="0"/>
    <x v="0"/>
    <x v="0"/>
    <x v="0"/>
    <x v="0"/>
    <x v="0"/>
    <x v="0"/>
    <x v="0"/>
    <x v="0"/>
    <x v="0"/>
    <s v="Direção dos  Recursos Humanos"/>
    <x v="0"/>
    <x v="0"/>
    <x v="0"/>
    <x v="0"/>
    <x v="0"/>
    <x v="0"/>
    <x v="0"/>
    <x v="0"/>
    <x v="0"/>
    <x v="0"/>
    <x v="4"/>
    <x v="0"/>
    <s v="Pagamento de salário referente a 10-2024"/>
  </r>
  <r>
    <x v="0"/>
    <n v="0"/>
    <n v="0"/>
    <n v="0"/>
    <n v="7"/>
    <x v="2939"/>
    <x v="0"/>
    <x v="0"/>
    <x v="0"/>
    <s v="03.16.25"/>
    <x v="23"/>
    <x v="0"/>
    <x v="0"/>
    <s v="Direção dos  Recursos Humanos"/>
    <s v="03.16.25"/>
    <s v="Direção dos  Recursos Humanos"/>
    <s v="03.16.25"/>
    <x v="78"/>
    <x v="0"/>
    <x v="4"/>
    <x v="17"/>
    <x v="0"/>
    <x v="0"/>
    <x v="0"/>
    <x v="0"/>
    <x v="8"/>
    <s v="2024-10-23"/>
    <x v="3"/>
    <n v="7"/>
    <x v="0"/>
    <m/>
    <x v="0"/>
    <m/>
    <x v="17"/>
    <n v="100479279"/>
    <x v="0"/>
    <x v="4"/>
    <s v="Direção dos  Recursos Humanos"/>
    <s v="ORI"/>
    <x v="0"/>
    <m/>
    <x v="0"/>
    <x v="0"/>
    <x v="0"/>
    <x v="0"/>
    <x v="0"/>
    <x v="0"/>
    <x v="0"/>
    <x v="0"/>
    <x v="0"/>
    <x v="0"/>
    <x v="0"/>
    <s v="Direção dos  Recursos Humanos"/>
    <x v="0"/>
    <x v="0"/>
    <x v="0"/>
    <x v="0"/>
    <x v="0"/>
    <x v="0"/>
    <x v="0"/>
    <x v="0"/>
    <x v="0"/>
    <x v="0"/>
    <x v="4"/>
    <x v="0"/>
    <s v="Pagamento de salário referente a 10-2024"/>
  </r>
  <r>
    <x v="0"/>
    <n v="0"/>
    <n v="0"/>
    <n v="0"/>
    <n v="135"/>
    <x v="2939"/>
    <x v="0"/>
    <x v="0"/>
    <x v="0"/>
    <s v="03.16.25"/>
    <x v="23"/>
    <x v="0"/>
    <x v="0"/>
    <s v="Direção dos  Recursos Humanos"/>
    <s v="03.16.25"/>
    <s v="Direção dos  Recursos Humanos"/>
    <s v="03.16.25"/>
    <x v="79"/>
    <x v="0"/>
    <x v="4"/>
    <x v="17"/>
    <x v="0"/>
    <x v="0"/>
    <x v="0"/>
    <x v="0"/>
    <x v="8"/>
    <s v="2024-10-23"/>
    <x v="3"/>
    <n v="135"/>
    <x v="0"/>
    <m/>
    <x v="0"/>
    <m/>
    <x v="17"/>
    <n v="100479279"/>
    <x v="0"/>
    <x v="4"/>
    <s v="Direção dos  Recursos Humanos"/>
    <s v="ORI"/>
    <x v="0"/>
    <m/>
    <x v="0"/>
    <x v="0"/>
    <x v="0"/>
    <x v="0"/>
    <x v="0"/>
    <x v="0"/>
    <x v="0"/>
    <x v="0"/>
    <x v="0"/>
    <x v="0"/>
    <x v="0"/>
    <s v="Direção dos  Recursos Humanos"/>
    <x v="0"/>
    <x v="0"/>
    <x v="0"/>
    <x v="0"/>
    <x v="0"/>
    <x v="0"/>
    <x v="0"/>
    <x v="0"/>
    <x v="0"/>
    <x v="0"/>
    <x v="4"/>
    <x v="0"/>
    <s v="Pagamento de salário referente a 10-2024"/>
  </r>
  <r>
    <x v="0"/>
    <n v="0"/>
    <n v="0"/>
    <n v="0"/>
    <n v="36"/>
    <x v="2939"/>
    <x v="0"/>
    <x v="0"/>
    <x v="0"/>
    <s v="03.16.25"/>
    <x v="23"/>
    <x v="0"/>
    <x v="0"/>
    <s v="Direção dos  Recursos Humanos"/>
    <s v="03.16.25"/>
    <s v="Direção dos  Recursos Humanos"/>
    <s v="03.16.25"/>
    <x v="31"/>
    <x v="0"/>
    <x v="0"/>
    <x v="1"/>
    <x v="0"/>
    <x v="0"/>
    <x v="0"/>
    <x v="0"/>
    <x v="8"/>
    <s v="2024-10-23"/>
    <x v="3"/>
    <n v="36"/>
    <x v="0"/>
    <m/>
    <x v="0"/>
    <m/>
    <x v="67"/>
    <n v="100474708"/>
    <x v="0"/>
    <x v="7"/>
    <s v="Direção dos  Recursos Humanos"/>
    <s v="ORI"/>
    <x v="0"/>
    <m/>
    <x v="0"/>
    <x v="0"/>
    <x v="0"/>
    <x v="0"/>
    <x v="0"/>
    <x v="0"/>
    <x v="0"/>
    <x v="0"/>
    <x v="0"/>
    <x v="0"/>
    <x v="0"/>
    <s v="Direção dos  Recursos Humanos"/>
    <x v="0"/>
    <x v="0"/>
    <x v="0"/>
    <x v="0"/>
    <x v="0"/>
    <x v="0"/>
    <x v="0"/>
    <x v="0"/>
    <x v="0"/>
    <x v="0"/>
    <x v="7"/>
    <x v="0"/>
    <s v="Pagamento de salário referente a 10-2024"/>
  </r>
  <r>
    <x v="0"/>
    <n v="0"/>
    <n v="0"/>
    <n v="0"/>
    <n v="8"/>
    <x v="2939"/>
    <x v="0"/>
    <x v="0"/>
    <x v="0"/>
    <s v="03.16.25"/>
    <x v="23"/>
    <x v="0"/>
    <x v="0"/>
    <s v="Direção dos  Recursos Humanos"/>
    <s v="03.16.25"/>
    <s v="Direção dos  Recursos Humanos"/>
    <s v="03.16.25"/>
    <x v="29"/>
    <x v="0"/>
    <x v="0"/>
    <x v="0"/>
    <x v="0"/>
    <x v="0"/>
    <x v="0"/>
    <x v="0"/>
    <x v="8"/>
    <s v="2024-10-23"/>
    <x v="3"/>
    <n v="8"/>
    <x v="0"/>
    <m/>
    <x v="0"/>
    <m/>
    <x v="67"/>
    <n v="100474708"/>
    <x v="0"/>
    <x v="7"/>
    <s v="Direção dos  Recursos Humanos"/>
    <s v="ORI"/>
    <x v="0"/>
    <m/>
    <x v="0"/>
    <x v="0"/>
    <x v="0"/>
    <x v="0"/>
    <x v="0"/>
    <x v="0"/>
    <x v="0"/>
    <x v="0"/>
    <x v="0"/>
    <x v="0"/>
    <x v="0"/>
    <s v="Direção dos  Recursos Humanos"/>
    <x v="0"/>
    <x v="0"/>
    <x v="0"/>
    <x v="0"/>
    <x v="0"/>
    <x v="0"/>
    <x v="0"/>
    <x v="0"/>
    <x v="0"/>
    <x v="0"/>
    <x v="7"/>
    <x v="0"/>
    <s v="Pagamento de salário referente a 10-2024"/>
  </r>
  <r>
    <x v="0"/>
    <n v="0"/>
    <n v="0"/>
    <n v="0"/>
    <n v="74"/>
    <x v="2939"/>
    <x v="0"/>
    <x v="0"/>
    <x v="0"/>
    <s v="03.16.25"/>
    <x v="23"/>
    <x v="0"/>
    <x v="0"/>
    <s v="Direção dos  Recursos Humanos"/>
    <s v="03.16.25"/>
    <s v="Direção dos  Recursos Humanos"/>
    <s v="03.16.25"/>
    <x v="30"/>
    <x v="0"/>
    <x v="0"/>
    <x v="0"/>
    <x v="1"/>
    <x v="0"/>
    <x v="0"/>
    <x v="0"/>
    <x v="8"/>
    <s v="2024-10-23"/>
    <x v="3"/>
    <n v="74"/>
    <x v="0"/>
    <m/>
    <x v="0"/>
    <m/>
    <x v="67"/>
    <n v="100474708"/>
    <x v="0"/>
    <x v="7"/>
    <s v="Direção dos  Recursos Humanos"/>
    <s v="ORI"/>
    <x v="0"/>
    <m/>
    <x v="0"/>
    <x v="0"/>
    <x v="0"/>
    <x v="0"/>
    <x v="0"/>
    <x v="0"/>
    <x v="0"/>
    <x v="0"/>
    <x v="0"/>
    <x v="0"/>
    <x v="0"/>
    <s v="Direção dos  Recursos Humanos"/>
    <x v="0"/>
    <x v="0"/>
    <x v="0"/>
    <x v="0"/>
    <x v="0"/>
    <x v="0"/>
    <x v="0"/>
    <x v="0"/>
    <x v="0"/>
    <x v="0"/>
    <x v="7"/>
    <x v="0"/>
    <s v="Pagamento de salário referente a 10-2024"/>
  </r>
  <r>
    <x v="0"/>
    <n v="0"/>
    <n v="0"/>
    <n v="0"/>
    <n v="1040"/>
    <x v="2939"/>
    <x v="0"/>
    <x v="0"/>
    <x v="0"/>
    <s v="03.16.25"/>
    <x v="23"/>
    <x v="0"/>
    <x v="0"/>
    <s v="Direção dos  Recursos Humanos"/>
    <s v="03.16.25"/>
    <s v="Direção dos  Recursos Humanos"/>
    <s v="03.16.25"/>
    <x v="48"/>
    <x v="0"/>
    <x v="0"/>
    <x v="0"/>
    <x v="1"/>
    <x v="0"/>
    <x v="0"/>
    <x v="0"/>
    <x v="8"/>
    <s v="2024-10-23"/>
    <x v="3"/>
    <n v="1040"/>
    <x v="0"/>
    <m/>
    <x v="0"/>
    <m/>
    <x v="67"/>
    <n v="100474708"/>
    <x v="0"/>
    <x v="7"/>
    <s v="Direção dos  Recursos Humanos"/>
    <s v="ORI"/>
    <x v="0"/>
    <m/>
    <x v="0"/>
    <x v="0"/>
    <x v="0"/>
    <x v="0"/>
    <x v="0"/>
    <x v="0"/>
    <x v="0"/>
    <x v="0"/>
    <x v="0"/>
    <x v="0"/>
    <x v="0"/>
    <s v="Direção dos  Recursos Humanos"/>
    <x v="0"/>
    <x v="0"/>
    <x v="0"/>
    <x v="0"/>
    <x v="0"/>
    <x v="0"/>
    <x v="0"/>
    <x v="0"/>
    <x v="0"/>
    <x v="0"/>
    <x v="7"/>
    <x v="0"/>
    <s v="Pagamento de salário referente a 10-2024"/>
  </r>
  <r>
    <x v="0"/>
    <n v="0"/>
    <n v="0"/>
    <n v="0"/>
    <n v="363"/>
    <x v="2939"/>
    <x v="0"/>
    <x v="0"/>
    <x v="0"/>
    <s v="03.16.25"/>
    <x v="23"/>
    <x v="0"/>
    <x v="0"/>
    <s v="Direção dos  Recursos Humanos"/>
    <s v="03.16.25"/>
    <s v="Direção dos  Recursos Humanos"/>
    <s v="03.16.25"/>
    <x v="49"/>
    <x v="0"/>
    <x v="0"/>
    <x v="0"/>
    <x v="1"/>
    <x v="0"/>
    <x v="0"/>
    <x v="0"/>
    <x v="8"/>
    <s v="2024-10-23"/>
    <x v="3"/>
    <n v="363"/>
    <x v="0"/>
    <m/>
    <x v="0"/>
    <m/>
    <x v="67"/>
    <n v="100474708"/>
    <x v="0"/>
    <x v="7"/>
    <s v="Direção dos  Recursos Humanos"/>
    <s v="ORI"/>
    <x v="0"/>
    <m/>
    <x v="0"/>
    <x v="0"/>
    <x v="0"/>
    <x v="0"/>
    <x v="0"/>
    <x v="0"/>
    <x v="0"/>
    <x v="0"/>
    <x v="0"/>
    <x v="0"/>
    <x v="0"/>
    <s v="Direção dos  Recursos Humanos"/>
    <x v="0"/>
    <x v="0"/>
    <x v="0"/>
    <x v="0"/>
    <x v="0"/>
    <x v="0"/>
    <x v="0"/>
    <x v="0"/>
    <x v="0"/>
    <x v="0"/>
    <x v="7"/>
    <x v="0"/>
    <s v="Pagamento de salário referente a 10-2024"/>
  </r>
  <r>
    <x v="0"/>
    <n v="0"/>
    <n v="0"/>
    <n v="0"/>
    <n v="181"/>
    <x v="2939"/>
    <x v="0"/>
    <x v="0"/>
    <x v="0"/>
    <s v="03.16.25"/>
    <x v="23"/>
    <x v="0"/>
    <x v="0"/>
    <s v="Direção dos  Recursos Humanos"/>
    <s v="03.16.25"/>
    <s v="Direção dos  Recursos Humanos"/>
    <s v="03.16.25"/>
    <x v="78"/>
    <x v="0"/>
    <x v="4"/>
    <x v="17"/>
    <x v="0"/>
    <x v="0"/>
    <x v="0"/>
    <x v="0"/>
    <x v="8"/>
    <s v="2024-10-23"/>
    <x v="3"/>
    <n v="181"/>
    <x v="0"/>
    <m/>
    <x v="0"/>
    <m/>
    <x v="67"/>
    <n v="100474708"/>
    <x v="0"/>
    <x v="7"/>
    <s v="Direção dos  Recursos Humanos"/>
    <s v="ORI"/>
    <x v="0"/>
    <m/>
    <x v="0"/>
    <x v="0"/>
    <x v="0"/>
    <x v="0"/>
    <x v="0"/>
    <x v="0"/>
    <x v="0"/>
    <x v="0"/>
    <x v="0"/>
    <x v="0"/>
    <x v="0"/>
    <s v="Direção dos  Recursos Humanos"/>
    <x v="0"/>
    <x v="0"/>
    <x v="0"/>
    <x v="0"/>
    <x v="0"/>
    <x v="0"/>
    <x v="0"/>
    <x v="0"/>
    <x v="0"/>
    <x v="0"/>
    <x v="7"/>
    <x v="0"/>
    <s v="Pagamento de salário referente a 10-2024"/>
  </r>
  <r>
    <x v="0"/>
    <n v="0"/>
    <n v="0"/>
    <n v="0"/>
    <n v="3298"/>
    <x v="2939"/>
    <x v="0"/>
    <x v="0"/>
    <x v="0"/>
    <s v="03.16.25"/>
    <x v="23"/>
    <x v="0"/>
    <x v="0"/>
    <s v="Direção dos  Recursos Humanos"/>
    <s v="03.16.25"/>
    <s v="Direção dos  Recursos Humanos"/>
    <s v="03.16.25"/>
    <x v="79"/>
    <x v="0"/>
    <x v="4"/>
    <x v="17"/>
    <x v="0"/>
    <x v="0"/>
    <x v="0"/>
    <x v="0"/>
    <x v="8"/>
    <s v="2024-10-23"/>
    <x v="3"/>
    <n v="3298"/>
    <x v="0"/>
    <m/>
    <x v="0"/>
    <m/>
    <x v="67"/>
    <n v="100474708"/>
    <x v="0"/>
    <x v="7"/>
    <s v="Direção dos  Recursos Humanos"/>
    <s v="ORI"/>
    <x v="0"/>
    <m/>
    <x v="0"/>
    <x v="0"/>
    <x v="0"/>
    <x v="0"/>
    <x v="0"/>
    <x v="0"/>
    <x v="0"/>
    <x v="0"/>
    <x v="0"/>
    <x v="0"/>
    <x v="0"/>
    <s v="Direção dos  Recursos Humanos"/>
    <x v="0"/>
    <x v="0"/>
    <x v="0"/>
    <x v="0"/>
    <x v="0"/>
    <x v="0"/>
    <x v="0"/>
    <x v="0"/>
    <x v="0"/>
    <x v="0"/>
    <x v="7"/>
    <x v="0"/>
    <s v="Pagamento de salário referente a 10-2024"/>
  </r>
  <r>
    <x v="0"/>
    <n v="0"/>
    <n v="0"/>
    <n v="0"/>
    <n v="11327"/>
    <x v="2939"/>
    <x v="0"/>
    <x v="0"/>
    <x v="0"/>
    <s v="03.16.25"/>
    <x v="23"/>
    <x v="0"/>
    <x v="0"/>
    <s v="Direção dos  Recursos Humanos"/>
    <s v="03.16.25"/>
    <s v="Direção dos  Recursos Humanos"/>
    <s v="03.16.25"/>
    <x v="31"/>
    <x v="0"/>
    <x v="0"/>
    <x v="1"/>
    <x v="0"/>
    <x v="0"/>
    <x v="0"/>
    <x v="0"/>
    <x v="8"/>
    <s v="2024-10-23"/>
    <x v="3"/>
    <n v="11327"/>
    <x v="0"/>
    <m/>
    <x v="0"/>
    <m/>
    <x v="6"/>
    <n v="100474914"/>
    <x v="0"/>
    <x v="0"/>
    <s v="Direção dos  Recursos Humanos"/>
    <s v="ORI"/>
    <x v="0"/>
    <m/>
    <x v="0"/>
    <x v="0"/>
    <x v="0"/>
    <x v="0"/>
    <x v="0"/>
    <x v="0"/>
    <x v="0"/>
    <x v="0"/>
    <x v="0"/>
    <x v="0"/>
    <x v="0"/>
    <s v="Direção dos  Recursos Humanos"/>
    <x v="0"/>
    <x v="0"/>
    <x v="0"/>
    <x v="0"/>
    <x v="0"/>
    <x v="0"/>
    <x v="0"/>
    <x v="0"/>
    <x v="0"/>
    <x v="0"/>
    <x v="0"/>
    <x v="0"/>
    <s v="Pagamento de salário referente a 10-2024"/>
  </r>
  <r>
    <x v="0"/>
    <n v="0"/>
    <n v="0"/>
    <n v="0"/>
    <n v="2593"/>
    <x v="2939"/>
    <x v="0"/>
    <x v="0"/>
    <x v="0"/>
    <s v="03.16.25"/>
    <x v="23"/>
    <x v="0"/>
    <x v="0"/>
    <s v="Direção dos  Recursos Humanos"/>
    <s v="03.16.25"/>
    <s v="Direção dos  Recursos Humanos"/>
    <s v="03.16.25"/>
    <x v="29"/>
    <x v="0"/>
    <x v="0"/>
    <x v="0"/>
    <x v="0"/>
    <x v="0"/>
    <x v="0"/>
    <x v="0"/>
    <x v="8"/>
    <s v="2024-10-23"/>
    <x v="3"/>
    <n v="2593"/>
    <x v="0"/>
    <m/>
    <x v="0"/>
    <m/>
    <x v="6"/>
    <n v="100474914"/>
    <x v="0"/>
    <x v="0"/>
    <s v="Direção dos  Recursos Humanos"/>
    <s v="ORI"/>
    <x v="0"/>
    <m/>
    <x v="0"/>
    <x v="0"/>
    <x v="0"/>
    <x v="0"/>
    <x v="0"/>
    <x v="0"/>
    <x v="0"/>
    <x v="0"/>
    <x v="0"/>
    <x v="0"/>
    <x v="0"/>
    <s v="Direção dos  Recursos Humanos"/>
    <x v="0"/>
    <x v="0"/>
    <x v="0"/>
    <x v="0"/>
    <x v="0"/>
    <x v="0"/>
    <x v="0"/>
    <x v="0"/>
    <x v="0"/>
    <x v="0"/>
    <x v="0"/>
    <x v="0"/>
    <s v="Pagamento de salário referente a 10-2024"/>
  </r>
  <r>
    <x v="0"/>
    <n v="0"/>
    <n v="0"/>
    <n v="0"/>
    <n v="23133"/>
    <x v="2939"/>
    <x v="0"/>
    <x v="0"/>
    <x v="0"/>
    <s v="03.16.25"/>
    <x v="23"/>
    <x v="0"/>
    <x v="0"/>
    <s v="Direção dos  Recursos Humanos"/>
    <s v="03.16.25"/>
    <s v="Direção dos  Recursos Humanos"/>
    <s v="03.16.25"/>
    <x v="30"/>
    <x v="0"/>
    <x v="0"/>
    <x v="0"/>
    <x v="1"/>
    <x v="0"/>
    <x v="0"/>
    <x v="0"/>
    <x v="8"/>
    <s v="2024-10-23"/>
    <x v="3"/>
    <n v="23133"/>
    <x v="0"/>
    <m/>
    <x v="0"/>
    <m/>
    <x v="6"/>
    <n v="100474914"/>
    <x v="0"/>
    <x v="0"/>
    <s v="Direção dos  Recursos Humanos"/>
    <s v="ORI"/>
    <x v="0"/>
    <m/>
    <x v="0"/>
    <x v="0"/>
    <x v="0"/>
    <x v="0"/>
    <x v="0"/>
    <x v="0"/>
    <x v="0"/>
    <x v="0"/>
    <x v="0"/>
    <x v="0"/>
    <x v="0"/>
    <s v="Direção dos  Recursos Humanos"/>
    <x v="0"/>
    <x v="0"/>
    <x v="0"/>
    <x v="0"/>
    <x v="0"/>
    <x v="0"/>
    <x v="0"/>
    <x v="0"/>
    <x v="0"/>
    <x v="0"/>
    <x v="0"/>
    <x v="0"/>
    <s v="Pagamento de salário referente a 10-2024"/>
  </r>
  <r>
    <x v="0"/>
    <n v="0"/>
    <n v="0"/>
    <n v="0"/>
    <n v="323807"/>
    <x v="2939"/>
    <x v="0"/>
    <x v="0"/>
    <x v="0"/>
    <s v="03.16.25"/>
    <x v="23"/>
    <x v="0"/>
    <x v="0"/>
    <s v="Direção dos  Recursos Humanos"/>
    <s v="03.16.25"/>
    <s v="Direção dos  Recursos Humanos"/>
    <s v="03.16.25"/>
    <x v="48"/>
    <x v="0"/>
    <x v="0"/>
    <x v="0"/>
    <x v="1"/>
    <x v="0"/>
    <x v="0"/>
    <x v="0"/>
    <x v="8"/>
    <s v="2024-10-23"/>
    <x v="3"/>
    <n v="323807"/>
    <x v="0"/>
    <m/>
    <x v="0"/>
    <m/>
    <x v="6"/>
    <n v="100474914"/>
    <x v="0"/>
    <x v="0"/>
    <s v="Direção dos  Recursos Humanos"/>
    <s v="ORI"/>
    <x v="0"/>
    <m/>
    <x v="0"/>
    <x v="0"/>
    <x v="0"/>
    <x v="0"/>
    <x v="0"/>
    <x v="0"/>
    <x v="0"/>
    <x v="0"/>
    <x v="0"/>
    <x v="0"/>
    <x v="0"/>
    <s v="Direção dos  Recursos Humanos"/>
    <x v="0"/>
    <x v="0"/>
    <x v="0"/>
    <x v="0"/>
    <x v="0"/>
    <x v="0"/>
    <x v="0"/>
    <x v="0"/>
    <x v="0"/>
    <x v="0"/>
    <x v="0"/>
    <x v="0"/>
    <s v="Pagamento de salário referente a 10-2024"/>
  </r>
  <r>
    <x v="0"/>
    <n v="0"/>
    <n v="0"/>
    <n v="0"/>
    <n v="113243"/>
    <x v="2939"/>
    <x v="0"/>
    <x v="0"/>
    <x v="0"/>
    <s v="03.16.25"/>
    <x v="23"/>
    <x v="0"/>
    <x v="0"/>
    <s v="Direção dos  Recursos Humanos"/>
    <s v="03.16.25"/>
    <s v="Direção dos  Recursos Humanos"/>
    <s v="03.16.25"/>
    <x v="49"/>
    <x v="0"/>
    <x v="0"/>
    <x v="0"/>
    <x v="1"/>
    <x v="0"/>
    <x v="0"/>
    <x v="0"/>
    <x v="8"/>
    <s v="2024-10-23"/>
    <x v="3"/>
    <n v="113243"/>
    <x v="0"/>
    <m/>
    <x v="0"/>
    <m/>
    <x v="6"/>
    <n v="100474914"/>
    <x v="0"/>
    <x v="0"/>
    <s v="Direção dos  Recursos Humanos"/>
    <s v="ORI"/>
    <x v="0"/>
    <m/>
    <x v="0"/>
    <x v="0"/>
    <x v="0"/>
    <x v="0"/>
    <x v="0"/>
    <x v="0"/>
    <x v="0"/>
    <x v="0"/>
    <x v="0"/>
    <x v="0"/>
    <x v="0"/>
    <s v="Direção dos  Recursos Humanos"/>
    <x v="0"/>
    <x v="0"/>
    <x v="0"/>
    <x v="0"/>
    <x v="0"/>
    <x v="0"/>
    <x v="0"/>
    <x v="0"/>
    <x v="0"/>
    <x v="0"/>
    <x v="0"/>
    <x v="0"/>
    <s v="Pagamento de salário referente a 10-2024"/>
  </r>
  <r>
    <x v="0"/>
    <n v="0"/>
    <n v="0"/>
    <n v="0"/>
    <n v="56384"/>
    <x v="2939"/>
    <x v="0"/>
    <x v="0"/>
    <x v="0"/>
    <s v="03.16.25"/>
    <x v="23"/>
    <x v="0"/>
    <x v="0"/>
    <s v="Direção dos  Recursos Humanos"/>
    <s v="03.16.25"/>
    <s v="Direção dos  Recursos Humanos"/>
    <s v="03.16.25"/>
    <x v="78"/>
    <x v="0"/>
    <x v="4"/>
    <x v="17"/>
    <x v="0"/>
    <x v="0"/>
    <x v="0"/>
    <x v="0"/>
    <x v="8"/>
    <s v="2024-10-23"/>
    <x v="3"/>
    <n v="56384"/>
    <x v="0"/>
    <m/>
    <x v="0"/>
    <m/>
    <x v="6"/>
    <n v="100474914"/>
    <x v="0"/>
    <x v="0"/>
    <s v="Direção dos  Recursos Humanos"/>
    <s v="ORI"/>
    <x v="0"/>
    <m/>
    <x v="0"/>
    <x v="0"/>
    <x v="0"/>
    <x v="0"/>
    <x v="0"/>
    <x v="0"/>
    <x v="0"/>
    <x v="0"/>
    <x v="0"/>
    <x v="0"/>
    <x v="0"/>
    <s v="Direção dos  Recursos Humanos"/>
    <x v="0"/>
    <x v="0"/>
    <x v="0"/>
    <x v="0"/>
    <x v="0"/>
    <x v="0"/>
    <x v="0"/>
    <x v="0"/>
    <x v="0"/>
    <x v="0"/>
    <x v="0"/>
    <x v="0"/>
    <s v="Pagamento de salário referente a 10-2024"/>
  </r>
  <r>
    <x v="0"/>
    <n v="0"/>
    <n v="0"/>
    <n v="0"/>
    <n v="1025841"/>
    <x v="2939"/>
    <x v="0"/>
    <x v="0"/>
    <x v="0"/>
    <s v="03.16.25"/>
    <x v="23"/>
    <x v="0"/>
    <x v="0"/>
    <s v="Direção dos  Recursos Humanos"/>
    <s v="03.16.25"/>
    <s v="Direção dos  Recursos Humanos"/>
    <s v="03.16.25"/>
    <x v="79"/>
    <x v="0"/>
    <x v="4"/>
    <x v="17"/>
    <x v="0"/>
    <x v="0"/>
    <x v="0"/>
    <x v="0"/>
    <x v="8"/>
    <s v="2024-10-23"/>
    <x v="3"/>
    <n v="1025841"/>
    <x v="0"/>
    <m/>
    <x v="0"/>
    <m/>
    <x v="6"/>
    <n v="100474914"/>
    <x v="0"/>
    <x v="0"/>
    <s v="Direção dos  Recursos Humanos"/>
    <s v="ORI"/>
    <x v="0"/>
    <m/>
    <x v="0"/>
    <x v="0"/>
    <x v="0"/>
    <x v="0"/>
    <x v="0"/>
    <x v="0"/>
    <x v="0"/>
    <x v="0"/>
    <x v="0"/>
    <x v="0"/>
    <x v="0"/>
    <s v="Direção dos  Recursos Humanos"/>
    <x v="0"/>
    <x v="0"/>
    <x v="0"/>
    <x v="0"/>
    <x v="0"/>
    <x v="0"/>
    <x v="0"/>
    <x v="0"/>
    <x v="0"/>
    <x v="0"/>
    <x v="0"/>
    <x v="0"/>
    <s v="Pagamento de salário referente a 10-2024"/>
  </r>
  <r>
    <x v="0"/>
    <n v="0"/>
    <n v="0"/>
    <n v="0"/>
    <n v="6"/>
    <x v="2940"/>
    <x v="0"/>
    <x v="0"/>
    <x v="0"/>
    <s v="03.16.16"/>
    <x v="24"/>
    <x v="0"/>
    <x v="0"/>
    <s v="Direção Ambiente e Saneamento "/>
    <s v="03.16.16"/>
    <s v="Direção Ambiente e Saneamento "/>
    <s v="03.16.16"/>
    <x v="29"/>
    <x v="0"/>
    <x v="0"/>
    <x v="0"/>
    <x v="0"/>
    <x v="0"/>
    <x v="0"/>
    <x v="0"/>
    <x v="8"/>
    <s v="2024-10-23"/>
    <x v="3"/>
    <n v="6"/>
    <x v="0"/>
    <m/>
    <x v="0"/>
    <m/>
    <x v="15"/>
    <n v="100479277"/>
    <x v="0"/>
    <x v="2"/>
    <s v="Direção Ambiente e Saneamento "/>
    <s v="ORI"/>
    <x v="0"/>
    <m/>
    <x v="0"/>
    <x v="0"/>
    <x v="0"/>
    <x v="0"/>
    <x v="0"/>
    <x v="0"/>
    <x v="0"/>
    <x v="0"/>
    <x v="0"/>
    <x v="0"/>
    <x v="0"/>
    <s v="Direção Ambiente e Saneamento "/>
    <x v="0"/>
    <x v="0"/>
    <x v="0"/>
    <x v="0"/>
    <x v="0"/>
    <x v="0"/>
    <x v="0"/>
    <x v="0"/>
    <x v="0"/>
    <x v="0"/>
    <x v="2"/>
    <x v="0"/>
    <s v="Pagamento de salário referente a 10-2024"/>
  </r>
  <r>
    <x v="0"/>
    <n v="0"/>
    <n v="0"/>
    <n v="0"/>
    <n v="465"/>
    <x v="2940"/>
    <x v="0"/>
    <x v="0"/>
    <x v="0"/>
    <s v="03.16.16"/>
    <x v="24"/>
    <x v="0"/>
    <x v="0"/>
    <s v="Direção Ambiente e Saneamento "/>
    <s v="03.16.16"/>
    <s v="Direção Ambiente e Saneamento "/>
    <s v="03.16.16"/>
    <x v="28"/>
    <x v="0"/>
    <x v="0"/>
    <x v="0"/>
    <x v="0"/>
    <x v="0"/>
    <x v="0"/>
    <x v="0"/>
    <x v="8"/>
    <s v="2024-10-23"/>
    <x v="3"/>
    <n v="465"/>
    <x v="0"/>
    <m/>
    <x v="0"/>
    <m/>
    <x v="15"/>
    <n v="100479277"/>
    <x v="0"/>
    <x v="2"/>
    <s v="Direção Ambiente e Saneamento "/>
    <s v="ORI"/>
    <x v="0"/>
    <m/>
    <x v="0"/>
    <x v="0"/>
    <x v="0"/>
    <x v="0"/>
    <x v="0"/>
    <x v="0"/>
    <x v="0"/>
    <x v="0"/>
    <x v="0"/>
    <x v="0"/>
    <x v="0"/>
    <s v="Direção Ambiente e Saneamento "/>
    <x v="0"/>
    <x v="0"/>
    <x v="0"/>
    <x v="0"/>
    <x v="0"/>
    <x v="0"/>
    <x v="0"/>
    <x v="0"/>
    <x v="0"/>
    <x v="0"/>
    <x v="2"/>
    <x v="0"/>
    <s v="Pagamento de salário referente a 10-2024"/>
  </r>
  <r>
    <x v="0"/>
    <n v="0"/>
    <n v="0"/>
    <n v="0"/>
    <n v="6964"/>
    <x v="2940"/>
    <x v="0"/>
    <x v="0"/>
    <x v="0"/>
    <s v="03.16.16"/>
    <x v="24"/>
    <x v="0"/>
    <x v="0"/>
    <s v="Direção Ambiente e Saneamento "/>
    <s v="03.16.16"/>
    <s v="Direção Ambiente e Saneamento "/>
    <s v="03.16.16"/>
    <x v="30"/>
    <x v="0"/>
    <x v="0"/>
    <x v="0"/>
    <x v="1"/>
    <x v="0"/>
    <x v="0"/>
    <x v="0"/>
    <x v="8"/>
    <s v="2024-10-23"/>
    <x v="3"/>
    <n v="6964"/>
    <x v="0"/>
    <m/>
    <x v="0"/>
    <m/>
    <x v="15"/>
    <n v="100479277"/>
    <x v="0"/>
    <x v="2"/>
    <s v="Direção Ambiente e Saneamento "/>
    <s v="ORI"/>
    <x v="0"/>
    <m/>
    <x v="0"/>
    <x v="0"/>
    <x v="0"/>
    <x v="0"/>
    <x v="0"/>
    <x v="0"/>
    <x v="0"/>
    <x v="0"/>
    <x v="0"/>
    <x v="0"/>
    <x v="0"/>
    <s v="Direção Ambiente e Saneamento "/>
    <x v="0"/>
    <x v="0"/>
    <x v="0"/>
    <x v="0"/>
    <x v="0"/>
    <x v="0"/>
    <x v="0"/>
    <x v="0"/>
    <x v="0"/>
    <x v="0"/>
    <x v="2"/>
    <x v="0"/>
    <s v="Pagamento de salário referente a 10-2024"/>
  </r>
  <r>
    <x v="0"/>
    <n v="0"/>
    <n v="0"/>
    <n v="0"/>
    <n v="8"/>
    <x v="2940"/>
    <x v="0"/>
    <x v="0"/>
    <x v="0"/>
    <s v="03.16.16"/>
    <x v="24"/>
    <x v="0"/>
    <x v="0"/>
    <s v="Direção Ambiente e Saneamento "/>
    <s v="03.16.16"/>
    <s v="Direção Ambiente e Saneamento "/>
    <s v="03.16.16"/>
    <x v="29"/>
    <x v="0"/>
    <x v="0"/>
    <x v="0"/>
    <x v="0"/>
    <x v="0"/>
    <x v="0"/>
    <x v="0"/>
    <x v="8"/>
    <s v="2024-10-23"/>
    <x v="3"/>
    <n v="8"/>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10-2024"/>
  </r>
  <r>
    <x v="0"/>
    <n v="0"/>
    <n v="0"/>
    <n v="0"/>
    <n v="652"/>
    <x v="2940"/>
    <x v="0"/>
    <x v="0"/>
    <x v="0"/>
    <s v="03.16.16"/>
    <x v="24"/>
    <x v="0"/>
    <x v="0"/>
    <s v="Direção Ambiente e Saneamento "/>
    <s v="03.16.16"/>
    <s v="Direção Ambiente e Saneamento "/>
    <s v="03.16.16"/>
    <x v="28"/>
    <x v="0"/>
    <x v="0"/>
    <x v="0"/>
    <x v="0"/>
    <x v="0"/>
    <x v="0"/>
    <x v="0"/>
    <x v="8"/>
    <s v="2024-10-23"/>
    <x v="3"/>
    <n v="652"/>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10-2024"/>
  </r>
  <r>
    <x v="0"/>
    <n v="0"/>
    <n v="0"/>
    <n v="0"/>
    <n v="9762"/>
    <x v="2940"/>
    <x v="0"/>
    <x v="0"/>
    <x v="0"/>
    <s v="03.16.16"/>
    <x v="24"/>
    <x v="0"/>
    <x v="0"/>
    <s v="Direção Ambiente e Saneamento "/>
    <s v="03.16.16"/>
    <s v="Direção Ambiente e Saneamento "/>
    <s v="03.16.16"/>
    <x v="30"/>
    <x v="0"/>
    <x v="0"/>
    <x v="0"/>
    <x v="1"/>
    <x v="0"/>
    <x v="0"/>
    <x v="0"/>
    <x v="8"/>
    <s v="2024-10-23"/>
    <x v="3"/>
    <n v="9762"/>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10-2024"/>
  </r>
  <r>
    <x v="0"/>
    <n v="0"/>
    <n v="0"/>
    <n v="0"/>
    <n v="2"/>
    <x v="2940"/>
    <x v="0"/>
    <x v="0"/>
    <x v="0"/>
    <s v="03.16.16"/>
    <x v="24"/>
    <x v="0"/>
    <x v="0"/>
    <s v="Direção Ambiente e Saneamento "/>
    <s v="03.16.16"/>
    <s v="Direção Ambiente e Saneamento "/>
    <s v="03.16.16"/>
    <x v="29"/>
    <x v="0"/>
    <x v="0"/>
    <x v="0"/>
    <x v="0"/>
    <x v="0"/>
    <x v="0"/>
    <x v="0"/>
    <x v="8"/>
    <s v="2024-10-23"/>
    <x v="3"/>
    <n v="2"/>
    <x v="0"/>
    <m/>
    <x v="0"/>
    <m/>
    <x v="16"/>
    <n v="100474707"/>
    <x v="0"/>
    <x v="3"/>
    <s v="Direção Ambiente e Saneamento "/>
    <s v="ORI"/>
    <x v="0"/>
    <m/>
    <x v="0"/>
    <x v="0"/>
    <x v="0"/>
    <x v="0"/>
    <x v="0"/>
    <x v="0"/>
    <x v="0"/>
    <x v="0"/>
    <x v="0"/>
    <x v="0"/>
    <x v="0"/>
    <s v="Direção Ambiente e Saneamento "/>
    <x v="0"/>
    <x v="0"/>
    <x v="0"/>
    <x v="0"/>
    <x v="0"/>
    <x v="0"/>
    <x v="0"/>
    <x v="0"/>
    <x v="0"/>
    <x v="0"/>
    <x v="3"/>
    <x v="0"/>
    <s v="Pagamento de salário referente a 10-2024"/>
  </r>
  <r>
    <x v="0"/>
    <n v="0"/>
    <n v="0"/>
    <n v="0"/>
    <n v="159"/>
    <x v="2940"/>
    <x v="0"/>
    <x v="0"/>
    <x v="0"/>
    <s v="03.16.16"/>
    <x v="24"/>
    <x v="0"/>
    <x v="0"/>
    <s v="Direção Ambiente e Saneamento "/>
    <s v="03.16.16"/>
    <s v="Direção Ambiente e Saneamento "/>
    <s v="03.16.16"/>
    <x v="28"/>
    <x v="0"/>
    <x v="0"/>
    <x v="0"/>
    <x v="0"/>
    <x v="0"/>
    <x v="0"/>
    <x v="0"/>
    <x v="8"/>
    <s v="2024-10-23"/>
    <x v="3"/>
    <n v="159"/>
    <x v="0"/>
    <m/>
    <x v="0"/>
    <m/>
    <x v="16"/>
    <n v="100474707"/>
    <x v="0"/>
    <x v="3"/>
    <s v="Direção Ambiente e Saneamento "/>
    <s v="ORI"/>
    <x v="0"/>
    <m/>
    <x v="0"/>
    <x v="0"/>
    <x v="0"/>
    <x v="0"/>
    <x v="0"/>
    <x v="0"/>
    <x v="0"/>
    <x v="0"/>
    <x v="0"/>
    <x v="0"/>
    <x v="0"/>
    <s v="Direção Ambiente e Saneamento "/>
    <x v="0"/>
    <x v="0"/>
    <x v="0"/>
    <x v="0"/>
    <x v="0"/>
    <x v="0"/>
    <x v="0"/>
    <x v="0"/>
    <x v="0"/>
    <x v="0"/>
    <x v="3"/>
    <x v="0"/>
    <s v="Pagamento de salário referente a 10-2024"/>
  </r>
  <r>
    <x v="0"/>
    <n v="0"/>
    <n v="0"/>
    <n v="0"/>
    <n v="2389"/>
    <x v="2940"/>
    <x v="0"/>
    <x v="0"/>
    <x v="0"/>
    <s v="03.16.16"/>
    <x v="24"/>
    <x v="0"/>
    <x v="0"/>
    <s v="Direção Ambiente e Saneamento "/>
    <s v="03.16.16"/>
    <s v="Direção Ambiente e Saneamento "/>
    <s v="03.16.16"/>
    <x v="30"/>
    <x v="0"/>
    <x v="0"/>
    <x v="0"/>
    <x v="1"/>
    <x v="0"/>
    <x v="0"/>
    <x v="0"/>
    <x v="8"/>
    <s v="2024-10-23"/>
    <x v="3"/>
    <n v="2389"/>
    <x v="0"/>
    <m/>
    <x v="0"/>
    <m/>
    <x v="16"/>
    <n v="100474707"/>
    <x v="0"/>
    <x v="3"/>
    <s v="Direção Ambiente e Saneamento "/>
    <s v="ORI"/>
    <x v="0"/>
    <m/>
    <x v="0"/>
    <x v="0"/>
    <x v="0"/>
    <x v="0"/>
    <x v="0"/>
    <x v="0"/>
    <x v="0"/>
    <x v="0"/>
    <x v="0"/>
    <x v="0"/>
    <x v="0"/>
    <s v="Direção Ambiente e Saneamento "/>
    <x v="0"/>
    <x v="0"/>
    <x v="0"/>
    <x v="0"/>
    <x v="0"/>
    <x v="0"/>
    <x v="0"/>
    <x v="0"/>
    <x v="0"/>
    <x v="0"/>
    <x v="3"/>
    <x v="0"/>
    <s v="Pagamento de salário referente a 10-2024"/>
  </r>
  <r>
    <x v="0"/>
    <n v="0"/>
    <n v="0"/>
    <n v="0"/>
    <n v="0"/>
    <x v="2940"/>
    <x v="0"/>
    <x v="0"/>
    <x v="0"/>
    <s v="03.16.16"/>
    <x v="24"/>
    <x v="0"/>
    <x v="0"/>
    <s v="Direção Ambiente e Saneamento "/>
    <s v="03.16.16"/>
    <s v="Direção Ambiente e Saneamento "/>
    <s v="03.16.16"/>
    <x v="29"/>
    <x v="0"/>
    <x v="0"/>
    <x v="0"/>
    <x v="0"/>
    <x v="0"/>
    <x v="0"/>
    <x v="0"/>
    <x v="8"/>
    <s v="2024-10-23"/>
    <x v="3"/>
    <n v="0"/>
    <x v="0"/>
    <m/>
    <x v="0"/>
    <m/>
    <x v="136"/>
    <n v="100478986"/>
    <x v="0"/>
    <x v="10"/>
    <s v="Direção Ambiente e Saneamento "/>
    <s v="ORI"/>
    <x v="0"/>
    <m/>
    <x v="0"/>
    <x v="0"/>
    <x v="0"/>
    <x v="0"/>
    <x v="0"/>
    <x v="0"/>
    <x v="0"/>
    <x v="0"/>
    <x v="0"/>
    <x v="0"/>
    <x v="0"/>
    <s v="Direção Ambiente e Saneamento "/>
    <x v="0"/>
    <x v="0"/>
    <x v="0"/>
    <x v="0"/>
    <x v="0"/>
    <x v="0"/>
    <x v="0"/>
    <x v="0"/>
    <x v="0"/>
    <x v="0"/>
    <x v="10"/>
    <x v="0"/>
    <s v="Pagamento de salário referente a 10-2024"/>
  </r>
  <r>
    <x v="0"/>
    <n v="0"/>
    <n v="0"/>
    <n v="0"/>
    <n v="14"/>
    <x v="2940"/>
    <x v="0"/>
    <x v="0"/>
    <x v="0"/>
    <s v="03.16.16"/>
    <x v="24"/>
    <x v="0"/>
    <x v="0"/>
    <s v="Direção Ambiente e Saneamento "/>
    <s v="03.16.16"/>
    <s v="Direção Ambiente e Saneamento "/>
    <s v="03.16.16"/>
    <x v="28"/>
    <x v="0"/>
    <x v="0"/>
    <x v="0"/>
    <x v="0"/>
    <x v="0"/>
    <x v="0"/>
    <x v="0"/>
    <x v="8"/>
    <s v="2024-10-23"/>
    <x v="3"/>
    <n v="14"/>
    <x v="0"/>
    <m/>
    <x v="0"/>
    <m/>
    <x v="136"/>
    <n v="100478986"/>
    <x v="0"/>
    <x v="10"/>
    <s v="Direção Ambiente e Saneamento "/>
    <s v="ORI"/>
    <x v="0"/>
    <m/>
    <x v="0"/>
    <x v="0"/>
    <x v="0"/>
    <x v="0"/>
    <x v="0"/>
    <x v="0"/>
    <x v="0"/>
    <x v="0"/>
    <x v="0"/>
    <x v="0"/>
    <x v="0"/>
    <s v="Direção Ambiente e Saneamento "/>
    <x v="0"/>
    <x v="0"/>
    <x v="0"/>
    <x v="0"/>
    <x v="0"/>
    <x v="0"/>
    <x v="0"/>
    <x v="0"/>
    <x v="0"/>
    <x v="0"/>
    <x v="10"/>
    <x v="0"/>
    <s v="Pagamento de salário referente a 10-2024"/>
  </r>
  <r>
    <x v="0"/>
    <n v="0"/>
    <n v="0"/>
    <n v="0"/>
    <n v="216"/>
    <x v="2940"/>
    <x v="0"/>
    <x v="0"/>
    <x v="0"/>
    <s v="03.16.16"/>
    <x v="24"/>
    <x v="0"/>
    <x v="0"/>
    <s v="Direção Ambiente e Saneamento "/>
    <s v="03.16.16"/>
    <s v="Direção Ambiente e Saneamento "/>
    <s v="03.16.16"/>
    <x v="30"/>
    <x v="0"/>
    <x v="0"/>
    <x v="0"/>
    <x v="1"/>
    <x v="0"/>
    <x v="0"/>
    <x v="0"/>
    <x v="8"/>
    <s v="2024-10-23"/>
    <x v="3"/>
    <n v="216"/>
    <x v="0"/>
    <m/>
    <x v="0"/>
    <m/>
    <x v="136"/>
    <n v="100478986"/>
    <x v="0"/>
    <x v="10"/>
    <s v="Direção Ambiente e Saneamento "/>
    <s v="ORI"/>
    <x v="0"/>
    <m/>
    <x v="0"/>
    <x v="0"/>
    <x v="0"/>
    <x v="0"/>
    <x v="0"/>
    <x v="0"/>
    <x v="0"/>
    <x v="0"/>
    <x v="0"/>
    <x v="0"/>
    <x v="0"/>
    <s v="Direção Ambiente e Saneamento "/>
    <x v="0"/>
    <x v="0"/>
    <x v="0"/>
    <x v="0"/>
    <x v="0"/>
    <x v="0"/>
    <x v="0"/>
    <x v="0"/>
    <x v="0"/>
    <x v="0"/>
    <x v="10"/>
    <x v="0"/>
    <s v="Pagamento de salário referente a 10-2024"/>
  </r>
  <r>
    <x v="0"/>
    <n v="0"/>
    <n v="0"/>
    <n v="0"/>
    <n v="7"/>
    <x v="2940"/>
    <x v="0"/>
    <x v="0"/>
    <x v="0"/>
    <s v="03.16.16"/>
    <x v="24"/>
    <x v="0"/>
    <x v="0"/>
    <s v="Direção Ambiente e Saneamento "/>
    <s v="03.16.16"/>
    <s v="Direção Ambiente e Saneamento "/>
    <s v="03.16.16"/>
    <x v="29"/>
    <x v="0"/>
    <x v="0"/>
    <x v="0"/>
    <x v="0"/>
    <x v="0"/>
    <x v="0"/>
    <x v="0"/>
    <x v="8"/>
    <s v="2024-10-23"/>
    <x v="3"/>
    <n v="7"/>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10-2024"/>
  </r>
  <r>
    <x v="0"/>
    <n v="0"/>
    <n v="0"/>
    <n v="0"/>
    <n v="563"/>
    <x v="2940"/>
    <x v="0"/>
    <x v="0"/>
    <x v="0"/>
    <s v="03.16.16"/>
    <x v="24"/>
    <x v="0"/>
    <x v="0"/>
    <s v="Direção Ambiente e Saneamento "/>
    <s v="03.16.16"/>
    <s v="Direção Ambiente e Saneamento "/>
    <s v="03.16.16"/>
    <x v="28"/>
    <x v="0"/>
    <x v="0"/>
    <x v="0"/>
    <x v="0"/>
    <x v="0"/>
    <x v="0"/>
    <x v="0"/>
    <x v="8"/>
    <s v="2024-10-23"/>
    <x v="3"/>
    <n v="563"/>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10-2024"/>
  </r>
  <r>
    <x v="0"/>
    <n v="0"/>
    <n v="0"/>
    <n v="0"/>
    <n v="8430"/>
    <x v="2940"/>
    <x v="0"/>
    <x v="0"/>
    <x v="0"/>
    <s v="03.16.16"/>
    <x v="24"/>
    <x v="0"/>
    <x v="0"/>
    <s v="Direção Ambiente e Saneamento "/>
    <s v="03.16.16"/>
    <s v="Direção Ambiente e Saneamento "/>
    <s v="03.16.16"/>
    <x v="30"/>
    <x v="0"/>
    <x v="0"/>
    <x v="0"/>
    <x v="1"/>
    <x v="0"/>
    <x v="0"/>
    <x v="0"/>
    <x v="8"/>
    <s v="2024-10-23"/>
    <x v="3"/>
    <n v="8430"/>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10-2024"/>
  </r>
  <r>
    <x v="0"/>
    <n v="0"/>
    <n v="0"/>
    <n v="0"/>
    <n v="7"/>
    <x v="2940"/>
    <x v="0"/>
    <x v="0"/>
    <x v="0"/>
    <s v="03.16.16"/>
    <x v="24"/>
    <x v="0"/>
    <x v="0"/>
    <s v="Direção Ambiente e Saneamento "/>
    <s v="03.16.16"/>
    <s v="Direção Ambiente e Saneamento "/>
    <s v="03.16.16"/>
    <x v="29"/>
    <x v="0"/>
    <x v="0"/>
    <x v="0"/>
    <x v="0"/>
    <x v="0"/>
    <x v="0"/>
    <x v="0"/>
    <x v="8"/>
    <s v="2024-10-23"/>
    <x v="3"/>
    <n v="7"/>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10-2024"/>
  </r>
  <r>
    <x v="0"/>
    <n v="0"/>
    <n v="0"/>
    <n v="0"/>
    <n v="515"/>
    <x v="2940"/>
    <x v="0"/>
    <x v="0"/>
    <x v="0"/>
    <s v="03.16.16"/>
    <x v="24"/>
    <x v="0"/>
    <x v="0"/>
    <s v="Direção Ambiente e Saneamento "/>
    <s v="03.16.16"/>
    <s v="Direção Ambiente e Saneamento "/>
    <s v="03.16.16"/>
    <x v="28"/>
    <x v="0"/>
    <x v="0"/>
    <x v="0"/>
    <x v="0"/>
    <x v="0"/>
    <x v="0"/>
    <x v="0"/>
    <x v="8"/>
    <s v="2024-10-23"/>
    <x v="3"/>
    <n v="515"/>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10-2024"/>
  </r>
  <r>
    <x v="0"/>
    <n v="0"/>
    <n v="0"/>
    <n v="0"/>
    <n v="7711"/>
    <x v="2940"/>
    <x v="0"/>
    <x v="0"/>
    <x v="0"/>
    <s v="03.16.16"/>
    <x v="24"/>
    <x v="0"/>
    <x v="0"/>
    <s v="Direção Ambiente e Saneamento "/>
    <s v="03.16.16"/>
    <s v="Direção Ambiente e Saneamento "/>
    <s v="03.16.16"/>
    <x v="30"/>
    <x v="0"/>
    <x v="0"/>
    <x v="0"/>
    <x v="1"/>
    <x v="0"/>
    <x v="0"/>
    <x v="0"/>
    <x v="8"/>
    <s v="2024-10-23"/>
    <x v="3"/>
    <n v="7711"/>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10-2024"/>
  </r>
  <r>
    <x v="0"/>
    <n v="0"/>
    <n v="0"/>
    <n v="0"/>
    <n v="1"/>
    <x v="2940"/>
    <x v="0"/>
    <x v="0"/>
    <x v="0"/>
    <s v="03.16.16"/>
    <x v="24"/>
    <x v="0"/>
    <x v="0"/>
    <s v="Direção Ambiente e Saneamento "/>
    <s v="03.16.16"/>
    <s v="Direção Ambiente e Saneamento "/>
    <s v="03.16.16"/>
    <x v="29"/>
    <x v="0"/>
    <x v="0"/>
    <x v="0"/>
    <x v="0"/>
    <x v="0"/>
    <x v="0"/>
    <x v="0"/>
    <x v="8"/>
    <s v="2024-10-23"/>
    <x v="3"/>
    <n v="1"/>
    <x v="0"/>
    <m/>
    <x v="0"/>
    <m/>
    <x v="18"/>
    <n v="100478987"/>
    <x v="0"/>
    <x v="5"/>
    <s v="Direção Ambiente e Saneamento "/>
    <s v="ORI"/>
    <x v="0"/>
    <m/>
    <x v="0"/>
    <x v="0"/>
    <x v="0"/>
    <x v="0"/>
    <x v="0"/>
    <x v="0"/>
    <x v="0"/>
    <x v="0"/>
    <x v="0"/>
    <x v="0"/>
    <x v="0"/>
    <s v="Direção Ambiente e Saneamento "/>
    <x v="0"/>
    <x v="0"/>
    <x v="0"/>
    <x v="0"/>
    <x v="0"/>
    <x v="0"/>
    <x v="0"/>
    <x v="0"/>
    <x v="0"/>
    <x v="0"/>
    <x v="5"/>
    <x v="0"/>
    <s v="Pagamento de salário referente a 10-2024"/>
  </r>
  <r>
    <x v="0"/>
    <n v="0"/>
    <n v="0"/>
    <n v="0"/>
    <n v="73"/>
    <x v="2940"/>
    <x v="0"/>
    <x v="0"/>
    <x v="0"/>
    <s v="03.16.16"/>
    <x v="24"/>
    <x v="0"/>
    <x v="0"/>
    <s v="Direção Ambiente e Saneamento "/>
    <s v="03.16.16"/>
    <s v="Direção Ambiente e Saneamento "/>
    <s v="03.16.16"/>
    <x v="28"/>
    <x v="0"/>
    <x v="0"/>
    <x v="0"/>
    <x v="0"/>
    <x v="0"/>
    <x v="0"/>
    <x v="0"/>
    <x v="8"/>
    <s v="2024-10-23"/>
    <x v="3"/>
    <n v="73"/>
    <x v="0"/>
    <m/>
    <x v="0"/>
    <m/>
    <x v="18"/>
    <n v="100478987"/>
    <x v="0"/>
    <x v="5"/>
    <s v="Direção Ambiente e Saneamento "/>
    <s v="ORI"/>
    <x v="0"/>
    <m/>
    <x v="0"/>
    <x v="0"/>
    <x v="0"/>
    <x v="0"/>
    <x v="0"/>
    <x v="0"/>
    <x v="0"/>
    <x v="0"/>
    <x v="0"/>
    <x v="0"/>
    <x v="0"/>
    <s v="Direção Ambiente e Saneamento "/>
    <x v="0"/>
    <x v="0"/>
    <x v="0"/>
    <x v="0"/>
    <x v="0"/>
    <x v="0"/>
    <x v="0"/>
    <x v="0"/>
    <x v="0"/>
    <x v="0"/>
    <x v="5"/>
    <x v="0"/>
    <s v="Pagamento de salário referente a 10-2024"/>
  </r>
  <r>
    <x v="0"/>
    <n v="0"/>
    <n v="0"/>
    <n v="0"/>
    <n v="1106"/>
    <x v="2940"/>
    <x v="0"/>
    <x v="0"/>
    <x v="0"/>
    <s v="03.16.16"/>
    <x v="24"/>
    <x v="0"/>
    <x v="0"/>
    <s v="Direção Ambiente e Saneamento "/>
    <s v="03.16.16"/>
    <s v="Direção Ambiente e Saneamento "/>
    <s v="03.16.16"/>
    <x v="30"/>
    <x v="0"/>
    <x v="0"/>
    <x v="0"/>
    <x v="1"/>
    <x v="0"/>
    <x v="0"/>
    <x v="0"/>
    <x v="8"/>
    <s v="2024-10-23"/>
    <x v="3"/>
    <n v="1106"/>
    <x v="0"/>
    <m/>
    <x v="0"/>
    <m/>
    <x v="18"/>
    <n v="100478987"/>
    <x v="0"/>
    <x v="5"/>
    <s v="Direção Ambiente e Saneamento "/>
    <s v="ORI"/>
    <x v="0"/>
    <m/>
    <x v="0"/>
    <x v="0"/>
    <x v="0"/>
    <x v="0"/>
    <x v="0"/>
    <x v="0"/>
    <x v="0"/>
    <x v="0"/>
    <x v="0"/>
    <x v="0"/>
    <x v="0"/>
    <s v="Direção Ambiente e Saneamento "/>
    <x v="0"/>
    <x v="0"/>
    <x v="0"/>
    <x v="0"/>
    <x v="0"/>
    <x v="0"/>
    <x v="0"/>
    <x v="0"/>
    <x v="0"/>
    <x v="0"/>
    <x v="5"/>
    <x v="0"/>
    <s v="Pagamento de salário referente a 10-2024"/>
  </r>
  <r>
    <x v="0"/>
    <n v="0"/>
    <n v="0"/>
    <n v="0"/>
    <n v="74"/>
    <x v="2940"/>
    <x v="0"/>
    <x v="0"/>
    <x v="0"/>
    <s v="03.16.16"/>
    <x v="24"/>
    <x v="0"/>
    <x v="0"/>
    <s v="Direção Ambiente e Saneamento "/>
    <s v="03.16.16"/>
    <s v="Direção Ambiente e Saneamento "/>
    <s v="03.16.16"/>
    <x v="29"/>
    <x v="0"/>
    <x v="0"/>
    <x v="0"/>
    <x v="0"/>
    <x v="0"/>
    <x v="0"/>
    <x v="0"/>
    <x v="8"/>
    <s v="2024-10-23"/>
    <x v="3"/>
    <n v="74"/>
    <x v="0"/>
    <m/>
    <x v="0"/>
    <m/>
    <x v="19"/>
    <n v="100474706"/>
    <x v="0"/>
    <x v="6"/>
    <s v="Direção Ambiente e Saneamento "/>
    <s v="ORI"/>
    <x v="0"/>
    <m/>
    <x v="0"/>
    <x v="0"/>
    <x v="0"/>
    <x v="0"/>
    <x v="0"/>
    <x v="0"/>
    <x v="0"/>
    <x v="0"/>
    <x v="0"/>
    <x v="0"/>
    <x v="0"/>
    <s v="Direção Ambiente e Saneamento "/>
    <x v="0"/>
    <x v="0"/>
    <x v="0"/>
    <x v="0"/>
    <x v="0"/>
    <x v="0"/>
    <x v="0"/>
    <x v="0"/>
    <x v="0"/>
    <x v="0"/>
    <x v="6"/>
    <x v="0"/>
    <s v="Pagamento de salário referente a 10-2024"/>
  </r>
  <r>
    <x v="0"/>
    <n v="0"/>
    <n v="0"/>
    <n v="0"/>
    <n v="5505"/>
    <x v="2940"/>
    <x v="0"/>
    <x v="0"/>
    <x v="0"/>
    <s v="03.16.16"/>
    <x v="24"/>
    <x v="0"/>
    <x v="0"/>
    <s v="Direção Ambiente e Saneamento "/>
    <s v="03.16.16"/>
    <s v="Direção Ambiente e Saneamento "/>
    <s v="03.16.16"/>
    <x v="28"/>
    <x v="0"/>
    <x v="0"/>
    <x v="0"/>
    <x v="0"/>
    <x v="0"/>
    <x v="0"/>
    <x v="0"/>
    <x v="8"/>
    <s v="2024-10-23"/>
    <x v="3"/>
    <n v="5505"/>
    <x v="0"/>
    <m/>
    <x v="0"/>
    <m/>
    <x v="19"/>
    <n v="100474706"/>
    <x v="0"/>
    <x v="6"/>
    <s v="Direção Ambiente e Saneamento "/>
    <s v="ORI"/>
    <x v="0"/>
    <m/>
    <x v="0"/>
    <x v="0"/>
    <x v="0"/>
    <x v="0"/>
    <x v="0"/>
    <x v="0"/>
    <x v="0"/>
    <x v="0"/>
    <x v="0"/>
    <x v="0"/>
    <x v="0"/>
    <s v="Direção Ambiente e Saneamento "/>
    <x v="0"/>
    <x v="0"/>
    <x v="0"/>
    <x v="0"/>
    <x v="0"/>
    <x v="0"/>
    <x v="0"/>
    <x v="0"/>
    <x v="0"/>
    <x v="0"/>
    <x v="6"/>
    <x v="0"/>
    <s v="Pagamento de salário referente a 10-2024"/>
  </r>
  <r>
    <x v="0"/>
    <n v="0"/>
    <n v="0"/>
    <n v="0"/>
    <n v="82378"/>
    <x v="2940"/>
    <x v="0"/>
    <x v="0"/>
    <x v="0"/>
    <s v="03.16.16"/>
    <x v="24"/>
    <x v="0"/>
    <x v="0"/>
    <s v="Direção Ambiente e Saneamento "/>
    <s v="03.16.16"/>
    <s v="Direção Ambiente e Saneamento "/>
    <s v="03.16.16"/>
    <x v="30"/>
    <x v="0"/>
    <x v="0"/>
    <x v="0"/>
    <x v="1"/>
    <x v="0"/>
    <x v="0"/>
    <x v="0"/>
    <x v="8"/>
    <s v="2024-10-23"/>
    <x v="3"/>
    <n v="82378"/>
    <x v="0"/>
    <m/>
    <x v="0"/>
    <m/>
    <x v="19"/>
    <n v="100474706"/>
    <x v="0"/>
    <x v="6"/>
    <s v="Direção Ambiente e Saneamento "/>
    <s v="ORI"/>
    <x v="0"/>
    <m/>
    <x v="0"/>
    <x v="0"/>
    <x v="0"/>
    <x v="0"/>
    <x v="0"/>
    <x v="0"/>
    <x v="0"/>
    <x v="0"/>
    <x v="0"/>
    <x v="0"/>
    <x v="0"/>
    <s v="Direção Ambiente e Saneamento "/>
    <x v="0"/>
    <x v="0"/>
    <x v="0"/>
    <x v="0"/>
    <x v="0"/>
    <x v="0"/>
    <x v="0"/>
    <x v="0"/>
    <x v="0"/>
    <x v="0"/>
    <x v="6"/>
    <x v="0"/>
    <s v="Pagamento de salário referente a 10-2024"/>
  </r>
  <r>
    <x v="0"/>
    <n v="0"/>
    <n v="0"/>
    <n v="0"/>
    <n v="895"/>
    <x v="2940"/>
    <x v="0"/>
    <x v="0"/>
    <x v="0"/>
    <s v="03.16.16"/>
    <x v="24"/>
    <x v="0"/>
    <x v="0"/>
    <s v="Direção Ambiente e Saneamento "/>
    <s v="03.16.16"/>
    <s v="Direção Ambiente e Saneamento "/>
    <s v="03.16.16"/>
    <x v="29"/>
    <x v="0"/>
    <x v="0"/>
    <x v="0"/>
    <x v="0"/>
    <x v="0"/>
    <x v="0"/>
    <x v="0"/>
    <x v="8"/>
    <s v="2024-10-23"/>
    <x v="3"/>
    <n v="895"/>
    <x v="0"/>
    <m/>
    <x v="0"/>
    <m/>
    <x v="6"/>
    <n v="100474914"/>
    <x v="0"/>
    <x v="0"/>
    <s v="Direção Ambiente e Saneamento "/>
    <s v="ORI"/>
    <x v="0"/>
    <m/>
    <x v="0"/>
    <x v="0"/>
    <x v="0"/>
    <x v="0"/>
    <x v="0"/>
    <x v="0"/>
    <x v="0"/>
    <x v="0"/>
    <x v="0"/>
    <x v="0"/>
    <x v="0"/>
    <s v="Direção Ambiente e Saneamento "/>
    <x v="0"/>
    <x v="0"/>
    <x v="0"/>
    <x v="0"/>
    <x v="0"/>
    <x v="0"/>
    <x v="0"/>
    <x v="0"/>
    <x v="0"/>
    <x v="0"/>
    <x v="0"/>
    <x v="0"/>
    <s v="Pagamento de salário referente a 10-2024"/>
  </r>
  <r>
    <x v="0"/>
    <n v="0"/>
    <n v="0"/>
    <n v="0"/>
    <n v="65536"/>
    <x v="2940"/>
    <x v="0"/>
    <x v="0"/>
    <x v="0"/>
    <s v="03.16.16"/>
    <x v="24"/>
    <x v="0"/>
    <x v="0"/>
    <s v="Direção Ambiente e Saneamento "/>
    <s v="03.16.16"/>
    <s v="Direção Ambiente e Saneamento "/>
    <s v="03.16.16"/>
    <x v="28"/>
    <x v="0"/>
    <x v="0"/>
    <x v="0"/>
    <x v="0"/>
    <x v="0"/>
    <x v="0"/>
    <x v="0"/>
    <x v="8"/>
    <s v="2024-10-23"/>
    <x v="3"/>
    <n v="65536"/>
    <x v="0"/>
    <m/>
    <x v="0"/>
    <m/>
    <x v="6"/>
    <n v="100474914"/>
    <x v="0"/>
    <x v="0"/>
    <s v="Direção Ambiente e Saneamento "/>
    <s v="ORI"/>
    <x v="0"/>
    <m/>
    <x v="0"/>
    <x v="0"/>
    <x v="0"/>
    <x v="0"/>
    <x v="0"/>
    <x v="0"/>
    <x v="0"/>
    <x v="0"/>
    <x v="0"/>
    <x v="0"/>
    <x v="0"/>
    <s v="Direção Ambiente e Saneamento "/>
    <x v="0"/>
    <x v="0"/>
    <x v="0"/>
    <x v="0"/>
    <x v="0"/>
    <x v="0"/>
    <x v="0"/>
    <x v="0"/>
    <x v="0"/>
    <x v="0"/>
    <x v="0"/>
    <x v="0"/>
    <s v="Pagamento de salário referente a 10-2024"/>
  </r>
  <r>
    <x v="0"/>
    <n v="0"/>
    <n v="0"/>
    <n v="0"/>
    <n v="980510"/>
    <x v="2940"/>
    <x v="0"/>
    <x v="0"/>
    <x v="0"/>
    <s v="03.16.16"/>
    <x v="24"/>
    <x v="0"/>
    <x v="0"/>
    <s v="Direção Ambiente e Saneamento "/>
    <s v="03.16.16"/>
    <s v="Direção Ambiente e Saneamento "/>
    <s v="03.16.16"/>
    <x v="30"/>
    <x v="0"/>
    <x v="0"/>
    <x v="0"/>
    <x v="1"/>
    <x v="0"/>
    <x v="0"/>
    <x v="0"/>
    <x v="8"/>
    <s v="2024-10-23"/>
    <x v="3"/>
    <n v="980510"/>
    <x v="0"/>
    <m/>
    <x v="0"/>
    <m/>
    <x v="6"/>
    <n v="100474914"/>
    <x v="0"/>
    <x v="0"/>
    <s v="Direção Ambiente e Saneamento "/>
    <s v="ORI"/>
    <x v="0"/>
    <m/>
    <x v="0"/>
    <x v="0"/>
    <x v="0"/>
    <x v="0"/>
    <x v="0"/>
    <x v="0"/>
    <x v="0"/>
    <x v="0"/>
    <x v="0"/>
    <x v="0"/>
    <x v="0"/>
    <s v="Direção Ambiente e Saneamento "/>
    <x v="0"/>
    <x v="0"/>
    <x v="0"/>
    <x v="0"/>
    <x v="0"/>
    <x v="0"/>
    <x v="0"/>
    <x v="0"/>
    <x v="0"/>
    <x v="0"/>
    <x v="0"/>
    <x v="0"/>
    <s v="Pagamento de salário referente a 10-2024"/>
  </r>
  <r>
    <x v="0"/>
    <n v="0"/>
    <n v="0"/>
    <n v="0"/>
    <n v="218900"/>
    <x v="2941"/>
    <x v="0"/>
    <x v="0"/>
    <x v="0"/>
    <s v="01.25.04.22"/>
    <x v="7"/>
    <x v="3"/>
    <x v="3"/>
    <s v="Cultura"/>
    <s v="01.25.04"/>
    <s v="Cultura"/>
    <s v="01.25.04"/>
    <x v="4"/>
    <x v="0"/>
    <x v="2"/>
    <x v="2"/>
    <x v="0"/>
    <x v="1"/>
    <x v="0"/>
    <x v="0"/>
    <x v="8"/>
    <s v="2024-10-23"/>
    <x v="3"/>
    <n v="218900"/>
    <x v="0"/>
    <m/>
    <x v="0"/>
    <m/>
    <x v="351"/>
    <n v="10047534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a Esquadra Policial de São Miguel referente a aquisição de serviço de cobertura policial no âmbito da realização do festival Calheta 2024 realizado nos dias 09 e 10 de agosto de 2024, conforme anexo"/>
  </r>
  <r>
    <x v="0"/>
    <n v="0"/>
    <n v="0"/>
    <n v="0"/>
    <n v="95746"/>
    <x v="2942"/>
    <x v="0"/>
    <x v="0"/>
    <x v="0"/>
    <s v="01.25.01.10"/>
    <x v="33"/>
    <x v="3"/>
    <x v="3"/>
    <s v="Educação"/>
    <s v="01.25.01"/>
    <s v="Educação"/>
    <s v="01.25.01"/>
    <x v="4"/>
    <x v="0"/>
    <x v="2"/>
    <x v="2"/>
    <x v="0"/>
    <x v="1"/>
    <x v="0"/>
    <x v="0"/>
    <x v="8"/>
    <s v="2024-10-23"/>
    <x v="3"/>
    <n v="95746"/>
    <x v="0"/>
    <m/>
    <x v="0"/>
    <m/>
    <x v="138"/>
    <n v="100391760"/>
    <x v="0"/>
    <x v="0"/>
    <s v="Transporte escolar"/>
    <s v="ORI"/>
    <x v="0"/>
    <m/>
    <x v="0"/>
    <x v="0"/>
    <x v="0"/>
    <x v="0"/>
    <x v="0"/>
    <x v="0"/>
    <x v="0"/>
    <x v="0"/>
    <x v="0"/>
    <x v="0"/>
    <x v="0"/>
    <s v="Transporte escolar"/>
    <x v="0"/>
    <x v="0"/>
    <x v="0"/>
    <x v="0"/>
    <x v="1"/>
    <x v="0"/>
    <x v="0"/>
    <x v="0"/>
    <x v="0"/>
    <x v="0"/>
    <x v="0"/>
    <x v="0"/>
    <s v="Pagamento a favor de Caetano Auto Cv, para a aquisição de jogo de maxila travão frente e tambor travão frente para viatura ST-77-QP afeto ao transporte escolar da CMSM, conforme anexo."/>
  </r>
  <r>
    <x v="0"/>
    <n v="0"/>
    <n v="0"/>
    <n v="0"/>
    <n v="2000"/>
    <x v="2943"/>
    <x v="0"/>
    <x v="0"/>
    <x v="0"/>
    <s v="03.16.15"/>
    <x v="0"/>
    <x v="0"/>
    <x v="0"/>
    <s v="Direção Financeira"/>
    <s v="03.16.15"/>
    <s v="Direção Financeira"/>
    <s v="03.16.15"/>
    <x v="3"/>
    <x v="0"/>
    <x v="0"/>
    <x v="1"/>
    <x v="0"/>
    <x v="0"/>
    <x v="0"/>
    <x v="0"/>
    <x v="8"/>
    <s v="2024-10-23"/>
    <x v="3"/>
    <n v="2000"/>
    <x v="0"/>
    <m/>
    <x v="0"/>
    <m/>
    <x v="57"/>
    <n v="100475419"/>
    <x v="0"/>
    <x v="0"/>
    <s v="Direção Financeira"/>
    <s v="ORI"/>
    <x v="0"/>
    <m/>
    <x v="0"/>
    <x v="0"/>
    <x v="0"/>
    <x v="0"/>
    <x v="0"/>
    <x v="0"/>
    <x v="0"/>
    <x v="0"/>
    <x v="0"/>
    <x v="0"/>
    <x v="0"/>
    <s v="Direção Financeira"/>
    <x v="0"/>
    <x v="0"/>
    <x v="0"/>
    <x v="0"/>
    <x v="0"/>
    <x v="0"/>
    <x v="0"/>
    <x v="0"/>
    <x v="0"/>
    <x v="0"/>
    <x v="0"/>
    <x v="0"/>
    <s v="Pagamento ajuda de custo, pela deslocação feita em missão de serviço a cidade da Praia."/>
  </r>
  <r>
    <x v="0"/>
    <n v="0"/>
    <n v="0"/>
    <n v="0"/>
    <n v="16460"/>
    <x v="2944"/>
    <x v="0"/>
    <x v="0"/>
    <x v="0"/>
    <s v="03.16.02"/>
    <x v="3"/>
    <x v="0"/>
    <x v="0"/>
    <s v="Gabinete do Presidente"/>
    <s v="03.16.02"/>
    <s v="Gabinete do Presidente"/>
    <s v="03.16.02"/>
    <x v="38"/>
    <x v="0"/>
    <x v="0"/>
    <x v="0"/>
    <x v="0"/>
    <x v="0"/>
    <x v="0"/>
    <x v="0"/>
    <x v="8"/>
    <s v="2024-10-24"/>
    <x v="3"/>
    <n v="16460"/>
    <x v="0"/>
    <m/>
    <x v="0"/>
    <m/>
    <x v="118"/>
    <n v="100444140"/>
    <x v="0"/>
    <x v="0"/>
    <s v="Gabinete do Presidente"/>
    <s v="ORI"/>
    <x v="0"/>
    <m/>
    <x v="0"/>
    <x v="0"/>
    <x v="0"/>
    <x v="0"/>
    <x v="0"/>
    <x v="0"/>
    <x v="0"/>
    <x v="0"/>
    <x v="0"/>
    <x v="0"/>
    <x v="0"/>
    <s v="Gabinete do Presidente"/>
    <x v="0"/>
    <x v="0"/>
    <x v="0"/>
    <x v="0"/>
    <x v="0"/>
    <x v="0"/>
    <x v="0"/>
    <x v="0"/>
    <x v="0"/>
    <x v="0"/>
    <x v="0"/>
    <x v="0"/>
    <s v="Devolução a favor do senhor Presidente Herménio Fernandes, pela a sua deslocação em missão de serviço (Lisboa), conforme justificativo em anexo."/>
  </r>
  <r>
    <x v="1"/>
    <n v="0"/>
    <n v="0"/>
    <n v="0"/>
    <n v="381150"/>
    <x v="2945"/>
    <x v="0"/>
    <x v="0"/>
    <x v="0"/>
    <s v="01.27.06.80"/>
    <x v="1"/>
    <x v="1"/>
    <x v="1"/>
    <s v="Requalificação Urbana e habitação"/>
    <s v="01.27.06"/>
    <s v="Requalificação Urbana e habitação"/>
    <s v="01.27.06"/>
    <x v="1"/>
    <x v="0"/>
    <x v="0"/>
    <x v="0"/>
    <x v="0"/>
    <x v="1"/>
    <x v="1"/>
    <x v="0"/>
    <x v="8"/>
    <s v="2024-10-25"/>
    <x v="3"/>
    <n v="381150"/>
    <x v="0"/>
    <m/>
    <x v="0"/>
    <m/>
    <x v="135"/>
    <n v="100479497"/>
    <x v="0"/>
    <x v="0"/>
    <s v="Requalificação Urbana de Veneza"/>
    <s v="ORI"/>
    <x v="0"/>
    <m/>
    <x v="0"/>
    <x v="0"/>
    <x v="0"/>
    <x v="0"/>
    <x v="0"/>
    <x v="0"/>
    <x v="0"/>
    <x v="0"/>
    <x v="0"/>
    <x v="0"/>
    <x v="0"/>
    <s v="Requalificação Urbana de Veneza"/>
    <x v="0"/>
    <x v="0"/>
    <x v="0"/>
    <x v="0"/>
    <x v="1"/>
    <x v="0"/>
    <x v="0"/>
    <x v="0"/>
    <x v="0"/>
    <x v="0"/>
    <x v="0"/>
    <x v="0"/>
    <s v="Pagamento de uma parcela da fatura a favor da Transporte Comércio E Serviços J. Gonçalves, pelo serviços de transporte de paralelo de Achada Forte Ribeira Grande de Santiago para São Miguel, conforme anexo."/>
  </r>
  <r>
    <x v="0"/>
    <n v="0"/>
    <n v="0"/>
    <n v="0"/>
    <n v="138000"/>
    <x v="2946"/>
    <x v="0"/>
    <x v="0"/>
    <x v="0"/>
    <s v="01.25.01.10"/>
    <x v="33"/>
    <x v="3"/>
    <x v="3"/>
    <s v="Educação"/>
    <s v="01.25.01"/>
    <s v="Educação"/>
    <s v="01.25.01"/>
    <x v="4"/>
    <x v="0"/>
    <x v="2"/>
    <x v="2"/>
    <x v="0"/>
    <x v="1"/>
    <x v="0"/>
    <x v="0"/>
    <x v="8"/>
    <s v="2024-10-25"/>
    <x v="3"/>
    <n v="138000"/>
    <x v="0"/>
    <m/>
    <x v="0"/>
    <m/>
    <x v="22"/>
    <n v="100478657"/>
    <x v="0"/>
    <x v="0"/>
    <s v="Transporte escolar"/>
    <s v="ORI"/>
    <x v="0"/>
    <m/>
    <x v="0"/>
    <x v="0"/>
    <x v="0"/>
    <x v="0"/>
    <x v="0"/>
    <x v="0"/>
    <x v="0"/>
    <x v="0"/>
    <x v="0"/>
    <x v="0"/>
    <x v="0"/>
    <s v="Transporte escolar"/>
    <x v="0"/>
    <x v="0"/>
    <x v="0"/>
    <x v="0"/>
    <x v="1"/>
    <x v="0"/>
    <x v="0"/>
    <x v="0"/>
    <x v="0"/>
    <x v="0"/>
    <x v="0"/>
    <x v="0"/>
    <s v="Pagamento de uma parte da fatura a favor da Translux Comercio E Serviços, referente a serviços de aluguer de coaster para transporte escolar da CMSM, conforme anexo."/>
  </r>
  <r>
    <x v="0"/>
    <n v="0"/>
    <n v="0"/>
    <n v="0"/>
    <n v="7500"/>
    <x v="2947"/>
    <x v="0"/>
    <x v="1"/>
    <x v="0"/>
    <s v="80.02.01"/>
    <x v="2"/>
    <x v="2"/>
    <x v="2"/>
    <s v="Retenções Iur"/>
    <s v="80.02.01"/>
    <s v="Retenções Iur"/>
    <s v="80.02.01"/>
    <x v="2"/>
    <x v="0"/>
    <x v="1"/>
    <x v="0"/>
    <x v="1"/>
    <x v="2"/>
    <x v="2"/>
    <x v="0"/>
    <x v="7"/>
    <s v="2024-09-25"/>
    <x v="2"/>
    <n v="7500"/>
    <x v="0"/>
    <m/>
    <x v="0"/>
    <m/>
    <x v="2"/>
    <n v="100474696"/>
    <x v="0"/>
    <x v="0"/>
    <s v="Retenções Iur"/>
    <s v="ORI"/>
    <x v="0"/>
    <s v="RIUR"/>
    <x v="0"/>
    <x v="0"/>
    <x v="0"/>
    <x v="0"/>
    <x v="0"/>
    <x v="0"/>
    <x v="0"/>
    <x v="0"/>
    <x v="0"/>
    <x v="0"/>
    <x v="0"/>
    <s v="Retenções Iur"/>
    <x v="0"/>
    <x v="0"/>
    <x v="0"/>
    <x v="0"/>
    <x v="2"/>
    <x v="0"/>
    <x v="0"/>
    <x v="0"/>
    <x v="0"/>
    <x v="1"/>
    <x v="0"/>
    <x v="0"/>
    <s v="RETENCAO OT"/>
  </r>
  <r>
    <x v="0"/>
    <n v="0"/>
    <n v="0"/>
    <n v="0"/>
    <n v="48820"/>
    <x v="2948"/>
    <x v="0"/>
    <x v="0"/>
    <x v="0"/>
    <s v="01.27.02.11"/>
    <x v="18"/>
    <x v="1"/>
    <x v="1"/>
    <s v="Saneamento básico"/>
    <s v="01.27.02"/>
    <s v="Saneamento básico"/>
    <s v="01.27.02"/>
    <x v="4"/>
    <x v="0"/>
    <x v="2"/>
    <x v="2"/>
    <x v="0"/>
    <x v="1"/>
    <x v="0"/>
    <x v="0"/>
    <x v="8"/>
    <s v="2024-10-25"/>
    <x v="3"/>
    <n v="48820"/>
    <x v="0"/>
    <m/>
    <x v="0"/>
    <m/>
    <x v="2"/>
    <n v="100474696"/>
    <x v="0"/>
    <x v="1"/>
    <s v="Reforço do saneamento básico"/>
    <s v="ORI"/>
    <x v="0"/>
    <m/>
    <x v="0"/>
    <x v="0"/>
    <x v="0"/>
    <x v="0"/>
    <x v="0"/>
    <x v="0"/>
    <x v="0"/>
    <x v="0"/>
    <x v="0"/>
    <x v="0"/>
    <x v="0"/>
    <s v="Reforço do saneamento básico"/>
    <x v="0"/>
    <x v="0"/>
    <x v="0"/>
    <x v="0"/>
    <x v="1"/>
    <x v="0"/>
    <x v="0"/>
    <x v="0"/>
    <x v="0"/>
    <x v="0"/>
    <x v="1"/>
    <x v="0"/>
    <s v="Pagamento de prestação de serviço do pessoal afeto ao reforço do saneamento básico, conforme folha em anexo. "/>
  </r>
  <r>
    <x v="0"/>
    <n v="0"/>
    <n v="0"/>
    <n v="0"/>
    <n v="271313"/>
    <x v="2948"/>
    <x v="0"/>
    <x v="0"/>
    <x v="0"/>
    <s v="01.27.02.11"/>
    <x v="18"/>
    <x v="1"/>
    <x v="1"/>
    <s v="Saneamento básico"/>
    <s v="01.27.02"/>
    <s v="Saneamento básico"/>
    <s v="01.27.02"/>
    <x v="4"/>
    <x v="0"/>
    <x v="2"/>
    <x v="2"/>
    <x v="0"/>
    <x v="1"/>
    <x v="0"/>
    <x v="0"/>
    <x v="8"/>
    <s v="2024-10-25"/>
    <x v="3"/>
    <n v="271313"/>
    <x v="0"/>
    <m/>
    <x v="0"/>
    <m/>
    <x v="6"/>
    <n v="100474914"/>
    <x v="0"/>
    <x v="0"/>
    <s v="Reforço do saneamento básico"/>
    <s v="ORI"/>
    <x v="0"/>
    <m/>
    <x v="0"/>
    <x v="0"/>
    <x v="0"/>
    <x v="0"/>
    <x v="0"/>
    <x v="0"/>
    <x v="0"/>
    <x v="0"/>
    <x v="0"/>
    <x v="0"/>
    <x v="0"/>
    <s v="Reforço do saneamento básico"/>
    <x v="0"/>
    <x v="0"/>
    <x v="0"/>
    <x v="0"/>
    <x v="1"/>
    <x v="0"/>
    <x v="0"/>
    <x v="0"/>
    <x v="0"/>
    <x v="0"/>
    <x v="0"/>
    <x v="0"/>
    <s v="Pagamento de prestação de serviço do pessoal afeto ao reforço do saneamento básico, conforme folha em anexo. "/>
  </r>
  <r>
    <x v="0"/>
    <n v="0"/>
    <n v="0"/>
    <n v="0"/>
    <n v="1800"/>
    <x v="2949"/>
    <x v="0"/>
    <x v="0"/>
    <x v="0"/>
    <s v="03.16.24"/>
    <x v="31"/>
    <x v="0"/>
    <x v="0"/>
    <s v="Direcao da Familia, Inclusão, Género e Saúde"/>
    <s v="03.16.24"/>
    <s v="Direcao da Familia, Inclusão, Género e Saúde"/>
    <s v="03.16.24"/>
    <x v="3"/>
    <x v="0"/>
    <x v="0"/>
    <x v="1"/>
    <x v="0"/>
    <x v="0"/>
    <x v="0"/>
    <x v="0"/>
    <x v="8"/>
    <s v="2024-10-28"/>
    <x v="3"/>
    <n v="1800"/>
    <x v="0"/>
    <m/>
    <x v="0"/>
    <m/>
    <x v="398"/>
    <n v="100477334"/>
    <x v="0"/>
    <x v="0"/>
    <s v="Direcao da Familia, Inclusão, Género e Saúde"/>
    <s v="ORI"/>
    <x v="0"/>
    <m/>
    <x v="0"/>
    <x v="0"/>
    <x v="0"/>
    <x v="0"/>
    <x v="0"/>
    <x v="0"/>
    <x v="0"/>
    <x v="0"/>
    <x v="0"/>
    <x v="0"/>
    <x v="0"/>
    <s v="Direcao da Familia, Inclusão, Género e Saúde"/>
    <x v="0"/>
    <x v="0"/>
    <x v="0"/>
    <x v="0"/>
    <x v="0"/>
    <x v="0"/>
    <x v="0"/>
    <x v="0"/>
    <x v="0"/>
    <x v="0"/>
    <x v="0"/>
    <x v="0"/>
    <s v="Ajuda de custo a favor do SR. Emanuel Jesus Gomes Silva pela sua deslocação em missão de serviço a cidade da Praia no dia 25 de Setembro de 2024, conforme justificativo em anexo.  "/>
  </r>
  <r>
    <x v="0"/>
    <n v="0"/>
    <n v="0"/>
    <n v="0"/>
    <n v="1500"/>
    <x v="2950"/>
    <x v="0"/>
    <x v="1"/>
    <x v="0"/>
    <s v="80.02.01"/>
    <x v="2"/>
    <x v="2"/>
    <x v="2"/>
    <s v="Retenções Iur"/>
    <s v="80.02.01"/>
    <s v="Retenções Iur"/>
    <s v="80.02.01"/>
    <x v="2"/>
    <x v="0"/>
    <x v="1"/>
    <x v="0"/>
    <x v="1"/>
    <x v="2"/>
    <x v="2"/>
    <x v="0"/>
    <x v="8"/>
    <s v="2024-10-21"/>
    <x v="3"/>
    <n v="1500"/>
    <x v="0"/>
    <m/>
    <x v="0"/>
    <m/>
    <x v="2"/>
    <n v="100474696"/>
    <x v="0"/>
    <x v="0"/>
    <s v="Retenções Iur"/>
    <s v="ORI"/>
    <x v="0"/>
    <s v="RIUR"/>
    <x v="0"/>
    <x v="0"/>
    <x v="0"/>
    <x v="0"/>
    <x v="0"/>
    <x v="0"/>
    <x v="0"/>
    <x v="0"/>
    <x v="0"/>
    <x v="0"/>
    <x v="0"/>
    <s v="Retenções Iur"/>
    <x v="0"/>
    <x v="0"/>
    <x v="0"/>
    <x v="0"/>
    <x v="2"/>
    <x v="0"/>
    <x v="0"/>
    <x v="0"/>
    <x v="0"/>
    <x v="1"/>
    <x v="0"/>
    <x v="0"/>
    <s v="RETENCAO OT"/>
  </r>
  <r>
    <x v="1"/>
    <n v="0"/>
    <n v="0"/>
    <n v="0"/>
    <n v="178200"/>
    <x v="2951"/>
    <x v="0"/>
    <x v="0"/>
    <x v="0"/>
    <s v="01.28.01.08"/>
    <x v="15"/>
    <x v="4"/>
    <x v="5"/>
    <s v="Habitação Social"/>
    <s v="01.28.01"/>
    <s v="Habitação Social"/>
    <s v="01.28.01"/>
    <x v="1"/>
    <x v="0"/>
    <x v="0"/>
    <x v="0"/>
    <x v="0"/>
    <x v="1"/>
    <x v="1"/>
    <x v="0"/>
    <x v="8"/>
    <s v="2024-10-28"/>
    <x v="3"/>
    <n v="178200"/>
    <x v="0"/>
    <m/>
    <x v="0"/>
    <m/>
    <x v="453"/>
    <n v="100412901"/>
    <x v="0"/>
    <x v="0"/>
    <s v="Habitações Sociais"/>
    <s v="ORI"/>
    <x v="0"/>
    <s v="HS"/>
    <x v="0"/>
    <x v="0"/>
    <x v="0"/>
    <x v="0"/>
    <x v="0"/>
    <x v="0"/>
    <x v="0"/>
    <x v="0"/>
    <x v="0"/>
    <x v="0"/>
    <x v="0"/>
    <s v="Habitações Sociais"/>
    <x v="0"/>
    <x v="0"/>
    <x v="0"/>
    <x v="0"/>
    <x v="1"/>
    <x v="0"/>
    <x v="0"/>
    <x v="0"/>
    <x v="0"/>
    <x v="0"/>
    <x v="0"/>
    <x v="0"/>
    <s v="Pagamento  a favor da Sra. DOMINGAS LOPES VARELA, referente a aquisição luzalete para construções de casa de banho nas habitações em diferentes localidade do município conforme anexo. "/>
  </r>
  <r>
    <x v="0"/>
    <n v="0"/>
    <n v="0"/>
    <n v="0"/>
    <n v="13500"/>
    <x v="2952"/>
    <x v="0"/>
    <x v="0"/>
    <x v="0"/>
    <s v="01.25.05.12"/>
    <x v="10"/>
    <x v="3"/>
    <x v="3"/>
    <s v="Saúde"/>
    <s v="01.25.05"/>
    <s v="Saúde"/>
    <s v="01.25.05"/>
    <x v="7"/>
    <x v="0"/>
    <x v="4"/>
    <x v="4"/>
    <x v="0"/>
    <x v="1"/>
    <x v="0"/>
    <x v="0"/>
    <x v="8"/>
    <s v="2024-10-28"/>
    <x v="3"/>
    <n v="13500"/>
    <x v="0"/>
    <m/>
    <x v="0"/>
    <m/>
    <x v="2"/>
    <n v="100474696"/>
    <x v="0"/>
    <x v="1"/>
    <s v="Promoção e Inclusão Social"/>
    <s v="ORI"/>
    <x v="0"/>
    <m/>
    <x v="0"/>
    <x v="0"/>
    <x v="0"/>
    <x v="0"/>
    <x v="0"/>
    <x v="0"/>
    <x v="0"/>
    <x v="0"/>
    <x v="0"/>
    <x v="0"/>
    <x v="0"/>
    <s v="Promoção e Inclusão Social"/>
    <x v="0"/>
    <x v="0"/>
    <x v="0"/>
    <x v="0"/>
    <x v="1"/>
    <x v="0"/>
    <x v="0"/>
    <x v="0"/>
    <x v="0"/>
    <x v="0"/>
    <x v="1"/>
    <x v="0"/>
    <s v="Pagamento a favor do Sr. Vital Gomes Gonçalves, pela realização da fisioterapia domiciliar á 16 vulneráveis, do concelho de São Miguel referente mês de Julho, Agosto e Setembro, conforme documento em anexo."/>
  </r>
  <r>
    <x v="0"/>
    <n v="0"/>
    <n v="0"/>
    <n v="0"/>
    <n v="76500"/>
    <x v="2952"/>
    <x v="0"/>
    <x v="0"/>
    <x v="0"/>
    <s v="01.25.05.12"/>
    <x v="10"/>
    <x v="3"/>
    <x v="3"/>
    <s v="Saúde"/>
    <s v="01.25.05"/>
    <s v="Saúde"/>
    <s v="01.25.05"/>
    <x v="7"/>
    <x v="0"/>
    <x v="4"/>
    <x v="4"/>
    <x v="0"/>
    <x v="1"/>
    <x v="0"/>
    <x v="0"/>
    <x v="8"/>
    <s v="2024-10-28"/>
    <x v="3"/>
    <n v="76500"/>
    <x v="0"/>
    <m/>
    <x v="0"/>
    <m/>
    <x v="127"/>
    <n v="100399700"/>
    <x v="0"/>
    <x v="0"/>
    <s v="Promoção e Inclusão Social"/>
    <s v="ORI"/>
    <x v="0"/>
    <m/>
    <x v="0"/>
    <x v="0"/>
    <x v="0"/>
    <x v="0"/>
    <x v="0"/>
    <x v="0"/>
    <x v="0"/>
    <x v="0"/>
    <x v="0"/>
    <x v="0"/>
    <x v="0"/>
    <s v="Promoção e Inclusão Social"/>
    <x v="0"/>
    <x v="0"/>
    <x v="0"/>
    <x v="0"/>
    <x v="1"/>
    <x v="0"/>
    <x v="0"/>
    <x v="0"/>
    <x v="0"/>
    <x v="0"/>
    <x v="0"/>
    <x v="0"/>
    <s v="Pagamento a favor do Sr. Vital Gomes Gonçalves, pela realização da fisioterapia domiciliar á 16 vulneráveis, do concelho de São Miguel referente mês de Julho, Agosto e Setembro, conforme documento em anexo."/>
  </r>
  <r>
    <x v="0"/>
    <n v="0"/>
    <n v="0"/>
    <n v="0"/>
    <n v="5400"/>
    <x v="2953"/>
    <x v="0"/>
    <x v="0"/>
    <x v="0"/>
    <s v="01.25.05.12"/>
    <x v="10"/>
    <x v="3"/>
    <x v="3"/>
    <s v="Saúde"/>
    <s v="01.25.05"/>
    <s v="Saúde"/>
    <s v="01.25.05"/>
    <x v="7"/>
    <x v="0"/>
    <x v="4"/>
    <x v="4"/>
    <x v="0"/>
    <x v="1"/>
    <x v="0"/>
    <x v="0"/>
    <x v="8"/>
    <s v="2024-10-28"/>
    <x v="3"/>
    <n v="5400"/>
    <x v="0"/>
    <m/>
    <x v="0"/>
    <m/>
    <x v="127"/>
    <n v="100399700"/>
    <x v="0"/>
    <x v="0"/>
    <s v="Promoção e Inclusão Social"/>
    <s v="ORI"/>
    <x v="0"/>
    <m/>
    <x v="0"/>
    <x v="0"/>
    <x v="0"/>
    <x v="0"/>
    <x v="0"/>
    <x v="0"/>
    <x v="0"/>
    <x v="0"/>
    <x v="0"/>
    <x v="0"/>
    <x v="0"/>
    <s v="Promoção e Inclusão Social"/>
    <x v="0"/>
    <x v="0"/>
    <x v="0"/>
    <x v="0"/>
    <x v="1"/>
    <x v="0"/>
    <x v="0"/>
    <x v="0"/>
    <x v="0"/>
    <x v="0"/>
    <x v="0"/>
    <x v="0"/>
    <s v="Pagamento subsidio transporte a favor do senhor Vital Gonçalves, para realização de fisioterapia domiciliar para os doentes com necessidade de fisioterapia, no concelho de SM, conforme anexo."/>
  </r>
  <r>
    <x v="1"/>
    <n v="0"/>
    <n v="0"/>
    <n v="0"/>
    <n v="580000"/>
    <x v="2954"/>
    <x v="0"/>
    <x v="0"/>
    <x v="0"/>
    <s v="01.27.06.76"/>
    <x v="11"/>
    <x v="1"/>
    <x v="1"/>
    <s v="Requalificação Urbana e habitação"/>
    <s v="01.27.06"/>
    <s v="Requalificação Urbana e habitação"/>
    <s v="01.27.06"/>
    <x v="1"/>
    <x v="0"/>
    <x v="0"/>
    <x v="0"/>
    <x v="0"/>
    <x v="1"/>
    <x v="1"/>
    <x v="0"/>
    <x v="8"/>
    <s v="2024-10-29"/>
    <x v="3"/>
    <n v="580000"/>
    <x v="0"/>
    <m/>
    <x v="0"/>
    <m/>
    <x v="153"/>
    <n v="100479232"/>
    <x v="0"/>
    <x v="0"/>
    <s v="Requalificação Urbana e Ambiental de Achada Monte III"/>
    <s v="ORI"/>
    <x v="0"/>
    <m/>
    <x v="0"/>
    <x v="0"/>
    <x v="0"/>
    <x v="0"/>
    <x v="0"/>
    <x v="0"/>
    <x v="0"/>
    <x v="0"/>
    <x v="0"/>
    <x v="0"/>
    <x v="0"/>
    <s v="Requalificação Urbana e Ambiental de Achada Monte III"/>
    <x v="0"/>
    <x v="0"/>
    <x v="0"/>
    <x v="0"/>
    <x v="1"/>
    <x v="0"/>
    <x v="0"/>
    <x v="0"/>
    <x v="0"/>
    <x v="0"/>
    <x v="0"/>
    <x v="0"/>
    <s v="Pagamento a favor da Avelino Correia Da Veiga, pela a aquisição requalificação urbana e ambiental de Dacalinha-Achada do Monte, conforme anexo."/>
  </r>
  <r>
    <x v="0"/>
    <n v="0"/>
    <n v="0"/>
    <n v="0"/>
    <n v="57007"/>
    <x v="2955"/>
    <x v="0"/>
    <x v="0"/>
    <x v="0"/>
    <s v="01.27.04.03"/>
    <x v="4"/>
    <x v="1"/>
    <x v="1"/>
    <s v="Infra-Estruturas e Transportes"/>
    <s v="01.27.04"/>
    <s v="Infra-Estruturas e Transportes"/>
    <s v="01.27.04"/>
    <x v="4"/>
    <x v="0"/>
    <x v="2"/>
    <x v="2"/>
    <x v="0"/>
    <x v="1"/>
    <x v="0"/>
    <x v="0"/>
    <x v="8"/>
    <s v="2024-10-29"/>
    <x v="3"/>
    <n v="57007"/>
    <x v="0"/>
    <m/>
    <x v="0"/>
    <m/>
    <x v="27"/>
    <n v="100479096"/>
    <x v="0"/>
    <x v="0"/>
    <s v="Plano de emergencia da epoca de chuvas"/>
    <s v="ORI"/>
    <x v="0"/>
    <m/>
    <x v="0"/>
    <x v="0"/>
    <x v="0"/>
    <x v="0"/>
    <x v="0"/>
    <x v="0"/>
    <x v="0"/>
    <x v="0"/>
    <x v="0"/>
    <x v="0"/>
    <x v="0"/>
    <s v="Plano de emergencia da epoca de chuvas"/>
    <x v="0"/>
    <x v="0"/>
    <x v="0"/>
    <x v="0"/>
    <x v="1"/>
    <x v="0"/>
    <x v="0"/>
    <x v="0"/>
    <x v="0"/>
    <x v="0"/>
    <x v="0"/>
    <x v="0"/>
    <s v="Pagamento a favor da Preco Piquinoti Comercio Pecas Auto, referente aquisição de 1motor de arranque CAT 424D para a maquina retroescavadora da CMSM, conforme anexo."/>
  </r>
  <r>
    <x v="0"/>
    <n v="0"/>
    <n v="0"/>
    <n v="0"/>
    <n v="3750"/>
    <x v="2956"/>
    <x v="0"/>
    <x v="0"/>
    <x v="0"/>
    <s v="03.16.15"/>
    <x v="0"/>
    <x v="0"/>
    <x v="0"/>
    <s v="Direção Financeira"/>
    <s v="03.16.15"/>
    <s v="Direção Financeira"/>
    <s v="03.16.15"/>
    <x v="5"/>
    <x v="0"/>
    <x v="0"/>
    <x v="1"/>
    <x v="0"/>
    <x v="0"/>
    <x v="0"/>
    <x v="0"/>
    <x v="8"/>
    <s v="2024-10-30"/>
    <x v="3"/>
    <n v="3750"/>
    <x v="0"/>
    <m/>
    <x v="0"/>
    <m/>
    <x v="2"/>
    <n v="100474696"/>
    <x v="0"/>
    <x v="1"/>
    <s v="Direção Financeira"/>
    <s v="ORI"/>
    <x v="0"/>
    <m/>
    <x v="0"/>
    <x v="0"/>
    <x v="0"/>
    <x v="0"/>
    <x v="0"/>
    <x v="0"/>
    <x v="0"/>
    <x v="0"/>
    <x v="0"/>
    <x v="0"/>
    <x v="0"/>
    <s v="Direção Financeira"/>
    <x v="0"/>
    <x v="0"/>
    <x v="0"/>
    <x v="0"/>
    <x v="0"/>
    <x v="0"/>
    <x v="0"/>
    <x v="0"/>
    <x v="0"/>
    <x v="0"/>
    <x v="1"/>
    <x v="0"/>
    <s v="Pagamento a favor do Sr. Odair Furtado Lopes, correspondentes aos serviços prestados como policias municipais no âmbito da fiscalização referente a Outubro de 2024, conforme anexo. "/>
  </r>
  <r>
    <x v="0"/>
    <n v="0"/>
    <n v="0"/>
    <n v="0"/>
    <n v="21250"/>
    <x v="2956"/>
    <x v="0"/>
    <x v="0"/>
    <x v="0"/>
    <s v="03.16.15"/>
    <x v="0"/>
    <x v="0"/>
    <x v="0"/>
    <s v="Direção Financeira"/>
    <s v="03.16.15"/>
    <s v="Direção Financeira"/>
    <s v="03.16.15"/>
    <x v="5"/>
    <x v="0"/>
    <x v="0"/>
    <x v="1"/>
    <x v="0"/>
    <x v="0"/>
    <x v="0"/>
    <x v="0"/>
    <x v="8"/>
    <s v="2024-10-30"/>
    <x v="3"/>
    <n v="21250"/>
    <x v="0"/>
    <m/>
    <x v="0"/>
    <m/>
    <x v="31"/>
    <n v="100479712"/>
    <x v="0"/>
    <x v="0"/>
    <s v="Direção Financeira"/>
    <s v="ORI"/>
    <x v="0"/>
    <m/>
    <x v="0"/>
    <x v="0"/>
    <x v="0"/>
    <x v="0"/>
    <x v="0"/>
    <x v="0"/>
    <x v="0"/>
    <x v="0"/>
    <x v="0"/>
    <x v="0"/>
    <x v="0"/>
    <s v="Direção Financeira"/>
    <x v="0"/>
    <x v="0"/>
    <x v="0"/>
    <x v="0"/>
    <x v="0"/>
    <x v="0"/>
    <x v="0"/>
    <x v="0"/>
    <x v="0"/>
    <x v="0"/>
    <x v="0"/>
    <x v="0"/>
    <s v="Pagamento a favor do Sr. Odair Furtado Lopes, correspondentes aos serviços prestados como policias municipais no âmbito da fiscalização referente a Outubro de 2024, conforme anexo. "/>
  </r>
  <r>
    <x v="1"/>
    <n v="0"/>
    <n v="0"/>
    <n v="0"/>
    <n v="5308"/>
    <x v="2957"/>
    <x v="0"/>
    <x v="0"/>
    <x v="0"/>
    <s v="01.27.06.76"/>
    <x v="11"/>
    <x v="1"/>
    <x v="1"/>
    <s v="Requalificação Urbana e habitação"/>
    <s v="01.27.06"/>
    <s v="Requalificação Urbana e habitação"/>
    <s v="01.27.06"/>
    <x v="1"/>
    <x v="0"/>
    <x v="0"/>
    <x v="0"/>
    <x v="0"/>
    <x v="1"/>
    <x v="1"/>
    <x v="0"/>
    <x v="8"/>
    <s v="2024-10-30"/>
    <x v="3"/>
    <n v="5308"/>
    <x v="0"/>
    <m/>
    <x v="0"/>
    <m/>
    <x v="2"/>
    <n v="100474696"/>
    <x v="0"/>
    <x v="1"/>
    <s v="Requalificação Urbana e Ambiental de Achada Monte III"/>
    <s v="ORI"/>
    <x v="0"/>
    <m/>
    <x v="0"/>
    <x v="0"/>
    <x v="0"/>
    <x v="0"/>
    <x v="0"/>
    <x v="0"/>
    <x v="0"/>
    <x v="0"/>
    <x v="0"/>
    <x v="0"/>
    <x v="0"/>
    <s v="Requalificação Urbana e Ambiental de Achada Monte III"/>
    <x v="0"/>
    <x v="0"/>
    <x v="0"/>
    <x v="0"/>
    <x v="1"/>
    <x v="0"/>
    <x v="0"/>
    <x v="0"/>
    <x v="0"/>
    <x v="0"/>
    <x v="1"/>
    <x v="0"/>
    <s v="Pagamento a favor do Sr. Justiniano Gomes Lopes Correia, referente a prestação de serviços de calcetamento no âmbito dos trabalhos da Requalificação Urbana e Ambiental, conforme anexo. "/>
  </r>
  <r>
    <x v="1"/>
    <n v="0"/>
    <n v="0"/>
    <n v="0"/>
    <n v="30077"/>
    <x v="2957"/>
    <x v="0"/>
    <x v="0"/>
    <x v="0"/>
    <s v="01.27.06.76"/>
    <x v="11"/>
    <x v="1"/>
    <x v="1"/>
    <s v="Requalificação Urbana e habitação"/>
    <s v="01.27.06"/>
    <s v="Requalificação Urbana e habitação"/>
    <s v="01.27.06"/>
    <x v="1"/>
    <x v="0"/>
    <x v="0"/>
    <x v="0"/>
    <x v="0"/>
    <x v="1"/>
    <x v="1"/>
    <x v="0"/>
    <x v="8"/>
    <s v="2024-10-30"/>
    <x v="3"/>
    <n v="30077"/>
    <x v="0"/>
    <m/>
    <x v="0"/>
    <m/>
    <x v="237"/>
    <n v="100477117"/>
    <x v="0"/>
    <x v="0"/>
    <s v="Requalificação Urbana e Ambiental de Achada Monte III"/>
    <s v="ORI"/>
    <x v="0"/>
    <m/>
    <x v="0"/>
    <x v="0"/>
    <x v="0"/>
    <x v="0"/>
    <x v="0"/>
    <x v="0"/>
    <x v="0"/>
    <x v="0"/>
    <x v="0"/>
    <x v="0"/>
    <x v="0"/>
    <s v="Requalificação Urbana e Ambiental de Achada Monte III"/>
    <x v="0"/>
    <x v="0"/>
    <x v="0"/>
    <x v="0"/>
    <x v="1"/>
    <x v="0"/>
    <x v="0"/>
    <x v="0"/>
    <x v="0"/>
    <x v="0"/>
    <x v="0"/>
    <x v="0"/>
    <s v="Pagamento a favor do Sr. Justiniano Gomes Lopes Correia, referente a prestação de serviços de calcetamento no âmbito dos trabalhos da Requalificação Urbana e Ambiental, conforme anexo. "/>
  </r>
  <r>
    <x v="1"/>
    <n v="0"/>
    <n v="0"/>
    <n v="0"/>
    <n v="6356"/>
    <x v="2958"/>
    <x v="0"/>
    <x v="0"/>
    <x v="0"/>
    <s v="01.27.06.79"/>
    <x v="28"/>
    <x v="1"/>
    <x v="1"/>
    <s v="Requalificação Urbana e habitação"/>
    <s v="01.27.06"/>
    <s v="Requalificação Urbana e habitação"/>
    <s v="01.27.06"/>
    <x v="1"/>
    <x v="0"/>
    <x v="0"/>
    <x v="0"/>
    <x v="0"/>
    <x v="1"/>
    <x v="1"/>
    <x v="0"/>
    <x v="8"/>
    <s v="2024-10-30"/>
    <x v="3"/>
    <n v="6356"/>
    <x v="0"/>
    <m/>
    <x v="0"/>
    <m/>
    <x v="2"/>
    <n v="100474696"/>
    <x v="0"/>
    <x v="1"/>
    <s v="Requalificação Urbana e Ambiental de Achada Bolanha"/>
    <s v="ORI"/>
    <x v="0"/>
    <m/>
    <x v="0"/>
    <x v="0"/>
    <x v="0"/>
    <x v="0"/>
    <x v="0"/>
    <x v="0"/>
    <x v="0"/>
    <x v="0"/>
    <x v="0"/>
    <x v="0"/>
    <x v="0"/>
    <s v="Requalificação Urbana e Ambiental de Achada Bolanha"/>
    <x v="0"/>
    <x v="0"/>
    <x v="0"/>
    <x v="0"/>
    <x v="1"/>
    <x v="0"/>
    <x v="0"/>
    <x v="0"/>
    <x v="0"/>
    <x v="0"/>
    <x v="1"/>
    <x v="0"/>
    <s v="Pagamento a favor do Sr. José Joaquim Amarante Miranda, referente a prestação de serviços de calcetamento no âmbito dos trabalhos da Requalificação Urbana e Ambiental, conforme anexo."/>
  </r>
  <r>
    <x v="1"/>
    <n v="0"/>
    <n v="0"/>
    <n v="0"/>
    <n v="36019"/>
    <x v="2958"/>
    <x v="0"/>
    <x v="0"/>
    <x v="0"/>
    <s v="01.27.06.79"/>
    <x v="28"/>
    <x v="1"/>
    <x v="1"/>
    <s v="Requalificação Urbana e habitação"/>
    <s v="01.27.06"/>
    <s v="Requalificação Urbana e habitação"/>
    <s v="01.27.06"/>
    <x v="1"/>
    <x v="0"/>
    <x v="0"/>
    <x v="0"/>
    <x v="0"/>
    <x v="1"/>
    <x v="1"/>
    <x v="0"/>
    <x v="8"/>
    <s v="2024-10-30"/>
    <x v="3"/>
    <n v="36019"/>
    <x v="0"/>
    <m/>
    <x v="0"/>
    <m/>
    <x v="164"/>
    <n v="100476015"/>
    <x v="0"/>
    <x v="0"/>
    <s v="Requalificação Urbana e Ambiental de Achada Bolanha"/>
    <s v="ORI"/>
    <x v="0"/>
    <m/>
    <x v="0"/>
    <x v="0"/>
    <x v="0"/>
    <x v="0"/>
    <x v="0"/>
    <x v="0"/>
    <x v="0"/>
    <x v="0"/>
    <x v="0"/>
    <x v="0"/>
    <x v="0"/>
    <s v="Requalificação Urbana e Ambiental de Achada Bolanha"/>
    <x v="0"/>
    <x v="0"/>
    <x v="0"/>
    <x v="0"/>
    <x v="1"/>
    <x v="0"/>
    <x v="0"/>
    <x v="0"/>
    <x v="0"/>
    <x v="0"/>
    <x v="0"/>
    <x v="0"/>
    <s v="Pagamento a favor do Sr. José Joaquim Amarante Miranda, referente a prestação de serviços de calcetamento no âmbito dos trabalhos da Requalificação Urbana e Ambiental, conforme anexo."/>
  </r>
  <r>
    <x v="0"/>
    <n v="0"/>
    <n v="0"/>
    <n v="0"/>
    <n v="600"/>
    <x v="2959"/>
    <x v="0"/>
    <x v="0"/>
    <x v="0"/>
    <s v="03.16.15"/>
    <x v="0"/>
    <x v="0"/>
    <x v="0"/>
    <s v="Direção Financeira"/>
    <s v="03.16.15"/>
    <s v="Direção Financeira"/>
    <s v="03.16.15"/>
    <x v="41"/>
    <x v="0"/>
    <x v="0"/>
    <x v="1"/>
    <x v="0"/>
    <x v="0"/>
    <x v="0"/>
    <x v="0"/>
    <x v="2"/>
    <s v="2024-02-08"/>
    <x v="0"/>
    <n v="600"/>
    <x v="0"/>
    <m/>
    <x v="0"/>
    <m/>
    <x v="2"/>
    <n v="100474696"/>
    <x v="0"/>
    <x v="1"/>
    <s v="Direção Financeira"/>
    <s v="ORI"/>
    <x v="0"/>
    <m/>
    <x v="0"/>
    <x v="0"/>
    <x v="0"/>
    <x v="0"/>
    <x v="0"/>
    <x v="0"/>
    <x v="0"/>
    <x v="0"/>
    <x v="0"/>
    <x v="0"/>
    <x v="0"/>
    <s v="Direção Financeira"/>
    <x v="0"/>
    <x v="0"/>
    <x v="0"/>
    <x v="0"/>
    <x v="0"/>
    <x v="0"/>
    <x v="0"/>
    <x v="0"/>
    <x v="0"/>
    <x v="0"/>
    <x v="1"/>
    <x v="0"/>
    <s v="Pagamento referente a aquisição de serviços de reparação de móveis (cadeira) da gabinete da senhora Ivone, conforme justificativo em anexo."/>
  </r>
  <r>
    <x v="0"/>
    <n v="0"/>
    <n v="0"/>
    <n v="0"/>
    <n v="3400"/>
    <x v="2959"/>
    <x v="0"/>
    <x v="0"/>
    <x v="0"/>
    <s v="03.16.15"/>
    <x v="0"/>
    <x v="0"/>
    <x v="0"/>
    <s v="Direção Financeira"/>
    <s v="03.16.15"/>
    <s v="Direção Financeira"/>
    <s v="03.16.15"/>
    <x v="41"/>
    <x v="0"/>
    <x v="0"/>
    <x v="1"/>
    <x v="0"/>
    <x v="0"/>
    <x v="0"/>
    <x v="0"/>
    <x v="2"/>
    <s v="2024-02-08"/>
    <x v="0"/>
    <n v="3400"/>
    <x v="0"/>
    <m/>
    <x v="0"/>
    <m/>
    <x v="454"/>
    <n v="100479599"/>
    <x v="0"/>
    <x v="0"/>
    <s v="Direção Financeira"/>
    <s v="ORI"/>
    <x v="0"/>
    <m/>
    <x v="0"/>
    <x v="0"/>
    <x v="0"/>
    <x v="0"/>
    <x v="0"/>
    <x v="0"/>
    <x v="0"/>
    <x v="0"/>
    <x v="0"/>
    <x v="0"/>
    <x v="0"/>
    <s v="Direção Financeira"/>
    <x v="0"/>
    <x v="0"/>
    <x v="0"/>
    <x v="0"/>
    <x v="0"/>
    <x v="0"/>
    <x v="0"/>
    <x v="0"/>
    <x v="0"/>
    <x v="0"/>
    <x v="0"/>
    <x v="0"/>
    <s v="Pagamento referente a aquisição de serviços de reparação de móveis (cadeira) da gabinete da senhora Ivone, conforme justificativo em anexo."/>
  </r>
  <r>
    <x v="0"/>
    <n v="0"/>
    <n v="0"/>
    <n v="0"/>
    <n v="48401"/>
    <x v="2960"/>
    <x v="0"/>
    <x v="1"/>
    <x v="0"/>
    <s v="80.02.01"/>
    <x v="2"/>
    <x v="2"/>
    <x v="2"/>
    <s v="Retenções Iur"/>
    <s v="80.02.01"/>
    <s v="Retenções Iur"/>
    <s v="80.02.01"/>
    <x v="2"/>
    <x v="0"/>
    <x v="1"/>
    <x v="0"/>
    <x v="1"/>
    <x v="2"/>
    <x v="2"/>
    <x v="0"/>
    <x v="0"/>
    <s v="2024-01-30"/>
    <x v="0"/>
    <n v="48401"/>
    <x v="0"/>
    <m/>
    <x v="0"/>
    <m/>
    <x v="2"/>
    <n v="100474696"/>
    <x v="0"/>
    <x v="0"/>
    <s v="Retenções Iur"/>
    <s v="ORI"/>
    <x v="0"/>
    <s v="RIUR"/>
    <x v="0"/>
    <x v="0"/>
    <x v="0"/>
    <x v="0"/>
    <x v="0"/>
    <x v="0"/>
    <x v="0"/>
    <x v="0"/>
    <x v="0"/>
    <x v="0"/>
    <x v="0"/>
    <s v="Retenções Iur"/>
    <x v="0"/>
    <x v="0"/>
    <x v="0"/>
    <x v="0"/>
    <x v="2"/>
    <x v="0"/>
    <x v="0"/>
    <x v="0"/>
    <x v="0"/>
    <x v="1"/>
    <x v="0"/>
    <x v="0"/>
    <s v="RETENCAO OT"/>
  </r>
  <r>
    <x v="0"/>
    <n v="0"/>
    <n v="0"/>
    <n v="0"/>
    <n v="3000"/>
    <x v="2961"/>
    <x v="0"/>
    <x v="0"/>
    <x v="0"/>
    <s v="03.16.01"/>
    <x v="38"/>
    <x v="0"/>
    <x v="0"/>
    <s v="Assembleia Municipal"/>
    <s v="03.16.01"/>
    <s v="Assembleia Municipal"/>
    <s v="03.16.01"/>
    <x v="3"/>
    <x v="0"/>
    <x v="0"/>
    <x v="1"/>
    <x v="0"/>
    <x v="0"/>
    <x v="0"/>
    <x v="0"/>
    <x v="0"/>
    <s v="2024-01-31"/>
    <x v="0"/>
    <n v="3000"/>
    <x v="0"/>
    <m/>
    <x v="0"/>
    <m/>
    <x v="163"/>
    <n v="100438723"/>
    <x v="0"/>
    <x v="0"/>
    <s v="Assembleia Municipal"/>
    <s v="ORI"/>
    <x v="0"/>
    <s v="AM"/>
    <x v="0"/>
    <x v="0"/>
    <x v="0"/>
    <x v="0"/>
    <x v="0"/>
    <x v="0"/>
    <x v="0"/>
    <x v="0"/>
    <x v="0"/>
    <x v="0"/>
    <x v="0"/>
    <s v="Assembleia Municipal"/>
    <x v="0"/>
    <x v="0"/>
    <x v="0"/>
    <x v="0"/>
    <x v="0"/>
    <x v="0"/>
    <x v="0"/>
    <x v="0"/>
    <x v="0"/>
    <x v="0"/>
    <x v="0"/>
    <x v="0"/>
    <s v="Ajuda de custo a favor do Sra. Leocádia Furtado Presidente Assembleia Municipal pela sua deslocação á Cidade da Praia em missão de serviço no dia 17 de Janeiro de 2024, conforme justificativo em anexo.  "/>
  </r>
  <r>
    <x v="0"/>
    <n v="0"/>
    <n v="0"/>
    <n v="0"/>
    <n v="5440"/>
    <x v="2962"/>
    <x v="0"/>
    <x v="1"/>
    <x v="0"/>
    <s v="03.03.10"/>
    <x v="8"/>
    <x v="0"/>
    <x v="4"/>
    <s v="Receitas Da Câmara"/>
    <s v="03.03.10"/>
    <s v="Receitas Da Câmara"/>
    <s v="03.03.10"/>
    <x v="13"/>
    <x v="0"/>
    <x v="3"/>
    <x v="3"/>
    <x v="0"/>
    <x v="0"/>
    <x v="2"/>
    <x v="0"/>
    <x v="0"/>
    <s v="2024-01-08"/>
    <x v="0"/>
    <n v="54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50"/>
    <x v="2963"/>
    <x v="0"/>
    <x v="1"/>
    <x v="0"/>
    <s v="03.03.10"/>
    <x v="8"/>
    <x v="0"/>
    <x v="4"/>
    <s v="Receitas Da Câmara"/>
    <s v="03.03.10"/>
    <s v="Receitas Da Câmara"/>
    <s v="03.03.10"/>
    <x v="10"/>
    <x v="0"/>
    <x v="3"/>
    <x v="3"/>
    <x v="0"/>
    <x v="0"/>
    <x v="2"/>
    <x v="0"/>
    <x v="0"/>
    <s v="2024-01-08"/>
    <x v="0"/>
    <n v="36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2964"/>
    <x v="0"/>
    <x v="1"/>
    <x v="0"/>
    <s v="03.03.10"/>
    <x v="8"/>
    <x v="0"/>
    <x v="4"/>
    <s v="Receitas Da Câmara"/>
    <s v="03.03.10"/>
    <s v="Receitas Da Câmara"/>
    <s v="03.03.10"/>
    <x v="21"/>
    <x v="0"/>
    <x v="3"/>
    <x v="3"/>
    <x v="0"/>
    <x v="0"/>
    <x v="2"/>
    <x v="0"/>
    <x v="0"/>
    <s v="2024-01-08"/>
    <x v="0"/>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
    <x v="2965"/>
    <x v="0"/>
    <x v="1"/>
    <x v="0"/>
    <s v="03.03.10"/>
    <x v="8"/>
    <x v="0"/>
    <x v="4"/>
    <s v="Receitas Da Câmara"/>
    <s v="03.03.10"/>
    <s v="Receitas Da Câmara"/>
    <s v="03.03.10"/>
    <x v="6"/>
    <x v="0"/>
    <x v="3"/>
    <x v="3"/>
    <x v="0"/>
    <x v="0"/>
    <x v="2"/>
    <x v="0"/>
    <x v="0"/>
    <s v="2024-01-08"/>
    <x v="0"/>
    <n v="1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440"/>
    <x v="2966"/>
    <x v="0"/>
    <x v="1"/>
    <x v="0"/>
    <s v="03.03.10"/>
    <x v="8"/>
    <x v="0"/>
    <x v="4"/>
    <s v="Receitas Da Câmara"/>
    <s v="03.03.10"/>
    <s v="Receitas Da Câmara"/>
    <s v="03.03.10"/>
    <x v="17"/>
    <x v="0"/>
    <x v="3"/>
    <x v="3"/>
    <x v="0"/>
    <x v="0"/>
    <x v="2"/>
    <x v="0"/>
    <x v="0"/>
    <s v="2024-01-08"/>
    <x v="0"/>
    <n v="74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700"/>
    <x v="2967"/>
    <x v="0"/>
    <x v="1"/>
    <x v="0"/>
    <s v="03.03.10"/>
    <x v="8"/>
    <x v="0"/>
    <x v="4"/>
    <s v="Receitas Da Câmara"/>
    <s v="03.03.10"/>
    <s v="Receitas Da Câmara"/>
    <s v="03.03.10"/>
    <x v="11"/>
    <x v="0"/>
    <x v="0"/>
    <x v="5"/>
    <x v="0"/>
    <x v="0"/>
    <x v="2"/>
    <x v="0"/>
    <x v="0"/>
    <s v="2024-01-08"/>
    <x v="0"/>
    <n v="147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0"/>
    <x v="2968"/>
    <x v="0"/>
    <x v="1"/>
    <x v="0"/>
    <s v="03.03.10"/>
    <x v="8"/>
    <x v="0"/>
    <x v="4"/>
    <s v="Receitas Da Câmara"/>
    <s v="03.03.10"/>
    <s v="Receitas Da Câmara"/>
    <s v="03.03.10"/>
    <x v="19"/>
    <x v="0"/>
    <x v="3"/>
    <x v="6"/>
    <x v="0"/>
    <x v="0"/>
    <x v="2"/>
    <x v="0"/>
    <x v="0"/>
    <s v="2024-01-08"/>
    <x v="0"/>
    <n v="2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40"/>
    <x v="2969"/>
    <x v="0"/>
    <x v="1"/>
    <x v="0"/>
    <s v="03.03.10"/>
    <x v="8"/>
    <x v="0"/>
    <x v="4"/>
    <s v="Receitas Da Câmara"/>
    <s v="03.03.10"/>
    <s v="Receitas Da Câmara"/>
    <s v="03.03.10"/>
    <x v="8"/>
    <x v="0"/>
    <x v="3"/>
    <x v="3"/>
    <x v="0"/>
    <x v="0"/>
    <x v="2"/>
    <x v="0"/>
    <x v="0"/>
    <s v="2024-01-08"/>
    <x v="0"/>
    <n v="3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49950"/>
    <x v="2970"/>
    <x v="0"/>
    <x v="0"/>
    <x v="0"/>
    <s v="03.16.15"/>
    <x v="0"/>
    <x v="0"/>
    <x v="0"/>
    <s v="Direção Financeira"/>
    <s v="03.16.15"/>
    <s v="Direção Financeira"/>
    <s v="03.16.15"/>
    <x v="41"/>
    <x v="0"/>
    <x v="0"/>
    <x v="1"/>
    <x v="0"/>
    <x v="0"/>
    <x v="0"/>
    <x v="0"/>
    <x v="0"/>
    <s v="2024-01-10"/>
    <x v="0"/>
    <n v="1149950"/>
    <x v="0"/>
    <m/>
    <x v="0"/>
    <m/>
    <x v="455"/>
    <n v="100479525"/>
    <x v="0"/>
    <x v="0"/>
    <s v="Direção Financeira"/>
    <s v="ORI"/>
    <x v="0"/>
    <m/>
    <x v="0"/>
    <x v="0"/>
    <x v="0"/>
    <x v="0"/>
    <x v="0"/>
    <x v="0"/>
    <x v="0"/>
    <x v="0"/>
    <x v="0"/>
    <x v="0"/>
    <x v="0"/>
    <s v="Direção Financeira"/>
    <x v="0"/>
    <x v="0"/>
    <x v="0"/>
    <x v="0"/>
    <x v="0"/>
    <x v="0"/>
    <x v="0"/>
    <x v="0"/>
    <x v="0"/>
    <x v="0"/>
    <x v="0"/>
    <x v="0"/>
    <s v="Pagamento a favor de All Trans Lda. referente a fatura  eletrónica V003 2024/2, conforme justificativo em anexo. "/>
  </r>
  <r>
    <x v="0"/>
    <n v="0"/>
    <n v="0"/>
    <n v="0"/>
    <n v="1814"/>
    <x v="2971"/>
    <x v="0"/>
    <x v="0"/>
    <x v="0"/>
    <s v="01.25.05.12"/>
    <x v="10"/>
    <x v="3"/>
    <x v="3"/>
    <s v="Saúde"/>
    <s v="01.25.05"/>
    <s v="Saúde"/>
    <s v="01.25.05"/>
    <x v="7"/>
    <x v="0"/>
    <x v="4"/>
    <x v="4"/>
    <x v="0"/>
    <x v="1"/>
    <x v="0"/>
    <x v="0"/>
    <x v="0"/>
    <s v="2024-01-11"/>
    <x v="0"/>
    <n v="1814"/>
    <x v="0"/>
    <m/>
    <x v="0"/>
    <m/>
    <x v="0"/>
    <n v="100475629"/>
    <x v="0"/>
    <x v="0"/>
    <s v="Promoção e Inclusão Social"/>
    <s v="ORI"/>
    <x v="0"/>
    <m/>
    <x v="0"/>
    <x v="0"/>
    <x v="0"/>
    <x v="0"/>
    <x v="0"/>
    <x v="0"/>
    <x v="0"/>
    <x v="0"/>
    <x v="0"/>
    <x v="0"/>
    <x v="0"/>
    <s v="Promoção e Inclusão Social"/>
    <x v="0"/>
    <x v="0"/>
    <x v="0"/>
    <x v="0"/>
    <x v="1"/>
    <x v="0"/>
    <x v="0"/>
    <x v="0"/>
    <x v="0"/>
    <x v="0"/>
    <x v="0"/>
    <x v="0"/>
    <s v="Pagamento a favor da empresa ldinamico Sociedade Unipessoal, referente a aquisição de uma botija de gás butano de 12,5kg para jardim infantil de Ponta verde, conforme anexo."/>
  </r>
  <r>
    <x v="0"/>
    <n v="0"/>
    <n v="0"/>
    <n v="0"/>
    <n v="6000"/>
    <x v="2972"/>
    <x v="0"/>
    <x v="0"/>
    <x v="0"/>
    <s v="03.16.02"/>
    <x v="3"/>
    <x v="0"/>
    <x v="0"/>
    <s v="Gabinete do Presidente"/>
    <s v="03.16.02"/>
    <s v="Gabinete do Presidente"/>
    <s v="03.16.02"/>
    <x v="3"/>
    <x v="0"/>
    <x v="0"/>
    <x v="1"/>
    <x v="0"/>
    <x v="0"/>
    <x v="0"/>
    <x v="0"/>
    <x v="0"/>
    <s v="2024-01-25"/>
    <x v="0"/>
    <n v="6000"/>
    <x v="0"/>
    <m/>
    <x v="0"/>
    <m/>
    <x v="118"/>
    <n v="100444140"/>
    <x v="0"/>
    <x v="0"/>
    <s v="Gabinete do Presidente"/>
    <s v="ORI"/>
    <x v="0"/>
    <m/>
    <x v="0"/>
    <x v="0"/>
    <x v="0"/>
    <x v="0"/>
    <x v="0"/>
    <x v="0"/>
    <x v="0"/>
    <x v="0"/>
    <x v="0"/>
    <x v="0"/>
    <x v="0"/>
    <s v="Gabinete do Presidente"/>
    <x v="0"/>
    <x v="0"/>
    <x v="0"/>
    <x v="0"/>
    <x v="0"/>
    <x v="0"/>
    <x v="0"/>
    <x v="0"/>
    <x v="0"/>
    <x v="0"/>
    <x v="0"/>
    <x v="0"/>
    <s v="Ajuda de custo a favor do senhor Presidente Herménio Fernandes pela sua deslocação a Praia no dia 25 e 30 de janeiro em missão oficial de serviço, conforme anexo."/>
  </r>
  <r>
    <x v="0"/>
    <n v="0"/>
    <n v="0"/>
    <n v="0"/>
    <n v="6000"/>
    <x v="2973"/>
    <x v="0"/>
    <x v="0"/>
    <x v="0"/>
    <s v="03.16.15"/>
    <x v="0"/>
    <x v="0"/>
    <x v="0"/>
    <s v="Direção Financeira"/>
    <s v="03.16.15"/>
    <s v="Direção Financeira"/>
    <s v="03.16.15"/>
    <x v="43"/>
    <x v="0"/>
    <x v="0"/>
    <x v="1"/>
    <x v="0"/>
    <x v="0"/>
    <x v="0"/>
    <x v="0"/>
    <x v="0"/>
    <s v="2024-01-30"/>
    <x v="0"/>
    <n v="6000"/>
    <x v="0"/>
    <m/>
    <x v="0"/>
    <m/>
    <x v="6"/>
    <n v="100474914"/>
    <x v="0"/>
    <x v="0"/>
    <s v="Direção Financeira"/>
    <s v="ORI"/>
    <x v="0"/>
    <m/>
    <x v="0"/>
    <x v="0"/>
    <x v="0"/>
    <x v="0"/>
    <x v="0"/>
    <x v="0"/>
    <x v="0"/>
    <x v="0"/>
    <x v="0"/>
    <x v="0"/>
    <x v="0"/>
    <s v="Direção Financeira"/>
    <x v="0"/>
    <x v="0"/>
    <x v="0"/>
    <x v="0"/>
    <x v="0"/>
    <x v="0"/>
    <x v="0"/>
    <x v="0"/>
    <x v="0"/>
    <x v="0"/>
    <x v="0"/>
    <x v="0"/>
    <s v="Pagamento a favor da Tesouraria, referente aquisição de passaporte eletrónico serviço, conforme anexo."/>
  </r>
  <r>
    <x v="0"/>
    <n v="0"/>
    <n v="0"/>
    <n v="0"/>
    <n v="71000"/>
    <x v="2974"/>
    <x v="0"/>
    <x v="0"/>
    <x v="0"/>
    <s v="01.28.03.06"/>
    <x v="9"/>
    <x v="4"/>
    <x v="5"/>
    <s v="Proteção Social"/>
    <s v="01.28.03"/>
    <s v="Proteção Social"/>
    <s v="01.28.03"/>
    <x v="4"/>
    <x v="0"/>
    <x v="2"/>
    <x v="2"/>
    <x v="0"/>
    <x v="1"/>
    <x v="0"/>
    <x v="0"/>
    <x v="0"/>
    <s v="2024-01-31"/>
    <x v="0"/>
    <n v="71000"/>
    <x v="0"/>
    <m/>
    <x v="0"/>
    <m/>
    <x v="6"/>
    <n v="100474914"/>
    <x v="0"/>
    <x v="0"/>
    <s v="Apoio a Crianças Vulneráveis "/>
    <s v="ORI"/>
    <x v="0"/>
    <s v="ACV"/>
    <x v="0"/>
    <x v="0"/>
    <x v="0"/>
    <x v="0"/>
    <x v="0"/>
    <x v="0"/>
    <x v="0"/>
    <x v="0"/>
    <x v="0"/>
    <x v="0"/>
    <x v="0"/>
    <s v="Apoio a Crianças Vulneráveis "/>
    <x v="0"/>
    <x v="0"/>
    <x v="0"/>
    <x v="0"/>
    <x v="1"/>
    <x v="0"/>
    <x v="0"/>
    <x v="0"/>
    <x v="0"/>
    <x v="0"/>
    <x v="0"/>
    <x v="0"/>
    <s v="Apoio concedido a favor das crianças vulneráveis, referente ao janeiro 2024, conforme anexo."/>
  </r>
  <r>
    <x v="0"/>
    <n v="0"/>
    <n v="0"/>
    <n v="0"/>
    <n v="1800"/>
    <x v="2975"/>
    <x v="0"/>
    <x v="0"/>
    <x v="0"/>
    <s v="03.16.15"/>
    <x v="0"/>
    <x v="0"/>
    <x v="0"/>
    <s v="Direção Financeira"/>
    <s v="03.16.15"/>
    <s v="Direção Financeira"/>
    <s v="03.16.15"/>
    <x v="3"/>
    <x v="0"/>
    <x v="0"/>
    <x v="1"/>
    <x v="0"/>
    <x v="0"/>
    <x v="0"/>
    <x v="0"/>
    <x v="2"/>
    <s v="2024-02-21"/>
    <x v="0"/>
    <n v="1800"/>
    <x v="0"/>
    <m/>
    <x v="0"/>
    <m/>
    <x v="3"/>
    <n v="100478720"/>
    <x v="0"/>
    <x v="0"/>
    <s v="Direção Financeira"/>
    <s v="ORI"/>
    <x v="0"/>
    <m/>
    <x v="0"/>
    <x v="0"/>
    <x v="0"/>
    <x v="0"/>
    <x v="0"/>
    <x v="0"/>
    <x v="0"/>
    <x v="0"/>
    <x v="0"/>
    <x v="0"/>
    <x v="0"/>
    <s v="Direção Financeira"/>
    <x v="0"/>
    <x v="0"/>
    <x v="0"/>
    <x v="0"/>
    <x v="0"/>
    <x v="0"/>
    <x v="0"/>
    <x v="0"/>
    <x v="0"/>
    <x v="0"/>
    <x v="0"/>
    <x v="0"/>
    <s v="Pagamento ajuda de custo conforme guia de marcha em anexo."/>
  </r>
  <r>
    <x v="0"/>
    <n v="0"/>
    <n v="0"/>
    <n v="0"/>
    <n v="5650"/>
    <x v="2976"/>
    <x v="0"/>
    <x v="1"/>
    <x v="0"/>
    <s v="03.03.10"/>
    <x v="8"/>
    <x v="0"/>
    <x v="4"/>
    <s v="Receitas Da Câmara"/>
    <s v="03.03.10"/>
    <s v="Receitas Da Câmara"/>
    <s v="03.03.10"/>
    <x v="10"/>
    <x v="0"/>
    <x v="3"/>
    <x v="3"/>
    <x v="0"/>
    <x v="0"/>
    <x v="2"/>
    <x v="0"/>
    <x v="0"/>
    <s v="2024-01-19"/>
    <x v="0"/>
    <n v="56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749"/>
    <x v="2977"/>
    <x v="0"/>
    <x v="1"/>
    <x v="0"/>
    <s v="03.03.10"/>
    <x v="8"/>
    <x v="0"/>
    <x v="4"/>
    <s v="Receitas Da Câmara"/>
    <s v="03.03.10"/>
    <s v="Receitas Da Câmara"/>
    <s v="03.03.10"/>
    <x v="9"/>
    <x v="0"/>
    <x v="3"/>
    <x v="3"/>
    <x v="0"/>
    <x v="0"/>
    <x v="2"/>
    <x v="0"/>
    <x v="0"/>
    <s v="2024-01-19"/>
    <x v="0"/>
    <n v="774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0"/>
    <x v="2978"/>
    <x v="0"/>
    <x v="1"/>
    <x v="0"/>
    <s v="03.03.10"/>
    <x v="8"/>
    <x v="0"/>
    <x v="4"/>
    <s v="Receitas Da Câmara"/>
    <s v="03.03.10"/>
    <s v="Receitas Da Câmara"/>
    <s v="03.03.10"/>
    <x v="17"/>
    <x v="0"/>
    <x v="3"/>
    <x v="3"/>
    <x v="0"/>
    <x v="0"/>
    <x v="2"/>
    <x v="0"/>
    <x v="0"/>
    <s v="2024-01-19"/>
    <x v="0"/>
    <n v="3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0"/>
    <x v="2979"/>
    <x v="0"/>
    <x v="1"/>
    <x v="0"/>
    <s v="03.03.10"/>
    <x v="8"/>
    <x v="0"/>
    <x v="4"/>
    <s v="Receitas Da Câmara"/>
    <s v="03.03.10"/>
    <s v="Receitas Da Câmara"/>
    <s v="03.03.10"/>
    <x v="6"/>
    <x v="0"/>
    <x v="3"/>
    <x v="3"/>
    <x v="0"/>
    <x v="0"/>
    <x v="2"/>
    <x v="0"/>
    <x v="0"/>
    <s v="2024-01-19"/>
    <x v="0"/>
    <n v="1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7"/>
    <x v="2980"/>
    <x v="0"/>
    <x v="1"/>
    <x v="0"/>
    <s v="03.03.10"/>
    <x v="8"/>
    <x v="0"/>
    <x v="4"/>
    <s v="Receitas Da Câmara"/>
    <s v="03.03.10"/>
    <s v="Receitas Da Câmara"/>
    <s v="03.03.10"/>
    <x v="25"/>
    <x v="0"/>
    <x v="3"/>
    <x v="3"/>
    <x v="0"/>
    <x v="0"/>
    <x v="2"/>
    <x v="0"/>
    <x v="0"/>
    <s v="2024-01-19"/>
    <x v="0"/>
    <n v="287"/>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790"/>
    <x v="2981"/>
    <x v="0"/>
    <x v="1"/>
    <x v="0"/>
    <s v="03.03.10"/>
    <x v="8"/>
    <x v="0"/>
    <x v="4"/>
    <s v="Receitas Da Câmara"/>
    <s v="03.03.10"/>
    <s v="Receitas Da Câmara"/>
    <s v="03.03.10"/>
    <x v="13"/>
    <x v="0"/>
    <x v="3"/>
    <x v="3"/>
    <x v="0"/>
    <x v="0"/>
    <x v="2"/>
    <x v="0"/>
    <x v="0"/>
    <s v="2024-01-19"/>
    <x v="0"/>
    <n v="507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9290"/>
    <x v="2982"/>
    <x v="0"/>
    <x v="1"/>
    <x v="0"/>
    <s v="03.03.10"/>
    <x v="8"/>
    <x v="0"/>
    <x v="4"/>
    <s v="Receitas Da Câmara"/>
    <s v="03.03.10"/>
    <s v="Receitas Da Câmara"/>
    <s v="03.03.10"/>
    <x v="18"/>
    <x v="0"/>
    <x v="0"/>
    <x v="0"/>
    <x v="0"/>
    <x v="0"/>
    <x v="2"/>
    <x v="0"/>
    <x v="0"/>
    <s v="2024-01-19"/>
    <x v="0"/>
    <n v="792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400"/>
    <x v="2983"/>
    <x v="0"/>
    <x v="1"/>
    <x v="0"/>
    <s v="03.03.10"/>
    <x v="8"/>
    <x v="0"/>
    <x v="4"/>
    <s v="Receitas Da Câmara"/>
    <s v="03.03.10"/>
    <s v="Receitas Da Câmara"/>
    <s v="03.03.10"/>
    <x v="11"/>
    <x v="0"/>
    <x v="0"/>
    <x v="5"/>
    <x v="0"/>
    <x v="0"/>
    <x v="2"/>
    <x v="0"/>
    <x v="0"/>
    <s v="2024-01-19"/>
    <x v="0"/>
    <n v="5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0"/>
    <x v="2984"/>
    <x v="0"/>
    <x v="1"/>
    <x v="0"/>
    <s v="03.03.10"/>
    <x v="8"/>
    <x v="0"/>
    <x v="4"/>
    <s v="Receitas Da Câmara"/>
    <s v="03.03.10"/>
    <s v="Receitas Da Câmara"/>
    <s v="03.03.10"/>
    <x v="42"/>
    <x v="0"/>
    <x v="3"/>
    <x v="3"/>
    <x v="0"/>
    <x v="0"/>
    <x v="2"/>
    <x v="0"/>
    <x v="0"/>
    <s v="2024-01-19"/>
    <x v="0"/>
    <n v="1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20"/>
    <x v="2985"/>
    <x v="0"/>
    <x v="1"/>
    <x v="0"/>
    <s v="03.03.10"/>
    <x v="8"/>
    <x v="0"/>
    <x v="4"/>
    <s v="Receitas Da Câmara"/>
    <s v="03.03.10"/>
    <s v="Receitas Da Câmara"/>
    <s v="03.03.10"/>
    <x v="8"/>
    <x v="0"/>
    <x v="3"/>
    <x v="3"/>
    <x v="0"/>
    <x v="0"/>
    <x v="2"/>
    <x v="0"/>
    <x v="0"/>
    <s v="2024-01-19"/>
    <x v="0"/>
    <n v="5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445"/>
    <x v="2986"/>
    <x v="0"/>
    <x v="1"/>
    <x v="0"/>
    <s v="03.03.10"/>
    <x v="8"/>
    <x v="0"/>
    <x v="4"/>
    <s v="Receitas Da Câmara"/>
    <s v="03.03.10"/>
    <s v="Receitas Da Câmara"/>
    <s v="03.03.10"/>
    <x v="12"/>
    <x v="0"/>
    <x v="3"/>
    <x v="3"/>
    <x v="0"/>
    <x v="0"/>
    <x v="2"/>
    <x v="0"/>
    <x v="0"/>
    <s v="2024-01-19"/>
    <x v="0"/>
    <n v="2444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450"/>
    <x v="2987"/>
    <x v="0"/>
    <x v="0"/>
    <x v="0"/>
    <s v="03.16.15"/>
    <x v="0"/>
    <x v="0"/>
    <x v="0"/>
    <s v="Direção Financeira"/>
    <s v="03.16.15"/>
    <s v="Direção Financeira"/>
    <s v="03.16.15"/>
    <x v="5"/>
    <x v="0"/>
    <x v="0"/>
    <x v="1"/>
    <x v="0"/>
    <x v="0"/>
    <x v="0"/>
    <x v="0"/>
    <x v="1"/>
    <s v="2024-03-01"/>
    <x v="0"/>
    <n v="6450"/>
    <x v="0"/>
    <m/>
    <x v="0"/>
    <m/>
    <x v="2"/>
    <n v="100474696"/>
    <x v="0"/>
    <x v="1"/>
    <s v="Direção Financeira"/>
    <s v="ORI"/>
    <x v="0"/>
    <m/>
    <x v="0"/>
    <x v="0"/>
    <x v="0"/>
    <x v="0"/>
    <x v="0"/>
    <x v="0"/>
    <x v="0"/>
    <x v="0"/>
    <x v="0"/>
    <x v="0"/>
    <x v="0"/>
    <s v="Direção Financeira"/>
    <x v="0"/>
    <x v="0"/>
    <x v="0"/>
    <x v="0"/>
    <x v="0"/>
    <x v="0"/>
    <x v="0"/>
    <x v="0"/>
    <x v="0"/>
    <x v="0"/>
    <x v="1"/>
    <x v="0"/>
    <s v="Pagamento prestação de serviço com manobrador durante mês de fevereiro 2024, conforme anexo."/>
  </r>
  <r>
    <x v="0"/>
    <n v="0"/>
    <n v="0"/>
    <n v="0"/>
    <n v="36550"/>
    <x v="2987"/>
    <x v="0"/>
    <x v="0"/>
    <x v="0"/>
    <s v="03.16.15"/>
    <x v="0"/>
    <x v="0"/>
    <x v="0"/>
    <s v="Direção Financeira"/>
    <s v="03.16.15"/>
    <s v="Direção Financeira"/>
    <s v="03.16.15"/>
    <x v="5"/>
    <x v="0"/>
    <x v="0"/>
    <x v="1"/>
    <x v="0"/>
    <x v="0"/>
    <x v="0"/>
    <x v="0"/>
    <x v="1"/>
    <s v="2024-03-01"/>
    <x v="0"/>
    <n v="36550"/>
    <x v="0"/>
    <m/>
    <x v="0"/>
    <m/>
    <x v="266"/>
    <n v="100479605"/>
    <x v="0"/>
    <x v="0"/>
    <s v="Direção Financeira"/>
    <s v="ORI"/>
    <x v="0"/>
    <m/>
    <x v="0"/>
    <x v="0"/>
    <x v="0"/>
    <x v="0"/>
    <x v="0"/>
    <x v="0"/>
    <x v="0"/>
    <x v="0"/>
    <x v="0"/>
    <x v="0"/>
    <x v="0"/>
    <s v="Direção Financeira"/>
    <x v="0"/>
    <x v="0"/>
    <x v="0"/>
    <x v="0"/>
    <x v="0"/>
    <x v="0"/>
    <x v="0"/>
    <x v="0"/>
    <x v="0"/>
    <x v="0"/>
    <x v="0"/>
    <x v="0"/>
    <s v="Pagamento prestação de serviço com manobrador durante mês de fevereiro 2024, conforme anexo."/>
  </r>
  <r>
    <x v="0"/>
    <n v="0"/>
    <n v="0"/>
    <n v="0"/>
    <n v="238950"/>
    <x v="2988"/>
    <x v="0"/>
    <x v="0"/>
    <x v="0"/>
    <s v="01.25.01.10"/>
    <x v="33"/>
    <x v="3"/>
    <x v="3"/>
    <s v="Educação"/>
    <s v="01.25.01"/>
    <s v="Educação"/>
    <s v="01.25.01"/>
    <x v="4"/>
    <x v="0"/>
    <x v="2"/>
    <x v="2"/>
    <x v="0"/>
    <x v="1"/>
    <x v="0"/>
    <x v="0"/>
    <x v="1"/>
    <s v="2024-03-07"/>
    <x v="0"/>
    <n v="238950"/>
    <x v="0"/>
    <m/>
    <x v="0"/>
    <m/>
    <x v="22"/>
    <n v="100478657"/>
    <x v="0"/>
    <x v="0"/>
    <s v="Transporte escolar"/>
    <s v="ORI"/>
    <x v="0"/>
    <m/>
    <x v="0"/>
    <x v="0"/>
    <x v="0"/>
    <x v="0"/>
    <x v="0"/>
    <x v="0"/>
    <x v="0"/>
    <x v="0"/>
    <x v="0"/>
    <x v="0"/>
    <x v="0"/>
    <s v="Transporte escolar"/>
    <x v="0"/>
    <x v="0"/>
    <x v="0"/>
    <x v="0"/>
    <x v="1"/>
    <x v="0"/>
    <x v="0"/>
    <x v="0"/>
    <x v="0"/>
    <x v="0"/>
    <x v="0"/>
    <x v="0"/>
    <s v="Pagamento referente a serviço de manutenção e pintura da viatura ST-35-RP e serviço de locação de veículos para transporte escolar, conforme anexo. "/>
  </r>
  <r>
    <x v="0"/>
    <n v="0"/>
    <n v="0"/>
    <n v="0"/>
    <n v="3000"/>
    <x v="2989"/>
    <x v="0"/>
    <x v="1"/>
    <x v="0"/>
    <s v="80.02.01"/>
    <x v="2"/>
    <x v="2"/>
    <x v="2"/>
    <s v="Retenções Iur"/>
    <s v="80.02.01"/>
    <s v="Retenções Iur"/>
    <s v="80.02.01"/>
    <x v="2"/>
    <x v="0"/>
    <x v="1"/>
    <x v="0"/>
    <x v="1"/>
    <x v="2"/>
    <x v="2"/>
    <x v="0"/>
    <x v="2"/>
    <s v="2024-02-13"/>
    <x v="0"/>
    <n v="3000"/>
    <x v="0"/>
    <m/>
    <x v="0"/>
    <m/>
    <x v="2"/>
    <n v="100474696"/>
    <x v="0"/>
    <x v="0"/>
    <s v="Retenções Iur"/>
    <s v="ORI"/>
    <x v="0"/>
    <s v="RIUR"/>
    <x v="0"/>
    <x v="0"/>
    <x v="0"/>
    <x v="0"/>
    <x v="0"/>
    <x v="0"/>
    <x v="0"/>
    <x v="0"/>
    <x v="0"/>
    <x v="0"/>
    <x v="0"/>
    <s v="Retenções Iur"/>
    <x v="0"/>
    <x v="0"/>
    <x v="0"/>
    <x v="0"/>
    <x v="2"/>
    <x v="0"/>
    <x v="0"/>
    <x v="0"/>
    <x v="0"/>
    <x v="1"/>
    <x v="0"/>
    <x v="0"/>
    <s v="RETENCAO OT"/>
  </r>
  <r>
    <x v="1"/>
    <n v="0"/>
    <n v="0"/>
    <n v="0"/>
    <n v="42450"/>
    <x v="2990"/>
    <x v="0"/>
    <x v="0"/>
    <x v="0"/>
    <s v="01.28.01.08"/>
    <x v="15"/>
    <x v="4"/>
    <x v="5"/>
    <s v="Habitação Social"/>
    <s v="01.28.01"/>
    <s v="Habitação Social"/>
    <s v="01.28.01"/>
    <x v="1"/>
    <x v="0"/>
    <x v="0"/>
    <x v="0"/>
    <x v="0"/>
    <x v="1"/>
    <x v="1"/>
    <x v="0"/>
    <x v="1"/>
    <s v="2024-03-08"/>
    <x v="0"/>
    <n v="42450"/>
    <x v="0"/>
    <m/>
    <x v="0"/>
    <m/>
    <x v="2"/>
    <n v="100474696"/>
    <x v="0"/>
    <x v="1"/>
    <s v="Habitações Sociais"/>
    <s v="ORI"/>
    <x v="0"/>
    <s v="HS"/>
    <x v="0"/>
    <x v="0"/>
    <x v="0"/>
    <x v="0"/>
    <x v="0"/>
    <x v="0"/>
    <x v="0"/>
    <x v="0"/>
    <x v="0"/>
    <x v="0"/>
    <x v="0"/>
    <s v="Habitações Sociais"/>
    <x v="0"/>
    <x v="0"/>
    <x v="0"/>
    <x v="0"/>
    <x v="1"/>
    <x v="0"/>
    <x v="0"/>
    <x v="0"/>
    <x v="0"/>
    <x v="0"/>
    <x v="1"/>
    <x v="0"/>
    <s v="Pagamento a favor do Sr. Elísio Gomes Lopes, referente a melhoria na fachadas residenciais na habitação do Sr. Julinho Moreira e da Albertina Vaz Miranda, conforme anexo.  "/>
  </r>
  <r>
    <x v="1"/>
    <n v="0"/>
    <n v="0"/>
    <n v="0"/>
    <n v="240550"/>
    <x v="2990"/>
    <x v="0"/>
    <x v="0"/>
    <x v="0"/>
    <s v="01.28.01.08"/>
    <x v="15"/>
    <x v="4"/>
    <x v="5"/>
    <s v="Habitação Social"/>
    <s v="01.28.01"/>
    <s v="Habitação Social"/>
    <s v="01.28.01"/>
    <x v="1"/>
    <x v="0"/>
    <x v="0"/>
    <x v="0"/>
    <x v="0"/>
    <x v="1"/>
    <x v="1"/>
    <x v="0"/>
    <x v="1"/>
    <s v="2024-03-08"/>
    <x v="0"/>
    <n v="240550"/>
    <x v="0"/>
    <m/>
    <x v="0"/>
    <m/>
    <x v="107"/>
    <n v="100478900"/>
    <x v="0"/>
    <x v="0"/>
    <s v="Habitações Sociais"/>
    <s v="ORI"/>
    <x v="0"/>
    <s v="HS"/>
    <x v="0"/>
    <x v="0"/>
    <x v="0"/>
    <x v="0"/>
    <x v="0"/>
    <x v="0"/>
    <x v="0"/>
    <x v="0"/>
    <x v="0"/>
    <x v="0"/>
    <x v="0"/>
    <s v="Habitações Sociais"/>
    <x v="0"/>
    <x v="0"/>
    <x v="0"/>
    <x v="0"/>
    <x v="1"/>
    <x v="0"/>
    <x v="0"/>
    <x v="0"/>
    <x v="0"/>
    <x v="0"/>
    <x v="0"/>
    <x v="0"/>
    <s v="Pagamento a favor do Sr. Elísio Gomes Lopes, referente a melhoria na fachadas residenciais na habitação do Sr. Julinho Moreira e da Albertina Vaz Miranda, conforme anexo.  "/>
  </r>
  <r>
    <x v="0"/>
    <n v="0"/>
    <n v="0"/>
    <n v="0"/>
    <n v="1656"/>
    <x v="2991"/>
    <x v="0"/>
    <x v="0"/>
    <x v="0"/>
    <s v="03.16.15"/>
    <x v="0"/>
    <x v="0"/>
    <x v="0"/>
    <s v="Direção Financeira"/>
    <s v="03.16.15"/>
    <s v="Direção Financeira"/>
    <s v="03.16.15"/>
    <x v="58"/>
    <x v="0"/>
    <x v="0"/>
    <x v="1"/>
    <x v="0"/>
    <x v="0"/>
    <x v="0"/>
    <x v="0"/>
    <x v="1"/>
    <s v="2024-03-08"/>
    <x v="0"/>
    <n v="1656"/>
    <x v="0"/>
    <m/>
    <x v="0"/>
    <m/>
    <x v="89"/>
    <n v="100391565"/>
    <x v="0"/>
    <x v="0"/>
    <s v="Direção Financeira"/>
    <s v="ORI"/>
    <x v="0"/>
    <m/>
    <x v="0"/>
    <x v="0"/>
    <x v="0"/>
    <x v="0"/>
    <x v="0"/>
    <x v="0"/>
    <x v="0"/>
    <x v="0"/>
    <x v="0"/>
    <x v="0"/>
    <x v="0"/>
    <s v="Direção Financeira"/>
    <x v="0"/>
    <x v="0"/>
    <x v="0"/>
    <x v="0"/>
    <x v="0"/>
    <x v="0"/>
    <x v="0"/>
    <x v="0"/>
    <x v="0"/>
    <x v="0"/>
    <x v="0"/>
    <x v="0"/>
    <s v="Pagamento referente a publicação de B.O, IIª série, 1/4 pag. extrato de despacho nº8 de 04 de março de 2024, conforme anexo."/>
  </r>
  <r>
    <x v="0"/>
    <n v="0"/>
    <n v="0"/>
    <n v="0"/>
    <n v="600"/>
    <x v="2992"/>
    <x v="0"/>
    <x v="1"/>
    <x v="0"/>
    <s v="80.02.01"/>
    <x v="2"/>
    <x v="2"/>
    <x v="2"/>
    <s v="Retenções Iur"/>
    <s v="80.02.01"/>
    <s v="Retenções Iur"/>
    <s v="80.02.01"/>
    <x v="2"/>
    <x v="0"/>
    <x v="1"/>
    <x v="0"/>
    <x v="1"/>
    <x v="2"/>
    <x v="2"/>
    <x v="0"/>
    <x v="2"/>
    <s v="2024-02-08"/>
    <x v="0"/>
    <n v="600"/>
    <x v="0"/>
    <m/>
    <x v="0"/>
    <m/>
    <x v="2"/>
    <n v="100474696"/>
    <x v="0"/>
    <x v="0"/>
    <s v="Retenções Iur"/>
    <s v="ORI"/>
    <x v="0"/>
    <s v="RIUR"/>
    <x v="0"/>
    <x v="0"/>
    <x v="0"/>
    <x v="0"/>
    <x v="0"/>
    <x v="0"/>
    <x v="0"/>
    <x v="0"/>
    <x v="0"/>
    <x v="0"/>
    <x v="0"/>
    <s v="Retenções Iur"/>
    <x v="0"/>
    <x v="0"/>
    <x v="0"/>
    <x v="0"/>
    <x v="2"/>
    <x v="0"/>
    <x v="0"/>
    <x v="0"/>
    <x v="0"/>
    <x v="1"/>
    <x v="0"/>
    <x v="0"/>
    <s v="RETENCAO OT"/>
  </r>
  <r>
    <x v="0"/>
    <n v="0"/>
    <n v="0"/>
    <n v="0"/>
    <n v="203878"/>
    <x v="2993"/>
    <x v="0"/>
    <x v="0"/>
    <x v="0"/>
    <s v="03.16.15"/>
    <x v="0"/>
    <x v="0"/>
    <x v="0"/>
    <s v="Direção Financeira"/>
    <s v="03.16.15"/>
    <s v="Direção Financeira"/>
    <s v="03.16.15"/>
    <x v="31"/>
    <x v="0"/>
    <x v="0"/>
    <x v="1"/>
    <x v="0"/>
    <x v="0"/>
    <x v="0"/>
    <x v="0"/>
    <x v="1"/>
    <s v="2024-03-12"/>
    <x v="0"/>
    <n v="203878"/>
    <x v="0"/>
    <m/>
    <x v="0"/>
    <m/>
    <x v="21"/>
    <n v="100391960"/>
    <x v="0"/>
    <x v="0"/>
    <s v="Direção Financeira"/>
    <s v="ORI"/>
    <x v="0"/>
    <m/>
    <x v="0"/>
    <x v="0"/>
    <x v="0"/>
    <x v="0"/>
    <x v="0"/>
    <x v="0"/>
    <x v="0"/>
    <x v="0"/>
    <x v="0"/>
    <x v="0"/>
    <x v="0"/>
    <s v="Direção Financeira"/>
    <x v="0"/>
    <x v="0"/>
    <x v="0"/>
    <x v="0"/>
    <x v="0"/>
    <x v="0"/>
    <x v="0"/>
    <x v="0"/>
    <x v="0"/>
    <x v="0"/>
    <x v="0"/>
    <x v="0"/>
    <s v="Pagamento a favor Cabo Verde Telecom, referente serviços MOVL 2023 até 02-2024, serviços fixos 01-2024 até 02-2024 e serviços PACS 01-2024 até 02-2024, conforme anexo."/>
  </r>
  <r>
    <x v="0"/>
    <n v="0"/>
    <n v="0"/>
    <n v="0"/>
    <n v="1200"/>
    <x v="2994"/>
    <x v="0"/>
    <x v="1"/>
    <x v="0"/>
    <s v="80.02.01"/>
    <x v="2"/>
    <x v="2"/>
    <x v="2"/>
    <s v="Retenções Iur"/>
    <s v="80.02.01"/>
    <s v="Retenções Iur"/>
    <s v="80.02.01"/>
    <x v="2"/>
    <x v="0"/>
    <x v="1"/>
    <x v="0"/>
    <x v="1"/>
    <x v="2"/>
    <x v="2"/>
    <x v="0"/>
    <x v="1"/>
    <s v="2024-03-08"/>
    <x v="0"/>
    <n v="1200"/>
    <x v="0"/>
    <m/>
    <x v="0"/>
    <m/>
    <x v="2"/>
    <n v="100474696"/>
    <x v="0"/>
    <x v="0"/>
    <s v="Retenções Iur"/>
    <s v="ORI"/>
    <x v="0"/>
    <s v="RIUR"/>
    <x v="0"/>
    <x v="0"/>
    <x v="0"/>
    <x v="0"/>
    <x v="0"/>
    <x v="0"/>
    <x v="0"/>
    <x v="0"/>
    <x v="0"/>
    <x v="0"/>
    <x v="0"/>
    <s v="Retenções Iur"/>
    <x v="0"/>
    <x v="0"/>
    <x v="0"/>
    <x v="0"/>
    <x v="2"/>
    <x v="0"/>
    <x v="0"/>
    <x v="0"/>
    <x v="0"/>
    <x v="1"/>
    <x v="0"/>
    <x v="0"/>
    <s v="RETENCAO OT"/>
  </r>
  <r>
    <x v="0"/>
    <n v="0"/>
    <n v="0"/>
    <n v="0"/>
    <n v="1836"/>
    <x v="2995"/>
    <x v="0"/>
    <x v="0"/>
    <x v="0"/>
    <s v="01.25.05.12"/>
    <x v="10"/>
    <x v="3"/>
    <x v="3"/>
    <s v="Saúde"/>
    <s v="01.25.05"/>
    <s v="Saúde"/>
    <s v="01.25.05"/>
    <x v="7"/>
    <x v="0"/>
    <x v="4"/>
    <x v="4"/>
    <x v="0"/>
    <x v="1"/>
    <x v="0"/>
    <x v="0"/>
    <x v="1"/>
    <s v="2024-03-25"/>
    <x v="0"/>
    <n v="1836"/>
    <x v="0"/>
    <m/>
    <x v="0"/>
    <m/>
    <x v="1"/>
    <n v="100476920"/>
    <x v="0"/>
    <x v="0"/>
    <s v="Promoção e Inclusão Social"/>
    <s v="ORI"/>
    <x v="0"/>
    <m/>
    <x v="0"/>
    <x v="0"/>
    <x v="0"/>
    <x v="0"/>
    <x v="0"/>
    <x v="0"/>
    <x v="0"/>
    <x v="0"/>
    <x v="0"/>
    <x v="0"/>
    <x v="0"/>
    <s v="Promoção e Inclusão Social"/>
    <x v="0"/>
    <x v="0"/>
    <x v="0"/>
    <x v="0"/>
    <x v="1"/>
    <x v="0"/>
    <x v="0"/>
    <x v="0"/>
    <x v="0"/>
    <x v="0"/>
    <x v="0"/>
    <x v="0"/>
    <s v="Pagamento a favor Felisberto Carvalho Auto, referente aquisição de um gás de 12,5 kg  para Sra. Maria de Jesus de Almeida, confrome anexo."/>
  </r>
  <r>
    <x v="0"/>
    <n v="0"/>
    <n v="0"/>
    <n v="0"/>
    <n v="9114"/>
    <x v="2996"/>
    <x v="0"/>
    <x v="1"/>
    <x v="0"/>
    <s v="03.03.10"/>
    <x v="8"/>
    <x v="0"/>
    <x v="4"/>
    <s v="Receitas Da Câmara"/>
    <s v="03.03.10"/>
    <s v="Receitas Da Câmara"/>
    <s v="03.03.10"/>
    <x v="24"/>
    <x v="0"/>
    <x v="3"/>
    <x v="6"/>
    <x v="0"/>
    <x v="0"/>
    <x v="2"/>
    <x v="0"/>
    <x v="0"/>
    <s v="2024-01-30"/>
    <x v="0"/>
    <n v="9114"/>
    <x v="0"/>
    <m/>
    <x v="0"/>
    <m/>
    <x v="6"/>
    <n v="100474914"/>
    <x v="0"/>
    <x v="0"/>
    <s v="Receitas Da Câmara"/>
    <s v="EXT"/>
    <x v="0"/>
    <s v="RDC"/>
    <x v="0"/>
    <x v="0"/>
    <x v="0"/>
    <x v="0"/>
    <x v="0"/>
    <x v="0"/>
    <x v="0"/>
    <x v="0"/>
    <x v="0"/>
    <x v="0"/>
    <x v="0"/>
    <s v="Receitas Da Câmara"/>
    <x v="0"/>
    <x v="0"/>
    <x v="0"/>
    <x v="0"/>
    <x v="0"/>
    <x v="0"/>
    <x v="0"/>
    <x v="0"/>
    <x v="0"/>
    <x v="0"/>
    <x v="0"/>
    <x v="0"/>
    <s v="pagamento de renda Edmilson Adriano Calheta, conforme anexo."/>
  </r>
  <r>
    <x v="0"/>
    <n v="0"/>
    <n v="0"/>
    <n v="0"/>
    <n v="9000"/>
    <x v="2997"/>
    <x v="0"/>
    <x v="0"/>
    <x v="0"/>
    <s v="03.16.15"/>
    <x v="0"/>
    <x v="0"/>
    <x v="0"/>
    <s v="Direção Financeira"/>
    <s v="03.16.15"/>
    <s v="Direção Financeira"/>
    <s v="03.16.15"/>
    <x v="39"/>
    <x v="0"/>
    <x v="0"/>
    <x v="1"/>
    <x v="1"/>
    <x v="0"/>
    <x v="0"/>
    <x v="0"/>
    <x v="6"/>
    <s v="2024-04-09"/>
    <x v="1"/>
    <n v="9000"/>
    <x v="0"/>
    <m/>
    <x v="0"/>
    <m/>
    <x v="99"/>
    <n v="100476775"/>
    <x v="0"/>
    <x v="0"/>
    <s v="Direção Financeira"/>
    <s v="ORI"/>
    <x v="0"/>
    <m/>
    <x v="0"/>
    <x v="0"/>
    <x v="0"/>
    <x v="0"/>
    <x v="0"/>
    <x v="0"/>
    <x v="0"/>
    <x v="0"/>
    <x v="0"/>
    <x v="0"/>
    <x v="0"/>
    <s v="Direção Financeira"/>
    <x v="0"/>
    <x v="0"/>
    <x v="0"/>
    <x v="0"/>
    <x v="0"/>
    <x v="0"/>
    <x v="0"/>
    <x v="0"/>
    <x v="0"/>
    <x v="0"/>
    <x v="0"/>
    <x v="0"/>
    <s v="Pagamento referente a recarga de energia elétrica para os jardins Infantis de Veneza e Ponta Verde e Porto, conforme anexo."/>
  </r>
  <r>
    <x v="0"/>
    <n v="0"/>
    <n v="0"/>
    <n v="0"/>
    <n v="229500"/>
    <x v="2998"/>
    <x v="0"/>
    <x v="0"/>
    <x v="0"/>
    <s v="03.16.15"/>
    <x v="0"/>
    <x v="0"/>
    <x v="0"/>
    <s v="Direção Financeira"/>
    <s v="03.16.15"/>
    <s v="Direção Financeira"/>
    <s v="03.16.15"/>
    <x v="65"/>
    <x v="0"/>
    <x v="0"/>
    <x v="0"/>
    <x v="0"/>
    <x v="0"/>
    <x v="0"/>
    <x v="0"/>
    <x v="6"/>
    <s v="2024-04-09"/>
    <x v="1"/>
    <n v="229500"/>
    <x v="0"/>
    <m/>
    <x v="0"/>
    <m/>
    <x v="283"/>
    <n v="100479630"/>
    <x v="0"/>
    <x v="0"/>
    <s v="Direção Financeira"/>
    <s v="ORI"/>
    <x v="0"/>
    <m/>
    <x v="0"/>
    <x v="0"/>
    <x v="0"/>
    <x v="0"/>
    <x v="0"/>
    <x v="0"/>
    <x v="0"/>
    <x v="0"/>
    <x v="0"/>
    <x v="0"/>
    <x v="0"/>
    <s v="Direção Financeira"/>
    <x v="0"/>
    <x v="0"/>
    <x v="0"/>
    <x v="0"/>
    <x v="0"/>
    <x v="0"/>
    <x v="0"/>
    <x v="0"/>
    <x v="0"/>
    <x v="0"/>
    <x v="0"/>
    <x v="0"/>
    <s v="Pagamento a favor da Ar Auto Rocha, referente aos serviços de transporte dos formandos da Policia Municipal de São Miguel para a Universidade Lusófona de CV, conforme anexo."/>
  </r>
  <r>
    <x v="0"/>
    <n v="0"/>
    <n v="0"/>
    <n v="0"/>
    <n v="2400"/>
    <x v="2999"/>
    <x v="0"/>
    <x v="0"/>
    <x v="0"/>
    <s v="03.16.01"/>
    <x v="38"/>
    <x v="0"/>
    <x v="0"/>
    <s v="Assembleia Municipal"/>
    <s v="03.16.01"/>
    <s v="Assembleia Municipal"/>
    <s v="03.16.01"/>
    <x v="3"/>
    <x v="0"/>
    <x v="0"/>
    <x v="1"/>
    <x v="0"/>
    <x v="0"/>
    <x v="0"/>
    <x v="0"/>
    <x v="6"/>
    <s v="2024-04-10"/>
    <x v="1"/>
    <n v="2400"/>
    <x v="0"/>
    <m/>
    <x v="0"/>
    <m/>
    <x v="2"/>
    <n v="100474696"/>
    <x v="0"/>
    <x v="1"/>
    <s v="Assembleia Municipal"/>
    <s v="ORI"/>
    <x v="0"/>
    <s v="AM"/>
    <x v="0"/>
    <x v="0"/>
    <x v="0"/>
    <x v="0"/>
    <x v="0"/>
    <x v="0"/>
    <x v="0"/>
    <x v="0"/>
    <x v="0"/>
    <x v="0"/>
    <x v="0"/>
    <s v="Assembleia Municipal"/>
    <x v="0"/>
    <x v="0"/>
    <x v="0"/>
    <x v="0"/>
    <x v="0"/>
    <x v="0"/>
    <x v="0"/>
    <x v="0"/>
    <x v="0"/>
    <x v="0"/>
    <x v="1"/>
    <x v="0"/>
    <s v="Pagamento a favor do Sr. Natalino Coreia da Costa, proprietário do veiculo ST-96-UQ referente ao serviço prestado à Assembleia Municipal nos dia 15 e 16 de fevereiro de 2024, conforme anexo."/>
  </r>
  <r>
    <x v="0"/>
    <n v="0"/>
    <n v="0"/>
    <n v="0"/>
    <n v="13600"/>
    <x v="2999"/>
    <x v="0"/>
    <x v="0"/>
    <x v="0"/>
    <s v="03.16.01"/>
    <x v="38"/>
    <x v="0"/>
    <x v="0"/>
    <s v="Assembleia Municipal"/>
    <s v="03.16.01"/>
    <s v="Assembleia Municipal"/>
    <s v="03.16.01"/>
    <x v="3"/>
    <x v="0"/>
    <x v="0"/>
    <x v="1"/>
    <x v="0"/>
    <x v="0"/>
    <x v="0"/>
    <x v="0"/>
    <x v="6"/>
    <s v="2024-04-10"/>
    <x v="1"/>
    <n v="13600"/>
    <x v="0"/>
    <m/>
    <x v="0"/>
    <m/>
    <x v="456"/>
    <n v="100475893"/>
    <x v="0"/>
    <x v="0"/>
    <s v="Assembleia Municipal"/>
    <s v="ORI"/>
    <x v="0"/>
    <s v="AM"/>
    <x v="0"/>
    <x v="0"/>
    <x v="0"/>
    <x v="0"/>
    <x v="0"/>
    <x v="0"/>
    <x v="0"/>
    <x v="0"/>
    <x v="0"/>
    <x v="0"/>
    <x v="0"/>
    <s v="Assembleia Municipal"/>
    <x v="0"/>
    <x v="0"/>
    <x v="0"/>
    <x v="0"/>
    <x v="0"/>
    <x v="0"/>
    <x v="0"/>
    <x v="0"/>
    <x v="0"/>
    <x v="0"/>
    <x v="0"/>
    <x v="0"/>
    <s v="Pagamento a favor do Sr. Natalino Coreia da Costa, proprietário do veiculo ST-96-UQ referente ao serviço prestado à Assembleia Municipal nos dia 15 e 16 de fevereiro de 2024, conforme anexo."/>
  </r>
  <r>
    <x v="0"/>
    <n v="0"/>
    <n v="0"/>
    <n v="0"/>
    <n v="980"/>
    <x v="3000"/>
    <x v="0"/>
    <x v="0"/>
    <x v="0"/>
    <s v="03.16.15"/>
    <x v="0"/>
    <x v="0"/>
    <x v="0"/>
    <s v="Direção Financeira"/>
    <s v="03.16.15"/>
    <s v="Direção Financeira"/>
    <s v="03.16.15"/>
    <x v="31"/>
    <x v="0"/>
    <x v="0"/>
    <x v="1"/>
    <x v="0"/>
    <x v="0"/>
    <x v="0"/>
    <x v="0"/>
    <x v="6"/>
    <s v="2024-04-29"/>
    <x v="1"/>
    <n v="980"/>
    <x v="0"/>
    <m/>
    <x v="0"/>
    <m/>
    <x v="21"/>
    <n v="100391960"/>
    <x v="0"/>
    <x v="0"/>
    <s v="Direção Financeira"/>
    <s v="ORI"/>
    <x v="0"/>
    <m/>
    <x v="0"/>
    <x v="0"/>
    <x v="0"/>
    <x v="0"/>
    <x v="0"/>
    <x v="0"/>
    <x v="0"/>
    <x v="0"/>
    <x v="0"/>
    <x v="0"/>
    <x v="0"/>
    <s v="Direção Financeira"/>
    <x v="0"/>
    <x v="0"/>
    <x v="0"/>
    <x v="0"/>
    <x v="0"/>
    <x v="0"/>
    <x v="0"/>
    <x v="0"/>
    <x v="0"/>
    <x v="0"/>
    <x v="0"/>
    <x v="0"/>
    <s v="Pagamento referente a aquisição de 2 carregamento de megas para o aparelho de levantamento topográfica do gabinete técnico da CMSM, conforme anexo."/>
  </r>
  <r>
    <x v="1"/>
    <n v="0"/>
    <n v="0"/>
    <n v="0"/>
    <n v="2850"/>
    <x v="3001"/>
    <x v="0"/>
    <x v="0"/>
    <x v="0"/>
    <s v="01.27.06.80"/>
    <x v="1"/>
    <x v="1"/>
    <x v="1"/>
    <s v="Requalificação Urbana e habitação"/>
    <s v="01.27.06"/>
    <s v="Requalificação Urbana e habitação"/>
    <s v="01.27.06"/>
    <x v="1"/>
    <x v="0"/>
    <x v="0"/>
    <x v="0"/>
    <x v="0"/>
    <x v="1"/>
    <x v="1"/>
    <x v="0"/>
    <x v="6"/>
    <s v="2024-04-29"/>
    <x v="1"/>
    <n v="2850"/>
    <x v="0"/>
    <m/>
    <x v="0"/>
    <m/>
    <x v="2"/>
    <n v="100474696"/>
    <x v="0"/>
    <x v="1"/>
    <s v="Requalificação Urbana de Veneza"/>
    <s v="ORI"/>
    <x v="0"/>
    <m/>
    <x v="0"/>
    <x v="0"/>
    <x v="0"/>
    <x v="0"/>
    <x v="0"/>
    <x v="0"/>
    <x v="0"/>
    <x v="0"/>
    <x v="0"/>
    <x v="0"/>
    <x v="0"/>
    <s v="Requalificação Urbana de Veneza"/>
    <x v="0"/>
    <x v="0"/>
    <x v="0"/>
    <x v="0"/>
    <x v="1"/>
    <x v="0"/>
    <x v="0"/>
    <x v="0"/>
    <x v="0"/>
    <x v="0"/>
    <x v="1"/>
    <x v="0"/>
    <s v="Pagamento referente a aquisição  de serviço de mão de obra no âmbito da requalificação urbana e ambiental de Praia de Veneza, conforme anexo."/>
  </r>
  <r>
    <x v="1"/>
    <n v="0"/>
    <n v="0"/>
    <n v="0"/>
    <n v="16150"/>
    <x v="3001"/>
    <x v="0"/>
    <x v="0"/>
    <x v="0"/>
    <s v="01.27.06.80"/>
    <x v="1"/>
    <x v="1"/>
    <x v="1"/>
    <s v="Requalificação Urbana e habitação"/>
    <s v="01.27.06"/>
    <s v="Requalificação Urbana e habitação"/>
    <s v="01.27.06"/>
    <x v="1"/>
    <x v="0"/>
    <x v="0"/>
    <x v="0"/>
    <x v="0"/>
    <x v="1"/>
    <x v="1"/>
    <x v="0"/>
    <x v="6"/>
    <s v="2024-04-29"/>
    <x v="1"/>
    <n v="16150"/>
    <x v="0"/>
    <m/>
    <x v="0"/>
    <m/>
    <x v="457"/>
    <n v="100070219"/>
    <x v="0"/>
    <x v="0"/>
    <s v="Requalificação Urbana de Veneza"/>
    <s v="ORI"/>
    <x v="0"/>
    <m/>
    <x v="0"/>
    <x v="0"/>
    <x v="0"/>
    <x v="0"/>
    <x v="0"/>
    <x v="0"/>
    <x v="0"/>
    <x v="0"/>
    <x v="0"/>
    <x v="0"/>
    <x v="0"/>
    <s v="Requalificação Urbana de Veneza"/>
    <x v="0"/>
    <x v="0"/>
    <x v="0"/>
    <x v="0"/>
    <x v="1"/>
    <x v="0"/>
    <x v="0"/>
    <x v="0"/>
    <x v="0"/>
    <x v="0"/>
    <x v="0"/>
    <x v="0"/>
    <s v="Pagamento referente a aquisição  de serviço de mão de obra no âmbito da requalificação urbana e ambiental de Praia de Veneza, conforme anexo."/>
  </r>
  <r>
    <x v="0"/>
    <n v="0"/>
    <n v="0"/>
    <n v="0"/>
    <n v="1300"/>
    <x v="3002"/>
    <x v="0"/>
    <x v="0"/>
    <x v="0"/>
    <s v="03.16.15"/>
    <x v="0"/>
    <x v="0"/>
    <x v="0"/>
    <s v="Direção Financeira"/>
    <s v="03.16.15"/>
    <s v="Direção Financeira"/>
    <s v="03.16.15"/>
    <x v="74"/>
    <x v="0"/>
    <x v="0"/>
    <x v="0"/>
    <x v="0"/>
    <x v="0"/>
    <x v="0"/>
    <x v="0"/>
    <x v="6"/>
    <s v="2024-04-30"/>
    <x v="1"/>
    <n v="1300"/>
    <x v="0"/>
    <m/>
    <x v="0"/>
    <m/>
    <x v="6"/>
    <n v="100474914"/>
    <x v="0"/>
    <x v="0"/>
    <s v="Direção Financeira"/>
    <s v="ORI"/>
    <x v="0"/>
    <m/>
    <x v="0"/>
    <x v="0"/>
    <x v="0"/>
    <x v="0"/>
    <x v="0"/>
    <x v="0"/>
    <x v="0"/>
    <x v="0"/>
    <x v="0"/>
    <x v="0"/>
    <x v="0"/>
    <s v="Direção Financeira"/>
    <x v="0"/>
    <x v="0"/>
    <x v="0"/>
    <x v="0"/>
    <x v="0"/>
    <x v="0"/>
    <x v="0"/>
    <x v="0"/>
    <x v="0"/>
    <x v="0"/>
    <x v="0"/>
    <x v="0"/>
    <s v=" Pagamento a favor da Tesouraria Municipal, referente a aquisição de 1 correia de distribuição para a maquina retroescavadora afeto as obras da CMSM, conforme anexo. "/>
  </r>
  <r>
    <x v="0"/>
    <n v="0"/>
    <n v="0"/>
    <n v="0"/>
    <n v="19550"/>
    <x v="3003"/>
    <x v="0"/>
    <x v="0"/>
    <x v="0"/>
    <s v="01.25.04.22"/>
    <x v="7"/>
    <x v="3"/>
    <x v="3"/>
    <s v="Cultura"/>
    <s v="01.25.04"/>
    <s v="Cultura"/>
    <s v="01.25.04"/>
    <x v="4"/>
    <x v="0"/>
    <x v="2"/>
    <x v="2"/>
    <x v="0"/>
    <x v="1"/>
    <x v="0"/>
    <x v="0"/>
    <x v="3"/>
    <s v="2024-05-28"/>
    <x v="1"/>
    <n v="19550"/>
    <x v="0"/>
    <m/>
    <x v="0"/>
    <m/>
    <x v="458"/>
    <n v="10047948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quisição de refeições servidas aos artistas que atuaram no evento, realizado no dia 25 de maio de 2024, no cento histórico e cultural de Porto de Calheta, conforme anexo."/>
  </r>
  <r>
    <x v="0"/>
    <n v="0"/>
    <n v="0"/>
    <n v="0"/>
    <n v="5000"/>
    <x v="3004"/>
    <x v="0"/>
    <x v="0"/>
    <x v="0"/>
    <s v="01.25.05.09"/>
    <x v="26"/>
    <x v="3"/>
    <x v="3"/>
    <s v="Saúde"/>
    <s v="01.25.05"/>
    <s v="Saúde"/>
    <s v="01.25.05"/>
    <x v="7"/>
    <x v="0"/>
    <x v="4"/>
    <x v="4"/>
    <x v="0"/>
    <x v="1"/>
    <x v="0"/>
    <x v="0"/>
    <x v="4"/>
    <s v="2024-06-03"/>
    <x v="1"/>
    <n v="5000"/>
    <x v="0"/>
    <m/>
    <x v="0"/>
    <m/>
    <x v="459"/>
    <n v="100475695"/>
    <x v="0"/>
    <x v="0"/>
    <s v="Apoio a Consultas de Especialidade e Medicamentos"/>
    <s v="ORI"/>
    <x v="0"/>
    <s v="ACE"/>
    <x v="0"/>
    <x v="0"/>
    <x v="0"/>
    <x v="0"/>
    <x v="0"/>
    <x v="0"/>
    <x v="0"/>
    <x v="0"/>
    <x v="0"/>
    <x v="0"/>
    <x v="0"/>
    <s v="Apoio a Consultas de Especialidade e Medicamentos"/>
    <x v="0"/>
    <x v="0"/>
    <x v="0"/>
    <x v="0"/>
    <x v="1"/>
    <x v="0"/>
    <x v="0"/>
    <x v="0"/>
    <x v="0"/>
    <x v="0"/>
    <x v="0"/>
    <x v="0"/>
    <s v="Apoio a favor da senhora Maria Ivete Freire, para realização de fisioterapia, conforme anexo."/>
  </r>
  <r>
    <x v="0"/>
    <n v="0"/>
    <n v="0"/>
    <n v="0"/>
    <n v="1656"/>
    <x v="3005"/>
    <x v="0"/>
    <x v="0"/>
    <x v="0"/>
    <s v="03.16.15"/>
    <x v="0"/>
    <x v="0"/>
    <x v="0"/>
    <s v="Direção Financeira"/>
    <s v="03.16.15"/>
    <s v="Direção Financeira"/>
    <s v="03.16.15"/>
    <x v="58"/>
    <x v="0"/>
    <x v="0"/>
    <x v="1"/>
    <x v="0"/>
    <x v="0"/>
    <x v="0"/>
    <x v="0"/>
    <x v="4"/>
    <s v="2024-06-04"/>
    <x v="1"/>
    <n v="1656"/>
    <x v="0"/>
    <m/>
    <x v="0"/>
    <m/>
    <x v="89"/>
    <n v="100391565"/>
    <x v="0"/>
    <x v="0"/>
    <s v="Direção Financeira"/>
    <s v="ORI"/>
    <x v="0"/>
    <m/>
    <x v="0"/>
    <x v="0"/>
    <x v="0"/>
    <x v="0"/>
    <x v="0"/>
    <x v="0"/>
    <x v="0"/>
    <x v="0"/>
    <x v="0"/>
    <x v="0"/>
    <x v="0"/>
    <s v="Direção Financeira"/>
    <x v="0"/>
    <x v="0"/>
    <x v="0"/>
    <x v="0"/>
    <x v="0"/>
    <x v="0"/>
    <x v="0"/>
    <x v="0"/>
    <x v="0"/>
    <x v="0"/>
    <x v="0"/>
    <x v="0"/>
    <s v="Pagamento referente a publicação de B.O extrato do despacho nº 11/2024 autorização da licença sem vencimento, por um período de 3 ano ao senhor Manuel Landim, conforme anexo."/>
  </r>
  <r>
    <x v="0"/>
    <n v="0"/>
    <n v="0"/>
    <n v="0"/>
    <n v="700"/>
    <x v="3006"/>
    <x v="0"/>
    <x v="0"/>
    <x v="0"/>
    <s v="03.16.15"/>
    <x v="0"/>
    <x v="0"/>
    <x v="0"/>
    <s v="Direção Financeira"/>
    <s v="03.16.15"/>
    <s v="Direção Financeira"/>
    <s v="03.16.15"/>
    <x v="31"/>
    <x v="0"/>
    <x v="0"/>
    <x v="1"/>
    <x v="0"/>
    <x v="0"/>
    <x v="0"/>
    <x v="0"/>
    <x v="4"/>
    <s v="2024-06-18"/>
    <x v="1"/>
    <n v="700"/>
    <x v="0"/>
    <m/>
    <x v="0"/>
    <m/>
    <x v="21"/>
    <n v="100391960"/>
    <x v="0"/>
    <x v="0"/>
    <s v="Direção Financeira"/>
    <s v="ORI"/>
    <x v="0"/>
    <m/>
    <x v="0"/>
    <x v="0"/>
    <x v="0"/>
    <x v="0"/>
    <x v="0"/>
    <x v="0"/>
    <x v="0"/>
    <x v="0"/>
    <x v="0"/>
    <x v="0"/>
    <x v="0"/>
    <s v="Direção Financeira"/>
    <x v="0"/>
    <x v="0"/>
    <x v="0"/>
    <x v="0"/>
    <x v="0"/>
    <x v="0"/>
    <x v="0"/>
    <x v="0"/>
    <x v="0"/>
    <x v="0"/>
    <x v="0"/>
    <x v="0"/>
    <s v="Pagamento referente a recarregamento  do tablete, da técnica do Cadastro Social, Único, Ema Almeida, na CV Telecom, conforme anexo."/>
  </r>
  <r>
    <x v="1"/>
    <n v="0"/>
    <n v="0"/>
    <n v="0"/>
    <n v="81600"/>
    <x v="3007"/>
    <x v="0"/>
    <x v="0"/>
    <x v="0"/>
    <s v="01.25.02.17"/>
    <x v="30"/>
    <x v="3"/>
    <x v="3"/>
    <s v="desporto"/>
    <s v="01.25.02"/>
    <s v="desporto"/>
    <s v="01.25.02"/>
    <x v="1"/>
    <x v="0"/>
    <x v="0"/>
    <x v="0"/>
    <x v="0"/>
    <x v="1"/>
    <x v="1"/>
    <x v="0"/>
    <x v="9"/>
    <s v="2024-07-26"/>
    <x v="2"/>
    <n v="81600"/>
    <x v="0"/>
    <m/>
    <x v="0"/>
    <m/>
    <x v="460"/>
    <n v="100477849"/>
    <x v="0"/>
    <x v="0"/>
    <s v="Construção e Reabilitação de Placas Desportivas"/>
    <s v="ORI"/>
    <x v="0"/>
    <m/>
    <x v="0"/>
    <x v="0"/>
    <x v="0"/>
    <x v="0"/>
    <x v="0"/>
    <x v="0"/>
    <x v="0"/>
    <x v="0"/>
    <x v="0"/>
    <x v="0"/>
    <x v="0"/>
    <s v="Construção e Reabilitação de Placas Desportivas"/>
    <x v="0"/>
    <x v="0"/>
    <x v="0"/>
    <x v="0"/>
    <x v="1"/>
    <x v="0"/>
    <x v="0"/>
    <x v="0"/>
    <x v="0"/>
    <x v="0"/>
    <x v="0"/>
    <x v="0"/>
    <s v="Pagamento referente a aquisição de serviço de pintura de mural da placa desportiva de Ponta Verde, conforme anexo."/>
  </r>
  <r>
    <x v="0"/>
    <n v="0"/>
    <n v="0"/>
    <n v="0"/>
    <n v="3000"/>
    <x v="3008"/>
    <x v="0"/>
    <x v="0"/>
    <x v="0"/>
    <s v="01.25.05.12"/>
    <x v="10"/>
    <x v="3"/>
    <x v="3"/>
    <s v="Saúde"/>
    <s v="01.25.05"/>
    <s v="Saúde"/>
    <s v="01.25.05"/>
    <x v="7"/>
    <x v="0"/>
    <x v="4"/>
    <x v="4"/>
    <x v="0"/>
    <x v="1"/>
    <x v="0"/>
    <x v="0"/>
    <x v="9"/>
    <s v="2024-07-31"/>
    <x v="2"/>
    <n v="3000"/>
    <x v="0"/>
    <m/>
    <x v="0"/>
    <m/>
    <x v="321"/>
    <n v="100479667"/>
    <x v="0"/>
    <x v="0"/>
    <s v="Promoção e Inclusão Social"/>
    <s v="ORI"/>
    <x v="0"/>
    <m/>
    <x v="0"/>
    <x v="0"/>
    <x v="0"/>
    <x v="0"/>
    <x v="0"/>
    <x v="0"/>
    <x v="0"/>
    <x v="0"/>
    <x v="0"/>
    <x v="0"/>
    <x v="0"/>
    <s v="Promoção e Inclusão Social"/>
    <x v="0"/>
    <x v="0"/>
    <x v="0"/>
    <x v="0"/>
    <x v="1"/>
    <x v="0"/>
    <x v="0"/>
    <x v="0"/>
    <x v="0"/>
    <x v="0"/>
    <x v="0"/>
    <x v="0"/>
    <s v="Apoio social a favor da Sra. Elisabete da Graça Rocha, para obtenção de passaporte, confrome anexo."/>
  </r>
  <r>
    <x v="0"/>
    <n v="0"/>
    <n v="0"/>
    <n v="0"/>
    <n v="160"/>
    <x v="3009"/>
    <x v="0"/>
    <x v="1"/>
    <x v="0"/>
    <s v="03.03.10"/>
    <x v="8"/>
    <x v="0"/>
    <x v="4"/>
    <s v="Receitas Da Câmara"/>
    <s v="03.03.10"/>
    <s v="Receitas Da Câmara"/>
    <s v="03.03.10"/>
    <x v="8"/>
    <x v="0"/>
    <x v="3"/>
    <x v="3"/>
    <x v="0"/>
    <x v="0"/>
    <x v="2"/>
    <x v="0"/>
    <x v="4"/>
    <s v="2024-06-20"/>
    <x v="1"/>
    <n v="1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25"/>
    <x v="3010"/>
    <x v="0"/>
    <x v="1"/>
    <x v="0"/>
    <s v="03.03.10"/>
    <x v="8"/>
    <x v="0"/>
    <x v="4"/>
    <s v="Receitas Da Câmara"/>
    <s v="03.03.10"/>
    <s v="Receitas Da Câmara"/>
    <s v="03.03.10"/>
    <x v="10"/>
    <x v="0"/>
    <x v="3"/>
    <x v="3"/>
    <x v="0"/>
    <x v="0"/>
    <x v="2"/>
    <x v="0"/>
    <x v="4"/>
    <s v="2024-06-20"/>
    <x v="1"/>
    <n v="12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80"/>
    <x v="3011"/>
    <x v="0"/>
    <x v="1"/>
    <x v="0"/>
    <s v="03.03.10"/>
    <x v="8"/>
    <x v="0"/>
    <x v="4"/>
    <s v="Receitas Da Câmara"/>
    <s v="03.03.10"/>
    <s v="Receitas Da Câmara"/>
    <s v="03.03.10"/>
    <x v="6"/>
    <x v="0"/>
    <x v="3"/>
    <x v="3"/>
    <x v="0"/>
    <x v="0"/>
    <x v="2"/>
    <x v="0"/>
    <x v="4"/>
    <s v="2024-06-20"/>
    <x v="1"/>
    <n v="25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7360"/>
    <x v="3012"/>
    <x v="0"/>
    <x v="1"/>
    <x v="0"/>
    <s v="03.03.10"/>
    <x v="8"/>
    <x v="0"/>
    <x v="4"/>
    <s v="Receitas Da Câmara"/>
    <s v="03.03.10"/>
    <s v="Receitas Da Câmara"/>
    <s v="03.03.10"/>
    <x v="20"/>
    <x v="0"/>
    <x v="3"/>
    <x v="3"/>
    <x v="0"/>
    <x v="0"/>
    <x v="2"/>
    <x v="0"/>
    <x v="4"/>
    <s v="2024-06-20"/>
    <x v="1"/>
    <n v="173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60"/>
    <x v="3013"/>
    <x v="0"/>
    <x v="1"/>
    <x v="0"/>
    <s v="03.03.10"/>
    <x v="8"/>
    <x v="0"/>
    <x v="4"/>
    <s v="Receitas Da Câmara"/>
    <s v="03.03.10"/>
    <s v="Receitas Da Câmara"/>
    <s v="03.03.10"/>
    <x v="13"/>
    <x v="0"/>
    <x v="3"/>
    <x v="3"/>
    <x v="0"/>
    <x v="0"/>
    <x v="2"/>
    <x v="0"/>
    <x v="4"/>
    <s v="2024-06-20"/>
    <x v="1"/>
    <n v="29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175"/>
    <x v="3014"/>
    <x v="0"/>
    <x v="1"/>
    <x v="0"/>
    <s v="03.03.10"/>
    <x v="8"/>
    <x v="0"/>
    <x v="4"/>
    <s v="Receitas Da Câmara"/>
    <s v="03.03.10"/>
    <s v="Receitas Da Câmara"/>
    <s v="03.03.10"/>
    <x v="12"/>
    <x v="0"/>
    <x v="3"/>
    <x v="3"/>
    <x v="0"/>
    <x v="0"/>
    <x v="2"/>
    <x v="0"/>
    <x v="4"/>
    <s v="2024-06-20"/>
    <x v="1"/>
    <n v="81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200"/>
    <x v="3015"/>
    <x v="0"/>
    <x v="1"/>
    <x v="0"/>
    <s v="03.03.10"/>
    <x v="8"/>
    <x v="0"/>
    <x v="4"/>
    <s v="Receitas Da Câmara"/>
    <s v="03.03.10"/>
    <s v="Receitas Da Câmara"/>
    <s v="03.03.10"/>
    <x v="24"/>
    <x v="0"/>
    <x v="3"/>
    <x v="6"/>
    <x v="0"/>
    <x v="0"/>
    <x v="2"/>
    <x v="0"/>
    <x v="4"/>
    <s v="2024-06-20"/>
    <x v="1"/>
    <n v="5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0"/>
    <x v="3016"/>
    <x v="0"/>
    <x v="1"/>
    <x v="0"/>
    <s v="03.03.10"/>
    <x v="8"/>
    <x v="0"/>
    <x v="4"/>
    <s v="Receitas Da Câmara"/>
    <s v="03.03.10"/>
    <s v="Receitas Da Câmara"/>
    <s v="03.03.10"/>
    <x v="21"/>
    <x v="0"/>
    <x v="3"/>
    <x v="3"/>
    <x v="0"/>
    <x v="0"/>
    <x v="2"/>
    <x v="0"/>
    <x v="4"/>
    <s v="2024-06-20"/>
    <x v="1"/>
    <n v="15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00"/>
    <x v="3017"/>
    <x v="0"/>
    <x v="1"/>
    <x v="0"/>
    <s v="03.03.10"/>
    <x v="8"/>
    <x v="0"/>
    <x v="4"/>
    <s v="Receitas Da Câmara"/>
    <s v="03.03.10"/>
    <s v="Receitas Da Câmara"/>
    <s v="03.03.10"/>
    <x v="11"/>
    <x v="0"/>
    <x v="0"/>
    <x v="5"/>
    <x v="0"/>
    <x v="0"/>
    <x v="2"/>
    <x v="0"/>
    <x v="4"/>
    <s v="2024-06-20"/>
    <x v="1"/>
    <n v="5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0"/>
    <x v="3018"/>
    <x v="0"/>
    <x v="1"/>
    <x v="0"/>
    <s v="03.03.10"/>
    <x v="8"/>
    <x v="0"/>
    <x v="4"/>
    <s v="Receitas Da Câmara"/>
    <s v="03.03.10"/>
    <s v="Receitas Da Câmara"/>
    <s v="03.03.10"/>
    <x v="19"/>
    <x v="0"/>
    <x v="3"/>
    <x v="6"/>
    <x v="0"/>
    <x v="0"/>
    <x v="2"/>
    <x v="0"/>
    <x v="4"/>
    <s v="2024-06-20"/>
    <x v="1"/>
    <n v="2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0"/>
    <x v="3019"/>
    <x v="0"/>
    <x v="1"/>
    <x v="0"/>
    <s v="03.03.10"/>
    <x v="8"/>
    <x v="0"/>
    <x v="4"/>
    <s v="Receitas Da Câmara"/>
    <s v="03.03.10"/>
    <s v="Receitas Da Câmara"/>
    <s v="03.03.10"/>
    <x v="42"/>
    <x v="0"/>
    <x v="3"/>
    <x v="3"/>
    <x v="0"/>
    <x v="0"/>
    <x v="2"/>
    <x v="0"/>
    <x v="4"/>
    <s v="2024-06-20"/>
    <x v="1"/>
    <n v="1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5542"/>
    <x v="3020"/>
    <x v="0"/>
    <x v="1"/>
    <x v="0"/>
    <s v="03.03.10"/>
    <x v="8"/>
    <x v="0"/>
    <x v="4"/>
    <s v="Receitas Da Câmara"/>
    <s v="03.03.10"/>
    <s v="Receitas Da Câmara"/>
    <s v="03.03.10"/>
    <x v="18"/>
    <x v="0"/>
    <x v="0"/>
    <x v="0"/>
    <x v="0"/>
    <x v="0"/>
    <x v="2"/>
    <x v="0"/>
    <x v="4"/>
    <s v="2024-06-20"/>
    <x v="1"/>
    <n v="5554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0"/>
    <x v="3021"/>
    <x v="0"/>
    <x v="1"/>
    <x v="0"/>
    <s v="03.03.10"/>
    <x v="8"/>
    <x v="0"/>
    <x v="4"/>
    <s v="Receitas Da Câmara"/>
    <s v="03.03.10"/>
    <s v="Receitas Da Câmara"/>
    <s v="03.03.10"/>
    <x v="76"/>
    <x v="0"/>
    <x v="3"/>
    <x v="7"/>
    <x v="0"/>
    <x v="0"/>
    <x v="2"/>
    <x v="0"/>
    <x v="4"/>
    <s v="2024-06-20"/>
    <x v="1"/>
    <n v="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00"/>
    <x v="3022"/>
    <x v="0"/>
    <x v="1"/>
    <x v="0"/>
    <s v="80.02.01"/>
    <x v="2"/>
    <x v="2"/>
    <x v="2"/>
    <s v="Retenções Iur"/>
    <s v="80.02.01"/>
    <s v="Retenções Iur"/>
    <s v="80.02.01"/>
    <x v="2"/>
    <x v="0"/>
    <x v="1"/>
    <x v="0"/>
    <x v="1"/>
    <x v="2"/>
    <x v="2"/>
    <x v="0"/>
    <x v="4"/>
    <s v="2024-06-19"/>
    <x v="1"/>
    <n v="2400"/>
    <x v="0"/>
    <m/>
    <x v="0"/>
    <m/>
    <x v="2"/>
    <n v="100474696"/>
    <x v="0"/>
    <x v="0"/>
    <s v="Retenções Iur"/>
    <s v="ORI"/>
    <x v="0"/>
    <s v="RIUR"/>
    <x v="0"/>
    <x v="0"/>
    <x v="0"/>
    <x v="0"/>
    <x v="0"/>
    <x v="0"/>
    <x v="0"/>
    <x v="0"/>
    <x v="0"/>
    <x v="0"/>
    <x v="0"/>
    <s v="Retenções Iur"/>
    <x v="0"/>
    <x v="0"/>
    <x v="0"/>
    <x v="0"/>
    <x v="2"/>
    <x v="0"/>
    <x v="0"/>
    <x v="0"/>
    <x v="0"/>
    <x v="1"/>
    <x v="0"/>
    <x v="0"/>
    <s v="RETENCAO OT"/>
  </r>
  <r>
    <x v="1"/>
    <n v="0"/>
    <n v="0"/>
    <n v="0"/>
    <n v="102778"/>
    <x v="3023"/>
    <x v="0"/>
    <x v="0"/>
    <x v="0"/>
    <s v="01.27.07.07"/>
    <x v="45"/>
    <x v="1"/>
    <x v="1"/>
    <s v="Requalificação Urbana e Habitação 2"/>
    <s v="01.27.07"/>
    <s v="Requalificação Urbana e Habitação 2"/>
    <s v="01.27.07"/>
    <x v="1"/>
    <x v="0"/>
    <x v="0"/>
    <x v="0"/>
    <x v="0"/>
    <x v="1"/>
    <x v="1"/>
    <x v="0"/>
    <x v="4"/>
    <s v="2024-06-28"/>
    <x v="1"/>
    <n v="102778"/>
    <x v="0"/>
    <m/>
    <x v="0"/>
    <m/>
    <x v="1"/>
    <n v="100476920"/>
    <x v="0"/>
    <x v="0"/>
    <s v="Arrelvamento do campo de Achada Bolanha"/>
    <s v="ORI"/>
    <x v="0"/>
    <s v="ACAB"/>
    <x v="0"/>
    <x v="0"/>
    <x v="0"/>
    <x v="0"/>
    <x v="0"/>
    <x v="0"/>
    <x v="0"/>
    <x v="0"/>
    <x v="0"/>
    <x v="0"/>
    <x v="0"/>
    <s v="Arrelvamento do campo de Achada Bolanha"/>
    <x v="0"/>
    <x v="0"/>
    <x v="0"/>
    <x v="0"/>
    <x v="1"/>
    <x v="0"/>
    <x v="0"/>
    <x v="0"/>
    <x v="0"/>
    <x v="0"/>
    <x v="0"/>
    <x v="0"/>
    <s v="Pagamento a favor de Felisberto Carvalho, pela aquisição de combustíveis, destinados a viatura afeto a obra de construção do Campo de relvado de Achada Bolanha, conforme anexo."/>
  </r>
  <r>
    <x v="1"/>
    <n v="0"/>
    <n v="0"/>
    <n v="0"/>
    <n v="1249"/>
    <x v="3024"/>
    <x v="0"/>
    <x v="0"/>
    <x v="0"/>
    <s v="01.27.06.76"/>
    <x v="11"/>
    <x v="1"/>
    <x v="1"/>
    <s v="Requalificação Urbana e habitação"/>
    <s v="01.27.06"/>
    <s v="Requalificação Urbana e habitação"/>
    <s v="01.27.06"/>
    <x v="1"/>
    <x v="0"/>
    <x v="0"/>
    <x v="0"/>
    <x v="0"/>
    <x v="1"/>
    <x v="1"/>
    <x v="0"/>
    <x v="4"/>
    <s v="2024-06-28"/>
    <x v="1"/>
    <n v="1249"/>
    <x v="0"/>
    <m/>
    <x v="0"/>
    <m/>
    <x v="2"/>
    <n v="100474696"/>
    <x v="0"/>
    <x v="1"/>
    <s v="Requalificação Urbana e Ambiental de Achada Monte III"/>
    <s v="ORI"/>
    <x v="0"/>
    <m/>
    <x v="0"/>
    <x v="0"/>
    <x v="0"/>
    <x v="0"/>
    <x v="0"/>
    <x v="0"/>
    <x v="0"/>
    <x v="0"/>
    <x v="0"/>
    <x v="0"/>
    <x v="0"/>
    <s v="Requalificação Urbana e Ambiental de Achada Monte III"/>
    <x v="0"/>
    <x v="0"/>
    <x v="0"/>
    <x v="0"/>
    <x v="1"/>
    <x v="0"/>
    <x v="0"/>
    <x v="0"/>
    <x v="0"/>
    <x v="0"/>
    <x v="1"/>
    <x v="0"/>
    <s v="Pagamento a favor do Sr. Evaldino Tavares Furtado, referente a prestação de serviços de calcetamento na localidade de Achada Monte, no âmbito dos trabalhos da requalificação de Dacalinho-Achada Monte, conforme anexo."/>
  </r>
  <r>
    <x v="1"/>
    <n v="0"/>
    <n v="0"/>
    <n v="0"/>
    <n v="7076"/>
    <x v="3024"/>
    <x v="0"/>
    <x v="0"/>
    <x v="0"/>
    <s v="01.27.06.76"/>
    <x v="11"/>
    <x v="1"/>
    <x v="1"/>
    <s v="Requalificação Urbana e habitação"/>
    <s v="01.27.06"/>
    <s v="Requalificação Urbana e habitação"/>
    <s v="01.27.06"/>
    <x v="1"/>
    <x v="0"/>
    <x v="0"/>
    <x v="0"/>
    <x v="0"/>
    <x v="1"/>
    <x v="1"/>
    <x v="0"/>
    <x v="4"/>
    <s v="2024-06-28"/>
    <x v="1"/>
    <n v="7076"/>
    <x v="0"/>
    <m/>
    <x v="0"/>
    <m/>
    <x v="182"/>
    <n v="100479683"/>
    <x v="0"/>
    <x v="0"/>
    <s v="Requalificação Urbana e Ambiental de Achada Monte III"/>
    <s v="ORI"/>
    <x v="0"/>
    <m/>
    <x v="0"/>
    <x v="0"/>
    <x v="0"/>
    <x v="0"/>
    <x v="0"/>
    <x v="0"/>
    <x v="0"/>
    <x v="0"/>
    <x v="0"/>
    <x v="0"/>
    <x v="0"/>
    <s v="Requalificação Urbana e Ambiental de Achada Monte III"/>
    <x v="0"/>
    <x v="0"/>
    <x v="0"/>
    <x v="0"/>
    <x v="1"/>
    <x v="0"/>
    <x v="0"/>
    <x v="0"/>
    <x v="0"/>
    <x v="0"/>
    <x v="0"/>
    <x v="0"/>
    <s v="Pagamento a favor do Sr. Evaldino Tavares Furtado, referente a prestação de serviços de calcetamento na localidade de Achada Monte, no âmbito dos trabalhos da requalificação de Dacalinho-Achada Monte, conforme anexo."/>
  </r>
  <r>
    <x v="0"/>
    <n v="0"/>
    <n v="0"/>
    <n v="0"/>
    <n v="70000"/>
    <x v="3025"/>
    <x v="0"/>
    <x v="0"/>
    <x v="0"/>
    <s v="01.28.03.06"/>
    <x v="9"/>
    <x v="4"/>
    <x v="5"/>
    <s v="Proteção Social"/>
    <s v="01.28.03"/>
    <s v="Proteção Social"/>
    <s v="01.28.03"/>
    <x v="4"/>
    <x v="0"/>
    <x v="2"/>
    <x v="2"/>
    <x v="0"/>
    <x v="1"/>
    <x v="0"/>
    <x v="0"/>
    <x v="9"/>
    <s v="2024-07-01"/>
    <x v="2"/>
    <n v="70000"/>
    <x v="0"/>
    <m/>
    <x v="0"/>
    <m/>
    <x v="6"/>
    <n v="100474914"/>
    <x v="0"/>
    <x v="0"/>
    <s v="Apoio a Crianças Vulneráveis "/>
    <s v="ORI"/>
    <x v="0"/>
    <s v="ACV"/>
    <x v="0"/>
    <x v="0"/>
    <x v="0"/>
    <x v="0"/>
    <x v="0"/>
    <x v="0"/>
    <x v="0"/>
    <x v="0"/>
    <x v="0"/>
    <x v="0"/>
    <x v="0"/>
    <s v="Apoio a Crianças Vulneráveis "/>
    <x v="0"/>
    <x v="0"/>
    <x v="0"/>
    <x v="0"/>
    <x v="1"/>
    <x v="0"/>
    <x v="0"/>
    <x v="0"/>
    <x v="0"/>
    <x v="0"/>
    <x v="0"/>
    <x v="0"/>
    <s v="Apoio concedido a favor das crianças vulneráveis, referente ao mês de junho de 2024, conforme anexo."/>
  </r>
  <r>
    <x v="1"/>
    <n v="0"/>
    <n v="0"/>
    <n v="0"/>
    <n v="57000"/>
    <x v="3026"/>
    <x v="0"/>
    <x v="0"/>
    <x v="0"/>
    <s v="01.27.06.80"/>
    <x v="1"/>
    <x v="1"/>
    <x v="1"/>
    <s v="Requalificação Urbana e habitação"/>
    <s v="01.27.06"/>
    <s v="Requalificação Urbana e habitação"/>
    <s v="01.27.06"/>
    <x v="1"/>
    <x v="0"/>
    <x v="0"/>
    <x v="0"/>
    <x v="0"/>
    <x v="1"/>
    <x v="1"/>
    <x v="0"/>
    <x v="5"/>
    <s v="2024-08-01"/>
    <x v="2"/>
    <n v="57000"/>
    <x v="0"/>
    <m/>
    <x v="0"/>
    <m/>
    <x v="135"/>
    <n v="100479497"/>
    <x v="0"/>
    <x v="0"/>
    <s v="Requalificação Urbana de Veneza"/>
    <s v="ORI"/>
    <x v="0"/>
    <m/>
    <x v="0"/>
    <x v="0"/>
    <x v="0"/>
    <x v="0"/>
    <x v="0"/>
    <x v="0"/>
    <x v="0"/>
    <x v="0"/>
    <x v="0"/>
    <x v="0"/>
    <x v="0"/>
    <s v="Requalificação Urbana de Veneza"/>
    <x v="0"/>
    <x v="0"/>
    <x v="0"/>
    <x v="0"/>
    <x v="1"/>
    <x v="0"/>
    <x v="0"/>
    <x v="0"/>
    <x v="0"/>
    <x v="0"/>
    <x v="0"/>
    <x v="0"/>
    <s v="Pagamento referente a aquisição de serviços de transporte de terra para as obras de requalificação urbana e ambiental de praia de Veneza, conforme anexo."/>
  </r>
  <r>
    <x v="1"/>
    <n v="0"/>
    <n v="0"/>
    <n v="0"/>
    <n v="57440"/>
    <x v="3027"/>
    <x v="0"/>
    <x v="0"/>
    <x v="0"/>
    <s v="01.27.06.61"/>
    <x v="34"/>
    <x v="1"/>
    <x v="1"/>
    <s v="Requalificação Urbana e habitação"/>
    <s v="01.27.06"/>
    <s v="Requalificação Urbana e habitação"/>
    <s v="01.27.06"/>
    <x v="1"/>
    <x v="0"/>
    <x v="0"/>
    <x v="0"/>
    <x v="0"/>
    <x v="1"/>
    <x v="1"/>
    <x v="0"/>
    <x v="5"/>
    <s v="2024-08-02"/>
    <x v="2"/>
    <n v="57440"/>
    <x v="0"/>
    <m/>
    <x v="0"/>
    <m/>
    <x v="103"/>
    <n v="100477593"/>
    <x v="0"/>
    <x v="0"/>
    <s v="Requalificação Urbana de Ponta Verde"/>
    <s v="ORI"/>
    <x v="0"/>
    <s v="PVR"/>
    <x v="0"/>
    <x v="0"/>
    <x v="0"/>
    <x v="0"/>
    <x v="0"/>
    <x v="0"/>
    <x v="0"/>
    <x v="0"/>
    <x v="0"/>
    <x v="0"/>
    <x v="0"/>
    <s v="Requalificação Urbana de Ponta Verde"/>
    <x v="0"/>
    <x v="0"/>
    <x v="0"/>
    <x v="0"/>
    <x v="1"/>
    <x v="0"/>
    <x v="0"/>
    <x v="0"/>
    <x v="0"/>
    <x v="0"/>
    <x v="0"/>
    <x v="0"/>
    <s v="Liquidação da fatura a favor da renato Moreira Construções, referente a aquisição de serviço de mão de obras dos trabalhos, no âmbito da requalificação urbana de Brufa, conforme anexo."/>
  </r>
  <r>
    <x v="1"/>
    <n v="0"/>
    <n v="0"/>
    <n v="0"/>
    <n v="825"/>
    <x v="3028"/>
    <x v="0"/>
    <x v="0"/>
    <x v="0"/>
    <s v="01.27.06.72"/>
    <x v="32"/>
    <x v="1"/>
    <x v="1"/>
    <s v="Requalificação Urbana e habitação"/>
    <s v="01.27.06"/>
    <s v="Requalificação Urbana e habitação"/>
    <s v="01.27.06"/>
    <x v="1"/>
    <x v="0"/>
    <x v="0"/>
    <x v="0"/>
    <x v="0"/>
    <x v="1"/>
    <x v="1"/>
    <x v="0"/>
    <x v="5"/>
    <s v="2024-08-02"/>
    <x v="2"/>
    <n v="825"/>
    <x v="0"/>
    <m/>
    <x v="0"/>
    <m/>
    <x v="2"/>
    <n v="100474696"/>
    <x v="0"/>
    <x v="1"/>
    <s v="Manutenção e Reabilitação de Edificios Municipais"/>
    <s v="ORI"/>
    <x v="0"/>
    <m/>
    <x v="0"/>
    <x v="0"/>
    <x v="0"/>
    <x v="0"/>
    <x v="0"/>
    <x v="0"/>
    <x v="0"/>
    <x v="0"/>
    <x v="0"/>
    <x v="0"/>
    <x v="0"/>
    <s v="Manutenção e Reabilitação de Edificios Municipais"/>
    <x v="0"/>
    <x v="0"/>
    <x v="0"/>
    <x v="0"/>
    <x v="1"/>
    <x v="0"/>
    <x v="0"/>
    <x v="0"/>
    <x v="0"/>
    <x v="0"/>
    <x v="1"/>
    <x v="0"/>
    <s v="Pagamento a favor do Sr. Daniel Oliveira Correia, referente a transporte de 50 sacos de cimento para o centro do dia em Achada Bolanha, confrome anexo."/>
  </r>
  <r>
    <x v="1"/>
    <n v="0"/>
    <n v="0"/>
    <n v="0"/>
    <n v="4675"/>
    <x v="3028"/>
    <x v="0"/>
    <x v="0"/>
    <x v="0"/>
    <s v="01.27.06.72"/>
    <x v="32"/>
    <x v="1"/>
    <x v="1"/>
    <s v="Requalificação Urbana e habitação"/>
    <s v="01.27.06"/>
    <s v="Requalificação Urbana e habitação"/>
    <s v="01.27.06"/>
    <x v="1"/>
    <x v="0"/>
    <x v="0"/>
    <x v="0"/>
    <x v="0"/>
    <x v="1"/>
    <x v="1"/>
    <x v="0"/>
    <x v="5"/>
    <s v="2024-08-02"/>
    <x v="2"/>
    <n v="4675"/>
    <x v="0"/>
    <m/>
    <x v="0"/>
    <m/>
    <x v="124"/>
    <n v="100477537"/>
    <x v="0"/>
    <x v="0"/>
    <s v="Manutenção e Reabilitação de Edificios Municipais"/>
    <s v="ORI"/>
    <x v="0"/>
    <m/>
    <x v="0"/>
    <x v="0"/>
    <x v="0"/>
    <x v="0"/>
    <x v="0"/>
    <x v="0"/>
    <x v="0"/>
    <x v="0"/>
    <x v="0"/>
    <x v="0"/>
    <x v="0"/>
    <s v="Manutenção e Reabilitação de Edificios Municipais"/>
    <x v="0"/>
    <x v="0"/>
    <x v="0"/>
    <x v="0"/>
    <x v="1"/>
    <x v="0"/>
    <x v="0"/>
    <x v="0"/>
    <x v="0"/>
    <x v="0"/>
    <x v="0"/>
    <x v="0"/>
    <s v="Pagamento a favor do Sr. Daniel Oliveira Correia, referente a transporte de 50 sacos de cimento para o centro do dia em Achada Bolanha, confrome anexo."/>
  </r>
  <r>
    <x v="0"/>
    <n v="0"/>
    <n v="0"/>
    <n v="0"/>
    <n v="9100"/>
    <x v="3029"/>
    <x v="0"/>
    <x v="0"/>
    <x v="0"/>
    <s v="01.25.01.10"/>
    <x v="33"/>
    <x v="3"/>
    <x v="3"/>
    <s v="Educação"/>
    <s v="01.25.01"/>
    <s v="Educação"/>
    <s v="01.25.01"/>
    <x v="4"/>
    <x v="0"/>
    <x v="2"/>
    <x v="2"/>
    <x v="0"/>
    <x v="1"/>
    <x v="0"/>
    <x v="0"/>
    <x v="5"/>
    <s v="2024-08-08"/>
    <x v="2"/>
    <n v="9100"/>
    <x v="0"/>
    <m/>
    <x v="0"/>
    <m/>
    <x v="97"/>
    <n v="100479452"/>
    <x v="0"/>
    <x v="0"/>
    <s v="Transporte escolar"/>
    <s v="ORI"/>
    <x v="0"/>
    <m/>
    <x v="0"/>
    <x v="0"/>
    <x v="0"/>
    <x v="0"/>
    <x v="0"/>
    <x v="0"/>
    <x v="0"/>
    <x v="0"/>
    <x v="0"/>
    <x v="0"/>
    <x v="0"/>
    <s v="Transporte escolar"/>
    <x v="0"/>
    <x v="0"/>
    <x v="0"/>
    <x v="0"/>
    <x v="1"/>
    <x v="0"/>
    <x v="0"/>
    <x v="0"/>
    <x v="0"/>
    <x v="0"/>
    <x v="0"/>
    <x v="0"/>
    <s v="Pagamento referente a serviços de lavagens de viaturas de transporte escolar, conforme proposta em anexo."/>
  </r>
  <r>
    <x v="1"/>
    <n v="0"/>
    <n v="0"/>
    <n v="0"/>
    <n v="10000"/>
    <x v="3030"/>
    <x v="0"/>
    <x v="0"/>
    <x v="0"/>
    <s v="01.25.02.23"/>
    <x v="12"/>
    <x v="3"/>
    <x v="3"/>
    <s v="desporto"/>
    <s v="01.25.02"/>
    <s v="desporto"/>
    <s v="01.25.02"/>
    <x v="1"/>
    <x v="0"/>
    <x v="0"/>
    <x v="0"/>
    <x v="0"/>
    <x v="1"/>
    <x v="1"/>
    <x v="0"/>
    <x v="5"/>
    <s v="2024-08-07"/>
    <x v="2"/>
    <n v="10000"/>
    <x v="0"/>
    <m/>
    <x v="0"/>
    <m/>
    <x v="6"/>
    <n v="10047491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a Tesouraria Municipal, referente a a prémios de jogos de carta realizado em Pilão Cão comemorando a festa romaria São Domingos, confrome anexo.  "/>
  </r>
  <r>
    <x v="1"/>
    <n v="0"/>
    <n v="0"/>
    <n v="0"/>
    <n v="1050000"/>
    <x v="3031"/>
    <x v="0"/>
    <x v="1"/>
    <x v="0"/>
    <s v="03.03.10"/>
    <x v="8"/>
    <x v="0"/>
    <x v="4"/>
    <s v="Receitas Da Câmara"/>
    <s v="03.03.10"/>
    <s v="Receitas Da Câmara"/>
    <s v="03.03.10"/>
    <x v="56"/>
    <x v="0"/>
    <x v="6"/>
    <x v="10"/>
    <x v="0"/>
    <x v="0"/>
    <x v="2"/>
    <x v="0"/>
    <x v="9"/>
    <s v="2024-07-26"/>
    <x v="2"/>
    <n v="1050000"/>
    <x v="0"/>
    <m/>
    <x v="0"/>
    <m/>
    <x v="6"/>
    <n v="100474914"/>
    <x v="0"/>
    <x v="0"/>
    <s v="Receitas Da Câmara"/>
    <s v="EXT"/>
    <x v="0"/>
    <s v="RDC"/>
    <x v="0"/>
    <x v="0"/>
    <x v="0"/>
    <x v="0"/>
    <x v="0"/>
    <x v="0"/>
    <x v="0"/>
    <x v="0"/>
    <x v="0"/>
    <x v="0"/>
    <x v="0"/>
    <s v="Receitas Da Câmara"/>
    <x v="0"/>
    <x v="0"/>
    <x v="0"/>
    <x v="0"/>
    <x v="0"/>
    <x v="0"/>
    <x v="0"/>
    <x v="0"/>
    <x v="0"/>
    <x v="0"/>
    <x v="0"/>
    <x v="0"/>
    <s v="Recebimento da 2. tranche reabilita, conforme anexo."/>
  </r>
  <r>
    <x v="1"/>
    <n v="0"/>
    <n v="0"/>
    <n v="0"/>
    <n v="390200"/>
    <x v="3032"/>
    <x v="0"/>
    <x v="0"/>
    <x v="0"/>
    <s v="01.27.06.61"/>
    <x v="34"/>
    <x v="1"/>
    <x v="1"/>
    <s v="Requalificação Urbana e habitação"/>
    <s v="01.27.06"/>
    <s v="Requalificação Urbana e habitação"/>
    <s v="01.27.06"/>
    <x v="1"/>
    <x v="0"/>
    <x v="0"/>
    <x v="0"/>
    <x v="0"/>
    <x v="1"/>
    <x v="1"/>
    <x v="0"/>
    <x v="5"/>
    <s v="2024-08-21"/>
    <x v="2"/>
    <n v="390200"/>
    <x v="0"/>
    <m/>
    <x v="0"/>
    <m/>
    <x v="6"/>
    <n v="100474914"/>
    <x v="0"/>
    <x v="0"/>
    <s v="Requalificação Urbana de Ponta Verde"/>
    <s v="ORI"/>
    <x v="0"/>
    <s v="PVR"/>
    <x v="0"/>
    <x v="0"/>
    <x v="0"/>
    <x v="0"/>
    <x v="0"/>
    <x v="0"/>
    <x v="0"/>
    <x v="0"/>
    <x v="0"/>
    <x v="0"/>
    <x v="0"/>
    <s v="Requalificação Urbana de Ponta Verde"/>
    <x v="0"/>
    <x v="0"/>
    <x v="0"/>
    <x v="0"/>
    <x v="1"/>
    <x v="0"/>
    <x v="0"/>
    <x v="0"/>
    <x v="0"/>
    <x v="0"/>
    <x v="0"/>
    <x v="0"/>
    <s v="Pagamento aos trabalhadores referente aos trabalhos realizados na construção de muros de proteção requalificação urbana de Brufa-Ponta Verde, conforme anexo. "/>
  </r>
  <r>
    <x v="0"/>
    <n v="0"/>
    <n v="0"/>
    <n v="0"/>
    <n v="2076"/>
    <x v="3033"/>
    <x v="0"/>
    <x v="0"/>
    <x v="0"/>
    <s v="01.25.04.22"/>
    <x v="7"/>
    <x v="3"/>
    <x v="3"/>
    <s v="Cultura"/>
    <s v="01.25.04"/>
    <s v="Cultura"/>
    <s v="01.25.04"/>
    <x v="4"/>
    <x v="0"/>
    <x v="2"/>
    <x v="2"/>
    <x v="0"/>
    <x v="1"/>
    <x v="0"/>
    <x v="0"/>
    <x v="5"/>
    <s v="2024-08-21"/>
    <x v="2"/>
    <n v="2076"/>
    <x v="0"/>
    <m/>
    <x v="0"/>
    <m/>
    <x v="461"/>
    <n v="100385105"/>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restituição do valor pago pela diferença do cabimento nº274015, conforme anexo."/>
  </r>
  <r>
    <x v="0"/>
    <n v="0"/>
    <n v="0"/>
    <n v="0"/>
    <n v="5000"/>
    <x v="3034"/>
    <x v="0"/>
    <x v="0"/>
    <x v="0"/>
    <s v="01.25.04.22"/>
    <x v="7"/>
    <x v="3"/>
    <x v="3"/>
    <s v="Cultura"/>
    <s v="01.25.04"/>
    <s v="Cultura"/>
    <s v="01.25.04"/>
    <x v="4"/>
    <x v="0"/>
    <x v="2"/>
    <x v="2"/>
    <x v="0"/>
    <x v="1"/>
    <x v="0"/>
    <x v="0"/>
    <x v="5"/>
    <s v="2024-08-23"/>
    <x v="2"/>
    <n v="5000"/>
    <x v="0"/>
    <m/>
    <x v="0"/>
    <m/>
    <x v="411"/>
    <n v="100479641"/>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referente a animação a feira da cidade e as atividades de rádio praça, conforme anexo.  "/>
  </r>
  <r>
    <x v="1"/>
    <n v="0"/>
    <n v="0"/>
    <n v="0"/>
    <n v="202951"/>
    <x v="3035"/>
    <x v="0"/>
    <x v="0"/>
    <x v="0"/>
    <s v="01.27.06.42"/>
    <x v="22"/>
    <x v="1"/>
    <x v="1"/>
    <s v="Requalificação Urbana e habitação"/>
    <s v="01.27.06"/>
    <s v="Requalificação Urbana e habitação"/>
    <s v="01.27.06"/>
    <x v="1"/>
    <x v="0"/>
    <x v="0"/>
    <x v="0"/>
    <x v="0"/>
    <x v="1"/>
    <x v="1"/>
    <x v="0"/>
    <x v="4"/>
    <s v="2024-06-10"/>
    <x v="1"/>
    <n v="202951"/>
    <x v="0"/>
    <m/>
    <x v="0"/>
    <m/>
    <x v="1"/>
    <n v="100476920"/>
    <x v="0"/>
    <x v="0"/>
    <s v="Manutenção do Estádio Municipal/Campos Futebol 11"/>
    <s v="ORI"/>
    <x v="0"/>
    <s v="MCF"/>
    <x v="0"/>
    <x v="0"/>
    <x v="0"/>
    <x v="0"/>
    <x v="0"/>
    <x v="0"/>
    <x v="0"/>
    <x v="0"/>
    <x v="0"/>
    <x v="0"/>
    <x v="0"/>
    <s v="Manutenção do Estádio Municipal/Campos Futebol 11"/>
    <x v="0"/>
    <x v="0"/>
    <x v="0"/>
    <x v="0"/>
    <x v="1"/>
    <x v="0"/>
    <x v="0"/>
    <x v="0"/>
    <x v="0"/>
    <x v="0"/>
    <x v="0"/>
    <x v="0"/>
    <s v="Pagamento a favor da Felisberto Carvalho, pela aquisição de combustíveis destinados a viatura afeto a obra de construção do campo de relva sintético na localidade de Manguinho, conforme anexo."/>
  </r>
  <r>
    <x v="0"/>
    <n v="0"/>
    <n v="0"/>
    <n v="0"/>
    <n v="2800"/>
    <x v="3036"/>
    <x v="0"/>
    <x v="0"/>
    <x v="0"/>
    <s v="03.16.20"/>
    <x v="55"/>
    <x v="0"/>
    <x v="0"/>
    <s v="Dir. do Comércio, Indústria, Transporte Feiras e Pesca"/>
    <s v="03.16.20"/>
    <s v="Dir. do Comércio, Indústria, Transporte Feiras e Pesca"/>
    <s v="03.16.20"/>
    <x v="3"/>
    <x v="0"/>
    <x v="0"/>
    <x v="1"/>
    <x v="0"/>
    <x v="0"/>
    <x v="0"/>
    <x v="0"/>
    <x v="4"/>
    <s v="2024-06-17"/>
    <x v="1"/>
    <n v="2800"/>
    <x v="0"/>
    <m/>
    <x v="0"/>
    <m/>
    <x v="240"/>
    <n v="100426451"/>
    <x v="0"/>
    <x v="0"/>
    <s v="Dir. do Comércio, Indústria, Transporte Feiras e Pesca"/>
    <s v="ORI"/>
    <x v="0"/>
    <m/>
    <x v="0"/>
    <x v="0"/>
    <x v="0"/>
    <x v="0"/>
    <x v="0"/>
    <x v="0"/>
    <x v="0"/>
    <x v="0"/>
    <x v="0"/>
    <x v="0"/>
    <x v="0"/>
    <s v="Dir. do Comércio, Indústria, Transporte Feiras e Pesca"/>
    <x v="0"/>
    <x v="0"/>
    <x v="0"/>
    <x v="0"/>
    <x v="0"/>
    <x v="0"/>
    <x v="0"/>
    <x v="0"/>
    <x v="0"/>
    <x v="0"/>
    <x v="0"/>
    <x v="0"/>
    <s v="Ajuda e custo a favor do senhor Carlos Armando Fernandes, pela sua deslocação a Praia  nos dias 16 e 18 de abril de 2024, em missão de serviço, conforme anexo"/>
  </r>
  <r>
    <x v="0"/>
    <n v="0"/>
    <n v="0"/>
    <n v="0"/>
    <n v="1050"/>
    <x v="3037"/>
    <x v="0"/>
    <x v="1"/>
    <x v="0"/>
    <s v="80.02.01"/>
    <x v="2"/>
    <x v="2"/>
    <x v="2"/>
    <s v="Retenções Iur"/>
    <s v="80.02.01"/>
    <s v="Retenções Iur"/>
    <s v="80.02.01"/>
    <x v="2"/>
    <x v="0"/>
    <x v="1"/>
    <x v="0"/>
    <x v="1"/>
    <x v="2"/>
    <x v="2"/>
    <x v="0"/>
    <x v="0"/>
    <s v="2024-01-17"/>
    <x v="0"/>
    <n v="1050"/>
    <x v="0"/>
    <m/>
    <x v="0"/>
    <m/>
    <x v="2"/>
    <n v="100474696"/>
    <x v="0"/>
    <x v="0"/>
    <s v="Retenções Iur"/>
    <s v="ORI"/>
    <x v="0"/>
    <s v="RIUR"/>
    <x v="0"/>
    <x v="0"/>
    <x v="0"/>
    <x v="0"/>
    <x v="0"/>
    <x v="0"/>
    <x v="0"/>
    <x v="0"/>
    <x v="0"/>
    <x v="0"/>
    <x v="0"/>
    <s v="Retenções Iur"/>
    <x v="0"/>
    <x v="0"/>
    <x v="0"/>
    <x v="0"/>
    <x v="2"/>
    <x v="0"/>
    <x v="0"/>
    <x v="0"/>
    <x v="0"/>
    <x v="1"/>
    <x v="0"/>
    <x v="0"/>
    <s v="RETENCAO OT"/>
  </r>
  <r>
    <x v="0"/>
    <n v="0"/>
    <n v="0"/>
    <n v="0"/>
    <n v="2800"/>
    <x v="3038"/>
    <x v="0"/>
    <x v="0"/>
    <x v="0"/>
    <s v="03.16.15"/>
    <x v="0"/>
    <x v="0"/>
    <x v="0"/>
    <s v="Direção Financeira"/>
    <s v="03.16.15"/>
    <s v="Direção Financeira"/>
    <s v="03.16.15"/>
    <x v="3"/>
    <x v="0"/>
    <x v="0"/>
    <x v="1"/>
    <x v="0"/>
    <x v="0"/>
    <x v="0"/>
    <x v="0"/>
    <x v="2"/>
    <s v="2024-02-12"/>
    <x v="0"/>
    <n v="2800"/>
    <x v="0"/>
    <m/>
    <x v="0"/>
    <m/>
    <x v="277"/>
    <n v="100303896"/>
    <x v="0"/>
    <x v="0"/>
    <s v="Direção Financeira"/>
    <s v="ORI"/>
    <x v="0"/>
    <m/>
    <x v="0"/>
    <x v="0"/>
    <x v="0"/>
    <x v="0"/>
    <x v="0"/>
    <x v="0"/>
    <x v="0"/>
    <x v="0"/>
    <x v="0"/>
    <x v="0"/>
    <x v="0"/>
    <s v="Direção Financeira"/>
    <x v="0"/>
    <x v="0"/>
    <x v="0"/>
    <x v="0"/>
    <x v="0"/>
    <x v="0"/>
    <x v="0"/>
    <x v="0"/>
    <x v="0"/>
    <x v="0"/>
    <x v="0"/>
    <x v="0"/>
    <s v="Ajuda de custo a favor do senhor Meliciano Miranda pela sua deslocação a Praia nos dias 09 e 11 de fevereiro em missão oficial de serviço conforme guia de marcha."/>
  </r>
  <r>
    <x v="1"/>
    <n v="0"/>
    <n v="0"/>
    <n v="0"/>
    <n v="51113"/>
    <x v="3039"/>
    <x v="0"/>
    <x v="0"/>
    <x v="0"/>
    <s v="01.23.04.14"/>
    <x v="48"/>
    <x v="7"/>
    <x v="8"/>
    <s v="Ambiente"/>
    <s v="01.23.04"/>
    <s v="Ambiente"/>
    <s v="01.23.04"/>
    <x v="1"/>
    <x v="0"/>
    <x v="0"/>
    <x v="0"/>
    <x v="0"/>
    <x v="1"/>
    <x v="1"/>
    <x v="0"/>
    <x v="2"/>
    <s v="2024-02-26"/>
    <x v="0"/>
    <n v="51113"/>
    <x v="0"/>
    <m/>
    <x v="0"/>
    <m/>
    <x v="6"/>
    <n v="100474914"/>
    <x v="0"/>
    <x v="0"/>
    <s v="Criação e Manutenção de Espaços Verdes"/>
    <s v="ORI"/>
    <x v="0"/>
    <s v="CMEV"/>
    <x v="0"/>
    <x v="0"/>
    <x v="0"/>
    <x v="0"/>
    <x v="0"/>
    <x v="0"/>
    <x v="0"/>
    <x v="0"/>
    <x v="0"/>
    <x v="0"/>
    <x v="0"/>
    <s v="Criação e Manutenção de Espaços Verdes"/>
    <x v="0"/>
    <x v="0"/>
    <x v="0"/>
    <x v="0"/>
    <x v="1"/>
    <x v="0"/>
    <x v="0"/>
    <x v="0"/>
    <x v="0"/>
    <x v="0"/>
    <x v="0"/>
    <x v="0"/>
    <s v="Pagamento de trabalhos dos espaços verdes realizado durante o mês de fevereiro de 2024, conforme anexo."/>
  </r>
  <r>
    <x v="0"/>
    <n v="0"/>
    <n v="0"/>
    <n v="0"/>
    <n v="106656"/>
    <x v="3040"/>
    <x v="0"/>
    <x v="0"/>
    <x v="0"/>
    <s v="01.27.02.11"/>
    <x v="18"/>
    <x v="1"/>
    <x v="1"/>
    <s v="Saneamento básico"/>
    <s v="01.27.02"/>
    <s v="Saneamento básico"/>
    <s v="01.27.02"/>
    <x v="4"/>
    <x v="0"/>
    <x v="2"/>
    <x v="2"/>
    <x v="0"/>
    <x v="1"/>
    <x v="0"/>
    <x v="0"/>
    <x v="0"/>
    <s v="2024-01-05"/>
    <x v="0"/>
    <n v="106656"/>
    <x v="0"/>
    <m/>
    <x v="0"/>
    <m/>
    <x v="102"/>
    <n v="100475220"/>
    <x v="0"/>
    <x v="0"/>
    <s v="Reforço do saneamento básico"/>
    <s v="ORI"/>
    <x v="0"/>
    <m/>
    <x v="0"/>
    <x v="0"/>
    <x v="0"/>
    <x v="0"/>
    <x v="0"/>
    <x v="0"/>
    <x v="0"/>
    <x v="0"/>
    <x v="0"/>
    <x v="0"/>
    <x v="0"/>
    <s v="Reforço do saneamento básico"/>
    <x v="0"/>
    <x v="0"/>
    <x v="0"/>
    <x v="0"/>
    <x v="1"/>
    <x v="0"/>
    <x v="0"/>
    <x v="0"/>
    <x v="0"/>
    <x v="0"/>
    <x v="0"/>
    <x v="0"/>
    <s v="Pagamento a favor da Drogaria- Tchukbest Holdings Sociedade unipessoal, Lda, pela aquisição de matérias de construção e pintura no âmbito de regeneração urbana, conforme anexo."/>
  </r>
  <r>
    <x v="1"/>
    <n v="0"/>
    <n v="0"/>
    <n v="0"/>
    <n v="30190"/>
    <x v="3041"/>
    <x v="0"/>
    <x v="0"/>
    <x v="0"/>
    <s v="01.27.06.72"/>
    <x v="32"/>
    <x v="1"/>
    <x v="1"/>
    <s v="Requalificação Urbana e habitação"/>
    <s v="01.27.06"/>
    <s v="Requalificação Urbana e habitação"/>
    <s v="01.27.06"/>
    <x v="1"/>
    <x v="0"/>
    <x v="0"/>
    <x v="0"/>
    <x v="0"/>
    <x v="1"/>
    <x v="1"/>
    <x v="0"/>
    <x v="1"/>
    <s v="2024-03-06"/>
    <x v="0"/>
    <n v="30190"/>
    <x v="0"/>
    <m/>
    <x v="0"/>
    <m/>
    <x v="200"/>
    <n v="100477943"/>
    <x v="0"/>
    <x v="0"/>
    <s v="Manutenção e Reabilitação de Edificios Municipais"/>
    <s v="ORI"/>
    <x v="0"/>
    <m/>
    <x v="0"/>
    <x v="0"/>
    <x v="0"/>
    <x v="0"/>
    <x v="0"/>
    <x v="0"/>
    <x v="0"/>
    <x v="0"/>
    <x v="0"/>
    <x v="0"/>
    <x v="0"/>
    <s v="Manutenção e Reabilitação de Edificios Municipais"/>
    <x v="0"/>
    <x v="0"/>
    <x v="0"/>
    <x v="0"/>
    <x v="1"/>
    <x v="0"/>
    <x v="0"/>
    <x v="0"/>
    <x v="0"/>
    <x v="0"/>
    <x v="0"/>
    <x v="0"/>
    <s v="Pagamento a favor da SUN, para aquisição de um bar boquim, martelo para a fixação de número policial no Município de São Miguel, conforme anexo. "/>
  </r>
  <r>
    <x v="0"/>
    <n v="0"/>
    <n v="0"/>
    <n v="0"/>
    <n v="1000"/>
    <x v="3042"/>
    <x v="0"/>
    <x v="0"/>
    <x v="0"/>
    <s v="03.16.15"/>
    <x v="0"/>
    <x v="0"/>
    <x v="0"/>
    <s v="Direção Financeira"/>
    <s v="03.16.15"/>
    <s v="Direção Financeira"/>
    <s v="03.16.15"/>
    <x v="3"/>
    <x v="0"/>
    <x v="0"/>
    <x v="1"/>
    <x v="0"/>
    <x v="0"/>
    <x v="0"/>
    <x v="0"/>
    <x v="1"/>
    <s v="2024-03-26"/>
    <x v="0"/>
    <n v="1000"/>
    <x v="0"/>
    <m/>
    <x v="0"/>
    <m/>
    <x v="26"/>
    <n v="100458633"/>
    <x v="0"/>
    <x v="0"/>
    <s v="Direção Financeira"/>
    <s v="ORI"/>
    <x v="0"/>
    <m/>
    <x v="0"/>
    <x v="0"/>
    <x v="0"/>
    <x v="0"/>
    <x v="0"/>
    <x v="0"/>
    <x v="0"/>
    <x v="0"/>
    <x v="0"/>
    <x v="0"/>
    <x v="0"/>
    <s v="Direção Financeira"/>
    <x v="0"/>
    <x v="0"/>
    <x v="0"/>
    <x v="0"/>
    <x v="0"/>
    <x v="0"/>
    <x v="0"/>
    <x v="0"/>
    <x v="0"/>
    <x v="0"/>
    <x v="0"/>
    <x v="0"/>
    <s v="Ajuda de custo a favor do Sr. Joaquim Lino Tavares pela sua deslocação em missão de serviço a cidade da Tarrafal no dia 24 de Março de 2024, conforme justificativo em anexo. "/>
  </r>
  <r>
    <x v="1"/>
    <n v="0"/>
    <n v="0"/>
    <n v="0"/>
    <n v="12352800"/>
    <x v="3043"/>
    <x v="0"/>
    <x v="0"/>
    <x v="0"/>
    <s v="03.16.15"/>
    <x v="0"/>
    <x v="0"/>
    <x v="0"/>
    <s v="Direção Financeira"/>
    <s v="03.16.15"/>
    <s v="Direção Financeira"/>
    <s v="03.16.15"/>
    <x v="55"/>
    <x v="0"/>
    <x v="0"/>
    <x v="0"/>
    <x v="0"/>
    <x v="0"/>
    <x v="1"/>
    <x v="0"/>
    <x v="4"/>
    <s v="2024-06-19"/>
    <x v="1"/>
    <n v="12352800"/>
    <x v="0"/>
    <m/>
    <x v="0"/>
    <m/>
    <x v="12"/>
    <n v="100478565"/>
    <x v="0"/>
    <x v="0"/>
    <s v="Direção Financeira"/>
    <s v="ORI"/>
    <x v="0"/>
    <m/>
    <x v="0"/>
    <x v="0"/>
    <x v="0"/>
    <x v="0"/>
    <x v="0"/>
    <x v="0"/>
    <x v="0"/>
    <x v="0"/>
    <x v="0"/>
    <x v="0"/>
    <x v="0"/>
    <s v="Direção Financeira"/>
    <x v="0"/>
    <x v="0"/>
    <x v="0"/>
    <x v="0"/>
    <x v="0"/>
    <x v="0"/>
    <x v="0"/>
    <x v="0"/>
    <x v="0"/>
    <x v="0"/>
    <x v="0"/>
    <x v="0"/>
    <s v="Pagamento referente a auto de medição nº5- novembro 2022, fatura 134 referente a empreitada de asfaltagem de estrada em calçada, conforme auto de medição em anexo."/>
  </r>
  <r>
    <x v="0"/>
    <n v="0"/>
    <n v="0"/>
    <n v="0"/>
    <n v="10834"/>
    <x v="3044"/>
    <x v="0"/>
    <x v="1"/>
    <x v="0"/>
    <s v="80.02.01"/>
    <x v="2"/>
    <x v="2"/>
    <x v="2"/>
    <s v="Retenções Iur"/>
    <s v="80.02.01"/>
    <s v="Retenções Iur"/>
    <s v="80.02.01"/>
    <x v="2"/>
    <x v="0"/>
    <x v="1"/>
    <x v="0"/>
    <x v="1"/>
    <x v="2"/>
    <x v="2"/>
    <x v="0"/>
    <x v="7"/>
    <s v="2024-09-19"/>
    <x v="2"/>
    <n v="10834"/>
    <x v="0"/>
    <m/>
    <x v="0"/>
    <m/>
    <x v="2"/>
    <n v="100474696"/>
    <x v="0"/>
    <x v="0"/>
    <s v="Retenções Iur"/>
    <s v="ORI"/>
    <x v="0"/>
    <s v="RIUR"/>
    <x v="0"/>
    <x v="0"/>
    <x v="0"/>
    <x v="0"/>
    <x v="0"/>
    <x v="0"/>
    <x v="0"/>
    <x v="0"/>
    <x v="0"/>
    <x v="0"/>
    <x v="0"/>
    <s v="Retenções Iur"/>
    <x v="0"/>
    <x v="0"/>
    <x v="0"/>
    <x v="0"/>
    <x v="2"/>
    <x v="0"/>
    <x v="0"/>
    <x v="0"/>
    <x v="0"/>
    <x v="1"/>
    <x v="0"/>
    <x v="0"/>
    <s v="RETENCAO OT"/>
  </r>
  <r>
    <x v="0"/>
    <n v="0"/>
    <n v="0"/>
    <n v="0"/>
    <n v="51600"/>
    <x v="3045"/>
    <x v="0"/>
    <x v="1"/>
    <x v="0"/>
    <s v="80.02.01"/>
    <x v="2"/>
    <x v="2"/>
    <x v="2"/>
    <s v="Retenções Iur"/>
    <s v="80.02.01"/>
    <s v="Retenções Iur"/>
    <s v="80.02.01"/>
    <x v="2"/>
    <x v="0"/>
    <x v="1"/>
    <x v="0"/>
    <x v="1"/>
    <x v="2"/>
    <x v="2"/>
    <x v="0"/>
    <x v="4"/>
    <s v="2024-06-19"/>
    <x v="1"/>
    <n v="51600"/>
    <x v="0"/>
    <m/>
    <x v="0"/>
    <m/>
    <x v="2"/>
    <n v="100474696"/>
    <x v="0"/>
    <x v="0"/>
    <s v="Retenções Iur"/>
    <s v="ORI"/>
    <x v="0"/>
    <s v="RIUR"/>
    <x v="0"/>
    <x v="0"/>
    <x v="0"/>
    <x v="0"/>
    <x v="0"/>
    <x v="0"/>
    <x v="0"/>
    <x v="0"/>
    <x v="0"/>
    <x v="0"/>
    <x v="0"/>
    <s v="Retenções Iur"/>
    <x v="0"/>
    <x v="0"/>
    <x v="0"/>
    <x v="0"/>
    <x v="2"/>
    <x v="0"/>
    <x v="0"/>
    <x v="0"/>
    <x v="0"/>
    <x v="1"/>
    <x v="0"/>
    <x v="0"/>
    <s v="RETENCAO OT"/>
  </r>
  <r>
    <x v="0"/>
    <n v="0"/>
    <n v="0"/>
    <n v="0"/>
    <n v="14979"/>
    <x v="3046"/>
    <x v="0"/>
    <x v="1"/>
    <x v="0"/>
    <s v="80.02.01"/>
    <x v="2"/>
    <x v="2"/>
    <x v="2"/>
    <s v="Retenções Iur"/>
    <s v="80.02.01"/>
    <s v="Retenções Iur"/>
    <s v="80.02.01"/>
    <x v="2"/>
    <x v="0"/>
    <x v="1"/>
    <x v="0"/>
    <x v="1"/>
    <x v="2"/>
    <x v="2"/>
    <x v="0"/>
    <x v="4"/>
    <s v="2024-06-19"/>
    <x v="1"/>
    <n v="14979"/>
    <x v="0"/>
    <m/>
    <x v="0"/>
    <m/>
    <x v="2"/>
    <n v="100474696"/>
    <x v="0"/>
    <x v="0"/>
    <s v="Retenções Iur"/>
    <s v="ORI"/>
    <x v="0"/>
    <s v="RIUR"/>
    <x v="0"/>
    <x v="0"/>
    <x v="0"/>
    <x v="0"/>
    <x v="0"/>
    <x v="0"/>
    <x v="0"/>
    <x v="0"/>
    <x v="0"/>
    <x v="0"/>
    <x v="0"/>
    <s v="Retenções Iur"/>
    <x v="0"/>
    <x v="0"/>
    <x v="0"/>
    <x v="0"/>
    <x v="2"/>
    <x v="0"/>
    <x v="0"/>
    <x v="0"/>
    <x v="0"/>
    <x v="1"/>
    <x v="0"/>
    <x v="0"/>
    <s v="RETENCAO OT"/>
  </r>
  <r>
    <x v="2"/>
    <n v="0"/>
    <n v="0"/>
    <n v="0"/>
    <n v="9792"/>
    <x v="3047"/>
    <x v="0"/>
    <x v="0"/>
    <x v="0"/>
    <s v="80.02.10.01"/>
    <x v="16"/>
    <x v="2"/>
    <x v="2"/>
    <s v="Outros"/>
    <s v="80.02.10"/>
    <s v="Outros"/>
    <s v="80.02.10"/>
    <x v="66"/>
    <x v="0"/>
    <x v="5"/>
    <x v="13"/>
    <x v="1"/>
    <x v="2"/>
    <x v="0"/>
    <x v="0"/>
    <x v="4"/>
    <s v="2024-06-19"/>
    <x v="1"/>
    <n v="9792"/>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14979"/>
    <x v="3048"/>
    <x v="0"/>
    <x v="1"/>
    <x v="0"/>
    <s v="80.02.01"/>
    <x v="2"/>
    <x v="2"/>
    <x v="2"/>
    <s v="Retenções Iur"/>
    <s v="80.02.01"/>
    <s v="Retenções Iur"/>
    <s v="80.02.01"/>
    <x v="2"/>
    <x v="0"/>
    <x v="1"/>
    <x v="0"/>
    <x v="1"/>
    <x v="2"/>
    <x v="2"/>
    <x v="0"/>
    <x v="4"/>
    <s v="2024-06-19"/>
    <x v="1"/>
    <n v="14979"/>
    <x v="0"/>
    <m/>
    <x v="0"/>
    <m/>
    <x v="2"/>
    <n v="100474696"/>
    <x v="0"/>
    <x v="0"/>
    <s v="Retenções Iur"/>
    <s v="ORI"/>
    <x v="0"/>
    <s v="RIUR"/>
    <x v="0"/>
    <x v="0"/>
    <x v="0"/>
    <x v="0"/>
    <x v="0"/>
    <x v="0"/>
    <x v="0"/>
    <x v="0"/>
    <x v="0"/>
    <x v="0"/>
    <x v="0"/>
    <s v="Retenções Iur"/>
    <x v="0"/>
    <x v="0"/>
    <x v="0"/>
    <x v="0"/>
    <x v="2"/>
    <x v="0"/>
    <x v="0"/>
    <x v="0"/>
    <x v="0"/>
    <x v="1"/>
    <x v="0"/>
    <x v="0"/>
    <s v="RETENCAO OT"/>
  </r>
  <r>
    <x v="2"/>
    <n v="0"/>
    <n v="0"/>
    <n v="0"/>
    <n v="15632"/>
    <x v="3049"/>
    <x v="0"/>
    <x v="0"/>
    <x v="0"/>
    <s v="80.02.10.01"/>
    <x v="16"/>
    <x v="2"/>
    <x v="2"/>
    <s v="Outros"/>
    <s v="80.02.10"/>
    <s v="Outros"/>
    <s v="80.02.10"/>
    <x v="66"/>
    <x v="0"/>
    <x v="5"/>
    <x v="13"/>
    <x v="1"/>
    <x v="2"/>
    <x v="0"/>
    <x v="0"/>
    <x v="4"/>
    <s v="2024-06-19"/>
    <x v="1"/>
    <n v="15632"/>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221966"/>
    <x v="3050"/>
    <x v="0"/>
    <x v="0"/>
    <x v="0"/>
    <s v="03.16.15"/>
    <x v="0"/>
    <x v="0"/>
    <x v="0"/>
    <s v="Direção Financeira"/>
    <s v="03.16.15"/>
    <s v="Direção Financeira"/>
    <s v="03.16.15"/>
    <x v="43"/>
    <x v="0"/>
    <x v="0"/>
    <x v="1"/>
    <x v="0"/>
    <x v="0"/>
    <x v="0"/>
    <x v="0"/>
    <x v="4"/>
    <s v="2024-06-30"/>
    <x v="1"/>
    <n v="221966"/>
    <x v="0"/>
    <m/>
    <x v="0"/>
    <m/>
    <x v="6"/>
    <n v="100474914"/>
    <x v="0"/>
    <x v="0"/>
    <s v="Direção Financeira"/>
    <s v="ORI"/>
    <x v="0"/>
    <m/>
    <x v="0"/>
    <x v="0"/>
    <x v="0"/>
    <x v="0"/>
    <x v="0"/>
    <x v="0"/>
    <x v="0"/>
    <x v="0"/>
    <x v="0"/>
    <x v="0"/>
    <x v="0"/>
    <s v="Direção Financeira"/>
    <x v="0"/>
    <x v="0"/>
    <x v="0"/>
    <x v="0"/>
    <x v="0"/>
    <x v="0"/>
    <x v="0"/>
    <x v="1"/>
    <x v="0"/>
    <x v="0"/>
    <x v="0"/>
    <x v="0"/>
    <s v="Pagamento despesas bancárias junho 2024."/>
  </r>
  <r>
    <x v="0"/>
    <n v="0"/>
    <n v="0"/>
    <n v="0"/>
    <n v="6750"/>
    <x v="3051"/>
    <x v="0"/>
    <x v="1"/>
    <x v="0"/>
    <s v="80.02.01"/>
    <x v="2"/>
    <x v="2"/>
    <x v="2"/>
    <s v="Retenções Iur"/>
    <s v="80.02.01"/>
    <s v="Retenções Iur"/>
    <s v="80.02.01"/>
    <x v="2"/>
    <x v="0"/>
    <x v="1"/>
    <x v="0"/>
    <x v="1"/>
    <x v="2"/>
    <x v="2"/>
    <x v="0"/>
    <x v="4"/>
    <s v="2024-06-28"/>
    <x v="1"/>
    <n v="6750"/>
    <x v="0"/>
    <m/>
    <x v="0"/>
    <m/>
    <x v="2"/>
    <n v="100474696"/>
    <x v="0"/>
    <x v="0"/>
    <s v="Retenções Iur"/>
    <s v="ORI"/>
    <x v="0"/>
    <s v="RIUR"/>
    <x v="0"/>
    <x v="0"/>
    <x v="0"/>
    <x v="0"/>
    <x v="0"/>
    <x v="0"/>
    <x v="0"/>
    <x v="0"/>
    <x v="0"/>
    <x v="0"/>
    <x v="0"/>
    <s v="Retenções Iur"/>
    <x v="0"/>
    <x v="0"/>
    <x v="0"/>
    <x v="0"/>
    <x v="2"/>
    <x v="0"/>
    <x v="0"/>
    <x v="0"/>
    <x v="0"/>
    <x v="1"/>
    <x v="0"/>
    <x v="0"/>
    <s v="RETENCAO OT"/>
  </r>
  <r>
    <x v="2"/>
    <n v="0"/>
    <n v="0"/>
    <n v="0"/>
    <n v="2284"/>
    <x v="3052"/>
    <x v="0"/>
    <x v="0"/>
    <x v="0"/>
    <s v="80.02.10.01"/>
    <x v="16"/>
    <x v="2"/>
    <x v="2"/>
    <s v="Outros"/>
    <s v="80.02.10"/>
    <s v="Outros"/>
    <s v="80.02.10"/>
    <x v="66"/>
    <x v="0"/>
    <x v="5"/>
    <x v="13"/>
    <x v="1"/>
    <x v="2"/>
    <x v="0"/>
    <x v="0"/>
    <x v="4"/>
    <s v="2024-06-20"/>
    <x v="1"/>
    <n v="2284"/>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2400"/>
    <x v="3053"/>
    <x v="0"/>
    <x v="0"/>
    <x v="0"/>
    <s v="03.16.16"/>
    <x v="24"/>
    <x v="0"/>
    <x v="0"/>
    <s v="Direção Ambiente e Saneamento "/>
    <s v="03.16.16"/>
    <s v="Direção Ambiente e Saneamento "/>
    <s v="03.16.16"/>
    <x v="3"/>
    <x v="0"/>
    <x v="0"/>
    <x v="1"/>
    <x v="0"/>
    <x v="0"/>
    <x v="0"/>
    <x v="0"/>
    <x v="1"/>
    <s v="2024-03-26"/>
    <x v="0"/>
    <n v="2400"/>
    <x v="0"/>
    <m/>
    <x v="0"/>
    <m/>
    <x v="176"/>
    <n v="100478423"/>
    <x v="0"/>
    <x v="0"/>
    <s v="Direção Ambiente e Saneamento "/>
    <s v="ORI"/>
    <x v="0"/>
    <m/>
    <x v="0"/>
    <x v="0"/>
    <x v="0"/>
    <x v="0"/>
    <x v="0"/>
    <x v="0"/>
    <x v="0"/>
    <x v="0"/>
    <x v="0"/>
    <x v="0"/>
    <x v="0"/>
    <s v="Direção Ambiente e Saneamento "/>
    <x v="0"/>
    <x v="0"/>
    <x v="0"/>
    <x v="0"/>
    <x v="0"/>
    <x v="0"/>
    <x v="0"/>
    <x v="0"/>
    <x v="0"/>
    <x v="0"/>
    <x v="0"/>
    <x v="0"/>
    <s v="Ajuda de custo a favor do Sr. Arnaldo Lopes pela sua deslocação em missão de serviço a cidade da Praia/S. Domingos nos dia 23 e 24 de Março de 2024, conforme justificativo em anexo.  "/>
  </r>
  <r>
    <x v="0"/>
    <n v="0"/>
    <n v="0"/>
    <n v="0"/>
    <n v="54000"/>
    <x v="3054"/>
    <x v="0"/>
    <x v="0"/>
    <x v="0"/>
    <s v="01.27.02.11"/>
    <x v="18"/>
    <x v="1"/>
    <x v="1"/>
    <s v="Saneamento básico"/>
    <s v="01.27.02"/>
    <s v="Saneamento básico"/>
    <s v="01.27.02"/>
    <x v="4"/>
    <x v="0"/>
    <x v="2"/>
    <x v="2"/>
    <x v="0"/>
    <x v="1"/>
    <x v="0"/>
    <x v="0"/>
    <x v="1"/>
    <s v="2024-03-27"/>
    <x v="0"/>
    <n v="54000"/>
    <x v="0"/>
    <m/>
    <x v="0"/>
    <m/>
    <x v="2"/>
    <n v="100474696"/>
    <x v="0"/>
    <x v="1"/>
    <s v="Reforço do saneamento básico"/>
    <s v="ORI"/>
    <x v="0"/>
    <m/>
    <x v="0"/>
    <x v="0"/>
    <x v="0"/>
    <x v="0"/>
    <x v="0"/>
    <x v="0"/>
    <x v="0"/>
    <x v="0"/>
    <x v="0"/>
    <x v="0"/>
    <x v="0"/>
    <s v="Reforço do saneamento básico"/>
    <x v="0"/>
    <x v="0"/>
    <x v="0"/>
    <x v="0"/>
    <x v="1"/>
    <x v="0"/>
    <x v="0"/>
    <x v="0"/>
    <x v="0"/>
    <x v="0"/>
    <x v="1"/>
    <x v="0"/>
    <s v="Pagamento prestação de serviço, reforço saneamento básico referente ao mês de março 2024, conforme anexo."/>
  </r>
  <r>
    <x v="0"/>
    <n v="0"/>
    <n v="0"/>
    <n v="0"/>
    <n v="2431"/>
    <x v="3054"/>
    <x v="0"/>
    <x v="0"/>
    <x v="0"/>
    <s v="01.27.02.11"/>
    <x v="18"/>
    <x v="1"/>
    <x v="1"/>
    <s v="Saneamento básico"/>
    <s v="01.27.02"/>
    <s v="Saneamento básico"/>
    <s v="01.27.02"/>
    <x v="4"/>
    <x v="0"/>
    <x v="2"/>
    <x v="2"/>
    <x v="0"/>
    <x v="1"/>
    <x v="0"/>
    <x v="0"/>
    <x v="1"/>
    <s v="2024-03-27"/>
    <x v="0"/>
    <n v="2431"/>
    <x v="0"/>
    <m/>
    <x v="0"/>
    <m/>
    <x v="15"/>
    <n v="100479277"/>
    <x v="0"/>
    <x v="2"/>
    <s v="Reforço do saneamento básico"/>
    <s v="ORI"/>
    <x v="0"/>
    <m/>
    <x v="0"/>
    <x v="0"/>
    <x v="0"/>
    <x v="0"/>
    <x v="0"/>
    <x v="0"/>
    <x v="0"/>
    <x v="0"/>
    <x v="0"/>
    <x v="0"/>
    <x v="0"/>
    <s v="Reforço do saneamento básico"/>
    <x v="0"/>
    <x v="0"/>
    <x v="0"/>
    <x v="0"/>
    <x v="1"/>
    <x v="0"/>
    <x v="0"/>
    <x v="0"/>
    <x v="0"/>
    <x v="0"/>
    <x v="2"/>
    <x v="0"/>
    <s v="Pagamento prestação de serviço, reforço saneamento básico referente ao mês de março 2024, conforme anexo."/>
  </r>
  <r>
    <x v="0"/>
    <n v="0"/>
    <n v="0"/>
    <n v="0"/>
    <n v="303569"/>
    <x v="3054"/>
    <x v="0"/>
    <x v="0"/>
    <x v="0"/>
    <s v="01.27.02.11"/>
    <x v="18"/>
    <x v="1"/>
    <x v="1"/>
    <s v="Saneamento básico"/>
    <s v="01.27.02"/>
    <s v="Saneamento básico"/>
    <s v="01.27.02"/>
    <x v="4"/>
    <x v="0"/>
    <x v="2"/>
    <x v="2"/>
    <x v="0"/>
    <x v="1"/>
    <x v="0"/>
    <x v="0"/>
    <x v="1"/>
    <s v="2024-03-27"/>
    <x v="0"/>
    <n v="303569"/>
    <x v="0"/>
    <m/>
    <x v="0"/>
    <m/>
    <x v="6"/>
    <n v="100474914"/>
    <x v="0"/>
    <x v="0"/>
    <s v="Reforço do saneamento básico"/>
    <s v="ORI"/>
    <x v="0"/>
    <m/>
    <x v="0"/>
    <x v="0"/>
    <x v="0"/>
    <x v="0"/>
    <x v="0"/>
    <x v="0"/>
    <x v="0"/>
    <x v="0"/>
    <x v="0"/>
    <x v="0"/>
    <x v="0"/>
    <s v="Reforço do saneamento básico"/>
    <x v="0"/>
    <x v="0"/>
    <x v="0"/>
    <x v="0"/>
    <x v="1"/>
    <x v="0"/>
    <x v="0"/>
    <x v="0"/>
    <x v="0"/>
    <x v="0"/>
    <x v="0"/>
    <x v="0"/>
    <s v="Pagamento prestação de serviço, reforço saneamento básico referente ao mês de março 2024, conforme anexo."/>
  </r>
  <r>
    <x v="0"/>
    <n v="0"/>
    <n v="0"/>
    <n v="0"/>
    <n v="17647"/>
    <x v="3055"/>
    <x v="0"/>
    <x v="1"/>
    <x v="0"/>
    <s v="80.02.01"/>
    <x v="2"/>
    <x v="2"/>
    <x v="2"/>
    <s v="Retenções Iur"/>
    <s v="80.02.01"/>
    <s v="Retenções Iur"/>
    <s v="80.02.01"/>
    <x v="2"/>
    <x v="0"/>
    <x v="1"/>
    <x v="0"/>
    <x v="1"/>
    <x v="2"/>
    <x v="2"/>
    <x v="0"/>
    <x v="1"/>
    <s v="2024-03-27"/>
    <x v="0"/>
    <n v="17647"/>
    <x v="0"/>
    <m/>
    <x v="0"/>
    <m/>
    <x v="2"/>
    <n v="100474696"/>
    <x v="0"/>
    <x v="0"/>
    <s v="Retenções Iur"/>
    <s v="ORI"/>
    <x v="0"/>
    <s v="RIUR"/>
    <x v="0"/>
    <x v="0"/>
    <x v="0"/>
    <x v="0"/>
    <x v="0"/>
    <x v="0"/>
    <x v="0"/>
    <x v="0"/>
    <x v="0"/>
    <x v="0"/>
    <x v="0"/>
    <s v="Retenções Iur"/>
    <x v="0"/>
    <x v="0"/>
    <x v="0"/>
    <x v="0"/>
    <x v="2"/>
    <x v="0"/>
    <x v="0"/>
    <x v="0"/>
    <x v="0"/>
    <x v="1"/>
    <x v="0"/>
    <x v="0"/>
    <s v="RETENCAO OT"/>
  </r>
  <r>
    <x v="0"/>
    <n v="0"/>
    <n v="0"/>
    <n v="0"/>
    <n v="11450"/>
    <x v="3056"/>
    <x v="0"/>
    <x v="0"/>
    <x v="0"/>
    <s v="01.25.05.09"/>
    <x v="26"/>
    <x v="3"/>
    <x v="3"/>
    <s v="Saúde"/>
    <s v="01.25.05"/>
    <s v="Saúde"/>
    <s v="01.25.05"/>
    <x v="7"/>
    <x v="0"/>
    <x v="4"/>
    <x v="4"/>
    <x v="0"/>
    <x v="1"/>
    <x v="0"/>
    <x v="0"/>
    <x v="6"/>
    <s v="2024-04-05"/>
    <x v="1"/>
    <n v="11450"/>
    <x v="0"/>
    <m/>
    <x v="0"/>
    <m/>
    <x v="462"/>
    <n v="100478850"/>
    <x v="0"/>
    <x v="0"/>
    <s v="Apoio a Consultas de Especialidade e Medicamentos"/>
    <s v="ORI"/>
    <x v="0"/>
    <s v="ACE"/>
    <x v="0"/>
    <x v="0"/>
    <x v="0"/>
    <x v="0"/>
    <x v="0"/>
    <x v="0"/>
    <x v="0"/>
    <x v="0"/>
    <x v="0"/>
    <x v="0"/>
    <x v="0"/>
    <s v="Apoio a Consultas de Especialidade e Medicamentos"/>
    <x v="0"/>
    <x v="0"/>
    <x v="0"/>
    <x v="0"/>
    <x v="1"/>
    <x v="0"/>
    <x v="0"/>
    <x v="0"/>
    <x v="0"/>
    <x v="0"/>
    <x v="0"/>
    <x v="0"/>
    <s v="Apoio para compra de óculos com lente especial, da filha da senhora Dália Delfina Miranda, conforme anexo."/>
  </r>
  <r>
    <x v="0"/>
    <n v="0"/>
    <n v="0"/>
    <n v="0"/>
    <n v="8695"/>
    <x v="3057"/>
    <x v="0"/>
    <x v="0"/>
    <x v="0"/>
    <s v="03.16.25"/>
    <x v="23"/>
    <x v="0"/>
    <x v="0"/>
    <s v="Direção dos  Recursos Humanos"/>
    <s v="03.16.25"/>
    <s v="Direção dos  Recursos Humanos"/>
    <s v="03.16.25"/>
    <x v="44"/>
    <x v="0"/>
    <x v="0"/>
    <x v="0"/>
    <x v="0"/>
    <x v="0"/>
    <x v="0"/>
    <x v="0"/>
    <x v="6"/>
    <s v="2024-04-18"/>
    <x v="1"/>
    <n v="8695"/>
    <x v="0"/>
    <m/>
    <x v="0"/>
    <m/>
    <x v="463"/>
    <n v="100479633"/>
    <x v="0"/>
    <x v="0"/>
    <s v="Direção dos  Recursos Humanos"/>
    <s v="ORI"/>
    <x v="0"/>
    <m/>
    <x v="0"/>
    <x v="0"/>
    <x v="0"/>
    <x v="0"/>
    <x v="0"/>
    <x v="0"/>
    <x v="0"/>
    <x v="0"/>
    <x v="0"/>
    <x v="0"/>
    <x v="0"/>
    <s v="Direção dos  Recursos Humanos"/>
    <x v="0"/>
    <x v="0"/>
    <x v="0"/>
    <x v="0"/>
    <x v="0"/>
    <x v="0"/>
    <x v="0"/>
    <x v="0"/>
    <x v="0"/>
    <x v="0"/>
    <x v="0"/>
    <x v="0"/>
    <s v="Pagamento a favor da Sr. Domilia Sanches Cardoso, proveniente de pagamento de mais um parte de retroativo, implementação do PCCS janeiro 2012 á outubro de 2014, conforme anexo."/>
  </r>
  <r>
    <x v="0"/>
    <n v="0"/>
    <n v="0"/>
    <n v="0"/>
    <n v="350600"/>
    <x v="3058"/>
    <x v="0"/>
    <x v="0"/>
    <x v="0"/>
    <s v="01.25.04.22"/>
    <x v="7"/>
    <x v="3"/>
    <x v="3"/>
    <s v="Cultura"/>
    <s v="01.25.04"/>
    <s v="Cultura"/>
    <s v="01.25.04"/>
    <x v="4"/>
    <x v="0"/>
    <x v="2"/>
    <x v="2"/>
    <x v="0"/>
    <x v="1"/>
    <x v="0"/>
    <x v="0"/>
    <x v="5"/>
    <s v="2024-08-01"/>
    <x v="2"/>
    <n v="350600"/>
    <x v="0"/>
    <m/>
    <x v="0"/>
    <m/>
    <x v="464"/>
    <n v="100479691"/>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quisição de chapas e ferro para a vedação de praia de Calhetona  para realização de festival de 15 de agosto 2024, conforme anexo."/>
  </r>
  <r>
    <x v="0"/>
    <n v="0"/>
    <n v="0"/>
    <n v="0"/>
    <n v="96000"/>
    <x v="3059"/>
    <x v="0"/>
    <x v="0"/>
    <x v="0"/>
    <s v="01.25.05.12"/>
    <x v="10"/>
    <x v="3"/>
    <x v="3"/>
    <s v="Saúde"/>
    <s v="01.25.05"/>
    <s v="Saúde"/>
    <s v="01.25.05"/>
    <x v="7"/>
    <x v="0"/>
    <x v="4"/>
    <x v="4"/>
    <x v="0"/>
    <x v="1"/>
    <x v="0"/>
    <x v="0"/>
    <x v="5"/>
    <s v="2024-08-01"/>
    <x v="2"/>
    <n v="96000"/>
    <x v="0"/>
    <m/>
    <x v="0"/>
    <m/>
    <x v="465"/>
    <n v="100479692"/>
    <x v="0"/>
    <x v="0"/>
    <s v="Promoção e Inclusão Social"/>
    <s v="ORI"/>
    <x v="0"/>
    <m/>
    <x v="0"/>
    <x v="0"/>
    <x v="0"/>
    <x v="0"/>
    <x v="0"/>
    <x v="0"/>
    <x v="0"/>
    <x v="0"/>
    <x v="0"/>
    <x v="0"/>
    <x v="0"/>
    <s v="Promoção e Inclusão Social"/>
    <x v="0"/>
    <x v="0"/>
    <x v="0"/>
    <x v="0"/>
    <x v="1"/>
    <x v="0"/>
    <x v="0"/>
    <x v="0"/>
    <x v="0"/>
    <x v="0"/>
    <x v="0"/>
    <x v="0"/>
    <s v="Pagamento a favor do Sr. Domingos Gomes Moreira, referente ao pagamento da renda habitacional (janeiro de 2023 a janeiro de 2024) para o alojamento da Sra Maria Piedade Nascimento Tavares Silva, confrome anexo."/>
  </r>
  <r>
    <x v="0"/>
    <n v="0"/>
    <n v="0"/>
    <n v="0"/>
    <n v="980"/>
    <x v="3060"/>
    <x v="0"/>
    <x v="0"/>
    <x v="0"/>
    <s v="03.16.15"/>
    <x v="0"/>
    <x v="0"/>
    <x v="0"/>
    <s v="Direção Financeira"/>
    <s v="03.16.15"/>
    <s v="Direção Financeira"/>
    <s v="03.16.15"/>
    <x v="31"/>
    <x v="0"/>
    <x v="0"/>
    <x v="1"/>
    <x v="0"/>
    <x v="0"/>
    <x v="0"/>
    <x v="0"/>
    <x v="5"/>
    <s v="2024-08-06"/>
    <x v="2"/>
    <n v="980"/>
    <x v="0"/>
    <m/>
    <x v="0"/>
    <m/>
    <x v="21"/>
    <n v="100391960"/>
    <x v="0"/>
    <x v="0"/>
    <s v="Direção Financeira"/>
    <s v="ORI"/>
    <x v="0"/>
    <m/>
    <x v="0"/>
    <x v="0"/>
    <x v="0"/>
    <x v="0"/>
    <x v="0"/>
    <x v="0"/>
    <x v="0"/>
    <x v="0"/>
    <x v="0"/>
    <x v="0"/>
    <x v="0"/>
    <s v="Direção Financeira"/>
    <x v="0"/>
    <x v="0"/>
    <x v="0"/>
    <x v="0"/>
    <x v="0"/>
    <x v="0"/>
    <x v="0"/>
    <x v="0"/>
    <x v="0"/>
    <x v="0"/>
    <x v="0"/>
    <x v="0"/>
    <s v="Pagamento a favor da Cv Telecom, para a aquisição de carregamento de saldo para o aperelho de levantamento topográfica do Gabinete Tecnico da CMSM, confrome anexo."/>
  </r>
  <r>
    <x v="0"/>
    <n v="0"/>
    <n v="0"/>
    <n v="0"/>
    <n v="109250"/>
    <x v="3061"/>
    <x v="0"/>
    <x v="0"/>
    <x v="0"/>
    <s v="03.16.15"/>
    <x v="0"/>
    <x v="0"/>
    <x v="0"/>
    <s v="Direção Financeira"/>
    <s v="03.16.15"/>
    <s v="Direção Financeira"/>
    <s v="03.16.15"/>
    <x v="5"/>
    <x v="0"/>
    <x v="0"/>
    <x v="1"/>
    <x v="0"/>
    <x v="0"/>
    <x v="0"/>
    <x v="0"/>
    <x v="5"/>
    <s v="2024-08-26"/>
    <x v="2"/>
    <n v="109250"/>
    <x v="0"/>
    <m/>
    <x v="0"/>
    <m/>
    <x v="466"/>
    <n v="100477200"/>
    <x v="0"/>
    <x v="0"/>
    <s v="Direção Financeira"/>
    <s v="ORI"/>
    <x v="0"/>
    <m/>
    <x v="0"/>
    <x v="0"/>
    <x v="0"/>
    <x v="0"/>
    <x v="0"/>
    <x v="0"/>
    <x v="0"/>
    <x v="0"/>
    <x v="0"/>
    <x v="0"/>
    <x v="0"/>
    <s v="Direção Financeira"/>
    <x v="0"/>
    <x v="0"/>
    <x v="0"/>
    <x v="0"/>
    <x v="0"/>
    <x v="0"/>
    <x v="0"/>
    <x v="0"/>
    <x v="0"/>
    <x v="0"/>
    <x v="0"/>
    <x v="0"/>
    <s v="Pagamento referente a prestação de serviços informáticos, conforme fatura em anexo."/>
  </r>
  <r>
    <x v="0"/>
    <n v="0"/>
    <n v="0"/>
    <n v="0"/>
    <n v="19413"/>
    <x v="3062"/>
    <x v="0"/>
    <x v="1"/>
    <x v="0"/>
    <s v="80.02.10.01"/>
    <x v="16"/>
    <x v="2"/>
    <x v="2"/>
    <s v="Outros"/>
    <s v="80.02.10"/>
    <s v="Outros"/>
    <s v="80.02.10"/>
    <x v="37"/>
    <x v="0"/>
    <x v="1"/>
    <x v="0"/>
    <x v="1"/>
    <x v="2"/>
    <x v="2"/>
    <x v="0"/>
    <x v="7"/>
    <s v="2024-09-19"/>
    <x v="2"/>
    <n v="1941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1500"/>
    <x v="3063"/>
    <x v="0"/>
    <x v="0"/>
    <x v="0"/>
    <s v="01.25.05.09"/>
    <x v="26"/>
    <x v="3"/>
    <x v="3"/>
    <s v="Saúde"/>
    <s v="01.25.05"/>
    <s v="Saúde"/>
    <s v="01.25.05"/>
    <x v="7"/>
    <x v="0"/>
    <x v="4"/>
    <x v="4"/>
    <x v="0"/>
    <x v="1"/>
    <x v="0"/>
    <x v="0"/>
    <x v="7"/>
    <s v="2024-09-10"/>
    <x v="2"/>
    <n v="1500"/>
    <x v="0"/>
    <m/>
    <x v="0"/>
    <m/>
    <x v="94"/>
    <n v="100420160"/>
    <x v="0"/>
    <x v="0"/>
    <s v="Apoio a Consultas de Especialidade e Medicamentos"/>
    <s v="ORI"/>
    <x v="0"/>
    <s v="ACE"/>
    <x v="0"/>
    <x v="0"/>
    <x v="0"/>
    <x v="0"/>
    <x v="0"/>
    <x v="0"/>
    <x v="0"/>
    <x v="0"/>
    <x v="0"/>
    <x v="0"/>
    <x v="0"/>
    <s v="Apoio a Consultas de Especialidade e Medicamentos"/>
    <x v="0"/>
    <x v="0"/>
    <x v="0"/>
    <x v="0"/>
    <x v="1"/>
    <x v="0"/>
    <x v="0"/>
    <x v="0"/>
    <x v="0"/>
    <x v="0"/>
    <x v="0"/>
    <x v="0"/>
    <s v="Apoio a Favor da senhora Isabel da Veiga Tavares, para pagamento de transporte do senhor Orlando da Veiga   a fim de realizar exame medico na Praia, conforme anexo."/>
  </r>
  <r>
    <x v="0"/>
    <n v="0"/>
    <n v="0"/>
    <n v="0"/>
    <n v="690"/>
    <x v="3064"/>
    <x v="0"/>
    <x v="1"/>
    <x v="0"/>
    <s v="80.02.10.02"/>
    <x v="42"/>
    <x v="2"/>
    <x v="2"/>
    <s v="Outros"/>
    <s v="80.02.10"/>
    <s v="Outros"/>
    <s v="80.02.10"/>
    <x v="67"/>
    <x v="0"/>
    <x v="1"/>
    <x v="0"/>
    <x v="1"/>
    <x v="2"/>
    <x v="2"/>
    <x v="0"/>
    <x v="7"/>
    <s v="2024-09-19"/>
    <x v="2"/>
    <n v="690"/>
    <x v="0"/>
    <m/>
    <x v="0"/>
    <m/>
    <x v="16"/>
    <n v="100474707"/>
    <x v="0"/>
    <x v="0"/>
    <s v="Retençoes STAPS"/>
    <s v="ORI"/>
    <x v="0"/>
    <s v="RSND"/>
    <x v="0"/>
    <x v="0"/>
    <x v="0"/>
    <x v="0"/>
    <x v="0"/>
    <x v="0"/>
    <x v="0"/>
    <x v="0"/>
    <x v="0"/>
    <x v="0"/>
    <x v="0"/>
    <s v="Retençoes STAPS"/>
    <x v="0"/>
    <x v="0"/>
    <x v="0"/>
    <x v="0"/>
    <x v="2"/>
    <x v="0"/>
    <x v="0"/>
    <x v="0"/>
    <x v="0"/>
    <x v="1"/>
    <x v="0"/>
    <x v="0"/>
    <s v="RETENCAO OT"/>
  </r>
  <r>
    <x v="0"/>
    <n v="0"/>
    <n v="0"/>
    <n v="0"/>
    <n v="1824"/>
    <x v="3065"/>
    <x v="0"/>
    <x v="1"/>
    <x v="0"/>
    <s v="80.02.10.26"/>
    <x v="13"/>
    <x v="2"/>
    <x v="2"/>
    <s v="Outros"/>
    <s v="80.02.10"/>
    <s v="Outros"/>
    <s v="80.02.10"/>
    <x v="34"/>
    <x v="0"/>
    <x v="1"/>
    <x v="9"/>
    <x v="1"/>
    <x v="2"/>
    <x v="2"/>
    <x v="0"/>
    <x v="7"/>
    <s v="2024-09-19"/>
    <x v="2"/>
    <n v="1824"/>
    <x v="0"/>
    <m/>
    <x v="0"/>
    <m/>
    <x v="15"/>
    <n v="100479277"/>
    <x v="0"/>
    <x v="0"/>
    <s v="Retenção Sansung"/>
    <s v="ORI"/>
    <x v="0"/>
    <s v="RS"/>
    <x v="0"/>
    <x v="0"/>
    <x v="0"/>
    <x v="0"/>
    <x v="0"/>
    <x v="0"/>
    <x v="0"/>
    <x v="0"/>
    <x v="0"/>
    <x v="0"/>
    <x v="0"/>
    <s v="Retenção Sansung"/>
    <x v="0"/>
    <x v="0"/>
    <x v="0"/>
    <x v="0"/>
    <x v="2"/>
    <x v="0"/>
    <x v="0"/>
    <x v="0"/>
    <x v="0"/>
    <x v="1"/>
    <x v="0"/>
    <x v="0"/>
    <s v="RETENCAO OT"/>
  </r>
  <r>
    <x v="0"/>
    <n v="0"/>
    <n v="0"/>
    <n v="0"/>
    <n v="3050"/>
    <x v="3066"/>
    <x v="0"/>
    <x v="1"/>
    <x v="0"/>
    <s v="80.02.01"/>
    <x v="2"/>
    <x v="2"/>
    <x v="2"/>
    <s v="Retenções Iur"/>
    <s v="80.02.01"/>
    <s v="Retenções Iur"/>
    <s v="80.02.01"/>
    <x v="2"/>
    <x v="0"/>
    <x v="1"/>
    <x v="0"/>
    <x v="1"/>
    <x v="2"/>
    <x v="2"/>
    <x v="0"/>
    <x v="7"/>
    <s v="2024-09-19"/>
    <x v="2"/>
    <n v="3050"/>
    <x v="0"/>
    <m/>
    <x v="0"/>
    <m/>
    <x v="2"/>
    <n v="100474696"/>
    <x v="0"/>
    <x v="0"/>
    <s v="Retenções Iur"/>
    <s v="ORI"/>
    <x v="0"/>
    <s v="RIUR"/>
    <x v="0"/>
    <x v="0"/>
    <x v="0"/>
    <x v="0"/>
    <x v="0"/>
    <x v="0"/>
    <x v="0"/>
    <x v="0"/>
    <x v="0"/>
    <x v="0"/>
    <x v="0"/>
    <s v="Retenções Iur"/>
    <x v="0"/>
    <x v="0"/>
    <x v="0"/>
    <x v="0"/>
    <x v="2"/>
    <x v="0"/>
    <x v="0"/>
    <x v="0"/>
    <x v="0"/>
    <x v="1"/>
    <x v="0"/>
    <x v="0"/>
    <s v="RETENCAO OT"/>
  </r>
  <r>
    <x v="0"/>
    <n v="0"/>
    <n v="0"/>
    <n v="0"/>
    <n v="6800"/>
    <x v="3067"/>
    <x v="0"/>
    <x v="1"/>
    <x v="0"/>
    <s v="80.02.10.01"/>
    <x v="16"/>
    <x v="2"/>
    <x v="2"/>
    <s v="Outros"/>
    <s v="80.02.10"/>
    <s v="Outros"/>
    <s v="80.02.10"/>
    <x v="37"/>
    <x v="0"/>
    <x v="1"/>
    <x v="0"/>
    <x v="1"/>
    <x v="2"/>
    <x v="2"/>
    <x v="0"/>
    <x v="7"/>
    <s v="2024-09-19"/>
    <x v="2"/>
    <n v="6800"/>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600"/>
    <x v="3068"/>
    <x v="0"/>
    <x v="1"/>
    <x v="0"/>
    <s v="80.02.10.23"/>
    <x v="46"/>
    <x v="2"/>
    <x v="2"/>
    <s v="Outros"/>
    <s v="80.02.10"/>
    <s v="Outros"/>
    <s v="80.02.10"/>
    <x v="67"/>
    <x v="0"/>
    <x v="1"/>
    <x v="0"/>
    <x v="1"/>
    <x v="2"/>
    <x v="2"/>
    <x v="0"/>
    <x v="7"/>
    <s v="2024-09-19"/>
    <x v="2"/>
    <n v="600"/>
    <x v="0"/>
    <m/>
    <x v="0"/>
    <m/>
    <x v="136"/>
    <n v="100478986"/>
    <x v="0"/>
    <x v="0"/>
    <s v="Retenções SISCAP"/>
    <s v="ORI"/>
    <x v="0"/>
    <s v="SISCAP"/>
    <x v="0"/>
    <x v="0"/>
    <x v="0"/>
    <x v="0"/>
    <x v="0"/>
    <x v="0"/>
    <x v="0"/>
    <x v="0"/>
    <x v="0"/>
    <x v="0"/>
    <x v="0"/>
    <s v="Retenções SISCAP"/>
    <x v="0"/>
    <x v="0"/>
    <x v="0"/>
    <x v="0"/>
    <x v="2"/>
    <x v="0"/>
    <x v="0"/>
    <x v="0"/>
    <x v="0"/>
    <x v="1"/>
    <x v="0"/>
    <x v="0"/>
    <s v="RETENCAO OT"/>
  </r>
  <r>
    <x v="0"/>
    <n v="0"/>
    <n v="0"/>
    <n v="0"/>
    <n v="850"/>
    <x v="3069"/>
    <x v="0"/>
    <x v="1"/>
    <x v="0"/>
    <s v="80.02.10.24"/>
    <x v="47"/>
    <x v="2"/>
    <x v="2"/>
    <s v="Outros"/>
    <s v="80.02.10"/>
    <s v="Outros"/>
    <s v="80.02.10"/>
    <x v="67"/>
    <x v="0"/>
    <x v="1"/>
    <x v="0"/>
    <x v="1"/>
    <x v="2"/>
    <x v="2"/>
    <x v="0"/>
    <x v="7"/>
    <s v="2024-09-19"/>
    <x v="2"/>
    <n v="850"/>
    <x v="0"/>
    <m/>
    <x v="0"/>
    <m/>
    <x v="18"/>
    <n v="100478987"/>
    <x v="0"/>
    <x v="0"/>
    <s v="Retenções SIACSA"/>
    <s v="ORI"/>
    <x v="0"/>
    <s v="SIACSA"/>
    <x v="0"/>
    <x v="0"/>
    <x v="0"/>
    <x v="0"/>
    <x v="0"/>
    <x v="0"/>
    <x v="0"/>
    <x v="0"/>
    <x v="0"/>
    <x v="0"/>
    <x v="0"/>
    <s v="Retenções SIACSA"/>
    <x v="0"/>
    <x v="0"/>
    <x v="0"/>
    <x v="0"/>
    <x v="2"/>
    <x v="0"/>
    <x v="0"/>
    <x v="0"/>
    <x v="0"/>
    <x v="1"/>
    <x v="0"/>
    <x v="0"/>
    <s v="RETENCAO OT"/>
  </r>
  <r>
    <x v="0"/>
    <n v="0"/>
    <n v="0"/>
    <n v="0"/>
    <n v="1541"/>
    <x v="3070"/>
    <x v="0"/>
    <x v="1"/>
    <x v="0"/>
    <s v="80.02.10.26"/>
    <x v="13"/>
    <x v="2"/>
    <x v="2"/>
    <s v="Outros"/>
    <s v="80.02.10"/>
    <s v="Outros"/>
    <s v="80.02.10"/>
    <x v="34"/>
    <x v="0"/>
    <x v="1"/>
    <x v="9"/>
    <x v="1"/>
    <x v="2"/>
    <x v="2"/>
    <x v="0"/>
    <x v="7"/>
    <s v="2024-09-19"/>
    <x v="2"/>
    <n v="1541"/>
    <x v="0"/>
    <m/>
    <x v="0"/>
    <m/>
    <x v="15"/>
    <n v="100479277"/>
    <x v="0"/>
    <x v="0"/>
    <s v="Retenção Sansung"/>
    <s v="ORI"/>
    <x v="0"/>
    <s v="RS"/>
    <x v="0"/>
    <x v="0"/>
    <x v="0"/>
    <x v="0"/>
    <x v="0"/>
    <x v="0"/>
    <x v="0"/>
    <x v="0"/>
    <x v="0"/>
    <x v="0"/>
    <x v="0"/>
    <s v="Retenção Sansung"/>
    <x v="0"/>
    <x v="0"/>
    <x v="0"/>
    <x v="0"/>
    <x v="2"/>
    <x v="0"/>
    <x v="0"/>
    <x v="0"/>
    <x v="0"/>
    <x v="1"/>
    <x v="0"/>
    <x v="0"/>
    <s v="RETENCAO OT"/>
  </r>
  <r>
    <x v="0"/>
    <n v="0"/>
    <n v="0"/>
    <n v="0"/>
    <n v="47739"/>
    <x v="3071"/>
    <x v="0"/>
    <x v="1"/>
    <x v="0"/>
    <s v="80.02.01"/>
    <x v="2"/>
    <x v="2"/>
    <x v="2"/>
    <s v="Retenções Iur"/>
    <s v="80.02.01"/>
    <s v="Retenções Iur"/>
    <s v="80.02.01"/>
    <x v="2"/>
    <x v="0"/>
    <x v="1"/>
    <x v="0"/>
    <x v="1"/>
    <x v="2"/>
    <x v="2"/>
    <x v="0"/>
    <x v="7"/>
    <s v="2024-09-19"/>
    <x v="2"/>
    <n v="47739"/>
    <x v="0"/>
    <m/>
    <x v="0"/>
    <m/>
    <x v="2"/>
    <n v="100474696"/>
    <x v="0"/>
    <x v="0"/>
    <s v="Retenções Iur"/>
    <s v="ORI"/>
    <x v="0"/>
    <s v="RIUR"/>
    <x v="0"/>
    <x v="0"/>
    <x v="0"/>
    <x v="0"/>
    <x v="0"/>
    <x v="0"/>
    <x v="0"/>
    <x v="0"/>
    <x v="0"/>
    <x v="0"/>
    <x v="0"/>
    <s v="Retenções Iur"/>
    <x v="0"/>
    <x v="0"/>
    <x v="0"/>
    <x v="0"/>
    <x v="2"/>
    <x v="0"/>
    <x v="0"/>
    <x v="0"/>
    <x v="0"/>
    <x v="1"/>
    <x v="0"/>
    <x v="0"/>
    <s v="RETENCAO OT"/>
  </r>
  <r>
    <x v="0"/>
    <n v="0"/>
    <n v="0"/>
    <n v="0"/>
    <n v="9000"/>
    <x v="3072"/>
    <x v="0"/>
    <x v="1"/>
    <x v="0"/>
    <s v="80.02.10.03"/>
    <x v="43"/>
    <x v="2"/>
    <x v="2"/>
    <s v="Outros"/>
    <s v="80.02.10"/>
    <s v="Outros"/>
    <s v="80.02.10"/>
    <x v="68"/>
    <x v="0"/>
    <x v="1"/>
    <x v="0"/>
    <x v="1"/>
    <x v="2"/>
    <x v="2"/>
    <x v="0"/>
    <x v="7"/>
    <s v="2024-09-19"/>
    <x v="2"/>
    <n v="9000"/>
    <x v="0"/>
    <m/>
    <x v="0"/>
    <m/>
    <x v="67"/>
    <n v="100474708"/>
    <x v="0"/>
    <x v="0"/>
    <s v="Retençoes Pensao Alimenticia"/>
    <s v="ORI"/>
    <x v="0"/>
    <s v="RPA"/>
    <x v="0"/>
    <x v="0"/>
    <x v="0"/>
    <x v="0"/>
    <x v="0"/>
    <x v="0"/>
    <x v="0"/>
    <x v="0"/>
    <x v="0"/>
    <x v="0"/>
    <x v="0"/>
    <s v="Retençoes Pensao Alimenticia"/>
    <x v="0"/>
    <x v="0"/>
    <x v="0"/>
    <x v="0"/>
    <x v="2"/>
    <x v="0"/>
    <x v="0"/>
    <x v="0"/>
    <x v="0"/>
    <x v="1"/>
    <x v="0"/>
    <x v="0"/>
    <s v="RETENCAO OT"/>
  </r>
  <r>
    <x v="0"/>
    <n v="0"/>
    <n v="0"/>
    <n v="0"/>
    <n v="59018"/>
    <x v="3073"/>
    <x v="0"/>
    <x v="1"/>
    <x v="0"/>
    <s v="80.02.10.01"/>
    <x v="16"/>
    <x v="2"/>
    <x v="2"/>
    <s v="Outros"/>
    <s v="80.02.10"/>
    <s v="Outros"/>
    <s v="80.02.10"/>
    <x v="37"/>
    <x v="0"/>
    <x v="1"/>
    <x v="0"/>
    <x v="1"/>
    <x v="2"/>
    <x v="2"/>
    <x v="0"/>
    <x v="7"/>
    <s v="2024-09-19"/>
    <x v="2"/>
    <n v="59018"/>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1040"/>
    <x v="3074"/>
    <x v="0"/>
    <x v="1"/>
    <x v="0"/>
    <s v="80.02.10.24"/>
    <x v="47"/>
    <x v="2"/>
    <x v="2"/>
    <s v="Outros"/>
    <s v="80.02.10"/>
    <s v="Outros"/>
    <s v="80.02.10"/>
    <x v="67"/>
    <x v="0"/>
    <x v="1"/>
    <x v="0"/>
    <x v="1"/>
    <x v="2"/>
    <x v="2"/>
    <x v="0"/>
    <x v="7"/>
    <s v="2024-09-19"/>
    <x v="2"/>
    <n v="1040"/>
    <x v="0"/>
    <m/>
    <x v="0"/>
    <m/>
    <x v="18"/>
    <n v="100478987"/>
    <x v="0"/>
    <x v="0"/>
    <s v="Retenções SIACSA"/>
    <s v="ORI"/>
    <x v="0"/>
    <s v="SIACSA"/>
    <x v="0"/>
    <x v="0"/>
    <x v="0"/>
    <x v="0"/>
    <x v="0"/>
    <x v="0"/>
    <x v="0"/>
    <x v="0"/>
    <x v="0"/>
    <x v="0"/>
    <x v="0"/>
    <s v="Retenções SIACSA"/>
    <x v="0"/>
    <x v="0"/>
    <x v="0"/>
    <x v="0"/>
    <x v="2"/>
    <x v="0"/>
    <x v="0"/>
    <x v="0"/>
    <x v="0"/>
    <x v="1"/>
    <x v="0"/>
    <x v="0"/>
    <s v="RETENCAO OT"/>
  </r>
  <r>
    <x v="0"/>
    <n v="0"/>
    <n v="0"/>
    <n v="0"/>
    <n v="5448"/>
    <x v="3075"/>
    <x v="0"/>
    <x v="1"/>
    <x v="0"/>
    <s v="80.02.10.26"/>
    <x v="13"/>
    <x v="2"/>
    <x v="2"/>
    <s v="Outros"/>
    <s v="80.02.10"/>
    <s v="Outros"/>
    <s v="80.02.10"/>
    <x v="34"/>
    <x v="0"/>
    <x v="1"/>
    <x v="9"/>
    <x v="1"/>
    <x v="2"/>
    <x v="2"/>
    <x v="0"/>
    <x v="7"/>
    <s v="2024-09-19"/>
    <x v="2"/>
    <n v="5448"/>
    <x v="0"/>
    <m/>
    <x v="0"/>
    <m/>
    <x v="15"/>
    <n v="100479277"/>
    <x v="0"/>
    <x v="0"/>
    <s v="Retenção Sansung"/>
    <s v="ORI"/>
    <x v="0"/>
    <s v="RS"/>
    <x v="0"/>
    <x v="0"/>
    <x v="0"/>
    <x v="0"/>
    <x v="0"/>
    <x v="0"/>
    <x v="0"/>
    <x v="0"/>
    <x v="0"/>
    <x v="0"/>
    <x v="0"/>
    <s v="Retenção Sansung"/>
    <x v="0"/>
    <x v="0"/>
    <x v="0"/>
    <x v="0"/>
    <x v="2"/>
    <x v="0"/>
    <x v="0"/>
    <x v="0"/>
    <x v="0"/>
    <x v="1"/>
    <x v="0"/>
    <x v="0"/>
    <s v="RETENCAO OT"/>
  </r>
  <r>
    <x v="0"/>
    <n v="0"/>
    <n v="0"/>
    <n v="0"/>
    <n v="155799"/>
    <x v="3076"/>
    <x v="0"/>
    <x v="0"/>
    <x v="0"/>
    <s v="03.16.15"/>
    <x v="0"/>
    <x v="0"/>
    <x v="0"/>
    <s v="Direção Financeira"/>
    <s v="03.16.15"/>
    <s v="Direção Financeira"/>
    <s v="03.16.15"/>
    <x v="36"/>
    <x v="0"/>
    <x v="0"/>
    <x v="0"/>
    <x v="0"/>
    <x v="0"/>
    <x v="0"/>
    <x v="0"/>
    <x v="4"/>
    <s v="2024-06-17"/>
    <x v="1"/>
    <n v="155799"/>
    <x v="0"/>
    <m/>
    <x v="0"/>
    <m/>
    <x v="1"/>
    <n v="100476920"/>
    <x v="0"/>
    <x v="0"/>
    <s v="Direção Financeira"/>
    <s v="ORI"/>
    <x v="0"/>
    <m/>
    <x v="0"/>
    <x v="0"/>
    <x v="0"/>
    <x v="0"/>
    <x v="0"/>
    <x v="0"/>
    <x v="0"/>
    <x v="0"/>
    <x v="0"/>
    <x v="0"/>
    <x v="0"/>
    <s v="Direção Financeira"/>
    <x v="0"/>
    <x v="0"/>
    <x v="0"/>
    <x v="0"/>
    <x v="0"/>
    <x v="0"/>
    <x v="0"/>
    <x v="0"/>
    <x v="0"/>
    <x v="0"/>
    <x v="0"/>
    <x v="0"/>
    <s v="Pagamento a favor da empresa Felisberto Carvalho Auto, referente a  aquisição de combustíveis, destinados a viatura afeto ao serviço da CMSM, conforme anexo."/>
  </r>
  <r>
    <x v="0"/>
    <n v="0"/>
    <n v="0"/>
    <n v="0"/>
    <n v="59634"/>
    <x v="3077"/>
    <x v="0"/>
    <x v="0"/>
    <x v="0"/>
    <s v="03.16.15"/>
    <x v="0"/>
    <x v="0"/>
    <x v="0"/>
    <s v="Direção Financeira"/>
    <s v="03.16.15"/>
    <s v="Direção Financeira"/>
    <s v="03.16.15"/>
    <x v="60"/>
    <x v="0"/>
    <x v="0"/>
    <x v="0"/>
    <x v="0"/>
    <x v="0"/>
    <x v="0"/>
    <x v="0"/>
    <x v="7"/>
    <s v="2024-09-25"/>
    <x v="2"/>
    <n v="59634"/>
    <x v="0"/>
    <m/>
    <x v="0"/>
    <m/>
    <x v="204"/>
    <n v="100463625"/>
    <x v="0"/>
    <x v="0"/>
    <s v="Direção Financeira"/>
    <s v="ORI"/>
    <x v="0"/>
    <m/>
    <x v="0"/>
    <x v="0"/>
    <x v="0"/>
    <x v="0"/>
    <x v="0"/>
    <x v="0"/>
    <x v="0"/>
    <x v="0"/>
    <x v="0"/>
    <x v="0"/>
    <x v="0"/>
    <s v="Direção Financeira"/>
    <x v="0"/>
    <x v="0"/>
    <x v="0"/>
    <x v="0"/>
    <x v="0"/>
    <x v="0"/>
    <x v="0"/>
    <x v="0"/>
    <x v="0"/>
    <x v="0"/>
    <x v="0"/>
    <x v="0"/>
    <s v="Pagamento referente as inspeções sanitária e horas extras feitas durante os meses de março, abril e junho de 2024, conforme anexo. "/>
  </r>
  <r>
    <x v="0"/>
    <n v="0"/>
    <n v="0"/>
    <n v="0"/>
    <n v="4000"/>
    <x v="3078"/>
    <x v="0"/>
    <x v="0"/>
    <x v="0"/>
    <s v="01.25.04.22"/>
    <x v="7"/>
    <x v="3"/>
    <x v="3"/>
    <s v="Cultura"/>
    <s v="01.25.04"/>
    <s v="Cultura"/>
    <s v="01.25.04"/>
    <x v="4"/>
    <x v="0"/>
    <x v="2"/>
    <x v="2"/>
    <x v="0"/>
    <x v="1"/>
    <x v="0"/>
    <x v="0"/>
    <x v="7"/>
    <s v="2024-09-26"/>
    <x v="2"/>
    <n v="4000"/>
    <x v="0"/>
    <m/>
    <x v="0"/>
    <m/>
    <x v="467"/>
    <n v="100476884"/>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a senhora Ana Maria Mendes Lopes pelos serviços prestados a noite nas festividades Nhá bersu, festival de Cinza e Festival Calheta 2024 , conforme anexo"/>
  </r>
  <r>
    <x v="0"/>
    <n v="0"/>
    <n v="0"/>
    <n v="0"/>
    <n v="80000"/>
    <x v="3079"/>
    <x v="0"/>
    <x v="0"/>
    <x v="0"/>
    <s v="01.27.04.03"/>
    <x v="4"/>
    <x v="1"/>
    <x v="1"/>
    <s v="Infra-Estruturas e Transportes"/>
    <s v="01.27.04"/>
    <s v="Infra-Estruturas e Transportes"/>
    <s v="01.27.04"/>
    <x v="4"/>
    <x v="0"/>
    <x v="2"/>
    <x v="2"/>
    <x v="0"/>
    <x v="1"/>
    <x v="0"/>
    <x v="0"/>
    <x v="8"/>
    <s v="2024-10-10"/>
    <x v="3"/>
    <n v="80000"/>
    <x v="0"/>
    <m/>
    <x v="0"/>
    <m/>
    <x v="77"/>
    <n v="100477538"/>
    <x v="0"/>
    <x v="0"/>
    <s v="Plano de emergencia da epoca de chuvas"/>
    <s v="ORI"/>
    <x v="0"/>
    <m/>
    <x v="0"/>
    <x v="0"/>
    <x v="0"/>
    <x v="0"/>
    <x v="0"/>
    <x v="0"/>
    <x v="0"/>
    <x v="0"/>
    <x v="0"/>
    <x v="0"/>
    <x v="0"/>
    <s v="Plano de emergencia da epoca de chuvas"/>
    <x v="0"/>
    <x v="0"/>
    <x v="0"/>
    <x v="0"/>
    <x v="1"/>
    <x v="0"/>
    <x v="0"/>
    <x v="0"/>
    <x v="0"/>
    <x v="0"/>
    <x v="0"/>
    <x v="0"/>
    <s v="Pagamento a favor de Oficina Mecânica André, pela aquisição de serviço de reparação das viaturas ST-27-RU, ST-06-WS e Maquina pá carregadora  da CMSM, conforme anexo.   "/>
  </r>
  <r>
    <x v="0"/>
    <n v="0"/>
    <n v="0"/>
    <n v="0"/>
    <n v="53500"/>
    <x v="3080"/>
    <x v="0"/>
    <x v="0"/>
    <x v="0"/>
    <s v="03.16.15"/>
    <x v="0"/>
    <x v="0"/>
    <x v="0"/>
    <s v="Direção Financeira"/>
    <s v="03.16.15"/>
    <s v="Direção Financeira"/>
    <s v="03.16.15"/>
    <x v="41"/>
    <x v="0"/>
    <x v="0"/>
    <x v="1"/>
    <x v="0"/>
    <x v="0"/>
    <x v="0"/>
    <x v="0"/>
    <x v="8"/>
    <s v="2024-10-18"/>
    <x v="3"/>
    <n v="53500"/>
    <x v="0"/>
    <m/>
    <x v="0"/>
    <m/>
    <x v="97"/>
    <n v="100479452"/>
    <x v="0"/>
    <x v="0"/>
    <s v="Direção Financeira"/>
    <s v="ORI"/>
    <x v="0"/>
    <m/>
    <x v="0"/>
    <x v="0"/>
    <x v="0"/>
    <x v="0"/>
    <x v="0"/>
    <x v="0"/>
    <x v="0"/>
    <x v="0"/>
    <x v="0"/>
    <x v="0"/>
    <x v="0"/>
    <s v="Direção Financeira"/>
    <x v="0"/>
    <x v="0"/>
    <x v="0"/>
    <x v="0"/>
    <x v="0"/>
    <x v="0"/>
    <x v="0"/>
    <x v="0"/>
    <x v="0"/>
    <x v="0"/>
    <x v="0"/>
    <x v="0"/>
    <s v="Pagamento a favor Empresa Newash Automovel, referente serviço de manutenção das viaturas afetos aos serviços da CMSM, conforme anexo. "/>
  </r>
  <r>
    <x v="0"/>
    <n v="0"/>
    <n v="0"/>
    <n v="0"/>
    <n v="3750"/>
    <x v="3081"/>
    <x v="0"/>
    <x v="0"/>
    <x v="0"/>
    <s v="03.16.15"/>
    <x v="0"/>
    <x v="0"/>
    <x v="0"/>
    <s v="Direção Financeira"/>
    <s v="03.16.15"/>
    <s v="Direção Financeira"/>
    <s v="03.16.15"/>
    <x v="5"/>
    <x v="0"/>
    <x v="0"/>
    <x v="1"/>
    <x v="0"/>
    <x v="0"/>
    <x v="0"/>
    <x v="0"/>
    <x v="8"/>
    <s v="2024-10-30"/>
    <x v="3"/>
    <n v="3750"/>
    <x v="0"/>
    <m/>
    <x v="0"/>
    <m/>
    <x v="2"/>
    <n v="100474696"/>
    <x v="0"/>
    <x v="1"/>
    <s v="Direção Financeira"/>
    <s v="ORI"/>
    <x v="0"/>
    <m/>
    <x v="0"/>
    <x v="0"/>
    <x v="0"/>
    <x v="0"/>
    <x v="0"/>
    <x v="0"/>
    <x v="0"/>
    <x v="0"/>
    <x v="0"/>
    <x v="0"/>
    <x v="0"/>
    <s v="Direção Financeira"/>
    <x v="0"/>
    <x v="0"/>
    <x v="0"/>
    <x v="0"/>
    <x v="0"/>
    <x v="0"/>
    <x v="0"/>
    <x v="0"/>
    <x v="0"/>
    <x v="0"/>
    <x v="1"/>
    <x v="0"/>
    <s v="Pagamento a favor do Sr. Ângelo Miguel Mendes Pereira, correspondentes aos serviços prestados como policias municipais no âmbito da fiscalização referente a Outubro de 2024, conforme anexo.  "/>
  </r>
  <r>
    <x v="0"/>
    <n v="0"/>
    <n v="0"/>
    <n v="0"/>
    <n v="21250"/>
    <x v="3081"/>
    <x v="0"/>
    <x v="0"/>
    <x v="0"/>
    <s v="03.16.15"/>
    <x v="0"/>
    <x v="0"/>
    <x v="0"/>
    <s v="Direção Financeira"/>
    <s v="03.16.15"/>
    <s v="Direção Financeira"/>
    <s v="03.16.15"/>
    <x v="5"/>
    <x v="0"/>
    <x v="0"/>
    <x v="1"/>
    <x v="0"/>
    <x v="0"/>
    <x v="0"/>
    <x v="0"/>
    <x v="8"/>
    <s v="2024-10-30"/>
    <x v="3"/>
    <n v="21250"/>
    <x v="0"/>
    <m/>
    <x v="0"/>
    <m/>
    <x v="32"/>
    <n v="100479490"/>
    <x v="0"/>
    <x v="0"/>
    <s v="Direção Financeira"/>
    <s v="ORI"/>
    <x v="0"/>
    <m/>
    <x v="0"/>
    <x v="0"/>
    <x v="0"/>
    <x v="0"/>
    <x v="0"/>
    <x v="0"/>
    <x v="0"/>
    <x v="0"/>
    <x v="0"/>
    <x v="0"/>
    <x v="0"/>
    <s v="Direção Financeira"/>
    <x v="0"/>
    <x v="0"/>
    <x v="0"/>
    <x v="0"/>
    <x v="0"/>
    <x v="0"/>
    <x v="0"/>
    <x v="0"/>
    <x v="0"/>
    <x v="0"/>
    <x v="0"/>
    <x v="0"/>
    <s v="Pagamento a favor do Sr. Ângelo Miguel Mendes Pereira, correspondentes aos serviços prestados como policias municipais no âmbito da fiscalização referente a Outubro de 2024, conforme anexo.  "/>
  </r>
  <r>
    <x v="0"/>
    <n v="0"/>
    <n v="0"/>
    <n v="0"/>
    <n v="3030"/>
    <x v="3082"/>
    <x v="0"/>
    <x v="1"/>
    <x v="0"/>
    <s v="03.03.10"/>
    <x v="8"/>
    <x v="0"/>
    <x v="4"/>
    <s v="Receitas Da Câmara"/>
    <s v="03.03.10"/>
    <s v="Receitas Da Câmara"/>
    <s v="03.03.10"/>
    <x v="13"/>
    <x v="0"/>
    <x v="3"/>
    <x v="3"/>
    <x v="0"/>
    <x v="0"/>
    <x v="2"/>
    <x v="0"/>
    <x v="8"/>
    <s v="2024-10-07"/>
    <x v="3"/>
    <n v="30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43"/>
    <x v="3083"/>
    <x v="0"/>
    <x v="1"/>
    <x v="0"/>
    <s v="03.03.10"/>
    <x v="8"/>
    <x v="0"/>
    <x v="4"/>
    <s v="Receitas Da Câmara"/>
    <s v="03.03.10"/>
    <s v="Receitas Da Câmara"/>
    <s v="03.03.10"/>
    <x v="18"/>
    <x v="0"/>
    <x v="0"/>
    <x v="0"/>
    <x v="0"/>
    <x v="0"/>
    <x v="2"/>
    <x v="0"/>
    <x v="8"/>
    <s v="2024-10-07"/>
    <x v="3"/>
    <n v="1804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0"/>
    <x v="3084"/>
    <x v="0"/>
    <x v="1"/>
    <x v="0"/>
    <s v="03.03.10"/>
    <x v="8"/>
    <x v="0"/>
    <x v="4"/>
    <s v="Receitas Da Câmara"/>
    <s v="03.03.10"/>
    <s v="Receitas Da Câmara"/>
    <s v="03.03.10"/>
    <x v="8"/>
    <x v="0"/>
    <x v="3"/>
    <x v="3"/>
    <x v="0"/>
    <x v="0"/>
    <x v="2"/>
    <x v="0"/>
    <x v="8"/>
    <s v="2024-10-07"/>
    <x v="3"/>
    <n v="1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825"/>
    <x v="3085"/>
    <x v="0"/>
    <x v="1"/>
    <x v="0"/>
    <s v="03.03.10"/>
    <x v="8"/>
    <x v="0"/>
    <x v="4"/>
    <s v="Receitas Da Câmara"/>
    <s v="03.03.10"/>
    <s v="Receitas Da Câmara"/>
    <s v="03.03.10"/>
    <x v="12"/>
    <x v="0"/>
    <x v="3"/>
    <x v="3"/>
    <x v="0"/>
    <x v="0"/>
    <x v="2"/>
    <x v="0"/>
    <x v="8"/>
    <s v="2024-10-07"/>
    <x v="3"/>
    <n v="148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0"/>
    <x v="3086"/>
    <x v="0"/>
    <x v="1"/>
    <x v="0"/>
    <s v="03.03.10"/>
    <x v="8"/>
    <x v="0"/>
    <x v="4"/>
    <s v="Receitas Da Câmara"/>
    <s v="03.03.10"/>
    <s v="Receitas Da Câmara"/>
    <s v="03.03.10"/>
    <x v="17"/>
    <x v="0"/>
    <x v="3"/>
    <x v="3"/>
    <x v="0"/>
    <x v="0"/>
    <x v="2"/>
    <x v="0"/>
    <x v="8"/>
    <s v="2024-10-07"/>
    <x v="3"/>
    <n v="6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
    <x v="3087"/>
    <x v="0"/>
    <x v="1"/>
    <x v="0"/>
    <s v="03.03.10"/>
    <x v="8"/>
    <x v="0"/>
    <x v="4"/>
    <s v="Receitas Da Câmara"/>
    <s v="03.03.10"/>
    <s v="Receitas Da Câmara"/>
    <s v="03.03.10"/>
    <x v="10"/>
    <x v="0"/>
    <x v="3"/>
    <x v="3"/>
    <x v="0"/>
    <x v="0"/>
    <x v="2"/>
    <x v="0"/>
    <x v="8"/>
    <s v="2024-10-07"/>
    <x v="3"/>
    <n v="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
    <x v="3088"/>
    <x v="0"/>
    <x v="1"/>
    <x v="0"/>
    <s v="03.03.10"/>
    <x v="8"/>
    <x v="0"/>
    <x v="4"/>
    <s v="Receitas Da Câmara"/>
    <s v="03.03.10"/>
    <s v="Receitas Da Câmara"/>
    <s v="03.03.10"/>
    <x v="6"/>
    <x v="0"/>
    <x v="3"/>
    <x v="3"/>
    <x v="0"/>
    <x v="0"/>
    <x v="2"/>
    <x v="0"/>
    <x v="8"/>
    <s v="2024-10-07"/>
    <x v="3"/>
    <n v="1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900"/>
    <x v="3089"/>
    <x v="0"/>
    <x v="1"/>
    <x v="0"/>
    <s v="03.03.10"/>
    <x v="8"/>
    <x v="0"/>
    <x v="4"/>
    <s v="Receitas Da Câmara"/>
    <s v="03.03.10"/>
    <s v="Receitas Da Câmara"/>
    <s v="03.03.10"/>
    <x v="11"/>
    <x v="0"/>
    <x v="0"/>
    <x v="5"/>
    <x v="0"/>
    <x v="0"/>
    <x v="2"/>
    <x v="0"/>
    <x v="8"/>
    <s v="2024-10-07"/>
    <x v="3"/>
    <n v="1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00"/>
    <x v="3090"/>
    <x v="0"/>
    <x v="0"/>
    <x v="0"/>
    <s v="01.25.01.09"/>
    <x v="61"/>
    <x v="3"/>
    <x v="3"/>
    <s v="Educação"/>
    <s v="01.25.01"/>
    <s v="Educação"/>
    <s v="01.25.01"/>
    <x v="4"/>
    <x v="0"/>
    <x v="2"/>
    <x v="2"/>
    <x v="0"/>
    <x v="1"/>
    <x v="0"/>
    <x v="0"/>
    <x v="10"/>
    <s v="2024-11-13"/>
    <x v="3"/>
    <n v="18000"/>
    <x v="0"/>
    <m/>
    <x v="0"/>
    <m/>
    <x v="292"/>
    <n v="100479607"/>
    <x v="0"/>
    <x v="0"/>
    <s v="Apoio pre escolar"/>
    <s v="ORI"/>
    <x v="0"/>
    <m/>
    <x v="0"/>
    <x v="0"/>
    <x v="0"/>
    <x v="0"/>
    <x v="0"/>
    <x v="0"/>
    <x v="0"/>
    <x v="0"/>
    <x v="0"/>
    <x v="0"/>
    <x v="0"/>
    <s v="Apoio pre escolar"/>
    <x v="0"/>
    <x v="0"/>
    <x v="0"/>
    <x v="0"/>
    <x v="1"/>
    <x v="0"/>
    <x v="0"/>
    <x v="0"/>
    <x v="0"/>
    <x v="0"/>
    <x v="0"/>
    <x v="0"/>
    <s v="Pagamento a favor da Sra. Maria do Rosário Horta Semedo, referente ao pagamento da renda ( agosto, setembro e outubro) habitacional do jardim infantil de Pedra Larga, conforme anexo._x000d__x000a_"/>
  </r>
  <r>
    <x v="0"/>
    <n v="0"/>
    <n v="0"/>
    <n v="0"/>
    <n v="1400"/>
    <x v="3091"/>
    <x v="0"/>
    <x v="0"/>
    <x v="0"/>
    <s v="03.16.15"/>
    <x v="0"/>
    <x v="0"/>
    <x v="0"/>
    <s v="Direção Financeira"/>
    <s v="03.16.15"/>
    <s v="Direção Financeira"/>
    <s v="03.16.15"/>
    <x v="3"/>
    <x v="0"/>
    <x v="0"/>
    <x v="1"/>
    <x v="0"/>
    <x v="0"/>
    <x v="0"/>
    <x v="0"/>
    <x v="10"/>
    <s v="2024-11-18"/>
    <x v="3"/>
    <n v="1400"/>
    <x v="0"/>
    <m/>
    <x v="0"/>
    <m/>
    <x v="305"/>
    <n v="100404863"/>
    <x v="0"/>
    <x v="0"/>
    <s v="Direção Financeira"/>
    <s v="ORI"/>
    <x v="0"/>
    <m/>
    <x v="0"/>
    <x v="0"/>
    <x v="0"/>
    <x v="0"/>
    <x v="0"/>
    <x v="0"/>
    <x v="0"/>
    <x v="0"/>
    <x v="0"/>
    <x v="0"/>
    <x v="0"/>
    <s v="Direção Financeira"/>
    <x v="0"/>
    <x v="0"/>
    <x v="0"/>
    <x v="0"/>
    <x v="0"/>
    <x v="0"/>
    <x v="0"/>
    <x v="0"/>
    <x v="0"/>
    <x v="0"/>
    <x v="0"/>
    <x v="0"/>
    <s v="Ajuda de custo a favor do Sr. FRANCISCO GOMES CARDOSO, pela sua deslocação em missão de serviço a cidade da Praia no dia 17/11 de 2024, conforme justificativo em anexo."/>
  </r>
  <r>
    <x v="0"/>
    <n v="0"/>
    <n v="0"/>
    <n v="0"/>
    <n v="2000"/>
    <x v="3092"/>
    <x v="0"/>
    <x v="0"/>
    <x v="0"/>
    <s v="01.25.05.12"/>
    <x v="10"/>
    <x v="3"/>
    <x v="3"/>
    <s v="Saúde"/>
    <s v="01.25.05"/>
    <s v="Saúde"/>
    <s v="01.25.05"/>
    <x v="7"/>
    <x v="0"/>
    <x v="4"/>
    <x v="4"/>
    <x v="0"/>
    <x v="1"/>
    <x v="0"/>
    <x v="0"/>
    <x v="10"/>
    <s v="2024-11-18"/>
    <x v="3"/>
    <n v="2000"/>
    <x v="0"/>
    <m/>
    <x v="0"/>
    <m/>
    <x v="173"/>
    <n v="100479631"/>
    <x v="0"/>
    <x v="0"/>
    <s v="Promoção e Inclusão Social"/>
    <s v="ORI"/>
    <x v="0"/>
    <m/>
    <x v="0"/>
    <x v="0"/>
    <x v="0"/>
    <x v="0"/>
    <x v="0"/>
    <x v="0"/>
    <x v="0"/>
    <x v="0"/>
    <x v="0"/>
    <x v="0"/>
    <x v="0"/>
    <s v="Promoção e Inclusão Social"/>
    <x v="0"/>
    <x v="0"/>
    <x v="0"/>
    <x v="0"/>
    <x v="1"/>
    <x v="0"/>
    <x v="0"/>
    <x v="0"/>
    <x v="0"/>
    <x v="0"/>
    <x v="0"/>
    <x v="0"/>
    <s v="Apoio social a favor da Sra. Neuritix Semedo Gonçalves Ramos, conforme anexo."/>
  </r>
  <r>
    <x v="0"/>
    <n v="0"/>
    <n v="0"/>
    <n v="0"/>
    <n v="9750"/>
    <x v="3093"/>
    <x v="0"/>
    <x v="0"/>
    <x v="0"/>
    <s v="01.27.04.03"/>
    <x v="4"/>
    <x v="1"/>
    <x v="1"/>
    <s v="Infra-Estruturas e Transportes"/>
    <s v="01.27.04"/>
    <s v="Infra-Estruturas e Transportes"/>
    <s v="01.27.04"/>
    <x v="4"/>
    <x v="0"/>
    <x v="2"/>
    <x v="2"/>
    <x v="0"/>
    <x v="1"/>
    <x v="0"/>
    <x v="0"/>
    <x v="10"/>
    <s v="2024-11-26"/>
    <x v="3"/>
    <n v="9750"/>
    <x v="0"/>
    <m/>
    <x v="0"/>
    <m/>
    <x v="2"/>
    <n v="100474696"/>
    <x v="0"/>
    <x v="1"/>
    <s v="Plano de emergencia da epoca de chuvas"/>
    <s v="ORI"/>
    <x v="0"/>
    <m/>
    <x v="0"/>
    <x v="0"/>
    <x v="0"/>
    <x v="0"/>
    <x v="0"/>
    <x v="0"/>
    <x v="0"/>
    <x v="0"/>
    <x v="0"/>
    <x v="0"/>
    <x v="0"/>
    <s v="Plano de emergencia da epoca de chuvas"/>
    <x v="0"/>
    <x v="0"/>
    <x v="0"/>
    <x v="0"/>
    <x v="1"/>
    <x v="0"/>
    <x v="0"/>
    <x v="0"/>
    <x v="0"/>
    <x v="0"/>
    <x v="1"/>
    <x v="0"/>
    <s v="Pagamento referente a manutenção de estradas, conforme proposta em anexo."/>
  </r>
  <r>
    <x v="0"/>
    <n v="0"/>
    <n v="0"/>
    <n v="0"/>
    <n v="55250"/>
    <x v="3093"/>
    <x v="0"/>
    <x v="0"/>
    <x v="0"/>
    <s v="01.27.04.03"/>
    <x v="4"/>
    <x v="1"/>
    <x v="1"/>
    <s v="Infra-Estruturas e Transportes"/>
    <s v="01.27.04"/>
    <s v="Infra-Estruturas e Transportes"/>
    <s v="01.27.04"/>
    <x v="4"/>
    <x v="0"/>
    <x v="2"/>
    <x v="2"/>
    <x v="0"/>
    <x v="1"/>
    <x v="0"/>
    <x v="0"/>
    <x v="10"/>
    <s v="2024-11-26"/>
    <x v="3"/>
    <n v="55250"/>
    <x v="0"/>
    <m/>
    <x v="0"/>
    <m/>
    <x v="468"/>
    <n v="100475763"/>
    <x v="0"/>
    <x v="0"/>
    <s v="Plano de emergencia da epoca de chuvas"/>
    <s v="ORI"/>
    <x v="0"/>
    <m/>
    <x v="0"/>
    <x v="0"/>
    <x v="0"/>
    <x v="0"/>
    <x v="0"/>
    <x v="0"/>
    <x v="0"/>
    <x v="0"/>
    <x v="0"/>
    <x v="0"/>
    <x v="0"/>
    <s v="Plano de emergencia da epoca de chuvas"/>
    <x v="0"/>
    <x v="0"/>
    <x v="0"/>
    <x v="0"/>
    <x v="1"/>
    <x v="0"/>
    <x v="0"/>
    <x v="0"/>
    <x v="0"/>
    <x v="0"/>
    <x v="0"/>
    <x v="0"/>
    <s v="Pagamento referente a manutenção de estradas, conforme proposta em anexo."/>
  </r>
  <r>
    <x v="0"/>
    <n v="0"/>
    <n v="0"/>
    <n v="0"/>
    <n v="3000"/>
    <x v="3094"/>
    <x v="0"/>
    <x v="0"/>
    <x v="0"/>
    <s v="01.25.05.12"/>
    <x v="10"/>
    <x v="3"/>
    <x v="3"/>
    <s v="Saúde"/>
    <s v="01.25.05"/>
    <s v="Saúde"/>
    <s v="01.25.05"/>
    <x v="7"/>
    <x v="0"/>
    <x v="4"/>
    <x v="4"/>
    <x v="0"/>
    <x v="1"/>
    <x v="0"/>
    <x v="0"/>
    <x v="10"/>
    <s v="2024-11-26"/>
    <x v="3"/>
    <n v="3000"/>
    <x v="0"/>
    <m/>
    <x v="0"/>
    <m/>
    <x v="469"/>
    <n v="100478820"/>
    <x v="0"/>
    <x v="0"/>
    <s v="Promoção e Inclusão Social"/>
    <s v="ORI"/>
    <x v="0"/>
    <m/>
    <x v="0"/>
    <x v="0"/>
    <x v="0"/>
    <x v="0"/>
    <x v="0"/>
    <x v="0"/>
    <x v="0"/>
    <x v="0"/>
    <x v="0"/>
    <x v="0"/>
    <x v="0"/>
    <s v="Promoção e Inclusão Social"/>
    <x v="0"/>
    <x v="0"/>
    <x v="0"/>
    <x v="0"/>
    <x v="1"/>
    <x v="0"/>
    <x v="0"/>
    <x v="0"/>
    <x v="0"/>
    <x v="0"/>
    <x v="0"/>
    <x v="0"/>
    <s v="Apoio social a favor de Reinaldo Lopes Tavares, para assistência social, conforme anexo."/>
  </r>
  <r>
    <x v="0"/>
    <n v="0"/>
    <n v="0"/>
    <n v="0"/>
    <n v="3000"/>
    <x v="3095"/>
    <x v="0"/>
    <x v="0"/>
    <x v="0"/>
    <s v="01.25.05.12"/>
    <x v="10"/>
    <x v="3"/>
    <x v="3"/>
    <s v="Saúde"/>
    <s v="01.25.05"/>
    <s v="Saúde"/>
    <s v="01.25.05"/>
    <x v="7"/>
    <x v="0"/>
    <x v="4"/>
    <x v="4"/>
    <x v="0"/>
    <x v="1"/>
    <x v="0"/>
    <x v="0"/>
    <x v="10"/>
    <s v="2024-11-26"/>
    <x v="3"/>
    <n v="3000"/>
    <x v="0"/>
    <m/>
    <x v="0"/>
    <m/>
    <x v="470"/>
    <n v="100478359"/>
    <x v="0"/>
    <x v="0"/>
    <s v="Promoção e Inclusão Social"/>
    <s v="ORI"/>
    <x v="0"/>
    <m/>
    <x v="0"/>
    <x v="0"/>
    <x v="0"/>
    <x v="0"/>
    <x v="0"/>
    <x v="0"/>
    <x v="0"/>
    <x v="0"/>
    <x v="0"/>
    <x v="0"/>
    <x v="0"/>
    <s v="Promoção e Inclusão Social"/>
    <x v="0"/>
    <x v="0"/>
    <x v="0"/>
    <x v="0"/>
    <x v="1"/>
    <x v="0"/>
    <x v="0"/>
    <x v="0"/>
    <x v="0"/>
    <x v="0"/>
    <x v="0"/>
    <x v="0"/>
    <s v="Apoio social a favor de Sra. Isabel Ramos Semed Brito, para assistência social, conforme anexo."/>
  </r>
  <r>
    <x v="0"/>
    <n v="0"/>
    <n v="0"/>
    <n v="0"/>
    <n v="1000"/>
    <x v="3096"/>
    <x v="0"/>
    <x v="0"/>
    <x v="0"/>
    <s v="03.16.15"/>
    <x v="0"/>
    <x v="0"/>
    <x v="0"/>
    <s v="Direção Financeira"/>
    <s v="03.16.15"/>
    <s v="Direção Financeira"/>
    <s v="03.16.15"/>
    <x v="3"/>
    <x v="0"/>
    <x v="0"/>
    <x v="1"/>
    <x v="0"/>
    <x v="0"/>
    <x v="0"/>
    <x v="0"/>
    <x v="10"/>
    <s v="2024-11-28"/>
    <x v="3"/>
    <n v="1000"/>
    <x v="0"/>
    <m/>
    <x v="0"/>
    <m/>
    <x v="277"/>
    <n v="100303896"/>
    <x v="0"/>
    <x v="0"/>
    <s v="Direção Financeira"/>
    <s v="ORI"/>
    <x v="0"/>
    <m/>
    <x v="0"/>
    <x v="0"/>
    <x v="0"/>
    <x v="0"/>
    <x v="0"/>
    <x v="0"/>
    <x v="0"/>
    <x v="0"/>
    <x v="0"/>
    <x v="0"/>
    <x v="0"/>
    <s v="Direção Financeira"/>
    <x v="0"/>
    <x v="0"/>
    <x v="0"/>
    <x v="0"/>
    <x v="0"/>
    <x v="0"/>
    <x v="0"/>
    <x v="0"/>
    <x v="0"/>
    <x v="0"/>
    <x v="0"/>
    <x v="0"/>
    <s v="Ajuda de custo a favor do Sr. MELICIANO LOPES MIRANDA, pela sua deslocação em missão de serviço a cidade da Santa Cruz no 09/11 de 2024, conforme justificativo em anexo."/>
  </r>
  <r>
    <x v="1"/>
    <n v="0"/>
    <n v="0"/>
    <n v="0"/>
    <n v="3525"/>
    <x v="3097"/>
    <x v="0"/>
    <x v="0"/>
    <x v="0"/>
    <s v="01.25.02.23"/>
    <x v="12"/>
    <x v="3"/>
    <x v="3"/>
    <s v="desporto"/>
    <s v="01.25.02"/>
    <s v="desporto"/>
    <s v="01.25.02"/>
    <x v="1"/>
    <x v="0"/>
    <x v="0"/>
    <x v="0"/>
    <x v="0"/>
    <x v="1"/>
    <x v="1"/>
    <x v="0"/>
    <x v="10"/>
    <s v="2024-11-29"/>
    <x v="3"/>
    <n v="3525"/>
    <x v="0"/>
    <m/>
    <x v="0"/>
    <m/>
    <x v="2"/>
    <n v="100474696"/>
    <x v="0"/>
    <x v="1"/>
    <s v="Atividades desportivas e promoção do desporto no Concelho"/>
    <s v="ORI"/>
    <x v="0"/>
    <m/>
    <x v="0"/>
    <x v="0"/>
    <x v="0"/>
    <x v="0"/>
    <x v="0"/>
    <x v="0"/>
    <x v="0"/>
    <x v="0"/>
    <x v="0"/>
    <x v="0"/>
    <x v="0"/>
    <s v="Atividades desportivas e promoção do desporto no Concelho"/>
    <x v="0"/>
    <x v="0"/>
    <x v="0"/>
    <x v="0"/>
    <x v="1"/>
    <x v="0"/>
    <x v="0"/>
    <x v="0"/>
    <x v="0"/>
    <x v="0"/>
    <x v="1"/>
    <x v="0"/>
    <s v="Pagamento deslocação com a equipa de futsal, conforme proposta em anexo."/>
  </r>
  <r>
    <x v="1"/>
    <n v="0"/>
    <n v="0"/>
    <n v="0"/>
    <n v="19975"/>
    <x v="3097"/>
    <x v="0"/>
    <x v="0"/>
    <x v="0"/>
    <s v="01.25.02.23"/>
    <x v="12"/>
    <x v="3"/>
    <x v="3"/>
    <s v="desporto"/>
    <s v="01.25.02"/>
    <s v="desporto"/>
    <s v="01.25.02"/>
    <x v="1"/>
    <x v="0"/>
    <x v="0"/>
    <x v="0"/>
    <x v="0"/>
    <x v="1"/>
    <x v="1"/>
    <x v="0"/>
    <x v="10"/>
    <s v="2024-11-29"/>
    <x v="3"/>
    <n v="19975"/>
    <x v="0"/>
    <m/>
    <x v="0"/>
    <m/>
    <x v="471"/>
    <n v="100479783"/>
    <x v="0"/>
    <x v="0"/>
    <s v="Atividades desportivas e promoção do desporto no Concelho"/>
    <s v="ORI"/>
    <x v="0"/>
    <m/>
    <x v="0"/>
    <x v="0"/>
    <x v="0"/>
    <x v="0"/>
    <x v="0"/>
    <x v="0"/>
    <x v="0"/>
    <x v="0"/>
    <x v="0"/>
    <x v="0"/>
    <x v="0"/>
    <s v="Atividades desportivas e promoção do desporto no Concelho"/>
    <x v="0"/>
    <x v="0"/>
    <x v="0"/>
    <x v="0"/>
    <x v="1"/>
    <x v="0"/>
    <x v="0"/>
    <x v="0"/>
    <x v="0"/>
    <x v="0"/>
    <x v="0"/>
    <x v="0"/>
    <s v="Pagamento deslocação com a equipa de futsal, conforme proposta em anexo."/>
  </r>
  <r>
    <x v="0"/>
    <n v="0"/>
    <n v="0"/>
    <n v="0"/>
    <n v="22511"/>
    <x v="3098"/>
    <x v="0"/>
    <x v="0"/>
    <x v="0"/>
    <s v="03.16.15"/>
    <x v="0"/>
    <x v="0"/>
    <x v="0"/>
    <s v="Direção Financeira"/>
    <s v="03.16.15"/>
    <s v="Direção Financeira"/>
    <s v="03.16.15"/>
    <x v="38"/>
    <x v="0"/>
    <x v="0"/>
    <x v="0"/>
    <x v="0"/>
    <x v="0"/>
    <x v="0"/>
    <x v="0"/>
    <x v="11"/>
    <s v="2024-12-17"/>
    <x v="3"/>
    <n v="22511"/>
    <x v="0"/>
    <m/>
    <x v="0"/>
    <m/>
    <x v="115"/>
    <n v="100478323"/>
    <x v="0"/>
    <x v="0"/>
    <s v="Direção Financeira"/>
    <s v="ORI"/>
    <x v="0"/>
    <m/>
    <x v="0"/>
    <x v="0"/>
    <x v="0"/>
    <x v="0"/>
    <x v="0"/>
    <x v="0"/>
    <x v="0"/>
    <x v="0"/>
    <x v="0"/>
    <x v="0"/>
    <x v="0"/>
    <s v="Direção Financeira"/>
    <x v="0"/>
    <x v="0"/>
    <x v="0"/>
    <x v="0"/>
    <x v="0"/>
    <x v="0"/>
    <x v="0"/>
    <x v="0"/>
    <x v="0"/>
    <x v="0"/>
    <x v="0"/>
    <x v="0"/>
    <s v="Pagamento a favor de Paristore Comércio Geral referente a aquisição de pequeno almoço, conforme anexo."/>
  </r>
  <r>
    <x v="0"/>
    <n v="0"/>
    <n v="0"/>
    <n v="0"/>
    <n v="89670"/>
    <x v="3099"/>
    <x v="0"/>
    <x v="0"/>
    <x v="0"/>
    <s v="01.27.02.11"/>
    <x v="18"/>
    <x v="1"/>
    <x v="1"/>
    <s v="Saneamento básico"/>
    <s v="01.27.02"/>
    <s v="Saneamento básico"/>
    <s v="01.27.02"/>
    <x v="4"/>
    <x v="0"/>
    <x v="2"/>
    <x v="2"/>
    <x v="0"/>
    <x v="1"/>
    <x v="0"/>
    <x v="0"/>
    <x v="11"/>
    <s v="2024-12-17"/>
    <x v="3"/>
    <n v="89670"/>
    <x v="0"/>
    <m/>
    <x v="0"/>
    <m/>
    <x v="2"/>
    <n v="100474696"/>
    <x v="0"/>
    <x v="1"/>
    <s v="Reforço do saneamento básico"/>
    <s v="ORI"/>
    <x v="0"/>
    <m/>
    <x v="0"/>
    <x v="0"/>
    <x v="0"/>
    <x v="0"/>
    <x v="0"/>
    <x v="0"/>
    <x v="0"/>
    <x v="0"/>
    <x v="0"/>
    <x v="0"/>
    <x v="0"/>
    <s v="Reforço do saneamento básico"/>
    <x v="0"/>
    <x v="0"/>
    <x v="0"/>
    <x v="0"/>
    <x v="1"/>
    <x v="0"/>
    <x v="0"/>
    <x v="0"/>
    <x v="0"/>
    <x v="0"/>
    <x v="1"/>
    <x v="0"/>
    <s v="Pagamento prestação de serviço, reforço saneamento básico, referente ao mês de dezembro 2024, conforme anexo."/>
  </r>
  <r>
    <x v="0"/>
    <n v="0"/>
    <n v="0"/>
    <n v="0"/>
    <n v="4533"/>
    <x v="3099"/>
    <x v="0"/>
    <x v="0"/>
    <x v="0"/>
    <s v="01.27.02.11"/>
    <x v="18"/>
    <x v="1"/>
    <x v="1"/>
    <s v="Saneamento básico"/>
    <s v="01.27.02"/>
    <s v="Saneamento básico"/>
    <s v="01.27.02"/>
    <x v="4"/>
    <x v="0"/>
    <x v="2"/>
    <x v="2"/>
    <x v="0"/>
    <x v="1"/>
    <x v="0"/>
    <x v="0"/>
    <x v="11"/>
    <s v="2024-12-17"/>
    <x v="3"/>
    <n v="4533"/>
    <x v="0"/>
    <m/>
    <x v="0"/>
    <m/>
    <x v="160"/>
    <n v="100478627"/>
    <x v="0"/>
    <x v="9"/>
    <s v="Reforço do saneamento básico"/>
    <s v="ORI"/>
    <x v="0"/>
    <m/>
    <x v="0"/>
    <x v="0"/>
    <x v="0"/>
    <x v="0"/>
    <x v="0"/>
    <x v="0"/>
    <x v="0"/>
    <x v="0"/>
    <x v="0"/>
    <x v="0"/>
    <x v="0"/>
    <s v="Reforço do saneamento básico"/>
    <x v="0"/>
    <x v="0"/>
    <x v="0"/>
    <x v="0"/>
    <x v="1"/>
    <x v="0"/>
    <x v="0"/>
    <x v="0"/>
    <x v="0"/>
    <x v="0"/>
    <x v="9"/>
    <x v="0"/>
    <s v="Pagamento prestação de serviço, reforço saneamento básico, referente ao mês de dezembro 2024, conforme anexo."/>
  </r>
  <r>
    <x v="0"/>
    <n v="0"/>
    <n v="0"/>
    <n v="0"/>
    <n v="514263"/>
    <x v="3099"/>
    <x v="0"/>
    <x v="0"/>
    <x v="0"/>
    <s v="01.27.02.11"/>
    <x v="18"/>
    <x v="1"/>
    <x v="1"/>
    <s v="Saneamento básico"/>
    <s v="01.27.02"/>
    <s v="Saneamento básico"/>
    <s v="01.27.02"/>
    <x v="4"/>
    <x v="0"/>
    <x v="2"/>
    <x v="2"/>
    <x v="0"/>
    <x v="1"/>
    <x v="0"/>
    <x v="0"/>
    <x v="11"/>
    <s v="2024-12-17"/>
    <x v="3"/>
    <n v="514263"/>
    <x v="0"/>
    <m/>
    <x v="0"/>
    <m/>
    <x v="6"/>
    <n v="100474914"/>
    <x v="0"/>
    <x v="0"/>
    <s v="Reforço do saneamento básico"/>
    <s v="ORI"/>
    <x v="0"/>
    <m/>
    <x v="0"/>
    <x v="0"/>
    <x v="0"/>
    <x v="0"/>
    <x v="0"/>
    <x v="0"/>
    <x v="0"/>
    <x v="0"/>
    <x v="0"/>
    <x v="0"/>
    <x v="0"/>
    <s v="Reforço do saneamento básico"/>
    <x v="0"/>
    <x v="0"/>
    <x v="0"/>
    <x v="0"/>
    <x v="1"/>
    <x v="0"/>
    <x v="0"/>
    <x v="0"/>
    <x v="0"/>
    <x v="0"/>
    <x v="0"/>
    <x v="0"/>
    <s v="Pagamento prestação de serviço, reforço saneamento básico, referente ao mês de dezembro 2024, conforme anexo."/>
  </r>
  <r>
    <x v="0"/>
    <n v="0"/>
    <n v="0"/>
    <n v="0"/>
    <n v="167971"/>
    <x v="3100"/>
    <x v="0"/>
    <x v="0"/>
    <x v="0"/>
    <s v="03.16.15"/>
    <x v="0"/>
    <x v="0"/>
    <x v="0"/>
    <s v="Direção Financeira"/>
    <s v="03.16.15"/>
    <s v="Direção Financeira"/>
    <s v="03.16.15"/>
    <x v="43"/>
    <x v="0"/>
    <x v="0"/>
    <x v="1"/>
    <x v="0"/>
    <x v="0"/>
    <x v="0"/>
    <x v="0"/>
    <x v="10"/>
    <s v="2024-11-29"/>
    <x v="3"/>
    <n v="167971"/>
    <x v="0"/>
    <m/>
    <x v="0"/>
    <m/>
    <x v="6"/>
    <n v="100474914"/>
    <x v="0"/>
    <x v="0"/>
    <s v="Direção Financeira"/>
    <s v="ORI"/>
    <x v="0"/>
    <m/>
    <x v="0"/>
    <x v="0"/>
    <x v="0"/>
    <x v="0"/>
    <x v="0"/>
    <x v="0"/>
    <x v="0"/>
    <x v="0"/>
    <x v="0"/>
    <x v="0"/>
    <x v="0"/>
    <s v="Direção Financeira"/>
    <x v="0"/>
    <x v="0"/>
    <x v="0"/>
    <x v="0"/>
    <x v="0"/>
    <x v="0"/>
    <x v="0"/>
    <x v="0"/>
    <x v="0"/>
    <x v="0"/>
    <x v="0"/>
    <x v="0"/>
    <s v="Pagamento despesas bancárias, conforme proposta em anexo"/>
  </r>
  <r>
    <x v="0"/>
    <n v="0"/>
    <n v="0"/>
    <n v="0"/>
    <n v="2442987"/>
    <x v="3101"/>
    <x v="0"/>
    <x v="0"/>
    <x v="0"/>
    <s v="03.16.15"/>
    <x v="0"/>
    <x v="0"/>
    <x v="0"/>
    <s v="Direção Financeira"/>
    <s v="03.16.15"/>
    <s v="Direção Financeira"/>
    <s v="03.16.15"/>
    <x v="54"/>
    <x v="0"/>
    <x v="0"/>
    <x v="0"/>
    <x v="0"/>
    <x v="0"/>
    <x v="0"/>
    <x v="0"/>
    <x v="10"/>
    <s v="2024-11-29"/>
    <x v="3"/>
    <n v="2442987"/>
    <x v="0"/>
    <m/>
    <x v="0"/>
    <m/>
    <x v="6"/>
    <n v="100474914"/>
    <x v="0"/>
    <x v="0"/>
    <s v="Direção Financeira"/>
    <s v="ORI"/>
    <x v="0"/>
    <m/>
    <x v="0"/>
    <x v="0"/>
    <x v="0"/>
    <x v="0"/>
    <x v="0"/>
    <x v="0"/>
    <x v="0"/>
    <x v="0"/>
    <x v="0"/>
    <x v="0"/>
    <x v="0"/>
    <s v="Direção Financeira"/>
    <x v="0"/>
    <x v="0"/>
    <x v="0"/>
    <x v="0"/>
    <x v="0"/>
    <x v="0"/>
    <x v="0"/>
    <x v="0"/>
    <x v="0"/>
    <x v="0"/>
    <x v="0"/>
    <x v="0"/>
    <s v="Pagamento juros de empréstimos, conforme anexo."/>
  </r>
  <r>
    <x v="1"/>
    <n v="0"/>
    <n v="0"/>
    <n v="0"/>
    <n v="299000"/>
    <x v="3102"/>
    <x v="0"/>
    <x v="0"/>
    <x v="0"/>
    <s v="01.27.06.80"/>
    <x v="1"/>
    <x v="1"/>
    <x v="1"/>
    <s v="Requalificação Urbana e habitação"/>
    <s v="01.27.06"/>
    <s v="Requalificação Urbana e habitação"/>
    <s v="01.27.06"/>
    <x v="1"/>
    <x v="0"/>
    <x v="0"/>
    <x v="0"/>
    <x v="0"/>
    <x v="1"/>
    <x v="1"/>
    <x v="0"/>
    <x v="11"/>
    <s v="2024-12-17"/>
    <x v="3"/>
    <n v="299000"/>
    <x v="0"/>
    <m/>
    <x v="0"/>
    <m/>
    <x v="55"/>
    <n v="100478943"/>
    <x v="0"/>
    <x v="0"/>
    <s v="Requalificação Urbana de Veneza"/>
    <s v="ORI"/>
    <x v="0"/>
    <m/>
    <x v="0"/>
    <x v="0"/>
    <x v="0"/>
    <x v="0"/>
    <x v="0"/>
    <x v="0"/>
    <x v="0"/>
    <x v="0"/>
    <x v="0"/>
    <x v="0"/>
    <x v="0"/>
    <s v="Requalificação Urbana de Veneza"/>
    <x v="0"/>
    <x v="0"/>
    <x v="0"/>
    <x v="0"/>
    <x v="1"/>
    <x v="0"/>
    <x v="0"/>
    <x v="0"/>
    <x v="0"/>
    <x v="0"/>
    <x v="0"/>
    <x v="0"/>
    <s v="Pagamento a favor de Comercio Transporte Construção- M.A, para a aquisição de 060 sacos de cimentos para as obras de requalificação urbana e ambiental de praia de Veneza, conforme anexo."/>
  </r>
  <r>
    <x v="0"/>
    <n v="0"/>
    <n v="0"/>
    <n v="0"/>
    <n v="6933"/>
    <x v="3103"/>
    <x v="0"/>
    <x v="0"/>
    <x v="0"/>
    <s v="03.16.15"/>
    <x v="0"/>
    <x v="0"/>
    <x v="0"/>
    <s v="Direção Financeira"/>
    <s v="03.16.15"/>
    <s v="Direção Financeira"/>
    <s v="03.16.15"/>
    <x v="64"/>
    <x v="0"/>
    <x v="0"/>
    <x v="0"/>
    <x v="0"/>
    <x v="0"/>
    <x v="0"/>
    <x v="0"/>
    <x v="11"/>
    <s v="2024-12-17"/>
    <x v="3"/>
    <n v="6933"/>
    <x v="0"/>
    <m/>
    <x v="0"/>
    <m/>
    <x v="472"/>
    <n v="100479791"/>
    <x v="0"/>
    <x v="0"/>
    <s v="Direção Financeira"/>
    <s v="ORI"/>
    <x v="0"/>
    <m/>
    <x v="0"/>
    <x v="0"/>
    <x v="0"/>
    <x v="0"/>
    <x v="0"/>
    <x v="0"/>
    <x v="0"/>
    <x v="0"/>
    <x v="0"/>
    <x v="0"/>
    <x v="0"/>
    <s v="Direção Financeira"/>
    <x v="0"/>
    <x v="0"/>
    <x v="0"/>
    <x v="0"/>
    <x v="0"/>
    <x v="0"/>
    <x v="0"/>
    <x v="0"/>
    <x v="0"/>
    <x v="0"/>
    <x v="0"/>
    <x v="0"/>
    <s v="Pagamento de subsidio a favor do SR. Edmilson Furtado Martins, pelos trabalhos realizados na recolha de resíduos Urbanos no decurso mês de novembro de 2024, conforme anexo."/>
  </r>
  <r>
    <x v="0"/>
    <n v="0"/>
    <n v="0"/>
    <n v="0"/>
    <n v="21000"/>
    <x v="3104"/>
    <x v="0"/>
    <x v="0"/>
    <x v="0"/>
    <s v="01.27.04.03"/>
    <x v="4"/>
    <x v="1"/>
    <x v="1"/>
    <s v="Infra-Estruturas e Transportes"/>
    <s v="01.27.04"/>
    <s v="Infra-Estruturas e Transportes"/>
    <s v="01.27.04"/>
    <x v="4"/>
    <x v="0"/>
    <x v="2"/>
    <x v="2"/>
    <x v="0"/>
    <x v="1"/>
    <x v="0"/>
    <x v="0"/>
    <x v="11"/>
    <s v="2024-12-18"/>
    <x v="3"/>
    <n v="21000"/>
    <x v="0"/>
    <m/>
    <x v="0"/>
    <m/>
    <x v="473"/>
    <n v="100479360"/>
    <x v="0"/>
    <x v="0"/>
    <s v="Plano de emergencia da epoca de chuvas"/>
    <s v="ORI"/>
    <x v="0"/>
    <m/>
    <x v="0"/>
    <x v="0"/>
    <x v="0"/>
    <x v="0"/>
    <x v="0"/>
    <x v="0"/>
    <x v="0"/>
    <x v="0"/>
    <x v="0"/>
    <x v="0"/>
    <x v="0"/>
    <s v="Plano de emergencia da epoca de chuvas"/>
    <x v="0"/>
    <x v="0"/>
    <x v="0"/>
    <x v="0"/>
    <x v="1"/>
    <x v="0"/>
    <x v="0"/>
    <x v="0"/>
    <x v="0"/>
    <x v="0"/>
    <x v="0"/>
    <x v="0"/>
    <s v="Pagamento a favor de Construções Felisberto Ferreira, pela a aquisição de serviços de voltas de areia, brita e paralelo para as obras requalificação urbana de ambiental de Achada Batalha, conforme anexo."/>
  </r>
  <r>
    <x v="0"/>
    <n v="0"/>
    <n v="0"/>
    <n v="0"/>
    <n v="5448"/>
    <x v="3105"/>
    <x v="0"/>
    <x v="1"/>
    <x v="0"/>
    <s v="80.02.10.26"/>
    <x v="13"/>
    <x v="2"/>
    <x v="2"/>
    <s v="Outros"/>
    <s v="80.02.10"/>
    <s v="Outros"/>
    <s v="80.02.10"/>
    <x v="34"/>
    <x v="0"/>
    <x v="1"/>
    <x v="9"/>
    <x v="1"/>
    <x v="2"/>
    <x v="2"/>
    <x v="0"/>
    <x v="11"/>
    <s v="2024-12-16"/>
    <x v="3"/>
    <n v="5448"/>
    <x v="0"/>
    <m/>
    <x v="0"/>
    <m/>
    <x v="15"/>
    <n v="100479277"/>
    <x v="0"/>
    <x v="0"/>
    <s v="Retenção Sansung"/>
    <s v="ORI"/>
    <x v="0"/>
    <s v="RS"/>
    <x v="0"/>
    <x v="0"/>
    <x v="0"/>
    <x v="0"/>
    <x v="0"/>
    <x v="0"/>
    <x v="0"/>
    <x v="0"/>
    <x v="0"/>
    <x v="0"/>
    <x v="0"/>
    <s v="Retenção Sansung"/>
    <x v="0"/>
    <x v="0"/>
    <x v="0"/>
    <x v="0"/>
    <x v="2"/>
    <x v="0"/>
    <x v="0"/>
    <x v="0"/>
    <x v="0"/>
    <x v="1"/>
    <x v="0"/>
    <x v="0"/>
    <s v="RETENCAO OT"/>
  </r>
  <r>
    <x v="0"/>
    <n v="0"/>
    <n v="0"/>
    <n v="0"/>
    <n v="662"/>
    <x v="3106"/>
    <x v="0"/>
    <x v="1"/>
    <x v="0"/>
    <s v="80.02.01"/>
    <x v="2"/>
    <x v="2"/>
    <x v="2"/>
    <s v="Retenções Iur"/>
    <s v="80.02.01"/>
    <s v="Retenções Iur"/>
    <s v="80.02.01"/>
    <x v="2"/>
    <x v="0"/>
    <x v="1"/>
    <x v="0"/>
    <x v="1"/>
    <x v="2"/>
    <x v="2"/>
    <x v="0"/>
    <x v="11"/>
    <s v="2024-12-16"/>
    <x v="3"/>
    <n v="662"/>
    <x v="0"/>
    <m/>
    <x v="0"/>
    <m/>
    <x v="2"/>
    <n v="100474696"/>
    <x v="0"/>
    <x v="0"/>
    <s v="Retenções Iur"/>
    <s v="ORI"/>
    <x v="0"/>
    <s v="RIUR"/>
    <x v="0"/>
    <x v="0"/>
    <x v="0"/>
    <x v="0"/>
    <x v="0"/>
    <x v="0"/>
    <x v="0"/>
    <x v="0"/>
    <x v="0"/>
    <x v="0"/>
    <x v="0"/>
    <s v="Retenções Iur"/>
    <x v="0"/>
    <x v="0"/>
    <x v="0"/>
    <x v="0"/>
    <x v="2"/>
    <x v="0"/>
    <x v="0"/>
    <x v="0"/>
    <x v="0"/>
    <x v="1"/>
    <x v="0"/>
    <x v="0"/>
    <s v="RETENCAO OT"/>
  </r>
  <r>
    <x v="0"/>
    <n v="0"/>
    <n v="0"/>
    <n v="0"/>
    <n v="5000"/>
    <x v="3107"/>
    <x v="0"/>
    <x v="1"/>
    <x v="0"/>
    <s v="80.02.10.28"/>
    <x v="64"/>
    <x v="2"/>
    <x v="2"/>
    <s v="Outros"/>
    <s v="80.02.10"/>
    <s v="Outros"/>
    <s v="80.02.10"/>
    <x v="34"/>
    <x v="0"/>
    <x v="1"/>
    <x v="9"/>
    <x v="1"/>
    <x v="2"/>
    <x v="2"/>
    <x v="0"/>
    <x v="11"/>
    <s v="2024-12-16"/>
    <x v="3"/>
    <n v="5000"/>
    <x v="0"/>
    <m/>
    <x v="0"/>
    <m/>
    <x v="17"/>
    <n v="100479279"/>
    <x v="0"/>
    <x v="0"/>
    <s v="Desconto Vencimento"/>
    <s v="ORI"/>
    <x v="0"/>
    <s v="DV"/>
    <x v="0"/>
    <x v="0"/>
    <x v="0"/>
    <x v="0"/>
    <x v="0"/>
    <x v="0"/>
    <x v="0"/>
    <x v="0"/>
    <x v="0"/>
    <x v="0"/>
    <x v="0"/>
    <s v="Desconto Vencimento"/>
    <x v="0"/>
    <x v="0"/>
    <x v="0"/>
    <x v="0"/>
    <x v="2"/>
    <x v="0"/>
    <x v="0"/>
    <x v="0"/>
    <x v="0"/>
    <x v="1"/>
    <x v="0"/>
    <x v="0"/>
    <s v="RETENCAO OT"/>
  </r>
  <r>
    <x v="0"/>
    <n v="0"/>
    <n v="0"/>
    <n v="0"/>
    <n v="78720"/>
    <x v="3108"/>
    <x v="0"/>
    <x v="1"/>
    <x v="0"/>
    <s v="80.02.10.01"/>
    <x v="16"/>
    <x v="2"/>
    <x v="2"/>
    <s v="Outros"/>
    <s v="80.02.10"/>
    <s v="Outros"/>
    <s v="80.02.10"/>
    <x v="37"/>
    <x v="0"/>
    <x v="1"/>
    <x v="0"/>
    <x v="1"/>
    <x v="2"/>
    <x v="2"/>
    <x v="0"/>
    <x v="11"/>
    <s v="2024-12-16"/>
    <x v="3"/>
    <n v="78720"/>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3280"/>
    <x v="3109"/>
    <x v="0"/>
    <x v="1"/>
    <x v="0"/>
    <s v="80.02.10.02"/>
    <x v="42"/>
    <x v="2"/>
    <x v="2"/>
    <s v="Outros"/>
    <s v="80.02.10"/>
    <s v="Outros"/>
    <s v="80.02.10"/>
    <x v="67"/>
    <x v="0"/>
    <x v="1"/>
    <x v="0"/>
    <x v="1"/>
    <x v="2"/>
    <x v="2"/>
    <x v="0"/>
    <x v="11"/>
    <s v="2024-12-16"/>
    <x v="3"/>
    <n v="3280"/>
    <x v="0"/>
    <m/>
    <x v="0"/>
    <m/>
    <x v="16"/>
    <n v="100474707"/>
    <x v="0"/>
    <x v="0"/>
    <s v="Retençoes STAPS"/>
    <s v="ORI"/>
    <x v="0"/>
    <s v="RSND"/>
    <x v="0"/>
    <x v="0"/>
    <x v="0"/>
    <x v="0"/>
    <x v="0"/>
    <x v="0"/>
    <x v="0"/>
    <x v="0"/>
    <x v="0"/>
    <x v="0"/>
    <x v="0"/>
    <s v="Retençoes STAPS"/>
    <x v="0"/>
    <x v="0"/>
    <x v="0"/>
    <x v="0"/>
    <x v="2"/>
    <x v="0"/>
    <x v="0"/>
    <x v="0"/>
    <x v="0"/>
    <x v="1"/>
    <x v="0"/>
    <x v="0"/>
    <s v="RETENCAO OT"/>
  </r>
  <r>
    <x v="0"/>
    <n v="0"/>
    <n v="0"/>
    <n v="0"/>
    <n v="310"/>
    <x v="3110"/>
    <x v="0"/>
    <x v="1"/>
    <x v="0"/>
    <s v="80.02.10.24"/>
    <x v="47"/>
    <x v="2"/>
    <x v="2"/>
    <s v="Outros"/>
    <s v="80.02.10"/>
    <s v="Outros"/>
    <s v="80.02.10"/>
    <x v="67"/>
    <x v="0"/>
    <x v="1"/>
    <x v="0"/>
    <x v="1"/>
    <x v="2"/>
    <x v="2"/>
    <x v="0"/>
    <x v="11"/>
    <s v="2024-12-16"/>
    <x v="3"/>
    <n v="310"/>
    <x v="0"/>
    <m/>
    <x v="0"/>
    <m/>
    <x v="18"/>
    <n v="100478987"/>
    <x v="0"/>
    <x v="0"/>
    <s v="Retenções SIACSA"/>
    <s v="ORI"/>
    <x v="0"/>
    <s v="SIACSA"/>
    <x v="0"/>
    <x v="0"/>
    <x v="0"/>
    <x v="0"/>
    <x v="0"/>
    <x v="0"/>
    <x v="0"/>
    <x v="0"/>
    <x v="0"/>
    <x v="0"/>
    <x v="0"/>
    <s v="Retenções SIACSA"/>
    <x v="0"/>
    <x v="0"/>
    <x v="0"/>
    <x v="0"/>
    <x v="2"/>
    <x v="0"/>
    <x v="0"/>
    <x v="0"/>
    <x v="0"/>
    <x v="1"/>
    <x v="0"/>
    <x v="0"/>
    <s v="RETENCAO OT"/>
  </r>
  <r>
    <x v="0"/>
    <n v="0"/>
    <n v="0"/>
    <n v="0"/>
    <n v="6963"/>
    <x v="3111"/>
    <x v="0"/>
    <x v="1"/>
    <x v="0"/>
    <s v="80.02.10.26"/>
    <x v="13"/>
    <x v="2"/>
    <x v="2"/>
    <s v="Outros"/>
    <s v="80.02.10"/>
    <s v="Outros"/>
    <s v="80.02.10"/>
    <x v="34"/>
    <x v="0"/>
    <x v="1"/>
    <x v="9"/>
    <x v="1"/>
    <x v="2"/>
    <x v="2"/>
    <x v="0"/>
    <x v="11"/>
    <s v="2024-12-16"/>
    <x v="3"/>
    <n v="6963"/>
    <x v="0"/>
    <m/>
    <x v="0"/>
    <m/>
    <x v="15"/>
    <n v="100479277"/>
    <x v="0"/>
    <x v="0"/>
    <s v="Retenção Sansung"/>
    <s v="ORI"/>
    <x v="0"/>
    <s v="RS"/>
    <x v="0"/>
    <x v="0"/>
    <x v="0"/>
    <x v="0"/>
    <x v="0"/>
    <x v="0"/>
    <x v="0"/>
    <x v="0"/>
    <x v="0"/>
    <x v="0"/>
    <x v="0"/>
    <s v="Retenção Sansung"/>
    <x v="0"/>
    <x v="0"/>
    <x v="0"/>
    <x v="0"/>
    <x v="2"/>
    <x v="0"/>
    <x v="0"/>
    <x v="0"/>
    <x v="0"/>
    <x v="1"/>
    <x v="0"/>
    <x v="0"/>
    <s v="RETENCAO OT"/>
  </r>
  <r>
    <x v="0"/>
    <n v="0"/>
    <n v="0"/>
    <n v="0"/>
    <n v="10834"/>
    <x v="3112"/>
    <x v="0"/>
    <x v="1"/>
    <x v="0"/>
    <s v="80.02.01"/>
    <x v="2"/>
    <x v="2"/>
    <x v="2"/>
    <s v="Retenções Iur"/>
    <s v="80.02.01"/>
    <s v="Retenções Iur"/>
    <s v="80.02.01"/>
    <x v="2"/>
    <x v="0"/>
    <x v="1"/>
    <x v="0"/>
    <x v="1"/>
    <x v="2"/>
    <x v="2"/>
    <x v="0"/>
    <x v="11"/>
    <s v="2024-12-16"/>
    <x v="3"/>
    <n v="10834"/>
    <x v="0"/>
    <m/>
    <x v="0"/>
    <m/>
    <x v="2"/>
    <n v="100474696"/>
    <x v="0"/>
    <x v="0"/>
    <s v="Retenções Iur"/>
    <s v="ORI"/>
    <x v="0"/>
    <s v="RIUR"/>
    <x v="0"/>
    <x v="0"/>
    <x v="0"/>
    <x v="0"/>
    <x v="0"/>
    <x v="0"/>
    <x v="0"/>
    <x v="0"/>
    <x v="0"/>
    <x v="0"/>
    <x v="0"/>
    <s v="Retenções Iur"/>
    <x v="0"/>
    <x v="0"/>
    <x v="0"/>
    <x v="0"/>
    <x v="2"/>
    <x v="0"/>
    <x v="0"/>
    <x v="0"/>
    <x v="0"/>
    <x v="1"/>
    <x v="0"/>
    <x v="0"/>
    <s v="RETENCAO OT"/>
  </r>
  <r>
    <x v="0"/>
    <n v="0"/>
    <n v="0"/>
    <n v="0"/>
    <n v="8213"/>
    <x v="3113"/>
    <x v="0"/>
    <x v="1"/>
    <x v="0"/>
    <s v="80.02.10.01"/>
    <x v="16"/>
    <x v="2"/>
    <x v="2"/>
    <s v="Outros"/>
    <s v="80.02.10"/>
    <s v="Outros"/>
    <s v="80.02.10"/>
    <x v="37"/>
    <x v="0"/>
    <x v="1"/>
    <x v="0"/>
    <x v="1"/>
    <x v="2"/>
    <x v="2"/>
    <x v="0"/>
    <x v="11"/>
    <s v="2024-12-16"/>
    <x v="3"/>
    <n v="821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9391"/>
    <x v="3114"/>
    <x v="0"/>
    <x v="1"/>
    <x v="0"/>
    <s v="80.02.01"/>
    <x v="2"/>
    <x v="2"/>
    <x v="2"/>
    <s v="Retenções Iur"/>
    <s v="80.02.01"/>
    <s v="Retenções Iur"/>
    <s v="80.02.01"/>
    <x v="2"/>
    <x v="0"/>
    <x v="1"/>
    <x v="0"/>
    <x v="1"/>
    <x v="2"/>
    <x v="2"/>
    <x v="0"/>
    <x v="11"/>
    <s v="2024-12-16"/>
    <x v="3"/>
    <n v="9391"/>
    <x v="0"/>
    <m/>
    <x v="0"/>
    <m/>
    <x v="2"/>
    <n v="100474696"/>
    <x v="0"/>
    <x v="0"/>
    <s v="Retenções Iur"/>
    <s v="ORI"/>
    <x v="0"/>
    <s v="RIUR"/>
    <x v="0"/>
    <x v="0"/>
    <x v="0"/>
    <x v="0"/>
    <x v="0"/>
    <x v="0"/>
    <x v="0"/>
    <x v="0"/>
    <x v="0"/>
    <x v="0"/>
    <x v="0"/>
    <s v="Retenções Iur"/>
    <x v="0"/>
    <x v="0"/>
    <x v="0"/>
    <x v="0"/>
    <x v="2"/>
    <x v="0"/>
    <x v="0"/>
    <x v="0"/>
    <x v="0"/>
    <x v="1"/>
    <x v="0"/>
    <x v="0"/>
    <s v="RETENCAO OT"/>
  </r>
  <r>
    <x v="0"/>
    <n v="0"/>
    <n v="0"/>
    <n v="0"/>
    <n v="11224"/>
    <x v="3115"/>
    <x v="0"/>
    <x v="1"/>
    <x v="0"/>
    <s v="80.02.10.01"/>
    <x v="16"/>
    <x v="2"/>
    <x v="2"/>
    <s v="Outros"/>
    <s v="80.02.10"/>
    <s v="Outros"/>
    <s v="80.02.10"/>
    <x v="37"/>
    <x v="0"/>
    <x v="1"/>
    <x v="0"/>
    <x v="1"/>
    <x v="2"/>
    <x v="2"/>
    <x v="0"/>
    <x v="11"/>
    <s v="2024-12-16"/>
    <x v="3"/>
    <n v="11224"/>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8379"/>
    <x v="3116"/>
    <x v="0"/>
    <x v="1"/>
    <x v="0"/>
    <s v="80.02.01"/>
    <x v="2"/>
    <x v="2"/>
    <x v="2"/>
    <s v="Retenções Iur"/>
    <s v="80.02.01"/>
    <s v="Retenções Iur"/>
    <s v="80.02.01"/>
    <x v="2"/>
    <x v="0"/>
    <x v="1"/>
    <x v="0"/>
    <x v="1"/>
    <x v="2"/>
    <x v="2"/>
    <x v="0"/>
    <x v="11"/>
    <s v="2024-12-16"/>
    <x v="3"/>
    <n v="8379"/>
    <x v="0"/>
    <m/>
    <x v="0"/>
    <m/>
    <x v="2"/>
    <n v="100474696"/>
    <x v="0"/>
    <x v="0"/>
    <s v="Retenções Iur"/>
    <s v="ORI"/>
    <x v="0"/>
    <s v="RIUR"/>
    <x v="0"/>
    <x v="0"/>
    <x v="0"/>
    <x v="0"/>
    <x v="0"/>
    <x v="0"/>
    <x v="0"/>
    <x v="0"/>
    <x v="0"/>
    <x v="0"/>
    <x v="0"/>
    <s v="Retenções Iur"/>
    <x v="0"/>
    <x v="0"/>
    <x v="0"/>
    <x v="0"/>
    <x v="2"/>
    <x v="0"/>
    <x v="0"/>
    <x v="0"/>
    <x v="0"/>
    <x v="1"/>
    <x v="0"/>
    <x v="0"/>
    <s v="RETENCAO OT"/>
  </r>
  <r>
    <x v="0"/>
    <n v="0"/>
    <n v="0"/>
    <n v="0"/>
    <n v="6240"/>
    <x v="3117"/>
    <x v="0"/>
    <x v="1"/>
    <x v="0"/>
    <s v="80.02.10.01"/>
    <x v="16"/>
    <x v="2"/>
    <x v="2"/>
    <s v="Outros"/>
    <s v="80.02.10"/>
    <s v="Outros"/>
    <s v="80.02.10"/>
    <x v="37"/>
    <x v="0"/>
    <x v="1"/>
    <x v="0"/>
    <x v="1"/>
    <x v="2"/>
    <x v="2"/>
    <x v="0"/>
    <x v="11"/>
    <s v="2024-12-16"/>
    <x v="3"/>
    <n v="6240"/>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10834"/>
    <x v="3118"/>
    <x v="0"/>
    <x v="1"/>
    <x v="0"/>
    <s v="80.02.01"/>
    <x v="2"/>
    <x v="2"/>
    <x v="2"/>
    <s v="Retenções Iur"/>
    <s v="80.02.01"/>
    <s v="Retenções Iur"/>
    <s v="80.02.01"/>
    <x v="2"/>
    <x v="0"/>
    <x v="1"/>
    <x v="0"/>
    <x v="1"/>
    <x v="2"/>
    <x v="2"/>
    <x v="0"/>
    <x v="11"/>
    <s v="2024-12-16"/>
    <x v="3"/>
    <n v="10834"/>
    <x v="0"/>
    <m/>
    <x v="0"/>
    <m/>
    <x v="2"/>
    <n v="100474696"/>
    <x v="0"/>
    <x v="0"/>
    <s v="Retenções Iur"/>
    <s v="ORI"/>
    <x v="0"/>
    <s v="RIUR"/>
    <x v="0"/>
    <x v="0"/>
    <x v="0"/>
    <x v="0"/>
    <x v="0"/>
    <x v="0"/>
    <x v="0"/>
    <x v="0"/>
    <x v="0"/>
    <x v="0"/>
    <x v="0"/>
    <s v="Retenções Iur"/>
    <x v="0"/>
    <x v="0"/>
    <x v="0"/>
    <x v="0"/>
    <x v="2"/>
    <x v="0"/>
    <x v="0"/>
    <x v="0"/>
    <x v="0"/>
    <x v="1"/>
    <x v="0"/>
    <x v="0"/>
    <s v="RETENCAO OT"/>
  </r>
  <r>
    <x v="0"/>
    <n v="0"/>
    <n v="0"/>
    <n v="0"/>
    <n v="8213"/>
    <x v="3119"/>
    <x v="0"/>
    <x v="1"/>
    <x v="0"/>
    <s v="80.02.10.01"/>
    <x v="16"/>
    <x v="2"/>
    <x v="2"/>
    <s v="Outros"/>
    <s v="80.02.10"/>
    <s v="Outros"/>
    <s v="80.02.10"/>
    <x v="37"/>
    <x v="0"/>
    <x v="1"/>
    <x v="0"/>
    <x v="1"/>
    <x v="2"/>
    <x v="2"/>
    <x v="0"/>
    <x v="11"/>
    <s v="2024-12-16"/>
    <x v="3"/>
    <n v="821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60000"/>
    <x v="3120"/>
    <x v="0"/>
    <x v="0"/>
    <x v="0"/>
    <s v="01.25.03.12"/>
    <x v="6"/>
    <x v="3"/>
    <x v="3"/>
    <s v="Emprego e Formação profissional"/>
    <s v="01.25.03"/>
    <s v="Emprego e Formação profissional"/>
    <s v="01.25.03"/>
    <x v="4"/>
    <x v="0"/>
    <x v="2"/>
    <x v="2"/>
    <x v="0"/>
    <x v="1"/>
    <x v="0"/>
    <x v="0"/>
    <x v="11"/>
    <s v="2024-12-18"/>
    <x v="3"/>
    <n v="60000"/>
    <x v="0"/>
    <m/>
    <x v="0"/>
    <m/>
    <x v="270"/>
    <n v="100479734"/>
    <x v="0"/>
    <x v="0"/>
    <s v="Estágios Profissionais e Promoção de Emprego"/>
    <s v="ORI"/>
    <x v="0"/>
    <m/>
    <x v="0"/>
    <x v="0"/>
    <x v="0"/>
    <x v="0"/>
    <x v="0"/>
    <x v="0"/>
    <x v="0"/>
    <x v="0"/>
    <x v="0"/>
    <x v="0"/>
    <x v="0"/>
    <s v="Estágios Profissionais e Promoção de Emprego"/>
    <x v="0"/>
    <x v="0"/>
    <x v="0"/>
    <x v="0"/>
    <x v="1"/>
    <x v="0"/>
    <x v="0"/>
    <x v="0"/>
    <x v="0"/>
    <x v="0"/>
    <x v="0"/>
    <x v="0"/>
    <s v="Apoio social a favor da Sra. Maria Inilda De Jesus Mendes De Carvalho, para reforço de negócio, conforme anexo."/>
  </r>
  <r>
    <x v="0"/>
    <n v="0"/>
    <n v="0"/>
    <n v="0"/>
    <n v="7000"/>
    <x v="3121"/>
    <x v="0"/>
    <x v="0"/>
    <x v="0"/>
    <s v="03.16.17"/>
    <x v="51"/>
    <x v="0"/>
    <x v="0"/>
    <s v="Direção Proteção Civil"/>
    <s v="03.16.17"/>
    <s v="Direção Proteção Civil"/>
    <s v="03.16.17"/>
    <x v="3"/>
    <x v="0"/>
    <x v="0"/>
    <x v="1"/>
    <x v="0"/>
    <x v="0"/>
    <x v="0"/>
    <x v="0"/>
    <x v="11"/>
    <s v="2024-12-18"/>
    <x v="3"/>
    <n v="7000"/>
    <x v="0"/>
    <m/>
    <x v="0"/>
    <m/>
    <x v="174"/>
    <n v="100476021"/>
    <x v="0"/>
    <x v="0"/>
    <s v="Direção Proteção Civil"/>
    <s v="ORI"/>
    <x v="0"/>
    <m/>
    <x v="0"/>
    <x v="0"/>
    <x v="0"/>
    <x v="0"/>
    <x v="0"/>
    <x v="0"/>
    <x v="0"/>
    <x v="0"/>
    <x v="0"/>
    <x v="0"/>
    <x v="0"/>
    <s v="Direção Proteção Civil"/>
    <x v="0"/>
    <x v="0"/>
    <x v="0"/>
    <x v="0"/>
    <x v="0"/>
    <x v="0"/>
    <x v="0"/>
    <x v="0"/>
    <x v="0"/>
    <x v="0"/>
    <x v="0"/>
    <x v="0"/>
    <s v="Ajuda de custo a favor do SR. Edmilson Adriano Leal Tavares pela sua deslocação em missão de serviço a cidade da Praia nos dia 11 a 15/12 de 2024, conforme justificativo em anexo."/>
  </r>
  <r>
    <x v="0"/>
    <n v="0"/>
    <n v="0"/>
    <n v="0"/>
    <n v="22999"/>
    <x v="3122"/>
    <x v="0"/>
    <x v="0"/>
    <x v="0"/>
    <s v="03.16.15"/>
    <x v="0"/>
    <x v="0"/>
    <x v="0"/>
    <s v="Direção Financeira"/>
    <s v="03.16.15"/>
    <s v="Direção Financeira"/>
    <s v="03.16.15"/>
    <x v="53"/>
    <x v="0"/>
    <x v="0"/>
    <x v="0"/>
    <x v="0"/>
    <x v="0"/>
    <x v="0"/>
    <x v="0"/>
    <x v="11"/>
    <s v="2024-12-18"/>
    <x v="3"/>
    <n v="22999"/>
    <x v="0"/>
    <m/>
    <x v="0"/>
    <m/>
    <x v="21"/>
    <n v="100391960"/>
    <x v="0"/>
    <x v="0"/>
    <s v="Direção Financeira"/>
    <s v="ORI"/>
    <x v="0"/>
    <m/>
    <x v="0"/>
    <x v="0"/>
    <x v="0"/>
    <x v="0"/>
    <x v="0"/>
    <x v="0"/>
    <x v="0"/>
    <x v="0"/>
    <x v="0"/>
    <x v="0"/>
    <x v="0"/>
    <s v="Direção Financeira"/>
    <x v="0"/>
    <x v="0"/>
    <x v="0"/>
    <x v="0"/>
    <x v="0"/>
    <x v="0"/>
    <x v="0"/>
    <x v="0"/>
    <x v="0"/>
    <x v="0"/>
    <x v="0"/>
    <x v="0"/>
    <s v="Pagamento a favor de CABO VERDE TELECOM, referente aquisição Samsung Galxy A14 64GB, conforme anexo."/>
  </r>
  <r>
    <x v="0"/>
    <n v="0"/>
    <n v="0"/>
    <n v="0"/>
    <n v="8817"/>
    <x v="3123"/>
    <x v="0"/>
    <x v="0"/>
    <x v="0"/>
    <s v="01.27.04.03"/>
    <x v="4"/>
    <x v="1"/>
    <x v="1"/>
    <s v="Infra-Estruturas e Transportes"/>
    <s v="01.27.04"/>
    <s v="Infra-Estruturas e Transportes"/>
    <s v="01.27.04"/>
    <x v="4"/>
    <x v="0"/>
    <x v="2"/>
    <x v="2"/>
    <x v="0"/>
    <x v="1"/>
    <x v="0"/>
    <x v="0"/>
    <x v="11"/>
    <s v="2024-12-19"/>
    <x v="3"/>
    <n v="8817"/>
    <x v="0"/>
    <m/>
    <x v="0"/>
    <m/>
    <x v="2"/>
    <n v="100474696"/>
    <x v="0"/>
    <x v="1"/>
    <s v="Plano de emergencia da epoca de chuvas"/>
    <s v="ORI"/>
    <x v="0"/>
    <m/>
    <x v="0"/>
    <x v="0"/>
    <x v="0"/>
    <x v="0"/>
    <x v="0"/>
    <x v="0"/>
    <x v="0"/>
    <x v="0"/>
    <x v="0"/>
    <x v="0"/>
    <x v="0"/>
    <s v="Plano de emergencia da epoca de chuvas"/>
    <x v="0"/>
    <x v="0"/>
    <x v="0"/>
    <x v="0"/>
    <x v="1"/>
    <x v="0"/>
    <x v="0"/>
    <x v="0"/>
    <x v="0"/>
    <x v="0"/>
    <x v="1"/>
    <x v="0"/>
    <s v="Pagamento  referente a prestação de serviços de calcetamento, correspondente a 302.39m2 de calçadas, no âmbito dos trabalhos da requalificação urbana e ambiental da comunidade dos Rebelados, conforme anexo."/>
  </r>
  <r>
    <x v="0"/>
    <n v="0"/>
    <n v="0"/>
    <n v="0"/>
    <n v="49965"/>
    <x v="3123"/>
    <x v="0"/>
    <x v="0"/>
    <x v="0"/>
    <s v="01.27.04.03"/>
    <x v="4"/>
    <x v="1"/>
    <x v="1"/>
    <s v="Infra-Estruturas e Transportes"/>
    <s v="01.27.04"/>
    <s v="Infra-Estruturas e Transportes"/>
    <s v="01.27.04"/>
    <x v="4"/>
    <x v="0"/>
    <x v="2"/>
    <x v="2"/>
    <x v="0"/>
    <x v="1"/>
    <x v="0"/>
    <x v="0"/>
    <x v="11"/>
    <s v="2024-12-19"/>
    <x v="3"/>
    <n v="49965"/>
    <x v="0"/>
    <m/>
    <x v="0"/>
    <m/>
    <x v="164"/>
    <n v="100476015"/>
    <x v="0"/>
    <x v="0"/>
    <s v="Plano de emergencia da epoca de chuvas"/>
    <s v="ORI"/>
    <x v="0"/>
    <m/>
    <x v="0"/>
    <x v="0"/>
    <x v="0"/>
    <x v="0"/>
    <x v="0"/>
    <x v="0"/>
    <x v="0"/>
    <x v="0"/>
    <x v="0"/>
    <x v="0"/>
    <x v="0"/>
    <s v="Plano de emergencia da epoca de chuvas"/>
    <x v="0"/>
    <x v="0"/>
    <x v="0"/>
    <x v="0"/>
    <x v="1"/>
    <x v="0"/>
    <x v="0"/>
    <x v="0"/>
    <x v="0"/>
    <x v="0"/>
    <x v="0"/>
    <x v="0"/>
    <s v="Pagamento  referente a prestação de serviços de calcetamento, correspondente a 302.39m2 de calçadas, no âmbito dos trabalhos da requalificação urbana e ambiental da comunidade dos Rebelados, conforme anexo."/>
  </r>
  <r>
    <x v="0"/>
    <n v="0"/>
    <n v="0"/>
    <n v="0"/>
    <n v="5000"/>
    <x v="3124"/>
    <x v="0"/>
    <x v="0"/>
    <x v="0"/>
    <s v="01.25.03.12"/>
    <x v="6"/>
    <x v="3"/>
    <x v="3"/>
    <s v="Emprego e Formação profissional"/>
    <s v="01.25.03"/>
    <s v="Emprego e Formação profissional"/>
    <s v="01.25.03"/>
    <x v="4"/>
    <x v="0"/>
    <x v="2"/>
    <x v="2"/>
    <x v="0"/>
    <x v="1"/>
    <x v="0"/>
    <x v="0"/>
    <x v="11"/>
    <s v="2024-12-19"/>
    <x v="3"/>
    <n v="5000"/>
    <x v="0"/>
    <m/>
    <x v="0"/>
    <m/>
    <x v="474"/>
    <n v="100396436"/>
    <x v="0"/>
    <x v="0"/>
    <s v="Estágios Profissionais e Promoção de Emprego"/>
    <s v="ORI"/>
    <x v="0"/>
    <m/>
    <x v="0"/>
    <x v="0"/>
    <x v="0"/>
    <x v="0"/>
    <x v="0"/>
    <x v="0"/>
    <x v="0"/>
    <x v="0"/>
    <x v="0"/>
    <x v="0"/>
    <x v="0"/>
    <s v="Estágios Profissionais e Promoção de Emprego"/>
    <x v="0"/>
    <x v="0"/>
    <x v="0"/>
    <x v="0"/>
    <x v="1"/>
    <x v="0"/>
    <x v="0"/>
    <x v="0"/>
    <x v="0"/>
    <x v="0"/>
    <x v="0"/>
    <x v="0"/>
    <s v="Apoio social a favor de ISABEL ANTONIETA RANGEL CABRAL, para aoto emprego, conforme anexo."/>
  </r>
  <r>
    <x v="0"/>
    <n v="0"/>
    <n v="0"/>
    <n v="0"/>
    <n v="10000"/>
    <x v="3125"/>
    <x v="0"/>
    <x v="0"/>
    <x v="0"/>
    <s v="03.16.15"/>
    <x v="0"/>
    <x v="0"/>
    <x v="0"/>
    <s v="Direção Financeira"/>
    <s v="03.16.15"/>
    <s v="Direção Financeira"/>
    <s v="03.16.15"/>
    <x v="39"/>
    <x v="0"/>
    <x v="0"/>
    <x v="1"/>
    <x v="1"/>
    <x v="0"/>
    <x v="0"/>
    <x v="0"/>
    <x v="11"/>
    <s v="2024-12-19"/>
    <x v="3"/>
    <n v="10000"/>
    <x v="0"/>
    <m/>
    <x v="0"/>
    <m/>
    <x v="6"/>
    <n v="100474914"/>
    <x v="0"/>
    <x v="0"/>
    <s v="Direção Financeira"/>
    <s v="ORI"/>
    <x v="0"/>
    <m/>
    <x v="0"/>
    <x v="0"/>
    <x v="0"/>
    <x v="0"/>
    <x v="0"/>
    <x v="0"/>
    <x v="0"/>
    <x v="0"/>
    <x v="0"/>
    <x v="0"/>
    <x v="0"/>
    <s v="Direção Financeira"/>
    <x v="0"/>
    <x v="0"/>
    <x v="0"/>
    <x v="0"/>
    <x v="0"/>
    <x v="0"/>
    <x v="0"/>
    <x v="0"/>
    <x v="0"/>
    <x v="0"/>
    <x v="0"/>
    <x v="0"/>
    <s v="Pagamento referente a  aquisição de energia elétrica, da habitação do senhor presidente Herménio Celso Silva Gomes Fernandes, conforme anexo. "/>
  </r>
  <r>
    <x v="0"/>
    <n v="0"/>
    <n v="0"/>
    <n v="0"/>
    <n v="4750"/>
    <x v="3126"/>
    <x v="0"/>
    <x v="0"/>
    <x v="0"/>
    <s v="03.16.16"/>
    <x v="24"/>
    <x v="0"/>
    <x v="0"/>
    <s v="Direção Ambiente e Saneamento "/>
    <s v="03.16.16"/>
    <s v="Direção Ambiente e Saneamento "/>
    <s v="03.16.16"/>
    <x v="28"/>
    <x v="0"/>
    <x v="0"/>
    <x v="0"/>
    <x v="0"/>
    <x v="0"/>
    <x v="0"/>
    <x v="0"/>
    <x v="11"/>
    <s v="2024-12-19"/>
    <x v="3"/>
    <n v="4750"/>
    <x v="0"/>
    <m/>
    <x v="0"/>
    <m/>
    <x v="117"/>
    <n v="100475647"/>
    <x v="0"/>
    <x v="0"/>
    <s v="Direção Ambiente e Saneamento "/>
    <s v="ORI"/>
    <x v="0"/>
    <m/>
    <x v="0"/>
    <x v="0"/>
    <x v="0"/>
    <x v="0"/>
    <x v="0"/>
    <x v="0"/>
    <x v="0"/>
    <x v="0"/>
    <x v="0"/>
    <x v="0"/>
    <x v="0"/>
    <s v="Direção Ambiente e Saneamento "/>
    <x v="0"/>
    <x v="0"/>
    <x v="0"/>
    <x v="0"/>
    <x v="0"/>
    <x v="0"/>
    <x v="0"/>
    <x v="0"/>
    <x v="0"/>
    <x v="0"/>
    <x v="0"/>
    <x v="0"/>
    <s v="Pagamento a favor do Sr. Adilson Daniel Gomes Correia, correspondente a 25% de subsidio de risco pelos serviços prestado no camião de recolha no mês de dezembro, conforme anexo."/>
  </r>
  <r>
    <x v="0"/>
    <n v="0"/>
    <n v="0"/>
    <n v="0"/>
    <n v="6000"/>
    <x v="3127"/>
    <x v="0"/>
    <x v="0"/>
    <x v="0"/>
    <s v="01.25.05.12"/>
    <x v="10"/>
    <x v="3"/>
    <x v="3"/>
    <s v="Saúde"/>
    <s v="01.25.05"/>
    <s v="Saúde"/>
    <s v="01.25.05"/>
    <x v="7"/>
    <x v="0"/>
    <x v="4"/>
    <x v="4"/>
    <x v="0"/>
    <x v="1"/>
    <x v="0"/>
    <x v="0"/>
    <x v="11"/>
    <s v="2024-12-19"/>
    <x v="3"/>
    <n v="6000"/>
    <x v="0"/>
    <m/>
    <x v="0"/>
    <m/>
    <x v="475"/>
    <n v="100479011"/>
    <x v="0"/>
    <x v="0"/>
    <s v="Promoção e Inclusão Social"/>
    <s v="ORI"/>
    <x v="0"/>
    <m/>
    <x v="0"/>
    <x v="0"/>
    <x v="0"/>
    <x v="0"/>
    <x v="0"/>
    <x v="0"/>
    <x v="0"/>
    <x v="0"/>
    <x v="0"/>
    <x v="0"/>
    <x v="0"/>
    <s v="Promoção e Inclusão Social"/>
    <x v="0"/>
    <x v="0"/>
    <x v="0"/>
    <x v="0"/>
    <x v="1"/>
    <x v="0"/>
    <x v="0"/>
    <x v="0"/>
    <x v="0"/>
    <x v="0"/>
    <x v="0"/>
    <x v="0"/>
    <s v="Apoio social a favor do senhor Micael Edgar Tavares Ribeiro, conforme anexo."/>
  </r>
  <r>
    <x v="0"/>
    <n v="0"/>
    <n v="0"/>
    <n v="0"/>
    <n v="4000"/>
    <x v="3128"/>
    <x v="0"/>
    <x v="0"/>
    <x v="0"/>
    <s v="03.16.15"/>
    <x v="0"/>
    <x v="0"/>
    <x v="0"/>
    <s v="Direção Financeira"/>
    <s v="03.16.15"/>
    <s v="Direção Financeira"/>
    <s v="03.16.15"/>
    <x v="39"/>
    <x v="0"/>
    <x v="0"/>
    <x v="1"/>
    <x v="1"/>
    <x v="0"/>
    <x v="0"/>
    <x v="0"/>
    <x v="11"/>
    <s v="2024-12-19"/>
    <x v="3"/>
    <n v="4000"/>
    <x v="0"/>
    <m/>
    <x v="0"/>
    <m/>
    <x v="47"/>
    <n v="100479698"/>
    <x v="0"/>
    <x v="0"/>
    <s v="Direção Financeira"/>
    <s v="ORI"/>
    <x v="0"/>
    <m/>
    <x v="0"/>
    <x v="0"/>
    <x v="0"/>
    <x v="0"/>
    <x v="0"/>
    <x v="0"/>
    <x v="0"/>
    <x v="0"/>
    <x v="0"/>
    <x v="0"/>
    <x v="0"/>
    <s v="Direção Financeira"/>
    <x v="0"/>
    <x v="0"/>
    <x v="0"/>
    <x v="0"/>
    <x v="0"/>
    <x v="0"/>
    <x v="0"/>
    <x v="0"/>
    <x v="0"/>
    <x v="0"/>
    <x v="0"/>
    <x v="0"/>
    <s v="Recarregamento do pré-pago do jardim infantil de Achada Portinho, conforme proposta em anexo."/>
  </r>
  <r>
    <x v="1"/>
    <n v="0"/>
    <n v="0"/>
    <n v="0"/>
    <n v="359000"/>
    <x v="3129"/>
    <x v="0"/>
    <x v="0"/>
    <x v="0"/>
    <s v="01.28.01.08"/>
    <x v="15"/>
    <x v="4"/>
    <x v="5"/>
    <s v="Habitação Social"/>
    <s v="01.28.01"/>
    <s v="Habitação Social"/>
    <s v="01.28.01"/>
    <x v="1"/>
    <x v="0"/>
    <x v="0"/>
    <x v="0"/>
    <x v="0"/>
    <x v="1"/>
    <x v="1"/>
    <x v="0"/>
    <x v="11"/>
    <s v="2024-12-19"/>
    <x v="3"/>
    <n v="359000"/>
    <x v="0"/>
    <m/>
    <x v="0"/>
    <m/>
    <x v="27"/>
    <n v="100479096"/>
    <x v="0"/>
    <x v="0"/>
    <s v="Habitações Sociais"/>
    <s v="ORI"/>
    <x v="0"/>
    <s v="HS"/>
    <x v="0"/>
    <x v="0"/>
    <x v="0"/>
    <x v="0"/>
    <x v="0"/>
    <x v="0"/>
    <x v="0"/>
    <x v="0"/>
    <x v="0"/>
    <x v="0"/>
    <x v="0"/>
    <s v="Habitações Sociais"/>
    <x v="0"/>
    <x v="0"/>
    <x v="0"/>
    <x v="0"/>
    <x v="1"/>
    <x v="0"/>
    <x v="0"/>
    <x v="0"/>
    <x v="0"/>
    <x v="0"/>
    <x v="0"/>
    <x v="0"/>
    <s v="Pagamento a favor de Preço Piquinoti Comercio Pecas, referente reparação de motor  da viatura ST-06-WS afeto as obas da CMSM, conforme anexo."/>
  </r>
  <r>
    <x v="1"/>
    <n v="0"/>
    <n v="0"/>
    <n v="0"/>
    <n v="151000"/>
    <x v="3130"/>
    <x v="0"/>
    <x v="0"/>
    <x v="0"/>
    <s v="01.27.06.80"/>
    <x v="1"/>
    <x v="1"/>
    <x v="1"/>
    <s v="Requalificação Urbana e habitação"/>
    <s v="01.27.06"/>
    <s v="Requalificação Urbana e habitação"/>
    <s v="01.27.06"/>
    <x v="1"/>
    <x v="0"/>
    <x v="0"/>
    <x v="0"/>
    <x v="0"/>
    <x v="1"/>
    <x v="1"/>
    <x v="0"/>
    <x v="11"/>
    <s v="2024-12-19"/>
    <x v="3"/>
    <n v="151000"/>
    <x v="0"/>
    <m/>
    <x v="0"/>
    <m/>
    <x v="22"/>
    <n v="100478657"/>
    <x v="0"/>
    <x v="0"/>
    <s v="Requalificação Urbana de Veneza"/>
    <s v="ORI"/>
    <x v="0"/>
    <m/>
    <x v="0"/>
    <x v="0"/>
    <x v="0"/>
    <x v="0"/>
    <x v="0"/>
    <x v="0"/>
    <x v="0"/>
    <x v="0"/>
    <x v="0"/>
    <x v="0"/>
    <x v="0"/>
    <s v="Requalificação Urbana de Veneza"/>
    <x v="0"/>
    <x v="0"/>
    <x v="0"/>
    <x v="0"/>
    <x v="1"/>
    <x v="0"/>
    <x v="0"/>
    <x v="0"/>
    <x v="0"/>
    <x v="0"/>
    <x v="0"/>
    <x v="0"/>
    <s v="Pagamento referente a aquisição de serviços de reparação e manutenção da viatura ST-06-WS afeto as obras da CMSM, conforme anexo. "/>
  </r>
  <r>
    <x v="0"/>
    <n v="0"/>
    <n v="0"/>
    <n v="0"/>
    <n v="468200"/>
    <x v="3131"/>
    <x v="0"/>
    <x v="0"/>
    <x v="0"/>
    <s v="01.27.04.03"/>
    <x v="4"/>
    <x v="1"/>
    <x v="1"/>
    <s v="Infra-Estruturas e Transportes"/>
    <s v="01.27.04"/>
    <s v="Infra-Estruturas e Transportes"/>
    <s v="01.27.04"/>
    <x v="4"/>
    <x v="0"/>
    <x v="2"/>
    <x v="2"/>
    <x v="0"/>
    <x v="1"/>
    <x v="0"/>
    <x v="0"/>
    <x v="11"/>
    <s v="2024-12-19"/>
    <x v="3"/>
    <n v="468200"/>
    <x v="0"/>
    <m/>
    <x v="0"/>
    <m/>
    <x v="6"/>
    <n v="100474914"/>
    <x v="0"/>
    <x v="0"/>
    <s v="Plano de emergencia da epoca de chuvas"/>
    <s v="ORI"/>
    <x v="0"/>
    <m/>
    <x v="0"/>
    <x v="0"/>
    <x v="0"/>
    <x v="0"/>
    <x v="0"/>
    <x v="0"/>
    <x v="0"/>
    <x v="0"/>
    <x v="0"/>
    <x v="0"/>
    <x v="0"/>
    <s v="Plano de emergencia da epoca de chuvas"/>
    <x v="0"/>
    <x v="0"/>
    <x v="0"/>
    <x v="0"/>
    <x v="1"/>
    <x v="0"/>
    <x v="0"/>
    <x v="0"/>
    <x v="0"/>
    <x v="0"/>
    <x v="0"/>
    <x v="0"/>
    <s v="Despesa com pessoal nos trabalhos de Plano Mitigação, conforme anexo."/>
  </r>
  <r>
    <x v="1"/>
    <n v="0"/>
    <n v="0"/>
    <n v="0"/>
    <n v="5521474"/>
    <x v="3132"/>
    <x v="0"/>
    <x v="0"/>
    <x v="0"/>
    <s v="01.27.01.06"/>
    <x v="49"/>
    <x v="1"/>
    <x v="1"/>
    <s v="Ordenamento território"/>
    <s v="01.27.01"/>
    <s v="Ordenamento território"/>
    <s v="01.27.01"/>
    <x v="1"/>
    <x v="0"/>
    <x v="0"/>
    <x v="0"/>
    <x v="0"/>
    <x v="1"/>
    <x v="1"/>
    <x v="0"/>
    <x v="11"/>
    <s v="2024-12-19"/>
    <x v="3"/>
    <n v="5521474"/>
    <x v="0"/>
    <m/>
    <x v="0"/>
    <m/>
    <x v="333"/>
    <n v="100479643"/>
    <x v="0"/>
    <x v="0"/>
    <s v="Infraestruturação da Zona do Bácio"/>
    <s v="ORI"/>
    <x v="0"/>
    <m/>
    <x v="0"/>
    <x v="0"/>
    <x v="0"/>
    <x v="0"/>
    <x v="0"/>
    <x v="0"/>
    <x v="0"/>
    <x v="0"/>
    <x v="0"/>
    <x v="0"/>
    <x v="0"/>
    <s v="Infraestruturação da Zona do Bácio"/>
    <x v="0"/>
    <x v="0"/>
    <x v="0"/>
    <x v="0"/>
    <x v="1"/>
    <x v="0"/>
    <x v="0"/>
    <x v="0"/>
    <x v="0"/>
    <x v="0"/>
    <x v="0"/>
    <x v="0"/>
    <s v="Pagamento a favor de São Pedro Construção referente a auto nº 01 da obra de Construção do Comando de Bombeiro na Localidade de Bacio, conforme contrato em anexo."/>
  </r>
  <r>
    <x v="0"/>
    <n v="0"/>
    <n v="0"/>
    <n v="0"/>
    <n v="387700"/>
    <x v="3133"/>
    <x v="0"/>
    <x v="0"/>
    <x v="0"/>
    <s v="01.27.04.03"/>
    <x v="4"/>
    <x v="1"/>
    <x v="1"/>
    <s v="Infra-Estruturas e Transportes"/>
    <s v="01.27.04"/>
    <s v="Infra-Estruturas e Transportes"/>
    <s v="01.27.04"/>
    <x v="4"/>
    <x v="0"/>
    <x v="2"/>
    <x v="2"/>
    <x v="0"/>
    <x v="1"/>
    <x v="0"/>
    <x v="0"/>
    <x v="11"/>
    <s v="2024-12-19"/>
    <x v="3"/>
    <n v="387700"/>
    <x v="0"/>
    <m/>
    <x v="0"/>
    <m/>
    <x v="6"/>
    <n v="100474914"/>
    <x v="0"/>
    <x v="0"/>
    <s v="Plano de emergencia da epoca de chuvas"/>
    <s v="ORI"/>
    <x v="0"/>
    <m/>
    <x v="0"/>
    <x v="0"/>
    <x v="0"/>
    <x v="0"/>
    <x v="0"/>
    <x v="0"/>
    <x v="0"/>
    <x v="0"/>
    <x v="0"/>
    <x v="0"/>
    <x v="0"/>
    <s v="Plano de emergencia da epoca de chuvas"/>
    <x v="0"/>
    <x v="0"/>
    <x v="0"/>
    <x v="0"/>
    <x v="1"/>
    <x v="0"/>
    <x v="0"/>
    <x v="0"/>
    <x v="0"/>
    <x v="0"/>
    <x v="0"/>
    <x v="0"/>
    <s v="Despesa com pessoal nos trabalhos de Plano  Mitigação, conforme anexo."/>
  </r>
  <r>
    <x v="0"/>
    <n v="0"/>
    <n v="0"/>
    <n v="0"/>
    <n v="446500"/>
    <x v="3134"/>
    <x v="0"/>
    <x v="0"/>
    <x v="0"/>
    <s v="01.27.04.03"/>
    <x v="4"/>
    <x v="1"/>
    <x v="1"/>
    <s v="Infra-Estruturas e Transportes"/>
    <s v="01.27.04"/>
    <s v="Infra-Estruturas e Transportes"/>
    <s v="01.27.04"/>
    <x v="4"/>
    <x v="0"/>
    <x v="2"/>
    <x v="2"/>
    <x v="0"/>
    <x v="1"/>
    <x v="0"/>
    <x v="0"/>
    <x v="11"/>
    <s v="2024-12-19"/>
    <x v="3"/>
    <n v="446500"/>
    <x v="0"/>
    <m/>
    <x v="0"/>
    <m/>
    <x v="6"/>
    <n v="100474914"/>
    <x v="0"/>
    <x v="0"/>
    <s v="Plano de emergencia da epoca de chuvas"/>
    <s v="ORI"/>
    <x v="0"/>
    <m/>
    <x v="0"/>
    <x v="0"/>
    <x v="0"/>
    <x v="0"/>
    <x v="0"/>
    <x v="0"/>
    <x v="0"/>
    <x v="0"/>
    <x v="0"/>
    <x v="0"/>
    <x v="0"/>
    <s v="Plano de emergencia da epoca de chuvas"/>
    <x v="0"/>
    <x v="0"/>
    <x v="0"/>
    <x v="0"/>
    <x v="1"/>
    <x v="0"/>
    <x v="0"/>
    <x v="0"/>
    <x v="0"/>
    <x v="0"/>
    <x v="0"/>
    <x v="0"/>
    <s v="Despesa com pessoal nos trabalhos de Plano Mitigação, conforme anexo."/>
  </r>
  <r>
    <x v="0"/>
    <n v="0"/>
    <n v="0"/>
    <n v="0"/>
    <n v="10000"/>
    <x v="3135"/>
    <x v="0"/>
    <x v="0"/>
    <x v="0"/>
    <s v="01.25.03.12"/>
    <x v="6"/>
    <x v="3"/>
    <x v="3"/>
    <s v="Emprego e Formação profissional"/>
    <s v="01.25.03"/>
    <s v="Emprego e Formação profissional"/>
    <s v="01.25.03"/>
    <x v="4"/>
    <x v="0"/>
    <x v="2"/>
    <x v="2"/>
    <x v="0"/>
    <x v="1"/>
    <x v="0"/>
    <x v="0"/>
    <x v="11"/>
    <s v="2024-12-20"/>
    <x v="3"/>
    <n v="10000"/>
    <x v="0"/>
    <m/>
    <x v="0"/>
    <m/>
    <x v="476"/>
    <n v="100479794"/>
    <x v="0"/>
    <x v="0"/>
    <s v="Estágios Profissionais e Promoção de Emprego"/>
    <s v="ORI"/>
    <x v="0"/>
    <m/>
    <x v="0"/>
    <x v="0"/>
    <x v="0"/>
    <x v="0"/>
    <x v="0"/>
    <x v="0"/>
    <x v="0"/>
    <x v="0"/>
    <x v="0"/>
    <x v="0"/>
    <x v="0"/>
    <s v="Estágios Profissionais e Promoção de Emprego"/>
    <x v="0"/>
    <x v="0"/>
    <x v="0"/>
    <x v="0"/>
    <x v="1"/>
    <x v="0"/>
    <x v="0"/>
    <x v="0"/>
    <x v="0"/>
    <x v="0"/>
    <x v="0"/>
    <x v="0"/>
    <s v="Apoio financeiro a favor do senhor Elvis Monteiro, para reforço de negocio, conforme anexo."/>
  </r>
  <r>
    <x v="0"/>
    <n v="0"/>
    <n v="0"/>
    <n v="0"/>
    <n v="2600"/>
    <x v="3136"/>
    <x v="0"/>
    <x v="0"/>
    <x v="0"/>
    <s v="03.16.19"/>
    <x v="21"/>
    <x v="0"/>
    <x v="0"/>
    <s v="Direção de Inovação e Desporto"/>
    <s v="03.16.19"/>
    <s v="Direção de Inovação e Desporto"/>
    <s v="03.16.19"/>
    <x v="3"/>
    <x v="0"/>
    <x v="0"/>
    <x v="1"/>
    <x v="0"/>
    <x v="0"/>
    <x v="0"/>
    <x v="0"/>
    <x v="11"/>
    <s v="2024-12-19"/>
    <x v="3"/>
    <n v="2600"/>
    <x v="0"/>
    <m/>
    <x v="0"/>
    <m/>
    <x v="477"/>
    <n v="100477576"/>
    <x v="0"/>
    <x v="0"/>
    <s v="Direção de Inovação e Desporto"/>
    <s v="ORI"/>
    <x v="0"/>
    <m/>
    <x v="0"/>
    <x v="0"/>
    <x v="0"/>
    <x v="0"/>
    <x v="0"/>
    <x v="0"/>
    <x v="0"/>
    <x v="0"/>
    <x v="0"/>
    <x v="0"/>
    <x v="0"/>
    <s v="Direção de Inovação e Desporto"/>
    <x v="0"/>
    <x v="0"/>
    <x v="0"/>
    <x v="0"/>
    <x v="0"/>
    <x v="0"/>
    <x v="0"/>
    <x v="0"/>
    <x v="0"/>
    <x v="0"/>
    <x v="0"/>
    <x v="0"/>
    <s v="Ajuda de custo e subsidio de transporte a favor do Sr. Evanildo Robalo Mendes, pela sua deslocação em missão de serviço a cidade da Praia, conforme justificativo em anexo."/>
  </r>
  <r>
    <x v="0"/>
    <n v="0"/>
    <n v="0"/>
    <n v="0"/>
    <n v="2000"/>
    <x v="3137"/>
    <x v="0"/>
    <x v="0"/>
    <x v="0"/>
    <s v="03.16.15"/>
    <x v="0"/>
    <x v="0"/>
    <x v="0"/>
    <s v="Direção Financeira"/>
    <s v="03.16.15"/>
    <s v="Direção Financeira"/>
    <s v="03.16.15"/>
    <x v="53"/>
    <x v="0"/>
    <x v="0"/>
    <x v="0"/>
    <x v="0"/>
    <x v="0"/>
    <x v="0"/>
    <x v="0"/>
    <x v="11"/>
    <s v="2024-12-19"/>
    <x v="3"/>
    <n v="2000"/>
    <x v="0"/>
    <m/>
    <x v="0"/>
    <m/>
    <x v="477"/>
    <n v="100477576"/>
    <x v="0"/>
    <x v="0"/>
    <s v="Direção Financeira"/>
    <s v="ORI"/>
    <x v="0"/>
    <m/>
    <x v="0"/>
    <x v="0"/>
    <x v="0"/>
    <x v="0"/>
    <x v="0"/>
    <x v="0"/>
    <x v="0"/>
    <x v="0"/>
    <x v="0"/>
    <x v="0"/>
    <x v="0"/>
    <s v="Direção Financeira"/>
    <x v="0"/>
    <x v="0"/>
    <x v="0"/>
    <x v="0"/>
    <x v="0"/>
    <x v="0"/>
    <x v="0"/>
    <x v="0"/>
    <x v="0"/>
    <x v="0"/>
    <x v="0"/>
    <x v="0"/>
    <s v="Pagamento a favor do Sr. Evanildo Robalo Mendes referente a aquisição material para suporte do aparelho de rede, conforme anexo."/>
  </r>
  <r>
    <x v="0"/>
    <n v="0"/>
    <n v="0"/>
    <n v="0"/>
    <n v="30000"/>
    <x v="3138"/>
    <x v="0"/>
    <x v="0"/>
    <x v="0"/>
    <s v="01.25.03.12"/>
    <x v="6"/>
    <x v="3"/>
    <x v="3"/>
    <s v="Emprego e Formação profissional"/>
    <s v="01.25.03"/>
    <s v="Emprego e Formação profissional"/>
    <s v="01.25.03"/>
    <x v="4"/>
    <x v="0"/>
    <x v="2"/>
    <x v="2"/>
    <x v="0"/>
    <x v="1"/>
    <x v="0"/>
    <x v="0"/>
    <x v="11"/>
    <s v="2024-12-20"/>
    <x v="3"/>
    <n v="30000"/>
    <x v="0"/>
    <m/>
    <x v="0"/>
    <m/>
    <x v="478"/>
    <n v="100479795"/>
    <x v="0"/>
    <x v="0"/>
    <s v="Estágios Profissionais e Promoção de Emprego"/>
    <s v="ORI"/>
    <x v="0"/>
    <m/>
    <x v="0"/>
    <x v="0"/>
    <x v="0"/>
    <x v="0"/>
    <x v="0"/>
    <x v="0"/>
    <x v="0"/>
    <x v="0"/>
    <x v="0"/>
    <x v="0"/>
    <x v="0"/>
    <s v="Estágios Profissionais e Promoção de Emprego"/>
    <x v="0"/>
    <x v="0"/>
    <x v="0"/>
    <x v="0"/>
    <x v="1"/>
    <x v="0"/>
    <x v="0"/>
    <x v="0"/>
    <x v="0"/>
    <x v="0"/>
    <x v="0"/>
    <x v="0"/>
    <s v="Apoio financeiro a favor senhora Avelina Fernandes, para reforço de auto- emprego, conforme anexo"/>
  </r>
  <r>
    <x v="0"/>
    <n v="0"/>
    <n v="0"/>
    <n v="0"/>
    <n v="3000"/>
    <x v="3139"/>
    <x v="0"/>
    <x v="0"/>
    <x v="0"/>
    <s v="01.25.05.12"/>
    <x v="10"/>
    <x v="3"/>
    <x v="3"/>
    <s v="Saúde"/>
    <s v="01.25.05"/>
    <s v="Saúde"/>
    <s v="01.25.05"/>
    <x v="7"/>
    <x v="0"/>
    <x v="4"/>
    <x v="4"/>
    <x v="0"/>
    <x v="1"/>
    <x v="0"/>
    <x v="0"/>
    <x v="11"/>
    <s v="2024-12-20"/>
    <x v="3"/>
    <n v="3000"/>
    <x v="0"/>
    <m/>
    <x v="0"/>
    <m/>
    <x v="479"/>
    <n v="100479796"/>
    <x v="0"/>
    <x v="0"/>
    <s v="Promoção e Inclusão Social"/>
    <s v="ORI"/>
    <x v="0"/>
    <m/>
    <x v="0"/>
    <x v="0"/>
    <x v="0"/>
    <x v="0"/>
    <x v="0"/>
    <x v="0"/>
    <x v="0"/>
    <x v="0"/>
    <x v="0"/>
    <x v="0"/>
    <x v="0"/>
    <s v="Promoção e Inclusão Social"/>
    <x v="0"/>
    <x v="0"/>
    <x v="0"/>
    <x v="0"/>
    <x v="1"/>
    <x v="0"/>
    <x v="0"/>
    <x v="0"/>
    <x v="0"/>
    <x v="0"/>
    <x v="0"/>
    <x v="0"/>
    <s v="Apoio social a favor do senhor Daniel Gomes Miranda, conforme anexo."/>
  </r>
  <r>
    <x v="0"/>
    <n v="0"/>
    <n v="0"/>
    <n v="0"/>
    <n v="5000"/>
    <x v="3140"/>
    <x v="0"/>
    <x v="0"/>
    <x v="0"/>
    <s v="01.25.05.12"/>
    <x v="10"/>
    <x v="3"/>
    <x v="3"/>
    <s v="Saúde"/>
    <s v="01.25.05"/>
    <s v="Saúde"/>
    <s v="01.25.05"/>
    <x v="7"/>
    <x v="0"/>
    <x v="4"/>
    <x v="4"/>
    <x v="0"/>
    <x v="1"/>
    <x v="0"/>
    <x v="0"/>
    <x v="11"/>
    <s v="2024-12-20"/>
    <x v="3"/>
    <n v="5000"/>
    <x v="0"/>
    <m/>
    <x v="0"/>
    <m/>
    <x v="343"/>
    <n v="100479649"/>
    <x v="0"/>
    <x v="0"/>
    <s v="Promoção e Inclusão Social"/>
    <s v="ORI"/>
    <x v="0"/>
    <m/>
    <x v="0"/>
    <x v="0"/>
    <x v="0"/>
    <x v="0"/>
    <x v="0"/>
    <x v="0"/>
    <x v="0"/>
    <x v="0"/>
    <x v="0"/>
    <x v="0"/>
    <x v="0"/>
    <s v="Promoção e Inclusão Social"/>
    <x v="0"/>
    <x v="0"/>
    <x v="0"/>
    <x v="0"/>
    <x v="1"/>
    <x v="0"/>
    <x v="0"/>
    <x v="0"/>
    <x v="0"/>
    <x v="0"/>
    <x v="0"/>
    <x v="0"/>
    <s v="Apoio social a favor da senhora Ângela Borges Soares, conforme anexo."/>
  </r>
  <r>
    <x v="0"/>
    <n v="0"/>
    <n v="0"/>
    <n v="0"/>
    <n v="1000"/>
    <x v="3141"/>
    <x v="0"/>
    <x v="0"/>
    <x v="0"/>
    <s v="03.16.23"/>
    <x v="14"/>
    <x v="0"/>
    <x v="0"/>
    <s v="Direção da Educação, Formação Profissional, Emprego"/>
    <s v="03.16.23"/>
    <s v="Direção da Educação, Formação Profissional, Emprego"/>
    <s v="03.16.23"/>
    <x v="3"/>
    <x v="0"/>
    <x v="0"/>
    <x v="1"/>
    <x v="0"/>
    <x v="0"/>
    <x v="0"/>
    <x v="0"/>
    <x v="11"/>
    <s v="2024-12-20"/>
    <x v="3"/>
    <n v="1000"/>
    <x v="0"/>
    <m/>
    <x v="0"/>
    <m/>
    <x v="45"/>
    <n v="100432269"/>
    <x v="0"/>
    <x v="0"/>
    <s v="Direção da Educação, Formação Profissional, Emprego"/>
    <s v="ORI"/>
    <x v="0"/>
    <m/>
    <x v="0"/>
    <x v="0"/>
    <x v="0"/>
    <x v="0"/>
    <x v="0"/>
    <x v="0"/>
    <x v="0"/>
    <x v="0"/>
    <x v="0"/>
    <x v="0"/>
    <x v="0"/>
    <s v="Direção da Educação, Formação Profissional, Emprego"/>
    <x v="0"/>
    <x v="0"/>
    <x v="0"/>
    <x v="0"/>
    <x v="0"/>
    <x v="0"/>
    <x v="0"/>
    <x v="0"/>
    <x v="0"/>
    <x v="0"/>
    <x v="0"/>
    <x v="0"/>
    <s v="Ajuda de custo a favor do senhor Herculano Fernandes, pela sua deslocação à Tarrafal no dia 08 de dezembro de 2024, em missão de serviço, conforme anexo."/>
  </r>
  <r>
    <x v="1"/>
    <n v="0"/>
    <n v="0"/>
    <n v="0"/>
    <n v="233490"/>
    <x v="3142"/>
    <x v="0"/>
    <x v="0"/>
    <x v="0"/>
    <s v="01.28.01.08"/>
    <x v="15"/>
    <x v="4"/>
    <x v="5"/>
    <s v="Habitação Social"/>
    <s v="01.28.01"/>
    <s v="Habitação Social"/>
    <s v="01.28.01"/>
    <x v="1"/>
    <x v="0"/>
    <x v="0"/>
    <x v="0"/>
    <x v="0"/>
    <x v="1"/>
    <x v="1"/>
    <x v="0"/>
    <x v="11"/>
    <s v="2024-12-23"/>
    <x v="3"/>
    <n v="233490"/>
    <x v="0"/>
    <m/>
    <x v="0"/>
    <m/>
    <x v="102"/>
    <n v="100475220"/>
    <x v="0"/>
    <x v="0"/>
    <s v="Habitações Sociais"/>
    <s v="ORI"/>
    <x v="0"/>
    <s v="HS"/>
    <x v="0"/>
    <x v="0"/>
    <x v="0"/>
    <x v="0"/>
    <x v="0"/>
    <x v="0"/>
    <x v="0"/>
    <x v="0"/>
    <x v="0"/>
    <x v="0"/>
    <x v="0"/>
    <s v="Habitações Sociais"/>
    <x v="0"/>
    <x v="0"/>
    <x v="0"/>
    <x v="0"/>
    <x v="1"/>
    <x v="0"/>
    <x v="0"/>
    <x v="0"/>
    <x v="0"/>
    <x v="0"/>
    <x v="0"/>
    <x v="0"/>
    <s v="Pagamento a favor de Drogaria - Tchukbest Holdings, pela a aquisição de materias de canalizações, loucas sanitarios para a construção de casa de banho no â,bito do programa regeneração urbana, confrome anexo."/>
  </r>
  <r>
    <x v="1"/>
    <n v="0"/>
    <n v="0"/>
    <n v="0"/>
    <n v="213985"/>
    <x v="3143"/>
    <x v="0"/>
    <x v="0"/>
    <x v="0"/>
    <s v="01.27.06.80"/>
    <x v="1"/>
    <x v="1"/>
    <x v="1"/>
    <s v="Requalificação Urbana e habitação"/>
    <s v="01.27.06"/>
    <s v="Requalificação Urbana e habitação"/>
    <s v="01.27.06"/>
    <x v="1"/>
    <x v="0"/>
    <x v="0"/>
    <x v="0"/>
    <x v="0"/>
    <x v="1"/>
    <x v="1"/>
    <x v="0"/>
    <x v="11"/>
    <s v="2024-12-23"/>
    <x v="3"/>
    <n v="213985"/>
    <x v="0"/>
    <m/>
    <x v="0"/>
    <m/>
    <x v="102"/>
    <n v="100475220"/>
    <x v="0"/>
    <x v="0"/>
    <s v="Requalificação Urbana de Veneza"/>
    <s v="ORI"/>
    <x v="0"/>
    <m/>
    <x v="0"/>
    <x v="0"/>
    <x v="0"/>
    <x v="0"/>
    <x v="0"/>
    <x v="0"/>
    <x v="0"/>
    <x v="0"/>
    <x v="0"/>
    <x v="0"/>
    <x v="0"/>
    <s v="Requalificação Urbana de Veneza"/>
    <x v="0"/>
    <x v="0"/>
    <x v="0"/>
    <x v="0"/>
    <x v="1"/>
    <x v="0"/>
    <x v="0"/>
    <x v="0"/>
    <x v="0"/>
    <x v="0"/>
    <x v="0"/>
    <x v="0"/>
    <s v="Pagamento a favor de Drogaria - Tchukbest Holdings, pela a aquisição de materias de eletricidade para a iluminacão no âmbito dos trabalhos de requalificação urbana e ambietal de Praia de Veneza , confrome anexo. "/>
  </r>
  <r>
    <x v="0"/>
    <n v="0"/>
    <n v="0"/>
    <n v="0"/>
    <n v="1400"/>
    <x v="3144"/>
    <x v="0"/>
    <x v="0"/>
    <x v="0"/>
    <s v="03.16.15"/>
    <x v="0"/>
    <x v="0"/>
    <x v="0"/>
    <s v="Direção Financeira"/>
    <s v="03.16.15"/>
    <s v="Direção Financeira"/>
    <s v="03.16.15"/>
    <x v="31"/>
    <x v="0"/>
    <x v="0"/>
    <x v="1"/>
    <x v="0"/>
    <x v="0"/>
    <x v="0"/>
    <x v="0"/>
    <x v="11"/>
    <s v="2024-12-23"/>
    <x v="3"/>
    <n v="1400"/>
    <x v="0"/>
    <m/>
    <x v="0"/>
    <m/>
    <x v="21"/>
    <n v="100391960"/>
    <x v="0"/>
    <x v="0"/>
    <s v="Direção Financeira"/>
    <s v="ORI"/>
    <x v="0"/>
    <m/>
    <x v="0"/>
    <x v="0"/>
    <x v="0"/>
    <x v="0"/>
    <x v="0"/>
    <x v="0"/>
    <x v="0"/>
    <x v="0"/>
    <x v="0"/>
    <x v="0"/>
    <x v="0"/>
    <s v="Direção Financeira"/>
    <x v="0"/>
    <x v="0"/>
    <x v="0"/>
    <x v="0"/>
    <x v="0"/>
    <x v="0"/>
    <x v="0"/>
    <x v="0"/>
    <x v="0"/>
    <x v="0"/>
    <x v="0"/>
    <x v="0"/>
    <s v="Pagamento a favor de CABO VERDE TELECOM, referente a recarga de internet nos tablets dos técnicos, conforme anexo."/>
  </r>
  <r>
    <x v="0"/>
    <n v="0"/>
    <n v="0"/>
    <n v="0"/>
    <n v="180000"/>
    <x v="3145"/>
    <x v="0"/>
    <x v="0"/>
    <x v="0"/>
    <s v="01.27.02.11"/>
    <x v="18"/>
    <x v="1"/>
    <x v="1"/>
    <s v="Saneamento básico"/>
    <s v="01.27.02"/>
    <s v="Saneamento básico"/>
    <s v="01.27.02"/>
    <x v="4"/>
    <x v="0"/>
    <x v="2"/>
    <x v="2"/>
    <x v="0"/>
    <x v="1"/>
    <x v="0"/>
    <x v="0"/>
    <x v="11"/>
    <s v="2024-12-23"/>
    <x v="3"/>
    <n v="180000"/>
    <x v="0"/>
    <m/>
    <x v="0"/>
    <m/>
    <x v="473"/>
    <n v="100479360"/>
    <x v="0"/>
    <x v="0"/>
    <s v="Reforço do saneamento básico"/>
    <s v="ORI"/>
    <x v="0"/>
    <m/>
    <x v="0"/>
    <x v="0"/>
    <x v="0"/>
    <x v="0"/>
    <x v="0"/>
    <x v="0"/>
    <x v="0"/>
    <x v="0"/>
    <x v="0"/>
    <x v="0"/>
    <x v="0"/>
    <s v="Reforço do saneamento básico"/>
    <x v="0"/>
    <x v="0"/>
    <x v="0"/>
    <x v="0"/>
    <x v="1"/>
    <x v="0"/>
    <x v="0"/>
    <x v="0"/>
    <x v="0"/>
    <x v="0"/>
    <x v="0"/>
    <x v="0"/>
    <s v="Pagamento a favor da Construções Felisberto Ferreira, pela a aquisição de serviços de Recolha de resíduos sólidos e urbanos para o aterro sanitário, conforme anexo."/>
  </r>
  <r>
    <x v="1"/>
    <n v="0"/>
    <n v="0"/>
    <n v="0"/>
    <n v="27075"/>
    <x v="3146"/>
    <x v="0"/>
    <x v="0"/>
    <x v="0"/>
    <s v="01.28.01.08"/>
    <x v="15"/>
    <x v="4"/>
    <x v="5"/>
    <s v="Habitação Social"/>
    <s v="01.28.01"/>
    <s v="Habitação Social"/>
    <s v="01.28.01"/>
    <x v="1"/>
    <x v="0"/>
    <x v="0"/>
    <x v="0"/>
    <x v="0"/>
    <x v="1"/>
    <x v="1"/>
    <x v="0"/>
    <x v="11"/>
    <s v="2024-12-23"/>
    <x v="3"/>
    <n v="27075"/>
    <x v="0"/>
    <m/>
    <x v="0"/>
    <m/>
    <x v="2"/>
    <n v="100474696"/>
    <x v="0"/>
    <x v="1"/>
    <s v="Habitações Sociais"/>
    <s v="ORI"/>
    <x v="0"/>
    <s v="HS"/>
    <x v="0"/>
    <x v="0"/>
    <x v="0"/>
    <x v="0"/>
    <x v="0"/>
    <x v="0"/>
    <x v="0"/>
    <x v="0"/>
    <x v="0"/>
    <x v="0"/>
    <x v="0"/>
    <s v="Habitações Sociais"/>
    <x v="0"/>
    <x v="0"/>
    <x v="0"/>
    <x v="0"/>
    <x v="1"/>
    <x v="0"/>
    <x v="0"/>
    <x v="0"/>
    <x v="0"/>
    <x v="0"/>
    <x v="1"/>
    <x v="0"/>
    <s v="Pagamento a favor do Sr. Daniel Oliveira Correia, pela a aquisição de serviços de transporte de matérias para as obras da CMSM, conforme anexo."/>
  </r>
  <r>
    <x v="1"/>
    <n v="0"/>
    <n v="0"/>
    <n v="0"/>
    <n v="153425"/>
    <x v="3146"/>
    <x v="0"/>
    <x v="0"/>
    <x v="0"/>
    <s v="01.28.01.08"/>
    <x v="15"/>
    <x v="4"/>
    <x v="5"/>
    <s v="Habitação Social"/>
    <s v="01.28.01"/>
    <s v="Habitação Social"/>
    <s v="01.28.01"/>
    <x v="1"/>
    <x v="0"/>
    <x v="0"/>
    <x v="0"/>
    <x v="0"/>
    <x v="1"/>
    <x v="1"/>
    <x v="0"/>
    <x v="11"/>
    <s v="2024-12-23"/>
    <x v="3"/>
    <n v="153425"/>
    <x v="0"/>
    <m/>
    <x v="0"/>
    <m/>
    <x v="124"/>
    <n v="100477537"/>
    <x v="0"/>
    <x v="0"/>
    <s v="Habitações Sociais"/>
    <s v="ORI"/>
    <x v="0"/>
    <s v="HS"/>
    <x v="0"/>
    <x v="0"/>
    <x v="0"/>
    <x v="0"/>
    <x v="0"/>
    <x v="0"/>
    <x v="0"/>
    <x v="0"/>
    <x v="0"/>
    <x v="0"/>
    <x v="0"/>
    <s v="Habitações Sociais"/>
    <x v="0"/>
    <x v="0"/>
    <x v="0"/>
    <x v="0"/>
    <x v="1"/>
    <x v="0"/>
    <x v="0"/>
    <x v="0"/>
    <x v="0"/>
    <x v="0"/>
    <x v="0"/>
    <x v="0"/>
    <s v="Pagamento a favor do Sr. Daniel Oliveira Correia, pela a aquisição de serviços de transporte de matérias para as obras da CMSM, conforme anexo."/>
  </r>
  <r>
    <x v="0"/>
    <n v="0"/>
    <n v="0"/>
    <n v="0"/>
    <n v="1400"/>
    <x v="3147"/>
    <x v="0"/>
    <x v="0"/>
    <x v="0"/>
    <s v="03.16.02"/>
    <x v="3"/>
    <x v="0"/>
    <x v="0"/>
    <s v="Gabinete do Presidente"/>
    <s v="03.16.02"/>
    <s v="Gabinete do Presidente"/>
    <s v="03.16.02"/>
    <x v="3"/>
    <x v="0"/>
    <x v="0"/>
    <x v="1"/>
    <x v="0"/>
    <x v="0"/>
    <x v="0"/>
    <x v="0"/>
    <x v="11"/>
    <s v="2024-12-23"/>
    <x v="3"/>
    <n v="1400"/>
    <x v="0"/>
    <m/>
    <x v="0"/>
    <m/>
    <x v="401"/>
    <n v="100479675"/>
    <x v="0"/>
    <x v="0"/>
    <s v="Gabinete do Presidente"/>
    <s v="ORI"/>
    <x v="0"/>
    <m/>
    <x v="0"/>
    <x v="0"/>
    <x v="0"/>
    <x v="0"/>
    <x v="0"/>
    <x v="0"/>
    <x v="0"/>
    <x v="0"/>
    <x v="0"/>
    <x v="0"/>
    <x v="0"/>
    <s v="Gabinete do Presidente"/>
    <x v="0"/>
    <x v="0"/>
    <x v="0"/>
    <x v="0"/>
    <x v="0"/>
    <x v="0"/>
    <x v="0"/>
    <x v="0"/>
    <x v="0"/>
    <x v="0"/>
    <x v="0"/>
    <x v="0"/>
    <s v=" Ajuda de custo a favor do Sr. Vaneze De Jesus Lopes Tavares pela sua deslocação a Praia, em missão de serviço."/>
  </r>
  <r>
    <x v="1"/>
    <n v="0"/>
    <n v="0"/>
    <n v="0"/>
    <n v="9500"/>
    <x v="3148"/>
    <x v="0"/>
    <x v="0"/>
    <x v="0"/>
    <s v="01.27.06.42"/>
    <x v="22"/>
    <x v="1"/>
    <x v="1"/>
    <s v="Requalificação Urbana e habitação"/>
    <s v="01.27.06"/>
    <s v="Requalificação Urbana e habitação"/>
    <s v="01.27.06"/>
    <x v="1"/>
    <x v="0"/>
    <x v="0"/>
    <x v="0"/>
    <x v="0"/>
    <x v="1"/>
    <x v="1"/>
    <x v="0"/>
    <x v="1"/>
    <s v="2024-03-21"/>
    <x v="0"/>
    <n v="9500"/>
    <x v="0"/>
    <m/>
    <x v="0"/>
    <m/>
    <x v="132"/>
    <n v="100479520"/>
    <x v="0"/>
    <x v="0"/>
    <s v="Manutenção do Estádio Municipal/Campos Futebol 11"/>
    <s v="ORI"/>
    <x v="0"/>
    <s v="MCF"/>
    <x v="0"/>
    <x v="0"/>
    <x v="0"/>
    <x v="0"/>
    <x v="0"/>
    <x v="0"/>
    <x v="0"/>
    <x v="0"/>
    <x v="0"/>
    <x v="0"/>
    <x v="0"/>
    <s v="Manutenção do Estádio Municipal/Campos Futebol 11"/>
    <x v="0"/>
    <x v="0"/>
    <x v="0"/>
    <x v="0"/>
    <x v="1"/>
    <x v="0"/>
    <x v="0"/>
    <x v="1"/>
    <x v="0"/>
    <x v="0"/>
    <x v="0"/>
    <x v="0"/>
    <s v="Pagamento a favor da oficina Auto Nautica Zeca &amp; Nutcha LDA, para a aquisição de serviço de confeção de base de poste e reparação de portão do polivalente de Calheta São Miguel, conforme anexo.   "/>
  </r>
  <r>
    <x v="0"/>
    <n v="0"/>
    <n v="0"/>
    <n v="0"/>
    <n v="960"/>
    <x v="3149"/>
    <x v="0"/>
    <x v="0"/>
    <x v="0"/>
    <s v="01.27.04.03"/>
    <x v="4"/>
    <x v="1"/>
    <x v="1"/>
    <s v="Infra-Estruturas e Transportes"/>
    <s v="01.27.04"/>
    <s v="Infra-Estruturas e Transportes"/>
    <s v="01.27.04"/>
    <x v="4"/>
    <x v="0"/>
    <x v="2"/>
    <x v="2"/>
    <x v="0"/>
    <x v="1"/>
    <x v="0"/>
    <x v="0"/>
    <x v="11"/>
    <s v="2024-12-27"/>
    <x v="3"/>
    <n v="960"/>
    <x v="0"/>
    <m/>
    <x v="0"/>
    <m/>
    <x v="2"/>
    <n v="100474696"/>
    <x v="0"/>
    <x v="1"/>
    <s v="Plano de emergencia da epoca de chuvas"/>
    <s v="ORI"/>
    <x v="0"/>
    <m/>
    <x v="0"/>
    <x v="0"/>
    <x v="0"/>
    <x v="0"/>
    <x v="0"/>
    <x v="0"/>
    <x v="0"/>
    <x v="0"/>
    <x v="0"/>
    <x v="0"/>
    <x v="0"/>
    <s v="Plano de emergencia da epoca de chuvas"/>
    <x v="0"/>
    <x v="0"/>
    <x v="0"/>
    <x v="0"/>
    <x v="1"/>
    <x v="0"/>
    <x v="0"/>
    <x v="0"/>
    <x v="0"/>
    <x v="0"/>
    <x v="1"/>
    <x v="0"/>
    <s v="Pagamento a favor da Sr. Gilberto Furtado Landim, pela a aquisição de serviços de construção de muros e limpezas de caminhos vicinais em Mato Dento no âmbito do plano de mintigação da época da chuva, confrome anexo. "/>
  </r>
  <r>
    <x v="0"/>
    <n v="0"/>
    <n v="0"/>
    <n v="0"/>
    <n v="5440"/>
    <x v="3149"/>
    <x v="0"/>
    <x v="0"/>
    <x v="0"/>
    <s v="01.27.04.03"/>
    <x v="4"/>
    <x v="1"/>
    <x v="1"/>
    <s v="Infra-Estruturas e Transportes"/>
    <s v="01.27.04"/>
    <s v="Infra-Estruturas e Transportes"/>
    <s v="01.27.04"/>
    <x v="4"/>
    <x v="0"/>
    <x v="2"/>
    <x v="2"/>
    <x v="0"/>
    <x v="1"/>
    <x v="0"/>
    <x v="0"/>
    <x v="11"/>
    <s v="2024-12-27"/>
    <x v="3"/>
    <n v="5440"/>
    <x v="0"/>
    <m/>
    <x v="0"/>
    <m/>
    <x v="480"/>
    <n v="100479799"/>
    <x v="0"/>
    <x v="0"/>
    <s v="Plano de emergencia da epoca de chuvas"/>
    <s v="ORI"/>
    <x v="0"/>
    <m/>
    <x v="0"/>
    <x v="0"/>
    <x v="0"/>
    <x v="0"/>
    <x v="0"/>
    <x v="0"/>
    <x v="0"/>
    <x v="0"/>
    <x v="0"/>
    <x v="0"/>
    <x v="0"/>
    <s v="Plano de emergencia da epoca de chuvas"/>
    <x v="0"/>
    <x v="0"/>
    <x v="0"/>
    <x v="0"/>
    <x v="1"/>
    <x v="0"/>
    <x v="0"/>
    <x v="0"/>
    <x v="0"/>
    <x v="0"/>
    <x v="0"/>
    <x v="0"/>
    <s v="Pagamento a favor da Sr. Gilberto Furtado Landim, pela a aquisição de serviços de construção de muros e limpezas de caminhos vicinais em Mato Dento no âmbito do plano de mintigação da época da chuva, confrome anexo. "/>
  </r>
  <r>
    <x v="0"/>
    <n v="0"/>
    <n v="0"/>
    <n v="0"/>
    <n v="5400"/>
    <x v="3150"/>
    <x v="0"/>
    <x v="0"/>
    <x v="0"/>
    <s v="03.16.15"/>
    <x v="0"/>
    <x v="0"/>
    <x v="0"/>
    <s v="Direção Financeira"/>
    <s v="03.16.15"/>
    <s v="Direção Financeira"/>
    <s v="03.16.15"/>
    <x v="3"/>
    <x v="0"/>
    <x v="0"/>
    <x v="1"/>
    <x v="0"/>
    <x v="0"/>
    <x v="0"/>
    <x v="0"/>
    <x v="11"/>
    <s v="2024-12-27"/>
    <x v="3"/>
    <n v="5400"/>
    <x v="0"/>
    <m/>
    <x v="0"/>
    <m/>
    <x v="481"/>
    <n v="100478433"/>
    <x v="0"/>
    <x v="0"/>
    <s v="Direção Financeira"/>
    <s v="ORI"/>
    <x v="0"/>
    <m/>
    <x v="0"/>
    <x v="0"/>
    <x v="0"/>
    <x v="0"/>
    <x v="0"/>
    <x v="0"/>
    <x v="0"/>
    <x v="0"/>
    <x v="0"/>
    <x v="0"/>
    <x v="0"/>
    <s v="Direção Financeira"/>
    <x v="0"/>
    <x v="0"/>
    <x v="0"/>
    <x v="0"/>
    <x v="0"/>
    <x v="0"/>
    <x v="0"/>
    <x v="0"/>
    <x v="0"/>
    <x v="0"/>
    <x v="0"/>
    <x v="0"/>
    <s v="Pagamento de ajuda de custo a favor de Sr. Elton Saliny Gomes Pina, pela 3 deslocação a Praia em missão de serviço para consertos de computadores da CMSM , conforme anexo."/>
  </r>
  <r>
    <x v="0"/>
    <n v="0"/>
    <n v="0"/>
    <n v="0"/>
    <n v="5000"/>
    <x v="3151"/>
    <x v="0"/>
    <x v="0"/>
    <x v="0"/>
    <s v="01.25.05.12"/>
    <x v="10"/>
    <x v="3"/>
    <x v="3"/>
    <s v="Saúde"/>
    <s v="01.25.05"/>
    <s v="Saúde"/>
    <s v="01.25.05"/>
    <x v="7"/>
    <x v="0"/>
    <x v="4"/>
    <x v="4"/>
    <x v="0"/>
    <x v="1"/>
    <x v="0"/>
    <x v="0"/>
    <x v="11"/>
    <s v="2024-12-30"/>
    <x v="3"/>
    <n v="5000"/>
    <x v="0"/>
    <m/>
    <x v="0"/>
    <m/>
    <x v="482"/>
    <n v="100475945"/>
    <x v="0"/>
    <x v="0"/>
    <s v="Promoção e Inclusão Social"/>
    <s v="ORI"/>
    <x v="0"/>
    <m/>
    <x v="0"/>
    <x v="0"/>
    <x v="0"/>
    <x v="0"/>
    <x v="0"/>
    <x v="0"/>
    <x v="0"/>
    <x v="0"/>
    <x v="0"/>
    <x v="0"/>
    <x v="0"/>
    <s v="Promoção e Inclusão Social"/>
    <x v="0"/>
    <x v="0"/>
    <x v="0"/>
    <x v="0"/>
    <x v="1"/>
    <x v="0"/>
    <x v="0"/>
    <x v="0"/>
    <x v="0"/>
    <x v="0"/>
    <x v="0"/>
    <x v="0"/>
    <s v="Apoio social a favor da senhora Ema da Graça Moreira, conforme anexo."/>
  </r>
  <r>
    <x v="0"/>
    <n v="0"/>
    <n v="0"/>
    <n v="0"/>
    <n v="6990"/>
    <x v="3152"/>
    <x v="0"/>
    <x v="1"/>
    <x v="0"/>
    <s v="80.02.01"/>
    <x v="2"/>
    <x v="2"/>
    <x v="2"/>
    <s v="Retenções Iur"/>
    <s v="80.02.01"/>
    <s v="Retenções Iur"/>
    <s v="80.02.01"/>
    <x v="2"/>
    <x v="0"/>
    <x v="1"/>
    <x v="0"/>
    <x v="1"/>
    <x v="2"/>
    <x v="2"/>
    <x v="0"/>
    <x v="11"/>
    <s v="2024-12-05"/>
    <x v="3"/>
    <n v="6990"/>
    <x v="0"/>
    <m/>
    <x v="0"/>
    <m/>
    <x v="2"/>
    <n v="100474696"/>
    <x v="0"/>
    <x v="0"/>
    <s v="Retenções Iur"/>
    <s v="ORI"/>
    <x v="0"/>
    <s v="RIUR"/>
    <x v="0"/>
    <x v="0"/>
    <x v="0"/>
    <x v="0"/>
    <x v="0"/>
    <x v="0"/>
    <x v="0"/>
    <x v="0"/>
    <x v="0"/>
    <x v="0"/>
    <x v="0"/>
    <s v="Retenções Iur"/>
    <x v="0"/>
    <x v="0"/>
    <x v="0"/>
    <x v="0"/>
    <x v="2"/>
    <x v="0"/>
    <x v="0"/>
    <x v="0"/>
    <x v="0"/>
    <x v="1"/>
    <x v="0"/>
    <x v="0"/>
    <s v="RETENCAO OT"/>
  </r>
  <r>
    <x v="0"/>
    <n v="0"/>
    <n v="0"/>
    <n v="0"/>
    <n v="2000"/>
    <x v="3153"/>
    <x v="0"/>
    <x v="0"/>
    <x v="0"/>
    <s v="03.16.15"/>
    <x v="0"/>
    <x v="0"/>
    <x v="0"/>
    <s v="Direção Financeira"/>
    <s v="03.16.15"/>
    <s v="Direção Financeira"/>
    <s v="03.16.15"/>
    <x v="3"/>
    <x v="0"/>
    <x v="0"/>
    <x v="1"/>
    <x v="0"/>
    <x v="0"/>
    <x v="0"/>
    <x v="0"/>
    <x v="11"/>
    <s v="2024-12-30"/>
    <x v="3"/>
    <n v="2000"/>
    <x v="0"/>
    <m/>
    <x v="0"/>
    <m/>
    <x v="305"/>
    <n v="100404863"/>
    <x v="0"/>
    <x v="0"/>
    <s v="Direção Financeira"/>
    <s v="ORI"/>
    <x v="0"/>
    <m/>
    <x v="0"/>
    <x v="0"/>
    <x v="0"/>
    <x v="0"/>
    <x v="0"/>
    <x v="0"/>
    <x v="0"/>
    <x v="0"/>
    <x v="0"/>
    <x v="0"/>
    <x v="0"/>
    <s v="Direção Financeira"/>
    <x v="0"/>
    <x v="0"/>
    <x v="0"/>
    <x v="0"/>
    <x v="0"/>
    <x v="0"/>
    <x v="0"/>
    <x v="0"/>
    <x v="0"/>
    <x v="0"/>
    <x v="0"/>
    <x v="0"/>
    <s v="Pagamento de ajuda de custo a favor de Sr. FRANCISCO GOMES CARDOSO, pela sua deslocação a cidade de S.L. Orgãos em missão de serviço nos dia 21 e 27/12 de 2024 , conforme anexo."/>
  </r>
  <r>
    <x v="0"/>
    <n v="0"/>
    <n v="0"/>
    <n v="0"/>
    <n v="4500"/>
    <x v="3154"/>
    <x v="0"/>
    <x v="1"/>
    <x v="0"/>
    <s v="80.02.01"/>
    <x v="2"/>
    <x v="2"/>
    <x v="2"/>
    <s v="Retenções Iur"/>
    <s v="80.02.01"/>
    <s v="Retenções Iur"/>
    <s v="80.02.01"/>
    <x v="2"/>
    <x v="0"/>
    <x v="1"/>
    <x v="0"/>
    <x v="1"/>
    <x v="2"/>
    <x v="2"/>
    <x v="0"/>
    <x v="11"/>
    <s v="2024-12-18"/>
    <x v="3"/>
    <n v="4500"/>
    <x v="0"/>
    <m/>
    <x v="0"/>
    <m/>
    <x v="2"/>
    <n v="100474696"/>
    <x v="0"/>
    <x v="0"/>
    <s v="Retenções Iur"/>
    <s v="ORI"/>
    <x v="0"/>
    <s v="RIUR"/>
    <x v="0"/>
    <x v="0"/>
    <x v="0"/>
    <x v="0"/>
    <x v="0"/>
    <x v="0"/>
    <x v="0"/>
    <x v="0"/>
    <x v="0"/>
    <x v="0"/>
    <x v="0"/>
    <s v="Retenções Iur"/>
    <x v="0"/>
    <x v="0"/>
    <x v="0"/>
    <x v="0"/>
    <x v="2"/>
    <x v="0"/>
    <x v="0"/>
    <x v="0"/>
    <x v="0"/>
    <x v="1"/>
    <x v="0"/>
    <x v="0"/>
    <s v="RETENCAO OT"/>
  </r>
  <r>
    <x v="0"/>
    <n v="0"/>
    <n v="0"/>
    <n v="0"/>
    <n v="6579"/>
    <x v="3155"/>
    <x v="0"/>
    <x v="1"/>
    <x v="0"/>
    <s v="80.02.01"/>
    <x v="2"/>
    <x v="2"/>
    <x v="2"/>
    <s v="Retenções Iur"/>
    <s v="80.02.01"/>
    <s v="Retenções Iur"/>
    <s v="80.02.01"/>
    <x v="2"/>
    <x v="0"/>
    <x v="1"/>
    <x v="0"/>
    <x v="1"/>
    <x v="2"/>
    <x v="2"/>
    <x v="0"/>
    <x v="11"/>
    <s v="2024-12-18"/>
    <x v="3"/>
    <n v="6579"/>
    <x v="0"/>
    <m/>
    <x v="0"/>
    <m/>
    <x v="2"/>
    <n v="100474696"/>
    <x v="0"/>
    <x v="0"/>
    <s v="Retenções Iur"/>
    <s v="ORI"/>
    <x v="0"/>
    <s v="RIUR"/>
    <x v="0"/>
    <x v="0"/>
    <x v="0"/>
    <x v="0"/>
    <x v="0"/>
    <x v="0"/>
    <x v="0"/>
    <x v="0"/>
    <x v="0"/>
    <x v="0"/>
    <x v="0"/>
    <s v="Retenções Iur"/>
    <x v="0"/>
    <x v="0"/>
    <x v="0"/>
    <x v="0"/>
    <x v="2"/>
    <x v="0"/>
    <x v="0"/>
    <x v="0"/>
    <x v="0"/>
    <x v="1"/>
    <x v="0"/>
    <x v="0"/>
    <s v="RETENCAO OT"/>
  </r>
  <r>
    <x v="0"/>
    <n v="0"/>
    <n v="0"/>
    <n v="0"/>
    <n v="8817"/>
    <x v="3156"/>
    <x v="0"/>
    <x v="1"/>
    <x v="0"/>
    <s v="80.02.01"/>
    <x v="2"/>
    <x v="2"/>
    <x v="2"/>
    <s v="Retenções Iur"/>
    <s v="80.02.01"/>
    <s v="Retenções Iur"/>
    <s v="80.02.01"/>
    <x v="2"/>
    <x v="0"/>
    <x v="1"/>
    <x v="0"/>
    <x v="1"/>
    <x v="2"/>
    <x v="2"/>
    <x v="0"/>
    <x v="11"/>
    <s v="2024-12-19"/>
    <x v="3"/>
    <n v="8817"/>
    <x v="0"/>
    <m/>
    <x v="0"/>
    <m/>
    <x v="2"/>
    <n v="100474696"/>
    <x v="0"/>
    <x v="0"/>
    <s v="Retenções Iur"/>
    <s v="ORI"/>
    <x v="0"/>
    <s v="RIUR"/>
    <x v="0"/>
    <x v="0"/>
    <x v="0"/>
    <x v="0"/>
    <x v="0"/>
    <x v="0"/>
    <x v="0"/>
    <x v="0"/>
    <x v="0"/>
    <x v="0"/>
    <x v="0"/>
    <s v="Retenções Iur"/>
    <x v="0"/>
    <x v="0"/>
    <x v="0"/>
    <x v="0"/>
    <x v="2"/>
    <x v="0"/>
    <x v="0"/>
    <x v="0"/>
    <x v="0"/>
    <x v="1"/>
    <x v="0"/>
    <x v="0"/>
    <s v="RETENCAO OT"/>
  </r>
  <r>
    <x v="0"/>
    <n v="0"/>
    <n v="0"/>
    <n v="0"/>
    <n v="5055"/>
    <x v="3157"/>
    <x v="0"/>
    <x v="1"/>
    <x v="0"/>
    <s v="80.02.01"/>
    <x v="2"/>
    <x v="2"/>
    <x v="2"/>
    <s v="Retenções Iur"/>
    <s v="80.02.01"/>
    <s v="Retenções Iur"/>
    <s v="80.02.01"/>
    <x v="2"/>
    <x v="0"/>
    <x v="1"/>
    <x v="0"/>
    <x v="1"/>
    <x v="2"/>
    <x v="2"/>
    <x v="0"/>
    <x v="11"/>
    <s v="2024-12-19"/>
    <x v="3"/>
    <n v="5055"/>
    <x v="0"/>
    <m/>
    <x v="0"/>
    <m/>
    <x v="2"/>
    <n v="100474696"/>
    <x v="0"/>
    <x v="0"/>
    <s v="Retenções Iur"/>
    <s v="ORI"/>
    <x v="0"/>
    <s v="RIUR"/>
    <x v="0"/>
    <x v="0"/>
    <x v="0"/>
    <x v="0"/>
    <x v="0"/>
    <x v="0"/>
    <x v="0"/>
    <x v="0"/>
    <x v="0"/>
    <x v="0"/>
    <x v="0"/>
    <s v="Retenções Iur"/>
    <x v="0"/>
    <x v="0"/>
    <x v="0"/>
    <x v="0"/>
    <x v="2"/>
    <x v="0"/>
    <x v="0"/>
    <x v="0"/>
    <x v="0"/>
    <x v="1"/>
    <x v="0"/>
    <x v="0"/>
    <s v="RETENCAO OT"/>
  </r>
  <r>
    <x v="0"/>
    <n v="0"/>
    <n v="0"/>
    <n v="0"/>
    <n v="2400"/>
    <x v="3158"/>
    <x v="0"/>
    <x v="1"/>
    <x v="0"/>
    <s v="80.02.01"/>
    <x v="2"/>
    <x v="2"/>
    <x v="2"/>
    <s v="Retenções Iur"/>
    <s v="80.02.01"/>
    <s v="Retenções Iur"/>
    <s v="80.02.01"/>
    <x v="2"/>
    <x v="0"/>
    <x v="1"/>
    <x v="0"/>
    <x v="1"/>
    <x v="2"/>
    <x v="2"/>
    <x v="0"/>
    <x v="11"/>
    <s v="2024-12-19"/>
    <x v="3"/>
    <n v="2400"/>
    <x v="0"/>
    <m/>
    <x v="0"/>
    <m/>
    <x v="2"/>
    <n v="100474696"/>
    <x v="0"/>
    <x v="0"/>
    <s v="Retenções Iur"/>
    <s v="ORI"/>
    <x v="0"/>
    <s v="RIUR"/>
    <x v="0"/>
    <x v="0"/>
    <x v="0"/>
    <x v="0"/>
    <x v="0"/>
    <x v="0"/>
    <x v="0"/>
    <x v="0"/>
    <x v="0"/>
    <x v="0"/>
    <x v="0"/>
    <s v="Retenções Iur"/>
    <x v="0"/>
    <x v="0"/>
    <x v="0"/>
    <x v="0"/>
    <x v="2"/>
    <x v="0"/>
    <x v="0"/>
    <x v="0"/>
    <x v="0"/>
    <x v="1"/>
    <x v="0"/>
    <x v="0"/>
    <s v="RETENCAO OT"/>
  </r>
  <r>
    <x v="0"/>
    <n v="0"/>
    <n v="0"/>
    <n v="0"/>
    <n v="4942"/>
    <x v="3159"/>
    <x v="0"/>
    <x v="1"/>
    <x v="0"/>
    <s v="80.02.01"/>
    <x v="2"/>
    <x v="2"/>
    <x v="2"/>
    <s v="Retenções Iur"/>
    <s v="80.02.01"/>
    <s v="Retenções Iur"/>
    <s v="80.02.01"/>
    <x v="2"/>
    <x v="0"/>
    <x v="1"/>
    <x v="0"/>
    <x v="1"/>
    <x v="2"/>
    <x v="2"/>
    <x v="0"/>
    <x v="11"/>
    <s v="2024-12-19"/>
    <x v="3"/>
    <n v="4942"/>
    <x v="0"/>
    <m/>
    <x v="0"/>
    <m/>
    <x v="2"/>
    <n v="100474696"/>
    <x v="0"/>
    <x v="0"/>
    <s v="Retenções Iur"/>
    <s v="ORI"/>
    <x v="0"/>
    <s v="RIUR"/>
    <x v="0"/>
    <x v="0"/>
    <x v="0"/>
    <x v="0"/>
    <x v="0"/>
    <x v="0"/>
    <x v="0"/>
    <x v="0"/>
    <x v="0"/>
    <x v="0"/>
    <x v="0"/>
    <s v="Retenções Iur"/>
    <x v="0"/>
    <x v="0"/>
    <x v="0"/>
    <x v="0"/>
    <x v="2"/>
    <x v="0"/>
    <x v="0"/>
    <x v="0"/>
    <x v="0"/>
    <x v="1"/>
    <x v="0"/>
    <x v="0"/>
    <s v="RETENCAO OT"/>
  </r>
  <r>
    <x v="0"/>
    <n v="0"/>
    <n v="0"/>
    <n v="0"/>
    <n v="65000"/>
    <x v="3160"/>
    <x v="0"/>
    <x v="0"/>
    <x v="0"/>
    <s v="01.25.04.22"/>
    <x v="7"/>
    <x v="3"/>
    <x v="3"/>
    <s v="Cultura"/>
    <s v="01.25.04"/>
    <s v="Cultura"/>
    <s v="01.25.04"/>
    <x v="4"/>
    <x v="0"/>
    <x v="2"/>
    <x v="2"/>
    <x v="0"/>
    <x v="1"/>
    <x v="0"/>
    <x v="0"/>
    <x v="11"/>
    <s v="2024-12-30"/>
    <x v="3"/>
    <n v="65000"/>
    <x v="0"/>
    <m/>
    <x v="0"/>
    <m/>
    <x v="483"/>
    <n v="100479802"/>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e 50% do valor, a favor do senhor Jonatthon Gomes, pela atuação no evento de passagem de ano 2024-2025, conforme anexo.   "/>
  </r>
  <r>
    <x v="1"/>
    <n v="0"/>
    <n v="0"/>
    <n v="0"/>
    <n v="50000"/>
    <x v="3161"/>
    <x v="0"/>
    <x v="0"/>
    <x v="0"/>
    <s v="01.28.01.08"/>
    <x v="15"/>
    <x v="4"/>
    <x v="5"/>
    <s v="Habitação Social"/>
    <s v="01.28.01"/>
    <s v="Habitação Social"/>
    <s v="01.28.01"/>
    <x v="1"/>
    <x v="0"/>
    <x v="0"/>
    <x v="0"/>
    <x v="0"/>
    <x v="1"/>
    <x v="1"/>
    <x v="0"/>
    <x v="11"/>
    <s v="2024-12-30"/>
    <x v="3"/>
    <n v="50000"/>
    <x v="0"/>
    <m/>
    <x v="0"/>
    <m/>
    <x v="46"/>
    <n v="100478706"/>
    <x v="0"/>
    <x v="0"/>
    <s v="Habitações Sociais"/>
    <s v="ORI"/>
    <x v="0"/>
    <s v="HS"/>
    <x v="0"/>
    <x v="0"/>
    <x v="0"/>
    <x v="0"/>
    <x v="0"/>
    <x v="0"/>
    <x v="0"/>
    <x v="0"/>
    <x v="0"/>
    <x v="0"/>
    <x v="0"/>
    <s v="Habitações Sociais"/>
    <x v="0"/>
    <x v="0"/>
    <x v="0"/>
    <x v="0"/>
    <x v="1"/>
    <x v="0"/>
    <x v="0"/>
    <x v="0"/>
    <x v="0"/>
    <x v="0"/>
    <x v="0"/>
    <x v="0"/>
    <s v="Pagamento a favor da empresa Construcoes Furtado Fernandes, referente a reabilitação da habitação do Sr. Adolfo Lamdim, residente em Ponta Verde, confrome anexo."/>
  </r>
  <r>
    <x v="0"/>
    <n v="0"/>
    <n v="0"/>
    <n v="0"/>
    <n v="3750"/>
    <x v="3162"/>
    <x v="0"/>
    <x v="1"/>
    <x v="0"/>
    <s v="80.02.01"/>
    <x v="2"/>
    <x v="2"/>
    <x v="2"/>
    <s v="Retenções Iur"/>
    <s v="80.02.01"/>
    <s v="Retenções Iur"/>
    <s v="80.02.01"/>
    <x v="2"/>
    <x v="0"/>
    <x v="1"/>
    <x v="0"/>
    <x v="1"/>
    <x v="2"/>
    <x v="2"/>
    <x v="0"/>
    <x v="11"/>
    <s v="2024-12-16"/>
    <x v="3"/>
    <n v="3750"/>
    <x v="0"/>
    <m/>
    <x v="0"/>
    <m/>
    <x v="2"/>
    <n v="100474696"/>
    <x v="0"/>
    <x v="0"/>
    <s v="Retenções Iur"/>
    <s v="ORI"/>
    <x v="0"/>
    <s v="RIUR"/>
    <x v="0"/>
    <x v="0"/>
    <x v="0"/>
    <x v="0"/>
    <x v="0"/>
    <x v="0"/>
    <x v="0"/>
    <x v="0"/>
    <x v="0"/>
    <x v="0"/>
    <x v="0"/>
    <s v="Retenções Iur"/>
    <x v="0"/>
    <x v="0"/>
    <x v="0"/>
    <x v="0"/>
    <x v="2"/>
    <x v="0"/>
    <x v="0"/>
    <x v="0"/>
    <x v="0"/>
    <x v="1"/>
    <x v="0"/>
    <x v="0"/>
    <s v="RETENCAO OT"/>
  </r>
  <r>
    <x v="0"/>
    <n v="0"/>
    <n v="0"/>
    <n v="0"/>
    <n v="3250"/>
    <x v="3163"/>
    <x v="0"/>
    <x v="1"/>
    <x v="0"/>
    <s v="80.02.01"/>
    <x v="2"/>
    <x v="2"/>
    <x v="2"/>
    <s v="Retenções Iur"/>
    <s v="80.02.01"/>
    <s v="Retenções Iur"/>
    <s v="80.02.01"/>
    <x v="2"/>
    <x v="0"/>
    <x v="1"/>
    <x v="0"/>
    <x v="1"/>
    <x v="2"/>
    <x v="2"/>
    <x v="0"/>
    <x v="11"/>
    <s v="2024-12-16"/>
    <x v="3"/>
    <n v="3250"/>
    <x v="0"/>
    <m/>
    <x v="0"/>
    <m/>
    <x v="2"/>
    <n v="100474696"/>
    <x v="0"/>
    <x v="0"/>
    <s v="Retenções Iur"/>
    <s v="ORI"/>
    <x v="0"/>
    <s v="RIUR"/>
    <x v="0"/>
    <x v="0"/>
    <x v="0"/>
    <x v="0"/>
    <x v="0"/>
    <x v="0"/>
    <x v="0"/>
    <x v="0"/>
    <x v="0"/>
    <x v="0"/>
    <x v="0"/>
    <s v="Retenções Iur"/>
    <x v="0"/>
    <x v="0"/>
    <x v="0"/>
    <x v="0"/>
    <x v="2"/>
    <x v="0"/>
    <x v="0"/>
    <x v="0"/>
    <x v="0"/>
    <x v="1"/>
    <x v="0"/>
    <x v="0"/>
    <s v="RETENCAO OT"/>
  </r>
  <r>
    <x v="0"/>
    <n v="0"/>
    <n v="0"/>
    <n v="0"/>
    <n v="975"/>
    <x v="3164"/>
    <x v="0"/>
    <x v="1"/>
    <x v="0"/>
    <s v="80.02.01"/>
    <x v="2"/>
    <x v="2"/>
    <x v="2"/>
    <s v="Retenções Iur"/>
    <s v="80.02.01"/>
    <s v="Retenções Iur"/>
    <s v="80.02.01"/>
    <x v="2"/>
    <x v="0"/>
    <x v="1"/>
    <x v="0"/>
    <x v="1"/>
    <x v="2"/>
    <x v="2"/>
    <x v="0"/>
    <x v="11"/>
    <s v="2024-12-27"/>
    <x v="3"/>
    <n v="975"/>
    <x v="0"/>
    <m/>
    <x v="0"/>
    <m/>
    <x v="2"/>
    <n v="100474696"/>
    <x v="0"/>
    <x v="0"/>
    <s v="Retenções Iur"/>
    <s v="ORI"/>
    <x v="0"/>
    <s v="RIUR"/>
    <x v="0"/>
    <x v="0"/>
    <x v="0"/>
    <x v="0"/>
    <x v="0"/>
    <x v="0"/>
    <x v="0"/>
    <x v="0"/>
    <x v="0"/>
    <x v="0"/>
    <x v="0"/>
    <s v="Retenções Iur"/>
    <x v="0"/>
    <x v="0"/>
    <x v="0"/>
    <x v="0"/>
    <x v="2"/>
    <x v="0"/>
    <x v="0"/>
    <x v="0"/>
    <x v="0"/>
    <x v="1"/>
    <x v="0"/>
    <x v="0"/>
    <s v="RETENCAO OT"/>
  </r>
  <r>
    <x v="0"/>
    <n v="0"/>
    <n v="0"/>
    <n v="0"/>
    <n v="1440"/>
    <x v="3165"/>
    <x v="0"/>
    <x v="1"/>
    <x v="0"/>
    <s v="80.02.01"/>
    <x v="2"/>
    <x v="2"/>
    <x v="2"/>
    <s v="Retenções Iur"/>
    <s v="80.02.01"/>
    <s v="Retenções Iur"/>
    <s v="80.02.01"/>
    <x v="2"/>
    <x v="0"/>
    <x v="1"/>
    <x v="0"/>
    <x v="1"/>
    <x v="2"/>
    <x v="2"/>
    <x v="0"/>
    <x v="11"/>
    <s v="2024-12-27"/>
    <x v="3"/>
    <n v="1440"/>
    <x v="0"/>
    <m/>
    <x v="0"/>
    <m/>
    <x v="2"/>
    <n v="100474696"/>
    <x v="0"/>
    <x v="0"/>
    <s v="Retenções Iur"/>
    <s v="ORI"/>
    <x v="0"/>
    <s v="RIUR"/>
    <x v="0"/>
    <x v="0"/>
    <x v="0"/>
    <x v="0"/>
    <x v="0"/>
    <x v="0"/>
    <x v="0"/>
    <x v="0"/>
    <x v="0"/>
    <x v="0"/>
    <x v="0"/>
    <s v="Retenções Iur"/>
    <x v="0"/>
    <x v="0"/>
    <x v="0"/>
    <x v="0"/>
    <x v="2"/>
    <x v="0"/>
    <x v="0"/>
    <x v="0"/>
    <x v="0"/>
    <x v="1"/>
    <x v="0"/>
    <x v="0"/>
    <s v="RETENCAO OT"/>
  </r>
  <r>
    <x v="0"/>
    <n v="0"/>
    <n v="0"/>
    <n v="0"/>
    <n v="1080"/>
    <x v="3166"/>
    <x v="0"/>
    <x v="1"/>
    <x v="0"/>
    <s v="80.02.01"/>
    <x v="2"/>
    <x v="2"/>
    <x v="2"/>
    <s v="Retenções Iur"/>
    <s v="80.02.01"/>
    <s v="Retenções Iur"/>
    <s v="80.02.01"/>
    <x v="2"/>
    <x v="0"/>
    <x v="1"/>
    <x v="0"/>
    <x v="1"/>
    <x v="2"/>
    <x v="2"/>
    <x v="0"/>
    <x v="11"/>
    <s v="2024-12-27"/>
    <x v="3"/>
    <n v="1080"/>
    <x v="0"/>
    <m/>
    <x v="0"/>
    <m/>
    <x v="2"/>
    <n v="100474696"/>
    <x v="0"/>
    <x v="0"/>
    <s v="Retenções Iur"/>
    <s v="ORI"/>
    <x v="0"/>
    <s v="RIUR"/>
    <x v="0"/>
    <x v="0"/>
    <x v="0"/>
    <x v="0"/>
    <x v="0"/>
    <x v="0"/>
    <x v="0"/>
    <x v="0"/>
    <x v="0"/>
    <x v="0"/>
    <x v="0"/>
    <s v="Retenções Iur"/>
    <x v="0"/>
    <x v="0"/>
    <x v="0"/>
    <x v="0"/>
    <x v="2"/>
    <x v="0"/>
    <x v="0"/>
    <x v="0"/>
    <x v="0"/>
    <x v="1"/>
    <x v="0"/>
    <x v="0"/>
    <s v="RETENCAO OT"/>
  </r>
  <r>
    <x v="0"/>
    <n v="0"/>
    <n v="0"/>
    <n v="0"/>
    <n v="960"/>
    <x v="3167"/>
    <x v="0"/>
    <x v="1"/>
    <x v="0"/>
    <s v="80.02.01"/>
    <x v="2"/>
    <x v="2"/>
    <x v="2"/>
    <s v="Retenções Iur"/>
    <s v="80.02.01"/>
    <s v="Retenções Iur"/>
    <s v="80.02.01"/>
    <x v="2"/>
    <x v="0"/>
    <x v="1"/>
    <x v="0"/>
    <x v="1"/>
    <x v="2"/>
    <x v="2"/>
    <x v="0"/>
    <x v="11"/>
    <s v="2024-12-27"/>
    <x v="3"/>
    <n v="960"/>
    <x v="0"/>
    <m/>
    <x v="0"/>
    <m/>
    <x v="2"/>
    <n v="100474696"/>
    <x v="0"/>
    <x v="0"/>
    <s v="Retenções Iur"/>
    <s v="ORI"/>
    <x v="0"/>
    <s v="RIUR"/>
    <x v="0"/>
    <x v="0"/>
    <x v="0"/>
    <x v="0"/>
    <x v="0"/>
    <x v="0"/>
    <x v="0"/>
    <x v="0"/>
    <x v="0"/>
    <x v="0"/>
    <x v="0"/>
    <s v="Retenções Iur"/>
    <x v="0"/>
    <x v="0"/>
    <x v="0"/>
    <x v="0"/>
    <x v="2"/>
    <x v="0"/>
    <x v="0"/>
    <x v="0"/>
    <x v="0"/>
    <x v="1"/>
    <x v="0"/>
    <x v="0"/>
    <s v="RETENCAO OT"/>
  </r>
  <r>
    <x v="0"/>
    <n v="0"/>
    <n v="0"/>
    <n v="0"/>
    <n v="1500"/>
    <x v="3168"/>
    <x v="0"/>
    <x v="1"/>
    <x v="0"/>
    <s v="80.02.01"/>
    <x v="2"/>
    <x v="2"/>
    <x v="2"/>
    <s v="Retenções Iur"/>
    <s v="80.02.01"/>
    <s v="Retenções Iur"/>
    <s v="80.02.01"/>
    <x v="2"/>
    <x v="0"/>
    <x v="1"/>
    <x v="0"/>
    <x v="1"/>
    <x v="2"/>
    <x v="2"/>
    <x v="0"/>
    <x v="11"/>
    <s v="2024-12-10"/>
    <x v="3"/>
    <n v="1500"/>
    <x v="0"/>
    <m/>
    <x v="0"/>
    <m/>
    <x v="2"/>
    <n v="100474696"/>
    <x v="0"/>
    <x v="0"/>
    <s v="Retenções Iur"/>
    <s v="ORI"/>
    <x v="0"/>
    <s v="RIUR"/>
    <x v="0"/>
    <x v="0"/>
    <x v="0"/>
    <x v="0"/>
    <x v="0"/>
    <x v="0"/>
    <x v="0"/>
    <x v="0"/>
    <x v="0"/>
    <x v="0"/>
    <x v="0"/>
    <s v="Retenções Iur"/>
    <x v="0"/>
    <x v="0"/>
    <x v="0"/>
    <x v="0"/>
    <x v="2"/>
    <x v="0"/>
    <x v="0"/>
    <x v="0"/>
    <x v="0"/>
    <x v="1"/>
    <x v="0"/>
    <x v="0"/>
    <s v="RETENCAO OT"/>
  </r>
  <r>
    <x v="0"/>
    <n v="0"/>
    <n v="0"/>
    <n v="0"/>
    <n v="2000"/>
    <x v="3169"/>
    <x v="0"/>
    <x v="0"/>
    <x v="0"/>
    <s v="03.16.15"/>
    <x v="0"/>
    <x v="0"/>
    <x v="0"/>
    <s v="Direção Financeira"/>
    <s v="03.16.15"/>
    <s v="Direção Financeira"/>
    <s v="03.16.15"/>
    <x v="0"/>
    <x v="0"/>
    <x v="0"/>
    <x v="0"/>
    <x v="0"/>
    <x v="0"/>
    <x v="0"/>
    <x v="0"/>
    <x v="0"/>
    <s v="2024-01-11"/>
    <x v="0"/>
    <n v="2000"/>
    <x v="0"/>
    <m/>
    <x v="0"/>
    <m/>
    <x v="6"/>
    <n v="100474914"/>
    <x v="0"/>
    <x v="0"/>
    <s v="Direção Financeira"/>
    <s v="ORI"/>
    <x v="0"/>
    <m/>
    <x v="0"/>
    <x v="0"/>
    <x v="0"/>
    <x v="0"/>
    <x v="0"/>
    <x v="0"/>
    <x v="0"/>
    <x v="0"/>
    <x v="0"/>
    <x v="0"/>
    <x v="0"/>
    <s v="Direção Financeira"/>
    <x v="0"/>
    <x v="0"/>
    <x v="0"/>
    <x v="0"/>
    <x v="0"/>
    <x v="0"/>
    <x v="0"/>
    <x v="1"/>
    <x v="0"/>
    <x v="0"/>
    <x v="0"/>
    <x v="0"/>
    <s v="Aquisição de 4 Borracha de reparação, para viatura, conforme justificativo em anexo."/>
  </r>
  <r>
    <x v="1"/>
    <n v="0"/>
    <n v="0"/>
    <n v="0"/>
    <n v="139831"/>
    <x v="3170"/>
    <x v="0"/>
    <x v="0"/>
    <x v="0"/>
    <s v="01.27.06.42"/>
    <x v="22"/>
    <x v="1"/>
    <x v="1"/>
    <s v="Requalificação Urbana e habitação"/>
    <s v="01.27.06"/>
    <s v="Requalificação Urbana e habitação"/>
    <s v="01.27.06"/>
    <x v="1"/>
    <x v="0"/>
    <x v="0"/>
    <x v="0"/>
    <x v="0"/>
    <x v="1"/>
    <x v="1"/>
    <x v="0"/>
    <x v="0"/>
    <s v="2024-01-19"/>
    <x v="0"/>
    <n v="139831"/>
    <x v="0"/>
    <m/>
    <x v="0"/>
    <m/>
    <x v="1"/>
    <n v="100476920"/>
    <x v="0"/>
    <x v="0"/>
    <s v="Manutenção do Estádio Municipal/Campos Futebol 11"/>
    <s v="ORI"/>
    <x v="0"/>
    <s v="MCF"/>
    <x v="0"/>
    <x v="0"/>
    <x v="0"/>
    <x v="0"/>
    <x v="0"/>
    <x v="0"/>
    <x v="0"/>
    <x v="0"/>
    <x v="0"/>
    <x v="0"/>
    <x v="0"/>
    <s v="Manutenção do Estádio Municipal/Campos Futebol 11"/>
    <x v="0"/>
    <x v="0"/>
    <x v="0"/>
    <x v="0"/>
    <x v="1"/>
    <x v="0"/>
    <x v="0"/>
    <x v="0"/>
    <x v="0"/>
    <x v="0"/>
    <x v="0"/>
    <x v="0"/>
    <s v="Pagamento a favor Felisberto Carvalho Auto, referente a aquisição de combustíveis, destinado a viatura afetos a obra de construção do campo de relvado sintético de Manguinho, conforme anexo."/>
  </r>
  <r>
    <x v="0"/>
    <n v="0"/>
    <n v="0"/>
    <n v="0"/>
    <n v="58170"/>
    <x v="3171"/>
    <x v="0"/>
    <x v="0"/>
    <x v="0"/>
    <s v="01.25.01.10"/>
    <x v="33"/>
    <x v="3"/>
    <x v="3"/>
    <s v="Educação"/>
    <s v="01.25.01"/>
    <s v="Educação"/>
    <s v="01.25.01"/>
    <x v="4"/>
    <x v="0"/>
    <x v="2"/>
    <x v="2"/>
    <x v="0"/>
    <x v="1"/>
    <x v="0"/>
    <x v="0"/>
    <x v="0"/>
    <s v="2024-01-22"/>
    <x v="0"/>
    <n v="58170"/>
    <x v="0"/>
    <m/>
    <x v="0"/>
    <m/>
    <x v="484"/>
    <n v="100479514"/>
    <x v="0"/>
    <x v="0"/>
    <s v="Transporte escolar"/>
    <s v="ORI"/>
    <x v="0"/>
    <m/>
    <x v="0"/>
    <x v="0"/>
    <x v="0"/>
    <x v="0"/>
    <x v="0"/>
    <x v="0"/>
    <x v="0"/>
    <x v="0"/>
    <x v="0"/>
    <x v="0"/>
    <x v="0"/>
    <s v="Transporte escolar"/>
    <x v="0"/>
    <x v="0"/>
    <x v="0"/>
    <x v="0"/>
    <x v="1"/>
    <x v="0"/>
    <x v="0"/>
    <x v="0"/>
    <x v="0"/>
    <x v="0"/>
    <x v="0"/>
    <x v="0"/>
    <s v="Pagamento referente a manutenção de viaturas de transporte escolar, conforme proposta em anexo."/>
  </r>
  <r>
    <x v="1"/>
    <n v="0"/>
    <n v="0"/>
    <n v="0"/>
    <n v="214439"/>
    <x v="3172"/>
    <x v="0"/>
    <x v="0"/>
    <x v="0"/>
    <s v="01.28.01.08"/>
    <x v="15"/>
    <x v="4"/>
    <x v="5"/>
    <s v="Habitação Social"/>
    <s v="01.28.01"/>
    <s v="Habitação Social"/>
    <s v="01.28.01"/>
    <x v="1"/>
    <x v="0"/>
    <x v="0"/>
    <x v="0"/>
    <x v="0"/>
    <x v="1"/>
    <x v="1"/>
    <x v="0"/>
    <x v="0"/>
    <s v="2024-01-22"/>
    <x v="0"/>
    <n v="214439"/>
    <x v="0"/>
    <m/>
    <x v="0"/>
    <m/>
    <x v="447"/>
    <n v="100478984"/>
    <x v="0"/>
    <x v="0"/>
    <s v="Habitações Sociais"/>
    <s v="ORI"/>
    <x v="0"/>
    <s v="HS"/>
    <x v="0"/>
    <x v="0"/>
    <x v="0"/>
    <x v="0"/>
    <x v="0"/>
    <x v="0"/>
    <x v="0"/>
    <x v="0"/>
    <x v="0"/>
    <x v="0"/>
    <x v="0"/>
    <s v="Habitações Sociais"/>
    <x v="0"/>
    <x v="0"/>
    <x v="0"/>
    <x v="0"/>
    <x v="1"/>
    <x v="0"/>
    <x v="0"/>
    <x v="0"/>
    <x v="0"/>
    <x v="0"/>
    <x v="0"/>
    <x v="0"/>
    <s v="Pagamento a favor de Madesilar-Comércio e Indústria, Lda, pela aquisição de material de construção da habitação da SRA. Por fica Mendes da Veiga residentes em Achada Espinho, conforme anexo.  "/>
  </r>
  <r>
    <x v="1"/>
    <n v="0"/>
    <n v="0"/>
    <n v="0"/>
    <n v="100000"/>
    <x v="3173"/>
    <x v="0"/>
    <x v="0"/>
    <x v="0"/>
    <s v="01.28.01.08"/>
    <x v="15"/>
    <x v="4"/>
    <x v="5"/>
    <s v="Habitação Social"/>
    <s v="01.28.01"/>
    <s v="Habitação Social"/>
    <s v="01.28.01"/>
    <x v="1"/>
    <x v="0"/>
    <x v="0"/>
    <x v="0"/>
    <x v="0"/>
    <x v="1"/>
    <x v="1"/>
    <x v="0"/>
    <x v="0"/>
    <s v="2024-01-26"/>
    <x v="0"/>
    <n v="100000"/>
    <x v="0"/>
    <m/>
    <x v="0"/>
    <m/>
    <x v="485"/>
    <n v="100479179"/>
    <x v="0"/>
    <x v="0"/>
    <s v="Habitações Sociais"/>
    <s v="ORI"/>
    <x v="0"/>
    <s v="HS"/>
    <x v="0"/>
    <x v="0"/>
    <x v="0"/>
    <x v="0"/>
    <x v="0"/>
    <x v="0"/>
    <x v="0"/>
    <x v="0"/>
    <x v="0"/>
    <x v="0"/>
    <x v="0"/>
    <s v="Habitações Sociais"/>
    <x v="0"/>
    <x v="0"/>
    <x v="0"/>
    <x v="0"/>
    <x v="1"/>
    <x v="0"/>
    <x v="0"/>
    <x v="0"/>
    <x v="0"/>
    <x v="0"/>
    <x v="0"/>
    <x v="0"/>
    <s v="Pagamento referente a aquisição de matérias para construção de habitação conforme anexo."/>
  </r>
  <r>
    <x v="1"/>
    <n v="0"/>
    <n v="0"/>
    <n v="0"/>
    <n v="1750"/>
    <x v="3174"/>
    <x v="0"/>
    <x v="0"/>
    <x v="0"/>
    <s v="01.28.01.08"/>
    <x v="15"/>
    <x v="4"/>
    <x v="5"/>
    <s v="Habitação Social"/>
    <s v="01.28.01"/>
    <s v="Habitação Social"/>
    <s v="01.28.01"/>
    <x v="1"/>
    <x v="0"/>
    <x v="0"/>
    <x v="0"/>
    <x v="0"/>
    <x v="1"/>
    <x v="1"/>
    <x v="0"/>
    <x v="0"/>
    <s v="2024-01-26"/>
    <x v="0"/>
    <n v="1750"/>
    <x v="0"/>
    <m/>
    <x v="0"/>
    <m/>
    <x v="2"/>
    <n v="100474696"/>
    <x v="0"/>
    <x v="1"/>
    <s v="Habitações Sociais"/>
    <s v="ORI"/>
    <x v="0"/>
    <s v="HS"/>
    <x v="0"/>
    <x v="0"/>
    <x v="0"/>
    <x v="0"/>
    <x v="0"/>
    <x v="0"/>
    <x v="0"/>
    <x v="0"/>
    <x v="0"/>
    <x v="0"/>
    <x v="0"/>
    <s v="Habitações Sociais"/>
    <x v="0"/>
    <x v="0"/>
    <x v="0"/>
    <x v="0"/>
    <x v="1"/>
    <x v="0"/>
    <x v="0"/>
    <x v="0"/>
    <x v="0"/>
    <x v="0"/>
    <x v="1"/>
    <x v="0"/>
    <s v="Pagamento referente a trabalhos de instalação elétrica na habitação da Sra. Paula Teixeira, conforme proposta em anexo."/>
  </r>
  <r>
    <x v="1"/>
    <n v="0"/>
    <n v="0"/>
    <n v="0"/>
    <n v="33250"/>
    <x v="3174"/>
    <x v="0"/>
    <x v="0"/>
    <x v="0"/>
    <s v="01.28.01.08"/>
    <x v="15"/>
    <x v="4"/>
    <x v="5"/>
    <s v="Habitação Social"/>
    <s v="01.28.01"/>
    <s v="Habitação Social"/>
    <s v="01.28.01"/>
    <x v="1"/>
    <x v="0"/>
    <x v="0"/>
    <x v="0"/>
    <x v="0"/>
    <x v="1"/>
    <x v="1"/>
    <x v="0"/>
    <x v="0"/>
    <s v="2024-01-26"/>
    <x v="0"/>
    <n v="33250"/>
    <x v="0"/>
    <m/>
    <x v="0"/>
    <m/>
    <x v="486"/>
    <n v="100477097"/>
    <x v="0"/>
    <x v="0"/>
    <s v="Habitações Sociais"/>
    <s v="ORI"/>
    <x v="0"/>
    <s v="HS"/>
    <x v="0"/>
    <x v="0"/>
    <x v="0"/>
    <x v="0"/>
    <x v="0"/>
    <x v="0"/>
    <x v="0"/>
    <x v="0"/>
    <x v="0"/>
    <x v="0"/>
    <x v="0"/>
    <s v="Habitações Sociais"/>
    <x v="0"/>
    <x v="0"/>
    <x v="0"/>
    <x v="0"/>
    <x v="1"/>
    <x v="0"/>
    <x v="0"/>
    <x v="0"/>
    <x v="0"/>
    <x v="0"/>
    <x v="0"/>
    <x v="0"/>
    <s v="Pagamento referente a trabalhos de instalação elétrica na habitação da Sra. Paula Teixeira, conforme proposta em anexo."/>
  </r>
  <r>
    <x v="0"/>
    <n v="0"/>
    <n v="0"/>
    <n v="0"/>
    <n v="2000"/>
    <x v="3175"/>
    <x v="0"/>
    <x v="0"/>
    <x v="0"/>
    <s v="03.16.15"/>
    <x v="0"/>
    <x v="0"/>
    <x v="0"/>
    <s v="Direção Financeira"/>
    <s v="03.16.15"/>
    <s v="Direção Financeira"/>
    <s v="03.16.15"/>
    <x v="3"/>
    <x v="0"/>
    <x v="0"/>
    <x v="1"/>
    <x v="0"/>
    <x v="0"/>
    <x v="0"/>
    <x v="0"/>
    <x v="0"/>
    <s v="2024-01-30"/>
    <x v="0"/>
    <n v="2000"/>
    <x v="0"/>
    <m/>
    <x v="0"/>
    <m/>
    <x v="57"/>
    <n v="100475419"/>
    <x v="0"/>
    <x v="0"/>
    <s v="Direção Financeira"/>
    <s v="ORI"/>
    <x v="0"/>
    <m/>
    <x v="0"/>
    <x v="0"/>
    <x v="0"/>
    <x v="0"/>
    <x v="0"/>
    <x v="0"/>
    <x v="0"/>
    <x v="0"/>
    <x v="0"/>
    <x v="0"/>
    <x v="0"/>
    <s v="Direção Financeira"/>
    <x v="0"/>
    <x v="0"/>
    <x v="0"/>
    <x v="0"/>
    <x v="0"/>
    <x v="0"/>
    <x v="0"/>
    <x v="0"/>
    <x v="0"/>
    <x v="0"/>
    <x v="0"/>
    <x v="0"/>
    <s v="Ajuda de custo a favor do Sra. Anila Rodrigues pela sua deslocação em missão de serviço a cidade da Praia."/>
  </r>
  <r>
    <x v="0"/>
    <n v="0"/>
    <n v="0"/>
    <n v="0"/>
    <n v="2000"/>
    <x v="3176"/>
    <x v="0"/>
    <x v="0"/>
    <x v="0"/>
    <s v="03.16.17"/>
    <x v="51"/>
    <x v="0"/>
    <x v="0"/>
    <s v="Direção Proteção Civil"/>
    <s v="03.16.17"/>
    <s v="Direção Proteção Civil"/>
    <s v="03.16.17"/>
    <x v="3"/>
    <x v="0"/>
    <x v="0"/>
    <x v="1"/>
    <x v="0"/>
    <x v="0"/>
    <x v="0"/>
    <x v="0"/>
    <x v="1"/>
    <s v="2024-03-22"/>
    <x v="0"/>
    <n v="2000"/>
    <x v="0"/>
    <m/>
    <x v="0"/>
    <m/>
    <x v="150"/>
    <n v="100479420"/>
    <x v="0"/>
    <x v="0"/>
    <s v="Direção Proteção Civil"/>
    <s v="ORI"/>
    <x v="0"/>
    <m/>
    <x v="0"/>
    <x v="0"/>
    <x v="0"/>
    <x v="0"/>
    <x v="0"/>
    <x v="0"/>
    <x v="0"/>
    <x v="0"/>
    <x v="0"/>
    <x v="0"/>
    <x v="0"/>
    <s v="Direção Proteção Civil"/>
    <x v="0"/>
    <x v="0"/>
    <x v="0"/>
    <x v="0"/>
    <x v="0"/>
    <x v="0"/>
    <x v="0"/>
    <x v="0"/>
    <x v="0"/>
    <x v="0"/>
    <x v="0"/>
    <x v="0"/>
    <s v="Pagamento ajuda de custo, conforme guia de marcha em anexo."/>
  </r>
  <r>
    <x v="1"/>
    <n v="0"/>
    <n v="0"/>
    <n v="0"/>
    <n v="91500"/>
    <x v="3177"/>
    <x v="0"/>
    <x v="0"/>
    <x v="0"/>
    <s v="01.27.06.41"/>
    <x v="19"/>
    <x v="1"/>
    <x v="1"/>
    <s v="Requalificação Urbana e habitação"/>
    <s v="01.27.06"/>
    <s v="Requalificação Urbana e habitação"/>
    <s v="01.27.06"/>
    <x v="40"/>
    <x v="0"/>
    <x v="0"/>
    <x v="0"/>
    <x v="0"/>
    <x v="1"/>
    <x v="1"/>
    <x v="0"/>
    <x v="1"/>
    <s v="2024-03-26"/>
    <x v="0"/>
    <n v="91500"/>
    <x v="0"/>
    <m/>
    <x v="0"/>
    <m/>
    <x v="6"/>
    <n v="100474914"/>
    <x v="0"/>
    <x v="0"/>
    <s v="Reabilitação de Jardins Infantis e Escolas do EBI"/>
    <s v="ORI"/>
    <x v="0"/>
    <s v="RJEBI"/>
    <x v="0"/>
    <x v="0"/>
    <x v="0"/>
    <x v="0"/>
    <x v="0"/>
    <x v="0"/>
    <x v="0"/>
    <x v="0"/>
    <x v="0"/>
    <x v="0"/>
    <x v="0"/>
    <s v="Reabilitação de Jardins Infantis e Escolas do EBI"/>
    <x v="0"/>
    <x v="0"/>
    <x v="0"/>
    <x v="0"/>
    <x v="1"/>
    <x v="0"/>
    <x v="0"/>
    <x v="0"/>
    <x v="0"/>
    <x v="0"/>
    <x v="0"/>
    <x v="0"/>
    <s v=" Pagamento a favor da Tesouraria Municipal, referente calcetamento na Escola Secundaria Olegário Tavares, conforme anexo.  "/>
  </r>
  <r>
    <x v="0"/>
    <n v="0"/>
    <n v="0"/>
    <n v="0"/>
    <n v="2000"/>
    <x v="3178"/>
    <x v="0"/>
    <x v="1"/>
    <x v="0"/>
    <s v="03.03.10"/>
    <x v="8"/>
    <x v="0"/>
    <x v="4"/>
    <s v="Receitas Da Câmara"/>
    <s v="03.03.10"/>
    <s v="Receitas Da Câmara"/>
    <s v="03.03.10"/>
    <x v="19"/>
    <x v="0"/>
    <x v="3"/>
    <x v="6"/>
    <x v="0"/>
    <x v="0"/>
    <x v="2"/>
    <x v="0"/>
    <x v="6"/>
    <s v="2024-04-22"/>
    <x v="1"/>
    <n v="20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58113"/>
    <x v="3179"/>
    <x v="0"/>
    <x v="1"/>
    <x v="0"/>
    <s v="03.03.10"/>
    <x v="8"/>
    <x v="0"/>
    <x v="4"/>
    <s v="Receitas Da Câmara"/>
    <s v="03.03.10"/>
    <s v="Receitas Da Câmara"/>
    <s v="03.03.10"/>
    <x v="15"/>
    <x v="0"/>
    <x v="0"/>
    <x v="0"/>
    <x v="0"/>
    <x v="0"/>
    <x v="2"/>
    <x v="0"/>
    <x v="6"/>
    <s v="2024-04-22"/>
    <x v="1"/>
    <n v="5811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0"/>
    <x v="3180"/>
    <x v="0"/>
    <x v="1"/>
    <x v="0"/>
    <s v="03.03.10"/>
    <x v="8"/>
    <x v="0"/>
    <x v="4"/>
    <s v="Receitas Da Câmara"/>
    <s v="03.03.10"/>
    <s v="Receitas Da Câmara"/>
    <s v="03.03.10"/>
    <x v="8"/>
    <x v="0"/>
    <x v="3"/>
    <x v="3"/>
    <x v="0"/>
    <x v="0"/>
    <x v="2"/>
    <x v="0"/>
    <x v="6"/>
    <s v="2024-04-22"/>
    <x v="1"/>
    <n v="48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4050"/>
    <x v="3181"/>
    <x v="0"/>
    <x v="0"/>
    <x v="0"/>
    <s v="01.27.06.80"/>
    <x v="1"/>
    <x v="1"/>
    <x v="1"/>
    <s v="Requalificação Urbana e habitação"/>
    <s v="01.27.06"/>
    <s v="Requalificação Urbana e habitação"/>
    <s v="01.27.06"/>
    <x v="1"/>
    <x v="0"/>
    <x v="0"/>
    <x v="0"/>
    <x v="0"/>
    <x v="1"/>
    <x v="1"/>
    <x v="0"/>
    <x v="0"/>
    <s v="2024-01-18"/>
    <x v="0"/>
    <n v="4050"/>
    <x v="0"/>
    <m/>
    <x v="0"/>
    <m/>
    <x v="2"/>
    <n v="100474696"/>
    <x v="0"/>
    <x v="1"/>
    <s v="Requalificação Urbana de Veneza"/>
    <s v="ORI"/>
    <x v="0"/>
    <m/>
    <x v="0"/>
    <x v="0"/>
    <x v="0"/>
    <x v="0"/>
    <x v="0"/>
    <x v="0"/>
    <x v="0"/>
    <x v="0"/>
    <x v="0"/>
    <x v="0"/>
    <x v="0"/>
    <s v="Requalificação Urbana de Veneza"/>
    <x v="0"/>
    <x v="0"/>
    <x v="0"/>
    <x v="0"/>
    <x v="1"/>
    <x v="0"/>
    <x v="0"/>
    <x v="0"/>
    <x v="0"/>
    <x v="0"/>
    <x v="1"/>
    <x v="0"/>
    <s v="Pagamento a favor da senhora Maria Madalena Veiga da Cruz referente a prestação de serviço de mão de obra, no âmbito dos trabalhos da requalificação de praia de Veneza, conforme anexo."/>
  </r>
  <r>
    <x v="0"/>
    <n v="0"/>
    <n v="0"/>
    <n v="0"/>
    <n v="8313"/>
    <x v="3182"/>
    <x v="0"/>
    <x v="1"/>
    <x v="0"/>
    <s v="03.03.10"/>
    <x v="8"/>
    <x v="0"/>
    <x v="4"/>
    <s v="Receitas Da Câmara"/>
    <s v="03.03.10"/>
    <s v="Receitas Da Câmara"/>
    <s v="03.03.10"/>
    <x v="9"/>
    <x v="0"/>
    <x v="3"/>
    <x v="3"/>
    <x v="0"/>
    <x v="0"/>
    <x v="2"/>
    <x v="0"/>
    <x v="6"/>
    <s v="2024-04-22"/>
    <x v="1"/>
    <n v="8313"/>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2950"/>
    <x v="3181"/>
    <x v="0"/>
    <x v="0"/>
    <x v="0"/>
    <s v="01.27.06.80"/>
    <x v="1"/>
    <x v="1"/>
    <x v="1"/>
    <s v="Requalificação Urbana e habitação"/>
    <s v="01.27.06"/>
    <s v="Requalificação Urbana e habitação"/>
    <s v="01.27.06"/>
    <x v="1"/>
    <x v="0"/>
    <x v="0"/>
    <x v="0"/>
    <x v="0"/>
    <x v="1"/>
    <x v="1"/>
    <x v="0"/>
    <x v="0"/>
    <s v="2024-01-18"/>
    <x v="0"/>
    <n v="22950"/>
    <x v="0"/>
    <m/>
    <x v="0"/>
    <m/>
    <x v="487"/>
    <n v="100477030"/>
    <x v="0"/>
    <x v="0"/>
    <s v="Requalificação Urbana de Veneza"/>
    <s v="ORI"/>
    <x v="0"/>
    <m/>
    <x v="0"/>
    <x v="0"/>
    <x v="0"/>
    <x v="0"/>
    <x v="0"/>
    <x v="0"/>
    <x v="0"/>
    <x v="0"/>
    <x v="0"/>
    <x v="0"/>
    <x v="0"/>
    <s v="Requalificação Urbana de Veneza"/>
    <x v="0"/>
    <x v="0"/>
    <x v="0"/>
    <x v="0"/>
    <x v="1"/>
    <x v="0"/>
    <x v="0"/>
    <x v="0"/>
    <x v="0"/>
    <x v="0"/>
    <x v="0"/>
    <x v="0"/>
    <s v="Pagamento a favor da senhora Maria Madalena Veiga da Cruz referente a prestação de serviço de mão de obra, no âmbito dos trabalhos da requalificação de praia de Veneza, conforme anexo."/>
  </r>
  <r>
    <x v="0"/>
    <n v="0"/>
    <n v="0"/>
    <n v="0"/>
    <n v="6989"/>
    <x v="3183"/>
    <x v="0"/>
    <x v="0"/>
    <x v="0"/>
    <s v="01.25.01.10"/>
    <x v="33"/>
    <x v="3"/>
    <x v="3"/>
    <s v="Educação"/>
    <s v="01.25.01"/>
    <s v="Educação"/>
    <s v="01.25.01"/>
    <x v="4"/>
    <x v="0"/>
    <x v="2"/>
    <x v="2"/>
    <x v="0"/>
    <x v="1"/>
    <x v="0"/>
    <x v="0"/>
    <x v="2"/>
    <s v="2024-02-05"/>
    <x v="0"/>
    <n v="6989"/>
    <x v="0"/>
    <m/>
    <x v="0"/>
    <m/>
    <x v="138"/>
    <n v="100391760"/>
    <x v="0"/>
    <x v="0"/>
    <s v="Transporte escolar"/>
    <s v="ORI"/>
    <x v="0"/>
    <m/>
    <x v="0"/>
    <x v="0"/>
    <x v="0"/>
    <x v="0"/>
    <x v="0"/>
    <x v="0"/>
    <x v="0"/>
    <x v="0"/>
    <x v="0"/>
    <x v="0"/>
    <x v="0"/>
    <s v="Transporte escolar"/>
    <x v="0"/>
    <x v="0"/>
    <x v="0"/>
    <x v="0"/>
    <x v="1"/>
    <x v="0"/>
    <x v="0"/>
    <x v="0"/>
    <x v="0"/>
    <x v="0"/>
    <x v="0"/>
    <x v="0"/>
    <s v="Pagamento referente a aquisição de 1 (um) correia de distribuição para viatura toyota coaster ST-76-QP, afetos ao transporte escolar da CMSM, conforme anexo.  "/>
  </r>
  <r>
    <x v="0"/>
    <n v="0"/>
    <n v="0"/>
    <n v="0"/>
    <n v="8524"/>
    <x v="3184"/>
    <x v="0"/>
    <x v="0"/>
    <x v="0"/>
    <s v="03.16.15"/>
    <x v="0"/>
    <x v="0"/>
    <x v="0"/>
    <s v="Direção Financeira"/>
    <s v="03.16.15"/>
    <s v="Direção Financeira"/>
    <s v="03.16.15"/>
    <x v="0"/>
    <x v="0"/>
    <x v="0"/>
    <x v="0"/>
    <x v="0"/>
    <x v="0"/>
    <x v="0"/>
    <x v="0"/>
    <x v="2"/>
    <s v="2024-02-05"/>
    <x v="0"/>
    <n v="8524"/>
    <x v="0"/>
    <m/>
    <x v="0"/>
    <m/>
    <x v="138"/>
    <n v="100391760"/>
    <x v="0"/>
    <x v="0"/>
    <s v="Direção Financeira"/>
    <s v="ORI"/>
    <x v="0"/>
    <m/>
    <x v="0"/>
    <x v="0"/>
    <x v="0"/>
    <x v="0"/>
    <x v="0"/>
    <x v="0"/>
    <x v="0"/>
    <x v="0"/>
    <x v="0"/>
    <x v="0"/>
    <x v="0"/>
    <s v="Direção Financeira"/>
    <x v="0"/>
    <x v="0"/>
    <x v="0"/>
    <x v="0"/>
    <x v="0"/>
    <x v="0"/>
    <x v="0"/>
    <x v="0"/>
    <x v="0"/>
    <x v="0"/>
    <x v="0"/>
    <x v="0"/>
    <s v="Pagamento referente a aquisição de 1 (um) correia de distribuição para viatura toyota ST-94-OL, afetos ao serviços da CMSM, conforme anexo."/>
  </r>
  <r>
    <x v="0"/>
    <n v="0"/>
    <n v="0"/>
    <n v="0"/>
    <n v="5240"/>
    <x v="3185"/>
    <x v="0"/>
    <x v="1"/>
    <x v="0"/>
    <s v="03.03.10"/>
    <x v="8"/>
    <x v="0"/>
    <x v="4"/>
    <s v="Receitas Da Câmara"/>
    <s v="03.03.10"/>
    <s v="Receitas Da Câmara"/>
    <s v="03.03.10"/>
    <x v="13"/>
    <x v="0"/>
    <x v="3"/>
    <x v="3"/>
    <x v="0"/>
    <x v="0"/>
    <x v="2"/>
    <x v="0"/>
    <x v="6"/>
    <s v="2024-04-22"/>
    <x v="1"/>
    <n v="52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00"/>
    <x v="3186"/>
    <x v="0"/>
    <x v="1"/>
    <x v="0"/>
    <s v="03.03.10"/>
    <x v="8"/>
    <x v="0"/>
    <x v="4"/>
    <s v="Receitas Da Câmara"/>
    <s v="03.03.10"/>
    <s v="Receitas Da Câmara"/>
    <s v="03.03.10"/>
    <x v="42"/>
    <x v="0"/>
    <x v="3"/>
    <x v="3"/>
    <x v="0"/>
    <x v="0"/>
    <x v="2"/>
    <x v="0"/>
    <x v="6"/>
    <s v="2024-04-22"/>
    <x v="1"/>
    <n v="2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200"/>
    <x v="3187"/>
    <x v="0"/>
    <x v="1"/>
    <x v="0"/>
    <s v="03.03.10"/>
    <x v="8"/>
    <x v="0"/>
    <x v="4"/>
    <s v="Receitas Da Câmara"/>
    <s v="03.03.10"/>
    <s v="Receitas Da Câmara"/>
    <s v="03.03.10"/>
    <x v="20"/>
    <x v="0"/>
    <x v="3"/>
    <x v="3"/>
    <x v="0"/>
    <x v="0"/>
    <x v="2"/>
    <x v="0"/>
    <x v="6"/>
    <s v="2024-04-22"/>
    <x v="1"/>
    <n v="13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270"/>
    <x v="3188"/>
    <x v="0"/>
    <x v="1"/>
    <x v="0"/>
    <s v="03.03.10"/>
    <x v="8"/>
    <x v="0"/>
    <x v="4"/>
    <s v="Receitas Da Câmara"/>
    <s v="03.03.10"/>
    <s v="Receitas Da Câmara"/>
    <s v="03.03.10"/>
    <x v="17"/>
    <x v="0"/>
    <x v="3"/>
    <x v="3"/>
    <x v="0"/>
    <x v="0"/>
    <x v="2"/>
    <x v="0"/>
    <x v="6"/>
    <s v="2024-04-22"/>
    <x v="1"/>
    <n v="62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7074"/>
    <x v="3189"/>
    <x v="0"/>
    <x v="1"/>
    <x v="0"/>
    <s v="03.03.10"/>
    <x v="8"/>
    <x v="0"/>
    <x v="4"/>
    <s v="Receitas Da Câmara"/>
    <s v="03.03.10"/>
    <s v="Receitas Da Câmara"/>
    <s v="03.03.10"/>
    <x v="18"/>
    <x v="0"/>
    <x v="0"/>
    <x v="0"/>
    <x v="0"/>
    <x v="0"/>
    <x v="2"/>
    <x v="0"/>
    <x v="6"/>
    <s v="2024-04-22"/>
    <x v="1"/>
    <n v="6707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930"/>
    <x v="3190"/>
    <x v="0"/>
    <x v="1"/>
    <x v="0"/>
    <s v="03.03.10"/>
    <x v="8"/>
    <x v="0"/>
    <x v="4"/>
    <s v="Receitas Da Câmara"/>
    <s v="03.03.10"/>
    <s v="Receitas Da Câmara"/>
    <s v="03.03.10"/>
    <x v="10"/>
    <x v="0"/>
    <x v="3"/>
    <x v="3"/>
    <x v="0"/>
    <x v="0"/>
    <x v="2"/>
    <x v="0"/>
    <x v="6"/>
    <s v="2024-04-22"/>
    <x v="1"/>
    <n v="169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400"/>
    <x v="3191"/>
    <x v="0"/>
    <x v="1"/>
    <x v="0"/>
    <s v="03.03.10"/>
    <x v="8"/>
    <x v="0"/>
    <x v="4"/>
    <s v="Receitas Da Câmara"/>
    <s v="03.03.10"/>
    <s v="Receitas Da Câmara"/>
    <s v="03.03.10"/>
    <x v="11"/>
    <x v="0"/>
    <x v="0"/>
    <x v="5"/>
    <x v="0"/>
    <x v="0"/>
    <x v="2"/>
    <x v="0"/>
    <x v="6"/>
    <s v="2024-04-22"/>
    <x v="1"/>
    <n v="5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3192"/>
    <x v="0"/>
    <x v="1"/>
    <x v="0"/>
    <s v="03.03.10"/>
    <x v="8"/>
    <x v="0"/>
    <x v="4"/>
    <s v="Receitas Da Câmara"/>
    <s v="03.03.10"/>
    <s v="Receitas Da Câmara"/>
    <s v="03.03.10"/>
    <x v="21"/>
    <x v="0"/>
    <x v="3"/>
    <x v="3"/>
    <x v="0"/>
    <x v="0"/>
    <x v="2"/>
    <x v="0"/>
    <x v="6"/>
    <s v="2024-04-22"/>
    <x v="1"/>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60"/>
    <x v="3193"/>
    <x v="0"/>
    <x v="1"/>
    <x v="0"/>
    <s v="03.03.10"/>
    <x v="8"/>
    <x v="0"/>
    <x v="4"/>
    <s v="Receitas Da Câmara"/>
    <s v="03.03.10"/>
    <s v="Receitas Da Câmara"/>
    <s v="03.03.10"/>
    <x v="6"/>
    <x v="0"/>
    <x v="3"/>
    <x v="3"/>
    <x v="0"/>
    <x v="0"/>
    <x v="2"/>
    <x v="0"/>
    <x v="6"/>
    <s v="2024-04-22"/>
    <x v="1"/>
    <n v="2160"/>
    <x v="0"/>
    <m/>
    <x v="0"/>
    <m/>
    <x v="9"/>
    <n v="100474693"/>
    <x v="0"/>
    <x v="0"/>
    <s v="Receitas Da Câmara"/>
    <s v="EXT"/>
    <x v="0"/>
    <s v="RDC"/>
    <x v="0"/>
    <x v="0"/>
    <x v="0"/>
    <x v="0"/>
    <x v="0"/>
    <x v="0"/>
    <x v="0"/>
    <x v="0"/>
    <x v="0"/>
    <x v="0"/>
    <x v="0"/>
    <s v="Receitas Da Câmara"/>
    <x v="0"/>
    <x v="0"/>
    <x v="0"/>
    <x v="0"/>
    <x v="0"/>
    <x v="0"/>
    <x v="0"/>
    <x v="0"/>
    <x v="0"/>
    <x v="0"/>
    <x v="0"/>
    <x v="0"/>
    <s v="Resumo de Receitas Virtuais"/>
  </r>
  <r>
    <x v="2"/>
    <n v="0"/>
    <n v="0"/>
    <n v="0"/>
    <n v="35000"/>
    <x v="3194"/>
    <x v="0"/>
    <x v="0"/>
    <x v="0"/>
    <s v="80.02.10.03"/>
    <x v="43"/>
    <x v="2"/>
    <x v="2"/>
    <s v="Outros"/>
    <s v="80.02.10"/>
    <s v="Outros"/>
    <s v="80.02.10"/>
    <x v="63"/>
    <x v="0"/>
    <x v="5"/>
    <x v="13"/>
    <x v="1"/>
    <x v="2"/>
    <x v="0"/>
    <x v="0"/>
    <x v="6"/>
    <s v="2024-04-26"/>
    <x v="1"/>
    <n v="35000"/>
    <x v="0"/>
    <m/>
    <x v="0"/>
    <m/>
    <x v="6"/>
    <n v="100474914"/>
    <x v="0"/>
    <x v="0"/>
    <s v="Retençoes Pensao Alimenticia"/>
    <s v="ORI"/>
    <x v="0"/>
    <s v="RPA"/>
    <x v="0"/>
    <x v="0"/>
    <x v="0"/>
    <x v="0"/>
    <x v="0"/>
    <x v="0"/>
    <x v="0"/>
    <x v="0"/>
    <x v="0"/>
    <x v="0"/>
    <x v="0"/>
    <s v="Retençoes Pensao Alimenticia"/>
    <x v="0"/>
    <x v="0"/>
    <x v="0"/>
    <x v="0"/>
    <x v="2"/>
    <x v="0"/>
    <x v="0"/>
    <x v="0"/>
    <x v="0"/>
    <x v="1"/>
    <x v="0"/>
    <x v="0"/>
    <s v="pagamento de pensão de menores, referente ao mês de abril de 2024, conforme anexo."/>
  </r>
  <r>
    <x v="2"/>
    <n v="0"/>
    <n v="0"/>
    <n v="0"/>
    <n v="35000"/>
    <x v="3195"/>
    <x v="0"/>
    <x v="0"/>
    <x v="0"/>
    <s v="80.02.10.03"/>
    <x v="43"/>
    <x v="2"/>
    <x v="2"/>
    <s v="Outros"/>
    <s v="80.02.10"/>
    <s v="Outros"/>
    <s v="80.02.10"/>
    <x v="63"/>
    <x v="0"/>
    <x v="5"/>
    <x v="13"/>
    <x v="1"/>
    <x v="2"/>
    <x v="0"/>
    <x v="0"/>
    <x v="3"/>
    <s v="2024-05-30"/>
    <x v="1"/>
    <n v="35000"/>
    <x v="0"/>
    <m/>
    <x v="0"/>
    <m/>
    <x v="6"/>
    <n v="100474914"/>
    <x v="0"/>
    <x v="0"/>
    <s v="Retençoes Pensao Alimenticia"/>
    <s v="ORI"/>
    <x v="0"/>
    <s v="RPA"/>
    <x v="0"/>
    <x v="0"/>
    <x v="0"/>
    <x v="0"/>
    <x v="0"/>
    <x v="0"/>
    <x v="0"/>
    <x v="0"/>
    <x v="0"/>
    <x v="0"/>
    <x v="0"/>
    <s v="Retençoes Pensao Alimenticia"/>
    <x v="0"/>
    <x v="0"/>
    <x v="0"/>
    <x v="0"/>
    <x v="2"/>
    <x v="0"/>
    <x v="0"/>
    <x v="0"/>
    <x v="0"/>
    <x v="1"/>
    <x v="0"/>
    <x v="0"/>
    <s v="Pagamento de pensão de menores, referente ao mês de Maio de 2024, conforme anexo. "/>
  </r>
  <r>
    <x v="0"/>
    <n v="0"/>
    <n v="0"/>
    <n v="0"/>
    <n v="6190"/>
    <x v="3196"/>
    <x v="0"/>
    <x v="1"/>
    <x v="0"/>
    <s v="03.03.10"/>
    <x v="8"/>
    <x v="0"/>
    <x v="4"/>
    <s v="Receitas Da Câmara"/>
    <s v="03.03.10"/>
    <s v="Receitas Da Câmara"/>
    <s v="03.03.10"/>
    <x v="13"/>
    <x v="0"/>
    <x v="3"/>
    <x v="3"/>
    <x v="0"/>
    <x v="0"/>
    <x v="2"/>
    <x v="0"/>
    <x v="3"/>
    <s v="2024-05-31"/>
    <x v="1"/>
    <n v="619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9000"/>
    <x v="3197"/>
    <x v="0"/>
    <x v="0"/>
    <x v="0"/>
    <s v="01.27.06.76"/>
    <x v="11"/>
    <x v="1"/>
    <x v="1"/>
    <s v="Requalificação Urbana e habitação"/>
    <s v="01.27.06"/>
    <s v="Requalificação Urbana e habitação"/>
    <s v="01.27.06"/>
    <x v="1"/>
    <x v="0"/>
    <x v="0"/>
    <x v="0"/>
    <x v="0"/>
    <x v="1"/>
    <x v="1"/>
    <x v="0"/>
    <x v="4"/>
    <s v="2024-06-10"/>
    <x v="1"/>
    <n v="29000"/>
    <x v="0"/>
    <m/>
    <x v="0"/>
    <m/>
    <x v="368"/>
    <n v="100476768"/>
    <x v="0"/>
    <x v="0"/>
    <s v="Requalificação Urbana e Ambiental de Achada Monte III"/>
    <s v="ORI"/>
    <x v="0"/>
    <m/>
    <x v="0"/>
    <x v="0"/>
    <x v="0"/>
    <x v="0"/>
    <x v="0"/>
    <x v="0"/>
    <x v="0"/>
    <x v="0"/>
    <x v="0"/>
    <x v="0"/>
    <x v="0"/>
    <s v="Requalificação Urbana e Ambiental de Achada Monte III"/>
    <x v="0"/>
    <x v="0"/>
    <x v="0"/>
    <x v="0"/>
    <x v="1"/>
    <x v="0"/>
    <x v="0"/>
    <x v="0"/>
    <x v="0"/>
    <x v="0"/>
    <x v="0"/>
    <x v="0"/>
    <s v="Pagamento referente a aquisição de 5800 unidades de paralelos, para trabalhos de calcetamento da localidade de Dacalinha em Achada do Monte, conforme anexo."/>
  </r>
  <r>
    <x v="1"/>
    <n v="0"/>
    <n v="0"/>
    <n v="0"/>
    <n v="11000"/>
    <x v="3198"/>
    <x v="0"/>
    <x v="0"/>
    <x v="0"/>
    <s v="01.27.06.61"/>
    <x v="34"/>
    <x v="1"/>
    <x v="1"/>
    <s v="Requalificação Urbana e habitação"/>
    <s v="01.27.06"/>
    <s v="Requalificação Urbana e habitação"/>
    <s v="01.27.06"/>
    <x v="1"/>
    <x v="0"/>
    <x v="0"/>
    <x v="0"/>
    <x v="0"/>
    <x v="1"/>
    <x v="1"/>
    <x v="0"/>
    <x v="4"/>
    <s v="2024-06-13"/>
    <x v="1"/>
    <n v="11000"/>
    <x v="0"/>
    <m/>
    <x v="0"/>
    <m/>
    <x v="97"/>
    <n v="100479452"/>
    <x v="0"/>
    <x v="0"/>
    <s v="Requalificação Urbana de Ponta Verde"/>
    <s v="ORI"/>
    <x v="0"/>
    <s v="PVR"/>
    <x v="0"/>
    <x v="0"/>
    <x v="0"/>
    <x v="0"/>
    <x v="0"/>
    <x v="0"/>
    <x v="0"/>
    <x v="0"/>
    <x v="0"/>
    <x v="0"/>
    <x v="0"/>
    <s v="Requalificação Urbana de Ponta Verde"/>
    <x v="0"/>
    <x v="0"/>
    <x v="0"/>
    <x v="0"/>
    <x v="1"/>
    <x v="0"/>
    <x v="0"/>
    <x v="0"/>
    <x v="0"/>
    <x v="0"/>
    <x v="0"/>
    <x v="0"/>
    <s v="Pagamento referente a serviços de manutenção e lubrificação de bico da maquina retroescavadora afeto as obras da CMSM, conforme anexo."/>
  </r>
  <r>
    <x v="0"/>
    <n v="0"/>
    <n v="0"/>
    <n v="0"/>
    <n v="2800"/>
    <x v="3199"/>
    <x v="0"/>
    <x v="0"/>
    <x v="0"/>
    <s v="03.16.15"/>
    <x v="0"/>
    <x v="0"/>
    <x v="0"/>
    <s v="Direção Financeira"/>
    <s v="03.16.15"/>
    <s v="Direção Financeira"/>
    <s v="03.16.15"/>
    <x v="3"/>
    <x v="0"/>
    <x v="0"/>
    <x v="1"/>
    <x v="0"/>
    <x v="0"/>
    <x v="0"/>
    <x v="0"/>
    <x v="4"/>
    <s v="2024-06-17"/>
    <x v="1"/>
    <n v="2800"/>
    <x v="0"/>
    <m/>
    <x v="0"/>
    <m/>
    <x v="81"/>
    <n v="100476675"/>
    <x v="0"/>
    <x v="0"/>
    <s v="Direção Financeira"/>
    <s v="ORI"/>
    <x v="0"/>
    <m/>
    <x v="0"/>
    <x v="0"/>
    <x v="0"/>
    <x v="0"/>
    <x v="0"/>
    <x v="0"/>
    <x v="0"/>
    <x v="0"/>
    <x v="0"/>
    <x v="0"/>
    <x v="0"/>
    <s v="Direção Financeira"/>
    <x v="0"/>
    <x v="0"/>
    <x v="0"/>
    <x v="0"/>
    <x v="0"/>
    <x v="0"/>
    <x v="0"/>
    <x v="0"/>
    <x v="0"/>
    <x v="0"/>
    <x v="0"/>
    <x v="0"/>
    <s v="Ajuda e custo a favor do senhor José Jorge Fernandes, pela sua deslocação a Praia a  nos dias 15 e 16 de junho de 2024, em missão de serviço, conforme anexo."/>
  </r>
  <r>
    <x v="1"/>
    <n v="0"/>
    <n v="0"/>
    <n v="0"/>
    <n v="1238"/>
    <x v="3200"/>
    <x v="0"/>
    <x v="0"/>
    <x v="0"/>
    <s v="01.27.06.42"/>
    <x v="22"/>
    <x v="1"/>
    <x v="1"/>
    <s v="Requalificação Urbana e habitação"/>
    <s v="01.27.06"/>
    <s v="Requalificação Urbana e habitação"/>
    <s v="01.27.06"/>
    <x v="1"/>
    <x v="0"/>
    <x v="0"/>
    <x v="0"/>
    <x v="0"/>
    <x v="1"/>
    <x v="1"/>
    <x v="0"/>
    <x v="4"/>
    <s v="2024-06-17"/>
    <x v="1"/>
    <n v="1238"/>
    <x v="0"/>
    <m/>
    <x v="0"/>
    <m/>
    <x v="2"/>
    <n v="100474696"/>
    <x v="0"/>
    <x v="1"/>
    <s v="Manutenção do Estádio Municipal/Campos Futebol 11"/>
    <s v="ORI"/>
    <x v="0"/>
    <s v="MCF"/>
    <x v="0"/>
    <x v="0"/>
    <x v="0"/>
    <x v="0"/>
    <x v="0"/>
    <x v="0"/>
    <x v="0"/>
    <x v="0"/>
    <x v="0"/>
    <x v="0"/>
    <x v="0"/>
    <s v="Manutenção do Estádio Municipal/Campos Futebol 11"/>
    <x v="0"/>
    <x v="0"/>
    <x v="0"/>
    <x v="0"/>
    <x v="1"/>
    <x v="0"/>
    <x v="0"/>
    <x v="0"/>
    <x v="0"/>
    <x v="0"/>
    <x v="1"/>
    <x v="0"/>
    <s v=" Pagamento a favor do Sr. Manuel Robalo Cardozo, referente a aluguer de 11 serra juntas, no âmbito dos trabalhos da reabilitação de Estado Municipal de Veneza, conforme anexo.  "/>
  </r>
  <r>
    <x v="1"/>
    <n v="0"/>
    <n v="0"/>
    <n v="0"/>
    <n v="7012"/>
    <x v="3200"/>
    <x v="0"/>
    <x v="0"/>
    <x v="0"/>
    <s v="01.27.06.42"/>
    <x v="22"/>
    <x v="1"/>
    <x v="1"/>
    <s v="Requalificação Urbana e habitação"/>
    <s v="01.27.06"/>
    <s v="Requalificação Urbana e habitação"/>
    <s v="01.27.06"/>
    <x v="1"/>
    <x v="0"/>
    <x v="0"/>
    <x v="0"/>
    <x v="0"/>
    <x v="1"/>
    <x v="1"/>
    <x v="0"/>
    <x v="4"/>
    <s v="2024-06-17"/>
    <x v="1"/>
    <n v="7012"/>
    <x v="0"/>
    <m/>
    <x v="0"/>
    <m/>
    <x v="123"/>
    <n v="100432775"/>
    <x v="0"/>
    <x v="0"/>
    <s v="Manutenção do Estádio Municipal/Campos Futebol 11"/>
    <s v="ORI"/>
    <x v="0"/>
    <s v="MCF"/>
    <x v="0"/>
    <x v="0"/>
    <x v="0"/>
    <x v="0"/>
    <x v="0"/>
    <x v="0"/>
    <x v="0"/>
    <x v="0"/>
    <x v="0"/>
    <x v="0"/>
    <x v="0"/>
    <s v="Manutenção do Estádio Municipal/Campos Futebol 11"/>
    <x v="0"/>
    <x v="0"/>
    <x v="0"/>
    <x v="0"/>
    <x v="1"/>
    <x v="0"/>
    <x v="0"/>
    <x v="0"/>
    <x v="0"/>
    <x v="0"/>
    <x v="0"/>
    <x v="0"/>
    <s v=" Pagamento a favor do Sr. Manuel Robalo Cardozo, referente a aluguer de 11 serra juntas, no âmbito dos trabalhos da reabilitação de Estado Municipal de Veneza, conforme anexo.  "/>
  </r>
  <r>
    <x v="0"/>
    <n v="0"/>
    <n v="0"/>
    <n v="0"/>
    <n v="2000"/>
    <x v="3201"/>
    <x v="0"/>
    <x v="0"/>
    <x v="0"/>
    <s v="03.16.15"/>
    <x v="0"/>
    <x v="0"/>
    <x v="0"/>
    <s v="Direção Financeira"/>
    <s v="03.16.15"/>
    <s v="Direção Financeira"/>
    <s v="03.16.15"/>
    <x v="3"/>
    <x v="0"/>
    <x v="0"/>
    <x v="1"/>
    <x v="0"/>
    <x v="0"/>
    <x v="0"/>
    <x v="0"/>
    <x v="4"/>
    <s v="2024-06-20"/>
    <x v="1"/>
    <n v="2000"/>
    <x v="0"/>
    <m/>
    <x v="0"/>
    <m/>
    <x v="134"/>
    <n v="100477731"/>
    <x v="0"/>
    <x v="0"/>
    <s v="Direção Financeira"/>
    <s v="ORI"/>
    <x v="0"/>
    <m/>
    <x v="0"/>
    <x v="0"/>
    <x v="0"/>
    <x v="0"/>
    <x v="0"/>
    <x v="0"/>
    <x v="0"/>
    <x v="0"/>
    <x v="0"/>
    <x v="0"/>
    <x v="0"/>
    <s v="Direção Financeira"/>
    <x v="0"/>
    <x v="0"/>
    <x v="0"/>
    <x v="0"/>
    <x v="0"/>
    <x v="0"/>
    <x v="0"/>
    <x v="0"/>
    <x v="0"/>
    <x v="0"/>
    <x v="0"/>
    <x v="0"/>
    <s v="Ajuda de custo a favor de Gerson Lopes, pela sua deslocação a Tarrafal no dia 14 de abril e a São Salvador do Mundo no dia 15 de maio de 2024, em missão de serviço, conforme anexo."/>
  </r>
  <r>
    <x v="1"/>
    <n v="0"/>
    <n v="0"/>
    <n v="0"/>
    <n v="4950"/>
    <x v="3202"/>
    <x v="0"/>
    <x v="0"/>
    <x v="0"/>
    <s v="01.27.06.76"/>
    <x v="11"/>
    <x v="1"/>
    <x v="1"/>
    <s v="Requalificação Urbana e habitação"/>
    <s v="01.27.06"/>
    <s v="Requalificação Urbana e habitação"/>
    <s v="01.27.06"/>
    <x v="1"/>
    <x v="0"/>
    <x v="0"/>
    <x v="0"/>
    <x v="0"/>
    <x v="1"/>
    <x v="1"/>
    <x v="0"/>
    <x v="4"/>
    <s v="2024-06-20"/>
    <x v="1"/>
    <n v="4950"/>
    <x v="0"/>
    <m/>
    <x v="0"/>
    <m/>
    <x v="2"/>
    <n v="100474696"/>
    <x v="0"/>
    <x v="1"/>
    <s v="Requalificação Urbana e Ambiental de Achada Monte III"/>
    <s v="ORI"/>
    <x v="0"/>
    <m/>
    <x v="0"/>
    <x v="0"/>
    <x v="0"/>
    <x v="0"/>
    <x v="0"/>
    <x v="0"/>
    <x v="0"/>
    <x v="0"/>
    <x v="0"/>
    <x v="0"/>
    <x v="0"/>
    <s v="Requalificação Urbana e Ambiental de Achada Monte III"/>
    <x v="0"/>
    <x v="0"/>
    <x v="0"/>
    <x v="0"/>
    <x v="1"/>
    <x v="0"/>
    <x v="0"/>
    <x v="0"/>
    <x v="0"/>
    <x v="0"/>
    <x v="1"/>
    <x v="0"/>
    <s v="Pagamento referente a aquisição de serviço de aluguer de betoneira para as obras de requalificação urbana e ambiental de Achada do Monte conforme anexo. "/>
  </r>
  <r>
    <x v="1"/>
    <n v="0"/>
    <n v="0"/>
    <n v="0"/>
    <n v="28050"/>
    <x v="3202"/>
    <x v="0"/>
    <x v="0"/>
    <x v="0"/>
    <s v="01.27.06.76"/>
    <x v="11"/>
    <x v="1"/>
    <x v="1"/>
    <s v="Requalificação Urbana e habitação"/>
    <s v="01.27.06"/>
    <s v="Requalificação Urbana e habitação"/>
    <s v="01.27.06"/>
    <x v="1"/>
    <x v="0"/>
    <x v="0"/>
    <x v="0"/>
    <x v="0"/>
    <x v="1"/>
    <x v="1"/>
    <x v="0"/>
    <x v="4"/>
    <s v="2024-06-20"/>
    <x v="1"/>
    <n v="28050"/>
    <x v="0"/>
    <m/>
    <x v="0"/>
    <m/>
    <x v="105"/>
    <n v="100479674"/>
    <x v="0"/>
    <x v="0"/>
    <s v="Requalificação Urbana e Ambiental de Achada Monte III"/>
    <s v="ORI"/>
    <x v="0"/>
    <m/>
    <x v="0"/>
    <x v="0"/>
    <x v="0"/>
    <x v="0"/>
    <x v="0"/>
    <x v="0"/>
    <x v="0"/>
    <x v="0"/>
    <x v="0"/>
    <x v="0"/>
    <x v="0"/>
    <s v="Requalificação Urbana e Ambiental de Achada Monte III"/>
    <x v="0"/>
    <x v="0"/>
    <x v="0"/>
    <x v="0"/>
    <x v="1"/>
    <x v="0"/>
    <x v="0"/>
    <x v="0"/>
    <x v="0"/>
    <x v="0"/>
    <x v="0"/>
    <x v="0"/>
    <s v="Pagamento referente a aquisição de serviço de aluguer de betoneira para as obras de requalificação urbana e ambiental de Achada do Monte conforme anexo. "/>
  </r>
  <r>
    <x v="0"/>
    <n v="0"/>
    <n v="0"/>
    <n v="0"/>
    <n v="2588"/>
    <x v="3203"/>
    <x v="0"/>
    <x v="1"/>
    <x v="0"/>
    <s v="80.02.01"/>
    <x v="2"/>
    <x v="2"/>
    <x v="2"/>
    <s v="Retenções Iur"/>
    <s v="80.02.01"/>
    <s v="Retenções Iur"/>
    <s v="80.02.01"/>
    <x v="2"/>
    <x v="0"/>
    <x v="1"/>
    <x v="0"/>
    <x v="1"/>
    <x v="2"/>
    <x v="2"/>
    <x v="0"/>
    <x v="4"/>
    <s v="2024-06-20"/>
    <x v="1"/>
    <n v="2588"/>
    <x v="0"/>
    <m/>
    <x v="0"/>
    <m/>
    <x v="2"/>
    <n v="100474696"/>
    <x v="0"/>
    <x v="0"/>
    <s v="Retenções Iur"/>
    <s v="ORI"/>
    <x v="0"/>
    <s v="RIUR"/>
    <x v="0"/>
    <x v="0"/>
    <x v="0"/>
    <x v="0"/>
    <x v="0"/>
    <x v="0"/>
    <x v="0"/>
    <x v="0"/>
    <x v="0"/>
    <x v="0"/>
    <x v="0"/>
    <s v="Retenções Iur"/>
    <x v="0"/>
    <x v="0"/>
    <x v="0"/>
    <x v="0"/>
    <x v="2"/>
    <x v="0"/>
    <x v="0"/>
    <x v="0"/>
    <x v="0"/>
    <x v="1"/>
    <x v="0"/>
    <x v="0"/>
    <s v="RETENCAO OT"/>
  </r>
  <r>
    <x v="0"/>
    <n v="0"/>
    <n v="0"/>
    <n v="0"/>
    <n v="500"/>
    <x v="3204"/>
    <x v="0"/>
    <x v="1"/>
    <x v="0"/>
    <s v="03.03.10"/>
    <x v="8"/>
    <x v="0"/>
    <x v="4"/>
    <s v="Receitas Da Câmara"/>
    <s v="03.03.10"/>
    <s v="Receitas Da Câmara"/>
    <s v="03.03.10"/>
    <x v="8"/>
    <x v="0"/>
    <x v="3"/>
    <x v="3"/>
    <x v="0"/>
    <x v="0"/>
    <x v="2"/>
    <x v="0"/>
    <x v="9"/>
    <s v="2024-07-15"/>
    <x v="2"/>
    <n v="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523"/>
    <x v="3205"/>
    <x v="0"/>
    <x v="1"/>
    <x v="0"/>
    <s v="03.03.10"/>
    <x v="8"/>
    <x v="0"/>
    <x v="4"/>
    <s v="Receitas Da Câmara"/>
    <s v="03.03.10"/>
    <s v="Receitas Da Câmara"/>
    <s v="03.03.10"/>
    <x v="9"/>
    <x v="0"/>
    <x v="3"/>
    <x v="3"/>
    <x v="0"/>
    <x v="0"/>
    <x v="2"/>
    <x v="0"/>
    <x v="9"/>
    <s v="2024-07-15"/>
    <x v="2"/>
    <n v="852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40"/>
    <x v="3206"/>
    <x v="0"/>
    <x v="1"/>
    <x v="0"/>
    <s v="03.03.10"/>
    <x v="8"/>
    <x v="0"/>
    <x v="4"/>
    <s v="Receitas Da Câmara"/>
    <s v="03.03.10"/>
    <s v="Receitas Da Câmara"/>
    <s v="03.03.10"/>
    <x v="13"/>
    <x v="0"/>
    <x v="3"/>
    <x v="3"/>
    <x v="0"/>
    <x v="0"/>
    <x v="2"/>
    <x v="0"/>
    <x v="9"/>
    <s v="2024-07-15"/>
    <x v="2"/>
    <n v="50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00"/>
    <x v="3207"/>
    <x v="0"/>
    <x v="1"/>
    <x v="0"/>
    <s v="03.03.10"/>
    <x v="8"/>
    <x v="0"/>
    <x v="4"/>
    <s v="Receitas Da Câmara"/>
    <s v="03.03.10"/>
    <s v="Receitas Da Câmara"/>
    <s v="03.03.10"/>
    <x v="76"/>
    <x v="0"/>
    <x v="3"/>
    <x v="7"/>
    <x v="0"/>
    <x v="0"/>
    <x v="2"/>
    <x v="0"/>
    <x v="9"/>
    <s v="2024-07-15"/>
    <x v="2"/>
    <n v="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400"/>
    <x v="3208"/>
    <x v="0"/>
    <x v="1"/>
    <x v="0"/>
    <s v="03.03.10"/>
    <x v="8"/>
    <x v="0"/>
    <x v="4"/>
    <s v="Receitas Da Câmara"/>
    <s v="03.03.10"/>
    <s v="Receitas Da Câmara"/>
    <s v="03.03.10"/>
    <x v="11"/>
    <x v="0"/>
    <x v="0"/>
    <x v="5"/>
    <x v="0"/>
    <x v="0"/>
    <x v="2"/>
    <x v="0"/>
    <x v="9"/>
    <s v="2024-07-15"/>
    <x v="2"/>
    <n v="6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0"/>
    <x v="3209"/>
    <x v="0"/>
    <x v="1"/>
    <x v="0"/>
    <s v="03.03.10"/>
    <x v="8"/>
    <x v="0"/>
    <x v="4"/>
    <s v="Receitas Da Câmara"/>
    <s v="03.03.10"/>
    <s v="Receitas Da Câmara"/>
    <s v="03.03.10"/>
    <x v="19"/>
    <x v="0"/>
    <x v="3"/>
    <x v="6"/>
    <x v="0"/>
    <x v="0"/>
    <x v="2"/>
    <x v="0"/>
    <x v="9"/>
    <s v="2024-07-15"/>
    <x v="2"/>
    <n v="4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400"/>
    <x v="3210"/>
    <x v="0"/>
    <x v="1"/>
    <x v="0"/>
    <s v="03.03.10"/>
    <x v="8"/>
    <x v="0"/>
    <x v="4"/>
    <s v="Receitas Da Câmara"/>
    <s v="03.03.10"/>
    <s v="Receitas Da Câmara"/>
    <s v="03.03.10"/>
    <x v="6"/>
    <x v="0"/>
    <x v="3"/>
    <x v="3"/>
    <x v="0"/>
    <x v="0"/>
    <x v="2"/>
    <x v="0"/>
    <x v="9"/>
    <s v="2024-07-15"/>
    <x v="2"/>
    <n v="4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225"/>
    <x v="3211"/>
    <x v="0"/>
    <x v="1"/>
    <x v="0"/>
    <s v="03.03.10"/>
    <x v="8"/>
    <x v="0"/>
    <x v="4"/>
    <s v="Receitas Da Câmara"/>
    <s v="03.03.10"/>
    <s v="Receitas Da Câmara"/>
    <s v="03.03.10"/>
    <x v="12"/>
    <x v="0"/>
    <x v="3"/>
    <x v="3"/>
    <x v="0"/>
    <x v="0"/>
    <x v="2"/>
    <x v="0"/>
    <x v="9"/>
    <s v="2024-07-15"/>
    <x v="2"/>
    <n v="272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2"/>
    <x v="3212"/>
    <x v="0"/>
    <x v="1"/>
    <x v="0"/>
    <s v="03.03.10"/>
    <x v="8"/>
    <x v="0"/>
    <x v="4"/>
    <s v="Receitas Da Câmara"/>
    <s v="03.03.10"/>
    <s v="Receitas Da Câmara"/>
    <s v="03.03.10"/>
    <x v="22"/>
    <x v="0"/>
    <x v="3"/>
    <x v="7"/>
    <x v="0"/>
    <x v="0"/>
    <x v="2"/>
    <x v="0"/>
    <x v="9"/>
    <s v="2024-07-15"/>
    <x v="2"/>
    <n v="2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5000"/>
    <x v="3213"/>
    <x v="0"/>
    <x v="1"/>
    <x v="0"/>
    <s v="03.03.10"/>
    <x v="8"/>
    <x v="0"/>
    <x v="4"/>
    <s v="Receitas Da Câmara"/>
    <s v="03.03.10"/>
    <s v="Receitas Da Câmara"/>
    <s v="03.03.10"/>
    <x v="21"/>
    <x v="0"/>
    <x v="3"/>
    <x v="3"/>
    <x v="0"/>
    <x v="0"/>
    <x v="2"/>
    <x v="0"/>
    <x v="9"/>
    <s v="2024-07-15"/>
    <x v="2"/>
    <n v="75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350"/>
    <x v="3214"/>
    <x v="0"/>
    <x v="1"/>
    <x v="0"/>
    <s v="03.03.10"/>
    <x v="8"/>
    <x v="0"/>
    <x v="4"/>
    <s v="Receitas Da Câmara"/>
    <s v="03.03.10"/>
    <s v="Receitas Da Câmara"/>
    <s v="03.03.10"/>
    <x v="10"/>
    <x v="0"/>
    <x v="3"/>
    <x v="3"/>
    <x v="0"/>
    <x v="0"/>
    <x v="2"/>
    <x v="0"/>
    <x v="9"/>
    <s v="2024-07-15"/>
    <x v="2"/>
    <n v="33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7"/>
    <x v="3215"/>
    <x v="0"/>
    <x v="1"/>
    <x v="0"/>
    <s v="03.03.10"/>
    <x v="8"/>
    <x v="0"/>
    <x v="4"/>
    <s v="Receitas Da Câmara"/>
    <s v="03.03.10"/>
    <s v="Receitas Da Câmara"/>
    <s v="03.03.10"/>
    <x v="23"/>
    <x v="0"/>
    <x v="3"/>
    <x v="7"/>
    <x v="0"/>
    <x v="0"/>
    <x v="2"/>
    <x v="0"/>
    <x v="9"/>
    <s v="2024-07-15"/>
    <x v="2"/>
    <n v="67"/>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2691"/>
    <x v="3216"/>
    <x v="0"/>
    <x v="1"/>
    <x v="0"/>
    <s v="03.03.10"/>
    <x v="8"/>
    <x v="0"/>
    <x v="4"/>
    <s v="Receitas Da Câmara"/>
    <s v="03.03.10"/>
    <s v="Receitas Da Câmara"/>
    <s v="03.03.10"/>
    <x v="18"/>
    <x v="0"/>
    <x v="0"/>
    <x v="0"/>
    <x v="0"/>
    <x v="0"/>
    <x v="2"/>
    <x v="0"/>
    <x v="9"/>
    <s v="2024-07-15"/>
    <x v="2"/>
    <n v="52691"/>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30100"/>
    <x v="3217"/>
    <x v="0"/>
    <x v="0"/>
    <x v="0"/>
    <s v="01.25.02.23"/>
    <x v="12"/>
    <x v="3"/>
    <x v="3"/>
    <s v="desporto"/>
    <s v="01.25.02"/>
    <s v="desporto"/>
    <s v="01.25.02"/>
    <x v="1"/>
    <x v="0"/>
    <x v="0"/>
    <x v="0"/>
    <x v="0"/>
    <x v="1"/>
    <x v="1"/>
    <x v="0"/>
    <x v="5"/>
    <s v="2024-08-07"/>
    <x v="2"/>
    <n v="30100"/>
    <x v="0"/>
    <m/>
    <x v="0"/>
    <m/>
    <x v="225"/>
    <n v="10047913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a Asso Sport Comércio, referente a aquisição dos prémios a serem entregues aos finalistas do torneio de futsal sénior e sub 16 realizado em Pilão Cão comemorando a festa romaria São Domingos, confrome anexo.  "/>
  </r>
  <r>
    <x v="0"/>
    <n v="0"/>
    <n v="0"/>
    <n v="0"/>
    <n v="20000"/>
    <x v="3218"/>
    <x v="0"/>
    <x v="0"/>
    <x v="0"/>
    <s v="03.16.15"/>
    <x v="0"/>
    <x v="0"/>
    <x v="0"/>
    <s v="Direção Financeira"/>
    <s v="03.16.15"/>
    <s v="Direção Financeira"/>
    <s v="03.16.15"/>
    <x v="39"/>
    <x v="0"/>
    <x v="0"/>
    <x v="1"/>
    <x v="1"/>
    <x v="0"/>
    <x v="0"/>
    <x v="0"/>
    <x v="7"/>
    <s v="2024-09-03"/>
    <x v="2"/>
    <n v="20000"/>
    <x v="0"/>
    <m/>
    <x v="0"/>
    <m/>
    <x v="118"/>
    <n v="100444140"/>
    <x v="0"/>
    <x v="0"/>
    <s v="Direção Financeira"/>
    <s v="ORI"/>
    <x v="0"/>
    <m/>
    <x v="0"/>
    <x v="0"/>
    <x v="0"/>
    <x v="0"/>
    <x v="0"/>
    <x v="0"/>
    <x v="0"/>
    <x v="0"/>
    <x v="0"/>
    <x v="0"/>
    <x v="0"/>
    <s v="Direção Financeira"/>
    <x v="0"/>
    <x v="0"/>
    <x v="0"/>
    <x v="0"/>
    <x v="0"/>
    <x v="0"/>
    <x v="0"/>
    <x v="0"/>
    <x v="0"/>
    <x v="0"/>
    <x v="0"/>
    <x v="0"/>
    <s v="Restituição a favor do senhor Presidente Herménio Fernandes, referente ao valor pago a empresa de distribuição de energia para recarregamento pré pago, conforme anexo."/>
  </r>
  <r>
    <x v="1"/>
    <n v="0"/>
    <n v="0"/>
    <n v="0"/>
    <n v="200000"/>
    <x v="3219"/>
    <x v="0"/>
    <x v="1"/>
    <x v="0"/>
    <s v="03.03.10"/>
    <x v="8"/>
    <x v="0"/>
    <x v="4"/>
    <s v="Receitas Da Câmara"/>
    <s v="03.03.10"/>
    <s v="Receitas Da Câmara"/>
    <s v="03.03.10"/>
    <x v="56"/>
    <x v="0"/>
    <x v="6"/>
    <x v="10"/>
    <x v="0"/>
    <x v="0"/>
    <x v="2"/>
    <x v="0"/>
    <x v="5"/>
    <s v="2024-08-13"/>
    <x v="2"/>
    <n v="200000"/>
    <x v="0"/>
    <m/>
    <x v="0"/>
    <m/>
    <x v="6"/>
    <n v="100474914"/>
    <x v="0"/>
    <x v="0"/>
    <s v="Receitas Da Câmara"/>
    <s v="EXT"/>
    <x v="0"/>
    <s v="RDC"/>
    <x v="0"/>
    <x v="0"/>
    <x v="0"/>
    <x v="0"/>
    <x v="0"/>
    <x v="0"/>
    <x v="0"/>
    <x v="0"/>
    <x v="0"/>
    <x v="0"/>
    <x v="0"/>
    <s v="Receitas Da Câmara"/>
    <x v="0"/>
    <x v="0"/>
    <x v="0"/>
    <x v="0"/>
    <x v="0"/>
    <x v="0"/>
    <x v="0"/>
    <x v="0"/>
    <x v="0"/>
    <x v="0"/>
    <x v="0"/>
    <x v="0"/>
    <s v="Apoio recebido a CA, conforme anexo."/>
  </r>
  <r>
    <x v="1"/>
    <n v="0"/>
    <n v="0"/>
    <n v="0"/>
    <n v="120000"/>
    <x v="3220"/>
    <x v="0"/>
    <x v="1"/>
    <x v="0"/>
    <s v="03.03.10"/>
    <x v="8"/>
    <x v="0"/>
    <x v="4"/>
    <s v="Receitas Da Câmara"/>
    <s v="03.03.10"/>
    <s v="Receitas Da Câmara"/>
    <s v="03.03.10"/>
    <x v="72"/>
    <x v="0"/>
    <x v="6"/>
    <x v="14"/>
    <x v="0"/>
    <x v="0"/>
    <x v="2"/>
    <x v="0"/>
    <x v="5"/>
    <s v="2024-08-07"/>
    <x v="2"/>
    <n v="120000"/>
    <x v="0"/>
    <m/>
    <x v="0"/>
    <m/>
    <x v="6"/>
    <n v="100474914"/>
    <x v="0"/>
    <x v="0"/>
    <s v="Receitas Da Câmara"/>
    <s v="EXT"/>
    <x v="0"/>
    <s v="RDC"/>
    <x v="0"/>
    <x v="0"/>
    <x v="0"/>
    <x v="0"/>
    <x v="0"/>
    <x v="0"/>
    <x v="0"/>
    <x v="0"/>
    <x v="0"/>
    <x v="0"/>
    <x v="0"/>
    <s v="Receitas Da Câmara"/>
    <x v="0"/>
    <x v="0"/>
    <x v="0"/>
    <x v="0"/>
    <x v="0"/>
    <x v="0"/>
    <x v="0"/>
    <x v="0"/>
    <x v="0"/>
    <x v="0"/>
    <x v="0"/>
    <x v="0"/>
    <s v="Recebimento de transferência, conforme anexo.  "/>
  </r>
  <r>
    <x v="0"/>
    <n v="0"/>
    <n v="0"/>
    <n v="0"/>
    <n v="10350"/>
    <x v="3221"/>
    <x v="0"/>
    <x v="1"/>
    <x v="0"/>
    <s v="80.02.01"/>
    <x v="2"/>
    <x v="2"/>
    <x v="2"/>
    <s v="Retenções Iur"/>
    <s v="80.02.01"/>
    <s v="Retenções Iur"/>
    <s v="80.02.01"/>
    <x v="2"/>
    <x v="0"/>
    <x v="1"/>
    <x v="0"/>
    <x v="1"/>
    <x v="2"/>
    <x v="2"/>
    <x v="0"/>
    <x v="5"/>
    <s v="2024-08-19"/>
    <x v="2"/>
    <n v="10350"/>
    <x v="0"/>
    <m/>
    <x v="0"/>
    <m/>
    <x v="2"/>
    <n v="100474696"/>
    <x v="0"/>
    <x v="0"/>
    <s v="Retenções Iur"/>
    <s v="ORI"/>
    <x v="0"/>
    <s v="RIUR"/>
    <x v="0"/>
    <x v="0"/>
    <x v="0"/>
    <x v="0"/>
    <x v="0"/>
    <x v="0"/>
    <x v="0"/>
    <x v="0"/>
    <x v="0"/>
    <x v="0"/>
    <x v="0"/>
    <s v="Retenções Iur"/>
    <x v="0"/>
    <x v="0"/>
    <x v="0"/>
    <x v="0"/>
    <x v="2"/>
    <x v="0"/>
    <x v="0"/>
    <x v="0"/>
    <x v="0"/>
    <x v="1"/>
    <x v="0"/>
    <x v="0"/>
    <s v="RETENCAO OT"/>
  </r>
  <r>
    <x v="0"/>
    <n v="0"/>
    <n v="0"/>
    <n v="0"/>
    <n v="520"/>
    <x v="3222"/>
    <x v="0"/>
    <x v="0"/>
    <x v="0"/>
    <s v="03.16.17"/>
    <x v="51"/>
    <x v="0"/>
    <x v="0"/>
    <s v="Direção Proteção Civil"/>
    <s v="03.16.17"/>
    <s v="Direção Proteção Civil"/>
    <s v="03.16.17"/>
    <x v="28"/>
    <x v="0"/>
    <x v="0"/>
    <x v="0"/>
    <x v="0"/>
    <x v="0"/>
    <x v="0"/>
    <x v="0"/>
    <x v="7"/>
    <s v="2024-09-19"/>
    <x v="2"/>
    <n v="520"/>
    <x v="0"/>
    <m/>
    <x v="0"/>
    <m/>
    <x v="15"/>
    <n v="100479277"/>
    <x v="0"/>
    <x v="2"/>
    <s v="Direção Proteção Civil"/>
    <s v="ORI"/>
    <x v="0"/>
    <m/>
    <x v="0"/>
    <x v="0"/>
    <x v="0"/>
    <x v="0"/>
    <x v="0"/>
    <x v="0"/>
    <x v="0"/>
    <x v="0"/>
    <x v="0"/>
    <x v="0"/>
    <x v="0"/>
    <s v="Direção Proteção Civil"/>
    <x v="0"/>
    <x v="0"/>
    <x v="0"/>
    <x v="0"/>
    <x v="0"/>
    <x v="0"/>
    <x v="0"/>
    <x v="0"/>
    <x v="0"/>
    <x v="0"/>
    <x v="2"/>
    <x v="0"/>
    <s v="Pagamento de salário referente a 09-2024"/>
  </r>
  <r>
    <x v="0"/>
    <n v="0"/>
    <n v="0"/>
    <n v="0"/>
    <n v="1021"/>
    <x v="3222"/>
    <x v="0"/>
    <x v="0"/>
    <x v="0"/>
    <s v="03.16.17"/>
    <x v="51"/>
    <x v="0"/>
    <x v="0"/>
    <s v="Direção Proteção Civil"/>
    <s v="03.16.17"/>
    <s v="Direção Proteção Civil"/>
    <s v="03.16.17"/>
    <x v="30"/>
    <x v="0"/>
    <x v="0"/>
    <x v="0"/>
    <x v="1"/>
    <x v="0"/>
    <x v="0"/>
    <x v="0"/>
    <x v="7"/>
    <s v="2024-09-19"/>
    <x v="2"/>
    <n v="1021"/>
    <x v="0"/>
    <m/>
    <x v="0"/>
    <m/>
    <x v="15"/>
    <n v="100479277"/>
    <x v="0"/>
    <x v="2"/>
    <s v="Direção Proteção Civil"/>
    <s v="ORI"/>
    <x v="0"/>
    <m/>
    <x v="0"/>
    <x v="0"/>
    <x v="0"/>
    <x v="0"/>
    <x v="0"/>
    <x v="0"/>
    <x v="0"/>
    <x v="0"/>
    <x v="0"/>
    <x v="0"/>
    <x v="0"/>
    <s v="Direção Proteção Civil"/>
    <x v="0"/>
    <x v="0"/>
    <x v="0"/>
    <x v="0"/>
    <x v="0"/>
    <x v="0"/>
    <x v="0"/>
    <x v="0"/>
    <x v="0"/>
    <x v="0"/>
    <x v="2"/>
    <x v="0"/>
    <s v="Pagamento de salário referente a 09-2024"/>
  </r>
  <r>
    <x v="0"/>
    <n v="0"/>
    <n v="0"/>
    <n v="0"/>
    <n v="1029"/>
    <x v="3222"/>
    <x v="0"/>
    <x v="0"/>
    <x v="0"/>
    <s v="03.16.17"/>
    <x v="51"/>
    <x v="0"/>
    <x v="0"/>
    <s v="Direção Proteção Civil"/>
    <s v="03.16.17"/>
    <s v="Direção Proteção Civil"/>
    <s v="03.16.17"/>
    <x v="28"/>
    <x v="0"/>
    <x v="0"/>
    <x v="0"/>
    <x v="0"/>
    <x v="0"/>
    <x v="0"/>
    <x v="0"/>
    <x v="7"/>
    <s v="2024-09-19"/>
    <x v="2"/>
    <n v="1029"/>
    <x v="0"/>
    <m/>
    <x v="0"/>
    <m/>
    <x v="2"/>
    <n v="100474696"/>
    <x v="0"/>
    <x v="1"/>
    <s v="Direção Proteção Civil"/>
    <s v="ORI"/>
    <x v="0"/>
    <m/>
    <x v="0"/>
    <x v="0"/>
    <x v="0"/>
    <x v="0"/>
    <x v="0"/>
    <x v="0"/>
    <x v="0"/>
    <x v="0"/>
    <x v="0"/>
    <x v="0"/>
    <x v="0"/>
    <s v="Direção Proteção Civil"/>
    <x v="0"/>
    <x v="0"/>
    <x v="0"/>
    <x v="0"/>
    <x v="0"/>
    <x v="0"/>
    <x v="0"/>
    <x v="0"/>
    <x v="0"/>
    <x v="0"/>
    <x v="1"/>
    <x v="0"/>
    <s v="Pagamento de salário referente a 09-2024"/>
  </r>
  <r>
    <x v="0"/>
    <n v="0"/>
    <n v="0"/>
    <n v="0"/>
    <n v="2021"/>
    <x v="3222"/>
    <x v="0"/>
    <x v="0"/>
    <x v="0"/>
    <s v="03.16.17"/>
    <x v="51"/>
    <x v="0"/>
    <x v="0"/>
    <s v="Direção Proteção Civil"/>
    <s v="03.16.17"/>
    <s v="Direção Proteção Civil"/>
    <s v="03.16.17"/>
    <x v="30"/>
    <x v="0"/>
    <x v="0"/>
    <x v="0"/>
    <x v="1"/>
    <x v="0"/>
    <x v="0"/>
    <x v="0"/>
    <x v="7"/>
    <s v="2024-09-19"/>
    <x v="2"/>
    <n v="2021"/>
    <x v="0"/>
    <m/>
    <x v="0"/>
    <m/>
    <x v="2"/>
    <n v="100474696"/>
    <x v="0"/>
    <x v="1"/>
    <s v="Direção Proteção Civil"/>
    <s v="ORI"/>
    <x v="0"/>
    <m/>
    <x v="0"/>
    <x v="0"/>
    <x v="0"/>
    <x v="0"/>
    <x v="0"/>
    <x v="0"/>
    <x v="0"/>
    <x v="0"/>
    <x v="0"/>
    <x v="0"/>
    <x v="0"/>
    <s v="Direção Proteção Civil"/>
    <x v="0"/>
    <x v="0"/>
    <x v="0"/>
    <x v="0"/>
    <x v="0"/>
    <x v="0"/>
    <x v="0"/>
    <x v="0"/>
    <x v="0"/>
    <x v="0"/>
    <x v="1"/>
    <x v="0"/>
    <s v="Pagamento de salário referente a 09-2024"/>
  </r>
  <r>
    <x v="0"/>
    <n v="0"/>
    <n v="0"/>
    <n v="0"/>
    <n v="202"/>
    <x v="3222"/>
    <x v="0"/>
    <x v="0"/>
    <x v="0"/>
    <s v="03.16.17"/>
    <x v="51"/>
    <x v="0"/>
    <x v="0"/>
    <s v="Direção Proteção Civil"/>
    <s v="03.16.17"/>
    <s v="Direção Proteção Civil"/>
    <s v="03.16.17"/>
    <x v="28"/>
    <x v="0"/>
    <x v="0"/>
    <x v="0"/>
    <x v="0"/>
    <x v="0"/>
    <x v="0"/>
    <x v="0"/>
    <x v="7"/>
    <s v="2024-09-19"/>
    <x v="2"/>
    <n v="202"/>
    <x v="0"/>
    <m/>
    <x v="0"/>
    <m/>
    <x v="136"/>
    <n v="100478986"/>
    <x v="0"/>
    <x v="10"/>
    <s v="Direção Proteção Civil"/>
    <s v="ORI"/>
    <x v="0"/>
    <m/>
    <x v="0"/>
    <x v="0"/>
    <x v="0"/>
    <x v="0"/>
    <x v="0"/>
    <x v="0"/>
    <x v="0"/>
    <x v="0"/>
    <x v="0"/>
    <x v="0"/>
    <x v="0"/>
    <s v="Direção Proteção Civil"/>
    <x v="0"/>
    <x v="0"/>
    <x v="0"/>
    <x v="0"/>
    <x v="0"/>
    <x v="0"/>
    <x v="0"/>
    <x v="0"/>
    <x v="0"/>
    <x v="0"/>
    <x v="10"/>
    <x v="0"/>
    <s v="Pagamento de salário referente a 09-2024"/>
  </r>
  <r>
    <x v="0"/>
    <n v="0"/>
    <n v="0"/>
    <n v="0"/>
    <n v="398"/>
    <x v="3222"/>
    <x v="0"/>
    <x v="0"/>
    <x v="0"/>
    <s v="03.16.17"/>
    <x v="51"/>
    <x v="0"/>
    <x v="0"/>
    <s v="Direção Proteção Civil"/>
    <s v="03.16.17"/>
    <s v="Direção Proteção Civil"/>
    <s v="03.16.17"/>
    <x v="30"/>
    <x v="0"/>
    <x v="0"/>
    <x v="0"/>
    <x v="1"/>
    <x v="0"/>
    <x v="0"/>
    <x v="0"/>
    <x v="7"/>
    <s v="2024-09-19"/>
    <x v="2"/>
    <n v="398"/>
    <x v="0"/>
    <m/>
    <x v="0"/>
    <m/>
    <x v="136"/>
    <n v="100478986"/>
    <x v="0"/>
    <x v="10"/>
    <s v="Direção Proteção Civil"/>
    <s v="ORI"/>
    <x v="0"/>
    <m/>
    <x v="0"/>
    <x v="0"/>
    <x v="0"/>
    <x v="0"/>
    <x v="0"/>
    <x v="0"/>
    <x v="0"/>
    <x v="0"/>
    <x v="0"/>
    <x v="0"/>
    <x v="0"/>
    <s v="Direção Proteção Civil"/>
    <x v="0"/>
    <x v="0"/>
    <x v="0"/>
    <x v="0"/>
    <x v="0"/>
    <x v="0"/>
    <x v="0"/>
    <x v="0"/>
    <x v="0"/>
    <x v="0"/>
    <x v="10"/>
    <x v="0"/>
    <s v="Pagamento de salário referente a 09-2024"/>
  </r>
  <r>
    <x v="0"/>
    <n v="0"/>
    <n v="0"/>
    <n v="0"/>
    <n v="2296"/>
    <x v="3222"/>
    <x v="0"/>
    <x v="0"/>
    <x v="0"/>
    <s v="03.16.17"/>
    <x v="51"/>
    <x v="0"/>
    <x v="0"/>
    <s v="Direção Proteção Civil"/>
    <s v="03.16.17"/>
    <s v="Direção Proteção Civil"/>
    <s v="03.16.17"/>
    <x v="28"/>
    <x v="0"/>
    <x v="0"/>
    <x v="0"/>
    <x v="0"/>
    <x v="0"/>
    <x v="0"/>
    <x v="0"/>
    <x v="7"/>
    <s v="2024-09-19"/>
    <x v="2"/>
    <n v="2296"/>
    <x v="0"/>
    <m/>
    <x v="0"/>
    <m/>
    <x v="19"/>
    <n v="100474706"/>
    <x v="0"/>
    <x v="6"/>
    <s v="Direção Proteção Civil"/>
    <s v="ORI"/>
    <x v="0"/>
    <m/>
    <x v="0"/>
    <x v="0"/>
    <x v="0"/>
    <x v="0"/>
    <x v="0"/>
    <x v="0"/>
    <x v="0"/>
    <x v="0"/>
    <x v="0"/>
    <x v="0"/>
    <x v="0"/>
    <s v="Direção Proteção Civil"/>
    <x v="0"/>
    <x v="0"/>
    <x v="0"/>
    <x v="0"/>
    <x v="0"/>
    <x v="0"/>
    <x v="0"/>
    <x v="0"/>
    <x v="0"/>
    <x v="0"/>
    <x v="6"/>
    <x v="0"/>
    <s v="Pagamento de salário referente a 09-2024"/>
  </r>
  <r>
    <x v="0"/>
    <n v="0"/>
    <n v="0"/>
    <n v="0"/>
    <n v="4504"/>
    <x v="3222"/>
    <x v="0"/>
    <x v="0"/>
    <x v="0"/>
    <s v="03.16.17"/>
    <x v="51"/>
    <x v="0"/>
    <x v="0"/>
    <s v="Direção Proteção Civil"/>
    <s v="03.16.17"/>
    <s v="Direção Proteção Civil"/>
    <s v="03.16.17"/>
    <x v="30"/>
    <x v="0"/>
    <x v="0"/>
    <x v="0"/>
    <x v="1"/>
    <x v="0"/>
    <x v="0"/>
    <x v="0"/>
    <x v="7"/>
    <s v="2024-09-19"/>
    <x v="2"/>
    <n v="4504"/>
    <x v="0"/>
    <m/>
    <x v="0"/>
    <m/>
    <x v="19"/>
    <n v="100474706"/>
    <x v="0"/>
    <x v="6"/>
    <s v="Direção Proteção Civil"/>
    <s v="ORI"/>
    <x v="0"/>
    <m/>
    <x v="0"/>
    <x v="0"/>
    <x v="0"/>
    <x v="0"/>
    <x v="0"/>
    <x v="0"/>
    <x v="0"/>
    <x v="0"/>
    <x v="0"/>
    <x v="0"/>
    <x v="0"/>
    <s v="Direção Proteção Civil"/>
    <x v="0"/>
    <x v="0"/>
    <x v="0"/>
    <x v="0"/>
    <x v="0"/>
    <x v="0"/>
    <x v="0"/>
    <x v="0"/>
    <x v="0"/>
    <x v="0"/>
    <x v="6"/>
    <x v="0"/>
    <s v="Pagamento de salário referente a 09-2024"/>
  </r>
  <r>
    <x v="0"/>
    <n v="0"/>
    <n v="0"/>
    <n v="0"/>
    <n v="287"/>
    <x v="3222"/>
    <x v="0"/>
    <x v="0"/>
    <x v="0"/>
    <s v="03.16.17"/>
    <x v="51"/>
    <x v="0"/>
    <x v="0"/>
    <s v="Direção Proteção Civil"/>
    <s v="03.16.17"/>
    <s v="Direção Proteção Civil"/>
    <s v="03.16.17"/>
    <x v="28"/>
    <x v="0"/>
    <x v="0"/>
    <x v="0"/>
    <x v="0"/>
    <x v="0"/>
    <x v="0"/>
    <x v="0"/>
    <x v="7"/>
    <s v="2024-09-19"/>
    <x v="2"/>
    <n v="287"/>
    <x v="0"/>
    <m/>
    <x v="0"/>
    <m/>
    <x v="18"/>
    <n v="100478987"/>
    <x v="0"/>
    <x v="5"/>
    <s v="Direção Proteção Civil"/>
    <s v="ORI"/>
    <x v="0"/>
    <m/>
    <x v="0"/>
    <x v="0"/>
    <x v="0"/>
    <x v="0"/>
    <x v="0"/>
    <x v="0"/>
    <x v="0"/>
    <x v="0"/>
    <x v="0"/>
    <x v="0"/>
    <x v="0"/>
    <s v="Direção Proteção Civil"/>
    <x v="0"/>
    <x v="0"/>
    <x v="0"/>
    <x v="0"/>
    <x v="0"/>
    <x v="0"/>
    <x v="0"/>
    <x v="0"/>
    <x v="0"/>
    <x v="0"/>
    <x v="5"/>
    <x v="0"/>
    <s v="Pagamento de salário referente a 09-2024"/>
  </r>
  <r>
    <x v="0"/>
    <n v="0"/>
    <n v="0"/>
    <n v="0"/>
    <n v="563"/>
    <x v="3222"/>
    <x v="0"/>
    <x v="0"/>
    <x v="0"/>
    <s v="03.16.17"/>
    <x v="51"/>
    <x v="0"/>
    <x v="0"/>
    <s v="Direção Proteção Civil"/>
    <s v="03.16.17"/>
    <s v="Direção Proteção Civil"/>
    <s v="03.16.17"/>
    <x v="30"/>
    <x v="0"/>
    <x v="0"/>
    <x v="0"/>
    <x v="1"/>
    <x v="0"/>
    <x v="0"/>
    <x v="0"/>
    <x v="7"/>
    <s v="2024-09-19"/>
    <x v="2"/>
    <n v="563"/>
    <x v="0"/>
    <m/>
    <x v="0"/>
    <m/>
    <x v="18"/>
    <n v="100478987"/>
    <x v="0"/>
    <x v="5"/>
    <s v="Direção Proteção Civil"/>
    <s v="ORI"/>
    <x v="0"/>
    <m/>
    <x v="0"/>
    <x v="0"/>
    <x v="0"/>
    <x v="0"/>
    <x v="0"/>
    <x v="0"/>
    <x v="0"/>
    <x v="0"/>
    <x v="0"/>
    <x v="0"/>
    <x v="0"/>
    <s v="Direção Proteção Civil"/>
    <x v="0"/>
    <x v="0"/>
    <x v="0"/>
    <x v="0"/>
    <x v="0"/>
    <x v="0"/>
    <x v="0"/>
    <x v="0"/>
    <x v="0"/>
    <x v="0"/>
    <x v="5"/>
    <x v="0"/>
    <s v="Pagamento de salário referente a 09-2024"/>
  </r>
  <r>
    <x v="0"/>
    <n v="0"/>
    <n v="0"/>
    <n v="0"/>
    <n v="38999"/>
    <x v="3222"/>
    <x v="0"/>
    <x v="0"/>
    <x v="0"/>
    <s v="03.16.17"/>
    <x v="51"/>
    <x v="0"/>
    <x v="0"/>
    <s v="Direção Proteção Civil"/>
    <s v="03.16.17"/>
    <s v="Direção Proteção Civil"/>
    <s v="03.16.17"/>
    <x v="28"/>
    <x v="0"/>
    <x v="0"/>
    <x v="0"/>
    <x v="0"/>
    <x v="0"/>
    <x v="0"/>
    <x v="0"/>
    <x v="7"/>
    <s v="2024-09-19"/>
    <x v="2"/>
    <n v="38999"/>
    <x v="0"/>
    <m/>
    <x v="0"/>
    <m/>
    <x v="9"/>
    <n v="100474693"/>
    <x v="0"/>
    <x v="0"/>
    <s v="Direção Proteção Civil"/>
    <s v="ORI"/>
    <x v="0"/>
    <m/>
    <x v="0"/>
    <x v="0"/>
    <x v="0"/>
    <x v="0"/>
    <x v="0"/>
    <x v="0"/>
    <x v="0"/>
    <x v="0"/>
    <x v="0"/>
    <x v="0"/>
    <x v="0"/>
    <s v="Direção Proteção Civil"/>
    <x v="0"/>
    <x v="0"/>
    <x v="0"/>
    <x v="0"/>
    <x v="0"/>
    <x v="0"/>
    <x v="0"/>
    <x v="0"/>
    <x v="0"/>
    <x v="0"/>
    <x v="0"/>
    <x v="0"/>
    <s v="Pagamento de salário referente a 09-2024"/>
  </r>
  <r>
    <x v="0"/>
    <n v="0"/>
    <n v="0"/>
    <n v="0"/>
    <n v="76493"/>
    <x v="3222"/>
    <x v="0"/>
    <x v="0"/>
    <x v="0"/>
    <s v="03.16.17"/>
    <x v="51"/>
    <x v="0"/>
    <x v="0"/>
    <s v="Direção Proteção Civil"/>
    <s v="03.16.17"/>
    <s v="Direção Proteção Civil"/>
    <s v="03.16.17"/>
    <x v="30"/>
    <x v="0"/>
    <x v="0"/>
    <x v="0"/>
    <x v="1"/>
    <x v="0"/>
    <x v="0"/>
    <x v="0"/>
    <x v="7"/>
    <s v="2024-09-19"/>
    <x v="2"/>
    <n v="76493"/>
    <x v="0"/>
    <m/>
    <x v="0"/>
    <m/>
    <x v="9"/>
    <n v="100474693"/>
    <x v="0"/>
    <x v="0"/>
    <s v="Direção Proteção Civil"/>
    <s v="ORI"/>
    <x v="0"/>
    <m/>
    <x v="0"/>
    <x v="0"/>
    <x v="0"/>
    <x v="0"/>
    <x v="0"/>
    <x v="0"/>
    <x v="0"/>
    <x v="0"/>
    <x v="0"/>
    <x v="0"/>
    <x v="0"/>
    <s v="Direção Proteção Civil"/>
    <x v="0"/>
    <x v="0"/>
    <x v="0"/>
    <x v="0"/>
    <x v="0"/>
    <x v="0"/>
    <x v="0"/>
    <x v="0"/>
    <x v="0"/>
    <x v="0"/>
    <x v="0"/>
    <x v="0"/>
    <s v="Pagamento de salário referente a 09-2024"/>
  </r>
  <r>
    <x v="2"/>
    <n v="0"/>
    <n v="0"/>
    <n v="0"/>
    <n v="35000"/>
    <x v="3223"/>
    <x v="0"/>
    <x v="0"/>
    <x v="0"/>
    <s v="80.02.10.03"/>
    <x v="43"/>
    <x v="2"/>
    <x v="2"/>
    <s v="Outros"/>
    <s v="80.02.10"/>
    <s v="Outros"/>
    <s v="80.02.10"/>
    <x v="63"/>
    <x v="0"/>
    <x v="5"/>
    <x v="13"/>
    <x v="1"/>
    <x v="2"/>
    <x v="0"/>
    <x v="0"/>
    <x v="8"/>
    <s v="2024-10-25"/>
    <x v="3"/>
    <n v="35000"/>
    <x v="0"/>
    <m/>
    <x v="0"/>
    <m/>
    <x v="6"/>
    <n v="100474914"/>
    <x v="0"/>
    <x v="0"/>
    <s v="Retençoes Pensao Alimenticia"/>
    <s v="ORI"/>
    <x v="0"/>
    <s v="RPA"/>
    <x v="0"/>
    <x v="0"/>
    <x v="0"/>
    <x v="0"/>
    <x v="0"/>
    <x v="0"/>
    <x v="0"/>
    <x v="0"/>
    <x v="0"/>
    <x v="0"/>
    <x v="0"/>
    <s v="Retençoes Pensao Alimenticia"/>
    <x v="0"/>
    <x v="0"/>
    <x v="0"/>
    <x v="0"/>
    <x v="2"/>
    <x v="0"/>
    <x v="0"/>
    <x v="0"/>
    <x v="0"/>
    <x v="1"/>
    <x v="0"/>
    <x v="0"/>
    <s v="Pagamento de pensão de menores, referente ao mês de Outubro de 2024."/>
  </r>
  <r>
    <x v="1"/>
    <n v="0"/>
    <n v="0"/>
    <n v="0"/>
    <n v="3333149"/>
    <x v="3224"/>
    <x v="0"/>
    <x v="0"/>
    <x v="0"/>
    <s v="01.27.03.12"/>
    <x v="53"/>
    <x v="1"/>
    <x v="1"/>
    <s v="Gestão de Recursos Hídricos"/>
    <s v="01.27.03"/>
    <s v="Gestão de Recursos Hídricos"/>
    <s v="01.27.03"/>
    <x v="46"/>
    <x v="0"/>
    <x v="0"/>
    <x v="0"/>
    <x v="0"/>
    <x v="1"/>
    <x v="1"/>
    <x v="0"/>
    <x v="8"/>
    <s v="2024-10-30"/>
    <x v="3"/>
    <n v="3333149"/>
    <x v="0"/>
    <m/>
    <x v="0"/>
    <m/>
    <x v="252"/>
    <n v="100356873"/>
    <x v="0"/>
    <x v="0"/>
    <s v="Ligações Domiciliarias em Jaquetão e Ribeira de Flamengos"/>
    <s v="ORI"/>
    <x v="0"/>
    <s v="LDJF"/>
    <x v="0"/>
    <x v="0"/>
    <x v="0"/>
    <x v="0"/>
    <x v="0"/>
    <x v="0"/>
    <x v="0"/>
    <x v="0"/>
    <x v="0"/>
    <x v="0"/>
    <x v="0"/>
    <s v="Ligações Domiciliarias em Jaquetão e Ribeira de Flamengos"/>
    <x v="0"/>
    <x v="0"/>
    <x v="0"/>
    <x v="0"/>
    <x v="1"/>
    <x v="0"/>
    <x v="0"/>
    <x v="0"/>
    <x v="0"/>
    <x v="0"/>
    <x v="0"/>
    <x v="0"/>
    <s v="Pagamento favor da Empresa MCV, correspondente a liquidação ao auto nº1 mas IVA da faturação dos trabalhos construção rede adução e distribuição de água potável em ribeira de Flamengos, conforme anexo. "/>
  </r>
  <r>
    <x v="0"/>
    <n v="0"/>
    <n v="0"/>
    <n v="0"/>
    <n v="20000"/>
    <x v="3225"/>
    <x v="0"/>
    <x v="0"/>
    <x v="0"/>
    <s v="01.25.05.12"/>
    <x v="10"/>
    <x v="3"/>
    <x v="3"/>
    <s v="Saúde"/>
    <s v="01.25.05"/>
    <s v="Saúde"/>
    <s v="01.25.05"/>
    <x v="7"/>
    <x v="0"/>
    <x v="4"/>
    <x v="4"/>
    <x v="0"/>
    <x v="1"/>
    <x v="0"/>
    <x v="0"/>
    <x v="8"/>
    <s v="2024-10-31"/>
    <x v="3"/>
    <n v="20000"/>
    <x v="0"/>
    <m/>
    <x v="0"/>
    <m/>
    <x v="254"/>
    <n v="100475915"/>
    <x v="0"/>
    <x v="0"/>
    <s v="Promoção e Inclusão Social"/>
    <s v="ORI"/>
    <x v="0"/>
    <m/>
    <x v="0"/>
    <x v="0"/>
    <x v="0"/>
    <x v="0"/>
    <x v="0"/>
    <x v="0"/>
    <x v="0"/>
    <x v="0"/>
    <x v="0"/>
    <x v="0"/>
    <x v="0"/>
    <s v="Promoção e Inclusão Social"/>
    <x v="0"/>
    <x v="0"/>
    <x v="0"/>
    <x v="0"/>
    <x v="1"/>
    <x v="0"/>
    <x v="0"/>
    <x v="0"/>
    <x v="0"/>
    <x v="0"/>
    <x v="0"/>
    <x v="0"/>
    <s v="Apoio concedido a favor Fernando Furtado, conforme proposta em anexo."/>
  </r>
  <r>
    <x v="0"/>
    <n v="0"/>
    <n v="0"/>
    <n v="0"/>
    <n v="25000"/>
    <x v="3226"/>
    <x v="0"/>
    <x v="0"/>
    <x v="0"/>
    <s v="01.25.05.12"/>
    <x v="10"/>
    <x v="3"/>
    <x v="3"/>
    <s v="Saúde"/>
    <s v="01.25.05"/>
    <s v="Saúde"/>
    <s v="01.25.05"/>
    <x v="7"/>
    <x v="0"/>
    <x v="4"/>
    <x v="4"/>
    <x v="0"/>
    <x v="1"/>
    <x v="0"/>
    <x v="0"/>
    <x v="8"/>
    <s v="2024-10-31"/>
    <x v="3"/>
    <n v="25000"/>
    <x v="0"/>
    <m/>
    <x v="0"/>
    <m/>
    <x v="488"/>
    <n v="100257705"/>
    <x v="0"/>
    <x v="0"/>
    <s v="Promoção e Inclusão Social"/>
    <s v="ORI"/>
    <x v="0"/>
    <m/>
    <x v="0"/>
    <x v="0"/>
    <x v="0"/>
    <x v="0"/>
    <x v="0"/>
    <x v="0"/>
    <x v="0"/>
    <x v="0"/>
    <x v="0"/>
    <x v="0"/>
    <x v="0"/>
    <s v="Promoção e Inclusão Social"/>
    <x v="0"/>
    <x v="0"/>
    <x v="0"/>
    <x v="0"/>
    <x v="1"/>
    <x v="0"/>
    <x v="0"/>
    <x v="0"/>
    <x v="0"/>
    <x v="0"/>
    <x v="0"/>
    <x v="0"/>
    <s v="Apoio concedido a favor José Fernandes, conforme proposta em anexo. "/>
  </r>
  <r>
    <x v="0"/>
    <n v="0"/>
    <n v="0"/>
    <n v="0"/>
    <n v="20000"/>
    <x v="3227"/>
    <x v="0"/>
    <x v="0"/>
    <x v="0"/>
    <s v="03.16.15"/>
    <x v="0"/>
    <x v="0"/>
    <x v="0"/>
    <s v="Direção Financeira"/>
    <s v="03.16.15"/>
    <s v="Direção Financeira"/>
    <s v="03.16.15"/>
    <x v="52"/>
    <x v="0"/>
    <x v="0"/>
    <x v="0"/>
    <x v="0"/>
    <x v="0"/>
    <x v="0"/>
    <x v="0"/>
    <x v="8"/>
    <s v="2024-10-31"/>
    <x v="3"/>
    <n v="20000"/>
    <x v="0"/>
    <m/>
    <x v="0"/>
    <m/>
    <x v="489"/>
    <n v="100436269"/>
    <x v="0"/>
    <x v="0"/>
    <s v="Direção Financeira"/>
    <s v="ORI"/>
    <x v="0"/>
    <m/>
    <x v="0"/>
    <x v="0"/>
    <x v="0"/>
    <x v="0"/>
    <x v="0"/>
    <x v="0"/>
    <x v="0"/>
    <x v="0"/>
    <x v="0"/>
    <x v="0"/>
    <x v="0"/>
    <s v="Direção Financeira"/>
    <x v="0"/>
    <x v="0"/>
    <x v="0"/>
    <x v="0"/>
    <x v="0"/>
    <x v="0"/>
    <x v="0"/>
    <x v="0"/>
    <x v="0"/>
    <x v="0"/>
    <x v="0"/>
    <x v="0"/>
    <s v="Pagamento a favor da Sra. LENA MARIA PIRES CORREIA LOPES MARÇAL, pelo a aquisição de Livros."/>
  </r>
  <r>
    <x v="0"/>
    <n v="0"/>
    <n v="0"/>
    <n v="0"/>
    <n v="28044"/>
    <x v="3228"/>
    <x v="0"/>
    <x v="0"/>
    <x v="0"/>
    <s v="01.25.01.10"/>
    <x v="33"/>
    <x v="3"/>
    <x v="3"/>
    <s v="Educação"/>
    <s v="01.25.01"/>
    <s v="Educação"/>
    <s v="01.25.01"/>
    <x v="4"/>
    <x v="0"/>
    <x v="2"/>
    <x v="2"/>
    <x v="0"/>
    <x v="1"/>
    <x v="0"/>
    <x v="0"/>
    <x v="8"/>
    <s v="2024-10-31"/>
    <x v="3"/>
    <n v="28044"/>
    <x v="0"/>
    <m/>
    <x v="0"/>
    <m/>
    <x v="138"/>
    <n v="100391760"/>
    <x v="0"/>
    <x v="0"/>
    <s v="Transporte escolar"/>
    <s v="ORI"/>
    <x v="0"/>
    <m/>
    <x v="0"/>
    <x v="0"/>
    <x v="0"/>
    <x v="0"/>
    <x v="0"/>
    <x v="0"/>
    <x v="0"/>
    <x v="0"/>
    <x v="0"/>
    <x v="0"/>
    <x v="0"/>
    <s v="Transporte escolar"/>
    <x v="0"/>
    <x v="0"/>
    <x v="0"/>
    <x v="0"/>
    <x v="1"/>
    <x v="0"/>
    <x v="0"/>
    <x v="0"/>
    <x v="0"/>
    <x v="0"/>
    <x v="0"/>
    <x v="0"/>
    <s v="Aquisição de peças para viatura de transporte escolar, conforme proposta em anexo."/>
  </r>
  <r>
    <x v="0"/>
    <n v="0"/>
    <n v="0"/>
    <n v="0"/>
    <n v="75000"/>
    <x v="3229"/>
    <x v="0"/>
    <x v="0"/>
    <x v="0"/>
    <s v="03.16.15"/>
    <x v="0"/>
    <x v="0"/>
    <x v="0"/>
    <s v="Direção Financeira"/>
    <s v="03.16.15"/>
    <s v="Direção Financeira"/>
    <s v="03.16.15"/>
    <x v="41"/>
    <x v="0"/>
    <x v="0"/>
    <x v="1"/>
    <x v="0"/>
    <x v="0"/>
    <x v="0"/>
    <x v="0"/>
    <x v="8"/>
    <s v="2024-10-31"/>
    <x v="3"/>
    <n v="75000"/>
    <x v="0"/>
    <m/>
    <x v="0"/>
    <m/>
    <x v="77"/>
    <n v="100477538"/>
    <x v="0"/>
    <x v="0"/>
    <s v="Direção Financeira"/>
    <s v="ORI"/>
    <x v="0"/>
    <m/>
    <x v="0"/>
    <x v="0"/>
    <x v="0"/>
    <x v="0"/>
    <x v="0"/>
    <x v="0"/>
    <x v="0"/>
    <x v="0"/>
    <x v="0"/>
    <x v="0"/>
    <x v="0"/>
    <s v="Direção Financeira"/>
    <x v="0"/>
    <x v="0"/>
    <x v="0"/>
    <x v="0"/>
    <x v="0"/>
    <x v="0"/>
    <x v="0"/>
    <x v="0"/>
    <x v="0"/>
    <x v="0"/>
    <x v="0"/>
    <x v="0"/>
    <s v="Pagamento referente a reparação de viaturas, conforme proposta em anexo."/>
  </r>
  <r>
    <x v="0"/>
    <n v="0"/>
    <n v="0"/>
    <n v="0"/>
    <n v="62218"/>
    <x v="3230"/>
    <x v="0"/>
    <x v="0"/>
    <x v="0"/>
    <s v="03.16.15"/>
    <x v="0"/>
    <x v="0"/>
    <x v="0"/>
    <s v="Direção Financeira"/>
    <s v="03.16.15"/>
    <s v="Direção Financeira"/>
    <s v="03.16.15"/>
    <x v="33"/>
    <x v="0"/>
    <x v="0"/>
    <x v="0"/>
    <x v="0"/>
    <x v="0"/>
    <x v="0"/>
    <x v="0"/>
    <x v="10"/>
    <s v="2024-11-04"/>
    <x v="3"/>
    <n v="62218"/>
    <x v="0"/>
    <m/>
    <x v="0"/>
    <m/>
    <x v="23"/>
    <n v="100388090"/>
    <x v="0"/>
    <x v="0"/>
    <s v="Direção Financeira"/>
    <s v="ORI"/>
    <x v="0"/>
    <m/>
    <x v="0"/>
    <x v="0"/>
    <x v="0"/>
    <x v="0"/>
    <x v="0"/>
    <x v="0"/>
    <x v="0"/>
    <x v="0"/>
    <x v="0"/>
    <x v="0"/>
    <x v="0"/>
    <s v="Direção Financeira"/>
    <x v="0"/>
    <x v="0"/>
    <x v="0"/>
    <x v="0"/>
    <x v="0"/>
    <x v="0"/>
    <x v="0"/>
    <x v="0"/>
    <x v="0"/>
    <x v="0"/>
    <x v="0"/>
    <x v="0"/>
    <s v="Pagamento a favor DIOCESANA CENTER, para a aquisição de matérias de escritório para os serviços da CMSM, conforme anexo."/>
  </r>
  <r>
    <x v="0"/>
    <n v="0"/>
    <n v="0"/>
    <n v="0"/>
    <n v="3450"/>
    <x v="3231"/>
    <x v="0"/>
    <x v="0"/>
    <x v="0"/>
    <s v="03.16.15"/>
    <x v="0"/>
    <x v="0"/>
    <x v="0"/>
    <s v="Direção Financeira"/>
    <s v="03.16.15"/>
    <s v="Direção Financeira"/>
    <s v="03.16.15"/>
    <x v="0"/>
    <x v="0"/>
    <x v="0"/>
    <x v="0"/>
    <x v="0"/>
    <x v="0"/>
    <x v="0"/>
    <x v="0"/>
    <x v="10"/>
    <s v="2024-11-04"/>
    <x v="3"/>
    <n v="3450"/>
    <x v="0"/>
    <m/>
    <x v="0"/>
    <m/>
    <x v="6"/>
    <n v="100474914"/>
    <x v="0"/>
    <x v="0"/>
    <s v="Direção Financeira"/>
    <s v="ORI"/>
    <x v="0"/>
    <m/>
    <x v="0"/>
    <x v="0"/>
    <x v="0"/>
    <x v="0"/>
    <x v="0"/>
    <x v="0"/>
    <x v="0"/>
    <x v="0"/>
    <x v="0"/>
    <x v="0"/>
    <x v="0"/>
    <s v="Direção Financeira"/>
    <x v="0"/>
    <x v="0"/>
    <x v="0"/>
    <x v="0"/>
    <x v="0"/>
    <x v="0"/>
    <x v="0"/>
    <x v="0"/>
    <x v="0"/>
    <x v="0"/>
    <x v="0"/>
    <x v="0"/>
    <s v="Pagamento a favor do Tesoureiro Municipal, pela a aquisição de jogo de pastilha travão L200 para viatura ST-22-RG da CMSM, conforme anexo.  "/>
  </r>
  <r>
    <x v="0"/>
    <n v="0"/>
    <n v="0"/>
    <n v="0"/>
    <n v="2000"/>
    <x v="3232"/>
    <x v="0"/>
    <x v="0"/>
    <x v="0"/>
    <s v="03.16.15"/>
    <x v="0"/>
    <x v="0"/>
    <x v="0"/>
    <s v="Direção Financeira"/>
    <s v="03.16.15"/>
    <s v="Direção Financeira"/>
    <s v="03.16.15"/>
    <x v="5"/>
    <x v="0"/>
    <x v="0"/>
    <x v="1"/>
    <x v="0"/>
    <x v="0"/>
    <x v="0"/>
    <x v="0"/>
    <x v="10"/>
    <s v="2024-11-04"/>
    <x v="3"/>
    <n v="2000"/>
    <x v="0"/>
    <m/>
    <x v="0"/>
    <m/>
    <x v="490"/>
    <n v="100475665"/>
    <x v="0"/>
    <x v="0"/>
    <s v="Direção Financeira"/>
    <s v="ORI"/>
    <x v="0"/>
    <m/>
    <x v="0"/>
    <x v="0"/>
    <x v="0"/>
    <x v="0"/>
    <x v="0"/>
    <x v="0"/>
    <x v="0"/>
    <x v="0"/>
    <x v="0"/>
    <x v="0"/>
    <x v="0"/>
    <s v="Direção Financeira"/>
    <x v="0"/>
    <x v="0"/>
    <x v="0"/>
    <x v="0"/>
    <x v="0"/>
    <x v="0"/>
    <x v="0"/>
    <x v="0"/>
    <x v="0"/>
    <x v="0"/>
    <x v="0"/>
    <x v="0"/>
    <s v="Gratificação referente a substituição de guarda, conforme proposta em anexo."/>
  </r>
  <r>
    <x v="0"/>
    <n v="0"/>
    <n v="0"/>
    <n v="0"/>
    <n v="40000"/>
    <x v="3233"/>
    <x v="0"/>
    <x v="0"/>
    <x v="0"/>
    <s v="01.27.02.11"/>
    <x v="18"/>
    <x v="1"/>
    <x v="1"/>
    <s v="Saneamento básico"/>
    <s v="01.27.02"/>
    <s v="Saneamento básico"/>
    <s v="01.27.02"/>
    <x v="4"/>
    <x v="0"/>
    <x v="2"/>
    <x v="2"/>
    <x v="0"/>
    <x v="1"/>
    <x v="0"/>
    <x v="0"/>
    <x v="10"/>
    <s v="2024-11-04"/>
    <x v="3"/>
    <n v="40000"/>
    <x v="0"/>
    <m/>
    <x v="0"/>
    <m/>
    <x v="491"/>
    <n v="100453376"/>
    <x v="0"/>
    <x v="0"/>
    <s v="Reforço do saneamento básico"/>
    <s v="ORI"/>
    <x v="0"/>
    <m/>
    <x v="0"/>
    <x v="0"/>
    <x v="0"/>
    <x v="0"/>
    <x v="0"/>
    <x v="0"/>
    <x v="0"/>
    <x v="0"/>
    <x v="0"/>
    <x v="0"/>
    <x v="0"/>
    <s v="Reforço do saneamento básico"/>
    <x v="0"/>
    <x v="0"/>
    <x v="0"/>
    <x v="0"/>
    <x v="1"/>
    <x v="0"/>
    <x v="0"/>
    <x v="0"/>
    <x v="0"/>
    <x v="0"/>
    <x v="0"/>
    <x v="0"/>
    <s v="Gratificação referente a monda feita no cemitério de Achada Bolanha, conforme proposta em anexo."/>
  </r>
  <r>
    <x v="0"/>
    <n v="0"/>
    <n v="0"/>
    <n v="0"/>
    <n v="5750"/>
    <x v="3234"/>
    <x v="0"/>
    <x v="0"/>
    <x v="0"/>
    <s v="01.25.05.12"/>
    <x v="10"/>
    <x v="3"/>
    <x v="3"/>
    <s v="Saúde"/>
    <s v="01.25.05"/>
    <s v="Saúde"/>
    <s v="01.25.05"/>
    <x v="7"/>
    <x v="0"/>
    <x v="4"/>
    <x v="4"/>
    <x v="0"/>
    <x v="1"/>
    <x v="0"/>
    <x v="0"/>
    <x v="10"/>
    <s v="2024-11-04"/>
    <x v="3"/>
    <n v="5750"/>
    <x v="0"/>
    <m/>
    <x v="0"/>
    <m/>
    <x v="492"/>
    <n v="100479755"/>
    <x v="0"/>
    <x v="0"/>
    <s v="Promoção e Inclusão Social"/>
    <s v="ORI"/>
    <x v="0"/>
    <m/>
    <x v="0"/>
    <x v="0"/>
    <x v="0"/>
    <x v="0"/>
    <x v="0"/>
    <x v="0"/>
    <x v="0"/>
    <x v="0"/>
    <x v="0"/>
    <x v="0"/>
    <x v="0"/>
    <s v="Promoção e Inclusão Social"/>
    <x v="0"/>
    <x v="0"/>
    <x v="0"/>
    <x v="0"/>
    <x v="1"/>
    <x v="0"/>
    <x v="0"/>
    <x v="0"/>
    <x v="0"/>
    <x v="0"/>
    <x v="0"/>
    <x v="0"/>
    <s v="Apoio social, a favor da Sra. Melody Soares Semedo, para assistência social, conforme anexo."/>
  </r>
  <r>
    <x v="0"/>
    <n v="0"/>
    <n v="0"/>
    <n v="0"/>
    <n v="20000"/>
    <x v="3235"/>
    <x v="0"/>
    <x v="0"/>
    <x v="0"/>
    <s v="03.16.15"/>
    <x v="0"/>
    <x v="0"/>
    <x v="0"/>
    <s v="Direção Financeira"/>
    <s v="03.16.15"/>
    <s v="Direção Financeira"/>
    <s v="03.16.15"/>
    <x v="5"/>
    <x v="0"/>
    <x v="0"/>
    <x v="1"/>
    <x v="0"/>
    <x v="0"/>
    <x v="0"/>
    <x v="0"/>
    <x v="10"/>
    <s v="2024-11-04"/>
    <x v="3"/>
    <n v="20000"/>
    <x v="0"/>
    <m/>
    <x v="0"/>
    <m/>
    <x v="6"/>
    <n v="100474914"/>
    <x v="0"/>
    <x v="0"/>
    <s v="Direção Financeira"/>
    <s v="ORI"/>
    <x v="0"/>
    <m/>
    <x v="0"/>
    <x v="0"/>
    <x v="0"/>
    <x v="0"/>
    <x v="0"/>
    <x v="0"/>
    <x v="0"/>
    <x v="0"/>
    <x v="0"/>
    <x v="0"/>
    <x v="0"/>
    <s v="Direção Financeira"/>
    <x v="0"/>
    <x v="0"/>
    <x v="0"/>
    <x v="0"/>
    <x v="0"/>
    <x v="0"/>
    <x v="0"/>
    <x v="0"/>
    <x v="0"/>
    <x v="0"/>
    <x v="0"/>
    <x v="0"/>
    <s v="Pagamento de estagiários, mês de outubro, conforme proposta em anexo."/>
  </r>
  <r>
    <x v="0"/>
    <n v="0"/>
    <n v="0"/>
    <n v="0"/>
    <n v="420"/>
    <x v="3236"/>
    <x v="0"/>
    <x v="1"/>
    <x v="0"/>
    <s v="03.03.10"/>
    <x v="8"/>
    <x v="0"/>
    <x v="4"/>
    <s v="Receitas Da Câmara"/>
    <s v="03.03.10"/>
    <s v="Receitas Da Câmara"/>
    <s v="03.03.10"/>
    <x v="21"/>
    <x v="0"/>
    <x v="3"/>
    <x v="3"/>
    <x v="0"/>
    <x v="0"/>
    <x v="2"/>
    <x v="0"/>
    <x v="8"/>
    <s v="2024-10-01"/>
    <x v="3"/>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
    <x v="3237"/>
    <x v="0"/>
    <x v="1"/>
    <x v="0"/>
    <s v="03.03.10"/>
    <x v="8"/>
    <x v="0"/>
    <x v="4"/>
    <s v="Receitas Da Câmara"/>
    <s v="03.03.10"/>
    <s v="Receitas Da Câmara"/>
    <s v="03.03.10"/>
    <x v="8"/>
    <x v="0"/>
    <x v="3"/>
    <x v="3"/>
    <x v="0"/>
    <x v="0"/>
    <x v="2"/>
    <x v="0"/>
    <x v="8"/>
    <s v="2024-10-01"/>
    <x v="3"/>
    <n v="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0"/>
    <x v="3238"/>
    <x v="0"/>
    <x v="1"/>
    <x v="0"/>
    <s v="03.03.10"/>
    <x v="8"/>
    <x v="0"/>
    <x v="4"/>
    <s v="Receitas Da Câmara"/>
    <s v="03.03.10"/>
    <s v="Receitas Da Câmara"/>
    <s v="03.03.10"/>
    <x v="11"/>
    <x v="0"/>
    <x v="0"/>
    <x v="5"/>
    <x v="0"/>
    <x v="0"/>
    <x v="2"/>
    <x v="0"/>
    <x v="8"/>
    <s v="2024-10-01"/>
    <x v="3"/>
    <n v="4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950"/>
    <x v="3239"/>
    <x v="0"/>
    <x v="1"/>
    <x v="0"/>
    <s v="03.03.10"/>
    <x v="8"/>
    <x v="0"/>
    <x v="4"/>
    <s v="Receitas Da Câmara"/>
    <s v="03.03.10"/>
    <s v="Receitas Da Câmara"/>
    <s v="03.03.10"/>
    <x v="18"/>
    <x v="0"/>
    <x v="0"/>
    <x v="0"/>
    <x v="0"/>
    <x v="0"/>
    <x v="2"/>
    <x v="0"/>
    <x v="8"/>
    <s v="2024-10-01"/>
    <x v="3"/>
    <n v="109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120"/>
    <x v="3240"/>
    <x v="0"/>
    <x v="1"/>
    <x v="0"/>
    <s v="03.03.10"/>
    <x v="8"/>
    <x v="0"/>
    <x v="4"/>
    <s v="Receitas Da Câmara"/>
    <s v="03.03.10"/>
    <s v="Receitas Da Câmara"/>
    <s v="03.03.10"/>
    <x v="13"/>
    <x v="0"/>
    <x v="3"/>
    <x v="3"/>
    <x v="0"/>
    <x v="0"/>
    <x v="2"/>
    <x v="0"/>
    <x v="8"/>
    <s v="2024-10-01"/>
    <x v="3"/>
    <n v="312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1720"/>
    <x v="3241"/>
    <x v="0"/>
    <x v="1"/>
    <x v="0"/>
    <s v="03.03.10"/>
    <x v="8"/>
    <x v="0"/>
    <x v="4"/>
    <s v="Receitas Da Câmara"/>
    <s v="03.03.10"/>
    <s v="Receitas Da Câmara"/>
    <s v="03.03.10"/>
    <x v="15"/>
    <x v="0"/>
    <x v="0"/>
    <x v="0"/>
    <x v="0"/>
    <x v="0"/>
    <x v="2"/>
    <x v="0"/>
    <x v="8"/>
    <s v="2024-10-01"/>
    <x v="3"/>
    <n v="117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300"/>
    <x v="3242"/>
    <x v="0"/>
    <x v="1"/>
    <x v="0"/>
    <s v="03.03.10"/>
    <x v="8"/>
    <x v="0"/>
    <x v="4"/>
    <s v="Receitas Da Câmara"/>
    <s v="03.03.10"/>
    <s v="Receitas Da Câmara"/>
    <s v="03.03.10"/>
    <x v="11"/>
    <x v="0"/>
    <x v="0"/>
    <x v="5"/>
    <x v="0"/>
    <x v="0"/>
    <x v="2"/>
    <x v="0"/>
    <x v="8"/>
    <s v="2024-10-03"/>
    <x v="3"/>
    <n v="5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750"/>
    <x v="3243"/>
    <x v="0"/>
    <x v="1"/>
    <x v="0"/>
    <s v="03.03.10"/>
    <x v="8"/>
    <x v="0"/>
    <x v="4"/>
    <s v="Receitas Da Câmara"/>
    <s v="03.03.10"/>
    <s v="Receitas Da Câmara"/>
    <s v="03.03.10"/>
    <x v="17"/>
    <x v="0"/>
    <x v="3"/>
    <x v="3"/>
    <x v="0"/>
    <x v="0"/>
    <x v="2"/>
    <x v="0"/>
    <x v="8"/>
    <s v="2024-10-03"/>
    <x v="3"/>
    <n v="37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300"/>
    <x v="3244"/>
    <x v="0"/>
    <x v="1"/>
    <x v="0"/>
    <s v="03.03.10"/>
    <x v="8"/>
    <x v="0"/>
    <x v="4"/>
    <s v="Receitas Da Câmara"/>
    <s v="03.03.10"/>
    <s v="Receitas Da Câmara"/>
    <s v="03.03.10"/>
    <x v="6"/>
    <x v="0"/>
    <x v="3"/>
    <x v="3"/>
    <x v="0"/>
    <x v="0"/>
    <x v="2"/>
    <x v="0"/>
    <x v="8"/>
    <s v="2024-10-03"/>
    <x v="3"/>
    <n v="3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50"/>
    <x v="3245"/>
    <x v="0"/>
    <x v="1"/>
    <x v="0"/>
    <s v="03.03.10"/>
    <x v="8"/>
    <x v="0"/>
    <x v="4"/>
    <s v="Receitas Da Câmara"/>
    <s v="03.03.10"/>
    <s v="Receitas Da Câmara"/>
    <s v="03.03.10"/>
    <x v="16"/>
    <x v="0"/>
    <x v="0"/>
    <x v="5"/>
    <x v="0"/>
    <x v="0"/>
    <x v="2"/>
    <x v="0"/>
    <x v="8"/>
    <s v="2024-10-03"/>
    <x v="3"/>
    <n v="7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0"/>
    <x v="3246"/>
    <x v="0"/>
    <x v="1"/>
    <x v="0"/>
    <s v="03.03.10"/>
    <x v="8"/>
    <x v="0"/>
    <x v="4"/>
    <s v="Receitas Da Câmara"/>
    <s v="03.03.10"/>
    <s v="Receitas Da Câmara"/>
    <s v="03.03.10"/>
    <x v="8"/>
    <x v="0"/>
    <x v="3"/>
    <x v="3"/>
    <x v="0"/>
    <x v="0"/>
    <x v="2"/>
    <x v="0"/>
    <x v="8"/>
    <s v="2024-10-03"/>
    <x v="3"/>
    <n v="1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
    <x v="3247"/>
    <x v="0"/>
    <x v="1"/>
    <x v="0"/>
    <s v="03.03.10"/>
    <x v="8"/>
    <x v="0"/>
    <x v="4"/>
    <s v="Receitas Da Câmara"/>
    <s v="03.03.10"/>
    <s v="Receitas Da Câmara"/>
    <s v="03.03.10"/>
    <x v="14"/>
    <x v="0"/>
    <x v="3"/>
    <x v="3"/>
    <x v="0"/>
    <x v="0"/>
    <x v="2"/>
    <x v="0"/>
    <x v="8"/>
    <s v="2024-10-03"/>
    <x v="3"/>
    <n v="1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9593.5"/>
    <x v="3248"/>
    <x v="0"/>
    <x v="1"/>
    <x v="0"/>
    <s v="03.03.10"/>
    <x v="8"/>
    <x v="0"/>
    <x v="4"/>
    <s v="Receitas Da Câmara"/>
    <s v="03.03.10"/>
    <s v="Receitas Da Câmara"/>
    <s v="03.03.10"/>
    <x v="18"/>
    <x v="0"/>
    <x v="0"/>
    <x v="0"/>
    <x v="0"/>
    <x v="0"/>
    <x v="2"/>
    <x v="0"/>
    <x v="8"/>
    <s v="2024-10-03"/>
    <x v="3"/>
    <n v="109593.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25"/>
    <x v="3249"/>
    <x v="0"/>
    <x v="1"/>
    <x v="0"/>
    <s v="03.03.10"/>
    <x v="8"/>
    <x v="0"/>
    <x v="4"/>
    <s v="Receitas Da Câmara"/>
    <s v="03.03.10"/>
    <s v="Receitas Da Câmara"/>
    <s v="03.03.10"/>
    <x v="10"/>
    <x v="0"/>
    <x v="3"/>
    <x v="3"/>
    <x v="0"/>
    <x v="0"/>
    <x v="2"/>
    <x v="0"/>
    <x v="8"/>
    <s v="2024-10-03"/>
    <x v="3"/>
    <n v="9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632"/>
    <x v="3250"/>
    <x v="0"/>
    <x v="1"/>
    <x v="0"/>
    <s v="03.03.10"/>
    <x v="8"/>
    <x v="0"/>
    <x v="4"/>
    <s v="Receitas Da Câmara"/>
    <s v="03.03.10"/>
    <s v="Receitas Da Câmara"/>
    <s v="03.03.10"/>
    <x v="18"/>
    <x v="0"/>
    <x v="0"/>
    <x v="0"/>
    <x v="0"/>
    <x v="0"/>
    <x v="2"/>
    <x v="0"/>
    <x v="8"/>
    <s v="2024-10-04"/>
    <x v="3"/>
    <n v="2663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05"/>
    <x v="3251"/>
    <x v="0"/>
    <x v="1"/>
    <x v="0"/>
    <s v="03.03.10"/>
    <x v="8"/>
    <x v="0"/>
    <x v="4"/>
    <s v="Receitas Da Câmara"/>
    <s v="03.03.10"/>
    <s v="Receitas Da Câmara"/>
    <s v="03.03.10"/>
    <x v="25"/>
    <x v="0"/>
    <x v="3"/>
    <x v="3"/>
    <x v="0"/>
    <x v="0"/>
    <x v="2"/>
    <x v="0"/>
    <x v="8"/>
    <s v="2024-10-04"/>
    <x v="3"/>
    <n v="90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390"/>
    <x v="3252"/>
    <x v="0"/>
    <x v="1"/>
    <x v="0"/>
    <s v="03.03.10"/>
    <x v="8"/>
    <x v="0"/>
    <x v="4"/>
    <s v="Receitas Da Câmara"/>
    <s v="03.03.10"/>
    <s v="Receitas Da Câmara"/>
    <s v="03.03.10"/>
    <x v="13"/>
    <x v="0"/>
    <x v="3"/>
    <x v="3"/>
    <x v="0"/>
    <x v="0"/>
    <x v="2"/>
    <x v="0"/>
    <x v="8"/>
    <s v="2024-10-04"/>
    <x v="3"/>
    <n v="93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25"/>
    <x v="3253"/>
    <x v="0"/>
    <x v="1"/>
    <x v="0"/>
    <s v="03.03.10"/>
    <x v="8"/>
    <x v="0"/>
    <x v="4"/>
    <s v="Receitas Da Câmara"/>
    <s v="03.03.10"/>
    <s v="Receitas Da Câmara"/>
    <s v="03.03.10"/>
    <x v="12"/>
    <x v="0"/>
    <x v="3"/>
    <x v="3"/>
    <x v="0"/>
    <x v="0"/>
    <x v="2"/>
    <x v="0"/>
    <x v="8"/>
    <s v="2024-10-04"/>
    <x v="3"/>
    <n v="40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
    <x v="3254"/>
    <x v="0"/>
    <x v="1"/>
    <x v="0"/>
    <s v="03.03.10"/>
    <x v="8"/>
    <x v="0"/>
    <x v="4"/>
    <s v="Receitas Da Câmara"/>
    <s v="03.03.10"/>
    <s v="Receitas Da Câmara"/>
    <s v="03.03.10"/>
    <x v="10"/>
    <x v="0"/>
    <x v="3"/>
    <x v="3"/>
    <x v="0"/>
    <x v="0"/>
    <x v="2"/>
    <x v="0"/>
    <x v="8"/>
    <s v="2024-10-04"/>
    <x v="3"/>
    <n v="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
    <x v="3255"/>
    <x v="0"/>
    <x v="1"/>
    <x v="0"/>
    <s v="03.03.10"/>
    <x v="8"/>
    <x v="0"/>
    <x v="4"/>
    <s v="Receitas Da Câmara"/>
    <s v="03.03.10"/>
    <s v="Receitas Da Câmara"/>
    <s v="03.03.10"/>
    <x v="8"/>
    <x v="0"/>
    <x v="3"/>
    <x v="3"/>
    <x v="0"/>
    <x v="0"/>
    <x v="2"/>
    <x v="0"/>
    <x v="8"/>
    <s v="2024-10-04"/>
    <x v="3"/>
    <n v="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0"/>
    <x v="3256"/>
    <x v="0"/>
    <x v="1"/>
    <x v="0"/>
    <s v="03.03.10"/>
    <x v="8"/>
    <x v="0"/>
    <x v="4"/>
    <s v="Receitas Da Câmara"/>
    <s v="03.03.10"/>
    <s v="Receitas Da Câmara"/>
    <s v="03.03.10"/>
    <x v="19"/>
    <x v="0"/>
    <x v="3"/>
    <x v="6"/>
    <x v="0"/>
    <x v="0"/>
    <x v="2"/>
    <x v="0"/>
    <x v="8"/>
    <s v="2024-10-04"/>
    <x v="3"/>
    <n v="2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00"/>
    <x v="3257"/>
    <x v="0"/>
    <x v="1"/>
    <x v="0"/>
    <s v="03.03.10"/>
    <x v="8"/>
    <x v="0"/>
    <x v="4"/>
    <s v="Receitas Da Câmara"/>
    <s v="03.03.10"/>
    <s v="Receitas Da Câmara"/>
    <s v="03.03.10"/>
    <x v="17"/>
    <x v="0"/>
    <x v="3"/>
    <x v="3"/>
    <x v="0"/>
    <x v="0"/>
    <x v="2"/>
    <x v="0"/>
    <x v="8"/>
    <s v="2024-10-04"/>
    <x v="3"/>
    <n v="1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3258"/>
    <x v="0"/>
    <x v="1"/>
    <x v="0"/>
    <s v="03.03.10"/>
    <x v="8"/>
    <x v="0"/>
    <x v="4"/>
    <s v="Receitas Da Câmara"/>
    <s v="03.03.10"/>
    <s v="Receitas Da Câmara"/>
    <s v="03.03.10"/>
    <x v="6"/>
    <x v="0"/>
    <x v="3"/>
    <x v="3"/>
    <x v="0"/>
    <x v="0"/>
    <x v="2"/>
    <x v="0"/>
    <x v="8"/>
    <s v="2024-10-04"/>
    <x v="3"/>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
    <x v="3259"/>
    <x v="0"/>
    <x v="1"/>
    <x v="0"/>
    <s v="03.03.10"/>
    <x v="8"/>
    <x v="0"/>
    <x v="4"/>
    <s v="Receitas Da Câmara"/>
    <s v="03.03.10"/>
    <s v="Receitas Da Câmara"/>
    <s v="03.03.10"/>
    <x v="8"/>
    <x v="0"/>
    <x v="3"/>
    <x v="3"/>
    <x v="0"/>
    <x v="0"/>
    <x v="2"/>
    <x v="0"/>
    <x v="8"/>
    <s v="2024-10-11"/>
    <x v="3"/>
    <n v="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37"/>
    <x v="3260"/>
    <x v="0"/>
    <x v="1"/>
    <x v="0"/>
    <s v="03.03.10"/>
    <x v="8"/>
    <x v="0"/>
    <x v="4"/>
    <s v="Receitas Da Câmara"/>
    <s v="03.03.10"/>
    <s v="Receitas Da Câmara"/>
    <s v="03.03.10"/>
    <x v="25"/>
    <x v="0"/>
    <x v="3"/>
    <x v="3"/>
    <x v="0"/>
    <x v="0"/>
    <x v="2"/>
    <x v="0"/>
    <x v="8"/>
    <s v="2024-10-11"/>
    <x v="3"/>
    <n v="437"/>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0"/>
    <x v="3261"/>
    <x v="0"/>
    <x v="1"/>
    <x v="0"/>
    <s v="03.03.10"/>
    <x v="8"/>
    <x v="0"/>
    <x v="4"/>
    <s v="Receitas Da Câmara"/>
    <s v="03.03.10"/>
    <s v="Receitas Da Câmara"/>
    <s v="03.03.10"/>
    <x v="13"/>
    <x v="0"/>
    <x v="3"/>
    <x v="3"/>
    <x v="0"/>
    <x v="0"/>
    <x v="2"/>
    <x v="0"/>
    <x v="8"/>
    <s v="2024-10-11"/>
    <x v="3"/>
    <n v="3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00"/>
    <x v="3262"/>
    <x v="0"/>
    <x v="1"/>
    <x v="0"/>
    <s v="03.03.10"/>
    <x v="8"/>
    <x v="0"/>
    <x v="4"/>
    <s v="Receitas Da Câmara"/>
    <s v="03.03.10"/>
    <s v="Receitas Da Câmara"/>
    <s v="03.03.10"/>
    <x v="17"/>
    <x v="0"/>
    <x v="3"/>
    <x v="3"/>
    <x v="0"/>
    <x v="0"/>
    <x v="2"/>
    <x v="0"/>
    <x v="8"/>
    <s v="2024-10-11"/>
    <x v="3"/>
    <n v="5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944"/>
    <x v="3263"/>
    <x v="0"/>
    <x v="1"/>
    <x v="0"/>
    <s v="03.03.10"/>
    <x v="8"/>
    <x v="0"/>
    <x v="4"/>
    <s v="Receitas Da Câmara"/>
    <s v="03.03.10"/>
    <s v="Receitas Da Câmara"/>
    <s v="03.03.10"/>
    <x v="20"/>
    <x v="0"/>
    <x v="3"/>
    <x v="3"/>
    <x v="0"/>
    <x v="0"/>
    <x v="2"/>
    <x v="0"/>
    <x v="8"/>
    <s v="2024-10-11"/>
    <x v="3"/>
    <n v="2894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50"/>
    <x v="3264"/>
    <x v="0"/>
    <x v="1"/>
    <x v="0"/>
    <s v="03.03.10"/>
    <x v="8"/>
    <x v="0"/>
    <x v="4"/>
    <s v="Receitas Da Câmara"/>
    <s v="03.03.10"/>
    <s v="Receitas Da Câmara"/>
    <s v="03.03.10"/>
    <x v="10"/>
    <x v="0"/>
    <x v="3"/>
    <x v="3"/>
    <x v="0"/>
    <x v="0"/>
    <x v="2"/>
    <x v="0"/>
    <x v="8"/>
    <s v="2024-10-11"/>
    <x v="3"/>
    <n v="12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0"/>
    <x v="3265"/>
    <x v="0"/>
    <x v="1"/>
    <x v="0"/>
    <s v="03.03.10"/>
    <x v="8"/>
    <x v="0"/>
    <x v="4"/>
    <s v="Receitas Da Câmara"/>
    <s v="03.03.10"/>
    <s v="Receitas Da Câmara"/>
    <s v="03.03.10"/>
    <x v="11"/>
    <x v="0"/>
    <x v="0"/>
    <x v="5"/>
    <x v="0"/>
    <x v="0"/>
    <x v="2"/>
    <x v="0"/>
    <x v="8"/>
    <s v="2024-10-11"/>
    <x v="3"/>
    <n v="3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3844"/>
    <x v="3266"/>
    <x v="0"/>
    <x v="1"/>
    <x v="0"/>
    <s v="03.03.10"/>
    <x v="8"/>
    <x v="0"/>
    <x v="4"/>
    <s v="Receitas Da Câmara"/>
    <s v="03.03.10"/>
    <s v="Receitas Da Câmara"/>
    <s v="03.03.10"/>
    <x v="18"/>
    <x v="0"/>
    <x v="0"/>
    <x v="0"/>
    <x v="0"/>
    <x v="0"/>
    <x v="2"/>
    <x v="0"/>
    <x v="8"/>
    <s v="2024-10-11"/>
    <x v="3"/>
    <n v="2384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50"/>
    <x v="3267"/>
    <x v="0"/>
    <x v="0"/>
    <x v="0"/>
    <s v="03.16.15"/>
    <x v="0"/>
    <x v="0"/>
    <x v="0"/>
    <s v="Direção Financeira"/>
    <s v="03.16.15"/>
    <s v="Direção Financeira"/>
    <s v="03.16.15"/>
    <x v="41"/>
    <x v="0"/>
    <x v="0"/>
    <x v="1"/>
    <x v="0"/>
    <x v="0"/>
    <x v="0"/>
    <x v="0"/>
    <x v="10"/>
    <s v="2024-11-05"/>
    <x v="3"/>
    <n v="1150"/>
    <x v="0"/>
    <m/>
    <x v="0"/>
    <m/>
    <x v="72"/>
    <n v="100393611"/>
    <x v="0"/>
    <x v="0"/>
    <s v="Direção Financeira"/>
    <s v="ORI"/>
    <x v="0"/>
    <m/>
    <x v="0"/>
    <x v="0"/>
    <x v="0"/>
    <x v="0"/>
    <x v="0"/>
    <x v="0"/>
    <x v="0"/>
    <x v="0"/>
    <x v="0"/>
    <x v="0"/>
    <x v="0"/>
    <s v="Direção Financeira"/>
    <x v="0"/>
    <x v="0"/>
    <x v="0"/>
    <x v="0"/>
    <x v="0"/>
    <x v="0"/>
    <x v="0"/>
    <x v="0"/>
    <x v="0"/>
    <x v="0"/>
    <x v="0"/>
    <x v="0"/>
    <s v="Pagamento a favor da CASA GUGA, para a aquisição de uma reparação de bomba de embreagem da viatura ST-06-WS afeto as obras da CMSM, conforme anexo."/>
  </r>
  <r>
    <x v="0"/>
    <n v="0"/>
    <n v="0"/>
    <n v="0"/>
    <n v="3000"/>
    <x v="3268"/>
    <x v="0"/>
    <x v="0"/>
    <x v="0"/>
    <s v="01.25.05.09"/>
    <x v="26"/>
    <x v="3"/>
    <x v="3"/>
    <s v="Saúde"/>
    <s v="01.25.05"/>
    <s v="Saúde"/>
    <s v="01.25.05"/>
    <x v="7"/>
    <x v="0"/>
    <x v="4"/>
    <x v="4"/>
    <x v="0"/>
    <x v="1"/>
    <x v="0"/>
    <x v="0"/>
    <x v="10"/>
    <s v="2024-11-06"/>
    <x v="3"/>
    <n v="3000"/>
    <x v="0"/>
    <m/>
    <x v="0"/>
    <m/>
    <x v="493"/>
    <n v="100476056"/>
    <x v="0"/>
    <x v="0"/>
    <s v="Apoio a Consultas de Especialidade e Medicamentos"/>
    <s v="ORI"/>
    <x v="0"/>
    <s v="ACE"/>
    <x v="0"/>
    <x v="0"/>
    <x v="0"/>
    <x v="0"/>
    <x v="0"/>
    <x v="0"/>
    <x v="0"/>
    <x v="0"/>
    <x v="0"/>
    <x v="0"/>
    <x v="0"/>
    <s v="Apoio a Consultas de Especialidade e Medicamentos"/>
    <x v="0"/>
    <x v="0"/>
    <x v="0"/>
    <x v="0"/>
    <x v="1"/>
    <x v="0"/>
    <x v="0"/>
    <x v="0"/>
    <x v="0"/>
    <x v="0"/>
    <x v="0"/>
    <x v="0"/>
    <s v="Apoio a favor da Sra. Maria Da Luz Borges, para aquisição de de insulina para tratamento diabete, conforme anexo."/>
  </r>
  <r>
    <x v="1"/>
    <n v="0"/>
    <n v="0"/>
    <n v="0"/>
    <n v="30820"/>
    <x v="3269"/>
    <x v="0"/>
    <x v="0"/>
    <x v="0"/>
    <s v="01.27.06.79"/>
    <x v="28"/>
    <x v="1"/>
    <x v="1"/>
    <s v="Requalificação Urbana e habitação"/>
    <s v="01.27.06"/>
    <s v="Requalificação Urbana e habitação"/>
    <s v="01.27.06"/>
    <x v="1"/>
    <x v="0"/>
    <x v="0"/>
    <x v="0"/>
    <x v="0"/>
    <x v="1"/>
    <x v="1"/>
    <x v="0"/>
    <x v="10"/>
    <s v="2024-11-06"/>
    <x v="3"/>
    <n v="30820"/>
    <x v="0"/>
    <m/>
    <x v="0"/>
    <m/>
    <x v="494"/>
    <n v="100477788"/>
    <x v="0"/>
    <x v="0"/>
    <s v="Requalificação Urbana e Ambiental de Achada Bolanha"/>
    <s v="ORI"/>
    <x v="0"/>
    <m/>
    <x v="0"/>
    <x v="0"/>
    <x v="0"/>
    <x v="0"/>
    <x v="0"/>
    <x v="0"/>
    <x v="0"/>
    <x v="0"/>
    <x v="0"/>
    <x v="0"/>
    <x v="0"/>
    <s v="Requalificação Urbana e Ambiental de Achada Bolanha"/>
    <x v="0"/>
    <x v="0"/>
    <x v="0"/>
    <x v="0"/>
    <x v="1"/>
    <x v="0"/>
    <x v="0"/>
    <x v="0"/>
    <x v="0"/>
    <x v="0"/>
    <x v="0"/>
    <x v="0"/>
    <s v="Pagamento a favor de Design Kriola, referente a produção de placas de inauguração da via de acesso a dacalinha e espaço multiuso de Achada Bolanha e troféu de homenagem a máxima Cardoso, conforme anexo."/>
  </r>
  <r>
    <x v="1"/>
    <n v="0"/>
    <n v="0"/>
    <n v="0"/>
    <n v="318895"/>
    <x v="3270"/>
    <x v="0"/>
    <x v="0"/>
    <x v="0"/>
    <s v="01.27.06.72"/>
    <x v="32"/>
    <x v="1"/>
    <x v="1"/>
    <s v="Requalificação Urbana e habitação"/>
    <s v="01.27.06"/>
    <s v="Requalificação Urbana e habitação"/>
    <s v="01.27.06"/>
    <x v="1"/>
    <x v="0"/>
    <x v="0"/>
    <x v="0"/>
    <x v="0"/>
    <x v="1"/>
    <x v="1"/>
    <x v="0"/>
    <x v="10"/>
    <s v="2024-11-06"/>
    <x v="3"/>
    <n v="318895"/>
    <x v="0"/>
    <m/>
    <x v="0"/>
    <m/>
    <x v="494"/>
    <n v="100477788"/>
    <x v="0"/>
    <x v="0"/>
    <s v="Manutenção e Reabilitação de Edificios Municipais"/>
    <s v="ORI"/>
    <x v="0"/>
    <m/>
    <x v="0"/>
    <x v="0"/>
    <x v="0"/>
    <x v="0"/>
    <x v="0"/>
    <x v="0"/>
    <x v="0"/>
    <x v="0"/>
    <x v="0"/>
    <x v="0"/>
    <x v="0"/>
    <s v="Manutenção e Reabilitação de Edificios Municipais"/>
    <x v="0"/>
    <x v="0"/>
    <x v="0"/>
    <x v="0"/>
    <x v="1"/>
    <x v="0"/>
    <x v="0"/>
    <x v="0"/>
    <x v="0"/>
    <x v="0"/>
    <x v="0"/>
    <x v="0"/>
    <s v="Pagamento a favor de Design Kriola, pela a aquisição de serviços de trabalhos de caraterização e identificação dos Mercadinho de Veneza, Porto e Achada Pizarra, conforme anexo.  "/>
  </r>
  <r>
    <x v="0"/>
    <n v="0"/>
    <n v="0"/>
    <n v="0"/>
    <n v="11270"/>
    <x v="3271"/>
    <x v="0"/>
    <x v="0"/>
    <x v="0"/>
    <s v="01.25.04.22"/>
    <x v="7"/>
    <x v="3"/>
    <x v="3"/>
    <s v="Cultura"/>
    <s v="01.25.04"/>
    <s v="Cultura"/>
    <s v="01.25.04"/>
    <x v="4"/>
    <x v="0"/>
    <x v="2"/>
    <x v="2"/>
    <x v="0"/>
    <x v="1"/>
    <x v="0"/>
    <x v="0"/>
    <x v="10"/>
    <s v="2024-11-06"/>
    <x v="3"/>
    <n v="11270"/>
    <x v="0"/>
    <m/>
    <x v="0"/>
    <m/>
    <x v="494"/>
    <n v="100477788"/>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Design Kriola, para a aquisição de trofeu personalizado para a homenagem do artista João Cirilo no festival Calheta 2024, conforme anexo.  "/>
  </r>
  <r>
    <x v="1"/>
    <n v="0"/>
    <n v="0"/>
    <n v="0"/>
    <n v="80000"/>
    <x v="3272"/>
    <x v="0"/>
    <x v="0"/>
    <x v="0"/>
    <s v="01.27.06.80"/>
    <x v="1"/>
    <x v="1"/>
    <x v="1"/>
    <s v="Requalificação Urbana e habitação"/>
    <s v="01.27.06"/>
    <s v="Requalificação Urbana e habitação"/>
    <s v="01.27.06"/>
    <x v="1"/>
    <x v="0"/>
    <x v="0"/>
    <x v="0"/>
    <x v="0"/>
    <x v="1"/>
    <x v="1"/>
    <x v="0"/>
    <x v="10"/>
    <s v="2024-11-06"/>
    <x v="3"/>
    <n v="80000"/>
    <x v="0"/>
    <m/>
    <x v="0"/>
    <m/>
    <x v="103"/>
    <n v="100477593"/>
    <x v="0"/>
    <x v="0"/>
    <s v="Requalificação Urbana de Veneza"/>
    <s v="ORI"/>
    <x v="0"/>
    <m/>
    <x v="0"/>
    <x v="0"/>
    <x v="0"/>
    <x v="0"/>
    <x v="0"/>
    <x v="0"/>
    <x v="0"/>
    <x v="0"/>
    <x v="0"/>
    <x v="0"/>
    <x v="0"/>
    <s v="Requalificação Urbana de Veneza"/>
    <x v="0"/>
    <x v="0"/>
    <x v="0"/>
    <x v="0"/>
    <x v="1"/>
    <x v="0"/>
    <x v="0"/>
    <x v="0"/>
    <x v="0"/>
    <x v="0"/>
    <x v="0"/>
    <x v="0"/>
    <s v="Pagamento a favor de Renato Moreira -Construção Civil, referente a prestação de serviços de mão de obra, no âmbito dos trabalhos da requalificação Urbana da Praia de Veneza, conforme anexo."/>
  </r>
  <r>
    <x v="0"/>
    <n v="0"/>
    <n v="0"/>
    <n v="0"/>
    <n v="27000"/>
    <x v="3273"/>
    <x v="0"/>
    <x v="1"/>
    <x v="0"/>
    <s v="80.02.01"/>
    <x v="2"/>
    <x v="2"/>
    <x v="2"/>
    <s v="Retenções Iur"/>
    <s v="80.02.01"/>
    <s v="Retenções Iur"/>
    <s v="80.02.01"/>
    <x v="2"/>
    <x v="0"/>
    <x v="1"/>
    <x v="0"/>
    <x v="1"/>
    <x v="2"/>
    <x v="2"/>
    <x v="0"/>
    <x v="7"/>
    <s v="2024-09-25"/>
    <x v="2"/>
    <n v="27000"/>
    <x v="0"/>
    <m/>
    <x v="0"/>
    <m/>
    <x v="2"/>
    <n v="100474696"/>
    <x v="0"/>
    <x v="0"/>
    <s v="Retenções Iur"/>
    <s v="ORI"/>
    <x v="0"/>
    <s v="RIUR"/>
    <x v="0"/>
    <x v="0"/>
    <x v="0"/>
    <x v="0"/>
    <x v="0"/>
    <x v="0"/>
    <x v="0"/>
    <x v="0"/>
    <x v="0"/>
    <x v="0"/>
    <x v="0"/>
    <s v="Retenções Iur"/>
    <x v="0"/>
    <x v="0"/>
    <x v="0"/>
    <x v="0"/>
    <x v="2"/>
    <x v="0"/>
    <x v="0"/>
    <x v="0"/>
    <x v="0"/>
    <x v="1"/>
    <x v="0"/>
    <x v="0"/>
    <s v="RETENCAO OT"/>
  </r>
  <r>
    <x v="0"/>
    <n v="0"/>
    <n v="0"/>
    <n v="0"/>
    <n v="1590"/>
    <x v="3274"/>
    <x v="0"/>
    <x v="1"/>
    <x v="0"/>
    <s v="03.03.10"/>
    <x v="8"/>
    <x v="0"/>
    <x v="4"/>
    <s v="Receitas Da Câmara"/>
    <s v="03.03.10"/>
    <s v="Receitas Da Câmara"/>
    <s v="03.03.10"/>
    <x v="17"/>
    <x v="0"/>
    <x v="3"/>
    <x v="3"/>
    <x v="0"/>
    <x v="0"/>
    <x v="2"/>
    <x v="0"/>
    <x v="8"/>
    <s v="2024-10-22"/>
    <x v="3"/>
    <n v="15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500"/>
    <x v="3275"/>
    <x v="0"/>
    <x v="1"/>
    <x v="0"/>
    <s v="03.03.10"/>
    <x v="8"/>
    <x v="0"/>
    <x v="4"/>
    <s v="Receitas Da Câmara"/>
    <s v="03.03.10"/>
    <s v="Receitas Da Câmara"/>
    <s v="03.03.10"/>
    <x v="11"/>
    <x v="0"/>
    <x v="0"/>
    <x v="5"/>
    <x v="0"/>
    <x v="0"/>
    <x v="2"/>
    <x v="0"/>
    <x v="8"/>
    <s v="2024-10-22"/>
    <x v="3"/>
    <n v="4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20"/>
    <x v="3276"/>
    <x v="0"/>
    <x v="1"/>
    <x v="0"/>
    <s v="03.03.10"/>
    <x v="8"/>
    <x v="0"/>
    <x v="4"/>
    <s v="Receitas Da Câmara"/>
    <s v="03.03.10"/>
    <s v="Receitas Da Câmara"/>
    <s v="03.03.10"/>
    <x v="26"/>
    <x v="0"/>
    <x v="3"/>
    <x v="3"/>
    <x v="0"/>
    <x v="0"/>
    <x v="2"/>
    <x v="0"/>
    <x v="8"/>
    <s v="2024-10-22"/>
    <x v="3"/>
    <n v="9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009"/>
    <x v="3277"/>
    <x v="0"/>
    <x v="1"/>
    <x v="0"/>
    <s v="03.03.10"/>
    <x v="8"/>
    <x v="0"/>
    <x v="4"/>
    <s v="Receitas Da Câmara"/>
    <s v="03.03.10"/>
    <s v="Receitas Da Câmara"/>
    <s v="03.03.10"/>
    <x v="18"/>
    <x v="0"/>
    <x v="0"/>
    <x v="0"/>
    <x v="0"/>
    <x v="0"/>
    <x v="2"/>
    <x v="0"/>
    <x v="8"/>
    <s v="2024-10-22"/>
    <x v="3"/>
    <n v="2900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
    <x v="3278"/>
    <x v="0"/>
    <x v="1"/>
    <x v="0"/>
    <s v="03.03.10"/>
    <x v="8"/>
    <x v="0"/>
    <x v="4"/>
    <s v="Receitas Da Câmara"/>
    <s v="03.03.10"/>
    <s v="Receitas Da Câmara"/>
    <s v="03.03.10"/>
    <x v="8"/>
    <x v="0"/>
    <x v="3"/>
    <x v="3"/>
    <x v="0"/>
    <x v="0"/>
    <x v="2"/>
    <x v="0"/>
    <x v="8"/>
    <s v="2024-10-22"/>
    <x v="3"/>
    <n v="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00"/>
    <x v="3279"/>
    <x v="0"/>
    <x v="1"/>
    <x v="0"/>
    <s v="03.03.10"/>
    <x v="8"/>
    <x v="0"/>
    <x v="4"/>
    <s v="Receitas Da Câmara"/>
    <s v="03.03.10"/>
    <s v="Receitas Da Câmara"/>
    <s v="03.03.10"/>
    <x v="13"/>
    <x v="0"/>
    <x v="3"/>
    <x v="3"/>
    <x v="0"/>
    <x v="0"/>
    <x v="2"/>
    <x v="0"/>
    <x v="8"/>
    <s v="2024-10-22"/>
    <x v="3"/>
    <n v="2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00"/>
    <x v="3280"/>
    <x v="0"/>
    <x v="1"/>
    <x v="0"/>
    <s v="03.03.10"/>
    <x v="8"/>
    <x v="0"/>
    <x v="4"/>
    <s v="Receitas Da Câmara"/>
    <s v="03.03.10"/>
    <s v="Receitas Da Câmara"/>
    <s v="03.03.10"/>
    <x v="9"/>
    <x v="0"/>
    <x v="3"/>
    <x v="3"/>
    <x v="0"/>
    <x v="0"/>
    <x v="2"/>
    <x v="0"/>
    <x v="8"/>
    <s v="2024-10-24"/>
    <x v="3"/>
    <n v="2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20"/>
    <x v="3281"/>
    <x v="0"/>
    <x v="1"/>
    <x v="0"/>
    <s v="03.03.10"/>
    <x v="8"/>
    <x v="0"/>
    <x v="4"/>
    <s v="Receitas Da Câmara"/>
    <s v="03.03.10"/>
    <s v="Receitas Da Câmara"/>
    <s v="03.03.10"/>
    <x v="13"/>
    <x v="0"/>
    <x v="3"/>
    <x v="3"/>
    <x v="0"/>
    <x v="0"/>
    <x v="2"/>
    <x v="0"/>
    <x v="8"/>
    <s v="2024-10-24"/>
    <x v="3"/>
    <n v="27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644"/>
    <x v="3282"/>
    <x v="0"/>
    <x v="1"/>
    <x v="0"/>
    <s v="03.03.10"/>
    <x v="8"/>
    <x v="0"/>
    <x v="4"/>
    <s v="Receitas Da Câmara"/>
    <s v="03.03.10"/>
    <s v="Receitas Da Câmara"/>
    <s v="03.03.10"/>
    <x v="18"/>
    <x v="0"/>
    <x v="0"/>
    <x v="0"/>
    <x v="0"/>
    <x v="0"/>
    <x v="2"/>
    <x v="0"/>
    <x v="8"/>
    <s v="2024-10-24"/>
    <x v="3"/>
    <n v="2964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3283"/>
    <x v="0"/>
    <x v="1"/>
    <x v="0"/>
    <s v="03.03.10"/>
    <x v="8"/>
    <x v="0"/>
    <x v="4"/>
    <s v="Receitas Da Câmara"/>
    <s v="03.03.10"/>
    <s v="Receitas Da Câmara"/>
    <s v="03.03.10"/>
    <x v="10"/>
    <x v="0"/>
    <x v="3"/>
    <x v="3"/>
    <x v="0"/>
    <x v="0"/>
    <x v="2"/>
    <x v="0"/>
    <x v="8"/>
    <s v="2024-10-24"/>
    <x v="3"/>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7"/>
    <x v="3284"/>
    <x v="0"/>
    <x v="1"/>
    <x v="0"/>
    <s v="03.03.10"/>
    <x v="8"/>
    <x v="0"/>
    <x v="4"/>
    <s v="Receitas Da Câmara"/>
    <s v="03.03.10"/>
    <s v="Receitas Da Câmara"/>
    <s v="03.03.10"/>
    <x v="25"/>
    <x v="0"/>
    <x v="3"/>
    <x v="3"/>
    <x v="0"/>
    <x v="0"/>
    <x v="2"/>
    <x v="0"/>
    <x v="8"/>
    <s v="2024-10-24"/>
    <x v="3"/>
    <n v="137"/>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800"/>
    <x v="3285"/>
    <x v="0"/>
    <x v="1"/>
    <x v="0"/>
    <s v="03.03.10"/>
    <x v="8"/>
    <x v="0"/>
    <x v="4"/>
    <s v="Receitas Da Câmara"/>
    <s v="03.03.10"/>
    <s v="Receitas Da Câmara"/>
    <s v="03.03.10"/>
    <x v="42"/>
    <x v="0"/>
    <x v="3"/>
    <x v="3"/>
    <x v="0"/>
    <x v="0"/>
    <x v="2"/>
    <x v="0"/>
    <x v="8"/>
    <s v="2024-10-24"/>
    <x v="3"/>
    <n v="5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0"/>
    <x v="3286"/>
    <x v="0"/>
    <x v="1"/>
    <x v="0"/>
    <s v="03.03.10"/>
    <x v="8"/>
    <x v="0"/>
    <x v="4"/>
    <s v="Receitas Da Câmara"/>
    <s v="03.03.10"/>
    <s v="Receitas Da Câmara"/>
    <s v="03.03.10"/>
    <x v="8"/>
    <x v="0"/>
    <x v="3"/>
    <x v="3"/>
    <x v="0"/>
    <x v="0"/>
    <x v="2"/>
    <x v="0"/>
    <x v="8"/>
    <s v="2024-10-28"/>
    <x v="3"/>
    <n v="1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3287"/>
    <x v="0"/>
    <x v="1"/>
    <x v="0"/>
    <s v="03.03.10"/>
    <x v="8"/>
    <x v="0"/>
    <x v="4"/>
    <s v="Receitas Da Câmara"/>
    <s v="03.03.10"/>
    <s v="Receitas Da Câmara"/>
    <s v="03.03.10"/>
    <x v="10"/>
    <x v="0"/>
    <x v="3"/>
    <x v="3"/>
    <x v="0"/>
    <x v="0"/>
    <x v="2"/>
    <x v="0"/>
    <x v="8"/>
    <s v="2024-10-28"/>
    <x v="3"/>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
    <x v="3288"/>
    <x v="0"/>
    <x v="1"/>
    <x v="0"/>
    <s v="03.03.10"/>
    <x v="8"/>
    <x v="0"/>
    <x v="4"/>
    <s v="Receitas Da Câmara"/>
    <s v="03.03.10"/>
    <s v="Receitas Da Câmara"/>
    <s v="03.03.10"/>
    <x v="26"/>
    <x v="0"/>
    <x v="3"/>
    <x v="3"/>
    <x v="0"/>
    <x v="0"/>
    <x v="2"/>
    <x v="0"/>
    <x v="8"/>
    <s v="2024-10-28"/>
    <x v="3"/>
    <n v="1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7100"/>
    <x v="3289"/>
    <x v="0"/>
    <x v="1"/>
    <x v="0"/>
    <s v="03.03.10"/>
    <x v="8"/>
    <x v="0"/>
    <x v="4"/>
    <s v="Receitas Da Câmara"/>
    <s v="03.03.10"/>
    <s v="Receitas Da Câmara"/>
    <s v="03.03.10"/>
    <x v="12"/>
    <x v="0"/>
    <x v="3"/>
    <x v="3"/>
    <x v="0"/>
    <x v="0"/>
    <x v="2"/>
    <x v="0"/>
    <x v="8"/>
    <s v="2024-10-28"/>
    <x v="3"/>
    <n v="17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470"/>
    <x v="3290"/>
    <x v="0"/>
    <x v="1"/>
    <x v="0"/>
    <s v="03.03.10"/>
    <x v="8"/>
    <x v="0"/>
    <x v="4"/>
    <s v="Receitas Da Câmara"/>
    <s v="03.03.10"/>
    <s v="Receitas Da Câmara"/>
    <s v="03.03.10"/>
    <x v="13"/>
    <x v="0"/>
    <x v="3"/>
    <x v="3"/>
    <x v="0"/>
    <x v="0"/>
    <x v="2"/>
    <x v="0"/>
    <x v="8"/>
    <s v="2024-10-28"/>
    <x v="3"/>
    <n v="44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175"/>
    <x v="3291"/>
    <x v="0"/>
    <x v="1"/>
    <x v="0"/>
    <s v="03.03.10"/>
    <x v="8"/>
    <x v="0"/>
    <x v="4"/>
    <s v="Receitas Da Câmara"/>
    <s v="03.03.10"/>
    <s v="Receitas Da Câmara"/>
    <s v="03.03.10"/>
    <x v="18"/>
    <x v="0"/>
    <x v="0"/>
    <x v="0"/>
    <x v="0"/>
    <x v="0"/>
    <x v="2"/>
    <x v="0"/>
    <x v="8"/>
    <s v="2024-10-28"/>
    <x v="3"/>
    <n v="151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400"/>
    <x v="3292"/>
    <x v="0"/>
    <x v="1"/>
    <x v="0"/>
    <s v="03.03.10"/>
    <x v="8"/>
    <x v="0"/>
    <x v="4"/>
    <s v="Receitas Da Câmara"/>
    <s v="03.03.10"/>
    <s v="Receitas Da Câmara"/>
    <s v="03.03.10"/>
    <x v="42"/>
    <x v="0"/>
    <x v="3"/>
    <x v="3"/>
    <x v="0"/>
    <x v="0"/>
    <x v="2"/>
    <x v="0"/>
    <x v="8"/>
    <s v="2024-10-28"/>
    <x v="3"/>
    <n v="10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00"/>
    <x v="3293"/>
    <x v="0"/>
    <x v="1"/>
    <x v="0"/>
    <s v="03.03.10"/>
    <x v="8"/>
    <x v="0"/>
    <x v="4"/>
    <s v="Receitas Da Câmara"/>
    <s v="03.03.10"/>
    <s v="Receitas Da Câmara"/>
    <s v="03.03.10"/>
    <x v="6"/>
    <x v="0"/>
    <x v="3"/>
    <x v="3"/>
    <x v="0"/>
    <x v="0"/>
    <x v="2"/>
    <x v="0"/>
    <x v="8"/>
    <s v="2024-10-28"/>
    <x v="3"/>
    <n v="2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0"/>
    <x v="3294"/>
    <x v="0"/>
    <x v="1"/>
    <x v="0"/>
    <s v="03.03.10"/>
    <x v="8"/>
    <x v="0"/>
    <x v="4"/>
    <s v="Receitas Da Câmara"/>
    <s v="03.03.10"/>
    <s v="Receitas Da Câmara"/>
    <s v="03.03.10"/>
    <x v="11"/>
    <x v="0"/>
    <x v="0"/>
    <x v="5"/>
    <x v="0"/>
    <x v="0"/>
    <x v="2"/>
    <x v="0"/>
    <x v="8"/>
    <s v="2024-10-28"/>
    <x v="3"/>
    <n v="4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5"/>
    <x v="3295"/>
    <x v="0"/>
    <x v="1"/>
    <x v="0"/>
    <s v="03.03.10"/>
    <x v="8"/>
    <x v="0"/>
    <x v="4"/>
    <s v="Receitas Da Câmara"/>
    <s v="03.03.10"/>
    <s v="Receitas Da Câmara"/>
    <s v="03.03.10"/>
    <x v="25"/>
    <x v="0"/>
    <x v="3"/>
    <x v="3"/>
    <x v="0"/>
    <x v="0"/>
    <x v="2"/>
    <x v="0"/>
    <x v="8"/>
    <s v="2024-10-28"/>
    <x v="3"/>
    <n v="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00"/>
    <x v="3296"/>
    <x v="0"/>
    <x v="1"/>
    <x v="0"/>
    <s v="03.03.10"/>
    <x v="8"/>
    <x v="0"/>
    <x v="4"/>
    <s v="Receitas Da Câmara"/>
    <s v="03.03.10"/>
    <s v="Receitas Da Câmara"/>
    <s v="03.03.10"/>
    <x v="11"/>
    <x v="0"/>
    <x v="0"/>
    <x v="5"/>
    <x v="0"/>
    <x v="0"/>
    <x v="2"/>
    <x v="0"/>
    <x v="8"/>
    <s v="2024-10-29"/>
    <x v="3"/>
    <n v="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560"/>
    <x v="3297"/>
    <x v="0"/>
    <x v="1"/>
    <x v="0"/>
    <s v="03.03.10"/>
    <x v="8"/>
    <x v="0"/>
    <x v="4"/>
    <s v="Receitas Da Câmara"/>
    <s v="03.03.10"/>
    <s v="Receitas Da Câmara"/>
    <s v="03.03.10"/>
    <x v="10"/>
    <x v="0"/>
    <x v="3"/>
    <x v="3"/>
    <x v="0"/>
    <x v="0"/>
    <x v="2"/>
    <x v="0"/>
    <x v="8"/>
    <s v="2024-10-29"/>
    <x v="3"/>
    <n v="45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30"/>
    <x v="3298"/>
    <x v="0"/>
    <x v="1"/>
    <x v="0"/>
    <s v="03.03.10"/>
    <x v="8"/>
    <x v="0"/>
    <x v="4"/>
    <s v="Receitas Da Câmara"/>
    <s v="03.03.10"/>
    <s v="Receitas Da Câmara"/>
    <s v="03.03.10"/>
    <x v="13"/>
    <x v="0"/>
    <x v="3"/>
    <x v="3"/>
    <x v="0"/>
    <x v="0"/>
    <x v="2"/>
    <x v="0"/>
    <x v="8"/>
    <s v="2024-10-29"/>
    <x v="3"/>
    <n v="28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600"/>
    <x v="3299"/>
    <x v="0"/>
    <x v="1"/>
    <x v="0"/>
    <s v="03.03.10"/>
    <x v="8"/>
    <x v="0"/>
    <x v="4"/>
    <s v="Receitas Da Câmara"/>
    <s v="03.03.10"/>
    <s v="Receitas Da Câmara"/>
    <s v="03.03.10"/>
    <x v="42"/>
    <x v="0"/>
    <x v="3"/>
    <x v="3"/>
    <x v="0"/>
    <x v="0"/>
    <x v="2"/>
    <x v="0"/>
    <x v="8"/>
    <s v="2024-10-29"/>
    <x v="3"/>
    <n v="8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90"/>
    <x v="3300"/>
    <x v="0"/>
    <x v="1"/>
    <x v="0"/>
    <s v="03.03.10"/>
    <x v="8"/>
    <x v="0"/>
    <x v="4"/>
    <s v="Receitas Da Câmara"/>
    <s v="03.03.10"/>
    <s v="Receitas Da Câmara"/>
    <s v="03.03.10"/>
    <x v="18"/>
    <x v="0"/>
    <x v="0"/>
    <x v="0"/>
    <x v="0"/>
    <x v="0"/>
    <x v="2"/>
    <x v="0"/>
    <x v="8"/>
    <s v="2024-10-29"/>
    <x v="3"/>
    <n v="30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90"/>
    <x v="3301"/>
    <x v="0"/>
    <x v="1"/>
    <x v="0"/>
    <s v="03.03.10"/>
    <x v="8"/>
    <x v="0"/>
    <x v="4"/>
    <s v="Receitas Da Câmara"/>
    <s v="03.03.10"/>
    <s v="Receitas Da Câmara"/>
    <s v="03.03.10"/>
    <x v="17"/>
    <x v="0"/>
    <x v="3"/>
    <x v="3"/>
    <x v="0"/>
    <x v="0"/>
    <x v="2"/>
    <x v="0"/>
    <x v="8"/>
    <s v="2024-10-29"/>
    <x v="3"/>
    <n v="189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70000"/>
    <x v="3302"/>
    <x v="0"/>
    <x v="1"/>
    <x v="0"/>
    <s v="03.03.10"/>
    <x v="8"/>
    <x v="0"/>
    <x v="4"/>
    <s v="Receitas Da Câmara"/>
    <s v="03.03.10"/>
    <s v="Receitas Da Câmara"/>
    <s v="03.03.10"/>
    <x v="15"/>
    <x v="0"/>
    <x v="0"/>
    <x v="0"/>
    <x v="0"/>
    <x v="0"/>
    <x v="2"/>
    <x v="0"/>
    <x v="8"/>
    <s v="2024-10-29"/>
    <x v="3"/>
    <n v="17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60"/>
    <x v="3303"/>
    <x v="0"/>
    <x v="1"/>
    <x v="0"/>
    <s v="03.03.10"/>
    <x v="8"/>
    <x v="0"/>
    <x v="4"/>
    <s v="Receitas Da Câmara"/>
    <s v="03.03.10"/>
    <s v="Receitas Da Câmara"/>
    <s v="03.03.10"/>
    <x v="6"/>
    <x v="0"/>
    <x v="3"/>
    <x v="3"/>
    <x v="0"/>
    <x v="0"/>
    <x v="2"/>
    <x v="0"/>
    <x v="8"/>
    <s v="2024-10-29"/>
    <x v="3"/>
    <n v="21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
    <x v="3304"/>
    <x v="0"/>
    <x v="1"/>
    <x v="0"/>
    <s v="03.03.10"/>
    <x v="8"/>
    <x v="0"/>
    <x v="4"/>
    <s v="Receitas Da Câmara"/>
    <s v="03.03.10"/>
    <s v="Receitas Da Câmara"/>
    <s v="03.03.10"/>
    <x v="8"/>
    <x v="0"/>
    <x v="3"/>
    <x v="3"/>
    <x v="0"/>
    <x v="0"/>
    <x v="2"/>
    <x v="0"/>
    <x v="8"/>
    <s v="2024-10-29"/>
    <x v="3"/>
    <n v="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40"/>
    <x v="3305"/>
    <x v="0"/>
    <x v="0"/>
    <x v="0"/>
    <s v="01.25.05.12"/>
    <x v="10"/>
    <x v="3"/>
    <x v="3"/>
    <s v="Saúde"/>
    <s v="01.25.05"/>
    <s v="Saúde"/>
    <s v="01.25.05"/>
    <x v="7"/>
    <x v="0"/>
    <x v="4"/>
    <x v="4"/>
    <x v="0"/>
    <x v="1"/>
    <x v="0"/>
    <x v="0"/>
    <x v="2"/>
    <s v="2024-02-16"/>
    <x v="0"/>
    <n v="1340"/>
    <x v="0"/>
    <m/>
    <x v="0"/>
    <m/>
    <x v="1"/>
    <n v="100476920"/>
    <x v="0"/>
    <x v="0"/>
    <s v="Promoção e Inclusão Social"/>
    <s v="ORI"/>
    <x v="0"/>
    <m/>
    <x v="0"/>
    <x v="0"/>
    <x v="0"/>
    <x v="0"/>
    <x v="0"/>
    <x v="0"/>
    <x v="0"/>
    <x v="0"/>
    <x v="0"/>
    <x v="0"/>
    <x v="0"/>
    <s v="Promoção e Inclusão Social"/>
    <x v="0"/>
    <x v="0"/>
    <x v="0"/>
    <x v="0"/>
    <x v="1"/>
    <x v="0"/>
    <x v="0"/>
    <x v="0"/>
    <x v="0"/>
    <x v="0"/>
    <x v="0"/>
    <x v="0"/>
    <s v="Pagamento referente a aquisição de redutor de gaz para o jardim infantil de Pilão Cão, conforme anexo."/>
  </r>
  <r>
    <x v="1"/>
    <n v="0"/>
    <n v="0"/>
    <n v="0"/>
    <n v="30000"/>
    <x v="3306"/>
    <x v="0"/>
    <x v="0"/>
    <x v="0"/>
    <s v="01.27.06.72"/>
    <x v="32"/>
    <x v="1"/>
    <x v="1"/>
    <s v="Requalificação Urbana e habitação"/>
    <s v="01.27.06"/>
    <s v="Requalificação Urbana e habitação"/>
    <s v="01.27.06"/>
    <x v="1"/>
    <x v="0"/>
    <x v="0"/>
    <x v="0"/>
    <x v="0"/>
    <x v="1"/>
    <x v="1"/>
    <x v="0"/>
    <x v="1"/>
    <s v="2024-03-08"/>
    <x v="0"/>
    <n v="30000"/>
    <x v="0"/>
    <m/>
    <x v="0"/>
    <m/>
    <x v="2"/>
    <n v="100474696"/>
    <x v="0"/>
    <x v="1"/>
    <s v="Manutenção e Reabilitação de Edificios Municipais"/>
    <s v="ORI"/>
    <x v="0"/>
    <m/>
    <x v="0"/>
    <x v="0"/>
    <x v="0"/>
    <x v="0"/>
    <x v="0"/>
    <x v="0"/>
    <x v="0"/>
    <x v="0"/>
    <x v="0"/>
    <x v="0"/>
    <x v="0"/>
    <s v="Manutenção e Reabilitação de Edificios Municipais"/>
    <x v="0"/>
    <x v="0"/>
    <x v="0"/>
    <x v="0"/>
    <x v="1"/>
    <x v="0"/>
    <x v="0"/>
    <x v="0"/>
    <x v="0"/>
    <x v="0"/>
    <x v="1"/>
    <x v="0"/>
    <s v="Pagamento a favor do Sr. Rui Sanches de Oliveira, referente a reabilitação do centro do dia em Achada Bolanha, conforme anexo.  "/>
  </r>
  <r>
    <x v="0"/>
    <n v="0"/>
    <n v="0"/>
    <n v="0"/>
    <n v="9288"/>
    <x v="3307"/>
    <x v="0"/>
    <x v="0"/>
    <x v="0"/>
    <s v="03.16.15"/>
    <x v="0"/>
    <x v="0"/>
    <x v="0"/>
    <s v="Direção Financeira"/>
    <s v="03.16.15"/>
    <s v="Direção Financeira"/>
    <s v="03.16.15"/>
    <x v="58"/>
    <x v="0"/>
    <x v="0"/>
    <x v="1"/>
    <x v="0"/>
    <x v="0"/>
    <x v="0"/>
    <x v="0"/>
    <x v="0"/>
    <s v="2024-01-10"/>
    <x v="0"/>
    <n v="9288"/>
    <x v="0"/>
    <m/>
    <x v="0"/>
    <m/>
    <x v="89"/>
    <n v="100391565"/>
    <x v="0"/>
    <x v="0"/>
    <s v="Direção Financeira"/>
    <s v="ORI"/>
    <x v="0"/>
    <m/>
    <x v="0"/>
    <x v="0"/>
    <x v="0"/>
    <x v="0"/>
    <x v="0"/>
    <x v="0"/>
    <x v="0"/>
    <x v="0"/>
    <x v="0"/>
    <x v="0"/>
    <x v="0"/>
    <s v="Direção Financeira"/>
    <x v="0"/>
    <x v="0"/>
    <x v="0"/>
    <x v="0"/>
    <x v="0"/>
    <x v="0"/>
    <x v="0"/>
    <x v="0"/>
    <x v="0"/>
    <x v="0"/>
    <x v="0"/>
    <x v="0"/>
    <s v="Pagamento a favor da Imprensa Nacional De Cabo Verde, referente a publicação de Boletim Oficial, conforme anexo."/>
  </r>
  <r>
    <x v="0"/>
    <n v="0"/>
    <n v="0"/>
    <n v="0"/>
    <n v="10000"/>
    <x v="3308"/>
    <x v="0"/>
    <x v="0"/>
    <x v="0"/>
    <s v="01.25.05.09"/>
    <x v="26"/>
    <x v="3"/>
    <x v="3"/>
    <s v="Saúde"/>
    <s v="01.25.05"/>
    <s v="Saúde"/>
    <s v="01.25.05"/>
    <x v="7"/>
    <x v="0"/>
    <x v="4"/>
    <x v="4"/>
    <x v="0"/>
    <x v="1"/>
    <x v="0"/>
    <x v="0"/>
    <x v="0"/>
    <s v="2024-01-16"/>
    <x v="0"/>
    <n v="10000"/>
    <x v="0"/>
    <m/>
    <x v="0"/>
    <m/>
    <x v="495"/>
    <n v="100390755"/>
    <x v="0"/>
    <x v="0"/>
    <s v="Apoio a Consultas de Especialidade e Medicamentos"/>
    <s v="ORI"/>
    <x v="0"/>
    <s v="ACE"/>
    <x v="0"/>
    <x v="0"/>
    <x v="0"/>
    <x v="0"/>
    <x v="0"/>
    <x v="0"/>
    <x v="0"/>
    <x v="0"/>
    <x v="0"/>
    <x v="0"/>
    <x v="0"/>
    <s v="Apoio a Consultas de Especialidade e Medicamentos"/>
    <x v="0"/>
    <x v="0"/>
    <x v="0"/>
    <x v="0"/>
    <x v="1"/>
    <x v="0"/>
    <x v="0"/>
    <x v="0"/>
    <x v="0"/>
    <x v="0"/>
    <x v="0"/>
    <x v="0"/>
    <s v="Apoio a favor do senhor David Inácio Gomes Landim, para  consulta de especialidade da filha, conforme anexo."/>
  </r>
  <r>
    <x v="1"/>
    <n v="0"/>
    <n v="0"/>
    <n v="0"/>
    <n v="1066625"/>
    <x v="3309"/>
    <x v="0"/>
    <x v="0"/>
    <x v="0"/>
    <s v="01.27.06.80"/>
    <x v="1"/>
    <x v="1"/>
    <x v="1"/>
    <s v="Requalificação Urbana e habitação"/>
    <s v="01.27.06"/>
    <s v="Requalificação Urbana e habitação"/>
    <s v="01.27.06"/>
    <x v="1"/>
    <x v="0"/>
    <x v="0"/>
    <x v="0"/>
    <x v="0"/>
    <x v="1"/>
    <x v="1"/>
    <x v="0"/>
    <x v="0"/>
    <s v="2024-01-18"/>
    <x v="0"/>
    <n v="1066625"/>
    <x v="0"/>
    <m/>
    <x v="0"/>
    <m/>
    <x v="12"/>
    <n v="100478565"/>
    <x v="0"/>
    <x v="0"/>
    <s v="Requalificação Urbana de Veneza"/>
    <s v="ORI"/>
    <x v="0"/>
    <m/>
    <x v="0"/>
    <x v="0"/>
    <x v="0"/>
    <x v="0"/>
    <x v="0"/>
    <x v="0"/>
    <x v="0"/>
    <x v="0"/>
    <x v="0"/>
    <x v="0"/>
    <x v="0"/>
    <s v="Requalificação Urbana de Veneza"/>
    <x v="0"/>
    <x v="0"/>
    <x v="0"/>
    <x v="0"/>
    <x v="1"/>
    <x v="0"/>
    <x v="0"/>
    <x v="0"/>
    <x v="0"/>
    <x v="0"/>
    <x v="0"/>
    <x v="0"/>
    <s v="Pagamento a favor da Tecnovia CV, Para a aquisição 53,3m3 de betão C20/25 para construção de água no âmbito da requalificação urbana e ambiental de praia de Veneza, conforme anexo."/>
  </r>
  <r>
    <x v="0"/>
    <n v="0"/>
    <n v="0"/>
    <n v="0"/>
    <n v="4200"/>
    <x v="3310"/>
    <x v="0"/>
    <x v="0"/>
    <x v="0"/>
    <s v="03.16.15"/>
    <x v="0"/>
    <x v="0"/>
    <x v="0"/>
    <s v="Direção Financeira"/>
    <s v="03.16.15"/>
    <s v="Direção Financeira"/>
    <s v="03.16.15"/>
    <x v="3"/>
    <x v="0"/>
    <x v="0"/>
    <x v="1"/>
    <x v="0"/>
    <x v="0"/>
    <x v="0"/>
    <x v="0"/>
    <x v="0"/>
    <s v="2024-01-22"/>
    <x v="0"/>
    <n v="4200"/>
    <x v="0"/>
    <m/>
    <x v="0"/>
    <m/>
    <x v="277"/>
    <n v="100303896"/>
    <x v="0"/>
    <x v="0"/>
    <s v="Direção Financeira"/>
    <s v="ORI"/>
    <x v="0"/>
    <m/>
    <x v="0"/>
    <x v="0"/>
    <x v="0"/>
    <x v="0"/>
    <x v="0"/>
    <x v="0"/>
    <x v="0"/>
    <x v="0"/>
    <x v="0"/>
    <x v="0"/>
    <x v="0"/>
    <s v="Direção Financeira"/>
    <x v="0"/>
    <x v="0"/>
    <x v="0"/>
    <x v="0"/>
    <x v="0"/>
    <x v="0"/>
    <x v="0"/>
    <x v="0"/>
    <x v="0"/>
    <x v="0"/>
    <x v="0"/>
    <x v="0"/>
    <s v="Ajuda de custo a favor do SR. Miliciano Lopes Miranda condutor, referente a sua deslocação em missão de serviço a cidade da Praia nos dia 17, 19 e 21 de Janeiro de 2024, conforme justificativo em anexo."/>
  </r>
  <r>
    <x v="1"/>
    <n v="0"/>
    <n v="0"/>
    <n v="0"/>
    <n v="40500"/>
    <x v="3311"/>
    <x v="0"/>
    <x v="0"/>
    <x v="0"/>
    <s v="01.27.06.42"/>
    <x v="22"/>
    <x v="1"/>
    <x v="1"/>
    <s v="Requalificação Urbana e habitação"/>
    <s v="01.27.06"/>
    <s v="Requalificação Urbana e habitação"/>
    <s v="01.27.06"/>
    <x v="1"/>
    <x v="0"/>
    <x v="0"/>
    <x v="0"/>
    <x v="0"/>
    <x v="1"/>
    <x v="1"/>
    <x v="0"/>
    <x v="0"/>
    <s v="2024-01-22"/>
    <x v="0"/>
    <n v="40500"/>
    <x v="0"/>
    <m/>
    <x v="0"/>
    <m/>
    <x v="496"/>
    <n v="100479592"/>
    <x v="0"/>
    <x v="0"/>
    <s v="Manutenção do Estádio Municipal/Campos Futebol 11"/>
    <s v="ORI"/>
    <x v="0"/>
    <s v="MCF"/>
    <x v="0"/>
    <x v="0"/>
    <x v="0"/>
    <x v="0"/>
    <x v="0"/>
    <x v="0"/>
    <x v="0"/>
    <x v="0"/>
    <x v="0"/>
    <x v="0"/>
    <x v="0"/>
    <s v="Manutenção do Estádio Municipal/Campos Futebol 11"/>
    <x v="0"/>
    <x v="0"/>
    <x v="0"/>
    <x v="0"/>
    <x v="1"/>
    <x v="0"/>
    <x v="0"/>
    <x v="0"/>
    <x v="0"/>
    <x v="0"/>
    <x v="0"/>
    <x v="0"/>
    <s v="Pagamento a favor da Empresa Fundações e Comercio Geral, Lda. liquidação da fatura  referente a aquisição de transporte para construção do campo relvado de Manguinho, conforme anexo.  "/>
  </r>
  <r>
    <x v="0"/>
    <n v="0"/>
    <n v="0"/>
    <n v="0"/>
    <n v="6000"/>
    <x v="3312"/>
    <x v="0"/>
    <x v="0"/>
    <x v="0"/>
    <s v="03.16.13"/>
    <x v="41"/>
    <x v="0"/>
    <x v="0"/>
    <s v="Unidade Gestão de Aquisições"/>
    <s v="03.16.13"/>
    <s v="Unidade Gestão de Aquisições"/>
    <s v="03.16.13"/>
    <x v="3"/>
    <x v="0"/>
    <x v="0"/>
    <x v="1"/>
    <x v="0"/>
    <x v="0"/>
    <x v="0"/>
    <x v="0"/>
    <x v="0"/>
    <s v="2024-01-26"/>
    <x v="0"/>
    <n v="6000"/>
    <x v="0"/>
    <m/>
    <x v="0"/>
    <m/>
    <x v="42"/>
    <n v="100476245"/>
    <x v="0"/>
    <x v="0"/>
    <s v="Unidade Gestão de Aquisições"/>
    <s v="ORI"/>
    <x v="0"/>
    <s v="UGA"/>
    <x v="0"/>
    <x v="0"/>
    <x v="0"/>
    <x v="0"/>
    <x v="0"/>
    <x v="0"/>
    <x v="0"/>
    <x v="0"/>
    <x v="0"/>
    <x v="0"/>
    <x v="0"/>
    <s v="Unidade Gestão de Aquisições"/>
    <x v="0"/>
    <x v="0"/>
    <x v="0"/>
    <x v="0"/>
    <x v="0"/>
    <x v="0"/>
    <x v="0"/>
    <x v="0"/>
    <x v="0"/>
    <x v="0"/>
    <x v="0"/>
    <x v="0"/>
    <s v="Pagamento ajoda de custo, referente a deslocação feita, conforme cópia do email em anexo."/>
  </r>
  <r>
    <x v="0"/>
    <n v="0"/>
    <n v="0"/>
    <n v="0"/>
    <n v="3000"/>
    <x v="3313"/>
    <x v="0"/>
    <x v="0"/>
    <x v="0"/>
    <s v="03.16.15"/>
    <x v="0"/>
    <x v="0"/>
    <x v="0"/>
    <s v="Direção Financeira"/>
    <s v="03.16.15"/>
    <s v="Direção Financeira"/>
    <s v="03.16.15"/>
    <x v="3"/>
    <x v="0"/>
    <x v="0"/>
    <x v="1"/>
    <x v="0"/>
    <x v="0"/>
    <x v="0"/>
    <x v="0"/>
    <x v="0"/>
    <s v="2024-01-31"/>
    <x v="0"/>
    <n v="3000"/>
    <x v="0"/>
    <m/>
    <x v="0"/>
    <m/>
    <x v="57"/>
    <n v="100475419"/>
    <x v="0"/>
    <x v="0"/>
    <s v="Direção Financeira"/>
    <s v="ORI"/>
    <x v="0"/>
    <m/>
    <x v="0"/>
    <x v="0"/>
    <x v="0"/>
    <x v="0"/>
    <x v="0"/>
    <x v="0"/>
    <x v="0"/>
    <x v="0"/>
    <x v="0"/>
    <x v="0"/>
    <x v="0"/>
    <s v="Direção Financeira"/>
    <x v="0"/>
    <x v="0"/>
    <x v="0"/>
    <x v="0"/>
    <x v="0"/>
    <x v="0"/>
    <x v="0"/>
    <x v="0"/>
    <x v="0"/>
    <x v="0"/>
    <x v="0"/>
    <x v="0"/>
    <s v="Ajuda de custo e subsidio transporte a favor da senhora Anila Maria Correia Rodrigues, pela sua deslocação a Praia no dia 31 de janeiro em missão oficial de serviço, conforme anexo."/>
  </r>
  <r>
    <x v="1"/>
    <n v="0"/>
    <n v="0"/>
    <n v="0"/>
    <n v="170000"/>
    <x v="3306"/>
    <x v="0"/>
    <x v="0"/>
    <x v="0"/>
    <s v="01.27.06.72"/>
    <x v="32"/>
    <x v="1"/>
    <x v="1"/>
    <s v="Requalificação Urbana e habitação"/>
    <s v="01.27.06"/>
    <s v="Requalificação Urbana e habitação"/>
    <s v="01.27.06"/>
    <x v="1"/>
    <x v="0"/>
    <x v="0"/>
    <x v="0"/>
    <x v="0"/>
    <x v="1"/>
    <x v="1"/>
    <x v="0"/>
    <x v="1"/>
    <s v="2024-03-08"/>
    <x v="0"/>
    <n v="170000"/>
    <x v="0"/>
    <m/>
    <x v="0"/>
    <m/>
    <x v="430"/>
    <n v="100479572"/>
    <x v="0"/>
    <x v="0"/>
    <s v="Manutenção e Reabilitação de Edificios Municipais"/>
    <s v="ORI"/>
    <x v="0"/>
    <m/>
    <x v="0"/>
    <x v="0"/>
    <x v="0"/>
    <x v="0"/>
    <x v="0"/>
    <x v="0"/>
    <x v="0"/>
    <x v="0"/>
    <x v="0"/>
    <x v="0"/>
    <x v="0"/>
    <s v="Manutenção e Reabilitação de Edificios Municipais"/>
    <x v="0"/>
    <x v="0"/>
    <x v="0"/>
    <x v="0"/>
    <x v="1"/>
    <x v="0"/>
    <x v="0"/>
    <x v="0"/>
    <x v="0"/>
    <x v="0"/>
    <x v="0"/>
    <x v="0"/>
    <s v="Pagamento a favor do Sr. Rui Sanches de Oliveira, referente a reabilitação do centro do dia em Achada Bolanha, conforme anexo.  "/>
  </r>
  <r>
    <x v="0"/>
    <n v="0"/>
    <n v="0"/>
    <n v="0"/>
    <n v="461154"/>
    <x v="3314"/>
    <x v="0"/>
    <x v="0"/>
    <x v="0"/>
    <s v="01.27.02.11"/>
    <x v="18"/>
    <x v="1"/>
    <x v="1"/>
    <s v="Saneamento básico"/>
    <s v="01.27.02"/>
    <s v="Saneamento básico"/>
    <s v="01.27.02"/>
    <x v="4"/>
    <x v="0"/>
    <x v="2"/>
    <x v="2"/>
    <x v="0"/>
    <x v="1"/>
    <x v="0"/>
    <x v="0"/>
    <x v="1"/>
    <s v="2024-03-25"/>
    <x v="0"/>
    <n v="461154"/>
    <x v="0"/>
    <m/>
    <x v="0"/>
    <m/>
    <x v="6"/>
    <n v="100474914"/>
    <x v="0"/>
    <x v="0"/>
    <s v="Reforço do saneamento básico"/>
    <s v="ORI"/>
    <x v="0"/>
    <m/>
    <x v="0"/>
    <x v="0"/>
    <x v="0"/>
    <x v="0"/>
    <x v="0"/>
    <x v="0"/>
    <x v="0"/>
    <x v="0"/>
    <x v="0"/>
    <x v="0"/>
    <x v="0"/>
    <s v="Reforço do saneamento básico"/>
    <x v="0"/>
    <x v="0"/>
    <x v="0"/>
    <x v="0"/>
    <x v="1"/>
    <x v="0"/>
    <x v="0"/>
    <x v="0"/>
    <x v="0"/>
    <x v="0"/>
    <x v="0"/>
    <x v="0"/>
    <s v="Pagamento de trabalhos de limpeza urbana realizado no âmbito de projeto Município Saudável, durante mês de março 2024, conforme anexo."/>
  </r>
  <r>
    <x v="1"/>
    <n v="0"/>
    <n v="0"/>
    <n v="0"/>
    <n v="8625"/>
    <x v="3315"/>
    <x v="0"/>
    <x v="0"/>
    <x v="0"/>
    <s v="01.28.01.08"/>
    <x v="15"/>
    <x v="4"/>
    <x v="5"/>
    <s v="Habitação Social"/>
    <s v="01.28.01"/>
    <s v="Habitação Social"/>
    <s v="01.28.01"/>
    <x v="1"/>
    <x v="0"/>
    <x v="0"/>
    <x v="0"/>
    <x v="0"/>
    <x v="1"/>
    <x v="1"/>
    <x v="0"/>
    <x v="6"/>
    <s v="2024-04-05"/>
    <x v="1"/>
    <n v="8625"/>
    <x v="0"/>
    <m/>
    <x v="0"/>
    <m/>
    <x v="2"/>
    <n v="100474696"/>
    <x v="0"/>
    <x v="1"/>
    <s v="Habitações Sociais"/>
    <s v="ORI"/>
    <x v="0"/>
    <s v="HS"/>
    <x v="0"/>
    <x v="0"/>
    <x v="0"/>
    <x v="0"/>
    <x v="0"/>
    <x v="0"/>
    <x v="0"/>
    <x v="0"/>
    <x v="0"/>
    <x v="0"/>
    <x v="0"/>
    <s v="Habitações Sociais"/>
    <x v="0"/>
    <x v="0"/>
    <x v="0"/>
    <x v="0"/>
    <x v="1"/>
    <x v="0"/>
    <x v="0"/>
    <x v="0"/>
    <x v="0"/>
    <x v="0"/>
    <x v="1"/>
    <x v="0"/>
    <s v="Pagamento referente a trabalhos de instalações elétrica, na habitação das Sras. Porfica Veiga e Donita Pereira, conforme proposta em anexo."/>
  </r>
  <r>
    <x v="1"/>
    <n v="0"/>
    <n v="0"/>
    <n v="0"/>
    <n v="48875"/>
    <x v="3315"/>
    <x v="0"/>
    <x v="0"/>
    <x v="0"/>
    <s v="01.28.01.08"/>
    <x v="15"/>
    <x v="4"/>
    <x v="5"/>
    <s v="Habitação Social"/>
    <s v="01.28.01"/>
    <s v="Habitação Social"/>
    <s v="01.28.01"/>
    <x v="1"/>
    <x v="0"/>
    <x v="0"/>
    <x v="0"/>
    <x v="0"/>
    <x v="1"/>
    <x v="1"/>
    <x v="0"/>
    <x v="6"/>
    <s v="2024-04-05"/>
    <x v="1"/>
    <n v="48875"/>
    <x v="0"/>
    <m/>
    <x v="0"/>
    <m/>
    <x v="497"/>
    <n v="100288949"/>
    <x v="0"/>
    <x v="0"/>
    <s v="Habitações Sociais"/>
    <s v="ORI"/>
    <x v="0"/>
    <s v="HS"/>
    <x v="0"/>
    <x v="0"/>
    <x v="0"/>
    <x v="0"/>
    <x v="0"/>
    <x v="0"/>
    <x v="0"/>
    <x v="0"/>
    <x v="0"/>
    <x v="0"/>
    <x v="0"/>
    <s v="Habitações Sociais"/>
    <x v="0"/>
    <x v="0"/>
    <x v="0"/>
    <x v="0"/>
    <x v="1"/>
    <x v="0"/>
    <x v="0"/>
    <x v="0"/>
    <x v="0"/>
    <x v="0"/>
    <x v="0"/>
    <x v="0"/>
    <s v="Pagamento referente a trabalhos de instalações elétrica, na habitação das Sras. Porfica Veiga e Donita Pereira, conforme proposta em anexo."/>
  </r>
  <r>
    <x v="0"/>
    <n v="0"/>
    <n v="0"/>
    <n v="0"/>
    <n v="1400"/>
    <x v="3316"/>
    <x v="0"/>
    <x v="0"/>
    <x v="0"/>
    <s v="03.16.15"/>
    <x v="0"/>
    <x v="0"/>
    <x v="0"/>
    <s v="Direção Financeira"/>
    <s v="03.16.15"/>
    <s v="Direção Financeira"/>
    <s v="03.16.15"/>
    <x v="3"/>
    <x v="0"/>
    <x v="0"/>
    <x v="1"/>
    <x v="0"/>
    <x v="0"/>
    <x v="0"/>
    <x v="0"/>
    <x v="6"/>
    <s v="2024-04-12"/>
    <x v="1"/>
    <n v="1400"/>
    <x v="0"/>
    <m/>
    <x v="0"/>
    <m/>
    <x v="240"/>
    <n v="100426451"/>
    <x v="0"/>
    <x v="0"/>
    <s v="Direção Financeira"/>
    <s v="ORI"/>
    <x v="0"/>
    <m/>
    <x v="0"/>
    <x v="0"/>
    <x v="0"/>
    <x v="0"/>
    <x v="0"/>
    <x v="0"/>
    <x v="0"/>
    <x v="0"/>
    <x v="0"/>
    <x v="0"/>
    <x v="0"/>
    <s v="Direção Financeira"/>
    <x v="0"/>
    <x v="0"/>
    <x v="0"/>
    <x v="0"/>
    <x v="0"/>
    <x v="0"/>
    <x v="0"/>
    <x v="0"/>
    <x v="0"/>
    <x v="0"/>
    <x v="0"/>
    <x v="0"/>
    <s v="Ajuda de custo a favor do Sr. Carlos Armando Fernandes, condutor pela sua deslocação em missão de serviço a cidade da Praia no dia 19 de Março de 2024, conforme justificativo em anexo. "/>
  </r>
  <r>
    <x v="0"/>
    <n v="0"/>
    <n v="0"/>
    <n v="0"/>
    <n v="5000"/>
    <x v="3317"/>
    <x v="0"/>
    <x v="0"/>
    <x v="0"/>
    <s v="03.16.15"/>
    <x v="0"/>
    <x v="0"/>
    <x v="0"/>
    <s v="Direção Financeira"/>
    <s v="03.16.15"/>
    <s v="Direção Financeira"/>
    <s v="03.16.15"/>
    <x v="39"/>
    <x v="0"/>
    <x v="0"/>
    <x v="1"/>
    <x v="1"/>
    <x v="0"/>
    <x v="0"/>
    <x v="0"/>
    <x v="6"/>
    <s v="2024-04-22"/>
    <x v="1"/>
    <n v="5000"/>
    <x v="0"/>
    <m/>
    <x v="0"/>
    <m/>
    <x v="99"/>
    <n v="100476775"/>
    <x v="0"/>
    <x v="0"/>
    <s v="Direção Financeira"/>
    <s v="ORI"/>
    <x v="0"/>
    <m/>
    <x v="0"/>
    <x v="0"/>
    <x v="0"/>
    <x v="0"/>
    <x v="0"/>
    <x v="0"/>
    <x v="0"/>
    <x v="0"/>
    <x v="0"/>
    <x v="0"/>
    <x v="0"/>
    <s v="Direção Financeira"/>
    <x v="0"/>
    <x v="0"/>
    <x v="0"/>
    <x v="0"/>
    <x v="0"/>
    <x v="0"/>
    <x v="0"/>
    <x v="0"/>
    <x v="0"/>
    <x v="0"/>
    <x v="0"/>
    <x v="0"/>
    <s v="Pagamento referente a aquisição de recarga de energia elétrica no espaço Multiuso do polivalente para serviços de Casa das Artes, Biblioteca Municipal e Espaço Jovem, conforme anexo."/>
  </r>
  <r>
    <x v="0"/>
    <n v="0"/>
    <n v="0"/>
    <n v="0"/>
    <n v="358166"/>
    <x v="3318"/>
    <x v="0"/>
    <x v="0"/>
    <x v="0"/>
    <s v="03.16.15"/>
    <x v="0"/>
    <x v="0"/>
    <x v="0"/>
    <s v="Direção Financeira"/>
    <s v="03.16.15"/>
    <s v="Direção Financeira"/>
    <s v="03.16.15"/>
    <x v="43"/>
    <x v="0"/>
    <x v="0"/>
    <x v="1"/>
    <x v="0"/>
    <x v="0"/>
    <x v="0"/>
    <x v="0"/>
    <x v="7"/>
    <s v="2024-09-02"/>
    <x v="2"/>
    <n v="358166"/>
    <x v="0"/>
    <m/>
    <x v="0"/>
    <m/>
    <x v="6"/>
    <n v="100474914"/>
    <x v="0"/>
    <x v="0"/>
    <s v="Direção Financeira"/>
    <s v="ORI"/>
    <x v="0"/>
    <m/>
    <x v="0"/>
    <x v="0"/>
    <x v="0"/>
    <x v="0"/>
    <x v="0"/>
    <x v="0"/>
    <x v="0"/>
    <x v="0"/>
    <x v="0"/>
    <x v="0"/>
    <x v="0"/>
    <s v="Direção Financeira"/>
    <x v="0"/>
    <x v="0"/>
    <x v="0"/>
    <x v="0"/>
    <x v="0"/>
    <x v="0"/>
    <x v="0"/>
    <x v="0"/>
    <x v="0"/>
    <x v="0"/>
    <x v="0"/>
    <x v="0"/>
    <s v="Despesas bancário referente ao mês de agosto 2024, conforme anexo."/>
  </r>
  <r>
    <x v="0"/>
    <n v="0"/>
    <n v="0"/>
    <n v="0"/>
    <n v="65000"/>
    <x v="3319"/>
    <x v="0"/>
    <x v="0"/>
    <x v="0"/>
    <s v="01.25.05.12"/>
    <x v="10"/>
    <x v="3"/>
    <x v="3"/>
    <s v="Saúde"/>
    <s v="01.25.05"/>
    <s v="Saúde"/>
    <s v="01.25.05"/>
    <x v="7"/>
    <x v="0"/>
    <x v="4"/>
    <x v="4"/>
    <x v="0"/>
    <x v="1"/>
    <x v="0"/>
    <x v="0"/>
    <x v="6"/>
    <s v="2024-04-24"/>
    <x v="1"/>
    <n v="65000"/>
    <x v="0"/>
    <m/>
    <x v="0"/>
    <m/>
    <x v="55"/>
    <n v="100478943"/>
    <x v="0"/>
    <x v="0"/>
    <s v="Promoção e Inclusão Social"/>
    <s v="ORI"/>
    <x v="0"/>
    <m/>
    <x v="0"/>
    <x v="0"/>
    <x v="0"/>
    <x v="0"/>
    <x v="0"/>
    <x v="0"/>
    <x v="0"/>
    <x v="0"/>
    <x v="0"/>
    <x v="0"/>
    <x v="0"/>
    <s v="Promoção e Inclusão Social"/>
    <x v="0"/>
    <x v="0"/>
    <x v="0"/>
    <x v="0"/>
    <x v="1"/>
    <x v="0"/>
    <x v="0"/>
    <x v="0"/>
    <x v="0"/>
    <x v="0"/>
    <x v="0"/>
    <x v="0"/>
    <s v="Pagamento referente a aquisição de arreia para a reabilitação do centro de apoio à Vítima, conforme proposta em anexo."/>
  </r>
  <r>
    <x v="1"/>
    <n v="0"/>
    <n v="0"/>
    <n v="0"/>
    <n v="112357"/>
    <x v="3320"/>
    <x v="0"/>
    <x v="0"/>
    <x v="0"/>
    <s v="01.27.06.42"/>
    <x v="22"/>
    <x v="1"/>
    <x v="1"/>
    <s v="Requalificação Urbana e habitação"/>
    <s v="01.27.06"/>
    <s v="Requalificação Urbana e habitação"/>
    <s v="01.27.06"/>
    <x v="1"/>
    <x v="0"/>
    <x v="0"/>
    <x v="0"/>
    <x v="0"/>
    <x v="1"/>
    <x v="1"/>
    <x v="0"/>
    <x v="3"/>
    <s v="2024-05-14"/>
    <x v="1"/>
    <n v="112357"/>
    <x v="0"/>
    <m/>
    <x v="0"/>
    <m/>
    <x v="1"/>
    <n v="100476920"/>
    <x v="0"/>
    <x v="0"/>
    <s v="Manutenção do Estádio Municipal/Campos Futebol 11"/>
    <s v="ORI"/>
    <x v="0"/>
    <s v="MCF"/>
    <x v="0"/>
    <x v="0"/>
    <x v="0"/>
    <x v="0"/>
    <x v="0"/>
    <x v="0"/>
    <x v="0"/>
    <x v="0"/>
    <x v="0"/>
    <x v="0"/>
    <x v="0"/>
    <s v="Manutenção do Estádio Municipal/Campos Futebol 11"/>
    <x v="0"/>
    <x v="0"/>
    <x v="0"/>
    <x v="0"/>
    <x v="1"/>
    <x v="0"/>
    <x v="0"/>
    <x v="0"/>
    <x v="0"/>
    <x v="0"/>
    <x v="0"/>
    <x v="0"/>
    <s v="Pagamento a favor da Empresa Felisberto Carvalho Auto, pela aquisição de combustiveis, destinados a viatura afeto a boras de construção campo de Manguinho, confrome anexo. "/>
  </r>
  <r>
    <x v="0"/>
    <n v="0"/>
    <n v="0"/>
    <n v="0"/>
    <n v="1795"/>
    <x v="3321"/>
    <x v="0"/>
    <x v="0"/>
    <x v="0"/>
    <s v="01.25.05.12"/>
    <x v="10"/>
    <x v="3"/>
    <x v="3"/>
    <s v="Saúde"/>
    <s v="01.25.05"/>
    <s v="Saúde"/>
    <s v="01.25.05"/>
    <x v="7"/>
    <x v="0"/>
    <x v="4"/>
    <x v="4"/>
    <x v="0"/>
    <x v="1"/>
    <x v="0"/>
    <x v="0"/>
    <x v="3"/>
    <s v="2024-05-24"/>
    <x v="1"/>
    <n v="1795"/>
    <x v="0"/>
    <m/>
    <x v="0"/>
    <m/>
    <x v="0"/>
    <n v="100475629"/>
    <x v="0"/>
    <x v="0"/>
    <s v="Promoção e Inclusão Social"/>
    <s v="ORI"/>
    <x v="0"/>
    <m/>
    <x v="0"/>
    <x v="0"/>
    <x v="0"/>
    <x v="0"/>
    <x v="0"/>
    <x v="0"/>
    <x v="0"/>
    <x v="0"/>
    <x v="0"/>
    <x v="0"/>
    <x v="0"/>
    <s v="Promoção e Inclusão Social"/>
    <x v="0"/>
    <x v="0"/>
    <x v="0"/>
    <x v="0"/>
    <x v="1"/>
    <x v="0"/>
    <x v="0"/>
    <x v="0"/>
    <x v="0"/>
    <x v="0"/>
    <x v="0"/>
    <x v="0"/>
    <s v="Pagamento a favor da Empresa Ldinamico, referente a aquisição de im botija de gás butano de 12,KG para jardim infantil de Aguadinha, conforme anexo."/>
  </r>
  <r>
    <x v="0"/>
    <n v="0"/>
    <n v="0"/>
    <n v="0"/>
    <n v="2250"/>
    <x v="3322"/>
    <x v="0"/>
    <x v="1"/>
    <x v="0"/>
    <s v="80.02.01"/>
    <x v="2"/>
    <x v="2"/>
    <x v="2"/>
    <s v="Retenções Iur"/>
    <s v="80.02.01"/>
    <s v="Retenções Iur"/>
    <s v="80.02.01"/>
    <x v="2"/>
    <x v="0"/>
    <x v="1"/>
    <x v="0"/>
    <x v="1"/>
    <x v="2"/>
    <x v="2"/>
    <x v="0"/>
    <x v="3"/>
    <s v="2024-05-23"/>
    <x v="1"/>
    <n v="2250"/>
    <x v="0"/>
    <m/>
    <x v="0"/>
    <m/>
    <x v="2"/>
    <n v="100474696"/>
    <x v="0"/>
    <x v="0"/>
    <s v="Retenções Iur"/>
    <s v="ORI"/>
    <x v="0"/>
    <s v="RIUR"/>
    <x v="0"/>
    <x v="0"/>
    <x v="0"/>
    <x v="0"/>
    <x v="0"/>
    <x v="0"/>
    <x v="0"/>
    <x v="0"/>
    <x v="0"/>
    <x v="0"/>
    <x v="0"/>
    <s v="Retenções Iur"/>
    <x v="0"/>
    <x v="0"/>
    <x v="0"/>
    <x v="0"/>
    <x v="2"/>
    <x v="0"/>
    <x v="0"/>
    <x v="0"/>
    <x v="0"/>
    <x v="1"/>
    <x v="0"/>
    <x v="0"/>
    <s v="RETENCAO OT"/>
  </r>
  <r>
    <x v="1"/>
    <n v="0"/>
    <n v="0"/>
    <n v="0"/>
    <n v="71262"/>
    <x v="3323"/>
    <x v="0"/>
    <x v="0"/>
    <x v="0"/>
    <s v="01.25.02.17"/>
    <x v="30"/>
    <x v="3"/>
    <x v="3"/>
    <s v="desporto"/>
    <s v="01.25.02"/>
    <s v="desporto"/>
    <s v="01.25.02"/>
    <x v="1"/>
    <x v="0"/>
    <x v="0"/>
    <x v="0"/>
    <x v="0"/>
    <x v="1"/>
    <x v="1"/>
    <x v="0"/>
    <x v="4"/>
    <s v="2024-06-03"/>
    <x v="1"/>
    <n v="71262"/>
    <x v="0"/>
    <m/>
    <x v="0"/>
    <m/>
    <x v="85"/>
    <n v="100389549"/>
    <x v="0"/>
    <x v="0"/>
    <s v="Construção e Reabilitação de Placas Desportivas"/>
    <s v="ORI"/>
    <x v="0"/>
    <m/>
    <x v="0"/>
    <x v="0"/>
    <x v="0"/>
    <x v="0"/>
    <x v="0"/>
    <x v="0"/>
    <x v="0"/>
    <x v="0"/>
    <x v="0"/>
    <x v="0"/>
    <x v="0"/>
    <s v="Construção e Reabilitação de Placas Desportivas"/>
    <x v="0"/>
    <x v="0"/>
    <x v="0"/>
    <x v="0"/>
    <x v="1"/>
    <x v="0"/>
    <x v="0"/>
    <x v="0"/>
    <x v="0"/>
    <x v="0"/>
    <x v="0"/>
    <x v="0"/>
    <s v="Pagamento a favor da Steel,Sarl, para a aquisição de matérias para a confeção de portão para a placa desportiva de Ponta Verde, conforme anexo."/>
  </r>
  <r>
    <x v="0"/>
    <n v="0"/>
    <n v="0"/>
    <n v="0"/>
    <n v="3540"/>
    <x v="3324"/>
    <x v="0"/>
    <x v="1"/>
    <x v="0"/>
    <s v="80.02.01"/>
    <x v="2"/>
    <x v="2"/>
    <x v="2"/>
    <s v="Retenções Iur"/>
    <s v="80.02.01"/>
    <s v="Retenções Iur"/>
    <s v="80.02.01"/>
    <x v="2"/>
    <x v="0"/>
    <x v="1"/>
    <x v="0"/>
    <x v="1"/>
    <x v="2"/>
    <x v="2"/>
    <x v="0"/>
    <x v="4"/>
    <s v="2024-06-10"/>
    <x v="1"/>
    <n v="3540"/>
    <x v="0"/>
    <m/>
    <x v="0"/>
    <m/>
    <x v="2"/>
    <n v="100474696"/>
    <x v="0"/>
    <x v="0"/>
    <s v="Retenções Iur"/>
    <s v="ORI"/>
    <x v="0"/>
    <s v="RIUR"/>
    <x v="0"/>
    <x v="0"/>
    <x v="0"/>
    <x v="0"/>
    <x v="0"/>
    <x v="0"/>
    <x v="0"/>
    <x v="0"/>
    <x v="0"/>
    <x v="0"/>
    <x v="0"/>
    <s v="Retenções Iur"/>
    <x v="0"/>
    <x v="0"/>
    <x v="0"/>
    <x v="0"/>
    <x v="2"/>
    <x v="0"/>
    <x v="0"/>
    <x v="0"/>
    <x v="0"/>
    <x v="1"/>
    <x v="0"/>
    <x v="0"/>
    <s v="RETENCAO OT"/>
  </r>
  <r>
    <x v="0"/>
    <n v="0"/>
    <n v="0"/>
    <n v="0"/>
    <n v="2000"/>
    <x v="3325"/>
    <x v="0"/>
    <x v="0"/>
    <x v="0"/>
    <s v="03.16.15"/>
    <x v="0"/>
    <x v="0"/>
    <x v="0"/>
    <s v="Direção Financeira"/>
    <s v="03.16.15"/>
    <s v="Direção Financeira"/>
    <s v="03.16.15"/>
    <x v="3"/>
    <x v="0"/>
    <x v="0"/>
    <x v="1"/>
    <x v="0"/>
    <x v="0"/>
    <x v="0"/>
    <x v="0"/>
    <x v="4"/>
    <s v="2024-06-18"/>
    <x v="1"/>
    <n v="2000"/>
    <x v="0"/>
    <m/>
    <x v="0"/>
    <m/>
    <x v="277"/>
    <n v="100303896"/>
    <x v="0"/>
    <x v="0"/>
    <s v="Direção Financeira"/>
    <s v="ORI"/>
    <x v="0"/>
    <m/>
    <x v="0"/>
    <x v="0"/>
    <x v="0"/>
    <x v="0"/>
    <x v="0"/>
    <x v="0"/>
    <x v="0"/>
    <x v="0"/>
    <x v="0"/>
    <x v="0"/>
    <x v="0"/>
    <s v="Direção Financeira"/>
    <x v="0"/>
    <x v="0"/>
    <x v="0"/>
    <x v="0"/>
    <x v="0"/>
    <x v="0"/>
    <x v="0"/>
    <x v="0"/>
    <x v="0"/>
    <x v="0"/>
    <x v="0"/>
    <x v="0"/>
    <s v="Ajuda de custo a favor de Sr. Meliciano Lopes Miranda pela sua deslocação em missão de serviço a cidade da Santa Cruz, conforme justificativo em anexo."/>
  </r>
  <r>
    <x v="1"/>
    <n v="0"/>
    <n v="0"/>
    <n v="0"/>
    <n v="2400"/>
    <x v="3326"/>
    <x v="0"/>
    <x v="0"/>
    <x v="0"/>
    <s v="01.23.04.14"/>
    <x v="48"/>
    <x v="7"/>
    <x v="8"/>
    <s v="Ambiente"/>
    <s v="01.23.04"/>
    <s v="Ambiente"/>
    <s v="01.23.04"/>
    <x v="1"/>
    <x v="0"/>
    <x v="0"/>
    <x v="0"/>
    <x v="0"/>
    <x v="1"/>
    <x v="1"/>
    <x v="0"/>
    <x v="4"/>
    <s v="2024-06-19"/>
    <x v="1"/>
    <n v="2400"/>
    <x v="0"/>
    <m/>
    <x v="0"/>
    <m/>
    <x v="2"/>
    <n v="100474696"/>
    <x v="0"/>
    <x v="1"/>
    <s v="Criação e Manutenção de Espaços Verdes"/>
    <s v="ORI"/>
    <x v="0"/>
    <s v="CMEV"/>
    <x v="0"/>
    <x v="0"/>
    <x v="0"/>
    <x v="0"/>
    <x v="0"/>
    <x v="0"/>
    <x v="0"/>
    <x v="0"/>
    <x v="0"/>
    <x v="0"/>
    <x v="0"/>
    <s v="Criação e Manutenção de Espaços Verdes"/>
    <x v="0"/>
    <x v="0"/>
    <x v="0"/>
    <x v="0"/>
    <x v="1"/>
    <x v="0"/>
    <x v="0"/>
    <x v="0"/>
    <x v="0"/>
    <x v="0"/>
    <x v="1"/>
    <x v="0"/>
    <s v="Pagamento prestação de serviço Criação e Manutenção de Espaço Verde, referente ao mês de junho 2024, conforme anexo"/>
  </r>
  <r>
    <x v="1"/>
    <n v="0"/>
    <n v="0"/>
    <n v="0"/>
    <n v="13600"/>
    <x v="3326"/>
    <x v="0"/>
    <x v="0"/>
    <x v="0"/>
    <s v="01.23.04.14"/>
    <x v="48"/>
    <x v="7"/>
    <x v="8"/>
    <s v="Ambiente"/>
    <s v="01.23.04"/>
    <s v="Ambiente"/>
    <s v="01.23.04"/>
    <x v="1"/>
    <x v="0"/>
    <x v="0"/>
    <x v="0"/>
    <x v="0"/>
    <x v="1"/>
    <x v="1"/>
    <x v="0"/>
    <x v="4"/>
    <s v="2024-06-19"/>
    <x v="1"/>
    <n v="13600"/>
    <x v="0"/>
    <m/>
    <x v="0"/>
    <m/>
    <x v="6"/>
    <n v="100474914"/>
    <x v="0"/>
    <x v="0"/>
    <s v="Criação e Manutenção de Espaços Verdes"/>
    <s v="ORI"/>
    <x v="0"/>
    <s v="CMEV"/>
    <x v="0"/>
    <x v="0"/>
    <x v="0"/>
    <x v="0"/>
    <x v="0"/>
    <x v="0"/>
    <x v="0"/>
    <x v="0"/>
    <x v="0"/>
    <x v="0"/>
    <x v="0"/>
    <s v="Criação e Manutenção de Espaços Verdes"/>
    <x v="0"/>
    <x v="0"/>
    <x v="0"/>
    <x v="0"/>
    <x v="1"/>
    <x v="0"/>
    <x v="0"/>
    <x v="0"/>
    <x v="0"/>
    <x v="0"/>
    <x v="0"/>
    <x v="0"/>
    <s v="Pagamento prestação de serviço Criação e Manutenção de Espaço Verde, referente ao mês de junho 2024, conforme anexo"/>
  </r>
  <r>
    <x v="0"/>
    <n v="0"/>
    <n v="0"/>
    <n v="0"/>
    <n v="10422"/>
    <x v="3327"/>
    <x v="0"/>
    <x v="1"/>
    <x v="0"/>
    <s v="80.02.01"/>
    <x v="2"/>
    <x v="2"/>
    <x v="2"/>
    <s v="Retenções Iur"/>
    <s v="80.02.01"/>
    <s v="Retenções Iur"/>
    <s v="80.02.01"/>
    <x v="2"/>
    <x v="0"/>
    <x v="1"/>
    <x v="0"/>
    <x v="1"/>
    <x v="2"/>
    <x v="2"/>
    <x v="0"/>
    <x v="4"/>
    <s v="2024-06-20"/>
    <x v="1"/>
    <n v="10422"/>
    <x v="0"/>
    <m/>
    <x v="0"/>
    <m/>
    <x v="2"/>
    <n v="100474696"/>
    <x v="0"/>
    <x v="0"/>
    <s v="Retenções Iur"/>
    <s v="ORI"/>
    <x v="0"/>
    <s v="RIUR"/>
    <x v="0"/>
    <x v="0"/>
    <x v="0"/>
    <x v="0"/>
    <x v="0"/>
    <x v="0"/>
    <x v="0"/>
    <x v="0"/>
    <x v="0"/>
    <x v="0"/>
    <x v="0"/>
    <s v="Retenções Iur"/>
    <x v="0"/>
    <x v="0"/>
    <x v="0"/>
    <x v="0"/>
    <x v="2"/>
    <x v="0"/>
    <x v="0"/>
    <x v="0"/>
    <x v="0"/>
    <x v="1"/>
    <x v="0"/>
    <x v="0"/>
    <s v="RETENCAO OT"/>
  </r>
  <r>
    <x v="0"/>
    <n v="0"/>
    <n v="0"/>
    <n v="0"/>
    <n v="8233"/>
    <x v="3328"/>
    <x v="0"/>
    <x v="1"/>
    <x v="0"/>
    <s v="80.02.10.21"/>
    <x v="52"/>
    <x v="2"/>
    <x v="2"/>
    <s v="Outros"/>
    <s v="80.02.10"/>
    <s v="Outros"/>
    <s v="80.02.10"/>
    <x v="71"/>
    <x v="0"/>
    <x v="1"/>
    <x v="0"/>
    <x v="1"/>
    <x v="2"/>
    <x v="2"/>
    <x v="0"/>
    <x v="4"/>
    <s v="2024-06-20"/>
    <x v="1"/>
    <n v="8233"/>
    <x v="0"/>
    <m/>
    <x v="0"/>
    <m/>
    <x v="160"/>
    <n v="100478627"/>
    <x v="0"/>
    <x v="0"/>
    <s v="Retenções Descontos Judiciais"/>
    <s v="ORI"/>
    <x v="0"/>
    <m/>
    <x v="0"/>
    <x v="0"/>
    <x v="0"/>
    <x v="0"/>
    <x v="0"/>
    <x v="0"/>
    <x v="0"/>
    <x v="0"/>
    <x v="0"/>
    <x v="0"/>
    <x v="0"/>
    <s v="Retenções Descontos Judiciais"/>
    <x v="0"/>
    <x v="0"/>
    <x v="0"/>
    <x v="0"/>
    <x v="2"/>
    <x v="0"/>
    <x v="0"/>
    <x v="0"/>
    <x v="0"/>
    <x v="1"/>
    <x v="0"/>
    <x v="0"/>
    <s v="RETENCAO OT"/>
  </r>
  <r>
    <x v="0"/>
    <n v="0"/>
    <n v="0"/>
    <n v="0"/>
    <n v="9000"/>
    <x v="3329"/>
    <x v="0"/>
    <x v="1"/>
    <x v="0"/>
    <s v="80.02.10.03"/>
    <x v="43"/>
    <x v="2"/>
    <x v="2"/>
    <s v="Outros"/>
    <s v="80.02.10"/>
    <s v="Outros"/>
    <s v="80.02.10"/>
    <x v="68"/>
    <x v="0"/>
    <x v="1"/>
    <x v="0"/>
    <x v="1"/>
    <x v="2"/>
    <x v="2"/>
    <x v="0"/>
    <x v="4"/>
    <s v="2024-06-20"/>
    <x v="1"/>
    <n v="9000"/>
    <x v="0"/>
    <m/>
    <x v="0"/>
    <m/>
    <x v="67"/>
    <n v="100474708"/>
    <x v="0"/>
    <x v="0"/>
    <s v="Retençoes Pensao Alimenticia"/>
    <s v="ORI"/>
    <x v="0"/>
    <s v="RPA"/>
    <x v="0"/>
    <x v="0"/>
    <x v="0"/>
    <x v="0"/>
    <x v="0"/>
    <x v="0"/>
    <x v="0"/>
    <x v="0"/>
    <x v="0"/>
    <x v="0"/>
    <x v="0"/>
    <s v="Retençoes Pensao Alimenticia"/>
    <x v="0"/>
    <x v="0"/>
    <x v="0"/>
    <x v="0"/>
    <x v="2"/>
    <x v="0"/>
    <x v="0"/>
    <x v="0"/>
    <x v="0"/>
    <x v="1"/>
    <x v="0"/>
    <x v="0"/>
    <s v="RETENCAO OT"/>
  </r>
  <r>
    <x v="2"/>
    <n v="0"/>
    <n v="0"/>
    <n v="0"/>
    <n v="93552"/>
    <x v="3330"/>
    <x v="0"/>
    <x v="0"/>
    <x v="0"/>
    <s v="80.02.10.01"/>
    <x v="16"/>
    <x v="2"/>
    <x v="2"/>
    <s v="Outros"/>
    <s v="80.02.10"/>
    <s v="Outros"/>
    <s v="80.02.10"/>
    <x v="66"/>
    <x v="0"/>
    <x v="5"/>
    <x v="13"/>
    <x v="1"/>
    <x v="2"/>
    <x v="0"/>
    <x v="0"/>
    <x v="4"/>
    <s v="2024-06-20"/>
    <x v="1"/>
    <n v="93552"/>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2398"/>
    <x v="3331"/>
    <x v="0"/>
    <x v="1"/>
    <x v="0"/>
    <s v="80.02.10.02"/>
    <x v="42"/>
    <x v="2"/>
    <x v="2"/>
    <s v="Outros"/>
    <s v="80.02.10"/>
    <s v="Outros"/>
    <s v="80.02.10"/>
    <x v="67"/>
    <x v="0"/>
    <x v="1"/>
    <x v="0"/>
    <x v="1"/>
    <x v="2"/>
    <x v="2"/>
    <x v="0"/>
    <x v="4"/>
    <s v="2024-06-20"/>
    <x v="1"/>
    <n v="2398"/>
    <x v="0"/>
    <m/>
    <x v="0"/>
    <m/>
    <x v="16"/>
    <n v="100474707"/>
    <x v="0"/>
    <x v="0"/>
    <s v="Retençoes STAPS"/>
    <s v="ORI"/>
    <x v="0"/>
    <s v="RSND"/>
    <x v="0"/>
    <x v="0"/>
    <x v="0"/>
    <x v="0"/>
    <x v="0"/>
    <x v="0"/>
    <x v="0"/>
    <x v="0"/>
    <x v="0"/>
    <x v="0"/>
    <x v="0"/>
    <s v="Retençoes STAPS"/>
    <x v="0"/>
    <x v="0"/>
    <x v="0"/>
    <x v="0"/>
    <x v="2"/>
    <x v="0"/>
    <x v="0"/>
    <x v="0"/>
    <x v="0"/>
    <x v="1"/>
    <x v="0"/>
    <x v="0"/>
    <s v="RETENCAO OT"/>
  </r>
  <r>
    <x v="0"/>
    <n v="0"/>
    <n v="0"/>
    <n v="0"/>
    <n v="230"/>
    <x v="3332"/>
    <x v="0"/>
    <x v="1"/>
    <x v="0"/>
    <s v="80.02.10.23"/>
    <x v="46"/>
    <x v="2"/>
    <x v="2"/>
    <s v="Outros"/>
    <s v="80.02.10"/>
    <s v="Outros"/>
    <s v="80.02.10"/>
    <x v="67"/>
    <x v="0"/>
    <x v="1"/>
    <x v="0"/>
    <x v="1"/>
    <x v="2"/>
    <x v="2"/>
    <x v="0"/>
    <x v="4"/>
    <s v="2024-06-20"/>
    <x v="1"/>
    <n v="230"/>
    <x v="0"/>
    <m/>
    <x v="0"/>
    <m/>
    <x v="136"/>
    <n v="100478986"/>
    <x v="0"/>
    <x v="0"/>
    <s v="Retenções SISCAP"/>
    <s v="ORI"/>
    <x v="0"/>
    <s v="SISCAP"/>
    <x v="0"/>
    <x v="0"/>
    <x v="0"/>
    <x v="0"/>
    <x v="0"/>
    <x v="0"/>
    <x v="0"/>
    <x v="0"/>
    <x v="0"/>
    <x v="0"/>
    <x v="0"/>
    <s v="Retenções SISCAP"/>
    <x v="0"/>
    <x v="0"/>
    <x v="0"/>
    <x v="0"/>
    <x v="2"/>
    <x v="0"/>
    <x v="0"/>
    <x v="0"/>
    <x v="0"/>
    <x v="1"/>
    <x v="0"/>
    <x v="0"/>
    <s v="RETENCAO OT"/>
  </r>
  <r>
    <x v="0"/>
    <n v="0"/>
    <n v="0"/>
    <n v="0"/>
    <n v="1172"/>
    <x v="3333"/>
    <x v="0"/>
    <x v="1"/>
    <x v="0"/>
    <s v="80.02.10.24"/>
    <x v="47"/>
    <x v="2"/>
    <x v="2"/>
    <s v="Outros"/>
    <s v="80.02.10"/>
    <s v="Outros"/>
    <s v="80.02.10"/>
    <x v="67"/>
    <x v="0"/>
    <x v="1"/>
    <x v="0"/>
    <x v="1"/>
    <x v="2"/>
    <x v="2"/>
    <x v="0"/>
    <x v="4"/>
    <s v="2024-06-20"/>
    <x v="1"/>
    <n v="1172"/>
    <x v="0"/>
    <m/>
    <x v="0"/>
    <m/>
    <x v="18"/>
    <n v="100478987"/>
    <x v="0"/>
    <x v="0"/>
    <s v="Retenções SIACSA"/>
    <s v="ORI"/>
    <x v="0"/>
    <s v="SIACSA"/>
    <x v="0"/>
    <x v="0"/>
    <x v="0"/>
    <x v="0"/>
    <x v="0"/>
    <x v="0"/>
    <x v="0"/>
    <x v="0"/>
    <x v="0"/>
    <x v="0"/>
    <x v="0"/>
    <s v="Retenções SIACSA"/>
    <x v="0"/>
    <x v="0"/>
    <x v="0"/>
    <x v="0"/>
    <x v="2"/>
    <x v="0"/>
    <x v="0"/>
    <x v="0"/>
    <x v="0"/>
    <x v="1"/>
    <x v="0"/>
    <x v="0"/>
    <s v="RETENCAO OT"/>
  </r>
  <r>
    <x v="0"/>
    <n v="0"/>
    <n v="0"/>
    <n v="0"/>
    <n v="4905"/>
    <x v="3334"/>
    <x v="0"/>
    <x v="1"/>
    <x v="0"/>
    <s v="80.02.10.26"/>
    <x v="13"/>
    <x v="2"/>
    <x v="2"/>
    <s v="Outros"/>
    <s v="80.02.10"/>
    <s v="Outros"/>
    <s v="80.02.10"/>
    <x v="34"/>
    <x v="0"/>
    <x v="1"/>
    <x v="9"/>
    <x v="1"/>
    <x v="2"/>
    <x v="2"/>
    <x v="0"/>
    <x v="4"/>
    <s v="2024-06-20"/>
    <x v="1"/>
    <n v="4905"/>
    <x v="0"/>
    <m/>
    <x v="0"/>
    <m/>
    <x v="15"/>
    <n v="100479277"/>
    <x v="0"/>
    <x v="0"/>
    <s v="Retenção Sansung"/>
    <s v="ORI"/>
    <x v="0"/>
    <s v="RS"/>
    <x v="0"/>
    <x v="0"/>
    <x v="0"/>
    <x v="0"/>
    <x v="0"/>
    <x v="0"/>
    <x v="0"/>
    <x v="0"/>
    <x v="0"/>
    <x v="0"/>
    <x v="0"/>
    <s v="Retenção Sansung"/>
    <x v="0"/>
    <x v="0"/>
    <x v="0"/>
    <x v="0"/>
    <x v="2"/>
    <x v="0"/>
    <x v="0"/>
    <x v="0"/>
    <x v="0"/>
    <x v="1"/>
    <x v="0"/>
    <x v="0"/>
    <s v="RETENCAO OT"/>
  </r>
  <r>
    <x v="1"/>
    <n v="0"/>
    <n v="0"/>
    <n v="0"/>
    <n v="75396"/>
    <x v="3335"/>
    <x v="0"/>
    <x v="0"/>
    <x v="0"/>
    <s v="01.27.06.42"/>
    <x v="22"/>
    <x v="1"/>
    <x v="1"/>
    <s v="Requalificação Urbana e habitação"/>
    <s v="01.27.06"/>
    <s v="Requalificação Urbana e habitação"/>
    <s v="01.27.06"/>
    <x v="1"/>
    <x v="0"/>
    <x v="0"/>
    <x v="0"/>
    <x v="0"/>
    <x v="1"/>
    <x v="1"/>
    <x v="0"/>
    <x v="9"/>
    <s v="2024-07-12"/>
    <x v="2"/>
    <n v="75396"/>
    <x v="0"/>
    <m/>
    <x v="0"/>
    <m/>
    <x v="1"/>
    <n v="100476920"/>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aquisição de combustíveis, destinados a viatura afeto a obra de construção do campo de relvado sintético de Manguinho, conforme anexo."/>
  </r>
  <r>
    <x v="1"/>
    <n v="0"/>
    <n v="0"/>
    <n v="0"/>
    <n v="1313330"/>
    <x v="3336"/>
    <x v="0"/>
    <x v="0"/>
    <x v="0"/>
    <s v="03.16.15"/>
    <x v="0"/>
    <x v="0"/>
    <x v="0"/>
    <s v="Direção Financeira"/>
    <s v="03.16.15"/>
    <s v="Direção Financeira"/>
    <s v="03.16.15"/>
    <x v="32"/>
    <x v="0"/>
    <x v="0"/>
    <x v="0"/>
    <x v="0"/>
    <x v="0"/>
    <x v="1"/>
    <x v="0"/>
    <x v="4"/>
    <s v="2024-06-30"/>
    <x v="1"/>
    <n v="1313330"/>
    <x v="0"/>
    <m/>
    <x v="0"/>
    <m/>
    <x v="6"/>
    <n v="100474914"/>
    <x v="0"/>
    <x v="0"/>
    <s v="Direção Financeira"/>
    <s v="ORI"/>
    <x v="0"/>
    <m/>
    <x v="0"/>
    <x v="0"/>
    <x v="0"/>
    <x v="0"/>
    <x v="0"/>
    <x v="0"/>
    <x v="0"/>
    <x v="0"/>
    <x v="0"/>
    <x v="0"/>
    <x v="0"/>
    <s v="Direção Financeira"/>
    <x v="0"/>
    <x v="0"/>
    <x v="0"/>
    <x v="0"/>
    <x v="0"/>
    <x v="0"/>
    <x v="0"/>
    <x v="0"/>
    <x v="0"/>
    <x v="0"/>
    <x v="0"/>
    <x v="0"/>
    <s v="Pagamento amortização de empréstimos obtidos junho 2024."/>
  </r>
  <r>
    <x v="0"/>
    <n v="0"/>
    <n v="0"/>
    <n v="0"/>
    <n v="22054"/>
    <x v="3337"/>
    <x v="0"/>
    <x v="0"/>
    <x v="0"/>
    <s v="03.16.02"/>
    <x v="3"/>
    <x v="0"/>
    <x v="0"/>
    <s v="Gabinete do Presidente"/>
    <s v="03.16.02"/>
    <s v="Gabinete do Presidente"/>
    <s v="03.16.02"/>
    <x v="3"/>
    <x v="0"/>
    <x v="0"/>
    <x v="1"/>
    <x v="0"/>
    <x v="0"/>
    <x v="0"/>
    <x v="0"/>
    <x v="9"/>
    <s v="2024-07-15"/>
    <x v="2"/>
    <n v="22054"/>
    <x v="0"/>
    <m/>
    <x v="0"/>
    <m/>
    <x v="498"/>
    <n v="100110705"/>
    <x v="0"/>
    <x v="0"/>
    <s v="Gabinete do Presidente"/>
    <s v="ORI"/>
    <x v="0"/>
    <m/>
    <x v="0"/>
    <x v="0"/>
    <x v="0"/>
    <x v="0"/>
    <x v="0"/>
    <x v="0"/>
    <x v="0"/>
    <x v="0"/>
    <x v="0"/>
    <x v="0"/>
    <x v="0"/>
    <s v="Gabinete do Presidente"/>
    <x v="0"/>
    <x v="0"/>
    <x v="0"/>
    <x v="0"/>
    <x v="0"/>
    <x v="0"/>
    <x v="0"/>
    <x v="0"/>
    <x v="0"/>
    <x v="0"/>
    <x v="0"/>
    <x v="0"/>
    <s v="Pagamento a favor TACV Cabo Verde Airlines, referente 2 malas extras no percurso LIS/RAI 16/jun., conforme anexo."/>
  </r>
  <r>
    <x v="0"/>
    <n v="0"/>
    <n v="0"/>
    <n v="0"/>
    <n v="6000"/>
    <x v="3338"/>
    <x v="0"/>
    <x v="0"/>
    <x v="0"/>
    <s v="01.25.05.12"/>
    <x v="10"/>
    <x v="3"/>
    <x v="3"/>
    <s v="Saúde"/>
    <s v="01.25.05"/>
    <s v="Saúde"/>
    <s v="01.25.05"/>
    <x v="7"/>
    <x v="0"/>
    <x v="4"/>
    <x v="4"/>
    <x v="0"/>
    <x v="1"/>
    <x v="0"/>
    <x v="0"/>
    <x v="9"/>
    <s v="2024-07-26"/>
    <x v="2"/>
    <n v="6000"/>
    <x v="0"/>
    <m/>
    <x v="0"/>
    <m/>
    <x v="499"/>
    <n v="100476182"/>
    <x v="0"/>
    <x v="0"/>
    <s v="Promoção e Inclusão Social"/>
    <s v="ORI"/>
    <x v="0"/>
    <m/>
    <x v="0"/>
    <x v="0"/>
    <x v="0"/>
    <x v="0"/>
    <x v="0"/>
    <x v="0"/>
    <x v="0"/>
    <x v="0"/>
    <x v="0"/>
    <x v="0"/>
    <x v="0"/>
    <s v="Promoção e Inclusão Social"/>
    <x v="0"/>
    <x v="0"/>
    <x v="0"/>
    <x v="0"/>
    <x v="1"/>
    <x v="0"/>
    <x v="0"/>
    <x v="0"/>
    <x v="0"/>
    <x v="0"/>
    <x v="0"/>
    <x v="0"/>
    <s v="Apoio financeiro a favor da senhora Cacilda Furtado, referente a uma assistência social, conforme anexo."/>
  </r>
  <r>
    <x v="0"/>
    <n v="0"/>
    <n v="0"/>
    <n v="0"/>
    <n v="15000"/>
    <x v="3339"/>
    <x v="0"/>
    <x v="0"/>
    <x v="0"/>
    <s v="01.25.04.22"/>
    <x v="7"/>
    <x v="3"/>
    <x v="3"/>
    <s v="Cultura"/>
    <s v="01.25.04"/>
    <s v="Cultura"/>
    <s v="01.25.04"/>
    <x v="4"/>
    <x v="0"/>
    <x v="2"/>
    <x v="2"/>
    <x v="0"/>
    <x v="1"/>
    <x v="0"/>
    <x v="0"/>
    <x v="9"/>
    <s v="2024-07-29"/>
    <x v="2"/>
    <n v="15000"/>
    <x v="0"/>
    <m/>
    <x v="0"/>
    <m/>
    <x v="189"/>
    <n v="100479689"/>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artins Edmilsom Mendes Martins, referente a apoio da Câmar Municipal para gravação de video-clip, confrome anexo."/>
  </r>
  <r>
    <x v="0"/>
    <n v="0"/>
    <n v="0"/>
    <n v="0"/>
    <n v="1400"/>
    <x v="3340"/>
    <x v="0"/>
    <x v="0"/>
    <x v="0"/>
    <s v="03.16.15"/>
    <x v="0"/>
    <x v="0"/>
    <x v="0"/>
    <s v="Direção Financeira"/>
    <s v="03.16.15"/>
    <s v="Direção Financeira"/>
    <s v="03.16.15"/>
    <x v="3"/>
    <x v="0"/>
    <x v="0"/>
    <x v="1"/>
    <x v="0"/>
    <x v="0"/>
    <x v="0"/>
    <x v="0"/>
    <x v="9"/>
    <s v="2024-07-30"/>
    <x v="2"/>
    <n v="1400"/>
    <x v="0"/>
    <m/>
    <x v="0"/>
    <m/>
    <x v="240"/>
    <n v="100426451"/>
    <x v="0"/>
    <x v="0"/>
    <s v="Direção Financeira"/>
    <s v="ORI"/>
    <x v="0"/>
    <m/>
    <x v="0"/>
    <x v="0"/>
    <x v="0"/>
    <x v="0"/>
    <x v="0"/>
    <x v="0"/>
    <x v="0"/>
    <x v="0"/>
    <x v="0"/>
    <x v="0"/>
    <x v="0"/>
    <s v="Direção Financeira"/>
    <x v="0"/>
    <x v="0"/>
    <x v="0"/>
    <x v="0"/>
    <x v="0"/>
    <x v="0"/>
    <x v="0"/>
    <x v="0"/>
    <x v="0"/>
    <x v="0"/>
    <x v="0"/>
    <x v="0"/>
    <s v="Pagamento de ajuda de custo a favor do Sr. Carlos Armando Rocha Fernandes, pela sua deslocação a Praia no dia 25 de julho de 2024, em missão oficial de serviço, conforme anexo."/>
  </r>
  <r>
    <x v="1"/>
    <n v="0"/>
    <n v="0"/>
    <n v="0"/>
    <n v="20000"/>
    <x v="3341"/>
    <x v="0"/>
    <x v="0"/>
    <x v="0"/>
    <s v="01.25.02.23"/>
    <x v="12"/>
    <x v="3"/>
    <x v="3"/>
    <s v="desporto"/>
    <s v="01.25.02"/>
    <s v="desporto"/>
    <s v="01.25.02"/>
    <x v="1"/>
    <x v="0"/>
    <x v="0"/>
    <x v="0"/>
    <x v="0"/>
    <x v="1"/>
    <x v="1"/>
    <x v="0"/>
    <x v="5"/>
    <s v="2024-08-02"/>
    <x v="2"/>
    <n v="20000"/>
    <x v="0"/>
    <m/>
    <x v="0"/>
    <m/>
    <x v="325"/>
    <n v="100475725"/>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a Maria da Luz Sanches, referente a gratificação da disponibilização de som e assistência durante jogos e rádio praça realizado em Achada Monte,confrome anexo."/>
  </r>
  <r>
    <x v="1"/>
    <n v="0"/>
    <n v="0"/>
    <n v="0"/>
    <n v="230000"/>
    <x v="3342"/>
    <x v="0"/>
    <x v="0"/>
    <x v="0"/>
    <s v="01.27.06.76"/>
    <x v="11"/>
    <x v="1"/>
    <x v="1"/>
    <s v="Requalificação Urbana e habitação"/>
    <s v="01.27.06"/>
    <s v="Requalificação Urbana e habitação"/>
    <s v="01.27.06"/>
    <x v="1"/>
    <x v="0"/>
    <x v="0"/>
    <x v="0"/>
    <x v="0"/>
    <x v="1"/>
    <x v="1"/>
    <x v="0"/>
    <x v="5"/>
    <s v="2024-08-05"/>
    <x v="2"/>
    <n v="230000"/>
    <x v="0"/>
    <m/>
    <x v="0"/>
    <m/>
    <x v="86"/>
    <n v="100479507"/>
    <x v="0"/>
    <x v="0"/>
    <s v="Requalificação Urbana e Ambiental de Achada Monte III"/>
    <s v="ORI"/>
    <x v="0"/>
    <m/>
    <x v="0"/>
    <x v="0"/>
    <x v="0"/>
    <x v="0"/>
    <x v="0"/>
    <x v="0"/>
    <x v="0"/>
    <x v="0"/>
    <x v="0"/>
    <x v="0"/>
    <x v="0"/>
    <s v="Requalificação Urbana e Ambiental de Achada Monte III"/>
    <x v="0"/>
    <x v="0"/>
    <x v="0"/>
    <x v="0"/>
    <x v="1"/>
    <x v="0"/>
    <x v="0"/>
    <x v="0"/>
    <x v="0"/>
    <x v="0"/>
    <x v="0"/>
    <x v="0"/>
    <s v="Pagamento referente a aquisição de arreia, para requalificação urbana e ambiental de Dacalinha em Achada do Monte, conforme proposta em anexo."/>
  </r>
  <r>
    <x v="1"/>
    <n v="0"/>
    <n v="0"/>
    <n v="0"/>
    <n v="35865"/>
    <x v="3343"/>
    <x v="0"/>
    <x v="0"/>
    <x v="0"/>
    <s v="01.27.02.15"/>
    <x v="25"/>
    <x v="1"/>
    <x v="1"/>
    <s v="Saneamento básico"/>
    <s v="01.27.02"/>
    <s v="Saneamento básico"/>
    <s v="01.27.02"/>
    <x v="46"/>
    <x v="0"/>
    <x v="0"/>
    <x v="0"/>
    <x v="0"/>
    <x v="1"/>
    <x v="1"/>
    <x v="0"/>
    <x v="7"/>
    <s v="2024-09-18"/>
    <x v="2"/>
    <n v="35865"/>
    <x v="0"/>
    <m/>
    <x v="0"/>
    <m/>
    <x v="1"/>
    <n v="100476920"/>
    <x v="0"/>
    <x v="0"/>
    <s v="Transferência de Residuos Aterro Santiago"/>
    <s v="ORI"/>
    <x v="0"/>
    <m/>
    <x v="0"/>
    <x v="0"/>
    <x v="0"/>
    <x v="0"/>
    <x v="0"/>
    <x v="0"/>
    <x v="0"/>
    <x v="0"/>
    <x v="0"/>
    <x v="0"/>
    <x v="0"/>
    <s v="Transferência de Residuos Aterro Santiago"/>
    <x v="0"/>
    <x v="0"/>
    <x v="0"/>
    <x v="0"/>
    <x v="1"/>
    <x v="0"/>
    <x v="0"/>
    <x v="0"/>
    <x v="0"/>
    <x v="0"/>
    <x v="0"/>
    <x v="0"/>
    <s v="Pagamento referente a aquisição de serviços de mudança de óleo motor, óleo de caixa, filtros de óleo, filtros de gasóleo da viatura ST-20-XE afeto a transferência de resíduos sólidos e urbanos para aterro sanitária, conforme anexo."/>
  </r>
  <r>
    <x v="0"/>
    <n v="0"/>
    <n v="0"/>
    <n v="0"/>
    <n v="5000"/>
    <x v="3344"/>
    <x v="0"/>
    <x v="0"/>
    <x v="0"/>
    <s v="01.25.04.22"/>
    <x v="7"/>
    <x v="3"/>
    <x v="3"/>
    <s v="Cultura"/>
    <s v="01.25.04"/>
    <s v="Cultura"/>
    <s v="01.25.04"/>
    <x v="4"/>
    <x v="0"/>
    <x v="2"/>
    <x v="2"/>
    <x v="0"/>
    <x v="1"/>
    <x v="0"/>
    <x v="0"/>
    <x v="5"/>
    <s v="2024-08-23"/>
    <x v="2"/>
    <n v="5000"/>
    <x v="0"/>
    <m/>
    <x v="0"/>
    <m/>
    <x v="500"/>
    <n v="100478302"/>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referente a animação a feira da cidade e as atividades de rádio praça, conforme anexo.  "/>
  </r>
  <r>
    <x v="0"/>
    <n v="0"/>
    <n v="0"/>
    <n v="0"/>
    <n v="5000"/>
    <x v="3345"/>
    <x v="0"/>
    <x v="0"/>
    <x v="0"/>
    <s v="01.25.04.22"/>
    <x v="7"/>
    <x v="3"/>
    <x v="3"/>
    <s v="Cultura"/>
    <s v="01.25.04"/>
    <s v="Cultura"/>
    <s v="01.25.04"/>
    <x v="4"/>
    <x v="0"/>
    <x v="2"/>
    <x v="2"/>
    <x v="0"/>
    <x v="1"/>
    <x v="0"/>
    <x v="0"/>
    <x v="5"/>
    <s v="2024-08-23"/>
    <x v="2"/>
    <n v="5000"/>
    <x v="0"/>
    <m/>
    <x v="0"/>
    <m/>
    <x v="307"/>
    <n v="100476854"/>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referente a  animação e aparelho de som usado durante São Miguel Sports Camps e Visita Turística realizado no município no dia 29 de maio, conforme anexo."/>
  </r>
  <r>
    <x v="0"/>
    <n v="0"/>
    <n v="0"/>
    <n v="0"/>
    <n v="192811"/>
    <x v="3346"/>
    <x v="0"/>
    <x v="0"/>
    <x v="0"/>
    <s v="03.16.15"/>
    <x v="0"/>
    <x v="0"/>
    <x v="0"/>
    <s v="Direção Financeira"/>
    <s v="03.16.15"/>
    <s v="Direção Financeira"/>
    <s v="03.16.15"/>
    <x v="5"/>
    <x v="0"/>
    <x v="0"/>
    <x v="1"/>
    <x v="0"/>
    <x v="0"/>
    <x v="0"/>
    <x v="0"/>
    <x v="5"/>
    <s v="2024-08-26"/>
    <x v="2"/>
    <n v="192811"/>
    <x v="0"/>
    <m/>
    <x v="0"/>
    <m/>
    <x v="2"/>
    <n v="100474696"/>
    <x v="0"/>
    <x v="1"/>
    <s v="Direção Financeira"/>
    <s v="ORI"/>
    <x v="0"/>
    <m/>
    <x v="0"/>
    <x v="0"/>
    <x v="0"/>
    <x v="0"/>
    <x v="0"/>
    <x v="0"/>
    <x v="0"/>
    <x v="0"/>
    <x v="0"/>
    <x v="0"/>
    <x v="0"/>
    <s v="Direção Financeira"/>
    <x v="0"/>
    <x v="0"/>
    <x v="0"/>
    <x v="0"/>
    <x v="0"/>
    <x v="0"/>
    <x v="0"/>
    <x v="0"/>
    <x v="0"/>
    <x v="0"/>
    <x v="1"/>
    <x v="0"/>
    <s v="Pagamento prestação de serviço Assistência Técnica Residentes, referente ao mês de agosto 2024, conforme anexo."/>
  </r>
  <r>
    <x v="0"/>
    <n v="0"/>
    <n v="0"/>
    <n v="0"/>
    <n v="9515"/>
    <x v="3346"/>
    <x v="0"/>
    <x v="0"/>
    <x v="0"/>
    <s v="03.16.15"/>
    <x v="0"/>
    <x v="0"/>
    <x v="0"/>
    <s v="Direção Financeira"/>
    <s v="03.16.15"/>
    <s v="Direção Financeira"/>
    <s v="03.16.15"/>
    <x v="28"/>
    <x v="0"/>
    <x v="0"/>
    <x v="0"/>
    <x v="0"/>
    <x v="0"/>
    <x v="0"/>
    <x v="0"/>
    <x v="5"/>
    <s v="2024-08-26"/>
    <x v="2"/>
    <n v="9515"/>
    <x v="0"/>
    <m/>
    <x v="0"/>
    <m/>
    <x v="2"/>
    <n v="100474696"/>
    <x v="0"/>
    <x v="1"/>
    <s v="Direção Financeira"/>
    <s v="ORI"/>
    <x v="0"/>
    <m/>
    <x v="0"/>
    <x v="0"/>
    <x v="0"/>
    <x v="0"/>
    <x v="0"/>
    <x v="0"/>
    <x v="0"/>
    <x v="0"/>
    <x v="0"/>
    <x v="0"/>
    <x v="0"/>
    <s v="Direção Financeira"/>
    <x v="0"/>
    <x v="0"/>
    <x v="0"/>
    <x v="0"/>
    <x v="0"/>
    <x v="0"/>
    <x v="0"/>
    <x v="0"/>
    <x v="0"/>
    <x v="0"/>
    <x v="1"/>
    <x v="0"/>
    <s v="Pagamento prestação de serviço Assistência Técnica Residentes, referente ao mês de agosto 2024, conforme anexo."/>
  </r>
  <r>
    <x v="0"/>
    <n v="0"/>
    <n v="0"/>
    <n v="0"/>
    <n v="6221"/>
    <x v="3346"/>
    <x v="0"/>
    <x v="0"/>
    <x v="0"/>
    <s v="03.16.15"/>
    <x v="0"/>
    <x v="0"/>
    <x v="0"/>
    <s v="Direção Financeira"/>
    <s v="03.16.15"/>
    <s v="Direção Financeira"/>
    <s v="03.16.15"/>
    <x v="5"/>
    <x v="0"/>
    <x v="0"/>
    <x v="1"/>
    <x v="0"/>
    <x v="0"/>
    <x v="0"/>
    <x v="0"/>
    <x v="5"/>
    <s v="2024-08-26"/>
    <x v="2"/>
    <n v="6221"/>
    <x v="0"/>
    <m/>
    <x v="0"/>
    <m/>
    <x v="15"/>
    <n v="100479277"/>
    <x v="0"/>
    <x v="2"/>
    <s v="Direção Financeira"/>
    <s v="ORI"/>
    <x v="0"/>
    <m/>
    <x v="0"/>
    <x v="0"/>
    <x v="0"/>
    <x v="0"/>
    <x v="0"/>
    <x v="0"/>
    <x v="0"/>
    <x v="0"/>
    <x v="0"/>
    <x v="0"/>
    <x v="0"/>
    <s v="Direção Financeira"/>
    <x v="0"/>
    <x v="0"/>
    <x v="0"/>
    <x v="0"/>
    <x v="0"/>
    <x v="0"/>
    <x v="0"/>
    <x v="0"/>
    <x v="0"/>
    <x v="0"/>
    <x v="2"/>
    <x v="0"/>
    <s v="Pagamento prestação de serviço Assistência Técnica Residentes, referente ao mês de agosto 2024, conforme anexo."/>
  </r>
  <r>
    <x v="0"/>
    <n v="0"/>
    <n v="0"/>
    <n v="0"/>
    <n v="307"/>
    <x v="3346"/>
    <x v="0"/>
    <x v="0"/>
    <x v="0"/>
    <s v="03.16.15"/>
    <x v="0"/>
    <x v="0"/>
    <x v="0"/>
    <s v="Direção Financeira"/>
    <s v="03.16.15"/>
    <s v="Direção Financeira"/>
    <s v="03.16.15"/>
    <x v="28"/>
    <x v="0"/>
    <x v="0"/>
    <x v="0"/>
    <x v="0"/>
    <x v="0"/>
    <x v="0"/>
    <x v="0"/>
    <x v="5"/>
    <s v="2024-08-26"/>
    <x v="2"/>
    <n v="307"/>
    <x v="0"/>
    <m/>
    <x v="0"/>
    <m/>
    <x v="15"/>
    <n v="100479277"/>
    <x v="0"/>
    <x v="2"/>
    <s v="Direção Financeira"/>
    <s v="ORI"/>
    <x v="0"/>
    <m/>
    <x v="0"/>
    <x v="0"/>
    <x v="0"/>
    <x v="0"/>
    <x v="0"/>
    <x v="0"/>
    <x v="0"/>
    <x v="0"/>
    <x v="0"/>
    <x v="0"/>
    <x v="0"/>
    <s v="Direção Financeira"/>
    <x v="0"/>
    <x v="0"/>
    <x v="0"/>
    <x v="0"/>
    <x v="0"/>
    <x v="0"/>
    <x v="0"/>
    <x v="0"/>
    <x v="0"/>
    <x v="0"/>
    <x v="2"/>
    <x v="0"/>
    <s v="Pagamento prestação de serviço Assistência Técnica Residentes, referente ao mês de agosto 2024, conforme anexo."/>
  </r>
  <r>
    <x v="0"/>
    <n v="0"/>
    <n v="0"/>
    <n v="0"/>
    <n v="56734"/>
    <x v="3346"/>
    <x v="0"/>
    <x v="0"/>
    <x v="0"/>
    <s v="03.16.15"/>
    <x v="0"/>
    <x v="0"/>
    <x v="0"/>
    <s v="Direção Financeira"/>
    <s v="03.16.15"/>
    <s v="Direção Financeira"/>
    <s v="03.16.15"/>
    <x v="28"/>
    <x v="0"/>
    <x v="0"/>
    <x v="0"/>
    <x v="0"/>
    <x v="0"/>
    <x v="0"/>
    <x v="0"/>
    <x v="5"/>
    <s v="2024-08-26"/>
    <x v="2"/>
    <n v="56734"/>
    <x v="0"/>
    <m/>
    <x v="0"/>
    <m/>
    <x v="6"/>
    <n v="100474914"/>
    <x v="0"/>
    <x v="0"/>
    <s v="Direção Financeira"/>
    <s v="ORI"/>
    <x v="0"/>
    <m/>
    <x v="0"/>
    <x v="0"/>
    <x v="0"/>
    <x v="0"/>
    <x v="0"/>
    <x v="0"/>
    <x v="0"/>
    <x v="0"/>
    <x v="0"/>
    <x v="0"/>
    <x v="0"/>
    <s v="Direção Financeira"/>
    <x v="0"/>
    <x v="0"/>
    <x v="0"/>
    <x v="0"/>
    <x v="0"/>
    <x v="0"/>
    <x v="0"/>
    <x v="0"/>
    <x v="0"/>
    <x v="0"/>
    <x v="0"/>
    <x v="0"/>
    <s v="Pagamento prestação de serviço Assistência Técnica Residentes, referente ao mês de agosto 2024, conforme anexo."/>
  </r>
  <r>
    <x v="0"/>
    <n v="0"/>
    <n v="0"/>
    <n v="0"/>
    <n v="1149800"/>
    <x v="3346"/>
    <x v="0"/>
    <x v="0"/>
    <x v="0"/>
    <s v="03.16.15"/>
    <x v="0"/>
    <x v="0"/>
    <x v="0"/>
    <s v="Direção Financeira"/>
    <s v="03.16.15"/>
    <s v="Direção Financeira"/>
    <s v="03.16.15"/>
    <x v="5"/>
    <x v="0"/>
    <x v="0"/>
    <x v="1"/>
    <x v="0"/>
    <x v="0"/>
    <x v="0"/>
    <x v="0"/>
    <x v="5"/>
    <s v="2024-08-26"/>
    <x v="2"/>
    <n v="1149800"/>
    <x v="0"/>
    <m/>
    <x v="0"/>
    <m/>
    <x v="6"/>
    <n v="100474914"/>
    <x v="0"/>
    <x v="0"/>
    <s v="Direção Financeira"/>
    <s v="ORI"/>
    <x v="0"/>
    <m/>
    <x v="0"/>
    <x v="0"/>
    <x v="0"/>
    <x v="0"/>
    <x v="0"/>
    <x v="0"/>
    <x v="0"/>
    <x v="0"/>
    <x v="0"/>
    <x v="0"/>
    <x v="0"/>
    <s v="Direção Financeira"/>
    <x v="0"/>
    <x v="0"/>
    <x v="0"/>
    <x v="0"/>
    <x v="0"/>
    <x v="0"/>
    <x v="0"/>
    <x v="0"/>
    <x v="0"/>
    <x v="0"/>
    <x v="0"/>
    <x v="0"/>
    <s v="Pagamento prestação de serviço Assistência Técnica Residentes, referente ao mês de agosto 2024, conforme anexo."/>
  </r>
  <r>
    <x v="0"/>
    <n v="0"/>
    <n v="0"/>
    <n v="0"/>
    <n v="4625"/>
    <x v="3347"/>
    <x v="0"/>
    <x v="0"/>
    <x v="0"/>
    <s v="03.16.15"/>
    <x v="0"/>
    <x v="0"/>
    <x v="0"/>
    <s v="Direção Financeira"/>
    <s v="03.16.15"/>
    <s v="Direção Financeira"/>
    <s v="03.16.15"/>
    <x v="5"/>
    <x v="0"/>
    <x v="0"/>
    <x v="1"/>
    <x v="0"/>
    <x v="0"/>
    <x v="0"/>
    <x v="0"/>
    <x v="5"/>
    <s v="2024-08-27"/>
    <x v="2"/>
    <n v="4625"/>
    <x v="0"/>
    <m/>
    <x v="0"/>
    <m/>
    <x v="2"/>
    <n v="100474696"/>
    <x v="0"/>
    <x v="1"/>
    <s v="Direção Financeira"/>
    <s v="ORI"/>
    <x v="0"/>
    <m/>
    <x v="0"/>
    <x v="0"/>
    <x v="0"/>
    <x v="0"/>
    <x v="0"/>
    <x v="0"/>
    <x v="0"/>
    <x v="0"/>
    <x v="0"/>
    <x v="0"/>
    <x v="0"/>
    <s v="Direção Financeira"/>
    <x v="0"/>
    <x v="0"/>
    <x v="0"/>
    <x v="0"/>
    <x v="0"/>
    <x v="0"/>
    <x v="0"/>
    <x v="0"/>
    <x v="0"/>
    <x v="0"/>
    <x v="1"/>
    <x v="0"/>
    <s v="Pagamento correspondente aos serviços prestados como policias recém-formados enquadrados na fiscalização referente ao período de 23 de julho a 30 de agosto de 2024, conforme anexo"/>
  </r>
  <r>
    <x v="0"/>
    <n v="0"/>
    <n v="0"/>
    <n v="0"/>
    <n v="26206"/>
    <x v="3347"/>
    <x v="0"/>
    <x v="0"/>
    <x v="0"/>
    <s v="03.16.15"/>
    <x v="0"/>
    <x v="0"/>
    <x v="0"/>
    <s v="Direção Financeira"/>
    <s v="03.16.15"/>
    <s v="Direção Financeira"/>
    <s v="03.16.15"/>
    <x v="5"/>
    <x v="0"/>
    <x v="0"/>
    <x v="1"/>
    <x v="0"/>
    <x v="0"/>
    <x v="0"/>
    <x v="0"/>
    <x v="5"/>
    <s v="2024-08-27"/>
    <x v="2"/>
    <n v="26206"/>
    <x v="0"/>
    <m/>
    <x v="0"/>
    <m/>
    <x v="32"/>
    <n v="100479490"/>
    <x v="0"/>
    <x v="0"/>
    <s v="Direção Financeira"/>
    <s v="ORI"/>
    <x v="0"/>
    <m/>
    <x v="0"/>
    <x v="0"/>
    <x v="0"/>
    <x v="0"/>
    <x v="0"/>
    <x v="0"/>
    <x v="0"/>
    <x v="0"/>
    <x v="0"/>
    <x v="0"/>
    <x v="0"/>
    <s v="Direção Financeira"/>
    <x v="0"/>
    <x v="0"/>
    <x v="0"/>
    <x v="0"/>
    <x v="0"/>
    <x v="0"/>
    <x v="0"/>
    <x v="0"/>
    <x v="0"/>
    <x v="0"/>
    <x v="0"/>
    <x v="0"/>
    <s v="Pagamento correspondente aos serviços prestados como policias recém-formados enquadrados na fiscalização referente ao período de 23 de julho a 30 de agosto de 2024, conforme anexo"/>
  </r>
  <r>
    <x v="1"/>
    <n v="0"/>
    <n v="0"/>
    <n v="0"/>
    <n v="1250000"/>
    <x v="3348"/>
    <x v="0"/>
    <x v="1"/>
    <x v="0"/>
    <s v="03.03.10"/>
    <x v="8"/>
    <x v="0"/>
    <x v="4"/>
    <s v="Receitas Da Câmara"/>
    <s v="03.03.10"/>
    <s v="Receitas Da Câmara"/>
    <s v="03.03.10"/>
    <x v="72"/>
    <x v="0"/>
    <x v="6"/>
    <x v="14"/>
    <x v="0"/>
    <x v="0"/>
    <x v="2"/>
    <x v="0"/>
    <x v="5"/>
    <s v="2024-08-06"/>
    <x v="2"/>
    <n v="1250000"/>
    <x v="0"/>
    <m/>
    <x v="0"/>
    <m/>
    <x v="6"/>
    <n v="100474914"/>
    <x v="0"/>
    <x v="0"/>
    <s v="Receitas Da Câmara"/>
    <s v="EXT"/>
    <x v="0"/>
    <s v="RDC"/>
    <x v="0"/>
    <x v="0"/>
    <x v="0"/>
    <x v="0"/>
    <x v="0"/>
    <x v="0"/>
    <x v="0"/>
    <x v="0"/>
    <x v="0"/>
    <x v="0"/>
    <x v="0"/>
    <s v="Receitas Da Câmara"/>
    <x v="0"/>
    <x v="0"/>
    <x v="0"/>
    <x v="0"/>
    <x v="0"/>
    <x v="0"/>
    <x v="0"/>
    <x v="0"/>
    <x v="0"/>
    <x v="0"/>
    <x v="0"/>
    <x v="0"/>
    <s v="Transferência de CV Telecom, proveniente de patrocínio do festival Calheta 2024, conforme anexo. "/>
  </r>
  <r>
    <x v="1"/>
    <n v="0"/>
    <n v="0"/>
    <n v="0"/>
    <n v="2036576"/>
    <x v="3349"/>
    <x v="0"/>
    <x v="0"/>
    <x v="0"/>
    <s v="01.27.06.72"/>
    <x v="32"/>
    <x v="1"/>
    <x v="1"/>
    <s v="Requalificação Urbana e habitação"/>
    <s v="01.27.06"/>
    <s v="Requalificação Urbana e habitação"/>
    <s v="01.27.06"/>
    <x v="1"/>
    <x v="0"/>
    <x v="0"/>
    <x v="0"/>
    <x v="0"/>
    <x v="1"/>
    <x v="1"/>
    <x v="0"/>
    <x v="5"/>
    <s v="2024-08-21"/>
    <x v="2"/>
    <n v="2036576"/>
    <x v="0"/>
    <m/>
    <x v="0"/>
    <m/>
    <x v="209"/>
    <n v="100479707"/>
    <x v="0"/>
    <x v="0"/>
    <s v="Manutenção e Reabilitação de Edificios Municipais"/>
    <s v="ORI"/>
    <x v="0"/>
    <m/>
    <x v="0"/>
    <x v="0"/>
    <x v="0"/>
    <x v="0"/>
    <x v="0"/>
    <x v="0"/>
    <x v="0"/>
    <x v="0"/>
    <x v="0"/>
    <x v="0"/>
    <x v="0"/>
    <s v="Manutenção e Reabilitação de Edificios Municipais"/>
    <x v="0"/>
    <x v="0"/>
    <x v="0"/>
    <x v="0"/>
    <x v="1"/>
    <x v="0"/>
    <x v="0"/>
    <x v="0"/>
    <x v="0"/>
    <x v="0"/>
    <x v="0"/>
    <x v="0"/>
    <s v="Pagamento referente a uma parte de contrato empreitada de obra de reabilitação de mercado municipal de Achada do Monte, conforme anexo."/>
  </r>
  <r>
    <x v="0"/>
    <n v="0"/>
    <n v="0"/>
    <n v="0"/>
    <n v="8593"/>
    <x v="3350"/>
    <x v="0"/>
    <x v="0"/>
    <x v="0"/>
    <s v="03.16.10"/>
    <x v="39"/>
    <x v="0"/>
    <x v="0"/>
    <s v="Delegações Municipais "/>
    <s v="03.16.10"/>
    <s v="Delegações Municipais "/>
    <s v="03.16.10"/>
    <x v="30"/>
    <x v="0"/>
    <x v="0"/>
    <x v="0"/>
    <x v="1"/>
    <x v="0"/>
    <x v="0"/>
    <x v="0"/>
    <x v="7"/>
    <s v="2024-09-19"/>
    <x v="2"/>
    <n v="8593"/>
    <x v="0"/>
    <m/>
    <x v="0"/>
    <m/>
    <x v="2"/>
    <n v="100474696"/>
    <x v="0"/>
    <x v="1"/>
    <s v="Delegações Municipais "/>
    <s v="ORI"/>
    <x v="0"/>
    <m/>
    <x v="0"/>
    <x v="0"/>
    <x v="0"/>
    <x v="0"/>
    <x v="0"/>
    <x v="0"/>
    <x v="0"/>
    <x v="0"/>
    <x v="0"/>
    <x v="0"/>
    <x v="0"/>
    <s v="Delegações Municipais "/>
    <x v="0"/>
    <x v="0"/>
    <x v="0"/>
    <x v="0"/>
    <x v="0"/>
    <x v="0"/>
    <x v="0"/>
    <x v="0"/>
    <x v="0"/>
    <x v="0"/>
    <x v="1"/>
    <x v="0"/>
    <s v="Pagamento de salário referente a 09-2024"/>
  </r>
  <r>
    <x v="0"/>
    <n v="0"/>
    <n v="0"/>
    <n v="0"/>
    <n v="10767"/>
    <x v="3350"/>
    <x v="0"/>
    <x v="0"/>
    <x v="0"/>
    <s v="03.16.10"/>
    <x v="39"/>
    <x v="0"/>
    <x v="0"/>
    <s v="Delegações Municipais "/>
    <s v="03.16.10"/>
    <s v="Delegações Municipais "/>
    <s v="03.16.10"/>
    <x v="30"/>
    <x v="0"/>
    <x v="0"/>
    <x v="0"/>
    <x v="1"/>
    <x v="0"/>
    <x v="0"/>
    <x v="0"/>
    <x v="7"/>
    <s v="2024-09-19"/>
    <x v="2"/>
    <n v="10767"/>
    <x v="0"/>
    <m/>
    <x v="0"/>
    <m/>
    <x v="19"/>
    <n v="100474706"/>
    <x v="0"/>
    <x v="6"/>
    <s v="Delegações Municipais "/>
    <s v="ORI"/>
    <x v="0"/>
    <m/>
    <x v="0"/>
    <x v="0"/>
    <x v="0"/>
    <x v="0"/>
    <x v="0"/>
    <x v="0"/>
    <x v="0"/>
    <x v="0"/>
    <x v="0"/>
    <x v="0"/>
    <x v="0"/>
    <s v="Delegações Municipais "/>
    <x v="0"/>
    <x v="0"/>
    <x v="0"/>
    <x v="0"/>
    <x v="0"/>
    <x v="0"/>
    <x v="0"/>
    <x v="0"/>
    <x v="0"/>
    <x v="0"/>
    <x v="6"/>
    <x v="0"/>
    <s v="Pagamento de salário referente a 09-2024"/>
  </r>
  <r>
    <x v="0"/>
    <n v="0"/>
    <n v="0"/>
    <n v="0"/>
    <n v="115230"/>
    <x v="3350"/>
    <x v="0"/>
    <x v="0"/>
    <x v="0"/>
    <s v="03.16.10"/>
    <x v="39"/>
    <x v="0"/>
    <x v="0"/>
    <s v="Delegações Municipais "/>
    <s v="03.16.10"/>
    <s v="Delegações Municipais "/>
    <s v="03.16.10"/>
    <x v="30"/>
    <x v="0"/>
    <x v="0"/>
    <x v="0"/>
    <x v="1"/>
    <x v="0"/>
    <x v="0"/>
    <x v="0"/>
    <x v="7"/>
    <s v="2024-09-19"/>
    <x v="2"/>
    <n v="115230"/>
    <x v="0"/>
    <m/>
    <x v="0"/>
    <m/>
    <x v="9"/>
    <n v="100474693"/>
    <x v="0"/>
    <x v="0"/>
    <s v="Delegações Municipais "/>
    <s v="ORI"/>
    <x v="0"/>
    <m/>
    <x v="0"/>
    <x v="0"/>
    <x v="0"/>
    <x v="0"/>
    <x v="0"/>
    <x v="0"/>
    <x v="0"/>
    <x v="0"/>
    <x v="0"/>
    <x v="0"/>
    <x v="0"/>
    <s v="Delegações Municipais "/>
    <x v="0"/>
    <x v="0"/>
    <x v="0"/>
    <x v="0"/>
    <x v="0"/>
    <x v="0"/>
    <x v="0"/>
    <x v="0"/>
    <x v="0"/>
    <x v="0"/>
    <x v="0"/>
    <x v="0"/>
    <s v="Pagamento de salário referente a 09-2024"/>
  </r>
  <r>
    <x v="1"/>
    <n v="0"/>
    <n v="0"/>
    <n v="0"/>
    <n v="51481"/>
    <x v="3351"/>
    <x v="0"/>
    <x v="0"/>
    <x v="0"/>
    <s v="01.27.06.80"/>
    <x v="1"/>
    <x v="1"/>
    <x v="1"/>
    <s v="Requalificação Urbana e habitação"/>
    <s v="01.27.06"/>
    <s v="Requalificação Urbana e habitação"/>
    <s v="01.27.06"/>
    <x v="1"/>
    <x v="0"/>
    <x v="0"/>
    <x v="0"/>
    <x v="0"/>
    <x v="1"/>
    <x v="1"/>
    <x v="0"/>
    <x v="7"/>
    <s v="2024-09-24"/>
    <x v="2"/>
    <n v="51481"/>
    <x v="0"/>
    <m/>
    <x v="0"/>
    <m/>
    <x v="1"/>
    <n v="100476920"/>
    <x v="0"/>
    <x v="0"/>
    <s v="Requalificação Urbana de Veneza"/>
    <s v="ORI"/>
    <x v="0"/>
    <m/>
    <x v="0"/>
    <x v="0"/>
    <x v="0"/>
    <x v="0"/>
    <x v="0"/>
    <x v="0"/>
    <x v="0"/>
    <x v="0"/>
    <x v="0"/>
    <x v="0"/>
    <x v="0"/>
    <s v="Requalificação Urbana de Veneza"/>
    <x v="0"/>
    <x v="0"/>
    <x v="0"/>
    <x v="0"/>
    <x v="1"/>
    <x v="0"/>
    <x v="0"/>
    <x v="0"/>
    <x v="0"/>
    <x v="0"/>
    <x v="0"/>
    <x v="0"/>
    <s v="Pagamento a favor de Felisberto Carvalho Auto, pela aquisição de combustíveis, destinados a viatura afeto a obra de requalificação urbana e ambiental de Praia de Veneza, conforme anexo."/>
  </r>
  <r>
    <x v="0"/>
    <n v="0"/>
    <n v="0"/>
    <n v="0"/>
    <n v="5000"/>
    <x v="3352"/>
    <x v="0"/>
    <x v="0"/>
    <x v="0"/>
    <s v="01.25.04.22"/>
    <x v="7"/>
    <x v="3"/>
    <x v="3"/>
    <s v="Cultura"/>
    <s v="01.25.04"/>
    <s v="Cultura"/>
    <s v="01.25.04"/>
    <x v="4"/>
    <x v="0"/>
    <x v="2"/>
    <x v="2"/>
    <x v="0"/>
    <x v="1"/>
    <x v="0"/>
    <x v="0"/>
    <x v="7"/>
    <s v="2024-09-26"/>
    <x v="2"/>
    <n v="5000"/>
    <x v="0"/>
    <m/>
    <x v="0"/>
    <m/>
    <x v="501"/>
    <n v="100477954"/>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a senhora Jocelina Carvalho pelo serviço prestado à noite nas festividades Nhá Bersu, festival de Cinza e Festival Calheta 2024."/>
  </r>
  <r>
    <x v="0"/>
    <n v="0"/>
    <n v="0"/>
    <n v="0"/>
    <n v="54517"/>
    <x v="3353"/>
    <x v="0"/>
    <x v="0"/>
    <x v="0"/>
    <s v="01.25.01.10"/>
    <x v="33"/>
    <x v="3"/>
    <x v="3"/>
    <s v="Educação"/>
    <s v="01.25.01"/>
    <s v="Educação"/>
    <s v="01.25.01"/>
    <x v="4"/>
    <x v="0"/>
    <x v="2"/>
    <x v="2"/>
    <x v="0"/>
    <x v="1"/>
    <x v="0"/>
    <x v="0"/>
    <x v="7"/>
    <s v="2024-09-27"/>
    <x v="2"/>
    <n v="54517"/>
    <x v="0"/>
    <m/>
    <x v="0"/>
    <m/>
    <x v="1"/>
    <n v="100476920"/>
    <x v="0"/>
    <x v="0"/>
    <s v="Transporte escolar"/>
    <s v="ORI"/>
    <x v="0"/>
    <m/>
    <x v="0"/>
    <x v="0"/>
    <x v="0"/>
    <x v="0"/>
    <x v="0"/>
    <x v="0"/>
    <x v="0"/>
    <x v="0"/>
    <x v="0"/>
    <x v="0"/>
    <x v="0"/>
    <s v="Transporte escolar"/>
    <x v="0"/>
    <x v="0"/>
    <x v="0"/>
    <x v="0"/>
    <x v="1"/>
    <x v="0"/>
    <x v="0"/>
    <x v="0"/>
    <x v="0"/>
    <x v="0"/>
    <x v="0"/>
    <x v="0"/>
    <s v="Pagamento a favor de Felisberto Carvalho Auto, pela aquisição de combustíveis, destinados a viatura afeto ao transporte escolar da CMSM, conforme anexo."/>
  </r>
  <r>
    <x v="0"/>
    <n v="0"/>
    <n v="0"/>
    <n v="0"/>
    <n v="16500"/>
    <x v="3354"/>
    <x v="0"/>
    <x v="1"/>
    <x v="0"/>
    <s v="80.02.01"/>
    <x v="2"/>
    <x v="2"/>
    <x v="2"/>
    <s v="Retenções Iur"/>
    <s v="80.02.01"/>
    <s v="Retenções Iur"/>
    <s v="80.02.01"/>
    <x v="2"/>
    <x v="0"/>
    <x v="1"/>
    <x v="0"/>
    <x v="1"/>
    <x v="2"/>
    <x v="2"/>
    <x v="0"/>
    <x v="7"/>
    <s v="2024-09-10"/>
    <x v="2"/>
    <n v="16500"/>
    <x v="0"/>
    <m/>
    <x v="0"/>
    <m/>
    <x v="2"/>
    <n v="100474696"/>
    <x v="0"/>
    <x v="0"/>
    <s v="Retenções Iur"/>
    <s v="ORI"/>
    <x v="0"/>
    <s v="RIUR"/>
    <x v="0"/>
    <x v="0"/>
    <x v="0"/>
    <x v="0"/>
    <x v="0"/>
    <x v="0"/>
    <x v="0"/>
    <x v="0"/>
    <x v="0"/>
    <x v="0"/>
    <x v="0"/>
    <s v="Retenções Iur"/>
    <x v="0"/>
    <x v="0"/>
    <x v="0"/>
    <x v="0"/>
    <x v="2"/>
    <x v="0"/>
    <x v="0"/>
    <x v="0"/>
    <x v="0"/>
    <x v="1"/>
    <x v="0"/>
    <x v="0"/>
    <s v="RETENCAO OT"/>
  </r>
  <r>
    <x v="0"/>
    <n v="0"/>
    <n v="0"/>
    <n v="0"/>
    <n v="8000"/>
    <x v="3355"/>
    <x v="0"/>
    <x v="0"/>
    <x v="0"/>
    <s v="03.16.15"/>
    <x v="0"/>
    <x v="0"/>
    <x v="0"/>
    <s v="Direção Financeira"/>
    <s v="03.16.15"/>
    <s v="Direção Financeira"/>
    <s v="03.16.15"/>
    <x v="39"/>
    <x v="0"/>
    <x v="0"/>
    <x v="1"/>
    <x v="1"/>
    <x v="0"/>
    <x v="0"/>
    <x v="0"/>
    <x v="8"/>
    <s v="2024-10-14"/>
    <x v="3"/>
    <n v="8000"/>
    <x v="0"/>
    <m/>
    <x v="0"/>
    <m/>
    <x v="47"/>
    <n v="100479698"/>
    <x v="0"/>
    <x v="0"/>
    <s v="Direção Financeira"/>
    <s v="ORI"/>
    <x v="0"/>
    <m/>
    <x v="0"/>
    <x v="0"/>
    <x v="0"/>
    <x v="0"/>
    <x v="0"/>
    <x v="0"/>
    <x v="0"/>
    <x v="0"/>
    <x v="0"/>
    <x v="0"/>
    <x v="0"/>
    <s v="Direção Financeira"/>
    <x v="0"/>
    <x v="0"/>
    <x v="0"/>
    <x v="0"/>
    <x v="0"/>
    <x v="0"/>
    <x v="0"/>
    <x v="0"/>
    <x v="0"/>
    <x v="0"/>
    <x v="0"/>
    <x v="0"/>
    <s v="Pagamento a favor d a EDECV, referente o carregamento de energia no Espaço Jovem da Vila de Achada do Monte, conforme anexo. "/>
  </r>
  <r>
    <x v="0"/>
    <n v="0"/>
    <n v="0"/>
    <n v="0"/>
    <n v="414800"/>
    <x v="3356"/>
    <x v="0"/>
    <x v="0"/>
    <x v="0"/>
    <s v="01.27.04.03"/>
    <x v="4"/>
    <x v="1"/>
    <x v="1"/>
    <s v="Infra-Estruturas e Transportes"/>
    <s v="01.27.04"/>
    <s v="Infra-Estruturas e Transportes"/>
    <s v="01.27.04"/>
    <x v="4"/>
    <x v="0"/>
    <x v="2"/>
    <x v="2"/>
    <x v="0"/>
    <x v="1"/>
    <x v="0"/>
    <x v="0"/>
    <x v="8"/>
    <s v="2024-10-15"/>
    <x v="3"/>
    <n v="414800"/>
    <x v="0"/>
    <m/>
    <x v="0"/>
    <m/>
    <x v="6"/>
    <n v="100474914"/>
    <x v="0"/>
    <x v="0"/>
    <s v="Plano de emergencia da epoca de chuvas"/>
    <s v="ORI"/>
    <x v="0"/>
    <m/>
    <x v="0"/>
    <x v="0"/>
    <x v="0"/>
    <x v="0"/>
    <x v="0"/>
    <x v="0"/>
    <x v="0"/>
    <x v="0"/>
    <x v="0"/>
    <x v="0"/>
    <x v="0"/>
    <s v="Plano de emergencia da epoca de chuvas"/>
    <x v="0"/>
    <x v="0"/>
    <x v="0"/>
    <x v="0"/>
    <x v="1"/>
    <x v="0"/>
    <x v="0"/>
    <x v="0"/>
    <x v="0"/>
    <x v="0"/>
    <x v="0"/>
    <x v="0"/>
    <s v="Pagamento mês de junho, de mão de obra do pessoal empregue, conforme folha em anexo."/>
  </r>
  <r>
    <x v="0"/>
    <n v="0"/>
    <n v="0"/>
    <n v="0"/>
    <n v="180000"/>
    <x v="3357"/>
    <x v="0"/>
    <x v="0"/>
    <x v="0"/>
    <s v="01.27.04.03"/>
    <x v="4"/>
    <x v="1"/>
    <x v="1"/>
    <s v="Infra-Estruturas e Transportes"/>
    <s v="01.27.04"/>
    <s v="Infra-Estruturas e Transportes"/>
    <s v="01.27.04"/>
    <x v="4"/>
    <x v="0"/>
    <x v="2"/>
    <x v="2"/>
    <x v="0"/>
    <x v="1"/>
    <x v="0"/>
    <x v="0"/>
    <x v="8"/>
    <s v="2024-10-15"/>
    <x v="3"/>
    <n v="180000"/>
    <x v="0"/>
    <m/>
    <x v="0"/>
    <m/>
    <x v="103"/>
    <n v="100477593"/>
    <x v="0"/>
    <x v="0"/>
    <s v="Plano de emergencia da epoca de chuvas"/>
    <s v="ORI"/>
    <x v="0"/>
    <m/>
    <x v="0"/>
    <x v="0"/>
    <x v="0"/>
    <x v="0"/>
    <x v="0"/>
    <x v="0"/>
    <x v="0"/>
    <x v="0"/>
    <x v="0"/>
    <x v="0"/>
    <x v="0"/>
    <s v="Plano de emergencia da epoca de chuvas"/>
    <x v="0"/>
    <x v="0"/>
    <x v="0"/>
    <x v="0"/>
    <x v="1"/>
    <x v="0"/>
    <x v="0"/>
    <x v="0"/>
    <x v="0"/>
    <x v="0"/>
    <x v="0"/>
    <x v="0"/>
    <s v="Pagamento referente a trabalhos de requalificação de obras danificada pela chuva, conforme proposta em anexo."/>
  </r>
  <r>
    <x v="1"/>
    <n v="0"/>
    <n v="0"/>
    <n v="0"/>
    <n v="10000"/>
    <x v="3358"/>
    <x v="0"/>
    <x v="0"/>
    <x v="0"/>
    <s v="01.25.02.23"/>
    <x v="12"/>
    <x v="3"/>
    <x v="3"/>
    <s v="desporto"/>
    <s v="01.25.02"/>
    <s v="desporto"/>
    <s v="01.25.02"/>
    <x v="1"/>
    <x v="0"/>
    <x v="0"/>
    <x v="0"/>
    <x v="0"/>
    <x v="1"/>
    <x v="1"/>
    <x v="0"/>
    <x v="8"/>
    <s v="2024-10-15"/>
    <x v="3"/>
    <n v="10000"/>
    <x v="0"/>
    <m/>
    <x v="0"/>
    <m/>
    <x v="500"/>
    <n v="100478302"/>
    <x v="0"/>
    <x v="0"/>
    <s v="Atividades desportivas e promoção do desporto no Concelho"/>
    <s v="ORI"/>
    <x v="0"/>
    <m/>
    <x v="0"/>
    <x v="0"/>
    <x v="0"/>
    <x v="0"/>
    <x v="0"/>
    <x v="0"/>
    <x v="0"/>
    <x v="0"/>
    <x v="0"/>
    <x v="0"/>
    <x v="0"/>
    <s v="Atividades desportivas e promoção do desporto no Concelho"/>
    <x v="0"/>
    <x v="0"/>
    <x v="0"/>
    <x v="0"/>
    <x v="1"/>
    <x v="0"/>
    <x v="0"/>
    <x v="0"/>
    <x v="0"/>
    <x v="0"/>
    <x v="0"/>
    <x v="0"/>
    <s v="Pagamento favor do Sr. Nivaldo João Andrade, referente a gratificação do STAFF do torneio de futebol Inter-Zonas e Intermunicipal realizado no Âmbito 27ª Aniversário do Município, conforme anexo."/>
  </r>
  <r>
    <x v="0"/>
    <n v="0"/>
    <n v="0"/>
    <n v="0"/>
    <n v="15000"/>
    <x v="3359"/>
    <x v="0"/>
    <x v="0"/>
    <x v="0"/>
    <s v="01.25.04.22"/>
    <x v="7"/>
    <x v="3"/>
    <x v="3"/>
    <s v="Cultura"/>
    <s v="01.25.04"/>
    <s v="Cultura"/>
    <s v="01.25.04"/>
    <x v="4"/>
    <x v="0"/>
    <x v="2"/>
    <x v="2"/>
    <x v="0"/>
    <x v="1"/>
    <x v="0"/>
    <x v="0"/>
    <x v="8"/>
    <s v="2024-10-18"/>
    <x v="3"/>
    <n v="15000"/>
    <x v="0"/>
    <m/>
    <x v="0"/>
    <m/>
    <x v="502"/>
    <n v="100479745"/>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 Cezino Martins Pereira, referente a gratificação atuação no festival de batuque e funaná, conforme anexo.   "/>
  </r>
  <r>
    <x v="0"/>
    <n v="0"/>
    <n v="0"/>
    <n v="0"/>
    <n v="1500"/>
    <x v="3360"/>
    <x v="0"/>
    <x v="0"/>
    <x v="0"/>
    <s v="01.25.04.22"/>
    <x v="7"/>
    <x v="3"/>
    <x v="3"/>
    <s v="Cultura"/>
    <s v="01.25.04"/>
    <s v="Cultura"/>
    <s v="01.25.04"/>
    <x v="4"/>
    <x v="0"/>
    <x v="2"/>
    <x v="2"/>
    <x v="0"/>
    <x v="1"/>
    <x v="0"/>
    <x v="0"/>
    <x v="8"/>
    <s v="2024-10-21"/>
    <x v="3"/>
    <n v="1500"/>
    <x v="0"/>
    <m/>
    <x v="0"/>
    <m/>
    <x v="2"/>
    <n v="100474696"/>
    <x v="0"/>
    <x v="1"/>
    <s v="Atividades culturais e promoção da cultura no Concelho"/>
    <s v="ORI"/>
    <x v="0"/>
    <s v="ACPCC"/>
    <x v="0"/>
    <x v="0"/>
    <x v="0"/>
    <x v="0"/>
    <x v="0"/>
    <x v="0"/>
    <x v="0"/>
    <x v="0"/>
    <x v="0"/>
    <x v="0"/>
    <x v="0"/>
    <s v="Atividades culturais e promoção da cultura no Concelho"/>
    <x v="0"/>
    <x v="0"/>
    <x v="0"/>
    <x v="0"/>
    <x v="1"/>
    <x v="0"/>
    <x v="0"/>
    <x v="0"/>
    <x v="0"/>
    <x v="0"/>
    <x v="1"/>
    <x v="0"/>
    <s v="pagamento a favor da Sra. ZITA LOPES TAVARES, referente a aluguer de quiosque para venda de bilhetes durante os dois dias do festival calheta 2024, conforme anexo."/>
  </r>
  <r>
    <x v="0"/>
    <n v="0"/>
    <n v="0"/>
    <n v="0"/>
    <n v="8500"/>
    <x v="3360"/>
    <x v="0"/>
    <x v="0"/>
    <x v="0"/>
    <s v="01.25.04.22"/>
    <x v="7"/>
    <x v="3"/>
    <x v="3"/>
    <s v="Cultura"/>
    <s v="01.25.04"/>
    <s v="Cultura"/>
    <s v="01.25.04"/>
    <x v="4"/>
    <x v="0"/>
    <x v="2"/>
    <x v="2"/>
    <x v="0"/>
    <x v="1"/>
    <x v="0"/>
    <x v="0"/>
    <x v="8"/>
    <s v="2024-10-21"/>
    <x v="3"/>
    <n v="8500"/>
    <x v="0"/>
    <m/>
    <x v="0"/>
    <m/>
    <x v="53"/>
    <n v="100423120"/>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a Sra. ZITA LOPES TAVARES, referente a aluguer de quiosque para venda de bilhetes durante os dois dias do festival calheta 2024, conforme anexo."/>
  </r>
  <r>
    <x v="0"/>
    <n v="0"/>
    <n v="0"/>
    <n v="0"/>
    <n v="3105"/>
    <x v="3361"/>
    <x v="0"/>
    <x v="0"/>
    <x v="0"/>
    <s v="01.25.04.22"/>
    <x v="7"/>
    <x v="3"/>
    <x v="3"/>
    <s v="Cultura"/>
    <s v="01.25.04"/>
    <s v="Cultura"/>
    <s v="01.25.04"/>
    <x v="4"/>
    <x v="0"/>
    <x v="2"/>
    <x v="2"/>
    <x v="0"/>
    <x v="1"/>
    <x v="0"/>
    <x v="0"/>
    <x v="8"/>
    <s v="2024-10-23"/>
    <x v="3"/>
    <n v="3105"/>
    <x v="0"/>
    <m/>
    <x v="0"/>
    <m/>
    <x v="2"/>
    <n v="100474696"/>
    <x v="0"/>
    <x v="1"/>
    <s v="Atividades culturais e promoção da cultura no Concelho"/>
    <s v="ORI"/>
    <x v="0"/>
    <s v="ACPCC"/>
    <x v="0"/>
    <x v="0"/>
    <x v="0"/>
    <x v="0"/>
    <x v="0"/>
    <x v="0"/>
    <x v="0"/>
    <x v="0"/>
    <x v="0"/>
    <x v="0"/>
    <x v="0"/>
    <s v="Atividades culturais e promoção da cultura no Concelho"/>
    <x v="0"/>
    <x v="0"/>
    <x v="0"/>
    <x v="0"/>
    <x v="1"/>
    <x v="0"/>
    <x v="0"/>
    <x v="0"/>
    <x v="0"/>
    <x v="0"/>
    <x v="1"/>
    <x v="0"/>
    <s v="Pagamento do restante 50% a favor da Sra. Nérida Rosária Mascarenhas, referente a aquisição de jantar as forças policias no âmbito da segurança da realização do festival de batuque e funaná, conforme anexo."/>
  </r>
  <r>
    <x v="0"/>
    <n v="0"/>
    <n v="0"/>
    <n v="0"/>
    <n v="17595"/>
    <x v="3361"/>
    <x v="0"/>
    <x v="0"/>
    <x v="0"/>
    <s v="01.25.04.22"/>
    <x v="7"/>
    <x v="3"/>
    <x v="3"/>
    <s v="Cultura"/>
    <s v="01.25.04"/>
    <s v="Cultura"/>
    <s v="01.25.04"/>
    <x v="4"/>
    <x v="0"/>
    <x v="2"/>
    <x v="2"/>
    <x v="0"/>
    <x v="1"/>
    <x v="0"/>
    <x v="0"/>
    <x v="8"/>
    <s v="2024-10-23"/>
    <x v="3"/>
    <n v="17595"/>
    <x v="0"/>
    <m/>
    <x v="0"/>
    <m/>
    <x v="146"/>
    <n v="100475830"/>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do restante 50% a favor da Sra. Nérida Rosária Mascarenhas, referente a aquisição de jantar as forças policias no âmbito da segurança da realização do festival de batuque e funaná, conforme anexo."/>
  </r>
  <r>
    <x v="0"/>
    <n v="0"/>
    <n v="0"/>
    <n v="0"/>
    <n v="57450"/>
    <x v="3362"/>
    <x v="0"/>
    <x v="0"/>
    <x v="0"/>
    <s v="03.16.15"/>
    <x v="0"/>
    <x v="0"/>
    <x v="0"/>
    <s v="Direção Financeira"/>
    <s v="03.16.15"/>
    <s v="Direção Financeira"/>
    <s v="03.16.15"/>
    <x v="3"/>
    <x v="0"/>
    <x v="0"/>
    <x v="1"/>
    <x v="0"/>
    <x v="0"/>
    <x v="0"/>
    <x v="0"/>
    <x v="8"/>
    <s v="2024-10-24"/>
    <x v="3"/>
    <n v="57450"/>
    <x v="0"/>
    <m/>
    <x v="0"/>
    <m/>
    <x v="118"/>
    <n v="100444140"/>
    <x v="0"/>
    <x v="0"/>
    <s v="Direção Financeira"/>
    <s v="ORI"/>
    <x v="0"/>
    <m/>
    <x v="0"/>
    <x v="0"/>
    <x v="0"/>
    <x v="0"/>
    <x v="0"/>
    <x v="0"/>
    <x v="0"/>
    <x v="0"/>
    <x v="0"/>
    <x v="0"/>
    <x v="0"/>
    <s v="Direção Financeira"/>
    <x v="0"/>
    <x v="0"/>
    <x v="0"/>
    <x v="0"/>
    <x v="0"/>
    <x v="0"/>
    <x v="0"/>
    <x v="0"/>
    <x v="0"/>
    <x v="0"/>
    <x v="0"/>
    <x v="0"/>
    <s v="Devolução a favor do senhor Presidente Herménio Fernandes, pela a sua deslocação em missão de serviço (Lisboa), conforme justificativo em anexo."/>
  </r>
  <r>
    <x v="0"/>
    <n v="0"/>
    <n v="0"/>
    <n v="0"/>
    <n v="10000"/>
    <x v="3363"/>
    <x v="0"/>
    <x v="1"/>
    <x v="0"/>
    <s v="03.03.10"/>
    <x v="8"/>
    <x v="0"/>
    <x v="4"/>
    <s v="Receitas Da Câmara"/>
    <s v="03.03.10"/>
    <s v="Receitas Da Câmara"/>
    <s v="03.03.10"/>
    <x v="19"/>
    <x v="0"/>
    <x v="3"/>
    <x v="6"/>
    <x v="0"/>
    <x v="0"/>
    <x v="2"/>
    <x v="0"/>
    <x v="8"/>
    <s v="2024-10-08"/>
    <x v="3"/>
    <n v="1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60"/>
    <x v="3364"/>
    <x v="0"/>
    <x v="1"/>
    <x v="0"/>
    <s v="03.03.10"/>
    <x v="8"/>
    <x v="0"/>
    <x v="4"/>
    <s v="Receitas Da Câmara"/>
    <s v="03.03.10"/>
    <s v="Receitas Da Câmara"/>
    <s v="03.03.10"/>
    <x v="10"/>
    <x v="0"/>
    <x v="3"/>
    <x v="3"/>
    <x v="0"/>
    <x v="0"/>
    <x v="2"/>
    <x v="0"/>
    <x v="8"/>
    <s v="2024-10-08"/>
    <x v="3"/>
    <n v="48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37"/>
    <x v="3365"/>
    <x v="0"/>
    <x v="1"/>
    <x v="0"/>
    <s v="03.03.10"/>
    <x v="8"/>
    <x v="0"/>
    <x v="4"/>
    <s v="Receitas Da Câmara"/>
    <s v="03.03.10"/>
    <s v="Receitas Da Câmara"/>
    <s v="03.03.10"/>
    <x v="12"/>
    <x v="0"/>
    <x v="3"/>
    <x v="3"/>
    <x v="0"/>
    <x v="0"/>
    <x v="2"/>
    <x v="0"/>
    <x v="8"/>
    <s v="2024-10-08"/>
    <x v="3"/>
    <n v="6037"/>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0"/>
    <x v="3366"/>
    <x v="0"/>
    <x v="1"/>
    <x v="0"/>
    <s v="03.03.10"/>
    <x v="8"/>
    <x v="0"/>
    <x v="4"/>
    <s v="Receitas Da Câmara"/>
    <s v="03.03.10"/>
    <s v="Receitas Da Câmara"/>
    <s v="03.03.10"/>
    <x v="20"/>
    <x v="0"/>
    <x v="3"/>
    <x v="3"/>
    <x v="0"/>
    <x v="0"/>
    <x v="2"/>
    <x v="0"/>
    <x v="8"/>
    <s v="2024-10-08"/>
    <x v="3"/>
    <n v="6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90"/>
    <x v="3367"/>
    <x v="0"/>
    <x v="1"/>
    <x v="0"/>
    <s v="03.03.10"/>
    <x v="8"/>
    <x v="0"/>
    <x v="4"/>
    <s v="Receitas Da Câmara"/>
    <s v="03.03.10"/>
    <s v="Receitas Da Câmara"/>
    <s v="03.03.10"/>
    <x v="17"/>
    <x v="0"/>
    <x v="3"/>
    <x v="3"/>
    <x v="0"/>
    <x v="0"/>
    <x v="2"/>
    <x v="0"/>
    <x v="8"/>
    <s v="2024-10-08"/>
    <x v="3"/>
    <n v="24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80"/>
    <x v="3368"/>
    <x v="0"/>
    <x v="1"/>
    <x v="0"/>
    <s v="03.03.10"/>
    <x v="8"/>
    <x v="0"/>
    <x v="4"/>
    <s v="Receitas Da Câmara"/>
    <s v="03.03.10"/>
    <s v="Receitas Da Câmara"/>
    <s v="03.03.10"/>
    <x v="6"/>
    <x v="0"/>
    <x v="3"/>
    <x v="3"/>
    <x v="0"/>
    <x v="0"/>
    <x v="2"/>
    <x v="0"/>
    <x v="8"/>
    <s v="2024-10-08"/>
    <x v="3"/>
    <n v="16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
    <x v="3369"/>
    <x v="0"/>
    <x v="1"/>
    <x v="0"/>
    <s v="03.03.10"/>
    <x v="8"/>
    <x v="0"/>
    <x v="4"/>
    <s v="Receitas Da Câmara"/>
    <s v="03.03.10"/>
    <s v="Receitas Da Câmara"/>
    <s v="03.03.10"/>
    <x v="8"/>
    <x v="0"/>
    <x v="3"/>
    <x v="3"/>
    <x v="0"/>
    <x v="0"/>
    <x v="2"/>
    <x v="0"/>
    <x v="8"/>
    <s v="2024-10-08"/>
    <x v="3"/>
    <n v="1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180"/>
    <x v="3370"/>
    <x v="0"/>
    <x v="1"/>
    <x v="0"/>
    <s v="03.03.10"/>
    <x v="8"/>
    <x v="0"/>
    <x v="4"/>
    <s v="Receitas Da Câmara"/>
    <s v="03.03.10"/>
    <s v="Receitas Da Câmara"/>
    <s v="03.03.10"/>
    <x v="13"/>
    <x v="0"/>
    <x v="3"/>
    <x v="3"/>
    <x v="0"/>
    <x v="0"/>
    <x v="2"/>
    <x v="0"/>
    <x v="8"/>
    <s v="2024-10-08"/>
    <x v="3"/>
    <n v="31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4425"/>
    <x v="3371"/>
    <x v="0"/>
    <x v="1"/>
    <x v="0"/>
    <s v="03.03.10"/>
    <x v="8"/>
    <x v="0"/>
    <x v="4"/>
    <s v="Receitas Da Câmara"/>
    <s v="03.03.10"/>
    <s v="Receitas Da Câmara"/>
    <s v="03.03.10"/>
    <x v="18"/>
    <x v="0"/>
    <x v="0"/>
    <x v="0"/>
    <x v="0"/>
    <x v="0"/>
    <x v="2"/>
    <x v="0"/>
    <x v="8"/>
    <s v="2024-10-08"/>
    <x v="3"/>
    <n v="744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00"/>
    <x v="3372"/>
    <x v="0"/>
    <x v="0"/>
    <x v="0"/>
    <s v="03.16.23"/>
    <x v="14"/>
    <x v="0"/>
    <x v="0"/>
    <s v="Direção da Educação, Formação Profissional, Emprego"/>
    <s v="03.16.23"/>
    <s v="Direção da Educação, Formação Profissional, Emprego"/>
    <s v="03.16.23"/>
    <x v="3"/>
    <x v="0"/>
    <x v="0"/>
    <x v="1"/>
    <x v="0"/>
    <x v="0"/>
    <x v="0"/>
    <x v="0"/>
    <x v="10"/>
    <s v="2024-11-15"/>
    <x v="3"/>
    <n v="2400"/>
    <x v="0"/>
    <m/>
    <x v="0"/>
    <m/>
    <x v="305"/>
    <n v="100404863"/>
    <x v="0"/>
    <x v="0"/>
    <s v="Direção da Educação, Formação Profissional, Emprego"/>
    <s v="ORI"/>
    <x v="0"/>
    <m/>
    <x v="0"/>
    <x v="0"/>
    <x v="0"/>
    <x v="0"/>
    <x v="0"/>
    <x v="0"/>
    <x v="0"/>
    <x v="0"/>
    <x v="0"/>
    <x v="0"/>
    <x v="0"/>
    <s v="Direção da Educação, Formação Profissional, Emprego"/>
    <x v="0"/>
    <x v="0"/>
    <x v="0"/>
    <x v="0"/>
    <x v="0"/>
    <x v="0"/>
    <x v="0"/>
    <x v="0"/>
    <x v="0"/>
    <x v="0"/>
    <x v="0"/>
    <x v="0"/>
    <s v="Ajuda de custo a favor do Sr. FRANCISCO GOMES CARDOSO, pela sua deslocação em missão de serviço a cidade da Praia e Assomada nos dia 23,24/10 de 2024, conforme justificativo em anexo. "/>
  </r>
  <r>
    <x v="0"/>
    <n v="0"/>
    <n v="0"/>
    <n v="0"/>
    <n v="7200"/>
    <x v="3373"/>
    <x v="0"/>
    <x v="0"/>
    <x v="0"/>
    <s v="03.16.02"/>
    <x v="3"/>
    <x v="0"/>
    <x v="0"/>
    <s v="Gabinete do Presidente"/>
    <s v="03.16.02"/>
    <s v="Gabinete do Presidente"/>
    <s v="03.16.02"/>
    <x v="3"/>
    <x v="0"/>
    <x v="0"/>
    <x v="1"/>
    <x v="0"/>
    <x v="0"/>
    <x v="0"/>
    <x v="0"/>
    <x v="10"/>
    <s v="2024-11-15"/>
    <x v="3"/>
    <n v="7200"/>
    <x v="0"/>
    <m/>
    <x v="0"/>
    <m/>
    <x v="3"/>
    <n v="100478720"/>
    <x v="0"/>
    <x v="0"/>
    <s v="Gabinete do Presidente"/>
    <s v="ORI"/>
    <x v="0"/>
    <m/>
    <x v="0"/>
    <x v="0"/>
    <x v="0"/>
    <x v="0"/>
    <x v="0"/>
    <x v="0"/>
    <x v="0"/>
    <x v="0"/>
    <x v="0"/>
    <x v="0"/>
    <x v="0"/>
    <s v="Gabinete do Presidente"/>
    <x v="0"/>
    <x v="0"/>
    <x v="0"/>
    <x v="0"/>
    <x v="0"/>
    <x v="0"/>
    <x v="0"/>
    <x v="0"/>
    <x v="0"/>
    <x v="0"/>
    <x v="0"/>
    <x v="0"/>
    <s v="Ajuda de custo a favor do Sr. Moises Rosario Leal Gomes Landim, pela sua deslocação em missão de serviço a cidade da Praia nos dia 07,09,21,24/10 de 2024, conforme justificativo em anexo. "/>
  </r>
  <r>
    <x v="0"/>
    <n v="0"/>
    <n v="0"/>
    <n v="0"/>
    <n v="2800"/>
    <x v="3374"/>
    <x v="0"/>
    <x v="0"/>
    <x v="0"/>
    <s v="03.16.15"/>
    <x v="0"/>
    <x v="0"/>
    <x v="0"/>
    <s v="Direção Financeira"/>
    <s v="03.16.15"/>
    <s v="Direção Financeira"/>
    <s v="03.16.15"/>
    <x v="3"/>
    <x v="0"/>
    <x v="0"/>
    <x v="1"/>
    <x v="0"/>
    <x v="0"/>
    <x v="0"/>
    <x v="0"/>
    <x v="10"/>
    <s v="2024-11-15"/>
    <x v="3"/>
    <n v="2800"/>
    <x v="0"/>
    <m/>
    <x v="0"/>
    <m/>
    <x v="78"/>
    <n v="100477691"/>
    <x v="0"/>
    <x v="0"/>
    <s v="Direção Financeira"/>
    <s v="ORI"/>
    <x v="0"/>
    <m/>
    <x v="0"/>
    <x v="0"/>
    <x v="0"/>
    <x v="0"/>
    <x v="0"/>
    <x v="0"/>
    <x v="0"/>
    <x v="0"/>
    <x v="0"/>
    <x v="0"/>
    <x v="0"/>
    <s v="Direção Financeira"/>
    <x v="0"/>
    <x v="0"/>
    <x v="0"/>
    <x v="0"/>
    <x v="0"/>
    <x v="0"/>
    <x v="0"/>
    <x v="0"/>
    <x v="0"/>
    <x v="0"/>
    <x v="0"/>
    <x v="0"/>
    <s v="Ajuda de custo e subsidio de transporte a favor do Sr. Austelino Cardoso Martins, pela sua deslocação em missão de serviço a cidade da Praia, conforme justificativo em anexo."/>
  </r>
  <r>
    <x v="0"/>
    <n v="0"/>
    <n v="0"/>
    <n v="0"/>
    <n v="3000"/>
    <x v="3375"/>
    <x v="0"/>
    <x v="0"/>
    <x v="0"/>
    <s v="01.25.05.12"/>
    <x v="10"/>
    <x v="3"/>
    <x v="3"/>
    <s v="Saúde"/>
    <s v="01.25.05"/>
    <s v="Saúde"/>
    <s v="01.25.05"/>
    <x v="7"/>
    <x v="0"/>
    <x v="4"/>
    <x v="4"/>
    <x v="0"/>
    <x v="1"/>
    <x v="0"/>
    <x v="0"/>
    <x v="10"/>
    <s v="2024-11-19"/>
    <x v="3"/>
    <n v="3000"/>
    <x v="0"/>
    <m/>
    <x v="0"/>
    <m/>
    <x v="503"/>
    <n v="100476094"/>
    <x v="0"/>
    <x v="0"/>
    <s v="Promoção e Inclusão Social"/>
    <s v="ORI"/>
    <x v="0"/>
    <m/>
    <x v="0"/>
    <x v="0"/>
    <x v="0"/>
    <x v="0"/>
    <x v="0"/>
    <x v="0"/>
    <x v="0"/>
    <x v="0"/>
    <x v="0"/>
    <x v="0"/>
    <x v="0"/>
    <s v="Promoção e Inclusão Social"/>
    <x v="0"/>
    <x v="0"/>
    <x v="0"/>
    <x v="0"/>
    <x v="1"/>
    <x v="0"/>
    <x v="0"/>
    <x v="0"/>
    <x v="0"/>
    <x v="0"/>
    <x v="0"/>
    <x v="0"/>
    <s v="Apoio social a favor de Ana Furtado De Oliveira Vieira da Silva, para assistêntancia social, conforme anexo."/>
  </r>
  <r>
    <x v="0"/>
    <n v="0"/>
    <n v="0"/>
    <n v="0"/>
    <n v="121408"/>
    <x v="3376"/>
    <x v="0"/>
    <x v="0"/>
    <x v="0"/>
    <s v="03.16.15"/>
    <x v="0"/>
    <x v="0"/>
    <x v="0"/>
    <s v="Direção Financeira"/>
    <s v="03.16.15"/>
    <s v="Direção Financeira"/>
    <s v="03.16.15"/>
    <x v="74"/>
    <x v="0"/>
    <x v="0"/>
    <x v="0"/>
    <x v="0"/>
    <x v="0"/>
    <x v="0"/>
    <x v="0"/>
    <x v="10"/>
    <s v="2024-11-22"/>
    <x v="3"/>
    <n v="121408"/>
    <x v="0"/>
    <m/>
    <x v="0"/>
    <m/>
    <x v="138"/>
    <n v="100391760"/>
    <x v="0"/>
    <x v="0"/>
    <s v="Direção Financeira"/>
    <s v="ORI"/>
    <x v="0"/>
    <m/>
    <x v="0"/>
    <x v="0"/>
    <x v="0"/>
    <x v="0"/>
    <x v="0"/>
    <x v="0"/>
    <x v="0"/>
    <x v="0"/>
    <x v="0"/>
    <x v="0"/>
    <x v="0"/>
    <s v="Direção Financeira"/>
    <x v="0"/>
    <x v="0"/>
    <x v="0"/>
    <x v="0"/>
    <x v="0"/>
    <x v="0"/>
    <x v="0"/>
    <x v="0"/>
    <x v="0"/>
    <x v="0"/>
    <x v="0"/>
    <x v="0"/>
    <s v="Pagamento referente a aquisição de peças, conforme proposta em anexo."/>
  </r>
  <r>
    <x v="0"/>
    <n v="0"/>
    <n v="0"/>
    <n v="0"/>
    <n v="200000"/>
    <x v="3377"/>
    <x v="0"/>
    <x v="0"/>
    <x v="0"/>
    <s v="03.16.15"/>
    <x v="0"/>
    <x v="0"/>
    <x v="0"/>
    <s v="Direção Financeira"/>
    <s v="03.16.15"/>
    <s v="Direção Financeira"/>
    <s v="03.16.15"/>
    <x v="36"/>
    <x v="0"/>
    <x v="0"/>
    <x v="0"/>
    <x v="0"/>
    <x v="0"/>
    <x v="0"/>
    <x v="0"/>
    <x v="10"/>
    <s v="2024-11-25"/>
    <x v="3"/>
    <n v="200000"/>
    <x v="0"/>
    <m/>
    <x v="0"/>
    <m/>
    <x v="1"/>
    <n v="100476920"/>
    <x v="0"/>
    <x v="0"/>
    <s v="Direção Financeira"/>
    <s v="ORI"/>
    <x v="0"/>
    <m/>
    <x v="0"/>
    <x v="0"/>
    <x v="0"/>
    <x v="0"/>
    <x v="0"/>
    <x v="0"/>
    <x v="0"/>
    <x v="0"/>
    <x v="0"/>
    <x v="0"/>
    <x v="0"/>
    <s v="Direção Financeira"/>
    <x v="0"/>
    <x v="0"/>
    <x v="0"/>
    <x v="0"/>
    <x v="0"/>
    <x v="0"/>
    <x v="0"/>
    <x v="0"/>
    <x v="0"/>
    <x v="0"/>
    <x v="0"/>
    <x v="0"/>
    <s v="Pagamento a favor de Felisberto Carvalho, pela aquisição de combustíveis destinados a viatura afeto aos serviços da CMSM, conforme anexo."/>
  </r>
  <r>
    <x v="0"/>
    <n v="0"/>
    <n v="0"/>
    <n v="0"/>
    <n v="769"/>
    <x v="3378"/>
    <x v="0"/>
    <x v="0"/>
    <x v="0"/>
    <s v="03.16.12"/>
    <x v="40"/>
    <x v="0"/>
    <x v="0"/>
    <s v="Direcção de Urbanismo"/>
    <s v="03.16.12"/>
    <s v="Direcção de Urbanismo"/>
    <s v="03.16.12"/>
    <x v="31"/>
    <x v="0"/>
    <x v="0"/>
    <x v="1"/>
    <x v="0"/>
    <x v="0"/>
    <x v="0"/>
    <x v="0"/>
    <x v="10"/>
    <s v="2024-11-25"/>
    <x v="3"/>
    <n v="769"/>
    <x v="0"/>
    <m/>
    <x v="0"/>
    <m/>
    <x v="19"/>
    <n v="100474706"/>
    <x v="0"/>
    <x v="6"/>
    <s v="Direcção de Urbanismo"/>
    <s v="ORI"/>
    <x v="0"/>
    <m/>
    <x v="0"/>
    <x v="0"/>
    <x v="0"/>
    <x v="0"/>
    <x v="0"/>
    <x v="0"/>
    <x v="0"/>
    <x v="0"/>
    <x v="0"/>
    <x v="0"/>
    <x v="0"/>
    <s v="Direcção de Urbanismo"/>
    <x v="0"/>
    <x v="0"/>
    <x v="0"/>
    <x v="0"/>
    <x v="0"/>
    <x v="0"/>
    <x v="0"/>
    <x v="0"/>
    <x v="0"/>
    <x v="0"/>
    <x v="6"/>
    <x v="0"/>
    <s v="Pagamento de salário referente a 11-2024"/>
  </r>
  <r>
    <x v="0"/>
    <n v="0"/>
    <n v="0"/>
    <n v="0"/>
    <n v="481"/>
    <x v="3378"/>
    <x v="0"/>
    <x v="0"/>
    <x v="0"/>
    <s v="03.16.12"/>
    <x v="40"/>
    <x v="0"/>
    <x v="0"/>
    <s v="Direcção de Urbanismo"/>
    <s v="03.16.12"/>
    <s v="Direcção de Urbanismo"/>
    <s v="03.16.12"/>
    <x v="60"/>
    <x v="0"/>
    <x v="0"/>
    <x v="0"/>
    <x v="0"/>
    <x v="0"/>
    <x v="0"/>
    <x v="0"/>
    <x v="10"/>
    <s v="2024-11-25"/>
    <x v="3"/>
    <n v="481"/>
    <x v="0"/>
    <m/>
    <x v="0"/>
    <m/>
    <x v="19"/>
    <n v="100474706"/>
    <x v="0"/>
    <x v="6"/>
    <s v="Direcção de Urbanismo"/>
    <s v="ORI"/>
    <x v="0"/>
    <m/>
    <x v="0"/>
    <x v="0"/>
    <x v="0"/>
    <x v="0"/>
    <x v="0"/>
    <x v="0"/>
    <x v="0"/>
    <x v="0"/>
    <x v="0"/>
    <x v="0"/>
    <x v="0"/>
    <s v="Direcção de Urbanismo"/>
    <x v="0"/>
    <x v="0"/>
    <x v="0"/>
    <x v="0"/>
    <x v="0"/>
    <x v="0"/>
    <x v="0"/>
    <x v="0"/>
    <x v="0"/>
    <x v="0"/>
    <x v="6"/>
    <x v="0"/>
    <s v="Pagamento de salário referente a 11-2024"/>
  </r>
  <r>
    <x v="0"/>
    <n v="0"/>
    <n v="0"/>
    <n v="0"/>
    <n v="4590"/>
    <x v="3378"/>
    <x v="0"/>
    <x v="0"/>
    <x v="0"/>
    <s v="03.16.12"/>
    <x v="40"/>
    <x v="0"/>
    <x v="0"/>
    <s v="Direcção de Urbanismo"/>
    <s v="03.16.12"/>
    <s v="Direcção de Urbanismo"/>
    <s v="03.16.12"/>
    <x v="30"/>
    <x v="0"/>
    <x v="0"/>
    <x v="0"/>
    <x v="1"/>
    <x v="0"/>
    <x v="0"/>
    <x v="0"/>
    <x v="10"/>
    <s v="2024-11-25"/>
    <x v="3"/>
    <n v="4590"/>
    <x v="0"/>
    <m/>
    <x v="0"/>
    <m/>
    <x v="19"/>
    <n v="100474706"/>
    <x v="0"/>
    <x v="6"/>
    <s v="Direcção de Urbanismo"/>
    <s v="ORI"/>
    <x v="0"/>
    <m/>
    <x v="0"/>
    <x v="0"/>
    <x v="0"/>
    <x v="0"/>
    <x v="0"/>
    <x v="0"/>
    <x v="0"/>
    <x v="0"/>
    <x v="0"/>
    <x v="0"/>
    <x v="0"/>
    <s v="Direcção de Urbanismo"/>
    <x v="0"/>
    <x v="0"/>
    <x v="0"/>
    <x v="0"/>
    <x v="0"/>
    <x v="0"/>
    <x v="0"/>
    <x v="0"/>
    <x v="0"/>
    <x v="0"/>
    <x v="6"/>
    <x v="0"/>
    <s v="Pagamento de salário referente a 11-2024"/>
  </r>
  <r>
    <x v="0"/>
    <n v="0"/>
    <n v="0"/>
    <n v="0"/>
    <n v="11471"/>
    <x v="3378"/>
    <x v="0"/>
    <x v="0"/>
    <x v="0"/>
    <s v="03.16.12"/>
    <x v="40"/>
    <x v="0"/>
    <x v="0"/>
    <s v="Direcção de Urbanismo"/>
    <s v="03.16.12"/>
    <s v="Direcção de Urbanismo"/>
    <s v="03.16.12"/>
    <x v="31"/>
    <x v="0"/>
    <x v="0"/>
    <x v="1"/>
    <x v="0"/>
    <x v="0"/>
    <x v="0"/>
    <x v="0"/>
    <x v="10"/>
    <s v="2024-11-25"/>
    <x v="3"/>
    <n v="11471"/>
    <x v="0"/>
    <m/>
    <x v="0"/>
    <m/>
    <x v="6"/>
    <n v="100474914"/>
    <x v="0"/>
    <x v="0"/>
    <s v="Direcção de Urbanismo"/>
    <s v="ORI"/>
    <x v="0"/>
    <m/>
    <x v="0"/>
    <x v="0"/>
    <x v="0"/>
    <x v="0"/>
    <x v="0"/>
    <x v="0"/>
    <x v="0"/>
    <x v="0"/>
    <x v="0"/>
    <x v="0"/>
    <x v="0"/>
    <s v="Direcção de Urbanismo"/>
    <x v="0"/>
    <x v="0"/>
    <x v="0"/>
    <x v="0"/>
    <x v="0"/>
    <x v="0"/>
    <x v="0"/>
    <x v="0"/>
    <x v="0"/>
    <x v="0"/>
    <x v="0"/>
    <x v="0"/>
    <s v="Pagamento de salário referente a 11-2024"/>
  </r>
  <r>
    <x v="0"/>
    <n v="0"/>
    <n v="0"/>
    <n v="0"/>
    <n v="7186"/>
    <x v="3378"/>
    <x v="0"/>
    <x v="0"/>
    <x v="0"/>
    <s v="03.16.12"/>
    <x v="40"/>
    <x v="0"/>
    <x v="0"/>
    <s v="Direcção de Urbanismo"/>
    <s v="03.16.12"/>
    <s v="Direcção de Urbanismo"/>
    <s v="03.16.12"/>
    <x v="60"/>
    <x v="0"/>
    <x v="0"/>
    <x v="0"/>
    <x v="0"/>
    <x v="0"/>
    <x v="0"/>
    <x v="0"/>
    <x v="10"/>
    <s v="2024-11-25"/>
    <x v="3"/>
    <n v="7186"/>
    <x v="0"/>
    <m/>
    <x v="0"/>
    <m/>
    <x v="6"/>
    <n v="100474914"/>
    <x v="0"/>
    <x v="0"/>
    <s v="Direcção de Urbanismo"/>
    <s v="ORI"/>
    <x v="0"/>
    <m/>
    <x v="0"/>
    <x v="0"/>
    <x v="0"/>
    <x v="0"/>
    <x v="0"/>
    <x v="0"/>
    <x v="0"/>
    <x v="0"/>
    <x v="0"/>
    <x v="0"/>
    <x v="0"/>
    <s v="Direcção de Urbanismo"/>
    <x v="0"/>
    <x v="0"/>
    <x v="0"/>
    <x v="0"/>
    <x v="0"/>
    <x v="0"/>
    <x v="0"/>
    <x v="0"/>
    <x v="0"/>
    <x v="0"/>
    <x v="0"/>
    <x v="0"/>
    <s v="Pagamento de salário referente a 11-2024"/>
  </r>
  <r>
    <x v="0"/>
    <n v="0"/>
    <n v="0"/>
    <n v="0"/>
    <n v="68410"/>
    <x v="3378"/>
    <x v="0"/>
    <x v="0"/>
    <x v="0"/>
    <s v="03.16.12"/>
    <x v="40"/>
    <x v="0"/>
    <x v="0"/>
    <s v="Direcção de Urbanismo"/>
    <s v="03.16.12"/>
    <s v="Direcção de Urbanismo"/>
    <s v="03.16.12"/>
    <x v="30"/>
    <x v="0"/>
    <x v="0"/>
    <x v="0"/>
    <x v="1"/>
    <x v="0"/>
    <x v="0"/>
    <x v="0"/>
    <x v="10"/>
    <s v="2024-11-25"/>
    <x v="3"/>
    <n v="68410"/>
    <x v="0"/>
    <m/>
    <x v="0"/>
    <m/>
    <x v="6"/>
    <n v="100474914"/>
    <x v="0"/>
    <x v="0"/>
    <s v="Direcção de Urbanismo"/>
    <s v="ORI"/>
    <x v="0"/>
    <m/>
    <x v="0"/>
    <x v="0"/>
    <x v="0"/>
    <x v="0"/>
    <x v="0"/>
    <x v="0"/>
    <x v="0"/>
    <x v="0"/>
    <x v="0"/>
    <x v="0"/>
    <x v="0"/>
    <s v="Direcção de Urbanismo"/>
    <x v="0"/>
    <x v="0"/>
    <x v="0"/>
    <x v="0"/>
    <x v="0"/>
    <x v="0"/>
    <x v="0"/>
    <x v="0"/>
    <x v="0"/>
    <x v="0"/>
    <x v="0"/>
    <x v="0"/>
    <s v="Pagamento de salário referente a 11-2024"/>
  </r>
  <r>
    <x v="0"/>
    <n v="0"/>
    <n v="0"/>
    <n v="0"/>
    <n v="10400"/>
    <x v="3379"/>
    <x v="0"/>
    <x v="0"/>
    <x v="0"/>
    <s v="03.16.15"/>
    <x v="0"/>
    <x v="0"/>
    <x v="0"/>
    <s v="Direção Financeira"/>
    <s v="03.16.15"/>
    <s v="Direção Financeira"/>
    <s v="03.16.15"/>
    <x v="3"/>
    <x v="0"/>
    <x v="0"/>
    <x v="1"/>
    <x v="0"/>
    <x v="0"/>
    <x v="0"/>
    <x v="0"/>
    <x v="10"/>
    <s v="2024-11-26"/>
    <x v="3"/>
    <n v="10400"/>
    <x v="0"/>
    <m/>
    <x v="0"/>
    <m/>
    <x v="204"/>
    <n v="100463625"/>
    <x v="0"/>
    <x v="0"/>
    <s v="Direção Financeira"/>
    <s v="ORI"/>
    <x v="0"/>
    <m/>
    <x v="0"/>
    <x v="0"/>
    <x v="0"/>
    <x v="0"/>
    <x v="0"/>
    <x v="0"/>
    <x v="0"/>
    <x v="0"/>
    <x v="0"/>
    <x v="0"/>
    <x v="0"/>
    <s v="Direção Financeira"/>
    <x v="0"/>
    <x v="0"/>
    <x v="0"/>
    <x v="0"/>
    <x v="0"/>
    <x v="0"/>
    <x v="0"/>
    <x v="0"/>
    <x v="0"/>
    <x v="0"/>
    <x v="0"/>
    <x v="0"/>
    <s v="Ajuda de custo a favor do Sr. IVALDINA MENDES VAZ, pela sua deslocação em missão de serviço a cidade da Órgão nos dia 18,19,20,21/11 e Praia nos dia 8,9,10/11 de 2024, conforme justificativo em anexo.   "/>
  </r>
  <r>
    <x v="0"/>
    <n v="0"/>
    <n v="0"/>
    <n v="0"/>
    <n v="10834"/>
    <x v="3380"/>
    <x v="0"/>
    <x v="1"/>
    <x v="0"/>
    <s v="80.02.01"/>
    <x v="2"/>
    <x v="2"/>
    <x v="2"/>
    <s v="Retenções Iur"/>
    <s v="80.02.01"/>
    <s v="Retenções Iur"/>
    <s v="80.02.01"/>
    <x v="2"/>
    <x v="0"/>
    <x v="1"/>
    <x v="0"/>
    <x v="1"/>
    <x v="2"/>
    <x v="2"/>
    <x v="0"/>
    <x v="10"/>
    <s v="2024-11-22"/>
    <x v="3"/>
    <n v="10834"/>
    <x v="0"/>
    <m/>
    <x v="0"/>
    <m/>
    <x v="2"/>
    <n v="100474696"/>
    <x v="0"/>
    <x v="0"/>
    <s v="Retenções Iur"/>
    <s v="ORI"/>
    <x v="0"/>
    <s v="RIUR"/>
    <x v="0"/>
    <x v="0"/>
    <x v="0"/>
    <x v="0"/>
    <x v="0"/>
    <x v="0"/>
    <x v="0"/>
    <x v="0"/>
    <x v="0"/>
    <x v="0"/>
    <x v="0"/>
    <s v="Retenções Iur"/>
    <x v="0"/>
    <x v="0"/>
    <x v="0"/>
    <x v="0"/>
    <x v="2"/>
    <x v="0"/>
    <x v="0"/>
    <x v="0"/>
    <x v="0"/>
    <x v="1"/>
    <x v="0"/>
    <x v="0"/>
    <s v="RETENCAO OT"/>
  </r>
  <r>
    <x v="0"/>
    <n v="0"/>
    <n v="0"/>
    <n v="0"/>
    <n v="8213"/>
    <x v="3381"/>
    <x v="0"/>
    <x v="1"/>
    <x v="0"/>
    <s v="80.02.10.01"/>
    <x v="16"/>
    <x v="2"/>
    <x v="2"/>
    <s v="Outros"/>
    <s v="80.02.10"/>
    <s v="Outros"/>
    <s v="80.02.10"/>
    <x v="37"/>
    <x v="0"/>
    <x v="1"/>
    <x v="0"/>
    <x v="1"/>
    <x v="2"/>
    <x v="2"/>
    <x v="0"/>
    <x v="10"/>
    <s v="2024-11-22"/>
    <x v="3"/>
    <n v="821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6800"/>
    <x v="3382"/>
    <x v="0"/>
    <x v="1"/>
    <x v="0"/>
    <s v="80.02.10.01"/>
    <x v="16"/>
    <x v="2"/>
    <x v="2"/>
    <s v="Outros"/>
    <s v="80.02.10"/>
    <s v="Outros"/>
    <s v="80.02.10"/>
    <x v="37"/>
    <x v="0"/>
    <x v="1"/>
    <x v="0"/>
    <x v="1"/>
    <x v="2"/>
    <x v="2"/>
    <x v="0"/>
    <x v="10"/>
    <s v="2024-11-22"/>
    <x v="3"/>
    <n v="6800"/>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600"/>
    <x v="3383"/>
    <x v="0"/>
    <x v="1"/>
    <x v="0"/>
    <s v="80.02.10.23"/>
    <x v="46"/>
    <x v="2"/>
    <x v="2"/>
    <s v="Outros"/>
    <s v="80.02.10"/>
    <s v="Outros"/>
    <s v="80.02.10"/>
    <x v="67"/>
    <x v="0"/>
    <x v="1"/>
    <x v="0"/>
    <x v="1"/>
    <x v="2"/>
    <x v="2"/>
    <x v="0"/>
    <x v="10"/>
    <s v="2024-11-22"/>
    <x v="3"/>
    <n v="600"/>
    <x v="0"/>
    <m/>
    <x v="0"/>
    <m/>
    <x v="136"/>
    <n v="100478986"/>
    <x v="0"/>
    <x v="0"/>
    <s v="Retenções SISCAP"/>
    <s v="ORI"/>
    <x v="0"/>
    <s v="SISCAP"/>
    <x v="0"/>
    <x v="0"/>
    <x v="0"/>
    <x v="0"/>
    <x v="0"/>
    <x v="0"/>
    <x v="0"/>
    <x v="0"/>
    <x v="0"/>
    <x v="0"/>
    <x v="0"/>
    <s v="Retenções SISCAP"/>
    <x v="0"/>
    <x v="0"/>
    <x v="0"/>
    <x v="0"/>
    <x v="2"/>
    <x v="0"/>
    <x v="0"/>
    <x v="0"/>
    <x v="0"/>
    <x v="1"/>
    <x v="0"/>
    <x v="0"/>
    <s v="RETENCAO OT"/>
  </r>
  <r>
    <x v="0"/>
    <n v="0"/>
    <n v="0"/>
    <n v="0"/>
    <n v="850"/>
    <x v="3384"/>
    <x v="0"/>
    <x v="1"/>
    <x v="0"/>
    <s v="80.02.10.24"/>
    <x v="47"/>
    <x v="2"/>
    <x v="2"/>
    <s v="Outros"/>
    <s v="80.02.10"/>
    <s v="Outros"/>
    <s v="80.02.10"/>
    <x v="67"/>
    <x v="0"/>
    <x v="1"/>
    <x v="0"/>
    <x v="1"/>
    <x v="2"/>
    <x v="2"/>
    <x v="0"/>
    <x v="10"/>
    <s v="2024-11-22"/>
    <x v="3"/>
    <n v="850"/>
    <x v="0"/>
    <m/>
    <x v="0"/>
    <m/>
    <x v="18"/>
    <n v="100478987"/>
    <x v="0"/>
    <x v="0"/>
    <s v="Retenções SIACSA"/>
    <s v="ORI"/>
    <x v="0"/>
    <s v="SIACSA"/>
    <x v="0"/>
    <x v="0"/>
    <x v="0"/>
    <x v="0"/>
    <x v="0"/>
    <x v="0"/>
    <x v="0"/>
    <x v="0"/>
    <x v="0"/>
    <x v="0"/>
    <x v="0"/>
    <s v="Retenções SIACSA"/>
    <x v="0"/>
    <x v="0"/>
    <x v="0"/>
    <x v="0"/>
    <x v="2"/>
    <x v="0"/>
    <x v="0"/>
    <x v="0"/>
    <x v="0"/>
    <x v="1"/>
    <x v="0"/>
    <x v="0"/>
    <s v="RETENCAO OT"/>
  </r>
  <r>
    <x v="0"/>
    <n v="0"/>
    <n v="0"/>
    <n v="0"/>
    <n v="1541"/>
    <x v="3385"/>
    <x v="0"/>
    <x v="1"/>
    <x v="0"/>
    <s v="80.02.10.26"/>
    <x v="13"/>
    <x v="2"/>
    <x v="2"/>
    <s v="Outros"/>
    <s v="80.02.10"/>
    <s v="Outros"/>
    <s v="80.02.10"/>
    <x v="34"/>
    <x v="0"/>
    <x v="1"/>
    <x v="9"/>
    <x v="1"/>
    <x v="2"/>
    <x v="2"/>
    <x v="0"/>
    <x v="10"/>
    <s v="2024-11-22"/>
    <x v="3"/>
    <n v="1541"/>
    <x v="0"/>
    <m/>
    <x v="0"/>
    <m/>
    <x v="15"/>
    <n v="100479277"/>
    <x v="0"/>
    <x v="0"/>
    <s v="Retenção Sansung"/>
    <s v="ORI"/>
    <x v="0"/>
    <s v="RS"/>
    <x v="0"/>
    <x v="0"/>
    <x v="0"/>
    <x v="0"/>
    <x v="0"/>
    <x v="0"/>
    <x v="0"/>
    <x v="0"/>
    <x v="0"/>
    <x v="0"/>
    <x v="0"/>
    <s v="Retenção Sansung"/>
    <x v="0"/>
    <x v="0"/>
    <x v="0"/>
    <x v="0"/>
    <x v="2"/>
    <x v="0"/>
    <x v="0"/>
    <x v="0"/>
    <x v="0"/>
    <x v="1"/>
    <x v="0"/>
    <x v="0"/>
    <s v="RETENCAO OT"/>
  </r>
  <r>
    <x v="0"/>
    <n v="0"/>
    <n v="0"/>
    <n v="0"/>
    <n v="46769"/>
    <x v="3386"/>
    <x v="0"/>
    <x v="1"/>
    <x v="0"/>
    <s v="80.02.01"/>
    <x v="2"/>
    <x v="2"/>
    <x v="2"/>
    <s v="Retenções Iur"/>
    <s v="80.02.01"/>
    <s v="Retenções Iur"/>
    <s v="80.02.01"/>
    <x v="2"/>
    <x v="0"/>
    <x v="1"/>
    <x v="0"/>
    <x v="1"/>
    <x v="2"/>
    <x v="2"/>
    <x v="0"/>
    <x v="10"/>
    <s v="2024-11-22"/>
    <x v="3"/>
    <n v="46769"/>
    <x v="0"/>
    <m/>
    <x v="0"/>
    <m/>
    <x v="2"/>
    <n v="100474696"/>
    <x v="0"/>
    <x v="0"/>
    <s v="Retenções Iur"/>
    <s v="ORI"/>
    <x v="0"/>
    <s v="RIUR"/>
    <x v="0"/>
    <x v="0"/>
    <x v="0"/>
    <x v="0"/>
    <x v="0"/>
    <x v="0"/>
    <x v="0"/>
    <x v="0"/>
    <x v="0"/>
    <x v="0"/>
    <x v="0"/>
    <s v="Retenções Iur"/>
    <x v="0"/>
    <x v="0"/>
    <x v="0"/>
    <x v="0"/>
    <x v="2"/>
    <x v="0"/>
    <x v="0"/>
    <x v="0"/>
    <x v="0"/>
    <x v="1"/>
    <x v="0"/>
    <x v="0"/>
    <s v="RETENCAO OT"/>
  </r>
  <r>
    <x v="0"/>
    <n v="0"/>
    <n v="0"/>
    <n v="0"/>
    <n v="200"/>
    <x v="3387"/>
    <x v="0"/>
    <x v="1"/>
    <x v="0"/>
    <s v="80.02.10.28"/>
    <x v="64"/>
    <x v="2"/>
    <x v="2"/>
    <s v="Outros"/>
    <s v="80.02.10"/>
    <s v="Outros"/>
    <s v="80.02.10"/>
    <x v="34"/>
    <x v="0"/>
    <x v="1"/>
    <x v="9"/>
    <x v="1"/>
    <x v="2"/>
    <x v="2"/>
    <x v="0"/>
    <x v="10"/>
    <s v="2024-11-22"/>
    <x v="3"/>
    <n v="200"/>
    <x v="0"/>
    <m/>
    <x v="0"/>
    <m/>
    <x v="17"/>
    <n v="100479279"/>
    <x v="0"/>
    <x v="0"/>
    <s v="Desconto Vencimento"/>
    <s v="ORI"/>
    <x v="0"/>
    <s v="DV"/>
    <x v="0"/>
    <x v="0"/>
    <x v="0"/>
    <x v="0"/>
    <x v="0"/>
    <x v="0"/>
    <x v="0"/>
    <x v="0"/>
    <x v="0"/>
    <x v="0"/>
    <x v="0"/>
    <s v="Desconto Vencimento"/>
    <x v="0"/>
    <x v="0"/>
    <x v="0"/>
    <x v="0"/>
    <x v="2"/>
    <x v="0"/>
    <x v="0"/>
    <x v="0"/>
    <x v="0"/>
    <x v="1"/>
    <x v="0"/>
    <x v="0"/>
    <s v="RETENCAO OT"/>
  </r>
  <r>
    <x v="0"/>
    <n v="0"/>
    <n v="0"/>
    <n v="0"/>
    <n v="4129"/>
    <x v="3388"/>
    <x v="0"/>
    <x v="1"/>
    <x v="0"/>
    <s v="80.02.01"/>
    <x v="2"/>
    <x v="2"/>
    <x v="2"/>
    <s v="Retenções Iur"/>
    <s v="80.02.01"/>
    <s v="Retenções Iur"/>
    <s v="80.02.01"/>
    <x v="2"/>
    <x v="0"/>
    <x v="1"/>
    <x v="0"/>
    <x v="1"/>
    <x v="2"/>
    <x v="2"/>
    <x v="0"/>
    <x v="10"/>
    <s v="2024-11-22"/>
    <x v="3"/>
    <n v="4129"/>
    <x v="0"/>
    <m/>
    <x v="0"/>
    <m/>
    <x v="2"/>
    <n v="100474696"/>
    <x v="0"/>
    <x v="0"/>
    <s v="Retenções Iur"/>
    <s v="ORI"/>
    <x v="0"/>
    <s v="RIUR"/>
    <x v="0"/>
    <x v="0"/>
    <x v="0"/>
    <x v="0"/>
    <x v="0"/>
    <x v="0"/>
    <x v="0"/>
    <x v="0"/>
    <x v="0"/>
    <x v="0"/>
    <x v="0"/>
    <s v="Retenções Iur"/>
    <x v="0"/>
    <x v="0"/>
    <x v="0"/>
    <x v="0"/>
    <x v="2"/>
    <x v="0"/>
    <x v="0"/>
    <x v="0"/>
    <x v="0"/>
    <x v="1"/>
    <x v="0"/>
    <x v="0"/>
    <s v="RETENCAO OT"/>
  </r>
  <r>
    <x v="0"/>
    <n v="0"/>
    <n v="0"/>
    <n v="0"/>
    <n v="8233"/>
    <x v="3389"/>
    <x v="0"/>
    <x v="1"/>
    <x v="0"/>
    <s v="80.02.10.21"/>
    <x v="52"/>
    <x v="2"/>
    <x v="2"/>
    <s v="Outros"/>
    <s v="80.02.10"/>
    <s v="Outros"/>
    <s v="80.02.10"/>
    <x v="71"/>
    <x v="0"/>
    <x v="1"/>
    <x v="0"/>
    <x v="1"/>
    <x v="2"/>
    <x v="2"/>
    <x v="0"/>
    <x v="10"/>
    <s v="2024-11-22"/>
    <x v="3"/>
    <n v="8233"/>
    <x v="0"/>
    <m/>
    <x v="0"/>
    <m/>
    <x v="160"/>
    <n v="100478627"/>
    <x v="0"/>
    <x v="0"/>
    <s v="Retenções Descontos Judiciais"/>
    <s v="ORI"/>
    <x v="0"/>
    <m/>
    <x v="0"/>
    <x v="0"/>
    <x v="0"/>
    <x v="0"/>
    <x v="0"/>
    <x v="0"/>
    <x v="0"/>
    <x v="0"/>
    <x v="0"/>
    <x v="0"/>
    <x v="0"/>
    <s v="Retenções Descontos Judiciais"/>
    <x v="0"/>
    <x v="0"/>
    <x v="0"/>
    <x v="0"/>
    <x v="2"/>
    <x v="0"/>
    <x v="0"/>
    <x v="0"/>
    <x v="0"/>
    <x v="1"/>
    <x v="0"/>
    <x v="0"/>
    <s v="RETENCAO OT"/>
  </r>
  <r>
    <x v="0"/>
    <n v="0"/>
    <n v="0"/>
    <n v="0"/>
    <n v="9000"/>
    <x v="3390"/>
    <x v="0"/>
    <x v="1"/>
    <x v="0"/>
    <s v="80.02.10.03"/>
    <x v="43"/>
    <x v="2"/>
    <x v="2"/>
    <s v="Outros"/>
    <s v="80.02.10"/>
    <s v="Outros"/>
    <s v="80.02.10"/>
    <x v="68"/>
    <x v="0"/>
    <x v="1"/>
    <x v="0"/>
    <x v="1"/>
    <x v="2"/>
    <x v="2"/>
    <x v="0"/>
    <x v="10"/>
    <s v="2024-11-22"/>
    <x v="3"/>
    <n v="9000"/>
    <x v="0"/>
    <m/>
    <x v="0"/>
    <m/>
    <x v="67"/>
    <n v="100474708"/>
    <x v="0"/>
    <x v="0"/>
    <s v="Retençoes Pensao Alimenticia"/>
    <s v="ORI"/>
    <x v="0"/>
    <s v="RPA"/>
    <x v="0"/>
    <x v="0"/>
    <x v="0"/>
    <x v="0"/>
    <x v="0"/>
    <x v="0"/>
    <x v="0"/>
    <x v="0"/>
    <x v="0"/>
    <x v="0"/>
    <x v="0"/>
    <s v="Retençoes Pensao Alimenticia"/>
    <x v="0"/>
    <x v="0"/>
    <x v="0"/>
    <x v="0"/>
    <x v="2"/>
    <x v="0"/>
    <x v="0"/>
    <x v="0"/>
    <x v="0"/>
    <x v="1"/>
    <x v="0"/>
    <x v="0"/>
    <s v="RETENCAO OT"/>
  </r>
  <r>
    <x v="0"/>
    <n v="0"/>
    <n v="0"/>
    <n v="0"/>
    <n v="85314"/>
    <x v="3391"/>
    <x v="0"/>
    <x v="1"/>
    <x v="0"/>
    <s v="80.02.10.01"/>
    <x v="16"/>
    <x v="2"/>
    <x v="2"/>
    <s v="Outros"/>
    <s v="80.02.10"/>
    <s v="Outros"/>
    <s v="80.02.10"/>
    <x v="37"/>
    <x v="0"/>
    <x v="1"/>
    <x v="0"/>
    <x v="1"/>
    <x v="2"/>
    <x v="2"/>
    <x v="0"/>
    <x v="10"/>
    <s v="2024-11-22"/>
    <x v="3"/>
    <n v="85314"/>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2550"/>
    <x v="3392"/>
    <x v="0"/>
    <x v="1"/>
    <x v="0"/>
    <s v="80.02.10.02"/>
    <x v="42"/>
    <x v="2"/>
    <x v="2"/>
    <s v="Outros"/>
    <s v="80.02.10"/>
    <s v="Outros"/>
    <s v="80.02.10"/>
    <x v="67"/>
    <x v="0"/>
    <x v="1"/>
    <x v="0"/>
    <x v="1"/>
    <x v="2"/>
    <x v="2"/>
    <x v="0"/>
    <x v="10"/>
    <s v="2024-11-22"/>
    <x v="3"/>
    <n v="2550"/>
    <x v="0"/>
    <m/>
    <x v="0"/>
    <m/>
    <x v="16"/>
    <n v="100474707"/>
    <x v="0"/>
    <x v="0"/>
    <s v="Retençoes STAPS"/>
    <s v="ORI"/>
    <x v="0"/>
    <s v="RSND"/>
    <x v="0"/>
    <x v="0"/>
    <x v="0"/>
    <x v="0"/>
    <x v="0"/>
    <x v="0"/>
    <x v="0"/>
    <x v="0"/>
    <x v="0"/>
    <x v="0"/>
    <x v="0"/>
    <s v="Retençoes STAPS"/>
    <x v="0"/>
    <x v="0"/>
    <x v="0"/>
    <x v="0"/>
    <x v="2"/>
    <x v="0"/>
    <x v="0"/>
    <x v="0"/>
    <x v="0"/>
    <x v="1"/>
    <x v="0"/>
    <x v="0"/>
    <s v="RETENCAO OT"/>
  </r>
  <r>
    <x v="0"/>
    <n v="0"/>
    <n v="0"/>
    <n v="0"/>
    <n v="230"/>
    <x v="3393"/>
    <x v="0"/>
    <x v="1"/>
    <x v="0"/>
    <s v="80.02.10.23"/>
    <x v="46"/>
    <x v="2"/>
    <x v="2"/>
    <s v="Outros"/>
    <s v="80.02.10"/>
    <s v="Outros"/>
    <s v="80.02.10"/>
    <x v="67"/>
    <x v="0"/>
    <x v="1"/>
    <x v="0"/>
    <x v="1"/>
    <x v="2"/>
    <x v="2"/>
    <x v="0"/>
    <x v="10"/>
    <s v="2024-11-22"/>
    <x v="3"/>
    <n v="230"/>
    <x v="0"/>
    <m/>
    <x v="0"/>
    <m/>
    <x v="136"/>
    <n v="100478986"/>
    <x v="0"/>
    <x v="0"/>
    <s v="Retenções SISCAP"/>
    <s v="ORI"/>
    <x v="0"/>
    <s v="SISCAP"/>
    <x v="0"/>
    <x v="0"/>
    <x v="0"/>
    <x v="0"/>
    <x v="0"/>
    <x v="0"/>
    <x v="0"/>
    <x v="0"/>
    <x v="0"/>
    <x v="0"/>
    <x v="0"/>
    <s v="Retenções SISCAP"/>
    <x v="0"/>
    <x v="0"/>
    <x v="0"/>
    <x v="0"/>
    <x v="2"/>
    <x v="0"/>
    <x v="0"/>
    <x v="0"/>
    <x v="0"/>
    <x v="1"/>
    <x v="0"/>
    <x v="0"/>
    <s v="RETENCAO OT"/>
  </r>
  <r>
    <x v="0"/>
    <n v="0"/>
    <n v="0"/>
    <n v="0"/>
    <n v="1180"/>
    <x v="3394"/>
    <x v="0"/>
    <x v="1"/>
    <x v="0"/>
    <s v="80.02.10.24"/>
    <x v="47"/>
    <x v="2"/>
    <x v="2"/>
    <s v="Outros"/>
    <s v="80.02.10"/>
    <s v="Outros"/>
    <s v="80.02.10"/>
    <x v="67"/>
    <x v="0"/>
    <x v="1"/>
    <x v="0"/>
    <x v="1"/>
    <x v="2"/>
    <x v="2"/>
    <x v="0"/>
    <x v="10"/>
    <s v="2024-11-22"/>
    <x v="3"/>
    <n v="1180"/>
    <x v="0"/>
    <m/>
    <x v="0"/>
    <m/>
    <x v="18"/>
    <n v="100478987"/>
    <x v="0"/>
    <x v="0"/>
    <s v="Retenções SIACSA"/>
    <s v="ORI"/>
    <x v="0"/>
    <s v="SIACSA"/>
    <x v="0"/>
    <x v="0"/>
    <x v="0"/>
    <x v="0"/>
    <x v="0"/>
    <x v="0"/>
    <x v="0"/>
    <x v="0"/>
    <x v="0"/>
    <x v="0"/>
    <x v="0"/>
    <s v="Retenções SIACSA"/>
    <x v="0"/>
    <x v="0"/>
    <x v="0"/>
    <x v="0"/>
    <x v="2"/>
    <x v="0"/>
    <x v="0"/>
    <x v="0"/>
    <x v="0"/>
    <x v="1"/>
    <x v="0"/>
    <x v="0"/>
    <s v="RETENCAO OT"/>
  </r>
  <r>
    <x v="0"/>
    <n v="0"/>
    <n v="0"/>
    <n v="0"/>
    <n v="3639"/>
    <x v="3395"/>
    <x v="0"/>
    <x v="1"/>
    <x v="0"/>
    <s v="80.02.10.26"/>
    <x v="13"/>
    <x v="2"/>
    <x v="2"/>
    <s v="Outros"/>
    <s v="80.02.10"/>
    <s v="Outros"/>
    <s v="80.02.10"/>
    <x v="34"/>
    <x v="0"/>
    <x v="1"/>
    <x v="9"/>
    <x v="1"/>
    <x v="2"/>
    <x v="2"/>
    <x v="0"/>
    <x v="10"/>
    <s v="2024-11-22"/>
    <x v="3"/>
    <n v="3639"/>
    <x v="0"/>
    <m/>
    <x v="0"/>
    <m/>
    <x v="15"/>
    <n v="100479277"/>
    <x v="0"/>
    <x v="0"/>
    <s v="Retenção Sansung"/>
    <s v="ORI"/>
    <x v="0"/>
    <s v="RS"/>
    <x v="0"/>
    <x v="0"/>
    <x v="0"/>
    <x v="0"/>
    <x v="0"/>
    <x v="0"/>
    <x v="0"/>
    <x v="0"/>
    <x v="0"/>
    <x v="0"/>
    <x v="0"/>
    <s v="Retenção Sansung"/>
    <x v="0"/>
    <x v="0"/>
    <x v="0"/>
    <x v="0"/>
    <x v="2"/>
    <x v="0"/>
    <x v="0"/>
    <x v="0"/>
    <x v="0"/>
    <x v="1"/>
    <x v="0"/>
    <x v="0"/>
    <s v="RETENCAO OT"/>
  </r>
  <r>
    <x v="0"/>
    <n v="0"/>
    <n v="0"/>
    <n v="0"/>
    <n v="662"/>
    <x v="3396"/>
    <x v="0"/>
    <x v="1"/>
    <x v="0"/>
    <s v="80.02.01"/>
    <x v="2"/>
    <x v="2"/>
    <x v="2"/>
    <s v="Retenções Iur"/>
    <s v="80.02.01"/>
    <s v="Retenções Iur"/>
    <s v="80.02.01"/>
    <x v="2"/>
    <x v="0"/>
    <x v="1"/>
    <x v="0"/>
    <x v="1"/>
    <x v="2"/>
    <x v="2"/>
    <x v="0"/>
    <x v="10"/>
    <s v="2024-11-22"/>
    <x v="3"/>
    <n v="662"/>
    <x v="0"/>
    <m/>
    <x v="0"/>
    <m/>
    <x v="2"/>
    <n v="100474696"/>
    <x v="0"/>
    <x v="0"/>
    <s v="Retenções Iur"/>
    <s v="ORI"/>
    <x v="0"/>
    <s v="RIUR"/>
    <x v="0"/>
    <x v="0"/>
    <x v="0"/>
    <x v="0"/>
    <x v="0"/>
    <x v="0"/>
    <x v="0"/>
    <x v="0"/>
    <x v="0"/>
    <x v="0"/>
    <x v="0"/>
    <s v="Retenções Iur"/>
    <x v="0"/>
    <x v="0"/>
    <x v="0"/>
    <x v="0"/>
    <x v="2"/>
    <x v="0"/>
    <x v="0"/>
    <x v="0"/>
    <x v="0"/>
    <x v="1"/>
    <x v="0"/>
    <x v="0"/>
    <s v="RETENCAO OT"/>
  </r>
  <r>
    <x v="0"/>
    <n v="0"/>
    <n v="0"/>
    <n v="0"/>
    <n v="5000"/>
    <x v="3397"/>
    <x v="0"/>
    <x v="1"/>
    <x v="0"/>
    <s v="80.02.10.28"/>
    <x v="64"/>
    <x v="2"/>
    <x v="2"/>
    <s v="Outros"/>
    <s v="80.02.10"/>
    <s v="Outros"/>
    <s v="80.02.10"/>
    <x v="34"/>
    <x v="0"/>
    <x v="1"/>
    <x v="9"/>
    <x v="1"/>
    <x v="2"/>
    <x v="2"/>
    <x v="0"/>
    <x v="10"/>
    <s v="2024-11-22"/>
    <x v="3"/>
    <n v="5000"/>
    <x v="0"/>
    <m/>
    <x v="0"/>
    <m/>
    <x v="17"/>
    <n v="100479279"/>
    <x v="0"/>
    <x v="0"/>
    <s v="Desconto Vencimento"/>
    <s v="ORI"/>
    <x v="0"/>
    <s v="DV"/>
    <x v="0"/>
    <x v="0"/>
    <x v="0"/>
    <x v="0"/>
    <x v="0"/>
    <x v="0"/>
    <x v="0"/>
    <x v="0"/>
    <x v="0"/>
    <x v="0"/>
    <x v="0"/>
    <s v="Desconto Vencimento"/>
    <x v="0"/>
    <x v="0"/>
    <x v="0"/>
    <x v="0"/>
    <x v="2"/>
    <x v="0"/>
    <x v="0"/>
    <x v="0"/>
    <x v="0"/>
    <x v="1"/>
    <x v="0"/>
    <x v="0"/>
    <s v="RETENCAO OT"/>
  </r>
  <r>
    <x v="0"/>
    <n v="0"/>
    <n v="0"/>
    <n v="0"/>
    <n v="79720"/>
    <x v="3398"/>
    <x v="0"/>
    <x v="1"/>
    <x v="0"/>
    <s v="80.02.10.01"/>
    <x v="16"/>
    <x v="2"/>
    <x v="2"/>
    <s v="Outros"/>
    <s v="80.02.10"/>
    <s v="Outros"/>
    <s v="80.02.10"/>
    <x v="37"/>
    <x v="0"/>
    <x v="1"/>
    <x v="0"/>
    <x v="1"/>
    <x v="2"/>
    <x v="2"/>
    <x v="0"/>
    <x v="10"/>
    <s v="2024-11-22"/>
    <x v="3"/>
    <n v="79720"/>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3280"/>
    <x v="3399"/>
    <x v="0"/>
    <x v="1"/>
    <x v="0"/>
    <s v="80.02.10.02"/>
    <x v="42"/>
    <x v="2"/>
    <x v="2"/>
    <s v="Outros"/>
    <s v="80.02.10"/>
    <s v="Outros"/>
    <s v="80.02.10"/>
    <x v="67"/>
    <x v="0"/>
    <x v="1"/>
    <x v="0"/>
    <x v="1"/>
    <x v="2"/>
    <x v="2"/>
    <x v="0"/>
    <x v="10"/>
    <s v="2024-11-22"/>
    <x v="3"/>
    <n v="3280"/>
    <x v="0"/>
    <m/>
    <x v="0"/>
    <m/>
    <x v="16"/>
    <n v="100474707"/>
    <x v="0"/>
    <x v="0"/>
    <s v="Retençoes STAPS"/>
    <s v="ORI"/>
    <x v="0"/>
    <s v="RSND"/>
    <x v="0"/>
    <x v="0"/>
    <x v="0"/>
    <x v="0"/>
    <x v="0"/>
    <x v="0"/>
    <x v="0"/>
    <x v="0"/>
    <x v="0"/>
    <x v="0"/>
    <x v="0"/>
    <s v="Retençoes STAPS"/>
    <x v="0"/>
    <x v="0"/>
    <x v="0"/>
    <x v="0"/>
    <x v="2"/>
    <x v="0"/>
    <x v="0"/>
    <x v="0"/>
    <x v="0"/>
    <x v="1"/>
    <x v="0"/>
    <x v="0"/>
    <s v="RETENCAO OT"/>
  </r>
  <r>
    <x v="0"/>
    <n v="0"/>
    <n v="0"/>
    <n v="0"/>
    <n v="310"/>
    <x v="3400"/>
    <x v="0"/>
    <x v="1"/>
    <x v="0"/>
    <s v="80.02.10.24"/>
    <x v="47"/>
    <x v="2"/>
    <x v="2"/>
    <s v="Outros"/>
    <s v="80.02.10"/>
    <s v="Outros"/>
    <s v="80.02.10"/>
    <x v="67"/>
    <x v="0"/>
    <x v="1"/>
    <x v="0"/>
    <x v="1"/>
    <x v="2"/>
    <x v="2"/>
    <x v="0"/>
    <x v="10"/>
    <s v="2024-11-22"/>
    <x v="3"/>
    <n v="310"/>
    <x v="0"/>
    <m/>
    <x v="0"/>
    <m/>
    <x v="18"/>
    <n v="100478987"/>
    <x v="0"/>
    <x v="0"/>
    <s v="Retenções SIACSA"/>
    <s v="ORI"/>
    <x v="0"/>
    <s v="SIACSA"/>
    <x v="0"/>
    <x v="0"/>
    <x v="0"/>
    <x v="0"/>
    <x v="0"/>
    <x v="0"/>
    <x v="0"/>
    <x v="0"/>
    <x v="0"/>
    <x v="0"/>
    <x v="0"/>
    <s v="Retenções SIACSA"/>
    <x v="0"/>
    <x v="0"/>
    <x v="0"/>
    <x v="0"/>
    <x v="2"/>
    <x v="0"/>
    <x v="0"/>
    <x v="0"/>
    <x v="0"/>
    <x v="1"/>
    <x v="0"/>
    <x v="0"/>
    <s v="RETENCAO OT"/>
  </r>
  <r>
    <x v="0"/>
    <n v="0"/>
    <n v="0"/>
    <n v="0"/>
    <n v="6963"/>
    <x v="3401"/>
    <x v="0"/>
    <x v="1"/>
    <x v="0"/>
    <s v="80.02.10.26"/>
    <x v="13"/>
    <x v="2"/>
    <x v="2"/>
    <s v="Outros"/>
    <s v="80.02.10"/>
    <s v="Outros"/>
    <s v="80.02.10"/>
    <x v="34"/>
    <x v="0"/>
    <x v="1"/>
    <x v="9"/>
    <x v="1"/>
    <x v="2"/>
    <x v="2"/>
    <x v="0"/>
    <x v="10"/>
    <s v="2024-11-22"/>
    <x v="3"/>
    <n v="6963"/>
    <x v="0"/>
    <m/>
    <x v="0"/>
    <m/>
    <x v="15"/>
    <n v="100479277"/>
    <x v="0"/>
    <x v="0"/>
    <s v="Retenção Sansung"/>
    <s v="ORI"/>
    <x v="0"/>
    <s v="RS"/>
    <x v="0"/>
    <x v="0"/>
    <x v="0"/>
    <x v="0"/>
    <x v="0"/>
    <x v="0"/>
    <x v="0"/>
    <x v="0"/>
    <x v="0"/>
    <x v="0"/>
    <x v="0"/>
    <s v="Retenção Sansung"/>
    <x v="0"/>
    <x v="0"/>
    <x v="0"/>
    <x v="0"/>
    <x v="2"/>
    <x v="0"/>
    <x v="0"/>
    <x v="0"/>
    <x v="0"/>
    <x v="1"/>
    <x v="0"/>
    <x v="0"/>
    <s v="RETENCAO OT"/>
  </r>
  <r>
    <x v="0"/>
    <n v="0"/>
    <n v="0"/>
    <n v="0"/>
    <n v="1400"/>
    <x v="3402"/>
    <x v="0"/>
    <x v="0"/>
    <x v="0"/>
    <s v="03.16.23"/>
    <x v="14"/>
    <x v="0"/>
    <x v="0"/>
    <s v="Direção da Educação, Formação Profissional, Emprego"/>
    <s v="03.16.23"/>
    <s v="Direção da Educação, Formação Profissional, Emprego"/>
    <s v="03.16.23"/>
    <x v="3"/>
    <x v="0"/>
    <x v="0"/>
    <x v="1"/>
    <x v="0"/>
    <x v="0"/>
    <x v="0"/>
    <x v="0"/>
    <x v="10"/>
    <s v="2024-11-28"/>
    <x v="3"/>
    <n v="1400"/>
    <x v="0"/>
    <m/>
    <x v="0"/>
    <m/>
    <x v="305"/>
    <n v="100404863"/>
    <x v="0"/>
    <x v="0"/>
    <s v="Direção da Educação, Formação Profissional, Emprego"/>
    <s v="ORI"/>
    <x v="0"/>
    <m/>
    <x v="0"/>
    <x v="0"/>
    <x v="0"/>
    <x v="0"/>
    <x v="0"/>
    <x v="0"/>
    <x v="0"/>
    <x v="0"/>
    <x v="0"/>
    <x v="0"/>
    <x v="0"/>
    <s v="Direção da Educação, Formação Profissional, Emprego"/>
    <x v="0"/>
    <x v="0"/>
    <x v="0"/>
    <x v="0"/>
    <x v="0"/>
    <x v="0"/>
    <x v="0"/>
    <x v="0"/>
    <x v="0"/>
    <x v="0"/>
    <x v="0"/>
    <x v="0"/>
    <s v="Ajuda de custo a favor do Sr. FRANCISCO GOMES CARDOSO, pela sua deslocação em missão de serviço a cidade da Praia no 28/11 de 2024, conforme justificativo em anexo."/>
  </r>
  <r>
    <x v="0"/>
    <n v="0"/>
    <n v="0"/>
    <n v="0"/>
    <n v="3000"/>
    <x v="3403"/>
    <x v="0"/>
    <x v="0"/>
    <x v="0"/>
    <s v="01.25.05.12"/>
    <x v="10"/>
    <x v="3"/>
    <x v="3"/>
    <s v="Saúde"/>
    <s v="01.25.05"/>
    <s v="Saúde"/>
    <s v="01.25.05"/>
    <x v="7"/>
    <x v="0"/>
    <x v="4"/>
    <x v="4"/>
    <x v="0"/>
    <x v="1"/>
    <x v="0"/>
    <x v="0"/>
    <x v="10"/>
    <s v="2024-11-28"/>
    <x v="3"/>
    <n v="3000"/>
    <x v="0"/>
    <m/>
    <x v="0"/>
    <m/>
    <x v="504"/>
    <n v="100479780"/>
    <x v="0"/>
    <x v="0"/>
    <s v="Promoção e Inclusão Social"/>
    <s v="ORI"/>
    <x v="0"/>
    <m/>
    <x v="0"/>
    <x v="0"/>
    <x v="0"/>
    <x v="0"/>
    <x v="0"/>
    <x v="0"/>
    <x v="0"/>
    <x v="0"/>
    <x v="0"/>
    <x v="0"/>
    <x v="0"/>
    <s v="Promoção e Inclusão Social"/>
    <x v="0"/>
    <x v="0"/>
    <x v="0"/>
    <x v="0"/>
    <x v="1"/>
    <x v="0"/>
    <x v="0"/>
    <x v="0"/>
    <x v="0"/>
    <x v="0"/>
    <x v="0"/>
    <x v="0"/>
    <s v="Apoio social a favor da Sra. Bernarda Pereira para assistência social, conforme anexo."/>
  </r>
  <r>
    <x v="0"/>
    <n v="0"/>
    <n v="0"/>
    <n v="0"/>
    <n v="6000"/>
    <x v="3404"/>
    <x v="0"/>
    <x v="0"/>
    <x v="0"/>
    <s v="01.25.04.22"/>
    <x v="7"/>
    <x v="3"/>
    <x v="3"/>
    <s v="Cultura"/>
    <s v="01.25.04"/>
    <s v="Cultura"/>
    <s v="01.25.04"/>
    <x v="4"/>
    <x v="0"/>
    <x v="2"/>
    <x v="2"/>
    <x v="0"/>
    <x v="1"/>
    <x v="0"/>
    <x v="0"/>
    <x v="10"/>
    <s v="2024-11-28"/>
    <x v="3"/>
    <n v="6000"/>
    <x v="0"/>
    <m/>
    <x v="0"/>
    <m/>
    <x v="418"/>
    <n v="100479478"/>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gratificação de grupo de batucadeiras, conforme proposta em anexo."/>
  </r>
  <r>
    <x v="1"/>
    <n v="0"/>
    <n v="0"/>
    <n v="0"/>
    <n v="299000"/>
    <x v="3405"/>
    <x v="0"/>
    <x v="0"/>
    <x v="0"/>
    <s v="01.27.06.80"/>
    <x v="1"/>
    <x v="1"/>
    <x v="1"/>
    <s v="Requalificação Urbana e habitação"/>
    <s v="01.27.06"/>
    <s v="Requalificação Urbana e habitação"/>
    <s v="01.27.06"/>
    <x v="1"/>
    <x v="0"/>
    <x v="0"/>
    <x v="0"/>
    <x v="0"/>
    <x v="1"/>
    <x v="1"/>
    <x v="0"/>
    <x v="10"/>
    <s v="2024-11-28"/>
    <x v="3"/>
    <n v="299000"/>
    <x v="0"/>
    <m/>
    <x v="0"/>
    <m/>
    <x v="55"/>
    <n v="100478943"/>
    <x v="0"/>
    <x v="0"/>
    <s v="Requalificação Urbana de Veneza"/>
    <s v="ORI"/>
    <x v="0"/>
    <m/>
    <x v="0"/>
    <x v="0"/>
    <x v="0"/>
    <x v="0"/>
    <x v="0"/>
    <x v="0"/>
    <x v="0"/>
    <x v="0"/>
    <x v="0"/>
    <x v="0"/>
    <x v="0"/>
    <s v="Requalificação Urbana de Veneza"/>
    <x v="0"/>
    <x v="0"/>
    <x v="0"/>
    <x v="0"/>
    <x v="1"/>
    <x v="0"/>
    <x v="0"/>
    <x v="0"/>
    <x v="0"/>
    <x v="0"/>
    <x v="0"/>
    <x v="0"/>
    <s v="Pagamento a favor Comercio Transporte Construção, para a aquisição de 260saco de cimentos para as obras de requalificação urbana e ambiental de Praia de Veneza, conforme anexo."/>
  </r>
  <r>
    <x v="1"/>
    <n v="0"/>
    <n v="0"/>
    <n v="0"/>
    <n v="272250"/>
    <x v="3406"/>
    <x v="0"/>
    <x v="0"/>
    <x v="0"/>
    <s v="01.28.01.08"/>
    <x v="15"/>
    <x v="4"/>
    <x v="5"/>
    <s v="Habitação Social"/>
    <s v="01.28.01"/>
    <s v="Habitação Social"/>
    <s v="01.28.01"/>
    <x v="1"/>
    <x v="0"/>
    <x v="0"/>
    <x v="0"/>
    <x v="0"/>
    <x v="1"/>
    <x v="1"/>
    <x v="0"/>
    <x v="10"/>
    <s v="2024-11-28"/>
    <x v="3"/>
    <n v="272250"/>
    <x v="0"/>
    <m/>
    <x v="0"/>
    <m/>
    <x v="55"/>
    <n v="100478943"/>
    <x v="0"/>
    <x v="0"/>
    <s v="Habitações Sociais"/>
    <s v="ORI"/>
    <x v="0"/>
    <s v="HS"/>
    <x v="0"/>
    <x v="0"/>
    <x v="0"/>
    <x v="0"/>
    <x v="0"/>
    <x v="0"/>
    <x v="0"/>
    <x v="0"/>
    <x v="0"/>
    <x v="0"/>
    <x v="0"/>
    <s v="Habitações Sociais"/>
    <x v="0"/>
    <x v="0"/>
    <x v="0"/>
    <x v="0"/>
    <x v="1"/>
    <x v="0"/>
    <x v="0"/>
    <x v="0"/>
    <x v="0"/>
    <x v="0"/>
    <x v="0"/>
    <x v="0"/>
    <s v="Pagamento a favor Comercio Transporte Construção, para a aquisição de 150 saco de cimentos, 60 vara de ferro de 8, 60 vara de ferro de 10 e 15 kilo de arrame cozido para a construção de casa de banho as familia vulneráveis, conforme anexo.  "/>
  </r>
  <r>
    <x v="0"/>
    <n v="0"/>
    <n v="0"/>
    <n v="0"/>
    <n v="49180"/>
    <x v="3407"/>
    <x v="0"/>
    <x v="0"/>
    <x v="0"/>
    <s v="03.16.15"/>
    <x v="0"/>
    <x v="0"/>
    <x v="0"/>
    <s v="Direção Financeira"/>
    <s v="03.16.15"/>
    <s v="Direção Financeira"/>
    <s v="03.16.15"/>
    <x v="33"/>
    <x v="0"/>
    <x v="0"/>
    <x v="0"/>
    <x v="0"/>
    <x v="0"/>
    <x v="0"/>
    <x v="0"/>
    <x v="10"/>
    <s v="2024-11-28"/>
    <x v="3"/>
    <n v="49180"/>
    <x v="0"/>
    <m/>
    <x v="0"/>
    <m/>
    <x v="92"/>
    <n v="100479413"/>
    <x v="0"/>
    <x v="0"/>
    <s v="Direção Financeira"/>
    <s v="ORI"/>
    <x v="0"/>
    <m/>
    <x v="0"/>
    <x v="0"/>
    <x v="0"/>
    <x v="0"/>
    <x v="0"/>
    <x v="0"/>
    <x v="0"/>
    <x v="0"/>
    <x v="0"/>
    <x v="0"/>
    <x v="0"/>
    <s v="Direção Financeira"/>
    <x v="0"/>
    <x v="0"/>
    <x v="0"/>
    <x v="0"/>
    <x v="0"/>
    <x v="0"/>
    <x v="0"/>
    <x v="0"/>
    <x v="0"/>
    <x v="0"/>
    <x v="0"/>
    <x v="0"/>
    <s v="Pagamento a favor de Silvia Antunes, pela a aquisição de toner e tinteiros para os serviços da CMSM, conforme anexo. "/>
  </r>
  <r>
    <x v="0"/>
    <n v="0"/>
    <n v="0"/>
    <n v="0"/>
    <n v="13274"/>
    <x v="3408"/>
    <x v="0"/>
    <x v="0"/>
    <x v="0"/>
    <s v="03.16.15"/>
    <x v="0"/>
    <x v="0"/>
    <x v="0"/>
    <s v="Direção Financeira"/>
    <s v="03.16.15"/>
    <s v="Direção Financeira"/>
    <s v="03.16.15"/>
    <x v="0"/>
    <x v="0"/>
    <x v="0"/>
    <x v="0"/>
    <x v="0"/>
    <x v="0"/>
    <x v="0"/>
    <x v="0"/>
    <x v="10"/>
    <s v="2024-11-28"/>
    <x v="3"/>
    <n v="13274"/>
    <x v="0"/>
    <m/>
    <x v="0"/>
    <m/>
    <x v="138"/>
    <n v="100391760"/>
    <x v="0"/>
    <x v="0"/>
    <s v="Direção Financeira"/>
    <s v="ORI"/>
    <x v="0"/>
    <m/>
    <x v="0"/>
    <x v="0"/>
    <x v="0"/>
    <x v="0"/>
    <x v="0"/>
    <x v="0"/>
    <x v="0"/>
    <x v="0"/>
    <x v="0"/>
    <x v="0"/>
    <x v="0"/>
    <s v="Direção Financeira"/>
    <x v="0"/>
    <x v="0"/>
    <x v="0"/>
    <x v="0"/>
    <x v="0"/>
    <x v="0"/>
    <x v="0"/>
    <x v="0"/>
    <x v="0"/>
    <x v="0"/>
    <x v="0"/>
    <x v="0"/>
    <s v="Pagamento a favo Caetano Auto, para a aquisição de 1 jogo de pastilha de travão da viatura ST-93-UQ afeto aos serviços da CMSM, conforme anexo."/>
  </r>
  <r>
    <x v="1"/>
    <n v="0"/>
    <n v="0"/>
    <n v="0"/>
    <n v="40350"/>
    <x v="3409"/>
    <x v="0"/>
    <x v="0"/>
    <x v="0"/>
    <s v="01.28.01.08"/>
    <x v="15"/>
    <x v="4"/>
    <x v="5"/>
    <s v="Habitação Social"/>
    <s v="01.28.01"/>
    <s v="Habitação Social"/>
    <s v="01.28.01"/>
    <x v="1"/>
    <x v="0"/>
    <x v="0"/>
    <x v="0"/>
    <x v="0"/>
    <x v="1"/>
    <x v="1"/>
    <x v="0"/>
    <x v="10"/>
    <s v="2024-11-28"/>
    <x v="3"/>
    <n v="40350"/>
    <x v="0"/>
    <m/>
    <x v="0"/>
    <m/>
    <x v="168"/>
    <n v="100478964"/>
    <x v="0"/>
    <x v="0"/>
    <s v="Habitações Sociais"/>
    <s v="ORI"/>
    <x v="0"/>
    <s v="HS"/>
    <x v="0"/>
    <x v="0"/>
    <x v="0"/>
    <x v="0"/>
    <x v="0"/>
    <x v="0"/>
    <x v="0"/>
    <x v="0"/>
    <x v="0"/>
    <x v="0"/>
    <x v="0"/>
    <s v="Habitações Sociais"/>
    <x v="0"/>
    <x v="0"/>
    <x v="0"/>
    <x v="0"/>
    <x v="1"/>
    <x v="0"/>
    <x v="0"/>
    <x v="0"/>
    <x v="0"/>
    <x v="0"/>
    <x v="0"/>
    <x v="0"/>
    <s v="Pagamento a favor de Jose Almeida Carpintaria Comercio Marcenaria, referente 15 barrote para duas habitações em São Miguel em Ponta Verde, conforme anexo."/>
  </r>
  <r>
    <x v="0"/>
    <n v="0"/>
    <n v="0"/>
    <n v="0"/>
    <n v="1000"/>
    <x v="3410"/>
    <x v="0"/>
    <x v="0"/>
    <x v="0"/>
    <s v="03.16.17"/>
    <x v="51"/>
    <x v="0"/>
    <x v="0"/>
    <s v="Direção Proteção Civil"/>
    <s v="03.16.17"/>
    <s v="Direção Proteção Civil"/>
    <s v="03.16.17"/>
    <x v="3"/>
    <x v="0"/>
    <x v="0"/>
    <x v="1"/>
    <x v="0"/>
    <x v="0"/>
    <x v="0"/>
    <x v="0"/>
    <x v="10"/>
    <s v="2024-11-28"/>
    <x v="3"/>
    <n v="1000"/>
    <x v="0"/>
    <m/>
    <x v="0"/>
    <m/>
    <x v="328"/>
    <n v="100476020"/>
    <x v="0"/>
    <x v="0"/>
    <s v="Direção Proteção Civil"/>
    <s v="ORI"/>
    <x v="0"/>
    <m/>
    <x v="0"/>
    <x v="0"/>
    <x v="0"/>
    <x v="0"/>
    <x v="0"/>
    <x v="0"/>
    <x v="0"/>
    <x v="0"/>
    <x v="0"/>
    <x v="0"/>
    <x v="0"/>
    <s v="Direção Proteção Civil"/>
    <x v="0"/>
    <x v="0"/>
    <x v="0"/>
    <x v="0"/>
    <x v="0"/>
    <x v="0"/>
    <x v="0"/>
    <x v="0"/>
    <x v="0"/>
    <x v="0"/>
    <x v="0"/>
    <x v="0"/>
    <s v="Ajuda de custo a favor do Sr. Lito Admar Barbosa Semedo, pela sua deslocação em missão de serviço a cidade da Santa Catarina no 27/11 de 2024, conforme justificativo em anexo."/>
  </r>
  <r>
    <x v="0"/>
    <n v="0"/>
    <n v="0"/>
    <n v="0"/>
    <n v="4500"/>
    <x v="3411"/>
    <x v="0"/>
    <x v="0"/>
    <x v="0"/>
    <s v="01.25.05.12"/>
    <x v="10"/>
    <x v="3"/>
    <x v="3"/>
    <s v="Saúde"/>
    <s v="01.25.05"/>
    <s v="Saúde"/>
    <s v="01.25.05"/>
    <x v="7"/>
    <x v="0"/>
    <x v="4"/>
    <x v="4"/>
    <x v="0"/>
    <x v="1"/>
    <x v="0"/>
    <x v="0"/>
    <x v="10"/>
    <s v="2024-11-28"/>
    <x v="3"/>
    <n v="4500"/>
    <x v="0"/>
    <m/>
    <x v="0"/>
    <m/>
    <x v="2"/>
    <n v="100474696"/>
    <x v="0"/>
    <x v="1"/>
    <s v="Promoção e Inclusão Social"/>
    <s v="ORI"/>
    <x v="0"/>
    <m/>
    <x v="0"/>
    <x v="0"/>
    <x v="0"/>
    <x v="0"/>
    <x v="0"/>
    <x v="0"/>
    <x v="0"/>
    <x v="0"/>
    <x v="0"/>
    <x v="0"/>
    <x v="0"/>
    <s v="Promoção e Inclusão Social"/>
    <x v="0"/>
    <x v="0"/>
    <x v="0"/>
    <x v="0"/>
    <x v="1"/>
    <x v="0"/>
    <x v="0"/>
    <x v="0"/>
    <x v="0"/>
    <x v="0"/>
    <x v="1"/>
    <x v="0"/>
    <s v="Pagamento a favor do Sr. Vital Gomes Gonçalves, pela realização da fisioterapia domiciliar á 16 vulneráveis, do concelho de São Miguel referente mês de outubro, conforme documento em anexo."/>
  </r>
  <r>
    <x v="0"/>
    <n v="0"/>
    <n v="0"/>
    <n v="0"/>
    <n v="25500"/>
    <x v="3411"/>
    <x v="0"/>
    <x v="0"/>
    <x v="0"/>
    <s v="01.25.05.12"/>
    <x v="10"/>
    <x v="3"/>
    <x v="3"/>
    <s v="Saúde"/>
    <s v="01.25.05"/>
    <s v="Saúde"/>
    <s v="01.25.05"/>
    <x v="7"/>
    <x v="0"/>
    <x v="4"/>
    <x v="4"/>
    <x v="0"/>
    <x v="1"/>
    <x v="0"/>
    <x v="0"/>
    <x v="10"/>
    <s v="2024-11-28"/>
    <x v="3"/>
    <n v="25500"/>
    <x v="0"/>
    <m/>
    <x v="0"/>
    <m/>
    <x v="246"/>
    <n v="100350004"/>
    <x v="0"/>
    <x v="0"/>
    <s v="Promoção e Inclusão Social"/>
    <s v="ORI"/>
    <x v="0"/>
    <m/>
    <x v="0"/>
    <x v="0"/>
    <x v="0"/>
    <x v="0"/>
    <x v="0"/>
    <x v="0"/>
    <x v="0"/>
    <x v="0"/>
    <x v="0"/>
    <x v="0"/>
    <x v="0"/>
    <s v="Promoção e Inclusão Social"/>
    <x v="0"/>
    <x v="0"/>
    <x v="0"/>
    <x v="0"/>
    <x v="1"/>
    <x v="0"/>
    <x v="0"/>
    <x v="0"/>
    <x v="0"/>
    <x v="0"/>
    <x v="0"/>
    <x v="0"/>
    <s v="Pagamento a favor do Sr. Vital Gomes Gonçalves, pela realização da fisioterapia domiciliar á 16 vulneráveis, do concelho de São Miguel referente mês de outubro, conforme documento em anexo."/>
  </r>
  <r>
    <x v="0"/>
    <n v="0"/>
    <n v="0"/>
    <n v="0"/>
    <n v="104400"/>
    <x v="3412"/>
    <x v="0"/>
    <x v="0"/>
    <x v="0"/>
    <s v="01.27.04.03"/>
    <x v="4"/>
    <x v="1"/>
    <x v="1"/>
    <s v="Infra-Estruturas e Transportes"/>
    <s v="01.27.04"/>
    <s v="Infra-Estruturas e Transportes"/>
    <s v="01.27.04"/>
    <x v="4"/>
    <x v="0"/>
    <x v="2"/>
    <x v="2"/>
    <x v="0"/>
    <x v="1"/>
    <x v="0"/>
    <x v="0"/>
    <x v="10"/>
    <s v="2024-11-28"/>
    <x v="3"/>
    <n v="104400"/>
    <x v="0"/>
    <m/>
    <x v="0"/>
    <m/>
    <x v="46"/>
    <n v="100478706"/>
    <x v="0"/>
    <x v="0"/>
    <s v="Plano de emergencia da epoca de chuvas"/>
    <s v="ORI"/>
    <x v="0"/>
    <m/>
    <x v="0"/>
    <x v="0"/>
    <x v="0"/>
    <x v="0"/>
    <x v="0"/>
    <x v="0"/>
    <x v="0"/>
    <x v="0"/>
    <x v="0"/>
    <x v="0"/>
    <x v="0"/>
    <s v="Plano de emergencia da epoca de chuvas"/>
    <x v="0"/>
    <x v="0"/>
    <x v="0"/>
    <x v="0"/>
    <x v="1"/>
    <x v="0"/>
    <x v="0"/>
    <x v="0"/>
    <x v="0"/>
    <x v="0"/>
    <x v="0"/>
    <x v="0"/>
    <s v="Pagamento a favor de Construções Furtado Fernandes, referente a prestações de serviços da construção de muros de contenção, no âmbito da construção da estrada de acesso, Pizarra-Manguinho, conforme anexo."/>
  </r>
  <r>
    <x v="0"/>
    <n v="0"/>
    <n v="0"/>
    <n v="0"/>
    <n v="9330"/>
    <x v="3413"/>
    <x v="0"/>
    <x v="0"/>
    <x v="0"/>
    <s v="01.25.05.12"/>
    <x v="10"/>
    <x v="3"/>
    <x v="3"/>
    <s v="Saúde"/>
    <s v="01.25.05"/>
    <s v="Saúde"/>
    <s v="01.25.05"/>
    <x v="7"/>
    <x v="0"/>
    <x v="4"/>
    <x v="4"/>
    <x v="0"/>
    <x v="1"/>
    <x v="0"/>
    <x v="0"/>
    <x v="10"/>
    <s v="2024-11-29"/>
    <x v="3"/>
    <n v="9330"/>
    <x v="0"/>
    <m/>
    <x v="0"/>
    <m/>
    <x v="400"/>
    <n v="100478189"/>
    <x v="0"/>
    <x v="0"/>
    <s v="Promoção e Inclusão Social"/>
    <s v="ORI"/>
    <x v="0"/>
    <m/>
    <x v="0"/>
    <x v="0"/>
    <x v="0"/>
    <x v="0"/>
    <x v="0"/>
    <x v="0"/>
    <x v="0"/>
    <x v="0"/>
    <x v="0"/>
    <x v="0"/>
    <x v="0"/>
    <s v="Promoção e Inclusão Social"/>
    <x v="0"/>
    <x v="0"/>
    <x v="0"/>
    <x v="0"/>
    <x v="1"/>
    <x v="0"/>
    <x v="0"/>
    <x v="0"/>
    <x v="0"/>
    <x v="0"/>
    <x v="0"/>
    <x v="0"/>
    <s v="Pagamento a favor de Mercearia Inês Nunes, para a aquisição  de produtos para realização da fisioterapia domiciliar e  aquisição de géneros alimentícios para a composição de cesta básicas, conforme anexo."/>
  </r>
  <r>
    <x v="0"/>
    <n v="0"/>
    <n v="0"/>
    <n v="0"/>
    <n v="6000"/>
    <x v="3414"/>
    <x v="0"/>
    <x v="0"/>
    <x v="0"/>
    <s v="01.25.05.12"/>
    <x v="10"/>
    <x v="3"/>
    <x v="3"/>
    <s v="Saúde"/>
    <s v="01.25.05"/>
    <s v="Saúde"/>
    <s v="01.25.05"/>
    <x v="7"/>
    <x v="0"/>
    <x v="4"/>
    <x v="4"/>
    <x v="0"/>
    <x v="1"/>
    <x v="0"/>
    <x v="0"/>
    <x v="10"/>
    <s v="2024-11-29"/>
    <x v="3"/>
    <n v="6000"/>
    <x v="0"/>
    <m/>
    <x v="0"/>
    <m/>
    <x v="505"/>
    <n v="100100578"/>
    <x v="0"/>
    <x v="0"/>
    <s v="Promoção e Inclusão Social"/>
    <s v="ORI"/>
    <x v="0"/>
    <m/>
    <x v="0"/>
    <x v="0"/>
    <x v="0"/>
    <x v="0"/>
    <x v="0"/>
    <x v="0"/>
    <x v="0"/>
    <x v="0"/>
    <x v="0"/>
    <x v="0"/>
    <x v="0"/>
    <s v="Promoção e Inclusão Social"/>
    <x v="0"/>
    <x v="0"/>
    <x v="0"/>
    <x v="0"/>
    <x v="1"/>
    <x v="0"/>
    <x v="0"/>
    <x v="0"/>
    <x v="0"/>
    <x v="0"/>
    <x v="0"/>
    <x v="0"/>
    <s v="Apoio para assistência social, conforme proposta em anexo."/>
  </r>
  <r>
    <x v="0"/>
    <n v="0"/>
    <n v="0"/>
    <n v="0"/>
    <n v="17880"/>
    <x v="3415"/>
    <x v="0"/>
    <x v="0"/>
    <x v="0"/>
    <s v="01.25.05.12"/>
    <x v="10"/>
    <x v="3"/>
    <x v="3"/>
    <s v="Saúde"/>
    <s v="01.25.05"/>
    <s v="Saúde"/>
    <s v="01.25.05"/>
    <x v="7"/>
    <x v="0"/>
    <x v="4"/>
    <x v="4"/>
    <x v="0"/>
    <x v="1"/>
    <x v="0"/>
    <x v="0"/>
    <x v="10"/>
    <s v="2024-11-29"/>
    <x v="3"/>
    <n v="17880"/>
    <x v="0"/>
    <m/>
    <x v="0"/>
    <m/>
    <x v="371"/>
    <n v="100479765"/>
    <x v="0"/>
    <x v="0"/>
    <s v="Promoção e Inclusão Social"/>
    <s v="ORI"/>
    <x v="0"/>
    <m/>
    <x v="0"/>
    <x v="0"/>
    <x v="0"/>
    <x v="0"/>
    <x v="0"/>
    <x v="0"/>
    <x v="0"/>
    <x v="0"/>
    <x v="0"/>
    <x v="0"/>
    <x v="0"/>
    <s v="Promoção e Inclusão Social"/>
    <x v="0"/>
    <x v="0"/>
    <x v="0"/>
    <x v="0"/>
    <x v="1"/>
    <x v="0"/>
    <x v="0"/>
    <x v="0"/>
    <x v="0"/>
    <x v="0"/>
    <x v="0"/>
    <x v="0"/>
    <s v="Pagamento referente a aquisição de géneros alimentícios, conforme proposta em anexo."/>
  </r>
  <r>
    <x v="0"/>
    <n v="0"/>
    <n v="0"/>
    <n v="0"/>
    <n v="6850"/>
    <x v="3416"/>
    <x v="0"/>
    <x v="0"/>
    <x v="0"/>
    <s v="03.16.15"/>
    <x v="0"/>
    <x v="0"/>
    <x v="0"/>
    <s v="Direção Financeira"/>
    <s v="03.16.15"/>
    <s v="Direção Financeira"/>
    <s v="03.16.15"/>
    <x v="38"/>
    <x v="0"/>
    <x v="0"/>
    <x v="0"/>
    <x v="0"/>
    <x v="0"/>
    <x v="0"/>
    <x v="0"/>
    <x v="10"/>
    <s v="2024-11-29"/>
    <x v="3"/>
    <n v="6850"/>
    <x v="0"/>
    <m/>
    <x v="0"/>
    <m/>
    <x v="506"/>
    <n v="100479574"/>
    <x v="0"/>
    <x v="0"/>
    <s v="Direção Financeira"/>
    <s v="ORI"/>
    <x v="0"/>
    <m/>
    <x v="0"/>
    <x v="0"/>
    <x v="0"/>
    <x v="0"/>
    <x v="0"/>
    <x v="0"/>
    <x v="0"/>
    <x v="0"/>
    <x v="0"/>
    <x v="0"/>
    <x v="0"/>
    <s v="Direção Financeira"/>
    <x v="0"/>
    <x v="0"/>
    <x v="0"/>
    <x v="0"/>
    <x v="0"/>
    <x v="0"/>
    <x v="0"/>
    <x v="0"/>
    <x v="0"/>
    <x v="0"/>
    <x v="0"/>
    <x v="0"/>
    <s v="Pagamento a favor da empresa Comércio Sanches, referente a aquisição 14 almoços e 13 sumos para evento Dia do Emigrante, conforme anexo."/>
  </r>
  <r>
    <x v="0"/>
    <n v="0"/>
    <n v="0"/>
    <n v="0"/>
    <n v="1400"/>
    <x v="3417"/>
    <x v="0"/>
    <x v="0"/>
    <x v="0"/>
    <s v="03.16.15"/>
    <x v="0"/>
    <x v="0"/>
    <x v="0"/>
    <s v="Direção Financeira"/>
    <s v="03.16.15"/>
    <s v="Direção Financeira"/>
    <s v="03.16.15"/>
    <x v="3"/>
    <x v="0"/>
    <x v="0"/>
    <x v="1"/>
    <x v="0"/>
    <x v="0"/>
    <x v="0"/>
    <x v="0"/>
    <x v="10"/>
    <s v="2024-11-29"/>
    <x v="3"/>
    <n v="1400"/>
    <x v="0"/>
    <m/>
    <x v="0"/>
    <m/>
    <x v="26"/>
    <n v="100458633"/>
    <x v="0"/>
    <x v="0"/>
    <s v="Direção Financeira"/>
    <s v="ORI"/>
    <x v="0"/>
    <m/>
    <x v="0"/>
    <x v="0"/>
    <x v="0"/>
    <x v="0"/>
    <x v="0"/>
    <x v="0"/>
    <x v="0"/>
    <x v="0"/>
    <x v="0"/>
    <x v="0"/>
    <x v="0"/>
    <s v="Direção Financeira"/>
    <x v="0"/>
    <x v="0"/>
    <x v="0"/>
    <x v="0"/>
    <x v="0"/>
    <x v="0"/>
    <x v="0"/>
    <x v="0"/>
    <x v="0"/>
    <x v="0"/>
    <x v="0"/>
    <x v="0"/>
    <s v="Ajuda de custo a favor do Sr. JOAQUIM LINO MENDES TAVARES NUNES, pela sua deslocação em missão de serviço a cidade da Praia no 28/11 de 2024, conforme justificativo em anexo."/>
  </r>
  <r>
    <x v="2"/>
    <n v="0"/>
    <n v="0"/>
    <n v="0"/>
    <n v="59308"/>
    <x v="3418"/>
    <x v="0"/>
    <x v="0"/>
    <x v="0"/>
    <s v="80.02.10.02"/>
    <x v="42"/>
    <x v="2"/>
    <x v="2"/>
    <s v="Outros"/>
    <s v="80.02.10"/>
    <s v="Outros"/>
    <s v="80.02.10"/>
    <x v="62"/>
    <x v="0"/>
    <x v="5"/>
    <x v="13"/>
    <x v="1"/>
    <x v="2"/>
    <x v="0"/>
    <x v="0"/>
    <x v="10"/>
    <s v="2024-11-29"/>
    <x v="3"/>
    <n v="59308"/>
    <x v="0"/>
    <m/>
    <x v="0"/>
    <m/>
    <x v="114"/>
    <n v="100121448"/>
    <x v="0"/>
    <x v="0"/>
    <s v="Retençoes STAPS"/>
    <s v="ORI"/>
    <x v="0"/>
    <s v="RSND"/>
    <x v="0"/>
    <x v="0"/>
    <x v="0"/>
    <x v="0"/>
    <x v="0"/>
    <x v="0"/>
    <x v="0"/>
    <x v="0"/>
    <x v="0"/>
    <x v="0"/>
    <x v="0"/>
    <s v="Retençoes STAPS"/>
    <x v="0"/>
    <x v="0"/>
    <x v="0"/>
    <x v="0"/>
    <x v="2"/>
    <x v="0"/>
    <x v="0"/>
    <x v="0"/>
    <x v="0"/>
    <x v="1"/>
    <x v="0"/>
    <x v="0"/>
    <s v="Transferência a favor STAPS dos descontos de 1% efetuada nos salário dos funcionários, referente a mês de Abril até Novembro de 2024, conforme justificativo em anexo."/>
  </r>
  <r>
    <x v="0"/>
    <n v="0"/>
    <n v="0"/>
    <n v="0"/>
    <n v="10000"/>
    <x v="3419"/>
    <x v="0"/>
    <x v="0"/>
    <x v="0"/>
    <s v="03.16.15"/>
    <x v="0"/>
    <x v="0"/>
    <x v="0"/>
    <s v="Direção Financeira"/>
    <s v="03.16.15"/>
    <s v="Direção Financeira"/>
    <s v="03.16.15"/>
    <x v="39"/>
    <x v="0"/>
    <x v="0"/>
    <x v="1"/>
    <x v="1"/>
    <x v="0"/>
    <x v="0"/>
    <x v="0"/>
    <x v="10"/>
    <s v="2024-11-29"/>
    <x v="3"/>
    <n v="10000"/>
    <x v="0"/>
    <m/>
    <x v="0"/>
    <m/>
    <x v="47"/>
    <n v="100479698"/>
    <x v="0"/>
    <x v="0"/>
    <s v="Direção Financeira"/>
    <s v="ORI"/>
    <x v="0"/>
    <m/>
    <x v="0"/>
    <x v="0"/>
    <x v="0"/>
    <x v="0"/>
    <x v="0"/>
    <x v="0"/>
    <x v="0"/>
    <x v="0"/>
    <x v="0"/>
    <x v="0"/>
    <x v="0"/>
    <s v="Direção Financeira"/>
    <x v="0"/>
    <x v="0"/>
    <x v="0"/>
    <x v="0"/>
    <x v="0"/>
    <x v="0"/>
    <x v="0"/>
    <x v="0"/>
    <x v="0"/>
    <x v="0"/>
    <x v="0"/>
    <x v="0"/>
    <s v="Pagamento a favor de EDECV, refente recarga pré-pago."/>
  </r>
  <r>
    <x v="0"/>
    <n v="0"/>
    <n v="0"/>
    <n v="0"/>
    <n v="2000"/>
    <x v="3420"/>
    <x v="0"/>
    <x v="0"/>
    <x v="0"/>
    <s v="01.25.05.12"/>
    <x v="10"/>
    <x v="3"/>
    <x v="3"/>
    <s v="Saúde"/>
    <s v="01.25.05"/>
    <s v="Saúde"/>
    <s v="01.25.05"/>
    <x v="7"/>
    <x v="0"/>
    <x v="4"/>
    <x v="4"/>
    <x v="0"/>
    <x v="1"/>
    <x v="0"/>
    <x v="0"/>
    <x v="10"/>
    <s v="2024-11-29"/>
    <x v="3"/>
    <n v="2000"/>
    <x v="0"/>
    <m/>
    <x v="0"/>
    <m/>
    <x v="507"/>
    <n v="100195304"/>
    <x v="0"/>
    <x v="0"/>
    <s v="Promoção e Inclusão Social"/>
    <s v="ORI"/>
    <x v="0"/>
    <m/>
    <x v="0"/>
    <x v="0"/>
    <x v="0"/>
    <x v="0"/>
    <x v="0"/>
    <x v="0"/>
    <x v="0"/>
    <x v="0"/>
    <x v="0"/>
    <x v="0"/>
    <x v="0"/>
    <s v="Promoção e Inclusão Social"/>
    <x v="0"/>
    <x v="0"/>
    <x v="0"/>
    <x v="0"/>
    <x v="1"/>
    <x v="0"/>
    <x v="0"/>
    <x v="0"/>
    <x v="0"/>
    <x v="0"/>
    <x v="0"/>
    <x v="0"/>
    <s v="Apoio para assistência social, conforme proposta em anexo."/>
  </r>
  <r>
    <x v="0"/>
    <n v="0"/>
    <n v="0"/>
    <n v="0"/>
    <n v="1400"/>
    <x v="3421"/>
    <x v="0"/>
    <x v="0"/>
    <x v="0"/>
    <s v="01.25.05.12"/>
    <x v="10"/>
    <x v="3"/>
    <x v="3"/>
    <s v="Saúde"/>
    <s v="01.25.05"/>
    <s v="Saúde"/>
    <s v="01.25.05"/>
    <x v="7"/>
    <x v="0"/>
    <x v="4"/>
    <x v="4"/>
    <x v="0"/>
    <x v="1"/>
    <x v="0"/>
    <x v="0"/>
    <x v="10"/>
    <s v="2024-11-29"/>
    <x v="3"/>
    <n v="1400"/>
    <x v="0"/>
    <m/>
    <x v="0"/>
    <m/>
    <x v="435"/>
    <n v="100193687"/>
    <x v="0"/>
    <x v="0"/>
    <s v="Promoção e Inclusão Social"/>
    <s v="ORI"/>
    <x v="0"/>
    <m/>
    <x v="0"/>
    <x v="0"/>
    <x v="0"/>
    <x v="0"/>
    <x v="0"/>
    <x v="0"/>
    <x v="0"/>
    <x v="0"/>
    <x v="0"/>
    <x v="0"/>
    <x v="0"/>
    <s v="Promoção e Inclusão Social"/>
    <x v="0"/>
    <x v="0"/>
    <x v="0"/>
    <x v="0"/>
    <x v="1"/>
    <x v="0"/>
    <x v="0"/>
    <x v="0"/>
    <x v="0"/>
    <x v="0"/>
    <x v="0"/>
    <x v="0"/>
    <s v="Apoio para assistência social, conforme proposta em anexo. "/>
  </r>
  <r>
    <x v="2"/>
    <n v="0"/>
    <n v="0"/>
    <n v="0"/>
    <n v="50867"/>
    <x v="3422"/>
    <x v="0"/>
    <x v="0"/>
    <x v="0"/>
    <s v="80.02.10.26"/>
    <x v="13"/>
    <x v="2"/>
    <x v="2"/>
    <s v="Outros"/>
    <s v="80.02.10"/>
    <s v="Outros"/>
    <s v="80.02.10"/>
    <x v="27"/>
    <x v="0"/>
    <x v="5"/>
    <x v="8"/>
    <x v="1"/>
    <x v="2"/>
    <x v="0"/>
    <x v="0"/>
    <x v="10"/>
    <s v="2024-11-29"/>
    <x v="3"/>
    <n v="50867"/>
    <x v="0"/>
    <m/>
    <x v="0"/>
    <m/>
    <x v="14"/>
    <n v="100479234"/>
    <x v="0"/>
    <x v="0"/>
    <s v="Retenção Sansung"/>
    <s v="ORI"/>
    <x v="0"/>
    <s v="RS"/>
    <x v="0"/>
    <x v="0"/>
    <x v="0"/>
    <x v="0"/>
    <x v="0"/>
    <x v="0"/>
    <x v="0"/>
    <x v="0"/>
    <x v="0"/>
    <x v="0"/>
    <x v="0"/>
    <s v="Retenção Sansung"/>
    <x v="0"/>
    <x v="0"/>
    <x v="0"/>
    <x v="0"/>
    <x v="2"/>
    <x v="0"/>
    <x v="0"/>
    <x v="0"/>
    <x v="0"/>
    <x v="1"/>
    <x v="0"/>
    <x v="0"/>
    <s v="Transferência dos descontos efetuada nos salário dos funcionários, referente o pagamento dos equipamento eletrónico, a favor da M&amp;J Tech, referente a mês de Novembro de 2024, conforme justificativo em anexo.    "/>
  </r>
  <r>
    <x v="1"/>
    <n v="0"/>
    <n v="0"/>
    <n v="0"/>
    <n v="50000"/>
    <x v="3423"/>
    <x v="0"/>
    <x v="0"/>
    <x v="0"/>
    <s v="01.25.02.23"/>
    <x v="12"/>
    <x v="3"/>
    <x v="3"/>
    <s v="desporto"/>
    <s v="01.25.02"/>
    <s v="desporto"/>
    <s v="01.25.02"/>
    <x v="1"/>
    <x v="0"/>
    <x v="0"/>
    <x v="0"/>
    <x v="0"/>
    <x v="1"/>
    <x v="1"/>
    <x v="0"/>
    <x v="10"/>
    <s v="2024-11-29"/>
    <x v="3"/>
    <n v="50000"/>
    <x v="0"/>
    <m/>
    <x v="0"/>
    <m/>
    <x v="171"/>
    <n v="100400589"/>
    <x v="0"/>
    <x v="0"/>
    <s v="Atividades desportivas e promoção do desporto no Concelho"/>
    <s v="ORI"/>
    <x v="0"/>
    <m/>
    <x v="0"/>
    <x v="0"/>
    <x v="0"/>
    <x v="0"/>
    <x v="0"/>
    <x v="0"/>
    <x v="0"/>
    <x v="0"/>
    <x v="0"/>
    <x v="0"/>
    <x v="0"/>
    <s v="Atividades desportivas e promoção do desporto no Concelho"/>
    <x v="0"/>
    <x v="0"/>
    <x v="0"/>
    <x v="0"/>
    <x v="1"/>
    <x v="0"/>
    <x v="0"/>
    <x v="0"/>
    <x v="0"/>
    <x v="0"/>
    <x v="0"/>
    <x v="0"/>
    <s v="Pagamento de um parte da proposta a favor JOAQUIM LOPES MOREIRA BRITO, referente de 06 conjuntos de equipamento de futebol entregues as Zonas do centro da Cidade no âmbito da participação no torneio Inter-Zona comenorando a festa da cidade 2024, conforme anexo.    "/>
  </r>
  <r>
    <x v="1"/>
    <n v="0"/>
    <n v="0"/>
    <n v="0"/>
    <n v="189212"/>
    <x v="3424"/>
    <x v="0"/>
    <x v="0"/>
    <x v="0"/>
    <s v="01.27.02.15"/>
    <x v="25"/>
    <x v="1"/>
    <x v="1"/>
    <s v="Saneamento básico"/>
    <s v="01.27.02"/>
    <s v="Saneamento básico"/>
    <s v="01.27.02"/>
    <x v="46"/>
    <x v="0"/>
    <x v="0"/>
    <x v="0"/>
    <x v="0"/>
    <x v="1"/>
    <x v="1"/>
    <x v="0"/>
    <x v="10"/>
    <s v="2024-11-29"/>
    <x v="3"/>
    <n v="189212"/>
    <x v="0"/>
    <m/>
    <x v="0"/>
    <m/>
    <x v="1"/>
    <n v="100476920"/>
    <x v="0"/>
    <x v="0"/>
    <s v="Transferência de Residuos Aterro Santiago"/>
    <s v="ORI"/>
    <x v="0"/>
    <m/>
    <x v="0"/>
    <x v="0"/>
    <x v="0"/>
    <x v="0"/>
    <x v="0"/>
    <x v="0"/>
    <x v="0"/>
    <x v="0"/>
    <x v="0"/>
    <x v="0"/>
    <x v="0"/>
    <s v="Transferência de Residuos Aterro Santiago"/>
    <x v="0"/>
    <x v="0"/>
    <x v="0"/>
    <x v="0"/>
    <x v="1"/>
    <x v="0"/>
    <x v="0"/>
    <x v="0"/>
    <x v="0"/>
    <x v="0"/>
    <x v="0"/>
    <x v="0"/>
    <s v="Pagamento de combustíveis, conforme proposta em anexo."/>
  </r>
  <r>
    <x v="0"/>
    <n v="0"/>
    <n v="0"/>
    <n v="0"/>
    <n v="180000"/>
    <x v="3425"/>
    <x v="0"/>
    <x v="0"/>
    <x v="0"/>
    <s v="01.25.01.10"/>
    <x v="33"/>
    <x v="3"/>
    <x v="3"/>
    <s v="Educação"/>
    <s v="01.25.01"/>
    <s v="Educação"/>
    <s v="01.25.01"/>
    <x v="4"/>
    <x v="0"/>
    <x v="2"/>
    <x v="2"/>
    <x v="0"/>
    <x v="1"/>
    <x v="0"/>
    <x v="0"/>
    <x v="10"/>
    <s v="2024-11-29"/>
    <x v="3"/>
    <n v="180000"/>
    <x v="0"/>
    <m/>
    <x v="0"/>
    <m/>
    <x v="1"/>
    <n v="100476920"/>
    <x v="0"/>
    <x v="0"/>
    <s v="Transporte escolar"/>
    <s v="ORI"/>
    <x v="0"/>
    <m/>
    <x v="0"/>
    <x v="0"/>
    <x v="0"/>
    <x v="0"/>
    <x v="0"/>
    <x v="0"/>
    <x v="0"/>
    <x v="0"/>
    <x v="0"/>
    <x v="0"/>
    <x v="0"/>
    <s v="Transporte escolar"/>
    <x v="0"/>
    <x v="0"/>
    <x v="0"/>
    <x v="0"/>
    <x v="1"/>
    <x v="0"/>
    <x v="0"/>
    <x v="0"/>
    <x v="0"/>
    <x v="0"/>
    <x v="0"/>
    <x v="0"/>
    <s v="Pagamento de combustível, conforme proposta em anexo."/>
  </r>
  <r>
    <x v="0"/>
    <n v="0"/>
    <n v="0"/>
    <n v="0"/>
    <n v="9000"/>
    <x v="3426"/>
    <x v="0"/>
    <x v="0"/>
    <x v="0"/>
    <s v="01.27.04.03"/>
    <x v="4"/>
    <x v="1"/>
    <x v="1"/>
    <s v="Infra-Estruturas e Transportes"/>
    <s v="01.27.04"/>
    <s v="Infra-Estruturas e Transportes"/>
    <s v="01.27.04"/>
    <x v="4"/>
    <x v="0"/>
    <x v="2"/>
    <x v="2"/>
    <x v="0"/>
    <x v="1"/>
    <x v="0"/>
    <x v="0"/>
    <x v="10"/>
    <s v="2024-11-29"/>
    <x v="3"/>
    <n v="9000"/>
    <x v="0"/>
    <m/>
    <x v="0"/>
    <m/>
    <x v="2"/>
    <n v="100474696"/>
    <x v="0"/>
    <x v="1"/>
    <s v="Plano de emergencia da epoca de chuvas"/>
    <s v="ORI"/>
    <x v="0"/>
    <m/>
    <x v="0"/>
    <x v="0"/>
    <x v="0"/>
    <x v="0"/>
    <x v="0"/>
    <x v="0"/>
    <x v="0"/>
    <x v="0"/>
    <x v="0"/>
    <x v="0"/>
    <x v="0"/>
    <s v="Plano de emergencia da epoca de chuvas"/>
    <x v="0"/>
    <x v="0"/>
    <x v="0"/>
    <x v="0"/>
    <x v="1"/>
    <x v="0"/>
    <x v="0"/>
    <x v="0"/>
    <x v="0"/>
    <x v="0"/>
    <x v="1"/>
    <x v="0"/>
    <s v="Pagamento referente a trabalho de limpeza de caminhos, conforme proposta em anexo."/>
  </r>
  <r>
    <x v="0"/>
    <n v="0"/>
    <n v="0"/>
    <n v="0"/>
    <n v="51000"/>
    <x v="3426"/>
    <x v="0"/>
    <x v="0"/>
    <x v="0"/>
    <s v="01.27.04.03"/>
    <x v="4"/>
    <x v="1"/>
    <x v="1"/>
    <s v="Infra-Estruturas e Transportes"/>
    <s v="01.27.04"/>
    <s v="Infra-Estruturas e Transportes"/>
    <s v="01.27.04"/>
    <x v="4"/>
    <x v="0"/>
    <x v="2"/>
    <x v="2"/>
    <x v="0"/>
    <x v="1"/>
    <x v="0"/>
    <x v="0"/>
    <x v="10"/>
    <s v="2024-11-29"/>
    <x v="3"/>
    <n v="51000"/>
    <x v="0"/>
    <m/>
    <x v="0"/>
    <m/>
    <x v="508"/>
    <n v="100479781"/>
    <x v="0"/>
    <x v="0"/>
    <s v="Plano de emergencia da epoca de chuvas"/>
    <s v="ORI"/>
    <x v="0"/>
    <m/>
    <x v="0"/>
    <x v="0"/>
    <x v="0"/>
    <x v="0"/>
    <x v="0"/>
    <x v="0"/>
    <x v="0"/>
    <x v="0"/>
    <x v="0"/>
    <x v="0"/>
    <x v="0"/>
    <s v="Plano de emergencia da epoca de chuvas"/>
    <x v="0"/>
    <x v="0"/>
    <x v="0"/>
    <x v="0"/>
    <x v="1"/>
    <x v="0"/>
    <x v="0"/>
    <x v="0"/>
    <x v="0"/>
    <x v="0"/>
    <x v="0"/>
    <x v="0"/>
    <s v="Pagamento referente a trabalho de limpeza de caminhos, conforme proposta em anexo."/>
  </r>
  <r>
    <x v="1"/>
    <n v="0"/>
    <n v="0"/>
    <n v="0"/>
    <n v="4500"/>
    <x v="3427"/>
    <x v="0"/>
    <x v="0"/>
    <x v="0"/>
    <s v="01.27.06.72"/>
    <x v="32"/>
    <x v="1"/>
    <x v="1"/>
    <s v="Requalificação Urbana e habitação"/>
    <s v="01.27.06"/>
    <s v="Requalificação Urbana e habitação"/>
    <s v="01.27.06"/>
    <x v="1"/>
    <x v="0"/>
    <x v="0"/>
    <x v="0"/>
    <x v="0"/>
    <x v="1"/>
    <x v="1"/>
    <x v="0"/>
    <x v="10"/>
    <s v="2024-11-29"/>
    <x v="3"/>
    <n v="4500"/>
    <x v="0"/>
    <m/>
    <x v="0"/>
    <m/>
    <x v="2"/>
    <n v="100474696"/>
    <x v="0"/>
    <x v="1"/>
    <s v="Manutenção e Reabilitação de Edificios Municipais"/>
    <s v="ORI"/>
    <x v="0"/>
    <m/>
    <x v="0"/>
    <x v="0"/>
    <x v="0"/>
    <x v="0"/>
    <x v="0"/>
    <x v="0"/>
    <x v="0"/>
    <x v="0"/>
    <x v="0"/>
    <x v="0"/>
    <x v="0"/>
    <s v="Manutenção e Reabilitação de Edificios Municipais"/>
    <x v="0"/>
    <x v="0"/>
    <x v="0"/>
    <x v="0"/>
    <x v="1"/>
    <x v="0"/>
    <x v="0"/>
    <x v="0"/>
    <x v="0"/>
    <x v="0"/>
    <x v="1"/>
    <x v="0"/>
    <s v="Pagamento referente colocação de lâmpadas e globos para iluminação, conforme proposta em anexo."/>
  </r>
  <r>
    <x v="1"/>
    <n v="0"/>
    <n v="0"/>
    <n v="0"/>
    <n v="263000"/>
    <x v="3428"/>
    <x v="0"/>
    <x v="0"/>
    <x v="0"/>
    <s v="01.28.01.08"/>
    <x v="15"/>
    <x v="4"/>
    <x v="5"/>
    <s v="Habitação Social"/>
    <s v="01.28.01"/>
    <s v="Habitação Social"/>
    <s v="01.28.01"/>
    <x v="1"/>
    <x v="0"/>
    <x v="0"/>
    <x v="0"/>
    <x v="0"/>
    <x v="1"/>
    <x v="1"/>
    <x v="0"/>
    <x v="0"/>
    <s v="2024-01-04"/>
    <x v="0"/>
    <n v="263000"/>
    <x v="0"/>
    <m/>
    <x v="0"/>
    <m/>
    <x v="55"/>
    <n v="100478943"/>
    <x v="0"/>
    <x v="0"/>
    <s v="Habitações Sociais"/>
    <s v="ORI"/>
    <x v="0"/>
    <s v="HS"/>
    <x v="0"/>
    <x v="0"/>
    <x v="0"/>
    <x v="0"/>
    <x v="0"/>
    <x v="0"/>
    <x v="0"/>
    <x v="0"/>
    <x v="0"/>
    <x v="0"/>
    <x v="0"/>
    <s v="Habitações Sociais"/>
    <x v="0"/>
    <x v="0"/>
    <x v="0"/>
    <x v="0"/>
    <x v="1"/>
    <x v="0"/>
    <x v="0"/>
    <x v="0"/>
    <x v="0"/>
    <x v="0"/>
    <x v="0"/>
    <x v="0"/>
    <s v="Pagamento a favor de Comercio, Transporte &amp; Construção MA, referente a 200 sacos de cimentos e 50 sacos de massa de enchimento, conforme anexo."/>
  </r>
  <r>
    <x v="1"/>
    <n v="0"/>
    <n v="0"/>
    <n v="0"/>
    <n v="14663"/>
    <x v="3429"/>
    <x v="0"/>
    <x v="0"/>
    <x v="0"/>
    <s v="01.28.01.08"/>
    <x v="15"/>
    <x v="4"/>
    <x v="5"/>
    <s v="Habitação Social"/>
    <s v="01.28.01"/>
    <s v="Habitação Social"/>
    <s v="01.28.01"/>
    <x v="1"/>
    <x v="0"/>
    <x v="0"/>
    <x v="0"/>
    <x v="0"/>
    <x v="1"/>
    <x v="1"/>
    <x v="0"/>
    <x v="1"/>
    <s v="2024-03-01"/>
    <x v="0"/>
    <n v="14663"/>
    <x v="0"/>
    <m/>
    <x v="0"/>
    <m/>
    <x v="2"/>
    <n v="100474696"/>
    <x v="0"/>
    <x v="1"/>
    <s v="Habitações Sociais"/>
    <s v="ORI"/>
    <x v="0"/>
    <s v="HS"/>
    <x v="0"/>
    <x v="0"/>
    <x v="0"/>
    <x v="0"/>
    <x v="0"/>
    <x v="0"/>
    <x v="0"/>
    <x v="0"/>
    <x v="0"/>
    <x v="0"/>
    <x v="0"/>
    <s v="Habitações Sociais"/>
    <x v="0"/>
    <x v="0"/>
    <x v="0"/>
    <x v="0"/>
    <x v="1"/>
    <x v="0"/>
    <x v="0"/>
    <x v="0"/>
    <x v="0"/>
    <x v="0"/>
    <x v="1"/>
    <x v="0"/>
    <s v="Pagamento a favor do Sr. Euclides Tavares de Andrade Furtado de reabilitação de casa de banho do Sr. Viriato Mendes,  da Sra. Maria Segunda Correia, da Sra. Benícia Tavares e da Sra. Ermelinda Tavares Andrade, residente em Flamengos, conforme anexo."/>
  </r>
  <r>
    <x v="1"/>
    <n v="0"/>
    <n v="0"/>
    <n v="0"/>
    <n v="2400"/>
    <x v="3430"/>
    <x v="0"/>
    <x v="0"/>
    <x v="0"/>
    <s v="01.23.04.14"/>
    <x v="48"/>
    <x v="7"/>
    <x v="8"/>
    <s v="Ambiente"/>
    <s v="01.23.04"/>
    <s v="Ambiente"/>
    <s v="01.23.04"/>
    <x v="1"/>
    <x v="0"/>
    <x v="0"/>
    <x v="0"/>
    <x v="0"/>
    <x v="1"/>
    <x v="1"/>
    <x v="0"/>
    <x v="2"/>
    <s v="2024-02-23"/>
    <x v="0"/>
    <n v="2400"/>
    <x v="0"/>
    <m/>
    <x v="0"/>
    <m/>
    <x v="2"/>
    <n v="100474696"/>
    <x v="0"/>
    <x v="1"/>
    <s v="Criação e Manutenção de Espaços Verdes"/>
    <s v="ORI"/>
    <x v="0"/>
    <s v="CMEV"/>
    <x v="0"/>
    <x v="0"/>
    <x v="0"/>
    <x v="0"/>
    <x v="0"/>
    <x v="0"/>
    <x v="0"/>
    <x v="0"/>
    <x v="0"/>
    <x v="0"/>
    <x v="0"/>
    <s v="Criação e Manutenção de Espaços Verdes"/>
    <x v="0"/>
    <x v="0"/>
    <x v="0"/>
    <x v="0"/>
    <x v="1"/>
    <x v="0"/>
    <x v="0"/>
    <x v="0"/>
    <x v="0"/>
    <x v="0"/>
    <x v="1"/>
    <x v="0"/>
    <s v="Pagamento prestação de serviços de Criação e manutenção de espaço verdes referente ao mês de fevereiro 2024, conforme anexo."/>
  </r>
  <r>
    <x v="1"/>
    <n v="0"/>
    <n v="0"/>
    <n v="0"/>
    <n v="13600"/>
    <x v="3430"/>
    <x v="0"/>
    <x v="0"/>
    <x v="0"/>
    <s v="01.23.04.14"/>
    <x v="48"/>
    <x v="7"/>
    <x v="8"/>
    <s v="Ambiente"/>
    <s v="01.23.04"/>
    <s v="Ambiente"/>
    <s v="01.23.04"/>
    <x v="1"/>
    <x v="0"/>
    <x v="0"/>
    <x v="0"/>
    <x v="0"/>
    <x v="1"/>
    <x v="1"/>
    <x v="0"/>
    <x v="2"/>
    <s v="2024-02-23"/>
    <x v="0"/>
    <n v="13600"/>
    <x v="0"/>
    <m/>
    <x v="0"/>
    <m/>
    <x v="6"/>
    <n v="100474914"/>
    <x v="0"/>
    <x v="0"/>
    <s v="Criação e Manutenção de Espaços Verdes"/>
    <s v="ORI"/>
    <x v="0"/>
    <s v="CMEV"/>
    <x v="0"/>
    <x v="0"/>
    <x v="0"/>
    <x v="0"/>
    <x v="0"/>
    <x v="0"/>
    <x v="0"/>
    <x v="0"/>
    <x v="0"/>
    <x v="0"/>
    <x v="0"/>
    <s v="Criação e Manutenção de Espaços Verdes"/>
    <x v="0"/>
    <x v="0"/>
    <x v="0"/>
    <x v="0"/>
    <x v="1"/>
    <x v="0"/>
    <x v="0"/>
    <x v="0"/>
    <x v="0"/>
    <x v="0"/>
    <x v="0"/>
    <x v="0"/>
    <s v="Pagamento prestação de serviços de Criação e manutenção de espaço verdes referente ao mês de fevereiro 2024, conforme anexo."/>
  </r>
  <r>
    <x v="1"/>
    <n v="0"/>
    <n v="0"/>
    <n v="0"/>
    <n v="99000"/>
    <x v="3431"/>
    <x v="0"/>
    <x v="0"/>
    <x v="0"/>
    <s v="01.27.06.72"/>
    <x v="32"/>
    <x v="1"/>
    <x v="1"/>
    <s v="Requalificação Urbana e habitação"/>
    <s v="01.27.06"/>
    <s v="Requalificação Urbana e habitação"/>
    <s v="01.27.06"/>
    <x v="1"/>
    <x v="0"/>
    <x v="0"/>
    <x v="0"/>
    <x v="0"/>
    <x v="1"/>
    <x v="1"/>
    <x v="0"/>
    <x v="2"/>
    <s v="2024-02-26"/>
    <x v="0"/>
    <n v="99000"/>
    <x v="0"/>
    <m/>
    <x v="0"/>
    <m/>
    <x v="115"/>
    <n v="100478323"/>
    <x v="0"/>
    <x v="0"/>
    <s v="Manutenção e Reabilitação de Edificios Municipais"/>
    <s v="ORI"/>
    <x v="0"/>
    <m/>
    <x v="0"/>
    <x v="0"/>
    <x v="0"/>
    <x v="0"/>
    <x v="0"/>
    <x v="0"/>
    <x v="0"/>
    <x v="0"/>
    <x v="0"/>
    <x v="0"/>
    <x v="0"/>
    <s v="Manutenção e Reabilitação de Edificios Municipais"/>
    <x v="0"/>
    <x v="0"/>
    <x v="0"/>
    <x v="0"/>
    <x v="1"/>
    <x v="0"/>
    <x v="0"/>
    <x v="0"/>
    <x v="0"/>
    <x v="0"/>
    <x v="0"/>
    <x v="0"/>
    <s v="Pagamento referente a aquisição de serviços de cobertura da Esplanada Paristore da CMSM, conforme anexo."/>
  </r>
  <r>
    <x v="1"/>
    <n v="0"/>
    <n v="0"/>
    <n v="0"/>
    <n v="83087"/>
    <x v="3429"/>
    <x v="0"/>
    <x v="0"/>
    <x v="0"/>
    <s v="01.28.01.08"/>
    <x v="15"/>
    <x v="4"/>
    <x v="5"/>
    <s v="Habitação Social"/>
    <s v="01.28.01"/>
    <s v="Habitação Social"/>
    <s v="01.28.01"/>
    <x v="1"/>
    <x v="0"/>
    <x v="0"/>
    <x v="0"/>
    <x v="0"/>
    <x v="1"/>
    <x v="1"/>
    <x v="0"/>
    <x v="1"/>
    <s v="2024-03-01"/>
    <x v="0"/>
    <n v="83087"/>
    <x v="0"/>
    <m/>
    <x v="0"/>
    <m/>
    <x v="509"/>
    <n v="100479606"/>
    <x v="0"/>
    <x v="0"/>
    <s v="Habitações Sociais"/>
    <s v="ORI"/>
    <x v="0"/>
    <s v="HS"/>
    <x v="0"/>
    <x v="0"/>
    <x v="0"/>
    <x v="0"/>
    <x v="0"/>
    <x v="0"/>
    <x v="0"/>
    <x v="0"/>
    <x v="0"/>
    <x v="0"/>
    <x v="0"/>
    <s v="Habitações Sociais"/>
    <x v="0"/>
    <x v="0"/>
    <x v="0"/>
    <x v="0"/>
    <x v="1"/>
    <x v="0"/>
    <x v="0"/>
    <x v="0"/>
    <x v="0"/>
    <x v="0"/>
    <x v="0"/>
    <x v="0"/>
    <s v="Pagamento a favor do Sr. Euclides Tavares de Andrade Furtado de reabilitação de casa de banho do Sr. Viriato Mendes,  da Sra. Maria Segunda Correia, da Sra. Benícia Tavares e da Sra. Ermelinda Tavares Andrade, residente em Flamengos, conforme anexo."/>
  </r>
  <r>
    <x v="0"/>
    <n v="0"/>
    <n v="0"/>
    <n v="0"/>
    <n v="39123"/>
    <x v="3432"/>
    <x v="0"/>
    <x v="0"/>
    <x v="0"/>
    <s v="03.16.15"/>
    <x v="0"/>
    <x v="0"/>
    <x v="0"/>
    <s v="Direção Financeira"/>
    <s v="03.16.15"/>
    <s v="Direção Financeira"/>
    <s v="03.16.15"/>
    <x v="52"/>
    <x v="0"/>
    <x v="0"/>
    <x v="0"/>
    <x v="0"/>
    <x v="0"/>
    <x v="0"/>
    <x v="0"/>
    <x v="1"/>
    <s v="2024-03-06"/>
    <x v="0"/>
    <n v="39123"/>
    <x v="0"/>
    <m/>
    <x v="0"/>
    <m/>
    <x v="89"/>
    <n v="100391565"/>
    <x v="0"/>
    <x v="0"/>
    <s v="Direção Financeira"/>
    <s v="ORI"/>
    <x v="0"/>
    <m/>
    <x v="0"/>
    <x v="0"/>
    <x v="0"/>
    <x v="0"/>
    <x v="0"/>
    <x v="0"/>
    <x v="0"/>
    <x v="0"/>
    <x v="0"/>
    <x v="0"/>
    <x v="0"/>
    <s v="Direção Financeira"/>
    <x v="0"/>
    <x v="0"/>
    <x v="0"/>
    <x v="0"/>
    <x v="0"/>
    <x v="0"/>
    <x v="0"/>
    <x v="0"/>
    <x v="0"/>
    <x v="0"/>
    <x v="0"/>
    <x v="0"/>
    <s v="Pagamento a favor da INCV, para a aquisição de serviços de caderneta de parque estacionamento da CMSM, conforme anexo. "/>
  </r>
  <r>
    <x v="0"/>
    <n v="0"/>
    <n v="0"/>
    <n v="0"/>
    <n v="26500"/>
    <x v="3433"/>
    <x v="0"/>
    <x v="0"/>
    <x v="0"/>
    <s v="01.25.04.22"/>
    <x v="7"/>
    <x v="3"/>
    <x v="3"/>
    <s v="Cultura"/>
    <s v="01.25.04"/>
    <s v="Cultura"/>
    <s v="01.25.04"/>
    <x v="4"/>
    <x v="0"/>
    <x v="2"/>
    <x v="2"/>
    <x v="0"/>
    <x v="1"/>
    <x v="0"/>
    <x v="0"/>
    <x v="1"/>
    <s v="2024-03-07"/>
    <x v="0"/>
    <n v="26500"/>
    <x v="0"/>
    <m/>
    <x v="0"/>
    <m/>
    <x v="146"/>
    <n v="100475830"/>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quisição de 36 refeição servidas a Policia Nacional no âmbito da segunda edição da Calheta Gastrofest Cinza de  na praia de Calhetona, conforme anexo."/>
  </r>
  <r>
    <x v="0"/>
    <n v="0"/>
    <n v="0"/>
    <n v="0"/>
    <n v="150748"/>
    <x v="3434"/>
    <x v="0"/>
    <x v="0"/>
    <x v="0"/>
    <s v="03.16.15"/>
    <x v="0"/>
    <x v="0"/>
    <x v="0"/>
    <s v="Direção Financeira"/>
    <s v="03.16.15"/>
    <s v="Direção Financeira"/>
    <s v="03.16.15"/>
    <x v="74"/>
    <x v="0"/>
    <x v="0"/>
    <x v="0"/>
    <x v="0"/>
    <x v="0"/>
    <x v="0"/>
    <x v="0"/>
    <x v="1"/>
    <s v="2024-03-07"/>
    <x v="0"/>
    <n v="150748"/>
    <x v="0"/>
    <m/>
    <x v="0"/>
    <m/>
    <x v="97"/>
    <n v="100479452"/>
    <x v="0"/>
    <x v="0"/>
    <s v="Direção Financeira"/>
    <s v="ORI"/>
    <x v="0"/>
    <m/>
    <x v="0"/>
    <x v="0"/>
    <x v="0"/>
    <x v="0"/>
    <x v="0"/>
    <x v="0"/>
    <x v="0"/>
    <x v="0"/>
    <x v="0"/>
    <x v="0"/>
    <x v="0"/>
    <s v="Direção Financeira"/>
    <x v="0"/>
    <x v="0"/>
    <x v="0"/>
    <x v="0"/>
    <x v="0"/>
    <x v="0"/>
    <x v="0"/>
    <x v="0"/>
    <x v="0"/>
    <x v="0"/>
    <x v="0"/>
    <x v="0"/>
    <s v="Pagamento referente a aquisição de serviços de manutenção da viaturas afetos ao serviços da CMSM, conforme anexo"/>
  </r>
  <r>
    <x v="1"/>
    <n v="0"/>
    <n v="0"/>
    <n v="0"/>
    <n v="1800"/>
    <x v="3435"/>
    <x v="0"/>
    <x v="0"/>
    <x v="0"/>
    <s v="01.27.06.80"/>
    <x v="1"/>
    <x v="1"/>
    <x v="1"/>
    <s v="Requalificação Urbana e habitação"/>
    <s v="01.27.06"/>
    <s v="Requalificação Urbana e habitação"/>
    <s v="01.27.06"/>
    <x v="1"/>
    <x v="0"/>
    <x v="0"/>
    <x v="0"/>
    <x v="0"/>
    <x v="1"/>
    <x v="1"/>
    <x v="0"/>
    <x v="1"/>
    <s v="2024-03-21"/>
    <x v="0"/>
    <n v="1800"/>
    <x v="0"/>
    <m/>
    <x v="0"/>
    <m/>
    <x v="2"/>
    <n v="100474696"/>
    <x v="0"/>
    <x v="1"/>
    <s v="Requalificação Urbana de Veneza"/>
    <s v="ORI"/>
    <x v="0"/>
    <m/>
    <x v="0"/>
    <x v="0"/>
    <x v="0"/>
    <x v="0"/>
    <x v="0"/>
    <x v="0"/>
    <x v="0"/>
    <x v="0"/>
    <x v="0"/>
    <x v="0"/>
    <x v="0"/>
    <s v="Requalificação Urbana de Veneza"/>
    <x v="0"/>
    <x v="0"/>
    <x v="0"/>
    <x v="0"/>
    <x v="1"/>
    <x v="0"/>
    <x v="0"/>
    <x v="0"/>
    <x v="0"/>
    <x v="0"/>
    <x v="1"/>
    <x v="0"/>
    <s v="pagamento prestação de serviço de ajudante de galucho, realizado no âmbito dos trabalhos da requalificação urbana e ambiental de Veneza, conforme anexo."/>
  </r>
  <r>
    <x v="1"/>
    <n v="0"/>
    <n v="0"/>
    <n v="0"/>
    <n v="10200"/>
    <x v="3435"/>
    <x v="0"/>
    <x v="0"/>
    <x v="0"/>
    <s v="01.27.06.80"/>
    <x v="1"/>
    <x v="1"/>
    <x v="1"/>
    <s v="Requalificação Urbana e habitação"/>
    <s v="01.27.06"/>
    <s v="Requalificação Urbana e habitação"/>
    <s v="01.27.06"/>
    <x v="1"/>
    <x v="0"/>
    <x v="0"/>
    <x v="0"/>
    <x v="0"/>
    <x v="1"/>
    <x v="1"/>
    <x v="0"/>
    <x v="1"/>
    <s v="2024-03-21"/>
    <x v="0"/>
    <n v="10200"/>
    <x v="0"/>
    <m/>
    <x v="0"/>
    <m/>
    <x v="510"/>
    <n v="100479615"/>
    <x v="0"/>
    <x v="0"/>
    <s v="Requalificação Urbana de Veneza"/>
    <s v="ORI"/>
    <x v="0"/>
    <m/>
    <x v="0"/>
    <x v="0"/>
    <x v="0"/>
    <x v="0"/>
    <x v="0"/>
    <x v="0"/>
    <x v="0"/>
    <x v="0"/>
    <x v="0"/>
    <x v="0"/>
    <x v="0"/>
    <s v="Requalificação Urbana de Veneza"/>
    <x v="0"/>
    <x v="0"/>
    <x v="0"/>
    <x v="0"/>
    <x v="1"/>
    <x v="0"/>
    <x v="0"/>
    <x v="0"/>
    <x v="0"/>
    <x v="0"/>
    <x v="0"/>
    <x v="0"/>
    <s v="pagamento prestação de serviço de ajudante de galucho, realizado no âmbito dos trabalhos da requalificação urbana e ambiental de Veneza, conforme anexo."/>
  </r>
  <r>
    <x v="0"/>
    <n v="0"/>
    <n v="0"/>
    <n v="0"/>
    <n v="17654"/>
    <x v="3436"/>
    <x v="0"/>
    <x v="0"/>
    <x v="0"/>
    <s v="03.16.25"/>
    <x v="23"/>
    <x v="0"/>
    <x v="0"/>
    <s v="Direção dos  Recursos Humanos"/>
    <s v="03.16.25"/>
    <s v="Direção dos  Recursos Humanos"/>
    <s v="03.16.25"/>
    <x v="44"/>
    <x v="0"/>
    <x v="0"/>
    <x v="0"/>
    <x v="0"/>
    <x v="0"/>
    <x v="0"/>
    <x v="0"/>
    <x v="6"/>
    <s v="2024-04-16"/>
    <x v="1"/>
    <n v="17654"/>
    <x v="0"/>
    <m/>
    <x v="0"/>
    <m/>
    <x v="511"/>
    <n v="100475828"/>
    <x v="0"/>
    <x v="0"/>
    <s v="Direção dos  Recursos Humanos"/>
    <s v="ORI"/>
    <x v="0"/>
    <m/>
    <x v="0"/>
    <x v="0"/>
    <x v="0"/>
    <x v="0"/>
    <x v="0"/>
    <x v="0"/>
    <x v="0"/>
    <x v="0"/>
    <x v="0"/>
    <x v="0"/>
    <x v="0"/>
    <s v="Direção dos  Recursos Humanos"/>
    <x v="0"/>
    <x v="0"/>
    <x v="0"/>
    <x v="0"/>
    <x v="0"/>
    <x v="0"/>
    <x v="0"/>
    <x v="0"/>
    <x v="0"/>
    <x v="0"/>
    <x v="0"/>
    <x v="0"/>
    <s v="Pagamento mais uma parte do retroativo, conforme proposta em anexo."/>
  </r>
  <r>
    <x v="0"/>
    <n v="0"/>
    <n v="0"/>
    <n v="0"/>
    <n v="851"/>
    <x v="3437"/>
    <x v="0"/>
    <x v="0"/>
    <x v="0"/>
    <s v="03.16.12"/>
    <x v="40"/>
    <x v="0"/>
    <x v="0"/>
    <s v="Direcção de Urbanismo"/>
    <s v="03.16.12"/>
    <s v="Direcção de Urbanismo"/>
    <s v="03.16.12"/>
    <x v="31"/>
    <x v="0"/>
    <x v="0"/>
    <x v="1"/>
    <x v="0"/>
    <x v="0"/>
    <x v="0"/>
    <x v="0"/>
    <x v="1"/>
    <s v="2024-03-26"/>
    <x v="0"/>
    <n v="851"/>
    <x v="0"/>
    <m/>
    <x v="0"/>
    <m/>
    <x v="2"/>
    <n v="100474696"/>
    <x v="0"/>
    <x v="1"/>
    <s v="Direcção de Urbanismo"/>
    <s v="ORI"/>
    <x v="0"/>
    <m/>
    <x v="0"/>
    <x v="0"/>
    <x v="0"/>
    <x v="0"/>
    <x v="0"/>
    <x v="0"/>
    <x v="0"/>
    <x v="0"/>
    <x v="0"/>
    <x v="0"/>
    <x v="0"/>
    <s v="Direcção de Urbanismo"/>
    <x v="0"/>
    <x v="0"/>
    <x v="0"/>
    <x v="0"/>
    <x v="0"/>
    <x v="0"/>
    <x v="0"/>
    <x v="0"/>
    <x v="0"/>
    <x v="0"/>
    <x v="1"/>
    <x v="0"/>
    <s v="Pagamento de salário referente a 03-2024"/>
  </r>
  <r>
    <x v="0"/>
    <n v="0"/>
    <n v="0"/>
    <n v="0"/>
    <n v="533"/>
    <x v="3437"/>
    <x v="0"/>
    <x v="0"/>
    <x v="0"/>
    <s v="03.16.12"/>
    <x v="40"/>
    <x v="0"/>
    <x v="0"/>
    <s v="Direcção de Urbanismo"/>
    <s v="03.16.12"/>
    <s v="Direcção de Urbanismo"/>
    <s v="03.16.12"/>
    <x v="28"/>
    <x v="0"/>
    <x v="0"/>
    <x v="0"/>
    <x v="0"/>
    <x v="0"/>
    <x v="0"/>
    <x v="0"/>
    <x v="1"/>
    <s v="2024-03-26"/>
    <x v="0"/>
    <n v="533"/>
    <x v="0"/>
    <m/>
    <x v="0"/>
    <m/>
    <x v="2"/>
    <n v="100474696"/>
    <x v="0"/>
    <x v="1"/>
    <s v="Direcção de Urbanismo"/>
    <s v="ORI"/>
    <x v="0"/>
    <m/>
    <x v="0"/>
    <x v="0"/>
    <x v="0"/>
    <x v="0"/>
    <x v="0"/>
    <x v="0"/>
    <x v="0"/>
    <x v="0"/>
    <x v="0"/>
    <x v="0"/>
    <x v="0"/>
    <s v="Direcção de Urbanismo"/>
    <x v="0"/>
    <x v="0"/>
    <x v="0"/>
    <x v="0"/>
    <x v="0"/>
    <x v="0"/>
    <x v="0"/>
    <x v="0"/>
    <x v="0"/>
    <x v="0"/>
    <x v="1"/>
    <x v="0"/>
    <s v="Pagamento de salário referente a 03-2024"/>
  </r>
  <r>
    <x v="0"/>
    <n v="0"/>
    <n v="0"/>
    <n v="0"/>
    <n v="5078"/>
    <x v="3437"/>
    <x v="0"/>
    <x v="0"/>
    <x v="0"/>
    <s v="03.16.12"/>
    <x v="40"/>
    <x v="0"/>
    <x v="0"/>
    <s v="Direcção de Urbanismo"/>
    <s v="03.16.12"/>
    <s v="Direcção de Urbanismo"/>
    <s v="03.16.12"/>
    <x v="30"/>
    <x v="0"/>
    <x v="0"/>
    <x v="0"/>
    <x v="1"/>
    <x v="0"/>
    <x v="0"/>
    <x v="0"/>
    <x v="1"/>
    <s v="2024-03-26"/>
    <x v="0"/>
    <n v="5078"/>
    <x v="0"/>
    <m/>
    <x v="0"/>
    <m/>
    <x v="2"/>
    <n v="100474696"/>
    <x v="0"/>
    <x v="1"/>
    <s v="Direcção de Urbanismo"/>
    <s v="ORI"/>
    <x v="0"/>
    <m/>
    <x v="0"/>
    <x v="0"/>
    <x v="0"/>
    <x v="0"/>
    <x v="0"/>
    <x v="0"/>
    <x v="0"/>
    <x v="0"/>
    <x v="0"/>
    <x v="0"/>
    <x v="0"/>
    <s v="Direcção de Urbanismo"/>
    <x v="0"/>
    <x v="0"/>
    <x v="0"/>
    <x v="0"/>
    <x v="0"/>
    <x v="0"/>
    <x v="0"/>
    <x v="0"/>
    <x v="0"/>
    <x v="0"/>
    <x v="1"/>
    <x v="0"/>
    <s v="Pagamento de salário referente a 03-2024"/>
  </r>
  <r>
    <x v="0"/>
    <n v="0"/>
    <n v="0"/>
    <n v="0"/>
    <n v="8517"/>
    <x v="3437"/>
    <x v="0"/>
    <x v="0"/>
    <x v="0"/>
    <s v="03.16.12"/>
    <x v="40"/>
    <x v="0"/>
    <x v="0"/>
    <s v="Direcção de Urbanismo"/>
    <s v="03.16.12"/>
    <s v="Direcção de Urbanismo"/>
    <s v="03.16.12"/>
    <x v="49"/>
    <x v="0"/>
    <x v="0"/>
    <x v="0"/>
    <x v="1"/>
    <x v="0"/>
    <x v="0"/>
    <x v="0"/>
    <x v="1"/>
    <s v="2024-03-26"/>
    <x v="0"/>
    <n v="8517"/>
    <x v="0"/>
    <m/>
    <x v="0"/>
    <m/>
    <x v="2"/>
    <n v="100474696"/>
    <x v="0"/>
    <x v="1"/>
    <s v="Direcção de Urbanismo"/>
    <s v="ORI"/>
    <x v="0"/>
    <m/>
    <x v="0"/>
    <x v="0"/>
    <x v="0"/>
    <x v="0"/>
    <x v="0"/>
    <x v="0"/>
    <x v="0"/>
    <x v="0"/>
    <x v="0"/>
    <x v="0"/>
    <x v="0"/>
    <s v="Direcção de Urbanismo"/>
    <x v="0"/>
    <x v="0"/>
    <x v="0"/>
    <x v="0"/>
    <x v="0"/>
    <x v="0"/>
    <x v="0"/>
    <x v="0"/>
    <x v="0"/>
    <x v="0"/>
    <x v="1"/>
    <x v="0"/>
    <s v="Pagamento de salário referente a 03-2024"/>
  </r>
  <r>
    <x v="0"/>
    <n v="0"/>
    <n v="0"/>
    <n v="0"/>
    <n v="10473"/>
    <x v="3437"/>
    <x v="0"/>
    <x v="0"/>
    <x v="0"/>
    <s v="03.16.12"/>
    <x v="40"/>
    <x v="0"/>
    <x v="0"/>
    <s v="Direcção de Urbanismo"/>
    <s v="03.16.12"/>
    <s v="Direcção de Urbanismo"/>
    <s v="03.16.12"/>
    <x v="31"/>
    <x v="0"/>
    <x v="0"/>
    <x v="1"/>
    <x v="0"/>
    <x v="0"/>
    <x v="0"/>
    <x v="0"/>
    <x v="1"/>
    <s v="2024-03-26"/>
    <x v="0"/>
    <n v="10473"/>
    <x v="0"/>
    <m/>
    <x v="0"/>
    <m/>
    <x v="9"/>
    <n v="100474693"/>
    <x v="0"/>
    <x v="0"/>
    <s v="Direcção de Urbanismo"/>
    <s v="ORI"/>
    <x v="0"/>
    <m/>
    <x v="0"/>
    <x v="0"/>
    <x v="0"/>
    <x v="0"/>
    <x v="0"/>
    <x v="0"/>
    <x v="0"/>
    <x v="0"/>
    <x v="0"/>
    <x v="0"/>
    <x v="0"/>
    <s v="Direcção de Urbanismo"/>
    <x v="0"/>
    <x v="0"/>
    <x v="0"/>
    <x v="0"/>
    <x v="0"/>
    <x v="0"/>
    <x v="0"/>
    <x v="0"/>
    <x v="0"/>
    <x v="0"/>
    <x v="0"/>
    <x v="0"/>
    <s v="Pagamento de salário referente a 03-2024"/>
  </r>
  <r>
    <x v="0"/>
    <n v="0"/>
    <n v="0"/>
    <n v="0"/>
    <n v="6561"/>
    <x v="3437"/>
    <x v="0"/>
    <x v="0"/>
    <x v="0"/>
    <s v="03.16.12"/>
    <x v="40"/>
    <x v="0"/>
    <x v="0"/>
    <s v="Direcção de Urbanismo"/>
    <s v="03.16.12"/>
    <s v="Direcção de Urbanismo"/>
    <s v="03.16.12"/>
    <x v="28"/>
    <x v="0"/>
    <x v="0"/>
    <x v="0"/>
    <x v="0"/>
    <x v="0"/>
    <x v="0"/>
    <x v="0"/>
    <x v="1"/>
    <s v="2024-03-26"/>
    <x v="0"/>
    <n v="6561"/>
    <x v="0"/>
    <m/>
    <x v="0"/>
    <m/>
    <x v="9"/>
    <n v="100474693"/>
    <x v="0"/>
    <x v="0"/>
    <s v="Direcção de Urbanismo"/>
    <s v="ORI"/>
    <x v="0"/>
    <m/>
    <x v="0"/>
    <x v="0"/>
    <x v="0"/>
    <x v="0"/>
    <x v="0"/>
    <x v="0"/>
    <x v="0"/>
    <x v="0"/>
    <x v="0"/>
    <x v="0"/>
    <x v="0"/>
    <s v="Direcção de Urbanismo"/>
    <x v="0"/>
    <x v="0"/>
    <x v="0"/>
    <x v="0"/>
    <x v="0"/>
    <x v="0"/>
    <x v="0"/>
    <x v="0"/>
    <x v="0"/>
    <x v="0"/>
    <x v="0"/>
    <x v="0"/>
    <s v="Pagamento de salário referente a 03-2024"/>
  </r>
  <r>
    <x v="0"/>
    <n v="0"/>
    <n v="0"/>
    <n v="0"/>
    <n v="62453"/>
    <x v="3437"/>
    <x v="0"/>
    <x v="0"/>
    <x v="0"/>
    <s v="03.16.12"/>
    <x v="40"/>
    <x v="0"/>
    <x v="0"/>
    <s v="Direcção de Urbanismo"/>
    <s v="03.16.12"/>
    <s v="Direcção de Urbanismo"/>
    <s v="03.16.12"/>
    <x v="30"/>
    <x v="0"/>
    <x v="0"/>
    <x v="0"/>
    <x v="1"/>
    <x v="0"/>
    <x v="0"/>
    <x v="0"/>
    <x v="1"/>
    <s v="2024-03-26"/>
    <x v="0"/>
    <n v="62453"/>
    <x v="0"/>
    <m/>
    <x v="0"/>
    <m/>
    <x v="9"/>
    <n v="100474693"/>
    <x v="0"/>
    <x v="0"/>
    <s v="Direcção de Urbanismo"/>
    <s v="ORI"/>
    <x v="0"/>
    <m/>
    <x v="0"/>
    <x v="0"/>
    <x v="0"/>
    <x v="0"/>
    <x v="0"/>
    <x v="0"/>
    <x v="0"/>
    <x v="0"/>
    <x v="0"/>
    <x v="0"/>
    <x v="0"/>
    <s v="Direcção de Urbanismo"/>
    <x v="0"/>
    <x v="0"/>
    <x v="0"/>
    <x v="0"/>
    <x v="0"/>
    <x v="0"/>
    <x v="0"/>
    <x v="0"/>
    <x v="0"/>
    <x v="0"/>
    <x v="0"/>
    <x v="0"/>
    <s v="Pagamento de salário referente a 03-2024"/>
  </r>
  <r>
    <x v="0"/>
    <n v="0"/>
    <n v="0"/>
    <n v="0"/>
    <n v="104709"/>
    <x v="3437"/>
    <x v="0"/>
    <x v="0"/>
    <x v="0"/>
    <s v="03.16.12"/>
    <x v="40"/>
    <x v="0"/>
    <x v="0"/>
    <s v="Direcção de Urbanismo"/>
    <s v="03.16.12"/>
    <s v="Direcção de Urbanismo"/>
    <s v="03.16.12"/>
    <x v="49"/>
    <x v="0"/>
    <x v="0"/>
    <x v="0"/>
    <x v="1"/>
    <x v="0"/>
    <x v="0"/>
    <x v="0"/>
    <x v="1"/>
    <s v="2024-03-26"/>
    <x v="0"/>
    <n v="104709"/>
    <x v="0"/>
    <m/>
    <x v="0"/>
    <m/>
    <x v="9"/>
    <n v="100474693"/>
    <x v="0"/>
    <x v="0"/>
    <s v="Direcção de Urbanismo"/>
    <s v="ORI"/>
    <x v="0"/>
    <m/>
    <x v="0"/>
    <x v="0"/>
    <x v="0"/>
    <x v="0"/>
    <x v="0"/>
    <x v="0"/>
    <x v="0"/>
    <x v="0"/>
    <x v="0"/>
    <x v="0"/>
    <x v="0"/>
    <s v="Direcção de Urbanismo"/>
    <x v="0"/>
    <x v="0"/>
    <x v="0"/>
    <x v="0"/>
    <x v="0"/>
    <x v="0"/>
    <x v="0"/>
    <x v="0"/>
    <x v="0"/>
    <x v="0"/>
    <x v="0"/>
    <x v="0"/>
    <s v="Pagamento de salário referente a 03-2024"/>
  </r>
  <r>
    <x v="0"/>
    <n v="0"/>
    <n v="0"/>
    <n v="0"/>
    <n v="1200"/>
    <x v="3438"/>
    <x v="0"/>
    <x v="1"/>
    <x v="0"/>
    <s v="03.03.10"/>
    <x v="8"/>
    <x v="0"/>
    <x v="4"/>
    <s v="Receitas Da Câmara"/>
    <s v="03.03.10"/>
    <s v="Receitas Da Câmara"/>
    <s v="03.03.10"/>
    <x v="10"/>
    <x v="0"/>
    <x v="3"/>
    <x v="3"/>
    <x v="0"/>
    <x v="0"/>
    <x v="2"/>
    <x v="0"/>
    <x v="1"/>
    <s v="2024-03-28"/>
    <x v="0"/>
    <n v="1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100"/>
    <x v="3439"/>
    <x v="0"/>
    <x v="1"/>
    <x v="0"/>
    <s v="03.03.10"/>
    <x v="8"/>
    <x v="0"/>
    <x v="4"/>
    <s v="Receitas Da Câmara"/>
    <s v="03.03.10"/>
    <s v="Receitas Da Câmara"/>
    <s v="03.03.10"/>
    <x v="11"/>
    <x v="0"/>
    <x v="0"/>
    <x v="5"/>
    <x v="0"/>
    <x v="0"/>
    <x v="2"/>
    <x v="0"/>
    <x v="1"/>
    <s v="2024-03-28"/>
    <x v="0"/>
    <n v="11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0"/>
    <x v="3440"/>
    <x v="0"/>
    <x v="1"/>
    <x v="0"/>
    <s v="03.03.10"/>
    <x v="8"/>
    <x v="0"/>
    <x v="4"/>
    <s v="Receitas Da Câmara"/>
    <s v="03.03.10"/>
    <s v="Receitas Da Câmara"/>
    <s v="03.03.10"/>
    <x v="8"/>
    <x v="0"/>
    <x v="3"/>
    <x v="3"/>
    <x v="0"/>
    <x v="0"/>
    <x v="2"/>
    <x v="0"/>
    <x v="1"/>
    <s v="2024-03-28"/>
    <x v="0"/>
    <n v="2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40"/>
    <x v="3441"/>
    <x v="0"/>
    <x v="1"/>
    <x v="0"/>
    <s v="03.03.10"/>
    <x v="8"/>
    <x v="0"/>
    <x v="4"/>
    <s v="Receitas Da Câmara"/>
    <s v="03.03.10"/>
    <s v="Receitas Da Câmara"/>
    <s v="03.03.10"/>
    <x v="13"/>
    <x v="0"/>
    <x v="3"/>
    <x v="3"/>
    <x v="0"/>
    <x v="0"/>
    <x v="2"/>
    <x v="0"/>
    <x v="1"/>
    <s v="2024-03-28"/>
    <x v="0"/>
    <n v="30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0"/>
    <x v="3442"/>
    <x v="0"/>
    <x v="1"/>
    <x v="0"/>
    <s v="03.03.10"/>
    <x v="8"/>
    <x v="0"/>
    <x v="4"/>
    <s v="Receitas Da Câmara"/>
    <s v="03.03.10"/>
    <s v="Receitas Da Câmara"/>
    <s v="03.03.10"/>
    <x v="6"/>
    <x v="0"/>
    <x v="3"/>
    <x v="3"/>
    <x v="0"/>
    <x v="0"/>
    <x v="2"/>
    <x v="0"/>
    <x v="1"/>
    <s v="2024-03-28"/>
    <x v="0"/>
    <n v="1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3993"/>
    <x v="3443"/>
    <x v="0"/>
    <x v="1"/>
    <x v="0"/>
    <s v="03.03.10"/>
    <x v="8"/>
    <x v="0"/>
    <x v="4"/>
    <s v="Receitas Da Câmara"/>
    <s v="03.03.10"/>
    <s v="Receitas Da Câmara"/>
    <s v="03.03.10"/>
    <x v="18"/>
    <x v="0"/>
    <x v="0"/>
    <x v="0"/>
    <x v="0"/>
    <x v="0"/>
    <x v="2"/>
    <x v="0"/>
    <x v="1"/>
    <s v="2024-03-28"/>
    <x v="0"/>
    <n v="5399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575"/>
    <x v="3444"/>
    <x v="0"/>
    <x v="1"/>
    <x v="0"/>
    <s v="03.03.10"/>
    <x v="8"/>
    <x v="0"/>
    <x v="4"/>
    <s v="Receitas Da Câmara"/>
    <s v="03.03.10"/>
    <s v="Receitas Da Câmara"/>
    <s v="03.03.10"/>
    <x v="12"/>
    <x v="0"/>
    <x v="3"/>
    <x v="3"/>
    <x v="0"/>
    <x v="0"/>
    <x v="2"/>
    <x v="0"/>
    <x v="1"/>
    <s v="2024-03-28"/>
    <x v="0"/>
    <n v="185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
    <x v="3445"/>
    <x v="0"/>
    <x v="1"/>
    <x v="0"/>
    <s v="03.03.10"/>
    <x v="8"/>
    <x v="0"/>
    <x v="4"/>
    <s v="Receitas Da Câmara"/>
    <s v="03.03.10"/>
    <s v="Receitas Da Câmara"/>
    <s v="03.03.10"/>
    <x v="17"/>
    <x v="0"/>
    <x v="3"/>
    <x v="3"/>
    <x v="0"/>
    <x v="0"/>
    <x v="2"/>
    <x v="0"/>
    <x v="1"/>
    <s v="2024-03-28"/>
    <x v="0"/>
    <n v="1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00"/>
    <x v="3446"/>
    <x v="0"/>
    <x v="1"/>
    <x v="0"/>
    <s v="80.02.01"/>
    <x v="2"/>
    <x v="2"/>
    <x v="2"/>
    <s v="Retenções Iur"/>
    <s v="80.02.01"/>
    <s v="Retenções Iur"/>
    <s v="80.02.01"/>
    <x v="2"/>
    <x v="0"/>
    <x v="1"/>
    <x v="0"/>
    <x v="1"/>
    <x v="2"/>
    <x v="2"/>
    <x v="0"/>
    <x v="2"/>
    <s v="2024-02-23"/>
    <x v="0"/>
    <n v="2400"/>
    <x v="0"/>
    <m/>
    <x v="0"/>
    <m/>
    <x v="2"/>
    <n v="100474696"/>
    <x v="0"/>
    <x v="0"/>
    <s v="Retenções Iur"/>
    <s v="ORI"/>
    <x v="0"/>
    <s v="RIUR"/>
    <x v="0"/>
    <x v="0"/>
    <x v="0"/>
    <x v="0"/>
    <x v="0"/>
    <x v="0"/>
    <x v="0"/>
    <x v="0"/>
    <x v="0"/>
    <x v="0"/>
    <x v="0"/>
    <s v="Retenções Iur"/>
    <x v="0"/>
    <x v="0"/>
    <x v="0"/>
    <x v="0"/>
    <x v="2"/>
    <x v="0"/>
    <x v="0"/>
    <x v="0"/>
    <x v="0"/>
    <x v="1"/>
    <x v="0"/>
    <x v="0"/>
    <s v="RETENCAO OT"/>
  </r>
  <r>
    <x v="0"/>
    <n v="0"/>
    <n v="0"/>
    <n v="0"/>
    <n v="56131"/>
    <x v="3447"/>
    <x v="0"/>
    <x v="1"/>
    <x v="0"/>
    <s v="80.02.01"/>
    <x v="2"/>
    <x v="2"/>
    <x v="2"/>
    <s v="Retenções Iur"/>
    <s v="80.02.01"/>
    <s v="Retenções Iur"/>
    <s v="80.02.01"/>
    <x v="2"/>
    <x v="0"/>
    <x v="1"/>
    <x v="0"/>
    <x v="1"/>
    <x v="2"/>
    <x v="2"/>
    <x v="0"/>
    <x v="2"/>
    <s v="2024-02-23"/>
    <x v="0"/>
    <n v="56131"/>
    <x v="0"/>
    <m/>
    <x v="0"/>
    <m/>
    <x v="2"/>
    <n v="100474696"/>
    <x v="0"/>
    <x v="0"/>
    <s v="Retenções Iur"/>
    <s v="ORI"/>
    <x v="0"/>
    <s v="RIUR"/>
    <x v="0"/>
    <x v="0"/>
    <x v="0"/>
    <x v="0"/>
    <x v="0"/>
    <x v="0"/>
    <x v="0"/>
    <x v="0"/>
    <x v="0"/>
    <x v="0"/>
    <x v="0"/>
    <s v="Retenções Iur"/>
    <x v="0"/>
    <x v="0"/>
    <x v="0"/>
    <x v="0"/>
    <x v="2"/>
    <x v="0"/>
    <x v="0"/>
    <x v="0"/>
    <x v="0"/>
    <x v="1"/>
    <x v="0"/>
    <x v="0"/>
    <s v="RETENCAO OT"/>
  </r>
  <r>
    <x v="0"/>
    <n v="0"/>
    <n v="0"/>
    <n v="0"/>
    <n v="2431"/>
    <x v="3448"/>
    <x v="0"/>
    <x v="1"/>
    <x v="0"/>
    <s v="80.02.10.26"/>
    <x v="13"/>
    <x v="2"/>
    <x v="2"/>
    <s v="Outros"/>
    <s v="80.02.10"/>
    <s v="Outros"/>
    <s v="80.02.10"/>
    <x v="34"/>
    <x v="0"/>
    <x v="1"/>
    <x v="9"/>
    <x v="1"/>
    <x v="2"/>
    <x v="2"/>
    <x v="0"/>
    <x v="2"/>
    <s v="2024-02-23"/>
    <x v="0"/>
    <n v="2431"/>
    <x v="0"/>
    <m/>
    <x v="0"/>
    <m/>
    <x v="15"/>
    <n v="100479277"/>
    <x v="0"/>
    <x v="0"/>
    <s v="Retenção Sansung"/>
    <s v="ORI"/>
    <x v="0"/>
    <s v="RS"/>
    <x v="0"/>
    <x v="0"/>
    <x v="0"/>
    <x v="0"/>
    <x v="0"/>
    <x v="0"/>
    <x v="0"/>
    <x v="0"/>
    <x v="0"/>
    <x v="0"/>
    <x v="0"/>
    <s v="Retenção Sansung"/>
    <x v="0"/>
    <x v="0"/>
    <x v="0"/>
    <x v="0"/>
    <x v="2"/>
    <x v="0"/>
    <x v="0"/>
    <x v="0"/>
    <x v="0"/>
    <x v="1"/>
    <x v="0"/>
    <x v="0"/>
    <s v="RETENCAO OT"/>
  </r>
  <r>
    <x v="0"/>
    <n v="0"/>
    <n v="0"/>
    <n v="0"/>
    <n v="1000"/>
    <x v="3449"/>
    <x v="0"/>
    <x v="0"/>
    <x v="0"/>
    <s v="03.16.15"/>
    <x v="0"/>
    <x v="0"/>
    <x v="0"/>
    <s v="Direção Financeira"/>
    <s v="03.16.15"/>
    <s v="Direção Financeira"/>
    <s v="03.16.15"/>
    <x v="3"/>
    <x v="0"/>
    <x v="0"/>
    <x v="1"/>
    <x v="0"/>
    <x v="0"/>
    <x v="0"/>
    <x v="0"/>
    <x v="6"/>
    <s v="2024-04-22"/>
    <x v="1"/>
    <n v="1000"/>
    <x v="0"/>
    <m/>
    <x v="0"/>
    <m/>
    <x v="512"/>
    <n v="100119969"/>
    <x v="0"/>
    <x v="0"/>
    <s v="Direção Financeira"/>
    <s v="ORI"/>
    <x v="0"/>
    <m/>
    <x v="0"/>
    <x v="0"/>
    <x v="0"/>
    <x v="0"/>
    <x v="0"/>
    <x v="0"/>
    <x v="0"/>
    <x v="0"/>
    <x v="0"/>
    <x v="0"/>
    <x v="0"/>
    <s v="Direção Financeira"/>
    <x v="0"/>
    <x v="0"/>
    <x v="0"/>
    <x v="0"/>
    <x v="0"/>
    <x v="0"/>
    <x v="0"/>
    <x v="0"/>
    <x v="0"/>
    <x v="0"/>
    <x v="0"/>
    <x v="0"/>
    <s v="Ajuda de custo a Favor do senhor Herculano Fernandes pela sua deslocação a Santa Catarina no dia 20 de abril, em missão oficial de serviço, conforme anexo."/>
  </r>
  <r>
    <x v="1"/>
    <n v="0"/>
    <n v="0"/>
    <n v="0"/>
    <n v="41499"/>
    <x v="3450"/>
    <x v="0"/>
    <x v="0"/>
    <x v="0"/>
    <s v="01.27.06.42"/>
    <x v="22"/>
    <x v="1"/>
    <x v="1"/>
    <s v="Requalificação Urbana e habitação"/>
    <s v="01.27.06"/>
    <s v="Requalificação Urbana e habitação"/>
    <s v="01.27.06"/>
    <x v="1"/>
    <x v="0"/>
    <x v="0"/>
    <x v="0"/>
    <x v="0"/>
    <x v="1"/>
    <x v="1"/>
    <x v="0"/>
    <x v="6"/>
    <s v="2024-04-26"/>
    <x v="1"/>
    <n v="41499"/>
    <x v="0"/>
    <m/>
    <x v="0"/>
    <m/>
    <x v="85"/>
    <n v="100389549"/>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aquisição 11 tubo galvanizado quadrado e 3 chapa de ferro para vedação do campo relvado de Veneza, conforme anexo."/>
  </r>
  <r>
    <x v="0"/>
    <n v="0"/>
    <n v="0"/>
    <n v="0"/>
    <n v="38850"/>
    <x v="3451"/>
    <x v="0"/>
    <x v="0"/>
    <x v="0"/>
    <s v="03.16.15"/>
    <x v="0"/>
    <x v="0"/>
    <x v="0"/>
    <s v="Direção Financeira"/>
    <s v="03.16.15"/>
    <s v="Direção Financeira"/>
    <s v="03.16.15"/>
    <x v="70"/>
    <x v="0"/>
    <x v="0"/>
    <x v="0"/>
    <x v="0"/>
    <x v="0"/>
    <x v="0"/>
    <x v="0"/>
    <x v="6"/>
    <s v="2024-04-26"/>
    <x v="1"/>
    <n v="38850"/>
    <x v="0"/>
    <m/>
    <x v="0"/>
    <m/>
    <x v="248"/>
    <n v="100478381"/>
    <x v="0"/>
    <x v="0"/>
    <s v="Direção Financeira"/>
    <s v="ORI"/>
    <x v="0"/>
    <m/>
    <x v="0"/>
    <x v="0"/>
    <x v="0"/>
    <x v="0"/>
    <x v="0"/>
    <x v="0"/>
    <x v="0"/>
    <x v="0"/>
    <x v="0"/>
    <x v="0"/>
    <x v="0"/>
    <s v="Direção Financeira"/>
    <x v="0"/>
    <x v="0"/>
    <x v="0"/>
    <x v="0"/>
    <x v="0"/>
    <x v="0"/>
    <x v="0"/>
    <x v="0"/>
    <x v="0"/>
    <x v="0"/>
    <x v="0"/>
    <x v="0"/>
    <s v="Pagamento referente a aquisição de matérias de higiene e limpeza para serviços da CMSM, conforme anexo."/>
  </r>
  <r>
    <x v="0"/>
    <n v="0"/>
    <n v="0"/>
    <n v="0"/>
    <n v="8625"/>
    <x v="3452"/>
    <x v="0"/>
    <x v="1"/>
    <x v="0"/>
    <s v="80.02.01"/>
    <x v="2"/>
    <x v="2"/>
    <x v="2"/>
    <s v="Retenções Iur"/>
    <s v="80.02.01"/>
    <s v="Retenções Iur"/>
    <s v="80.02.01"/>
    <x v="2"/>
    <x v="0"/>
    <x v="1"/>
    <x v="0"/>
    <x v="1"/>
    <x v="2"/>
    <x v="2"/>
    <x v="0"/>
    <x v="6"/>
    <s v="2024-04-05"/>
    <x v="1"/>
    <n v="8625"/>
    <x v="0"/>
    <m/>
    <x v="0"/>
    <m/>
    <x v="2"/>
    <n v="100474696"/>
    <x v="0"/>
    <x v="0"/>
    <s v="Retenções Iur"/>
    <s v="ORI"/>
    <x v="0"/>
    <s v="RIUR"/>
    <x v="0"/>
    <x v="0"/>
    <x v="0"/>
    <x v="0"/>
    <x v="0"/>
    <x v="0"/>
    <x v="0"/>
    <x v="0"/>
    <x v="0"/>
    <x v="0"/>
    <x v="0"/>
    <s v="Retenções Iur"/>
    <x v="0"/>
    <x v="0"/>
    <x v="0"/>
    <x v="0"/>
    <x v="2"/>
    <x v="0"/>
    <x v="0"/>
    <x v="0"/>
    <x v="0"/>
    <x v="1"/>
    <x v="0"/>
    <x v="0"/>
    <s v="RETENCAO OT"/>
  </r>
  <r>
    <x v="0"/>
    <n v="0"/>
    <n v="0"/>
    <n v="0"/>
    <n v="27600"/>
    <x v="3453"/>
    <x v="0"/>
    <x v="0"/>
    <x v="0"/>
    <s v="03.16.15"/>
    <x v="0"/>
    <x v="0"/>
    <x v="0"/>
    <s v="Direção Financeira"/>
    <s v="03.16.15"/>
    <s v="Direção Financeira"/>
    <s v="03.16.15"/>
    <x v="41"/>
    <x v="0"/>
    <x v="0"/>
    <x v="1"/>
    <x v="0"/>
    <x v="0"/>
    <x v="0"/>
    <x v="0"/>
    <x v="3"/>
    <s v="2024-05-03"/>
    <x v="1"/>
    <n v="27600"/>
    <x v="0"/>
    <m/>
    <x v="0"/>
    <m/>
    <x v="72"/>
    <n v="100393611"/>
    <x v="0"/>
    <x v="0"/>
    <s v="Direção Financeira"/>
    <s v="ORI"/>
    <x v="0"/>
    <m/>
    <x v="0"/>
    <x v="0"/>
    <x v="0"/>
    <x v="0"/>
    <x v="0"/>
    <x v="0"/>
    <x v="0"/>
    <x v="0"/>
    <x v="0"/>
    <x v="0"/>
    <x v="0"/>
    <s v="Direção Financeira"/>
    <x v="0"/>
    <x v="0"/>
    <x v="0"/>
    <x v="0"/>
    <x v="0"/>
    <x v="0"/>
    <x v="0"/>
    <x v="0"/>
    <x v="0"/>
    <x v="0"/>
    <x v="0"/>
    <x v="0"/>
    <s v="Pagamento a favor da Casa Guga Comercio &amp; REP referente aquisição de calço travaão, amortecedor e farolim para a reparação da viatura ST-27-RU afeto as obras da CMSM, conforme anexo.   "/>
  </r>
  <r>
    <x v="1"/>
    <n v="0"/>
    <n v="0"/>
    <n v="0"/>
    <n v="3000"/>
    <x v="3454"/>
    <x v="0"/>
    <x v="0"/>
    <x v="0"/>
    <s v="01.25.02.23"/>
    <x v="12"/>
    <x v="3"/>
    <x v="3"/>
    <s v="desporto"/>
    <s v="01.25.02"/>
    <s v="desporto"/>
    <s v="01.25.02"/>
    <x v="1"/>
    <x v="0"/>
    <x v="0"/>
    <x v="0"/>
    <x v="0"/>
    <x v="1"/>
    <x v="1"/>
    <x v="0"/>
    <x v="2"/>
    <s v="2024-02-16"/>
    <x v="0"/>
    <n v="3000"/>
    <x v="0"/>
    <m/>
    <x v="0"/>
    <m/>
    <x v="513"/>
    <n v="100134755"/>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 inscrição da equipa Associação Desportiva Rock de Veneza no Campeonato de Basquetebol Sub-18 na época desportiva 2024, conforme anexo."/>
  </r>
  <r>
    <x v="0"/>
    <n v="0"/>
    <n v="0"/>
    <n v="0"/>
    <n v="208555"/>
    <x v="3455"/>
    <x v="0"/>
    <x v="0"/>
    <x v="0"/>
    <s v="03.16.01"/>
    <x v="38"/>
    <x v="0"/>
    <x v="0"/>
    <s v="Assembleia Municipal"/>
    <s v="03.16.01"/>
    <s v="Assembleia Municipal"/>
    <s v="03.16.01"/>
    <x v="3"/>
    <x v="0"/>
    <x v="0"/>
    <x v="1"/>
    <x v="0"/>
    <x v="0"/>
    <x v="0"/>
    <x v="0"/>
    <x v="6"/>
    <s v="2024-04-18"/>
    <x v="1"/>
    <n v="208555"/>
    <x v="0"/>
    <m/>
    <x v="0"/>
    <m/>
    <x v="156"/>
    <n v="100479531"/>
    <x v="0"/>
    <x v="0"/>
    <s v="Assembleia Municipal"/>
    <s v="ORI"/>
    <x v="0"/>
    <s v="AM"/>
    <x v="0"/>
    <x v="0"/>
    <x v="0"/>
    <x v="0"/>
    <x v="0"/>
    <x v="0"/>
    <x v="0"/>
    <x v="0"/>
    <x v="0"/>
    <x v="0"/>
    <x v="0"/>
    <s v="Assembleia Municipal"/>
    <x v="0"/>
    <x v="0"/>
    <x v="0"/>
    <x v="0"/>
    <x v="0"/>
    <x v="0"/>
    <x v="0"/>
    <x v="0"/>
    <x v="0"/>
    <x v="0"/>
    <x v="0"/>
    <x v="0"/>
    <s v="Pagamento referente a aquisição de 4 bilhete passagem no âmbito da visita da senhora Presidente da Assembleia Municipal, Srª vice presidente e Srº Secretario em missão de serviços ao Município, conforme anexo."/>
  </r>
  <r>
    <x v="0"/>
    <n v="0"/>
    <n v="0"/>
    <n v="0"/>
    <n v="1000"/>
    <x v="3456"/>
    <x v="0"/>
    <x v="0"/>
    <x v="0"/>
    <s v="01.25.05.09"/>
    <x v="26"/>
    <x v="3"/>
    <x v="3"/>
    <s v="Saúde"/>
    <s v="01.25.05"/>
    <s v="Saúde"/>
    <s v="01.25.05"/>
    <x v="7"/>
    <x v="0"/>
    <x v="4"/>
    <x v="4"/>
    <x v="0"/>
    <x v="1"/>
    <x v="0"/>
    <x v="0"/>
    <x v="0"/>
    <s v="2024-01-24"/>
    <x v="0"/>
    <n v="1000"/>
    <x v="0"/>
    <m/>
    <x v="0"/>
    <m/>
    <x v="279"/>
    <n v="100475975"/>
    <x v="0"/>
    <x v="0"/>
    <s v="Apoio a Consultas de Especialidade e Medicamentos"/>
    <s v="ORI"/>
    <x v="0"/>
    <s v="ACE"/>
    <x v="0"/>
    <x v="0"/>
    <x v="0"/>
    <x v="0"/>
    <x v="0"/>
    <x v="0"/>
    <x v="0"/>
    <x v="0"/>
    <x v="0"/>
    <x v="0"/>
    <x v="0"/>
    <s v="Apoio a Consultas de Especialidade e Medicamentos"/>
    <x v="0"/>
    <x v="0"/>
    <x v="0"/>
    <x v="0"/>
    <x v="1"/>
    <x v="0"/>
    <x v="0"/>
    <x v="0"/>
    <x v="0"/>
    <x v="0"/>
    <x v="0"/>
    <x v="0"/>
    <s v="Apoio de transporte para realização de Hemodiálise, conforme anexo."/>
  </r>
  <r>
    <x v="0"/>
    <n v="0"/>
    <n v="0"/>
    <n v="0"/>
    <n v="2000"/>
    <x v="3457"/>
    <x v="0"/>
    <x v="0"/>
    <x v="0"/>
    <s v="01.25.04.22"/>
    <x v="7"/>
    <x v="3"/>
    <x v="3"/>
    <s v="Cultura"/>
    <s v="01.25.04"/>
    <s v="Cultura"/>
    <s v="01.25.04"/>
    <x v="4"/>
    <x v="0"/>
    <x v="2"/>
    <x v="2"/>
    <x v="0"/>
    <x v="1"/>
    <x v="0"/>
    <x v="0"/>
    <x v="1"/>
    <s v="2024-03-21"/>
    <x v="0"/>
    <n v="2000"/>
    <x v="0"/>
    <m/>
    <x v="0"/>
    <m/>
    <x v="6"/>
    <n v="100474914"/>
    <x v="0"/>
    <x v="0"/>
    <s v="Atividades culturais e promoção da cultura no Concelho"/>
    <s v="ORI"/>
    <x v="0"/>
    <s v="ACPCC"/>
    <x v="0"/>
    <x v="0"/>
    <x v="0"/>
    <x v="0"/>
    <x v="0"/>
    <x v="0"/>
    <x v="0"/>
    <x v="0"/>
    <x v="0"/>
    <x v="0"/>
    <x v="0"/>
    <s v="Atividades culturais e promoção da cultura no Concelho"/>
    <x v="0"/>
    <x v="0"/>
    <x v="0"/>
    <x v="0"/>
    <x v="1"/>
    <x v="0"/>
    <x v="0"/>
    <x v="0"/>
    <x v="0"/>
    <x v="0"/>
    <x v="0"/>
    <x v="0"/>
    <s v="Despesa com aquisição de papel e fitas para enfeite de vazos de plantas para a celebração de dia internacional da mulher 27 de março, conforme anexo."/>
  </r>
  <r>
    <x v="0"/>
    <n v="0"/>
    <n v="0"/>
    <n v="0"/>
    <n v="1800"/>
    <x v="3458"/>
    <x v="0"/>
    <x v="1"/>
    <x v="0"/>
    <s v="80.02.01"/>
    <x v="2"/>
    <x v="2"/>
    <x v="2"/>
    <s v="Retenções Iur"/>
    <s v="80.02.01"/>
    <s v="Retenções Iur"/>
    <s v="80.02.01"/>
    <x v="2"/>
    <x v="0"/>
    <x v="1"/>
    <x v="0"/>
    <x v="1"/>
    <x v="2"/>
    <x v="2"/>
    <x v="0"/>
    <x v="1"/>
    <s v="2024-03-21"/>
    <x v="0"/>
    <n v="1800"/>
    <x v="0"/>
    <m/>
    <x v="0"/>
    <m/>
    <x v="2"/>
    <n v="100474696"/>
    <x v="0"/>
    <x v="0"/>
    <s v="Retenções Iur"/>
    <s v="ORI"/>
    <x v="0"/>
    <s v="RIUR"/>
    <x v="0"/>
    <x v="0"/>
    <x v="0"/>
    <x v="0"/>
    <x v="0"/>
    <x v="0"/>
    <x v="0"/>
    <x v="0"/>
    <x v="0"/>
    <x v="0"/>
    <x v="0"/>
    <s v="Retenções Iur"/>
    <x v="0"/>
    <x v="0"/>
    <x v="0"/>
    <x v="0"/>
    <x v="2"/>
    <x v="0"/>
    <x v="0"/>
    <x v="0"/>
    <x v="0"/>
    <x v="1"/>
    <x v="0"/>
    <x v="0"/>
    <s v="RETENCAO OT"/>
  </r>
  <r>
    <x v="0"/>
    <n v="0"/>
    <n v="0"/>
    <n v="0"/>
    <n v="2583"/>
    <x v="3459"/>
    <x v="0"/>
    <x v="1"/>
    <x v="0"/>
    <s v="03.03.10"/>
    <x v="8"/>
    <x v="0"/>
    <x v="4"/>
    <s v="Receitas Da Câmara"/>
    <s v="03.03.10"/>
    <s v="Receitas Da Câmara"/>
    <s v="03.03.10"/>
    <x v="9"/>
    <x v="0"/>
    <x v="3"/>
    <x v="3"/>
    <x v="0"/>
    <x v="0"/>
    <x v="2"/>
    <x v="0"/>
    <x v="6"/>
    <s v="2024-04-16"/>
    <x v="1"/>
    <n v="258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99"/>
    <x v="3460"/>
    <x v="0"/>
    <x v="1"/>
    <x v="0"/>
    <s v="03.03.10"/>
    <x v="8"/>
    <x v="0"/>
    <x v="4"/>
    <s v="Receitas Da Câmara"/>
    <s v="03.03.10"/>
    <s v="Receitas Da Câmara"/>
    <s v="03.03.10"/>
    <x v="25"/>
    <x v="0"/>
    <x v="3"/>
    <x v="3"/>
    <x v="0"/>
    <x v="0"/>
    <x v="2"/>
    <x v="0"/>
    <x v="6"/>
    <s v="2024-04-16"/>
    <x v="1"/>
    <n v="49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300"/>
    <x v="3461"/>
    <x v="0"/>
    <x v="1"/>
    <x v="0"/>
    <s v="03.03.10"/>
    <x v="8"/>
    <x v="0"/>
    <x v="4"/>
    <s v="Receitas Da Câmara"/>
    <s v="03.03.10"/>
    <s v="Receitas Da Câmara"/>
    <s v="03.03.10"/>
    <x v="12"/>
    <x v="0"/>
    <x v="3"/>
    <x v="3"/>
    <x v="0"/>
    <x v="0"/>
    <x v="2"/>
    <x v="0"/>
    <x v="6"/>
    <s v="2024-04-16"/>
    <x v="1"/>
    <n v="7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600"/>
    <x v="3462"/>
    <x v="0"/>
    <x v="1"/>
    <x v="0"/>
    <s v="03.03.10"/>
    <x v="8"/>
    <x v="0"/>
    <x v="4"/>
    <s v="Receitas Da Câmara"/>
    <s v="03.03.10"/>
    <s v="Receitas Da Câmara"/>
    <s v="03.03.10"/>
    <x v="42"/>
    <x v="0"/>
    <x v="3"/>
    <x v="3"/>
    <x v="0"/>
    <x v="0"/>
    <x v="2"/>
    <x v="0"/>
    <x v="6"/>
    <s v="2024-04-16"/>
    <x v="1"/>
    <n v="4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0"/>
    <x v="3463"/>
    <x v="0"/>
    <x v="1"/>
    <x v="0"/>
    <s v="03.03.10"/>
    <x v="8"/>
    <x v="0"/>
    <x v="4"/>
    <s v="Receitas Da Câmara"/>
    <s v="03.03.10"/>
    <s v="Receitas Da Câmara"/>
    <s v="03.03.10"/>
    <x v="17"/>
    <x v="0"/>
    <x v="3"/>
    <x v="3"/>
    <x v="0"/>
    <x v="0"/>
    <x v="2"/>
    <x v="0"/>
    <x v="6"/>
    <s v="2024-04-16"/>
    <x v="1"/>
    <n v="1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364"/>
    <x v="3464"/>
    <x v="0"/>
    <x v="1"/>
    <x v="0"/>
    <s v="03.03.10"/>
    <x v="8"/>
    <x v="0"/>
    <x v="4"/>
    <s v="Receitas Da Câmara"/>
    <s v="03.03.10"/>
    <s v="Receitas Da Câmara"/>
    <s v="03.03.10"/>
    <x v="18"/>
    <x v="0"/>
    <x v="0"/>
    <x v="0"/>
    <x v="0"/>
    <x v="0"/>
    <x v="2"/>
    <x v="0"/>
    <x v="6"/>
    <s v="2024-04-16"/>
    <x v="1"/>
    <n v="50364"/>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53080"/>
    <x v="3465"/>
    <x v="0"/>
    <x v="1"/>
    <x v="0"/>
    <s v="03.03.10"/>
    <x v="8"/>
    <x v="0"/>
    <x v="4"/>
    <s v="Receitas Da Câmara"/>
    <s v="03.03.10"/>
    <s v="Receitas Da Câmara"/>
    <s v="03.03.10"/>
    <x v="15"/>
    <x v="0"/>
    <x v="0"/>
    <x v="0"/>
    <x v="0"/>
    <x v="0"/>
    <x v="2"/>
    <x v="0"/>
    <x v="6"/>
    <s v="2024-04-16"/>
    <x v="1"/>
    <n v="153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25"/>
    <x v="3466"/>
    <x v="0"/>
    <x v="1"/>
    <x v="0"/>
    <s v="03.03.10"/>
    <x v="8"/>
    <x v="0"/>
    <x v="4"/>
    <s v="Receitas Da Câmara"/>
    <s v="03.03.10"/>
    <s v="Receitas Da Câmara"/>
    <s v="03.03.10"/>
    <x v="10"/>
    <x v="0"/>
    <x v="3"/>
    <x v="3"/>
    <x v="0"/>
    <x v="0"/>
    <x v="2"/>
    <x v="0"/>
    <x v="6"/>
    <s v="2024-04-16"/>
    <x v="1"/>
    <n v="40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0"/>
    <x v="3467"/>
    <x v="0"/>
    <x v="1"/>
    <x v="0"/>
    <s v="03.03.10"/>
    <x v="8"/>
    <x v="0"/>
    <x v="4"/>
    <s v="Receitas Da Câmara"/>
    <s v="03.03.10"/>
    <s v="Receitas Da Câmara"/>
    <s v="03.03.10"/>
    <x v="26"/>
    <x v="0"/>
    <x v="3"/>
    <x v="3"/>
    <x v="0"/>
    <x v="0"/>
    <x v="2"/>
    <x v="0"/>
    <x v="6"/>
    <s v="2024-04-16"/>
    <x v="1"/>
    <n v="7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900"/>
    <x v="3468"/>
    <x v="0"/>
    <x v="1"/>
    <x v="0"/>
    <s v="03.03.10"/>
    <x v="8"/>
    <x v="0"/>
    <x v="4"/>
    <s v="Receitas Da Câmara"/>
    <s v="03.03.10"/>
    <s v="Receitas Da Câmara"/>
    <s v="03.03.10"/>
    <x v="11"/>
    <x v="0"/>
    <x v="0"/>
    <x v="5"/>
    <x v="0"/>
    <x v="0"/>
    <x v="2"/>
    <x v="0"/>
    <x v="6"/>
    <s v="2024-04-16"/>
    <x v="1"/>
    <n v="9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60"/>
    <x v="3469"/>
    <x v="0"/>
    <x v="1"/>
    <x v="0"/>
    <s v="03.03.10"/>
    <x v="8"/>
    <x v="0"/>
    <x v="4"/>
    <s v="Receitas Da Câmara"/>
    <s v="03.03.10"/>
    <s v="Receitas Da Câmara"/>
    <s v="03.03.10"/>
    <x v="13"/>
    <x v="0"/>
    <x v="3"/>
    <x v="3"/>
    <x v="0"/>
    <x v="0"/>
    <x v="2"/>
    <x v="0"/>
    <x v="6"/>
    <s v="2024-04-16"/>
    <x v="1"/>
    <n v="108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0"/>
    <x v="3470"/>
    <x v="0"/>
    <x v="1"/>
    <x v="0"/>
    <s v="03.03.10"/>
    <x v="8"/>
    <x v="0"/>
    <x v="4"/>
    <s v="Receitas Da Câmara"/>
    <s v="03.03.10"/>
    <s v="Receitas Da Câmara"/>
    <s v="03.03.10"/>
    <x v="19"/>
    <x v="0"/>
    <x v="3"/>
    <x v="6"/>
    <x v="0"/>
    <x v="0"/>
    <x v="2"/>
    <x v="0"/>
    <x v="6"/>
    <s v="2024-04-16"/>
    <x v="1"/>
    <n v="2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80"/>
    <x v="3471"/>
    <x v="0"/>
    <x v="1"/>
    <x v="0"/>
    <s v="03.03.10"/>
    <x v="8"/>
    <x v="0"/>
    <x v="4"/>
    <s v="Receitas Da Câmara"/>
    <s v="03.03.10"/>
    <s v="Receitas Da Câmara"/>
    <s v="03.03.10"/>
    <x v="8"/>
    <x v="0"/>
    <x v="3"/>
    <x v="3"/>
    <x v="0"/>
    <x v="0"/>
    <x v="2"/>
    <x v="0"/>
    <x v="6"/>
    <s v="2024-04-16"/>
    <x v="1"/>
    <n v="3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3472"/>
    <x v="0"/>
    <x v="1"/>
    <x v="0"/>
    <s v="03.03.10"/>
    <x v="8"/>
    <x v="0"/>
    <x v="4"/>
    <s v="Receitas Da Câmara"/>
    <s v="03.03.10"/>
    <s v="Receitas Da Câmara"/>
    <s v="03.03.10"/>
    <x v="6"/>
    <x v="0"/>
    <x v="3"/>
    <x v="3"/>
    <x v="0"/>
    <x v="0"/>
    <x v="2"/>
    <x v="0"/>
    <x v="6"/>
    <s v="2024-04-16"/>
    <x v="1"/>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400"/>
    <x v="3473"/>
    <x v="0"/>
    <x v="1"/>
    <x v="0"/>
    <s v="03.03.10"/>
    <x v="8"/>
    <x v="0"/>
    <x v="4"/>
    <s v="Receitas Da Câmara"/>
    <s v="03.03.10"/>
    <s v="Receitas Da Câmara"/>
    <s v="03.03.10"/>
    <x v="11"/>
    <x v="0"/>
    <x v="0"/>
    <x v="5"/>
    <x v="0"/>
    <x v="0"/>
    <x v="2"/>
    <x v="0"/>
    <x v="6"/>
    <s v="2024-04-19"/>
    <x v="1"/>
    <n v="29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280"/>
    <x v="3474"/>
    <x v="0"/>
    <x v="1"/>
    <x v="0"/>
    <s v="03.03.10"/>
    <x v="8"/>
    <x v="0"/>
    <x v="4"/>
    <s v="Receitas Da Câmara"/>
    <s v="03.03.10"/>
    <s v="Receitas Da Câmara"/>
    <s v="03.03.10"/>
    <x v="6"/>
    <x v="0"/>
    <x v="3"/>
    <x v="3"/>
    <x v="0"/>
    <x v="0"/>
    <x v="2"/>
    <x v="0"/>
    <x v="6"/>
    <s v="2024-04-19"/>
    <x v="1"/>
    <n v="92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532"/>
    <x v="3475"/>
    <x v="0"/>
    <x v="1"/>
    <x v="0"/>
    <s v="03.03.10"/>
    <x v="8"/>
    <x v="0"/>
    <x v="4"/>
    <s v="Receitas Da Câmara"/>
    <s v="03.03.10"/>
    <s v="Receitas Da Câmara"/>
    <s v="03.03.10"/>
    <x v="18"/>
    <x v="0"/>
    <x v="0"/>
    <x v="0"/>
    <x v="0"/>
    <x v="0"/>
    <x v="2"/>
    <x v="0"/>
    <x v="6"/>
    <s v="2024-04-19"/>
    <x v="1"/>
    <n v="4053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70"/>
    <x v="3476"/>
    <x v="0"/>
    <x v="1"/>
    <x v="0"/>
    <s v="03.03.10"/>
    <x v="8"/>
    <x v="0"/>
    <x v="4"/>
    <s v="Receitas Da Câmara"/>
    <s v="03.03.10"/>
    <s v="Receitas Da Câmara"/>
    <s v="03.03.10"/>
    <x v="9"/>
    <x v="0"/>
    <x v="3"/>
    <x v="3"/>
    <x v="0"/>
    <x v="0"/>
    <x v="2"/>
    <x v="0"/>
    <x v="6"/>
    <s v="2024-04-19"/>
    <x v="1"/>
    <n v="29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
    <x v="3477"/>
    <x v="0"/>
    <x v="1"/>
    <x v="0"/>
    <s v="03.03.10"/>
    <x v="8"/>
    <x v="0"/>
    <x v="4"/>
    <s v="Receitas Da Câmara"/>
    <s v="03.03.10"/>
    <s v="Receitas Da Câmara"/>
    <s v="03.03.10"/>
    <x v="8"/>
    <x v="0"/>
    <x v="3"/>
    <x v="3"/>
    <x v="0"/>
    <x v="0"/>
    <x v="2"/>
    <x v="0"/>
    <x v="6"/>
    <s v="2024-04-19"/>
    <x v="1"/>
    <n v="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25"/>
    <x v="3478"/>
    <x v="0"/>
    <x v="1"/>
    <x v="0"/>
    <s v="03.03.10"/>
    <x v="8"/>
    <x v="0"/>
    <x v="4"/>
    <s v="Receitas Da Câmara"/>
    <s v="03.03.10"/>
    <s v="Receitas Da Câmara"/>
    <s v="03.03.10"/>
    <x v="10"/>
    <x v="0"/>
    <x v="3"/>
    <x v="3"/>
    <x v="0"/>
    <x v="0"/>
    <x v="2"/>
    <x v="0"/>
    <x v="6"/>
    <s v="2024-04-19"/>
    <x v="1"/>
    <n v="21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60"/>
    <x v="3479"/>
    <x v="0"/>
    <x v="1"/>
    <x v="0"/>
    <s v="03.03.10"/>
    <x v="8"/>
    <x v="0"/>
    <x v="4"/>
    <s v="Receitas Da Câmara"/>
    <s v="03.03.10"/>
    <s v="Receitas Da Câmara"/>
    <s v="03.03.10"/>
    <x v="13"/>
    <x v="0"/>
    <x v="3"/>
    <x v="3"/>
    <x v="0"/>
    <x v="0"/>
    <x v="2"/>
    <x v="0"/>
    <x v="6"/>
    <s v="2024-04-19"/>
    <x v="1"/>
    <n v="26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120"/>
    <x v="3480"/>
    <x v="0"/>
    <x v="1"/>
    <x v="0"/>
    <s v="03.03.10"/>
    <x v="8"/>
    <x v="0"/>
    <x v="4"/>
    <s v="Receitas Da Câmara"/>
    <s v="03.03.10"/>
    <s v="Receitas Da Câmara"/>
    <s v="03.03.10"/>
    <x v="19"/>
    <x v="0"/>
    <x v="3"/>
    <x v="6"/>
    <x v="0"/>
    <x v="0"/>
    <x v="2"/>
    <x v="0"/>
    <x v="6"/>
    <s v="2024-04-19"/>
    <x v="1"/>
    <n v="91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3481"/>
    <x v="0"/>
    <x v="1"/>
    <x v="0"/>
    <s v="03.03.10"/>
    <x v="8"/>
    <x v="0"/>
    <x v="4"/>
    <s v="Receitas Da Câmara"/>
    <s v="03.03.10"/>
    <s v="Receitas Da Câmara"/>
    <s v="03.03.10"/>
    <x v="21"/>
    <x v="0"/>
    <x v="3"/>
    <x v="3"/>
    <x v="0"/>
    <x v="0"/>
    <x v="2"/>
    <x v="0"/>
    <x v="6"/>
    <s v="2024-04-19"/>
    <x v="1"/>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675"/>
    <x v="3482"/>
    <x v="0"/>
    <x v="1"/>
    <x v="0"/>
    <s v="03.03.10"/>
    <x v="8"/>
    <x v="0"/>
    <x v="4"/>
    <s v="Receitas Da Câmara"/>
    <s v="03.03.10"/>
    <s v="Receitas Da Câmara"/>
    <s v="03.03.10"/>
    <x v="12"/>
    <x v="0"/>
    <x v="3"/>
    <x v="3"/>
    <x v="0"/>
    <x v="0"/>
    <x v="2"/>
    <x v="0"/>
    <x v="6"/>
    <s v="2024-04-19"/>
    <x v="1"/>
    <n v="136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00"/>
    <x v="3483"/>
    <x v="0"/>
    <x v="0"/>
    <x v="0"/>
    <s v="03.16.15"/>
    <x v="0"/>
    <x v="0"/>
    <x v="0"/>
    <s v="Direção Financeira"/>
    <s v="03.16.15"/>
    <s v="Direção Financeira"/>
    <s v="03.16.15"/>
    <x v="5"/>
    <x v="0"/>
    <x v="0"/>
    <x v="1"/>
    <x v="0"/>
    <x v="0"/>
    <x v="0"/>
    <x v="0"/>
    <x v="3"/>
    <s v="2024-05-16"/>
    <x v="1"/>
    <n v="5000"/>
    <x v="0"/>
    <m/>
    <x v="0"/>
    <m/>
    <x v="229"/>
    <n v="100479647"/>
    <x v="0"/>
    <x v="0"/>
    <s v="Direção Financeira"/>
    <s v="ORI"/>
    <x v="0"/>
    <m/>
    <x v="0"/>
    <x v="0"/>
    <x v="0"/>
    <x v="0"/>
    <x v="0"/>
    <x v="0"/>
    <x v="0"/>
    <x v="0"/>
    <x v="0"/>
    <x v="0"/>
    <x v="0"/>
    <s v="Direção Financeira"/>
    <x v="0"/>
    <x v="0"/>
    <x v="0"/>
    <x v="0"/>
    <x v="0"/>
    <x v="0"/>
    <x v="0"/>
    <x v="0"/>
    <x v="0"/>
    <x v="0"/>
    <x v="0"/>
    <x v="0"/>
    <s v="Pagamento a favor do Sr. Gilson dos Santos Barbosa, referente adiantamento do salario do mês de maio, conforme anexo."/>
  </r>
  <r>
    <x v="0"/>
    <n v="0"/>
    <n v="0"/>
    <n v="0"/>
    <n v="47739"/>
    <x v="3484"/>
    <x v="0"/>
    <x v="1"/>
    <x v="0"/>
    <s v="80.02.01"/>
    <x v="2"/>
    <x v="2"/>
    <x v="2"/>
    <s v="Retenções Iur"/>
    <s v="80.02.01"/>
    <s v="Retenções Iur"/>
    <s v="80.02.01"/>
    <x v="2"/>
    <x v="0"/>
    <x v="1"/>
    <x v="0"/>
    <x v="1"/>
    <x v="2"/>
    <x v="2"/>
    <x v="0"/>
    <x v="3"/>
    <s v="2024-05-21"/>
    <x v="1"/>
    <n v="47739"/>
    <x v="0"/>
    <m/>
    <x v="0"/>
    <m/>
    <x v="2"/>
    <n v="100474696"/>
    <x v="0"/>
    <x v="0"/>
    <s v="Retenções Iur"/>
    <s v="ORI"/>
    <x v="0"/>
    <s v="RIUR"/>
    <x v="0"/>
    <x v="0"/>
    <x v="0"/>
    <x v="0"/>
    <x v="0"/>
    <x v="0"/>
    <x v="0"/>
    <x v="0"/>
    <x v="0"/>
    <x v="0"/>
    <x v="0"/>
    <s v="Retenções Iur"/>
    <x v="0"/>
    <x v="0"/>
    <x v="0"/>
    <x v="0"/>
    <x v="2"/>
    <x v="0"/>
    <x v="0"/>
    <x v="0"/>
    <x v="0"/>
    <x v="1"/>
    <x v="0"/>
    <x v="0"/>
    <s v="RETENCAO OT"/>
  </r>
  <r>
    <x v="1"/>
    <n v="0"/>
    <n v="0"/>
    <n v="0"/>
    <n v="44030"/>
    <x v="3485"/>
    <x v="0"/>
    <x v="0"/>
    <x v="0"/>
    <s v="01.25.02.17"/>
    <x v="30"/>
    <x v="3"/>
    <x v="3"/>
    <s v="desporto"/>
    <s v="01.25.02"/>
    <s v="desporto"/>
    <s v="01.25.02"/>
    <x v="1"/>
    <x v="0"/>
    <x v="0"/>
    <x v="0"/>
    <x v="0"/>
    <x v="1"/>
    <x v="1"/>
    <x v="0"/>
    <x v="3"/>
    <s v="2024-05-31"/>
    <x v="1"/>
    <n v="44030"/>
    <x v="0"/>
    <m/>
    <x v="0"/>
    <m/>
    <x v="102"/>
    <n v="100475220"/>
    <x v="0"/>
    <x v="0"/>
    <s v="Construção e Reabilitação de Placas Desportivas"/>
    <s v="ORI"/>
    <x v="0"/>
    <m/>
    <x v="0"/>
    <x v="0"/>
    <x v="0"/>
    <x v="0"/>
    <x v="0"/>
    <x v="0"/>
    <x v="0"/>
    <x v="0"/>
    <x v="0"/>
    <x v="0"/>
    <x v="0"/>
    <s v="Construção e Reabilitação de Placas Desportivas"/>
    <x v="0"/>
    <x v="0"/>
    <x v="0"/>
    <x v="0"/>
    <x v="1"/>
    <x v="0"/>
    <x v="0"/>
    <x v="0"/>
    <x v="0"/>
    <x v="0"/>
    <x v="0"/>
    <x v="0"/>
    <s v="Pagamento referente aquisição de matérias de casa de banho para placa desportiva em Achada do Monte, conforme, anexo."/>
  </r>
  <r>
    <x v="0"/>
    <n v="0"/>
    <n v="0"/>
    <n v="0"/>
    <n v="2400"/>
    <x v="3486"/>
    <x v="0"/>
    <x v="0"/>
    <x v="0"/>
    <s v="03.16.11"/>
    <x v="27"/>
    <x v="0"/>
    <x v="0"/>
    <s v="Direcção de Obras"/>
    <s v="03.16.11"/>
    <s v="Direcção de Obras"/>
    <s v="03.16.11"/>
    <x v="3"/>
    <x v="0"/>
    <x v="0"/>
    <x v="1"/>
    <x v="0"/>
    <x v="0"/>
    <x v="0"/>
    <x v="0"/>
    <x v="9"/>
    <s v="2024-07-16"/>
    <x v="2"/>
    <n v="2400"/>
    <x v="0"/>
    <m/>
    <x v="0"/>
    <m/>
    <x v="205"/>
    <n v="100478458"/>
    <x v="0"/>
    <x v="0"/>
    <s v="Direcção de Obras"/>
    <s v="ORI"/>
    <x v="0"/>
    <m/>
    <x v="0"/>
    <x v="0"/>
    <x v="0"/>
    <x v="0"/>
    <x v="0"/>
    <x v="0"/>
    <x v="0"/>
    <x v="0"/>
    <x v="0"/>
    <x v="0"/>
    <x v="0"/>
    <s v="Direcção de Obras"/>
    <x v="0"/>
    <x v="0"/>
    <x v="0"/>
    <x v="0"/>
    <x v="0"/>
    <x v="0"/>
    <x v="0"/>
    <x v="0"/>
    <x v="0"/>
    <x v="0"/>
    <x v="0"/>
    <x v="0"/>
    <s v=" Ajuda de custo a favor do Sr. Felisberto Mendonça, pela sua deslocação a Praia nos dias 13 e 14 de julho e a Tarrafal no dia 07 de julho de 2024, em missão oficial de serviço, conforme anexo. "/>
  </r>
  <r>
    <x v="0"/>
    <n v="0"/>
    <n v="0"/>
    <n v="0"/>
    <n v="1569"/>
    <x v="3487"/>
    <x v="0"/>
    <x v="0"/>
    <x v="0"/>
    <s v="01.25.05.09"/>
    <x v="26"/>
    <x v="3"/>
    <x v="3"/>
    <s v="Saúde"/>
    <s v="01.25.05"/>
    <s v="Saúde"/>
    <s v="01.25.05"/>
    <x v="7"/>
    <x v="0"/>
    <x v="4"/>
    <x v="4"/>
    <x v="0"/>
    <x v="1"/>
    <x v="0"/>
    <x v="0"/>
    <x v="4"/>
    <s v="2024-06-13"/>
    <x v="1"/>
    <n v="1569"/>
    <x v="0"/>
    <m/>
    <x v="0"/>
    <m/>
    <x v="66"/>
    <n v="100476294"/>
    <x v="0"/>
    <x v="0"/>
    <s v="Apoio a Consultas de Especialidade e Medicamentos"/>
    <s v="ORI"/>
    <x v="0"/>
    <s v="ACE"/>
    <x v="0"/>
    <x v="0"/>
    <x v="0"/>
    <x v="0"/>
    <x v="0"/>
    <x v="0"/>
    <x v="0"/>
    <x v="0"/>
    <x v="0"/>
    <x v="0"/>
    <x v="0"/>
    <s v="Apoio a Consultas de Especialidade e Medicamentos"/>
    <x v="0"/>
    <x v="0"/>
    <x v="0"/>
    <x v="0"/>
    <x v="1"/>
    <x v="0"/>
    <x v="0"/>
    <x v="0"/>
    <x v="0"/>
    <x v="0"/>
    <x v="0"/>
    <x v="0"/>
    <s v="Apoio a favor do senhor Ailton Rodrigues dos Reis, para compra de medicamentos, conforme anexo."/>
  </r>
  <r>
    <x v="0"/>
    <n v="0"/>
    <n v="0"/>
    <n v="0"/>
    <n v="3000"/>
    <x v="3488"/>
    <x v="0"/>
    <x v="0"/>
    <x v="0"/>
    <s v="01.25.03.12"/>
    <x v="6"/>
    <x v="3"/>
    <x v="3"/>
    <s v="Emprego e Formação profissional"/>
    <s v="01.25.03"/>
    <s v="Emprego e Formação profissional"/>
    <s v="01.25.03"/>
    <x v="4"/>
    <x v="0"/>
    <x v="2"/>
    <x v="2"/>
    <x v="0"/>
    <x v="1"/>
    <x v="0"/>
    <x v="0"/>
    <x v="4"/>
    <s v="2024-06-13"/>
    <x v="1"/>
    <n v="3000"/>
    <x v="0"/>
    <m/>
    <x v="0"/>
    <m/>
    <x v="173"/>
    <n v="100479631"/>
    <x v="0"/>
    <x v="0"/>
    <s v="Estágios Profissionais e Promoção de Emprego"/>
    <s v="ORI"/>
    <x v="0"/>
    <m/>
    <x v="0"/>
    <x v="0"/>
    <x v="0"/>
    <x v="0"/>
    <x v="0"/>
    <x v="0"/>
    <x v="0"/>
    <x v="0"/>
    <x v="0"/>
    <x v="0"/>
    <x v="0"/>
    <s v="Estágios Profissionais e Promoção de Emprego"/>
    <x v="0"/>
    <x v="0"/>
    <x v="0"/>
    <x v="0"/>
    <x v="1"/>
    <x v="0"/>
    <x v="0"/>
    <x v="0"/>
    <x v="0"/>
    <x v="0"/>
    <x v="0"/>
    <x v="0"/>
    <s v="Apoio a favor da Sr. Neuritix Semedo Gonçalves Ramos, para pagamento de transporte, conforme anexo."/>
  </r>
  <r>
    <x v="1"/>
    <n v="0"/>
    <n v="0"/>
    <n v="0"/>
    <n v="23300"/>
    <x v="3489"/>
    <x v="0"/>
    <x v="0"/>
    <x v="0"/>
    <s v="01.25.02.23"/>
    <x v="12"/>
    <x v="3"/>
    <x v="3"/>
    <s v="desporto"/>
    <s v="01.25.02"/>
    <s v="desporto"/>
    <s v="01.25.02"/>
    <x v="1"/>
    <x v="0"/>
    <x v="0"/>
    <x v="0"/>
    <x v="0"/>
    <x v="1"/>
    <x v="1"/>
    <x v="0"/>
    <x v="9"/>
    <s v="2024-07-12"/>
    <x v="2"/>
    <n v="23300"/>
    <x v="0"/>
    <m/>
    <x v="0"/>
    <m/>
    <x v="225"/>
    <n v="10047913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sso Sport-Comércio, referente a aquisição 2 bolas de futebol e 4 futsal, conforme anexo."/>
  </r>
  <r>
    <x v="0"/>
    <n v="0"/>
    <n v="0"/>
    <n v="0"/>
    <n v="3450"/>
    <x v="3490"/>
    <x v="0"/>
    <x v="0"/>
    <x v="0"/>
    <s v="03.16.15"/>
    <x v="0"/>
    <x v="0"/>
    <x v="0"/>
    <s v="Direção Financeira"/>
    <s v="03.16.15"/>
    <s v="Direção Financeira"/>
    <s v="03.16.15"/>
    <x v="41"/>
    <x v="0"/>
    <x v="0"/>
    <x v="1"/>
    <x v="0"/>
    <x v="0"/>
    <x v="0"/>
    <x v="0"/>
    <x v="9"/>
    <s v="2024-07-22"/>
    <x v="2"/>
    <n v="3450"/>
    <x v="0"/>
    <m/>
    <x v="0"/>
    <m/>
    <x v="6"/>
    <n v="100474914"/>
    <x v="0"/>
    <x v="0"/>
    <s v="Direção Financeira"/>
    <s v="ORI"/>
    <x v="0"/>
    <m/>
    <x v="0"/>
    <x v="0"/>
    <x v="0"/>
    <x v="0"/>
    <x v="0"/>
    <x v="0"/>
    <x v="0"/>
    <x v="0"/>
    <x v="0"/>
    <x v="0"/>
    <x v="0"/>
    <s v="Direção Financeira"/>
    <x v="0"/>
    <x v="0"/>
    <x v="0"/>
    <x v="0"/>
    <x v="0"/>
    <x v="0"/>
    <x v="0"/>
    <x v="0"/>
    <x v="0"/>
    <x v="0"/>
    <x v="0"/>
    <x v="0"/>
    <s v="Pagamento referente a aquisição de serviço de reparação de buzina da viatura ST-35-RP afeto aos serviços da CMSM, conforme anexo. "/>
  </r>
  <r>
    <x v="1"/>
    <n v="0"/>
    <n v="0"/>
    <n v="0"/>
    <n v="480000"/>
    <x v="3491"/>
    <x v="0"/>
    <x v="0"/>
    <x v="0"/>
    <s v="01.27.07.07"/>
    <x v="45"/>
    <x v="1"/>
    <x v="1"/>
    <s v="Requalificação Urbana e Habitação 2"/>
    <s v="01.27.07"/>
    <s v="Requalificação Urbana e Habitação 2"/>
    <s v="01.27.07"/>
    <x v="1"/>
    <x v="0"/>
    <x v="0"/>
    <x v="0"/>
    <x v="0"/>
    <x v="1"/>
    <x v="1"/>
    <x v="0"/>
    <x v="5"/>
    <s v="2024-08-01"/>
    <x v="2"/>
    <n v="480000"/>
    <x v="0"/>
    <m/>
    <x v="0"/>
    <m/>
    <x v="86"/>
    <n v="100479507"/>
    <x v="0"/>
    <x v="0"/>
    <s v="Arrelvamento do campo de Achada Bolanha"/>
    <s v="ORI"/>
    <x v="0"/>
    <s v="ACAB"/>
    <x v="0"/>
    <x v="0"/>
    <x v="0"/>
    <x v="0"/>
    <x v="0"/>
    <x v="0"/>
    <x v="0"/>
    <x v="0"/>
    <x v="0"/>
    <x v="0"/>
    <x v="0"/>
    <s v="Arrelvamento do campo de Achada Bolanha"/>
    <x v="0"/>
    <x v="0"/>
    <x v="0"/>
    <x v="0"/>
    <x v="1"/>
    <x v="0"/>
    <x v="0"/>
    <x v="0"/>
    <x v="0"/>
    <x v="0"/>
    <x v="0"/>
    <x v="0"/>
    <s v="Pagamento referente a serviço de transporte de terra para obras de construção do campo de Manguinho e Achada Bolanha, conforme anexo."/>
  </r>
  <r>
    <x v="1"/>
    <n v="0"/>
    <n v="0"/>
    <n v="0"/>
    <n v="2400"/>
    <x v="3492"/>
    <x v="0"/>
    <x v="0"/>
    <x v="0"/>
    <s v="01.23.04.14"/>
    <x v="48"/>
    <x v="7"/>
    <x v="8"/>
    <s v="Ambiente"/>
    <s v="01.23.04"/>
    <s v="Ambiente"/>
    <s v="01.23.04"/>
    <x v="1"/>
    <x v="0"/>
    <x v="0"/>
    <x v="0"/>
    <x v="0"/>
    <x v="1"/>
    <x v="1"/>
    <x v="0"/>
    <x v="5"/>
    <s v="2024-08-26"/>
    <x v="2"/>
    <n v="2400"/>
    <x v="0"/>
    <m/>
    <x v="0"/>
    <m/>
    <x v="2"/>
    <n v="100474696"/>
    <x v="0"/>
    <x v="1"/>
    <s v="Criação e Manutenção de Espaços Verdes"/>
    <s v="ORI"/>
    <x v="0"/>
    <s v="CMEV"/>
    <x v="0"/>
    <x v="0"/>
    <x v="0"/>
    <x v="0"/>
    <x v="0"/>
    <x v="0"/>
    <x v="0"/>
    <x v="0"/>
    <x v="0"/>
    <x v="0"/>
    <x v="0"/>
    <s v="Criação e Manutenção de Espaços Verdes"/>
    <x v="0"/>
    <x v="0"/>
    <x v="0"/>
    <x v="0"/>
    <x v="1"/>
    <x v="0"/>
    <x v="0"/>
    <x v="0"/>
    <x v="0"/>
    <x v="0"/>
    <x v="1"/>
    <x v="0"/>
    <s v="Pagamento prestação de serviço Criação e Manutenção de Espaço Verdes referente ao mês de agosto 2024, conforme anexo."/>
  </r>
  <r>
    <x v="1"/>
    <n v="0"/>
    <n v="0"/>
    <n v="0"/>
    <n v="13600"/>
    <x v="3492"/>
    <x v="0"/>
    <x v="0"/>
    <x v="0"/>
    <s v="01.23.04.14"/>
    <x v="48"/>
    <x v="7"/>
    <x v="8"/>
    <s v="Ambiente"/>
    <s v="01.23.04"/>
    <s v="Ambiente"/>
    <s v="01.23.04"/>
    <x v="1"/>
    <x v="0"/>
    <x v="0"/>
    <x v="0"/>
    <x v="0"/>
    <x v="1"/>
    <x v="1"/>
    <x v="0"/>
    <x v="5"/>
    <s v="2024-08-26"/>
    <x v="2"/>
    <n v="13600"/>
    <x v="0"/>
    <m/>
    <x v="0"/>
    <m/>
    <x v="6"/>
    <n v="100474914"/>
    <x v="0"/>
    <x v="0"/>
    <s v="Criação e Manutenção de Espaços Verdes"/>
    <s v="ORI"/>
    <x v="0"/>
    <s v="CMEV"/>
    <x v="0"/>
    <x v="0"/>
    <x v="0"/>
    <x v="0"/>
    <x v="0"/>
    <x v="0"/>
    <x v="0"/>
    <x v="0"/>
    <x v="0"/>
    <x v="0"/>
    <x v="0"/>
    <s v="Criação e Manutenção de Espaços Verdes"/>
    <x v="0"/>
    <x v="0"/>
    <x v="0"/>
    <x v="0"/>
    <x v="1"/>
    <x v="0"/>
    <x v="0"/>
    <x v="0"/>
    <x v="0"/>
    <x v="0"/>
    <x v="0"/>
    <x v="0"/>
    <s v="Pagamento prestação de serviço Criação e Manutenção de Espaço Verdes referente ao mês de agosto 2024, conforme anexo."/>
  </r>
  <r>
    <x v="0"/>
    <n v="0"/>
    <n v="0"/>
    <n v="0"/>
    <n v="6333"/>
    <x v="3493"/>
    <x v="0"/>
    <x v="0"/>
    <x v="0"/>
    <s v="03.16.16"/>
    <x v="24"/>
    <x v="0"/>
    <x v="0"/>
    <s v="Direção Ambiente e Saneamento "/>
    <s v="03.16.16"/>
    <s v="Direção Ambiente e Saneamento "/>
    <s v="03.16.16"/>
    <x v="60"/>
    <x v="0"/>
    <x v="0"/>
    <x v="0"/>
    <x v="0"/>
    <x v="0"/>
    <x v="0"/>
    <x v="0"/>
    <x v="7"/>
    <s v="2024-09-25"/>
    <x v="2"/>
    <n v="6333"/>
    <x v="0"/>
    <m/>
    <x v="0"/>
    <m/>
    <x v="514"/>
    <n v="100479726"/>
    <x v="0"/>
    <x v="0"/>
    <s v="Direção Ambiente e Saneamento "/>
    <s v="ORI"/>
    <x v="0"/>
    <m/>
    <x v="0"/>
    <x v="0"/>
    <x v="0"/>
    <x v="0"/>
    <x v="0"/>
    <x v="0"/>
    <x v="0"/>
    <x v="0"/>
    <x v="0"/>
    <x v="0"/>
    <x v="0"/>
    <s v="Direção Ambiente e Saneamento "/>
    <x v="0"/>
    <x v="0"/>
    <x v="0"/>
    <x v="0"/>
    <x v="0"/>
    <x v="0"/>
    <x v="0"/>
    <x v="0"/>
    <x v="0"/>
    <x v="0"/>
    <x v="0"/>
    <x v="0"/>
    <s v="Pagamento a favor do Sra. Francisca Lopes Da Cruz, correspondente a horas extras referente ao mês de Setembro de 2024, conforme anexo. "/>
  </r>
  <r>
    <x v="0"/>
    <n v="0"/>
    <n v="0"/>
    <n v="0"/>
    <n v="23232"/>
    <x v="3494"/>
    <x v="0"/>
    <x v="0"/>
    <x v="0"/>
    <s v="03.16.15"/>
    <x v="0"/>
    <x v="0"/>
    <x v="0"/>
    <s v="Direção Financeira"/>
    <s v="03.16.15"/>
    <s v="Direção Financeira"/>
    <s v="03.16.15"/>
    <x v="50"/>
    <x v="0"/>
    <x v="2"/>
    <x v="11"/>
    <x v="0"/>
    <x v="0"/>
    <x v="0"/>
    <x v="0"/>
    <x v="8"/>
    <s v="2024-10-14"/>
    <x v="3"/>
    <n v="23232"/>
    <x v="0"/>
    <m/>
    <x v="0"/>
    <m/>
    <x v="76"/>
    <n v="100394431"/>
    <x v="0"/>
    <x v="0"/>
    <s v="Direção Financeira"/>
    <s v="ORI"/>
    <x v="0"/>
    <m/>
    <x v="0"/>
    <x v="0"/>
    <x v="0"/>
    <x v="0"/>
    <x v="0"/>
    <x v="0"/>
    <x v="0"/>
    <x v="0"/>
    <x v="0"/>
    <x v="0"/>
    <x v="0"/>
    <s v="Direção Financeira"/>
    <x v="0"/>
    <x v="0"/>
    <x v="0"/>
    <x v="0"/>
    <x v="0"/>
    <x v="0"/>
    <x v="0"/>
    <x v="0"/>
    <x v="0"/>
    <x v="0"/>
    <x v="0"/>
    <x v="0"/>
    <s v="Pagamento seguros automóvel, ST-06-WS, conforme proposta em anexo."/>
  </r>
  <r>
    <x v="0"/>
    <n v="0"/>
    <n v="0"/>
    <n v="0"/>
    <n v="15000"/>
    <x v="3495"/>
    <x v="0"/>
    <x v="0"/>
    <x v="0"/>
    <s v="01.25.05.12"/>
    <x v="10"/>
    <x v="3"/>
    <x v="3"/>
    <s v="Saúde"/>
    <s v="01.25.05"/>
    <s v="Saúde"/>
    <s v="01.25.05"/>
    <x v="7"/>
    <x v="0"/>
    <x v="4"/>
    <x v="4"/>
    <x v="0"/>
    <x v="1"/>
    <x v="0"/>
    <x v="0"/>
    <x v="8"/>
    <s v="2024-10-15"/>
    <x v="3"/>
    <n v="15000"/>
    <x v="0"/>
    <m/>
    <x v="0"/>
    <m/>
    <x v="459"/>
    <n v="100475695"/>
    <x v="0"/>
    <x v="0"/>
    <s v="Promoção e Inclusão Social"/>
    <s v="ORI"/>
    <x v="0"/>
    <m/>
    <x v="0"/>
    <x v="0"/>
    <x v="0"/>
    <x v="0"/>
    <x v="0"/>
    <x v="0"/>
    <x v="0"/>
    <x v="0"/>
    <x v="0"/>
    <x v="0"/>
    <x v="0"/>
    <s v="Promoção e Inclusão Social"/>
    <x v="0"/>
    <x v="0"/>
    <x v="0"/>
    <x v="0"/>
    <x v="1"/>
    <x v="0"/>
    <x v="0"/>
    <x v="0"/>
    <x v="0"/>
    <x v="0"/>
    <x v="0"/>
    <x v="0"/>
    <s v="Apoio Social, a favor da Sra. Maria Ivete Freire, conforme anexo."/>
  </r>
  <r>
    <x v="0"/>
    <n v="0"/>
    <n v="0"/>
    <n v="0"/>
    <n v="7000"/>
    <x v="3496"/>
    <x v="0"/>
    <x v="0"/>
    <x v="0"/>
    <s v="01.25.05.12"/>
    <x v="10"/>
    <x v="3"/>
    <x v="3"/>
    <s v="Saúde"/>
    <s v="01.25.05"/>
    <s v="Saúde"/>
    <s v="01.25.05"/>
    <x v="7"/>
    <x v="0"/>
    <x v="4"/>
    <x v="4"/>
    <x v="0"/>
    <x v="1"/>
    <x v="0"/>
    <x v="0"/>
    <x v="8"/>
    <s v="2024-10-18"/>
    <x v="3"/>
    <n v="7000"/>
    <x v="0"/>
    <m/>
    <x v="0"/>
    <m/>
    <x v="10"/>
    <n v="100475944"/>
    <x v="0"/>
    <x v="0"/>
    <s v="Promoção e Inclusão Social"/>
    <s v="ORI"/>
    <x v="0"/>
    <m/>
    <x v="0"/>
    <x v="0"/>
    <x v="0"/>
    <x v="0"/>
    <x v="0"/>
    <x v="0"/>
    <x v="0"/>
    <x v="0"/>
    <x v="0"/>
    <x v="0"/>
    <x v="0"/>
    <s v="Promoção e Inclusão Social"/>
    <x v="0"/>
    <x v="0"/>
    <x v="0"/>
    <x v="0"/>
    <x v="1"/>
    <x v="0"/>
    <x v="0"/>
    <x v="0"/>
    <x v="0"/>
    <x v="0"/>
    <x v="0"/>
    <x v="0"/>
    <s v="Apoio social a favor da Sra. Maria luisa lopes pereira, para pagamento das despesa co a agua, conforme a nexo. "/>
  </r>
  <r>
    <x v="0"/>
    <n v="0"/>
    <n v="0"/>
    <n v="0"/>
    <n v="14300"/>
    <x v="3497"/>
    <x v="0"/>
    <x v="0"/>
    <x v="0"/>
    <s v="01.27.04.03"/>
    <x v="4"/>
    <x v="1"/>
    <x v="1"/>
    <s v="Infra-Estruturas e Transportes"/>
    <s v="01.27.04"/>
    <s v="Infra-Estruturas e Transportes"/>
    <s v="01.27.04"/>
    <x v="4"/>
    <x v="0"/>
    <x v="2"/>
    <x v="2"/>
    <x v="0"/>
    <x v="1"/>
    <x v="0"/>
    <x v="0"/>
    <x v="8"/>
    <s v="2024-10-18"/>
    <x v="3"/>
    <n v="14300"/>
    <x v="0"/>
    <m/>
    <x v="0"/>
    <m/>
    <x v="97"/>
    <n v="100479452"/>
    <x v="0"/>
    <x v="0"/>
    <s v="Plano de emergencia da epoca de chuvas"/>
    <s v="ORI"/>
    <x v="0"/>
    <m/>
    <x v="0"/>
    <x v="0"/>
    <x v="0"/>
    <x v="0"/>
    <x v="0"/>
    <x v="0"/>
    <x v="0"/>
    <x v="0"/>
    <x v="0"/>
    <x v="0"/>
    <x v="0"/>
    <s v="Plano de emergencia da epoca de chuvas"/>
    <x v="0"/>
    <x v="0"/>
    <x v="0"/>
    <x v="0"/>
    <x v="1"/>
    <x v="0"/>
    <x v="0"/>
    <x v="0"/>
    <x v="0"/>
    <x v="0"/>
    <x v="0"/>
    <x v="0"/>
    <s v="Pagamento a favor Empresa Newash Automovel, referente serviço de manutenção e lubrificação de bico da maquina pá carregadora retroescavadora afeto obra da CMSM, conforme anexo. "/>
  </r>
  <r>
    <x v="0"/>
    <n v="0"/>
    <n v="0"/>
    <n v="0"/>
    <n v="3600"/>
    <x v="3498"/>
    <x v="0"/>
    <x v="1"/>
    <x v="0"/>
    <s v="03.03.10"/>
    <x v="8"/>
    <x v="0"/>
    <x v="4"/>
    <s v="Receitas Da Câmara"/>
    <s v="03.03.10"/>
    <s v="Receitas Da Câmara"/>
    <s v="03.03.10"/>
    <x v="20"/>
    <x v="0"/>
    <x v="3"/>
    <x v="3"/>
    <x v="0"/>
    <x v="0"/>
    <x v="2"/>
    <x v="0"/>
    <x v="8"/>
    <s v="2024-10-29"/>
    <x v="3"/>
    <n v="3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700"/>
    <x v="3499"/>
    <x v="0"/>
    <x v="1"/>
    <x v="0"/>
    <s v="03.03.10"/>
    <x v="8"/>
    <x v="0"/>
    <x v="4"/>
    <s v="Receitas Da Câmara"/>
    <s v="03.03.10"/>
    <s v="Receitas Da Câmara"/>
    <s v="03.03.10"/>
    <x v="11"/>
    <x v="0"/>
    <x v="0"/>
    <x v="5"/>
    <x v="0"/>
    <x v="0"/>
    <x v="2"/>
    <x v="0"/>
    <x v="8"/>
    <s v="2024-10-31"/>
    <x v="3"/>
    <n v="77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50"/>
    <x v="3500"/>
    <x v="0"/>
    <x v="1"/>
    <x v="0"/>
    <s v="03.03.10"/>
    <x v="8"/>
    <x v="0"/>
    <x v="4"/>
    <s v="Receitas Da Câmara"/>
    <s v="03.03.10"/>
    <s v="Receitas Da Câmara"/>
    <s v="03.03.10"/>
    <x v="13"/>
    <x v="0"/>
    <x v="3"/>
    <x v="3"/>
    <x v="0"/>
    <x v="0"/>
    <x v="2"/>
    <x v="0"/>
    <x v="8"/>
    <s v="2024-10-31"/>
    <x v="3"/>
    <n v="26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0"/>
    <x v="3501"/>
    <x v="0"/>
    <x v="1"/>
    <x v="0"/>
    <s v="03.03.10"/>
    <x v="8"/>
    <x v="0"/>
    <x v="4"/>
    <s v="Receitas Da Câmara"/>
    <s v="03.03.10"/>
    <s v="Receitas Da Câmara"/>
    <s v="03.03.10"/>
    <x v="42"/>
    <x v="0"/>
    <x v="3"/>
    <x v="3"/>
    <x v="0"/>
    <x v="0"/>
    <x v="2"/>
    <x v="0"/>
    <x v="8"/>
    <s v="2024-10-31"/>
    <x v="3"/>
    <n v="3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0"/>
    <x v="3502"/>
    <x v="0"/>
    <x v="1"/>
    <x v="0"/>
    <s v="03.03.10"/>
    <x v="8"/>
    <x v="0"/>
    <x v="4"/>
    <s v="Receitas Da Câmara"/>
    <s v="03.03.10"/>
    <s v="Receitas Da Câmara"/>
    <s v="03.03.10"/>
    <x v="10"/>
    <x v="0"/>
    <x v="3"/>
    <x v="3"/>
    <x v="0"/>
    <x v="0"/>
    <x v="2"/>
    <x v="0"/>
    <x v="8"/>
    <s v="2024-10-31"/>
    <x v="3"/>
    <n v="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30"/>
    <x v="3503"/>
    <x v="0"/>
    <x v="1"/>
    <x v="0"/>
    <s v="03.03.10"/>
    <x v="8"/>
    <x v="0"/>
    <x v="4"/>
    <s v="Receitas Da Câmara"/>
    <s v="03.03.10"/>
    <s v="Receitas Da Câmara"/>
    <s v="03.03.10"/>
    <x v="25"/>
    <x v="0"/>
    <x v="3"/>
    <x v="3"/>
    <x v="0"/>
    <x v="0"/>
    <x v="2"/>
    <x v="0"/>
    <x v="8"/>
    <s v="2024-10-31"/>
    <x v="3"/>
    <n v="2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
    <x v="3504"/>
    <x v="0"/>
    <x v="1"/>
    <x v="0"/>
    <s v="03.03.10"/>
    <x v="8"/>
    <x v="0"/>
    <x v="4"/>
    <s v="Receitas Da Câmara"/>
    <s v="03.03.10"/>
    <s v="Receitas Da Câmara"/>
    <s v="03.03.10"/>
    <x v="17"/>
    <x v="0"/>
    <x v="3"/>
    <x v="3"/>
    <x v="0"/>
    <x v="0"/>
    <x v="2"/>
    <x v="0"/>
    <x v="8"/>
    <s v="2024-10-31"/>
    <x v="3"/>
    <n v="3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120"/>
    <x v="3505"/>
    <x v="0"/>
    <x v="1"/>
    <x v="0"/>
    <s v="03.03.10"/>
    <x v="8"/>
    <x v="0"/>
    <x v="4"/>
    <s v="Receitas Da Câmara"/>
    <s v="03.03.10"/>
    <s v="Receitas Da Câmara"/>
    <s v="03.03.10"/>
    <x v="6"/>
    <x v="0"/>
    <x v="3"/>
    <x v="3"/>
    <x v="0"/>
    <x v="0"/>
    <x v="2"/>
    <x v="0"/>
    <x v="8"/>
    <s v="2024-10-31"/>
    <x v="3"/>
    <n v="41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425"/>
    <x v="3506"/>
    <x v="0"/>
    <x v="1"/>
    <x v="0"/>
    <s v="03.03.10"/>
    <x v="8"/>
    <x v="0"/>
    <x v="4"/>
    <s v="Receitas Da Câmara"/>
    <s v="03.03.10"/>
    <s v="Receitas Da Câmara"/>
    <s v="03.03.10"/>
    <x v="12"/>
    <x v="0"/>
    <x v="3"/>
    <x v="3"/>
    <x v="0"/>
    <x v="0"/>
    <x v="2"/>
    <x v="0"/>
    <x v="8"/>
    <s v="2024-10-31"/>
    <x v="3"/>
    <n v="64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5233"/>
    <x v="3507"/>
    <x v="0"/>
    <x v="1"/>
    <x v="0"/>
    <s v="03.03.10"/>
    <x v="8"/>
    <x v="0"/>
    <x v="4"/>
    <s v="Receitas Da Câmara"/>
    <s v="03.03.10"/>
    <s v="Receitas Da Câmara"/>
    <s v="03.03.10"/>
    <x v="18"/>
    <x v="0"/>
    <x v="0"/>
    <x v="0"/>
    <x v="0"/>
    <x v="0"/>
    <x v="2"/>
    <x v="0"/>
    <x v="8"/>
    <s v="2024-10-31"/>
    <x v="3"/>
    <n v="6523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
    <x v="3508"/>
    <x v="0"/>
    <x v="1"/>
    <x v="0"/>
    <s v="03.03.10"/>
    <x v="8"/>
    <x v="0"/>
    <x v="4"/>
    <s v="Receitas Da Câmara"/>
    <s v="03.03.10"/>
    <s v="Receitas Da Câmara"/>
    <s v="03.03.10"/>
    <x v="8"/>
    <x v="0"/>
    <x v="3"/>
    <x v="3"/>
    <x v="0"/>
    <x v="0"/>
    <x v="2"/>
    <x v="0"/>
    <x v="8"/>
    <s v="2024-10-31"/>
    <x v="3"/>
    <n v="1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3000"/>
    <x v="3509"/>
    <x v="0"/>
    <x v="1"/>
    <x v="0"/>
    <s v="03.03.10"/>
    <x v="8"/>
    <x v="0"/>
    <x v="4"/>
    <s v="Receitas Da Câmara"/>
    <s v="03.03.10"/>
    <s v="Receitas Da Câmara"/>
    <s v="03.03.10"/>
    <x v="15"/>
    <x v="0"/>
    <x v="0"/>
    <x v="0"/>
    <x v="0"/>
    <x v="0"/>
    <x v="2"/>
    <x v="0"/>
    <x v="8"/>
    <s v="2024-10-31"/>
    <x v="3"/>
    <n v="3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
    <x v="3510"/>
    <x v="0"/>
    <x v="0"/>
    <x v="0"/>
    <s v="01.25.01.10"/>
    <x v="33"/>
    <x v="3"/>
    <x v="3"/>
    <s v="Educação"/>
    <s v="01.25.01"/>
    <s v="Educação"/>
    <s v="01.25.01"/>
    <x v="4"/>
    <x v="0"/>
    <x v="2"/>
    <x v="2"/>
    <x v="0"/>
    <x v="1"/>
    <x v="0"/>
    <x v="0"/>
    <x v="10"/>
    <s v="2024-11-07"/>
    <x v="3"/>
    <n v="400"/>
    <x v="0"/>
    <m/>
    <x v="0"/>
    <m/>
    <x v="6"/>
    <n v="100474914"/>
    <x v="0"/>
    <x v="0"/>
    <s v="Transporte escolar"/>
    <s v="ORI"/>
    <x v="0"/>
    <m/>
    <x v="0"/>
    <x v="0"/>
    <x v="0"/>
    <x v="0"/>
    <x v="0"/>
    <x v="0"/>
    <x v="0"/>
    <x v="0"/>
    <x v="0"/>
    <x v="0"/>
    <x v="0"/>
    <s v="Transporte escolar"/>
    <x v="0"/>
    <x v="0"/>
    <x v="0"/>
    <x v="0"/>
    <x v="1"/>
    <x v="0"/>
    <x v="0"/>
    <x v="0"/>
    <x v="0"/>
    <x v="0"/>
    <x v="0"/>
    <x v="0"/>
    <s v="Pagamento referente a aquisição de peças para viaturas de transporte escolar, conforme proposta em anexo"/>
  </r>
  <r>
    <x v="1"/>
    <n v="0"/>
    <n v="0"/>
    <n v="0"/>
    <n v="1339869"/>
    <x v="3511"/>
    <x v="0"/>
    <x v="0"/>
    <x v="0"/>
    <s v="03.16.15"/>
    <x v="0"/>
    <x v="0"/>
    <x v="0"/>
    <s v="Direção Financeira"/>
    <s v="03.16.15"/>
    <s v="Direção Financeira"/>
    <s v="03.16.15"/>
    <x v="32"/>
    <x v="0"/>
    <x v="0"/>
    <x v="0"/>
    <x v="0"/>
    <x v="0"/>
    <x v="1"/>
    <x v="0"/>
    <x v="8"/>
    <s v="2024-10-31"/>
    <x v="3"/>
    <n v="1339869"/>
    <x v="0"/>
    <m/>
    <x v="0"/>
    <m/>
    <x v="6"/>
    <n v="100474914"/>
    <x v="0"/>
    <x v="0"/>
    <s v="Direção Financeira"/>
    <s v="ORI"/>
    <x v="0"/>
    <m/>
    <x v="0"/>
    <x v="0"/>
    <x v="0"/>
    <x v="0"/>
    <x v="0"/>
    <x v="0"/>
    <x v="0"/>
    <x v="0"/>
    <x v="0"/>
    <x v="0"/>
    <x v="0"/>
    <s v="Direção Financeira"/>
    <x v="0"/>
    <x v="0"/>
    <x v="0"/>
    <x v="0"/>
    <x v="0"/>
    <x v="0"/>
    <x v="0"/>
    <x v="1"/>
    <x v="0"/>
    <x v="0"/>
    <x v="0"/>
    <x v="0"/>
    <s v="Despesas com amortizações referente ao mês de Outubro."/>
  </r>
  <r>
    <x v="0"/>
    <n v="0"/>
    <n v="0"/>
    <n v="0"/>
    <n v="4000"/>
    <x v="3512"/>
    <x v="0"/>
    <x v="0"/>
    <x v="0"/>
    <s v="01.25.05.12"/>
    <x v="10"/>
    <x v="3"/>
    <x v="3"/>
    <s v="Saúde"/>
    <s v="01.25.05"/>
    <s v="Saúde"/>
    <s v="01.25.05"/>
    <x v="7"/>
    <x v="0"/>
    <x v="4"/>
    <x v="4"/>
    <x v="0"/>
    <x v="1"/>
    <x v="0"/>
    <x v="0"/>
    <x v="10"/>
    <s v="2024-11-08"/>
    <x v="3"/>
    <n v="4000"/>
    <x v="0"/>
    <m/>
    <x v="0"/>
    <m/>
    <x v="515"/>
    <n v="100421934"/>
    <x v="0"/>
    <x v="0"/>
    <s v="Promoção e Inclusão Social"/>
    <s v="ORI"/>
    <x v="0"/>
    <m/>
    <x v="0"/>
    <x v="0"/>
    <x v="0"/>
    <x v="0"/>
    <x v="0"/>
    <x v="0"/>
    <x v="0"/>
    <x v="0"/>
    <x v="0"/>
    <x v="0"/>
    <x v="0"/>
    <s v="Promoção e Inclusão Social"/>
    <x v="0"/>
    <x v="0"/>
    <x v="0"/>
    <x v="0"/>
    <x v="1"/>
    <x v="0"/>
    <x v="0"/>
    <x v="0"/>
    <x v="0"/>
    <x v="0"/>
    <x v="0"/>
    <x v="0"/>
    <s v="Apoio para assistência social, conforme proposta em anexo."/>
  </r>
  <r>
    <x v="0"/>
    <n v="0"/>
    <n v="0"/>
    <n v="0"/>
    <n v="5000"/>
    <x v="3513"/>
    <x v="0"/>
    <x v="0"/>
    <x v="0"/>
    <s v="01.25.05.12"/>
    <x v="10"/>
    <x v="3"/>
    <x v="3"/>
    <s v="Saúde"/>
    <s v="01.25.05"/>
    <s v="Saúde"/>
    <s v="01.25.05"/>
    <x v="7"/>
    <x v="0"/>
    <x v="4"/>
    <x v="4"/>
    <x v="0"/>
    <x v="1"/>
    <x v="0"/>
    <x v="0"/>
    <x v="10"/>
    <s v="2024-11-08"/>
    <x v="3"/>
    <n v="5000"/>
    <x v="0"/>
    <m/>
    <x v="0"/>
    <m/>
    <x v="516"/>
    <n v="100474938"/>
    <x v="0"/>
    <x v="0"/>
    <s v="Promoção e Inclusão Social"/>
    <s v="ORI"/>
    <x v="0"/>
    <m/>
    <x v="0"/>
    <x v="0"/>
    <x v="0"/>
    <x v="0"/>
    <x v="0"/>
    <x v="0"/>
    <x v="0"/>
    <x v="0"/>
    <x v="0"/>
    <x v="0"/>
    <x v="0"/>
    <s v="Promoção e Inclusão Social"/>
    <x v="0"/>
    <x v="0"/>
    <x v="0"/>
    <x v="0"/>
    <x v="1"/>
    <x v="0"/>
    <x v="0"/>
    <x v="0"/>
    <x v="0"/>
    <x v="0"/>
    <x v="0"/>
    <x v="0"/>
    <s v="Apoio para assistência social, conforme proposta em anexo.  "/>
  </r>
  <r>
    <x v="0"/>
    <n v="0"/>
    <n v="0"/>
    <n v="0"/>
    <n v="2400"/>
    <x v="3514"/>
    <x v="0"/>
    <x v="0"/>
    <x v="0"/>
    <s v="03.16.15"/>
    <x v="0"/>
    <x v="0"/>
    <x v="0"/>
    <s v="Direção Financeira"/>
    <s v="03.16.15"/>
    <s v="Direção Financeira"/>
    <s v="03.16.15"/>
    <x v="5"/>
    <x v="0"/>
    <x v="0"/>
    <x v="1"/>
    <x v="0"/>
    <x v="0"/>
    <x v="0"/>
    <x v="0"/>
    <x v="10"/>
    <s v="2024-11-08"/>
    <x v="3"/>
    <n v="2400"/>
    <x v="0"/>
    <m/>
    <x v="0"/>
    <m/>
    <x v="2"/>
    <n v="100474696"/>
    <x v="0"/>
    <x v="1"/>
    <s v="Direção Financeira"/>
    <s v="ORI"/>
    <x v="0"/>
    <m/>
    <x v="0"/>
    <x v="0"/>
    <x v="0"/>
    <x v="0"/>
    <x v="0"/>
    <x v="0"/>
    <x v="0"/>
    <x v="0"/>
    <x v="0"/>
    <x v="0"/>
    <x v="0"/>
    <s v="Direção Financeira"/>
    <x v="0"/>
    <x v="0"/>
    <x v="0"/>
    <x v="0"/>
    <x v="0"/>
    <x v="0"/>
    <x v="0"/>
    <x v="0"/>
    <x v="0"/>
    <x v="0"/>
    <x v="1"/>
    <x v="0"/>
    <s v="Pagamento salário prestação de serviço, conforme proposta em anexo."/>
  </r>
  <r>
    <x v="0"/>
    <n v="0"/>
    <n v="0"/>
    <n v="0"/>
    <n v="13600"/>
    <x v="3514"/>
    <x v="0"/>
    <x v="0"/>
    <x v="0"/>
    <s v="03.16.15"/>
    <x v="0"/>
    <x v="0"/>
    <x v="0"/>
    <s v="Direção Financeira"/>
    <s v="03.16.15"/>
    <s v="Direção Financeira"/>
    <s v="03.16.15"/>
    <x v="5"/>
    <x v="0"/>
    <x v="0"/>
    <x v="1"/>
    <x v="0"/>
    <x v="0"/>
    <x v="0"/>
    <x v="0"/>
    <x v="10"/>
    <s v="2024-11-08"/>
    <x v="3"/>
    <n v="13600"/>
    <x v="0"/>
    <m/>
    <x v="0"/>
    <m/>
    <x v="517"/>
    <n v="100475449"/>
    <x v="0"/>
    <x v="0"/>
    <s v="Direção Financeira"/>
    <s v="ORI"/>
    <x v="0"/>
    <m/>
    <x v="0"/>
    <x v="0"/>
    <x v="0"/>
    <x v="0"/>
    <x v="0"/>
    <x v="0"/>
    <x v="0"/>
    <x v="0"/>
    <x v="0"/>
    <x v="0"/>
    <x v="0"/>
    <s v="Direção Financeira"/>
    <x v="0"/>
    <x v="0"/>
    <x v="0"/>
    <x v="0"/>
    <x v="0"/>
    <x v="0"/>
    <x v="0"/>
    <x v="0"/>
    <x v="0"/>
    <x v="0"/>
    <x v="0"/>
    <x v="0"/>
    <s v="Pagamento salário prestação de serviço, conforme proposta em anexo."/>
  </r>
  <r>
    <x v="1"/>
    <n v="0"/>
    <n v="0"/>
    <n v="0"/>
    <n v="82100"/>
    <x v="3515"/>
    <x v="0"/>
    <x v="0"/>
    <x v="0"/>
    <s v="01.28.01.08"/>
    <x v="15"/>
    <x v="4"/>
    <x v="5"/>
    <s v="Habitação Social"/>
    <s v="01.28.01"/>
    <s v="Habitação Social"/>
    <s v="01.28.01"/>
    <x v="1"/>
    <x v="0"/>
    <x v="0"/>
    <x v="0"/>
    <x v="0"/>
    <x v="1"/>
    <x v="1"/>
    <x v="0"/>
    <x v="10"/>
    <s v="2024-11-08"/>
    <x v="3"/>
    <n v="82100"/>
    <x v="0"/>
    <m/>
    <x v="0"/>
    <m/>
    <x v="6"/>
    <n v="100474914"/>
    <x v="0"/>
    <x v="0"/>
    <s v="Habitações Sociais"/>
    <s v="ORI"/>
    <x v="0"/>
    <s v="HS"/>
    <x v="0"/>
    <x v="0"/>
    <x v="0"/>
    <x v="0"/>
    <x v="0"/>
    <x v="0"/>
    <x v="0"/>
    <x v="0"/>
    <x v="0"/>
    <x v="0"/>
    <x v="0"/>
    <s v="Habitações Sociais"/>
    <x v="0"/>
    <x v="0"/>
    <x v="0"/>
    <x v="0"/>
    <x v="1"/>
    <x v="0"/>
    <x v="0"/>
    <x v="0"/>
    <x v="0"/>
    <x v="0"/>
    <x v="0"/>
    <x v="0"/>
    <s v="Pagamento a favor do Tesoureiro Municipal, referente aos trabalhos de construção e reabilitação de casa de banho da Sra. Maria Izabel Mendes, residente em Principal Chão de Horta, conforme anexo."/>
  </r>
  <r>
    <x v="0"/>
    <n v="0"/>
    <n v="0"/>
    <n v="0"/>
    <n v="1046"/>
    <x v="3516"/>
    <x v="0"/>
    <x v="1"/>
    <x v="0"/>
    <s v="80.02.01"/>
    <x v="2"/>
    <x v="2"/>
    <x v="2"/>
    <s v="Retenções Iur"/>
    <s v="80.02.01"/>
    <s v="Retenções Iur"/>
    <s v="80.02.01"/>
    <x v="2"/>
    <x v="0"/>
    <x v="1"/>
    <x v="0"/>
    <x v="1"/>
    <x v="2"/>
    <x v="2"/>
    <x v="0"/>
    <x v="8"/>
    <s v="2024-10-30"/>
    <x v="3"/>
    <n v="1046"/>
    <x v="0"/>
    <m/>
    <x v="0"/>
    <m/>
    <x v="2"/>
    <n v="100474696"/>
    <x v="0"/>
    <x v="0"/>
    <s v="Retenções Iur"/>
    <s v="ORI"/>
    <x v="0"/>
    <s v="RIUR"/>
    <x v="0"/>
    <x v="0"/>
    <x v="0"/>
    <x v="0"/>
    <x v="0"/>
    <x v="0"/>
    <x v="0"/>
    <x v="0"/>
    <x v="0"/>
    <x v="0"/>
    <x v="0"/>
    <s v="Retenções Iur"/>
    <x v="0"/>
    <x v="0"/>
    <x v="0"/>
    <x v="0"/>
    <x v="2"/>
    <x v="0"/>
    <x v="0"/>
    <x v="0"/>
    <x v="0"/>
    <x v="1"/>
    <x v="0"/>
    <x v="0"/>
    <s v="RETENCAO OT"/>
  </r>
  <r>
    <x v="0"/>
    <n v="0"/>
    <n v="0"/>
    <n v="0"/>
    <n v="13500"/>
    <x v="3517"/>
    <x v="0"/>
    <x v="1"/>
    <x v="0"/>
    <s v="80.02.01"/>
    <x v="2"/>
    <x v="2"/>
    <x v="2"/>
    <s v="Retenções Iur"/>
    <s v="80.02.01"/>
    <s v="Retenções Iur"/>
    <s v="80.02.01"/>
    <x v="2"/>
    <x v="0"/>
    <x v="1"/>
    <x v="0"/>
    <x v="1"/>
    <x v="2"/>
    <x v="2"/>
    <x v="0"/>
    <x v="8"/>
    <s v="2024-10-28"/>
    <x v="3"/>
    <n v="13500"/>
    <x v="0"/>
    <m/>
    <x v="0"/>
    <m/>
    <x v="2"/>
    <n v="100474696"/>
    <x v="0"/>
    <x v="0"/>
    <s v="Retenções Iur"/>
    <s v="ORI"/>
    <x v="0"/>
    <s v="RIUR"/>
    <x v="0"/>
    <x v="0"/>
    <x v="0"/>
    <x v="0"/>
    <x v="0"/>
    <x v="0"/>
    <x v="0"/>
    <x v="0"/>
    <x v="0"/>
    <x v="0"/>
    <x v="0"/>
    <s v="Retenções Iur"/>
    <x v="0"/>
    <x v="0"/>
    <x v="0"/>
    <x v="0"/>
    <x v="2"/>
    <x v="0"/>
    <x v="0"/>
    <x v="0"/>
    <x v="0"/>
    <x v="1"/>
    <x v="0"/>
    <x v="0"/>
    <s v="RETENCAO OT"/>
  </r>
  <r>
    <x v="0"/>
    <n v="0"/>
    <n v="0"/>
    <n v="0"/>
    <n v="6356"/>
    <x v="3518"/>
    <x v="0"/>
    <x v="1"/>
    <x v="0"/>
    <s v="80.02.01"/>
    <x v="2"/>
    <x v="2"/>
    <x v="2"/>
    <s v="Retenções Iur"/>
    <s v="80.02.01"/>
    <s v="Retenções Iur"/>
    <s v="80.02.01"/>
    <x v="2"/>
    <x v="0"/>
    <x v="1"/>
    <x v="0"/>
    <x v="1"/>
    <x v="2"/>
    <x v="2"/>
    <x v="0"/>
    <x v="8"/>
    <s v="2024-10-30"/>
    <x v="3"/>
    <n v="6356"/>
    <x v="0"/>
    <m/>
    <x v="0"/>
    <m/>
    <x v="2"/>
    <n v="100474696"/>
    <x v="0"/>
    <x v="0"/>
    <s v="Retenções Iur"/>
    <s v="ORI"/>
    <x v="0"/>
    <s v="RIUR"/>
    <x v="0"/>
    <x v="0"/>
    <x v="0"/>
    <x v="0"/>
    <x v="0"/>
    <x v="0"/>
    <x v="0"/>
    <x v="0"/>
    <x v="0"/>
    <x v="0"/>
    <x v="0"/>
    <s v="Retenções Iur"/>
    <x v="0"/>
    <x v="0"/>
    <x v="0"/>
    <x v="0"/>
    <x v="2"/>
    <x v="0"/>
    <x v="0"/>
    <x v="0"/>
    <x v="0"/>
    <x v="1"/>
    <x v="0"/>
    <x v="0"/>
    <s v="RETENCAO OT"/>
  </r>
  <r>
    <x v="0"/>
    <n v="0"/>
    <n v="0"/>
    <n v="0"/>
    <n v="5095"/>
    <x v="3519"/>
    <x v="0"/>
    <x v="1"/>
    <x v="0"/>
    <s v="80.02.01"/>
    <x v="2"/>
    <x v="2"/>
    <x v="2"/>
    <s v="Retenções Iur"/>
    <s v="80.02.01"/>
    <s v="Retenções Iur"/>
    <s v="80.02.01"/>
    <x v="2"/>
    <x v="0"/>
    <x v="1"/>
    <x v="0"/>
    <x v="1"/>
    <x v="2"/>
    <x v="2"/>
    <x v="0"/>
    <x v="8"/>
    <s v="2024-10-23"/>
    <x v="3"/>
    <n v="5095"/>
    <x v="0"/>
    <m/>
    <x v="0"/>
    <m/>
    <x v="2"/>
    <n v="100474696"/>
    <x v="0"/>
    <x v="0"/>
    <s v="Retenções Iur"/>
    <s v="ORI"/>
    <x v="0"/>
    <s v="RIUR"/>
    <x v="0"/>
    <x v="0"/>
    <x v="0"/>
    <x v="0"/>
    <x v="0"/>
    <x v="0"/>
    <x v="0"/>
    <x v="0"/>
    <x v="0"/>
    <x v="0"/>
    <x v="0"/>
    <s v="Retenções Iur"/>
    <x v="0"/>
    <x v="0"/>
    <x v="0"/>
    <x v="0"/>
    <x v="2"/>
    <x v="0"/>
    <x v="0"/>
    <x v="0"/>
    <x v="0"/>
    <x v="1"/>
    <x v="0"/>
    <x v="0"/>
    <s v="RETENCAO OT"/>
  </r>
  <r>
    <x v="0"/>
    <n v="0"/>
    <n v="0"/>
    <n v="0"/>
    <n v="5840"/>
    <x v="3520"/>
    <x v="0"/>
    <x v="1"/>
    <x v="0"/>
    <s v="80.02.10.01"/>
    <x v="16"/>
    <x v="2"/>
    <x v="2"/>
    <s v="Outros"/>
    <s v="80.02.10"/>
    <s v="Outros"/>
    <s v="80.02.10"/>
    <x v="37"/>
    <x v="0"/>
    <x v="1"/>
    <x v="0"/>
    <x v="1"/>
    <x v="2"/>
    <x v="2"/>
    <x v="0"/>
    <x v="8"/>
    <s v="2024-10-23"/>
    <x v="3"/>
    <n v="5840"/>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228258"/>
    <x v="3521"/>
    <x v="0"/>
    <x v="1"/>
    <x v="0"/>
    <s v="80.02.01"/>
    <x v="2"/>
    <x v="2"/>
    <x v="2"/>
    <s v="Retenções Iur"/>
    <s v="80.02.01"/>
    <s v="Retenções Iur"/>
    <s v="80.02.01"/>
    <x v="2"/>
    <x v="0"/>
    <x v="1"/>
    <x v="0"/>
    <x v="1"/>
    <x v="2"/>
    <x v="2"/>
    <x v="0"/>
    <x v="8"/>
    <s v="2024-10-25"/>
    <x v="3"/>
    <n v="228258"/>
    <x v="0"/>
    <m/>
    <x v="0"/>
    <m/>
    <x v="2"/>
    <n v="100474696"/>
    <x v="0"/>
    <x v="0"/>
    <s v="Retenções Iur"/>
    <s v="ORI"/>
    <x v="0"/>
    <s v="RIUR"/>
    <x v="0"/>
    <x v="0"/>
    <x v="0"/>
    <x v="0"/>
    <x v="0"/>
    <x v="0"/>
    <x v="0"/>
    <x v="0"/>
    <x v="0"/>
    <x v="0"/>
    <x v="0"/>
    <s v="Retenções Iur"/>
    <x v="0"/>
    <x v="0"/>
    <x v="0"/>
    <x v="0"/>
    <x v="2"/>
    <x v="0"/>
    <x v="0"/>
    <x v="0"/>
    <x v="0"/>
    <x v="1"/>
    <x v="0"/>
    <x v="0"/>
    <s v="RETENCAO OT"/>
  </r>
  <r>
    <x v="0"/>
    <n v="0"/>
    <n v="0"/>
    <n v="0"/>
    <n v="6528"/>
    <x v="3522"/>
    <x v="0"/>
    <x v="1"/>
    <x v="0"/>
    <s v="80.02.10.26"/>
    <x v="13"/>
    <x v="2"/>
    <x v="2"/>
    <s v="Outros"/>
    <s v="80.02.10"/>
    <s v="Outros"/>
    <s v="80.02.10"/>
    <x v="34"/>
    <x v="0"/>
    <x v="1"/>
    <x v="9"/>
    <x v="1"/>
    <x v="2"/>
    <x v="2"/>
    <x v="0"/>
    <x v="8"/>
    <s v="2024-10-25"/>
    <x v="3"/>
    <n v="6528"/>
    <x v="0"/>
    <m/>
    <x v="0"/>
    <m/>
    <x v="15"/>
    <n v="100479277"/>
    <x v="0"/>
    <x v="0"/>
    <s v="Retenção Sansung"/>
    <s v="ORI"/>
    <x v="0"/>
    <s v="RS"/>
    <x v="0"/>
    <x v="0"/>
    <x v="0"/>
    <x v="0"/>
    <x v="0"/>
    <x v="0"/>
    <x v="0"/>
    <x v="0"/>
    <x v="0"/>
    <x v="0"/>
    <x v="0"/>
    <s v="Retenção Sansung"/>
    <x v="0"/>
    <x v="0"/>
    <x v="0"/>
    <x v="0"/>
    <x v="2"/>
    <x v="0"/>
    <x v="0"/>
    <x v="0"/>
    <x v="0"/>
    <x v="1"/>
    <x v="0"/>
    <x v="0"/>
    <s v="RETENCAO OT"/>
  </r>
  <r>
    <x v="0"/>
    <n v="0"/>
    <n v="0"/>
    <n v="0"/>
    <n v="662"/>
    <x v="3523"/>
    <x v="0"/>
    <x v="1"/>
    <x v="0"/>
    <s v="80.02.01"/>
    <x v="2"/>
    <x v="2"/>
    <x v="2"/>
    <s v="Retenções Iur"/>
    <s v="80.02.01"/>
    <s v="Retenções Iur"/>
    <s v="80.02.01"/>
    <x v="2"/>
    <x v="0"/>
    <x v="1"/>
    <x v="0"/>
    <x v="1"/>
    <x v="2"/>
    <x v="2"/>
    <x v="0"/>
    <x v="8"/>
    <s v="2024-10-23"/>
    <x v="3"/>
    <n v="662"/>
    <x v="0"/>
    <m/>
    <x v="0"/>
    <m/>
    <x v="2"/>
    <n v="100474696"/>
    <x v="0"/>
    <x v="0"/>
    <s v="Retenções Iur"/>
    <s v="ORI"/>
    <x v="0"/>
    <s v="RIUR"/>
    <x v="0"/>
    <x v="0"/>
    <x v="0"/>
    <x v="0"/>
    <x v="0"/>
    <x v="0"/>
    <x v="0"/>
    <x v="0"/>
    <x v="0"/>
    <x v="0"/>
    <x v="0"/>
    <s v="Retenções Iur"/>
    <x v="0"/>
    <x v="0"/>
    <x v="0"/>
    <x v="0"/>
    <x v="2"/>
    <x v="0"/>
    <x v="0"/>
    <x v="0"/>
    <x v="0"/>
    <x v="1"/>
    <x v="0"/>
    <x v="0"/>
    <s v="RETENCAO OT"/>
  </r>
  <r>
    <x v="0"/>
    <n v="0"/>
    <n v="0"/>
    <n v="0"/>
    <n v="5000"/>
    <x v="3524"/>
    <x v="0"/>
    <x v="1"/>
    <x v="0"/>
    <s v="80.02.10.28"/>
    <x v="64"/>
    <x v="2"/>
    <x v="2"/>
    <s v="Outros"/>
    <s v="80.02.10"/>
    <s v="Outros"/>
    <s v="80.02.10"/>
    <x v="34"/>
    <x v="0"/>
    <x v="1"/>
    <x v="9"/>
    <x v="1"/>
    <x v="2"/>
    <x v="2"/>
    <x v="0"/>
    <x v="8"/>
    <s v="2024-10-23"/>
    <x v="3"/>
    <n v="5000"/>
    <x v="0"/>
    <m/>
    <x v="0"/>
    <m/>
    <x v="17"/>
    <n v="100479279"/>
    <x v="0"/>
    <x v="0"/>
    <s v="Desconto Vencimento"/>
    <s v="ORI"/>
    <x v="0"/>
    <s v="DV"/>
    <x v="0"/>
    <x v="0"/>
    <x v="0"/>
    <x v="0"/>
    <x v="0"/>
    <x v="0"/>
    <x v="0"/>
    <x v="0"/>
    <x v="0"/>
    <x v="0"/>
    <x v="0"/>
    <s v="Desconto Vencimento"/>
    <x v="0"/>
    <x v="0"/>
    <x v="0"/>
    <x v="0"/>
    <x v="2"/>
    <x v="0"/>
    <x v="0"/>
    <x v="0"/>
    <x v="0"/>
    <x v="1"/>
    <x v="0"/>
    <x v="0"/>
    <s v="RETENCAO OT"/>
  </r>
  <r>
    <x v="0"/>
    <n v="0"/>
    <n v="0"/>
    <n v="0"/>
    <n v="82720"/>
    <x v="3525"/>
    <x v="0"/>
    <x v="1"/>
    <x v="0"/>
    <s v="80.02.10.01"/>
    <x v="16"/>
    <x v="2"/>
    <x v="2"/>
    <s v="Outros"/>
    <s v="80.02.10"/>
    <s v="Outros"/>
    <s v="80.02.10"/>
    <x v="37"/>
    <x v="0"/>
    <x v="1"/>
    <x v="0"/>
    <x v="1"/>
    <x v="2"/>
    <x v="2"/>
    <x v="0"/>
    <x v="8"/>
    <s v="2024-10-23"/>
    <x v="3"/>
    <n v="82720"/>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3530"/>
    <x v="3526"/>
    <x v="0"/>
    <x v="1"/>
    <x v="0"/>
    <s v="80.02.10.02"/>
    <x v="42"/>
    <x v="2"/>
    <x v="2"/>
    <s v="Outros"/>
    <s v="80.02.10"/>
    <s v="Outros"/>
    <s v="80.02.10"/>
    <x v="67"/>
    <x v="0"/>
    <x v="1"/>
    <x v="0"/>
    <x v="1"/>
    <x v="2"/>
    <x v="2"/>
    <x v="0"/>
    <x v="8"/>
    <s v="2024-10-23"/>
    <x v="3"/>
    <n v="3530"/>
    <x v="0"/>
    <m/>
    <x v="0"/>
    <m/>
    <x v="16"/>
    <n v="100474707"/>
    <x v="0"/>
    <x v="0"/>
    <s v="Retençoes STAPS"/>
    <s v="ORI"/>
    <x v="0"/>
    <s v="RSND"/>
    <x v="0"/>
    <x v="0"/>
    <x v="0"/>
    <x v="0"/>
    <x v="0"/>
    <x v="0"/>
    <x v="0"/>
    <x v="0"/>
    <x v="0"/>
    <x v="0"/>
    <x v="0"/>
    <s v="Retençoes STAPS"/>
    <x v="0"/>
    <x v="0"/>
    <x v="0"/>
    <x v="0"/>
    <x v="2"/>
    <x v="0"/>
    <x v="0"/>
    <x v="0"/>
    <x v="0"/>
    <x v="1"/>
    <x v="0"/>
    <x v="0"/>
    <s v="RETENCAO OT"/>
  </r>
  <r>
    <x v="0"/>
    <n v="0"/>
    <n v="0"/>
    <n v="0"/>
    <n v="310"/>
    <x v="3527"/>
    <x v="0"/>
    <x v="1"/>
    <x v="0"/>
    <s v="80.02.10.24"/>
    <x v="47"/>
    <x v="2"/>
    <x v="2"/>
    <s v="Outros"/>
    <s v="80.02.10"/>
    <s v="Outros"/>
    <s v="80.02.10"/>
    <x v="67"/>
    <x v="0"/>
    <x v="1"/>
    <x v="0"/>
    <x v="1"/>
    <x v="2"/>
    <x v="2"/>
    <x v="0"/>
    <x v="8"/>
    <s v="2024-10-23"/>
    <x v="3"/>
    <n v="310"/>
    <x v="0"/>
    <m/>
    <x v="0"/>
    <m/>
    <x v="18"/>
    <n v="100478987"/>
    <x v="0"/>
    <x v="0"/>
    <s v="Retenções SIACSA"/>
    <s v="ORI"/>
    <x v="0"/>
    <s v="SIACSA"/>
    <x v="0"/>
    <x v="0"/>
    <x v="0"/>
    <x v="0"/>
    <x v="0"/>
    <x v="0"/>
    <x v="0"/>
    <x v="0"/>
    <x v="0"/>
    <x v="0"/>
    <x v="0"/>
    <s v="Retenções SIACSA"/>
    <x v="0"/>
    <x v="0"/>
    <x v="0"/>
    <x v="0"/>
    <x v="2"/>
    <x v="0"/>
    <x v="0"/>
    <x v="0"/>
    <x v="0"/>
    <x v="1"/>
    <x v="0"/>
    <x v="0"/>
    <s v="RETENCAO OT"/>
  </r>
  <r>
    <x v="0"/>
    <n v="0"/>
    <n v="0"/>
    <n v="0"/>
    <n v="6963"/>
    <x v="3528"/>
    <x v="0"/>
    <x v="1"/>
    <x v="0"/>
    <s v="80.02.10.26"/>
    <x v="13"/>
    <x v="2"/>
    <x v="2"/>
    <s v="Outros"/>
    <s v="80.02.10"/>
    <s v="Outros"/>
    <s v="80.02.10"/>
    <x v="34"/>
    <x v="0"/>
    <x v="1"/>
    <x v="9"/>
    <x v="1"/>
    <x v="2"/>
    <x v="2"/>
    <x v="0"/>
    <x v="8"/>
    <s v="2024-10-23"/>
    <x v="3"/>
    <n v="6963"/>
    <x v="0"/>
    <m/>
    <x v="0"/>
    <m/>
    <x v="15"/>
    <n v="100479277"/>
    <x v="0"/>
    <x v="0"/>
    <s v="Retenção Sansung"/>
    <s v="ORI"/>
    <x v="0"/>
    <s v="RS"/>
    <x v="0"/>
    <x v="0"/>
    <x v="0"/>
    <x v="0"/>
    <x v="0"/>
    <x v="0"/>
    <x v="0"/>
    <x v="0"/>
    <x v="0"/>
    <x v="0"/>
    <x v="0"/>
    <s v="Retenção Sansung"/>
    <x v="0"/>
    <x v="0"/>
    <x v="0"/>
    <x v="0"/>
    <x v="2"/>
    <x v="0"/>
    <x v="0"/>
    <x v="0"/>
    <x v="0"/>
    <x v="1"/>
    <x v="0"/>
    <x v="0"/>
    <s v="RETENCAO OT"/>
  </r>
  <r>
    <x v="0"/>
    <n v="0"/>
    <n v="0"/>
    <n v="0"/>
    <n v="10834"/>
    <x v="3529"/>
    <x v="0"/>
    <x v="1"/>
    <x v="0"/>
    <s v="80.02.01"/>
    <x v="2"/>
    <x v="2"/>
    <x v="2"/>
    <s v="Retenções Iur"/>
    <s v="80.02.01"/>
    <s v="Retenções Iur"/>
    <s v="80.02.01"/>
    <x v="2"/>
    <x v="0"/>
    <x v="1"/>
    <x v="0"/>
    <x v="1"/>
    <x v="2"/>
    <x v="2"/>
    <x v="0"/>
    <x v="8"/>
    <s v="2024-10-23"/>
    <x v="3"/>
    <n v="10834"/>
    <x v="0"/>
    <m/>
    <x v="0"/>
    <m/>
    <x v="2"/>
    <n v="100474696"/>
    <x v="0"/>
    <x v="0"/>
    <s v="Retenções Iur"/>
    <s v="ORI"/>
    <x v="0"/>
    <s v="RIUR"/>
    <x v="0"/>
    <x v="0"/>
    <x v="0"/>
    <x v="0"/>
    <x v="0"/>
    <x v="0"/>
    <x v="0"/>
    <x v="0"/>
    <x v="0"/>
    <x v="0"/>
    <x v="0"/>
    <s v="Retenções Iur"/>
    <x v="0"/>
    <x v="0"/>
    <x v="0"/>
    <x v="0"/>
    <x v="2"/>
    <x v="0"/>
    <x v="0"/>
    <x v="0"/>
    <x v="0"/>
    <x v="1"/>
    <x v="0"/>
    <x v="0"/>
    <s v="RETENCAO OT"/>
  </r>
  <r>
    <x v="0"/>
    <n v="0"/>
    <n v="0"/>
    <n v="0"/>
    <n v="19413"/>
    <x v="3530"/>
    <x v="0"/>
    <x v="1"/>
    <x v="0"/>
    <s v="80.02.10.01"/>
    <x v="16"/>
    <x v="2"/>
    <x v="2"/>
    <s v="Outros"/>
    <s v="80.02.10"/>
    <s v="Outros"/>
    <s v="80.02.10"/>
    <x v="37"/>
    <x v="0"/>
    <x v="1"/>
    <x v="0"/>
    <x v="1"/>
    <x v="2"/>
    <x v="2"/>
    <x v="0"/>
    <x v="8"/>
    <s v="2024-10-23"/>
    <x v="3"/>
    <n v="1941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690"/>
    <x v="3531"/>
    <x v="0"/>
    <x v="1"/>
    <x v="0"/>
    <s v="80.02.10.02"/>
    <x v="42"/>
    <x v="2"/>
    <x v="2"/>
    <s v="Outros"/>
    <s v="80.02.10"/>
    <s v="Outros"/>
    <s v="80.02.10"/>
    <x v="67"/>
    <x v="0"/>
    <x v="1"/>
    <x v="0"/>
    <x v="1"/>
    <x v="2"/>
    <x v="2"/>
    <x v="0"/>
    <x v="8"/>
    <s v="2024-10-23"/>
    <x v="3"/>
    <n v="690"/>
    <x v="0"/>
    <m/>
    <x v="0"/>
    <m/>
    <x v="16"/>
    <n v="100474707"/>
    <x v="0"/>
    <x v="0"/>
    <s v="Retençoes STAPS"/>
    <s v="ORI"/>
    <x v="0"/>
    <s v="RSND"/>
    <x v="0"/>
    <x v="0"/>
    <x v="0"/>
    <x v="0"/>
    <x v="0"/>
    <x v="0"/>
    <x v="0"/>
    <x v="0"/>
    <x v="0"/>
    <x v="0"/>
    <x v="0"/>
    <s v="Retençoes STAPS"/>
    <x v="0"/>
    <x v="0"/>
    <x v="0"/>
    <x v="0"/>
    <x v="2"/>
    <x v="0"/>
    <x v="0"/>
    <x v="0"/>
    <x v="0"/>
    <x v="1"/>
    <x v="0"/>
    <x v="0"/>
    <s v="RETENCAO OT"/>
  </r>
  <r>
    <x v="0"/>
    <n v="0"/>
    <n v="0"/>
    <n v="0"/>
    <n v="1824"/>
    <x v="3532"/>
    <x v="0"/>
    <x v="1"/>
    <x v="0"/>
    <s v="80.02.10.26"/>
    <x v="13"/>
    <x v="2"/>
    <x v="2"/>
    <s v="Outros"/>
    <s v="80.02.10"/>
    <s v="Outros"/>
    <s v="80.02.10"/>
    <x v="34"/>
    <x v="0"/>
    <x v="1"/>
    <x v="9"/>
    <x v="1"/>
    <x v="2"/>
    <x v="2"/>
    <x v="0"/>
    <x v="8"/>
    <s v="2024-10-23"/>
    <x v="3"/>
    <n v="1824"/>
    <x v="0"/>
    <m/>
    <x v="0"/>
    <m/>
    <x v="15"/>
    <n v="100479277"/>
    <x v="0"/>
    <x v="0"/>
    <s v="Retenção Sansung"/>
    <s v="ORI"/>
    <x v="0"/>
    <s v="RS"/>
    <x v="0"/>
    <x v="0"/>
    <x v="0"/>
    <x v="0"/>
    <x v="0"/>
    <x v="0"/>
    <x v="0"/>
    <x v="0"/>
    <x v="0"/>
    <x v="0"/>
    <x v="0"/>
    <s v="Retenção Sansung"/>
    <x v="0"/>
    <x v="0"/>
    <x v="0"/>
    <x v="0"/>
    <x v="2"/>
    <x v="0"/>
    <x v="0"/>
    <x v="0"/>
    <x v="0"/>
    <x v="1"/>
    <x v="0"/>
    <x v="0"/>
    <s v="RETENCAO OT"/>
  </r>
  <r>
    <x v="0"/>
    <n v="0"/>
    <n v="0"/>
    <n v="0"/>
    <n v="8379"/>
    <x v="3533"/>
    <x v="0"/>
    <x v="1"/>
    <x v="0"/>
    <s v="80.02.01"/>
    <x v="2"/>
    <x v="2"/>
    <x v="2"/>
    <s v="Retenções Iur"/>
    <s v="80.02.01"/>
    <s v="Retenções Iur"/>
    <s v="80.02.01"/>
    <x v="2"/>
    <x v="0"/>
    <x v="1"/>
    <x v="0"/>
    <x v="1"/>
    <x v="2"/>
    <x v="2"/>
    <x v="0"/>
    <x v="8"/>
    <s v="2024-10-23"/>
    <x v="3"/>
    <n v="8379"/>
    <x v="0"/>
    <m/>
    <x v="0"/>
    <m/>
    <x v="2"/>
    <n v="100474696"/>
    <x v="0"/>
    <x v="0"/>
    <s v="Retenções Iur"/>
    <s v="ORI"/>
    <x v="0"/>
    <s v="RIUR"/>
    <x v="0"/>
    <x v="0"/>
    <x v="0"/>
    <x v="0"/>
    <x v="0"/>
    <x v="0"/>
    <x v="0"/>
    <x v="0"/>
    <x v="0"/>
    <x v="0"/>
    <x v="0"/>
    <s v="Retenções Iur"/>
    <x v="0"/>
    <x v="0"/>
    <x v="0"/>
    <x v="0"/>
    <x v="2"/>
    <x v="0"/>
    <x v="0"/>
    <x v="0"/>
    <x v="0"/>
    <x v="1"/>
    <x v="0"/>
    <x v="0"/>
    <s v="RETENCAO OT"/>
  </r>
  <r>
    <x v="0"/>
    <n v="0"/>
    <n v="0"/>
    <n v="0"/>
    <n v="6240"/>
    <x v="3534"/>
    <x v="0"/>
    <x v="1"/>
    <x v="0"/>
    <s v="80.02.10.01"/>
    <x v="16"/>
    <x v="2"/>
    <x v="2"/>
    <s v="Outros"/>
    <s v="80.02.10"/>
    <s v="Outros"/>
    <s v="80.02.10"/>
    <x v="37"/>
    <x v="0"/>
    <x v="1"/>
    <x v="0"/>
    <x v="1"/>
    <x v="2"/>
    <x v="2"/>
    <x v="0"/>
    <x v="8"/>
    <s v="2024-10-23"/>
    <x v="3"/>
    <n v="6240"/>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5214"/>
    <x v="3535"/>
    <x v="0"/>
    <x v="1"/>
    <x v="0"/>
    <s v="80.02.01"/>
    <x v="2"/>
    <x v="2"/>
    <x v="2"/>
    <s v="Retenções Iur"/>
    <s v="80.02.01"/>
    <s v="Retenções Iur"/>
    <s v="80.02.01"/>
    <x v="2"/>
    <x v="0"/>
    <x v="1"/>
    <x v="0"/>
    <x v="1"/>
    <x v="2"/>
    <x v="2"/>
    <x v="0"/>
    <x v="8"/>
    <s v="2024-10-23"/>
    <x v="3"/>
    <n v="5214"/>
    <x v="0"/>
    <m/>
    <x v="0"/>
    <m/>
    <x v="2"/>
    <n v="100474696"/>
    <x v="0"/>
    <x v="0"/>
    <s v="Retenções Iur"/>
    <s v="ORI"/>
    <x v="0"/>
    <s v="RIUR"/>
    <x v="0"/>
    <x v="0"/>
    <x v="0"/>
    <x v="0"/>
    <x v="0"/>
    <x v="0"/>
    <x v="0"/>
    <x v="0"/>
    <x v="0"/>
    <x v="0"/>
    <x v="0"/>
    <s v="Retenções Iur"/>
    <x v="0"/>
    <x v="0"/>
    <x v="0"/>
    <x v="0"/>
    <x v="2"/>
    <x v="0"/>
    <x v="0"/>
    <x v="0"/>
    <x v="0"/>
    <x v="1"/>
    <x v="0"/>
    <x v="0"/>
    <s v="RETENCAO OT"/>
  </r>
  <r>
    <x v="0"/>
    <n v="0"/>
    <n v="0"/>
    <n v="0"/>
    <n v="11748"/>
    <x v="3536"/>
    <x v="0"/>
    <x v="1"/>
    <x v="0"/>
    <s v="80.02.10.01"/>
    <x v="16"/>
    <x v="2"/>
    <x v="2"/>
    <s v="Outros"/>
    <s v="80.02.10"/>
    <s v="Outros"/>
    <s v="80.02.10"/>
    <x v="37"/>
    <x v="0"/>
    <x v="1"/>
    <x v="0"/>
    <x v="1"/>
    <x v="2"/>
    <x v="2"/>
    <x v="0"/>
    <x v="8"/>
    <s v="2024-10-23"/>
    <x v="3"/>
    <n v="11748"/>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10834"/>
    <x v="3537"/>
    <x v="0"/>
    <x v="1"/>
    <x v="0"/>
    <s v="80.02.01"/>
    <x v="2"/>
    <x v="2"/>
    <x v="2"/>
    <s v="Retenções Iur"/>
    <s v="80.02.01"/>
    <s v="Retenções Iur"/>
    <s v="80.02.01"/>
    <x v="2"/>
    <x v="0"/>
    <x v="1"/>
    <x v="0"/>
    <x v="1"/>
    <x v="2"/>
    <x v="2"/>
    <x v="0"/>
    <x v="8"/>
    <s v="2024-10-23"/>
    <x v="3"/>
    <n v="10834"/>
    <x v="0"/>
    <m/>
    <x v="0"/>
    <m/>
    <x v="2"/>
    <n v="100474696"/>
    <x v="0"/>
    <x v="0"/>
    <s v="Retenções Iur"/>
    <s v="ORI"/>
    <x v="0"/>
    <s v="RIUR"/>
    <x v="0"/>
    <x v="0"/>
    <x v="0"/>
    <x v="0"/>
    <x v="0"/>
    <x v="0"/>
    <x v="0"/>
    <x v="0"/>
    <x v="0"/>
    <x v="0"/>
    <x v="0"/>
    <s v="Retenções Iur"/>
    <x v="0"/>
    <x v="0"/>
    <x v="0"/>
    <x v="0"/>
    <x v="2"/>
    <x v="0"/>
    <x v="0"/>
    <x v="0"/>
    <x v="0"/>
    <x v="1"/>
    <x v="0"/>
    <x v="0"/>
    <s v="RETENCAO OT"/>
  </r>
  <r>
    <x v="0"/>
    <n v="0"/>
    <n v="0"/>
    <n v="0"/>
    <n v="8213"/>
    <x v="3538"/>
    <x v="0"/>
    <x v="1"/>
    <x v="0"/>
    <s v="80.02.10.01"/>
    <x v="16"/>
    <x v="2"/>
    <x v="2"/>
    <s v="Outros"/>
    <s v="80.02.10"/>
    <s v="Outros"/>
    <s v="80.02.10"/>
    <x v="37"/>
    <x v="0"/>
    <x v="1"/>
    <x v="0"/>
    <x v="1"/>
    <x v="2"/>
    <x v="2"/>
    <x v="0"/>
    <x v="8"/>
    <s v="2024-10-23"/>
    <x v="3"/>
    <n v="821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5000"/>
    <x v="3539"/>
    <x v="0"/>
    <x v="0"/>
    <x v="0"/>
    <s v="01.25.03.12"/>
    <x v="6"/>
    <x v="3"/>
    <x v="3"/>
    <s v="Emprego e Formação profissional"/>
    <s v="01.25.03"/>
    <s v="Emprego e Formação profissional"/>
    <s v="01.25.03"/>
    <x v="4"/>
    <x v="0"/>
    <x v="2"/>
    <x v="2"/>
    <x v="0"/>
    <x v="1"/>
    <x v="0"/>
    <x v="0"/>
    <x v="10"/>
    <s v="2024-11-11"/>
    <x v="3"/>
    <n v="5000"/>
    <x v="0"/>
    <m/>
    <x v="0"/>
    <m/>
    <x v="518"/>
    <n v="100440532"/>
    <x v="0"/>
    <x v="0"/>
    <s v="Estágios Profissionais e Promoção de Emprego"/>
    <s v="ORI"/>
    <x v="0"/>
    <m/>
    <x v="0"/>
    <x v="0"/>
    <x v="0"/>
    <x v="0"/>
    <x v="0"/>
    <x v="0"/>
    <x v="0"/>
    <x v="0"/>
    <x v="0"/>
    <x v="0"/>
    <x v="0"/>
    <s v="Estágios Profissionais e Promoção de Emprego"/>
    <x v="0"/>
    <x v="0"/>
    <x v="0"/>
    <x v="0"/>
    <x v="1"/>
    <x v="0"/>
    <x v="0"/>
    <x v="0"/>
    <x v="0"/>
    <x v="0"/>
    <x v="0"/>
    <x v="0"/>
    <s v="Apoio social a favor da Sra. LUIZ NASCIMENTO FURTADO, para promoção de auto emprego, conforme anexo."/>
  </r>
  <r>
    <x v="0"/>
    <n v="0"/>
    <n v="0"/>
    <n v="0"/>
    <n v="5000"/>
    <x v="3540"/>
    <x v="0"/>
    <x v="0"/>
    <x v="0"/>
    <s v="01.25.05.12"/>
    <x v="10"/>
    <x v="3"/>
    <x v="3"/>
    <s v="Saúde"/>
    <s v="01.25.05"/>
    <s v="Saúde"/>
    <s v="01.25.05"/>
    <x v="7"/>
    <x v="0"/>
    <x v="4"/>
    <x v="4"/>
    <x v="0"/>
    <x v="1"/>
    <x v="0"/>
    <x v="0"/>
    <x v="10"/>
    <s v="2024-11-11"/>
    <x v="3"/>
    <n v="5000"/>
    <x v="0"/>
    <m/>
    <x v="0"/>
    <m/>
    <x v="519"/>
    <n v="100479763"/>
    <x v="0"/>
    <x v="0"/>
    <s v="Promoção e Inclusão Social"/>
    <s v="ORI"/>
    <x v="0"/>
    <m/>
    <x v="0"/>
    <x v="0"/>
    <x v="0"/>
    <x v="0"/>
    <x v="0"/>
    <x v="0"/>
    <x v="0"/>
    <x v="0"/>
    <x v="0"/>
    <x v="0"/>
    <x v="0"/>
    <s v="Promoção e Inclusão Social"/>
    <x v="0"/>
    <x v="0"/>
    <x v="0"/>
    <x v="0"/>
    <x v="1"/>
    <x v="0"/>
    <x v="0"/>
    <x v="0"/>
    <x v="0"/>
    <x v="0"/>
    <x v="0"/>
    <x v="0"/>
    <s v="Apoio para assistência social, conforme proposta em anexo."/>
  </r>
  <r>
    <x v="0"/>
    <n v="0"/>
    <n v="0"/>
    <n v="0"/>
    <n v="5000"/>
    <x v="3541"/>
    <x v="0"/>
    <x v="0"/>
    <x v="0"/>
    <s v="01.25.05.12"/>
    <x v="10"/>
    <x v="3"/>
    <x v="3"/>
    <s v="Saúde"/>
    <s v="01.25.05"/>
    <s v="Saúde"/>
    <s v="01.25.05"/>
    <x v="7"/>
    <x v="0"/>
    <x v="4"/>
    <x v="4"/>
    <x v="0"/>
    <x v="1"/>
    <x v="0"/>
    <x v="0"/>
    <x v="10"/>
    <s v="2024-11-11"/>
    <x v="3"/>
    <n v="5000"/>
    <x v="0"/>
    <m/>
    <x v="0"/>
    <m/>
    <x v="520"/>
    <n v="100479762"/>
    <x v="0"/>
    <x v="0"/>
    <s v="Promoção e Inclusão Social"/>
    <s v="ORI"/>
    <x v="0"/>
    <m/>
    <x v="0"/>
    <x v="0"/>
    <x v="0"/>
    <x v="0"/>
    <x v="0"/>
    <x v="0"/>
    <x v="0"/>
    <x v="0"/>
    <x v="0"/>
    <x v="0"/>
    <x v="0"/>
    <s v="Promoção e Inclusão Social"/>
    <x v="0"/>
    <x v="0"/>
    <x v="0"/>
    <x v="0"/>
    <x v="1"/>
    <x v="0"/>
    <x v="0"/>
    <x v="0"/>
    <x v="0"/>
    <x v="0"/>
    <x v="0"/>
    <x v="0"/>
    <s v="Apoio para assistência social, conforme proposta em anexo."/>
  </r>
  <r>
    <x v="0"/>
    <n v="0"/>
    <n v="0"/>
    <n v="0"/>
    <n v="56981"/>
    <x v="3542"/>
    <x v="0"/>
    <x v="0"/>
    <x v="0"/>
    <s v="01.25.03.12"/>
    <x v="6"/>
    <x v="3"/>
    <x v="3"/>
    <s v="Emprego e Formação profissional"/>
    <s v="01.25.03"/>
    <s v="Emprego e Formação profissional"/>
    <s v="01.25.03"/>
    <x v="4"/>
    <x v="0"/>
    <x v="2"/>
    <x v="2"/>
    <x v="0"/>
    <x v="1"/>
    <x v="0"/>
    <x v="0"/>
    <x v="10"/>
    <s v="2024-11-11"/>
    <x v="3"/>
    <n v="56981"/>
    <x v="0"/>
    <m/>
    <x v="0"/>
    <m/>
    <x v="521"/>
    <n v="100479764"/>
    <x v="0"/>
    <x v="0"/>
    <s v="Estágios Profissionais e Promoção de Emprego"/>
    <s v="ORI"/>
    <x v="0"/>
    <m/>
    <x v="0"/>
    <x v="0"/>
    <x v="0"/>
    <x v="0"/>
    <x v="0"/>
    <x v="0"/>
    <x v="0"/>
    <x v="0"/>
    <x v="0"/>
    <x v="0"/>
    <x v="0"/>
    <s v="Estágios Profissionais e Promoção de Emprego"/>
    <x v="0"/>
    <x v="0"/>
    <x v="0"/>
    <x v="0"/>
    <x v="1"/>
    <x v="0"/>
    <x v="0"/>
    <x v="0"/>
    <x v="0"/>
    <x v="0"/>
    <x v="0"/>
    <x v="0"/>
    <s v="Apoio social a favor da Sra. Janice De Jesus Martins Moreno, para promoção de auto emprego, conforme anexo."/>
  </r>
  <r>
    <x v="0"/>
    <n v="0"/>
    <n v="0"/>
    <n v="0"/>
    <n v="382353"/>
    <x v="3543"/>
    <x v="0"/>
    <x v="0"/>
    <x v="0"/>
    <s v="01.27.04.03"/>
    <x v="4"/>
    <x v="1"/>
    <x v="1"/>
    <s v="Infra-Estruturas e Transportes"/>
    <s v="01.27.04"/>
    <s v="Infra-Estruturas e Transportes"/>
    <s v="01.27.04"/>
    <x v="4"/>
    <x v="0"/>
    <x v="2"/>
    <x v="2"/>
    <x v="0"/>
    <x v="1"/>
    <x v="0"/>
    <x v="0"/>
    <x v="10"/>
    <s v="2024-11-11"/>
    <x v="3"/>
    <n v="382353"/>
    <x v="0"/>
    <m/>
    <x v="0"/>
    <m/>
    <x v="27"/>
    <n v="100479096"/>
    <x v="0"/>
    <x v="0"/>
    <s v="Plano de emergencia da epoca de chuvas"/>
    <s v="ORI"/>
    <x v="0"/>
    <m/>
    <x v="0"/>
    <x v="0"/>
    <x v="0"/>
    <x v="0"/>
    <x v="0"/>
    <x v="0"/>
    <x v="0"/>
    <x v="0"/>
    <x v="0"/>
    <x v="0"/>
    <x v="0"/>
    <s v="Plano de emergencia da epoca de chuvas"/>
    <x v="0"/>
    <x v="0"/>
    <x v="0"/>
    <x v="0"/>
    <x v="1"/>
    <x v="0"/>
    <x v="0"/>
    <x v="0"/>
    <x v="0"/>
    <x v="0"/>
    <x v="0"/>
    <x v="0"/>
    <s v="Pagamento a favor de Preco Piquinoti, para a aquisição de 1 barabrisa e spelho lado esquerdo 2 apoio de motor 2 amortecedor de cabine para vitaura ST-89-ZB da CMSM, conforme anexo. "/>
  </r>
  <r>
    <x v="1"/>
    <n v="0"/>
    <n v="0"/>
    <n v="0"/>
    <n v="120000"/>
    <x v="3544"/>
    <x v="0"/>
    <x v="0"/>
    <x v="0"/>
    <s v="01.27.06.41"/>
    <x v="19"/>
    <x v="1"/>
    <x v="1"/>
    <s v="Requalificação Urbana e habitação"/>
    <s v="01.27.06"/>
    <s v="Requalificação Urbana e habitação"/>
    <s v="01.27.06"/>
    <x v="40"/>
    <x v="0"/>
    <x v="0"/>
    <x v="0"/>
    <x v="0"/>
    <x v="1"/>
    <x v="1"/>
    <x v="0"/>
    <x v="10"/>
    <s v="2024-11-12"/>
    <x v="3"/>
    <n v="120000"/>
    <x v="0"/>
    <m/>
    <x v="0"/>
    <m/>
    <x v="384"/>
    <n v="100479766"/>
    <x v="0"/>
    <x v="0"/>
    <s v="Reabilitação de Jardins Infantis e Escolas do EBI"/>
    <s v="ORI"/>
    <x v="0"/>
    <s v="RJEBI"/>
    <x v="0"/>
    <x v="0"/>
    <x v="0"/>
    <x v="0"/>
    <x v="0"/>
    <x v="0"/>
    <x v="0"/>
    <x v="0"/>
    <x v="0"/>
    <x v="0"/>
    <x v="0"/>
    <s v="Reabilitação de Jardins Infantis e Escolas do EBI"/>
    <x v="0"/>
    <x v="0"/>
    <x v="0"/>
    <x v="0"/>
    <x v="1"/>
    <x v="0"/>
    <x v="0"/>
    <x v="0"/>
    <x v="0"/>
    <x v="0"/>
    <x v="0"/>
    <x v="0"/>
    <s v="Pagamento referente a trabalhos de reabilitação do murro de jardim infantil de Aguadinha, conforme proposta em anexo."/>
  </r>
  <r>
    <x v="0"/>
    <n v="0"/>
    <n v="0"/>
    <n v="0"/>
    <n v="10000"/>
    <x v="3545"/>
    <x v="0"/>
    <x v="0"/>
    <x v="0"/>
    <s v="03.16.15"/>
    <x v="0"/>
    <x v="0"/>
    <x v="0"/>
    <s v="Direção Financeira"/>
    <s v="03.16.15"/>
    <s v="Direção Financeira"/>
    <s v="03.16.15"/>
    <x v="39"/>
    <x v="0"/>
    <x v="0"/>
    <x v="1"/>
    <x v="1"/>
    <x v="0"/>
    <x v="0"/>
    <x v="0"/>
    <x v="10"/>
    <s v="2024-11-12"/>
    <x v="3"/>
    <n v="10000"/>
    <x v="0"/>
    <m/>
    <x v="0"/>
    <m/>
    <x v="47"/>
    <n v="100479698"/>
    <x v="0"/>
    <x v="0"/>
    <s v="Direção Financeira"/>
    <s v="ORI"/>
    <x v="0"/>
    <m/>
    <x v="0"/>
    <x v="0"/>
    <x v="0"/>
    <x v="0"/>
    <x v="0"/>
    <x v="0"/>
    <x v="0"/>
    <x v="0"/>
    <x v="0"/>
    <x v="0"/>
    <x v="0"/>
    <s v="Direção Financeira"/>
    <x v="0"/>
    <x v="0"/>
    <x v="0"/>
    <x v="0"/>
    <x v="0"/>
    <x v="0"/>
    <x v="0"/>
    <x v="0"/>
    <x v="0"/>
    <x v="0"/>
    <x v="0"/>
    <x v="0"/>
    <s v="Pagamento referente a carregamento de energia, conforme proposta em anexo."/>
  </r>
  <r>
    <x v="0"/>
    <n v="0"/>
    <n v="0"/>
    <n v="0"/>
    <n v="6000"/>
    <x v="3546"/>
    <x v="0"/>
    <x v="0"/>
    <x v="0"/>
    <s v="03.16.15"/>
    <x v="0"/>
    <x v="0"/>
    <x v="0"/>
    <s v="Direção Financeira"/>
    <s v="03.16.15"/>
    <s v="Direção Financeira"/>
    <s v="03.16.15"/>
    <x v="39"/>
    <x v="0"/>
    <x v="0"/>
    <x v="1"/>
    <x v="1"/>
    <x v="0"/>
    <x v="0"/>
    <x v="0"/>
    <x v="10"/>
    <s v="2024-11-12"/>
    <x v="3"/>
    <n v="6000"/>
    <x v="0"/>
    <m/>
    <x v="0"/>
    <m/>
    <x v="47"/>
    <n v="100479698"/>
    <x v="0"/>
    <x v="0"/>
    <s v="Direção Financeira"/>
    <s v="ORI"/>
    <x v="0"/>
    <m/>
    <x v="0"/>
    <x v="0"/>
    <x v="0"/>
    <x v="0"/>
    <x v="0"/>
    <x v="0"/>
    <x v="0"/>
    <x v="0"/>
    <x v="0"/>
    <x v="0"/>
    <x v="0"/>
    <s v="Direção Financeira"/>
    <x v="0"/>
    <x v="0"/>
    <x v="0"/>
    <x v="0"/>
    <x v="0"/>
    <x v="0"/>
    <x v="0"/>
    <x v="0"/>
    <x v="0"/>
    <x v="0"/>
    <x v="0"/>
    <x v="0"/>
    <s v="Pagamento referente a carregamento de energia, conforme proposta em anexo."/>
  </r>
  <r>
    <x v="0"/>
    <n v="0"/>
    <n v="0"/>
    <n v="0"/>
    <n v="3000"/>
    <x v="3547"/>
    <x v="0"/>
    <x v="0"/>
    <x v="0"/>
    <s v="01.25.05.12"/>
    <x v="10"/>
    <x v="3"/>
    <x v="3"/>
    <s v="Saúde"/>
    <s v="01.25.05"/>
    <s v="Saúde"/>
    <s v="01.25.05"/>
    <x v="7"/>
    <x v="0"/>
    <x v="4"/>
    <x v="4"/>
    <x v="0"/>
    <x v="1"/>
    <x v="0"/>
    <x v="0"/>
    <x v="10"/>
    <s v="2024-11-12"/>
    <x v="3"/>
    <n v="3000"/>
    <x v="0"/>
    <m/>
    <x v="0"/>
    <m/>
    <x v="522"/>
    <n v="100215823"/>
    <x v="0"/>
    <x v="0"/>
    <s v="Promoção e Inclusão Social"/>
    <s v="ORI"/>
    <x v="0"/>
    <m/>
    <x v="0"/>
    <x v="0"/>
    <x v="0"/>
    <x v="0"/>
    <x v="0"/>
    <x v="0"/>
    <x v="0"/>
    <x v="0"/>
    <x v="0"/>
    <x v="0"/>
    <x v="0"/>
    <s v="Promoção e Inclusão Social"/>
    <x v="0"/>
    <x v="0"/>
    <x v="0"/>
    <x v="0"/>
    <x v="1"/>
    <x v="0"/>
    <x v="0"/>
    <x v="0"/>
    <x v="0"/>
    <x v="0"/>
    <x v="0"/>
    <x v="0"/>
    <s v="Apoio para assistência social, conforme proposta em anexo."/>
  </r>
  <r>
    <x v="0"/>
    <n v="0"/>
    <n v="0"/>
    <n v="0"/>
    <n v="7500"/>
    <x v="3548"/>
    <x v="0"/>
    <x v="0"/>
    <x v="0"/>
    <s v="03.16.15"/>
    <x v="0"/>
    <x v="0"/>
    <x v="0"/>
    <s v="Direção Financeira"/>
    <s v="03.16.15"/>
    <s v="Direção Financeira"/>
    <s v="03.16.15"/>
    <x v="41"/>
    <x v="0"/>
    <x v="0"/>
    <x v="1"/>
    <x v="0"/>
    <x v="0"/>
    <x v="0"/>
    <x v="0"/>
    <x v="10"/>
    <s v="2024-11-12"/>
    <x v="3"/>
    <n v="7500"/>
    <x v="0"/>
    <m/>
    <x v="0"/>
    <m/>
    <x v="426"/>
    <n v="100475780"/>
    <x v="0"/>
    <x v="0"/>
    <s v="Direção Financeira"/>
    <s v="ORI"/>
    <x v="0"/>
    <m/>
    <x v="0"/>
    <x v="0"/>
    <x v="0"/>
    <x v="0"/>
    <x v="0"/>
    <x v="0"/>
    <x v="0"/>
    <x v="0"/>
    <x v="0"/>
    <x v="0"/>
    <x v="0"/>
    <s v="Direção Financeira"/>
    <x v="0"/>
    <x v="0"/>
    <x v="0"/>
    <x v="0"/>
    <x v="0"/>
    <x v="0"/>
    <x v="0"/>
    <x v="0"/>
    <x v="0"/>
    <x v="0"/>
    <x v="0"/>
    <x v="0"/>
    <s v="Pagamento a favor de Oficina Batexapa - Pintura, pela a aquisição de serviços de concerto de viatura ST-06- WS e ST-94-Ol, conforme anexo."/>
  </r>
  <r>
    <x v="0"/>
    <n v="0"/>
    <n v="0"/>
    <n v="0"/>
    <n v="5860"/>
    <x v="3549"/>
    <x v="0"/>
    <x v="0"/>
    <x v="0"/>
    <s v="03.16.15"/>
    <x v="0"/>
    <x v="0"/>
    <x v="0"/>
    <s v="Direção Financeira"/>
    <s v="03.16.15"/>
    <s v="Direção Financeira"/>
    <s v="03.16.15"/>
    <x v="41"/>
    <x v="0"/>
    <x v="0"/>
    <x v="1"/>
    <x v="0"/>
    <x v="0"/>
    <x v="0"/>
    <x v="0"/>
    <x v="10"/>
    <s v="2024-11-13"/>
    <x v="3"/>
    <n v="5860"/>
    <x v="0"/>
    <m/>
    <x v="0"/>
    <m/>
    <x v="6"/>
    <n v="100474914"/>
    <x v="0"/>
    <x v="0"/>
    <s v="Direção Financeira"/>
    <s v="ORI"/>
    <x v="0"/>
    <m/>
    <x v="0"/>
    <x v="0"/>
    <x v="0"/>
    <x v="0"/>
    <x v="0"/>
    <x v="0"/>
    <x v="0"/>
    <x v="0"/>
    <x v="0"/>
    <x v="0"/>
    <x v="0"/>
    <s v="Direção Financeira"/>
    <x v="0"/>
    <x v="0"/>
    <x v="0"/>
    <x v="0"/>
    <x v="0"/>
    <x v="0"/>
    <x v="0"/>
    <x v="0"/>
    <x v="0"/>
    <x v="0"/>
    <x v="0"/>
    <x v="0"/>
    <s v="Pagamento a favor da Tesoureiro Municipal, pela a aquisição de serviços de mudança de óleo de caixa e deferencial e deferencial da viaturas ST-94-OL afetos aos serviços da CMSM, conforme anexo."/>
  </r>
  <r>
    <x v="0"/>
    <n v="0"/>
    <n v="0"/>
    <n v="0"/>
    <n v="11546"/>
    <x v="3550"/>
    <x v="0"/>
    <x v="0"/>
    <x v="0"/>
    <s v="03.16.15"/>
    <x v="0"/>
    <x v="0"/>
    <x v="0"/>
    <s v="Direção Financeira"/>
    <s v="03.16.15"/>
    <s v="Direção Financeira"/>
    <s v="03.16.15"/>
    <x v="33"/>
    <x v="0"/>
    <x v="0"/>
    <x v="0"/>
    <x v="0"/>
    <x v="0"/>
    <x v="0"/>
    <x v="0"/>
    <x v="10"/>
    <s v="2024-11-13"/>
    <x v="3"/>
    <n v="11546"/>
    <x v="0"/>
    <m/>
    <x v="0"/>
    <m/>
    <x v="89"/>
    <n v="100391565"/>
    <x v="0"/>
    <x v="0"/>
    <s v="Direção Financeira"/>
    <s v="ORI"/>
    <x v="0"/>
    <m/>
    <x v="0"/>
    <x v="0"/>
    <x v="0"/>
    <x v="0"/>
    <x v="0"/>
    <x v="0"/>
    <x v="0"/>
    <x v="0"/>
    <x v="0"/>
    <x v="0"/>
    <x v="0"/>
    <s v="Direção Financeira"/>
    <x v="0"/>
    <x v="0"/>
    <x v="0"/>
    <x v="0"/>
    <x v="0"/>
    <x v="0"/>
    <x v="0"/>
    <x v="0"/>
    <x v="0"/>
    <x v="0"/>
    <x v="0"/>
    <x v="0"/>
    <s v="Pagamento a favor INCV, para a aquisição de 20 caderneta de recibo para os serviços de cobrança da CMSM, conforme anexo."/>
  </r>
  <r>
    <x v="0"/>
    <n v="0"/>
    <n v="0"/>
    <n v="0"/>
    <n v="8850"/>
    <x v="3551"/>
    <x v="0"/>
    <x v="0"/>
    <x v="0"/>
    <s v="01.27.02.11"/>
    <x v="18"/>
    <x v="1"/>
    <x v="1"/>
    <s v="Saneamento básico"/>
    <s v="01.27.02"/>
    <s v="Saneamento básico"/>
    <s v="01.27.02"/>
    <x v="4"/>
    <x v="0"/>
    <x v="2"/>
    <x v="2"/>
    <x v="0"/>
    <x v="1"/>
    <x v="0"/>
    <x v="0"/>
    <x v="10"/>
    <s v="2024-11-13"/>
    <x v="3"/>
    <n v="8850"/>
    <x v="0"/>
    <m/>
    <x v="0"/>
    <m/>
    <x v="2"/>
    <n v="100474696"/>
    <x v="0"/>
    <x v="1"/>
    <s v="Reforço do saneamento básico"/>
    <s v="ORI"/>
    <x v="0"/>
    <m/>
    <x v="0"/>
    <x v="0"/>
    <x v="0"/>
    <x v="0"/>
    <x v="0"/>
    <x v="0"/>
    <x v="0"/>
    <x v="0"/>
    <x v="0"/>
    <x v="0"/>
    <x v="0"/>
    <s v="Reforço do saneamento básico"/>
    <x v="0"/>
    <x v="0"/>
    <x v="0"/>
    <x v="0"/>
    <x v="1"/>
    <x v="0"/>
    <x v="0"/>
    <x v="0"/>
    <x v="0"/>
    <x v="0"/>
    <x v="1"/>
    <x v="0"/>
    <s v="Pagamento referente a limpeza e manutenção de cemitério, conforme proposta em anexo."/>
  </r>
  <r>
    <x v="0"/>
    <n v="0"/>
    <n v="0"/>
    <n v="0"/>
    <n v="50150"/>
    <x v="3551"/>
    <x v="0"/>
    <x v="0"/>
    <x v="0"/>
    <s v="01.27.02.11"/>
    <x v="18"/>
    <x v="1"/>
    <x v="1"/>
    <s v="Saneamento básico"/>
    <s v="01.27.02"/>
    <s v="Saneamento básico"/>
    <s v="01.27.02"/>
    <x v="4"/>
    <x v="0"/>
    <x v="2"/>
    <x v="2"/>
    <x v="0"/>
    <x v="1"/>
    <x v="0"/>
    <x v="0"/>
    <x v="10"/>
    <s v="2024-11-13"/>
    <x v="3"/>
    <n v="50150"/>
    <x v="0"/>
    <m/>
    <x v="0"/>
    <m/>
    <x v="510"/>
    <n v="100479615"/>
    <x v="0"/>
    <x v="0"/>
    <s v="Reforço do saneamento básico"/>
    <s v="ORI"/>
    <x v="0"/>
    <m/>
    <x v="0"/>
    <x v="0"/>
    <x v="0"/>
    <x v="0"/>
    <x v="0"/>
    <x v="0"/>
    <x v="0"/>
    <x v="0"/>
    <x v="0"/>
    <x v="0"/>
    <x v="0"/>
    <s v="Reforço do saneamento básico"/>
    <x v="0"/>
    <x v="0"/>
    <x v="0"/>
    <x v="0"/>
    <x v="1"/>
    <x v="0"/>
    <x v="0"/>
    <x v="0"/>
    <x v="0"/>
    <x v="0"/>
    <x v="0"/>
    <x v="0"/>
    <s v="Pagamento referente a limpeza e manutenção de cemitério, conforme proposta em anexo."/>
  </r>
  <r>
    <x v="1"/>
    <n v="0"/>
    <n v="0"/>
    <n v="0"/>
    <n v="34900"/>
    <x v="3552"/>
    <x v="0"/>
    <x v="0"/>
    <x v="0"/>
    <s v="01.25.02.23"/>
    <x v="12"/>
    <x v="3"/>
    <x v="3"/>
    <s v="desporto"/>
    <s v="01.25.02"/>
    <s v="desporto"/>
    <s v="01.25.02"/>
    <x v="1"/>
    <x v="0"/>
    <x v="0"/>
    <x v="0"/>
    <x v="0"/>
    <x v="1"/>
    <x v="1"/>
    <x v="0"/>
    <x v="10"/>
    <s v="2024-11-13"/>
    <x v="3"/>
    <n v="34900"/>
    <x v="0"/>
    <m/>
    <x v="0"/>
    <m/>
    <x v="523"/>
    <n v="100392078"/>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KHYM NEGOCE, referente a aquisição de coluna LG XBOOM ON5, para o grupo kriol Dance, para os ensaios e preparação para os eventos, conforme anexo."/>
  </r>
  <r>
    <x v="0"/>
    <n v="0"/>
    <n v="0"/>
    <n v="0"/>
    <n v="63930"/>
    <x v="3553"/>
    <x v="0"/>
    <x v="0"/>
    <x v="0"/>
    <s v="03.16.15"/>
    <x v="0"/>
    <x v="0"/>
    <x v="0"/>
    <s v="Direção Financeira"/>
    <s v="03.16.15"/>
    <s v="Direção Financeira"/>
    <s v="03.16.15"/>
    <x v="70"/>
    <x v="0"/>
    <x v="0"/>
    <x v="0"/>
    <x v="0"/>
    <x v="0"/>
    <x v="0"/>
    <x v="0"/>
    <x v="10"/>
    <s v="2024-11-13"/>
    <x v="3"/>
    <n v="63930"/>
    <x v="0"/>
    <m/>
    <x v="0"/>
    <m/>
    <x v="248"/>
    <n v="100478381"/>
    <x v="0"/>
    <x v="0"/>
    <s v="Direção Financeira"/>
    <s v="ORI"/>
    <x v="0"/>
    <m/>
    <x v="0"/>
    <x v="0"/>
    <x v="0"/>
    <x v="0"/>
    <x v="0"/>
    <x v="0"/>
    <x v="0"/>
    <x v="0"/>
    <x v="0"/>
    <x v="0"/>
    <x v="0"/>
    <s v="Direção Financeira"/>
    <x v="0"/>
    <x v="0"/>
    <x v="0"/>
    <x v="0"/>
    <x v="0"/>
    <x v="0"/>
    <x v="0"/>
    <x v="0"/>
    <x v="0"/>
    <x v="0"/>
    <x v="0"/>
    <x v="0"/>
    <s v="Pagamento referente a aquisição de materiais de higiene e limpeza, conforme proposta em anexo."/>
  </r>
  <r>
    <x v="0"/>
    <n v="0"/>
    <n v="0"/>
    <n v="0"/>
    <n v="21724"/>
    <x v="3554"/>
    <x v="0"/>
    <x v="0"/>
    <x v="0"/>
    <s v="03.16.15"/>
    <x v="0"/>
    <x v="0"/>
    <x v="0"/>
    <s v="Direção Financeira"/>
    <s v="03.16.15"/>
    <s v="Direção Financeira"/>
    <s v="03.16.15"/>
    <x v="0"/>
    <x v="0"/>
    <x v="0"/>
    <x v="0"/>
    <x v="0"/>
    <x v="0"/>
    <x v="0"/>
    <x v="0"/>
    <x v="10"/>
    <s v="2024-11-13"/>
    <x v="3"/>
    <n v="21724"/>
    <x v="0"/>
    <m/>
    <x v="0"/>
    <m/>
    <x v="138"/>
    <n v="100391760"/>
    <x v="0"/>
    <x v="0"/>
    <s v="Direção Financeira"/>
    <s v="ORI"/>
    <x v="0"/>
    <m/>
    <x v="0"/>
    <x v="0"/>
    <x v="0"/>
    <x v="0"/>
    <x v="0"/>
    <x v="0"/>
    <x v="0"/>
    <x v="0"/>
    <x v="0"/>
    <x v="0"/>
    <x v="0"/>
    <s v="Direção Financeira"/>
    <x v="0"/>
    <x v="0"/>
    <x v="0"/>
    <x v="0"/>
    <x v="0"/>
    <x v="0"/>
    <x v="0"/>
    <x v="0"/>
    <x v="0"/>
    <x v="0"/>
    <x v="0"/>
    <x v="0"/>
    <s v="Pagamento a favor de Caetano Auto, pela a aquisição de jogos de pastilha travão de frente, e aquisição de alinhamento de direção da viatura ST-48-WL, da CMSM, conforme anexo."/>
  </r>
  <r>
    <x v="0"/>
    <n v="0"/>
    <n v="0"/>
    <n v="0"/>
    <n v="2700"/>
    <x v="3555"/>
    <x v="0"/>
    <x v="1"/>
    <x v="0"/>
    <s v="03.03.10"/>
    <x v="8"/>
    <x v="0"/>
    <x v="4"/>
    <s v="Receitas Da Câmara"/>
    <s v="03.03.10"/>
    <s v="Receitas Da Câmara"/>
    <s v="03.03.10"/>
    <x v="11"/>
    <x v="0"/>
    <x v="0"/>
    <x v="5"/>
    <x v="0"/>
    <x v="0"/>
    <x v="2"/>
    <x v="0"/>
    <x v="10"/>
    <s v="2024-11-07"/>
    <x v="3"/>
    <n v="27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1"/>
    <x v="3556"/>
    <x v="0"/>
    <x v="1"/>
    <x v="0"/>
    <s v="03.03.10"/>
    <x v="8"/>
    <x v="0"/>
    <x v="4"/>
    <s v="Receitas Da Câmara"/>
    <s v="03.03.10"/>
    <s v="Receitas Da Câmara"/>
    <s v="03.03.10"/>
    <x v="25"/>
    <x v="0"/>
    <x v="3"/>
    <x v="3"/>
    <x v="0"/>
    <x v="0"/>
    <x v="2"/>
    <x v="0"/>
    <x v="10"/>
    <s v="2024-11-07"/>
    <x v="3"/>
    <n v="181"/>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061"/>
    <x v="3557"/>
    <x v="0"/>
    <x v="1"/>
    <x v="0"/>
    <s v="03.03.10"/>
    <x v="8"/>
    <x v="0"/>
    <x v="4"/>
    <s v="Receitas Da Câmara"/>
    <s v="03.03.10"/>
    <s v="Receitas Da Câmara"/>
    <s v="03.03.10"/>
    <x v="18"/>
    <x v="0"/>
    <x v="0"/>
    <x v="0"/>
    <x v="0"/>
    <x v="0"/>
    <x v="2"/>
    <x v="0"/>
    <x v="10"/>
    <s v="2024-11-07"/>
    <x v="3"/>
    <n v="9061"/>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90"/>
    <x v="3558"/>
    <x v="0"/>
    <x v="1"/>
    <x v="0"/>
    <s v="03.03.10"/>
    <x v="8"/>
    <x v="0"/>
    <x v="4"/>
    <s v="Receitas Da Câmara"/>
    <s v="03.03.10"/>
    <s v="Receitas Da Câmara"/>
    <s v="03.03.10"/>
    <x v="17"/>
    <x v="0"/>
    <x v="3"/>
    <x v="3"/>
    <x v="0"/>
    <x v="0"/>
    <x v="2"/>
    <x v="0"/>
    <x v="10"/>
    <s v="2024-11-07"/>
    <x v="3"/>
    <n v="29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670"/>
    <x v="3559"/>
    <x v="0"/>
    <x v="1"/>
    <x v="0"/>
    <s v="03.03.10"/>
    <x v="8"/>
    <x v="0"/>
    <x v="4"/>
    <s v="Receitas Da Câmara"/>
    <s v="03.03.10"/>
    <s v="Receitas Da Câmara"/>
    <s v="03.03.10"/>
    <x v="13"/>
    <x v="0"/>
    <x v="3"/>
    <x v="3"/>
    <x v="0"/>
    <x v="0"/>
    <x v="2"/>
    <x v="0"/>
    <x v="10"/>
    <s v="2024-11-07"/>
    <x v="3"/>
    <n v="56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0"/>
    <x v="3560"/>
    <x v="0"/>
    <x v="1"/>
    <x v="0"/>
    <s v="03.03.10"/>
    <x v="8"/>
    <x v="0"/>
    <x v="4"/>
    <s v="Receitas Da Câmara"/>
    <s v="03.03.10"/>
    <s v="Receitas Da Câmara"/>
    <s v="03.03.10"/>
    <x v="42"/>
    <x v="0"/>
    <x v="3"/>
    <x v="3"/>
    <x v="0"/>
    <x v="0"/>
    <x v="2"/>
    <x v="0"/>
    <x v="10"/>
    <s v="2024-11-07"/>
    <x v="3"/>
    <n v="3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985"/>
    <x v="3561"/>
    <x v="0"/>
    <x v="1"/>
    <x v="0"/>
    <s v="03.03.10"/>
    <x v="8"/>
    <x v="0"/>
    <x v="4"/>
    <s v="Receitas Da Câmara"/>
    <s v="03.03.10"/>
    <s v="Receitas Da Câmara"/>
    <s v="03.03.10"/>
    <x v="10"/>
    <x v="0"/>
    <x v="3"/>
    <x v="3"/>
    <x v="0"/>
    <x v="0"/>
    <x v="2"/>
    <x v="0"/>
    <x v="10"/>
    <s v="2024-11-07"/>
    <x v="3"/>
    <n v="698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0"/>
    <x v="3562"/>
    <x v="0"/>
    <x v="1"/>
    <x v="0"/>
    <s v="03.03.10"/>
    <x v="8"/>
    <x v="0"/>
    <x v="4"/>
    <s v="Receitas Da Câmara"/>
    <s v="03.03.10"/>
    <s v="Receitas Da Câmara"/>
    <s v="03.03.10"/>
    <x v="8"/>
    <x v="0"/>
    <x v="3"/>
    <x v="3"/>
    <x v="0"/>
    <x v="0"/>
    <x v="2"/>
    <x v="0"/>
    <x v="10"/>
    <s v="2024-11-07"/>
    <x v="3"/>
    <n v="1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00"/>
    <x v="3563"/>
    <x v="0"/>
    <x v="1"/>
    <x v="0"/>
    <s v="03.03.10"/>
    <x v="8"/>
    <x v="0"/>
    <x v="4"/>
    <s v="Receitas Da Câmara"/>
    <s v="03.03.10"/>
    <s v="Receitas Da Câmara"/>
    <s v="03.03.10"/>
    <x v="20"/>
    <x v="0"/>
    <x v="3"/>
    <x v="3"/>
    <x v="0"/>
    <x v="0"/>
    <x v="2"/>
    <x v="0"/>
    <x v="10"/>
    <s v="2024-11-07"/>
    <x v="3"/>
    <n v="7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00"/>
    <x v="3564"/>
    <x v="0"/>
    <x v="1"/>
    <x v="0"/>
    <s v="03.03.10"/>
    <x v="8"/>
    <x v="0"/>
    <x v="4"/>
    <s v="Receitas Da Câmara"/>
    <s v="03.03.10"/>
    <s v="Receitas Da Câmara"/>
    <s v="03.03.10"/>
    <x v="9"/>
    <x v="0"/>
    <x v="3"/>
    <x v="3"/>
    <x v="0"/>
    <x v="0"/>
    <x v="2"/>
    <x v="0"/>
    <x v="10"/>
    <s v="2024-11-07"/>
    <x v="3"/>
    <n v="2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
    <x v="3565"/>
    <x v="0"/>
    <x v="1"/>
    <x v="0"/>
    <s v="03.03.10"/>
    <x v="8"/>
    <x v="0"/>
    <x v="4"/>
    <s v="Receitas Da Câmara"/>
    <s v="03.03.10"/>
    <s v="Receitas Da Câmara"/>
    <s v="03.03.10"/>
    <x v="6"/>
    <x v="0"/>
    <x v="3"/>
    <x v="3"/>
    <x v="0"/>
    <x v="0"/>
    <x v="2"/>
    <x v="0"/>
    <x v="10"/>
    <s v="2024-11-07"/>
    <x v="3"/>
    <n v="108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67500"/>
    <x v="3566"/>
    <x v="0"/>
    <x v="1"/>
    <x v="0"/>
    <s v="03.03.10"/>
    <x v="8"/>
    <x v="0"/>
    <x v="4"/>
    <s v="Receitas Da Câmara"/>
    <s v="03.03.10"/>
    <s v="Receitas Da Câmara"/>
    <s v="03.03.10"/>
    <x v="15"/>
    <x v="0"/>
    <x v="0"/>
    <x v="0"/>
    <x v="0"/>
    <x v="0"/>
    <x v="2"/>
    <x v="0"/>
    <x v="10"/>
    <s v="2024-11-08"/>
    <x v="3"/>
    <n v="67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23"/>
    <x v="3567"/>
    <x v="0"/>
    <x v="1"/>
    <x v="0"/>
    <s v="03.03.10"/>
    <x v="8"/>
    <x v="0"/>
    <x v="4"/>
    <s v="Receitas Da Câmara"/>
    <s v="03.03.10"/>
    <s v="Receitas Da Câmara"/>
    <s v="03.03.10"/>
    <x v="9"/>
    <x v="0"/>
    <x v="3"/>
    <x v="3"/>
    <x v="0"/>
    <x v="0"/>
    <x v="2"/>
    <x v="0"/>
    <x v="10"/>
    <s v="2024-11-08"/>
    <x v="3"/>
    <n v="262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90"/>
    <x v="3568"/>
    <x v="0"/>
    <x v="1"/>
    <x v="0"/>
    <s v="03.03.10"/>
    <x v="8"/>
    <x v="0"/>
    <x v="4"/>
    <s v="Receitas Da Câmara"/>
    <s v="03.03.10"/>
    <s v="Receitas Da Câmara"/>
    <s v="03.03.10"/>
    <x v="17"/>
    <x v="0"/>
    <x v="3"/>
    <x v="3"/>
    <x v="0"/>
    <x v="0"/>
    <x v="2"/>
    <x v="0"/>
    <x v="10"/>
    <s v="2024-11-08"/>
    <x v="3"/>
    <n v="27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85"/>
    <x v="3569"/>
    <x v="0"/>
    <x v="1"/>
    <x v="0"/>
    <s v="03.03.10"/>
    <x v="8"/>
    <x v="0"/>
    <x v="4"/>
    <s v="Receitas Da Câmara"/>
    <s v="03.03.10"/>
    <s v="Receitas Da Câmara"/>
    <s v="03.03.10"/>
    <x v="10"/>
    <x v="0"/>
    <x v="3"/>
    <x v="3"/>
    <x v="0"/>
    <x v="0"/>
    <x v="2"/>
    <x v="0"/>
    <x v="10"/>
    <s v="2024-11-08"/>
    <x v="3"/>
    <n v="488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
    <x v="3570"/>
    <x v="0"/>
    <x v="1"/>
    <x v="0"/>
    <s v="03.03.10"/>
    <x v="8"/>
    <x v="0"/>
    <x v="4"/>
    <s v="Receitas Da Câmara"/>
    <s v="03.03.10"/>
    <s v="Receitas Da Câmara"/>
    <s v="03.03.10"/>
    <x v="8"/>
    <x v="0"/>
    <x v="3"/>
    <x v="3"/>
    <x v="0"/>
    <x v="0"/>
    <x v="2"/>
    <x v="0"/>
    <x v="10"/>
    <s v="2024-11-08"/>
    <x v="3"/>
    <n v="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00"/>
    <x v="3571"/>
    <x v="0"/>
    <x v="1"/>
    <x v="0"/>
    <s v="03.03.10"/>
    <x v="8"/>
    <x v="0"/>
    <x v="4"/>
    <s v="Receitas Da Câmara"/>
    <s v="03.03.10"/>
    <s v="Receitas Da Câmara"/>
    <s v="03.03.10"/>
    <x v="20"/>
    <x v="0"/>
    <x v="3"/>
    <x v="3"/>
    <x v="0"/>
    <x v="0"/>
    <x v="2"/>
    <x v="0"/>
    <x v="10"/>
    <s v="2024-11-08"/>
    <x v="3"/>
    <n v="7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00"/>
    <x v="3572"/>
    <x v="0"/>
    <x v="1"/>
    <x v="0"/>
    <s v="03.03.10"/>
    <x v="8"/>
    <x v="0"/>
    <x v="4"/>
    <s v="Receitas Da Câmara"/>
    <s v="03.03.10"/>
    <s v="Receitas Da Câmara"/>
    <s v="03.03.10"/>
    <x v="13"/>
    <x v="0"/>
    <x v="3"/>
    <x v="3"/>
    <x v="0"/>
    <x v="0"/>
    <x v="2"/>
    <x v="0"/>
    <x v="10"/>
    <s v="2024-11-08"/>
    <x v="3"/>
    <n v="2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
    <x v="3573"/>
    <x v="0"/>
    <x v="1"/>
    <x v="0"/>
    <s v="03.03.10"/>
    <x v="8"/>
    <x v="0"/>
    <x v="4"/>
    <s v="Receitas Da Câmara"/>
    <s v="03.03.10"/>
    <s v="Receitas Da Câmara"/>
    <s v="03.03.10"/>
    <x v="6"/>
    <x v="0"/>
    <x v="3"/>
    <x v="3"/>
    <x v="0"/>
    <x v="0"/>
    <x v="2"/>
    <x v="0"/>
    <x v="10"/>
    <s v="2024-11-08"/>
    <x v="3"/>
    <n v="1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949"/>
    <x v="3574"/>
    <x v="0"/>
    <x v="1"/>
    <x v="0"/>
    <s v="03.03.10"/>
    <x v="8"/>
    <x v="0"/>
    <x v="4"/>
    <s v="Receitas Da Câmara"/>
    <s v="03.03.10"/>
    <s v="Receitas Da Câmara"/>
    <s v="03.03.10"/>
    <x v="18"/>
    <x v="0"/>
    <x v="0"/>
    <x v="0"/>
    <x v="0"/>
    <x v="0"/>
    <x v="2"/>
    <x v="0"/>
    <x v="10"/>
    <s v="2024-11-08"/>
    <x v="3"/>
    <n v="4294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2"/>
    <x v="3575"/>
    <x v="0"/>
    <x v="1"/>
    <x v="0"/>
    <s v="03.03.10"/>
    <x v="8"/>
    <x v="0"/>
    <x v="4"/>
    <s v="Receitas Da Câmara"/>
    <s v="03.03.10"/>
    <s v="Receitas Da Câmara"/>
    <s v="03.03.10"/>
    <x v="25"/>
    <x v="0"/>
    <x v="3"/>
    <x v="3"/>
    <x v="0"/>
    <x v="0"/>
    <x v="2"/>
    <x v="0"/>
    <x v="10"/>
    <s v="2024-11-08"/>
    <x v="3"/>
    <n v="21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50"/>
    <x v="3576"/>
    <x v="0"/>
    <x v="1"/>
    <x v="0"/>
    <s v="03.03.10"/>
    <x v="8"/>
    <x v="0"/>
    <x v="4"/>
    <s v="Receitas Da Câmara"/>
    <s v="03.03.10"/>
    <s v="Receitas Da Câmara"/>
    <s v="03.03.10"/>
    <x v="10"/>
    <x v="0"/>
    <x v="3"/>
    <x v="3"/>
    <x v="0"/>
    <x v="0"/>
    <x v="2"/>
    <x v="0"/>
    <x v="10"/>
    <s v="2024-11-12"/>
    <x v="3"/>
    <n v="15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0"/>
    <x v="3577"/>
    <x v="0"/>
    <x v="1"/>
    <x v="0"/>
    <s v="03.03.10"/>
    <x v="8"/>
    <x v="0"/>
    <x v="4"/>
    <s v="Receitas Da Câmara"/>
    <s v="03.03.10"/>
    <s v="Receitas Da Câmara"/>
    <s v="03.03.10"/>
    <x v="17"/>
    <x v="0"/>
    <x v="3"/>
    <x v="3"/>
    <x v="0"/>
    <x v="0"/>
    <x v="2"/>
    <x v="0"/>
    <x v="10"/>
    <s v="2024-11-12"/>
    <x v="3"/>
    <n v="6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
    <x v="3578"/>
    <x v="0"/>
    <x v="1"/>
    <x v="0"/>
    <s v="03.03.10"/>
    <x v="8"/>
    <x v="0"/>
    <x v="4"/>
    <s v="Receitas Da Câmara"/>
    <s v="03.03.10"/>
    <s v="Receitas Da Câmara"/>
    <s v="03.03.10"/>
    <x v="8"/>
    <x v="0"/>
    <x v="3"/>
    <x v="3"/>
    <x v="0"/>
    <x v="0"/>
    <x v="2"/>
    <x v="0"/>
    <x v="10"/>
    <s v="2024-11-12"/>
    <x v="3"/>
    <n v="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8722.35"/>
    <x v="3579"/>
    <x v="0"/>
    <x v="1"/>
    <x v="0"/>
    <s v="03.03.10"/>
    <x v="8"/>
    <x v="0"/>
    <x v="4"/>
    <s v="Receitas Da Câmara"/>
    <s v="03.03.10"/>
    <s v="Receitas Da Câmara"/>
    <s v="03.03.10"/>
    <x v="18"/>
    <x v="0"/>
    <x v="0"/>
    <x v="0"/>
    <x v="0"/>
    <x v="0"/>
    <x v="2"/>
    <x v="0"/>
    <x v="10"/>
    <s v="2024-11-12"/>
    <x v="3"/>
    <n v="38722.3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
    <x v="3580"/>
    <x v="0"/>
    <x v="1"/>
    <x v="0"/>
    <s v="03.03.10"/>
    <x v="8"/>
    <x v="0"/>
    <x v="4"/>
    <s v="Receitas Da Câmara"/>
    <s v="03.03.10"/>
    <s v="Receitas Da Câmara"/>
    <s v="03.03.10"/>
    <x v="11"/>
    <x v="0"/>
    <x v="0"/>
    <x v="5"/>
    <x v="0"/>
    <x v="0"/>
    <x v="2"/>
    <x v="0"/>
    <x v="10"/>
    <s v="2024-11-12"/>
    <x v="3"/>
    <n v="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120"/>
    <x v="3581"/>
    <x v="0"/>
    <x v="1"/>
    <x v="0"/>
    <s v="03.03.10"/>
    <x v="8"/>
    <x v="0"/>
    <x v="4"/>
    <s v="Receitas Da Câmara"/>
    <s v="03.03.10"/>
    <s v="Receitas Da Câmara"/>
    <s v="03.03.10"/>
    <x v="24"/>
    <x v="0"/>
    <x v="3"/>
    <x v="6"/>
    <x v="0"/>
    <x v="0"/>
    <x v="2"/>
    <x v="0"/>
    <x v="10"/>
    <s v="2024-11-12"/>
    <x v="3"/>
    <n v="31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190"/>
    <x v="3582"/>
    <x v="0"/>
    <x v="1"/>
    <x v="0"/>
    <s v="03.03.10"/>
    <x v="8"/>
    <x v="0"/>
    <x v="4"/>
    <s v="Receitas Da Câmara"/>
    <s v="03.03.10"/>
    <s v="Receitas Da Câmara"/>
    <s v="03.03.10"/>
    <x v="13"/>
    <x v="0"/>
    <x v="3"/>
    <x v="3"/>
    <x v="0"/>
    <x v="0"/>
    <x v="2"/>
    <x v="0"/>
    <x v="10"/>
    <s v="2024-11-12"/>
    <x v="3"/>
    <n v="31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400"/>
    <x v="3583"/>
    <x v="0"/>
    <x v="1"/>
    <x v="0"/>
    <s v="03.03.10"/>
    <x v="8"/>
    <x v="0"/>
    <x v="4"/>
    <s v="Receitas Da Câmara"/>
    <s v="03.03.10"/>
    <s v="Receitas Da Câmara"/>
    <s v="03.03.10"/>
    <x v="42"/>
    <x v="0"/>
    <x v="3"/>
    <x v="3"/>
    <x v="0"/>
    <x v="0"/>
    <x v="2"/>
    <x v="0"/>
    <x v="10"/>
    <s v="2024-11-12"/>
    <x v="3"/>
    <n v="3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3584"/>
    <x v="0"/>
    <x v="1"/>
    <x v="0"/>
    <s v="03.03.10"/>
    <x v="8"/>
    <x v="0"/>
    <x v="4"/>
    <s v="Receitas Da Câmara"/>
    <s v="03.03.10"/>
    <s v="Receitas Da Câmara"/>
    <s v="03.03.10"/>
    <x v="21"/>
    <x v="0"/>
    <x v="3"/>
    <x v="3"/>
    <x v="0"/>
    <x v="0"/>
    <x v="2"/>
    <x v="0"/>
    <x v="10"/>
    <s v="2024-11-12"/>
    <x v="3"/>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
    <x v="3585"/>
    <x v="0"/>
    <x v="1"/>
    <x v="0"/>
    <s v="03.03.10"/>
    <x v="8"/>
    <x v="0"/>
    <x v="4"/>
    <s v="Receitas Da Câmara"/>
    <s v="03.03.10"/>
    <s v="Receitas Da Câmara"/>
    <s v="03.03.10"/>
    <x v="8"/>
    <x v="0"/>
    <x v="3"/>
    <x v="3"/>
    <x v="0"/>
    <x v="0"/>
    <x v="2"/>
    <x v="0"/>
    <x v="10"/>
    <s v="2024-11-13"/>
    <x v="3"/>
    <n v="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0"/>
    <x v="3586"/>
    <x v="0"/>
    <x v="1"/>
    <x v="0"/>
    <s v="03.03.10"/>
    <x v="8"/>
    <x v="0"/>
    <x v="4"/>
    <s v="Receitas Da Câmara"/>
    <s v="03.03.10"/>
    <s v="Receitas Da Câmara"/>
    <s v="03.03.10"/>
    <x v="42"/>
    <x v="0"/>
    <x v="3"/>
    <x v="3"/>
    <x v="0"/>
    <x v="0"/>
    <x v="2"/>
    <x v="0"/>
    <x v="10"/>
    <s v="2024-11-13"/>
    <x v="3"/>
    <n v="1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40"/>
    <x v="3587"/>
    <x v="0"/>
    <x v="1"/>
    <x v="0"/>
    <s v="03.03.10"/>
    <x v="8"/>
    <x v="0"/>
    <x v="4"/>
    <s v="Receitas Da Câmara"/>
    <s v="03.03.10"/>
    <s v="Receitas Da Câmara"/>
    <s v="03.03.10"/>
    <x v="13"/>
    <x v="0"/>
    <x v="3"/>
    <x v="3"/>
    <x v="0"/>
    <x v="0"/>
    <x v="2"/>
    <x v="0"/>
    <x v="10"/>
    <s v="2024-11-13"/>
    <x v="3"/>
    <n v="26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280"/>
    <x v="3588"/>
    <x v="0"/>
    <x v="1"/>
    <x v="0"/>
    <s v="03.03.10"/>
    <x v="8"/>
    <x v="0"/>
    <x v="4"/>
    <s v="Receitas Da Câmara"/>
    <s v="03.03.10"/>
    <s v="Receitas Da Câmara"/>
    <s v="03.03.10"/>
    <x v="6"/>
    <x v="0"/>
    <x v="3"/>
    <x v="3"/>
    <x v="0"/>
    <x v="0"/>
    <x v="2"/>
    <x v="0"/>
    <x v="10"/>
    <s v="2024-11-13"/>
    <x v="3"/>
    <n v="228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0000"/>
    <x v="3589"/>
    <x v="0"/>
    <x v="1"/>
    <x v="0"/>
    <s v="03.03.10"/>
    <x v="8"/>
    <x v="0"/>
    <x v="4"/>
    <s v="Receitas Da Câmara"/>
    <s v="03.03.10"/>
    <s v="Receitas Da Câmara"/>
    <s v="03.03.10"/>
    <x v="15"/>
    <x v="0"/>
    <x v="0"/>
    <x v="0"/>
    <x v="0"/>
    <x v="0"/>
    <x v="2"/>
    <x v="0"/>
    <x v="10"/>
    <s v="2024-11-13"/>
    <x v="3"/>
    <n v="2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50"/>
    <x v="3590"/>
    <x v="0"/>
    <x v="1"/>
    <x v="0"/>
    <s v="03.03.10"/>
    <x v="8"/>
    <x v="0"/>
    <x v="4"/>
    <s v="Receitas Da Câmara"/>
    <s v="03.03.10"/>
    <s v="Receitas Da Câmara"/>
    <s v="03.03.10"/>
    <x v="10"/>
    <x v="0"/>
    <x v="3"/>
    <x v="3"/>
    <x v="0"/>
    <x v="0"/>
    <x v="2"/>
    <x v="0"/>
    <x v="10"/>
    <s v="2024-11-13"/>
    <x v="3"/>
    <n v="27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825"/>
    <x v="3591"/>
    <x v="0"/>
    <x v="1"/>
    <x v="0"/>
    <s v="03.03.10"/>
    <x v="8"/>
    <x v="0"/>
    <x v="4"/>
    <s v="Receitas Da Câmara"/>
    <s v="03.03.10"/>
    <s v="Receitas Da Câmara"/>
    <s v="03.03.10"/>
    <x v="12"/>
    <x v="0"/>
    <x v="3"/>
    <x v="3"/>
    <x v="0"/>
    <x v="0"/>
    <x v="2"/>
    <x v="0"/>
    <x v="10"/>
    <s v="2024-11-13"/>
    <x v="3"/>
    <n v="148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663"/>
    <x v="3592"/>
    <x v="0"/>
    <x v="1"/>
    <x v="0"/>
    <s v="03.03.10"/>
    <x v="8"/>
    <x v="0"/>
    <x v="4"/>
    <s v="Receitas Da Câmara"/>
    <s v="03.03.10"/>
    <s v="Receitas Da Câmara"/>
    <s v="03.03.10"/>
    <x v="18"/>
    <x v="0"/>
    <x v="0"/>
    <x v="0"/>
    <x v="0"/>
    <x v="0"/>
    <x v="2"/>
    <x v="0"/>
    <x v="10"/>
    <s v="2024-11-13"/>
    <x v="3"/>
    <n v="966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0"/>
    <x v="3593"/>
    <x v="0"/>
    <x v="1"/>
    <x v="0"/>
    <s v="03.03.10"/>
    <x v="8"/>
    <x v="0"/>
    <x v="4"/>
    <s v="Receitas Da Câmara"/>
    <s v="03.03.10"/>
    <s v="Receitas Da Câmara"/>
    <s v="03.03.10"/>
    <x v="11"/>
    <x v="0"/>
    <x v="0"/>
    <x v="5"/>
    <x v="0"/>
    <x v="0"/>
    <x v="2"/>
    <x v="0"/>
    <x v="10"/>
    <s v="2024-11-13"/>
    <x v="3"/>
    <n v="1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0"/>
    <x v="3594"/>
    <x v="0"/>
    <x v="0"/>
    <x v="0"/>
    <s v="03.16.15"/>
    <x v="0"/>
    <x v="0"/>
    <x v="0"/>
    <s v="Direção Financeira"/>
    <s v="03.16.15"/>
    <s v="Direção Financeira"/>
    <s v="03.16.15"/>
    <x v="41"/>
    <x v="0"/>
    <x v="0"/>
    <x v="1"/>
    <x v="0"/>
    <x v="0"/>
    <x v="0"/>
    <x v="0"/>
    <x v="10"/>
    <s v="2024-11-14"/>
    <x v="3"/>
    <n v="500"/>
    <x v="0"/>
    <m/>
    <x v="0"/>
    <m/>
    <x v="6"/>
    <n v="100474914"/>
    <x v="0"/>
    <x v="0"/>
    <s v="Direção Financeira"/>
    <s v="ORI"/>
    <x v="0"/>
    <m/>
    <x v="0"/>
    <x v="0"/>
    <x v="0"/>
    <x v="0"/>
    <x v="0"/>
    <x v="0"/>
    <x v="0"/>
    <x v="0"/>
    <x v="0"/>
    <x v="0"/>
    <x v="0"/>
    <s v="Direção Financeira"/>
    <x v="0"/>
    <x v="0"/>
    <x v="0"/>
    <x v="0"/>
    <x v="0"/>
    <x v="0"/>
    <x v="0"/>
    <x v="0"/>
    <x v="0"/>
    <x v="0"/>
    <x v="0"/>
    <x v="0"/>
    <s v="Pagamento a favor da Tesoureiro Municipal, pela a aquisição de serviços de colagem de pneu da viatura ST-20-XE afeto a transferência de resíduos Sólidos e urbanos da CMSM, conforme anexo."/>
  </r>
  <r>
    <x v="0"/>
    <n v="0"/>
    <n v="0"/>
    <n v="0"/>
    <n v="17000"/>
    <x v="3595"/>
    <x v="0"/>
    <x v="0"/>
    <x v="0"/>
    <s v="03.16.15"/>
    <x v="0"/>
    <x v="0"/>
    <x v="0"/>
    <s v="Direção Financeira"/>
    <s v="03.16.15"/>
    <s v="Direção Financeira"/>
    <s v="03.16.15"/>
    <x v="41"/>
    <x v="0"/>
    <x v="0"/>
    <x v="1"/>
    <x v="0"/>
    <x v="0"/>
    <x v="0"/>
    <x v="0"/>
    <x v="10"/>
    <s v="2024-11-14"/>
    <x v="3"/>
    <n v="17000"/>
    <x v="0"/>
    <m/>
    <x v="0"/>
    <m/>
    <x v="350"/>
    <n v="100479322"/>
    <x v="0"/>
    <x v="0"/>
    <s v="Direção Financeira"/>
    <s v="ORI"/>
    <x v="0"/>
    <m/>
    <x v="0"/>
    <x v="0"/>
    <x v="0"/>
    <x v="0"/>
    <x v="0"/>
    <x v="0"/>
    <x v="0"/>
    <x v="0"/>
    <x v="0"/>
    <x v="0"/>
    <x v="0"/>
    <s v="Direção Financeira"/>
    <x v="0"/>
    <x v="0"/>
    <x v="0"/>
    <x v="0"/>
    <x v="0"/>
    <x v="0"/>
    <x v="0"/>
    <x v="0"/>
    <x v="0"/>
    <x v="0"/>
    <x v="0"/>
    <x v="0"/>
    <s v="Pagamento a favor de Cardoso Multiservice, Lda, pela aquisição de serviços de reparação e substituição e manutenção dos Ar condicionados, conforme anexo.  "/>
  </r>
  <r>
    <x v="0"/>
    <n v="0"/>
    <n v="0"/>
    <n v="0"/>
    <n v="40000"/>
    <x v="3596"/>
    <x v="0"/>
    <x v="0"/>
    <x v="0"/>
    <s v="01.25.03.12"/>
    <x v="6"/>
    <x v="3"/>
    <x v="3"/>
    <s v="Emprego e Formação profissional"/>
    <s v="01.25.03"/>
    <s v="Emprego e Formação profissional"/>
    <s v="01.25.03"/>
    <x v="4"/>
    <x v="0"/>
    <x v="2"/>
    <x v="2"/>
    <x v="0"/>
    <x v="1"/>
    <x v="0"/>
    <x v="0"/>
    <x v="10"/>
    <s v="2024-11-14"/>
    <x v="3"/>
    <n v="40000"/>
    <x v="0"/>
    <m/>
    <x v="0"/>
    <m/>
    <x v="524"/>
    <n v="100479767"/>
    <x v="0"/>
    <x v="0"/>
    <s v="Estágios Profissionais e Promoção de Emprego"/>
    <s v="ORI"/>
    <x v="0"/>
    <m/>
    <x v="0"/>
    <x v="0"/>
    <x v="0"/>
    <x v="0"/>
    <x v="0"/>
    <x v="0"/>
    <x v="0"/>
    <x v="0"/>
    <x v="0"/>
    <x v="0"/>
    <x v="0"/>
    <s v="Estágios Profissionais e Promoção de Emprego"/>
    <x v="0"/>
    <x v="0"/>
    <x v="0"/>
    <x v="0"/>
    <x v="1"/>
    <x v="0"/>
    <x v="0"/>
    <x v="0"/>
    <x v="0"/>
    <x v="0"/>
    <x v="0"/>
    <x v="0"/>
    <s v="Apoio social a favor de Deize Maria Moreira Da Silva, referente apoio para auto emprego, conforme anexo.  "/>
  </r>
  <r>
    <x v="0"/>
    <n v="0"/>
    <n v="0"/>
    <n v="0"/>
    <n v="36080"/>
    <x v="3597"/>
    <x v="0"/>
    <x v="0"/>
    <x v="0"/>
    <s v="01.25.03.12"/>
    <x v="6"/>
    <x v="3"/>
    <x v="3"/>
    <s v="Emprego e Formação profissional"/>
    <s v="01.25.03"/>
    <s v="Emprego e Formação profissional"/>
    <s v="01.25.03"/>
    <x v="4"/>
    <x v="0"/>
    <x v="2"/>
    <x v="2"/>
    <x v="0"/>
    <x v="1"/>
    <x v="0"/>
    <x v="0"/>
    <x v="10"/>
    <s v="2024-11-14"/>
    <x v="3"/>
    <n v="36080"/>
    <x v="0"/>
    <m/>
    <x v="0"/>
    <m/>
    <x v="329"/>
    <n v="100479231"/>
    <x v="0"/>
    <x v="0"/>
    <s v="Estágios Profissionais e Promoção de Emprego"/>
    <s v="ORI"/>
    <x v="0"/>
    <m/>
    <x v="0"/>
    <x v="0"/>
    <x v="0"/>
    <x v="0"/>
    <x v="0"/>
    <x v="0"/>
    <x v="0"/>
    <x v="0"/>
    <x v="0"/>
    <x v="0"/>
    <x v="0"/>
    <s v="Estágios Profissionais e Promoção de Emprego"/>
    <x v="0"/>
    <x v="0"/>
    <x v="0"/>
    <x v="0"/>
    <x v="1"/>
    <x v="0"/>
    <x v="0"/>
    <x v="0"/>
    <x v="0"/>
    <x v="0"/>
    <x v="0"/>
    <x v="0"/>
    <s v="Pagamento a favor da Escola Condução São Pedro referente ao pagamento da carta de condução do Jovem Elias José Varela  e Silva, conforme anexo.  "/>
  </r>
  <r>
    <x v="0"/>
    <n v="0"/>
    <n v="0"/>
    <n v="0"/>
    <n v="26000"/>
    <x v="3598"/>
    <x v="0"/>
    <x v="0"/>
    <x v="0"/>
    <s v="03.16.15"/>
    <x v="0"/>
    <x v="0"/>
    <x v="0"/>
    <s v="Direção Financeira"/>
    <s v="03.16.15"/>
    <s v="Direção Financeira"/>
    <s v="03.16.15"/>
    <x v="33"/>
    <x v="0"/>
    <x v="0"/>
    <x v="0"/>
    <x v="0"/>
    <x v="0"/>
    <x v="0"/>
    <x v="0"/>
    <x v="0"/>
    <s v="2024-01-24"/>
    <x v="0"/>
    <n v="26000"/>
    <x v="0"/>
    <m/>
    <x v="0"/>
    <m/>
    <x v="92"/>
    <n v="100479413"/>
    <x v="0"/>
    <x v="0"/>
    <s v="Direção Financeira"/>
    <s v="ORI"/>
    <x v="0"/>
    <m/>
    <x v="0"/>
    <x v="0"/>
    <x v="0"/>
    <x v="0"/>
    <x v="0"/>
    <x v="0"/>
    <x v="0"/>
    <x v="0"/>
    <x v="0"/>
    <x v="0"/>
    <x v="0"/>
    <s v="Direção Financeira"/>
    <x v="0"/>
    <x v="0"/>
    <x v="0"/>
    <x v="0"/>
    <x v="0"/>
    <x v="0"/>
    <x v="0"/>
    <x v="0"/>
    <x v="0"/>
    <x v="0"/>
    <x v="0"/>
    <x v="0"/>
    <s v="Pagamento referente a aquisição de dois (2) toner para unidade de gestão e aquisições da CMSM, conforme fatura em anexo."/>
  </r>
  <r>
    <x v="0"/>
    <n v="0"/>
    <n v="0"/>
    <n v="0"/>
    <n v="18697"/>
    <x v="3599"/>
    <x v="0"/>
    <x v="0"/>
    <x v="0"/>
    <s v="03.16.15"/>
    <x v="0"/>
    <x v="0"/>
    <x v="0"/>
    <s v="Direção Financeira"/>
    <s v="03.16.15"/>
    <s v="Direção Financeira"/>
    <s v="03.16.15"/>
    <x v="50"/>
    <x v="0"/>
    <x v="2"/>
    <x v="11"/>
    <x v="0"/>
    <x v="0"/>
    <x v="0"/>
    <x v="0"/>
    <x v="0"/>
    <s v="2024-01-12"/>
    <x v="0"/>
    <n v="18697"/>
    <x v="0"/>
    <m/>
    <x v="0"/>
    <m/>
    <x v="76"/>
    <n v="100394431"/>
    <x v="0"/>
    <x v="0"/>
    <s v="Direção Financeira"/>
    <s v="ORI"/>
    <x v="0"/>
    <m/>
    <x v="0"/>
    <x v="0"/>
    <x v="0"/>
    <x v="0"/>
    <x v="0"/>
    <x v="0"/>
    <x v="0"/>
    <x v="0"/>
    <x v="0"/>
    <x v="0"/>
    <x v="0"/>
    <s v="Direção Financeira"/>
    <x v="0"/>
    <x v="0"/>
    <x v="0"/>
    <x v="0"/>
    <x v="0"/>
    <x v="0"/>
    <x v="0"/>
    <x v="0"/>
    <x v="0"/>
    <x v="0"/>
    <x v="0"/>
    <x v="0"/>
    <s v="Pagamento a favor de Garantia Seguros, referente ao seguros da viatura ST-94-OL, conforme justificativo em anexo."/>
  </r>
  <r>
    <x v="0"/>
    <n v="0"/>
    <n v="0"/>
    <n v="0"/>
    <n v="5200"/>
    <x v="3600"/>
    <x v="0"/>
    <x v="0"/>
    <x v="0"/>
    <s v="03.16.15"/>
    <x v="0"/>
    <x v="0"/>
    <x v="0"/>
    <s v="Direção Financeira"/>
    <s v="03.16.15"/>
    <s v="Direção Financeira"/>
    <s v="03.16.15"/>
    <x v="36"/>
    <x v="0"/>
    <x v="0"/>
    <x v="0"/>
    <x v="0"/>
    <x v="0"/>
    <x v="0"/>
    <x v="0"/>
    <x v="0"/>
    <s v="2024-01-17"/>
    <x v="0"/>
    <n v="5200"/>
    <x v="0"/>
    <m/>
    <x v="0"/>
    <m/>
    <x v="6"/>
    <n v="100474914"/>
    <x v="0"/>
    <x v="0"/>
    <s v="Direção Financeira"/>
    <s v="ORI"/>
    <x v="0"/>
    <m/>
    <x v="0"/>
    <x v="0"/>
    <x v="0"/>
    <x v="0"/>
    <x v="0"/>
    <x v="0"/>
    <x v="0"/>
    <x v="0"/>
    <x v="0"/>
    <x v="0"/>
    <x v="0"/>
    <s v="Direção Financeira"/>
    <x v="0"/>
    <x v="0"/>
    <x v="0"/>
    <x v="0"/>
    <x v="0"/>
    <x v="0"/>
    <x v="0"/>
    <x v="0"/>
    <x v="0"/>
    <x v="0"/>
    <x v="0"/>
    <x v="0"/>
    <s v="Pagamento a favor da tesouraria Municipal, proveniente de despesas efetuadas com aquisição de combustível destinados as viaturas da CMSM, conforme anexo."/>
  </r>
  <r>
    <x v="0"/>
    <n v="0"/>
    <n v="0"/>
    <n v="0"/>
    <n v="2800"/>
    <x v="3601"/>
    <x v="0"/>
    <x v="0"/>
    <x v="0"/>
    <s v="03.16.23"/>
    <x v="14"/>
    <x v="0"/>
    <x v="0"/>
    <s v="Direção da Educação, Formação Profissional, Emprego"/>
    <s v="03.16.23"/>
    <s v="Direção da Educação, Formação Profissional, Emprego"/>
    <s v="03.16.23"/>
    <x v="3"/>
    <x v="0"/>
    <x v="0"/>
    <x v="1"/>
    <x v="0"/>
    <x v="0"/>
    <x v="0"/>
    <x v="0"/>
    <x v="0"/>
    <s v="2024-01-25"/>
    <x v="0"/>
    <n v="2800"/>
    <x v="0"/>
    <m/>
    <x v="0"/>
    <m/>
    <x v="26"/>
    <n v="100458633"/>
    <x v="0"/>
    <x v="0"/>
    <s v="Direção da Educação, Formação Profissional, Emprego"/>
    <s v="ORI"/>
    <x v="0"/>
    <m/>
    <x v="0"/>
    <x v="0"/>
    <x v="0"/>
    <x v="0"/>
    <x v="0"/>
    <x v="0"/>
    <x v="0"/>
    <x v="0"/>
    <x v="0"/>
    <x v="0"/>
    <x v="0"/>
    <s v="Direção da Educação, Formação Profissional, Emprego"/>
    <x v="0"/>
    <x v="0"/>
    <x v="0"/>
    <x v="0"/>
    <x v="0"/>
    <x v="0"/>
    <x v="0"/>
    <x v="0"/>
    <x v="0"/>
    <x v="0"/>
    <x v="0"/>
    <x v="0"/>
    <s v="Ajuda de custo a favor do senhor Joaquim Lino Tavares pela sua deslocação a Praia no dia 20 e 21 de janeiro em missão oficial de serviço, conforme anexo."/>
  </r>
  <r>
    <x v="0"/>
    <n v="0"/>
    <n v="0"/>
    <n v="0"/>
    <n v="2000"/>
    <x v="3602"/>
    <x v="0"/>
    <x v="0"/>
    <x v="0"/>
    <s v="03.16.01"/>
    <x v="38"/>
    <x v="0"/>
    <x v="0"/>
    <s v="Assembleia Municipal"/>
    <s v="03.16.01"/>
    <s v="Assembleia Municipal"/>
    <s v="03.16.01"/>
    <x v="3"/>
    <x v="0"/>
    <x v="0"/>
    <x v="1"/>
    <x v="0"/>
    <x v="0"/>
    <x v="0"/>
    <x v="0"/>
    <x v="0"/>
    <s v="2024-01-31"/>
    <x v="0"/>
    <n v="2000"/>
    <x v="0"/>
    <m/>
    <x v="0"/>
    <m/>
    <x v="163"/>
    <n v="100438723"/>
    <x v="0"/>
    <x v="0"/>
    <s v="Assembleia Municipal"/>
    <s v="ORI"/>
    <x v="0"/>
    <s v="AM"/>
    <x v="0"/>
    <x v="0"/>
    <x v="0"/>
    <x v="0"/>
    <x v="0"/>
    <x v="0"/>
    <x v="0"/>
    <x v="0"/>
    <x v="0"/>
    <x v="0"/>
    <x v="0"/>
    <s v="Assembleia Municipal"/>
    <x v="0"/>
    <x v="0"/>
    <x v="0"/>
    <x v="0"/>
    <x v="0"/>
    <x v="0"/>
    <x v="0"/>
    <x v="0"/>
    <x v="0"/>
    <x v="0"/>
    <x v="0"/>
    <x v="0"/>
    <s v="Ajuda de custo a favor do Sra. Leocádia Furtado Presidente Assembleia Municipal pela sua deslocação á Cidade Velha em missão de serviço no dia 31 de Janeiro de 2024, conforme justificativo em anexo."/>
  </r>
  <r>
    <x v="0"/>
    <n v="0"/>
    <n v="0"/>
    <n v="0"/>
    <n v="6700"/>
    <x v="3603"/>
    <x v="0"/>
    <x v="0"/>
    <x v="0"/>
    <s v="01.25.04.22"/>
    <x v="7"/>
    <x v="3"/>
    <x v="3"/>
    <s v="Cultura"/>
    <s v="01.25.04"/>
    <s v="Cultura"/>
    <s v="01.25.04"/>
    <x v="4"/>
    <x v="0"/>
    <x v="2"/>
    <x v="2"/>
    <x v="0"/>
    <x v="1"/>
    <x v="0"/>
    <x v="0"/>
    <x v="1"/>
    <s v="2024-03-14"/>
    <x v="0"/>
    <n v="6700"/>
    <x v="0"/>
    <m/>
    <x v="0"/>
    <m/>
    <x v="506"/>
    <n v="10047957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quisição de refeições no âmbito da Gestrofest Cinzas e do concurso municipal para curso de agentes da 2º classe da Policia Municipal, conforme anexo."/>
  </r>
  <r>
    <x v="0"/>
    <n v="0"/>
    <n v="0"/>
    <n v="0"/>
    <n v="30970"/>
    <x v="3604"/>
    <x v="0"/>
    <x v="0"/>
    <x v="0"/>
    <s v="03.16.15"/>
    <x v="0"/>
    <x v="0"/>
    <x v="0"/>
    <s v="Direção Financeira"/>
    <s v="03.16.15"/>
    <s v="Direção Financeira"/>
    <s v="03.16.15"/>
    <x v="50"/>
    <x v="0"/>
    <x v="2"/>
    <x v="11"/>
    <x v="0"/>
    <x v="0"/>
    <x v="0"/>
    <x v="0"/>
    <x v="3"/>
    <s v="2024-05-13"/>
    <x v="1"/>
    <n v="30970"/>
    <x v="0"/>
    <m/>
    <x v="0"/>
    <m/>
    <x v="76"/>
    <n v="100394431"/>
    <x v="0"/>
    <x v="0"/>
    <s v="Direção Financeira"/>
    <s v="ORI"/>
    <x v="0"/>
    <m/>
    <x v="0"/>
    <x v="0"/>
    <x v="0"/>
    <x v="0"/>
    <x v="0"/>
    <x v="0"/>
    <x v="0"/>
    <x v="0"/>
    <x v="0"/>
    <x v="0"/>
    <x v="0"/>
    <s v="Direção Financeira"/>
    <x v="0"/>
    <x v="0"/>
    <x v="0"/>
    <x v="0"/>
    <x v="0"/>
    <x v="0"/>
    <x v="0"/>
    <x v="0"/>
    <x v="0"/>
    <x v="0"/>
    <x v="0"/>
    <x v="0"/>
    <s v="Pagamento a favor da garantia, referente seguro automovel Iveco ST-89-TL, confromea anexo."/>
  </r>
  <r>
    <x v="2"/>
    <n v="0"/>
    <n v="0"/>
    <n v="0"/>
    <n v="495959"/>
    <x v="3605"/>
    <x v="0"/>
    <x v="0"/>
    <x v="0"/>
    <s v="80.02.10.01"/>
    <x v="16"/>
    <x v="2"/>
    <x v="2"/>
    <s v="Outros"/>
    <s v="80.02.10"/>
    <s v="Outros"/>
    <s v="80.02.10"/>
    <x v="66"/>
    <x v="0"/>
    <x v="5"/>
    <x v="13"/>
    <x v="1"/>
    <x v="2"/>
    <x v="0"/>
    <x v="0"/>
    <x v="4"/>
    <s v="2024-06-04"/>
    <x v="1"/>
    <n v="495959"/>
    <x v="0"/>
    <m/>
    <x v="0"/>
    <m/>
    <x v="110"/>
    <n v="100392190"/>
    <x v="0"/>
    <x v="0"/>
    <s v="Retençoes Previdencia Social"/>
    <s v="ORI"/>
    <x v="0"/>
    <s v="RPS"/>
    <x v="0"/>
    <x v="0"/>
    <x v="0"/>
    <x v="0"/>
    <x v="0"/>
    <x v="0"/>
    <x v="0"/>
    <x v="0"/>
    <x v="0"/>
    <x v="0"/>
    <x v="0"/>
    <s v="Retençoes Previdencia Social"/>
    <x v="0"/>
    <x v="0"/>
    <x v="0"/>
    <x v="0"/>
    <x v="2"/>
    <x v="0"/>
    <x v="0"/>
    <x v="0"/>
    <x v="0"/>
    <x v="1"/>
    <x v="0"/>
    <x v="0"/>
    <s v="Transferência do 8% dos descontos de Previdência social efetuada nos salário dos funcionários em regime novo e antigo, a favor da INPS referente a mês de Outubro de 2023, conforme justificativo em anexo. "/>
  </r>
  <r>
    <x v="1"/>
    <n v="0"/>
    <n v="0"/>
    <n v="0"/>
    <n v="1500000"/>
    <x v="3606"/>
    <x v="0"/>
    <x v="0"/>
    <x v="0"/>
    <s v="01.28.01.08"/>
    <x v="15"/>
    <x v="4"/>
    <x v="5"/>
    <s v="Habitação Social"/>
    <s v="01.28.01"/>
    <s v="Habitação Social"/>
    <s v="01.28.01"/>
    <x v="1"/>
    <x v="0"/>
    <x v="0"/>
    <x v="0"/>
    <x v="0"/>
    <x v="1"/>
    <x v="1"/>
    <x v="0"/>
    <x v="4"/>
    <s v="2024-06-18"/>
    <x v="1"/>
    <n v="1500000"/>
    <x v="0"/>
    <m/>
    <x v="0"/>
    <m/>
    <x v="525"/>
    <n v="100479678"/>
    <x v="0"/>
    <x v="0"/>
    <s v="Habitações Sociais"/>
    <s v="ORI"/>
    <x v="0"/>
    <s v="HS"/>
    <x v="0"/>
    <x v="0"/>
    <x v="0"/>
    <x v="0"/>
    <x v="0"/>
    <x v="0"/>
    <x v="0"/>
    <x v="0"/>
    <x v="0"/>
    <x v="0"/>
    <x v="0"/>
    <s v="Habitações Sociais"/>
    <x v="0"/>
    <x v="0"/>
    <x v="0"/>
    <x v="0"/>
    <x v="1"/>
    <x v="0"/>
    <x v="0"/>
    <x v="1"/>
    <x v="0"/>
    <x v="0"/>
    <x v="0"/>
    <x v="0"/>
    <s v="Pagamento a favor  da Empresa Mai-Comercio Geral, pela a empreitada de obra de reabilitação de casa de Djuca no âmbito do programa regeneração Urbana, conforme anexo."/>
  </r>
  <r>
    <x v="0"/>
    <n v="0"/>
    <n v="0"/>
    <n v="0"/>
    <n v="60030"/>
    <x v="3607"/>
    <x v="0"/>
    <x v="0"/>
    <x v="0"/>
    <s v="03.16.15"/>
    <x v="0"/>
    <x v="0"/>
    <x v="0"/>
    <s v="Direção Financeira"/>
    <s v="03.16.15"/>
    <s v="Direção Financeira"/>
    <s v="03.16.15"/>
    <x v="33"/>
    <x v="0"/>
    <x v="0"/>
    <x v="0"/>
    <x v="0"/>
    <x v="0"/>
    <x v="0"/>
    <x v="0"/>
    <x v="9"/>
    <s v="2024-07-11"/>
    <x v="2"/>
    <n v="60030"/>
    <x v="0"/>
    <m/>
    <x v="0"/>
    <m/>
    <x v="92"/>
    <n v="100479413"/>
    <x v="0"/>
    <x v="0"/>
    <s v="Direção Financeira"/>
    <s v="ORI"/>
    <x v="0"/>
    <m/>
    <x v="0"/>
    <x v="0"/>
    <x v="0"/>
    <x v="0"/>
    <x v="0"/>
    <x v="0"/>
    <x v="0"/>
    <x v="0"/>
    <x v="0"/>
    <x v="0"/>
    <x v="0"/>
    <s v="Direção Financeira"/>
    <x v="0"/>
    <x v="0"/>
    <x v="0"/>
    <x v="0"/>
    <x v="0"/>
    <x v="0"/>
    <x v="0"/>
    <x v="0"/>
    <x v="0"/>
    <x v="0"/>
    <x v="0"/>
    <x v="0"/>
    <s v="Pagamento referente a aquisição de tinteiros para o Gabinete Técnico, Contabilidade, gabinete Secretario Municipal e para gabinete Secretaria do Presidente da CMSM, conforme anexo."/>
  </r>
  <r>
    <x v="0"/>
    <n v="0"/>
    <n v="0"/>
    <n v="0"/>
    <n v="1400"/>
    <x v="3608"/>
    <x v="0"/>
    <x v="0"/>
    <x v="0"/>
    <s v="03.16.15"/>
    <x v="0"/>
    <x v="0"/>
    <x v="0"/>
    <s v="Direção Financeira"/>
    <s v="03.16.15"/>
    <s v="Direção Financeira"/>
    <s v="03.16.15"/>
    <x v="3"/>
    <x v="0"/>
    <x v="0"/>
    <x v="1"/>
    <x v="0"/>
    <x v="0"/>
    <x v="0"/>
    <x v="0"/>
    <x v="9"/>
    <s v="2024-07-12"/>
    <x v="2"/>
    <n v="1400"/>
    <x v="0"/>
    <m/>
    <x v="0"/>
    <m/>
    <x v="181"/>
    <n v="100479425"/>
    <x v="0"/>
    <x v="0"/>
    <s v="Direção Financeira"/>
    <s v="ORI"/>
    <x v="0"/>
    <m/>
    <x v="0"/>
    <x v="0"/>
    <x v="0"/>
    <x v="0"/>
    <x v="0"/>
    <x v="0"/>
    <x v="0"/>
    <x v="0"/>
    <x v="0"/>
    <x v="0"/>
    <x v="0"/>
    <s v="Direção Financeira"/>
    <x v="0"/>
    <x v="0"/>
    <x v="0"/>
    <x v="0"/>
    <x v="0"/>
    <x v="0"/>
    <x v="0"/>
    <x v="0"/>
    <x v="0"/>
    <x v="0"/>
    <x v="0"/>
    <x v="0"/>
    <s v="Ajuda de custo a favor do senhor Domingos de Barros, pela sua deslocação a Praia no dia 19 de junho de 2024, em missão oficial de serviço, conforme anexo."/>
  </r>
  <r>
    <x v="1"/>
    <n v="0"/>
    <n v="0"/>
    <n v="0"/>
    <n v="37110"/>
    <x v="3609"/>
    <x v="0"/>
    <x v="0"/>
    <x v="0"/>
    <s v="01.27.02.15"/>
    <x v="25"/>
    <x v="1"/>
    <x v="1"/>
    <s v="Saneamento básico"/>
    <s v="01.27.02"/>
    <s v="Saneamento básico"/>
    <s v="01.27.02"/>
    <x v="46"/>
    <x v="0"/>
    <x v="0"/>
    <x v="0"/>
    <x v="0"/>
    <x v="1"/>
    <x v="1"/>
    <x v="0"/>
    <x v="9"/>
    <s v="2024-07-17"/>
    <x v="2"/>
    <n v="37110"/>
    <x v="0"/>
    <m/>
    <x v="0"/>
    <m/>
    <x v="1"/>
    <n v="100476920"/>
    <x v="0"/>
    <x v="0"/>
    <s v="Transferência de Residuos Aterro Santiago"/>
    <s v="ORI"/>
    <x v="0"/>
    <m/>
    <x v="0"/>
    <x v="0"/>
    <x v="0"/>
    <x v="0"/>
    <x v="0"/>
    <x v="0"/>
    <x v="0"/>
    <x v="0"/>
    <x v="0"/>
    <x v="0"/>
    <x v="0"/>
    <s v="Transferência de Residuos Aterro Santiago"/>
    <x v="0"/>
    <x v="0"/>
    <x v="0"/>
    <x v="0"/>
    <x v="1"/>
    <x v="0"/>
    <x v="0"/>
    <x v="0"/>
    <x v="0"/>
    <x v="0"/>
    <x v="0"/>
    <x v="0"/>
    <s v="Pagamento a favor da Felisberto Carvalho, pela aquisição de combustíveis destinados a viatura afeto a transferência de resíduos sólidos e urbanos da CMSM, conforme anexo."/>
  </r>
  <r>
    <x v="0"/>
    <n v="0"/>
    <n v="0"/>
    <n v="0"/>
    <n v="4200"/>
    <x v="3610"/>
    <x v="0"/>
    <x v="0"/>
    <x v="0"/>
    <s v="03.16.15"/>
    <x v="0"/>
    <x v="0"/>
    <x v="0"/>
    <s v="Direção Financeira"/>
    <s v="03.16.15"/>
    <s v="Direção Financeira"/>
    <s v="03.16.15"/>
    <x v="3"/>
    <x v="0"/>
    <x v="0"/>
    <x v="1"/>
    <x v="0"/>
    <x v="0"/>
    <x v="0"/>
    <x v="0"/>
    <x v="5"/>
    <s v="2024-08-01"/>
    <x v="2"/>
    <n v="4200"/>
    <x v="0"/>
    <m/>
    <x v="0"/>
    <m/>
    <x v="26"/>
    <n v="100458633"/>
    <x v="0"/>
    <x v="0"/>
    <s v="Direção Financeira"/>
    <s v="ORI"/>
    <x v="0"/>
    <m/>
    <x v="0"/>
    <x v="0"/>
    <x v="0"/>
    <x v="0"/>
    <x v="0"/>
    <x v="0"/>
    <x v="0"/>
    <x v="0"/>
    <x v="0"/>
    <x v="0"/>
    <x v="0"/>
    <s v="Direção Financeira"/>
    <x v="0"/>
    <x v="0"/>
    <x v="0"/>
    <x v="0"/>
    <x v="0"/>
    <x v="0"/>
    <x v="0"/>
    <x v="0"/>
    <x v="0"/>
    <x v="0"/>
    <x v="0"/>
    <x v="0"/>
    <s v="Ajuda de custo a favor do senhor Joaquim Lino Tavares, pela sua deslocação á Praia, nos dias 12, 13 e 20 de Julho de 2024, em missão de serviço, conforme anexo. "/>
  </r>
  <r>
    <x v="0"/>
    <n v="0"/>
    <n v="0"/>
    <n v="0"/>
    <n v="57495"/>
    <x v="3611"/>
    <x v="0"/>
    <x v="0"/>
    <x v="0"/>
    <s v="03.16.15"/>
    <x v="0"/>
    <x v="0"/>
    <x v="0"/>
    <s v="Direção Financeira"/>
    <s v="03.16.15"/>
    <s v="Direção Financeira"/>
    <s v="03.16.15"/>
    <x v="36"/>
    <x v="0"/>
    <x v="0"/>
    <x v="0"/>
    <x v="0"/>
    <x v="0"/>
    <x v="0"/>
    <x v="0"/>
    <x v="5"/>
    <s v="2024-08-06"/>
    <x v="2"/>
    <n v="57495"/>
    <x v="0"/>
    <m/>
    <x v="0"/>
    <m/>
    <x v="1"/>
    <n v="100476920"/>
    <x v="0"/>
    <x v="0"/>
    <s v="Direção Financeira"/>
    <s v="ORI"/>
    <x v="0"/>
    <m/>
    <x v="0"/>
    <x v="0"/>
    <x v="0"/>
    <x v="0"/>
    <x v="0"/>
    <x v="0"/>
    <x v="0"/>
    <x v="0"/>
    <x v="0"/>
    <x v="0"/>
    <x v="0"/>
    <s v="Direção Financeira"/>
    <x v="0"/>
    <x v="0"/>
    <x v="0"/>
    <x v="0"/>
    <x v="0"/>
    <x v="0"/>
    <x v="0"/>
    <x v="0"/>
    <x v="0"/>
    <x v="0"/>
    <x v="0"/>
    <x v="0"/>
    <s v="Pagamento a favor de Felisberto Carvalho Auto, pela aquisição de combustiveis, destinados a viatura afeto aos serviços da CMSM, confrome anexo."/>
  </r>
  <r>
    <x v="1"/>
    <n v="0"/>
    <n v="0"/>
    <n v="0"/>
    <n v="1749"/>
    <x v="3612"/>
    <x v="0"/>
    <x v="0"/>
    <x v="0"/>
    <s v="01.25.02.23"/>
    <x v="12"/>
    <x v="3"/>
    <x v="3"/>
    <s v="desporto"/>
    <s v="01.25.02"/>
    <s v="desporto"/>
    <s v="01.25.02"/>
    <x v="1"/>
    <x v="0"/>
    <x v="0"/>
    <x v="0"/>
    <x v="0"/>
    <x v="1"/>
    <x v="1"/>
    <x v="0"/>
    <x v="5"/>
    <s v="2024-08-07"/>
    <x v="2"/>
    <n v="1749"/>
    <x v="0"/>
    <m/>
    <x v="0"/>
    <m/>
    <x v="167"/>
    <n v="100477347"/>
    <x v="0"/>
    <x v="0"/>
    <s v="Atividades desportivas e promoção do desporto no Concelho"/>
    <s v="ORI"/>
    <x v="0"/>
    <m/>
    <x v="0"/>
    <x v="0"/>
    <x v="0"/>
    <x v="0"/>
    <x v="0"/>
    <x v="0"/>
    <x v="0"/>
    <x v="0"/>
    <x v="0"/>
    <x v="0"/>
    <x v="0"/>
    <s v="Atividades desportivas e promoção do desporto no Concelho"/>
    <x v="0"/>
    <x v="0"/>
    <x v="0"/>
    <x v="0"/>
    <x v="1"/>
    <x v="0"/>
    <x v="0"/>
    <x v="0"/>
    <x v="0"/>
    <x v="0"/>
    <x v="0"/>
    <x v="0"/>
    <s v="Devolução referente ao apagamento do pequeno almoço servido a equipa ADR-Rock Feminino no âmbito da participação no âmbito da participação no campeonato nacional de basquetebol, conforme anexo."/>
  </r>
  <r>
    <x v="0"/>
    <n v="0"/>
    <n v="0"/>
    <n v="0"/>
    <n v="1200"/>
    <x v="3613"/>
    <x v="0"/>
    <x v="0"/>
    <x v="0"/>
    <s v="01.25.04.22"/>
    <x v="7"/>
    <x v="3"/>
    <x v="3"/>
    <s v="Cultura"/>
    <s v="01.25.04"/>
    <s v="Cultura"/>
    <s v="01.25.04"/>
    <x v="4"/>
    <x v="0"/>
    <x v="2"/>
    <x v="2"/>
    <x v="0"/>
    <x v="1"/>
    <x v="0"/>
    <x v="0"/>
    <x v="5"/>
    <s v="2024-08-08"/>
    <x v="2"/>
    <n v="1200"/>
    <x v="0"/>
    <m/>
    <x v="0"/>
    <m/>
    <x v="2"/>
    <n v="100474696"/>
    <x v="0"/>
    <x v="1"/>
    <s v="Atividades culturais e promoção da cultura no Concelho"/>
    <s v="ORI"/>
    <x v="0"/>
    <s v="ACPCC"/>
    <x v="0"/>
    <x v="0"/>
    <x v="0"/>
    <x v="0"/>
    <x v="0"/>
    <x v="0"/>
    <x v="0"/>
    <x v="0"/>
    <x v="0"/>
    <x v="0"/>
    <x v="0"/>
    <s v="Atividades culturais e promoção da cultura no Concelho"/>
    <x v="0"/>
    <x v="0"/>
    <x v="0"/>
    <x v="0"/>
    <x v="1"/>
    <x v="0"/>
    <x v="0"/>
    <x v="0"/>
    <x v="0"/>
    <x v="0"/>
    <x v="1"/>
    <x v="0"/>
    <s v="Pagamento a favor do Sr. Daniel Oliveira Correia, pela a aquisição de serviços de transporte de palco Ribeiro de São Miguel para a realização do mini festival no âmbito da comemoração das festiviadade de 08 de maio, confrome anexo. "/>
  </r>
  <r>
    <x v="0"/>
    <n v="0"/>
    <n v="0"/>
    <n v="0"/>
    <n v="6800"/>
    <x v="3613"/>
    <x v="0"/>
    <x v="0"/>
    <x v="0"/>
    <s v="01.25.04.22"/>
    <x v="7"/>
    <x v="3"/>
    <x v="3"/>
    <s v="Cultura"/>
    <s v="01.25.04"/>
    <s v="Cultura"/>
    <s v="01.25.04"/>
    <x v="4"/>
    <x v="0"/>
    <x v="2"/>
    <x v="2"/>
    <x v="0"/>
    <x v="1"/>
    <x v="0"/>
    <x v="0"/>
    <x v="5"/>
    <s v="2024-08-08"/>
    <x v="2"/>
    <n v="6800"/>
    <x v="0"/>
    <m/>
    <x v="0"/>
    <m/>
    <x v="124"/>
    <n v="100477537"/>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 Daniel Oliveira Correia, pela a aquisição de serviços de transporte de palco Ribeiro de São Miguel para a realização do mini festival no âmbito da comemoração das festiviadade de 08 de maio, confrome anexo. "/>
  </r>
  <r>
    <x v="0"/>
    <n v="0"/>
    <n v="0"/>
    <n v="0"/>
    <n v="525"/>
    <x v="3614"/>
    <x v="0"/>
    <x v="0"/>
    <x v="0"/>
    <s v="01.25.04.22"/>
    <x v="7"/>
    <x v="3"/>
    <x v="3"/>
    <s v="Cultura"/>
    <s v="01.25.04"/>
    <s v="Cultura"/>
    <s v="01.25.04"/>
    <x v="4"/>
    <x v="0"/>
    <x v="2"/>
    <x v="2"/>
    <x v="0"/>
    <x v="1"/>
    <x v="0"/>
    <x v="0"/>
    <x v="5"/>
    <s v="2024-08-09"/>
    <x v="2"/>
    <n v="525"/>
    <x v="0"/>
    <m/>
    <x v="0"/>
    <m/>
    <x v="2"/>
    <n v="100474696"/>
    <x v="0"/>
    <x v="1"/>
    <s v="Atividades culturais e promoção da cultura no Concelho"/>
    <s v="ORI"/>
    <x v="0"/>
    <s v="ACPCC"/>
    <x v="0"/>
    <x v="0"/>
    <x v="0"/>
    <x v="0"/>
    <x v="0"/>
    <x v="0"/>
    <x v="0"/>
    <x v="0"/>
    <x v="0"/>
    <x v="0"/>
    <x v="0"/>
    <s v="Atividades culturais e promoção da cultura no Concelho"/>
    <x v="0"/>
    <x v="0"/>
    <x v="0"/>
    <x v="0"/>
    <x v="1"/>
    <x v="0"/>
    <x v="0"/>
    <x v="0"/>
    <x v="0"/>
    <x v="0"/>
    <x v="1"/>
    <x v="0"/>
    <s v="Pagamento referente a serviços de Montagem da vedação no espaço convívio para festival do Município, conforme anexo"/>
  </r>
  <r>
    <x v="0"/>
    <n v="0"/>
    <n v="0"/>
    <n v="0"/>
    <n v="2975"/>
    <x v="3614"/>
    <x v="0"/>
    <x v="0"/>
    <x v="0"/>
    <s v="01.25.04.22"/>
    <x v="7"/>
    <x v="3"/>
    <x v="3"/>
    <s v="Cultura"/>
    <s v="01.25.04"/>
    <s v="Cultura"/>
    <s v="01.25.04"/>
    <x v="4"/>
    <x v="0"/>
    <x v="2"/>
    <x v="2"/>
    <x v="0"/>
    <x v="1"/>
    <x v="0"/>
    <x v="0"/>
    <x v="5"/>
    <s v="2024-08-09"/>
    <x v="2"/>
    <n v="2975"/>
    <x v="0"/>
    <m/>
    <x v="0"/>
    <m/>
    <x v="173"/>
    <n v="100479631"/>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serviços de Montagem da vedação no espaço convívio para festival do Município, conforme anexo"/>
  </r>
  <r>
    <x v="1"/>
    <n v="0"/>
    <n v="0"/>
    <n v="0"/>
    <n v="5049849"/>
    <x v="3615"/>
    <x v="0"/>
    <x v="0"/>
    <x v="0"/>
    <s v="01.28.01.08"/>
    <x v="15"/>
    <x v="4"/>
    <x v="5"/>
    <s v="Habitação Social"/>
    <s v="01.28.01"/>
    <s v="Habitação Social"/>
    <s v="01.28.01"/>
    <x v="1"/>
    <x v="0"/>
    <x v="0"/>
    <x v="0"/>
    <x v="0"/>
    <x v="1"/>
    <x v="1"/>
    <x v="0"/>
    <x v="5"/>
    <s v="2024-08-22"/>
    <x v="2"/>
    <n v="5049849"/>
    <x v="0"/>
    <m/>
    <x v="0"/>
    <m/>
    <x v="148"/>
    <n v="100478082"/>
    <x v="0"/>
    <x v="0"/>
    <s v="Habitações Sociais"/>
    <s v="ORI"/>
    <x v="0"/>
    <s v="HS"/>
    <x v="0"/>
    <x v="0"/>
    <x v="0"/>
    <x v="0"/>
    <x v="0"/>
    <x v="0"/>
    <x v="0"/>
    <x v="0"/>
    <x v="0"/>
    <x v="0"/>
    <x v="0"/>
    <s v="Habitações Sociais"/>
    <x v="0"/>
    <x v="0"/>
    <x v="0"/>
    <x v="0"/>
    <x v="1"/>
    <x v="0"/>
    <x v="0"/>
    <x v="0"/>
    <x v="0"/>
    <x v="0"/>
    <x v="0"/>
    <x v="0"/>
    <s v="Pagamento de 30% do adiantamento inicial da obra do complexo habitacional incluindo IVA, conforme proposta e contrato em anexo."/>
  </r>
  <r>
    <x v="1"/>
    <n v="0"/>
    <n v="0"/>
    <n v="0"/>
    <n v="100000"/>
    <x v="3616"/>
    <x v="0"/>
    <x v="0"/>
    <x v="0"/>
    <s v="01.27.06.80"/>
    <x v="1"/>
    <x v="1"/>
    <x v="1"/>
    <s v="Requalificação Urbana e habitação"/>
    <s v="01.27.06"/>
    <s v="Requalificação Urbana e habitação"/>
    <s v="01.27.06"/>
    <x v="1"/>
    <x v="0"/>
    <x v="0"/>
    <x v="0"/>
    <x v="0"/>
    <x v="1"/>
    <x v="1"/>
    <x v="0"/>
    <x v="5"/>
    <s v="2024-08-23"/>
    <x v="2"/>
    <n v="100000"/>
    <x v="0"/>
    <m/>
    <x v="0"/>
    <m/>
    <x v="103"/>
    <n v="100477593"/>
    <x v="0"/>
    <x v="0"/>
    <s v="Requalificação Urbana de Veneza"/>
    <s v="ORI"/>
    <x v="0"/>
    <m/>
    <x v="0"/>
    <x v="0"/>
    <x v="0"/>
    <x v="0"/>
    <x v="0"/>
    <x v="0"/>
    <x v="0"/>
    <x v="0"/>
    <x v="0"/>
    <x v="0"/>
    <x v="0"/>
    <s v="Requalificação Urbana de Veneza"/>
    <x v="0"/>
    <x v="0"/>
    <x v="0"/>
    <x v="0"/>
    <x v="1"/>
    <x v="0"/>
    <x v="0"/>
    <x v="0"/>
    <x v="0"/>
    <x v="0"/>
    <x v="0"/>
    <x v="0"/>
    <s v="Pagamento referente a trabalhos de requalificação urbana da praia de Veneza, conforme proposta em anexo."/>
  </r>
  <r>
    <x v="0"/>
    <n v="0"/>
    <n v="0"/>
    <n v="0"/>
    <n v="171000"/>
    <x v="3617"/>
    <x v="0"/>
    <x v="0"/>
    <x v="0"/>
    <s v="01.25.04.22"/>
    <x v="7"/>
    <x v="3"/>
    <x v="3"/>
    <s v="Cultura"/>
    <s v="01.25.04"/>
    <s v="Cultura"/>
    <s v="01.25.04"/>
    <x v="4"/>
    <x v="0"/>
    <x v="2"/>
    <x v="2"/>
    <x v="0"/>
    <x v="1"/>
    <x v="0"/>
    <x v="0"/>
    <x v="5"/>
    <s v="2024-08-26"/>
    <x v="2"/>
    <n v="171000"/>
    <x v="0"/>
    <m/>
    <x v="0"/>
    <m/>
    <x v="79"/>
    <n v="100434233"/>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trabalhos de iluminação do recinto do festival e arredores para garantir um melhor segurança no evento, conforme anexo."/>
  </r>
  <r>
    <x v="0"/>
    <n v="0"/>
    <n v="0"/>
    <n v="0"/>
    <n v="28500"/>
    <x v="3618"/>
    <x v="0"/>
    <x v="0"/>
    <x v="0"/>
    <s v="03.16.01"/>
    <x v="38"/>
    <x v="0"/>
    <x v="0"/>
    <s v="Assembleia Municipal"/>
    <s v="03.16.01"/>
    <s v="Assembleia Municipal"/>
    <s v="03.16.01"/>
    <x v="3"/>
    <x v="0"/>
    <x v="0"/>
    <x v="1"/>
    <x v="0"/>
    <x v="0"/>
    <x v="0"/>
    <x v="0"/>
    <x v="7"/>
    <s v="2024-09-10"/>
    <x v="2"/>
    <n v="28500"/>
    <x v="0"/>
    <m/>
    <x v="0"/>
    <m/>
    <x v="156"/>
    <n v="100479531"/>
    <x v="0"/>
    <x v="0"/>
    <s v="Assembleia Municipal"/>
    <s v="ORI"/>
    <x v="0"/>
    <s v="AM"/>
    <x v="0"/>
    <x v="0"/>
    <x v="0"/>
    <x v="0"/>
    <x v="0"/>
    <x v="0"/>
    <x v="0"/>
    <x v="0"/>
    <x v="0"/>
    <x v="0"/>
    <x v="0"/>
    <s v="Assembleia Municipal"/>
    <x v="0"/>
    <x v="0"/>
    <x v="0"/>
    <x v="0"/>
    <x v="0"/>
    <x v="0"/>
    <x v="0"/>
    <x v="0"/>
    <x v="0"/>
    <x v="0"/>
    <x v="0"/>
    <x v="0"/>
    <s v="Pagamento de um bilhete de viagem nacional para Secretario Assembleia Municipal de São Miguel, em representação presidente AM, no âmbito do convite para estar presente na Sessão Solene evocativo do dia do município do Sal, conforme anexo."/>
  </r>
  <r>
    <x v="0"/>
    <n v="0"/>
    <n v="0"/>
    <n v="0"/>
    <n v="3450"/>
    <x v="3619"/>
    <x v="0"/>
    <x v="0"/>
    <x v="0"/>
    <s v="01.25.01.10"/>
    <x v="33"/>
    <x v="3"/>
    <x v="3"/>
    <s v="Educação"/>
    <s v="01.25.01"/>
    <s v="Educação"/>
    <s v="01.25.01"/>
    <x v="4"/>
    <x v="0"/>
    <x v="2"/>
    <x v="2"/>
    <x v="0"/>
    <x v="1"/>
    <x v="0"/>
    <x v="0"/>
    <x v="7"/>
    <s v="2024-09-17"/>
    <x v="2"/>
    <n v="3450"/>
    <x v="0"/>
    <m/>
    <x v="0"/>
    <m/>
    <x v="6"/>
    <n v="100474914"/>
    <x v="0"/>
    <x v="0"/>
    <s v="Transporte escolar"/>
    <s v="ORI"/>
    <x v="0"/>
    <m/>
    <x v="0"/>
    <x v="0"/>
    <x v="0"/>
    <x v="0"/>
    <x v="0"/>
    <x v="0"/>
    <x v="0"/>
    <x v="0"/>
    <x v="0"/>
    <x v="0"/>
    <x v="0"/>
    <s v="Transporte escolar"/>
    <x v="0"/>
    <x v="0"/>
    <x v="0"/>
    <x v="0"/>
    <x v="1"/>
    <x v="0"/>
    <x v="0"/>
    <x v="0"/>
    <x v="0"/>
    <x v="0"/>
    <x v="0"/>
    <x v="0"/>
    <s v="Pagamento referente a inspeção periódica pesado da viatura ST-89-TL afeto ao transporte escolar da CMSM, conforme anexo."/>
  </r>
  <r>
    <x v="0"/>
    <n v="0"/>
    <n v="0"/>
    <n v="0"/>
    <n v="5626"/>
    <x v="3620"/>
    <x v="0"/>
    <x v="1"/>
    <x v="0"/>
    <s v="80.02.01"/>
    <x v="2"/>
    <x v="2"/>
    <x v="2"/>
    <s v="Retenções Iur"/>
    <s v="80.02.01"/>
    <s v="Retenções Iur"/>
    <s v="80.02.01"/>
    <x v="2"/>
    <x v="0"/>
    <x v="1"/>
    <x v="0"/>
    <x v="1"/>
    <x v="2"/>
    <x v="2"/>
    <x v="0"/>
    <x v="5"/>
    <s v="2024-08-26"/>
    <x v="2"/>
    <n v="5626"/>
    <x v="0"/>
    <m/>
    <x v="0"/>
    <m/>
    <x v="2"/>
    <n v="100474696"/>
    <x v="0"/>
    <x v="0"/>
    <s v="Retenções Iur"/>
    <s v="ORI"/>
    <x v="0"/>
    <s v="RIUR"/>
    <x v="0"/>
    <x v="0"/>
    <x v="0"/>
    <x v="0"/>
    <x v="0"/>
    <x v="0"/>
    <x v="0"/>
    <x v="0"/>
    <x v="0"/>
    <x v="0"/>
    <x v="0"/>
    <s v="Retenções Iur"/>
    <x v="0"/>
    <x v="0"/>
    <x v="0"/>
    <x v="0"/>
    <x v="2"/>
    <x v="0"/>
    <x v="0"/>
    <x v="0"/>
    <x v="0"/>
    <x v="1"/>
    <x v="0"/>
    <x v="0"/>
    <s v="RETENCAO OT"/>
  </r>
  <r>
    <x v="0"/>
    <n v="0"/>
    <n v="0"/>
    <n v="0"/>
    <n v="6240"/>
    <x v="3621"/>
    <x v="0"/>
    <x v="1"/>
    <x v="0"/>
    <s v="80.02.10.01"/>
    <x v="16"/>
    <x v="2"/>
    <x v="2"/>
    <s v="Outros"/>
    <s v="80.02.10"/>
    <s v="Outros"/>
    <s v="80.02.10"/>
    <x v="37"/>
    <x v="0"/>
    <x v="1"/>
    <x v="0"/>
    <x v="1"/>
    <x v="2"/>
    <x v="2"/>
    <x v="0"/>
    <x v="5"/>
    <s v="2024-08-26"/>
    <x v="2"/>
    <n v="6240"/>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14979"/>
    <x v="3622"/>
    <x v="0"/>
    <x v="1"/>
    <x v="0"/>
    <s v="80.02.01"/>
    <x v="2"/>
    <x v="2"/>
    <x v="2"/>
    <s v="Retenções Iur"/>
    <s v="80.02.01"/>
    <s v="Retenções Iur"/>
    <s v="80.02.01"/>
    <x v="2"/>
    <x v="0"/>
    <x v="1"/>
    <x v="0"/>
    <x v="1"/>
    <x v="2"/>
    <x v="2"/>
    <x v="0"/>
    <x v="5"/>
    <s v="2024-08-26"/>
    <x v="2"/>
    <n v="14979"/>
    <x v="0"/>
    <m/>
    <x v="0"/>
    <m/>
    <x v="2"/>
    <n v="100474696"/>
    <x v="0"/>
    <x v="0"/>
    <s v="Retenções Iur"/>
    <s v="ORI"/>
    <x v="0"/>
    <s v="RIUR"/>
    <x v="0"/>
    <x v="0"/>
    <x v="0"/>
    <x v="0"/>
    <x v="0"/>
    <x v="0"/>
    <x v="0"/>
    <x v="0"/>
    <x v="0"/>
    <x v="0"/>
    <x v="0"/>
    <s v="Retenções Iur"/>
    <x v="0"/>
    <x v="0"/>
    <x v="0"/>
    <x v="0"/>
    <x v="2"/>
    <x v="0"/>
    <x v="0"/>
    <x v="0"/>
    <x v="0"/>
    <x v="1"/>
    <x v="0"/>
    <x v="0"/>
    <s v="RETENCAO OT"/>
  </r>
  <r>
    <x v="0"/>
    <n v="0"/>
    <n v="0"/>
    <n v="0"/>
    <n v="9792"/>
    <x v="3623"/>
    <x v="0"/>
    <x v="1"/>
    <x v="0"/>
    <s v="80.02.10.01"/>
    <x v="16"/>
    <x v="2"/>
    <x v="2"/>
    <s v="Outros"/>
    <s v="80.02.10"/>
    <s v="Outros"/>
    <s v="80.02.10"/>
    <x v="37"/>
    <x v="0"/>
    <x v="1"/>
    <x v="0"/>
    <x v="1"/>
    <x v="2"/>
    <x v="2"/>
    <x v="0"/>
    <x v="5"/>
    <s v="2024-08-26"/>
    <x v="2"/>
    <n v="9792"/>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686"/>
    <x v="3624"/>
    <x v="0"/>
    <x v="0"/>
    <x v="0"/>
    <s v="01.25.05.09"/>
    <x v="26"/>
    <x v="3"/>
    <x v="3"/>
    <s v="Saúde"/>
    <s v="01.25.05"/>
    <s v="Saúde"/>
    <s v="01.25.05"/>
    <x v="7"/>
    <x v="0"/>
    <x v="4"/>
    <x v="4"/>
    <x v="0"/>
    <x v="1"/>
    <x v="0"/>
    <x v="0"/>
    <x v="7"/>
    <s v="2024-09-19"/>
    <x v="2"/>
    <n v="686"/>
    <x v="0"/>
    <m/>
    <x v="0"/>
    <m/>
    <x v="66"/>
    <n v="100476294"/>
    <x v="0"/>
    <x v="0"/>
    <s v="Apoio a Consultas de Especialidade e Medicamentos"/>
    <s v="ORI"/>
    <x v="0"/>
    <s v="ACE"/>
    <x v="0"/>
    <x v="0"/>
    <x v="0"/>
    <x v="0"/>
    <x v="0"/>
    <x v="0"/>
    <x v="0"/>
    <x v="0"/>
    <x v="0"/>
    <x v="0"/>
    <x v="0"/>
    <s v="Apoio a Consultas de Especialidade e Medicamentos"/>
    <x v="0"/>
    <x v="0"/>
    <x v="0"/>
    <x v="0"/>
    <x v="1"/>
    <x v="0"/>
    <x v="0"/>
    <x v="0"/>
    <x v="0"/>
    <x v="0"/>
    <x v="0"/>
    <x v="0"/>
    <s v="Pagamento a favor da Farmácia São Miguel referente a aquisição de medicamento para beneficiaria Jéssica Patrícia Horta Silva, conforme anexo."/>
  </r>
  <r>
    <x v="0"/>
    <n v="0"/>
    <n v="0"/>
    <n v="0"/>
    <n v="495"/>
    <x v="3625"/>
    <x v="0"/>
    <x v="0"/>
    <x v="0"/>
    <s v="03.16.15"/>
    <x v="0"/>
    <x v="0"/>
    <x v="0"/>
    <s v="Direção Financeira"/>
    <s v="03.16.15"/>
    <s v="Direção Financeira"/>
    <s v="03.16.15"/>
    <x v="64"/>
    <x v="0"/>
    <x v="0"/>
    <x v="0"/>
    <x v="0"/>
    <x v="0"/>
    <x v="0"/>
    <x v="0"/>
    <x v="7"/>
    <s v="2024-09-19"/>
    <x v="2"/>
    <n v="495"/>
    <x v="0"/>
    <m/>
    <x v="0"/>
    <m/>
    <x v="15"/>
    <n v="100479277"/>
    <x v="0"/>
    <x v="2"/>
    <s v="Direção Financeira"/>
    <s v="ORI"/>
    <x v="0"/>
    <m/>
    <x v="0"/>
    <x v="0"/>
    <x v="0"/>
    <x v="0"/>
    <x v="0"/>
    <x v="0"/>
    <x v="0"/>
    <x v="0"/>
    <x v="0"/>
    <x v="0"/>
    <x v="0"/>
    <s v="Direção Financeira"/>
    <x v="0"/>
    <x v="0"/>
    <x v="0"/>
    <x v="0"/>
    <x v="0"/>
    <x v="0"/>
    <x v="0"/>
    <x v="0"/>
    <x v="0"/>
    <x v="0"/>
    <x v="2"/>
    <x v="0"/>
    <s v="Pagamento de salário referente a 09-2024"/>
  </r>
  <r>
    <x v="0"/>
    <n v="0"/>
    <n v="0"/>
    <n v="0"/>
    <n v="8"/>
    <x v="3625"/>
    <x v="0"/>
    <x v="0"/>
    <x v="0"/>
    <s v="03.16.15"/>
    <x v="0"/>
    <x v="0"/>
    <x v="0"/>
    <s v="Direção Financeira"/>
    <s v="03.16.15"/>
    <s v="Direção Financeira"/>
    <s v="03.16.15"/>
    <x v="29"/>
    <x v="0"/>
    <x v="0"/>
    <x v="0"/>
    <x v="0"/>
    <x v="0"/>
    <x v="0"/>
    <x v="0"/>
    <x v="7"/>
    <s v="2024-09-19"/>
    <x v="2"/>
    <n v="8"/>
    <x v="0"/>
    <m/>
    <x v="0"/>
    <m/>
    <x v="15"/>
    <n v="100479277"/>
    <x v="0"/>
    <x v="2"/>
    <s v="Direção Financeira"/>
    <s v="ORI"/>
    <x v="0"/>
    <m/>
    <x v="0"/>
    <x v="0"/>
    <x v="0"/>
    <x v="0"/>
    <x v="0"/>
    <x v="0"/>
    <x v="0"/>
    <x v="0"/>
    <x v="0"/>
    <x v="0"/>
    <x v="0"/>
    <s v="Direção Financeira"/>
    <x v="0"/>
    <x v="0"/>
    <x v="0"/>
    <x v="0"/>
    <x v="0"/>
    <x v="0"/>
    <x v="0"/>
    <x v="0"/>
    <x v="0"/>
    <x v="0"/>
    <x v="2"/>
    <x v="0"/>
    <s v="Pagamento de salário referente a 09-2024"/>
  </r>
  <r>
    <x v="0"/>
    <n v="0"/>
    <n v="0"/>
    <n v="0"/>
    <n v="304"/>
    <x v="3625"/>
    <x v="0"/>
    <x v="0"/>
    <x v="0"/>
    <s v="03.16.15"/>
    <x v="0"/>
    <x v="0"/>
    <x v="0"/>
    <s v="Direção Financeira"/>
    <s v="03.16.15"/>
    <s v="Direção Financeira"/>
    <s v="03.16.15"/>
    <x v="28"/>
    <x v="0"/>
    <x v="0"/>
    <x v="0"/>
    <x v="0"/>
    <x v="0"/>
    <x v="0"/>
    <x v="0"/>
    <x v="7"/>
    <s v="2024-09-19"/>
    <x v="2"/>
    <n v="304"/>
    <x v="0"/>
    <m/>
    <x v="0"/>
    <m/>
    <x v="15"/>
    <n v="100479277"/>
    <x v="0"/>
    <x v="2"/>
    <s v="Direção Financeira"/>
    <s v="ORI"/>
    <x v="0"/>
    <m/>
    <x v="0"/>
    <x v="0"/>
    <x v="0"/>
    <x v="0"/>
    <x v="0"/>
    <x v="0"/>
    <x v="0"/>
    <x v="0"/>
    <x v="0"/>
    <x v="0"/>
    <x v="0"/>
    <s v="Direção Financeira"/>
    <x v="0"/>
    <x v="0"/>
    <x v="0"/>
    <x v="0"/>
    <x v="0"/>
    <x v="0"/>
    <x v="0"/>
    <x v="0"/>
    <x v="0"/>
    <x v="0"/>
    <x v="2"/>
    <x v="0"/>
    <s v="Pagamento de salário referente a 09-2024"/>
  </r>
  <r>
    <x v="0"/>
    <n v="0"/>
    <n v="0"/>
    <n v="0"/>
    <n v="4533"/>
    <x v="3625"/>
    <x v="0"/>
    <x v="0"/>
    <x v="0"/>
    <s v="03.16.15"/>
    <x v="0"/>
    <x v="0"/>
    <x v="0"/>
    <s v="Direção Financeira"/>
    <s v="03.16.15"/>
    <s v="Direção Financeira"/>
    <s v="03.16.15"/>
    <x v="30"/>
    <x v="0"/>
    <x v="0"/>
    <x v="0"/>
    <x v="1"/>
    <x v="0"/>
    <x v="0"/>
    <x v="0"/>
    <x v="7"/>
    <s v="2024-09-19"/>
    <x v="2"/>
    <n v="4533"/>
    <x v="0"/>
    <m/>
    <x v="0"/>
    <m/>
    <x v="15"/>
    <n v="100479277"/>
    <x v="0"/>
    <x v="2"/>
    <s v="Direção Financeira"/>
    <s v="ORI"/>
    <x v="0"/>
    <m/>
    <x v="0"/>
    <x v="0"/>
    <x v="0"/>
    <x v="0"/>
    <x v="0"/>
    <x v="0"/>
    <x v="0"/>
    <x v="0"/>
    <x v="0"/>
    <x v="0"/>
    <x v="0"/>
    <s v="Direção Financeira"/>
    <x v="0"/>
    <x v="0"/>
    <x v="0"/>
    <x v="0"/>
    <x v="0"/>
    <x v="0"/>
    <x v="0"/>
    <x v="0"/>
    <x v="0"/>
    <x v="0"/>
    <x v="2"/>
    <x v="0"/>
    <s v="Pagamento de salário referente a 09-2024"/>
  </r>
  <r>
    <x v="0"/>
    <n v="0"/>
    <n v="0"/>
    <n v="0"/>
    <n v="2060"/>
    <x v="3625"/>
    <x v="0"/>
    <x v="0"/>
    <x v="0"/>
    <s v="03.16.15"/>
    <x v="0"/>
    <x v="0"/>
    <x v="0"/>
    <s v="Direção Financeira"/>
    <s v="03.16.15"/>
    <s v="Direção Financeira"/>
    <s v="03.16.15"/>
    <x v="48"/>
    <x v="0"/>
    <x v="0"/>
    <x v="0"/>
    <x v="1"/>
    <x v="0"/>
    <x v="0"/>
    <x v="0"/>
    <x v="7"/>
    <s v="2024-09-19"/>
    <x v="2"/>
    <n v="2060"/>
    <x v="0"/>
    <m/>
    <x v="0"/>
    <m/>
    <x v="15"/>
    <n v="100479277"/>
    <x v="0"/>
    <x v="2"/>
    <s v="Direção Financeira"/>
    <s v="ORI"/>
    <x v="0"/>
    <m/>
    <x v="0"/>
    <x v="0"/>
    <x v="0"/>
    <x v="0"/>
    <x v="0"/>
    <x v="0"/>
    <x v="0"/>
    <x v="0"/>
    <x v="0"/>
    <x v="0"/>
    <x v="0"/>
    <s v="Direção Financeira"/>
    <x v="0"/>
    <x v="0"/>
    <x v="0"/>
    <x v="0"/>
    <x v="0"/>
    <x v="0"/>
    <x v="0"/>
    <x v="0"/>
    <x v="0"/>
    <x v="0"/>
    <x v="2"/>
    <x v="0"/>
    <s v="Pagamento de salário referente a 09-2024"/>
  </r>
  <r>
    <x v="0"/>
    <n v="0"/>
    <n v="0"/>
    <n v="0"/>
    <n v="4248"/>
    <x v="3625"/>
    <x v="0"/>
    <x v="0"/>
    <x v="0"/>
    <s v="03.16.15"/>
    <x v="0"/>
    <x v="0"/>
    <x v="0"/>
    <s v="Direção Financeira"/>
    <s v="03.16.15"/>
    <s v="Direção Financeira"/>
    <s v="03.16.15"/>
    <x v="64"/>
    <x v="0"/>
    <x v="0"/>
    <x v="0"/>
    <x v="0"/>
    <x v="0"/>
    <x v="0"/>
    <x v="0"/>
    <x v="7"/>
    <s v="2024-09-19"/>
    <x v="2"/>
    <n v="4248"/>
    <x v="0"/>
    <m/>
    <x v="0"/>
    <m/>
    <x v="2"/>
    <n v="100474696"/>
    <x v="0"/>
    <x v="1"/>
    <s v="Direção Financeira"/>
    <s v="ORI"/>
    <x v="0"/>
    <m/>
    <x v="0"/>
    <x v="0"/>
    <x v="0"/>
    <x v="0"/>
    <x v="0"/>
    <x v="0"/>
    <x v="0"/>
    <x v="0"/>
    <x v="0"/>
    <x v="0"/>
    <x v="0"/>
    <s v="Direção Financeira"/>
    <x v="0"/>
    <x v="0"/>
    <x v="0"/>
    <x v="0"/>
    <x v="0"/>
    <x v="0"/>
    <x v="0"/>
    <x v="0"/>
    <x v="0"/>
    <x v="0"/>
    <x v="1"/>
    <x v="0"/>
    <s v="Pagamento de salário referente a 09-2024"/>
  </r>
  <r>
    <x v="0"/>
    <n v="0"/>
    <n v="0"/>
    <n v="0"/>
    <n v="73"/>
    <x v="3625"/>
    <x v="0"/>
    <x v="0"/>
    <x v="0"/>
    <s v="03.16.15"/>
    <x v="0"/>
    <x v="0"/>
    <x v="0"/>
    <s v="Direção Financeira"/>
    <s v="03.16.15"/>
    <s v="Direção Financeira"/>
    <s v="03.16.15"/>
    <x v="29"/>
    <x v="0"/>
    <x v="0"/>
    <x v="0"/>
    <x v="0"/>
    <x v="0"/>
    <x v="0"/>
    <x v="0"/>
    <x v="7"/>
    <s v="2024-09-19"/>
    <x v="2"/>
    <n v="73"/>
    <x v="0"/>
    <m/>
    <x v="0"/>
    <m/>
    <x v="2"/>
    <n v="100474696"/>
    <x v="0"/>
    <x v="1"/>
    <s v="Direção Financeira"/>
    <s v="ORI"/>
    <x v="0"/>
    <m/>
    <x v="0"/>
    <x v="0"/>
    <x v="0"/>
    <x v="0"/>
    <x v="0"/>
    <x v="0"/>
    <x v="0"/>
    <x v="0"/>
    <x v="0"/>
    <x v="0"/>
    <x v="0"/>
    <s v="Direção Financeira"/>
    <x v="0"/>
    <x v="0"/>
    <x v="0"/>
    <x v="0"/>
    <x v="0"/>
    <x v="0"/>
    <x v="0"/>
    <x v="0"/>
    <x v="0"/>
    <x v="0"/>
    <x v="1"/>
    <x v="0"/>
    <s v="Pagamento de salário referente a 09-2024"/>
  </r>
  <r>
    <x v="0"/>
    <n v="0"/>
    <n v="0"/>
    <n v="0"/>
    <n v="2607"/>
    <x v="3625"/>
    <x v="0"/>
    <x v="0"/>
    <x v="0"/>
    <s v="03.16.15"/>
    <x v="0"/>
    <x v="0"/>
    <x v="0"/>
    <s v="Direção Financeira"/>
    <s v="03.16.15"/>
    <s v="Direção Financeira"/>
    <s v="03.16.15"/>
    <x v="28"/>
    <x v="0"/>
    <x v="0"/>
    <x v="0"/>
    <x v="0"/>
    <x v="0"/>
    <x v="0"/>
    <x v="0"/>
    <x v="7"/>
    <s v="2024-09-19"/>
    <x v="2"/>
    <n v="2607"/>
    <x v="0"/>
    <m/>
    <x v="0"/>
    <m/>
    <x v="2"/>
    <n v="100474696"/>
    <x v="0"/>
    <x v="1"/>
    <s v="Direção Financeira"/>
    <s v="ORI"/>
    <x v="0"/>
    <m/>
    <x v="0"/>
    <x v="0"/>
    <x v="0"/>
    <x v="0"/>
    <x v="0"/>
    <x v="0"/>
    <x v="0"/>
    <x v="0"/>
    <x v="0"/>
    <x v="0"/>
    <x v="0"/>
    <s v="Direção Financeira"/>
    <x v="0"/>
    <x v="0"/>
    <x v="0"/>
    <x v="0"/>
    <x v="0"/>
    <x v="0"/>
    <x v="0"/>
    <x v="0"/>
    <x v="0"/>
    <x v="0"/>
    <x v="1"/>
    <x v="0"/>
    <s v="Pagamento de salário referente a 09-2024"/>
  </r>
  <r>
    <x v="0"/>
    <n v="0"/>
    <n v="0"/>
    <n v="0"/>
    <n v="38833"/>
    <x v="3625"/>
    <x v="0"/>
    <x v="0"/>
    <x v="0"/>
    <s v="03.16.15"/>
    <x v="0"/>
    <x v="0"/>
    <x v="0"/>
    <s v="Direção Financeira"/>
    <s v="03.16.15"/>
    <s v="Direção Financeira"/>
    <s v="03.16.15"/>
    <x v="30"/>
    <x v="0"/>
    <x v="0"/>
    <x v="0"/>
    <x v="1"/>
    <x v="0"/>
    <x v="0"/>
    <x v="0"/>
    <x v="7"/>
    <s v="2024-09-19"/>
    <x v="2"/>
    <n v="38833"/>
    <x v="0"/>
    <m/>
    <x v="0"/>
    <m/>
    <x v="2"/>
    <n v="100474696"/>
    <x v="0"/>
    <x v="1"/>
    <s v="Direção Financeira"/>
    <s v="ORI"/>
    <x v="0"/>
    <m/>
    <x v="0"/>
    <x v="0"/>
    <x v="0"/>
    <x v="0"/>
    <x v="0"/>
    <x v="0"/>
    <x v="0"/>
    <x v="0"/>
    <x v="0"/>
    <x v="0"/>
    <x v="0"/>
    <s v="Direção Financeira"/>
    <x v="0"/>
    <x v="0"/>
    <x v="0"/>
    <x v="0"/>
    <x v="0"/>
    <x v="0"/>
    <x v="0"/>
    <x v="0"/>
    <x v="0"/>
    <x v="0"/>
    <x v="1"/>
    <x v="0"/>
    <s v="Pagamento de salário referente a 09-2024"/>
  </r>
  <r>
    <x v="0"/>
    <n v="0"/>
    <n v="0"/>
    <n v="0"/>
    <n v="17623"/>
    <x v="3625"/>
    <x v="0"/>
    <x v="0"/>
    <x v="0"/>
    <s v="03.16.15"/>
    <x v="0"/>
    <x v="0"/>
    <x v="0"/>
    <s v="Direção Financeira"/>
    <s v="03.16.15"/>
    <s v="Direção Financeira"/>
    <s v="03.16.15"/>
    <x v="48"/>
    <x v="0"/>
    <x v="0"/>
    <x v="0"/>
    <x v="1"/>
    <x v="0"/>
    <x v="0"/>
    <x v="0"/>
    <x v="7"/>
    <s v="2024-09-19"/>
    <x v="2"/>
    <n v="17623"/>
    <x v="0"/>
    <m/>
    <x v="0"/>
    <m/>
    <x v="2"/>
    <n v="100474696"/>
    <x v="0"/>
    <x v="1"/>
    <s v="Direção Financeira"/>
    <s v="ORI"/>
    <x v="0"/>
    <m/>
    <x v="0"/>
    <x v="0"/>
    <x v="0"/>
    <x v="0"/>
    <x v="0"/>
    <x v="0"/>
    <x v="0"/>
    <x v="0"/>
    <x v="0"/>
    <x v="0"/>
    <x v="0"/>
    <s v="Direção Financeira"/>
    <x v="0"/>
    <x v="0"/>
    <x v="0"/>
    <x v="0"/>
    <x v="0"/>
    <x v="0"/>
    <x v="0"/>
    <x v="0"/>
    <x v="0"/>
    <x v="0"/>
    <x v="1"/>
    <x v="0"/>
    <s v="Pagamento de salário referente a 09-2024"/>
  </r>
  <r>
    <x v="0"/>
    <n v="0"/>
    <n v="0"/>
    <n v="0"/>
    <n v="30"/>
    <x v="3625"/>
    <x v="0"/>
    <x v="0"/>
    <x v="0"/>
    <s v="03.16.15"/>
    <x v="0"/>
    <x v="0"/>
    <x v="0"/>
    <s v="Direção Financeira"/>
    <s v="03.16.15"/>
    <s v="Direção Financeira"/>
    <s v="03.16.15"/>
    <x v="64"/>
    <x v="0"/>
    <x v="0"/>
    <x v="0"/>
    <x v="0"/>
    <x v="0"/>
    <x v="0"/>
    <x v="0"/>
    <x v="7"/>
    <s v="2024-09-19"/>
    <x v="2"/>
    <n v="30"/>
    <x v="0"/>
    <m/>
    <x v="0"/>
    <m/>
    <x v="16"/>
    <n v="100474707"/>
    <x v="0"/>
    <x v="3"/>
    <s v="Direção Financeira"/>
    <s v="ORI"/>
    <x v="0"/>
    <m/>
    <x v="0"/>
    <x v="0"/>
    <x v="0"/>
    <x v="0"/>
    <x v="0"/>
    <x v="0"/>
    <x v="0"/>
    <x v="0"/>
    <x v="0"/>
    <x v="0"/>
    <x v="0"/>
    <s v="Direção Financeira"/>
    <x v="0"/>
    <x v="0"/>
    <x v="0"/>
    <x v="0"/>
    <x v="0"/>
    <x v="0"/>
    <x v="0"/>
    <x v="0"/>
    <x v="0"/>
    <x v="0"/>
    <x v="3"/>
    <x v="0"/>
    <s v="Pagamento de salário referente a 09-2024"/>
  </r>
  <r>
    <x v="0"/>
    <n v="0"/>
    <n v="0"/>
    <n v="0"/>
    <n v="0"/>
    <x v="3625"/>
    <x v="0"/>
    <x v="0"/>
    <x v="0"/>
    <s v="03.16.15"/>
    <x v="0"/>
    <x v="0"/>
    <x v="0"/>
    <s v="Direção Financeira"/>
    <s v="03.16.15"/>
    <s v="Direção Financeira"/>
    <s v="03.16.15"/>
    <x v="29"/>
    <x v="0"/>
    <x v="0"/>
    <x v="0"/>
    <x v="0"/>
    <x v="0"/>
    <x v="0"/>
    <x v="0"/>
    <x v="7"/>
    <s v="2024-09-19"/>
    <x v="2"/>
    <n v="0"/>
    <x v="0"/>
    <m/>
    <x v="0"/>
    <m/>
    <x v="16"/>
    <n v="100474707"/>
    <x v="0"/>
    <x v="3"/>
    <s v="Direção Financeira"/>
    <s v="ORI"/>
    <x v="0"/>
    <m/>
    <x v="0"/>
    <x v="0"/>
    <x v="0"/>
    <x v="0"/>
    <x v="0"/>
    <x v="0"/>
    <x v="0"/>
    <x v="0"/>
    <x v="0"/>
    <x v="0"/>
    <x v="0"/>
    <s v="Direção Financeira"/>
    <x v="0"/>
    <x v="0"/>
    <x v="0"/>
    <x v="0"/>
    <x v="0"/>
    <x v="0"/>
    <x v="0"/>
    <x v="0"/>
    <x v="0"/>
    <x v="0"/>
    <x v="3"/>
    <x v="0"/>
    <s v="Pagamento de salário referente a 09-2024"/>
  </r>
  <r>
    <x v="0"/>
    <n v="0"/>
    <n v="0"/>
    <n v="0"/>
    <n v="18"/>
    <x v="3625"/>
    <x v="0"/>
    <x v="0"/>
    <x v="0"/>
    <s v="03.16.15"/>
    <x v="0"/>
    <x v="0"/>
    <x v="0"/>
    <s v="Direção Financeira"/>
    <s v="03.16.15"/>
    <s v="Direção Financeira"/>
    <s v="03.16.15"/>
    <x v="28"/>
    <x v="0"/>
    <x v="0"/>
    <x v="0"/>
    <x v="0"/>
    <x v="0"/>
    <x v="0"/>
    <x v="0"/>
    <x v="7"/>
    <s v="2024-09-19"/>
    <x v="2"/>
    <n v="18"/>
    <x v="0"/>
    <m/>
    <x v="0"/>
    <m/>
    <x v="16"/>
    <n v="100474707"/>
    <x v="0"/>
    <x v="3"/>
    <s v="Direção Financeira"/>
    <s v="ORI"/>
    <x v="0"/>
    <m/>
    <x v="0"/>
    <x v="0"/>
    <x v="0"/>
    <x v="0"/>
    <x v="0"/>
    <x v="0"/>
    <x v="0"/>
    <x v="0"/>
    <x v="0"/>
    <x v="0"/>
    <x v="0"/>
    <s v="Direção Financeira"/>
    <x v="0"/>
    <x v="0"/>
    <x v="0"/>
    <x v="0"/>
    <x v="0"/>
    <x v="0"/>
    <x v="0"/>
    <x v="0"/>
    <x v="0"/>
    <x v="0"/>
    <x v="3"/>
    <x v="0"/>
    <s v="Pagamento de salário referente a 09-2024"/>
  </r>
  <r>
    <x v="0"/>
    <n v="0"/>
    <n v="0"/>
    <n v="0"/>
    <n v="275"/>
    <x v="3625"/>
    <x v="0"/>
    <x v="0"/>
    <x v="0"/>
    <s v="03.16.15"/>
    <x v="0"/>
    <x v="0"/>
    <x v="0"/>
    <s v="Direção Financeira"/>
    <s v="03.16.15"/>
    <s v="Direção Financeira"/>
    <s v="03.16.15"/>
    <x v="30"/>
    <x v="0"/>
    <x v="0"/>
    <x v="0"/>
    <x v="1"/>
    <x v="0"/>
    <x v="0"/>
    <x v="0"/>
    <x v="7"/>
    <s v="2024-09-19"/>
    <x v="2"/>
    <n v="275"/>
    <x v="0"/>
    <m/>
    <x v="0"/>
    <m/>
    <x v="16"/>
    <n v="100474707"/>
    <x v="0"/>
    <x v="3"/>
    <s v="Direção Financeira"/>
    <s v="ORI"/>
    <x v="0"/>
    <m/>
    <x v="0"/>
    <x v="0"/>
    <x v="0"/>
    <x v="0"/>
    <x v="0"/>
    <x v="0"/>
    <x v="0"/>
    <x v="0"/>
    <x v="0"/>
    <x v="0"/>
    <x v="0"/>
    <s v="Direção Financeira"/>
    <x v="0"/>
    <x v="0"/>
    <x v="0"/>
    <x v="0"/>
    <x v="0"/>
    <x v="0"/>
    <x v="0"/>
    <x v="0"/>
    <x v="0"/>
    <x v="0"/>
    <x v="3"/>
    <x v="0"/>
    <s v="Pagamento de salário referente a 09-2024"/>
  </r>
  <r>
    <x v="0"/>
    <n v="0"/>
    <n v="0"/>
    <n v="0"/>
    <n v="127"/>
    <x v="3625"/>
    <x v="0"/>
    <x v="0"/>
    <x v="0"/>
    <s v="03.16.15"/>
    <x v="0"/>
    <x v="0"/>
    <x v="0"/>
    <s v="Direção Financeira"/>
    <s v="03.16.15"/>
    <s v="Direção Financeira"/>
    <s v="03.16.15"/>
    <x v="48"/>
    <x v="0"/>
    <x v="0"/>
    <x v="0"/>
    <x v="1"/>
    <x v="0"/>
    <x v="0"/>
    <x v="0"/>
    <x v="7"/>
    <s v="2024-09-19"/>
    <x v="2"/>
    <n v="127"/>
    <x v="0"/>
    <m/>
    <x v="0"/>
    <m/>
    <x v="16"/>
    <n v="100474707"/>
    <x v="0"/>
    <x v="3"/>
    <s v="Direção Financeira"/>
    <s v="ORI"/>
    <x v="0"/>
    <m/>
    <x v="0"/>
    <x v="0"/>
    <x v="0"/>
    <x v="0"/>
    <x v="0"/>
    <x v="0"/>
    <x v="0"/>
    <x v="0"/>
    <x v="0"/>
    <x v="0"/>
    <x v="0"/>
    <s v="Direção Financeira"/>
    <x v="0"/>
    <x v="0"/>
    <x v="0"/>
    <x v="0"/>
    <x v="0"/>
    <x v="0"/>
    <x v="0"/>
    <x v="0"/>
    <x v="0"/>
    <x v="0"/>
    <x v="3"/>
    <x v="0"/>
    <s v="Pagamento de salário referente a 09-2024"/>
  </r>
  <r>
    <x v="0"/>
    <n v="0"/>
    <n v="0"/>
    <n v="0"/>
    <n v="804"/>
    <x v="3625"/>
    <x v="0"/>
    <x v="0"/>
    <x v="0"/>
    <s v="03.16.15"/>
    <x v="0"/>
    <x v="0"/>
    <x v="0"/>
    <s v="Direção Financeira"/>
    <s v="03.16.15"/>
    <s v="Direção Financeira"/>
    <s v="03.16.15"/>
    <x v="64"/>
    <x v="0"/>
    <x v="0"/>
    <x v="0"/>
    <x v="0"/>
    <x v="0"/>
    <x v="0"/>
    <x v="0"/>
    <x v="7"/>
    <s v="2024-09-19"/>
    <x v="2"/>
    <n v="804"/>
    <x v="0"/>
    <m/>
    <x v="0"/>
    <m/>
    <x v="67"/>
    <n v="100474708"/>
    <x v="0"/>
    <x v="7"/>
    <s v="Direção Financeira"/>
    <s v="ORI"/>
    <x v="0"/>
    <m/>
    <x v="0"/>
    <x v="0"/>
    <x v="0"/>
    <x v="0"/>
    <x v="0"/>
    <x v="0"/>
    <x v="0"/>
    <x v="0"/>
    <x v="0"/>
    <x v="0"/>
    <x v="0"/>
    <s v="Direção Financeira"/>
    <x v="0"/>
    <x v="0"/>
    <x v="0"/>
    <x v="0"/>
    <x v="0"/>
    <x v="0"/>
    <x v="0"/>
    <x v="0"/>
    <x v="0"/>
    <x v="0"/>
    <x v="7"/>
    <x v="0"/>
    <s v="Pagamento de salário referente a 09-2024"/>
  </r>
  <r>
    <x v="0"/>
    <n v="0"/>
    <n v="0"/>
    <n v="0"/>
    <n v="13"/>
    <x v="3625"/>
    <x v="0"/>
    <x v="0"/>
    <x v="0"/>
    <s v="03.16.15"/>
    <x v="0"/>
    <x v="0"/>
    <x v="0"/>
    <s v="Direção Financeira"/>
    <s v="03.16.15"/>
    <s v="Direção Financeira"/>
    <s v="03.16.15"/>
    <x v="29"/>
    <x v="0"/>
    <x v="0"/>
    <x v="0"/>
    <x v="0"/>
    <x v="0"/>
    <x v="0"/>
    <x v="0"/>
    <x v="7"/>
    <s v="2024-09-19"/>
    <x v="2"/>
    <n v="13"/>
    <x v="0"/>
    <m/>
    <x v="0"/>
    <m/>
    <x v="67"/>
    <n v="100474708"/>
    <x v="0"/>
    <x v="7"/>
    <s v="Direção Financeira"/>
    <s v="ORI"/>
    <x v="0"/>
    <m/>
    <x v="0"/>
    <x v="0"/>
    <x v="0"/>
    <x v="0"/>
    <x v="0"/>
    <x v="0"/>
    <x v="0"/>
    <x v="0"/>
    <x v="0"/>
    <x v="0"/>
    <x v="0"/>
    <s v="Direção Financeira"/>
    <x v="0"/>
    <x v="0"/>
    <x v="0"/>
    <x v="0"/>
    <x v="0"/>
    <x v="0"/>
    <x v="0"/>
    <x v="0"/>
    <x v="0"/>
    <x v="0"/>
    <x v="7"/>
    <x v="0"/>
    <s v="Pagamento de salário referente a 09-2024"/>
  </r>
  <r>
    <x v="0"/>
    <n v="0"/>
    <n v="0"/>
    <n v="0"/>
    <n v="493"/>
    <x v="3625"/>
    <x v="0"/>
    <x v="0"/>
    <x v="0"/>
    <s v="03.16.15"/>
    <x v="0"/>
    <x v="0"/>
    <x v="0"/>
    <s v="Direção Financeira"/>
    <s v="03.16.15"/>
    <s v="Direção Financeira"/>
    <s v="03.16.15"/>
    <x v="28"/>
    <x v="0"/>
    <x v="0"/>
    <x v="0"/>
    <x v="0"/>
    <x v="0"/>
    <x v="0"/>
    <x v="0"/>
    <x v="7"/>
    <s v="2024-09-19"/>
    <x v="2"/>
    <n v="493"/>
    <x v="0"/>
    <m/>
    <x v="0"/>
    <m/>
    <x v="67"/>
    <n v="100474708"/>
    <x v="0"/>
    <x v="7"/>
    <s v="Direção Financeira"/>
    <s v="ORI"/>
    <x v="0"/>
    <m/>
    <x v="0"/>
    <x v="0"/>
    <x v="0"/>
    <x v="0"/>
    <x v="0"/>
    <x v="0"/>
    <x v="0"/>
    <x v="0"/>
    <x v="0"/>
    <x v="0"/>
    <x v="0"/>
    <s v="Direção Financeira"/>
    <x v="0"/>
    <x v="0"/>
    <x v="0"/>
    <x v="0"/>
    <x v="0"/>
    <x v="0"/>
    <x v="0"/>
    <x v="0"/>
    <x v="0"/>
    <x v="0"/>
    <x v="7"/>
    <x v="0"/>
    <s v="Pagamento de salário referente a 09-2024"/>
  </r>
  <r>
    <x v="0"/>
    <n v="0"/>
    <n v="0"/>
    <n v="0"/>
    <n v="7352"/>
    <x v="3625"/>
    <x v="0"/>
    <x v="0"/>
    <x v="0"/>
    <s v="03.16.15"/>
    <x v="0"/>
    <x v="0"/>
    <x v="0"/>
    <s v="Direção Financeira"/>
    <s v="03.16.15"/>
    <s v="Direção Financeira"/>
    <s v="03.16.15"/>
    <x v="30"/>
    <x v="0"/>
    <x v="0"/>
    <x v="0"/>
    <x v="1"/>
    <x v="0"/>
    <x v="0"/>
    <x v="0"/>
    <x v="7"/>
    <s v="2024-09-19"/>
    <x v="2"/>
    <n v="7352"/>
    <x v="0"/>
    <m/>
    <x v="0"/>
    <m/>
    <x v="67"/>
    <n v="100474708"/>
    <x v="0"/>
    <x v="7"/>
    <s v="Direção Financeira"/>
    <s v="ORI"/>
    <x v="0"/>
    <m/>
    <x v="0"/>
    <x v="0"/>
    <x v="0"/>
    <x v="0"/>
    <x v="0"/>
    <x v="0"/>
    <x v="0"/>
    <x v="0"/>
    <x v="0"/>
    <x v="0"/>
    <x v="0"/>
    <s v="Direção Financeira"/>
    <x v="0"/>
    <x v="0"/>
    <x v="0"/>
    <x v="0"/>
    <x v="0"/>
    <x v="0"/>
    <x v="0"/>
    <x v="0"/>
    <x v="0"/>
    <x v="0"/>
    <x v="7"/>
    <x v="0"/>
    <s v="Pagamento de salário referente a 09-2024"/>
  </r>
  <r>
    <x v="0"/>
    <n v="0"/>
    <n v="0"/>
    <n v="0"/>
    <n v="3338"/>
    <x v="3625"/>
    <x v="0"/>
    <x v="0"/>
    <x v="0"/>
    <s v="03.16.15"/>
    <x v="0"/>
    <x v="0"/>
    <x v="0"/>
    <s v="Direção Financeira"/>
    <s v="03.16.15"/>
    <s v="Direção Financeira"/>
    <s v="03.16.15"/>
    <x v="48"/>
    <x v="0"/>
    <x v="0"/>
    <x v="0"/>
    <x v="1"/>
    <x v="0"/>
    <x v="0"/>
    <x v="0"/>
    <x v="7"/>
    <s v="2024-09-19"/>
    <x v="2"/>
    <n v="3338"/>
    <x v="0"/>
    <m/>
    <x v="0"/>
    <m/>
    <x v="67"/>
    <n v="100474708"/>
    <x v="0"/>
    <x v="7"/>
    <s v="Direção Financeira"/>
    <s v="ORI"/>
    <x v="0"/>
    <m/>
    <x v="0"/>
    <x v="0"/>
    <x v="0"/>
    <x v="0"/>
    <x v="0"/>
    <x v="0"/>
    <x v="0"/>
    <x v="0"/>
    <x v="0"/>
    <x v="0"/>
    <x v="0"/>
    <s v="Direção Financeira"/>
    <x v="0"/>
    <x v="0"/>
    <x v="0"/>
    <x v="0"/>
    <x v="0"/>
    <x v="0"/>
    <x v="0"/>
    <x v="0"/>
    <x v="0"/>
    <x v="0"/>
    <x v="7"/>
    <x v="0"/>
    <s v="Pagamento de salário referente a 09-2024"/>
  </r>
  <r>
    <x v="0"/>
    <n v="0"/>
    <n v="0"/>
    <n v="0"/>
    <n v="53"/>
    <x v="3625"/>
    <x v="0"/>
    <x v="0"/>
    <x v="0"/>
    <s v="03.16.15"/>
    <x v="0"/>
    <x v="0"/>
    <x v="0"/>
    <s v="Direção Financeira"/>
    <s v="03.16.15"/>
    <s v="Direção Financeira"/>
    <s v="03.16.15"/>
    <x v="64"/>
    <x v="0"/>
    <x v="0"/>
    <x v="0"/>
    <x v="0"/>
    <x v="0"/>
    <x v="0"/>
    <x v="0"/>
    <x v="7"/>
    <s v="2024-09-19"/>
    <x v="2"/>
    <n v="53"/>
    <x v="0"/>
    <m/>
    <x v="0"/>
    <m/>
    <x v="54"/>
    <n v="100477977"/>
    <x v="0"/>
    <x v="8"/>
    <s v="Direção Financeira"/>
    <s v="ORI"/>
    <x v="0"/>
    <m/>
    <x v="0"/>
    <x v="0"/>
    <x v="0"/>
    <x v="0"/>
    <x v="0"/>
    <x v="0"/>
    <x v="0"/>
    <x v="0"/>
    <x v="0"/>
    <x v="0"/>
    <x v="0"/>
    <s v="Direção Financeira"/>
    <x v="0"/>
    <x v="0"/>
    <x v="0"/>
    <x v="0"/>
    <x v="0"/>
    <x v="0"/>
    <x v="0"/>
    <x v="0"/>
    <x v="0"/>
    <x v="0"/>
    <x v="8"/>
    <x v="0"/>
    <s v="Pagamento de salário referente a 09-2024"/>
  </r>
  <r>
    <x v="0"/>
    <n v="0"/>
    <n v="0"/>
    <n v="0"/>
    <n v="0"/>
    <x v="3625"/>
    <x v="0"/>
    <x v="0"/>
    <x v="0"/>
    <s v="03.16.15"/>
    <x v="0"/>
    <x v="0"/>
    <x v="0"/>
    <s v="Direção Financeira"/>
    <s v="03.16.15"/>
    <s v="Direção Financeira"/>
    <s v="03.16.15"/>
    <x v="29"/>
    <x v="0"/>
    <x v="0"/>
    <x v="0"/>
    <x v="0"/>
    <x v="0"/>
    <x v="0"/>
    <x v="0"/>
    <x v="7"/>
    <s v="2024-09-19"/>
    <x v="2"/>
    <n v="0"/>
    <x v="0"/>
    <m/>
    <x v="0"/>
    <m/>
    <x v="54"/>
    <n v="100477977"/>
    <x v="0"/>
    <x v="8"/>
    <s v="Direção Financeira"/>
    <s v="ORI"/>
    <x v="0"/>
    <m/>
    <x v="0"/>
    <x v="0"/>
    <x v="0"/>
    <x v="0"/>
    <x v="0"/>
    <x v="0"/>
    <x v="0"/>
    <x v="0"/>
    <x v="0"/>
    <x v="0"/>
    <x v="0"/>
    <s v="Direção Financeira"/>
    <x v="0"/>
    <x v="0"/>
    <x v="0"/>
    <x v="0"/>
    <x v="0"/>
    <x v="0"/>
    <x v="0"/>
    <x v="0"/>
    <x v="0"/>
    <x v="0"/>
    <x v="8"/>
    <x v="0"/>
    <s v="Pagamento de salário referente a 09-2024"/>
  </r>
  <r>
    <x v="0"/>
    <n v="0"/>
    <n v="0"/>
    <n v="0"/>
    <n v="32"/>
    <x v="3625"/>
    <x v="0"/>
    <x v="0"/>
    <x v="0"/>
    <s v="03.16.15"/>
    <x v="0"/>
    <x v="0"/>
    <x v="0"/>
    <s v="Direção Financeira"/>
    <s v="03.16.15"/>
    <s v="Direção Financeira"/>
    <s v="03.16.15"/>
    <x v="28"/>
    <x v="0"/>
    <x v="0"/>
    <x v="0"/>
    <x v="0"/>
    <x v="0"/>
    <x v="0"/>
    <x v="0"/>
    <x v="7"/>
    <s v="2024-09-19"/>
    <x v="2"/>
    <n v="32"/>
    <x v="0"/>
    <m/>
    <x v="0"/>
    <m/>
    <x v="54"/>
    <n v="100477977"/>
    <x v="0"/>
    <x v="8"/>
    <s v="Direção Financeira"/>
    <s v="ORI"/>
    <x v="0"/>
    <m/>
    <x v="0"/>
    <x v="0"/>
    <x v="0"/>
    <x v="0"/>
    <x v="0"/>
    <x v="0"/>
    <x v="0"/>
    <x v="0"/>
    <x v="0"/>
    <x v="0"/>
    <x v="0"/>
    <s v="Direção Financeira"/>
    <x v="0"/>
    <x v="0"/>
    <x v="0"/>
    <x v="0"/>
    <x v="0"/>
    <x v="0"/>
    <x v="0"/>
    <x v="0"/>
    <x v="0"/>
    <x v="0"/>
    <x v="8"/>
    <x v="0"/>
    <s v="Pagamento de salário referente a 09-2024"/>
  </r>
  <r>
    <x v="0"/>
    <n v="0"/>
    <n v="0"/>
    <n v="0"/>
    <n v="490"/>
    <x v="3625"/>
    <x v="0"/>
    <x v="0"/>
    <x v="0"/>
    <s v="03.16.15"/>
    <x v="0"/>
    <x v="0"/>
    <x v="0"/>
    <s v="Direção Financeira"/>
    <s v="03.16.15"/>
    <s v="Direção Financeira"/>
    <s v="03.16.15"/>
    <x v="30"/>
    <x v="0"/>
    <x v="0"/>
    <x v="0"/>
    <x v="1"/>
    <x v="0"/>
    <x v="0"/>
    <x v="0"/>
    <x v="7"/>
    <s v="2024-09-19"/>
    <x v="2"/>
    <n v="490"/>
    <x v="0"/>
    <m/>
    <x v="0"/>
    <m/>
    <x v="54"/>
    <n v="100477977"/>
    <x v="0"/>
    <x v="8"/>
    <s v="Direção Financeira"/>
    <s v="ORI"/>
    <x v="0"/>
    <m/>
    <x v="0"/>
    <x v="0"/>
    <x v="0"/>
    <x v="0"/>
    <x v="0"/>
    <x v="0"/>
    <x v="0"/>
    <x v="0"/>
    <x v="0"/>
    <x v="0"/>
    <x v="0"/>
    <s v="Direção Financeira"/>
    <x v="0"/>
    <x v="0"/>
    <x v="0"/>
    <x v="0"/>
    <x v="0"/>
    <x v="0"/>
    <x v="0"/>
    <x v="0"/>
    <x v="0"/>
    <x v="0"/>
    <x v="8"/>
    <x v="0"/>
    <s v="Pagamento de salário referente a 09-2024"/>
  </r>
  <r>
    <x v="0"/>
    <n v="0"/>
    <n v="0"/>
    <n v="0"/>
    <n v="225"/>
    <x v="3625"/>
    <x v="0"/>
    <x v="0"/>
    <x v="0"/>
    <s v="03.16.15"/>
    <x v="0"/>
    <x v="0"/>
    <x v="0"/>
    <s v="Direção Financeira"/>
    <s v="03.16.15"/>
    <s v="Direção Financeira"/>
    <s v="03.16.15"/>
    <x v="48"/>
    <x v="0"/>
    <x v="0"/>
    <x v="0"/>
    <x v="1"/>
    <x v="0"/>
    <x v="0"/>
    <x v="0"/>
    <x v="7"/>
    <s v="2024-09-19"/>
    <x v="2"/>
    <n v="225"/>
    <x v="0"/>
    <m/>
    <x v="0"/>
    <m/>
    <x v="54"/>
    <n v="100477977"/>
    <x v="0"/>
    <x v="8"/>
    <s v="Direção Financeira"/>
    <s v="ORI"/>
    <x v="0"/>
    <m/>
    <x v="0"/>
    <x v="0"/>
    <x v="0"/>
    <x v="0"/>
    <x v="0"/>
    <x v="0"/>
    <x v="0"/>
    <x v="0"/>
    <x v="0"/>
    <x v="0"/>
    <x v="0"/>
    <s v="Direção Financeira"/>
    <x v="0"/>
    <x v="0"/>
    <x v="0"/>
    <x v="0"/>
    <x v="0"/>
    <x v="0"/>
    <x v="0"/>
    <x v="0"/>
    <x v="0"/>
    <x v="0"/>
    <x v="8"/>
    <x v="0"/>
    <s v="Pagamento de salário referente a 09-2024"/>
  </r>
  <r>
    <x v="0"/>
    <n v="0"/>
    <n v="0"/>
    <n v="0"/>
    <n v="4944"/>
    <x v="3625"/>
    <x v="0"/>
    <x v="0"/>
    <x v="0"/>
    <s v="03.16.15"/>
    <x v="0"/>
    <x v="0"/>
    <x v="0"/>
    <s v="Direção Financeira"/>
    <s v="03.16.15"/>
    <s v="Direção Financeira"/>
    <s v="03.16.15"/>
    <x v="64"/>
    <x v="0"/>
    <x v="0"/>
    <x v="0"/>
    <x v="0"/>
    <x v="0"/>
    <x v="0"/>
    <x v="0"/>
    <x v="7"/>
    <s v="2024-09-19"/>
    <x v="2"/>
    <n v="4944"/>
    <x v="0"/>
    <m/>
    <x v="0"/>
    <m/>
    <x v="19"/>
    <n v="100474706"/>
    <x v="0"/>
    <x v="6"/>
    <s v="Direção Financeira"/>
    <s v="ORI"/>
    <x v="0"/>
    <m/>
    <x v="0"/>
    <x v="0"/>
    <x v="0"/>
    <x v="0"/>
    <x v="0"/>
    <x v="0"/>
    <x v="0"/>
    <x v="0"/>
    <x v="0"/>
    <x v="0"/>
    <x v="0"/>
    <s v="Direção Financeira"/>
    <x v="0"/>
    <x v="0"/>
    <x v="0"/>
    <x v="0"/>
    <x v="0"/>
    <x v="0"/>
    <x v="0"/>
    <x v="0"/>
    <x v="0"/>
    <x v="0"/>
    <x v="6"/>
    <x v="0"/>
    <s v="Pagamento de salário referente a 09-2024"/>
  </r>
  <r>
    <x v="0"/>
    <n v="0"/>
    <n v="0"/>
    <n v="0"/>
    <n v="85"/>
    <x v="3625"/>
    <x v="0"/>
    <x v="0"/>
    <x v="0"/>
    <s v="03.16.15"/>
    <x v="0"/>
    <x v="0"/>
    <x v="0"/>
    <s v="Direção Financeira"/>
    <s v="03.16.15"/>
    <s v="Direção Financeira"/>
    <s v="03.16.15"/>
    <x v="29"/>
    <x v="0"/>
    <x v="0"/>
    <x v="0"/>
    <x v="0"/>
    <x v="0"/>
    <x v="0"/>
    <x v="0"/>
    <x v="7"/>
    <s v="2024-09-19"/>
    <x v="2"/>
    <n v="85"/>
    <x v="0"/>
    <m/>
    <x v="0"/>
    <m/>
    <x v="19"/>
    <n v="100474706"/>
    <x v="0"/>
    <x v="6"/>
    <s v="Direção Financeira"/>
    <s v="ORI"/>
    <x v="0"/>
    <m/>
    <x v="0"/>
    <x v="0"/>
    <x v="0"/>
    <x v="0"/>
    <x v="0"/>
    <x v="0"/>
    <x v="0"/>
    <x v="0"/>
    <x v="0"/>
    <x v="0"/>
    <x v="0"/>
    <s v="Direção Financeira"/>
    <x v="0"/>
    <x v="0"/>
    <x v="0"/>
    <x v="0"/>
    <x v="0"/>
    <x v="0"/>
    <x v="0"/>
    <x v="0"/>
    <x v="0"/>
    <x v="0"/>
    <x v="6"/>
    <x v="0"/>
    <s v="Pagamento de salário referente a 09-2024"/>
  </r>
  <r>
    <x v="0"/>
    <n v="0"/>
    <n v="0"/>
    <n v="0"/>
    <n v="3035"/>
    <x v="3625"/>
    <x v="0"/>
    <x v="0"/>
    <x v="0"/>
    <s v="03.16.15"/>
    <x v="0"/>
    <x v="0"/>
    <x v="0"/>
    <s v="Direção Financeira"/>
    <s v="03.16.15"/>
    <s v="Direção Financeira"/>
    <s v="03.16.15"/>
    <x v="28"/>
    <x v="0"/>
    <x v="0"/>
    <x v="0"/>
    <x v="0"/>
    <x v="0"/>
    <x v="0"/>
    <x v="0"/>
    <x v="7"/>
    <s v="2024-09-19"/>
    <x v="2"/>
    <n v="3035"/>
    <x v="0"/>
    <m/>
    <x v="0"/>
    <m/>
    <x v="19"/>
    <n v="100474706"/>
    <x v="0"/>
    <x v="6"/>
    <s v="Direção Financeira"/>
    <s v="ORI"/>
    <x v="0"/>
    <m/>
    <x v="0"/>
    <x v="0"/>
    <x v="0"/>
    <x v="0"/>
    <x v="0"/>
    <x v="0"/>
    <x v="0"/>
    <x v="0"/>
    <x v="0"/>
    <x v="0"/>
    <x v="0"/>
    <s v="Direção Financeira"/>
    <x v="0"/>
    <x v="0"/>
    <x v="0"/>
    <x v="0"/>
    <x v="0"/>
    <x v="0"/>
    <x v="0"/>
    <x v="0"/>
    <x v="0"/>
    <x v="0"/>
    <x v="6"/>
    <x v="0"/>
    <s v="Pagamento de salário referente a 09-2024"/>
  </r>
  <r>
    <x v="0"/>
    <n v="0"/>
    <n v="0"/>
    <n v="0"/>
    <n v="45198"/>
    <x v="3625"/>
    <x v="0"/>
    <x v="0"/>
    <x v="0"/>
    <s v="03.16.15"/>
    <x v="0"/>
    <x v="0"/>
    <x v="0"/>
    <s v="Direção Financeira"/>
    <s v="03.16.15"/>
    <s v="Direção Financeira"/>
    <s v="03.16.15"/>
    <x v="30"/>
    <x v="0"/>
    <x v="0"/>
    <x v="0"/>
    <x v="1"/>
    <x v="0"/>
    <x v="0"/>
    <x v="0"/>
    <x v="7"/>
    <s v="2024-09-19"/>
    <x v="2"/>
    <n v="45198"/>
    <x v="0"/>
    <m/>
    <x v="0"/>
    <m/>
    <x v="19"/>
    <n v="100474706"/>
    <x v="0"/>
    <x v="6"/>
    <s v="Direção Financeira"/>
    <s v="ORI"/>
    <x v="0"/>
    <m/>
    <x v="0"/>
    <x v="0"/>
    <x v="0"/>
    <x v="0"/>
    <x v="0"/>
    <x v="0"/>
    <x v="0"/>
    <x v="0"/>
    <x v="0"/>
    <x v="0"/>
    <x v="0"/>
    <s v="Direção Financeira"/>
    <x v="0"/>
    <x v="0"/>
    <x v="0"/>
    <x v="0"/>
    <x v="0"/>
    <x v="0"/>
    <x v="0"/>
    <x v="0"/>
    <x v="0"/>
    <x v="0"/>
    <x v="6"/>
    <x v="0"/>
    <s v="Pagamento de salário referente a 09-2024"/>
  </r>
  <r>
    <x v="0"/>
    <n v="0"/>
    <n v="0"/>
    <n v="0"/>
    <n v="20510"/>
    <x v="3625"/>
    <x v="0"/>
    <x v="0"/>
    <x v="0"/>
    <s v="03.16.15"/>
    <x v="0"/>
    <x v="0"/>
    <x v="0"/>
    <s v="Direção Financeira"/>
    <s v="03.16.15"/>
    <s v="Direção Financeira"/>
    <s v="03.16.15"/>
    <x v="48"/>
    <x v="0"/>
    <x v="0"/>
    <x v="0"/>
    <x v="1"/>
    <x v="0"/>
    <x v="0"/>
    <x v="0"/>
    <x v="7"/>
    <s v="2024-09-19"/>
    <x v="2"/>
    <n v="20510"/>
    <x v="0"/>
    <m/>
    <x v="0"/>
    <m/>
    <x v="19"/>
    <n v="100474706"/>
    <x v="0"/>
    <x v="6"/>
    <s v="Direção Financeira"/>
    <s v="ORI"/>
    <x v="0"/>
    <m/>
    <x v="0"/>
    <x v="0"/>
    <x v="0"/>
    <x v="0"/>
    <x v="0"/>
    <x v="0"/>
    <x v="0"/>
    <x v="0"/>
    <x v="0"/>
    <x v="0"/>
    <x v="0"/>
    <s v="Direção Financeira"/>
    <x v="0"/>
    <x v="0"/>
    <x v="0"/>
    <x v="0"/>
    <x v="0"/>
    <x v="0"/>
    <x v="0"/>
    <x v="0"/>
    <x v="0"/>
    <x v="0"/>
    <x v="6"/>
    <x v="0"/>
    <s v="Pagamento de salário referente a 09-2024"/>
  </r>
  <r>
    <x v="0"/>
    <n v="0"/>
    <n v="0"/>
    <n v="0"/>
    <n v="58814"/>
    <x v="3625"/>
    <x v="0"/>
    <x v="0"/>
    <x v="0"/>
    <s v="03.16.15"/>
    <x v="0"/>
    <x v="0"/>
    <x v="0"/>
    <s v="Direção Financeira"/>
    <s v="03.16.15"/>
    <s v="Direção Financeira"/>
    <s v="03.16.15"/>
    <x v="64"/>
    <x v="0"/>
    <x v="0"/>
    <x v="0"/>
    <x v="0"/>
    <x v="0"/>
    <x v="0"/>
    <x v="0"/>
    <x v="7"/>
    <s v="2024-09-19"/>
    <x v="2"/>
    <n v="58814"/>
    <x v="0"/>
    <m/>
    <x v="0"/>
    <m/>
    <x v="9"/>
    <n v="100474693"/>
    <x v="0"/>
    <x v="0"/>
    <s v="Direção Financeira"/>
    <s v="ORI"/>
    <x v="0"/>
    <m/>
    <x v="0"/>
    <x v="0"/>
    <x v="0"/>
    <x v="0"/>
    <x v="0"/>
    <x v="0"/>
    <x v="0"/>
    <x v="0"/>
    <x v="0"/>
    <x v="0"/>
    <x v="0"/>
    <s v="Direção Financeira"/>
    <x v="0"/>
    <x v="0"/>
    <x v="0"/>
    <x v="0"/>
    <x v="0"/>
    <x v="0"/>
    <x v="0"/>
    <x v="0"/>
    <x v="0"/>
    <x v="0"/>
    <x v="0"/>
    <x v="0"/>
    <s v="Pagamento de salário referente a 09-2024"/>
  </r>
  <r>
    <x v="0"/>
    <n v="0"/>
    <n v="0"/>
    <n v="0"/>
    <n v="1021"/>
    <x v="3625"/>
    <x v="0"/>
    <x v="0"/>
    <x v="0"/>
    <s v="03.16.15"/>
    <x v="0"/>
    <x v="0"/>
    <x v="0"/>
    <s v="Direção Financeira"/>
    <s v="03.16.15"/>
    <s v="Direção Financeira"/>
    <s v="03.16.15"/>
    <x v="29"/>
    <x v="0"/>
    <x v="0"/>
    <x v="0"/>
    <x v="0"/>
    <x v="0"/>
    <x v="0"/>
    <x v="0"/>
    <x v="7"/>
    <s v="2024-09-19"/>
    <x v="2"/>
    <n v="1021"/>
    <x v="0"/>
    <m/>
    <x v="0"/>
    <m/>
    <x v="9"/>
    <n v="100474693"/>
    <x v="0"/>
    <x v="0"/>
    <s v="Direção Financeira"/>
    <s v="ORI"/>
    <x v="0"/>
    <m/>
    <x v="0"/>
    <x v="0"/>
    <x v="0"/>
    <x v="0"/>
    <x v="0"/>
    <x v="0"/>
    <x v="0"/>
    <x v="0"/>
    <x v="0"/>
    <x v="0"/>
    <x v="0"/>
    <s v="Direção Financeira"/>
    <x v="0"/>
    <x v="0"/>
    <x v="0"/>
    <x v="0"/>
    <x v="0"/>
    <x v="0"/>
    <x v="0"/>
    <x v="0"/>
    <x v="0"/>
    <x v="0"/>
    <x v="0"/>
    <x v="0"/>
    <s v="Pagamento de salário referente a 09-2024"/>
  </r>
  <r>
    <x v="0"/>
    <n v="0"/>
    <n v="0"/>
    <n v="0"/>
    <n v="36110"/>
    <x v="3625"/>
    <x v="0"/>
    <x v="0"/>
    <x v="0"/>
    <s v="03.16.15"/>
    <x v="0"/>
    <x v="0"/>
    <x v="0"/>
    <s v="Direção Financeira"/>
    <s v="03.16.15"/>
    <s v="Direção Financeira"/>
    <s v="03.16.15"/>
    <x v="28"/>
    <x v="0"/>
    <x v="0"/>
    <x v="0"/>
    <x v="0"/>
    <x v="0"/>
    <x v="0"/>
    <x v="0"/>
    <x v="7"/>
    <s v="2024-09-19"/>
    <x v="2"/>
    <n v="36110"/>
    <x v="0"/>
    <m/>
    <x v="0"/>
    <m/>
    <x v="9"/>
    <n v="100474693"/>
    <x v="0"/>
    <x v="0"/>
    <s v="Direção Financeira"/>
    <s v="ORI"/>
    <x v="0"/>
    <m/>
    <x v="0"/>
    <x v="0"/>
    <x v="0"/>
    <x v="0"/>
    <x v="0"/>
    <x v="0"/>
    <x v="0"/>
    <x v="0"/>
    <x v="0"/>
    <x v="0"/>
    <x v="0"/>
    <s v="Direção Financeira"/>
    <x v="0"/>
    <x v="0"/>
    <x v="0"/>
    <x v="0"/>
    <x v="0"/>
    <x v="0"/>
    <x v="0"/>
    <x v="0"/>
    <x v="0"/>
    <x v="0"/>
    <x v="0"/>
    <x v="0"/>
    <s v="Pagamento de salário referente a 09-2024"/>
  </r>
  <r>
    <x v="0"/>
    <n v="0"/>
    <n v="0"/>
    <n v="0"/>
    <n v="537643"/>
    <x v="3625"/>
    <x v="0"/>
    <x v="0"/>
    <x v="0"/>
    <s v="03.16.15"/>
    <x v="0"/>
    <x v="0"/>
    <x v="0"/>
    <s v="Direção Financeira"/>
    <s v="03.16.15"/>
    <s v="Direção Financeira"/>
    <s v="03.16.15"/>
    <x v="30"/>
    <x v="0"/>
    <x v="0"/>
    <x v="0"/>
    <x v="1"/>
    <x v="0"/>
    <x v="0"/>
    <x v="0"/>
    <x v="7"/>
    <s v="2024-09-19"/>
    <x v="2"/>
    <n v="537643"/>
    <x v="0"/>
    <m/>
    <x v="0"/>
    <m/>
    <x v="9"/>
    <n v="100474693"/>
    <x v="0"/>
    <x v="0"/>
    <s v="Direção Financeira"/>
    <s v="ORI"/>
    <x v="0"/>
    <m/>
    <x v="0"/>
    <x v="0"/>
    <x v="0"/>
    <x v="0"/>
    <x v="0"/>
    <x v="0"/>
    <x v="0"/>
    <x v="0"/>
    <x v="0"/>
    <x v="0"/>
    <x v="0"/>
    <s v="Direção Financeira"/>
    <x v="0"/>
    <x v="0"/>
    <x v="0"/>
    <x v="0"/>
    <x v="0"/>
    <x v="0"/>
    <x v="0"/>
    <x v="0"/>
    <x v="0"/>
    <x v="0"/>
    <x v="0"/>
    <x v="0"/>
    <s v="Pagamento de salário referente a 09-2024"/>
  </r>
  <r>
    <x v="0"/>
    <n v="0"/>
    <n v="0"/>
    <n v="0"/>
    <n v="243937"/>
    <x v="3625"/>
    <x v="0"/>
    <x v="0"/>
    <x v="0"/>
    <s v="03.16.15"/>
    <x v="0"/>
    <x v="0"/>
    <x v="0"/>
    <s v="Direção Financeira"/>
    <s v="03.16.15"/>
    <s v="Direção Financeira"/>
    <s v="03.16.15"/>
    <x v="48"/>
    <x v="0"/>
    <x v="0"/>
    <x v="0"/>
    <x v="1"/>
    <x v="0"/>
    <x v="0"/>
    <x v="0"/>
    <x v="7"/>
    <s v="2024-09-19"/>
    <x v="2"/>
    <n v="243937"/>
    <x v="0"/>
    <m/>
    <x v="0"/>
    <m/>
    <x v="9"/>
    <n v="100474693"/>
    <x v="0"/>
    <x v="0"/>
    <s v="Direção Financeira"/>
    <s v="ORI"/>
    <x v="0"/>
    <m/>
    <x v="0"/>
    <x v="0"/>
    <x v="0"/>
    <x v="0"/>
    <x v="0"/>
    <x v="0"/>
    <x v="0"/>
    <x v="0"/>
    <x v="0"/>
    <x v="0"/>
    <x v="0"/>
    <s v="Direção Financeira"/>
    <x v="0"/>
    <x v="0"/>
    <x v="0"/>
    <x v="0"/>
    <x v="0"/>
    <x v="0"/>
    <x v="0"/>
    <x v="0"/>
    <x v="0"/>
    <x v="0"/>
    <x v="0"/>
    <x v="0"/>
    <s v="Pagamento de salário referente a 09-2024"/>
  </r>
  <r>
    <x v="0"/>
    <n v="0"/>
    <n v="0"/>
    <n v="0"/>
    <n v="10834"/>
    <x v="3626"/>
    <x v="0"/>
    <x v="1"/>
    <x v="0"/>
    <s v="80.02.01"/>
    <x v="2"/>
    <x v="2"/>
    <x v="2"/>
    <s v="Retenções Iur"/>
    <s v="80.02.01"/>
    <s v="Retenções Iur"/>
    <s v="80.02.01"/>
    <x v="2"/>
    <x v="0"/>
    <x v="1"/>
    <x v="0"/>
    <x v="1"/>
    <x v="2"/>
    <x v="2"/>
    <x v="0"/>
    <x v="7"/>
    <s v="2024-09-19"/>
    <x v="2"/>
    <n v="10834"/>
    <x v="0"/>
    <m/>
    <x v="0"/>
    <m/>
    <x v="2"/>
    <n v="100474696"/>
    <x v="0"/>
    <x v="0"/>
    <s v="Retenções Iur"/>
    <s v="ORI"/>
    <x v="0"/>
    <s v="RIUR"/>
    <x v="0"/>
    <x v="0"/>
    <x v="0"/>
    <x v="0"/>
    <x v="0"/>
    <x v="0"/>
    <x v="0"/>
    <x v="0"/>
    <x v="0"/>
    <x v="0"/>
    <x v="0"/>
    <s v="Retenções Iur"/>
    <x v="0"/>
    <x v="0"/>
    <x v="0"/>
    <x v="0"/>
    <x v="2"/>
    <x v="0"/>
    <x v="0"/>
    <x v="0"/>
    <x v="0"/>
    <x v="1"/>
    <x v="0"/>
    <x v="0"/>
    <s v="RETENCAO OT"/>
  </r>
  <r>
    <x v="0"/>
    <n v="0"/>
    <n v="0"/>
    <n v="0"/>
    <n v="8213"/>
    <x v="3627"/>
    <x v="0"/>
    <x v="1"/>
    <x v="0"/>
    <s v="80.02.10.01"/>
    <x v="16"/>
    <x v="2"/>
    <x v="2"/>
    <s v="Outros"/>
    <s v="80.02.10"/>
    <s v="Outros"/>
    <s v="80.02.10"/>
    <x v="37"/>
    <x v="0"/>
    <x v="1"/>
    <x v="0"/>
    <x v="1"/>
    <x v="2"/>
    <x v="2"/>
    <x v="0"/>
    <x v="7"/>
    <s v="2024-09-19"/>
    <x v="2"/>
    <n v="821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6411"/>
    <x v="3628"/>
    <x v="0"/>
    <x v="1"/>
    <x v="0"/>
    <s v="80.02.01"/>
    <x v="2"/>
    <x v="2"/>
    <x v="2"/>
    <s v="Retenções Iur"/>
    <s v="80.02.01"/>
    <s v="Retenções Iur"/>
    <s v="80.02.01"/>
    <x v="2"/>
    <x v="0"/>
    <x v="1"/>
    <x v="0"/>
    <x v="1"/>
    <x v="2"/>
    <x v="2"/>
    <x v="0"/>
    <x v="7"/>
    <s v="2024-09-19"/>
    <x v="2"/>
    <n v="6411"/>
    <x v="0"/>
    <m/>
    <x v="0"/>
    <m/>
    <x v="2"/>
    <n v="100474696"/>
    <x v="0"/>
    <x v="0"/>
    <s v="Retenções Iur"/>
    <s v="ORI"/>
    <x v="0"/>
    <s v="RIUR"/>
    <x v="0"/>
    <x v="0"/>
    <x v="0"/>
    <x v="0"/>
    <x v="0"/>
    <x v="0"/>
    <x v="0"/>
    <x v="0"/>
    <x v="0"/>
    <x v="0"/>
    <x v="0"/>
    <s v="Retenções Iur"/>
    <x v="0"/>
    <x v="0"/>
    <x v="0"/>
    <x v="0"/>
    <x v="2"/>
    <x v="0"/>
    <x v="0"/>
    <x v="0"/>
    <x v="0"/>
    <x v="1"/>
    <x v="0"/>
    <x v="0"/>
    <s v="RETENCAO OT"/>
  </r>
  <r>
    <x v="0"/>
    <n v="0"/>
    <n v="0"/>
    <n v="0"/>
    <n v="14979"/>
    <x v="3629"/>
    <x v="0"/>
    <x v="1"/>
    <x v="0"/>
    <s v="80.02.01"/>
    <x v="2"/>
    <x v="2"/>
    <x v="2"/>
    <s v="Retenções Iur"/>
    <s v="80.02.01"/>
    <s v="Retenções Iur"/>
    <s v="80.02.01"/>
    <x v="2"/>
    <x v="0"/>
    <x v="1"/>
    <x v="0"/>
    <x v="1"/>
    <x v="2"/>
    <x v="2"/>
    <x v="0"/>
    <x v="7"/>
    <s v="2024-09-19"/>
    <x v="2"/>
    <n v="14979"/>
    <x v="0"/>
    <m/>
    <x v="0"/>
    <m/>
    <x v="2"/>
    <n v="100474696"/>
    <x v="0"/>
    <x v="0"/>
    <s v="Retenções Iur"/>
    <s v="ORI"/>
    <x v="0"/>
    <s v="RIUR"/>
    <x v="0"/>
    <x v="0"/>
    <x v="0"/>
    <x v="0"/>
    <x v="0"/>
    <x v="0"/>
    <x v="0"/>
    <x v="0"/>
    <x v="0"/>
    <x v="0"/>
    <x v="0"/>
    <s v="Retenções Iur"/>
    <x v="0"/>
    <x v="0"/>
    <x v="0"/>
    <x v="0"/>
    <x v="2"/>
    <x v="0"/>
    <x v="0"/>
    <x v="0"/>
    <x v="0"/>
    <x v="1"/>
    <x v="0"/>
    <x v="0"/>
    <s v="RETENCAO OT"/>
  </r>
  <r>
    <x v="0"/>
    <n v="0"/>
    <n v="0"/>
    <n v="0"/>
    <n v="9792"/>
    <x v="3630"/>
    <x v="0"/>
    <x v="1"/>
    <x v="0"/>
    <s v="80.02.10.01"/>
    <x v="16"/>
    <x v="2"/>
    <x v="2"/>
    <s v="Outros"/>
    <s v="80.02.10"/>
    <s v="Outros"/>
    <s v="80.02.10"/>
    <x v="37"/>
    <x v="0"/>
    <x v="1"/>
    <x v="0"/>
    <x v="1"/>
    <x v="2"/>
    <x v="2"/>
    <x v="0"/>
    <x v="7"/>
    <s v="2024-09-19"/>
    <x v="2"/>
    <n v="9792"/>
    <x v="0"/>
    <m/>
    <x v="0"/>
    <m/>
    <x v="19"/>
    <n v="100474706"/>
    <x v="0"/>
    <x v="0"/>
    <s v="Retençoes Previdencia Social"/>
    <s v="ORI"/>
    <x v="0"/>
    <s v="RPS"/>
    <x v="0"/>
    <x v="0"/>
    <x v="0"/>
    <x v="0"/>
    <x v="0"/>
    <x v="0"/>
    <x v="0"/>
    <x v="0"/>
    <x v="0"/>
    <x v="0"/>
    <x v="0"/>
    <s v="Retençoes Previdencia Social"/>
    <x v="0"/>
    <x v="0"/>
    <x v="0"/>
    <x v="0"/>
    <x v="2"/>
    <x v="0"/>
    <x v="0"/>
    <x v="0"/>
    <x v="0"/>
    <x v="1"/>
    <x v="0"/>
    <x v="0"/>
    <s v="RETENCAO OT"/>
  </r>
  <r>
    <x v="2"/>
    <n v="0"/>
    <n v="0"/>
    <n v="0"/>
    <n v="24640"/>
    <x v="3631"/>
    <x v="0"/>
    <x v="0"/>
    <x v="0"/>
    <s v="80.02.10.24"/>
    <x v="47"/>
    <x v="2"/>
    <x v="2"/>
    <s v="Outros"/>
    <s v="80.02.10"/>
    <s v="Outros"/>
    <s v="80.02.10"/>
    <x v="62"/>
    <x v="0"/>
    <x v="5"/>
    <x v="13"/>
    <x v="1"/>
    <x v="2"/>
    <x v="0"/>
    <x v="0"/>
    <x v="10"/>
    <s v="2024-11-11"/>
    <x v="3"/>
    <n v="24640"/>
    <x v="0"/>
    <m/>
    <x v="0"/>
    <m/>
    <x v="320"/>
    <n v="100478962"/>
    <x v="0"/>
    <x v="0"/>
    <s v="Retenções SIACSA"/>
    <s v="ORI"/>
    <x v="0"/>
    <s v="SIACSA"/>
    <x v="0"/>
    <x v="0"/>
    <x v="0"/>
    <x v="0"/>
    <x v="0"/>
    <x v="0"/>
    <x v="0"/>
    <x v="0"/>
    <x v="0"/>
    <x v="0"/>
    <x v="0"/>
    <s v="Retenções SIACSA"/>
    <x v="0"/>
    <x v="0"/>
    <x v="0"/>
    <x v="0"/>
    <x v="2"/>
    <x v="0"/>
    <x v="0"/>
    <x v="0"/>
    <x v="0"/>
    <x v="1"/>
    <x v="0"/>
    <x v="0"/>
    <s v="Transferência a favor SIACSA dos descontos efetuada nos salário dos funcionários, referente a mês de Abril até Outubro de 2024, conforme justificativo em anexo. "/>
  </r>
  <r>
    <x v="1"/>
    <n v="0"/>
    <n v="0"/>
    <n v="0"/>
    <n v="2825387"/>
    <x v="3632"/>
    <x v="0"/>
    <x v="0"/>
    <x v="0"/>
    <s v="03.16.15"/>
    <x v="0"/>
    <x v="0"/>
    <x v="0"/>
    <s v="Direção Financeira"/>
    <s v="03.16.15"/>
    <s v="Direção Financeira"/>
    <s v="03.16.15"/>
    <x v="55"/>
    <x v="0"/>
    <x v="0"/>
    <x v="0"/>
    <x v="0"/>
    <x v="0"/>
    <x v="1"/>
    <x v="0"/>
    <x v="10"/>
    <s v="2024-11-13"/>
    <x v="3"/>
    <n v="2825387"/>
    <x v="0"/>
    <m/>
    <x v="0"/>
    <m/>
    <x v="12"/>
    <n v="100478565"/>
    <x v="0"/>
    <x v="0"/>
    <s v="Direção Financeira"/>
    <s v="ORI"/>
    <x v="0"/>
    <m/>
    <x v="0"/>
    <x v="0"/>
    <x v="0"/>
    <x v="0"/>
    <x v="0"/>
    <x v="0"/>
    <x v="0"/>
    <x v="0"/>
    <x v="0"/>
    <x v="0"/>
    <x v="0"/>
    <s v="Direção Financeira"/>
    <x v="0"/>
    <x v="0"/>
    <x v="0"/>
    <x v="0"/>
    <x v="0"/>
    <x v="0"/>
    <x v="0"/>
    <x v="0"/>
    <x v="0"/>
    <x v="0"/>
    <x v="0"/>
    <x v="0"/>
    <s v="Liquidação de auto nº12, referente ao pagamento dos trabalhos da rede de adução em ribeira de São Miguel, conforme anexo."/>
  </r>
  <r>
    <x v="0"/>
    <n v="0"/>
    <n v="0"/>
    <n v="0"/>
    <n v="28325"/>
    <x v="3633"/>
    <x v="0"/>
    <x v="1"/>
    <x v="0"/>
    <s v="03.03.10"/>
    <x v="8"/>
    <x v="0"/>
    <x v="4"/>
    <s v="Receitas Da Câmara"/>
    <s v="03.03.10"/>
    <s v="Receitas Da Câmara"/>
    <s v="03.03.10"/>
    <x v="45"/>
    <x v="0"/>
    <x v="6"/>
    <x v="10"/>
    <x v="0"/>
    <x v="0"/>
    <x v="2"/>
    <x v="0"/>
    <x v="8"/>
    <s v="2024-10-17"/>
    <x v="3"/>
    <n v="28325"/>
    <x v="0"/>
    <m/>
    <x v="0"/>
    <m/>
    <x v="6"/>
    <n v="100474914"/>
    <x v="0"/>
    <x v="0"/>
    <s v="Receitas Da Câmara"/>
    <s v="EXT"/>
    <x v="0"/>
    <s v="RDC"/>
    <x v="0"/>
    <x v="0"/>
    <x v="0"/>
    <x v="0"/>
    <x v="0"/>
    <x v="0"/>
    <x v="0"/>
    <x v="0"/>
    <x v="0"/>
    <x v="0"/>
    <x v="0"/>
    <s v="Receitas Da Câmara"/>
    <x v="0"/>
    <x v="0"/>
    <x v="0"/>
    <x v="0"/>
    <x v="0"/>
    <x v="0"/>
    <x v="0"/>
    <x v="0"/>
    <x v="0"/>
    <x v="0"/>
    <x v="0"/>
    <x v="0"/>
    <s v="Rateio Janeiro."/>
  </r>
  <r>
    <x v="0"/>
    <n v="0"/>
    <n v="0"/>
    <n v="0"/>
    <n v="2000"/>
    <x v="3634"/>
    <x v="0"/>
    <x v="0"/>
    <x v="0"/>
    <s v="03.16.15"/>
    <x v="0"/>
    <x v="0"/>
    <x v="0"/>
    <s v="Direção Financeira"/>
    <s v="03.16.15"/>
    <s v="Direção Financeira"/>
    <s v="03.16.15"/>
    <x v="3"/>
    <x v="0"/>
    <x v="0"/>
    <x v="1"/>
    <x v="0"/>
    <x v="0"/>
    <x v="0"/>
    <x v="0"/>
    <x v="10"/>
    <s v="2024-11-27"/>
    <x v="3"/>
    <n v="2000"/>
    <x v="0"/>
    <m/>
    <x v="0"/>
    <m/>
    <x v="42"/>
    <n v="100476245"/>
    <x v="0"/>
    <x v="0"/>
    <s v="Direção Financeira"/>
    <s v="ORI"/>
    <x v="0"/>
    <m/>
    <x v="0"/>
    <x v="0"/>
    <x v="0"/>
    <x v="0"/>
    <x v="0"/>
    <x v="0"/>
    <x v="0"/>
    <x v="0"/>
    <x v="0"/>
    <x v="0"/>
    <x v="0"/>
    <s v="Direção Financeira"/>
    <x v="0"/>
    <x v="0"/>
    <x v="0"/>
    <x v="0"/>
    <x v="0"/>
    <x v="0"/>
    <x v="0"/>
    <x v="0"/>
    <x v="0"/>
    <x v="0"/>
    <x v="0"/>
    <x v="0"/>
    <s v="Ajuda de custo a favor do Sr. Adilson Do Rosario Fernandes Silva, pela sua deslocação em missão de serviço a cidade da Praia no 27/11 de 2024, conforme justificativo em anexo. "/>
  </r>
  <r>
    <x v="0"/>
    <n v="0"/>
    <n v="0"/>
    <n v="0"/>
    <n v="8379"/>
    <x v="3635"/>
    <x v="0"/>
    <x v="1"/>
    <x v="0"/>
    <s v="80.02.01"/>
    <x v="2"/>
    <x v="2"/>
    <x v="2"/>
    <s v="Retenções Iur"/>
    <s v="80.02.01"/>
    <s v="Retenções Iur"/>
    <s v="80.02.01"/>
    <x v="2"/>
    <x v="0"/>
    <x v="1"/>
    <x v="0"/>
    <x v="1"/>
    <x v="2"/>
    <x v="2"/>
    <x v="0"/>
    <x v="10"/>
    <s v="2024-11-22"/>
    <x v="3"/>
    <n v="8379"/>
    <x v="0"/>
    <m/>
    <x v="0"/>
    <m/>
    <x v="2"/>
    <n v="100474696"/>
    <x v="0"/>
    <x v="0"/>
    <s v="Retenções Iur"/>
    <s v="ORI"/>
    <x v="0"/>
    <s v="RIUR"/>
    <x v="0"/>
    <x v="0"/>
    <x v="0"/>
    <x v="0"/>
    <x v="0"/>
    <x v="0"/>
    <x v="0"/>
    <x v="0"/>
    <x v="0"/>
    <x v="0"/>
    <x v="0"/>
    <s v="Retenções Iur"/>
    <x v="0"/>
    <x v="0"/>
    <x v="0"/>
    <x v="0"/>
    <x v="2"/>
    <x v="0"/>
    <x v="0"/>
    <x v="0"/>
    <x v="0"/>
    <x v="1"/>
    <x v="0"/>
    <x v="0"/>
    <s v="RETENCAO OT"/>
  </r>
  <r>
    <x v="0"/>
    <n v="0"/>
    <n v="0"/>
    <n v="0"/>
    <n v="6240"/>
    <x v="3636"/>
    <x v="0"/>
    <x v="1"/>
    <x v="0"/>
    <s v="80.02.10.01"/>
    <x v="16"/>
    <x v="2"/>
    <x v="2"/>
    <s v="Outros"/>
    <s v="80.02.10"/>
    <s v="Outros"/>
    <s v="80.02.10"/>
    <x v="37"/>
    <x v="0"/>
    <x v="1"/>
    <x v="0"/>
    <x v="1"/>
    <x v="2"/>
    <x v="2"/>
    <x v="0"/>
    <x v="10"/>
    <s v="2024-11-22"/>
    <x v="3"/>
    <n v="6240"/>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37600"/>
    <x v="3637"/>
    <x v="0"/>
    <x v="0"/>
    <x v="0"/>
    <s v="03.16.15"/>
    <x v="0"/>
    <x v="0"/>
    <x v="0"/>
    <s v="Direção Financeira"/>
    <s v="03.16.15"/>
    <s v="Direção Financeira"/>
    <s v="03.16.15"/>
    <x v="53"/>
    <x v="0"/>
    <x v="0"/>
    <x v="0"/>
    <x v="0"/>
    <x v="0"/>
    <x v="0"/>
    <x v="0"/>
    <x v="10"/>
    <s v="2024-11-28"/>
    <x v="3"/>
    <n v="37600"/>
    <x v="0"/>
    <m/>
    <x v="0"/>
    <m/>
    <x v="92"/>
    <n v="100479413"/>
    <x v="0"/>
    <x v="0"/>
    <s v="Direção Financeira"/>
    <s v="ORI"/>
    <x v="0"/>
    <m/>
    <x v="0"/>
    <x v="0"/>
    <x v="0"/>
    <x v="0"/>
    <x v="0"/>
    <x v="0"/>
    <x v="0"/>
    <x v="0"/>
    <x v="0"/>
    <x v="0"/>
    <x v="0"/>
    <s v="Direção Financeira"/>
    <x v="0"/>
    <x v="0"/>
    <x v="0"/>
    <x v="0"/>
    <x v="0"/>
    <x v="0"/>
    <x v="0"/>
    <x v="0"/>
    <x v="0"/>
    <x v="0"/>
    <x v="0"/>
    <x v="0"/>
    <s v="Pagamento a favor de Silvia Antunes, pela a aquisição de uma impressora multifunções para o centro multiuso de Achada Bolanha, conforme anexo."/>
  </r>
  <r>
    <x v="1"/>
    <n v="0"/>
    <n v="0"/>
    <n v="0"/>
    <n v="25500"/>
    <x v="3427"/>
    <x v="0"/>
    <x v="0"/>
    <x v="0"/>
    <s v="01.27.06.72"/>
    <x v="32"/>
    <x v="1"/>
    <x v="1"/>
    <s v="Requalificação Urbana e habitação"/>
    <s v="01.27.06"/>
    <s v="Requalificação Urbana e habitação"/>
    <s v="01.27.06"/>
    <x v="1"/>
    <x v="0"/>
    <x v="0"/>
    <x v="0"/>
    <x v="0"/>
    <x v="1"/>
    <x v="1"/>
    <x v="0"/>
    <x v="10"/>
    <s v="2024-11-29"/>
    <x v="3"/>
    <n v="25500"/>
    <x v="0"/>
    <m/>
    <x v="0"/>
    <m/>
    <x v="37"/>
    <n v="100476501"/>
    <x v="0"/>
    <x v="0"/>
    <s v="Manutenção e Reabilitação de Edificios Municipais"/>
    <s v="ORI"/>
    <x v="0"/>
    <m/>
    <x v="0"/>
    <x v="0"/>
    <x v="0"/>
    <x v="0"/>
    <x v="0"/>
    <x v="0"/>
    <x v="0"/>
    <x v="0"/>
    <x v="0"/>
    <x v="0"/>
    <x v="0"/>
    <s v="Manutenção e Reabilitação de Edificios Municipais"/>
    <x v="0"/>
    <x v="0"/>
    <x v="0"/>
    <x v="0"/>
    <x v="1"/>
    <x v="0"/>
    <x v="0"/>
    <x v="0"/>
    <x v="0"/>
    <x v="0"/>
    <x v="0"/>
    <x v="0"/>
    <s v="Pagamento referente colocação de lâmpadas e globos para iluminação, conforme proposta em anexo."/>
  </r>
  <r>
    <x v="0"/>
    <n v="0"/>
    <n v="0"/>
    <n v="0"/>
    <n v="32662"/>
    <x v="3638"/>
    <x v="0"/>
    <x v="0"/>
    <x v="0"/>
    <s v="03.16.02"/>
    <x v="3"/>
    <x v="0"/>
    <x v="0"/>
    <s v="Gabinete do Presidente"/>
    <s v="03.16.02"/>
    <s v="Gabinete do Presidente"/>
    <s v="03.16.02"/>
    <x v="28"/>
    <x v="0"/>
    <x v="0"/>
    <x v="0"/>
    <x v="0"/>
    <x v="0"/>
    <x v="0"/>
    <x v="0"/>
    <x v="10"/>
    <s v="2024-11-29"/>
    <x v="3"/>
    <n v="32662"/>
    <x v="0"/>
    <m/>
    <x v="0"/>
    <m/>
    <x v="56"/>
    <n v="100433332"/>
    <x v="0"/>
    <x v="0"/>
    <s v="Gabinete do Presidente"/>
    <s v="ORI"/>
    <x v="0"/>
    <m/>
    <x v="0"/>
    <x v="0"/>
    <x v="0"/>
    <x v="0"/>
    <x v="0"/>
    <x v="0"/>
    <x v="0"/>
    <x v="0"/>
    <x v="0"/>
    <x v="0"/>
    <x v="0"/>
    <s v="Gabinete do Presidente"/>
    <x v="0"/>
    <x v="0"/>
    <x v="0"/>
    <x v="0"/>
    <x v="0"/>
    <x v="0"/>
    <x v="0"/>
    <x v="0"/>
    <x v="0"/>
    <x v="0"/>
    <x v="0"/>
    <x v="0"/>
    <s v="Pagamento a favor do Sr. ALBERTINO JÚLIO AURORA LOPES FERNANDES PINA, correspondente aos 14 dias de substituição do cargo do Presidente da Câmara Municipal no M~es de outubro de 2024, conforme anexo"/>
  </r>
  <r>
    <x v="0"/>
    <n v="0"/>
    <n v="0"/>
    <n v="0"/>
    <n v="63462"/>
    <x v="3638"/>
    <x v="0"/>
    <x v="0"/>
    <x v="0"/>
    <s v="03.16.02"/>
    <x v="3"/>
    <x v="0"/>
    <x v="0"/>
    <s v="Gabinete do Presidente"/>
    <s v="03.16.02"/>
    <s v="Gabinete do Presidente"/>
    <s v="03.16.02"/>
    <x v="49"/>
    <x v="0"/>
    <x v="0"/>
    <x v="0"/>
    <x v="1"/>
    <x v="0"/>
    <x v="0"/>
    <x v="0"/>
    <x v="10"/>
    <s v="2024-11-29"/>
    <x v="3"/>
    <n v="63462"/>
    <x v="0"/>
    <m/>
    <x v="0"/>
    <m/>
    <x v="56"/>
    <n v="100433332"/>
    <x v="0"/>
    <x v="0"/>
    <s v="Gabinete do Presidente"/>
    <s v="ORI"/>
    <x v="0"/>
    <m/>
    <x v="0"/>
    <x v="0"/>
    <x v="0"/>
    <x v="0"/>
    <x v="0"/>
    <x v="0"/>
    <x v="0"/>
    <x v="0"/>
    <x v="0"/>
    <x v="0"/>
    <x v="0"/>
    <s v="Gabinete do Presidente"/>
    <x v="0"/>
    <x v="0"/>
    <x v="0"/>
    <x v="0"/>
    <x v="0"/>
    <x v="0"/>
    <x v="0"/>
    <x v="0"/>
    <x v="0"/>
    <x v="0"/>
    <x v="0"/>
    <x v="0"/>
    <s v="Pagamento a favor do Sr. ALBERTINO JÚLIO AURORA LOPES FERNANDES PINA, correspondente aos 14 dias de substituição do cargo do Presidente da Câmara Municipal no M~es de outubro de 2024, conforme anexo"/>
  </r>
  <r>
    <x v="0"/>
    <n v="0"/>
    <n v="0"/>
    <n v="0"/>
    <n v="9520"/>
    <x v="3638"/>
    <x v="0"/>
    <x v="0"/>
    <x v="0"/>
    <s v="03.16.02"/>
    <x v="3"/>
    <x v="0"/>
    <x v="0"/>
    <s v="Gabinete do Presidente"/>
    <s v="03.16.02"/>
    <s v="Gabinete do Presidente"/>
    <s v="03.16.02"/>
    <x v="59"/>
    <x v="0"/>
    <x v="0"/>
    <x v="0"/>
    <x v="0"/>
    <x v="0"/>
    <x v="0"/>
    <x v="0"/>
    <x v="10"/>
    <s v="2024-11-29"/>
    <x v="3"/>
    <n v="9520"/>
    <x v="0"/>
    <m/>
    <x v="0"/>
    <m/>
    <x v="56"/>
    <n v="100433332"/>
    <x v="0"/>
    <x v="0"/>
    <s v="Gabinete do Presidente"/>
    <s v="ORI"/>
    <x v="0"/>
    <m/>
    <x v="0"/>
    <x v="0"/>
    <x v="0"/>
    <x v="0"/>
    <x v="0"/>
    <x v="0"/>
    <x v="0"/>
    <x v="0"/>
    <x v="0"/>
    <x v="0"/>
    <x v="0"/>
    <s v="Gabinete do Presidente"/>
    <x v="0"/>
    <x v="0"/>
    <x v="0"/>
    <x v="0"/>
    <x v="0"/>
    <x v="0"/>
    <x v="0"/>
    <x v="0"/>
    <x v="0"/>
    <x v="0"/>
    <x v="0"/>
    <x v="0"/>
    <s v="Pagamento a favor do Sr. ALBERTINO JÚLIO AURORA LOPES FERNANDES PINA, correspondente aos 14 dias de substituição do cargo do Presidente da Câmara Municipal no M~es de outubro de 2024, conforme anexo"/>
  </r>
  <r>
    <x v="0"/>
    <n v="0"/>
    <n v="0"/>
    <n v="0"/>
    <n v="1360"/>
    <x v="3638"/>
    <x v="0"/>
    <x v="0"/>
    <x v="0"/>
    <s v="03.16.02"/>
    <x v="3"/>
    <x v="0"/>
    <x v="0"/>
    <s v="Gabinete do Presidente"/>
    <s v="03.16.02"/>
    <s v="Gabinete do Presidente"/>
    <s v="03.16.02"/>
    <x v="31"/>
    <x v="0"/>
    <x v="0"/>
    <x v="1"/>
    <x v="0"/>
    <x v="0"/>
    <x v="0"/>
    <x v="0"/>
    <x v="10"/>
    <s v="2024-11-29"/>
    <x v="3"/>
    <n v="1360"/>
    <x v="0"/>
    <m/>
    <x v="0"/>
    <m/>
    <x v="56"/>
    <n v="100433332"/>
    <x v="0"/>
    <x v="0"/>
    <s v="Gabinete do Presidente"/>
    <s v="ORI"/>
    <x v="0"/>
    <m/>
    <x v="0"/>
    <x v="0"/>
    <x v="0"/>
    <x v="0"/>
    <x v="0"/>
    <x v="0"/>
    <x v="0"/>
    <x v="0"/>
    <x v="0"/>
    <x v="0"/>
    <x v="0"/>
    <s v="Gabinete do Presidente"/>
    <x v="0"/>
    <x v="0"/>
    <x v="0"/>
    <x v="0"/>
    <x v="0"/>
    <x v="0"/>
    <x v="0"/>
    <x v="0"/>
    <x v="0"/>
    <x v="0"/>
    <x v="0"/>
    <x v="0"/>
    <s v="Pagamento a favor do Sr. ALBERTINO JÚLIO AURORA LOPES FERNANDES PINA, correspondente aos 14 dias de substituição do cargo do Presidente da Câmara Municipal no M~es de outubro de 2024, conforme anexo"/>
  </r>
  <r>
    <x v="1"/>
    <n v="0"/>
    <n v="0"/>
    <n v="0"/>
    <n v="1500"/>
    <x v="3639"/>
    <x v="0"/>
    <x v="0"/>
    <x v="0"/>
    <s v="01.27.06.72"/>
    <x v="32"/>
    <x v="1"/>
    <x v="1"/>
    <s v="Requalificação Urbana e habitação"/>
    <s v="01.27.06"/>
    <s v="Requalificação Urbana e habitação"/>
    <s v="01.27.06"/>
    <x v="1"/>
    <x v="0"/>
    <x v="0"/>
    <x v="0"/>
    <x v="0"/>
    <x v="1"/>
    <x v="1"/>
    <x v="0"/>
    <x v="10"/>
    <s v="2024-11-29"/>
    <x v="3"/>
    <n v="1500"/>
    <x v="0"/>
    <m/>
    <x v="0"/>
    <m/>
    <x v="526"/>
    <n v="100479782"/>
    <x v="0"/>
    <x v="0"/>
    <s v="Manutenção e Reabilitação de Edificios Municipais"/>
    <s v="ORI"/>
    <x v="0"/>
    <m/>
    <x v="0"/>
    <x v="0"/>
    <x v="0"/>
    <x v="0"/>
    <x v="0"/>
    <x v="0"/>
    <x v="0"/>
    <x v="0"/>
    <x v="0"/>
    <x v="0"/>
    <x v="0"/>
    <s v="Manutenção e Reabilitação de Edificios Municipais"/>
    <x v="0"/>
    <x v="0"/>
    <x v="0"/>
    <x v="0"/>
    <x v="1"/>
    <x v="0"/>
    <x v="0"/>
    <x v="0"/>
    <x v="0"/>
    <x v="0"/>
    <x v="0"/>
    <x v="0"/>
    <s v="Pagamento para transporte de cimento, conforme proposta em anexo."/>
  </r>
  <r>
    <x v="1"/>
    <n v="0"/>
    <n v="0"/>
    <n v="0"/>
    <n v="3184"/>
    <x v="3640"/>
    <x v="0"/>
    <x v="0"/>
    <x v="0"/>
    <s v="01.27.03.12"/>
    <x v="53"/>
    <x v="1"/>
    <x v="1"/>
    <s v="Gestão de Recursos Hídricos"/>
    <s v="01.27.03"/>
    <s v="Gestão de Recursos Hídricos"/>
    <s v="01.27.03"/>
    <x v="46"/>
    <x v="0"/>
    <x v="0"/>
    <x v="0"/>
    <x v="0"/>
    <x v="1"/>
    <x v="1"/>
    <x v="0"/>
    <x v="10"/>
    <s v="2024-11-29"/>
    <x v="3"/>
    <n v="3184"/>
    <x v="0"/>
    <m/>
    <x v="0"/>
    <m/>
    <x v="211"/>
    <n v="100476946"/>
    <x v="0"/>
    <x v="0"/>
    <s v="Ligações Domiciliarias em Jaquetão e Ribeira de Flamengos"/>
    <s v="ORI"/>
    <x v="0"/>
    <s v="LDJF"/>
    <x v="0"/>
    <x v="0"/>
    <x v="0"/>
    <x v="0"/>
    <x v="0"/>
    <x v="0"/>
    <x v="0"/>
    <x v="0"/>
    <x v="0"/>
    <x v="0"/>
    <x v="0"/>
    <s v="Ligações Domiciliarias em Jaquetão e Ribeira de Flamengos"/>
    <x v="0"/>
    <x v="0"/>
    <x v="0"/>
    <x v="0"/>
    <x v="1"/>
    <x v="0"/>
    <x v="0"/>
    <x v="0"/>
    <x v="0"/>
    <x v="0"/>
    <x v="0"/>
    <x v="0"/>
    <s v="Pagamento referente a ligações domiciliares, conforme proposta em anexo."/>
  </r>
  <r>
    <x v="1"/>
    <n v="0"/>
    <n v="0"/>
    <n v="0"/>
    <n v="12000"/>
    <x v="3641"/>
    <x v="0"/>
    <x v="0"/>
    <x v="0"/>
    <s v="01.28.01.08"/>
    <x v="15"/>
    <x v="4"/>
    <x v="5"/>
    <s v="Habitação Social"/>
    <s v="01.28.01"/>
    <s v="Habitação Social"/>
    <s v="01.28.01"/>
    <x v="1"/>
    <x v="0"/>
    <x v="0"/>
    <x v="0"/>
    <x v="0"/>
    <x v="1"/>
    <x v="1"/>
    <x v="0"/>
    <x v="10"/>
    <s v="2024-11-29"/>
    <x v="3"/>
    <n v="12000"/>
    <x v="0"/>
    <m/>
    <x v="0"/>
    <m/>
    <x v="2"/>
    <n v="100474696"/>
    <x v="0"/>
    <x v="1"/>
    <s v="Habitações Sociais"/>
    <s v="ORI"/>
    <x v="0"/>
    <s v="HS"/>
    <x v="0"/>
    <x v="0"/>
    <x v="0"/>
    <x v="0"/>
    <x v="0"/>
    <x v="0"/>
    <x v="0"/>
    <x v="0"/>
    <x v="0"/>
    <x v="0"/>
    <x v="0"/>
    <s v="Habitações Sociais"/>
    <x v="0"/>
    <x v="0"/>
    <x v="0"/>
    <x v="0"/>
    <x v="1"/>
    <x v="0"/>
    <x v="0"/>
    <x v="0"/>
    <x v="0"/>
    <x v="0"/>
    <x v="1"/>
    <x v="0"/>
    <s v="Pagamento referente a construção de casa de banho, conforme proposta em anexo."/>
  </r>
  <r>
    <x v="1"/>
    <n v="0"/>
    <n v="0"/>
    <n v="0"/>
    <n v="68000"/>
    <x v="3641"/>
    <x v="0"/>
    <x v="0"/>
    <x v="0"/>
    <s v="01.28.01.08"/>
    <x v="15"/>
    <x v="4"/>
    <x v="5"/>
    <s v="Habitação Social"/>
    <s v="01.28.01"/>
    <s v="Habitação Social"/>
    <s v="01.28.01"/>
    <x v="1"/>
    <x v="0"/>
    <x v="0"/>
    <x v="0"/>
    <x v="0"/>
    <x v="1"/>
    <x v="1"/>
    <x v="0"/>
    <x v="10"/>
    <s v="2024-11-29"/>
    <x v="3"/>
    <n v="68000"/>
    <x v="0"/>
    <m/>
    <x v="0"/>
    <m/>
    <x v="430"/>
    <n v="100479572"/>
    <x v="0"/>
    <x v="0"/>
    <s v="Habitações Sociais"/>
    <s v="ORI"/>
    <x v="0"/>
    <s v="HS"/>
    <x v="0"/>
    <x v="0"/>
    <x v="0"/>
    <x v="0"/>
    <x v="0"/>
    <x v="0"/>
    <x v="0"/>
    <x v="0"/>
    <x v="0"/>
    <x v="0"/>
    <x v="0"/>
    <s v="Habitações Sociais"/>
    <x v="0"/>
    <x v="0"/>
    <x v="0"/>
    <x v="0"/>
    <x v="1"/>
    <x v="0"/>
    <x v="0"/>
    <x v="0"/>
    <x v="0"/>
    <x v="0"/>
    <x v="0"/>
    <x v="0"/>
    <s v="Pagamento referente a construção de casa de banho, conforme proposta em anexo."/>
  </r>
  <r>
    <x v="0"/>
    <n v="0"/>
    <n v="0"/>
    <n v="0"/>
    <n v="1000"/>
    <x v="3642"/>
    <x v="0"/>
    <x v="0"/>
    <x v="0"/>
    <s v="01.25.05.12"/>
    <x v="10"/>
    <x v="3"/>
    <x v="3"/>
    <s v="Saúde"/>
    <s v="01.25.05"/>
    <s v="Saúde"/>
    <s v="01.25.05"/>
    <x v="7"/>
    <x v="0"/>
    <x v="4"/>
    <x v="4"/>
    <x v="0"/>
    <x v="1"/>
    <x v="0"/>
    <x v="0"/>
    <x v="10"/>
    <s v="2024-11-29"/>
    <x v="3"/>
    <n v="1000"/>
    <x v="0"/>
    <m/>
    <x v="0"/>
    <m/>
    <x v="527"/>
    <n v="100479784"/>
    <x v="0"/>
    <x v="0"/>
    <s v="Promoção e Inclusão Social"/>
    <s v="ORI"/>
    <x v="0"/>
    <m/>
    <x v="0"/>
    <x v="0"/>
    <x v="0"/>
    <x v="0"/>
    <x v="0"/>
    <x v="0"/>
    <x v="0"/>
    <x v="0"/>
    <x v="0"/>
    <x v="0"/>
    <x v="0"/>
    <s v="Promoção e Inclusão Social"/>
    <x v="0"/>
    <x v="0"/>
    <x v="0"/>
    <x v="0"/>
    <x v="1"/>
    <x v="0"/>
    <x v="0"/>
    <x v="0"/>
    <x v="0"/>
    <x v="0"/>
    <x v="0"/>
    <x v="0"/>
    <s v="Apoio social a favor da Sra. Auxilia Maria Da Veiga Gomes, para pagamento de transporte, conforme"/>
  </r>
  <r>
    <x v="1"/>
    <n v="0"/>
    <n v="0"/>
    <n v="0"/>
    <n v="163824"/>
    <x v="3643"/>
    <x v="0"/>
    <x v="0"/>
    <x v="0"/>
    <s v="01.27.06.79"/>
    <x v="28"/>
    <x v="1"/>
    <x v="1"/>
    <s v="Requalificação Urbana e habitação"/>
    <s v="01.27.06"/>
    <s v="Requalificação Urbana e habitação"/>
    <s v="01.27.06"/>
    <x v="1"/>
    <x v="0"/>
    <x v="0"/>
    <x v="0"/>
    <x v="0"/>
    <x v="1"/>
    <x v="1"/>
    <x v="0"/>
    <x v="10"/>
    <s v="2024-11-29"/>
    <x v="3"/>
    <n v="163824"/>
    <x v="0"/>
    <m/>
    <x v="0"/>
    <m/>
    <x v="389"/>
    <n v="100479577"/>
    <x v="0"/>
    <x v="0"/>
    <s v="Requalificação Urbana e Ambiental de Achada Bolanha"/>
    <s v="ORI"/>
    <x v="0"/>
    <m/>
    <x v="0"/>
    <x v="0"/>
    <x v="0"/>
    <x v="0"/>
    <x v="0"/>
    <x v="0"/>
    <x v="0"/>
    <x v="0"/>
    <x v="0"/>
    <x v="0"/>
    <x v="0"/>
    <s v="Requalificação Urbana e Ambiental de Achada Bolanha"/>
    <x v="0"/>
    <x v="0"/>
    <x v="0"/>
    <x v="0"/>
    <x v="1"/>
    <x v="0"/>
    <x v="0"/>
    <x v="0"/>
    <x v="0"/>
    <x v="0"/>
    <x v="0"/>
    <x v="0"/>
    <s v="Liquidação de proposta a favor de  Construções Cristino Vaz, referente a aquisição de serviços de trabalhos de calcetamento das obras de requalificação urbana e ambiental de Achada Bolanha Variante Monte Pousada e Ponta Verde, conforme a fatura em anexo.  "/>
  </r>
  <r>
    <x v="0"/>
    <n v="0"/>
    <n v="0"/>
    <n v="0"/>
    <n v="30000"/>
    <x v="3644"/>
    <x v="0"/>
    <x v="0"/>
    <x v="0"/>
    <s v="01.25.05.09"/>
    <x v="26"/>
    <x v="3"/>
    <x v="3"/>
    <s v="Saúde"/>
    <s v="01.25.05"/>
    <s v="Saúde"/>
    <s v="01.25.05"/>
    <x v="7"/>
    <x v="0"/>
    <x v="4"/>
    <x v="4"/>
    <x v="0"/>
    <x v="1"/>
    <x v="0"/>
    <x v="0"/>
    <x v="10"/>
    <s v="2024-11-29"/>
    <x v="3"/>
    <n v="30000"/>
    <x v="0"/>
    <m/>
    <x v="0"/>
    <m/>
    <x v="459"/>
    <n v="100475695"/>
    <x v="0"/>
    <x v="0"/>
    <s v="Apoio a Consultas de Especialidade e Medicamentos"/>
    <s v="ORI"/>
    <x v="0"/>
    <s v="ACE"/>
    <x v="0"/>
    <x v="0"/>
    <x v="0"/>
    <x v="0"/>
    <x v="0"/>
    <x v="0"/>
    <x v="0"/>
    <x v="0"/>
    <x v="0"/>
    <x v="0"/>
    <x v="0"/>
    <s v="Apoio a Consultas de Especialidade e Medicamentos"/>
    <x v="0"/>
    <x v="0"/>
    <x v="0"/>
    <x v="0"/>
    <x v="1"/>
    <x v="0"/>
    <x v="0"/>
    <x v="0"/>
    <x v="0"/>
    <x v="0"/>
    <x v="0"/>
    <x v="0"/>
    <s v="Apoio para consulta de especialidade, conforme proposta em anexo."/>
  </r>
  <r>
    <x v="0"/>
    <n v="0"/>
    <n v="0"/>
    <n v="0"/>
    <n v="3000"/>
    <x v="3645"/>
    <x v="0"/>
    <x v="0"/>
    <x v="0"/>
    <s v="01.25.05.12"/>
    <x v="10"/>
    <x v="3"/>
    <x v="3"/>
    <s v="Saúde"/>
    <s v="01.25.05"/>
    <s v="Saúde"/>
    <s v="01.25.05"/>
    <x v="7"/>
    <x v="0"/>
    <x v="4"/>
    <x v="4"/>
    <x v="0"/>
    <x v="1"/>
    <x v="0"/>
    <x v="0"/>
    <x v="11"/>
    <s v="2024-12-03"/>
    <x v="3"/>
    <n v="3000"/>
    <x v="0"/>
    <m/>
    <x v="0"/>
    <m/>
    <x v="528"/>
    <n v="100479785"/>
    <x v="0"/>
    <x v="0"/>
    <s v="Promoção e Inclusão Social"/>
    <s v="ORI"/>
    <x v="0"/>
    <m/>
    <x v="0"/>
    <x v="0"/>
    <x v="0"/>
    <x v="0"/>
    <x v="0"/>
    <x v="0"/>
    <x v="0"/>
    <x v="0"/>
    <x v="0"/>
    <x v="0"/>
    <x v="0"/>
    <s v="Promoção e Inclusão Social"/>
    <x v="0"/>
    <x v="0"/>
    <x v="0"/>
    <x v="0"/>
    <x v="1"/>
    <x v="0"/>
    <x v="0"/>
    <x v="0"/>
    <x v="0"/>
    <x v="0"/>
    <x v="0"/>
    <x v="0"/>
    <s v="apoio social a favor de Adilson Júnior Lopes Cabral, para educação, conforme anexo."/>
  </r>
  <r>
    <x v="0"/>
    <n v="0"/>
    <n v="0"/>
    <n v="0"/>
    <n v="3000"/>
    <x v="3646"/>
    <x v="0"/>
    <x v="0"/>
    <x v="0"/>
    <s v="01.25.01.12"/>
    <x v="54"/>
    <x v="3"/>
    <x v="3"/>
    <s v="Educação"/>
    <s v="01.25.01"/>
    <s v="Educação"/>
    <s v="01.25.01"/>
    <x v="4"/>
    <x v="0"/>
    <x v="2"/>
    <x v="2"/>
    <x v="0"/>
    <x v="1"/>
    <x v="0"/>
    <x v="0"/>
    <x v="11"/>
    <s v="2024-12-03"/>
    <x v="3"/>
    <n v="3000"/>
    <x v="0"/>
    <m/>
    <x v="0"/>
    <m/>
    <x v="529"/>
    <n v="100479737"/>
    <x v="0"/>
    <x v="0"/>
    <s v="Comparticipação da Câmara com Ensino Superior"/>
    <s v="ORI"/>
    <x v="0"/>
    <m/>
    <x v="0"/>
    <x v="0"/>
    <x v="0"/>
    <x v="0"/>
    <x v="0"/>
    <x v="0"/>
    <x v="0"/>
    <x v="0"/>
    <x v="0"/>
    <x v="0"/>
    <x v="0"/>
    <s v="Comparticipação da Câmara com Ensino Superior"/>
    <x v="0"/>
    <x v="0"/>
    <x v="0"/>
    <x v="0"/>
    <x v="1"/>
    <x v="0"/>
    <x v="0"/>
    <x v="0"/>
    <x v="0"/>
    <x v="0"/>
    <x v="0"/>
    <x v="0"/>
    <s v="Apoio social a favor do Sr. Moisés Alves Moreira, para educação, conforme anexo."/>
  </r>
  <r>
    <x v="0"/>
    <n v="0"/>
    <n v="0"/>
    <n v="0"/>
    <n v="2400"/>
    <x v="3647"/>
    <x v="0"/>
    <x v="0"/>
    <x v="0"/>
    <s v="03.16.15"/>
    <x v="0"/>
    <x v="0"/>
    <x v="0"/>
    <s v="Direção Financeira"/>
    <s v="03.16.15"/>
    <s v="Direção Financeira"/>
    <s v="03.16.15"/>
    <x v="5"/>
    <x v="0"/>
    <x v="0"/>
    <x v="1"/>
    <x v="0"/>
    <x v="0"/>
    <x v="0"/>
    <x v="0"/>
    <x v="11"/>
    <s v="2024-12-03"/>
    <x v="3"/>
    <n v="2400"/>
    <x v="0"/>
    <m/>
    <x v="0"/>
    <m/>
    <x v="2"/>
    <n v="100474696"/>
    <x v="0"/>
    <x v="1"/>
    <s v="Direção Financeira"/>
    <s v="ORI"/>
    <x v="0"/>
    <m/>
    <x v="0"/>
    <x v="0"/>
    <x v="0"/>
    <x v="0"/>
    <x v="0"/>
    <x v="0"/>
    <x v="0"/>
    <x v="0"/>
    <x v="0"/>
    <x v="0"/>
    <x v="0"/>
    <s v="Direção Financeira"/>
    <x v="0"/>
    <x v="0"/>
    <x v="0"/>
    <x v="0"/>
    <x v="0"/>
    <x v="0"/>
    <x v="0"/>
    <x v="0"/>
    <x v="0"/>
    <x v="0"/>
    <x v="1"/>
    <x v="0"/>
    <s v="Pagamento a favor da Sra. Ronisse Carla Varela, referente aos 30 dias de trabalho refente ao mês de novembro de 2024, conforme anexo."/>
  </r>
  <r>
    <x v="0"/>
    <n v="0"/>
    <n v="0"/>
    <n v="0"/>
    <n v="13600"/>
    <x v="3647"/>
    <x v="0"/>
    <x v="0"/>
    <x v="0"/>
    <s v="03.16.15"/>
    <x v="0"/>
    <x v="0"/>
    <x v="0"/>
    <s v="Direção Financeira"/>
    <s v="03.16.15"/>
    <s v="Direção Financeira"/>
    <s v="03.16.15"/>
    <x v="5"/>
    <x v="0"/>
    <x v="0"/>
    <x v="1"/>
    <x v="0"/>
    <x v="0"/>
    <x v="0"/>
    <x v="0"/>
    <x v="11"/>
    <s v="2024-12-03"/>
    <x v="3"/>
    <n v="13600"/>
    <x v="0"/>
    <m/>
    <x v="0"/>
    <m/>
    <x v="184"/>
    <n v="100477375"/>
    <x v="0"/>
    <x v="0"/>
    <s v="Direção Financeira"/>
    <s v="ORI"/>
    <x v="0"/>
    <m/>
    <x v="0"/>
    <x v="0"/>
    <x v="0"/>
    <x v="0"/>
    <x v="0"/>
    <x v="0"/>
    <x v="0"/>
    <x v="0"/>
    <x v="0"/>
    <x v="0"/>
    <x v="0"/>
    <s v="Direção Financeira"/>
    <x v="0"/>
    <x v="0"/>
    <x v="0"/>
    <x v="0"/>
    <x v="0"/>
    <x v="0"/>
    <x v="0"/>
    <x v="0"/>
    <x v="0"/>
    <x v="0"/>
    <x v="0"/>
    <x v="0"/>
    <s v="Pagamento a favor da Sra. Ronisse Carla Varela, referente aos 30 dias de trabalho refente ao mês de novembro de 2024, conforme anexo."/>
  </r>
  <r>
    <x v="0"/>
    <n v="0"/>
    <n v="0"/>
    <n v="0"/>
    <n v="5000"/>
    <x v="3648"/>
    <x v="0"/>
    <x v="0"/>
    <x v="0"/>
    <s v="01.25.05.12"/>
    <x v="10"/>
    <x v="3"/>
    <x v="3"/>
    <s v="Saúde"/>
    <s v="01.25.05"/>
    <s v="Saúde"/>
    <s v="01.25.05"/>
    <x v="7"/>
    <x v="0"/>
    <x v="4"/>
    <x v="4"/>
    <x v="0"/>
    <x v="1"/>
    <x v="0"/>
    <x v="0"/>
    <x v="11"/>
    <s v="2024-12-03"/>
    <x v="3"/>
    <n v="5000"/>
    <x v="0"/>
    <m/>
    <x v="0"/>
    <m/>
    <x v="530"/>
    <n v="100477028"/>
    <x v="0"/>
    <x v="0"/>
    <s v="Promoção e Inclusão Social"/>
    <s v="ORI"/>
    <x v="0"/>
    <m/>
    <x v="0"/>
    <x v="0"/>
    <x v="0"/>
    <x v="0"/>
    <x v="0"/>
    <x v="0"/>
    <x v="0"/>
    <x v="0"/>
    <x v="0"/>
    <x v="0"/>
    <x v="0"/>
    <s v="Promoção e Inclusão Social"/>
    <x v="0"/>
    <x v="0"/>
    <x v="0"/>
    <x v="0"/>
    <x v="1"/>
    <x v="0"/>
    <x v="0"/>
    <x v="0"/>
    <x v="0"/>
    <x v="0"/>
    <x v="0"/>
    <x v="0"/>
    <s v="Apoio para assistência social, conforme proposta em anexo."/>
  </r>
  <r>
    <x v="0"/>
    <n v="0"/>
    <n v="0"/>
    <n v="0"/>
    <n v="5000"/>
    <x v="3649"/>
    <x v="0"/>
    <x v="0"/>
    <x v="0"/>
    <s v="01.25.05.12"/>
    <x v="10"/>
    <x v="3"/>
    <x v="3"/>
    <s v="Saúde"/>
    <s v="01.25.05"/>
    <s v="Saúde"/>
    <s v="01.25.05"/>
    <x v="7"/>
    <x v="0"/>
    <x v="4"/>
    <x v="4"/>
    <x v="0"/>
    <x v="1"/>
    <x v="0"/>
    <x v="0"/>
    <x v="11"/>
    <s v="2024-12-04"/>
    <x v="3"/>
    <n v="5000"/>
    <x v="0"/>
    <m/>
    <x v="0"/>
    <m/>
    <x v="385"/>
    <n v="100478111"/>
    <x v="0"/>
    <x v="0"/>
    <s v="Promoção e Inclusão Social"/>
    <s v="ORI"/>
    <x v="0"/>
    <m/>
    <x v="0"/>
    <x v="0"/>
    <x v="0"/>
    <x v="0"/>
    <x v="0"/>
    <x v="0"/>
    <x v="0"/>
    <x v="0"/>
    <x v="0"/>
    <x v="0"/>
    <x v="0"/>
    <s v="Promoção e Inclusão Social"/>
    <x v="0"/>
    <x v="0"/>
    <x v="0"/>
    <x v="0"/>
    <x v="1"/>
    <x v="0"/>
    <x v="0"/>
    <x v="0"/>
    <x v="0"/>
    <x v="0"/>
    <x v="0"/>
    <x v="0"/>
    <s v="Apoio social a favor de Sr. Etelvinolopes Borges Veiga, para assistência social, conforme anexo."/>
  </r>
  <r>
    <x v="0"/>
    <n v="0"/>
    <n v="0"/>
    <n v="0"/>
    <n v="12000"/>
    <x v="3650"/>
    <x v="0"/>
    <x v="0"/>
    <x v="0"/>
    <s v="03.16.15"/>
    <x v="0"/>
    <x v="0"/>
    <x v="0"/>
    <s v="Direção Financeira"/>
    <s v="03.16.15"/>
    <s v="Direção Financeira"/>
    <s v="03.16.15"/>
    <x v="39"/>
    <x v="0"/>
    <x v="0"/>
    <x v="1"/>
    <x v="1"/>
    <x v="0"/>
    <x v="0"/>
    <x v="0"/>
    <x v="11"/>
    <s v="2024-12-04"/>
    <x v="3"/>
    <n v="12000"/>
    <x v="0"/>
    <m/>
    <x v="0"/>
    <m/>
    <x v="47"/>
    <n v="100479698"/>
    <x v="0"/>
    <x v="0"/>
    <s v="Direção Financeira"/>
    <s v="ORI"/>
    <x v="0"/>
    <m/>
    <x v="0"/>
    <x v="0"/>
    <x v="0"/>
    <x v="0"/>
    <x v="0"/>
    <x v="0"/>
    <x v="0"/>
    <x v="0"/>
    <x v="0"/>
    <x v="0"/>
    <x v="0"/>
    <s v="Direção Financeira"/>
    <x v="0"/>
    <x v="0"/>
    <x v="0"/>
    <x v="0"/>
    <x v="0"/>
    <x v="0"/>
    <x v="0"/>
    <x v="0"/>
    <x v="0"/>
    <x v="0"/>
    <x v="0"/>
    <x v="0"/>
    <s v="Pagamento energia elétrica, conforme proposta em anexo."/>
  </r>
  <r>
    <x v="1"/>
    <n v="0"/>
    <n v="0"/>
    <n v="0"/>
    <n v="580000"/>
    <x v="3651"/>
    <x v="0"/>
    <x v="0"/>
    <x v="0"/>
    <s v="01.27.06.76"/>
    <x v="11"/>
    <x v="1"/>
    <x v="1"/>
    <s v="Requalificação Urbana e habitação"/>
    <s v="01.27.06"/>
    <s v="Requalificação Urbana e habitação"/>
    <s v="01.27.06"/>
    <x v="1"/>
    <x v="0"/>
    <x v="0"/>
    <x v="0"/>
    <x v="0"/>
    <x v="1"/>
    <x v="1"/>
    <x v="0"/>
    <x v="11"/>
    <s v="2024-12-04"/>
    <x v="3"/>
    <n v="580000"/>
    <x v="0"/>
    <m/>
    <x v="0"/>
    <m/>
    <x v="153"/>
    <n v="100479232"/>
    <x v="0"/>
    <x v="0"/>
    <s v="Requalificação Urbana e Ambiental de Achada Monte III"/>
    <s v="ORI"/>
    <x v="0"/>
    <m/>
    <x v="0"/>
    <x v="0"/>
    <x v="0"/>
    <x v="0"/>
    <x v="0"/>
    <x v="0"/>
    <x v="0"/>
    <x v="0"/>
    <x v="0"/>
    <x v="0"/>
    <x v="0"/>
    <s v="Requalificação Urbana e Ambiental de Achada Monte III"/>
    <x v="0"/>
    <x v="0"/>
    <x v="0"/>
    <x v="0"/>
    <x v="1"/>
    <x v="0"/>
    <x v="0"/>
    <x v="0"/>
    <x v="0"/>
    <x v="0"/>
    <x v="0"/>
    <x v="0"/>
    <s v="Pagamento a favor da Empresa Avelino Correia Da Veiga, pela a aquisição de 116.000 unidade de paralelo para as obras de requalificação urbana e ambiental de Dacalinha-Achada do Monte, conforme anexo."/>
  </r>
  <r>
    <x v="1"/>
    <n v="0"/>
    <n v="0"/>
    <n v="0"/>
    <n v="439000"/>
    <x v="3652"/>
    <x v="0"/>
    <x v="0"/>
    <x v="0"/>
    <s v="01.27.06.80"/>
    <x v="1"/>
    <x v="1"/>
    <x v="1"/>
    <s v="Requalificação Urbana e habitação"/>
    <s v="01.27.06"/>
    <s v="Requalificação Urbana e habitação"/>
    <s v="01.27.06"/>
    <x v="1"/>
    <x v="0"/>
    <x v="0"/>
    <x v="0"/>
    <x v="0"/>
    <x v="1"/>
    <x v="1"/>
    <x v="0"/>
    <x v="11"/>
    <s v="2024-12-04"/>
    <x v="3"/>
    <n v="439000"/>
    <x v="0"/>
    <m/>
    <x v="0"/>
    <m/>
    <x v="135"/>
    <n v="100479497"/>
    <x v="0"/>
    <x v="0"/>
    <s v="Requalificação Urbana de Veneza"/>
    <s v="ORI"/>
    <x v="0"/>
    <m/>
    <x v="0"/>
    <x v="0"/>
    <x v="0"/>
    <x v="0"/>
    <x v="0"/>
    <x v="0"/>
    <x v="0"/>
    <x v="0"/>
    <x v="0"/>
    <x v="0"/>
    <x v="0"/>
    <s v="Requalificação Urbana de Veneza"/>
    <x v="0"/>
    <x v="0"/>
    <x v="0"/>
    <x v="0"/>
    <x v="1"/>
    <x v="0"/>
    <x v="0"/>
    <x v="0"/>
    <x v="0"/>
    <x v="0"/>
    <x v="0"/>
    <x v="0"/>
    <s v="Pagamento a favor da Transporte Comércio E Serviços J. Gonçalves, pela a aquisição de serviços de transporte de inertes para as obras de requalificação urbana de ambiental de praia de Veneza, conforme anexo.  "/>
  </r>
  <r>
    <x v="1"/>
    <n v="0"/>
    <n v="0"/>
    <n v="0"/>
    <n v="424320"/>
    <x v="3653"/>
    <x v="0"/>
    <x v="0"/>
    <x v="0"/>
    <s v="01.27.02.15"/>
    <x v="25"/>
    <x v="1"/>
    <x v="1"/>
    <s v="Saneamento básico"/>
    <s v="01.27.02"/>
    <s v="Saneamento básico"/>
    <s v="01.27.02"/>
    <x v="46"/>
    <x v="0"/>
    <x v="0"/>
    <x v="0"/>
    <x v="0"/>
    <x v="1"/>
    <x v="1"/>
    <x v="0"/>
    <x v="11"/>
    <s v="2024-12-05"/>
    <x v="3"/>
    <n v="424320"/>
    <x v="0"/>
    <m/>
    <x v="0"/>
    <m/>
    <x v="531"/>
    <n v="100479786"/>
    <x v="0"/>
    <x v="0"/>
    <s v="Transferência de Residuos Aterro Santiago"/>
    <s v="ORI"/>
    <x v="0"/>
    <m/>
    <x v="0"/>
    <x v="0"/>
    <x v="0"/>
    <x v="0"/>
    <x v="0"/>
    <x v="0"/>
    <x v="0"/>
    <x v="0"/>
    <x v="0"/>
    <x v="0"/>
    <x v="0"/>
    <s v="Transferência de Residuos Aterro Santiago"/>
    <x v="0"/>
    <x v="0"/>
    <x v="0"/>
    <x v="0"/>
    <x v="1"/>
    <x v="0"/>
    <x v="0"/>
    <x v="0"/>
    <x v="0"/>
    <x v="0"/>
    <x v="0"/>
    <x v="0"/>
    <s v="Pagamento a favor de JAF Assistência Técnica Auto, para a aquisição de eliminação de filtro de partícula e SCR DAF paccar ST-20-XE, para viatura afeto a transferência de resíduos sólidos e urbanos da CMSM, conforme anexo."/>
  </r>
  <r>
    <x v="0"/>
    <n v="0"/>
    <n v="0"/>
    <n v="0"/>
    <n v="3785"/>
    <x v="3654"/>
    <x v="0"/>
    <x v="0"/>
    <x v="0"/>
    <s v="01.25.05.12"/>
    <x v="10"/>
    <x v="3"/>
    <x v="3"/>
    <s v="Saúde"/>
    <s v="01.25.05"/>
    <s v="Saúde"/>
    <s v="01.25.05"/>
    <x v="7"/>
    <x v="0"/>
    <x v="4"/>
    <x v="4"/>
    <x v="0"/>
    <x v="1"/>
    <x v="0"/>
    <x v="0"/>
    <x v="11"/>
    <s v="2024-12-05"/>
    <x v="3"/>
    <n v="3785"/>
    <x v="0"/>
    <m/>
    <x v="0"/>
    <m/>
    <x v="532"/>
    <n v="100133992"/>
    <x v="0"/>
    <x v="0"/>
    <s v="Promoção e Inclusão Social"/>
    <s v="ORI"/>
    <x v="0"/>
    <m/>
    <x v="0"/>
    <x v="0"/>
    <x v="0"/>
    <x v="0"/>
    <x v="0"/>
    <x v="0"/>
    <x v="0"/>
    <x v="0"/>
    <x v="0"/>
    <x v="0"/>
    <x v="0"/>
    <s v="Promoção e Inclusão Social"/>
    <x v="0"/>
    <x v="0"/>
    <x v="0"/>
    <x v="0"/>
    <x v="1"/>
    <x v="0"/>
    <x v="0"/>
    <x v="0"/>
    <x v="0"/>
    <x v="0"/>
    <x v="0"/>
    <x v="0"/>
    <s v="Apoio para aquisição de medicamentos, conforme proposta em anexo."/>
  </r>
  <r>
    <x v="0"/>
    <n v="0"/>
    <n v="0"/>
    <n v="0"/>
    <n v="384500"/>
    <x v="3655"/>
    <x v="0"/>
    <x v="0"/>
    <x v="0"/>
    <s v="01.25.01.10"/>
    <x v="33"/>
    <x v="3"/>
    <x v="3"/>
    <s v="Educação"/>
    <s v="01.25.01"/>
    <s v="Educação"/>
    <s v="01.25.01"/>
    <x v="4"/>
    <x v="0"/>
    <x v="2"/>
    <x v="2"/>
    <x v="0"/>
    <x v="1"/>
    <x v="0"/>
    <x v="0"/>
    <x v="11"/>
    <s v="2024-12-05"/>
    <x v="3"/>
    <n v="384500"/>
    <x v="0"/>
    <m/>
    <x v="0"/>
    <m/>
    <x v="319"/>
    <n v="100477690"/>
    <x v="0"/>
    <x v="0"/>
    <s v="Transporte escolar"/>
    <s v="ORI"/>
    <x v="0"/>
    <m/>
    <x v="0"/>
    <x v="0"/>
    <x v="0"/>
    <x v="0"/>
    <x v="0"/>
    <x v="0"/>
    <x v="0"/>
    <x v="0"/>
    <x v="0"/>
    <x v="0"/>
    <x v="0"/>
    <s v="Transporte escolar"/>
    <x v="0"/>
    <x v="0"/>
    <x v="0"/>
    <x v="0"/>
    <x v="1"/>
    <x v="0"/>
    <x v="0"/>
    <x v="0"/>
    <x v="0"/>
    <x v="0"/>
    <x v="0"/>
    <x v="0"/>
    <s v="Pagamento a favor da Automendes, pela a aquisição de pneus para as viaturas afetos aso serviços das as obras e aos transportes escolares, conforme anexo."/>
  </r>
  <r>
    <x v="0"/>
    <n v="0"/>
    <n v="0"/>
    <n v="0"/>
    <n v="130700"/>
    <x v="3656"/>
    <x v="0"/>
    <x v="0"/>
    <x v="0"/>
    <s v="03.16.15"/>
    <x v="0"/>
    <x v="0"/>
    <x v="0"/>
    <s v="Direção Financeira"/>
    <s v="03.16.15"/>
    <s v="Direção Financeira"/>
    <s v="03.16.15"/>
    <x v="0"/>
    <x v="0"/>
    <x v="0"/>
    <x v="0"/>
    <x v="0"/>
    <x v="0"/>
    <x v="0"/>
    <x v="0"/>
    <x v="11"/>
    <s v="2024-12-05"/>
    <x v="3"/>
    <n v="130700"/>
    <x v="0"/>
    <m/>
    <x v="0"/>
    <m/>
    <x v="319"/>
    <n v="100477690"/>
    <x v="0"/>
    <x v="0"/>
    <s v="Direção Financeira"/>
    <s v="ORI"/>
    <x v="0"/>
    <m/>
    <x v="0"/>
    <x v="0"/>
    <x v="0"/>
    <x v="0"/>
    <x v="0"/>
    <x v="0"/>
    <x v="0"/>
    <x v="0"/>
    <x v="0"/>
    <x v="0"/>
    <x v="0"/>
    <s v="Direção Financeira"/>
    <x v="0"/>
    <x v="0"/>
    <x v="0"/>
    <x v="0"/>
    <x v="0"/>
    <x v="0"/>
    <x v="0"/>
    <x v="0"/>
    <x v="0"/>
    <x v="0"/>
    <x v="0"/>
    <x v="0"/>
    <s v="Pagamento a favor da Automendes, pela a aquisição de baterias para as viaturas da CMSM, conforme anexo. "/>
  </r>
  <r>
    <x v="0"/>
    <n v="0"/>
    <n v="0"/>
    <n v="0"/>
    <n v="261000"/>
    <x v="3657"/>
    <x v="0"/>
    <x v="0"/>
    <x v="0"/>
    <s v="03.16.15"/>
    <x v="0"/>
    <x v="0"/>
    <x v="0"/>
    <s v="Direção Financeira"/>
    <s v="03.16.15"/>
    <s v="Direção Financeira"/>
    <s v="03.16.15"/>
    <x v="0"/>
    <x v="0"/>
    <x v="0"/>
    <x v="0"/>
    <x v="0"/>
    <x v="0"/>
    <x v="0"/>
    <x v="0"/>
    <x v="11"/>
    <s v="2024-12-05"/>
    <x v="3"/>
    <n v="261000"/>
    <x v="0"/>
    <m/>
    <x v="0"/>
    <m/>
    <x v="319"/>
    <n v="100477690"/>
    <x v="0"/>
    <x v="0"/>
    <s v="Direção Financeira"/>
    <s v="ORI"/>
    <x v="0"/>
    <m/>
    <x v="0"/>
    <x v="0"/>
    <x v="0"/>
    <x v="0"/>
    <x v="0"/>
    <x v="0"/>
    <x v="0"/>
    <x v="0"/>
    <x v="0"/>
    <x v="0"/>
    <x v="0"/>
    <s v="Direção Financeira"/>
    <x v="0"/>
    <x v="0"/>
    <x v="0"/>
    <x v="0"/>
    <x v="0"/>
    <x v="0"/>
    <x v="0"/>
    <x v="0"/>
    <x v="0"/>
    <x v="0"/>
    <x v="0"/>
    <x v="0"/>
    <s v="Pagamento a favor da Automendes, pela a aquisição de pneus para as viaturas afetos as obras da CMSM, conforme anexo. "/>
  </r>
  <r>
    <x v="0"/>
    <n v="0"/>
    <n v="0"/>
    <n v="0"/>
    <n v="6990"/>
    <x v="3658"/>
    <x v="0"/>
    <x v="0"/>
    <x v="0"/>
    <s v="01.27.04.03"/>
    <x v="4"/>
    <x v="1"/>
    <x v="1"/>
    <s v="Infra-Estruturas e Transportes"/>
    <s v="01.27.04"/>
    <s v="Infra-Estruturas e Transportes"/>
    <s v="01.27.04"/>
    <x v="4"/>
    <x v="0"/>
    <x v="2"/>
    <x v="2"/>
    <x v="0"/>
    <x v="1"/>
    <x v="0"/>
    <x v="0"/>
    <x v="11"/>
    <s v="2024-12-05"/>
    <x v="3"/>
    <n v="6990"/>
    <x v="0"/>
    <m/>
    <x v="0"/>
    <m/>
    <x v="2"/>
    <n v="100474696"/>
    <x v="0"/>
    <x v="1"/>
    <s v="Plano de emergencia da epoca de chuvas"/>
    <s v="ORI"/>
    <x v="0"/>
    <m/>
    <x v="0"/>
    <x v="0"/>
    <x v="0"/>
    <x v="0"/>
    <x v="0"/>
    <x v="0"/>
    <x v="0"/>
    <x v="0"/>
    <x v="0"/>
    <x v="0"/>
    <x v="0"/>
    <s v="Plano de emergencia da epoca de chuvas"/>
    <x v="0"/>
    <x v="0"/>
    <x v="0"/>
    <x v="0"/>
    <x v="1"/>
    <x v="0"/>
    <x v="0"/>
    <x v="0"/>
    <x v="0"/>
    <x v="0"/>
    <x v="1"/>
    <x v="0"/>
    <s v="Pagamento a favor de MARIA NATERCIA FURTADO MENDONCA, referente a prestação de serviços, no âmbito dos trabalhos de calcetamento, conforme anexo."/>
  </r>
  <r>
    <x v="0"/>
    <n v="0"/>
    <n v="0"/>
    <n v="0"/>
    <n v="39610"/>
    <x v="3658"/>
    <x v="0"/>
    <x v="0"/>
    <x v="0"/>
    <s v="01.27.04.03"/>
    <x v="4"/>
    <x v="1"/>
    <x v="1"/>
    <s v="Infra-Estruturas e Transportes"/>
    <s v="01.27.04"/>
    <s v="Infra-Estruturas e Transportes"/>
    <s v="01.27.04"/>
    <x v="4"/>
    <x v="0"/>
    <x v="2"/>
    <x v="2"/>
    <x v="0"/>
    <x v="1"/>
    <x v="0"/>
    <x v="0"/>
    <x v="11"/>
    <s v="2024-12-05"/>
    <x v="3"/>
    <n v="39610"/>
    <x v="0"/>
    <m/>
    <x v="0"/>
    <m/>
    <x v="533"/>
    <n v="100318036"/>
    <x v="0"/>
    <x v="0"/>
    <s v="Plano de emergencia da epoca de chuvas"/>
    <s v="ORI"/>
    <x v="0"/>
    <m/>
    <x v="0"/>
    <x v="0"/>
    <x v="0"/>
    <x v="0"/>
    <x v="0"/>
    <x v="0"/>
    <x v="0"/>
    <x v="0"/>
    <x v="0"/>
    <x v="0"/>
    <x v="0"/>
    <s v="Plano de emergencia da epoca de chuvas"/>
    <x v="0"/>
    <x v="0"/>
    <x v="0"/>
    <x v="0"/>
    <x v="1"/>
    <x v="0"/>
    <x v="0"/>
    <x v="0"/>
    <x v="0"/>
    <x v="0"/>
    <x v="0"/>
    <x v="0"/>
    <s v="Pagamento a favor de MARIA NATERCIA FURTADO MENDONCA, referente a prestação de serviços, no âmbito dos trabalhos de calcetamento, conforme anexo."/>
  </r>
  <r>
    <x v="1"/>
    <n v="0"/>
    <n v="0"/>
    <n v="0"/>
    <n v="208333"/>
    <x v="3659"/>
    <x v="0"/>
    <x v="0"/>
    <x v="0"/>
    <s v="01.27.06.42"/>
    <x v="22"/>
    <x v="1"/>
    <x v="1"/>
    <s v="Requalificação Urbana e habitação"/>
    <s v="01.27.06"/>
    <s v="Requalificação Urbana e habitação"/>
    <s v="01.27.06"/>
    <x v="1"/>
    <x v="0"/>
    <x v="0"/>
    <x v="0"/>
    <x v="0"/>
    <x v="1"/>
    <x v="1"/>
    <x v="0"/>
    <x v="11"/>
    <s v="2024-12-05"/>
    <x v="3"/>
    <n v="208333"/>
    <x v="0"/>
    <m/>
    <x v="0"/>
    <m/>
    <x v="525"/>
    <n v="100479678"/>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aquisição de serviço de movimentação de terra, conforme proposta em anexo."/>
  </r>
  <r>
    <x v="0"/>
    <n v="0"/>
    <n v="0"/>
    <n v="0"/>
    <n v="9000"/>
    <x v="3660"/>
    <x v="0"/>
    <x v="0"/>
    <x v="0"/>
    <s v="03.16.01"/>
    <x v="38"/>
    <x v="0"/>
    <x v="0"/>
    <s v="Assembleia Municipal"/>
    <s v="03.16.01"/>
    <s v="Assembleia Municipal"/>
    <s v="03.16.01"/>
    <x v="3"/>
    <x v="0"/>
    <x v="0"/>
    <x v="1"/>
    <x v="0"/>
    <x v="0"/>
    <x v="0"/>
    <x v="0"/>
    <x v="11"/>
    <s v="2024-12-06"/>
    <x v="3"/>
    <n v="9000"/>
    <x v="0"/>
    <m/>
    <x v="0"/>
    <m/>
    <x v="163"/>
    <n v="100438723"/>
    <x v="0"/>
    <x v="0"/>
    <s v="Assembleia Municipal"/>
    <s v="ORI"/>
    <x v="0"/>
    <s v="AM"/>
    <x v="0"/>
    <x v="0"/>
    <x v="0"/>
    <x v="0"/>
    <x v="0"/>
    <x v="0"/>
    <x v="0"/>
    <x v="0"/>
    <x v="0"/>
    <x v="0"/>
    <x v="0"/>
    <s v="Assembleia Municipal"/>
    <x v="0"/>
    <x v="0"/>
    <x v="0"/>
    <x v="0"/>
    <x v="0"/>
    <x v="0"/>
    <x v="0"/>
    <x v="0"/>
    <x v="0"/>
    <x v="0"/>
    <x v="0"/>
    <x v="0"/>
    <s v="Ajuda de custo a favor do Sra. Leocádia Furtado Presidente Assembleia Municipal pelas deslocações feitas, conforme proposta em anexo."/>
  </r>
  <r>
    <x v="0"/>
    <n v="0"/>
    <n v="0"/>
    <n v="0"/>
    <n v="15000"/>
    <x v="3661"/>
    <x v="0"/>
    <x v="0"/>
    <x v="0"/>
    <s v="01.25.03.12"/>
    <x v="6"/>
    <x v="3"/>
    <x v="3"/>
    <s v="Emprego e Formação profissional"/>
    <s v="01.25.03"/>
    <s v="Emprego e Formação profissional"/>
    <s v="01.25.03"/>
    <x v="4"/>
    <x v="0"/>
    <x v="2"/>
    <x v="2"/>
    <x v="0"/>
    <x v="1"/>
    <x v="0"/>
    <x v="0"/>
    <x v="11"/>
    <s v="2024-12-06"/>
    <x v="3"/>
    <n v="15000"/>
    <x v="0"/>
    <m/>
    <x v="0"/>
    <m/>
    <x v="534"/>
    <n v="100477417"/>
    <x v="0"/>
    <x v="0"/>
    <s v="Estágios Profissionais e Promoção de Emprego"/>
    <s v="ORI"/>
    <x v="0"/>
    <m/>
    <x v="0"/>
    <x v="0"/>
    <x v="0"/>
    <x v="0"/>
    <x v="0"/>
    <x v="0"/>
    <x v="0"/>
    <x v="0"/>
    <x v="0"/>
    <x v="0"/>
    <x v="0"/>
    <s v="Estágios Profissionais e Promoção de Emprego"/>
    <x v="0"/>
    <x v="0"/>
    <x v="0"/>
    <x v="0"/>
    <x v="1"/>
    <x v="0"/>
    <x v="0"/>
    <x v="0"/>
    <x v="0"/>
    <x v="0"/>
    <x v="0"/>
    <x v="0"/>
    <s v="Apoio para auto emprego, conforme proposta em anexo."/>
  </r>
  <r>
    <x v="0"/>
    <n v="0"/>
    <n v="0"/>
    <n v="0"/>
    <n v="10000"/>
    <x v="3662"/>
    <x v="0"/>
    <x v="0"/>
    <x v="0"/>
    <s v="01.25.03.12"/>
    <x v="6"/>
    <x v="3"/>
    <x v="3"/>
    <s v="Emprego e Formação profissional"/>
    <s v="01.25.03"/>
    <s v="Emprego e Formação profissional"/>
    <s v="01.25.03"/>
    <x v="4"/>
    <x v="0"/>
    <x v="2"/>
    <x v="2"/>
    <x v="0"/>
    <x v="1"/>
    <x v="0"/>
    <x v="0"/>
    <x v="11"/>
    <s v="2024-12-06"/>
    <x v="3"/>
    <n v="10000"/>
    <x v="0"/>
    <m/>
    <x v="0"/>
    <m/>
    <x v="535"/>
    <n v="100479787"/>
    <x v="0"/>
    <x v="0"/>
    <s v="Estágios Profissionais e Promoção de Emprego"/>
    <s v="ORI"/>
    <x v="0"/>
    <m/>
    <x v="0"/>
    <x v="0"/>
    <x v="0"/>
    <x v="0"/>
    <x v="0"/>
    <x v="0"/>
    <x v="0"/>
    <x v="0"/>
    <x v="0"/>
    <x v="0"/>
    <x v="0"/>
    <s v="Estágios Profissionais e Promoção de Emprego"/>
    <x v="0"/>
    <x v="0"/>
    <x v="0"/>
    <x v="0"/>
    <x v="1"/>
    <x v="0"/>
    <x v="0"/>
    <x v="0"/>
    <x v="0"/>
    <x v="0"/>
    <x v="0"/>
    <x v="0"/>
    <s v="Apoio para auto emprego, conforme proposta em anexo."/>
  </r>
  <r>
    <x v="1"/>
    <n v="0"/>
    <n v="0"/>
    <n v="0"/>
    <n v="16500"/>
    <x v="3663"/>
    <x v="0"/>
    <x v="0"/>
    <x v="0"/>
    <s v="01.27.02.15"/>
    <x v="25"/>
    <x v="1"/>
    <x v="1"/>
    <s v="Saneamento básico"/>
    <s v="01.27.02"/>
    <s v="Saneamento básico"/>
    <s v="01.27.02"/>
    <x v="46"/>
    <x v="0"/>
    <x v="0"/>
    <x v="0"/>
    <x v="0"/>
    <x v="1"/>
    <x v="1"/>
    <x v="0"/>
    <x v="11"/>
    <s v="2024-12-06"/>
    <x v="3"/>
    <n v="16500"/>
    <x v="0"/>
    <m/>
    <x v="0"/>
    <m/>
    <x v="536"/>
    <n v="100476443"/>
    <x v="0"/>
    <x v="0"/>
    <s v="Transferência de Residuos Aterro Santiago"/>
    <s v="ORI"/>
    <x v="0"/>
    <m/>
    <x v="0"/>
    <x v="0"/>
    <x v="0"/>
    <x v="0"/>
    <x v="0"/>
    <x v="0"/>
    <x v="0"/>
    <x v="0"/>
    <x v="0"/>
    <x v="0"/>
    <x v="0"/>
    <s v="Transferência de Residuos Aterro Santiago"/>
    <x v="0"/>
    <x v="0"/>
    <x v="0"/>
    <x v="0"/>
    <x v="1"/>
    <x v="0"/>
    <x v="0"/>
    <x v="0"/>
    <x v="0"/>
    <x v="0"/>
    <x v="0"/>
    <x v="0"/>
    <s v="Pagamento referente a aquisição de embraiagem, para viatura de transporte de resíduos, conforme proposta em anexo."/>
  </r>
  <r>
    <x v="0"/>
    <n v="0"/>
    <n v="0"/>
    <n v="0"/>
    <n v="104400"/>
    <x v="3664"/>
    <x v="0"/>
    <x v="0"/>
    <x v="0"/>
    <s v="01.27.04.03"/>
    <x v="4"/>
    <x v="1"/>
    <x v="1"/>
    <s v="Infra-Estruturas e Transportes"/>
    <s v="01.27.04"/>
    <s v="Infra-Estruturas e Transportes"/>
    <s v="01.27.04"/>
    <x v="4"/>
    <x v="0"/>
    <x v="2"/>
    <x v="2"/>
    <x v="0"/>
    <x v="1"/>
    <x v="0"/>
    <x v="0"/>
    <x v="11"/>
    <s v="2024-12-06"/>
    <x v="3"/>
    <n v="104400"/>
    <x v="0"/>
    <m/>
    <x v="0"/>
    <m/>
    <x v="46"/>
    <n v="100478706"/>
    <x v="0"/>
    <x v="0"/>
    <s v="Plano de emergencia da epoca de chuvas"/>
    <s v="ORI"/>
    <x v="0"/>
    <m/>
    <x v="0"/>
    <x v="0"/>
    <x v="0"/>
    <x v="0"/>
    <x v="0"/>
    <x v="0"/>
    <x v="0"/>
    <x v="0"/>
    <x v="0"/>
    <x v="0"/>
    <x v="0"/>
    <s v="Plano de emergencia da epoca de chuvas"/>
    <x v="0"/>
    <x v="0"/>
    <x v="0"/>
    <x v="0"/>
    <x v="1"/>
    <x v="0"/>
    <x v="0"/>
    <x v="0"/>
    <x v="0"/>
    <x v="0"/>
    <x v="0"/>
    <x v="0"/>
    <s v="liquidação do pagamento a favor de Construções Furtado Fernandes, referente a prestações de serviços da construção de muros de contenção, no âmbito da construção da estrada de acesso, Pizarra-Manguinho, conforme anexo."/>
  </r>
  <r>
    <x v="0"/>
    <n v="0"/>
    <n v="0"/>
    <n v="0"/>
    <n v="17000"/>
    <x v="3665"/>
    <x v="0"/>
    <x v="1"/>
    <x v="0"/>
    <s v="03.03.10"/>
    <x v="8"/>
    <x v="0"/>
    <x v="4"/>
    <s v="Receitas Da Câmara"/>
    <s v="03.03.10"/>
    <s v="Receitas Da Câmara"/>
    <s v="03.03.10"/>
    <x v="57"/>
    <x v="0"/>
    <x v="3"/>
    <x v="12"/>
    <x v="0"/>
    <x v="0"/>
    <x v="2"/>
    <x v="0"/>
    <x v="11"/>
    <s v="2024-12-09"/>
    <x v="3"/>
    <n v="17000"/>
    <x v="0"/>
    <m/>
    <x v="0"/>
    <m/>
    <x v="6"/>
    <n v="100474914"/>
    <x v="0"/>
    <x v="0"/>
    <s v="Receitas Da Câmara"/>
    <s v="EXT"/>
    <x v="0"/>
    <s v="RDC"/>
    <x v="0"/>
    <x v="0"/>
    <x v="0"/>
    <x v="0"/>
    <x v="0"/>
    <x v="0"/>
    <x v="0"/>
    <x v="0"/>
    <x v="0"/>
    <x v="0"/>
    <x v="0"/>
    <s v="Receitas Da Câmara"/>
    <x v="0"/>
    <x v="0"/>
    <x v="0"/>
    <x v="0"/>
    <x v="0"/>
    <x v="0"/>
    <x v="0"/>
    <x v="0"/>
    <x v="0"/>
    <x v="0"/>
    <x v="0"/>
    <x v="0"/>
    <s v="Devolução vencimento do mês de Novembro da Sra. Ernestina Miranda Silva, conforme anexo."/>
  </r>
  <r>
    <x v="0"/>
    <n v="0"/>
    <n v="0"/>
    <n v="0"/>
    <n v="180000"/>
    <x v="3666"/>
    <x v="0"/>
    <x v="0"/>
    <x v="0"/>
    <s v="03.16.15"/>
    <x v="0"/>
    <x v="0"/>
    <x v="0"/>
    <s v="Direção Financeira"/>
    <s v="03.16.15"/>
    <s v="Direção Financeira"/>
    <s v="03.16.15"/>
    <x v="36"/>
    <x v="0"/>
    <x v="0"/>
    <x v="0"/>
    <x v="0"/>
    <x v="0"/>
    <x v="0"/>
    <x v="0"/>
    <x v="11"/>
    <s v="2024-12-10"/>
    <x v="3"/>
    <n v="180000"/>
    <x v="0"/>
    <m/>
    <x v="0"/>
    <m/>
    <x v="1"/>
    <n v="100476920"/>
    <x v="0"/>
    <x v="0"/>
    <s v="Direção Financeira"/>
    <s v="ORI"/>
    <x v="0"/>
    <m/>
    <x v="0"/>
    <x v="0"/>
    <x v="0"/>
    <x v="0"/>
    <x v="0"/>
    <x v="0"/>
    <x v="0"/>
    <x v="0"/>
    <x v="0"/>
    <x v="0"/>
    <x v="0"/>
    <s v="Direção Financeira"/>
    <x v="0"/>
    <x v="0"/>
    <x v="0"/>
    <x v="0"/>
    <x v="0"/>
    <x v="0"/>
    <x v="0"/>
    <x v="0"/>
    <x v="0"/>
    <x v="0"/>
    <x v="0"/>
    <x v="0"/>
    <s v="Pagamento a favor de Felisberto Carvalho Auto, pela aquisição de combustíveis, destinados a viatura afeto aos serviços da CMSM, conforme anexo."/>
  </r>
  <r>
    <x v="0"/>
    <n v="0"/>
    <n v="0"/>
    <n v="0"/>
    <n v="219344"/>
    <x v="3667"/>
    <x v="0"/>
    <x v="0"/>
    <x v="0"/>
    <s v="03.16.15"/>
    <x v="0"/>
    <x v="0"/>
    <x v="0"/>
    <s v="Direção Financeira"/>
    <s v="03.16.15"/>
    <s v="Direção Financeira"/>
    <s v="03.16.15"/>
    <x v="36"/>
    <x v="0"/>
    <x v="0"/>
    <x v="0"/>
    <x v="0"/>
    <x v="0"/>
    <x v="0"/>
    <x v="0"/>
    <x v="11"/>
    <s v="2024-12-10"/>
    <x v="3"/>
    <n v="219344"/>
    <x v="0"/>
    <m/>
    <x v="0"/>
    <m/>
    <x v="1"/>
    <n v="100476920"/>
    <x v="0"/>
    <x v="0"/>
    <s v="Direção Financeira"/>
    <s v="ORI"/>
    <x v="0"/>
    <m/>
    <x v="0"/>
    <x v="0"/>
    <x v="0"/>
    <x v="0"/>
    <x v="0"/>
    <x v="0"/>
    <x v="0"/>
    <x v="0"/>
    <x v="0"/>
    <x v="0"/>
    <x v="0"/>
    <s v="Direção Financeira"/>
    <x v="0"/>
    <x v="0"/>
    <x v="0"/>
    <x v="0"/>
    <x v="0"/>
    <x v="0"/>
    <x v="0"/>
    <x v="0"/>
    <x v="0"/>
    <x v="0"/>
    <x v="0"/>
    <x v="0"/>
    <s v="Pagamento a favor de Felisberto Carvalho Auto, pela aquisição de combustíveis, destinados a viatura afeto aos serviços da CMSM, conforme anexo."/>
  </r>
  <r>
    <x v="0"/>
    <n v="0"/>
    <n v="0"/>
    <n v="0"/>
    <n v="6750"/>
    <x v="3668"/>
    <x v="0"/>
    <x v="0"/>
    <x v="0"/>
    <s v="01.26.03.18"/>
    <x v="35"/>
    <x v="5"/>
    <x v="6"/>
    <s v="Turismo"/>
    <s v="01.26.03"/>
    <s v="Turismo"/>
    <s v="01.26.03"/>
    <x v="5"/>
    <x v="0"/>
    <x v="0"/>
    <x v="1"/>
    <x v="0"/>
    <x v="1"/>
    <x v="0"/>
    <x v="0"/>
    <x v="11"/>
    <s v="2024-12-10"/>
    <x v="3"/>
    <n v="6750"/>
    <x v="0"/>
    <m/>
    <x v="0"/>
    <m/>
    <x v="2"/>
    <n v="100474696"/>
    <x v="0"/>
    <x v="1"/>
    <s v="Feira das artes, delicias do mar, do milho e do agro-negócio"/>
    <s v="ORI"/>
    <x v="0"/>
    <s v="FAMMN"/>
    <x v="0"/>
    <x v="0"/>
    <x v="0"/>
    <x v="0"/>
    <x v="0"/>
    <x v="0"/>
    <x v="0"/>
    <x v="0"/>
    <x v="0"/>
    <x v="0"/>
    <x v="0"/>
    <s v="Feira das artes, delicias do mar, do milho e do agro-negócio"/>
    <x v="0"/>
    <x v="0"/>
    <x v="0"/>
    <x v="0"/>
    <x v="1"/>
    <x v="0"/>
    <x v="0"/>
    <x v="0"/>
    <x v="0"/>
    <x v="0"/>
    <x v="1"/>
    <x v="0"/>
    <s v="Pagamento referente a aquisição de serviços de ligação elétrica no estender no âmbito da realização da feira delícias do mar realizado no Centro Histórico de Porto de Calheta, conforme anexo."/>
  </r>
  <r>
    <x v="0"/>
    <n v="0"/>
    <n v="0"/>
    <n v="0"/>
    <n v="38250"/>
    <x v="3668"/>
    <x v="0"/>
    <x v="0"/>
    <x v="0"/>
    <s v="01.26.03.18"/>
    <x v="35"/>
    <x v="5"/>
    <x v="6"/>
    <s v="Turismo"/>
    <s v="01.26.03"/>
    <s v="Turismo"/>
    <s v="01.26.03"/>
    <x v="5"/>
    <x v="0"/>
    <x v="0"/>
    <x v="1"/>
    <x v="0"/>
    <x v="1"/>
    <x v="0"/>
    <x v="0"/>
    <x v="11"/>
    <s v="2024-12-10"/>
    <x v="3"/>
    <n v="38250"/>
    <x v="0"/>
    <m/>
    <x v="0"/>
    <m/>
    <x v="75"/>
    <n v="100441951"/>
    <x v="0"/>
    <x v="0"/>
    <s v="Feira das artes, delicias do mar, do milho e do agro-negócio"/>
    <s v="ORI"/>
    <x v="0"/>
    <s v="FAMMN"/>
    <x v="0"/>
    <x v="0"/>
    <x v="0"/>
    <x v="0"/>
    <x v="0"/>
    <x v="0"/>
    <x v="0"/>
    <x v="0"/>
    <x v="0"/>
    <x v="0"/>
    <x v="0"/>
    <s v="Feira das artes, delicias do mar, do milho e do agro-negócio"/>
    <x v="0"/>
    <x v="0"/>
    <x v="0"/>
    <x v="0"/>
    <x v="1"/>
    <x v="0"/>
    <x v="0"/>
    <x v="0"/>
    <x v="0"/>
    <x v="0"/>
    <x v="0"/>
    <x v="0"/>
    <s v="Pagamento referente a aquisição de serviços de ligação elétrica no estender no âmbito da realização da feira delícias do mar realizado no Centro Histórico de Porto de Calheta, conforme anexo."/>
  </r>
  <r>
    <x v="1"/>
    <n v="0"/>
    <n v="0"/>
    <n v="0"/>
    <n v="1500"/>
    <x v="3669"/>
    <x v="0"/>
    <x v="0"/>
    <x v="0"/>
    <s v="01.25.02.17"/>
    <x v="30"/>
    <x v="3"/>
    <x v="3"/>
    <s v="desporto"/>
    <s v="01.25.02"/>
    <s v="desporto"/>
    <s v="01.25.02"/>
    <x v="1"/>
    <x v="0"/>
    <x v="0"/>
    <x v="0"/>
    <x v="0"/>
    <x v="1"/>
    <x v="1"/>
    <x v="0"/>
    <x v="11"/>
    <s v="2024-12-10"/>
    <x v="3"/>
    <n v="1500"/>
    <x v="0"/>
    <m/>
    <x v="0"/>
    <m/>
    <x v="2"/>
    <n v="100474696"/>
    <x v="0"/>
    <x v="1"/>
    <s v="Construção e Reabilitação de Placas Desportivas"/>
    <s v="ORI"/>
    <x v="0"/>
    <m/>
    <x v="0"/>
    <x v="0"/>
    <x v="0"/>
    <x v="0"/>
    <x v="0"/>
    <x v="0"/>
    <x v="0"/>
    <x v="0"/>
    <x v="0"/>
    <x v="0"/>
    <x v="0"/>
    <s v="Construção e Reabilitação de Placas Desportivas"/>
    <x v="0"/>
    <x v="0"/>
    <x v="0"/>
    <x v="0"/>
    <x v="1"/>
    <x v="0"/>
    <x v="0"/>
    <x v="0"/>
    <x v="0"/>
    <x v="0"/>
    <x v="1"/>
    <x v="0"/>
    <s v="Pagamento referente a aquisição de serviços de elaboração de projeto de eletricidade para a placa desportiva de Ponta verde, conforme anexo."/>
  </r>
  <r>
    <x v="1"/>
    <n v="0"/>
    <n v="0"/>
    <n v="0"/>
    <n v="8500"/>
    <x v="3669"/>
    <x v="0"/>
    <x v="0"/>
    <x v="0"/>
    <s v="01.25.02.17"/>
    <x v="30"/>
    <x v="3"/>
    <x v="3"/>
    <s v="desporto"/>
    <s v="01.25.02"/>
    <s v="desporto"/>
    <s v="01.25.02"/>
    <x v="1"/>
    <x v="0"/>
    <x v="0"/>
    <x v="0"/>
    <x v="0"/>
    <x v="1"/>
    <x v="1"/>
    <x v="0"/>
    <x v="11"/>
    <s v="2024-12-10"/>
    <x v="3"/>
    <n v="8500"/>
    <x v="0"/>
    <m/>
    <x v="0"/>
    <m/>
    <x v="75"/>
    <n v="100441951"/>
    <x v="0"/>
    <x v="0"/>
    <s v="Construção e Reabilitação de Placas Desportivas"/>
    <s v="ORI"/>
    <x v="0"/>
    <m/>
    <x v="0"/>
    <x v="0"/>
    <x v="0"/>
    <x v="0"/>
    <x v="0"/>
    <x v="0"/>
    <x v="0"/>
    <x v="0"/>
    <x v="0"/>
    <x v="0"/>
    <x v="0"/>
    <s v="Construção e Reabilitação de Placas Desportivas"/>
    <x v="0"/>
    <x v="0"/>
    <x v="0"/>
    <x v="0"/>
    <x v="1"/>
    <x v="0"/>
    <x v="0"/>
    <x v="0"/>
    <x v="0"/>
    <x v="0"/>
    <x v="0"/>
    <x v="0"/>
    <s v="Pagamento referente a aquisição de serviços de elaboração de projeto de eletricidade para a placa desportiva de Ponta verde, conforme anexo."/>
  </r>
  <r>
    <x v="0"/>
    <n v="0"/>
    <n v="0"/>
    <n v="0"/>
    <n v="5337"/>
    <x v="3670"/>
    <x v="0"/>
    <x v="0"/>
    <x v="0"/>
    <s v="03.16.15"/>
    <x v="0"/>
    <x v="0"/>
    <x v="0"/>
    <s v="Direção Financeira"/>
    <s v="03.16.15"/>
    <s v="Direção Financeira"/>
    <s v="03.16.15"/>
    <x v="50"/>
    <x v="0"/>
    <x v="2"/>
    <x v="11"/>
    <x v="0"/>
    <x v="0"/>
    <x v="0"/>
    <x v="0"/>
    <x v="11"/>
    <s v="2024-12-11"/>
    <x v="3"/>
    <n v="5337"/>
    <x v="0"/>
    <m/>
    <x v="0"/>
    <m/>
    <x v="76"/>
    <n v="100394431"/>
    <x v="0"/>
    <x v="0"/>
    <s v="Direção Financeira"/>
    <s v="ORI"/>
    <x v="0"/>
    <m/>
    <x v="0"/>
    <x v="0"/>
    <x v="0"/>
    <x v="0"/>
    <x v="0"/>
    <x v="0"/>
    <x v="0"/>
    <x v="0"/>
    <x v="0"/>
    <x v="0"/>
    <x v="0"/>
    <s v="Direção Financeira"/>
    <x v="0"/>
    <x v="0"/>
    <x v="0"/>
    <x v="0"/>
    <x v="0"/>
    <x v="0"/>
    <x v="0"/>
    <x v="0"/>
    <x v="0"/>
    <x v="0"/>
    <x v="0"/>
    <x v="0"/>
    <s v="Pagamento referente a seguros automóvel da viatura ST-03-QJ, conforme anexo. "/>
  </r>
  <r>
    <x v="0"/>
    <n v="0"/>
    <n v="0"/>
    <n v="0"/>
    <n v="13856"/>
    <x v="3671"/>
    <x v="0"/>
    <x v="0"/>
    <x v="0"/>
    <s v="03.16.15"/>
    <x v="0"/>
    <x v="0"/>
    <x v="0"/>
    <s v="Direção Financeira"/>
    <s v="03.16.15"/>
    <s v="Direção Financeira"/>
    <s v="03.16.15"/>
    <x v="50"/>
    <x v="0"/>
    <x v="2"/>
    <x v="11"/>
    <x v="0"/>
    <x v="0"/>
    <x v="0"/>
    <x v="0"/>
    <x v="11"/>
    <s v="2024-12-11"/>
    <x v="3"/>
    <n v="13856"/>
    <x v="0"/>
    <m/>
    <x v="0"/>
    <m/>
    <x v="76"/>
    <n v="100394431"/>
    <x v="0"/>
    <x v="0"/>
    <s v="Direção Financeira"/>
    <s v="ORI"/>
    <x v="0"/>
    <m/>
    <x v="0"/>
    <x v="0"/>
    <x v="0"/>
    <x v="0"/>
    <x v="0"/>
    <x v="0"/>
    <x v="0"/>
    <x v="0"/>
    <x v="0"/>
    <x v="0"/>
    <x v="0"/>
    <s v="Direção Financeira"/>
    <x v="0"/>
    <x v="0"/>
    <x v="0"/>
    <x v="0"/>
    <x v="0"/>
    <x v="0"/>
    <x v="0"/>
    <x v="0"/>
    <x v="0"/>
    <x v="0"/>
    <x v="0"/>
    <x v="0"/>
    <s v="Pagamento referente a seguros automóvel da viatura ST-59-UR, conforme anexo"/>
  </r>
  <r>
    <x v="0"/>
    <n v="0"/>
    <n v="0"/>
    <n v="0"/>
    <n v="4000"/>
    <x v="3672"/>
    <x v="0"/>
    <x v="0"/>
    <x v="0"/>
    <s v="01.25.05.12"/>
    <x v="10"/>
    <x v="3"/>
    <x v="3"/>
    <s v="Saúde"/>
    <s v="01.25.05"/>
    <s v="Saúde"/>
    <s v="01.25.05"/>
    <x v="7"/>
    <x v="0"/>
    <x v="4"/>
    <x v="4"/>
    <x v="0"/>
    <x v="1"/>
    <x v="0"/>
    <x v="0"/>
    <x v="11"/>
    <s v="2024-12-11"/>
    <x v="3"/>
    <n v="4000"/>
    <x v="0"/>
    <m/>
    <x v="0"/>
    <m/>
    <x v="235"/>
    <n v="100478466"/>
    <x v="0"/>
    <x v="0"/>
    <s v="Promoção e Inclusão Social"/>
    <s v="ORI"/>
    <x v="0"/>
    <m/>
    <x v="0"/>
    <x v="0"/>
    <x v="0"/>
    <x v="0"/>
    <x v="0"/>
    <x v="0"/>
    <x v="0"/>
    <x v="0"/>
    <x v="0"/>
    <x v="0"/>
    <x v="0"/>
    <s v="Promoção e Inclusão Social"/>
    <x v="0"/>
    <x v="0"/>
    <x v="0"/>
    <x v="0"/>
    <x v="1"/>
    <x v="0"/>
    <x v="0"/>
    <x v="0"/>
    <x v="0"/>
    <x v="0"/>
    <x v="0"/>
    <x v="0"/>
    <s v="Apoio financeiro a favor da senhora Sara Cristina Furtado de Pina, conforme anexo."/>
  </r>
  <r>
    <x v="0"/>
    <n v="0"/>
    <n v="0"/>
    <n v="0"/>
    <n v="1400"/>
    <x v="3673"/>
    <x v="0"/>
    <x v="0"/>
    <x v="0"/>
    <s v="03.16.15"/>
    <x v="0"/>
    <x v="0"/>
    <x v="0"/>
    <s v="Direção Financeira"/>
    <s v="03.16.15"/>
    <s v="Direção Financeira"/>
    <s v="03.16.15"/>
    <x v="3"/>
    <x v="0"/>
    <x v="0"/>
    <x v="1"/>
    <x v="0"/>
    <x v="0"/>
    <x v="0"/>
    <x v="0"/>
    <x v="11"/>
    <s v="2024-12-11"/>
    <x v="3"/>
    <n v="1400"/>
    <x v="0"/>
    <m/>
    <x v="0"/>
    <m/>
    <x v="81"/>
    <n v="100476675"/>
    <x v="0"/>
    <x v="0"/>
    <s v="Direção Financeira"/>
    <s v="ORI"/>
    <x v="0"/>
    <m/>
    <x v="0"/>
    <x v="0"/>
    <x v="0"/>
    <x v="0"/>
    <x v="0"/>
    <x v="0"/>
    <x v="0"/>
    <x v="0"/>
    <x v="0"/>
    <x v="0"/>
    <x v="0"/>
    <s v="Direção Financeira"/>
    <x v="0"/>
    <x v="0"/>
    <x v="0"/>
    <x v="0"/>
    <x v="0"/>
    <x v="0"/>
    <x v="0"/>
    <x v="0"/>
    <x v="0"/>
    <x v="0"/>
    <x v="0"/>
    <x v="0"/>
    <s v="Ajuda de custo a favor  do senhor José Jorge Fernandes pela sua deslocação a Praia no dia 04 de dezembro de 2024, em missão de serviço, conforme anexo."/>
  </r>
  <r>
    <x v="0"/>
    <n v="0"/>
    <n v="0"/>
    <n v="0"/>
    <n v="1400"/>
    <x v="3674"/>
    <x v="0"/>
    <x v="0"/>
    <x v="0"/>
    <s v="03.16.15"/>
    <x v="0"/>
    <x v="0"/>
    <x v="0"/>
    <s v="Direção Financeira"/>
    <s v="03.16.15"/>
    <s v="Direção Financeira"/>
    <s v="03.16.15"/>
    <x v="3"/>
    <x v="0"/>
    <x v="0"/>
    <x v="1"/>
    <x v="0"/>
    <x v="0"/>
    <x v="0"/>
    <x v="0"/>
    <x v="11"/>
    <s v="2024-12-11"/>
    <x v="3"/>
    <n v="1400"/>
    <x v="0"/>
    <m/>
    <x v="0"/>
    <m/>
    <x v="240"/>
    <n v="100426451"/>
    <x v="0"/>
    <x v="0"/>
    <s v="Direção Financeira"/>
    <s v="ORI"/>
    <x v="0"/>
    <m/>
    <x v="0"/>
    <x v="0"/>
    <x v="0"/>
    <x v="0"/>
    <x v="0"/>
    <x v="0"/>
    <x v="0"/>
    <x v="0"/>
    <x v="0"/>
    <x v="0"/>
    <x v="0"/>
    <s v="Direção Financeira"/>
    <x v="0"/>
    <x v="0"/>
    <x v="0"/>
    <x v="0"/>
    <x v="0"/>
    <x v="0"/>
    <x v="0"/>
    <x v="0"/>
    <x v="0"/>
    <x v="0"/>
    <x v="0"/>
    <x v="0"/>
    <s v="Ajuda de custo a favor do senhor Carlos Armando Tavares pela sua deslocação a Praia no dia 08 de dezembro de 2024, em missão de serviço, conforme anexo."/>
  </r>
  <r>
    <x v="0"/>
    <n v="0"/>
    <n v="0"/>
    <n v="0"/>
    <n v="1400"/>
    <x v="3675"/>
    <x v="0"/>
    <x v="0"/>
    <x v="0"/>
    <s v="03.16.15"/>
    <x v="0"/>
    <x v="0"/>
    <x v="0"/>
    <s v="Direção Financeira"/>
    <s v="03.16.15"/>
    <s v="Direção Financeira"/>
    <s v="03.16.15"/>
    <x v="3"/>
    <x v="0"/>
    <x v="0"/>
    <x v="1"/>
    <x v="0"/>
    <x v="0"/>
    <x v="0"/>
    <x v="0"/>
    <x v="11"/>
    <s v="2024-12-11"/>
    <x v="3"/>
    <n v="1400"/>
    <x v="0"/>
    <m/>
    <x v="0"/>
    <m/>
    <x v="26"/>
    <n v="100458633"/>
    <x v="0"/>
    <x v="0"/>
    <s v="Direção Financeira"/>
    <s v="ORI"/>
    <x v="0"/>
    <m/>
    <x v="0"/>
    <x v="0"/>
    <x v="0"/>
    <x v="0"/>
    <x v="0"/>
    <x v="0"/>
    <x v="0"/>
    <x v="0"/>
    <x v="0"/>
    <x v="0"/>
    <x v="0"/>
    <s v="Direção Financeira"/>
    <x v="0"/>
    <x v="0"/>
    <x v="0"/>
    <x v="0"/>
    <x v="0"/>
    <x v="0"/>
    <x v="0"/>
    <x v="0"/>
    <x v="0"/>
    <x v="0"/>
    <x v="0"/>
    <x v="0"/>
    <s v="Ajuda de custo a favor do senhor Joaquim Lino tavares pela sua deslocação á Praia no dia 10 de dezembro de 2024, em missão de serviço, conforme anexo."/>
  </r>
  <r>
    <x v="1"/>
    <n v="0"/>
    <n v="0"/>
    <n v="0"/>
    <n v="46411"/>
    <x v="3676"/>
    <x v="0"/>
    <x v="0"/>
    <x v="0"/>
    <s v="01.27.06.80"/>
    <x v="1"/>
    <x v="1"/>
    <x v="1"/>
    <s v="Requalificação Urbana e habitação"/>
    <s v="01.27.06"/>
    <s v="Requalificação Urbana e habitação"/>
    <s v="01.27.06"/>
    <x v="1"/>
    <x v="0"/>
    <x v="0"/>
    <x v="0"/>
    <x v="0"/>
    <x v="1"/>
    <x v="1"/>
    <x v="0"/>
    <x v="0"/>
    <s v="2024-01-03"/>
    <x v="0"/>
    <n v="46411"/>
    <x v="0"/>
    <m/>
    <x v="0"/>
    <m/>
    <x v="1"/>
    <n v="100476920"/>
    <x v="0"/>
    <x v="0"/>
    <s v="Requalificação Urbana de Veneza"/>
    <s v="ORI"/>
    <x v="0"/>
    <m/>
    <x v="0"/>
    <x v="0"/>
    <x v="0"/>
    <x v="0"/>
    <x v="0"/>
    <x v="0"/>
    <x v="0"/>
    <x v="0"/>
    <x v="0"/>
    <x v="0"/>
    <x v="0"/>
    <s v="Requalificação Urbana de Veneza"/>
    <x v="0"/>
    <x v="0"/>
    <x v="0"/>
    <x v="0"/>
    <x v="1"/>
    <x v="0"/>
    <x v="0"/>
    <x v="0"/>
    <x v="0"/>
    <x v="0"/>
    <x v="0"/>
    <x v="0"/>
    <s v="Pagamento a favor de Felisberto Carvalho Auto, referente a aquisição de combustíveis, destinado a viatura afeto a obra de requalificação urbana e ambiental da Praia de Veneza, conforme anexo. "/>
  </r>
  <r>
    <x v="1"/>
    <n v="0"/>
    <n v="0"/>
    <n v="0"/>
    <n v="19410"/>
    <x v="3677"/>
    <x v="0"/>
    <x v="0"/>
    <x v="0"/>
    <s v="01.27.02.15"/>
    <x v="25"/>
    <x v="1"/>
    <x v="1"/>
    <s v="Saneamento básico"/>
    <s v="01.27.02"/>
    <s v="Saneamento básico"/>
    <s v="01.27.02"/>
    <x v="46"/>
    <x v="0"/>
    <x v="0"/>
    <x v="0"/>
    <x v="0"/>
    <x v="1"/>
    <x v="1"/>
    <x v="0"/>
    <x v="0"/>
    <s v="2024-01-03"/>
    <x v="0"/>
    <n v="19410"/>
    <x v="0"/>
    <m/>
    <x v="0"/>
    <m/>
    <x v="1"/>
    <n v="100476920"/>
    <x v="0"/>
    <x v="0"/>
    <s v="Transferência de Residuos Aterro Santiago"/>
    <s v="ORI"/>
    <x v="0"/>
    <m/>
    <x v="0"/>
    <x v="0"/>
    <x v="0"/>
    <x v="0"/>
    <x v="0"/>
    <x v="0"/>
    <x v="0"/>
    <x v="0"/>
    <x v="0"/>
    <x v="0"/>
    <x v="0"/>
    <s v="Transferência de Residuos Aterro Santiago"/>
    <x v="0"/>
    <x v="0"/>
    <x v="0"/>
    <x v="0"/>
    <x v="1"/>
    <x v="0"/>
    <x v="0"/>
    <x v="0"/>
    <x v="0"/>
    <x v="0"/>
    <x v="0"/>
    <x v="0"/>
    <s v="Pagamento a favor de Felisberto Carvalho Auto, referente a aquisição de combustíveis, destinado as viaturas afeto aos serviços de transferência de resíduos urbanos para atero sanitário, conforme anexo."/>
  </r>
  <r>
    <x v="0"/>
    <n v="0"/>
    <n v="0"/>
    <n v="0"/>
    <n v="106641"/>
    <x v="3678"/>
    <x v="0"/>
    <x v="0"/>
    <x v="0"/>
    <s v="01.25.01.10"/>
    <x v="33"/>
    <x v="3"/>
    <x v="3"/>
    <s v="Educação"/>
    <s v="01.25.01"/>
    <s v="Educação"/>
    <s v="01.25.01"/>
    <x v="4"/>
    <x v="0"/>
    <x v="2"/>
    <x v="2"/>
    <x v="0"/>
    <x v="1"/>
    <x v="0"/>
    <x v="0"/>
    <x v="0"/>
    <s v="2024-01-12"/>
    <x v="0"/>
    <n v="106641"/>
    <x v="0"/>
    <m/>
    <x v="0"/>
    <m/>
    <x v="1"/>
    <n v="100476920"/>
    <x v="0"/>
    <x v="0"/>
    <s v="Transporte escolar"/>
    <s v="ORI"/>
    <x v="0"/>
    <m/>
    <x v="0"/>
    <x v="0"/>
    <x v="0"/>
    <x v="0"/>
    <x v="0"/>
    <x v="0"/>
    <x v="0"/>
    <x v="0"/>
    <x v="0"/>
    <x v="0"/>
    <x v="0"/>
    <s v="Transporte escolar"/>
    <x v="0"/>
    <x v="0"/>
    <x v="0"/>
    <x v="0"/>
    <x v="1"/>
    <x v="0"/>
    <x v="0"/>
    <x v="0"/>
    <x v="0"/>
    <x v="0"/>
    <x v="0"/>
    <x v="0"/>
    <s v="Pagamento a favor de Felisberto Carvalho Auto, referente a aquisição de combustíveis, destinados as viaturas afetos aos serviços de transporte escolar, conforme fatura em anexo."/>
  </r>
  <r>
    <x v="0"/>
    <n v="0"/>
    <n v="0"/>
    <n v="0"/>
    <n v="3000"/>
    <x v="3679"/>
    <x v="0"/>
    <x v="0"/>
    <x v="0"/>
    <s v="03.16.02"/>
    <x v="3"/>
    <x v="0"/>
    <x v="0"/>
    <s v="Gabinete do Presidente"/>
    <s v="03.16.02"/>
    <s v="Gabinete do Presidente"/>
    <s v="03.16.02"/>
    <x v="3"/>
    <x v="0"/>
    <x v="0"/>
    <x v="1"/>
    <x v="0"/>
    <x v="0"/>
    <x v="0"/>
    <x v="0"/>
    <x v="0"/>
    <s v="2024-01-17"/>
    <x v="0"/>
    <n v="3000"/>
    <x v="0"/>
    <m/>
    <x v="0"/>
    <m/>
    <x v="118"/>
    <n v="100444140"/>
    <x v="0"/>
    <x v="0"/>
    <s v="Gabinete do Presidente"/>
    <s v="ORI"/>
    <x v="0"/>
    <m/>
    <x v="0"/>
    <x v="0"/>
    <x v="0"/>
    <x v="0"/>
    <x v="0"/>
    <x v="0"/>
    <x v="0"/>
    <x v="0"/>
    <x v="0"/>
    <x v="0"/>
    <x v="0"/>
    <s v="Gabinete do Presidente"/>
    <x v="0"/>
    <x v="0"/>
    <x v="0"/>
    <x v="0"/>
    <x v="0"/>
    <x v="0"/>
    <x v="0"/>
    <x v="0"/>
    <x v="0"/>
    <x v="0"/>
    <x v="0"/>
    <x v="0"/>
    <s v="Ajuda de custo a favor do senhor presidente Herménio Fernandes, pela sua deslocação a Praia no dia 17 de Janeiro, em missão oficial de serviço, conforme anexo."/>
  </r>
  <r>
    <x v="1"/>
    <n v="0"/>
    <n v="0"/>
    <n v="0"/>
    <n v="824307"/>
    <x v="3680"/>
    <x v="0"/>
    <x v="0"/>
    <x v="0"/>
    <s v="01.28.01.08"/>
    <x v="15"/>
    <x v="4"/>
    <x v="5"/>
    <s v="Habitação Social"/>
    <s v="01.28.01"/>
    <s v="Habitação Social"/>
    <s v="01.28.01"/>
    <x v="1"/>
    <x v="0"/>
    <x v="0"/>
    <x v="0"/>
    <x v="0"/>
    <x v="1"/>
    <x v="1"/>
    <x v="0"/>
    <x v="0"/>
    <s v="2024-01-26"/>
    <x v="0"/>
    <n v="824307"/>
    <x v="0"/>
    <m/>
    <x v="0"/>
    <m/>
    <x v="121"/>
    <n v="100478485"/>
    <x v="0"/>
    <x v="0"/>
    <s v="Habitações Sociais"/>
    <s v="ORI"/>
    <x v="0"/>
    <s v="HS"/>
    <x v="0"/>
    <x v="0"/>
    <x v="0"/>
    <x v="0"/>
    <x v="0"/>
    <x v="0"/>
    <x v="0"/>
    <x v="0"/>
    <x v="0"/>
    <x v="0"/>
    <x v="0"/>
    <s v="Habitações Sociais"/>
    <x v="0"/>
    <x v="0"/>
    <x v="0"/>
    <x v="0"/>
    <x v="1"/>
    <x v="0"/>
    <x v="0"/>
    <x v="0"/>
    <x v="0"/>
    <x v="0"/>
    <x v="0"/>
    <x v="0"/>
    <s v="pagamento a favor de MF Gruop- Construção e Serviços, Lda. referente a reabilitação de habitação em São Miguel, conforme fatura em anexo"/>
  </r>
  <r>
    <x v="1"/>
    <n v="0"/>
    <n v="0"/>
    <n v="0"/>
    <n v="115085"/>
    <x v="3681"/>
    <x v="0"/>
    <x v="0"/>
    <x v="0"/>
    <s v="01.28.01.08"/>
    <x v="15"/>
    <x v="4"/>
    <x v="5"/>
    <s v="Habitação Social"/>
    <s v="01.28.01"/>
    <s v="Habitação Social"/>
    <s v="01.28.01"/>
    <x v="1"/>
    <x v="0"/>
    <x v="0"/>
    <x v="0"/>
    <x v="0"/>
    <x v="1"/>
    <x v="1"/>
    <x v="0"/>
    <x v="0"/>
    <s v="2024-01-26"/>
    <x v="0"/>
    <n v="115085"/>
    <x v="0"/>
    <m/>
    <x v="0"/>
    <m/>
    <x v="102"/>
    <n v="100475220"/>
    <x v="0"/>
    <x v="0"/>
    <s v="Habitações Sociais"/>
    <s v="ORI"/>
    <x v="0"/>
    <s v="HS"/>
    <x v="0"/>
    <x v="0"/>
    <x v="0"/>
    <x v="0"/>
    <x v="0"/>
    <x v="0"/>
    <x v="0"/>
    <x v="0"/>
    <x v="0"/>
    <x v="0"/>
    <x v="0"/>
    <s v="Habitações Sociais"/>
    <x v="0"/>
    <x v="0"/>
    <x v="0"/>
    <x v="0"/>
    <x v="1"/>
    <x v="0"/>
    <x v="0"/>
    <x v="0"/>
    <x v="0"/>
    <x v="0"/>
    <x v="0"/>
    <x v="0"/>
    <s v="Pagamento referente a aquisição de matérias de canalização de casa de banho das beneficiarias, Maria Correia, Paula Teixeira e Porfica da Veiga, enquadrada no âmbito do programa PRRA, conforme anexo."/>
  </r>
  <r>
    <x v="1"/>
    <n v="0"/>
    <n v="0"/>
    <n v="0"/>
    <n v="29550"/>
    <x v="3682"/>
    <x v="0"/>
    <x v="0"/>
    <x v="0"/>
    <s v="01.23.04.14"/>
    <x v="48"/>
    <x v="7"/>
    <x v="8"/>
    <s v="Ambiente"/>
    <s v="01.23.04"/>
    <s v="Ambiente"/>
    <s v="01.23.04"/>
    <x v="1"/>
    <x v="0"/>
    <x v="0"/>
    <x v="0"/>
    <x v="0"/>
    <x v="1"/>
    <x v="1"/>
    <x v="0"/>
    <x v="0"/>
    <s v="2024-01-26"/>
    <x v="0"/>
    <n v="29550"/>
    <x v="0"/>
    <m/>
    <x v="0"/>
    <m/>
    <x v="537"/>
    <n v="100392566"/>
    <x v="0"/>
    <x v="0"/>
    <s v="Criação e Manutenção de Espaços Verdes"/>
    <s v="ORI"/>
    <x v="0"/>
    <s v="CMEV"/>
    <x v="0"/>
    <x v="0"/>
    <x v="0"/>
    <x v="0"/>
    <x v="0"/>
    <x v="0"/>
    <x v="0"/>
    <x v="0"/>
    <x v="0"/>
    <x v="0"/>
    <x v="0"/>
    <s v="Criação e Manutenção de Espaços Verdes"/>
    <x v="0"/>
    <x v="0"/>
    <x v="0"/>
    <x v="0"/>
    <x v="1"/>
    <x v="0"/>
    <x v="0"/>
    <x v="0"/>
    <x v="0"/>
    <x v="0"/>
    <x v="0"/>
    <x v="0"/>
    <s v="Pagamento referente a aquisição de rede de vedação, destinados aos serviços de jardinagem, conforme anexo."/>
  </r>
  <r>
    <x v="0"/>
    <n v="0"/>
    <n v="0"/>
    <n v="0"/>
    <n v="1165000"/>
    <x v="3683"/>
    <x v="0"/>
    <x v="0"/>
    <x v="0"/>
    <s v="01.25.04.22"/>
    <x v="7"/>
    <x v="3"/>
    <x v="3"/>
    <s v="Cultura"/>
    <s v="01.25.04"/>
    <s v="Cultura"/>
    <s v="01.25.04"/>
    <x v="4"/>
    <x v="0"/>
    <x v="2"/>
    <x v="2"/>
    <x v="0"/>
    <x v="1"/>
    <x v="0"/>
    <x v="0"/>
    <x v="2"/>
    <s v="2024-02-05"/>
    <x v="0"/>
    <n v="1165000"/>
    <x v="0"/>
    <m/>
    <x v="0"/>
    <m/>
    <x v="6"/>
    <n v="100474914"/>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de 50% aos artistas do festival de música  14 de fevereiro e apoio financeiro aos grupos carnavalescos, conforme proposta em anexo."/>
  </r>
  <r>
    <x v="0"/>
    <n v="0"/>
    <n v="0"/>
    <n v="0"/>
    <n v="217800"/>
    <x v="3684"/>
    <x v="0"/>
    <x v="1"/>
    <x v="0"/>
    <s v="03.03.10"/>
    <x v="8"/>
    <x v="0"/>
    <x v="4"/>
    <s v="Receitas Da Câmara"/>
    <s v="03.03.10"/>
    <s v="Receitas Da Câmara"/>
    <s v="03.03.10"/>
    <x v="45"/>
    <x v="0"/>
    <x v="6"/>
    <x v="10"/>
    <x v="0"/>
    <x v="0"/>
    <x v="2"/>
    <x v="0"/>
    <x v="0"/>
    <s v="2024-01-10"/>
    <x v="0"/>
    <n v="217800"/>
    <x v="0"/>
    <m/>
    <x v="0"/>
    <m/>
    <x v="6"/>
    <n v="100474914"/>
    <x v="0"/>
    <x v="0"/>
    <s v="Receitas Da Câmara"/>
    <s v="EXT"/>
    <x v="0"/>
    <s v="RDC"/>
    <x v="0"/>
    <x v="0"/>
    <x v="0"/>
    <x v="0"/>
    <x v="0"/>
    <x v="0"/>
    <x v="0"/>
    <x v="0"/>
    <x v="0"/>
    <x v="0"/>
    <x v="0"/>
    <s v="Receitas Da Câmara"/>
    <x v="0"/>
    <x v="0"/>
    <x v="0"/>
    <x v="0"/>
    <x v="0"/>
    <x v="0"/>
    <x v="0"/>
    <x v="0"/>
    <x v="0"/>
    <x v="0"/>
    <x v="0"/>
    <x v="0"/>
    <s v="Rateio de mês de janeiro, conforme anexo."/>
  </r>
  <r>
    <x v="0"/>
    <n v="0"/>
    <n v="0"/>
    <n v="0"/>
    <n v="351285"/>
    <x v="3685"/>
    <x v="0"/>
    <x v="0"/>
    <x v="0"/>
    <s v="01.27.02.11"/>
    <x v="18"/>
    <x v="1"/>
    <x v="1"/>
    <s v="Saneamento básico"/>
    <s v="01.27.02"/>
    <s v="Saneamento básico"/>
    <s v="01.27.02"/>
    <x v="4"/>
    <x v="0"/>
    <x v="2"/>
    <x v="2"/>
    <x v="0"/>
    <x v="1"/>
    <x v="0"/>
    <x v="0"/>
    <x v="2"/>
    <s v="2024-02-26"/>
    <x v="0"/>
    <n v="351285"/>
    <x v="0"/>
    <m/>
    <x v="0"/>
    <m/>
    <x v="6"/>
    <n v="100474914"/>
    <x v="0"/>
    <x v="0"/>
    <s v="Reforço do saneamento básico"/>
    <s v="ORI"/>
    <x v="0"/>
    <m/>
    <x v="0"/>
    <x v="0"/>
    <x v="0"/>
    <x v="0"/>
    <x v="0"/>
    <x v="0"/>
    <x v="0"/>
    <x v="0"/>
    <x v="0"/>
    <x v="0"/>
    <x v="0"/>
    <s v="Reforço do saneamento básico"/>
    <x v="0"/>
    <x v="0"/>
    <x v="0"/>
    <x v="0"/>
    <x v="1"/>
    <x v="0"/>
    <x v="0"/>
    <x v="0"/>
    <x v="0"/>
    <x v="0"/>
    <x v="0"/>
    <x v="0"/>
    <s v="Pagamento de trabalhos de limpeza urbana realizado  no âmbito de projeto Município Saudável, durante o mês de fevereiro 2024, conforme folha em anexo."/>
  </r>
  <r>
    <x v="0"/>
    <n v="0"/>
    <n v="0"/>
    <n v="0"/>
    <n v="34380"/>
    <x v="3686"/>
    <x v="0"/>
    <x v="1"/>
    <x v="0"/>
    <s v="03.03.10"/>
    <x v="8"/>
    <x v="0"/>
    <x v="4"/>
    <s v="Receitas Da Câmara"/>
    <s v="03.03.10"/>
    <s v="Receitas Da Câmara"/>
    <s v="03.03.10"/>
    <x v="18"/>
    <x v="0"/>
    <x v="0"/>
    <x v="0"/>
    <x v="0"/>
    <x v="0"/>
    <x v="2"/>
    <x v="0"/>
    <x v="2"/>
    <s v="2024-02-06"/>
    <x v="0"/>
    <n v="343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5130"/>
    <x v="3687"/>
    <x v="0"/>
    <x v="1"/>
    <x v="0"/>
    <s v="03.03.10"/>
    <x v="8"/>
    <x v="0"/>
    <x v="4"/>
    <s v="Receitas Da Câmara"/>
    <s v="03.03.10"/>
    <s v="Receitas Da Câmara"/>
    <s v="03.03.10"/>
    <x v="13"/>
    <x v="0"/>
    <x v="3"/>
    <x v="3"/>
    <x v="0"/>
    <x v="0"/>
    <x v="2"/>
    <x v="0"/>
    <x v="2"/>
    <s v="2024-02-06"/>
    <x v="0"/>
    <n v="551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
    <x v="3688"/>
    <x v="0"/>
    <x v="1"/>
    <x v="0"/>
    <s v="03.03.10"/>
    <x v="8"/>
    <x v="0"/>
    <x v="4"/>
    <s v="Receitas Da Câmara"/>
    <s v="03.03.10"/>
    <s v="Receitas Da Câmara"/>
    <s v="03.03.10"/>
    <x v="6"/>
    <x v="0"/>
    <x v="3"/>
    <x v="3"/>
    <x v="0"/>
    <x v="0"/>
    <x v="2"/>
    <x v="0"/>
    <x v="2"/>
    <s v="2024-02-06"/>
    <x v="0"/>
    <n v="1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160"/>
    <x v="3689"/>
    <x v="0"/>
    <x v="1"/>
    <x v="0"/>
    <s v="03.03.10"/>
    <x v="8"/>
    <x v="0"/>
    <x v="4"/>
    <s v="Receitas Da Câmara"/>
    <s v="03.03.10"/>
    <s v="Receitas Da Câmara"/>
    <s v="03.03.10"/>
    <x v="19"/>
    <x v="0"/>
    <x v="3"/>
    <x v="6"/>
    <x v="0"/>
    <x v="0"/>
    <x v="2"/>
    <x v="0"/>
    <x v="2"/>
    <s v="2024-02-06"/>
    <x v="0"/>
    <n v="5016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80500"/>
    <x v="3690"/>
    <x v="0"/>
    <x v="0"/>
    <x v="0"/>
    <s v="01.28.01.08"/>
    <x v="15"/>
    <x v="4"/>
    <x v="5"/>
    <s v="Habitação Social"/>
    <s v="01.28.01"/>
    <s v="Habitação Social"/>
    <s v="01.28.01"/>
    <x v="1"/>
    <x v="0"/>
    <x v="0"/>
    <x v="0"/>
    <x v="0"/>
    <x v="1"/>
    <x v="1"/>
    <x v="0"/>
    <x v="2"/>
    <s v="2024-02-19"/>
    <x v="0"/>
    <n v="80500"/>
    <x v="0"/>
    <m/>
    <x v="0"/>
    <m/>
    <x v="122"/>
    <n v="100479475"/>
    <x v="0"/>
    <x v="0"/>
    <s v="Habitações Sociais"/>
    <s v="ORI"/>
    <x v="0"/>
    <s v="HS"/>
    <x v="0"/>
    <x v="0"/>
    <x v="0"/>
    <x v="0"/>
    <x v="0"/>
    <x v="0"/>
    <x v="0"/>
    <x v="0"/>
    <x v="0"/>
    <x v="0"/>
    <x v="0"/>
    <s v="Habitações Sociais"/>
    <x v="0"/>
    <x v="0"/>
    <x v="0"/>
    <x v="0"/>
    <x v="1"/>
    <x v="0"/>
    <x v="0"/>
    <x v="0"/>
    <x v="0"/>
    <x v="0"/>
    <x v="0"/>
    <x v="0"/>
    <s v="Pagamento referente a conclusão de obras nas habitações  das Senhoras Maria Moreno e Maria Tavares, conforme proposta em anexo."/>
  </r>
  <r>
    <x v="0"/>
    <n v="0"/>
    <n v="0"/>
    <n v="0"/>
    <n v="16800"/>
    <x v="3691"/>
    <x v="0"/>
    <x v="1"/>
    <x v="0"/>
    <s v="03.03.10"/>
    <x v="8"/>
    <x v="0"/>
    <x v="4"/>
    <s v="Receitas Da Câmara"/>
    <s v="03.03.10"/>
    <s v="Receitas Da Câmara"/>
    <s v="03.03.10"/>
    <x v="42"/>
    <x v="0"/>
    <x v="3"/>
    <x v="3"/>
    <x v="0"/>
    <x v="0"/>
    <x v="2"/>
    <x v="0"/>
    <x v="2"/>
    <s v="2024-02-06"/>
    <x v="0"/>
    <n v="16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43"/>
    <x v="3692"/>
    <x v="0"/>
    <x v="1"/>
    <x v="0"/>
    <s v="03.03.10"/>
    <x v="8"/>
    <x v="0"/>
    <x v="4"/>
    <s v="Receitas Da Câmara"/>
    <s v="03.03.10"/>
    <s v="Receitas Da Câmara"/>
    <s v="03.03.10"/>
    <x v="25"/>
    <x v="0"/>
    <x v="3"/>
    <x v="3"/>
    <x v="0"/>
    <x v="0"/>
    <x v="2"/>
    <x v="0"/>
    <x v="2"/>
    <s v="2024-02-06"/>
    <x v="0"/>
    <n v="54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50"/>
    <x v="3693"/>
    <x v="0"/>
    <x v="1"/>
    <x v="0"/>
    <s v="03.03.10"/>
    <x v="8"/>
    <x v="0"/>
    <x v="4"/>
    <s v="Receitas Da Câmara"/>
    <s v="03.03.10"/>
    <s v="Receitas Da Câmara"/>
    <s v="03.03.10"/>
    <x v="17"/>
    <x v="0"/>
    <x v="3"/>
    <x v="3"/>
    <x v="0"/>
    <x v="0"/>
    <x v="2"/>
    <x v="0"/>
    <x v="2"/>
    <s v="2024-02-06"/>
    <x v="0"/>
    <n v="25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0"/>
    <x v="3694"/>
    <x v="0"/>
    <x v="1"/>
    <x v="0"/>
    <s v="03.03.10"/>
    <x v="8"/>
    <x v="0"/>
    <x v="4"/>
    <s v="Receitas Da Câmara"/>
    <s v="03.03.10"/>
    <s v="Receitas Da Câmara"/>
    <s v="03.03.10"/>
    <x v="8"/>
    <x v="0"/>
    <x v="3"/>
    <x v="3"/>
    <x v="0"/>
    <x v="0"/>
    <x v="2"/>
    <x v="0"/>
    <x v="2"/>
    <s v="2024-02-06"/>
    <x v="0"/>
    <n v="2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760"/>
    <x v="3695"/>
    <x v="0"/>
    <x v="1"/>
    <x v="0"/>
    <s v="03.03.10"/>
    <x v="8"/>
    <x v="0"/>
    <x v="4"/>
    <s v="Receitas Da Câmara"/>
    <s v="03.03.10"/>
    <s v="Receitas Da Câmara"/>
    <s v="03.03.10"/>
    <x v="20"/>
    <x v="0"/>
    <x v="3"/>
    <x v="3"/>
    <x v="0"/>
    <x v="0"/>
    <x v="2"/>
    <x v="0"/>
    <x v="2"/>
    <s v="2024-02-06"/>
    <x v="0"/>
    <n v="87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200"/>
    <x v="3696"/>
    <x v="0"/>
    <x v="1"/>
    <x v="0"/>
    <s v="03.03.10"/>
    <x v="8"/>
    <x v="0"/>
    <x v="4"/>
    <s v="Receitas Da Câmara"/>
    <s v="03.03.10"/>
    <s v="Receitas Da Câmara"/>
    <s v="03.03.10"/>
    <x v="11"/>
    <x v="0"/>
    <x v="0"/>
    <x v="5"/>
    <x v="0"/>
    <x v="0"/>
    <x v="2"/>
    <x v="0"/>
    <x v="2"/>
    <s v="2024-02-06"/>
    <x v="0"/>
    <n v="3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50"/>
    <x v="3697"/>
    <x v="0"/>
    <x v="1"/>
    <x v="0"/>
    <s v="03.03.10"/>
    <x v="8"/>
    <x v="0"/>
    <x v="4"/>
    <s v="Receitas Da Câmara"/>
    <s v="03.03.10"/>
    <s v="Receitas Da Câmara"/>
    <s v="03.03.10"/>
    <x v="10"/>
    <x v="0"/>
    <x v="3"/>
    <x v="3"/>
    <x v="0"/>
    <x v="0"/>
    <x v="2"/>
    <x v="0"/>
    <x v="2"/>
    <s v="2024-02-06"/>
    <x v="0"/>
    <n v="18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166"/>
    <x v="3698"/>
    <x v="0"/>
    <x v="1"/>
    <x v="0"/>
    <s v="03.03.10"/>
    <x v="8"/>
    <x v="0"/>
    <x v="4"/>
    <s v="Receitas Da Câmara"/>
    <s v="03.03.10"/>
    <s v="Receitas Da Câmara"/>
    <s v="03.03.10"/>
    <x v="9"/>
    <x v="0"/>
    <x v="3"/>
    <x v="3"/>
    <x v="0"/>
    <x v="0"/>
    <x v="2"/>
    <x v="0"/>
    <x v="2"/>
    <s v="2024-02-06"/>
    <x v="0"/>
    <n v="516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1582"/>
    <x v="3699"/>
    <x v="0"/>
    <x v="1"/>
    <x v="0"/>
    <s v="03.03.10"/>
    <x v="8"/>
    <x v="0"/>
    <x v="4"/>
    <s v="Receitas Da Câmara"/>
    <s v="03.03.10"/>
    <s v="Receitas Da Câmara"/>
    <s v="03.03.10"/>
    <x v="18"/>
    <x v="0"/>
    <x v="0"/>
    <x v="0"/>
    <x v="0"/>
    <x v="0"/>
    <x v="2"/>
    <x v="0"/>
    <x v="2"/>
    <s v="2024-02-07"/>
    <x v="0"/>
    <n v="4158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10"/>
    <x v="3700"/>
    <x v="0"/>
    <x v="1"/>
    <x v="0"/>
    <s v="03.03.10"/>
    <x v="8"/>
    <x v="0"/>
    <x v="4"/>
    <s v="Receitas Da Câmara"/>
    <s v="03.03.10"/>
    <s v="Receitas Da Câmara"/>
    <s v="03.03.10"/>
    <x v="9"/>
    <x v="0"/>
    <x v="3"/>
    <x v="3"/>
    <x v="0"/>
    <x v="0"/>
    <x v="2"/>
    <x v="0"/>
    <x v="2"/>
    <s v="2024-02-07"/>
    <x v="0"/>
    <n v="30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25"/>
    <x v="3701"/>
    <x v="0"/>
    <x v="1"/>
    <x v="0"/>
    <s v="03.03.10"/>
    <x v="8"/>
    <x v="0"/>
    <x v="4"/>
    <s v="Receitas Da Câmara"/>
    <s v="03.03.10"/>
    <s v="Receitas Da Câmara"/>
    <s v="03.03.10"/>
    <x v="12"/>
    <x v="0"/>
    <x v="3"/>
    <x v="3"/>
    <x v="0"/>
    <x v="0"/>
    <x v="2"/>
    <x v="0"/>
    <x v="2"/>
    <s v="2024-02-07"/>
    <x v="0"/>
    <n v="40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3702"/>
    <x v="0"/>
    <x v="1"/>
    <x v="0"/>
    <s v="03.03.10"/>
    <x v="8"/>
    <x v="0"/>
    <x v="4"/>
    <s v="Receitas Da Câmara"/>
    <s v="03.03.10"/>
    <s v="Receitas Da Câmara"/>
    <s v="03.03.10"/>
    <x v="6"/>
    <x v="0"/>
    <x v="3"/>
    <x v="3"/>
    <x v="0"/>
    <x v="0"/>
    <x v="2"/>
    <x v="0"/>
    <x v="2"/>
    <s v="2024-02-07"/>
    <x v="0"/>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0"/>
    <x v="3703"/>
    <x v="0"/>
    <x v="1"/>
    <x v="0"/>
    <s v="03.03.10"/>
    <x v="8"/>
    <x v="0"/>
    <x v="4"/>
    <s v="Receitas Da Câmara"/>
    <s v="03.03.10"/>
    <s v="Receitas Da Câmara"/>
    <s v="03.03.10"/>
    <x v="8"/>
    <x v="0"/>
    <x v="3"/>
    <x v="3"/>
    <x v="0"/>
    <x v="0"/>
    <x v="2"/>
    <x v="0"/>
    <x v="2"/>
    <s v="2024-02-07"/>
    <x v="0"/>
    <n v="2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50"/>
    <x v="3704"/>
    <x v="0"/>
    <x v="1"/>
    <x v="0"/>
    <s v="03.03.10"/>
    <x v="8"/>
    <x v="0"/>
    <x v="4"/>
    <s v="Receitas Da Câmara"/>
    <s v="03.03.10"/>
    <s v="Receitas Da Câmara"/>
    <s v="03.03.10"/>
    <x v="13"/>
    <x v="0"/>
    <x v="3"/>
    <x v="3"/>
    <x v="0"/>
    <x v="0"/>
    <x v="2"/>
    <x v="0"/>
    <x v="2"/>
    <s v="2024-02-07"/>
    <x v="0"/>
    <n v="24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00"/>
    <x v="3705"/>
    <x v="0"/>
    <x v="1"/>
    <x v="0"/>
    <s v="03.03.10"/>
    <x v="8"/>
    <x v="0"/>
    <x v="4"/>
    <s v="Receitas Da Câmara"/>
    <s v="03.03.10"/>
    <s v="Receitas Da Câmara"/>
    <s v="03.03.10"/>
    <x v="11"/>
    <x v="0"/>
    <x v="0"/>
    <x v="5"/>
    <x v="0"/>
    <x v="0"/>
    <x v="2"/>
    <x v="0"/>
    <x v="2"/>
    <s v="2024-02-07"/>
    <x v="0"/>
    <n v="2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00"/>
    <x v="3706"/>
    <x v="0"/>
    <x v="1"/>
    <x v="0"/>
    <s v="03.03.10"/>
    <x v="8"/>
    <x v="0"/>
    <x v="4"/>
    <s v="Receitas Da Câmara"/>
    <s v="03.03.10"/>
    <s v="Receitas Da Câmara"/>
    <s v="03.03.10"/>
    <x v="10"/>
    <x v="0"/>
    <x v="3"/>
    <x v="3"/>
    <x v="0"/>
    <x v="0"/>
    <x v="2"/>
    <x v="0"/>
    <x v="2"/>
    <s v="2024-02-07"/>
    <x v="0"/>
    <n v="2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400"/>
    <x v="3707"/>
    <x v="0"/>
    <x v="1"/>
    <x v="0"/>
    <s v="03.03.10"/>
    <x v="8"/>
    <x v="0"/>
    <x v="4"/>
    <s v="Receitas Da Câmara"/>
    <s v="03.03.10"/>
    <s v="Receitas Da Câmara"/>
    <s v="03.03.10"/>
    <x v="42"/>
    <x v="0"/>
    <x v="3"/>
    <x v="3"/>
    <x v="0"/>
    <x v="0"/>
    <x v="2"/>
    <x v="0"/>
    <x v="2"/>
    <s v="2024-02-07"/>
    <x v="0"/>
    <n v="144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2020"/>
    <x v="3708"/>
    <x v="0"/>
    <x v="1"/>
    <x v="0"/>
    <s v="03.03.10"/>
    <x v="8"/>
    <x v="0"/>
    <x v="4"/>
    <s v="Receitas Da Câmara"/>
    <s v="03.03.10"/>
    <s v="Receitas Da Câmara"/>
    <s v="03.03.10"/>
    <x v="15"/>
    <x v="0"/>
    <x v="0"/>
    <x v="0"/>
    <x v="0"/>
    <x v="0"/>
    <x v="2"/>
    <x v="0"/>
    <x v="2"/>
    <s v="2024-02-07"/>
    <x v="0"/>
    <n v="220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150"/>
    <x v="3709"/>
    <x v="0"/>
    <x v="1"/>
    <x v="0"/>
    <s v="03.03.10"/>
    <x v="8"/>
    <x v="0"/>
    <x v="4"/>
    <s v="Receitas Da Câmara"/>
    <s v="03.03.10"/>
    <s v="Receitas Da Câmara"/>
    <s v="03.03.10"/>
    <x v="17"/>
    <x v="0"/>
    <x v="3"/>
    <x v="3"/>
    <x v="0"/>
    <x v="0"/>
    <x v="2"/>
    <x v="0"/>
    <x v="2"/>
    <s v="2024-02-08"/>
    <x v="0"/>
    <n v="41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0"/>
    <x v="3710"/>
    <x v="0"/>
    <x v="1"/>
    <x v="0"/>
    <s v="03.03.10"/>
    <x v="8"/>
    <x v="0"/>
    <x v="4"/>
    <s v="Receitas Da Câmara"/>
    <s v="03.03.10"/>
    <s v="Receitas Da Câmara"/>
    <s v="03.03.10"/>
    <x v="18"/>
    <x v="0"/>
    <x v="0"/>
    <x v="0"/>
    <x v="0"/>
    <x v="0"/>
    <x v="2"/>
    <x v="0"/>
    <x v="2"/>
    <s v="2024-02-08"/>
    <x v="0"/>
    <n v="6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200"/>
    <x v="3711"/>
    <x v="0"/>
    <x v="1"/>
    <x v="0"/>
    <s v="03.03.10"/>
    <x v="8"/>
    <x v="0"/>
    <x v="4"/>
    <s v="Receitas Da Câmara"/>
    <s v="03.03.10"/>
    <s v="Receitas Da Câmara"/>
    <s v="03.03.10"/>
    <x v="20"/>
    <x v="0"/>
    <x v="3"/>
    <x v="3"/>
    <x v="0"/>
    <x v="0"/>
    <x v="2"/>
    <x v="0"/>
    <x v="2"/>
    <s v="2024-02-08"/>
    <x v="0"/>
    <n v="11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810"/>
    <x v="3712"/>
    <x v="0"/>
    <x v="1"/>
    <x v="0"/>
    <s v="03.03.10"/>
    <x v="8"/>
    <x v="0"/>
    <x v="4"/>
    <s v="Receitas Da Câmara"/>
    <s v="03.03.10"/>
    <s v="Receitas Da Câmara"/>
    <s v="03.03.10"/>
    <x v="10"/>
    <x v="0"/>
    <x v="3"/>
    <x v="3"/>
    <x v="0"/>
    <x v="0"/>
    <x v="2"/>
    <x v="0"/>
    <x v="2"/>
    <s v="2024-02-08"/>
    <x v="0"/>
    <n v="58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0"/>
    <x v="3713"/>
    <x v="0"/>
    <x v="1"/>
    <x v="0"/>
    <s v="03.03.10"/>
    <x v="8"/>
    <x v="0"/>
    <x v="4"/>
    <s v="Receitas Da Câmara"/>
    <s v="03.03.10"/>
    <s v="Receitas Da Câmara"/>
    <s v="03.03.10"/>
    <x v="8"/>
    <x v="0"/>
    <x v="3"/>
    <x v="3"/>
    <x v="0"/>
    <x v="0"/>
    <x v="2"/>
    <x v="0"/>
    <x v="2"/>
    <s v="2024-02-08"/>
    <x v="0"/>
    <n v="2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3714"/>
    <x v="0"/>
    <x v="1"/>
    <x v="0"/>
    <s v="03.03.10"/>
    <x v="8"/>
    <x v="0"/>
    <x v="4"/>
    <s v="Receitas Da Câmara"/>
    <s v="03.03.10"/>
    <s v="Receitas Da Câmara"/>
    <s v="03.03.10"/>
    <x v="21"/>
    <x v="0"/>
    <x v="3"/>
    <x v="3"/>
    <x v="0"/>
    <x v="0"/>
    <x v="2"/>
    <x v="0"/>
    <x v="2"/>
    <s v="2024-02-08"/>
    <x v="0"/>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413"/>
    <x v="3715"/>
    <x v="0"/>
    <x v="1"/>
    <x v="0"/>
    <s v="03.03.10"/>
    <x v="8"/>
    <x v="0"/>
    <x v="4"/>
    <s v="Receitas Da Câmara"/>
    <s v="03.03.10"/>
    <s v="Receitas Da Câmara"/>
    <s v="03.03.10"/>
    <x v="9"/>
    <x v="0"/>
    <x v="3"/>
    <x v="3"/>
    <x v="0"/>
    <x v="0"/>
    <x v="2"/>
    <x v="0"/>
    <x v="2"/>
    <s v="2024-02-08"/>
    <x v="0"/>
    <n v="741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425"/>
    <x v="3716"/>
    <x v="0"/>
    <x v="1"/>
    <x v="0"/>
    <s v="03.03.10"/>
    <x v="8"/>
    <x v="0"/>
    <x v="4"/>
    <s v="Receitas Da Câmara"/>
    <s v="03.03.10"/>
    <s v="Receitas Da Câmara"/>
    <s v="03.03.10"/>
    <x v="12"/>
    <x v="0"/>
    <x v="3"/>
    <x v="3"/>
    <x v="0"/>
    <x v="0"/>
    <x v="2"/>
    <x v="0"/>
    <x v="2"/>
    <s v="2024-02-08"/>
    <x v="0"/>
    <n v="64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00"/>
    <x v="3717"/>
    <x v="0"/>
    <x v="1"/>
    <x v="0"/>
    <s v="03.03.10"/>
    <x v="8"/>
    <x v="0"/>
    <x v="4"/>
    <s v="Receitas Da Câmara"/>
    <s v="03.03.10"/>
    <s v="Receitas Da Câmara"/>
    <s v="03.03.10"/>
    <x v="42"/>
    <x v="0"/>
    <x v="3"/>
    <x v="3"/>
    <x v="0"/>
    <x v="0"/>
    <x v="2"/>
    <x v="0"/>
    <x v="2"/>
    <s v="2024-02-08"/>
    <x v="0"/>
    <n v="1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0"/>
    <x v="3718"/>
    <x v="0"/>
    <x v="1"/>
    <x v="0"/>
    <s v="03.03.10"/>
    <x v="8"/>
    <x v="0"/>
    <x v="4"/>
    <s v="Receitas Da Câmara"/>
    <s v="03.03.10"/>
    <s v="Receitas Da Câmara"/>
    <s v="03.03.10"/>
    <x v="11"/>
    <x v="0"/>
    <x v="0"/>
    <x v="5"/>
    <x v="0"/>
    <x v="0"/>
    <x v="2"/>
    <x v="0"/>
    <x v="2"/>
    <s v="2024-02-08"/>
    <x v="0"/>
    <n v="1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30"/>
    <x v="3719"/>
    <x v="0"/>
    <x v="1"/>
    <x v="0"/>
    <s v="03.03.10"/>
    <x v="8"/>
    <x v="0"/>
    <x v="4"/>
    <s v="Receitas Da Câmara"/>
    <s v="03.03.10"/>
    <s v="Receitas Da Câmara"/>
    <s v="03.03.10"/>
    <x v="13"/>
    <x v="0"/>
    <x v="3"/>
    <x v="3"/>
    <x v="0"/>
    <x v="0"/>
    <x v="2"/>
    <x v="0"/>
    <x v="2"/>
    <s v="2024-02-08"/>
    <x v="0"/>
    <n v="25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410"/>
    <x v="3720"/>
    <x v="0"/>
    <x v="1"/>
    <x v="0"/>
    <s v="03.03.10"/>
    <x v="8"/>
    <x v="0"/>
    <x v="4"/>
    <s v="Receitas Da Câmara"/>
    <s v="03.03.10"/>
    <s v="Receitas Da Câmara"/>
    <s v="03.03.10"/>
    <x v="6"/>
    <x v="0"/>
    <x v="3"/>
    <x v="3"/>
    <x v="0"/>
    <x v="0"/>
    <x v="2"/>
    <x v="0"/>
    <x v="2"/>
    <s v="2024-02-08"/>
    <x v="0"/>
    <n v="64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243"/>
    <x v="3721"/>
    <x v="0"/>
    <x v="1"/>
    <x v="0"/>
    <s v="03.03.10"/>
    <x v="8"/>
    <x v="0"/>
    <x v="4"/>
    <s v="Receitas Da Câmara"/>
    <s v="03.03.10"/>
    <s v="Receitas Da Câmara"/>
    <s v="03.03.10"/>
    <x v="18"/>
    <x v="0"/>
    <x v="0"/>
    <x v="0"/>
    <x v="0"/>
    <x v="0"/>
    <x v="2"/>
    <x v="0"/>
    <x v="2"/>
    <s v="2024-02-09"/>
    <x v="0"/>
    <n v="1424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5290"/>
    <x v="3722"/>
    <x v="0"/>
    <x v="1"/>
    <x v="0"/>
    <s v="03.03.10"/>
    <x v="8"/>
    <x v="0"/>
    <x v="4"/>
    <s v="Receitas Da Câmara"/>
    <s v="03.03.10"/>
    <s v="Receitas Da Câmara"/>
    <s v="03.03.10"/>
    <x v="13"/>
    <x v="0"/>
    <x v="3"/>
    <x v="3"/>
    <x v="0"/>
    <x v="0"/>
    <x v="2"/>
    <x v="0"/>
    <x v="2"/>
    <s v="2024-02-09"/>
    <x v="0"/>
    <n v="552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810"/>
    <x v="3723"/>
    <x v="0"/>
    <x v="1"/>
    <x v="0"/>
    <s v="03.03.10"/>
    <x v="8"/>
    <x v="0"/>
    <x v="4"/>
    <s v="Receitas Da Câmara"/>
    <s v="03.03.10"/>
    <s v="Receitas Da Câmara"/>
    <s v="03.03.10"/>
    <x v="6"/>
    <x v="0"/>
    <x v="3"/>
    <x v="3"/>
    <x v="0"/>
    <x v="0"/>
    <x v="2"/>
    <x v="0"/>
    <x v="2"/>
    <s v="2024-02-09"/>
    <x v="0"/>
    <n v="38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8"/>
    <x v="3724"/>
    <x v="0"/>
    <x v="1"/>
    <x v="0"/>
    <s v="03.03.10"/>
    <x v="8"/>
    <x v="0"/>
    <x v="4"/>
    <s v="Receitas Da Câmara"/>
    <s v="03.03.10"/>
    <s v="Receitas Da Câmara"/>
    <s v="03.03.10"/>
    <x v="22"/>
    <x v="0"/>
    <x v="3"/>
    <x v="7"/>
    <x v="0"/>
    <x v="0"/>
    <x v="2"/>
    <x v="0"/>
    <x v="2"/>
    <s v="2024-02-09"/>
    <x v="0"/>
    <n v="12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
    <x v="3725"/>
    <x v="0"/>
    <x v="1"/>
    <x v="0"/>
    <s v="03.03.10"/>
    <x v="8"/>
    <x v="0"/>
    <x v="4"/>
    <s v="Receitas Da Câmara"/>
    <s v="03.03.10"/>
    <s v="Receitas Da Câmara"/>
    <s v="03.03.10"/>
    <x v="8"/>
    <x v="0"/>
    <x v="3"/>
    <x v="3"/>
    <x v="0"/>
    <x v="0"/>
    <x v="2"/>
    <x v="0"/>
    <x v="2"/>
    <s v="2024-02-09"/>
    <x v="0"/>
    <n v="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9"/>
    <x v="3726"/>
    <x v="0"/>
    <x v="1"/>
    <x v="0"/>
    <s v="03.03.10"/>
    <x v="8"/>
    <x v="0"/>
    <x v="4"/>
    <s v="Receitas Da Câmara"/>
    <s v="03.03.10"/>
    <s v="Receitas Da Câmara"/>
    <s v="03.03.10"/>
    <x v="23"/>
    <x v="0"/>
    <x v="3"/>
    <x v="7"/>
    <x v="0"/>
    <x v="0"/>
    <x v="2"/>
    <x v="0"/>
    <x v="2"/>
    <s v="2024-02-09"/>
    <x v="0"/>
    <n v="1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600"/>
    <x v="3727"/>
    <x v="0"/>
    <x v="1"/>
    <x v="0"/>
    <s v="03.03.10"/>
    <x v="8"/>
    <x v="0"/>
    <x v="4"/>
    <s v="Receitas Da Câmara"/>
    <s v="03.03.10"/>
    <s v="Receitas Da Câmara"/>
    <s v="03.03.10"/>
    <x v="20"/>
    <x v="0"/>
    <x v="3"/>
    <x v="3"/>
    <x v="0"/>
    <x v="0"/>
    <x v="2"/>
    <x v="0"/>
    <x v="2"/>
    <s v="2024-02-09"/>
    <x v="0"/>
    <n v="9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4"/>
    <x v="3728"/>
    <x v="0"/>
    <x v="1"/>
    <x v="0"/>
    <s v="03.03.10"/>
    <x v="8"/>
    <x v="0"/>
    <x v="4"/>
    <s v="Receitas Da Câmara"/>
    <s v="03.03.10"/>
    <s v="Receitas Da Câmara"/>
    <s v="03.03.10"/>
    <x v="25"/>
    <x v="0"/>
    <x v="3"/>
    <x v="3"/>
    <x v="0"/>
    <x v="0"/>
    <x v="2"/>
    <x v="0"/>
    <x v="2"/>
    <s v="2024-02-09"/>
    <x v="0"/>
    <n v="80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485"/>
    <x v="3729"/>
    <x v="0"/>
    <x v="1"/>
    <x v="0"/>
    <s v="03.03.10"/>
    <x v="8"/>
    <x v="0"/>
    <x v="4"/>
    <s v="Receitas Da Câmara"/>
    <s v="03.03.10"/>
    <s v="Receitas Da Câmara"/>
    <s v="03.03.10"/>
    <x v="17"/>
    <x v="0"/>
    <x v="3"/>
    <x v="3"/>
    <x v="0"/>
    <x v="0"/>
    <x v="2"/>
    <x v="0"/>
    <x v="2"/>
    <s v="2024-02-09"/>
    <x v="0"/>
    <n v="448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400"/>
    <x v="3730"/>
    <x v="0"/>
    <x v="1"/>
    <x v="0"/>
    <s v="03.03.10"/>
    <x v="8"/>
    <x v="0"/>
    <x v="4"/>
    <s v="Receitas Da Câmara"/>
    <s v="03.03.10"/>
    <s v="Receitas Da Câmara"/>
    <s v="03.03.10"/>
    <x v="11"/>
    <x v="0"/>
    <x v="0"/>
    <x v="5"/>
    <x v="0"/>
    <x v="0"/>
    <x v="2"/>
    <x v="0"/>
    <x v="2"/>
    <s v="2024-02-09"/>
    <x v="0"/>
    <n v="5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125"/>
    <x v="3731"/>
    <x v="0"/>
    <x v="1"/>
    <x v="0"/>
    <s v="03.03.10"/>
    <x v="8"/>
    <x v="0"/>
    <x v="4"/>
    <s v="Receitas Da Câmara"/>
    <s v="03.03.10"/>
    <s v="Receitas Da Câmara"/>
    <s v="03.03.10"/>
    <x v="10"/>
    <x v="0"/>
    <x v="3"/>
    <x v="3"/>
    <x v="0"/>
    <x v="0"/>
    <x v="2"/>
    <x v="0"/>
    <x v="2"/>
    <s v="2024-02-09"/>
    <x v="0"/>
    <n v="81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80"/>
    <x v="3732"/>
    <x v="0"/>
    <x v="1"/>
    <x v="0"/>
    <s v="03.03.10"/>
    <x v="8"/>
    <x v="0"/>
    <x v="4"/>
    <s v="Receitas Da Câmara"/>
    <s v="03.03.10"/>
    <s v="Receitas Da Câmara"/>
    <s v="03.03.10"/>
    <x v="26"/>
    <x v="0"/>
    <x v="3"/>
    <x v="3"/>
    <x v="0"/>
    <x v="0"/>
    <x v="2"/>
    <x v="0"/>
    <x v="2"/>
    <s v="2024-02-09"/>
    <x v="0"/>
    <n v="12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600"/>
    <x v="3733"/>
    <x v="0"/>
    <x v="1"/>
    <x v="0"/>
    <s v="03.03.10"/>
    <x v="8"/>
    <x v="0"/>
    <x v="4"/>
    <s v="Receitas Da Câmara"/>
    <s v="03.03.10"/>
    <s v="Receitas Da Câmara"/>
    <s v="03.03.10"/>
    <x v="42"/>
    <x v="0"/>
    <x v="3"/>
    <x v="3"/>
    <x v="0"/>
    <x v="0"/>
    <x v="2"/>
    <x v="0"/>
    <x v="2"/>
    <s v="2024-02-09"/>
    <x v="0"/>
    <n v="6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900"/>
    <x v="3734"/>
    <x v="0"/>
    <x v="1"/>
    <x v="0"/>
    <s v="03.03.10"/>
    <x v="8"/>
    <x v="0"/>
    <x v="4"/>
    <s v="Receitas Da Câmara"/>
    <s v="03.03.10"/>
    <s v="Receitas Da Câmara"/>
    <s v="03.03.10"/>
    <x v="12"/>
    <x v="0"/>
    <x v="3"/>
    <x v="3"/>
    <x v="0"/>
    <x v="0"/>
    <x v="2"/>
    <x v="0"/>
    <x v="2"/>
    <s v="2024-02-13"/>
    <x v="0"/>
    <n v="4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
    <x v="3735"/>
    <x v="0"/>
    <x v="1"/>
    <x v="0"/>
    <s v="03.03.10"/>
    <x v="8"/>
    <x v="0"/>
    <x v="4"/>
    <s v="Receitas Da Câmara"/>
    <s v="03.03.10"/>
    <s v="Receitas Da Câmara"/>
    <s v="03.03.10"/>
    <x v="8"/>
    <x v="0"/>
    <x v="3"/>
    <x v="3"/>
    <x v="0"/>
    <x v="0"/>
    <x v="2"/>
    <x v="0"/>
    <x v="2"/>
    <s v="2024-02-13"/>
    <x v="0"/>
    <n v="1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00"/>
    <x v="3736"/>
    <x v="0"/>
    <x v="1"/>
    <x v="0"/>
    <s v="03.03.10"/>
    <x v="8"/>
    <x v="0"/>
    <x v="4"/>
    <s v="Receitas Da Câmara"/>
    <s v="03.03.10"/>
    <s v="Receitas Da Câmara"/>
    <s v="03.03.10"/>
    <x v="17"/>
    <x v="0"/>
    <x v="3"/>
    <x v="3"/>
    <x v="0"/>
    <x v="0"/>
    <x v="2"/>
    <x v="0"/>
    <x v="2"/>
    <s v="2024-02-13"/>
    <x v="0"/>
    <n v="100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000"/>
    <x v="3737"/>
    <x v="0"/>
    <x v="1"/>
    <x v="0"/>
    <s v="03.03.10"/>
    <x v="8"/>
    <x v="0"/>
    <x v="4"/>
    <s v="Receitas Da Câmara"/>
    <s v="03.03.10"/>
    <s v="Receitas Da Câmara"/>
    <s v="03.03.10"/>
    <x v="15"/>
    <x v="0"/>
    <x v="0"/>
    <x v="0"/>
    <x v="0"/>
    <x v="0"/>
    <x v="2"/>
    <x v="0"/>
    <x v="2"/>
    <s v="2024-02-13"/>
    <x v="0"/>
    <n v="1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00"/>
    <x v="3738"/>
    <x v="0"/>
    <x v="1"/>
    <x v="0"/>
    <s v="03.03.10"/>
    <x v="8"/>
    <x v="0"/>
    <x v="4"/>
    <s v="Receitas Da Câmara"/>
    <s v="03.03.10"/>
    <s v="Receitas Da Câmara"/>
    <s v="03.03.10"/>
    <x v="11"/>
    <x v="0"/>
    <x v="0"/>
    <x v="5"/>
    <x v="0"/>
    <x v="0"/>
    <x v="2"/>
    <x v="0"/>
    <x v="2"/>
    <s v="2024-02-13"/>
    <x v="0"/>
    <n v="2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3739"/>
    <x v="0"/>
    <x v="1"/>
    <x v="0"/>
    <s v="03.03.10"/>
    <x v="8"/>
    <x v="0"/>
    <x v="4"/>
    <s v="Receitas Da Câmara"/>
    <s v="03.03.10"/>
    <s v="Receitas Da Câmara"/>
    <s v="03.03.10"/>
    <x v="6"/>
    <x v="0"/>
    <x v="3"/>
    <x v="3"/>
    <x v="0"/>
    <x v="0"/>
    <x v="2"/>
    <x v="0"/>
    <x v="2"/>
    <s v="2024-02-13"/>
    <x v="0"/>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83"/>
    <x v="3740"/>
    <x v="0"/>
    <x v="1"/>
    <x v="0"/>
    <s v="03.03.10"/>
    <x v="8"/>
    <x v="0"/>
    <x v="4"/>
    <s v="Receitas Da Câmara"/>
    <s v="03.03.10"/>
    <s v="Receitas Da Câmara"/>
    <s v="03.03.10"/>
    <x v="9"/>
    <x v="0"/>
    <x v="3"/>
    <x v="3"/>
    <x v="0"/>
    <x v="0"/>
    <x v="2"/>
    <x v="0"/>
    <x v="2"/>
    <s v="2024-02-13"/>
    <x v="0"/>
    <n v="258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450"/>
    <x v="3741"/>
    <x v="0"/>
    <x v="1"/>
    <x v="0"/>
    <s v="03.03.10"/>
    <x v="8"/>
    <x v="0"/>
    <x v="4"/>
    <s v="Receitas Da Câmara"/>
    <s v="03.03.10"/>
    <s v="Receitas Da Câmara"/>
    <s v="03.03.10"/>
    <x v="13"/>
    <x v="0"/>
    <x v="3"/>
    <x v="3"/>
    <x v="0"/>
    <x v="0"/>
    <x v="2"/>
    <x v="0"/>
    <x v="2"/>
    <s v="2024-02-13"/>
    <x v="0"/>
    <n v="34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948"/>
    <x v="3742"/>
    <x v="0"/>
    <x v="1"/>
    <x v="0"/>
    <s v="03.03.10"/>
    <x v="8"/>
    <x v="0"/>
    <x v="4"/>
    <s v="Receitas Da Câmara"/>
    <s v="03.03.10"/>
    <s v="Receitas Da Câmara"/>
    <s v="03.03.10"/>
    <x v="18"/>
    <x v="0"/>
    <x v="0"/>
    <x v="0"/>
    <x v="0"/>
    <x v="0"/>
    <x v="2"/>
    <x v="0"/>
    <x v="2"/>
    <s v="2024-02-13"/>
    <x v="0"/>
    <n v="694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
    <x v="3743"/>
    <x v="0"/>
    <x v="1"/>
    <x v="0"/>
    <s v="03.03.10"/>
    <x v="8"/>
    <x v="0"/>
    <x v="4"/>
    <s v="Receitas Da Câmara"/>
    <s v="03.03.10"/>
    <s v="Receitas Da Câmara"/>
    <s v="03.03.10"/>
    <x v="10"/>
    <x v="0"/>
    <x v="3"/>
    <x v="3"/>
    <x v="0"/>
    <x v="0"/>
    <x v="2"/>
    <x v="0"/>
    <x v="2"/>
    <s v="2024-02-13"/>
    <x v="0"/>
    <n v="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80"/>
    <x v="3744"/>
    <x v="0"/>
    <x v="1"/>
    <x v="0"/>
    <s v="03.03.10"/>
    <x v="8"/>
    <x v="0"/>
    <x v="4"/>
    <s v="Receitas Da Câmara"/>
    <s v="03.03.10"/>
    <s v="Receitas Da Câmara"/>
    <s v="03.03.10"/>
    <x v="8"/>
    <x v="0"/>
    <x v="3"/>
    <x v="3"/>
    <x v="0"/>
    <x v="0"/>
    <x v="2"/>
    <x v="0"/>
    <x v="2"/>
    <s v="2024-02-19"/>
    <x v="0"/>
    <n v="3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60"/>
    <x v="3745"/>
    <x v="0"/>
    <x v="1"/>
    <x v="0"/>
    <s v="03.03.10"/>
    <x v="8"/>
    <x v="0"/>
    <x v="4"/>
    <s v="Receitas Da Câmara"/>
    <s v="03.03.10"/>
    <s v="Receitas Da Câmara"/>
    <s v="03.03.10"/>
    <x v="6"/>
    <x v="0"/>
    <x v="3"/>
    <x v="3"/>
    <x v="0"/>
    <x v="0"/>
    <x v="2"/>
    <x v="0"/>
    <x v="2"/>
    <s v="2024-02-19"/>
    <x v="0"/>
    <n v="21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300"/>
    <x v="3746"/>
    <x v="0"/>
    <x v="1"/>
    <x v="0"/>
    <s v="03.03.10"/>
    <x v="8"/>
    <x v="0"/>
    <x v="4"/>
    <s v="Receitas Da Câmara"/>
    <s v="03.03.10"/>
    <s v="Receitas Da Câmara"/>
    <s v="03.03.10"/>
    <x v="11"/>
    <x v="0"/>
    <x v="0"/>
    <x v="5"/>
    <x v="0"/>
    <x v="0"/>
    <x v="2"/>
    <x v="0"/>
    <x v="2"/>
    <s v="2024-02-19"/>
    <x v="0"/>
    <n v="11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400"/>
    <x v="3747"/>
    <x v="0"/>
    <x v="1"/>
    <x v="0"/>
    <s v="03.03.10"/>
    <x v="8"/>
    <x v="0"/>
    <x v="4"/>
    <s v="Receitas Da Câmara"/>
    <s v="03.03.10"/>
    <s v="Receitas Da Câmara"/>
    <s v="03.03.10"/>
    <x v="42"/>
    <x v="0"/>
    <x v="3"/>
    <x v="3"/>
    <x v="0"/>
    <x v="0"/>
    <x v="2"/>
    <x v="0"/>
    <x v="2"/>
    <s v="2024-02-19"/>
    <x v="0"/>
    <n v="9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680"/>
    <x v="3748"/>
    <x v="0"/>
    <x v="1"/>
    <x v="0"/>
    <s v="03.03.10"/>
    <x v="8"/>
    <x v="0"/>
    <x v="4"/>
    <s v="Receitas Da Câmara"/>
    <s v="03.03.10"/>
    <s v="Receitas Da Câmara"/>
    <s v="03.03.10"/>
    <x v="17"/>
    <x v="0"/>
    <x v="3"/>
    <x v="3"/>
    <x v="0"/>
    <x v="0"/>
    <x v="2"/>
    <x v="0"/>
    <x v="2"/>
    <s v="2024-02-19"/>
    <x v="0"/>
    <n v="46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0"/>
    <x v="3749"/>
    <x v="0"/>
    <x v="1"/>
    <x v="0"/>
    <s v="03.03.10"/>
    <x v="8"/>
    <x v="0"/>
    <x v="4"/>
    <s v="Receitas Da Câmara"/>
    <s v="03.03.10"/>
    <s v="Receitas Da Câmara"/>
    <s v="03.03.10"/>
    <x v="20"/>
    <x v="0"/>
    <x v="3"/>
    <x v="3"/>
    <x v="0"/>
    <x v="0"/>
    <x v="2"/>
    <x v="0"/>
    <x v="2"/>
    <s v="2024-02-19"/>
    <x v="0"/>
    <n v="10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7400"/>
    <x v="3750"/>
    <x v="0"/>
    <x v="1"/>
    <x v="0"/>
    <s v="03.03.10"/>
    <x v="8"/>
    <x v="0"/>
    <x v="4"/>
    <s v="Receitas Da Câmara"/>
    <s v="03.03.10"/>
    <s v="Receitas Da Câmara"/>
    <s v="03.03.10"/>
    <x v="18"/>
    <x v="0"/>
    <x v="0"/>
    <x v="0"/>
    <x v="0"/>
    <x v="0"/>
    <x v="2"/>
    <x v="0"/>
    <x v="2"/>
    <s v="2024-02-19"/>
    <x v="0"/>
    <n v="77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245"/>
    <x v="3751"/>
    <x v="0"/>
    <x v="1"/>
    <x v="0"/>
    <s v="03.03.10"/>
    <x v="8"/>
    <x v="0"/>
    <x v="4"/>
    <s v="Receitas Da Câmara"/>
    <s v="03.03.10"/>
    <s v="Receitas Da Câmara"/>
    <s v="03.03.10"/>
    <x v="10"/>
    <x v="0"/>
    <x v="3"/>
    <x v="3"/>
    <x v="0"/>
    <x v="0"/>
    <x v="2"/>
    <x v="0"/>
    <x v="2"/>
    <s v="2024-02-19"/>
    <x v="0"/>
    <n v="12245"/>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00000"/>
    <x v="3752"/>
    <x v="0"/>
    <x v="1"/>
    <x v="0"/>
    <s v="03.03.10"/>
    <x v="8"/>
    <x v="0"/>
    <x v="4"/>
    <s v="Receitas Da Câmara"/>
    <s v="03.03.10"/>
    <s v="Receitas Da Câmara"/>
    <s v="03.03.10"/>
    <x v="56"/>
    <x v="0"/>
    <x v="6"/>
    <x v="10"/>
    <x v="0"/>
    <x v="0"/>
    <x v="2"/>
    <x v="0"/>
    <x v="2"/>
    <s v="2024-02-06"/>
    <x v="0"/>
    <n v="100000"/>
    <x v="0"/>
    <m/>
    <x v="0"/>
    <m/>
    <x v="6"/>
    <n v="100474914"/>
    <x v="0"/>
    <x v="0"/>
    <s v="Receitas Da Câmara"/>
    <s v="EXT"/>
    <x v="0"/>
    <s v="RDC"/>
    <x v="0"/>
    <x v="0"/>
    <x v="0"/>
    <x v="0"/>
    <x v="0"/>
    <x v="0"/>
    <x v="0"/>
    <x v="0"/>
    <x v="0"/>
    <x v="0"/>
    <x v="0"/>
    <s v="Receitas Da Câmara"/>
    <x v="0"/>
    <x v="0"/>
    <x v="0"/>
    <x v="0"/>
    <x v="0"/>
    <x v="0"/>
    <x v="0"/>
    <x v="0"/>
    <x v="0"/>
    <x v="0"/>
    <x v="0"/>
    <x v="0"/>
    <s v="Transferência referente ao Apoio recebido no a, conforme anexo."/>
  </r>
  <r>
    <x v="1"/>
    <n v="0"/>
    <n v="0"/>
    <n v="0"/>
    <n v="70000"/>
    <x v="3753"/>
    <x v="0"/>
    <x v="0"/>
    <x v="0"/>
    <s v="01.28.01.08"/>
    <x v="15"/>
    <x v="4"/>
    <x v="5"/>
    <s v="Habitação Social"/>
    <s v="01.28.01"/>
    <s v="Habitação Social"/>
    <s v="01.28.01"/>
    <x v="1"/>
    <x v="0"/>
    <x v="0"/>
    <x v="0"/>
    <x v="0"/>
    <x v="1"/>
    <x v="1"/>
    <x v="0"/>
    <x v="6"/>
    <s v="2024-04-18"/>
    <x v="1"/>
    <n v="70000"/>
    <x v="0"/>
    <m/>
    <x v="0"/>
    <m/>
    <x v="233"/>
    <n v="100478224"/>
    <x v="0"/>
    <x v="0"/>
    <s v="Habitações Sociais"/>
    <s v="ORI"/>
    <x v="0"/>
    <s v="HS"/>
    <x v="0"/>
    <x v="0"/>
    <x v="0"/>
    <x v="0"/>
    <x v="0"/>
    <x v="0"/>
    <x v="0"/>
    <x v="0"/>
    <x v="0"/>
    <x v="0"/>
    <x v="0"/>
    <s v="Habitações Sociais"/>
    <x v="0"/>
    <x v="0"/>
    <x v="0"/>
    <x v="0"/>
    <x v="1"/>
    <x v="0"/>
    <x v="0"/>
    <x v="0"/>
    <x v="0"/>
    <x v="0"/>
    <x v="0"/>
    <x v="0"/>
    <s v="Liquidação da proposta, referente a confeção de portas e janelas para habitação social, conforme proposta em anexo."/>
  </r>
  <r>
    <x v="0"/>
    <n v="0"/>
    <n v="0"/>
    <n v="0"/>
    <n v="3900"/>
    <x v="3754"/>
    <x v="0"/>
    <x v="0"/>
    <x v="0"/>
    <s v="03.16.15"/>
    <x v="0"/>
    <x v="0"/>
    <x v="0"/>
    <s v="Direção Financeira"/>
    <s v="03.16.15"/>
    <s v="Direção Financeira"/>
    <s v="03.16.15"/>
    <x v="3"/>
    <x v="0"/>
    <x v="0"/>
    <x v="1"/>
    <x v="0"/>
    <x v="0"/>
    <x v="0"/>
    <x v="0"/>
    <x v="1"/>
    <s v="2024-03-21"/>
    <x v="0"/>
    <n v="3900"/>
    <x v="0"/>
    <m/>
    <x v="0"/>
    <m/>
    <x v="78"/>
    <n v="100477691"/>
    <x v="0"/>
    <x v="0"/>
    <s v="Direção Financeira"/>
    <s v="ORI"/>
    <x v="0"/>
    <m/>
    <x v="0"/>
    <x v="0"/>
    <x v="0"/>
    <x v="0"/>
    <x v="0"/>
    <x v="0"/>
    <x v="0"/>
    <x v="0"/>
    <x v="0"/>
    <x v="0"/>
    <x v="0"/>
    <s v="Direção Financeira"/>
    <x v="0"/>
    <x v="0"/>
    <x v="0"/>
    <x v="0"/>
    <x v="0"/>
    <x v="0"/>
    <x v="0"/>
    <x v="0"/>
    <x v="0"/>
    <x v="0"/>
    <x v="0"/>
    <x v="0"/>
    <s v="Ajuda de custo a favor do Sr. Austelino Martins pela sua deslocação em missão de serviço a cidade da Praia no dia 20 de Março de 2024 e subsidio de transporte nos  29 de  Fevereiro,07, 20 de Março de 2024, conforme justificativo"/>
  </r>
  <r>
    <x v="1"/>
    <n v="0"/>
    <n v="0"/>
    <n v="0"/>
    <n v="67000"/>
    <x v="3755"/>
    <x v="0"/>
    <x v="0"/>
    <x v="0"/>
    <s v="01.27.02.15"/>
    <x v="25"/>
    <x v="1"/>
    <x v="1"/>
    <s v="Saneamento básico"/>
    <s v="01.27.02"/>
    <s v="Saneamento básico"/>
    <s v="01.27.02"/>
    <x v="46"/>
    <x v="0"/>
    <x v="0"/>
    <x v="0"/>
    <x v="0"/>
    <x v="1"/>
    <x v="1"/>
    <x v="0"/>
    <x v="6"/>
    <s v="2024-04-29"/>
    <x v="1"/>
    <n v="67000"/>
    <x v="0"/>
    <m/>
    <x v="0"/>
    <m/>
    <x v="319"/>
    <n v="100477690"/>
    <x v="0"/>
    <x v="0"/>
    <s v="Transferência de Residuos Aterro Santiago"/>
    <s v="ORI"/>
    <x v="0"/>
    <m/>
    <x v="0"/>
    <x v="0"/>
    <x v="0"/>
    <x v="0"/>
    <x v="0"/>
    <x v="0"/>
    <x v="0"/>
    <x v="0"/>
    <x v="0"/>
    <x v="0"/>
    <x v="0"/>
    <s v="Transferência de Residuos Aterro Santiago"/>
    <x v="0"/>
    <x v="0"/>
    <x v="0"/>
    <x v="0"/>
    <x v="1"/>
    <x v="0"/>
    <x v="0"/>
    <x v="0"/>
    <x v="0"/>
    <x v="0"/>
    <x v="0"/>
    <x v="0"/>
    <s v="Pagamento referente a aquisição de um pneu 385/65r22.5 20PR e serviços de reparação de pneus  da viatura ST-20-XE afeto a transferência de resíduos sólidos e urbanos da CMSM, conforme anexo."/>
  </r>
  <r>
    <x v="0"/>
    <n v="0"/>
    <n v="0"/>
    <n v="0"/>
    <n v="22500"/>
    <x v="3756"/>
    <x v="0"/>
    <x v="1"/>
    <x v="0"/>
    <s v="80.02.01"/>
    <x v="2"/>
    <x v="2"/>
    <x v="2"/>
    <s v="Retenções Iur"/>
    <s v="80.02.01"/>
    <s v="Retenções Iur"/>
    <s v="80.02.01"/>
    <x v="2"/>
    <x v="0"/>
    <x v="1"/>
    <x v="0"/>
    <x v="1"/>
    <x v="2"/>
    <x v="2"/>
    <x v="0"/>
    <x v="6"/>
    <s v="2024-04-29"/>
    <x v="1"/>
    <n v="22500"/>
    <x v="0"/>
    <m/>
    <x v="0"/>
    <m/>
    <x v="2"/>
    <n v="100474696"/>
    <x v="0"/>
    <x v="0"/>
    <s v="Retenções Iur"/>
    <s v="ORI"/>
    <x v="0"/>
    <s v="RIUR"/>
    <x v="0"/>
    <x v="0"/>
    <x v="0"/>
    <x v="0"/>
    <x v="0"/>
    <x v="0"/>
    <x v="0"/>
    <x v="0"/>
    <x v="0"/>
    <x v="0"/>
    <x v="0"/>
    <s v="Retenções Iur"/>
    <x v="0"/>
    <x v="0"/>
    <x v="0"/>
    <x v="0"/>
    <x v="2"/>
    <x v="0"/>
    <x v="0"/>
    <x v="0"/>
    <x v="0"/>
    <x v="1"/>
    <x v="0"/>
    <x v="0"/>
    <s v="RETENCAO OT"/>
  </r>
  <r>
    <x v="0"/>
    <n v="0"/>
    <n v="0"/>
    <n v="0"/>
    <n v="3637"/>
    <x v="3757"/>
    <x v="0"/>
    <x v="0"/>
    <x v="0"/>
    <s v="03.16.15"/>
    <x v="0"/>
    <x v="0"/>
    <x v="0"/>
    <s v="Direção Financeira"/>
    <s v="03.16.15"/>
    <s v="Direção Financeira"/>
    <s v="03.16.15"/>
    <x v="64"/>
    <x v="0"/>
    <x v="0"/>
    <x v="0"/>
    <x v="0"/>
    <x v="0"/>
    <x v="0"/>
    <x v="0"/>
    <x v="3"/>
    <s v="2024-05-21"/>
    <x v="1"/>
    <n v="3637"/>
    <x v="0"/>
    <m/>
    <x v="0"/>
    <m/>
    <x v="2"/>
    <n v="100474696"/>
    <x v="0"/>
    <x v="1"/>
    <s v="Direção Financeira"/>
    <s v="ORI"/>
    <x v="0"/>
    <m/>
    <x v="0"/>
    <x v="0"/>
    <x v="0"/>
    <x v="0"/>
    <x v="0"/>
    <x v="0"/>
    <x v="0"/>
    <x v="0"/>
    <x v="0"/>
    <x v="0"/>
    <x v="0"/>
    <s v="Direção Financeira"/>
    <x v="0"/>
    <x v="0"/>
    <x v="0"/>
    <x v="0"/>
    <x v="0"/>
    <x v="0"/>
    <x v="0"/>
    <x v="0"/>
    <x v="0"/>
    <x v="0"/>
    <x v="1"/>
    <x v="0"/>
    <s v="Pagamento de salário referente a 05-2024"/>
  </r>
  <r>
    <x v="0"/>
    <n v="0"/>
    <n v="0"/>
    <n v="0"/>
    <n v="74"/>
    <x v="3757"/>
    <x v="0"/>
    <x v="0"/>
    <x v="0"/>
    <s v="03.16.15"/>
    <x v="0"/>
    <x v="0"/>
    <x v="0"/>
    <s v="Direção Financeira"/>
    <s v="03.16.15"/>
    <s v="Direção Financeira"/>
    <s v="03.16.15"/>
    <x v="29"/>
    <x v="0"/>
    <x v="0"/>
    <x v="0"/>
    <x v="0"/>
    <x v="0"/>
    <x v="0"/>
    <x v="0"/>
    <x v="3"/>
    <s v="2024-05-21"/>
    <x v="1"/>
    <n v="74"/>
    <x v="0"/>
    <m/>
    <x v="0"/>
    <m/>
    <x v="2"/>
    <n v="100474696"/>
    <x v="0"/>
    <x v="1"/>
    <s v="Direção Financeira"/>
    <s v="ORI"/>
    <x v="0"/>
    <m/>
    <x v="0"/>
    <x v="0"/>
    <x v="0"/>
    <x v="0"/>
    <x v="0"/>
    <x v="0"/>
    <x v="0"/>
    <x v="0"/>
    <x v="0"/>
    <x v="0"/>
    <x v="0"/>
    <s v="Direção Financeira"/>
    <x v="0"/>
    <x v="0"/>
    <x v="0"/>
    <x v="0"/>
    <x v="0"/>
    <x v="0"/>
    <x v="0"/>
    <x v="0"/>
    <x v="0"/>
    <x v="0"/>
    <x v="1"/>
    <x v="0"/>
    <s v="Pagamento de salário referente a 05-2024"/>
  </r>
  <r>
    <x v="0"/>
    <n v="0"/>
    <n v="0"/>
    <n v="0"/>
    <n v="2647"/>
    <x v="3757"/>
    <x v="0"/>
    <x v="0"/>
    <x v="0"/>
    <s v="03.16.15"/>
    <x v="0"/>
    <x v="0"/>
    <x v="0"/>
    <s v="Direção Financeira"/>
    <s v="03.16.15"/>
    <s v="Direção Financeira"/>
    <s v="03.16.15"/>
    <x v="28"/>
    <x v="0"/>
    <x v="0"/>
    <x v="0"/>
    <x v="0"/>
    <x v="0"/>
    <x v="0"/>
    <x v="0"/>
    <x v="3"/>
    <s v="2024-05-21"/>
    <x v="1"/>
    <n v="2647"/>
    <x v="0"/>
    <m/>
    <x v="0"/>
    <m/>
    <x v="2"/>
    <n v="100474696"/>
    <x v="0"/>
    <x v="1"/>
    <s v="Direção Financeira"/>
    <s v="ORI"/>
    <x v="0"/>
    <m/>
    <x v="0"/>
    <x v="0"/>
    <x v="0"/>
    <x v="0"/>
    <x v="0"/>
    <x v="0"/>
    <x v="0"/>
    <x v="0"/>
    <x v="0"/>
    <x v="0"/>
    <x v="0"/>
    <s v="Direção Financeira"/>
    <x v="0"/>
    <x v="0"/>
    <x v="0"/>
    <x v="0"/>
    <x v="0"/>
    <x v="0"/>
    <x v="0"/>
    <x v="0"/>
    <x v="0"/>
    <x v="0"/>
    <x v="1"/>
    <x v="0"/>
    <s v="Pagamento de salário referente a 05-2024"/>
  </r>
  <r>
    <x v="0"/>
    <n v="0"/>
    <n v="0"/>
    <n v="0"/>
    <n v="39417"/>
    <x v="3757"/>
    <x v="0"/>
    <x v="0"/>
    <x v="0"/>
    <s v="03.16.15"/>
    <x v="0"/>
    <x v="0"/>
    <x v="0"/>
    <s v="Direção Financeira"/>
    <s v="03.16.15"/>
    <s v="Direção Financeira"/>
    <s v="03.16.15"/>
    <x v="30"/>
    <x v="0"/>
    <x v="0"/>
    <x v="0"/>
    <x v="1"/>
    <x v="0"/>
    <x v="0"/>
    <x v="0"/>
    <x v="3"/>
    <s v="2024-05-21"/>
    <x v="1"/>
    <n v="39417"/>
    <x v="0"/>
    <m/>
    <x v="0"/>
    <m/>
    <x v="2"/>
    <n v="100474696"/>
    <x v="0"/>
    <x v="1"/>
    <s v="Direção Financeira"/>
    <s v="ORI"/>
    <x v="0"/>
    <m/>
    <x v="0"/>
    <x v="0"/>
    <x v="0"/>
    <x v="0"/>
    <x v="0"/>
    <x v="0"/>
    <x v="0"/>
    <x v="0"/>
    <x v="0"/>
    <x v="0"/>
    <x v="0"/>
    <s v="Direção Financeira"/>
    <x v="0"/>
    <x v="0"/>
    <x v="0"/>
    <x v="0"/>
    <x v="0"/>
    <x v="0"/>
    <x v="0"/>
    <x v="0"/>
    <x v="0"/>
    <x v="0"/>
    <x v="1"/>
    <x v="0"/>
    <s v="Pagamento de salário referente a 05-2024"/>
  </r>
  <r>
    <x v="0"/>
    <n v="0"/>
    <n v="0"/>
    <n v="0"/>
    <n v="22424"/>
    <x v="3757"/>
    <x v="0"/>
    <x v="0"/>
    <x v="0"/>
    <s v="03.16.15"/>
    <x v="0"/>
    <x v="0"/>
    <x v="0"/>
    <s v="Direção Financeira"/>
    <s v="03.16.15"/>
    <s v="Direção Financeira"/>
    <s v="03.16.15"/>
    <x v="48"/>
    <x v="0"/>
    <x v="0"/>
    <x v="0"/>
    <x v="1"/>
    <x v="0"/>
    <x v="0"/>
    <x v="0"/>
    <x v="3"/>
    <s v="2024-05-21"/>
    <x v="1"/>
    <n v="22424"/>
    <x v="0"/>
    <m/>
    <x v="0"/>
    <m/>
    <x v="2"/>
    <n v="100474696"/>
    <x v="0"/>
    <x v="1"/>
    <s v="Direção Financeira"/>
    <s v="ORI"/>
    <x v="0"/>
    <m/>
    <x v="0"/>
    <x v="0"/>
    <x v="0"/>
    <x v="0"/>
    <x v="0"/>
    <x v="0"/>
    <x v="0"/>
    <x v="0"/>
    <x v="0"/>
    <x v="0"/>
    <x v="0"/>
    <s v="Direção Financeira"/>
    <x v="0"/>
    <x v="0"/>
    <x v="0"/>
    <x v="0"/>
    <x v="0"/>
    <x v="0"/>
    <x v="0"/>
    <x v="0"/>
    <x v="0"/>
    <x v="0"/>
    <x v="1"/>
    <x v="0"/>
    <s v="Pagamento de salário referente a 05-2024"/>
  </r>
  <r>
    <x v="1"/>
    <n v="0"/>
    <n v="0"/>
    <n v="0"/>
    <n v="109617"/>
    <x v="3758"/>
    <x v="0"/>
    <x v="0"/>
    <x v="0"/>
    <s v="01.27.06.80"/>
    <x v="1"/>
    <x v="1"/>
    <x v="1"/>
    <s v="Requalificação Urbana e habitação"/>
    <s v="01.27.06"/>
    <s v="Requalificação Urbana e habitação"/>
    <s v="01.27.06"/>
    <x v="1"/>
    <x v="0"/>
    <x v="0"/>
    <x v="0"/>
    <x v="0"/>
    <x v="1"/>
    <x v="1"/>
    <x v="0"/>
    <x v="6"/>
    <s v="2024-04-01"/>
    <x v="1"/>
    <n v="109617"/>
    <x v="0"/>
    <m/>
    <x v="0"/>
    <m/>
    <x v="1"/>
    <n v="100476920"/>
    <x v="0"/>
    <x v="0"/>
    <s v="Requalificação Urbana de Veneza"/>
    <s v="ORI"/>
    <x v="0"/>
    <m/>
    <x v="0"/>
    <x v="0"/>
    <x v="0"/>
    <x v="0"/>
    <x v="0"/>
    <x v="0"/>
    <x v="0"/>
    <x v="0"/>
    <x v="0"/>
    <x v="0"/>
    <x v="0"/>
    <s v="Requalificação Urbana de Veneza"/>
    <x v="0"/>
    <x v="0"/>
    <x v="0"/>
    <x v="0"/>
    <x v="1"/>
    <x v="0"/>
    <x v="0"/>
    <x v="0"/>
    <x v="0"/>
    <x v="0"/>
    <x v="0"/>
    <x v="0"/>
    <s v="Pagamento a favor da Felisberto Carvalho Auto, pela aquisição de combustíveis, destinados a viatura afeto a obra de requalificação urbana e ambiental de Praia de Veneza, conforme anexo."/>
  </r>
  <r>
    <x v="1"/>
    <n v="0"/>
    <n v="0"/>
    <n v="0"/>
    <n v="50000"/>
    <x v="3759"/>
    <x v="0"/>
    <x v="0"/>
    <x v="0"/>
    <s v="01.25.02.23"/>
    <x v="12"/>
    <x v="3"/>
    <x v="3"/>
    <s v="desporto"/>
    <s v="01.25.02"/>
    <s v="desporto"/>
    <s v="01.25.02"/>
    <x v="1"/>
    <x v="0"/>
    <x v="0"/>
    <x v="0"/>
    <x v="0"/>
    <x v="1"/>
    <x v="1"/>
    <x v="0"/>
    <x v="6"/>
    <s v="2024-04-12"/>
    <x v="1"/>
    <n v="50000"/>
    <x v="0"/>
    <m/>
    <x v="0"/>
    <m/>
    <x v="538"/>
    <n v="100476688"/>
    <x v="0"/>
    <x v="0"/>
    <s v="Atividades desportivas e promoção do desporto no Concelho"/>
    <s v="ORI"/>
    <x v="0"/>
    <m/>
    <x v="0"/>
    <x v="0"/>
    <x v="0"/>
    <x v="0"/>
    <x v="0"/>
    <x v="0"/>
    <x v="0"/>
    <x v="0"/>
    <x v="0"/>
    <x v="0"/>
    <x v="0"/>
    <s v="Atividades desportivas e promoção do desporto no Concelho"/>
    <x v="0"/>
    <x v="0"/>
    <x v="0"/>
    <x v="0"/>
    <x v="1"/>
    <x v="0"/>
    <x v="0"/>
    <x v="0"/>
    <x v="0"/>
    <x v="0"/>
    <x v="0"/>
    <x v="0"/>
    <s v="Apoio pecuniário, a favor da Associação Regional de Futebol de Interior de Santiago Norte, afim de horar compromisso com o final da taça Santiago Norte, da época desportiva 2023/2024, conforme anexo."/>
  </r>
  <r>
    <x v="0"/>
    <n v="0"/>
    <n v="0"/>
    <n v="0"/>
    <n v="322"/>
    <x v="3760"/>
    <x v="0"/>
    <x v="1"/>
    <x v="0"/>
    <s v="80.02.01"/>
    <x v="2"/>
    <x v="2"/>
    <x v="2"/>
    <s v="Retenções Iur"/>
    <s v="80.02.01"/>
    <s v="Retenções Iur"/>
    <s v="80.02.01"/>
    <x v="2"/>
    <x v="0"/>
    <x v="1"/>
    <x v="0"/>
    <x v="1"/>
    <x v="2"/>
    <x v="2"/>
    <x v="0"/>
    <x v="1"/>
    <s v="2024-03-22"/>
    <x v="0"/>
    <n v="322"/>
    <x v="0"/>
    <m/>
    <x v="0"/>
    <m/>
    <x v="2"/>
    <n v="100474696"/>
    <x v="0"/>
    <x v="0"/>
    <s v="Retenções Iur"/>
    <s v="ORI"/>
    <x v="0"/>
    <s v="RIUR"/>
    <x v="0"/>
    <x v="0"/>
    <x v="0"/>
    <x v="0"/>
    <x v="0"/>
    <x v="0"/>
    <x v="0"/>
    <x v="0"/>
    <x v="0"/>
    <x v="0"/>
    <x v="0"/>
    <s v="Retenções Iur"/>
    <x v="0"/>
    <x v="0"/>
    <x v="0"/>
    <x v="0"/>
    <x v="2"/>
    <x v="0"/>
    <x v="0"/>
    <x v="0"/>
    <x v="0"/>
    <x v="1"/>
    <x v="0"/>
    <x v="0"/>
    <s v="RETENCAO OT"/>
  </r>
  <r>
    <x v="0"/>
    <n v="0"/>
    <n v="0"/>
    <n v="0"/>
    <n v="85500"/>
    <x v="3761"/>
    <x v="0"/>
    <x v="0"/>
    <x v="0"/>
    <s v="01.25.05.12"/>
    <x v="10"/>
    <x v="3"/>
    <x v="3"/>
    <s v="Saúde"/>
    <s v="01.25.05"/>
    <s v="Saúde"/>
    <s v="01.25.05"/>
    <x v="7"/>
    <x v="0"/>
    <x v="4"/>
    <x v="4"/>
    <x v="0"/>
    <x v="1"/>
    <x v="0"/>
    <x v="0"/>
    <x v="6"/>
    <s v="2024-04-29"/>
    <x v="1"/>
    <n v="85500"/>
    <x v="0"/>
    <m/>
    <x v="0"/>
    <m/>
    <x v="539"/>
    <n v="100422781"/>
    <x v="0"/>
    <x v="0"/>
    <s v="Promoção e Inclusão Social"/>
    <s v="ORI"/>
    <x v="0"/>
    <m/>
    <x v="0"/>
    <x v="0"/>
    <x v="0"/>
    <x v="0"/>
    <x v="0"/>
    <x v="0"/>
    <x v="0"/>
    <x v="0"/>
    <x v="0"/>
    <x v="0"/>
    <x v="0"/>
    <s v="Promoção e Inclusão Social"/>
    <x v="0"/>
    <x v="0"/>
    <x v="0"/>
    <x v="0"/>
    <x v="1"/>
    <x v="0"/>
    <x v="0"/>
    <x v="0"/>
    <x v="0"/>
    <x v="0"/>
    <x v="0"/>
    <x v="0"/>
    <s v="Pagamento referente a renda da habitação para alojamento da senhora Maria Tavares, durante o mês de julho 2023 a março 2024, conforme anexo. "/>
  </r>
  <r>
    <x v="0"/>
    <n v="0"/>
    <n v="0"/>
    <n v="0"/>
    <n v="48627"/>
    <x v="3757"/>
    <x v="0"/>
    <x v="0"/>
    <x v="0"/>
    <s v="03.16.15"/>
    <x v="0"/>
    <x v="0"/>
    <x v="0"/>
    <s v="Direção Financeira"/>
    <s v="03.16.15"/>
    <s v="Direção Financeira"/>
    <s v="03.16.15"/>
    <x v="64"/>
    <x v="0"/>
    <x v="0"/>
    <x v="0"/>
    <x v="0"/>
    <x v="0"/>
    <x v="0"/>
    <x v="0"/>
    <x v="3"/>
    <s v="2024-05-21"/>
    <x v="1"/>
    <n v="48627"/>
    <x v="0"/>
    <m/>
    <x v="0"/>
    <m/>
    <x v="9"/>
    <n v="100474693"/>
    <x v="0"/>
    <x v="0"/>
    <s v="Direção Financeira"/>
    <s v="ORI"/>
    <x v="0"/>
    <m/>
    <x v="0"/>
    <x v="0"/>
    <x v="0"/>
    <x v="0"/>
    <x v="0"/>
    <x v="0"/>
    <x v="0"/>
    <x v="0"/>
    <x v="0"/>
    <x v="0"/>
    <x v="0"/>
    <s v="Direção Financeira"/>
    <x v="0"/>
    <x v="0"/>
    <x v="0"/>
    <x v="0"/>
    <x v="0"/>
    <x v="0"/>
    <x v="0"/>
    <x v="0"/>
    <x v="0"/>
    <x v="0"/>
    <x v="0"/>
    <x v="0"/>
    <s v="Pagamento de salário referente a 05-2024"/>
  </r>
  <r>
    <x v="0"/>
    <n v="0"/>
    <n v="0"/>
    <n v="0"/>
    <n v="1000"/>
    <x v="3757"/>
    <x v="0"/>
    <x v="0"/>
    <x v="0"/>
    <s v="03.16.15"/>
    <x v="0"/>
    <x v="0"/>
    <x v="0"/>
    <s v="Direção Financeira"/>
    <s v="03.16.15"/>
    <s v="Direção Financeira"/>
    <s v="03.16.15"/>
    <x v="29"/>
    <x v="0"/>
    <x v="0"/>
    <x v="0"/>
    <x v="0"/>
    <x v="0"/>
    <x v="0"/>
    <x v="0"/>
    <x v="3"/>
    <s v="2024-05-21"/>
    <x v="1"/>
    <n v="1000"/>
    <x v="0"/>
    <m/>
    <x v="0"/>
    <m/>
    <x v="9"/>
    <n v="100474693"/>
    <x v="0"/>
    <x v="0"/>
    <s v="Direção Financeira"/>
    <s v="ORI"/>
    <x v="0"/>
    <m/>
    <x v="0"/>
    <x v="0"/>
    <x v="0"/>
    <x v="0"/>
    <x v="0"/>
    <x v="0"/>
    <x v="0"/>
    <x v="0"/>
    <x v="0"/>
    <x v="0"/>
    <x v="0"/>
    <s v="Direção Financeira"/>
    <x v="0"/>
    <x v="0"/>
    <x v="0"/>
    <x v="0"/>
    <x v="0"/>
    <x v="0"/>
    <x v="0"/>
    <x v="0"/>
    <x v="0"/>
    <x v="0"/>
    <x v="0"/>
    <x v="0"/>
    <s v="Pagamento de salário referente a 05-2024"/>
  </r>
  <r>
    <x v="0"/>
    <n v="0"/>
    <n v="0"/>
    <n v="0"/>
    <n v="35387"/>
    <x v="3757"/>
    <x v="0"/>
    <x v="0"/>
    <x v="0"/>
    <s v="03.16.15"/>
    <x v="0"/>
    <x v="0"/>
    <x v="0"/>
    <s v="Direção Financeira"/>
    <s v="03.16.15"/>
    <s v="Direção Financeira"/>
    <s v="03.16.15"/>
    <x v="28"/>
    <x v="0"/>
    <x v="0"/>
    <x v="0"/>
    <x v="0"/>
    <x v="0"/>
    <x v="0"/>
    <x v="0"/>
    <x v="3"/>
    <s v="2024-05-21"/>
    <x v="1"/>
    <n v="35387"/>
    <x v="0"/>
    <m/>
    <x v="0"/>
    <m/>
    <x v="9"/>
    <n v="100474693"/>
    <x v="0"/>
    <x v="0"/>
    <s v="Direção Financeira"/>
    <s v="ORI"/>
    <x v="0"/>
    <m/>
    <x v="0"/>
    <x v="0"/>
    <x v="0"/>
    <x v="0"/>
    <x v="0"/>
    <x v="0"/>
    <x v="0"/>
    <x v="0"/>
    <x v="0"/>
    <x v="0"/>
    <x v="0"/>
    <s v="Direção Financeira"/>
    <x v="0"/>
    <x v="0"/>
    <x v="0"/>
    <x v="0"/>
    <x v="0"/>
    <x v="0"/>
    <x v="0"/>
    <x v="0"/>
    <x v="0"/>
    <x v="0"/>
    <x v="0"/>
    <x v="0"/>
    <s v="Pagamento de salário referente a 05-2024"/>
  </r>
  <r>
    <x v="0"/>
    <n v="0"/>
    <n v="0"/>
    <n v="0"/>
    <n v="526906"/>
    <x v="3757"/>
    <x v="0"/>
    <x v="0"/>
    <x v="0"/>
    <s v="03.16.15"/>
    <x v="0"/>
    <x v="0"/>
    <x v="0"/>
    <s v="Direção Financeira"/>
    <s v="03.16.15"/>
    <s v="Direção Financeira"/>
    <s v="03.16.15"/>
    <x v="30"/>
    <x v="0"/>
    <x v="0"/>
    <x v="0"/>
    <x v="1"/>
    <x v="0"/>
    <x v="0"/>
    <x v="0"/>
    <x v="3"/>
    <s v="2024-05-21"/>
    <x v="1"/>
    <n v="526906"/>
    <x v="0"/>
    <m/>
    <x v="0"/>
    <m/>
    <x v="9"/>
    <n v="100474693"/>
    <x v="0"/>
    <x v="0"/>
    <s v="Direção Financeira"/>
    <s v="ORI"/>
    <x v="0"/>
    <m/>
    <x v="0"/>
    <x v="0"/>
    <x v="0"/>
    <x v="0"/>
    <x v="0"/>
    <x v="0"/>
    <x v="0"/>
    <x v="0"/>
    <x v="0"/>
    <x v="0"/>
    <x v="0"/>
    <s v="Direção Financeira"/>
    <x v="0"/>
    <x v="0"/>
    <x v="0"/>
    <x v="0"/>
    <x v="0"/>
    <x v="0"/>
    <x v="0"/>
    <x v="0"/>
    <x v="0"/>
    <x v="0"/>
    <x v="0"/>
    <x v="0"/>
    <s v="Pagamento de salário referente a 05-2024"/>
  </r>
  <r>
    <x v="0"/>
    <n v="0"/>
    <n v="0"/>
    <n v="0"/>
    <n v="299705"/>
    <x v="3757"/>
    <x v="0"/>
    <x v="0"/>
    <x v="0"/>
    <s v="03.16.15"/>
    <x v="0"/>
    <x v="0"/>
    <x v="0"/>
    <s v="Direção Financeira"/>
    <s v="03.16.15"/>
    <s v="Direção Financeira"/>
    <s v="03.16.15"/>
    <x v="48"/>
    <x v="0"/>
    <x v="0"/>
    <x v="0"/>
    <x v="1"/>
    <x v="0"/>
    <x v="0"/>
    <x v="0"/>
    <x v="3"/>
    <s v="2024-05-21"/>
    <x v="1"/>
    <n v="299705"/>
    <x v="0"/>
    <m/>
    <x v="0"/>
    <m/>
    <x v="9"/>
    <n v="100474693"/>
    <x v="0"/>
    <x v="0"/>
    <s v="Direção Financeira"/>
    <s v="ORI"/>
    <x v="0"/>
    <m/>
    <x v="0"/>
    <x v="0"/>
    <x v="0"/>
    <x v="0"/>
    <x v="0"/>
    <x v="0"/>
    <x v="0"/>
    <x v="0"/>
    <x v="0"/>
    <x v="0"/>
    <x v="0"/>
    <s v="Direção Financeira"/>
    <x v="0"/>
    <x v="0"/>
    <x v="0"/>
    <x v="0"/>
    <x v="0"/>
    <x v="0"/>
    <x v="0"/>
    <x v="0"/>
    <x v="0"/>
    <x v="0"/>
    <x v="0"/>
    <x v="0"/>
    <s v="Pagamento de salário referente a 05-2024"/>
  </r>
  <r>
    <x v="0"/>
    <n v="0"/>
    <n v="0"/>
    <n v="0"/>
    <n v="325"/>
    <x v="3762"/>
    <x v="0"/>
    <x v="0"/>
    <x v="0"/>
    <s v="03.16.25"/>
    <x v="23"/>
    <x v="0"/>
    <x v="0"/>
    <s v="Direção dos  Recursos Humanos"/>
    <s v="03.16.25"/>
    <s v="Direção dos  Recursos Humanos"/>
    <s v="03.16.25"/>
    <x v="31"/>
    <x v="0"/>
    <x v="0"/>
    <x v="1"/>
    <x v="0"/>
    <x v="0"/>
    <x v="0"/>
    <x v="0"/>
    <x v="3"/>
    <s v="2024-05-21"/>
    <x v="1"/>
    <n v="325"/>
    <x v="0"/>
    <m/>
    <x v="0"/>
    <m/>
    <x v="2"/>
    <n v="100474696"/>
    <x v="0"/>
    <x v="1"/>
    <s v="Direção dos  Recursos Humanos"/>
    <s v="ORI"/>
    <x v="0"/>
    <m/>
    <x v="0"/>
    <x v="0"/>
    <x v="0"/>
    <x v="0"/>
    <x v="0"/>
    <x v="0"/>
    <x v="0"/>
    <x v="0"/>
    <x v="0"/>
    <x v="0"/>
    <x v="0"/>
    <s v="Direção dos  Recursos Humanos"/>
    <x v="0"/>
    <x v="0"/>
    <x v="0"/>
    <x v="0"/>
    <x v="0"/>
    <x v="0"/>
    <x v="0"/>
    <x v="0"/>
    <x v="0"/>
    <x v="0"/>
    <x v="1"/>
    <x v="0"/>
    <s v="Pagamento de salário referente a 05-2024"/>
  </r>
  <r>
    <x v="0"/>
    <n v="0"/>
    <n v="0"/>
    <n v="0"/>
    <n v="168"/>
    <x v="3762"/>
    <x v="0"/>
    <x v="0"/>
    <x v="0"/>
    <s v="03.16.25"/>
    <x v="23"/>
    <x v="0"/>
    <x v="0"/>
    <s v="Direção dos  Recursos Humanos"/>
    <s v="03.16.25"/>
    <s v="Direção dos  Recursos Humanos"/>
    <s v="03.16.25"/>
    <x v="28"/>
    <x v="0"/>
    <x v="0"/>
    <x v="0"/>
    <x v="0"/>
    <x v="0"/>
    <x v="0"/>
    <x v="0"/>
    <x v="3"/>
    <s v="2024-05-21"/>
    <x v="1"/>
    <n v="168"/>
    <x v="0"/>
    <m/>
    <x v="0"/>
    <m/>
    <x v="2"/>
    <n v="100474696"/>
    <x v="0"/>
    <x v="1"/>
    <s v="Direção dos  Recursos Humanos"/>
    <s v="ORI"/>
    <x v="0"/>
    <m/>
    <x v="0"/>
    <x v="0"/>
    <x v="0"/>
    <x v="0"/>
    <x v="0"/>
    <x v="0"/>
    <x v="0"/>
    <x v="0"/>
    <x v="0"/>
    <x v="0"/>
    <x v="0"/>
    <s v="Direção dos  Recursos Humanos"/>
    <x v="0"/>
    <x v="0"/>
    <x v="0"/>
    <x v="0"/>
    <x v="0"/>
    <x v="0"/>
    <x v="0"/>
    <x v="0"/>
    <x v="0"/>
    <x v="0"/>
    <x v="1"/>
    <x v="0"/>
    <s v="Pagamento de salário referente a 05-2024"/>
  </r>
  <r>
    <x v="0"/>
    <n v="0"/>
    <n v="0"/>
    <n v="0"/>
    <n v="74"/>
    <x v="3762"/>
    <x v="0"/>
    <x v="0"/>
    <x v="0"/>
    <s v="03.16.25"/>
    <x v="23"/>
    <x v="0"/>
    <x v="0"/>
    <s v="Direção dos  Recursos Humanos"/>
    <s v="03.16.25"/>
    <s v="Direção dos  Recursos Humanos"/>
    <s v="03.16.25"/>
    <x v="29"/>
    <x v="0"/>
    <x v="0"/>
    <x v="0"/>
    <x v="0"/>
    <x v="0"/>
    <x v="0"/>
    <x v="0"/>
    <x v="3"/>
    <s v="2024-05-21"/>
    <x v="1"/>
    <n v="74"/>
    <x v="0"/>
    <m/>
    <x v="0"/>
    <m/>
    <x v="2"/>
    <n v="100474696"/>
    <x v="0"/>
    <x v="1"/>
    <s v="Direção dos  Recursos Humanos"/>
    <s v="ORI"/>
    <x v="0"/>
    <m/>
    <x v="0"/>
    <x v="0"/>
    <x v="0"/>
    <x v="0"/>
    <x v="0"/>
    <x v="0"/>
    <x v="0"/>
    <x v="0"/>
    <x v="0"/>
    <x v="0"/>
    <x v="0"/>
    <s v="Direção dos  Recursos Humanos"/>
    <x v="0"/>
    <x v="0"/>
    <x v="0"/>
    <x v="0"/>
    <x v="0"/>
    <x v="0"/>
    <x v="0"/>
    <x v="0"/>
    <x v="0"/>
    <x v="0"/>
    <x v="1"/>
    <x v="0"/>
    <s v="Pagamento de salário referente a 05-2024"/>
  </r>
  <r>
    <x v="0"/>
    <n v="0"/>
    <n v="0"/>
    <n v="0"/>
    <n v="1328"/>
    <x v="3762"/>
    <x v="0"/>
    <x v="0"/>
    <x v="0"/>
    <s v="03.16.25"/>
    <x v="23"/>
    <x v="0"/>
    <x v="0"/>
    <s v="Direção dos  Recursos Humanos"/>
    <s v="03.16.25"/>
    <s v="Direção dos  Recursos Humanos"/>
    <s v="03.16.25"/>
    <x v="30"/>
    <x v="0"/>
    <x v="0"/>
    <x v="0"/>
    <x v="1"/>
    <x v="0"/>
    <x v="0"/>
    <x v="0"/>
    <x v="3"/>
    <s v="2024-05-21"/>
    <x v="1"/>
    <n v="1328"/>
    <x v="0"/>
    <m/>
    <x v="0"/>
    <m/>
    <x v="2"/>
    <n v="100474696"/>
    <x v="0"/>
    <x v="1"/>
    <s v="Direção dos  Recursos Humanos"/>
    <s v="ORI"/>
    <x v="0"/>
    <m/>
    <x v="0"/>
    <x v="0"/>
    <x v="0"/>
    <x v="0"/>
    <x v="0"/>
    <x v="0"/>
    <x v="0"/>
    <x v="0"/>
    <x v="0"/>
    <x v="0"/>
    <x v="0"/>
    <s v="Direção dos  Recursos Humanos"/>
    <x v="0"/>
    <x v="0"/>
    <x v="0"/>
    <x v="0"/>
    <x v="0"/>
    <x v="0"/>
    <x v="0"/>
    <x v="0"/>
    <x v="0"/>
    <x v="0"/>
    <x v="1"/>
    <x v="0"/>
    <s v="Pagamento de salário referente a 05-2024"/>
  </r>
  <r>
    <x v="0"/>
    <n v="0"/>
    <n v="0"/>
    <n v="0"/>
    <n v="9034"/>
    <x v="3762"/>
    <x v="0"/>
    <x v="0"/>
    <x v="0"/>
    <s v="03.16.25"/>
    <x v="23"/>
    <x v="0"/>
    <x v="0"/>
    <s v="Direção dos  Recursos Humanos"/>
    <s v="03.16.25"/>
    <s v="Direção dos  Recursos Humanos"/>
    <s v="03.16.25"/>
    <x v="48"/>
    <x v="0"/>
    <x v="0"/>
    <x v="0"/>
    <x v="1"/>
    <x v="0"/>
    <x v="0"/>
    <x v="0"/>
    <x v="3"/>
    <s v="2024-05-21"/>
    <x v="1"/>
    <n v="9034"/>
    <x v="0"/>
    <m/>
    <x v="0"/>
    <m/>
    <x v="2"/>
    <n v="100474696"/>
    <x v="0"/>
    <x v="1"/>
    <s v="Direção dos  Recursos Humanos"/>
    <s v="ORI"/>
    <x v="0"/>
    <m/>
    <x v="0"/>
    <x v="0"/>
    <x v="0"/>
    <x v="0"/>
    <x v="0"/>
    <x v="0"/>
    <x v="0"/>
    <x v="0"/>
    <x v="0"/>
    <x v="0"/>
    <x v="0"/>
    <s v="Direção dos  Recursos Humanos"/>
    <x v="0"/>
    <x v="0"/>
    <x v="0"/>
    <x v="0"/>
    <x v="0"/>
    <x v="0"/>
    <x v="0"/>
    <x v="0"/>
    <x v="0"/>
    <x v="0"/>
    <x v="1"/>
    <x v="0"/>
    <s v="Pagamento de salário referente a 05-2024"/>
  </r>
  <r>
    <x v="0"/>
    <n v="0"/>
    <n v="0"/>
    <n v="0"/>
    <n v="3252"/>
    <x v="3762"/>
    <x v="0"/>
    <x v="0"/>
    <x v="0"/>
    <s v="03.16.25"/>
    <x v="23"/>
    <x v="0"/>
    <x v="0"/>
    <s v="Direção dos  Recursos Humanos"/>
    <s v="03.16.25"/>
    <s v="Direção dos  Recursos Humanos"/>
    <s v="03.16.25"/>
    <x v="49"/>
    <x v="0"/>
    <x v="0"/>
    <x v="0"/>
    <x v="1"/>
    <x v="0"/>
    <x v="0"/>
    <x v="0"/>
    <x v="3"/>
    <s v="2024-05-21"/>
    <x v="1"/>
    <n v="3252"/>
    <x v="0"/>
    <m/>
    <x v="0"/>
    <m/>
    <x v="2"/>
    <n v="100474696"/>
    <x v="0"/>
    <x v="1"/>
    <s v="Direção dos  Recursos Humanos"/>
    <s v="ORI"/>
    <x v="0"/>
    <m/>
    <x v="0"/>
    <x v="0"/>
    <x v="0"/>
    <x v="0"/>
    <x v="0"/>
    <x v="0"/>
    <x v="0"/>
    <x v="0"/>
    <x v="0"/>
    <x v="0"/>
    <x v="0"/>
    <s v="Direção dos  Recursos Humanos"/>
    <x v="0"/>
    <x v="0"/>
    <x v="0"/>
    <x v="0"/>
    <x v="0"/>
    <x v="0"/>
    <x v="0"/>
    <x v="0"/>
    <x v="0"/>
    <x v="0"/>
    <x v="1"/>
    <x v="0"/>
    <s v="Pagamento de salário referente a 05-2024"/>
  </r>
  <r>
    <x v="0"/>
    <n v="0"/>
    <n v="0"/>
    <n v="0"/>
    <n v="1619"/>
    <x v="3762"/>
    <x v="0"/>
    <x v="0"/>
    <x v="0"/>
    <s v="03.16.25"/>
    <x v="23"/>
    <x v="0"/>
    <x v="0"/>
    <s v="Direção dos  Recursos Humanos"/>
    <s v="03.16.25"/>
    <s v="Direção dos  Recursos Humanos"/>
    <s v="03.16.25"/>
    <x v="78"/>
    <x v="0"/>
    <x v="4"/>
    <x v="17"/>
    <x v="0"/>
    <x v="0"/>
    <x v="0"/>
    <x v="0"/>
    <x v="3"/>
    <s v="2024-05-21"/>
    <x v="1"/>
    <n v="1619"/>
    <x v="0"/>
    <m/>
    <x v="0"/>
    <m/>
    <x v="2"/>
    <n v="100474696"/>
    <x v="0"/>
    <x v="1"/>
    <s v="Direção dos  Recursos Humanos"/>
    <s v="ORI"/>
    <x v="0"/>
    <m/>
    <x v="0"/>
    <x v="0"/>
    <x v="0"/>
    <x v="0"/>
    <x v="0"/>
    <x v="0"/>
    <x v="0"/>
    <x v="0"/>
    <x v="0"/>
    <x v="0"/>
    <x v="0"/>
    <s v="Direção dos  Recursos Humanos"/>
    <x v="0"/>
    <x v="0"/>
    <x v="0"/>
    <x v="0"/>
    <x v="0"/>
    <x v="0"/>
    <x v="0"/>
    <x v="0"/>
    <x v="0"/>
    <x v="0"/>
    <x v="1"/>
    <x v="0"/>
    <s v="Pagamento de salário referente a 05-2024"/>
  </r>
  <r>
    <x v="0"/>
    <n v="0"/>
    <n v="0"/>
    <n v="0"/>
    <n v="28869"/>
    <x v="3762"/>
    <x v="0"/>
    <x v="0"/>
    <x v="0"/>
    <s v="03.16.25"/>
    <x v="23"/>
    <x v="0"/>
    <x v="0"/>
    <s v="Direção dos  Recursos Humanos"/>
    <s v="03.16.25"/>
    <s v="Direção dos  Recursos Humanos"/>
    <s v="03.16.25"/>
    <x v="79"/>
    <x v="0"/>
    <x v="4"/>
    <x v="17"/>
    <x v="0"/>
    <x v="0"/>
    <x v="0"/>
    <x v="0"/>
    <x v="3"/>
    <s v="2024-05-21"/>
    <x v="1"/>
    <n v="28869"/>
    <x v="0"/>
    <m/>
    <x v="0"/>
    <m/>
    <x v="2"/>
    <n v="100474696"/>
    <x v="0"/>
    <x v="1"/>
    <s v="Direção dos  Recursos Humanos"/>
    <s v="ORI"/>
    <x v="0"/>
    <m/>
    <x v="0"/>
    <x v="0"/>
    <x v="0"/>
    <x v="0"/>
    <x v="0"/>
    <x v="0"/>
    <x v="0"/>
    <x v="0"/>
    <x v="0"/>
    <x v="0"/>
    <x v="0"/>
    <s v="Direção dos  Recursos Humanos"/>
    <x v="0"/>
    <x v="0"/>
    <x v="0"/>
    <x v="0"/>
    <x v="0"/>
    <x v="0"/>
    <x v="0"/>
    <x v="0"/>
    <x v="0"/>
    <x v="0"/>
    <x v="1"/>
    <x v="0"/>
    <s v="Pagamento de salário referente a 05-2024"/>
  </r>
  <r>
    <x v="0"/>
    <n v="0"/>
    <n v="0"/>
    <n v="0"/>
    <n v="4000"/>
    <x v="3763"/>
    <x v="0"/>
    <x v="0"/>
    <x v="0"/>
    <s v="03.16.15"/>
    <x v="0"/>
    <x v="0"/>
    <x v="0"/>
    <s v="Direção Financeira"/>
    <s v="03.16.15"/>
    <s v="Direção Financeira"/>
    <s v="03.16.15"/>
    <x v="3"/>
    <x v="0"/>
    <x v="0"/>
    <x v="1"/>
    <x v="0"/>
    <x v="0"/>
    <x v="0"/>
    <x v="0"/>
    <x v="2"/>
    <s v="2024-02-27"/>
    <x v="0"/>
    <n v="4000"/>
    <x v="0"/>
    <m/>
    <x v="0"/>
    <m/>
    <x v="204"/>
    <n v="100463625"/>
    <x v="0"/>
    <x v="0"/>
    <s v="Direção Financeira"/>
    <s v="ORI"/>
    <x v="0"/>
    <m/>
    <x v="0"/>
    <x v="0"/>
    <x v="0"/>
    <x v="0"/>
    <x v="0"/>
    <x v="0"/>
    <x v="0"/>
    <x v="0"/>
    <x v="0"/>
    <x v="0"/>
    <x v="0"/>
    <s v="Direção Financeira"/>
    <x v="0"/>
    <x v="0"/>
    <x v="0"/>
    <x v="0"/>
    <x v="0"/>
    <x v="0"/>
    <x v="0"/>
    <x v="0"/>
    <x v="0"/>
    <x v="0"/>
    <x v="0"/>
    <x v="0"/>
    <s v="Subsidio de transporte a favor da Sra. Ivaldina Vaz, conforme anexo."/>
  </r>
  <r>
    <x v="0"/>
    <n v="0"/>
    <n v="0"/>
    <n v="0"/>
    <n v="2800"/>
    <x v="3764"/>
    <x v="0"/>
    <x v="0"/>
    <x v="0"/>
    <s v="03.16.15"/>
    <x v="0"/>
    <x v="0"/>
    <x v="0"/>
    <s v="Direção Financeira"/>
    <s v="03.16.15"/>
    <s v="Direção Financeira"/>
    <s v="03.16.15"/>
    <x v="3"/>
    <x v="0"/>
    <x v="0"/>
    <x v="1"/>
    <x v="0"/>
    <x v="0"/>
    <x v="0"/>
    <x v="0"/>
    <x v="1"/>
    <s v="2024-03-11"/>
    <x v="0"/>
    <n v="2800"/>
    <x v="0"/>
    <m/>
    <x v="0"/>
    <m/>
    <x v="134"/>
    <n v="100477731"/>
    <x v="0"/>
    <x v="0"/>
    <s v="Direção Financeira"/>
    <s v="ORI"/>
    <x v="0"/>
    <m/>
    <x v="0"/>
    <x v="0"/>
    <x v="0"/>
    <x v="0"/>
    <x v="0"/>
    <x v="0"/>
    <x v="0"/>
    <x v="0"/>
    <x v="0"/>
    <x v="0"/>
    <x v="0"/>
    <s v="Direção Financeira"/>
    <x v="0"/>
    <x v="0"/>
    <x v="0"/>
    <x v="0"/>
    <x v="0"/>
    <x v="0"/>
    <x v="0"/>
    <x v="0"/>
    <x v="0"/>
    <x v="0"/>
    <x v="0"/>
    <x v="0"/>
    <s v="Ajuda de custo a favor do SR. Gerson Lopes, pela sua deslocação em missão de serviço a cidade da Praia nos dia 27 de Fevereiro e 05de Março de 2024, conforme justificativo em anexo. "/>
  </r>
  <r>
    <x v="0"/>
    <n v="0"/>
    <n v="0"/>
    <n v="0"/>
    <n v="60905"/>
    <x v="3765"/>
    <x v="0"/>
    <x v="0"/>
    <x v="0"/>
    <s v="03.16.15"/>
    <x v="0"/>
    <x v="0"/>
    <x v="0"/>
    <s v="Direção Financeira"/>
    <s v="03.16.15"/>
    <s v="Direção Financeira"/>
    <s v="03.16.15"/>
    <x v="35"/>
    <x v="0"/>
    <x v="0"/>
    <x v="1"/>
    <x v="1"/>
    <x v="0"/>
    <x v="0"/>
    <x v="0"/>
    <x v="1"/>
    <s v="2024-03-12"/>
    <x v="0"/>
    <n v="60905"/>
    <x v="0"/>
    <m/>
    <x v="0"/>
    <m/>
    <x v="211"/>
    <n v="100476946"/>
    <x v="0"/>
    <x v="0"/>
    <s v="Direção Financeira"/>
    <s v="ORI"/>
    <x v="0"/>
    <m/>
    <x v="0"/>
    <x v="0"/>
    <x v="0"/>
    <x v="0"/>
    <x v="0"/>
    <x v="0"/>
    <x v="0"/>
    <x v="0"/>
    <x v="0"/>
    <x v="0"/>
    <x v="0"/>
    <s v="Direção Financeira"/>
    <x v="0"/>
    <x v="0"/>
    <x v="0"/>
    <x v="0"/>
    <x v="0"/>
    <x v="0"/>
    <x v="0"/>
    <x v="0"/>
    <x v="0"/>
    <x v="0"/>
    <x v="0"/>
    <x v="0"/>
    <s v="Pagamento a favor ADS, referente relação dividas emitidas em Janeiro de 2024, conforme anexo."/>
  </r>
  <r>
    <x v="0"/>
    <n v="0"/>
    <n v="0"/>
    <n v="0"/>
    <n v="1400"/>
    <x v="3766"/>
    <x v="0"/>
    <x v="0"/>
    <x v="0"/>
    <s v="03.16.15"/>
    <x v="0"/>
    <x v="0"/>
    <x v="0"/>
    <s v="Direção Financeira"/>
    <s v="03.16.15"/>
    <s v="Direção Financeira"/>
    <s v="03.16.15"/>
    <x v="3"/>
    <x v="0"/>
    <x v="0"/>
    <x v="1"/>
    <x v="0"/>
    <x v="0"/>
    <x v="0"/>
    <x v="0"/>
    <x v="1"/>
    <s v="2024-03-12"/>
    <x v="0"/>
    <n v="1400"/>
    <x v="0"/>
    <m/>
    <x v="0"/>
    <m/>
    <x v="181"/>
    <n v="100479425"/>
    <x v="0"/>
    <x v="0"/>
    <s v="Direção Financeira"/>
    <s v="ORI"/>
    <x v="0"/>
    <m/>
    <x v="0"/>
    <x v="0"/>
    <x v="0"/>
    <x v="0"/>
    <x v="0"/>
    <x v="0"/>
    <x v="0"/>
    <x v="0"/>
    <x v="0"/>
    <x v="0"/>
    <x v="0"/>
    <s v="Direção Financeira"/>
    <x v="0"/>
    <x v="0"/>
    <x v="0"/>
    <x v="0"/>
    <x v="0"/>
    <x v="0"/>
    <x v="0"/>
    <x v="0"/>
    <x v="0"/>
    <x v="0"/>
    <x v="0"/>
    <x v="0"/>
    <s v="Ajuda de custo a favor do sr. Domingos Barros, pela sua deslocação a Praia, no dia 10 de março, conforme guia de marcha em anexo.  "/>
  </r>
  <r>
    <x v="0"/>
    <n v="0"/>
    <n v="0"/>
    <n v="0"/>
    <n v="160"/>
    <x v="3767"/>
    <x v="0"/>
    <x v="1"/>
    <x v="0"/>
    <s v="03.03.10"/>
    <x v="8"/>
    <x v="0"/>
    <x v="4"/>
    <s v="Receitas Da Câmara"/>
    <s v="03.03.10"/>
    <s v="Receitas Da Câmara"/>
    <s v="03.03.10"/>
    <x v="8"/>
    <x v="0"/>
    <x v="3"/>
    <x v="3"/>
    <x v="0"/>
    <x v="0"/>
    <x v="2"/>
    <x v="0"/>
    <x v="1"/>
    <s v="2024-03-07"/>
    <x v="0"/>
    <n v="1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5"/>
    <x v="3768"/>
    <x v="0"/>
    <x v="1"/>
    <x v="0"/>
    <s v="03.03.10"/>
    <x v="8"/>
    <x v="0"/>
    <x v="4"/>
    <s v="Receitas Da Câmara"/>
    <s v="03.03.10"/>
    <s v="Receitas Da Câmara"/>
    <s v="03.03.10"/>
    <x v="22"/>
    <x v="0"/>
    <x v="3"/>
    <x v="7"/>
    <x v="0"/>
    <x v="0"/>
    <x v="2"/>
    <x v="0"/>
    <x v="1"/>
    <s v="2024-03-07"/>
    <x v="0"/>
    <n v="115"/>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3600"/>
    <x v="3769"/>
    <x v="0"/>
    <x v="0"/>
    <x v="0"/>
    <s v="01.23.04.14"/>
    <x v="48"/>
    <x v="7"/>
    <x v="8"/>
    <s v="Ambiente"/>
    <s v="01.23.04"/>
    <s v="Ambiente"/>
    <s v="01.23.04"/>
    <x v="1"/>
    <x v="0"/>
    <x v="0"/>
    <x v="0"/>
    <x v="0"/>
    <x v="1"/>
    <x v="1"/>
    <x v="0"/>
    <x v="0"/>
    <s v="2024-01-24"/>
    <x v="0"/>
    <n v="13600"/>
    <x v="0"/>
    <m/>
    <x v="0"/>
    <m/>
    <x v="6"/>
    <n v="100474914"/>
    <x v="0"/>
    <x v="0"/>
    <s v="Criação e Manutenção de Espaços Verdes"/>
    <s v="ORI"/>
    <x v="0"/>
    <s v="CMEV"/>
    <x v="0"/>
    <x v="0"/>
    <x v="0"/>
    <x v="0"/>
    <x v="0"/>
    <x v="0"/>
    <x v="0"/>
    <x v="0"/>
    <x v="0"/>
    <x v="0"/>
    <x v="0"/>
    <s v="Criação e Manutenção de Espaços Verdes"/>
    <x v="0"/>
    <x v="0"/>
    <x v="0"/>
    <x v="0"/>
    <x v="1"/>
    <x v="0"/>
    <x v="0"/>
    <x v="0"/>
    <x v="0"/>
    <x v="0"/>
    <x v="0"/>
    <x v="0"/>
    <s v="Pagamento prestação de serviço Janeiro 2024, conforme folha em anexo."/>
  </r>
  <r>
    <x v="0"/>
    <n v="0"/>
    <n v="0"/>
    <n v="0"/>
    <n v="4968"/>
    <x v="3770"/>
    <x v="0"/>
    <x v="0"/>
    <x v="0"/>
    <s v="03.16.15"/>
    <x v="0"/>
    <x v="0"/>
    <x v="0"/>
    <s v="Direção Financeira"/>
    <s v="03.16.15"/>
    <s v="Direção Financeira"/>
    <s v="03.16.15"/>
    <x v="58"/>
    <x v="0"/>
    <x v="0"/>
    <x v="1"/>
    <x v="0"/>
    <x v="0"/>
    <x v="0"/>
    <x v="0"/>
    <x v="0"/>
    <s v="2024-01-05"/>
    <x v="0"/>
    <n v="4968"/>
    <x v="0"/>
    <m/>
    <x v="0"/>
    <m/>
    <x v="89"/>
    <n v="100391565"/>
    <x v="0"/>
    <x v="0"/>
    <s v="Direção Financeira"/>
    <s v="ORI"/>
    <x v="0"/>
    <m/>
    <x v="0"/>
    <x v="0"/>
    <x v="0"/>
    <x v="0"/>
    <x v="0"/>
    <x v="0"/>
    <x v="0"/>
    <x v="0"/>
    <x v="0"/>
    <x v="0"/>
    <x v="0"/>
    <s v="Direção Financeira"/>
    <x v="0"/>
    <x v="0"/>
    <x v="0"/>
    <x v="0"/>
    <x v="0"/>
    <x v="0"/>
    <x v="0"/>
    <x v="0"/>
    <x v="0"/>
    <x v="0"/>
    <x v="0"/>
    <x v="0"/>
    <s v="Pagamento a favor de Imprensa Nacional de Cabo Verde, referente a publicações de de B.O, conforme anexo."/>
  </r>
  <r>
    <x v="0"/>
    <n v="0"/>
    <n v="0"/>
    <n v="0"/>
    <n v="3790"/>
    <x v="3771"/>
    <x v="0"/>
    <x v="1"/>
    <x v="0"/>
    <s v="03.03.10"/>
    <x v="8"/>
    <x v="0"/>
    <x v="4"/>
    <s v="Receitas Da Câmara"/>
    <s v="03.03.10"/>
    <s v="Receitas Da Câmara"/>
    <s v="03.03.10"/>
    <x v="10"/>
    <x v="0"/>
    <x v="3"/>
    <x v="3"/>
    <x v="0"/>
    <x v="0"/>
    <x v="2"/>
    <x v="0"/>
    <x v="0"/>
    <s v="2024-01-04"/>
    <x v="0"/>
    <n v="37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7026"/>
    <x v="3772"/>
    <x v="0"/>
    <x v="1"/>
    <x v="0"/>
    <s v="03.03.10"/>
    <x v="8"/>
    <x v="0"/>
    <x v="4"/>
    <s v="Receitas Da Câmara"/>
    <s v="03.03.10"/>
    <s v="Receitas Da Câmara"/>
    <s v="03.03.10"/>
    <x v="18"/>
    <x v="0"/>
    <x v="0"/>
    <x v="0"/>
    <x v="0"/>
    <x v="0"/>
    <x v="2"/>
    <x v="0"/>
    <x v="0"/>
    <s v="2024-01-04"/>
    <x v="0"/>
    <n v="1702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949"/>
    <x v="3773"/>
    <x v="0"/>
    <x v="1"/>
    <x v="0"/>
    <s v="03.03.10"/>
    <x v="8"/>
    <x v="0"/>
    <x v="4"/>
    <s v="Receitas Da Câmara"/>
    <s v="03.03.10"/>
    <s v="Receitas Da Câmara"/>
    <s v="03.03.10"/>
    <x v="9"/>
    <x v="0"/>
    <x v="3"/>
    <x v="3"/>
    <x v="0"/>
    <x v="0"/>
    <x v="2"/>
    <x v="0"/>
    <x v="0"/>
    <s v="2024-01-04"/>
    <x v="0"/>
    <n v="594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610"/>
    <x v="3774"/>
    <x v="0"/>
    <x v="1"/>
    <x v="0"/>
    <s v="03.03.10"/>
    <x v="8"/>
    <x v="0"/>
    <x v="4"/>
    <s v="Receitas Da Câmara"/>
    <s v="03.03.10"/>
    <s v="Receitas Da Câmara"/>
    <s v="03.03.10"/>
    <x v="13"/>
    <x v="0"/>
    <x v="3"/>
    <x v="3"/>
    <x v="0"/>
    <x v="0"/>
    <x v="2"/>
    <x v="0"/>
    <x v="0"/>
    <s v="2024-01-04"/>
    <x v="0"/>
    <n v="46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0000"/>
    <x v="3775"/>
    <x v="0"/>
    <x v="1"/>
    <x v="0"/>
    <s v="03.03.10"/>
    <x v="8"/>
    <x v="0"/>
    <x v="4"/>
    <s v="Receitas Da Câmara"/>
    <s v="03.03.10"/>
    <s v="Receitas Da Câmara"/>
    <s v="03.03.10"/>
    <x v="21"/>
    <x v="0"/>
    <x v="3"/>
    <x v="3"/>
    <x v="0"/>
    <x v="0"/>
    <x v="2"/>
    <x v="0"/>
    <x v="0"/>
    <s v="2024-01-04"/>
    <x v="0"/>
    <n v="13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75"/>
    <x v="3776"/>
    <x v="0"/>
    <x v="1"/>
    <x v="0"/>
    <s v="03.03.10"/>
    <x v="8"/>
    <x v="0"/>
    <x v="4"/>
    <s v="Receitas Da Câmara"/>
    <s v="03.03.10"/>
    <s v="Receitas Da Câmara"/>
    <s v="03.03.10"/>
    <x v="12"/>
    <x v="0"/>
    <x v="3"/>
    <x v="3"/>
    <x v="0"/>
    <x v="0"/>
    <x v="2"/>
    <x v="0"/>
    <x v="0"/>
    <s v="2024-01-04"/>
    <x v="0"/>
    <n v="8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2350"/>
    <x v="3777"/>
    <x v="0"/>
    <x v="1"/>
    <x v="0"/>
    <s v="03.03.10"/>
    <x v="8"/>
    <x v="0"/>
    <x v="4"/>
    <s v="Receitas Da Câmara"/>
    <s v="03.03.10"/>
    <s v="Receitas Da Câmara"/>
    <s v="03.03.10"/>
    <x v="12"/>
    <x v="0"/>
    <x v="3"/>
    <x v="3"/>
    <x v="0"/>
    <x v="0"/>
    <x v="2"/>
    <x v="0"/>
    <x v="0"/>
    <s v="2024-01-05"/>
    <x v="0"/>
    <n v="323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4970"/>
    <x v="3778"/>
    <x v="0"/>
    <x v="1"/>
    <x v="0"/>
    <s v="03.03.10"/>
    <x v="8"/>
    <x v="0"/>
    <x v="4"/>
    <s v="Receitas Da Câmara"/>
    <s v="03.03.10"/>
    <s v="Receitas Da Câmara"/>
    <s v="03.03.10"/>
    <x v="13"/>
    <x v="0"/>
    <x v="3"/>
    <x v="3"/>
    <x v="0"/>
    <x v="0"/>
    <x v="2"/>
    <x v="0"/>
    <x v="0"/>
    <s v="2024-01-05"/>
    <x v="0"/>
    <n v="549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20"/>
    <x v="3779"/>
    <x v="0"/>
    <x v="1"/>
    <x v="0"/>
    <s v="03.03.10"/>
    <x v="8"/>
    <x v="0"/>
    <x v="4"/>
    <s v="Receitas Da Câmara"/>
    <s v="03.03.10"/>
    <s v="Receitas Da Câmara"/>
    <s v="03.03.10"/>
    <x v="25"/>
    <x v="0"/>
    <x v="3"/>
    <x v="3"/>
    <x v="0"/>
    <x v="0"/>
    <x v="2"/>
    <x v="0"/>
    <x v="0"/>
    <s v="2024-01-05"/>
    <x v="0"/>
    <n v="29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80"/>
    <x v="3780"/>
    <x v="0"/>
    <x v="1"/>
    <x v="0"/>
    <s v="03.03.10"/>
    <x v="8"/>
    <x v="0"/>
    <x v="4"/>
    <s v="Receitas Da Câmara"/>
    <s v="03.03.10"/>
    <s v="Receitas Da Câmara"/>
    <s v="03.03.10"/>
    <x v="8"/>
    <x v="0"/>
    <x v="3"/>
    <x v="3"/>
    <x v="0"/>
    <x v="0"/>
    <x v="2"/>
    <x v="0"/>
    <x v="0"/>
    <s v="2024-01-05"/>
    <x v="0"/>
    <n v="6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435"/>
    <x v="3781"/>
    <x v="0"/>
    <x v="1"/>
    <x v="0"/>
    <s v="03.03.10"/>
    <x v="8"/>
    <x v="0"/>
    <x v="4"/>
    <s v="Receitas Da Câmara"/>
    <s v="03.03.10"/>
    <s v="Receitas Da Câmara"/>
    <s v="03.03.10"/>
    <x v="10"/>
    <x v="0"/>
    <x v="3"/>
    <x v="3"/>
    <x v="0"/>
    <x v="0"/>
    <x v="2"/>
    <x v="0"/>
    <x v="0"/>
    <s v="2024-01-05"/>
    <x v="0"/>
    <n v="643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680"/>
    <x v="3782"/>
    <x v="0"/>
    <x v="1"/>
    <x v="0"/>
    <s v="03.03.10"/>
    <x v="8"/>
    <x v="0"/>
    <x v="4"/>
    <s v="Receitas Da Câmara"/>
    <s v="03.03.10"/>
    <s v="Receitas Da Câmara"/>
    <s v="03.03.10"/>
    <x v="6"/>
    <x v="0"/>
    <x v="3"/>
    <x v="3"/>
    <x v="0"/>
    <x v="0"/>
    <x v="2"/>
    <x v="0"/>
    <x v="0"/>
    <s v="2024-01-05"/>
    <x v="0"/>
    <n v="46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539"/>
    <x v="3783"/>
    <x v="0"/>
    <x v="1"/>
    <x v="0"/>
    <s v="03.03.10"/>
    <x v="8"/>
    <x v="0"/>
    <x v="4"/>
    <s v="Receitas Da Câmara"/>
    <s v="03.03.10"/>
    <s v="Receitas Da Câmara"/>
    <s v="03.03.10"/>
    <x v="9"/>
    <x v="0"/>
    <x v="3"/>
    <x v="3"/>
    <x v="0"/>
    <x v="0"/>
    <x v="2"/>
    <x v="0"/>
    <x v="0"/>
    <s v="2024-01-05"/>
    <x v="0"/>
    <n v="1253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7"/>
    <x v="3784"/>
    <x v="0"/>
    <x v="1"/>
    <x v="0"/>
    <s v="03.03.10"/>
    <x v="8"/>
    <x v="0"/>
    <x v="4"/>
    <s v="Receitas Da Câmara"/>
    <s v="03.03.10"/>
    <s v="Receitas Da Câmara"/>
    <s v="03.03.10"/>
    <x v="23"/>
    <x v="0"/>
    <x v="3"/>
    <x v="7"/>
    <x v="0"/>
    <x v="0"/>
    <x v="2"/>
    <x v="0"/>
    <x v="0"/>
    <s v="2024-01-05"/>
    <x v="0"/>
    <n v="57"/>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00"/>
    <x v="3785"/>
    <x v="0"/>
    <x v="1"/>
    <x v="0"/>
    <s v="03.03.10"/>
    <x v="8"/>
    <x v="0"/>
    <x v="4"/>
    <s v="Receitas Da Câmara"/>
    <s v="03.03.10"/>
    <s v="Receitas Da Câmara"/>
    <s v="03.03.10"/>
    <x v="20"/>
    <x v="0"/>
    <x v="3"/>
    <x v="3"/>
    <x v="0"/>
    <x v="0"/>
    <x v="2"/>
    <x v="0"/>
    <x v="0"/>
    <s v="2024-01-05"/>
    <x v="0"/>
    <n v="2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310"/>
    <x v="3786"/>
    <x v="0"/>
    <x v="1"/>
    <x v="0"/>
    <s v="03.03.10"/>
    <x v="8"/>
    <x v="0"/>
    <x v="4"/>
    <s v="Receitas Da Câmara"/>
    <s v="03.03.10"/>
    <s v="Receitas Da Câmara"/>
    <s v="03.03.10"/>
    <x v="17"/>
    <x v="0"/>
    <x v="3"/>
    <x v="3"/>
    <x v="0"/>
    <x v="0"/>
    <x v="2"/>
    <x v="0"/>
    <x v="0"/>
    <s v="2024-01-05"/>
    <x v="0"/>
    <n v="23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7303"/>
    <x v="3787"/>
    <x v="0"/>
    <x v="1"/>
    <x v="0"/>
    <s v="03.03.10"/>
    <x v="8"/>
    <x v="0"/>
    <x v="4"/>
    <s v="Receitas Da Câmara"/>
    <s v="03.03.10"/>
    <s v="Receitas Da Câmara"/>
    <s v="03.03.10"/>
    <x v="18"/>
    <x v="0"/>
    <x v="0"/>
    <x v="0"/>
    <x v="0"/>
    <x v="0"/>
    <x v="2"/>
    <x v="0"/>
    <x v="0"/>
    <s v="2024-01-05"/>
    <x v="0"/>
    <n v="117303"/>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400"/>
    <x v="3769"/>
    <x v="0"/>
    <x v="0"/>
    <x v="0"/>
    <s v="01.23.04.14"/>
    <x v="48"/>
    <x v="7"/>
    <x v="8"/>
    <s v="Ambiente"/>
    <s v="01.23.04"/>
    <s v="Ambiente"/>
    <s v="01.23.04"/>
    <x v="1"/>
    <x v="0"/>
    <x v="0"/>
    <x v="0"/>
    <x v="0"/>
    <x v="1"/>
    <x v="1"/>
    <x v="0"/>
    <x v="0"/>
    <s v="2024-01-24"/>
    <x v="0"/>
    <n v="2400"/>
    <x v="0"/>
    <m/>
    <x v="0"/>
    <m/>
    <x v="2"/>
    <n v="100474696"/>
    <x v="0"/>
    <x v="1"/>
    <s v="Criação e Manutenção de Espaços Verdes"/>
    <s v="ORI"/>
    <x v="0"/>
    <s v="CMEV"/>
    <x v="0"/>
    <x v="0"/>
    <x v="0"/>
    <x v="0"/>
    <x v="0"/>
    <x v="0"/>
    <x v="0"/>
    <x v="0"/>
    <x v="0"/>
    <x v="0"/>
    <x v="0"/>
    <s v="Criação e Manutenção de Espaços Verdes"/>
    <x v="0"/>
    <x v="0"/>
    <x v="0"/>
    <x v="0"/>
    <x v="1"/>
    <x v="0"/>
    <x v="0"/>
    <x v="0"/>
    <x v="0"/>
    <x v="0"/>
    <x v="1"/>
    <x v="0"/>
    <s v="Pagamento prestação de serviço Janeiro 2024, conforme folha em anexo."/>
  </r>
  <r>
    <x v="0"/>
    <n v="0"/>
    <n v="0"/>
    <n v="0"/>
    <n v="3000"/>
    <x v="3788"/>
    <x v="0"/>
    <x v="0"/>
    <x v="0"/>
    <s v="01.25.05.09"/>
    <x v="26"/>
    <x v="3"/>
    <x v="3"/>
    <s v="Saúde"/>
    <s v="01.25.05"/>
    <s v="Saúde"/>
    <s v="01.25.05"/>
    <x v="7"/>
    <x v="0"/>
    <x v="4"/>
    <x v="4"/>
    <x v="0"/>
    <x v="1"/>
    <x v="0"/>
    <x v="0"/>
    <x v="2"/>
    <s v="2024-02-07"/>
    <x v="0"/>
    <n v="3000"/>
    <x v="0"/>
    <m/>
    <x v="0"/>
    <m/>
    <x v="127"/>
    <n v="100399700"/>
    <x v="0"/>
    <x v="0"/>
    <s v="Apoio a Consultas de Especialidade e Medicamentos"/>
    <s v="ORI"/>
    <x v="0"/>
    <s v="ACE"/>
    <x v="0"/>
    <x v="0"/>
    <x v="0"/>
    <x v="0"/>
    <x v="0"/>
    <x v="0"/>
    <x v="0"/>
    <x v="0"/>
    <x v="0"/>
    <x v="0"/>
    <x v="0"/>
    <s v="Apoio a Consultas de Especialidade e Medicamentos"/>
    <x v="0"/>
    <x v="0"/>
    <x v="0"/>
    <x v="0"/>
    <x v="1"/>
    <x v="0"/>
    <x v="0"/>
    <x v="0"/>
    <x v="0"/>
    <x v="0"/>
    <x v="0"/>
    <x v="0"/>
    <s v="Apoio para pagamento transporte nos dias 24, 28 e 31 de janeiro, 04 e 07 de fevereiro a favor do senhor Vital Gonçalves, para realização de fisioterapia domiciliar no concelho SM, conforme anexo."/>
  </r>
  <r>
    <x v="0"/>
    <n v="0"/>
    <n v="0"/>
    <n v="0"/>
    <n v="10200"/>
    <x v="3789"/>
    <x v="0"/>
    <x v="1"/>
    <x v="0"/>
    <s v="03.03.10"/>
    <x v="8"/>
    <x v="0"/>
    <x v="4"/>
    <s v="Receitas Da Câmara"/>
    <s v="03.03.10"/>
    <s v="Receitas Da Câmara"/>
    <s v="03.03.10"/>
    <x v="11"/>
    <x v="0"/>
    <x v="0"/>
    <x v="5"/>
    <x v="0"/>
    <x v="0"/>
    <x v="2"/>
    <x v="0"/>
    <x v="1"/>
    <s v="2024-03-07"/>
    <x v="0"/>
    <n v="10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400"/>
    <x v="3790"/>
    <x v="0"/>
    <x v="1"/>
    <x v="0"/>
    <s v="03.03.10"/>
    <x v="8"/>
    <x v="0"/>
    <x v="4"/>
    <s v="Receitas Da Câmara"/>
    <s v="03.03.10"/>
    <s v="Receitas Da Câmara"/>
    <s v="03.03.10"/>
    <x v="42"/>
    <x v="0"/>
    <x v="3"/>
    <x v="3"/>
    <x v="0"/>
    <x v="0"/>
    <x v="2"/>
    <x v="0"/>
    <x v="1"/>
    <s v="2024-03-07"/>
    <x v="0"/>
    <n v="7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221"/>
    <x v="3791"/>
    <x v="0"/>
    <x v="1"/>
    <x v="0"/>
    <s v="03.03.10"/>
    <x v="8"/>
    <x v="0"/>
    <x v="4"/>
    <s v="Receitas Da Câmara"/>
    <s v="03.03.10"/>
    <s v="Receitas Da Câmara"/>
    <s v="03.03.10"/>
    <x v="18"/>
    <x v="0"/>
    <x v="0"/>
    <x v="0"/>
    <x v="0"/>
    <x v="0"/>
    <x v="2"/>
    <x v="0"/>
    <x v="1"/>
    <s v="2024-03-07"/>
    <x v="0"/>
    <n v="15221"/>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120"/>
    <x v="3792"/>
    <x v="0"/>
    <x v="1"/>
    <x v="0"/>
    <s v="03.03.10"/>
    <x v="8"/>
    <x v="0"/>
    <x v="4"/>
    <s v="Receitas Da Câmara"/>
    <s v="03.03.10"/>
    <s v="Receitas Da Câmara"/>
    <s v="03.03.10"/>
    <x v="13"/>
    <x v="0"/>
    <x v="3"/>
    <x v="3"/>
    <x v="0"/>
    <x v="0"/>
    <x v="2"/>
    <x v="0"/>
    <x v="1"/>
    <s v="2024-03-07"/>
    <x v="0"/>
    <n v="31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00"/>
    <x v="3793"/>
    <x v="0"/>
    <x v="1"/>
    <x v="0"/>
    <s v="03.03.10"/>
    <x v="8"/>
    <x v="0"/>
    <x v="4"/>
    <s v="Receitas Da Câmara"/>
    <s v="03.03.10"/>
    <s v="Receitas Da Câmara"/>
    <s v="03.03.10"/>
    <x v="10"/>
    <x v="0"/>
    <x v="3"/>
    <x v="3"/>
    <x v="0"/>
    <x v="0"/>
    <x v="2"/>
    <x v="0"/>
    <x v="1"/>
    <s v="2024-03-07"/>
    <x v="0"/>
    <n v="4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8"/>
    <x v="3794"/>
    <x v="0"/>
    <x v="1"/>
    <x v="0"/>
    <s v="03.03.10"/>
    <x v="8"/>
    <x v="0"/>
    <x v="4"/>
    <s v="Receitas Da Câmara"/>
    <s v="03.03.10"/>
    <s v="Receitas Da Câmara"/>
    <s v="03.03.10"/>
    <x v="23"/>
    <x v="0"/>
    <x v="3"/>
    <x v="7"/>
    <x v="0"/>
    <x v="0"/>
    <x v="2"/>
    <x v="0"/>
    <x v="1"/>
    <s v="2024-03-07"/>
    <x v="0"/>
    <n v="3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400"/>
    <x v="3795"/>
    <x v="0"/>
    <x v="1"/>
    <x v="0"/>
    <s v="03.03.10"/>
    <x v="8"/>
    <x v="0"/>
    <x v="4"/>
    <s v="Receitas Da Câmara"/>
    <s v="03.03.10"/>
    <s v="Receitas Da Câmara"/>
    <s v="03.03.10"/>
    <x v="42"/>
    <x v="0"/>
    <x v="3"/>
    <x v="3"/>
    <x v="0"/>
    <x v="0"/>
    <x v="2"/>
    <x v="0"/>
    <x v="1"/>
    <s v="2024-03-12"/>
    <x v="0"/>
    <n v="8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55"/>
    <x v="3796"/>
    <x v="0"/>
    <x v="1"/>
    <x v="0"/>
    <s v="03.03.10"/>
    <x v="8"/>
    <x v="0"/>
    <x v="4"/>
    <s v="Receitas Da Câmara"/>
    <s v="03.03.10"/>
    <s v="Receitas Da Câmara"/>
    <s v="03.03.10"/>
    <x v="25"/>
    <x v="0"/>
    <x v="3"/>
    <x v="3"/>
    <x v="0"/>
    <x v="0"/>
    <x v="2"/>
    <x v="0"/>
    <x v="1"/>
    <s v="2024-03-12"/>
    <x v="0"/>
    <n v="45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650"/>
    <x v="3797"/>
    <x v="0"/>
    <x v="1"/>
    <x v="0"/>
    <s v="03.03.10"/>
    <x v="8"/>
    <x v="0"/>
    <x v="4"/>
    <s v="Receitas Da Câmara"/>
    <s v="03.03.10"/>
    <s v="Receitas Da Câmara"/>
    <s v="03.03.10"/>
    <x v="12"/>
    <x v="0"/>
    <x v="3"/>
    <x v="3"/>
    <x v="0"/>
    <x v="0"/>
    <x v="2"/>
    <x v="0"/>
    <x v="1"/>
    <s v="2024-03-12"/>
    <x v="0"/>
    <n v="96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00"/>
    <x v="3798"/>
    <x v="0"/>
    <x v="1"/>
    <x v="0"/>
    <s v="03.03.10"/>
    <x v="8"/>
    <x v="0"/>
    <x v="4"/>
    <s v="Receitas Da Câmara"/>
    <s v="03.03.10"/>
    <s v="Receitas Da Câmara"/>
    <s v="03.03.10"/>
    <x v="19"/>
    <x v="0"/>
    <x v="3"/>
    <x v="6"/>
    <x v="0"/>
    <x v="0"/>
    <x v="2"/>
    <x v="0"/>
    <x v="1"/>
    <s v="2024-03-12"/>
    <x v="0"/>
    <n v="2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
    <x v="3799"/>
    <x v="0"/>
    <x v="1"/>
    <x v="0"/>
    <s v="03.03.10"/>
    <x v="8"/>
    <x v="0"/>
    <x v="4"/>
    <s v="Receitas Da Câmara"/>
    <s v="03.03.10"/>
    <s v="Receitas Da Câmara"/>
    <s v="03.03.10"/>
    <x v="8"/>
    <x v="0"/>
    <x v="3"/>
    <x v="3"/>
    <x v="0"/>
    <x v="0"/>
    <x v="2"/>
    <x v="0"/>
    <x v="1"/>
    <s v="2024-03-12"/>
    <x v="0"/>
    <n v="3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0"/>
    <x v="3800"/>
    <x v="0"/>
    <x v="1"/>
    <x v="0"/>
    <s v="03.03.10"/>
    <x v="8"/>
    <x v="0"/>
    <x v="4"/>
    <s v="Receitas Da Câmara"/>
    <s v="03.03.10"/>
    <s v="Receitas Da Câmara"/>
    <s v="03.03.10"/>
    <x v="20"/>
    <x v="0"/>
    <x v="3"/>
    <x v="3"/>
    <x v="0"/>
    <x v="0"/>
    <x v="2"/>
    <x v="0"/>
    <x v="1"/>
    <s v="2024-03-12"/>
    <x v="0"/>
    <n v="6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7898"/>
    <x v="3801"/>
    <x v="0"/>
    <x v="1"/>
    <x v="0"/>
    <s v="03.03.10"/>
    <x v="8"/>
    <x v="0"/>
    <x v="4"/>
    <s v="Receitas Da Câmara"/>
    <s v="03.03.10"/>
    <s v="Receitas Da Câmara"/>
    <s v="03.03.10"/>
    <x v="18"/>
    <x v="0"/>
    <x v="0"/>
    <x v="0"/>
    <x v="0"/>
    <x v="0"/>
    <x v="2"/>
    <x v="0"/>
    <x v="1"/>
    <s v="2024-03-12"/>
    <x v="0"/>
    <n v="6789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430"/>
    <x v="3802"/>
    <x v="0"/>
    <x v="1"/>
    <x v="0"/>
    <s v="03.03.10"/>
    <x v="8"/>
    <x v="0"/>
    <x v="4"/>
    <s v="Receitas Da Câmara"/>
    <s v="03.03.10"/>
    <s v="Receitas Da Câmara"/>
    <s v="03.03.10"/>
    <x v="9"/>
    <x v="0"/>
    <x v="3"/>
    <x v="3"/>
    <x v="0"/>
    <x v="0"/>
    <x v="2"/>
    <x v="0"/>
    <x v="1"/>
    <s v="2024-03-12"/>
    <x v="0"/>
    <n v="114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370"/>
    <x v="3803"/>
    <x v="0"/>
    <x v="1"/>
    <x v="0"/>
    <s v="03.03.10"/>
    <x v="8"/>
    <x v="0"/>
    <x v="4"/>
    <s v="Receitas Da Câmara"/>
    <s v="03.03.10"/>
    <s v="Receitas Da Câmara"/>
    <s v="03.03.10"/>
    <x v="13"/>
    <x v="0"/>
    <x v="3"/>
    <x v="3"/>
    <x v="0"/>
    <x v="0"/>
    <x v="2"/>
    <x v="0"/>
    <x v="1"/>
    <s v="2024-03-12"/>
    <x v="0"/>
    <n v="33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430"/>
    <x v="3804"/>
    <x v="0"/>
    <x v="1"/>
    <x v="0"/>
    <s v="03.03.10"/>
    <x v="8"/>
    <x v="0"/>
    <x v="4"/>
    <s v="Receitas Da Câmara"/>
    <s v="03.03.10"/>
    <s v="Receitas Da Câmara"/>
    <s v="03.03.10"/>
    <x v="6"/>
    <x v="0"/>
    <x v="3"/>
    <x v="3"/>
    <x v="0"/>
    <x v="0"/>
    <x v="2"/>
    <x v="0"/>
    <x v="1"/>
    <s v="2024-03-12"/>
    <x v="0"/>
    <n v="443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40000"/>
    <x v="3805"/>
    <x v="0"/>
    <x v="1"/>
    <x v="0"/>
    <s v="03.03.10"/>
    <x v="8"/>
    <x v="0"/>
    <x v="4"/>
    <s v="Receitas Da Câmara"/>
    <s v="03.03.10"/>
    <s v="Receitas Da Câmara"/>
    <s v="03.03.10"/>
    <x v="15"/>
    <x v="0"/>
    <x v="0"/>
    <x v="0"/>
    <x v="0"/>
    <x v="0"/>
    <x v="2"/>
    <x v="0"/>
    <x v="1"/>
    <s v="2024-03-12"/>
    <x v="0"/>
    <n v="4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80"/>
    <x v="3806"/>
    <x v="0"/>
    <x v="1"/>
    <x v="0"/>
    <s v="03.03.10"/>
    <x v="8"/>
    <x v="0"/>
    <x v="4"/>
    <s v="Receitas Da Câmara"/>
    <s v="03.03.10"/>
    <s v="Receitas Da Câmara"/>
    <s v="03.03.10"/>
    <x v="26"/>
    <x v="0"/>
    <x v="3"/>
    <x v="3"/>
    <x v="0"/>
    <x v="0"/>
    <x v="2"/>
    <x v="0"/>
    <x v="1"/>
    <s v="2024-03-12"/>
    <x v="0"/>
    <n v="12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90"/>
    <x v="3807"/>
    <x v="0"/>
    <x v="1"/>
    <x v="0"/>
    <s v="03.03.10"/>
    <x v="8"/>
    <x v="0"/>
    <x v="4"/>
    <s v="Receitas Da Câmara"/>
    <s v="03.03.10"/>
    <s v="Receitas Da Câmara"/>
    <s v="03.03.10"/>
    <x v="17"/>
    <x v="0"/>
    <x v="3"/>
    <x v="3"/>
    <x v="0"/>
    <x v="0"/>
    <x v="2"/>
    <x v="0"/>
    <x v="1"/>
    <s v="2024-03-12"/>
    <x v="0"/>
    <n v="24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700"/>
    <x v="3808"/>
    <x v="0"/>
    <x v="1"/>
    <x v="0"/>
    <s v="03.03.10"/>
    <x v="8"/>
    <x v="0"/>
    <x v="4"/>
    <s v="Receitas Da Câmara"/>
    <s v="03.03.10"/>
    <s v="Receitas Da Câmara"/>
    <s v="03.03.10"/>
    <x v="11"/>
    <x v="0"/>
    <x v="0"/>
    <x v="5"/>
    <x v="0"/>
    <x v="0"/>
    <x v="2"/>
    <x v="0"/>
    <x v="1"/>
    <s v="2024-03-12"/>
    <x v="0"/>
    <n v="47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960"/>
    <x v="3809"/>
    <x v="0"/>
    <x v="1"/>
    <x v="0"/>
    <s v="03.03.10"/>
    <x v="8"/>
    <x v="0"/>
    <x v="4"/>
    <s v="Receitas Da Câmara"/>
    <s v="03.03.10"/>
    <s v="Receitas Da Câmara"/>
    <s v="03.03.10"/>
    <x v="10"/>
    <x v="0"/>
    <x v="3"/>
    <x v="3"/>
    <x v="0"/>
    <x v="0"/>
    <x v="2"/>
    <x v="0"/>
    <x v="1"/>
    <s v="2024-03-12"/>
    <x v="0"/>
    <n v="696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5700"/>
    <x v="3810"/>
    <x v="0"/>
    <x v="0"/>
    <x v="0"/>
    <s v="01.25.02.23"/>
    <x v="12"/>
    <x v="3"/>
    <x v="3"/>
    <s v="desporto"/>
    <s v="01.25.02"/>
    <s v="desporto"/>
    <s v="01.25.02"/>
    <x v="1"/>
    <x v="0"/>
    <x v="0"/>
    <x v="0"/>
    <x v="0"/>
    <x v="1"/>
    <x v="1"/>
    <x v="0"/>
    <x v="1"/>
    <s v="2024-03-22"/>
    <x v="0"/>
    <n v="5700"/>
    <x v="0"/>
    <m/>
    <x v="0"/>
    <m/>
    <x v="225"/>
    <n v="10047913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Asso-Sport-Comércio, referente a pagamento de 03 bolas de futebol de praia usados no torneio Beach soccer na praia de calhetono no âmbito da Gastro-Fest Cinza 2024, conforme anexo."/>
  </r>
  <r>
    <x v="0"/>
    <n v="0"/>
    <n v="0"/>
    <n v="0"/>
    <n v="13425090"/>
    <x v="3811"/>
    <x v="0"/>
    <x v="1"/>
    <x v="0"/>
    <s v="03.03.10"/>
    <x v="8"/>
    <x v="0"/>
    <x v="4"/>
    <s v="Receitas Da Câmara"/>
    <s v="03.03.10"/>
    <s v="Receitas Da Câmara"/>
    <s v="03.03.10"/>
    <x v="45"/>
    <x v="0"/>
    <x v="6"/>
    <x v="10"/>
    <x v="0"/>
    <x v="0"/>
    <x v="2"/>
    <x v="0"/>
    <x v="1"/>
    <s v="2024-03-27"/>
    <x v="0"/>
    <n v="13425090"/>
    <x v="0"/>
    <m/>
    <x v="0"/>
    <m/>
    <x v="6"/>
    <n v="100474914"/>
    <x v="0"/>
    <x v="0"/>
    <s v="Receitas Da Câmara"/>
    <s v="EXT"/>
    <x v="0"/>
    <s v="RDC"/>
    <x v="0"/>
    <x v="0"/>
    <x v="0"/>
    <x v="0"/>
    <x v="0"/>
    <x v="0"/>
    <x v="0"/>
    <x v="0"/>
    <x v="0"/>
    <x v="0"/>
    <x v="0"/>
    <s v="Receitas Da Câmara"/>
    <x v="0"/>
    <x v="0"/>
    <x v="0"/>
    <x v="0"/>
    <x v="0"/>
    <x v="0"/>
    <x v="0"/>
    <x v="0"/>
    <x v="0"/>
    <x v="0"/>
    <x v="0"/>
    <x v="0"/>
    <s v="Transferência de FFM, março 2024, conforme anexo."/>
  </r>
  <r>
    <x v="1"/>
    <n v="0"/>
    <n v="0"/>
    <n v="0"/>
    <n v="108800"/>
    <x v="3812"/>
    <x v="0"/>
    <x v="0"/>
    <x v="0"/>
    <s v="01.27.07.01"/>
    <x v="5"/>
    <x v="1"/>
    <x v="1"/>
    <s v="Requalificação Urbana e Habitação 2"/>
    <s v="01.27.07"/>
    <s v="Requalificação Urbana e Habitação 2"/>
    <s v="01.27.07"/>
    <x v="1"/>
    <x v="0"/>
    <x v="0"/>
    <x v="0"/>
    <x v="0"/>
    <x v="1"/>
    <x v="1"/>
    <x v="0"/>
    <x v="6"/>
    <s v="2024-04-29"/>
    <x v="1"/>
    <n v="108800"/>
    <x v="0"/>
    <m/>
    <x v="0"/>
    <m/>
    <x v="319"/>
    <n v="100477690"/>
    <x v="0"/>
    <x v="0"/>
    <s v="Construção da Estrada de Mato Dentro"/>
    <s v="ORI"/>
    <x v="0"/>
    <m/>
    <x v="0"/>
    <x v="0"/>
    <x v="0"/>
    <x v="0"/>
    <x v="0"/>
    <x v="0"/>
    <x v="0"/>
    <x v="0"/>
    <x v="0"/>
    <x v="0"/>
    <x v="0"/>
    <s v="Construção da Estrada de Mato Dentro"/>
    <x v="0"/>
    <x v="0"/>
    <x v="0"/>
    <x v="0"/>
    <x v="1"/>
    <x v="0"/>
    <x v="0"/>
    <x v="0"/>
    <x v="0"/>
    <x v="0"/>
    <x v="0"/>
    <x v="0"/>
    <s v="Pagamento referente a aquisição de peças, conforme proposta em anexo."/>
  </r>
  <r>
    <x v="1"/>
    <n v="0"/>
    <n v="0"/>
    <n v="0"/>
    <n v="4313"/>
    <x v="3813"/>
    <x v="0"/>
    <x v="0"/>
    <x v="0"/>
    <s v="01.28.01.08"/>
    <x v="15"/>
    <x v="4"/>
    <x v="5"/>
    <s v="Habitação Social"/>
    <s v="01.28.01"/>
    <s v="Habitação Social"/>
    <s v="01.28.01"/>
    <x v="1"/>
    <x v="0"/>
    <x v="0"/>
    <x v="0"/>
    <x v="0"/>
    <x v="1"/>
    <x v="1"/>
    <x v="0"/>
    <x v="6"/>
    <s v="2024-04-29"/>
    <x v="1"/>
    <n v="4313"/>
    <x v="0"/>
    <m/>
    <x v="0"/>
    <m/>
    <x v="2"/>
    <n v="100474696"/>
    <x v="0"/>
    <x v="1"/>
    <s v="Habitações Sociais"/>
    <s v="ORI"/>
    <x v="0"/>
    <s v="HS"/>
    <x v="0"/>
    <x v="0"/>
    <x v="0"/>
    <x v="0"/>
    <x v="0"/>
    <x v="0"/>
    <x v="0"/>
    <x v="0"/>
    <x v="0"/>
    <x v="0"/>
    <x v="0"/>
    <s v="Habitações Sociais"/>
    <x v="0"/>
    <x v="0"/>
    <x v="0"/>
    <x v="0"/>
    <x v="1"/>
    <x v="0"/>
    <x v="0"/>
    <x v="0"/>
    <x v="0"/>
    <x v="0"/>
    <x v="1"/>
    <x v="0"/>
    <s v="Pagamento referente a pintura na habitação da senhora Paula Tavares, residente em Ponta Verde, conforme anexo."/>
  </r>
  <r>
    <x v="1"/>
    <n v="0"/>
    <n v="0"/>
    <n v="0"/>
    <n v="24437"/>
    <x v="3813"/>
    <x v="0"/>
    <x v="0"/>
    <x v="0"/>
    <s v="01.28.01.08"/>
    <x v="15"/>
    <x v="4"/>
    <x v="5"/>
    <s v="Habitação Social"/>
    <s v="01.28.01"/>
    <s v="Habitação Social"/>
    <s v="01.28.01"/>
    <x v="1"/>
    <x v="0"/>
    <x v="0"/>
    <x v="0"/>
    <x v="0"/>
    <x v="1"/>
    <x v="1"/>
    <x v="0"/>
    <x v="6"/>
    <s v="2024-04-29"/>
    <x v="1"/>
    <n v="24437"/>
    <x v="0"/>
    <m/>
    <x v="0"/>
    <m/>
    <x v="540"/>
    <n v="100479637"/>
    <x v="0"/>
    <x v="0"/>
    <s v="Habitações Sociais"/>
    <s v="ORI"/>
    <x v="0"/>
    <s v="HS"/>
    <x v="0"/>
    <x v="0"/>
    <x v="0"/>
    <x v="0"/>
    <x v="0"/>
    <x v="0"/>
    <x v="0"/>
    <x v="0"/>
    <x v="0"/>
    <x v="0"/>
    <x v="0"/>
    <s v="Habitações Sociais"/>
    <x v="0"/>
    <x v="0"/>
    <x v="0"/>
    <x v="0"/>
    <x v="1"/>
    <x v="0"/>
    <x v="0"/>
    <x v="0"/>
    <x v="0"/>
    <x v="0"/>
    <x v="0"/>
    <x v="0"/>
    <s v="Pagamento referente a pintura na habitação da senhora Paula Tavares, residente em Ponta Verde, conforme anexo."/>
  </r>
  <r>
    <x v="1"/>
    <n v="0"/>
    <n v="0"/>
    <n v="0"/>
    <n v="29060"/>
    <x v="3814"/>
    <x v="0"/>
    <x v="0"/>
    <x v="0"/>
    <s v="01.25.02.23"/>
    <x v="12"/>
    <x v="3"/>
    <x v="3"/>
    <s v="desporto"/>
    <s v="01.25.02"/>
    <s v="desporto"/>
    <s v="01.25.02"/>
    <x v="1"/>
    <x v="0"/>
    <x v="0"/>
    <x v="0"/>
    <x v="0"/>
    <x v="1"/>
    <x v="1"/>
    <x v="0"/>
    <x v="3"/>
    <s v="2024-05-17"/>
    <x v="1"/>
    <n v="29060"/>
    <x v="0"/>
    <m/>
    <x v="0"/>
    <m/>
    <x v="225"/>
    <n v="10047913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o prémio desportivos entregues a comunidade da ribeira de São Miguel realizado no âmbito do torneio futsal da festa romaria São Miguel Arcanjo, conforme anexo"/>
  </r>
  <r>
    <x v="0"/>
    <n v="0"/>
    <n v="0"/>
    <n v="0"/>
    <n v="2550"/>
    <x v="3815"/>
    <x v="0"/>
    <x v="1"/>
    <x v="0"/>
    <s v="80.02.01"/>
    <x v="2"/>
    <x v="2"/>
    <x v="2"/>
    <s v="Retenções Iur"/>
    <s v="80.02.01"/>
    <s v="Retenções Iur"/>
    <s v="80.02.01"/>
    <x v="2"/>
    <x v="0"/>
    <x v="1"/>
    <x v="0"/>
    <x v="1"/>
    <x v="2"/>
    <x v="2"/>
    <x v="0"/>
    <x v="3"/>
    <s v="2024-05-21"/>
    <x v="1"/>
    <n v="2550"/>
    <x v="0"/>
    <m/>
    <x v="0"/>
    <m/>
    <x v="2"/>
    <n v="100474696"/>
    <x v="0"/>
    <x v="0"/>
    <s v="Retenções Iur"/>
    <s v="ORI"/>
    <x v="0"/>
    <s v="RIUR"/>
    <x v="0"/>
    <x v="0"/>
    <x v="0"/>
    <x v="0"/>
    <x v="0"/>
    <x v="0"/>
    <x v="0"/>
    <x v="0"/>
    <x v="0"/>
    <x v="0"/>
    <x v="0"/>
    <s v="Retenções Iur"/>
    <x v="0"/>
    <x v="0"/>
    <x v="0"/>
    <x v="0"/>
    <x v="2"/>
    <x v="0"/>
    <x v="0"/>
    <x v="0"/>
    <x v="0"/>
    <x v="1"/>
    <x v="0"/>
    <x v="0"/>
    <s v="RETENCAO OT"/>
  </r>
  <r>
    <x v="0"/>
    <n v="0"/>
    <n v="0"/>
    <n v="0"/>
    <n v="430150"/>
    <x v="3816"/>
    <x v="0"/>
    <x v="0"/>
    <x v="0"/>
    <s v="01.27.02.11"/>
    <x v="18"/>
    <x v="1"/>
    <x v="1"/>
    <s v="Saneamento básico"/>
    <s v="01.27.02"/>
    <s v="Saneamento básico"/>
    <s v="01.27.02"/>
    <x v="4"/>
    <x v="0"/>
    <x v="2"/>
    <x v="2"/>
    <x v="0"/>
    <x v="1"/>
    <x v="0"/>
    <x v="0"/>
    <x v="4"/>
    <s v="2024-06-21"/>
    <x v="1"/>
    <n v="430150"/>
    <x v="0"/>
    <m/>
    <x v="0"/>
    <m/>
    <x v="6"/>
    <n v="100474914"/>
    <x v="0"/>
    <x v="0"/>
    <s v="Reforço do saneamento básico"/>
    <s v="ORI"/>
    <x v="0"/>
    <m/>
    <x v="0"/>
    <x v="0"/>
    <x v="0"/>
    <x v="0"/>
    <x v="0"/>
    <x v="0"/>
    <x v="0"/>
    <x v="0"/>
    <x v="0"/>
    <x v="0"/>
    <x v="0"/>
    <s v="Reforço do saneamento básico"/>
    <x v="0"/>
    <x v="0"/>
    <x v="0"/>
    <x v="0"/>
    <x v="1"/>
    <x v="0"/>
    <x v="0"/>
    <x v="0"/>
    <x v="0"/>
    <x v="0"/>
    <x v="0"/>
    <x v="0"/>
    <s v="Pagamento destinados ao trabalhos de limpeza urbana no âmbito de projeto Município Saudável, durante o mês de junho de 2024, conforme anexo."/>
  </r>
  <r>
    <x v="0"/>
    <n v="0"/>
    <n v="0"/>
    <n v="0"/>
    <n v="2000"/>
    <x v="3817"/>
    <x v="0"/>
    <x v="0"/>
    <x v="0"/>
    <s v="01.25.05.12"/>
    <x v="10"/>
    <x v="3"/>
    <x v="3"/>
    <s v="Saúde"/>
    <s v="01.25.05"/>
    <s v="Saúde"/>
    <s v="01.25.05"/>
    <x v="7"/>
    <x v="0"/>
    <x v="4"/>
    <x v="4"/>
    <x v="0"/>
    <x v="1"/>
    <x v="0"/>
    <x v="0"/>
    <x v="9"/>
    <s v="2024-07-29"/>
    <x v="2"/>
    <n v="2000"/>
    <x v="0"/>
    <m/>
    <x v="0"/>
    <m/>
    <x v="541"/>
    <n v="100479415"/>
    <x v="0"/>
    <x v="0"/>
    <s v="Promoção e Inclusão Social"/>
    <s v="ORI"/>
    <x v="0"/>
    <m/>
    <x v="0"/>
    <x v="0"/>
    <x v="0"/>
    <x v="0"/>
    <x v="0"/>
    <x v="0"/>
    <x v="0"/>
    <x v="0"/>
    <x v="0"/>
    <x v="0"/>
    <x v="0"/>
    <s v="Promoção e Inclusão Social"/>
    <x v="0"/>
    <x v="0"/>
    <x v="0"/>
    <x v="0"/>
    <x v="1"/>
    <x v="0"/>
    <x v="0"/>
    <x v="0"/>
    <x v="0"/>
    <x v="0"/>
    <x v="0"/>
    <x v="0"/>
    <s v="Apoio Socila a favor da Sr. Cleusa Ema Tavares Almeida, para assistência socila, confrome anexo.   "/>
  </r>
  <r>
    <x v="0"/>
    <n v="0"/>
    <n v="0"/>
    <n v="0"/>
    <n v="1018173"/>
    <x v="3818"/>
    <x v="0"/>
    <x v="0"/>
    <x v="0"/>
    <s v="03.16.15"/>
    <x v="0"/>
    <x v="0"/>
    <x v="0"/>
    <s v="Direção Financeira"/>
    <s v="03.16.15"/>
    <s v="Direção Financeira"/>
    <s v="03.16.15"/>
    <x v="54"/>
    <x v="0"/>
    <x v="0"/>
    <x v="0"/>
    <x v="0"/>
    <x v="0"/>
    <x v="0"/>
    <x v="0"/>
    <x v="4"/>
    <s v="2024-06-30"/>
    <x v="1"/>
    <n v="1018173"/>
    <x v="0"/>
    <m/>
    <x v="0"/>
    <m/>
    <x v="6"/>
    <n v="100474914"/>
    <x v="0"/>
    <x v="0"/>
    <s v="Direção Financeira"/>
    <s v="ORI"/>
    <x v="0"/>
    <m/>
    <x v="0"/>
    <x v="0"/>
    <x v="0"/>
    <x v="0"/>
    <x v="0"/>
    <x v="0"/>
    <x v="0"/>
    <x v="0"/>
    <x v="0"/>
    <x v="0"/>
    <x v="0"/>
    <s v="Direção Financeira"/>
    <x v="0"/>
    <x v="0"/>
    <x v="0"/>
    <x v="0"/>
    <x v="0"/>
    <x v="0"/>
    <x v="0"/>
    <x v="0"/>
    <x v="0"/>
    <x v="0"/>
    <x v="0"/>
    <x v="0"/>
    <s v="Pagamento juros de empréstimos obtidos junho 2024."/>
  </r>
  <r>
    <x v="0"/>
    <n v="0"/>
    <n v="0"/>
    <n v="0"/>
    <n v="43300"/>
    <x v="3819"/>
    <x v="0"/>
    <x v="0"/>
    <x v="0"/>
    <s v="03.16.15"/>
    <x v="0"/>
    <x v="0"/>
    <x v="0"/>
    <s v="Direção Financeira"/>
    <s v="03.16.15"/>
    <s v="Direção Financeira"/>
    <s v="03.16.15"/>
    <x v="33"/>
    <x v="0"/>
    <x v="0"/>
    <x v="0"/>
    <x v="0"/>
    <x v="0"/>
    <x v="0"/>
    <x v="0"/>
    <x v="5"/>
    <s v="2024-08-02"/>
    <x v="2"/>
    <n v="43300"/>
    <x v="0"/>
    <m/>
    <x v="0"/>
    <m/>
    <x v="92"/>
    <n v="100479413"/>
    <x v="0"/>
    <x v="0"/>
    <s v="Direção Financeira"/>
    <s v="ORI"/>
    <x v="0"/>
    <m/>
    <x v="0"/>
    <x v="0"/>
    <x v="0"/>
    <x v="0"/>
    <x v="0"/>
    <x v="0"/>
    <x v="0"/>
    <x v="0"/>
    <x v="0"/>
    <x v="0"/>
    <x v="0"/>
    <s v="Direção Financeira"/>
    <x v="0"/>
    <x v="0"/>
    <x v="0"/>
    <x v="0"/>
    <x v="0"/>
    <x v="0"/>
    <x v="0"/>
    <x v="0"/>
    <x v="0"/>
    <x v="0"/>
    <x v="0"/>
    <x v="0"/>
    <s v="Pagamento referente a aquisição de tinteiros, toner e cabos para balção social único da CMSM, conforme anexo."/>
  </r>
  <r>
    <x v="0"/>
    <n v="0"/>
    <n v="0"/>
    <n v="0"/>
    <n v="61500"/>
    <x v="3820"/>
    <x v="0"/>
    <x v="0"/>
    <x v="0"/>
    <s v="01.25.04.22"/>
    <x v="7"/>
    <x v="3"/>
    <x v="3"/>
    <s v="Cultura"/>
    <s v="01.25.04"/>
    <s v="Cultura"/>
    <s v="01.25.04"/>
    <x v="4"/>
    <x v="0"/>
    <x v="2"/>
    <x v="2"/>
    <x v="0"/>
    <x v="1"/>
    <x v="0"/>
    <x v="0"/>
    <x v="5"/>
    <s v="2024-08-06"/>
    <x v="2"/>
    <n v="61500"/>
    <x v="0"/>
    <m/>
    <x v="0"/>
    <m/>
    <x v="542"/>
    <n v="100477806"/>
    <x v="0"/>
    <x v="0"/>
    <s v="Atividades culturais e promoção da cultura no Concelho"/>
    <s v="ORI"/>
    <x v="0"/>
    <s v="ACPCC"/>
    <x v="0"/>
    <x v="0"/>
    <x v="0"/>
    <x v="0"/>
    <x v="0"/>
    <x v="0"/>
    <x v="0"/>
    <x v="0"/>
    <x v="0"/>
    <x v="0"/>
    <x v="0"/>
    <s v="Atividades culturais e promoção da cultura no Concelho"/>
    <x v="0"/>
    <x v="0"/>
    <x v="0"/>
    <x v="0"/>
    <x v="1"/>
    <x v="0"/>
    <x v="0"/>
    <x v="0"/>
    <x v="0"/>
    <x v="0"/>
    <x v="0"/>
    <x v="0"/>
    <s v="Apoio concedido à associação AFPA, representado pelo Sr. Quintino Pinto para a realização de atividades culturais nas festividades na localidade de Pilão Cão, conforme proposta em anexo."/>
  </r>
  <r>
    <x v="0"/>
    <n v="0"/>
    <n v="0"/>
    <n v="0"/>
    <n v="14979"/>
    <x v="3821"/>
    <x v="0"/>
    <x v="1"/>
    <x v="0"/>
    <s v="80.02.01"/>
    <x v="2"/>
    <x v="2"/>
    <x v="2"/>
    <s v="Retenções Iur"/>
    <s v="80.02.01"/>
    <s v="Retenções Iur"/>
    <s v="80.02.01"/>
    <x v="2"/>
    <x v="0"/>
    <x v="1"/>
    <x v="0"/>
    <x v="1"/>
    <x v="2"/>
    <x v="2"/>
    <x v="0"/>
    <x v="9"/>
    <s v="2024-07-23"/>
    <x v="2"/>
    <n v="14979"/>
    <x v="0"/>
    <m/>
    <x v="0"/>
    <m/>
    <x v="2"/>
    <n v="100474696"/>
    <x v="0"/>
    <x v="0"/>
    <s v="Retenções Iur"/>
    <s v="ORI"/>
    <x v="0"/>
    <s v="RIUR"/>
    <x v="0"/>
    <x v="0"/>
    <x v="0"/>
    <x v="0"/>
    <x v="0"/>
    <x v="0"/>
    <x v="0"/>
    <x v="0"/>
    <x v="0"/>
    <x v="0"/>
    <x v="0"/>
    <s v="Retenções Iur"/>
    <x v="0"/>
    <x v="0"/>
    <x v="0"/>
    <x v="0"/>
    <x v="2"/>
    <x v="0"/>
    <x v="0"/>
    <x v="0"/>
    <x v="0"/>
    <x v="1"/>
    <x v="0"/>
    <x v="0"/>
    <s v="RETENCAO OT"/>
  </r>
  <r>
    <x v="1"/>
    <n v="0"/>
    <n v="0"/>
    <n v="0"/>
    <n v="8000"/>
    <x v="3822"/>
    <x v="0"/>
    <x v="0"/>
    <x v="0"/>
    <s v="01.25.02.23"/>
    <x v="12"/>
    <x v="3"/>
    <x v="3"/>
    <s v="desporto"/>
    <s v="01.25.02"/>
    <s v="desporto"/>
    <s v="01.25.02"/>
    <x v="1"/>
    <x v="0"/>
    <x v="0"/>
    <x v="0"/>
    <x v="0"/>
    <x v="1"/>
    <x v="1"/>
    <x v="0"/>
    <x v="5"/>
    <s v="2024-08-21"/>
    <x v="2"/>
    <n v="8000"/>
    <x v="0"/>
    <m/>
    <x v="0"/>
    <m/>
    <x v="301"/>
    <n v="100478554"/>
    <x v="0"/>
    <x v="0"/>
    <s v="Atividades desportivas e promoção do desporto no Concelho"/>
    <s v="ORI"/>
    <x v="0"/>
    <m/>
    <x v="0"/>
    <x v="0"/>
    <x v="0"/>
    <x v="0"/>
    <x v="0"/>
    <x v="0"/>
    <x v="0"/>
    <x v="0"/>
    <x v="0"/>
    <x v="0"/>
    <x v="0"/>
    <s v="Atividades desportivas e promoção do desporto no Concelho"/>
    <x v="0"/>
    <x v="0"/>
    <x v="0"/>
    <x v="0"/>
    <x v="1"/>
    <x v="0"/>
    <x v="0"/>
    <x v="0"/>
    <x v="0"/>
    <x v="0"/>
    <x v="0"/>
    <x v="0"/>
    <s v="Gratificação a favor do senhor Quintino Bipasa, referente a realização do torneio quadrangular realizado no estádio municipal comemorado a festa da cidade 2024, conforme anexo. "/>
  </r>
  <r>
    <x v="2"/>
    <n v="0"/>
    <n v="0"/>
    <n v="0"/>
    <n v="9792"/>
    <x v="3823"/>
    <x v="0"/>
    <x v="0"/>
    <x v="0"/>
    <s v="80.02.10.01"/>
    <x v="16"/>
    <x v="2"/>
    <x v="2"/>
    <s v="Outros"/>
    <s v="80.02.10"/>
    <s v="Outros"/>
    <s v="80.02.10"/>
    <x v="66"/>
    <x v="0"/>
    <x v="5"/>
    <x v="13"/>
    <x v="1"/>
    <x v="2"/>
    <x v="0"/>
    <x v="0"/>
    <x v="9"/>
    <s v="2024-07-23"/>
    <x v="2"/>
    <n v="9792"/>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9750"/>
    <x v="3824"/>
    <x v="0"/>
    <x v="1"/>
    <x v="0"/>
    <s v="80.02.01"/>
    <x v="2"/>
    <x v="2"/>
    <x v="2"/>
    <s v="Retenções Iur"/>
    <s v="80.02.01"/>
    <s v="Retenções Iur"/>
    <s v="80.02.01"/>
    <x v="2"/>
    <x v="0"/>
    <x v="1"/>
    <x v="0"/>
    <x v="1"/>
    <x v="2"/>
    <x v="2"/>
    <x v="0"/>
    <x v="5"/>
    <s v="2024-08-23"/>
    <x v="2"/>
    <n v="9750"/>
    <x v="0"/>
    <m/>
    <x v="0"/>
    <m/>
    <x v="2"/>
    <n v="100474696"/>
    <x v="0"/>
    <x v="0"/>
    <s v="Retenções Iur"/>
    <s v="ORI"/>
    <x v="0"/>
    <s v="RIUR"/>
    <x v="0"/>
    <x v="0"/>
    <x v="0"/>
    <x v="0"/>
    <x v="0"/>
    <x v="0"/>
    <x v="0"/>
    <x v="0"/>
    <x v="0"/>
    <x v="0"/>
    <x v="0"/>
    <s v="Retenções Iur"/>
    <x v="0"/>
    <x v="0"/>
    <x v="0"/>
    <x v="0"/>
    <x v="2"/>
    <x v="0"/>
    <x v="0"/>
    <x v="0"/>
    <x v="0"/>
    <x v="1"/>
    <x v="0"/>
    <x v="0"/>
    <s v="RETENCAO OT"/>
  </r>
  <r>
    <x v="0"/>
    <n v="0"/>
    <n v="0"/>
    <n v="0"/>
    <n v="4300"/>
    <x v="3825"/>
    <x v="0"/>
    <x v="0"/>
    <x v="0"/>
    <s v="03.16.15"/>
    <x v="0"/>
    <x v="0"/>
    <x v="0"/>
    <s v="Direção Financeira"/>
    <s v="03.16.15"/>
    <s v="Direção Financeira"/>
    <s v="03.16.15"/>
    <x v="33"/>
    <x v="0"/>
    <x v="0"/>
    <x v="0"/>
    <x v="0"/>
    <x v="0"/>
    <x v="0"/>
    <x v="0"/>
    <x v="7"/>
    <s v="2024-09-12"/>
    <x v="2"/>
    <n v="4300"/>
    <x v="0"/>
    <m/>
    <x v="0"/>
    <m/>
    <x v="90"/>
    <n v="100392191"/>
    <x v="0"/>
    <x v="0"/>
    <s v="Direção Financeira"/>
    <s v="ORI"/>
    <x v="0"/>
    <m/>
    <x v="0"/>
    <x v="0"/>
    <x v="0"/>
    <x v="0"/>
    <x v="0"/>
    <x v="0"/>
    <x v="0"/>
    <x v="0"/>
    <x v="0"/>
    <x v="0"/>
    <x v="0"/>
    <s v="Direção Financeira"/>
    <x v="0"/>
    <x v="0"/>
    <x v="0"/>
    <x v="0"/>
    <x v="0"/>
    <x v="0"/>
    <x v="0"/>
    <x v="0"/>
    <x v="0"/>
    <x v="0"/>
    <x v="0"/>
    <x v="0"/>
    <s v="Pagamento referente a aquisição de um Toner HP laser Tank 153X para o Balção Único da CMSM, conforme anexo."/>
  </r>
  <r>
    <x v="0"/>
    <n v="0"/>
    <n v="0"/>
    <n v="0"/>
    <n v="5095"/>
    <x v="3826"/>
    <x v="0"/>
    <x v="1"/>
    <x v="0"/>
    <s v="80.02.01"/>
    <x v="2"/>
    <x v="2"/>
    <x v="2"/>
    <s v="Retenções Iur"/>
    <s v="80.02.01"/>
    <s v="Retenções Iur"/>
    <s v="80.02.01"/>
    <x v="2"/>
    <x v="0"/>
    <x v="1"/>
    <x v="0"/>
    <x v="1"/>
    <x v="2"/>
    <x v="2"/>
    <x v="0"/>
    <x v="5"/>
    <s v="2024-08-26"/>
    <x v="2"/>
    <n v="5095"/>
    <x v="0"/>
    <m/>
    <x v="0"/>
    <m/>
    <x v="2"/>
    <n v="100474696"/>
    <x v="0"/>
    <x v="0"/>
    <s v="Retenções Iur"/>
    <s v="ORI"/>
    <x v="0"/>
    <s v="RIUR"/>
    <x v="0"/>
    <x v="0"/>
    <x v="0"/>
    <x v="0"/>
    <x v="0"/>
    <x v="0"/>
    <x v="0"/>
    <x v="0"/>
    <x v="0"/>
    <x v="0"/>
    <x v="0"/>
    <s v="Retenções Iur"/>
    <x v="0"/>
    <x v="0"/>
    <x v="0"/>
    <x v="0"/>
    <x v="2"/>
    <x v="0"/>
    <x v="0"/>
    <x v="0"/>
    <x v="0"/>
    <x v="1"/>
    <x v="0"/>
    <x v="0"/>
    <s v="RETENCAO OT"/>
  </r>
  <r>
    <x v="0"/>
    <n v="0"/>
    <n v="0"/>
    <n v="0"/>
    <n v="5840"/>
    <x v="3827"/>
    <x v="0"/>
    <x v="1"/>
    <x v="0"/>
    <s v="80.02.10.01"/>
    <x v="16"/>
    <x v="2"/>
    <x v="2"/>
    <s v="Outros"/>
    <s v="80.02.10"/>
    <s v="Outros"/>
    <s v="80.02.10"/>
    <x v="37"/>
    <x v="0"/>
    <x v="1"/>
    <x v="0"/>
    <x v="1"/>
    <x v="2"/>
    <x v="2"/>
    <x v="0"/>
    <x v="5"/>
    <s v="2024-08-26"/>
    <x v="2"/>
    <n v="5840"/>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10834"/>
    <x v="3828"/>
    <x v="0"/>
    <x v="1"/>
    <x v="0"/>
    <s v="80.02.01"/>
    <x v="2"/>
    <x v="2"/>
    <x v="2"/>
    <s v="Retenções Iur"/>
    <s v="80.02.01"/>
    <s v="Retenções Iur"/>
    <s v="80.02.01"/>
    <x v="2"/>
    <x v="0"/>
    <x v="1"/>
    <x v="0"/>
    <x v="1"/>
    <x v="2"/>
    <x v="2"/>
    <x v="0"/>
    <x v="5"/>
    <s v="2024-08-26"/>
    <x v="2"/>
    <n v="10834"/>
    <x v="0"/>
    <m/>
    <x v="0"/>
    <m/>
    <x v="2"/>
    <n v="100474696"/>
    <x v="0"/>
    <x v="0"/>
    <s v="Retenções Iur"/>
    <s v="ORI"/>
    <x v="0"/>
    <s v="RIUR"/>
    <x v="0"/>
    <x v="0"/>
    <x v="0"/>
    <x v="0"/>
    <x v="0"/>
    <x v="0"/>
    <x v="0"/>
    <x v="0"/>
    <x v="0"/>
    <x v="0"/>
    <x v="0"/>
    <s v="Retenções Iur"/>
    <x v="0"/>
    <x v="0"/>
    <x v="0"/>
    <x v="0"/>
    <x v="2"/>
    <x v="0"/>
    <x v="0"/>
    <x v="0"/>
    <x v="0"/>
    <x v="1"/>
    <x v="0"/>
    <x v="0"/>
    <s v="RETENCAO OT"/>
  </r>
  <r>
    <x v="0"/>
    <n v="0"/>
    <n v="0"/>
    <n v="0"/>
    <n v="8213"/>
    <x v="3829"/>
    <x v="0"/>
    <x v="1"/>
    <x v="0"/>
    <s v="80.02.10.01"/>
    <x v="16"/>
    <x v="2"/>
    <x v="2"/>
    <s v="Outros"/>
    <s v="80.02.10"/>
    <s v="Outros"/>
    <s v="80.02.10"/>
    <x v="37"/>
    <x v="0"/>
    <x v="1"/>
    <x v="0"/>
    <x v="1"/>
    <x v="2"/>
    <x v="2"/>
    <x v="0"/>
    <x v="5"/>
    <s v="2024-08-26"/>
    <x v="2"/>
    <n v="821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24105"/>
    <x v="3830"/>
    <x v="0"/>
    <x v="0"/>
    <x v="0"/>
    <s v="01.25.01.10"/>
    <x v="33"/>
    <x v="3"/>
    <x v="3"/>
    <s v="Educação"/>
    <s v="01.25.01"/>
    <s v="Educação"/>
    <s v="01.25.01"/>
    <x v="4"/>
    <x v="0"/>
    <x v="2"/>
    <x v="2"/>
    <x v="0"/>
    <x v="1"/>
    <x v="0"/>
    <x v="0"/>
    <x v="8"/>
    <s v="2024-10-08"/>
    <x v="3"/>
    <n v="24105"/>
    <x v="0"/>
    <m/>
    <x v="0"/>
    <m/>
    <x v="1"/>
    <n v="100476920"/>
    <x v="0"/>
    <x v="0"/>
    <s v="Transporte escolar"/>
    <s v="ORI"/>
    <x v="0"/>
    <m/>
    <x v="0"/>
    <x v="0"/>
    <x v="0"/>
    <x v="0"/>
    <x v="0"/>
    <x v="0"/>
    <x v="0"/>
    <x v="0"/>
    <x v="0"/>
    <x v="0"/>
    <x v="0"/>
    <s v="Transporte escolar"/>
    <x v="0"/>
    <x v="0"/>
    <x v="0"/>
    <x v="0"/>
    <x v="1"/>
    <x v="0"/>
    <x v="0"/>
    <x v="0"/>
    <x v="0"/>
    <x v="0"/>
    <x v="0"/>
    <x v="0"/>
    <s v="Pagamento a favor de Felisberto Carvalho, pela aquisição de combustíveis, destinados a viatura afeto ao transporte escolar da CMSM, conforme anexo."/>
  </r>
  <r>
    <x v="1"/>
    <n v="0"/>
    <n v="0"/>
    <n v="0"/>
    <n v="39490"/>
    <x v="3831"/>
    <x v="0"/>
    <x v="0"/>
    <x v="0"/>
    <s v="01.27.02.15"/>
    <x v="25"/>
    <x v="1"/>
    <x v="1"/>
    <s v="Saneamento básico"/>
    <s v="01.27.02"/>
    <s v="Saneamento básico"/>
    <s v="01.27.02"/>
    <x v="46"/>
    <x v="0"/>
    <x v="0"/>
    <x v="0"/>
    <x v="0"/>
    <x v="1"/>
    <x v="1"/>
    <x v="0"/>
    <x v="8"/>
    <s v="2024-10-08"/>
    <x v="3"/>
    <n v="39490"/>
    <x v="0"/>
    <m/>
    <x v="0"/>
    <m/>
    <x v="1"/>
    <n v="100476920"/>
    <x v="0"/>
    <x v="0"/>
    <s v="Transferência de Residuos Aterro Santiago"/>
    <s v="ORI"/>
    <x v="0"/>
    <m/>
    <x v="0"/>
    <x v="0"/>
    <x v="0"/>
    <x v="0"/>
    <x v="0"/>
    <x v="0"/>
    <x v="0"/>
    <x v="0"/>
    <x v="0"/>
    <x v="0"/>
    <x v="0"/>
    <s v="Transferência de Residuos Aterro Santiago"/>
    <x v="0"/>
    <x v="0"/>
    <x v="0"/>
    <x v="0"/>
    <x v="1"/>
    <x v="0"/>
    <x v="0"/>
    <x v="0"/>
    <x v="0"/>
    <x v="0"/>
    <x v="0"/>
    <x v="0"/>
    <s v="Pagamento a favor de Felisberto Carvalho, pela aquisição de combustíveis, destinados a viatura afeto a transferência de resíduos sólidos e urbanos de  CMSM, conforme anexo."/>
  </r>
  <r>
    <x v="0"/>
    <n v="0"/>
    <n v="0"/>
    <n v="0"/>
    <n v="2700"/>
    <x v="3832"/>
    <x v="0"/>
    <x v="1"/>
    <x v="0"/>
    <s v="80.02.01"/>
    <x v="2"/>
    <x v="2"/>
    <x v="2"/>
    <s v="Retenções Iur"/>
    <s v="80.02.01"/>
    <s v="Retenções Iur"/>
    <s v="80.02.01"/>
    <x v="2"/>
    <x v="0"/>
    <x v="1"/>
    <x v="0"/>
    <x v="1"/>
    <x v="2"/>
    <x v="2"/>
    <x v="0"/>
    <x v="7"/>
    <s v="2024-09-13"/>
    <x v="2"/>
    <n v="2700"/>
    <x v="0"/>
    <m/>
    <x v="0"/>
    <m/>
    <x v="2"/>
    <n v="100474696"/>
    <x v="0"/>
    <x v="0"/>
    <s v="Retenções Iur"/>
    <s v="ORI"/>
    <x v="0"/>
    <s v="RIUR"/>
    <x v="0"/>
    <x v="0"/>
    <x v="0"/>
    <x v="0"/>
    <x v="0"/>
    <x v="0"/>
    <x v="0"/>
    <x v="0"/>
    <x v="0"/>
    <x v="0"/>
    <x v="0"/>
    <s v="Retenções Iur"/>
    <x v="0"/>
    <x v="0"/>
    <x v="0"/>
    <x v="0"/>
    <x v="2"/>
    <x v="0"/>
    <x v="0"/>
    <x v="0"/>
    <x v="0"/>
    <x v="1"/>
    <x v="0"/>
    <x v="0"/>
    <s v="RETENCAO OT"/>
  </r>
  <r>
    <x v="0"/>
    <n v="0"/>
    <n v="0"/>
    <n v="0"/>
    <n v="26500"/>
    <x v="3833"/>
    <x v="0"/>
    <x v="0"/>
    <x v="0"/>
    <s v="03.16.15"/>
    <x v="0"/>
    <x v="0"/>
    <x v="0"/>
    <s v="Direção Financeira"/>
    <s v="03.16.15"/>
    <s v="Direção Financeira"/>
    <s v="03.16.15"/>
    <x v="41"/>
    <x v="0"/>
    <x v="0"/>
    <x v="1"/>
    <x v="0"/>
    <x v="0"/>
    <x v="0"/>
    <x v="0"/>
    <x v="8"/>
    <s v="2024-10-17"/>
    <x v="3"/>
    <n v="26500"/>
    <x v="0"/>
    <m/>
    <x v="0"/>
    <m/>
    <x v="484"/>
    <n v="100479514"/>
    <x v="0"/>
    <x v="0"/>
    <s v="Direção Financeira"/>
    <s v="ORI"/>
    <x v="0"/>
    <m/>
    <x v="0"/>
    <x v="0"/>
    <x v="0"/>
    <x v="0"/>
    <x v="0"/>
    <x v="0"/>
    <x v="0"/>
    <x v="0"/>
    <x v="0"/>
    <x v="0"/>
    <x v="0"/>
    <s v="Direção Financeira"/>
    <x v="0"/>
    <x v="0"/>
    <x v="0"/>
    <x v="0"/>
    <x v="0"/>
    <x v="0"/>
    <x v="0"/>
    <x v="0"/>
    <x v="0"/>
    <x v="0"/>
    <x v="0"/>
    <x v="0"/>
    <s v="Pagamento a favor da Empresa Neny Cars Sociedade Unipessoal, Lda, pelo aquisição de serviços prestado na viatura ST-27-RU, ST-77-QP e maquina retroescavadora da CMSM, conforme anexo."/>
  </r>
  <r>
    <x v="1"/>
    <n v="0"/>
    <n v="0"/>
    <n v="0"/>
    <n v="600"/>
    <x v="3834"/>
    <x v="0"/>
    <x v="0"/>
    <x v="0"/>
    <s v="01.27.06.72"/>
    <x v="32"/>
    <x v="1"/>
    <x v="1"/>
    <s v="Requalificação Urbana e habitação"/>
    <s v="01.27.06"/>
    <s v="Requalificação Urbana e habitação"/>
    <s v="01.27.06"/>
    <x v="1"/>
    <x v="0"/>
    <x v="0"/>
    <x v="0"/>
    <x v="0"/>
    <x v="1"/>
    <x v="1"/>
    <x v="0"/>
    <x v="8"/>
    <s v="2024-10-18"/>
    <x v="3"/>
    <n v="600"/>
    <x v="0"/>
    <m/>
    <x v="0"/>
    <m/>
    <x v="2"/>
    <n v="100474696"/>
    <x v="0"/>
    <x v="1"/>
    <s v="Manutenção e Reabilitação de Edificios Municipais"/>
    <s v="ORI"/>
    <x v="0"/>
    <m/>
    <x v="0"/>
    <x v="0"/>
    <x v="0"/>
    <x v="0"/>
    <x v="0"/>
    <x v="0"/>
    <x v="0"/>
    <x v="0"/>
    <x v="0"/>
    <x v="0"/>
    <x v="0"/>
    <s v="Manutenção e Reabilitação de Edificios Municipais"/>
    <x v="0"/>
    <x v="0"/>
    <x v="0"/>
    <x v="0"/>
    <x v="1"/>
    <x v="0"/>
    <x v="0"/>
    <x v="0"/>
    <x v="0"/>
    <x v="0"/>
    <x v="1"/>
    <x v="0"/>
    <s v="Pagamento a favor do Sr. Artur Jorge Varela da Rosa, para a aquisição de manutenção e reparação de tubos de casa de banhos do Paços do Concelho, conforme anexo."/>
  </r>
  <r>
    <x v="1"/>
    <n v="0"/>
    <n v="0"/>
    <n v="0"/>
    <n v="3400"/>
    <x v="3834"/>
    <x v="0"/>
    <x v="0"/>
    <x v="0"/>
    <s v="01.27.06.72"/>
    <x v="32"/>
    <x v="1"/>
    <x v="1"/>
    <s v="Requalificação Urbana e habitação"/>
    <s v="01.27.06"/>
    <s v="Requalificação Urbana e habitação"/>
    <s v="01.27.06"/>
    <x v="1"/>
    <x v="0"/>
    <x v="0"/>
    <x v="0"/>
    <x v="0"/>
    <x v="1"/>
    <x v="1"/>
    <x v="0"/>
    <x v="8"/>
    <s v="2024-10-18"/>
    <x v="3"/>
    <n v="3400"/>
    <x v="0"/>
    <m/>
    <x v="0"/>
    <m/>
    <x v="265"/>
    <n v="100479715"/>
    <x v="0"/>
    <x v="0"/>
    <s v="Manutenção e Reabilitação de Edificios Municipais"/>
    <s v="ORI"/>
    <x v="0"/>
    <m/>
    <x v="0"/>
    <x v="0"/>
    <x v="0"/>
    <x v="0"/>
    <x v="0"/>
    <x v="0"/>
    <x v="0"/>
    <x v="0"/>
    <x v="0"/>
    <x v="0"/>
    <x v="0"/>
    <s v="Manutenção e Reabilitação de Edificios Municipais"/>
    <x v="0"/>
    <x v="0"/>
    <x v="0"/>
    <x v="0"/>
    <x v="1"/>
    <x v="0"/>
    <x v="0"/>
    <x v="0"/>
    <x v="0"/>
    <x v="0"/>
    <x v="0"/>
    <x v="0"/>
    <s v="Pagamento a favor do Sr. Artur Jorge Varela da Rosa, para a aquisição de manutenção e reparação de tubos de casa de banhos do Paços do Concelho, conforme anexo."/>
  </r>
  <r>
    <x v="0"/>
    <n v="0"/>
    <n v="0"/>
    <n v="0"/>
    <n v="200000"/>
    <x v="3835"/>
    <x v="0"/>
    <x v="0"/>
    <x v="0"/>
    <s v="01.25.04.22"/>
    <x v="7"/>
    <x v="3"/>
    <x v="3"/>
    <s v="Cultura"/>
    <s v="01.25.04"/>
    <s v="Cultura"/>
    <s v="01.25.04"/>
    <x v="4"/>
    <x v="0"/>
    <x v="2"/>
    <x v="2"/>
    <x v="0"/>
    <x v="1"/>
    <x v="0"/>
    <x v="0"/>
    <x v="8"/>
    <s v="2024-10-22"/>
    <x v="3"/>
    <n v="200000"/>
    <x v="0"/>
    <m/>
    <x v="0"/>
    <m/>
    <x v="170"/>
    <n v="10047970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 João Cerilo Perreira Monteiro, referente a gratificação atuação no festival de batuque e funaná, conforme anexo."/>
  </r>
  <r>
    <x v="0"/>
    <n v="0"/>
    <n v="0"/>
    <n v="0"/>
    <n v="2"/>
    <x v="3836"/>
    <x v="0"/>
    <x v="0"/>
    <x v="0"/>
    <s v="03.16.11"/>
    <x v="27"/>
    <x v="0"/>
    <x v="0"/>
    <s v="Direcção de Obras"/>
    <s v="03.16.11"/>
    <s v="Direcção de Obras"/>
    <s v="03.16.11"/>
    <x v="29"/>
    <x v="0"/>
    <x v="0"/>
    <x v="0"/>
    <x v="0"/>
    <x v="0"/>
    <x v="0"/>
    <x v="0"/>
    <x v="8"/>
    <s v="2024-10-23"/>
    <x v="3"/>
    <n v="2"/>
    <x v="0"/>
    <m/>
    <x v="0"/>
    <m/>
    <x v="15"/>
    <n v="100479277"/>
    <x v="0"/>
    <x v="2"/>
    <s v="Direcção de Obras"/>
    <s v="ORI"/>
    <x v="0"/>
    <m/>
    <x v="0"/>
    <x v="0"/>
    <x v="0"/>
    <x v="0"/>
    <x v="0"/>
    <x v="0"/>
    <x v="0"/>
    <x v="0"/>
    <x v="0"/>
    <x v="0"/>
    <x v="0"/>
    <s v="Direcção de Obras"/>
    <x v="0"/>
    <x v="0"/>
    <x v="0"/>
    <x v="0"/>
    <x v="0"/>
    <x v="0"/>
    <x v="0"/>
    <x v="0"/>
    <x v="0"/>
    <x v="0"/>
    <x v="2"/>
    <x v="0"/>
    <s v="Pagamento de salário referente a 10-2024"/>
  </r>
  <r>
    <x v="0"/>
    <n v="0"/>
    <n v="0"/>
    <n v="0"/>
    <n v="82"/>
    <x v="3836"/>
    <x v="0"/>
    <x v="0"/>
    <x v="0"/>
    <s v="03.16.11"/>
    <x v="27"/>
    <x v="0"/>
    <x v="0"/>
    <s v="Direcção de Obras"/>
    <s v="03.16.11"/>
    <s v="Direcção de Obras"/>
    <s v="03.16.11"/>
    <x v="31"/>
    <x v="0"/>
    <x v="0"/>
    <x v="1"/>
    <x v="0"/>
    <x v="0"/>
    <x v="0"/>
    <x v="0"/>
    <x v="8"/>
    <s v="2024-10-23"/>
    <x v="3"/>
    <n v="82"/>
    <x v="0"/>
    <m/>
    <x v="0"/>
    <m/>
    <x v="15"/>
    <n v="100479277"/>
    <x v="0"/>
    <x v="2"/>
    <s v="Direcção de Obras"/>
    <s v="ORI"/>
    <x v="0"/>
    <m/>
    <x v="0"/>
    <x v="0"/>
    <x v="0"/>
    <x v="0"/>
    <x v="0"/>
    <x v="0"/>
    <x v="0"/>
    <x v="0"/>
    <x v="0"/>
    <x v="0"/>
    <x v="0"/>
    <s v="Direcção de Obras"/>
    <x v="0"/>
    <x v="0"/>
    <x v="0"/>
    <x v="0"/>
    <x v="0"/>
    <x v="0"/>
    <x v="0"/>
    <x v="0"/>
    <x v="0"/>
    <x v="0"/>
    <x v="2"/>
    <x v="0"/>
    <s v="Pagamento de salário referente a 10-2024"/>
  </r>
  <r>
    <x v="0"/>
    <n v="0"/>
    <n v="0"/>
    <n v="0"/>
    <n v="319"/>
    <x v="3836"/>
    <x v="0"/>
    <x v="0"/>
    <x v="0"/>
    <s v="03.16.11"/>
    <x v="27"/>
    <x v="0"/>
    <x v="0"/>
    <s v="Direcção de Obras"/>
    <s v="03.16.11"/>
    <s v="Direcção de Obras"/>
    <s v="03.16.11"/>
    <x v="28"/>
    <x v="0"/>
    <x v="0"/>
    <x v="0"/>
    <x v="0"/>
    <x v="0"/>
    <x v="0"/>
    <x v="0"/>
    <x v="8"/>
    <s v="2024-10-23"/>
    <x v="3"/>
    <n v="319"/>
    <x v="0"/>
    <m/>
    <x v="0"/>
    <m/>
    <x v="15"/>
    <n v="100479277"/>
    <x v="0"/>
    <x v="2"/>
    <s v="Direcção de Obras"/>
    <s v="ORI"/>
    <x v="0"/>
    <m/>
    <x v="0"/>
    <x v="0"/>
    <x v="0"/>
    <x v="0"/>
    <x v="0"/>
    <x v="0"/>
    <x v="0"/>
    <x v="0"/>
    <x v="0"/>
    <x v="0"/>
    <x v="0"/>
    <s v="Direcção de Obras"/>
    <x v="0"/>
    <x v="0"/>
    <x v="0"/>
    <x v="0"/>
    <x v="0"/>
    <x v="0"/>
    <x v="0"/>
    <x v="0"/>
    <x v="0"/>
    <x v="0"/>
    <x v="2"/>
    <x v="0"/>
    <s v="Pagamento de salário referente a 10-2024"/>
  </r>
  <r>
    <x v="0"/>
    <n v="0"/>
    <n v="0"/>
    <n v="0"/>
    <n v="1944"/>
    <x v="3836"/>
    <x v="0"/>
    <x v="0"/>
    <x v="0"/>
    <s v="03.16.11"/>
    <x v="27"/>
    <x v="0"/>
    <x v="0"/>
    <s v="Direcção de Obras"/>
    <s v="03.16.11"/>
    <s v="Direcção de Obras"/>
    <s v="03.16.11"/>
    <x v="30"/>
    <x v="0"/>
    <x v="0"/>
    <x v="0"/>
    <x v="1"/>
    <x v="0"/>
    <x v="0"/>
    <x v="0"/>
    <x v="8"/>
    <s v="2024-10-23"/>
    <x v="3"/>
    <n v="1944"/>
    <x v="0"/>
    <m/>
    <x v="0"/>
    <m/>
    <x v="15"/>
    <n v="100479277"/>
    <x v="0"/>
    <x v="2"/>
    <s v="Direcção de Obras"/>
    <s v="ORI"/>
    <x v="0"/>
    <m/>
    <x v="0"/>
    <x v="0"/>
    <x v="0"/>
    <x v="0"/>
    <x v="0"/>
    <x v="0"/>
    <x v="0"/>
    <x v="0"/>
    <x v="0"/>
    <x v="0"/>
    <x v="0"/>
    <s v="Direcção de Obras"/>
    <x v="0"/>
    <x v="0"/>
    <x v="0"/>
    <x v="0"/>
    <x v="0"/>
    <x v="0"/>
    <x v="0"/>
    <x v="0"/>
    <x v="0"/>
    <x v="0"/>
    <x v="2"/>
    <x v="0"/>
    <s v="Pagamento de salário referente a 10-2024"/>
  </r>
  <r>
    <x v="0"/>
    <n v="0"/>
    <n v="0"/>
    <n v="0"/>
    <n v="2267"/>
    <x v="3836"/>
    <x v="0"/>
    <x v="0"/>
    <x v="0"/>
    <s v="03.16.11"/>
    <x v="27"/>
    <x v="0"/>
    <x v="0"/>
    <s v="Direcção de Obras"/>
    <s v="03.16.11"/>
    <s v="Direcção de Obras"/>
    <s v="03.16.11"/>
    <x v="48"/>
    <x v="0"/>
    <x v="0"/>
    <x v="0"/>
    <x v="1"/>
    <x v="0"/>
    <x v="0"/>
    <x v="0"/>
    <x v="8"/>
    <s v="2024-10-23"/>
    <x v="3"/>
    <n v="2267"/>
    <x v="0"/>
    <m/>
    <x v="0"/>
    <m/>
    <x v="15"/>
    <n v="100479277"/>
    <x v="0"/>
    <x v="2"/>
    <s v="Direcção de Obras"/>
    <s v="ORI"/>
    <x v="0"/>
    <m/>
    <x v="0"/>
    <x v="0"/>
    <x v="0"/>
    <x v="0"/>
    <x v="0"/>
    <x v="0"/>
    <x v="0"/>
    <x v="0"/>
    <x v="0"/>
    <x v="0"/>
    <x v="0"/>
    <s v="Direcção de Obras"/>
    <x v="0"/>
    <x v="0"/>
    <x v="0"/>
    <x v="0"/>
    <x v="0"/>
    <x v="0"/>
    <x v="0"/>
    <x v="0"/>
    <x v="0"/>
    <x v="0"/>
    <x v="2"/>
    <x v="0"/>
    <s v="Pagamento de salário referente a 10-2024"/>
  </r>
  <r>
    <x v="0"/>
    <n v="0"/>
    <n v="0"/>
    <n v="0"/>
    <n v="834"/>
    <x v="3836"/>
    <x v="0"/>
    <x v="0"/>
    <x v="0"/>
    <s v="03.16.11"/>
    <x v="27"/>
    <x v="0"/>
    <x v="0"/>
    <s v="Direcção de Obras"/>
    <s v="03.16.11"/>
    <s v="Direcção de Obras"/>
    <s v="03.16.11"/>
    <x v="49"/>
    <x v="0"/>
    <x v="0"/>
    <x v="0"/>
    <x v="1"/>
    <x v="0"/>
    <x v="0"/>
    <x v="0"/>
    <x v="8"/>
    <s v="2024-10-23"/>
    <x v="3"/>
    <n v="834"/>
    <x v="0"/>
    <m/>
    <x v="0"/>
    <m/>
    <x v="15"/>
    <n v="100479277"/>
    <x v="0"/>
    <x v="2"/>
    <s v="Direcção de Obras"/>
    <s v="ORI"/>
    <x v="0"/>
    <m/>
    <x v="0"/>
    <x v="0"/>
    <x v="0"/>
    <x v="0"/>
    <x v="0"/>
    <x v="0"/>
    <x v="0"/>
    <x v="0"/>
    <x v="0"/>
    <x v="0"/>
    <x v="0"/>
    <s v="Direcção de Obras"/>
    <x v="0"/>
    <x v="0"/>
    <x v="0"/>
    <x v="0"/>
    <x v="0"/>
    <x v="0"/>
    <x v="0"/>
    <x v="0"/>
    <x v="0"/>
    <x v="0"/>
    <x v="2"/>
    <x v="0"/>
    <s v="Pagamento de salário referente a 10-2024"/>
  </r>
  <r>
    <x v="0"/>
    <n v="0"/>
    <n v="0"/>
    <n v="0"/>
    <n v="726"/>
    <x v="3836"/>
    <x v="0"/>
    <x v="0"/>
    <x v="0"/>
    <s v="03.16.11"/>
    <x v="27"/>
    <x v="0"/>
    <x v="0"/>
    <s v="Direcção de Obras"/>
    <s v="03.16.11"/>
    <s v="Direcção de Obras"/>
    <s v="03.16.11"/>
    <x v="31"/>
    <x v="0"/>
    <x v="0"/>
    <x v="1"/>
    <x v="0"/>
    <x v="0"/>
    <x v="0"/>
    <x v="0"/>
    <x v="8"/>
    <s v="2024-10-23"/>
    <x v="3"/>
    <n v="726"/>
    <x v="0"/>
    <m/>
    <x v="0"/>
    <m/>
    <x v="2"/>
    <n v="100474696"/>
    <x v="0"/>
    <x v="1"/>
    <s v="Direcção de Obras"/>
    <s v="ORI"/>
    <x v="0"/>
    <m/>
    <x v="0"/>
    <x v="0"/>
    <x v="0"/>
    <x v="0"/>
    <x v="0"/>
    <x v="0"/>
    <x v="0"/>
    <x v="0"/>
    <x v="0"/>
    <x v="0"/>
    <x v="0"/>
    <s v="Direcção de Obras"/>
    <x v="0"/>
    <x v="0"/>
    <x v="0"/>
    <x v="0"/>
    <x v="0"/>
    <x v="0"/>
    <x v="0"/>
    <x v="0"/>
    <x v="0"/>
    <x v="0"/>
    <x v="1"/>
    <x v="0"/>
    <s v="Pagamento de salário referente a 10-2024"/>
  </r>
  <r>
    <x v="0"/>
    <n v="0"/>
    <n v="0"/>
    <n v="0"/>
    <n v="23"/>
    <x v="3836"/>
    <x v="0"/>
    <x v="0"/>
    <x v="0"/>
    <s v="03.16.11"/>
    <x v="27"/>
    <x v="0"/>
    <x v="0"/>
    <s v="Direcção de Obras"/>
    <s v="03.16.11"/>
    <s v="Direcção de Obras"/>
    <s v="03.16.11"/>
    <x v="29"/>
    <x v="0"/>
    <x v="0"/>
    <x v="0"/>
    <x v="0"/>
    <x v="0"/>
    <x v="0"/>
    <x v="0"/>
    <x v="8"/>
    <s v="2024-10-23"/>
    <x v="3"/>
    <n v="23"/>
    <x v="0"/>
    <m/>
    <x v="0"/>
    <m/>
    <x v="2"/>
    <n v="100474696"/>
    <x v="0"/>
    <x v="1"/>
    <s v="Direcção de Obras"/>
    <s v="ORI"/>
    <x v="0"/>
    <m/>
    <x v="0"/>
    <x v="0"/>
    <x v="0"/>
    <x v="0"/>
    <x v="0"/>
    <x v="0"/>
    <x v="0"/>
    <x v="0"/>
    <x v="0"/>
    <x v="0"/>
    <x v="0"/>
    <s v="Direcção de Obras"/>
    <x v="0"/>
    <x v="0"/>
    <x v="0"/>
    <x v="0"/>
    <x v="0"/>
    <x v="0"/>
    <x v="0"/>
    <x v="0"/>
    <x v="0"/>
    <x v="0"/>
    <x v="1"/>
    <x v="0"/>
    <s v="Pagamento de salário referente a 10-2024"/>
  </r>
  <r>
    <x v="0"/>
    <n v="0"/>
    <n v="0"/>
    <n v="0"/>
    <n v="2802"/>
    <x v="3836"/>
    <x v="0"/>
    <x v="0"/>
    <x v="0"/>
    <s v="03.16.11"/>
    <x v="27"/>
    <x v="0"/>
    <x v="0"/>
    <s v="Direcção de Obras"/>
    <s v="03.16.11"/>
    <s v="Direcção de Obras"/>
    <s v="03.16.11"/>
    <x v="28"/>
    <x v="0"/>
    <x v="0"/>
    <x v="0"/>
    <x v="0"/>
    <x v="0"/>
    <x v="0"/>
    <x v="0"/>
    <x v="8"/>
    <s v="2024-10-23"/>
    <x v="3"/>
    <n v="2802"/>
    <x v="0"/>
    <m/>
    <x v="0"/>
    <m/>
    <x v="2"/>
    <n v="100474696"/>
    <x v="0"/>
    <x v="1"/>
    <s v="Direcção de Obras"/>
    <s v="ORI"/>
    <x v="0"/>
    <m/>
    <x v="0"/>
    <x v="0"/>
    <x v="0"/>
    <x v="0"/>
    <x v="0"/>
    <x v="0"/>
    <x v="0"/>
    <x v="0"/>
    <x v="0"/>
    <x v="0"/>
    <x v="0"/>
    <s v="Direcção de Obras"/>
    <x v="0"/>
    <x v="0"/>
    <x v="0"/>
    <x v="0"/>
    <x v="0"/>
    <x v="0"/>
    <x v="0"/>
    <x v="0"/>
    <x v="0"/>
    <x v="0"/>
    <x v="1"/>
    <x v="0"/>
    <s v="Pagamento de salário referente a 10-2024"/>
  </r>
  <r>
    <x v="0"/>
    <n v="0"/>
    <n v="0"/>
    <n v="0"/>
    <n v="17043"/>
    <x v="3836"/>
    <x v="0"/>
    <x v="0"/>
    <x v="0"/>
    <s v="03.16.11"/>
    <x v="27"/>
    <x v="0"/>
    <x v="0"/>
    <s v="Direcção de Obras"/>
    <s v="03.16.11"/>
    <s v="Direcção de Obras"/>
    <s v="03.16.11"/>
    <x v="30"/>
    <x v="0"/>
    <x v="0"/>
    <x v="0"/>
    <x v="1"/>
    <x v="0"/>
    <x v="0"/>
    <x v="0"/>
    <x v="8"/>
    <s v="2024-10-23"/>
    <x v="3"/>
    <n v="17043"/>
    <x v="0"/>
    <m/>
    <x v="0"/>
    <m/>
    <x v="2"/>
    <n v="100474696"/>
    <x v="0"/>
    <x v="1"/>
    <s v="Direcção de Obras"/>
    <s v="ORI"/>
    <x v="0"/>
    <m/>
    <x v="0"/>
    <x v="0"/>
    <x v="0"/>
    <x v="0"/>
    <x v="0"/>
    <x v="0"/>
    <x v="0"/>
    <x v="0"/>
    <x v="0"/>
    <x v="0"/>
    <x v="0"/>
    <s v="Direcção de Obras"/>
    <x v="0"/>
    <x v="0"/>
    <x v="0"/>
    <x v="0"/>
    <x v="0"/>
    <x v="0"/>
    <x v="0"/>
    <x v="0"/>
    <x v="0"/>
    <x v="0"/>
    <x v="1"/>
    <x v="0"/>
    <s v="Pagamento de salário referente a 10-2024"/>
  </r>
  <r>
    <x v="0"/>
    <n v="0"/>
    <n v="0"/>
    <n v="0"/>
    <n v="19873"/>
    <x v="3836"/>
    <x v="0"/>
    <x v="0"/>
    <x v="0"/>
    <s v="03.16.11"/>
    <x v="27"/>
    <x v="0"/>
    <x v="0"/>
    <s v="Direcção de Obras"/>
    <s v="03.16.11"/>
    <s v="Direcção de Obras"/>
    <s v="03.16.11"/>
    <x v="48"/>
    <x v="0"/>
    <x v="0"/>
    <x v="0"/>
    <x v="1"/>
    <x v="0"/>
    <x v="0"/>
    <x v="0"/>
    <x v="8"/>
    <s v="2024-10-23"/>
    <x v="3"/>
    <n v="19873"/>
    <x v="0"/>
    <m/>
    <x v="0"/>
    <m/>
    <x v="2"/>
    <n v="100474696"/>
    <x v="0"/>
    <x v="1"/>
    <s v="Direcção de Obras"/>
    <s v="ORI"/>
    <x v="0"/>
    <m/>
    <x v="0"/>
    <x v="0"/>
    <x v="0"/>
    <x v="0"/>
    <x v="0"/>
    <x v="0"/>
    <x v="0"/>
    <x v="0"/>
    <x v="0"/>
    <x v="0"/>
    <x v="0"/>
    <s v="Direcção de Obras"/>
    <x v="0"/>
    <x v="0"/>
    <x v="0"/>
    <x v="0"/>
    <x v="0"/>
    <x v="0"/>
    <x v="0"/>
    <x v="0"/>
    <x v="0"/>
    <x v="0"/>
    <x v="1"/>
    <x v="0"/>
    <s v="Pagamento de salário referente a 10-2024"/>
  </r>
  <r>
    <x v="0"/>
    <n v="0"/>
    <n v="0"/>
    <n v="0"/>
    <n v="7272"/>
    <x v="3836"/>
    <x v="0"/>
    <x v="0"/>
    <x v="0"/>
    <s v="03.16.11"/>
    <x v="27"/>
    <x v="0"/>
    <x v="0"/>
    <s v="Direcção de Obras"/>
    <s v="03.16.11"/>
    <s v="Direcção de Obras"/>
    <s v="03.16.11"/>
    <x v="49"/>
    <x v="0"/>
    <x v="0"/>
    <x v="0"/>
    <x v="1"/>
    <x v="0"/>
    <x v="0"/>
    <x v="0"/>
    <x v="8"/>
    <s v="2024-10-23"/>
    <x v="3"/>
    <n v="7272"/>
    <x v="0"/>
    <m/>
    <x v="0"/>
    <m/>
    <x v="2"/>
    <n v="100474696"/>
    <x v="0"/>
    <x v="1"/>
    <s v="Direcção de Obras"/>
    <s v="ORI"/>
    <x v="0"/>
    <m/>
    <x v="0"/>
    <x v="0"/>
    <x v="0"/>
    <x v="0"/>
    <x v="0"/>
    <x v="0"/>
    <x v="0"/>
    <x v="0"/>
    <x v="0"/>
    <x v="0"/>
    <x v="0"/>
    <s v="Direcção de Obras"/>
    <x v="0"/>
    <x v="0"/>
    <x v="0"/>
    <x v="0"/>
    <x v="0"/>
    <x v="0"/>
    <x v="0"/>
    <x v="0"/>
    <x v="0"/>
    <x v="0"/>
    <x v="1"/>
    <x v="0"/>
    <s v="Pagamento de salário referente a 10-2024"/>
  </r>
  <r>
    <x v="0"/>
    <n v="0"/>
    <n v="0"/>
    <n v="0"/>
    <n v="137"/>
    <x v="3836"/>
    <x v="0"/>
    <x v="0"/>
    <x v="0"/>
    <s v="03.16.11"/>
    <x v="27"/>
    <x v="0"/>
    <x v="0"/>
    <s v="Direcção de Obras"/>
    <s v="03.16.11"/>
    <s v="Direcção de Obras"/>
    <s v="03.16.11"/>
    <x v="31"/>
    <x v="0"/>
    <x v="0"/>
    <x v="1"/>
    <x v="0"/>
    <x v="0"/>
    <x v="0"/>
    <x v="0"/>
    <x v="8"/>
    <s v="2024-10-23"/>
    <x v="3"/>
    <n v="137"/>
    <x v="0"/>
    <m/>
    <x v="0"/>
    <m/>
    <x v="67"/>
    <n v="100474708"/>
    <x v="0"/>
    <x v="7"/>
    <s v="Direcção de Obras"/>
    <s v="ORI"/>
    <x v="0"/>
    <m/>
    <x v="0"/>
    <x v="0"/>
    <x v="0"/>
    <x v="0"/>
    <x v="0"/>
    <x v="0"/>
    <x v="0"/>
    <x v="0"/>
    <x v="0"/>
    <x v="0"/>
    <x v="0"/>
    <s v="Direcção de Obras"/>
    <x v="0"/>
    <x v="0"/>
    <x v="0"/>
    <x v="0"/>
    <x v="0"/>
    <x v="0"/>
    <x v="0"/>
    <x v="0"/>
    <x v="0"/>
    <x v="0"/>
    <x v="7"/>
    <x v="0"/>
    <s v="Pagamento de salário referente a 10-2024"/>
  </r>
  <r>
    <x v="0"/>
    <n v="0"/>
    <n v="0"/>
    <n v="0"/>
    <n v="4"/>
    <x v="3836"/>
    <x v="0"/>
    <x v="0"/>
    <x v="0"/>
    <s v="03.16.11"/>
    <x v="27"/>
    <x v="0"/>
    <x v="0"/>
    <s v="Direcção de Obras"/>
    <s v="03.16.11"/>
    <s v="Direcção de Obras"/>
    <s v="03.16.11"/>
    <x v="29"/>
    <x v="0"/>
    <x v="0"/>
    <x v="0"/>
    <x v="0"/>
    <x v="0"/>
    <x v="0"/>
    <x v="0"/>
    <x v="8"/>
    <s v="2024-10-23"/>
    <x v="3"/>
    <n v="4"/>
    <x v="0"/>
    <m/>
    <x v="0"/>
    <m/>
    <x v="67"/>
    <n v="100474708"/>
    <x v="0"/>
    <x v="7"/>
    <s v="Direcção de Obras"/>
    <s v="ORI"/>
    <x v="0"/>
    <m/>
    <x v="0"/>
    <x v="0"/>
    <x v="0"/>
    <x v="0"/>
    <x v="0"/>
    <x v="0"/>
    <x v="0"/>
    <x v="0"/>
    <x v="0"/>
    <x v="0"/>
    <x v="0"/>
    <s v="Direcção de Obras"/>
    <x v="0"/>
    <x v="0"/>
    <x v="0"/>
    <x v="0"/>
    <x v="0"/>
    <x v="0"/>
    <x v="0"/>
    <x v="0"/>
    <x v="0"/>
    <x v="0"/>
    <x v="7"/>
    <x v="0"/>
    <s v="Pagamento de salário referente a 10-2024"/>
  </r>
  <r>
    <x v="0"/>
    <n v="0"/>
    <n v="0"/>
    <n v="0"/>
    <n v="528"/>
    <x v="3836"/>
    <x v="0"/>
    <x v="0"/>
    <x v="0"/>
    <s v="03.16.11"/>
    <x v="27"/>
    <x v="0"/>
    <x v="0"/>
    <s v="Direcção de Obras"/>
    <s v="03.16.11"/>
    <s v="Direcção de Obras"/>
    <s v="03.16.11"/>
    <x v="28"/>
    <x v="0"/>
    <x v="0"/>
    <x v="0"/>
    <x v="0"/>
    <x v="0"/>
    <x v="0"/>
    <x v="0"/>
    <x v="8"/>
    <s v="2024-10-23"/>
    <x v="3"/>
    <n v="528"/>
    <x v="0"/>
    <m/>
    <x v="0"/>
    <m/>
    <x v="67"/>
    <n v="100474708"/>
    <x v="0"/>
    <x v="7"/>
    <s v="Direcção de Obras"/>
    <s v="ORI"/>
    <x v="0"/>
    <m/>
    <x v="0"/>
    <x v="0"/>
    <x v="0"/>
    <x v="0"/>
    <x v="0"/>
    <x v="0"/>
    <x v="0"/>
    <x v="0"/>
    <x v="0"/>
    <x v="0"/>
    <x v="0"/>
    <s v="Direcção de Obras"/>
    <x v="0"/>
    <x v="0"/>
    <x v="0"/>
    <x v="0"/>
    <x v="0"/>
    <x v="0"/>
    <x v="0"/>
    <x v="0"/>
    <x v="0"/>
    <x v="0"/>
    <x v="7"/>
    <x v="0"/>
    <s v="Pagamento de salário referente a 10-2024"/>
  </r>
  <r>
    <x v="0"/>
    <n v="0"/>
    <n v="0"/>
    <n v="0"/>
    <n v="3213"/>
    <x v="3836"/>
    <x v="0"/>
    <x v="0"/>
    <x v="0"/>
    <s v="03.16.11"/>
    <x v="27"/>
    <x v="0"/>
    <x v="0"/>
    <s v="Direcção de Obras"/>
    <s v="03.16.11"/>
    <s v="Direcção de Obras"/>
    <s v="03.16.11"/>
    <x v="30"/>
    <x v="0"/>
    <x v="0"/>
    <x v="0"/>
    <x v="1"/>
    <x v="0"/>
    <x v="0"/>
    <x v="0"/>
    <x v="8"/>
    <s v="2024-10-23"/>
    <x v="3"/>
    <n v="3213"/>
    <x v="0"/>
    <m/>
    <x v="0"/>
    <m/>
    <x v="67"/>
    <n v="100474708"/>
    <x v="0"/>
    <x v="7"/>
    <s v="Direcção de Obras"/>
    <s v="ORI"/>
    <x v="0"/>
    <m/>
    <x v="0"/>
    <x v="0"/>
    <x v="0"/>
    <x v="0"/>
    <x v="0"/>
    <x v="0"/>
    <x v="0"/>
    <x v="0"/>
    <x v="0"/>
    <x v="0"/>
    <x v="0"/>
    <s v="Direcção de Obras"/>
    <x v="0"/>
    <x v="0"/>
    <x v="0"/>
    <x v="0"/>
    <x v="0"/>
    <x v="0"/>
    <x v="0"/>
    <x v="0"/>
    <x v="0"/>
    <x v="0"/>
    <x v="7"/>
    <x v="0"/>
    <s v="Pagamento de salário referente a 10-2024"/>
  </r>
  <r>
    <x v="0"/>
    <n v="0"/>
    <n v="0"/>
    <n v="0"/>
    <n v="3746"/>
    <x v="3836"/>
    <x v="0"/>
    <x v="0"/>
    <x v="0"/>
    <s v="03.16.11"/>
    <x v="27"/>
    <x v="0"/>
    <x v="0"/>
    <s v="Direcção de Obras"/>
    <s v="03.16.11"/>
    <s v="Direcção de Obras"/>
    <s v="03.16.11"/>
    <x v="48"/>
    <x v="0"/>
    <x v="0"/>
    <x v="0"/>
    <x v="1"/>
    <x v="0"/>
    <x v="0"/>
    <x v="0"/>
    <x v="8"/>
    <s v="2024-10-23"/>
    <x v="3"/>
    <n v="3746"/>
    <x v="0"/>
    <m/>
    <x v="0"/>
    <m/>
    <x v="67"/>
    <n v="100474708"/>
    <x v="0"/>
    <x v="7"/>
    <s v="Direcção de Obras"/>
    <s v="ORI"/>
    <x v="0"/>
    <m/>
    <x v="0"/>
    <x v="0"/>
    <x v="0"/>
    <x v="0"/>
    <x v="0"/>
    <x v="0"/>
    <x v="0"/>
    <x v="0"/>
    <x v="0"/>
    <x v="0"/>
    <x v="0"/>
    <s v="Direcção de Obras"/>
    <x v="0"/>
    <x v="0"/>
    <x v="0"/>
    <x v="0"/>
    <x v="0"/>
    <x v="0"/>
    <x v="0"/>
    <x v="0"/>
    <x v="0"/>
    <x v="0"/>
    <x v="7"/>
    <x v="0"/>
    <s v="Pagamento de salário referente a 10-2024"/>
  </r>
  <r>
    <x v="0"/>
    <n v="0"/>
    <n v="0"/>
    <n v="0"/>
    <n v="1372"/>
    <x v="3836"/>
    <x v="0"/>
    <x v="0"/>
    <x v="0"/>
    <s v="03.16.11"/>
    <x v="27"/>
    <x v="0"/>
    <x v="0"/>
    <s v="Direcção de Obras"/>
    <s v="03.16.11"/>
    <s v="Direcção de Obras"/>
    <s v="03.16.11"/>
    <x v="49"/>
    <x v="0"/>
    <x v="0"/>
    <x v="0"/>
    <x v="1"/>
    <x v="0"/>
    <x v="0"/>
    <x v="0"/>
    <x v="8"/>
    <s v="2024-10-23"/>
    <x v="3"/>
    <n v="1372"/>
    <x v="0"/>
    <m/>
    <x v="0"/>
    <m/>
    <x v="67"/>
    <n v="100474708"/>
    <x v="0"/>
    <x v="7"/>
    <s v="Direcção de Obras"/>
    <s v="ORI"/>
    <x v="0"/>
    <m/>
    <x v="0"/>
    <x v="0"/>
    <x v="0"/>
    <x v="0"/>
    <x v="0"/>
    <x v="0"/>
    <x v="0"/>
    <x v="0"/>
    <x v="0"/>
    <x v="0"/>
    <x v="0"/>
    <s v="Direcção de Obras"/>
    <x v="0"/>
    <x v="0"/>
    <x v="0"/>
    <x v="0"/>
    <x v="0"/>
    <x v="0"/>
    <x v="0"/>
    <x v="0"/>
    <x v="0"/>
    <x v="0"/>
    <x v="7"/>
    <x v="0"/>
    <s v="Pagamento de salário referente a 10-2024"/>
  </r>
  <r>
    <x v="0"/>
    <n v="0"/>
    <n v="0"/>
    <n v="0"/>
    <n v="15"/>
    <x v="3836"/>
    <x v="0"/>
    <x v="0"/>
    <x v="0"/>
    <s v="03.16.11"/>
    <x v="27"/>
    <x v="0"/>
    <x v="0"/>
    <s v="Direcção de Obras"/>
    <s v="03.16.11"/>
    <s v="Direcção de Obras"/>
    <s v="03.16.11"/>
    <x v="31"/>
    <x v="0"/>
    <x v="0"/>
    <x v="1"/>
    <x v="0"/>
    <x v="0"/>
    <x v="0"/>
    <x v="0"/>
    <x v="8"/>
    <s v="2024-10-23"/>
    <x v="3"/>
    <n v="15"/>
    <x v="0"/>
    <m/>
    <x v="0"/>
    <m/>
    <x v="18"/>
    <n v="100478987"/>
    <x v="0"/>
    <x v="5"/>
    <s v="Direcção de Obras"/>
    <s v="ORI"/>
    <x v="0"/>
    <m/>
    <x v="0"/>
    <x v="0"/>
    <x v="0"/>
    <x v="0"/>
    <x v="0"/>
    <x v="0"/>
    <x v="0"/>
    <x v="0"/>
    <x v="0"/>
    <x v="0"/>
    <x v="0"/>
    <s v="Direcção de Obras"/>
    <x v="0"/>
    <x v="0"/>
    <x v="0"/>
    <x v="0"/>
    <x v="0"/>
    <x v="0"/>
    <x v="0"/>
    <x v="0"/>
    <x v="0"/>
    <x v="0"/>
    <x v="5"/>
    <x v="0"/>
    <s v="Pagamento de salário referente a 10-2024"/>
  </r>
  <r>
    <x v="0"/>
    <n v="0"/>
    <n v="0"/>
    <n v="0"/>
    <n v="0"/>
    <x v="3836"/>
    <x v="0"/>
    <x v="0"/>
    <x v="0"/>
    <s v="03.16.11"/>
    <x v="27"/>
    <x v="0"/>
    <x v="0"/>
    <s v="Direcção de Obras"/>
    <s v="03.16.11"/>
    <s v="Direcção de Obras"/>
    <s v="03.16.11"/>
    <x v="29"/>
    <x v="0"/>
    <x v="0"/>
    <x v="0"/>
    <x v="0"/>
    <x v="0"/>
    <x v="0"/>
    <x v="0"/>
    <x v="8"/>
    <s v="2024-10-23"/>
    <x v="3"/>
    <n v="0"/>
    <x v="0"/>
    <m/>
    <x v="0"/>
    <m/>
    <x v="18"/>
    <n v="100478987"/>
    <x v="0"/>
    <x v="5"/>
    <s v="Direcção de Obras"/>
    <s v="ORI"/>
    <x v="0"/>
    <m/>
    <x v="0"/>
    <x v="0"/>
    <x v="0"/>
    <x v="0"/>
    <x v="0"/>
    <x v="0"/>
    <x v="0"/>
    <x v="0"/>
    <x v="0"/>
    <x v="0"/>
    <x v="0"/>
    <s v="Direcção de Obras"/>
    <x v="0"/>
    <x v="0"/>
    <x v="0"/>
    <x v="0"/>
    <x v="0"/>
    <x v="0"/>
    <x v="0"/>
    <x v="0"/>
    <x v="0"/>
    <x v="0"/>
    <x v="5"/>
    <x v="0"/>
    <s v="Pagamento de salário referente a 10-2024"/>
  </r>
  <r>
    <x v="0"/>
    <n v="0"/>
    <n v="0"/>
    <n v="0"/>
    <n v="61"/>
    <x v="3836"/>
    <x v="0"/>
    <x v="0"/>
    <x v="0"/>
    <s v="03.16.11"/>
    <x v="27"/>
    <x v="0"/>
    <x v="0"/>
    <s v="Direcção de Obras"/>
    <s v="03.16.11"/>
    <s v="Direcção de Obras"/>
    <s v="03.16.11"/>
    <x v="28"/>
    <x v="0"/>
    <x v="0"/>
    <x v="0"/>
    <x v="0"/>
    <x v="0"/>
    <x v="0"/>
    <x v="0"/>
    <x v="8"/>
    <s v="2024-10-23"/>
    <x v="3"/>
    <n v="61"/>
    <x v="0"/>
    <m/>
    <x v="0"/>
    <m/>
    <x v="18"/>
    <n v="100478987"/>
    <x v="0"/>
    <x v="5"/>
    <s v="Direcção de Obras"/>
    <s v="ORI"/>
    <x v="0"/>
    <m/>
    <x v="0"/>
    <x v="0"/>
    <x v="0"/>
    <x v="0"/>
    <x v="0"/>
    <x v="0"/>
    <x v="0"/>
    <x v="0"/>
    <x v="0"/>
    <x v="0"/>
    <x v="0"/>
    <s v="Direcção de Obras"/>
    <x v="0"/>
    <x v="0"/>
    <x v="0"/>
    <x v="0"/>
    <x v="0"/>
    <x v="0"/>
    <x v="0"/>
    <x v="0"/>
    <x v="0"/>
    <x v="0"/>
    <x v="5"/>
    <x v="0"/>
    <s v="Pagamento de salário referente a 10-2024"/>
  </r>
  <r>
    <x v="0"/>
    <n v="0"/>
    <n v="0"/>
    <n v="0"/>
    <n v="371"/>
    <x v="3836"/>
    <x v="0"/>
    <x v="0"/>
    <x v="0"/>
    <s v="03.16.11"/>
    <x v="27"/>
    <x v="0"/>
    <x v="0"/>
    <s v="Direcção de Obras"/>
    <s v="03.16.11"/>
    <s v="Direcção de Obras"/>
    <s v="03.16.11"/>
    <x v="30"/>
    <x v="0"/>
    <x v="0"/>
    <x v="0"/>
    <x v="1"/>
    <x v="0"/>
    <x v="0"/>
    <x v="0"/>
    <x v="8"/>
    <s v="2024-10-23"/>
    <x v="3"/>
    <n v="371"/>
    <x v="0"/>
    <m/>
    <x v="0"/>
    <m/>
    <x v="18"/>
    <n v="100478987"/>
    <x v="0"/>
    <x v="5"/>
    <s v="Direcção de Obras"/>
    <s v="ORI"/>
    <x v="0"/>
    <m/>
    <x v="0"/>
    <x v="0"/>
    <x v="0"/>
    <x v="0"/>
    <x v="0"/>
    <x v="0"/>
    <x v="0"/>
    <x v="0"/>
    <x v="0"/>
    <x v="0"/>
    <x v="0"/>
    <s v="Direcção de Obras"/>
    <x v="0"/>
    <x v="0"/>
    <x v="0"/>
    <x v="0"/>
    <x v="0"/>
    <x v="0"/>
    <x v="0"/>
    <x v="0"/>
    <x v="0"/>
    <x v="0"/>
    <x v="5"/>
    <x v="0"/>
    <s v="Pagamento de salário referente a 10-2024"/>
  </r>
  <r>
    <x v="0"/>
    <n v="0"/>
    <n v="0"/>
    <n v="0"/>
    <n v="432"/>
    <x v="3836"/>
    <x v="0"/>
    <x v="0"/>
    <x v="0"/>
    <s v="03.16.11"/>
    <x v="27"/>
    <x v="0"/>
    <x v="0"/>
    <s v="Direcção de Obras"/>
    <s v="03.16.11"/>
    <s v="Direcção de Obras"/>
    <s v="03.16.11"/>
    <x v="48"/>
    <x v="0"/>
    <x v="0"/>
    <x v="0"/>
    <x v="1"/>
    <x v="0"/>
    <x v="0"/>
    <x v="0"/>
    <x v="8"/>
    <s v="2024-10-23"/>
    <x v="3"/>
    <n v="432"/>
    <x v="0"/>
    <m/>
    <x v="0"/>
    <m/>
    <x v="18"/>
    <n v="100478987"/>
    <x v="0"/>
    <x v="5"/>
    <s v="Direcção de Obras"/>
    <s v="ORI"/>
    <x v="0"/>
    <m/>
    <x v="0"/>
    <x v="0"/>
    <x v="0"/>
    <x v="0"/>
    <x v="0"/>
    <x v="0"/>
    <x v="0"/>
    <x v="0"/>
    <x v="0"/>
    <x v="0"/>
    <x v="0"/>
    <s v="Direcção de Obras"/>
    <x v="0"/>
    <x v="0"/>
    <x v="0"/>
    <x v="0"/>
    <x v="0"/>
    <x v="0"/>
    <x v="0"/>
    <x v="0"/>
    <x v="0"/>
    <x v="0"/>
    <x v="5"/>
    <x v="0"/>
    <s v="Pagamento de salário referente a 10-2024"/>
  </r>
  <r>
    <x v="0"/>
    <n v="0"/>
    <n v="0"/>
    <n v="0"/>
    <n v="161"/>
    <x v="3836"/>
    <x v="0"/>
    <x v="0"/>
    <x v="0"/>
    <s v="03.16.11"/>
    <x v="27"/>
    <x v="0"/>
    <x v="0"/>
    <s v="Direcção de Obras"/>
    <s v="03.16.11"/>
    <s v="Direcção de Obras"/>
    <s v="03.16.11"/>
    <x v="49"/>
    <x v="0"/>
    <x v="0"/>
    <x v="0"/>
    <x v="1"/>
    <x v="0"/>
    <x v="0"/>
    <x v="0"/>
    <x v="8"/>
    <s v="2024-10-23"/>
    <x v="3"/>
    <n v="161"/>
    <x v="0"/>
    <m/>
    <x v="0"/>
    <m/>
    <x v="18"/>
    <n v="100478987"/>
    <x v="0"/>
    <x v="5"/>
    <s v="Direcção de Obras"/>
    <s v="ORI"/>
    <x v="0"/>
    <m/>
    <x v="0"/>
    <x v="0"/>
    <x v="0"/>
    <x v="0"/>
    <x v="0"/>
    <x v="0"/>
    <x v="0"/>
    <x v="0"/>
    <x v="0"/>
    <x v="0"/>
    <x v="0"/>
    <s v="Direcção de Obras"/>
    <x v="0"/>
    <x v="0"/>
    <x v="0"/>
    <x v="0"/>
    <x v="0"/>
    <x v="0"/>
    <x v="0"/>
    <x v="0"/>
    <x v="0"/>
    <x v="0"/>
    <x v="5"/>
    <x v="0"/>
    <s v="Pagamento de salário referente a 10-2024"/>
  </r>
  <r>
    <x v="1"/>
    <n v="0"/>
    <n v="0"/>
    <n v="0"/>
    <n v="195856"/>
    <x v="3837"/>
    <x v="0"/>
    <x v="0"/>
    <x v="0"/>
    <s v="01.27.06.42"/>
    <x v="22"/>
    <x v="1"/>
    <x v="1"/>
    <s v="Requalificação Urbana e habitação"/>
    <s v="01.27.06"/>
    <s v="Requalificação Urbana e habitação"/>
    <s v="01.27.06"/>
    <x v="1"/>
    <x v="0"/>
    <x v="0"/>
    <x v="0"/>
    <x v="0"/>
    <x v="1"/>
    <x v="1"/>
    <x v="0"/>
    <x v="6"/>
    <s v="2024-04-05"/>
    <x v="1"/>
    <n v="195856"/>
    <x v="0"/>
    <m/>
    <x v="0"/>
    <m/>
    <x v="1"/>
    <n v="100476920"/>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aquisição de combustíveis, destinados a viatura afeto a obra de construção do campo de relvado sintético de Manguinho, conforme anexo."/>
  </r>
  <r>
    <x v="2"/>
    <n v="0"/>
    <n v="0"/>
    <n v="0"/>
    <n v="52027"/>
    <x v="3838"/>
    <x v="0"/>
    <x v="0"/>
    <x v="0"/>
    <s v="80.02.10.26"/>
    <x v="13"/>
    <x v="2"/>
    <x v="2"/>
    <s v="Outros"/>
    <s v="80.02.10"/>
    <s v="Outros"/>
    <s v="80.02.10"/>
    <x v="27"/>
    <x v="0"/>
    <x v="5"/>
    <x v="8"/>
    <x v="1"/>
    <x v="2"/>
    <x v="0"/>
    <x v="0"/>
    <x v="6"/>
    <s v="2024-04-10"/>
    <x v="1"/>
    <n v="52027"/>
    <x v="0"/>
    <m/>
    <x v="0"/>
    <m/>
    <x v="14"/>
    <n v="100479234"/>
    <x v="0"/>
    <x v="0"/>
    <s v="Retenção Sansung"/>
    <s v="ORI"/>
    <x v="0"/>
    <s v="RS"/>
    <x v="0"/>
    <x v="0"/>
    <x v="0"/>
    <x v="0"/>
    <x v="0"/>
    <x v="0"/>
    <x v="0"/>
    <x v="0"/>
    <x v="0"/>
    <x v="0"/>
    <x v="0"/>
    <s v="Retenção Sansung"/>
    <x v="0"/>
    <x v="0"/>
    <x v="0"/>
    <x v="0"/>
    <x v="2"/>
    <x v="0"/>
    <x v="0"/>
    <x v="0"/>
    <x v="0"/>
    <x v="1"/>
    <x v="0"/>
    <x v="0"/>
    <s v=" Transferência dos descontos efetuada nos salário dos funcionários, referente o pagamento dos equipamento eletrónico, a favor da M&amp;J Tech, referente a mês de Março de 2024, conforme justificativo em anexo. "/>
  </r>
  <r>
    <x v="1"/>
    <n v="0"/>
    <n v="0"/>
    <n v="0"/>
    <n v="245387"/>
    <x v="3839"/>
    <x v="0"/>
    <x v="0"/>
    <x v="0"/>
    <s v="01.27.03.12"/>
    <x v="53"/>
    <x v="1"/>
    <x v="1"/>
    <s v="Gestão de Recursos Hídricos"/>
    <s v="01.27.03"/>
    <s v="Gestão de Recursos Hídricos"/>
    <s v="01.27.03"/>
    <x v="46"/>
    <x v="0"/>
    <x v="0"/>
    <x v="0"/>
    <x v="0"/>
    <x v="1"/>
    <x v="1"/>
    <x v="0"/>
    <x v="6"/>
    <s v="2024-04-11"/>
    <x v="1"/>
    <n v="245387"/>
    <x v="0"/>
    <m/>
    <x v="0"/>
    <m/>
    <x v="202"/>
    <n v="100479567"/>
    <x v="0"/>
    <x v="0"/>
    <s v="Ligações Domiciliarias em Jaquetão e Ribeira de Flamengos"/>
    <s v="ORI"/>
    <x v="0"/>
    <s v="LDJF"/>
    <x v="0"/>
    <x v="0"/>
    <x v="0"/>
    <x v="0"/>
    <x v="0"/>
    <x v="0"/>
    <x v="0"/>
    <x v="0"/>
    <x v="0"/>
    <x v="0"/>
    <x v="0"/>
    <s v="Ligações Domiciliarias em Jaquetão e Ribeira de Flamengos"/>
    <x v="0"/>
    <x v="0"/>
    <x v="0"/>
    <x v="0"/>
    <x v="1"/>
    <x v="0"/>
    <x v="0"/>
    <x v="0"/>
    <x v="0"/>
    <x v="0"/>
    <x v="0"/>
    <x v="0"/>
    <s v="Pagamento a favor de Pinto&amp; Cruz Cabo Verde, referente a matérias para ligação domiciliar de água na localidade de Lém Cardoso e Variante de Monte Pousada, conforme anexo"/>
  </r>
  <r>
    <x v="0"/>
    <n v="0"/>
    <n v="0"/>
    <n v="0"/>
    <n v="5610"/>
    <x v="3840"/>
    <x v="0"/>
    <x v="0"/>
    <x v="0"/>
    <s v="03.16.15"/>
    <x v="0"/>
    <x v="0"/>
    <x v="0"/>
    <s v="Direção Financeira"/>
    <s v="03.16.15"/>
    <s v="Direção Financeira"/>
    <s v="03.16.15"/>
    <x v="0"/>
    <x v="0"/>
    <x v="0"/>
    <x v="0"/>
    <x v="0"/>
    <x v="0"/>
    <x v="0"/>
    <x v="0"/>
    <x v="0"/>
    <s v="2024-01-08"/>
    <x v="0"/>
    <n v="5610"/>
    <x v="0"/>
    <m/>
    <x v="0"/>
    <m/>
    <x v="72"/>
    <n v="100393611"/>
    <x v="0"/>
    <x v="0"/>
    <s v="Direção Financeira"/>
    <s v="ORI"/>
    <x v="0"/>
    <m/>
    <x v="0"/>
    <x v="0"/>
    <x v="0"/>
    <x v="0"/>
    <x v="0"/>
    <x v="0"/>
    <x v="0"/>
    <x v="0"/>
    <x v="0"/>
    <x v="0"/>
    <x v="0"/>
    <s v="Direção Financeira"/>
    <x v="0"/>
    <x v="0"/>
    <x v="0"/>
    <x v="0"/>
    <x v="0"/>
    <x v="0"/>
    <x v="0"/>
    <x v="0"/>
    <x v="0"/>
    <x v="0"/>
    <x v="0"/>
    <x v="0"/>
    <s v="Pagamento a favor de Casa Guga Comercio e Representações Lda. referente a aquisição de filtro de ar L200, conforme anexo."/>
  </r>
  <r>
    <x v="0"/>
    <n v="0"/>
    <n v="0"/>
    <n v="0"/>
    <n v="14333"/>
    <x v="3841"/>
    <x v="0"/>
    <x v="0"/>
    <x v="0"/>
    <s v="03.16.15"/>
    <x v="0"/>
    <x v="0"/>
    <x v="0"/>
    <s v="Direção Financeira"/>
    <s v="03.16.15"/>
    <s v="Direção Financeira"/>
    <s v="03.16.15"/>
    <x v="5"/>
    <x v="0"/>
    <x v="0"/>
    <x v="1"/>
    <x v="0"/>
    <x v="0"/>
    <x v="0"/>
    <x v="0"/>
    <x v="6"/>
    <s v="2024-04-26"/>
    <x v="1"/>
    <n v="14333"/>
    <x v="0"/>
    <m/>
    <x v="0"/>
    <m/>
    <x v="266"/>
    <n v="100479605"/>
    <x v="0"/>
    <x v="0"/>
    <s v="Direção Financeira"/>
    <s v="ORI"/>
    <x v="0"/>
    <m/>
    <x v="0"/>
    <x v="0"/>
    <x v="0"/>
    <x v="0"/>
    <x v="0"/>
    <x v="0"/>
    <x v="0"/>
    <x v="0"/>
    <x v="0"/>
    <x v="0"/>
    <x v="0"/>
    <s v="Direção Financeira"/>
    <x v="0"/>
    <x v="0"/>
    <x v="0"/>
    <x v="0"/>
    <x v="0"/>
    <x v="0"/>
    <x v="0"/>
    <x v="0"/>
    <x v="0"/>
    <x v="0"/>
    <x v="0"/>
    <x v="0"/>
    <s v="Pagamento referente a subsidio  de prestação de serviço do senhor Adilson Monteiro, referente ao mês de abril de 2024, conforme anexo.  "/>
  </r>
  <r>
    <x v="0"/>
    <n v="0"/>
    <n v="0"/>
    <n v="0"/>
    <n v="15000"/>
    <x v="3842"/>
    <x v="0"/>
    <x v="0"/>
    <x v="0"/>
    <s v="01.25.04.22"/>
    <x v="7"/>
    <x v="3"/>
    <x v="3"/>
    <s v="Cultura"/>
    <s v="01.25.04"/>
    <s v="Cultura"/>
    <s v="01.25.04"/>
    <x v="4"/>
    <x v="0"/>
    <x v="2"/>
    <x v="2"/>
    <x v="0"/>
    <x v="1"/>
    <x v="0"/>
    <x v="0"/>
    <x v="3"/>
    <s v="2024-05-20"/>
    <x v="1"/>
    <n v="15000"/>
    <x v="0"/>
    <m/>
    <x v="0"/>
    <m/>
    <x v="168"/>
    <n v="10047896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serviço de dois deslocação feita com grupos de batucadeira da ribeira de São Miguel (Varanda) para participar no evento cultural realizado na cidade da Praia, conforme anexo."/>
  </r>
  <r>
    <x v="0"/>
    <n v="0"/>
    <n v="0"/>
    <n v="0"/>
    <n v="161000"/>
    <x v="3843"/>
    <x v="0"/>
    <x v="0"/>
    <x v="0"/>
    <s v="01.25.05.12"/>
    <x v="10"/>
    <x v="3"/>
    <x v="3"/>
    <s v="Saúde"/>
    <s v="01.25.05"/>
    <s v="Saúde"/>
    <s v="01.25.05"/>
    <x v="7"/>
    <x v="0"/>
    <x v="4"/>
    <x v="4"/>
    <x v="0"/>
    <x v="1"/>
    <x v="0"/>
    <x v="0"/>
    <x v="3"/>
    <s v="2024-05-31"/>
    <x v="1"/>
    <n v="161000"/>
    <x v="0"/>
    <m/>
    <x v="0"/>
    <m/>
    <x v="22"/>
    <n v="100478657"/>
    <x v="0"/>
    <x v="0"/>
    <s v="Promoção e Inclusão Social"/>
    <s v="ORI"/>
    <x v="0"/>
    <m/>
    <x v="0"/>
    <x v="0"/>
    <x v="0"/>
    <x v="0"/>
    <x v="0"/>
    <x v="0"/>
    <x v="0"/>
    <x v="0"/>
    <x v="0"/>
    <x v="0"/>
    <x v="0"/>
    <s v="Promoção e Inclusão Social"/>
    <x v="0"/>
    <x v="0"/>
    <x v="0"/>
    <x v="0"/>
    <x v="1"/>
    <x v="0"/>
    <x v="0"/>
    <x v="0"/>
    <x v="0"/>
    <x v="0"/>
    <x v="0"/>
    <x v="0"/>
    <s v="Pagamento a favor da Translux Comercio e Serviços, para a aquisição de reparação eletrónica da viatura ambulância da CMSM, conforme anexo."/>
  </r>
  <r>
    <x v="0"/>
    <n v="0"/>
    <n v="0"/>
    <n v="0"/>
    <n v="80408"/>
    <x v="3844"/>
    <x v="0"/>
    <x v="1"/>
    <x v="0"/>
    <s v="03.03.10"/>
    <x v="8"/>
    <x v="0"/>
    <x v="4"/>
    <s v="Receitas Da Câmara"/>
    <s v="03.03.10"/>
    <s v="Receitas Da Câmara"/>
    <s v="03.03.10"/>
    <x v="18"/>
    <x v="0"/>
    <x v="0"/>
    <x v="0"/>
    <x v="0"/>
    <x v="0"/>
    <x v="2"/>
    <x v="0"/>
    <x v="4"/>
    <s v="2024-06-28"/>
    <x v="1"/>
    <n v="8040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220"/>
    <x v="3845"/>
    <x v="0"/>
    <x v="1"/>
    <x v="0"/>
    <s v="03.03.10"/>
    <x v="8"/>
    <x v="0"/>
    <x v="4"/>
    <s v="Receitas Da Câmara"/>
    <s v="03.03.10"/>
    <s v="Receitas Da Câmara"/>
    <s v="03.03.10"/>
    <x v="10"/>
    <x v="0"/>
    <x v="3"/>
    <x v="3"/>
    <x v="0"/>
    <x v="0"/>
    <x v="2"/>
    <x v="0"/>
    <x v="4"/>
    <s v="2024-06-28"/>
    <x v="1"/>
    <n v="112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3846"/>
    <x v="0"/>
    <x v="1"/>
    <x v="0"/>
    <s v="03.03.10"/>
    <x v="8"/>
    <x v="0"/>
    <x v="4"/>
    <s v="Receitas Da Câmara"/>
    <s v="03.03.10"/>
    <s v="Receitas Da Câmara"/>
    <s v="03.03.10"/>
    <x v="21"/>
    <x v="0"/>
    <x v="3"/>
    <x v="3"/>
    <x v="0"/>
    <x v="0"/>
    <x v="2"/>
    <x v="0"/>
    <x v="4"/>
    <s v="2024-06-28"/>
    <x v="1"/>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800"/>
    <x v="3847"/>
    <x v="0"/>
    <x v="1"/>
    <x v="0"/>
    <s v="03.03.10"/>
    <x v="8"/>
    <x v="0"/>
    <x v="4"/>
    <s v="Receitas Da Câmara"/>
    <s v="03.03.10"/>
    <s v="Receitas Da Câmara"/>
    <s v="03.03.10"/>
    <x v="11"/>
    <x v="0"/>
    <x v="0"/>
    <x v="5"/>
    <x v="0"/>
    <x v="0"/>
    <x v="2"/>
    <x v="0"/>
    <x v="4"/>
    <s v="2024-06-28"/>
    <x v="1"/>
    <n v="20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940"/>
    <x v="3848"/>
    <x v="0"/>
    <x v="1"/>
    <x v="0"/>
    <s v="03.03.10"/>
    <x v="8"/>
    <x v="0"/>
    <x v="4"/>
    <s v="Receitas Da Câmara"/>
    <s v="03.03.10"/>
    <s v="Receitas Da Câmara"/>
    <s v="03.03.10"/>
    <x v="12"/>
    <x v="0"/>
    <x v="3"/>
    <x v="3"/>
    <x v="0"/>
    <x v="0"/>
    <x v="2"/>
    <x v="0"/>
    <x v="4"/>
    <s v="2024-06-28"/>
    <x v="1"/>
    <n v="289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350"/>
    <x v="3849"/>
    <x v="0"/>
    <x v="1"/>
    <x v="0"/>
    <s v="03.03.10"/>
    <x v="8"/>
    <x v="0"/>
    <x v="4"/>
    <s v="Receitas Da Câmara"/>
    <s v="03.03.10"/>
    <s v="Receitas Da Câmara"/>
    <s v="03.03.10"/>
    <x v="17"/>
    <x v="0"/>
    <x v="3"/>
    <x v="3"/>
    <x v="0"/>
    <x v="0"/>
    <x v="2"/>
    <x v="0"/>
    <x v="4"/>
    <s v="2024-06-28"/>
    <x v="1"/>
    <n v="103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390"/>
    <x v="3850"/>
    <x v="0"/>
    <x v="1"/>
    <x v="0"/>
    <s v="03.03.10"/>
    <x v="8"/>
    <x v="0"/>
    <x v="4"/>
    <s v="Receitas Da Câmara"/>
    <s v="03.03.10"/>
    <s v="Receitas Da Câmara"/>
    <s v="03.03.10"/>
    <x v="6"/>
    <x v="0"/>
    <x v="3"/>
    <x v="3"/>
    <x v="0"/>
    <x v="0"/>
    <x v="2"/>
    <x v="0"/>
    <x v="4"/>
    <s v="2024-06-28"/>
    <x v="1"/>
    <n v="33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40"/>
    <x v="3851"/>
    <x v="0"/>
    <x v="1"/>
    <x v="0"/>
    <s v="03.03.10"/>
    <x v="8"/>
    <x v="0"/>
    <x v="4"/>
    <s v="Receitas Da Câmara"/>
    <s v="03.03.10"/>
    <s v="Receitas Da Câmara"/>
    <s v="03.03.10"/>
    <x v="8"/>
    <x v="0"/>
    <x v="3"/>
    <x v="3"/>
    <x v="0"/>
    <x v="0"/>
    <x v="2"/>
    <x v="0"/>
    <x v="4"/>
    <s v="2024-06-28"/>
    <x v="1"/>
    <n v="6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00"/>
    <x v="3852"/>
    <x v="0"/>
    <x v="1"/>
    <x v="0"/>
    <s v="03.03.10"/>
    <x v="8"/>
    <x v="0"/>
    <x v="4"/>
    <s v="Receitas Da Câmara"/>
    <s v="03.03.10"/>
    <s v="Receitas Da Câmara"/>
    <s v="03.03.10"/>
    <x v="20"/>
    <x v="0"/>
    <x v="3"/>
    <x v="3"/>
    <x v="0"/>
    <x v="0"/>
    <x v="2"/>
    <x v="0"/>
    <x v="4"/>
    <s v="2024-06-28"/>
    <x v="1"/>
    <n v="7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553"/>
    <x v="3853"/>
    <x v="0"/>
    <x v="1"/>
    <x v="0"/>
    <s v="03.03.10"/>
    <x v="8"/>
    <x v="0"/>
    <x v="4"/>
    <s v="Receitas Da Câmara"/>
    <s v="03.03.10"/>
    <s v="Receitas Da Câmara"/>
    <s v="03.03.10"/>
    <x v="9"/>
    <x v="0"/>
    <x v="3"/>
    <x v="3"/>
    <x v="0"/>
    <x v="0"/>
    <x v="2"/>
    <x v="0"/>
    <x v="4"/>
    <s v="2024-06-28"/>
    <x v="1"/>
    <n v="5553"/>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50000"/>
    <x v="3854"/>
    <x v="0"/>
    <x v="1"/>
    <x v="0"/>
    <s v="03.03.10"/>
    <x v="8"/>
    <x v="0"/>
    <x v="4"/>
    <s v="Receitas Da Câmara"/>
    <s v="03.03.10"/>
    <s v="Receitas Da Câmara"/>
    <s v="03.03.10"/>
    <x v="15"/>
    <x v="0"/>
    <x v="0"/>
    <x v="0"/>
    <x v="0"/>
    <x v="0"/>
    <x v="2"/>
    <x v="0"/>
    <x v="4"/>
    <s v="2024-06-28"/>
    <x v="1"/>
    <n v="15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500"/>
    <x v="3855"/>
    <x v="0"/>
    <x v="1"/>
    <x v="0"/>
    <s v="03.03.10"/>
    <x v="8"/>
    <x v="0"/>
    <x v="4"/>
    <s v="Receitas Da Câmara"/>
    <s v="03.03.10"/>
    <s v="Receitas Da Câmara"/>
    <s v="03.03.10"/>
    <x v="42"/>
    <x v="0"/>
    <x v="3"/>
    <x v="3"/>
    <x v="0"/>
    <x v="0"/>
    <x v="2"/>
    <x v="0"/>
    <x v="4"/>
    <s v="2024-06-28"/>
    <x v="1"/>
    <n v="3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55"/>
    <x v="3856"/>
    <x v="0"/>
    <x v="1"/>
    <x v="0"/>
    <s v="03.03.10"/>
    <x v="8"/>
    <x v="0"/>
    <x v="4"/>
    <s v="Receitas Da Câmara"/>
    <s v="03.03.10"/>
    <s v="Receitas Da Câmara"/>
    <s v="03.03.10"/>
    <x v="76"/>
    <x v="0"/>
    <x v="3"/>
    <x v="7"/>
    <x v="0"/>
    <x v="0"/>
    <x v="2"/>
    <x v="0"/>
    <x v="4"/>
    <s v="2024-06-28"/>
    <x v="1"/>
    <n v="105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400"/>
    <x v="3857"/>
    <x v="0"/>
    <x v="1"/>
    <x v="0"/>
    <s v="03.03.10"/>
    <x v="8"/>
    <x v="0"/>
    <x v="4"/>
    <s v="Receitas Da Câmara"/>
    <s v="03.03.10"/>
    <s v="Receitas Da Câmara"/>
    <s v="03.03.10"/>
    <x v="11"/>
    <x v="0"/>
    <x v="0"/>
    <x v="5"/>
    <x v="0"/>
    <x v="0"/>
    <x v="2"/>
    <x v="0"/>
    <x v="9"/>
    <s v="2024-07-02"/>
    <x v="2"/>
    <n v="12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702"/>
    <x v="3858"/>
    <x v="0"/>
    <x v="1"/>
    <x v="0"/>
    <s v="03.03.10"/>
    <x v="8"/>
    <x v="0"/>
    <x v="4"/>
    <s v="Receitas Da Câmara"/>
    <s v="03.03.10"/>
    <s v="Receitas Da Câmara"/>
    <s v="03.03.10"/>
    <x v="9"/>
    <x v="0"/>
    <x v="3"/>
    <x v="3"/>
    <x v="0"/>
    <x v="0"/>
    <x v="2"/>
    <x v="0"/>
    <x v="9"/>
    <s v="2024-07-02"/>
    <x v="2"/>
    <n v="970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270"/>
    <x v="3859"/>
    <x v="0"/>
    <x v="1"/>
    <x v="0"/>
    <s v="03.03.10"/>
    <x v="8"/>
    <x v="0"/>
    <x v="4"/>
    <s v="Receitas Da Câmara"/>
    <s v="03.03.10"/>
    <s v="Receitas Da Câmara"/>
    <s v="03.03.10"/>
    <x v="13"/>
    <x v="0"/>
    <x v="3"/>
    <x v="3"/>
    <x v="0"/>
    <x v="0"/>
    <x v="2"/>
    <x v="0"/>
    <x v="9"/>
    <s v="2024-07-02"/>
    <x v="2"/>
    <n v="92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400"/>
    <x v="3860"/>
    <x v="0"/>
    <x v="1"/>
    <x v="0"/>
    <s v="03.03.10"/>
    <x v="8"/>
    <x v="0"/>
    <x v="4"/>
    <s v="Receitas Da Câmara"/>
    <s v="03.03.10"/>
    <s v="Receitas Da Câmara"/>
    <s v="03.03.10"/>
    <x v="12"/>
    <x v="0"/>
    <x v="3"/>
    <x v="3"/>
    <x v="0"/>
    <x v="0"/>
    <x v="2"/>
    <x v="0"/>
    <x v="9"/>
    <s v="2024-07-02"/>
    <x v="2"/>
    <n v="10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
    <x v="3861"/>
    <x v="0"/>
    <x v="1"/>
    <x v="0"/>
    <s v="03.03.10"/>
    <x v="8"/>
    <x v="0"/>
    <x v="4"/>
    <s v="Receitas Da Câmara"/>
    <s v="03.03.10"/>
    <s v="Receitas Da Câmara"/>
    <s v="03.03.10"/>
    <x v="6"/>
    <x v="0"/>
    <x v="3"/>
    <x v="3"/>
    <x v="0"/>
    <x v="0"/>
    <x v="2"/>
    <x v="0"/>
    <x v="9"/>
    <s v="2024-07-02"/>
    <x v="2"/>
    <n v="1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50"/>
    <x v="3862"/>
    <x v="0"/>
    <x v="1"/>
    <x v="0"/>
    <s v="03.03.10"/>
    <x v="8"/>
    <x v="0"/>
    <x v="4"/>
    <s v="Receitas Da Câmara"/>
    <s v="03.03.10"/>
    <s v="Receitas Da Câmara"/>
    <s v="03.03.10"/>
    <x v="10"/>
    <x v="0"/>
    <x v="3"/>
    <x v="3"/>
    <x v="0"/>
    <x v="0"/>
    <x v="2"/>
    <x v="0"/>
    <x v="9"/>
    <s v="2024-07-02"/>
    <x v="2"/>
    <n v="18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80"/>
    <x v="3863"/>
    <x v="0"/>
    <x v="1"/>
    <x v="0"/>
    <s v="03.03.10"/>
    <x v="8"/>
    <x v="0"/>
    <x v="4"/>
    <s v="Receitas Da Câmara"/>
    <s v="03.03.10"/>
    <s v="Receitas Da Câmara"/>
    <s v="03.03.10"/>
    <x v="8"/>
    <x v="0"/>
    <x v="3"/>
    <x v="3"/>
    <x v="0"/>
    <x v="0"/>
    <x v="2"/>
    <x v="0"/>
    <x v="9"/>
    <s v="2024-07-02"/>
    <x v="2"/>
    <n v="3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6"/>
    <x v="3864"/>
    <x v="0"/>
    <x v="1"/>
    <x v="0"/>
    <s v="03.03.10"/>
    <x v="8"/>
    <x v="0"/>
    <x v="4"/>
    <s v="Receitas Da Câmara"/>
    <s v="03.03.10"/>
    <s v="Receitas Da Câmara"/>
    <s v="03.03.10"/>
    <x v="17"/>
    <x v="0"/>
    <x v="3"/>
    <x v="3"/>
    <x v="0"/>
    <x v="0"/>
    <x v="2"/>
    <x v="0"/>
    <x v="9"/>
    <s v="2024-07-02"/>
    <x v="2"/>
    <n v="100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8805"/>
    <x v="3865"/>
    <x v="0"/>
    <x v="1"/>
    <x v="0"/>
    <s v="03.03.10"/>
    <x v="8"/>
    <x v="0"/>
    <x v="4"/>
    <s v="Receitas Da Câmara"/>
    <s v="03.03.10"/>
    <s v="Receitas Da Câmara"/>
    <s v="03.03.10"/>
    <x v="18"/>
    <x v="0"/>
    <x v="0"/>
    <x v="0"/>
    <x v="0"/>
    <x v="0"/>
    <x v="2"/>
    <x v="0"/>
    <x v="9"/>
    <s v="2024-07-02"/>
    <x v="2"/>
    <n v="7880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
    <x v="3866"/>
    <x v="0"/>
    <x v="1"/>
    <x v="0"/>
    <s v="03.03.10"/>
    <x v="8"/>
    <x v="0"/>
    <x v="4"/>
    <s v="Receitas Da Câmara"/>
    <s v="03.03.10"/>
    <s v="Receitas Da Câmara"/>
    <s v="03.03.10"/>
    <x v="42"/>
    <x v="0"/>
    <x v="3"/>
    <x v="3"/>
    <x v="0"/>
    <x v="0"/>
    <x v="2"/>
    <x v="0"/>
    <x v="9"/>
    <s v="2024-07-02"/>
    <x v="2"/>
    <n v="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00"/>
    <x v="3867"/>
    <x v="0"/>
    <x v="1"/>
    <x v="0"/>
    <s v="03.03.10"/>
    <x v="8"/>
    <x v="0"/>
    <x v="4"/>
    <s v="Receitas Da Câmara"/>
    <s v="03.03.10"/>
    <s v="Receitas Da Câmara"/>
    <s v="03.03.10"/>
    <x v="76"/>
    <x v="0"/>
    <x v="3"/>
    <x v="7"/>
    <x v="0"/>
    <x v="0"/>
    <x v="2"/>
    <x v="0"/>
    <x v="9"/>
    <s v="2024-07-02"/>
    <x v="2"/>
    <n v="7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6023"/>
    <x v="3868"/>
    <x v="0"/>
    <x v="1"/>
    <x v="0"/>
    <s v="03.03.10"/>
    <x v="8"/>
    <x v="0"/>
    <x v="4"/>
    <s v="Receitas Da Câmara"/>
    <s v="03.03.10"/>
    <s v="Receitas Da Câmara"/>
    <s v="03.03.10"/>
    <x v="18"/>
    <x v="0"/>
    <x v="0"/>
    <x v="0"/>
    <x v="0"/>
    <x v="0"/>
    <x v="2"/>
    <x v="0"/>
    <x v="9"/>
    <s v="2024-07-03"/>
    <x v="2"/>
    <n v="15602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70"/>
    <x v="3869"/>
    <x v="0"/>
    <x v="1"/>
    <x v="0"/>
    <s v="03.03.10"/>
    <x v="8"/>
    <x v="0"/>
    <x v="4"/>
    <s v="Receitas Da Câmara"/>
    <s v="03.03.10"/>
    <s v="Receitas Da Câmara"/>
    <s v="03.03.10"/>
    <x v="9"/>
    <x v="0"/>
    <x v="3"/>
    <x v="3"/>
    <x v="0"/>
    <x v="0"/>
    <x v="2"/>
    <x v="0"/>
    <x v="9"/>
    <s v="2024-07-03"/>
    <x v="2"/>
    <n v="29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0"/>
    <x v="3870"/>
    <x v="0"/>
    <x v="1"/>
    <x v="0"/>
    <s v="03.03.10"/>
    <x v="8"/>
    <x v="0"/>
    <x v="4"/>
    <s v="Receitas Da Câmara"/>
    <s v="03.03.10"/>
    <s v="Receitas Da Câmara"/>
    <s v="03.03.10"/>
    <x v="8"/>
    <x v="0"/>
    <x v="3"/>
    <x v="3"/>
    <x v="0"/>
    <x v="0"/>
    <x v="2"/>
    <x v="0"/>
    <x v="9"/>
    <s v="2024-07-03"/>
    <x v="2"/>
    <n v="26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467800"/>
    <x v="3871"/>
    <x v="0"/>
    <x v="1"/>
    <x v="0"/>
    <s v="03.03.10"/>
    <x v="8"/>
    <x v="0"/>
    <x v="4"/>
    <s v="Receitas Da Câmara"/>
    <s v="03.03.10"/>
    <s v="Receitas Da Câmara"/>
    <s v="03.03.10"/>
    <x v="15"/>
    <x v="0"/>
    <x v="0"/>
    <x v="0"/>
    <x v="0"/>
    <x v="0"/>
    <x v="2"/>
    <x v="0"/>
    <x v="9"/>
    <s v="2024-07-03"/>
    <x v="2"/>
    <n v="467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300"/>
    <x v="3872"/>
    <x v="0"/>
    <x v="1"/>
    <x v="0"/>
    <s v="03.03.10"/>
    <x v="8"/>
    <x v="0"/>
    <x v="4"/>
    <s v="Receitas Da Câmara"/>
    <s v="03.03.10"/>
    <s v="Receitas Da Câmara"/>
    <s v="03.03.10"/>
    <x v="10"/>
    <x v="0"/>
    <x v="3"/>
    <x v="3"/>
    <x v="0"/>
    <x v="0"/>
    <x v="2"/>
    <x v="0"/>
    <x v="9"/>
    <s v="2024-07-03"/>
    <x v="2"/>
    <n v="4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00"/>
    <x v="3873"/>
    <x v="0"/>
    <x v="1"/>
    <x v="0"/>
    <s v="03.03.10"/>
    <x v="8"/>
    <x v="0"/>
    <x v="4"/>
    <s v="Receitas Da Câmara"/>
    <s v="03.03.10"/>
    <s v="Receitas Da Câmara"/>
    <s v="03.03.10"/>
    <x v="13"/>
    <x v="0"/>
    <x v="3"/>
    <x v="3"/>
    <x v="0"/>
    <x v="0"/>
    <x v="2"/>
    <x v="0"/>
    <x v="9"/>
    <s v="2024-07-03"/>
    <x v="2"/>
    <n v="2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50"/>
    <x v="3874"/>
    <x v="0"/>
    <x v="1"/>
    <x v="0"/>
    <s v="03.03.10"/>
    <x v="8"/>
    <x v="0"/>
    <x v="4"/>
    <s v="Receitas Da Câmara"/>
    <s v="03.03.10"/>
    <s v="Receitas Da Câmara"/>
    <s v="03.03.10"/>
    <x v="25"/>
    <x v="0"/>
    <x v="3"/>
    <x v="3"/>
    <x v="0"/>
    <x v="0"/>
    <x v="2"/>
    <x v="0"/>
    <x v="9"/>
    <s v="2024-07-03"/>
    <x v="2"/>
    <n v="6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50"/>
    <x v="3875"/>
    <x v="0"/>
    <x v="1"/>
    <x v="0"/>
    <s v="03.03.10"/>
    <x v="8"/>
    <x v="0"/>
    <x v="4"/>
    <s v="Receitas Da Câmara"/>
    <s v="03.03.10"/>
    <s v="Receitas Da Câmara"/>
    <s v="03.03.10"/>
    <x v="17"/>
    <x v="0"/>
    <x v="3"/>
    <x v="3"/>
    <x v="0"/>
    <x v="0"/>
    <x v="2"/>
    <x v="0"/>
    <x v="9"/>
    <s v="2024-07-03"/>
    <x v="2"/>
    <n v="15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3876"/>
    <x v="0"/>
    <x v="1"/>
    <x v="0"/>
    <s v="03.03.10"/>
    <x v="8"/>
    <x v="0"/>
    <x v="4"/>
    <s v="Receitas Da Câmara"/>
    <s v="03.03.10"/>
    <s v="Receitas Da Câmara"/>
    <s v="03.03.10"/>
    <x v="21"/>
    <x v="0"/>
    <x v="3"/>
    <x v="3"/>
    <x v="0"/>
    <x v="0"/>
    <x v="2"/>
    <x v="0"/>
    <x v="9"/>
    <s v="2024-07-03"/>
    <x v="2"/>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20"/>
    <x v="3877"/>
    <x v="0"/>
    <x v="1"/>
    <x v="0"/>
    <s v="03.03.10"/>
    <x v="8"/>
    <x v="0"/>
    <x v="4"/>
    <s v="Receitas Da Câmara"/>
    <s v="03.03.10"/>
    <s v="Receitas Da Câmara"/>
    <s v="03.03.10"/>
    <x v="26"/>
    <x v="0"/>
    <x v="3"/>
    <x v="3"/>
    <x v="0"/>
    <x v="0"/>
    <x v="2"/>
    <x v="0"/>
    <x v="9"/>
    <s v="2024-07-03"/>
    <x v="2"/>
    <n v="9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7700"/>
    <x v="3878"/>
    <x v="0"/>
    <x v="1"/>
    <x v="0"/>
    <s v="03.03.10"/>
    <x v="8"/>
    <x v="0"/>
    <x v="4"/>
    <s v="Receitas Da Câmara"/>
    <s v="03.03.10"/>
    <s v="Receitas Da Câmara"/>
    <s v="03.03.10"/>
    <x v="11"/>
    <x v="0"/>
    <x v="0"/>
    <x v="5"/>
    <x v="0"/>
    <x v="0"/>
    <x v="2"/>
    <x v="0"/>
    <x v="9"/>
    <s v="2024-07-03"/>
    <x v="2"/>
    <n v="177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400"/>
    <x v="3879"/>
    <x v="0"/>
    <x v="0"/>
    <x v="0"/>
    <s v="01.23.04.14"/>
    <x v="48"/>
    <x v="7"/>
    <x v="8"/>
    <s v="Ambiente"/>
    <s v="01.23.04"/>
    <s v="Ambiente"/>
    <s v="01.23.04"/>
    <x v="1"/>
    <x v="0"/>
    <x v="0"/>
    <x v="0"/>
    <x v="0"/>
    <x v="1"/>
    <x v="1"/>
    <x v="0"/>
    <x v="9"/>
    <s v="2024-07-23"/>
    <x v="2"/>
    <n v="2400"/>
    <x v="0"/>
    <m/>
    <x v="0"/>
    <m/>
    <x v="2"/>
    <n v="100474696"/>
    <x v="0"/>
    <x v="1"/>
    <s v="Criação e Manutenção de Espaços Verdes"/>
    <s v="ORI"/>
    <x v="0"/>
    <s v="CMEV"/>
    <x v="0"/>
    <x v="0"/>
    <x v="0"/>
    <x v="0"/>
    <x v="0"/>
    <x v="0"/>
    <x v="0"/>
    <x v="0"/>
    <x v="0"/>
    <x v="0"/>
    <x v="0"/>
    <s v="Criação e Manutenção de Espaços Verdes"/>
    <x v="0"/>
    <x v="0"/>
    <x v="0"/>
    <x v="0"/>
    <x v="1"/>
    <x v="0"/>
    <x v="0"/>
    <x v="0"/>
    <x v="0"/>
    <x v="0"/>
    <x v="1"/>
    <x v="0"/>
    <s v="Pagamento prestação de serviço, criação e manutenção de espaços verdes referente ao mês de julho de 2024, conforme anexo."/>
  </r>
  <r>
    <x v="1"/>
    <n v="0"/>
    <n v="0"/>
    <n v="0"/>
    <n v="13600"/>
    <x v="3879"/>
    <x v="0"/>
    <x v="0"/>
    <x v="0"/>
    <s v="01.23.04.14"/>
    <x v="48"/>
    <x v="7"/>
    <x v="8"/>
    <s v="Ambiente"/>
    <s v="01.23.04"/>
    <s v="Ambiente"/>
    <s v="01.23.04"/>
    <x v="1"/>
    <x v="0"/>
    <x v="0"/>
    <x v="0"/>
    <x v="0"/>
    <x v="1"/>
    <x v="1"/>
    <x v="0"/>
    <x v="9"/>
    <s v="2024-07-23"/>
    <x v="2"/>
    <n v="13600"/>
    <x v="0"/>
    <m/>
    <x v="0"/>
    <m/>
    <x v="6"/>
    <n v="100474914"/>
    <x v="0"/>
    <x v="0"/>
    <s v="Criação e Manutenção de Espaços Verdes"/>
    <s v="ORI"/>
    <x v="0"/>
    <s v="CMEV"/>
    <x v="0"/>
    <x v="0"/>
    <x v="0"/>
    <x v="0"/>
    <x v="0"/>
    <x v="0"/>
    <x v="0"/>
    <x v="0"/>
    <x v="0"/>
    <x v="0"/>
    <x v="0"/>
    <s v="Criação e Manutenção de Espaços Verdes"/>
    <x v="0"/>
    <x v="0"/>
    <x v="0"/>
    <x v="0"/>
    <x v="1"/>
    <x v="0"/>
    <x v="0"/>
    <x v="0"/>
    <x v="0"/>
    <x v="0"/>
    <x v="0"/>
    <x v="0"/>
    <s v="Pagamento prestação de serviço, criação e manutenção de espaços verdes referente ao mês de julho de 2024, conforme anexo."/>
  </r>
  <r>
    <x v="0"/>
    <n v="0"/>
    <n v="0"/>
    <n v="0"/>
    <n v="10000"/>
    <x v="3880"/>
    <x v="0"/>
    <x v="0"/>
    <x v="0"/>
    <s v="01.25.04.22"/>
    <x v="7"/>
    <x v="3"/>
    <x v="3"/>
    <s v="Cultura"/>
    <s v="01.25.04"/>
    <s v="Cultura"/>
    <s v="01.25.04"/>
    <x v="4"/>
    <x v="0"/>
    <x v="2"/>
    <x v="2"/>
    <x v="0"/>
    <x v="1"/>
    <x v="0"/>
    <x v="0"/>
    <x v="5"/>
    <s v="2024-08-23"/>
    <x v="2"/>
    <n v="10000"/>
    <x v="0"/>
    <m/>
    <x v="0"/>
    <m/>
    <x v="543"/>
    <n v="100475906"/>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pelos serviços prestados a noite nas vendas de free pass durante dias 09 e 10 de agosto/2024- Festival Calheta 2024, conforme anexo."/>
  </r>
  <r>
    <x v="0"/>
    <n v="0"/>
    <n v="0"/>
    <n v="0"/>
    <n v="10834"/>
    <x v="3881"/>
    <x v="0"/>
    <x v="1"/>
    <x v="0"/>
    <s v="80.02.01"/>
    <x v="2"/>
    <x v="2"/>
    <x v="2"/>
    <s v="Retenções Iur"/>
    <s v="80.02.01"/>
    <s v="Retenções Iur"/>
    <s v="80.02.01"/>
    <x v="2"/>
    <x v="0"/>
    <x v="1"/>
    <x v="0"/>
    <x v="1"/>
    <x v="2"/>
    <x v="2"/>
    <x v="0"/>
    <x v="5"/>
    <s v="2024-08-28"/>
    <x v="2"/>
    <n v="10834"/>
    <x v="0"/>
    <m/>
    <x v="0"/>
    <m/>
    <x v="2"/>
    <n v="100474696"/>
    <x v="0"/>
    <x v="0"/>
    <s v="Retenções Iur"/>
    <s v="ORI"/>
    <x v="0"/>
    <s v="RIUR"/>
    <x v="0"/>
    <x v="0"/>
    <x v="0"/>
    <x v="0"/>
    <x v="0"/>
    <x v="0"/>
    <x v="0"/>
    <x v="0"/>
    <x v="0"/>
    <x v="0"/>
    <x v="0"/>
    <s v="Retenções Iur"/>
    <x v="0"/>
    <x v="0"/>
    <x v="0"/>
    <x v="0"/>
    <x v="2"/>
    <x v="0"/>
    <x v="0"/>
    <x v="0"/>
    <x v="0"/>
    <x v="1"/>
    <x v="0"/>
    <x v="0"/>
    <s v="RETENCAO OT"/>
  </r>
  <r>
    <x v="0"/>
    <n v="0"/>
    <n v="0"/>
    <n v="0"/>
    <n v="19413"/>
    <x v="3882"/>
    <x v="0"/>
    <x v="1"/>
    <x v="0"/>
    <s v="80.02.10.01"/>
    <x v="16"/>
    <x v="2"/>
    <x v="2"/>
    <s v="Outros"/>
    <s v="80.02.10"/>
    <s v="Outros"/>
    <s v="80.02.10"/>
    <x v="37"/>
    <x v="0"/>
    <x v="1"/>
    <x v="0"/>
    <x v="1"/>
    <x v="2"/>
    <x v="2"/>
    <x v="0"/>
    <x v="5"/>
    <s v="2024-08-28"/>
    <x v="2"/>
    <n v="1941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690"/>
    <x v="3883"/>
    <x v="0"/>
    <x v="1"/>
    <x v="0"/>
    <s v="80.02.10.02"/>
    <x v="42"/>
    <x v="2"/>
    <x v="2"/>
    <s v="Outros"/>
    <s v="80.02.10"/>
    <s v="Outros"/>
    <s v="80.02.10"/>
    <x v="67"/>
    <x v="0"/>
    <x v="1"/>
    <x v="0"/>
    <x v="1"/>
    <x v="2"/>
    <x v="2"/>
    <x v="0"/>
    <x v="5"/>
    <s v="2024-08-28"/>
    <x v="2"/>
    <n v="690"/>
    <x v="0"/>
    <m/>
    <x v="0"/>
    <m/>
    <x v="16"/>
    <n v="100474707"/>
    <x v="0"/>
    <x v="0"/>
    <s v="Retençoes STAPS"/>
    <s v="ORI"/>
    <x v="0"/>
    <s v="RSND"/>
    <x v="0"/>
    <x v="0"/>
    <x v="0"/>
    <x v="0"/>
    <x v="0"/>
    <x v="0"/>
    <x v="0"/>
    <x v="0"/>
    <x v="0"/>
    <x v="0"/>
    <x v="0"/>
    <s v="Retençoes STAPS"/>
    <x v="0"/>
    <x v="0"/>
    <x v="0"/>
    <x v="0"/>
    <x v="2"/>
    <x v="0"/>
    <x v="0"/>
    <x v="0"/>
    <x v="0"/>
    <x v="1"/>
    <x v="0"/>
    <x v="0"/>
    <s v="RETENCAO OT"/>
  </r>
  <r>
    <x v="0"/>
    <n v="0"/>
    <n v="0"/>
    <n v="0"/>
    <n v="8123"/>
    <x v="3884"/>
    <x v="0"/>
    <x v="1"/>
    <x v="0"/>
    <s v="80.02.10.26"/>
    <x v="13"/>
    <x v="2"/>
    <x v="2"/>
    <s v="Outros"/>
    <s v="80.02.10"/>
    <s v="Outros"/>
    <s v="80.02.10"/>
    <x v="34"/>
    <x v="0"/>
    <x v="1"/>
    <x v="9"/>
    <x v="1"/>
    <x v="2"/>
    <x v="2"/>
    <x v="0"/>
    <x v="5"/>
    <s v="2024-08-28"/>
    <x v="2"/>
    <n v="8123"/>
    <x v="0"/>
    <m/>
    <x v="0"/>
    <m/>
    <x v="15"/>
    <n v="100479277"/>
    <x v="0"/>
    <x v="0"/>
    <s v="Retenção Sansung"/>
    <s v="ORI"/>
    <x v="0"/>
    <s v="RS"/>
    <x v="0"/>
    <x v="0"/>
    <x v="0"/>
    <x v="0"/>
    <x v="0"/>
    <x v="0"/>
    <x v="0"/>
    <x v="0"/>
    <x v="0"/>
    <x v="0"/>
    <x v="0"/>
    <s v="Retenção Sansung"/>
    <x v="0"/>
    <x v="0"/>
    <x v="0"/>
    <x v="0"/>
    <x v="2"/>
    <x v="0"/>
    <x v="0"/>
    <x v="0"/>
    <x v="0"/>
    <x v="1"/>
    <x v="0"/>
    <x v="0"/>
    <s v="RETENCAO OT"/>
  </r>
  <r>
    <x v="0"/>
    <n v="0"/>
    <n v="0"/>
    <n v="0"/>
    <n v="23942"/>
    <x v="3885"/>
    <x v="0"/>
    <x v="1"/>
    <x v="0"/>
    <s v="80.02.01"/>
    <x v="2"/>
    <x v="2"/>
    <x v="2"/>
    <s v="Retenções Iur"/>
    <s v="80.02.01"/>
    <s v="Retenções Iur"/>
    <s v="80.02.01"/>
    <x v="2"/>
    <x v="0"/>
    <x v="1"/>
    <x v="0"/>
    <x v="1"/>
    <x v="2"/>
    <x v="2"/>
    <x v="0"/>
    <x v="5"/>
    <s v="2024-08-26"/>
    <x v="2"/>
    <n v="23942"/>
    <x v="0"/>
    <m/>
    <x v="0"/>
    <m/>
    <x v="2"/>
    <n v="100474696"/>
    <x v="0"/>
    <x v="0"/>
    <s v="Retenções Iur"/>
    <s v="ORI"/>
    <x v="0"/>
    <s v="RIUR"/>
    <x v="0"/>
    <x v="0"/>
    <x v="0"/>
    <x v="0"/>
    <x v="0"/>
    <x v="0"/>
    <x v="0"/>
    <x v="0"/>
    <x v="0"/>
    <x v="0"/>
    <x v="0"/>
    <s v="Retenções Iur"/>
    <x v="0"/>
    <x v="0"/>
    <x v="0"/>
    <x v="0"/>
    <x v="2"/>
    <x v="0"/>
    <x v="0"/>
    <x v="0"/>
    <x v="0"/>
    <x v="1"/>
    <x v="0"/>
    <x v="0"/>
    <s v="RETENCAO OT"/>
  </r>
  <r>
    <x v="0"/>
    <n v="0"/>
    <n v="0"/>
    <n v="0"/>
    <n v="34613"/>
    <x v="3886"/>
    <x v="0"/>
    <x v="1"/>
    <x v="0"/>
    <s v="80.02.10.01"/>
    <x v="16"/>
    <x v="2"/>
    <x v="2"/>
    <s v="Outros"/>
    <s v="80.02.10"/>
    <s v="Outros"/>
    <s v="80.02.10"/>
    <x v="37"/>
    <x v="0"/>
    <x v="1"/>
    <x v="0"/>
    <x v="1"/>
    <x v="2"/>
    <x v="2"/>
    <x v="0"/>
    <x v="5"/>
    <s v="2024-08-26"/>
    <x v="2"/>
    <n v="3461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190"/>
    <x v="3887"/>
    <x v="0"/>
    <x v="1"/>
    <x v="0"/>
    <s v="80.02.10.02"/>
    <x v="42"/>
    <x v="2"/>
    <x v="2"/>
    <s v="Outros"/>
    <s v="80.02.10"/>
    <s v="Outros"/>
    <s v="80.02.10"/>
    <x v="67"/>
    <x v="0"/>
    <x v="1"/>
    <x v="0"/>
    <x v="1"/>
    <x v="2"/>
    <x v="2"/>
    <x v="0"/>
    <x v="5"/>
    <s v="2024-08-26"/>
    <x v="2"/>
    <n v="190"/>
    <x v="0"/>
    <m/>
    <x v="0"/>
    <m/>
    <x v="16"/>
    <n v="100474707"/>
    <x v="0"/>
    <x v="0"/>
    <s v="Retençoes STAPS"/>
    <s v="ORI"/>
    <x v="0"/>
    <s v="RSND"/>
    <x v="0"/>
    <x v="0"/>
    <x v="0"/>
    <x v="0"/>
    <x v="0"/>
    <x v="0"/>
    <x v="0"/>
    <x v="0"/>
    <x v="0"/>
    <x v="0"/>
    <x v="0"/>
    <s v="Retençoes STAPS"/>
    <x v="0"/>
    <x v="0"/>
    <x v="0"/>
    <x v="0"/>
    <x v="2"/>
    <x v="0"/>
    <x v="0"/>
    <x v="0"/>
    <x v="0"/>
    <x v="1"/>
    <x v="0"/>
    <x v="0"/>
    <s v="RETENCAO OT"/>
  </r>
  <r>
    <x v="0"/>
    <n v="0"/>
    <n v="0"/>
    <n v="0"/>
    <n v="4348"/>
    <x v="3888"/>
    <x v="0"/>
    <x v="1"/>
    <x v="0"/>
    <s v="80.02.10.26"/>
    <x v="13"/>
    <x v="2"/>
    <x v="2"/>
    <s v="Outros"/>
    <s v="80.02.10"/>
    <s v="Outros"/>
    <s v="80.02.10"/>
    <x v="34"/>
    <x v="0"/>
    <x v="1"/>
    <x v="9"/>
    <x v="1"/>
    <x v="2"/>
    <x v="2"/>
    <x v="0"/>
    <x v="5"/>
    <s v="2024-08-26"/>
    <x v="2"/>
    <n v="4348"/>
    <x v="0"/>
    <m/>
    <x v="0"/>
    <m/>
    <x v="15"/>
    <n v="100479277"/>
    <x v="0"/>
    <x v="0"/>
    <s v="Retenção Sansung"/>
    <s v="ORI"/>
    <x v="0"/>
    <s v="RS"/>
    <x v="0"/>
    <x v="0"/>
    <x v="0"/>
    <x v="0"/>
    <x v="0"/>
    <x v="0"/>
    <x v="0"/>
    <x v="0"/>
    <x v="0"/>
    <x v="0"/>
    <x v="0"/>
    <s v="Retenção Sansung"/>
    <x v="0"/>
    <x v="0"/>
    <x v="0"/>
    <x v="0"/>
    <x v="2"/>
    <x v="0"/>
    <x v="0"/>
    <x v="0"/>
    <x v="0"/>
    <x v="1"/>
    <x v="0"/>
    <x v="0"/>
    <s v="RETENCAO OT"/>
  </r>
  <r>
    <x v="0"/>
    <n v="0"/>
    <n v="0"/>
    <n v="0"/>
    <n v="47739"/>
    <x v="3889"/>
    <x v="0"/>
    <x v="1"/>
    <x v="0"/>
    <s v="80.02.01"/>
    <x v="2"/>
    <x v="2"/>
    <x v="2"/>
    <s v="Retenções Iur"/>
    <s v="80.02.01"/>
    <s v="Retenções Iur"/>
    <s v="80.02.01"/>
    <x v="2"/>
    <x v="0"/>
    <x v="1"/>
    <x v="0"/>
    <x v="1"/>
    <x v="2"/>
    <x v="2"/>
    <x v="0"/>
    <x v="5"/>
    <s v="2024-08-26"/>
    <x v="2"/>
    <n v="47739"/>
    <x v="0"/>
    <m/>
    <x v="0"/>
    <m/>
    <x v="2"/>
    <n v="100474696"/>
    <x v="0"/>
    <x v="0"/>
    <s v="Retenções Iur"/>
    <s v="ORI"/>
    <x v="0"/>
    <s v="RIUR"/>
    <x v="0"/>
    <x v="0"/>
    <x v="0"/>
    <x v="0"/>
    <x v="0"/>
    <x v="0"/>
    <x v="0"/>
    <x v="0"/>
    <x v="0"/>
    <x v="0"/>
    <x v="0"/>
    <s v="Retenções Iur"/>
    <x v="0"/>
    <x v="0"/>
    <x v="0"/>
    <x v="0"/>
    <x v="2"/>
    <x v="0"/>
    <x v="0"/>
    <x v="0"/>
    <x v="0"/>
    <x v="1"/>
    <x v="0"/>
    <x v="0"/>
    <s v="RETENCAO OT"/>
  </r>
  <r>
    <x v="0"/>
    <n v="0"/>
    <n v="0"/>
    <n v="0"/>
    <n v="9000"/>
    <x v="3890"/>
    <x v="0"/>
    <x v="1"/>
    <x v="0"/>
    <s v="80.02.10.03"/>
    <x v="43"/>
    <x v="2"/>
    <x v="2"/>
    <s v="Outros"/>
    <s v="80.02.10"/>
    <s v="Outros"/>
    <s v="80.02.10"/>
    <x v="68"/>
    <x v="0"/>
    <x v="1"/>
    <x v="0"/>
    <x v="1"/>
    <x v="2"/>
    <x v="2"/>
    <x v="0"/>
    <x v="5"/>
    <s v="2024-08-26"/>
    <x v="2"/>
    <n v="9000"/>
    <x v="0"/>
    <m/>
    <x v="0"/>
    <m/>
    <x v="67"/>
    <n v="100474708"/>
    <x v="0"/>
    <x v="0"/>
    <s v="Retençoes Pensao Alimenticia"/>
    <s v="ORI"/>
    <x v="0"/>
    <s v="RPA"/>
    <x v="0"/>
    <x v="0"/>
    <x v="0"/>
    <x v="0"/>
    <x v="0"/>
    <x v="0"/>
    <x v="0"/>
    <x v="0"/>
    <x v="0"/>
    <x v="0"/>
    <x v="0"/>
    <s v="Retençoes Pensao Alimenticia"/>
    <x v="0"/>
    <x v="0"/>
    <x v="0"/>
    <x v="0"/>
    <x v="2"/>
    <x v="0"/>
    <x v="0"/>
    <x v="0"/>
    <x v="0"/>
    <x v="1"/>
    <x v="0"/>
    <x v="0"/>
    <s v="RETENCAO OT"/>
  </r>
  <r>
    <x v="0"/>
    <n v="0"/>
    <n v="0"/>
    <n v="0"/>
    <n v="58005"/>
    <x v="3891"/>
    <x v="0"/>
    <x v="1"/>
    <x v="0"/>
    <s v="80.02.10.01"/>
    <x v="16"/>
    <x v="2"/>
    <x v="2"/>
    <s v="Outros"/>
    <s v="80.02.10"/>
    <s v="Outros"/>
    <s v="80.02.10"/>
    <x v="37"/>
    <x v="0"/>
    <x v="1"/>
    <x v="0"/>
    <x v="1"/>
    <x v="2"/>
    <x v="2"/>
    <x v="0"/>
    <x v="5"/>
    <s v="2024-08-26"/>
    <x v="2"/>
    <n v="58005"/>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1040"/>
    <x v="3892"/>
    <x v="0"/>
    <x v="1"/>
    <x v="0"/>
    <s v="80.02.10.24"/>
    <x v="47"/>
    <x v="2"/>
    <x v="2"/>
    <s v="Outros"/>
    <s v="80.02.10"/>
    <s v="Outros"/>
    <s v="80.02.10"/>
    <x v="67"/>
    <x v="0"/>
    <x v="1"/>
    <x v="0"/>
    <x v="1"/>
    <x v="2"/>
    <x v="2"/>
    <x v="0"/>
    <x v="5"/>
    <s v="2024-08-26"/>
    <x v="2"/>
    <n v="1040"/>
    <x v="0"/>
    <m/>
    <x v="0"/>
    <m/>
    <x v="18"/>
    <n v="100478987"/>
    <x v="0"/>
    <x v="0"/>
    <s v="Retenções SIACSA"/>
    <s v="ORI"/>
    <x v="0"/>
    <s v="SIACSA"/>
    <x v="0"/>
    <x v="0"/>
    <x v="0"/>
    <x v="0"/>
    <x v="0"/>
    <x v="0"/>
    <x v="0"/>
    <x v="0"/>
    <x v="0"/>
    <x v="0"/>
    <x v="0"/>
    <s v="Retenções SIACSA"/>
    <x v="0"/>
    <x v="0"/>
    <x v="0"/>
    <x v="0"/>
    <x v="2"/>
    <x v="0"/>
    <x v="0"/>
    <x v="0"/>
    <x v="0"/>
    <x v="1"/>
    <x v="0"/>
    <x v="0"/>
    <s v="RETENCAO OT"/>
  </r>
  <r>
    <x v="0"/>
    <n v="0"/>
    <n v="0"/>
    <n v="0"/>
    <n v="4182"/>
    <x v="3893"/>
    <x v="0"/>
    <x v="1"/>
    <x v="0"/>
    <s v="80.02.10.26"/>
    <x v="13"/>
    <x v="2"/>
    <x v="2"/>
    <s v="Outros"/>
    <s v="80.02.10"/>
    <s v="Outros"/>
    <s v="80.02.10"/>
    <x v="34"/>
    <x v="0"/>
    <x v="1"/>
    <x v="9"/>
    <x v="1"/>
    <x v="2"/>
    <x v="2"/>
    <x v="0"/>
    <x v="5"/>
    <s v="2024-08-26"/>
    <x v="2"/>
    <n v="4182"/>
    <x v="0"/>
    <m/>
    <x v="0"/>
    <m/>
    <x v="15"/>
    <n v="100479277"/>
    <x v="0"/>
    <x v="0"/>
    <s v="Retenção Sansung"/>
    <s v="ORI"/>
    <x v="0"/>
    <s v="RS"/>
    <x v="0"/>
    <x v="0"/>
    <x v="0"/>
    <x v="0"/>
    <x v="0"/>
    <x v="0"/>
    <x v="0"/>
    <x v="0"/>
    <x v="0"/>
    <x v="0"/>
    <x v="0"/>
    <s v="Retenção Sansung"/>
    <x v="0"/>
    <x v="0"/>
    <x v="0"/>
    <x v="0"/>
    <x v="2"/>
    <x v="0"/>
    <x v="0"/>
    <x v="0"/>
    <x v="0"/>
    <x v="1"/>
    <x v="0"/>
    <x v="0"/>
    <s v="RETENCAO OT"/>
  </r>
  <r>
    <x v="0"/>
    <n v="0"/>
    <n v="0"/>
    <n v="0"/>
    <n v="210291"/>
    <x v="3894"/>
    <x v="0"/>
    <x v="0"/>
    <x v="0"/>
    <s v="03.16.15"/>
    <x v="0"/>
    <x v="0"/>
    <x v="0"/>
    <s v="Direção Financeira"/>
    <s v="03.16.15"/>
    <s v="Direção Financeira"/>
    <s v="03.16.15"/>
    <x v="5"/>
    <x v="0"/>
    <x v="0"/>
    <x v="1"/>
    <x v="0"/>
    <x v="0"/>
    <x v="0"/>
    <x v="0"/>
    <x v="7"/>
    <s v="2024-09-20"/>
    <x v="2"/>
    <n v="210291"/>
    <x v="0"/>
    <m/>
    <x v="0"/>
    <m/>
    <x v="2"/>
    <n v="100474696"/>
    <x v="0"/>
    <x v="1"/>
    <s v="Direção Financeira"/>
    <s v="ORI"/>
    <x v="0"/>
    <m/>
    <x v="0"/>
    <x v="0"/>
    <x v="0"/>
    <x v="0"/>
    <x v="0"/>
    <x v="0"/>
    <x v="0"/>
    <x v="0"/>
    <x v="0"/>
    <x v="0"/>
    <x v="0"/>
    <s v="Direção Financeira"/>
    <x v="0"/>
    <x v="0"/>
    <x v="0"/>
    <x v="0"/>
    <x v="0"/>
    <x v="0"/>
    <x v="0"/>
    <x v="0"/>
    <x v="0"/>
    <x v="0"/>
    <x v="1"/>
    <x v="0"/>
    <s v="Pagamento prestação de serviço Assistência Técnica Residentes referente ao mês de setembro 2024, conforme anexo."/>
  </r>
  <r>
    <x v="0"/>
    <n v="0"/>
    <n v="0"/>
    <n v="0"/>
    <n v="7987"/>
    <x v="3894"/>
    <x v="0"/>
    <x v="0"/>
    <x v="0"/>
    <s v="03.16.15"/>
    <x v="0"/>
    <x v="0"/>
    <x v="0"/>
    <s v="Direção Financeira"/>
    <s v="03.16.15"/>
    <s v="Direção Financeira"/>
    <s v="03.16.15"/>
    <x v="28"/>
    <x v="0"/>
    <x v="0"/>
    <x v="0"/>
    <x v="0"/>
    <x v="0"/>
    <x v="0"/>
    <x v="0"/>
    <x v="7"/>
    <s v="2024-09-20"/>
    <x v="2"/>
    <n v="7987"/>
    <x v="0"/>
    <m/>
    <x v="0"/>
    <m/>
    <x v="2"/>
    <n v="100474696"/>
    <x v="0"/>
    <x v="1"/>
    <s v="Direção Financeira"/>
    <s v="ORI"/>
    <x v="0"/>
    <m/>
    <x v="0"/>
    <x v="0"/>
    <x v="0"/>
    <x v="0"/>
    <x v="0"/>
    <x v="0"/>
    <x v="0"/>
    <x v="0"/>
    <x v="0"/>
    <x v="0"/>
    <x v="0"/>
    <s v="Direção Financeira"/>
    <x v="0"/>
    <x v="0"/>
    <x v="0"/>
    <x v="0"/>
    <x v="0"/>
    <x v="0"/>
    <x v="0"/>
    <x v="0"/>
    <x v="0"/>
    <x v="0"/>
    <x v="1"/>
    <x v="0"/>
    <s v="Pagamento prestação de serviço Assistência Técnica Residentes referente ao mês de setembro 2024, conforme anexo."/>
  </r>
  <r>
    <x v="0"/>
    <n v="0"/>
    <n v="0"/>
    <n v="0"/>
    <n v="6289"/>
    <x v="3894"/>
    <x v="0"/>
    <x v="0"/>
    <x v="0"/>
    <s v="03.16.15"/>
    <x v="0"/>
    <x v="0"/>
    <x v="0"/>
    <s v="Direção Financeira"/>
    <s v="03.16.15"/>
    <s v="Direção Financeira"/>
    <s v="03.16.15"/>
    <x v="5"/>
    <x v="0"/>
    <x v="0"/>
    <x v="1"/>
    <x v="0"/>
    <x v="0"/>
    <x v="0"/>
    <x v="0"/>
    <x v="7"/>
    <s v="2024-09-20"/>
    <x v="2"/>
    <n v="6289"/>
    <x v="0"/>
    <m/>
    <x v="0"/>
    <m/>
    <x v="15"/>
    <n v="100479277"/>
    <x v="0"/>
    <x v="2"/>
    <s v="Direção Financeira"/>
    <s v="ORI"/>
    <x v="0"/>
    <m/>
    <x v="0"/>
    <x v="0"/>
    <x v="0"/>
    <x v="0"/>
    <x v="0"/>
    <x v="0"/>
    <x v="0"/>
    <x v="0"/>
    <x v="0"/>
    <x v="0"/>
    <x v="0"/>
    <s v="Direção Financeira"/>
    <x v="0"/>
    <x v="0"/>
    <x v="0"/>
    <x v="0"/>
    <x v="0"/>
    <x v="0"/>
    <x v="0"/>
    <x v="0"/>
    <x v="0"/>
    <x v="0"/>
    <x v="2"/>
    <x v="0"/>
    <s v="Pagamento prestação de serviço Assistência Técnica Residentes referente ao mês de setembro 2024, conforme anexo."/>
  </r>
  <r>
    <x v="0"/>
    <n v="0"/>
    <n v="0"/>
    <n v="0"/>
    <n v="239"/>
    <x v="3894"/>
    <x v="0"/>
    <x v="0"/>
    <x v="0"/>
    <s v="03.16.15"/>
    <x v="0"/>
    <x v="0"/>
    <x v="0"/>
    <s v="Direção Financeira"/>
    <s v="03.16.15"/>
    <s v="Direção Financeira"/>
    <s v="03.16.15"/>
    <x v="28"/>
    <x v="0"/>
    <x v="0"/>
    <x v="0"/>
    <x v="0"/>
    <x v="0"/>
    <x v="0"/>
    <x v="0"/>
    <x v="7"/>
    <s v="2024-09-20"/>
    <x v="2"/>
    <n v="239"/>
    <x v="0"/>
    <m/>
    <x v="0"/>
    <m/>
    <x v="15"/>
    <n v="100479277"/>
    <x v="0"/>
    <x v="2"/>
    <s v="Direção Financeira"/>
    <s v="ORI"/>
    <x v="0"/>
    <m/>
    <x v="0"/>
    <x v="0"/>
    <x v="0"/>
    <x v="0"/>
    <x v="0"/>
    <x v="0"/>
    <x v="0"/>
    <x v="0"/>
    <x v="0"/>
    <x v="0"/>
    <x v="0"/>
    <s v="Direção Financeira"/>
    <x v="0"/>
    <x v="0"/>
    <x v="0"/>
    <x v="0"/>
    <x v="0"/>
    <x v="0"/>
    <x v="0"/>
    <x v="0"/>
    <x v="0"/>
    <x v="0"/>
    <x v="2"/>
    <x v="0"/>
    <s v="Pagamento prestação de serviço Assistência Técnica Residentes referente ao mês de setembro 2024, conforme anexo."/>
  </r>
  <r>
    <x v="0"/>
    <n v="0"/>
    <n v="0"/>
    <n v="0"/>
    <n v="1238608"/>
    <x v="3894"/>
    <x v="0"/>
    <x v="0"/>
    <x v="0"/>
    <s v="03.16.15"/>
    <x v="0"/>
    <x v="0"/>
    <x v="0"/>
    <s v="Direção Financeira"/>
    <s v="03.16.15"/>
    <s v="Direção Financeira"/>
    <s v="03.16.15"/>
    <x v="5"/>
    <x v="0"/>
    <x v="0"/>
    <x v="1"/>
    <x v="0"/>
    <x v="0"/>
    <x v="0"/>
    <x v="0"/>
    <x v="7"/>
    <s v="2024-09-20"/>
    <x v="2"/>
    <n v="1238608"/>
    <x v="0"/>
    <m/>
    <x v="0"/>
    <m/>
    <x v="6"/>
    <n v="100474914"/>
    <x v="0"/>
    <x v="0"/>
    <s v="Direção Financeira"/>
    <s v="ORI"/>
    <x v="0"/>
    <m/>
    <x v="0"/>
    <x v="0"/>
    <x v="0"/>
    <x v="0"/>
    <x v="0"/>
    <x v="0"/>
    <x v="0"/>
    <x v="0"/>
    <x v="0"/>
    <x v="0"/>
    <x v="0"/>
    <s v="Direção Financeira"/>
    <x v="0"/>
    <x v="0"/>
    <x v="0"/>
    <x v="0"/>
    <x v="0"/>
    <x v="0"/>
    <x v="0"/>
    <x v="0"/>
    <x v="0"/>
    <x v="0"/>
    <x v="0"/>
    <x v="0"/>
    <s v="Pagamento prestação de serviço Assistência Técnica Residentes referente ao mês de setembro 2024, conforme anexo."/>
  </r>
  <r>
    <x v="0"/>
    <n v="0"/>
    <n v="0"/>
    <n v="0"/>
    <n v="47040"/>
    <x v="3894"/>
    <x v="0"/>
    <x v="0"/>
    <x v="0"/>
    <s v="03.16.15"/>
    <x v="0"/>
    <x v="0"/>
    <x v="0"/>
    <s v="Direção Financeira"/>
    <s v="03.16.15"/>
    <s v="Direção Financeira"/>
    <s v="03.16.15"/>
    <x v="28"/>
    <x v="0"/>
    <x v="0"/>
    <x v="0"/>
    <x v="0"/>
    <x v="0"/>
    <x v="0"/>
    <x v="0"/>
    <x v="7"/>
    <s v="2024-09-20"/>
    <x v="2"/>
    <n v="47040"/>
    <x v="0"/>
    <m/>
    <x v="0"/>
    <m/>
    <x v="6"/>
    <n v="100474914"/>
    <x v="0"/>
    <x v="0"/>
    <s v="Direção Financeira"/>
    <s v="ORI"/>
    <x v="0"/>
    <m/>
    <x v="0"/>
    <x v="0"/>
    <x v="0"/>
    <x v="0"/>
    <x v="0"/>
    <x v="0"/>
    <x v="0"/>
    <x v="0"/>
    <x v="0"/>
    <x v="0"/>
    <x v="0"/>
    <s v="Direção Financeira"/>
    <x v="0"/>
    <x v="0"/>
    <x v="0"/>
    <x v="0"/>
    <x v="0"/>
    <x v="0"/>
    <x v="0"/>
    <x v="0"/>
    <x v="0"/>
    <x v="0"/>
    <x v="0"/>
    <x v="0"/>
    <s v="Pagamento prestação de serviço Assistência Técnica Residentes referente ao mês de setembro 2024, conforme anexo."/>
  </r>
  <r>
    <x v="0"/>
    <n v="0"/>
    <n v="0"/>
    <n v="0"/>
    <n v="9730"/>
    <x v="3895"/>
    <x v="0"/>
    <x v="0"/>
    <x v="0"/>
    <s v="03.16.15"/>
    <x v="0"/>
    <x v="0"/>
    <x v="0"/>
    <s v="Direção Financeira"/>
    <s v="03.16.15"/>
    <s v="Direção Financeira"/>
    <s v="03.16.15"/>
    <x v="38"/>
    <x v="0"/>
    <x v="0"/>
    <x v="0"/>
    <x v="0"/>
    <x v="0"/>
    <x v="0"/>
    <x v="0"/>
    <x v="7"/>
    <s v="2024-09-23"/>
    <x v="2"/>
    <n v="9730"/>
    <x v="0"/>
    <m/>
    <x v="0"/>
    <m/>
    <x v="267"/>
    <n v="100479725"/>
    <x v="0"/>
    <x v="0"/>
    <s v="Direção Financeira"/>
    <s v="ORI"/>
    <x v="0"/>
    <m/>
    <x v="0"/>
    <x v="0"/>
    <x v="0"/>
    <x v="0"/>
    <x v="0"/>
    <x v="0"/>
    <x v="0"/>
    <x v="0"/>
    <x v="0"/>
    <x v="0"/>
    <x v="0"/>
    <s v="Direção Financeira"/>
    <x v="0"/>
    <x v="0"/>
    <x v="0"/>
    <x v="0"/>
    <x v="0"/>
    <x v="0"/>
    <x v="0"/>
    <x v="0"/>
    <x v="0"/>
    <x v="0"/>
    <x v="0"/>
    <x v="0"/>
    <s v="Pagamento a favor da Alianca Infinito, referente almoço servido no âmbito da reunião da Camara Municipal de São Miguel, conforme anexo."/>
  </r>
  <r>
    <x v="0"/>
    <n v="0"/>
    <n v="0"/>
    <n v="0"/>
    <n v="191057"/>
    <x v="3896"/>
    <x v="0"/>
    <x v="0"/>
    <x v="0"/>
    <s v="03.16.15"/>
    <x v="0"/>
    <x v="0"/>
    <x v="0"/>
    <s v="Direção Financeira"/>
    <s v="03.16.15"/>
    <s v="Direção Financeira"/>
    <s v="03.16.15"/>
    <x v="36"/>
    <x v="0"/>
    <x v="0"/>
    <x v="0"/>
    <x v="0"/>
    <x v="0"/>
    <x v="0"/>
    <x v="0"/>
    <x v="3"/>
    <s v="2024-05-31"/>
    <x v="1"/>
    <n v="191057"/>
    <x v="0"/>
    <m/>
    <x v="0"/>
    <m/>
    <x v="1"/>
    <n v="100476920"/>
    <x v="0"/>
    <x v="0"/>
    <s v="Direção Financeira"/>
    <s v="ORI"/>
    <x v="0"/>
    <m/>
    <x v="0"/>
    <x v="0"/>
    <x v="0"/>
    <x v="0"/>
    <x v="0"/>
    <x v="0"/>
    <x v="0"/>
    <x v="0"/>
    <x v="0"/>
    <x v="0"/>
    <x v="0"/>
    <s v="Direção Financeira"/>
    <x v="0"/>
    <x v="0"/>
    <x v="0"/>
    <x v="0"/>
    <x v="0"/>
    <x v="0"/>
    <x v="0"/>
    <x v="1"/>
    <x v="0"/>
    <x v="0"/>
    <x v="0"/>
    <x v="0"/>
    <s v="Pagamento referente a aquisição de combustíveis, destinados as viaturas afetos ao serviços da CMSM, conforme anexo. "/>
  </r>
  <r>
    <x v="0"/>
    <n v="0"/>
    <n v="0"/>
    <n v="0"/>
    <n v="4000"/>
    <x v="3897"/>
    <x v="0"/>
    <x v="0"/>
    <x v="0"/>
    <s v="01.25.04.22"/>
    <x v="7"/>
    <x v="3"/>
    <x v="3"/>
    <s v="Cultura"/>
    <s v="01.25.04"/>
    <s v="Cultura"/>
    <s v="01.25.04"/>
    <x v="4"/>
    <x v="0"/>
    <x v="2"/>
    <x v="2"/>
    <x v="0"/>
    <x v="1"/>
    <x v="0"/>
    <x v="0"/>
    <x v="7"/>
    <s v="2024-09-25"/>
    <x v="2"/>
    <n v="4000"/>
    <x v="0"/>
    <m/>
    <x v="0"/>
    <m/>
    <x v="26"/>
    <n v="100458633"/>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o senhor  Joaquim Tavares, referente a serviços prestado à noite nos dias 09 e 10 de agosto de 2024- festival Calheta 2024, conforme anexo."/>
  </r>
  <r>
    <x v="0"/>
    <n v="0"/>
    <n v="0"/>
    <n v="0"/>
    <n v="12000"/>
    <x v="3898"/>
    <x v="0"/>
    <x v="0"/>
    <x v="0"/>
    <s v="03.16.15"/>
    <x v="0"/>
    <x v="0"/>
    <x v="0"/>
    <s v="Direção Financeira"/>
    <s v="03.16.15"/>
    <s v="Direção Financeira"/>
    <s v="03.16.15"/>
    <x v="39"/>
    <x v="0"/>
    <x v="0"/>
    <x v="1"/>
    <x v="1"/>
    <x v="0"/>
    <x v="0"/>
    <x v="0"/>
    <x v="8"/>
    <s v="2024-10-22"/>
    <x v="3"/>
    <n v="12000"/>
    <x v="0"/>
    <m/>
    <x v="0"/>
    <m/>
    <x v="47"/>
    <n v="100479698"/>
    <x v="0"/>
    <x v="0"/>
    <s v="Direção Financeira"/>
    <s v="ORI"/>
    <x v="0"/>
    <m/>
    <x v="0"/>
    <x v="0"/>
    <x v="0"/>
    <x v="0"/>
    <x v="0"/>
    <x v="0"/>
    <x v="0"/>
    <x v="0"/>
    <x v="0"/>
    <x v="0"/>
    <x v="0"/>
    <s v="Direção Financeira"/>
    <x v="0"/>
    <x v="0"/>
    <x v="0"/>
    <x v="0"/>
    <x v="0"/>
    <x v="0"/>
    <x v="0"/>
    <x v="0"/>
    <x v="0"/>
    <x v="0"/>
    <x v="0"/>
    <x v="0"/>
    <s v="Pagamento a favor da Empresa De Distribuição De Eletricidade De Cabo Verde, correspondente a recarregamento de energias nos contadores pré-pago do Mercado Municipal, referente ao periodo de 22 de outubro a 22 novembro de 2024, conforme anexo."/>
  </r>
  <r>
    <x v="1"/>
    <n v="0"/>
    <n v="0"/>
    <n v="0"/>
    <n v="28300"/>
    <x v="3899"/>
    <x v="0"/>
    <x v="0"/>
    <x v="0"/>
    <s v="01.27.06.80"/>
    <x v="1"/>
    <x v="1"/>
    <x v="1"/>
    <s v="Requalificação Urbana e habitação"/>
    <s v="01.27.06"/>
    <s v="Requalificação Urbana e habitação"/>
    <s v="01.27.06"/>
    <x v="1"/>
    <x v="0"/>
    <x v="0"/>
    <x v="0"/>
    <x v="0"/>
    <x v="1"/>
    <x v="1"/>
    <x v="0"/>
    <x v="10"/>
    <s v="2024-11-04"/>
    <x v="3"/>
    <n v="28300"/>
    <x v="0"/>
    <m/>
    <x v="0"/>
    <m/>
    <x v="373"/>
    <n v="100479699"/>
    <x v="0"/>
    <x v="0"/>
    <s v="Requalificação Urbana de Veneza"/>
    <s v="ORI"/>
    <x v="0"/>
    <m/>
    <x v="0"/>
    <x v="0"/>
    <x v="0"/>
    <x v="0"/>
    <x v="0"/>
    <x v="0"/>
    <x v="0"/>
    <x v="0"/>
    <x v="0"/>
    <x v="0"/>
    <x v="0"/>
    <s v="Requalificação Urbana de Veneza"/>
    <x v="0"/>
    <x v="0"/>
    <x v="0"/>
    <x v="0"/>
    <x v="1"/>
    <x v="0"/>
    <x v="0"/>
    <x v="0"/>
    <x v="0"/>
    <x v="0"/>
    <x v="0"/>
    <x v="0"/>
    <s v="Pagamento a favor da Matercent Comércio, referente a aquisição de varão roscado, porca de parafuso e anilha largo para os trabalhos de fixação dos postes de iluminação no âmbito da requalificação de praia de Veneza, conforme anexo."/>
  </r>
  <r>
    <x v="0"/>
    <n v="0"/>
    <n v="0"/>
    <n v="0"/>
    <n v="10000"/>
    <x v="3900"/>
    <x v="0"/>
    <x v="0"/>
    <x v="0"/>
    <s v="03.16.15"/>
    <x v="0"/>
    <x v="0"/>
    <x v="0"/>
    <s v="Direção Financeira"/>
    <s v="03.16.15"/>
    <s v="Direção Financeira"/>
    <s v="03.16.15"/>
    <x v="39"/>
    <x v="0"/>
    <x v="0"/>
    <x v="1"/>
    <x v="1"/>
    <x v="0"/>
    <x v="0"/>
    <x v="0"/>
    <x v="10"/>
    <s v="2024-11-26"/>
    <x v="3"/>
    <n v="10000"/>
    <x v="0"/>
    <m/>
    <x v="0"/>
    <m/>
    <x v="6"/>
    <n v="100474914"/>
    <x v="0"/>
    <x v="0"/>
    <s v="Direção Financeira"/>
    <s v="ORI"/>
    <x v="0"/>
    <m/>
    <x v="0"/>
    <x v="0"/>
    <x v="0"/>
    <x v="0"/>
    <x v="0"/>
    <x v="0"/>
    <x v="0"/>
    <x v="0"/>
    <x v="0"/>
    <x v="0"/>
    <x v="0"/>
    <s v="Direção Financeira"/>
    <x v="0"/>
    <x v="0"/>
    <x v="0"/>
    <x v="0"/>
    <x v="0"/>
    <x v="0"/>
    <x v="0"/>
    <x v="0"/>
    <x v="0"/>
    <x v="0"/>
    <x v="0"/>
    <x v="0"/>
    <s v="Despesa com recarga de energia elétrica a favor da Tesoureiro Municipal, conforme anexo."/>
  </r>
  <r>
    <x v="0"/>
    <n v="0"/>
    <n v="0"/>
    <n v="0"/>
    <n v="16016"/>
    <x v="3901"/>
    <x v="0"/>
    <x v="0"/>
    <x v="0"/>
    <s v="01.27.02.11"/>
    <x v="18"/>
    <x v="1"/>
    <x v="1"/>
    <s v="Saneamento básico"/>
    <s v="01.27.02"/>
    <s v="Saneamento básico"/>
    <s v="01.27.02"/>
    <x v="4"/>
    <x v="0"/>
    <x v="2"/>
    <x v="2"/>
    <x v="0"/>
    <x v="1"/>
    <x v="0"/>
    <x v="0"/>
    <x v="10"/>
    <s v="2024-11-28"/>
    <x v="3"/>
    <n v="16016"/>
    <x v="0"/>
    <m/>
    <x v="0"/>
    <m/>
    <x v="544"/>
    <n v="100479194"/>
    <x v="0"/>
    <x v="0"/>
    <s v="Reforço do saneamento básico"/>
    <s v="ORI"/>
    <x v="0"/>
    <m/>
    <x v="0"/>
    <x v="0"/>
    <x v="0"/>
    <x v="0"/>
    <x v="0"/>
    <x v="0"/>
    <x v="0"/>
    <x v="0"/>
    <x v="0"/>
    <x v="0"/>
    <x v="0"/>
    <s v="Reforço do saneamento básico"/>
    <x v="0"/>
    <x v="0"/>
    <x v="0"/>
    <x v="0"/>
    <x v="1"/>
    <x v="0"/>
    <x v="0"/>
    <x v="0"/>
    <x v="0"/>
    <x v="0"/>
    <x v="0"/>
    <x v="0"/>
    <s v="Pagamento a favor do Sr. Emanuel Augustos Dos Santos Furtado, pelo subsidio aos trabalhos de limpeza urbana realizados em Ribeira de Principal, durante o mês de novembro de 2024, conforme anexo."/>
  </r>
  <r>
    <x v="0"/>
    <n v="0"/>
    <n v="0"/>
    <n v="0"/>
    <n v="6000"/>
    <x v="3902"/>
    <x v="0"/>
    <x v="0"/>
    <x v="0"/>
    <s v="03.16.15"/>
    <x v="0"/>
    <x v="0"/>
    <x v="0"/>
    <s v="Direção Financeira"/>
    <s v="03.16.15"/>
    <s v="Direção Financeira"/>
    <s v="03.16.15"/>
    <x v="3"/>
    <x v="0"/>
    <x v="0"/>
    <x v="1"/>
    <x v="0"/>
    <x v="0"/>
    <x v="0"/>
    <x v="0"/>
    <x v="11"/>
    <s v="2024-12-11"/>
    <x v="3"/>
    <n v="6000"/>
    <x v="0"/>
    <m/>
    <x v="0"/>
    <m/>
    <x v="545"/>
    <n v="100068575"/>
    <x v="0"/>
    <x v="0"/>
    <s v="Direção Financeira"/>
    <s v="ORI"/>
    <x v="0"/>
    <m/>
    <x v="0"/>
    <x v="0"/>
    <x v="0"/>
    <x v="0"/>
    <x v="0"/>
    <x v="0"/>
    <x v="0"/>
    <x v="0"/>
    <x v="0"/>
    <x v="0"/>
    <x v="0"/>
    <s v="Direção Financeira"/>
    <x v="0"/>
    <x v="0"/>
    <x v="0"/>
    <x v="0"/>
    <x v="0"/>
    <x v="0"/>
    <x v="0"/>
    <x v="0"/>
    <x v="0"/>
    <x v="0"/>
    <x v="0"/>
    <x v="0"/>
    <s v="Pagamento de Subsidio transporte a favor do senhor Cândido Vieira Tavares pela sua deslocação á Praia nos dias 13 e 21 de outubro e nos dias 06, 08, 22, e 31 de novembro de 2024, em missão de serviço conforme anexo."/>
  </r>
  <r>
    <x v="0"/>
    <n v="0"/>
    <n v="0"/>
    <n v="0"/>
    <n v="1400"/>
    <x v="3903"/>
    <x v="0"/>
    <x v="0"/>
    <x v="0"/>
    <s v="03.16.15"/>
    <x v="0"/>
    <x v="0"/>
    <x v="0"/>
    <s v="Direção Financeira"/>
    <s v="03.16.15"/>
    <s v="Direção Financeira"/>
    <s v="03.16.15"/>
    <x v="3"/>
    <x v="0"/>
    <x v="0"/>
    <x v="1"/>
    <x v="0"/>
    <x v="0"/>
    <x v="0"/>
    <x v="0"/>
    <x v="11"/>
    <s v="2024-12-11"/>
    <x v="3"/>
    <n v="1400"/>
    <x v="0"/>
    <m/>
    <x v="0"/>
    <m/>
    <x v="26"/>
    <n v="100458633"/>
    <x v="0"/>
    <x v="0"/>
    <s v="Direção Financeira"/>
    <s v="ORI"/>
    <x v="0"/>
    <m/>
    <x v="0"/>
    <x v="0"/>
    <x v="0"/>
    <x v="0"/>
    <x v="0"/>
    <x v="0"/>
    <x v="0"/>
    <x v="0"/>
    <x v="0"/>
    <x v="0"/>
    <x v="0"/>
    <s v="Direção Financeira"/>
    <x v="0"/>
    <x v="0"/>
    <x v="0"/>
    <x v="0"/>
    <x v="0"/>
    <x v="0"/>
    <x v="0"/>
    <x v="0"/>
    <x v="0"/>
    <x v="0"/>
    <x v="0"/>
    <x v="0"/>
    <s v="Ajuda de custo a favor do senhor Joaquim Lino tavares pela sua deslocação á Praia no dia 09 de dezembro de 2024, em missão de serviço, conforme anexo. "/>
  </r>
  <r>
    <x v="0"/>
    <n v="0"/>
    <n v="0"/>
    <n v="0"/>
    <n v="1000"/>
    <x v="3904"/>
    <x v="0"/>
    <x v="0"/>
    <x v="0"/>
    <s v="03.16.15"/>
    <x v="0"/>
    <x v="0"/>
    <x v="0"/>
    <s v="Direção Financeira"/>
    <s v="03.16.15"/>
    <s v="Direção Financeira"/>
    <s v="03.16.15"/>
    <x v="3"/>
    <x v="0"/>
    <x v="0"/>
    <x v="1"/>
    <x v="0"/>
    <x v="0"/>
    <x v="0"/>
    <x v="0"/>
    <x v="11"/>
    <s v="2024-12-11"/>
    <x v="3"/>
    <n v="1000"/>
    <x v="0"/>
    <m/>
    <x v="0"/>
    <m/>
    <x v="11"/>
    <n v="100384352"/>
    <x v="0"/>
    <x v="0"/>
    <s v="Direção Financeira"/>
    <s v="ORI"/>
    <x v="0"/>
    <m/>
    <x v="0"/>
    <x v="0"/>
    <x v="0"/>
    <x v="0"/>
    <x v="0"/>
    <x v="0"/>
    <x v="0"/>
    <x v="0"/>
    <x v="0"/>
    <x v="0"/>
    <x v="0"/>
    <s v="Direção Financeira"/>
    <x v="0"/>
    <x v="0"/>
    <x v="0"/>
    <x v="0"/>
    <x v="0"/>
    <x v="0"/>
    <x v="0"/>
    <x v="0"/>
    <x v="0"/>
    <x v="0"/>
    <x v="0"/>
    <x v="0"/>
    <s v="Ajuda de custo a favor do senhor João da Luz Martins pela sua deslocação á Santa catarina  no dia 07 de dezembro de 2024, em missão de serviço, conforme anexo. "/>
  </r>
  <r>
    <x v="0"/>
    <n v="0"/>
    <n v="0"/>
    <n v="0"/>
    <n v="2000"/>
    <x v="3905"/>
    <x v="0"/>
    <x v="0"/>
    <x v="0"/>
    <s v="03.16.24"/>
    <x v="31"/>
    <x v="0"/>
    <x v="0"/>
    <s v="Direcao da Familia, Inclusão, Género e Saúde"/>
    <s v="03.16.24"/>
    <s v="Direcao da Familia, Inclusão, Género e Saúde"/>
    <s v="03.16.24"/>
    <x v="3"/>
    <x v="0"/>
    <x v="0"/>
    <x v="1"/>
    <x v="0"/>
    <x v="0"/>
    <x v="0"/>
    <x v="0"/>
    <x v="11"/>
    <s v="2024-12-11"/>
    <x v="3"/>
    <n v="2000"/>
    <x v="0"/>
    <m/>
    <x v="0"/>
    <m/>
    <x v="82"/>
    <n v="100477415"/>
    <x v="0"/>
    <x v="0"/>
    <s v="Direcao da Familia, Inclusão, Género e Saúde"/>
    <s v="ORI"/>
    <x v="0"/>
    <m/>
    <x v="0"/>
    <x v="0"/>
    <x v="0"/>
    <x v="0"/>
    <x v="0"/>
    <x v="0"/>
    <x v="0"/>
    <x v="0"/>
    <x v="0"/>
    <x v="0"/>
    <x v="0"/>
    <s v="Direcao da Familia, Inclusão, Género e Saúde"/>
    <x v="0"/>
    <x v="0"/>
    <x v="0"/>
    <x v="0"/>
    <x v="0"/>
    <x v="0"/>
    <x v="0"/>
    <x v="0"/>
    <x v="0"/>
    <x v="0"/>
    <x v="0"/>
    <x v="0"/>
    <s v="Ajuda de custo a favor do senhor Anildo Rodrigues pela sua deslocação á Praia no dia 09 de dezembro de 2024, em missão de serviço, conforme anexo. "/>
  </r>
  <r>
    <x v="1"/>
    <n v="0"/>
    <n v="0"/>
    <n v="0"/>
    <n v="176500"/>
    <x v="3906"/>
    <x v="0"/>
    <x v="0"/>
    <x v="0"/>
    <s v="01.27.06.80"/>
    <x v="1"/>
    <x v="1"/>
    <x v="1"/>
    <s v="Requalificação Urbana e habitação"/>
    <s v="01.27.06"/>
    <s v="Requalificação Urbana e habitação"/>
    <s v="01.27.06"/>
    <x v="1"/>
    <x v="0"/>
    <x v="0"/>
    <x v="0"/>
    <x v="0"/>
    <x v="1"/>
    <x v="1"/>
    <x v="0"/>
    <x v="10"/>
    <s v="2024-11-29"/>
    <x v="3"/>
    <n v="176500"/>
    <x v="0"/>
    <m/>
    <x v="0"/>
    <m/>
    <x v="109"/>
    <n v="100478380"/>
    <x v="0"/>
    <x v="0"/>
    <s v="Requalificação Urbana de Veneza"/>
    <s v="ORI"/>
    <x v="0"/>
    <m/>
    <x v="0"/>
    <x v="0"/>
    <x v="0"/>
    <x v="0"/>
    <x v="0"/>
    <x v="0"/>
    <x v="0"/>
    <x v="0"/>
    <x v="0"/>
    <x v="0"/>
    <x v="0"/>
    <s v="Requalificação Urbana de Veneza"/>
    <x v="0"/>
    <x v="0"/>
    <x v="0"/>
    <x v="0"/>
    <x v="1"/>
    <x v="0"/>
    <x v="0"/>
    <x v="1"/>
    <x v="0"/>
    <x v="0"/>
    <x v="0"/>
    <x v="0"/>
    <s v="Pagamento referente a prestação de serviço transporte de pedras, inertes, águas, lancil, carga e descarga de cilindro, no âmbito dos trabalhos da requalificação urbana e ambiental de praia de Veneza, conforme anexo. "/>
  </r>
  <r>
    <x v="0"/>
    <n v="0"/>
    <n v="0"/>
    <n v="0"/>
    <n v="1650"/>
    <x v="3907"/>
    <x v="0"/>
    <x v="1"/>
    <x v="0"/>
    <s v="80.02.01"/>
    <x v="2"/>
    <x v="2"/>
    <x v="2"/>
    <s v="Retenções Iur"/>
    <s v="80.02.01"/>
    <s v="Retenções Iur"/>
    <s v="80.02.01"/>
    <x v="2"/>
    <x v="0"/>
    <x v="1"/>
    <x v="0"/>
    <x v="1"/>
    <x v="2"/>
    <x v="2"/>
    <x v="0"/>
    <x v="10"/>
    <s v="2024-11-26"/>
    <x v="3"/>
    <n v="1650"/>
    <x v="0"/>
    <m/>
    <x v="0"/>
    <m/>
    <x v="2"/>
    <n v="100474696"/>
    <x v="0"/>
    <x v="0"/>
    <s v="Retenções Iur"/>
    <s v="ORI"/>
    <x v="0"/>
    <s v="RIUR"/>
    <x v="0"/>
    <x v="0"/>
    <x v="0"/>
    <x v="0"/>
    <x v="0"/>
    <x v="0"/>
    <x v="0"/>
    <x v="0"/>
    <x v="0"/>
    <x v="0"/>
    <x v="0"/>
    <s v="Retenções Iur"/>
    <x v="0"/>
    <x v="0"/>
    <x v="0"/>
    <x v="0"/>
    <x v="2"/>
    <x v="0"/>
    <x v="0"/>
    <x v="0"/>
    <x v="0"/>
    <x v="1"/>
    <x v="0"/>
    <x v="0"/>
    <s v="RETENCAO OT"/>
  </r>
  <r>
    <x v="0"/>
    <n v="0"/>
    <n v="0"/>
    <n v="0"/>
    <n v="3750"/>
    <x v="3908"/>
    <x v="0"/>
    <x v="1"/>
    <x v="0"/>
    <s v="80.02.01"/>
    <x v="2"/>
    <x v="2"/>
    <x v="2"/>
    <s v="Retenções Iur"/>
    <s v="80.02.01"/>
    <s v="Retenções Iur"/>
    <s v="80.02.01"/>
    <x v="2"/>
    <x v="0"/>
    <x v="1"/>
    <x v="0"/>
    <x v="1"/>
    <x v="2"/>
    <x v="2"/>
    <x v="0"/>
    <x v="10"/>
    <s v="2024-11-26"/>
    <x v="3"/>
    <n v="3750"/>
    <x v="0"/>
    <m/>
    <x v="0"/>
    <m/>
    <x v="2"/>
    <n v="100474696"/>
    <x v="0"/>
    <x v="0"/>
    <s v="Retenções Iur"/>
    <s v="ORI"/>
    <x v="0"/>
    <s v="RIUR"/>
    <x v="0"/>
    <x v="0"/>
    <x v="0"/>
    <x v="0"/>
    <x v="0"/>
    <x v="0"/>
    <x v="0"/>
    <x v="0"/>
    <x v="0"/>
    <x v="0"/>
    <x v="0"/>
    <s v="Retenções Iur"/>
    <x v="0"/>
    <x v="0"/>
    <x v="0"/>
    <x v="0"/>
    <x v="2"/>
    <x v="0"/>
    <x v="0"/>
    <x v="0"/>
    <x v="0"/>
    <x v="1"/>
    <x v="0"/>
    <x v="0"/>
    <s v="RETENCAO OT"/>
  </r>
  <r>
    <x v="0"/>
    <n v="0"/>
    <n v="0"/>
    <n v="0"/>
    <n v="9750"/>
    <x v="3909"/>
    <x v="0"/>
    <x v="1"/>
    <x v="0"/>
    <s v="80.02.01"/>
    <x v="2"/>
    <x v="2"/>
    <x v="2"/>
    <s v="Retenções Iur"/>
    <s v="80.02.01"/>
    <s v="Retenções Iur"/>
    <s v="80.02.01"/>
    <x v="2"/>
    <x v="0"/>
    <x v="1"/>
    <x v="0"/>
    <x v="1"/>
    <x v="2"/>
    <x v="2"/>
    <x v="0"/>
    <x v="10"/>
    <s v="2024-11-26"/>
    <x v="3"/>
    <n v="9750"/>
    <x v="0"/>
    <m/>
    <x v="0"/>
    <m/>
    <x v="2"/>
    <n v="100474696"/>
    <x v="0"/>
    <x v="0"/>
    <s v="Retenções Iur"/>
    <s v="ORI"/>
    <x v="0"/>
    <s v="RIUR"/>
    <x v="0"/>
    <x v="0"/>
    <x v="0"/>
    <x v="0"/>
    <x v="0"/>
    <x v="0"/>
    <x v="0"/>
    <x v="0"/>
    <x v="0"/>
    <x v="0"/>
    <x v="0"/>
    <s v="Retenções Iur"/>
    <x v="0"/>
    <x v="0"/>
    <x v="0"/>
    <x v="0"/>
    <x v="2"/>
    <x v="0"/>
    <x v="0"/>
    <x v="0"/>
    <x v="0"/>
    <x v="1"/>
    <x v="0"/>
    <x v="0"/>
    <s v="RETENCAO OT"/>
  </r>
  <r>
    <x v="0"/>
    <n v="0"/>
    <n v="0"/>
    <n v="0"/>
    <n v="2250"/>
    <x v="3910"/>
    <x v="0"/>
    <x v="1"/>
    <x v="0"/>
    <s v="80.02.01"/>
    <x v="2"/>
    <x v="2"/>
    <x v="2"/>
    <s v="Retenções Iur"/>
    <s v="80.02.01"/>
    <s v="Retenções Iur"/>
    <s v="80.02.01"/>
    <x v="2"/>
    <x v="0"/>
    <x v="1"/>
    <x v="0"/>
    <x v="1"/>
    <x v="2"/>
    <x v="2"/>
    <x v="0"/>
    <x v="10"/>
    <s v="2024-11-26"/>
    <x v="3"/>
    <n v="2250"/>
    <x v="0"/>
    <m/>
    <x v="0"/>
    <m/>
    <x v="2"/>
    <n v="100474696"/>
    <x v="0"/>
    <x v="0"/>
    <s v="Retenções Iur"/>
    <s v="ORI"/>
    <x v="0"/>
    <s v="RIUR"/>
    <x v="0"/>
    <x v="0"/>
    <x v="0"/>
    <x v="0"/>
    <x v="0"/>
    <x v="0"/>
    <x v="0"/>
    <x v="0"/>
    <x v="0"/>
    <x v="0"/>
    <x v="0"/>
    <s v="Retenções Iur"/>
    <x v="0"/>
    <x v="0"/>
    <x v="0"/>
    <x v="0"/>
    <x v="2"/>
    <x v="0"/>
    <x v="0"/>
    <x v="0"/>
    <x v="0"/>
    <x v="1"/>
    <x v="0"/>
    <x v="0"/>
    <s v="RETENCAO OT"/>
  </r>
  <r>
    <x v="0"/>
    <n v="0"/>
    <n v="0"/>
    <n v="0"/>
    <n v="4500"/>
    <x v="3911"/>
    <x v="0"/>
    <x v="1"/>
    <x v="0"/>
    <s v="80.02.01"/>
    <x v="2"/>
    <x v="2"/>
    <x v="2"/>
    <s v="Retenções Iur"/>
    <s v="80.02.01"/>
    <s v="Retenções Iur"/>
    <s v="80.02.01"/>
    <x v="2"/>
    <x v="0"/>
    <x v="1"/>
    <x v="0"/>
    <x v="1"/>
    <x v="2"/>
    <x v="2"/>
    <x v="0"/>
    <x v="10"/>
    <s v="2024-11-26"/>
    <x v="3"/>
    <n v="4500"/>
    <x v="0"/>
    <m/>
    <x v="0"/>
    <m/>
    <x v="2"/>
    <n v="100474696"/>
    <x v="0"/>
    <x v="0"/>
    <s v="Retenções Iur"/>
    <s v="ORI"/>
    <x v="0"/>
    <s v="RIUR"/>
    <x v="0"/>
    <x v="0"/>
    <x v="0"/>
    <x v="0"/>
    <x v="0"/>
    <x v="0"/>
    <x v="0"/>
    <x v="0"/>
    <x v="0"/>
    <x v="0"/>
    <x v="0"/>
    <s v="Retenções Iur"/>
    <x v="0"/>
    <x v="0"/>
    <x v="0"/>
    <x v="0"/>
    <x v="2"/>
    <x v="0"/>
    <x v="0"/>
    <x v="0"/>
    <x v="0"/>
    <x v="1"/>
    <x v="0"/>
    <x v="0"/>
    <s v="RETENCAO OT"/>
  </r>
  <r>
    <x v="0"/>
    <n v="0"/>
    <n v="0"/>
    <n v="0"/>
    <n v="16905"/>
    <x v="3912"/>
    <x v="0"/>
    <x v="1"/>
    <x v="0"/>
    <s v="80.02.01"/>
    <x v="2"/>
    <x v="2"/>
    <x v="2"/>
    <s v="Retenções Iur"/>
    <s v="80.02.01"/>
    <s v="Retenções Iur"/>
    <s v="80.02.01"/>
    <x v="2"/>
    <x v="0"/>
    <x v="1"/>
    <x v="0"/>
    <x v="1"/>
    <x v="2"/>
    <x v="2"/>
    <x v="0"/>
    <x v="10"/>
    <s v="2024-11-26"/>
    <x v="3"/>
    <n v="16905"/>
    <x v="0"/>
    <m/>
    <x v="0"/>
    <m/>
    <x v="2"/>
    <n v="100474696"/>
    <x v="0"/>
    <x v="0"/>
    <s v="Retenções Iur"/>
    <s v="ORI"/>
    <x v="0"/>
    <s v="RIUR"/>
    <x v="0"/>
    <x v="0"/>
    <x v="0"/>
    <x v="0"/>
    <x v="0"/>
    <x v="0"/>
    <x v="0"/>
    <x v="0"/>
    <x v="0"/>
    <x v="0"/>
    <x v="0"/>
    <s v="Retenções Iur"/>
    <x v="0"/>
    <x v="0"/>
    <x v="0"/>
    <x v="0"/>
    <x v="2"/>
    <x v="0"/>
    <x v="0"/>
    <x v="0"/>
    <x v="0"/>
    <x v="1"/>
    <x v="0"/>
    <x v="0"/>
    <s v="RETENCAO OT"/>
  </r>
  <r>
    <x v="0"/>
    <n v="0"/>
    <n v="0"/>
    <n v="0"/>
    <n v="3750"/>
    <x v="3913"/>
    <x v="0"/>
    <x v="1"/>
    <x v="0"/>
    <s v="80.02.01"/>
    <x v="2"/>
    <x v="2"/>
    <x v="2"/>
    <s v="Retenções Iur"/>
    <s v="80.02.01"/>
    <s v="Retenções Iur"/>
    <s v="80.02.01"/>
    <x v="2"/>
    <x v="0"/>
    <x v="1"/>
    <x v="0"/>
    <x v="1"/>
    <x v="2"/>
    <x v="2"/>
    <x v="0"/>
    <x v="10"/>
    <s v="2024-11-26"/>
    <x v="3"/>
    <n v="3750"/>
    <x v="0"/>
    <m/>
    <x v="0"/>
    <m/>
    <x v="2"/>
    <n v="100474696"/>
    <x v="0"/>
    <x v="0"/>
    <s v="Retenções Iur"/>
    <s v="ORI"/>
    <x v="0"/>
    <s v="RIUR"/>
    <x v="0"/>
    <x v="0"/>
    <x v="0"/>
    <x v="0"/>
    <x v="0"/>
    <x v="0"/>
    <x v="0"/>
    <x v="0"/>
    <x v="0"/>
    <x v="0"/>
    <x v="0"/>
    <s v="Retenções Iur"/>
    <x v="0"/>
    <x v="0"/>
    <x v="0"/>
    <x v="0"/>
    <x v="2"/>
    <x v="0"/>
    <x v="0"/>
    <x v="0"/>
    <x v="0"/>
    <x v="1"/>
    <x v="0"/>
    <x v="0"/>
    <s v="RETENCAO OT"/>
  </r>
  <r>
    <x v="0"/>
    <n v="0"/>
    <n v="0"/>
    <n v="0"/>
    <n v="3750"/>
    <x v="3914"/>
    <x v="0"/>
    <x v="1"/>
    <x v="0"/>
    <s v="80.02.01"/>
    <x v="2"/>
    <x v="2"/>
    <x v="2"/>
    <s v="Retenções Iur"/>
    <s v="80.02.01"/>
    <s v="Retenções Iur"/>
    <s v="80.02.01"/>
    <x v="2"/>
    <x v="0"/>
    <x v="1"/>
    <x v="0"/>
    <x v="1"/>
    <x v="2"/>
    <x v="2"/>
    <x v="0"/>
    <x v="10"/>
    <s v="2024-11-26"/>
    <x v="3"/>
    <n v="3750"/>
    <x v="0"/>
    <m/>
    <x v="0"/>
    <m/>
    <x v="2"/>
    <n v="100474696"/>
    <x v="0"/>
    <x v="0"/>
    <s v="Retenções Iur"/>
    <s v="ORI"/>
    <x v="0"/>
    <s v="RIUR"/>
    <x v="0"/>
    <x v="0"/>
    <x v="0"/>
    <x v="0"/>
    <x v="0"/>
    <x v="0"/>
    <x v="0"/>
    <x v="0"/>
    <x v="0"/>
    <x v="0"/>
    <x v="0"/>
    <s v="Retenções Iur"/>
    <x v="0"/>
    <x v="0"/>
    <x v="0"/>
    <x v="0"/>
    <x v="2"/>
    <x v="0"/>
    <x v="0"/>
    <x v="0"/>
    <x v="0"/>
    <x v="1"/>
    <x v="0"/>
    <x v="0"/>
    <s v="RETENCAO OT"/>
  </r>
  <r>
    <x v="0"/>
    <n v="0"/>
    <n v="0"/>
    <n v="0"/>
    <n v="2800"/>
    <x v="3915"/>
    <x v="0"/>
    <x v="0"/>
    <x v="0"/>
    <s v="03.16.15"/>
    <x v="0"/>
    <x v="0"/>
    <x v="0"/>
    <s v="Direção Financeira"/>
    <s v="03.16.15"/>
    <s v="Direção Financeira"/>
    <s v="03.16.15"/>
    <x v="3"/>
    <x v="0"/>
    <x v="0"/>
    <x v="1"/>
    <x v="0"/>
    <x v="0"/>
    <x v="0"/>
    <x v="0"/>
    <x v="11"/>
    <s v="2024-12-13"/>
    <x v="3"/>
    <n v="2800"/>
    <x v="0"/>
    <m/>
    <x v="0"/>
    <m/>
    <x v="81"/>
    <n v="100476675"/>
    <x v="0"/>
    <x v="0"/>
    <s v="Direção Financeira"/>
    <s v="ORI"/>
    <x v="0"/>
    <m/>
    <x v="0"/>
    <x v="0"/>
    <x v="0"/>
    <x v="0"/>
    <x v="0"/>
    <x v="0"/>
    <x v="0"/>
    <x v="0"/>
    <x v="0"/>
    <x v="0"/>
    <x v="0"/>
    <s v="Direção Financeira"/>
    <x v="0"/>
    <x v="0"/>
    <x v="0"/>
    <x v="0"/>
    <x v="0"/>
    <x v="0"/>
    <x v="0"/>
    <x v="0"/>
    <x v="0"/>
    <x v="0"/>
    <x v="0"/>
    <x v="0"/>
    <s v="Ajuda de custo a favor do senhor José Jorge Fernandes, pela sua deslocação à Praia nos dias 09 e 12 de dezembro de 2024, em missão de serviço, conforme anexo."/>
  </r>
  <r>
    <x v="0"/>
    <n v="0"/>
    <n v="0"/>
    <n v="0"/>
    <n v="4560"/>
    <x v="3916"/>
    <x v="0"/>
    <x v="1"/>
    <x v="0"/>
    <s v="03.03.10"/>
    <x v="8"/>
    <x v="0"/>
    <x v="4"/>
    <s v="Receitas Da Câmara"/>
    <s v="03.03.10"/>
    <s v="Receitas Da Câmara"/>
    <s v="03.03.10"/>
    <x v="10"/>
    <x v="0"/>
    <x v="3"/>
    <x v="3"/>
    <x v="0"/>
    <x v="0"/>
    <x v="2"/>
    <x v="0"/>
    <x v="10"/>
    <s v="2024-11-14"/>
    <x v="3"/>
    <n v="45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210"/>
    <x v="3917"/>
    <x v="0"/>
    <x v="1"/>
    <x v="0"/>
    <s v="03.03.10"/>
    <x v="8"/>
    <x v="0"/>
    <x v="4"/>
    <s v="Receitas Da Câmara"/>
    <s v="03.03.10"/>
    <s v="Receitas Da Câmara"/>
    <s v="03.03.10"/>
    <x v="17"/>
    <x v="0"/>
    <x v="3"/>
    <x v="3"/>
    <x v="0"/>
    <x v="0"/>
    <x v="2"/>
    <x v="0"/>
    <x v="10"/>
    <s v="2024-11-14"/>
    <x v="3"/>
    <n v="32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729"/>
    <x v="3918"/>
    <x v="0"/>
    <x v="1"/>
    <x v="0"/>
    <s v="03.03.10"/>
    <x v="8"/>
    <x v="0"/>
    <x v="4"/>
    <s v="Receitas Da Câmara"/>
    <s v="03.03.10"/>
    <s v="Receitas Da Câmara"/>
    <s v="03.03.10"/>
    <x v="18"/>
    <x v="0"/>
    <x v="0"/>
    <x v="0"/>
    <x v="0"/>
    <x v="0"/>
    <x v="2"/>
    <x v="0"/>
    <x v="10"/>
    <s v="2024-11-14"/>
    <x v="3"/>
    <n v="1472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
    <x v="3919"/>
    <x v="0"/>
    <x v="1"/>
    <x v="0"/>
    <s v="03.03.10"/>
    <x v="8"/>
    <x v="0"/>
    <x v="4"/>
    <s v="Receitas Da Câmara"/>
    <s v="03.03.10"/>
    <s v="Receitas Da Câmara"/>
    <s v="03.03.10"/>
    <x v="8"/>
    <x v="0"/>
    <x v="3"/>
    <x v="3"/>
    <x v="0"/>
    <x v="0"/>
    <x v="2"/>
    <x v="0"/>
    <x v="10"/>
    <s v="2024-11-14"/>
    <x v="3"/>
    <n v="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
    <x v="3920"/>
    <x v="0"/>
    <x v="1"/>
    <x v="0"/>
    <s v="03.03.10"/>
    <x v="8"/>
    <x v="0"/>
    <x v="4"/>
    <s v="Receitas Da Câmara"/>
    <s v="03.03.10"/>
    <s v="Receitas Da Câmara"/>
    <s v="03.03.10"/>
    <x v="6"/>
    <x v="0"/>
    <x v="3"/>
    <x v="3"/>
    <x v="0"/>
    <x v="0"/>
    <x v="2"/>
    <x v="0"/>
    <x v="10"/>
    <s v="2024-11-14"/>
    <x v="3"/>
    <n v="1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0"/>
    <x v="3921"/>
    <x v="0"/>
    <x v="1"/>
    <x v="0"/>
    <s v="03.03.10"/>
    <x v="8"/>
    <x v="0"/>
    <x v="4"/>
    <s v="Receitas Da Câmara"/>
    <s v="03.03.10"/>
    <s v="Receitas Da Câmara"/>
    <s v="03.03.10"/>
    <x v="20"/>
    <x v="0"/>
    <x v="3"/>
    <x v="3"/>
    <x v="0"/>
    <x v="0"/>
    <x v="2"/>
    <x v="0"/>
    <x v="10"/>
    <s v="2024-11-14"/>
    <x v="3"/>
    <n v="36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30000"/>
    <x v="3922"/>
    <x v="0"/>
    <x v="1"/>
    <x v="0"/>
    <s v="03.03.10"/>
    <x v="8"/>
    <x v="0"/>
    <x v="4"/>
    <s v="Receitas Da Câmara"/>
    <s v="03.03.10"/>
    <s v="Receitas Da Câmara"/>
    <s v="03.03.10"/>
    <x v="15"/>
    <x v="0"/>
    <x v="0"/>
    <x v="0"/>
    <x v="0"/>
    <x v="0"/>
    <x v="2"/>
    <x v="0"/>
    <x v="10"/>
    <s v="2024-11-14"/>
    <x v="3"/>
    <n v="3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30"/>
    <x v="3923"/>
    <x v="0"/>
    <x v="1"/>
    <x v="0"/>
    <s v="03.03.10"/>
    <x v="8"/>
    <x v="0"/>
    <x v="4"/>
    <s v="Receitas Da Câmara"/>
    <s v="03.03.10"/>
    <s v="Receitas Da Câmara"/>
    <s v="03.03.10"/>
    <x v="25"/>
    <x v="0"/>
    <x v="3"/>
    <x v="3"/>
    <x v="0"/>
    <x v="0"/>
    <x v="2"/>
    <x v="0"/>
    <x v="10"/>
    <s v="2024-11-14"/>
    <x v="3"/>
    <n v="2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20"/>
    <x v="3924"/>
    <x v="0"/>
    <x v="1"/>
    <x v="0"/>
    <s v="03.03.10"/>
    <x v="8"/>
    <x v="0"/>
    <x v="4"/>
    <s v="Receitas Da Câmara"/>
    <s v="03.03.10"/>
    <s v="Receitas Da Câmara"/>
    <s v="03.03.10"/>
    <x v="13"/>
    <x v="0"/>
    <x v="3"/>
    <x v="3"/>
    <x v="0"/>
    <x v="0"/>
    <x v="2"/>
    <x v="0"/>
    <x v="10"/>
    <s v="2024-11-14"/>
    <x v="3"/>
    <n v="30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0"/>
    <x v="3925"/>
    <x v="0"/>
    <x v="1"/>
    <x v="0"/>
    <s v="03.03.10"/>
    <x v="8"/>
    <x v="0"/>
    <x v="4"/>
    <s v="Receitas Da Câmara"/>
    <s v="03.03.10"/>
    <s v="Receitas Da Câmara"/>
    <s v="03.03.10"/>
    <x v="8"/>
    <x v="0"/>
    <x v="3"/>
    <x v="3"/>
    <x v="0"/>
    <x v="0"/>
    <x v="2"/>
    <x v="0"/>
    <x v="10"/>
    <s v="2024-11-15"/>
    <x v="3"/>
    <n v="1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75"/>
    <x v="3926"/>
    <x v="0"/>
    <x v="1"/>
    <x v="0"/>
    <s v="03.03.10"/>
    <x v="8"/>
    <x v="0"/>
    <x v="4"/>
    <s v="Receitas Da Câmara"/>
    <s v="03.03.10"/>
    <s v="Receitas Da Câmara"/>
    <s v="03.03.10"/>
    <x v="10"/>
    <x v="0"/>
    <x v="3"/>
    <x v="3"/>
    <x v="0"/>
    <x v="0"/>
    <x v="2"/>
    <x v="0"/>
    <x v="10"/>
    <s v="2024-11-15"/>
    <x v="3"/>
    <n v="21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90"/>
    <x v="3927"/>
    <x v="0"/>
    <x v="1"/>
    <x v="0"/>
    <s v="03.03.10"/>
    <x v="8"/>
    <x v="0"/>
    <x v="4"/>
    <s v="Receitas Da Câmara"/>
    <s v="03.03.10"/>
    <s v="Receitas Da Câmara"/>
    <s v="03.03.10"/>
    <x v="6"/>
    <x v="0"/>
    <x v="3"/>
    <x v="3"/>
    <x v="0"/>
    <x v="0"/>
    <x v="2"/>
    <x v="0"/>
    <x v="10"/>
    <s v="2024-11-15"/>
    <x v="3"/>
    <n v="42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0"/>
    <x v="3928"/>
    <x v="0"/>
    <x v="1"/>
    <x v="0"/>
    <s v="03.03.10"/>
    <x v="8"/>
    <x v="0"/>
    <x v="4"/>
    <s v="Receitas Da Câmara"/>
    <s v="03.03.10"/>
    <s v="Receitas Da Câmara"/>
    <s v="03.03.10"/>
    <x v="42"/>
    <x v="0"/>
    <x v="3"/>
    <x v="3"/>
    <x v="0"/>
    <x v="0"/>
    <x v="2"/>
    <x v="0"/>
    <x v="10"/>
    <s v="2024-11-15"/>
    <x v="3"/>
    <n v="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0"/>
    <x v="3929"/>
    <x v="0"/>
    <x v="1"/>
    <x v="0"/>
    <s v="03.03.10"/>
    <x v="8"/>
    <x v="0"/>
    <x v="4"/>
    <s v="Receitas Da Câmara"/>
    <s v="03.03.10"/>
    <s v="Receitas Da Câmara"/>
    <s v="03.03.10"/>
    <x v="11"/>
    <x v="0"/>
    <x v="0"/>
    <x v="5"/>
    <x v="0"/>
    <x v="0"/>
    <x v="2"/>
    <x v="0"/>
    <x v="10"/>
    <s v="2024-11-15"/>
    <x v="3"/>
    <n v="3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20"/>
    <x v="3930"/>
    <x v="0"/>
    <x v="1"/>
    <x v="0"/>
    <s v="03.03.10"/>
    <x v="8"/>
    <x v="0"/>
    <x v="4"/>
    <s v="Receitas Da Câmara"/>
    <s v="03.03.10"/>
    <s v="Receitas Da Câmara"/>
    <s v="03.03.10"/>
    <x v="13"/>
    <x v="0"/>
    <x v="3"/>
    <x v="3"/>
    <x v="0"/>
    <x v="0"/>
    <x v="2"/>
    <x v="0"/>
    <x v="10"/>
    <s v="2024-11-15"/>
    <x v="3"/>
    <n v="282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22205"/>
    <x v="3931"/>
    <x v="0"/>
    <x v="1"/>
    <x v="0"/>
    <s v="03.03.10"/>
    <x v="8"/>
    <x v="0"/>
    <x v="4"/>
    <s v="Receitas Da Câmara"/>
    <s v="03.03.10"/>
    <s v="Receitas Da Câmara"/>
    <s v="03.03.10"/>
    <x v="15"/>
    <x v="0"/>
    <x v="0"/>
    <x v="0"/>
    <x v="0"/>
    <x v="0"/>
    <x v="2"/>
    <x v="0"/>
    <x v="10"/>
    <s v="2024-11-15"/>
    <x v="3"/>
    <n v="22220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430"/>
    <x v="3932"/>
    <x v="0"/>
    <x v="1"/>
    <x v="0"/>
    <s v="03.03.10"/>
    <x v="8"/>
    <x v="0"/>
    <x v="4"/>
    <s v="Receitas Da Câmara"/>
    <s v="03.03.10"/>
    <s v="Receitas Da Câmara"/>
    <s v="03.03.10"/>
    <x v="18"/>
    <x v="0"/>
    <x v="0"/>
    <x v="0"/>
    <x v="0"/>
    <x v="0"/>
    <x v="2"/>
    <x v="0"/>
    <x v="10"/>
    <s v="2024-11-15"/>
    <x v="3"/>
    <n v="274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
    <x v="3933"/>
    <x v="0"/>
    <x v="1"/>
    <x v="0"/>
    <s v="03.03.10"/>
    <x v="8"/>
    <x v="0"/>
    <x v="4"/>
    <s v="Receitas Da Câmara"/>
    <s v="03.03.10"/>
    <s v="Receitas Da Câmara"/>
    <s v="03.03.10"/>
    <x v="17"/>
    <x v="0"/>
    <x v="3"/>
    <x v="3"/>
    <x v="0"/>
    <x v="0"/>
    <x v="2"/>
    <x v="0"/>
    <x v="10"/>
    <s v="2024-11-15"/>
    <x v="3"/>
    <n v="3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
    <x v="3934"/>
    <x v="0"/>
    <x v="1"/>
    <x v="0"/>
    <s v="03.03.10"/>
    <x v="8"/>
    <x v="0"/>
    <x v="4"/>
    <s v="Receitas Da Câmara"/>
    <s v="03.03.10"/>
    <s v="Receitas Da Câmara"/>
    <s v="03.03.10"/>
    <x v="10"/>
    <x v="0"/>
    <x v="3"/>
    <x v="3"/>
    <x v="0"/>
    <x v="0"/>
    <x v="2"/>
    <x v="0"/>
    <x v="10"/>
    <s v="2024-11-18"/>
    <x v="3"/>
    <n v="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6"/>
    <x v="3935"/>
    <x v="0"/>
    <x v="1"/>
    <x v="0"/>
    <s v="03.03.10"/>
    <x v="8"/>
    <x v="0"/>
    <x v="4"/>
    <s v="Receitas Da Câmara"/>
    <s v="03.03.10"/>
    <s v="Receitas Da Câmara"/>
    <s v="03.03.10"/>
    <x v="17"/>
    <x v="0"/>
    <x v="3"/>
    <x v="3"/>
    <x v="0"/>
    <x v="0"/>
    <x v="2"/>
    <x v="0"/>
    <x v="10"/>
    <s v="2024-11-18"/>
    <x v="3"/>
    <n v="80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40"/>
    <x v="3936"/>
    <x v="0"/>
    <x v="1"/>
    <x v="0"/>
    <s v="03.03.10"/>
    <x v="8"/>
    <x v="0"/>
    <x v="4"/>
    <s v="Receitas Da Câmara"/>
    <s v="03.03.10"/>
    <s v="Receitas Da Câmara"/>
    <s v="03.03.10"/>
    <x v="13"/>
    <x v="0"/>
    <x v="3"/>
    <x v="3"/>
    <x v="0"/>
    <x v="0"/>
    <x v="2"/>
    <x v="0"/>
    <x v="10"/>
    <s v="2024-11-18"/>
    <x v="3"/>
    <n v="60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500"/>
    <x v="3937"/>
    <x v="0"/>
    <x v="1"/>
    <x v="0"/>
    <s v="03.03.10"/>
    <x v="8"/>
    <x v="0"/>
    <x v="4"/>
    <s v="Receitas Da Câmara"/>
    <s v="03.03.10"/>
    <s v="Receitas Da Câmara"/>
    <s v="03.03.10"/>
    <x v="11"/>
    <x v="0"/>
    <x v="0"/>
    <x v="5"/>
    <x v="0"/>
    <x v="0"/>
    <x v="2"/>
    <x v="0"/>
    <x v="10"/>
    <s v="2024-11-18"/>
    <x v="3"/>
    <n v="13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00"/>
    <x v="3938"/>
    <x v="0"/>
    <x v="1"/>
    <x v="0"/>
    <s v="03.03.10"/>
    <x v="8"/>
    <x v="0"/>
    <x v="4"/>
    <s v="Receitas Da Câmara"/>
    <s v="03.03.10"/>
    <s v="Receitas Da Câmara"/>
    <s v="03.03.10"/>
    <x v="42"/>
    <x v="0"/>
    <x v="3"/>
    <x v="3"/>
    <x v="0"/>
    <x v="0"/>
    <x v="2"/>
    <x v="0"/>
    <x v="10"/>
    <s v="2024-11-18"/>
    <x v="3"/>
    <n v="2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
    <x v="3939"/>
    <x v="0"/>
    <x v="1"/>
    <x v="0"/>
    <s v="03.03.10"/>
    <x v="8"/>
    <x v="0"/>
    <x v="4"/>
    <s v="Receitas Da Câmara"/>
    <s v="03.03.10"/>
    <s v="Receitas Da Câmara"/>
    <s v="03.03.10"/>
    <x v="8"/>
    <x v="0"/>
    <x v="3"/>
    <x v="3"/>
    <x v="0"/>
    <x v="0"/>
    <x v="2"/>
    <x v="0"/>
    <x v="10"/>
    <s v="2024-11-18"/>
    <x v="3"/>
    <n v="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264"/>
    <x v="3940"/>
    <x v="0"/>
    <x v="1"/>
    <x v="0"/>
    <s v="03.03.10"/>
    <x v="8"/>
    <x v="0"/>
    <x v="4"/>
    <s v="Receitas Da Câmara"/>
    <s v="03.03.10"/>
    <s v="Receitas Da Câmara"/>
    <s v="03.03.10"/>
    <x v="18"/>
    <x v="0"/>
    <x v="0"/>
    <x v="0"/>
    <x v="0"/>
    <x v="0"/>
    <x v="2"/>
    <x v="0"/>
    <x v="10"/>
    <s v="2024-11-18"/>
    <x v="3"/>
    <n v="1626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060"/>
    <x v="3941"/>
    <x v="0"/>
    <x v="1"/>
    <x v="0"/>
    <s v="03.03.10"/>
    <x v="8"/>
    <x v="0"/>
    <x v="4"/>
    <s v="Receitas Da Câmara"/>
    <s v="03.03.10"/>
    <s v="Receitas Da Câmara"/>
    <s v="03.03.10"/>
    <x v="10"/>
    <x v="0"/>
    <x v="3"/>
    <x v="3"/>
    <x v="0"/>
    <x v="0"/>
    <x v="2"/>
    <x v="0"/>
    <x v="10"/>
    <s v="2024-11-19"/>
    <x v="3"/>
    <n v="70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3942"/>
    <x v="0"/>
    <x v="1"/>
    <x v="0"/>
    <s v="03.03.10"/>
    <x v="8"/>
    <x v="0"/>
    <x v="4"/>
    <s v="Receitas Da Câmara"/>
    <s v="03.03.10"/>
    <s v="Receitas Da Câmara"/>
    <s v="03.03.10"/>
    <x v="21"/>
    <x v="0"/>
    <x v="3"/>
    <x v="3"/>
    <x v="0"/>
    <x v="0"/>
    <x v="2"/>
    <x v="0"/>
    <x v="10"/>
    <s v="2024-11-19"/>
    <x v="3"/>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80"/>
    <x v="3943"/>
    <x v="0"/>
    <x v="1"/>
    <x v="0"/>
    <s v="03.03.10"/>
    <x v="8"/>
    <x v="0"/>
    <x v="4"/>
    <s v="Receitas Da Câmara"/>
    <s v="03.03.10"/>
    <s v="Receitas Da Câmara"/>
    <s v="03.03.10"/>
    <x v="13"/>
    <x v="0"/>
    <x v="3"/>
    <x v="3"/>
    <x v="0"/>
    <x v="0"/>
    <x v="2"/>
    <x v="0"/>
    <x v="10"/>
    <s v="2024-11-19"/>
    <x v="3"/>
    <n v="16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
    <x v="3944"/>
    <x v="0"/>
    <x v="1"/>
    <x v="0"/>
    <s v="03.03.10"/>
    <x v="8"/>
    <x v="0"/>
    <x v="4"/>
    <s v="Receitas Da Câmara"/>
    <s v="03.03.10"/>
    <s v="Receitas Da Câmara"/>
    <s v="03.03.10"/>
    <x v="6"/>
    <x v="0"/>
    <x v="3"/>
    <x v="3"/>
    <x v="0"/>
    <x v="0"/>
    <x v="2"/>
    <x v="0"/>
    <x v="10"/>
    <s v="2024-11-19"/>
    <x v="3"/>
    <n v="1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7300"/>
    <x v="3945"/>
    <x v="0"/>
    <x v="1"/>
    <x v="0"/>
    <s v="03.03.10"/>
    <x v="8"/>
    <x v="0"/>
    <x v="4"/>
    <s v="Receitas Da Câmara"/>
    <s v="03.03.10"/>
    <s v="Receitas Da Câmara"/>
    <s v="03.03.10"/>
    <x v="42"/>
    <x v="0"/>
    <x v="3"/>
    <x v="3"/>
    <x v="0"/>
    <x v="0"/>
    <x v="2"/>
    <x v="0"/>
    <x v="10"/>
    <s v="2024-11-19"/>
    <x v="3"/>
    <n v="17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278"/>
    <x v="3946"/>
    <x v="0"/>
    <x v="1"/>
    <x v="0"/>
    <s v="03.03.10"/>
    <x v="8"/>
    <x v="0"/>
    <x v="4"/>
    <s v="Receitas Da Câmara"/>
    <s v="03.03.10"/>
    <s v="Receitas Da Câmara"/>
    <s v="03.03.10"/>
    <x v="18"/>
    <x v="0"/>
    <x v="0"/>
    <x v="0"/>
    <x v="0"/>
    <x v="0"/>
    <x v="2"/>
    <x v="0"/>
    <x v="10"/>
    <s v="2024-11-19"/>
    <x v="3"/>
    <n v="4227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0"/>
    <x v="3947"/>
    <x v="0"/>
    <x v="1"/>
    <x v="0"/>
    <s v="03.03.10"/>
    <x v="8"/>
    <x v="0"/>
    <x v="4"/>
    <s v="Receitas Da Câmara"/>
    <s v="03.03.10"/>
    <s v="Receitas Da Câmara"/>
    <s v="03.03.10"/>
    <x v="8"/>
    <x v="0"/>
    <x v="3"/>
    <x v="3"/>
    <x v="0"/>
    <x v="0"/>
    <x v="2"/>
    <x v="0"/>
    <x v="10"/>
    <s v="2024-11-19"/>
    <x v="3"/>
    <n v="2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0"/>
    <x v="3948"/>
    <x v="0"/>
    <x v="1"/>
    <x v="0"/>
    <s v="03.03.10"/>
    <x v="8"/>
    <x v="0"/>
    <x v="4"/>
    <s v="Receitas Da Câmara"/>
    <s v="03.03.10"/>
    <s v="Receitas Da Câmara"/>
    <s v="03.03.10"/>
    <x v="20"/>
    <x v="0"/>
    <x v="3"/>
    <x v="3"/>
    <x v="0"/>
    <x v="0"/>
    <x v="2"/>
    <x v="0"/>
    <x v="10"/>
    <s v="2024-11-19"/>
    <x v="3"/>
    <n v="3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390"/>
    <x v="3949"/>
    <x v="0"/>
    <x v="1"/>
    <x v="0"/>
    <s v="03.03.10"/>
    <x v="8"/>
    <x v="0"/>
    <x v="4"/>
    <s v="Receitas Da Câmara"/>
    <s v="03.03.10"/>
    <s v="Receitas Da Câmara"/>
    <s v="03.03.10"/>
    <x v="17"/>
    <x v="0"/>
    <x v="3"/>
    <x v="3"/>
    <x v="0"/>
    <x v="0"/>
    <x v="2"/>
    <x v="0"/>
    <x v="10"/>
    <s v="2024-11-19"/>
    <x v="3"/>
    <n v="33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300"/>
    <x v="3950"/>
    <x v="0"/>
    <x v="1"/>
    <x v="0"/>
    <s v="03.03.10"/>
    <x v="8"/>
    <x v="0"/>
    <x v="4"/>
    <s v="Receitas Da Câmara"/>
    <s v="03.03.10"/>
    <s v="Receitas Da Câmara"/>
    <s v="03.03.10"/>
    <x v="11"/>
    <x v="0"/>
    <x v="0"/>
    <x v="5"/>
    <x v="0"/>
    <x v="0"/>
    <x v="2"/>
    <x v="0"/>
    <x v="10"/>
    <s v="2024-11-19"/>
    <x v="3"/>
    <n v="9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25"/>
    <x v="3951"/>
    <x v="0"/>
    <x v="1"/>
    <x v="0"/>
    <s v="03.03.10"/>
    <x v="8"/>
    <x v="0"/>
    <x v="4"/>
    <s v="Receitas Da Câmara"/>
    <s v="03.03.10"/>
    <s v="Receitas Da Câmara"/>
    <s v="03.03.10"/>
    <x v="12"/>
    <x v="0"/>
    <x v="3"/>
    <x v="3"/>
    <x v="0"/>
    <x v="0"/>
    <x v="2"/>
    <x v="0"/>
    <x v="10"/>
    <s v="2024-11-19"/>
    <x v="3"/>
    <n v="40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00"/>
    <x v="3952"/>
    <x v="0"/>
    <x v="1"/>
    <x v="0"/>
    <s v="03.03.10"/>
    <x v="8"/>
    <x v="0"/>
    <x v="4"/>
    <s v="Receitas Da Câmara"/>
    <s v="03.03.10"/>
    <s v="Receitas Da Câmara"/>
    <s v="03.03.10"/>
    <x v="76"/>
    <x v="0"/>
    <x v="3"/>
    <x v="7"/>
    <x v="0"/>
    <x v="0"/>
    <x v="2"/>
    <x v="0"/>
    <x v="10"/>
    <s v="2024-11-19"/>
    <x v="3"/>
    <n v="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755"/>
    <x v="3953"/>
    <x v="0"/>
    <x v="1"/>
    <x v="0"/>
    <s v="03.03.10"/>
    <x v="8"/>
    <x v="0"/>
    <x v="4"/>
    <s v="Receitas Da Câmara"/>
    <s v="03.03.10"/>
    <s v="Receitas Da Câmara"/>
    <s v="03.03.10"/>
    <x v="6"/>
    <x v="0"/>
    <x v="3"/>
    <x v="3"/>
    <x v="0"/>
    <x v="0"/>
    <x v="2"/>
    <x v="0"/>
    <x v="10"/>
    <s v="2024-11-20"/>
    <x v="3"/>
    <n v="675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150"/>
    <x v="3954"/>
    <x v="0"/>
    <x v="1"/>
    <x v="0"/>
    <s v="03.03.10"/>
    <x v="8"/>
    <x v="0"/>
    <x v="4"/>
    <s v="Receitas Da Câmara"/>
    <s v="03.03.10"/>
    <s v="Receitas Da Câmara"/>
    <s v="03.03.10"/>
    <x v="12"/>
    <x v="0"/>
    <x v="3"/>
    <x v="3"/>
    <x v="0"/>
    <x v="0"/>
    <x v="2"/>
    <x v="0"/>
    <x v="10"/>
    <s v="2024-11-20"/>
    <x v="3"/>
    <n v="211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90"/>
    <x v="3955"/>
    <x v="0"/>
    <x v="1"/>
    <x v="0"/>
    <s v="03.03.10"/>
    <x v="8"/>
    <x v="0"/>
    <x v="4"/>
    <s v="Receitas Da Câmara"/>
    <s v="03.03.10"/>
    <s v="Receitas Da Câmara"/>
    <s v="03.03.10"/>
    <x v="17"/>
    <x v="0"/>
    <x v="3"/>
    <x v="3"/>
    <x v="0"/>
    <x v="0"/>
    <x v="2"/>
    <x v="0"/>
    <x v="10"/>
    <s v="2024-11-20"/>
    <x v="3"/>
    <n v="15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922"/>
    <x v="3956"/>
    <x v="0"/>
    <x v="1"/>
    <x v="0"/>
    <s v="03.03.10"/>
    <x v="8"/>
    <x v="0"/>
    <x v="4"/>
    <s v="Receitas Da Câmara"/>
    <s v="03.03.10"/>
    <s v="Receitas Da Câmara"/>
    <s v="03.03.10"/>
    <x v="18"/>
    <x v="0"/>
    <x v="0"/>
    <x v="0"/>
    <x v="0"/>
    <x v="0"/>
    <x v="2"/>
    <x v="0"/>
    <x v="10"/>
    <s v="2024-11-20"/>
    <x v="3"/>
    <n v="2592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00"/>
    <x v="3957"/>
    <x v="0"/>
    <x v="1"/>
    <x v="0"/>
    <s v="03.03.10"/>
    <x v="8"/>
    <x v="0"/>
    <x v="4"/>
    <s v="Receitas Da Câmara"/>
    <s v="03.03.10"/>
    <s v="Receitas Da Câmara"/>
    <s v="03.03.10"/>
    <x v="11"/>
    <x v="0"/>
    <x v="0"/>
    <x v="5"/>
    <x v="0"/>
    <x v="0"/>
    <x v="2"/>
    <x v="0"/>
    <x v="10"/>
    <s v="2024-11-20"/>
    <x v="3"/>
    <n v="7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940"/>
    <x v="3958"/>
    <x v="0"/>
    <x v="1"/>
    <x v="0"/>
    <s v="03.03.10"/>
    <x v="8"/>
    <x v="0"/>
    <x v="4"/>
    <s v="Receitas Da Câmara"/>
    <s v="03.03.10"/>
    <s v="Receitas Da Câmara"/>
    <s v="03.03.10"/>
    <x v="13"/>
    <x v="0"/>
    <x v="3"/>
    <x v="3"/>
    <x v="0"/>
    <x v="0"/>
    <x v="2"/>
    <x v="0"/>
    <x v="10"/>
    <s v="2024-11-20"/>
    <x v="3"/>
    <n v="59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0"/>
    <x v="3959"/>
    <x v="0"/>
    <x v="1"/>
    <x v="0"/>
    <s v="03.03.10"/>
    <x v="8"/>
    <x v="0"/>
    <x v="4"/>
    <s v="Receitas Da Câmara"/>
    <s v="03.03.10"/>
    <s v="Receitas Da Câmara"/>
    <s v="03.03.10"/>
    <x v="8"/>
    <x v="0"/>
    <x v="3"/>
    <x v="3"/>
    <x v="0"/>
    <x v="0"/>
    <x v="2"/>
    <x v="0"/>
    <x v="10"/>
    <s v="2024-11-20"/>
    <x v="3"/>
    <n v="1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0"/>
    <x v="3960"/>
    <x v="0"/>
    <x v="0"/>
    <x v="0"/>
    <s v="01.25.05.12"/>
    <x v="10"/>
    <x v="3"/>
    <x v="3"/>
    <s v="Saúde"/>
    <s v="01.25.05"/>
    <s v="Saúde"/>
    <s v="01.25.05"/>
    <x v="7"/>
    <x v="0"/>
    <x v="4"/>
    <x v="4"/>
    <x v="0"/>
    <x v="1"/>
    <x v="0"/>
    <x v="0"/>
    <x v="0"/>
    <s v="2024-01-16"/>
    <x v="0"/>
    <n v="3000"/>
    <x v="0"/>
    <m/>
    <x v="0"/>
    <m/>
    <x v="400"/>
    <n v="100478189"/>
    <x v="0"/>
    <x v="0"/>
    <s v="Promoção e Inclusão Social"/>
    <s v="ORI"/>
    <x v="0"/>
    <m/>
    <x v="0"/>
    <x v="0"/>
    <x v="0"/>
    <x v="0"/>
    <x v="0"/>
    <x v="0"/>
    <x v="0"/>
    <x v="0"/>
    <x v="0"/>
    <x v="0"/>
    <x v="0"/>
    <s v="Promoção e Inclusão Social"/>
    <x v="0"/>
    <x v="0"/>
    <x v="0"/>
    <x v="0"/>
    <x v="1"/>
    <x v="0"/>
    <x v="0"/>
    <x v="0"/>
    <x v="0"/>
    <x v="0"/>
    <x v="0"/>
    <x v="0"/>
    <s v="Pagamento a favor da Mercearia Inês Nunes, referente a cesta básica a favor da senhora  Maria Luísa Correia, conforme anexo."/>
  </r>
  <r>
    <x v="1"/>
    <n v="0"/>
    <n v="0"/>
    <n v="0"/>
    <n v="158720"/>
    <x v="3961"/>
    <x v="0"/>
    <x v="0"/>
    <x v="0"/>
    <s v="01.27.06.42"/>
    <x v="22"/>
    <x v="1"/>
    <x v="1"/>
    <s v="Requalificação Urbana e habitação"/>
    <s v="01.27.06"/>
    <s v="Requalificação Urbana e habitação"/>
    <s v="01.27.06"/>
    <x v="1"/>
    <x v="0"/>
    <x v="0"/>
    <x v="0"/>
    <x v="0"/>
    <x v="1"/>
    <x v="1"/>
    <x v="0"/>
    <x v="2"/>
    <s v="2024-02-23"/>
    <x v="0"/>
    <n v="158720"/>
    <x v="0"/>
    <m/>
    <x v="0"/>
    <m/>
    <x v="1"/>
    <n v="100476920"/>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aquisição de combustíveis, destinados as viaturas  afetos a obra de construção do campo de relvado sintético de Manguinho, conforme anexo."/>
  </r>
  <r>
    <x v="1"/>
    <n v="0"/>
    <n v="0"/>
    <n v="0"/>
    <n v="5000000"/>
    <x v="3962"/>
    <x v="0"/>
    <x v="1"/>
    <x v="0"/>
    <s v="03.03.10"/>
    <x v="8"/>
    <x v="0"/>
    <x v="4"/>
    <s v="Receitas Da Câmara"/>
    <s v="03.03.10"/>
    <s v="Receitas Da Câmara"/>
    <s v="03.03.10"/>
    <x v="56"/>
    <x v="0"/>
    <x v="6"/>
    <x v="10"/>
    <x v="0"/>
    <x v="0"/>
    <x v="2"/>
    <x v="0"/>
    <x v="0"/>
    <s v="2024-01-02"/>
    <x v="0"/>
    <n v="5000000"/>
    <x v="0"/>
    <m/>
    <x v="0"/>
    <m/>
    <x v="6"/>
    <n v="100474914"/>
    <x v="0"/>
    <x v="0"/>
    <s v="Receitas Da Câmara"/>
    <s v="EXT"/>
    <x v="0"/>
    <s v="RDC"/>
    <x v="0"/>
    <x v="0"/>
    <x v="0"/>
    <x v="0"/>
    <x v="0"/>
    <x v="0"/>
    <x v="0"/>
    <x v="0"/>
    <x v="0"/>
    <x v="0"/>
    <x v="0"/>
    <s v="Receitas Da Câmara"/>
    <x v="0"/>
    <x v="0"/>
    <x v="0"/>
    <x v="0"/>
    <x v="0"/>
    <x v="0"/>
    <x v="0"/>
    <x v="0"/>
    <x v="0"/>
    <x v="0"/>
    <x v="0"/>
    <x v="0"/>
    <s v="Transferência de FAC1, conforme anexo. "/>
  </r>
  <r>
    <x v="1"/>
    <n v="0"/>
    <n v="0"/>
    <n v="0"/>
    <n v="1704150"/>
    <x v="3963"/>
    <x v="0"/>
    <x v="0"/>
    <x v="0"/>
    <s v="01.27.06.61"/>
    <x v="34"/>
    <x v="1"/>
    <x v="1"/>
    <s v="Requalificação Urbana e habitação"/>
    <s v="01.27.06"/>
    <s v="Requalificação Urbana e habitação"/>
    <s v="01.27.06"/>
    <x v="1"/>
    <x v="0"/>
    <x v="0"/>
    <x v="0"/>
    <x v="0"/>
    <x v="1"/>
    <x v="1"/>
    <x v="0"/>
    <x v="0"/>
    <s v="2024-01-22"/>
    <x v="0"/>
    <n v="1704150"/>
    <x v="0"/>
    <m/>
    <x v="0"/>
    <m/>
    <x v="148"/>
    <n v="100478082"/>
    <x v="0"/>
    <x v="0"/>
    <s v="Requalificação Urbana de Ponta Verde"/>
    <s v="ORI"/>
    <x v="0"/>
    <s v="PVR"/>
    <x v="0"/>
    <x v="0"/>
    <x v="0"/>
    <x v="0"/>
    <x v="0"/>
    <x v="0"/>
    <x v="0"/>
    <x v="0"/>
    <x v="0"/>
    <x v="0"/>
    <x v="0"/>
    <s v="Requalificação Urbana de Ponta Verde"/>
    <x v="0"/>
    <x v="0"/>
    <x v="0"/>
    <x v="0"/>
    <x v="1"/>
    <x v="0"/>
    <x v="0"/>
    <x v="0"/>
    <x v="0"/>
    <x v="0"/>
    <x v="0"/>
    <x v="0"/>
    <s v="Liquidação do contrato, referente a execução de trabalhos da estrada de cemitério em Ponta Verde, conforme proposta em anexo."/>
  </r>
  <r>
    <x v="0"/>
    <n v="0"/>
    <n v="0"/>
    <n v="0"/>
    <n v="1400"/>
    <x v="3964"/>
    <x v="0"/>
    <x v="0"/>
    <x v="0"/>
    <s v="03.16.15"/>
    <x v="0"/>
    <x v="0"/>
    <x v="0"/>
    <s v="Direção Financeira"/>
    <s v="03.16.15"/>
    <s v="Direção Financeira"/>
    <s v="03.16.15"/>
    <x v="3"/>
    <x v="0"/>
    <x v="0"/>
    <x v="1"/>
    <x v="0"/>
    <x v="0"/>
    <x v="0"/>
    <x v="0"/>
    <x v="0"/>
    <s v="2024-01-25"/>
    <x v="0"/>
    <n v="1400"/>
    <x v="0"/>
    <m/>
    <x v="0"/>
    <m/>
    <x v="546"/>
    <n v="100034424"/>
    <x v="0"/>
    <x v="0"/>
    <s v="Direção Financeira"/>
    <s v="ORI"/>
    <x v="0"/>
    <m/>
    <x v="0"/>
    <x v="0"/>
    <x v="0"/>
    <x v="0"/>
    <x v="0"/>
    <x v="0"/>
    <x v="0"/>
    <x v="0"/>
    <x v="0"/>
    <x v="0"/>
    <x v="0"/>
    <s v="Direção Financeira"/>
    <x v="0"/>
    <x v="0"/>
    <x v="0"/>
    <x v="0"/>
    <x v="0"/>
    <x v="0"/>
    <x v="0"/>
    <x v="0"/>
    <x v="0"/>
    <x v="0"/>
    <x v="0"/>
    <x v="0"/>
    <s v="Ajuda de custo a favor do senhor Domingos Barros pela sua deslocação a Praia no dia 22 de janeiro em missão oficial de serviço, conforme anexo."/>
  </r>
  <r>
    <x v="0"/>
    <n v="0"/>
    <n v="0"/>
    <n v="0"/>
    <n v="939"/>
    <x v="3965"/>
    <x v="0"/>
    <x v="0"/>
    <x v="0"/>
    <s v="03.16.02"/>
    <x v="3"/>
    <x v="0"/>
    <x v="0"/>
    <s v="Gabinete do Presidente"/>
    <s v="03.16.02"/>
    <s v="Gabinete do Presidente"/>
    <s v="03.16.02"/>
    <x v="31"/>
    <x v="0"/>
    <x v="0"/>
    <x v="1"/>
    <x v="0"/>
    <x v="0"/>
    <x v="0"/>
    <x v="0"/>
    <x v="0"/>
    <s v="2024-01-30"/>
    <x v="0"/>
    <n v="939"/>
    <x v="0"/>
    <m/>
    <x v="0"/>
    <m/>
    <x v="2"/>
    <n v="100474696"/>
    <x v="0"/>
    <x v="1"/>
    <s v="Gabinete do Presidente"/>
    <s v="ORI"/>
    <x v="0"/>
    <m/>
    <x v="0"/>
    <x v="0"/>
    <x v="0"/>
    <x v="0"/>
    <x v="0"/>
    <x v="0"/>
    <x v="0"/>
    <x v="0"/>
    <x v="0"/>
    <x v="0"/>
    <x v="0"/>
    <s v="Gabinete do Presidente"/>
    <x v="0"/>
    <x v="0"/>
    <x v="0"/>
    <x v="0"/>
    <x v="0"/>
    <x v="0"/>
    <x v="0"/>
    <x v="0"/>
    <x v="0"/>
    <x v="0"/>
    <x v="1"/>
    <x v="0"/>
    <s v="Pagamento de salário referente a 01-2024"/>
  </r>
  <r>
    <x v="0"/>
    <n v="0"/>
    <n v="0"/>
    <n v="0"/>
    <n v="1409"/>
    <x v="3965"/>
    <x v="0"/>
    <x v="0"/>
    <x v="0"/>
    <s v="03.16.02"/>
    <x v="3"/>
    <x v="0"/>
    <x v="0"/>
    <s v="Gabinete do Presidente"/>
    <s v="03.16.02"/>
    <s v="Gabinete do Presidente"/>
    <s v="03.16.02"/>
    <x v="59"/>
    <x v="0"/>
    <x v="0"/>
    <x v="0"/>
    <x v="0"/>
    <x v="0"/>
    <x v="0"/>
    <x v="0"/>
    <x v="0"/>
    <s v="2024-01-30"/>
    <x v="0"/>
    <n v="1409"/>
    <x v="0"/>
    <m/>
    <x v="0"/>
    <m/>
    <x v="2"/>
    <n v="100474696"/>
    <x v="0"/>
    <x v="1"/>
    <s v="Gabinete do Presidente"/>
    <s v="ORI"/>
    <x v="0"/>
    <m/>
    <x v="0"/>
    <x v="0"/>
    <x v="0"/>
    <x v="0"/>
    <x v="0"/>
    <x v="0"/>
    <x v="0"/>
    <x v="0"/>
    <x v="0"/>
    <x v="0"/>
    <x v="0"/>
    <s v="Gabinete do Presidente"/>
    <x v="0"/>
    <x v="0"/>
    <x v="0"/>
    <x v="0"/>
    <x v="0"/>
    <x v="0"/>
    <x v="0"/>
    <x v="0"/>
    <x v="0"/>
    <x v="0"/>
    <x v="1"/>
    <x v="0"/>
    <s v="Pagamento de salário referente a 01-2024"/>
  </r>
  <r>
    <x v="0"/>
    <n v="0"/>
    <n v="0"/>
    <n v="0"/>
    <n v="4834"/>
    <x v="3965"/>
    <x v="0"/>
    <x v="0"/>
    <x v="0"/>
    <s v="03.16.02"/>
    <x v="3"/>
    <x v="0"/>
    <x v="0"/>
    <s v="Gabinete do Presidente"/>
    <s v="03.16.02"/>
    <s v="Gabinete do Presidente"/>
    <s v="03.16.02"/>
    <x v="28"/>
    <x v="0"/>
    <x v="0"/>
    <x v="0"/>
    <x v="0"/>
    <x v="0"/>
    <x v="0"/>
    <x v="0"/>
    <x v="0"/>
    <s v="2024-01-30"/>
    <x v="0"/>
    <n v="4834"/>
    <x v="0"/>
    <m/>
    <x v="0"/>
    <m/>
    <x v="2"/>
    <n v="100474696"/>
    <x v="0"/>
    <x v="1"/>
    <s v="Gabinete do Presidente"/>
    <s v="ORI"/>
    <x v="0"/>
    <m/>
    <x v="0"/>
    <x v="0"/>
    <x v="0"/>
    <x v="0"/>
    <x v="0"/>
    <x v="0"/>
    <x v="0"/>
    <x v="0"/>
    <x v="0"/>
    <x v="0"/>
    <x v="0"/>
    <s v="Gabinete do Presidente"/>
    <x v="0"/>
    <x v="0"/>
    <x v="0"/>
    <x v="0"/>
    <x v="0"/>
    <x v="0"/>
    <x v="0"/>
    <x v="0"/>
    <x v="0"/>
    <x v="0"/>
    <x v="1"/>
    <x v="0"/>
    <s v="Pagamento de salário referente a 01-2024"/>
  </r>
  <r>
    <x v="0"/>
    <n v="0"/>
    <n v="0"/>
    <n v="0"/>
    <n v="18150"/>
    <x v="3965"/>
    <x v="0"/>
    <x v="0"/>
    <x v="0"/>
    <s v="03.16.02"/>
    <x v="3"/>
    <x v="0"/>
    <x v="0"/>
    <s v="Gabinete do Presidente"/>
    <s v="03.16.02"/>
    <s v="Gabinete do Presidente"/>
    <s v="03.16.02"/>
    <x v="49"/>
    <x v="0"/>
    <x v="0"/>
    <x v="0"/>
    <x v="1"/>
    <x v="0"/>
    <x v="0"/>
    <x v="0"/>
    <x v="0"/>
    <s v="2024-01-30"/>
    <x v="0"/>
    <n v="18150"/>
    <x v="0"/>
    <m/>
    <x v="0"/>
    <m/>
    <x v="2"/>
    <n v="100474696"/>
    <x v="0"/>
    <x v="1"/>
    <s v="Gabinete do Presidente"/>
    <s v="ORI"/>
    <x v="0"/>
    <m/>
    <x v="0"/>
    <x v="0"/>
    <x v="0"/>
    <x v="0"/>
    <x v="0"/>
    <x v="0"/>
    <x v="0"/>
    <x v="0"/>
    <x v="0"/>
    <x v="0"/>
    <x v="0"/>
    <s v="Gabinete do Presidente"/>
    <x v="0"/>
    <x v="0"/>
    <x v="0"/>
    <x v="0"/>
    <x v="0"/>
    <x v="0"/>
    <x v="0"/>
    <x v="0"/>
    <x v="0"/>
    <x v="0"/>
    <x v="1"/>
    <x v="0"/>
    <s v="Pagamento de salário referente a 01-2024"/>
  </r>
  <r>
    <x v="0"/>
    <n v="0"/>
    <n v="0"/>
    <n v="0"/>
    <n v="11648"/>
    <x v="3965"/>
    <x v="0"/>
    <x v="0"/>
    <x v="0"/>
    <s v="03.16.02"/>
    <x v="3"/>
    <x v="0"/>
    <x v="0"/>
    <s v="Gabinete do Presidente"/>
    <s v="03.16.02"/>
    <s v="Gabinete do Presidente"/>
    <s v="03.16.02"/>
    <x v="31"/>
    <x v="0"/>
    <x v="0"/>
    <x v="1"/>
    <x v="0"/>
    <x v="0"/>
    <x v="0"/>
    <x v="0"/>
    <x v="0"/>
    <s v="2024-01-30"/>
    <x v="0"/>
    <n v="11648"/>
    <x v="0"/>
    <m/>
    <x v="0"/>
    <m/>
    <x v="9"/>
    <n v="100474693"/>
    <x v="0"/>
    <x v="0"/>
    <s v="Gabinete do Presidente"/>
    <s v="ORI"/>
    <x v="0"/>
    <m/>
    <x v="0"/>
    <x v="0"/>
    <x v="0"/>
    <x v="0"/>
    <x v="0"/>
    <x v="0"/>
    <x v="0"/>
    <x v="0"/>
    <x v="0"/>
    <x v="0"/>
    <x v="0"/>
    <s v="Gabinete do Presidente"/>
    <x v="0"/>
    <x v="0"/>
    <x v="0"/>
    <x v="0"/>
    <x v="0"/>
    <x v="0"/>
    <x v="0"/>
    <x v="0"/>
    <x v="0"/>
    <x v="0"/>
    <x v="0"/>
    <x v="0"/>
    <s v="Pagamento de salário referente a 01-2024"/>
  </r>
  <r>
    <x v="0"/>
    <n v="0"/>
    <n v="0"/>
    <n v="0"/>
    <n v="17471"/>
    <x v="3965"/>
    <x v="0"/>
    <x v="0"/>
    <x v="0"/>
    <s v="03.16.02"/>
    <x v="3"/>
    <x v="0"/>
    <x v="0"/>
    <s v="Gabinete do Presidente"/>
    <s v="03.16.02"/>
    <s v="Gabinete do Presidente"/>
    <s v="03.16.02"/>
    <x v="59"/>
    <x v="0"/>
    <x v="0"/>
    <x v="0"/>
    <x v="0"/>
    <x v="0"/>
    <x v="0"/>
    <x v="0"/>
    <x v="0"/>
    <s v="2024-01-30"/>
    <x v="0"/>
    <n v="17471"/>
    <x v="0"/>
    <m/>
    <x v="0"/>
    <m/>
    <x v="9"/>
    <n v="100474693"/>
    <x v="0"/>
    <x v="0"/>
    <s v="Gabinete do Presidente"/>
    <s v="ORI"/>
    <x v="0"/>
    <m/>
    <x v="0"/>
    <x v="0"/>
    <x v="0"/>
    <x v="0"/>
    <x v="0"/>
    <x v="0"/>
    <x v="0"/>
    <x v="0"/>
    <x v="0"/>
    <x v="0"/>
    <x v="0"/>
    <s v="Gabinete do Presidente"/>
    <x v="0"/>
    <x v="0"/>
    <x v="0"/>
    <x v="0"/>
    <x v="0"/>
    <x v="0"/>
    <x v="0"/>
    <x v="0"/>
    <x v="0"/>
    <x v="0"/>
    <x v="0"/>
    <x v="0"/>
    <s v="Pagamento de salário referente a 01-2024"/>
  </r>
  <r>
    <x v="0"/>
    <n v="0"/>
    <n v="0"/>
    <n v="0"/>
    <n v="59945"/>
    <x v="3965"/>
    <x v="0"/>
    <x v="0"/>
    <x v="0"/>
    <s v="03.16.02"/>
    <x v="3"/>
    <x v="0"/>
    <x v="0"/>
    <s v="Gabinete do Presidente"/>
    <s v="03.16.02"/>
    <s v="Gabinete do Presidente"/>
    <s v="03.16.02"/>
    <x v="28"/>
    <x v="0"/>
    <x v="0"/>
    <x v="0"/>
    <x v="0"/>
    <x v="0"/>
    <x v="0"/>
    <x v="0"/>
    <x v="0"/>
    <s v="2024-01-30"/>
    <x v="0"/>
    <n v="59945"/>
    <x v="0"/>
    <m/>
    <x v="0"/>
    <m/>
    <x v="9"/>
    <n v="100474693"/>
    <x v="0"/>
    <x v="0"/>
    <s v="Gabinete do Presidente"/>
    <s v="ORI"/>
    <x v="0"/>
    <m/>
    <x v="0"/>
    <x v="0"/>
    <x v="0"/>
    <x v="0"/>
    <x v="0"/>
    <x v="0"/>
    <x v="0"/>
    <x v="0"/>
    <x v="0"/>
    <x v="0"/>
    <x v="0"/>
    <s v="Gabinete do Presidente"/>
    <x v="0"/>
    <x v="0"/>
    <x v="0"/>
    <x v="0"/>
    <x v="0"/>
    <x v="0"/>
    <x v="0"/>
    <x v="0"/>
    <x v="0"/>
    <x v="0"/>
    <x v="0"/>
    <x v="0"/>
    <s v="Pagamento de salário referente a 01-2024"/>
  </r>
  <r>
    <x v="0"/>
    <n v="0"/>
    <n v="0"/>
    <n v="0"/>
    <n v="225008"/>
    <x v="3965"/>
    <x v="0"/>
    <x v="0"/>
    <x v="0"/>
    <s v="03.16.02"/>
    <x v="3"/>
    <x v="0"/>
    <x v="0"/>
    <s v="Gabinete do Presidente"/>
    <s v="03.16.02"/>
    <s v="Gabinete do Presidente"/>
    <s v="03.16.02"/>
    <x v="49"/>
    <x v="0"/>
    <x v="0"/>
    <x v="0"/>
    <x v="1"/>
    <x v="0"/>
    <x v="0"/>
    <x v="0"/>
    <x v="0"/>
    <s v="2024-01-30"/>
    <x v="0"/>
    <n v="225008"/>
    <x v="0"/>
    <m/>
    <x v="0"/>
    <m/>
    <x v="9"/>
    <n v="100474693"/>
    <x v="0"/>
    <x v="0"/>
    <s v="Gabinete do Presidente"/>
    <s v="ORI"/>
    <x v="0"/>
    <m/>
    <x v="0"/>
    <x v="0"/>
    <x v="0"/>
    <x v="0"/>
    <x v="0"/>
    <x v="0"/>
    <x v="0"/>
    <x v="0"/>
    <x v="0"/>
    <x v="0"/>
    <x v="0"/>
    <s v="Gabinete do Presidente"/>
    <x v="0"/>
    <x v="0"/>
    <x v="0"/>
    <x v="0"/>
    <x v="0"/>
    <x v="0"/>
    <x v="0"/>
    <x v="0"/>
    <x v="0"/>
    <x v="0"/>
    <x v="0"/>
    <x v="0"/>
    <s v="Pagamento de salário referente a 01-2024"/>
  </r>
  <r>
    <x v="0"/>
    <n v="0"/>
    <n v="0"/>
    <n v="0"/>
    <n v="15929"/>
    <x v="3966"/>
    <x v="0"/>
    <x v="0"/>
    <x v="0"/>
    <s v="03.16.32"/>
    <x v="29"/>
    <x v="0"/>
    <x v="0"/>
    <s v="Gabinete de Comunicação e Imagem"/>
    <s v="03.16.32"/>
    <s v="Gabinete de Comunicação e Imagem"/>
    <s v="03.16.32"/>
    <x v="30"/>
    <x v="0"/>
    <x v="0"/>
    <x v="0"/>
    <x v="1"/>
    <x v="0"/>
    <x v="0"/>
    <x v="0"/>
    <x v="0"/>
    <s v="2024-01-30"/>
    <x v="0"/>
    <n v="15929"/>
    <x v="0"/>
    <m/>
    <x v="0"/>
    <m/>
    <x v="2"/>
    <n v="100474696"/>
    <x v="0"/>
    <x v="1"/>
    <s v="Gabinete de Comunicação e Imagem"/>
    <s v="ORI"/>
    <x v="0"/>
    <s v="GCI"/>
    <x v="0"/>
    <x v="0"/>
    <x v="0"/>
    <x v="0"/>
    <x v="0"/>
    <x v="0"/>
    <x v="0"/>
    <x v="0"/>
    <x v="0"/>
    <x v="0"/>
    <x v="0"/>
    <s v="Gabinete de Comunicação e Imagem"/>
    <x v="0"/>
    <x v="0"/>
    <x v="0"/>
    <x v="0"/>
    <x v="0"/>
    <x v="0"/>
    <x v="0"/>
    <x v="0"/>
    <x v="0"/>
    <x v="0"/>
    <x v="1"/>
    <x v="0"/>
    <s v="Pagamento de salário referente a 01-2024"/>
  </r>
  <r>
    <x v="0"/>
    <n v="0"/>
    <n v="0"/>
    <n v="0"/>
    <n v="145680"/>
    <x v="3966"/>
    <x v="0"/>
    <x v="0"/>
    <x v="0"/>
    <s v="03.16.32"/>
    <x v="29"/>
    <x v="0"/>
    <x v="0"/>
    <s v="Gabinete de Comunicação e Imagem"/>
    <s v="03.16.32"/>
    <s v="Gabinete de Comunicação e Imagem"/>
    <s v="03.16.32"/>
    <x v="30"/>
    <x v="0"/>
    <x v="0"/>
    <x v="0"/>
    <x v="1"/>
    <x v="0"/>
    <x v="0"/>
    <x v="0"/>
    <x v="0"/>
    <s v="2024-01-30"/>
    <x v="0"/>
    <n v="145680"/>
    <x v="0"/>
    <m/>
    <x v="0"/>
    <m/>
    <x v="9"/>
    <n v="100474693"/>
    <x v="0"/>
    <x v="0"/>
    <s v="Gabinete de Comunicação e Imagem"/>
    <s v="ORI"/>
    <x v="0"/>
    <s v="GCI"/>
    <x v="0"/>
    <x v="0"/>
    <x v="0"/>
    <x v="0"/>
    <x v="0"/>
    <x v="0"/>
    <x v="0"/>
    <x v="0"/>
    <x v="0"/>
    <x v="0"/>
    <x v="0"/>
    <s v="Gabinete de Comunicação e Imagem"/>
    <x v="0"/>
    <x v="0"/>
    <x v="0"/>
    <x v="0"/>
    <x v="0"/>
    <x v="0"/>
    <x v="0"/>
    <x v="0"/>
    <x v="0"/>
    <x v="0"/>
    <x v="0"/>
    <x v="0"/>
    <s v="Pagamento de salário referente a 01-2024"/>
  </r>
  <r>
    <x v="0"/>
    <n v="0"/>
    <n v="0"/>
    <n v="0"/>
    <n v="3124"/>
    <x v="3967"/>
    <x v="0"/>
    <x v="0"/>
    <x v="0"/>
    <s v="03.16.15"/>
    <x v="0"/>
    <x v="0"/>
    <x v="0"/>
    <s v="Direção Financeira"/>
    <s v="03.16.15"/>
    <s v="Direção Financeira"/>
    <s v="03.16.15"/>
    <x v="64"/>
    <x v="0"/>
    <x v="0"/>
    <x v="0"/>
    <x v="0"/>
    <x v="0"/>
    <x v="0"/>
    <x v="0"/>
    <x v="0"/>
    <s v="2024-01-30"/>
    <x v="0"/>
    <n v="3124"/>
    <x v="0"/>
    <m/>
    <x v="0"/>
    <m/>
    <x v="2"/>
    <n v="100474696"/>
    <x v="0"/>
    <x v="1"/>
    <s v="Direção Financeira"/>
    <s v="ORI"/>
    <x v="0"/>
    <m/>
    <x v="0"/>
    <x v="0"/>
    <x v="0"/>
    <x v="0"/>
    <x v="0"/>
    <x v="0"/>
    <x v="0"/>
    <x v="0"/>
    <x v="0"/>
    <x v="0"/>
    <x v="0"/>
    <s v="Direção Financeira"/>
    <x v="0"/>
    <x v="0"/>
    <x v="0"/>
    <x v="0"/>
    <x v="0"/>
    <x v="0"/>
    <x v="0"/>
    <x v="0"/>
    <x v="0"/>
    <x v="0"/>
    <x v="1"/>
    <x v="0"/>
    <s v="Pagamento de salário referente a 01-2024"/>
  </r>
  <r>
    <x v="0"/>
    <n v="0"/>
    <n v="0"/>
    <n v="0"/>
    <n v="42"/>
    <x v="3967"/>
    <x v="0"/>
    <x v="0"/>
    <x v="0"/>
    <s v="03.16.15"/>
    <x v="0"/>
    <x v="0"/>
    <x v="0"/>
    <s v="Direção Financeira"/>
    <s v="03.16.15"/>
    <s v="Direção Financeira"/>
    <s v="03.16.15"/>
    <x v="29"/>
    <x v="0"/>
    <x v="0"/>
    <x v="0"/>
    <x v="0"/>
    <x v="0"/>
    <x v="0"/>
    <x v="0"/>
    <x v="0"/>
    <s v="2024-01-30"/>
    <x v="0"/>
    <n v="42"/>
    <x v="0"/>
    <m/>
    <x v="0"/>
    <m/>
    <x v="2"/>
    <n v="100474696"/>
    <x v="0"/>
    <x v="1"/>
    <s v="Direção Financeira"/>
    <s v="ORI"/>
    <x v="0"/>
    <m/>
    <x v="0"/>
    <x v="0"/>
    <x v="0"/>
    <x v="0"/>
    <x v="0"/>
    <x v="0"/>
    <x v="0"/>
    <x v="0"/>
    <x v="0"/>
    <x v="0"/>
    <x v="0"/>
    <s v="Direção Financeira"/>
    <x v="0"/>
    <x v="0"/>
    <x v="0"/>
    <x v="0"/>
    <x v="0"/>
    <x v="0"/>
    <x v="0"/>
    <x v="0"/>
    <x v="0"/>
    <x v="0"/>
    <x v="1"/>
    <x v="0"/>
    <s v="Pagamento de salário referente a 01-2024"/>
  </r>
  <r>
    <x v="0"/>
    <n v="0"/>
    <n v="0"/>
    <n v="0"/>
    <n v="3371"/>
    <x v="3967"/>
    <x v="0"/>
    <x v="0"/>
    <x v="0"/>
    <s v="03.16.15"/>
    <x v="0"/>
    <x v="0"/>
    <x v="0"/>
    <s v="Direção Financeira"/>
    <s v="03.16.15"/>
    <s v="Direção Financeira"/>
    <s v="03.16.15"/>
    <x v="28"/>
    <x v="0"/>
    <x v="0"/>
    <x v="0"/>
    <x v="0"/>
    <x v="0"/>
    <x v="0"/>
    <x v="0"/>
    <x v="0"/>
    <s v="2024-01-30"/>
    <x v="0"/>
    <n v="3371"/>
    <x v="0"/>
    <m/>
    <x v="0"/>
    <m/>
    <x v="2"/>
    <n v="100474696"/>
    <x v="0"/>
    <x v="1"/>
    <s v="Direção Financeira"/>
    <s v="ORI"/>
    <x v="0"/>
    <m/>
    <x v="0"/>
    <x v="0"/>
    <x v="0"/>
    <x v="0"/>
    <x v="0"/>
    <x v="0"/>
    <x v="0"/>
    <x v="0"/>
    <x v="0"/>
    <x v="0"/>
    <x v="0"/>
    <s v="Direção Financeira"/>
    <x v="0"/>
    <x v="0"/>
    <x v="0"/>
    <x v="0"/>
    <x v="0"/>
    <x v="0"/>
    <x v="0"/>
    <x v="0"/>
    <x v="0"/>
    <x v="0"/>
    <x v="1"/>
    <x v="0"/>
    <s v="Pagamento de salário referente a 01-2024"/>
  </r>
  <r>
    <x v="0"/>
    <n v="0"/>
    <n v="0"/>
    <n v="0"/>
    <n v="31682"/>
    <x v="3967"/>
    <x v="0"/>
    <x v="0"/>
    <x v="0"/>
    <s v="03.16.15"/>
    <x v="0"/>
    <x v="0"/>
    <x v="0"/>
    <s v="Direção Financeira"/>
    <s v="03.16.15"/>
    <s v="Direção Financeira"/>
    <s v="03.16.15"/>
    <x v="30"/>
    <x v="0"/>
    <x v="0"/>
    <x v="0"/>
    <x v="1"/>
    <x v="0"/>
    <x v="0"/>
    <x v="0"/>
    <x v="0"/>
    <s v="2024-01-30"/>
    <x v="0"/>
    <n v="31682"/>
    <x v="0"/>
    <m/>
    <x v="0"/>
    <m/>
    <x v="2"/>
    <n v="100474696"/>
    <x v="0"/>
    <x v="1"/>
    <s v="Direção Financeira"/>
    <s v="ORI"/>
    <x v="0"/>
    <m/>
    <x v="0"/>
    <x v="0"/>
    <x v="0"/>
    <x v="0"/>
    <x v="0"/>
    <x v="0"/>
    <x v="0"/>
    <x v="0"/>
    <x v="0"/>
    <x v="0"/>
    <x v="0"/>
    <s v="Direção Financeira"/>
    <x v="0"/>
    <x v="0"/>
    <x v="0"/>
    <x v="0"/>
    <x v="0"/>
    <x v="0"/>
    <x v="0"/>
    <x v="0"/>
    <x v="0"/>
    <x v="0"/>
    <x v="1"/>
    <x v="0"/>
    <s v="Pagamento de salário referente a 01-2024"/>
  </r>
  <r>
    <x v="0"/>
    <n v="0"/>
    <n v="0"/>
    <n v="0"/>
    <n v="15362"/>
    <x v="3967"/>
    <x v="0"/>
    <x v="0"/>
    <x v="0"/>
    <s v="03.16.15"/>
    <x v="0"/>
    <x v="0"/>
    <x v="0"/>
    <s v="Direção Financeira"/>
    <s v="03.16.15"/>
    <s v="Direção Financeira"/>
    <s v="03.16.15"/>
    <x v="48"/>
    <x v="0"/>
    <x v="0"/>
    <x v="0"/>
    <x v="1"/>
    <x v="0"/>
    <x v="0"/>
    <x v="0"/>
    <x v="0"/>
    <s v="2024-01-30"/>
    <x v="0"/>
    <n v="15362"/>
    <x v="0"/>
    <m/>
    <x v="0"/>
    <m/>
    <x v="2"/>
    <n v="100474696"/>
    <x v="0"/>
    <x v="1"/>
    <s v="Direção Financeira"/>
    <s v="ORI"/>
    <x v="0"/>
    <m/>
    <x v="0"/>
    <x v="0"/>
    <x v="0"/>
    <x v="0"/>
    <x v="0"/>
    <x v="0"/>
    <x v="0"/>
    <x v="0"/>
    <x v="0"/>
    <x v="0"/>
    <x v="0"/>
    <s v="Direção Financeira"/>
    <x v="0"/>
    <x v="0"/>
    <x v="0"/>
    <x v="0"/>
    <x v="0"/>
    <x v="0"/>
    <x v="0"/>
    <x v="0"/>
    <x v="0"/>
    <x v="0"/>
    <x v="1"/>
    <x v="0"/>
    <s v="Pagamento de salário referente a 01-2024"/>
  </r>
  <r>
    <x v="0"/>
    <n v="0"/>
    <n v="0"/>
    <n v="0"/>
    <n v="699"/>
    <x v="3967"/>
    <x v="0"/>
    <x v="0"/>
    <x v="0"/>
    <s v="03.16.15"/>
    <x v="0"/>
    <x v="0"/>
    <x v="0"/>
    <s v="Direção Financeira"/>
    <s v="03.16.15"/>
    <s v="Direção Financeira"/>
    <s v="03.16.15"/>
    <x v="64"/>
    <x v="0"/>
    <x v="0"/>
    <x v="0"/>
    <x v="0"/>
    <x v="0"/>
    <x v="0"/>
    <x v="0"/>
    <x v="0"/>
    <s v="2024-01-30"/>
    <x v="0"/>
    <n v="699"/>
    <x v="0"/>
    <m/>
    <x v="0"/>
    <m/>
    <x v="67"/>
    <n v="100474708"/>
    <x v="0"/>
    <x v="7"/>
    <s v="Direção Financeira"/>
    <s v="ORI"/>
    <x v="0"/>
    <m/>
    <x v="0"/>
    <x v="0"/>
    <x v="0"/>
    <x v="0"/>
    <x v="0"/>
    <x v="0"/>
    <x v="0"/>
    <x v="0"/>
    <x v="0"/>
    <x v="0"/>
    <x v="0"/>
    <s v="Direção Financeira"/>
    <x v="0"/>
    <x v="0"/>
    <x v="0"/>
    <x v="0"/>
    <x v="0"/>
    <x v="0"/>
    <x v="0"/>
    <x v="0"/>
    <x v="0"/>
    <x v="0"/>
    <x v="7"/>
    <x v="0"/>
    <s v="Pagamento de salário referente a 01-2024"/>
  </r>
  <r>
    <x v="0"/>
    <n v="0"/>
    <n v="0"/>
    <n v="0"/>
    <n v="9"/>
    <x v="3967"/>
    <x v="0"/>
    <x v="0"/>
    <x v="0"/>
    <s v="03.16.15"/>
    <x v="0"/>
    <x v="0"/>
    <x v="0"/>
    <s v="Direção Financeira"/>
    <s v="03.16.15"/>
    <s v="Direção Financeira"/>
    <s v="03.16.15"/>
    <x v="29"/>
    <x v="0"/>
    <x v="0"/>
    <x v="0"/>
    <x v="0"/>
    <x v="0"/>
    <x v="0"/>
    <x v="0"/>
    <x v="0"/>
    <s v="2024-01-30"/>
    <x v="0"/>
    <n v="9"/>
    <x v="0"/>
    <m/>
    <x v="0"/>
    <m/>
    <x v="67"/>
    <n v="100474708"/>
    <x v="0"/>
    <x v="7"/>
    <s v="Direção Financeira"/>
    <s v="ORI"/>
    <x v="0"/>
    <m/>
    <x v="0"/>
    <x v="0"/>
    <x v="0"/>
    <x v="0"/>
    <x v="0"/>
    <x v="0"/>
    <x v="0"/>
    <x v="0"/>
    <x v="0"/>
    <x v="0"/>
    <x v="0"/>
    <s v="Direção Financeira"/>
    <x v="0"/>
    <x v="0"/>
    <x v="0"/>
    <x v="0"/>
    <x v="0"/>
    <x v="0"/>
    <x v="0"/>
    <x v="0"/>
    <x v="0"/>
    <x v="0"/>
    <x v="7"/>
    <x v="0"/>
    <s v="Pagamento de salário referente a 01-2024"/>
  </r>
  <r>
    <x v="0"/>
    <n v="0"/>
    <n v="0"/>
    <n v="0"/>
    <n v="755"/>
    <x v="3967"/>
    <x v="0"/>
    <x v="0"/>
    <x v="0"/>
    <s v="03.16.15"/>
    <x v="0"/>
    <x v="0"/>
    <x v="0"/>
    <s v="Direção Financeira"/>
    <s v="03.16.15"/>
    <s v="Direção Financeira"/>
    <s v="03.16.15"/>
    <x v="28"/>
    <x v="0"/>
    <x v="0"/>
    <x v="0"/>
    <x v="0"/>
    <x v="0"/>
    <x v="0"/>
    <x v="0"/>
    <x v="0"/>
    <s v="2024-01-30"/>
    <x v="0"/>
    <n v="755"/>
    <x v="0"/>
    <m/>
    <x v="0"/>
    <m/>
    <x v="67"/>
    <n v="100474708"/>
    <x v="0"/>
    <x v="7"/>
    <s v="Direção Financeira"/>
    <s v="ORI"/>
    <x v="0"/>
    <m/>
    <x v="0"/>
    <x v="0"/>
    <x v="0"/>
    <x v="0"/>
    <x v="0"/>
    <x v="0"/>
    <x v="0"/>
    <x v="0"/>
    <x v="0"/>
    <x v="0"/>
    <x v="0"/>
    <s v="Direção Financeira"/>
    <x v="0"/>
    <x v="0"/>
    <x v="0"/>
    <x v="0"/>
    <x v="0"/>
    <x v="0"/>
    <x v="0"/>
    <x v="0"/>
    <x v="0"/>
    <x v="0"/>
    <x v="7"/>
    <x v="0"/>
    <s v="Pagamento de salário referente a 01-2024"/>
  </r>
  <r>
    <x v="0"/>
    <n v="0"/>
    <n v="0"/>
    <n v="0"/>
    <n v="7095"/>
    <x v="3967"/>
    <x v="0"/>
    <x v="0"/>
    <x v="0"/>
    <s v="03.16.15"/>
    <x v="0"/>
    <x v="0"/>
    <x v="0"/>
    <s v="Direção Financeira"/>
    <s v="03.16.15"/>
    <s v="Direção Financeira"/>
    <s v="03.16.15"/>
    <x v="30"/>
    <x v="0"/>
    <x v="0"/>
    <x v="0"/>
    <x v="1"/>
    <x v="0"/>
    <x v="0"/>
    <x v="0"/>
    <x v="0"/>
    <s v="2024-01-30"/>
    <x v="0"/>
    <n v="7095"/>
    <x v="0"/>
    <m/>
    <x v="0"/>
    <m/>
    <x v="67"/>
    <n v="100474708"/>
    <x v="0"/>
    <x v="7"/>
    <s v="Direção Financeira"/>
    <s v="ORI"/>
    <x v="0"/>
    <m/>
    <x v="0"/>
    <x v="0"/>
    <x v="0"/>
    <x v="0"/>
    <x v="0"/>
    <x v="0"/>
    <x v="0"/>
    <x v="0"/>
    <x v="0"/>
    <x v="0"/>
    <x v="0"/>
    <s v="Direção Financeira"/>
    <x v="0"/>
    <x v="0"/>
    <x v="0"/>
    <x v="0"/>
    <x v="0"/>
    <x v="0"/>
    <x v="0"/>
    <x v="0"/>
    <x v="0"/>
    <x v="0"/>
    <x v="7"/>
    <x v="0"/>
    <s v="Pagamento de salário referente a 01-2024"/>
  </r>
  <r>
    <x v="0"/>
    <n v="0"/>
    <n v="0"/>
    <n v="0"/>
    <n v="3442"/>
    <x v="3967"/>
    <x v="0"/>
    <x v="0"/>
    <x v="0"/>
    <s v="03.16.15"/>
    <x v="0"/>
    <x v="0"/>
    <x v="0"/>
    <s v="Direção Financeira"/>
    <s v="03.16.15"/>
    <s v="Direção Financeira"/>
    <s v="03.16.15"/>
    <x v="48"/>
    <x v="0"/>
    <x v="0"/>
    <x v="0"/>
    <x v="1"/>
    <x v="0"/>
    <x v="0"/>
    <x v="0"/>
    <x v="0"/>
    <s v="2024-01-30"/>
    <x v="0"/>
    <n v="3442"/>
    <x v="0"/>
    <m/>
    <x v="0"/>
    <m/>
    <x v="67"/>
    <n v="100474708"/>
    <x v="0"/>
    <x v="7"/>
    <s v="Direção Financeira"/>
    <s v="ORI"/>
    <x v="0"/>
    <m/>
    <x v="0"/>
    <x v="0"/>
    <x v="0"/>
    <x v="0"/>
    <x v="0"/>
    <x v="0"/>
    <x v="0"/>
    <x v="0"/>
    <x v="0"/>
    <x v="0"/>
    <x v="0"/>
    <s v="Direção Financeira"/>
    <x v="0"/>
    <x v="0"/>
    <x v="0"/>
    <x v="0"/>
    <x v="0"/>
    <x v="0"/>
    <x v="0"/>
    <x v="0"/>
    <x v="0"/>
    <x v="0"/>
    <x v="7"/>
    <x v="0"/>
    <s v="Pagamento de salário referente a 01-2024"/>
  </r>
  <r>
    <x v="0"/>
    <n v="0"/>
    <n v="0"/>
    <n v="0"/>
    <n v="50353"/>
    <x v="3967"/>
    <x v="0"/>
    <x v="0"/>
    <x v="0"/>
    <s v="03.16.15"/>
    <x v="0"/>
    <x v="0"/>
    <x v="0"/>
    <s v="Direção Financeira"/>
    <s v="03.16.15"/>
    <s v="Direção Financeira"/>
    <s v="03.16.15"/>
    <x v="64"/>
    <x v="0"/>
    <x v="0"/>
    <x v="0"/>
    <x v="0"/>
    <x v="0"/>
    <x v="0"/>
    <x v="0"/>
    <x v="0"/>
    <s v="2024-01-30"/>
    <x v="0"/>
    <n v="50353"/>
    <x v="0"/>
    <m/>
    <x v="0"/>
    <m/>
    <x v="9"/>
    <n v="100474693"/>
    <x v="0"/>
    <x v="0"/>
    <s v="Direção Financeira"/>
    <s v="ORI"/>
    <x v="0"/>
    <m/>
    <x v="0"/>
    <x v="0"/>
    <x v="0"/>
    <x v="0"/>
    <x v="0"/>
    <x v="0"/>
    <x v="0"/>
    <x v="0"/>
    <x v="0"/>
    <x v="0"/>
    <x v="0"/>
    <s v="Direção Financeira"/>
    <x v="0"/>
    <x v="0"/>
    <x v="0"/>
    <x v="0"/>
    <x v="0"/>
    <x v="0"/>
    <x v="0"/>
    <x v="0"/>
    <x v="0"/>
    <x v="0"/>
    <x v="0"/>
    <x v="0"/>
    <s v="Pagamento de salário referente a 01-2024"/>
  </r>
  <r>
    <x v="0"/>
    <n v="0"/>
    <n v="0"/>
    <n v="0"/>
    <n v="692"/>
    <x v="3967"/>
    <x v="0"/>
    <x v="0"/>
    <x v="0"/>
    <s v="03.16.15"/>
    <x v="0"/>
    <x v="0"/>
    <x v="0"/>
    <s v="Direção Financeira"/>
    <s v="03.16.15"/>
    <s v="Direção Financeira"/>
    <s v="03.16.15"/>
    <x v="29"/>
    <x v="0"/>
    <x v="0"/>
    <x v="0"/>
    <x v="0"/>
    <x v="0"/>
    <x v="0"/>
    <x v="0"/>
    <x v="0"/>
    <s v="2024-01-30"/>
    <x v="0"/>
    <n v="692"/>
    <x v="0"/>
    <m/>
    <x v="0"/>
    <m/>
    <x v="9"/>
    <n v="100474693"/>
    <x v="0"/>
    <x v="0"/>
    <s v="Direção Financeira"/>
    <s v="ORI"/>
    <x v="0"/>
    <m/>
    <x v="0"/>
    <x v="0"/>
    <x v="0"/>
    <x v="0"/>
    <x v="0"/>
    <x v="0"/>
    <x v="0"/>
    <x v="0"/>
    <x v="0"/>
    <x v="0"/>
    <x v="0"/>
    <s v="Direção Financeira"/>
    <x v="0"/>
    <x v="0"/>
    <x v="0"/>
    <x v="0"/>
    <x v="0"/>
    <x v="0"/>
    <x v="0"/>
    <x v="0"/>
    <x v="0"/>
    <x v="0"/>
    <x v="0"/>
    <x v="0"/>
    <s v="Pagamento de salário referente a 01-2024"/>
  </r>
  <r>
    <x v="0"/>
    <n v="0"/>
    <n v="0"/>
    <n v="0"/>
    <n v="54341"/>
    <x v="3967"/>
    <x v="0"/>
    <x v="0"/>
    <x v="0"/>
    <s v="03.16.15"/>
    <x v="0"/>
    <x v="0"/>
    <x v="0"/>
    <s v="Direção Financeira"/>
    <s v="03.16.15"/>
    <s v="Direção Financeira"/>
    <s v="03.16.15"/>
    <x v="28"/>
    <x v="0"/>
    <x v="0"/>
    <x v="0"/>
    <x v="0"/>
    <x v="0"/>
    <x v="0"/>
    <x v="0"/>
    <x v="0"/>
    <s v="2024-01-30"/>
    <x v="0"/>
    <n v="54341"/>
    <x v="0"/>
    <m/>
    <x v="0"/>
    <m/>
    <x v="9"/>
    <n v="100474693"/>
    <x v="0"/>
    <x v="0"/>
    <s v="Direção Financeira"/>
    <s v="ORI"/>
    <x v="0"/>
    <m/>
    <x v="0"/>
    <x v="0"/>
    <x v="0"/>
    <x v="0"/>
    <x v="0"/>
    <x v="0"/>
    <x v="0"/>
    <x v="0"/>
    <x v="0"/>
    <x v="0"/>
    <x v="0"/>
    <s v="Direção Financeira"/>
    <x v="0"/>
    <x v="0"/>
    <x v="0"/>
    <x v="0"/>
    <x v="0"/>
    <x v="0"/>
    <x v="0"/>
    <x v="0"/>
    <x v="0"/>
    <x v="0"/>
    <x v="0"/>
    <x v="0"/>
    <s v="Pagamento de salário referente a 01-2024"/>
  </r>
  <r>
    <x v="0"/>
    <n v="0"/>
    <n v="0"/>
    <n v="0"/>
    <n v="510626"/>
    <x v="3967"/>
    <x v="0"/>
    <x v="0"/>
    <x v="0"/>
    <s v="03.16.15"/>
    <x v="0"/>
    <x v="0"/>
    <x v="0"/>
    <s v="Direção Financeira"/>
    <s v="03.16.15"/>
    <s v="Direção Financeira"/>
    <s v="03.16.15"/>
    <x v="30"/>
    <x v="0"/>
    <x v="0"/>
    <x v="0"/>
    <x v="1"/>
    <x v="0"/>
    <x v="0"/>
    <x v="0"/>
    <x v="0"/>
    <s v="2024-01-30"/>
    <x v="0"/>
    <n v="510626"/>
    <x v="0"/>
    <m/>
    <x v="0"/>
    <m/>
    <x v="9"/>
    <n v="100474693"/>
    <x v="0"/>
    <x v="0"/>
    <s v="Direção Financeira"/>
    <s v="ORI"/>
    <x v="0"/>
    <m/>
    <x v="0"/>
    <x v="0"/>
    <x v="0"/>
    <x v="0"/>
    <x v="0"/>
    <x v="0"/>
    <x v="0"/>
    <x v="0"/>
    <x v="0"/>
    <x v="0"/>
    <x v="0"/>
    <s v="Direção Financeira"/>
    <x v="0"/>
    <x v="0"/>
    <x v="0"/>
    <x v="0"/>
    <x v="0"/>
    <x v="0"/>
    <x v="0"/>
    <x v="0"/>
    <x v="0"/>
    <x v="0"/>
    <x v="0"/>
    <x v="0"/>
    <s v="Pagamento de salário referente a 01-2024"/>
  </r>
  <r>
    <x v="0"/>
    <n v="0"/>
    <n v="0"/>
    <n v="0"/>
    <n v="247548"/>
    <x v="3967"/>
    <x v="0"/>
    <x v="0"/>
    <x v="0"/>
    <s v="03.16.15"/>
    <x v="0"/>
    <x v="0"/>
    <x v="0"/>
    <s v="Direção Financeira"/>
    <s v="03.16.15"/>
    <s v="Direção Financeira"/>
    <s v="03.16.15"/>
    <x v="48"/>
    <x v="0"/>
    <x v="0"/>
    <x v="0"/>
    <x v="1"/>
    <x v="0"/>
    <x v="0"/>
    <x v="0"/>
    <x v="0"/>
    <s v="2024-01-30"/>
    <x v="0"/>
    <n v="247548"/>
    <x v="0"/>
    <m/>
    <x v="0"/>
    <m/>
    <x v="9"/>
    <n v="100474693"/>
    <x v="0"/>
    <x v="0"/>
    <s v="Direção Financeira"/>
    <s v="ORI"/>
    <x v="0"/>
    <m/>
    <x v="0"/>
    <x v="0"/>
    <x v="0"/>
    <x v="0"/>
    <x v="0"/>
    <x v="0"/>
    <x v="0"/>
    <x v="0"/>
    <x v="0"/>
    <x v="0"/>
    <x v="0"/>
    <s v="Direção Financeira"/>
    <x v="0"/>
    <x v="0"/>
    <x v="0"/>
    <x v="0"/>
    <x v="0"/>
    <x v="0"/>
    <x v="0"/>
    <x v="0"/>
    <x v="0"/>
    <x v="0"/>
    <x v="0"/>
    <x v="0"/>
    <s v="Pagamento de salário referente a 01-2024"/>
  </r>
  <r>
    <x v="0"/>
    <n v="0"/>
    <n v="0"/>
    <n v="0"/>
    <n v="222"/>
    <x v="3968"/>
    <x v="0"/>
    <x v="0"/>
    <x v="0"/>
    <s v="03.16.19"/>
    <x v="21"/>
    <x v="0"/>
    <x v="0"/>
    <s v="Direção de Inovação e Desporto"/>
    <s v="03.16.19"/>
    <s v="Direção de Inovação e Desporto"/>
    <s v="03.16.19"/>
    <x v="31"/>
    <x v="0"/>
    <x v="0"/>
    <x v="1"/>
    <x v="0"/>
    <x v="0"/>
    <x v="0"/>
    <x v="0"/>
    <x v="0"/>
    <s v="2024-01-30"/>
    <x v="0"/>
    <n v="222"/>
    <x v="0"/>
    <m/>
    <x v="0"/>
    <m/>
    <x v="2"/>
    <n v="100474696"/>
    <x v="0"/>
    <x v="1"/>
    <s v="Direção de Inovação e Desporto"/>
    <s v="ORI"/>
    <x v="0"/>
    <m/>
    <x v="0"/>
    <x v="0"/>
    <x v="0"/>
    <x v="0"/>
    <x v="0"/>
    <x v="0"/>
    <x v="0"/>
    <x v="0"/>
    <x v="0"/>
    <x v="0"/>
    <x v="0"/>
    <s v="Direção de Inovação e Desporto"/>
    <x v="0"/>
    <x v="0"/>
    <x v="0"/>
    <x v="0"/>
    <x v="0"/>
    <x v="0"/>
    <x v="0"/>
    <x v="0"/>
    <x v="0"/>
    <x v="0"/>
    <x v="1"/>
    <x v="0"/>
    <s v="Pagamento de salário referente a 01-2024"/>
  </r>
  <r>
    <x v="0"/>
    <n v="0"/>
    <n v="0"/>
    <n v="0"/>
    <n v="5404"/>
    <x v="3968"/>
    <x v="0"/>
    <x v="0"/>
    <x v="0"/>
    <s v="03.16.19"/>
    <x v="21"/>
    <x v="0"/>
    <x v="0"/>
    <s v="Direção de Inovação e Desporto"/>
    <s v="03.16.19"/>
    <s v="Direção de Inovação e Desporto"/>
    <s v="03.16.19"/>
    <x v="30"/>
    <x v="0"/>
    <x v="0"/>
    <x v="0"/>
    <x v="1"/>
    <x v="0"/>
    <x v="0"/>
    <x v="0"/>
    <x v="0"/>
    <s v="2024-01-30"/>
    <x v="0"/>
    <n v="5404"/>
    <x v="0"/>
    <m/>
    <x v="0"/>
    <m/>
    <x v="2"/>
    <n v="100474696"/>
    <x v="0"/>
    <x v="1"/>
    <s v="Direção de Inovação e Desporto"/>
    <s v="ORI"/>
    <x v="0"/>
    <m/>
    <x v="0"/>
    <x v="0"/>
    <x v="0"/>
    <x v="0"/>
    <x v="0"/>
    <x v="0"/>
    <x v="0"/>
    <x v="0"/>
    <x v="0"/>
    <x v="0"/>
    <x v="0"/>
    <s v="Direção de Inovação e Desporto"/>
    <x v="0"/>
    <x v="0"/>
    <x v="0"/>
    <x v="0"/>
    <x v="0"/>
    <x v="0"/>
    <x v="0"/>
    <x v="0"/>
    <x v="0"/>
    <x v="0"/>
    <x v="1"/>
    <x v="0"/>
    <s v="Pagamento de salário referente a 01-2024"/>
  </r>
  <r>
    <x v="0"/>
    <n v="0"/>
    <n v="0"/>
    <n v="0"/>
    <n v="4972"/>
    <x v="3968"/>
    <x v="0"/>
    <x v="0"/>
    <x v="0"/>
    <s v="03.16.19"/>
    <x v="21"/>
    <x v="0"/>
    <x v="0"/>
    <s v="Direção de Inovação e Desporto"/>
    <s v="03.16.19"/>
    <s v="Direção de Inovação e Desporto"/>
    <s v="03.16.19"/>
    <x v="31"/>
    <x v="0"/>
    <x v="0"/>
    <x v="1"/>
    <x v="0"/>
    <x v="0"/>
    <x v="0"/>
    <x v="0"/>
    <x v="0"/>
    <s v="2024-01-30"/>
    <x v="0"/>
    <n v="4972"/>
    <x v="0"/>
    <m/>
    <x v="0"/>
    <m/>
    <x v="9"/>
    <n v="100474693"/>
    <x v="0"/>
    <x v="0"/>
    <s v="Direção de Inovação e Desporto"/>
    <s v="ORI"/>
    <x v="0"/>
    <m/>
    <x v="0"/>
    <x v="0"/>
    <x v="0"/>
    <x v="0"/>
    <x v="0"/>
    <x v="0"/>
    <x v="0"/>
    <x v="0"/>
    <x v="0"/>
    <x v="0"/>
    <x v="0"/>
    <s v="Direção de Inovação e Desporto"/>
    <x v="0"/>
    <x v="0"/>
    <x v="0"/>
    <x v="0"/>
    <x v="0"/>
    <x v="0"/>
    <x v="0"/>
    <x v="0"/>
    <x v="0"/>
    <x v="0"/>
    <x v="0"/>
    <x v="0"/>
    <s v="Pagamento de salário referente a 01-2024"/>
  </r>
  <r>
    <x v="0"/>
    <n v="0"/>
    <n v="0"/>
    <n v="0"/>
    <n v="121002"/>
    <x v="3968"/>
    <x v="0"/>
    <x v="0"/>
    <x v="0"/>
    <s v="03.16.19"/>
    <x v="21"/>
    <x v="0"/>
    <x v="0"/>
    <s v="Direção de Inovação e Desporto"/>
    <s v="03.16.19"/>
    <s v="Direção de Inovação e Desporto"/>
    <s v="03.16.19"/>
    <x v="30"/>
    <x v="0"/>
    <x v="0"/>
    <x v="0"/>
    <x v="1"/>
    <x v="0"/>
    <x v="0"/>
    <x v="0"/>
    <x v="0"/>
    <s v="2024-01-30"/>
    <x v="0"/>
    <n v="121002"/>
    <x v="0"/>
    <m/>
    <x v="0"/>
    <m/>
    <x v="9"/>
    <n v="100474693"/>
    <x v="0"/>
    <x v="0"/>
    <s v="Direção de Inovação e Desporto"/>
    <s v="ORI"/>
    <x v="0"/>
    <m/>
    <x v="0"/>
    <x v="0"/>
    <x v="0"/>
    <x v="0"/>
    <x v="0"/>
    <x v="0"/>
    <x v="0"/>
    <x v="0"/>
    <x v="0"/>
    <x v="0"/>
    <x v="0"/>
    <s v="Direção de Inovação e Desporto"/>
    <x v="0"/>
    <x v="0"/>
    <x v="0"/>
    <x v="0"/>
    <x v="0"/>
    <x v="0"/>
    <x v="0"/>
    <x v="0"/>
    <x v="0"/>
    <x v="0"/>
    <x v="0"/>
    <x v="0"/>
    <s v="Pagamento de salário referente a 01-2024"/>
  </r>
  <r>
    <x v="0"/>
    <n v="0"/>
    <n v="0"/>
    <n v="0"/>
    <n v="5095"/>
    <x v="3969"/>
    <x v="0"/>
    <x v="0"/>
    <x v="0"/>
    <s v="03.16.28"/>
    <x v="36"/>
    <x v="0"/>
    <x v="0"/>
    <s v="Gabinete da Auditoria Interna"/>
    <s v="03.16.28"/>
    <s v="Gabinete da Auditoria Interna"/>
    <s v="03.16.28"/>
    <x v="30"/>
    <x v="0"/>
    <x v="0"/>
    <x v="0"/>
    <x v="1"/>
    <x v="0"/>
    <x v="0"/>
    <x v="0"/>
    <x v="0"/>
    <s v="2024-01-30"/>
    <x v="0"/>
    <n v="5095"/>
    <x v="0"/>
    <m/>
    <x v="0"/>
    <m/>
    <x v="2"/>
    <n v="100474696"/>
    <x v="0"/>
    <x v="1"/>
    <s v="Gabinete da Auditoria Interna"/>
    <s v="ORI"/>
    <x v="0"/>
    <s v="GAI"/>
    <x v="0"/>
    <x v="0"/>
    <x v="0"/>
    <x v="0"/>
    <x v="0"/>
    <x v="0"/>
    <x v="0"/>
    <x v="0"/>
    <x v="0"/>
    <x v="0"/>
    <x v="0"/>
    <s v="Gabinete da Auditoria Interna"/>
    <x v="0"/>
    <x v="0"/>
    <x v="0"/>
    <x v="0"/>
    <x v="0"/>
    <x v="0"/>
    <x v="0"/>
    <x v="0"/>
    <x v="0"/>
    <x v="0"/>
    <x v="1"/>
    <x v="0"/>
    <s v="Pagamento de salário referente a 01-2024"/>
  </r>
  <r>
    <x v="0"/>
    <n v="0"/>
    <n v="0"/>
    <n v="0"/>
    <n v="62065"/>
    <x v="3969"/>
    <x v="0"/>
    <x v="0"/>
    <x v="0"/>
    <s v="03.16.28"/>
    <x v="36"/>
    <x v="0"/>
    <x v="0"/>
    <s v="Gabinete da Auditoria Interna"/>
    <s v="03.16.28"/>
    <s v="Gabinete da Auditoria Interna"/>
    <s v="03.16.28"/>
    <x v="30"/>
    <x v="0"/>
    <x v="0"/>
    <x v="0"/>
    <x v="1"/>
    <x v="0"/>
    <x v="0"/>
    <x v="0"/>
    <x v="0"/>
    <s v="2024-01-30"/>
    <x v="0"/>
    <n v="62065"/>
    <x v="0"/>
    <m/>
    <x v="0"/>
    <m/>
    <x v="9"/>
    <n v="100474693"/>
    <x v="0"/>
    <x v="0"/>
    <s v="Gabinete da Auditoria Interna"/>
    <s v="ORI"/>
    <x v="0"/>
    <s v="GAI"/>
    <x v="0"/>
    <x v="0"/>
    <x v="0"/>
    <x v="0"/>
    <x v="0"/>
    <x v="0"/>
    <x v="0"/>
    <x v="0"/>
    <x v="0"/>
    <x v="0"/>
    <x v="0"/>
    <s v="Gabinete da Auditoria Interna"/>
    <x v="0"/>
    <x v="0"/>
    <x v="0"/>
    <x v="0"/>
    <x v="0"/>
    <x v="0"/>
    <x v="0"/>
    <x v="0"/>
    <x v="0"/>
    <x v="0"/>
    <x v="0"/>
    <x v="0"/>
    <s v="Pagamento de salário referente a 01-2024"/>
  </r>
  <r>
    <x v="0"/>
    <n v="0"/>
    <n v="0"/>
    <n v="0"/>
    <n v="677"/>
    <x v="3970"/>
    <x v="0"/>
    <x v="0"/>
    <x v="0"/>
    <s v="03.16.11"/>
    <x v="27"/>
    <x v="0"/>
    <x v="0"/>
    <s v="Direcção de Obras"/>
    <s v="03.16.11"/>
    <s v="Direcção de Obras"/>
    <s v="03.16.11"/>
    <x v="31"/>
    <x v="0"/>
    <x v="0"/>
    <x v="1"/>
    <x v="0"/>
    <x v="0"/>
    <x v="0"/>
    <x v="0"/>
    <x v="0"/>
    <s v="2024-01-30"/>
    <x v="0"/>
    <n v="677"/>
    <x v="0"/>
    <m/>
    <x v="0"/>
    <m/>
    <x v="2"/>
    <n v="100474696"/>
    <x v="0"/>
    <x v="1"/>
    <s v="Direcção de Obras"/>
    <s v="ORI"/>
    <x v="0"/>
    <m/>
    <x v="0"/>
    <x v="0"/>
    <x v="0"/>
    <x v="0"/>
    <x v="0"/>
    <x v="0"/>
    <x v="0"/>
    <x v="0"/>
    <x v="0"/>
    <x v="0"/>
    <x v="0"/>
    <s v="Direcção de Obras"/>
    <x v="0"/>
    <x v="0"/>
    <x v="0"/>
    <x v="0"/>
    <x v="0"/>
    <x v="0"/>
    <x v="0"/>
    <x v="0"/>
    <x v="0"/>
    <x v="0"/>
    <x v="1"/>
    <x v="0"/>
    <s v="Pagamento de salário referente a 01-2024"/>
  </r>
  <r>
    <x v="0"/>
    <n v="0"/>
    <n v="0"/>
    <n v="0"/>
    <n v="194"/>
    <x v="3970"/>
    <x v="0"/>
    <x v="0"/>
    <x v="0"/>
    <s v="03.16.11"/>
    <x v="27"/>
    <x v="0"/>
    <x v="0"/>
    <s v="Direcção de Obras"/>
    <s v="03.16.11"/>
    <s v="Direcção de Obras"/>
    <s v="03.16.11"/>
    <x v="60"/>
    <x v="0"/>
    <x v="0"/>
    <x v="0"/>
    <x v="0"/>
    <x v="0"/>
    <x v="0"/>
    <x v="0"/>
    <x v="0"/>
    <s v="2024-01-30"/>
    <x v="0"/>
    <n v="194"/>
    <x v="0"/>
    <m/>
    <x v="0"/>
    <m/>
    <x v="2"/>
    <n v="100474696"/>
    <x v="0"/>
    <x v="1"/>
    <s v="Direcção de Obras"/>
    <s v="ORI"/>
    <x v="0"/>
    <m/>
    <x v="0"/>
    <x v="0"/>
    <x v="0"/>
    <x v="0"/>
    <x v="0"/>
    <x v="0"/>
    <x v="0"/>
    <x v="0"/>
    <x v="0"/>
    <x v="0"/>
    <x v="0"/>
    <s v="Direcção de Obras"/>
    <x v="0"/>
    <x v="0"/>
    <x v="0"/>
    <x v="0"/>
    <x v="0"/>
    <x v="0"/>
    <x v="0"/>
    <x v="0"/>
    <x v="0"/>
    <x v="0"/>
    <x v="1"/>
    <x v="0"/>
    <s v="Pagamento de salário referente a 01-2024"/>
  </r>
  <r>
    <x v="0"/>
    <n v="0"/>
    <n v="0"/>
    <n v="0"/>
    <n v="22"/>
    <x v="3970"/>
    <x v="0"/>
    <x v="0"/>
    <x v="0"/>
    <s v="03.16.11"/>
    <x v="27"/>
    <x v="0"/>
    <x v="0"/>
    <s v="Direcção de Obras"/>
    <s v="03.16.11"/>
    <s v="Direcção de Obras"/>
    <s v="03.16.11"/>
    <x v="29"/>
    <x v="0"/>
    <x v="0"/>
    <x v="0"/>
    <x v="0"/>
    <x v="0"/>
    <x v="0"/>
    <x v="0"/>
    <x v="0"/>
    <s v="2024-01-30"/>
    <x v="0"/>
    <n v="22"/>
    <x v="0"/>
    <m/>
    <x v="0"/>
    <m/>
    <x v="2"/>
    <n v="100474696"/>
    <x v="0"/>
    <x v="1"/>
    <s v="Direcção de Obras"/>
    <s v="ORI"/>
    <x v="0"/>
    <m/>
    <x v="0"/>
    <x v="0"/>
    <x v="0"/>
    <x v="0"/>
    <x v="0"/>
    <x v="0"/>
    <x v="0"/>
    <x v="0"/>
    <x v="0"/>
    <x v="0"/>
    <x v="0"/>
    <s v="Direcção de Obras"/>
    <x v="0"/>
    <x v="0"/>
    <x v="0"/>
    <x v="0"/>
    <x v="0"/>
    <x v="0"/>
    <x v="0"/>
    <x v="0"/>
    <x v="0"/>
    <x v="0"/>
    <x v="1"/>
    <x v="0"/>
    <s v="Pagamento de salário referente a 01-2024"/>
  </r>
  <r>
    <x v="0"/>
    <n v="0"/>
    <n v="0"/>
    <n v="0"/>
    <n v="3536"/>
    <x v="3970"/>
    <x v="0"/>
    <x v="0"/>
    <x v="0"/>
    <s v="03.16.11"/>
    <x v="27"/>
    <x v="0"/>
    <x v="0"/>
    <s v="Direcção de Obras"/>
    <s v="03.16.11"/>
    <s v="Direcção de Obras"/>
    <s v="03.16.11"/>
    <x v="28"/>
    <x v="0"/>
    <x v="0"/>
    <x v="0"/>
    <x v="0"/>
    <x v="0"/>
    <x v="0"/>
    <x v="0"/>
    <x v="0"/>
    <s v="2024-01-30"/>
    <x v="0"/>
    <n v="3536"/>
    <x v="0"/>
    <m/>
    <x v="0"/>
    <m/>
    <x v="2"/>
    <n v="100474696"/>
    <x v="0"/>
    <x v="1"/>
    <s v="Direcção de Obras"/>
    <s v="ORI"/>
    <x v="0"/>
    <m/>
    <x v="0"/>
    <x v="0"/>
    <x v="0"/>
    <x v="0"/>
    <x v="0"/>
    <x v="0"/>
    <x v="0"/>
    <x v="0"/>
    <x v="0"/>
    <x v="0"/>
    <x v="0"/>
    <s v="Direcção de Obras"/>
    <x v="0"/>
    <x v="0"/>
    <x v="0"/>
    <x v="0"/>
    <x v="0"/>
    <x v="0"/>
    <x v="0"/>
    <x v="0"/>
    <x v="0"/>
    <x v="0"/>
    <x v="1"/>
    <x v="0"/>
    <s v="Pagamento de salário referente a 01-2024"/>
  </r>
  <r>
    <x v="0"/>
    <n v="0"/>
    <n v="0"/>
    <n v="0"/>
    <n v="18661"/>
    <x v="3970"/>
    <x v="0"/>
    <x v="0"/>
    <x v="0"/>
    <s v="03.16.11"/>
    <x v="27"/>
    <x v="0"/>
    <x v="0"/>
    <s v="Direcção de Obras"/>
    <s v="03.16.11"/>
    <s v="Direcção de Obras"/>
    <s v="03.16.11"/>
    <x v="30"/>
    <x v="0"/>
    <x v="0"/>
    <x v="0"/>
    <x v="1"/>
    <x v="0"/>
    <x v="0"/>
    <x v="0"/>
    <x v="0"/>
    <s v="2024-01-30"/>
    <x v="0"/>
    <n v="18661"/>
    <x v="0"/>
    <m/>
    <x v="0"/>
    <m/>
    <x v="2"/>
    <n v="100474696"/>
    <x v="0"/>
    <x v="1"/>
    <s v="Direcção de Obras"/>
    <s v="ORI"/>
    <x v="0"/>
    <m/>
    <x v="0"/>
    <x v="0"/>
    <x v="0"/>
    <x v="0"/>
    <x v="0"/>
    <x v="0"/>
    <x v="0"/>
    <x v="0"/>
    <x v="0"/>
    <x v="0"/>
    <x v="0"/>
    <s v="Direcção de Obras"/>
    <x v="0"/>
    <x v="0"/>
    <x v="0"/>
    <x v="0"/>
    <x v="0"/>
    <x v="0"/>
    <x v="0"/>
    <x v="0"/>
    <x v="0"/>
    <x v="0"/>
    <x v="1"/>
    <x v="0"/>
    <s v="Pagamento de salário referente a 01-2024"/>
  </r>
  <r>
    <x v="0"/>
    <n v="0"/>
    <n v="0"/>
    <n v="0"/>
    <n v="18531"/>
    <x v="3970"/>
    <x v="0"/>
    <x v="0"/>
    <x v="0"/>
    <s v="03.16.11"/>
    <x v="27"/>
    <x v="0"/>
    <x v="0"/>
    <s v="Direcção de Obras"/>
    <s v="03.16.11"/>
    <s v="Direcção de Obras"/>
    <s v="03.16.11"/>
    <x v="48"/>
    <x v="0"/>
    <x v="0"/>
    <x v="0"/>
    <x v="1"/>
    <x v="0"/>
    <x v="0"/>
    <x v="0"/>
    <x v="0"/>
    <s v="2024-01-30"/>
    <x v="0"/>
    <n v="18531"/>
    <x v="0"/>
    <m/>
    <x v="0"/>
    <m/>
    <x v="2"/>
    <n v="100474696"/>
    <x v="0"/>
    <x v="1"/>
    <s v="Direcção de Obras"/>
    <s v="ORI"/>
    <x v="0"/>
    <m/>
    <x v="0"/>
    <x v="0"/>
    <x v="0"/>
    <x v="0"/>
    <x v="0"/>
    <x v="0"/>
    <x v="0"/>
    <x v="0"/>
    <x v="0"/>
    <x v="0"/>
    <x v="0"/>
    <s v="Direcção de Obras"/>
    <x v="0"/>
    <x v="0"/>
    <x v="0"/>
    <x v="0"/>
    <x v="0"/>
    <x v="0"/>
    <x v="0"/>
    <x v="0"/>
    <x v="0"/>
    <x v="0"/>
    <x v="1"/>
    <x v="0"/>
    <s v="Pagamento de salário referente a 01-2024"/>
  </r>
  <r>
    <x v="0"/>
    <n v="0"/>
    <n v="0"/>
    <n v="0"/>
    <n v="6780"/>
    <x v="3970"/>
    <x v="0"/>
    <x v="0"/>
    <x v="0"/>
    <s v="03.16.11"/>
    <x v="27"/>
    <x v="0"/>
    <x v="0"/>
    <s v="Direcção de Obras"/>
    <s v="03.16.11"/>
    <s v="Direcção de Obras"/>
    <s v="03.16.11"/>
    <x v="49"/>
    <x v="0"/>
    <x v="0"/>
    <x v="0"/>
    <x v="1"/>
    <x v="0"/>
    <x v="0"/>
    <x v="0"/>
    <x v="0"/>
    <s v="2024-01-30"/>
    <x v="0"/>
    <n v="6780"/>
    <x v="0"/>
    <m/>
    <x v="0"/>
    <m/>
    <x v="2"/>
    <n v="100474696"/>
    <x v="0"/>
    <x v="1"/>
    <s v="Direcção de Obras"/>
    <s v="ORI"/>
    <x v="0"/>
    <m/>
    <x v="0"/>
    <x v="0"/>
    <x v="0"/>
    <x v="0"/>
    <x v="0"/>
    <x v="0"/>
    <x v="0"/>
    <x v="0"/>
    <x v="0"/>
    <x v="0"/>
    <x v="0"/>
    <s v="Direcção de Obras"/>
    <x v="0"/>
    <x v="0"/>
    <x v="0"/>
    <x v="0"/>
    <x v="0"/>
    <x v="0"/>
    <x v="0"/>
    <x v="0"/>
    <x v="0"/>
    <x v="0"/>
    <x v="1"/>
    <x v="0"/>
    <s v="Pagamento de salário referente a 01-2024"/>
  </r>
  <r>
    <x v="0"/>
    <n v="0"/>
    <n v="0"/>
    <n v="0"/>
    <n v="126"/>
    <x v="3970"/>
    <x v="0"/>
    <x v="0"/>
    <x v="0"/>
    <s v="03.16.11"/>
    <x v="27"/>
    <x v="0"/>
    <x v="0"/>
    <s v="Direcção de Obras"/>
    <s v="03.16.11"/>
    <s v="Direcção de Obras"/>
    <s v="03.16.11"/>
    <x v="31"/>
    <x v="0"/>
    <x v="0"/>
    <x v="1"/>
    <x v="0"/>
    <x v="0"/>
    <x v="0"/>
    <x v="0"/>
    <x v="0"/>
    <s v="2024-01-30"/>
    <x v="0"/>
    <n v="126"/>
    <x v="0"/>
    <m/>
    <x v="0"/>
    <m/>
    <x v="67"/>
    <n v="100474708"/>
    <x v="0"/>
    <x v="7"/>
    <s v="Direcção de Obras"/>
    <s v="ORI"/>
    <x v="0"/>
    <m/>
    <x v="0"/>
    <x v="0"/>
    <x v="0"/>
    <x v="0"/>
    <x v="0"/>
    <x v="0"/>
    <x v="0"/>
    <x v="0"/>
    <x v="0"/>
    <x v="0"/>
    <x v="0"/>
    <s v="Direcção de Obras"/>
    <x v="0"/>
    <x v="0"/>
    <x v="0"/>
    <x v="0"/>
    <x v="0"/>
    <x v="0"/>
    <x v="0"/>
    <x v="0"/>
    <x v="0"/>
    <x v="0"/>
    <x v="7"/>
    <x v="0"/>
    <s v="Pagamento de salário referente a 01-2024"/>
  </r>
  <r>
    <x v="0"/>
    <n v="0"/>
    <n v="0"/>
    <n v="0"/>
    <n v="36"/>
    <x v="3970"/>
    <x v="0"/>
    <x v="0"/>
    <x v="0"/>
    <s v="03.16.11"/>
    <x v="27"/>
    <x v="0"/>
    <x v="0"/>
    <s v="Direcção de Obras"/>
    <s v="03.16.11"/>
    <s v="Direcção de Obras"/>
    <s v="03.16.11"/>
    <x v="60"/>
    <x v="0"/>
    <x v="0"/>
    <x v="0"/>
    <x v="0"/>
    <x v="0"/>
    <x v="0"/>
    <x v="0"/>
    <x v="0"/>
    <s v="2024-01-30"/>
    <x v="0"/>
    <n v="36"/>
    <x v="0"/>
    <m/>
    <x v="0"/>
    <m/>
    <x v="67"/>
    <n v="100474708"/>
    <x v="0"/>
    <x v="7"/>
    <s v="Direcção de Obras"/>
    <s v="ORI"/>
    <x v="0"/>
    <m/>
    <x v="0"/>
    <x v="0"/>
    <x v="0"/>
    <x v="0"/>
    <x v="0"/>
    <x v="0"/>
    <x v="0"/>
    <x v="0"/>
    <x v="0"/>
    <x v="0"/>
    <x v="0"/>
    <s v="Direcção de Obras"/>
    <x v="0"/>
    <x v="0"/>
    <x v="0"/>
    <x v="0"/>
    <x v="0"/>
    <x v="0"/>
    <x v="0"/>
    <x v="0"/>
    <x v="0"/>
    <x v="0"/>
    <x v="7"/>
    <x v="0"/>
    <s v="Pagamento de salário referente a 01-2024"/>
  </r>
  <r>
    <x v="0"/>
    <n v="0"/>
    <n v="0"/>
    <n v="0"/>
    <n v="4"/>
    <x v="3970"/>
    <x v="0"/>
    <x v="0"/>
    <x v="0"/>
    <s v="03.16.11"/>
    <x v="27"/>
    <x v="0"/>
    <x v="0"/>
    <s v="Direcção de Obras"/>
    <s v="03.16.11"/>
    <s v="Direcção de Obras"/>
    <s v="03.16.11"/>
    <x v="29"/>
    <x v="0"/>
    <x v="0"/>
    <x v="0"/>
    <x v="0"/>
    <x v="0"/>
    <x v="0"/>
    <x v="0"/>
    <x v="0"/>
    <s v="2024-01-30"/>
    <x v="0"/>
    <n v="4"/>
    <x v="0"/>
    <m/>
    <x v="0"/>
    <m/>
    <x v="67"/>
    <n v="100474708"/>
    <x v="0"/>
    <x v="7"/>
    <s v="Direcção de Obras"/>
    <s v="ORI"/>
    <x v="0"/>
    <m/>
    <x v="0"/>
    <x v="0"/>
    <x v="0"/>
    <x v="0"/>
    <x v="0"/>
    <x v="0"/>
    <x v="0"/>
    <x v="0"/>
    <x v="0"/>
    <x v="0"/>
    <x v="0"/>
    <s v="Direcção de Obras"/>
    <x v="0"/>
    <x v="0"/>
    <x v="0"/>
    <x v="0"/>
    <x v="0"/>
    <x v="0"/>
    <x v="0"/>
    <x v="0"/>
    <x v="0"/>
    <x v="0"/>
    <x v="7"/>
    <x v="0"/>
    <s v="Pagamento de salário referente a 01-2024"/>
  </r>
  <r>
    <x v="0"/>
    <n v="0"/>
    <n v="0"/>
    <n v="0"/>
    <n v="657"/>
    <x v="3970"/>
    <x v="0"/>
    <x v="0"/>
    <x v="0"/>
    <s v="03.16.11"/>
    <x v="27"/>
    <x v="0"/>
    <x v="0"/>
    <s v="Direcção de Obras"/>
    <s v="03.16.11"/>
    <s v="Direcção de Obras"/>
    <s v="03.16.11"/>
    <x v="28"/>
    <x v="0"/>
    <x v="0"/>
    <x v="0"/>
    <x v="0"/>
    <x v="0"/>
    <x v="0"/>
    <x v="0"/>
    <x v="0"/>
    <s v="2024-01-30"/>
    <x v="0"/>
    <n v="657"/>
    <x v="0"/>
    <m/>
    <x v="0"/>
    <m/>
    <x v="67"/>
    <n v="100474708"/>
    <x v="0"/>
    <x v="7"/>
    <s v="Direcção de Obras"/>
    <s v="ORI"/>
    <x v="0"/>
    <m/>
    <x v="0"/>
    <x v="0"/>
    <x v="0"/>
    <x v="0"/>
    <x v="0"/>
    <x v="0"/>
    <x v="0"/>
    <x v="0"/>
    <x v="0"/>
    <x v="0"/>
    <x v="0"/>
    <s v="Direcção de Obras"/>
    <x v="0"/>
    <x v="0"/>
    <x v="0"/>
    <x v="0"/>
    <x v="0"/>
    <x v="0"/>
    <x v="0"/>
    <x v="0"/>
    <x v="0"/>
    <x v="0"/>
    <x v="7"/>
    <x v="0"/>
    <s v="Pagamento de salário referente a 01-2024"/>
  </r>
  <r>
    <x v="0"/>
    <n v="0"/>
    <n v="0"/>
    <n v="0"/>
    <n v="3469"/>
    <x v="3970"/>
    <x v="0"/>
    <x v="0"/>
    <x v="0"/>
    <s v="03.16.11"/>
    <x v="27"/>
    <x v="0"/>
    <x v="0"/>
    <s v="Direcção de Obras"/>
    <s v="03.16.11"/>
    <s v="Direcção de Obras"/>
    <s v="03.16.11"/>
    <x v="30"/>
    <x v="0"/>
    <x v="0"/>
    <x v="0"/>
    <x v="1"/>
    <x v="0"/>
    <x v="0"/>
    <x v="0"/>
    <x v="0"/>
    <s v="2024-01-30"/>
    <x v="0"/>
    <n v="3469"/>
    <x v="0"/>
    <m/>
    <x v="0"/>
    <m/>
    <x v="67"/>
    <n v="100474708"/>
    <x v="0"/>
    <x v="7"/>
    <s v="Direcção de Obras"/>
    <s v="ORI"/>
    <x v="0"/>
    <m/>
    <x v="0"/>
    <x v="0"/>
    <x v="0"/>
    <x v="0"/>
    <x v="0"/>
    <x v="0"/>
    <x v="0"/>
    <x v="0"/>
    <x v="0"/>
    <x v="0"/>
    <x v="0"/>
    <s v="Direcção de Obras"/>
    <x v="0"/>
    <x v="0"/>
    <x v="0"/>
    <x v="0"/>
    <x v="0"/>
    <x v="0"/>
    <x v="0"/>
    <x v="0"/>
    <x v="0"/>
    <x v="0"/>
    <x v="7"/>
    <x v="0"/>
    <s v="Pagamento de salário referente a 01-2024"/>
  </r>
  <r>
    <x v="0"/>
    <n v="0"/>
    <n v="0"/>
    <n v="0"/>
    <n v="3445"/>
    <x v="3970"/>
    <x v="0"/>
    <x v="0"/>
    <x v="0"/>
    <s v="03.16.11"/>
    <x v="27"/>
    <x v="0"/>
    <x v="0"/>
    <s v="Direcção de Obras"/>
    <s v="03.16.11"/>
    <s v="Direcção de Obras"/>
    <s v="03.16.11"/>
    <x v="48"/>
    <x v="0"/>
    <x v="0"/>
    <x v="0"/>
    <x v="1"/>
    <x v="0"/>
    <x v="0"/>
    <x v="0"/>
    <x v="0"/>
    <s v="2024-01-30"/>
    <x v="0"/>
    <n v="3445"/>
    <x v="0"/>
    <m/>
    <x v="0"/>
    <m/>
    <x v="67"/>
    <n v="100474708"/>
    <x v="0"/>
    <x v="7"/>
    <s v="Direcção de Obras"/>
    <s v="ORI"/>
    <x v="0"/>
    <m/>
    <x v="0"/>
    <x v="0"/>
    <x v="0"/>
    <x v="0"/>
    <x v="0"/>
    <x v="0"/>
    <x v="0"/>
    <x v="0"/>
    <x v="0"/>
    <x v="0"/>
    <x v="0"/>
    <s v="Direcção de Obras"/>
    <x v="0"/>
    <x v="0"/>
    <x v="0"/>
    <x v="0"/>
    <x v="0"/>
    <x v="0"/>
    <x v="0"/>
    <x v="0"/>
    <x v="0"/>
    <x v="0"/>
    <x v="7"/>
    <x v="0"/>
    <s v="Pagamento de salário referente a 01-2024"/>
  </r>
  <r>
    <x v="0"/>
    <n v="0"/>
    <n v="0"/>
    <n v="0"/>
    <n v="1263"/>
    <x v="3970"/>
    <x v="0"/>
    <x v="0"/>
    <x v="0"/>
    <s v="03.16.11"/>
    <x v="27"/>
    <x v="0"/>
    <x v="0"/>
    <s v="Direcção de Obras"/>
    <s v="03.16.11"/>
    <s v="Direcção de Obras"/>
    <s v="03.16.11"/>
    <x v="49"/>
    <x v="0"/>
    <x v="0"/>
    <x v="0"/>
    <x v="1"/>
    <x v="0"/>
    <x v="0"/>
    <x v="0"/>
    <x v="0"/>
    <s v="2024-01-30"/>
    <x v="0"/>
    <n v="1263"/>
    <x v="0"/>
    <m/>
    <x v="0"/>
    <m/>
    <x v="67"/>
    <n v="100474708"/>
    <x v="0"/>
    <x v="7"/>
    <s v="Direcção de Obras"/>
    <s v="ORI"/>
    <x v="0"/>
    <m/>
    <x v="0"/>
    <x v="0"/>
    <x v="0"/>
    <x v="0"/>
    <x v="0"/>
    <x v="0"/>
    <x v="0"/>
    <x v="0"/>
    <x v="0"/>
    <x v="0"/>
    <x v="0"/>
    <s v="Direcção de Obras"/>
    <x v="0"/>
    <x v="0"/>
    <x v="0"/>
    <x v="0"/>
    <x v="0"/>
    <x v="0"/>
    <x v="0"/>
    <x v="0"/>
    <x v="0"/>
    <x v="0"/>
    <x v="7"/>
    <x v="0"/>
    <s v="Pagamento de salário referente a 01-2024"/>
  </r>
  <r>
    <x v="0"/>
    <n v="0"/>
    <n v="0"/>
    <n v="0"/>
    <n v="10498"/>
    <x v="3970"/>
    <x v="0"/>
    <x v="0"/>
    <x v="0"/>
    <s v="03.16.11"/>
    <x v="27"/>
    <x v="0"/>
    <x v="0"/>
    <s v="Direcção de Obras"/>
    <s v="03.16.11"/>
    <s v="Direcção de Obras"/>
    <s v="03.16.11"/>
    <x v="31"/>
    <x v="0"/>
    <x v="0"/>
    <x v="1"/>
    <x v="0"/>
    <x v="0"/>
    <x v="0"/>
    <x v="0"/>
    <x v="0"/>
    <s v="2024-01-30"/>
    <x v="0"/>
    <n v="10498"/>
    <x v="0"/>
    <m/>
    <x v="0"/>
    <m/>
    <x v="9"/>
    <n v="100474693"/>
    <x v="0"/>
    <x v="0"/>
    <s v="Direcção de Obras"/>
    <s v="ORI"/>
    <x v="0"/>
    <m/>
    <x v="0"/>
    <x v="0"/>
    <x v="0"/>
    <x v="0"/>
    <x v="0"/>
    <x v="0"/>
    <x v="0"/>
    <x v="0"/>
    <x v="0"/>
    <x v="0"/>
    <x v="0"/>
    <s v="Direcção de Obras"/>
    <x v="0"/>
    <x v="0"/>
    <x v="0"/>
    <x v="0"/>
    <x v="0"/>
    <x v="0"/>
    <x v="0"/>
    <x v="0"/>
    <x v="0"/>
    <x v="0"/>
    <x v="0"/>
    <x v="0"/>
    <s v="Pagamento de salário referente a 01-2024"/>
  </r>
  <r>
    <x v="0"/>
    <n v="0"/>
    <n v="0"/>
    <n v="0"/>
    <n v="3010"/>
    <x v="3970"/>
    <x v="0"/>
    <x v="0"/>
    <x v="0"/>
    <s v="03.16.11"/>
    <x v="27"/>
    <x v="0"/>
    <x v="0"/>
    <s v="Direcção de Obras"/>
    <s v="03.16.11"/>
    <s v="Direcção de Obras"/>
    <s v="03.16.11"/>
    <x v="60"/>
    <x v="0"/>
    <x v="0"/>
    <x v="0"/>
    <x v="0"/>
    <x v="0"/>
    <x v="0"/>
    <x v="0"/>
    <x v="0"/>
    <s v="2024-01-30"/>
    <x v="0"/>
    <n v="3010"/>
    <x v="0"/>
    <m/>
    <x v="0"/>
    <m/>
    <x v="9"/>
    <n v="100474693"/>
    <x v="0"/>
    <x v="0"/>
    <s v="Direcção de Obras"/>
    <s v="ORI"/>
    <x v="0"/>
    <m/>
    <x v="0"/>
    <x v="0"/>
    <x v="0"/>
    <x v="0"/>
    <x v="0"/>
    <x v="0"/>
    <x v="0"/>
    <x v="0"/>
    <x v="0"/>
    <x v="0"/>
    <x v="0"/>
    <s v="Direcção de Obras"/>
    <x v="0"/>
    <x v="0"/>
    <x v="0"/>
    <x v="0"/>
    <x v="0"/>
    <x v="0"/>
    <x v="0"/>
    <x v="0"/>
    <x v="0"/>
    <x v="0"/>
    <x v="0"/>
    <x v="0"/>
    <s v="Pagamento de salário referente a 01-2024"/>
  </r>
  <r>
    <x v="0"/>
    <n v="0"/>
    <n v="0"/>
    <n v="0"/>
    <n v="344"/>
    <x v="3970"/>
    <x v="0"/>
    <x v="0"/>
    <x v="0"/>
    <s v="03.16.11"/>
    <x v="27"/>
    <x v="0"/>
    <x v="0"/>
    <s v="Direcção de Obras"/>
    <s v="03.16.11"/>
    <s v="Direcção de Obras"/>
    <s v="03.16.11"/>
    <x v="29"/>
    <x v="0"/>
    <x v="0"/>
    <x v="0"/>
    <x v="0"/>
    <x v="0"/>
    <x v="0"/>
    <x v="0"/>
    <x v="0"/>
    <s v="2024-01-30"/>
    <x v="0"/>
    <n v="344"/>
    <x v="0"/>
    <m/>
    <x v="0"/>
    <m/>
    <x v="9"/>
    <n v="100474693"/>
    <x v="0"/>
    <x v="0"/>
    <s v="Direcção de Obras"/>
    <s v="ORI"/>
    <x v="0"/>
    <m/>
    <x v="0"/>
    <x v="0"/>
    <x v="0"/>
    <x v="0"/>
    <x v="0"/>
    <x v="0"/>
    <x v="0"/>
    <x v="0"/>
    <x v="0"/>
    <x v="0"/>
    <x v="0"/>
    <s v="Direcção de Obras"/>
    <x v="0"/>
    <x v="0"/>
    <x v="0"/>
    <x v="0"/>
    <x v="0"/>
    <x v="0"/>
    <x v="0"/>
    <x v="0"/>
    <x v="0"/>
    <x v="0"/>
    <x v="0"/>
    <x v="0"/>
    <s v="Pagamento de salário referente a 01-2024"/>
  </r>
  <r>
    <x v="0"/>
    <n v="0"/>
    <n v="0"/>
    <n v="0"/>
    <n v="54767"/>
    <x v="3970"/>
    <x v="0"/>
    <x v="0"/>
    <x v="0"/>
    <s v="03.16.11"/>
    <x v="27"/>
    <x v="0"/>
    <x v="0"/>
    <s v="Direcção de Obras"/>
    <s v="03.16.11"/>
    <s v="Direcção de Obras"/>
    <s v="03.16.11"/>
    <x v="28"/>
    <x v="0"/>
    <x v="0"/>
    <x v="0"/>
    <x v="0"/>
    <x v="0"/>
    <x v="0"/>
    <x v="0"/>
    <x v="0"/>
    <s v="2024-01-30"/>
    <x v="0"/>
    <n v="54767"/>
    <x v="0"/>
    <m/>
    <x v="0"/>
    <m/>
    <x v="9"/>
    <n v="100474693"/>
    <x v="0"/>
    <x v="0"/>
    <s v="Direcção de Obras"/>
    <s v="ORI"/>
    <x v="0"/>
    <m/>
    <x v="0"/>
    <x v="0"/>
    <x v="0"/>
    <x v="0"/>
    <x v="0"/>
    <x v="0"/>
    <x v="0"/>
    <x v="0"/>
    <x v="0"/>
    <x v="0"/>
    <x v="0"/>
    <s v="Direcção de Obras"/>
    <x v="0"/>
    <x v="0"/>
    <x v="0"/>
    <x v="0"/>
    <x v="0"/>
    <x v="0"/>
    <x v="0"/>
    <x v="0"/>
    <x v="0"/>
    <x v="0"/>
    <x v="0"/>
    <x v="0"/>
    <s v="Pagamento de salário referente a 01-2024"/>
  </r>
  <r>
    <x v="0"/>
    <n v="0"/>
    <n v="0"/>
    <n v="0"/>
    <n v="288981"/>
    <x v="3970"/>
    <x v="0"/>
    <x v="0"/>
    <x v="0"/>
    <s v="03.16.11"/>
    <x v="27"/>
    <x v="0"/>
    <x v="0"/>
    <s v="Direcção de Obras"/>
    <s v="03.16.11"/>
    <s v="Direcção de Obras"/>
    <s v="03.16.11"/>
    <x v="30"/>
    <x v="0"/>
    <x v="0"/>
    <x v="0"/>
    <x v="1"/>
    <x v="0"/>
    <x v="0"/>
    <x v="0"/>
    <x v="0"/>
    <s v="2024-01-30"/>
    <x v="0"/>
    <n v="288981"/>
    <x v="0"/>
    <m/>
    <x v="0"/>
    <m/>
    <x v="9"/>
    <n v="100474693"/>
    <x v="0"/>
    <x v="0"/>
    <s v="Direcção de Obras"/>
    <s v="ORI"/>
    <x v="0"/>
    <m/>
    <x v="0"/>
    <x v="0"/>
    <x v="0"/>
    <x v="0"/>
    <x v="0"/>
    <x v="0"/>
    <x v="0"/>
    <x v="0"/>
    <x v="0"/>
    <x v="0"/>
    <x v="0"/>
    <s v="Direcção de Obras"/>
    <x v="0"/>
    <x v="0"/>
    <x v="0"/>
    <x v="0"/>
    <x v="0"/>
    <x v="0"/>
    <x v="0"/>
    <x v="0"/>
    <x v="0"/>
    <x v="0"/>
    <x v="0"/>
    <x v="0"/>
    <s v="Pagamento de salário referente a 01-2024"/>
  </r>
  <r>
    <x v="0"/>
    <n v="0"/>
    <n v="0"/>
    <n v="0"/>
    <n v="286977"/>
    <x v="3970"/>
    <x v="0"/>
    <x v="0"/>
    <x v="0"/>
    <s v="03.16.11"/>
    <x v="27"/>
    <x v="0"/>
    <x v="0"/>
    <s v="Direcção de Obras"/>
    <s v="03.16.11"/>
    <s v="Direcção de Obras"/>
    <s v="03.16.11"/>
    <x v="48"/>
    <x v="0"/>
    <x v="0"/>
    <x v="0"/>
    <x v="1"/>
    <x v="0"/>
    <x v="0"/>
    <x v="0"/>
    <x v="0"/>
    <s v="2024-01-30"/>
    <x v="0"/>
    <n v="286977"/>
    <x v="0"/>
    <m/>
    <x v="0"/>
    <m/>
    <x v="9"/>
    <n v="100474693"/>
    <x v="0"/>
    <x v="0"/>
    <s v="Direcção de Obras"/>
    <s v="ORI"/>
    <x v="0"/>
    <m/>
    <x v="0"/>
    <x v="0"/>
    <x v="0"/>
    <x v="0"/>
    <x v="0"/>
    <x v="0"/>
    <x v="0"/>
    <x v="0"/>
    <x v="0"/>
    <x v="0"/>
    <x v="0"/>
    <s v="Direcção de Obras"/>
    <x v="0"/>
    <x v="0"/>
    <x v="0"/>
    <x v="0"/>
    <x v="0"/>
    <x v="0"/>
    <x v="0"/>
    <x v="0"/>
    <x v="0"/>
    <x v="0"/>
    <x v="0"/>
    <x v="0"/>
    <s v="Pagamento de salário referente a 01-2024"/>
  </r>
  <r>
    <x v="0"/>
    <n v="0"/>
    <n v="0"/>
    <n v="0"/>
    <n v="104947"/>
    <x v="3970"/>
    <x v="0"/>
    <x v="0"/>
    <x v="0"/>
    <s v="03.16.11"/>
    <x v="27"/>
    <x v="0"/>
    <x v="0"/>
    <s v="Direcção de Obras"/>
    <s v="03.16.11"/>
    <s v="Direcção de Obras"/>
    <s v="03.16.11"/>
    <x v="49"/>
    <x v="0"/>
    <x v="0"/>
    <x v="0"/>
    <x v="1"/>
    <x v="0"/>
    <x v="0"/>
    <x v="0"/>
    <x v="0"/>
    <s v="2024-01-30"/>
    <x v="0"/>
    <n v="104947"/>
    <x v="0"/>
    <m/>
    <x v="0"/>
    <m/>
    <x v="9"/>
    <n v="100474693"/>
    <x v="0"/>
    <x v="0"/>
    <s v="Direcção de Obras"/>
    <s v="ORI"/>
    <x v="0"/>
    <m/>
    <x v="0"/>
    <x v="0"/>
    <x v="0"/>
    <x v="0"/>
    <x v="0"/>
    <x v="0"/>
    <x v="0"/>
    <x v="0"/>
    <x v="0"/>
    <x v="0"/>
    <x v="0"/>
    <s v="Direcção de Obras"/>
    <x v="0"/>
    <x v="0"/>
    <x v="0"/>
    <x v="0"/>
    <x v="0"/>
    <x v="0"/>
    <x v="0"/>
    <x v="0"/>
    <x v="0"/>
    <x v="0"/>
    <x v="0"/>
    <x v="0"/>
    <s v="Pagamento de salário referente a 01-2024"/>
  </r>
  <r>
    <x v="0"/>
    <n v="0"/>
    <n v="0"/>
    <n v="0"/>
    <n v="158"/>
    <x v="3971"/>
    <x v="0"/>
    <x v="0"/>
    <x v="0"/>
    <s v="03.16.01"/>
    <x v="38"/>
    <x v="0"/>
    <x v="0"/>
    <s v="Assembleia Municipal"/>
    <s v="03.16.01"/>
    <s v="Assembleia Municipal"/>
    <s v="03.16.01"/>
    <x v="31"/>
    <x v="0"/>
    <x v="0"/>
    <x v="1"/>
    <x v="0"/>
    <x v="0"/>
    <x v="0"/>
    <x v="0"/>
    <x v="0"/>
    <s v="2024-01-30"/>
    <x v="0"/>
    <n v="158"/>
    <x v="0"/>
    <m/>
    <x v="0"/>
    <m/>
    <x v="2"/>
    <n v="100474696"/>
    <x v="0"/>
    <x v="1"/>
    <s v="Assembleia Municipal"/>
    <s v="ORI"/>
    <x v="0"/>
    <s v="AM"/>
    <x v="0"/>
    <x v="0"/>
    <x v="0"/>
    <x v="0"/>
    <x v="0"/>
    <x v="0"/>
    <x v="0"/>
    <x v="0"/>
    <x v="0"/>
    <x v="0"/>
    <x v="0"/>
    <s v="Assembleia Municipal"/>
    <x v="0"/>
    <x v="0"/>
    <x v="0"/>
    <x v="0"/>
    <x v="0"/>
    <x v="0"/>
    <x v="0"/>
    <x v="0"/>
    <x v="0"/>
    <x v="0"/>
    <x v="1"/>
    <x v="0"/>
    <s v="Pagamento de salário referente a 01-2024"/>
  </r>
  <r>
    <x v="0"/>
    <n v="0"/>
    <n v="0"/>
    <n v="0"/>
    <n v="4999"/>
    <x v="3971"/>
    <x v="0"/>
    <x v="0"/>
    <x v="0"/>
    <s v="03.16.01"/>
    <x v="38"/>
    <x v="0"/>
    <x v="0"/>
    <s v="Assembleia Municipal"/>
    <s v="03.16.01"/>
    <s v="Assembleia Municipal"/>
    <s v="03.16.01"/>
    <x v="49"/>
    <x v="0"/>
    <x v="0"/>
    <x v="0"/>
    <x v="1"/>
    <x v="0"/>
    <x v="0"/>
    <x v="0"/>
    <x v="0"/>
    <s v="2024-01-30"/>
    <x v="0"/>
    <n v="4999"/>
    <x v="0"/>
    <m/>
    <x v="0"/>
    <m/>
    <x v="2"/>
    <n v="100474696"/>
    <x v="0"/>
    <x v="1"/>
    <s v="Assembleia Municipal"/>
    <s v="ORI"/>
    <x v="0"/>
    <s v="AM"/>
    <x v="0"/>
    <x v="0"/>
    <x v="0"/>
    <x v="0"/>
    <x v="0"/>
    <x v="0"/>
    <x v="0"/>
    <x v="0"/>
    <x v="0"/>
    <x v="0"/>
    <x v="0"/>
    <s v="Assembleia Municipal"/>
    <x v="0"/>
    <x v="0"/>
    <x v="0"/>
    <x v="0"/>
    <x v="0"/>
    <x v="0"/>
    <x v="0"/>
    <x v="0"/>
    <x v="0"/>
    <x v="0"/>
    <x v="1"/>
    <x v="0"/>
    <s v="Pagamento de salário referente a 01-2024"/>
  </r>
  <r>
    <x v="0"/>
    <n v="0"/>
    <n v="0"/>
    <n v="0"/>
    <n v="3218"/>
    <x v="3971"/>
    <x v="0"/>
    <x v="0"/>
    <x v="0"/>
    <s v="03.16.01"/>
    <x v="38"/>
    <x v="0"/>
    <x v="0"/>
    <s v="Assembleia Municipal"/>
    <s v="03.16.01"/>
    <s v="Assembleia Municipal"/>
    <s v="03.16.01"/>
    <x v="31"/>
    <x v="0"/>
    <x v="0"/>
    <x v="1"/>
    <x v="0"/>
    <x v="0"/>
    <x v="0"/>
    <x v="0"/>
    <x v="0"/>
    <s v="2024-01-30"/>
    <x v="0"/>
    <n v="3218"/>
    <x v="0"/>
    <m/>
    <x v="0"/>
    <m/>
    <x v="9"/>
    <n v="100474693"/>
    <x v="0"/>
    <x v="0"/>
    <s v="Assembleia Municipal"/>
    <s v="ORI"/>
    <x v="0"/>
    <s v="AM"/>
    <x v="0"/>
    <x v="0"/>
    <x v="0"/>
    <x v="0"/>
    <x v="0"/>
    <x v="0"/>
    <x v="0"/>
    <x v="0"/>
    <x v="0"/>
    <x v="0"/>
    <x v="0"/>
    <s v="Assembleia Municipal"/>
    <x v="0"/>
    <x v="0"/>
    <x v="0"/>
    <x v="0"/>
    <x v="0"/>
    <x v="0"/>
    <x v="0"/>
    <x v="0"/>
    <x v="0"/>
    <x v="0"/>
    <x v="0"/>
    <x v="0"/>
    <s v="Pagamento de salário referente a 01-2024"/>
  </r>
  <r>
    <x v="0"/>
    <n v="0"/>
    <n v="0"/>
    <n v="0"/>
    <n v="101665"/>
    <x v="3971"/>
    <x v="0"/>
    <x v="0"/>
    <x v="0"/>
    <s v="03.16.01"/>
    <x v="38"/>
    <x v="0"/>
    <x v="0"/>
    <s v="Assembleia Municipal"/>
    <s v="03.16.01"/>
    <s v="Assembleia Municipal"/>
    <s v="03.16.01"/>
    <x v="49"/>
    <x v="0"/>
    <x v="0"/>
    <x v="0"/>
    <x v="1"/>
    <x v="0"/>
    <x v="0"/>
    <x v="0"/>
    <x v="0"/>
    <s v="2024-01-30"/>
    <x v="0"/>
    <n v="101665"/>
    <x v="0"/>
    <m/>
    <x v="0"/>
    <m/>
    <x v="9"/>
    <n v="100474693"/>
    <x v="0"/>
    <x v="0"/>
    <s v="Assembleia Municipal"/>
    <s v="ORI"/>
    <x v="0"/>
    <s v="AM"/>
    <x v="0"/>
    <x v="0"/>
    <x v="0"/>
    <x v="0"/>
    <x v="0"/>
    <x v="0"/>
    <x v="0"/>
    <x v="0"/>
    <x v="0"/>
    <x v="0"/>
    <x v="0"/>
    <s v="Assembleia Municipal"/>
    <x v="0"/>
    <x v="0"/>
    <x v="0"/>
    <x v="0"/>
    <x v="0"/>
    <x v="0"/>
    <x v="0"/>
    <x v="0"/>
    <x v="0"/>
    <x v="0"/>
    <x v="0"/>
    <x v="0"/>
    <s v="Pagamento de salário referente a 01-2024"/>
  </r>
  <r>
    <x v="0"/>
    <n v="0"/>
    <n v="0"/>
    <n v="0"/>
    <n v="341"/>
    <x v="3972"/>
    <x v="0"/>
    <x v="0"/>
    <x v="0"/>
    <s v="03.16.25"/>
    <x v="23"/>
    <x v="0"/>
    <x v="0"/>
    <s v="Direção dos  Recursos Humanos"/>
    <s v="03.16.25"/>
    <s v="Direção dos  Recursos Humanos"/>
    <s v="03.16.25"/>
    <x v="31"/>
    <x v="0"/>
    <x v="0"/>
    <x v="1"/>
    <x v="0"/>
    <x v="0"/>
    <x v="0"/>
    <x v="0"/>
    <x v="0"/>
    <s v="2024-01-30"/>
    <x v="0"/>
    <n v="341"/>
    <x v="0"/>
    <m/>
    <x v="0"/>
    <m/>
    <x v="2"/>
    <n v="100474696"/>
    <x v="0"/>
    <x v="1"/>
    <s v="Direção dos  Recursos Humanos"/>
    <s v="ORI"/>
    <x v="0"/>
    <m/>
    <x v="0"/>
    <x v="0"/>
    <x v="0"/>
    <x v="0"/>
    <x v="0"/>
    <x v="0"/>
    <x v="0"/>
    <x v="0"/>
    <x v="0"/>
    <x v="0"/>
    <x v="0"/>
    <s v="Direção dos  Recursos Humanos"/>
    <x v="0"/>
    <x v="0"/>
    <x v="0"/>
    <x v="0"/>
    <x v="0"/>
    <x v="0"/>
    <x v="0"/>
    <x v="0"/>
    <x v="0"/>
    <x v="0"/>
    <x v="1"/>
    <x v="0"/>
    <s v="Pagamento de salário referente a 01-2024"/>
  </r>
  <r>
    <x v="0"/>
    <n v="0"/>
    <n v="0"/>
    <n v="0"/>
    <n v="78"/>
    <x v="3972"/>
    <x v="0"/>
    <x v="0"/>
    <x v="0"/>
    <s v="03.16.25"/>
    <x v="23"/>
    <x v="0"/>
    <x v="0"/>
    <s v="Direção dos  Recursos Humanos"/>
    <s v="03.16.25"/>
    <s v="Direção dos  Recursos Humanos"/>
    <s v="03.16.25"/>
    <x v="29"/>
    <x v="0"/>
    <x v="0"/>
    <x v="0"/>
    <x v="0"/>
    <x v="0"/>
    <x v="0"/>
    <x v="0"/>
    <x v="0"/>
    <s v="2024-01-30"/>
    <x v="0"/>
    <n v="78"/>
    <x v="0"/>
    <m/>
    <x v="0"/>
    <m/>
    <x v="2"/>
    <n v="100474696"/>
    <x v="0"/>
    <x v="1"/>
    <s v="Direção dos  Recursos Humanos"/>
    <s v="ORI"/>
    <x v="0"/>
    <m/>
    <x v="0"/>
    <x v="0"/>
    <x v="0"/>
    <x v="0"/>
    <x v="0"/>
    <x v="0"/>
    <x v="0"/>
    <x v="0"/>
    <x v="0"/>
    <x v="0"/>
    <x v="0"/>
    <s v="Direção dos  Recursos Humanos"/>
    <x v="0"/>
    <x v="0"/>
    <x v="0"/>
    <x v="0"/>
    <x v="0"/>
    <x v="0"/>
    <x v="0"/>
    <x v="0"/>
    <x v="0"/>
    <x v="0"/>
    <x v="1"/>
    <x v="0"/>
    <s v="Pagamento de salário referente a 01-2024"/>
  </r>
  <r>
    <x v="0"/>
    <n v="0"/>
    <n v="0"/>
    <n v="0"/>
    <n v="1394"/>
    <x v="3972"/>
    <x v="0"/>
    <x v="0"/>
    <x v="0"/>
    <s v="03.16.25"/>
    <x v="23"/>
    <x v="0"/>
    <x v="0"/>
    <s v="Direção dos  Recursos Humanos"/>
    <s v="03.16.25"/>
    <s v="Direção dos  Recursos Humanos"/>
    <s v="03.16.25"/>
    <x v="30"/>
    <x v="0"/>
    <x v="0"/>
    <x v="0"/>
    <x v="1"/>
    <x v="0"/>
    <x v="0"/>
    <x v="0"/>
    <x v="0"/>
    <s v="2024-01-30"/>
    <x v="0"/>
    <n v="1394"/>
    <x v="0"/>
    <m/>
    <x v="0"/>
    <m/>
    <x v="2"/>
    <n v="100474696"/>
    <x v="0"/>
    <x v="1"/>
    <s v="Direção dos  Recursos Humanos"/>
    <s v="ORI"/>
    <x v="0"/>
    <m/>
    <x v="0"/>
    <x v="0"/>
    <x v="0"/>
    <x v="0"/>
    <x v="0"/>
    <x v="0"/>
    <x v="0"/>
    <x v="0"/>
    <x v="0"/>
    <x v="0"/>
    <x v="0"/>
    <s v="Direção dos  Recursos Humanos"/>
    <x v="0"/>
    <x v="0"/>
    <x v="0"/>
    <x v="0"/>
    <x v="0"/>
    <x v="0"/>
    <x v="0"/>
    <x v="0"/>
    <x v="0"/>
    <x v="0"/>
    <x v="1"/>
    <x v="0"/>
    <s v="Pagamento de salário referente a 01-2024"/>
  </r>
  <r>
    <x v="0"/>
    <n v="0"/>
    <n v="0"/>
    <n v="0"/>
    <n v="9482"/>
    <x v="3972"/>
    <x v="0"/>
    <x v="0"/>
    <x v="0"/>
    <s v="03.16.25"/>
    <x v="23"/>
    <x v="0"/>
    <x v="0"/>
    <s v="Direção dos  Recursos Humanos"/>
    <s v="03.16.25"/>
    <s v="Direção dos  Recursos Humanos"/>
    <s v="03.16.25"/>
    <x v="48"/>
    <x v="0"/>
    <x v="0"/>
    <x v="0"/>
    <x v="1"/>
    <x v="0"/>
    <x v="0"/>
    <x v="0"/>
    <x v="0"/>
    <s v="2024-01-30"/>
    <x v="0"/>
    <n v="9482"/>
    <x v="0"/>
    <m/>
    <x v="0"/>
    <m/>
    <x v="2"/>
    <n v="100474696"/>
    <x v="0"/>
    <x v="1"/>
    <s v="Direção dos  Recursos Humanos"/>
    <s v="ORI"/>
    <x v="0"/>
    <m/>
    <x v="0"/>
    <x v="0"/>
    <x v="0"/>
    <x v="0"/>
    <x v="0"/>
    <x v="0"/>
    <x v="0"/>
    <x v="0"/>
    <x v="0"/>
    <x v="0"/>
    <x v="0"/>
    <s v="Direção dos  Recursos Humanos"/>
    <x v="0"/>
    <x v="0"/>
    <x v="0"/>
    <x v="0"/>
    <x v="0"/>
    <x v="0"/>
    <x v="0"/>
    <x v="0"/>
    <x v="0"/>
    <x v="0"/>
    <x v="1"/>
    <x v="0"/>
    <s v="Pagamento de salário referente a 01-2024"/>
  </r>
  <r>
    <x v="0"/>
    <n v="0"/>
    <n v="0"/>
    <n v="0"/>
    <n v="3413"/>
    <x v="3972"/>
    <x v="0"/>
    <x v="0"/>
    <x v="0"/>
    <s v="03.16.25"/>
    <x v="23"/>
    <x v="0"/>
    <x v="0"/>
    <s v="Direção dos  Recursos Humanos"/>
    <s v="03.16.25"/>
    <s v="Direção dos  Recursos Humanos"/>
    <s v="03.16.25"/>
    <x v="49"/>
    <x v="0"/>
    <x v="0"/>
    <x v="0"/>
    <x v="1"/>
    <x v="0"/>
    <x v="0"/>
    <x v="0"/>
    <x v="0"/>
    <s v="2024-01-30"/>
    <x v="0"/>
    <n v="3413"/>
    <x v="0"/>
    <m/>
    <x v="0"/>
    <m/>
    <x v="2"/>
    <n v="100474696"/>
    <x v="0"/>
    <x v="1"/>
    <s v="Direção dos  Recursos Humanos"/>
    <s v="ORI"/>
    <x v="0"/>
    <m/>
    <x v="0"/>
    <x v="0"/>
    <x v="0"/>
    <x v="0"/>
    <x v="0"/>
    <x v="0"/>
    <x v="0"/>
    <x v="0"/>
    <x v="0"/>
    <x v="0"/>
    <x v="0"/>
    <s v="Direção dos  Recursos Humanos"/>
    <x v="0"/>
    <x v="0"/>
    <x v="0"/>
    <x v="0"/>
    <x v="0"/>
    <x v="0"/>
    <x v="0"/>
    <x v="0"/>
    <x v="0"/>
    <x v="0"/>
    <x v="1"/>
    <x v="0"/>
    <s v="Pagamento de salário referente a 01-2024"/>
  </r>
  <r>
    <x v="0"/>
    <n v="0"/>
    <n v="0"/>
    <n v="0"/>
    <n v="1699"/>
    <x v="3972"/>
    <x v="0"/>
    <x v="0"/>
    <x v="0"/>
    <s v="03.16.25"/>
    <x v="23"/>
    <x v="0"/>
    <x v="0"/>
    <s v="Direção dos  Recursos Humanos"/>
    <s v="03.16.25"/>
    <s v="Direção dos  Recursos Humanos"/>
    <s v="03.16.25"/>
    <x v="78"/>
    <x v="0"/>
    <x v="4"/>
    <x v="17"/>
    <x v="0"/>
    <x v="0"/>
    <x v="0"/>
    <x v="0"/>
    <x v="0"/>
    <s v="2024-01-30"/>
    <x v="0"/>
    <n v="1699"/>
    <x v="0"/>
    <m/>
    <x v="0"/>
    <m/>
    <x v="2"/>
    <n v="100474696"/>
    <x v="0"/>
    <x v="1"/>
    <s v="Direção dos  Recursos Humanos"/>
    <s v="ORI"/>
    <x v="0"/>
    <m/>
    <x v="0"/>
    <x v="0"/>
    <x v="0"/>
    <x v="0"/>
    <x v="0"/>
    <x v="0"/>
    <x v="0"/>
    <x v="0"/>
    <x v="0"/>
    <x v="0"/>
    <x v="0"/>
    <s v="Direção dos  Recursos Humanos"/>
    <x v="0"/>
    <x v="0"/>
    <x v="0"/>
    <x v="0"/>
    <x v="0"/>
    <x v="0"/>
    <x v="0"/>
    <x v="0"/>
    <x v="0"/>
    <x v="0"/>
    <x v="1"/>
    <x v="0"/>
    <s v="Pagamento de salário referente a 01-2024"/>
  </r>
  <r>
    <x v="0"/>
    <n v="0"/>
    <n v="0"/>
    <n v="0"/>
    <n v="28262"/>
    <x v="3972"/>
    <x v="0"/>
    <x v="0"/>
    <x v="0"/>
    <s v="03.16.25"/>
    <x v="23"/>
    <x v="0"/>
    <x v="0"/>
    <s v="Direção dos  Recursos Humanos"/>
    <s v="03.16.25"/>
    <s v="Direção dos  Recursos Humanos"/>
    <s v="03.16.25"/>
    <x v="79"/>
    <x v="0"/>
    <x v="4"/>
    <x v="17"/>
    <x v="0"/>
    <x v="0"/>
    <x v="0"/>
    <x v="0"/>
    <x v="0"/>
    <s v="2024-01-30"/>
    <x v="0"/>
    <n v="28262"/>
    <x v="0"/>
    <m/>
    <x v="0"/>
    <m/>
    <x v="2"/>
    <n v="100474696"/>
    <x v="0"/>
    <x v="1"/>
    <s v="Direção dos  Recursos Humanos"/>
    <s v="ORI"/>
    <x v="0"/>
    <m/>
    <x v="0"/>
    <x v="0"/>
    <x v="0"/>
    <x v="0"/>
    <x v="0"/>
    <x v="0"/>
    <x v="0"/>
    <x v="0"/>
    <x v="0"/>
    <x v="0"/>
    <x v="0"/>
    <s v="Direção dos  Recursos Humanos"/>
    <x v="0"/>
    <x v="0"/>
    <x v="0"/>
    <x v="0"/>
    <x v="0"/>
    <x v="0"/>
    <x v="0"/>
    <x v="0"/>
    <x v="0"/>
    <x v="0"/>
    <x v="1"/>
    <x v="0"/>
    <s v="Pagamento de salário referente a 01-2024"/>
  </r>
  <r>
    <x v="0"/>
    <n v="0"/>
    <n v="0"/>
    <n v="0"/>
    <n v="11334"/>
    <x v="3972"/>
    <x v="0"/>
    <x v="0"/>
    <x v="0"/>
    <s v="03.16.25"/>
    <x v="23"/>
    <x v="0"/>
    <x v="0"/>
    <s v="Direção dos  Recursos Humanos"/>
    <s v="03.16.25"/>
    <s v="Direção dos  Recursos Humanos"/>
    <s v="03.16.25"/>
    <x v="31"/>
    <x v="0"/>
    <x v="0"/>
    <x v="1"/>
    <x v="0"/>
    <x v="0"/>
    <x v="0"/>
    <x v="0"/>
    <x v="0"/>
    <s v="2024-01-30"/>
    <x v="0"/>
    <n v="11334"/>
    <x v="0"/>
    <m/>
    <x v="0"/>
    <m/>
    <x v="9"/>
    <n v="100474693"/>
    <x v="0"/>
    <x v="0"/>
    <s v="Direção dos  Recursos Humanos"/>
    <s v="ORI"/>
    <x v="0"/>
    <m/>
    <x v="0"/>
    <x v="0"/>
    <x v="0"/>
    <x v="0"/>
    <x v="0"/>
    <x v="0"/>
    <x v="0"/>
    <x v="0"/>
    <x v="0"/>
    <x v="0"/>
    <x v="0"/>
    <s v="Direção dos  Recursos Humanos"/>
    <x v="0"/>
    <x v="0"/>
    <x v="0"/>
    <x v="0"/>
    <x v="0"/>
    <x v="0"/>
    <x v="0"/>
    <x v="0"/>
    <x v="0"/>
    <x v="0"/>
    <x v="0"/>
    <x v="0"/>
    <s v="Pagamento de salário referente a 01-2024"/>
  </r>
  <r>
    <x v="0"/>
    <n v="0"/>
    <n v="0"/>
    <n v="0"/>
    <n v="2595"/>
    <x v="3972"/>
    <x v="0"/>
    <x v="0"/>
    <x v="0"/>
    <s v="03.16.25"/>
    <x v="23"/>
    <x v="0"/>
    <x v="0"/>
    <s v="Direção dos  Recursos Humanos"/>
    <s v="03.16.25"/>
    <s v="Direção dos  Recursos Humanos"/>
    <s v="03.16.25"/>
    <x v="29"/>
    <x v="0"/>
    <x v="0"/>
    <x v="0"/>
    <x v="0"/>
    <x v="0"/>
    <x v="0"/>
    <x v="0"/>
    <x v="0"/>
    <s v="2024-01-30"/>
    <x v="0"/>
    <n v="2595"/>
    <x v="0"/>
    <m/>
    <x v="0"/>
    <m/>
    <x v="9"/>
    <n v="100474693"/>
    <x v="0"/>
    <x v="0"/>
    <s v="Direção dos  Recursos Humanos"/>
    <s v="ORI"/>
    <x v="0"/>
    <m/>
    <x v="0"/>
    <x v="0"/>
    <x v="0"/>
    <x v="0"/>
    <x v="0"/>
    <x v="0"/>
    <x v="0"/>
    <x v="0"/>
    <x v="0"/>
    <x v="0"/>
    <x v="0"/>
    <s v="Direção dos  Recursos Humanos"/>
    <x v="0"/>
    <x v="0"/>
    <x v="0"/>
    <x v="0"/>
    <x v="0"/>
    <x v="0"/>
    <x v="0"/>
    <x v="0"/>
    <x v="0"/>
    <x v="0"/>
    <x v="0"/>
    <x v="0"/>
    <s v="Pagamento de salário referente a 01-2024"/>
  </r>
  <r>
    <x v="0"/>
    <n v="0"/>
    <n v="0"/>
    <n v="0"/>
    <n v="46287"/>
    <x v="3972"/>
    <x v="0"/>
    <x v="0"/>
    <x v="0"/>
    <s v="03.16.25"/>
    <x v="23"/>
    <x v="0"/>
    <x v="0"/>
    <s v="Direção dos  Recursos Humanos"/>
    <s v="03.16.25"/>
    <s v="Direção dos  Recursos Humanos"/>
    <s v="03.16.25"/>
    <x v="30"/>
    <x v="0"/>
    <x v="0"/>
    <x v="0"/>
    <x v="1"/>
    <x v="0"/>
    <x v="0"/>
    <x v="0"/>
    <x v="0"/>
    <s v="2024-01-30"/>
    <x v="0"/>
    <n v="46287"/>
    <x v="0"/>
    <m/>
    <x v="0"/>
    <m/>
    <x v="9"/>
    <n v="100474693"/>
    <x v="0"/>
    <x v="0"/>
    <s v="Direção dos  Recursos Humanos"/>
    <s v="ORI"/>
    <x v="0"/>
    <m/>
    <x v="0"/>
    <x v="0"/>
    <x v="0"/>
    <x v="0"/>
    <x v="0"/>
    <x v="0"/>
    <x v="0"/>
    <x v="0"/>
    <x v="0"/>
    <x v="0"/>
    <x v="0"/>
    <s v="Direção dos  Recursos Humanos"/>
    <x v="0"/>
    <x v="0"/>
    <x v="0"/>
    <x v="0"/>
    <x v="0"/>
    <x v="0"/>
    <x v="0"/>
    <x v="0"/>
    <x v="0"/>
    <x v="0"/>
    <x v="0"/>
    <x v="0"/>
    <s v="Pagamento de salário referente a 01-2024"/>
  </r>
  <r>
    <x v="0"/>
    <n v="0"/>
    <n v="0"/>
    <n v="0"/>
    <n v="314738"/>
    <x v="3972"/>
    <x v="0"/>
    <x v="0"/>
    <x v="0"/>
    <s v="03.16.25"/>
    <x v="23"/>
    <x v="0"/>
    <x v="0"/>
    <s v="Direção dos  Recursos Humanos"/>
    <s v="03.16.25"/>
    <s v="Direção dos  Recursos Humanos"/>
    <s v="03.16.25"/>
    <x v="48"/>
    <x v="0"/>
    <x v="0"/>
    <x v="0"/>
    <x v="1"/>
    <x v="0"/>
    <x v="0"/>
    <x v="0"/>
    <x v="0"/>
    <s v="2024-01-30"/>
    <x v="0"/>
    <n v="314738"/>
    <x v="0"/>
    <m/>
    <x v="0"/>
    <m/>
    <x v="9"/>
    <n v="100474693"/>
    <x v="0"/>
    <x v="0"/>
    <s v="Direção dos  Recursos Humanos"/>
    <s v="ORI"/>
    <x v="0"/>
    <m/>
    <x v="0"/>
    <x v="0"/>
    <x v="0"/>
    <x v="0"/>
    <x v="0"/>
    <x v="0"/>
    <x v="0"/>
    <x v="0"/>
    <x v="0"/>
    <x v="0"/>
    <x v="0"/>
    <s v="Direção dos  Recursos Humanos"/>
    <x v="0"/>
    <x v="0"/>
    <x v="0"/>
    <x v="0"/>
    <x v="0"/>
    <x v="0"/>
    <x v="0"/>
    <x v="0"/>
    <x v="0"/>
    <x v="0"/>
    <x v="0"/>
    <x v="0"/>
    <s v="Pagamento de salário referente a 01-2024"/>
  </r>
  <r>
    <x v="0"/>
    <n v="0"/>
    <n v="0"/>
    <n v="0"/>
    <n v="113308"/>
    <x v="3972"/>
    <x v="0"/>
    <x v="0"/>
    <x v="0"/>
    <s v="03.16.25"/>
    <x v="23"/>
    <x v="0"/>
    <x v="0"/>
    <s v="Direção dos  Recursos Humanos"/>
    <s v="03.16.25"/>
    <s v="Direção dos  Recursos Humanos"/>
    <s v="03.16.25"/>
    <x v="49"/>
    <x v="0"/>
    <x v="0"/>
    <x v="0"/>
    <x v="1"/>
    <x v="0"/>
    <x v="0"/>
    <x v="0"/>
    <x v="0"/>
    <s v="2024-01-30"/>
    <x v="0"/>
    <n v="113308"/>
    <x v="0"/>
    <m/>
    <x v="0"/>
    <m/>
    <x v="9"/>
    <n v="100474693"/>
    <x v="0"/>
    <x v="0"/>
    <s v="Direção dos  Recursos Humanos"/>
    <s v="ORI"/>
    <x v="0"/>
    <m/>
    <x v="0"/>
    <x v="0"/>
    <x v="0"/>
    <x v="0"/>
    <x v="0"/>
    <x v="0"/>
    <x v="0"/>
    <x v="0"/>
    <x v="0"/>
    <x v="0"/>
    <x v="0"/>
    <s v="Direção dos  Recursos Humanos"/>
    <x v="0"/>
    <x v="0"/>
    <x v="0"/>
    <x v="0"/>
    <x v="0"/>
    <x v="0"/>
    <x v="0"/>
    <x v="0"/>
    <x v="0"/>
    <x v="0"/>
    <x v="0"/>
    <x v="0"/>
    <s v="Pagamento de salário referente a 01-2024"/>
  </r>
  <r>
    <x v="0"/>
    <n v="0"/>
    <n v="0"/>
    <n v="0"/>
    <n v="56418"/>
    <x v="3972"/>
    <x v="0"/>
    <x v="0"/>
    <x v="0"/>
    <s v="03.16.25"/>
    <x v="23"/>
    <x v="0"/>
    <x v="0"/>
    <s v="Direção dos  Recursos Humanos"/>
    <s v="03.16.25"/>
    <s v="Direção dos  Recursos Humanos"/>
    <s v="03.16.25"/>
    <x v="78"/>
    <x v="0"/>
    <x v="4"/>
    <x v="17"/>
    <x v="0"/>
    <x v="0"/>
    <x v="0"/>
    <x v="0"/>
    <x v="0"/>
    <s v="2024-01-30"/>
    <x v="0"/>
    <n v="56418"/>
    <x v="0"/>
    <m/>
    <x v="0"/>
    <m/>
    <x v="9"/>
    <n v="100474693"/>
    <x v="0"/>
    <x v="0"/>
    <s v="Direção dos  Recursos Humanos"/>
    <s v="ORI"/>
    <x v="0"/>
    <m/>
    <x v="0"/>
    <x v="0"/>
    <x v="0"/>
    <x v="0"/>
    <x v="0"/>
    <x v="0"/>
    <x v="0"/>
    <x v="0"/>
    <x v="0"/>
    <x v="0"/>
    <x v="0"/>
    <s v="Direção dos  Recursos Humanos"/>
    <x v="0"/>
    <x v="0"/>
    <x v="0"/>
    <x v="0"/>
    <x v="0"/>
    <x v="0"/>
    <x v="0"/>
    <x v="0"/>
    <x v="0"/>
    <x v="0"/>
    <x v="0"/>
    <x v="0"/>
    <s v="Pagamento de salário referente a 01-2024"/>
  </r>
  <r>
    <x v="0"/>
    <n v="0"/>
    <n v="0"/>
    <n v="0"/>
    <n v="937926"/>
    <x v="3972"/>
    <x v="0"/>
    <x v="0"/>
    <x v="0"/>
    <s v="03.16.25"/>
    <x v="23"/>
    <x v="0"/>
    <x v="0"/>
    <s v="Direção dos  Recursos Humanos"/>
    <s v="03.16.25"/>
    <s v="Direção dos  Recursos Humanos"/>
    <s v="03.16.25"/>
    <x v="79"/>
    <x v="0"/>
    <x v="4"/>
    <x v="17"/>
    <x v="0"/>
    <x v="0"/>
    <x v="0"/>
    <x v="0"/>
    <x v="0"/>
    <s v="2024-01-30"/>
    <x v="0"/>
    <n v="937926"/>
    <x v="0"/>
    <m/>
    <x v="0"/>
    <m/>
    <x v="9"/>
    <n v="100474693"/>
    <x v="0"/>
    <x v="0"/>
    <s v="Direção dos  Recursos Humanos"/>
    <s v="ORI"/>
    <x v="0"/>
    <m/>
    <x v="0"/>
    <x v="0"/>
    <x v="0"/>
    <x v="0"/>
    <x v="0"/>
    <x v="0"/>
    <x v="0"/>
    <x v="0"/>
    <x v="0"/>
    <x v="0"/>
    <x v="0"/>
    <s v="Direção dos  Recursos Humanos"/>
    <x v="0"/>
    <x v="0"/>
    <x v="0"/>
    <x v="0"/>
    <x v="0"/>
    <x v="0"/>
    <x v="0"/>
    <x v="0"/>
    <x v="0"/>
    <x v="0"/>
    <x v="0"/>
    <x v="0"/>
    <s v="Pagamento de salário referente a 01-2024"/>
  </r>
  <r>
    <x v="0"/>
    <n v="0"/>
    <n v="0"/>
    <n v="0"/>
    <n v="8593"/>
    <x v="3973"/>
    <x v="0"/>
    <x v="0"/>
    <x v="0"/>
    <s v="03.16.10"/>
    <x v="39"/>
    <x v="0"/>
    <x v="0"/>
    <s v="Delegações Municipais "/>
    <s v="03.16.10"/>
    <s v="Delegações Municipais "/>
    <s v="03.16.10"/>
    <x v="30"/>
    <x v="0"/>
    <x v="0"/>
    <x v="0"/>
    <x v="1"/>
    <x v="0"/>
    <x v="0"/>
    <x v="0"/>
    <x v="0"/>
    <s v="2024-01-30"/>
    <x v="0"/>
    <n v="8593"/>
    <x v="0"/>
    <m/>
    <x v="0"/>
    <m/>
    <x v="2"/>
    <n v="100474696"/>
    <x v="0"/>
    <x v="1"/>
    <s v="Delegações Municipais "/>
    <s v="ORI"/>
    <x v="0"/>
    <m/>
    <x v="0"/>
    <x v="0"/>
    <x v="0"/>
    <x v="0"/>
    <x v="0"/>
    <x v="0"/>
    <x v="0"/>
    <x v="0"/>
    <x v="0"/>
    <x v="0"/>
    <x v="0"/>
    <s v="Delegações Municipais "/>
    <x v="0"/>
    <x v="0"/>
    <x v="0"/>
    <x v="0"/>
    <x v="0"/>
    <x v="0"/>
    <x v="0"/>
    <x v="0"/>
    <x v="0"/>
    <x v="0"/>
    <x v="1"/>
    <x v="0"/>
    <s v="Pagamento de salário referente a 01-2024"/>
  </r>
  <r>
    <x v="0"/>
    <n v="0"/>
    <n v="0"/>
    <n v="0"/>
    <n v="115230"/>
    <x v="3973"/>
    <x v="0"/>
    <x v="0"/>
    <x v="0"/>
    <s v="03.16.10"/>
    <x v="39"/>
    <x v="0"/>
    <x v="0"/>
    <s v="Delegações Municipais "/>
    <s v="03.16.10"/>
    <s v="Delegações Municipais "/>
    <s v="03.16.10"/>
    <x v="30"/>
    <x v="0"/>
    <x v="0"/>
    <x v="0"/>
    <x v="1"/>
    <x v="0"/>
    <x v="0"/>
    <x v="0"/>
    <x v="0"/>
    <s v="2024-01-30"/>
    <x v="0"/>
    <n v="115230"/>
    <x v="0"/>
    <m/>
    <x v="0"/>
    <m/>
    <x v="9"/>
    <n v="100474693"/>
    <x v="0"/>
    <x v="0"/>
    <s v="Delegações Municipais "/>
    <s v="ORI"/>
    <x v="0"/>
    <m/>
    <x v="0"/>
    <x v="0"/>
    <x v="0"/>
    <x v="0"/>
    <x v="0"/>
    <x v="0"/>
    <x v="0"/>
    <x v="0"/>
    <x v="0"/>
    <x v="0"/>
    <x v="0"/>
    <s v="Delegações Municipais "/>
    <x v="0"/>
    <x v="0"/>
    <x v="0"/>
    <x v="0"/>
    <x v="0"/>
    <x v="0"/>
    <x v="0"/>
    <x v="0"/>
    <x v="0"/>
    <x v="0"/>
    <x v="0"/>
    <x v="0"/>
    <s v="Pagamento de salário referente a 01-2024"/>
  </r>
  <r>
    <x v="0"/>
    <n v="0"/>
    <n v="0"/>
    <n v="0"/>
    <n v="4"/>
    <x v="3974"/>
    <x v="0"/>
    <x v="0"/>
    <x v="0"/>
    <s v="03.16.23"/>
    <x v="14"/>
    <x v="0"/>
    <x v="0"/>
    <s v="Direção da Educação, Formação Profissional, Emprego"/>
    <s v="03.16.23"/>
    <s v="Direção da Educação, Formação Profissional, Emprego"/>
    <s v="03.16.23"/>
    <x v="28"/>
    <x v="0"/>
    <x v="0"/>
    <x v="0"/>
    <x v="0"/>
    <x v="0"/>
    <x v="0"/>
    <x v="0"/>
    <x v="0"/>
    <s v="2024-01-30"/>
    <x v="0"/>
    <n v="4"/>
    <x v="0"/>
    <m/>
    <x v="0"/>
    <m/>
    <x v="2"/>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1-2024"/>
  </r>
  <r>
    <x v="0"/>
    <n v="0"/>
    <n v="0"/>
    <n v="0"/>
    <n v="0"/>
    <x v="3974"/>
    <x v="0"/>
    <x v="0"/>
    <x v="0"/>
    <s v="03.16.23"/>
    <x v="14"/>
    <x v="0"/>
    <x v="0"/>
    <s v="Direção da Educação, Formação Profissional, Emprego"/>
    <s v="03.16.23"/>
    <s v="Direção da Educação, Formação Profissional, Emprego"/>
    <s v="03.16.23"/>
    <x v="29"/>
    <x v="0"/>
    <x v="0"/>
    <x v="0"/>
    <x v="0"/>
    <x v="0"/>
    <x v="0"/>
    <x v="0"/>
    <x v="0"/>
    <s v="2024-01-30"/>
    <x v="0"/>
    <n v="0"/>
    <x v="0"/>
    <m/>
    <x v="0"/>
    <m/>
    <x v="2"/>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1-2024"/>
  </r>
  <r>
    <x v="0"/>
    <n v="0"/>
    <n v="0"/>
    <n v="0"/>
    <n v="520"/>
    <x v="3974"/>
    <x v="0"/>
    <x v="0"/>
    <x v="0"/>
    <s v="03.16.23"/>
    <x v="14"/>
    <x v="0"/>
    <x v="0"/>
    <s v="Direção da Educação, Formação Profissional, Emprego"/>
    <s v="03.16.23"/>
    <s v="Direção da Educação, Formação Profissional, Emprego"/>
    <s v="03.16.23"/>
    <x v="30"/>
    <x v="0"/>
    <x v="0"/>
    <x v="0"/>
    <x v="1"/>
    <x v="0"/>
    <x v="0"/>
    <x v="0"/>
    <x v="0"/>
    <s v="2024-01-30"/>
    <x v="0"/>
    <n v="520"/>
    <x v="0"/>
    <m/>
    <x v="0"/>
    <m/>
    <x v="2"/>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1-2024"/>
  </r>
  <r>
    <x v="0"/>
    <n v="0"/>
    <n v="0"/>
    <n v="0"/>
    <n v="8519"/>
    <x v="3974"/>
    <x v="0"/>
    <x v="0"/>
    <x v="0"/>
    <s v="03.16.23"/>
    <x v="14"/>
    <x v="0"/>
    <x v="0"/>
    <s v="Direção da Educação, Formação Profissional, Emprego"/>
    <s v="03.16.23"/>
    <s v="Direção da Educação, Formação Profissional, Emprego"/>
    <s v="03.16.23"/>
    <x v="28"/>
    <x v="0"/>
    <x v="0"/>
    <x v="0"/>
    <x v="0"/>
    <x v="0"/>
    <x v="0"/>
    <x v="0"/>
    <x v="0"/>
    <s v="2024-01-30"/>
    <x v="0"/>
    <n v="8519"/>
    <x v="0"/>
    <m/>
    <x v="0"/>
    <m/>
    <x v="9"/>
    <n v="100474693"/>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1-2024"/>
  </r>
  <r>
    <x v="0"/>
    <n v="0"/>
    <n v="0"/>
    <n v="0"/>
    <n v="1642"/>
    <x v="3974"/>
    <x v="0"/>
    <x v="0"/>
    <x v="0"/>
    <s v="03.16.23"/>
    <x v="14"/>
    <x v="0"/>
    <x v="0"/>
    <s v="Direção da Educação, Formação Profissional, Emprego"/>
    <s v="03.16.23"/>
    <s v="Direção da Educação, Formação Profissional, Emprego"/>
    <s v="03.16.23"/>
    <x v="29"/>
    <x v="0"/>
    <x v="0"/>
    <x v="0"/>
    <x v="0"/>
    <x v="0"/>
    <x v="0"/>
    <x v="0"/>
    <x v="0"/>
    <s v="2024-01-30"/>
    <x v="0"/>
    <n v="1642"/>
    <x v="0"/>
    <m/>
    <x v="0"/>
    <m/>
    <x v="9"/>
    <n v="100474693"/>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1-2024"/>
  </r>
  <r>
    <x v="0"/>
    <n v="0"/>
    <n v="0"/>
    <n v="0"/>
    <n v="989297"/>
    <x v="3974"/>
    <x v="0"/>
    <x v="0"/>
    <x v="0"/>
    <s v="03.16.23"/>
    <x v="14"/>
    <x v="0"/>
    <x v="0"/>
    <s v="Direção da Educação, Formação Profissional, Emprego"/>
    <s v="03.16.23"/>
    <s v="Direção da Educação, Formação Profissional, Emprego"/>
    <s v="03.16.23"/>
    <x v="30"/>
    <x v="0"/>
    <x v="0"/>
    <x v="0"/>
    <x v="1"/>
    <x v="0"/>
    <x v="0"/>
    <x v="0"/>
    <x v="0"/>
    <s v="2024-01-30"/>
    <x v="0"/>
    <n v="989297"/>
    <x v="0"/>
    <m/>
    <x v="0"/>
    <m/>
    <x v="9"/>
    <n v="100474693"/>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1-2024"/>
  </r>
  <r>
    <x v="0"/>
    <n v="0"/>
    <n v="0"/>
    <n v="0"/>
    <n v="550"/>
    <x v="3975"/>
    <x v="0"/>
    <x v="0"/>
    <x v="0"/>
    <s v="03.16.21"/>
    <x v="56"/>
    <x v="0"/>
    <x v="0"/>
    <s v="Dir. Turismo, Investimento e Emprendedorismo"/>
    <s v="03.16.21"/>
    <s v="Dir. Turismo, Investimento e Emprendedorismo"/>
    <s v="03.16.21"/>
    <x v="31"/>
    <x v="0"/>
    <x v="0"/>
    <x v="1"/>
    <x v="0"/>
    <x v="0"/>
    <x v="0"/>
    <x v="0"/>
    <x v="0"/>
    <s v="2024-01-30"/>
    <x v="0"/>
    <n v="550"/>
    <x v="0"/>
    <m/>
    <x v="0"/>
    <m/>
    <x v="2"/>
    <n v="100474696"/>
    <x v="0"/>
    <x v="1"/>
    <s v="Dir. Turismo, Investimento e Emprendedorismo"/>
    <s v="ORI"/>
    <x v="0"/>
    <m/>
    <x v="0"/>
    <x v="0"/>
    <x v="0"/>
    <x v="0"/>
    <x v="0"/>
    <x v="0"/>
    <x v="0"/>
    <x v="0"/>
    <x v="0"/>
    <x v="0"/>
    <x v="0"/>
    <s v="Dir. Turismo, Investimento e Emprendedorismo"/>
    <x v="0"/>
    <x v="0"/>
    <x v="0"/>
    <x v="0"/>
    <x v="0"/>
    <x v="0"/>
    <x v="0"/>
    <x v="0"/>
    <x v="0"/>
    <x v="0"/>
    <x v="1"/>
    <x v="0"/>
    <s v="Pagamento de salário referente a 01-2024"/>
  </r>
  <r>
    <x v="0"/>
    <n v="0"/>
    <n v="0"/>
    <n v="0"/>
    <n v="5861"/>
    <x v="3975"/>
    <x v="0"/>
    <x v="0"/>
    <x v="0"/>
    <s v="03.16.21"/>
    <x v="56"/>
    <x v="0"/>
    <x v="0"/>
    <s v="Dir. Turismo, Investimento e Emprendedorismo"/>
    <s v="03.16.21"/>
    <s v="Dir. Turismo, Investimento e Emprendedorismo"/>
    <s v="03.16.21"/>
    <x v="49"/>
    <x v="0"/>
    <x v="0"/>
    <x v="0"/>
    <x v="1"/>
    <x v="0"/>
    <x v="0"/>
    <x v="0"/>
    <x v="0"/>
    <s v="2024-01-30"/>
    <x v="0"/>
    <n v="5861"/>
    <x v="0"/>
    <m/>
    <x v="0"/>
    <m/>
    <x v="2"/>
    <n v="100474696"/>
    <x v="0"/>
    <x v="1"/>
    <s v="Dir. Turismo, Investimento e Emprendedorismo"/>
    <s v="ORI"/>
    <x v="0"/>
    <m/>
    <x v="0"/>
    <x v="0"/>
    <x v="0"/>
    <x v="0"/>
    <x v="0"/>
    <x v="0"/>
    <x v="0"/>
    <x v="0"/>
    <x v="0"/>
    <x v="0"/>
    <x v="0"/>
    <s v="Dir. Turismo, Investimento e Emprendedorismo"/>
    <x v="0"/>
    <x v="0"/>
    <x v="0"/>
    <x v="0"/>
    <x v="0"/>
    <x v="0"/>
    <x v="0"/>
    <x v="0"/>
    <x v="0"/>
    <x v="0"/>
    <x v="1"/>
    <x v="0"/>
    <s v="Pagamento de salário referente a 01-2024"/>
  </r>
  <r>
    <x v="0"/>
    <n v="0"/>
    <n v="0"/>
    <n v="0"/>
    <n v="7110"/>
    <x v="3975"/>
    <x v="0"/>
    <x v="0"/>
    <x v="0"/>
    <s v="03.16.21"/>
    <x v="56"/>
    <x v="0"/>
    <x v="0"/>
    <s v="Dir. Turismo, Investimento e Emprendedorismo"/>
    <s v="03.16.21"/>
    <s v="Dir. Turismo, Investimento e Emprendedorismo"/>
    <s v="03.16.21"/>
    <x v="31"/>
    <x v="0"/>
    <x v="0"/>
    <x v="1"/>
    <x v="0"/>
    <x v="0"/>
    <x v="0"/>
    <x v="0"/>
    <x v="0"/>
    <s v="2024-01-30"/>
    <x v="0"/>
    <n v="7110"/>
    <x v="0"/>
    <m/>
    <x v="0"/>
    <m/>
    <x v="9"/>
    <n v="100474693"/>
    <x v="0"/>
    <x v="0"/>
    <s v="Dir. Turismo, Investimento e Emprendedorismo"/>
    <s v="ORI"/>
    <x v="0"/>
    <m/>
    <x v="0"/>
    <x v="0"/>
    <x v="0"/>
    <x v="0"/>
    <x v="0"/>
    <x v="0"/>
    <x v="0"/>
    <x v="0"/>
    <x v="0"/>
    <x v="0"/>
    <x v="0"/>
    <s v="Dir. Turismo, Investimento e Emprendedorismo"/>
    <x v="0"/>
    <x v="0"/>
    <x v="0"/>
    <x v="0"/>
    <x v="0"/>
    <x v="0"/>
    <x v="0"/>
    <x v="0"/>
    <x v="0"/>
    <x v="0"/>
    <x v="0"/>
    <x v="0"/>
    <s v="Pagamento de salário referente a 01-2024"/>
  </r>
  <r>
    <x v="0"/>
    <n v="0"/>
    <n v="0"/>
    <n v="0"/>
    <n v="75739"/>
    <x v="3975"/>
    <x v="0"/>
    <x v="0"/>
    <x v="0"/>
    <s v="03.16.21"/>
    <x v="56"/>
    <x v="0"/>
    <x v="0"/>
    <s v="Dir. Turismo, Investimento e Emprendedorismo"/>
    <s v="03.16.21"/>
    <s v="Dir. Turismo, Investimento e Emprendedorismo"/>
    <s v="03.16.21"/>
    <x v="49"/>
    <x v="0"/>
    <x v="0"/>
    <x v="0"/>
    <x v="1"/>
    <x v="0"/>
    <x v="0"/>
    <x v="0"/>
    <x v="0"/>
    <s v="2024-01-30"/>
    <x v="0"/>
    <n v="75739"/>
    <x v="0"/>
    <m/>
    <x v="0"/>
    <m/>
    <x v="9"/>
    <n v="100474693"/>
    <x v="0"/>
    <x v="0"/>
    <s v="Dir. Turismo, Investimento e Emprendedorismo"/>
    <s v="ORI"/>
    <x v="0"/>
    <m/>
    <x v="0"/>
    <x v="0"/>
    <x v="0"/>
    <x v="0"/>
    <x v="0"/>
    <x v="0"/>
    <x v="0"/>
    <x v="0"/>
    <x v="0"/>
    <x v="0"/>
    <x v="0"/>
    <s v="Dir. Turismo, Investimento e Emprendedorismo"/>
    <x v="0"/>
    <x v="0"/>
    <x v="0"/>
    <x v="0"/>
    <x v="0"/>
    <x v="0"/>
    <x v="0"/>
    <x v="0"/>
    <x v="0"/>
    <x v="0"/>
    <x v="0"/>
    <x v="0"/>
    <s v="Pagamento de salário referente a 01-2024"/>
  </r>
  <r>
    <x v="0"/>
    <n v="0"/>
    <n v="0"/>
    <n v="0"/>
    <n v="851"/>
    <x v="3976"/>
    <x v="0"/>
    <x v="0"/>
    <x v="0"/>
    <s v="03.16.12"/>
    <x v="40"/>
    <x v="0"/>
    <x v="0"/>
    <s v="Direcção de Urbanismo"/>
    <s v="03.16.12"/>
    <s v="Direcção de Urbanismo"/>
    <s v="03.16.12"/>
    <x v="31"/>
    <x v="0"/>
    <x v="0"/>
    <x v="1"/>
    <x v="0"/>
    <x v="0"/>
    <x v="0"/>
    <x v="0"/>
    <x v="0"/>
    <s v="2024-01-30"/>
    <x v="0"/>
    <n v="851"/>
    <x v="0"/>
    <m/>
    <x v="0"/>
    <m/>
    <x v="2"/>
    <n v="100474696"/>
    <x v="0"/>
    <x v="1"/>
    <s v="Direcção de Urbanismo"/>
    <s v="ORI"/>
    <x v="0"/>
    <m/>
    <x v="0"/>
    <x v="0"/>
    <x v="0"/>
    <x v="0"/>
    <x v="0"/>
    <x v="0"/>
    <x v="0"/>
    <x v="0"/>
    <x v="0"/>
    <x v="0"/>
    <x v="0"/>
    <s v="Direcção de Urbanismo"/>
    <x v="0"/>
    <x v="0"/>
    <x v="0"/>
    <x v="0"/>
    <x v="0"/>
    <x v="0"/>
    <x v="0"/>
    <x v="0"/>
    <x v="0"/>
    <x v="0"/>
    <x v="1"/>
    <x v="0"/>
    <s v="Pagamento de salário referente a 01-2024"/>
  </r>
  <r>
    <x v="0"/>
    <n v="0"/>
    <n v="0"/>
    <n v="0"/>
    <n v="533"/>
    <x v="3976"/>
    <x v="0"/>
    <x v="0"/>
    <x v="0"/>
    <s v="03.16.12"/>
    <x v="40"/>
    <x v="0"/>
    <x v="0"/>
    <s v="Direcção de Urbanismo"/>
    <s v="03.16.12"/>
    <s v="Direcção de Urbanismo"/>
    <s v="03.16.12"/>
    <x v="60"/>
    <x v="0"/>
    <x v="0"/>
    <x v="0"/>
    <x v="0"/>
    <x v="0"/>
    <x v="0"/>
    <x v="0"/>
    <x v="0"/>
    <s v="2024-01-30"/>
    <x v="0"/>
    <n v="533"/>
    <x v="0"/>
    <m/>
    <x v="0"/>
    <m/>
    <x v="2"/>
    <n v="100474696"/>
    <x v="0"/>
    <x v="1"/>
    <s v="Direcção de Urbanismo"/>
    <s v="ORI"/>
    <x v="0"/>
    <m/>
    <x v="0"/>
    <x v="0"/>
    <x v="0"/>
    <x v="0"/>
    <x v="0"/>
    <x v="0"/>
    <x v="0"/>
    <x v="0"/>
    <x v="0"/>
    <x v="0"/>
    <x v="0"/>
    <s v="Direcção de Urbanismo"/>
    <x v="0"/>
    <x v="0"/>
    <x v="0"/>
    <x v="0"/>
    <x v="0"/>
    <x v="0"/>
    <x v="0"/>
    <x v="0"/>
    <x v="0"/>
    <x v="0"/>
    <x v="1"/>
    <x v="0"/>
    <s v="Pagamento de salário referente a 01-2024"/>
  </r>
  <r>
    <x v="0"/>
    <n v="0"/>
    <n v="0"/>
    <n v="0"/>
    <n v="5078"/>
    <x v="3976"/>
    <x v="0"/>
    <x v="0"/>
    <x v="0"/>
    <s v="03.16.12"/>
    <x v="40"/>
    <x v="0"/>
    <x v="0"/>
    <s v="Direcção de Urbanismo"/>
    <s v="03.16.12"/>
    <s v="Direcção de Urbanismo"/>
    <s v="03.16.12"/>
    <x v="30"/>
    <x v="0"/>
    <x v="0"/>
    <x v="0"/>
    <x v="1"/>
    <x v="0"/>
    <x v="0"/>
    <x v="0"/>
    <x v="0"/>
    <s v="2024-01-30"/>
    <x v="0"/>
    <n v="5078"/>
    <x v="0"/>
    <m/>
    <x v="0"/>
    <m/>
    <x v="2"/>
    <n v="100474696"/>
    <x v="0"/>
    <x v="1"/>
    <s v="Direcção de Urbanismo"/>
    <s v="ORI"/>
    <x v="0"/>
    <m/>
    <x v="0"/>
    <x v="0"/>
    <x v="0"/>
    <x v="0"/>
    <x v="0"/>
    <x v="0"/>
    <x v="0"/>
    <x v="0"/>
    <x v="0"/>
    <x v="0"/>
    <x v="0"/>
    <s v="Direcção de Urbanismo"/>
    <x v="0"/>
    <x v="0"/>
    <x v="0"/>
    <x v="0"/>
    <x v="0"/>
    <x v="0"/>
    <x v="0"/>
    <x v="0"/>
    <x v="0"/>
    <x v="0"/>
    <x v="1"/>
    <x v="0"/>
    <s v="Pagamento de salário referente a 01-2024"/>
  </r>
  <r>
    <x v="0"/>
    <n v="0"/>
    <n v="0"/>
    <n v="0"/>
    <n v="8517"/>
    <x v="3976"/>
    <x v="0"/>
    <x v="0"/>
    <x v="0"/>
    <s v="03.16.12"/>
    <x v="40"/>
    <x v="0"/>
    <x v="0"/>
    <s v="Direcção de Urbanismo"/>
    <s v="03.16.12"/>
    <s v="Direcção de Urbanismo"/>
    <s v="03.16.12"/>
    <x v="49"/>
    <x v="0"/>
    <x v="0"/>
    <x v="0"/>
    <x v="1"/>
    <x v="0"/>
    <x v="0"/>
    <x v="0"/>
    <x v="0"/>
    <s v="2024-01-30"/>
    <x v="0"/>
    <n v="8517"/>
    <x v="0"/>
    <m/>
    <x v="0"/>
    <m/>
    <x v="2"/>
    <n v="100474696"/>
    <x v="0"/>
    <x v="1"/>
    <s v="Direcção de Urbanismo"/>
    <s v="ORI"/>
    <x v="0"/>
    <m/>
    <x v="0"/>
    <x v="0"/>
    <x v="0"/>
    <x v="0"/>
    <x v="0"/>
    <x v="0"/>
    <x v="0"/>
    <x v="0"/>
    <x v="0"/>
    <x v="0"/>
    <x v="0"/>
    <s v="Direcção de Urbanismo"/>
    <x v="0"/>
    <x v="0"/>
    <x v="0"/>
    <x v="0"/>
    <x v="0"/>
    <x v="0"/>
    <x v="0"/>
    <x v="0"/>
    <x v="0"/>
    <x v="0"/>
    <x v="1"/>
    <x v="0"/>
    <s v="Pagamento de salário referente a 01-2024"/>
  </r>
  <r>
    <x v="0"/>
    <n v="0"/>
    <n v="0"/>
    <n v="0"/>
    <n v="10473"/>
    <x v="3976"/>
    <x v="0"/>
    <x v="0"/>
    <x v="0"/>
    <s v="03.16.12"/>
    <x v="40"/>
    <x v="0"/>
    <x v="0"/>
    <s v="Direcção de Urbanismo"/>
    <s v="03.16.12"/>
    <s v="Direcção de Urbanismo"/>
    <s v="03.16.12"/>
    <x v="31"/>
    <x v="0"/>
    <x v="0"/>
    <x v="1"/>
    <x v="0"/>
    <x v="0"/>
    <x v="0"/>
    <x v="0"/>
    <x v="0"/>
    <s v="2024-01-30"/>
    <x v="0"/>
    <n v="10473"/>
    <x v="0"/>
    <m/>
    <x v="0"/>
    <m/>
    <x v="9"/>
    <n v="100474693"/>
    <x v="0"/>
    <x v="0"/>
    <s v="Direcção de Urbanismo"/>
    <s v="ORI"/>
    <x v="0"/>
    <m/>
    <x v="0"/>
    <x v="0"/>
    <x v="0"/>
    <x v="0"/>
    <x v="0"/>
    <x v="0"/>
    <x v="0"/>
    <x v="0"/>
    <x v="0"/>
    <x v="0"/>
    <x v="0"/>
    <s v="Direcção de Urbanismo"/>
    <x v="0"/>
    <x v="0"/>
    <x v="0"/>
    <x v="0"/>
    <x v="0"/>
    <x v="0"/>
    <x v="0"/>
    <x v="0"/>
    <x v="0"/>
    <x v="0"/>
    <x v="0"/>
    <x v="0"/>
    <s v="Pagamento de salário referente a 01-2024"/>
  </r>
  <r>
    <x v="0"/>
    <n v="0"/>
    <n v="0"/>
    <n v="0"/>
    <n v="6561"/>
    <x v="3976"/>
    <x v="0"/>
    <x v="0"/>
    <x v="0"/>
    <s v="03.16.12"/>
    <x v="40"/>
    <x v="0"/>
    <x v="0"/>
    <s v="Direcção de Urbanismo"/>
    <s v="03.16.12"/>
    <s v="Direcção de Urbanismo"/>
    <s v="03.16.12"/>
    <x v="60"/>
    <x v="0"/>
    <x v="0"/>
    <x v="0"/>
    <x v="0"/>
    <x v="0"/>
    <x v="0"/>
    <x v="0"/>
    <x v="0"/>
    <s v="2024-01-30"/>
    <x v="0"/>
    <n v="6561"/>
    <x v="0"/>
    <m/>
    <x v="0"/>
    <m/>
    <x v="9"/>
    <n v="100474693"/>
    <x v="0"/>
    <x v="0"/>
    <s v="Direcção de Urbanismo"/>
    <s v="ORI"/>
    <x v="0"/>
    <m/>
    <x v="0"/>
    <x v="0"/>
    <x v="0"/>
    <x v="0"/>
    <x v="0"/>
    <x v="0"/>
    <x v="0"/>
    <x v="0"/>
    <x v="0"/>
    <x v="0"/>
    <x v="0"/>
    <s v="Direcção de Urbanismo"/>
    <x v="0"/>
    <x v="0"/>
    <x v="0"/>
    <x v="0"/>
    <x v="0"/>
    <x v="0"/>
    <x v="0"/>
    <x v="0"/>
    <x v="0"/>
    <x v="0"/>
    <x v="0"/>
    <x v="0"/>
    <s v="Pagamento de salário referente a 01-2024"/>
  </r>
  <r>
    <x v="0"/>
    <n v="0"/>
    <n v="0"/>
    <n v="0"/>
    <n v="62453"/>
    <x v="3976"/>
    <x v="0"/>
    <x v="0"/>
    <x v="0"/>
    <s v="03.16.12"/>
    <x v="40"/>
    <x v="0"/>
    <x v="0"/>
    <s v="Direcção de Urbanismo"/>
    <s v="03.16.12"/>
    <s v="Direcção de Urbanismo"/>
    <s v="03.16.12"/>
    <x v="30"/>
    <x v="0"/>
    <x v="0"/>
    <x v="0"/>
    <x v="1"/>
    <x v="0"/>
    <x v="0"/>
    <x v="0"/>
    <x v="0"/>
    <s v="2024-01-30"/>
    <x v="0"/>
    <n v="62453"/>
    <x v="0"/>
    <m/>
    <x v="0"/>
    <m/>
    <x v="9"/>
    <n v="100474693"/>
    <x v="0"/>
    <x v="0"/>
    <s v="Direcção de Urbanismo"/>
    <s v="ORI"/>
    <x v="0"/>
    <m/>
    <x v="0"/>
    <x v="0"/>
    <x v="0"/>
    <x v="0"/>
    <x v="0"/>
    <x v="0"/>
    <x v="0"/>
    <x v="0"/>
    <x v="0"/>
    <x v="0"/>
    <x v="0"/>
    <s v="Direcção de Urbanismo"/>
    <x v="0"/>
    <x v="0"/>
    <x v="0"/>
    <x v="0"/>
    <x v="0"/>
    <x v="0"/>
    <x v="0"/>
    <x v="0"/>
    <x v="0"/>
    <x v="0"/>
    <x v="0"/>
    <x v="0"/>
    <s v="Pagamento de salário referente a 01-2024"/>
  </r>
  <r>
    <x v="0"/>
    <n v="0"/>
    <n v="0"/>
    <n v="0"/>
    <n v="104709"/>
    <x v="3976"/>
    <x v="0"/>
    <x v="0"/>
    <x v="0"/>
    <s v="03.16.12"/>
    <x v="40"/>
    <x v="0"/>
    <x v="0"/>
    <s v="Direcção de Urbanismo"/>
    <s v="03.16.12"/>
    <s v="Direcção de Urbanismo"/>
    <s v="03.16.12"/>
    <x v="49"/>
    <x v="0"/>
    <x v="0"/>
    <x v="0"/>
    <x v="1"/>
    <x v="0"/>
    <x v="0"/>
    <x v="0"/>
    <x v="0"/>
    <s v="2024-01-30"/>
    <x v="0"/>
    <n v="104709"/>
    <x v="0"/>
    <m/>
    <x v="0"/>
    <m/>
    <x v="9"/>
    <n v="100474693"/>
    <x v="0"/>
    <x v="0"/>
    <s v="Direcção de Urbanismo"/>
    <s v="ORI"/>
    <x v="0"/>
    <m/>
    <x v="0"/>
    <x v="0"/>
    <x v="0"/>
    <x v="0"/>
    <x v="0"/>
    <x v="0"/>
    <x v="0"/>
    <x v="0"/>
    <x v="0"/>
    <x v="0"/>
    <x v="0"/>
    <s v="Direcção de Urbanismo"/>
    <x v="0"/>
    <x v="0"/>
    <x v="0"/>
    <x v="0"/>
    <x v="0"/>
    <x v="0"/>
    <x v="0"/>
    <x v="0"/>
    <x v="0"/>
    <x v="0"/>
    <x v="0"/>
    <x v="0"/>
    <s v="Pagamento de salário referente a 01-2024"/>
  </r>
  <r>
    <x v="0"/>
    <n v="0"/>
    <n v="0"/>
    <n v="0"/>
    <n v="10834"/>
    <x v="3977"/>
    <x v="0"/>
    <x v="0"/>
    <x v="0"/>
    <s v="03.16.13"/>
    <x v="41"/>
    <x v="0"/>
    <x v="0"/>
    <s v="Unidade Gestão de Aquisições"/>
    <s v="03.16.13"/>
    <s v="Unidade Gestão de Aquisições"/>
    <s v="03.16.13"/>
    <x v="30"/>
    <x v="0"/>
    <x v="0"/>
    <x v="0"/>
    <x v="1"/>
    <x v="0"/>
    <x v="0"/>
    <x v="0"/>
    <x v="0"/>
    <s v="2024-01-30"/>
    <x v="0"/>
    <n v="10834"/>
    <x v="0"/>
    <m/>
    <x v="0"/>
    <m/>
    <x v="2"/>
    <n v="100474696"/>
    <x v="0"/>
    <x v="1"/>
    <s v="Unidade Gestão de Aquisições"/>
    <s v="ORI"/>
    <x v="0"/>
    <s v="UGA"/>
    <x v="0"/>
    <x v="0"/>
    <x v="0"/>
    <x v="0"/>
    <x v="0"/>
    <x v="0"/>
    <x v="0"/>
    <x v="0"/>
    <x v="0"/>
    <x v="0"/>
    <x v="0"/>
    <s v="Unidade Gestão de Aquisições"/>
    <x v="0"/>
    <x v="0"/>
    <x v="0"/>
    <x v="0"/>
    <x v="0"/>
    <x v="0"/>
    <x v="0"/>
    <x v="0"/>
    <x v="0"/>
    <x v="0"/>
    <x v="1"/>
    <x v="0"/>
    <s v="Pagamento de salário referente a 01-2024"/>
  </r>
  <r>
    <x v="0"/>
    <n v="0"/>
    <n v="0"/>
    <n v="0"/>
    <n v="83615"/>
    <x v="3977"/>
    <x v="0"/>
    <x v="0"/>
    <x v="0"/>
    <s v="03.16.13"/>
    <x v="41"/>
    <x v="0"/>
    <x v="0"/>
    <s v="Unidade Gestão de Aquisições"/>
    <s v="03.16.13"/>
    <s v="Unidade Gestão de Aquisições"/>
    <s v="03.16.13"/>
    <x v="30"/>
    <x v="0"/>
    <x v="0"/>
    <x v="0"/>
    <x v="1"/>
    <x v="0"/>
    <x v="0"/>
    <x v="0"/>
    <x v="0"/>
    <s v="2024-01-30"/>
    <x v="0"/>
    <n v="83615"/>
    <x v="0"/>
    <m/>
    <x v="0"/>
    <m/>
    <x v="9"/>
    <n v="100474693"/>
    <x v="0"/>
    <x v="0"/>
    <s v="Unidade Gestão de Aquisições"/>
    <s v="ORI"/>
    <x v="0"/>
    <s v="UGA"/>
    <x v="0"/>
    <x v="0"/>
    <x v="0"/>
    <x v="0"/>
    <x v="0"/>
    <x v="0"/>
    <x v="0"/>
    <x v="0"/>
    <x v="0"/>
    <x v="0"/>
    <x v="0"/>
    <s v="Unidade Gestão de Aquisições"/>
    <x v="0"/>
    <x v="0"/>
    <x v="0"/>
    <x v="0"/>
    <x v="0"/>
    <x v="0"/>
    <x v="0"/>
    <x v="0"/>
    <x v="0"/>
    <x v="0"/>
    <x v="0"/>
    <x v="0"/>
    <s v="Pagamento de salário referente a 01-2024"/>
  </r>
  <r>
    <x v="0"/>
    <n v="0"/>
    <n v="0"/>
    <n v="0"/>
    <n v="332"/>
    <x v="3978"/>
    <x v="0"/>
    <x v="0"/>
    <x v="0"/>
    <s v="03.16.24"/>
    <x v="31"/>
    <x v="0"/>
    <x v="0"/>
    <s v="Direcao da Familia, Inclusão, Género e Saúde"/>
    <s v="03.16.24"/>
    <s v="Direcao da Familia, Inclusão, Género e Saúde"/>
    <s v="03.16.24"/>
    <x v="60"/>
    <x v="0"/>
    <x v="0"/>
    <x v="0"/>
    <x v="0"/>
    <x v="0"/>
    <x v="0"/>
    <x v="0"/>
    <x v="0"/>
    <s v="2024-01-30"/>
    <x v="0"/>
    <n v="332"/>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1-2024"/>
  </r>
  <r>
    <x v="0"/>
    <n v="0"/>
    <n v="0"/>
    <n v="0"/>
    <n v="10155"/>
    <x v="3978"/>
    <x v="0"/>
    <x v="0"/>
    <x v="0"/>
    <s v="03.16.24"/>
    <x v="31"/>
    <x v="0"/>
    <x v="0"/>
    <s v="Direcao da Familia, Inclusão, Género e Saúde"/>
    <s v="03.16.24"/>
    <s v="Direcao da Familia, Inclusão, Género e Saúde"/>
    <s v="03.16.24"/>
    <x v="30"/>
    <x v="0"/>
    <x v="0"/>
    <x v="0"/>
    <x v="1"/>
    <x v="0"/>
    <x v="0"/>
    <x v="0"/>
    <x v="0"/>
    <s v="2024-01-30"/>
    <x v="0"/>
    <n v="10155"/>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1-2024"/>
  </r>
  <r>
    <x v="0"/>
    <n v="0"/>
    <n v="0"/>
    <n v="0"/>
    <n v="11992"/>
    <x v="3978"/>
    <x v="0"/>
    <x v="0"/>
    <x v="0"/>
    <s v="03.16.24"/>
    <x v="31"/>
    <x v="0"/>
    <x v="0"/>
    <s v="Direcao da Familia, Inclusão, Género e Saúde"/>
    <s v="03.16.24"/>
    <s v="Direcao da Familia, Inclusão, Género e Saúde"/>
    <s v="03.16.24"/>
    <x v="48"/>
    <x v="0"/>
    <x v="0"/>
    <x v="0"/>
    <x v="1"/>
    <x v="0"/>
    <x v="0"/>
    <x v="0"/>
    <x v="0"/>
    <s v="2024-01-30"/>
    <x v="0"/>
    <n v="11992"/>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1-2024"/>
  </r>
  <r>
    <x v="0"/>
    <n v="0"/>
    <n v="0"/>
    <n v="0"/>
    <n v="6066"/>
    <x v="3978"/>
    <x v="0"/>
    <x v="0"/>
    <x v="0"/>
    <s v="03.16.24"/>
    <x v="31"/>
    <x v="0"/>
    <x v="0"/>
    <s v="Direcao da Familia, Inclusão, Género e Saúde"/>
    <s v="03.16.24"/>
    <s v="Direcao da Familia, Inclusão, Género e Saúde"/>
    <s v="03.16.24"/>
    <x v="60"/>
    <x v="0"/>
    <x v="0"/>
    <x v="0"/>
    <x v="0"/>
    <x v="0"/>
    <x v="0"/>
    <x v="0"/>
    <x v="0"/>
    <s v="2024-01-30"/>
    <x v="0"/>
    <n v="6066"/>
    <x v="0"/>
    <m/>
    <x v="0"/>
    <m/>
    <x v="9"/>
    <n v="100474693"/>
    <x v="0"/>
    <x v="0"/>
    <s v="Direcao da Familia, Inclusão, Género e Saúde"/>
    <s v="ORI"/>
    <x v="0"/>
    <m/>
    <x v="0"/>
    <x v="0"/>
    <x v="0"/>
    <x v="0"/>
    <x v="0"/>
    <x v="0"/>
    <x v="0"/>
    <x v="0"/>
    <x v="0"/>
    <x v="0"/>
    <x v="0"/>
    <s v="Direcao da Familia, Inclusão, Género e Saúde"/>
    <x v="0"/>
    <x v="0"/>
    <x v="0"/>
    <x v="0"/>
    <x v="0"/>
    <x v="0"/>
    <x v="0"/>
    <x v="0"/>
    <x v="0"/>
    <x v="0"/>
    <x v="0"/>
    <x v="0"/>
    <s v="Pagamento de salário referente a 01-2024"/>
  </r>
  <r>
    <x v="0"/>
    <n v="0"/>
    <n v="0"/>
    <n v="0"/>
    <n v="184933"/>
    <x v="3978"/>
    <x v="0"/>
    <x v="0"/>
    <x v="0"/>
    <s v="03.16.24"/>
    <x v="31"/>
    <x v="0"/>
    <x v="0"/>
    <s v="Direcao da Familia, Inclusão, Género e Saúde"/>
    <s v="03.16.24"/>
    <s v="Direcao da Familia, Inclusão, Género e Saúde"/>
    <s v="03.16.24"/>
    <x v="30"/>
    <x v="0"/>
    <x v="0"/>
    <x v="0"/>
    <x v="1"/>
    <x v="0"/>
    <x v="0"/>
    <x v="0"/>
    <x v="0"/>
    <s v="2024-01-30"/>
    <x v="0"/>
    <n v="184933"/>
    <x v="0"/>
    <m/>
    <x v="0"/>
    <m/>
    <x v="9"/>
    <n v="100474693"/>
    <x v="0"/>
    <x v="0"/>
    <s v="Direcao da Familia, Inclusão, Género e Saúde"/>
    <s v="ORI"/>
    <x v="0"/>
    <m/>
    <x v="0"/>
    <x v="0"/>
    <x v="0"/>
    <x v="0"/>
    <x v="0"/>
    <x v="0"/>
    <x v="0"/>
    <x v="0"/>
    <x v="0"/>
    <x v="0"/>
    <x v="0"/>
    <s v="Direcao da Familia, Inclusão, Género e Saúde"/>
    <x v="0"/>
    <x v="0"/>
    <x v="0"/>
    <x v="0"/>
    <x v="0"/>
    <x v="0"/>
    <x v="0"/>
    <x v="0"/>
    <x v="0"/>
    <x v="0"/>
    <x v="0"/>
    <x v="0"/>
    <s v="Pagamento de salário referente a 01-2024"/>
  </r>
  <r>
    <x v="0"/>
    <n v="0"/>
    <n v="0"/>
    <n v="0"/>
    <n v="218335"/>
    <x v="3978"/>
    <x v="0"/>
    <x v="0"/>
    <x v="0"/>
    <s v="03.16.24"/>
    <x v="31"/>
    <x v="0"/>
    <x v="0"/>
    <s v="Direcao da Familia, Inclusão, Género e Saúde"/>
    <s v="03.16.24"/>
    <s v="Direcao da Familia, Inclusão, Género e Saúde"/>
    <s v="03.16.24"/>
    <x v="48"/>
    <x v="0"/>
    <x v="0"/>
    <x v="0"/>
    <x v="1"/>
    <x v="0"/>
    <x v="0"/>
    <x v="0"/>
    <x v="0"/>
    <s v="2024-01-30"/>
    <x v="0"/>
    <n v="218335"/>
    <x v="0"/>
    <m/>
    <x v="0"/>
    <m/>
    <x v="9"/>
    <n v="100474693"/>
    <x v="0"/>
    <x v="0"/>
    <s v="Direcao da Familia, Inclusão, Género e Saúde"/>
    <s v="ORI"/>
    <x v="0"/>
    <m/>
    <x v="0"/>
    <x v="0"/>
    <x v="0"/>
    <x v="0"/>
    <x v="0"/>
    <x v="0"/>
    <x v="0"/>
    <x v="0"/>
    <x v="0"/>
    <x v="0"/>
    <x v="0"/>
    <s v="Direcao da Familia, Inclusão, Género e Saúde"/>
    <x v="0"/>
    <x v="0"/>
    <x v="0"/>
    <x v="0"/>
    <x v="0"/>
    <x v="0"/>
    <x v="0"/>
    <x v="0"/>
    <x v="0"/>
    <x v="0"/>
    <x v="0"/>
    <x v="0"/>
    <s v="Pagamento de salário referente a 01-2024"/>
  </r>
  <r>
    <x v="0"/>
    <n v="0"/>
    <n v="0"/>
    <n v="0"/>
    <n v="10834"/>
    <x v="3979"/>
    <x v="0"/>
    <x v="0"/>
    <x v="0"/>
    <s v="03.16.20"/>
    <x v="55"/>
    <x v="0"/>
    <x v="0"/>
    <s v="Dir. do Comércio, Indústria, Transporte Feiras e Pesca"/>
    <s v="03.16.20"/>
    <s v="Dir. do Comércio, Indústria, Transporte Feiras e Pesca"/>
    <s v="03.16.20"/>
    <x v="48"/>
    <x v="0"/>
    <x v="0"/>
    <x v="0"/>
    <x v="1"/>
    <x v="0"/>
    <x v="0"/>
    <x v="0"/>
    <x v="0"/>
    <s v="2024-01-30"/>
    <x v="0"/>
    <n v="10834"/>
    <x v="0"/>
    <m/>
    <x v="0"/>
    <m/>
    <x v="2"/>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01-2024"/>
  </r>
  <r>
    <x v="0"/>
    <n v="0"/>
    <n v="0"/>
    <n v="0"/>
    <n v="83615"/>
    <x v="3979"/>
    <x v="0"/>
    <x v="0"/>
    <x v="0"/>
    <s v="03.16.20"/>
    <x v="55"/>
    <x v="0"/>
    <x v="0"/>
    <s v="Dir. do Comércio, Indústria, Transporte Feiras e Pesca"/>
    <s v="03.16.20"/>
    <s v="Dir. do Comércio, Indústria, Transporte Feiras e Pesca"/>
    <s v="03.16.20"/>
    <x v="48"/>
    <x v="0"/>
    <x v="0"/>
    <x v="0"/>
    <x v="1"/>
    <x v="0"/>
    <x v="0"/>
    <x v="0"/>
    <x v="0"/>
    <s v="2024-01-30"/>
    <x v="0"/>
    <n v="83615"/>
    <x v="0"/>
    <m/>
    <x v="0"/>
    <m/>
    <x v="9"/>
    <n v="100474693"/>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01-2024"/>
  </r>
  <r>
    <x v="0"/>
    <n v="0"/>
    <n v="0"/>
    <n v="0"/>
    <n v="711"/>
    <x v="3980"/>
    <x v="0"/>
    <x v="0"/>
    <x v="0"/>
    <s v="03.16.16"/>
    <x v="24"/>
    <x v="0"/>
    <x v="0"/>
    <s v="Direção Ambiente e Saneamento "/>
    <s v="03.16.16"/>
    <s v="Direção Ambiente e Saneamento "/>
    <s v="03.16.16"/>
    <x v="28"/>
    <x v="0"/>
    <x v="0"/>
    <x v="0"/>
    <x v="0"/>
    <x v="0"/>
    <x v="0"/>
    <x v="0"/>
    <x v="0"/>
    <s v="2024-01-30"/>
    <x v="0"/>
    <n v="711"/>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1-2024"/>
  </r>
  <r>
    <x v="0"/>
    <n v="0"/>
    <n v="0"/>
    <n v="0"/>
    <n v="15"/>
    <x v="3980"/>
    <x v="0"/>
    <x v="0"/>
    <x v="0"/>
    <s v="03.16.16"/>
    <x v="24"/>
    <x v="0"/>
    <x v="0"/>
    <s v="Direção Ambiente e Saneamento "/>
    <s v="03.16.16"/>
    <s v="Direção Ambiente e Saneamento "/>
    <s v="03.16.16"/>
    <x v="29"/>
    <x v="0"/>
    <x v="0"/>
    <x v="0"/>
    <x v="0"/>
    <x v="0"/>
    <x v="0"/>
    <x v="0"/>
    <x v="0"/>
    <s v="2024-01-30"/>
    <x v="0"/>
    <n v="15"/>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1-2024"/>
  </r>
  <r>
    <x v="0"/>
    <n v="0"/>
    <n v="0"/>
    <n v="0"/>
    <n v="9422"/>
    <x v="3980"/>
    <x v="0"/>
    <x v="0"/>
    <x v="0"/>
    <s v="03.16.16"/>
    <x v="24"/>
    <x v="0"/>
    <x v="0"/>
    <s v="Direção Ambiente e Saneamento "/>
    <s v="03.16.16"/>
    <s v="Direção Ambiente e Saneamento "/>
    <s v="03.16.16"/>
    <x v="30"/>
    <x v="0"/>
    <x v="0"/>
    <x v="0"/>
    <x v="1"/>
    <x v="0"/>
    <x v="0"/>
    <x v="0"/>
    <x v="0"/>
    <s v="2024-01-30"/>
    <x v="0"/>
    <n v="9422"/>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1-2024"/>
  </r>
  <r>
    <x v="0"/>
    <n v="0"/>
    <n v="0"/>
    <n v="0"/>
    <n v="631"/>
    <x v="3980"/>
    <x v="0"/>
    <x v="0"/>
    <x v="0"/>
    <s v="03.16.16"/>
    <x v="24"/>
    <x v="0"/>
    <x v="0"/>
    <s v="Direção Ambiente e Saneamento "/>
    <s v="03.16.16"/>
    <s v="Direção Ambiente e Saneamento "/>
    <s v="03.16.16"/>
    <x v="28"/>
    <x v="0"/>
    <x v="0"/>
    <x v="0"/>
    <x v="0"/>
    <x v="0"/>
    <x v="0"/>
    <x v="0"/>
    <x v="0"/>
    <s v="2024-01-30"/>
    <x v="0"/>
    <n v="631"/>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1-2024"/>
  </r>
  <r>
    <x v="0"/>
    <n v="0"/>
    <n v="0"/>
    <n v="0"/>
    <n v="13"/>
    <x v="3980"/>
    <x v="0"/>
    <x v="0"/>
    <x v="0"/>
    <s v="03.16.16"/>
    <x v="24"/>
    <x v="0"/>
    <x v="0"/>
    <s v="Direção Ambiente e Saneamento "/>
    <s v="03.16.16"/>
    <s v="Direção Ambiente e Saneamento "/>
    <s v="03.16.16"/>
    <x v="29"/>
    <x v="0"/>
    <x v="0"/>
    <x v="0"/>
    <x v="0"/>
    <x v="0"/>
    <x v="0"/>
    <x v="0"/>
    <x v="0"/>
    <s v="2024-01-30"/>
    <x v="0"/>
    <n v="13"/>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1-2024"/>
  </r>
  <r>
    <x v="0"/>
    <n v="0"/>
    <n v="0"/>
    <n v="0"/>
    <n v="8356"/>
    <x v="3980"/>
    <x v="0"/>
    <x v="0"/>
    <x v="0"/>
    <s v="03.16.16"/>
    <x v="24"/>
    <x v="0"/>
    <x v="0"/>
    <s v="Direção Ambiente e Saneamento "/>
    <s v="03.16.16"/>
    <s v="Direção Ambiente e Saneamento "/>
    <s v="03.16.16"/>
    <x v="30"/>
    <x v="0"/>
    <x v="0"/>
    <x v="0"/>
    <x v="1"/>
    <x v="0"/>
    <x v="0"/>
    <x v="0"/>
    <x v="0"/>
    <s v="2024-01-30"/>
    <x v="0"/>
    <n v="8356"/>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1-2024"/>
  </r>
  <r>
    <x v="0"/>
    <n v="0"/>
    <n v="0"/>
    <n v="0"/>
    <n v="577"/>
    <x v="3980"/>
    <x v="0"/>
    <x v="0"/>
    <x v="0"/>
    <s v="03.16.16"/>
    <x v="24"/>
    <x v="0"/>
    <x v="0"/>
    <s v="Direção Ambiente e Saneamento "/>
    <s v="03.16.16"/>
    <s v="Direção Ambiente e Saneamento "/>
    <s v="03.16.16"/>
    <x v="28"/>
    <x v="0"/>
    <x v="0"/>
    <x v="0"/>
    <x v="0"/>
    <x v="0"/>
    <x v="0"/>
    <x v="0"/>
    <x v="0"/>
    <s v="2024-01-30"/>
    <x v="0"/>
    <n v="577"/>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1-2024"/>
  </r>
  <r>
    <x v="0"/>
    <n v="0"/>
    <n v="0"/>
    <n v="0"/>
    <n v="12"/>
    <x v="3980"/>
    <x v="0"/>
    <x v="0"/>
    <x v="0"/>
    <s v="03.16.16"/>
    <x v="24"/>
    <x v="0"/>
    <x v="0"/>
    <s v="Direção Ambiente e Saneamento "/>
    <s v="03.16.16"/>
    <s v="Direção Ambiente e Saneamento "/>
    <s v="03.16.16"/>
    <x v="29"/>
    <x v="0"/>
    <x v="0"/>
    <x v="0"/>
    <x v="0"/>
    <x v="0"/>
    <x v="0"/>
    <x v="0"/>
    <x v="0"/>
    <s v="2024-01-30"/>
    <x v="0"/>
    <n v="12"/>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1-2024"/>
  </r>
  <r>
    <x v="0"/>
    <n v="0"/>
    <n v="0"/>
    <n v="0"/>
    <n v="7644"/>
    <x v="3980"/>
    <x v="0"/>
    <x v="0"/>
    <x v="0"/>
    <s v="03.16.16"/>
    <x v="24"/>
    <x v="0"/>
    <x v="0"/>
    <s v="Direção Ambiente e Saneamento "/>
    <s v="03.16.16"/>
    <s v="Direção Ambiente e Saneamento "/>
    <s v="03.16.16"/>
    <x v="30"/>
    <x v="0"/>
    <x v="0"/>
    <x v="0"/>
    <x v="1"/>
    <x v="0"/>
    <x v="0"/>
    <x v="0"/>
    <x v="0"/>
    <s v="2024-01-30"/>
    <x v="0"/>
    <n v="7644"/>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1-2024"/>
  </r>
  <r>
    <x v="0"/>
    <n v="0"/>
    <n v="0"/>
    <n v="0"/>
    <n v="90596"/>
    <x v="3980"/>
    <x v="0"/>
    <x v="0"/>
    <x v="0"/>
    <s v="03.16.16"/>
    <x v="24"/>
    <x v="0"/>
    <x v="0"/>
    <s v="Direção Ambiente e Saneamento "/>
    <s v="03.16.16"/>
    <s v="Direção Ambiente e Saneamento "/>
    <s v="03.16.16"/>
    <x v="28"/>
    <x v="0"/>
    <x v="0"/>
    <x v="0"/>
    <x v="0"/>
    <x v="0"/>
    <x v="0"/>
    <x v="0"/>
    <x v="0"/>
    <s v="2024-01-30"/>
    <x v="0"/>
    <n v="90596"/>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1-2024"/>
  </r>
  <r>
    <x v="0"/>
    <n v="0"/>
    <n v="0"/>
    <n v="0"/>
    <n v="1985"/>
    <x v="3980"/>
    <x v="0"/>
    <x v="0"/>
    <x v="0"/>
    <s v="03.16.16"/>
    <x v="24"/>
    <x v="0"/>
    <x v="0"/>
    <s v="Direção Ambiente e Saneamento "/>
    <s v="03.16.16"/>
    <s v="Direção Ambiente e Saneamento "/>
    <s v="03.16.16"/>
    <x v="29"/>
    <x v="0"/>
    <x v="0"/>
    <x v="0"/>
    <x v="0"/>
    <x v="0"/>
    <x v="0"/>
    <x v="0"/>
    <x v="0"/>
    <s v="2024-01-30"/>
    <x v="0"/>
    <n v="1985"/>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1-2024"/>
  </r>
  <r>
    <x v="0"/>
    <n v="0"/>
    <n v="0"/>
    <n v="0"/>
    <n v="1199145"/>
    <x v="3980"/>
    <x v="0"/>
    <x v="0"/>
    <x v="0"/>
    <s v="03.16.16"/>
    <x v="24"/>
    <x v="0"/>
    <x v="0"/>
    <s v="Direção Ambiente e Saneamento "/>
    <s v="03.16.16"/>
    <s v="Direção Ambiente e Saneamento "/>
    <s v="03.16.16"/>
    <x v="30"/>
    <x v="0"/>
    <x v="0"/>
    <x v="0"/>
    <x v="1"/>
    <x v="0"/>
    <x v="0"/>
    <x v="0"/>
    <x v="0"/>
    <s v="2024-01-30"/>
    <x v="0"/>
    <n v="1199145"/>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1-2024"/>
  </r>
  <r>
    <x v="0"/>
    <n v="0"/>
    <n v="0"/>
    <n v="0"/>
    <n v="10834"/>
    <x v="3981"/>
    <x v="0"/>
    <x v="0"/>
    <x v="0"/>
    <s v="03.16.30"/>
    <x v="37"/>
    <x v="0"/>
    <x v="0"/>
    <s v="Gabinete de Relações Externas"/>
    <s v="03.16.30"/>
    <s v="Gabinete de Relações Externas"/>
    <s v="03.16.30"/>
    <x v="30"/>
    <x v="0"/>
    <x v="0"/>
    <x v="0"/>
    <x v="1"/>
    <x v="0"/>
    <x v="0"/>
    <x v="0"/>
    <x v="0"/>
    <s v="2024-01-30"/>
    <x v="0"/>
    <n v="10834"/>
    <x v="0"/>
    <m/>
    <x v="0"/>
    <m/>
    <x v="2"/>
    <n v="100474696"/>
    <x v="0"/>
    <x v="1"/>
    <s v="Gabinete de Relações Externas"/>
    <s v="ORI"/>
    <x v="0"/>
    <s v="GRE"/>
    <x v="0"/>
    <x v="0"/>
    <x v="0"/>
    <x v="0"/>
    <x v="0"/>
    <x v="0"/>
    <x v="0"/>
    <x v="0"/>
    <x v="0"/>
    <x v="0"/>
    <x v="0"/>
    <s v="Gabinete de Relações Externas"/>
    <x v="0"/>
    <x v="0"/>
    <x v="0"/>
    <x v="0"/>
    <x v="0"/>
    <x v="0"/>
    <x v="0"/>
    <x v="0"/>
    <x v="0"/>
    <x v="0"/>
    <x v="1"/>
    <x v="0"/>
    <s v="Pagamento de salário referente a 01-2024"/>
  </r>
  <r>
    <x v="0"/>
    <n v="0"/>
    <n v="0"/>
    <n v="0"/>
    <n v="83615"/>
    <x v="3981"/>
    <x v="0"/>
    <x v="0"/>
    <x v="0"/>
    <s v="03.16.30"/>
    <x v="37"/>
    <x v="0"/>
    <x v="0"/>
    <s v="Gabinete de Relações Externas"/>
    <s v="03.16.30"/>
    <s v="Gabinete de Relações Externas"/>
    <s v="03.16.30"/>
    <x v="30"/>
    <x v="0"/>
    <x v="0"/>
    <x v="0"/>
    <x v="1"/>
    <x v="0"/>
    <x v="0"/>
    <x v="0"/>
    <x v="0"/>
    <s v="2024-01-30"/>
    <x v="0"/>
    <n v="83615"/>
    <x v="0"/>
    <m/>
    <x v="0"/>
    <m/>
    <x v="9"/>
    <n v="100474693"/>
    <x v="0"/>
    <x v="0"/>
    <s v="Gabinete de Relações Externas"/>
    <s v="ORI"/>
    <x v="0"/>
    <s v="GRE"/>
    <x v="0"/>
    <x v="0"/>
    <x v="0"/>
    <x v="0"/>
    <x v="0"/>
    <x v="0"/>
    <x v="0"/>
    <x v="0"/>
    <x v="0"/>
    <x v="0"/>
    <x v="0"/>
    <s v="Gabinete de Relações Externas"/>
    <x v="0"/>
    <x v="0"/>
    <x v="0"/>
    <x v="0"/>
    <x v="0"/>
    <x v="0"/>
    <x v="0"/>
    <x v="0"/>
    <x v="0"/>
    <x v="0"/>
    <x v="0"/>
    <x v="0"/>
    <s v="Pagamento de salário referente a 01-2024"/>
  </r>
  <r>
    <x v="0"/>
    <n v="0"/>
    <n v="0"/>
    <n v="0"/>
    <n v="1310"/>
    <x v="3982"/>
    <x v="0"/>
    <x v="0"/>
    <x v="0"/>
    <s v="03.16.22"/>
    <x v="58"/>
    <x v="0"/>
    <x v="0"/>
    <s v="Direção da Habitação"/>
    <s v="03.16.22"/>
    <s v="Direção da Habitação"/>
    <s v="03.16.22"/>
    <x v="31"/>
    <x v="0"/>
    <x v="0"/>
    <x v="1"/>
    <x v="0"/>
    <x v="0"/>
    <x v="0"/>
    <x v="0"/>
    <x v="0"/>
    <s v="2024-01-30"/>
    <x v="0"/>
    <n v="1310"/>
    <x v="0"/>
    <m/>
    <x v="0"/>
    <m/>
    <x v="2"/>
    <n v="100474696"/>
    <x v="0"/>
    <x v="1"/>
    <s v="Direção da Habitação"/>
    <s v="ORI"/>
    <x v="0"/>
    <m/>
    <x v="0"/>
    <x v="0"/>
    <x v="0"/>
    <x v="0"/>
    <x v="0"/>
    <x v="0"/>
    <x v="0"/>
    <x v="0"/>
    <x v="0"/>
    <x v="0"/>
    <x v="0"/>
    <s v="Direção da Habitação"/>
    <x v="0"/>
    <x v="0"/>
    <x v="0"/>
    <x v="0"/>
    <x v="0"/>
    <x v="0"/>
    <x v="0"/>
    <x v="0"/>
    <x v="0"/>
    <x v="0"/>
    <x v="1"/>
    <x v="0"/>
    <s v="Pagamento de salário referente a 01-2024"/>
  </r>
  <r>
    <x v="0"/>
    <n v="0"/>
    <n v="0"/>
    <n v="0"/>
    <n v="13669"/>
    <x v="3982"/>
    <x v="0"/>
    <x v="0"/>
    <x v="0"/>
    <s v="03.16.22"/>
    <x v="58"/>
    <x v="0"/>
    <x v="0"/>
    <s v="Direção da Habitação"/>
    <s v="03.16.22"/>
    <s v="Direção da Habitação"/>
    <s v="03.16.22"/>
    <x v="49"/>
    <x v="0"/>
    <x v="0"/>
    <x v="0"/>
    <x v="1"/>
    <x v="0"/>
    <x v="0"/>
    <x v="0"/>
    <x v="0"/>
    <s v="2024-01-30"/>
    <x v="0"/>
    <n v="13669"/>
    <x v="0"/>
    <m/>
    <x v="0"/>
    <m/>
    <x v="2"/>
    <n v="100474696"/>
    <x v="0"/>
    <x v="1"/>
    <s v="Direção da Habitação"/>
    <s v="ORI"/>
    <x v="0"/>
    <m/>
    <x v="0"/>
    <x v="0"/>
    <x v="0"/>
    <x v="0"/>
    <x v="0"/>
    <x v="0"/>
    <x v="0"/>
    <x v="0"/>
    <x v="0"/>
    <x v="0"/>
    <x v="0"/>
    <s v="Direção da Habitação"/>
    <x v="0"/>
    <x v="0"/>
    <x v="0"/>
    <x v="0"/>
    <x v="0"/>
    <x v="0"/>
    <x v="0"/>
    <x v="0"/>
    <x v="0"/>
    <x v="0"/>
    <x v="1"/>
    <x v="0"/>
    <s v="Pagamento de salário referente a 01-2024"/>
  </r>
  <r>
    <x v="0"/>
    <n v="0"/>
    <n v="0"/>
    <n v="0"/>
    <n v="9573"/>
    <x v="3982"/>
    <x v="0"/>
    <x v="0"/>
    <x v="0"/>
    <s v="03.16.22"/>
    <x v="58"/>
    <x v="0"/>
    <x v="0"/>
    <s v="Direção da Habitação"/>
    <s v="03.16.22"/>
    <s v="Direção da Habitação"/>
    <s v="03.16.22"/>
    <x v="31"/>
    <x v="0"/>
    <x v="0"/>
    <x v="1"/>
    <x v="0"/>
    <x v="0"/>
    <x v="0"/>
    <x v="0"/>
    <x v="0"/>
    <s v="2024-01-30"/>
    <x v="0"/>
    <n v="9573"/>
    <x v="0"/>
    <m/>
    <x v="0"/>
    <m/>
    <x v="9"/>
    <n v="100474693"/>
    <x v="0"/>
    <x v="0"/>
    <s v="Direção da Habitação"/>
    <s v="ORI"/>
    <x v="0"/>
    <m/>
    <x v="0"/>
    <x v="0"/>
    <x v="0"/>
    <x v="0"/>
    <x v="0"/>
    <x v="0"/>
    <x v="0"/>
    <x v="0"/>
    <x v="0"/>
    <x v="0"/>
    <x v="0"/>
    <s v="Direção da Habitação"/>
    <x v="0"/>
    <x v="0"/>
    <x v="0"/>
    <x v="0"/>
    <x v="0"/>
    <x v="0"/>
    <x v="0"/>
    <x v="0"/>
    <x v="0"/>
    <x v="0"/>
    <x v="0"/>
    <x v="0"/>
    <s v="Pagamento de salário referente a 01-2024"/>
  </r>
  <r>
    <x v="0"/>
    <n v="0"/>
    <n v="0"/>
    <n v="0"/>
    <n v="99796"/>
    <x v="3982"/>
    <x v="0"/>
    <x v="0"/>
    <x v="0"/>
    <s v="03.16.22"/>
    <x v="58"/>
    <x v="0"/>
    <x v="0"/>
    <s v="Direção da Habitação"/>
    <s v="03.16.22"/>
    <s v="Direção da Habitação"/>
    <s v="03.16.22"/>
    <x v="49"/>
    <x v="0"/>
    <x v="0"/>
    <x v="0"/>
    <x v="1"/>
    <x v="0"/>
    <x v="0"/>
    <x v="0"/>
    <x v="0"/>
    <s v="2024-01-30"/>
    <x v="0"/>
    <n v="99796"/>
    <x v="0"/>
    <m/>
    <x v="0"/>
    <m/>
    <x v="9"/>
    <n v="100474693"/>
    <x v="0"/>
    <x v="0"/>
    <s v="Direção da Habitação"/>
    <s v="ORI"/>
    <x v="0"/>
    <m/>
    <x v="0"/>
    <x v="0"/>
    <x v="0"/>
    <x v="0"/>
    <x v="0"/>
    <x v="0"/>
    <x v="0"/>
    <x v="0"/>
    <x v="0"/>
    <x v="0"/>
    <x v="0"/>
    <s v="Direção da Habitação"/>
    <x v="0"/>
    <x v="0"/>
    <x v="0"/>
    <x v="0"/>
    <x v="0"/>
    <x v="0"/>
    <x v="0"/>
    <x v="0"/>
    <x v="0"/>
    <x v="0"/>
    <x v="0"/>
    <x v="0"/>
    <s v="Pagamento de salário referente a 01-2024"/>
  </r>
  <r>
    <x v="0"/>
    <n v="0"/>
    <n v="0"/>
    <n v="0"/>
    <n v="1029"/>
    <x v="3983"/>
    <x v="0"/>
    <x v="0"/>
    <x v="0"/>
    <s v="03.16.17"/>
    <x v="51"/>
    <x v="0"/>
    <x v="0"/>
    <s v="Direção Proteção Civil"/>
    <s v="03.16.17"/>
    <s v="Direção Proteção Civil"/>
    <s v="03.16.17"/>
    <x v="28"/>
    <x v="0"/>
    <x v="0"/>
    <x v="0"/>
    <x v="0"/>
    <x v="0"/>
    <x v="0"/>
    <x v="0"/>
    <x v="0"/>
    <s v="2024-01-30"/>
    <x v="0"/>
    <n v="1029"/>
    <x v="0"/>
    <m/>
    <x v="0"/>
    <m/>
    <x v="2"/>
    <n v="100474696"/>
    <x v="0"/>
    <x v="1"/>
    <s v="Direção Proteção Civil"/>
    <s v="ORI"/>
    <x v="0"/>
    <m/>
    <x v="0"/>
    <x v="0"/>
    <x v="0"/>
    <x v="0"/>
    <x v="0"/>
    <x v="0"/>
    <x v="0"/>
    <x v="0"/>
    <x v="0"/>
    <x v="0"/>
    <x v="0"/>
    <s v="Direção Proteção Civil"/>
    <x v="0"/>
    <x v="0"/>
    <x v="0"/>
    <x v="0"/>
    <x v="0"/>
    <x v="0"/>
    <x v="0"/>
    <x v="0"/>
    <x v="0"/>
    <x v="0"/>
    <x v="1"/>
    <x v="0"/>
    <s v="Pagamento de salário referente a 01-2024"/>
  </r>
  <r>
    <x v="0"/>
    <n v="0"/>
    <n v="0"/>
    <n v="0"/>
    <n v="2021"/>
    <x v="3983"/>
    <x v="0"/>
    <x v="0"/>
    <x v="0"/>
    <s v="03.16.17"/>
    <x v="51"/>
    <x v="0"/>
    <x v="0"/>
    <s v="Direção Proteção Civil"/>
    <s v="03.16.17"/>
    <s v="Direção Proteção Civil"/>
    <s v="03.16.17"/>
    <x v="30"/>
    <x v="0"/>
    <x v="0"/>
    <x v="0"/>
    <x v="1"/>
    <x v="0"/>
    <x v="0"/>
    <x v="0"/>
    <x v="0"/>
    <s v="2024-01-30"/>
    <x v="0"/>
    <n v="2021"/>
    <x v="0"/>
    <m/>
    <x v="0"/>
    <m/>
    <x v="2"/>
    <n v="100474696"/>
    <x v="0"/>
    <x v="1"/>
    <s v="Direção Proteção Civil"/>
    <s v="ORI"/>
    <x v="0"/>
    <m/>
    <x v="0"/>
    <x v="0"/>
    <x v="0"/>
    <x v="0"/>
    <x v="0"/>
    <x v="0"/>
    <x v="0"/>
    <x v="0"/>
    <x v="0"/>
    <x v="0"/>
    <x v="0"/>
    <s v="Direção Proteção Civil"/>
    <x v="0"/>
    <x v="0"/>
    <x v="0"/>
    <x v="0"/>
    <x v="0"/>
    <x v="0"/>
    <x v="0"/>
    <x v="0"/>
    <x v="0"/>
    <x v="0"/>
    <x v="1"/>
    <x v="0"/>
    <s v="Pagamento de salário referente a 01-2024"/>
  </r>
  <r>
    <x v="0"/>
    <n v="0"/>
    <n v="0"/>
    <n v="0"/>
    <n v="39000"/>
    <x v="3983"/>
    <x v="0"/>
    <x v="0"/>
    <x v="0"/>
    <s v="03.16.17"/>
    <x v="51"/>
    <x v="0"/>
    <x v="0"/>
    <s v="Direção Proteção Civil"/>
    <s v="03.16.17"/>
    <s v="Direção Proteção Civil"/>
    <s v="03.16.17"/>
    <x v="28"/>
    <x v="0"/>
    <x v="0"/>
    <x v="0"/>
    <x v="0"/>
    <x v="0"/>
    <x v="0"/>
    <x v="0"/>
    <x v="0"/>
    <s v="2024-01-30"/>
    <x v="0"/>
    <n v="39000"/>
    <x v="0"/>
    <m/>
    <x v="0"/>
    <m/>
    <x v="9"/>
    <n v="100474693"/>
    <x v="0"/>
    <x v="0"/>
    <s v="Direção Proteção Civil"/>
    <s v="ORI"/>
    <x v="0"/>
    <m/>
    <x v="0"/>
    <x v="0"/>
    <x v="0"/>
    <x v="0"/>
    <x v="0"/>
    <x v="0"/>
    <x v="0"/>
    <x v="0"/>
    <x v="0"/>
    <x v="0"/>
    <x v="0"/>
    <s v="Direção Proteção Civil"/>
    <x v="0"/>
    <x v="0"/>
    <x v="0"/>
    <x v="0"/>
    <x v="0"/>
    <x v="0"/>
    <x v="0"/>
    <x v="0"/>
    <x v="0"/>
    <x v="0"/>
    <x v="0"/>
    <x v="0"/>
    <s v="Pagamento de salário referente a 01-2024"/>
  </r>
  <r>
    <x v="0"/>
    <n v="0"/>
    <n v="0"/>
    <n v="0"/>
    <n v="76494"/>
    <x v="3983"/>
    <x v="0"/>
    <x v="0"/>
    <x v="0"/>
    <s v="03.16.17"/>
    <x v="51"/>
    <x v="0"/>
    <x v="0"/>
    <s v="Direção Proteção Civil"/>
    <s v="03.16.17"/>
    <s v="Direção Proteção Civil"/>
    <s v="03.16.17"/>
    <x v="30"/>
    <x v="0"/>
    <x v="0"/>
    <x v="0"/>
    <x v="1"/>
    <x v="0"/>
    <x v="0"/>
    <x v="0"/>
    <x v="0"/>
    <s v="2024-01-30"/>
    <x v="0"/>
    <n v="76494"/>
    <x v="0"/>
    <m/>
    <x v="0"/>
    <m/>
    <x v="9"/>
    <n v="100474693"/>
    <x v="0"/>
    <x v="0"/>
    <s v="Direção Proteção Civil"/>
    <s v="ORI"/>
    <x v="0"/>
    <m/>
    <x v="0"/>
    <x v="0"/>
    <x v="0"/>
    <x v="0"/>
    <x v="0"/>
    <x v="0"/>
    <x v="0"/>
    <x v="0"/>
    <x v="0"/>
    <x v="0"/>
    <x v="0"/>
    <s v="Direção Proteção Civil"/>
    <x v="0"/>
    <x v="0"/>
    <x v="0"/>
    <x v="0"/>
    <x v="0"/>
    <x v="0"/>
    <x v="0"/>
    <x v="0"/>
    <x v="0"/>
    <x v="0"/>
    <x v="0"/>
    <x v="0"/>
    <s v="Pagamento de salário referente a 01-2024"/>
  </r>
  <r>
    <x v="0"/>
    <n v="0"/>
    <n v="0"/>
    <n v="0"/>
    <n v="275"/>
    <x v="3984"/>
    <x v="0"/>
    <x v="0"/>
    <x v="0"/>
    <s v="03.16.27"/>
    <x v="59"/>
    <x v="0"/>
    <x v="0"/>
    <s v="Direção dos Assuntos Jurídicos, Fiscalização e Policia Municipal"/>
    <s v="03.16.27"/>
    <s v="Direção dos Assuntos Jurídicos, Fiscalização e Policia Municipal"/>
    <s v="03.16.27"/>
    <x v="60"/>
    <x v="0"/>
    <x v="0"/>
    <x v="0"/>
    <x v="0"/>
    <x v="0"/>
    <x v="0"/>
    <x v="0"/>
    <x v="0"/>
    <s v="2024-01-30"/>
    <x v="0"/>
    <n v="275"/>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1-2024"/>
  </r>
  <r>
    <x v="0"/>
    <n v="0"/>
    <n v="0"/>
    <n v="0"/>
    <n v="887"/>
    <x v="3984"/>
    <x v="0"/>
    <x v="0"/>
    <x v="0"/>
    <s v="03.16.27"/>
    <x v="59"/>
    <x v="0"/>
    <x v="0"/>
    <s v="Direção dos Assuntos Jurídicos, Fiscalização e Policia Municipal"/>
    <s v="03.16.27"/>
    <s v="Direção dos Assuntos Jurídicos, Fiscalização e Policia Municipal"/>
    <s v="03.16.27"/>
    <x v="28"/>
    <x v="0"/>
    <x v="0"/>
    <x v="0"/>
    <x v="0"/>
    <x v="0"/>
    <x v="0"/>
    <x v="0"/>
    <x v="0"/>
    <s v="2024-01-30"/>
    <x v="0"/>
    <n v="887"/>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1-2024"/>
  </r>
  <r>
    <x v="0"/>
    <n v="0"/>
    <n v="0"/>
    <n v="0"/>
    <n v="6278"/>
    <x v="3984"/>
    <x v="0"/>
    <x v="0"/>
    <x v="0"/>
    <s v="03.16.27"/>
    <x v="59"/>
    <x v="0"/>
    <x v="0"/>
    <s v="Direção dos Assuntos Jurídicos, Fiscalização e Policia Municipal"/>
    <s v="03.16.27"/>
    <s v="Direção dos Assuntos Jurídicos, Fiscalização e Policia Municipal"/>
    <s v="03.16.27"/>
    <x v="30"/>
    <x v="0"/>
    <x v="0"/>
    <x v="0"/>
    <x v="1"/>
    <x v="0"/>
    <x v="0"/>
    <x v="0"/>
    <x v="0"/>
    <s v="2024-01-30"/>
    <x v="0"/>
    <n v="6278"/>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1-2024"/>
  </r>
  <r>
    <x v="0"/>
    <n v="0"/>
    <n v="0"/>
    <n v="0"/>
    <n v="3394"/>
    <x v="3984"/>
    <x v="0"/>
    <x v="0"/>
    <x v="0"/>
    <s v="03.16.27"/>
    <x v="59"/>
    <x v="0"/>
    <x v="0"/>
    <s v="Direção dos Assuntos Jurídicos, Fiscalização e Policia Municipal"/>
    <s v="03.16.27"/>
    <s v="Direção dos Assuntos Jurídicos, Fiscalização e Policia Municipal"/>
    <s v="03.16.27"/>
    <x v="48"/>
    <x v="0"/>
    <x v="0"/>
    <x v="0"/>
    <x v="1"/>
    <x v="0"/>
    <x v="0"/>
    <x v="0"/>
    <x v="0"/>
    <s v="2024-01-30"/>
    <x v="0"/>
    <n v="3394"/>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1-2024"/>
  </r>
  <r>
    <x v="0"/>
    <n v="0"/>
    <n v="0"/>
    <n v="0"/>
    <n v="7234"/>
    <x v="3984"/>
    <x v="0"/>
    <x v="0"/>
    <x v="0"/>
    <s v="03.16.27"/>
    <x v="59"/>
    <x v="0"/>
    <x v="0"/>
    <s v="Direção dos Assuntos Jurídicos, Fiscalização e Policia Municipal"/>
    <s v="03.16.27"/>
    <s v="Direção dos Assuntos Jurídicos, Fiscalização e Policia Municipal"/>
    <s v="03.16.27"/>
    <x v="60"/>
    <x v="0"/>
    <x v="0"/>
    <x v="0"/>
    <x v="0"/>
    <x v="0"/>
    <x v="0"/>
    <x v="0"/>
    <x v="0"/>
    <s v="2024-01-30"/>
    <x v="0"/>
    <n v="7234"/>
    <x v="0"/>
    <m/>
    <x v="0"/>
    <m/>
    <x v="9"/>
    <n v="100474693"/>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1-2024"/>
  </r>
  <r>
    <x v="0"/>
    <n v="0"/>
    <n v="0"/>
    <n v="0"/>
    <n v="23309"/>
    <x v="3984"/>
    <x v="0"/>
    <x v="0"/>
    <x v="0"/>
    <s v="03.16.27"/>
    <x v="59"/>
    <x v="0"/>
    <x v="0"/>
    <s v="Direção dos Assuntos Jurídicos, Fiscalização e Policia Municipal"/>
    <s v="03.16.27"/>
    <s v="Direção dos Assuntos Jurídicos, Fiscalização e Policia Municipal"/>
    <s v="03.16.27"/>
    <x v="28"/>
    <x v="0"/>
    <x v="0"/>
    <x v="0"/>
    <x v="0"/>
    <x v="0"/>
    <x v="0"/>
    <x v="0"/>
    <x v="0"/>
    <s v="2024-01-30"/>
    <x v="0"/>
    <n v="23309"/>
    <x v="0"/>
    <m/>
    <x v="0"/>
    <m/>
    <x v="9"/>
    <n v="100474693"/>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1-2024"/>
  </r>
  <r>
    <x v="0"/>
    <n v="0"/>
    <n v="0"/>
    <n v="0"/>
    <n v="164903"/>
    <x v="3984"/>
    <x v="0"/>
    <x v="0"/>
    <x v="0"/>
    <s v="03.16.27"/>
    <x v="59"/>
    <x v="0"/>
    <x v="0"/>
    <s v="Direção dos Assuntos Jurídicos, Fiscalização e Policia Municipal"/>
    <s v="03.16.27"/>
    <s v="Direção dos Assuntos Jurídicos, Fiscalização e Policia Municipal"/>
    <s v="03.16.27"/>
    <x v="30"/>
    <x v="0"/>
    <x v="0"/>
    <x v="0"/>
    <x v="1"/>
    <x v="0"/>
    <x v="0"/>
    <x v="0"/>
    <x v="0"/>
    <s v="2024-01-30"/>
    <x v="0"/>
    <n v="164903"/>
    <x v="0"/>
    <m/>
    <x v="0"/>
    <m/>
    <x v="9"/>
    <n v="100474693"/>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1-2024"/>
  </r>
  <r>
    <x v="0"/>
    <n v="0"/>
    <n v="0"/>
    <n v="0"/>
    <n v="89091"/>
    <x v="3984"/>
    <x v="0"/>
    <x v="0"/>
    <x v="0"/>
    <s v="03.16.27"/>
    <x v="59"/>
    <x v="0"/>
    <x v="0"/>
    <s v="Direção dos Assuntos Jurídicos, Fiscalização e Policia Municipal"/>
    <s v="03.16.27"/>
    <s v="Direção dos Assuntos Jurídicos, Fiscalização e Policia Municipal"/>
    <s v="03.16.27"/>
    <x v="48"/>
    <x v="0"/>
    <x v="0"/>
    <x v="0"/>
    <x v="1"/>
    <x v="0"/>
    <x v="0"/>
    <x v="0"/>
    <x v="0"/>
    <s v="2024-01-30"/>
    <x v="0"/>
    <n v="89091"/>
    <x v="0"/>
    <m/>
    <x v="0"/>
    <m/>
    <x v="9"/>
    <n v="100474693"/>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1-2024"/>
  </r>
  <r>
    <x v="0"/>
    <n v="0"/>
    <n v="0"/>
    <n v="0"/>
    <n v="18400"/>
    <x v="3985"/>
    <x v="0"/>
    <x v="0"/>
    <x v="0"/>
    <s v="03.16.15"/>
    <x v="0"/>
    <x v="0"/>
    <x v="0"/>
    <s v="Direção Financeira"/>
    <s v="03.16.15"/>
    <s v="Direção Financeira"/>
    <s v="03.16.15"/>
    <x v="43"/>
    <x v="0"/>
    <x v="0"/>
    <x v="1"/>
    <x v="0"/>
    <x v="0"/>
    <x v="0"/>
    <x v="0"/>
    <x v="1"/>
    <s v="2024-03-06"/>
    <x v="0"/>
    <n v="18400"/>
    <x v="0"/>
    <m/>
    <x v="0"/>
    <m/>
    <x v="547"/>
    <n v="100400796"/>
    <x v="0"/>
    <x v="0"/>
    <s v="Direção Financeira"/>
    <s v="ORI"/>
    <x v="0"/>
    <m/>
    <x v="0"/>
    <x v="0"/>
    <x v="0"/>
    <x v="0"/>
    <x v="0"/>
    <x v="0"/>
    <x v="0"/>
    <x v="0"/>
    <x v="0"/>
    <x v="0"/>
    <x v="0"/>
    <s v="Direção Financeira"/>
    <x v="0"/>
    <x v="0"/>
    <x v="0"/>
    <x v="0"/>
    <x v="0"/>
    <x v="0"/>
    <x v="0"/>
    <x v="0"/>
    <x v="0"/>
    <x v="0"/>
    <x v="0"/>
    <x v="0"/>
    <s v=" Pagamento a favor da ITAC, pela a aquisição de serviços de inspeção periódica ligeiro e pesados das viaturas da CMSM, conforme anexo.  "/>
  </r>
  <r>
    <x v="0"/>
    <n v="0"/>
    <n v="0"/>
    <n v="0"/>
    <n v="1856"/>
    <x v="3986"/>
    <x v="0"/>
    <x v="0"/>
    <x v="0"/>
    <s v="01.27.02.11"/>
    <x v="18"/>
    <x v="1"/>
    <x v="1"/>
    <s v="Saneamento básico"/>
    <s v="01.27.02"/>
    <s v="Saneamento básico"/>
    <s v="01.27.02"/>
    <x v="4"/>
    <x v="0"/>
    <x v="2"/>
    <x v="2"/>
    <x v="0"/>
    <x v="1"/>
    <x v="0"/>
    <x v="0"/>
    <x v="1"/>
    <s v="2024-03-11"/>
    <x v="0"/>
    <n v="1856"/>
    <x v="0"/>
    <m/>
    <x v="0"/>
    <m/>
    <x v="2"/>
    <n v="100474696"/>
    <x v="0"/>
    <x v="1"/>
    <s v="Reforço do saneamento básico"/>
    <s v="ORI"/>
    <x v="0"/>
    <m/>
    <x v="0"/>
    <x v="0"/>
    <x v="0"/>
    <x v="0"/>
    <x v="0"/>
    <x v="0"/>
    <x v="0"/>
    <x v="0"/>
    <x v="0"/>
    <x v="0"/>
    <x v="0"/>
    <s v="Reforço do saneamento básico"/>
    <x v="0"/>
    <x v="0"/>
    <x v="0"/>
    <x v="0"/>
    <x v="1"/>
    <x v="0"/>
    <x v="0"/>
    <x v="0"/>
    <x v="0"/>
    <x v="0"/>
    <x v="1"/>
    <x v="0"/>
    <s v="Pagamento a favor do Sr. Maurício António Oliveira, referente a 49,5 m2 de escavação de Vala na localidade de Variante Monte Pousada, conforme anexo."/>
  </r>
  <r>
    <x v="0"/>
    <n v="0"/>
    <n v="0"/>
    <n v="0"/>
    <n v="10519"/>
    <x v="3986"/>
    <x v="0"/>
    <x v="0"/>
    <x v="0"/>
    <s v="01.27.02.11"/>
    <x v="18"/>
    <x v="1"/>
    <x v="1"/>
    <s v="Saneamento básico"/>
    <s v="01.27.02"/>
    <s v="Saneamento básico"/>
    <s v="01.27.02"/>
    <x v="4"/>
    <x v="0"/>
    <x v="2"/>
    <x v="2"/>
    <x v="0"/>
    <x v="1"/>
    <x v="0"/>
    <x v="0"/>
    <x v="1"/>
    <s v="2024-03-11"/>
    <x v="0"/>
    <n v="10519"/>
    <x v="0"/>
    <m/>
    <x v="0"/>
    <m/>
    <x v="548"/>
    <n v="100283218"/>
    <x v="0"/>
    <x v="0"/>
    <s v="Reforço do saneamento básico"/>
    <s v="ORI"/>
    <x v="0"/>
    <m/>
    <x v="0"/>
    <x v="0"/>
    <x v="0"/>
    <x v="0"/>
    <x v="0"/>
    <x v="0"/>
    <x v="0"/>
    <x v="0"/>
    <x v="0"/>
    <x v="0"/>
    <x v="0"/>
    <s v="Reforço do saneamento básico"/>
    <x v="0"/>
    <x v="0"/>
    <x v="0"/>
    <x v="0"/>
    <x v="1"/>
    <x v="0"/>
    <x v="0"/>
    <x v="0"/>
    <x v="0"/>
    <x v="0"/>
    <x v="0"/>
    <x v="0"/>
    <s v="Pagamento a favor do Sr. Maurício António Oliveira, referente a 49,5 m2 de escavação de Vala na localidade de Variante Monte Pousada, conforme anexo."/>
  </r>
  <r>
    <x v="0"/>
    <n v="0"/>
    <n v="0"/>
    <n v="0"/>
    <n v="152830"/>
    <x v="3987"/>
    <x v="0"/>
    <x v="0"/>
    <x v="0"/>
    <s v="03.16.25"/>
    <x v="23"/>
    <x v="0"/>
    <x v="0"/>
    <s v="Direção dos  Recursos Humanos"/>
    <s v="03.16.25"/>
    <s v="Direção dos  Recursos Humanos"/>
    <s v="03.16.25"/>
    <x v="79"/>
    <x v="0"/>
    <x v="4"/>
    <x v="17"/>
    <x v="0"/>
    <x v="0"/>
    <x v="0"/>
    <x v="0"/>
    <x v="1"/>
    <s v="2024-03-12"/>
    <x v="0"/>
    <n v="152830"/>
    <x v="0"/>
    <m/>
    <x v="0"/>
    <m/>
    <x v="549"/>
    <n v="100348434"/>
    <x v="0"/>
    <x v="0"/>
    <s v="Direção dos  Recursos Humanos"/>
    <s v="ORI"/>
    <x v="0"/>
    <m/>
    <x v="0"/>
    <x v="0"/>
    <x v="0"/>
    <x v="0"/>
    <x v="0"/>
    <x v="0"/>
    <x v="0"/>
    <x v="0"/>
    <x v="0"/>
    <x v="0"/>
    <x v="0"/>
    <s v="Direção dos  Recursos Humanos"/>
    <x v="0"/>
    <x v="0"/>
    <x v="0"/>
    <x v="0"/>
    <x v="0"/>
    <x v="0"/>
    <x v="0"/>
    <x v="0"/>
    <x v="0"/>
    <x v="0"/>
    <x v="0"/>
    <x v="0"/>
    <s v="Pagamento 50% do valor de compensação de pensão de aposentação, pago de forma inexato, conforme proposta em anexo."/>
  </r>
  <r>
    <x v="0"/>
    <n v="0"/>
    <n v="0"/>
    <n v="0"/>
    <n v="1395"/>
    <x v="3988"/>
    <x v="0"/>
    <x v="0"/>
    <x v="0"/>
    <s v="01.25.05.12"/>
    <x v="10"/>
    <x v="3"/>
    <x v="3"/>
    <s v="Saúde"/>
    <s v="01.25.05"/>
    <s v="Saúde"/>
    <s v="01.25.05"/>
    <x v="7"/>
    <x v="0"/>
    <x v="4"/>
    <x v="4"/>
    <x v="0"/>
    <x v="1"/>
    <x v="0"/>
    <x v="0"/>
    <x v="6"/>
    <s v="2024-04-04"/>
    <x v="1"/>
    <n v="1395"/>
    <x v="0"/>
    <m/>
    <x v="0"/>
    <m/>
    <x v="7"/>
    <n v="100475791"/>
    <x v="0"/>
    <x v="0"/>
    <s v="Promoção e Inclusão Social"/>
    <s v="ORI"/>
    <x v="0"/>
    <m/>
    <x v="0"/>
    <x v="0"/>
    <x v="0"/>
    <x v="0"/>
    <x v="0"/>
    <x v="0"/>
    <x v="0"/>
    <x v="0"/>
    <x v="0"/>
    <x v="0"/>
    <x v="0"/>
    <s v="Promoção e Inclusão Social"/>
    <x v="0"/>
    <x v="0"/>
    <x v="0"/>
    <x v="0"/>
    <x v="1"/>
    <x v="0"/>
    <x v="0"/>
    <x v="0"/>
    <x v="0"/>
    <x v="0"/>
    <x v="0"/>
    <x v="0"/>
    <s v="Apoio a favor da senhora Maria Segunda Soares Semedo, referente a assistência social, conforme anexo."/>
  </r>
  <r>
    <x v="0"/>
    <n v="0"/>
    <n v="0"/>
    <n v="0"/>
    <n v="28000"/>
    <x v="3989"/>
    <x v="0"/>
    <x v="0"/>
    <x v="0"/>
    <s v="03.16.15"/>
    <x v="0"/>
    <x v="0"/>
    <x v="0"/>
    <s v="Direção Financeira"/>
    <s v="03.16.15"/>
    <s v="Direção Financeira"/>
    <s v="03.16.15"/>
    <x v="41"/>
    <x v="0"/>
    <x v="0"/>
    <x v="1"/>
    <x v="0"/>
    <x v="0"/>
    <x v="0"/>
    <x v="0"/>
    <x v="3"/>
    <s v="2024-05-14"/>
    <x v="1"/>
    <n v="28000"/>
    <x v="0"/>
    <m/>
    <x v="0"/>
    <m/>
    <x v="350"/>
    <n v="100479322"/>
    <x v="0"/>
    <x v="0"/>
    <s v="Direção Financeira"/>
    <s v="ORI"/>
    <x v="0"/>
    <m/>
    <x v="0"/>
    <x v="0"/>
    <x v="0"/>
    <x v="0"/>
    <x v="0"/>
    <x v="0"/>
    <x v="0"/>
    <x v="0"/>
    <x v="0"/>
    <x v="0"/>
    <x v="0"/>
    <s v="Direção Financeira"/>
    <x v="0"/>
    <x v="0"/>
    <x v="0"/>
    <x v="0"/>
    <x v="0"/>
    <x v="0"/>
    <x v="0"/>
    <x v="0"/>
    <x v="0"/>
    <x v="0"/>
    <x v="0"/>
    <x v="0"/>
    <s v="Pagamento referente a aquisição de serviço de manutenção de aparelhos de ar condicionados da CMSM, conforme anexo."/>
  </r>
  <r>
    <x v="0"/>
    <n v="0"/>
    <n v="0"/>
    <n v="0"/>
    <n v="11304"/>
    <x v="3762"/>
    <x v="0"/>
    <x v="0"/>
    <x v="0"/>
    <s v="03.16.25"/>
    <x v="23"/>
    <x v="0"/>
    <x v="0"/>
    <s v="Direção dos  Recursos Humanos"/>
    <s v="03.16.25"/>
    <s v="Direção dos  Recursos Humanos"/>
    <s v="03.16.25"/>
    <x v="31"/>
    <x v="0"/>
    <x v="0"/>
    <x v="1"/>
    <x v="0"/>
    <x v="0"/>
    <x v="0"/>
    <x v="0"/>
    <x v="3"/>
    <s v="2024-05-21"/>
    <x v="1"/>
    <n v="11304"/>
    <x v="0"/>
    <m/>
    <x v="0"/>
    <m/>
    <x v="9"/>
    <n v="100474693"/>
    <x v="0"/>
    <x v="0"/>
    <s v="Direção dos  Recursos Humanos"/>
    <s v="ORI"/>
    <x v="0"/>
    <m/>
    <x v="0"/>
    <x v="0"/>
    <x v="0"/>
    <x v="0"/>
    <x v="0"/>
    <x v="0"/>
    <x v="0"/>
    <x v="0"/>
    <x v="0"/>
    <x v="0"/>
    <x v="0"/>
    <s v="Direção dos  Recursos Humanos"/>
    <x v="0"/>
    <x v="0"/>
    <x v="0"/>
    <x v="0"/>
    <x v="0"/>
    <x v="0"/>
    <x v="0"/>
    <x v="0"/>
    <x v="0"/>
    <x v="0"/>
    <x v="0"/>
    <x v="0"/>
    <s v="Pagamento de salário referente a 05-2024"/>
  </r>
  <r>
    <x v="0"/>
    <n v="0"/>
    <n v="0"/>
    <n v="0"/>
    <n v="5851"/>
    <x v="3762"/>
    <x v="0"/>
    <x v="0"/>
    <x v="0"/>
    <s v="03.16.25"/>
    <x v="23"/>
    <x v="0"/>
    <x v="0"/>
    <s v="Direção dos  Recursos Humanos"/>
    <s v="03.16.25"/>
    <s v="Direção dos  Recursos Humanos"/>
    <s v="03.16.25"/>
    <x v="28"/>
    <x v="0"/>
    <x v="0"/>
    <x v="0"/>
    <x v="0"/>
    <x v="0"/>
    <x v="0"/>
    <x v="0"/>
    <x v="3"/>
    <s v="2024-05-21"/>
    <x v="1"/>
    <n v="5851"/>
    <x v="0"/>
    <m/>
    <x v="0"/>
    <m/>
    <x v="9"/>
    <n v="100474693"/>
    <x v="0"/>
    <x v="0"/>
    <s v="Direção dos  Recursos Humanos"/>
    <s v="ORI"/>
    <x v="0"/>
    <m/>
    <x v="0"/>
    <x v="0"/>
    <x v="0"/>
    <x v="0"/>
    <x v="0"/>
    <x v="0"/>
    <x v="0"/>
    <x v="0"/>
    <x v="0"/>
    <x v="0"/>
    <x v="0"/>
    <s v="Direção dos  Recursos Humanos"/>
    <x v="0"/>
    <x v="0"/>
    <x v="0"/>
    <x v="0"/>
    <x v="0"/>
    <x v="0"/>
    <x v="0"/>
    <x v="0"/>
    <x v="0"/>
    <x v="0"/>
    <x v="0"/>
    <x v="0"/>
    <s v="Pagamento de salário referente a 05-2024"/>
  </r>
  <r>
    <x v="0"/>
    <n v="0"/>
    <n v="0"/>
    <n v="0"/>
    <n v="2589"/>
    <x v="3762"/>
    <x v="0"/>
    <x v="0"/>
    <x v="0"/>
    <s v="03.16.25"/>
    <x v="23"/>
    <x v="0"/>
    <x v="0"/>
    <s v="Direção dos  Recursos Humanos"/>
    <s v="03.16.25"/>
    <s v="Direção dos  Recursos Humanos"/>
    <s v="03.16.25"/>
    <x v="29"/>
    <x v="0"/>
    <x v="0"/>
    <x v="0"/>
    <x v="0"/>
    <x v="0"/>
    <x v="0"/>
    <x v="0"/>
    <x v="3"/>
    <s v="2024-05-21"/>
    <x v="1"/>
    <n v="2589"/>
    <x v="0"/>
    <m/>
    <x v="0"/>
    <m/>
    <x v="9"/>
    <n v="100474693"/>
    <x v="0"/>
    <x v="0"/>
    <s v="Direção dos  Recursos Humanos"/>
    <s v="ORI"/>
    <x v="0"/>
    <m/>
    <x v="0"/>
    <x v="0"/>
    <x v="0"/>
    <x v="0"/>
    <x v="0"/>
    <x v="0"/>
    <x v="0"/>
    <x v="0"/>
    <x v="0"/>
    <x v="0"/>
    <x v="0"/>
    <s v="Direção dos  Recursos Humanos"/>
    <x v="0"/>
    <x v="0"/>
    <x v="0"/>
    <x v="0"/>
    <x v="0"/>
    <x v="0"/>
    <x v="0"/>
    <x v="0"/>
    <x v="0"/>
    <x v="0"/>
    <x v="0"/>
    <x v="0"/>
    <s v="Pagamento de salário referente a 05-2024"/>
  </r>
  <r>
    <x v="0"/>
    <n v="0"/>
    <n v="0"/>
    <n v="0"/>
    <n v="46167"/>
    <x v="3762"/>
    <x v="0"/>
    <x v="0"/>
    <x v="0"/>
    <s v="03.16.25"/>
    <x v="23"/>
    <x v="0"/>
    <x v="0"/>
    <s v="Direção dos  Recursos Humanos"/>
    <s v="03.16.25"/>
    <s v="Direção dos  Recursos Humanos"/>
    <s v="03.16.25"/>
    <x v="30"/>
    <x v="0"/>
    <x v="0"/>
    <x v="0"/>
    <x v="1"/>
    <x v="0"/>
    <x v="0"/>
    <x v="0"/>
    <x v="3"/>
    <s v="2024-05-21"/>
    <x v="1"/>
    <n v="46167"/>
    <x v="0"/>
    <m/>
    <x v="0"/>
    <m/>
    <x v="9"/>
    <n v="100474693"/>
    <x v="0"/>
    <x v="0"/>
    <s v="Direção dos  Recursos Humanos"/>
    <s v="ORI"/>
    <x v="0"/>
    <m/>
    <x v="0"/>
    <x v="0"/>
    <x v="0"/>
    <x v="0"/>
    <x v="0"/>
    <x v="0"/>
    <x v="0"/>
    <x v="0"/>
    <x v="0"/>
    <x v="0"/>
    <x v="0"/>
    <s v="Direção dos  Recursos Humanos"/>
    <x v="0"/>
    <x v="0"/>
    <x v="0"/>
    <x v="0"/>
    <x v="0"/>
    <x v="0"/>
    <x v="0"/>
    <x v="0"/>
    <x v="0"/>
    <x v="0"/>
    <x v="0"/>
    <x v="0"/>
    <s v="Pagamento de salário referente a 05-2024"/>
  </r>
  <r>
    <x v="0"/>
    <n v="0"/>
    <n v="0"/>
    <n v="0"/>
    <n v="313907"/>
    <x v="3762"/>
    <x v="0"/>
    <x v="0"/>
    <x v="0"/>
    <s v="03.16.25"/>
    <x v="23"/>
    <x v="0"/>
    <x v="0"/>
    <s v="Direção dos  Recursos Humanos"/>
    <s v="03.16.25"/>
    <s v="Direção dos  Recursos Humanos"/>
    <s v="03.16.25"/>
    <x v="48"/>
    <x v="0"/>
    <x v="0"/>
    <x v="0"/>
    <x v="1"/>
    <x v="0"/>
    <x v="0"/>
    <x v="0"/>
    <x v="3"/>
    <s v="2024-05-21"/>
    <x v="1"/>
    <n v="313907"/>
    <x v="0"/>
    <m/>
    <x v="0"/>
    <m/>
    <x v="9"/>
    <n v="100474693"/>
    <x v="0"/>
    <x v="0"/>
    <s v="Direção dos  Recursos Humanos"/>
    <s v="ORI"/>
    <x v="0"/>
    <m/>
    <x v="0"/>
    <x v="0"/>
    <x v="0"/>
    <x v="0"/>
    <x v="0"/>
    <x v="0"/>
    <x v="0"/>
    <x v="0"/>
    <x v="0"/>
    <x v="0"/>
    <x v="0"/>
    <s v="Direção dos  Recursos Humanos"/>
    <x v="0"/>
    <x v="0"/>
    <x v="0"/>
    <x v="0"/>
    <x v="0"/>
    <x v="0"/>
    <x v="0"/>
    <x v="0"/>
    <x v="0"/>
    <x v="0"/>
    <x v="0"/>
    <x v="0"/>
    <s v="Pagamento de salário referente a 05-2024"/>
  </r>
  <r>
    <x v="0"/>
    <n v="0"/>
    <n v="0"/>
    <n v="0"/>
    <n v="113009"/>
    <x v="3762"/>
    <x v="0"/>
    <x v="0"/>
    <x v="0"/>
    <s v="03.16.25"/>
    <x v="23"/>
    <x v="0"/>
    <x v="0"/>
    <s v="Direção dos  Recursos Humanos"/>
    <s v="03.16.25"/>
    <s v="Direção dos  Recursos Humanos"/>
    <s v="03.16.25"/>
    <x v="49"/>
    <x v="0"/>
    <x v="0"/>
    <x v="0"/>
    <x v="1"/>
    <x v="0"/>
    <x v="0"/>
    <x v="0"/>
    <x v="3"/>
    <s v="2024-05-21"/>
    <x v="1"/>
    <n v="113009"/>
    <x v="0"/>
    <m/>
    <x v="0"/>
    <m/>
    <x v="9"/>
    <n v="100474693"/>
    <x v="0"/>
    <x v="0"/>
    <s v="Direção dos  Recursos Humanos"/>
    <s v="ORI"/>
    <x v="0"/>
    <m/>
    <x v="0"/>
    <x v="0"/>
    <x v="0"/>
    <x v="0"/>
    <x v="0"/>
    <x v="0"/>
    <x v="0"/>
    <x v="0"/>
    <x v="0"/>
    <x v="0"/>
    <x v="0"/>
    <s v="Direção dos  Recursos Humanos"/>
    <x v="0"/>
    <x v="0"/>
    <x v="0"/>
    <x v="0"/>
    <x v="0"/>
    <x v="0"/>
    <x v="0"/>
    <x v="0"/>
    <x v="0"/>
    <x v="0"/>
    <x v="0"/>
    <x v="0"/>
    <s v="Pagamento de salário referente a 05-2024"/>
  </r>
  <r>
    <x v="0"/>
    <n v="0"/>
    <n v="0"/>
    <n v="0"/>
    <n v="56268"/>
    <x v="3762"/>
    <x v="0"/>
    <x v="0"/>
    <x v="0"/>
    <s v="03.16.25"/>
    <x v="23"/>
    <x v="0"/>
    <x v="0"/>
    <s v="Direção dos  Recursos Humanos"/>
    <s v="03.16.25"/>
    <s v="Direção dos  Recursos Humanos"/>
    <s v="03.16.25"/>
    <x v="78"/>
    <x v="0"/>
    <x v="4"/>
    <x v="17"/>
    <x v="0"/>
    <x v="0"/>
    <x v="0"/>
    <x v="0"/>
    <x v="3"/>
    <s v="2024-05-21"/>
    <x v="1"/>
    <n v="56268"/>
    <x v="0"/>
    <m/>
    <x v="0"/>
    <m/>
    <x v="9"/>
    <n v="100474693"/>
    <x v="0"/>
    <x v="0"/>
    <s v="Direção dos  Recursos Humanos"/>
    <s v="ORI"/>
    <x v="0"/>
    <m/>
    <x v="0"/>
    <x v="0"/>
    <x v="0"/>
    <x v="0"/>
    <x v="0"/>
    <x v="0"/>
    <x v="0"/>
    <x v="0"/>
    <x v="0"/>
    <x v="0"/>
    <x v="0"/>
    <s v="Direção dos  Recursos Humanos"/>
    <x v="0"/>
    <x v="0"/>
    <x v="0"/>
    <x v="0"/>
    <x v="0"/>
    <x v="0"/>
    <x v="0"/>
    <x v="0"/>
    <x v="0"/>
    <x v="0"/>
    <x v="0"/>
    <x v="0"/>
    <s v="Pagamento de salário referente a 05-2024"/>
  </r>
  <r>
    <x v="0"/>
    <n v="0"/>
    <n v="0"/>
    <n v="0"/>
    <n v="1002848"/>
    <x v="3762"/>
    <x v="0"/>
    <x v="0"/>
    <x v="0"/>
    <s v="03.16.25"/>
    <x v="23"/>
    <x v="0"/>
    <x v="0"/>
    <s v="Direção dos  Recursos Humanos"/>
    <s v="03.16.25"/>
    <s v="Direção dos  Recursos Humanos"/>
    <s v="03.16.25"/>
    <x v="79"/>
    <x v="0"/>
    <x v="4"/>
    <x v="17"/>
    <x v="0"/>
    <x v="0"/>
    <x v="0"/>
    <x v="0"/>
    <x v="3"/>
    <s v="2024-05-21"/>
    <x v="1"/>
    <n v="1002848"/>
    <x v="0"/>
    <m/>
    <x v="0"/>
    <m/>
    <x v="9"/>
    <n v="100474693"/>
    <x v="0"/>
    <x v="0"/>
    <s v="Direção dos  Recursos Humanos"/>
    <s v="ORI"/>
    <x v="0"/>
    <m/>
    <x v="0"/>
    <x v="0"/>
    <x v="0"/>
    <x v="0"/>
    <x v="0"/>
    <x v="0"/>
    <x v="0"/>
    <x v="0"/>
    <x v="0"/>
    <x v="0"/>
    <x v="0"/>
    <s v="Direção dos  Recursos Humanos"/>
    <x v="0"/>
    <x v="0"/>
    <x v="0"/>
    <x v="0"/>
    <x v="0"/>
    <x v="0"/>
    <x v="0"/>
    <x v="0"/>
    <x v="0"/>
    <x v="0"/>
    <x v="0"/>
    <x v="0"/>
    <s v="Pagamento de salário referente a 05-2024"/>
  </r>
  <r>
    <x v="0"/>
    <n v="0"/>
    <n v="0"/>
    <n v="0"/>
    <n v="25000"/>
    <x v="3990"/>
    <x v="0"/>
    <x v="0"/>
    <x v="0"/>
    <s v="01.25.01.12"/>
    <x v="54"/>
    <x v="3"/>
    <x v="3"/>
    <s v="Educação"/>
    <s v="01.25.01"/>
    <s v="Educação"/>
    <s v="01.25.01"/>
    <x v="4"/>
    <x v="0"/>
    <x v="2"/>
    <x v="2"/>
    <x v="0"/>
    <x v="1"/>
    <x v="0"/>
    <x v="0"/>
    <x v="3"/>
    <s v="2024-05-27"/>
    <x v="1"/>
    <n v="25000"/>
    <x v="0"/>
    <m/>
    <x v="0"/>
    <m/>
    <x v="243"/>
    <n v="100479280"/>
    <x v="0"/>
    <x v="0"/>
    <s v="Comparticipação da Câmara com Ensino Superior"/>
    <s v="ORI"/>
    <x v="0"/>
    <m/>
    <x v="0"/>
    <x v="0"/>
    <x v="0"/>
    <x v="0"/>
    <x v="0"/>
    <x v="0"/>
    <x v="0"/>
    <x v="0"/>
    <x v="0"/>
    <x v="0"/>
    <x v="0"/>
    <s v="Comparticipação da Câmara com Ensino Superior"/>
    <x v="0"/>
    <x v="0"/>
    <x v="0"/>
    <x v="0"/>
    <x v="1"/>
    <x v="0"/>
    <x v="0"/>
    <x v="0"/>
    <x v="0"/>
    <x v="0"/>
    <x v="0"/>
    <x v="0"/>
    <s v="Subsídios monetários a favor do Sr. Wilson Semedo Gomes, para custear as despesas com formação, referente ao mêses de Janeiro, fevereiro, Março Abril e Maio de 2024, conforme nexo. "/>
  </r>
  <r>
    <x v="0"/>
    <n v="0"/>
    <n v="0"/>
    <n v="0"/>
    <n v="59840"/>
    <x v="3991"/>
    <x v="0"/>
    <x v="0"/>
    <x v="0"/>
    <s v="01.24.04.01.05"/>
    <x v="44"/>
    <x v="6"/>
    <x v="7"/>
    <s v="Segurança"/>
    <s v="01.24.04"/>
    <s v="Segurança"/>
    <s v="01.24.04"/>
    <x v="65"/>
    <x v="0"/>
    <x v="0"/>
    <x v="0"/>
    <x v="0"/>
    <x v="1"/>
    <x v="0"/>
    <x v="0"/>
    <x v="4"/>
    <s v="2024-06-03"/>
    <x v="1"/>
    <n v="59840"/>
    <x v="0"/>
    <m/>
    <x v="0"/>
    <m/>
    <x v="131"/>
    <n v="100479635"/>
    <x v="0"/>
    <x v="0"/>
    <s v="Formação de Bombeiros/Fiscais Municipais"/>
    <s v="ORI"/>
    <x v="0"/>
    <m/>
    <x v="0"/>
    <x v="0"/>
    <x v="0"/>
    <x v="0"/>
    <x v="0"/>
    <x v="0"/>
    <x v="0"/>
    <x v="0"/>
    <x v="0"/>
    <x v="0"/>
    <x v="0"/>
    <s v="Formação de Bombeiros/Fiscais Municipais"/>
    <x v="0"/>
    <x v="0"/>
    <x v="0"/>
    <x v="0"/>
    <x v="1"/>
    <x v="0"/>
    <x v="0"/>
    <x v="0"/>
    <x v="0"/>
    <x v="0"/>
    <x v="0"/>
    <x v="0"/>
    <s v="Pagamento referente a aquisição de almoços fornecidos aos formandos da Polícia Municipal da CMSM no período de 24 de abril a 24 maio  de 2024, conforme anexo.    "/>
  </r>
  <r>
    <x v="1"/>
    <n v="0"/>
    <n v="0"/>
    <n v="0"/>
    <n v="127500"/>
    <x v="3992"/>
    <x v="0"/>
    <x v="0"/>
    <x v="0"/>
    <s v="01.27.06.41"/>
    <x v="19"/>
    <x v="1"/>
    <x v="1"/>
    <s v="Requalificação Urbana e habitação"/>
    <s v="01.27.06"/>
    <s v="Requalificação Urbana e habitação"/>
    <s v="01.27.06"/>
    <x v="40"/>
    <x v="0"/>
    <x v="0"/>
    <x v="0"/>
    <x v="0"/>
    <x v="1"/>
    <x v="1"/>
    <x v="0"/>
    <x v="4"/>
    <s v="2024-06-07"/>
    <x v="1"/>
    <n v="127500"/>
    <x v="0"/>
    <m/>
    <x v="0"/>
    <m/>
    <x v="550"/>
    <n v="100479663"/>
    <x v="0"/>
    <x v="0"/>
    <s v="Reabilitação de Jardins Infantis e Escolas do EBI"/>
    <s v="ORI"/>
    <x v="0"/>
    <s v="RJEBI"/>
    <x v="0"/>
    <x v="0"/>
    <x v="0"/>
    <x v="0"/>
    <x v="0"/>
    <x v="0"/>
    <x v="0"/>
    <x v="0"/>
    <x v="0"/>
    <x v="0"/>
    <x v="0"/>
    <s v="Reabilitação de Jardins Infantis e Escolas do EBI"/>
    <x v="0"/>
    <x v="0"/>
    <x v="0"/>
    <x v="0"/>
    <x v="1"/>
    <x v="0"/>
    <x v="0"/>
    <x v="0"/>
    <x v="0"/>
    <x v="0"/>
    <x v="0"/>
    <x v="0"/>
    <s v="Pagamento referente a trabalhos de reabilitação do jardim de Aguadinha em Ribeira de São Miguel, conforme anexo."/>
  </r>
  <r>
    <x v="1"/>
    <n v="0"/>
    <n v="0"/>
    <n v="0"/>
    <n v="22500"/>
    <x v="3992"/>
    <x v="0"/>
    <x v="0"/>
    <x v="0"/>
    <s v="01.27.06.41"/>
    <x v="19"/>
    <x v="1"/>
    <x v="1"/>
    <s v="Requalificação Urbana e habitação"/>
    <s v="01.27.06"/>
    <s v="Requalificação Urbana e habitação"/>
    <s v="01.27.06"/>
    <x v="40"/>
    <x v="0"/>
    <x v="0"/>
    <x v="0"/>
    <x v="0"/>
    <x v="1"/>
    <x v="1"/>
    <x v="0"/>
    <x v="4"/>
    <s v="2024-06-07"/>
    <x v="1"/>
    <n v="22500"/>
    <x v="0"/>
    <m/>
    <x v="0"/>
    <m/>
    <x v="2"/>
    <n v="100474696"/>
    <x v="0"/>
    <x v="1"/>
    <s v="Reabilitação de Jardins Infantis e Escolas do EBI"/>
    <s v="ORI"/>
    <x v="0"/>
    <s v="RJEBI"/>
    <x v="0"/>
    <x v="0"/>
    <x v="0"/>
    <x v="0"/>
    <x v="0"/>
    <x v="0"/>
    <x v="0"/>
    <x v="0"/>
    <x v="0"/>
    <x v="0"/>
    <x v="0"/>
    <s v="Reabilitação de Jardins Infantis e Escolas do EBI"/>
    <x v="0"/>
    <x v="0"/>
    <x v="0"/>
    <x v="0"/>
    <x v="1"/>
    <x v="0"/>
    <x v="0"/>
    <x v="0"/>
    <x v="0"/>
    <x v="0"/>
    <x v="1"/>
    <x v="0"/>
    <s v="Pagamento referente a trabalhos de reabilitação do jardim de Aguadinha em Ribeira de São Miguel, conforme anexo."/>
  </r>
  <r>
    <x v="1"/>
    <n v="0"/>
    <n v="0"/>
    <n v="0"/>
    <n v="1350"/>
    <x v="3993"/>
    <x v="0"/>
    <x v="0"/>
    <x v="0"/>
    <s v="01.25.02.23"/>
    <x v="12"/>
    <x v="3"/>
    <x v="3"/>
    <s v="desporto"/>
    <s v="01.25.02"/>
    <s v="desporto"/>
    <s v="01.25.02"/>
    <x v="1"/>
    <x v="0"/>
    <x v="0"/>
    <x v="0"/>
    <x v="0"/>
    <x v="1"/>
    <x v="1"/>
    <x v="0"/>
    <x v="4"/>
    <s v="2024-06-13"/>
    <x v="1"/>
    <n v="1350"/>
    <x v="0"/>
    <m/>
    <x v="0"/>
    <m/>
    <x v="2"/>
    <n v="100474696"/>
    <x v="0"/>
    <x v="1"/>
    <s v="Atividades desportivas e promoção do desporto no Concelho"/>
    <s v="ORI"/>
    <x v="0"/>
    <m/>
    <x v="0"/>
    <x v="0"/>
    <x v="0"/>
    <x v="0"/>
    <x v="0"/>
    <x v="0"/>
    <x v="0"/>
    <x v="0"/>
    <x v="0"/>
    <x v="0"/>
    <x v="0"/>
    <s v="Atividades desportivas e promoção do desporto no Concelho"/>
    <x v="0"/>
    <x v="0"/>
    <x v="0"/>
    <x v="0"/>
    <x v="1"/>
    <x v="0"/>
    <x v="0"/>
    <x v="0"/>
    <x v="0"/>
    <x v="0"/>
    <x v="1"/>
    <x v="0"/>
    <s v="Pagamento a favor de Aquilino Juvêncio Furtado Vaz, referente três deslocação feita com a equipa de futsal júnior da Ribeira de São Miguel para participação no torneiro de futsal realizado em Ribeireta, conforme anexo."/>
  </r>
  <r>
    <x v="1"/>
    <n v="0"/>
    <n v="0"/>
    <n v="0"/>
    <n v="7650"/>
    <x v="3993"/>
    <x v="0"/>
    <x v="0"/>
    <x v="0"/>
    <s v="01.25.02.23"/>
    <x v="12"/>
    <x v="3"/>
    <x v="3"/>
    <s v="desporto"/>
    <s v="01.25.02"/>
    <s v="desporto"/>
    <s v="01.25.02"/>
    <x v="1"/>
    <x v="0"/>
    <x v="0"/>
    <x v="0"/>
    <x v="0"/>
    <x v="1"/>
    <x v="1"/>
    <x v="0"/>
    <x v="4"/>
    <s v="2024-06-13"/>
    <x v="1"/>
    <n v="7650"/>
    <x v="0"/>
    <m/>
    <x v="0"/>
    <m/>
    <x v="551"/>
    <n v="100479666"/>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Aquilino Juvêncio Furtado Vaz, referente três deslocação feita com a equipa de futsal júnior da Ribeira de São Miguel para participação no torneiro de futsal realizado em Ribeireta, conforme anexo."/>
  </r>
  <r>
    <x v="0"/>
    <n v="0"/>
    <n v="0"/>
    <n v="0"/>
    <n v="2800"/>
    <x v="3994"/>
    <x v="0"/>
    <x v="0"/>
    <x v="0"/>
    <s v="03.16.16"/>
    <x v="24"/>
    <x v="0"/>
    <x v="0"/>
    <s v="Direção Ambiente e Saneamento "/>
    <s v="03.16.16"/>
    <s v="Direção Ambiente e Saneamento "/>
    <s v="03.16.16"/>
    <x v="3"/>
    <x v="0"/>
    <x v="0"/>
    <x v="1"/>
    <x v="0"/>
    <x v="0"/>
    <x v="0"/>
    <x v="0"/>
    <x v="4"/>
    <s v="2024-06-20"/>
    <x v="1"/>
    <n v="2800"/>
    <x v="0"/>
    <m/>
    <x v="0"/>
    <m/>
    <x v="174"/>
    <n v="100476021"/>
    <x v="0"/>
    <x v="0"/>
    <s v="Direção Ambiente e Saneamento "/>
    <s v="ORI"/>
    <x v="0"/>
    <m/>
    <x v="0"/>
    <x v="0"/>
    <x v="0"/>
    <x v="0"/>
    <x v="0"/>
    <x v="0"/>
    <x v="0"/>
    <x v="0"/>
    <x v="0"/>
    <x v="0"/>
    <x v="0"/>
    <s v="Direção Ambiente e Saneamento "/>
    <x v="0"/>
    <x v="0"/>
    <x v="0"/>
    <x v="0"/>
    <x v="0"/>
    <x v="0"/>
    <x v="0"/>
    <x v="0"/>
    <x v="0"/>
    <x v="0"/>
    <x v="0"/>
    <x v="0"/>
    <s v="Ajuda de custo a favor do senhor Edmilson Adriano Leal Tavares, pela sua deslocação a Praia nos dias 12 e 19 de junho de 2024, em missão de serviço, conforme anexo."/>
  </r>
  <r>
    <x v="0"/>
    <n v="0"/>
    <n v="0"/>
    <n v="0"/>
    <n v="5000"/>
    <x v="3995"/>
    <x v="0"/>
    <x v="0"/>
    <x v="0"/>
    <s v="01.25.05.12"/>
    <x v="10"/>
    <x v="3"/>
    <x v="3"/>
    <s v="Saúde"/>
    <s v="01.25.05"/>
    <s v="Saúde"/>
    <s v="01.25.05"/>
    <x v="7"/>
    <x v="0"/>
    <x v="4"/>
    <x v="4"/>
    <x v="0"/>
    <x v="1"/>
    <x v="0"/>
    <x v="0"/>
    <x v="4"/>
    <s v="2024-06-21"/>
    <x v="1"/>
    <n v="5000"/>
    <x v="0"/>
    <m/>
    <x v="0"/>
    <m/>
    <x v="552"/>
    <n v="100479676"/>
    <x v="0"/>
    <x v="0"/>
    <s v="Promoção e Inclusão Social"/>
    <s v="ORI"/>
    <x v="0"/>
    <m/>
    <x v="0"/>
    <x v="0"/>
    <x v="0"/>
    <x v="0"/>
    <x v="0"/>
    <x v="0"/>
    <x v="0"/>
    <x v="0"/>
    <x v="0"/>
    <x v="0"/>
    <x v="0"/>
    <s v="Promoção e Inclusão Social"/>
    <x v="0"/>
    <x v="0"/>
    <x v="0"/>
    <x v="0"/>
    <x v="1"/>
    <x v="0"/>
    <x v="0"/>
    <x v="0"/>
    <x v="0"/>
    <x v="0"/>
    <x v="0"/>
    <x v="0"/>
    <s v="Apoio a favor da senhora Amélia Maria Semedo Monteiro, comparticipação para atividades religioso &quot;Radio Maria&quot;, conforme anexo."/>
  </r>
  <r>
    <x v="0"/>
    <n v="0"/>
    <n v="0"/>
    <n v="0"/>
    <n v="23382"/>
    <x v="3996"/>
    <x v="0"/>
    <x v="1"/>
    <x v="0"/>
    <s v="80.02.01"/>
    <x v="2"/>
    <x v="2"/>
    <x v="2"/>
    <s v="Retenções Iur"/>
    <s v="80.02.01"/>
    <s v="Retenções Iur"/>
    <s v="80.02.01"/>
    <x v="2"/>
    <x v="0"/>
    <x v="1"/>
    <x v="0"/>
    <x v="1"/>
    <x v="2"/>
    <x v="2"/>
    <x v="0"/>
    <x v="4"/>
    <s v="2024-06-19"/>
    <x v="1"/>
    <n v="23382"/>
    <x v="0"/>
    <m/>
    <x v="0"/>
    <m/>
    <x v="2"/>
    <n v="100474696"/>
    <x v="0"/>
    <x v="0"/>
    <s v="Retenções Iur"/>
    <s v="ORI"/>
    <x v="0"/>
    <s v="RIUR"/>
    <x v="0"/>
    <x v="0"/>
    <x v="0"/>
    <x v="0"/>
    <x v="0"/>
    <x v="0"/>
    <x v="0"/>
    <x v="0"/>
    <x v="0"/>
    <x v="0"/>
    <x v="0"/>
    <s v="Retenções Iur"/>
    <x v="0"/>
    <x v="0"/>
    <x v="0"/>
    <x v="0"/>
    <x v="2"/>
    <x v="0"/>
    <x v="0"/>
    <x v="0"/>
    <x v="0"/>
    <x v="1"/>
    <x v="0"/>
    <x v="0"/>
    <s v="RETENCAO OT"/>
  </r>
  <r>
    <x v="2"/>
    <n v="0"/>
    <n v="0"/>
    <n v="0"/>
    <n v="34293"/>
    <x v="3997"/>
    <x v="0"/>
    <x v="0"/>
    <x v="0"/>
    <s v="80.02.10.01"/>
    <x v="16"/>
    <x v="2"/>
    <x v="2"/>
    <s v="Outros"/>
    <s v="80.02.10"/>
    <s v="Outros"/>
    <s v="80.02.10"/>
    <x v="66"/>
    <x v="0"/>
    <x v="5"/>
    <x v="13"/>
    <x v="1"/>
    <x v="2"/>
    <x v="0"/>
    <x v="0"/>
    <x v="4"/>
    <s v="2024-06-19"/>
    <x v="1"/>
    <n v="3429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190"/>
    <x v="3998"/>
    <x v="0"/>
    <x v="1"/>
    <x v="0"/>
    <s v="80.02.10.02"/>
    <x v="42"/>
    <x v="2"/>
    <x v="2"/>
    <s v="Outros"/>
    <s v="80.02.10"/>
    <s v="Outros"/>
    <s v="80.02.10"/>
    <x v="67"/>
    <x v="0"/>
    <x v="1"/>
    <x v="0"/>
    <x v="1"/>
    <x v="2"/>
    <x v="2"/>
    <x v="0"/>
    <x v="4"/>
    <s v="2024-06-19"/>
    <x v="1"/>
    <n v="190"/>
    <x v="0"/>
    <m/>
    <x v="0"/>
    <m/>
    <x v="16"/>
    <n v="100474707"/>
    <x v="0"/>
    <x v="0"/>
    <s v="Retençoes STAPS"/>
    <s v="ORI"/>
    <x v="0"/>
    <s v="RSND"/>
    <x v="0"/>
    <x v="0"/>
    <x v="0"/>
    <x v="0"/>
    <x v="0"/>
    <x v="0"/>
    <x v="0"/>
    <x v="0"/>
    <x v="0"/>
    <x v="0"/>
    <x v="0"/>
    <s v="Retençoes STAPS"/>
    <x v="0"/>
    <x v="0"/>
    <x v="0"/>
    <x v="0"/>
    <x v="2"/>
    <x v="0"/>
    <x v="0"/>
    <x v="0"/>
    <x v="0"/>
    <x v="1"/>
    <x v="0"/>
    <x v="0"/>
    <s v="RETENCAO OT"/>
  </r>
  <r>
    <x v="0"/>
    <n v="0"/>
    <n v="0"/>
    <n v="0"/>
    <n v="4348"/>
    <x v="3999"/>
    <x v="0"/>
    <x v="1"/>
    <x v="0"/>
    <s v="80.02.10.26"/>
    <x v="13"/>
    <x v="2"/>
    <x v="2"/>
    <s v="Outros"/>
    <s v="80.02.10"/>
    <s v="Outros"/>
    <s v="80.02.10"/>
    <x v="34"/>
    <x v="0"/>
    <x v="1"/>
    <x v="9"/>
    <x v="1"/>
    <x v="2"/>
    <x v="2"/>
    <x v="0"/>
    <x v="4"/>
    <s v="2024-06-19"/>
    <x v="1"/>
    <n v="4348"/>
    <x v="0"/>
    <m/>
    <x v="0"/>
    <m/>
    <x v="15"/>
    <n v="100479277"/>
    <x v="0"/>
    <x v="0"/>
    <s v="Retenção Sansung"/>
    <s v="ORI"/>
    <x v="0"/>
    <s v="RS"/>
    <x v="0"/>
    <x v="0"/>
    <x v="0"/>
    <x v="0"/>
    <x v="0"/>
    <x v="0"/>
    <x v="0"/>
    <x v="0"/>
    <x v="0"/>
    <x v="0"/>
    <x v="0"/>
    <s v="Retenção Sansung"/>
    <x v="0"/>
    <x v="0"/>
    <x v="0"/>
    <x v="0"/>
    <x v="2"/>
    <x v="0"/>
    <x v="0"/>
    <x v="0"/>
    <x v="0"/>
    <x v="1"/>
    <x v="0"/>
    <x v="0"/>
    <s v="RETENCAO OT"/>
  </r>
  <r>
    <x v="0"/>
    <n v="0"/>
    <n v="0"/>
    <n v="0"/>
    <n v="47739"/>
    <x v="4000"/>
    <x v="0"/>
    <x v="1"/>
    <x v="0"/>
    <s v="80.02.01"/>
    <x v="2"/>
    <x v="2"/>
    <x v="2"/>
    <s v="Retenções Iur"/>
    <s v="80.02.01"/>
    <s v="Retenções Iur"/>
    <s v="80.02.01"/>
    <x v="2"/>
    <x v="0"/>
    <x v="1"/>
    <x v="0"/>
    <x v="1"/>
    <x v="2"/>
    <x v="2"/>
    <x v="0"/>
    <x v="4"/>
    <s v="2024-06-19"/>
    <x v="1"/>
    <n v="47739"/>
    <x v="0"/>
    <m/>
    <x v="0"/>
    <m/>
    <x v="2"/>
    <n v="100474696"/>
    <x v="0"/>
    <x v="0"/>
    <s v="Retenções Iur"/>
    <s v="ORI"/>
    <x v="0"/>
    <s v="RIUR"/>
    <x v="0"/>
    <x v="0"/>
    <x v="0"/>
    <x v="0"/>
    <x v="0"/>
    <x v="0"/>
    <x v="0"/>
    <x v="0"/>
    <x v="0"/>
    <x v="0"/>
    <x v="0"/>
    <s v="Retenções Iur"/>
    <x v="0"/>
    <x v="0"/>
    <x v="0"/>
    <x v="0"/>
    <x v="2"/>
    <x v="0"/>
    <x v="0"/>
    <x v="0"/>
    <x v="0"/>
    <x v="1"/>
    <x v="0"/>
    <x v="0"/>
    <s v="RETENCAO OT"/>
  </r>
  <r>
    <x v="0"/>
    <n v="0"/>
    <n v="0"/>
    <n v="0"/>
    <n v="9000"/>
    <x v="4001"/>
    <x v="0"/>
    <x v="1"/>
    <x v="0"/>
    <s v="80.02.10.03"/>
    <x v="43"/>
    <x v="2"/>
    <x v="2"/>
    <s v="Outros"/>
    <s v="80.02.10"/>
    <s v="Outros"/>
    <s v="80.02.10"/>
    <x v="68"/>
    <x v="0"/>
    <x v="1"/>
    <x v="0"/>
    <x v="1"/>
    <x v="2"/>
    <x v="2"/>
    <x v="0"/>
    <x v="4"/>
    <s v="2024-06-19"/>
    <x v="1"/>
    <n v="9000"/>
    <x v="0"/>
    <m/>
    <x v="0"/>
    <m/>
    <x v="67"/>
    <n v="100474708"/>
    <x v="0"/>
    <x v="0"/>
    <s v="Retençoes Pensao Alimenticia"/>
    <s v="ORI"/>
    <x v="0"/>
    <s v="RPA"/>
    <x v="0"/>
    <x v="0"/>
    <x v="0"/>
    <x v="0"/>
    <x v="0"/>
    <x v="0"/>
    <x v="0"/>
    <x v="0"/>
    <x v="0"/>
    <x v="0"/>
    <x v="0"/>
    <s v="Retençoes Pensao Alimenticia"/>
    <x v="0"/>
    <x v="0"/>
    <x v="0"/>
    <x v="0"/>
    <x v="2"/>
    <x v="0"/>
    <x v="0"/>
    <x v="0"/>
    <x v="0"/>
    <x v="1"/>
    <x v="0"/>
    <x v="0"/>
    <s v="RETENCAO OT"/>
  </r>
  <r>
    <x v="2"/>
    <n v="0"/>
    <n v="0"/>
    <n v="0"/>
    <n v="58405"/>
    <x v="4002"/>
    <x v="0"/>
    <x v="0"/>
    <x v="0"/>
    <s v="80.02.10.01"/>
    <x v="16"/>
    <x v="2"/>
    <x v="2"/>
    <s v="Outros"/>
    <s v="80.02.10"/>
    <s v="Outros"/>
    <s v="80.02.10"/>
    <x v="66"/>
    <x v="0"/>
    <x v="5"/>
    <x v="13"/>
    <x v="1"/>
    <x v="2"/>
    <x v="0"/>
    <x v="0"/>
    <x v="4"/>
    <s v="2024-06-19"/>
    <x v="1"/>
    <n v="58405"/>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1040"/>
    <x v="4003"/>
    <x v="0"/>
    <x v="1"/>
    <x v="0"/>
    <s v="80.02.10.24"/>
    <x v="47"/>
    <x v="2"/>
    <x v="2"/>
    <s v="Outros"/>
    <s v="80.02.10"/>
    <s v="Outros"/>
    <s v="80.02.10"/>
    <x v="67"/>
    <x v="0"/>
    <x v="1"/>
    <x v="0"/>
    <x v="1"/>
    <x v="2"/>
    <x v="2"/>
    <x v="0"/>
    <x v="4"/>
    <s v="2024-06-19"/>
    <x v="1"/>
    <n v="1040"/>
    <x v="0"/>
    <m/>
    <x v="0"/>
    <m/>
    <x v="18"/>
    <n v="100478987"/>
    <x v="0"/>
    <x v="0"/>
    <s v="Retenções SIACSA"/>
    <s v="ORI"/>
    <x v="0"/>
    <s v="SIACSA"/>
    <x v="0"/>
    <x v="0"/>
    <x v="0"/>
    <x v="0"/>
    <x v="0"/>
    <x v="0"/>
    <x v="0"/>
    <x v="0"/>
    <x v="0"/>
    <x v="0"/>
    <x v="0"/>
    <s v="Retenções SIACSA"/>
    <x v="0"/>
    <x v="0"/>
    <x v="0"/>
    <x v="0"/>
    <x v="2"/>
    <x v="0"/>
    <x v="0"/>
    <x v="0"/>
    <x v="0"/>
    <x v="1"/>
    <x v="0"/>
    <x v="0"/>
    <s v="RETENCAO OT"/>
  </r>
  <r>
    <x v="0"/>
    <n v="0"/>
    <n v="0"/>
    <n v="0"/>
    <n v="5448"/>
    <x v="4004"/>
    <x v="0"/>
    <x v="1"/>
    <x v="0"/>
    <s v="80.02.10.26"/>
    <x v="13"/>
    <x v="2"/>
    <x v="2"/>
    <s v="Outros"/>
    <s v="80.02.10"/>
    <s v="Outros"/>
    <s v="80.02.10"/>
    <x v="34"/>
    <x v="0"/>
    <x v="1"/>
    <x v="9"/>
    <x v="1"/>
    <x v="2"/>
    <x v="2"/>
    <x v="0"/>
    <x v="4"/>
    <s v="2024-06-19"/>
    <x v="1"/>
    <n v="5448"/>
    <x v="0"/>
    <m/>
    <x v="0"/>
    <m/>
    <x v="15"/>
    <n v="100479277"/>
    <x v="0"/>
    <x v="0"/>
    <s v="Retenção Sansung"/>
    <s v="ORI"/>
    <x v="0"/>
    <s v="RS"/>
    <x v="0"/>
    <x v="0"/>
    <x v="0"/>
    <x v="0"/>
    <x v="0"/>
    <x v="0"/>
    <x v="0"/>
    <x v="0"/>
    <x v="0"/>
    <x v="0"/>
    <x v="0"/>
    <s v="Retenção Sansung"/>
    <x v="0"/>
    <x v="0"/>
    <x v="0"/>
    <x v="0"/>
    <x v="2"/>
    <x v="0"/>
    <x v="0"/>
    <x v="0"/>
    <x v="0"/>
    <x v="1"/>
    <x v="0"/>
    <x v="0"/>
    <s v="RETENCAO OT"/>
  </r>
  <r>
    <x v="0"/>
    <n v="0"/>
    <n v="0"/>
    <n v="0"/>
    <n v="10834"/>
    <x v="4005"/>
    <x v="0"/>
    <x v="1"/>
    <x v="0"/>
    <s v="80.02.01"/>
    <x v="2"/>
    <x v="2"/>
    <x v="2"/>
    <s v="Retenções Iur"/>
    <s v="80.02.01"/>
    <s v="Retenções Iur"/>
    <s v="80.02.01"/>
    <x v="2"/>
    <x v="0"/>
    <x v="1"/>
    <x v="0"/>
    <x v="1"/>
    <x v="2"/>
    <x v="2"/>
    <x v="0"/>
    <x v="4"/>
    <s v="2024-06-19"/>
    <x v="1"/>
    <n v="10834"/>
    <x v="0"/>
    <m/>
    <x v="0"/>
    <m/>
    <x v="2"/>
    <n v="100474696"/>
    <x v="0"/>
    <x v="0"/>
    <s v="Retenções Iur"/>
    <s v="ORI"/>
    <x v="0"/>
    <s v="RIUR"/>
    <x v="0"/>
    <x v="0"/>
    <x v="0"/>
    <x v="0"/>
    <x v="0"/>
    <x v="0"/>
    <x v="0"/>
    <x v="0"/>
    <x v="0"/>
    <x v="0"/>
    <x v="0"/>
    <s v="Retenções Iur"/>
    <x v="0"/>
    <x v="0"/>
    <x v="0"/>
    <x v="0"/>
    <x v="2"/>
    <x v="0"/>
    <x v="0"/>
    <x v="0"/>
    <x v="0"/>
    <x v="1"/>
    <x v="0"/>
    <x v="0"/>
    <s v="RETENCAO OT"/>
  </r>
  <r>
    <x v="2"/>
    <n v="0"/>
    <n v="0"/>
    <n v="0"/>
    <n v="8213"/>
    <x v="4006"/>
    <x v="0"/>
    <x v="0"/>
    <x v="0"/>
    <s v="80.02.10.01"/>
    <x v="16"/>
    <x v="2"/>
    <x v="2"/>
    <s v="Outros"/>
    <s v="80.02.10"/>
    <s v="Outros"/>
    <s v="80.02.10"/>
    <x v="66"/>
    <x v="0"/>
    <x v="5"/>
    <x v="13"/>
    <x v="1"/>
    <x v="2"/>
    <x v="0"/>
    <x v="0"/>
    <x v="4"/>
    <s v="2024-06-19"/>
    <x v="1"/>
    <n v="821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1600"/>
    <x v="4007"/>
    <x v="0"/>
    <x v="0"/>
    <x v="0"/>
    <s v="03.16.15"/>
    <x v="0"/>
    <x v="0"/>
    <x v="0"/>
    <s v="Direção Financeira"/>
    <s v="03.16.15"/>
    <s v="Direção Financeira"/>
    <s v="03.16.15"/>
    <x v="0"/>
    <x v="0"/>
    <x v="0"/>
    <x v="0"/>
    <x v="0"/>
    <x v="0"/>
    <x v="0"/>
    <x v="0"/>
    <x v="0"/>
    <s v="2024-01-30"/>
    <x v="0"/>
    <n v="1600"/>
    <x v="0"/>
    <m/>
    <x v="0"/>
    <m/>
    <x v="72"/>
    <n v="100393611"/>
    <x v="0"/>
    <x v="0"/>
    <s v="Direção Financeira"/>
    <s v="ORI"/>
    <x v="0"/>
    <m/>
    <x v="0"/>
    <x v="0"/>
    <x v="0"/>
    <x v="0"/>
    <x v="0"/>
    <x v="0"/>
    <x v="0"/>
    <x v="0"/>
    <x v="0"/>
    <x v="0"/>
    <x v="0"/>
    <s v="Direção Financeira"/>
    <x v="0"/>
    <x v="0"/>
    <x v="0"/>
    <x v="0"/>
    <x v="0"/>
    <x v="0"/>
    <x v="0"/>
    <x v="0"/>
    <x v="0"/>
    <x v="0"/>
    <x v="0"/>
    <x v="0"/>
    <s v="Pagamento a favor da Casa Guga Comercio e REP, LDA, para a aquisição d filtro de óleo e filtro de gasóleo para a viatura ST-27-UL afeto as obras da CMSM, conforme anexo."/>
  </r>
  <r>
    <x v="0"/>
    <n v="0"/>
    <n v="0"/>
    <n v="0"/>
    <n v="22500"/>
    <x v="4008"/>
    <x v="0"/>
    <x v="1"/>
    <x v="0"/>
    <s v="80.02.01"/>
    <x v="2"/>
    <x v="2"/>
    <x v="2"/>
    <s v="Retenções Iur"/>
    <s v="80.02.01"/>
    <s v="Retenções Iur"/>
    <s v="80.02.01"/>
    <x v="2"/>
    <x v="0"/>
    <x v="1"/>
    <x v="0"/>
    <x v="1"/>
    <x v="2"/>
    <x v="2"/>
    <x v="0"/>
    <x v="0"/>
    <s v="2024-01-23"/>
    <x v="0"/>
    <n v="22500"/>
    <x v="0"/>
    <m/>
    <x v="0"/>
    <m/>
    <x v="2"/>
    <n v="100474696"/>
    <x v="0"/>
    <x v="0"/>
    <s v="Retenções Iur"/>
    <s v="ORI"/>
    <x v="0"/>
    <s v="RIUR"/>
    <x v="0"/>
    <x v="0"/>
    <x v="0"/>
    <x v="0"/>
    <x v="0"/>
    <x v="0"/>
    <x v="0"/>
    <x v="0"/>
    <x v="0"/>
    <x v="0"/>
    <x v="0"/>
    <s v="Retenções Iur"/>
    <x v="0"/>
    <x v="0"/>
    <x v="0"/>
    <x v="0"/>
    <x v="2"/>
    <x v="0"/>
    <x v="0"/>
    <x v="0"/>
    <x v="0"/>
    <x v="1"/>
    <x v="0"/>
    <x v="0"/>
    <s v="RETENCAO OT"/>
  </r>
  <r>
    <x v="1"/>
    <n v="0"/>
    <n v="0"/>
    <n v="0"/>
    <n v="252679"/>
    <x v="4009"/>
    <x v="0"/>
    <x v="0"/>
    <x v="0"/>
    <s v="01.28.01.08"/>
    <x v="15"/>
    <x v="4"/>
    <x v="5"/>
    <s v="Habitação Social"/>
    <s v="01.28.01"/>
    <s v="Habitação Social"/>
    <s v="01.28.01"/>
    <x v="1"/>
    <x v="0"/>
    <x v="0"/>
    <x v="0"/>
    <x v="0"/>
    <x v="1"/>
    <x v="1"/>
    <x v="0"/>
    <x v="0"/>
    <s v="2024-01-03"/>
    <x v="0"/>
    <n v="252679"/>
    <x v="0"/>
    <m/>
    <x v="0"/>
    <m/>
    <x v="447"/>
    <n v="100478984"/>
    <x v="0"/>
    <x v="0"/>
    <s v="Habitações Sociais"/>
    <s v="ORI"/>
    <x v="0"/>
    <s v="HS"/>
    <x v="0"/>
    <x v="0"/>
    <x v="0"/>
    <x v="0"/>
    <x v="0"/>
    <x v="0"/>
    <x v="0"/>
    <x v="0"/>
    <x v="0"/>
    <x v="0"/>
    <x v="0"/>
    <s v="Habitações Sociais"/>
    <x v="0"/>
    <x v="0"/>
    <x v="0"/>
    <x v="0"/>
    <x v="1"/>
    <x v="0"/>
    <x v="0"/>
    <x v="0"/>
    <x v="0"/>
    <x v="0"/>
    <x v="0"/>
    <x v="0"/>
    <s v="Pagamento a favor de Madesilar Comércio e Industria Lda. referente a aquisição de matérias de construção para habitação, conforme anexo."/>
  </r>
  <r>
    <x v="0"/>
    <n v="0"/>
    <n v="0"/>
    <n v="0"/>
    <n v="50000"/>
    <x v="4010"/>
    <x v="0"/>
    <x v="0"/>
    <x v="0"/>
    <s v="01.25.01.12"/>
    <x v="54"/>
    <x v="3"/>
    <x v="3"/>
    <s v="Educação"/>
    <s v="01.25.01"/>
    <s v="Educação"/>
    <s v="01.25.01"/>
    <x v="4"/>
    <x v="0"/>
    <x v="2"/>
    <x v="2"/>
    <x v="0"/>
    <x v="1"/>
    <x v="0"/>
    <x v="0"/>
    <x v="0"/>
    <s v="2024-01-09"/>
    <x v="0"/>
    <n v="50000"/>
    <x v="0"/>
    <m/>
    <x v="0"/>
    <m/>
    <x v="553"/>
    <n v="100475359"/>
    <x v="0"/>
    <x v="0"/>
    <s v="Comparticipação da Câmara com Ensino Superior"/>
    <s v="ORI"/>
    <x v="0"/>
    <m/>
    <x v="0"/>
    <x v="0"/>
    <x v="0"/>
    <x v="0"/>
    <x v="0"/>
    <x v="0"/>
    <x v="0"/>
    <x v="0"/>
    <x v="0"/>
    <x v="0"/>
    <x v="0"/>
    <s v="Comparticipação da Câmara com Ensino Superior"/>
    <x v="0"/>
    <x v="0"/>
    <x v="0"/>
    <x v="0"/>
    <x v="1"/>
    <x v="0"/>
    <x v="0"/>
    <x v="0"/>
    <x v="0"/>
    <x v="0"/>
    <x v="0"/>
    <x v="0"/>
    <s v="Pagamento a favor da Universidade de Santiago, referente ao apoio pagamento propina do estudante Jailson Miranda, conforme anexo."/>
  </r>
  <r>
    <x v="1"/>
    <n v="0"/>
    <n v="0"/>
    <n v="0"/>
    <n v="46000"/>
    <x v="4011"/>
    <x v="0"/>
    <x v="0"/>
    <x v="0"/>
    <s v="01.27.06.80"/>
    <x v="1"/>
    <x v="1"/>
    <x v="1"/>
    <s v="Requalificação Urbana e habitação"/>
    <s v="01.27.06"/>
    <s v="Requalificação Urbana e habitação"/>
    <s v="01.27.06"/>
    <x v="1"/>
    <x v="0"/>
    <x v="0"/>
    <x v="0"/>
    <x v="0"/>
    <x v="1"/>
    <x v="1"/>
    <x v="0"/>
    <x v="0"/>
    <s v="2024-01-24"/>
    <x v="0"/>
    <n v="46000"/>
    <x v="0"/>
    <m/>
    <x v="0"/>
    <m/>
    <x v="341"/>
    <n v="100479078"/>
    <x v="0"/>
    <x v="0"/>
    <s v="Requalificação Urbana de Veneza"/>
    <s v="ORI"/>
    <x v="0"/>
    <m/>
    <x v="0"/>
    <x v="0"/>
    <x v="0"/>
    <x v="0"/>
    <x v="0"/>
    <x v="0"/>
    <x v="0"/>
    <x v="0"/>
    <x v="0"/>
    <x v="0"/>
    <x v="0"/>
    <s v="Requalificação Urbana de Veneza"/>
    <x v="0"/>
    <x v="0"/>
    <x v="0"/>
    <x v="0"/>
    <x v="1"/>
    <x v="0"/>
    <x v="0"/>
    <x v="0"/>
    <x v="0"/>
    <x v="0"/>
    <x v="0"/>
    <x v="0"/>
    <s v="Pagamento referente a aluguer de Betoneira e Motor Elétrico para a realização dos trabalhos na obras de requalificação urbana e ambiental de praia de Veneza, conforme anexo."/>
  </r>
  <r>
    <x v="0"/>
    <n v="0"/>
    <n v="0"/>
    <n v="0"/>
    <n v="69835"/>
    <x v="4012"/>
    <x v="0"/>
    <x v="0"/>
    <x v="0"/>
    <s v="01.25.04.22"/>
    <x v="7"/>
    <x v="3"/>
    <x v="3"/>
    <s v="Cultura"/>
    <s v="01.25.04"/>
    <s v="Cultura"/>
    <s v="01.25.04"/>
    <x v="4"/>
    <x v="0"/>
    <x v="2"/>
    <x v="2"/>
    <x v="0"/>
    <x v="1"/>
    <x v="0"/>
    <x v="0"/>
    <x v="2"/>
    <s v="2024-02-12"/>
    <x v="0"/>
    <n v="69835"/>
    <x v="0"/>
    <m/>
    <x v="0"/>
    <m/>
    <x v="115"/>
    <n v="100478323"/>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quisição de refeições servidas, conforme propostas em anexo. "/>
  </r>
  <r>
    <x v="0"/>
    <n v="0"/>
    <n v="0"/>
    <n v="0"/>
    <n v="56131"/>
    <x v="4013"/>
    <x v="0"/>
    <x v="0"/>
    <x v="0"/>
    <s v="01.27.02.11"/>
    <x v="18"/>
    <x v="1"/>
    <x v="1"/>
    <s v="Saneamento básico"/>
    <s v="01.27.02"/>
    <s v="Saneamento básico"/>
    <s v="01.27.02"/>
    <x v="4"/>
    <x v="0"/>
    <x v="2"/>
    <x v="2"/>
    <x v="0"/>
    <x v="1"/>
    <x v="0"/>
    <x v="0"/>
    <x v="2"/>
    <s v="2024-02-23"/>
    <x v="0"/>
    <n v="56131"/>
    <x v="0"/>
    <m/>
    <x v="0"/>
    <m/>
    <x v="2"/>
    <n v="100474696"/>
    <x v="0"/>
    <x v="1"/>
    <s v="Reforço do saneamento básico"/>
    <s v="ORI"/>
    <x v="0"/>
    <m/>
    <x v="0"/>
    <x v="0"/>
    <x v="0"/>
    <x v="0"/>
    <x v="0"/>
    <x v="0"/>
    <x v="0"/>
    <x v="0"/>
    <x v="0"/>
    <x v="0"/>
    <x v="0"/>
    <s v="Reforço do saneamento básico"/>
    <x v="0"/>
    <x v="0"/>
    <x v="0"/>
    <x v="0"/>
    <x v="1"/>
    <x v="0"/>
    <x v="0"/>
    <x v="0"/>
    <x v="0"/>
    <x v="0"/>
    <x v="1"/>
    <x v="0"/>
    <s v="Pagamento prestação de serviço em reforço saneamento básico referente ao mês de fevereiro 2024, conforme anexo."/>
  </r>
  <r>
    <x v="0"/>
    <n v="0"/>
    <n v="0"/>
    <n v="0"/>
    <n v="2431"/>
    <x v="4013"/>
    <x v="0"/>
    <x v="0"/>
    <x v="0"/>
    <s v="01.27.02.11"/>
    <x v="18"/>
    <x v="1"/>
    <x v="1"/>
    <s v="Saneamento básico"/>
    <s v="01.27.02"/>
    <s v="Saneamento básico"/>
    <s v="01.27.02"/>
    <x v="4"/>
    <x v="0"/>
    <x v="2"/>
    <x v="2"/>
    <x v="0"/>
    <x v="1"/>
    <x v="0"/>
    <x v="0"/>
    <x v="2"/>
    <s v="2024-02-23"/>
    <x v="0"/>
    <n v="2431"/>
    <x v="0"/>
    <m/>
    <x v="0"/>
    <m/>
    <x v="15"/>
    <n v="100479277"/>
    <x v="0"/>
    <x v="2"/>
    <s v="Reforço do saneamento básico"/>
    <s v="ORI"/>
    <x v="0"/>
    <m/>
    <x v="0"/>
    <x v="0"/>
    <x v="0"/>
    <x v="0"/>
    <x v="0"/>
    <x v="0"/>
    <x v="0"/>
    <x v="0"/>
    <x v="0"/>
    <x v="0"/>
    <x v="0"/>
    <s v="Reforço do saneamento básico"/>
    <x v="0"/>
    <x v="0"/>
    <x v="0"/>
    <x v="0"/>
    <x v="1"/>
    <x v="0"/>
    <x v="0"/>
    <x v="0"/>
    <x v="0"/>
    <x v="0"/>
    <x v="2"/>
    <x v="0"/>
    <s v="Pagamento prestação de serviço em reforço saneamento básico referente ao mês de fevereiro 2024, conforme anexo."/>
  </r>
  <r>
    <x v="0"/>
    <n v="0"/>
    <n v="0"/>
    <n v="0"/>
    <n v="315644"/>
    <x v="4013"/>
    <x v="0"/>
    <x v="0"/>
    <x v="0"/>
    <s v="01.27.02.11"/>
    <x v="18"/>
    <x v="1"/>
    <x v="1"/>
    <s v="Saneamento básico"/>
    <s v="01.27.02"/>
    <s v="Saneamento básico"/>
    <s v="01.27.02"/>
    <x v="4"/>
    <x v="0"/>
    <x v="2"/>
    <x v="2"/>
    <x v="0"/>
    <x v="1"/>
    <x v="0"/>
    <x v="0"/>
    <x v="2"/>
    <s v="2024-02-23"/>
    <x v="0"/>
    <n v="315644"/>
    <x v="0"/>
    <m/>
    <x v="0"/>
    <m/>
    <x v="6"/>
    <n v="100474914"/>
    <x v="0"/>
    <x v="0"/>
    <s v="Reforço do saneamento básico"/>
    <s v="ORI"/>
    <x v="0"/>
    <m/>
    <x v="0"/>
    <x v="0"/>
    <x v="0"/>
    <x v="0"/>
    <x v="0"/>
    <x v="0"/>
    <x v="0"/>
    <x v="0"/>
    <x v="0"/>
    <x v="0"/>
    <x v="0"/>
    <s v="Reforço do saneamento básico"/>
    <x v="0"/>
    <x v="0"/>
    <x v="0"/>
    <x v="0"/>
    <x v="1"/>
    <x v="0"/>
    <x v="0"/>
    <x v="0"/>
    <x v="0"/>
    <x v="0"/>
    <x v="0"/>
    <x v="0"/>
    <s v="Pagamento prestação de serviço em reforço saneamento básico referente ao mês de fevereiro 2024, conforme anexo."/>
  </r>
  <r>
    <x v="0"/>
    <n v="0"/>
    <n v="0"/>
    <n v="0"/>
    <n v="162005"/>
    <x v="4014"/>
    <x v="0"/>
    <x v="0"/>
    <x v="0"/>
    <s v="03.16.15"/>
    <x v="0"/>
    <x v="0"/>
    <x v="0"/>
    <s v="Direção Financeira"/>
    <s v="03.16.15"/>
    <s v="Direção Financeira"/>
    <s v="03.16.15"/>
    <x v="5"/>
    <x v="0"/>
    <x v="0"/>
    <x v="1"/>
    <x v="0"/>
    <x v="0"/>
    <x v="0"/>
    <x v="0"/>
    <x v="2"/>
    <s v="2024-02-26"/>
    <x v="0"/>
    <n v="162005"/>
    <x v="0"/>
    <m/>
    <x v="0"/>
    <m/>
    <x v="2"/>
    <n v="100474696"/>
    <x v="0"/>
    <x v="1"/>
    <s v="Direção Financeira"/>
    <s v="ORI"/>
    <x v="0"/>
    <m/>
    <x v="0"/>
    <x v="0"/>
    <x v="0"/>
    <x v="0"/>
    <x v="0"/>
    <x v="0"/>
    <x v="0"/>
    <x v="0"/>
    <x v="0"/>
    <x v="0"/>
    <x v="0"/>
    <s v="Direção Financeira"/>
    <x v="0"/>
    <x v="0"/>
    <x v="0"/>
    <x v="0"/>
    <x v="0"/>
    <x v="0"/>
    <x v="0"/>
    <x v="0"/>
    <x v="0"/>
    <x v="0"/>
    <x v="1"/>
    <x v="0"/>
    <s v="Pagamento prestação de serviço Assistência Técnica Residentes, referente ao mês de fevereiro 2024, conforme anexo."/>
  </r>
  <r>
    <x v="0"/>
    <n v="0"/>
    <n v="0"/>
    <n v="0"/>
    <n v="4727"/>
    <x v="4014"/>
    <x v="0"/>
    <x v="0"/>
    <x v="0"/>
    <s v="03.16.15"/>
    <x v="0"/>
    <x v="0"/>
    <x v="0"/>
    <s v="Direção Financeira"/>
    <s v="03.16.15"/>
    <s v="Direção Financeira"/>
    <s v="03.16.15"/>
    <x v="28"/>
    <x v="0"/>
    <x v="0"/>
    <x v="0"/>
    <x v="0"/>
    <x v="0"/>
    <x v="0"/>
    <x v="0"/>
    <x v="2"/>
    <s v="2024-02-26"/>
    <x v="0"/>
    <n v="4727"/>
    <x v="0"/>
    <m/>
    <x v="0"/>
    <m/>
    <x v="2"/>
    <n v="100474696"/>
    <x v="0"/>
    <x v="1"/>
    <s v="Direção Financeira"/>
    <s v="ORI"/>
    <x v="0"/>
    <m/>
    <x v="0"/>
    <x v="0"/>
    <x v="0"/>
    <x v="0"/>
    <x v="0"/>
    <x v="0"/>
    <x v="0"/>
    <x v="0"/>
    <x v="0"/>
    <x v="0"/>
    <x v="0"/>
    <s v="Direção Financeira"/>
    <x v="0"/>
    <x v="0"/>
    <x v="0"/>
    <x v="0"/>
    <x v="0"/>
    <x v="0"/>
    <x v="0"/>
    <x v="0"/>
    <x v="0"/>
    <x v="0"/>
    <x v="1"/>
    <x v="0"/>
    <s v="Pagamento prestação de serviço Assistência Técnica Residentes, referente ao mês de fevereiro 2024, conforme anexo."/>
  </r>
  <r>
    <x v="0"/>
    <n v="0"/>
    <n v="0"/>
    <n v="0"/>
    <n v="6342"/>
    <x v="4014"/>
    <x v="0"/>
    <x v="0"/>
    <x v="0"/>
    <s v="03.16.15"/>
    <x v="0"/>
    <x v="0"/>
    <x v="0"/>
    <s v="Direção Financeira"/>
    <s v="03.16.15"/>
    <s v="Direção Financeira"/>
    <s v="03.16.15"/>
    <x v="5"/>
    <x v="0"/>
    <x v="0"/>
    <x v="1"/>
    <x v="0"/>
    <x v="0"/>
    <x v="0"/>
    <x v="0"/>
    <x v="2"/>
    <s v="2024-02-26"/>
    <x v="0"/>
    <n v="6342"/>
    <x v="0"/>
    <m/>
    <x v="0"/>
    <m/>
    <x v="15"/>
    <n v="100479277"/>
    <x v="0"/>
    <x v="2"/>
    <s v="Direção Financeira"/>
    <s v="ORI"/>
    <x v="0"/>
    <m/>
    <x v="0"/>
    <x v="0"/>
    <x v="0"/>
    <x v="0"/>
    <x v="0"/>
    <x v="0"/>
    <x v="0"/>
    <x v="0"/>
    <x v="0"/>
    <x v="0"/>
    <x v="0"/>
    <s v="Direção Financeira"/>
    <x v="0"/>
    <x v="0"/>
    <x v="0"/>
    <x v="0"/>
    <x v="0"/>
    <x v="0"/>
    <x v="0"/>
    <x v="0"/>
    <x v="0"/>
    <x v="0"/>
    <x v="2"/>
    <x v="0"/>
    <s v="Pagamento prestação de serviço Assistência Técnica Residentes, referente ao mês de fevereiro 2024, conforme anexo."/>
  </r>
  <r>
    <x v="0"/>
    <n v="0"/>
    <n v="0"/>
    <n v="0"/>
    <n v="186"/>
    <x v="4014"/>
    <x v="0"/>
    <x v="0"/>
    <x v="0"/>
    <s v="03.16.15"/>
    <x v="0"/>
    <x v="0"/>
    <x v="0"/>
    <s v="Direção Financeira"/>
    <s v="03.16.15"/>
    <s v="Direção Financeira"/>
    <s v="03.16.15"/>
    <x v="28"/>
    <x v="0"/>
    <x v="0"/>
    <x v="0"/>
    <x v="0"/>
    <x v="0"/>
    <x v="0"/>
    <x v="0"/>
    <x v="2"/>
    <s v="2024-02-26"/>
    <x v="0"/>
    <n v="186"/>
    <x v="0"/>
    <m/>
    <x v="0"/>
    <m/>
    <x v="15"/>
    <n v="100479277"/>
    <x v="0"/>
    <x v="2"/>
    <s v="Direção Financeira"/>
    <s v="ORI"/>
    <x v="0"/>
    <m/>
    <x v="0"/>
    <x v="0"/>
    <x v="0"/>
    <x v="0"/>
    <x v="0"/>
    <x v="0"/>
    <x v="0"/>
    <x v="0"/>
    <x v="0"/>
    <x v="0"/>
    <x v="0"/>
    <s v="Direção Financeira"/>
    <x v="0"/>
    <x v="0"/>
    <x v="0"/>
    <x v="0"/>
    <x v="0"/>
    <x v="0"/>
    <x v="0"/>
    <x v="0"/>
    <x v="0"/>
    <x v="0"/>
    <x v="2"/>
    <x v="0"/>
    <s v="Pagamento prestação de serviço Assistência Técnica Residentes, referente ao mês de fevereiro 2024, conforme anexo."/>
  </r>
  <r>
    <x v="0"/>
    <n v="0"/>
    <n v="0"/>
    <n v="0"/>
    <n v="943214"/>
    <x v="4014"/>
    <x v="0"/>
    <x v="0"/>
    <x v="0"/>
    <s v="03.16.15"/>
    <x v="0"/>
    <x v="0"/>
    <x v="0"/>
    <s v="Direção Financeira"/>
    <s v="03.16.15"/>
    <s v="Direção Financeira"/>
    <s v="03.16.15"/>
    <x v="5"/>
    <x v="0"/>
    <x v="0"/>
    <x v="1"/>
    <x v="0"/>
    <x v="0"/>
    <x v="0"/>
    <x v="0"/>
    <x v="2"/>
    <s v="2024-02-26"/>
    <x v="0"/>
    <n v="943214"/>
    <x v="0"/>
    <m/>
    <x v="0"/>
    <m/>
    <x v="6"/>
    <n v="100474914"/>
    <x v="0"/>
    <x v="0"/>
    <s v="Direção Financeira"/>
    <s v="ORI"/>
    <x v="0"/>
    <m/>
    <x v="0"/>
    <x v="0"/>
    <x v="0"/>
    <x v="0"/>
    <x v="0"/>
    <x v="0"/>
    <x v="0"/>
    <x v="0"/>
    <x v="0"/>
    <x v="0"/>
    <x v="0"/>
    <s v="Direção Financeira"/>
    <x v="0"/>
    <x v="0"/>
    <x v="0"/>
    <x v="0"/>
    <x v="0"/>
    <x v="0"/>
    <x v="0"/>
    <x v="0"/>
    <x v="0"/>
    <x v="0"/>
    <x v="0"/>
    <x v="0"/>
    <s v="Pagamento prestação de serviço Assistência Técnica Residentes, referente ao mês de fevereiro 2024, conforme anexo."/>
  </r>
  <r>
    <x v="0"/>
    <n v="0"/>
    <n v="0"/>
    <n v="0"/>
    <n v="27516"/>
    <x v="4014"/>
    <x v="0"/>
    <x v="0"/>
    <x v="0"/>
    <s v="03.16.15"/>
    <x v="0"/>
    <x v="0"/>
    <x v="0"/>
    <s v="Direção Financeira"/>
    <s v="03.16.15"/>
    <s v="Direção Financeira"/>
    <s v="03.16.15"/>
    <x v="28"/>
    <x v="0"/>
    <x v="0"/>
    <x v="0"/>
    <x v="0"/>
    <x v="0"/>
    <x v="0"/>
    <x v="0"/>
    <x v="2"/>
    <s v="2024-02-26"/>
    <x v="0"/>
    <n v="27516"/>
    <x v="0"/>
    <m/>
    <x v="0"/>
    <m/>
    <x v="6"/>
    <n v="100474914"/>
    <x v="0"/>
    <x v="0"/>
    <s v="Direção Financeira"/>
    <s v="ORI"/>
    <x v="0"/>
    <m/>
    <x v="0"/>
    <x v="0"/>
    <x v="0"/>
    <x v="0"/>
    <x v="0"/>
    <x v="0"/>
    <x v="0"/>
    <x v="0"/>
    <x v="0"/>
    <x v="0"/>
    <x v="0"/>
    <s v="Direção Financeira"/>
    <x v="0"/>
    <x v="0"/>
    <x v="0"/>
    <x v="0"/>
    <x v="0"/>
    <x v="0"/>
    <x v="0"/>
    <x v="0"/>
    <x v="0"/>
    <x v="0"/>
    <x v="0"/>
    <x v="0"/>
    <s v="Pagamento prestação de serviço Assistência Técnica Residentes, referente ao mês de fevereiro 2024, conforme anexo."/>
  </r>
  <r>
    <x v="0"/>
    <n v="0"/>
    <n v="0"/>
    <n v="0"/>
    <n v="158"/>
    <x v="4015"/>
    <x v="0"/>
    <x v="0"/>
    <x v="0"/>
    <s v="03.16.01"/>
    <x v="38"/>
    <x v="0"/>
    <x v="0"/>
    <s v="Assembleia Municipal"/>
    <s v="03.16.01"/>
    <s v="Assembleia Municipal"/>
    <s v="03.16.01"/>
    <x v="31"/>
    <x v="0"/>
    <x v="0"/>
    <x v="1"/>
    <x v="0"/>
    <x v="0"/>
    <x v="0"/>
    <x v="0"/>
    <x v="2"/>
    <s v="2024-02-26"/>
    <x v="0"/>
    <n v="158"/>
    <x v="0"/>
    <m/>
    <x v="0"/>
    <m/>
    <x v="2"/>
    <n v="100474696"/>
    <x v="0"/>
    <x v="1"/>
    <s v="Assembleia Municipal"/>
    <s v="ORI"/>
    <x v="0"/>
    <s v="AM"/>
    <x v="0"/>
    <x v="0"/>
    <x v="0"/>
    <x v="0"/>
    <x v="0"/>
    <x v="0"/>
    <x v="0"/>
    <x v="0"/>
    <x v="0"/>
    <x v="0"/>
    <x v="0"/>
    <s v="Assembleia Municipal"/>
    <x v="0"/>
    <x v="0"/>
    <x v="0"/>
    <x v="0"/>
    <x v="0"/>
    <x v="0"/>
    <x v="0"/>
    <x v="0"/>
    <x v="0"/>
    <x v="0"/>
    <x v="1"/>
    <x v="0"/>
    <s v="Pagamento de salário referente a 02-2024"/>
  </r>
  <r>
    <x v="0"/>
    <n v="0"/>
    <n v="0"/>
    <n v="0"/>
    <n v="4999"/>
    <x v="4015"/>
    <x v="0"/>
    <x v="0"/>
    <x v="0"/>
    <s v="03.16.01"/>
    <x v="38"/>
    <x v="0"/>
    <x v="0"/>
    <s v="Assembleia Municipal"/>
    <s v="03.16.01"/>
    <s v="Assembleia Municipal"/>
    <s v="03.16.01"/>
    <x v="49"/>
    <x v="0"/>
    <x v="0"/>
    <x v="0"/>
    <x v="1"/>
    <x v="0"/>
    <x v="0"/>
    <x v="0"/>
    <x v="2"/>
    <s v="2024-02-26"/>
    <x v="0"/>
    <n v="4999"/>
    <x v="0"/>
    <m/>
    <x v="0"/>
    <m/>
    <x v="2"/>
    <n v="100474696"/>
    <x v="0"/>
    <x v="1"/>
    <s v="Assembleia Municipal"/>
    <s v="ORI"/>
    <x v="0"/>
    <s v="AM"/>
    <x v="0"/>
    <x v="0"/>
    <x v="0"/>
    <x v="0"/>
    <x v="0"/>
    <x v="0"/>
    <x v="0"/>
    <x v="0"/>
    <x v="0"/>
    <x v="0"/>
    <x v="0"/>
    <s v="Assembleia Municipal"/>
    <x v="0"/>
    <x v="0"/>
    <x v="0"/>
    <x v="0"/>
    <x v="0"/>
    <x v="0"/>
    <x v="0"/>
    <x v="0"/>
    <x v="0"/>
    <x v="0"/>
    <x v="1"/>
    <x v="0"/>
    <s v="Pagamento de salário referente a 02-2024"/>
  </r>
  <r>
    <x v="0"/>
    <n v="0"/>
    <n v="0"/>
    <n v="0"/>
    <n v="24"/>
    <x v="4015"/>
    <x v="0"/>
    <x v="0"/>
    <x v="0"/>
    <s v="03.16.01"/>
    <x v="38"/>
    <x v="0"/>
    <x v="0"/>
    <s v="Assembleia Municipal"/>
    <s v="03.16.01"/>
    <s v="Assembleia Municipal"/>
    <s v="03.16.01"/>
    <x v="31"/>
    <x v="0"/>
    <x v="0"/>
    <x v="1"/>
    <x v="0"/>
    <x v="0"/>
    <x v="0"/>
    <x v="0"/>
    <x v="2"/>
    <s v="2024-02-26"/>
    <x v="0"/>
    <n v="24"/>
    <x v="0"/>
    <m/>
    <x v="0"/>
    <m/>
    <x v="54"/>
    <n v="100477977"/>
    <x v="0"/>
    <x v="8"/>
    <s v="Assembleia Municipal"/>
    <s v="ORI"/>
    <x v="0"/>
    <s v="AM"/>
    <x v="0"/>
    <x v="0"/>
    <x v="0"/>
    <x v="0"/>
    <x v="0"/>
    <x v="0"/>
    <x v="0"/>
    <x v="0"/>
    <x v="0"/>
    <x v="0"/>
    <x v="0"/>
    <s v="Assembleia Municipal"/>
    <x v="0"/>
    <x v="0"/>
    <x v="0"/>
    <x v="0"/>
    <x v="0"/>
    <x v="0"/>
    <x v="0"/>
    <x v="0"/>
    <x v="0"/>
    <x v="0"/>
    <x v="8"/>
    <x v="0"/>
    <s v="Pagamento de salário referente a 02-2024"/>
  </r>
  <r>
    <x v="0"/>
    <n v="0"/>
    <n v="0"/>
    <n v="0"/>
    <n v="776"/>
    <x v="4015"/>
    <x v="0"/>
    <x v="0"/>
    <x v="0"/>
    <s v="03.16.01"/>
    <x v="38"/>
    <x v="0"/>
    <x v="0"/>
    <s v="Assembleia Municipal"/>
    <s v="03.16.01"/>
    <s v="Assembleia Municipal"/>
    <s v="03.16.01"/>
    <x v="49"/>
    <x v="0"/>
    <x v="0"/>
    <x v="0"/>
    <x v="1"/>
    <x v="0"/>
    <x v="0"/>
    <x v="0"/>
    <x v="2"/>
    <s v="2024-02-26"/>
    <x v="0"/>
    <n v="776"/>
    <x v="0"/>
    <m/>
    <x v="0"/>
    <m/>
    <x v="54"/>
    <n v="100477977"/>
    <x v="0"/>
    <x v="8"/>
    <s v="Assembleia Municipal"/>
    <s v="ORI"/>
    <x v="0"/>
    <s v="AM"/>
    <x v="0"/>
    <x v="0"/>
    <x v="0"/>
    <x v="0"/>
    <x v="0"/>
    <x v="0"/>
    <x v="0"/>
    <x v="0"/>
    <x v="0"/>
    <x v="0"/>
    <x v="0"/>
    <s v="Assembleia Municipal"/>
    <x v="0"/>
    <x v="0"/>
    <x v="0"/>
    <x v="0"/>
    <x v="0"/>
    <x v="0"/>
    <x v="0"/>
    <x v="0"/>
    <x v="0"/>
    <x v="0"/>
    <x v="8"/>
    <x v="0"/>
    <s v="Pagamento de salário referente a 02-2024"/>
  </r>
  <r>
    <x v="0"/>
    <n v="0"/>
    <n v="0"/>
    <n v="0"/>
    <n v="3218"/>
    <x v="4015"/>
    <x v="0"/>
    <x v="0"/>
    <x v="0"/>
    <s v="03.16.01"/>
    <x v="38"/>
    <x v="0"/>
    <x v="0"/>
    <s v="Assembleia Municipal"/>
    <s v="03.16.01"/>
    <s v="Assembleia Municipal"/>
    <s v="03.16.01"/>
    <x v="31"/>
    <x v="0"/>
    <x v="0"/>
    <x v="1"/>
    <x v="0"/>
    <x v="0"/>
    <x v="0"/>
    <x v="0"/>
    <x v="2"/>
    <s v="2024-02-26"/>
    <x v="0"/>
    <n v="3218"/>
    <x v="0"/>
    <m/>
    <x v="0"/>
    <m/>
    <x v="9"/>
    <n v="100474693"/>
    <x v="0"/>
    <x v="0"/>
    <s v="Assembleia Municipal"/>
    <s v="ORI"/>
    <x v="0"/>
    <s v="AM"/>
    <x v="0"/>
    <x v="0"/>
    <x v="0"/>
    <x v="0"/>
    <x v="0"/>
    <x v="0"/>
    <x v="0"/>
    <x v="0"/>
    <x v="0"/>
    <x v="0"/>
    <x v="0"/>
    <s v="Assembleia Municipal"/>
    <x v="0"/>
    <x v="0"/>
    <x v="0"/>
    <x v="0"/>
    <x v="0"/>
    <x v="0"/>
    <x v="0"/>
    <x v="0"/>
    <x v="0"/>
    <x v="0"/>
    <x v="0"/>
    <x v="0"/>
    <s v="Pagamento de salário referente a 02-2024"/>
  </r>
  <r>
    <x v="0"/>
    <n v="0"/>
    <n v="0"/>
    <n v="0"/>
    <n v="101665"/>
    <x v="4015"/>
    <x v="0"/>
    <x v="0"/>
    <x v="0"/>
    <s v="03.16.01"/>
    <x v="38"/>
    <x v="0"/>
    <x v="0"/>
    <s v="Assembleia Municipal"/>
    <s v="03.16.01"/>
    <s v="Assembleia Municipal"/>
    <s v="03.16.01"/>
    <x v="49"/>
    <x v="0"/>
    <x v="0"/>
    <x v="0"/>
    <x v="1"/>
    <x v="0"/>
    <x v="0"/>
    <x v="0"/>
    <x v="2"/>
    <s v="2024-02-26"/>
    <x v="0"/>
    <n v="101665"/>
    <x v="0"/>
    <m/>
    <x v="0"/>
    <m/>
    <x v="9"/>
    <n v="100474693"/>
    <x v="0"/>
    <x v="0"/>
    <s v="Assembleia Municipal"/>
    <s v="ORI"/>
    <x v="0"/>
    <s v="AM"/>
    <x v="0"/>
    <x v="0"/>
    <x v="0"/>
    <x v="0"/>
    <x v="0"/>
    <x v="0"/>
    <x v="0"/>
    <x v="0"/>
    <x v="0"/>
    <x v="0"/>
    <x v="0"/>
    <s v="Assembleia Municipal"/>
    <x v="0"/>
    <x v="0"/>
    <x v="0"/>
    <x v="0"/>
    <x v="0"/>
    <x v="0"/>
    <x v="0"/>
    <x v="0"/>
    <x v="0"/>
    <x v="0"/>
    <x v="0"/>
    <x v="0"/>
    <s v="Pagamento de salário referente a 02-2024"/>
  </r>
  <r>
    <x v="1"/>
    <n v="0"/>
    <n v="0"/>
    <n v="0"/>
    <n v="104656"/>
    <x v="4016"/>
    <x v="0"/>
    <x v="0"/>
    <x v="0"/>
    <s v="01.27.06.80"/>
    <x v="1"/>
    <x v="1"/>
    <x v="1"/>
    <s v="Requalificação Urbana e habitação"/>
    <s v="01.27.06"/>
    <s v="Requalificação Urbana e habitação"/>
    <s v="01.27.06"/>
    <x v="1"/>
    <x v="0"/>
    <x v="0"/>
    <x v="0"/>
    <x v="0"/>
    <x v="1"/>
    <x v="1"/>
    <x v="0"/>
    <x v="2"/>
    <s v="2024-02-27"/>
    <x v="0"/>
    <n v="104656"/>
    <x v="0"/>
    <m/>
    <x v="0"/>
    <m/>
    <x v="1"/>
    <n v="100476920"/>
    <x v="0"/>
    <x v="0"/>
    <s v="Requalificação Urbana de Veneza"/>
    <s v="ORI"/>
    <x v="0"/>
    <m/>
    <x v="0"/>
    <x v="0"/>
    <x v="0"/>
    <x v="0"/>
    <x v="0"/>
    <x v="0"/>
    <x v="0"/>
    <x v="0"/>
    <x v="0"/>
    <x v="0"/>
    <x v="0"/>
    <s v="Requalificação Urbana de Veneza"/>
    <x v="0"/>
    <x v="0"/>
    <x v="0"/>
    <x v="0"/>
    <x v="1"/>
    <x v="0"/>
    <x v="0"/>
    <x v="0"/>
    <x v="0"/>
    <x v="0"/>
    <x v="0"/>
    <x v="0"/>
    <s v="Pagamento a favor da Felisberto Carvalho Auto, pela aquisição de combustíveis, destinados a viatura afeto a obras de construção de requalificação urbana de praia de Veneza, conforme anexo."/>
  </r>
  <r>
    <x v="0"/>
    <n v="0"/>
    <n v="0"/>
    <n v="0"/>
    <n v="10000"/>
    <x v="4017"/>
    <x v="0"/>
    <x v="0"/>
    <x v="0"/>
    <s v="01.25.05.12"/>
    <x v="10"/>
    <x v="3"/>
    <x v="3"/>
    <s v="Saúde"/>
    <s v="01.25.05"/>
    <s v="Saúde"/>
    <s v="01.25.05"/>
    <x v="7"/>
    <x v="0"/>
    <x v="4"/>
    <x v="4"/>
    <x v="0"/>
    <x v="1"/>
    <x v="0"/>
    <x v="0"/>
    <x v="1"/>
    <s v="2024-03-07"/>
    <x v="0"/>
    <n v="10000"/>
    <x v="0"/>
    <m/>
    <x v="0"/>
    <m/>
    <x v="152"/>
    <n v="100361920"/>
    <x v="0"/>
    <x v="0"/>
    <s v="Promoção e Inclusão Social"/>
    <s v="ORI"/>
    <x v="0"/>
    <m/>
    <x v="0"/>
    <x v="0"/>
    <x v="0"/>
    <x v="0"/>
    <x v="0"/>
    <x v="0"/>
    <x v="0"/>
    <x v="0"/>
    <x v="0"/>
    <x v="0"/>
    <x v="0"/>
    <s v="Promoção e Inclusão Social"/>
    <x v="0"/>
    <x v="0"/>
    <x v="0"/>
    <x v="0"/>
    <x v="1"/>
    <x v="0"/>
    <x v="0"/>
    <x v="0"/>
    <x v="0"/>
    <x v="0"/>
    <x v="0"/>
    <x v="0"/>
    <s v="Apoio social a favor da Sra. Genoveva Gomes tavares, referente assistência a família vitima de VBG no pagamento de renda, conforme anexo."/>
  </r>
  <r>
    <x v="1"/>
    <n v="0"/>
    <n v="0"/>
    <n v="0"/>
    <n v="7500"/>
    <x v="4018"/>
    <x v="0"/>
    <x v="0"/>
    <x v="0"/>
    <s v="01.27.06.41"/>
    <x v="19"/>
    <x v="1"/>
    <x v="1"/>
    <s v="Requalificação Urbana e habitação"/>
    <s v="01.27.06"/>
    <s v="Requalificação Urbana e habitação"/>
    <s v="01.27.06"/>
    <x v="40"/>
    <x v="0"/>
    <x v="0"/>
    <x v="0"/>
    <x v="0"/>
    <x v="1"/>
    <x v="1"/>
    <x v="0"/>
    <x v="1"/>
    <s v="2024-03-12"/>
    <x v="0"/>
    <n v="7500"/>
    <x v="0"/>
    <m/>
    <x v="0"/>
    <m/>
    <x v="2"/>
    <n v="100474696"/>
    <x v="0"/>
    <x v="1"/>
    <s v="Reabilitação de Jardins Infantis e Escolas do EBI"/>
    <s v="ORI"/>
    <x v="0"/>
    <s v="RJEBI"/>
    <x v="0"/>
    <x v="0"/>
    <x v="0"/>
    <x v="0"/>
    <x v="0"/>
    <x v="0"/>
    <x v="0"/>
    <x v="0"/>
    <x v="0"/>
    <x v="0"/>
    <x v="0"/>
    <s v="Reabilitação de Jardins Infantis e Escolas do EBI"/>
    <x v="0"/>
    <x v="0"/>
    <x v="0"/>
    <x v="0"/>
    <x v="1"/>
    <x v="0"/>
    <x v="0"/>
    <x v="0"/>
    <x v="0"/>
    <x v="0"/>
    <x v="1"/>
    <x v="0"/>
    <s v="Pagamento a favor de Elvis José Tavares Furtado, referente ao adiantamento dos trabalhos de reabilitação do jardim infantil de Cutelo Gomes em Ribeira São Miguel, conforme anexo."/>
  </r>
  <r>
    <x v="1"/>
    <n v="0"/>
    <n v="0"/>
    <n v="0"/>
    <n v="42500"/>
    <x v="4018"/>
    <x v="0"/>
    <x v="0"/>
    <x v="0"/>
    <s v="01.27.06.41"/>
    <x v="19"/>
    <x v="1"/>
    <x v="1"/>
    <s v="Requalificação Urbana e habitação"/>
    <s v="01.27.06"/>
    <s v="Requalificação Urbana e habitação"/>
    <s v="01.27.06"/>
    <x v="40"/>
    <x v="0"/>
    <x v="0"/>
    <x v="0"/>
    <x v="0"/>
    <x v="1"/>
    <x v="1"/>
    <x v="0"/>
    <x v="1"/>
    <s v="2024-03-12"/>
    <x v="0"/>
    <n v="42500"/>
    <x v="0"/>
    <m/>
    <x v="0"/>
    <m/>
    <x v="49"/>
    <n v="100478060"/>
    <x v="0"/>
    <x v="0"/>
    <s v="Reabilitação de Jardins Infantis e Escolas do EBI"/>
    <s v="ORI"/>
    <x v="0"/>
    <s v="RJEBI"/>
    <x v="0"/>
    <x v="0"/>
    <x v="0"/>
    <x v="0"/>
    <x v="0"/>
    <x v="0"/>
    <x v="0"/>
    <x v="0"/>
    <x v="0"/>
    <x v="0"/>
    <x v="0"/>
    <s v="Reabilitação de Jardins Infantis e Escolas do EBI"/>
    <x v="0"/>
    <x v="0"/>
    <x v="0"/>
    <x v="0"/>
    <x v="1"/>
    <x v="0"/>
    <x v="0"/>
    <x v="0"/>
    <x v="0"/>
    <x v="0"/>
    <x v="0"/>
    <x v="0"/>
    <s v="Pagamento a favor de Elvis José Tavares Furtado, referente ao adiantamento dos trabalhos de reabilitação do jardim infantil de Cutelo Gomes em Ribeira São Miguel, conforme anexo."/>
  </r>
  <r>
    <x v="0"/>
    <n v="0"/>
    <n v="0"/>
    <n v="0"/>
    <n v="2000"/>
    <x v="4019"/>
    <x v="0"/>
    <x v="0"/>
    <x v="0"/>
    <s v="03.16.15"/>
    <x v="0"/>
    <x v="0"/>
    <x v="0"/>
    <s v="Direção Financeira"/>
    <s v="03.16.15"/>
    <s v="Direção Financeira"/>
    <s v="03.16.15"/>
    <x v="3"/>
    <x v="0"/>
    <x v="0"/>
    <x v="1"/>
    <x v="0"/>
    <x v="0"/>
    <x v="0"/>
    <x v="0"/>
    <x v="1"/>
    <s v="2024-03-12"/>
    <x v="0"/>
    <n v="2000"/>
    <x v="0"/>
    <m/>
    <x v="0"/>
    <m/>
    <x v="205"/>
    <n v="100478458"/>
    <x v="0"/>
    <x v="0"/>
    <s v="Direção Financeira"/>
    <s v="ORI"/>
    <x v="0"/>
    <m/>
    <x v="0"/>
    <x v="0"/>
    <x v="0"/>
    <x v="0"/>
    <x v="0"/>
    <x v="0"/>
    <x v="0"/>
    <x v="0"/>
    <x v="0"/>
    <x v="0"/>
    <x v="0"/>
    <s v="Direção Financeira"/>
    <x v="0"/>
    <x v="0"/>
    <x v="0"/>
    <x v="0"/>
    <x v="0"/>
    <x v="0"/>
    <x v="0"/>
    <x v="0"/>
    <x v="0"/>
    <x v="0"/>
    <x v="0"/>
    <x v="0"/>
    <s v="Ajuda de custo a favor do sr. Felisberto Mendonça, pela sua deslocação a Santa Catarina, no dia 01 e 02 de março, conforme guia de marcha em anexo."/>
  </r>
  <r>
    <x v="0"/>
    <n v="0"/>
    <n v="0"/>
    <n v="0"/>
    <n v="2800"/>
    <x v="4020"/>
    <x v="0"/>
    <x v="0"/>
    <x v="0"/>
    <s v="03.16.15"/>
    <x v="0"/>
    <x v="0"/>
    <x v="0"/>
    <s v="Direção Financeira"/>
    <s v="03.16.15"/>
    <s v="Direção Financeira"/>
    <s v="03.16.15"/>
    <x v="3"/>
    <x v="0"/>
    <x v="0"/>
    <x v="1"/>
    <x v="0"/>
    <x v="0"/>
    <x v="0"/>
    <x v="0"/>
    <x v="1"/>
    <s v="2024-03-12"/>
    <x v="0"/>
    <n v="2800"/>
    <x v="0"/>
    <m/>
    <x v="0"/>
    <m/>
    <x v="26"/>
    <n v="100458633"/>
    <x v="0"/>
    <x v="0"/>
    <s v="Direção Financeira"/>
    <s v="ORI"/>
    <x v="0"/>
    <m/>
    <x v="0"/>
    <x v="0"/>
    <x v="0"/>
    <x v="0"/>
    <x v="0"/>
    <x v="0"/>
    <x v="0"/>
    <x v="0"/>
    <x v="0"/>
    <x v="0"/>
    <x v="0"/>
    <s v="Direção Financeira"/>
    <x v="0"/>
    <x v="0"/>
    <x v="0"/>
    <x v="0"/>
    <x v="0"/>
    <x v="0"/>
    <x v="0"/>
    <x v="0"/>
    <x v="0"/>
    <x v="0"/>
    <x v="0"/>
    <x v="0"/>
    <s v="Ajuda de custo a favor do sr. Joaquim Tavares, pela sua deslocação Praia, nos dias 09 e 10 de março em missão de serviço, conforme guia de marcha em anexo."/>
  </r>
  <r>
    <x v="0"/>
    <n v="0"/>
    <n v="0"/>
    <n v="0"/>
    <n v="39600"/>
    <x v="4021"/>
    <x v="0"/>
    <x v="1"/>
    <x v="0"/>
    <s v="80.02.01"/>
    <x v="2"/>
    <x v="2"/>
    <x v="2"/>
    <s v="Retenções Iur"/>
    <s v="80.02.01"/>
    <s v="Retenções Iur"/>
    <s v="80.02.01"/>
    <x v="2"/>
    <x v="0"/>
    <x v="1"/>
    <x v="0"/>
    <x v="1"/>
    <x v="2"/>
    <x v="2"/>
    <x v="0"/>
    <x v="0"/>
    <s v="2024-01-24"/>
    <x v="0"/>
    <n v="39600"/>
    <x v="0"/>
    <m/>
    <x v="0"/>
    <m/>
    <x v="2"/>
    <n v="100474696"/>
    <x v="0"/>
    <x v="0"/>
    <s v="Retenções Iur"/>
    <s v="ORI"/>
    <x v="0"/>
    <s v="RIUR"/>
    <x v="0"/>
    <x v="0"/>
    <x v="0"/>
    <x v="0"/>
    <x v="0"/>
    <x v="0"/>
    <x v="0"/>
    <x v="0"/>
    <x v="0"/>
    <x v="0"/>
    <x v="0"/>
    <s v="Retenções Iur"/>
    <x v="0"/>
    <x v="0"/>
    <x v="0"/>
    <x v="0"/>
    <x v="2"/>
    <x v="0"/>
    <x v="0"/>
    <x v="0"/>
    <x v="0"/>
    <x v="1"/>
    <x v="0"/>
    <x v="0"/>
    <s v="RETENCAO OT"/>
  </r>
  <r>
    <x v="0"/>
    <n v="0"/>
    <n v="0"/>
    <n v="0"/>
    <n v="4995"/>
    <x v="4022"/>
    <x v="0"/>
    <x v="0"/>
    <x v="0"/>
    <s v="03.16.15"/>
    <x v="0"/>
    <x v="0"/>
    <x v="0"/>
    <s v="Direção Financeira"/>
    <s v="03.16.15"/>
    <s v="Direção Financeira"/>
    <s v="03.16.15"/>
    <x v="5"/>
    <x v="0"/>
    <x v="0"/>
    <x v="1"/>
    <x v="0"/>
    <x v="0"/>
    <x v="0"/>
    <x v="0"/>
    <x v="1"/>
    <s v="2024-03-14"/>
    <x v="0"/>
    <n v="4995"/>
    <x v="0"/>
    <m/>
    <x v="0"/>
    <m/>
    <x v="2"/>
    <n v="100474696"/>
    <x v="0"/>
    <x v="1"/>
    <s v="Direção Financeira"/>
    <s v="ORI"/>
    <x v="0"/>
    <m/>
    <x v="0"/>
    <x v="0"/>
    <x v="0"/>
    <x v="0"/>
    <x v="0"/>
    <x v="0"/>
    <x v="0"/>
    <x v="0"/>
    <x v="0"/>
    <x v="0"/>
    <x v="0"/>
    <s v="Direção Financeira"/>
    <x v="0"/>
    <x v="0"/>
    <x v="0"/>
    <x v="0"/>
    <x v="0"/>
    <x v="0"/>
    <x v="0"/>
    <x v="0"/>
    <x v="0"/>
    <x v="0"/>
    <x v="1"/>
    <x v="0"/>
    <s v="Pagamento prestação de serviços referente ao més de fevereiro 2024, conforme anexo."/>
  </r>
  <r>
    <x v="0"/>
    <n v="0"/>
    <n v="0"/>
    <n v="0"/>
    <n v="28308"/>
    <x v="4022"/>
    <x v="0"/>
    <x v="0"/>
    <x v="0"/>
    <s v="03.16.15"/>
    <x v="0"/>
    <x v="0"/>
    <x v="0"/>
    <s v="Direção Financeira"/>
    <s v="03.16.15"/>
    <s v="Direção Financeira"/>
    <s v="03.16.15"/>
    <x v="5"/>
    <x v="0"/>
    <x v="0"/>
    <x v="1"/>
    <x v="0"/>
    <x v="0"/>
    <x v="0"/>
    <x v="0"/>
    <x v="1"/>
    <s v="2024-03-14"/>
    <x v="0"/>
    <n v="28308"/>
    <x v="0"/>
    <m/>
    <x v="0"/>
    <m/>
    <x v="341"/>
    <n v="100479078"/>
    <x v="0"/>
    <x v="0"/>
    <s v="Direção Financeira"/>
    <s v="ORI"/>
    <x v="0"/>
    <m/>
    <x v="0"/>
    <x v="0"/>
    <x v="0"/>
    <x v="0"/>
    <x v="0"/>
    <x v="0"/>
    <x v="0"/>
    <x v="0"/>
    <x v="0"/>
    <x v="0"/>
    <x v="0"/>
    <s v="Direção Financeira"/>
    <x v="0"/>
    <x v="0"/>
    <x v="0"/>
    <x v="0"/>
    <x v="0"/>
    <x v="0"/>
    <x v="0"/>
    <x v="0"/>
    <x v="0"/>
    <x v="0"/>
    <x v="0"/>
    <x v="0"/>
    <s v="Pagamento prestação de serviços referente ao més de fevereiro 2024, conforme anexo."/>
  </r>
  <r>
    <x v="1"/>
    <n v="0"/>
    <n v="0"/>
    <n v="0"/>
    <n v="148750"/>
    <x v="4023"/>
    <x v="0"/>
    <x v="0"/>
    <x v="0"/>
    <s v="01.27.06.72"/>
    <x v="32"/>
    <x v="1"/>
    <x v="1"/>
    <s v="Requalificação Urbana e habitação"/>
    <s v="01.27.06"/>
    <s v="Requalificação Urbana e habitação"/>
    <s v="01.27.06"/>
    <x v="1"/>
    <x v="0"/>
    <x v="0"/>
    <x v="0"/>
    <x v="0"/>
    <x v="1"/>
    <x v="1"/>
    <x v="0"/>
    <x v="1"/>
    <s v="2024-03-28"/>
    <x v="0"/>
    <n v="148750"/>
    <x v="0"/>
    <m/>
    <x v="0"/>
    <m/>
    <x v="107"/>
    <n v="100478900"/>
    <x v="0"/>
    <x v="0"/>
    <s v="Manutenção e Reabilitação de Edificios Municipais"/>
    <s v="ORI"/>
    <x v="0"/>
    <m/>
    <x v="0"/>
    <x v="0"/>
    <x v="0"/>
    <x v="0"/>
    <x v="0"/>
    <x v="0"/>
    <x v="0"/>
    <x v="0"/>
    <x v="0"/>
    <x v="0"/>
    <x v="0"/>
    <s v="Manutenção e Reabilitação de Edificios Municipais"/>
    <x v="0"/>
    <x v="0"/>
    <x v="0"/>
    <x v="0"/>
    <x v="1"/>
    <x v="0"/>
    <x v="0"/>
    <x v="0"/>
    <x v="0"/>
    <x v="0"/>
    <x v="0"/>
    <x v="0"/>
    <s v="Pagamento referente a trabalhos de pintura, no âmbito dos trabalhos da reabilitação da instalação do Centro de Apoio á Vítima, conforme anexo."/>
  </r>
  <r>
    <x v="0"/>
    <n v="0"/>
    <n v="0"/>
    <n v="0"/>
    <n v="160767"/>
    <x v="4024"/>
    <x v="0"/>
    <x v="0"/>
    <x v="0"/>
    <s v="03.16.15"/>
    <x v="0"/>
    <x v="0"/>
    <x v="0"/>
    <s v="Direção Financeira"/>
    <s v="03.16.15"/>
    <s v="Direção Financeira"/>
    <s v="03.16.15"/>
    <x v="5"/>
    <x v="0"/>
    <x v="0"/>
    <x v="1"/>
    <x v="0"/>
    <x v="0"/>
    <x v="0"/>
    <x v="0"/>
    <x v="1"/>
    <s v="2024-03-21"/>
    <x v="0"/>
    <n v="160767"/>
    <x v="0"/>
    <m/>
    <x v="0"/>
    <m/>
    <x v="2"/>
    <n v="100474696"/>
    <x v="0"/>
    <x v="1"/>
    <s v="Direção Financeira"/>
    <s v="ORI"/>
    <x v="0"/>
    <m/>
    <x v="0"/>
    <x v="0"/>
    <x v="0"/>
    <x v="0"/>
    <x v="0"/>
    <x v="0"/>
    <x v="0"/>
    <x v="0"/>
    <x v="0"/>
    <x v="0"/>
    <x v="0"/>
    <s v="Direção Financeira"/>
    <x v="0"/>
    <x v="0"/>
    <x v="0"/>
    <x v="0"/>
    <x v="0"/>
    <x v="0"/>
    <x v="0"/>
    <x v="0"/>
    <x v="0"/>
    <x v="0"/>
    <x v="1"/>
    <x v="0"/>
    <s v="Pagamento prestação de serviço assistência técnica residentes referente ao mês de março 2024, conforme anexo."/>
  </r>
  <r>
    <x v="0"/>
    <n v="0"/>
    <n v="0"/>
    <n v="0"/>
    <n v="5969"/>
    <x v="4024"/>
    <x v="0"/>
    <x v="0"/>
    <x v="0"/>
    <s v="03.16.15"/>
    <x v="0"/>
    <x v="0"/>
    <x v="0"/>
    <s v="Direção Financeira"/>
    <s v="03.16.15"/>
    <s v="Direção Financeira"/>
    <s v="03.16.15"/>
    <x v="28"/>
    <x v="0"/>
    <x v="0"/>
    <x v="0"/>
    <x v="0"/>
    <x v="0"/>
    <x v="0"/>
    <x v="0"/>
    <x v="1"/>
    <s v="2024-03-21"/>
    <x v="0"/>
    <n v="5969"/>
    <x v="0"/>
    <m/>
    <x v="0"/>
    <m/>
    <x v="2"/>
    <n v="100474696"/>
    <x v="0"/>
    <x v="1"/>
    <s v="Direção Financeira"/>
    <s v="ORI"/>
    <x v="0"/>
    <m/>
    <x v="0"/>
    <x v="0"/>
    <x v="0"/>
    <x v="0"/>
    <x v="0"/>
    <x v="0"/>
    <x v="0"/>
    <x v="0"/>
    <x v="0"/>
    <x v="0"/>
    <x v="0"/>
    <s v="Direção Financeira"/>
    <x v="0"/>
    <x v="0"/>
    <x v="0"/>
    <x v="0"/>
    <x v="0"/>
    <x v="0"/>
    <x v="0"/>
    <x v="0"/>
    <x v="0"/>
    <x v="0"/>
    <x v="1"/>
    <x v="0"/>
    <s v="Pagamento prestação de serviço assistência técnica residentes referente ao mês de março 2024, conforme anexo."/>
  </r>
  <r>
    <x v="0"/>
    <n v="0"/>
    <n v="0"/>
    <n v="0"/>
    <n v="6294"/>
    <x v="4024"/>
    <x v="0"/>
    <x v="0"/>
    <x v="0"/>
    <s v="03.16.15"/>
    <x v="0"/>
    <x v="0"/>
    <x v="0"/>
    <s v="Direção Financeira"/>
    <s v="03.16.15"/>
    <s v="Direção Financeira"/>
    <s v="03.16.15"/>
    <x v="5"/>
    <x v="0"/>
    <x v="0"/>
    <x v="1"/>
    <x v="0"/>
    <x v="0"/>
    <x v="0"/>
    <x v="0"/>
    <x v="1"/>
    <s v="2024-03-21"/>
    <x v="0"/>
    <n v="6294"/>
    <x v="0"/>
    <m/>
    <x v="0"/>
    <m/>
    <x v="15"/>
    <n v="100479277"/>
    <x v="0"/>
    <x v="2"/>
    <s v="Direção Financeira"/>
    <s v="ORI"/>
    <x v="0"/>
    <m/>
    <x v="0"/>
    <x v="0"/>
    <x v="0"/>
    <x v="0"/>
    <x v="0"/>
    <x v="0"/>
    <x v="0"/>
    <x v="0"/>
    <x v="0"/>
    <x v="0"/>
    <x v="0"/>
    <s v="Direção Financeira"/>
    <x v="0"/>
    <x v="0"/>
    <x v="0"/>
    <x v="0"/>
    <x v="0"/>
    <x v="0"/>
    <x v="0"/>
    <x v="0"/>
    <x v="0"/>
    <x v="0"/>
    <x v="2"/>
    <x v="0"/>
    <s v="Pagamento prestação de serviço assistência técnica residentes referente ao mês de março 2024, conforme anexo."/>
  </r>
  <r>
    <x v="0"/>
    <n v="0"/>
    <n v="0"/>
    <n v="0"/>
    <n v="234"/>
    <x v="4024"/>
    <x v="0"/>
    <x v="0"/>
    <x v="0"/>
    <s v="03.16.15"/>
    <x v="0"/>
    <x v="0"/>
    <x v="0"/>
    <s v="Direção Financeira"/>
    <s v="03.16.15"/>
    <s v="Direção Financeira"/>
    <s v="03.16.15"/>
    <x v="28"/>
    <x v="0"/>
    <x v="0"/>
    <x v="0"/>
    <x v="0"/>
    <x v="0"/>
    <x v="0"/>
    <x v="0"/>
    <x v="1"/>
    <s v="2024-03-21"/>
    <x v="0"/>
    <n v="234"/>
    <x v="0"/>
    <m/>
    <x v="0"/>
    <m/>
    <x v="15"/>
    <n v="100479277"/>
    <x v="0"/>
    <x v="2"/>
    <s v="Direção Financeira"/>
    <s v="ORI"/>
    <x v="0"/>
    <m/>
    <x v="0"/>
    <x v="0"/>
    <x v="0"/>
    <x v="0"/>
    <x v="0"/>
    <x v="0"/>
    <x v="0"/>
    <x v="0"/>
    <x v="0"/>
    <x v="0"/>
    <x v="0"/>
    <s v="Direção Financeira"/>
    <x v="0"/>
    <x v="0"/>
    <x v="0"/>
    <x v="0"/>
    <x v="0"/>
    <x v="0"/>
    <x v="0"/>
    <x v="0"/>
    <x v="0"/>
    <x v="0"/>
    <x v="2"/>
    <x v="0"/>
    <s v="Pagamento prestação de serviço assistência técnica residentes referente ao mês de março 2024, conforme anexo."/>
  </r>
  <r>
    <x v="0"/>
    <n v="0"/>
    <n v="0"/>
    <n v="0"/>
    <n v="35067"/>
    <x v="4024"/>
    <x v="0"/>
    <x v="0"/>
    <x v="0"/>
    <s v="03.16.15"/>
    <x v="0"/>
    <x v="0"/>
    <x v="0"/>
    <s v="Direção Financeira"/>
    <s v="03.16.15"/>
    <s v="Direção Financeira"/>
    <s v="03.16.15"/>
    <x v="28"/>
    <x v="0"/>
    <x v="0"/>
    <x v="0"/>
    <x v="0"/>
    <x v="0"/>
    <x v="0"/>
    <x v="0"/>
    <x v="1"/>
    <s v="2024-03-21"/>
    <x v="0"/>
    <n v="35067"/>
    <x v="0"/>
    <m/>
    <x v="0"/>
    <m/>
    <x v="6"/>
    <n v="100474914"/>
    <x v="0"/>
    <x v="0"/>
    <s v="Direção Financeira"/>
    <s v="ORI"/>
    <x v="0"/>
    <m/>
    <x v="0"/>
    <x v="0"/>
    <x v="0"/>
    <x v="0"/>
    <x v="0"/>
    <x v="0"/>
    <x v="0"/>
    <x v="0"/>
    <x v="0"/>
    <x v="0"/>
    <x v="0"/>
    <s v="Direção Financeira"/>
    <x v="0"/>
    <x v="0"/>
    <x v="0"/>
    <x v="0"/>
    <x v="0"/>
    <x v="0"/>
    <x v="0"/>
    <x v="0"/>
    <x v="0"/>
    <x v="0"/>
    <x v="0"/>
    <x v="0"/>
    <s v="Pagamento prestação de serviço assistência técnica residentes referente ao mês de março 2024, conforme anexo."/>
  </r>
  <r>
    <x v="0"/>
    <n v="0"/>
    <n v="0"/>
    <n v="0"/>
    <n v="944521"/>
    <x v="4024"/>
    <x v="0"/>
    <x v="0"/>
    <x v="0"/>
    <s v="03.16.15"/>
    <x v="0"/>
    <x v="0"/>
    <x v="0"/>
    <s v="Direção Financeira"/>
    <s v="03.16.15"/>
    <s v="Direção Financeira"/>
    <s v="03.16.15"/>
    <x v="5"/>
    <x v="0"/>
    <x v="0"/>
    <x v="1"/>
    <x v="0"/>
    <x v="0"/>
    <x v="0"/>
    <x v="0"/>
    <x v="1"/>
    <s v="2024-03-21"/>
    <x v="0"/>
    <n v="944521"/>
    <x v="0"/>
    <m/>
    <x v="0"/>
    <m/>
    <x v="6"/>
    <n v="100474914"/>
    <x v="0"/>
    <x v="0"/>
    <s v="Direção Financeira"/>
    <s v="ORI"/>
    <x v="0"/>
    <m/>
    <x v="0"/>
    <x v="0"/>
    <x v="0"/>
    <x v="0"/>
    <x v="0"/>
    <x v="0"/>
    <x v="0"/>
    <x v="0"/>
    <x v="0"/>
    <x v="0"/>
    <x v="0"/>
    <s v="Direção Financeira"/>
    <x v="0"/>
    <x v="0"/>
    <x v="0"/>
    <x v="0"/>
    <x v="0"/>
    <x v="0"/>
    <x v="0"/>
    <x v="0"/>
    <x v="0"/>
    <x v="0"/>
    <x v="0"/>
    <x v="0"/>
    <s v="Pagamento prestação de serviço assistência técnica residentes referente ao mês de março 2024, conforme anexo."/>
  </r>
  <r>
    <x v="1"/>
    <n v="0"/>
    <n v="0"/>
    <n v="0"/>
    <n v="26250"/>
    <x v="4023"/>
    <x v="0"/>
    <x v="0"/>
    <x v="0"/>
    <s v="01.27.06.72"/>
    <x v="32"/>
    <x v="1"/>
    <x v="1"/>
    <s v="Requalificação Urbana e habitação"/>
    <s v="01.27.06"/>
    <s v="Requalificação Urbana e habitação"/>
    <s v="01.27.06"/>
    <x v="1"/>
    <x v="0"/>
    <x v="0"/>
    <x v="0"/>
    <x v="0"/>
    <x v="1"/>
    <x v="1"/>
    <x v="0"/>
    <x v="1"/>
    <s v="2024-03-28"/>
    <x v="0"/>
    <n v="26250"/>
    <x v="0"/>
    <m/>
    <x v="0"/>
    <m/>
    <x v="2"/>
    <n v="100474696"/>
    <x v="0"/>
    <x v="1"/>
    <s v="Manutenção e Reabilitação de Edificios Municipais"/>
    <s v="ORI"/>
    <x v="0"/>
    <m/>
    <x v="0"/>
    <x v="0"/>
    <x v="0"/>
    <x v="0"/>
    <x v="0"/>
    <x v="0"/>
    <x v="0"/>
    <x v="0"/>
    <x v="0"/>
    <x v="0"/>
    <x v="0"/>
    <s v="Manutenção e Reabilitação de Edificios Municipais"/>
    <x v="0"/>
    <x v="0"/>
    <x v="0"/>
    <x v="0"/>
    <x v="1"/>
    <x v="0"/>
    <x v="0"/>
    <x v="0"/>
    <x v="0"/>
    <x v="0"/>
    <x v="1"/>
    <x v="0"/>
    <s v="Pagamento referente a trabalhos de pintura, no âmbito dos trabalhos da reabilitação da instalação do Centro de Apoio á Vítima, conforme anexo."/>
  </r>
  <r>
    <x v="1"/>
    <n v="0"/>
    <n v="0"/>
    <n v="0"/>
    <n v="13800"/>
    <x v="4025"/>
    <x v="0"/>
    <x v="0"/>
    <x v="0"/>
    <s v="01.25.02.23"/>
    <x v="12"/>
    <x v="3"/>
    <x v="3"/>
    <s v="desporto"/>
    <s v="01.25.02"/>
    <s v="desporto"/>
    <s v="01.25.02"/>
    <x v="1"/>
    <x v="0"/>
    <x v="0"/>
    <x v="0"/>
    <x v="0"/>
    <x v="1"/>
    <x v="1"/>
    <x v="0"/>
    <x v="1"/>
    <s v="2024-03-28"/>
    <x v="0"/>
    <n v="13800"/>
    <x v="0"/>
    <m/>
    <x v="0"/>
    <m/>
    <x v="13"/>
    <n v="100476730"/>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R&amp;C Distribuição, referente a aquisição de medalhas a serem entregues aos finalista da Copa Divina Misericórdia no escalão Sub 13 e Sub 15 no âmbito da festa romaria local de Achada Espinho Branco, conforme anexo."/>
  </r>
  <r>
    <x v="0"/>
    <n v="0"/>
    <n v="0"/>
    <n v="0"/>
    <n v="122070"/>
    <x v="4026"/>
    <x v="0"/>
    <x v="0"/>
    <x v="0"/>
    <s v="03.16.15"/>
    <x v="0"/>
    <x v="0"/>
    <x v="0"/>
    <s v="Direção Financeira"/>
    <s v="03.16.15"/>
    <s v="Direção Financeira"/>
    <s v="03.16.15"/>
    <x v="43"/>
    <x v="0"/>
    <x v="0"/>
    <x v="1"/>
    <x v="0"/>
    <x v="0"/>
    <x v="0"/>
    <x v="0"/>
    <x v="6"/>
    <s v="2024-04-04"/>
    <x v="1"/>
    <n v="122070"/>
    <x v="0"/>
    <m/>
    <x v="0"/>
    <m/>
    <x v="554"/>
    <n v="100479618"/>
    <x v="0"/>
    <x v="0"/>
    <s v="Direção Financeira"/>
    <s v="ORI"/>
    <x v="0"/>
    <m/>
    <x v="0"/>
    <x v="0"/>
    <x v="0"/>
    <x v="0"/>
    <x v="0"/>
    <x v="0"/>
    <x v="0"/>
    <x v="0"/>
    <x v="0"/>
    <x v="0"/>
    <x v="0"/>
    <s v="Direção Financeira"/>
    <x v="0"/>
    <x v="0"/>
    <x v="0"/>
    <x v="0"/>
    <x v="0"/>
    <x v="0"/>
    <x v="0"/>
    <x v="0"/>
    <x v="0"/>
    <x v="0"/>
    <x v="0"/>
    <x v="0"/>
    <s v="Pagamento referente a emolumento dos serviços de apoio do Tribunal e homologação de conta, conforme anexo."/>
  </r>
  <r>
    <x v="0"/>
    <n v="0"/>
    <n v="0"/>
    <n v="0"/>
    <n v="2800"/>
    <x v="4027"/>
    <x v="0"/>
    <x v="0"/>
    <x v="0"/>
    <s v="03.16.15"/>
    <x v="0"/>
    <x v="0"/>
    <x v="0"/>
    <s v="Direção Financeira"/>
    <s v="03.16.15"/>
    <s v="Direção Financeira"/>
    <s v="03.16.15"/>
    <x v="3"/>
    <x v="0"/>
    <x v="0"/>
    <x v="1"/>
    <x v="0"/>
    <x v="0"/>
    <x v="0"/>
    <x v="0"/>
    <x v="6"/>
    <s v="2024-04-08"/>
    <x v="1"/>
    <n v="2800"/>
    <x v="0"/>
    <m/>
    <x v="0"/>
    <m/>
    <x v="26"/>
    <n v="100458633"/>
    <x v="0"/>
    <x v="0"/>
    <s v="Direção Financeira"/>
    <s v="ORI"/>
    <x v="0"/>
    <m/>
    <x v="0"/>
    <x v="0"/>
    <x v="0"/>
    <x v="0"/>
    <x v="0"/>
    <x v="0"/>
    <x v="0"/>
    <x v="0"/>
    <x v="0"/>
    <x v="0"/>
    <x v="0"/>
    <s v="Direção Financeira"/>
    <x v="0"/>
    <x v="0"/>
    <x v="0"/>
    <x v="0"/>
    <x v="0"/>
    <x v="0"/>
    <x v="0"/>
    <x v="0"/>
    <x v="0"/>
    <x v="0"/>
    <x v="0"/>
    <x v="0"/>
    <s v="Ajuda de custo a favor do senhor Joaquim Nunes pela sua deslocação a Praia nos dias 06 e 07 de Abril de 2024, em missão oficial de serviço, conforme anexo."/>
  </r>
  <r>
    <x v="0"/>
    <n v="0"/>
    <n v="0"/>
    <n v="0"/>
    <n v="1000"/>
    <x v="4028"/>
    <x v="0"/>
    <x v="0"/>
    <x v="0"/>
    <s v="03.16.17"/>
    <x v="51"/>
    <x v="0"/>
    <x v="0"/>
    <s v="Direção Proteção Civil"/>
    <s v="03.16.17"/>
    <s v="Direção Proteção Civil"/>
    <s v="03.16.17"/>
    <x v="3"/>
    <x v="0"/>
    <x v="0"/>
    <x v="1"/>
    <x v="0"/>
    <x v="0"/>
    <x v="0"/>
    <x v="0"/>
    <x v="6"/>
    <s v="2024-04-12"/>
    <x v="1"/>
    <n v="1000"/>
    <x v="0"/>
    <m/>
    <x v="0"/>
    <m/>
    <x v="328"/>
    <n v="100476020"/>
    <x v="0"/>
    <x v="0"/>
    <s v="Direção Proteção Civil"/>
    <s v="ORI"/>
    <x v="0"/>
    <m/>
    <x v="0"/>
    <x v="0"/>
    <x v="0"/>
    <x v="0"/>
    <x v="0"/>
    <x v="0"/>
    <x v="0"/>
    <x v="0"/>
    <x v="0"/>
    <x v="0"/>
    <x v="0"/>
    <s v="Direção Proteção Civil"/>
    <x v="0"/>
    <x v="0"/>
    <x v="0"/>
    <x v="0"/>
    <x v="0"/>
    <x v="0"/>
    <x v="0"/>
    <x v="0"/>
    <x v="0"/>
    <x v="0"/>
    <x v="0"/>
    <x v="0"/>
    <s v="Ajuda de custo a favor do Sr. Lito Admar Barbosa, condutor pela sua deslocação em missão de serviço a cidade da Assomada no dia 02 de Abril de 2024, conforme justificativo em anexo. "/>
  </r>
  <r>
    <x v="0"/>
    <n v="0"/>
    <n v="0"/>
    <n v="0"/>
    <n v="1000"/>
    <x v="4029"/>
    <x v="0"/>
    <x v="0"/>
    <x v="0"/>
    <s v="03.16.17"/>
    <x v="51"/>
    <x v="0"/>
    <x v="0"/>
    <s v="Direção Proteção Civil"/>
    <s v="03.16.17"/>
    <s v="Direção Proteção Civil"/>
    <s v="03.16.17"/>
    <x v="3"/>
    <x v="0"/>
    <x v="0"/>
    <x v="1"/>
    <x v="0"/>
    <x v="0"/>
    <x v="0"/>
    <x v="0"/>
    <x v="6"/>
    <s v="2024-04-15"/>
    <x v="1"/>
    <n v="1000"/>
    <x v="0"/>
    <m/>
    <x v="0"/>
    <m/>
    <x v="174"/>
    <n v="100476021"/>
    <x v="0"/>
    <x v="0"/>
    <s v="Direção Proteção Civil"/>
    <s v="ORI"/>
    <x v="0"/>
    <m/>
    <x v="0"/>
    <x v="0"/>
    <x v="0"/>
    <x v="0"/>
    <x v="0"/>
    <x v="0"/>
    <x v="0"/>
    <x v="0"/>
    <x v="0"/>
    <x v="0"/>
    <x v="0"/>
    <s v="Direção Proteção Civil"/>
    <x v="0"/>
    <x v="0"/>
    <x v="0"/>
    <x v="0"/>
    <x v="0"/>
    <x v="0"/>
    <x v="0"/>
    <x v="0"/>
    <x v="0"/>
    <x v="0"/>
    <x v="0"/>
    <x v="0"/>
    <s v="Ajuda de custo a favor do Sr. Edmilson Leal pela sua deslocação a São Domingos no dia 19 de Março de 2024, em missão oficial de serviço, conforme anexo. "/>
  </r>
  <r>
    <x v="1"/>
    <n v="0"/>
    <n v="0"/>
    <n v="0"/>
    <n v="78484"/>
    <x v="4030"/>
    <x v="0"/>
    <x v="0"/>
    <x v="0"/>
    <s v="01.23.04.14"/>
    <x v="48"/>
    <x v="7"/>
    <x v="8"/>
    <s v="Ambiente"/>
    <s v="01.23.04"/>
    <s v="Ambiente"/>
    <s v="01.23.04"/>
    <x v="1"/>
    <x v="0"/>
    <x v="0"/>
    <x v="0"/>
    <x v="0"/>
    <x v="1"/>
    <x v="1"/>
    <x v="0"/>
    <x v="6"/>
    <s v="2024-04-24"/>
    <x v="1"/>
    <n v="78484"/>
    <x v="0"/>
    <m/>
    <x v="0"/>
    <m/>
    <x v="6"/>
    <n v="100474914"/>
    <x v="0"/>
    <x v="0"/>
    <s v="Criação e Manutenção de Espaços Verdes"/>
    <s v="ORI"/>
    <x v="0"/>
    <s v="CMEV"/>
    <x v="0"/>
    <x v="0"/>
    <x v="0"/>
    <x v="0"/>
    <x v="0"/>
    <x v="0"/>
    <x v="0"/>
    <x v="0"/>
    <x v="0"/>
    <x v="0"/>
    <x v="0"/>
    <s v="Criação e Manutenção de Espaços Verdes"/>
    <x v="0"/>
    <x v="0"/>
    <x v="0"/>
    <x v="0"/>
    <x v="1"/>
    <x v="0"/>
    <x v="0"/>
    <x v="0"/>
    <x v="0"/>
    <x v="0"/>
    <x v="0"/>
    <x v="0"/>
    <s v="Pagamento de trabalhos dos espaços verdes, realizado durante o mês de abril de 2024, conforme as folhas em anexo."/>
  </r>
  <r>
    <x v="0"/>
    <n v="0"/>
    <n v="0"/>
    <n v="0"/>
    <n v="10000"/>
    <x v="4031"/>
    <x v="0"/>
    <x v="0"/>
    <x v="0"/>
    <s v="03.16.15"/>
    <x v="0"/>
    <x v="0"/>
    <x v="0"/>
    <s v="Direção Financeira"/>
    <s v="03.16.15"/>
    <s v="Direção Financeira"/>
    <s v="03.16.15"/>
    <x v="39"/>
    <x v="0"/>
    <x v="0"/>
    <x v="1"/>
    <x v="1"/>
    <x v="0"/>
    <x v="0"/>
    <x v="0"/>
    <x v="6"/>
    <s v="2024-04-26"/>
    <x v="1"/>
    <n v="10000"/>
    <x v="0"/>
    <m/>
    <x v="0"/>
    <m/>
    <x v="99"/>
    <n v="100476775"/>
    <x v="0"/>
    <x v="0"/>
    <s v="Direção Financeira"/>
    <s v="ORI"/>
    <x v="0"/>
    <m/>
    <x v="0"/>
    <x v="0"/>
    <x v="0"/>
    <x v="0"/>
    <x v="0"/>
    <x v="0"/>
    <x v="0"/>
    <x v="0"/>
    <x v="0"/>
    <x v="0"/>
    <x v="0"/>
    <s v="Direção Financeira"/>
    <x v="0"/>
    <x v="0"/>
    <x v="0"/>
    <x v="0"/>
    <x v="0"/>
    <x v="0"/>
    <x v="0"/>
    <x v="0"/>
    <x v="0"/>
    <x v="0"/>
    <x v="0"/>
    <x v="0"/>
    <s v="Pagamento referente a aquisição de carregamento de energia do contador nº 14298918153 pertencente ao cliente Herménio Fernandes, conforme anexo."/>
  </r>
  <r>
    <x v="0"/>
    <n v="0"/>
    <n v="0"/>
    <n v="0"/>
    <n v="3300"/>
    <x v="4032"/>
    <x v="0"/>
    <x v="1"/>
    <x v="0"/>
    <s v="03.03.10"/>
    <x v="8"/>
    <x v="0"/>
    <x v="4"/>
    <s v="Receitas Da Câmara"/>
    <s v="03.03.10"/>
    <s v="Receitas Da Câmara"/>
    <s v="03.03.10"/>
    <x v="10"/>
    <x v="0"/>
    <x v="3"/>
    <x v="3"/>
    <x v="0"/>
    <x v="0"/>
    <x v="2"/>
    <x v="0"/>
    <x v="6"/>
    <s v="2024-04-26"/>
    <x v="1"/>
    <n v="33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079463"/>
    <x v="4033"/>
    <x v="0"/>
    <x v="1"/>
    <x v="0"/>
    <s v="03.03.10"/>
    <x v="8"/>
    <x v="0"/>
    <x v="4"/>
    <s v="Receitas Da Câmara"/>
    <s v="03.03.10"/>
    <s v="Receitas Da Câmara"/>
    <s v="03.03.10"/>
    <x v="15"/>
    <x v="0"/>
    <x v="0"/>
    <x v="0"/>
    <x v="0"/>
    <x v="0"/>
    <x v="2"/>
    <x v="0"/>
    <x v="6"/>
    <s v="2024-04-26"/>
    <x v="1"/>
    <n v="107946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61"/>
    <x v="4034"/>
    <x v="0"/>
    <x v="1"/>
    <x v="0"/>
    <s v="03.03.10"/>
    <x v="8"/>
    <x v="0"/>
    <x v="4"/>
    <s v="Receitas Da Câmara"/>
    <s v="03.03.10"/>
    <s v="Receitas Da Câmara"/>
    <s v="03.03.10"/>
    <x v="25"/>
    <x v="0"/>
    <x v="3"/>
    <x v="3"/>
    <x v="0"/>
    <x v="0"/>
    <x v="2"/>
    <x v="0"/>
    <x v="6"/>
    <s v="2024-04-26"/>
    <x v="1"/>
    <n v="561"/>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30"/>
    <x v="4035"/>
    <x v="0"/>
    <x v="1"/>
    <x v="0"/>
    <s v="03.03.10"/>
    <x v="8"/>
    <x v="0"/>
    <x v="4"/>
    <s v="Receitas Da Câmara"/>
    <s v="03.03.10"/>
    <s v="Receitas Da Câmara"/>
    <s v="03.03.10"/>
    <x v="42"/>
    <x v="0"/>
    <x v="3"/>
    <x v="3"/>
    <x v="0"/>
    <x v="0"/>
    <x v="2"/>
    <x v="0"/>
    <x v="6"/>
    <s v="2024-04-26"/>
    <x v="1"/>
    <n v="28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00"/>
    <x v="4036"/>
    <x v="0"/>
    <x v="1"/>
    <x v="0"/>
    <s v="03.03.10"/>
    <x v="8"/>
    <x v="0"/>
    <x v="4"/>
    <s v="Receitas Da Câmara"/>
    <s v="03.03.10"/>
    <s v="Receitas Da Câmara"/>
    <s v="03.03.10"/>
    <x v="11"/>
    <x v="0"/>
    <x v="0"/>
    <x v="5"/>
    <x v="0"/>
    <x v="0"/>
    <x v="2"/>
    <x v="0"/>
    <x v="6"/>
    <s v="2024-04-26"/>
    <x v="1"/>
    <n v="27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940"/>
    <x v="4037"/>
    <x v="0"/>
    <x v="1"/>
    <x v="0"/>
    <s v="03.03.10"/>
    <x v="8"/>
    <x v="0"/>
    <x v="4"/>
    <s v="Receitas Da Câmara"/>
    <s v="03.03.10"/>
    <s v="Receitas Da Câmara"/>
    <s v="03.03.10"/>
    <x v="9"/>
    <x v="0"/>
    <x v="3"/>
    <x v="3"/>
    <x v="0"/>
    <x v="0"/>
    <x v="2"/>
    <x v="0"/>
    <x v="6"/>
    <s v="2024-04-26"/>
    <x v="1"/>
    <n v="59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375"/>
    <x v="4038"/>
    <x v="0"/>
    <x v="1"/>
    <x v="0"/>
    <s v="03.03.10"/>
    <x v="8"/>
    <x v="0"/>
    <x v="4"/>
    <s v="Receitas Da Câmara"/>
    <s v="03.03.10"/>
    <s v="Receitas Da Câmara"/>
    <s v="03.03.10"/>
    <x v="12"/>
    <x v="0"/>
    <x v="3"/>
    <x v="3"/>
    <x v="0"/>
    <x v="0"/>
    <x v="2"/>
    <x v="0"/>
    <x v="6"/>
    <s v="2024-04-26"/>
    <x v="1"/>
    <n v="63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00"/>
    <x v="4039"/>
    <x v="0"/>
    <x v="1"/>
    <x v="0"/>
    <s v="03.03.10"/>
    <x v="8"/>
    <x v="0"/>
    <x v="4"/>
    <s v="Receitas Da Câmara"/>
    <s v="03.03.10"/>
    <s v="Receitas Da Câmara"/>
    <s v="03.03.10"/>
    <x v="17"/>
    <x v="0"/>
    <x v="3"/>
    <x v="3"/>
    <x v="0"/>
    <x v="0"/>
    <x v="2"/>
    <x v="0"/>
    <x v="6"/>
    <s v="2024-04-26"/>
    <x v="1"/>
    <n v="5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480"/>
    <x v="4040"/>
    <x v="0"/>
    <x v="1"/>
    <x v="0"/>
    <s v="03.03.10"/>
    <x v="8"/>
    <x v="0"/>
    <x v="4"/>
    <s v="Receitas Da Câmara"/>
    <s v="03.03.10"/>
    <s v="Receitas Da Câmara"/>
    <s v="03.03.10"/>
    <x v="18"/>
    <x v="0"/>
    <x v="0"/>
    <x v="0"/>
    <x v="0"/>
    <x v="0"/>
    <x v="2"/>
    <x v="0"/>
    <x v="6"/>
    <s v="2024-04-26"/>
    <x v="1"/>
    <n v="164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0"/>
    <x v="4041"/>
    <x v="0"/>
    <x v="1"/>
    <x v="0"/>
    <s v="03.03.10"/>
    <x v="8"/>
    <x v="0"/>
    <x v="4"/>
    <s v="Receitas Da Câmara"/>
    <s v="03.03.10"/>
    <s v="Receitas Da Câmara"/>
    <s v="03.03.10"/>
    <x v="8"/>
    <x v="0"/>
    <x v="3"/>
    <x v="3"/>
    <x v="0"/>
    <x v="0"/>
    <x v="2"/>
    <x v="0"/>
    <x v="6"/>
    <s v="2024-04-26"/>
    <x v="1"/>
    <n v="2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4042"/>
    <x v="0"/>
    <x v="1"/>
    <x v="0"/>
    <s v="03.03.10"/>
    <x v="8"/>
    <x v="0"/>
    <x v="4"/>
    <s v="Receitas Da Câmara"/>
    <s v="03.03.10"/>
    <s v="Receitas Da Câmara"/>
    <s v="03.03.10"/>
    <x v="6"/>
    <x v="0"/>
    <x v="3"/>
    <x v="3"/>
    <x v="0"/>
    <x v="0"/>
    <x v="2"/>
    <x v="0"/>
    <x v="6"/>
    <s v="2024-04-26"/>
    <x v="1"/>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400"/>
    <x v="4043"/>
    <x v="0"/>
    <x v="1"/>
    <x v="0"/>
    <s v="03.03.10"/>
    <x v="8"/>
    <x v="0"/>
    <x v="4"/>
    <s v="Receitas Da Câmara"/>
    <s v="03.03.10"/>
    <s v="Receitas Da Câmara"/>
    <s v="03.03.10"/>
    <x v="11"/>
    <x v="0"/>
    <x v="0"/>
    <x v="5"/>
    <x v="0"/>
    <x v="0"/>
    <x v="2"/>
    <x v="0"/>
    <x v="6"/>
    <s v="2024-04-29"/>
    <x v="1"/>
    <n v="15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25"/>
    <x v="4044"/>
    <x v="0"/>
    <x v="1"/>
    <x v="0"/>
    <s v="03.03.10"/>
    <x v="8"/>
    <x v="0"/>
    <x v="4"/>
    <s v="Receitas Da Câmara"/>
    <s v="03.03.10"/>
    <s v="Receitas Da Câmara"/>
    <s v="03.03.10"/>
    <x v="12"/>
    <x v="0"/>
    <x v="3"/>
    <x v="3"/>
    <x v="0"/>
    <x v="0"/>
    <x v="2"/>
    <x v="0"/>
    <x v="6"/>
    <s v="2024-04-29"/>
    <x v="1"/>
    <n v="40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40"/>
    <x v="4045"/>
    <x v="0"/>
    <x v="1"/>
    <x v="0"/>
    <s v="03.03.10"/>
    <x v="8"/>
    <x v="0"/>
    <x v="4"/>
    <s v="Receitas Da Câmara"/>
    <s v="03.03.10"/>
    <s v="Receitas Da Câmara"/>
    <s v="03.03.10"/>
    <x v="17"/>
    <x v="0"/>
    <x v="3"/>
    <x v="3"/>
    <x v="0"/>
    <x v="0"/>
    <x v="2"/>
    <x v="0"/>
    <x v="6"/>
    <s v="2024-04-29"/>
    <x v="1"/>
    <n v="6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4046"/>
    <x v="0"/>
    <x v="1"/>
    <x v="0"/>
    <s v="03.03.10"/>
    <x v="8"/>
    <x v="0"/>
    <x v="4"/>
    <s v="Receitas Da Câmara"/>
    <s v="03.03.10"/>
    <s v="Receitas Da Câmara"/>
    <s v="03.03.10"/>
    <x v="6"/>
    <x v="0"/>
    <x v="3"/>
    <x v="3"/>
    <x v="0"/>
    <x v="0"/>
    <x v="2"/>
    <x v="0"/>
    <x v="6"/>
    <s v="2024-04-29"/>
    <x v="1"/>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00"/>
    <x v="4047"/>
    <x v="0"/>
    <x v="1"/>
    <x v="0"/>
    <s v="03.03.10"/>
    <x v="8"/>
    <x v="0"/>
    <x v="4"/>
    <s v="Receitas Da Câmara"/>
    <s v="03.03.10"/>
    <s v="Receitas Da Câmara"/>
    <s v="03.03.10"/>
    <x v="10"/>
    <x v="0"/>
    <x v="3"/>
    <x v="3"/>
    <x v="0"/>
    <x v="0"/>
    <x v="2"/>
    <x v="0"/>
    <x v="6"/>
    <s v="2024-04-29"/>
    <x v="1"/>
    <n v="2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4048"/>
    <x v="0"/>
    <x v="1"/>
    <x v="0"/>
    <s v="03.03.10"/>
    <x v="8"/>
    <x v="0"/>
    <x v="4"/>
    <s v="Receitas Da Câmara"/>
    <s v="03.03.10"/>
    <s v="Receitas Da Câmara"/>
    <s v="03.03.10"/>
    <x v="21"/>
    <x v="0"/>
    <x v="3"/>
    <x v="3"/>
    <x v="0"/>
    <x v="0"/>
    <x v="2"/>
    <x v="0"/>
    <x v="6"/>
    <s v="2024-04-29"/>
    <x v="1"/>
    <n v="42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743800"/>
    <x v="4049"/>
    <x v="0"/>
    <x v="1"/>
    <x v="0"/>
    <s v="03.03.10"/>
    <x v="8"/>
    <x v="0"/>
    <x v="4"/>
    <s v="Receitas Da Câmara"/>
    <s v="03.03.10"/>
    <s v="Receitas Da Câmara"/>
    <s v="03.03.10"/>
    <x v="15"/>
    <x v="0"/>
    <x v="0"/>
    <x v="0"/>
    <x v="0"/>
    <x v="0"/>
    <x v="2"/>
    <x v="0"/>
    <x v="6"/>
    <s v="2024-04-29"/>
    <x v="1"/>
    <n v="743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0"/>
    <x v="4050"/>
    <x v="0"/>
    <x v="1"/>
    <x v="0"/>
    <s v="03.03.10"/>
    <x v="8"/>
    <x v="0"/>
    <x v="4"/>
    <s v="Receitas Da Câmara"/>
    <s v="03.03.10"/>
    <s v="Receitas Da Câmara"/>
    <s v="03.03.10"/>
    <x v="42"/>
    <x v="0"/>
    <x v="3"/>
    <x v="3"/>
    <x v="0"/>
    <x v="0"/>
    <x v="2"/>
    <x v="0"/>
    <x v="6"/>
    <s v="2024-04-29"/>
    <x v="1"/>
    <n v="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2202"/>
    <x v="4051"/>
    <x v="0"/>
    <x v="1"/>
    <x v="0"/>
    <s v="03.03.10"/>
    <x v="8"/>
    <x v="0"/>
    <x v="4"/>
    <s v="Receitas Da Câmara"/>
    <s v="03.03.10"/>
    <s v="Receitas Da Câmara"/>
    <s v="03.03.10"/>
    <x v="18"/>
    <x v="0"/>
    <x v="0"/>
    <x v="0"/>
    <x v="0"/>
    <x v="0"/>
    <x v="2"/>
    <x v="0"/>
    <x v="6"/>
    <s v="2024-04-29"/>
    <x v="1"/>
    <n v="8220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0"/>
    <x v="4052"/>
    <x v="0"/>
    <x v="1"/>
    <x v="0"/>
    <s v="03.03.10"/>
    <x v="8"/>
    <x v="0"/>
    <x v="4"/>
    <s v="Receitas Da Câmara"/>
    <s v="03.03.10"/>
    <s v="Receitas Da Câmara"/>
    <s v="03.03.10"/>
    <x v="8"/>
    <x v="0"/>
    <x v="3"/>
    <x v="3"/>
    <x v="0"/>
    <x v="0"/>
    <x v="2"/>
    <x v="0"/>
    <x v="6"/>
    <s v="2024-04-29"/>
    <x v="1"/>
    <n v="4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80"/>
    <x v="4053"/>
    <x v="0"/>
    <x v="1"/>
    <x v="0"/>
    <s v="03.03.10"/>
    <x v="8"/>
    <x v="0"/>
    <x v="4"/>
    <s v="Receitas Da Câmara"/>
    <s v="03.03.10"/>
    <s v="Receitas Da Câmara"/>
    <s v="03.03.10"/>
    <x v="26"/>
    <x v="0"/>
    <x v="3"/>
    <x v="3"/>
    <x v="0"/>
    <x v="0"/>
    <x v="2"/>
    <x v="0"/>
    <x v="6"/>
    <s v="2024-04-29"/>
    <x v="1"/>
    <n v="12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460"/>
    <x v="4054"/>
    <x v="0"/>
    <x v="1"/>
    <x v="0"/>
    <s v="03.03.10"/>
    <x v="8"/>
    <x v="0"/>
    <x v="4"/>
    <s v="Receitas Da Câmara"/>
    <s v="03.03.10"/>
    <s v="Receitas Da Câmara"/>
    <s v="03.03.10"/>
    <x v="9"/>
    <x v="0"/>
    <x v="3"/>
    <x v="3"/>
    <x v="0"/>
    <x v="0"/>
    <x v="2"/>
    <x v="0"/>
    <x v="6"/>
    <s v="2024-04-29"/>
    <x v="1"/>
    <n v="84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2"/>
    <x v="4055"/>
    <x v="0"/>
    <x v="1"/>
    <x v="0"/>
    <s v="03.03.10"/>
    <x v="8"/>
    <x v="0"/>
    <x v="4"/>
    <s v="Receitas Da Câmara"/>
    <s v="03.03.10"/>
    <s v="Receitas Da Câmara"/>
    <s v="03.03.10"/>
    <x v="25"/>
    <x v="0"/>
    <x v="3"/>
    <x v="3"/>
    <x v="0"/>
    <x v="0"/>
    <x v="2"/>
    <x v="0"/>
    <x v="6"/>
    <s v="2024-04-29"/>
    <x v="1"/>
    <n v="36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130"/>
    <x v="4056"/>
    <x v="0"/>
    <x v="1"/>
    <x v="0"/>
    <s v="03.03.10"/>
    <x v="8"/>
    <x v="0"/>
    <x v="4"/>
    <s v="Receitas Da Câmara"/>
    <s v="03.03.10"/>
    <s v="Receitas Da Câmara"/>
    <s v="03.03.10"/>
    <x v="13"/>
    <x v="0"/>
    <x v="3"/>
    <x v="3"/>
    <x v="0"/>
    <x v="0"/>
    <x v="2"/>
    <x v="0"/>
    <x v="6"/>
    <s v="2024-04-29"/>
    <x v="1"/>
    <n v="513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13972"/>
    <x v="4057"/>
    <x v="0"/>
    <x v="0"/>
    <x v="0"/>
    <s v="01.27.06.42"/>
    <x v="22"/>
    <x v="1"/>
    <x v="1"/>
    <s v="Requalificação Urbana e habitação"/>
    <s v="01.27.06"/>
    <s v="Requalificação Urbana e habitação"/>
    <s v="01.27.06"/>
    <x v="1"/>
    <x v="0"/>
    <x v="0"/>
    <x v="0"/>
    <x v="0"/>
    <x v="1"/>
    <x v="1"/>
    <x v="0"/>
    <x v="6"/>
    <s v="2024-04-30"/>
    <x v="1"/>
    <n v="113972"/>
    <x v="0"/>
    <m/>
    <x v="0"/>
    <m/>
    <x v="1"/>
    <n v="100476920"/>
    <x v="0"/>
    <x v="0"/>
    <s v="Manutenção do Estádio Municipal/Campos Futebol 11"/>
    <s v="ORI"/>
    <x v="0"/>
    <s v="MCF"/>
    <x v="0"/>
    <x v="0"/>
    <x v="0"/>
    <x v="0"/>
    <x v="0"/>
    <x v="0"/>
    <x v="0"/>
    <x v="0"/>
    <x v="0"/>
    <x v="0"/>
    <x v="0"/>
    <s v="Manutenção do Estádio Municipal/Campos Futebol 11"/>
    <x v="0"/>
    <x v="0"/>
    <x v="0"/>
    <x v="0"/>
    <x v="1"/>
    <x v="0"/>
    <x v="0"/>
    <x v="0"/>
    <x v="0"/>
    <x v="0"/>
    <x v="0"/>
    <x v="0"/>
    <s v="Pagamento a favor da Felisberto Carvalho Auto, pela aquisição de combustíveis, destinados a viatura afeto a obras de construção de campo de relvado sintético de manguinho, conforme anexo."/>
  </r>
  <r>
    <x v="0"/>
    <n v="0"/>
    <n v="0"/>
    <n v="0"/>
    <n v="1400"/>
    <x v="4058"/>
    <x v="0"/>
    <x v="0"/>
    <x v="0"/>
    <s v="03.16.15"/>
    <x v="0"/>
    <x v="0"/>
    <x v="0"/>
    <s v="Direção Financeira"/>
    <s v="03.16.15"/>
    <s v="Direção Financeira"/>
    <s v="03.16.15"/>
    <x v="3"/>
    <x v="0"/>
    <x v="0"/>
    <x v="1"/>
    <x v="0"/>
    <x v="0"/>
    <x v="0"/>
    <x v="0"/>
    <x v="3"/>
    <s v="2024-05-16"/>
    <x v="1"/>
    <n v="1400"/>
    <x v="0"/>
    <m/>
    <x v="0"/>
    <m/>
    <x v="81"/>
    <n v="100476675"/>
    <x v="0"/>
    <x v="0"/>
    <s v="Direção Financeira"/>
    <s v="ORI"/>
    <x v="0"/>
    <m/>
    <x v="0"/>
    <x v="0"/>
    <x v="0"/>
    <x v="0"/>
    <x v="0"/>
    <x v="0"/>
    <x v="0"/>
    <x v="0"/>
    <x v="0"/>
    <x v="0"/>
    <x v="0"/>
    <s v="Direção Financeira"/>
    <x v="0"/>
    <x v="0"/>
    <x v="0"/>
    <x v="0"/>
    <x v="0"/>
    <x v="0"/>
    <x v="0"/>
    <x v="0"/>
    <x v="0"/>
    <x v="0"/>
    <x v="0"/>
    <x v="0"/>
    <s v="Ajuda de custo a favor do senhor José Jorge Fernandes, pela sua deslocação  a Praia para aquisição de matérias de escritório no dia 14 de maio de 2024, conforme anexo."/>
  </r>
  <r>
    <x v="0"/>
    <n v="0"/>
    <n v="0"/>
    <n v="0"/>
    <n v="4500"/>
    <x v="4059"/>
    <x v="0"/>
    <x v="0"/>
    <x v="0"/>
    <s v="01.25.05.12"/>
    <x v="10"/>
    <x v="3"/>
    <x v="3"/>
    <s v="Saúde"/>
    <s v="01.25.05"/>
    <s v="Saúde"/>
    <s v="01.25.05"/>
    <x v="7"/>
    <x v="0"/>
    <x v="4"/>
    <x v="4"/>
    <x v="0"/>
    <x v="1"/>
    <x v="0"/>
    <x v="0"/>
    <x v="3"/>
    <s v="2024-05-16"/>
    <x v="1"/>
    <n v="4500"/>
    <x v="0"/>
    <m/>
    <x v="0"/>
    <m/>
    <x v="2"/>
    <n v="100474696"/>
    <x v="0"/>
    <x v="1"/>
    <s v="Promoção e Inclusão Social"/>
    <s v="ORI"/>
    <x v="0"/>
    <m/>
    <x v="0"/>
    <x v="0"/>
    <x v="0"/>
    <x v="0"/>
    <x v="0"/>
    <x v="0"/>
    <x v="0"/>
    <x v="0"/>
    <x v="0"/>
    <x v="0"/>
    <x v="0"/>
    <s v="Promoção e Inclusão Social"/>
    <x v="0"/>
    <x v="0"/>
    <x v="0"/>
    <x v="0"/>
    <x v="1"/>
    <x v="0"/>
    <x v="0"/>
    <x v="0"/>
    <x v="0"/>
    <x v="0"/>
    <x v="1"/>
    <x v="0"/>
    <s v="Pagamento a favor do Sr. Vital Gomes Gonçalves, pela realização da fisioterapia domiciliar á 16 vulneráveis, do concelho de São Miguel, conforme documento em anexo."/>
  </r>
  <r>
    <x v="0"/>
    <n v="0"/>
    <n v="0"/>
    <n v="0"/>
    <n v="25500"/>
    <x v="4059"/>
    <x v="0"/>
    <x v="0"/>
    <x v="0"/>
    <s v="01.25.05.12"/>
    <x v="10"/>
    <x v="3"/>
    <x v="3"/>
    <s v="Saúde"/>
    <s v="01.25.05"/>
    <s v="Saúde"/>
    <s v="01.25.05"/>
    <x v="7"/>
    <x v="0"/>
    <x v="4"/>
    <x v="4"/>
    <x v="0"/>
    <x v="1"/>
    <x v="0"/>
    <x v="0"/>
    <x v="3"/>
    <s v="2024-05-16"/>
    <x v="1"/>
    <n v="25500"/>
    <x v="0"/>
    <m/>
    <x v="0"/>
    <m/>
    <x v="127"/>
    <n v="100399700"/>
    <x v="0"/>
    <x v="0"/>
    <s v="Promoção e Inclusão Social"/>
    <s v="ORI"/>
    <x v="0"/>
    <m/>
    <x v="0"/>
    <x v="0"/>
    <x v="0"/>
    <x v="0"/>
    <x v="0"/>
    <x v="0"/>
    <x v="0"/>
    <x v="0"/>
    <x v="0"/>
    <x v="0"/>
    <x v="0"/>
    <s v="Promoção e Inclusão Social"/>
    <x v="0"/>
    <x v="0"/>
    <x v="0"/>
    <x v="0"/>
    <x v="1"/>
    <x v="0"/>
    <x v="0"/>
    <x v="0"/>
    <x v="0"/>
    <x v="0"/>
    <x v="0"/>
    <x v="0"/>
    <s v="Pagamento a favor do Sr. Vital Gomes Gonçalves, pela realização da fisioterapia domiciliar á 16 vulneráveis, do concelho de São Miguel, conforme documento em anexo."/>
  </r>
  <r>
    <x v="1"/>
    <n v="0"/>
    <n v="0"/>
    <n v="0"/>
    <n v="86526"/>
    <x v="4060"/>
    <x v="0"/>
    <x v="0"/>
    <x v="0"/>
    <s v="01.27.06.42"/>
    <x v="22"/>
    <x v="1"/>
    <x v="1"/>
    <s v="Requalificação Urbana e habitação"/>
    <s v="01.27.06"/>
    <s v="Requalificação Urbana e habitação"/>
    <s v="01.27.06"/>
    <x v="1"/>
    <x v="0"/>
    <x v="0"/>
    <x v="0"/>
    <x v="0"/>
    <x v="1"/>
    <x v="1"/>
    <x v="0"/>
    <x v="3"/>
    <s v="2024-05-21"/>
    <x v="1"/>
    <n v="86526"/>
    <x v="0"/>
    <m/>
    <x v="0"/>
    <m/>
    <x v="1"/>
    <n v="100476920"/>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aquisição de combustíveis, destinados a viatura afeto a obra de construção do campo de relvado sintético de Manguinho, conforme anexo."/>
  </r>
  <r>
    <x v="0"/>
    <n v="0"/>
    <n v="0"/>
    <n v="0"/>
    <n v="6000"/>
    <x v="4061"/>
    <x v="0"/>
    <x v="0"/>
    <x v="0"/>
    <s v="01.25.05.12"/>
    <x v="10"/>
    <x v="3"/>
    <x v="3"/>
    <s v="Saúde"/>
    <s v="01.25.05"/>
    <s v="Saúde"/>
    <s v="01.25.05"/>
    <x v="7"/>
    <x v="0"/>
    <x v="4"/>
    <x v="4"/>
    <x v="0"/>
    <x v="1"/>
    <x v="0"/>
    <x v="0"/>
    <x v="3"/>
    <s v="2024-05-27"/>
    <x v="1"/>
    <n v="6000"/>
    <x v="0"/>
    <m/>
    <x v="0"/>
    <m/>
    <x v="28"/>
    <n v="100479335"/>
    <x v="0"/>
    <x v="0"/>
    <s v="Promoção e Inclusão Social"/>
    <s v="ORI"/>
    <x v="0"/>
    <m/>
    <x v="0"/>
    <x v="0"/>
    <x v="0"/>
    <x v="0"/>
    <x v="0"/>
    <x v="0"/>
    <x v="0"/>
    <x v="0"/>
    <x v="0"/>
    <x v="0"/>
    <x v="0"/>
    <s v="Promoção e Inclusão Social"/>
    <x v="0"/>
    <x v="0"/>
    <x v="0"/>
    <x v="0"/>
    <x v="1"/>
    <x v="0"/>
    <x v="0"/>
    <x v="0"/>
    <x v="0"/>
    <x v="0"/>
    <x v="0"/>
    <x v="0"/>
    <s v="Pagamento a favar da Minimercado Ribeiro, referente a aquisição  géneros alimentícios para composição de cesta básicas para famílias vulneráveis, conforme anexo.  "/>
  </r>
  <r>
    <x v="1"/>
    <n v="0"/>
    <n v="0"/>
    <n v="0"/>
    <n v="281450"/>
    <x v="4062"/>
    <x v="0"/>
    <x v="0"/>
    <x v="0"/>
    <s v="01.27.06.42"/>
    <x v="22"/>
    <x v="1"/>
    <x v="1"/>
    <s v="Requalificação Urbana e habitação"/>
    <s v="01.27.06"/>
    <s v="Requalificação Urbana e habitação"/>
    <s v="01.27.06"/>
    <x v="1"/>
    <x v="0"/>
    <x v="0"/>
    <x v="0"/>
    <x v="0"/>
    <x v="1"/>
    <x v="1"/>
    <x v="0"/>
    <x v="4"/>
    <s v="2024-06-03"/>
    <x v="1"/>
    <n v="281450"/>
    <x v="0"/>
    <m/>
    <x v="0"/>
    <m/>
    <x v="555"/>
    <n v="100479658"/>
    <x v="0"/>
    <x v="0"/>
    <s v="Manutenção do Estádio Municipal/Campos Futebol 11"/>
    <s v="ORI"/>
    <x v="0"/>
    <s v="MCF"/>
    <x v="0"/>
    <x v="0"/>
    <x v="0"/>
    <x v="0"/>
    <x v="0"/>
    <x v="0"/>
    <x v="0"/>
    <x v="0"/>
    <x v="0"/>
    <x v="0"/>
    <x v="0"/>
    <s v="Manutenção do Estádio Municipal/Campos Futebol 11"/>
    <x v="0"/>
    <x v="0"/>
    <x v="0"/>
    <x v="0"/>
    <x v="1"/>
    <x v="0"/>
    <x v="0"/>
    <x v="0"/>
    <x v="0"/>
    <x v="0"/>
    <x v="0"/>
    <x v="0"/>
    <s v="Pagamento referente aquisição areia fina, areia grosso e brita para as obras de construção do campo relvado de Manguinho, conforme anexo. "/>
  </r>
  <r>
    <x v="1"/>
    <n v="0"/>
    <n v="0"/>
    <n v="0"/>
    <n v="30000"/>
    <x v="4063"/>
    <x v="0"/>
    <x v="0"/>
    <x v="0"/>
    <s v="01.25.02.17"/>
    <x v="30"/>
    <x v="3"/>
    <x v="3"/>
    <s v="desporto"/>
    <s v="01.25.02"/>
    <s v="desporto"/>
    <s v="01.25.02"/>
    <x v="1"/>
    <x v="0"/>
    <x v="0"/>
    <x v="0"/>
    <x v="0"/>
    <x v="1"/>
    <x v="1"/>
    <x v="0"/>
    <x v="4"/>
    <s v="2024-06-05"/>
    <x v="1"/>
    <n v="30000"/>
    <x v="0"/>
    <m/>
    <x v="0"/>
    <m/>
    <x v="200"/>
    <n v="100477943"/>
    <x v="0"/>
    <x v="0"/>
    <s v="Construção e Reabilitação de Placas Desportivas"/>
    <s v="ORI"/>
    <x v="0"/>
    <m/>
    <x v="0"/>
    <x v="0"/>
    <x v="0"/>
    <x v="0"/>
    <x v="0"/>
    <x v="0"/>
    <x v="0"/>
    <x v="0"/>
    <x v="0"/>
    <x v="0"/>
    <x v="0"/>
    <s v="Construção e Reabilitação de Placas Desportivas"/>
    <x v="0"/>
    <x v="0"/>
    <x v="0"/>
    <x v="0"/>
    <x v="1"/>
    <x v="0"/>
    <x v="0"/>
    <x v="0"/>
    <x v="0"/>
    <x v="0"/>
    <x v="0"/>
    <x v="0"/>
    <s v="Pagamento a favor da SUN, LDA para a aquisição de 2 projetor led 300W para a iluminação da placa desportiva de Ponta Verde, conforme anexo."/>
  </r>
  <r>
    <x v="0"/>
    <n v="0"/>
    <n v="0"/>
    <n v="0"/>
    <n v="10000"/>
    <x v="4064"/>
    <x v="0"/>
    <x v="0"/>
    <x v="0"/>
    <s v="03.16.15"/>
    <x v="0"/>
    <x v="0"/>
    <x v="0"/>
    <s v="Direção Financeira"/>
    <s v="03.16.15"/>
    <s v="Direção Financeira"/>
    <s v="03.16.15"/>
    <x v="39"/>
    <x v="0"/>
    <x v="0"/>
    <x v="1"/>
    <x v="1"/>
    <x v="0"/>
    <x v="0"/>
    <x v="0"/>
    <x v="4"/>
    <s v="2024-06-05"/>
    <x v="1"/>
    <n v="10000"/>
    <x v="0"/>
    <m/>
    <x v="0"/>
    <m/>
    <x v="99"/>
    <n v="100476775"/>
    <x v="0"/>
    <x v="0"/>
    <s v="Direção Financeira"/>
    <s v="ORI"/>
    <x v="0"/>
    <m/>
    <x v="0"/>
    <x v="0"/>
    <x v="0"/>
    <x v="0"/>
    <x v="0"/>
    <x v="0"/>
    <x v="0"/>
    <x v="0"/>
    <x v="0"/>
    <x v="0"/>
    <x v="0"/>
    <s v="Direção Financeira"/>
    <x v="0"/>
    <x v="0"/>
    <x v="0"/>
    <x v="0"/>
    <x v="0"/>
    <x v="0"/>
    <x v="0"/>
    <x v="0"/>
    <x v="0"/>
    <x v="0"/>
    <x v="0"/>
    <x v="0"/>
    <s v="Pagamento referente a aquisição de serviço de carregamento de energia do contador nº 14298918153, pertencente a cliente Herménio Fernandes, conforme anexo."/>
  </r>
  <r>
    <x v="0"/>
    <n v="0"/>
    <n v="0"/>
    <n v="0"/>
    <n v="15500"/>
    <x v="4065"/>
    <x v="0"/>
    <x v="0"/>
    <x v="0"/>
    <s v="03.16.15"/>
    <x v="0"/>
    <x v="0"/>
    <x v="0"/>
    <s v="Direção Financeira"/>
    <s v="03.16.15"/>
    <s v="Direção Financeira"/>
    <s v="03.16.15"/>
    <x v="38"/>
    <x v="0"/>
    <x v="0"/>
    <x v="0"/>
    <x v="0"/>
    <x v="0"/>
    <x v="0"/>
    <x v="0"/>
    <x v="4"/>
    <s v="2024-06-05"/>
    <x v="1"/>
    <n v="15500"/>
    <x v="0"/>
    <m/>
    <x v="0"/>
    <m/>
    <x v="34"/>
    <n v="100477243"/>
    <x v="0"/>
    <x v="0"/>
    <s v="Direção Financeira"/>
    <s v="ORI"/>
    <x v="0"/>
    <m/>
    <x v="0"/>
    <x v="0"/>
    <x v="0"/>
    <x v="0"/>
    <x v="0"/>
    <x v="0"/>
    <x v="0"/>
    <x v="0"/>
    <x v="0"/>
    <x v="0"/>
    <x v="0"/>
    <s v="Direção Financeira"/>
    <x v="0"/>
    <x v="0"/>
    <x v="0"/>
    <x v="0"/>
    <x v="0"/>
    <x v="0"/>
    <x v="0"/>
    <x v="0"/>
    <x v="0"/>
    <x v="0"/>
    <x v="0"/>
    <x v="0"/>
    <s v="Pagamento referente ao fornecimento de  8 almoço no reunião da 49ª Ordenaria de Câmara, 3 almoço para júris de concurso de para atribuição de licença de Taxi e 7 almoço para visita de EU ao município de SM, conforme anexo. "/>
  </r>
  <r>
    <x v="1"/>
    <n v="0"/>
    <n v="0"/>
    <n v="0"/>
    <n v="333334"/>
    <x v="4066"/>
    <x v="0"/>
    <x v="1"/>
    <x v="0"/>
    <s v="03.03.10"/>
    <x v="8"/>
    <x v="0"/>
    <x v="4"/>
    <s v="Receitas Da Câmara"/>
    <s v="03.03.10"/>
    <s v="Receitas Da Câmara"/>
    <s v="03.03.10"/>
    <x v="56"/>
    <x v="0"/>
    <x v="6"/>
    <x v="10"/>
    <x v="0"/>
    <x v="0"/>
    <x v="2"/>
    <x v="0"/>
    <x v="3"/>
    <s v="2024-05-09"/>
    <x v="1"/>
    <n v="333334"/>
    <x v="0"/>
    <m/>
    <x v="0"/>
    <m/>
    <x v="6"/>
    <n v="100474914"/>
    <x v="0"/>
    <x v="0"/>
    <s v="Receitas Da Câmara"/>
    <s v="EXT"/>
    <x v="0"/>
    <s v="RDC"/>
    <x v="0"/>
    <x v="0"/>
    <x v="0"/>
    <x v="0"/>
    <x v="0"/>
    <x v="0"/>
    <x v="0"/>
    <x v="0"/>
    <x v="0"/>
    <x v="0"/>
    <x v="0"/>
    <s v="Receitas Da Câmara"/>
    <x v="0"/>
    <x v="0"/>
    <x v="0"/>
    <x v="0"/>
    <x v="0"/>
    <x v="0"/>
    <x v="0"/>
    <x v="0"/>
    <x v="0"/>
    <x v="0"/>
    <x v="0"/>
    <x v="0"/>
    <s v="Recebimento de transporte escolar, conforme anexo."/>
  </r>
  <r>
    <x v="1"/>
    <n v="0"/>
    <n v="0"/>
    <n v="0"/>
    <n v="786782"/>
    <x v="4067"/>
    <x v="0"/>
    <x v="1"/>
    <x v="0"/>
    <s v="03.03.10"/>
    <x v="8"/>
    <x v="0"/>
    <x v="4"/>
    <s v="Receitas Da Câmara"/>
    <s v="03.03.10"/>
    <s v="Receitas Da Câmara"/>
    <s v="03.03.10"/>
    <x v="56"/>
    <x v="0"/>
    <x v="6"/>
    <x v="10"/>
    <x v="0"/>
    <x v="0"/>
    <x v="2"/>
    <x v="0"/>
    <x v="3"/>
    <s v="2024-05-09"/>
    <x v="1"/>
    <n v="786782"/>
    <x v="0"/>
    <m/>
    <x v="0"/>
    <m/>
    <x v="6"/>
    <n v="100474914"/>
    <x v="0"/>
    <x v="0"/>
    <s v="Receitas Da Câmara"/>
    <s v="EXT"/>
    <x v="0"/>
    <s v="RDC"/>
    <x v="0"/>
    <x v="0"/>
    <x v="0"/>
    <x v="0"/>
    <x v="0"/>
    <x v="0"/>
    <x v="0"/>
    <x v="0"/>
    <x v="0"/>
    <x v="0"/>
    <x v="0"/>
    <s v="Receitas Da Câmara"/>
    <x v="0"/>
    <x v="0"/>
    <x v="0"/>
    <x v="0"/>
    <x v="0"/>
    <x v="0"/>
    <x v="0"/>
    <x v="0"/>
    <x v="0"/>
    <x v="0"/>
    <x v="0"/>
    <x v="0"/>
    <s v="Recebimento da 1ª tranche, conforme anexo "/>
  </r>
  <r>
    <x v="0"/>
    <n v="0"/>
    <n v="0"/>
    <n v="0"/>
    <n v="20000"/>
    <x v="4068"/>
    <x v="0"/>
    <x v="0"/>
    <x v="0"/>
    <s v="01.25.03.12"/>
    <x v="6"/>
    <x v="3"/>
    <x v="3"/>
    <s v="Emprego e Formação profissional"/>
    <s v="01.25.03"/>
    <s v="Emprego e Formação profissional"/>
    <s v="01.25.03"/>
    <x v="4"/>
    <x v="0"/>
    <x v="2"/>
    <x v="2"/>
    <x v="0"/>
    <x v="1"/>
    <x v="0"/>
    <x v="0"/>
    <x v="4"/>
    <s v="2024-06-10"/>
    <x v="1"/>
    <n v="20000"/>
    <x v="0"/>
    <m/>
    <x v="0"/>
    <m/>
    <x v="556"/>
    <n v="100478958"/>
    <x v="0"/>
    <x v="0"/>
    <s v="Estágios Profissionais e Promoção de Emprego"/>
    <s v="ORI"/>
    <x v="0"/>
    <m/>
    <x v="0"/>
    <x v="0"/>
    <x v="0"/>
    <x v="0"/>
    <x v="0"/>
    <x v="0"/>
    <x v="0"/>
    <x v="0"/>
    <x v="0"/>
    <x v="0"/>
    <x v="0"/>
    <s v="Estágios Profissionais e Promoção de Emprego"/>
    <x v="0"/>
    <x v="0"/>
    <x v="0"/>
    <x v="0"/>
    <x v="1"/>
    <x v="0"/>
    <x v="0"/>
    <x v="0"/>
    <x v="0"/>
    <x v="0"/>
    <x v="0"/>
    <x v="0"/>
    <s v="Apoio financeiro a favor de Adilson Varela de Oliveira, para criação  autoemprego, conforme anexo."/>
  </r>
  <r>
    <x v="0"/>
    <n v="0"/>
    <n v="0"/>
    <n v="0"/>
    <n v="1333607"/>
    <x v="4069"/>
    <x v="0"/>
    <x v="0"/>
    <x v="0"/>
    <s v="03.16.15"/>
    <x v="0"/>
    <x v="0"/>
    <x v="0"/>
    <s v="Direção Financeira"/>
    <s v="03.16.15"/>
    <s v="Direção Financeira"/>
    <s v="03.16.15"/>
    <x v="54"/>
    <x v="0"/>
    <x v="0"/>
    <x v="0"/>
    <x v="0"/>
    <x v="0"/>
    <x v="0"/>
    <x v="0"/>
    <x v="3"/>
    <s v="2024-05-31"/>
    <x v="1"/>
    <n v="1333607"/>
    <x v="0"/>
    <m/>
    <x v="0"/>
    <m/>
    <x v="6"/>
    <n v="100474914"/>
    <x v="0"/>
    <x v="0"/>
    <s v="Direção Financeira"/>
    <s v="ORI"/>
    <x v="0"/>
    <m/>
    <x v="0"/>
    <x v="0"/>
    <x v="0"/>
    <x v="0"/>
    <x v="0"/>
    <x v="0"/>
    <x v="0"/>
    <x v="0"/>
    <x v="0"/>
    <x v="0"/>
    <x v="0"/>
    <s v="Direção Financeira"/>
    <x v="0"/>
    <x v="0"/>
    <x v="0"/>
    <x v="0"/>
    <x v="0"/>
    <x v="0"/>
    <x v="0"/>
    <x v="1"/>
    <x v="0"/>
    <x v="0"/>
    <x v="0"/>
    <x v="0"/>
    <s v="Despesas com juros da divida referente ao mês de maio de 2024, conforme anexo."/>
  </r>
  <r>
    <x v="0"/>
    <n v="0"/>
    <n v="0"/>
    <n v="0"/>
    <n v="5000"/>
    <x v="4070"/>
    <x v="0"/>
    <x v="0"/>
    <x v="0"/>
    <s v="01.25.05.12"/>
    <x v="10"/>
    <x v="3"/>
    <x v="3"/>
    <s v="Saúde"/>
    <s v="01.25.05"/>
    <s v="Saúde"/>
    <s v="01.25.05"/>
    <x v="7"/>
    <x v="0"/>
    <x v="4"/>
    <x v="4"/>
    <x v="0"/>
    <x v="1"/>
    <x v="0"/>
    <x v="0"/>
    <x v="4"/>
    <s v="2024-06-18"/>
    <x v="1"/>
    <n v="5000"/>
    <x v="0"/>
    <m/>
    <x v="0"/>
    <m/>
    <x v="211"/>
    <n v="100476946"/>
    <x v="0"/>
    <x v="0"/>
    <s v="Promoção e Inclusão Social"/>
    <s v="ORI"/>
    <x v="0"/>
    <m/>
    <x v="0"/>
    <x v="0"/>
    <x v="0"/>
    <x v="0"/>
    <x v="0"/>
    <x v="0"/>
    <x v="0"/>
    <x v="0"/>
    <x v="0"/>
    <x v="0"/>
    <x v="0"/>
    <s v="Promoção e Inclusão Social"/>
    <x v="0"/>
    <x v="0"/>
    <x v="0"/>
    <x v="0"/>
    <x v="1"/>
    <x v="0"/>
    <x v="0"/>
    <x v="0"/>
    <x v="0"/>
    <x v="0"/>
    <x v="0"/>
    <x v="0"/>
    <s v="Pagamento referente a divida e religação de água na habitação da Sra. Arcângela Mendes Furtado, residente em Achada Batalha, conforme anexo."/>
  </r>
  <r>
    <x v="0"/>
    <n v="0"/>
    <n v="0"/>
    <n v="0"/>
    <n v="10834"/>
    <x v="4071"/>
    <x v="0"/>
    <x v="0"/>
    <x v="0"/>
    <s v="03.16.20"/>
    <x v="55"/>
    <x v="0"/>
    <x v="0"/>
    <s v="Dir. do Comércio, Indústria, Transporte Feiras e Pesca"/>
    <s v="03.16.20"/>
    <s v="Dir. do Comércio, Indústria, Transporte Feiras e Pesca"/>
    <s v="03.16.20"/>
    <x v="48"/>
    <x v="0"/>
    <x v="0"/>
    <x v="0"/>
    <x v="1"/>
    <x v="0"/>
    <x v="0"/>
    <x v="0"/>
    <x v="4"/>
    <s v="2024-06-19"/>
    <x v="1"/>
    <n v="10834"/>
    <x v="0"/>
    <m/>
    <x v="0"/>
    <m/>
    <x v="2"/>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06-2024"/>
  </r>
  <r>
    <x v="0"/>
    <n v="0"/>
    <n v="0"/>
    <n v="0"/>
    <n v="8213"/>
    <x v="4071"/>
    <x v="0"/>
    <x v="0"/>
    <x v="0"/>
    <s v="03.16.20"/>
    <x v="55"/>
    <x v="0"/>
    <x v="0"/>
    <s v="Dir. do Comércio, Indústria, Transporte Feiras e Pesca"/>
    <s v="03.16.20"/>
    <s v="Dir. do Comércio, Indústria, Transporte Feiras e Pesca"/>
    <s v="03.16.20"/>
    <x v="48"/>
    <x v="0"/>
    <x v="0"/>
    <x v="0"/>
    <x v="1"/>
    <x v="0"/>
    <x v="0"/>
    <x v="0"/>
    <x v="4"/>
    <s v="2024-06-19"/>
    <x v="1"/>
    <n v="8213"/>
    <x v="0"/>
    <m/>
    <x v="0"/>
    <m/>
    <x v="19"/>
    <n v="100474706"/>
    <x v="0"/>
    <x v="6"/>
    <s v="Dir. do Comércio, Indústria, Transporte Feiras e Pesca"/>
    <s v="ORI"/>
    <x v="0"/>
    <m/>
    <x v="0"/>
    <x v="0"/>
    <x v="0"/>
    <x v="0"/>
    <x v="0"/>
    <x v="0"/>
    <x v="0"/>
    <x v="0"/>
    <x v="0"/>
    <x v="0"/>
    <x v="0"/>
    <s v="Dir. do Comércio, Indústria, Transporte Feiras e Pesca"/>
    <x v="0"/>
    <x v="0"/>
    <x v="0"/>
    <x v="0"/>
    <x v="0"/>
    <x v="0"/>
    <x v="0"/>
    <x v="0"/>
    <x v="0"/>
    <x v="0"/>
    <x v="6"/>
    <x v="0"/>
    <s v="Pagamento de salário referente a 06-2024"/>
  </r>
  <r>
    <x v="0"/>
    <n v="0"/>
    <n v="0"/>
    <n v="0"/>
    <n v="83615"/>
    <x v="4071"/>
    <x v="0"/>
    <x v="0"/>
    <x v="0"/>
    <s v="03.16.20"/>
    <x v="55"/>
    <x v="0"/>
    <x v="0"/>
    <s v="Dir. do Comércio, Indústria, Transporte Feiras e Pesca"/>
    <s v="03.16.20"/>
    <s v="Dir. do Comércio, Indústria, Transporte Feiras e Pesca"/>
    <s v="03.16.20"/>
    <x v="48"/>
    <x v="0"/>
    <x v="0"/>
    <x v="0"/>
    <x v="1"/>
    <x v="0"/>
    <x v="0"/>
    <x v="0"/>
    <x v="4"/>
    <s v="2024-06-19"/>
    <x v="1"/>
    <n v="83615"/>
    <x v="0"/>
    <m/>
    <x v="0"/>
    <m/>
    <x v="9"/>
    <n v="100474693"/>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06-2024"/>
  </r>
  <r>
    <x v="0"/>
    <n v="0"/>
    <n v="0"/>
    <n v="0"/>
    <n v="3606"/>
    <x v="4072"/>
    <x v="0"/>
    <x v="0"/>
    <x v="0"/>
    <s v="03.16.15"/>
    <x v="0"/>
    <x v="0"/>
    <x v="0"/>
    <s v="Direção Financeira"/>
    <s v="03.16.15"/>
    <s v="Direção Financeira"/>
    <s v="03.16.15"/>
    <x v="64"/>
    <x v="0"/>
    <x v="0"/>
    <x v="0"/>
    <x v="0"/>
    <x v="0"/>
    <x v="0"/>
    <x v="0"/>
    <x v="4"/>
    <s v="2024-06-19"/>
    <x v="1"/>
    <n v="3606"/>
    <x v="0"/>
    <m/>
    <x v="0"/>
    <m/>
    <x v="2"/>
    <n v="100474696"/>
    <x v="0"/>
    <x v="1"/>
    <s v="Direção Financeira"/>
    <s v="ORI"/>
    <x v="0"/>
    <m/>
    <x v="0"/>
    <x v="0"/>
    <x v="0"/>
    <x v="0"/>
    <x v="0"/>
    <x v="0"/>
    <x v="0"/>
    <x v="0"/>
    <x v="0"/>
    <x v="0"/>
    <x v="0"/>
    <s v="Direção Financeira"/>
    <x v="0"/>
    <x v="0"/>
    <x v="0"/>
    <x v="0"/>
    <x v="0"/>
    <x v="0"/>
    <x v="0"/>
    <x v="0"/>
    <x v="0"/>
    <x v="0"/>
    <x v="1"/>
    <x v="0"/>
    <s v="Pagamento de salário referente a 06-2024"/>
  </r>
  <r>
    <x v="0"/>
    <n v="0"/>
    <n v="0"/>
    <n v="0"/>
    <n v="73"/>
    <x v="4072"/>
    <x v="0"/>
    <x v="0"/>
    <x v="0"/>
    <s v="03.16.15"/>
    <x v="0"/>
    <x v="0"/>
    <x v="0"/>
    <s v="Direção Financeira"/>
    <s v="03.16.15"/>
    <s v="Direção Financeira"/>
    <s v="03.16.15"/>
    <x v="29"/>
    <x v="0"/>
    <x v="0"/>
    <x v="0"/>
    <x v="0"/>
    <x v="0"/>
    <x v="0"/>
    <x v="0"/>
    <x v="4"/>
    <s v="2024-06-19"/>
    <x v="1"/>
    <n v="73"/>
    <x v="0"/>
    <m/>
    <x v="0"/>
    <m/>
    <x v="2"/>
    <n v="100474696"/>
    <x v="0"/>
    <x v="1"/>
    <s v="Direção Financeira"/>
    <s v="ORI"/>
    <x v="0"/>
    <m/>
    <x v="0"/>
    <x v="0"/>
    <x v="0"/>
    <x v="0"/>
    <x v="0"/>
    <x v="0"/>
    <x v="0"/>
    <x v="0"/>
    <x v="0"/>
    <x v="0"/>
    <x v="0"/>
    <s v="Direção Financeira"/>
    <x v="0"/>
    <x v="0"/>
    <x v="0"/>
    <x v="0"/>
    <x v="0"/>
    <x v="0"/>
    <x v="0"/>
    <x v="0"/>
    <x v="0"/>
    <x v="0"/>
    <x v="1"/>
    <x v="0"/>
    <s v="Pagamento de salário referente a 06-2024"/>
  </r>
  <r>
    <x v="0"/>
    <n v="0"/>
    <n v="0"/>
    <n v="0"/>
    <n v="2624"/>
    <x v="4072"/>
    <x v="0"/>
    <x v="0"/>
    <x v="0"/>
    <s v="03.16.15"/>
    <x v="0"/>
    <x v="0"/>
    <x v="0"/>
    <s v="Direção Financeira"/>
    <s v="03.16.15"/>
    <s v="Direção Financeira"/>
    <s v="03.16.15"/>
    <x v="28"/>
    <x v="0"/>
    <x v="0"/>
    <x v="0"/>
    <x v="0"/>
    <x v="0"/>
    <x v="0"/>
    <x v="0"/>
    <x v="4"/>
    <s v="2024-06-19"/>
    <x v="1"/>
    <n v="2624"/>
    <x v="0"/>
    <m/>
    <x v="0"/>
    <m/>
    <x v="2"/>
    <n v="100474696"/>
    <x v="0"/>
    <x v="1"/>
    <s v="Direção Financeira"/>
    <s v="ORI"/>
    <x v="0"/>
    <m/>
    <x v="0"/>
    <x v="0"/>
    <x v="0"/>
    <x v="0"/>
    <x v="0"/>
    <x v="0"/>
    <x v="0"/>
    <x v="0"/>
    <x v="0"/>
    <x v="0"/>
    <x v="0"/>
    <s v="Direção Financeira"/>
    <x v="0"/>
    <x v="0"/>
    <x v="0"/>
    <x v="0"/>
    <x v="0"/>
    <x v="0"/>
    <x v="0"/>
    <x v="0"/>
    <x v="0"/>
    <x v="0"/>
    <x v="1"/>
    <x v="0"/>
    <s v="Pagamento de salário referente a 06-2024"/>
  </r>
  <r>
    <x v="0"/>
    <n v="0"/>
    <n v="0"/>
    <n v="0"/>
    <n v="38210"/>
    <x v="4072"/>
    <x v="0"/>
    <x v="0"/>
    <x v="0"/>
    <s v="03.16.15"/>
    <x v="0"/>
    <x v="0"/>
    <x v="0"/>
    <s v="Direção Financeira"/>
    <s v="03.16.15"/>
    <s v="Direção Financeira"/>
    <s v="03.16.15"/>
    <x v="30"/>
    <x v="0"/>
    <x v="0"/>
    <x v="0"/>
    <x v="1"/>
    <x v="0"/>
    <x v="0"/>
    <x v="0"/>
    <x v="4"/>
    <s v="2024-06-19"/>
    <x v="1"/>
    <n v="38210"/>
    <x v="0"/>
    <m/>
    <x v="0"/>
    <m/>
    <x v="2"/>
    <n v="100474696"/>
    <x v="0"/>
    <x v="1"/>
    <s v="Direção Financeira"/>
    <s v="ORI"/>
    <x v="0"/>
    <m/>
    <x v="0"/>
    <x v="0"/>
    <x v="0"/>
    <x v="0"/>
    <x v="0"/>
    <x v="0"/>
    <x v="0"/>
    <x v="0"/>
    <x v="0"/>
    <x v="0"/>
    <x v="0"/>
    <s v="Direção Financeira"/>
    <x v="0"/>
    <x v="0"/>
    <x v="0"/>
    <x v="0"/>
    <x v="0"/>
    <x v="0"/>
    <x v="0"/>
    <x v="0"/>
    <x v="0"/>
    <x v="0"/>
    <x v="1"/>
    <x v="0"/>
    <s v="Pagamento de salário referente a 06-2024"/>
  </r>
  <r>
    <x v="0"/>
    <n v="0"/>
    <n v="0"/>
    <n v="0"/>
    <n v="22231"/>
    <x v="4072"/>
    <x v="0"/>
    <x v="0"/>
    <x v="0"/>
    <s v="03.16.15"/>
    <x v="0"/>
    <x v="0"/>
    <x v="0"/>
    <s v="Direção Financeira"/>
    <s v="03.16.15"/>
    <s v="Direção Financeira"/>
    <s v="03.16.15"/>
    <x v="48"/>
    <x v="0"/>
    <x v="0"/>
    <x v="0"/>
    <x v="1"/>
    <x v="0"/>
    <x v="0"/>
    <x v="0"/>
    <x v="4"/>
    <s v="2024-06-19"/>
    <x v="1"/>
    <n v="22231"/>
    <x v="0"/>
    <m/>
    <x v="0"/>
    <m/>
    <x v="2"/>
    <n v="100474696"/>
    <x v="0"/>
    <x v="1"/>
    <s v="Direção Financeira"/>
    <s v="ORI"/>
    <x v="0"/>
    <m/>
    <x v="0"/>
    <x v="0"/>
    <x v="0"/>
    <x v="0"/>
    <x v="0"/>
    <x v="0"/>
    <x v="0"/>
    <x v="0"/>
    <x v="0"/>
    <x v="0"/>
    <x v="0"/>
    <s v="Direção Financeira"/>
    <x v="0"/>
    <x v="0"/>
    <x v="0"/>
    <x v="0"/>
    <x v="0"/>
    <x v="0"/>
    <x v="0"/>
    <x v="0"/>
    <x v="0"/>
    <x v="0"/>
    <x v="1"/>
    <x v="0"/>
    <s v="Pagamento de salário referente a 06-2024"/>
  </r>
  <r>
    <x v="0"/>
    <n v="0"/>
    <n v="0"/>
    <n v="0"/>
    <n v="48638"/>
    <x v="4072"/>
    <x v="0"/>
    <x v="0"/>
    <x v="0"/>
    <s v="03.16.15"/>
    <x v="0"/>
    <x v="0"/>
    <x v="0"/>
    <s v="Direção Financeira"/>
    <s v="03.16.15"/>
    <s v="Direção Financeira"/>
    <s v="03.16.15"/>
    <x v="64"/>
    <x v="0"/>
    <x v="0"/>
    <x v="0"/>
    <x v="0"/>
    <x v="0"/>
    <x v="0"/>
    <x v="0"/>
    <x v="4"/>
    <s v="2024-06-19"/>
    <x v="1"/>
    <n v="48638"/>
    <x v="0"/>
    <m/>
    <x v="0"/>
    <m/>
    <x v="9"/>
    <n v="100474693"/>
    <x v="0"/>
    <x v="0"/>
    <s v="Direção Financeira"/>
    <s v="ORI"/>
    <x v="0"/>
    <m/>
    <x v="0"/>
    <x v="0"/>
    <x v="0"/>
    <x v="0"/>
    <x v="0"/>
    <x v="0"/>
    <x v="0"/>
    <x v="0"/>
    <x v="0"/>
    <x v="0"/>
    <x v="0"/>
    <s v="Direção Financeira"/>
    <x v="0"/>
    <x v="0"/>
    <x v="0"/>
    <x v="0"/>
    <x v="0"/>
    <x v="0"/>
    <x v="0"/>
    <x v="0"/>
    <x v="0"/>
    <x v="0"/>
    <x v="0"/>
    <x v="0"/>
    <s v="Pagamento de salário referente a 06-2024"/>
  </r>
  <r>
    <x v="0"/>
    <n v="0"/>
    <n v="0"/>
    <n v="0"/>
    <n v="1001"/>
    <x v="4072"/>
    <x v="0"/>
    <x v="0"/>
    <x v="0"/>
    <s v="03.16.15"/>
    <x v="0"/>
    <x v="0"/>
    <x v="0"/>
    <s v="Direção Financeira"/>
    <s v="03.16.15"/>
    <s v="Direção Financeira"/>
    <s v="03.16.15"/>
    <x v="29"/>
    <x v="0"/>
    <x v="0"/>
    <x v="0"/>
    <x v="0"/>
    <x v="0"/>
    <x v="0"/>
    <x v="0"/>
    <x v="4"/>
    <s v="2024-06-19"/>
    <x v="1"/>
    <n v="1001"/>
    <x v="0"/>
    <m/>
    <x v="0"/>
    <m/>
    <x v="9"/>
    <n v="100474693"/>
    <x v="0"/>
    <x v="0"/>
    <s v="Direção Financeira"/>
    <s v="ORI"/>
    <x v="0"/>
    <m/>
    <x v="0"/>
    <x v="0"/>
    <x v="0"/>
    <x v="0"/>
    <x v="0"/>
    <x v="0"/>
    <x v="0"/>
    <x v="0"/>
    <x v="0"/>
    <x v="0"/>
    <x v="0"/>
    <s v="Direção Financeira"/>
    <x v="0"/>
    <x v="0"/>
    <x v="0"/>
    <x v="0"/>
    <x v="0"/>
    <x v="0"/>
    <x v="0"/>
    <x v="0"/>
    <x v="0"/>
    <x v="0"/>
    <x v="0"/>
    <x v="0"/>
    <s v="Pagamento de salário referente a 06-2024"/>
  </r>
  <r>
    <x v="0"/>
    <n v="0"/>
    <n v="0"/>
    <n v="0"/>
    <n v="35397"/>
    <x v="4072"/>
    <x v="0"/>
    <x v="0"/>
    <x v="0"/>
    <s v="03.16.15"/>
    <x v="0"/>
    <x v="0"/>
    <x v="0"/>
    <s v="Direção Financeira"/>
    <s v="03.16.15"/>
    <s v="Direção Financeira"/>
    <s v="03.16.15"/>
    <x v="28"/>
    <x v="0"/>
    <x v="0"/>
    <x v="0"/>
    <x v="0"/>
    <x v="0"/>
    <x v="0"/>
    <x v="0"/>
    <x v="4"/>
    <s v="2024-06-19"/>
    <x v="1"/>
    <n v="35397"/>
    <x v="0"/>
    <m/>
    <x v="0"/>
    <m/>
    <x v="9"/>
    <n v="100474693"/>
    <x v="0"/>
    <x v="0"/>
    <s v="Direção Financeira"/>
    <s v="ORI"/>
    <x v="0"/>
    <m/>
    <x v="0"/>
    <x v="0"/>
    <x v="0"/>
    <x v="0"/>
    <x v="0"/>
    <x v="0"/>
    <x v="0"/>
    <x v="0"/>
    <x v="0"/>
    <x v="0"/>
    <x v="0"/>
    <s v="Direção Financeira"/>
    <x v="0"/>
    <x v="0"/>
    <x v="0"/>
    <x v="0"/>
    <x v="0"/>
    <x v="0"/>
    <x v="0"/>
    <x v="0"/>
    <x v="0"/>
    <x v="0"/>
    <x v="0"/>
    <x v="0"/>
    <s v="Pagamento de salário referente a 06-2024"/>
  </r>
  <r>
    <x v="0"/>
    <n v="0"/>
    <n v="0"/>
    <n v="0"/>
    <n v="515306"/>
    <x v="4072"/>
    <x v="0"/>
    <x v="0"/>
    <x v="0"/>
    <s v="03.16.15"/>
    <x v="0"/>
    <x v="0"/>
    <x v="0"/>
    <s v="Direção Financeira"/>
    <s v="03.16.15"/>
    <s v="Direção Financeira"/>
    <s v="03.16.15"/>
    <x v="30"/>
    <x v="0"/>
    <x v="0"/>
    <x v="0"/>
    <x v="1"/>
    <x v="0"/>
    <x v="0"/>
    <x v="0"/>
    <x v="4"/>
    <s v="2024-06-19"/>
    <x v="1"/>
    <n v="515306"/>
    <x v="0"/>
    <m/>
    <x v="0"/>
    <m/>
    <x v="9"/>
    <n v="100474693"/>
    <x v="0"/>
    <x v="0"/>
    <s v="Direção Financeira"/>
    <s v="ORI"/>
    <x v="0"/>
    <m/>
    <x v="0"/>
    <x v="0"/>
    <x v="0"/>
    <x v="0"/>
    <x v="0"/>
    <x v="0"/>
    <x v="0"/>
    <x v="0"/>
    <x v="0"/>
    <x v="0"/>
    <x v="0"/>
    <s v="Direção Financeira"/>
    <x v="0"/>
    <x v="0"/>
    <x v="0"/>
    <x v="0"/>
    <x v="0"/>
    <x v="0"/>
    <x v="0"/>
    <x v="0"/>
    <x v="0"/>
    <x v="0"/>
    <x v="0"/>
    <x v="0"/>
    <s v="Pagamento de salário referente a 06-2024"/>
  </r>
  <r>
    <x v="0"/>
    <n v="0"/>
    <n v="0"/>
    <n v="0"/>
    <n v="299766"/>
    <x v="4072"/>
    <x v="0"/>
    <x v="0"/>
    <x v="0"/>
    <s v="03.16.15"/>
    <x v="0"/>
    <x v="0"/>
    <x v="0"/>
    <s v="Direção Financeira"/>
    <s v="03.16.15"/>
    <s v="Direção Financeira"/>
    <s v="03.16.15"/>
    <x v="48"/>
    <x v="0"/>
    <x v="0"/>
    <x v="0"/>
    <x v="1"/>
    <x v="0"/>
    <x v="0"/>
    <x v="0"/>
    <x v="4"/>
    <s v="2024-06-19"/>
    <x v="1"/>
    <n v="299766"/>
    <x v="0"/>
    <m/>
    <x v="0"/>
    <m/>
    <x v="9"/>
    <n v="100474693"/>
    <x v="0"/>
    <x v="0"/>
    <s v="Direção Financeira"/>
    <s v="ORI"/>
    <x v="0"/>
    <m/>
    <x v="0"/>
    <x v="0"/>
    <x v="0"/>
    <x v="0"/>
    <x v="0"/>
    <x v="0"/>
    <x v="0"/>
    <x v="0"/>
    <x v="0"/>
    <x v="0"/>
    <x v="0"/>
    <s v="Direção Financeira"/>
    <x v="0"/>
    <x v="0"/>
    <x v="0"/>
    <x v="0"/>
    <x v="0"/>
    <x v="0"/>
    <x v="0"/>
    <x v="0"/>
    <x v="0"/>
    <x v="0"/>
    <x v="0"/>
    <x v="0"/>
    <s v="Pagamento de salário referente a 06-2024"/>
  </r>
  <r>
    <x v="0"/>
    <n v="0"/>
    <n v="0"/>
    <n v="0"/>
    <n v="10834"/>
    <x v="4073"/>
    <x v="0"/>
    <x v="0"/>
    <x v="0"/>
    <s v="03.16.13"/>
    <x v="41"/>
    <x v="0"/>
    <x v="0"/>
    <s v="Unidade Gestão de Aquisições"/>
    <s v="03.16.13"/>
    <s v="Unidade Gestão de Aquisições"/>
    <s v="03.16.13"/>
    <x v="30"/>
    <x v="0"/>
    <x v="0"/>
    <x v="0"/>
    <x v="1"/>
    <x v="0"/>
    <x v="0"/>
    <x v="0"/>
    <x v="4"/>
    <s v="2024-06-19"/>
    <x v="1"/>
    <n v="10834"/>
    <x v="0"/>
    <m/>
    <x v="0"/>
    <m/>
    <x v="2"/>
    <n v="100474696"/>
    <x v="0"/>
    <x v="1"/>
    <s v="Unidade Gestão de Aquisições"/>
    <s v="ORI"/>
    <x v="0"/>
    <s v="UGA"/>
    <x v="0"/>
    <x v="0"/>
    <x v="0"/>
    <x v="0"/>
    <x v="0"/>
    <x v="0"/>
    <x v="0"/>
    <x v="0"/>
    <x v="0"/>
    <x v="0"/>
    <x v="0"/>
    <s v="Unidade Gestão de Aquisições"/>
    <x v="0"/>
    <x v="0"/>
    <x v="0"/>
    <x v="0"/>
    <x v="0"/>
    <x v="0"/>
    <x v="0"/>
    <x v="0"/>
    <x v="0"/>
    <x v="0"/>
    <x v="1"/>
    <x v="0"/>
    <s v="Pagamento de salário referente a 06-2024"/>
  </r>
  <r>
    <x v="0"/>
    <n v="0"/>
    <n v="0"/>
    <n v="0"/>
    <n v="8213"/>
    <x v="4073"/>
    <x v="0"/>
    <x v="0"/>
    <x v="0"/>
    <s v="03.16.13"/>
    <x v="41"/>
    <x v="0"/>
    <x v="0"/>
    <s v="Unidade Gestão de Aquisições"/>
    <s v="03.16.13"/>
    <s v="Unidade Gestão de Aquisições"/>
    <s v="03.16.13"/>
    <x v="30"/>
    <x v="0"/>
    <x v="0"/>
    <x v="0"/>
    <x v="1"/>
    <x v="0"/>
    <x v="0"/>
    <x v="0"/>
    <x v="4"/>
    <s v="2024-06-19"/>
    <x v="1"/>
    <n v="8213"/>
    <x v="0"/>
    <m/>
    <x v="0"/>
    <m/>
    <x v="19"/>
    <n v="100474706"/>
    <x v="0"/>
    <x v="6"/>
    <s v="Unidade Gestão de Aquisições"/>
    <s v="ORI"/>
    <x v="0"/>
    <s v="UGA"/>
    <x v="0"/>
    <x v="0"/>
    <x v="0"/>
    <x v="0"/>
    <x v="0"/>
    <x v="0"/>
    <x v="0"/>
    <x v="0"/>
    <x v="0"/>
    <x v="0"/>
    <x v="0"/>
    <s v="Unidade Gestão de Aquisições"/>
    <x v="0"/>
    <x v="0"/>
    <x v="0"/>
    <x v="0"/>
    <x v="0"/>
    <x v="0"/>
    <x v="0"/>
    <x v="0"/>
    <x v="0"/>
    <x v="0"/>
    <x v="6"/>
    <x v="0"/>
    <s v="Pagamento de salário referente a 06-2024"/>
  </r>
  <r>
    <x v="0"/>
    <n v="0"/>
    <n v="0"/>
    <n v="0"/>
    <n v="83615"/>
    <x v="4073"/>
    <x v="0"/>
    <x v="0"/>
    <x v="0"/>
    <s v="03.16.13"/>
    <x v="41"/>
    <x v="0"/>
    <x v="0"/>
    <s v="Unidade Gestão de Aquisições"/>
    <s v="03.16.13"/>
    <s v="Unidade Gestão de Aquisições"/>
    <s v="03.16.13"/>
    <x v="30"/>
    <x v="0"/>
    <x v="0"/>
    <x v="0"/>
    <x v="1"/>
    <x v="0"/>
    <x v="0"/>
    <x v="0"/>
    <x v="4"/>
    <s v="2024-06-19"/>
    <x v="1"/>
    <n v="83615"/>
    <x v="0"/>
    <m/>
    <x v="0"/>
    <m/>
    <x v="9"/>
    <n v="100474693"/>
    <x v="0"/>
    <x v="0"/>
    <s v="Unidade Gestão de Aquisições"/>
    <s v="ORI"/>
    <x v="0"/>
    <s v="UGA"/>
    <x v="0"/>
    <x v="0"/>
    <x v="0"/>
    <x v="0"/>
    <x v="0"/>
    <x v="0"/>
    <x v="0"/>
    <x v="0"/>
    <x v="0"/>
    <x v="0"/>
    <x v="0"/>
    <s v="Unidade Gestão de Aquisições"/>
    <x v="0"/>
    <x v="0"/>
    <x v="0"/>
    <x v="0"/>
    <x v="0"/>
    <x v="0"/>
    <x v="0"/>
    <x v="0"/>
    <x v="0"/>
    <x v="0"/>
    <x v="0"/>
    <x v="0"/>
    <s v="Pagamento de salário referente a 06-2024"/>
  </r>
  <r>
    <x v="0"/>
    <n v="0"/>
    <n v="0"/>
    <n v="0"/>
    <n v="851"/>
    <x v="4074"/>
    <x v="0"/>
    <x v="0"/>
    <x v="0"/>
    <s v="03.16.12"/>
    <x v="40"/>
    <x v="0"/>
    <x v="0"/>
    <s v="Direcção de Urbanismo"/>
    <s v="03.16.12"/>
    <s v="Direcção de Urbanismo"/>
    <s v="03.16.12"/>
    <x v="31"/>
    <x v="0"/>
    <x v="0"/>
    <x v="1"/>
    <x v="0"/>
    <x v="0"/>
    <x v="0"/>
    <x v="0"/>
    <x v="4"/>
    <s v="2024-06-19"/>
    <x v="1"/>
    <n v="851"/>
    <x v="0"/>
    <m/>
    <x v="0"/>
    <m/>
    <x v="2"/>
    <n v="100474696"/>
    <x v="0"/>
    <x v="1"/>
    <s v="Direcção de Urbanismo"/>
    <s v="ORI"/>
    <x v="0"/>
    <m/>
    <x v="0"/>
    <x v="0"/>
    <x v="0"/>
    <x v="0"/>
    <x v="0"/>
    <x v="0"/>
    <x v="0"/>
    <x v="0"/>
    <x v="0"/>
    <x v="0"/>
    <x v="0"/>
    <s v="Direcção de Urbanismo"/>
    <x v="0"/>
    <x v="0"/>
    <x v="0"/>
    <x v="0"/>
    <x v="0"/>
    <x v="0"/>
    <x v="0"/>
    <x v="0"/>
    <x v="0"/>
    <x v="0"/>
    <x v="1"/>
    <x v="0"/>
    <s v="Pagamento de salário referente a 06-2024"/>
  </r>
  <r>
    <x v="0"/>
    <n v="0"/>
    <n v="0"/>
    <n v="0"/>
    <n v="533"/>
    <x v="4074"/>
    <x v="0"/>
    <x v="0"/>
    <x v="0"/>
    <s v="03.16.12"/>
    <x v="40"/>
    <x v="0"/>
    <x v="0"/>
    <s v="Direcção de Urbanismo"/>
    <s v="03.16.12"/>
    <s v="Direcção de Urbanismo"/>
    <s v="03.16.12"/>
    <x v="60"/>
    <x v="0"/>
    <x v="0"/>
    <x v="0"/>
    <x v="0"/>
    <x v="0"/>
    <x v="0"/>
    <x v="0"/>
    <x v="4"/>
    <s v="2024-06-19"/>
    <x v="1"/>
    <n v="533"/>
    <x v="0"/>
    <m/>
    <x v="0"/>
    <m/>
    <x v="2"/>
    <n v="100474696"/>
    <x v="0"/>
    <x v="1"/>
    <s v="Direcção de Urbanismo"/>
    <s v="ORI"/>
    <x v="0"/>
    <m/>
    <x v="0"/>
    <x v="0"/>
    <x v="0"/>
    <x v="0"/>
    <x v="0"/>
    <x v="0"/>
    <x v="0"/>
    <x v="0"/>
    <x v="0"/>
    <x v="0"/>
    <x v="0"/>
    <s v="Direcção de Urbanismo"/>
    <x v="0"/>
    <x v="0"/>
    <x v="0"/>
    <x v="0"/>
    <x v="0"/>
    <x v="0"/>
    <x v="0"/>
    <x v="0"/>
    <x v="0"/>
    <x v="0"/>
    <x v="1"/>
    <x v="0"/>
    <s v="Pagamento de salário referente a 06-2024"/>
  </r>
  <r>
    <x v="0"/>
    <n v="0"/>
    <n v="0"/>
    <n v="0"/>
    <n v="5078"/>
    <x v="4074"/>
    <x v="0"/>
    <x v="0"/>
    <x v="0"/>
    <s v="03.16.12"/>
    <x v="40"/>
    <x v="0"/>
    <x v="0"/>
    <s v="Direcção de Urbanismo"/>
    <s v="03.16.12"/>
    <s v="Direcção de Urbanismo"/>
    <s v="03.16.12"/>
    <x v="30"/>
    <x v="0"/>
    <x v="0"/>
    <x v="0"/>
    <x v="1"/>
    <x v="0"/>
    <x v="0"/>
    <x v="0"/>
    <x v="4"/>
    <s v="2024-06-19"/>
    <x v="1"/>
    <n v="5078"/>
    <x v="0"/>
    <m/>
    <x v="0"/>
    <m/>
    <x v="2"/>
    <n v="100474696"/>
    <x v="0"/>
    <x v="1"/>
    <s v="Direcção de Urbanismo"/>
    <s v="ORI"/>
    <x v="0"/>
    <m/>
    <x v="0"/>
    <x v="0"/>
    <x v="0"/>
    <x v="0"/>
    <x v="0"/>
    <x v="0"/>
    <x v="0"/>
    <x v="0"/>
    <x v="0"/>
    <x v="0"/>
    <x v="0"/>
    <s v="Direcção de Urbanismo"/>
    <x v="0"/>
    <x v="0"/>
    <x v="0"/>
    <x v="0"/>
    <x v="0"/>
    <x v="0"/>
    <x v="0"/>
    <x v="0"/>
    <x v="0"/>
    <x v="0"/>
    <x v="1"/>
    <x v="0"/>
    <s v="Pagamento de salário referente a 06-2024"/>
  </r>
  <r>
    <x v="0"/>
    <n v="0"/>
    <n v="0"/>
    <n v="0"/>
    <n v="8517"/>
    <x v="4074"/>
    <x v="0"/>
    <x v="0"/>
    <x v="0"/>
    <s v="03.16.12"/>
    <x v="40"/>
    <x v="0"/>
    <x v="0"/>
    <s v="Direcção de Urbanismo"/>
    <s v="03.16.12"/>
    <s v="Direcção de Urbanismo"/>
    <s v="03.16.12"/>
    <x v="49"/>
    <x v="0"/>
    <x v="0"/>
    <x v="0"/>
    <x v="1"/>
    <x v="0"/>
    <x v="0"/>
    <x v="0"/>
    <x v="4"/>
    <s v="2024-06-19"/>
    <x v="1"/>
    <n v="8517"/>
    <x v="0"/>
    <m/>
    <x v="0"/>
    <m/>
    <x v="2"/>
    <n v="100474696"/>
    <x v="0"/>
    <x v="1"/>
    <s v="Direcção de Urbanismo"/>
    <s v="ORI"/>
    <x v="0"/>
    <m/>
    <x v="0"/>
    <x v="0"/>
    <x v="0"/>
    <x v="0"/>
    <x v="0"/>
    <x v="0"/>
    <x v="0"/>
    <x v="0"/>
    <x v="0"/>
    <x v="0"/>
    <x v="0"/>
    <s v="Direcção de Urbanismo"/>
    <x v="0"/>
    <x v="0"/>
    <x v="0"/>
    <x v="0"/>
    <x v="0"/>
    <x v="0"/>
    <x v="0"/>
    <x v="0"/>
    <x v="0"/>
    <x v="0"/>
    <x v="1"/>
    <x v="0"/>
    <s v="Pagamento de salário referente a 06-2024"/>
  </r>
  <r>
    <x v="0"/>
    <n v="0"/>
    <n v="0"/>
    <n v="0"/>
    <n v="888"/>
    <x v="4074"/>
    <x v="0"/>
    <x v="0"/>
    <x v="0"/>
    <s v="03.16.12"/>
    <x v="40"/>
    <x v="0"/>
    <x v="0"/>
    <s v="Direcção de Urbanismo"/>
    <s v="03.16.12"/>
    <s v="Direcção de Urbanismo"/>
    <s v="03.16.12"/>
    <x v="31"/>
    <x v="0"/>
    <x v="0"/>
    <x v="1"/>
    <x v="0"/>
    <x v="0"/>
    <x v="0"/>
    <x v="0"/>
    <x v="4"/>
    <s v="2024-06-19"/>
    <x v="1"/>
    <n v="888"/>
    <x v="0"/>
    <m/>
    <x v="0"/>
    <m/>
    <x v="19"/>
    <n v="100474706"/>
    <x v="0"/>
    <x v="6"/>
    <s v="Direcção de Urbanismo"/>
    <s v="ORI"/>
    <x v="0"/>
    <m/>
    <x v="0"/>
    <x v="0"/>
    <x v="0"/>
    <x v="0"/>
    <x v="0"/>
    <x v="0"/>
    <x v="0"/>
    <x v="0"/>
    <x v="0"/>
    <x v="0"/>
    <x v="0"/>
    <s v="Direcção de Urbanismo"/>
    <x v="0"/>
    <x v="0"/>
    <x v="0"/>
    <x v="0"/>
    <x v="0"/>
    <x v="0"/>
    <x v="0"/>
    <x v="0"/>
    <x v="0"/>
    <x v="0"/>
    <x v="6"/>
    <x v="0"/>
    <s v="Pagamento de salário referente a 06-2024"/>
  </r>
  <r>
    <x v="0"/>
    <n v="0"/>
    <n v="0"/>
    <n v="0"/>
    <n v="556"/>
    <x v="4074"/>
    <x v="0"/>
    <x v="0"/>
    <x v="0"/>
    <s v="03.16.12"/>
    <x v="40"/>
    <x v="0"/>
    <x v="0"/>
    <s v="Direcção de Urbanismo"/>
    <s v="03.16.12"/>
    <s v="Direcção de Urbanismo"/>
    <s v="03.16.12"/>
    <x v="60"/>
    <x v="0"/>
    <x v="0"/>
    <x v="0"/>
    <x v="0"/>
    <x v="0"/>
    <x v="0"/>
    <x v="0"/>
    <x v="4"/>
    <s v="2024-06-19"/>
    <x v="1"/>
    <n v="556"/>
    <x v="0"/>
    <m/>
    <x v="0"/>
    <m/>
    <x v="19"/>
    <n v="100474706"/>
    <x v="0"/>
    <x v="6"/>
    <s v="Direcção de Urbanismo"/>
    <s v="ORI"/>
    <x v="0"/>
    <m/>
    <x v="0"/>
    <x v="0"/>
    <x v="0"/>
    <x v="0"/>
    <x v="0"/>
    <x v="0"/>
    <x v="0"/>
    <x v="0"/>
    <x v="0"/>
    <x v="0"/>
    <x v="0"/>
    <s v="Direcção de Urbanismo"/>
    <x v="0"/>
    <x v="0"/>
    <x v="0"/>
    <x v="0"/>
    <x v="0"/>
    <x v="0"/>
    <x v="0"/>
    <x v="0"/>
    <x v="0"/>
    <x v="0"/>
    <x v="6"/>
    <x v="0"/>
    <s v="Pagamento de salário referente a 06-2024"/>
  </r>
  <r>
    <x v="0"/>
    <n v="0"/>
    <n v="0"/>
    <n v="0"/>
    <n v="5300"/>
    <x v="4074"/>
    <x v="0"/>
    <x v="0"/>
    <x v="0"/>
    <s v="03.16.12"/>
    <x v="40"/>
    <x v="0"/>
    <x v="0"/>
    <s v="Direcção de Urbanismo"/>
    <s v="03.16.12"/>
    <s v="Direcção de Urbanismo"/>
    <s v="03.16.12"/>
    <x v="30"/>
    <x v="0"/>
    <x v="0"/>
    <x v="0"/>
    <x v="1"/>
    <x v="0"/>
    <x v="0"/>
    <x v="0"/>
    <x v="4"/>
    <s v="2024-06-19"/>
    <x v="1"/>
    <n v="5300"/>
    <x v="0"/>
    <m/>
    <x v="0"/>
    <m/>
    <x v="19"/>
    <n v="100474706"/>
    <x v="0"/>
    <x v="6"/>
    <s v="Direcção de Urbanismo"/>
    <s v="ORI"/>
    <x v="0"/>
    <m/>
    <x v="0"/>
    <x v="0"/>
    <x v="0"/>
    <x v="0"/>
    <x v="0"/>
    <x v="0"/>
    <x v="0"/>
    <x v="0"/>
    <x v="0"/>
    <x v="0"/>
    <x v="0"/>
    <s v="Direcção de Urbanismo"/>
    <x v="0"/>
    <x v="0"/>
    <x v="0"/>
    <x v="0"/>
    <x v="0"/>
    <x v="0"/>
    <x v="0"/>
    <x v="0"/>
    <x v="0"/>
    <x v="0"/>
    <x v="6"/>
    <x v="0"/>
    <s v="Pagamento de salário referente a 06-2024"/>
  </r>
  <r>
    <x v="0"/>
    <n v="0"/>
    <n v="0"/>
    <n v="0"/>
    <n v="8888"/>
    <x v="4074"/>
    <x v="0"/>
    <x v="0"/>
    <x v="0"/>
    <s v="03.16.12"/>
    <x v="40"/>
    <x v="0"/>
    <x v="0"/>
    <s v="Direcção de Urbanismo"/>
    <s v="03.16.12"/>
    <s v="Direcção de Urbanismo"/>
    <s v="03.16.12"/>
    <x v="49"/>
    <x v="0"/>
    <x v="0"/>
    <x v="0"/>
    <x v="1"/>
    <x v="0"/>
    <x v="0"/>
    <x v="0"/>
    <x v="4"/>
    <s v="2024-06-19"/>
    <x v="1"/>
    <n v="8888"/>
    <x v="0"/>
    <m/>
    <x v="0"/>
    <m/>
    <x v="19"/>
    <n v="100474706"/>
    <x v="0"/>
    <x v="6"/>
    <s v="Direcção de Urbanismo"/>
    <s v="ORI"/>
    <x v="0"/>
    <m/>
    <x v="0"/>
    <x v="0"/>
    <x v="0"/>
    <x v="0"/>
    <x v="0"/>
    <x v="0"/>
    <x v="0"/>
    <x v="0"/>
    <x v="0"/>
    <x v="0"/>
    <x v="0"/>
    <s v="Direcção de Urbanismo"/>
    <x v="0"/>
    <x v="0"/>
    <x v="0"/>
    <x v="0"/>
    <x v="0"/>
    <x v="0"/>
    <x v="0"/>
    <x v="0"/>
    <x v="0"/>
    <x v="0"/>
    <x v="6"/>
    <x v="0"/>
    <s v="Pagamento de salário referente a 06-2024"/>
  </r>
  <r>
    <x v="0"/>
    <n v="0"/>
    <n v="0"/>
    <n v="0"/>
    <n v="10501"/>
    <x v="4074"/>
    <x v="0"/>
    <x v="0"/>
    <x v="0"/>
    <s v="03.16.12"/>
    <x v="40"/>
    <x v="0"/>
    <x v="0"/>
    <s v="Direcção de Urbanismo"/>
    <s v="03.16.12"/>
    <s v="Direcção de Urbanismo"/>
    <s v="03.16.12"/>
    <x v="31"/>
    <x v="0"/>
    <x v="0"/>
    <x v="1"/>
    <x v="0"/>
    <x v="0"/>
    <x v="0"/>
    <x v="0"/>
    <x v="4"/>
    <s v="2024-06-19"/>
    <x v="1"/>
    <n v="10501"/>
    <x v="0"/>
    <m/>
    <x v="0"/>
    <m/>
    <x v="9"/>
    <n v="100474693"/>
    <x v="0"/>
    <x v="0"/>
    <s v="Direcção de Urbanismo"/>
    <s v="ORI"/>
    <x v="0"/>
    <m/>
    <x v="0"/>
    <x v="0"/>
    <x v="0"/>
    <x v="0"/>
    <x v="0"/>
    <x v="0"/>
    <x v="0"/>
    <x v="0"/>
    <x v="0"/>
    <x v="0"/>
    <x v="0"/>
    <s v="Direcção de Urbanismo"/>
    <x v="0"/>
    <x v="0"/>
    <x v="0"/>
    <x v="0"/>
    <x v="0"/>
    <x v="0"/>
    <x v="0"/>
    <x v="0"/>
    <x v="0"/>
    <x v="0"/>
    <x v="0"/>
    <x v="0"/>
    <s v="Pagamento de salário referente a 06-2024"/>
  </r>
  <r>
    <x v="0"/>
    <n v="0"/>
    <n v="0"/>
    <n v="0"/>
    <n v="6578"/>
    <x v="4074"/>
    <x v="0"/>
    <x v="0"/>
    <x v="0"/>
    <s v="03.16.12"/>
    <x v="40"/>
    <x v="0"/>
    <x v="0"/>
    <s v="Direcção de Urbanismo"/>
    <s v="03.16.12"/>
    <s v="Direcção de Urbanismo"/>
    <s v="03.16.12"/>
    <x v="60"/>
    <x v="0"/>
    <x v="0"/>
    <x v="0"/>
    <x v="0"/>
    <x v="0"/>
    <x v="0"/>
    <x v="0"/>
    <x v="4"/>
    <s v="2024-06-19"/>
    <x v="1"/>
    <n v="6578"/>
    <x v="0"/>
    <m/>
    <x v="0"/>
    <m/>
    <x v="9"/>
    <n v="100474693"/>
    <x v="0"/>
    <x v="0"/>
    <s v="Direcção de Urbanismo"/>
    <s v="ORI"/>
    <x v="0"/>
    <m/>
    <x v="0"/>
    <x v="0"/>
    <x v="0"/>
    <x v="0"/>
    <x v="0"/>
    <x v="0"/>
    <x v="0"/>
    <x v="0"/>
    <x v="0"/>
    <x v="0"/>
    <x v="0"/>
    <s v="Direcção de Urbanismo"/>
    <x v="0"/>
    <x v="0"/>
    <x v="0"/>
    <x v="0"/>
    <x v="0"/>
    <x v="0"/>
    <x v="0"/>
    <x v="0"/>
    <x v="0"/>
    <x v="0"/>
    <x v="0"/>
    <x v="0"/>
    <s v="Pagamento de salário referente a 06-2024"/>
  </r>
  <r>
    <x v="0"/>
    <n v="0"/>
    <n v="0"/>
    <n v="0"/>
    <n v="62622"/>
    <x v="4074"/>
    <x v="0"/>
    <x v="0"/>
    <x v="0"/>
    <s v="03.16.12"/>
    <x v="40"/>
    <x v="0"/>
    <x v="0"/>
    <s v="Direcção de Urbanismo"/>
    <s v="03.16.12"/>
    <s v="Direcção de Urbanismo"/>
    <s v="03.16.12"/>
    <x v="30"/>
    <x v="0"/>
    <x v="0"/>
    <x v="0"/>
    <x v="1"/>
    <x v="0"/>
    <x v="0"/>
    <x v="0"/>
    <x v="4"/>
    <s v="2024-06-19"/>
    <x v="1"/>
    <n v="62622"/>
    <x v="0"/>
    <m/>
    <x v="0"/>
    <m/>
    <x v="9"/>
    <n v="100474693"/>
    <x v="0"/>
    <x v="0"/>
    <s v="Direcção de Urbanismo"/>
    <s v="ORI"/>
    <x v="0"/>
    <m/>
    <x v="0"/>
    <x v="0"/>
    <x v="0"/>
    <x v="0"/>
    <x v="0"/>
    <x v="0"/>
    <x v="0"/>
    <x v="0"/>
    <x v="0"/>
    <x v="0"/>
    <x v="0"/>
    <s v="Direcção de Urbanismo"/>
    <x v="0"/>
    <x v="0"/>
    <x v="0"/>
    <x v="0"/>
    <x v="0"/>
    <x v="0"/>
    <x v="0"/>
    <x v="0"/>
    <x v="0"/>
    <x v="0"/>
    <x v="0"/>
    <x v="0"/>
    <s v="Pagamento de salário referente a 06-2024"/>
  </r>
  <r>
    <x v="0"/>
    <n v="0"/>
    <n v="0"/>
    <n v="0"/>
    <n v="104995"/>
    <x v="4074"/>
    <x v="0"/>
    <x v="0"/>
    <x v="0"/>
    <s v="03.16.12"/>
    <x v="40"/>
    <x v="0"/>
    <x v="0"/>
    <s v="Direcção de Urbanismo"/>
    <s v="03.16.12"/>
    <s v="Direcção de Urbanismo"/>
    <s v="03.16.12"/>
    <x v="49"/>
    <x v="0"/>
    <x v="0"/>
    <x v="0"/>
    <x v="1"/>
    <x v="0"/>
    <x v="0"/>
    <x v="0"/>
    <x v="4"/>
    <s v="2024-06-19"/>
    <x v="1"/>
    <n v="104995"/>
    <x v="0"/>
    <m/>
    <x v="0"/>
    <m/>
    <x v="9"/>
    <n v="100474693"/>
    <x v="0"/>
    <x v="0"/>
    <s v="Direcção de Urbanismo"/>
    <s v="ORI"/>
    <x v="0"/>
    <m/>
    <x v="0"/>
    <x v="0"/>
    <x v="0"/>
    <x v="0"/>
    <x v="0"/>
    <x v="0"/>
    <x v="0"/>
    <x v="0"/>
    <x v="0"/>
    <x v="0"/>
    <x v="0"/>
    <s v="Direcção de Urbanismo"/>
    <x v="0"/>
    <x v="0"/>
    <x v="0"/>
    <x v="0"/>
    <x v="0"/>
    <x v="0"/>
    <x v="0"/>
    <x v="0"/>
    <x v="0"/>
    <x v="0"/>
    <x v="0"/>
    <x v="0"/>
    <s v="Pagamento de salário referente a 06-2024"/>
  </r>
  <r>
    <x v="0"/>
    <n v="0"/>
    <n v="0"/>
    <n v="0"/>
    <n v="84"/>
    <x v="4075"/>
    <x v="0"/>
    <x v="0"/>
    <x v="0"/>
    <s v="03.16.11"/>
    <x v="27"/>
    <x v="0"/>
    <x v="0"/>
    <s v="Direcção de Obras"/>
    <s v="03.16.11"/>
    <s v="Direcção de Obras"/>
    <s v="03.16.11"/>
    <x v="31"/>
    <x v="0"/>
    <x v="0"/>
    <x v="1"/>
    <x v="0"/>
    <x v="0"/>
    <x v="0"/>
    <x v="0"/>
    <x v="4"/>
    <s v="2024-06-19"/>
    <x v="1"/>
    <n v="84"/>
    <x v="0"/>
    <m/>
    <x v="0"/>
    <m/>
    <x v="15"/>
    <n v="100479277"/>
    <x v="0"/>
    <x v="2"/>
    <s v="Direcção de Obras"/>
    <s v="ORI"/>
    <x v="0"/>
    <m/>
    <x v="0"/>
    <x v="0"/>
    <x v="0"/>
    <x v="0"/>
    <x v="0"/>
    <x v="0"/>
    <x v="0"/>
    <x v="0"/>
    <x v="0"/>
    <x v="0"/>
    <x v="0"/>
    <s v="Direcção de Obras"/>
    <x v="0"/>
    <x v="0"/>
    <x v="0"/>
    <x v="0"/>
    <x v="0"/>
    <x v="0"/>
    <x v="0"/>
    <x v="0"/>
    <x v="0"/>
    <x v="0"/>
    <x v="2"/>
    <x v="0"/>
    <s v="Pagamento de salário referente a 06-2024"/>
  </r>
  <r>
    <x v="0"/>
    <n v="0"/>
    <n v="0"/>
    <n v="0"/>
    <n v="2"/>
    <x v="4075"/>
    <x v="0"/>
    <x v="0"/>
    <x v="0"/>
    <s v="03.16.11"/>
    <x v="27"/>
    <x v="0"/>
    <x v="0"/>
    <s v="Direcção de Obras"/>
    <s v="03.16.11"/>
    <s v="Direcção de Obras"/>
    <s v="03.16.11"/>
    <x v="29"/>
    <x v="0"/>
    <x v="0"/>
    <x v="0"/>
    <x v="0"/>
    <x v="0"/>
    <x v="0"/>
    <x v="0"/>
    <x v="4"/>
    <s v="2024-06-19"/>
    <x v="1"/>
    <n v="2"/>
    <x v="0"/>
    <m/>
    <x v="0"/>
    <m/>
    <x v="15"/>
    <n v="100479277"/>
    <x v="0"/>
    <x v="2"/>
    <s v="Direcção de Obras"/>
    <s v="ORI"/>
    <x v="0"/>
    <m/>
    <x v="0"/>
    <x v="0"/>
    <x v="0"/>
    <x v="0"/>
    <x v="0"/>
    <x v="0"/>
    <x v="0"/>
    <x v="0"/>
    <x v="0"/>
    <x v="0"/>
    <x v="0"/>
    <s v="Direcção de Obras"/>
    <x v="0"/>
    <x v="0"/>
    <x v="0"/>
    <x v="0"/>
    <x v="0"/>
    <x v="0"/>
    <x v="0"/>
    <x v="0"/>
    <x v="0"/>
    <x v="0"/>
    <x v="2"/>
    <x v="0"/>
    <s v="Pagamento de salário referente a 06-2024"/>
  </r>
  <r>
    <x v="0"/>
    <n v="0"/>
    <n v="0"/>
    <n v="0"/>
    <n v="325"/>
    <x v="4075"/>
    <x v="0"/>
    <x v="0"/>
    <x v="0"/>
    <s v="03.16.11"/>
    <x v="27"/>
    <x v="0"/>
    <x v="0"/>
    <s v="Direcção de Obras"/>
    <s v="03.16.11"/>
    <s v="Direcção de Obras"/>
    <s v="03.16.11"/>
    <x v="28"/>
    <x v="0"/>
    <x v="0"/>
    <x v="0"/>
    <x v="0"/>
    <x v="0"/>
    <x v="0"/>
    <x v="0"/>
    <x v="4"/>
    <s v="2024-06-19"/>
    <x v="1"/>
    <n v="325"/>
    <x v="0"/>
    <m/>
    <x v="0"/>
    <m/>
    <x v="15"/>
    <n v="100479277"/>
    <x v="0"/>
    <x v="2"/>
    <s v="Direcção de Obras"/>
    <s v="ORI"/>
    <x v="0"/>
    <m/>
    <x v="0"/>
    <x v="0"/>
    <x v="0"/>
    <x v="0"/>
    <x v="0"/>
    <x v="0"/>
    <x v="0"/>
    <x v="0"/>
    <x v="0"/>
    <x v="0"/>
    <x v="0"/>
    <s v="Direcção de Obras"/>
    <x v="0"/>
    <x v="0"/>
    <x v="0"/>
    <x v="0"/>
    <x v="0"/>
    <x v="0"/>
    <x v="0"/>
    <x v="0"/>
    <x v="0"/>
    <x v="0"/>
    <x v="2"/>
    <x v="0"/>
    <s v="Pagamento de salário referente a 06-2024"/>
  </r>
  <r>
    <x v="0"/>
    <n v="0"/>
    <n v="0"/>
    <n v="0"/>
    <n v="1882"/>
    <x v="4075"/>
    <x v="0"/>
    <x v="0"/>
    <x v="0"/>
    <s v="03.16.11"/>
    <x v="27"/>
    <x v="0"/>
    <x v="0"/>
    <s v="Direcção de Obras"/>
    <s v="03.16.11"/>
    <s v="Direcção de Obras"/>
    <s v="03.16.11"/>
    <x v="30"/>
    <x v="0"/>
    <x v="0"/>
    <x v="0"/>
    <x v="1"/>
    <x v="0"/>
    <x v="0"/>
    <x v="0"/>
    <x v="4"/>
    <s v="2024-06-19"/>
    <x v="1"/>
    <n v="1882"/>
    <x v="0"/>
    <m/>
    <x v="0"/>
    <m/>
    <x v="15"/>
    <n v="100479277"/>
    <x v="0"/>
    <x v="2"/>
    <s v="Direcção de Obras"/>
    <s v="ORI"/>
    <x v="0"/>
    <m/>
    <x v="0"/>
    <x v="0"/>
    <x v="0"/>
    <x v="0"/>
    <x v="0"/>
    <x v="0"/>
    <x v="0"/>
    <x v="0"/>
    <x v="0"/>
    <x v="0"/>
    <x v="0"/>
    <s v="Direcção de Obras"/>
    <x v="0"/>
    <x v="0"/>
    <x v="0"/>
    <x v="0"/>
    <x v="0"/>
    <x v="0"/>
    <x v="0"/>
    <x v="0"/>
    <x v="0"/>
    <x v="0"/>
    <x v="2"/>
    <x v="0"/>
    <s v="Pagamento de salário referente a 06-2024"/>
  </r>
  <r>
    <x v="0"/>
    <n v="0"/>
    <n v="0"/>
    <n v="0"/>
    <n v="2308"/>
    <x v="4075"/>
    <x v="0"/>
    <x v="0"/>
    <x v="0"/>
    <s v="03.16.11"/>
    <x v="27"/>
    <x v="0"/>
    <x v="0"/>
    <s v="Direcção de Obras"/>
    <s v="03.16.11"/>
    <s v="Direcção de Obras"/>
    <s v="03.16.11"/>
    <x v="48"/>
    <x v="0"/>
    <x v="0"/>
    <x v="0"/>
    <x v="1"/>
    <x v="0"/>
    <x v="0"/>
    <x v="0"/>
    <x v="4"/>
    <s v="2024-06-19"/>
    <x v="1"/>
    <n v="2308"/>
    <x v="0"/>
    <m/>
    <x v="0"/>
    <m/>
    <x v="15"/>
    <n v="100479277"/>
    <x v="0"/>
    <x v="2"/>
    <s v="Direcção de Obras"/>
    <s v="ORI"/>
    <x v="0"/>
    <m/>
    <x v="0"/>
    <x v="0"/>
    <x v="0"/>
    <x v="0"/>
    <x v="0"/>
    <x v="0"/>
    <x v="0"/>
    <x v="0"/>
    <x v="0"/>
    <x v="0"/>
    <x v="0"/>
    <s v="Direcção de Obras"/>
    <x v="0"/>
    <x v="0"/>
    <x v="0"/>
    <x v="0"/>
    <x v="0"/>
    <x v="0"/>
    <x v="0"/>
    <x v="0"/>
    <x v="0"/>
    <x v="0"/>
    <x v="2"/>
    <x v="0"/>
    <s v="Pagamento de salário referente a 06-2024"/>
  </r>
  <r>
    <x v="0"/>
    <n v="0"/>
    <n v="0"/>
    <n v="0"/>
    <n v="847"/>
    <x v="4075"/>
    <x v="0"/>
    <x v="0"/>
    <x v="0"/>
    <s v="03.16.11"/>
    <x v="27"/>
    <x v="0"/>
    <x v="0"/>
    <s v="Direcção de Obras"/>
    <s v="03.16.11"/>
    <s v="Direcção de Obras"/>
    <s v="03.16.11"/>
    <x v="49"/>
    <x v="0"/>
    <x v="0"/>
    <x v="0"/>
    <x v="1"/>
    <x v="0"/>
    <x v="0"/>
    <x v="0"/>
    <x v="4"/>
    <s v="2024-06-19"/>
    <x v="1"/>
    <n v="847"/>
    <x v="0"/>
    <m/>
    <x v="0"/>
    <m/>
    <x v="15"/>
    <n v="100479277"/>
    <x v="0"/>
    <x v="2"/>
    <s v="Direcção de Obras"/>
    <s v="ORI"/>
    <x v="0"/>
    <m/>
    <x v="0"/>
    <x v="0"/>
    <x v="0"/>
    <x v="0"/>
    <x v="0"/>
    <x v="0"/>
    <x v="0"/>
    <x v="0"/>
    <x v="0"/>
    <x v="0"/>
    <x v="0"/>
    <s v="Direcção de Obras"/>
    <x v="0"/>
    <x v="0"/>
    <x v="0"/>
    <x v="0"/>
    <x v="0"/>
    <x v="0"/>
    <x v="0"/>
    <x v="0"/>
    <x v="0"/>
    <x v="0"/>
    <x v="2"/>
    <x v="0"/>
    <s v="Pagamento de salário referente a 06-2024"/>
  </r>
  <r>
    <x v="0"/>
    <n v="0"/>
    <n v="0"/>
    <n v="0"/>
    <n v="739"/>
    <x v="4075"/>
    <x v="0"/>
    <x v="0"/>
    <x v="0"/>
    <s v="03.16.11"/>
    <x v="27"/>
    <x v="0"/>
    <x v="0"/>
    <s v="Direcção de Obras"/>
    <s v="03.16.11"/>
    <s v="Direcção de Obras"/>
    <s v="03.16.11"/>
    <x v="31"/>
    <x v="0"/>
    <x v="0"/>
    <x v="1"/>
    <x v="0"/>
    <x v="0"/>
    <x v="0"/>
    <x v="0"/>
    <x v="4"/>
    <s v="2024-06-19"/>
    <x v="1"/>
    <n v="739"/>
    <x v="0"/>
    <m/>
    <x v="0"/>
    <m/>
    <x v="2"/>
    <n v="100474696"/>
    <x v="0"/>
    <x v="1"/>
    <s v="Direcção de Obras"/>
    <s v="ORI"/>
    <x v="0"/>
    <m/>
    <x v="0"/>
    <x v="0"/>
    <x v="0"/>
    <x v="0"/>
    <x v="0"/>
    <x v="0"/>
    <x v="0"/>
    <x v="0"/>
    <x v="0"/>
    <x v="0"/>
    <x v="0"/>
    <s v="Direcção de Obras"/>
    <x v="0"/>
    <x v="0"/>
    <x v="0"/>
    <x v="0"/>
    <x v="0"/>
    <x v="0"/>
    <x v="0"/>
    <x v="0"/>
    <x v="0"/>
    <x v="0"/>
    <x v="1"/>
    <x v="0"/>
    <s v="Pagamento de salário referente a 06-2024"/>
  </r>
  <r>
    <x v="0"/>
    <n v="0"/>
    <n v="0"/>
    <n v="0"/>
    <n v="24"/>
    <x v="4075"/>
    <x v="0"/>
    <x v="0"/>
    <x v="0"/>
    <s v="03.16.11"/>
    <x v="27"/>
    <x v="0"/>
    <x v="0"/>
    <s v="Direcção de Obras"/>
    <s v="03.16.11"/>
    <s v="Direcção de Obras"/>
    <s v="03.16.11"/>
    <x v="29"/>
    <x v="0"/>
    <x v="0"/>
    <x v="0"/>
    <x v="0"/>
    <x v="0"/>
    <x v="0"/>
    <x v="0"/>
    <x v="4"/>
    <s v="2024-06-19"/>
    <x v="1"/>
    <n v="24"/>
    <x v="0"/>
    <m/>
    <x v="0"/>
    <m/>
    <x v="2"/>
    <n v="100474696"/>
    <x v="0"/>
    <x v="1"/>
    <s v="Direcção de Obras"/>
    <s v="ORI"/>
    <x v="0"/>
    <m/>
    <x v="0"/>
    <x v="0"/>
    <x v="0"/>
    <x v="0"/>
    <x v="0"/>
    <x v="0"/>
    <x v="0"/>
    <x v="0"/>
    <x v="0"/>
    <x v="0"/>
    <x v="0"/>
    <s v="Direcção de Obras"/>
    <x v="0"/>
    <x v="0"/>
    <x v="0"/>
    <x v="0"/>
    <x v="0"/>
    <x v="0"/>
    <x v="0"/>
    <x v="0"/>
    <x v="0"/>
    <x v="0"/>
    <x v="1"/>
    <x v="0"/>
    <s v="Pagamento de salário referente a 06-2024"/>
  </r>
  <r>
    <x v="0"/>
    <n v="0"/>
    <n v="0"/>
    <n v="0"/>
    <n v="2852"/>
    <x v="4075"/>
    <x v="0"/>
    <x v="0"/>
    <x v="0"/>
    <s v="03.16.11"/>
    <x v="27"/>
    <x v="0"/>
    <x v="0"/>
    <s v="Direcção de Obras"/>
    <s v="03.16.11"/>
    <s v="Direcção de Obras"/>
    <s v="03.16.11"/>
    <x v="28"/>
    <x v="0"/>
    <x v="0"/>
    <x v="0"/>
    <x v="0"/>
    <x v="0"/>
    <x v="0"/>
    <x v="0"/>
    <x v="4"/>
    <s v="2024-06-19"/>
    <x v="1"/>
    <n v="2852"/>
    <x v="0"/>
    <m/>
    <x v="0"/>
    <m/>
    <x v="2"/>
    <n v="100474696"/>
    <x v="0"/>
    <x v="1"/>
    <s v="Direcção de Obras"/>
    <s v="ORI"/>
    <x v="0"/>
    <m/>
    <x v="0"/>
    <x v="0"/>
    <x v="0"/>
    <x v="0"/>
    <x v="0"/>
    <x v="0"/>
    <x v="0"/>
    <x v="0"/>
    <x v="0"/>
    <x v="0"/>
    <x v="0"/>
    <s v="Direcção de Obras"/>
    <x v="0"/>
    <x v="0"/>
    <x v="0"/>
    <x v="0"/>
    <x v="0"/>
    <x v="0"/>
    <x v="0"/>
    <x v="0"/>
    <x v="0"/>
    <x v="0"/>
    <x v="1"/>
    <x v="0"/>
    <s v="Pagamento de salário referente a 06-2024"/>
  </r>
  <r>
    <x v="0"/>
    <n v="0"/>
    <n v="0"/>
    <n v="0"/>
    <n v="16499"/>
    <x v="4075"/>
    <x v="0"/>
    <x v="0"/>
    <x v="0"/>
    <s v="03.16.11"/>
    <x v="27"/>
    <x v="0"/>
    <x v="0"/>
    <s v="Direcção de Obras"/>
    <s v="03.16.11"/>
    <s v="Direcção de Obras"/>
    <s v="03.16.11"/>
    <x v="30"/>
    <x v="0"/>
    <x v="0"/>
    <x v="0"/>
    <x v="1"/>
    <x v="0"/>
    <x v="0"/>
    <x v="0"/>
    <x v="4"/>
    <s v="2024-06-19"/>
    <x v="1"/>
    <n v="16499"/>
    <x v="0"/>
    <m/>
    <x v="0"/>
    <m/>
    <x v="2"/>
    <n v="100474696"/>
    <x v="0"/>
    <x v="1"/>
    <s v="Direcção de Obras"/>
    <s v="ORI"/>
    <x v="0"/>
    <m/>
    <x v="0"/>
    <x v="0"/>
    <x v="0"/>
    <x v="0"/>
    <x v="0"/>
    <x v="0"/>
    <x v="0"/>
    <x v="0"/>
    <x v="0"/>
    <x v="0"/>
    <x v="0"/>
    <s v="Direcção de Obras"/>
    <x v="0"/>
    <x v="0"/>
    <x v="0"/>
    <x v="0"/>
    <x v="0"/>
    <x v="0"/>
    <x v="0"/>
    <x v="0"/>
    <x v="0"/>
    <x v="0"/>
    <x v="1"/>
    <x v="0"/>
    <s v="Pagamento de salário referente a 06-2024"/>
  </r>
  <r>
    <x v="0"/>
    <n v="0"/>
    <n v="0"/>
    <n v="0"/>
    <n v="20225"/>
    <x v="4075"/>
    <x v="0"/>
    <x v="0"/>
    <x v="0"/>
    <s v="03.16.11"/>
    <x v="27"/>
    <x v="0"/>
    <x v="0"/>
    <s v="Direcção de Obras"/>
    <s v="03.16.11"/>
    <s v="Direcção de Obras"/>
    <s v="03.16.11"/>
    <x v="48"/>
    <x v="0"/>
    <x v="0"/>
    <x v="0"/>
    <x v="1"/>
    <x v="0"/>
    <x v="0"/>
    <x v="0"/>
    <x v="4"/>
    <s v="2024-06-19"/>
    <x v="1"/>
    <n v="20225"/>
    <x v="0"/>
    <m/>
    <x v="0"/>
    <m/>
    <x v="2"/>
    <n v="100474696"/>
    <x v="0"/>
    <x v="1"/>
    <s v="Direcção de Obras"/>
    <s v="ORI"/>
    <x v="0"/>
    <m/>
    <x v="0"/>
    <x v="0"/>
    <x v="0"/>
    <x v="0"/>
    <x v="0"/>
    <x v="0"/>
    <x v="0"/>
    <x v="0"/>
    <x v="0"/>
    <x v="0"/>
    <x v="0"/>
    <s v="Direcção de Obras"/>
    <x v="0"/>
    <x v="0"/>
    <x v="0"/>
    <x v="0"/>
    <x v="0"/>
    <x v="0"/>
    <x v="0"/>
    <x v="0"/>
    <x v="0"/>
    <x v="0"/>
    <x v="1"/>
    <x v="0"/>
    <s v="Pagamento de salário referente a 06-2024"/>
  </r>
  <r>
    <x v="0"/>
    <n v="0"/>
    <n v="0"/>
    <n v="0"/>
    <n v="7400"/>
    <x v="4075"/>
    <x v="0"/>
    <x v="0"/>
    <x v="0"/>
    <s v="03.16.11"/>
    <x v="27"/>
    <x v="0"/>
    <x v="0"/>
    <s v="Direcção de Obras"/>
    <s v="03.16.11"/>
    <s v="Direcção de Obras"/>
    <s v="03.16.11"/>
    <x v="49"/>
    <x v="0"/>
    <x v="0"/>
    <x v="0"/>
    <x v="1"/>
    <x v="0"/>
    <x v="0"/>
    <x v="0"/>
    <x v="4"/>
    <s v="2024-06-19"/>
    <x v="1"/>
    <n v="7400"/>
    <x v="0"/>
    <m/>
    <x v="0"/>
    <m/>
    <x v="2"/>
    <n v="100474696"/>
    <x v="0"/>
    <x v="1"/>
    <s v="Direcção de Obras"/>
    <s v="ORI"/>
    <x v="0"/>
    <m/>
    <x v="0"/>
    <x v="0"/>
    <x v="0"/>
    <x v="0"/>
    <x v="0"/>
    <x v="0"/>
    <x v="0"/>
    <x v="0"/>
    <x v="0"/>
    <x v="0"/>
    <x v="0"/>
    <s v="Direcção de Obras"/>
    <x v="0"/>
    <x v="0"/>
    <x v="0"/>
    <x v="0"/>
    <x v="0"/>
    <x v="0"/>
    <x v="0"/>
    <x v="0"/>
    <x v="0"/>
    <x v="0"/>
    <x v="1"/>
    <x v="0"/>
    <s v="Pagamento de salário referente a 06-2024"/>
  </r>
  <r>
    <x v="0"/>
    <n v="0"/>
    <n v="0"/>
    <n v="0"/>
    <n v="139"/>
    <x v="4075"/>
    <x v="0"/>
    <x v="0"/>
    <x v="0"/>
    <s v="03.16.11"/>
    <x v="27"/>
    <x v="0"/>
    <x v="0"/>
    <s v="Direcção de Obras"/>
    <s v="03.16.11"/>
    <s v="Direcção de Obras"/>
    <s v="03.16.11"/>
    <x v="31"/>
    <x v="0"/>
    <x v="0"/>
    <x v="1"/>
    <x v="0"/>
    <x v="0"/>
    <x v="0"/>
    <x v="0"/>
    <x v="4"/>
    <s v="2024-06-19"/>
    <x v="1"/>
    <n v="139"/>
    <x v="0"/>
    <m/>
    <x v="0"/>
    <m/>
    <x v="67"/>
    <n v="100474708"/>
    <x v="0"/>
    <x v="7"/>
    <s v="Direcção de Obras"/>
    <s v="ORI"/>
    <x v="0"/>
    <m/>
    <x v="0"/>
    <x v="0"/>
    <x v="0"/>
    <x v="0"/>
    <x v="0"/>
    <x v="0"/>
    <x v="0"/>
    <x v="0"/>
    <x v="0"/>
    <x v="0"/>
    <x v="0"/>
    <s v="Direcção de Obras"/>
    <x v="0"/>
    <x v="0"/>
    <x v="0"/>
    <x v="0"/>
    <x v="0"/>
    <x v="0"/>
    <x v="0"/>
    <x v="0"/>
    <x v="0"/>
    <x v="0"/>
    <x v="7"/>
    <x v="0"/>
    <s v="Pagamento de salário referente a 06-2024"/>
  </r>
  <r>
    <x v="0"/>
    <n v="0"/>
    <n v="0"/>
    <n v="0"/>
    <n v="4"/>
    <x v="4075"/>
    <x v="0"/>
    <x v="0"/>
    <x v="0"/>
    <s v="03.16.11"/>
    <x v="27"/>
    <x v="0"/>
    <x v="0"/>
    <s v="Direcção de Obras"/>
    <s v="03.16.11"/>
    <s v="Direcção de Obras"/>
    <s v="03.16.11"/>
    <x v="29"/>
    <x v="0"/>
    <x v="0"/>
    <x v="0"/>
    <x v="0"/>
    <x v="0"/>
    <x v="0"/>
    <x v="0"/>
    <x v="4"/>
    <s v="2024-06-19"/>
    <x v="1"/>
    <n v="4"/>
    <x v="0"/>
    <m/>
    <x v="0"/>
    <m/>
    <x v="67"/>
    <n v="100474708"/>
    <x v="0"/>
    <x v="7"/>
    <s v="Direcção de Obras"/>
    <s v="ORI"/>
    <x v="0"/>
    <m/>
    <x v="0"/>
    <x v="0"/>
    <x v="0"/>
    <x v="0"/>
    <x v="0"/>
    <x v="0"/>
    <x v="0"/>
    <x v="0"/>
    <x v="0"/>
    <x v="0"/>
    <x v="0"/>
    <s v="Direcção de Obras"/>
    <x v="0"/>
    <x v="0"/>
    <x v="0"/>
    <x v="0"/>
    <x v="0"/>
    <x v="0"/>
    <x v="0"/>
    <x v="0"/>
    <x v="0"/>
    <x v="0"/>
    <x v="7"/>
    <x v="0"/>
    <s v="Pagamento de salário referente a 06-2024"/>
  </r>
  <r>
    <x v="0"/>
    <n v="0"/>
    <n v="0"/>
    <n v="0"/>
    <n v="537"/>
    <x v="4075"/>
    <x v="0"/>
    <x v="0"/>
    <x v="0"/>
    <s v="03.16.11"/>
    <x v="27"/>
    <x v="0"/>
    <x v="0"/>
    <s v="Direcção de Obras"/>
    <s v="03.16.11"/>
    <s v="Direcção de Obras"/>
    <s v="03.16.11"/>
    <x v="28"/>
    <x v="0"/>
    <x v="0"/>
    <x v="0"/>
    <x v="0"/>
    <x v="0"/>
    <x v="0"/>
    <x v="0"/>
    <x v="4"/>
    <s v="2024-06-19"/>
    <x v="1"/>
    <n v="537"/>
    <x v="0"/>
    <m/>
    <x v="0"/>
    <m/>
    <x v="67"/>
    <n v="100474708"/>
    <x v="0"/>
    <x v="7"/>
    <s v="Direcção de Obras"/>
    <s v="ORI"/>
    <x v="0"/>
    <m/>
    <x v="0"/>
    <x v="0"/>
    <x v="0"/>
    <x v="0"/>
    <x v="0"/>
    <x v="0"/>
    <x v="0"/>
    <x v="0"/>
    <x v="0"/>
    <x v="0"/>
    <x v="0"/>
    <s v="Direcção de Obras"/>
    <x v="0"/>
    <x v="0"/>
    <x v="0"/>
    <x v="0"/>
    <x v="0"/>
    <x v="0"/>
    <x v="0"/>
    <x v="0"/>
    <x v="0"/>
    <x v="0"/>
    <x v="7"/>
    <x v="0"/>
    <s v="Pagamento de salário referente a 06-2024"/>
  </r>
  <r>
    <x v="0"/>
    <n v="0"/>
    <n v="0"/>
    <n v="0"/>
    <n v="3110"/>
    <x v="4075"/>
    <x v="0"/>
    <x v="0"/>
    <x v="0"/>
    <s v="03.16.11"/>
    <x v="27"/>
    <x v="0"/>
    <x v="0"/>
    <s v="Direcção de Obras"/>
    <s v="03.16.11"/>
    <s v="Direcção de Obras"/>
    <s v="03.16.11"/>
    <x v="30"/>
    <x v="0"/>
    <x v="0"/>
    <x v="0"/>
    <x v="1"/>
    <x v="0"/>
    <x v="0"/>
    <x v="0"/>
    <x v="4"/>
    <s v="2024-06-19"/>
    <x v="1"/>
    <n v="3110"/>
    <x v="0"/>
    <m/>
    <x v="0"/>
    <m/>
    <x v="67"/>
    <n v="100474708"/>
    <x v="0"/>
    <x v="7"/>
    <s v="Direcção de Obras"/>
    <s v="ORI"/>
    <x v="0"/>
    <m/>
    <x v="0"/>
    <x v="0"/>
    <x v="0"/>
    <x v="0"/>
    <x v="0"/>
    <x v="0"/>
    <x v="0"/>
    <x v="0"/>
    <x v="0"/>
    <x v="0"/>
    <x v="0"/>
    <s v="Direcção de Obras"/>
    <x v="0"/>
    <x v="0"/>
    <x v="0"/>
    <x v="0"/>
    <x v="0"/>
    <x v="0"/>
    <x v="0"/>
    <x v="0"/>
    <x v="0"/>
    <x v="0"/>
    <x v="7"/>
    <x v="0"/>
    <s v="Pagamento de salário referente a 06-2024"/>
  </r>
  <r>
    <x v="0"/>
    <n v="0"/>
    <n v="0"/>
    <n v="0"/>
    <n v="3813"/>
    <x v="4075"/>
    <x v="0"/>
    <x v="0"/>
    <x v="0"/>
    <s v="03.16.11"/>
    <x v="27"/>
    <x v="0"/>
    <x v="0"/>
    <s v="Direcção de Obras"/>
    <s v="03.16.11"/>
    <s v="Direcção de Obras"/>
    <s v="03.16.11"/>
    <x v="48"/>
    <x v="0"/>
    <x v="0"/>
    <x v="0"/>
    <x v="1"/>
    <x v="0"/>
    <x v="0"/>
    <x v="0"/>
    <x v="4"/>
    <s v="2024-06-19"/>
    <x v="1"/>
    <n v="3813"/>
    <x v="0"/>
    <m/>
    <x v="0"/>
    <m/>
    <x v="67"/>
    <n v="100474708"/>
    <x v="0"/>
    <x v="7"/>
    <s v="Direcção de Obras"/>
    <s v="ORI"/>
    <x v="0"/>
    <m/>
    <x v="0"/>
    <x v="0"/>
    <x v="0"/>
    <x v="0"/>
    <x v="0"/>
    <x v="0"/>
    <x v="0"/>
    <x v="0"/>
    <x v="0"/>
    <x v="0"/>
    <x v="0"/>
    <s v="Direcção de Obras"/>
    <x v="0"/>
    <x v="0"/>
    <x v="0"/>
    <x v="0"/>
    <x v="0"/>
    <x v="0"/>
    <x v="0"/>
    <x v="0"/>
    <x v="0"/>
    <x v="0"/>
    <x v="7"/>
    <x v="0"/>
    <s v="Pagamento de salário referente a 06-2024"/>
  </r>
  <r>
    <x v="0"/>
    <n v="0"/>
    <n v="0"/>
    <n v="0"/>
    <n v="1397"/>
    <x v="4075"/>
    <x v="0"/>
    <x v="0"/>
    <x v="0"/>
    <s v="03.16.11"/>
    <x v="27"/>
    <x v="0"/>
    <x v="0"/>
    <s v="Direcção de Obras"/>
    <s v="03.16.11"/>
    <s v="Direcção de Obras"/>
    <s v="03.16.11"/>
    <x v="49"/>
    <x v="0"/>
    <x v="0"/>
    <x v="0"/>
    <x v="1"/>
    <x v="0"/>
    <x v="0"/>
    <x v="0"/>
    <x v="4"/>
    <s v="2024-06-19"/>
    <x v="1"/>
    <n v="1397"/>
    <x v="0"/>
    <m/>
    <x v="0"/>
    <m/>
    <x v="67"/>
    <n v="100474708"/>
    <x v="0"/>
    <x v="7"/>
    <s v="Direcção de Obras"/>
    <s v="ORI"/>
    <x v="0"/>
    <m/>
    <x v="0"/>
    <x v="0"/>
    <x v="0"/>
    <x v="0"/>
    <x v="0"/>
    <x v="0"/>
    <x v="0"/>
    <x v="0"/>
    <x v="0"/>
    <x v="0"/>
    <x v="0"/>
    <s v="Direcção de Obras"/>
    <x v="0"/>
    <x v="0"/>
    <x v="0"/>
    <x v="0"/>
    <x v="0"/>
    <x v="0"/>
    <x v="0"/>
    <x v="0"/>
    <x v="0"/>
    <x v="0"/>
    <x v="7"/>
    <x v="0"/>
    <s v="Pagamento de salário referente a 06-2024"/>
  </r>
  <r>
    <x v="0"/>
    <n v="0"/>
    <n v="0"/>
    <n v="0"/>
    <n v="16"/>
    <x v="4075"/>
    <x v="0"/>
    <x v="0"/>
    <x v="0"/>
    <s v="03.16.11"/>
    <x v="27"/>
    <x v="0"/>
    <x v="0"/>
    <s v="Direcção de Obras"/>
    <s v="03.16.11"/>
    <s v="Direcção de Obras"/>
    <s v="03.16.11"/>
    <x v="31"/>
    <x v="0"/>
    <x v="0"/>
    <x v="1"/>
    <x v="0"/>
    <x v="0"/>
    <x v="0"/>
    <x v="0"/>
    <x v="4"/>
    <s v="2024-06-19"/>
    <x v="1"/>
    <n v="16"/>
    <x v="0"/>
    <m/>
    <x v="0"/>
    <m/>
    <x v="18"/>
    <n v="100478987"/>
    <x v="0"/>
    <x v="5"/>
    <s v="Direcção de Obras"/>
    <s v="ORI"/>
    <x v="0"/>
    <m/>
    <x v="0"/>
    <x v="0"/>
    <x v="0"/>
    <x v="0"/>
    <x v="0"/>
    <x v="0"/>
    <x v="0"/>
    <x v="0"/>
    <x v="0"/>
    <x v="0"/>
    <x v="0"/>
    <s v="Direcção de Obras"/>
    <x v="0"/>
    <x v="0"/>
    <x v="0"/>
    <x v="0"/>
    <x v="0"/>
    <x v="0"/>
    <x v="0"/>
    <x v="0"/>
    <x v="0"/>
    <x v="0"/>
    <x v="5"/>
    <x v="0"/>
    <s v="Pagamento de salário referente a 06-2024"/>
  </r>
  <r>
    <x v="0"/>
    <n v="0"/>
    <n v="0"/>
    <n v="0"/>
    <n v="0"/>
    <x v="4075"/>
    <x v="0"/>
    <x v="0"/>
    <x v="0"/>
    <s v="03.16.11"/>
    <x v="27"/>
    <x v="0"/>
    <x v="0"/>
    <s v="Direcção de Obras"/>
    <s v="03.16.11"/>
    <s v="Direcção de Obras"/>
    <s v="03.16.11"/>
    <x v="29"/>
    <x v="0"/>
    <x v="0"/>
    <x v="0"/>
    <x v="0"/>
    <x v="0"/>
    <x v="0"/>
    <x v="0"/>
    <x v="4"/>
    <s v="2024-06-19"/>
    <x v="1"/>
    <n v="0"/>
    <x v="0"/>
    <m/>
    <x v="0"/>
    <m/>
    <x v="18"/>
    <n v="100478987"/>
    <x v="0"/>
    <x v="5"/>
    <s v="Direcção de Obras"/>
    <s v="ORI"/>
    <x v="0"/>
    <m/>
    <x v="0"/>
    <x v="0"/>
    <x v="0"/>
    <x v="0"/>
    <x v="0"/>
    <x v="0"/>
    <x v="0"/>
    <x v="0"/>
    <x v="0"/>
    <x v="0"/>
    <x v="0"/>
    <s v="Direcção de Obras"/>
    <x v="0"/>
    <x v="0"/>
    <x v="0"/>
    <x v="0"/>
    <x v="0"/>
    <x v="0"/>
    <x v="0"/>
    <x v="0"/>
    <x v="0"/>
    <x v="0"/>
    <x v="5"/>
    <x v="0"/>
    <s v="Pagamento de salário referente a 06-2024"/>
  </r>
  <r>
    <x v="0"/>
    <n v="0"/>
    <n v="0"/>
    <n v="0"/>
    <n v="62"/>
    <x v="4075"/>
    <x v="0"/>
    <x v="0"/>
    <x v="0"/>
    <s v="03.16.11"/>
    <x v="27"/>
    <x v="0"/>
    <x v="0"/>
    <s v="Direcção de Obras"/>
    <s v="03.16.11"/>
    <s v="Direcção de Obras"/>
    <s v="03.16.11"/>
    <x v="28"/>
    <x v="0"/>
    <x v="0"/>
    <x v="0"/>
    <x v="0"/>
    <x v="0"/>
    <x v="0"/>
    <x v="0"/>
    <x v="4"/>
    <s v="2024-06-19"/>
    <x v="1"/>
    <n v="62"/>
    <x v="0"/>
    <m/>
    <x v="0"/>
    <m/>
    <x v="18"/>
    <n v="100478987"/>
    <x v="0"/>
    <x v="5"/>
    <s v="Direcção de Obras"/>
    <s v="ORI"/>
    <x v="0"/>
    <m/>
    <x v="0"/>
    <x v="0"/>
    <x v="0"/>
    <x v="0"/>
    <x v="0"/>
    <x v="0"/>
    <x v="0"/>
    <x v="0"/>
    <x v="0"/>
    <x v="0"/>
    <x v="0"/>
    <s v="Direcção de Obras"/>
    <x v="0"/>
    <x v="0"/>
    <x v="0"/>
    <x v="0"/>
    <x v="0"/>
    <x v="0"/>
    <x v="0"/>
    <x v="0"/>
    <x v="0"/>
    <x v="0"/>
    <x v="5"/>
    <x v="0"/>
    <s v="Pagamento de salário referente a 06-2024"/>
  </r>
  <r>
    <x v="0"/>
    <n v="0"/>
    <n v="0"/>
    <n v="0"/>
    <n v="359"/>
    <x v="4075"/>
    <x v="0"/>
    <x v="0"/>
    <x v="0"/>
    <s v="03.16.11"/>
    <x v="27"/>
    <x v="0"/>
    <x v="0"/>
    <s v="Direcção de Obras"/>
    <s v="03.16.11"/>
    <s v="Direcção de Obras"/>
    <s v="03.16.11"/>
    <x v="30"/>
    <x v="0"/>
    <x v="0"/>
    <x v="0"/>
    <x v="1"/>
    <x v="0"/>
    <x v="0"/>
    <x v="0"/>
    <x v="4"/>
    <s v="2024-06-19"/>
    <x v="1"/>
    <n v="359"/>
    <x v="0"/>
    <m/>
    <x v="0"/>
    <m/>
    <x v="18"/>
    <n v="100478987"/>
    <x v="0"/>
    <x v="5"/>
    <s v="Direcção de Obras"/>
    <s v="ORI"/>
    <x v="0"/>
    <m/>
    <x v="0"/>
    <x v="0"/>
    <x v="0"/>
    <x v="0"/>
    <x v="0"/>
    <x v="0"/>
    <x v="0"/>
    <x v="0"/>
    <x v="0"/>
    <x v="0"/>
    <x v="0"/>
    <s v="Direcção de Obras"/>
    <x v="0"/>
    <x v="0"/>
    <x v="0"/>
    <x v="0"/>
    <x v="0"/>
    <x v="0"/>
    <x v="0"/>
    <x v="0"/>
    <x v="0"/>
    <x v="0"/>
    <x v="5"/>
    <x v="0"/>
    <s v="Pagamento de salário referente a 06-2024"/>
  </r>
  <r>
    <x v="0"/>
    <n v="0"/>
    <n v="0"/>
    <n v="0"/>
    <n v="440"/>
    <x v="4075"/>
    <x v="0"/>
    <x v="0"/>
    <x v="0"/>
    <s v="03.16.11"/>
    <x v="27"/>
    <x v="0"/>
    <x v="0"/>
    <s v="Direcção de Obras"/>
    <s v="03.16.11"/>
    <s v="Direcção de Obras"/>
    <s v="03.16.11"/>
    <x v="48"/>
    <x v="0"/>
    <x v="0"/>
    <x v="0"/>
    <x v="1"/>
    <x v="0"/>
    <x v="0"/>
    <x v="0"/>
    <x v="4"/>
    <s v="2024-06-19"/>
    <x v="1"/>
    <n v="440"/>
    <x v="0"/>
    <m/>
    <x v="0"/>
    <m/>
    <x v="18"/>
    <n v="100478987"/>
    <x v="0"/>
    <x v="5"/>
    <s v="Direcção de Obras"/>
    <s v="ORI"/>
    <x v="0"/>
    <m/>
    <x v="0"/>
    <x v="0"/>
    <x v="0"/>
    <x v="0"/>
    <x v="0"/>
    <x v="0"/>
    <x v="0"/>
    <x v="0"/>
    <x v="0"/>
    <x v="0"/>
    <x v="0"/>
    <s v="Direcção de Obras"/>
    <x v="0"/>
    <x v="0"/>
    <x v="0"/>
    <x v="0"/>
    <x v="0"/>
    <x v="0"/>
    <x v="0"/>
    <x v="0"/>
    <x v="0"/>
    <x v="0"/>
    <x v="5"/>
    <x v="0"/>
    <s v="Pagamento de salário referente a 06-2024"/>
  </r>
  <r>
    <x v="0"/>
    <n v="0"/>
    <n v="0"/>
    <n v="0"/>
    <n v="163"/>
    <x v="4075"/>
    <x v="0"/>
    <x v="0"/>
    <x v="0"/>
    <s v="03.16.11"/>
    <x v="27"/>
    <x v="0"/>
    <x v="0"/>
    <s v="Direcção de Obras"/>
    <s v="03.16.11"/>
    <s v="Direcção de Obras"/>
    <s v="03.16.11"/>
    <x v="49"/>
    <x v="0"/>
    <x v="0"/>
    <x v="0"/>
    <x v="1"/>
    <x v="0"/>
    <x v="0"/>
    <x v="0"/>
    <x v="4"/>
    <s v="2024-06-19"/>
    <x v="1"/>
    <n v="163"/>
    <x v="0"/>
    <m/>
    <x v="0"/>
    <m/>
    <x v="18"/>
    <n v="100478987"/>
    <x v="0"/>
    <x v="5"/>
    <s v="Direcção de Obras"/>
    <s v="ORI"/>
    <x v="0"/>
    <m/>
    <x v="0"/>
    <x v="0"/>
    <x v="0"/>
    <x v="0"/>
    <x v="0"/>
    <x v="0"/>
    <x v="0"/>
    <x v="0"/>
    <x v="0"/>
    <x v="0"/>
    <x v="0"/>
    <s v="Direcção de Obras"/>
    <x v="0"/>
    <x v="0"/>
    <x v="0"/>
    <x v="0"/>
    <x v="0"/>
    <x v="0"/>
    <x v="0"/>
    <x v="0"/>
    <x v="0"/>
    <x v="0"/>
    <x v="5"/>
    <x v="0"/>
    <s v="Pagamento de salário referente a 06-2024"/>
  </r>
  <r>
    <x v="0"/>
    <n v="0"/>
    <n v="0"/>
    <n v="0"/>
    <n v="905"/>
    <x v="4075"/>
    <x v="0"/>
    <x v="0"/>
    <x v="0"/>
    <s v="03.16.11"/>
    <x v="27"/>
    <x v="0"/>
    <x v="0"/>
    <s v="Direcção de Obras"/>
    <s v="03.16.11"/>
    <s v="Direcção de Obras"/>
    <s v="03.16.11"/>
    <x v="31"/>
    <x v="0"/>
    <x v="0"/>
    <x v="1"/>
    <x v="0"/>
    <x v="0"/>
    <x v="0"/>
    <x v="0"/>
    <x v="4"/>
    <s v="2024-06-19"/>
    <x v="1"/>
    <n v="905"/>
    <x v="0"/>
    <m/>
    <x v="0"/>
    <m/>
    <x v="19"/>
    <n v="100474706"/>
    <x v="0"/>
    <x v="6"/>
    <s v="Direcção de Obras"/>
    <s v="ORI"/>
    <x v="0"/>
    <m/>
    <x v="0"/>
    <x v="0"/>
    <x v="0"/>
    <x v="0"/>
    <x v="0"/>
    <x v="0"/>
    <x v="0"/>
    <x v="0"/>
    <x v="0"/>
    <x v="0"/>
    <x v="0"/>
    <s v="Direcção de Obras"/>
    <x v="0"/>
    <x v="0"/>
    <x v="0"/>
    <x v="0"/>
    <x v="0"/>
    <x v="0"/>
    <x v="0"/>
    <x v="0"/>
    <x v="0"/>
    <x v="0"/>
    <x v="6"/>
    <x v="0"/>
    <s v="Pagamento de salário referente a 06-2024"/>
  </r>
  <r>
    <x v="0"/>
    <n v="0"/>
    <n v="0"/>
    <n v="0"/>
    <n v="29"/>
    <x v="4075"/>
    <x v="0"/>
    <x v="0"/>
    <x v="0"/>
    <s v="03.16.11"/>
    <x v="27"/>
    <x v="0"/>
    <x v="0"/>
    <s v="Direcção de Obras"/>
    <s v="03.16.11"/>
    <s v="Direcção de Obras"/>
    <s v="03.16.11"/>
    <x v="29"/>
    <x v="0"/>
    <x v="0"/>
    <x v="0"/>
    <x v="0"/>
    <x v="0"/>
    <x v="0"/>
    <x v="0"/>
    <x v="4"/>
    <s v="2024-06-19"/>
    <x v="1"/>
    <n v="29"/>
    <x v="0"/>
    <m/>
    <x v="0"/>
    <m/>
    <x v="19"/>
    <n v="100474706"/>
    <x v="0"/>
    <x v="6"/>
    <s v="Direcção de Obras"/>
    <s v="ORI"/>
    <x v="0"/>
    <m/>
    <x v="0"/>
    <x v="0"/>
    <x v="0"/>
    <x v="0"/>
    <x v="0"/>
    <x v="0"/>
    <x v="0"/>
    <x v="0"/>
    <x v="0"/>
    <x v="0"/>
    <x v="0"/>
    <s v="Direcção de Obras"/>
    <x v="0"/>
    <x v="0"/>
    <x v="0"/>
    <x v="0"/>
    <x v="0"/>
    <x v="0"/>
    <x v="0"/>
    <x v="0"/>
    <x v="0"/>
    <x v="0"/>
    <x v="6"/>
    <x v="0"/>
    <s v="Pagamento de salário referente a 06-2024"/>
  </r>
  <r>
    <x v="0"/>
    <n v="0"/>
    <n v="0"/>
    <n v="0"/>
    <n v="3489"/>
    <x v="4075"/>
    <x v="0"/>
    <x v="0"/>
    <x v="0"/>
    <s v="03.16.11"/>
    <x v="27"/>
    <x v="0"/>
    <x v="0"/>
    <s v="Direcção de Obras"/>
    <s v="03.16.11"/>
    <s v="Direcção de Obras"/>
    <s v="03.16.11"/>
    <x v="28"/>
    <x v="0"/>
    <x v="0"/>
    <x v="0"/>
    <x v="0"/>
    <x v="0"/>
    <x v="0"/>
    <x v="0"/>
    <x v="4"/>
    <s v="2024-06-19"/>
    <x v="1"/>
    <n v="3489"/>
    <x v="0"/>
    <m/>
    <x v="0"/>
    <m/>
    <x v="19"/>
    <n v="100474706"/>
    <x v="0"/>
    <x v="6"/>
    <s v="Direcção de Obras"/>
    <s v="ORI"/>
    <x v="0"/>
    <m/>
    <x v="0"/>
    <x v="0"/>
    <x v="0"/>
    <x v="0"/>
    <x v="0"/>
    <x v="0"/>
    <x v="0"/>
    <x v="0"/>
    <x v="0"/>
    <x v="0"/>
    <x v="0"/>
    <s v="Direcção de Obras"/>
    <x v="0"/>
    <x v="0"/>
    <x v="0"/>
    <x v="0"/>
    <x v="0"/>
    <x v="0"/>
    <x v="0"/>
    <x v="0"/>
    <x v="0"/>
    <x v="0"/>
    <x v="6"/>
    <x v="0"/>
    <s v="Pagamento de salário referente a 06-2024"/>
  </r>
  <r>
    <x v="0"/>
    <n v="0"/>
    <n v="0"/>
    <n v="0"/>
    <n v="20185"/>
    <x v="4075"/>
    <x v="0"/>
    <x v="0"/>
    <x v="0"/>
    <s v="03.16.11"/>
    <x v="27"/>
    <x v="0"/>
    <x v="0"/>
    <s v="Direcção de Obras"/>
    <s v="03.16.11"/>
    <s v="Direcção de Obras"/>
    <s v="03.16.11"/>
    <x v="30"/>
    <x v="0"/>
    <x v="0"/>
    <x v="0"/>
    <x v="1"/>
    <x v="0"/>
    <x v="0"/>
    <x v="0"/>
    <x v="4"/>
    <s v="2024-06-19"/>
    <x v="1"/>
    <n v="20185"/>
    <x v="0"/>
    <m/>
    <x v="0"/>
    <m/>
    <x v="19"/>
    <n v="100474706"/>
    <x v="0"/>
    <x v="6"/>
    <s v="Direcção de Obras"/>
    <s v="ORI"/>
    <x v="0"/>
    <m/>
    <x v="0"/>
    <x v="0"/>
    <x v="0"/>
    <x v="0"/>
    <x v="0"/>
    <x v="0"/>
    <x v="0"/>
    <x v="0"/>
    <x v="0"/>
    <x v="0"/>
    <x v="0"/>
    <s v="Direcção de Obras"/>
    <x v="0"/>
    <x v="0"/>
    <x v="0"/>
    <x v="0"/>
    <x v="0"/>
    <x v="0"/>
    <x v="0"/>
    <x v="0"/>
    <x v="0"/>
    <x v="0"/>
    <x v="6"/>
    <x v="0"/>
    <s v="Pagamento de salário referente a 06-2024"/>
  </r>
  <r>
    <x v="0"/>
    <n v="0"/>
    <n v="0"/>
    <n v="0"/>
    <n v="24744"/>
    <x v="4075"/>
    <x v="0"/>
    <x v="0"/>
    <x v="0"/>
    <s v="03.16.11"/>
    <x v="27"/>
    <x v="0"/>
    <x v="0"/>
    <s v="Direcção de Obras"/>
    <s v="03.16.11"/>
    <s v="Direcção de Obras"/>
    <s v="03.16.11"/>
    <x v="48"/>
    <x v="0"/>
    <x v="0"/>
    <x v="0"/>
    <x v="1"/>
    <x v="0"/>
    <x v="0"/>
    <x v="0"/>
    <x v="4"/>
    <s v="2024-06-19"/>
    <x v="1"/>
    <n v="24744"/>
    <x v="0"/>
    <m/>
    <x v="0"/>
    <m/>
    <x v="19"/>
    <n v="100474706"/>
    <x v="0"/>
    <x v="6"/>
    <s v="Direcção de Obras"/>
    <s v="ORI"/>
    <x v="0"/>
    <m/>
    <x v="0"/>
    <x v="0"/>
    <x v="0"/>
    <x v="0"/>
    <x v="0"/>
    <x v="0"/>
    <x v="0"/>
    <x v="0"/>
    <x v="0"/>
    <x v="0"/>
    <x v="0"/>
    <s v="Direcção de Obras"/>
    <x v="0"/>
    <x v="0"/>
    <x v="0"/>
    <x v="0"/>
    <x v="0"/>
    <x v="0"/>
    <x v="0"/>
    <x v="0"/>
    <x v="0"/>
    <x v="0"/>
    <x v="6"/>
    <x v="0"/>
    <s v="Pagamento de salário referente a 06-2024"/>
  </r>
  <r>
    <x v="0"/>
    <n v="0"/>
    <n v="0"/>
    <n v="0"/>
    <n v="9053"/>
    <x v="4075"/>
    <x v="0"/>
    <x v="0"/>
    <x v="0"/>
    <s v="03.16.11"/>
    <x v="27"/>
    <x v="0"/>
    <x v="0"/>
    <s v="Direcção de Obras"/>
    <s v="03.16.11"/>
    <s v="Direcção de Obras"/>
    <s v="03.16.11"/>
    <x v="49"/>
    <x v="0"/>
    <x v="0"/>
    <x v="0"/>
    <x v="1"/>
    <x v="0"/>
    <x v="0"/>
    <x v="0"/>
    <x v="4"/>
    <s v="2024-06-19"/>
    <x v="1"/>
    <n v="9053"/>
    <x v="0"/>
    <m/>
    <x v="0"/>
    <m/>
    <x v="19"/>
    <n v="100474706"/>
    <x v="0"/>
    <x v="6"/>
    <s v="Direcção de Obras"/>
    <s v="ORI"/>
    <x v="0"/>
    <m/>
    <x v="0"/>
    <x v="0"/>
    <x v="0"/>
    <x v="0"/>
    <x v="0"/>
    <x v="0"/>
    <x v="0"/>
    <x v="0"/>
    <x v="0"/>
    <x v="0"/>
    <x v="0"/>
    <s v="Direcção de Obras"/>
    <x v="0"/>
    <x v="0"/>
    <x v="0"/>
    <x v="0"/>
    <x v="0"/>
    <x v="0"/>
    <x v="0"/>
    <x v="0"/>
    <x v="0"/>
    <x v="0"/>
    <x v="6"/>
    <x v="0"/>
    <s v="Pagamento de salário referente a 06-2024"/>
  </r>
  <r>
    <x v="0"/>
    <n v="0"/>
    <n v="0"/>
    <n v="0"/>
    <n v="230965"/>
    <x v="4075"/>
    <x v="0"/>
    <x v="0"/>
    <x v="0"/>
    <s v="03.16.11"/>
    <x v="27"/>
    <x v="0"/>
    <x v="0"/>
    <s v="Direcção de Obras"/>
    <s v="03.16.11"/>
    <s v="Direcção de Obras"/>
    <s v="03.16.11"/>
    <x v="30"/>
    <x v="0"/>
    <x v="0"/>
    <x v="0"/>
    <x v="1"/>
    <x v="0"/>
    <x v="0"/>
    <x v="0"/>
    <x v="4"/>
    <s v="2024-06-19"/>
    <x v="1"/>
    <n v="230965"/>
    <x v="0"/>
    <m/>
    <x v="0"/>
    <m/>
    <x v="9"/>
    <n v="100474693"/>
    <x v="0"/>
    <x v="0"/>
    <s v="Direcção de Obras"/>
    <s v="ORI"/>
    <x v="0"/>
    <m/>
    <x v="0"/>
    <x v="0"/>
    <x v="0"/>
    <x v="0"/>
    <x v="0"/>
    <x v="0"/>
    <x v="0"/>
    <x v="0"/>
    <x v="0"/>
    <x v="0"/>
    <x v="0"/>
    <s v="Direcção de Obras"/>
    <x v="0"/>
    <x v="0"/>
    <x v="0"/>
    <x v="0"/>
    <x v="0"/>
    <x v="0"/>
    <x v="0"/>
    <x v="0"/>
    <x v="0"/>
    <x v="0"/>
    <x v="0"/>
    <x v="0"/>
    <s v="Pagamento de salário referente a 06-2024"/>
  </r>
  <r>
    <x v="0"/>
    <n v="0"/>
    <n v="0"/>
    <n v="0"/>
    <n v="283132"/>
    <x v="4075"/>
    <x v="0"/>
    <x v="0"/>
    <x v="0"/>
    <s v="03.16.11"/>
    <x v="27"/>
    <x v="0"/>
    <x v="0"/>
    <s v="Direcção de Obras"/>
    <s v="03.16.11"/>
    <s v="Direcção de Obras"/>
    <s v="03.16.11"/>
    <x v="48"/>
    <x v="0"/>
    <x v="0"/>
    <x v="0"/>
    <x v="1"/>
    <x v="0"/>
    <x v="0"/>
    <x v="0"/>
    <x v="4"/>
    <s v="2024-06-19"/>
    <x v="1"/>
    <n v="283132"/>
    <x v="0"/>
    <m/>
    <x v="0"/>
    <m/>
    <x v="9"/>
    <n v="100474693"/>
    <x v="0"/>
    <x v="0"/>
    <s v="Direcção de Obras"/>
    <s v="ORI"/>
    <x v="0"/>
    <m/>
    <x v="0"/>
    <x v="0"/>
    <x v="0"/>
    <x v="0"/>
    <x v="0"/>
    <x v="0"/>
    <x v="0"/>
    <x v="0"/>
    <x v="0"/>
    <x v="0"/>
    <x v="0"/>
    <s v="Direcção de Obras"/>
    <x v="0"/>
    <x v="0"/>
    <x v="0"/>
    <x v="0"/>
    <x v="0"/>
    <x v="0"/>
    <x v="0"/>
    <x v="0"/>
    <x v="0"/>
    <x v="0"/>
    <x v="0"/>
    <x v="0"/>
    <s v="Pagamento de salário referente a 06-2024"/>
  </r>
  <r>
    <x v="0"/>
    <n v="0"/>
    <n v="0"/>
    <n v="0"/>
    <n v="103540"/>
    <x v="4075"/>
    <x v="0"/>
    <x v="0"/>
    <x v="0"/>
    <s v="03.16.11"/>
    <x v="27"/>
    <x v="0"/>
    <x v="0"/>
    <s v="Direcção de Obras"/>
    <s v="03.16.11"/>
    <s v="Direcção de Obras"/>
    <s v="03.16.11"/>
    <x v="49"/>
    <x v="0"/>
    <x v="0"/>
    <x v="0"/>
    <x v="1"/>
    <x v="0"/>
    <x v="0"/>
    <x v="0"/>
    <x v="4"/>
    <s v="2024-06-19"/>
    <x v="1"/>
    <n v="103540"/>
    <x v="0"/>
    <m/>
    <x v="0"/>
    <m/>
    <x v="9"/>
    <n v="100474693"/>
    <x v="0"/>
    <x v="0"/>
    <s v="Direcção de Obras"/>
    <s v="ORI"/>
    <x v="0"/>
    <m/>
    <x v="0"/>
    <x v="0"/>
    <x v="0"/>
    <x v="0"/>
    <x v="0"/>
    <x v="0"/>
    <x v="0"/>
    <x v="0"/>
    <x v="0"/>
    <x v="0"/>
    <x v="0"/>
    <s v="Direcção de Obras"/>
    <x v="0"/>
    <x v="0"/>
    <x v="0"/>
    <x v="0"/>
    <x v="0"/>
    <x v="0"/>
    <x v="0"/>
    <x v="0"/>
    <x v="0"/>
    <x v="0"/>
    <x v="0"/>
    <x v="0"/>
    <s v="Pagamento de salário referente a 06-2024"/>
  </r>
  <r>
    <x v="0"/>
    <n v="0"/>
    <n v="0"/>
    <n v="0"/>
    <n v="10357"/>
    <x v="4075"/>
    <x v="0"/>
    <x v="0"/>
    <x v="0"/>
    <s v="03.16.11"/>
    <x v="27"/>
    <x v="0"/>
    <x v="0"/>
    <s v="Direcção de Obras"/>
    <s v="03.16.11"/>
    <s v="Direcção de Obras"/>
    <s v="03.16.11"/>
    <x v="31"/>
    <x v="0"/>
    <x v="0"/>
    <x v="1"/>
    <x v="0"/>
    <x v="0"/>
    <x v="0"/>
    <x v="0"/>
    <x v="4"/>
    <s v="2024-06-19"/>
    <x v="1"/>
    <n v="10357"/>
    <x v="0"/>
    <m/>
    <x v="0"/>
    <m/>
    <x v="9"/>
    <n v="100474693"/>
    <x v="0"/>
    <x v="0"/>
    <s v="Direcção de Obras"/>
    <s v="ORI"/>
    <x v="0"/>
    <m/>
    <x v="0"/>
    <x v="0"/>
    <x v="0"/>
    <x v="0"/>
    <x v="0"/>
    <x v="0"/>
    <x v="0"/>
    <x v="0"/>
    <x v="0"/>
    <x v="0"/>
    <x v="0"/>
    <s v="Direcção de Obras"/>
    <x v="0"/>
    <x v="0"/>
    <x v="0"/>
    <x v="0"/>
    <x v="0"/>
    <x v="0"/>
    <x v="0"/>
    <x v="0"/>
    <x v="0"/>
    <x v="0"/>
    <x v="0"/>
    <x v="0"/>
    <s v="Pagamento de salário referente a 06-2024"/>
  </r>
  <r>
    <x v="0"/>
    <n v="0"/>
    <n v="0"/>
    <n v="0"/>
    <n v="341"/>
    <x v="4075"/>
    <x v="0"/>
    <x v="0"/>
    <x v="0"/>
    <s v="03.16.11"/>
    <x v="27"/>
    <x v="0"/>
    <x v="0"/>
    <s v="Direcção de Obras"/>
    <s v="03.16.11"/>
    <s v="Direcção de Obras"/>
    <s v="03.16.11"/>
    <x v="29"/>
    <x v="0"/>
    <x v="0"/>
    <x v="0"/>
    <x v="0"/>
    <x v="0"/>
    <x v="0"/>
    <x v="0"/>
    <x v="4"/>
    <s v="2024-06-19"/>
    <x v="1"/>
    <n v="341"/>
    <x v="0"/>
    <m/>
    <x v="0"/>
    <m/>
    <x v="9"/>
    <n v="100474693"/>
    <x v="0"/>
    <x v="0"/>
    <s v="Direcção de Obras"/>
    <s v="ORI"/>
    <x v="0"/>
    <m/>
    <x v="0"/>
    <x v="0"/>
    <x v="0"/>
    <x v="0"/>
    <x v="0"/>
    <x v="0"/>
    <x v="0"/>
    <x v="0"/>
    <x v="0"/>
    <x v="0"/>
    <x v="0"/>
    <s v="Direcção de Obras"/>
    <x v="0"/>
    <x v="0"/>
    <x v="0"/>
    <x v="0"/>
    <x v="0"/>
    <x v="0"/>
    <x v="0"/>
    <x v="0"/>
    <x v="0"/>
    <x v="0"/>
    <x v="0"/>
    <x v="0"/>
    <s v="Pagamento de salário referente a 06-2024"/>
  </r>
  <r>
    <x v="0"/>
    <n v="0"/>
    <n v="0"/>
    <n v="0"/>
    <n v="39934"/>
    <x v="4075"/>
    <x v="0"/>
    <x v="0"/>
    <x v="0"/>
    <s v="03.16.11"/>
    <x v="27"/>
    <x v="0"/>
    <x v="0"/>
    <s v="Direcção de Obras"/>
    <s v="03.16.11"/>
    <s v="Direcção de Obras"/>
    <s v="03.16.11"/>
    <x v="28"/>
    <x v="0"/>
    <x v="0"/>
    <x v="0"/>
    <x v="0"/>
    <x v="0"/>
    <x v="0"/>
    <x v="0"/>
    <x v="4"/>
    <s v="2024-06-19"/>
    <x v="1"/>
    <n v="39934"/>
    <x v="0"/>
    <m/>
    <x v="0"/>
    <m/>
    <x v="9"/>
    <n v="100474693"/>
    <x v="0"/>
    <x v="0"/>
    <s v="Direcção de Obras"/>
    <s v="ORI"/>
    <x v="0"/>
    <m/>
    <x v="0"/>
    <x v="0"/>
    <x v="0"/>
    <x v="0"/>
    <x v="0"/>
    <x v="0"/>
    <x v="0"/>
    <x v="0"/>
    <x v="0"/>
    <x v="0"/>
    <x v="0"/>
    <s v="Direcção de Obras"/>
    <x v="0"/>
    <x v="0"/>
    <x v="0"/>
    <x v="0"/>
    <x v="0"/>
    <x v="0"/>
    <x v="0"/>
    <x v="0"/>
    <x v="0"/>
    <x v="0"/>
    <x v="0"/>
    <x v="0"/>
    <s v="Pagamento de salário referente a 06-2024"/>
  </r>
  <r>
    <x v="0"/>
    <n v="0"/>
    <n v="0"/>
    <n v="0"/>
    <n v="8593"/>
    <x v="4076"/>
    <x v="0"/>
    <x v="0"/>
    <x v="0"/>
    <s v="03.16.10"/>
    <x v="39"/>
    <x v="0"/>
    <x v="0"/>
    <s v="Delegações Municipais "/>
    <s v="03.16.10"/>
    <s v="Delegações Municipais "/>
    <s v="03.16.10"/>
    <x v="30"/>
    <x v="0"/>
    <x v="0"/>
    <x v="0"/>
    <x v="1"/>
    <x v="0"/>
    <x v="0"/>
    <x v="0"/>
    <x v="4"/>
    <s v="2024-06-19"/>
    <x v="1"/>
    <n v="8593"/>
    <x v="0"/>
    <m/>
    <x v="0"/>
    <m/>
    <x v="2"/>
    <n v="100474696"/>
    <x v="0"/>
    <x v="1"/>
    <s v="Delegações Municipais "/>
    <s v="ORI"/>
    <x v="0"/>
    <m/>
    <x v="0"/>
    <x v="0"/>
    <x v="0"/>
    <x v="0"/>
    <x v="0"/>
    <x v="0"/>
    <x v="0"/>
    <x v="0"/>
    <x v="0"/>
    <x v="0"/>
    <x v="0"/>
    <s v="Delegações Municipais "/>
    <x v="0"/>
    <x v="0"/>
    <x v="0"/>
    <x v="0"/>
    <x v="0"/>
    <x v="0"/>
    <x v="0"/>
    <x v="0"/>
    <x v="0"/>
    <x v="0"/>
    <x v="1"/>
    <x v="0"/>
    <s v="Pagamento de salário referente a 06-2024"/>
  </r>
  <r>
    <x v="0"/>
    <n v="0"/>
    <n v="0"/>
    <n v="0"/>
    <n v="10767"/>
    <x v="4076"/>
    <x v="0"/>
    <x v="0"/>
    <x v="0"/>
    <s v="03.16.10"/>
    <x v="39"/>
    <x v="0"/>
    <x v="0"/>
    <s v="Delegações Municipais "/>
    <s v="03.16.10"/>
    <s v="Delegações Municipais "/>
    <s v="03.16.10"/>
    <x v="30"/>
    <x v="0"/>
    <x v="0"/>
    <x v="0"/>
    <x v="1"/>
    <x v="0"/>
    <x v="0"/>
    <x v="0"/>
    <x v="4"/>
    <s v="2024-06-19"/>
    <x v="1"/>
    <n v="10767"/>
    <x v="0"/>
    <m/>
    <x v="0"/>
    <m/>
    <x v="19"/>
    <n v="100474706"/>
    <x v="0"/>
    <x v="6"/>
    <s v="Delegações Municipais "/>
    <s v="ORI"/>
    <x v="0"/>
    <m/>
    <x v="0"/>
    <x v="0"/>
    <x v="0"/>
    <x v="0"/>
    <x v="0"/>
    <x v="0"/>
    <x v="0"/>
    <x v="0"/>
    <x v="0"/>
    <x v="0"/>
    <x v="0"/>
    <s v="Delegações Municipais "/>
    <x v="0"/>
    <x v="0"/>
    <x v="0"/>
    <x v="0"/>
    <x v="0"/>
    <x v="0"/>
    <x v="0"/>
    <x v="0"/>
    <x v="0"/>
    <x v="0"/>
    <x v="6"/>
    <x v="0"/>
    <s v="Pagamento de salário referente a 06-2024"/>
  </r>
  <r>
    <x v="0"/>
    <n v="0"/>
    <n v="0"/>
    <n v="0"/>
    <n v="115230"/>
    <x v="4076"/>
    <x v="0"/>
    <x v="0"/>
    <x v="0"/>
    <s v="03.16.10"/>
    <x v="39"/>
    <x v="0"/>
    <x v="0"/>
    <s v="Delegações Municipais "/>
    <s v="03.16.10"/>
    <s v="Delegações Municipais "/>
    <s v="03.16.10"/>
    <x v="30"/>
    <x v="0"/>
    <x v="0"/>
    <x v="0"/>
    <x v="1"/>
    <x v="0"/>
    <x v="0"/>
    <x v="0"/>
    <x v="4"/>
    <s v="2024-06-19"/>
    <x v="1"/>
    <n v="115230"/>
    <x v="0"/>
    <m/>
    <x v="0"/>
    <m/>
    <x v="9"/>
    <n v="100474693"/>
    <x v="0"/>
    <x v="0"/>
    <s v="Delegações Municipais "/>
    <s v="ORI"/>
    <x v="0"/>
    <m/>
    <x v="0"/>
    <x v="0"/>
    <x v="0"/>
    <x v="0"/>
    <x v="0"/>
    <x v="0"/>
    <x v="0"/>
    <x v="0"/>
    <x v="0"/>
    <x v="0"/>
    <x v="0"/>
    <s v="Delegações Municipais "/>
    <x v="0"/>
    <x v="0"/>
    <x v="0"/>
    <x v="0"/>
    <x v="0"/>
    <x v="0"/>
    <x v="0"/>
    <x v="0"/>
    <x v="0"/>
    <x v="0"/>
    <x v="0"/>
    <x v="0"/>
    <s v="Pagamento de salário referente a 06-2024"/>
  </r>
  <r>
    <x v="0"/>
    <n v="0"/>
    <n v="0"/>
    <n v="0"/>
    <n v="69"/>
    <x v="4077"/>
    <x v="0"/>
    <x v="0"/>
    <x v="0"/>
    <s v="03.16.02"/>
    <x v="3"/>
    <x v="0"/>
    <x v="0"/>
    <s v="Gabinete do Presidente"/>
    <s v="03.16.02"/>
    <s v="Gabinete do Presidente"/>
    <s v="03.16.02"/>
    <x v="31"/>
    <x v="0"/>
    <x v="0"/>
    <x v="1"/>
    <x v="0"/>
    <x v="0"/>
    <x v="0"/>
    <x v="0"/>
    <x v="4"/>
    <s v="2024-06-19"/>
    <x v="1"/>
    <n v="69"/>
    <x v="0"/>
    <m/>
    <x v="0"/>
    <m/>
    <x v="15"/>
    <n v="100479277"/>
    <x v="0"/>
    <x v="2"/>
    <s v="Gabinete do Presidente"/>
    <s v="ORI"/>
    <x v="0"/>
    <m/>
    <x v="0"/>
    <x v="0"/>
    <x v="0"/>
    <x v="0"/>
    <x v="0"/>
    <x v="0"/>
    <x v="0"/>
    <x v="0"/>
    <x v="0"/>
    <x v="0"/>
    <x v="0"/>
    <s v="Gabinete do Presidente"/>
    <x v="0"/>
    <x v="0"/>
    <x v="0"/>
    <x v="0"/>
    <x v="0"/>
    <x v="0"/>
    <x v="0"/>
    <x v="0"/>
    <x v="0"/>
    <x v="0"/>
    <x v="2"/>
    <x v="0"/>
    <s v="Pagamento de salário referente a 06-2024"/>
  </r>
  <r>
    <x v="0"/>
    <n v="0"/>
    <n v="0"/>
    <n v="0"/>
    <n v="104"/>
    <x v="4077"/>
    <x v="0"/>
    <x v="0"/>
    <x v="0"/>
    <s v="03.16.02"/>
    <x v="3"/>
    <x v="0"/>
    <x v="0"/>
    <s v="Gabinete do Presidente"/>
    <s v="03.16.02"/>
    <s v="Gabinete do Presidente"/>
    <s v="03.16.02"/>
    <x v="59"/>
    <x v="0"/>
    <x v="0"/>
    <x v="0"/>
    <x v="0"/>
    <x v="0"/>
    <x v="0"/>
    <x v="0"/>
    <x v="4"/>
    <s v="2024-06-19"/>
    <x v="1"/>
    <n v="104"/>
    <x v="0"/>
    <m/>
    <x v="0"/>
    <m/>
    <x v="15"/>
    <n v="100479277"/>
    <x v="0"/>
    <x v="2"/>
    <s v="Gabinete do Presidente"/>
    <s v="ORI"/>
    <x v="0"/>
    <m/>
    <x v="0"/>
    <x v="0"/>
    <x v="0"/>
    <x v="0"/>
    <x v="0"/>
    <x v="0"/>
    <x v="0"/>
    <x v="0"/>
    <x v="0"/>
    <x v="0"/>
    <x v="0"/>
    <s v="Gabinete do Presidente"/>
    <x v="0"/>
    <x v="0"/>
    <x v="0"/>
    <x v="0"/>
    <x v="0"/>
    <x v="0"/>
    <x v="0"/>
    <x v="0"/>
    <x v="0"/>
    <x v="0"/>
    <x v="2"/>
    <x v="0"/>
    <s v="Pagamento de salário referente a 06-2024"/>
  </r>
  <r>
    <x v="0"/>
    <n v="0"/>
    <n v="0"/>
    <n v="0"/>
    <n v="357"/>
    <x v="4077"/>
    <x v="0"/>
    <x v="0"/>
    <x v="0"/>
    <s v="03.16.02"/>
    <x v="3"/>
    <x v="0"/>
    <x v="0"/>
    <s v="Gabinete do Presidente"/>
    <s v="03.16.02"/>
    <s v="Gabinete do Presidente"/>
    <s v="03.16.02"/>
    <x v="28"/>
    <x v="0"/>
    <x v="0"/>
    <x v="0"/>
    <x v="0"/>
    <x v="0"/>
    <x v="0"/>
    <x v="0"/>
    <x v="4"/>
    <s v="2024-06-19"/>
    <x v="1"/>
    <n v="357"/>
    <x v="0"/>
    <m/>
    <x v="0"/>
    <m/>
    <x v="15"/>
    <n v="100479277"/>
    <x v="0"/>
    <x v="2"/>
    <s v="Gabinete do Presidente"/>
    <s v="ORI"/>
    <x v="0"/>
    <m/>
    <x v="0"/>
    <x v="0"/>
    <x v="0"/>
    <x v="0"/>
    <x v="0"/>
    <x v="0"/>
    <x v="0"/>
    <x v="0"/>
    <x v="0"/>
    <x v="0"/>
    <x v="0"/>
    <s v="Gabinete do Presidente"/>
    <x v="0"/>
    <x v="0"/>
    <x v="0"/>
    <x v="0"/>
    <x v="0"/>
    <x v="0"/>
    <x v="0"/>
    <x v="0"/>
    <x v="0"/>
    <x v="0"/>
    <x v="2"/>
    <x v="0"/>
    <s v="Pagamento de salário referente a 06-2024"/>
  </r>
  <r>
    <x v="0"/>
    <n v="0"/>
    <n v="0"/>
    <n v="0"/>
    <n v="1011"/>
    <x v="4077"/>
    <x v="0"/>
    <x v="0"/>
    <x v="0"/>
    <s v="03.16.02"/>
    <x v="3"/>
    <x v="0"/>
    <x v="0"/>
    <s v="Gabinete do Presidente"/>
    <s v="03.16.02"/>
    <s v="Gabinete do Presidente"/>
    <s v="03.16.02"/>
    <x v="49"/>
    <x v="0"/>
    <x v="0"/>
    <x v="0"/>
    <x v="1"/>
    <x v="0"/>
    <x v="0"/>
    <x v="0"/>
    <x v="4"/>
    <s v="2024-06-19"/>
    <x v="1"/>
    <n v="1011"/>
    <x v="0"/>
    <m/>
    <x v="0"/>
    <m/>
    <x v="15"/>
    <n v="100479277"/>
    <x v="0"/>
    <x v="2"/>
    <s v="Gabinete do Presidente"/>
    <s v="ORI"/>
    <x v="0"/>
    <m/>
    <x v="0"/>
    <x v="0"/>
    <x v="0"/>
    <x v="0"/>
    <x v="0"/>
    <x v="0"/>
    <x v="0"/>
    <x v="0"/>
    <x v="0"/>
    <x v="0"/>
    <x v="0"/>
    <s v="Gabinete do Presidente"/>
    <x v="0"/>
    <x v="0"/>
    <x v="0"/>
    <x v="0"/>
    <x v="0"/>
    <x v="0"/>
    <x v="0"/>
    <x v="0"/>
    <x v="0"/>
    <x v="0"/>
    <x v="2"/>
    <x v="0"/>
    <s v="Pagamento de salário referente a 06-2024"/>
  </r>
  <r>
    <x v="0"/>
    <n v="0"/>
    <n v="0"/>
    <n v="0"/>
    <n v="961"/>
    <x v="4077"/>
    <x v="0"/>
    <x v="0"/>
    <x v="0"/>
    <s v="03.16.02"/>
    <x v="3"/>
    <x v="0"/>
    <x v="0"/>
    <s v="Gabinete do Presidente"/>
    <s v="03.16.02"/>
    <s v="Gabinete do Presidente"/>
    <s v="03.16.02"/>
    <x v="31"/>
    <x v="0"/>
    <x v="0"/>
    <x v="1"/>
    <x v="0"/>
    <x v="0"/>
    <x v="0"/>
    <x v="0"/>
    <x v="4"/>
    <s v="2024-06-19"/>
    <x v="1"/>
    <n v="961"/>
    <x v="0"/>
    <m/>
    <x v="0"/>
    <m/>
    <x v="2"/>
    <n v="100474696"/>
    <x v="0"/>
    <x v="1"/>
    <s v="Gabinete do Presidente"/>
    <s v="ORI"/>
    <x v="0"/>
    <m/>
    <x v="0"/>
    <x v="0"/>
    <x v="0"/>
    <x v="0"/>
    <x v="0"/>
    <x v="0"/>
    <x v="0"/>
    <x v="0"/>
    <x v="0"/>
    <x v="0"/>
    <x v="0"/>
    <s v="Gabinete do Presidente"/>
    <x v="0"/>
    <x v="0"/>
    <x v="0"/>
    <x v="0"/>
    <x v="0"/>
    <x v="0"/>
    <x v="0"/>
    <x v="0"/>
    <x v="0"/>
    <x v="0"/>
    <x v="1"/>
    <x v="0"/>
    <s v="Pagamento de salário referente a 06-2024"/>
  </r>
  <r>
    <x v="0"/>
    <n v="0"/>
    <n v="0"/>
    <n v="0"/>
    <n v="1441"/>
    <x v="4077"/>
    <x v="0"/>
    <x v="0"/>
    <x v="0"/>
    <s v="03.16.02"/>
    <x v="3"/>
    <x v="0"/>
    <x v="0"/>
    <s v="Gabinete do Presidente"/>
    <s v="03.16.02"/>
    <s v="Gabinete do Presidente"/>
    <s v="03.16.02"/>
    <x v="59"/>
    <x v="0"/>
    <x v="0"/>
    <x v="0"/>
    <x v="0"/>
    <x v="0"/>
    <x v="0"/>
    <x v="0"/>
    <x v="4"/>
    <s v="2024-06-19"/>
    <x v="1"/>
    <n v="1441"/>
    <x v="0"/>
    <m/>
    <x v="0"/>
    <m/>
    <x v="2"/>
    <n v="100474696"/>
    <x v="0"/>
    <x v="1"/>
    <s v="Gabinete do Presidente"/>
    <s v="ORI"/>
    <x v="0"/>
    <m/>
    <x v="0"/>
    <x v="0"/>
    <x v="0"/>
    <x v="0"/>
    <x v="0"/>
    <x v="0"/>
    <x v="0"/>
    <x v="0"/>
    <x v="0"/>
    <x v="0"/>
    <x v="0"/>
    <s v="Gabinete do Presidente"/>
    <x v="0"/>
    <x v="0"/>
    <x v="0"/>
    <x v="0"/>
    <x v="0"/>
    <x v="0"/>
    <x v="0"/>
    <x v="0"/>
    <x v="0"/>
    <x v="0"/>
    <x v="1"/>
    <x v="0"/>
    <s v="Pagamento de salário referente a 06-2024"/>
  </r>
  <r>
    <x v="0"/>
    <n v="0"/>
    <n v="0"/>
    <n v="0"/>
    <n v="4947"/>
    <x v="4077"/>
    <x v="0"/>
    <x v="0"/>
    <x v="0"/>
    <s v="03.16.02"/>
    <x v="3"/>
    <x v="0"/>
    <x v="0"/>
    <s v="Gabinete do Presidente"/>
    <s v="03.16.02"/>
    <s v="Gabinete do Presidente"/>
    <s v="03.16.02"/>
    <x v="28"/>
    <x v="0"/>
    <x v="0"/>
    <x v="0"/>
    <x v="0"/>
    <x v="0"/>
    <x v="0"/>
    <x v="0"/>
    <x v="4"/>
    <s v="2024-06-19"/>
    <x v="1"/>
    <n v="4947"/>
    <x v="0"/>
    <m/>
    <x v="0"/>
    <m/>
    <x v="2"/>
    <n v="100474696"/>
    <x v="0"/>
    <x v="1"/>
    <s v="Gabinete do Presidente"/>
    <s v="ORI"/>
    <x v="0"/>
    <m/>
    <x v="0"/>
    <x v="0"/>
    <x v="0"/>
    <x v="0"/>
    <x v="0"/>
    <x v="0"/>
    <x v="0"/>
    <x v="0"/>
    <x v="0"/>
    <x v="0"/>
    <x v="0"/>
    <s v="Gabinete do Presidente"/>
    <x v="0"/>
    <x v="0"/>
    <x v="0"/>
    <x v="0"/>
    <x v="0"/>
    <x v="0"/>
    <x v="0"/>
    <x v="0"/>
    <x v="0"/>
    <x v="0"/>
    <x v="1"/>
    <x v="0"/>
    <s v="Pagamento de salário referente a 06-2024"/>
  </r>
  <r>
    <x v="0"/>
    <n v="0"/>
    <n v="0"/>
    <n v="0"/>
    <n v="13953"/>
    <x v="4077"/>
    <x v="0"/>
    <x v="0"/>
    <x v="0"/>
    <s v="03.16.02"/>
    <x v="3"/>
    <x v="0"/>
    <x v="0"/>
    <s v="Gabinete do Presidente"/>
    <s v="03.16.02"/>
    <s v="Gabinete do Presidente"/>
    <s v="03.16.02"/>
    <x v="49"/>
    <x v="0"/>
    <x v="0"/>
    <x v="0"/>
    <x v="1"/>
    <x v="0"/>
    <x v="0"/>
    <x v="0"/>
    <x v="4"/>
    <s v="2024-06-19"/>
    <x v="1"/>
    <n v="13953"/>
    <x v="0"/>
    <m/>
    <x v="0"/>
    <m/>
    <x v="2"/>
    <n v="100474696"/>
    <x v="0"/>
    <x v="1"/>
    <s v="Gabinete do Presidente"/>
    <s v="ORI"/>
    <x v="0"/>
    <m/>
    <x v="0"/>
    <x v="0"/>
    <x v="0"/>
    <x v="0"/>
    <x v="0"/>
    <x v="0"/>
    <x v="0"/>
    <x v="0"/>
    <x v="0"/>
    <x v="0"/>
    <x v="0"/>
    <s v="Gabinete do Presidente"/>
    <x v="0"/>
    <x v="0"/>
    <x v="0"/>
    <x v="0"/>
    <x v="0"/>
    <x v="0"/>
    <x v="0"/>
    <x v="0"/>
    <x v="0"/>
    <x v="0"/>
    <x v="1"/>
    <x v="0"/>
    <s v="Pagamento de salário referente a 06-2024"/>
  </r>
  <r>
    <x v="1"/>
    <n v="0"/>
    <n v="0"/>
    <n v="0"/>
    <n v="5132519"/>
    <x v="4078"/>
    <x v="0"/>
    <x v="0"/>
    <x v="0"/>
    <s v="01.27.03.11"/>
    <x v="62"/>
    <x v="1"/>
    <x v="1"/>
    <s v="Gestão de Recursos Hídricos"/>
    <s v="01.27.03"/>
    <s v="Gestão de Recursos Hídricos"/>
    <s v="01.27.03"/>
    <x v="46"/>
    <x v="0"/>
    <x v="0"/>
    <x v="0"/>
    <x v="0"/>
    <x v="1"/>
    <x v="1"/>
    <x v="0"/>
    <x v="2"/>
    <s v="2024-02-02"/>
    <x v="0"/>
    <n v="5132519"/>
    <x v="0"/>
    <m/>
    <x v="0"/>
    <m/>
    <x v="12"/>
    <n v="100478565"/>
    <x v="0"/>
    <x v="0"/>
    <s v="Construção de rede de adução, reservatórios e implementação de rega gota-a-gota na Rib. Flamengos"/>
    <s v="ORI"/>
    <x v="0"/>
    <s v="CRARRF"/>
    <x v="0"/>
    <x v="0"/>
    <x v="0"/>
    <x v="0"/>
    <x v="0"/>
    <x v="0"/>
    <x v="0"/>
    <x v="0"/>
    <x v="0"/>
    <x v="0"/>
    <x v="0"/>
    <s v="Construção de rede de adução, reservatórios e implementação de rega gota-a-gota na Rib. Flamengos"/>
    <x v="0"/>
    <x v="0"/>
    <x v="0"/>
    <x v="0"/>
    <x v="1"/>
    <x v="0"/>
    <x v="0"/>
    <x v="0"/>
    <x v="0"/>
    <x v="0"/>
    <x v="0"/>
    <x v="0"/>
    <s v="Pagamento referente a trabalhos complementares, conforme proposta em anexo."/>
  </r>
  <r>
    <x v="1"/>
    <n v="0"/>
    <n v="0"/>
    <n v="0"/>
    <n v="16388"/>
    <x v="4079"/>
    <x v="0"/>
    <x v="0"/>
    <x v="0"/>
    <s v="01.28.01.08"/>
    <x v="15"/>
    <x v="4"/>
    <x v="5"/>
    <s v="Habitação Social"/>
    <s v="01.28.01"/>
    <s v="Habitação Social"/>
    <s v="01.28.01"/>
    <x v="1"/>
    <x v="0"/>
    <x v="0"/>
    <x v="0"/>
    <x v="0"/>
    <x v="1"/>
    <x v="1"/>
    <x v="0"/>
    <x v="2"/>
    <s v="2024-02-19"/>
    <x v="0"/>
    <n v="16388"/>
    <x v="0"/>
    <m/>
    <x v="0"/>
    <m/>
    <x v="2"/>
    <n v="100474696"/>
    <x v="0"/>
    <x v="1"/>
    <s v="Habitações Sociais"/>
    <s v="ORI"/>
    <x v="0"/>
    <s v="HS"/>
    <x v="0"/>
    <x v="0"/>
    <x v="0"/>
    <x v="0"/>
    <x v="0"/>
    <x v="0"/>
    <x v="0"/>
    <x v="0"/>
    <x v="0"/>
    <x v="0"/>
    <x v="0"/>
    <s v="Habitações Sociais"/>
    <x v="0"/>
    <x v="0"/>
    <x v="0"/>
    <x v="0"/>
    <x v="1"/>
    <x v="0"/>
    <x v="0"/>
    <x v="0"/>
    <x v="0"/>
    <x v="0"/>
    <x v="1"/>
    <x v="0"/>
    <s v="Pagamento referente a reboco e pintura de fachada de habitação da Sra. Máxima Cardoso e Cacilda Furtado, conforme proposta em anexo."/>
  </r>
  <r>
    <x v="1"/>
    <n v="0"/>
    <n v="0"/>
    <n v="0"/>
    <n v="8700"/>
    <x v="4080"/>
    <x v="0"/>
    <x v="0"/>
    <x v="0"/>
    <s v="01.27.06.80"/>
    <x v="1"/>
    <x v="1"/>
    <x v="1"/>
    <s v="Requalificação Urbana e habitação"/>
    <s v="01.27.06"/>
    <s v="Requalificação Urbana e habitação"/>
    <s v="01.27.06"/>
    <x v="1"/>
    <x v="0"/>
    <x v="0"/>
    <x v="0"/>
    <x v="0"/>
    <x v="1"/>
    <x v="1"/>
    <x v="0"/>
    <x v="0"/>
    <s v="2024-01-05"/>
    <x v="0"/>
    <n v="8700"/>
    <x v="0"/>
    <m/>
    <x v="0"/>
    <m/>
    <x v="1"/>
    <n v="100476920"/>
    <x v="0"/>
    <x v="0"/>
    <s v="Requalificação Urbana de Veneza"/>
    <s v="ORI"/>
    <x v="0"/>
    <m/>
    <x v="0"/>
    <x v="0"/>
    <x v="0"/>
    <x v="0"/>
    <x v="0"/>
    <x v="0"/>
    <x v="0"/>
    <x v="0"/>
    <x v="0"/>
    <x v="0"/>
    <x v="0"/>
    <s v="Requalificação Urbana de Veneza"/>
    <x v="0"/>
    <x v="0"/>
    <x v="0"/>
    <x v="0"/>
    <x v="1"/>
    <x v="0"/>
    <x v="0"/>
    <x v="0"/>
    <x v="0"/>
    <x v="0"/>
    <x v="0"/>
    <x v="0"/>
    <s v="Pagamento a favor de Felisberto Carvalho Auto, referente a aquisição de combustível, destinados as viaturas afetos a obras de requalificação urbana de Praia de Veneza, conforme anexo. "/>
  </r>
  <r>
    <x v="0"/>
    <n v="0"/>
    <n v="0"/>
    <n v="0"/>
    <n v="41031"/>
    <x v="4081"/>
    <x v="0"/>
    <x v="0"/>
    <x v="0"/>
    <s v="03.16.15"/>
    <x v="0"/>
    <x v="0"/>
    <x v="0"/>
    <s v="Direção Financeira"/>
    <s v="03.16.15"/>
    <s v="Direção Financeira"/>
    <s v="03.16.15"/>
    <x v="36"/>
    <x v="0"/>
    <x v="0"/>
    <x v="0"/>
    <x v="0"/>
    <x v="0"/>
    <x v="0"/>
    <x v="0"/>
    <x v="0"/>
    <s v="2024-01-05"/>
    <x v="0"/>
    <n v="41031"/>
    <x v="0"/>
    <m/>
    <x v="0"/>
    <m/>
    <x v="1"/>
    <n v="100476920"/>
    <x v="0"/>
    <x v="0"/>
    <s v="Direção Financeira"/>
    <s v="ORI"/>
    <x v="0"/>
    <m/>
    <x v="0"/>
    <x v="0"/>
    <x v="0"/>
    <x v="0"/>
    <x v="0"/>
    <x v="0"/>
    <x v="0"/>
    <x v="0"/>
    <x v="0"/>
    <x v="0"/>
    <x v="0"/>
    <s v="Direção Financeira"/>
    <x v="0"/>
    <x v="0"/>
    <x v="0"/>
    <x v="0"/>
    <x v="0"/>
    <x v="0"/>
    <x v="0"/>
    <x v="0"/>
    <x v="0"/>
    <x v="0"/>
    <x v="0"/>
    <x v="0"/>
    <s v="Pagamento a favor de Felisberto Carvalho Auto, referente a aquisição de combustíveis, destinados as viaturas afetos ao serviços da CMSM, conforme anexo. "/>
  </r>
  <r>
    <x v="1"/>
    <n v="0"/>
    <n v="0"/>
    <n v="0"/>
    <n v="89309"/>
    <x v="4082"/>
    <x v="0"/>
    <x v="0"/>
    <x v="0"/>
    <s v="01.23.04.14"/>
    <x v="48"/>
    <x v="7"/>
    <x v="8"/>
    <s v="Ambiente"/>
    <s v="01.23.04"/>
    <s v="Ambiente"/>
    <s v="01.23.04"/>
    <x v="1"/>
    <x v="0"/>
    <x v="0"/>
    <x v="0"/>
    <x v="0"/>
    <x v="1"/>
    <x v="1"/>
    <x v="0"/>
    <x v="0"/>
    <s v="2024-01-22"/>
    <x v="0"/>
    <n v="89309"/>
    <x v="0"/>
    <m/>
    <x v="0"/>
    <m/>
    <x v="6"/>
    <n v="100474914"/>
    <x v="0"/>
    <x v="0"/>
    <s v="Criação e Manutenção de Espaços Verdes"/>
    <s v="ORI"/>
    <x v="0"/>
    <s v="CMEV"/>
    <x v="0"/>
    <x v="0"/>
    <x v="0"/>
    <x v="0"/>
    <x v="0"/>
    <x v="0"/>
    <x v="0"/>
    <x v="0"/>
    <x v="0"/>
    <x v="0"/>
    <x v="0"/>
    <s v="Criação e Manutenção de Espaços Verdes"/>
    <x v="0"/>
    <x v="0"/>
    <x v="0"/>
    <x v="0"/>
    <x v="1"/>
    <x v="0"/>
    <x v="0"/>
    <x v="0"/>
    <x v="0"/>
    <x v="0"/>
    <x v="0"/>
    <x v="0"/>
    <s v="Pagamento salario de  trabalhos dos  espaço verde realizados no mês de Janeiro 2024, conforme anexo."/>
  </r>
  <r>
    <x v="0"/>
    <n v="0"/>
    <n v="0"/>
    <n v="0"/>
    <n v="21528"/>
    <x v="4083"/>
    <x v="0"/>
    <x v="0"/>
    <x v="0"/>
    <s v="03.16.15"/>
    <x v="0"/>
    <x v="0"/>
    <x v="0"/>
    <s v="Direção Financeira"/>
    <s v="03.16.15"/>
    <s v="Direção Financeira"/>
    <s v="03.16.15"/>
    <x v="58"/>
    <x v="0"/>
    <x v="0"/>
    <x v="1"/>
    <x v="0"/>
    <x v="0"/>
    <x v="0"/>
    <x v="0"/>
    <x v="2"/>
    <s v="2024-02-09"/>
    <x v="0"/>
    <n v="21528"/>
    <x v="0"/>
    <m/>
    <x v="0"/>
    <m/>
    <x v="89"/>
    <n v="100391565"/>
    <x v="0"/>
    <x v="0"/>
    <s v="Direção Financeira"/>
    <s v="ORI"/>
    <x v="0"/>
    <m/>
    <x v="0"/>
    <x v="0"/>
    <x v="0"/>
    <x v="0"/>
    <x v="0"/>
    <x v="0"/>
    <x v="0"/>
    <x v="0"/>
    <x v="0"/>
    <x v="0"/>
    <x v="0"/>
    <s v="Direção Financeira"/>
    <x v="0"/>
    <x v="0"/>
    <x v="0"/>
    <x v="0"/>
    <x v="0"/>
    <x v="0"/>
    <x v="0"/>
    <x v="0"/>
    <x v="0"/>
    <x v="0"/>
    <x v="0"/>
    <x v="0"/>
    <s v="pagamento referente a aquisição de serviços de publicação no Boletim Oficial dos seguintes normativos: B.O IIª Serie, 1 pag- texto de deliberação nº 49/2020 de 08 de junho, publicação B.O IIª Serie, 2/2 pag- que aprova a proposta da criação da Policia Municipal de SM, e a publicação de quadro de pessoal e orçamento da instalação e funcionários, conforme anexo."/>
  </r>
  <r>
    <x v="1"/>
    <n v="0"/>
    <n v="0"/>
    <n v="0"/>
    <n v="92862"/>
    <x v="4079"/>
    <x v="0"/>
    <x v="0"/>
    <x v="0"/>
    <s v="01.28.01.08"/>
    <x v="15"/>
    <x v="4"/>
    <x v="5"/>
    <s v="Habitação Social"/>
    <s v="01.28.01"/>
    <s v="Habitação Social"/>
    <s v="01.28.01"/>
    <x v="1"/>
    <x v="0"/>
    <x v="0"/>
    <x v="0"/>
    <x v="0"/>
    <x v="1"/>
    <x v="1"/>
    <x v="0"/>
    <x v="2"/>
    <s v="2024-02-19"/>
    <x v="0"/>
    <n v="92862"/>
    <x v="0"/>
    <m/>
    <x v="0"/>
    <m/>
    <x v="107"/>
    <n v="100478900"/>
    <x v="0"/>
    <x v="0"/>
    <s v="Habitações Sociais"/>
    <s v="ORI"/>
    <x v="0"/>
    <s v="HS"/>
    <x v="0"/>
    <x v="0"/>
    <x v="0"/>
    <x v="0"/>
    <x v="0"/>
    <x v="0"/>
    <x v="0"/>
    <x v="0"/>
    <x v="0"/>
    <x v="0"/>
    <x v="0"/>
    <s v="Habitações Sociais"/>
    <x v="0"/>
    <x v="0"/>
    <x v="0"/>
    <x v="0"/>
    <x v="1"/>
    <x v="0"/>
    <x v="0"/>
    <x v="0"/>
    <x v="0"/>
    <x v="0"/>
    <x v="0"/>
    <x v="0"/>
    <s v="Pagamento referente a reboco e pintura de fachada de habitação da Sra. Máxima Cardoso e Cacilda Furtado, conforme proposta em anexo."/>
  </r>
  <r>
    <x v="0"/>
    <n v="0"/>
    <n v="0"/>
    <n v="0"/>
    <n v="12000"/>
    <x v="4084"/>
    <x v="0"/>
    <x v="0"/>
    <x v="0"/>
    <s v="03.16.15"/>
    <x v="0"/>
    <x v="0"/>
    <x v="0"/>
    <s v="Direção Financeira"/>
    <s v="03.16.15"/>
    <s v="Direção Financeira"/>
    <s v="03.16.15"/>
    <x v="3"/>
    <x v="0"/>
    <x v="0"/>
    <x v="1"/>
    <x v="0"/>
    <x v="0"/>
    <x v="0"/>
    <x v="0"/>
    <x v="2"/>
    <s v="2024-02-27"/>
    <x v="0"/>
    <n v="12000"/>
    <x v="0"/>
    <m/>
    <x v="0"/>
    <m/>
    <x v="57"/>
    <n v="100475419"/>
    <x v="0"/>
    <x v="0"/>
    <s v="Direção Financeira"/>
    <s v="ORI"/>
    <x v="0"/>
    <m/>
    <x v="0"/>
    <x v="0"/>
    <x v="0"/>
    <x v="0"/>
    <x v="0"/>
    <x v="0"/>
    <x v="0"/>
    <x v="0"/>
    <x v="0"/>
    <x v="0"/>
    <x v="0"/>
    <s v="Direção Financeira"/>
    <x v="0"/>
    <x v="0"/>
    <x v="0"/>
    <x v="0"/>
    <x v="0"/>
    <x v="0"/>
    <x v="0"/>
    <x v="0"/>
    <x v="0"/>
    <x v="0"/>
    <x v="0"/>
    <x v="0"/>
    <s v="Pagamento ajuda de custo e subsidio transporte, na deslocação à cidade da Praia, nos dias 27,28,29 e 30."/>
  </r>
  <r>
    <x v="0"/>
    <n v="0"/>
    <n v="0"/>
    <n v="0"/>
    <n v="4500"/>
    <x v="4085"/>
    <x v="0"/>
    <x v="1"/>
    <x v="0"/>
    <s v="80.02.01"/>
    <x v="2"/>
    <x v="2"/>
    <x v="2"/>
    <s v="Retenções Iur"/>
    <s v="80.02.01"/>
    <s v="Retenções Iur"/>
    <s v="80.02.01"/>
    <x v="2"/>
    <x v="0"/>
    <x v="1"/>
    <x v="0"/>
    <x v="1"/>
    <x v="2"/>
    <x v="2"/>
    <x v="0"/>
    <x v="1"/>
    <s v="2024-03-01"/>
    <x v="0"/>
    <n v="4500"/>
    <x v="0"/>
    <m/>
    <x v="0"/>
    <m/>
    <x v="2"/>
    <n v="100474696"/>
    <x v="0"/>
    <x v="0"/>
    <s v="Retenções Iur"/>
    <s v="ORI"/>
    <x v="0"/>
    <s v="RIUR"/>
    <x v="0"/>
    <x v="0"/>
    <x v="0"/>
    <x v="0"/>
    <x v="0"/>
    <x v="0"/>
    <x v="0"/>
    <x v="0"/>
    <x v="0"/>
    <x v="0"/>
    <x v="0"/>
    <s v="Retenções Iur"/>
    <x v="0"/>
    <x v="0"/>
    <x v="0"/>
    <x v="0"/>
    <x v="2"/>
    <x v="0"/>
    <x v="0"/>
    <x v="0"/>
    <x v="0"/>
    <x v="1"/>
    <x v="0"/>
    <x v="0"/>
    <s v="RETENCAO OT"/>
  </r>
  <r>
    <x v="0"/>
    <n v="0"/>
    <n v="0"/>
    <n v="0"/>
    <n v="20800"/>
    <x v="4086"/>
    <x v="0"/>
    <x v="0"/>
    <x v="0"/>
    <s v="01.25.04.22"/>
    <x v="7"/>
    <x v="3"/>
    <x v="3"/>
    <s v="Cultura"/>
    <s v="01.25.04"/>
    <s v="Cultura"/>
    <s v="01.25.04"/>
    <x v="4"/>
    <x v="0"/>
    <x v="2"/>
    <x v="2"/>
    <x v="0"/>
    <x v="1"/>
    <x v="0"/>
    <x v="0"/>
    <x v="6"/>
    <s v="2024-04-18"/>
    <x v="1"/>
    <n v="20800"/>
    <x v="0"/>
    <m/>
    <x v="0"/>
    <m/>
    <x v="557"/>
    <n v="10047934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luguer de son no evento realizado no dia 5 de julho, dia de independência de Cabo Verde, conforme anexo. "/>
  </r>
  <r>
    <x v="0"/>
    <n v="0"/>
    <n v="0"/>
    <n v="0"/>
    <n v="2850"/>
    <x v="4087"/>
    <x v="0"/>
    <x v="1"/>
    <x v="0"/>
    <s v="80.02.01"/>
    <x v="2"/>
    <x v="2"/>
    <x v="2"/>
    <s v="Retenções Iur"/>
    <s v="80.02.01"/>
    <s v="Retenções Iur"/>
    <s v="80.02.01"/>
    <x v="2"/>
    <x v="0"/>
    <x v="1"/>
    <x v="0"/>
    <x v="1"/>
    <x v="2"/>
    <x v="2"/>
    <x v="0"/>
    <x v="6"/>
    <s v="2024-04-29"/>
    <x v="1"/>
    <n v="2850"/>
    <x v="0"/>
    <m/>
    <x v="0"/>
    <m/>
    <x v="2"/>
    <n v="100474696"/>
    <x v="0"/>
    <x v="0"/>
    <s v="Retenções Iur"/>
    <s v="ORI"/>
    <x v="0"/>
    <s v="RIUR"/>
    <x v="0"/>
    <x v="0"/>
    <x v="0"/>
    <x v="0"/>
    <x v="0"/>
    <x v="0"/>
    <x v="0"/>
    <x v="0"/>
    <x v="0"/>
    <x v="0"/>
    <x v="0"/>
    <s v="Retenções Iur"/>
    <x v="0"/>
    <x v="0"/>
    <x v="0"/>
    <x v="0"/>
    <x v="2"/>
    <x v="0"/>
    <x v="0"/>
    <x v="0"/>
    <x v="0"/>
    <x v="1"/>
    <x v="0"/>
    <x v="0"/>
    <s v="RETENCAO OT"/>
  </r>
  <r>
    <x v="2"/>
    <n v="0"/>
    <n v="0"/>
    <n v="0"/>
    <n v="49596"/>
    <x v="4088"/>
    <x v="0"/>
    <x v="0"/>
    <x v="0"/>
    <s v="80.02.10.26"/>
    <x v="13"/>
    <x v="2"/>
    <x v="2"/>
    <s v="Outros"/>
    <s v="80.02.10"/>
    <s v="Outros"/>
    <s v="80.02.10"/>
    <x v="27"/>
    <x v="0"/>
    <x v="5"/>
    <x v="8"/>
    <x v="1"/>
    <x v="2"/>
    <x v="0"/>
    <x v="0"/>
    <x v="3"/>
    <s v="2024-05-13"/>
    <x v="1"/>
    <n v="49596"/>
    <x v="0"/>
    <m/>
    <x v="0"/>
    <m/>
    <x v="14"/>
    <n v="100479234"/>
    <x v="0"/>
    <x v="0"/>
    <s v="Retenção Sansung"/>
    <s v="ORI"/>
    <x v="0"/>
    <s v="RS"/>
    <x v="0"/>
    <x v="0"/>
    <x v="0"/>
    <x v="0"/>
    <x v="0"/>
    <x v="0"/>
    <x v="0"/>
    <x v="0"/>
    <x v="0"/>
    <x v="0"/>
    <x v="0"/>
    <s v="Retenção Sansung"/>
    <x v="0"/>
    <x v="0"/>
    <x v="0"/>
    <x v="0"/>
    <x v="2"/>
    <x v="0"/>
    <x v="0"/>
    <x v="0"/>
    <x v="0"/>
    <x v="1"/>
    <x v="0"/>
    <x v="0"/>
    <s v="Transferência dos descontos efetuada nos salário dos funcionários, referente o pagamento dos equipamento eletrónico, a favor da M&amp;J Tech, referente a mês de Abril de 2024, conforme justificativo em anexo.    "/>
  </r>
  <r>
    <x v="0"/>
    <n v="0"/>
    <n v="0"/>
    <n v="0"/>
    <n v="38400"/>
    <x v="4089"/>
    <x v="0"/>
    <x v="0"/>
    <x v="0"/>
    <s v="01.25.01.10"/>
    <x v="33"/>
    <x v="3"/>
    <x v="3"/>
    <s v="Educação"/>
    <s v="01.25.01"/>
    <s v="Educação"/>
    <s v="01.25.01"/>
    <x v="4"/>
    <x v="0"/>
    <x v="2"/>
    <x v="2"/>
    <x v="0"/>
    <x v="1"/>
    <x v="0"/>
    <x v="0"/>
    <x v="3"/>
    <s v="2024-05-29"/>
    <x v="1"/>
    <n v="38400"/>
    <x v="0"/>
    <m/>
    <x v="0"/>
    <m/>
    <x v="77"/>
    <n v="100477538"/>
    <x v="0"/>
    <x v="0"/>
    <s v="Transporte escolar"/>
    <s v="ORI"/>
    <x v="0"/>
    <m/>
    <x v="0"/>
    <x v="0"/>
    <x v="0"/>
    <x v="0"/>
    <x v="0"/>
    <x v="0"/>
    <x v="0"/>
    <x v="0"/>
    <x v="0"/>
    <x v="0"/>
    <x v="0"/>
    <s v="Transporte escolar"/>
    <x v="0"/>
    <x v="0"/>
    <x v="0"/>
    <x v="0"/>
    <x v="1"/>
    <x v="0"/>
    <x v="0"/>
    <x v="0"/>
    <x v="0"/>
    <x v="0"/>
    <x v="0"/>
    <x v="0"/>
    <s v="Pagamento a favor da Oficina Mecânica André, para a aquisição de serviços de reparação de camião autocarro ST-89-Tl afeto aos transporte escolar da CMSM, conforme anexo."/>
  </r>
  <r>
    <x v="1"/>
    <n v="0"/>
    <n v="0"/>
    <n v="0"/>
    <n v="659914"/>
    <x v="4090"/>
    <x v="0"/>
    <x v="0"/>
    <x v="0"/>
    <s v="03.16.15"/>
    <x v="0"/>
    <x v="0"/>
    <x v="0"/>
    <s v="Direção Financeira"/>
    <s v="03.16.15"/>
    <s v="Direção Financeira"/>
    <s v="03.16.15"/>
    <x v="55"/>
    <x v="0"/>
    <x v="0"/>
    <x v="0"/>
    <x v="0"/>
    <x v="0"/>
    <x v="1"/>
    <x v="0"/>
    <x v="4"/>
    <s v="2024-06-03"/>
    <x v="1"/>
    <n v="659914"/>
    <x v="0"/>
    <m/>
    <x v="0"/>
    <m/>
    <x v="558"/>
    <n v="100478534"/>
    <x v="0"/>
    <x v="0"/>
    <s v="Direção Financeira"/>
    <s v="ORI"/>
    <x v="0"/>
    <m/>
    <x v="0"/>
    <x v="0"/>
    <x v="0"/>
    <x v="0"/>
    <x v="0"/>
    <x v="0"/>
    <x v="0"/>
    <x v="0"/>
    <x v="0"/>
    <x v="0"/>
    <x v="0"/>
    <s v="Direção Financeira"/>
    <x v="0"/>
    <x v="0"/>
    <x v="0"/>
    <x v="0"/>
    <x v="0"/>
    <x v="0"/>
    <x v="0"/>
    <x v="0"/>
    <x v="0"/>
    <x v="0"/>
    <x v="0"/>
    <x v="0"/>
    <s v="Liquidação do Contrato a favor de Placa construções, referente a trabalhos complementares da empreitada de requalificação urbana e ambiental de Cutelo Miranda, conforme documento em anexo.  "/>
  </r>
  <r>
    <x v="0"/>
    <n v="0"/>
    <n v="0"/>
    <n v="0"/>
    <n v="2400"/>
    <x v="4091"/>
    <x v="0"/>
    <x v="1"/>
    <x v="0"/>
    <s v="03.03.10"/>
    <x v="8"/>
    <x v="0"/>
    <x v="4"/>
    <s v="Receitas Da Câmara"/>
    <s v="03.03.10"/>
    <s v="Receitas Da Câmara"/>
    <s v="03.03.10"/>
    <x v="20"/>
    <x v="0"/>
    <x v="3"/>
    <x v="3"/>
    <x v="0"/>
    <x v="0"/>
    <x v="2"/>
    <x v="0"/>
    <x v="4"/>
    <s v="2024-06-05"/>
    <x v="1"/>
    <n v="2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3"/>
    <x v="4092"/>
    <x v="0"/>
    <x v="1"/>
    <x v="0"/>
    <s v="03.03.10"/>
    <x v="8"/>
    <x v="0"/>
    <x v="4"/>
    <s v="Receitas Da Câmara"/>
    <s v="03.03.10"/>
    <s v="Receitas Da Câmara"/>
    <s v="03.03.10"/>
    <x v="9"/>
    <x v="0"/>
    <x v="3"/>
    <x v="3"/>
    <x v="0"/>
    <x v="0"/>
    <x v="2"/>
    <x v="0"/>
    <x v="4"/>
    <s v="2024-06-05"/>
    <x v="1"/>
    <n v="48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3200"/>
    <x v="4093"/>
    <x v="0"/>
    <x v="1"/>
    <x v="0"/>
    <s v="03.03.10"/>
    <x v="8"/>
    <x v="0"/>
    <x v="4"/>
    <s v="Receitas Da Câmara"/>
    <s v="03.03.10"/>
    <s v="Receitas Da Câmara"/>
    <s v="03.03.10"/>
    <x v="42"/>
    <x v="0"/>
    <x v="3"/>
    <x v="3"/>
    <x v="0"/>
    <x v="0"/>
    <x v="2"/>
    <x v="0"/>
    <x v="4"/>
    <s v="2024-06-05"/>
    <x v="1"/>
    <n v="33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
    <x v="4094"/>
    <x v="0"/>
    <x v="1"/>
    <x v="0"/>
    <s v="03.03.10"/>
    <x v="8"/>
    <x v="0"/>
    <x v="4"/>
    <s v="Receitas Da Câmara"/>
    <s v="03.03.10"/>
    <s v="Receitas Da Câmara"/>
    <s v="03.03.10"/>
    <x v="8"/>
    <x v="0"/>
    <x v="3"/>
    <x v="3"/>
    <x v="0"/>
    <x v="0"/>
    <x v="2"/>
    <x v="0"/>
    <x v="4"/>
    <s v="2024-06-05"/>
    <x v="1"/>
    <n v="1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
    <x v="4095"/>
    <x v="0"/>
    <x v="1"/>
    <x v="0"/>
    <s v="03.03.10"/>
    <x v="8"/>
    <x v="0"/>
    <x v="4"/>
    <s v="Receitas Da Câmara"/>
    <s v="03.03.10"/>
    <s v="Receitas Da Câmara"/>
    <s v="03.03.10"/>
    <x v="6"/>
    <x v="0"/>
    <x v="3"/>
    <x v="3"/>
    <x v="0"/>
    <x v="0"/>
    <x v="2"/>
    <x v="0"/>
    <x v="4"/>
    <s v="2024-06-05"/>
    <x v="1"/>
    <n v="108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40561"/>
    <x v="4096"/>
    <x v="0"/>
    <x v="1"/>
    <x v="0"/>
    <s v="03.03.10"/>
    <x v="8"/>
    <x v="0"/>
    <x v="4"/>
    <s v="Receitas Da Câmara"/>
    <s v="03.03.10"/>
    <s v="Receitas Da Câmara"/>
    <s v="03.03.10"/>
    <x v="15"/>
    <x v="0"/>
    <x v="0"/>
    <x v="0"/>
    <x v="0"/>
    <x v="0"/>
    <x v="2"/>
    <x v="0"/>
    <x v="4"/>
    <s v="2024-06-05"/>
    <x v="1"/>
    <n v="40561"/>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585"/>
    <x v="4097"/>
    <x v="0"/>
    <x v="1"/>
    <x v="0"/>
    <s v="03.03.10"/>
    <x v="8"/>
    <x v="0"/>
    <x v="4"/>
    <s v="Receitas Da Câmara"/>
    <s v="03.03.10"/>
    <s v="Receitas Da Câmara"/>
    <s v="03.03.10"/>
    <x v="10"/>
    <x v="0"/>
    <x v="3"/>
    <x v="3"/>
    <x v="0"/>
    <x v="0"/>
    <x v="2"/>
    <x v="0"/>
    <x v="4"/>
    <s v="2024-06-05"/>
    <x v="1"/>
    <n v="458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640"/>
    <x v="4098"/>
    <x v="0"/>
    <x v="1"/>
    <x v="0"/>
    <s v="03.03.10"/>
    <x v="8"/>
    <x v="0"/>
    <x v="4"/>
    <s v="Receitas Da Câmara"/>
    <s v="03.03.10"/>
    <s v="Receitas Da Câmara"/>
    <s v="03.03.10"/>
    <x v="17"/>
    <x v="0"/>
    <x v="3"/>
    <x v="3"/>
    <x v="0"/>
    <x v="0"/>
    <x v="2"/>
    <x v="0"/>
    <x v="4"/>
    <s v="2024-06-05"/>
    <x v="1"/>
    <n v="146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50"/>
    <x v="4099"/>
    <x v="0"/>
    <x v="1"/>
    <x v="0"/>
    <s v="03.03.10"/>
    <x v="8"/>
    <x v="0"/>
    <x v="4"/>
    <s v="Receitas Da Câmara"/>
    <s v="03.03.10"/>
    <s v="Receitas Da Câmara"/>
    <s v="03.03.10"/>
    <x v="13"/>
    <x v="0"/>
    <x v="3"/>
    <x v="3"/>
    <x v="0"/>
    <x v="0"/>
    <x v="2"/>
    <x v="0"/>
    <x v="4"/>
    <s v="2024-06-05"/>
    <x v="1"/>
    <n v="26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525"/>
    <x v="4100"/>
    <x v="0"/>
    <x v="1"/>
    <x v="0"/>
    <s v="03.03.10"/>
    <x v="8"/>
    <x v="0"/>
    <x v="4"/>
    <s v="Receitas Da Câmara"/>
    <s v="03.03.10"/>
    <s v="Receitas Da Câmara"/>
    <s v="03.03.10"/>
    <x v="18"/>
    <x v="0"/>
    <x v="0"/>
    <x v="0"/>
    <x v="0"/>
    <x v="0"/>
    <x v="2"/>
    <x v="0"/>
    <x v="4"/>
    <s v="2024-06-05"/>
    <x v="1"/>
    <n v="205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00"/>
    <x v="4101"/>
    <x v="0"/>
    <x v="1"/>
    <x v="0"/>
    <s v="03.03.10"/>
    <x v="8"/>
    <x v="0"/>
    <x v="4"/>
    <s v="Receitas Da Câmara"/>
    <s v="03.03.10"/>
    <s v="Receitas Da Câmara"/>
    <s v="03.03.10"/>
    <x v="11"/>
    <x v="0"/>
    <x v="0"/>
    <x v="5"/>
    <x v="0"/>
    <x v="0"/>
    <x v="2"/>
    <x v="0"/>
    <x v="4"/>
    <s v="2024-06-05"/>
    <x v="1"/>
    <n v="1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5"/>
    <x v="4102"/>
    <x v="0"/>
    <x v="1"/>
    <x v="0"/>
    <s v="03.03.10"/>
    <x v="8"/>
    <x v="0"/>
    <x v="4"/>
    <s v="Receitas Da Câmara"/>
    <s v="03.03.10"/>
    <s v="Receitas Da Câmara"/>
    <s v="03.03.10"/>
    <x v="76"/>
    <x v="0"/>
    <x v="3"/>
    <x v="7"/>
    <x v="0"/>
    <x v="0"/>
    <x v="2"/>
    <x v="0"/>
    <x v="4"/>
    <s v="2024-06-05"/>
    <x v="1"/>
    <n v="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50"/>
    <x v="4103"/>
    <x v="0"/>
    <x v="1"/>
    <x v="0"/>
    <s v="03.03.10"/>
    <x v="8"/>
    <x v="0"/>
    <x v="4"/>
    <s v="Receitas Da Câmara"/>
    <s v="03.03.10"/>
    <s v="Receitas Da Câmara"/>
    <s v="03.03.10"/>
    <x v="16"/>
    <x v="0"/>
    <x v="0"/>
    <x v="5"/>
    <x v="0"/>
    <x v="0"/>
    <x v="2"/>
    <x v="0"/>
    <x v="4"/>
    <s v="2024-06-05"/>
    <x v="1"/>
    <n v="7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
    <x v="4104"/>
    <x v="0"/>
    <x v="1"/>
    <x v="0"/>
    <s v="03.03.10"/>
    <x v="8"/>
    <x v="0"/>
    <x v="4"/>
    <s v="Receitas Da Câmara"/>
    <s v="03.03.10"/>
    <s v="Receitas Da Câmara"/>
    <s v="03.03.10"/>
    <x v="14"/>
    <x v="0"/>
    <x v="3"/>
    <x v="3"/>
    <x v="0"/>
    <x v="0"/>
    <x v="2"/>
    <x v="0"/>
    <x v="4"/>
    <s v="2024-06-05"/>
    <x v="1"/>
    <n v="1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250"/>
    <x v="4105"/>
    <x v="0"/>
    <x v="1"/>
    <x v="0"/>
    <s v="80.02.01"/>
    <x v="2"/>
    <x v="2"/>
    <x v="2"/>
    <s v="Retenções Iur"/>
    <s v="80.02.01"/>
    <s v="Retenções Iur"/>
    <s v="80.02.01"/>
    <x v="2"/>
    <x v="0"/>
    <x v="1"/>
    <x v="0"/>
    <x v="1"/>
    <x v="2"/>
    <x v="2"/>
    <x v="0"/>
    <x v="4"/>
    <s v="2024-06-03"/>
    <x v="1"/>
    <n v="2250"/>
    <x v="0"/>
    <m/>
    <x v="0"/>
    <m/>
    <x v="2"/>
    <n v="100474696"/>
    <x v="0"/>
    <x v="0"/>
    <s v="Retenções Iur"/>
    <s v="ORI"/>
    <x v="0"/>
    <s v="RIUR"/>
    <x v="0"/>
    <x v="0"/>
    <x v="0"/>
    <x v="0"/>
    <x v="0"/>
    <x v="0"/>
    <x v="0"/>
    <x v="0"/>
    <x v="0"/>
    <x v="0"/>
    <x v="0"/>
    <s v="Retenções Iur"/>
    <x v="0"/>
    <x v="0"/>
    <x v="0"/>
    <x v="0"/>
    <x v="2"/>
    <x v="0"/>
    <x v="0"/>
    <x v="0"/>
    <x v="0"/>
    <x v="1"/>
    <x v="0"/>
    <x v="0"/>
    <s v="RETENCAO OT"/>
  </r>
  <r>
    <x v="1"/>
    <n v="0"/>
    <n v="0"/>
    <n v="0"/>
    <n v="613800"/>
    <x v="4106"/>
    <x v="0"/>
    <x v="0"/>
    <x v="0"/>
    <s v="01.27.06.42"/>
    <x v="22"/>
    <x v="1"/>
    <x v="1"/>
    <s v="Requalificação Urbana e habitação"/>
    <s v="01.27.06"/>
    <s v="Requalificação Urbana e habitação"/>
    <s v="01.27.06"/>
    <x v="1"/>
    <x v="0"/>
    <x v="0"/>
    <x v="0"/>
    <x v="0"/>
    <x v="1"/>
    <x v="1"/>
    <x v="0"/>
    <x v="4"/>
    <s v="2024-06-10"/>
    <x v="1"/>
    <n v="613800"/>
    <x v="0"/>
    <m/>
    <x v="0"/>
    <m/>
    <x v="135"/>
    <n v="100479497"/>
    <x v="0"/>
    <x v="0"/>
    <s v="Manutenção do Estádio Municipal/Campos Futebol 11"/>
    <s v="ORI"/>
    <x v="0"/>
    <s v="MCF"/>
    <x v="0"/>
    <x v="0"/>
    <x v="0"/>
    <x v="0"/>
    <x v="0"/>
    <x v="0"/>
    <x v="0"/>
    <x v="0"/>
    <x v="0"/>
    <x v="0"/>
    <x v="0"/>
    <s v="Manutenção do Estádio Municipal/Campos Futebol 11"/>
    <x v="0"/>
    <x v="0"/>
    <x v="0"/>
    <x v="0"/>
    <x v="1"/>
    <x v="0"/>
    <x v="0"/>
    <x v="0"/>
    <x v="0"/>
    <x v="0"/>
    <x v="0"/>
    <x v="0"/>
    <s v=" Pagamento a favor da Transporte Comercio e Serviços- J Gonçalves, pela aquisição de serviços de transporte de terra nas obras de construção do campo relvado sintético de Manguinho, conforme anexo.  "/>
  </r>
  <r>
    <x v="0"/>
    <n v="0"/>
    <n v="0"/>
    <n v="0"/>
    <n v="1000"/>
    <x v="4107"/>
    <x v="0"/>
    <x v="0"/>
    <x v="0"/>
    <s v="03.16.15"/>
    <x v="0"/>
    <x v="0"/>
    <x v="0"/>
    <s v="Direção Financeira"/>
    <s v="03.16.15"/>
    <s v="Direção Financeira"/>
    <s v="03.16.15"/>
    <x v="31"/>
    <x v="0"/>
    <x v="0"/>
    <x v="1"/>
    <x v="0"/>
    <x v="0"/>
    <x v="0"/>
    <x v="0"/>
    <x v="9"/>
    <s v="2024-07-22"/>
    <x v="2"/>
    <n v="1000"/>
    <x v="0"/>
    <m/>
    <x v="0"/>
    <m/>
    <x v="21"/>
    <n v="100391960"/>
    <x v="0"/>
    <x v="0"/>
    <s v="Direção Financeira"/>
    <s v="ORI"/>
    <x v="0"/>
    <m/>
    <x v="0"/>
    <x v="0"/>
    <x v="0"/>
    <x v="0"/>
    <x v="0"/>
    <x v="0"/>
    <x v="0"/>
    <x v="0"/>
    <x v="0"/>
    <x v="0"/>
    <x v="0"/>
    <s v="Direção Financeira"/>
    <x v="0"/>
    <x v="0"/>
    <x v="0"/>
    <x v="0"/>
    <x v="0"/>
    <x v="0"/>
    <x v="0"/>
    <x v="0"/>
    <x v="0"/>
    <x v="0"/>
    <x v="0"/>
    <x v="0"/>
    <s v="Pagamento referente a aquisição de carregamento de saldo de internet para o polo escola do mar da CMSM, conforme anexo."/>
  </r>
  <r>
    <x v="0"/>
    <n v="0"/>
    <n v="0"/>
    <n v="0"/>
    <n v="325"/>
    <x v="4108"/>
    <x v="0"/>
    <x v="0"/>
    <x v="0"/>
    <s v="03.16.25"/>
    <x v="23"/>
    <x v="0"/>
    <x v="0"/>
    <s v="Direção dos  Recursos Humanos"/>
    <s v="03.16.25"/>
    <s v="Direção dos  Recursos Humanos"/>
    <s v="03.16.25"/>
    <x v="31"/>
    <x v="0"/>
    <x v="0"/>
    <x v="1"/>
    <x v="0"/>
    <x v="0"/>
    <x v="0"/>
    <x v="0"/>
    <x v="9"/>
    <s v="2024-07-23"/>
    <x v="2"/>
    <n v="325"/>
    <x v="0"/>
    <m/>
    <x v="0"/>
    <m/>
    <x v="2"/>
    <n v="100474696"/>
    <x v="0"/>
    <x v="1"/>
    <s v="Direção dos  Recursos Humanos"/>
    <s v="ORI"/>
    <x v="0"/>
    <m/>
    <x v="0"/>
    <x v="0"/>
    <x v="0"/>
    <x v="0"/>
    <x v="0"/>
    <x v="0"/>
    <x v="0"/>
    <x v="0"/>
    <x v="0"/>
    <x v="0"/>
    <x v="0"/>
    <s v="Direção dos  Recursos Humanos"/>
    <x v="0"/>
    <x v="0"/>
    <x v="0"/>
    <x v="0"/>
    <x v="0"/>
    <x v="0"/>
    <x v="0"/>
    <x v="0"/>
    <x v="0"/>
    <x v="0"/>
    <x v="1"/>
    <x v="0"/>
    <s v="Pagamento de salário referente a 07-2024"/>
  </r>
  <r>
    <x v="0"/>
    <n v="0"/>
    <n v="0"/>
    <n v="0"/>
    <n v="74"/>
    <x v="4108"/>
    <x v="0"/>
    <x v="0"/>
    <x v="0"/>
    <s v="03.16.25"/>
    <x v="23"/>
    <x v="0"/>
    <x v="0"/>
    <s v="Direção dos  Recursos Humanos"/>
    <s v="03.16.25"/>
    <s v="Direção dos  Recursos Humanos"/>
    <s v="03.16.25"/>
    <x v="29"/>
    <x v="0"/>
    <x v="0"/>
    <x v="0"/>
    <x v="0"/>
    <x v="0"/>
    <x v="0"/>
    <x v="0"/>
    <x v="9"/>
    <s v="2024-07-23"/>
    <x v="2"/>
    <n v="74"/>
    <x v="0"/>
    <m/>
    <x v="0"/>
    <m/>
    <x v="2"/>
    <n v="100474696"/>
    <x v="0"/>
    <x v="1"/>
    <s v="Direção dos  Recursos Humanos"/>
    <s v="ORI"/>
    <x v="0"/>
    <m/>
    <x v="0"/>
    <x v="0"/>
    <x v="0"/>
    <x v="0"/>
    <x v="0"/>
    <x v="0"/>
    <x v="0"/>
    <x v="0"/>
    <x v="0"/>
    <x v="0"/>
    <x v="0"/>
    <s v="Direção dos  Recursos Humanos"/>
    <x v="0"/>
    <x v="0"/>
    <x v="0"/>
    <x v="0"/>
    <x v="0"/>
    <x v="0"/>
    <x v="0"/>
    <x v="0"/>
    <x v="0"/>
    <x v="0"/>
    <x v="1"/>
    <x v="0"/>
    <s v="Pagamento de salário referente a 07-2024"/>
  </r>
  <r>
    <x v="0"/>
    <n v="0"/>
    <n v="0"/>
    <n v="0"/>
    <n v="1327"/>
    <x v="4108"/>
    <x v="0"/>
    <x v="0"/>
    <x v="0"/>
    <s v="03.16.25"/>
    <x v="23"/>
    <x v="0"/>
    <x v="0"/>
    <s v="Direção dos  Recursos Humanos"/>
    <s v="03.16.25"/>
    <s v="Direção dos  Recursos Humanos"/>
    <s v="03.16.25"/>
    <x v="30"/>
    <x v="0"/>
    <x v="0"/>
    <x v="0"/>
    <x v="1"/>
    <x v="0"/>
    <x v="0"/>
    <x v="0"/>
    <x v="9"/>
    <s v="2024-07-23"/>
    <x v="2"/>
    <n v="1327"/>
    <x v="0"/>
    <m/>
    <x v="0"/>
    <m/>
    <x v="2"/>
    <n v="100474696"/>
    <x v="0"/>
    <x v="1"/>
    <s v="Direção dos  Recursos Humanos"/>
    <s v="ORI"/>
    <x v="0"/>
    <m/>
    <x v="0"/>
    <x v="0"/>
    <x v="0"/>
    <x v="0"/>
    <x v="0"/>
    <x v="0"/>
    <x v="0"/>
    <x v="0"/>
    <x v="0"/>
    <x v="0"/>
    <x v="0"/>
    <s v="Direção dos  Recursos Humanos"/>
    <x v="0"/>
    <x v="0"/>
    <x v="0"/>
    <x v="0"/>
    <x v="0"/>
    <x v="0"/>
    <x v="0"/>
    <x v="0"/>
    <x v="0"/>
    <x v="0"/>
    <x v="1"/>
    <x v="0"/>
    <s v="Pagamento de salário referente a 07-2024"/>
  </r>
  <r>
    <x v="0"/>
    <n v="0"/>
    <n v="0"/>
    <n v="0"/>
    <n v="9029"/>
    <x v="4108"/>
    <x v="0"/>
    <x v="0"/>
    <x v="0"/>
    <s v="03.16.25"/>
    <x v="23"/>
    <x v="0"/>
    <x v="0"/>
    <s v="Direção dos  Recursos Humanos"/>
    <s v="03.16.25"/>
    <s v="Direção dos  Recursos Humanos"/>
    <s v="03.16.25"/>
    <x v="48"/>
    <x v="0"/>
    <x v="0"/>
    <x v="0"/>
    <x v="1"/>
    <x v="0"/>
    <x v="0"/>
    <x v="0"/>
    <x v="9"/>
    <s v="2024-07-23"/>
    <x v="2"/>
    <n v="9029"/>
    <x v="0"/>
    <m/>
    <x v="0"/>
    <m/>
    <x v="2"/>
    <n v="100474696"/>
    <x v="0"/>
    <x v="1"/>
    <s v="Direção dos  Recursos Humanos"/>
    <s v="ORI"/>
    <x v="0"/>
    <m/>
    <x v="0"/>
    <x v="0"/>
    <x v="0"/>
    <x v="0"/>
    <x v="0"/>
    <x v="0"/>
    <x v="0"/>
    <x v="0"/>
    <x v="0"/>
    <x v="0"/>
    <x v="0"/>
    <s v="Direção dos  Recursos Humanos"/>
    <x v="0"/>
    <x v="0"/>
    <x v="0"/>
    <x v="0"/>
    <x v="0"/>
    <x v="0"/>
    <x v="0"/>
    <x v="0"/>
    <x v="0"/>
    <x v="0"/>
    <x v="1"/>
    <x v="0"/>
    <s v="Pagamento de salário referente a 07-2024"/>
  </r>
  <r>
    <x v="0"/>
    <n v="0"/>
    <n v="0"/>
    <n v="0"/>
    <n v="1618"/>
    <x v="4108"/>
    <x v="0"/>
    <x v="0"/>
    <x v="0"/>
    <s v="03.16.25"/>
    <x v="23"/>
    <x v="0"/>
    <x v="0"/>
    <s v="Direção dos  Recursos Humanos"/>
    <s v="03.16.25"/>
    <s v="Direção dos  Recursos Humanos"/>
    <s v="03.16.25"/>
    <x v="78"/>
    <x v="0"/>
    <x v="4"/>
    <x v="17"/>
    <x v="0"/>
    <x v="0"/>
    <x v="0"/>
    <x v="0"/>
    <x v="9"/>
    <s v="2024-07-23"/>
    <x v="2"/>
    <n v="1618"/>
    <x v="0"/>
    <m/>
    <x v="0"/>
    <m/>
    <x v="2"/>
    <n v="100474696"/>
    <x v="0"/>
    <x v="1"/>
    <s v="Direção dos  Recursos Humanos"/>
    <s v="ORI"/>
    <x v="0"/>
    <m/>
    <x v="0"/>
    <x v="0"/>
    <x v="0"/>
    <x v="0"/>
    <x v="0"/>
    <x v="0"/>
    <x v="0"/>
    <x v="0"/>
    <x v="0"/>
    <x v="0"/>
    <x v="0"/>
    <s v="Direção dos  Recursos Humanos"/>
    <x v="0"/>
    <x v="0"/>
    <x v="0"/>
    <x v="0"/>
    <x v="0"/>
    <x v="0"/>
    <x v="0"/>
    <x v="0"/>
    <x v="0"/>
    <x v="0"/>
    <x v="1"/>
    <x v="0"/>
    <s v="Pagamento de salário referente a 07-2024"/>
  </r>
  <r>
    <x v="0"/>
    <n v="0"/>
    <n v="0"/>
    <n v="0"/>
    <n v="3250"/>
    <x v="4108"/>
    <x v="0"/>
    <x v="0"/>
    <x v="0"/>
    <s v="03.16.25"/>
    <x v="23"/>
    <x v="0"/>
    <x v="0"/>
    <s v="Direção dos  Recursos Humanos"/>
    <s v="03.16.25"/>
    <s v="Direção dos  Recursos Humanos"/>
    <s v="03.16.25"/>
    <x v="49"/>
    <x v="0"/>
    <x v="0"/>
    <x v="0"/>
    <x v="1"/>
    <x v="0"/>
    <x v="0"/>
    <x v="0"/>
    <x v="9"/>
    <s v="2024-07-23"/>
    <x v="2"/>
    <n v="3250"/>
    <x v="0"/>
    <m/>
    <x v="0"/>
    <m/>
    <x v="2"/>
    <n v="100474696"/>
    <x v="0"/>
    <x v="1"/>
    <s v="Direção dos  Recursos Humanos"/>
    <s v="ORI"/>
    <x v="0"/>
    <m/>
    <x v="0"/>
    <x v="0"/>
    <x v="0"/>
    <x v="0"/>
    <x v="0"/>
    <x v="0"/>
    <x v="0"/>
    <x v="0"/>
    <x v="0"/>
    <x v="0"/>
    <x v="0"/>
    <s v="Direção dos  Recursos Humanos"/>
    <x v="0"/>
    <x v="0"/>
    <x v="0"/>
    <x v="0"/>
    <x v="0"/>
    <x v="0"/>
    <x v="0"/>
    <x v="0"/>
    <x v="0"/>
    <x v="0"/>
    <x v="1"/>
    <x v="0"/>
    <s v="Pagamento de salário referente a 07-2024"/>
  </r>
  <r>
    <x v="0"/>
    <n v="0"/>
    <n v="0"/>
    <n v="0"/>
    <n v="29046"/>
    <x v="4108"/>
    <x v="0"/>
    <x v="0"/>
    <x v="0"/>
    <s v="03.16.25"/>
    <x v="23"/>
    <x v="0"/>
    <x v="0"/>
    <s v="Direção dos  Recursos Humanos"/>
    <s v="03.16.25"/>
    <s v="Direção dos  Recursos Humanos"/>
    <s v="03.16.25"/>
    <x v="79"/>
    <x v="0"/>
    <x v="4"/>
    <x v="17"/>
    <x v="0"/>
    <x v="0"/>
    <x v="0"/>
    <x v="0"/>
    <x v="9"/>
    <s v="2024-07-23"/>
    <x v="2"/>
    <n v="29046"/>
    <x v="0"/>
    <m/>
    <x v="0"/>
    <m/>
    <x v="2"/>
    <n v="100474696"/>
    <x v="0"/>
    <x v="1"/>
    <s v="Direção dos  Recursos Humanos"/>
    <s v="ORI"/>
    <x v="0"/>
    <m/>
    <x v="0"/>
    <x v="0"/>
    <x v="0"/>
    <x v="0"/>
    <x v="0"/>
    <x v="0"/>
    <x v="0"/>
    <x v="0"/>
    <x v="0"/>
    <x v="0"/>
    <x v="0"/>
    <s v="Direção dos  Recursos Humanos"/>
    <x v="0"/>
    <x v="0"/>
    <x v="0"/>
    <x v="0"/>
    <x v="0"/>
    <x v="0"/>
    <x v="0"/>
    <x v="0"/>
    <x v="0"/>
    <x v="0"/>
    <x v="1"/>
    <x v="0"/>
    <s v="Pagamento de salário referente a 07-2024"/>
  </r>
  <r>
    <x v="0"/>
    <n v="0"/>
    <n v="0"/>
    <n v="0"/>
    <n v="11306"/>
    <x v="4108"/>
    <x v="0"/>
    <x v="0"/>
    <x v="0"/>
    <s v="03.16.25"/>
    <x v="23"/>
    <x v="0"/>
    <x v="0"/>
    <s v="Direção dos  Recursos Humanos"/>
    <s v="03.16.25"/>
    <s v="Direção dos  Recursos Humanos"/>
    <s v="03.16.25"/>
    <x v="31"/>
    <x v="0"/>
    <x v="0"/>
    <x v="1"/>
    <x v="0"/>
    <x v="0"/>
    <x v="0"/>
    <x v="0"/>
    <x v="9"/>
    <s v="2024-07-23"/>
    <x v="2"/>
    <n v="11306"/>
    <x v="0"/>
    <m/>
    <x v="0"/>
    <m/>
    <x v="9"/>
    <n v="100474693"/>
    <x v="0"/>
    <x v="0"/>
    <s v="Direção dos  Recursos Humanos"/>
    <s v="ORI"/>
    <x v="0"/>
    <m/>
    <x v="0"/>
    <x v="0"/>
    <x v="0"/>
    <x v="0"/>
    <x v="0"/>
    <x v="0"/>
    <x v="0"/>
    <x v="0"/>
    <x v="0"/>
    <x v="0"/>
    <x v="0"/>
    <s v="Direção dos  Recursos Humanos"/>
    <x v="0"/>
    <x v="0"/>
    <x v="0"/>
    <x v="0"/>
    <x v="0"/>
    <x v="0"/>
    <x v="0"/>
    <x v="0"/>
    <x v="0"/>
    <x v="0"/>
    <x v="0"/>
    <x v="0"/>
    <s v="Pagamento de salário referente a 07-2024"/>
  </r>
  <r>
    <x v="0"/>
    <n v="0"/>
    <n v="0"/>
    <n v="0"/>
    <n v="2588"/>
    <x v="4108"/>
    <x v="0"/>
    <x v="0"/>
    <x v="0"/>
    <s v="03.16.25"/>
    <x v="23"/>
    <x v="0"/>
    <x v="0"/>
    <s v="Direção dos  Recursos Humanos"/>
    <s v="03.16.25"/>
    <s v="Direção dos  Recursos Humanos"/>
    <s v="03.16.25"/>
    <x v="29"/>
    <x v="0"/>
    <x v="0"/>
    <x v="0"/>
    <x v="0"/>
    <x v="0"/>
    <x v="0"/>
    <x v="0"/>
    <x v="9"/>
    <s v="2024-07-23"/>
    <x v="2"/>
    <n v="2588"/>
    <x v="0"/>
    <m/>
    <x v="0"/>
    <m/>
    <x v="9"/>
    <n v="100474693"/>
    <x v="0"/>
    <x v="0"/>
    <s v="Direção dos  Recursos Humanos"/>
    <s v="ORI"/>
    <x v="0"/>
    <m/>
    <x v="0"/>
    <x v="0"/>
    <x v="0"/>
    <x v="0"/>
    <x v="0"/>
    <x v="0"/>
    <x v="0"/>
    <x v="0"/>
    <x v="0"/>
    <x v="0"/>
    <x v="0"/>
    <s v="Direção dos  Recursos Humanos"/>
    <x v="0"/>
    <x v="0"/>
    <x v="0"/>
    <x v="0"/>
    <x v="0"/>
    <x v="0"/>
    <x v="0"/>
    <x v="0"/>
    <x v="0"/>
    <x v="0"/>
    <x v="0"/>
    <x v="0"/>
    <s v="Pagamento de salário referente a 07-2024"/>
  </r>
  <r>
    <x v="0"/>
    <n v="0"/>
    <n v="0"/>
    <n v="0"/>
    <n v="46179"/>
    <x v="4108"/>
    <x v="0"/>
    <x v="0"/>
    <x v="0"/>
    <s v="03.16.25"/>
    <x v="23"/>
    <x v="0"/>
    <x v="0"/>
    <s v="Direção dos  Recursos Humanos"/>
    <s v="03.16.25"/>
    <s v="Direção dos  Recursos Humanos"/>
    <s v="03.16.25"/>
    <x v="30"/>
    <x v="0"/>
    <x v="0"/>
    <x v="0"/>
    <x v="1"/>
    <x v="0"/>
    <x v="0"/>
    <x v="0"/>
    <x v="9"/>
    <s v="2024-07-23"/>
    <x v="2"/>
    <n v="46179"/>
    <x v="0"/>
    <m/>
    <x v="0"/>
    <m/>
    <x v="9"/>
    <n v="100474693"/>
    <x v="0"/>
    <x v="0"/>
    <s v="Direção dos  Recursos Humanos"/>
    <s v="ORI"/>
    <x v="0"/>
    <m/>
    <x v="0"/>
    <x v="0"/>
    <x v="0"/>
    <x v="0"/>
    <x v="0"/>
    <x v="0"/>
    <x v="0"/>
    <x v="0"/>
    <x v="0"/>
    <x v="0"/>
    <x v="0"/>
    <s v="Direção dos  Recursos Humanos"/>
    <x v="0"/>
    <x v="0"/>
    <x v="0"/>
    <x v="0"/>
    <x v="0"/>
    <x v="0"/>
    <x v="0"/>
    <x v="0"/>
    <x v="0"/>
    <x v="0"/>
    <x v="0"/>
    <x v="0"/>
    <s v="Pagamento de salário referente a 07-2024"/>
  </r>
  <r>
    <x v="0"/>
    <n v="0"/>
    <n v="0"/>
    <n v="0"/>
    <n v="313991"/>
    <x v="4108"/>
    <x v="0"/>
    <x v="0"/>
    <x v="0"/>
    <s v="03.16.25"/>
    <x v="23"/>
    <x v="0"/>
    <x v="0"/>
    <s v="Direção dos  Recursos Humanos"/>
    <s v="03.16.25"/>
    <s v="Direção dos  Recursos Humanos"/>
    <s v="03.16.25"/>
    <x v="48"/>
    <x v="0"/>
    <x v="0"/>
    <x v="0"/>
    <x v="1"/>
    <x v="0"/>
    <x v="0"/>
    <x v="0"/>
    <x v="9"/>
    <s v="2024-07-23"/>
    <x v="2"/>
    <n v="313991"/>
    <x v="0"/>
    <m/>
    <x v="0"/>
    <m/>
    <x v="9"/>
    <n v="100474693"/>
    <x v="0"/>
    <x v="0"/>
    <s v="Direção dos  Recursos Humanos"/>
    <s v="ORI"/>
    <x v="0"/>
    <m/>
    <x v="0"/>
    <x v="0"/>
    <x v="0"/>
    <x v="0"/>
    <x v="0"/>
    <x v="0"/>
    <x v="0"/>
    <x v="0"/>
    <x v="0"/>
    <x v="0"/>
    <x v="0"/>
    <s v="Direção dos  Recursos Humanos"/>
    <x v="0"/>
    <x v="0"/>
    <x v="0"/>
    <x v="0"/>
    <x v="0"/>
    <x v="0"/>
    <x v="0"/>
    <x v="0"/>
    <x v="0"/>
    <x v="0"/>
    <x v="0"/>
    <x v="0"/>
    <s v="Pagamento de salário referente a 07-2024"/>
  </r>
  <r>
    <x v="0"/>
    <n v="0"/>
    <n v="0"/>
    <n v="0"/>
    <n v="56283"/>
    <x v="4108"/>
    <x v="0"/>
    <x v="0"/>
    <x v="0"/>
    <s v="03.16.25"/>
    <x v="23"/>
    <x v="0"/>
    <x v="0"/>
    <s v="Direção dos  Recursos Humanos"/>
    <s v="03.16.25"/>
    <s v="Direção dos  Recursos Humanos"/>
    <s v="03.16.25"/>
    <x v="78"/>
    <x v="0"/>
    <x v="4"/>
    <x v="17"/>
    <x v="0"/>
    <x v="0"/>
    <x v="0"/>
    <x v="0"/>
    <x v="9"/>
    <s v="2024-07-23"/>
    <x v="2"/>
    <n v="56283"/>
    <x v="0"/>
    <m/>
    <x v="0"/>
    <m/>
    <x v="9"/>
    <n v="100474693"/>
    <x v="0"/>
    <x v="0"/>
    <s v="Direção dos  Recursos Humanos"/>
    <s v="ORI"/>
    <x v="0"/>
    <m/>
    <x v="0"/>
    <x v="0"/>
    <x v="0"/>
    <x v="0"/>
    <x v="0"/>
    <x v="0"/>
    <x v="0"/>
    <x v="0"/>
    <x v="0"/>
    <x v="0"/>
    <x v="0"/>
    <s v="Direção dos  Recursos Humanos"/>
    <x v="0"/>
    <x v="0"/>
    <x v="0"/>
    <x v="0"/>
    <x v="0"/>
    <x v="0"/>
    <x v="0"/>
    <x v="0"/>
    <x v="0"/>
    <x v="0"/>
    <x v="0"/>
    <x v="0"/>
    <s v="Pagamento de salário referente a 07-2024"/>
  </r>
  <r>
    <x v="0"/>
    <n v="0"/>
    <n v="0"/>
    <n v="0"/>
    <n v="113040"/>
    <x v="4108"/>
    <x v="0"/>
    <x v="0"/>
    <x v="0"/>
    <s v="03.16.25"/>
    <x v="23"/>
    <x v="0"/>
    <x v="0"/>
    <s v="Direção dos  Recursos Humanos"/>
    <s v="03.16.25"/>
    <s v="Direção dos  Recursos Humanos"/>
    <s v="03.16.25"/>
    <x v="49"/>
    <x v="0"/>
    <x v="0"/>
    <x v="0"/>
    <x v="1"/>
    <x v="0"/>
    <x v="0"/>
    <x v="0"/>
    <x v="9"/>
    <s v="2024-07-23"/>
    <x v="2"/>
    <n v="113040"/>
    <x v="0"/>
    <m/>
    <x v="0"/>
    <m/>
    <x v="9"/>
    <n v="100474693"/>
    <x v="0"/>
    <x v="0"/>
    <s v="Direção dos  Recursos Humanos"/>
    <s v="ORI"/>
    <x v="0"/>
    <m/>
    <x v="0"/>
    <x v="0"/>
    <x v="0"/>
    <x v="0"/>
    <x v="0"/>
    <x v="0"/>
    <x v="0"/>
    <x v="0"/>
    <x v="0"/>
    <x v="0"/>
    <x v="0"/>
    <s v="Direção dos  Recursos Humanos"/>
    <x v="0"/>
    <x v="0"/>
    <x v="0"/>
    <x v="0"/>
    <x v="0"/>
    <x v="0"/>
    <x v="0"/>
    <x v="0"/>
    <x v="0"/>
    <x v="0"/>
    <x v="0"/>
    <x v="0"/>
    <s v="Pagamento de salário referente a 07-2024"/>
  </r>
  <r>
    <x v="0"/>
    <n v="0"/>
    <n v="0"/>
    <n v="0"/>
    <n v="1009916"/>
    <x v="4108"/>
    <x v="0"/>
    <x v="0"/>
    <x v="0"/>
    <s v="03.16.25"/>
    <x v="23"/>
    <x v="0"/>
    <x v="0"/>
    <s v="Direção dos  Recursos Humanos"/>
    <s v="03.16.25"/>
    <s v="Direção dos  Recursos Humanos"/>
    <s v="03.16.25"/>
    <x v="79"/>
    <x v="0"/>
    <x v="4"/>
    <x v="17"/>
    <x v="0"/>
    <x v="0"/>
    <x v="0"/>
    <x v="0"/>
    <x v="9"/>
    <s v="2024-07-23"/>
    <x v="2"/>
    <n v="1009916"/>
    <x v="0"/>
    <m/>
    <x v="0"/>
    <m/>
    <x v="9"/>
    <n v="100474693"/>
    <x v="0"/>
    <x v="0"/>
    <s v="Direção dos  Recursos Humanos"/>
    <s v="ORI"/>
    <x v="0"/>
    <m/>
    <x v="0"/>
    <x v="0"/>
    <x v="0"/>
    <x v="0"/>
    <x v="0"/>
    <x v="0"/>
    <x v="0"/>
    <x v="0"/>
    <x v="0"/>
    <x v="0"/>
    <x v="0"/>
    <s v="Direção dos  Recursos Humanos"/>
    <x v="0"/>
    <x v="0"/>
    <x v="0"/>
    <x v="0"/>
    <x v="0"/>
    <x v="0"/>
    <x v="0"/>
    <x v="0"/>
    <x v="0"/>
    <x v="0"/>
    <x v="0"/>
    <x v="0"/>
    <s v="Pagamento de salário referente a 07-2024"/>
  </r>
  <r>
    <x v="0"/>
    <n v="0"/>
    <n v="0"/>
    <n v="0"/>
    <n v="728"/>
    <x v="4109"/>
    <x v="0"/>
    <x v="0"/>
    <x v="0"/>
    <s v="03.16.27"/>
    <x v="59"/>
    <x v="0"/>
    <x v="0"/>
    <s v="Direção dos Assuntos Jurídicos, Fiscalização e Policia Municipal"/>
    <s v="03.16.27"/>
    <s v="Direção dos Assuntos Jurídicos, Fiscalização e Policia Municipal"/>
    <s v="03.16.27"/>
    <x v="28"/>
    <x v="0"/>
    <x v="0"/>
    <x v="0"/>
    <x v="0"/>
    <x v="0"/>
    <x v="0"/>
    <x v="0"/>
    <x v="9"/>
    <s v="2024-07-23"/>
    <x v="2"/>
    <n v="728"/>
    <x v="0"/>
    <m/>
    <x v="0"/>
    <m/>
    <x v="15"/>
    <n v="100479277"/>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de salário referente a 07-2024"/>
  </r>
  <r>
    <x v="0"/>
    <n v="0"/>
    <n v="0"/>
    <n v="0"/>
    <n v="4610"/>
    <x v="4109"/>
    <x v="0"/>
    <x v="0"/>
    <x v="0"/>
    <s v="03.16.27"/>
    <x v="59"/>
    <x v="0"/>
    <x v="0"/>
    <s v="Direção dos Assuntos Jurídicos, Fiscalização e Policia Municipal"/>
    <s v="03.16.27"/>
    <s v="Direção dos Assuntos Jurídicos, Fiscalização e Policia Municipal"/>
    <s v="03.16.27"/>
    <x v="30"/>
    <x v="0"/>
    <x v="0"/>
    <x v="0"/>
    <x v="1"/>
    <x v="0"/>
    <x v="0"/>
    <x v="0"/>
    <x v="9"/>
    <s v="2024-07-23"/>
    <x v="2"/>
    <n v="4610"/>
    <x v="0"/>
    <m/>
    <x v="0"/>
    <m/>
    <x v="15"/>
    <n v="100479277"/>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de salário referente a 07-2024"/>
  </r>
  <r>
    <x v="0"/>
    <n v="0"/>
    <n v="0"/>
    <n v="0"/>
    <n v="2785"/>
    <x v="4109"/>
    <x v="0"/>
    <x v="0"/>
    <x v="0"/>
    <s v="03.16.27"/>
    <x v="59"/>
    <x v="0"/>
    <x v="0"/>
    <s v="Direção dos Assuntos Jurídicos, Fiscalização e Policia Municipal"/>
    <s v="03.16.27"/>
    <s v="Direção dos Assuntos Jurídicos, Fiscalização e Policia Municipal"/>
    <s v="03.16.27"/>
    <x v="48"/>
    <x v="0"/>
    <x v="0"/>
    <x v="0"/>
    <x v="1"/>
    <x v="0"/>
    <x v="0"/>
    <x v="0"/>
    <x v="9"/>
    <s v="2024-07-23"/>
    <x v="2"/>
    <n v="2785"/>
    <x v="0"/>
    <m/>
    <x v="0"/>
    <m/>
    <x v="15"/>
    <n v="100479277"/>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de salário referente a 07-2024"/>
  </r>
  <r>
    <x v="0"/>
    <n v="0"/>
    <n v="0"/>
    <n v="0"/>
    <n v="971"/>
    <x v="4109"/>
    <x v="0"/>
    <x v="0"/>
    <x v="0"/>
    <s v="03.16.27"/>
    <x v="59"/>
    <x v="0"/>
    <x v="0"/>
    <s v="Direção dos Assuntos Jurídicos, Fiscalização e Policia Municipal"/>
    <s v="03.16.27"/>
    <s v="Direção dos Assuntos Jurídicos, Fiscalização e Policia Municipal"/>
    <s v="03.16.27"/>
    <x v="28"/>
    <x v="0"/>
    <x v="0"/>
    <x v="0"/>
    <x v="0"/>
    <x v="0"/>
    <x v="0"/>
    <x v="0"/>
    <x v="9"/>
    <s v="2024-07-23"/>
    <x v="2"/>
    <n v="971"/>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7-2024"/>
  </r>
  <r>
    <x v="0"/>
    <n v="0"/>
    <n v="0"/>
    <n v="0"/>
    <n v="6149"/>
    <x v="4109"/>
    <x v="0"/>
    <x v="0"/>
    <x v="0"/>
    <s v="03.16.27"/>
    <x v="59"/>
    <x v="0"/>
    <x v="0"/>
    <s v="Direção dos Assuntos Jurídicos, Fiscalização e Policia Municipal"/>
    <s v="03.16.27"/>
    <s v="Direção dos Assuntos Jurídicos, Fiscalização e Policia Municipal"/>
    <s v="03.16.27"/>
    <x v="30"/>
    <x v="0"/>
    <x v="0"/>
    <x v="0"/>
    <x v="1"/>
    <x v="0"/>
    <x v="0"/>
    <x v="0"/>
    <x v="9"/>
    <s v="2024-07-23"/>
    <x v="2"/>
    <n v="6149"/>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7-2024"/>
  </r>
  <r>
    <x v="0"/>
    <n v="0"/>
    <n v="0"/>
    <n v="0"/>
    <n v="3714"/>
    <x v="4109"/>
    <x v="0"/>
    <x v="0"/>
    <x v="0"/>
    <s v="03.16.27"/>
    <x v="59"/>
    <x v="0"/>
    <x v="0"/>
    <s v="Direção dos Assuntos Jurídicos, Fiscalização e Policia Municipal"/>
    <s v="03.16.27"/>
    <s v="Direção dos Assuntos Jurídicos, Fiscalização e Policia Municipal"/>
    <s v="03.16.27"/>
    <x v="48"/>
    <x v="0"/>
    <x v="0"/>
    <x v="0"/>
    <x v="1"/>
    <x v="0"/>
    <x v="0"/>
    <x v="0"/>
    <x v="9"/>
    <s v="2024-07-23"/>
    <x v="2"/>
    <n v="3714"/>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7-2024"/>
  </r>
  <r>
    <x v="0"/>
    <n v="0"/>
    <n v="0"/>
    <n v="0"/>
    <n v="61"/>
    <x v="4109"/>
    <x v="0"/>
    <x v="0"/>
    <x v="0"/>
    <s v="03.16.27"/>
    <x v="59"/>
    <x v="0"/>
    <x v="0"/>
    <s v="Direção dos Assuntos Jurídicos, Fiscalização e Policia Municipal"/>
    <s v="03.16.27"/>
    <s v="Direção dos Assuntos Jurídicos, Fiscalização e Policia Municipal"/>
    <s v="03.16.27"/>
    <x v="28"/>
    <x v="0"/>
    <x v="0"/>
    <x v="0"/>
    <x v="0"/>
    <x v="0"/>
    <x v="0"/>
    <x v="0"/>
    <x v="9"/>
    <s v="2024-07-23"/>
    <x v="2"/>
    <n v="61"/>
    <x v="0"/>
    <m/>
    <x v="0"/>
    <m/>
    <x v="16"/>
    <n v="10047470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de salário referente a 07-2024"/>
  </r>
  <r>
    <x v="0"/>
    <n v="0"/>
    <n v="0"/>
    <n v="0"/>
    <n v="391"/>
    <x v="4109"/>
    <x v="0"/>
    <x v="0"/>
    <x v="0"/>
    <s v="03.16.27"/>
    <x v="59"/>
    <x v="0"/>
    <x v="0"/>
    <s v="Direção dos Assuntos Jurídicos, Fiscalização e Policia Municipal"/>
    <s v="03.16.27"/>
    <s v="Direção dos Assuntos Jurídicos, Fiscalização e Policia Municipal"/>
    <s v="03.16.27"/>
    <x v="30"/>
    <x v="0"/>
    <x v="0"/>
    <x v="0"/>
    <x v="1"/>
    <x v="0"/>
    <x v="0"/>
    <x v="0"/>
    <x v="9"/>
    <s v="2024-07-23"/>
    <x v="2"/>
    <n v="391"/>
    <x v="0"/>
    <m/>
    <x v="0"/>
    <m/>
    <x v="16"/>
    <n v="10047470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de salário referente a 07-2024"/>
  </r>
  <r>
    <x v="0"/>
    <n v="0"/>
    <n v="0"/>
    <n v="0"/>
    <n v="238"/>
    <x v="4109"/>
    <x v="0"/>
    <x v="0"/>
    <x v="0"/>
    <s v="03.16.27"/>
    <x v="59"/>
    <x v="0"/>
    <x v="0"/>
    <s v="Direção dos Assuntos Jurídicos, Fiscalização e Policia Municipal"/>
    <s v="03.16.27"/>
    <s v="Direção dos Assuntos Jurídicos, Fiscalização e Policia Municipal"/>
    <s v="03.16.27"/>
    <x v="48"/>
    <x v="0"/>
    <x v="0"/>
    <x v="0"/>
    <x v="1"/>
    <x v="0"/>
    <x v="0"/>
    <x v="0"/>
    <x v="9"/>
    <s v="2024-07-23"/>
    <x v="2"/>
    <n v="238"/>
    <x v="0"/>
    <m/>
    <x v="0"/>
    <m/>
    <x v="16"/>
    <n v="10047470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de salário referente a 07-2024"/>
  </r>
  <r>
    <x v="0"/>
    <n v="0"/>
    <n v="0"/>
    <n v="0"/>
    <n v="16"/>
    <x v="4109"/>
    <x v="0"/>
    <x v="0"/>
    <x v="0"/>
    <s v="03.16.27"/>
    <x v="59"/>
    <x v="0"/>
    <x v="0"/>
    <s v="Direção dos Assuntos Jurídicos, Fiscalização e Policia Municipal"/>
    <s v="03.16.27"/>
    <s v="Direção dos Assuntos Jurídicos, Fiscalização e Policia Municipal"/>
    <s v="03.16.27"/>
    <x v="28"/>
    <x v="0"/>
    <x v="0"/>
    <x v="0"/>
    <x v="0"/>
    <x v="0"/>
    <x v="0"/>
    <x v="0"/>
    <x v="9"/>
    <s v="2024-07-23"/>
    <x v="2"/>
    <n v="16"/>
    <x v="0"/>
    <m/>
    <x v="0"/>
    <m/>
    <x v="18"/>
    <n v="100478987"/>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07-2024"/>
  </r>
  <r>
    <x v="0"/>
    <n v="0"/>
    <n v="0"/>
    <n v="0"/>
    <n v="103"/>
    <x v="4109"/>
    <x v="0"/>
    <x v="0"/>
    <x v="0"/>
    <s v="03.16.27"/>
    <x v="59"/>
    <x v="0"/>
    <x v="0"/>
    <s v="Direção dos Assuntos Jurídicos, Fiscalização e Policia Municipal"/>
    <s v="03.16.27"/>
    <s v="Direção dos Assuntos Jurídicos, Fiscalização e Policia Municipal"/>
    <s v="03.16.27"/>
    <x v="30"/>
    <x v="0"/>
    <x v="0"/>
    <x v="0"/>
    <x v="1"/>
    <x v="0"/>
    <x v="0"/>
    <x v="0"/>
    <x v="9"/>
    <s v="2024-07-23"/>
    <x v="2"/>
    <n v="103"/>
    <x v="0"/>
    <m/>
    <x v="0"/>
    <m/>
    <x v="18"/>
    <n v="100478987"/>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07-2024"/>
  </r>
  <r>
    <x v="0"/>
    <n v="0"/>
    <n v="0"/>
    <n v="0"/>
    <n v="64"/>
    <x v="4109"/>
    <x v="0"/>
    <x v="0"/>
    <x v="0"/>
    <s v="03.16.27"/>
    <x v="59"/>
    <x v="0"/>
    <x v="0"/>
    <s v="Direção dos Assuntos Jurídicos, Fiscalização e Policia Municipal"/>
    <s v="03.16.27"/>
    <s v="Direção dos Assuntos Jurídicos, Fiscalização e Policia Municipal"/>
    <s v="03.16.27"/>
    <x v="48"/>
    <x v="0"/>
    <x v="0"/>
    <x v="0"/>
    <x v="1"/>
    <x v="0"/>
    <x v="0"/>
    <x v="0"/>
    <x v="9"/>
    <s v="2024-07-23"/>
    <x v="2"/>
    <n v="64"/>
    <x v="0"/>
    <m/>
    <x v="0"/>
    <m/>
    <x v="18"/>
    <n v="100478987"/>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07-2024"/>
  </r>
  <r>
    <x v="0"/>
    <n v="0"/>
    <n v="0"/>
    <n v="0"/>
    <n v="1955"/>
    <x v="4109"/>
    <x v="0"/>
    <x v="0"/>
    <x v="0"/>
    <s v="03.16.27"/>
    <x v="59"/>
    <x v="0"/>
    <x v="0"/>
    <s v="Direção dos Assuntos Jurídicos, Fiscalização e Policia Municipal"/>
    <s v="03.16.27"/>
    <s v="Direção dos Assuntos Jurídicos, Fiscalização e Policia Municipal"/>
    <s v="03.16.27"/>
    <x v="28"/>
    <x v="0"/>
    <x v="0"/>
    <x v="0"/>
    <x v="0"/>
    <x v="0"/>
    <x v="0"/>
    <x v="0"/>
    <x v="9"/>
    <s v="2024-07-23"/>
    <x v="2"/>
    <n v="1955"/>
    <x v="0"/>
    <m/>
    <x v="0"/>
    <m/>
    <x v="19"/>
    <n v="100474706"/>
    <x v="0"/>
    <x v="6"/>
    <s v="Direção dos Assuntos Jurídicos, Fiscalização e Policia Municipal"/>
    <s v="ORI"/>
    <x v="0"/>
    <m/>
    <x v="0"/>
    <x v="0"/>
    <x v="0"/>
    <x v="0"/>
    <x v="0"/>
    <x v="0"/>
    <x v="0"/>
    <x v="0"/>
    <x v="0"/>
    <x v="0"/>
    <x v="0"/>
    <s v="Direção dos Assuntos Jurídicos, Fiscalização e Policia Municipal"/>
    <x v="0"/>
    <x v="0"/>
    <x v="0"/>
    <x v="0"/>
    <x v="0"/>
    <x v="0"/>
    <x v="0"/>
    <x v="0"/>
    <x v="0"/>
    <x v="0"/>
    <x v="6"/>
    <x v="0"/>
    <s v="Pagamento de salário referente a 07-2024"/>
  </r>
  <r>
    <x v="0"/>
    <n v="0"/>
    <n v="0"/>
    <n v="0"/>
    <n v="12379"/>
    <x v="4109"/>
    <x v="0"/>
    <x v="0"/>
    <x v="0"/>
    <s v="03.16.27"/>
    <x v="59"/>
    <x v="0"/>
    <x v="0"/>
    <s v="Direção dos Assuntos Jurídicos, Fiscalização e Policia Municipal"/>
    <s v="03.16.27"/>
    <s v="Direção dos Assuntos Jurídicos, Fiscalização e Policia Municipal"/>
    <s v="03.16.27"/>
    <x v="30"/>
    <x v="0"/>
    <x v="0"/>
    <x v="0"/>
    <x v="1"/>
    <x v="0"/>
    <x v="0"/>
    <x v="0"/>
    <x v="9"/>
    <s v="2024-07-23"/>
    <x v="2"/>
    <n v="12379"/>
    <x v="0"/>
    <m/>
    <x v="0"/>
    <m/>
    <x v="19"/>
    <n v="100474706"/>
    <x v="0"/>
    <x v="6"/>
    <s v="Direção dos Assuntos Jurídicos, Fiscalização e Policia Municipal"/>
    <s v="ORI"/>
    <x v="0"/>
    <m/>
    <x v="0"/>
    <x v="0"/>
    <x v="0"/>
    <x v="0"/>
    <x v="0"/>
    <x v="0"/>
    <x v="0"/>
    <x v="0"/>
    <x v="0"/>
    <x v="0"/>
    <x v="0"/>
    <s v="Direção dos Assuntos Jurídicos, Fiscalização e Policia Municipal"/>
    <x v="0"/>
    <x v="0"/>
    <x v="0"/>
    <x v="0"/>
    <x v="0"/>
    <x v="0"/>
    <x v="0"/>
    <x v="0"/>
    <x v="0"/>
    <x v="0"/>
    <x v="6"/>
    <x v="0"/>
    <s v="Pagamento de salário referente a 07-2024"/>
  </r>
  <r>
    <x v="0"/>
    <n v="0"/>
    <n v="0"/>
    <n v="0"/>
    <n v="7478"/>
    <x v="4109"/>
    <x v="0"/>
    <x v="0"/>
    <x v="0"/>
    <s v="03.16.27"/>
    <x v="59"/>
    <x v="0"/>
    <x v="0"/>
    <s v="Direção dos Assuntos Jurídicos, Fiscalização e Policia Municipal"/>
    <s v="03.16.27"/>
    <s v="Direção dos Assuntos Jurídicos, Fiscalização e Policia Municipal"/>
    <s v="03.16.27"/>
    <x v="48"/>
    <x v="0"/>
    <x v="0"/>
    <x v="0"/>
    <x v="1"/>
    <x v="0"/>
    <x v="0"/>
    <x v="0"/>
    <x v="9"/>
    <s v="2024-07-23"/>
    <x v="2"/>
    <n v="7478"/>
    <x v="0"/>
    <m/>
    <x v="0"/>
    <m/>
    <x v="19"/>
    <n v="100474706"/>
    <x v="0"/>
    <x v="6"/>
    <s v="Direção dos Assuntos Jurídicos, Fiscalização e Policia Municipal"/>
    <s v="ORI"/>
    <x v="0"/>
    <m/>
    <x v="0"/>
    <x v="0"/>
    <x v="0"/>
    <x v="0"/>
    <x v="0"/>
    <x v="0"/>
    <x v="0"/>
    <x v="0"/>
    <x v="0"/>
    <x v="0"/>
    <x v="0"/>
    <s v="Direção dos Assuntos Jurídicos, Fiscalização e Policia Municipal"/>
    <x v="0"/>
    <x v="0"/>
    <x v="0"/>
    <x v="0"/>
    <x v="0"/>
    <x v="0"/>
    <x v="0"/>
    <x v="0"/>
    <x v="0"/>
    <x v="0"/>
    <x v="6"/>
    <x v="0"/>
    <s v="Pagamento de salário referente a 07-2024"/>
  </r>
  <r>
    <x v="0"/>
    <n v="0"/>
    <n v="0"/>
    <n v="0"/>
    <n v="23123"/>
    <x v="4109"/>
    <x v="0"/>
    <x v="0"/>
    <x v="0"/>
    <s v="03.16.27"/>
    <x v="59"/>
    <x v="0"/>
    <x v="0"/>
    <s v="Direção dos Assuntos Jurídicos, Fiscalização e Policia Municipal"/>
    <s v="03.16.27"/>
    <s v="Direção dos Assuntos Jurídicos, Fiscalização e Policia Municipal"/>
    <s v="03.16.27"/>
    <x v="28"/>
    <x v="0"/>
    <x v="0"/>
    <x v="0"/>
    <x v="0"/>
    <x v="0"/>
    <x v="0"/>
    <x v="0"/>
    <x v="9"/>
    <s v="2024-07-23"/>
    <x v="2"/>
    <n v="23123"/>
    <x v="0"/>
    <m/>
    <x v="0"/>
    <m/>
    <x v="9"/>
    <n v="100474693"/>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7-2024"/>
  </r>
  <r>
    <x v="0"/>
    <n v="0"/>
    <n v="0"/>
    <n v="0"/>
    <n v="146361"/>
    <x v="4109"/>
    <x v="0"/>
    <x v="0"/>
    <x v="0"/>
    <s v="03.16.27"/>
    <x v="59"/>
    <x v="0"/>
    <x v="0"/>
    <s v="Direção dos Assuntos Jurídicos, Fiscalização e Policia Municipal"/>
    <s v="03.16.27"/>
    <s v="Direção dos Assuntos Jurídicos, Fiscalização e Policia Municipal"/>
    <s v="03.16.27"/>
    <x v="30"/>
    <x v="0"/>
    <x v="0"/>
    <x v="0"/>
    <x v="1"/>
    <x v="0"/>
    <x v="0"/>
    <x v="0"/>
    <x v="9"/>
    <s v="2024-07-23"/>
    <x v="2"/>
    <n v="146361"/>
    <x v="0"/>
    <m/>
    <x v="0"/>
    <m/>
    <x v="9"/>
    <n v="100474693"/>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7-2024"/>
  </r>
  <r>
    <x v="0"/>
    <n v="0"/>
    <n v="0"/>
    <n v="0"/>
    <n v="88383"/>
    <x v="4109"/>
    <x v="0"/>
    <x v="0"/>
    <x v="0"/>
    <s v="03.16.27"/>
    <x v="59"/>
    <x v="0"/>
    <x v="0"/>
    <s v="Direção dos Assuntos Jurídicos, Fiscalização e Policia Municipal"/>
    <s v="03.16.27"/>
    <s v="Direção dos Assuntos Jurídicos, Fiscalização e Policia Municipal"/>
    <s v="03.16.27"/>
    <x v="48"/>
    <x v="0"/>
    <x v="0"/>
    <x v="0"/>
    <x v="1"/>
    <x v="0"/>
    <x v="0"/>
    <x v="0"/>
    <x v="9"/>
    <s v="2024-07-23"/>
    <x v="2"/>
    <n v="88383"/>
    <x v="0"/>
    <m/>
    <x v="0"/>
    <m/>
    <x v="9"/>
    <n v="100474693"/>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7-2024"/>
  </r>
  <r>
    <x v="0"/>
    <n v="0"/>
    <n v="0"/>
    <n v="0"/>
    <n v="8"/>
    <x v="4110"/>
    <x v="0"/>
    <x v="0"/>
    <x v="0"/>
    <s v="03.16.23"/>
    <x v="14"/>
    <x v="0"/>
    <x v="0"/>
    <s v="Direção da Educação, Formação Profissional, Emprego"/>
    <s v="03.16.23"/>
    <s v="Direção da Educação, Formação Profissional, Emprego"/>
    <s v="03.16.23"/>
    <x v="29"/>
    <x v="0"/>
    <x v="0"/>
    <x v="0"/>
    <x v="0"/>
    <x v="0"/>
    <x v="0"/>
    <x v="0"/>
    <x v="9"/>
    <s v="2024-07-23"/>
    <x v="2"/>
    <n v="8"/>
    <x v="0"/>
    <m/>
    <x v="0"/>
    <m/>
    <x v="17"/>
    <n v="100479279"/>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07-2024"/>
  </r>
  <r>
    <x v="0"/>
    <n v="0"/>
    <n v="0"/>
    <n v="0"/>
    <n v="4992"/>
    <x v="4110"/>
    <x v="0"/>
    <x v="0"/>
    <x v="0"/>
    <s v="03.16.23"/>
    <x v="14"/>
    <x v="0"/>
    <x v="0"/>
    <s v="Direção da Educação, Formação Profissional, Emprego"/>
    <s v="03.16.23"/>
    <s v="Direção da Educação, Formação Profissional, Emprego"/>
    <s v="03.16.23"/>
    <x v="30"/>
    <x v="0"/>
    <x v="0"/>
    <x v="0"/>
    <x v="1"/>
    <x v="0"/>
    <x v="0"/>
    <x v="0"/>
    <x v="9"/>
    <s v="2024-07-23"/>
    <x v="2"/>
    <n v="4992"/>
    <x v="0"/>
    <m/>
    <x v="0"/>
    <m/>
    <x v="17"/>
    <n v="100479279"/>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07-2024"/>
  </r>
  <r>
    <x v="0"/>
    <n v="0"/>
    <n v="0"/>
    <n v="0"/>
    <n v="1634"/>
    <x v="4110"/>
    <x v="0"/>
    <x v="0"/>
    <x v="0"/>
    <s v="03.16.23"/>
    <x v="14"/>
    <x v="0"/>
    <x v="0"/>
    <s v="Direção da Educação, Formação Profissional, Emprego"/>
    <s v="03.16.23"/>
    <s v="Direção da Educação, Formação Profissional, Emprego"/>
    <s v="03.16.23"/>
    <x v="29"/>
    <x v="0"/>
    <x v="0"/>
    <x v="0"/>
    <x v="0"/>
    <x v="0"/>
    <x v="0"/>
    <x v="0"/>
    <x v="9"/>
    <s v="2024-07-23"/>
    <x v="2"/>
    <n v="1634"/>
    <x v="0"/>
    <m/>
    <x v="0"/>
    <m/>
    <x v="9"/>
    <n v="100474693"/>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7-2024"/>
  </r>
  <r>
    <x v="0"/>
    <n v="0"/>
    <n v="0"/>
    <n v="0"/>
    <n v="974277"/>
    <x v="4110"/>
    <x v="0"/>
    <x v="0"/>
    <x v="0"/>
    <s v="03.16.23"/>
    <x v="14"/>
    <x v="0"/>
    <x v="0"/>
    <s v="Direção da Educação, Formação Profissional, Emprego"/>
    <s v="03.16.23"/>
    <s v="Direção da Educação, Formação Profissional, Emprego"/>
    <s v="03.16.23"/>
    <x v="30"/>
    <x v="0"/>
    <x v="0"/>
    <x v="0"/>
    <x v="1"/>
    <x v="0"/>
    <x v="0"/>
    <x v="0"/>
    <x v="9"/>
    <s v="2024-07-23"/>
    <x v="2"/>
    <n v="974277"/>
    <x v="0"/>
    <m/>
    <x v="0"/>
    <m/>
    <x v="9"/>
    <n v="100474693"/>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7-2024"/>
  </r>
  <r>
    <x v="0"/>
    <n v="0"/>
    <n v="0"/>
    <n v="0"/>
    <n v="14979"/>
    <x v="4111"/>
    <x v="0"/>
    <x v="0"/>
    <x v="0"/>
    <s v="03.16.22"/>
    <x v="58"/>
    <x v="0"/>
    <x v="0"/>
    <s v="Direção da Habitação"/>
    <s v="03.16.22"/>
    <s v="Direção da Habitação"/>
    <s v="03.16.22"/>
    <x v="49"/>
    <x v="0"/>
    <x v="0"/>
    <x v="0"/>
    <x v="1"/>
    <x v="0"/>
    <x v="0"/>
    <x v="0"/>
    <x v="9"/>
    <s v="2024-07-23"/>
    <x v="2"/>
    <n v="14979"/>
    <x v="0"/>
    <m/>
    <x v="0"/>
    <m/>
    <x v="2"/>
    <n v="100474696"/>
    <x v="0"/>
    <x v="1"/>
    <s v="Direção da Habitação"/>
    <s v="ORI"/>
    <x v="0"/>
    <m/>
    <x v="0"/>
    <x v="0"/>
    <x v="0"/>
    <x v="0"/>
    <x v="0"/>
    <x v="0"/>
    <x v="0"/>
    <x v="0"/>
    <x v="0"/>
    <x v="0"/>
    <x v="0"/>
    <s v="Direção da Habitação"/>
    <x v="0"/>
    <x v="0"/>
    <x v="0"/>
    <x v="0"/>
    <x v="0"/>
    <x v="0"/>
    <x v="0"/>
    <x v="0"/>
    <x v="0"/>
    <x v="0"/>
    <x v="1"/>
    <x v="0"/>
    <s v="Pagamento de salário referente a 07-2024"/>
  </r>
  <r>
    <x v="0"/>
    <n v="0"/>
    <n v="0"/>
    <n v="0"/>
    <n v="9792"/>
    <x v="4111"/>
    <x v="0"/>
    <x v="0"/>
    <x v="0"/>
    <s v="03.16.22"/>
    <x v="58"/>
    <x v="0"/>
    <x v="0"/>
    <s v="Direção da Habitação"/>
    <s v="03.16.22"/>
    <s v="Direção da Habitação"/>
    <s v="03.16.22"/>
    <x v="49"/>
    <x v="0"/>
    <x v="0"/>
    <x v="0"/>
    <x v="1"/>
    <x v="0"/>
    <x v="0"/>
    <x v="0"/>
    <x v="9"/>
    <s v="2024-07-23"/>
    <x v="2"/>
    <n v="9792"/>
    <x v="0"/>
    <m/>
    <x v="0"/>
    <m/>
    <x v="19"/>
    <n v="100474706"/>
    <x v="0"/>
    <x v="6"/>
    <s v="Direção da Habitação"/>
    <s v="ORI"/>
    <x v="0"/>
    <m/>
    <x v="0"/>
    <x v="0"/>
    <x v="0"/>
    <x v="0"/>
    <x v="0"/>
    <x v="0"/>
    <x v="0"/>
    <x v="0"/>
    <x v="0"/>
    <x v="0"/>
    <x v="0"/>
    <s v="Direção da Habitação"/>
    <x v="0"/>
    <x v="0"/>
    <x v="0"/>
    <x v="0"/>
    <x v="0"/>
    <x v="0"/>
    <x v="0"/>
    <x v="0"/>
    <x v="0"/>
    <x v="0"/>
    <x v="6"/>
    <x v="0"/>
    <s v="Pagamento de salário referente a 07-2024"/>
  </r>
  <r>
    <x v="0"/>
    <n v="0"/>
    <n v="0"/>
    <n v="0"/>
    <n v="97629"/>
    <x v="4111"/>
    <x v="0"/>
    <x v="0"/>
    <x v="0"/>
    <s v="03.16.22"/>
    <x v="58"/>
    <x v="0"/>
    <x v="0"/>
    <s v="Direção da Habitação"/>
    <s v="03.16.22"/>
    <s v="Direção da Habitação"/>
    <s v="03.16.22"/>
    <x v="49"/>
    <x v="0"/>
    <x v="0"/>
    <x v="0"/>
    <x v="1"/>
    <x v="0"/>
    <x v="0"/>
    <x v="0"/>
    <x v="9"/>
    <s v="2024-07-23"/>
    <x v="2"/>
    <n v="97629"/>
    <x v="0"/>
    <m/>
    <x v="0"/>
    <m/>
    <x v="9"/>
    <n v="100474693"/>
    <x v="0"/>
    <x v="0"/>
    <s v="Direção da Habitação"/>
    <s v="ORI"/>
    <x v="0"/>
    <m/>
    <x v="0"/>
    <x v="0"/>
    <x v="0"/>
    <x v="0"/>
    <x v="0"/>
    <x v="0"/>
    <x v="0"/>
    <x v="0"/>
    <x v="0"/>
    <x v="0"/>
    <x v="0"/>
    <s v="Direção da Habitação"/>
    <x v="0"/>
    <x v="0"/>
    <x v="0"/>
    <x v="0"/>
    <x v="0"/>
    <x v="0"/>
    <x v="0"/>
    <x v="0"/>
    <x v="0"/>
    <x v="0"/>
    <x v="0"/>
    <x v="0"/>
    <s v="Pagamento de salário referente a 07-2024"/>
  </r>
  <r>
    <x v="0"/>
    <n v="0"/>
    <n v="0"/>
    <n v="0"/>
    <n v="582"/>
    <x v="4112"/>
    <x v="0"/>
    <x v="0"/>
    <x v="0"/>
    <s v="03.16.21"/>
    <x v="56"/>
    <x v="0"/>
    <x v="0"/>
    <s v="Dir. Turismo, Investimento e Emprendedorismo"/>
    <s v="03.16.21"/>
    <s v="Dir. Turismo, Investimento e Emprendedorismo"/>
    <s v="03.16.21"/>
    <x v="31"/>
    <x v="0"/>
    <x v="0"/>
    <x v="1"/>
    <x v="0"/>
    <x v="0"/>
    <x v="0"/>
    <x v="0"/>
    <x v="9"/>
    <s v="2024-07-23"/>
    <x v="2"/>
    <n v="582"/>
    <x v="0"/>
    <m/>
    <x v="0"/>
    <m/>
    <x v="2"/>
    <n v="100474696"/>
    <x v="0"/>
    <x v="1"/>
    <s v="Dir. Turismo, Investimento e Emprendedorismo"/>
    <s v="ORI"/>
    <x v="0"/>
    <m/>
    <x v="0"/>
    <x v="0"/>
    <x v="0"/>
    <x v="0"/>
    <x v="0"/>
    <x v="0"/>
    <x v="0"/>
    <x v="0"/>
    <x v="0"/>
    <x v="0"/>
    <x v="0"/>
    <s v="Dir. Turismo, Investimento e Emprendedorismo"/>
    <x v="0"/>
    <x v="0"/>
    <x v="0"/>
    <x v="0"/>
    <x v="0"/>
    <x v="0"/>
    <x v="0"/>
    <x v="0"/>
    <x v="0"/>
    <x v="0"/>
    <x v="1"/>
    <x v="0"/>
    <s v="Pagamento de salário referente a 07-2024"/>
  </r>
  <r>
    <x v="0"/>
    <n v="0"/>
    <n v="0"/>
    <n v="0"/>
    <n v="5829"/>
    <x v="4112"/>
    <x v="0"/>
    <x v="0"/>
    <x v="0"/>
    <s v="03.16.21"/>
    <x v="56"/>
    <x v="0"/>
    <x v="0"/>
    <s v="Dir. Turismo, Investimento e Emprendedorismo"/>
    <s v="03.16.21"/>
    <s v="Dir. Turismo, Investimento e Emprendedorismo"/>
    <s v="03.16.21"/>
    <x v="49"/>
    <x v="0"/>
    <x v="0"/>
    <x v="0"/>
    <x v="1"/>
    <x v="0"/>
    <x v="0"/>
    <x v="0"/>
    <x v="9"/>
    <s v="2024-07-23"/>
    <x v="2"/>
    <n v="5829"/>
    <x v="0"/>
    <m/>
    <x v="0"/>
    <m/>
    <x v="2"/>
    <n v="100474696"/>
    <x v="0"/>
    <x v="1"/>
    <s v="Dir. Turismo, Investimento e Emprendedorismo"/>
    <s v="ORI"/>
    <x v="0"/>
    <m/>
    <x v="0"/>
    <x v="0"/>
    <x v="0"/>
    <x v="0"/>
    <x v="0"/>
    <x v="0"/>
    <x v="0"/>
    <x v="0"/>
    <x v="0"/>
    <x v="0"/>
    <x v="0"/>
    <s v="Dir. Turismo, Investimento e Emprendedorismo"/>
    <x v="0"/>
    <x v="0"/>
    <x v="0"/>
    <x v="0"/>
    <x v="0"/>
    <x v="0"/>
    <x v="0"/>
    <x v="0"/>
    <x v="0"/>
    <x v="0"/>
    <x v="1"/>
    <x v="0"/>
    <s v="Pagamento de salário referente a 07-2024"/>
  </r>
  <r>
    <x v="0"/>
    <n v="0"/>
    <n v="0"/>
    <n v="0"/>
    <n v="7578"/>
    <x v="4112"/>
    <x v="0"/>
    <x v="0"/>
    <x v="0"/>
    <s v="03.16.21"/>
    <x v="56"/>
    <x v="0"/>
    <x v="0"/>
    <s v="Dir. Turismo, Investimento e Emprendedorismo"/>
    <s v="03.16.21"/>
    <s v="Dir. Turismo, Investimento e Emprendedorismo"/>
    <s v="03.16.21"/>
    <x v="31"/>
    <x v="0"/>
    <x v="0"/>
    <x v="1"/>
    <x v="0"/>
    <x v="0"/>
    <x v="0"/>
    <x v="0"/>
    <x v="9"/>
    <s v="2024-07-23"/>
    <x v="2"/>
    <n v="7578"/>
    <x v="0"/>
    <m/>
    <x v="0"/>
    <m/>
    <x v="9"/>
    <n v="100474693"/>
    <x v="0"/>
    <x v="0"/>
    <s v="Dir. Turismo, Investimento e Emprendedorismo"/>
    <s v="ORI"/>
    <x v="0"/>
    <m/>
    <x v="0"/>
    <x v="0"/>
    <x v="0"/>
    <x v="0"/>
    <x v="0"/>
    <x v="0"/>
    <x v="0"/>
    <x v="0"/>
    <x v="0"/>
    <x v="0"/>
    <x v="0"/>
    <s v="Dir. Turismo, Investimento e Emprendedorismo"/>
    <x v="0"/>
    <x v="0"/>
    <x v="0"/>
    <x v="0"/>
    <x v="0"/>
    <x v="0"/>
    <x v="0"/>
    <x v="0"/>
    <x v="0"/>
    <x v="0"/>
    <x v="0"/>
    <x v="0"/>
    <s v="Pagamento de salário referente a 07-2024"/>
  </r>
  <r>
    <x v="0"/>
    <n v="0"/>
    <n v="0"/>
    <n v="0"/>
    <n v="75771"/>
    <x v="4112"/>
    <x v="0"/>
    <x v="0"/>
    <x v="0"/>
    <s v="03.16.21"/>
    <x v="56"/>
    <x v="0"/>
    <x v="0"/>
    <s v="Dir. Turismo, Investimento e Emprendedorismo"/>
    <s v="03.16.21"/>
    <s v="Dir. Turismo, Investimento e Emprendedorismo"/>
    <s v="03.16.21"/>
    <x v="49"/>
    <x v="0"/>
    <x v="0"/>
    <x v="0"/>
    <x v="1"/>
    <x v="0"/>
    <x v="0"/>
    <x v="0"/>
    <x v="9"/>
    <s v="2024-07-23"/>
    <x v="2"/>
    <n v="75771"/>
    <x v="0"/>
    <m/>
    <x v="0"/>
    <m/>
    <x v="9"/>
    <n v="100474693"/>
    <x v="0"/>
    <x v="0"/>
    <s v="Dir. Turismo, Investimento e Emprendedorismo"/>
    <s v="ORI"/>
    <x v="0"/>
    <m/>
    <x v="0"/>
    <x v="0"/>
    <x v="0"/>
    <x v="0"/>
    <x v="0"/>
    <x v="0"/>
    <x v="0"/>
    <x v="0"/>
    <x v="0"/>
    <x v="0"/>
    <x v="0"/>
    <s v="Dir. Turismo, Investimento e Emprendedorismo"/>
    <x v="0"/>
    <x v="0"/>
    <x v="0"/>
    <x v="0"/>
    <x v="0"/>
    <x v="0"/>
    <x v="0"/>
    <x v="0"/>
    <x v="0"/>
    <x v="0"/>
    <x v="0"/>
    <x v="0"/>
    <s v="Pagamento de salário referente a 07-2024"/>
  </r>
  <r>
    <x v="0"/>
    <n v="0"/>
    <n v="0"/>
    <n v="0"/>
    <n v="10834"/>
    <x v="4113"/>
    <x v="0"/>
    <x v="0"/>
    <x v="0"/>
    <s v="03.16.20"/>
    <x v="55"/>
    <x v="0"/>
    <x v="0"/>
    <s v="Dir. do Comércio, Indústria, Transporte Feiras e Pesca"/>
    <s v="03.16.20"/>
    <s v="Dir. do Comércio, Indústria, Transporte Feiras e Pesca"/>
    <s v="03.16.20"/>
    <x v="48"/>
    <x v="0"/>
    <x v="0"/>
    <x v="0"/>
    <x v="1"/>
    <x v="0"/>
    <x v="0"/>
    <x v="0"/>
    <x v="9"/>
    <s v="2024-07-23"/>
    <x v="2"/>
    <n v="10834"/>
    <x v="0"/>
    <m/>
    <x v="0"/>
    <m/>
    <x v="2"/>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07-2024"/>
  </r>
  <r>
    <x v="0"/>
    <n v="0"/>
    <n v="0"/>
    <n v="0"/>
    <n v="8213"/>
    <x v="4113"/>
    <x v="0"/>
    <x v="0"/>
    <x v="0"/>
    <s v="03.16.20"/>
    <x v="55"/>
    <x v="0"/>
    <x v="0"/>
    <s v="Dir. do Comércio, Indústria, Transporte Feiras e Pesca"/>
    <s v="03.16.20"/>
    <s v="Dir. do Comércio, Indústria, Transporte Feiras e Pesca"/>
    <s v="03.16.20"/>
    <x v="48"/>
    <x v="0"/>
    <x v="0"/>
    <x v="0"/>
    <x v="1"/>
    <x v="0"/>
    <x v="0"/>
    <x v="0"/>
    <x v="9"/>
    <s v="2024-07-23"/>
    <x v="2"/>
    <n v="8213"/>
    <x v="0"/>
    <m/>
    <x v="0"/>
    <m/>
    <x v="19"/>
    <n v="100474706"/>
    <x v="0"/>
    <x v="6"/>
    <s v="Dir. do Comércio, Indústria, Transporte Feiras e Pesca"/>
    <s v="ORI"/>
    <x v="0"/>
    <m/>
    <x v="0"/>
    <x v="0"/>
    <x v="0"/>
    <x v="0"/>
    <x v="0"/>
    <x v="0"/>
    <x v="0"/>
    <x v="0"/>
    <x v="0"/>
    <x v="0"/>
    <x v="0"/>
    <s v="Dir. do Comércio, Indústria, Transporte Feiras e Pesca"/>
    <x v="0"/>
    <x v="0"/>
    <x v="0"/>
    <x v="0"/>
    <x v="0"/>
    <x v="0"/>
    <x v="0"/>
    <x v="0"/>
    <x v="0"/>
    <x v="0"/>
    <x v="6"/>
    <x v="0"/>
    <s v="Pagamento de salário referente a 07-2024"/>
  </r>
  <r>
    <x v="0"/>
    <n v="0"/>
    <n v="0"/>
    <n v="0"/>
    <n v="83615"/>
    <x v="4113"/>
    <x v="0"/>
    <x v="0"/>
    <x v="0"/>
    <s v="03.16.20"/>
    <x v="55"/>
    <x v="0"/>
    <x v="0"/>
    <s v="Dir. do Comércio, Indústria, Transporte Feiras e Pesca"/>
    <s v="03.16.20"/>
    <s v="Dir. do Comércio, Indústria, Transporte Feiras e Pesca"/>
    <s v="03.16.20"/>
    <x v="48"/>
    <x v="0"/>
    <x v="0"/>
    <x v="0"/>
    <x v="1"/>
    <x v="0"/>
    <x v="0"/>
    <x v="0"/>
    <x v="9"/>
    <s v="2024-07-23"/>
    <x v="2"/>
    <n v="83615"/>
    <x v="0"/>
    <m/>
    <x v="0"/>
    <m/>
    <x v="9"/>
    <n v="100474693"/>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07-2024"/>
  </r>
  <r>
    <x v="0"/>
    <n v="0"/>
    <n v="0"/>
    <n v="0"/>
    <n v="222"/>
    <x v="4114"/>
    <x v="0"/>
    <x v="0"/>
    <x v="0"/>
    <s v="03.16.19"/>
    <x v="21"/>
    <x v="0"/>
    <x v="0"/>
    <s v="Direção de Inovação e Desporto"/>
    <s v="03.16.19"/>
    <s v="Direção de Inovação e Desporto"/>
    <s v="03.16.19"/>
    <x v="31"/>
    <x v="0"/>
    <x v="0"/>
    <x v="1"/>
    <x v="0"/>
    <x v="0"/>
    <x v="0"/>
    <x v="0"/>
    <x v="9"/>
    <s v="2024-07-23"/>
    <x v="2"/>
    <n v="222"/>
    <x v="0"/>
    <m/>
    <x v="0"/>
    <m/>
    <x v="2"/>
    <n v="100474696"/>
    <x v="0"/>
    <x v="1"/>
    <s v="Direção de Inovação e Desporto"/>
    <s v="ORI"/>
    <x v="0"/>
    <m/>
    <x v="0"/>
    <x v="0"/>
    <x v="0"/>
    <x v="0"/>
    <x v="0"/>
    <x v="0"/>
    <x v="0"/>
    <x v="0"/>
    <x v="0"/>
    <x v="0"/>
    <x v="0"/>
    <s v="Direção de Inovação e Desporto"/>
    <x v="0"/>
    <x v="0"/>
    <x v="0"/>
    <x v="0"/>
    <x v="0"/>
    <x v="0"/>
    <x v="0"/>
    <x v="0"/>
    <x v="0"/>
    <x v="0"/>
    <x v="1"/>
    <x v="0"/>
    <s v="Pagamento de salário referente a 07-2024"/>
  </r>
  <r>
    <x v="0"/>
    <n v="0"/>
    <n v="0"/>
    <n v="0"/>
    <n v="5404"/>
    <x v="4114"/>
    <x v="0"/>
    <x v="0"/>
    <x v="0"/>
    <s v="03.16.19"/>
    <x v="21"/>
    <x v="0"/>
    <x v="0"/>
    <s v="Direção de Inovação e Desporto"/>
    <s v="03.16.19"/>
    <s v="Direção de Inovação e Desporto"/>
    <s v="03.16.19"/>
    <x v="30"/>
    <x v="0"/>
    <x v="0"/>
    <x v="0"/>
    <x v="1"/>
    <x v="0"/>
    <x v="0"/>
    <x v="0"/>
    <x v="9"/>
    <s v="2024-07-23"/>
    <x v="2"/>
    <n v="5404"/>
    <x v="0"/>
    <m/>
    <x v="0"/>
    <m/>
    <x v="2"/>
    <n v="100474696"/>
    <x v="0"/>
    <x v="1"/>
    <s v="Direção de Inovação e Desporto"/>
    <s v="ORI"/>
    <x v="0"/>
    <m/>
    <x v="0"/>
    <x v="0"/>
    <x v="0"/>
    <x v="0"/>
    <x v="0"/>
    <x v="0"/>
    <x v="0"/>
    <x v="0"/>
    <x v="0"/>
    <x v="0"/>
    <x v="0"/>
    <s v="Direção de Inovação e Desporto"/>
    <x v="0"/>
    <x v="0"/>
    <x v="0"/>
    <x v="0"/>
    <x v="0"/>
    <x v="0"/>
    <x v="0"/>
    <x v="0"/>
    <x v="0"/>
    <x v="0"/>
    <x v="1"/>
    <x v="0"/>
    <s v="Pagamento de salário referente a 07-2024"/>
  </r>
  <r>
    <x v="0"/>
    <n v="0"/>
    <n v="0"/>
    <n v="0"/>
    <n v="246"/>
    <x v="4114"/>
    <x v="0"/>
    <x v="0"/>
    <x v="0"/>
    <s v="03.16.19"/>
    <x v="21"/>
    <x v="0"/>
    <x v="0"/>
    <s v="Direção de Inovação e Desporto"/>
    <s v="03.16.19"/>
    <s v="Direção de Inovação e Desporto"/>
    <s v="03.16.19"/>
    <x v="31"/>
    <x v="0"/>
    <x v="0"/>
    <x v="1"/>
    <x v="0"/>
    <x v="0"/>
    <x v="0"/>
    <x v="0"/>
    <x v="9"/>
    <s v="2024-07-23"/>
    <x v="2"/>
    <n v="246"/>
    <x v="0"/>
    <m/>
    <x v="0"/>
    <m/>
    <x v="19"/>
    <n v="100474706"/>
    <x v="0"/>
    <x v="6"/>
    <s v="Direção de Inovação e Desporto"/>
    <s v="ORI"/>
    <x v="0"/>
    <m/>
    <x v="0"/>
    <x v="0"/>
    <x v="0"/>
    <x v="0"/>
    <x v="0"/>
    <x v="0"/>
    <x v="0"/>
    <x v="0"/>
    <x v="0"/>
    <x v="0"/>
    <x v="0"/>
    <s v="Direção de Inovação e Desporto"/>
    <x v="0"/>
    <x v="0"/>
    <x v="0"/>
    <x v="0"/>
    <x v="0"/>
    <x v="0"/>
    <x v="0"/>
    <x v="0"/>
    <x v="0"/>
    <x v="0"/>
    <x v="6"/>
    <x v="0"/>
    <s v="Pagamento de salário referente a 07-2024"/>
  </r>
  <r>
    <x v="0"/>
    <n v="0"/>
    <n v="0"/>
    <n v="0"/>
    <n v="5994"/>
    <x v="4114"/>
    <x v="0"/>
    <x v="0"/>
    <x v="0"/>
    <s v="03.16.19"/>
    <x v="21"/>
    <x v="0"/>
    <x v="0"/>
    <s v="Direção de Inovação e Desporto"/>
    <s v="03.16.19"/>
    <s v="Direção de Inovação e Desporto"/>
    <s v="03.16.19"/>
    <x v="30"/>
    <x v="0"/>
    <x v="0"/>
    <x v="0"/>
    <x v="1"/>
    <x v="0"/>
    <x v="0"/>
    <x v="0"/>
    <x v="9"/>
    <s v="2024-07-23"/>
    <x v="2"/>
    <n v="5994"/>
    <x v="0"/>
    <m/>
    <x v="0"/>
    <m/>
    <x v="19"/>
    <n v="100474706"/>
    <x v="0"/>
    <x v="6"/>
    <s v="Direção de Inovação e Desporto"/>
    <s v="ORI"/>
    <x v="0"/>
    <m/>
    <x v="0"/>
    <x v="0"/>
    <x v="0"/>
    <x v="0"/>
    <x v="0"/>
    <x v="0"/>
    <x v="0"/>
    <x v="0"/>
    <x v="0"/>
    <x v="0"/>
    <x v="0"/>
    <s v="Direção de Inovação e Desporto"/>
    <x v="0"/>
    <x v="0"/>
    <x v="0"/>
    <x v="0"/>
    <x v="0"/>
    <x v="0"/>
    <x v="0"/>
    <x v="0"/>
    <x v="0"/>
    <x v="0"/>
    <x v="6"/>
    <x v="0"/>
    <s v="Pagamento de salário referente a 07-2024"/>
  </r>
  <r>
    <x v="0"/>
    <n v="0"/>
    <n v="0"/>
    <n v="0"/>
    <n v="4972"/>
    <x v="4114"/>
    <x v="0"/>
    <x v="0"/>
    <x v="0"/>
    <s v="03.16.19"/>
    <x v="21"/>
    <x v="0"/>
    <x v="0"/>
    <s v="Direção de Inovação e Desporto"/>
    <s v="03.16.19"/>
    <s v="Direção de Inovação e Desporto"/>
    <s v="03.16.19"/>
    <x v="31"/>
    <x v="0"/>
    <x v="0"/>
    <x v="1"/>
    <x v="0"/>
    <x v="0"/>
    <x v="0"/>
    <x v="0"/>
    <x v="9"/>
    <s v="2024-07-23"/>
    <x v="2"/>
    <n v="4972"/>
    <x v="0"/>
    <m/>
    <x v="0"/>
    <m/>
    <x v="9"/>
    <n v="100474693"/>
    <x v="0"/>
    <x v="0"/>
    <s v="Direção de Inovação e Desporto"/>
    <s v="ORI"/>
    <x v="0"/>
    <m/>
    <x v="0"/>
    <x v="0"/>
    <x v="0"/>
    <x v="0"/>
    <x v="0"/>
    <x v="0"/>
    <x v="0"/>
    <x v="0"/>
    <x v="0"/>
    <x v="0"/>
    <x v="0"/>
    <s v="Direção de Inovação e Desporto"/>
    <x v="0"/>
    <x v="0"/>
    <x v="0"/>
    <x v="0"/>
    <x v="0"/>
    <x v="0"/>
    <x v="0"/>
    <x v="0"/>
    <x v="0"/>
    <x v="0"/>
    <x v="0"/>
    <x v="0"/>
    <s v="Pagamento de salário referente a 07-2024"/>
  </r>
  <r>
    <x v="0"/>
    <n v="0"/>
    <n v="0"/>
    <n v="0"/>
    <n v="121002"/>
    <x v="4114"/>
    <x v="0"/>
    <x v="0"/>
    <x v="0"/>
    <s v="03.16.19"/>
    <x v="21"/>
    <x v="0"/>
    <x v="0"/>
    <s v="Direção de Inovação e Desporto"/>
    <s v="03.16.19"/>
    <s v="Direção de Inovação e Desporto"/>
    <s v="03.16.19"/>
    <x v="30"/>
    <x v="0"/>
    <x v="0"/>
    <x v="0"/>
    <x v="1"/>
    <x v="0"/>
    <x v="0"/>
    <x v="0"/>
    <x v="9"/>
    <s v="2024-07-23"/>
    <x v="2"/>
    <n v="121002"/>
    <x v="0"/>
    <m/>
    <x v="0"/>
    <m/>
    <x v="9"/>
    <n v="100474693"/>
    <x v="0"/>
    <x v="0"/>
    <s v="Direção de Inovação e Desporto"/>
    <s v="ORI"/>
    <x v="0"/>
    <m/>
    <x v="0"/>
    <x v="0"/>
    <x v="0"/>
    <x v="0"/>
    <x v="0"/>
    <x v="0"/>
    <x v="0"/>
    <x v="0"/>
    <x v="0"/>
    <x v="0"/>
    <x v="0"/>
    <s v="Direção de Inovação e Desporto"/>
    <x v="0"/>
    <x v="0"/>
    <x v="0"/>
    <x v="0"/>
    <x v="0"/>
    <x v="0"/>
    <x v="0"/>
    <x v="0"/>
    <x v="0"/>
    <x v="0"/>
    <x v="0"/>
    <x v="0"/>
    <s v="Pagamento de salário referente a 07-2024"/>
  </r>
  <r>
    <x v="0"/>
    <n v="0"/>
    <n v="0"/>
    <n v="0"/>
    <n v="520"/>
    <x v="4115"/>
    <x v="0"/>
    <x v="0"/>
    <x v="0"/>
    <s v="03.16.17"/>
    <x v="51"/>
    <x v="0"/>
    <x v="0"/>
    <s v="Direção Proteção Civil"/>
    <s v="03.16.17"/>
    <s v="Direção Proteção Civil"/>
    <s v="03.16.17"/>
    <x v="28"/>
    <x v="0"/>
    <x v="0"/>
    <x v="0"/>
    <x v="0"/>
    <x v="0"/>
    <x v="0"/>
    <x v="0"/>
    <x v="9"/>
    <s v="2024-07-23"/>
    <x v="2"/>
    <n v="520"/>
    <x v="0"/>
    <m/>
    <x v="0"/>
    <m/>
    <x v="15"/>
    <n v="100479277"/>
    <x v="0"/>
    <x v="2"/>
    <s v="Direção Proteção Civil"/>
    <s v="ORI"/>
    <x v="0"/>
    <m/>
    <x v="0"/>
    <x v="0"/>
    <x v="0"/>
    <x v="0"/>
    <x v="0"/>
    <x v="0"/>
    <x v="0"/>
    <x v="0"/>
    <x v="0"/>
    <x v="0"/>
    <x v="0"/>
    <s v="Direção Proteção Civil"/>
    <x v="0"/>
    <x v="0"/>
    <x v="0"/>
    <x v="0"/>
    <x v="0"/>
    <x v="0"/>
    <x v="0"/>
    <x v="0"/>
    <x v="0"/>
    <x v="0"/>
    <x v="2"/>
    <x v="0"/>
    <s v="Pagamento de salário referente a 07-2024"/>
  </r>
  <r>
    <x v="0"/>
    <n v="0"/>
    <n v="0"/>
    <n v="0"/>
    <n v="1021"/>
    <x v="4115"/>
    <x v="0"/>
    <x v="0"/>
    <x v="0"/>
    <s v="03.16.17"/>
    <x v="51"/>
    <x v="0"/>
    <x v="0"/>
    <s v="Direção Proteção Civil"/>
    <s v="03.16.17"/>
    <s v="Direção Proteção Civil"/>
    <s v="03.16.17"/>
    <x v="30"/>
    <x v="0"/>
    <x v="0"/>
    <x v="0"/>
    <x v="1"/>
    <x v="0"/>
    <x v="0"/>
    <x v="0"/>
    <x v="9"/>
    <s v="2024-07-23"/>
    <x v="2"/>
    <n v="1021"/>
    <x v="0"/>
    <m/>
    <x v="0"/>
    <m/>
    <x v="15"/>
    <n v="100479277"/>
    <x v="0"/>
    <x v="2"/>
    <s v="Direção Proteção Civil"/>
    <s v="ORI"/>
    <x v="0"/>
    <m/>
    <x v="0"/>
    <x v="0"/>
    <x v="0"/>
    <x v="0"/>
    <x v="0"/>
    <x v="0"/>
    <x v="0"/>
    <x v="0"/>
    <x v="0"/>
    <x v="0"/>
    <x v="0"/>
    <s v="Direção Proteção Civil"/>
    <x v="0"/>
    <x v="0"/>
    <x v="0"/>
    <x v="0"/>
    <x v="0"/>
    <x v="0"/>
    <x v="0"/>
    <x v="0"/>
    <x v="0"/>
    <x v="0"/>
    <x v="2"/>
    <x v="0"/>
    <s v="Pagamento de salário referente a 07-2024"/>
  </r>
  <r>
    <x v="0"/>
    <n v="0"/>
    <n v="0"/>
    <n v="0"/>
    <n v="1029"/>
    <x v="4115"/>
    <x v="0"/>
    <x v="0"/>
    <x v="0"/>
    <s v="03.16.17"/>
    <x v="51"/>
    <x v="0"/>
    <x v="0"/>
    <s v="Direção Proteção Civil"/>
    <s v="03.16.17"/>
    <s v="Direção Proteção Civil"/>
    <s v="03.16.17"/>
    <x v="28"/>
    <x v="0"/>
    <x v="0"/>
    <x v="0"/>
    <x v="0"/>
    <x v="0"/>
    <x v="0"/>
    <x v="0"/>
    <x v="9"/>
    <s v="2024-07-23"/>
    <x v="2"/>
    <n v="1029"/>
    <x v="0"/>
    <m/>
    <x v="0"/>
    <m/>
    <x v="2"/>
    <n v="100474696"/>
    <x v="0"/>
    <x v="1"/>
    <s v="Direção Proteção Civil"/>
    <s v="ORI"/>
    <x v="0"/>
    <m/>
    <x v="0"/>
    <x v="0"/>
    <x v="0"/>
    <x v="0"/>
    <x v="0"/>
    <x v="0"/>
    <x v="0"/>
    <x v="0"/>
    <x v="0"/>
    <x v="0"/>
    <x v="0"/>
    <s v="Direção Proteção Civil"/>
    <x v="0"/>
    <x v="0"/>
    <x v="0"/>
    <x v="0"/>
    <x v="0"/>
    <x v="0"/>
    <x v="0"/>
    <x v="0"/>
    <x v="0"/>
    <x v="0"/>
    <x v="1"/>
    <x v="0"/>
    <s v="Pagamento de salário referente a 07-2024"/>
  </r>
  <r>
    <x v="0"/>
    <n v="0"/>
    <n v="0"/>
    <n v="0"/>
    <n v="2021"/>
    <x v="4115"/>
    <x v="0"/>
    <x v="0"/>
    <x v="0"/>
    <s v="03.16.17"/>
    <x v="51"/>
    <x v="0"/>
    <x v="0"/>
    <s v="Direção Proteção Civil"/>
    <s v="03.16.17"/>
    <s v="Direção Proteção Civil"/>
    <s v="03.16.17"/>
    <x v="30"/>
    <x v="0"/>
    <x v="0"/>
    <x v="0"/>
    <x v="1"/>
    <x v="0"/>
    <x v="0"/>
    <x v="0"/>
    <x v="9"/>
    <s v="2024-07-23"/>
    <x v="2"/>
    <n v="2021"/>
    <x v="0"/>
    <m/>
    <x v="0"/>
    <m/>
    <x v="2"/>
    <n v="100474696"/>
    <x v="0"/>
    <x v="1"/>
    <s v="Direção Proteção Civil"/>
    <s v="ORI"/>
    <x v="0"/>
    <m/>
    <x v="0"/>
    <x v="0"/>
    <x v="0"/>
    <x v="0"/>
    <x v="0"/>
    <x v="0"/>
    <x v="0"/>
    <x v="0"/>
    <x v="0"/>
    <x v="0"/>
    <x v="0"/>
    <s v="Direção Proteção Civil"/>
    <x v="0"/>
    <x v="0"/>
    <x v="0"/>
    <x v="0"/>
    <x v="0"/>
    <x v="0"/>
    <x v="0"/>
    <x v="0"/>
    <x v="0"/>
    <x v="0"/>
    <x v="1"/>
    <x v="0"/>
    <s v="Pagamento de salário referente a 07-2024"/>
  </r>
  <r>
    <x v="0"/>
    <n v="0"/>
    <n v="0"/>
    <n v="0"/>
    <n v="202"/>
    <x v="4115"/>
    <x v="0"/>
    <x v="0"/>
    <x v="0"/>
    <s v="03.16.17"/>
    <x v="51"/>
    <x v="0"/>
    <x v="0"/>
    <s v="Direção Proteção Civil"/>
    <s v="03.16.17"/>
    <s v="Direção Proteção Civil"/>
    <s v="03.16.17"/>
    <x v="28"/>
    <x v="0"/>
    <x v="0"/>
    <x v="0"/>
    <x v="0"/>
    <x v="0"/>
    <x v="0"/>
    <x v="0"/>
    <x v="9"/>
    <s v="2024-07-23"/>
    <x v="2"/>
    <n v="202"/>
    <x v="0"/>
    <m/>
    <x v="0"/>
    <m/>
    <x v="136"/>
    <n v="100478986"/>
    <x v="0"/>
    <x v="10"/>
    <s v="Direção Proteção Civil"/>
    <s v="ORI"/>
    <x v="0"/>
    <m/>
    <x v="0"/>
    <x v="0"/>
    <x v="0"/>
    <x v="0"/>
    <x v="0"/>
    <x v="0"/>
    <x v="0"/>
    <x v="0"/>
    <x v="0"/>
    <x v="0"/>
    <x v="0"/>
    <s v="Direção Proteção Civil"/>
    <x v="0"/>
    <x v="0"/>
    <x v="0"/>
    <x v="0"/>
    <x v="0"/>
    <x v="0"/>
    <x v="0"/>
    <x v="0"/>
    <x v="0"/>
    <x v="0"/>
    <x v="10"/>
    <x v="0"/>
    <s v="Pagamento de salário referente a 07-2024"/>
  </r>
  <r>
    <x v="0"/>
    <n v="0"/>
    <n v="0"/>
    <n v="0"/>
    <n v="398"/>
    <x v="4115"/>
    <x v="0"/>
    <x v="0"/>
    <x v="0"/>
    <s v="03.16.17"/>
    <x v="51"/>
    <x v="0"/>
    <x v="0"/>
    <s v="Direção Proteção Civil"/>
    <s v="03.16.17"/>
    <s v="Direção Proteção Civil"/>
    <s v="03.16.17"/>
    <x v="30"/>
    <x v="0"/>
    <x v="0"/>
    <x v="0"/>
    <x v="1"/>
    <x v="0"/>
    <x v="0"/>
    <x v="0"/>
    <x v="9"/>
    <s v="2024-07-23"/>
    <x v="2"/>
    <n v="398"/>
    <x v="0"/>
    <m/>
    <x v="0"/>
    <m/>
    <x v="136"/>
    <n v="100478986"/>
    <x v="0"/>
    <x v="10"/>
    <s v="Direção Proteção Civil"/>
    <s v="ORI"/>
    <x v="0"/>
    <m/>
    <x v="0"/>
    <x v="0"/>
    <x v="0"/>
    <x v="0"/>
    <x v="0"/>
    <x v="0"/>
    <x v="0"/>
    <x v="0"/>
    <x v="0"/>
    <x v="0"/>
    <x v="0"/>
    <s v="Direção Proteção Civil"/>
    <x v="0"/>
    <x v="0"/>
    <x v="0"/>
    <x v="0"/>
    <x v="0"/>
    <x v="0"/>
    <x v="0"/>
    <x v="0"/>
    <x v="0"/>
    <x v="0"/>
    <x v="10"/>
    <x v="0"/>
    <s v="Pagamento de salário referente a 07-2024"/>
  </r>
  <r>
    <x v="0"/>
    <n v="0"/>
    <n v="0"/>
    <n v="0"/>
    <n v="287"/>
    <x v="4115"/>
    <x v="0"/>
    <x v="0"/>
    <x v="0"/>
    <s v="03.16.17"/>
    <x v="51"/>
    <x v="0"/>
    <x v="0"/>
    <s v="Direção Proteção Civil"/>
    <s v="03.16.17"/>
    <s v="Direção Proteção Civil"/>
    <s v="03.16.17"/>
    <x v="28"/>
    <x v="0"/>
    <x v="0"/>
    <x v="0"/>
    <x v="0"/>
    <x v="0"/>
    <x v="0"/>
    <x v="0"/>
    <x v="9"/>
    <s v="2024-07-23"/>
    <x v="2"/>
    <n v="287"/>
    <x v="0"/>
    <m/>
    <x v="0"/>
    <m/>
    <x v="18"/>
    <n v="100478987"/>
    <x v="0"/>
    <x v="5"/>
    <s v="Direção Proteção Civil"/>
    <s v="ORI"/>
    <x v="0"/>
    <m/>
    <x v="0"/>
    <x v="0"/>
    <x v="0"/>
    <x v="0"/>
    <x v="0"/>
    <x v="0"/>
    <x v="0"/>
    <x v="0"/>
    <x v="0"/>
    <x v="0"/>
    <x v="0"/>
    <s v="Direção Proteção Civil"/>
    <x v="0"/>
    <x v="0"/>
    <x v="0"/>
    <x v="0"/>
    <x v="0"/>
    <x v="0"/>
    <x v="0"/>
    <x v="0"/>
    <x v="0"/>
    <x v="0"/>
    <x v="5"/>
    <x v="0"/>
    <s v="Pagamento de salário referente a 07-2024"/>
  </r>
  <r>
    <x v="0"/>
    <n v="0"/>
    <n v="0"/>
    <n v="0"/>
    <n v="563"/>
    <x v="4115"/>
    <x v="0"/>
    <x v="0"/>
    <x v="0"/>
    <s v="03.16.17"/>
    <x v="51"/>
    <x v="0"/>
    <x v="0"/>
    <s v="Direção Proteção Civil"/>
    <s v="03.16.17"/>
    <s v="Direção Proteção Civil"/>
    <s v="03.16.17"/>
    <x v="30"/>
    <x v="0"/>
    <x v="0"/>
    <x v="0"/>
    <x v="1"/>
    <x v="0"/>
    <x v="0"/>
    <x v="0"/>
    <x v="9"/>
    <s v="2024-07-23"/>
    <x v="2"/>
    <n v="563"/>
    <x v="0"/>
    <m/>
    <x v="0"/>
    <m/>
    <x v="18"/>
    <n v="100478987"/>
    <x v="0"/>
    <x v="5"/>
    <s v="Direção Proteção Civil"/>
    <s v="ORI"/>
    <x v="0"/>
    <m/>
    <x v="0"/>
    <x v="0"/>
    <x v="0"/>
    <x v="0"/>
    <x v="0"/>
    <x v="0"/>
    <x v="0"/>
    <x v="0"/>
    <x v="0"/>
    <x v="0"/>
    <x v="0"/>
    <s v="Direção Proteção Civil"/>
    <x v="0"/>
    <x v="0"/>
    <x v="0"/>
    <x v="0"/>
    <x v="0"/>
    <x v="0"/>
    <x v="0"/>
    <x v="0"/>
    <x v="0"/>
    <x v="0"/>
    <x v="5"/>
    <x v="0"/>
    <s v="Pagamento de salário referente a 07-2024"/>
  </r>
  <r>
    <x v="0"/>
    <n v="0"/>
    <n v="0"/>
    <n v="0"/>
    <n v="2296"/>
    <x v="4115"/>
    <x v="0"/>
    <x v="0"/>
    <x v="0"/>
    <s v="03.16.17"/>
    <x v="51"/>
    <x v="0"/>
    <x v="0"/>
    <s v="Direção Proteção Civil"/>
    <s v="03.16.17"/>
    <s v="Direção Proteção Civil"/>
    <s v="03.16.17"/>
    <x v="28"/>
    <x v="0"/>
    <x v="0"/>
    <x v="0"/>
    <x v="0"/>
    <x v="0"/>
    <x v="0"/>
    <x v="0"/>
    <x v="9"/>
    <s v="2024-07-23"/>
    <x v="2"/>
    <n v="2296"/>
    <x v="0"/>
    <m/>
    <x v="0"/>
    <m/>
    <x v="19"/>
    <n v="100474706"/>
    <x v="0"/>
    <x v="6"/>
    <s v="Direção Proteção Civil"/>
    <s v="ORI"/>
    <x v="0"/>
    <m/>
    <x v="0"/>
    <x v="0"/>
    <x v="0"/>
    <x v="0"/>
    <x v="0"/>
    <x v="0"/>
    <x v="0"/>
    <x v="0"/>
    <x v="0"/>
    <x v="0"/>
    <x v="0"/>
    <s v="Direção Proteção Civil"/>
    <x v="0"/>
    <x v="0"/>
    <x v="0"/>
    <x v="0"/>
    <x v="0"/>
    <x v="0"/>
    <x v="0"/>
    <x v="0"/>
    <x v="0"/>
    <x v="0"/>
    <x v="6"/>
    <x v="0"/>
    <s v="Pagamento de salário referente a 07-2024"/>
  </r>
  <r>
    <x v="0"/>
    <n v="0"/>
    <n v="0"/>
    <n v="0"/>
    <n v="4504"/>
    <x v="4115"/>
    <x v="0"/>
    <x v="0"/>
    <x v="0"/>
    <s v="03.16.17"/>
    <x v="51"/>
    <x v="0"/>
    <x v="0"/>
    <s v="Direção Proteção Civil"/>
    <s v="03.16.17"/>
    <s v="Direção Proteção Civil"/>
    <s v="03.16.17"/>
    <x v="30"/>
    <x v="0"/>
    <x v="0"/>
    <x v="0"/>
    <x v="1"/>
    <x v="0"/>
    <x v="0"/>
    <x v="0"/>
    <x v="9"/>
    <s v="2024-07-23"/>
    <x v="2"/>
    <n v="4504"/>
    <x v="0"/>
    <m/>
    <x v="0"/>
    <m/>
    <x v="19"/>
    <n v="100474706"/>
    <x v="0"/>
    <x v="6"/>
    <s v="Direção Proteção Civil"/>
    <s v="ORI"/>
    <x v="0"/>
    <m/>
    <x v="0"/>
    <x v="0"/>
    <x v="0"/>
    <x v="0"/>
    <x v="0"/>
    <x v="0"/>
    <x v="0"/>
    <x v="0"/>
    <x v="0"/>
    <x v="0"/>
    <x v="0"/>
    <s v="Direção Proteção Civil"/>
    <x v="0"/>
    <x v="0"/>
    <x v="0"/>
    <x v="0"/>
    <x v="0"/>
    <x v="0"/>
    <x v="0"/>
    <x v="0"/>
    <x v="0"/>
    <x v="0"/>
    <x v="6"/>
    <x v="0"/>
    <s v="Pagamento de salário referente a 07-2024"/>
  </r>
  <r>
    <x v="0"/>
    <n v="0"/>
    <n v="0"/>
    <n v="0"/>
    <n v="38999"/>
    <x v="4115"/>
    <x v="0"/>
    <x v="0"/>
    <x v="0"/>
    <s v="03.16.17"/>
    <x v="51"/>
    <x v="0"/>
    <x v="0"/>
    <s v="Direção Proteção Civil"/>
    <s v="03.16.17"/>
    <s v="Direção Proteção Civil"/>
    <s v="03.16.17"/>
    <x v="28"/>
    <x v="0"/>
    <x v="0"/>
    <x v="0"/>
    <x v="0"/>
    <x v="0"/>
    <x v="0"/>
    <x v="0"/>
    <x v="9"/>
    <s v="2024-07-23"/>
    <x v="2"/>
    <n v="38999"/>
    <x v="0"/>
    <m/>
    <x v="0"/>
    <m/>
    <x v="9"/>
    <n v="100474693"/>
    <x v="0"/>
    <x v="0"/>
    <s v="Direção Proteção Civil"/>
    <s v="ORI"/>
    <x v="0"/>
    <m/>
    <x v="0"/>
    <x v="0"/>
    <x v="0"/>
    <x v="0"/>
    <x v="0"/>
    <x v="0"/>
    <x v="0"/>
    <x v="0"/>
    <x v="0"/>
    <x v="0"/>
    <x v="0"/>
    <s v="Direção Proteção Civil"/>
    <x v="0"/>
    <x v="0"/>
    <x v="0"/>
    <x v="0"/>
    <x v="0"/>
    <x v="0"/>
    <x v="0"/>
    <x v="0"/>
    <x v="0"/>
    <x v="0"/>
    <x v="0"/>
    <x v="0"/>
    <s v="Pagamento de salário referente a 07-2024"/>
  </r>
  <r>
    <x v="0"/>
    <n v="0"/>
    <n v="0"/>
    <n v="0"/>
    <n v="76493"/>
    <x v="4115"/>
    <x v="0"/>
    <x v="0"/>
    <x v="0"/>
    <s v="03.16.17"/>
    <x v="51"/>
    <x v="0"/>
    <x v="0"/>
    <s v="Direção Proteção Civil"/>
    <s v="03.16.17"/>
    <s v="Direção Proteção Civil"/>
    <s v="03.16.17"/>
    <x v="30"/>
    <x v="0"/>
    <x v="0"/>
    <x v="0"/>
    <x v="1"/>
    <x v="0"/>
    <x v="0"/>
    <x v="0"/>
    <x v="9"/>
    <s v="2024-07-23"/>
    <x v="2"/>
    <n v="76493"/>
    <x v="0"/>
    <m/>
    <x v="0"/>
    <m/>
    <x v="9"/>
    <n v="100474693"/>
    <x v="0"/>
    <x v="0"/>
    <s v="Direção Proteção Civil"/>
    <s v="ORI"/>
    <x v="0"/>
    <m/>
    <x v="0"/>
    <x v="0"/>
    <x v="0"/>
    <x v="0"/>
    <x v="0"/>
    <x v="0"/>
    <x v="0"/>
    <x v="0"/>
    <x v="0"/>
    <x v="0"/>
    <x v="0"/>
    <s v="Direção Proteção Civil"/>
    <x v="0"/>
    <x v="0"/>
    <x v="0"/>
    <x v="0"/>
    <x v="0"/>
    <x v="0"/>
    <x v="0"/>
    <x v="0"/>
    <x v="0"/>
    <x v="0"/>
    <x v="0"/>
    <x v="0"/>
    <s v="Pagamento de salário referente a 07-2024"/>
  </r>
  <r>
    <x v="0"/>
    <n v="0"/>
    <n v="0"/>
    <n v="0"/>
    <n v="25"/>
    <x v="4116"/>
    <x v="0"/>
    <x v="0"/>
    <x v="0"/>
    <s v="03.16.16"/>
    <x v="24"/>
    <x v="0"/>
    <x v="0"/>
    <s v="Direção Ambiente e Saneamento "/>
    <s v="03.16.16"/>
    <s v="Direção Ambiente e Saneamento "/>
    <s v="03.16.16"/>
    <x v="60"/>
    <x v="0"/>
    <x v="0"/>
    <x v="0"/>
    <x v="0"/>
    <x v="0"/>
    <x v="0"/>
    <x v="0"/>
    <x v="9"/>
    <s v="2024-07-23"/>
    <x v="2"/>
    <n v="25"/>
    <x v="0"/>
    <m/>
    <x v="0"/>
    <m/>
    <x v="15"/>
    <n v="100479277"/>
    <x v="0"/>
    <x v="2"/>
    <s v="Direção Ambiente e Saneamento "/>
    <s v="ORI"/>
    <x v="0"/>
    <m/>
    <x v="0"/>
    <x v="0"/>
    <x v="0"/>
    <x v="0"/>
    <x v="0"/>
    <x v="0"/>
    <x v="0"/>
    <x v="0"/>
    <x v="0"/>
    <x v="0"/>
    <x v="0"/>
    <s v="Direção Ambiente e Saneamento "/>
    <x v="0"/>
    <x v="0"/>
    <x v="0"/>
    <x v="0"/>
    <x v="0"/>
    <x v="0"/>
    <x v="0"/>
    <x v="0"/>
    <x v="0"/>
    <x v="0"/>
    <x v="2"/>
    <x v="0"/>
    <s v="Pagamento de salário referente a 07-2024"/>
  </r>
  <r>
    <x v="0"/>
    <n v="0"/>
    <n v="0"/>
    <n v="0"/>
    <n v="5"/>
    <x v="4116"/>
    <x v="0"/>
    <x v="0"/>
    <x v="0"/>
    <s v="03.16.16"/>
    <x v="24"/>
    <x v="0"/>
    <x v="0"/>
    <s v="Direção Ambiente e Saneamento "/>
    <s v="03.16.16"/>
    <s v="Direção Ambiente e Saneamento "/>
    <s v="03.16.16"/>
    <x v="29"/>
    <x v="0"/>
    <x v="0"/>
    <x v="0"/>
    <x v="0"/>
    <x v="0"/>
    <x v="0"/>
    <x v="0"/>
    <x v="9"/>
    <s v="2024-07-23"/>
    <x v="2"/>
    <n v="5"/>
    <x v="0"/>
    <m/>
    <x v="0"/>
    <m/>
    <x v="15"/>
    <n v="100479277"/>
    <x v="0"/>
    <x v="2"/>
    <s v="Direção Ambiente e Saneamento "/>
    <s v="ORI"/>
    <x v="0"/>
    <m/>
    <x v="0"/>
    <x v="0"/>
    <x v="0"/>
    <x v="0"/>
    <x v="0"/>
    <x v="0"/>
    <x v="0"/>
    <x v="0"/>
    <x v="0"/>
    <x v="0"/>
    <x v="0"/>
    <s v="Direção Ambiente e Saneamento "/>
    <x v="0"/>
    <x v="0"/>
    <x v="0"/>
    <x v="0"/>
    <x v="0"/>
    <x v="0"/>
    <x v="0"/>
    <x v="0"/>
    <x v="0"/>
    <x v="0"/>
    <x v="2"/>
    <x v="0"/>
    <s v="Pagamento de salário referente a 07-2024"/>
  </r>
  <r>
    <x v="0"/>
    <n v="0"/>
    <n v="0"/>
    <n v="0"/>
    <n v="293"/>
    <x v="4116"/>
    <x v="0"/>
    <x v="0"/>
    <x v="0"/>
    <s v="03.16.16"/>
    <x v="24"/>
    <x v="0"/>
    <x v="0"/>
    <s v="Direção Ambiente e Saneamento "/>
    <s v="03.16.16"/>
    <s v="Direção Ambiente e Saneamento "/>
    <s v="03.16.16"/>
    <x v="28"/>
    <x v="0"/>
    <x v="0"/>
    <x v="0"/>
    <x v="0"/>
    <x v="0"/>
    <x v="0"/>
    <x v="0"/>
    <x v="9"/>
    <s v="2024-07-23"/>
    <x v="2"/>
    <n v="293"/>
    <x v="0"/>
    <m/>
    <x v="0"/>
    <m/>
    <x v="15"/>
    <n v="100479277"/>
    <x v="0"/>
    <x v="2"/>
    <s v="Direção Ambiente e Saneamento "/>
    <s v="ORI"/>
    <x v="0"/>
    <m/>
    <x v="0"/>
    <x v="0"/>
    <x v="0"/>
    <x v="0"/>
    <x v="0"/>
    <x v="0"/>
    <x v="0"/>
    <x v="0"/>
    <x v="0"/>
    <x v="0"/>
    <x v="0"/>
    <s v="Direção Ambiente e Saneamento "/>
    <x v="0"/>
    <x v="0"/>
    <x v="0"/>
    <x v="0"/>
    <x v="0"/>
    <x v="0"/>
    <x v="0"/>
    <x v="0"/>
    <x v="0"/>
    <x v="0"/>
    <x v="2"/>
    <x v="0"/>
    <s v="Pagamento de salário referente a 07-2024"/>
  </r>
  <r>
    <x v="0"/>
    <n v="0"/>
    <n v="0"/>
    <n v="0"/>
    <n v="4582"/>
    <x v="4116"/>
    <x v="0"/>
    <x v="0"/>
    <x v="0"/>
    <s v="03.16.16"/>
    <x v="24"/>
    <x v="0"/>
    <x v="0"/>
    <s v="Direção Ambiente e Saneamento "/>
    <s v="03.16.16"/>
    <s v="Direção Ambiente e Saneamento "/>
    <s v="03.16.16"/>
    <x v="30"/>
    <x v="0"/>
    <x v="0"/>
    <x v="0"/>
    <x v="1"/>
    <x v="0"/>
    <x v="0"/>
    <x v="0"/>
    <x v="9"/>
    <s v="2024-07-23"/>
    <x v="2"/>
    <n v="4582"/>
    <x v="0"/>
    <m/>
    <x v="0"/>
    <m/>
    <x v="15"/>
    <n v="100479277"/>
    <x v="0"/>
    <x v="2"/>
    <s v="Direção Ambiente e Saneamento "/>
    <s v="ORI"/>
    <x v="0"/>
    <m/>
    <x v="0"/>
    <x v="0"/>
    <x v="0"/>
    <x v="0"/>
    <x v="0"/>
    <x v="0"/>
    <x v="0"/>
    <x v="0"/>
    <x v="0"/>
    <x v="0"/>
    <x v="0"/>
    <s v="Direção Ambiente e Saneamento "/>
    <x v="0"/>
    <x v="0"/>
    <x v="0"/>
    <x v="0"/>
    <x v="0"/>
    <x v="0"/>
    <x v="0"/>
    <x v="0"/>
    <x v="0"/>
    <x v="0"/>
    <x v="2"/>
    <x v="0"/>
    <s v="Pagamento de salário referente a 07-2024"/>
  </r>
  <r>
    <x v="0"/>
    <n v="0"/>
    <n v="0"/>
    <n v="0"/>
    <n v="53"/>
    <x v="4116"/>
    <x v="0"/>
    <x v="0"/>
    <x v="0"/>
    <s v="03.16.16"/>
    <x v="24"/>
    <x v="0"/>
    <x v="0"/>
    <s v="Direção Ambiente e Saneamento "/>
    <s v="03.16.16"/>
    <s v="Direção Ambiente e Saneamento "/>
    <s v="03.16.16"/>
    <x v="60"/>
    <x v="0"/>
    <x v="0"/>
    <x v="0"/>
    <x v="0"/>
    <x v="0"/>
    <x v="0"/>
    <x v="0"/>
    <x v="9"/>
    <s v="2024-07-23"/>
    <x v="2"/>
    <n v="53"/>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7-2024"/>
  </r>
  <r>
    <x v="0"/>
    <n v="0"/>
    <n v="0"/>
    <n v="0"/>
    <n v="11"/>
    <x v="4116"/>
    <x v="0"/>
    <x v="0"/>
    <x v="0"/>
    <s v="03.16.16"/>
    <x v="24"/>
    <x v="0"/>
    <x v="0"/>
    <s v="Direção Ambiente e Saneamento "/>
    <s v="03.16.16"/>
    <s v="Direção Ambiente e Saneamento "/>
    <s v="03.16.16"/>
    <x v="29"/>
    <x v="0"/>
    <x v="0"/>
    <x v="0"/>
    <x v="0"/>
    <x v="0"/>
    <x v="0"/>
    <x v="0"/>
    <x v="9"/>
    <s v="2024-07-23"/>
    <x v="2"/>
    <n v="11"/>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7-2024"/>
  </r>
  <r>
    <x v="0"/>
    <n v="0"/>
    <n v="0"/>
    <n v="0"/>
    <n v="624"/>
    <x v="4116"/>
    <x v="0"/>
    <x v="0"/>
    <x v="0"/>
    <s v="03.16.16"/>
    <x v="24"/>
    <x v="0"/>
    <x v="0"/>
    <s v="Direção Ambiente e Saneamento "/>
    <s v="03.16.16"/>
    <s v="Direção Ambiente e Saneamento "/>
    <s v="03.16.16"/>
    <x v="28"/>
    <x v="0"/>
    <x v="0"/>
    <x v="0"/>
    <x v="0"/>
    <x v="0"/>
    <x v="0"/>
    <x v="0"/>
    <x v="9"/>
    <s v="2024-07-23"/>
    <x v="2"/>
    <n v="624"/>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7-2024"/>
  </r>
  <r>
    <x v="0"/>
    <n v="0"/>
    <n v="0"/>
    <n v="0"/>
    <n v="9734"/>
    <x v="4116"/>
    <x v="0"/>
    <x v="0"/>
    <x v="0"/>
    <s v="03.16.16"/>
    <x v="24"/>
    <x v="0"/>
    <x v="0"/>
    <s v="Direção Ambiente e Saneamento "/>
    <s v="03.16.16"/>
    <s v="Direção Ambiente e Saneamento "/>
    <s v="03.16.16"/>
    <x v="30"/>
    <x v="0"/>
    <x v="0"/>
    <x v="0"/>
    <x v="1"/>
    <x v="0"/>
    <x v="0"/>
    <x v="0"/>
    <x v="9"/>
    <s v="2024-07-23"/>
    <x v="2"/>
    <n v="9734"/>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7-2024"/>
  </r>
  <r>
    <x v="0"/>
    <n v="0"/>
    <n v="0"/>
    <n v="0"/>
    <n v="13"/>
    <x v="4116"/>
    <x v="0"/>
    <x v="0"/>
    <x v="0"/>
    <s v="03.16.16"/>
    <x v="24"/>
    <x v="0"/>
    <x v="0"/>
    <s v="Direção Ambiente e Saneamento "/>
    <s v="03.16.16"/>
    <s v="Direção Ambiente e Saneamento "/>
    <s v="03.16.16"/>
    <x v="60"/>
    <x v="0"/>
    <x v="0"/>
    <x v="0"/>
    <x v="0"/>
    <x v="0"/>
    <x v="0"/>
    <x v="0"/>
    <x v="9"/>
    <s v="2024-07-23"/>
    <x v="2"/>
    <n v="13"/>
    <x v="0"/>
    <m/>
    <x v="0"/>
    <m/>
    <x v="16"/>
    <n v="100474707"/>
    <x v="0"/>
    <x v="3"/>
    <s v="Direção Ambiente e Saneamento "/>
    <s v="ORI"/>
    <x v="0"/>
    <m/>
    <x v="0"/>
    <x v="0"/>
    <x v="0"/>
    <x v="0"/>
    <x v="0"/>
    <x v="0"/>
    <x v="0"/>
    <x v="0"/>
    <x v="0"/>
    <x v="0"/>
    <x v="0"/>
    <s v="Direção Ambiente e Saneamento "/>
    <x v="0"/>
    <x v="0"/>
    <x v="0"/>
    <x v="0"/>
    <x v="0"/>
    <x v="0"/>
    <x v="0"/>
    <x v="0"/>
    <x v="0"/>
    <x v="0"/>
    <x v="3"/>
    <x v="0"/>
    <s v="Pagamento de salário referente a 07-2024"/>
  </r>
  <r>
    <x v="0"/>
    <n v="0"/>
    <n v="0"/>
    <n v="0"/>
    <n v="2"/>
    <x v="4116"/>
    <x v="0"/>
    <x v="0"/>
    <x v="0"/>
    <s v="03.16.16"/>
    <x v="24"/>
    <x v="0"/>
    <x v="0"/>
    <s v="Direção Ambiente e Saneamento "/>
    <s v="03.16.16"/>
    <s v="Direção Ambiente e Saneamento "/>
    <s v="03.16.16"/>
    <x v="29"/>
    <x v="0"/>
    <x v="0"/>
    <x v="0"/>
    <x v="0"/>
    <x v="0"/>
    <x v="0"/>
    <x v="0"/>
    <x v="9"/>
    <s v="2024-07-23"/>
    <x v="2"/>
    <n v="2"/>
    <x v="0"/>
    <m/>
    <x v="0"/>
    <m/>
    <x v="16"/>
    <n v="100474707"/>
    <x v="0"/>
    <x v="3"/>
    <s v="Direção Ambiente e Saneamento "/>
    <s v="ORI"/>
    <x v="0"/>
    <m/>
    <x v="0"/>
    <x v="0"/>
    <x v="0"/>
    <x v="0"/>
    <x v="0"/>
    <x v="0"/>
    <x v="0"/>
    <x v="0"/>
    <x v="0"/>
    <x v="0"/>
    <x v="0"/>
    <s v="Direção Ambiente e Saneamento "/>
    <x v="0"/>
    <x v="0"/>
    <x v="0"/>
    <x v="0"/>
    <x v="0"/>
    <x v="0"/>
    <x v="0"/>
    <x v="0"/>
    <x v="0"/>
    <x v="0"/>
    <x v="3"/>
    <x v="0"/>
    <s v="Pagamento de salário referente a 07-2024"/>
  </r>
  <r>
    <x v="0"/>
    <n v="0"/>
    <n v="0"/>
    <n v="0"/>
    <n v="152"/>
    <x v="4116"/>
    <x v="0"/>
    <x v="0"/>
    <x v="0"/>
    <s v="03.16.16"/>
    <x v="24"/>
    <x v="0"/>
    <x v="0"/>
    <s v="Direção Ambiente e Saneamento "/>
    <s v="03.16.16"/>
    <s v="Direção Ambiente e Saneamento "/>
    <s v="03.16.16"/>
    <x v="28"/>
    <x v="0"/>
    <x v="0"/>
    <x v="0"/>
    <x v="0"/>
    <x v="0"/>
    <x v="0"/>
    <x v="0"/>
    <x v="9"/>
    <s v="2024-07-23"/>
    <x v="2"/>
    <n v="152"/>
    <x v="0"/>
    <m/>
    <x v="0"/>
    <m/>
    <x v="16"/>
    <n v="100474707"/>
    <x v="0"/>
    <x v="3"/>
    <s v="Direção Ambiente e Saneamento "/>
    <s v="ORI"/>
    <x v="0"/>
    <m/>
    <x v="0"/>
    <x v="0"/>
    <x v="0"/>
    <x v="0"/>
    <x v="0"/>
    <x v="0"/>
    <x v="0"/>
    <x v="0"/>
    <x v="0"/>
    <x v="0"/>
    <x v="0"/>
    <s v="Direção Ambiente e Saneamento "/>
    <x v="0"/>
    <x v="0"/>
    <x v="0"/>
    <x v="0"/>
    <x v="0"/>
    <x v="0"/>
    <x v="0"/>
    <x v="0"/>
    <x v="0"/>
    <x v="0"/>
    <x v="3"/>
    <x v="0"/>
    <s v="Pagamento de salário referente a 07-2024"/>
  </r>
  <r>
    <x v="0"/>
    <n v="0"/>
    <n v="0"/>
    <n v="0"/>
    <n v="2383"/>
    <x v="4116"/>
    <x v="0"/>
    <x v="0"/>
    <x v="0"/>
    <s v="03.16.16"/>
    <x v="24"/>
    <x v="0"/>
    <x v="0"/>
    <s v="Direção Ambiente e Saneamento "/>
    <s v="03.16.16"/>
    <s v="Direção Ambiente e Saneamento "/>
    <s v="03.16.16"/>
    <x v="30"/>
    <x v="0"/>
    <x v="0"/>
    <x v="0"/>
    <x v="1"/>
    <x v="0"/>
    <x v="0"/>
    <x v="0"/>
    <x v="9"/>
    <s v="2024-07-23"/>
    <x v="2"/>
    <n v="2383"/>
    <x v="0"/>
    <m/>
    <x v="0"/>
    <m/>
    <x v="16"/>
    <n v="100474707"/>
    <x v="0"/>
    <x v="3"/>
    <s v="Direção Ambiente e Saneamento "/>
    <s v="ORI"/>
    <x v="0"/>
    <m/>
    <x v="0"/>
    <x v="0"/>
    <x v="0"/>
    <x v="0"/>
    <x v="0"/>
    <x v="0"/>
    <x v="0"/>
    <x v="0"/>
    <x v="0"/>
    <x v="0"/>
    <x v="0"/>
    <s v="Direção Ambiente e Saneamento "/>
    <x v="0"/>
    <x v="0"/>
    <x v="0"/>
    <x v="0"/>
    <x v="0"/>
    <x v="0"/>
    <x v="0"/>
    <x v="0"/>
    <x v="0"/>
    <x v="0"/>
    <x v="3"/>
    <x v="0"/>
    <s v="Pagamento de salário referente a 07-2024"/>
  </r>
  <r>
    <x v="0"/>
    <n v="0"/>
    <n v="0"/>
    <n v="0"/>
    <n v="1"/>
    <x v="4116"/>
    <x v="0"/>
    <x v="0"/>
    <x v="0"/>
    <s v="03.16.16"/>
    <x v="24"/>
    <x v="0"/>
    <x v="0"/>
    <s v="Direção Ambiente e Saneamento "/>
    <s v="03.16.16"/>
    <s v="Direção Ambiente e Saneamento "/>
    <s v="03.16.16"/>
    <x v="60"/>
    <x v="0"/>
    <x v="0"/>
    <x v="0"/>
    <x v="0"/>
    <x v="0"/>
    <x v="0"/>
    <x v="0"/>
    <x v="9"/>
    <s v="2024-07-23"/>
    <x v="2"/>
    <n v="1"/>
    <x v="0"/>
    <m/>
    <x v="0"/>
    <m/>
    <x v="136"/>
    <n v="100478986"/>
    <x v="0"/>
    <x v="10"/>
    <s v="Direção Ambiente e Saneamento "/>
    <s v="ORI"/>
    <x v="0"/>
    <m/>
    <x v="0"/>
    <x v="0"/>
    <x v="0"/>
    <x v="0"/>
    <x v="0"/>
    <x v="0"/>
    <x v="0"/>
    <x v="0"/>
    <x v="0"/>
    <x v="0"/>
    <x v="0"/>
    <s v="Direção Ambiente e Saneamento "/>
    <x v="0"/>
    <x v="0"/>
    <x v="0"/>
    <x v="0"/>
    <x v="0"/>
    <x v="0"/>
    <x v="0"/>
    <x v="0"/>
    <x v="0"/>
    <x v="0"/>
    <x v="10"/>
    <x v="0"/>
    <s v="Pagamento de salário referente a 07-2024"/>
  </r>
  <r>
    <x v="0"/>
    <n v="0"/>
    <n v="0"/>
    <n v="0"/>
    <n v="0"/>
    <x v="4116"/>
    <x v="0"/>
    <x v="0"/>
    <x v="0"/>
    <s v="03.16.16"/>
    <x v="24"/>
    <x v="0"/>
    <x v="0"/>
    <s v="Direção Ambiente e Saneamento "/>
    <s v="03.16.16"/>
    <s v="Direção Ambiente e Saneamento "/>
    <s v="03.16.16"/>
    <x v="29"/>
    <x v="0"/>
    <x v="0"/>
    <x v="0"/>
    <x v="0"/>
    <x v="0"/>
    <x v="0"/>
    <x v="0"/>
    <x v="9"/>
    <s v="2024-07-23"/>
    <x v="2"/>
    <n v="0"/>
    <x v="0"/>
    <m/>
    <x v="0"/>
    <m/>
    <x v="136"/>
    <n v="100478986"/>
    <x v="0"/>
    <x v="10"/>
    <s v="Direção Ambiente e Saneamento "/>
    <s v="ORI"/>
    <x v="0"/>
    <m/>
    <x v="0"/>
    <x v="0"/>
    <x v="0"/>
    <x v="0"/>
    <x v="0"/>
    <x v="0"/>
    <x v="0"/>
    <x v="0"/>
    <x v="0"/>
    <x v="0"/>
    <x v="0"/>
    <s v="Direção Ambiente e Saneamento "/>
    <x v="0"/>
    <x v="0"/>
    <x v="0"/>
    <x v="0"/>
    <x v="0"/>
    <x v="0"/>
    <x v="0"/>
    <x v="0"/>
    <x v="0"/>
    <x v="0"/>
    <x v="10"/>
    <x v="0"/>
    <s v="Pagamento de salário referente a 07-2024"/>
  </r>
  <r>
    <x v="0"/>
    <n v="0"/>
    <n v="0"/>
    <n v="0"/>
    <n v="13"/>
    <x v="4116"/>
    <x v="0"/>
    <x v="0"/>
    <x v="0"/>
    <s v="03.16.16"/>
    <x v="24"/>
    <x v="0"/>
    <x v="0"/>
    <s v="Direção Ambiente e Saneamento "/>
    <s v="03.16.16"/>
    <s v="Direção Ambiente e Saneamento "/>
    <s v="03.16.16"/>
    <x v="28"/>
    <x v="0"/>
    <x v="0"/>
    <x v="0"/>
    <x v="0"/>
    <x v="0"/>
    <x v="0"/>
    <x v="0"/>
    <x v="9"/>
    <s v="2024-07-23"/>
    <x v="2"/>
    <n v="13"/>
    <x v="0"/>
    <m/>
    <x v="0"/>
    <m/>
    <x v="136"/>
    <n v="100478986"/>
    <x v="0"/>
    <x v="10"/>
    <s v="Direção Ambiente e Saneamento "/>
    <s v="ORI"/>
    <x v="0"/>
    <m/>
    <x v="0"/>
    <x v="0"/>
    <x v="0"/>
    <x v="0"/>
    <x v="0"/>
    <x v="0"/>
    <x v="0"/>
    <x v="0"/>
    <x v="0"/>
    <x v="0"/>
    <x v="0"/>
    <s v="Direção Ambiente e Saneamento "/>
    <x v="0"/>
    <x v="0"/>
    <x v="0"/>
    <x v="0"/>
    <x v="0"/>
    <x v="0"/>
    <x v="0"/>
    <x v="0"/>
    <x v="0"/>
    <x v="0"/>
    <x v="10"/>
    <x v="0"/>
    <s v="Pagamento de salário referente a 07-2024"/>
  </r>
  <r>
    <x v="0"/>
    <n v="0"/>
    <n v="0"/>
    <n v="0"/>
    <n v="216"/>
    <x v="4116"/>
    <x v="0"/>
    <x v="0"/>
    <x v="0"/>
    <s v="03.16.16"/>
    <x v="24"/>
    <x v="0"/>
    <x v="0"/>
    <s v="Direção Ambiente e Saneamento "/>
    <s v="03.16.16"/>
    <s v="Direção Ambiente e Saneamento "/>
    <s v="03.16.16"/>
    <x v="30"/>
    <x v="0"/>
    <x v="0"/>
    <x v="0"/>
    <x v="1"/>
    <x v="0"/>
    <x v="0"/>
    <x v="0"/>
    <x v="9"/>
    <s v="2024-07-23"/>
    <x v="2"/>
    <n v="216"/>
    <x v="0"/>
    <m/>
    <x v="0"/>
    <m/>
    <x v="136"/>
    <n v="100478986"/>
    <x v="0"/>
    <x v="10"/>
    <s v="Direção Ambiente e Saneamento "/>
    <s v="ORI"/>
    <x v="0"/>
    <m/>
    <x v="0"/>
    <x v="0"/>
    <x v="0"/>
    <x v="0"/>
    <x v="0"/>
    <x v="0"/>
    <x v="0"/>
    <x v="0"/>
    <x v="0"/>
    <x v="0"/>
    <x v="0"/>
    <s v="Direção Ambiente e Saneamento "/>
    <x v="0"/>
    <x v="0"/>
    <x v="0"/>
    <x v="0"/>
    <x v="0"/>
    <x v="0"/>
    <x v="0"/>
    <x v="0"/>
    <x v="0"/>
    <x v="0"/>
    <x v="10"/>
    <x v="0"/>
    <s v="Pagamento de salário referente a 07-2024"/>
  </r>
  <r>
    <x v="0"/>
    <n v="0"/>
    <n v="0"/>
    <n v="0"/>
    <n v="46"/>
    <x v="4116"/>
    <x v="0"/>
    <x v="0"/>
    <x v="0"/>
    <s v="03.16.16"/>
    <x v="24"/>
    <x v="0"/>
    <x v="0"/>
    <s v="Direção Ambiente e Saneamento "/>
    <s v="03.16.16"/>
    <s v="Direção Ambiente e Saneamento "/>
    <s v="03.16.16"/>
    <x v="60"/>
    <x v="0"/>
    <x v="0"/>
    <x v="0"/>
    <x v="0"/>
    <x v="0"/>
    <x v="0"/>
    <x v="0"/>
    <x v="9"/>
    <s v="2024-07-23"/>
    <x v="2"/>
    <n v="46"/>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7-2024"/>
  </r>
  <r>
    <x v="0"/>
    <n v="0"/>
    <n v="0"/>
    <n v="0"/>
    <n v="10"/>
    <x v="4116"/>
    <x v="0"/>
    <x v="0"/>
    <x v="0"/>
    <s v="03.16.16"/>
    <x v="24"/>
    <x v="0"/>
    <x v="0"/>
    <s v="Direção Ambiente e Saneamento "/>
    <s v="03.16.16"/>
    <s v="Direção Ambiente e Saneamento "/>
    <s v="03.16.16"/>
    <x v="29"/>
    <x v="0"/>
    <x v="0"/>
    <x v="0"/>
    <x v="0"/>
    <x v="0"/>
    <x v="0"/>
    <x v="0"/>
    <x v="9"/>
    <s v="2024-07-23"/>
    <x v="2"/>
    <n v="10"/>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7-2024"/>
  </r>
  <r>
    <x v="0"/>
    <n v="0"/>
    <n v="0"/>
    <n v="0"/>
    <n v="539"/>
    <x v="4116"/>
    <x v="0"/>
    <x v="0"/>
    <x v="0"/>
    <s v="03.16.16"/>
    <x v="24"/>
    <x v="0"/>
    <x v="0"/>
    <s v="Direção Ambiente e Saneamento "/>
    <s v="03.16.16"/>
    <s v="Direção Ambiente e Saneamento "/>
    <s v="03.16.16"/>
    <x v="28"/>
    <x v="0"/>
    <x v="0"/>
    <x v="0"/>
    <x v="0"/>
    <x v="0"/>
    <x v="0"/>
    <x v="0"/>
    <x v="9"/>
    <s v="2024-07-23"/>
    <x v="2"/>
    <n v="539"/>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7-2024"/>
  </r>
  <r>
    <x v="0"/>
    <n v="0"/>
    <n v="0"/>
    <n v="0"/>
    <n v="8405"/>
    <x v="4116"/>
    <x v="0"/>
    <x v="0"/>
    <x v="0"/>
    <s v="03.16.16"/>
    <x v="24"/>
    <x v="0"/>
    <x v="0"/>
    <s v="Direção Ambiente e Saneamento "/>
    <s v="03.16.16"/>
    <s v="Direção Ambiente e Saneamento "/>
    <s v="03.16.16"/>
    <x v="30"/>
    <x v="0"/>
    <x v="0"/>
    <x v="0"/>
    <x v="1"/>
    <x v="0"/>
    <x v="0"/>
    <x v="0"/>
    <x v="9"/>
    <s v="2024-07-23"/>
    <x v="2"/>
    <n v="8405"/>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7-2024"/>
  </r>
  <r>
    <x v="0"/>
    <n v="0"/>
    <n v="0"/>
    <n v="0"/>
    <n v="42"/>
    <x v="4116"/>
    <x v="0"/>
    <x v="0"/>
    <x v="0"/>
    <s v="03.16.16"/>
    <x v="24"/>
    <x v="0"/>
    <x v="0"/>
    <s v="Direção Ambiente e Saneamento "/>
    <s v="03.16.16"/>
    <s v="Direção Ambiente e Saneamento "/>
    <s v="03.16.16"/>
    <x v="60"/>
    <x v="0"/>
    <x v="0"/>
    <x v="0"/>
    <x v="0"/>
    <x v="0"/>
    <x v="0"/>
    <x v="0"/>
    <x v="9"/>
    <s v="2024-07-23"/>
    <x v="2"/>
    <n v="42"/>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7-2024"/>
  </r>
  <r>
    <x v="0"/>
    <n v="0"/>
    <n v="0"/>
    <n v="0"/>
    <n v="9"/>
    <x v="4116"/>
    <x v="0"/>
    <x v="0"/>
    <x v="0"/>
    <s v="03.16.16"/>
    <x v="24"/>
    <x v="0"/>
    <x v="0"/>
    <s v="Direção Ambiente e Saneamento "/>
    <s v="03.16.16"/>
    <s v="Direção Ambiente e Saneamento "/>
    <s v="03.16.16"/>
    <x v="29"/>
    <x v="0"/>
    <x v="0"/>
    <x v="0"/>
    <x v="0"/>
    <x v="0"/>
    <x v="0"/>
    <x v="0"/>
    <x v="9"/>
    <s v="2024-07-23"/>
    <x v="2"/>
    <n v="9"/>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7-2024"/>
  </r>
  <r>
    <x v="0"/>
    <n v="0"/>
    <n v="0"/>
    <n v="0"/>
    <n v="493"/>
    <x v="4116"/>
    <x v="0"/>
    <x v="0"/>
    <x v="0"/>
    <s v="03.16.16"/>
    <x v="24"/>
    <x v="0"/>
    <x v="0"/>
    <s v="Direção Ambiente e Saneamento "/>
    <s v="03.16.16"/>
    <s v="Direção Ambiente e Saneamento "/>
    <s v="03.16.16"/>
    <x v="28"/>
    <x v="0"/>
    <x v="0"/>
    <x v="0"/>
    <x v="0"/>
    <x v="0"/>
    <x v="0"/>
    <x v="0"/>
    <x v="9"/>
    <s v="2024-07-23"/>
    <x v="2"/>
    <n v="493"/>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7-2024"/>
  </r>
  <r>
    <x v="0"/>
    <n v="0"/>
    <n v="0"/>
    <n v="0"/>
    <n v="7689"/>
    <x v="4116"/>
    <x v="0"/>
    <x v="0"/>
    <x v="0"/>
    <s v="03.16.16"/>
    <x v="24"/>
    <x v="0"/>
    <x v="0"/>
    <s v="Direção Ambiente e Saneamento "/>
    <s v="03.16.16"/>
    <s v="Direção Ambiente e Saneamento "/>
    <s v="03.16.16"/>
    <x v="30"/>
    <x v="0"/>
    <x v="0"/>
    <x v="0"/>
    <x v="1"/>
    <x v="0"/>
    <x v="0"/>
    <x v="0"/>
    <x v="9"/>
    <s v="2024-07-23"/>
    <x v="2"/>
    <n v="7689"/>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7-2024"/>
  </r>
  <r>
    <x v="0"/>
    <n v="0"/>
    <n v="0"/>
    <n v="0"/>
    <n v="6"/>
    <x v="4116"/>
    <x v="0"/>
    <x v="0"/>
    <x v="0"/>
    <s v="03.16.16"/>
    <x v="24"/>
    <x v="0"/>
    <x v="0"/>
    <s v="Direção Ambiente e Saneamento "/>
    <s v="03.16.16"/>
    <s v="Direção Ambiente e Saneamento "/>
    <s v="03.16.16"/>
    <x v="60"/>
    <x v="0"/>
    <x v="0"/>
    <x v="0"/>
    <x v="0"/>
    <x v="0"/>
    <x v="0"/>
    <x v="0"/>
    <x v="9"/>
    <s v="2024-07-23"/>
    <x v="2"/>
    <n v="6"/>
    <x v="0"/>
    <m/>
    <x v="0"/>
    <m/>
    <x v="18"/>
    <n v="100478987"/>
    <x v="0"/>
    <x v="5"/>
    <s v="Direção Ambiente e Saneamento "/>
    <s v="ORI"/>
    <x v="0"/>
    <m/>
    <x v="0"/>
    <x v="0"/>
    <x v="0"/>
    <x v="0"/>
    <x v="0"/>
    <x v="0"/>
    <x v="0"/>
    <x v="0"/>
    <x v="0"/>
    <x v="0"/>
    <x v="0"/>
    <s v="Direção Ambiente e Saneamento "/>
    <x v="0"/>
    <x v="0"/>
    <x v="0"/>
    <x v="0"/>
    <x v="0"/>
    <x v="0"/>
    <x v="0"/>
    <x v="0"/>
    <x v="0"/>
    <x v="0"/>
    <x v="5"/>
    <x v="0"/>
    <s v="Pagamento de salário referente a 07-2024"/>
  </r>
  <r>
    <x v="0"/>
    <n v="0"/>
    <n v="0"/>
    <n v="0"/>
    <n v="1"/>
    <x v="4116"/>
    <x v="0"/>
    <x v="0"/>
    <x v="0"/>
    <s v="03.16.16"/>
    <x v="24"/>
    <x v="0"/>
    <x v="0"/>
    <s v="Direção Ambiente e Saneamento "/>
    <s v="03.16.16"/>
    <s v="Direção Ambiente e Saneamento "/>
    <s v="03.16.16"/>
    <x v="29"/>
    <x v="0"/>
    <x v="0"/>
    <x v="0"/>
    <x v="0"/>
    <x v="0"/>
    <x v="0"/>
    <x v="0"/>
    <x v="9"/>
    <s v="2024-07-23"/>
    <x v="2"/>
    <n v="1"/>
    <x v="0"/>
    <m/>
    <x v="0"/>
    <m/>
    <x v="18"/>
    <n v="100478987"/>
    <x v="0"/>
    <x v="5"/>
    <s v="Direção Ambiente e Saneamento "/>
    <s v="ORI"/>
    <x v="0"/>
    <m/>
    <x v="0"/>
    <x v="0"/>
    <x v="0"/>
    <x v="0"/>
    <x v="0"/>
    <x v="0"/>
    <x v="0"/>
    <x v="0"/>
    <x v="0"/>
    <x v="0"/>
    <x v="0"/>
    <s v="Direção Ambiente e Saneamento "/>
    <x v="0"/>
    <x v="0"/>
    <x v="0"/>
    <x v="0"/>
    <x v="0"/>
    <x v="0"/>
    <x v="0"/>
    <x v="0"/>
    <x v="0"/>
    <x v="0"/>
    <x v="5"/>
    <x v="0"/>
    <s v="Pagamento de salário referente a 07-2024"/>
  </r>
  <r>
    <x v="0"/>
    <n v="0"/>
    <n v="0"/>
    <n v="0"/>
    <n v="70"/>
    <x v="4116"/>
    <x v="0"/>
    <x v="0"/>
    <x v="0"/>
    <s v="03.16.16"/>
    <x v="24"/>
    <x v="0"/>
    <x v="0"/>
    <s v="Direção Ambiente e Saneamento "/>
    <s v="03.16.16"/>
    <s v="Direção Ambiente e Saneamento "/>
    <s v="03.16.16"/>
    <x v="28"/>
    <x v="0"/>
    <x v="0"/>
    <x v="0"/>
    <x v="0"/>
    <x v="0"/>
    <x v="0"/>
    <x v="0"/>
    <x v="9"/>
    <s v="2024-07-23"/>
    <x v="2"/>
    <n v="70"/>
    <x v="0"/>
    <m/>
    <x v="0"/>
    <m/>
    <x v="18"/>
    <n v="100478987"/>
    <x v="0"/>
    <x v="5"/>
    <s v="Direção Ambiente e Saneamento "/>
    <s v="ORI"/>
    <x v="0"/>
    <m/>
    <x v="0"/>
    <x v="0"/>
    <x v="0"/>
    <x v="0"/>
    <x v="0"/>
    <x v="0"/>
    <x v="0"/>
    <x v="0"/>
    <x v="0"/>
    <x v="0"/>
    <x v="0"/>
    <s v="Direção Ambiente e Saneamento "/>
    <x v="0"/>
    <x v="0"/>
    <x v="0"/>
    <x v="0"/>
    <x v="0"/>
    <x v="0"/>
    <x v="0"/>
    <x v="0"/>
    <x v="0"/>
    <x v="0"/>
    <x v="5"/>
    <x v="0"/>
    <s v="Pagamento de salário referente a 07-2024"/>
  </r>
  <r>
    <x v="0"/>
    <n v="0"/>
    <n v="0"/>
    <n v="0"/>
    <n v="1103"/>
    <x v="4116"/>
    <x v="0"/>
    <x v="0"/>
    <x v="0"/>
    <s v="03.16.16"/>
    <x v="24"/>
    <x v="0"/>
    <x v="0"/>
    <s v="Direção Ambiente e Saneamento "/>
    <s v="03.16.16"/>
    <s v="Direção Ambiente e Saneamento "/>
    <s v="03.16.16"/>
    <x v="30"/>
    <x v="0"/>
    <x v="0"/>
    <x v="0"/>
    <x v="1"/>
    <x v="0"/>
    <x v="0"/>
    <x v="0"/>
    <x v="9"/>
    <s v="2024-07-23"/>
    <x v="2"/>
    <n v="1103"/>
    <x v="0"/>
    <m/>
    <x v="0"/>
    <m/>
    <x v="18"/>
    <n v="100478987"/>
    <x v="0"/>
    <x v="5"/>
    <s v="Direção Ambiente e Saneamento "/>
    <s v="ORI"/>
    <x v="0"/>
    <m/>
    <x v="0"/>
    <x v="0"/>
    <x v="0"/>
    <x v="0"/>
    <x v="0"/>
    <x v="0"/>
    <x v="0"/>
    <x v="0"/>
    <x v="0"/>
    <x v="0"/>
    <x v="0"/>
    <s v="Direção Ambiente e Saneamento "/>
    <x v="0"/>
    <x v="0"/>
    <x v="0"/>
    <x v="0"/>
    <x v="0"/>
    <x v="0"/>
    <x v="0"/>
    <x v="0"/>
    <x v="0"/>
    <x v="0"/>
    <x v="5"/>
    <x v="0"/>
    <s v="Pagamento de salário referente a 07-2024"/>
  </r>
  <r>
    <x v="0"/>
    <n v="0"/>
    <n v="0"/>
    <n v="0"/>
    <n v="473"/>
    <x v="4116"/>
    <x v="0"/>
    <x v="0"/>
    <x v="0"/>
    <s v="03.16.16"/>
    <x v="24"/>
    <x v="0"/>
    <x v="0"/>
    <s v="Direção Ambiente e Saneamento "/>
    <s v="03.16.16"/>
    <s v="Direção Ambiente e Saneamento "/>
    <s v="03.16.16"/>
    <x v="60"/>
    <x v="0"/>
    <x v="0"/>
    <x v="0"/>
    <x v="0"/>
    <x v="0"/>
    <x v="0"/>
    <x v="0"/>
    <x v="9"/>
    <s v="2024-07-23"/>
    <x v="2"/>
    <n v="473"/>
    <x v="0"/>
    <m/>
    <x v="0"/>
    <m/>
    <x v="19"/>
    <n v="100474706"/>
    <x v="0"/>
    <x v="6"/>
    <s v="Direção Ambiente e Saneamento "/>
    <s v="ORI"/>
    <x v="0"/>
    <m/>
    <x v="0"/>
    <x v="0"/>
    <x v="0"/>
    <x v="0"/>
    <x v="0"/>
    <x v="0"/>
    <x v="0"/>
    <x v="0"/>
    <x v="0"/>
    <x v="0"/>
    <x v="0"/>
    <s v="Direção Ambiente e Saneamento "/>
    <x v="0"/>
    <x v="0"/>
    <x v="0"/>
    <x v="0"/>
    <x v="0"/>
    <x v="0"/>
    <x v="0"/>
    <x v="0"/>
    <x v="0"/>
    <x v="0"/>
    <x v="6"/>
    <x v="0"/>
    <s v="Pagamento de salário referente a 07-2024"/>
  </r>
  <r>
    <x v="0"/>
    <n v="0"/>
    <n v="0"/>
    <n v="0"/>
    <n v="104"/>
    <x v="4116"/>
    <x v="0"/>
    <x v="0"/>
    <x v="0"/>
    <s v="03.16.16"/>
    <x v="24"/>
    <x v="0"/>
    <x v="0"/>
    <s v="Direção Ambiente e Saneamento "/>
    <s v="03.16.16"/>
    <s v="Direção Ambiente e Saneamento "/>
    <s v="03.16.16"/>
    <x v="29"/>
    <x v="0"/>
    <x v="0"/>
    <x v="0"/>
    <x v="0"/>
    <x v="0"/>
    <x v="0"/>
    <x v="0"/>
    <x v="9"/>
    <s v="2024-07-23"/>
    <x v="2"/>
    <n v="104"/>
    <x v="0"/>
    <m/>
    <x v="0"/>
    <m/>
    <x v="19"/>
    <n v="100474706"/>
    <x v="0"/>
    <x v="6"/>
    <s v="Direção Ambiente e Saneamento "/>
    <s v="ORI"/>
    <x v="0"/>
    <m/>
    <x v="0"/>
    <x v="0"/>
    <x v="0"/>
    <x v="0"/>
    <x v="0"/>
    <x v="0"/>
    <x v="0"/>
    <x v="0"/>
    <x v="0"/>
    <x v="0"/>
    <x v="0"/>
    <s v="Direção Ambiente e Saneamento "/>
    <x v="0"/>
    <x v="0"/>
    <x v="0"/>
    <x v="0"/>
    <x v="0"/>
    <x v="0"/>
    <x v="0"/>
    <x v="0"/>
    <x v="0"/>
    <x v="0"/>
    <x v="6"/>
    <x v="0"/>
    <s v="Pagamento de salário referente a 07-2024"/>
  </r>
  <r>
    <x v="0"/>
    <n v="0"/>
    <n v="0"/>
    <n v="0"/>
    <n v="5489"/>
    <x v="4116"/>
    <x v="0"/>
    <x v="0"/>
    <x v="0"/>
    <s v="03.16.16"/>
    <x v="24"/>
    <x v="0"/>
    <x v="0"/>
    <s v="Direção Ambiente e Saneamento "/>
    <s v="03.16.16"/>
    <s v="Direção Ambiente e Saneamento "/>
    <s v="03.16.16"/>
    <x v="28"/>
    <x v="0"/>
    <x v="0"/>
    <x v="0"/>
    <x v="0"/>
    <x v="0"/>
    <x v="0"/>
    <x v="0"/>
    <x v="9"/>
    <s v="2024-07-23"/>
    <x v="2"/>
    <n v="5489"/>
    <x v="0"/>
    <m/>
    <x v="0"/>
    <m/>
    <x v="19"/>
    <n v="100474706"/>
    <x v="0"/>
    <x v="6"/>
    <s v="Direção Ambiente e Saneamento "/>
    <s v="ORI"/>
    <x v="0"/>
    <m/>
    <x v="0"/>
    <x v="0"/>
    <x v="0"/>
    <x v="0"/>
    <x v="0"/>
    <x v="0"/>
    <x v="0"/>
    <x v="0"/>
    <x v="0"/>
    <x v="0"/>
    <x v="0"/>
    <s v="Direção Ambiente e Saneamento "/>
    <x v="0"/>
    <x v="0"/>
    <x v="0"/>
    <x v="0"/>
    <x v="0"/>
    <x v="0"/>
    <x v="0"/>
    <x v="0"/>
    <x v="0"/>
    <x v="0"/>
    <x v="6"/>
    <x v="0"/>
    <s v="Pagamento de salário referente a 07-2024"/>
  </r>
  <r>
    <x v="0"/>
    <n v="0"/>
    <n v="0"/>
    <n v="0"/>
    <n v="85521"/>
    <x v="4116"/>
    <x v="0"/>
    <x v="0"/>
    <x v="0"/>
    <s v="03.16.16"/>
    <x v="24"/>
    <x v="0"/>
    <x v="0"/>
    <s v="Direção Ambiente e Saneamento "/>
    <s v="03.16.16"/>
    <s v="Direção Ambiente e Saneamento "/>
    <s v="03.16.16"/>
    <x v="30"/>
    <x v="0"/>
    <x v="0"/>
    <x v="0"/>
    <x v="1"/>
    <x v="0"/>
    <x v="0"/>
    <x v="0"/>
    <x v="9"/>
    <s v="2024-07-23"/>
    <x v="2"/>
    <n v="85521"/>
    <x v="0"/>
    <m/>
    <x v="0"/>
    <m/>
    <x v="19"/>
    <n v="100474706"/>
    <x v="0"/>
    <x v="6"/>
    <s v="Direção Ambiente e Saneamento "/>
    <s v="ORI"/>
    <x v="0"/>
    <m/>
    <x v="0"/>
    <x v="0"/>
    <x v="0"/>
    <x v="0"/>
    <x v="0"/>
    <x v="0"/>
    <x v="0"/>
    <x v="0"/>
    <x v="0"/>
    <x v="0"/>
    <x v="0"/>
    <s v="Direção Ambiente e Saneamento "/>
    <x v="0"/>
    <x v="0"/>
    <x v="0"/>
    <x v="0"/>
    <x v="0"/>
    <x v="0"/>
    <x v="0"/>
    <x v="0"/>
    <x v="0"/>
    <x v="0"/>
    <x v="6"/>
    <x v="0"/>
    <s v="Pagamento de salário referente a 07-2024"/>
  </r>
  <r>
    <x v="0"/>
    <n v="0"/>
    <n v="0"/>
    <n v="0"/>
    <n v="5674"/>
    <x v="4116"/>
    <x v="0"/>
    <x v="0"/>
    <x v="0"/>
    <s v="03.16.16"/>
    <x v="24"/>
    <x v="0"/>
    <x v="0"/>
    <s v="Direção Ambiente e Saneamento "/>
    <s v="03.16.16"/>
    <s v="Direção Ambiente e Saneamento "/>
    <s v="03.16.16"/>
    <x v="60"/>
    <x v="0"/>
    <x v="0"/>
    <x v="0"/>
    <x v="0"/>
    <x v="0"/>
    <x v="0"/>
    <x v="0"/>
    <x v="9"/>
    <s v="2024-07-23"/>
    <x v="2"/>
    <n v="5674"/>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7-2024"/>
  </r>
  <r>
    <x v="0"/>
    <n v="0"/>
    <n v="0"/>
    <n v="0"/>
    <n v="1258"/>
    <x v="4116"/>
    <x v="0"/>
    <x v="0"/>
    <x v="0"/>
    <s v="03.16.16"/>
    <x v="24"/>
    <x v="0"/>
    <x v="0"/>
    <s v="Direção Ambiente e Saneamento "/>
    <s v="03.16.16"/>
    <s v="Direção Ambiente e Saneamento "/>
    <s v="03.16.16"/>
    <x v="29"/>
    <x v="0"/>
    <x v="0"/>
    <x v="0"/>
    <x v="0"/>
    <x v="0"/>
    <x v="0"/>
    <x v="0"/>
    <x v="9"/>
    <s v="2024-07-23"/>
    <x v="2"/>
    <n v="1258"/>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7-2024"/>
  </r>
  <r>
    <x v="0"/>
    <n v="0"/>
    <n v="0"/>
    <n v="0"/>
    <n v="65809"/>
    <x v="4116"/>
    <x v="0"/>
    <x v="0"/>
    <x v="0"/>
    <s v="03.16.16"/>
    <x v="24"/>
    <x v="0"/>
    <x v="0"/>
    <s v="Direção Ambiente e Saneamento "/>
    <s v="03.16.16"/>
    <s v="Direção Ambiente e Saneamento "/>
    <s v="03.16.16"/>
    <x v="28"/>
    <x v="0"/>
    <x v="0"/>
    <x v="0"/>
    <x v="0"/>
    <x v="0"/>
    <x v="0"/>
    <x v="0"/>
    <x v="9"/>
    <s v="2024-07-23"/>
    <x v="2"/>
    <n v="65809"/>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7-2024"/>
  </r>
  <r>
    <x v="0"/>
    <n v="0"/>
    <n v="0"/>
    <n v="0"/>
    <n v="1025204"/>
    <x v="4116"/>
    <x v="0"/>
    <x v="0"/>
    <x v="0"/>
    <s v="03.16.16"/>
    <x v="24"/>
    <x v="0"/>
    <x v="0"/>
    <s v="Direção Ambiente e Saneamento "/>
    <s v="03.16.16"/>
    <s v="Direção Ambiente e Saneamento "/>
    <s v="03.16.16"/>
    <x v="30"/>
    <x v="0"/>
    <x v="0"/>
    <x v="0"/>
    <x v="1"/>
    <x v="0"/>
    <x v="0"/>
    <x v="0"/>
    <x v="9"/>
    <s v="2024-07-23"/>
    <x v="2"/>
    <n v="1025204"/>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7-2024"/>
  </r>
  <r>
    <x v="1"/>
    <n v="0"/>
    <n v="0"/>
    <n v="0"/>
    <n v="233073"/>
    <x v="4117"/>
    <x v="0"/>
    <x v="0"/>
    <x v="0"/>
    <s v="01.28.01.08"/>
    <x v="15"/>
    <x v="4"/>
    <x v="5"/>
    <s v="Habitação Social"/>
    <s v="01.28.01"/>
    <s v="Habitação Social"/>
    <s v="01.28.01"/>
    <x v="1"/>
    <x v="0"/>
    <x v="0"/>
    <x v="0"/>
    <x v="0"/>
    <x v="1"/>
    <x v="1"/>
    <x v="0"/>
    <x v="5"/>
    <s v="2024-08-02"/>
    <x v="2"/>
    <n v="233073"/>
    <x v="0"/>
    <m/>
    <x v="0"/>
    <m/>
    <x v="559"/>
    <n v="100391401"/>
    <x v="0"/>
    <x v="0"/>
    <s v="Habitações Sociais"/>
    <s v="ORI"/>
    <x v="0"/>
    <s v="HS"/>
    <x v="0"/>
    <x v="0"/>
    <x v="0"/>
    <x v="0"/>
    <x v="0"/>
    <x v="0"/>
    <x v="0"/>
    <x v="0"/>
    <x v="0"/>
    <x v="0"/>
    <x v="0"/>
    <s v="Habitações Sociais"/>
    <x v="0"/>
    <x v="0"/>
    <x v="0"/>
    <x v="0"/>
    <x v="1"/>
    <x v="0"/>
    <x v="0"/>
    <x v="0"/>
    <x v="0"/>
    <x v="0"/>
    <x v="0"/>
    <x v="0"/>
    <s v="Pagamento a favor de Carlos Veiga, pela a aquisição de ferros e arrame cozidos no âmbito do apoio para a reabilitação da habitação do Sr. Celestina mendes Barbosa, confrome anexo."/>
  </r>
  <r>
    <x v="0"/>
    <n v="0"/>
    <n v="0"/>
    <n v="0"/>
    <n v="100000"/>
    <x v="4118"/>
    <x v="0"/>
    <x v="0"/>
    <x v="0"/>
    <s v="03.16.15"/>
    <x v="0"/>
    <x v="0"/>
    <x v="0"/>
    <s v="Direção Financeira"/>
    <s v="03.16.15"/>
    <s v="Direção Financeira"/>
    <s v="03.16.15"/>
    <x v="41"/>
    <x v="0"/>
    <x v="0"/>
    <x v="1"/>
    <x v="0"/>
    <x v="0"/>
    <x v="0"/>
    <x v="0"/>
    <x v="5"/>
    <s v="2024-08-02"/>
    <x v="2"/>
    <n v="100000"/>
    <x v="0"/>
    <m/>
    <x v="0"/>
    <m/>
    <x v="77"/>
    <n v="100477538"/>
    <x v="0"/>
    <x v="0"/>
    <s v="Direção Financeira"/>
    <s v="ORI"/>
    <x v="0"/>
    <m/>
    <x v="0"/>
    <x v="0"/>
    <x v="0"/>
    <x v="0"/>
    <x v="0"/>
    <x v="0"/>
    <x v="0"/>
    <x v="0"/>
    <x v="0"/>
    <x v="0"/>
    <x v="0"/>
    <s v="Direção Financeira"/>
    <x v="0"/>
    <x v="0"/>
    <x v="0"/>
    <x v="0"/>
    <x v="0"/>
    <x v="0"/>
    <x v="0"/>
    <x v="0"/>
    <x v="0"/>
    <x v="0"/>
    <x v="0"/>
    <x v="0"/>
    <s v="Pagamento referente a reparação e manutenção das viaturas ST-93-QU, ST-29-QJ e ST-70-UQ, viaturas afetos aos serviços da CMSM, conforme anexo."/>
  </r>
  <r>
    <x v="0"/>
    <n v="0"/>
    <n v="0"/>
    <n v="0"/>
    <n v="525"/>
    <x v="4119"/>
    <x v="0"/>
    <x v="1"/>
    <x v="0"/>
    <s v="80.02.01"/>
    <x v="2"/>
    <x v="2"/>
    <x v="2"/>
    <s v="Retenções Iur"/>
    <s v="80.02.01"/>
    <s v="Retenções Iur"/>
    <s v="80.02.01"/>
    <x v="2"/>
    <x v="0"/>
    <x v="1"/>
    <x v="0"/>
    <x v="1"/>
    <x v="2"/>
    <x v="2"/>
    <x v="0"/>
    <x v="5"/>
    <s v="2024-08-09"/>
    <x v="2"/>
    <n v="525"/>
    <x v="0"/>
    <m/>
    <x v="0"/>
    <m/>
    <x v="2"/>
    <n v="100474696"/>
    <x v="0"/>
    <x v="0"/>
    <s v="Retenções Iur"/>
    <s v="ORI"/>
    <x v="0"/>
    <s v="RIUR"/>
    <x v="0"/>
    <x v="0"/>
    <x v="0"/>
    <x v="0"/>
    <x v="0"/>
    <x v="0"/>
    <x v="0"/>
    <x v="0"/>
    <x v="0"/>
    <x v="0"/>
    <x v="0"/>
    <s v="Retenções Iur"/>
    <x v="0"/>
    <x v="0"/>
    <x v="0"/>
    <x v="0"/>
    <x v="2"/>
    <x v="0"/>
    <x v="0"/>
    <x v="0"/>
    <x v="0"/>
    <x v="1"/>
    <x v="0"/>
    <x v="0"/>
    <s v="RETENCAO OT"/>
  </r>
  <r>
    <x v="0"/>
    <n v="0"/>
    <n v="0"/>
    <n v="0"/>
    <n v="5000"/>
    <x v="4120"/>
    <x v="0"/>
    <x v="0"/>
    <x v="0"/>
    <s v="01.25.04.22"/>
    <x v="7"/>
    <x v="3"/>
    <x v="3"/>
    <s v="Cultura"/>
    <s v="01.25.04"/>
    <s v="Cultura"/>
    <s v="01.25.04"/>
    <x v="4"/>
    <x v="0"/>
    <x v="2"/>
    <x v="2"/>
    <x v="0"/>
    <x v="1"/>
    <x v="0"/>
    <x v="0"/>
    <x v="5"/>
    <s v="2024-08-23"/>
    <x v="2"/>
    <n v="5000"/>
    <x v="0"/>
    <m/>
    <x v="0"/>
    <m/>
    <x v="560"/>
    <n v="100479709"/>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referente a animação a feira da cidade e as atividades de rádio praça, conforme anexo.  "/>
  </r>
  <r>
    <x v="0"/>
    <n v="0"/>
    <n v="0"/>
    <n v="0"/>
    <n v="5000"/>
    <x v="4121"/>
    <x v="0"/>
    <x v="0"/>
    <x v="0"/>
    <s v="01.25.04.22"/>
    <x v="7"/>
    <x v="3"/>
    <x v="3"/>
    <s v="Cultura"/>
    <s v="01.25.04"/>
    <s v="Cultura"/>
    <s v="01.25.04"/>
    <x v="4"/>
    <x v="0"/>
    <x v="2"/>
    <x v="2"/>
    <x v="0"/>
    <x v="1"/>
    <x v="0"/>
    <x v="0"/>
    <x v="5"/>
    <s v="2024-08-23"/>
    <x v="2"/>
    <n v="5000"/>
    <x v="0"/>
    <m/>
    <x v="0"/>
    <m/>
    <x v="113"/>
    <n v="100476148"/>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referente a animação a feira da cidade e as atividades de rádio praça, conforme anexo.  "/>
  </r>
  <r>
    <x v="0"/>
    <n v="0"/>
    <n v="0"/>
    <n v="0"/>
    <n v="65000"/>
    <x v="4122"/>
    <x v="0"/>
    <x v="0"/>
    <x v="0"/>
    <s v="01.25.04.22"/>
    <x v="7"/>
    <x v="3"/>
    <x v="3"/>
    <s v="Cultura"/>
    <s v="01.25.04"/>
    <s v="Cultura"/>
    <s v="01.25.04"/>
    <x v="4"/>
    <x v="0"/>
    <x v="2"/>
    <x v="2"/>
    <x v="0"/>
    <x v="1"/>
    <x v="0"/>
    <x v="0"/>
    <x v="5"/>
    <s v="2024-08-23"/>
    <x v="2"/>
    <n v="65000"/>
    <x v="0"/>
    <m/>
    <x v="0"/>
    <m/>
    <x v="307"/>
    <n v="100476854"/>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referente a animação a feira da cidade e as atividades de rádio praça, conforme anexo.  "/>
  </r>
  <r>
    <x v="1"/>
    <n v="0"/>
    <n v="0"/>
    <n v="0"/>
    <n v="101024"/>
    <x v="4123"/>
    <x v="0"/>
    <x v="0"/>
    <x v="0"/>
    <s v="01.23.04.14"/>
    <x v="48"/>
    <x v="7"/>
    <x v="8"/>
    <s v="Ambiente"/>
    <s v="01.23.04"/>
    <s v="Ambiente"/>
    <s v="01.23.04"/>
    <x v="1"/>
    <x v="0"/>
    <x v="0"/>
    <x v="0"/>
    <x v="0"/>
    <x v="1"/>
    <x v="1"/>
    <x v="0"/>
    <x v="5"/>
    <s v="2024-08-27"/>
    <x v="2"/>
    <n v="101024"/>
    <x v="0"/>
    <m/>
    <x v="0"/>
    <m/>
    <x v="6"/>
    <n v="100474914"/>
    <x v="0"/>
    <x v="0"/>
    <s v="Criação e Manutenção de Espaços Verdes"/>
    <s v="ORI"/>
    <x v="0"/>
    <s v="CMEV"/>
    <x v="0"/>
    <x v="0"/>
    <x v="0"/>
    <x v="0"/>
    <x v="0"/>
    <x v="0"/>
    <x v="0"/>
    <x v="0"/>
    <x v="0"/>
    <x v="0"/>
    <x v="0"/>
    <s v="Criação e Manutenção de Espaços Verdes"/>
    <x v="0"/>
    <x v="0"/>
    <x v="0"/>
    <x v="0"/>
    <x v="1"/>
    <x v="0"/>
    <x v="0"/>
    <x v="0"/>
    <x v="0"/>
    <x v="0"/>
    <x v="0"/>
    <x v="0"/>
    <s v="Pagamento de trabalhos dos espaço verdes realizados durante o mês de agosto de 2024, conforme anexo. "/>
  </r>
  <r>
    <x v="0"/>
    <n v="0"/>
    <n v="0"/>
    <n v="0"/>
    <n v="809"/>
    <x v="4124"/>
    <x v="0"/>
    <x v="0"/>
    <x v="0"/>
    <s v="03.16.27"/>
    <x v="59"/>
    <x v="0"/>
    <x v="0"/>
    <s v="Direção dos Assuntos Jurídicos, Fiscalização e Policia Municipal"/>
    <s v="03.16.27"/>
    <s v="Direção dos Assuntos Jurídicos, Fiscalização e Policia Municipal"/>
    <s v="03.16.27"/>
    <x v="28"/>
    <x v="0"/>
    <x v="0"/>
    <x v="0"/>
    <x v="0"/>
    <x v="0"/>
    <x v="0"/>
    <x v="0"/>
    <x v="5"/>
    <s v="2024-08-28"/>
    <x v="2"/>
    <n v="809"/>
    <x v="0"/>
    <m/>
    <x v="0"/>
    <m/>
    <x v="15"/>
    <n v="100479277"/>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de salário referente a 08-2024"/>
  </r>
  <r>
    <x v="0"/>
    <n v="0"/>
    <n v="0"/>
    <n v="0"/>
    <n v="4219"/>
    <x v="4124"/>
    <x v="0"/>
    <x v="0"/>
    <x v="0"/>
    <s v="03.16.27"/>
    <x v="59"/>
    <x v="0"/>
    <x v="0"/>
    <s v="Direção dos Assuntos Jurídicos, Fiscalização e Policia Municipal"/>
    <s v="03.16.27"/>
    <s v="Direção dos Assuntos Jurídicos, Fiscalização e Policia Municipal"/>
    <s v="03.16.27"/>
    <x v="30"/>
    <x v="0"/>
    <x v="0"/>
    <x v="0"/>
    <x v="1"/>
    <x v="0"/>
    <x v="0"/>
    <x v="0"/>
    <x v="5"/>
    <s v="2024-08-28"/>
    <x v="2"/>
    <n v="4219"/>
    <x v="0"/>
    <m/>
    <x v="0"/>
    <m/>
    <x v="15"/>
    <n v="100479277"/>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de salário referente a 08-2024"/>
  </r>
  <r>
    <x v="0"/>
    <n v="0"/>
    <n v="0"/>
    <n v="0"/>
    <n v="3095"/>
    <x v="4124"/>
    <x v="0"/>
    <x v="0"/>
    <x v="0"/>
    <s v="03.16.27"/>
    <x v="59"/>
    <x v="0"/>
    <x v="0"/>
    <s v="Direção dos Assuntos Jurídicos, Fiscalização e Policia Municipal"/>
    <s v="03.16.27"/>
    <s v="Direção dos Assuntos Jurídicos, Fiscalização e Policia Municipal"/>
    <s v="03.16.27"/>
    <x v="48"/>
    <x v="0"/>
    <x v="0"/>
    <x v="0"/>
    <x v="1"/>
    <x v="0"/>
    <x v="0"/>
    <x v="0"/>
    <x v="5"/>
    <s v="2024-08-28"/>
    <x v="2"/>
    <n v="3095"/>
    <x v="0"/>
    <m/>
    <x v="0"/>
    <m/>
    <x v="15"/>
    <n v="100479277"/>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de salário referente a 08-2024"/>
  </r>
  <r>
    <x v="0"/>
    <n v="0"/>
    <n v="0"/>
    <n v="0"/>
    <n v="1079"/>
    <x v="4124"/>
    <x v="0"/>
    <x v="0"/>
    <x v="0"/>
    <s v="03.16.27"/>
    <x v="59"/>
    <x v="0"/>
    <x v="0"/>
    <s v="Direção dos Assuntos Jurídicos, Fiscalização e Policia Municipal"/>
    <s v="03.16.27"/>
    <s v="Direção dos Assuntos Jurídicos, Fiscalização e Policia Municipal"/>
    <s v="03.16.27"/>
    <x v="28"/>
    <x v="0"/>
    <x v="0"/>
    <x v="0"/>
    <x v="0"/>
    <x v="0"/>
    <x v="0"/>
    <x v="0"/>
    <x v="5"/>
    <s v="2024-08-28"/>
    <x v="2"/>
    <n v="1079"/>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8-2024"/>
  </r>
  <r>
    <x v="0"/>
    <n v="0"/>
    <n v="0"/>
    <n v="0"/>
    <n v="5627"/>
    <x v="4124"/>
    <x v="0"/>
    <x v="0"/>
    <x v="0"/>
    <s v="03.16.27"/>
    <x v="59"/>
    <x v="0"/>
    <x v="0"/>
    <s v="Direção dos Assuntos Jurídicos, Fiscalização e Policia Municipal"/>
    <s v="03.16.27"/>
    <s v="Direção dos Assuntos Jurídicos, Fiscalização e Policia Municipal"/>
    <s v="03.16.27"/>
    <x v="30"/>
    <x v="0"/>
    <x v="0"/>
    <x v="0"/>
    <x v="1"/>
    <x v="0"/>
    <x v="0"/>
    <x v="0"/>
    <x v="5"/>
    <s v="2024-08-28"/>
    <x v="2"/>
    <n v="5627"/>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8-2024"/>
  </r>
  <r>
    <x v="0"/>
    <n v="0"/>
    <n v="0"/>
    <n v="0"/>
    <n v="4128"/>
    <x v="4124"/>
    <x v="0"/>
    <x v="0"/>
    <x v="0"/>
    <s v="03.16.27"/>
    <x v="59"/>
    <x v="0"/>
    <x v="0"/>
    <s v="Direção dos Assuntos Jurídicos, Fiscalização e Policia Municipal"/>
    <s v="03.16.27"/>
    <s v="Direção dos Assuntos Jurídicos, Fiscalização e Policia Municipal"/>
    <s v="03.16.27"/>
    <x v="48"/>
    <x v="0"/>
    <x v="0"/>
    <x v="0"/>
    <x v="1"/>
    <x v="0"/>
    <x v="0"/>
    <x v="0"/>
    <x v="5"/>
    <s v="2024-08-28"/>
    <x v="2"/>
    <n v="4128"/>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8-2024"/>
  </r>
  <r>
    <x v="0"/>
    <n v="0"/>
    <n v="0"/>
    <n v="0"/>
    <n v="68"/>
    <x v="4124"/>
    <x v="0"/>
    <x v="0"/>
    <x v="0"/>
    <s v="03.16.27"/>
    <x v="59"/>
    <x v="0"/>
    <x v="0"/>
    <s v="Direção dos Assuntos Jurídicos, Fiscalização e Policia Municipal"/>
    <s v="03.16.27"/>
    <s v="Direção dos Assuntos Jurídicos, Fiscalização e Policia Municipal"/>
    <s v="03.16.27"/>
    <x v="28"/>
    <x v="0"/>
    <x v="0"/>
    <x v="0"/>
    <x v="0"/>
    <x v="0"/>
    <x v="0"/>
    <x v="0"/>
    <x v="5"/>
    <s v="2024-08-28"/>
    <x v="2"/>
    <n v="68"/>
    <x v="0"/>
    <m/>
    <x v="0"/>
    <m/>
    <x v="16"/>
    <n v="10047470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de salário referente a 08-2024"/>
  </r>
  <r>
    <x v="0"/>
    <n v="0"/>
    <n v="0"/>
    <n v="0"/>
    <n v="358"/>
    <x v="4124"/>
    <x v="0"/>
    <x v="0"/>
    <x v="0"/>
    <s v="03.16.27"/>
    <x v="59"/>
    <x v="0"/>
    <x v="0"/>
    <s v="Direção dos Assuntos Jurídicos, Fiscalização e Policia Municipal"/>
    <s v="03.16.27"/>
    <s v="Direção dos Assuntos Jurídicos, Fiscalização e Policia Municipal"/>
    <s v="03.16.27"/>
    <x v="30"/>
    <x v="0"/>
    <x v="0"/>
    <x v="0"/>
    <x v="1"/>
    <x v="0"/>
    <x v="0"/>
    <x v="0"/>
    <x v="5"/>
    <s v="2024-08-28"/>
    <x v="2"/>
    <n v="358"/>
    <x v="0"/>
    <m/>
    <x v="0"/>
    <m/>
    <x v="16"/>
    <n v="10047470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de salário referente a 08-2024"/>
  </r>
  <r>
    <x v="0"/>
    <n v="0"/>
    <n v="0"/>
    <n v="0"/>
    <n v="264"/>
    <x v="4124"/>
    <x v="0"/>
    <x v="0"/>
    <x v="0"/>
    <s v="03.16.27"/>
    <x v="59"/>
    <x v="0"/>
    <x v="0"/>
    <s v="Direção dos Assuntos Jurídicos, Fiscalização e Policia Municipal"/>
    <s v="03.16.27"/>
    <s v="Direção dos Assuntos Jurídicos, Fiscalização e Policia Municipal"/>
    <s v="03.16.27"/>
    <x v="48"/>
    <x v="0"/>
    <x v="0"/>
    <x v="0"/>
    <x v="1"/>
    <x v="0"/>
    <x v="0"/>
    <x v="0"/>
    <x v="5"/>
    <s v="2024-08-28"/>
    <x v="2"/>
    <n v="264"/>
    <x v="0"/>
    <m/>
    <x v="0"/>
    <m/>
    <x v="16"/>
    <n v="10047470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de salário referente a 08-2024"/>
  </r>
  <r>
    <x v="0"/>
    <n v="0"/>
    <n v="0"/>
    <n v="0"/>
    <n v="1934"/>
    <x v="4124"/>
    <x v="0"/>
    <x v="0"/>
    <x v="0"/>
    <s v="03.16.27"/>
    <x v="59"/>
    <x v="0"/>
    <x v="0"/>
    <s v="Direção dos Assuntos Jurídicos, Fiscalização e Policia Municipal"/>
    <s v="03.16.27"/>
    <s v="Direção dos Assuntos Jurídicos, Fiscalização e Policia Municipal"/>
    <s v="03.16.27"/>
    <x v="28"/>
    <x v="0"/>
    <x v="0"/>
    <x v="0"/>
    <x v="0"/>
    <x v="0"/>
    <x v="0"/>
    <x v="0"/>
    <x v="5"/>
    <s v="2024-08-28"/>
    <x v="2"/>
    <n v="1934"/>
    <x v="0"/>
    <m/>
    <x v="0"/>
    <m/>
    <x v="19"/>
    <n v="100474706"/>
    <x v="0"/>
    <x v="6"/>
    <s v="Direção dos Assuntos Jurídicos, Fiscalização e Policia Municipal"/>
    <s v="ORI"/>
    <x v="0"/>
    <m/>
    <x v="0"/>
    <x v="0"/>
    <x v="0"/>
    <x v="0"/>
    <x v="0"/>
    <x v="0"/>
    <x v="0"/>
    <x v="0"/>
    <x v="0"/>
    <x v="0"/>
    <x v="0"/>
    <s v="Direção dos Assuntos Jurídicos, Fiscalização e Policia Municipal"/>
    <x v="0"/>
    <x v="0"/>
    <x v="0"/>
    <x v="0"/>
    <x v="0"/>
    <x v="0"/>
    <x v="0"/>
    <x v="0"/>
    <x v="0"/>
    <x v="0"/>
    <x v="6"/>
    <x v="0"/>
    <s v="Pagamento de salário referente a 08-2024"/>
  </r>
  <r>
    <x v="0"/>
    <n v="0"/>
    <n v="0"/>
    <n v="0"/>
    <n v="10084"/>
    <x v="4124"/>
    <x v="0"/>
    <x v="0"/>
    <x v="0"/>
    <s v="03.16.27"/>
    <x v="59"/>
    <x v="0"/>
    <x v="0"/>
    <s v="Direção dos Assuntos Jurídicos, Fiscalização e Policia Municipal"/>
    <s v="03.16.27"/>
    <s v="Direção dos Assuntos Jurídicos, Fiscalização e Policia Municipal"/>
    <s v="03.16.27"/>
    <x v="30"/>
    <x v="0"/>
    <x v="0"/>
    <x v="0"/>
    <x v="1"/>
    <x v="0"/>
    <x v="0"/>
    <x v="0"/>
    <x v="5"/>
    <s v="2024-08-28"/>
    <x v="2"/>
    <n v="10084"/>
    <x v="0"/>
    <m/>
    <x v="0"/>
    <m/>
    <x v="19"/>
    <n v="100474706"/>
    <x v="0"/>
    <x v="6"/>
    <s v="Direção dos Assuntos Jurídicos, Fiscalização e Policia Municipal"/>
    <s v="ORI"/>
    <x v="0"/>
    <m/>
    <x v="0"/>
    <x v="0"/>
    <x v="0"/>
    <x v="0"/>
    <x v="0"/>
    <x v="0"/>
    <x v="0"/>
    <x v="0"/>
    <x v="0"/>
    <x v="0"/>
    <x v="0"/>
    <s v="Direção dos Assuntos Jurídicos, Fiscalização e Policia Municipal"/>
    <x v="0"/>
    <x v="0"/>
    <x v="0"/>
    <x v="0"/>
    <x v="0"/>
    <x v="0"/>
    <x v="0"/>
    <x v="0"/>
    <x v="0"/>
    <x v="0"/>
    <x v="6"/>
    <x v="0"/>
    <s v="Pagamento de salário referente a 08-2024"/>
  </r>
  <r>
    <x v="0"/>
    <n v="0"/>
    <n v="0"/>
    <n v="0"/>
    <n v="7395"/>
    <x v="4124"/>
    <x v="0"/>
    <x v="0"/>
    <x v="0"/>
    <s v="03.16.27"/>
    <x v="59"/>
    <x v="0"/>
    <x v="0"/>
    <s v="Direção dos Assuntos Jurídicos, Fiscalização e Policia Municipal"/>
    <s v="03.16.27"/>
    <s v="Direção dos Assuntos Jurídicos, Fiscalização e Policia Municipal"/>
    <s v="03.16.27"/>
    <x v="48"/>
    <x v="0"/>
    <x v="0"/>
    <x v="0"/>
    <x v="1"/>
    <x v="0"/>
    <x v="0"/>
    <x v="0"/>
    <x v="5"/>
    <s v="2024-08-28"/>
    <x v="2"/>
    <n v="7395"/>
    <x v="0"/>
    <m/>
    <x v="0"/>
    <m/>
    <x v="19"/>
    <n v="100474706"/>
    <x v="0"/>
    <x v="6"/>
    <s v="Direção dos Assuntos Jurídicos, Fiscalização e Policia Municipal"/>
    <s v="ORI"/>
    <x v="0"/>
    <m/>
    <x v="0"/>
    <x v="0"/>
    <x v="0"/>
    <x v="0"/>
    <x v="0"/>
    <x v="0"/>
    <x v="0"/>
    <x v="0"/>
    <x v="0"/>
    <x v="0"/>
    <x v="0"/>
    <s v="Direção dos Assuntos Jurídicos, Fiscalização e Policia Municipal"/>
    <x v="0"/>
    <x v="0"/>
    <x v="0"/>
    <x v="0"/>
    <x v="0"/>
    <x v="0"/>
    <x v="0"/>
    <x v="0"/>
    <x v="0"/>
    <x v="0"/>
    <x v="6"/>
    <x v="0"/>
    <s v="Pagamento de salário referente a 08-2024"/>
  </r>
  <r>
    <x v="0"/>
    <n v="0"/>
    <n v="0"/>
    <n v="0"/>
    <n v="22964"/>
    <x v="4124"/>
    <x v="0"/>
    <x v="0"/>
    <x v="0"/>
    <s v="03.16.27"/>
    <x v="59"/>
    <x v="0"/>
    <x v="0"/>
    <s v="Direção dos Assuntos Jurídicos, Fiscalização e Policia Municipal"/>
    <s v="03.16.27"/>
    <s v="Direção dos Assuntos Jurídicos, Fiscalização e Policia Municipal"/>
    <s v="03.16.27"/>
    <x v="28"/>
    <x v="0"/>
    <x v="0"/>
    <x v="0"/>
    <x v="0"/>
    <x v="0"/>
    <x v="0"/>
    <x v="0"/>
    <x v="5"/>
    <s v="2024-08-28"/>
    <x v="2"/>
    <n v="22964"/>
    <x v="0"/>
    <m/>
    <x v="0"/>
    <m/>
    <x v="9"/>
    <n v="100474693"/>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8-2024"/>
  </r>
  <r>
    <x v="0"/>
    <n v="0"/>
    <n v="0"/>
    <n v="0"/>
    <n v="119712"/>
    <x v="4124"/>
    <x v="0"/>
    <x v="0"/>
    <x v="0"/>
    <s v="03.16.27"/>
    <x v="59"/>
    <x v="0"/>
    <x v="0"/>
    <s v="Direção dos Assuntos Jurídicos, Fiscalização e Policia Municipal"/>
    <s v="03.16.27"/>
    <s v="Direção dos Assuntos Jurídicos, Fiscalização e Policia Municipal"/>
    <s v="03.16.27"/>
    <x v="30"/>
    <x v="0"/>
    <x v="0"/>
    <x v="0"/>
    <x v="1"/>
    <x v="0"/>
    <x v="0"/>
    <x v="0"/>
    <x v="5"/>
    <s v="2024-08-28"/>
    <x v="2"/>
    <n v="119712"/>
    <x v="0"/>
    <m/>
    <x v="0"/>
    <m/>
    <x v="9"/>
    <n v="100474693"/>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8-2024"/>
  </r>
  <r>
    <x v="0"/>
    <n v="0"/>
    <n v="0"/>
    <n v="0"/>
    <n v="87780"/>
    <x v="4124"/>
    <x v="0"/>
    <x v="0"/>
    <x v="0"/>
    <s v="03.16.27"/>
    <x v="59"/>
    <x v="0"/>
    <x v="0"/>
    <s v="Direção dos Assuntos Jurídicos, Fiscalização e Policia Municipal"/>
    <s v="03.16.27"/>
    <s v="Direção dos Assuntos Jurídicos, Fiscalização e Policia Municipal"/>
    <s v="03.16.27"/>
    <x v="48"/>
    <x v="0"/>
    <x v="0"/>
    <x v="0"/>
    <x v="1"/>
    <x v="0"/>
    <x v="0"/>
    <x v="0"/>
    <x v="5"/>
    <s v="2024-08-28"/>
    <x v="2"/>
    <n v="87780"/>
    <x v="0"/>
    <m/>
    <x v="0"/>
    <m/>
    <x v="9"/>
    <n v="100474693"/>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8-2024"/>
  </r>
  <r>
    <x v="0"/>
    <n v="0"/>
    <n v="0"/>
    <n v="0"/>
    <n v="185949"/>
    <x v="4125"/>
    <x v="0"/>
    <x v="1"/>
    <x v="0"/>
    <s v="03.03.10"/>
    <x v="8"/>
    <x v="0"/>
    <x v="4"/>
    <s v="Receitas Da Câmara"/>
    <s v="03.03.10"/>
    <s v="Receitas Da Câmara"/>
    <s v="03.03.10"/>
    <x v="18"/>
    <x v="0"/>
    <x v="0"/>
    <x v="0"/>
    <x v="0"/>
    <x v="0"/>
    <x v="2"/>
    <x v="0"/>
    <x v="7"/>
    <s v="2024-09-05"/>
    <x v="2"/>
    <n v="18594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
    <x v="4126"/>
    <x v="0"/>
    <x v="1"/>
    <x v="0"/>
    <s v="03.03.10"/>
    <x v="8"/>
    <x v="0"/>
    <x v="4"/>
    <s v="Receitas Da Câmara"/>
    <s v="03.03.10"/>
    <s v="Receitas Da Câmara"/>
    <s v="03.03.10"/>
    <x v="8"/>
    <x v="0"/>
    <x v="3"/>
    <x v="3"/>
    <x v="0"/>
    <x v="0"/>
    <x v="2"/>
    <x v="0"/>
    <x v="7"/>
    <s v="2024-09-05"/>
    <x v="2"/>
    <n v="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83"/>
    <x v="4127"/>
    <x v="0"/>
    <x v="1"/>
    <x v="0"/>
    <s v="03.03.10"/>
    <x v="8"/>
    <x v="0"/>
    <x v="4"/>
    <s v="Receitas Da Câmara"/>
    <s v="03.03.10"/>
    <s v="Receitas Da Câmara"/>
    <s v="03.03.10"/>
    <x v="9"/>
    <x v="0"/>
    <x v="3"/>
    <x v="3"/>
    <x v="0"/>
    <x v="0"/>
    <x v="2"/>
    <x v="0"/>
    <x v="7"/>
    <s v="2024-09-05"/>
    <x v="2"/>
    <n v="258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4128"/>
    <x v="0"/>
    <x v="1"/>
    <x v="0"/>
    <s v="03.03.10"/>
    <x v="8"/>
    <x v="0"/>
    <x v="4"/>
    <s v="Receitas Da Câmara"/>
    <s v="03.03.10"/>
    <s v="Receitas Da Câmara"/>
    <s v="03.03.10"/>
    <x v="6"/>
    <x v="0"/>
    <x v="3"/>
    <x v="3"/>
    <x v="0"/>
    <x v="0"/>
    <x v="2"/>
    <x v="0"/>
    <x v="7"/>
    <s v="2024-09-05"/>
    <x v="2"/>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4129"/>
    <x v="0"/>
    <x v="1"/>
    <x v="0"/>
    <s v="03.03.10"/>
    <x v="8"/>
    <x v="0"/>
    <x v="4"/>
    <s v="Receitas Da Câmara"/>
    <s v="03.03.10"/>
    <s v="Receitas Da Câmara"/>
    <s v="03.03.10"/>
    <x v="10"/>
    <x v="0"/>
    <x v="3"/>
    <x v="3"/>
    <x v="0"/>
    <x v="0"/>
    <x v="2"/>
    <x v="0"/>
    <x v="7"/>
    <s v="2024-09-05"/>
    <x v="2"/>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220"/>
    <x v="4130"/>
    <x v="0"/>
    <x v="1"/>
    <x v="0"/>
    <s v="03.03.10"/>
    <x v="8"/>
    <x v="0"/>
    <x v="4"/>
    <s v="Receitas Da Câmara"/>
    <s v="03.03.10"/>
    <s v="Receitas Da Câmara"/>
    <s v="03.03.10"/>
    <x v="13"/>
    <x v="0"/>
    <x v="3"/>
    <x v="3"/>
    <x v="0"/>
    <x v="0"/>
    <x v="2"/>
    <x v="0"/>
    <x v="7"/>
    <s v="2024-09-05"/>
    <x v="2"/>
    <n v="622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778212"/>
    <x v="4131"/>
    <x v="0"/>
    <x v="1"/>
    <x v="0"/>
    <s v="03.03.10"/>
    <x v="8"/>
    <x v="0"/>
    <x v="4"/>
    <s v="Receitas Da Câmara"/>
    <s v="03.03.10"/>
    <s v="Receitas Da Câmara"/>
    <s v="03.03.10"/>
    <x v="15"/>
    <x v="0"/>
    <x v="0"/>
    <x v="0"/>
    <x v="0"/>
    <x v="0"/>
    <x v="2"/>
    <x v="0"/>
    <x v="7"/>
    <s v="2024-09-05"/>
    <x v="2"/>
    <n v="77821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
    <x v="4132"/>
    <x v="0"/>
    <x v="1"/>
    <x v="0"/>
    <s v="03.03.10"/>
    <x v="8"/>
    <x v="0"/>
    <x v="4"/>
    <s v="Receitas Da Câmara"/>
    <s v="03.03.10"/>
    <s v="Receitas Da Câmara"/>
    <s v="03.03.10"/>
    <x v="11"/>
    <x v="0"/>
    <x v="0"/>
    <x v="5"/>
    <x v="0"/>
    <x v="0"/>
    <x v="2"/>
    <x v="0"/>
    <x v="7"/>
    <s v="2024-09-05"/>
    <x v="2"/>
    <n v="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25"/>
    <x v="4133"/>
    <x v="0"/>
    <x v="1"/>
    <x v="0"/>
    <s v="03.03.10"/>
    <x v="8"/>
    <x v="0"/>
    <x v="4"/>
    <s v="Receitas Da Câmara"/>
    <s v="03.03.10"/>
    <s v="Receitas Da Câmara"/>
    <s v="03.03.10"/>
    <x v="12"/>
    <x v="0"/>
    <x v="3"/>
    <x v="3"/>
    <x v="0"/>
    <x v="0"/>
    <x v="2"/>
    <x v="0"/>
    <x v="7"/>
    <s v="2024-09-05"/>
    <x v="2"/>
    <n v="4025"/>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6750"/>
    <x v="4134"/>
    <x v="0"/>
    <x v="0"/>
    <x v="0"/>
    <s v="01.27.06.76"/>
    <x v="11"/>
    <x v="1"/>
    <x v="1"/>
    <s v="Requalificação Urbana e habitação"/>
    <s v="01.27.06"/>
    <s v="Requalificação Urbana e habitação"/>
    <s v="01.27.06"/>
    <x v="1"/>
    <x v="0"/>
    <x v="0"/>
    <x v="0"/>
    <x v="0"/>
    <x v="1"/>
    <x v="1"/>
    <x v="0"/>
    <x v="7"/>
    <s v="2024-09-19"/>
    <x v="2"/>
    <n v="6750"/>
    <x v="0"/>
    <m/>
    <x v="0"/>
    <m/>
    <x v="2"/>
    <n v="100474696"/>
    <x v="0"/>
    <x v="1"/>
    <s v="Requalificação Urbana e Ambiental de Achada Monte III"/>
    <s v="ORI"/>
    <x v="0"/>
    <m/>
    <x v="0"/>
    <x v="0"/>
    <x v="0"/>
    <x v="0"/>
    <x v="0"/>
    <x v="0"/>
    <x v="0"/>
    <x v="0"/>
    <x v="0"/>
    <x v="0"/>
    <x v="0"/>
    <s v="Requalificação Urbana e Ambiental de Achada Monte III"/>
    <x v="0"/>
    <x v="0"/>
    <x v="0"/>
    <x v="0"/>
    <x v="1"/>
    <x v="0"/>
    <x v="0"/>
    <x v="0"/>
    <x v="0"/>
    <x v="0"/>
    <x v="1"/>
    <x v="0"/>
    <s v="Pagamento referente a prestação de serviços de controle das atividades das obras da requalificação urbana e ambiental de Dacalinha- Achada Monte, conforme anexo."/>
  </r>
  <r>
    <x v="1"/>
    <n v="0"/>
    <n v="0"/>
    <n v="0"/>
    <n v="38250"/>
    <x v="4134"/>
    <x v="0"/>
    <x v="0"/>
    <x v="0"/>
    <s v="01.27.06.76"/>
    <x v="11"/>
    <x v="1"/>
    <x v="1"/>
    <s v="Requalificação Urbana e habitação"/>
    <s v="01.27.06"/>
    <s v="Requalificação Urbana e habitação"/>
    <s v="01.27.06"/>
    <x v="1"/>
    <x v="0"/>
    <x v="0"/>
    <x v="0"/>
    <x v="0"/>
    <x v="1"/>
    <x v="1"/>
    <x v="0"/>
    <x v="7"/>
    <s v="2024-09-19"/>
    <x v="2"/>
    <n v="38250"/>
    <x v="0"/>
    <m/>
    <x v="0"/>
    <m/>
    <x v="64"/>
    <n v="100479575"/>
    <x v="0"/>
    <x v="0"/>
    <s v="Requalificação Urbana e Ambiental de Achada Monte III"/>
    <s v="ORI"/>
    <x v="0"/>
    <m/>
    <x v="0"/>
    <x v="0"/>
    <x v="0"/>
    <x v="0"/>
    <x v="0"/>
    <x v="0"/>
    <x v="0"/>
    <x v="0"/>
    <x v="0"/>
    <x v="0"/>
    <x v="0"/>
    <s v="Requalificação Urbana e Ambiental de Achada Monte III"/>
    <x v="0"/>
    <x v="0"/>
    <x v="0"/>
    <x v="0"/>
    <x v="1"/>
    <x v="0"/>
    <x v="0"/>
    <x v="0"/>
    <x v="0"/>
    <x v="0"/>
    <x v="0"/>
    <x v="0"/>
    <s v="Pagamento referente a prestação de serviços de controle das atividades das obras da requalificação urbana e ambiental de Dacalinha- Achada Monte, conforme anexo."/>
  </r>
  <r>
    <x v="0"/>
    <n v="0"/>
    <n v="0"/>
    <n v="0"/>
    <n v="5000"/>
    <x v="4135"/>
    <x v="0"/>
    <x v="0"/>
    <x v="0"/>
    <s v="01.25.04.22"/>
    <x v="7"/>
    <x v="3"/>
    <x v="3"/>
    <s v="Cultura"/>
    <s v="01.25.04"/>
    <s v="Cultura"/>
    <s v="01.25.04"/>
    <x v="4"/>
    <x v="0"/>
    <x v="2"/>
    <x v="2"/>
    <x v="0"/>
    <x v="1"/>
    <x v="0"/>
    <x v="0"/>
    <x v="7"/>
    <s v="2024-09-27"/>
    <x v="2"/>
    <n v="5000"/>
    <x v="0"/>
    <m/>
    <x v="0"/>
    <m/>
    <x v="56"/>
    <n v="100433332"/>
    <x v="0"/>
    <x v="0"/>
    <s v="Atividades culturais e promoção da cultura no Concelho"/>
    <s v="ORI"/>
    <x v="0"/>
    <s v="ACPCC"/>
    <x v="0"/>
    <x v="0"/>
    <x v="0"/>
    <x v="0"/>
    <x v="0"/>
    <x v="0"/>
    <x v="0"/>
    <x v="0"/>
    <x v="0"/>
    <x v="0"/>
    <x v="0"/>
    <s v="Atividades culturais e promoção da cultura no Concelho"/>
    <x v="0"/>
    <x v="0"/>
    <x v="0"/>
    <x v="0"/>
    <x v="1"/>
    <x v="0"/>
    <x v="0"/>
    <x v="0"/>
    <x v="0"/>
    <x v="0"/>
    <x v="0"/>
    <x v="0"/>
    <s v="Ajuda de custo a favor do senhor Albertino de pina a sua deslocação em missão de serviço a cidade Velha e Praia nos dia 11 e 12 de Setembro, conforme justificativo em anexo.  "/>
  </r>
  <r>
    <x v="0"/>
    <n v="0"/>
    <n v="0"/>
    <n v="0"/>
    <n v="300500"/>
    <x v="4136"/>
    <x v="0"/>
    <x v="0"/>
    <x v="0"/>
    <s v="01.27.04.03"/>
    <x v="4"/>
    <x v="1"/>
    <x v="1"/>
    <s v="Infra-Estruturas e Transportes"/>
    <s v="01.27.04"/>
    <s v="Infra-Estruturas e Transportes"/>
    <s v="01.27.04"/>
    <x v="4"/>
    <x v="0"/>
    <x v="2"/>
    <x v="2"/>
    <x v="0"/>
    <x v="1"/>
    <x v="0"/>
    <x v="0"/>
    <x v="8"/>
    <s v="2024-10-17"/>
    <x v="3"/>
    <n v="300500"/>
    <x v="0"/>
    <m/>
    <x v="0"/>
    <m/>
    <x v="6"/>
    <n v="100474914"/>
    <x v="0"/>
    <x v="0"/>
    <s v="Plano de emergencia da epoca de chuvas"/>
    <s v="ORI"/>
    <x v="0"/>
    <m/>
    <x v="0"/>
    <x v="0"/>
    <x v="0"/>
    <x v="0"/>
    <x v="0"/>
    <x v="0"/>
    <x v="0"/>
    <x v="0"/>
    <x v="0"/>
    <x v="0"/>
    <x v="0"/>
    <s v="Plano de emergencia da epoca de chuvas"/>
    <x v="0"/>
    <x v="0"/>
    <x v="0"/>
    <x v="0"/>
    <x v="1"/>
    <x v="0"/>
    <x v="0"/>
    <x v="0"/>
    <x v="0"/>
    <x v="0"/>
    <x v="0"/>
    <x v="0"/>
    <s v="Pagamento a favor da Tesoureiro Municipal, referente despesa com pessoal no trabalho( plano Mitigação Época das Chuvas), conforme anexo."/>
  </r>
  <r>
    <x v="0"/>
    <n v="0"/>
    <n v="0"/>
    <n v="0"/>
    <n v="10000"/>
    <x v="4137"/>
    <x v="0"/>
    <x v="0"/>
    <x v="0"/>
    <s v="01.25.05.12"/>
    <x v="10"/>
    <x v="3"/>
    <x v="3"/>
    <s v="Saúde"/>
    <s v="01.25.05"/>
    <s v="Saúde"/>
    <s v="01.25.05"/>
    <x v="7"/>
    <x v="0"/>
    <x v="4"/>
    <x v="4"/>
    <x v="0"/>
    <x v="1"/>
    <x v="0"/>
    <x v="0"/>
    <x v="8"/>
    <s v="2024-10-23"/>
    <x v="3"/>
    <n v="10000"/>
    <x v="0"/>
    <m/>
    <x v="0"/>
    <m/>
    <x v="561"/>
    <n v="100476908"/>
    <x v="0"/>
    <x v="0"/>
    <s v="Promoção e Inclusão Social"/>
    <s v="ORI"/>
    <x v="0"/>
    <m/>
    <x v="0"/>
    <x v="0"/>
    <x v="0"/>
    <x v="0"/>
    <x v="0"/>
    <x v="0"/>
    <x v="0"/>
    <x v="0"/>
    <x v="0"/>
    <x v="0"/>
    <x v="0"/>
    <s v="Promoção e Inclusão Social"/>
    <x v="0"/>
    <x v="0"/>
    <x v="0"/>
    <x v="0"/>
    <x v="1"/>
    <x v="0"/>
    <x v="0"/>
    <x v="0"/>
    <x v="0"/>
    <x v="0"/>
    <x v="0"/>
    <x v="0"/>
    <s v="Apoio social a favor da Sra. Júlia Mendes Sanches Tavares para pagamento de energia, conforme anexo."/>
  </r>
  <r>
    <x v="0"/>
    <n v="0"/>
    <n v="0"/>
    <n v="0"/>
    <n v="906"/>
    <x v="3836"/>
    <x v="0"/>
    <x v="0"/>
    <x v="0"/>
    <s v="03.16.11"/>
    <x v="27"/>
    <x v="0"/>
    <x v="0"/>
    <s v="Direcção de Obras"/>
    <s v="03.16.11"/>
    <s v="Direcção de Obras"/>
    <s v="03.16.11"/>
    <x v="31"/>
    <x v="0"/>
    <x v="0"/>
    <x v="1"/>
    <x v="0"/>
    <x v="0"/>
    <x v="0"/>
    <x v="0"/>
    <x v="8"/>
    <s v="2024-10-23"/>
    <x v="3"/>
    <n v="906"/>
    <x v="0"/>
    <m/>
    <x v="0"/>
    <m/>
    <x v="19"/>
    <n v="100474706"/>
    <x v="0"/>
    <x v="6"/>
    <s v="Direcção de Obras"/>
    <s v="ORI"/>
    <x v="0"/>
    <m/>
    <x v="0"/>
    <x v="0"/>
    <x v="0"/>
    <x v="0"/>
    <x v="0"/>
    <x v="0"/>
    <x v="0"/>
    <x v="0"/>
    <x v="0"/>
    <x v="0"/>
    <x v="0"/>
    <s v="Direcção de Obras"/>
    <x v="0"/>
    <x v="0"/>
    <x v="0"/>
    <x v="0"/>
    <x v="0"/>
    <x v="0"/>
    <x v="0"/>
    <x v="0"/>
    <x v="0"/>
    <x v="0"/>
    <x v="6"/>
    <x v="0"/>
    <s v="Pagamento de salário referente a 10-2024"/>
  </r>
  <r>
    <x v="0"/>
    <n v="0"/>
    <n v="0"/>
    <n v="0"/>
    <n v="29"/>
    <x v="3836"/>
    <x v="0"/>
    <x v="0"/>
    <x v="0"/>
    <s v="03.16.11"/>
    <x v="27"/>
    <x v="0"/>
    <x v="0"/>
    <s v="Direcção de Obras"/>
    <s v="03.16.11"/>
    <s v="Direcção de Obras"/>
    <s v="03.16.11"/>
    <x v="29"/>
    <x v="0"/>
    <x v="0"/>
    <x v="0"/>
    <x v="0"/>
    <x v="0"/>
    <x v="0"/>
    <x v="0"/>
    <x v="8"/>
    <s v="2024-10-23"/>
    <x v="3"/>
    <n v="29"/>
    <x v="0"/>
    <m/>
    <x v="0"/>
    <m/>
    <x v="19"/>
    <n v="100474706"/>
    <x v="0"/>
    <x v="6"/>
    <s v="Direcção de Obras"/>
    <s v="ORI"/>
    <x v="0"/>
    <m/>
    <x v="0"/>
    <x v="0"/>
    <x v="0"/>
    <x v="0"/>
    <x v="0"/>
    <x v="0"/>
    <x v="0"/>
    <x v="0"/>
    <x v="0"/>
    <x v="0"/>
    <x v="0"/>
    <s v="Direcção de Obras"/>
    <x v="0"/>
    <x v="0"/>
    <x v="0"/>
    <x v="0"/>
    <x v="0"/>
    <x v="0"/>
    <x v="0"/>
    <x v="0"/>
    <x v="0"/>
    <x v="0"/>
    <x v="6"/>
    <x v="0"/>
    <s v="Pagamento de salário referente a 10-2024"/>
  </r>
  <r>
    <x v="0"/>
    <n v="0"/>
    <n v="0"/>
    <n v="0"/>
    <n v="3494"/>
    <x v="3836"/>
    <x v="0"/>
    <x v="0"/>
    <x v="0"/>
    <s v="03.16.11"/>
    <x v="27"/>
    <x v="0"/>
    <x v="0"/>
    <s v="Direcção de Obras"/>
    <s v="03.16.11"/>
    <s v="Direcção de Obras"/>
    <s v="03.16.11"/>
    <x v="28"/>
    <x v="0"/>
    <x v="0"/>
    <x v="0"/>
    <x v="0"/>
    <x v="0"/>
    <x v="0"/>
    <x v="0"/>
    <x v="8"/>
    <s v="2024-10-23"/>
    <x v="3"/>
    <n v="3494"/>
    <x v="0"/>
    <m/>
    <x v="0"/>
    <m/>
    <x v="19"/>
    <n v="100474706"/>
    <x v="0"/>
    <x v="6"/>
    <s v="Direcção de Obras"/>
    <s v="ORI"/>
    <x v="0"/>
    <m/>
    <x v="0"/>
    <x v="0"/>
    <x v="0"/>
    <x v="0"/>
    <x v="0"/>
    <x v="0"/>
    <x v="0"/>
    <x v="0"/>
    <x v="0"/>
    <x v="0"/>
    <x v="0"/>
    <s v="Direcção de Obras"/>
    <x v="0"/>
    <x v="0"/>
    <x v="0"/>
    <x v="0"/>
    <x v="0"/>
    <x v="0"/>
    <x v="0"/>
    <x v="0"/>
    <x v="0"/>
    <x v="0"/>
    <x v="6"/>
    <x v="0"/>
    <s v="Pagamento de salário referente a 10-2024"/>
  </r>
  <r>
    <x v="0"/>
    <n v="0"/>
    <n v="0"/>
    <n v="0"/>
    <n v="21250"/>
    <x v="3836"/>
    <x v="0"/>
    <x v="0"/>
    <x v="0"/>
    <s v="03.16.11"/>
    <x v="27"/>
    <x v="0"/>
    <x v="0"/>
    <s v="Direcção de Obras"/>
    <s v="03.16.11"/>
    <s v="Direcção de Obras"/>
    <s v="03.16.11"/>
    <x v="30"/>
    <x v="0"/>
    <x v="0"/>
    <x v="0"/>
    <x v="1"/>
    <x v="0"/>
    <x v="0"/>
    <x v="0"/>
    <x v="8"/>
    <s v="2024-10-23"/>
    <x v="3"/>
    <n v="21250"/>
    <x v="0"/>
    <m/>
    <x v="0"/>
    <m/>
    <x v="19"/>
    <n v="100474706"/>
    <x v="0"/>
    <x v="6"/>
    <s v="Direcção de Obras"/>
    <s v="ORI"/>
    <x v="0"/>
    <m/>
    <x v="0"/>
    <x v="0"/>
    <x v="0"/>
    <x v="0"/>
    <x v="0"/>
    <x v="0"/>
    <x v="0"/>
    <x v="0"/>
    <x v="0"/>
    <x v="0"/>
    <x v="0"/>
    <s v="Direcção de Obras"/>
    <x v="0"/>
    <x v="0"/>
    <x v="0"/>
    <x v="0"/>
    <x v="0"/>
    <x v="0"/>
    <x v="0"/>
    <x v="0"/>
    <x v="0"/>
    <x v="0"/>
    <x v="6"/>
    <x v="0"/>
    <s v="Pagamento de salário referente a 10-2024"/>
  </r>
  <r>
    <x v="0"/>
    <n v="0"/>
    <n v="0"/>
    <n v="0"/>
    <n v="24780"/>
    <x v="3836"/>
    <x v="0"/>
    <x v="0"/>
    <x v="0"/>
    <s v="03.16.11"/>
    <x v="27"/>
    <x v="0"/>
    <x v="0"/>
    <s v="Direcção de Obras"/>
    <s v="03.16.11"/>
    <s v="Direcção de Obras"/>
    <s v="03.16.11"/>
    <x v="48"/>
    <x v="0"/>
    <x v="0"/>
    <x v="0"/>
    <x v="1"/>
    <x v="0"/>
    <x v="0"/>
    <x v="0"/>
    <x v="8"/>
    <s v="2024-10-23"/>
    <x v="3"/>
    <n v="24780"/>
    <x v="0"/>
    <m/>
    <x v="0"/>
    <m/>
    <x v="19"/>
    <n v="100474706"/>
    <x v="0"/>
    <x v="6"/>
    <s v="Direcção de Obras"/>
    <s v="ORI"/>
    <x v="0"/>
    <m/>
    <x v="0"/>
    <x v="0"/>
    <x v="0"/>
    <x v="0"/>
    <x v="0"/>
    <x v="0"/>
    <x v="0"/>
    <x v="0"/>
    <x v="0"/>
    <x v="0"/>
    <x v="0"/>
    <s v="Direcção de Obras"/>
    <x v="0"/>
    <x v="0"/>
    <x v="0"/>
    <x v="0"/>
    <x v="0"/>
    <x v="0"/>
    <x v="0"/>
    <x v="0"/>
    <x v="0"/>
    <x v="0"/>
    <x v="6"/>
    <x v="0"/>
    <s v="Pagamento de salário referente a 10-2024"/>
  </r>
  <r>
    <x v="0"/>
    <n v="0"/>
    <n v="0"/>
    <n v="0"/>
    <n v="9066"/>
    <x v="3836"/>
    <x v="0"/>
    <x v="0"/>
    <x v="0"/>
    <s v="03.16.11"/>
    <x v="27"/>
    <x v="0"/>
    <x v="0"/>
    <s v="Direcção de Obras"/>
    <s v="03.16.11"/>
    <s v="Direcção de Obras"/>
    <s v="03.16.11"/>
    <x v="49"/>
    <x v="0"/>
    <x v="0"/>
    <x v="0"/>
    <x v="1"/>
    <x v="0"/>
    <x v="0"/>
    <x v="0"/>
    <x v="8"/>
    <s v="2024-10-23"/>
    <x v="3"/>
    <n v="9066"/>
    <x v="0"/>
    <m/>
    <x v="0"/>
    <m/>
    <x v="19"/>
    <n v="100474706"/>
    <x v="0"/>
    <x v="6"/>
    <s v="Direcção de Obras"/>
    <s v="ORI"/>
    <x v="0"/>
    <m/>
    <x v="0"/>
    <x v="0"/>
    <x v="0"/>
    <x v="0"/>
    <x v="0"/>
    <x v="0"/>
    <x v="0"/>
    <x v="0"/>
    <x v="0"/>
    <x v="0"/>
    <x v="0"/>
    <s v="Direcção de Obras"/>
    <x v="0"/>
    <x v="0"/>
    <x v="0"/>
    <x v="0"/>
    <x v="0"/>
    <x v="0"/>
    <x v="0"/>
    <x v="0"/>
    <x v="0"/>
    <x v="0"/>
    <x v="6"/>
    <x v="0"/>
    <s v="Pagamento de salário referente a 10-2024"/>
  </r>
  <r>
    <x v="0"/>
    <n v="0"/>
    <n v="0"/>
    <n v="0"/>
    <n v="10374"/>
    <x v="3836"/>
    <x v="0"/>
    <x v="0"/>
    <x v="0"/>
    <s v="03.16.11"/>
    <x v="27"/>
    <x v="0"/>
    <x v="0"/>
    <s v="Direcção de Obras"/>
    <s v="03.16.11"/>
    <s v="Direcção de Obras"/>
    <s v="03.16.11"/>
    <x v="31"/>
    <x v="0"/>
    <x v="0"/>
    <x v="1"/>
    <x v="0"/>
    <x v="0"/>
    <x v="0"/>
    <x v="0"/>
    <x v="8"/>
    <s v="2024-10-23"/>
    <x v="3"/>
    <n v="10374"/>
    <x v="0"/>
    <m/>
    <x v="0"/>
    <m/>
    <x v="6"/>
    <n v="100474914"/>
    <x v="0"/>
    <x v="0"/>
    <s v="Direcção de Obras"/>
    <s v="ORI"/>
    <x v="0"/>
    <m/>
    <x v="0"/>
    <x v="0"/>
    <x v="0"/>
    <x v="0"/>
    <x v="0"/>
    <x v="0"/>
    <x v="0"/>
    <x v="0"/>
    <x v="0"/>
    <x v="0"/>
    <x v="0"/>
    <s v="Direcção de Obras"/>
    <x v="0"/>
    <x v="0"/>
    <x v="0"/>
    <x v="0"/>
    <x v="0"/>
    <x v="0"/>
    <x v="0"/>
    <x v="0"/>
    <x v="0"/>
    <x v="0"/>
    <x v="0"/>
    <x v="0"/>
    <s v="Pagamento de salário referente a 10-2024"/>
  </r>
  <r>
    <x v="0"/>
    <n v="0"/>
    <n v="0"/>
    <n v="0"/>
    <n v="342"/>
    <x v="3836"/>
    <x v="0"/>
    <x v="0"/>
    <x v="0"/>
    <s v="03.16.11"/>
    <x v="27"/>
    <x v="0"/>
    <x v="0"/>
    <s v="Direcção de Obras"/>
    <s v="03.16.11"/>
    <s v="Direcção de Obras"/>
    <s v="03.16.11"/>
    <x v="29"/>
    <x v="0"/>
    <x v="0"/>
    <x v="0"/>
    <x v="0"/>
    <x v="0"/>
    <x v="0"/>
    <x v="0"/>
    <x v="8"/>
    <s v="2024-10-23"/>
    <x v="3"/>
    <n v="342"/>
    <x v="0"/>
    <m/>
    <x v="0"/>
    <m/>
    <x v="6"/>
    <n v="100474914"/>
    <x v="0"/>
    <x v="0"/>
    <s v="Direcção de Obras"/>
    <s v="ORI"/>
    <x v="0"/>
    <m/>
    <x v="0"/>
    <x v="0"/>
    <x v="0"/>
    <x v="0"/>
    <x v="0"/>
    <x v="0"/>
    <x v="0"/>
    <x v="0"/>
    <x v="0"/>
    <x v="0"/>
    <x v="0"/>
    <s v="Direcção de Obras"/>
    <x v="0"/>
    <x v="0"/>
    <x v="0"/>
    <x v="0"/>
    <x v="0"/>
    <x v="0"/>
    <x v="0"/>
    <x v="0"/>
    <x v="0"/>
    <x v="0"/>
    <x v="0"/>
    <x v="0"/>
    <s v="Pagamento de salário referente a 10-2024"/>
  </r>
  <r>
    <x v="0"/>
    <n v="0"/>
    <n v="0"/>
    <n v="0"/>
    <n v="39995"/>
    <x v="3836"/>
    <x v="0"/>
    <x v="0"/>
    <x v="0"/>
    <s v="03.16.11"/>
    <x v="27"/>
    <x v="0"/>
    <x v="0"/>
    <s v="Direcção de Obras"/>
    <s v="03.16.11"/>
    <s v="Direcção de Obras"/>
    <s v="03.16.11"/>
    <x v="28"/>
    <x v="0"/>
    <x v="0"/>
    <x v="0"/>
    <x v="0"/>
    <x v="0"/>
    <x v="0"/>
    <x v="0"/>
    <x v="8"/>
    <s v="2024-10-23"/>
    <x v="3"/>
    <n v="39995"/>
    <x v="0"/>
    <m/>
    <x v="0"/>
    <m/>
    <x v="6"/>
    <n v="100474914"/>
    <x v="0"/>
    <x v="0"/>
    <s v="Direcção de Obras"/>
    <s v="ORI"/>
    <x v="0"/>
    <m/>
    <x v="0"/>
    <x v="0"/>
    <x v="0"/>
    <x v="0"/>
    <x v="0"/>
    <x v="0"/>
    <x v="0"/>
    <x v="0"/>
    <x v="0"/>
    <x v="0"/>
    <x v="0"/>
    <s v="Direcção de Obras"/>
    <x v="0"/>
    <x v="0"/>
    <x v="0"/>
    <x v="0"/>
    <x v="0"/>
    <x v="0"/>
    <x v="0"/>
    <x v="0"/>
    <x v="0"/>
    <x v="0"/>
    <x v="0"/>
    <x v="0"/>
    <s v="Pagamento de salário referente a 10-2024"/>
  </r>
  <r>
    <x v="0"/>
    <n v="0"/>
    <n v="0"/>
    <n v="0"/>
    <n v="243179"/>
    <x v="3836"/>
    <x v="0"/>
    <x v="0"/>
    <x v="0"/>
    <s v="03.16.11"/>
    <x v="27"/>
    <x v="0"/>
    <x v="0"/>
    <s v="Direcção de Obras"/>
    <s v="03.16.11"/>
    <s v="Direcção de Obras"/>
    <s v="03.16.11"/>
    <x v="30"/>
    <x v="0"/>
    <x v="0"/>
    <x v="0"/>
    <x v="1"/>
    <x v="0"/>
    <x v="0"/>
    <x v="0"/>
    <x v="8"/>
    <s v="2024-10-23"/>
    <x v="3"/>
    <n v="243179"/>
    <x v="0"/>
    <m/>
    <x v="0"/>
    <m/>
    <x v="6"/>
    <n v="100474914"/>
    <x v="0"/>
    <x v="0"/>
    <s v="Direcção de Obras"/>
    <s v="ORI"/>
    <x v="0"/>
    <m/>
    <x v="0"/>
    <x v="0"/>
    <x v="0"/>
    <x v="0"/>
    <x v="0"/>
    <x v="0"/>
    <x v="0"/>
    <x v="0"/>
    <x v="0"/>
    <x v="0"/>
    <x v="0"/>
    <s v="Direcção de Obras"/>
    <x v="0"/>
    <x v="0"/>
    <x v="0"/>
    <x v="0"/>
    <x v="0"/>
    <x v="0"/>
    <x v="0"/>
    <x v="0"/>
    <x v="0"/>
    <x v="0"/>
    <x v="0"/>
    <x v="0"/>
    <s v="Pagamento de salário referente a 10-2024"/>
  </r>
  <r>
    <x v="0"/>
    <n v="0"/>
    <n v="0"/>
    <n v="0"/>
    <n v="283564"/>
    <x v="3836"/>
    <x v="0"/>
    <x v="0"/>
    <x v="0"/>
    <s v="03.16.11"/>
    <x v="27"/>
    <x v="0"/>
    <x v="0"/>
    <s v="Direcção de Obras"/>
    <s v="03.16.11"/>
    <s v="Direcção de Obras"/>
    <s v="03.16.11"/>
    <x v="48"/>
    <x v="0"/>
    <x v="0"/>
    <x v="0"/>
    <x v="1"/>
    <x v="0"/>
    <x v="0"/>
    <x v="0"/>
    <x v="8"/>
    <s v="2024-10-23"/>
    <x v="3"/>
    <n v="283564"/>
    <x v="0"/>
    <m/>
    <x v="0"/>
    <m/>
    <x v="6"/>
    <n v="100474914"/>
    <x v="0"/>
    <x v="0"/>
    <s v="Direcção de Obras"/>
    <s v="ORI"/>
    <x v="0"/>
    <m/>
    <x v="0"/>
    <x v="0"/>
    <x v="0"/>
    <x v="0"/>
    <x v="0"/>
    <x v="0"/>
    <x v="0"/>
    <x v="0"/>
    <x v="0"/>
    <x v="0"/>
    <x v="0"/>
    <s v="Direcção de Obras"/>
    <x v="0"/>
    <x v="0"/>
    <x v="0"/>
    <x v="0"/>
    <x v="0"/>
    <x v="0"/>
    <x v="0"/>
    <x v="0"/>
    <x v="0"/>
    <x v="0"/>
    <x v="0"/>
    <x v="0"/>
    <s v="Pagamento de salário referente a 10-2024"/>
  </r>
  <r>
    <x v="0"/>
    <n v="0"/>
    <n v="0"/>
    <n v="0"/>
    <n v="103695"/>
    <x v="3836"/>
    <x v="0"/>
    <x v="0"/>
    <x v="0"/>
    <s v="03.16.11"/>
    <x v="27"/>
    <x v="0"/>
    <x v="0"/>
    <s v="Direcção de Obras"/>
    <s v="03.16.11"/>
    <s v="Direcção de Obras"/>
    <s v="03.16.11"/>
    <x v="49"/>
    <x v="0"/>
    <x v="0"/>
    <x v="0"/>
    <x v="1"/>
    <x v="0"/>
    <x v="0"/>
    <x v="0"/>
    <x v="8"/>
    <s v="2024-10-23"/>
    <x v="3"/>
    <n v="103695"/>
    <x v="0"/>
    <m/>
    <x v="0"/>
    <m/>
    <x v="6"/>
    <n v="100474914"/>
    <x v="0"/>
    <x v="0"/>
    <s v="Direcção de Obras"/>
    <s v="ORI"/>
    <x v="0"/>
    <m/>
    <x v="0"/>
    <x v="0"/>
    <x v="0"/>
    <x v="0"/>
    <x v="0"/>
    <x v="0"/>
    <x v="0"/>
    <x v="0"/>
    <x v="0"/>
    <x v="0"/>
    <x v="0"/>
    <s v="Direcção de Obras"/>
    <x v="0"/>
    <x v="0"/>
    <x v="0"/>
    <x v="0"/>
    <x v="0"/>
    <x v="0"/>
    <x v="0"/>
    <x v="0"/>
    <x v="0"/>
    <x v="0"/>
    <x v="0"/>
    <x v="0"/>
    <s v="Pagamento de salário referente a 10-2024"/>
  </r>
  <r>
    <x v="0"/>
    <n v="0"/>
    <n v="0"/>
    <n v="0"/>
    <n v="82800"/>
    <x v="4138"/>
    <x v="0"/>
    <x v="0"/>
    <x v="0"/>
    <s v="01.25.01.10"/>
    <x v="33"/>
    <x v="3"/>
    <x v="3"/>
    <s v="Educação"/>
    <s v="01.25.01"/>
    <s v="Educação"/>
    <s v="01.25.01"/>
    <x v="4"/>
    <x v="0"/>
    <x v="2"/>
    <x v="2"/>
    <x v="0"/>
    <x v="1"/>
    <x v="0"/>
    <x v="0"/>
    <x v="8"/>
    <s v="2024-10-25"/>
    <x v="3"/>
    <n v="82800"/>
    <x v="0"/>
    <m/>
    <x v="0"/>
    <m/>
    <x v="22"/>
    <n v="100478657"/>
    <x v="0"/>
    <x v="0"/>
    <s v="Transporte escolar"/>
    <s v="ORI"/>
    <x v="0"/>
    <m/>
    <x v="0"/>
    <x v="0"/>
    <x v="0"/>
    <x v="0"/>
    <x v="0"/>
    <x v="0"/>
    <x v="0"/>
    <x v="0"/>
    <x v="0"/>
    <x v="0"/>
    <x v="0"/>
    <s v="Transporte escolar"/>
    <x v="0"/>
    <x v="0"/>
    <x v="0"/>
    <x v="0"/>
    <x v="1"/>
    <x v="0"/>
    <x v="0"/>
    <x v="0"/>
    <x v="0"/>
    <x v="0"/>
    <x v="0"/>
    <x v="0"/>
    <s v="Pagamento a favor da Translux Comercio E Serviços, referente serviços de aluguer da viatura para prestação de serviços de transporte escolar da CMSM, conforme anexo.  "/>
  </r>
  <r>
    <x v="0"/>
    <n v="0"/>
    <n v="0"/>
    <n v="0"/>
    <n v="23000"/>
    <x v="4139"/>
    <x v="0"/>
    <x v="0"/>
    <x v="0"/>
    <s v="01.25.01.10"/>
    <x v="33"/>
    <x v="3"/>
    <x v="3"/>
    <s v="Educação"/>
    <s v="01.25.01"/>
    <s v="Educação"/>
    <s v="01.25.01"/>
    <x v="4"/>
    <x v="0"/>
    <x v="2"/>
    <x v="2"/>
    <x v="0"/>
    <x v="1"/>
    <x v="0"/>
    <x v="0"/>
    <x v="8"/>
    <s v="2024-10-25"/>
    <x v="3"/>
    <n v="23000"/>
    <x v="0"/>
    <m/>
    <x v="0"/>
    <m/>
    <x v="22"/>
    <n v="100478657"/>
    <x v="0"/>
    <x v="0"/>
    <s v="Transporte escolar"/>
    <s v="ORI"/>
    <x v="0"/>
    <m/>
    <x v="0"/>
    <x v="0"/>
    <x v="0"/>
    <x v="0"/>
    <x v="0"/>
    <x v="0"/>
    <x v="0"/>
    <x v="0"/>
    <x v="0"/>
    <x v="0"/>
    <x v="0"/>
    <s v="Transporte escolar"/>
    <x v="0"/>
    <x v="0"/>
    <x v="0"/>
    <x v="0"/>
    <x v="1"/>
    <x v="0"/>
    <x v="0"/>
    <x v="0"/>
    <x v="0"/>
    <x v="0"/>
    <x v="0"/>
    <x v="0"/>
    <s v="Pagamento a favor da Translux Comercio E Serviços, referente serviços de ratificação de polia de travão e reparação de bomba de travão da viatura ST-76-QP afeto ao transporte escolar da CMSM, conforme anexo.  "/>
  </r>
  <r>
    <x v="0"/>
    <n v="0"/>
    <n v="0"/>
    <n v="0"/>
    <n v="4000"/>
    <x v="4140"/>
    <x v="0"/>
    <x v="0"/>
    <x v="0"/>
    <s v="03.16.15"/>
    <x v="0"/>
    <x v="0"/>
    <x v="0"/>
    <s v="Direção Financeira"/>
    <s v="03.16.15"/>
    <s v="Direção Financeira"/>
    <s v="03.16.15"/>
    <x v="39"/>
    <x v="0"/>
    <x v="0"/>
    <x v="1"/>
    <x v="1"/>
    <x v="0"/>
    <x v="0"/>
    <x v="0"/>
    <x v="8"/>
    <s v="2024-10-31"/>
    <x v="3"/>
    <n v="4000"/>
    <x v="0"/>
    <m/>
    <x v="0"/>
    <m/>
    <x v="47"/>
    <n v="100479698"/>
    <x v="0"/>
    <x v="0"/>
    <s v="Direção Financeira"/>
    <s v="ORI"/>
    <x v="0"/>
    <m/>
    <x v="0"/>
    <x v="0"/>
    <x v="0"/>
    <x v="0"/>
    <x v="0"/>
    <x v="0"/>
    <x v="0"/>
    <x v="0"/>
    <x v="0"/>
    <x v="0"/>
    <x v="0"/>
    <s v="Direção Financeira"/>
    <x v="0"/>
    <x v="0"/>
    <x v="0"/>
    <x v="0"/>
    <x v="0"/>
    <x v="0"/>
    <x v="0"/>
    <x v="0"/>
    <x v="0"/>
    <x v="0"/>
    <x v="0"/>
    <x v="0"/>
    <s v="Pagamento a favor EDECV, referente a recarga de energia elétrica, no jardim infantil de Porta Verde, confrome anexo."/>
  </r>
  <r>
    <x v="0"/>
    <n v="0"/>
    <n v="0"/>
    <n v="0"/>
    <n v="12000"/>
    <x v="4141"/>
    <x v="0"/>
    <x v="0"/>
    <x v="0"/>
    <s v="03.16.15"/>
    <x v="0"/>
    <x v="0"/>
    <x v="0"/>
    <s v="Direção Financeira"/>
    <s v="03.16.15"/>
    <s v="Direção Financeira"/>
    <s v="03.16.15"/>
    <x v="74"/>
    <x v="0"/>
    <x v="0"/>
    <x v="0"/>
    <x v="0"/>
    <x v="0"/>
    <x v="0"/>
    <x v="0"/>
    <x v="8"/>
    <s v="2024-10-31"/>
    <x v="3"/>
    <n v="12000"/>
    <x v="0"/>
    <m/>
    <x v="0"/>
    <m/>
    <x v="200"/>
    <n v="100477943"/>
    <x v="0"/>
    <x v="0"/>
    <s v="Direção Financeira"/>
    <s v="ORI"/>
    <x v="0"/>
    <m/>
    <x v="0"/>
    <x v="0"/>
    <x v="0"/>
    <x v="0"/>
    <x v="0"/>
    <x v="0"/>
    <x v="0"/>
    <x v="0"/>
    <x v="0"/>
    <x v="0"/>
    <x v="0"/>
    <s v="Direção Financeira"/>
    <x v="0"/>
    <x v="0"/>
    <x v="0"/>
    <x v="0"/>
    <x v="0"/>
    <x v="0"/>
    <x v="0"/>
    <x v="0"/>
    <x v="0"/>
    <x v="0"/>
    <x v="0"/>
    <x v="0"/>
    <s v="Pagamento a favor Sun,Lda, referente a aquisição de 40 lâmpadas LED para trabalhos da melhoria da iluminação da Praça Publica do Porto Calheta, conforme anexo.  "/>
  </r>
  <r>
    <x v="0"/>
    <n v="0"/>
    <n v="0"/>
    <n v="0"/>
    <n v="3500"/>
    <x v="4142"/>
    <x v="0"/>
    <x v="0"/>
    <x v="0"/>
    <s v="03.16.15"/>
    <x v="0"/>
    <x v="0"/>
    <x v="0"/>
    <s v="Direção Financeira"/>
    <s v="03.16.15"/>
    <s v="Direção Financeira"/>
    <s v="03.16.15"/>
    <x v="53"/>
    <x v="0"/>
    <x v="0"/>
    <x v="0"/>
    <x v="0"/>
    <x v="0"/>
    <x v="0"/>
    <x v="0"/>
    <x v="10"/>
    <s v="2024-11-04"/>
    <x v="3"/>
    <n v="3500"/>
    <x v="0"/>
    <m/>
    <x v="0"/>
    <m/>
    <x v="562"/>
    <n v="100478316"/>
    <x v="0"/>
    <x v="0"/>
    <s v="Direção Financeira"/>
    <s v="ORI"/>
    <x v="0"/>
    <m/>
    <x v="0"/>
    <x v="0"/>
    <x v="0"/>
    <x v="0"/>
    <x v="0"/>
    <x v="0"/>
    <x v="0"/>
    <x v="0"/>
    <x v="0"/>
    <x v="0"/>
    <x v="0"/>
    <s v="Direção Financeira"/>
    <x v="0"/>
    <x v="0"/>
    <x v="0"/>
    <x v="0"/>
    <x v="0"/>
    <x v="0"/>
    <x v="0"/>
    <x v="0"/>
    <x v="0"/>
    <x v="0"/>
    <x v="0"/>
    <x v="0"/>
    <s v="Pagamento a favor da Sra. Cezaltina Antonio Rodrigues, referente ao um par de sapato que fi entregue ao coveiro do Cemitério de Achada Bolanha, Carlos Alberto conforme anexo."/>
  </r>
  <r>
    <x v="0"/>
    <n v="0"/>
    <n v="0"/>
    <n v="0"/>
    <n v="16016"/>
    <x v="4143"/>
    <x v="0"/>
    <x v="0"/>
    <x v="0"/>
    <s v="01.27.02.11"/>
    <x v="18"/>
    <x v="1"/>
    <x v="1"/>
    <s v="Saneamento básico"/>
    <s v="01.27.02"/>
    <s v="Saneamento básico"/>
    <s v="01.27.02"/>
    <x v="4"/>
    <x v="0"/>
    <x v="2"/>
    <x v="2"/>
    <x v="0"/>
    <x v="1"/>
    <x v="0"/>
    <x v="0"/>
    <x v="10"/>
    <s v="2024-11-04"/>
    <x v="3"/>
    <n v="16016"/>
    <x v="0"/>
    <m/>
    <x v="0"/>
    <m/>
    <x v="563"/>
    <n v="100476770"/>
    <x v="0"/>
    <x v="0"/>
    <s v="Reforço do saneamento básico"/>
    <s v="ORI"/>
    <x v="0"/>
    <m/>
    <x v="0"/>
    <x v="0"/>
    <x v="0"/>
    <x v="0"/>
    <x v="0"/>
    <x v="0"/>
    <x v="0"/>
    <x v="0"/>
    <x v="0"/>
    <x v="0"/>
    <x v="0"/>
    <s v="Reforço do saneamento básico"/>
    <x v="0"/>
    <x v="0"/>
    <x v="0"/>
    <x v="0"/>
    <x v="1"/>
    <x v="0"/>
    <x v="0"/>
    <x v="0"/>
    <x v="0"/>
    <x v="0"/>
    <x v="0"/>
    <x v="0"/>
    <s v="Gratificação referente a monda feita no cemitério de Ponta Verde, conforme proposta em anexo"/>
  </r>
  <r>
    <x v="0"/>
    <n v="0"/>
    <n v="0"/>
    <n v="0"/>
    <n v="2000"/>
    <x v="4144"/>
    <x v="0"/>
    <x v="0"/>
    <x v="0"/>
    <s v="03.16.15"/>
    <x v="0"/>
    <x v="0"/>
    <x v="0"/>
    <s v="Direção Financeira"/>
    <s v="03.16.15"/>
    <s v="Direção Financeira"/>
    <s v="03.16.15"/>
    <x v="41"/>
    <x v="0"/>
    <x v="0"/>
    <x v="1"/>
    <x v="0"/>
    <x v="0"/>
    <x v="0"/>
    <x v="0"/>
    <x v="10"/>
    <s v="2024-11-04"/>
    <x v="3"/>
    <n v="2000"/>
    <x v="0"/>
    <m/>
    <x v="0"/>
    <m/>
    <x v="564"/>
    <n v="100479754"/>
    <x v="0"/>
    <x v="0"/>
    <s v="Direção Financeira"/>
    <s v="ORI"/>
    <x v="0"/>
    <m/>
    <x v="0"/>
    <x v="0"/>
    <x v="0"/>
    <x v="0"/>
    <x v="0"/>
    <x v="0"/>
    <x v="0"/>
    <x v="0"/>
    <x v="0"/>
    <x v="0"/>
    <x v="0"/>
    <s v="Direção Financeira"/>
    <x v="0"/>
    <x v="0"/>
    <x v="0"/>
    <x v="0"/>
    <x v="0"/>
    <x v="0"/>
    <x v="0"/>
    <x v="0"/>
    <x v="0"/>
    <x v="0"/>
    <x v="0"/>
    <x v="0"/>
    <s v="Pagamento referente a reparação de bomba de água, conforme proposta em anexo."/>
  </r>
  <r>
    <x v="0"/>
    <n v="0"/>
    <n v="0"/>
    <n v="0"/>
    <n v="1280"/>
    <x v="4145"/>
    <x v="0"/>
    <x v="1"/>
    <x v="0"/>
    <s v="03.03.10"/>
    <x v="8"/>
    <x v="0"/>
    <x v="4"/>
    <s v="Receitas Da Câmara"/>
    <s v="03.03.10"/>
    <s v="Receitas Da Câmara"/>
    <s v="03.03.10"/>
    <x v="26"/>
    <x v="0"/>
    <x v="3"/>
    <x v="3"/>
    <x v="0"/>
    <x v="0"/>
    <x v="2"/>
    <x v="0"/>
    <x v="8"/>
    <s v="2024-10-09"/>
    <x v="3"/>
    <n v="12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20"/>
    <x v="4146"/>
    <x v="0"/>
    <x v="1"/>
    <x v="0"/>
    <s v="03.03.10"/>
    <x v="8"/>
    <x v="0"/>
    <x v="4"/>
    <s v="Receitas Da Câmara"/>
    <s v="03.03.10"/>
    <s v="Receitas Da Câmara"/>
    <s v="03.03.10"/>
    <x v="23"/>
    <x v="0"/>
    <x v="3"/>
    <x v="7"/>
    <x v="0"/>
    <x v="0"/>
    <x v="2"/>
    <x v="0"/>
    <x v="8"/>
    <s v="2024-10-09"/>
    <x v="3"/>
    <n v="6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761"/>
    <x v="4147"/>
    <x v="0"/>
    <x v="1"/>
    <x v="0"/>
    <s v="03.03.10"/>
    <x v="8"/>
    <x v="0"/>
    <x v="4"/>
    <s v="Receitas Da Câmara"/>
    <s v="03.03.10"/>
    <s v="Receitas Da Câmara"/>
    <s v="03.03.10"/>
    <x v="22"/>
    <x v="0"/>
    <x v="3"/>
    <x v="7"/>
    <x v="0"/>
    <x v="0"/>
    <x v="2"/>
    <x v="0"/>
    <x v="8"/>
    <s v="2024-10-09"/>
    <x v="3"/>
    <n v="1761"/>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480"/>
    <x v="4148"/>
    <x v="0"/>
    <x v="1"/>
    <x v="0"/>
    <s v="03.03.10"/>
    <x v="8"/>
    <x v="0"/>
    <x v="4"/>
    <s v="Receitas Da Câmara"/>
    <s v="03.03.10"/>
    <s v="Receitas Da Câmara"/>
    <s v="03.03.10"/>
    <x v="19"/>
    <x v="0"/>
    <x v="3"/>
    <x v="6"/>
    <x v="0"/>
    <x v="0"/>
    <x v="2"/>
    <x v="0"/>
    <x v="8"/>
    <s v="2024-10-09"/>
    <x v="3"/>
    <n v="84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49"/>
    <x v="4149"/>
    <x v="0"/>
    <x v="1"/>
    <x v="0"/>
    <s v="03.03.10"/>
    <x v="8"/>
    <x v="0"/>
    <x v="4"/>
    <s v="Receitas Da Câmara"/>
    <s v="03.03.10"/>
    <s v="Receitas Da Câmara"/>
    <s v="03.03.10"/>
    <x v="25"/>
    <x v="0"/>
    <x v="3"/>
    <x v="3"/>
    <x v="0"/>
    <x v="0"/>
    <x v="2"/>
    <x v="0"/>
    <x v="8"/>
    <s v="2024-10-09"/>
    <x v="3"/>
    <n v="64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0"/>
    <x v="4150"/>
    <x v="0"/>
    <x v="1"/>
    <x v="0"/>
    <s v="03.03.10"/>
    <x v="8"/>
    <x v="0"/>
    <x v="4"/>
    <s v="Receitas Da Câmara"/>
    <s v="03.03.10"/>
    <s v="Receitas Da Câmara"/>
    <s v="03.03.10"/>
    <x v="11"/>
    <x v="0"/>
    <x v="0"/>
    <x v="5"/>
    <x v="0"/>
    <x v="0"/>
    <x v="2"/>
    <x v="0"/>
    <x v="8"/>
    <s v="2024-10-09"/>
    <x v="3"/>
    <n v="1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60"/>
    <x v="4151"/>
    <x v="0"/>
    <x v="1"/>
    <x v="0"/>
    <s v="03.03.10"/>
    <x v="8"/>
    <x v="0"/>
    <x v="4"/>
    <s v="Receitas Da Câmara"/>
    <s v="03.03.10"/>
    <s v="Receitas Da Câmara"/>
    <s v="03.03.10"/>
    <x v="8"/>
    <x v="0"/>
    <x v="3"/>
    <x v="3"/>
    <x v="0"/>
    <x v="0"/>
    <x v="2"/>
    <x v="0"/>
    <x v="8"/>
    <s v="2024-10-09"/>
    <x v="3"/>
    <n v="6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406"/>
    <x v="4152"/>
    <x v="0"/>
    <x v="1"/>
    <x v="0"/>
    <s v="03.03.10"/>
    <x v="8"/>
    <x v="0"/>
    <x v="4"/>
    <s v="Receitas Da Câmara"/>
    <s v="03.03.10"/>
    <s v="Receitas Da Câmara"/>
    <s v="03.03.10"/>
    <x v="9"/>
    <x v="0"/>
    <x v="3"/>
    <x v="3"/>
    <x v="0"/>
    <x v="0"/>
    <x v="2"/>
    <x v="0"/>
    <x v="8"/>
    <s v="2024-10-09"/>
    <x v="3"/>
    <n v="340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90"/>
    <x v="4153"/>
    <x v="0"/>
    <x v="1"/>
    <x v="0"/>
    <s v="03.03.10"/>
    <x v="8"/>
    <x v="0"/>
    <x v="4"/>
    <s v="Receitas Da Câmara"/>
    <s v="03.03.10"/>
    <s v="Receitas Da Câmara"/>
    <s v="03.03.10"/>
    <x v="13"/>
    <x v="0"/>
    <x v="3"/>
    <x v="3"/>
    <x v="0"/>
    <x v="0"/>
    <x v="2"/>
    <x v="0"/>
    <x v="8"/>
    <s v="2024-10-09"/>
    <x v="3"/>
    <n v="29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600"/>
    <x v="4154"/>
    <x v="0"/>
    <x v="1"/>
    <x v="0"/>
    <s v="03.03.10"/>
    <x v="8"/>
    <x v="0"/>
    <x v="4"/>
    <s v="Receitas Da Câmara"/>
    <s v="03.03.10"/>
    <s v="Receitas Da Câmara"/>
    <s v="03.03.10"/>
    <x v="10"/>
    <x v="0"/>
    <x v="3"/>
    <x v="3"/>
    <x v="0"/>
    <x v="0"/>
    <x v="2"/>
    <x v="0"/>
    <x v="8"/>
    <s v="2024-10-09"/>
    <x v="3"/>
    <n v="10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976"/>
    <x v="4155"/>
    <x v="0"/>
    <x v="1"/>
    <x v="0"/>
    <s v="03.03.10"/>
    <x v="8"/>
    <x v="0"/>
    <x v="4"/>
    <s v="Receitas Da Câmara"/>
    <s v="03.03.10"/>
    <s v="Receitas Da Câmara"/>
    <s v="03.03.10"/>
    <x v="18"/>
    <x v="0"/>
    <x v="0"/>
    <x v="0"/>
    <x v="0"/>
    <x v="0"/>
    <x v="2"/>
    <x v="0"/>
    <x v="8"/>
    <s v="2024-10-09"/>
    <x v="3"/>
    <n v="30976"/>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800"/>
    <x v="4156"/>
    <x v="0"/>
    <x v="0"/>
    <x v="0"/>
    <s v="01.27.06.76"/>
    <x v="11"/>
    <x v="1"/>
    <x v="1"/>
    <s v="Requalificação Urbana e habitação"/>
    <s v="01.27.06"/>
    <s v="Requalificação Urbana e habitação"/>
    <s v="01.27.06"/>
    <x v="1"/>
    <x v="0"/>
    <x v="0"/>
    <x v="0"/>
    <x v="0"/>
    <x v="1"/>
    <x v="1"/>
    <x v="0"/>
    <x v="10"/>
    <s v="2024-11-06"/>
    <x v="3"/>
    <n v="1800"/>
    <x v="0"/>
    <m/>
    <x v="0"/>
    <m/>
    <x v="2"/>
    <n v="100474696"/>
    <x v="0"/>
    <x v="1"/>
    <s v="Requalificação Urbana e Ambiental de Achada Monte III"/>
    <s v="ORI"/>
    <x v="0"/>
    <m/>
    <x v="0"/>
    <x v="0"/>
    <x v="0"/>
    <x v="0"/>
    <x v="0"/>
    <x v="0"/>
    <x v="0"/>
    <x v="0"/>
    <x v="0"/>
    <x v="0"/>
    <x v="0"/>
    <s v="Requalificação Urbana e Ambiental de Achada Monte III"/>
    <x v="0"/>
    <x v="0"/>
    <x v="0"/>
    <x v="0"/>
    <x v="1"/>
    <x v="0"/>
    <x v="0"/>
    <x v="0"/>
    <x v="0"/>
    <x v="0"/>
    <x v="1"/>
    <x v="0"/>
    <s v="Pagamento referente a prestação de serviço de calcetamento, conforme proposta em anexo."/>
  </r>
  <r>
    <x v="1"/>
    <n v="0"/>
    <n v="0"/>
    <n v="0"/>
    <n v="10200"/>
    <x v="4156"/>
    <x v="0"/>
    <x v="0"/>
    <x v="0"/>
    <s v="01.27.06.76"/>
    <x v="11"/>
    <x v="1"/>
    <x v="1"/>
    <s v="Requalificação Urbana e habitação"/>
    <s v="01.27.06"/>
    <s v="Requalificação Urbana e habitação"/>
    <s v="01.27.06"/>
    <x v="1"/>
    <x v="0"/>
    <x v="0"/>
    <x v="0"/>
    <x v="0"/>
    <x v="1"/>
    <x v="1"/>
    <x v="0"/>
    <x v="10"/>
    <s v="2024-11-06"/>
    <x v="3"/>
    <n v="10200"/>
    <x v="0"/>
    <m/>
    <x v="0"/>
    <m/>
    <x v="182"/>
    <n v="100479683"/>
    <x v="0"/>
    <x v="0"/>
    <s v="Requalificação Urbana e Ambiental de Achada Monte III"/>
    <s v="ORI"/>
    <x v="0"/>
    <m/>
    <x v="0"/>
    <x v="0"/>
    <x v="0"/>
    <x v="0"/>
    <x v="0"/>
    <x v="0"/>
    <x v="0"/>
    <x v="0"/>
    <x v="0"/>
    <x v="0"/>
    <x v="0"/>
    <s v="Requalificação Urbana e Ambiental de Achada Monte III"/>
    <x v="0"/>
    <x v="0"/>
    <x v="0"/>
    <x v="0"/>
    <x v="1"/>
    <x v="0"/>
    <x v="0"/>
    <x v="0"/>
    <x v="0"/>
    <x v="0"/>
    <x v="0"/>
    <x v="0"/>
    <s v="Pagamento referente a prestação de serviço de calcetamento, conforme proposta em anexo."/>
  </r>
  <r>
    <x v="0"/>
    <n v="0"/>
    <n v="0"/>
    <n v="0"/>
    <n v="6411"/>
    <x v="4157"/>
    <x v="0"/>
    <x v="1"/>
    <x v="0"/>
    <s v="80.02.01"/>
    <x v="2"/>
    <x v="2"/>
    <x v="2"/>
    <s v="Retenções Iur"/>
    <s v="80.02.01"/>
    <s v="Retenções Iur"/>
    <s v="80.02.01"/>
    <x v="2"/>
    <x v="0"/>
    <x v="1"/>
    <x v="0"/>
    <x v="1"/>
    <x v="2"/>
    <x v="2"/>
    <x v="0"/>
    <x v="8"/>
    <s v="2024-10-23"/>
    <x v="3"/>
    <n v="6411"/>
    <x v="0"/>
    <m/>
    <x v="0"/>
    <m/>
    <x v="2"/>
    <n v="100474696"/>
    <x v="0"/>
    <x v="0"/>
    <s v="Retenções Iur"/>
    <s v="ORI"/>
    <x v="0"/>
    <s v="RIUR"/>
    <x v="0"/>
    <x v="0"/>
    <x v="0"/>
    <x v="0"/>
    <x v="0"/>
    <x v="0"/>
    <x v="0"/>
    <x v="0"/>
    <x v="0"/>
    <x v="0"/>
    <x v="0"/>
    <s v="Retenções Iur"/>
    <x v="0"/>
    <x v="0"/>
    <x v="0"/>
    <x v="0"/>
    <x v="2"/>
    <x v="0"/>
    <x v="0"/>
    <x v="0"/>
    <x v="0"/>
    <x v="1"/>
    <x v="0"/>
    <x v="0"/>
    <s v="RETENCAO OT"/>
  </r>
  <r>
    <x v="0"/>
    <n v="0"/>
    <n v="0"/>
    <n v="0"/>
    <n v="40000"/>
    <x v="4158"/>
    <x v="0"/>
    <x v="0"/>
    <x v="0"/>
    <s v="01.25.03.12"/>
    <x v="6"/>
    <x v="3"/>
    <x v="3"/>
    <s v="Emprego e Formação profissional"/>
    <s v="01.25.03"/>
    <s v="Emprego e Formação profissional"/>
    <s v="01.25.03"/>
    <x v="4"/>
    <x v="0"/>
    <x v="2"/>
    <x v="2"/>
    <x v="0"/>
    <x v="1"/>
    <x v="0"/>
    <x v="0"/>
    <x v="10"/>
    <s v="2024-11-11"/>
    <x v="3"/>
    <n v="40000"/>
    <x v="0"/>
    <m/>
    <x v="0"/>
    <m/>
    <x v="565"/>
    <n v="100479758"/>
    <x v="0"/>
    <x v="0"/>
    <s v="Estágios Profissionais e Promoção de Emprego"/>
    <s v="ORI"/>
    <x v="0"/>
    <m/>
    <x v="0"/>
    <x v="0"/>
    <x v="0"/>
    <x v="0"/>
    <x v="0"/>
    <x v="0"/>
    <x v="0"/>
    <x v="0"/>
    <x v="0"/>
    <x v="0"/>
    <x v="0"/>
    <s v="Estágios Profissionais e Promoção de Emprego"/>
    <x v="0"/>
    <x v="0"/>
    <x v="0"/>
    <x v="0"/>
    <x v="1"/>
    <x v="0"/>
    <x v="0"/>
    <x v="0"/>
    <x v="0"/>
    <x v="0"/>
    <x v="0"/>
    <x v="0"/>
    <s v="Apoio social a favor do Sr. Domingos Gonçalves Correia, para promoção de auto emprego, conforme anexo."/>
  </r>
  <r>
    <x v="1"/>
    <n v="0"/>
    <n v="0"/>
    <n v="0"/>
    <n v="258320"/>
    <x v="4159"/>
    <x v="0"/>
    <x v="0"/>
    <x v="0"/>
    <s v="01.28.01.08"/>
    <x v="15"/>
    <x v="4"/>
    <x v="5"/>
    <s v="Habitação Social"/>
    <s v="01.28.01"/>
    <s v="Habitação Social"/>
    <s v="01.28.01"/>
    <x v="1"/>
    <x v="0"/>
    <x v="0"/>
    <x v="0"/>
    <x v="0"/>
    <x v="1"/>
    <x v="1"/>
    <x v="0"/>
    <x v="10"/>
    <s v="2024-11-14"/>
    <x v="3"/>
    <n v="258320"/>
    <x v="0"/>
    <m/>
    <x v="0"/>
    <m/>
    <x v="102"/>
    <n v="100475220"/>
    <x v="0"/>
    <x v="0"/>
    <s v="Habitações Sociais"/>
    <s v="ORI"/>
    <x v="0"/>
    <s v="HS"/>
    <x v="0"/>
    <x v="0"/>
    <x v="0"/>
    <x v="0"/>
    <x v="0"/>
    <x v="0"/>
    <x v="0"/>
    <x v="0"/>
    <x v="0"/>
    <x v="0"/>
    <x v="0"/>
    <s v="Habitações Sociais"/>
    <x v="0"/>
    <x v="0"/>
    <x v="0"/>
    <x v="0"/>
    <x v="1"/>
    <x v="0"/>
    <x v="0"/>
    <x v="0"/>
    <x v="0"/>
    <x v="0"/>
    <x v="0"/>
    <x v="0"/>
    <s v="Pagamento a favor de Drogaria - Tchukbest Holdings, pela aquisição de matérias de canalizações loucas sanitárias para a construção de casas de banho no âmbito do programa regeneração urbana, conforme anexo."/>
  </r>
  <r>
    <x v="0"/>
    <n v="0"/>
    <n v="0"/>
    <n v="0"/>
    <n v="2749"/>
    <x v="4160"/>
    <x v="0"/>
    <x v="0"/>
    <x v="0"/>
    <s v="03.16.15"/>
    <x v="0"/>
    <x v="0"/>
    <x v="0"/>
    <s v="Direção Financeira"/>
    <s v="03.16.15"/>
    <s v="Direção Financeira"/>
    <s v="03.16.15"/>
    <x v="5"/>
    <x v="0"/>
    <x v="0"/>
    <x v="1"/>
    <x v="0"/>
    <x v="0"/>
    <x v="0"/>
    <x v="0"/>
    <x v="10"/>
    <s v="2024-11-14"/>
    <x v="3"/>
    <n v="2749"/>
    <x v="0"/>
    <m/>
    <x v="0"/>
    <m/>
    <x v="2"/>
    <n v="100474696"/>
    <x v="0"/>
    <x v="1"/>
    <s v="Direção Financeira"/>
    <s v="ORI"/>
    <x v="0"/>
    <m/>
    <x v="0"/>
    <x v="0"/>
    <x v="0"/>
    <x v="0"/>
    <x v="0"/>
    <x v="0"/>
    <x v="0"/>
    <x v="0"/>
    <x v="0"/>
    <x v="0"/>
    <x v="0"/>
    <s v="Direção Financeira"/>
    <x v="0"/>
    <x v="0"/>
    <x v="0"/>
    <x v="0"/>
    <x v="0"/>
    <x v="0"/>
    <x v="0"/>
    <x v="0"/>
    <x v="0"/>
    <x v="0"/>
    <x v="1"/>
    <x v="0"/>
    <s v="Pagamento a favor da Sra. Àguida Isabel Martins de Pina, referente aos 22 dias de trabalho referente ao mês de Outubro de 2024, conforme anexo."/>
  </r>
  <r>
    <x v="0"/>
    <n v="0"/>
    <n v="0"/>
    <n v="0"/>
    <n v="15577"/>
    <x v="4160"/>
    <x v="0"/>
    <x v="0"/>
    <x v="0"/>
    <s v="03.16.15"/>
    <x v="0"/>
    <x v="0"/>
    <x v="0"/>
    <s v="Direção Financeira"/>
    <s v="03.16.15"/>
    <s v="Direção Financeira"/>
    <s v="03.16.15"/>
    <x v="5"/>
    <x v="0"/>
    <x v="0"/>
    <x v="1"/>
    <x v="0"/>
    <x v="0"/>
    <x v="0"/>
    <x v="0"/>
    <x v="10"/>
    <s v="2024-11-14"/>
    <x v="3"/>
    <n v="15577"/>
    <x v="0"/>
    <m/>
    <x v="0"/>
    <m/>
    <x v="566"/>
    <n v="100479768"/>
    <x v="0"/>
    <x v="0"/>
    <s v="Direção Financeira"/>
    <s v="ORI"/>
    <x v="0"/>
    <m/>
    <x v="0"/>
    <x v="0"/>
    <x v="0"/>
    <x v="0"/>
    <x v="0"/>
    <x v="0"/>
    <x v="0"/>
    <x v="0"/>
    <x v="0"/>
    <x v="0"/>
    <x v="0"/>
    <s v="Direção Financeira"/>
    <x v="0"/>
    <x v="0"/>
    <x v="0"/>
    <x v="0"/>
    <x v="0"/>
    <x v="0"/>
    <x v="0"/>
    <x v="0"/>
    <x v="0"/>
    <x v="0"/>
    <x v="0"/>
    <x v="0"/>
    <s v="Pagamento a favor da Sra. Àguida Isabel Martins de Pina, referente aos 22 dias de trabalho referente ao mês de Outubro de 2024, conforme anexo."/>
  </r>
  <r>
    <x v="1"/>
    <n v="0"/>
    <n v="0"/>
    <n v="0"/>
    <n v="187000"/>
    <x v="4161"/>
    <x v="0"/>
    <x v="0"/>
    <x v="0"/>
    <s v="01.27.06.72"/>
    <x v="32"/>
    <x v="1"/>
    <x v="1"/>
    <s v="Requalificação Urbana e habitação"/>
    <s v="01.27.06"/>
    <s v="Requalificação Urbana e habitação"/>
    <s v="01.27.06"/>
    <x v="1"/>
    <x v="0"/>
    <x v="0"/>
    <x v="0"/>
    <x v="0"/>
    <x v="1"/>
    <x v="1"/>
    <x v="0"/>
    <x v="10"/>
    <s v="2024-11-14"/>
    <x v="3"/>
    <n v="187000"/>
    <x v="0"/>
    <m/>
    <x v="0"/>
    <m/>
    <x v="567"/>
    <n v="100477842"/>
    <x v="0"/>
    <x v="0"/>
    <s v="Manutenção e Reabilitação de Edificios Municipais"/>
    <s v="ORI"/>
    <x v="0"/>
    <m/>
    <x v="0"/>
    <x v="0"/>
    <x v="0"/>
    <x v="0"/>
    <x v="0"/>
    <x v="0"/>
    <x v="0"/>
    <x v="0"/>
    <x v="0"/>
    <x v="0"/>
    <x v="0"/>
    <s v="Manutenção e Reabilitação de Edificios Municipais"/>
    <x v="0"/>
    <x v="0"/>
    <x v="0"/>
    <x v="0"/>
    <x v="1"/>
    <x v="0"/>
    <x v="0"/>
    <x v="0"/>
    <x v="0"/>
    <x v="0"/>
    <x v="0"/>
    <x v="0"/>
    <s v="Pagamento a favor da São Miguel Aluminio. pela aquisição de serviços de colocação de fechadura completo nas portas no paços do Concelho e reparação, colocação de canhão, manutenção de portas e reparação de janelas e portas nas Guritas, conforme anexo."/>
  </r>
  <r>
    <x v="0"/>
    <n v="0"/>
    <n v="0"/>
    <n v="0"/>
    <n v="2400"/>
    <x v="4162"/>
    <x v="0"/>
    <x v="0"/>
    <x v="0"/>
    <s v="03.16.15"/>
    <x v="0"/>
    <x v="0"/>
    <x v="0"/>
    <s v="Direção Financeira"/>
    <s v="03.16.15"/>
    <s v="Direção Financeira"/>
    <s v="03.16.15"/>
    <x v="3"/>
    <x v="0"/>
    <x v="0"/>
    <x v="1"/>
    <x v="0"/>
    <x v="0"/>
    <x v="0"/>
    <x v="0"/>
    <x v="10"/>
    <s v="2024-11-14"/>
    <x v="3"/>
    <n v="2400"/>
    <x v="0"/>
    <m/>
    <x v="0"/>
    <m/>
    <x v="26"/>
    <n v="100458633"/>
    <x v="0"/>
    <x v="0"/>
    <s v="Direção Financeira"/>
    <s v="ORI"/>
    <x v="0"/>
    <m/>
    <x v="0"/>
    <x v="0"/>
    <x v="0"/>
    <x v="0"/>
    <x v="0"/>
    <x v="0"/>
    <x v="0"/>
    <x v="0"/>
    <x v="0"/>
    <x v="0"/>
    <x v="0"/>
    <s v="Direção Financeira"/>
    <x v="0"/>
    <x v="0"/>
    <x v="0"/>
    <x v="0"/>
    <x v="0"/>
    <x v="0"/>
    <x v="0"/>
    <x v="0"/>
    <x v="0"/>
    <x v="0"/>
    <x v="0"/>
    <x v="0"/>
    <s v="Ajuda de custo a favor do Sr. JOAQUIM LINO MENDES TAVARES NUNES, pela sua deslocação em missão de serviço a cidade da Praia nos dia 30 e 31 de Outubro de 2024, conforme justificativo em anexo.   "/>
  </r>
  <r>
    <x v="0"/>
    <n v="0"/>
    <n v="0"/>
    <n v="0"/>
    <n v="1917"/>
    <x v="4163"/>
    <x v="0"/>
    <x v="0"/>
    <x v="0"/>
    <s v="01.25.01.09"/>
    <x v="61"/>
    <x v="3"/>
    <x v="3"/>
    <s v="Educação"/>
    <s v="01.25.01"/>
    <s v="Educação"/>
    <s v="01.25.01"/>
    <x v="4"/>
    <x v="0"/>
    <x v="2"/>
    <x v="2"/>
    <x v="0"/>
    <x v="1"/>
    <x v="0"/>
    <x v="0"/>
    <x v="10"/>
    <s v="2024-11-14"/>
    <x v="3"/>
    <n v="1917"/>
    <x v="0"/>
    <m/>
    <x v="0"/>
    <m/>
    <x v="0"/>
    <n v="100475629"/>
    <x v="0"/>
    <x v="0"/>
    <s v="Apoio pre escolar"/>
    <s v="ORI"/>
    <x v="0"/>
    <m/>
    <x v="0"/>
    <x v="0"/>
    <x v="0"/>
    <x v="0"/>
    <x v="0"/>
    <x v="0"/>
    <x v="0"/>
    <x v="0"/>
    <x v="0"/>
    <x v="0"/>
    <x v="0"/>
    <s v="Apoio pre escolar"/>
    <x v="0"/>
    <x v="0"/>
    <x v="0"/>
    <x v="0"/>
    <x v="1"/>
    <x v="0"/>
    <x v="0"/>
    <x v="0"/>
    <x v="0"/>
    <x v="0"/>
    <x v="0"/>
    <x v="0"/>
    <s v="Pagamento referente a aquisição de redutor de gás, para o jardim infantil de Veneza, conforme proposta em anexo."/>
  </r>
  <r>
    <x v="0"/>
    <n v="0"/>
    <n v="0"/>
    <n v="0"/>
    <n v="4000"/>
    <x v="4164"/>
    <x v="0"/>
    <x v="0"/>
    <x v="0"/>
    <s v="03.16.15"/>
    <x v="0"/>
    <x v="0"/>
    <x v="0"/>
    <s v="Direção Financeira"/>
    <s v="03.16.15"/>
    <s v="Direção Financeira"/>
    <s v="03.16.15"/>
    <x v="3"/>
    <x v="0"/>
    <x v="0"/>
    <x v="1"/>
    <x v="0"/>
    <x v="0"/>
    <x v="0"/>
    <x v="0"/>
    <x v="10"/>
    <s v="2024-11-15"/>
    <x v="3"/>
    <n v="4000"/>
    <x v="0"/>
    <m/>
    <x v="0"/>
    <m/>
    <x v="294"/>
    <n v="100479619"/>
    <x v="0"/>
    <x v="0"/>
    <s v="Direção Financeira"/>
    <s v="ORI"/>
    <x v="0"/>
    <m/>
    <x v="0"/>
    <x v="0"/>
    <x v="0"/>
    <x v="0"/>
    <x v="0"/>
    <x v="0"/>
    <x v="0"/>
    <x v="0"/>
    <x v="0"/>
    <x v="0"/>
    <x v="0"/>
    <s v="Direção Financeira"/>
    <x v="0"/>
    <x v="0"/>
    <x v="0"/>
    <x v="0"/>
    <x v="0"/>
    <x v="0"/>
    <x v="0"/>
    <x v="0"/>
    <x v="0"/>
    <x v="0"/>
    <x v="0"/>
    <x v="0"/>
    <s v="Ajuda de custo a favor do Sr. Samuel Fernandes Leal, pela sua deslocação em missão de serviço a cidade da Praia nos dia 05/09  e 14/10 de 2024, conforme justificativo em anexo. "/>
  </r>
  <r>
    <x v="0"/>
    <n v="0"/>
    <n v="0"/>
    <n v="0"/>
    <n v="36882"/>
    <x v="4165"/>
    <x v="0"/>
    <x v="0"/>
    <x v="0"/>
    <s v="03.16.15"/>
    <x v="0"/>
    <x v="0"/>
    <x v="0"/>
    <s v="Direção Financeira"/>
    <s v="03.16.15"/>
    <s v="Direção Financeira"/>
    <s v="03.16.15"/>
    <x v="74"/>
    <x v="0"/>
    <x v="0"/>
    <x v="0"/>
    <x v="0"/>
    <x v="0"/>
    <x v="0"/>
    <x v="0"/>
    <x v="10"/>
    <s v="2024-11-15"/>
    <x v="3"/>
    <n v="36882"/>
    <x v="0"/>
    <m/>
    <x v="0"/>
    <m/>
    <x v="138"/>
    <n v="100391760"/>
    <x v="0"/>
    <x v="0"/>
    <s v="Direção Financeira"/>
    <s v="ORI"/>
    <x v="0"/>
    <m/>
    <x v="0"/>
    <x v="0"/>
    <x v="0"/>
    <x v="0"/>
    <x v="0"/>
    <x v="0"/>
    <x v="0"/>
    <x v="0"/>
    <x v="0"/>
    <x v="0"/>
    <x v="0"/>
    <s v="Direção Financeira"/>
    <x v="0"/>
    <x v="0"/>
    <x v="0"/>
    <x v="0"/>
    <x v="0"/>
    <x v="0"/>
    <x v="0"/>
    <x v="0"/>
    <x v="0"/>
    <x v="0"/>
    <x v="0"/>
    <x v="0"/>
    <s v="Pagamento a favor de Caetano Auto Cv,Sa, para a aquisição de disco de travão e substituição de disco travão da viatura ST-48-WL da CMSM, conforme anexo."/>
  </r>
  <r>
    <x v="0"/>
    <n v="0"/>
    <n v="0"/>
    <n v="0"/>
    <n v="10000"/>
    <x v="4166"/>
    <x v="0"/>
    <x v="1"/>
    <x v="0"/>
    <s v="03.03.10"/>
    <x v="8"/>
    <x v="0"/>
    <x v="4"/>
    <s v="Receitas Da Câmara"/>
    <s v="03.03.10"/>
    <s v="Receitas Da Câmara"/>
    <s v="03.03.10"/>
    <x v="57"/>
    <x v="0"/>
    <x v="3"/>
    <x v="12"/>
    <x v="0"/>
    <x v="0"/>
    <x v="2"/>
    <x v="0"/>
    <x v="8"/>
    <s v="2024-10-27"/>
    <x v="3"/>
    <n v="10000"/>
    <x v="0"/>
    <m/>
    <x v="0"/>
    <m/>
    <x v="6"/>
    <n v="100474914"/>
    <x v="0"/>
    <x v="0"/>
    <s v="Receitas Da Câmara"/>
    <s v="EXT"/>
    <x v="0"/>
    <s v="RDC"/>
    <x v="0"/>
    <x v="0"/>
    <x v="0"/>
    <x v="0"/>
    <x v="0"/>
    <x v="0"/>
    <x v="0"/>
    <x v="0"/>
    <x v="0"/>
    <x v="0"/>
    <x v="0"/>
    <s v="Receitas Da Câmara"/>
    <x v="0"/>
    <x v="0"/>
    <x v="0"/>
    <x v="0"/>
    <x v="0"/>
    <x v="0"/>
    <x v="0"/>
    <x v="0"/>
    <x v="0"/>
    <x v="0"/>
    <x v="0"/>
    <x v="0"/>
    <s v="Reposição salário Amélia Almeida e 1º prestação adiantamento salário Jailson Miranda, conforme cópia do extrato em anexo."/>
  </r>
  <r>
    <x v="0"/>
    <n v="0"/>
    <n v="0"/>
    <n v="0"/>
    <n v="8400"/>
    <x v="4167"/>
    <x v="0"/>
    <x v="0"/>
    <x v="0"/>
    <s v="03.16.15"/>
    <x v="0"/>
    <x v="0"/>
    <x v="0"/>
    <s v="Direção Financeira"/>
    <s v="03.16.15"/>
    <s v="Direção Financeira"/>
    <s v="03.16.15"/>
    <x v="3"/>
    <x v="0"/>
    <x v="0"/>
    <x v="1"/>
    <x v="0"/>
    <x v="0"/>
    <x v="0"/>
    <x v="0"/>
    <x v="10"/>
    <s v="2024-11-15"/>
    <x v="3"/>
    <n v="8400"/>
    <x v="0"/>
    <m/>
    <x v="0"/>
    <m/>
    <x v="240"/>
    <n v="100426451"/>
    <x v="0"/>
    <x v="0"/>
    <s v="Direção Financeira"/>
    <s v="ORI"/>
    <x v="0"/>
    <m/>
    <x v="0"/>
    <x v="0"/>
    <x v="0"/>
    <x v="0"/>
    <x v="0"/>
    <x v="0"/>
    <x v="0"/>
    <x v="0"/>
    <x v="0"/>
    <x v="0"/>
    <x v="0"/>
    <s v="Direção Financeira"/>
    <x v="0"/>
    <x v="0"/>
    <x v="0"/>
    <x v="0"/>
    <x v="0"/>
    <x v="0"/>
    <x v="0"/>
    <x v="0"/>
    <x v="0"/>
    <x v="0"/>
    <x v="0"/>
    <x v="0"/>
    <s v="Ajuda de custo a favor do Sr. CARLOS ARMANDO ROCHA FERNANDES, pela sua deslocação em missão de serviço a cidade da Praia nos dia 05/09,23,24/10 e 8,9,10/11 de 2024, conforme justificativo em anexo.    "/>
  </r>
  <r>
    <x v="0"/>
    <n v="0"/>
    <n v="0"/>
    <n v="0"/>
    <n v="2800"/>
    <x v="4168"/>
    <x v="0"/>
    <x v="0"/>
    <x v="0"/>
    <s v="03.16.15"/>
    <x v="0"/>
    <x v="0"/>
    <x v="0"/>
    <s v="Direção Financeira"/>
    <s v="03.16.15"/>
    <s v="Direção Financeira"/>
    <s v="03.16.15"/>
    <x v="3"/>
    <x v="0"/>
    <x v="0"/>
    <x v="1"/>
    <x v="0"/>
    <x v="0"/>
    <x v="0"/>
    <x v="0"/>
    <x v="10"/>
    <s v="2024-11-15"/>
    <x v="3"/>
    <n v="2800"/>
    <x v="0"/>
    <m/>
    <x v="0"/>
    <m/>
    <x v="11"/>
    <n v="100384352"/>
    <x v="0"/>
    <x v="0"/>
    <s v="Direção Financeira"/>
    <s v="ORI"/>
    <x v="0"/>
    <m/>
    <x v="0"/>
    <x v="0"/>
    <x v="0"/>
    <x v="0"/>
    <x v="0"/>
    <x v="0"/>
    <x v="0"/>
    <x v="0"/>
    <x v="0"/>
    <x v="0"/>
    <x v="0"/>
    <s v="Direção Financeira"/>
    <x v="0"/>
    <x v="0"/>
    <x v="0"/>
    <x v="0"/>
    <x v="0"/>
    <x v="0"/>
    <x v="0"/>
    <x v="0"/>
    <x v="0"/>
    <x v="0"/>
    <x v="0"/>
    <x v="0"/>
    <s v="Ajuda de custo a favor do Sr. JOÃO LUZ MARTINS LANDIM, pela sua deslocação em missão de serviço a cidade da Praia nos dia 04/07 e 08/09 de 2024, conforme justificativo em anexo.   "/>
  </r>
  <r>
    <x v="0"/>
    <n v="0"/>
    <n v="0"/>
    <n v="0"/>
    <n v="2000"/>
    <x v="4169"/>
    <x v="0"/>
    <x v="0"/>
    <x v="0"/>
    <s v="03.16.15"/>
    <x v="0"/>
    <x v="0"/>
    <x v="0"/>
    <s v="Direção Financeira"/>
    <s v="03.16.15"/>
    <s v="Direção Financeira"/>
    <s v="03.16.15"/>
    <x v="3"/>
    <x v="0"/>
    <x v="0"/>
    <x v="1"/>
    <x v="0"/>
    <x v="0"/>
    <x v="0"/>
    <x v="0"/>
    <x v="10"/>
    <s v="2024-11-15"/>
    <x v="3"/>
    <n v="2000"/>
    <x v="0"/>
    <m/>
    <x v="0"/>
    <m/>
    <x v="82"/>
    <n v="100477415"/>
    <x v="0"/>
    <x v="0"/>
    <s v="Direção Financeira"/>
    <s v="ORI"/>
    <x v="0"/>
    <m/>
    <x v="0"/>
    <x v="0"/>
    <x v="0"/>
    <x v="0"/>
    <x v="0"/>
    <x v="0"/>
    <x v="0"/>
    <x v="0"/>
    <x v="0"/>
    <x v="0"/>
    <x v="0"/>
    <s v="Direção Financeira"/>
    <x v="0"/>
    <x v="0"/>
    <x v="0"/>
    <x v="0"/>
    <x v="0"/>
    <x v="0"/>
    <x v="0"/>
    <x v="0"/>
    <x v="0"/>
    <x v="0"/>
    <x v="0"/>
    <x v="0"/>
    <s v="Ajuda de custo a favor do SR. Anildo Lopes Rodrigues pela sua deslocação em missão de serviço a cidade da Praia no dia 25 de Setembro de 2024, conforme justificativo em anexo.  "/>
  </r>
  <r>
    <x v="0"/>
    <n v="0"/>
    <n v="0"/>
    <n v="0"/>
    <n v="4200"/>
    <x v="4170"/>
    <x v="0"/>
    <x v="0"/>
    <x v="0"/>
    <s v="03.16.15"/>
    <x v="0"/>
    <x v="0"/>
    <x v="0"/>
    <s v="Direção Financeira"/>
    <s v="03.16.15"/>
    <s v="Direção Financeira"/>
    <s v="03.16.15"/>
    <x v="3"/>
    <x v="0"/>
    <x v="0"/>
    <x v="1"/>
    <x v="0"/>
    <x v="0"/>
    <x v="0"/>
    <x v="0"/>
    <x v="10"/>
    <s v="2024-11-15"/>
    <x v="3"/>
    <n v="4200"/>
    <x v="0"/>
    <m/>
    <x v="0"/>
    <m/>
    <x v="81"/>
    <n v="100476675"/>
    <x v="0"/>
    <x v="0"/>
    <s v="Direção Financeira"/>
    <s v="ORI"/>
    <x v="0"/>
    <m/>
    <x v="0"/>
    <x v="0"/>
    <x v="0"/>
    <x v="0"/>
    <x v="0"/>
    <x v="0"/>
    <x v="0"/>
    <x v="0"/>
    <x v="0"/>
    <x v="0"/>
    <x v="0"/>
    <s v="Direção Financeira"/>
    <x v="0"/>
    <x v="0"/>
    <x v="0"/>
    <x v="0"/>
    <x v="0"/>
    <x v="0"/>
    <x v="0"/>
    <x v="0"/>
    <x v="0"/>
    <x v="0"/>
    <x v="0"/>
    <x v="0"/>
    <s v="Ajuda de custo a favor do SR. José Jorge Fernandes Tavares pela sua deslocação em missão de serviço a cidade da Praia no dia 03,10,14/11 de 2024, conforme justificativo em anexo. "/>
  </r>
  <r>
    <x v="0"/>
    <n v="0"/>
    <n v="0"/>
    <n v="0"/>
    <n v="9800"/>
    <x v="4171"/>
    <x v="0"/>
    <x v="0"/>
    <x v="0"/>
    <s v="03.16.15"/>
    <x v="0"/>
    <x v="0"/>
    <x v="0"/>
    <s v="Direção Financeira"/>
    <s v="03.16.15"/>
    <s v="Direção Financeira"/>
    <s v="03.16.15"/>
    <x v="3"/>
    <x v="0"/>
    <x v="0"/>
    <x v="1"/>
    <x v="0"/>
    <x v="0"/>
    <x v="0"/>
    <x v="0"/>
    <x v="10"/>
    <s v="2024-11-15"/>
    <x v="3"/>
    <n v="9800"/>
    <x v="0"/>
    <m/>
    <x v="0"/>
    <m/>
    <x v="174"/>
    <n v="100476021"/>
    <x v="0"/>
    <x v="0"/>
    <s v="Direção Financeira"/>
    <s v="ORI"/>
    <x v="0"/>
    <m/>
    <x v="0"/>
    <x v="0"/>
    <x v="0"/>
    <x v="0"/>
    <x v="0"/>
    <x v="0"/>
    <x v="0"/>
    <x v="0"/>
    <x v="0"/>
    <x v="0"/>
    <x v="0"/>
    <s v="Direção Financeira"/>
    <x v="0"/>
    <x v="0"/>
    <x v="0"/>
    <x v="0"/>
    <x v="0"/>
    <x v="0"/>
    <x v="0"/>
    <x v="0"/>
    <x v="0"/>
    <x v="0"/>
    <x v="0"/>
    <x v="0"/>
    <s v="Ajuda de custo a favor do Sr. Edmilson Adriano Leal Tavares, pela sua deslocação em missão de serviço a cidade da Praia de 20 a 26 de Outubro de 2024, conforme justificativo em anexo.  "/>
  </r>
  <r>
    <x v="0"/>
    <n v="0"/>
    <n v="0"/>
    <n v="0"/>
    <n v="14000"/>
    <x v="4172"/>
    <x v="0"/>
    <x v="0"/>
    <x v="0"/>
    <s v="03.16.15"/>
    <x v="0"/>
    <x v="0"/>
    <x v="0"/>
    <s v="Direção Financeira"/>
    <s v="03.16.15"/>
    <s v="Direção Financeira"/>
    <s v="03.16.15"/>
    <x v="3"/>
    <x v="0"/>
    <x v="0"/>
    <x v="1"/>
    <x v="0"/>
    <x v="0"/>
    <x v="0"/>
    <x v="0"/>
    <x v="10"/>
    <s v="2024-11-15"/>
    <x v="3"/>
    <n v="14000"/>
    <x v="0"/>
    <m/>
    <x v="0"/>
    <m/>
    <x v="141"/>
    <n v="100450891"/>
    <x v="0"/>
    <x v="0"/>
    <s v="Direção Financeira"/>
    <s v="ORI"/>
    <x v="0"/>
    <m/>
    <x v="0"/>
    <x v="0"/>
    <x v="0"/>
    <x v="0"/>
    <x v="0"/>
    <x v="0"/>
    <x v="0"/>
    <x v="0"/>
    <x v="0"/>
    <x v="0"/>
    <x v="0"/>
    <s v="Direção Financeira"/>
    <x v="0"/>
    <x v="0"/>
    <x v="0"/>
    <x v="0"/>
    <x v="0"/>
    <x v="0"/>
    <x v="0"/>
    <x v="0"/>
    <x v="0"/>
    <x v="0"/>
    <x v="0"/>
    <x v="0"/>
    <s v="Ajuda de custo a favor do Sr. JOSÉ ANILDO NUNES FERNANDES FURTADO, pela sua deslocação em missão de serviço a cidade da Praia de 20 a 26 de Outubro de 2024, conforme justificativo em anexo. "/>
  </r>
  <r>
    <x v="0"/>
    <n v="0"/>
    <n v="0"/>
    <n v="0"/>
    <n v="10000"/>
    <x v="4173"/>
    <x v="0"/>
    <x v="0"/>
    <x v="0"/>
    <s v="01.25.05.12"/>
    <x v="10"/>
    <x v="3"/>
    <x v="3"/>
    <s v="Saúde"/>
    <s v="01.25.05"/>
    <s v="Saúde"/>
    <s v="01.25.05"/>
    <x v="7"/>
    <x v="0"/>
    <x v="4"/>
    <x v="4"/>
    <x v="0"/>
    <x v="1"/>
    <x v="0"/>
    <x v="0"/>
    <x v="10"/>
    <s v="2024-11-15"/>
    <x v="3"/>
    <n v="10000"/>
    <x v="0"/>
    <m/>
    <x v="0"/>
    <m/>
    <x v="568"/>
    <n v="100479769"/>
    <x v="0"/>
    <x v="0"/>
    <s v="Promoção e Inclusão Social"/>
    <s v="ORI"/>
    <x v="0"/>
    <m/>
    <x v="0"/>
    <x v="0"/>
    <x v="0"/>
    <x v="0"/>
    <x v="0"/>
    <x v="0"/>
    <x v="0"/>
    <x v="0"/>
    <x v="0"/>
    <x v="0"/>
    <x v="0"/>
    <s v="Promoção e Inclusão Social"/>
    <x v="0"/>
    <x v="0"/>
    <x v="0"/>
    <x v="0"/>
    <x v="1"/>
    <x v="0"/>
    <x v="0"/>
    <x v="0"/>
    <x v="0"/>
    <x v="0"/>
    <x v="0"/>
    <x v="0"/>
    <s v="Pagamento referente a apoio para aquisição de óculos, conforme proposta em anexo."/>
  </r>
  <r>
    <x v="1"/>
    <n v="0"/>
    <n v="0"/>
    <n v="0"/>
    <n v="33540"/>
    <x v="4174"/>
    <x v="0"/>
    <x v="0"/>
    <x v="0"/>
    <s v="01.27.02.15"/>
    <x v="25"/>
    <x v="1"/>
    <x v="1"/>
    <s v="Saneamento básico"/>
    <s v="01.27.02"/>
    <s v="Saneamento básico"/>
    <s v="01.27.02"/>
    <x v="46"/>
    <x v="0"/>
    <x v="0"/>
    <x v="0"/>
    <x v="0"/>
    <x v="1"/>
    <x v="1"/>
    <x v="0"/>
    <x v="2"/>
    <s v="2024-02-07"/>
    <x v="0"/>
    <n v="33540"/>
    <x v="0"/>
    <m/>
    <x v="0"/>
    <m/>
    <x v="97"/>
    <n v="100479452"/>
    <x v="0"/>
    <x v="0"/>
    <s v="Transferência de Residuos Aterro Santiago"/>
    <s v="ORI"/>
    <x v="0"/>
    <m/>
    <x v="0"/>
    <x v="0"/>
    <x v="0"/>
    <x v="0"/>
    <x v="0"/>
    <x v="0"/>
    <x v="0"/>
    <x v="0"/>
    <x v="0"/>
    <x v="0"/>
    <x v="0"/>
    <s v="Transferência de Residuos Aterro Santiago"/>
    <x v="0"/>
    <x v="0"/>
    <x v="0"/>
    <x v="0"/>
    <x v="1"/>
    <x v="0"/>
    <x v="0"/>
    <x v="0"/>
    <x v="0"/>
    <x v="0"/>
    <x v="0"/>
    <x v="0"/>
    <s v="Pagamento referente a aquisição de serviços de manutenção da viatura ST-20-XE afetos a Transferência de resíduos sólidos e urbanos para aterro sanitário da CMSM, conforme anexo."/>
  </r>
  <r>
    <x v="0"/>
    <n v="0"/>
    <n v="0"/>
    <n v="0"/>
    <n v="10990"/>
    <x v="4175"/>
    <x v="0"/>
    <x v="1"/>
    <x v="0"/>
    <s v="03.03.10"/>
    <x v="8"/>
    <x v="0"/>
    <x v="4"/>
    <s v="Receitas Da Câmara"/>
    <s v="03.03.10"/>
    <s v="Receitas Da Câmara"/>
    <s v="03.03.10"/>
    <x v="10"/>
    <x v="0"/>
    <x v="3"/>
    <x v="3"/>
    <x v="0"/>
    <x v="0"/>
    <x v="2"/>
    <x v="0"/>
    <x v="0"/>
    <s v="2024-01-17"/>
    <x v="0"/>
    <n v="109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166"/>
    <x v="4176"/>
    <x v="0"/>
    <x v="1"/>
    <x v="0"/>
    <s v="03.03.10"/>
    <x v="8"/>
    <x v="0"/>
    <x v="4"/>
    <s v="Receitas Da Câmara"/>
    <s v="03.03.10"/>
    <s v="Receitas Da Câmara"/>
    <s v="03.03.10"/>
    <x v="9"/>
    <x v="0"/>
    <x v="3"/>
    <x v="3"/>
    <x v="0"/>
    <x v="0"/>
    <x v="2"/>
    <x v="0"/>
    <x v="0"/>
    <s v="2024-01-17"/>
    <x v="0"/>
    <n v="516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8"/>
    <x v="4177"/>
    <x v="0"/>
    <x v="1"/>
    <x v="0"/>
    <s v="03.03.10"/>
    <x v="8"/>
    <x v="0"/>
    <x v="4"/>
    <s v="Receitas Da Câmara"/>
    <s v="03.03.10"/>
    <s v="Receitas Da Câmara"/>
    <s v="03.03.10"/>
    <x v="23"/>
    <x v="0"/>
    <x v="3"/>
    <x v="7"/>
    <x v="0"/>
    <x v="0"/>
    <x v="2"/>
    <x v="0"/>
    <x v="0"/>
    <s v="2024-01-17"/>
    <x v="0"/>
    <n v="3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700"/>
    <x v="4178"/>
    <x v="0"/>
    <x v="1"/>
    <x v="0"/>
    <s v="03.03.10"/>
    <x v="8"/>
    <x v="0"/>
    <x v="4"/>
    <s v="Receitas Da Câmara"/>
    <s v="03.03.10"/>
    <s v="Receitas Da Câmara"/>
    <s v="03.03.10"/>
    <x v="11"/>
    <x v="0"/>
    <x v="0"/>
    <x v="5"/>
    <x v="0"/>
    <x v="0"/>
    <x v="2"/>
    <x v="0"/>
    <x v="0"/>
    <s v="2024-01-17"/>
    <x v="0"/>
    <n v="167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632"/>
    <x v="4179"/>
    <x v="0"/>
    <x v="0"/>
    <x v="0"/>
    <s v="03.16.15"/>
    <x v="0"/>
    <x v="0"/>
    <x v="0"/>
    <s v="Direção Financeira"/>
    <s v="03.16.15"/>
    <s v="Direção Financeira"/>
    <s v="03.16.15"/>
    <x v="50"/>
    <x v="0"/>
    <x v="2"/>
    <x v="11"/>
    <x v="0"/>
    <x v="0"/>
    <x v="0"/>
    <x v="0"/>
    <x v="0"/>
    <s v="2024-01-08"/>
    <x v="0"/>
    <n v="12632"/>
    <x v="0"/>
    <m/>
    <x v="0"/>
    <m/>
    <x v="76"/>
    <n v="100394431"/>
    <x v="0"/>
    <x v="0"/>
    <s v="Direção Financeira"/>
    <s v="ORI"/>
    <x v="0"/>
    <m/>
    <x v="0"/>
    <x v="0"/>
    <x v="0"/>
    <x v="0"/>
    <x v="0"/>
    <x v="0"/>
    <x v="0"/>
    <x v="0"/>
    <x v="0"/>
    <x v="0"/>
    <x v="0"/>
    <s v="Direção Financeira"/>
    <x v="0"/>
    <x v="0"/>
    <x v="0"/>
    <x v="0"/>
    <x v="0"/>
    <x v="0"/>
    <x v="0"/>
    <x v="0"/>
    <x v="0"/>
    <x v="0"/>
    <x v="0"/>
    <x v="0"/>
    <s v="Pagamento a favor da Garantia Seguro, referente seguro automóvel ST-48-WL Toyota Hilux, conforme anexo."/>
  </r>
  <r>
    <x v="0"/>
    <n v="0"/>
    <n v="0"/>
    <n v="0"/>
    <n v="5000"/>
    <x v="4180"/>
    <x v="0"/>
    <x v="1"/>
    <x v="0"/>
    <s v="03.03.10"/>
    <x v="8"/>
    <x v="0"/>
    <x v="4"/>
    <s v="Receitas Da Câmara"/>
    <s v="03.03.10"/>
    <s v="Receitas Da Câmara"/>
    <s v="03.03.10"/>
    <x v="57"/>
    <x v="0"/>
    <x v="3"/>
    <x v="12"/>
    <x v="0"/>
    <x v="0"/>
    <x v="2"/>
    <x v="0"/>
    <x v="1"/>
    <s v="2024-03-21"/>
    <x v="0"/>
    <n v="5000"/>
    <x v="0"/>
    <m/>
    <x v="0"/>
    <m/>
    <x v="6"/>
    <n v="100474914"/>
    <x v="0"/>
    <x v="0"/>
    <s v="Receitas Da Câmara"/>
    <s v="EXT"/>
    <x v="0"/>
    <s v="RDC"/>
    <x v="0"/>
    <x v="0"/>
    <x v="0"/>
    <x v="0"/>
    <x v="0"/>
    <x v="0"/>
    <x v="0"/>
    <x v="0"/>
    <x v="0"/>
    <x v="0"/>
    <x v="0"/>
    <s v="Receitas Da Câmara"/>
    <x v="0"/>
    <x v="0"/>
    <x v="0"/>
    <x v="0"/>
    <x v="0"/>
    <x v="0"/>
    <x v="0"/>
    <x v="0"/>
    <x v="0"/>
    <x v="0"/>
    <x v="0"/>
    <x v="0"/>
    <s v="Reposição salario Amelia Soares Gomes Almeida, conforme anexo."/>
  </r>
  <r>
    <x v="0"/>
    <n v="0"/>
    <n v="0"/>
    <n v="0"/>
    <n v="7200"/>
    <x v="4181"/>
    <x v="0"/>
    <x v="1"/>
    <x v="0"/>
    <s v="03.03.10"/>
    <x v="8"/>
    <x v="0"/>
    <x v="4"/>
    <s v="Receitas Da Câmara"/>
    <s v="03.03.10"/>
    <s v="Receitas Da Câmara"/>
    <s v="03.03.10"/>
    <x v="20"/>
    <x v="0"/>
    <x v="3"/>
    <x v="3"/>
    <x v="0"/>
    <x v="0"/>
    <x v="2"/>
    <x v="0"/>
    <x v="0"/>
    <s v="2024-01-17"/>
    <x v="0"/>
    <n v="7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50"/>
    <x v="4182"/>
    <x v="0"/>
    <x v="1"/>
    <x v="0"/>
    <s v="03.03.10"/>
    <x v="8"/>
    <x v="0"/>
    <x v="4"/>
    <s v="Receitas Da Câmara"/>
    <s v="03.03.10"/>
    <s v="Receitas Da Câmara"/>
    <s v="03.03.10"/>
    <x v="25"/>
    <x v="0"/>
    <x v="3"/>
    <x v="3"/>
    <x v="0"/>
    <x v="0"/>
    <x v="2"/>
    <x v="0"/>
    <x v="0"/>
    <s v="2024-01-17"/>
    <x v="0"/>
    <n v="4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8391"/>
    <x v="4183"/>
    <x v="0"/>
    <x v="1"/>
    <x v="0"/>
    <s v="03.03.10"/>
    <x v="8"/>
    <x v="0"/>
    <x v="4"/>
    <s v="Receitas Da Câmara"/>
    <s v="03.03.10"/>
    <s v="Receitas Da Câmara"/>
    <s v="03.03.10"/>
    <x v="12"/>
    <x v="0"/>
    <x v="3"/>
    <x v="3"/>
    <x v="0"/>
    <x v="0"/>
    <x v="2"/>
    <x v="0"/>
    <x v="0"/>
    <s v="2024-01-17"/>
    <x v="0"/>
    <n v="38391"/>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10"/>
    <x v="4184"/>
    <x v="0"/>
    <x v="1"/>
    <x v="0"/>
    <s v="03.03.10"/>
    <x v="8"/>
    <x v="0"/>
    <x v="4"/>
    <s v="Receitas Da Câmara"/>
    <s v="03.03.10"/>
    <s v="Receitas Da Câmara"/>
    <s v="03.03.10"/>
    <x v="13"/>
    <x v="0"/>
    <x v="3"/>
    <x v="3"/>
    <x v="0"/>
    <x v="0"/>
    <x v="2"/>
    <x v="0"/>
    <x v="0"/>
    <s v="2024-01-17"/>
    <x v="0"/>
    <n v="30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0"/>
    <x v="4185"/>
    <x v="0"/>
    <x v="1"/>
    <x v="0"/>
    <s v="03.03.10"/>
    <x v="8"/>
    <x v="0"/>
    <x v="4"/>
    <s v="Receitas Da Câmara"/>
    <s v="03.03.10"/>
    <s v="Receitas Da Câmara"/>
    <s v="03.03.10"/>
    <x v="42"/>
    <x v="0"/>
    <x v="3"/>
    <x v="3"/>
    <x v="0"/>
    <x v="0"/>
    <x v="2"/>
    <x v="0"/>
    <x v="0"/>
    <s v="2024-01-17"/>
    <x v="0"/>
    <n v="4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60"/>
    <x v="4186"/>
    <x v="0"/>
    <x v="1"/>
    <x v="0"/>
    <s v="03.03.10"/>
    <x v="8"/>
    <x v="0"/>
    <x v="4"/>
    <s v="Receitas Da Câmara"/>
    <s v="03.03.10"/>
    <s v="Receitas Da Câmara"/>
    <s v="03.03.10"/>
    <x v="8"/>
    <x v="0"/>
    <x v="3"/>
    <x v="3"/>
    <x v="0"/>
    <x v="0"/>
    <x v="2"/>
    <x v="0"/>
    <x v="0"/>
    <s v="2024-01-17"/>
    <x v="0"/>
    <n v="4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80"/>
    <x v="4187"/>
    <x v="0"/>
    <x v="1"/>
    <x v="0"/>
    <s v="03.03.10"/>
    <x v="8"/>
    <x v="0"/>
    <x v="4"/>
    <s v="Receitas Da Câmara"/>
    <s v="03.03.10"/>
    <s v="Receitas Da Câmara"/>
    <s v="03.03.10"/>
    <x v="26"/>
    <x v="0"/>
    <x v="3"/>
    <x v="3"/>
    <x v="0"/>
    <x v="0"/>
    <x v="2"/>
    <x v="0"/>
    <x v="0"/>
    <s v="2024-01-17"/>
    <x v="0"/>
    <n v="308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550000"/>
    <x v="4188"/>
    <x v="0"/>
    <x v="1"/>
    <x v="0"/>
    <s v="03.03.10"/>
    <x v="8"/>
    <x v="0"/>
    <x v="4"/>
    <s v="Receitas Da Câmara"/>
    <s v="03.03.10"/>
    <s v="Receitas Da Câmara"/>
    <s v="03.03.10"/>
    <x v="15"/>
    <x v="0"/>
    <x v="0"/>
    <x v="0"/>
    <x v="0"/>
    <x v="0"/>
    <x v="2"/>
    <x v="0"/>
    <x v="0"/>
    <s v="2024-01-17"/>
    <x v="0"/>
    <n v="55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150"/>
    <x v="4189"/>
    <x v="0"/>
    <x v="1"/>
    <x v="0"/>
    <s v="03.03.10"/>
    <x v="8"/>
    <x v="0"/>
    <x v="4"/>
    <s v="Receitas Da Câmara"/>
    <s v="03.03.10"/>
    <s v="Receitas Da Câmara"/>
    <s v="03.03.10"/>
    <x v="17"/>
    <x v="0"/>
    <x v="3"/>
    <x v="3"/>
    <x v="0"/>
    <x v="0"/>
    <x v="2"/>
    <x v="0"/>
    <x v="0"/>
    <s v="2024-01-17"/>
    <x v="0"/>
    <n v="31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9"/>
    <x v="4190"/>
    <x v="0"/>
    <x v="1"/>
    <x v="0"/>
    <s v="03.03.10"/>
    <x v="8"/>
    <x v="0"/>
    <x v="4"/>
    <s v="Receitas Da Câmara"/>
    <s v="03.03.10"/>
    <s v="Receitas Da Câmara"/>
    <s v="03.03.10"/>
    <x v="22"/>
    <x v="0"/>
    <x v="3"/>
    <x v="7"/>
    <x v="0"/>
    <x v="0"/>
    <x v="2"/>
    <x v="0"/>
    <x v="0"/>
    <s v="2024-01-17"/>
    <x v="0"/>
    <n v="8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280"/>
    <x v="4191"/>
    <x v="0"/>
    <x v="1"/>
    <x v="0"/>
    <s v="03.03.10"/>
    <x v="8"/>
    <x v="0"/>
    <x v="4"/>
    <s v="Receitas Da Câmara"/>
    <s v="03.03.10"/>
    <s v="Receitas Da Câmara"/>
    <s v="03.03.10"/>
    <x v="6"/>
    <x v="0"/>
    <x v="3"/>
    <x v="3"/>
    <x v="0"/>
    <x v="0"/>
    <x v="2"/>
    <x v="0"/>
    <x v="0"/>
    <s v="2024-01-17"/>
    <x v="0"/>
    <n v="22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3953"/>
    <x v="4192"/>
    <x v="0"/>
    <x v="1"/>
    <x v="0"/>
    <s v="03.03.10"/>
    <x v="8"/>
    <x v="0"/>
    <x v="4"/>
    <s v="Receitas Da Câmara"/>
    <s v="03.03.10"/>
    <s v="Receitas Da Câmara"/>
    <s v="03.03.10"/>
    <x v="18"/>
    <x v="0"/>
    <x v="0"/>
    <x v="0"/>
    <x v="0"/>
    <x v="0"/>
    <x v="2"/>
    <x v="0"/>
    <x v="0"/>
    <s v="2024-01-17"/>
    <x v="0"/>
    <n v="8395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
    <x v="4193"/>
    <x v="0"/>
    <x v="1"/>
    <x v="0"/>
    <s v="03.03.10"/>
    <x v="8"/>
    <x v="0"/>
    <x v="4"/>
    <s v="Receitas Da Câmara"/>
    <s v="03.03.10"/>
    <s v="Receitas Da Câmara"/>
    <s v="03.03.10"/>
    <x v="6"/>
    <x v="0"/>
    <x v="3"/>
    <x v="3"/>
    <x v="0"/>
    <x v="0"/>
    <x v="2"/>
    <x v="0"/>
    <x v="3"/>
    <s v="2024-05-28"/>
    <x v="1"/>
    <n v="1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020"/>
    <x v="4194"/>
    <x v="0"/>
    <x v="1"/>
    <x v="0"/>
    <s v="03.03.10"/>
    <x v="8"/>
    <x v="0"/>
    <x v="4"/>
    <s v="Receitas Da Câmara"/>
    <s v="03.03.10"/>
    <s v="Receitas Da Câmara"/>
    <s v="03.03.10"/>
    <x v="13"/>
    <x v="0"/>
    <x v="3"/>
    <x v="3"/>
    <x v="0"/>
    <x v="0"/>
    <x v="2"/>
    <x v="0"/>
    <x v="3"/>
    <s v="2024-05-28"/>
    <x v="1"/>
    <n v="130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7379"/>
    <x v="4195"/>
    <x v="0"/>
    <x v="1"/>
    <x v="0"/>
    <s v="03.03.10"/>
    <x v="8"/>
    <x v="0"/>
    <x v="4"/>
    <s v="Receitas Da Câmara"/>
    <s v="03.03.10"/>
    <s v="Receitas Da Câmara"/>
    <s v="03.03.10"/>
    <x v="18"/>
    <x v="0"/>
    <x v="0"/>
    <x v="0"/>
    <x v="0"/>
    <x v="0"/>
    <x v="2"/>
    <x v="0"/>
    <x v="3"/>
    <s v="2024-05-28"/>
    <x v="1"/>
    <n v="47379"/>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96602"/>
    <x v="4196"/>
    <x v="0"/>
    <x v="0"/>
    <x v="0"/>
    <s v="01.27.06.80"/>
    <x v="1"/>
    <x v="1"/>
    <x v="1"/>
    <s v="Requalificação Urbana e habitação"/>
    <s v="01.27.06"/>
    <s v="Requalificação Urbana e habitação"/>
    <s v="01.27.06"/>
    <x v="1"/>
    <x v="0"/>
    <x v="0"/>
    <x v="0"/>
    <x v="0"/>
    <x v="1"/>
    <x v="1"/>
    <x v="0"/>
    <x v="1"/>
    <s v="2024-03-13"/>
    <x v="0"/>
    <n v="196602"/>
    <x v="0"/>
    <m/>
    <x v="0"/>
    <m/>
    <x v="27"/>
    <n v="100479096"/>
    <x v="0"/>
    <x v="0"/>
    <s v="Requalificação Urbana de Veneza"/>
    <s v="ORI"/>
    <x v="0"/>
    <m/>
    <x v="0"/>
    <x v="0"/>
    <x v="0"/>
    <x v="0"/>
    <x v="0"/>
    <x v="0"/>
    <x v="0"/>
    <x v="0"/>
    <x v="0"/>
    <x v="0"/>
    <x v="0"/>
    <s v="Requalificação Urbana de Veneza"/>
    <x v="0"/>
    <x v="0"/>
    <x v="0"/>
    <x v="0"/>
    <x v="1"/>
    <x v="0"/>
    <x v="0"/>
    <x v="0"/>
    <x v="0"/>
    <x v="0"/>
    <x v="0"/>
    <x v="0"/>
    <s v="Pagamento referente a aquisição de vero rolamento, vedantes de engrenagem da roda dianteira e carreto, para máquina retroescavadora CAT 424D, afeto as obras da CMSM, conforme anexo."/>
  </r>
  <r>
    <x v="1"/>
    <n v="0"/>
    <n v="0"/>
    <n v="0"/>
    <n v="100000"/>
    <x v="4197"/>
    <x v="0"/>
    <x v="1"/>
    <x v="0"/>
    <s v="03.03.10"/>
    <x v="8"/>
    <x v="0"/>
    <x v="4"/>
    <s v="Receitas Da Câmara"/>
    <s v="03.03.10"/>
    <s v="Receitas Da Câmara"/>
    <s v="03.03.10"/>
    <x v="72"/>
    <x v="0"/>
    <x v="6"/>
    <x v="14"/>
    <x v="0"/>
    <x v="0"/>
    <x v="2"/>
    <x v="0"/>
    <x v="2"/>
    <s v="2024-02-16"/>
    <x v="0"/>
    <n v="100000"/>
    <x v="0"/>
    <m/>
    <x v="0"/>
    <m/>
    <x v="6"/>
    <n v="100474914"/>
    <x v="0"/>
    <x v="0"/>
    <s v="Receitas Da Câmara"/>
    <s v="EXT"/>
    <x v="0"/>
    <s v="RDC"/>
    <x v="0"/>
    <x v="0"/>
    <x v="0"/>
    <x v="0"/>
    <x v="0"/>
    <x v="0"/>
    <x v="0"/>
    <x v="0"/>
    <x v="0"/>
    <x v="0"/>
    <x v="0"/>
    <s v="Receitas Da Câmara"/>
    <x v="0"/>
    <x v="0"/>
    <x v="0"/>
    <x v="0"/>
    <x v="0"/>
    <x v="0"/>
    <x v="0"/>
    <x v="0"/>
    <x v="0"/>
    <x v="0"/>
    <x v="0"/>
    <x v="0"/>
    <s v="Recebimento de Gs01 P/O Garantia Seguros, conforme anexo."/>
  </r>
  <r>
    <x v="0"/>
    <n v="0"/>
    <n v="0"/>
    <n v="0"/>
    <n v="6000"/>
    <x v="4198"/>
    <x v="0"/>
    <x v="0"/>
    <x v="0"/>
    <s v="03.16.13"/>
    <x v="41"/>
    <x v="0"/>
    <x v="0"/>
    <s v="Unidade Gestão de Aquisições"/>
    <s v="03.16.13"/>
    <s v="Unidade Gestão de Aquisições"/>
    <s v="03.16.13"/>
    <x v="3"/>
    <x v="0"/>
    <x v="0"/>
    <x v="1"/>
    <x v="0"/>
    <x v="0"/>
    <x v="0"/>
    <x v="0"/>
    <x v="6"/>
    <s v="2024-04-08"/>
    <x v="1"/>
    <n v="6000"/>
    <x v="0"/>
    <m/>
    <x v="0"/>
    <m/>
    <x v="42"/>
    <n v="100476245"/>
    <x v="0"/>
    <x v="0"/>
    <s v="Unidade Gestão de Aquisições"/>
    <s v="ORI"/>
    <x v="0"/>
    <s v="UGA"/>
    <x v="0"/>
    <x v="0"/>
    <x v="0"/>
    <x v="0"/>
    <x v="0"/>
    <x v="0"/>
    <x v="0"/>
    <x v="0"/>
    <x v="0"/>
    <x v="0"/>
    <x v="0"/>
    <s v="Unidade Gestão de Aquisições"/>
    <x v="0"/>
    <x v="0"/>
    <x v="0"/>
    <x v="0"/>
    <x v="0"/>
    <x v="0"/>
    <x v="0"/>
    <x v="0"/>
    <x v="0"/>
    <x v="0"/>
    <x v="0"/>
    <x v="0"/>
    <s v="Ajuda de custo a favor do Sr. Adilson Silva pela sua deslocação em missão de serviço a cidade da Praia nos dia 03, 05 e 06 de Abril de 2024, conforme justificativo em anexo. "/>
  </r>
  <r>
    <x v="0"/>
    <n v="0"/>
    <n v="0"/>
    <n v="0"/>
    <n v="1600"/>
    <x v="4199"/>
    <x v="0"/>
    <x v="0"/>
    <x v="0"/>
    <s v="03.16.24"/>
    <x v="31"/>
    <x v="0"/>
    <x v="0"/>
    <s v="Direcao da Familia, Inclusão, Género e Saúde"/>
    <s v="03.16.24"/>
    <s v="Direcao da Familia, Inclusão, Género e Saúde"/>
    <s v="03.16.24"/>
    <x v="3"/>
    <x v="0"/>
    <x v="0"/>
    <x v="1"/>
    <x v="0"/>
    <x v="0"/>
    <x v="0"/>
    <x v="0"/>
    <x v="6"/>
    <s v="2024-04-11"/>
    <x v="1"/>
    <n v="1600"/>
    <x v="0"/>
    <m/>
    <x v="0"/>
    <m/>
    <x v="82"/>
    <n v="100477415"/>
    <x v="0"/>
    <x v="0"/>
    <s v="Direcao da Familia, Inclusão, Género e Saúde"/>
    <s v="ORI"/>
    <x v="0"/>
    <m/>
    <x v="0"/>
    <x v="0"/>
    <x v="0"/>
    <x v="0"/>
    <x v="0"/>
    <x v="0"/>
    <x v="0"/>
    <x v="0"/>
    <x v="0"/>
    <x v="0"/>
    <x v="0"/>
    <s v="Direcao da Familia, Inclusão, Género e Saúde"/>
    <x v="0"/>
    <x v="0"/>
    <x v="0"/>
    <x v="0"/>
    <x v="0"/>
    <x v="0"/>
    <x v="0"/>
    <x v="0"/>
    <x v="0"/>
    <x v="0"/>
    <x v="0"/>
    <x v="0"/>
    <s v="Ajuda de custo a favor do Sr. Anildo Rodrigues pela sua deslocação em missão de serviço a cidade da Praia no dia 12 de Ribeira Grande de Santiago de 2024, conforme justificativo em anexo.  "/>
  </r>
  <r>
    <x v="0"/>
    <n v="0"/>
    <n v="0"/>
    <n v="0"/>
    <n v="840"/>
    <x v="4200"/>
    <x v="0"/>
    <x v="1"/>
    <x v="0"/>
    <s v="03.03.10"/>
    <x v="8"/>
    <x v="0"/>
    <x v="4"/>
    <s v="Receitas Da Câmara"/>
    <s v="03.03.10"/>
    <s v="Receitas Da Câmara"/>
    <s v="03.03.10"/>
    <x v="21"/>
    <x v="0"/>
    <x v="3"/>
    <x v="3"/>
    <x v="0"/>
    <x v="0"/>
    <x v="2"/>
    <x v="0"/>
    <x v="6"/>
    <s v="2024-04-17"/>
    <x v="1"/>
    <n v="84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100000"/>
    <x v="4201"/>
    <x v="0"/>
    <x v="1"/>
    <x v="0"/>
    <s v="03.03.10"/>
    <x v="8"/>
    <x v="0"/>
    <x v="4"/>
    <s v="Receitas Da Câmara"/>
    <s v="03.03.10"/>
    <s v="Receitas Da Câmara"/>
    <s v="03.03.10"/>
    <x v="15"/>
    <x v="0"/>
    <x v="0"/>
    <x v="0"/>
    <x v="0"/>
    <x v="0"/>
    <x v="2"/>
    <x v="0"/>
    <x v="6"/>
    <s v="2024-04-17"/>
    <x v="1"/>
    <n v="210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125"/>
    <x v="4202"/>
    <x v="0"/>
    <x v="1"/>
    <x v="0"/>
    <s v="03.03.10"/>
    <x v="8"/>
    <x v="0"/>
    <x v="4"/>
    <s v="Receitas Da Câmara"/>
    <s v="03.03.10"/>
    <s v="Receitas Da Câmara"/>
    <s v="03.03.10"/>
    <x v="10"/>
    <x v="0"/>
    <x v="3"/>
    <x v="3"/>
    <x v="0"/>
    <x v="0"/>
    <x v="2"/>
    <x v="0"/>
    <x v="6"/>
    <s v="2024-04-17"/>
    <x v="1"/>
    <n v="71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90"/>
    <x v="4203"/>
    <x v="0"/>
    <x v="1"/>
    <x v="0"/>
    <s v="03.03.10"/>
    <x v="8"/>
    <x v="0"/>
    <x v="4"/>
    <s v="Receitas Da Câmara"/>
    <s v="03.03.10"/>
    <s v="Receitas Da Câmara"/>
    <s v="03.03.10"/>
    <x v="17"/>
    <x v="0"/>
    <x v="3"/>
    <x v="3"/>
    <x v="0"/>
    <x v="0"/>
    <x v="2"/>
    <x v="0"/>
    <x v="6"/>
    <s v="2024-04-17"/>
    <x v="1"/>
    <n v="18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4"/>
    <x v="4204"/>
    <x v="0"/>
    <x v="1"/>
    <x v="0"/>
    <s v="03.03.10"/>
    <x v="8"/>
    <x v="0"/>
    <x v="4"/>
    <s v="Receitas Da Câmara"/>
    <s v="03.03.10"/>
    <s v="Receitas Da Câmara"/>
    <s v="03.03.10"/>
    <x v="25"/>
    <x v="0"/>
    <x v="3"/>
    <x v="3"/>
    <x v="0"/>
    <x v="0"/>
    <x v="2"/>
    <x v="0"/>
    <x v="6"/>
    <s v="2024-04-17"/>
    <x v="1"/>
    <n v="27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775"/>
    <x v="4205"/>
    <x v="0"/>
    <x v="1"/>
    <x v="0"/>
    <s v="03.03.10"/>
    <x v="8"/>
    <x v="0"/>
    <x v="4"/>
    <s v="Receitas Da Câmara"/>
    <s v="03.03.10"/>
    <s v="Receitas Da Câmara"/>
    <s v="03.03.10"/>
    <x v="12"/>
    <x v="0"/>
    <x v="3"/>
    <x v="3"/>
    <x v="0"/>
    <x v="0"/>
    <x v="2"/>
    <x v="0"/>
    <x v="6"/>
    <s v="2024-04-17"/>
    <x v="1"/>
    <n v="87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83"/>
    <x v="4206"/>
    <x v="0"/>
    <x v="1"/>
    <x v="0"/>
    <s v="03.03.10"/>
    <x v="8"/>
    <x v="0"/>
    <x v="4"/>
    <s v="Receitas Da Câmara"/>
    <s v="03.03.10"/>
    <s v="Receitas Da Câmara"/>
    <s v="03.03.10"/>
    <x v="9"/>
    <x v="0"/>
    <x v="3"/>
    <x v="3"/>
    <x v="0"/>
    <x v="0"/>
    <x v="2"/>
    <x v="0"/>
    <x v="6"/>
    <s v="2024-04-17"/>
    <x v="1"/>
    <n v="258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80"/>
    <x v="4207"/>
    <x v="0"/>
    <x v="1"/>
    <x v="0"/>
    <s v="03.03.10"/>
    <x v="8"/>
    <x v="0"/>
    <x v="4"/>
    <s v="Receitas Da Câmara"/>
    <s v="03.03.10"/>
    <s v="Receitas Da Câmara"/>
    <s v="03.03.10"/>
    <x v="6"/>
    <x v="0"/>
    <x v="3"/>
    <x v="3"/>
    <x v="0"/>
    <x v="0"/>
    <x v="2"/>
    <x v="0"/>
    <x v="6"/>
    <s v="2024-04-17"/>
    <x v="1"/>
    <n v="16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80"/>
    <x v="4208"/>
    <x v="0"/>
    <x v="1"/>
    <x v="0"/>
    <s v="03.03.10"/>
    <x v="8"/>
    <x v="0"/>
    <x v="4"/>
    <s v="Receitas Da Câmara"/>
    <s v="03.03.10"/>
    <s v="Receitas Da Câmara"/>
    <s v="03.03.10"/>
    <x v="8"/>
    <x v="0"/>
    <x v="3"/>
    <x v="3"/>
    <x v="0"/>
    <x v="0"/>
    <x v="2"/>
    <x v="0"/>
    <x v="6"/>
    <s v="2024-04-17"/>
    <x v="1"/>
    <n v="3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085"/>
    <x v="4209"/>
    <x v="0"/>
    <x v="1"/>
    <x v="0"/>
    <s v="03.03.10"/>
    <x v="8"/>
    <x v="0"/>
    <x v="4"/>
    <s v="Receitas Da Câmara"/>
    <s v="03.03.10"/>
    <s v="Receitas Da Câmara"/>
    <s v="03.03.10"/>
    <x v="18"/>
    <x v="0"/>
    <x v="0"/>
    <x v="0"/>
    <x v="0"/>
    <x v="0"/>
    <x v="2"/>
    <x v="0"/>
    <x v="6"/>
    <s v="2024-04-17"/>
    <x v="1"/>
    <n v="1408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0"/>
    <x v="4210"/>
    <x v="0"/>
    <x v="1"/>
    <x v="0"/>
    <s v="03.03.10"/>
    <x v="8"/>
    <x v="0"/>
    <x v="4"/>
    <s v="Receitas Da Câmara"/>
    <s v="03.03.10"/>
    <s v="Receitas Da Câmara"/>
    <s v="03.03.10"/>
    <x v="20"/>
    <x v="0"/>
    <x v="3"/>
    <x v="3"/>
    <x v="0"/>
    <x v="0"/>
    <x v="2"/>
    <x v="0"/>
    <x v="6"/>
    <s v="2024-04-17"/>
    <x v="1"/>
    <n v="3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600"/>
    <x v="4211"/>
    <x v="0"/>
    <x v="1"/>
    <x v="0"/>
    <s v="03.03.10"/>
    <x v="8"/>
    <x v="0"/>
    <x v="4"/>
    <s v="Receitas Da Câmara"/>
    <s v="03.03.10"/>
    <s v="Receitas Da Câmara"/>
    <s v="03.03.10"/>
    <x v="42"/>
    <x v="0"/>
    <x v="3"/>
    <x v="3"/>
    <x v="0"/>
    <x v="0"/>
    <x v="2"/>
    <x v="0"/>
    <x v="6"/>
    <s v="2024-04-17"/>
    <x v="1"/>
    <n v="6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900"/>
    <x v="4212"/>
    <x v="0"/>
    <x v="1"/>
    <x v="0"/>
    <s v="03.03.10"/>
    <x v="8"/>
    <x v="0"/>
    <x v="4"/>
    <s v="Receitas Da Câmara"/>
    <s v="03.03.10"/>
    <s v="Receitas Da Câmara"/>
    <s v="03.03.10"/>
    <x v="11"/>
    <x v="0"/>
    <x v="0"/>
    <x v="5"/>
    <x v="0"/>
    <x v="0"/>
    <x v="2"/>
    <x v="0"/>
    <x v="6"/>
    <s v="2024-04-17"/>
    <x v="1"/>
    <n v="5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0"/>
    <x v="4213"/>
    <x v="0"/>
    <x v="1"/>
    <x v="0"/>
    <s v="03.03.10"/>
    <x v="8"/>
    <x v="0"/>
    <x v="4"/>
    <s v="Receitas Da Câmara"/>
    <s v="03.03.10"/>
    <s v="Receitas Da Câmara"/>
    <s v="03.03.10"/>
    <x v="11"/>
    <x v="0"/>
    <x v="0"/>
    <x v="5"/>
    <x v="0"/>
    <x v="0"/>
    <x v="2"/>
    <x v="0"/>
    <x v="6"/>
    <s v="2024-04-18"/>
    <x v="1"/>
    <n v="15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20"/>
    <x v="4214"/>
    <x v="0"/>
    <x v="1"/>
    <x v="0"/>
    <s v="03.03.10"/>
    <x v="8"/>
    <x v="0"/>
    <x v="4"/>
    <s v="Receitas Da Câmara"/>
    <s v="03.03.10"/>
    <s v="Receitas Da Câmara"/>
    <s v="03.03.10"/>
    <x v="13"/>
    <x v="0"/>
    <x v="3"/>
    <x v="3"/>
    <x v="0"/>
    <x v="0"/>
    <x v="2"/>
    <x v="0"/>
    <x v="6"/>
    <s v="2024-04-18"/>
    <x v="1"/>
    <n v="60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70"/>
    <x v="4215"/>
    <x v="0"/>
    <x v="1"/>
    <x v="0"/>
    <s v="03.03.10"/>
    <x v="8"/>
    <x v="0"/>
    <x v="4"/>
    <s v="Receitas Da Câmara"/>
    <s v="03.03.10"/>
    <s v="Receitas Da Câmara"/>
    <s v="03.03.10"/>
    <x v="9"/>
    <x v="0"/>
    <x v="3"/>
    <x v="3"/>
    <x v="0"/>
    <x v="0"/>
    <x v="2"/>
    <x v="0"/>
    <x v="6"/>
    <s v="2024-04-18"/>
    <x v="1"/>
    <n v="297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116500"/>
    <x v="4216"/>
    <x v="0"/>
    <x v="1"/>
    <x v="0"/>
    <s v="03.03.10"/>
    <x v="8"/>
    <x v="0"/>
    <x v="4"/>
    <s v="Receitas Da Câmara"/>
    <s v="03.03.10"/>
    <s v="Receitas Da Câmara"/>
    <s v="03.03.10"/>
    <x v="15"/>
    <x v="0"/>
    <x v="0"/>
    <x v="0"/>
    <x v="0"/>
    <x v="0"/>
    <x v="2"/>
    <x v="0"/>
    <x v="6"/>
    <s v="2024-04-18"/>
    <x v="1"/>
    <n v="1116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2361"/>
    <x v="4217"/>
    <x v="0"/>
    <x v="1"/>
    <x v="0"/>
    <s v="03.03.10"/>
    <x v="8"/>
    <x v="0"/>
    <x v="4"/>
    <s v="Receitas Da Câmara"/>
    <s v="03.03.10"/>
    <s v="Receitas Da Câmara"/>
    <s v="03.03.10"/>
    <x v="18"/>
    <x v="0"/>
    <x v="0"/>
    <x v="0"/>
    <x v="0"/>
    <x v="0"/>
    <x v="2"/>
    <x v="0"/>
    <x v="6"/>
    <s v="2024-04-18"/>
    <x v="1"/>
    <n v="62361"/>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50"/>
    <x v="4218"/>
    <x v="0"/>
    <x v="1"/>
    <x v="0"/>
    <s v="03.03.10"/>
    <x v="8"/>
    <x v="0"/>
    <x v="4"/>
    <s v="Receitas Da Câmara"/>
    <s v="03.03.10"/>
    <s v="Receitas Da Câmara"/>
    <s v="03.03.10"/>
    <x v="10"/>
    <x v="0"/>
    <x v="3"/>
    <x v="3"/>
    <x v="0"/>
    <x v="0"/>
    <x v="2"/>
    <x v="0"/>
    <x v="6"/>
    <s v="2024-04-18"/>
    <x v="1"/>
    <n v="18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360"/>
    <x v="4219"/>
    <x v="0"/>
    <x v="1"/>
    <x v="0"/>
    <s v="03.03.10"/>
    <x v="8"/>
    <x v="0"/>
    <x v="4"/>
    <s v="Receitas Da Câmara"/>
    <s v="03.03.10"/>
    <s v="Receitas Da Câmara"/>
    <s v="03.03.10"/>
    <x v="17"/>
    <x v="0"/>
    <x v="3"/>
    <x v="3"/>
    <x v="0"/>
    <x v="0"/>
    <x v="2"/>
    <x v="0"/>
    <x v="6"/>
    <s v="2024-04-18"/>
    <x v="1"/>
    <n v="63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0"/>
    <x v="4220"/>
    <x v="0"/>
    <x v="1"/>
    <x v="0"/>
    <s v="03.03.10"/>
    <x v="8"/>
    <x v="0"/>
    <x v="4"/>
    <s v="Receitas Da Câmara"/>
    <s v="03.03.10"/>
    <s v="Receitas Da Câmara"/>
    <s v="03.03.10"/>
    <x v="8"/>
    <x v="0"/>
    <x v="3"/>
    <x v="3"/>
    <x v="0"/>
    <x v="0"/>
    <x v="2"/>
    <x v="0"/>
    <x v="6"/>
    <s v="2024-04-18"/>
    <x v="1"/>
    <n v="2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235"/>
    <x v="4221"/>
    <x v="0"/>
    <x v="1"/>
    <x v="0"/>
    <s v="03.03.10"/>
    <x v="8"/>
    <x v="0"/>
    <x v="4"/>
    <s v="Receitas Da Câmara"/>
    <s v="03.03.10"/>
    <s v="Receitas Da Câmara"/>
    <s v="03.03.10"/>
    <x v="10"/>
    <x v="0"/>
    <x v="3"/>
    <x v="3"/>
    <x v="0"/>
    <x v="0"/>
    <x v="2"/>
    <x v="0"/>
    <x v="3"/>
    <s v="2024-05-28"/>
    <x v="1"/>
    <n v="623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413"/>
    <x v="4222"/>
    <x v="0"/>
    <x v="1"/>
    <x v="0"/>
    <s v="03.03.10"/>
    <x v="8"/>
    <x v="0"/>
    <x v="4"/>
    <s v="Receitas Da Câmara"/>
    <s v="03.03.10"/>
    <s v="Receitas Da Câmara"/>
    <s v="03.03.10"/>
    <x v="9"/>
    <x v="0"/>
    <x v="3"/>
    <x v="3"/>
    <x v="0"/>
    <x v="0"/>
    <x v="2"/>
    <x v="0"/>
    <x v="3"/>
    <s v="2024-05-28"/>
    <x v="1"/>
    <n v="741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0"/>
    <x v="4223"/>
    <x v="0"/>
    <x v="1"/>
    <x v="0"/>
    <s v="03.03.10"/>
    <x v="8"/>
    <x v="0"/>
    <x v="4"/>
    <s v="Receitas Da Câmara"/>
    <s v="03.03.10"/>
    <s v="Receitas Da Câmara"/>
    <s v="03.03.10"/>
    <x v="8"/>
    <x v="0"/>
    <x v="3"/>
    <x v="3"/>
    <x v="0"/>
    <x v="0"/>
    <x v="2"/>
    <x v="0"/>
    <x v="3"/>
    <s v="2024-05-28"/>
    <x v="1"/>
    <n v="2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00"/>
    <x v="4224"/>
    <x v="0"/>
    <x v="1"/>
    <x v="0"/>
    <s v="03.03.10"/>
    <x v="8"/>
    <x v="0"/>
    <x v="4"/>
    <s v="Receitas Da Câmara"/>
    <s v="03.03.10"/>
    <s v="Receitas Da Câmara"/>
    <s v="03.03.10"/>
    <x v="11"/>
    <x v="0"/>
    <x v="0"/>
    <x v="5"/>
    <x v="0"/>
    <x v="0"/>
    <x v="2"/>
    <x v="0"/>
    <x v="3"/>
    <s v="2024-05-28"/>
    <x v="1"/>
    <n v="1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400"/>
    <x v="4225"/>
    <x v="0"/>
    <x v="1"/>
    <x v="0"/>
    <s v="03.03.10"/>
    <x v="8"/>
    <x v="0"/>
    <x v="4"/>
    <s v="Receitas Da Câmara"/>
    <s v="03.03.10"/>
    <s v="Receitas Da Câmara"/>
    <s v="03.03.10"/>
    <x v="12"/>
    <x v="0"/>
    <x v="3"/>
    <x v="3"/>
    <x v="0"/>
    <x v="0"/>
    <x v="2"/>
    <x v="0"/>
    <x v="3"/>
    <s v="2024-05-28"/>
    <x v="1"/>
    <n v="10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
    <x v="4226"/>
    <x v="0"/>
    <x v="1"/>
    <x v="0"/>
    <s v="03.03.10"/>
    <x v="8"/>
    <x v="0"/>
    <x v="4"/>
    <s v="Receitas Da Câmara"/>
    <s v="03.03.10"/>
    <s v="Receitas Da Câmara"/>
    <s v="03.03.10"/>
    <x v="42"/>
    <x v="0"/>
    <x v="3"/>
    <x v="3"/>
    <x v="0"/>
    <x v="0"/>
    <x v="2"/>
    <x v="0"/>
    <x v="3"/>
    <s v="2024-05-28"/>
    <x v="1"/>
    <n v="2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50000"/>
    <x v="4227"/>
    <x v="0"/>
    <x v="0"/>
    <x v="0"/>
    <s v="01.27.06.80"/>
    <x v="1"/>
    <x v="1"/>
    <x v="1"/>
    <s v="Requalificação Urbana e habitação"/>
    <s v="01.27.06"/>
    <s v="Requalificação Urbana e habitação"/>
    <s v="01.27.06"/>
    <x v="1"/>
    <x v="0"/>
    <x v="0"/>
    <x v="0"/>
    <x v="0"/>
    <x v="1"/>
    <x v="1"/>
    <x v="0"/>
    <x v="4"/>
    <s v="2024-06-03"/>
    <x v="1"/>
    <n v="150000"/>
    <x v="0"/>
    <m/>
    <x v="0"/>
    <m/>
    <x v="103"/>
    <n v="100477593"/>
    <x v="0"/>
    <x v="0"/>
    <s v="Requalificação Urbana de Veneza"/>
    <s v="ORI"/>
    <x v="0"/>
    <m/>
    <x v="0"/>
    <x v="0"/>
    <x v="0"/>
    <x v="0"/>
    <x v="0"/>
    <x v="0"/>
    <x v="0"/>
    <x v="0"/>
    <x v="0"/>
    <x v="0"/>
    <x v="0"/>
    <s v="Requalificação Urbana de Veneza"/>
    <x v="0"/>
    <x v="0"/>
    <x v="0"/>
    <x v="0"/>
    <x v="1"/>
    <x v="0"/>
    <x v="0"/>
    <x v="0"/>
    <x v="0"/>
    <x v="0"/>
    <x v="0"/>
    <x v="0"/>
    <s v="Pagamento referente ao adiantamento no âmbito da obra de calcetamento de Rebelado- Achada Pizara, conforme anexo."/>
  </r>
  <r>
    <x v="0"/>
    <n v="0"/>
    <n v="0"/>
    <n v="0"/>
    <n v="45690"/>
    <x v="4228"/>
    <x v="0"/>
    <x v="0"/>
    <x v="0"/>
    <s v="01.25.01.10"/>
    <x v="33"/>
    <x v="3"/>
    <x v="3"/>
    <s v="Educação"/>
    <s v="01.25.01"/>
    <s v="Educação"/>
    <s v="01.25.01"/>
    <x v="4"/>
    <x v="0"/>
    <x v="2"/>
    <x v="2"/>
    <x v="0"/>
    <x v="1"/>
    <x v="0"/>
    <x v="0"/>
    <x v="4"/>
    <s v="2024-06-03"/>
    <x v="1"/>
    <n v="45690"/>
    <x v="0"/>
    <m/>
    <x v="0"/>
    <m/>
    <x v="97"/>
    <n v="100479452"/>
    <x v="0"/>
    <x v="0"/>
    <s v="Transporte escolar"/>
    <s v="ORI"/>
    <x v="0"/>
    <m/>
    <x v="0"/>
    <x v="0"/>
    <x v="0"/>
    <x v="0"/>
    <x v="0"/>
    <x v="0"/>
    <x v="0"/>
    <x v="0"/>
    <x v="0"/>
    <x v="0"/>
    <x v="0"/>
    <s v="Transporte escolar"/>
    <x v="0"/>
    <x v="0"/>
    <x v="0"/>
    <x v="0"/>
    <x v="1"/>
    <x v="0"/>
    <x v="0"/>
    <x v="0"/>
    <x v="0"/>
    <x v="0"/>
    <x v="0"/>
    <x v="0"/>
    <s v="Pagamento a favor da Newash Automóvel, para a aquisição de serviços de manutenção das viaturas afetos aos transporte escolar da CMSM, conforme anexo."/>
  </r>
  <r>
    <x v="0"/>
    <n v="0"/>
    <n v="0"/>
    <n v="0"/>
    <n v="2000"/>
    <x v="4229"/>
    <x v="0"/>
    <x v="0"/>
    <x v="0"/>
    <s v="03.16.15"/>
    <x v="0"/>
    <x v="0"/>
    <x v="0"/>
    <s v="Direção Financeira"/>
    <s v="03.16.15"/>
    <s v="Direção Financeira"/>
    <s v="03.16.15"/>
    <x v="3"/>
    <x v="0"/>
    <x v="0"/>
    <x v="1"/>
    <x v="0"/>
    <x v="0"/>
    <x v="0"/>
    <x v="0"/>
    <x v="4"/>
    <s v="2024-06-05"/>
    <x v="1"/>
    <n v="2000"/>
    <x v="0"/>
    <m/>
    <x v="0"/>
    <m/>
    <x v="569"/>
    <n v="100447033"/>
    <x v="0"/>
    <x v="0"/>
    <s v="Direção Financeira"/>
    <s v="ORI"/>
    <x v="0"/>
    <m/>
    <x v="0"/>
    <x v="0"/>
    <x v="0"/>
    <x v="0"/>
    <x v="0"/>
    <x v="0"/>
    <x v="0"/>
    <x v="0"/>
    <x v="0"/>
    <x v="0"/>
    <x v="0"/>
    <s v="Direção Financeira"/>
    <x v="0"/>
    <x v="0"/>
    <x v="0"/>
    <x v="0"/>
    <x v="0"/>
    <x v="0"/>
    <x v="0"/>
    <x v="0"/>
    <x v="0"/>
    <x v="0"/>
    <x v="0"/>
    <x v="0"/>
    <s v=" Ajuda de custo a favor do Sr. Emanuel Semedo pela sua deslocação em missão de serviço a cidade da Praia no dia 30/05/2024, conforme justificativo em anexo.  "/>
  </r>
  <r>
    <x v="0"/>
    <n v="0"/>
    <n v="0"/>
    <n v="0"/>
    <n v="5000"/>
    <x v="4230"/>
    <x v="0"/>
    <x v="0"/>
    <x v="0"/>
    <s v="03.16.15"/>
    <x v="0"/>
    <x v="0"/>
    <x v="0"/>
    <s v="Direção Financeira"/>
    <s v="03.16.15"/>
    <s v="Direção Financeira"/>
    <s v="03.16.15"/>
    <x v="39"/>
    <x v="0"/>
    <x v="0"/>
    <x v="1"/>
    <x v="1"/>
    <x v="0"/>
    <x v="0"/>
    <x v="0"/>
    <x v="4"/>
    <s v="2024-06-28"/>
    <x v="1"/>
    <n v="5000"/>
    <x v="0"/>
    <m/>
    <x v="0"/>
    <m/>
    <x v="99"/>
    <n v="100476775"/>
    <x v="0"/>
    <x v="0"/>
    <s v="Direção Financeira"/>
    <s v="ORI"/>
    <x v="0"/>
    <m/>
    <x v="0"/>
    <x v="0"/>
    <x v="0"/>
    <x v="0"/>
    <x v="0"/>
    <x v="0"/>
    <x v="0"/>
    <x v="0"/>
    <x v="0"/>
    <x v="0"/>
    <x v="0"/>
    <s v="Direção Financeira"/>
    <x v="0"/>
    <x v="0"/>
    <x v="0"/>
    <x v="0"/>
    <x v="0"/>
    <x v="0"/>
    <x v="0"/>
    <x v="0"/>
    <x v="0"/>
    <x v="0"/>
    <x v="0"/>
    <x v="0"/>
    <s v="Pagamento referente a aquisição de carregamento de energia do contador nº 01321957175, pertencente  polivalente de Calheta da CMSM, conforme anexo."/>
  </r>
  <r>
    <x v="1"/>
    <n v="0"/>
    <n v="0"/>
    <n v="0"/>
    <n v="3483"/>
    <x v="4231"/>
    <x v="0"/>
    <x v="0"/>
    <x v="0"/>
    <s v="01.27.06.76"/>
    <x v="11"/>
    <x v="1"/>
    <x v="1"/>
    <s v="Requalificação Urbana e habitação"/>
    <s v="01.27.06"/>
    <s v="Requalificação Urbana e habitação"/>
    <s v="01.27.06"/>
    <x v="1"/>
    <x v="0"/>
    <x v="0"/>
    <x v="0"/>
    <x v="0"/>
    <x v="1"/>
    <x v="1"/>
    <x v="0"/>
    <x v="4"/>
    <s v="2024-06-28"/>
    <x v="1"/>
    <n v="3483"/>
    <x v="0"/>
    <m/>
    <x v="0"/>
    <m/>
    <x v="2"/>
    <n v="100474696"/>
    <x v="0"/>
    <x v="1"/>
    <s v="Requalificação Urbana e Ambiental de Achada Monte III"/>
    <s v="ORI"/>
    <x v="0"/>
    <m/>
    <x v="0"/>
    <x v="0"/>
    <x v="0"/>
    <x v="0"/>
    <x v="0"/>
    <x v="0"/>
    <x v="0"/>
    <x v="0"/>
    <x v="0"/>
    <x v="0"/>
    <x v="0"/>
    <s v="Requalificação Urbana e Ambiental de Achada Monte III"/>
    <x v="0"/>
    <x v="0"/>
    <x v="0"/>
    <x v="0"/>
    <x v="1"/>
    <x v="0"/>
    <x v="0"/>
    <x v="0"/>
    <x v="0"/>
    <x v="0"/>
    <x v="1"/>
    <x v="0"/>
    <s v="Pagamento referente a prestação de serviços de calcetamento na localidade de Achada do Monte, correspondente a 154,79 metro quadrado de calçadas, no âmbito da Requalificação Urbana e Ambiental de Dacalinha, Achada Monte, conforme anexo._x000d__x000a_"/>
  </r>
  <r>
    <x v="1"/>
    <n v="0"/>
    <n v="0"/>
    <n v="0"/>
    <n v="19737"/>
    <x v="4231"/>
    <x v="0"/>
    <x v="0"/>
    <x v="0"/>
    <s v="01.27.06.76"/>
    <x v="11"/>
    <x v="1"/>
    <x v="1"/>
    <s v="Requalificação Urbana e habitação"/>
    <s v="01.27.06"/>
    <s v="Requalificação Urbana e habitação"/>
    <s v="01.27.06"/>
    <x v="1"/>
    <x v="0"/>
    <x v="0"/>
    <x v="0"/>
    <x v="0"/>
    <x v="1"/>
    <x v="1"/>
    <x v="0"/>
    <x v="4"/>
    <s v="2024-06-28"/>
    <x v="1"/>
    <n v="19737"/>
    <x v="0"/>
    <m/>
    <x v="0"/>
    <m/>
    <x v="74"/>
    <n v="100036345"/>
    <x v="0"/>
    <x v="0"/>
    <s v="Requalificação Urbana e Ambiental de Achada Monte III"/>
    <s v="ORI"/>
    <x v="0"/>
    <m/>
    <x v="0"/>
    <x v="0"/>
    <x v="0"/>
    <x v="0"/>
    <x v="0"/>
    <x v="0"/>
    <x v="0"/>
    <x v="0"/>
    <x v="0"/>
    <x v="0"/>
    <x v="0"/>
    <s v="Requalificação Urbana e Ambiental de Achada Monte III"/>
    <x v="0"/>
    <x v="0"/>
    <x v="0"/>
    <x v="0"/>
    <x v="1"/>
    <x v="0"/>
    <x v="0"/>
    <x v="0"/>
    <x v="0"/>
    <x v="0"/>
    <x v="0"/>
    <x v="0"/>
    <s v="Pagamento referente a prestação de serviços de calcetamento na localidade de Achada do Monte, correspondente a 154,79 metro quadrado de calçadas, no âmbito da Requalificação Urbana e Ambiental de Dacalinha, Achada Monte, conforme anexo._x000d__x000a_"/>
  </r>
  <r>
    <x v="0"/>
    <n v="0"/>
    <n v="0"/>
    <n v="0"/>
    <n v="7200"/>
    <x v="4232"/>
    <x v="0"/>
    <x v="1"/>
    <x v="0"/>
    <s v="03.03.10"/>
    <x v="8"/>
    <x v="0"/>
    <x v="4"/>
    <s v="Receitas Da Câmara"/>
    <s v="03.03.10"/>
    <s v="Receitas Da Câmara"/>
    <s v="03.03.10"/>
    <x v="20"/>
    <x v="0"/>
    <x v="3"/>
    <x v="3"/>
    <x v="0"/>
    <x v="0"/>
    <x v="2"/>
    <x v="0"/>
    <x v="9"/>
    <s v="2024-07-10"/>
    <x v="2"/>
    <n v="7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710"/>
    <x v="4233"/>
    <x v="0"/>
    <x v="1"/>
    <x v="0"/>
    <s v="03.03.10"/>
    <x v="8"/>
    <x v="0"/>
    <x v="4"/>
    <s v="Receitas Da Câmara"/>
    <s v="03.03.10"/>
    <s v="Receitas Da Câmara"/>
    <s v="03.03.10"/>
    <x v="13"/>
    <x v="0"/>
    <x v="3"/>
    <x v="3"/>
    <x v="0"/>
    <x v="0"/>
    <x v="2"/>
    <x v="0"/>
    <x v="9"/>
    <s v="2024-07-10"/>
    <x v="2"/>
    <n v="57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0"/>
    <x v="4234"/>
    <x v="0"/>
    <x v="1"/>
    <x v="0"/>
    <s v="03.03.10"/>
    <x v="8"/>
    <x v="0"/>
    <x v="4"/>
    <s v="Receitas Da Câmara"/>
    <s v="03.03.10"/>
    <s v="Receitas Da Câmara"/>
    <s v="03.03.10"/>
    <x v="11"/>
    <x v="0"/>
    <x v="0"/>
    <x v="5"/>
    <x v="0"/>
    <x v="0"/>
    <x v="2"/>
    <x v="0"/>
    <x v="9"/>
    <s v="2024-07-10"/>
    <x v="2"/>
    <n v="2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850"/>
    <x v="4235"/>
    <x v="0"/>
    <x v="1"/>
    <x v="0"/>
    <s v="03.03.10"/>
    <x v="8"/>
    <x v="0"/>
    <x v="4"/>
    <s v="Receitas Da Câmara"/>
    <s v="03.03.10"/>
    <s v="Receitas Da Câmara"/>
    <s v="03.03.10"/>
    <x v="12"/>
    <x v="0"/>
    <x v="3"/>
    <x v="3"/>
    <x v="0"/>
    <x v="0"/>
    <x v="2"/>
    <x v="0"/>
    <x v="9"/>
    <s v="2024-07-10"/>
    <x v="2"/>
    <n v="308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
    <x v="4236"/>
    <x v="0"/>
    <x v="1"/>
    <x v="0"/>
    <s v="03.03.10"/>
    <x v="8"/>
    <x v="0"/>
    <x v="4"/>
    <s v="Receitas Da Câmara"/>
    <s v="03.03.10"/>
    <s v="Receitas Da Câmara"/>
    <s v="03.03.10"/>
    <x v="8"/>
    <x v="0"/>
    <x v="3"/>
    <x v="3"/>
    <x v="0"/>
    <x v="0"/>
    <x v="2"/>
    <x v="0"/>
    <x v="9"/>
    <s v="2024-07-10"/>
    <x v="2"/>
    <n v="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290"/>
    <x v="4237"/>
    <x v="0"/>
    <x v="1"/>
    <x v="0"/>
    <s v="03.03.10"/>
    <x v="8"/>
    <x v="0"/>
    <x v="4"/>
    <s v="Receitas Da Câmara"/>
    <s v="03.03.10"/>
    <s v="Receitas Da Câmara"/>
    <s v="03.03.10"/>
    <x v="9"/>
    <x v="0"/>
    <x v="3"/>
    <x v="3"/>
    <x v="0"/>
    <x v="0"/>
    <x v="2"/>
    <x v="0"/>
    <x v="9"/>
    <s v="2024-07-10"/>
    <x v="2"/>
    <n v="92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90"/>
    <x v="4238"/>
    <x v="0"/>
    <x v="1"/>
    <x v="0"/>
    <s v="03.03.10"/>
    <x v="8"/>
    <x v="0"/>
    <x v="4"/>
    <s v="Receitas Da Câmara"/>
    <s v="03.03.10"/>
    <s v="Receitas Da Câmara"/>
    <s v="03.03.10"/>
    <x v="17"/>
    <x v="0"/>
    <x v="3"/>
    <x v="3"/>
    <x v="0"/>
    <x v="0"/>
    <x v="2"/>
    <x v="0"/>
    <x v="9"/>
    <s v="2024-07-10"/>
    <x v="2"/>
    <n v="27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480"/>
    <x v="4239"/>
    <x v="0"/>
    <x v="1"/>
    <x v="0"/>
    <s v="03.03.10"/>
    <x v="8"/>
    <x v="0"/>
    <x v="4"/>
    <s v="Receitas Da Câmara"/>
    <s v="03.03.10"/>
    <s v="Receitas Da Câmara"/>
    <s v="03.03.10"/>
    <x v="6"/>
    <x v="0"/>
    <x v="3"/>
    <x v="3"/>
    <x v="0"/>
    <x v="0"/>
    <x v="2"/>
    <x v="0"/>
    <x v="9"/>
    <s v="2024-07-10"/>
    <x v="2"/>
    <n v="34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
    <x v="4240"/>
    <x v="0"/>
    <x v="1"/>
    <x v="0"/>
    <s v="03.03.10"/>
    <x v="8"/>
    <x v="0"/>
    <x v="4"/>
    <s v="Receitas Da Câmara"/>
    <s v="03.03.10"/>
    <s v="Receitas Da Câmara"/>
    <s v="03.03.10"/>
    <x v="42"/>
    <x v="0"/>
    <x v="3"/>
    <x v="3"/>
    <x v="0"/>
    <x v="0"/>
    <x v="2"/>
    <x v="0"/>
    <x v="9"/>
    <s v="2024-07-10"/>
    <x v="2"/>
    <n v="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5616"/>
    <x v="4241"/>
    <x v="0"/>
    <x v="1"/>
    <x v="0"/>
    <s v="03.03.10"/>
    <x v="8"/>
    <x v="0"/>
    <x v="4"/>
    <s v="Receitas Da Câmara"/>
    <s v="03.03.10"/>
    <s v="Receitas Da Câmara"/>
    <s v="03.03.10"/>
    <x v="18"/>
    <x v="0"/>
    <x v="0"/>
    <x v="0"/>
    <x v="0"/>
    <x v="0"/>
    <x v="2"/>
    <x v="0"/>
    <x v="9"/>
    <s v="2024-07-10"/>
    <x v="2"/>
    <n v="12561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035"/>
    <x v="4242"/>
    <x v="0"/>
    <x v="1"/>
    <x v="0"/>
    <s v="03.03.10"/>
    <x v="8"/>
    <x v="0"/>
    <x v="4"/>
    <s v="Receitas Da Câmara"/>
    <s v="03.03.10"/>
    <s v="Receitas Da Câmara"/>
    <s v="03.03.10"/>
    <x v="10"/>
    <x v="0"/>
    <x v="3"/>
    <x v="3"/>
    <x v="0"/>
    <x v="0"/>
    <x v="2"/>
    <x v="0"/>
    <x v="9"/>
    <s v="2024-07-10"/>
    <x v="2"/>
    <n v="703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75"/>
    <x v="4243"/>
    <x v="0"/>
    <x v="1"/>
    <x v="0"/>
    <s v="03.03.10"/>
    <x v="8"/>
    <x v="0"/>
    <x v="4"/>
    <s v="Receitas Da Câmara"/>
    <s v="03.03.10"/>
    <s v="Receitas Da Câmara"/>
    <s v="03.03.10"/>
    <x v="25"/>
    <x v="0"/>
    <x v="3"/>
    <x v="3"/>
    <x v="0"/>
    <x v="0"/>
    <x v="2"/>
    <x v="0"/>
    <x v="9"/>
    <s v="2024-07-10"/>
    <x v="2"/>
    <n v="875"/>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489900"/>
    <x v="4244"/>
    <x v="0"/>
    <x v="0"/>
    <x v="0"/>
    <s v="01.27.06.76"/>
    <x v="11"/>
    <x v="1"/>
    <x v="1"/>
    <s v="Requalificação Urbana e habitação"/>
    <s v="01.27.06"/>
    <s v="Requalificação Urbana e habitação"/>
    <s v="01.27.06"/>
    <x v="1"/>
    <x v="0"/>
    <x v="0"/>
    <x v="0"/>
    <x v="0"/>
    <x v="1"/>
    <x v="1"/>
    <x v="0"/>
    <x v="4"/>
    <s v="2024-06-27"/>
    <x v="1"/>
    <n v="489900"/>
    <x v="0"/>
    <m/>
    <x v="0"/>
    <m/>
    <x v="6"/>
    <n v="100474914"/>
    <x v="0"/>
    <x v="0"/>
    <s v="Requalificação Urbana e Ambiental de Achada Monte III"/>
    <s v="ORI"/>
    <x v="0"/>
    <m/>
    <x v="0"/>
    <x v="0"/>
    <x v="0"/>
    <x v="0"/>
    <x v="0"/>
    <x v="0"/>
    <x v="0"/>
    <x v="0"/>
    <x v="0"/>
    <x v="0"/>
    <x v="0"/>
    <s v="Requalificação Urbana e Ambiental de Achada Monte III"/>
    <x v="0"/>
    <x v="0"/>
    <x v="0"/>
    <x v="0"/>
    <x v="1"/>
    <x v="0"/>
    <x v="0"/>
    <x v="1"/>
    <x v="0"/>
    <x v="0"/>
    <x v="0"/>
    <x v="0"/>
    <s v="Pagamento a favor da Tesouraria Municipal referente despesa com pessoal nos trabalhos requalificação urbano e ambiental de Achada do Monte, conforme anexo."/>
  </r>
  <r>
    <x v="0"/>
    <n v="0"/>
    <n v="0"/>
    <n v="0"/>
    <n v="1000"/>
    <x v="4245"/>
    <x v="0"/>
    <x v="0"/>
    <x v="0"/>
    <s v="01.25.05.12"/>
    <x v="10"/>
    <x v="3"/>
    <x v="3"/>
    <s v="Saúde"/>
    <s v="01.25.05"/>
    <s v="Saúde"/>
    <s v="01.25.05"/>
    <x v="7"/>
    <x v="0"/>
    <x v="4"/>
    <x v="4"/>
    <x v="0"/>
    <x v="1"/>
    <x v="0"/>
    <x v="0"/>
    <x v="9"/>
    <s v="2024-07-12"/>
    <x v="2"/>
    <n v="1000"/>
    <x v="0"/>
    <m/>
    <x v="0"/>
    <m/>
    <x v="279"/>
    <n v="100475975"/>
    <x v="0"/>
    <x v="0"/>
    <s v="Promoção e Inclusão Social"/>
    <s v="ORI"/>
    <x v="0"/>
    <m/>
    <x v="0"/>
    <x v="0"/>
    <x v="0"/>
    <x v="0"/>
    <x v="0"/>
    <x v="0"/>
    <x v="0"/>
    <x v="0"/>
    <x v="0"/>
    <x v="0"/>
    <x v="0"/>
    <s v="Promoção e Inclusão Social"/>
    <x v="0"/>
    <x v="0"/>
    <x v="0"/>
    <x v="0"/>
    <x v="1"/>
    <x v="0"/>
    <x v="0"/>
    <x v="0"/>
    <x v="0"/>
    <x v="0"/>
    <x v="0"/>
    <x v="0"/>
    <s v="Apoio a favor da senhora Arcângela Mendes Furtado, para pagamento transporte a fim de  realização   consulta, conforme anexo."/>
  </r>
  <r>
    <x v="0"/>
    <n v="0"/>
    <n v="0"/>
    <n v="0"/>
    <n v="10000"/>
    <x v="4246"/>
    <x v="0"/>
    <x v="0"/>
    <x v="0"/>
    <s v="03.16.15"/>
    <x v="0"/>
    <x v="0"/>
    <x v="0"/>
    <s v="Direção Financeira"/>
    <s v="03.16.15"/>
    <s v="Direção Financeira"/>
    <s v="03.16.15"/>
    <x v="39"/>
    <x v="0"/>
    <x v="0"/>
    <x v="1"/>
    <x v="1"/>
    <x v="0"/>
    <x v="0"/>
    <x v="0"/>
    <x v="9"/>
    <s v="2024-07-22"/>
    <x v="2"/>
    <n v="10000"/>
    <x v="0"/>
    <m/>
    <x v="0"/>
    <m/>
    <x v="6"/>
    <n v="100474914"/>
    <x v="0"/>
    <x v="0"/>
    <s v="Direção Financeira"/>
    <s v="ORI"/>
    <x v="0"/>
    <m/>
    <x v="0"/>
    <x v="0"/>
    <x v="0"/>
    <x v="0"/>
    <x v="0"/>
    <x v="0"/>
    <x v="0"/>
    <x v="0"/>
    <x v="0"/>
    <x v="0"/>
    <x v="0"/>
    <s v="Direção Financeira"/>
    <x v="0"/>
    <x v="0"/>
    <x v="0"/>
    <x v="0"/>
    <x v="0"/>
    <x v="0"/>
    <x v="0"/>
    <x v="0"/>
    <x v="0"/>
    <x v="0"/>
    <x v="0"/>
    <x v="0"/>
    <s v="Pagamento referente a aquisição de carregamento de energia do cliente senhor Presidente Herménio Fernandes, conforme anexo."/>
  </r>
  <r>
    <x v="0"/>
    <n v="0"/>
    <n v="0"/>
    <n v="0"/>
    <n v="2500"/>
    <x v="4247"/>
    <x v="0"/>
    <x v="0"/>
    <x v="0"/>
    <s v="01.25.05.09"/>
    <x v="26"/>
    <x v="3"/>
    <x v="3"/>
    <s v="Saúde"/>
    <s v="01.25.05"/>
    <s v="Saúde"/>
    <s v="01.25.05"/>
    <x v="7"/>
    <x v="0"/>
    <x v="4"/>
    <x v="4"/>
    <x v="0"/>
    <x v="1"/>
    <x v="0"/>
    <x v="0"/>
    <x v="9"/>
    <s v="2024-07-22"/>
    <x v="2"/>
    <n v="2500"/>
    <x v="0"/>
    <m/>
    <x v="0"/>
    <m/>
    <x v="570"/>
    <n v="100476108"/>
    <x v="0"/>
    <x v="0"/>
    <s v="Apoio a Consultas de Especialidade e Medicamentos"/>
    <s v="ORI"/>
    <x v="0"/>
    <s v="ACE"/>
    <x v="0"/>
    <x v="0"/>
    <x v="0"/>
    <x v="0"/>
    <x v="0"/>
    <x v="0"/>
    <x v="0"/>
    <x v="0"/>
    <x v="0"/>
    <x v="0"/>
    <x v="0"/>
    <s v="Apoio a Consultas de Especialidade e Medicamentos"/>
    <x v="0"/>
    <x v="0"/>
    <x v="0"/>
    <x v="0"/>
    <x v="1"/>
    <x v="0"/>
    <x v="0"/>
    <x v="0"/>
    <x v="0"/>
    <x v="0"/>
    <x v="0"/>
    <x v="0"/>
    <s v="Apoio a favor da senhora Armanda Landim de Barroa, a fim de realizar fisioterapia e consulta de especialidade na Praia, conforme anexo."/>
  </r>
  <r>
    <x v="0"/>
    <n v="0"/>
    <n v="0"/>
    <n v="0"/>
    <n v="1656"/>
    <x v="4248"/>
    <x v="0"/>
    <x v="0"/>
    <x v="0"/>
    <s v="03.16.15"/>
    <x v="0"/>
    <x v="0"/>
    <x v="0"/>
    <s v="Direção Financeira"/>
    <s v="03.16.15"/>
    <s v="Direção Financeira"/>
    <s v="03.16.15"/>
    <x v="58"/>
    <x v="0"/>
    <x v="0"/>
    <x v="1"/>
    <x v="0"/>
    <x v="0"/>
    <x v="0"/>
    <x v="0"/>
    <x v="9"/>
    <s v="2024-07-23"/>
    <x v="2"/>
    <n v="1656"/>
    <x v="0"/>
    <m/>
    <x v="0"/>
    <m/>
    <x v="89"/>
    <n v="100391565"/>
    <x v="0"/>
    <x v="0"/>
    <s v="Direção Financeira"/>
    <s v="ORI"/>
    <x v="0"/>
    <m/>
    <x v="0"/>
    <x v="0"/>
    <x v="0"/>
    <x v="0"/>
    <x v="0"/>
    <x v="0"/>
    <x v="0"/>
    <x v="0"/>
    <x v="0"/>
    <x v="0"/>
    <x v="0"/>
    <s v="Direção Financeira"/>
    <x v="0"/>
    <x v="0"/>
    <x v="0"/>
    <x v="0"/>
    <x v="0"/>
    <x v="0"/>
    <x v="0"/>
    <x v="0"/>
    <x v="0"/>
    <x v="0"/>
    <x v="0"/>
    <x v="0"/>
    <s v="Pagamento referente a publicação de B.O IIª , 1/4 pag Extrato de despacho no 12/2024 Jeremias Emanuel Garcia Gomes, conforme anexo. "/>
  </r>
  <r>
    <x v="0"/>
    <n v="0"/>
    <n v="0"/>
    <n v="0"/>
    <n v="31000"/>
    <x v="4249"/>
    <x v="0"/>
    <x v="0"/>
    <x v="0"/>
    <s v="01.25.03.12"/>
    <x v="6"/>
    <x v="3"/>
    <x v="3"/>
    <s v="Emprego e Formação profissional"/>
    <s v="01.25.03"/>
    <s v="Emprego e Formação profissional"/>
    <s v="01.25.03"/>
    <x v="4"/>
    <x v="0"/>
    <x v="2"/>
    <x v="2"/>
    <x v="0"/>
    <x v="1"/>
    <x v="0"/>
    <x v="0"/>
    <x v="9"/>
    <s v="2024-07-23"/>
    <x v="2"/>
    <n v="31000"/>
    <x v="0"/>
    <m/>
    <x v="0"/>
    <m/>
    <x v="6"/>
    <n v="100474914"/>
    <x v="0"/>
    <x v="0"/>
    <s v="Estágios Profissionais e Promoção de Emprego"/>
    <s v="ORI"/>
    <x v="0"/>
    <m/>
    <x v="0"/>
    <x v="0"/>
    <x v="0"/>
    <x v="0"/>
    <x v="0"/>
    <x v="0"/>
    <x v="0"/>
    <x v="0"/>
    <x v="0"/>
    <x v="0"/>
    <x v="0"/>
    <s v="Estágios Profissionais e Promoção de Emprego"/>
    <x v="0"/>
    <x v="0"/>
    <x v="0"/>
    <x v="0"/>
    <x v="1"/>
    <x v="0"/>
    <x v="0"/>
    <x v="0"/>
    <x v="0"/>
    <x v="0"/>
    <x v="0"/>
    <x v="0"/>
    <s v="Pagamento subsidio estagio, referente ao mês de julho de 2024, conforme anexo."/>
  </r>
  <r>
    <x v="0"/>
    <n v="0"/>
    <n v="0"/>
    <n v="0"/>
    <n v="19600"/>
    <x v="4250"/>
    <x v="0"/>
    <x v="1"/>
    <x v="0"/>
    <s v="03.03.10"/>
    <x v="8"/>
    <x v="0"/>
    <x v="4"/>
    <s v="Receitas Da Câmara"/>
    <s v="03.03.10"/>
    <s v="Receitas Da Câmara"/>
    <s v="03.03.10"/>
    <x v="11"/>
    <x v="0"/>
    <x v="0"/>
    <x v="5"/>
    <x v="0"/>
    <x v="0"/>
    <x v="2"/>
    <x v="0"/>
    <x v="9"/>
    <s v="2024-07-30"/>
    <x v="2"/>
    <n v="19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0"/>
    <x v="4251"/>
    <x v="0"/>
    <x v="0"/>
    <x v="0"/>
    <s v="03.16.15"/>
    <x v="0"/>
    <x v="0"/>
    <x v="0"/>
    <s v="Direção Financeira"/>
    <s v="03.16.15"/>
    <s v="Direção Financeira"/>
    <s v="03.16.15"/>
    <x v="3"/>
    <x v="0"/>
    <x v="0"/>
    <x v="1"/>
    <x v="0"/>
    <x v="0"/>
    <x v="0"/>
    <x v="0"/>
    <x v="9"/>
    <s v="2024-07-30"/>
    <x v="2"/>
    <n v="6000"/>
    <x v="0"/>
    <m/>
    <x v="0"/>
    <m/>
    <x v="294"/>
    <n v="100479619"/>
    <x v="0"/>
    <x v="0"/>
    <s v="Direção Financeira"/>
    <s v="ORI"/>
    <x v="0"/>
    <m/>
    <x v="0"/>
    <x v="0"/>
    <x v="0"/>
    <x v="0"/>
    <x v="0"/>
    <x v="0"/>
    <x v="0"/>
    <x v="0"/>
    <x v="0"/>
    <x v="0"/>
    <x v="0"/>
    <s v="Direção Financeira"/>
    <x v="0"/>
    <x v="0"/>
    <x v="0"/>
    <x v="0"/>
    <x v="0"/>
    <x v="0"/>
    <x v="0"/>
    <x v="0"/>
    <x v="0"/>
    <x v="0"/>
    <x v="0"/>
    <x v="0"/>
    <s v="Pagamento de ajuda de custo a favor do Sr. Samuel Fernandes Leal, pela sua deslocação a Praia nos dias 09, 17 e 25 de julho de 2024, em missão oficial de serviço, conforme anexo."/>
  </r>
  <r>
    <x v="0"/>
    <n v="0"/>
    <n v="0"/>
    <n v="0"/>
    <n v="9742"/>
    <x v="4252"/>
    <x v="0"/>
    <x v="1"/>
    <x v="0"/>
    <s v="03.03.10"/>
    <x v="8"/>
    <x v="0"/>
    <x v="4"/>
    <s v="Receitas Da Câmara"/>
    <s v="03.03.10"/>
    <s v="Receitas Da Câmara"/>
    <s v="03.03.10"/>
    <x v="9"/>
    <x v="0"/>
    <x v="3"/>
    <x v="3"/>
    <x v="0"/>
    <x v="0"/>
    <x v="2"/>
    <x v="0"/>
    <x v="9"/>
    <s v="2024-07-30"/>
    <x v="2"/>
    <n v="974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
    <x v="4253"/>
    <x v="0"/>
    <x v="1"/>
    <x v="0"/>
    <s v="03.03.10"/>
    <x v="8"/>
    <x v="0"/>
    <x v="4"/>
    <s v="Receitas Da Câmara"/>
    <s v="03.03.10"/>
    <s v="Receitas Da Câmara"/>
    <s v="03.03.10"/>
    <x v="14"/>
    <x v="0"/>
    <x v="3"/>
    <x v="3"/>
    <x v="0"/>
    <x v="0"/>
    <x v="2"/>
    <x v="0"/>
    <x v="9"/>
    <s v="2024-07-30"/>
    <x v="2"/>
    <n v="1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600"/>
    <x v="4254"/>
    <x v="0"/>
    <x v="1"/>
    <x v="0"/>
    <s v="03.03.10"/>
    <x v="8"/>
    <x v="0"/>
    <x v="4"/>
    <s v="Receitas Da Câmara"/>
    <s v="03.03.10"/>
    <s v="Receitas Da Câmara"/>
    <s v="03.03.10"/>
    <x v="12"/>
    <x v="0"/>
    <x v="3"/>
    <x v="3"/>
    <x v="0"/>
    <x v="0"/>
    <x v="2"/>
    <x v="0"/>
    <x v="9"/>
    <s v="2024-07-30"/>
    <x v="2"/>
    <n v="20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100"/>
    <x v="4255"/>
    <x v="0"/>
    <x v="1"/>
    <x v="0"/>
    <s v="03.03.10"/>
    <x v="8"/>
    <x v="0"/>
    <x v="4"/>
    <s v="Receitas Da Câmara"/>
    <s v="03.03.10"/>
    <s v="Receitas Da Câmara"/>
    <s v="03.03.10"/>
    <x v="13"/>
    <x v="0"/>
    <x v="3"/>
    <x v="3"/>
    <x v="0"/>
    <x v="0"/>
    <x v="2"/>
    <x v="0"/>
    <x v="9"/>
    <s v="2024-07-30"/>
    <x v="2"/>
    <n v="9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50"/>
    <x v="4256"/>
    <x v="0"/>
    <x v="1"/>
    <x v="0"/>
    <s v="03.03.10"/>
    <x v="8"/>
    <x v="0"/>
    <x v="4"/>
    <s v="Receitas Da Câmara"/>
    <s v="03.03.10"/>
    <s v="Receitas Da Câmara"/>
    <s v="03.03.10"/>
    <x v="16"/>
    <x v="0"/>
    <x v="0"/>
    <x v="5"/>
    <x v="0"/>
    <x v="0"/>
    <x v="2"/>
    <x v="0"/>
    <x v="9"/>
    <s v="2024-07-30"/>
    <x v="2"/>
    <n v="7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20"/>
    <x v="4257"/>
    <x v="0"/>
    <x v="1"/>
    <x v="0"/>
    <s v="03.03.10"/>
    <x v="8"/>
    <x v="0"/>
    <x v="4"/>
    <s v="Receitas Da Câmara"/>
    <s v="03.03.10"/>
    <s v="Receitas Da Câmara"/>
    <s v="03.03.10"/>
    <x v="8"/>
    <x v="0"/>
    <x v="3"/>
    <x v="3"/>
    <x v="0"/>
    <x v="0"/>
    <x v="2"/>
    <x v="0"/>
    <x v="9"/>
    <s v="2024-07-30"/>
    <x v="2"/>
    <n v="5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50"/>
    <x v="4258"/>
    <x v="0"/>
    <x v="1"/>
    <x v="0"/>
    <s v="03.03.10"/>
    <x v="8"/>
    <x v="0"/>
    <x v="4"/>
    <s v="Receitas Da Câmara"/>
    <s v="03.03.10"/>
    <s v="Receitas Da Câmara"/>
    <s v="03.03.10"/>
    <x v="10"/>
    <x v="0"/>
    <x v="3"/>
    <x v="3"/>
    <x v="0"/>
    <x v="0"/>
    <x v="2"/>
    <x v="0"/>
    <x v="9"/>
    <s v="2024-07-30"/>
    <x v="2"/>
    <n v="27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750"/>
    <x v="4259"/>
    <x v="0"/>
    <x v="1"/>
    <x v="0"/>
    <s v="03.03.10"/>
    <x v="8"/>
    <x v="0"/>
    <x v="4"/>
    <s v="Receitas Da Câmara"/>
    <s v="03.03.10"/>
    <s v="Receitas Da Câmara"/>
    <s v="03.03.10"/>
    <x v="17"/>
    <x v="0"/>
    <x v="3"/>
    <x v="3"/>
    <x v="0"/>
    <x v="0"/>
    <x v="2"/>
    <x v="0"/>
    <x v="9"/>
    <s v="2024-07-30"/>
    <x v="2"/>
    <n v="47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194"/>
    <x v="4260"/>
    <x v="0"/>
    <x v="1"/>
    <x v="0"/>
    <s v="03.03.10"/>
    <x v="8"/>
    <x v="0"/>
    <x v="4"/>
    <s v="Receitas Da Câmara"/>
    <s v="03.03.10"/>
    <s v="Receitas Da Câmara"/>
    <s v="03.03.10"/>
    <x v="18"/>
    <x v="0"/>
    <x v="0"/>
    <x v="0"/>
    <x v="0"/>
    <x v="0"/>
    <x v="2"/>
    <x v="0"/>
    <x v="9"/>
    <s v="2024-07-30"/>
    <x v="2"/>
    <n v="1519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80"/>
    <x v="4261"/>
    <x v="0"/>
    <x v="1"/>
    <x v="0"/>
    <s v="03.03.10"/>
    <x v="8"/>
    <x v="0"/>
    <x v="4"/>
    <s v="Receitas Da Câmara"/>
    <s v="03.03.10"/>
    <s v="Receitas Da Câmara"/>
    <s v="03.03.10"/>
    <x v="6"/>
    <x v="0"/>
    <x v="3"/>
    <x v="3"/>
    <x v="0"/>
    <x v="0"/>
    <x v="2"/>
    <x v="0"/>
    <x v="9"/>
    <s v="2024-07-30"/>
    <x v="2"/>
    <n v="288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50000"/>
    <x v="4262"/>
    <x v="0"/>
    <x v="1"/>
    <x v="0"/>
    <s v="03.03.10"/>
    <x v="8"/>
    <x v="0"/>
    <x v="4"/>
    <s v="Receitas Da Câmara"/>
    <s v="03.03.10"/>
    <s v="Receitas Da Câmara"/>
    <s v="03.03.10"/>
    <x v="15"/>
    <x v="0"/>
    <x v="0"/>
    <x v="0"/>
    <x v="0"/>
    <x v="0"/>
    <x v="2"/>
    <x v="0"/>
    <x v="9"/>
    <s v="2024-07-30"/>
    <x v="2"/>
    <n v="500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56125"/>
    <x v="4263"/>
    <x v="0"/>
    <x v="0"/>
    <x v="0"/>
    <s v="01.27.02.15"/>
    <x v="25"/>
    <x v="1"/>
    <x v="1"/>
    <s v="Saneamento básico"/>
    <s v="01.27.02"/>
    <s v="Saneamento básico"/>
    <s v="01.27.02"/>
    <x v="46"/>
    <x v="0"/>
    <x v="0"/>
    <x v="0"/>
    <x v="0"/>
    <x v="1"/>
    <x v="1"/>
    <x v="0"/>
    <x v="5"/>
    <s v="2024-08-19"/>
    <x v="2"/>
    <n v="56125"/>
    <x v="0"/>
    <m/>
    <x v="0"/>
    <m/>
    <x v="27"/>
    <n v="100479096"/>
    <x v="0"/>
    <x v="0"/>
    <s v="Transferência de Residuos Aterro Santiago"/>
    <s v="ORI"/>
    <x v="0"/>
    <m/>
    <x v="0"/>
    <x v="0"/>
    <x v="0"/>
    <x v="0"/>
    <x v="0"/>
    <x v="0"/>
    <x v="0"/>
    <x v="0"/>
    <x v="0"/>
    <x v="0"/>
    <x v="0"/>
    <s v="Transferência de Residuos Aterro Santiago"/>
    <x v="0"/>
    <x v="0"/>
    <x v="0"/>
    <x v="0"/>
    <x v="1"/>
    <x v="0"/>
    <x v="0"/>
    <x v="0"/>
    <x v="0"/>
    <x v="0"/>
    <x v="0"/>
    <x v="0"/>
    <s v="Pagamento referente a aquisição de 2 jogos de pastilhas  de frente incluindo sensor para a viatura  ST-20-XE afeto a transferência de resíduos sólidos urbanos para aterro sanitário da CMSM, conforme anexo."/>
  </r>
  <r>
    <x v="1"/>
    <n v="0"/>
    <n v="0"/>
    <n v="0"/>
    <n v="104000"/>
    <x v="4264"/>
    <x v="0"/>
    <x v="0"/>
    <x v="0"/>
    <s v="01.27.06.76"/>
    <x v="11"/>
    <x v="1"/>
    <x v="1"/>
    <s v="Requalificação Urbana e habitação"/>
    <s v="01.27.06"/>
    <s v="Requalificação Urbana e habitação"/>
    <s v="01.27.06"/>
    <x v="1"/>
    <x v="0"/>
    <x v="0"/>
    <x v="0"/>
    <x v="0"/>
    <x v="1"/>
    <x v="1"/>
    <x v="0"/>
    <x v="5"/>
    <s v="2024-08-01"/>
    <x v="2"/>
    <n v="104000"/>
    <x v="0"/>
    <m/>
    <x v="0"/>
    <m/>
    <x v="135"/>
    <n v="100479497"/>
    <x v="0"/>
    <x v="0"/>
    <s v="Requalificação Urbana e Ambiental de Achada Monte III"/>
    <s v="ORI"/>
    <x v="0"/>
    <m/>
    <x v="0"/>
    <x v="0"/>
    <x v="0"/>
    <x v="0"/>
    <x v="0"/>
    <x v="0"/>
    <x v="0"/>
    <x v="0"/>
    <x v="0"/>
    <x v="0"/>
    <x v="0"/>
    <s v="Requalificação Urbana e Ambiental de Achada Monte III"/>
    <x v="0"/>
    <x v="0"/>
    <x v="0"/>
    <x v="0"/>
    <x v="1"/>
    <x v="0"/>
    <x v="0"/>
    <x v="0"/>
    <x v="0"/>
    <x v="0"/>
    <x v="0"/>
    <x v="0"/>
    <s v="Pagamento referente a aquisição de serviços de transporte a aquisição de serviços de transporte de terra para as obras de requalificação urbana e ambiental de Achada do Monte- Dacalinha, conforme anexo."/>
  </r>
  <r>
    <x v="0"/>
    <n v="0"/>
    <n v="0"/>
    <n v="0"/>
    <n v="345000"/>
    <x v="4265"/>
    <x v="0"/>
    <x v="0"/>
    <x v="0"/>
    <s v="01.27.04.03"/>
    <x v="4"/>
    <x v="1"/>
    <x v="1"/>
    <s v="Infra-Estruturas e Transportes"/>
    <s v="01.27.04"/>
    <s v="Infra-Estruturas e Transportes"/>
    <s v="01.27.04"/>
    <x v="4"/>
    <x v="0"/>
    <x v="2"/>
    <x v="2"/>
    <x v="0"/>
    <x v="1"/>
    <x v="0"/>
    <x v="0"/>
    <x v="5"/>
    <s v="2024-08-02"/>
    <x v="2"/>
    <n v="345000"/>
    <x v="0"/>
    <m/>
    <x v="0"/>
    <m/>
    <x v="22"/>
    <n v="100478657"/>
    <x v="0"/>
    <x v="0"/>
    <s v="Plano de emergencia da epoca de chuvas"/>
    <s v="ORI"/>
    <x v="0"/>
    <m/>
    <x v="0"/>
    <x v="0"/>
    <x v="0"/>
    <x v="0"/>
    <x v="0"/>
    <x v="0"/>
    <x v="0"/>
    <x v="0"/>
    <x v="0"/>
    <x v="0"/>
    <x v="0"/>
    <s v="Plano de emergencia da epoca de chuvas"/>
    <x v="0"/>
    <x v="0"/>
    <x v="0"/>
    <x v="0"/>
    <x v="1"/>
    <x v="0"/>
    <x v="0"/>
    <x v="0"/>
    <x v="0"/>
    <x v="0"/>
    <x v="0"/>
    <x v="0"/>
    <s v="Pagamento a favor de Translux Cormercio e Serviços, pela a aquisição de serviços de desempeno de chassi de camião e atrelado da viatura ST-87-ZB afeto as obras da CMSM, confrome anexo."/>
  </r>
  <r>
    <x v="1"/>
    <n v="0"/>
    <n v="0"/>
    <n v="0"/>
    <n v="23500"/>
    <x v="4266"/>
    <x v="0"/>
    <x v="0"/>
    <x v="0"/>
    <s v="01.25.02.23"/>
    <x v="12"/>
    <x v="3"/>
    <x v="3"/>
    <s v="desporto"/>
    <s v="01.25.02"/>
    <s v="desporto"/>
    <s v="01.25.02"/>
    <x v="1"/>
    <x v="0"/>
    <x v="0"/>
    <x v="0"/>
    <x v="0"/>
    <x v="1"/>
    <x v="1"/>
    <x v="0"/>
    <x v="5"/>
    <s v="2024-08-07"/>
    <x v="2"/>
    <n v="23500"/>
    <x v="0"/>
    <m/>
    <x v="0"/>
    <m/>
    <x v="6"/>
    <n v="10047491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a Tesouraria Municipal, referente a gratificação da comissaõ e prémios da corrida de atletismo a ser realizado em Pilão Cão comemorando a festa romaria São Domingos, confrome anexo.  "/>
  </r>
  <r>
    <x v="1"/>
    <n v="0"/>
    <n v="0"/>
    <n v="0"/>
    <n v="34380"/>
    <x v="4267"/>
    <x v="0"/>
    <x v="0"/>
    <x v="0"/>
    <s v="01.25.02.23"/>
    <x v="12"/>
    <x v="3"/>
    <x v="3"/>
    <s v="desporto"/>
    <s v="01.25.02"/>
    <s v="desporto"/>
    <s v="01.25.02"/>
    <x v="1"/>
    <x v="0"/>
    <x v="0"/>
    <x v="0"/>
    <x v="0"/>
    <x v="1"/>
    <x v="1"/>
    <x v="0"/>
    <x v="5"/>
    <s v="2024-08-09"/>
    <x v="2"/>
    <n v="34380"/>
    <x v="0"/>
    <m/>
    <x v="0"/>
    <m/>
    <x v="225"/>
    <n v="10047913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 aquisição de troféus entregues aos vencedores do torneio futsal em Ribeireta no âmbito do torneio de futsal sub 16 e Sénior comemorado a festa Santo António 2024, conforme anexo.   "/>
  </r>
  <r>
    <x v="0"/>
    <n v="0"/>
    <n v="0"/>
    <n v="0"/>
    <n v="5000"/>
    <x v="4268"/>
    <x v="0"/>
    <x v="0"/>
    <x v="0"/>
    <s v="01.25.04.22"/>
    <x v="7"/>
    <x v="3"/>
    <x v="3"/>
    <s v="Cultura"/>
    <s v="01.25.04"/>
    <s v="Cultura"/>
    <s v="01.25.04"/>
    <x v="4"/>
    <x v="0"/>
    <x v="2"/>
    <x v="2"/>
    <x v="0"/>
    <x v="1"/>
    <x v="0"/>
    <x v="0"/>
    <x v="5"/>
    <s v="2024-08-23"/>
    <x v="2"/>
    <n v="5000"/>
    <x v="0"/>
    <m/>
    <x v="0"/>
    <m/>
    <x v="321"/>
    <n v="100479667"/>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referente a animação a feira da cidade e as atividades de rádio praça, conforme anexo.  "/>
  </r>
  <r>
    <x v="1"/>
    <n v="0"/>
    <n v="0"/>
    <n v="0"/>
    <n v="21000"/>
    <x v="4269"/>
    <x v="0"/>
    <x v="0"/>
    <x v="0"/>
    <s v="01.25.02.23"/>
    <x v="12"/>
    <x v="3"/>
    <x v="3"/>
    <s v="desporto"/>
    <s v="01.25.02"/>
    <s v="desporto"/>
    <s v="01.25.02"/>
    <x v="1"/>
    <x v="0"/>
    <x v="0"/>
    <x v="0"/>
    <x v="0"/>
    <x v="1"/>
    <x v="1"/>
    <x v="0"/>
    <x v="5"/>
    <s v="2024-08-14"/>
    <x v="2"/>
    <n v="21000"/>
    <x v="0"/>
    <m/>
    <x v="0"/>
    <m/>
    <x v="571"/>
    <n v="100476248"/>
    <x v="0"/>
    <x v="0"/>
    <s v="Atividades desportivas e promoção do desporto no Concelho"/>
    <s v="ORI"/>
    <x v="0"/>
    <m/>
    <x v="0"/>
    <x v="0"/>
    <x v="0"/>
    <x v="0"/>
    <x v="0"/>
    <x v="0"/>
    <x v="0"/>
    <x v="0"/>
    <x v="0"/>
    <x v="0"/>
    <x v="0"/>
    <s v="Atividades desportivas e promoção do desporto no Concelho"/>
    <x v="0"/>
    <x v="0"/>
    <x v="0"/>
    <x v="0"/>
    <x v="1"/>
    <x v="0"/>
    <x v="0"/>
    <x v="0"/>
    <x v="0"/>
    <x v="0"/>
    <x v="0"/>
    <x v="0"/>
    <s v="Gratificação a favor do arbitro Nedil Vaz, no âmbito do torneio quadrangular realizado no estádio municipal comemorando a festa da cidade 2024, conforme anexo  "/>
  </r>
  <r>
    <x v="0"/>
    <n v="0"/>
    <n v="0"/>
    <n v="0"/>
    <n v="9000"/>
    <x v="4270"/>
    <x v="0"/>
    <x v="0"/>
    <x v="0"/>
    <s v="03.16.15"/>
    <x v="0"/>
    <x v="0"/>
    <x v="0"/>
    <s v="Direção Financeira"/>
    <s v="03.16.15"/>
    <s v="Direção Financeira"/>
    <s v="03.16.15"/>
    <x v="0"/>
    <x v="0"/>
    <x v="0"/>
    <x v="0"/>
    <x v="0"/>
    <x v="0"/>
    <x v="0"/>
    <x v="0"/>
    <x v="5"/>
    <s v="2024-08-22"/>
    <x v="2"/>
    <n v="9000"/>
    <x v="0"/>
    <m/>
    <x v="0"/>
    <m/>
    <x v="6"/>
    <n v="100474914"/>
    <x v="0"/>
    <x v="0"/>
    <s v="Direção Financeira"/>
    <s v="ORI"/>
    <x v="0"/>
    <m/>
    <x v="0"/>
    <x v="0"/>
    <x v="0"/>
    <x v="0"/>
    <x v="0"/>
    <x v="0"/>
    <x v="0"/>
    <x v="0"/>
    <x v="0"/>
    <x v="0"/>
    <x v="0"/>
    <s v="Direção Financeira"/>
    <x v="0"/>
    <x v="0"/>
    <x v="0"/>
    <x v="0"/>
    <x v="0"/>
    <x v="0"/>
    <x v="0"/>
    <x v="1"/>
    <x v="0"/>
    <x v="0"/>
    <x v="0"/>
    <x v="0"/>
    <s v="Pagamento referente a aquisição de Bomba de Embraiagem para viatura afeto ao serviço da CMSM, conforme anexo. "/>
  </r>
  <r>
    <x v="1"/>
    <n v="0"/>
    <n v="0"/>
    <n v="0"/>
    <n v="19870"/>
    <x v="4271"/>
    <x v="0"/>
    <x v="0"/>
    <x v="0"/>
    <s v="01.27.02.15"/>
    <x v="25"/>
    <x v="1"/>
    <x v="1"/>
    <s v="Saneamento básico"/>
    <s v="01.27.02"/>
    <s v="Saneamento básico"/>
    <s v="01.27.02"/>
    <x v="46"/>
    <x v="0"/>
    <x v="0"/>
    <x v="0"/>
    <x v="0"/>
    <x v="1"/>
    <x v="1"/>
    <x v="0"/>
    <x v="5"/>
    <s v="2024-08-26"/>
    <x v="2"/>
    <n v="19870"/>
    <x v="0"/>
    <m/>
    <x v="0"/>
    <m/>
    <x v="1"/>
    <n v="100476920"/>
    <x v="0"/>
    <x v="0"/>
    <s v="Transferência de Residuos Aterro Santiago"/>
    <s v="ORI"/>
    <x v="0"/>
    <m/>
    <x v="0"/>
    <x v="0"/>
    <x v="0"/>
    <x v="0"/>
    <x v="0"/>
    <x v="0"/>
    <x v="0"/>
    <x v="0"/>
    <x v="0"/>
    <x v="0"/>
    <x v="0"/>
    <s v="Transferência de Residuos Aterro Santiago"/>
    <x v="0"/>
    <x v="0"/>
    <x v="0"/>
    <x v="0"/>
    <x v="1"/>
    <x v="0"/>
    <x v="0"/>
    <x v="0"/>
    <x v="0"/>
    <x v="0"/>
    <x v="0"/>
    <x v="0"/>
    <s v="Pagamento referente a aquisição de combustíveis, destinados as viaturas afetas  aos serviços de transferência de resíduos sólidos, conforme anexo."/>
  </r>
  <r>
    <x v="1"/>
    <n v="0"/>
    <n v="0"/>
    <n v="0"/>
    <n v="3733"/>
    <x v="4272"/>
    <x v="0"/>
    <x v="0"/>
    <x v="0"/>
    <s v="01.27.06.76"/>
    <x v="11"/>
    <x v="1"/>
    <x v="1"/>
    <s v="Requalificação Urbana e habitação"/>
    <s v="01.27.06"/>
    <s v="Requalificação Urbana e habitação"/>
    <s v="01.27.06"/>
    <x v="1"/>
    <x v="0"/>
    <x v="0"/>
    <x v="0"/>
    <x v="0"/>
    <x v="1"/>
    <x v="1"/>
    <x v="0"/>
    <x v="5"/>
    <s v="2024-08-29"/>
    <x v="2"/>
    <n v="3733"/>
    <x v="0"/>
    <m/>
    <x v="0"/>
    <m/>
    <x v="2"/>
    <n v="100474696"/>
    <x v="0"/>
    <x v="1"/>
    <s v="Requalificação Urbana e Ambiental de Achada Monte III"/>
    <s v="ORI"/>
    <x v="0"/>
    <m/>
    <x v="0"/>
    <x v="0"/>
    <x v="0"/>
    <x v="0"/>
    <x v="0"/>
    <x v="0"/>
    <x v="0"/>
    <x v="0"/>
    <x v="0"/>
    <x v="0"/>
    <x v="0"/>
    <s v="Requalificação Urbana e Ambiental de Achada Monte III"/>
    <x v="0"/>
    <x v="0"/>
    <x v="0"/>
    <x v="0"/>
    <x v="1"/>
    <x v="0"/>
    <x v="0"/>
    <x v="0"/>
    <x v="0"/>
    <x v="0"/>
    <x v="1"/>
    <x v="0"/>
    <s v="Pagamento referente a serviços de calcetamento na localidade de Achada Monte, Correspondente a 165.9 metros quadrados de calçadas, âmbito de trabalho da requalificação ambiental de Achada Monte, conforme anexo.  "/>
  </r>
  <r>
    <x v="1"/>
    <n v="0"/>
    <n v="0"/>
    <n v="0"/>
    <n v="21155"/>
    <x v="4272"/>
    <x v="0"/>
    <x v="0"/>
    <x v="0"/>
    <s v="01.27.06.76"/>
    <x v="11"/>
    <x v="1"/>
    <x v="1"/>
    <s v="Requalificação Urbana e habitação"/>
    <s v="01.27.06"/>
    <s v="Requalificação Urbana e habitação"/>
    <s v="01.27.06"/>
    <x v="1"/>
    <x v="0"/>
    <x v="0"/>
    <x v="0"/>
    <x v="0"/>
    <x v="1"/>
    <x v="1"/>
    <x v="0"/>
    <x v="5"/>
    <s v="2024-08-29"/>
    <x v="2"/>
    <n v="21155"/>
    <x v="0"/>
    <m/>
    <x v="0"/>
    <m/>
    <x v="237"/>
    <n v="100477117"/>
    <x v="0"/>
    <x v="0"/>
    <s v="Requalificação Urbana e Ambiental de Achada Monte III"/>
    <s v="ORI"/>
    <x v="0"/>
    <m/>
    <x v="0"/>
    <x v="0"/>
    <x v="0"/>
    <x v="0"/>
    <x v="0"/>
    <x v="0"/>
    <x v="0"/>
    <x v="0"/>
    <x v="0"/>
    <x v="0"/>
    <x v="0"/>
    <s v="Requalificação Urbana e Ambiental de Achada Monte III"/>
    <x v="0"/>
    <x v="0"/>
    <x v="0"/>
    <x v="0"/>
    <x v="1"/>
    <x v="0"/>
    <x v="0"/>
    <x v="0"/>
    <x v="0"/>
    <x v="0"/>
    <x v="0"/>
    <x v="0"/>
    <s v="Pagamento referente a serviços de calcetamento na localidade de Achada Monte, Correspondente a 165.9 metros quadrados de calçadas, âmbito de trabalho da requalificação ambiental de Achada Monte, conforme anexo.  "/>
  </r>
  <r>
    <x v="1"/>
    <n v="0"/>
    <n v="0"/>
    <n v="0"/>
    <n v="30000"/>
    <x v="4273"/>
    <x v="0"/>
    <x v="0"/>
    <x v="0"/>
    <s v="01.27.02.15"/>
    <x v="25"/>
    <x v="1"/>
    <x v="1"/>
    <s v="Saneamento básico"/>
    <s v="01.27.02"/>
    <s v="Saneamento básico"/>
    <s v="01.27.02"/>
    <x v="46"/>
    <x v="0"/>
    <x v="0"/>
    <x v="0"/>
    <x v="0"/>
    <x v="1"/>
    <x v="1"/>
    <x v="0"/>
    <x v="5"/>
    <s v="2024-08-30"/>
    <x v="2"/>
    <n v="30000"/>
    <x v="0"/>
    <m/>
    <x v="0"/>
    <m/>
    <x v="1"/>
    <n v="100476920"/>
    <x v="0"/>
    <x v="0"/>
    <s v="Transferência de Residuos Aterro Santiago"/>
    <s v="ORI"/>
    <x v="0"/>
    <m/>
    <x v="0"/>
    <x v="0"/>
    <x v="0"/>
    <x v="0"/>
    <x v="0"/>
    <x v="0"/>
    <x v="0"/>
    <x v="0"/>
    <x v="0"/>
    <x v="0"/>
    <x v="0"/>
    <s v="Transferência de Residuos Aterro Santiago"/>
    <x v="0"/>
    <x v="0"/>
    <x v="0"/>
    <x v="0"/>
    <x v="1"/>
    <x v="0"/>
    <x v="0"/>
    <x v="0"/>
    <x v="0"/>
    <x v="0"/>
    <x v="0"/>
    <x v="0"/>
    <s v="Pagamento referente a aquisição de combustíveis, destinados as viaturas afetas aos serviços de transferência de resíduos sólidos, conforme anexo."/>
  </r>
  <r>
    <x v="0"/>
    <n v="0"/>
    <n v="0"/>
    <n v="0"/>
    <n v="800"/>
    <x v="4274"/>
    <x v="0"/>
    <x v="1"/>
    <x v="0"/>
    <s v="03.03.10"/>
    <x v="8"/>
    <x v="0"/>
    <x v="4"/>
    <s v="Receitas Da Câmara"/>
    <s v="03.03.10"/>
    <s v="Receitas Da Câmara"/>
    <s v="03.03.10"/>
    <x v="20"/>
    <x v="0"/>
    <x v="3"/>
    <x v="3"/>
    <x v="0"/>
    <x v="0"/>
    <x v="2"/>
    <x v="0"/>
    <x v="5"/>
    <s v="2024-08-21"/>
    <x v="2"/>
    <n v="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
    <x v="4275"/>
    <x v="0"/>
    <x v="1"/>
    <x v="0"/>
    <s v="03.03.10"/>
    <x v="8"/>
    <x v="0"/>
    <x v="4"/>
    <s v="Receitas Da Câmara"/>
    <s v="03.03.10"/>
    <s v="Receitas Da Câmara"/>
    <s v="03.03.10"/>
    <x v="17"/>
    <x v="0"/>
    <x v="3"/>
    <x v="3"/>
    <x v="0"/>
    <x v="0"/>
    <x v="2"/>
    <x v="0"/>
    <x v="5"/>
    <s v="2024-08-21"/>
    <x v="2"/>
    <n v="1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141"/>
    <x v="4276"/>
    <x v="0"/>
    <x v="1"/>
    <x v="0"/>
    <s v="03.03.10"/>
    <x v="8"/>
    <x v="0"/>
    <x v="4"/>
    <s v="Receitas Da Câmara"/>
    <s v="03.03.10"/>
    <s v="Receitas Da Câmara"/>
    <s v="03.03.10"/>
    <x v="9"/>
    <x v="0"/>
    <x v="3"/>
    <x v="3"/>
    <x v="0"/>
    <x v="0"/>
    <x v="2"/>
    <x v="0"/>
    <x v="5"/>
    <s v="2024-08-21"/>
    <x v="2"/>
    <n v="27141"/>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000000"/>
    <x v="4277"/>
    <x v="0"/>
    <x v="1"/>
    <x v="0"/>
    <s v="03.03.10"/>
    <x v="8"/>
    <x v="0"/>
    <x v="4"/>
    <s v="Receitas Da Câmara"/>
    <s v="03.03.10"/>
    <s v="Receitas Da Câmara"/>
    <s v="03.03.10"/>
    <x v="15"/>
    <x v="0"/>
    <x v="0"/>
    <x v="0"/>
    <x v="0"/>
    <x v="0"/>
    <x v="2"/>
    <x v="0"/>
    <x v="5"/>
    <s v="2024-08-21"/>
    <x v="2"/>
    <n v="200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200"/>
    <x v="4278"/>
    <x v="0"/>
    <x v="1"/>
    <x v="0"/>
    <s v="03.03.10"/>
    <x v="8"/>
    <x v="0"/>
    <x v="4"/>
    <s v="Receitas Da Câmara"/>
    <s v="03.03.10"/>
    <s v="Receitas Da Câmara"/>
    <s v="03.03.10"/>
    <x v="11"/>
    <x v="0"/>
    <x v="0"/>
    <x v="5"/>
    <x v="0"/>
    <x v="0"/>
    <x v="2"/>
    <x v="0"/>
    <x v="5"/>
    <s v="2024-08-21"/>
    <x v="2"/>
    <n v="2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200"/>
    <x v="4279"/>
    <x v="0"/>
    <x v="1"/>
    <x v="0"/>
    <s v="03.03.10"/>
    <x v="8"/>
    <x v="0"/>
    <x v="4"/>
    <s v="Receitas Da Câmara"/>
    <s v="03.03.10"/>
    <s v="Receitas Da Câmara"/>
    <s v="03.03.10"/>
    <x v="13"/>
    <x v="0"/>
    <x v="3"/>
    <x v="3"/>
    <x v="0"/>
    <x v="0"/>
    <x v="2"/>
    <x v="0"/>
    <x v="5"/>
    <s v="2024-08-21"/>
    <x v="2"/>
    <n v="3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850"/>
    <x v="4280"/>
    <x v="0"/>
    <x v="1"/>
    <x v="0"/>
    <s v="03.03.10"/>
    <x v="8"/>
    <x v="0"/>
    <x v="4"/>
    <s v="Receitas Da Câmara"/>
    <s v="03.03.10"/>
    <s v="Receitas Da Câmara"/>
    <s v="03.03.10"/>
    <x v="10"/>
    <x v="0"/>
    <x v="3"/>
    <x v="3"/>
    <x v="0"/>
    <x v="0"/>
    <x v="2"/>
    <x v="0"/>
    <x v="5"/>
    <s v="2024-08-21"/>
    <x v="2"/>
    <n v="68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900"/>
    <x v="4281"/>
    <x v="0"/>
    <x v="1"/>
    <x v="0"/>
    <s v="03.03.10"/>
    <x v="8"/>
    <x v="0"/>
    <x v="4"/>
    <s v="Receitas Da Câmara"/>
    <s v="03.03.10"/>
    <s v="Receitas Da Câmara"/>
    <s v="03.03.10"/>
    <x v="12"/>
    <x v="0"/>
    <x v="3"/>
    <x v="3"/>
    <x v="0"/>
    <x v="0"/>
    <x v="2"/>
    <x v="0"/>
    <x v="5"/>
    <s v="2024-08-21"/>
    <x v="2"/>
    <n v="4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4282"/>
    <x v="0"/>
    <x v="1"/>
    <x v="0"/>
    <s v="03.03.10"/>
    <x v="8"/>
    <x v="0"/>
    <x v="4"/>
    <s v="Receitas Da Câmara"/>
    <s v="03.03.10"/>
    <s v="Receitas Da Câmara"/>
    <s v="03.03.10"/>
    <x v="6"/>
    <x v="0"/>
    <x v="3"/>
    <x v="3"/>
    <x v="0"/>
    <x v="0"/>
    <x v="2"/>
    <x v="0"/>
    <x v="5"/>
    <s v="2024-08-21"/>
    <x v="2"/>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80"/>
    <x v="4283"/>
    <x v="0"/>
    <x v="1"/>
    <x v="0"/>
    <s v="03.03.10"/>
    <x v="8"/>
    <x v="0"/>
    <x v="4"/>
    <s v="Receitas Da Câmara"/>
    <s v="03.03.10"/>
    <s v="Receitas Da Câmara"/>
    <s v="03.03.10"/>
    <x v="8"/>
    <x v="0"/>
    <x v="3"/>
    <x v="3"/>
    <x v="0"/>
    <x v="0"/>
    <x v="2"/>
    <x v="0"/>
    <x v="5"/>
    <s v="2024-08-21"/>
    <x v="2"/>
    <n v="6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00"/>
    <x v="4284"/>
    <x v="0"/>
    <x v="1"/>
    <x v="0"/>
    <s v="03.03.10"/>
    <x v="8"/>
    <x v="0"/>
    <x v="4"/>
    <s v="Receitas Da Câmara"/>
    <s v="03.03.10"/>
    <s v="Receitas Da Câmara"/>
    <s v="03.03.10"/>
    <x v="51"/>
    <x v="0"/>
    <x v="3"/>
    <x v="3"/>
    <x v="0"/>
    <x v="0"/>
    <x v="2"/>
    <x v="0"/>
    <x v="5"/>
    <s v="2024-08-21"/>
    <x v="2"/>
    <n v="2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25"/>
    <x v="4285"/>
    <x v="0"/>
    <x v="1"/>
    <x v="0"/>
    <s v="03.03.10"/>
    <x v="8"/>
    <x v="0"/>
    <x v="4"/>
    <s v="Receitas Da Câmara"/>
    <s v="03.03.10"/>
    <s v="Receitas Da Câmara"/>
    <s v="03.03.10"/>
    <x v="25"/>
    <x v="0"/>
    <x v="3"/>
    <x v="3"/>
    <x v="0"/>
    <x v="0"/>
    <x v="2"/>
    <x v="0"/>
    <x v="5"/>
    <s v="2024-08-21"/>
    <x v="2"/>
    <n v="2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3047"/>
    <x v="4286"/>
    <x v="0"/>
    <x v="1"/>
    <x v="0"/>
    <s v="03.03.10"/>
    <x v="8"/>
    <x v="0"/>
    <x v="4"/>
    <s v="Receitas Da Câmara"/>
    <s v="03.03.10"/>
    <s v="Receitas Da Câmara"/>
    <s v="03.03.10"/>
    <x v="18"/>
    <x v="0"/>
    <x v="0"/>
    <x v="0"/>
    <x v="0"/>
    <x v="0"/>
    <x v="2"/>
    <x v="0"/>
    <x v="5"/>
    <s v="2024-08-21"/>
    <x v="2"/>
    <n v="103047"/>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
    <x v="4287"/>
    <x v="0"/>
    <x v="1"/>
    <x v="0"/>
    <s v="03.03.10"/>
    <x v="8"/>
    <x v="0"/>
    <x v="4"/>
    <s v="Receitas Da Câmara"/>
    <s v="03.03.10"/>
    <s v="Receitas Da Câmara"/>
    <s v="03.03.10"/>
    <x v="8"/>
    <x v="0"/>
    <x v="3"/>
    <x v="3"/>
    <x v="0"/>
    <x v="0"/>
    <x v="2"/>
    <x v="0"/>
    <x v="5"/>
    <s v="2024-08-28"/>
    <x v="2"/>
    <n v="1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0000"/>
    <x v="4288"/>
    <x v="0"/>
    <x v="1"/>
    <x v="0"/>
    <s v="03.03.10"/>
    <x v="8"/>
    <x v="0"/>
    <x v="4"/>
    <s v="Receitas Da Câmara"/>
    <s v="03.03.10"/>
    <s v="Receitas Da Câmara"/>
    <s v="03.03.10"/>
    <x v="21"/>
    <x v="0"/>
    <x v="3"/>
    <x v="3"/>
    <x v="0"/>
    <x v="0"/>
    <x v="2"/>
    <x v="0"/>
    <x v="5"/>
    <s v="2024-08-28"/>
    <x v="2"/>
    <n v="5000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400000"/>
    <x v="4289"/>
    <x v="0"/>
    <x v="1"/>
    <x v="0"/>
    <s v="03.03.10"/>
    <x v="8"/>
    <x v="0"/>
    <x v="4"/>
    <s v="Receitas Da Câmara"/>
    <s v="03.03.10"/>
    <s v="Receitas Da Câmara"/>
    <s v="03.03.10"/>
    <x v="15"/>
    <x v="0"/>
    <x v="0"/>
    <x v="0"/>
    <x v="0"/>
    <x v="0"/>
    <x v="2"/>
    <x v="0"/>
    <x v="5"/>
    <s v="2024-08-28"/>
    <x v="2"/>
    <n v="40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
    <x v="4290"/>
    <x v="0"/>
    <x v="1"/>
    <x v="0"/>
    <s v="03.03.10"/>
    <x v="8"/>
    <x v="0"/>
    <x v="4"/>
    <s v="Receitas Da Câmara"/>
    <s v="03.03.10"/>
    <s v="Receitas Da Câmara"/>
    <s v="03.03.10"/>
    <x v="6"/>
    <x v="0"/>
    <x v="3"/>
    <x v="3"/>
    <x v="0"/>
    <x v="0"/>
    <x v="2"/>
    <x v="0"/>
    <x v="5"/>
    <s v="2024-08-28"/>
    <x v="2"/>
    <n v="1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00"/>
    <x v="4291"/>
    <x v="0"/>
    <x v="1"/>
    <x v="0"/>
    <s v="03.03.10"/>
    <x v="8"/>
    <x v="0"/>
    <x v="4"/>
    <s v="Receitas Da Câmara"/>
    <s v="03.03.10"/>
    <s v="Receitas Da Câmara"/>
    <s v="03.03.10"/>
    <x v="20"/>
    <x v="0"/>
    <x v="3"/>
    <x v="3"/>
    <x v="0"/>
    <x v="0"/>
    <x v="2"/>
    <x v="0"/>
    <x v="5"/>
    <s v="2024-08-28"/>
    <x v="2"/>
    <n v="7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90"/>
    <x v="4292"/>
    <x v="0"/>
    <x v="1"/>
    <x v="0"/>
    <s v="03.03.10"/>
    <x v="8"/>
    <x v="0"/>
    <x v="4"/>
    <s v="Receitas Da Câmara"/>
    <s v="03.03.10"/>
    <s v="Receitas Da Câmara"/>
    <s v="03.03.10"/>
    <x v="17"/>
    <x v="0"/>
    <x v="3"/>
    <x v="3"/>
    <x v="0"/>
    <x v="0"/>
    <x v="2"/>
    <x v="0"/>
    <x v="5"/>
    <s v="2024-08-28"/>
    <x v="2"/>
    <n v="27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1900"/>
    <x v="4293"/>
    <x v="0"/>
    <x v="1"/>
    <x v="0"/>
    <s v="03.03.10"/>
    <x v="8"/>
    <x v="0"/>
    <x v="4"/>
    <s v="Receitas Da Câmara"/>
    <s v="03.03.10"/>
    <s v="Receitas Da Câmara"/>
    <s v="03.03.10"/>
    <x v="18"/>
    <x v="0"/>
    <x v="0"/>
    <x v="0"/>
    <x v="0"/>
    <x v="0"/>
    <x v="2"/>
    <x v="0"/>
    <x v="5"/>
    <s v="2024-08-28"/>
    <x v="2"/>
    <n v="41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185"/>
    <x v="4294"/>
    <x v="0"/>
    <x v="1"/>
    <x v="0"/>
    <s v="03.03.10"/>
    <x v="8"/>
    <x v="0"/>
    <x v="4"/>
    <s v="Receitas Da Câmara"/>
    <s v="03.03.10"/>
    <s v="Receitas Da Câmara"/>
    <s v="03.03.10"/>
    <x v="10"/>
    <x v="0"/>
    <x v="3"/>
    <x v="3"/>
    <x v="0"/>
    <x v="0"/>
    <x v="2"/>
    <x v="0"/>
    <x v="5"/>
    <s v="2024-08-28"/>
    <x v="2"/>
    <n v="518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866"/>
    <x v="4295"/>
    <x v="0"/>
    <x v="1"/>
    <x v="0"/>
    <s v="03.03.10"/>
    <x v="8"/>
    <x v="0"/>
    <x v="4"/>
    <s v="Receitas Da Câmara"/>
    <s v="03.03.10"/>
    <s v="Receitas Da Câmara"/>
    <s v="03.03.10"/>
    <x v="9"/>
    <x v="0"/>
    <x v="3"/>
    <x v="3"/>
    <x v="0"/>
    <x v="0"/>
    <x v="2"/>
    <x v="0"/>
    <x v="5"/>
    <s v="2024-08-28"/>
    <x v="2"/>
    <n v="586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0"/>
    <x v="4296"/>
    <x v="0"/>
    <x v="1"/>
    <x v="0"/>
    <s v="03.03.10"/>
    <x v="8"/>
    <x v="0"/>
    <x v="4"/>
    <s v="Receitas Da Câmara"/>
    <s v="03.03.10"/>
    <s v="Receitas Da Câmara"/>
    <s v="03.03.10"/>
    <x v="19"/>
    <x v="0"/>
    <x v="3"/>
    <x v="6"/>
    <x v="0"/>
    <x v="0"/>
    <x v="2"/>
    <x v="0"/>
    <x v="5"/>
    <s v="2024-08-28"/>
    <x v="2"/>
    <n v="4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290"/>
    <x v="4297"/>
    <x v="0"/>
    <x v="1"/>
    <x v="0"/>
    <s v="03.03.10"/>
    <x v="8"/>
    <x v="0"/>
    <x v="4"/>
    <s v="Receitas Da Câmara"/>
    <s v="03.03.10"/>
    <s v="Receitas Da Câmara"/>
    <s v="03.03.10"/>
    <x v="13"/>
    <x v="0"/>
    <x v="3"/>
    <x v="3"/>
    <x v="0"/>
    <x v="0"/>
    <x v="2"/>
    <x v="0"/>
    <x v="5"/>
    <s v="2024-08-30"/>
    <x v="2"/>
    <n v="22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25"/>
    <x v="4298"/>
    <x v="0"/>
    <x v="1"/>
    <x v="0"/>
    <s v="03.03.10"/>
    <x v="8"/>
    <x v="0"/>
    <x v="4"/>
    <s v="Receitas Da Câmara"/>
    <s v="03.03.10"/>
    <s v="Receitas Da Câmara"/>
    <s v="03.03.10"/>
    <x v="25"/>
    <x v="0"/>
    <x v="3"/>
    <x v="3"/>
    <x v="0"/>
    <x v="0"/>
    <x v="2"/>
    <x v="0"/>
    <x v="5"/>
    <s v="2024-08-30"/>
    <x v="2"/>
    <n v="12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375"/>
    <x v="4299"/>
    <x v="0"/>
    <x v="1"/>
    <x v="0"/>
    <s v="03.03.10"/>
    <x v="8"/>
    <x v="0"/>
    <x v="4"/>
    <s v="Receitas Da Câmara"/>
    <s v="03.03.10"/>
    <s v="Receitas Da Câmara"/>
    <s v="03.03.10"/>
    <x v="12"/>
    <x v="0"/>
    <x v="3"/>
    <x v="3"/>
    <x v="0"/>
    <x v="0"/>
    <x v="2"/>
    <x v="0"/>
    <x v="5"/>
    <s v="2024-08-30"/>
    <x v="2"/>
    <n v="63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5789"/>
    <x v="4300"/>
    <x v="0"/>
    <x v="1"/>
    <x v="0"/>
    <s v="03.03.10"/>
    <x v="8"/>
    <x v="0"/>
    <x v="4"/>
    <s v="Receitas Da Câmara"/>
    <s v="03.03.10"/>
    <s v="Receitas Da Câmara"/>
    <s v="03.03.10"/>
    <x v="18"/>
    <x v="0"/>
    <x v="0"/>
    <x v="0"/>
    <x v="0"/>
    <x v="0"/>
    <x v="2"/>
    <x v="0"/>
    <x v="5"/>
    <s v="2024-08-30"/>
    <x v="2"/>
    <n v="10578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0"/>
    <x v="4301"/>
    <x v="0"/>
    <x v="1"/>
    <x v="0"/>
    <s v="03.03.10"/>
    <x v="8"/>
    <x v="0"/>
    <x v="4"/>
    <s v="Receitas Da Câmara"/>
    <s v="03.03.10"/>
    <s v="Receitas Da Câmara"/>
    <s v="03.03.10"/>
    <x v="8"/>
    <x v="0"/>
    <x v="3"/>
    <x v="3"/>
    <x v="0"/>
    <x v="0"/>
    <x v="2"/>
    <x v="0"/>
    <x v="5"/>
    <s v="2024-08-30"/>
    <x v="2"/>
    <n v="1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80"/>
    <x v="4302"/>
    <x v="0"/>
    <x v="1"/>
    <x v="0"/>
    <s v="03.03.10"/>
    <x v="8"/>
    <x v="0"/>
    <x v="4"/>
    <s v="Receitas Da Câmara"/>
    <s v="03.03.10"/>
    <s v="Receitas Da Câmara"/>
    <s v="03.03.10"/>
    <x v="26"/>
    <x v="0"/>
    <x v="3"/>
    <x v="3"/>
    <x v="0"/>
    <x v="0"/>
    <x v="2"/>
    <x v="0"/>
    <x v="5"/>
    <s v="2024-08-30"/>
    <x v="2"/>
    <n v="12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0"/>
    <x v="4303"/>
    <x v="0"/>
    <x v="1"/>
    <x v="0"/>
    <s v="03.03.10"/>
    <x v="8"/>
    <x v="0"/>
    <x v="4"/>
    <s v="Receitas Da Câmara"/>
    <s v="03.03.10"/>
    <s v="Receitas Da Câmara"/>
    <s v="03.03.10"/>
    <x v="17"/>
    <x v="0"/>
    <x v="3"/>
    <x v="3"/>
    <x v="0"/>
    <x v="0"/>
    <x v="2"/>
    <x v="0"/>
    <x v="5"/>
    <s v="2024-08-30"/>
    <x v="2"/>
    <n v="6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4304"/>
    <x v="0"/>
    <x v="1"/>
    <x v="0"/>
    <s v="03.03.10"/>
    <x v="8"/>
    <x v="0"/>
    <x v="4"/>
    <s v="Receitas Da Câmara"/>
    <s v="03.03.10"/>
    <s v="Receitas Da Câmara"/>
    <s v="03.03.10"/>
    <x v="6"/>
    <x v="0"/>
    <x v="3"/>
    <x v="3"/>
    <x v="0"/>
    <x v="0"/>
    <x v="2"/>
    <x v="0"/>
    <x v="5"/>
    <s v="2024-08-30"/>
    <x v="2"/>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50"/>
    <x v="4305"/>
    <x v="0"/>
    <x v="1"/>
    <x v="0"/>
    <s v="03.03.10"/>
    <x v="8"/>
    <x v="0"/>
    <x v="4"/>
    <s v="Receitas Da Câmara"/>
    <s v="03.03.10"/>
    <s v="Receitas Da Câmara"/>
    <s v="03.03.10"/>
    <x v="10"/>
    <x v="0"/>
    <x v="3"/>
    <x v="3"/>
    <x v="0"/>
    <x v="0"/>
    <x v="2"/>
    <x v="0"/>
    <x v="5"/>
    <s v="2024-08-30"/>
    <x v="2"/>
    <n v="155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600000"/>
    <x v="4306"/>
    <x v="0"/>
    <x v="1"/>
    <x v="0"/>
    <s v="03.03.10"/>
    <x v="8"/>
    <x v="0"/>
    <x v="4"/>
    <s v="Receitas Da Câmara"/>
    <s v="03.03.10"/>
    <s v="Receitas Da Câmara"/>
    <s v="03.03.10"/>
    <x v="15"/>
    <x v="0"/>
    <x v="0"/>
    <x v="0"/>
    <x v="0"/>
    <x v="0"/>
    <x v="2"/>
    <x v="0"/>
    <x v="5"/>
    <s v="2024-08-30"/>
    <x v="2"/>
    <n v="60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00"/>
    <x v="4307"/>
    <x v="0"/>
    <x v="1"/>
    <x v="0"/>
    <s v="03.03.10"/>
    <x v="8"/>
    <x v="0"/>
    <x v="4"/>
    <s v="Receitas Da Câmara"/>
    <s v="03.03.10"/>
    <s v="Receitas Da Câmara"/>
    <s v="03.03.10"/>
    <x v="11"/>
    <x v="0"/>
    <x v="0"/>
    <x v="5"/>
    <x v="0"/>
    <x v="0"/>
    <x v="2"/>
    <x v="0"/>
    <x v="5"/>
    <s v="2024-08-30"/>
    <x v="2"/>
    <n v="7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00"/>
    <x v="4308"/>
    <x v="0"/>
    <x v="1"/>
    <x v="0"/>
    <s v="03.03.10"/>
    <x v="8"/>
    <x v="0"/>
    <x v="4"/>
    <s v="Receitas Da Câmara"/>
    <s v="03.03.10"/>
    <s v="Receitas Da Câmara"/>
    <s v="03.03.10"/>
    <x v="24"/>
    <x v="0"/>
    <x v="3"/>
    <x v="6"/>
    <x v="0"/>
    <x v="0"/>
    <x v="2"/>
    <x v="0"/>
    <x v="5"/>
    <s v="2024-08-30"/>
    <x v="2"/>
    <n v="1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00"/>
    <x v="4309"/>
    <x v="0"/>
    <x v="1"/>
    <x v="0"/>
    <s v="03.03.10"/>
    <x v="8"/>
    <x v="0"/>
    <x v="4"/>
    <s v="Receitas Da Câmara"/>
    <s v="03.03.10"/>
    <s v="Receitas Da Câmara"/>
    <s v="03.03.10"/>
    <x v="21"/>
    <x v="0"/>
    <x v="3"/>
    <x v="3"/>
    <x v="0"/>
    <x v="0"/>
    <x v="2"/>
    <x v="0"/>
    <x v="5"/>
    <s v="2024-08-30"/>
    <x v="2"/>
    <n v="300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32307"/>
    <x v="4310"/>
    <x v="0"/>
    <x v="1"/>
    <x v="0"/>
    <s v="03.03.10"/>
    <x v="8"/>
    <x v="0"/>
    <x v="4"/>
    <s v="Receitas Da Câmara"/>
    <s v="03.03.10"/>
    <s v="Receitas Da Câmara"/>
    <s v="03.03.10"/>
    <x v="56"/>
    <x v="0"/>
    <x v="6"/>
    <x v="10"/>
    <x v="0"/>
    <x v="0"/>
    <x v="2"/>
    <x v="0"/>
    <x v="5"/>
    <s v="2024-08-30"/>
    <x v="2"/>
    <n v="32307"/>
    <x v="0"/>
    <m/>
    <x v="0"/>
    <m/>
    <x v="6"/>
    <n v="100474914"/>
    <x v="0"/>
    <x v="0"/>
    <s v="Receitas Da Câmara"/>
    <s v="EXT"/>
    <x v="0"/>
    <s v="RDC"/>
    <x v="0"/>
    <x v="0"/>
    <x v="0"/>
    <x v="0"/>
    <x v="0"/>
    <x v="0"/>
    <x v="0"/>
    <x v="0"/>
    <x v="0"/>
    <x v="0"/>
    <x v="0"/>
    <s v="Receitas Da Câmara"/>
    <x v="0"/>
    <x v="0"/>
    <x v="0"/>
    <x v="0"/>
    <x v="0"/>
    <x v="0"/>
    <x v="0"/>
    <x v="0"/>
    <x v="0"/>
    <x v="0"/>
    <x v="0"/>
    <x v="0"/>
    <s v="Transferência FAC 129, restituição de IVA, conforme anexo."/>
  </r>
  <r>
    <x v="0"/>
    <n v="0"/>
    <n v="0"/>
    <n v="0"/>
    <n v="35503"/>
    <x v="4311"/>
    <x v="0"/>
    <x v="0"/>
    <x v="0"/>
    <s v="03.16.15"/>
    <x v="0"/>
    <x v="0"/>
    <x v="0"/>
    <s v="Direção Financeira"/>
    <s v="03.16.15"/>
    <s v="Direção Financeira"/>
    <s v="03.16.15"/>
    <x v="36"/>
    <x v="0"/>
    <x v="0"/>
    <x v="0"/>
    <x v="0"/>
    <x v="0"/>
    <x v="0"/>
    <x v="0"/>
    <x v="7"/>
    <s v="2024-09-10"/>
    <x v="2"/>
    <n v="35503"/>
    <x v="0"/>
    <m/>
    <x v="0"/>
    <m/>
    <x v="1"/>
    <n v="100476920"/>
    <x v="0"/>
    <x v="0"/>
    <s v="Direção Financeira"/>
    <s v="ORI"/>
    <x v="0"/>
    <m/>
    <x v="0"/>
    <x v="0"/>
    <x v="0"/>
    <x v="0"/>
    <x v="0"/>
    <x v="0"/>
    <x v="0"/>
    <x v="0"/>
    <x v="0"/>
    <x v="0"/>
    <x v="0"/>
    <s v="Direção Financeira"/>
    <x v="0"/>
    <x v="0"/>
    <x v="0"/>
    <x v="0"/>
    <x v="0"/>
    <x v="0"/>
    <x v="0"/>
    <x v="0"/>
    <x v="0"/>
    <x v="0"/>
    <x v="0"/>
    <x v="0"/>
    <s v="Pagamento referente a aquisição de combustíveis, destinados a viatura afeto aos serviços da CMSM, conforme anexo. "/>
  </r>
  <r>
    <x v="1"/>
    <n v="0"/>
    <n v="0"/>
    <n v="0"/>
    <n v="750000"/>
    <x v="4312"/>
    <x v="0"/>
    <x v="1"/>
    <x v="0"/>
    <s v="03.03.10"/>
    <x v="8"/>
    <x v="0"/>
    <x v="4"/>
    <s v="Receitas Da Câmara"/>
    <s v="03.03.10"/>
    <s v="Receitas Da Câmara"/>
    <s v="03.03.10"/>
    <x v="72"/>
    <x v="0"/>
    <x v="6"/>
    <x v="14"/>
    <x v="0"/>
    <x v="0"/>
    <x v="2"/>
    <x v="0"/>
    <x v="5"/>
    <s v="2024-08-08"/>
    <x v="2"/>
    <n v="750000"/>
    <x v="0"/>
    <m/>
    <x v="0"/>
    <m/>
    <x v="6"/>
    <n v="100474914"/>
    <x v="0"/>
    <x v="0"/>
    <s v="Receitas Da Câmara"/>
    <s v="EXT"/>
    <x v="0"/>
    <s v="RDC"/>
    <x v="0"/>
    <x v="0"/>
    <x v="0"/>
    <x v="0"/>
    <x v="0"/>
    <x v="0"/>
    <x v="0"/>
    <x v="0"/>
    <x v="0"/>
    <x v="0"/>
    <x v="0"/>
    <s v="Receitas Da Câmara"/>
    <x v="0"/>
    <x v="0"/>
    <x v="0"/>
    <x v="0"/>
    <x v="0"/>
    <x v="0"/>
    <x v="0"/>
    <x v="0"/>
    <x v="0"/>
    <x v="0"/>
    <x v="0"/>
    <x v="0"/>
    <s v="Transferência p/O CV Telecom patrocínio festival Calheta 2024, conforme anexo. "/>
  </r>
  <r>
    <x v="0"/>
    <n v="0"/>
    <n v="0"/>
    <n v="0"/>
    <n v="1000"/>
    <x v="4313"/>
    <x v="0"/>
    <x v="0"/>
    <x v="0"/>
    <s v="01.25.05.09"/>
    <x v="26"/>
    <x v="3"/>
    <x v="3"/>
    <s v="Saúde"/>
    <s v="01.25.05"/>
    <s v="Saúde"/>
    <s v="01.25.05"/>
    <x v="7"/>
    <x v="0"/>
    <x v="4"/>
    <x v="4"/>
    <x v="0"/>
    <x v="1"/>
    <x v="0"/>
    <x v="0"/>
    <x v="7"/>
    <s v="2024-09-11"/>
    <x v="2"/>
    <n v="1000"/>
    <x v="0"/>
    <m/>
    <x v="0"/>
    <m/>
    <x v="279"/>
    <n v="100475975"/>
    <x v="0"/>
    <x v="0"/>
    <s v="Apoio a Consultas de Especialidade e Medicamentos"/>
    <s v="ORI"/>
    <x v="0"/>
    <s v="ACE"/>
    <x v="0"/>
    <x v="0"/>
    <x v="0"/>
    <x v="0"/>
    <x v="0"/>
    <x v="0"/>
    <x v="0"/>
    <x v="0"/>
    <x v="0"/>
    <x v="0"/>
    <x v="0"/>
    <s v="Apoio a Consultas de Especialidade e Medicamentos"/>
    <x v="0"/>
    <x v="0"/>
    <x v="0"/>
    <x v="0"/>
    <x v="1"/>
    <x v="0"/>
    <x v="0"/>
    <x v="0"/>
    <x v="0"/>
    <x v="0"/>
    <x v="0"/>
    <x v="0"/>
    <s v="Apoio a favor da senhora Arcângela Mendes Furtado, para pagamento transporte, fim de realizar hemodiálise, na cidade da Praia conforme anexo. "/>
  </r>
  <r>
    <x v="0"/>
    <n v="0"/>
    <n v="0"/>
    <n v="0"/>
    <n v="1504457"/>
    <x v="4314"/>
    <x v="0"/>
    <x v="0"/>
    <x v="0"/>
    <s v="03.16.15"/>
    <x v="0"/>
    <x v="0"/>
    <x v="0"/>
    <s v="Direção Financeira"/>
    <s v="03.16.15"/>
    <s v="Direção Financeira"/>
    <s v="03.16.15"/>
    <x v="54"/>
    <x v="0"/>
    <x v="0"/>
    <x v="0"/>
    <x v="0"/>
    <x v="0"/>
    <x v="0"/>
    <x v="0"/>
    <x v="5"/>
    <s v="2024-08-31"/>
    <x v="2"/>
    <n v="1504457"/>
    <x v="0"/>
    <m/>
    <x v="0"/>
    <m/>
    <x v="6"/>
    <n v="100474914"/>
    <x v="0"/>
    <x v="0"/>
    <s v="Direção Financeira"/>
    <s v="ORI"/>
    <x v="0"/>
    <m/>
    <x v="0"/>
    <x v="0"/>
    <x v="0"/>
    <x v="0"/>
    <x v="0"/>
    <x v="0"/>
    <x v="0"/>
    <x v="0"/>
    <x v="0"/>
    <x v="0"/>
    <x v="0"/>
    <s v="Direção Financeira"/>
    <x v="0"/>
    <x v="0"/>
    <x v="0"/>
    <x v="0"/>
    <x v="0"/>
    <x v="0"/>
    <x v="0"/>
    <x v="0"/>
    <x v="0"/>
    <x v="0"/>
    <x v="0"/>
    <x v="0"/>
    <s v="Despesa com juros da divida interna referente ao mês de agosto 2024, conforme anexo."/>
  </r>
  <r>
    <x v="0"/>
    <n v="0"/>
    <n v="0"/>
    <n v="0"/>
    <n v="58350"/>
    <x v="4315"/>
    <x v="0"/>
    <x v="0"/>
    <x v="0"/>
    <s v="01.25.04.22"/>
    <x v="7"/>
    <x v="3"/>
    <x v="3"/>
    <s v="Cultura"/>
    <s v="01.25.04"/>
    <s v="Cultura"/>
    <s v="01.25.04"/>
    <x v="4"/>
    <x v="0"/>
    <x v="2"/>
    <x v="2"/>
    <x v="0"/>
    <x v="1"/>
    <x v="0"/>
    <x v="0"/>
    <x v="7"/>
    <s v="2024-09-19"/>
    <x v="2"/>
    <n v="58350"/>
    <x v="0"/>
    <m/>
    <x v="0"/>
    <m/>
    <x v="326"/>
    <n v="100475805"/>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Multiviagens Tours, referente bilhete de passagem aéreo a do Sra. Natalina Martins landim, conforme anexo."/>
  </r>
  <r>
    <x v="1"/>
    <n v="0"/>
    <n v="0"/>
    <n v="0"/>
    <n v="115779"/>
    <x v="4316"/>
    <x v="0"/>
    <x v="0"/>
    <x v="0"/>
    <s v="01.27.06.80"/>
    <x v="1"/>
    <x v="1"/>
    <x v="1"/>
    <s v="Requalificação Urbana e habitação"/>
    <s v="01.27.06"/>
    <s v="Requalificação Urbana e habitação"/>
    <s v="01.27.06"/>
    <x v="1"/>
    <x v="0"/>
    <x v="0"/>
    <x v="0"/>
    <x v="0"/>
    <x v="1"/>
    <x v="1"/>
    <x v="0"/>
    <x v="0"/>
    <s v="2024-01-26"/>
    <x v="0"/>
    <n v="115779"/>
    <x v="0"/>
    <m/>
    <x v="0"/>
    <m/>
    <x v="27"/>
    <n v="100479096"/>
    <x v="0"/>
    <x v="0"/>
    <s v="Requalificação Urbana de Veneza"/>
    <s v="ORI"/>
    <x v="0"/>
    <m/>
    <x v="0"/>
    <x v="0"/>
    <x v="0"/>
    <x v="0"/>
    <x v="0"/>
    <x v="0"/>
    <x v="0"/>
    <x v="0"/>
    <x v="0"/>
    <x v="0"/>
    <x v="0"/>
    <s v="Requalificação Urbana de Veneza"/>
    <x v="0"/>
    <x v="0"/>
    <x v="0"/>
    <x v="0"/>
    <x v="1"/>
    <x v="0"/>
    <x v="0"/>
    <x v="0"/>
    <x v="0"/>
    <x v="0"/>
    <x v="0"/>
    <x v="0"/>
    <s v="Pagamento referente a aquisição de elevador completo esquerdo incluído motor e botão de subir esquerdo para viatura ST-03-QJ e caixa de oringue para as máquinas retro escavadora e giratória de rastos, conforme anexo.  "/>
  </r>
  <r>
    <x v="0"/>
    <n v="0"/>
    <n v="0"/>
    <n v="0"/>
    <n v="14800"/>
    <x v="4317"/>
    <x v="0"/>
    <x v="0"/>
    <x v="0"/>
    <s v="01.25.04.22"/>
    <x v="7"/>
    <x v="3"/>
    <x v="3"/>
    <s v="Cultura"/>
    <s v="01.25.04"/>
    <s v="Cultura"/>
    <s v="01.25.04"/>
    <x v="4"/>
    <x v="0"/>
    <x v="2"/>
    <x v="2"/>
    <x v="0"/>
    <x v="1"/>
    <x v="0"/>
    <x v="0"/>
    <x v="2"/>
    <s v="2024-02-01"/>
    <x v="0"/>
    <n v="14800"/>
    <x v="0"/>
    <m/>
    <x v="0"/>
    <m/>
    <x v="572"/>
    <n v="10047947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quisição de refeição e refrigerantes servidos a equipa de basquetebol, da associação desportiva Rock no âmbito de torneio final no município de Tarrafal, conforme anexo."/>
  </r>
  <r>
    <x v="0"/>
    <n v="0"/>
    <n v="0"/>
    <n v="0"/>
    <n v="8000"/>
    <x v="4318"/>
    <x v="0"/>
    <x v="0"/>
    <x v="0"/>
    <s v="01.25.01.10"/>
    <x v="33"/>
    <x v="3"/>
    <x v="3"/>
    <s v="Educação"/>
    <s v="01.25.01"/>
    <s v="Educação"/>
    <s v="01.25.01"/>
    <x v="4"/>
    <x v="0"/>
    <x v="2"/>
    <x v="2"/>
    <x v="0"/>
    <x v="1"/>
    <x v="0"/>
    <x v="0"/>
    <x v="2"/>
    <s v="2024-02-07"/>
    <x v="0"/>
    <n v="8000"/>
    <x v="0"/>
    <m/>
    <x v="0"/>
    <m/>
    <x v="97"/>
    <n v="100479452"/>
    <x v="0"/>
    <x v="0"/>
    <s v="Transporte escolar"/>
    <s v="ORI"/>
    <x v="0"/>
    <m/>
    <x v="0"/>
    <x v="0"/>
    <x v="0"/>
    <x v="0"/>
    <x v="0"/>
    <x v="0"/>
    <x v="0"/>
    <x v="0"/>
    <x v="0"/>
    <x v="0"/>
    <x v="0"/>
    <s v="Transporte escolar"/>
    <x v="0"/>
    <x v="0"/>
    <x v="0"/>
    <x v="0"/>
    <x v="1"/>
    <x v="0"/>
    <x v="0"/>
    <x v="0"/>
    <x v="0"/>
    <x v="0"/>
    <x v="0"/>
    <x v="0"/>
    <s v="Pagamento referente a aquisição de serviços de manutenção da viatura ST-89-TL e ST-76-QP afetos aos transporte escolar, conforme anexo."/>
  </r>
  <r>
    <x v="0"/>
    <n v="0"/>
    <n v="0"/>
    <n v="0"/>
    <n v="5510"/>
    <x v="4319"/>
    <x v="0"/>
    <x v="1"/>
    <x v="0"/>
    <s v="03.03.10"/>
    <x v="8"/>
    <x v="0"/>
    <x v="4"/>
    <s v="Receitas Da Câmara"/>
    <s v="03.03.10"/>
    <s v="Receitas Da Câmara"/>
    <s v="03.03.10"/>
    <x v="9"/>
    <x v="0"/>
    <x v="3"/>
    <x v="3"/>
    <x v="0"/>
    <x v="0"/>
    <x v="2"/>
    <x v="0"/>
    <x v="2"/>
    <s v="2024-02-05"/>
    <x v="0"/>
    <n v="55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610"/>
    <x v="4320"/>
    <x v="0"/>
    <x v="1"/>
    <x v="0"/>
    <s v="03.03.10"/>
    <x v="8"/>
    <x v="0"/>
    <x v="4"/>
    <s v="Receitas Da Câmara"/>
    <s v="03.03.10"/>
    <s v="Receitas Da Câmara"/>
    <s v="03.03.10"/>
    <x v="17"/>
    <x v="0"/>
    <x v="3"/>
    <x v="3"/>
    <x v="0"/>
    <x v="0"/>
    <x v="2"/>
    <x v="0"/>
    <x v="2"/>
    <s v="2024-02-05"/>
    <x v="0"/>
    <n v="66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813"/>
    <x v="4321"/>
    <x v="0"/>
    <x v="1"/>
    <x v="0"/>
    <s v="03.03.10"/>
    <x v="8"/>
    <x v="0"/>
    <x v="4"/>
    <s v="Receitas Da Câmara"/>
    <s v="03.03.10"/>
    <s v="Receitas Da Câmara"/>
    <s v="03.03.10"/>
    <x v="9"/>
    <x v="0"/>
    <x v="3"/>
    <x v="3"/>
    <x v="0"/>
    <x v="0"/>
    <x v="2"/>
    <x v="0"/>
    <x v="0"/>
    <s v="2024-01-03"/>
    <x v="0"/>
    <n v="5813"/>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6080"/>
    <x v="4322"/>
    <x v="0"/>
    <x v="1"/>
    <x v="0"/>
    <s v="03.03.10"/>
    <x v="8"/>
    <x v="0"/>
    <x v="4"/>
    <s v="Receitas Da Câmara"/>
    <s v="03.03.10"/>
    <s v="Receitas Da Câmara"/>
    <s v="03.03.10"/>
    <x v="17"/>
    <x v="0"/>
    <x v="3"/>
    <x v="3"/>
    <x v="0"/>
    <x v="0"/>
    <x v="2"/>
    <x v="0"/>
    <x v="0"/>
    <s v="2024-01-03"/>
    <x v="0"/>
    <n v="608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52349"/>
    <x v="4323"/>
    <x v="0"/>
    <x v="1"/>
    <x v="0"/>
    <s v="03.03.10"/>
    <x v="8"/>
    <x v="0"/>
    <x v="4"/>
    <s v="Receitas Da Câmara"/>
    <s v="03.03.10"/>
    <s v="Receitas Da Câmara"/>
    <s v="03.03.10"/>
    <x v="18"/>
    <x v="0"/>
    <x v="0"/>
    <x v="0"/>
    <x v="0"/>
    <x v="0"/>
    <x v="2"/>
    <x v="0"/>
    <x v="0"/>
    <s v="2024-01-03"/>
    <x v="0"/>
    <n v="52349"/>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3180"/>
    <x v="4324"/>
    <x v="0"/>
    <x v="1"/>
    <x v="0"/>
    <s v="03.03.10"/>
    <x v="8"/>
    <x v="0"/>
    <x v="4"/>
    <s v="Receitas Da Câmara"/>
    <s v="03.03.10"/>
    <s v="Receitas Da Câmara"/>
    <s v="03.03.10"/>
    <x v="10"/>
    <x v="0"/>
    <x v="3"/>
    <x v="3"/>
    <x v="0"/>
    <x v="0"/>
    <x v="2"/>
    <x v="0"/>
    <x v="0"/>
    <s v="2024-01-03"/>
    <x v="0"/>
    <n v="1318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4400"/>
    <x v="4325"/>
    <x v="0"/>
    <x v="1"/>
    <x v="0"/>
    <s v="03.03.10"/>
    <x v="8"/>
    <x v="0"/>
    <x v="4"/>
    <s v="Receitas Da Câmara"/>
    <s v="03.03.10"/>
    <s v="Receitas Da Câmara"/>
    <s v="03.03.10"/>
    <x v="20"/>
    <x v="0"/>
    <x v="3"/>
    <x v="3"/>
    <x v="0"/>
    <x v="0"/>
    <x v="2"/>
    <x v="0"/>
    <x v="0"/>
    <s v="2024-01-03"/>
    <x v="0"/>
    <n v="1440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3840"/>
    <x v="4326"/>
    <x v="0"/>
    <x v="1"/>
    <x v="0"/>
    <s v="03.03.10"/>
    <x v="8"/>
    <x v="0"/>
    <x v="4"/>
    <s v="Receitas Da Câmara"/>
    <s v="03.03.10"/>
    <s v="Receitas Da Câmara"/>
    <s v="03.03.10"/>
    <x v="6"/>
    <x v="0"/>
    <x v="3"/>
    <x v="3"/>
    <x v="0"/>
    <x v="0"/>
    <x v="2"/>
    <x v="0"/>
    <x v="0"/>
    <s v="2024-01-03"/>
    <x v="0"/>
    <n v="384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3500"/>
    <x v="4327"/>
    <x v="0"/>
    <x v="1"/>
    <x v="0"/>
    <s v="03.03.10"/>
    <x v="8"/>
    <x v="0"/>
    <x v="4"/>
    <s v="Receitas Da Câmara"/>
    <s v="03.03.10"/>
    <s v="Receitas Da Câmara"/>
    <s v="03.03.10"/>
    <x v="11"/>
    <x v="0"/>
    <x v="0"/>
    <x v="5"/>
    <x v="0"/>
    <x v="0"/>
    <x v="2"/>
    <x v="0"/>
    <x v="0"/>
    <s v="2024-01-03"/>
    <x v="0"/>
    <n v="1350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25146"/>
    <x v="4328"/>
    <x v="0"/>
    <x v="1"/>
    <x v="0"/>
    <s v="03.03.10"/>
    <x v="8"/>
    <x v="0"/>
    <x v="4"/>
    <s v="Receitas Da Câmara"/>
    <s v="03.03.10"/>
    <s v="Receitas Da Câmara"/>
    <s v="03.03.10"/>
    <x v="12"/>
    <x v="0"/>
    <x v="3"/>
    <x v="3"/>
    <x v="0"/>
    <x v="0"/>
    <x v="2"/>
    <x v="0"/>
    <x v="0"/>
    <s v="2024-01-03"/>
    <x v="0"/>
    <n v="25146"/>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2430"/>
    <x v="4329"/>
    <x v="0"/>
    <x v="1"/>
    <x v="0"/>
    <s v="03.03.10"/>
    <x v="8"/>
    <x v="0"/>
    <x v="4"/>
    <s v="Receitas Da Câmara"/>
    <s v="03.03.10"/>
    <s v="Receitas Da Câmara"/>
    <s v="03.03.10"/>
    <x v="13"/>
    <x v="0"/>
    <x v="3"/>
    <x v="3"/>
    <x v="0"/>
    <x v="0"/>
    <x v="2"/>
    <x v="0"/>
    <x v="0"/>
    <s v="2024-01-03"/>
    <x v="0"/>
    <n v="243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7440"/>
    <x v="4330"/>
    <x v="0"/>
    <x v="1"/>
    <x v="0"/>
    <s v="03.03.10"/>
    <x v="8"/>
    <x v="0"/>
    <x v="4"/>
    <s v="Receitas Da Câmara"/>
    <s v="03.03.10"/>
    <s v="Receitas Da Câmara"/>
    <s v="03.03.10"/>
    <x v="17"/>
    <x v="0"/>
    <x v="3"/>
    <x v="3"/>
    <x v="0"/>
    <x v="0"/>
    <x v="2"/>
    <x v="0"/>
    <x v="0"/>
    <s v="2024-01-08"/>
    <x v="0"/>
    <n v="744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2000"/>
    <x v="4331"/>
    <x v="0"/>
    <x v="1"/>
    <x v="0"/>
    <s v="03.03.10"/>
    <x v="8"/>
    <x v="0"/>
    <x v="4"/>
    <s v="Receitas Da Câmara"/>
    <s v="03.03.10"/>
    <s v="Receitas Da Câmara"/>
    <s v="03.03.10"/>
    <x v="19"/>
    <x v="0"/>
    <x v="3"/>
    <x v="6"/>
    <x v="0"/>
    <x v="0"/>
    <x v="2"/>
    <x v="0"/>
    <x v="0"/>
    <s v="2024-01-08"/>
    <x v="0"/>
    <n v="200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340"/>
    <x v="4332"/>
    <x v="0"/>
    <x v="1"/>
    <x v="0"/>
    <s v="03.03.10"/>
    <x v="8"/>
    <x v="0"/>
    <x v="4"/>
    <s v="Receitas Da Câmara"/>
    <s v="03.03.10"/>
    <s v="Receitas Da Câmara"/>
    <s v="03.03.10"/>
    <x v="8"/>
    <x v="0"/>
    <x v="3"/>
    <x v="3"/>
    <x v="0"/>
    <x v="0"/>
    <x v="2"/>
    <x v="0"/>
    <x v="0"/>
    <s v="2024-01-08"/>
    <x v="0"/>
    <n v="34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5440"/>
    <x v="4333"/>
    <x v="0"/>
    <x v="1"/>
    <x v="0"/>
    <s v="03.03.10"/>
    <x v="8"/>
    <x v="0"/>
    <x v="4"/>
    <s v="Receitas Da Câmara"/>
    <s v="03.03.10"/>
    <s v="Receitas Da Câmara"/>
    <s v="03.03.10"/>
    <x v="13"/>
    <x v="0"/>
    <x v="3"/>
    <x v="3"/>
    <x v="0"/>
    <x v="0"/>
    <x v="2"/>
    <x v="0"/>
    <x v="0"/>
    <s v="2024-01-08"/>
    <x v="0"/>
    <n v="5440"/>
    <x v="0"/>
    <m/>
    <x v="0"/>
    <m/>
    <x v="9"/>
    <n v="100474693"/>
    <x v="0"/>
    <x v="0"/>
    <s v="Receitas Da Câmara"/>
    <s v="EXT"/>
    <x v="0"/>
    <s v="RDC"/>
    <x v="0"/>
    <x v="0"/>
    <x v="0"/>
    <x v="0"/>
    <x v="0"/>
    <x v="0"/>
    <x v="0"/>
    <x v="0"/>
    <x v="0"/>
    <x v="0"/>
    <x v="0"/>
    <s v="Receitas Da Câmara"/>
    <x v="0"/>
    <x v="0"/>
    <x v="0"/>
    <x v="0"/>
    <x v="0"/>
    <x v="0"/>
    <x v="0"/>
    <x v="0"/>
    <x v="0"/>
    <x v="1"/>
    <x v="0"/>
    <x v="0"/>
    <s v="Resumo de Receitas Virtuais"/>
  </r>
  <r>
    <x v="1"/>
    <n v="0"/>
    <n v="0"/>
    <n v="0"/>
    <n v="12200"/>
    <x v="4334"/>
    <x v="0"/>
    <x v="0"/>
    <x v="0"/>
    <s v="01.28.01.08"/>
    <x v="15"/>
    <x v="4"/>
    <x v="5"/>
    <s v="Habitação Social"/>
    <s v="01.28.01"/>
    <s v="Habitação Social"/>
    <s v="01.28.01"/>
    <x v="1"/>
    <x v="0"/>
    <x v="0"/>
    <x v="0"/>
    <x v="0"/>
    <x v="1"/>
    <x v="1"/>
    <x v="0"/>
    <x v="2"/>
    <s v="2024-02-19"/>
    <x v="0"/>
    <n v="12200"/>
    <x v="0"/>
    <m/>
    <x v="0"/>
    <m/>
    <x v="6"/>
    <n v="100474914"/>
    <x v="0"/>
    <x v="0"/>
    <s v="Habitações Sociais"/>
    <s v="ORI"/>
    <x v="0"/>
    <s v="HS"/>
    <x v="0"/>
    <x v="0"/>
    <x v="0"/>
    <x v="0"/>
    <x v="0"/>
    <x v="0"/>
    <x v="0"/>
    <x v="0"/>
    <x v="0"/>
    <x v="0"/>
    <x v="0"/>
    <s v="Habitações Sociais"/>
    <x v="0"/>
    <x v="0"/>
    <x v="0"/>
    <x v="0"/>
    <x v="1"/>
    <x v="0"/>
    <x v="0"/>
    <x v="0"/>
    <x v="0"/>
    <x v="0"/>
    <x v="0"/>
    <x v="0"/>
    <s v="Pagamento referente a reabilitação da casa do Sr. Quintina Carvalho, conforme proposta em anexo."/>
  </r>
  <r>
    <x v="0"/>
    <n v="0"/>
    <n v="0"/>
    <n v="0"/>
    <n v="18000"/>
    <x v="4335"/>
    <x v="0"/>
    <x v="0"/>
    <x v="0"/>
    <s v="03.16.02"/>
    <x v="3"/>
    <x v="0"/>
    <x v="0"/>
    <s v="Gabinete do Presidente"/>
    <s v="03.16.02"/>
    <s v="Gabinete do Presidente"/>
    <s v="03.16.02"/>
    <x v="3"/>
    <x v="0"/>
    <x v="0"/>
    <x v="1"/>
    <x v="0"/>
    <x v="0"/>
    <x v="0"/>
    <x v="0"/>
    <x v="1"/>
    <s v="2024-03-14"/>
    <x v="0"/>
    <n v="18000"/>
    <x v="0"/>
    <m/>
    <x v="0"/>
    <m/>
    <x v="118"/>
    <n v="100444140"/>
    <x v="0"/>
    <x v="0"/>
    <s v="Gabinete do Presidente"/>
    <s v="ORI"/>
    <x v="0"/>
    <m/>
    <x v="0"/>
    <x v="0"/>
    <x v="0"/>
    <x v="0"/>
    <x v="0"/>
    <x v="0"/>
    <x v="0"/>
    <x v="0"/>
    <x v="0"/>
    <x v="0"/>
    <x v="0"/>
    <s v="Gabinete do Presidente"/>
    <x v="0"/>
    <x v="0"/>
    <x v="0"/>
    <x v="0"/>
    <x v="0"/>
    <x v="0"/>
    <x v="0"/>
    <x v="0"/>
    <x v="0"/>
    <x v="0"/>
    <x v="0"/>
    <x v="0"/>
    <s v="Ajuda de custo a favor do senhor Presidente Herménio Fernandes pela sua deslocação a São Vicente nos dias 14 a 17 de março em missão oficial de serviço, conforme anexo."/>
  </r>
  <r>
    <x v="0"/>
    <n v="0"/>
    <n v="0"/>
    <n v="0"/>
    <n v="2475"/>
    <x v="4336"/>
    <x v="0"/>
    <x v="1"/>
    <x v="0"/>
    <s v="80.02.01"/>
    <x v="2"/>
    <x v="2"/>
    <x v="2"/>
    <s v="Retenções Iur"/>
    <s v="80.02.01"/>
    <s v="Retenções Iur"/>
    <s v="80.02.01"/>
    <x v="2"/>
    <x v="0"/>
    <x v="1"/>
    <x v="0"/>
    <x v="1"/>
    <x v="2"/>
    <x v="2"/>
    <x v="0"/>
    <x v="1"/>
    <s v="2024-03-13"/>
    <x v="0"/>
    <n v="2475"/>
    <x v="0"/>
    <m/>
    <x v="0"/>
    <m/>
    <x v="2"/>
    <n v="100474696"/>
    <x v="0"/>
    <x v="0"/>
    <s v="Retenções Iur"/>
    <s v="ORI"/>
    <x v="0"/>
    <s v="RIUR"/>
    <x v="0"/>
    <x v="0"/>
    <x v="0"/>
    <x v="0"/>
    <x v="0"/>
    <x v="0"/>
    <x v="0"/>
    <x v="0"/>
    <x v="0"/>
    <x v="0"/>
    <x v="0"/>
    <s v="Retenções Iur"/>
    <x v="0"/>
    <x v="0"/>
    <x v="0"/>
    <x v="0"/>
    <x v="2"/>
    <x v="0"/>
    <x v="0"/>
    <x v="0"/>
    <x v="0"/>
    <x v="1"/>
    <x v="0"/>
    <x v="0"/>
    <s v="RETENCAO OT"/>
  </r>
  <r>
    <x v="0"/>
    <n v="0"/>
    <n v="0"/>
    <n v="0"/>
    <n v="32100"/>
    <x v="4337"/>
    <x v="0"/>
    <x v="0"/>
    <x v="0"/>
    <s v="03.16.15"/>
    <x v="0"/>
    <x v="0"/>
    <x v="0"/>
    <s v="Direção Financeira"/>
    <s v="03.16.15"/>
    <s v="Direção Financeira"/>
    <s v="03.16.15"/>
    <x v="33"/>
    <x v="0"/>
    <x v="0"/>
    <x v="0"/>
    <x v="0"/>
    <x v="0"/>
    <x v="0"/>
    <x v="0"/>
    <x v="1"/>
    <s v="2024-03-27"/>
    <x v="0"/>
    <n v="32100"/>
    <x v="0"/>
    <m/>
    <x v="0"/>
    <m/>
    <x v="92"/>
    <n v="100479413"/>
    <x v="0"/>
    <x v="0"/>
    <s v="Direção Financeira"/>
    <s v="ORI"/>
    <x v="0"/>
    <m/>
    <x v="0"/>
    <x v="0"/>
    <x v="0"/>
    <x v="0"/>
    <x v="0"/>
    <x v="0"/>
    <x v="0"/>
    <x v="0"/>
    <x v="0"/>
    <x v="0"/>
    <x v="0"/>
    <s v="Direção Financeira"/>
    <x v="0"/>
    <x v="0"/>
    <x v="0"/>
    <x v="0"/>
    <x v="0"/>
    <x v="0"/>
    <x v="0"/>
    <x v="0"/>
    <x v="0"/>
    <x v="0"/>
    <x v="0"/>
    <x v="0"/>
    <s v="Pagamento referente a aquisição de 2 toner compatível XEROX 3315 para impressora do gabinete de contabilidade, 1 kit tinteiro HP912 para impressora do gabinete turismo e 1 kit completo tinteiro brother LC123 para impressora gabinete AM da CMSM, conforme anexo. "/>
  </r>
  <r>
    <x v="0"/>
    <n v="0"/>
    <n v="0"/>
    <n v="0"/>
    <n v="115000"/>
    <x v="4338"/>
    <x v="0"/>
    <x v="0"/>
    <x v="0"/>
    <s v="01.25.04.22"/>
    <x v="7"/>
    <x v="3"/>
    <x v="3"/>
    <s v="Cultura"/>
    <s v="01.25.04"/>
    <s v="Cultura"/>
    <s v="01.25.04"/>
    <x v="4"/>
    <x v="0"/>
    <x v="2"/>
    <x v="2"/>
    <x v="0"/>
    <x v="1"/>
    <x v="0"/>
    <x v="0"/>
    <x v="6"/>
    <s v="2024-04-09"/>
    <x v="1"/>
    <n v="115000"/>
    <x v="0"/>
    <m/>
    <x v="0"/>
    <m/>
    <x v="573"/>
    <n v="100479070"/>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o patrocínio no âmbito da parceria Encantar Cabo Verde 2024, conforme anexo."/>
  </r>
  <r>
    <x v="1"/>
    <n v="0"/>
    <n v="0"/>
    <n v="0"/>
    <n v="112576"/>
    <x v="4339"/>
    <x v="0"/>
    <x v="0"/>
    <x v="0"/>
    <s v="01.27.06.42"/>
    <x v="22"/>
    <x v="1"/>
    <x v="1"/>
    <s v="Requalificação Urbana e habitação"/>
    <s v="01.27.06"/>
    <s v="Requalificação Urbana e habitação"/>
    <s v="01.27.06"/>
    <x v="1"/>
    <x v="0"/>
    <x v="0"/>
    <x v="0"/>
    <x v="0"/>
    <x v="1"/>
    <x v="1"/>
    <x v="0"/>
    <x v="6"/>
    <s v="2024-04-19"/>
    <x v="1"/>
    <n v="112576"/>
    <x v="0"/>
    <m/>
    <x v="0"/>
    <m/>
    <x v="1"/>
    <n v="100476920"/>
    <x v="0"/>
    <x v="0"/>
    <s v="Manutenção do Estádio Municipal/Campos Futebol 11"/>
    <s v="ORI"/>
    <x v="0"/>
    <s v="MCF"/>
    <x v="0"/>
    <x v="0"/>
    <x v="0"/>
    <x v="0"/>
    <x v="0"/>
    <x v="0"/>
    <x v="0"/>
    <x v="0"/>
    <x v="0"/>
    <x v="0"/>
    <x v="0"/>
    <s v="Manutenção do Estádio Municipal/Campos Futebol 11"/>
    <x v="0"/>
    <x v="0"/>
    <x v="0"/>
    <x v="0"/>
    <x v="1"/>
    <x v="0"/>
    <x v="0"/>
    <x v="0"/>
    <x v="0"/>
    <x v="0"/>
    <x v="0"/>
    <x v="0"/>
    <s v="Pagamento a favor da Felisberto Carvalho, pela aquisição de combustíveis, destinados a viatura afeto a obra de construção do campo de relvado sintético de Manguinho, conforme anexo."/>
  </r>
  <r>
    <x v="0"/>
    <n v="0"/>
    <n v="0"/>
    <n v="0"/>
    <n v="907"/>
    <x v="4340"/>
    <x v="0"/>
    <x v="0"/>
    <x v="0"/>
    <s v="01.25.05.09"/>
    <x v="26"/>
    <x v="3"/>
    <x v="3"/>
    <s v="Saúde"/>
    <s v="01.25.05"/>
    <s v="Saúde"/>
    <s v="01.25.05"/>
    <x v="7"/>
    <x v="0"/>
    <x v="4"/>
    <x v="4"/>
    <x v="0"/>
    <x v="1"/>
    <x v="0"/>
    <x v="0"/>
    <x v="6"/>
    <s v="2024-04-19"/>
    <x v="1"/>
    <n v="907"/>
    <x v="0"/>
    <m/>
    <x v="0"/>
    <m/>
    <x v="66"/>
    <n v="100476294"/>
    <x v="0"/>
    <x v="0"/>
    <s v="Apoio a Consultas de Especialidade e Medicamentos"/>
    <s v="ORI"/>
    <x v="0"/>
    <s v="ACE"/>
    <x v="0"/>
    <x v="0"/>
    <x v="0"/>
    <x v="0"/>
    <x v="0"/>
    <x v="0"/>
    <x v="0"/>
    <x v="0"/>
    <x v="0"/>
    <x v="0"/>
    <x v="0"/>
    <s v="Apoio a Consultas de Especialidade e Medicamentos"/>
    <x v="0"/>
    <x v="0"/>
    <x v="0"/>
    <x v="0"/>
    <x v="1"/>
    <x v="0"/>
    <x v="0"/>
    <x v="0"/>
    <x v="0"/>
    <x v="0"/>
    <x v="0"/>
    <x v="0"/>
    <s v="Pagamento a favor da Farmácia São Miguel referente a aquisição de medicamento do senhor Kevin Lopes, conforme anexo."/>
  </r>
  <r>
    <x v="0"/>
    <n v="0"/>
    <n v="0"/>
    <n v="0"/>
    <n v="1600"/>
    <x v="4341"/>
    <x v="0"/>
    <x v="0"/>
    <x v="0"/>
    <s v="03.16.15"/>
    <x v="0"/>
    <x v="0"/>
    <x v="0"/>
    <s v="Direção Financeira"/>
    <s v="03.16.15"/>
    <s v="Direção Financeira"/>
    <s v="03.16.15"/>
    <x v="3"/>
    <x v="0"/>
    <x v="0"/>
    <x v="1"/>
    <x v="0"/>
    <x v="0"/>
    <x v="0"/>
    <x v="0"/>
    <x v="6"/>
    <s v="2024-04-23"/>
    <x v="1"/>
    <n v="1600"/>
    <x v="0"/>
    <m/>
    <x v="0"/>
    <m/>
    <x v="574"/>
    <n v="100479218"/>
    <x v="0"/>
    <x v="0"/>
    <s v="Direção Financeira"/>
    <s v="ORI"/>
    <x v="0"/>
    <m/>
    <x v="0"/>
    <x v="0"/>
    <x v="0"/>
    <x v="0"/>
    <x v="0"/>
    <x v="0"/>
    <x v="0"/>
    <x v="0"/>
    <x v="0"/>
    <x v="0"/>
    <x v="0"/>
    <s v="Direção Financeira"/>
    <x v="0"/>
    <x v="0"/>
    <x v="0"/>
    <x v="0"/>
    <x v="0"/>
    <x v="0"/>
    <x v="0"/>
    <x v="0"/>
    <x v="0"/>
    <x v="0"/>
    <x v="0"/>
    <x v="0"/>
    <s v="Ajuda de custo a favor da senhora Hirondina Fernandes pela sua deslocação a Praia no dia 23 de abril de 2024, em missão oficial de serviço conforme anexo."/>
  </r>
  <r>
    <x v="0"/>
    <n v="0"/>
    <n v="0"/>
    <n v="0"/>
    <n v="1650"/>
    <x v="4342"/>
    <x v="0"/>
    <x v="0"/>
    <x v="0"/>
    <s v="01.27.02.11"/>
    <x v="18"/>
    <x v="1"/>
    <x v="1"/>
    <s v="Saneamento básico"/>
    <s v="01.27.02"/>
    <s v="Saneamento básico"/>
    <s v="01.27.02"/>
    <x v="4"/>
    <x v="0"/>
    <x v="2"/>
    <x v="2"/>
    <x v="0"/>
    <x v="1"/>
    <x v="0"/>
    <x v="0"/>
    <x v="3"/>
    <s v="2024-05-14"/>
    <x v="1"/>
    <n v="1650"/>
    <x v="0"/>
    <m/>
    <x v="0"/>
    <m/>
    <x v="575"/>
    <n v="100403441"/>
    <x v="0"/>
    <x v="0"/>
    <s v="Reforço do saneamento básico"/>
    <s v="ORI"/>
    <x v="0"/>
    <m/>
    <x v="0"/>
    <x v="0"/>
    <x v="0"/>
    <x v="0"/>
    <x v="0"/>
    <x v="0"/>
    <x v="0"/>
    <x v="0"/>
    <x v="0"/>
    <x v="0"/>
    <x v="0"/>
    <s v="Reforço do saneamento básico"/>
    <x v="0"/>
    <x v="0"/>
    <x v="0"/>
    <x v="0"/>
    <x v="1"/>
    <x v="0"/>
    <x v="0"/>
    <x v="0"/>
    <x v="0"/>
    <x v="0"/>
    <x v="0"/>
    <x v="0"/>
    <s v="Pagamento a favor da Sra. Maria Segunda Correia, pela comparticipação da taxa de curralagem dos gados apanhado na via publica, conforme anexo."/>
  </r>
  <r>
    <x v="0"/>
    <n v="0"/>
    <n v="0"/>
    <n v="0"/>
    <n v="8500"/>
    <x v="4343"/>
    <x v="0"/>
    <x v="1"/>
    <x v="0"/>
    <s v="03.03.10"/>
    <x v="8"/>
    <x v="0"/>
    <x v="4"/>
    <s v="Receitas Da Câmara"/>
    <s v="03.03.10"/>
    <s v="Receitas Da Câmara"/>
    <s v="03.03.10"/>
    <x v="11"/>
    <x v="0"/>
    <x v="0"/>
    <x v="5"/>
    <x v="0"/>
    <x v="0"/>
    <x v="2"/>
    <x v="0"/>
    <x v="3"/>
    <s v="2024-05-14"/>
    <x v="1"/>
    <n v="8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553"/>
    <x v="4344"/>
    <x v="0"/>
    <x v="1"/>
    <x v="0"/>
    <s v="03.03.10"/>
    <x v="8"/>
    <x v="0"/>
    <x v="4"/>
    <s v="Receitas Da Câmara"/>
    <s v="03.03.10"/>
    <s v="Receitas Da Câmara"/>
    <s v="03.03.10"/>
    <x v="9"/>
    <x v="0"/>
    <x v="3"/>
    <x v="3"/>
    <x v="0"/>
    <x v="0"/>
    <x v="2"/>
    <x v="0"/>
    <x v="3"/>
    <s v="2024-05-14"/>
    <x v="1"/>
    <n v="555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9539"/>
    <x v="4345"/>
    <x v="0"/>
    <x v="1"/>
    <x v="0"/>
    <s v="03.03.10"/>
    <x v="8"/>
    <x v="0"/>
    <x v="4"/>
    <s v="Receitas Da Câmara"/>
    <s v="03.03.10"/>
    <s v="Receitas Da Câmara"/>
    <s v="03.03.10"/>
    <x v="18"/>
    <x v="0"/>
    <x v="0"/>
    <x v="0"/>
    <x v="0"/>
    <x v="0"/>
    <x v="2"/>
    <x v="0"/>
    <x v="3"/>
    <s v="2024-05-14"/>
    <x v="1"/>
    <n v="3953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120"/>
    <x v="4346"/>
    <x v="0"/>
    <x v="1"/>
    <x v="0"/>
    <s v="03.03.10"/>
    <x v="8"/>
    <x v="0"/>
    <x v="4"/>
    <s v="Receitas Da Câmara"/>
    <s v="03.03.10"/>
    <s v="Receitas Da Câmara"/>
    <s v="03.03.10"/>
    <x v="6"/>
    <x v="0"/>
    <x v="3"/>
    <x v="3"/>
    <x v="0"/>
    <x v="0"/>
    <x v="2"/>
    <x v="0"/>
    <x v="3"/>
    <s v="2024-05-14"/>
    <x v="1"/>
    <n v="712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33080"/>
    <x v="4347"/>
    <x v="0"/>
    <x v="1"/>
    <x v="0"/>
    <s v="03.03.10"/>
    <x v="8"/>
    <x v="0"/>
    <x v="4"/>
    <s v="Receitas Da Câmara"/>
    <s v="03.03.10"/>
    <s v="Receitas Da Câmara"/>
    <s v="03.03.10"/>
    <x v="15"/>
    <x v="0"/>
    <x v="0"/>
    <x v="0"/>
    <x v="0"/>
    <x v="0"/>
    <x v="2"/>
    <x v="0"/>
    <x v="3"/>
    <s v="2024-05-14"/>
    <x v="1"/>
    <n v="33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0"/>
    <x v="4348"/>
    <x v="0"/>
    <x v="1"/>
    <x v="0"/>
    <s v="03.03.10"/>
    <x v="8"/>
    <x v="0"/>
    <x v="4"/>
    <s v="Receitas Da Câmara"/>
    <s v="03.03.10"/>
    <s v="Receitas Da Câmara"/>
    <s v="03.03.10"/>
    <x v="8"/>
    <x v="0"/>
    <x v="3"/>
    <x v="3"/>
    <x v="0"/>
    <x v="0"/>
    <x v="2"/>
    <x v="0"/>
    <x v="3"/>
    <s v="2024-05-14"/>
    <x v="1"/>
    <n v="2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25"/>
    <x v="4349"/>
    <x v="0"/>
    <x v="1"/>
    <x v="0"/>
    <s v="03.03.10"/>
    <x v="8"/>
    <x v="0"/>
    <x v="4"/>
    <s v="Receitas Da Câmara"/>
    <s v="03.03.10"/>
    <s v="Receitas Da Câmara"/>
    <s v="03.03.10"/>
    <x v="10"/>
    <x v="0"/>
    <x v="3"/>
    <x v="3"/>
    <x v="0"/>
    <x v="0"/>
    <x v="2"/>
    <x v="0"/>
    <x v="3"/>
    <s v="2024-05-14"/>
    <x v="1"/>
    <n v="6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250"/>
    <x v="4350"/>
    <x v="0"/>
    <x v="1"/>
    <x v="0"/>
    <s v="03.03.10"/>
    <x v="8"/>
    <x v="0"/>
    <x v="4"/>
    <s v="Receitas Da Câmara"/>
    <s v="03.03.10"/>
    <s v="Receitas Da Câmara"/>
    <s v="03.03.10"/>
    <x v="13"/>
    <x v="0"/>
    <x v="3"/>
    <x v="3"/>
    <x v="0"/>
    <x v="0"/>
    <x v="2"/>
    <x v="0"/>
    <x v="3"/>
    <s v="2024-05-14"/>
    <x v="1"/>
    <n v="32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200"/>
    <x v="4351"/>
    <x v="0"/>
    <x v="1"/>
    <x v="0"/>
    <s v="03.03.10"/>
    <x v="8"/>
    <x v="0"/>
    <x v="4"/>
    <s v="Receitas Da Câmara"/>
    <s v="03.03.10"/>
    <s v="Receitas Da Câmara"/>
    <s v="03.03.10"/>
    <x v="42"/>
    <x v="0"/>
    <x v="3"/>
    <x v="3"/>
    <x v="0"/>
    <x v="0"/>
    <x v="2"/>
    <x v="0"/>
    <x v="3"/>
    <s v="2024-05-14"/>
    <x v="1"/>
    <n v="3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25"/>
    <x v="4352"/>
    <x v="0"/>
    <x v="1"/>
    <x v="0"/>
    <s v="03.03.10"/>
    <x v="8"/>
    <x v="0"/>
    <x v="4"/>
    <s v="Receitas Da Câmara"/>
    <s v="03.03.10"/>
    <s v="Receitas Da Câmara"/>
    <s v="03.03.10"/>
    <x v="12"/>
    <x v="0"/>
    <x v="3"/>
    <x v="3"/>
    <x v="0"/>
    <x v="0"/>
    <x v="2"/>
    <x v="0"/>
    <x v="3"/>
    <s v="2024-05-14"/>
    <x v="1"/>
    <n v="40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00"/>
    <x v="4353"/>
    <x v="0"/>
    <x v="0"/>
    <x v="0"/>
    <s v="03.16.15"/>
    <x v="0"/>
    <x v="0"/>
    <x v="0"/>
    <s v="Direção Financeira"/>
    <s v="03.16.15"/>
    <s v="Direção Financeira"/>
    <s v="03.16.15"/>
    <x v="31"/>
    <x v="0"/>
    <x v="0"/>
    <x v="1"/>
    <x v="0"/>
    <x v="0"/>
    <x v="0"/>
    <x v="0"/>
    <x v="3"/>
    <s v="2024-05-30"/>
    <x v="1"/>
    <n v="5000"/>
    <x v="0"/>
    <m/>
    <x v="0"/>
    <m/>
    <x v="21"/>
    <n v="100391960"/>
    <x v="0"/>
    <x v="0"/>
    <s v="Direção Financeira"/>
    <s v="ORI"/>
    <x v="0"/>
    <m/>
    <x v="0"/>
    <x v="0"/>
    <x v="0"/>
    <x v="0"/>
    <x v="0"/>
    <x v="0"/>
    <x v="0"/>
    <x v="0"/>
    <x v="0"/>
    <x v="0"/>
    <x v="0"/>
    <s v="Direção Financeira"/>
    <x v="0"/>
    <x v="0"/>
    <x v="0"/>
    <x v="0"/>
    <x v="0"/>
    <x v="0"/>
    <x v="0"/>
    <x v="0"/>
    <x v="0"/>
    <x v="0"/>
    <x v="0"/>
    <x v="0"/>
    <s v="Pagamento a favor CV Telecom, referente ao carregamento do número de telemóvel do SR Presidente da CMSM, conforme anexo. "/>
  </r>
  <r>
    <x v="1"/>
    <n v="0"/>
    <n v="0"/>
    <n v="0"/>
    <n v="552"/>
    <x v="4354"/>
    <x v="0"/>
    <x v="0"/>
    <x v="0"/>
    <s v="01.27.06.72"/>
    <x v="32"/>
    <x v="1"/>
    <x v="1"/>
    <s v="Requalificação Urbana e habitação"/>
    <s v="01.27.06"/>
    <s v="Requalificação Urbana e habitação"/>
    <s v="01.27.06"/>
    <x v="1"/>
    <x v="0"/>
    <x v="0"/>
    <x v="0"/>
    <x v="0"/>
    <x v="1"/>
    <x v="1"/>
    <x v="0"/>
    <x v="3"/>
    <s v="2024-05-30"/>
    <x v="1"/>
    <n v="552"/>
    <x v="0"/>
    <m/>
    <x v="0"/>
    <m/>
    <x v="6"/>
    <n v="100474914"/>
    <x v="0"/>
    <x v="0"/>
    <s v="Manutenção e Reabilitação de Edificios Municipais"/>
    <s v="ORI"/>
    <x v="0"/>
    <m/>
    <x v="0"/>
    <x v="0"/>
    <x v="0"/>
    <x v="0"/>
    <x v="0"/>
    <x v="0"/>
    <x v="0"/>
    <x v="0"/>
    <x v="0"/>
    <x v="0"/>
    <x v="0"/>
    <s v="Manutenção e Reabilitação de Edificios Municipais"/>
    <x v="0"/>
    <x v="0"/>
    <x v="0"/>
    <x v="0"/>
    <x v="1"/>
    <x v="0"/>
    <x v="0"/>
    <x v="0"/>
    <x v="0"/>
    <x v="0"/>
    <x v="0"/>
    <x v="0"/>
    <s v="Pagamento referente a aquisição de fechaduras e acessórios para a manutenção das portas e janelas do mercado Municipal de Calheta São Miguel, Conforme anexo. "/>
  </r>
  <r>
    <x v="0"/>
    <n v="0"/>
    <n v="0"/>
    <n v="0"/>
    <n v="2960"/>
    <x v="4355"/>
    <x v="0"/>
    <x v="0"/>
    <x v="0"/>
    <s v="03.16.15"/>
    <x v="0"/>
    <x v="0"/>
    <x v="0"/>
    <s v="Direção Financeira"/>
    <s v="03.16.15"/>
    <s v="Direção Financeira"/>
    <s v="03.16.15"/>
    <x v="50"/>
    <x v="0"/>
    <x v="2"/>
    <x v="11"/>
    <x v="0"/>
    <x v="0"/>
    <x v="0"/>
    <x v="0"/>
    <x v="3"/>
    <s v="2024-05-30"/>
    <x v="1"/>
    <n v="2960"/>
    <x v="0"/>
    <m/>
    <x v="0"/>
    <m/>
    <x v="76"/>
    <n v="100394431"/>
    <x v="0"/>
    <x v="0"/>
    <s v="Direção Financeira"/>
    <s v="ORI"/>
    <x v="0"/>
    <m/>
    <x v="0"/>
    <x v="0"/>
    <x v="0"/>
    <x v="0"/>
    <x v="0"/>
    <x v="0"/>
    <x v="0"/>
    <x v="0"/>
    <x v="0"/>
    <x v="0"/>
    <x v="0"/>
    <s v="Direção Financeira"/>
    <x v="0"/>
    <x v="0"/>
    <x v="0"/>
    <x v="0"/>
    <x v="0"/>
    <x v="0"/>
    <x v="0"/>
    <x v="0"/>
    <x v="0"/>
    <x v="0"/>
    <x v="0"/>
    <x v="0"/>
    <s v="Pagamento a favor Garantia, referente seguro automóvel Actm Lowbed S46315 ST-0498, conforme anexo. "/>
  </r>
  <r>
    <x v="0"/>
    <n v="0"/>
    <n v="0"/>
    <n v="0"/>
    <n v="5337"/>
    <x v="4356"/>
    <x v="0"/>
    <x v="0"/>
    <x v="0"/>
    <s v="03.16.15"/>
    <x v="0"/>
    <x v="0"/>
    <x v="0"/>
    <s v="Direção Financeira"/>
    <s v="03.16.15"/>
    <s v="Direção Financeira"/>
    <s v="03.16.15"/>
    <x v="50"/>
    <x v="0"/>
    <x v="2"/>
    <x v="11"/>
    <x v="0"/>
    <x v="0"/>
    <x v="0"/>
    <x v="0"/>
    <x v="4"/>
    <s v="2024-06-04"/>
    <x v="1"/>
    <n v="5337"/>
    <x v="0"/>
    <m/>
    <x v="0"/>
    <m/>
    <x v="76"/>
    <n v="100394431"/>
    <x v="0"/>
    <x v="0"/>
    <s v="Direção Financeira"/>
    <s v="ORI"/>
    <x v="0"/>
    <m/>
    <x v="0"/>
    <x v="0"/>
    <x v="0"/>
    <x v="0"/>
    <x v="0"/>
    <x v="0"/>
    <x v="0"/>
    <x v="0"/>
    <x v="0"/>
    <x v="0"/>
    <x v="0"/>
    <s v="Direção Financeira"/>
    <x v="0"/>
    <x v="0"/>
    <x v="0"/>
    <x v="0"/>
    <x v="0"/>
    <x v="0"/>
    <x v="0"/>
    <x v="0"/>
    <x v="0"/>
    <x v="0"/>
    <x v="0"/>
    <x v="0"/>
    <s v="Pagamento a favor da Garantia, referente seguro automóvel Ford Ranger C/D 4*4 XL ST-03-QL da CMSM, conforme anexo."/>
  </r>
  <r>
    <x v="0"/>
    <n v="0"/>
    <n v="0"/>
    <n v="0"/>
    <n v="53400"/>
    <x v="4357"/>
    <x v="0"/>
    <x v="0"/>
    <x v="0"/>
    <s v="03.16.15"/>
    <x v="0"/>
    <x v="0"/>
    <x v="0"/>
    <s v="Direção Financeira"/>
    <s v="03.16.15"/>
    <s v="Direção Financeira"/>
    <s v="03.16.15"/>
    <x v="70"/>
    <x v="0"/>
    <x v="0"/>
    <x v="0"/>
    <x v="0"/>
    <x v="0"/>
    <x v="0"/>
    <x v="0"/>
    <x v="4"/>
    <s v="2024-06-04"/>
    <x v="1"/>
    <n v="53400"/>
    <x v="0"/>
    <m/>
    <x v="0"/>
    <m/>
    <x v="248"/>
    <n v="100478381"/>
    <x v="0"/>
    <x v="0"/>
    <s v="Direção Financeira"/>
    <s v="ORI"/>
    <x v="0"/>
    <m/>
    <x v="0"/>
    <x v="0"/>
    <x v="0"/>
    <x v="0"/>
    <x v="0"/>
    <x v="0"/>
    <x v="0"/>
    <x v="0"/>
    <x v="0"/>
    <x v="0"/>
    <x v="0"/>
    <s v="Direção Financeira"/>
    <x v="0"/>
    <x v="0"/>
    <x v="0"/>
    <x v="0"/>
    <x v="0"/>
    <x v="0"/>
    <x v="0"/>
    <x v="0"/>
    <x v="0"/>
    <x v="0"/>
    <x v="0"/>
    <x v="0"/>
    <s v="Pagamento a favor da Comercio e Transporte Beta Gomes, para a aquisição de matérias de higiene e Limpeza para os serviços da CMSM, conforme anexo."/>
  </r>
  <r>
    <x v="0"/>
    <n v="0"/>
    <n v="0"/>
    <n v="0"/>
    <n v="200"/>
    <x v="4358"/>
    <x v="0"/>
    <x v="1"/>
    <x v="0"/>
    <s v="03.03.10"/>
    <x v="8"/>
    <x v="0"/>
    <x v="4"/>
    <s v="Receitas Da Câmara"/>
    <s v="03.03.10"/>
    <s v="Receitas Da Câmara"/>
    <s v="03.03.10"/>
    <x v="8"/>
    <x v="0"/>
    <x v="3"/>
    <x v="3"/>
    <x v="0"/>
    <x v="0"/>
    <x v="2"/>
    <x v="0"/>
    <x v="4"/>
    <s v="2024-06-11"/>
    <x v="1"/>
    <n v="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520"/>
    <x v="4359"/>
    <x v="0"/>
    <x v="1"/>
    <x v="0"/>
    <s v="03.03.10"/>
    <x v="8"/>
    <x v="0"/>
    <x v="4"/>
    <s v="Receitas Da Câmara"/>
    <s v="03.03.10"/>
    <s v="Receitas Da Câmara"/>
    <s v="03.03.10"/>
    <x v="6"/>
    <x v="0"/>
    <x v="3"/>
    <x v="3"/>
    <x v="0"/>
    <x v="0"/>
    <x v="2"/>
    <x v="0"/>
    <x v="4"/>
    <s v="2024-06-11"/>
    <x v="1"/>
    <n v="35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50"/>
    <x v="4360"/>
    <x v="0"/>
    <x v="1"/>
    <x v="0"/>
    <s v="03.03.10"/>
    <x v="8"/>
    <x v="0"/>
    <x v="4"/>
    <s v="Receitas Da Câmara"/>
    <s v="03.03.10"/>
    <s v="Receitas Da Câmara"/>
    <s v="03.03.10"/>
    <x v="76"/>
    <x v="0"/>
    <x v="3"/>
    <x v="7"/>
    <x v="0"/>
    <x v="0"/>
    <x v="2"/>
    <x v="0"/>
    <x v="4"/>
    <s v="2024-06-11"/>
    <x v="1"/>
    <n v="4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600"/>
    <x v="4361"/>
    <x v="0"/>
    <x v="1"/>
    <x v="0"/>
    <s v="03.03.10"/>
    <x v="8"/>
    <x v="0"/>
    <x v="4"/>
    <s v="Receitas Da Câmara"/>
    <s v="03.03.10"/>
    <s v="Receitas Da Câmara"/>
    <s v="03.03.10"/>
    <x v="11"/>
    <x v="0"/>
    <x v="0"/>
    <x v="5"/>
    <x v="0"/>
    <x v="0"/>
    <x v="2"/>
    <x v="0"/>
    <x v="4"/>
    <s v="2024-06-11"/>
    <x v="1"/>
    <n v="7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50"/>
    <x v="4362"/>
    <x v="0"/>
    <x v="1"/>
    <x v="0"/>
    <s v="03.03.10"/>
    <x v="8"/>
    <x v="0"/>
    <x v="4"/>
    <s v="Receitas Da Câmara"/>
    <s v="03.03.10"/>
    <s v="Receitas Da Câmara"/>
    <s v="03.03.10"/>
    <x v="10"/>
    <x v="0"/>
    <x v="3"/>
    <x v="3"/>
    <x v="0"/>
    <x v="0"/>
    <x v="2"/>
    <x v="0"/>
    <x v="4"/>
    <s v="2024-06-11"/>
    <x v="1"/>
    <n v="24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136"/>
    <x v="4363"/>
    <x v="0"/>
    <x v="1"/>
    <x v="0"/>
    <s v="03.03.10"/>
    <x v="8"/>
    <x v="0"/>
    <x v="4"/>
    <s v="Receitas Da Câmara"/>
    <s v="03.03.10"/>
    <s v="Receitas Da Câmara"/>
    <s v="03.03.10"/>
    <x v="9"/>
    <x v="0"/>
    <x v="3"/>
    <x v="3"/>
    <x v="0"/>
    <x v="0"/>
    <x v="2"/>
    <x v="0"/>
    <x v="4"/>
    <s v="2024-06-11"/>
    <x v="1"/>
    <n v="1013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1889"/>
    <x v="4364"/>
    <x v="0"/>
    <x v="1"/>
    <x v="0"/>
    <s v="03.03.10"/>
    <x v="8"/>
    <x v="0"/>
    <x v="4"/>
    <s v="Receitas Da Câmara"/>
    <s v="03.03.10"/>
    <s v="Receitas Da Câmara"/>
    <s v="03.03.10"/>
    <x v="18"/>
    <x v="0"/>
    <x v="0"/>
    <x v="0"/>
    <x v="0"/>
    <x v="0"/>
    <x v="2"/>
    <x v="0"/>
    <x v="4"/>
    <s v="2024-06-11"/>
    <x v="1"/>
    <n v="5188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150"/>
    <x v="4365"/>
    <x v="0"/>
    <x v="1"/>
    <x v="0"/>
    <s v="03.03.10"/>
    <x v="8"/>
    <x v="0"/>
    <x v="4"/>
    <s v="Receitas Da Câmara"/>
    <s v="03.03.10"/>
    <s v="Receitas Da Câmara"/>
    <s v="03.03.10"/>
    <x v="13"/>
    <x v="0"/>
    <x v="3"/>
    <x v="3"/>
    <x v="0"/>
    <x v="0"/>
    <x v="2"/>
    <x v="0"/>
    <x v="4"/>
    <s v="2024-06-11"/>
    <x v="1"/>
    <n v="31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
    <x v="4366"/>
    <x v="0"/>
    <x v="1"/>
    <x v="0"/>
    <s v="03.03.10"/>
    <x v="8"/>
    <x v="0"/>
    <x v="4"/>
    <s v="Receitas Da Câmara"/>
    <s v="03.03.10"/>
    <s v="Receitas Da Câmara"/>
    <s v="03.03.10"/>
    <x v="42"/>
    <x v="0"/>
    <x v="3"/>
    <x v="3"/>
    <x v="0"/>
    <x v="0"/>
    <x v="2"/>
    <x v="0"/>
    <x v="4"/>
    <s v="2024-06-11"/>
    <x v="1"/>
    <n v="2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53000"/>
    <x v="4367"/>
    <x v="0"/>
    <x v="0"/>
    <x v="0"/>
    <s v="01.27.06.79"/>
    <x v="28"/>
    <x v="1"/>
    <x v="1"/>
    <s v="Requalificação Urbana e habitação"/>
    <s v="01.27.06"/>
    <s v="Requalificação Urbana e habitação"/>
    <s v="01.27.06"/>
    <x v="1"/>
    <x v="0"/>
    <x v="0"/>
    <x v="0"/>
    <x v="0"/>
    <x v="1"/>
    <x v="1"/>
    <x v="0"/>
    <x v="4"/>
    <s v="2024-06-13"/>
    <x v="1"/>
    <n v="253000"/>
    <x v="0"/>
    <m/>
    <x v="0"/>
    <m/>
    <x v="22"/>
    <n v="100478657"/>
    <x v="0"/>
    <x v="0"/>
    <s v="Requalificação Urbana e Ambiental de Achada Bolanha"/>
    <s v="ORI"/>
    <x v="0"/>
    <m/>
    <x v="0"/>
    <x v="0"/>
    <x v="0"/>
    <x v="0"/>
    <x v="0"/>
    <x v="0"/>
    <x v="0"/>
    <x v="0"/>
    <x v="0"/>
    <x v="0"/>
    <x v="0"/>
    <s v="Requalificação Urbana e Ambiental de Achada Bolanha"/>
    <x v="0"/>
    <x v="0"/>
    <x v="0"/>
    <x v="0"/>
    <x v="1"/>
    <x v="0"/>
    <x v="0"/>
    <x v="0"/>
    <x v="0"/>
    <x v="0"/>
    <x v="0"/>
    <x v="0"/>
    <s v="Pagamento referente a aquisição de serviço de pintura completo, bate chapa e alinhamento de cabine da viatura Toyota Dina ST-06-WS, afetos as obras da CMSM, conforme anexo."/>
  </r>
  <r>
    <x v="0"/>
    <n v="0"/>
    <n v="0"/>
    <n v="0"/>
    <n v="712"/>
    <x v="4077"/>
    <x v="0"/>
    <x v="0"/>
    <x v="0"/>
    <s v="03.16.02"/>
    <x v="3"/>
    <x v="0"/>
    <x v="0"/>
    <s v="Gabinete do Presidente"/>
    <s v="03.16.02"/>
    <s v="Gabinete do Presidente"/>
    <s v="03.16.02"/>
    <x v="31"/>
    <x v="0"/>
    <x v="0"/>
    <x v="1"/>
    <x v="0"/>
    <x v="0"/>
    <x v="0"/>
    <x v="0"/>
    <x v="4"/>
    <s v="2024-06-19"/>
    <x v="1"/>
    <n v="712"/>
    <x v="0"/>
    <m/>
    <x v="0"/>
    <m/>
    <x v="19"/>
    <n v="100474706"/>
    <x v="0"/>
    <x v="6"/>
    <s v="Gabinete do Presidente"/>
    <s v="ORI"/>
    <x v="0"/>
    <m/>
    <x v="0"/>
    <x v="0"/>
    <x v="0"/>
    <x v="0"/>
    <x v="0"/>
    <x v="0"/>
    <x v="0"/>
    <x v="0"/>
    <x v="0"/>
    <x v="0"/>
    <x v="0"/>
    <s v="Gabinete do Presidente"/>
    <x v="0"/>
    <x v="0"/>
    <x v="0"/>
    <x v="0"/>
    <x v="0"/>
    <x v="0"/>
    <x v="0"/>
    <x v="0"/>
    <x v="0"/>
    <x v="0"/>
    <x v="6"/>
    <x v="0"/>
    <s v="Pagamento de salário referente a 06-2024"/>
  </r>
  <r>
    <x v="0"/>
    <n v="0"/>
    <n v="0"/>
    <n v="0"/>
    <n v="1068"/>
    <x v="4077"/>
    <x v="0"/>
    <x v="0"/>
    <x v="0"/>
    <s v="03.16.02"/>
    <x v="3"/>
    <x v="0"/>
    <x v="0"/>
    <s v="Gabinete do Presidente"/>
    <s v="03.16.02"/>
    <s v="Gabinete do Presidente"/>
    <s v="03.16.02"/>
    <x v="59"/>
    <x v="0"/>
    <x v="0"/>
    <x v="0"/>
    <x v="0"/>
    <x v="0"/>
    <x v="0"/>
    <x v="0"/>
    <x v="4"/>
    <s v="2024-06-19"/>
    <x v="1"/>
    <n v="1068"/>
    <x v="0"/>
    <m/>
    <x v="0"/>
    <m/>
    <x v="19"/>
    <n v="100474706"/>
    <x v="0"/>
    <x v="6"/>
    <s v="Gabinete do Presidente"/>
    <s v="ORI"/>
    <x v="0"/>
    <m/>
    <x v="0"/>
    <x v="0"/>
    <x v="0"/>
    <x v="0"/>
    <x v="0"/>
    <x v="0"/>
    <x v="0"/>
    <x v="0"/>
    <x v="0"/>
    <x v="0"/>
    <x v="0"/>
    <s v="Gabinete do Presidente"/>
    <x v="0"/>
    <x v="0"/>
    <x v="0"/>
    <x v="0"/>
    <x v="0"/>
    <x v="0"/>
    <x v="0"/>
    <x v="0"/>
    <x v="0"/>
    <x v="0"/>
    <x v="6"/>
    <x v="0"/>
    <s v="Pagamento de salário referente a 06-2024"/>
  </r>
  <r>
    <x v="0"/>
    <n v="0"/>
    <n v="0"/>
    <n v="0"/>
    <n v="3667"/>
    <x v="4077"/>
    <x v="0"/>
    <x v="0"/>
    <x v="0"/>
    <s v="03.16.02"/>
    <x v="3"/>
    <x v="0"/>
    <x v="0"/>
    <s v="Gabinete do Presidente"/>
    <s v="03.16.02"/>
    <s v="Gabinete do Presidente"/>
    <s v="03.16.02"/>
    <x v="28"/>
    <x v="0"/>
    <x v="0"/>
    <x v="0"/>
    <x v="0"/>
    <x v="0"/>
    <x v="0"/>
    <x v="0"/>
    <x v="4"/>
    <s v="2024-06-19"/>
    <x v="1"/>
    <n v="3667"/>
    <x v="0"/>
    <m/>
    <x v="0"/>
    <m/>
    <x v="19"/>
    <n v="100474706"/>
    <x v="0"/>
    <x v="6"/>
    <s v="Gabinete do Presidente"/>
    <s v="ORI"/>
    <x v="0"/>
    <m/>
    <x v="0"/>
    <x v="0"/>
    <x v="0"/>
    <x v="0"/>
    <x v="0"/>
    <x v="0"/>
    <x v="0"/>
    <x v="0"/>
    <x v="0"/>
    <x v="0"/>
    <x v="0"/>
    <s v="Gabinete do Presidente"/>
    <x v="0"/>
    <x v="0"/>
    <x v="0"/>
    <x v="0"/>
    <x v="0"/>
    <x v="0"/>
    <x v="0"/>
    <x v="0"/>
    <x v="0"/>
    <x v="0"/>
    <x v="6"/>
    <x v="0"/>
    <s v="Pagamento de salário referente a 06-2024"/>
  </r>
  <r>
    <x v="0"/>
    <n v="0"/>
    <n v="0"/>
    <n v="0"/>
    <n v="10342"/>
    <x v="4077"/>
    <x v="0"/>
    <x v="0"/>
    <x v="0"/>
    <s v="03.16.02"/>
    <x v="3"/>
    <x v="0"/>
    <x v="0"/>
    <s v="Gabinete do Presidente"/>
    <s v="03.16.02"/>
    <s v="Gabinete do Presidente"/>
    <s v="03.16.02"/>
    <x v="49"/>
    <x v="0"/>
    <x v="0"/>
    <x v="0"/>
    <x v="1"/>
    <x v="0"/>
    <x v="0"/>
    <x v="0"/>
    <x v="4"/>
    <s v="2024-06-19"/>
    <x v="1"/>
    <n v="10342"/>
    <x v="0"/>
    <m/>
    <x v="0"/>
    <m/>
    <x v="19"/>
    <n v="100474706"/>
    <x v="0"/>
    <x v="6"/>
    <s v="Gabinete do Presidente"/>
    <s v="ORI"/>
    <x v="0"/>
    <m/>
    <x v="0"/>
    <x v="0"/>
    <x v="0"/>
    <x v="0"/>
    <x v="0"/>
    <x v="0"/>
    <x v="0"/>
    <x v="0"/>
    <x v="0"/>
    <x v="0"/>
    <x v="0"/>
    <s v="Gabinete do Presidente"/>
    <x v="0"/>
    <x v="0"/>
    <x v="0"/>
    <x v="0"/>
    <x v="0"/>
    <x v="0"/>
    <x v="0"/>
    <x v="0"/>
    <x v="0"/>
    <x v="0"/>
    <x v="6"/>
    <x v="0"/>
    <s v="Pagamento de salário referente a 06-2024"/>
  </r>
  <r>
    <x v="0"/>
    <n v="0"/>
    <n v="0"/>
    <n v="0"/>
    <n v="216"/>
    <x v="4077"/>
    <x v="0"/>
    <x v="0"/>
    <x v="0"/>
    <s v="03.16.02"/>
    <x v="3"/>
    <x v="0"/>
    <x v="0"/>
    <s v="Gabinete do Presidente"/>
    <s v="03.16.02"/>
    <s v="Gabinete do Presidente"/>
    <s v="03.16.02"/>
    <x v="31"/>
    <x v="0"/>
    <x v="0"/>
    <x v="1"/>
    <x v="0"/>
    <x v="0"/>
    <x v="0"/>
    <x v="0"/>
    <x v="4"/>
    <s v="2024-06-19"/>
    <x v="1"/>
    <n v="216"/>
    <x v="0"/>
    <m/>
    <x v="0"/>
    <m/>
    <x v="54"/>
    <n v="100477977"/>
    <x v="0"/>
    <x v="8"/>
    <s v="Gabinete do Presidente"/>
    <s v="ORI"/>
    <x v="0"/>
    <m/>
    <x v="0"/>
    <x v="0"/>
    <x v="0"/>
    <x v="0"/>
    <x v="0"/>
    <x v="0"/>
    <x v="0"/>
    <x v="0"/>
    <x v="0"/>
    <x v="0"/>
    <x v="0"/>
    <s v="Gabinete do Presidente"/>
    <x v="0"/>
    <x v="0"/>
    <x v="0"/>
    <x v="0"/>
    <x v="0"/>
    <x v="0"/>
    <x v="0"/>
    <x v="0"/>
    <x v="0"/>
    <x v="0"/>
    <x v="8"/>
    <x v="0"/>
    <s v="Pagamento de salário referente a 06-2024"/>
  </r>
  <r>
    <x v="0"/>
    <n v="0"/>
    <n v="0"/>
    <n v="0"/>
    <n v="324"/>
    <x v="4077"/>
    <x v="0"/>
    <x v="0"/>
    <x v="0"/>
    <s v="03.16.02"/>
    <x v="3"/>
    <x v="0"/>
    <x v="0"/>
    <s v="Gabinete do Presidente"/>
    <s v="03.16.02"/>
    <s v="Gabinete do Presidente"/>
    <s v="03.16.02"/>
    <x v="59"/>
    <x v="0"/>
    <x v="0"/>
    <x v="0"/>
    <x v="0"/>
    <x v="0"/>
    <x v="0"/>
    <x v="0"/>
    <x v="4"/>
    <s v="2024-06-19"/>
    <x v="1"/>
    <n v="324"/>
    <x v="0"/>
    <m/>
    <x v="0"/>
    <m/>
    <x v="54"/>
    <n v="100477977"/>
    <x v="0"/>
    <x v="8"/>
    <s v="Gabinete do Presidente"/>
    <s v="ORI"/>
    <x v="0"/>
    <m/>
    <x v="0"/>
    <x v="0"/>
    <x v="0"/>
    <x v="0"/>
    <x v="0"/>
    <x v="0"/>
    <x v="0"/>
    <x v="0"/>
    <x v="0"/>
    <x v="0"/>
    <x v="0"/>
    <s v="Gabinete do Presidente"/>
    <x v="0"/>
    <x v="0"/>
    <x v="0"/>
    <x v="0"/>
    <x v="0"/>
    <x v="0"/>
    <x v="0"/>
    <x v="0"/>
    <x v="0"/>
    <x v="0"/>
    <x v="8"/>
    <x v="0"/>
    <s v="Pagamento de salário referente a 06-2024"/>
  </r>
  <r>
    <x v="0"/>
    <n v="0"/>
    <n v="0"/>
    <n v="0"/>
    <n v="1114"/>
    <x v="4077"/>
    <x v="0"/>
    <x v="0"/>
    <x v="0"/>
    <s v="03.16.02"/>
    <x v="3"/>
    <x v="0"/>
    <x v="0"/>
    <s v="Gabinete do Presidente"/>
    <s v="03.16.02"/>
    <s v="Gabinete do Presidente"/>
    <s v="03.16.02"/>
    <x v="28"/>
    <x v="0"/>
    <x v="0"/>
    <x v="0"/>
    <x v="0"/>
    <x v="0"/>
    <x v="0"/>
    <x v="0"/>
    <x v="4"/>
    <s v="2024-06-19"/>
    <x v="1"/>
    <n v="1114"/>
    <x v="0"/>
    <m/>
    <x v="0"/>
    <m/>
    <x v="54"/>
    <n v="100477977"/>
    <x v="0"/>
    <x v="8"/>
    <s v="Gabinete do Presidente"/>
    <s v="ORI"/>
    <x v="0"/>
    <m/>
    <x v="0"/>
    <x v="0"/>
    <x v="0"/>
    <x v="0"/>
    <x v="0"/>
    <x v="0"/>
    <x v="0"/>
    <x v="0"/>
    <x v="0"/>
    <x v="0"/>
    <x v="0"/>
    <s v="Gabinete do Presidente"/>
    <x v="0"/>
    <x v="0"/>
    <x v="0"/>
    <x v="0"/>
    <x v="0"/>
    <x v="0"/>
    <x v="0"/>
    <x v="0"/>
    <x v="0"/>
    <x v="0"/>
    <x v="8"/>
    <x v="0"/>
    <s v="Pagamento de salário referente a 06-2024"/>
  </r>
  <r>
    <x v="0"/>
    <n v="0"/>
    <n v="0"/>
    <n v="0"/>
    <n v="3146"/>
    <x v="4077"/>
    <x v="0"/>
    <x v="0"/>
    <x v="0"/>
    <s v="03.16.02"/>
    <x v="3"/>
    <x v="0"/>
    <x v="0"/>
    <s v="Gabinete do Presidente"/>
    <s v="03.16.02"/>
    <s v="Gabinete do Presidente"/>
    <s v="03.16.02"/>
    <x v="49"/>
    <x v="0"/>
    <x v="0"/>
    <x v="0"/>
    <x v="1"/>
    <x v="0"/>
    <x v="0"/>
    <x v="0"/>
    <x v="4"/>
    <s v="2024-06-19"/>
    <x v="1"/>
    <n v="3146"/>
    <x v="0"/>
    <m/>
    <x v="0"/>
    <m/>
    <x v="54"/>
    <n v="100477977"/>
    <x v="0"/>
    <x v="8"/>
    <s v="Gabinete do Presidente"/>
    <s v="ORI"/>
    <x v="0"/>
    <m/>
    <x v="0"/>
    <x v="0"/>
    <x v="0"/>
    <x v="0"/>
    <x v="0"/>
    <x v="0"/>
    <x v="0"/>
    <x v="0"/>
    <x v="0"/>
    <x v="0"/>
    <x v="0"/>
    <s v="Gabinete do Presidente"/>
    <x v="0"/>
    <x v="0"/>
    <x v="0"/>
    <x v="0"/>
    <x v="0"/>
    <x v="0"/>
    <x v="0"/>
    <x v="0"/>
    <x v="0"/>
    <x v="0"/>
    <x v="8"/>
    <x v="0"/>
    <s v="Pagamento de salário referente a 06-2024"/>
  </r>
  <r>
    <x v="0"/>
    <n v="0"/>
    <n v="0"/>
    <n v="0"/>
    <n v="11642"/>
    <x v="4077"/>
    <x v="0"/>
    <x v="0"/>
    <x v="0"/>
    <s v="03.16.02"/>
    <x v="3"/>
    <x v="0"/>
    <x v="0"/>
    <s v="Gabinete do Presidente"/>
    <s v="03.16.02"/>
    <s v="Gabinete do Presidente"/>
    <s v="03.16.02"/>
    <x v="31"/>
    <x v="0"/>
    <x v="0"/>
    <x v="1"/>
    <x v="0"/>
    <x v="0"/>
    <x v="0"/>
    <x v="0"/>
    <x v="4"/>
    <s v="2024-06-19"/>
    <x v="1"/>
    <n v="11642"/>
    <x v="0"/>
    <m/>
    <x v="0"/>
    <m/>
    <x v="9"/>
    <n v="100474693"/>
    <x v="0"/>
    <x v="0"/>
    <s v="Gabinete do Presidente"/>
    <s v="ORI"/>
    <x v="0"/>
    <m/>
    <x v="0"/>
    <x v="0"/>
    <x v="0"/>
    <x v="0"/>
    <x v="0"/>
    <x v="0"/>
    <x v="0"/>
    <x v="0"/>
    <x v="0"/>
    <x v="0"/>
    <x v="0"/>
    <s v="Gabinete do Presidente"/>
    <x v="0"/>
    <x v="0"/>
    <x v="0"/>
    <x v="0"/>
    <x v="0"/>
    <x v="0"/>
    <x v="0"/>
    <x v="0"/>
    <x v="0"/>
    <x v="0"/>
    <x v="0"/>
    <x v="0"/>
    <s v="Pagamento de salário referente a 06-2024"/>
  </r>
  <r>
    <x v="0"/>
    <n v="0"/>
    <n v="0"/>
    <n v="0"/>
    <n v="17463"/>
    <x v="4077"/>
    <x v="0"/>
    <x v="0"/>
    <x v="0"/>
    <s v="03.16.02"/>
    <x v="3"/>
    <x v="0"/>
    <x v="0"/>
    <s v="Gabinete do Presidente"/>
    <s v="03.16.02"/>
    <s v="Gabinete do Presidente"/>
    <s v="03.16.02"/>
    <x v="59"/>
    <x v="0"/>
    <x v="0"/>
    <x v="0"/>
    <x v="0"/>
    <x v="0"/>
    <x v="0"/>
    <x v="0"/>
    <x v="4"/>
    <s v="2024-06-19"/>
    <x v="1"/>
    <n v="17463"/>
    <x v="0"/>
    <m/>
    <x v="0"/>
    <m/>
    <x v="9"/>
    <n v="100474693"/>
    <x v="0"/>
    <x v="0"/>
    <s v="Gabinete do Presidente"/>
    <s v="ORI"/>
    <x v="0"/>
    <m/>
    <x v="0"/>
    <x v="0"/>
    <x v="0"/>
    <x v="0"/>
    <x v="0"/>
    <x v="0"/>
    <x v="0"/>
    <x v="0"/>
    <x v="0"/>
    <x v="0"/>
    <x v="0"/>
    <s v="Gabinete do Presidente"/>
    <x v="0"/>
    <x v="0"/>
    <x v="0"/>
    <x v="0"/>
    <x v="0"/>
    <x v="0"/>
    <x v="0"/>
    <x v="0"/>
    <x v="0"/>
    <x v="0"/>
    <x v="0"/>
    <x v="0"/>
    <s v="Pagamento de salário referente a 06-2024"/>
  </r>
  <r>
    <x v="0"/>
    <n v="0"/>
    <n v="0"/>
    <n v="0"/>
    <n v="59915"/>
    <x v="4077"/>
    <x v="0"/>
    <x v="0"/>
    <x v="0"/>
    <s v="03.16.02"/>
    <x v="3"/>
    <x v="0"/>
    <x v="0"/>
    <s v="Gabinete do Presidente"/>
    <s v="03.16.02"/>
    <s v="Gabinete do Presidente"/>
    <s v="03.16.02"/>
    <x v="28"/>
    <x v="0"/>
    <x v="0"/>
    <x v="0"/>
    <x v="0"/>
    <x v="0"/>
    <x v="0"/>
    <x v="0"/>
    <x v="4"/>
    <s v="2024-06-19"/>
    <x v="1"/>
    <n v="59915"/>
    <x v="0"/>
    <m/>
    <x v="0"/>
    <m/>
    <x v="9"/>
    <n v="100474693"/>
    <x v="0"/>
    <x v="0"/>
    <s v="Gabinete do Presidente"/>
    <s v="ORI"/>
    <x v="0"/>
    <m/>
    <x v="0"/>
    <x v="0"/>
    <x v="0"/>
    <x v="0"/>
    <x v="0"/>
    <x v="0"/>
    <x v="0"/>
    <x v="0"/>
    <x v="0"/>
    <x v="0"/>
    <x v="0"/>
    <s v="Gabinete do Presidente"/>
    <x v="0"/>
    <x v="0"/>
    <x v="0"/>
    <x v="0"/>
    <x v="0"/>
    <x v="0"/>
    <x v="0"/>
    <x v="0"/>
    <x v="0"/>
    <x v="0"/>
    <x v="0"/>
    <x v="0"/>
    <s v="Pagamento de salário referente a 06-2024"/>
  </r>
  <r>
    <x v="0"/>
    <n v="0"/>
    <n v="0"/>
    <n v="0"/>
    <n v="168916"/>
    <x v="4077"/>
    <x v="0"/>
    <x v="0"/>
    <x v="0"/>
    <s v="03.16.02"/>
    <x v="3"/>
    <x v="0"/>
    <x v="0"/>
    <s v="Gabinete do Presidente"/>
    <s v="03.16.02"/>
    <s v="Gabinete do Presidente"/>
    <s v="03.16.02"/>
    <x v="49"/>
    <x v="0"/>
    <x v="0"/>
    <x v="0"/>
    <x v="1"/>
    <x v="0"/>
    <x v="0"/>
    <x v="0"/>
    <x v="4"/>
    <s v="2024-06-19"/>
    <x v="1"/>
    <n v="168916"/>
    <x v="0"/>
    <m/>
    <x v="0"/>
    <m/>
    <x v="9"/>
    <n v="100474693"/>
    <x v="0"/>
    <x v="0"/>
    <s v="Gabinete do Presidente"/>
    <s v="ORI"/>
    <x v="0"/>
    <m/>
    <x v="0"/>
    <x v="0"/>
    <x v="0"/>
    <x v="0"/>
    <x v="0"/>
    <x v="0"/>
    <x v="0"/>
    <x v="0"/>
    <x v="0"/>
    <x v="0"/>
    <x v="0"/>
    <s v="Gabinete do Presidente"/>
    <x v="0"/>
    <x v="0"/>
    <x v="0"/>
    <x v="0"/>
    <x v="0"/>
    <x v="0"/>
    <x v="0"/>
    <x v="0"/>
    <x v="0"/>
    <x v="0"/>
    <x v="0"/>
    <x v="0"/>
    <s v="Pagamento de salário referente a 06-2024"/>
  </r>
  <r>
    <x v="0"/>
    <n v="0"/>
    <n v="0"/>
    <n v="0"/>
    <n v="158"/>
    <x v="4368"/>
    <x v="0"/>
    <x v="0"/>
    <x v="0"/>
    <s v="03.16.01"/>
    <x v="38"/>
    <x v="0"/>
    <x v="0"/>
    <s v="Assembleia Municipal"/>
    <s v="03.16.01"/>
    <s v="Assembleia Municipal"/>
    <s v="03.16.01"/>
    <x v="31"/>
    <x v="0"/>
    <x v="0"/>
    <x v="1"/>
    <x v="0"/>
    <x v="0"/>
    <x v="0"/>
    <x v="0"/>
    <x v="4"/>
    <s v="2024-06-19"/>
    <x v="1"/>
    <n v="158"/>
    <x v="0"/>
    <m/>
    <x v="0"/>
    <m/>
    <x v="2"/>
    <n v="100474696"/>
    <x v="0"/>
    <x v="1"/>
    <s v="Assembleia Municipal"/>
    <s v="ORI"/>
    <x v="0"/>
    <s v="AM"/>
    <x v="0"/>
    <x v="0"/>
    <x v="0"/>
    <x v="0"/>
    <x v="0"/>
    <x v="0"/>
    <x v="0"/>
    <x v="0"/>
    <x v="0"/>
    <x v="0"/>
    <x v="0"/>
    <s v="Assembleia Municipal"/>
    <x v="0"/>
    <x v="0"/>
    <x v="0"/>
    <x v="0"/>
    <x v="0"/>
    <x v="0"/>
    <x v="0"/>
    <x v="0"/>
    <x v="0"/>
    <x v="0"/>
    <x v="1"/>
    <x v="0"/>
    <s v="Pagamento de salário referente a 06-2024"/>
  </r>
  <r>
    <x v="0"/>
    <n v="0"/>
    <n v="0"/>
    <n v="0"/>
    <n v="4999"/>
    <x v="4368"/>
    <x v="0"/>
    <x v="0"/>
    <x v="0"/>
    <s v="03.16.01"/>
    <x v="38"/>
    <x v="0"/>
    <x v="0"/>
    <s v="Assembleia Municipal"/>
    <s v="03.16.01"/>
    <s v="Assembleia Municipal"/>
    <s v="03.16.01"/>
    <x v="49"/>
    <x v="0"/>
    <x v="0"/>
    <x v="0"/>
    <x v="1"/>
    <x v="0"/>
    <x v="0"/>
    <x v="0"/>
    <x v="4"/>
    <s v="2024-06-19"/>
    <x v="1"/>
    <n v="4999"/>
    <x v="0"/>
    <m/>
    <x v="0"/>
    <m/>
    <x v="2"/>
    <n v="100474696"/>
    <x v="0"/>
    <x v="1"/>
    <s v="Assembleia Municipal"/>
    <s v="ORI"/>
    <x v="0"/>
    <s v="AM"/>
    <x v="0"/>
    <x v="0"/>
    <x v="0"/>
    <x v="0"/>
    <x v="0"/>
    <x v="0"/>
    <x v="0"/>
    <x v="0"/>
    <x v="0"/>
    <x v="0"/>
    <x v="0"/>
    <s v="Assembleia Municipal"/>
    <x v="0"/>
    <x v="0"/>
    <x v="0"/>
    <x v="0"/>
    <x v="0"/>
    <x v="0"/>
    <x v="0"/>
    <x v="0"/>
    <x v="0"/>
    <x v="0"/>
    <x v="1"/>
    <x v="0"/>
    <s v="Pagamento de salário referente a 06-2024"/>
  </r>
  <r>
    <x v="0"/>
    <n v="0"/>
    <n v="0"/>
    <n v="0"/>
    <n v="24"/>
    <x v="4368"/>
    <x v="0"/>
    <x v="0"/>
    <x v="0"/>
    <s v="03.16.01"/>
    <x v="38"/>
    <x v="0"/>
    <x v="0"/>
    <s v="Assembleia Municipal"/>
    <s v="03.16.01"/>
    <s v="Assembleia Municipal"/>
    <s v="03.16.01"/>
    <x v="31"/>
    <x v="0"/>
    <x v="0"/>
    <x v="1"/>
    <x v="0"/>
    <x v="0"/>
    <x v="0"/>
    <x v="0"/>
    <x v="4"/>
    <s v="2024-06-19"/>
    <x v="1"/>
    <n v="24"/>
    <x v="0"/>
    <m/>
    <x v="0"/>
    <m/>
    <x v="54"/>
    <n v="100477977"/>
    <x v="0"/>
    <x v="8"/>
    <s v="Assembleia Municipal"/>
    <s v="ORI"/>
    <x v="0"/>
    <s v="AM"/>
    <x v="0"/>
    <x v="0"/>
    <x v="0"/>
    <x v="0"/>
    <x v="0"/>
    <x v="0"/>
    <x v="0"/>
    <x v="0"/>
    <x v="0"/>
    <x v="0"/>
    <x v="0"/>
    <s v="Assembleia Municipal"/>
    <x v="0"/>
    <x v="0"/>
    <x v="0"/>
    <x v="0"/>
    <x v="0"/>
    <x v="0"/>
    <x v="0"/>
    <x v="0"/>
    <x v="0"/>
    <x v="0"/>
    <x v="8"/>
    <x v="0"/>
    <s v="Pagamento de salário referente a 06-2024"/>
  </r>
  <r>
    <x v="0"/>
    <n v="0"/>
    <n v="0"/>
    <n v="0"/>
    <n v="776"/>
    <x v="4368"/>
    <x v="0"/>
    <x v="0"/>
    <x v="0"/>
    <s v="03.16.01"/>
    <x v="38"/>
    <x v="0"/>
    <x v="0"/>
    <s v="Assembleia Municipal"/>
    <s v="03.16.01"/>
    <s v="Assembleia Municipal"/>
    <s v="03.16.01"/>
    <x v="49"/>
    <x v="0"/>
    <x v="0"/>
    <x v="0"/>
    <x v="1"/>
    <x v="0"/>
    <x v="0"/>
    <x v="0"/>
    <x v="4"/>
    <s v="2024-06-19"/>
    <x v="1"/>
    <n v="776"/>
    <x v="0"/>
    <m/>
    <x v="0"/>
    <m/>
    <x v="54"/>
    <n v="100477977"/>
    <x v="0"/>
    <x v="8"/>
    <s v="Assembleia Municipal"/>
    <s v="ORI"/>
    <x v="0"/>
    <s v="AM"/>
    <x v="0"/>
    <x v="0"/>
    <x v="0"/>
    <x v="0"/>
    <x v="0"/>
    <x v="0"/>
    <x v="0"/>
    <x v="0"/>
    <x v="0"/>
    <x v="0"/>
    <x v="0"/>
    <s v="Assembleia Municipal"/>
    <x v="0"/>
    <x v="0"/>
    <x v="0"/>
    <x v="0"/>
    <x v="0"/>
    <x v="0"/>
    <x v="0"/>
    <x v="0"/>
    <x v="0"/>
    <x v="0"/>
    <x v="8"/>
    <x v="0"/>
    <s v="Pagamento de salário referente a 06-2024"/>
  </r>
  <r>
    <x v="0"/>
    <n v="0"/>
    <n v="0"/>
    <n v="0"/>
    <n v="3218"/>
    <x v="4368"/>
    <x v="0"/>
    <x v="0"/>
    <x v="0"/>
    <s v="03.16.01"/>
    <x v="38"/>
    <x v="0"/>
    <x v="0"/>
    <s v="Assembleia Municipal"/>
    <s v="03.16.01"/>
    <s v="Assembleia Municipal"/>
    <s v="03.16.01"/>
    <x v="31"/>
    <x v="0"/>
    <x v="0"/>
    <x v="1"/>
    <x v="0"/>
    <x v="0"/>
    <x v="0"/>
    <x v="0"/>
    <x v="4"/>
    <s v="2024-06-19"/>
    <x v="1"/>
    <n v="3218"/>
    <x v="0"/>
    <m/>
    <x v="0"/>
    <m/>
    <x v="9"/>
    <n v="100474693"/>
    <x v="0"/>
    <x v="0"/>
    <s v="Assembleia Municipal"/>
    <s v="ORI"/>
    <x v="0"/>
    <s v="AM"/>
    <x v="0"/>
    <x v="0"/>
    <x v="0"/>
    <x v="0"/>
    <x v="0"/>
    <x v="0"/>
    <x v="0"/>
    <x v="0"/>
    <x v="0"/>
    <x v="0"/>
    <x v="0"/>
    <s v="Assembleia Municipal"/>
    <x v="0"/>
    <x v="0"/>
    <x v="0"/>
    <x v="0"/>
    <x v="0"/>
    <x v="0"/>
    <x v="0"/>
    <x v="0"/>
    <x v="0"/>
    <x v="0"/>
    <x v="0"/>
    <x v="0"/>
    <s v="Pagamento de salário referente a 06-2024"/>
  </r>
  <r>
    <x v="0"/>
    <n v="0"/>
    <n v="0"/>
    <n v="0"/>
    <n v="101665"/>
    <x v="4368"/>
    <x v="0"/>
    <x v="0"/>
    <x v="0"/>
    <s v="03.16.01"/>
    <x v="38"/>
    <x v="0"/>
    <x v="0"/>
    <s v="Assembleia Municipal"/>
    <s v="03.16.01"/>
    <s v="Assembleia Municipal"/>
    <s v="03.16.01"/>
    <x v="49"/>
    <x v="0"/>
    <x v="0"/>
    <x v="0"/>
    <x v="1"/>
    <x v="0"/>
    <x v="0"/>
    <x v="0"/>
    <x v="4"/>
    <s v="2024-06-19"/>
    <x v="1"/>
    <n v="101665"/>
    <x v="0"/>
    <m/>
    <x v="0"/>
    <m/>
    <x v="9"/>
    <n v="100474693"/>
    <x v="0"/>
    <x v="0"/>
    <s v="Assembleia Municipal"/>
    <s v="ORI"/>
    <x v="0"/>
    <s v="AM"/>
    <x v="0"/>
    <x v="0"/>
    <x v="0"/>
    <x v="0"/>
    <x v="0"/>
    <x v="0"/>
    <x v="0"/>
    <x v="0"/>
    <x v="0"/>
    <x v="0"/>
    <x v="0"/>
    <s v="Assembleia Municipal"/>
    <x v="0"/>
    <x v="0"/>
    <x v="0"/>
    <x v="0"/>
    <x v="0"/>
    <x v="0"/>
    <x v="0"/>
    <x v="0"/>
    <x v="0"/>
    <x v="0"/>
    <x v="0"/>
    <x v="0"/>
    <s v="Pagamento de salário referente a 06-2024"/>
  </r>
  <r>
    <x v="0"/>
    <n v="0"/>
    <n v="0"/>
    <n v="0"/>
    <n v="9151"/>
    <x v="4369"/>
    <x v="0"/>
    <x v="0"/>
    <x v="0"/>
    <s v="03.16.32"/>
    <x v="29"/>
    <x v="0"/>
    <x v="0"/>
    <s v="Gabinete de Comunicação e Imagem"/>
    <s v="03.16.32"/>
    <s v="Gabinete de Comunicação e Imagem"/>
    <s v="03.16.32"/>
    <x v="30"/>
    <x v="0"/>
    <x v="0"/>
    <x v="0"/>
    <x v="1"/>
    <x v="0"/>
    <x v="0"/>
    <x v="0"/>
    <x v="4"/>
    <s v="2024-06-19"/>
    <x v="1"/>
    <n v="9151"/>
    <x v="0"/>
    <m/>
    <x v="0"/>
    <m/>
    <x v="2"/>
    <n v="100474696"/>
    <x v="0"/>
    <x v="1"/>
    <s v="Gabinete de Comunicação e Imagem"/>
    <s v="ORI"/>
    <x v="0"/>
    <s v="GCI"/>
    <x v="0"/>
    <x v="0"/>
    <x v="0"/>
    <x v="0"/>
    <x v="0"/>
    <x v="0"/>
    <x v="0"/>
    <x v="0"/>
    <x v="0"/>
    <x v="0"/>
    <x v="0"/>
    <s v="Gabinete de Comunicação e Imagem"/>
    <x v="0"/>
    <x v="0"/>
    <x v="0"/>
    <x v="0"/>
    <x v="0"/>
    <x v="0"/>
    <x v="0"/>
    <x v="0"/>
    <x v="0"/>
    <x v="0"/>
    <x v="1"/>
    <x v="0"/>
    <s v="Pagamento de salário referente a 06-2024"/>
  </r>
  <r>
    <x v="0"/>
    <n v="0"/>
    <n v="0"/>
    <n v="0"/>
    <n v="11086"/>
    <x v="4369"/>
    <x v="0"/>
    <x v="0"/>
    <x v="0"/>
    <s v="03.16.32"/>
    <x v="29"/>
    <x v="0"/>
    <x v="0"/>
    <s v="Gabinete de Comunicação e Imagem"/>
    <s v="03.16.32"/>
    <s v="Gabinete de Comunicação e Imagem"/>
    <s v="03.16.32"/>
    <x v="30"/>
    <x v="0"/>
    <x v="0"/>
    <x v="0"/>
    <x v="1"/>
    <x v="0"/>
    <x v="0"/>
    <x v="0"/>
    <x v="4"/>
    <s v="2024-06-19"/>
    <x v="1"/>
    <n v="11086"/>
    <x v="0"/>
    <m/>
    <x v="0"/>
    <m/>
    <x v="19"/>
    <n v="100474706"/>
    <x v="0"/>
    <x v="6"/>
    <s v="Gabinete de Comunicação e Imagem"/>
    <s v="ORI"/>
    <x v="0"/>
    <s v="GCI"/>
    <x v="0"/>
    <x v="0"/>
    <x v="0"/>
    <x v="0"/>
    <x v="0"/>
    <x v="0"/>
    <x v="0"/>
    <x v="0"/>
    <x v="0"/>
    <x v="0"/>
    <x v="0"/>
    <s v="Gabinete de Comunicação e Imagem"/>
    <x v="0"/>
    <x v="0"/>
    <x v="0"/>
    <x v="0"/>
    <x v="0"/>
    <x v="0"/>
    <x v="0"/>
    <x v="0"/>
    <x v="0"/>
    <x v="0"/>
    <x v="6"/>
    <x v="0"/>
    <s v="Pagamento de salário referente a 06-2024"/>
  </r>
  <r>
    <x v="0"/>
    <n v="0"/>
    <n v="0"/>
    <n v="0"/>
    <n v="118344"/>
    <x v="4369"/>
    <x v="0"/>
    <x v="0"/>
    <x v="0"/>
    <s v="03.16.32"/>
    <x v="29"/>
    <x v="0"/>
    <x v="0"/>
    <s v="Gabinete de Comunicação e Imagem"/>
    <s v="03.16.32"/>
    <s v="Gabinete de Comunicação e Imagem"/>
    <s v="03.16.32"/>
    <x v="30"/>
    <x v="0"/>
    <x v="0"/>
    <x v="0"/>
    <x v="1"/>
    <x v="0"/>
    <x v="0"/>
    <x v="0"/>
    <x v="4"/>
    <s v="2024-06-19"/>
    <x v="1"/>
    <n v="118344"/>
    <x v="0"/>
    <m/>
    <x v="0"/>
    <m/>
    <x v="9"/>
    <n v="100474693"/>
    <x v="0"/>
    <x v="0"/>
    <s v="Gabinete de Comunicação e Imagem"/>
    <s v="ORI"/>
    <x v="0"/>
    <s v="GCI"/>
    <x v="0"/>
    <x v="0"/>
    <x v="0"/>
    <x v="0"/>
    <x v="0"/>
    <x v="0"/>
    <x v="0"/>
    <x v="0"/>
    <x v="0"/>
    <x v="0"/>
    <x v="0"/>
    <s v="Gabinete de Comunicação e Imagem"/>
    <x v="0"/>
    <x v="0"/>
    <x v="0"/>
    <x v="0"/>
    <x v="0"/>
    <x v="0"/>
    <x v="0"/>
    <x v="0"/>
    <x v="0"/>
    <x v="0"/>
    <x v="0"/>
    <x v="0"/>
    <s v="Pagamento de salário referente a 06-2024"/>
  </r>
  <r>
    <x v="0"/>
    <n v="0"/>
    <n v="0"/>
    <n v="0"/>
    <n v="10834"/>
    <x v="4370"/>
    <x v="0"/>
    <x v="0"/>
    <x v="0"/>
    <s v="03.16.30"/>
    <x v="37"/>
    <x v="0"/>
    <x v="0"/>
    <s v="Gabinete de Relações Externas"/>
    <s v="03.16.30"/>
    <s v="Gabinete de Relações Externas"/>
    <s v="03.16.30"/>
    <x v="30"/>
    <x v="0"/>
    <x v="0"/>
    <x v="0"/>
    <x v="1"/>
    <x v="0"/>
    <x v="0"/>
    <x v="0"/>
    <x v="4"/>
    <s v="2024-06-19"/>
    <x v="1"/>
    <n v="10834"/>
    <x v="0"/>
    <m/>
    <x v="0"/>
    <m/>
    <x v="2"/>
    <n v="100474696"/>
    <x v="0"/>
    <x v="1"/>
    <s v="Gabinete de Relações Externas"/>
    <s v="ORI"/>
    <x v="0"/>
    <s v="GRE"/>
    <x v="0"/>
    <x v="0"/>
    <x v="0"/>
    <x v="0"/>
    <x v="0"/>
    <x v="0"/>
    <x v="0"/>
    <x v="0"/>
    <x v="0"/>
    <x v="0"/>
    <x v="0"/>
    <s v="Gabinete de Relações Externas"/>
    <x v="0"/>
    <x v="0"/>
    <x v="0"/>
    <x v="0"/>
    <x v="0"/>
    <x v="0"/>
    <x v="0"/>
    <x v="0"/>
    <x v="0"/>
    <x v="0"/>
    <x v="1"/>
    <x v="0"/>
    <s v="Pagamento de salário referente a 06-2024"/>
  </r>
  <r>
    <x v="0"/>
    <n v="0"/>
    <n v="0"/>
    <n v="0"/>
    <n v="8213"/>
    <x v="4370"/>
    <x v="0"/>
    <x v="0"/>
    <x v="0"/>
    <s v="03.16.30"/>
    <x v="37"/>
    <x v="0"/>
    <x v="0"/>
    <s v="Gabinete de Relações Externas"/>
    <s v="03.16.30"/>
    <s v="Gabinete de Relações Externas"/>
    <s v="03.16.30"/>
    <x v="30"/>
    <x v="0"/>
    <x v="0"/>
    <x v="0"/>
    <x v="1"/>
    <x v="0"/>
    <x v="0"/>
    <x v="0"/>
    <x v="4"/>
    <s v="2024-06-19"/>
    <x v="1"/>
    <n v="8213"/>
    <x v="0"/>
    <m/>
    <x v="0"/>
    <m/>
    <x v="19"/>
    <n v="100474706"/>
    <x v="0"/>
    <x v="6"/>
    <s v="Gabinete de Relações Externas"/>
    <s v="ORI"/>
    <x v="0"/>
    <s v="GRE"/>
    <x v="0"/>
    <x v="0"/>
    <x v="0"/>
    <x v="0"/>
    <x v="0"/>
    <x v="0"/>
    <x v="0"/>
    <x v="0"/>
    <x v="0"/>
    <x v="0"/>
    <x v="0"/>
    <s v="Gabinete de Relações Externas"/>
    <x v="0"/>
    <x v="0"/>
    <x v="0"/>
    <x v="0"/>
    <x v="0"/>
    <x v="0"/>
    <x v="0"/>
    <x v="0"/>
    <x v="0"/>
    <x v="0"/>
    <x v="6"/>
    <x v="0"/>
    <s v="Pagamento de salário referente a 06-2024"/>
  </r>
  <r>
    <x v="0"/>
    <n v="0"/>
    <n v="0"/>
    <n v="0"/>
    <n v="83615"/>
    <x v="4370"/>
    <x v="0"/>
    <x v="0"/>
    <x v="0"/>
    <s v="03.16.30"/>
    <x v="37"/>
    <x v="0"/>
    <x v="0"/>
    <s v="Gabinete de Relações Externas"/>
    <s v="03.16.30"/>
    <s v="Gabinete de Relações Externas"/>
    <s v="03.16.30"/>
    <x v="30"/>
    <x v="0"/>
    <x v="0"/>
    <x v="0"/>
    <x v="1"/>
    <x v="0"/>
    <x v="0"/>
    <x v="0"/>
    <x v="4"/>
    <s v="2024-06-19"/>
    <x v="1"/>
    <n v="83615"/>
    <x v="0"/>
    <m/>
    <x v="0"/>
    <m/>
    <x v="9"/>
    <n v="100474693"/>
    <x v="0"/>
    <x v="0"/>
    <s v="Gabinete de Relações Externas"/>
    <s v="ORI"/>
    <x v="0"/>
    <s v="GRE"/>
    <x v="0"/>
    <x v="0"/>
    <x v="0"/>
    <x v="0"/>
    <x v="0"/>
    <x v="0"/>
    <x v="0"/>
    <x v="0"/>
    <x v="0"/>
    <x v="0"/>
    <x v="0"/>
    <s v="Gabinete de Relações Externas"/>
    <x v="0"/>
    <x v="0"/>
    <x v="0"/>
    <x v="0"/>
    <x v="0"/>
    <x v="0"/>
    <x v="0"/>
    <x v="0"/>
    <x v="0"/>
    <x v="0"/>
    <x v="0"/>
    <x v="0"/>
    <s v="Pagamento de salário referente a 06-2024"/>
  </r>
  <r>
    <x v="0"/>
    <n v="0"/>
    <n v="0"/>
    <n v="0"/>
    <n v="5095"/>
    <x v="4371"/>
    <x v="0"/>
    <x v="0"/>
    <x v="0"/>
    <s v="03.16.28"/>
    <x v="36"/>
    <x v="0"/>
    <x v="0"/>
    <s v="Gabinete da Auditoria Interna"/>
    <s v="03.16.28"/>
    <s v="Gabinete da Auditoria Interna"/>
    <s v="03.16.28"/>
    <x v="30"/>
    <x v="0"/>
    <x v="0"/>
    <x v="0"/>
    <x v="1"/>
    <x v="0"/>
    <x v="0"/>
    <x v="0"/>
    <x v="4"/>
    <s v="2024-06-19"/>
    <x v="1"/>
    <n v="5095"/>
    <x v="0"/>
    <m/>
    <x v="0"/>
    <m/>
    <x v="2"/>
    <n v="100474696"/>
    <x v="0"/>
    <x v="1"/>
    <s v="Gabinete da Auditoria Interna"/>
    <s v="ORI"/>
    <x v="0"/>
    <s v="GAI"/>
    <x v="0"/>
    <x v="0"/>
    <x v="0"/>
    <x v="0"/>
    <x v="0"/>
    <x v="0"/>
    <x v="0"/>
    <x v="0"/>
    <x v="0"/>
    <x v="0"/>
    <x v="0"/>
    <s v="Gabinete da Auditoria Interna"/>
    <x v="0"/>
    <x v="0"/>
    <x v="0"/>
    <x v="0"/>
    <x v="0"/>
    <x v="0"/>
    <x v="0"/>
    <x v="0"/>
    <x v="0"/>
    <x v="0"/>
    <x v="1"/>
    <x v="0"/>
    <s v="Pagamento de salário referente a 06-2024"/>
  </r>
  <r>
    <x v="0"/>
    <n v="0"/>
    <n v="0"/>
    <n v="0"/>
    <n v="5840"/>
    <x v="4371"/>
    <x v="0"/>
    <x v="0"/>
    <x v="0"/>
    <s v="03.16.28"/>
    <x v="36"/>
    <x v="0"/>
    <x v="0"/>
    <s v="Gabinete da Auditoria Interna"/>
    <s v="03.16.28"/>
    <s v="Gabinete da Auditoria Interna"/>
    <s v="03.16.28"/>
    <x v="30"/>
    <x v="0"/>
    <x v="0"/>
    <x v="0"/>
    <x v="1"/>
    <x v="0"/>
    <x v="0"/>
    <x v="0"/>
    <x v="4"/>
    <s v="2024-06-19"/>
    <x v="1"/>
    <n v="5840"/>
    <x v="0"/>
    <m/>
    <x v="0"/>
    <m/>
    <x v="19"/>
    <n v="100474706"/>
    <x v="0"/>
    <x v="6"/>
    <s v="Gabinete da Auditoria Interna"/>
    <s v="ORI"/>
    <x v="0"/>
    <s v="GAI"/>
    <x v="0"/>
    <x v="0"/>
    <x v="0"/>
    <x v="0"/>
    <x v="0"/>
    <x v="0"/>
    <x v="0"/>
    <x v="0"/>
    <x v="0"/>
    <x v="0"/>
    <x v="0"/>
    <s v="Gabinete da Auditoria Interna"/>
    <x v="0"/>
    <x v="0"/>
    <x v="0"/>
    <x v="0"/>
    <x v="0"/>
    <x v="0"/>
    <x v="0"/>
    <x v="0"/>
    <x v="0"/>
    <x v="0"/>
    <x v="6"/>
    <x v="0"/>
    <s v="Pagamento de salário referente a 06-2024"/>
  </r>
  <r>
    <x v="0"/>
    <n v="0"/>
    <n v="0"/>
    <n v="0"/>
    <n v="62065"/>
    <x v="4371"/>
    <x v="0"/>
    <x v="0"/>
    <x v="0"/>
    <s v="03.16.28"/>
    <x v="36"/>
    <x v="0"/>
    <x v="0"/>
    <s v="Gabinete da Auditoria Interna"/>
    <s v="03.16.28"/>
    <s v="Gabinete da Auditoria Interna"/>
    <s v="03.16.28"/>
    <x v="30"/>
    <x v="0"/>
    <x v="0"/>
    <x v="0"/>
    <x v="1"/>
    <x v="0"/>
    <x v="0"/>
    <x v="0"/>
    <x v="4"/>
    <s v="2024-06-19"/>
    <x v="1"/>
    <n v="62065"/>
    <x v="0"/>
    <m/>
    <x v="0"/>
    <m/>
    <x v="9"/>
    <n v="100474693"/>
    <x v="0"/>
    <x v="0"/>
    <s v="Gabinete da Auditoria Interna"/>
    <s v="ORI"/>
    <x v="0"/>
    <s v="GAI"/>
    <x v="0"/>
    <x v="0"/>
    <x v="0"/>
    <x v="0"/>
    <x v="0"/>
    <x v="0"/>
    <x v="0"/>
    <x v="0"/>
    <x v="0"/>
    <x v="0"/>
    <x v="0"/>
    <s v="Gabinete da Auditoria Interna"/>
    <x v="0"/>
    <x v="0"/>
    <x v="0"/>
    <x v="0"/>
    <x v="0"/>
    <x v="0"/>
    <x v="0"/>
    <x v="0"/>
    <x v="0"/>
    <x v="0"/>
    <x v="0"/>
    <x v="0"/>
    <s v="Pagamento de salário referente a 06-2024"/>
  </r>
  <r>
    <x v="0"/>
    <n v="0"/>
    <n v="0"/>
    <n v="0"/>
    <n v="682"/>
    <x v="4372"/>
    <x v="0"/>
    <x v="0"/>
    <x v="0"/>
    <s v="03.16.27"/>
    <x v="59"/>
    <x v="0"/>
    <x v="0"/>
    <s v="Direção dos Assuntos Jurídicos, Fiscalização e Policia Municipal"/>
    <s v="03.16.27"/>
    <s v="Direção dos Assuntos Jurídicos, Fiscalização e Policia Municipal"/>
    <s v="03.16.27"/>
    <x v="28"/>
    <x v="0"/>
    <x v="0"/>
    <x v="0"/>
    <x v="0"/>
    <x v="0"/>
    <x v="0"/>
    <x v="0"/>
    <x v="4"/>
    <s v="2024-06-19"/>
    <x v="1"/>
    <n v="682"/>
    <x v="0"/>
    <m/>
    <x v="0"/>
    <m/>
    <x v="15"/>
    <n v="100479277"/>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de salário referente a 06-2024"/>
  </r>
  <r>
    <x v="0"/>
    <n v="0"/>
    <n v="0"/>
    <n v="0"/>
    <n v="4830"/>
    <x v="4372"/>
    <x v="0"/>
    <x v="0"/>
    <x v="0"/>
    <s v="03.16.27"/>
    <x v="59"/>
    <x v="0"/>
    <x v="0"/>
    <s v="Direção dos Assuntos Jurídicos, Fiscalização e Policia Municipal"/>
    <s v="03.16.27"/>
    <s v="Direção dos Assuntos Jurídicos, Fiscalização e Policia Municipal"/>
    <s v="03.16.27"/>
    <x v="30"/>
    <x v="0"/>
    <x v="0"/>
    <x v="0"/>
    <x v="1"/>
    <x v="0"/>
    <x v="0"/>
    <x v="0"/>
    <x v="4"/>
    <s v="2024-06-19"/>
    <x v="1"/>
    <n v="4830"/>
    <x v="0"/>
    <m/>
    <x v="0"/>
    <m/>
    <x v="15"/>
    <n v="100479277"/>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de salário referente a 06-2024"/>
  </r>
  <r>
    <x v="0"/>
    <n v="0"/>
    <n v="0"/>
    <n v="0"/>
    <n v="2611"/>
    <x v="4372"/>
    <x v="0"/>
    <x v="0"/>
    <x v="0"/>
    <s v="03.16.27"/>
    <x v="59"/>
    <x v="0"/>
    <x v="0"/>
    <s v="Direção dos Assuntos Jurídicos, Fiscalização e Policia Municipal"/>
    <s v="03.16.27"/>
    <s v="Direção dos Assuntos Jurídicos, Fiscalização e Policia Municipal"/>
    <s v="03.16.27"/>
    <x v="48"/>
    <x v="0"/>
    <x v="0"/>
    <x v="0"/>
    <x v="1"/>
    <x v="0"/>
    <x v="0"/>
    <x v="0"/>
    <x v="4"/>
    <s v="2024-06-19"/>
    <x v="1"/>
    <n v="2611"/>
    <x v="0"/>
    <m/>
    <x v="0"/>
    <m/>
    <x v="15"/>
    <n v="100479277"/>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de salário referente a 06-2024"/>
  </r>
  <r>
    <x v="0"/>
    <n v="0"/>
    <n v="0"/>
    <n v="0"/>
    <n v="910"/>
    <x v="4372"/>
    <x v="0"/>
    <x v="0"/>
    <x v="0"/>
    <s v="03.16.27"/>
    <x v="59"/>
    <x v="0"/>
    <x v="0"/>
    <s v="Direção dos Assuntos Jurídicos, Fiscalização e Policia Municipal"/>
    <s v="03.16.27"/>
    <s v="Direção dos Assuntos Jurídicos, Fiscalização e Policia Municipal"/>
    <s v="03.16.27"/>
    <x v="28"/>
    <x v="0"/>
    <x v="0"/>
    <x v="0"/>
    <x v="0"/>
    <x v="0"/>
    <x v="0"/>
    <x v="0"/>
    <x v="4"/>
    <s v="2024-06-19"/>
    <x v="1"/>
    <n v="910"/>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6-2024"/>
  </r>
  <r>
    <x v="0"/>
    <n v="0"/>
    <n v="0"/>
    <n v="0"/>
    <n v="6442"/>
    <x v="4372"/>
    <x v="0"/>
    <x v="0"/>
    <x v="0"/>
    <s v="03.16.27"/>
    <x v="59"/>
    <x v="0"/>
    <x v="0"/>
    <s v="Direção dos Assuntos Jurídicos, Fiscalização e Policia Municipal"/>
    <s v="03.16.27"/>
    <s v="Direção dos Assuntos Jurídicos, Fiscalização e Policia Municipal"/>
    <s v="03.16.27"/>
    <x v="30"/>
    <x v="0"/>
    <x v="0"/>
    <x v="0"/>
    <x v="1"/>
    <x v="0"/>
    <x v="0"/>
    <x v="0"/>
    <x v="4"/>
    <s v="2024-06-19"/>
    <x v="1"/>
    <n v="6442"/>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6-2024"/>
  </r>
  <r>
    <x v="0"/>
    <n v="0"/>
    <n v="0"/>
    <n v="0"/>
    <n v="3482"/>
    <x v="4372"/>
    <x v="0"/>
    <x v="0"/>
    <x v="0"/>
    <s v="03.16.27"/>
    <x v="59"/>
    <x v="0"/>
    <x v="0"/>
    <s v="Direção dos Assuntos Jurídicos, Fiscalização e Policia Municipal"/>
    <s v="03.16.27"/>
    <s v="Direção dos Assuntos Jurídicos, Fiscalização e Policia Municipal"/>
    <s v="03.16.27"/>
    <x v="48"/>
    <x v="0"/>
    <x v="0"/>
    <x v="0"/>
    <x v="1"/>
    <x v="0"/>
    <x v="0"/>
    <x v="0"/>
    <x v="4"/>
    <s v="2024-06-19"/>
    <x v="1"/>
    <n v="3482"/>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6-2024"/>
  </r>
  <r>
    <x v="0"/>
    <n v="0"/>
    <n v="0"/>
    <n v="0"/>
    <n v="57"/>
    <x v="4372"/>
    <x v="0"/>
    <x v="0"/>
    <x v="0"/>
    <s v="03.16.27"/>
    <x v="59"/>
    <x v="0"/>
    <x v="0"/>
    <s v="Direção dos Assuntos Jurídicos, Fiscalização e Policia Municipal"/>
    <s v="03.16.27"/>
    <s v="Direção dos Assuntos Jurídicos, Fiscalização e Policia Municipal"/>
    <s v="03.16.27"/>
    <x v="28"/>
    <x v="0"/>
    <x v="0"/>
    <x v="0"/>
    <x v="0"/>
    <x v="0"/>
    <x v="0"/>
    <x v="0"/>
    <x v="4"/>
    <s v="2024-06-19"/>
    <x v="1"/>
    <n v="57"/>
    <x v="0"/>
    <m/>
    <x v="0"/>
    <m/>
    <x v="16"/>
    <n v="10047470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de salário referente a 06-2024"/>
  </r>
  <r>
    <x v="0"/>
    <n v="0"/>
    <n v="0"/>
    <n v="0"/>
    <n v="410"/>
    <x v="4372"/>
    <x v="0"/>
    <x v="0"/>
    <x v="0"/>
    <s v="03.16.27"/>
    <x v="59"/>
    <x v="0"/>
    <x v="0"/>
    <s v="Direção dos Assuntos Jurídicos, Fiscalização e Policia Municipal"/>
    <s v="03.16.27"/>
    <s v="Direção dos Assuntos Jurídicos, Fiscalização e Policia Municipal"/>
    <s v="03.16.27"/>
    <x v="30"/>
    <x v="0"/>
    <x v="0"/>
    <x v="0"/>
    <x v="1"/>
    <x v="0"/>
    <x v="0"/>
    <x v="0"/>
    <x v="4"/>
    <s v="2024-06-19"/>
    <x v="1"/>
    <n v="410"/>
    <x v="0"/>
    <m/>
    <x v="0"/>
    <m/>
    <x v="16"/>
    <n v="10047470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de salário referente a 06-2024"/>
  </r>
  <r>
    <x v="0"/>
    <n v="0"/>
    <n v="0"/>
    <n v="0"/>
    <n v="223"/>
    <x v="4372"/>
    <x v="0"/>
    <x v="0"/>
    <x v="0"/>
    <s v="03.16.27"/>
    <x v="59"/>
    <x v="0"/>
    <x v="0"/>
    <s v="Direção dos Assuntos Jurídicos, Fiscalização e Policia Municipal"/>
    <s v="03.16.27"/>
    <s v="Direção dos Assuntos Jurídicos, Fiscalização e Policia Municipal"/>
    <s v="03.16.27"/>
    <x v="48"/>
    <x v="0"/>
    <x v="0"/>
    <x v="0"/>
    <x v="1"/>
    <x v="0"/>
    <x v="0"/>
    <x v="0"/>
    <x v="4"/>
    <s v="2024-06-19"/>
    <x v="1"/>
    <n v="223"/>
    <x v="0"/>
    <m/>
    <x v="0"/>
    <m/>
    <x v="16"/>
    <n v="10047470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de salário referente a 06-2024"/>
  </r>
  <r>
    <x v="0"/>
    <n v="0"/>
    <n v="0"/>
    <n v="0"/>
    <n v="21"/>
    <x v="4372"/>
    <x v="0"/>
    <x v="0"/>
    <x v="0"/>
    <s v="03.16.27"/>
    <x v="59"/>
    <x v="0"/>
    <x v="0"/>
    <s v="Direção dos Assuntos Jurídicos, Fiscalização e Policia Municipal"/>
    <s v="03.16.27"/>
    <s v="Direção dos Assuntos Jurídicos, Fiscalização e Policia Municipal"/>
    <s v="03.16.27"/>
    <x v="28"/>
    <x v="0"/>
    <x v="0"/>
    <x v="0"/>
    <x v="0"/>
    <x v="0"/>
    <x v="0"/>
    <x v="0"/>
    <x v="4"/>
    <s v="2024-06-19"/>
    <x v="1"/>
    <n v="21"/>
    <x v="0"/>
    <m/>
    <x v="0"/>
    <m/>
    <x v="18"/>
    <n v="100478987"/>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06-2024"/>
  </r>
  <r>
    <x v="0"/>
    <n v="0"/>
    <n v="0"/>
    <n v="0"/>
    <n v="148"/>
    <x v="4372"/>
    <x v="0"/>
    <x v="0"/>
    <x v="0"/>
    <s v="03.16.27"/>
    <x v="59"/>
    <x v="0"/>
    <x v="0"/>
    <s v="Direção dos Assuntos Jurídicos, Fiscalização e Policia Municipal"/>
    <s v="03.16.27"/>
    <s v="Direção dos Assuntos Jurídicos, Fiscalização e Policia Municipal"/>
    <s v="03.16.27"/>
    <x v="30"/>
    <x v="0"/>
    <x v="0"/>
    <x v="0"/>
    <x v="1"/>
    <x v="0"/>
    <x v="0"/>
    <x v="0"/>
    <x v="4"/>
    <s v="2024-06-19"/>
    <x v="1"/>
    <n v="148"/>
    <x v="0"/>
    <m/>
    <x v="0"/>
    <m/>
    <x v="18"/>
    <n v="100478987"/>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06-2024"/>
  </r>
  <r>
    <x v="0"/>
    <n v="0"/>
    <n v="0"/>
    <n v="0"/>
    <n v="81"/>
    <x v="4372"/>
    <x v="0"/>
    <x v="0"/>
    <x v="0"/>
    <s v="03.16.27"/>
    <x v="59"/>
    <x v="0"/>
    <x v="0"/>
    <s v="Direção dos Assuntos Jurídicos, Fiscalização e Policia Municipal"/>
    <s v="03.16.27"/>
    <s v="Direção dos Assuntos Jurídicos, Fiscalização e Policia Municipal"/>
    <s v="03.16.27"/>
    <x v="48"/>
    <x v="0"/>
    <x v="0"/>
    <x v="0"/>
    <x v="1"/>
    <x v="0"/>
    <x v="0"/>
    <x v="0"/>
    <x v="4"/>
    <s v="2024-06-19"/>
    <x v="1"/>
    <n v="81"/>
    <x v="0"/>
    <m/>
    <x v="0"/>
    <m/>
    <x v="18"/>
    <n v="100478987"/>
    <x v="0"/>
    <x v="5"/>
    <s v="Direção dos Assuntos Jurídicos, Fiscalização e Policia Municipal"/>
    <s v="ORI"/>
    <x v="0"/>
    <m/>
    <x v="0"/>
    <x v="0"/>
    <x v="0"/>
    <x v="0"/>
    <x v="0"/>
    <x v="0"/>
    <x v="0"/>
    <x v="0"/>
    <x v="0"/>
    <x v="0"/>
    <x v="0"/>
    <s v="Direção dos Assuntos Jurídicos, Fiscalização e Policia Municipal"/>
    <x v="0"/>
    <x v="0"/>
    <x v="0"/>
    <x v="0"/>
    <x v="0"/>
    <x v="0"/>
    <x v="0"/>
    <x v="0"/>
    <x v="0"/>
    <x v="0"/>
    <x v="5"/>
    <x v="0"/>
    <s v="Pagamento de salário referente a 06-2024"/>
  </r>
  <r>
    <x v="0"/>
    <n v="0"/>
    <n v="0"/>
    <n v="0"/>
    <n v="1967"/>
    <x v="4372"/>
    <x v="0"/>
    <x v="0"/>
    <x v="0"/>
    <s v="03.16.27"/>
    <x v="59"/>
    <x v="0"/>
    <x v="0"/>
    <s v="Direção dos Assuntos Jurídicos, Fiscalização e Policia Municipal"/>
    <s v="03.16.27"/>
    <s v="Direção dos Assuntos Jurídicos, Fiscalização e Policia Municipal"/>
    <s v="03.16.27"/>
    <x v="28"/>
    <x v="0"/>
    <x v="0"/>
    <x v="0"/>
    <x v="0"/>
    <x v="0"/>
    <x v="0"/>
    <x v="0"/>
    <x v="4"/>
    <s v="2024-06-19"/>
    <x v="1"/>
    <n v="1967"/>
    <x v="0"/>
    <m/>
    <x v="0"/>
    <m/>
    <x v="19"/>
    <n v="100474706"/>
    <x v="0"/>
    <x v="6"/>
    <s v="Direção dos Assuntos Jurídicos, Fiscalização e Policia Municipal"/>
    <s v="ORI"/>
    <x v="0"/>
    <m/>
    <x v="0"/>
    <x v="0"/>
    <x v="0"/>
    <x v="0"/>
    <x v="0"/>
    <x v="0"/>
    <x v="0"/>
    <x v="0"/>
    <x v="0"/>
    <x v="0"/>
    <x v="0"/>
    <s v="Direção dos Assuntos Jurídicos, Fiscalização e Policia Municipal"/>
    <x v="0"/>
    <x v="0"/>
    <x v="0"/>
    <x v="0"/>
    <x v="0"/>
    <x v="0"/>
    <x v="0"/>
    <x v="0"/>
    <x v="0"/>
    <x v="0"/>
    <x v="6"/>
    <x v="0"/>
    <s v="Pagamento de salário referente a 06-2024"/>
  </r>
  <r>
    <x v="0"/>
    <n v="0"/>
    <n v="0"/>
    <n v="0"/>
    <n v="13922"/>
    <x v="4372"/>
    <x v="0"/>
    <x v="0"/>
    <x v="0"/>
    <s v="03.16.27"/>
    <x v="59"/>
    <x v="0"/>
    <x v="0"/>
    <s v="Direção dos Assuntos Jurídicos, Fiscalização e Policia Municipal"/>
    <s v="03.16.27"/>
    <s v="Direção dos Assuntos Jurídicos, Fiscalização e Policia Municipal"/>
    <s v="03.16.27"/>
    <x v="30"/>
    <x v="0"/>
    <x v="0"/>
    <x v="0"/>
    <x v="1"/>
    <x v="0"/>
    <x v="0"/>
    <x v="0"/>
    <x v="4"/>
    <s v="2024-06-19"/>
    <x v="1"/>
    <n v="13922"/>
    <x v="0"/>
    <m/>
    <x v="0"/>
    <m/>
    <x v="19"/>
    <n v="100474706"/>
    <x v="0"/>
    <x v="6"/>
    <s v="Direção dos Assuntos Jurídicos, Fiscalização e Policia Municipal"/>
    <s v="ORI"/>
    <x v="0"/>
    <m/>
    <x v="0"/>
    <x v="0"/>
    <x v="0"/>
    <x v="0"/>
    <x v="0"/>
    <x v="0"/>
    <x v="0"/>
    <x v="0"/>
    <x v="0"/>
    <x v="0"/>
    <x v="0"/>
    <s v="Direção dos Assuntos Jurídicos, Fiscalização e Policia Municipal"/>
    <x v="0"/>
    <x v="0"/>
    <x v="0"/>
    <x v="0"/>
    <x v="0"/>
    <x v="0"/>
    <x v="0"/>
    <x v="0"/>
    <x v="0"/>
    <x v="0"/>
    <x v="6"/>
    <x v="0"/>
    <s v="Pagamento de salário referente a 06-2024"/>
  </r>
  <r>
    <x v="0"/>
    <n v="0"/>
    <n v="0"/>
    <n v="0"/>
    <n v="7524"/>
    <x v="4372"/>
    <x v="0"/>
    <x v="0"/>
    <x v="0"/>
    <s v="03.16.27"/>
    <x v="59"/>
    <x v="0"/>
    <x v="0"/>
    <s v="Direção dos Assuntos Jurídicos, Fiscalização e Policia Municipal"/>
    <s v="03.16.27"/>
    <s v="Direção dos Assuntos Jurídicos, Fiscalização e Policia Municipal"/>
    <s v="03.16.27"/>
    <x v="48"/>
    <x v="0"/>
    <x v="0"/>
    <x v="0"/>
    <x v="1"/>
    <x v="0"/>
    <x v="0"/>
    <x v="0"/>
    <x v="4"/>
    <s v="2024-06-19"/>
    <x v="1"/>
    <n v="7524"/>
    <x v="0"/>
    <m/>
    <x v="0"/>
    <m/>
    <x v="19"/>
    <n v="100474706"/>
    <x v="0"/>
    <x v="6"/>
    <s v="Direção dos Assuntos Jurídicos, Fiscalização e Policia Municipal"/>
    <s v="ORI"/>
    <x v="0"/>
    <m/>
    <x v="0"/>
    <x v="0"/>
    <x v="0"/>
    <x v="0"/>
    <x v="0"/>
    <x v="0"/>
    <x v="0"/>
    <x v="0"/>
    <x v="0"/>
    <x v="0"/>
    <x v="0"/>
    <s v="Direção dos Assuntos Jurídicos, Fiscalização e Policia Municipal"/>
    <x v="0"/>
    <x v="0"/>
    <x v="0"/>
    <x v="0"/>
    <x v="0"/>
    <x v="0"/>
    <x v="0"/>
    <x v="0"/>
    <x v="0"/>
    <x v="0"/>
    <x v="6"/>
    <x v="0"/>
    <s v="Pagamento de salário referente a 06-2024"/>
  </r>
  <r>
    <x v="0"/>
    <n v="0"/>
    <n v="0"/>
    <n v="0"/>
    <n v="23217"/>
    <x v="4372"/>
    <x v="0"/>
    <x v="0"/>
    <x v="0"/>
    <s v="03.16.27"/>
    <x v="59"/>
    <x v="0"/>
    <x v="0"/>
    <s v="Direção dos Assuntos Jurídicos, Fiscalização e Policia Municipal"/>
    <s v="03.16.27"/>
    <s v="Direção dos Assuntos Jurídicos, Fiscalização e Policia Municipal"/>
    <s v="03.16.27"/>
    <x v="28"/>
    <x v="0"/>
    <x v="0"/>
    <x v="0"/>
    <x v="0"/>
    <x v="0"/>
    <x v="0"/>
    <x v="0"/>
    <x v="4"/>
    <s v="2024-06-19"/>
    <x v="1"/>
    <n v="23217"/>
    <x v="0"/>
    <m/>
    <x v="0"/>
    <m/>
    <x v="9"/>
    <n v="100474693"/>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6-2024"/>
  </r>
  <r>
    <x v="0"/>
    <n v="0"/>
    <n v="0"/>
    <n v="0"/>
    <n v="164248"/>
    <x v="4372"/>
    <x v="0"/>
    <x v="0"/>
    <x v="0"/>
    <s v="03.16.27"/>
    <x v="59"/>
    <x v="0"/>
    <x v="0"/>
    <s v="Direção dos Assuntos Jurídicos, Fiscalização e Policia Municipal"/>
    <s v="03.16.27"/>
    <s v="Direção dos Assuntos Jurídicos, Fiscalização e Policia Municipal"/>
    <s v="03.16.27"/>
    <x v="30"/>
    <x v="0"/>
    <x v="0"/>
    <x v="0"/>
    <x v="1"/>
    <x v="0"/>
    <x v="0"/>
    <x v="0"/>
    <x v="4"/>
    <s v="2024-06-19"/>
    <x v="1"/>
    <n v="164248"/>
    <x v="0"/>
    <m/>
    <x v="0"/>
    <m/>
    <x v="9"/>
    <n v="100474693"/>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6-2024"/>
  </r>
  <r>
    <x v="0"/>
    <n v="0"/>
    <n v="0"/>
    <n v="0"/>
    <n v="88741"/>
    <x v="4372"/>
    <x v="0"/>
    <x v="0"/>
    <x v="0"/>
    <s v="03.16.27"/>
    <x v="59"/>
    <x v="0"/>
    <x v="0"/>
    <s v="Direção dos Assuntos Jurídicos, Fiscalização e Policia Municipal"/>
    <s v="03.16.27"/>
    <s v="Direção dos Assuntos Jurídicos, Fiscalização e Policia Municipal"/>
    <s v="03.16.27"/>
    <x v="48"/>
    <x v="0"/>
    <x v="0"/>
    <x v="0"/>
    <x v="1"/>
    <x v="0"/>
    <x v="0"/>
    <x v="0"/>
    <x v="4"/>
    <s v="2024-06-19"/>
    <x v="1"/>
    <n v="88741"/>
    <x v="0"/>
    <m/>
    <x v="0"/>
    <m/>
    <x v="9"/>
    <n v="100474693"/>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6-2024"/>
  </r>
  <r>
    <x v="1"/>
    <n v="0"/>
    <n v="0"/>
    <n v="0"/>
    <n v="25616"/>
    <x v="4373"/>
    <x v="0"/>
    <x v="0"/>
    <x v="0"/>
    <s v="01.27.06.76"/>
    <x v="11"/>
    <x v="1"/>
    <x v="1"/>
    <s v="Requalificação Urbana e habitação"/>
    <s v="01.27.06"/>
    <s v="Requalificação Urbana e habitação"/>
    <s v="01.27.06"/>
    <x v="1"/>
    <x v="0"/>
    <x v="0"/>
    <x v="0"/>
    <x v="0"/>
    <x v="1"/>
    <x v="1"/>
    <x v="0"/>
    <x v="5"/>
    <s v="2024-08-29"/>
    <x v="2"/>
    <n v="25616"/>
    <x v="0"/>
    <m/>
    <x v="0"/>
    <m/>
    <x v="164"/>
    <n v="100476015"/>
    <x v="0"/>
    <x v="0"/>
    <s v="Requalificação Urbana e Ambiental de Achada Monte III"/>
    <s v="ORI"/>
    <x v="0"/>
    <m/>
    <x v="0"/>
    <x v="0"/>
    <x v="0"/>
    <x v="0"/>
    <x v="0"/>
    <x v="0"/>
    <x v="0"/>
    <x v="0"/>
    <x v="0"/>
    <x v="0"/>
    <x v="0"/>
    <s v="Requalificação Urbana e Ambiental de Achada Monte III"/>
    <x v="0"/>
    <x v="0"/>
    <x v="0"/>
    <x v="0"/>
    <x v="1"/>
    <x v="0"/>
    <x v="0"/>
    <x v="0"/>
    <x v="0"/>
    <x v="0"/>
    <x v="0"/>
    <x v="0"/>
    <s v="Pagamento referente a serviços de calcetamento na localidade de Achada Monte, Correspondente a 200.209 metros quadrados de calçadas, âmbito de trabalho da requalificação ambiental de Achada Monte, conforme anexo.  "/>
  </r>
  <r>
    <x v="1"/>
    <n v="0"/>
    <n v="0"/>
    <n v="0"/>
    <n v="100000"/>
    <x v="4374"/>
    <x v="0"/>
    <x v="0"/>
    <x v="0"/>
    <s v="01.27.06.80"/>
    <x v="1"/>
    <x v="1"/>
    <x v="1"/>
    <s v="Requalificação Urbana e habitação"/>
    <s v="01.27.06"/>
    <s v="Requalificação Urbana e habitação"/>
    <s v="01.27.06"/>
    <x v="1"/>
    <x v="0"/>
    <x v="0"/>
    <x v="0"/>
    <x v="0"/>
    <x v="1"/>
    <x v="1"/>
    <x v="0"/>
    <x v="7"/>
    <s v="2024-09-02"/>
    <x v="2"/>
    <n v="100000"/>
    <x v="0"/>
    <m/>
    <x v="0"/>
    <m/>
    <x v="103"/>
    <n v="100477593"/>
    <x v="0"/>
    <x v="0"/>
    <s v="Requalificação Urbana de Veneza"/>
    <s v="ORI"/>
    <x v="0"/>
    <m/>
    <x v="0"/>
    <x v="0"/>
    <x v="0"/>
    <x v="0"/>
    <x v="0"/>
    <x v="0"/>
    <x v="0"/>
    <x v="0"/>
    <x v="0"/>
    <x v="0"/>
    <x v="0"/>
    <s v="Requalificação Urbana de Veneza"/>
    <x v="0"/>
    <x v="0"/>
    <x v="0"/>
    <x v="0"/>
    <x v="1"/>
    <x v="0"/>
    <x v="0"/>
    <x v="0"/>
    <x v="0"/>
    <x v="0"/>
    <x v="0"/>
    <x v="0"/>
    <s v="Pagamento referente a uma parte da fatura de trabalhos de construções de muros em alvenaria de pedra, no âmbito dos trabalhos da requalificação urbana e Ambiental da Praia de Veneza, correspondente a 88m3 de enrocamento de pedras e 18.8m3 de alvenaria de pedra argamassada, conforme anexo."/>
  </r>
  <r>
    <x v="0"/>
    <n v="0"/>
    <n v="0"/>
    <n v="0"/>
    <n v="2250"/>
    <x v="4375"/>
    <x v="0"/>
    <x v="0"/>
    <x v="0"/>
    <s v="03.16.15"/>
    <x v="0"/>
    <x v="0"/>
    <x v="0"/>
    <s v="Direção Financeira"/>
    <s v="03.16.15"/>
    <s v="Direção Financeira"/>
    <s v="03.16.15"/>
    <x v="5"/>
    <x v="0"/>
    <x v="0"/>
    <x v="1"/>
    <x v="0"/>
    <x v="0"/>
    <x v="0"/>
    <x v="0"/>
    <x v="7"/>
    <s v="2024-09-02"/>
    <x v="2"/>
    <n v="2250"/>
    <x v="0"/>
    <m/>
    <x v="0"/>
    <m/>
    <x v="2"/>
    <n v="100474696"/>
    <x v="0"/>
    <x v="1"/>
    <s v="Direção Financeira"/>
    <s v="ORI"/>
    <x v="0"/>
    <m/>
    <x v="0"/>
    <x v="0"/>
    <x v="0"/>
    <x v="0"/>
    <x v="0"/>
    <x v="0"/>
    <x v="0"/>
    <x v="0"/>
    <x v="0"/>
    <x v="0"/>
    <x v="0"/>
    <s v="Direção Financeira"/>
    <x v="0"/>
    <x v="0"/>
    <x v="0"/>
    <x v="0"/>
    <x v="0"/>
    <x v="0"/>
    <x v="0"/>
    <x v="0"/>
    <x v="0"/>
    <x v="0"/>
    <x v="1"/>
    <x v="0"/>
    <s v="Pagamento correspondente a 50% dos serviços prestados no Balção Único da CMSM referente ao mês de agosto de 2024, conforme anexo"/>
  </r>
  <r>
    <x v="0"/>
    <n v="0"/>
    <n v="0"/>
    <n v="0"/>
    <n v="12750"/>
    <x v="4375"/>
    <x v="0"/>
    <x v="0"/>
    <x v="0"/>
    <s v="03.16.15"/>
    <x v="0"/>
    <x v="0"/>
    <x v="0"/>
    <s v="Direção Financeira"/>
    <s v="03.16.15"/>
    <s v="Direção Financeira"/>
    <s v="03.16.15"/>
    <x v="5"/>
    <x v="0"/>
    <x v="0"/>
    <x v="1"/>
    <x v="0"/>
    <x v="0"/>
    <x v="0"/>
    <x v="0"/>
    <x v="7"/>
    <s v="2024-09-02"/>
    <x v="2"/>
    <n v="12750"/>
    <x v="0"/>
    <m/>
    <x v="0"/>
    <m/>
    <x v="576"/>
    <n v="100478801"/>
    <x v="0"/>
    <x v="0"/>
    <s v="Direção Financeira"/>
    <s v="ORI"/>
    <x v="0"/>
    <m/>
    <x v="0"/>
    <x v="0"/>
    <x v="0"/>
    <x v="0"/>
    <x v="0"/>
    <x v="0"/>
    <x v="0"/>
    <x v="0"/>
    <x v="0"/>
    <x v="0"/>
    <x v="0"/>
    <s v="Direção Financeira"/>
    <x v="0"/>
    <x v="0"/>
    <x v="0"/>
    <x v="0"/>
    <x v="0"/>
    <x v="0"/>
    <x v="0"/>
    <x v="0"/>
    <x v="0"/>
    <x v="0"/>
    <x v="0"/>
    <x v="0"/>
    <s v="Pagamento correspondente a 50% dos serviços prestados no Balção Único da CMSM referente ao mês de agosto de 2024, conforme anexo"/>
  </r>
  <r>
    <x v="0"/>
    <n v="0"/>
    <n v="0"/>
    <n v="0"/>
    <n v="2250"/>
    <x v="4376"/>
    <x v="0"/>
    <x v="1"/>
    <x v="0"/>
    <s v="80.02.01"/>
    <x v="2"/>
    <x v="2"/>
    <x v="2"/>
    <s v="Retenções Iur"/>
    <s v="80.02.01"/>
    <s v="Retenções Iur"/>
    <s v="80.02.01"/>
    <x v="2"/>
    <x v="0"/>
    <x v="1"/>
    <x v="0"/>
    <x v="1"/>
    <x v="2"/>
    <x v="2"/>
    <x v="0"/>
    <x v="7"/>
    <s v="2024-09-02"/>
    <x v="2"/>
    <n v="2250"/>
    <x v="0"/>
    <m/>
    <x v="0"/>
    <m/>
    <x v="2"/>
    <n v="100474696"/>
    <x v="0"/>
    <x v="0"/>
    <s v="Retenções Iur"/>
    <s v="ORI"/>
    <x v="0"/>
    <s v="RIUR"/>
    <x v="0"/>
    <x v="0"/>
    <x v="0"/>
    <x v="0"/>
    <x v="0"/>
    <x v="0"/>
    <x v="0"/>
    <x v="0"/>
    <x v="0"/>
    <x v="0"/>
    <x v="0"/>
    <s v="Retenções Iur"/>
    <x v="0"/>
    <x v="0"/>
    <x v="0"/>
    <x v="0"/>
    <x v="2"/>
    <x v="0"/>
    <x v="0"/>
    <x v="0"/>
    <x v="0"/>
    <x v="1"/>
    <x v="0"/>
    <x v="0"/>
    <s v="RETENCAO OT"/>
  </r>
  <r>
    <x v="1"/>
    <n v="0"/>
    <n v="0"/>
    <n v="0"/>
    <n v="2206"/>
    <x v="1205"/>
    <x v="0"/>
    <x v="0"/>
    <x v="0"/>
    <s v="01.27.06.61"/>
    <x v="34"/>
    <x v="1"/>
    <x v="1"/>
    <s v="Requalificação Urbana e habitação"/>
    <s v="01.27.06"/>
    <s v="Requalificação Urbana e habitação"/>
    <s v="01.27.06"/>
    <x v="1"/>
    <x v="0"/>
    <x v="0"/>
    <x v="0"/>
    <x v="0"/>
    <x v="1"/>
    <x v="1"/>
    <x v="0"/>
    <x v="7"/>
    <s v="2024-09-04"/>
    <x v="2"/>
    <n v="2206"/>
    <x v="0"/>
    <m/>
    <x v="0"/>
    <m/>
    <x v="2"/>
    <n v="100474696"/>
    <x v="0"/>
    <x v="1"/>
    <s v="Requalificação Urbana de Ponta Verde"/>
    <s v="ORI"/>
    <x v="0"/>
    <s v="PVR"/>
    <x v="0"/>
    <x v="0"/>
    <x v="0"/>
    <x v="0"/>
    <x v="0"/>
    <x v="0"/>
    <x v="0"/>
    <x v="0"/>
    <x v="0"/>
    <x v="0"/>
    <x v="0"/>
    <s v="Requalificação Urbana de Ponta Verde"/>
    <x v="0"/>
    <x v="0"/>
    <x v="0"/>
    <x v="0"/>
    <x v="1"/>
    <x v="0"/>
    <x v="0"/>
    <x v="0"/>
    <x v="0"/>
    <x v="0"/>
    <x v="1"/>
    <x v="0"/>
    <s v="Pagamento referente a aquisição de serviços de mão de obra no âmbito da requalificação urbana e ambiental de Brufa, conforme anexo."/>
  </r>
  <r>
    <x v="0"/>
    <n v="0"/>
    <n v="0"/>
    <n v="0"/>
    <n v="36000"/>
    <x v="4377"/>
    <x v="0"/>
    <x v="0"/>
    <x v="0"/>
    <s v="01.25.03.12"/>
    <x v="6"/>
    <x v="3"/>
    <x v="3"/>
    <s v="Emprego e Formação profissional"/>
    <s v="01.25.03"/>
    <s v="Emprego e Formação profissional"/>
    <s v="01.25.03"/>
    <x v="4"/>
    <x v="0"/>
    <x v="2"/>
    <x v="2"/>
    <x v="0"/>
    <x v="1"/>
    <x v="0"/>
    <x v="0"/>
    <x v="4"/>
    <s v="2024-06-19"/>
    <x v="1"/>
    <n v="36000"/>
    <x v="0"/>
    <m/>
    <x v="0"/>
    <m/>
    <x v="6"/>
    <n v="100474914"/>
    <x v="0"/>
    <x v="0"/>
    <s v="Estágios Profissionais e Promoção de Emprego"/>
    <s v="ORI"/>
    <x v="0"/>
    <m/>
    <x v="0"/>
    <x v="0"/>
    <x v="0"/>
    <x v="0"/>
    <x v="0"/>
    <x v="0"/>
    <x v="0"/>
    <x v="0"/>
    <x v="0"/>
    <x v="0"/>
    <x v="0"/>
    <s v="Estágios Profissionais e Promoção de Emprego"/>
    <x v="0"/>
    <x v="0"/>
    <x v="0"/>
    <x v="0"/>
    <x v="1"/>
    <x v="0"/>
    <x v="0"/>
    <x v="0"/>
    <x v="0"/>
    <x v="0"/>
    <x v="0"/>
    <x v="0"/>
    <s v="Pagamento  subsidio de estagio referente ao mês de junho de 2024, conforme anexo."/>
  </r>
  <r>
    <x v="0"/>
    <n v="0"/>
    <n v="0"/>
    <n v="0"/>
    <n v="1000"/>
    <x v="4378"/>
    <x v="0"/>
    <x v="0"/>
    <x v="0"/>
    <s v="03.16.15"/>
    <x v="0"/>
    <x v="0"/>
    <x v="0"/>
    <s v="Direção Financeira"/>
    <s v="03.16.15"/>
    <s v="Direção Financeira"/>
    <s v="03.16.15"/>
    <x v="3"/>
    <x v="0"/>
    <x v="0"/>
    <x v="1"/>
    <x v="0"/>
    <x v="0"/>
    <x v="0"/>
    <x v="0"/>
    <x v="4"/>
    <s v="2024-06-25"/>
    <x v="1"/>
    <n v="1000"/>
    <x v="0"/>
    <m/>
    <x v="0"/>
    <m/>
    <x v="26"/>
    <n v="100458633"/>
    <x v="0"/>
    <x v="0"/>
    <s v="Direção Financeira"/>
    <s v="ORI"/>
    <x v="0"/>
    <m/>
    <x v="0"/>
    <x v="0"/>
    <x v="0"/>
    <x v="0"/>
    <x v="0"/>
    <x v="0"/>
    <x v="0"/>
    <x v="0"/>
    <x v="0"/>
    <x v="0"/>
    <x v="0"/>
    <s v="Direção Financeira"/>
    <x v="0"/>
    <x v="0"/>
    <x v="0"/>
    <x v="0"/>
    <x v="0"/>
    <x v="0"/>
    <x v="0"/>
    <x v="0"/>
    <x v="0"/>
    <x v="0"/>
    <x v="0"/>
    <x v="0"/>
    <s v="Pagamento referente a deslocação com grupos desportivos, conforme guia de marcha em anexo."/>
  </r>
  <r>
    <x v="0"/>
    <n v="0"/>
    <n v="0"/>
    <n v="0"/>
    <n v="4000"/>
    <x v="4379"/>
    <x v="0"/>
    <x v="0"/>
    <x v="0"/>
    <s v="01.25.05.12"/>
    <x v="10"/>
    <x v="3"/>
    <x v="3"/>
    <s v="Saúde"/>
    <s v="01.25.05"/>
    <s v="Saúde"/>
    <s v="01.25.05"/>
    <x v="7"/>
    <x v="0"/>
    <x v="4"/>
    <x v="4"/>
    <x v="0"/>
    <x v="1"/>
    <x v="0"/>
    <x v="0"/>
    <x v="4"/>
    <s v="2024-06-26"/>
    <x v="1"/>
    <n v="4000"/>
    <x v="0"/>
    <m/>
    <x v="0"/>
    <m/>
    <x v="99"/>
    <n v="100476775"/>
    <x v="0"/>
    <x v="0"/>
    <s v="Promoção e Inclusão Social"/>
    <s v="ORI"/>
    <x v="0"/>
    <m/>
    <x v="0"/>
    <x v="0"/>
    <x v="0"/>
    <x v="0"/>
    <x v="0"/>
    <x v="0"/>
    <x v="0"/>
    <x v="0"/>
    <x v="0"/>
    <x v="0"/>
    <x v="0"/>
    <s v="Promoção e Inclusão Social"/>
    <x v="0"/>
    <x v="0"/>
    <x v="0"/>
    <x v="0"/>
    <x v="1"/>
    <x v="0"/>
    <x v="0"/>
    <x v="0"/>
    <x v="0"/>
    <x v="0"/>
    <x v="0"/>
    <x v="0"/>
    <s v="Pagamento a favor da Electra Sul, referente a recarga de energia elétrica, no jardim infantil de Ponta Verde, conforme anexo."/>
  </r>
  <r>
    <x v="0"/>
    <n v="0"/>
    <n v="0"/>
    <n v="0"/>
    <n v="8593"/>
    <x v="4380"/>
    <x v="0"/>
    <x v="1"/>
    <x v="0"/>
    <s v="80.02.01"/>
    <x v="2"/>
    <x v="2"/>
    <x v="2"/>
    <s v="Retenções Iur"/>
    <s v="80.02.01"/>
    <s v="Retenções Iur"/>
    <s v="80.02.01"/>
    <x v="2"/>
    <x v="0"/>
    <x v="1"/>
    <x v="0"/>
    <x v="1"/>
    <x v="2"/>
    <x v="2"/>
    <x v="0"/>
    <x v="4"/>
    <s v="2024-06-19"/>
    <x v="1"/>
    <n v="8593"/>
    <x v="0"/>
    <m/>
    <x v="0"/>
    <m/>
    <x v="2"/>
    <n v="100474696"/>
    <x v="0"/>
    <x v="0"/>
    <s v="Retenções Iur"/>
    <s v="ORI"/>
    <x v="0"/>
    <s v="RIUR"/>
    <x v="0"/>
    <x v="0"/>
    <x v="0"/>
    <x v="0"/>
    <x v="0"/>
    <x v="0"/>
    <x v="0"/>
    <x v="0"/>
    <x v="0"/>
    <x v="0"/>
    <x v="0"/>
    <s v="Retenções Iur"/>
    <x v="0"/>
    <x v="0"/>
    <x v="0"/>
    <x v="0"/>
    <x v="2"/>
    <x v="0"/>
    <x v="0"/>
    <x v="0"/>
    <x v="0"/>
    <x v="1"/>
    <x v="0"/>
    <x v="0"/>
    <s v="RETENCAO OT"/>
  </r>
  <r>
    <x v="2"/>
    <n v="0"/>
    <n v="0"/>
    <n v="0"/>
    <n v="10767"/>
    <x v="4381"/>
    <x v="0"/>
    <x v="0"/>
    <x v="0"/>
    <s v="80.02.10.01"/>
    <x v="16"/>
    <x v="2"/>
    <x v="2"/>
    <s v="Outros"/>
    <s v="80.02.10"/>
    <s v="Outros"/>
    <s v="80.02.10"/>
    <x v="66"/>
    <x v="0"/>
    <x v="5"/>
    <x v="13"/>
    <x v="1"/>
    <x v="2"/>
    <x v="0"/>
    <x v="0"/>
    <x v="4"/>
    <s v="2024-06-19"/>
    <x v="1"/>
    <n v="10767"/>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5157"/>
    <x v="4382"/>
    <x v="0"/>
    <x v="1"/>
    <x v="0"/>
    <s v="80.02.01"/>
    <x v="2"/>
    <x v="2"/>
    <x v="2"/>
    <s v="Retenções Iur"/>
    <s v="80.02.01"/>
    <s v="Retenções Iur"/>
    <s v="80.02.01"/>
    <x v="2"/>
    <x v="0"/>
    <x v="1"/>
    <x v="0"/>
    <x v="1"/>
    <x v="2"/>
    <x v="2"/>
    <x v="0"/>
    <x v="4"/>
    <s v="2024-06-19"/>
    <x v="1"/>
    <n v="5157"/>
    <x v="0"/>
    <m/>
    <x v="0"/>
    <m/>
    <x v="2"/>
    <n v="100474696"/>
    <x v="0"/>
    <x v="0"/>
    <s v="Retenções Iur"/>
    <s v="ORI"/>
    <x v="0"/>
    <s v="RIUR"/>
    <x v="0"/>
    <x v="0"/>
    <x v="0"/>
    <x v="0"/>
    <x v="0"/>
    <x v="0"/>
    <x v="0"/>
    <x v="0"/>
    <x v="0"/>
    <x v="0"/>
    <x v="0"/>
    <s v="Retenções Iur"/>
    <x v="0"/>
    <x v="0"/>
    <x v="0"/>
    <x v="0"/>
    <x v="2"/>
    <x v="0"/>
    <x v="0"/>
    <x v="0"/>
    <x v="0"/>
    <x v="1"/>
    <x v="0"/>
    <x v="0"/>
    <s v="RETENCAO OT"/>
  </r>
  <r>
    <x v="0"/>
    <n v="0"/>
    <n v="0"/>
    <n v="0"/>
    <n v="800"/>
    <x v="4383"/>
    <x v="0"/>
    <x v="1"/>
    <x v="0"/>
    <s v="80.02.10.20"/>
    <x v="20"/>
    <x v="2"/>
    <x v="2"/>
    <s v="Outros"/>
    <s v="80.02.10"/>
    <s v="Outros"/>
    <s v="80.02.10"/>
    <x v="34"/>
    <x v="0"/>
    <x v="1"/>
    <x v="9"/>
    <x v="1"/>
    <x v="2"/>
    <x v="2"/>
    <x v="0"/>
    <x v="4"/>
    <s v="2024-06-19"/>
    <x v="1"/>
    <n v="800"/>
    <x v="0"/>
    <m/>
    <x v="0"/>
    <m/>
    <x v="54"/>
    <n v="100477977"/>
    <x v="0"/>
    <x v="0"/>
    <s v="Retenções CVMovel"/>
    <s v="ORI"/>
    <x v="0"/>
    <s v="RT"/>
    <x v="0"/>
    <x v="0"/>
    <x v="0"/>
    <x v="0"/>
    <x v="0"/>
    <x v="0"/>
    <x v="0"/>
    <x v="0"/>
    <x v="0"/>
    <x v="0"/>
    <x v="0"/>
    <s v="Retenções CVMovel"/>
    <x v="0"/>
    <x v="0"/>
    <x v="0"/>
    <x v="0"/>
    <x v="2"/>
    <x v="0"/>
    <x v="0"/>
    <x v="0"/>
    <x v="0"/>
    <x v="1"/>
    <x v="0"/>
    <x v="0"/>
    <s v="RETENCAO OT"/>
  </r>
  <r>
    <x v="0"/>
    <n v="0"/>
    <n v="0"/>
    <n v="0"/>
    <n v="10834"/>
    <x v="4384"/>
    <x v="0"/>
    <x v="1"/>
    <x v="0"/>
    <s v="80.02.01"/>
    <x v="2"/>
    <x v="2"/>
    <x v="2"/>
    <s v="Retenções Iur"/>
    <s v="80.02.01"/>
    <s v="Retenções Iur"/>
    <s v="80.02.01"/>
    <x v="2"/>
    <x v="0"/>
    <x v="1"/>
    <x v="0"/>
    <x v="1"/>
    <x v="2"/>
    <x v="2"/>
    <x v="0"/>
    <x v="4"/>
    <s v="2024-06-19"/>
    <x v="1"/>
    <n v="10834"/>
    <x v="0"/>
    <m/>
    <x v="0"/>
    <m/>
    <x v="2"/>
    <n v="100474696"/>
    <x v="0"/>
    <x v="0"/>
    <s v="Retenções Iur"/>
    <s v="ORI"/>
    <x v="0"/>
    <s v="RIUR"/>
    <x v="0"/>
    <x v="0"/>
    <x v="0"/>
    <x v="0"/>
    <x v="0"/>
    <x v="0"/>
    <x v="0"/>
    <x v="0"/>
    <x v="0"/>
    <x v="0"/>
    <x v="0"/>
    <s v="Retenções Iur"/>
    <x v="0"/>
    <x v="0"/>
    <x v="0"/>
    <x v="0"/>
    <x v="2"/>
    <x v="0"/>
    <x v="0"/>
    <x v="0"/>
    <x v="0"/>
    <x v="1"/>
    <x v="0"/>
    <x v="0"/>
    <s v="RETENCAO OT"/>
  </r>
  <r>
    <x v="2"/>
    <n v="0"/>
    <n v="0"/>
    <n v="0"/>
    <n v="8213"/>
    <x v="4385"/>
    <x v="0"/>
    <x v="0"/>
    <x v="0"/>
    <s v="80.02.10.01"/>
    <x v="16"/>
    <x v="2"/>
    <x v="2"/>
    <s v="Outros"/>
    <s v="80.02.10"/>
    <s v="Outros"/>
    <s v="80.02.10"/>
    <x v="66"/>
    <x v="0"/>
    <x v="5"/>
    <x v="13"/>
    <x v="1"/>
    <x v="2"/>
    <x v="0"/>
    <x v="0"/>
    <x v="4"/>
    <s v="2024-06-19"/>
    <x v="1"/>
    <n v="821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5095"/>
    <x v="4386"/>
    <x v="0"/>
    <x v="1"/>
    <x v="0"/>
    <s v="80.02.01"/>
    <x v="2"/>
    <x v="2"/>
    <x v="2"/>
    <s v="Retenções Iur"/>
    <s v="80.02.01"/>
    <s v="Retenções Iur"/>
    <s v="80.02.01"/>
    <x v="2"/>
    <x v="0"/>
    <x v="1"/>
    <x v="0"/>
    <x v="1"/>
    <x v="2"/>
    <x v="2"/>
    <x v="0"/>
    <x v="4"/>
    <s v="2024-06-19"/>
    <x v="1"/>
    <n v="5095"/>
    <x v="0"/>
    <m/>
    <x v="0"/>
    <m/>
    <x v="2"/>
    <n v="100474696"/>
    <x v="0"/>
    <x v="0"/>
    <s v="Retenções Iur"/>
    <s v="ORI"/>
    <x v="0"/>
    <s v="RIUR"/>
    <x v="0"/>
    <x v="0"/>
    <x v="0"/>
    <x v="0"/>
    <x v="0"/>
    <x v="0"/>
    <x v="0"/>
    <x v="0"/>
    <x v="0"/>
    <x v="0"/>
    <x v="0"/>
    <s v="Retenções Iur"/>
    <x v="0"/>
    <x v="0"/>
    <x v="0"/>
    <x v="0"/>
    <x v="2"/>
    <x v="0"/>
    <x v="0"/>
    <x v="0"/>
    <x v="0"/>
    <x v="1"/>
    <x v="0"/>
    <x v="0"/>
    <s v="RETENCAO OT"/>
  </r>
  <r>
    <x v="2"/>
    <n v="0"/>
    <n v="0"/>
    <n v="0"/>
    <n v="5840"/>
    <x v="4387"/>
    <x v="0"/>
    <x v="0"/>
    <x v="0"/>
    <s v="80.02.10.01"/>
    <x v="16"/>
    <x v="2"/>
    <x v="2"/>
    <s v="Outros"/>
    <s v="80.02.10"/>
    <s v="Outros"/>
    <s v="80.02.10"/>
    <x v="66"/>
    <x v="0"/>
    <x v="5"/>
    <x v="13"/>
    <x v="1"/>
    <x v="2"/>
    <x v="0"/>
    <x v="0"/>
    <x v="4"/>
    <s v="2024-06-19"/>
    <x v="1"/>
    <n v="5840"/>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16000"/>
    <x v="4388"/>
    <x v="0"/>
    <x v="1"/>
    <x v="0"/>
    <s v="03.03.10"/>
    <x v="8"/>
    <x v="0"/>
    <x v="4"/>
    <s v="Receitas Da Câmara"/>
    <s v="03.03.10"/>
    <s v="Receitas Da Câmara"/>
    <s v="03.03.10"/>
    <x v="19"/>
    <x v="0"/>
    <x v="3"/>
    <x v="6"/>
    <x v="0"/>
    <x v="0"/>
    <x v="2"/>
    <x v="0"/>
    <x v="4"/>
    <s v="2024-06-26"/>
    <x v="1"/>
    <n v="16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136"/>
    <x v="4389"/>
    <x v="0"/>
    <x v="1"/>
    <x v="0"/>
    <s v="03.03.10"/>
    <x v="8"/>
    <x v="0"/>
    <x v="4"/>
    <s v="Receitas Da Câmara"/>
    <s v="03.03.10"/>
    <s v="Receitas Da Câmara"/>
    <s v="03.03.10"/>
    <x v="9"/>
    <x v="0"/>
    <x v="3"/>
    <x v="3"/>
    <x v="0"/>
    <x v="0"/>
    <x v="2"/>
    <x v="0"/>
    <x v="4"/>
    <s v="2024-06-26"/>
    <x v="1"/>
    <n v="813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400"/>
    <x v="4390"/>
    <x v="0"/>
    <x v="1"/>
    <x v="0"/>
    <s v="03.03.10"/>
    <x v="8"/>
    <x v="0"/>
    <x v="4"/>
    <s v="Receitas Da Câmara"/>
    <s v="03.03.10"/>
    <s v="Receitas Da Câmara"/>
    <s v="03.03.10"/>
    <x v="17"/>
    <x v="0"/>
    <x v="3"/>
    <x v="3"/>
    <x v="0"/>
    <x v="0"/>
    <x v="2"/>
    <x v="0"/>
    <x v="4"/>
    <s v="2024-06-26"/>
    <x v="1"/>
    <n v="6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325"/>
    <x v="4391"/>
    <x v="0"/>
    <x v="1"/>
    <x v="0"/>
    <s v="03.03.10"/>
    <x v="8"/>
    <x v="0"/>
    <x v="4"/>
    <s v="Receitas Da Câmara"/>
    <s v="03.03.10"/>
    <s v="Receitas Da Câmara"/>
    <s v="03.03.10"/>
    <x v="10"/>
    <x v="0"/>
    <x v="3"/>
    <x v="3"/>
    <x v="0"/>
    <x v="0"/>
    <x v="2"/>
    <x v="0"/>
    <x v="4"/>
    <s v="2024-06-26"/>
    <x v="1"/>
    <n v="73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425"/>
    <x v="4392"/>
    <x v="0"/>
    <x v="1"/>
    <x v="0"/>
    <s v="03.03.10"/>
    <x v="8"/>
    <x v="0"/>
    <x v="4"/>
    <s v="Receitas Da Câmara"/>
    <s v="03.03.10"/>
    <s v="Receitas Da Câmara"/>
    <s v="03.03.10"/>
    <x v="12"/>
    <x v="0"/>
    <x v="3"/>
    <x v="3"/>
    <x v="0"/>
    <x v="0"/>
    <x v="2"/>
    <x v="0"/>
    <x v="4"/>
    <s v="2024-06-26"/>
    <x v="1"/>
    <n v="64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0"/>
    <x v="4393"/>
    <x v="0"/>
    <x v="1"/>
    <x v="0"/>
    <s v="03.03.10"/>
    <x v="8"/>
    <x v="0"/>
    <x v="4"/>
    <s v="Receitas Da Câmara"/>
    <s v="03.03.10"/>
    <s v="Receitas Da Câmara"/>
    <s v="03.03.10"/>
    <x v="8"/>
    <x v="0"/>
    <x v="3"/>
    <x v="3"/>
    <x v="0"/>
    <x v="0"/>
    <x v="2"/>
    <x v="0"/>
    <x v="4"/>
    <s v="2024-06-26"/>
    <x v="1"/>
    <n v="4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70"/>
    <x v="4394"/>
    <x v="0"/>
    <x v="1"/>
    <x v="0"/>
    <s v="03.03.10"/>
    <x v="8"/>
    <x v="0"/>
    <x v="4"/>
    <s v="Receitas Da Câmara"/>
    <s v="03.03.10"/>
    <s v="Receitas Da Câmara"/>
    <s v="03.03.10"/>
    <x v="13"/>
    <x v="0"/>
    <x v="3"/>
    <x v="3"/>
    <x v="0"/>
    <x v="0"/>
    <x v="2"/>
    <x v="0"/>
    <x v="4"/>
    <s v="2024-06-26"/>
    <x v="1"/>
    <n v="28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0"/>
    <x v="4395"/>
    <x v="0"/>
    <x v="1"/>
    <x v="0"/>
    <s v="03.03.10"/>
    <x v="8"/>
    <x v="0"/>
    <x v="4"/>
    <s v="Receitas Da Câmara"/>
    <s v="03.03.10"/>
    <s v="Receitas Da Câmara"/>
    <s v="03.03.10"/>
    <x v="6"/>
    <x v="0"/>
    <x v="3"/>
    <x v="3"/>
    <x v="0"/>
    <x v="0"/>
    <x v="2"/>
    <x v="0"/>
    <x v="4"/>
    <s v="2024-06-26"/>
    <x v="1"/>
    <n v="3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50"/>
    <x v="4396"/>
    <x v="0"/>
    <x v="1"/>
    <x v="0"/>
    <s v="03.03.10"/>
    <x v="8"/>
    <x v="0"/>
    <x v="4"/>
    <s v="Receitas Da Câmara"/>
    <s v="03.03.10"/>
    <s v="Receitas Da Câmara"/>
    <s v="03.03.10"/>
    <x v="16"/>
    <x v="0"/>
    <x v="0"/>
    <x v="5"/>
    <x v="0"/>
    <x v="0"/>
    <x v="2"/>
    <x v="0"/>
    <x v="4"/>
    <s v="2024-06-26"/>
    <x v="1"/>
    <n v="7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
    <x v="4397"/>
    <x v="0"/>
    <x v="1"/>
    <x v="0"/>
    <s v="03.03.10"/>
    <x v="8"/>
    <x v="0"/>
    <x v="4"/>
    <s v="Receitas Da Câmara"/>
    <s v="03.03.10"/>
    <s v="Receitas Da Câmara"/>
    <s v="03.03.10"/>
    <x v="14"/>
    <x v="0"/>
    <x v="3"/>
    <x v="3"/>
    <x v="0"/>
    <x v="0"/>
    <x v="2"/>
    <x v="0"/>
    <x v="4"/>
    <s v="2024-06-26"/>
    <x v="1"/>
    <n v="1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6438"/>
    <x v="4398"/>
    <x v="0"/>
    <x v="1"/>
    <x v="0"/>
    <s v="03.03.10"/>
    <x v="8"/>
    <x v="0"/>
    <x v="4"/>
    <s v="Receitas Da Câmara"/>
    <s v="03.03.10"/>
    <s v="Receitas Da Câmara"/>
    <s v="03.03.10"/>
    <x v="18"/>
    <x v="0"/>
    <x v="0"/>
    <x v="0"/>
    <x v="0"/>
    <x v="0"/>
    <x v="2"/>
    <x v="0"/>
    <x v="4"/>
    <s v="2024-06-26"/>
    <x v="1"/>
    <n v="5643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6800"/>
    <x v="4399"/>
    <x v="0"/>
    <x v="0"/>
    <x v="0"/>
    <s v="03.16.15"/>
    <x v="0"/>
    <x v="0"/>
    <x v="0"/>
    <s v="Direção Financeira"/>
    <s v="03.16.15"/>
    <s v="Direção Financeira"/>
    <s v="03.16.15"/>
    <x v="0"/>
    <x v="0"/>
    <x v="0"/>
    <x v="0"/>
    <x v="0"/>
    <x v="0"/>
    <x v="0"/>
    <x v="0"/>
    <x v="9"/>
    <s v="2024-07-03"/>
    <x v="2"/>
    <n v="116800"/>
    <x v="0"/>
    <m/>
    <x v="0"/>
    <m/>
    <x v="319"/>
    <n v="100477690"/>
    <x v="0"/>
    <x v="0"/>
    <s v="Direção Financeira"/>
    <s v="ORI"/>
    <x v="0"/>
    <m/>
    <x v="0"/>
    <x v="0"/>
    <x v="0"/>
    <x v="0"/>
    <x v="0"/>
    <x v="0"/>
    <x v="0"/>
    <x v="0"/>
    <x v="0"/>
    <x v="0"/>
    <x v="0"/>
    <s v="Direção Financeira"/>
    <x v="0"/>
    <x v="0"/>
    <x v="0"/>
    <x v="0"/>
    <x v="0"/>
    <x v="0"/>
    <x v="0"/>
    <x v="0"/>
    <x v="0"/>
    <x v="0"/>
    <x v="0"/>
    <x v="0"/>
    <s v="Pagamento referente a aquisição de peças para reparação de viaturas, conforme proposta em anexo."/>
  </r>
  <r>
    <x v="0"/>
    <n v="0"/>
    <n v="0"/>
    <n v="0"/>
    <n v="351000"/>
    <x v="4400"/>
    <x v="0"/>
    <x v="0"/>
    <x v="0"/>
    <s v="01.27.02.11"/>
    <x v="18"/>
    <x v="1"/>
    <x v="1"/>
    <s v="Saneamento básico"/>
    <s v="01.27.02"/>
    <s v="Saneamento básico"/>
    <s v="01.27.02"/>
    <x v="4"/>
    <x v="0"/>
    <x v="2"/>
    <x v="2"/>
    <x v="0"/>
    <x v="1"/>
    <x v="0"/>
    <x v="0"/>
    <x v="9"/>
    <s v="2024-07-03"/>
    <x v="2"/>
    <n v="351000"/>
    <x v="0"/>
    <m/>
    <x v="0"/>
    <m/>
    <x v="319"/>
    <n v="100477690"/>
    <x v="0"/>
    <x v="0"/>
    <s v="Reforço do saneamento básico"/>
    <s v="ORI"/>
    <x v="0"/>
    <m/>
    <x v="0"/>
    <x v="0"/>
    <x v="0"/>
    <x v="0"/>
    <x v="0"/>
    <x v="0"/>
    <x v="0"/>
    <x v="0"/>
    <x v="0"/>
    <x v="0"/>
    <x v="0"/>
    <s v="Reforço do saneamento básico"/>
    <x v="0"/>
    <x v="0"/>
    <x v="0"/>
    <x v="0"/>
    <x v="1"/>
    <x v="0"/>
    <x v="0"/>
    <x v="0"/>
    <x v="0"/>
    <x v="0"/>
    <x v="0"/>
    <x v="0"/>
    <s v="Pagamento a favor da Empresa Auto , referente a aquisição baterias, pneus e reparação de pneu, conforme anexo."/>
  </r>
  <r>
    <x v="0"/>
    <n v="0"/>
    <n v="0"/>
    <n v="0"/>
    <n v="5000"/>
    <x v="4401"/>
    <x v="0"/>
    <x v="0"/>
    <x v="0"/>
    <s v="03.16.02"/>
    <x v="3"/>
    <x v="0"/>
    <x v="0"/>
    <s v="Gabinete do Presidente"/>
    <s v="03.16.02"/>
    <s v="Gabinete do Presidente"/>
    <s v="03.16.02"/>
    <x v="31"/>
    <x v="0"/>
    <x v="0"/>
    <x v="1"/>
    <x v="0"/>
    <x v="0"/>
    <x v="0"/>
    <x v="0"/>
    <x v="9"/>
    <s v="2024-07-03"/>
    <x v="2"/>
    <n v="5000"/>
    <x v="0"/>
    <m/>
    <x v="0"/>
    <m/>
    <x v="21"/>
    <n v="100391960"/>
    <x v="0"/>
    <x v="0"/>
    <s v="Gabinete do Presidente"/>
    <s v="ORI"/>
    <x v="0"/>
    <m/>
    <x v="0"/>
    <x v="0"/>
    <x v="0"/>
    <x v="0"/>
    <x v="0"/>
    <x v="0"/>
    <x v="0"/>
    <x v="0"/>
    <x v="0"/>
    <x v="0"/>
    <x v="0"/>
    <s v="Gabinete do Presidente"/>
    <x v="0"/>
    <x v="0"/>
    <x v="0"/>
    <x v="0"/>
    <x v="0"/>
    <x v="0"/>
    <x v="0"/>
    <x v="0"/>
    <x v="0"/>
    <x v="0"/>
    <x v="0"/>
    <x v="0"/>
    <s v="Pagamento referente a carregamento de saldo, conforme proposta em anexo."/>
  </r>
  <r>
    <x v="0"/>
    <n v="0"/>
    <n v="0"/>
    <n v="0"/>
    <n v="28010"/>
    <x v="4402"/>
    <x v="0"/>
    <x v="1"/>
    <x v="0"/>
    <s v="03.03.10"/>
    <x v="8"/>
    <x v="0"/>
    <x v="4"/>
    <s v="Receitas Da Câmara"/>
    <s v="03.03.10"/>
    <s v="Receitas Da Câmara"/>
    <s v="03.03.10"/>
    <x v="12"/>
    <x v="0"/>
    <x v="3"/>
    <x v="3"/>
    <x v="0"/>
    <x v="0"/>
    <x v="2"/>
    <x v="0"/>
    <x v="9"/>
    <s v="2024-07-04"/>
    <x v="2"/>
    <n v="280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0"/>
    <x v="4403"/>
    <x v="0"/>
    <x v="1"/>
    <x v="0"/>
    <s v="03.03.10"/>
    <x v="8"/>
    <x v="0"/>
    <x v="4"/>
    <s v="Receitas Da Câmara"/>
    <s v="03.03.10"/>
    <s v="Receitas Da Câmara"/>
    <s v="03.03.10"/>
    <x v="42"/>
    <x v="0"/>
    <x v="3"/>
    <x v="3"/>
    <x v="0"/>
    <x v="0"/>
    <x v="2"/>
    <x v="0"/>
    <x v="9"/>
    <s v="2024-07-04"/>
    <x v="2"/>
    <n v="5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4520"/>
    <x v="4373"/>
    <x v="0"/>
    <x v="0"/>
    <x v="0"/>
    <s v="01.27.06.76"/>
    <x v="11"/>
    <x v="1"/>
    <x v="1"/>
    <s v="Requalificação Urbana e habitação"/>
    <s v="01.27.06"/>
    <s v="Requalificação Urbana e habitação"/>
    <s v="01.27.06"/>
    <x v="1"/>
    <x v="0"/>
    <x v="0"/>
    <x v="0"/>
    <x v="0"/>
    <x v="1"/>
    <x v="1"/>
    <x v="0"/>
    <x v="5"/>
    <s v="2024-08-29"/>
    <x v="2"/>
    <n v="4520"/>
    <x v="0"/>
    <m/>
    <x v="0"/>
    <m/>
    <x v="2"/>
    <n v="100474696"/>
    <x v="0"/>
    <x v="1"/>
    <s v="Requalificação Urbana e Ambiental de Achada Monte III"/>
    <s v="ORI"/>
    <x v="0"/>
    <m/>
    <x v="0"/>
    <x v="0"/>
    <x v="0"/>
    <x v="0"/>
    <x v="0"/>
    <x v="0"/>
    <x v="0"/>
    <x v="0"/>
    <x v="0"/>
    <x v="0"/>
    <x v="0"/>
    <s v="Requalificação Urbana e Ambiental de Achada Monte III"/>
    <x v="0"/>
    <x v="0"/>
    <x v="0"/>
    <x v="0"/>
    <x v="1"/>
    <x v="0"/>
    <x v="0"/>
    <x v="0"/>
    <x v="0"/>
    <x v="0"/>
    <x v="1"/>
    <x v="0"/>
    <s v="Pagamento referente a serviços de calcetamento na localidade de Achada Monte, Correspondente a 200.209 metros quadrados de calçadas, âmbito de trabalho da requalificação ambiental de Achada Monte, conforme anexo.  "/>
  </r>
  <r>
    <x v="0"/>
    <n v="0"/>
    <n v="0"/>
    <n v="0"/>
    <n v="2400"/>
    <x v="4404"/>
    <x v="0"/>
    <x v="1"/>
    <x v="0"/>
    <s v="03.03.10"/>
    <x v="8"/>
    <x v="0"/>
    <x v="4"/>
    <s v="Receitas Da Câmara"/>
    <s v="03.03.10"/>
    <s v="Receitas Da Câmara"/>
    <s v="03.03.10"/>
    <x v="20"/>
    <x v="0"/>
    <x v="3"/>
    <x v="3"/>
    <x v="0"/>
    <x v="0"/>
    <x v="2"/>
    <x v="0"/>
    <x v="0"/>
    <s v="2024-01-05"/>
    <x v="0"/>
    <n v="240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32350"/>
    <x v="4405"/>
    <x v="0"/>
    <x v="1"/>
    <x v="0"/>
    <s v="03.03.10"/>
    <x v="8"/>
    <x v="0"/>
    <x v="4"/>
    <s v="Receitas Da Câmara"/>
    <s v="03.03.10"/>
    <s v="Receitas Da Câmara"/>
    <s v="03.03.10"/>
    <x v="12"/>
    <x v="0"/>
    <x v="3"/>
    <x v="3"/>
    <x v="0"/>
    <x v="0"/>
    <x v="2"/>
    <x v="0"/>
    <x v="0"/>
    <s v="2024-01-05"/>
    <x v="0"/>
    <n v="3235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2310"/>
    <x v="4406"/>
    <x v="0"/>
    <x v="1"/>
    <x v="0"/>
    <s v="03.03.10"/>
    <x v="8"/>
    <x v="0"/>
    <x v="4"/>
    <s v="Receitas Da Câmara"/>
    <s v="03.03.10"/>
    <s v="Receitas Da Câmara"/>
    <s v="03.03.10"/>
    <x v="17"/>
    <x v="0"/>
    <x v="3"/>
    <x v="3"/>
    <x v="0"/>
    <x v="0"/>
    <x v="2"/>
    <x v="0"/>
    <x v="0"/>
    <s v="2024-01-05"/>
    <x v="0"/>
    <n v="231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2920"/>
    <x v="4407"/>
    <x v="0"/>
    <x v="1"/>
    <x v="0"/>
    <s v="03.03.10"/>
    <x v="8"/>
    <x v="0"/>
    <x v="4"/>
    <s v="Receitas Da Câmara"/>
    <s v="03.03.10"/>
    <s v="Receitas Da Câmara"/>
    <s v="03.03.10"/>
    <x v="25"/>
    <x v="0"/>
    <x v="3"/>
    <x v="3"/>
    <x v="0"/>
    <x v="0"/>
    <x v="2"/>
    <x v="0"/>
    <x v="0"/>
    <s v="2024-01-05"/>
    <x v="0"/>
    <n v="2920"/>
    <x v="0"/>
    <m/>
    <x v="0"/>
    <m/>
    <x v="9"/>
    <n v="100474693"/>
    <x v="0"/>
    <x v="0"/>
    <s v="Receitas Da Câmara"/>
    <s v="EXT"/>
    <x v="0"/>
    <s v="RDC"/>
    <x v="0"/>
    <x v="0"/>
    <x v="0"/>
    <x v="0"/>
    <x v="0"/>
    <x v="0"/>
    <x v="0"/>
    <x v="0"/>
    <x v="0"/>
    <x v="0"/>
    <x v="0"/>
    <s v="Receitas Da Câmara"/>
    <x v="0"/>
    <x v="0"/>
    <x v="0"/>
    <x v="0"/>
    <x v="0"/>
    <x v="0"/>
    <x v="0"/>
    <x v="0"/>
    <x v="0"/>
    <x v="1"/>
    <x v="0"/>
    <x v="0"/>
    <s v="Resumo de Receitas Virtuais"/>
  </r>
  <r>
    <x v="1"/>
    <n v="0"/>
    <n v="0"/>
    <n v="0"/>
    <n v="115200"/>
    <x v="4408"/>
    <x v="0"/>
    <x v="0"/>
    <x v="0"/>
    <s v="01.27.06.80"/>
    <x v="1"/>
    <x v="1"/>
    <x v="1"/>
    <s v="Requalificação Urbana e habitação"/>
    <s v="01.27.06"/>
    <s v="Requalificação Urbana e habitação"/>
    <s v="01.27.06"/>
    <x v="1"/>
    <x v="0"/>
    <x v="0"/>
    <x v="0"/>
    <x v="0"/>
    <x v="1"/>
    <x v="1"/>
    <x v="0"/>
    <x v="0"/>
    <s v="2024-01-26"/>
    <x v="0"/>
    <n v="115200"/>
    <x v="0"/>
    <m/>
    <x v="0"/>
    <m/>
    <x v="77"/>
    <n v="100477538"/>
    <x v="0"/>
    <x v="0"/>
    <s v="Requalificação Urbana de Veneza"/>
    <s v="ORI"/>
    <x v="0"/>
    <m/>
    <x v="0"/>
    <x v="0"/>
    <x v="0"/>
    <x v="0"/>
    <x v="0"/>
    <x v="0"/>
    <x v="0"/>
    <x v="0"/>
    <x v="0"/>
    <x v="0"/>
    <x v="0"/>
    <s v="Requalificação Urbana de Veneza"/>
    <x v="0"/>
    <x v="0"/>
    <x v="0"/>
    <x v="0"/>
    <x v="1"/>
    <x v="0"/>
    <x v="0"/>
    <x v="0"/>
    <x v="0"/>
    <x v="0"/>
    <x v="0"/>
    <x v="0"/>
    <s v="Pagamento referente a aquisição de serviços de reparação e manutenção de maquina retro escavadeira da CMSM, conforme anexo."/>
  </r>
  <r>
    <x v="0"/>
    <n v="0"/>
    <n v="0"/>
    <n v="0"/>
    <n v="12539"/>
    <x v="4409"/>
    <x v="0"/>
    <x v="1"/>
    <x v="0"/>
    <s v="03.03.10"/>
    <x v="8"/>
    <x v="0"/>
    <x v="4"/>
    <s v="Receitas Da Câmara"/>
    <s v="03.03.10"/>
    <s v="Receitas Da Câmara"/>
    <s v="03.03.10"/>
    <x v="9"/>
    <x v="0"/>
    <x v="3"/>
    <x v="3"/>
    <x v="0"/>
    <x v="0"/>
    <x v="2"/>
    <x v="0"/>
    <x v="0"/>
    <s v="2024-01-05"/>
    <x v="0"/>
    <n v="12539"/>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17303"/>
    <x v="4410"/>
    <x v="0"/>
    <x v="1"/>
    <x v="0"/>
    <s v="03.03.10"/>
    <x v="8"/>
    <x v="0"/>
    <x v="4"/>
    <s v="Receitas Da Câmara"/>
    <s v="03.03.10"/>
    <s v="Receitas Da Câmara"/>
    <s v="03.03.10"/>
    <x v="18"/>
    <x v="0"/>
    <x v="0"/>
    <x v="0"/>
    <x v="0"/>
    <x v="0"/>
    <x v="2"/>
    <x v="0"/>
    <x v="0"/>
    <s v="2024-01-05"/>
    <x v="0"/>
    <n v="117303"/>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4680"/>
    <x v="4411"/>
    <x v="0"/>
    <x v="1"/>
    <x v="0"/>
    <s v="03.03.10"/>
    <x v="8"/>
    <x v="0"/>
    <x v="4"/>
    <s v="Receitas Da Câmara"/>
    <s v="03.03.10"/>
    <s v="Receitas Da Câmara"/>
    <s v="03.03.10"/>
    <x v="6"/>
    <x v="0"/>
    <x v="3"/>
    <x v="3"/>
    <x v="0"/>
    <x v="0"/>
    <x v="2"/>
    <x v="0"/>
    <x v="0"/>
    <s v="2024-01-05"/>
    <x v="0"/>
    <n v="468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680"/>
    <x v="4412"/>
    <x v="0"/>
    <x v="1"/>
    <x v="0"/>
    <s v="03.03.10"/>
    <x v="8"/>
    <x v="0"/>
    <x v="4"/>
    <s v="Receitas Da Câmara"/>
    <s v="03.03.10"/>
    <s v="Receitas Da Câmara"/>
    <s v="03.03.10"/>
    <x v="8"/>
    <x v="0"/>
    <x v="3"/>
    <x v="3"/>
    <x v="0"/>
    <x v="0"/>
    <x v="2"/>
    <x v="0"/>
    <x v="0"/>
    <s v="2024-01-05"/>
    <x v="0"/>
    <n v="68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6435"/>
    <x v="4413"/>
    <x v="0"/>
    <x v="1"/>
    <x v="0"/>
    <s v="03.03.10"/>
    <x v="8"/>
    <x v="0"/>
    <x v="4"/>
    <s v="Receitas Da Câmara"/>
    <s v="03.03.10"/>
    <s v="Receitas Da Câmara"/>
    <s v="03.03.10"/>
    <x v="10"/>
    <x v="0"/>
    <x v="3"/>
    <x v="3"/>
    <x v="0"/>
    <x v="0"/>
    <x v="2"/>
    <x v="0"/>
    <x v="0"/>
    <s v="2024-01-05"/>
    <x v="0"/>
    <n v="6435"/>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0900"/>
    <x v="4414"/>
    <x v="0"/>
    <x v="1"/>
    <x v="0"/>
    <s v="03.03.10"/>
    <x v="8"/>
    <x v="0"/>
    <x v="4"/>
    <s v="Receitas Da Câmara"/>
    <s v="03.03.10"/>
    <s v="Receitas Da Câmara"/>
    <s v="03.03.10"/>
    <x v="11"/>
    <x v="0"/>
    <x v="0"/>
    <x v="5"/>
    <x v="0"/>
    <x v="0"/>
    <x v="2"/>
    <x v="0"/>
    <x v="0"/>
    <s v="2024-01-05"/>
    <x v="0"/>
    <n v="109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50000"/>
    <x v="4415"/>
    <x v="0"/>
    <x v="1"/>
    <x v="0"/>
    <s v="03.03.10"/>
    <x v="8"/>
    <x v="0"/>
    <x v="4"/>
    <s v="Receitas Da Câmara"/>
    <s v="03.03.10"/>
    <s v="Receitas Da Câmara"/>
    <s v="03.03.10"/>
    <x v="15"/>
    <x v="0"/>
    <x v="0"/>
    <x v="0"/>
    <x v="0"/>
    <x v="0"/>
    <x v="2"/>
    <x v="0"/>
    <x v="0"/>
    <s v="2024-01-05"/>
    <x v="0"/>
    <n v="5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4970"/>
    <x v="4416"/>
    <x v="0"/>
    <x v="1"/>
    <x v="0"/>
    <s v="03.03.10"/>
    <x v="8"/>
    <x v="0"/>
    <x v="4"/>
    <s v="Receitas Da Câmara"/>
    <s v="03.03.10"/>
    <s v="Receitas Da Câmara"/>
    <s v="03.03.10"/>
    <x v="13"/>
    <x v="0"/>
    <x v="3"/>
    <x v="3"/>
    <x v="0"/>
    <x v="0"/>
    <x v="2"/>
    <x v="0"/>
    <x v="0"/>
    <s v="2024-01-05"/>
    <x v="0"/>
    <n v="5497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57"/>
    <x v="4417"/>
    <x v="0"/>
    <x v="1"/>
    <x v="0"/>
    <s v="03.03.10"/>
    <x v="8"/>
    <x v="0"/>
    <x v="4"/>
    <s v="Receitas Da Câmara"/>
    <s v="03.03.10"/>
    <s v="Receitas Da Câmara"/>
    <s v="03.03.10"/>
    <x v="23"/>
    <x v="0"/>
    <x v="3"/>
    <x v="7"/>
    <x v="0"/>
    <x v="0"/>
    <x v="2"/>
    <x v="0"/>
    <x v="0"/>
    <s v="2024-01-05"/>
    <x v="0"/>
    <n v="57"/>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34"/>
    <x v="4418"/>
    <x v="0"/>
    <x v="1"/>
    <x v="0"/>
    <s v="03.03.10"/>
    <x v="8"/>
    <x v="0"/>
    <x v="4"/>
    <s v="Receitas Da Câmara"/>
    <s v="03.03.10"/>
    <s v="Receitas Da Câmara"/>
    <s v="03.03.10"/>
    <x v="22"/>
    <x v="0"/>
    <x v="3"/>
    <x v="7"/>
    <x v="0"/>
    <x v="0"/>
    <x v="2"/>
    <x v="0"/>
    <x v="0"/>
    <s v="2024-01-05"/>
    <x v="0"/>
    <n v="13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75"/>
    <x v="4419"/>
    <x v="0"/>
    <x v="1"/>
    <x v="0"/>
    <s v="03.03.10"/>
    <x v="8"/>
    <x v="0"/>
    <x v="4"/>
    <s v="Receitas Da Câmara"/>
    <s v="03.03.10"/>
    <s v="Receitas Da Câmara"/>
    <s v="03.03.10"/>
    <x v="10"/>
    <x v="0"/>
    <x v="3"/>
    <x v="3"/>
    <x v="0"/>
    <x v="0"/>
    <x v="2"/>
    <x v="0"/>
    <x v="0"/>
    <s v="2024-01-09"/>
    <x v="0"/>
    <n v="2175"/>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9000"/>
    <x v="4420"/>
    <x v="0"/>
    <x v="1"/>
    <x v="0"/>
    <s v="03.03.10"/>
    <x v="8"/>
    <x v="0"/>
    <x v="4"/>
    <s v="Receitas Da Câmara"/>
    <s v="03.03.10"/>
    <s v="Receitas Da Câmara"/>
    <s v="03.03.10"/>
    <x v="42"/>
    <x v="0"/>
    <x v="3"/>
    <x v="3"/>
    <x v="0"/>
    <x v="0"/>
    <x v="2"/>
    <x v="0"/>
    <x v="0"/>
    <s v="2024-01-09"/>
    <x v="0"/>
    <n v="1900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67"/>
    <x v="4421"/>
    <x v="0"/>
    <x v="1"/>
    <x v="0"/>
    <s v="03.03.10"/>
    <x v="8"/>
    <x v="0"/>
    <x v="4"/>
    <s v="Receitas Da Câmara"/>
    <s v="03.03.10"/>
    <s v="Receitas Da Câmara"/>
    <s v="03.03.10"/>
    <x v="22"/>
    <x v="0"/>
    <x v="3"/>
    <x v="7"/>
    <x v="0"/>
    <x v="0"/>
    <x v="2"/>
    <x v="0"/>
    <x v="0"/>
    <s v="2024-01-09"/>
    <x v="0"/>
    <n v="67"/>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29250"/>
    <x v="4422"/>
    <x v="0"/>
    <x v="1"/>
    <x v="0"/>
    <s v="03.03.10"/>
    <x v="8"/>
    <x v="0"/>
    <x v="4"/>
    <s v="Receitas Da Câmara"/>
    <s v="03.03.10"/>
    <s v="Receitas Da Câmara"/>
    <s v="03.03.10"/>
    <x v="13"/>
    <x v="0"/>
    <x v="3"/>
    <x v="3"/>
    <x v="0"/>
    <x v="0"/>
    <x v="2"/>
    <x v="0"/>
    <x v="0"/>
    <s v="2024-01-09"/>
    <x v="0"/>
    <n v="2925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000"/>
    <x v="4423"/>
    <x v="0"/>
    <x v="1"/>
    <x v="0"/>
    <s v="03.03.10"/>
    <x v="8"/>
    <x v="0"/>
    <x v="4"/>
    <s v="Receitas Da Câmara"/>
    <s v="03.03.10"/>
    <s v="Receitas Da Câmara"/>
    <s v="03.03.10"/>
    <x v="15"/>
    <x v="0"/>
    <x v="0"/>
    <x v="0"/>
    <x v="0"/>
    <x v="0"/>
    <x v="2"/>
    <x v="0"/>
    <x v="0"/>
    <s v="2024-01-09"/>
    <x v="0"/>
    <n v="1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9838"/>
    <x v="4424"/>
    <x v="0"/>
    <x v="1"/>
    <x v="0"/>
    <s v="03.03.10"/>
    <x v="8"/>
    <x v="0"/>
    <x v="4"/>
    <s v="Receitas Da Câmara"/>
    <s v="03.03.10"/>
    <s v="Receitas Da Câmara"/>
    <s v="03.03.10"/>
    <x v="18"/>
    <x v="0"/>
    <x v="0"/>
    <x v="0"/>
    <x v="0"/>
    <x v="0"/>
    <x v="2"/>
    <x v="0"/>
    <x v="0"/>
    <s v="2024-01-09"/>
    <x v="0"/>
    <n v="1983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
    <x v="4425"/>
    <x v="0"/>
    <x v="1"/>
    <x v="0"/>
    <s v="03.03.10"/>
    <x v="8"/>
    <x v="0"/>
    <x v="4"/>
    <s v="Receitas Da Câmara"/>
    <s v="03.03.10"/>
    <s v="Receitas Da Câmara"/>
    <s v="03.03.10"/>
    <x v="23"/>
    <x v="0"/>
    <x v="3"/>
    <x v="7"/>
    <x v="0"/>
    <x v="0"/>
    <x v="2"/>
    <x v="0"/>
    <x v="0"/>
    <s v="2024-01-09"/>
    <x v="0"/>
    <n v="2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0"/>
    <x v="4426"/>
    <x v="0"/>
    <x v="1"/>
    <x v="0"/>
    <s v="03.03.10"/>
    <x v="8"/>
    <x v="0"/>
    <x v="4"/>
    <s v="Receitas Da Câmara"/>
    <s v="03.03.10"/>
    <s v="Receitas Da Câmara"/>
    <s v="03.03.10"/>
    <x v="8"/>
    <x v="0"/>
    <x v="3"/>
    <x v="3"/>
    <x v="0"/>
    <x v="0"/>
    <x v="2"/>
    <x v="0"/>
    <x v="0"/>
    <s v="2024-01-09"/>
    <x v="0"/>
    <n v="2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4427"/>
    <x v="0"/>
    <x v="1"/>
    <x v="0"/>
    <s v="03.03.10"/>
    <x v="8"/>
    <x v="0"/>
    <x v="4"/>
    <s v="Receitas Da Câmara"/>
    <s v="03.03.10"/>
    <s v="Receitas Da Câmara"/>
    <s v="03.03.10"/>
    <x v="6"/>
    <x v="0"/>
    <x v="3"/>
    <x v="3"/>
    <x v="0"/>
    <x v="0"/>
    <x v="2"/>
    <x v="0"/>
    <x v="0"/>
    <s v="2024-01-09"/>
    <x v="0"/>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83"/>
    <x v="4428"/>
    <x v="0"/>
    <x v="1"/>
    <x v="0"/>
    <s v="03.03.10"/>
    <x v="8"/>
    <x v="0"/>
    <x v="4"/>
    <s v="Receitas Da Câmara"/>
    <s v="03.03.10"/>
    <s v="Receitas Da Câmara"/>
    <s v="03.03.10"/>
    <x v="9"/>
    <x v="0"/>
    <x v="3"/>
    <x v="3"/>
    <x v="0"/>
    <x v="0"/>
    <x v="2"/>
    <x v="0"/>
    <x v="0"/>
    <s v="2024-01-09"/>
    <x v="0"/>
    <n v="2583"/>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8100"/>
    <x v="4429"/>
    <x v="0"/>
    <x v="1"/>
    <x v="0"/>
    <s v="03.03.10"/>
    <x v="8"/>
    <x v="0"/>
    <x v="4"/>
    <s v="Receitas Da Câmara"/>
    <s v="03.03.10"/>
    <s v="Receitas Da Câmara"/>
    <s v="03.03.10"/>
    <x v="11"/>
    <x v="0"/>
    <x v="0"/>
    <x v="5"/>
    <x v="0"/>
    <x v="0"/>
    <x v="2"/>
    <x v="0"/>
    <x v="0"/>
    <s v="2024-01-09"/>
    <x v="0"/>
    <n v="8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0"/>
    <x v="4430"/>
    <x v="0"/>
    <x v="1"/>
    <x v="0"/>
    <s v="03.03.10"/>
    <x v="8"/>
    <x v="0"/>
    <x v="4"/>
    <s v="Receitas Da Câmara"/>
    <s v="03.03.10"/>
    <s v="Receitas Da Câmara"/>
    <s v="03.03.10"/>
    <x v="51"/>
    <x v="0"/>
    <x v="3"/>
    <x v="3"/>
    <x v="0"/>
    <x v="0"/>
    <x v="2"/>
    <x v="0"/>
    <x v="0"/>
    <s v="2024-01-09"/>
    <x v="0"/>
    <n v="1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670"/>
    <x v="4431"/>
    <x v="0"/>
    <x v="1"/>
    <x v="0"/>
    <s v="03.03.10"/>
    <x v="8"/>
    <x v="0"/>
    <x v="4"/>
    <s v="Receitas Da Câmara"/>
    <s v="03.03.10"/>
    <s v="Receitas Da Câmara"/>
    <s v="03.03.10"/>
    <x v="12"/>
    <x v="0"/>
    <x v="3"/>
    <x v="3"/>
    <x v="0"/>
    <x v="0"/>
    <x v="2"/>
    <x v="0"/>
    <x v="0"/>
    <s v="2024-01-09"/>
    <x v="0"/>
    <n v="206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500"/>
    <x v="4432"/>
    <x v="0"/>
    <x v="1"/>
    <x v="0"/>
    <s v="03.03.10"/>
    <x v="8"/>
    <x v="0"/>
    <x v="4"/>
    <s v="Receitas Da Câmara"/>
    <s v="03.03.10"/>
    <s v="Receitas Da Câmara"/>
    <s v="03.03.10"/>
    <x v="17"/>
    <x v="0"/>
    <x v="3"/>
    <x v="3"/>
    <x v="0"/>
    <x v="0"/>
    <x v="2"/>
    <x v="0"/>
    <x v="0"/>
    <s v="2024-01-09"/>
    <x v="0"/>
    <n v="4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00"/>
    <x v="4433"/>
    <x v="0"/>
    <x v="1"/>
    <x v="0"/>
    <s v="80.02.01"/>
    <x v="2"/>
    <x v="2"/>
    <x v="2"/>
    <s v="Retenções Iur"/>
    <s v="80.02.01"/>
    <s v="Retenções Iur"/>
    <s v="80.02.01"/>
    <x v="2"/>
    <x v="0"/>
    <x v="1"/>
    <x v="0"/>
    <x v="1"/>
    <x v="2"/>
    <x v="2"/>
    <x v="0"/>
    <x v="1"/>
    <s v="2024-03-08"/>
    <x v="0"/>
    <n v="30000"/>
    <x v="0"/>
    <m/>
    <x v="0"/>
    <m/>
    <x v="2"/>
    <n v="100474696"/>
    <x v="0"/>
    <x v="0"/>
    <s v="Retenções Iur"/>
    <s v="ORI"/>
    <x v="0"/>
    <s v="RIUR"/>
    <x v="0"/>
    <x v="0"/>
    <x v="0"/>
    <x v="0"/>
    <x v="0"/>
    <x v="0"/>
    <x v="0"/>
    <x v="0"/>
    <x v="0"/>
    <x v="0"/>
    <x v="0"/>
    <s v="Retenções Iur"/>
    <x v="0"/>
    <x v="0"/>
    <x v="0"/>
    <x v="0"/>
    <x v="2"/>
    <x v="0"/>
    <x v="0"/>
    <x v="0"/>
    <x v="0"/>
    <x v="1"/>
    <x v="0"/>
    <x v="0"/>
    <s v="RETENCAO OT"/>
  </r>
  <r>
    <x v="0"/>
    <n v="0"/>
    <n v="0"/>
    <n v="0"/>
    <n v="42450"/>
    <x v="4434"/>
    <x v="0"/>
    <x v="1"/>
    <x v="0"/>
    <s v="80.02.01"/>
    <x v="2"/>
    <x v="2"/>
    <x v="2"/>
    <s v="Retenções Iur"/>
    <s v="80.02.01"/>
    <s v="Retenções Iur"/>
    <s v="80.02.01"/>
    <x v="2"/>
    <x v="0"/>
    <x v="1"/>
    <x v="0"/>
    <x v="1"/>
    <x v="2"/>
    <x v="2"/>
    <x v="0"/>
    <x v="1"/>
    <s v="2024-03-08"/>
    <x v="0"/>
    <n v="42450"/>
    <x v="0"/>
    <m/>
    <x v="0"/>
    <m/>
    <x v="2"/>
    <n v="100474696"/>
    <x v="0"/>
    <x v="0"/>
    <s v="Retenções Iur"/>
    <s v="ORI"/>
    <x v="0"/>
    <s v="RIUR"/>
    <x v="0"/>
    <x v="0"/>
    <x v="0"/>
    <x v="0"/>
    <x v="0"/>
    <x v="0"/>
    <x v="0"/>
    <x v="0"/>
    <x v="0"/>
    <x v="0"/>
    <x v="0"/>
    <s v="Retenções Iur"/>
    <x v="0"/>
    <x v="0"/>
    <x v="0"/>
    <x v="0"/>
    <x v="2"/>
    <x v="0"/>
    <x v="0"/>
    <x v="0"/>
    <x v="0"/>
    <x v="1"/>
    <x v="0"/>
    <x v="0"/>
    <s v="RETENCAO OT"/>
  </r>
  <r>
    <x v="1"/>
    <n v="0"/>
    <n v="0"/>
    <n v="0"/>
    <n v="333333"/>
    <x v="4435"/>
    <x v="0"/>
    <x v="1"/>
    <x v="0"/>
    <s v="03.03.10"/>
    <x v="8"/>
    <x v="0"/>
    <x v="4"/>
    <s v="Receitas Da Câmara"/>
    <s v="03.03.10"/>
    <s v="Receitas Da Câmara"/>
    <s v="03.03.10"/>
    <x v="56"/>
    <x v="0"/>
    <x v="6"/>
    <x v="10"/>
    <x v="0"/>
    <x v="0"/>
    <x v="2"/>
    <x v="0"/>
    <x v="1"/>
    <s v="2024-03-20"/>
    <x v="0"/>
    <n v="333333"/>
    <x v="0"/>
    <m/>
    <x v="0"/>
    <m/>
    <x v="6"/>
    <n v="100474914"/>
    <x v="0"/>
    <x v="0"/>
    <s v="Receitas Da Câmara"/>
    <s v="EXT"/>
    <x v="0"/>
    <s v="RDC"/>
    <x v="0"/>
    <x v="0"/>
    <x v="0"/>
    <x v="0"/>
    <x v="0"/>
    <x v="0"/>
    <x v="0"/>
    <x v="0"/>
    <x v="0"/>
    <x v="0"/>
    <x v="0"/>
    <s v="Receitas Da Câmara"/>
    <x v="0"/>
    <x v="0"/>
    <x v="0"/>
    <x v="0"/>
    <x v="0"/>
    <x v="0"/>
    <x v="0"/>
    <x v="0"/>
    <x v="0"/>
    <x v="0"/>
    <x v="0"/>
    <x v="0"/>
    <s v="Transferência transporte escolar, conforme anexo."/>
  </r>
  <r>
    <x v="0"/>
    <n v="0"/>
    <n v="0"/>
    <n v="0"/>
    <n v="288000"/>
    <x v="4436"/>
    <x v="0"/>
    <x v="0"/>
    <x v="0"/>
    <s v="01.25.01.10"/>
    <x v="33"/>
    <x v="3"/>
    <x v="3"/>
    <s v="Educação"/>
    <s v="01.25.01"/>
    <s v="Educação"/>
    <s v="01.25.01"/>
    <x v="4"/>
    <x v="0"/>
    <x v="2"/>
    <x v="2"/>
    <x v="0"/>
    <x v="1"/>
    <x v="0"/>
    <x v="0"/>
    <x v="6"/>
    <s v="2024-04-29"/>
    <x v="1"/>
    <n v="288000"/>
    <x v="0"/>
    <m/>
    <x v="0"/>
    <m/>
    <x v="319"/>
    <n v="100477690"/>
    <x v="0"/>
    <x v="0"/>
    <s v="Transporte escolar"/>
    <s v="ORI"/>
    <x v="0"/>
    <m/>
    <x v="0"/>
    <x v="0"/>
    <x v="0"/>
    <x v="0"/>
    <x v="0"/>
    <x v="0"/>
    <x v="0"/>
    <x v="0"/>
    <x v="0"/>
    <x v="0"/>
    <x v="0"/>
    <s v="Transporte escolar"/>
    <x v="0"/>
    <x v="0"/>
    <x v="0"/>
    <x v="0"/>
    <x v="1"/>
    <x v="0"/>
    <x v="0"/>
    <x v="0"/>
    <x v="0"/>
    <x v="0"/>
    <x v="0"/>
    <x v="0"/>
    <s v="Pagamento referente a aquisição de peças, para transporte escolar, conforme proposta em anexo."/>
  </r>
  <r>
    <x v="0"/>
    <n v="0"/>
    <n v="0"/>
    <n v="0"/>
    <n v="3290"/>
    <x v="4437"/>
    <x v="0"/>
    <x v="1"/>
    <x v="0"/>
    <s v="03.03.10"/>
    <x v="8"/>
    <x v="0"/>
    <x v="4"/>
    <s v="Receitas Da Câmara"/>
    <s v="03.03.10"/>
    <s v="Receitas Da Câmara"/>
    <s v="03.03.10"/>
    <x v="13"/>
    <x v="0"/>
    <x v="3"/>
    <x v="3"/>
    <x v="0"/>
    <x v="0"/>
    <x v="2"/>
    <x v="0"/>
    <x v="4"/>
    <s v="2024-06-19"/>
    <x v="1"/>
    <n v="32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
    <x v="4438"/>
    <x v="0"/>
    <x v="1"/>
    <x v="0"/>
    <s v="03.03.10"/>
    <x v="8"/>
    <x v="0"/>
    <x v="4"/>
    <s v="Receitas Da Câmara"/>
    <s v="03.03.10"/>
    <s v="Receitas Da Câmara"/>
    <s v="03.03.10"/>
    <x v="42"/>
    <x v="0"/>
    <x v="3"/>
    <x v="3"/>
    <x v="0"/>
    <x v="0"/>
    <x v="2"/>
    <x v="0"/>
    <x v="4"/>
    <s v="2024-06-19"/>
    <x v="1"/>
    <n v="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0"/>
    <x v="4439"/>
    <x v="0"/>
    <x v="1"/>
    <x v="0"/>
    <s v="03.03.10"/>
    <x v="8"/>
    <x v="0"/>
    <x v="4"/>
    <s v="Receitas Da Câmara"/>
    <s v="03.03.10"/>
    <s v="Receitas Da Câmara"/>
    <s v="03.03.10"/>
    <x v="11"/>
    <x v="0"/>
    <x v="0"/>
    <x v="5"/>
    <x v="0"/>
    <x v="0"/>
    <x v="2"/>
    <x v="0"/>
    <x v="4"/>
    <s v="2024-06-19"/>
    <x v="1"/>
    <n v="1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4440"/>
    <x v="0"/>
    <x v="1"/>
    <x v="0"/>
    <s v="03.03.10"/>
    <x v="8"/>
    <x v="0"/>
    <x v="4"/>
    <s v="Receitas Da Câmara"/>
    <s v="03.03.10"/>
    <s v="Receitas Da Câmara"/>
    <s v="03.03.10"/>
    <x v="8"/>
    <x v="0"/>
    <x v="3"/>
    <x v="3"/>
    <x v="0"/>
    <x v="0"/>
    <x v="2"/>
    <x v="0"/>
    <x v="4"/>
    <s v="2024-06-19"/>
    <x v="1"/>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480"/>
    <x v="4441"/>
    <x v="0"/>
    <x v="1"/>
    <x v="0"/>
    <s v="03.03.10"/>
    <x v="8"/>
    <x v="0"/>
    <x v="4"/>
    <s v="Receitas Da Câmara"/>
    <s v="03.03.10"/>
    <s v="Receitas Da Câmara"/>
    <s v="03.03.10"/>
    <x v="6"/>
    <x v="0"/>
    <x v="3"/>
    <x v="3"/>
    <x v="0"/>
    <x v="0"/>
    <x v="2"/>
    <x v="0"/>
    <x v="4"/>
    <s v="2024-06-19"/>
    <x v="1"/>
    <n v="34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6105"/>
    <x v="4442"/>
    <x v="0"/>
    <x v="1"/>
    <x v="0"/>
    <s v="03.03.10"/>
    <x v="8"/>
    <x v="0"/>
    <x v="4"/>
    <s v="Receitas Da Câmara"/>
    <s v="03.03.10"/>
    <s v="Receitas Da Câmara"/>
    <s v="03.03.10"/>
    <x v="12"/>
    <x v="0"/>
    <x v="3"/>
    <x v="3"/>
    <x v="0"/>
    <x v="0"/>
    <x v="2"/>
    <x v="0"/>
    <x v="4"/>
    <s v="2024-06-19"/>
    <x v="1"/>
    <n v="5610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470"/>
    <x v="4443"/>
    <x v="0"/>
    <x v="1"/>
    <x v="0"/>
    <s v="03.03.10"/>
    <x v="8"/>
    <x v="0"/>
    <x v="4"/>
    <s v="Receitas Da Câmara"/>
    <s v="03.03.10"/>
    <s v="Receitas Da Câmara"/>
    <s v="03.03.10"/>
    <x v="20"/>
    <x v="0"/>
    <x v="3"/>
    <x v="3"/>
    <x v="0"/>
    <x v="0"/>
    <x v="2"/>
    <x v="0"/>
    <x v="4"/>
    <s v="2024-06-19"/>
    <x v="1"/>
    <n v="144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7629"/>
    <x v="4444"/>
    <x v="0"/>
    <x v="1"/>
    <x v="0"/>
    <s v="03.03.10"/>
    <x v="8"/>
    <x v="0"/>
    <x v="4"/>
    <s v="Receitas Da Câmara"/>
    <s v="03.03.10"/>
    <s v="Receitas Da Câmara"/>
    <s v="03.03.10"/>
    <x v="18"/>
    <x v="0"/>
    <x v="0"/>
    <x v="0"/>
    <x v="0"/>
    <x v="0"/>
    <x v="2"/>
    <x v="0"/>
    <x v="4"/>
    <s v="2024-06-19"/>
    <x v="1"/>
    <n v="7762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3890"/>
    <x v="4445"/>
    <x v="0"/>
    <x v="1"/>
    <x v="0"/>
    <s v="03.03.10"/>
    <x v="8"/>
    <x v="0"/>
    <x v="4"/>
    <s v="Receitas Da Câmara"/>
    <s v="03.03.10"/>
    <s v="Receitas Da Câmara"/>
    <s v="03.03.10"/>
    <x v="17"/>
    <x v="0"/>
    <x v="3"/>
    <x v="3"/>
    <x v="0"/>
    <x v="0"/>
    <x v="2"/>
    <x v="0"/>
    <x v="4"/>
    <s v="2024-06-19"/>
    <x v="1"/>
    <n v="3389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667000"/>
    <x v="4446"/>
    <x v="0"/>
    <x v="1"/>
    <x v="0"/>
    <s v="03.03.10"/>
    <x v="8"/>
    <x v="0"/>
    <x v="4"/>
    <s v="Receitas Da Câmara"/>
    <s v="03.03.10"/>
    <s v="Receitas Da Câmara"/>
    <s v="03.03.10"/>
    <x v="15"/>
    <x v="0"/>
    <x v="0"/>
    <x v="0"/>
    <x v="0"/>
    <x v="0"/>
    <x v="2"/>
    <x v="0"/>
    <x v="4"/>
    <s v="2024-06-19"/>
    <x v="1"/>
    <n v="667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866"/>
    <x v="4447"/>
    <x v="0"/>
    <x v="1"/>
    <x v="0"/>
    <s v="03.03.10"/>
    <x v="8"/>
    <x v="0"/>
    <x v="4"/>
    <s v="Receitas Da Câmara"/>
    <s v="03.03.10"/>
    <s v="Receitas Da Câmara"/>
    <s v="03.03.10"/>
    <x v="9"/>
    <x v="0"/>
    <x v="3"/>
    <x v="3"/>
    <x v="0"/>
    <x v="0"/>
    <x v="2"/>
    <x v="0"/>
    <x v="4"/>
    <s v="2024-06-19"/>
    <x v="1"/>
    <n v="1186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760"/>
    <x v="4448"/>
    <x v="0"/>
    <x v="1"/>
    <x v="0"/>
    <s v="03.03.10"/>
    <x v="8"/>
    <x v="0"/>
    <x v="4"/>
    <s v="Receitas Da Câmara"/>
    <s v="03.03.10"/>
    <s v="Receitas Da Câmara"/>
    <s v="03.03.10"/>
    <x v="10"/>
    <x v="0"/>
    <x v="3"/>
    <x v="3"/>
    <x v="0"/>
    <x v="0"/>
    <x v="2"/>
    <x v="0"/>
    <x v="4"/>
    <s v="2024-06-19"/>
    <x v="1"/>
    <n v="127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00"/>
    <x v="4449"/>
    <x v="0"/>
    <x v="0"/>
    <x v="0"/>
    <s v="03.16.15"/>
    <x v="0"/>
    <x v="0"/>
    <x v="0"/>
    <s v="Direção Financeira"/>
    <s v="03.16.15"/>
    <s v="Direção Financeira"/>
    <s v="03.16.15"/>
    <x v="31"/>
    <x v="0"/>
    <x v="0"/>
    <x v="1"/>
    <x v="0"/>
    <x v="0"/>
    <x v="0"/>
    <x v="0"/>
    <x v="9"/>
    <s v="2024-07-24"/>
    <x v="2"/>
    <n v="1400"/>
    <x v="0"/>
    <m/>
    <x v="0"/>
    <m/>
    <x v="21"/>
    <n v="100391960"/>
    <x v="0"/>
    <x v="0"/>
    <s v="Direção Financeira"/>
    <s v="ORI"/>
    <x v="0"/>
    <m/>
    <x v="0"/>
    <x v="0"/>
    <x v="0"/>
    <x v="0"/>
    <x v="0"/>
    <x v="0"/>
    <x v="0"/>
    <x v="0"/>
    <x v="0"/>
    <x v="0"/>
    <x v="0"/>
    <s v="Direção Financeira"/>
    <x v="0"/>
    <x v="0"/>
    <x v="0"/>
    <x v="0"/>
    <x v="0"/>
    <x v="0"/>
    <x v="0"/>
    <x v="0"/>
    <x v="0"/>
    <x v="0"/>
    <x v="0"/>
    <x v="0"/>
    <s v="Pagamento referente a aquisição de recarregamento dos tabletes, das técnicas do Cadastro Social Único, Cleusa Almeida e Ana Tavares, na CV Telecom, conforme anexo."/>
  </r>
  <r>
    <x v="0"/>
    <n v="0"/>
    <n v="0"/>
    <n v="0"/>
    <n v="10834"/>
    <x v="4450"/>
    <x v="0"/>
    <x v="1"/>
    <x v="0"/>
    <s v="80.02.01"/>
    <x v="2"/>
    <x v="2"/>
    <x v="2"/>
    <s v="Retenções Iur"/>
    <s v="80.02.01"/>
    <s v="Retenções Iur"/>
    <s v="80.02.01"/>
    <x v="2"/>
    <x v="0"/>
    <x v="1"/>
    <x v="0"/>
    <x v="1"/>
    <x v="2"/>
    <x v="2"/>
    <x v="0"/>
    <x v="9"/>
    <s v="2024-07-23"/>
    <x v="2"/>
    <n v="10834"/>
    <x v="0"/>
    <m/>
    <x v="0"/>
    <m/>
    <x v="2"/>
    <n v="100474696"/>
    <x v="0"/>
    <x v="0"/>
    <s v="Retenções Iur"/>
    <s v="ORI"/>
    <x v="0"/>
    <s v="RIUR"/>
    <x v="0"/>
    <x v="0"/>
    <x v="0"/>
    <x v="0"/>
    <x v="0"/>
    <x v="0"/>
    <x v="0"/>
    <x v="0"/>
    <x v="0"/>
    <x v="0"/>
    <x v="0"/>
    <s v="Retenções Iur"/>
    <x v="0"/>
    <x v="0"/>
    <x v="0"/>
    <x v="0"/>
    <x v="2"/>
    <x v="0"/>
    <x v="0"/>
    <x v="0"/>
    <x v="0"/>
    <x v="1"/>
    <x v="0"/>
    <x v="0"/>
    <s v="RETENCAO OT"/>
  </r>
  <r>
    <x v="2"/>
    <n v="0"/>
    <n v="0"/>
    <n v="0"/>
    <n v="21812"/>
    <x v="4451"/>
    <x v="0"/>
    <x v="0"/>
    <x v="0"/>
    <s v="80.02.10.01"/>
    <x v="16"/>
    <x v="2"/>
    <x v="2"/>
    <s v="Outros"/>
    <s v="80.02.10"/>
    <s v="Outros"/>
    <s v="80.02.10"/>
    <x v="66"/>
    <x v="0"/>
    <x v="5"/>
    <x v="13"/>
    <x v="1"/>
    <x v="2"/>
    <x v="0"/>
    <x v="0"/>
    <x v="9"/>
    <s v="2024-07-23"/>
    <x v="2"/>
    <n v="21812"/>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690"/>
    <x v="4452"/>
    <x v="0"/>
    <x v="1"/>
    <x v="0"/>
    <s v="80.02.10.02"/>
    <x v="42"/>
    <x v="2"/>
    <x v="2"/>
    <s v="Outros"/>
    <s v="80.02.10"/>
    <s v="Outros"/>
    <s v="80.02.10"/>
    <x v="67"/>
    <x v="0"/>
    <x v="1"/>
    <x v="0"/>
    <x v="1"/>
    <x v="2"/>
    <x v="2"/>
    <x v="0"/>
    <x v="9"/>
    <s v="2024-07-23"/>
    <x v="2"/>
    <n v="690"/>
    <x v="0"/>
    <m/>
    <x v="0"/>
    <m/>
    <x v="16"/>
    <n v="100474707"/>
    <x v="0"/>
    <x v="0"/>
    <s v="Retençoes STAPS"/>
    <s v="ORI"/>
    <x v="0"/>
    <s v="RSND"/>
    <x v="0"/>
    <x v="0"/>
    <x v="0"/>
    <x v="0"/>
    <x v="0"/>
    <x v="0"/>
    <x v="0"/>
    <x v="0"/>
    <x v="0"/>
    <x v="0"/>
    <x v="0"/>
    <s v="Retençoes STAPS"/>
    <x v="0"/>
    <x v="0"/>
    <x v="0"/>
    <x v="0"/>
    <x v="2"/>
    <x v="0"/>
    <x v="0"/>
    <x v="0"/>
    <x v="0"/>
    <x v="1"/>
    <x v="0"/>
    <x v="0"/>
    <s v="RETENCAO OT"/>
  </r>
  <r>
    <x v="0"/>
    <n v="0"/>
    <n v="0"/>
    <n v="0"/>
    <n v="183"/>
    <x v="4453"/>
    <x v="0"/>
    <x v="1"/>
    <x v="0"/>
    <s v="80.02.10.24"/>
    <x v="47"/>
    <x v="2"/>
    <x v="2"/>
    <s v="Outros"/>
    <s v="80.02.10"/>
    <s v="Outros"/>
    <s v="80.02.10"/>
    <x v="67"/>
    <x v="0"/>
    <x v="1"/>
    <x v="0"/>
    <x v="1"/>
    <x v="2"/>
    <x v="2"/>
    <x v="0"/>
    <x v="9"/>
    <s v="2024-07-23"/>
    <x v="2"/>
    <n v="183"/>
    <x v="0"/>
    <m/>
    <x v="0"/>
    <m/>
    <x v="18"/>
    <n v="100478987"/>
    <x v="0"/>
    <x v="0"/>
    <s v="Retenções SIACSA"/>
    <s v="ORI"/>
    <x v="0"/>
    <s v="SIACSA"/>
    <x v="0"/>
    <x v="0"/>
    <x v="0"/>
    <x v="0"/>
    <x v="0"/>
    <x v="0"/>
    <x v="0"/>
    <x v="0"/>
    <x v="0"/>
    <x v="0"/>
    <x v="0"/>
    <s v="Retenções SIACSA"/>
    <x v="0"/>
    <x v="0"/>
    <x v="0"/>
    <x v="0"/>
    <x v="2"/>
    <x v="0"/>
    <x v="0"/>
    <x v="0"/>
    <x v="0"/>
    <x v="1"/>
    <x v="0"/>
    <x v="0"/>
    <s v="RETENCAO OT"/>
  </r>
  <r>
    <x v="0"/>
    <n v="0"/>
    <n v="0"/>
    <n v="0"/>
    <n v="8123"/>
    <x v="4454"/>
    <x v="0"/>
    <x v="1"/>
    <x v="0"/>
    <s v="80.02.10.26"/>
    <x v="13"/>
    <x v="2"/>
    <x v="2"/>
    <s v="Outros"/>
    <s v="80.02.10"/>
    <s v="Outros"/>
    <s v="80.02.10"/>
    <x v="34"/>
    <x v="0"/>
    <x v="1"/>
    <x v="9"/>
    <x v="1"/>
    <x v="2"/>
    <x v="2"/>
    <x v="0"/>
    <x v="9"/>
    <s v="2024-07-23"/>
    <x v="2"/>
    <n v="8123"/>
    <x v="0"/>
    <m/>
    <x v="0"/>
    <m/>
    <x v="15"/>
    <n v="100479277"/>
    <x v="0"/>
    <x v="0"/>
    <s v="Retenção Sansung"/>
    <s v="ORI"/>
    <x v="0"/>
    <s v="RS"/>
    <x v="0"/>
    <x v="0"/>
    <x v="0"/>
    <x v="0"/>
    <x v="0"/>
    <x v="0"/>
    <x v="0"/>
    <x v="0"/>
    <x v="0"/>
    <x v="0"/>
    <x v="0"/>
    <s v="Retenção Sansung"/>
    <x v="0"/>
    <x v="0"/>
    <x v="0"/>
    <x v="0"/>
    <x v="2"/>
    <x v="0"/>
    <x v="0"/>
    <x v="0"/>
    <x v="0"/>
    <x v="1"/>
    <x v="0"/>
    <x v="0"/>
    <s v="RETENCAO OT"/>
  </r>
  <r>
    <x v="1"/>
    <n v="0"/>
    <n v="0"/>
    <n v="0"/>
    <n v="500000"/>
    <x v="4455"/>
    <x v="0"/>
    <x v="0"/>
    <x v="0"/>
    <s v="03.16.15"/>
    <x v="0"/>
    <x v="0"/>
    <x v="0"/>
    <s v="Direção Financeira"/>
    <s v="03.16.15"/>
    <s v="Direção Financeira"/>
    <s v="03.16.15"/>
    <x v="55"/>
    <x v="0"/>
    <x v="0"/>
    <x v="0"/>
    <x v="0"/>
    <x v="0"/>
    <x v="1"/>
    <x v="0"/>
    <x v="5"/>
    <s v="2024-08-02"/>
    <x v="2"/>
    <n v="500000"/>
    <x v="0"/>
    <m/>
    <x v="0"/>
    <m/>
    <x v="288"/>
    <n v="100477296"/>
    <x v="0"/>
    <x v="0"/>
    <s v="Direção Financeira"/>
    <s v="ORI"/>
    <x v="0"/>
    <m/>
    <x v="0"/>
    <x v="0"/>
    <x v="0"/>
    <x v="0"/>
    <x v="0"/>
    <x v="0"/>
    <x v="0"/>
    <x v="0"/>
    <x v="0"/>
    <x v="0"/>
    <x v="0"/>
    <s v="Direção Financeira"/>
    <x v="0"/>
    <x v="0"/>
    <x v="0"/>
    <x v="0"/>
    <x v="0"/>
    <x v="0"/>
    <x v="0"/>
    <x v="0"/>
    <x v="0"/>
    <x v="0"/>
    <x v="0"/>
    <x v="0"/>
    <s v="Pagamento a favor da Empresa CGR, relativamente aos trabalhos da requalificação criação de pracetas na localidade de Achada Batalha Oeste, conforme documento em anexo. "/>
  </r>
  <r>
    <x v="0"/>
    <n v="0"/>
    <n v="0"/>
    <n v="0"/>
    <n v="30000"/>
    <x v="4456"/>
    <x v="0"/>
    <x v="0"/>
    <x v="0"/>
    <s v="01.25.04.22"/>
    <x v="7"/>
    <x v="3"/>
    <x v="3"/>
    <s v="Cultura"/>
    <s v="01.25.04"/>
    <s v="Cultura"/>
    <s v="01.25.04"/>
    <x v="4"/>
    <x v="0"/>
    <x v="2"/>
    <x v="2"/>
    <x v="0"/>
    <x v="1"/>
    <x v="0"/>
    <x v="0"/>
    <x v="5"/>
    <s v="2024-08-19"/>
    <x v="2"/>
    <n v="30000"/>
    <x v="0"/>
    <m/>
    <x v="0"/>
    <m/>
    <x v="2"/>
    <n v="100474696"/>
    <x v="0"/>
    <x v="1"/>
    <s v="Atividades culturais e promoção da cultura no Concelho"/>
    <s v="ORI"/>
    <x v="0"/>
    <s v="ACPCC"/>
    <x v="0"/>
    <x v="0"/>
    <x v="0"/>
    <x v="0"/>
    <x v="0"/>
    <x v="0"/>
    <x v="0"/>
    <x v="0"/>
    <x v="0"/>
    <x v="0"/>
    <x v="0"/>
    <s v="Atividades culturais e promoção da cultura no Concelho"/>
    <x v="0"/>
    <x v="0"/>
    <x v="0"/>
    <x v="0"/>
    <x v="1"/>
    <x v="0"/>
    <x v="0"/>
    <x v="0"/>
    <x v="0"/>
    <x v="0"/>
    <x v="1"/>
    <x v="0"/>
    <s v="Liquidação do contrato, referente  a atuação do artista João Cerilo Monteiro, no festival de 15 de Agosto de 2024, conforme copia de contrato em anexo"/>
  </r>
  <r>
    <x v="1"/>
    <n v="0"/>
    <n v="0"/>
    <n v="0"/>
    <n v="117340"/>
    <x v="4457"/>
    <x v="0"/>
    <x v="0"/>
    <x v="0"/>
    <s v="01.27.06.42"/>
    <x v="22"/>
    <x v="1"/>
    <x v="1"/>
    <s v="Requalificação Urbana e habitação"/>
    <s v="01.27.06"/>
    <s v="Requalificação Urbana e habitação"/>
    <s v="01.27.06"/>
    <x v="1"/>
    <x v="0"/>
    <x v="0"/>
    <x v="0"/>
    <x v="0"/>
    <x v="1"/>
    <x v="1"/>
    <x v="0"/>
    <x v="5"/>
    <s v="2024-08-06"/>
    <x v="2"/>
    <n v="117340"/>
    <x v="0"/>
    <m/>
    <x v="0"/>
    <m/>
    <x v="1"/>
    <n v="100476920"/>
    <x v="0"/>
    <x v="0"/>
    <s v="Manutenção do Estádio Municipal/Campos Futebol 11"/>
    <s v="ORI"/>
    <x v="0"/>
    <s v="MCF"/>
    <x v="0"/>
    <x v="0"/>
    <x v="0"/>
    <x v="0"/>
    <x v="0"/>
    <x v="0"/>
    <x v="0"/>
    <x v="0"/>
    <x v="0"/>
    <x v="0"/>
    <x v="0"/>
    <s v="Manutenção do Estádio Municipal/Campos Futebol 11"/>
    <x v="0"/>
    <x v="0"/>
    <x v="0"/>
    <x v="0"/>
    <x v="1"/>
    <x v="0"/>
    <x v="0"/>
    <x v="0"/>
    <x v="0"/>
    <x v="0"/>
    <x v="0"/>
    <x v="0"/>
    <s v="Pagamento a favor de Felisberto Carvalho Auto, pela aquisição de combustiveis, destinados a viatura afeto a obra de construção do campo relvado sintético de Manguinho, confrome anexo."/>
  </r>
  <r>
    <x v="0"/>
    <n v="0"/>
    <n v="0"/>
    <n v="0"/>
    <n v="526268"/>
    <x v="4458"/>
    <x v="0"/>
    <x v="0"/>
    <x v="0"/>
    <s v="03.16.15"/>
    <x v="0"/>
    <x v="0"/>
    <x v="0"/>
    <s v="Direção Financeira"/>
    <s v="03.16.15"/>
    <s v="Direção Financeira"/>
    <s v="03.16.15"/>
    <x v="39"/>
    <x v="0"/>
    <x v="0"/>
    <x v="1"/>
    <x v="1"/>
    <x v="0"/>
    <x v="0"/>
    <x v="0"/>
    <x v="5"/>
    <s v="2024-08-06"/>
    <x v="2"/>
    <n v="526268"/>
    <x v="0"/>
    <m/>
    <x v="0"/>
    <m/>
    <x v="47"/>
    <n v="100479698"/>
    <x v="0"/>
    <x v="0"/>
    <s v="Direção Financeira"/>
    <s v="ORI"/>
    <x v="0"/>
    <m/>
    <x v="0"/>
    <x v="0"/>
    <x v="0"/>
    <x v="0"/>
    <x v="0"/>
    <x v="0"/>
    <x v="0"/>
    <x v="0"/>
    <x v="0"/>
    <x v="0"/>
    <x v="0"/>
    <s v="Direção Financeira"/>
    <x v="0"/>
    <x v="0"/>
    <x v="0"/>
    <x v="0"/>
    <x v="0"/>
    <x v="0"/>
    <x v="0"/>
    <x v="0"/>
    <x v="0"/>
    <x v="0"/>
    <x v="0"/>
    <x v="0"/>
    <s v="Pagamento referente ao consumo de energia elétrica no Paços do Concelho durante o mês de janeiro a maio de 2024, conforme anexo."/>
  </r>
  <r>
    <x v="0"/>
    <n v="0"/>
    <n v="0"/>
    <n v="0"/>
    <n v="170000"/>
    <x v="4456"/>
    <x v="0"/>
    <x v="0"/>
    <x v="0"/>
    <s v="01.25.04.22"/>
    <x v="7"/>
    <x v="3"/>
    <x v="3"/>
    <s v="Cultura"/>
    <s v="01.25.04"/>
    <s v="Cultura"/>
    <s v="01.25.04"/>
    <x v="4"/>
    <x v="0"/>
    <x v="2"/>
    <x v="2"/>
    <x v="0"/>
    <x v="1"/>
    <x v="0"/>
    <x v="0"/>
    <x v="5"/>
    <s v="2024-08-19"/>
    <x v="2"/>
    <n v="170000"/>
    <x v="0"/>
    <m/>
    <x v="0"/>
    <m/>
    <x v="170"/>
    <n v="100479704"/>
    <x v="0"/>
    <x v="0"/>
    <s v="Atividades culturais e promoção da cultura no Concelho"/>
    <s v="ORI"/>
    <x v="0"/>
    <s v="ACPCC"/>
    <x v="0"/>
    <x v="0"/>
    <x v="0"/>
    <x v="0"/>
    <x v="0"/>
    <x v="0"/>
    <x v="0"/>
    <x v="0"/>
    <x v="0"/>
    <x v="0"/>
    <x v="0"/>
    <s v="Atividades culturais e promoção da cultura no Concelho"/>
    <x v="0"/>
    <x v="0"/>
    <x v="0"/>
    <x v="0"/>
    <x v="1"/>
    <x v="0"/>
    <x v="0"/>
    <x v="0"/>
    <x v="0"/>
    <x v="0"/>
    <x v="0"/>
    <x v="0"/>
    <s v="Liquidação do contrato, referente  a atuação do artista João Cerilo Monteiro, no festival de 15 de Agosto de 2024, conforme copia de contrato em anexo"/>
  </r>
  <r>
    <x v="0"/>
    <n v="0"/>
    <n v="0"/>
    <n v="0"/>
    <n v="4120"/>
    <x v="4459"/>
    <x v="0"/>
    <x v="1"/>
    <x v="0"/>
    <s v="03.03.10"/>
    <x v="8"/>
    <x v="0"/>
    <x v="4"/>
    <s v="Receitas Da Câmara"/>
    <s v="03.03.10"/>
    <s v="Receitas Da Câmara"/>
    <s v="03.03.10"/>
    <x v="6"/>
    <x v="0"/>
    <x v="3"/>
    <x v="3"/>
    <x v="0"/>
    <x v="0"/>
    <x v="2"/>
    <x v="0"/>
    <x v="5"/>
    <s v="2024-08-01"/>
    <x v="2"/>
    <n v="41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500"/>
    <x v="4460"/>
    <x v="0"/>
    <x v="1"/>
    <x v="0"/>
    <s v="03.03.10"/>
    <x v="8"/>
    <x v="0"/>
    <x v="4"/>
    <s v="Receitas Da Câmara"/>
    <s v="03.03.10"/>
    <s v="Receitas Da Câmara"/>
    <s v="03.03.10"/>
    <x v="11"/>
    <x v="0"/>
    <x v="0"/>
    <x v="5"/>
    <x v="0"/>
    <x v="0"/>
    <x v="2"/>
    <x v="0"/>
    <x v="5"/>
    <s v="2024-08-01"/>
    <x v="2"/>
    <n v="8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00"/>
    <x v="4461"/>
    <x v="0"/>
    <x v="1"/>
    <x v="0"/>
    <s v="03.03.10"/>
    <x v="8"/>
    <x v="0"/>
    <x v="4"/>
    <s v="Receitas Da Câmara"/>
    <s v="03.03.10"/>
    <s v="Receitas Da Câmara"/>
    <s v="03.03.10"/>
    <x v="20"/>
    <x v="0"/>
    <x v="3"/>
    <x v="3"/>
    <x v="0"/>
    <x v="0"/>
    <x v="2"/>
    <x v="0"/>
    <x v="5"/>
    <s v="2024-08-01"/>
    <x v="2"/>
    <n v="1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25"/>
    <x v="4462"/>
    <x v="0"/>
    <x v="1"/>
    <x v="0"/>
    <s v="03.03.10"/>
    <x v="8"/>
    <x v="0"/>
    <x v="4"/>
    <s v="Receitas Da Câmara"/>
    <s v="03.03.10"/>
    <s v="Receitas Da Câmara"/>
    <s v="03.03.10"/>
    <x v="12"/>
    <x v="0"/>
    <x v="3"/>
    <x v="3"/>
    <x v="0"/>
    <x v="0"/>
    <x v="2"/>
    <x v="0"/>
    <x v="5"/>
    <s v="2024-08-01"/>
    <x v="2"/>
    <n v="40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0"/>
    <x v="4463"/>
    <x v="0"/>
    <x v="1"/>
    <x v="0"/>
    <s v="03.03.10"/>
    <x v="8"/>
    <x v="0"/>
    <x v="4"/>
    <s v="Receitas Da Câmara"/>
    <s v="03.03.10"/>
    <s v="Receitas Da Câmara"/>
    <s v="03.03.10"/>
    <x v="17"/>
    <x v="0"/>
    <x v="3"/>
    <x v="3"/>
    <x v="0"/>
    <x v="0"/>
    <x v="2"/>
    <x v="0"/>
    <x v="5"/>
    <s v="2024-08-01"/>
    <x v="2"/>
    <n v="3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0"/>
    <x v="4464"/>
    <x v="0"/>
    <x v="1"/>
    <x v="0"/>
    <s v="03.03.10"/>
    <x v="8"/>
    <x v="0"/>
    <x v="4"/>
    <s v="Receitas Da Câmara"/>
    <s v="03.03.10"/>
    <s v="Receitas Da Câmara"/>
    <s v="03.03.10"/>
    <x v="25"/>
    <x v="0"/>
    <x v="3"/>
    <x v="3"/>
    <x v="0"/>
    <x v="0"/>
    <x v="2"/>
    <x v="0"/>
    <x v="5"/>
    <s v="2024-08-01"/>
    <x v="2"/>
    <n v="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0"/>
    <x v="4465"/>
    <x v="0"/>
    <x v="1"/>
    <x v="0"/>
    <s v="03.03.10"/>
    <x v="8"/>
    <x v="0"/>
    <x v="4"/>
    <s v="Receitas Da Câmara"/>
    <s v="03.03.10"/>
    <s v="Receitas Da Câmara"/>
    <s v="03.03.10"/>
    <x v="8"/>
    <x v="0"/>
    <x v="3"/>
    <x v="3"/>
    <x v="0"/>
    <x v="0"/>
    <x v="2"/>
    <x v="0"/>
    <x v="5"/>
    <s v="2024-08-01"/>
    <x v="2"/>
    <n v="2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75"/>
    <x v="4466"/>
    <x v="0"/>
    <x v="1"/>
    <x v="0"/>
    <s v="03.03.10"/>
    <x v="8"/>
    <x v="0"/>
    <x v="4"/>
    <s v="Receitas Da Câmara"/>
    <s v="03.03.10"/>
    <s v="Receitas Da Câmara"/>
    <s v="03.03.10"/>
    <x v="10"/>
    <x v="0"/>
    <x v="3"/>
    <x v="3"/>
    <x v="0"/>
    <x v="0"/>
    <x v="2"/>
    <x v="0"/>
    <x v="5"/>
    <s v="2024-08-01"/>
    <x v="2"/>
    <n v="18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075"/>
    <x v="4467"/>
    <x v="0"/>
    <x v="1"/>
    <x v="0"/>
    <s v="03.03.10"/>
    <x v="8"/>
    <x v="0"/>
    <x v="4"/>
    <s v="Receitas Da Câmara"/>
    <s v="03.03.10"/>
    <s v="Receitas Da Câmara"/>
    <s v="03.03.10"/>
    <x v="13"/>
    <x v="0"/>
    <x v="3"/>
    <x v="3"/>
    <x v="0"/>
    <x v="0"/>
    <x v="2"/>
    <x v="0"/>
    <x v="5"/>
    <s v="2024-08-01"/>
    <x v="2"/>
    <n v="140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4482"/>
    <x v="4468"/>
    <x v="0"/>
    <x v="1"/>
    <x v="0"/>
    <s v="03.03.10"/>
    <x v="8"/>
    <x v="0"/>
    <x v="4"/>
    <s v="Receitas Da Câmara"/>
    <s v="03.03.10"/>
    <s v="Receitas Da Câmara"/>
    <s v="03.03.10"/>
    <x v="18"/>
    <x v="0"/>
    <x v="0"/>
    <x v="0"/>
    <x v="0"/>
    <x v="0"/>
    <x v="2"/>
    <x v="0"/>
    <x v="5"/>
    <s v="2024-08-01"/>
    <x v="2"/>
    <n v="6448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375"/>
    <x v="4469"/>
    <x v="0"/>
    <x v="1"/>
    <x v="0"/>
    <s v="03.03.10"/>
    <x v="8"/>
    <x v="0"/>
    <x v="4"/>
    <s v="Receitas Da Câmara"/>
    <s v="03.03.10"/>
    <s v="Receitas Da Câmara"/>
    <s v="03.03.10"/>
    <x v="10"/>
    <x v="0"/>
    <x v="3"/>
    <x v="3"/>
    <x v="0"/>
    <x v="0"/>
    <x v="2"/>
    <x v="0"/>
    <x v="5"/>
    <s v="2024-08-02"/>
    <x v="2"/>
    <n v="33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0"/>
    <x v="4470"/>
    <x v="0"/>
    <x v="1"/>
    <x v="0"/>
    <s v="03.03.10"/>
    <x v="8"/>
    <x v="0"/>
    <x v="4"/>
    <s v="Receitas Da Câmara"/>
    <s v="03.03.10"/>
    <s v="Receitas Da Câmara"/>
    <s v="03.03.10"/>
    <x v="8"/>
    <x v="0"/>
    <x v="3"/>
    <x v="3"/>
    <x v="0"/>
    <x v="0"/>
    <x v="2"/>
    <x v="0"/>
    <x v="5"/>
    <s v="2024-08-02"/>
    <x v="2"/>
    <n v="2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900"/>
    <x v="4471"/>
    <x v="0"/>
    <x v="1"/>
    <x v="0"/>
    <s v="03.03.10"/>
    <x v="8"/>
    <x v="0"/>
    <x v="4"/>
    <s v="Receitas Da Câmara"/>
    <s v="03.03.10"/>
    <s v="Receitas Da Câmara"/>
    <s v="03.03.10"/>
    <x v="11"/>
    <x v="0"/>
    <x v="0"/>
    <x v="5"/>
    <x v="0"/>
    <x v="0"/>
    <x v="2"/>
    <x v="0"/>
    <x v="5"/>
    <s v="2024-08-02"/>
    <x v="2"/>
    <n v="9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25"/>
    <x v="4472"/>
    <x v="0"/>
    <x v="1"/>
    <x v="0"/>
    <s v="03.03.10"/>
    <x v="8"/>
    <x v="0"/>
    <x v="4"/>
    <s v="Receitas Da Câmara"/>
    <s v="03.03.10"/>
    <s v="Receitas Da Câmara"/>
    <s v="03.03.10"/>
    <x v="12"/>
    <x v="0"/>
    <x v="3"/>
    <x v="3"/>
    <x v="0"/>
    <x v="0"/>
    <x v="2"/>
    <x v="0"/>
    <x v="5"/>
    <s v="2024-08-02"/>
    <x v="2"/>
    <n v="40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4912"/>
    <x v="4473"/>
    <x v="0"/>
    <x v="1"/>
    <x v="0"/>
    <s v="03.03.10"/>
    <x v="8"/>
    <x v="0"/>
    <x v="4"/>
    <s v="Receitas Da Câmara"/>
    <s v="03.03.10"/>
    <s v="Receitas Da Câmara"/>
    <s v="03.03.10"/>
    <x v="18"/>
    <x v="0"/>
    <x v="0"/>
    <x v="0"/>
    <x v="0"/>
    <x v="0"/>
    <x v="2"/>
    <x v="0"/>
    <x v="5"/>
    <s v="2024-08-02"/>
    <x v="2"/>
    <n v="9491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366"/>
    <x v="4474"/>
    <x v="0"/>
    <x v="1"/>
    <x v="0"/>
    <s v="03.03.10"/>
    <x v="8"/>
    <x v="0"/>
    <x v="4"/>
    <s v="Receitas Da Câmara"/>
    <s v="03.03.10"/>
    <s v="Receitas Da Câmara"/>
    <s v="03.03.10"/>
    <x v="9"/>
    <x v="0"/>
    <x v="3"/>
    <x v="3"/>
    <x v="0"/>
    <x v="0"/>
    <x v="2"/>
    <x v="0"/>
    <x v="5"/>
    <s v="2024-08-02"/>
    <x v="2"/>
    <n v="336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4475"/>
    <x v="0"/>
    <x v="1"/>
    <x v="0"/>
    <s v="03.03.10"/>
    <x v="8"/>
    <x v="0"/>
    <x v="4"/>
    <s v="Receitas Da Câmara"/>
    <s v="03.03.10"/>
    <s v="Receitas Da Câmara"/>
    <s v="03.03.10"/>
    <x v="6"/>
    <x v="0"/>
    <x v="3"/>
    <x v="3"/>
    <x v="0"/>
    <x v="0"/>
    <x v="2"/>
    <x v="0"/>
    <x v="5"/>
    <s v="2024-08-02"/>
    <x v="2"/>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30"/>
    <x v="4476"/>
    <x v="0"/>
    <x v="1"/>
    <x v="0"/>
    <s v="03.03.10"/>
    <x v="8"/>
    <x v="0"/>
    <x v="4"/>
    <s v="Receitas Da Câmara"/>
    <s v="03.03.10"/>
    <s v="Receitas Da Câmara"/>
    <s v="03.03.10"/>
    <x v="13"/>
    <x v="0"/>
    <x v="3"/>
    <x v="3"/>
    <x v="0"/>
    <x v="0"/>
    <x v="2"/>
    <x v="0"/>
    <x v="5"/>
    <s v="2024-08-02"/>
    <x v="2"/>
    <n v="283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75000"/>
    <x v="4477"/>
    <x v="0"/>
    <x v="1"/>
    <x v="0"/>
    <s v="03.03.10"/>
    <x v="8"/>
    <x v="0"/>
    <x v="4"/>
    <s v="Receitas Da Câmara"/>
    <s v="03.03.10"/>
    <s v="Receitas Da Câmara"/>
    <s v="03.03.10"/>
    <x v="15"/>
    <x v="0"/>
    <x v="0"/>
    <x v="0"/>
    <x v="0"/>
    <x v="0"/>
    <x v="2"/>
    <x v="0"/>
    <x v="5"/>
    <s v="2024-08-02"/>
    <x v="2"/>
    <n v="75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3650"/>
    <x v="4478"/>
    <x v="0"/>
    <x v="1"/>
    <x v="0"/>
    <s v="03.03.10"/>
    <x v="8"/>
    <x v="0"/>
    <x v="4"/>
    <s v="Receitas Da Câmara"/>
    <s v="03.03.10"/>
    <s v="Receitas Da Câmara"/>
    <s v="03.03.10"/>
    <x v="12"/>
    <x v="0"/>
    <x v="3"/>
    <x v="3"/>
    <x v="0"/>
    <x v="0"/>
    <x v="2"/>
    <x v="0"/>
    <x v="5"/>
    <s v="2024-08-07"/>
    <x v="2"/>
    <n v="336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1095"/>
    <x v="4479"/>
    <x v="0"/>
    <x v="1"/>
    <x v="0"/>
    <s v="03.03.10"/>
    <x v="8"/>
    <x v="0"/>
    <x v="4"/>
    <s v="Receitas Da Câmara"/>
    <s v="03.03.10"/>
    <s v="Receitas Da Câmara"/>
    <s v="03.03.10"/>
    <x v="18"/>
    <x v="0"/>
    <x v="0"/>
    <x v="0"/>
    <x v="0"/>
    <x v="0"/>
    <x v="2"/>
    <x v="0"/>
    <x v="5"/>
    <s v="2024-08-07"/>
    <x v="2"/>
    <n v="4109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553"/>
    <x v="4480"/>
    <x v="0"/>
    <x v="1"/>
    <x v="0"/>
    <s v="03.03.10"/>
    <x v="8"/>
    <x v="0"/>
    <x v="4"/>
    <s v="Receitas Da Câmara"/>
    <s v="03.03.10"/>
    <s v="Receitas Da Câmara"/>
    <s v="03.03.10"/>
    <x v="9"/>
    <x v="0"/>
    <x v="3"/>
    <x v="3"/>
    <x v="0"/>
    <x v="0"/>
    <x v="2"/>
    <x v="0"/>
    <x v="5"/>
    <s v="2024-08-07"/>
    <x v="2"/>
    <n v="555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4480"/>
    <x v="4481"/>
    <x v="0"/>
    <x v="1"/>
    <x v="0"/>
    <s v="03.03.10"/>
    <x v="8"/>
    <x v="0"/>
    <x v="4"/>
    <s v="Receitas Da Câmara"/>
    <s v="03.03.10"/>
    <s v="Receitas Da Câmara"/>
    <s v="03.03.10"/>
    <x v="17"/>
    <x v="0"/>
    <x v="3"/>
    <x v="3"/>
    <x v="0"/>
    <x v="0"/>
    <x v="2"/>
    <x v="0"/>
    <x v="5"/>
    <s v="2024-08-07"/>
    <x v="2"/>
    <n v="1244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0"/>
    <x v="4482"/>
    <x v="0"/>
    <x v="1"/>
    <x v="0"/>
    <s v="03.03.10"/>
    <x v="8"/>
    <x v="0"/>
    <x v="4"/>
    <s v="Receitas Da Câmara"/>
    <s v="03.03.10"/>
    <s v="Receitas Da Câmara"/>
    <s v="03.03.10"/>
    <x v="6"/>
    <x v="0"/>
    <x v="3"/>
    <x v="3"/>
    <x v="0"/>
    <x v="0"/>
    <x v="2"/>
    <x v="0"/>
    <x v="5"/>
    <s v="2024-08-07"/>
    <x v="2"/>
    <n v="3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7200"/>
    <x v="4483"/>
    <x v="0"/>
    <x v="1"/>
    <x v="0"/>
    <s v="03.03.10"/>
    <x v="8"/>
    <x v="0"/>
    <x v="4"/>
    <s v="Receitas Da Câmara"/>
    <s v="03.03.10"/>
    <s v="Receitas Da Câmara"/>
    <s v="03.03.10"/>
    <x v="11"/>
    <x v="0"/>
    <x v="0"/>
    <x v="5"/>
    <x v="0"/>
    <x v="0"/>
    <x v="2"/>
    <x v="0"/>
    <x v="5"/>
    <s v="2024-08-07"/>
    <x v="2"/>
    <n v="17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50"/>
    <x v="4484"/>
    <x v="0"/>
    <x v="1"/>
    <x v="0"/>
    <s v="03.03.10"/>
    <x v="8"/>
    <x v="0"/>
    <x v="4"/>
    <s v="Receitas Da Câmara"/>
    <s v="03.03.10"/>
    <s v="Receitas Da Câmara"/>
    <s v="03.03.10"/>
    <x v="10"/>
    <x v="0"/>
    <x v="3"/>
    <x v="3"/>
    <x v="0"/>
    <x v="0"/>
    <x v="2"/>
    <x v="0"/>
    <x v="5"/>
    <s v="2024-08-07"/>
    <x v="2"/>
    <n v="24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4485"/>
    <x v="0"/>
    <x v="1"/>
    <x v="0"/>
    <s v="03.03.10"/>
    <x v="8"/>
    <x v="0"/>
    <x v="4"/>
    <s v="Receitas Da Câmara"/>
    <s v="03.03.10"/>
    <s v="Receitas Da Câmara"/>
    <s v="03.03.10"/>
    <x v="21"/>
    <x v="0"/>
    <x v="3"/>
    <x v="3"/>
    <x v="0"/>
    <x v="0"/>
    <x v="2"/>
    <x v="0"/>
    <x v="5"/>
    <s v="2024-08-07"/>
    <x v="2"/>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80"/>
    <x v="4486"/>
    <x v="0"/>
    <x v="1"/>
    <x v="0"/>
    <s v="03.03.10"/>
    <x v="8"/>
    <x v="0"/>
    <x v="4"/>
    <s v="Receitas Da Câmara"/>
    <s v="03.03.10"/>
    <s v="Receitas Da Câmara"/>
    <s v="03.03.10"/>
    <x v="8"/>
    <x v="0"/>
    <x v="3"/>
    <x v="3"/>
    <x v="0"/>
    <x v="0"/>
    <x v="2"/>
    <x v="0"/>
    <x v="5"/>
    <s v="2024-08-07"/>
    <x v="2"/>
    <n v="5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920"/>
    <x v="4487"/>
    <x v="0"/>
    <x v="1"/>
    <x v="0"/>
    <s v="03.03.10"/>
    <x v="8"/>
    <x v="0"/>
    <x v="4"/>
    <s v="Receitas Da Câmara"/>
    <s v="03.03.10"/>
    <s v="Receitas Da Câmara"/>
    <s v="03.03.10"/>
    <x v="13"/>
    <x v="0"/>
    <x v="3"/>
    <x v="3"/>
    <x v="0"/>
    <x v="0"/>
    <x v="2"/>
    <x v="0"/>
    <x v="5"/>
    <s v="2024-08-07"/>
    <x v="2"/>
    <n v="269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700"/>
    <x v="4488"/>
    <x v="0"/>
    <x v="1"/>
    <x v="0"/>
    <s v="03.03.10"/>
    <x v="8"/>
    <x v="0"/>
    <x v="4"/>
    <s v="Receitas Da Câmara"/>
    <s v="03.03.10"/>
    <s v="Receitas Da Câmara"/>
    <s v="03.03.10"/>
    <x v="11"/>
    <x v="0"/>
    <x v="0"/>
    <x v="5"/>
    <x v="0"/>
    <x v="0"/>
    <x v="2"/>
    <x v="0"/>
    <x v="5"/>
    <s v="2024-08-06"/>
    <x v="2"/>
    <n v="77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80"/>
    <x v="4489"/>
    <x v="0"/>
    <x v="1"/>
    <x v="0"/>
    <s v="03.03.10"/>
    <x v="8"/>
    <x v="0"/>
    <x v="4"/>
    <s v="Receitas Da Câmara"/>
    <s v="03.03.10"/>
    <s v="Receitas Da Câmara"/>
    <s v="03.03.10"/>
    <x v="6"/>
    <x v="0"/>
    <x v="3"/>
    <x v="3"/>
    <x v="0"/>
    <x v="0"/>
    <x v="2"/>
    <x v="0"/>
    <x v="5"/>
    <s v="2024-08-06"/>
    <x v="2"/>
    <n v="28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350"/>
    <x v="4490"/>
    <x v="0"/>
    <x v="1"/>
    <x v="0"/>
    <s v="03.03.10"/>
    <x v="8"/>
    <x v="0"/>
    <x v="4"/>
    <s v="Receitas Da Câmara"/>
    <s v="03.03.10"/>
    <s v="Receitas Da Câmara"/>
    <s v="03.03.10"/>
    <x v="12"/>
    <x v="0"/>
    <x v="3"/>
    <x v="3"/>
    <x v="0"/>
    <x v="0"/>
    <x v="2"/>
    <x v="0"/>
    <x v="5"/>
    <s v="2024-08-06"/>
    <x v="2"/>
    <n v="153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985"/>
    <x v="4491"/>
    <x v="0"/>
    <x v="1"/>
    <x v="0"/>
    <s v="03.03.10"/>
    <x v="8"/>
    <x v="0"/>
    <x v="4"/>
    <s v="Receitas Da Câmara"/>
    <s v="03.03.10"/>
    <s v="Receitas Da Câmara"/>
    <s v="03.03.10"/>
    <x v="10"/>
    <x v="0"/>
    <x v="3"/>
    <x v="3"/>
    <x v="0"/>
    <x v="0"/>
    <x v="2"/>
    <x v="0"/>
    <x v="5"/>
    <s v="2024-08-06"/>
    <x v="2"/>
    <n v="798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4492"/>
    <x v="0"/>
    <x v="1"/>
    <x v="0"/>
    <s v="03.03.10"/>
    <x v="8"/>
    <x v="0"/>
    <x v="4"/>
    <s v="Receitas Da Câmara"/>
    <s v="03.03.10"/>
    <s v="Receitas Da Câmara"/>
    <s v="03.03.10"/>
    <x v="21"/>
    <x v="0"/>
    <x v="3"/>
    <x v="3"/>
    <x v="0"/>
    <x v="0"/>
    <x v="2"/>
    <x v="0"/>
    <x v="5"/>
    <s v="2024-08-06"/>
    <x v="2"/>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450"/>
    <x v="4493"/>
    <x v="0"/>
    <x v="1"/>
    <x v="0"/>
    <s v="03.03.10"/>
    <x v="8"/>
    <x v="0"/>
    <x v="4"/>
    <s v="Receitas Da Câmara"/>
    <s v="03.03.10"/>
    <s v="Receitas Da Câmara"/>
    <s v="03.03.10"/>
    <x v="17"/>
    <x v="0"/>
    <x v="3"/>
    <x v="3"/>
    <x v="0"/>
    <x v="0"/>
    <x v="2"/>
    <x v="0"/>
    <x v="5"/>
    <s v="2024-08-06"/>
    <x v="2"/>
    <n v="34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4365"/>
    <x v="4494"/>
    <x v="0"/>
    <x v="1"/>
    <x v="0"/>
    <s v="03.03.10"/>
    <x v="8"/>
    <x v="0"/>
    <x v="4"/>
    <s v="Receitas Da Câmara"/>
    <s v="03.03.10"/>
    <s v="Receitas Da Câmara"/>
    <s v="03.03.10"/>
    <x v="18"/>
    <x v="0"/>
    <x v="0"/>
    <x v="0"/>
    <x v="0"/>
    <x v="0"/>
    <x v="2"/>
    <x v="0"/>
    <x v="5"/>
    <s v="2024-08-06"/>
    <x v="2"/>
    <n v="10436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00"/>
    <x v="4495"/>
    <x v="0"/>
    <x v="1"/>
    <x v="0"/>
    <s v="03.03.10"/>
    <x v="8"/>
    <x v="0"/>
    <x v="4"/>
    <s v="Receitas Da Câmara"/>
    <s v="03.03.10"/>
    <s v="Receitas Da Câmara"/>
    <s v="03.03.10"/>
    <x v="20"/>
    <x v="0"/>
    <x v="3"/>
    <x v="3"/>
    <x v="0"/>
    <x v="0"/>
    <x v="2"/>
    <x v="0"/>
    <x v="5"/>
    <s v="2024-08-06"/>
    <x v="2"/>
    <n v="2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60"/>
    <x v="4496"/>
    <x v="0"/>
    <x v="1"/>
    <x v="0"/>
    <s v="03.03.10"/>
    <x v="8"/>
    <x v="0"/>
    <x v="4"/>
    <s v="Receitas Da Câmara"/>
    <s v="03.03.10"/>
    <s v="Receitas Da Câmara"/>
    <s v="03.03.10"/>
    <x v="8"/>
    <x v="0"/>
    <x v="3"/>
    <x v="3"/>
    <x v="0"/>
    <x v="0"/>
    <x v="2"/>
    <x v="0"/>
    <x v="5"/>
    <s v="2024-08-06"/>
    <x v="2"/>
    <n v="4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4497"/>
    <x v="0"/>
    <x v="1"/>
    <x v="0"/>
    <s v="03.03.10"/>
    <x v="8"/>
    <x v="0"/>
    <x v="4"/>
    <s v="Receitas Da Câmara"/>
    <s v="03.03.10"/>
    <s v="Receitas Da Câmara"/>
    <s v="03.03.10"/>
    <x v="21"/>
    <x v="0"/>
    <x v="3"/>
    <x v="3"/>
    <x v="0"/>
    <x v="0"/>
    <x v="2"/>
    <x v="0"/>
    <x v="5"/>
    <s v="2024-08-08"/>
    <x v="2"/>
    <n v="42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47560"/>
    <x v="4498"/>
    <x v="0"/>
    <x v="0"/>
    <x v="0"/>
    <s v="01.28.01.08"/>
    <x v="15"/>
    <x v="4"/>
    <x v="5"/>
    <s v="Habitação Social"/>
    <s v="01.28.01"/>
    <s v="Habitação Social"/>
    <s v="01.28.01"/>
    <x v="1"/>
    <x v="0"/>
    <x v="0"/>
    <x v="0"/>
    <x v="0"/>
    <x v="1"/>
    <x v="1"/>
    <x v="0"/>
    <x v="0"/>
    <s v="2024-01-12"/>
    <x v="0"/>
    <n v="247560"/>
    <x v="0"/>
    <m/>
    <x v="0"/>
    <m/>
    <x v="577"/>
    <n v="100479591"/>
    <x v="0"/>
    <x v="0"/>
    <s v="Habitações Sociais"/>
    <s v="ORI"/>
    <x v="0"/>
    <s v="HS"/>
    <x v="0"/>
    <x v="0"/>
    <x v="0"/>
    <x v="0"/>
    <x v="0"/>
    <x v="0"/>
    <x v="0"/>
    <x v="0"/>
    <x v="0"/>
    <x v="0"/>
    <x v="0"/>
    <s v="Habitações Sociais"/>
    <x v="0"/>
    <x v="0"/>
    <x v="0"/>
    <x v="0"/>
    <x v="1"/>
    <x v="0"/>
    <x v="0"/>
    <x v="0"/>
    <x v="0"/>
    <x v="0"/>
    <x v="0"/>
    <x v="0"/>
    <s v="Apoio a favor da Sr. Cecília Gomes Soares Ribeiro, referente a 50% do orçamento de cobertura da sua residência em Achada Espinho Branco, conforme anexo."/>
  </r>
  <r>
    <x v="0"/>
    <n v="0"/>
    <n v="0"/>
    <n v="0"/>
    <n v="56000"/>
    <x v="4499"/>
    <x v="0"/>
    <x v="0"/>
    <x v="0"/>
    <s v="01.25.03.12"/>
    <x v="6"/>
    <x v="3"/>
    <x v="3"/>
    <s v="Emprego e Formação profissional"/>
    <s v="01.25.03"/>
    <s v="Emprego e Formação profissional"/>
    <s v="01.25.03"/>
    <x v="4"/>
    <x v="0"/>
    <x v="2"/>
    <x v="2"/>
    <x v="0"/>
    <x v="1"/>
    <x v="0"/>
    <x v="0"/>
    <x v="2"/>
    <s v="2024-02-23"/>
    <x v="0"/>
    <n v="56000"/>
    <x v="0"/>
    <m/>
    <x v="0"/>
    <m/>
    <x v="6"/>
    <n v="100474914"/>
    <x v="0"/>
    <x v="0"/>
    <s v="Estágios Profissionais e Promoção de Emprego"/>
    <s v="ORI"/>
    <x v="0"/>
    <m/>
    <x v="0"/>
    <x v="0"/>
    <x v="0"/>
    <x v="0"/>
    <x v="0"/>
    <x v="0"/>
    <x v="0"/>
    <x v="0"/>
    <x v="0"/>
    <x v="0"/>
    <x v="0"/>
    <s v="Estágios Profissionais e Promoção de Emprego"/>
    <x v="0"/>
    <x v="0"/>
    <x v="0"/>
    <x v="0"/>
    <x v="1"/>
    <x v="0"/>
    <x v="0"/>
    <x v="0"/>
    <x v="0"/>
    <x v="0"/>
    <x v="0"/>
    <x v="0"/>
    <s v="Pagamento subsidio estágio referente ao mês de fevereiro 2024, conforme anexo."/>
  </r>
  <r>
    <x v="0"/>
    <n v="0"/>
    <n v="0"/>
    <n v="0"/>
    <n v="2900"/>
    <x v="4500"/>
    <x v="0"/>
    <x v="0"/>
    <x v="0"/>
    <s v="03.16.15"/>
    <x v="0"/>
    <x v="0"/>
    <x v="0"/>
    <s v="Direção Financeira"/>
    <s v="03.16.15"/>
    <s v="Direção Financeira"/>
    <s v="03.16.15"/>
    <x v="0"/>
    <x v="0"/>
    <x v="0"/>
    <x v="0"/>
    <x v="0"/>
    <x v="0"/>
    <x v="0"/>
    <x v="0"/>
    <x v="0"/>
    <s v="2024-01-08"/>
    <x v="0"/>
    <n v="2900"/>
    <x v="0"/>
    <m/>
    <x v="0"/>
    <m/>
    <x v="222"/>
    <n v="100479348"/>
    <x v="0"/>
    <x v="0"/>
    <s v="Direção Financeira"/>
    <s v="ORI"/>
    <x v="0"/>
    <m/>
    <x v="0"/>
    <x v="0"/>
    <x v="0"/>
    <x v="0"/>
    <x v="0"/>
    <x v="0"/>
    <x v="0"/>
    <x v="0"/>
    <x v="0"/>
    <x v="0"/>
    <x v="0"/>
    <s v="Direção Financeira"/>
    <x v="0"/>
    <x v="0"/>
    <x v="0"/>
    <x v="0"/>
    <x v="0"/>
    <x v="0"/>
    <x v="0"/>
    <x v="0"/>
    <x v="0"/>
    <x v="0"/>
    <x v="0"/>
    <x v="0"/>
    <s v="Pagamento a favor Loja Nuno Geral, para a aquisição de pneu o conserto da mota pertencente a CMSM, conforme a anexo."/>
  </r>
  <r>
    <x v="0"/>
    <n v="0"/>
    <n v="0"/>
    <n v="0"/>
    <n v="10000"/>
    <x v="4501"/>
    <x v="0"/>
    <x v="0"/>
    <x v="0"/>
    <s v="01.25.03.12"/>
    <x v="6"/>
    <x v="3"/>
    <x v="3"/>
    <s v="Emprego e Formação profissional"/>
    <s v="01.25.03"/>
    <s v="Emprego e Formação profissional"/>
    <s v="01.25.03"/>
    <x v="4"/>
    <x v="0"/>
    <x v="2"/>
    <x v="2"/>
    <x v="0"/>
    <x v="1"/>
    <x v="0"/>
    <x v="0"/>
    <x v="0"/>
    <s v="2024-01-10"/>
    <x v="0"/>
    <n v="10000"/>
    <x v="0"/>
    <m/>
    <x v="0"/>
    <m/>
    <x v="578"/>
    <n v="100476060"/>
    <x v="0"/>
    <x v="0"/>
    <s v="Estágios Profissionais e Promoção de Emprego"/>
    <s v="ORI"/>
    <x v="0"/>
    <m/>
    <x v="0"/>
    <x v="0"/>
    <x v="0"/>
    <x v="0"/>
    <x v="0"/>
    <x v="0"/>
    <x v="0"/>
    <x v="0"/>
    <x v="0"/>
    <x v="0"/>
    <x v="0"/>
    <s v="Estágios Profissionais e Promoção de Emprego"/>
    <x v="0"/>
    <x v="0"/>
    <x v="0"/>
    <x v="0"/>
    <x v="1"/>
    <x v="0"/>
    <x v="0"/>
    <x v="0"/>
    <x v="0"/>
    <x v="0"/>
    <x v="0"/>
    <x v="0"/>
    <s v="Apoio a favor da Sra. Josefa Correia Mendes, para aquisição de Kit de autoemprego promovendo atividades geradora de rendimento, conforme justificativo em anexo"/>
  </r>
  <r>
    <x v="1"/>
    <n v="0"/>
    <n v="0"/>
    <n v="0"/>
    <n v="338800"/>
    <x v="4502"/>
    <x v="0"/>
    <x v="0"/>
    <x v="0"/>
    <s v="01.27.01.09"/>
    <x v="57"/>
    <x v="1"/>
    <x v="1"/>
    <s v="Ordenamento território"/>
    <s v="01.27.01"/>
    <s v="Ordenamento território"/>
    <s v="01.27.01"/>
    <x v="46"/>
    <x v="0"/>
    <x v="0"/>
    <x v="0"/>
    <x v="0"/>
    <x v="1"/>
    <x v="1"/>
    <x v="0"/>
    <x v="0"/>
    <s v="2024-01-17"/>
    <x v="0"/>
    <n v="338800"/>
    <x v="0"/>
    <m/>
    <x v="0"/>
    <m/>
    <x v="342"/>
    <n v="100478784"/>
    <x v="0"/>
    <x v="0"/>
    <s v="Toponímia e Enumeração Policial"/>
    <s v="ORI"/>
    <x v="0"/>
    <s v="TRP"/>
    <x v="0"/>
    <x v="0"/>
    <x v="0"/>
    <x v="0"/>
    <x v="0"/>
    <x v="0"/>
    <x v="0"/>
    <x v="0"/>
    <x v="0"/>
    <x v="0"/>
    <x v="0"/>
    <s v="Toponímia e Enumeração Policial"/>
    <x v="0"/>
    <x v="0"/>
    <x v="0"/>
    <x v="0"/>
    <x v="1"/>
    <x v="0"/>
    <x v="0"/>
    <x v="0"/>
    <x v="0"/>
    <x v="0"/>
    <x v="0"/>
    <x v="0"/>
    <s v="Pagamento a favor da empresa ART &amp; LETRAS VANUSKA, referente a contrato de fornecimento de bens e serviços na área de toponímica no município de São Miguel, conforme copia de contrato em anexo."/>
  </r>
  <r>
    <x v="0"/>
    <n v="0"/>
    <n v="0"/>
    <n v="0"/>
    <n v="6800"/>
    <x v="4503"/>
    <x v="0"/>
    <x v="0"/>
    <x v="0"/>
    <s v="01.25.05.09"/>
    <x v="26"/>
    <x v="3"/>
    <x v="3"/>
    <s v="Saúde"/>
    <s v="01.25.05"/>
    <s v="Saúde"/>
    <s v="01.25.05"/>
    <x v="7"/>
    <x v="0"/>
    <x v="4"/>
    <x v="4"/>
    <x v="0"/>
    <x v="1"/>
    <x v="0"/>
    <x v="0"/>
    <x v="0"/>
    <s v="2024-01-18"/>
    <x v="0"/>
    <n v="6800"/>
    <x v="0"/>
    <m/>
    <x v="0"/>
    <m/>
    <x v="462"/>
    <n v="100478850"/>
    <x v="0"/>
    <x v="0"/>
    <s v="Apoio a Consultas de Especialidade e Medicamentos"/>
    <s v="ORI"/>
    <x v="0"/>
    <s v="ACE"/>
    <x v="0"/>
    <x v="0"/>
    <x v="0"/>
    <x v="0"/>
    <x v="0"/>
    <x v="0"/>
    <x v="0"/>
    <x v="0"/>
    <x v="0"/>
    <x v="0"/>
    <x v="0"/>
    <s v="Apoio a Consultas de Especialidade e Medicamentos"/>
    <x v="0"/>
    <x v="0"/>
    <x v="0"/>
    <x v="0"/>
    <x v="1"/>
    <x v="0"/>
    <x v="0"/>
    <x v="0"/>
    <x v="0"/>
    <x v="0"/>
    <x v="0"/>
    <x v="0"/>
    <s v="Pagamento para aquisição de óculos, a favor da Sra. Edna Varela, conforme proposta em anexo."/>
  </r>
  <r>
    <x v="0"/>
    <n v="0"/>
    <n v="0"/>
    <n v="0"/>
    <n v="1400"/>
    <x v="4504"/>
    <x v="0"/>
    <x v="0"/>
    <x v="0"/>
    <s v="03.16.15"/>
    <x v="0"/>
    <x v="0"/>
    <x v="0"/>
    <s v="Direção Financeira"/>
    <s v="03.16.15"/>
    <s v="Direção Financeira"/>
    <s v="03.16.15"/>
    <x v="3"/>
    <x v="0"/>
    <x v="0"/>
    <x v="1"/>
    <x v="0"/>
    <x v="0"/>
    <x v="0"/>
    <x v="0"/>
    <x v="0"/>
    <s v="2024-01-25"/>
    <x v="0"/>
    <n v="1400"/>
    <x v="0"/>
    <m/>
    <x v="0"/>
    <m/>
    <x v="174"/>
    <n v="100476021"/>
    <x v="0"/>
    <x v="0"/>
    <s v="Direção Financeira"/>
    <s v="ORI"/>
    <x v="0"/>
    <m/>
    <x v="0"/>
    <x v="0"/>
    <x v="0"/>
    <x v="0"/>
    <x v="0"/>
    <x v="0"/>
    <x v="0"/>
    <x v="0"/>
    <x v="0"/>
    <x v="0"/>
    <x v="0"/>
    <s v="Direção Financeira"/>
    <x v="0"/>
    <x v="0"/>
    <x v="0"/>
    <x v="0"/>
    <x v="0"/>
    <x v="0"/>
    <x v="0"/>
    <x v="0"/>
    <x v="0"/>
    <x v="0"/>
    <x v="0"/>
    <x v="0"/>
    <s v="Ajuda de custo a favor do senhor Edmilson Tavares pela sua deslocação a Praia no dia 22 de janeiro em missão oficial de serviço, conforme anexo."/>
  </r>
  <r>
    <x v="0"/>
    <n v="0"/>
    <n v="0"/>
    <n v="0"/>
    <n v="104200"/>
    <x v="4505"/>
    <x v="0"/>
    <x v="0"/>
    <x v="0"/>
    <s v="01.25.01.10"/>
    <x v="33"/>
    <x v="3"/>
    <x v="3"/>
    <s v="Educação"/>
    <s v="01.25.01"/>
    <s v="Educação"/>
    <s v="01.25.01"/>
    <x v="4"/>
    <x v="0"/>
    <x v="2"/>
    <x v="2"/>
    <x v="0"/>
    <x v="1"/>
    <x v="0"/>
    <x v="0"/>
    <x v="0"/>
    <s v="2024-01-26"/>
    <x v="0"/>
    <n v="104200"/>
    <x v="0"/>
    <m/>
    <x v="0"/>
    <m/>
    <x v="27"/>
    <n v="100479096"/>
    <x v="0"/>
    <x v="0"/>
    <s v="Transporte escolar"/>
    <s v="ORI"/>
    <x v="0"/>
    <m/>
    <x v="0"/>
    <x v="0"/>
    <x v="0"/>
    <x v="0"/>
    <x v="0"/>
    <x v="0"/>
    <x v="0"/>
    <x v="0"/>
    <x v="0"/>
    <x v="0"/>
    <x v="0"/>
    <s v="Transporte escolar"/>
    <x v="0"/>
    <x v="0"/>
    <x v="0"/>
    <x v="0"/>
    <x v="1"/>
    <x v="0"/>
    <x v="0"/>
    <x v="0"/>
    <x v="0"/>
    <x v="0"/>
    <x v="0"/>
    <x v="0"/>
    <s v="Pagamento referente a aquisição de junta de descarbonização de Tayota Dina 280 e bomba de agua a viatura IVECO ST-89-TL afetos aos transporte escolar, CMSM, conforme anexo."/>
  </r>
  <r>
    <x v="0"/>
    <n v="0"/>
    <n v="0"/>
    <n v="0"/>
    <n v="17070"/>
    <x v="4506"/>
    <x v="0"/>
    <x v="0"/>
    <x v="0"/>
    <s v="01.27.02.11"/>
    <x v="18"/>
    <x v="1"/>
    <x v="1"/>
    <s v="Saneamento básico"/>
    <s v="01.27.02"/>
    <s v="Saneamento básico"/>
    <s v="01.27.02"/>
    <x v="4"/>
    <x v="0"/>
    <x v="2"/>
    <x v="2"/>
    <x v="0"/>
    <x v="1"/>
    <x v="0"/>
    <x v="0"/>
    <x v="0"/>
    <s v="2024-01-31"/>
    <x v="0"/>
    <n v="17070"/>
    <x v="0"/>
    <m/>
    <x v="0"/>
    <m/>
    <x v="6"/>
    <n v="100474914"/>
    <x v="0"/>
    <x v="0"/>
    <s v="Reforço do saneamento básico"/>
    <s v="ORI"/>
    <x v="0"/>
    <m/>
    <x v="0"/>
    <x v="0"/>
    <x v="0"/>
    <x v="0"/>
    <x v="0"/>
    <x v="0"/>
    <x v="0"/>
    <x v="0"/>
    <x v="0"/>
    <x v="0"/>
    <x v="0"/>
    <s v="Reforço do saneamento básico"/>
    <x v="0"/>
    <x v="0"/>
    <x v="0"/>
    <x v="0"/>
    <x v="1"/>
    <x v="0"/>
    <x v="0"/>
    <x v="0"/>
    <x v="0"/>
    <x v="0"/>
    <x v="0"/>
    <x v="0"/>
    <s v="Pagamento de horas extras pelos serviços prestado em reforço saneamento básico referente a janeiro 2024, conforme folha em anexo."/>
  </r>
  <r>
    <x v="1"/>
    <n v="0"/>
    <n v="0"/>
    <n v="0"/>
    <n v="113538"/>
    <x v="4507"/>
    <x v="0"/>
    <x v="0"/>
    <x v="0"/>
    <s v="01.27.06.42"/>
    <x v="22"/>
    <x v="1"/>
    <x v="1"/>
    <s v="Requalificação Urbana e habitação"/>
    <s v="01.27.06"/>
    <s v="Requalificação Urbana e habitação"/>
    <s v="01.27.06"/>
    <x v="1"/>
    <x v="0"/>
    <x v="0"/>
    <x v="0"/>
    <x v="0"/>
    <x v="1"/>
    <x v="1"/>
    <x v="0"/>
    <x v="2"/>
    <s v="2024-02-02"/>
    <x v="0"/>
    <n v="113538"/>
    <x v="0"/>
    <m/>
    <x v="0"/>
    <m/>
    <x v="1"/>
    <n v="100476920"/>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aquisição de combustíveis, destinados a viatura afeto a obra de construção do campo de relvado sintético de Manguinho, conforme anexo. "/>
  </r>
  <r>
    <x v="0"/>
    <n v="0"/>
    <n v="0"/>
    <n v="0"/>
    <n v="5337"/>
    <x v="4508"/>
    <x v="0"/>
    <x v="0"/>
    <x v="0"/>
    <s v="03.16.15"/>
    <x v="0"/>
    <x v="0"/>
    <x v="0"/>
    <s v="Direção Financeira"/>
    <s v="03.16.15"/>
    <s v="Direção Financeira"/>
    <s v="03.16.15"/>
    <x v="50"/>
    <x v="0"/>
    <x v="2"/>
    <x v="11"/>
    <x v="0"/>
    <x v="0"/>
    <x v="0"/>
    <x v="0"/>
    <x v="2"/>
    <s v="2024-02-16"/>
    <x v="0"/>
    <n v="5337"/>
    <x v="0"/>
    <m/>
    <x v="0"/>
    <m/>
    <x v="76"/>
    <n v="100394431"/>
    <x v="0"/>
    <x v="0"/>
    <s v="Direção Financeira"/>
    <s v="ORI"/>
    <x v="0"/>
    <m/>
    <x v="0"/>
    <x v="0"/>
    <x v="0"/>
    <x v="0"/>
    <x v="0"/>
    <x v="0"/>
    <x v="0"/>
    <x v="0"/>
    <x v="0"/>
    <x v="0"/>
    <x v="0"/>
    <s v="Direção Financeira"/>
    <x v="0"/>
    <x v="0"/>
    <x v="0"/>
    <x v="0"/>
    <x v="0"/>
    <x v="0"/>
    <x v="0"/>
    <x v="0"/>
    <x v="0"/>
    <x v="0"/>
    <x v="0"/>
    <x v="0"/>
    <s v="Pagamento seguro automóvel, conforme proposta em anexo. "/>
  </r>
  <r>
    <x v="1"/>
    <n v="0"/>
    <n v="0"/>
    <n v="0"/>
    <n v="18000"/>
    <x v="4509"/>
    <x v="0"/>
    <x v="0"/>
    <x v="0"/>
    <s v="01.28.01.08"/>
    <x v="15"/>
    <x v="4"/>
    <x v="5"/>
    <s v="Habitação Social"/>
    <s v="01.28.01"/>
    <s v="Habitação Social"/>
    <s v="01.28.01"/>
    <x v="1"/>
    <x v="0"/>
    <x v="0"/>
    <x v="0"/>
    <x v="0"/>
    <x v="1"/>
    <x v="1"/>
    <x v="0"/>
    <x v="1"/>
    <s v="2024-03-01"/>
    <x v="0"/>
    <n v="18000"/>
    <x v="0"/>
    <m/>
    <x v="0"/>
    <m/>
    <x v="579"/>
    <n v="100477546"/>
    <x v="0"/>
    <x v="0"/>
    <s v="Habitações Sociais"/>
    <s v="ORI"/>
    <x v="0"/>
    <s v="HS"/>
    <x v="0"/>
    <x v="0"/>
    <x v="0"/>
    <x v="0"/>
    <x v="0"/>
    <x v="0"/>
    <x v="0"/>
    <x v="0"/>
    <x v="0"/>
    <x v="0"/>
    <x v="0"/>
    <s v="Habitações Sociais"/>
    <x v="0"/>
    <x v="0"/>
    <x v="0"/>
    <x v="0"/>
    <x v="1"/>
    <x v="0"/>
    <x v="0"/>
    <x v="0"/>
    <x v="0"/>
    <x v="0"/>
    <x v="0"/>
    <x v="0"/>
    <s v="Pagamento a favor Just Obras-Engenharia &amp;Construção, referente a fornecimento de mão de obra e de betoneira na habitação da Sra. Ana Maria Mendes Semedo, conforme anexo."/>
  </r>
  <r>
    <x v="1"/>
    <n v="0"/>
    <n v="0"/>
    <n v="0"/>
    <n v="41948"/>
    <x v="4510"/>
    <x v="0"/>
    <x v="0"/>
    <x v="0"/>
    <s v="01.28.01.08"/>
    <x v="15"/>
    <x v="4"/>
    <x v="5"/>
    <s v="Habitação Social"/>
    <s v="01.28.01"/>
    <s v="Habitação Social"/>
    <s v="01.28.01"/>
    <x v="1"/>
    <x v="0"/>
    <x v="0"/>
    <x v="0"/>
    <x v="0"/>
    <x v="1"/>
    <x v="1"/>
    <x v="0"/>
    <x v="1"/>
    <s v="2024-03-01"/>
    <x v="0"/>
    <n v="41948"/>
    <x v="0"/>
    <m/>
    <x v="0"/>
    <m/>
    <x v="128"/>
    <n v="100477455"/>
    <x v="0"/>
    <x v="0"/>
    <s v="Habitações Sociais"/>
    <s v="ORI"/>
    <x v="0"/>
    <s v="HS"/>
    <x v="0"/>
    <x v="0"/>
    <x v="0"/>
    <x v="0"/>
    <x v="0"/>
    <x v="0"/>
    <x v="0"/>
    <x v="0"/>
    <x v="0"/>
    <x v="0"/>
    <x v="0"/>
    <s v="Habitações Sociais"/>
    <x v="0"/>
    <x v="0"/>
    <x v="0"/>
    <x v="0"/>
    <x v="1"/>
    <x v="0"/>
    <x v="0"/>
    <x v="0"/>
    <x v="0"/>
    <x v="0"/>
    <x v="0"/>
    <x v="0"/>
    <s v="Pagamento 50% da proposta a favor Domingos Varela de Oliveira, a fabrico de portas e janelas para a habitação da Sra. Donita Mendes Pereira, conforme anexo.  "/>
  </r>
  <r>
    <x v="1"/>
    <n v="0"/>
    <n v="0"/>
    <n v="0"/>
    <n v="275600"/>
    <x v="4511"/>
    <x v="0"/>
    <x v="0"/>
    <x v="0"/>
    <s v="03.16.15"/>
    <x v="0"/>
    <x v="0"/>
    <x v="0"/>
    <s v="Direção Financeira"/>
    <s v="03.16.15"/>
    <s v="Direção Financeira"/>
    <s v="03.16.15"/>
    <x v="55"/>
    <x v="0"/>
    <x v="0"/>
    <x v="0"/>
    <x v="0"/>
    <x v="0"/>
    <x v="1"/>
    <x v="0"/>
    <x v="1"/>
    <s v="2024-03-13"/>
    <x v="0"/>
    <n v="275600"/>
    <x v="0"/>
    <m/>
    <x v="0"/>
    <m/>
    <x v="580"/>
    <n v="100478928"/>
    <x v="0"/>
    <x v="0"/>
    <s v="Direção Financeira"/>
    <s v="ORI"/>
    <x v="0"/>
    <m/>
    <x v="0"/>
    <x v="0"/>
    <x v="0"/>
    <x v="0"/>
    <x v="0"/>
    <x v="0"/>
    <x v="0"/>
    <x v="0"/>
    <x v="0"/>
    <x v="0"/>
    <x v="0"/>
    <s v="Direção Financeira"/>
    <x v="0"/>
    <x v="0"/>
    <x v="0"/>
    <x v="0"/>
    <x v="0"/>
    <x v="0"/>
    <x v="0"/>
    <x v="0"/>
    <x v="0"/>
    <x v="0"/>
    <x v="0"/>
    <x v="0"/>
    <s v="Liquidação do contrato a favor da Empresa Semedo Semedo Construções e Feiras, referente a empreitada de obra de calcetamento da estrada de Palha Carga, conforme anexo "/>
  </r>
  <r>
    <x v="0"/>
    <n v="0"/>
    <n v="0"/>
    <n v="0"/>
    <n v="2070"/>
    <x v="4512"/>
    <x v="0"/>
    <x v="1"/>
    <x v="0"/>
    <s v="80.02.01"/>
    <x v="2"/>
    <x v="2"/>
    <x v="2"/>
    <s v="Retenções Iur"/>
    <s v="80.02.01"/>
    <s v="Retenções Iur"/>
    <s v="80.02.01"/>
    <x v="2"/>
    <x v="0"/>
    <x v="1"/>
    <x v="0"/>
    <x v="1"/>
    <x v="2"/>
    <x v="2"/>
    <x v="0"/>
    <x v="1"/>
    <s v="2024-03-01"/>
    <x v="0"/>
    <n v="2070"/>
    <x v="0"/>
    <m/>
    <x v="0"/>
    <m/>
    <x v="2"/>
    <n v="100474696"/>
    <x v="0"/>
    <x v="0"/>
    <s v="Retenções Iur"/>
    <s v="ORI"/>
    <x v="0"/>
    <s v="RIUR"/>
    <x v="0"/>
    <x v="0"/>
    <x v="0"/>
    <x v="0"/>
    <x v="0"/>
    <x v="0"/>
    <x v="0"/>
    <x v="0"/>
    <x v="0"/>
    <x v="0"/>
    <x v="0"/>
    <s v="Retenções Iur"/>
    <x v="0"/>
    <x v="0"/>
    <x v="0"/>
    <x v="0"/>
    <x v="2"/>
    <x v="0"/>
    <x v="0"/>
    <x v="0"/>
    <x v="0"/>
    <x v="1"/>
    <x v="0"/>
    <x v="0"/>
    <s v="RETENCAO OT"/>
  </r>
  <r>
    <x v="0"/>
    <n v="0"/>
    <n v="0"/>
    <n v="0"/>
    <n v="3000"/>
    <x v="4513"/>
    <x v="0"/>
    <x v="0"/>
    <x v="0"/>
    <s v="01.25.01.09"/>
    <x v="61"/>
    <x v="3"/>
    <x v="3"/>
    <s v="Educação"/>
    <s v="01.25.01"/>
    <s v="Educação"/>
    <s v="01.25.01"/>
    <x v="4"/>
    <x v="0"/>
    <x v="2"/>
    <x v="2"/>
    <x v="0"/>
    <x v="1"/>
    <x v="0"/>
    <x v="0"/>
    <x v="1"/>
    <s v="2024-03-18"/>
    <x v="0"/>
    <n v="3000"/>
    <x v="0"/>
    <m/>
    <x v="0"/>
    <m/>
    <x v="581"/>
    <n v="100479614"/>
    <x v="0"/>
    <x v="0"/>
    <s v="Apoio pre escolar"/>
    <s v="ORI"/>
    <x v="0"/>
    <m/>
    <x v="0"/>
    <x v="0"/>
    <x v="0"/>
    <x v="0"/>
    <x v="0"/>
    <x v="0"/>
    <x v="0"/>
    <x v="0"/>
    <x v="0"/>
    <x v="0"/>
    <x v="0"/>
    <s v="Apoio pre escolar"/>
    <x v="0"/>
    <x v="0"/>
    <x v="0"/>
    <x v="0"/>
    <x v="1"/>
    <x v="0"/>
    <x v="0"/>
    <x v="0"/>
    <x v="0"/>
    <x v="0"/>
    <x v="0"/>
    <x v="0"/>
    <s v="Apoio para  reforço de lanche no jardim infantil de Veneza, conforme anexo."/>
  </r>
  <r>
    <x v="1"/>
    <n v="0"/>
    <n v="0"/>
    <n v="0"/>
    <n v="207967"/>
    <x v="4514"/>
    <x v="0"/>
    <x v="0"/>
    <x v="0"/>
    <s v="01.27.06.80"/>
    <x v="1"/>
    <x v="1"/>
    <x v="1"/>
    <s v="Requalificação Urbana e habitação"/>
    <s v="01.27.06"/>
    <s v="Requalificação Urbana e habitação"/>
    <s v="01.27.06"/>
    <x v="1"/>
    <x v="0"/>
    <x v="0"/>
    <x v="0"/>
    <x v="0"/>
    <x v="1"/>
    <x v="1"/>
    <x v="0"/>
    <x v="1"/>
    <s v="2024-03-25"/>
    <x v="0"/>
    <n v="207967"/>
    <x v="0"/>
    <m/>
    <x v="0"/>
    <m/>
    <x v="1"/>
    <n v="100476920"/>
    <x v="0"/>
    <x v="0"/>
    <s v="Requalificação Urbana de Veneza"/>
    <s v="ORI"/>
    <x v="0"/>
    <m/>
    <x v="0"/>
    <x v="0"/>
    <x v="0"/>
    <x v="0"/>
    <x v="0"/>
    <x v="0"/>
    <x v="0"/>
    <x v="0"/>
    <x v="0"/>
    <x v="0"/>
    <x v="0"/>
    <s v="Requalificação Urbana de Veneza"/>
    <x v="0"/>
    <x v="0"/>
    <x v="0"/>
    <x v="0"/>
    <x v="1"/>
    <x v="0"/>
    <x v="0"/>
    <x v="0"/>
    <x v="0"/>
    <x v="0"/>
    <x v="0"/>
    <x v="0"/>
    <s v="Pagamento referente a aquisição de combustíveis para a  viatura destinados as obras de requalificação urbana e ambiental da praia de Veneza, conforme anexo."/>
  </r>
  <r>
    <x v="0"/>
    <n v="0"/>
    <n v="0"/>
    <n v="0"/>
    <n v="10500"/>
    <x v="4515"/>
    <x v="0"/>
    <x v="0"/>
    <x v="0"/>
    <s v="01.25.05.12"/>
    <x v="10"/>
    <x v="3"/>
    <x v="3"/>
    <s v="Saúde"/>
    <s v="01.25.05"/>
    <s v="Saúde"/>
    <s v="01.25.05"/>
    <x v="7"/>
    <x v="0"/>
    <x v="4"/>
    <x v="4"/>
    <x v="0"/>
    <x v="1"/>
    <x v="0"/>
    <x v="0"/>
    <x v="1"/>
    <s v="2024-03-26"/>
    <x v="0"/>
    <n v="10500"/>
    <x v="0"/>
    <m/>
    <x v="0"/>
    <m/>
    <x v="6"/>
    <n v="100474914"/>
    <x v="0"/>
    <x v="0"/>
    <s v="Promoção e Inclusão Social"/>
    <s v="ORI"/>
    <x v="0"/>
    <m/>
    <x v="0"/>
    <x v="0"/>
    <x v="0"/>
    <x v="0"/>
    <x v="0"/>
    <x v="0"/>
    <x v="0"/>
    <x v="0"/>
    <x v="0"/>
    <x v="0"/>
    <x v="0"/>
    <s v="Promoção e Inclusão Social"/>
    <x v="0"/>
    <x v="0"/>
    <x v="0"/>
    <x v="0"/>
    <x v="1"/>
    <x v="0"/>
    <x v="0"/>
    <x v="0"/>
    <x v="0"/>
    <x v="0"/>
    <x v="0"/>
    <x v="0"/>
    <s v="Pagamento a favor da Tesouraria Municipal, para a aquisições de 7 pó de cortinado para o centro de apoio a vitima da CMSM, conforme anexo."/>
  </r>
  <r>
    <x v="0"/>
    <n v="0"/>
    <n v="0"/>
    <n v="0"/>
    <n v="2583"/>
    <x v="4516"/>
    <x v="0"/>
    <x v="1"/>
    <x v="0"/>
    <s v="03.03.10"/>
    <x v="8"/>
    <x v="0"/>
    <x v="4"/>
    <s v="Receitas Da Câmara"/>
    <s v="03.03.10"/>
    <s v="Receitas Da Câmara"/>
    <s v="03.03.10"/>
    <x v="9"/>
    <x v="0"/>
    <x v="3"/>
    <x v="3"/>
    <x v="0"/>
    <x v="0"/>
    <x v="2"/>
    <x v="0"/>
    <x v="1"/>
    <s v="2024-03-25"/>
    <x v="0"/>
    <n v="258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200"/>
    <x v="4517"/>
    <x v="0"/>
    <x v="1"/>
    <x v="0"/>
    <s v="03.03.10"/>
    <x v="8"/>
    <x v="0"/>
    <x v="4"/>
    <s v="Receitas Da Câmara"/>
    <s v="03.03.10"/>
    <s v="Receitas Da Câmara"/>
    <s v="03.03.10"/>
    <x v="17"/>
    <x v="0"/>
    <x v="3"/>
    <x v="3"/>
    <x v="0"/>
    <x v="0"/>
    <x v="2"/>
    <x v="0"/>
    <x v="1"/>
    <s v="2024-03-25"/>
    <x v="0"/>
    <n v="2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80"/>
    <x v="4518"/>
    <x v="0"/>
    <x v="1"/>
    <x v="0"/>
    <s v="03.03.10"/>
    <x v="8"/>
    <x v="0"/>
    <x v="4"/>
    <s v="Receitas Da Câmara"/>
    <s v="03.03.10"/>
    <s v="Receitas Da Câmara"/>
    <s v="03.03.10"/>
    <x v="26"/>
    <x v="0"/>
    <x v="3"/>
    <x v="3"/>
    <x v="0"/>
    <x v="0"/>
    <x v="2"/>
    <x v="0"/>
    <x v="1"/>
    <s v="2024-03-25"/>
    <x v="0"/>
    <n v="12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50"/>
    <x v="4519"/>
    <x v="0"/>
    <x v="1"/>
    <x v="0"/>
    <s v="03.03.10"/>
    <x v="8"/>
    <x v="0"/>
    <x v="4"/>
    <s v="Receitas Da Câmara"/>
    <s v="03.03.10"/>
    <s v="Receitas Da Câmara"/>
    <s v="03.03.10"/>
    <x v="13"/>
    <x v="0"/>
    <x v="3"/>
    <x v="3"/>
    <x v="0"/>
    <x v="0"/>
    <x v="2"/>
    <x v="0"/>
    <x v="1"/>
    <s v="2024-03-25"/>
    <x v="0"/>
    <n v="60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50"/>
    <x v="4520"/>
    <x v="0"/>
    <x v="1"/>
    <x v="0"/>
    <s v="03.03.10"/>
    <x v="8"/>
    <x v="0"/>
    <x v="4"/>
    <s v="Receitas Da Câmara"/>
    <s v="03.03.10"/>
    <s v="Receitas Da Câmara"/>
    <s v="03.03.10"/>
    <x v="10"/>
    <x v="0"/>
    <x v="3"/>
    <x v="3"/>
    <x v="0"/>
    <x v="0"/>
    <x v="2"/>
    <x v="0"/>
    <x v="1"/>
    <s v="2024-03-25"/>
    <x v="0"/>
    <n v="36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56"/>
    <x v="4521"/>
    <x v="0"/>
    <x v="1"/>
    <x v="0"/>
    <s v="03.03.10"/>
    <x v="8"/>
    <x v="0"/>
    <x v="4"/>
    <s v="Receitas Da Câmara"/>
    <s v="03.03.10"/>
    <s v="Receitas Da Câmara"/>
    <s v="03.03.10"/>
    <x v="25"/>
    <x v="0"/>
    <x v="3"/>
    <x v="3"/>
    <x v="0"/>
    <x v="0"/>
    <x v="2"/>
    <x v="0"/>
    <x v="1"/>
    <s v="2024-03-25"/>
    <x v="0"/>
    <n v="65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000"/>
    <x v="4522"/>
    <x v="0"/>
    <x v="1"/>
    <x v="0"/>
    <s v="03.03.10"/>
    <x v="8"/>
    <x v="0"/>
    <x v="4"/>
    <s v="Receitas Da Câmara"/>
    <s v="03.03.10"/>
    <s v="Receitas Da Câmara"/>
    <s v="03.03.10"/>
    <x v="6"/>
    <x v="0"/>
    <x v="3"/>
    <x v="3"/>
    <x v="0"/>
    <x v="0"/>
    <x v="2"/>
    <x v="0"/>
    <x v="1"/>
    <s v="2024-03-25"/>
    <x v="0"/>
    <n v="14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300"/>
    <x v="4523"/>
    <x v="0"/>
    <x v="1"/>
    <x v="0"/>
    <s v="03.03.10"/>
    <x v="8"/>
    <x v="0"/>
    <x v="4"/>
    <s v="Receitas Da Câmara"/>
    <s v="03.03.10"/>
    <s v="Receitas Da Câmara"/>
    <s v="03.03.10"/>
    <x v="42"/>
    <x v="0"/>
    <x v="3"/>
    <x v="3"/>
    <x v="0"/>
    <x v="0"/>
    <x v="2"/>
    <x v="0"/>
    <x v="1"/>
    <s v="2024-03-25"/>
    <x v="0"/>
    <n v="29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100"/>
    <x v="4524"/>
    <x v="0"/>
    <x v="1"/>
    <x v="0"/>
    <s v="03.03.10"/>
    <x v="8"/>
    <x v="0"/>
    <x v="4"/>
    <s v="Receitas Da Câmara"/>
    <s v="03.03.10"/>
    <s v="Receitas Da Câmara"/>
    <s v="03.03.10"/>
    <x v="11"/>
    <x v="0"/>
    <x v="0"/>
    <x v="5"/>
    <x v="0"/>
    <x v="0"/>
    <x v="2"/>
    <x v="0"/>
    <x v="1"/>
    <s v="2024-03-25"/>
    <x v="0"/>
    <n v="8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
    <x v="4525"/>
    <x v="0"/>
    <x v="1"/>
    <x v="0"/>
    <s v="03.03.10"/>
    <x v="8"/>
    <x v="0"/>
    <x v="4"/>
    <s v="Receitas Da Câmara"/>
    <s v="03.03.10"/>
    <s v="Receitas Da Câmara"/>
    <s v="03.03.10"/>
    <x v="8"/>
    <x v="0"/>
    <x v="3"/>
    <x v="3"/>
    <x v="0"/>
    <x v="0"/>
    <x v="2"/>
    <x v="0"/>
    <x v="1"/>
    <s v="2024-03-25"/>
    <x v="0"/>
    <n v="1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7224"/>
    <x v="4526"/>
    <x v="0"/>
    <x v="1"/>
    <x v="0"/>
    <s v="03.03.10"/>
    <x v="8"/>
    <x v="0"/>
    <x v="4"/>
    <s v="Receitas Da Câmara"/>
    <s v="03.03.10"/>
    <s v="Receitas Da Câmara"/>
    <s v="03.03.10"/>
    <x v="18"/>
    <x v="0"/>
    <x v="0"/>
    <x v="0"/>
    <x v="0"/>
    <x v="0"/>
    <x v="2"/>
    <x v="0"/>
    <x v="1"/>
    <s v="2024-03-25"/>
    <x v="0"/>
    <n v="8722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175"/>
    <x v="4527"/>
    <x v="0"/>
    <x v="1"/>
    <x v="0"/>
    <s v="03.03.10"/>
    <x v="8"/>
    <x v="0"/>
    <x v="4"/>
    <s v="Receitas Da Câmara"/>
    <s v="03.03.10"/>
    <s v="Receitas Da Câmara"/>
    <s v="03.03.10"/>
    <x v="12"/>
    <x v="0"/>
    <x v="3"/>
    <x v="3"/>
    <x v="0"/>
    <x v="0"/>
    <x v="2"/>
    <x v="0"/>
    <x v="1"/>
    <s v="2024-03-26"/>
    <x v="0"/>
    <n v="81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430"/>
    <x v="4528"/>
    <x v="0"/>
    <x v="1"/>
    <x v="0"/>
    <s v="03.03.10"/>
    <x v="8"/>
    <x v="0"/>
    <x v="4"/>
    <s v="Receitas Da Câmara"/>
    <s v="03.03.10"/>
    <s v="Receitas Da Câmara"/>
    <s v="03.03.10"/>
    <x v="13"/>
    <x v="0"/>
    <x v="3"/>
    <x v="3"/>
    <x v="0"/>
    <x v="0"/>
    <x v="2"/>
    <x v="0"/>
    <x v="1"/>
    <s v="2024-03-26"/>
    <x v="0"/>
    <n v="34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300"/>
    <x v="4529"/>
    <x v="0"/>
    <x v="1"/>
    <x v="0"/>
    <s v="03.03.10"/>
    <x v="8"/>
    <x v="0"/>
    <x v="4"/>
    <s v="Receitas Da Câmara"/>
    <s v="03.03.10"/>
    <s v="Receitas Da Câmara"/>
    <s v="03.03.10"/>
    <x v="11"/>
    <x v="0"/>
    <x v="0"/>
    <x v="5"/>
    <x v="0"/>
    <x v="0"/>
    <x v="2"/>
    <x v="0"/>
    <x v="1"/>
    <s v="2024-03-26"/>
    <x v="0"/>
    <n v="16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50"/>
    <x v="4530"/>
    <x v="0"/>
    <x v="1"/>
    <x v="0"/>
    <s v="03.03.10"/>
    <x v="8"/>
    <x v="0"/>
    <x v="4"/>
    <s v="Receitas Da Câmara"/>
    <s v="03.03.10"/>
    <s v="Receitas Da Câmara"/>
    <s v="03.03.10"/>
    <x v="10"/>
    <x v="0"/>
    <x v="3"/>
    <x v="3"/>
    <x v="0"/>
    <x v="0"/>
    <x v="2"/>
    <x v="0"/>
    <x v="1"/>
    <s v="2024-03-26"/>
    <x v="0"/>
    <n v="21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23"/>
    <x v="4531"/>
    <x v="0"/>
    <x v="1"/>
    <x v="0"/>
    <s v="03.03.10"/>
    <x v="8"/>
    <x v="0"/>
    <x v="4"/>
    <s v="Receitas Da Câmara"/>
    <s v="03.03.10"/>
    <s v="Receitas Da Câmara"/>
    <s v="03.03.10"/>
    <x v="9"/>
    <x v="0"/>
    <x v="3"/>
    <x v="3"/>
    <x v="0"/>
    <x v="0"/>
    <x v="2"/>
    <x v="0"/>
    <x v="1"/>
    <s v="2024-03-26"/>
    <x v="0"/>
    <n v="262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2404"/>
    <x v="4532"/>
    <x v="0"/>
    <x v="1"/>
    <x v="0"/>
    <s v="03.03.10"/>
    <x v="8"/>
    <x v="0"/>
    <x v="4"/>
    <s v="Receitas Da Câmara"/>
    <s v="03.03.10"/>
    <s v="Receitas Da Câmara"/>
    <s v="03.03.10"/>
    <x v="18"/>
    <x v="0"/>
    <x v="0"/>
    <x v="0"/>
    <x v="0"/>
    <x v="0"/>
    <x v="2"/>
    <x v="0"/>
    <x v="1"/>
    <s v="2024-03-26"/>
    <x v="0"/>
    <n v="6240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0"/>
    <x v="4533"/>
    <x v="0"/>
    <x v="1"/>
    <x v="0"/>
    <s v="03.03.10"/>
    <x v="8"/>
    <x v="0"/>
    <x v="4"/>
    <s v="Receitas Da Câmara"/>
    <s v="03.03.10"/>
    <s v="Receitas Da Câmara"/>
    <s v="03.03.10"/>
    <x v="8"/>
    <x v="0"/>
    <x v="3"/>
    <x v="3"/>
    <x v="0"/>
    <x v="0"/>
    <x v="2"/>
    <x v="0"/>
    <x v="1"/>
    <s v="2024-03-26"/>
    <x v="0"/>
    <n v="2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600"/>
    <x v="4534"/>
    <x v="0"/>
    <x v="1"/>
    <x v="0"/>
    <s v="03.03.10"/>
    <x v="8"/>
    <x v="0"/>
    <x v="4"/>
    <s v="Receitas Da Câmara"/>
    <s v="03.03.10"/>
    <s v="Receitas Da Câmara"/>
    <s v="03.03.10"/>
    <x v="6"/>
    <x v="0"/>
    <x v="3"/>
    <x v="3"/>
    <x v="0"/>
    <x v="0"/>
    <x v="2"/>
    <x v="0"/>
    <x v="1"/>
    <s v="2024-03-26"/>
    <x v="0"/>
    <n v="8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0"/>
    <x v="4535"/>
    <x v="0"/>
    <x v="1"/>
    <x v="0"/>
    <s v="03.03.10"/>
    <x v="8"/>
    <x v="0"/>
    <x v="4"/>
    <s v="Receitas Da Câmara"/>
    <s v="03.03.10"/>
    <s v="Receitas Da Câmara"/>
    <s v="03.03.10"/>
    <x v="19"/>
    <x v="0"/>
    <x v="3"/>
    <x v="6"/>
    <x v="0"/>
    <x v="0"/>
    <x v="2"/>
    <x v="0"/>
    <x v="1"/>
    <s v="2024-03-27"/>
    <x v="0"/>
    <n v="4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0"/>
    <x v="4536"/>
    <x v="0"/>
    <x v="1"/>
    <x v="0"/>
    <s v="03.03.10"/>
    <x v="8"/>
    <x v="0"/>
    <x v="4"/>
    <s v="Receitas Da Câmara"/>
    <s v="03.03.10"/>
    <s v="Receitas Da Câmara"/>
    <s v="03.03.10"/>
    <x v="8"/>
    <x v="0"/>
    <x v="3"/>
    <x v="3"/>
    <x v="0"/>
    <x v="0"/>
    <x v="2"/>
    <x v="0"/>
    <x v="1"/>
    <s v="2024-03-27"/>
    <x v="0"/>
    <n v="2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00"/>
    <x v="4537"/>
    <x v="0"/>
    <x v="1"/>
    <x v="0"/>
    <s v="03.03.10"/>
    <x v="8"/>
    <x v="0"/>
    <x v="4"/>
    <s v="Receitas Da Câmara"/>
    <s v="03.03.10"/>
    <s v="Receitas Da Câmara"/>
    <s v="03.03.10"/>
    <x v="10"/>
    <x v="0"/>
    <x v="3"/>
    <x v="3"/>
    <x v="0"/>
    <x v="0"/>
    <x v="2"/>
    <x v="0"/>
    <x v="1"/>
    <s v="2024-03-27"/>
    <x v="0"/>
    <n v="2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10"/>
    <x v="4538"/>
    <x v="0"/>
    <x v="1"/>
    <x v="0"/>
    <s v="03.03.10"/>
    <x v="8"/>
    <x v="0"/>
    <x v="4"/>
    <s v="Receitas Da Câmara"/>
    <s v="03.03.10"/>
    <s v="Receitas Da Câmara"/>
    <s v="03.03.10"/>
    <x v="13"/>
    <x v="0"/>
    <x v="3"/>
    <x v="3"/>
    <x v="0"/>
    <x v="0"/>
    <x v="2"/>
    <x v="0"/>
    <x v="1"/>
    <s v="2024-03-27"/>
    <x v="0"/>
    <n v="30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900"/>
    <x v="4539"/>
    <x v="0"/>
    <x v="1"/>
    <x v="0"/>
    <s v="03.03.10"/>
    <x v="8"/>
    <x v="0"/>
    <x v="4"/>
    <s v="Receitas Da Câmara"/>
    <s v="03.03.10"/>
    <s v="Receitas Da Câmara"/>
    <s v="03.03.10"/>
    <x v="11"/>
    <x v="0"/>
    <x v="0"/>
    <x v="5"/>
    <x v="0"/>
    <x v="0"/>
    <x v="2"/>
    <x v="0"/>
    <x v="1"/>
    <s v="2024-03-27"/>
    <x v="0"/>
    <n v="6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4205"/>
    <x v="4540"/>
    <x v="0"/>
    <x v="1"/>
    <x v="0"/>
    <s v="03.03.10"/>
    <x v="8"/>
    <x v="0"/>
    <x v="4"/>
    <s v="Receitas Da Câmara"/>
    <s v="03.03.10"/>
    <s v="Receitas Da Câmara"/>
    <s v="03.03.10"/>
    <x v="18"/>
    <x v="0"/>
    <x v="0"/>
    <x v="0"/>
    <x v="0"/>
    <x v="0"/>
    <x v="2"/>
    <x v="0"/>
    <x v="1"/>
    <s v="2024-03-27"/>
    <x v="0"/>
    <n v="3420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
    <x v="4541"/>
    <x v="0"/>
    <x v="1"/>
    <x v="0"/>
    <s v="03.03.10"/>
    <x v="8"/>
    <x v="0"/>
    <x v="4"/>
    <s v="Receitas Da Câmara"/>
    <s v="03.03.10"/>
    <s v="Receitas Da Câmara"/>
    <s v="03.03.10"/>
    <x v="17"/>
    <x v="0"/>
    <x v="3"/>
    <x v="3"/>
    <x v="0"/>
    <x v="0"/>
    <x v="2"/>
    <x v="0"/>
    <x v="1"/>
    <s v="2024-03-27"/>
    <x v="0"/>
    <n v="1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0"/>
    <x v="4542"/>
    <x v="0"/>
    <x v="0"/>
    <x v="0"/>
    <s v="03.16.19"/>
    <x v="21"/>
    <x v="0"/>
    <x v="0"/>
    <s v="Direção de Inovação e Desporto"/>
    <s v="03.16.19"/>
    <s v="Direção de Inovação e Desporto"/>
    <s v="03.16.19"/>
    <x v="3"/>
    <x v="0"/>
    <x v="0"/>
    <x v="1"/>
    <x v="0"/>
    <x v="0"/>
    <x v="0"/>
    <x v="0"/>
    <x v="6"/>
    <s v="2024-04-02"/>
    <x v="1"/>
    <n v="15000"/>
    <x v="0"/>
    <m/>
    <x v="0"/>
    <m/>
    <x v="424"/>
    <n v="100477528"/>
    <x v="0"/>
    <x v="0"/>
    <s v="Direção de Inovação e Desporto"/>
    <s v="ORI"/>
    <x v="0"/>
    <m/>
    <x v="0"/>
    <x v="0"/>
    <x v="0"/>
    <x v="0"/>
    <x v="0"/>
    <x v="0"/>
    <x v="0"/>
    <x v="0"/>
    <x v="0"/>
    <x v="0"/>
    <x v="0"/>
    <s v="Direção de Inovação e Desporto"/>
    <x v="0"/>
    <x v="0"/>
    <x v="0"/>
    <x v="0"/>
    <x v="0"/>
    <x v="0"/>
    <x v="0"/>
    <x v="0"/>
    <x v="0"/>
    <x v="0"/>
    <x v="0"/>
    <x v="0"/>
    <s v="  Ajuda de custo a favor do Sr. Vereador Quinzinho Ferreira pela sua deslocação em missão de serviço a ilha do São Filipe, conforme justificativo em anexo.  "/>
  </r>
  <r>
    <x v="0"/>
    <n v="0"/>
    <n v="0"/>
    <n v="0"/>
    <n v="50742"/>
    <x v="4543"/>
    <x v="0"/>
    <x v="0"/>
    <x v="0"/>
    <s v="03.16.02"/>
    <x v="3"/>
    <x v="0"/>
    <x v="0"/>
    <s v="Gabinete do Presidente"/>
    <s v="03.16.02"/>
    <s v="Gabinete do Presidente"/>
    <s v="03.16.02"/>
    <x v="3"/>
    <x v="0"/>
    <x v="0"/>
    <x v="1"/>
    <x v="0"/>
    <x v="0"/>
    <x v="0"/>
    <x v="0"/>
    <x v="6"/>
    <s v="2024-04-02"/>
    <x v="1"/>
    <n v="50742"/>
    <x v="0"/>
    <m/>
    <x v="0"/>
    <m/>
    <x v="156"/>
    <n v="100479531"/>
    <x v="0"/>
    <x v="0"/>
    <s v="Gabinete do Presidente"/>
    <s v="ORI"/>
    <x v="0"/>
    <m/>
    <x v="0"/>
    <x v="0"/>
    <x v="0"/>
    <x v="0"/>
    <x v="0"/>
    <x v="0"/>
    <x v="0"/>
    <x v="0"/>
    <x v="0"/>
    <x v="0"/>
    <x v="0"/>
    <s v="Gabinete do Presidente"/>
    <x v="0"/>
    <x v="0"/>
    <x v="0"/>
    <x v="0"/>
    <x v="0"/>
    <x v="0"/>
    <x v="0"/>
    <x v="0"/>
    <x v="0"/>
    <x v="0"/>
    <x v="0"/>
    <x v="0"/>
    <s v="Pagamento a favor da Calheta São Miguel Tours, referente a aquisição de 2 bilhetes de viagem nacional do Sr. Presidente Hérmenio Fernandes, conforme anexo."/>
  </r>
  <r>
    <x v="0"/>
    <n v="0"/>
    <n v="0"/>
    <n v="0"/>
    <n v="3000"/>
    <x v="4544"/>
    <x v="0"/>
    <x v="0"/>
    <x v="0"/>
    <s v="03.16.15"/>
    <x v="0"/>
    <x v="0"/>
    <x v="0"/>
    <s v="Direção Financeira"/>
    <s v="03.16.15"/>
    <s v="Direção Financeira"/>
    <s v="03.16.15"/>
    <x v="3"/>
    <x v="0"/>
    <x v="0"/>
    <x v="1"/>
    <x v="0"/>
    <x v="0"/>
    <x v="0"/>
    <x v="0"/>
    <x v="6"/>
    <s v="2024-04-05"/>
    <x v="1"/>
    <n v="3000"/>
    <x v="0"/>
    <m/>
    <x v="0"/>
    <m/>
    <x v="569"/>
    <n v="100447033"/>
    <x v="0"/>
    <x v="0"/>
    <s v="Direção Financeira"/>
    <s v="ORI"/>
    <x v="0"/>
    <m/>
    <x v="0"/>
    <x v="0"/>
    <x v="0"/>
    <x v="0"/>
    <x v="0"/>
    <x v="0"/>
    <x v="0"/>
    <x v="0"/>
    <x v="0"/>
    <x v="0"/>
    <x v="0"/>
    <s v="Direção Financeira"/>
    <x v="0"/>
    <x v="0"/>
    <x v="0"/>
    <x v="0"/>
    <x v="0"/>
    <x v="0"/>
    <x v="0"/>
    <x v="0"/>
    <x v="0"/>
    <x v="0"/>
    <x v="0"/>
    <x v="0"/>
    <s v="Ajuda de custo e subsidio transporte a favor do senhor secretario Emanuel Semedo pela sua deslocação a cidade da Praia no dia 03 de abril de 2024, para tratar de despacho de donativo, conforme anexo."/>
  </r>
  <r>
    <x v="1"/>
    <n v="0"/>
    <n v="0"/>
    <n v="0"/>
    <n v="9775"/>
    <x v="4545"/>
    <x v="0"/>
    <x v="0"/>
    <x v="0"/>
    <s v="01.27.06.72"/>
    <x v="32"/>
    <x v="1"/>
    <x v="1"/>
    <s v="Requalificação Urbana e habitação"/>
    <s v="01.27.06"/>
    <s v="Requalificação Urbana e habitação"/>
    <s v="01.27.06"/>
    <x v="1"/>
    <x v="0"/>
    <x v="0"/>
    <x v="0"/>
    <x v="0"/>
    <x v="1"/>
    <x v="1"/>
    <x v="0"/>
    <x v="6"/>
    <s v="2024-04-05"/>
    <x v="1"/>
    <n v="9775"/>
    <x v="0"/>
    <m/>
    <x v="0"/>
    <m/>
    <x v="494"/>
    <n v="100477788"/>
    <x v="0"/>
    <x v="0"/>
    <s v="Manutenção e Reabilitação de Edificios Municipais"/>
    <s v="ORI"/>
    <x v="0"/>
    <m/>
    <x v="0"/>
    <x v="0"/>
    <x v="0"/>
    <x v="0"/>
    <x v="0"/>
    <x v="0"/>
    <x v="0"/>
    <x v="0"/>
    <x v="0"/>
    <x v="0"/>
    <x v="0"/>
    <s v="Manutenção e Reabilitação de Edificios Municipais"/>
    <x v="0"/>
    <x v="0"/>
    <x v="0"/>
    <x v="0"/>
    <x v="1"/>
    <x v="0"/>
    <x v="0"/>
    <x v="0"/>
    <x v="0"/>
    <x v="0"/>
    <x v="0"/>
    <x v="0"/>
    <s v="Pagamento a favor da Desingn Kriola LDA, pela a aquisição de plana acrílica  para a inauguração do centro de apoio a vitima da CMSM, conforme anexo."/>
  </r>
  <r>
    <x v="0"/>
    <n v="0"/>
    <n v="0"/>
    <n v="0"/>
    <n v="26000"/>
    <x v="4546"/>
    <x v="0"/>
    <x v="0"/>
    <x v="0"/>
    <s v="01.25.04.22"/>
    <x v="7"/>
    <x v="3"/>
    <x v="3"/>
    <s v="Cultura"/>
    <s v="01.25.04"/>
    <s v="Cultura"/>
    <s v="01.25.04"/>
    <x v="4"/>
    <x v="0"/>
    <x v="2"/>
    <x v="2"/>
    <x v="0"/>
    <x v="1"/>
    <x v="0"/>
    <x v="0"/>
    <x v="6"/>
    <s v="2024-04-08"/>
    <x v="1"/>
    <n v="26000"/>
    <x v="0"/>
    <m/>
    <x v="0"/>
    <m/>
    <x v="582"/>
    <n v="100479623"/>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prémios para os vencedores do concurso pequenos bailarinos, realizado no dia 31 de março de 2024, no quadro das atividades de Páscoa, conforme anexo."/>
  </r>
  <r>
    <x v="1"/>
    <n v="0"/>
    <n v="0"/>
    <n v="0"/>
    <n v="8317"/>
    <x v="4547"/>
    <x v="0"/>
    <x v="0"/>
    <x v="0"/>
    <s v="01.28.01.08"/>
    <x v="15"/>
    <x v="4"/>
    <x v="5"/>
    <s v="Habitação Social"/>
    <s v="01.28.01"/>
    <s v="Habitação Social"/>
    <s v="01.28.01"/>
    <x v="1"/>
    <x v="0"/>
    <x v="0"/>
    <x v="0"/>
    <x v="0"/>
    <x v="1"/>
    <x v="1"/>
    <x v="0"/>
    <x v="6"/>
    <s v="2024-04-11"/>
    <x v="1"/>
    <n v="8317"/>
    <x v="0"/>
    <m/>
    <x v="0"/>
    <m/>
    <x v="379"/>
    <n v="100479308"/>
    <x v="0"/>
    <x v="0"/>
    <s v="Habitações Sociais"/>
    <s v="ORI"/>
    <x v="0"/>
    <s v="HS"/>
    <x v="0"/>
    <x v="0"/>
    <x v="0"/>
    <x v="0"/>
    <x v="0"/>
    <x v="0"/>
    <x v="0"/>
    <x v="0"/>
    <x v="0"/>
    <x v="0"/>
    <x v="0"/>
    <s v="Habitações Sociais"/>
    <x v="0"/>
    <x v="0"/>
    <x v="0"/>
    <x v="0"/>
    <x v="1"/>
    <x v="0"/>
    <x v="0"/>
    <x v="0"/>
    <x v="0"/>
    <x v="0"/>
    <x v="0"/>
    <x v="0"/>
    <s v="Pagamento a favor de Cardoso &amp; Lopes Lda, referente a aquisição de materiais para instalações elétricas na Habitação do Sr. Vicente António Oliveira, conforme anexo, conforme anexo  "/>
  </r>
  <r>
    <x v="1"/>
    <n v="0"/>
    <n v="0"/>
    <n v="0"/>
    <n v="980300"/>
    <x v="4548"/>
    <x v="0"/>
    <x v="0"/>
    <x v="0"/>
    <s v="01.27.07.07"/>
    <x v="45"/>
    <x v="1"/>
    <x v="1"/>
    <s v="Requalificação Urbana e Habitação 2"/>
    <s v="01.27.07"/>
    <s v="Requalificação Urbana e Habitação 2"/>
    <s v="01.27.07"/>
    <x v="1"/>
    <x v="0"/>
    <x v="0"/>
    <x v="0"/>
    <x v="0"/>
    <x v="1"/>
    <x v="1"/>
    <x v="0"/>
    <x v="4"/>
    <s v="2024-06-03"/>
    <x v="1"/>
    <n v="980300"/>
    <x v="0"/>
    <m/>
    <x v="0"/>
    <m/>
    <x v="196"/>
    <n v="100479657"/>
    <x v="0"/>
    <x v="0"/>
    <s v="Arrelvamento do campo de Achada Bolanha"/>
    <s v="ORI"/>
    <x v="0"/>
    <s v="ACAB"/>
    <x v="0"/>
    <x v="0"/>
    <x v="0"/>
    <x v="0"/>
    <x v="0"/>
    <x v="0"/>
    <x v="0"/>
    <x v="0"/>
    <x v="0"/>
    <x v="0"/>
    <x v="0"/>
    <s v="Arrelvamento do campo de Achada Bolanha"/>
    <x v="0"/>
    <x v="0"/>
    <x v="0"/>
    <x v="0"/>
    <x v="1"/>
    <x v="0"/>
    <x v="0"/>
    <x v="0"/>
    <x v="0"/>
    <x v="0"/>
    <x v="0"/>
    <x v="0"/>
    <s v="Pagamento referente a aquisição de serviço de transporte de terra nas obras de construção dos campos relvado sintético de Manguinho e Achada Bolanha, conforme anexo"/>
  </r>
  <r>
    <x v="1"/>
    <n v="0"/>
    <n v="0"/>
    <n v="0"/>
    <n v="75110"/>
    <x v="4549"/>
    <x v="0"/>
    <x v="0"/>
    <x v="0"/>
    <s v="01.27.02.15"/>
    <x v="25"/>
    <x v="1"/>
    <x v="1"/>
    <s v="Saneamento básico"/>
    <s v="01.27.02"/>
    <s v="Saneamento básico"/>
    <s v="01.27.02"/>
    <x v="46"/>
    <x v="0"/>
    <x v="0"/>
    <x v="0"/>
    <x v="0"/>
    <x v="1"/>
    <x v="1"/>
    <x v="0"/>
    <x v="4"/>
    <s v="2024-06-03"/>
    <x v="1"/>
    <n v="75110"/>
    <x v="0"/>
    <m/>
    <x v="0"/>
    <m/>
    <x v="97"/>
    <n v="100479452"/>
    <x v="0"/>
    <x v="0"/>
    <s v="Transferência de Residuos Aterro Santiago"/>
    <s v="ORI"/>
    <x v="0"/>
    <m/>
    <x v="0"/>
    <x v="0"/>
    <x v="0"/>
    <x v="0"/>
    <x v="0"/>
    <x v="0"/>
    <x v="0"/>
    <x v="0"/>
    <x v="0"/>
    <x v="0"/>
    <x v="0"/>
    <s v="Transferência de Residuos Aterro Santiago"/>
    <x v="0"/>
    <x v="0"/>
    <x v="0"/>
    <x v="0"/>
    <x v="1"/>
    <x v="0"/>
    <x v="0"/>
    <x v="0"/>
    <x v="0"/>
    <x v="0"/>
    <x v="0"/>
    <x v="0"/>
    <s v="Pagamento a favor da Newash Automóvel, para a aquisição de serviços de manutenção das viaturas ST-20-XE afetos aos transferência de resíduos sólidos e urbano para aterro sanitário da CMSM, conforme anexo"/>
  </r>
  <r>
    <x v="0"/>
    <n v="0"/>
    <n v="0"/>
    <n v="0"/>
    <n v="2000"/>
    <x v="4550"/>
    <x v="0"/>
    <x v="1"/>
    <x v="0"/>
    <s v="03.03.10"/>
    <x v="8"/>
    <x v="0"/>
    <x v="4"/>
    <s v="Receitas Da Câmara"/>
    <s v="03.03.10"/>
    <s v="Receitas Da Câmara"/>
    <s v="03.03.10"/>
    <x v="11"/>
    <x v="0"/>
    <x v="0"/>
    <x v="5"/>
    <x v="0"/>
    <x v="0"/>
    <x v="2"/>
    <x v="0"/>
    <x v="4"/>
    <s v="2024-06-03"/>
    <x v="1"/>
    <n v="2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00"/>
    <x v="4551"/>
    <x v="0"/>
    <x v="1"/>
    <x v="0"/>
    <s v="03.03.10"/>
    <x v="8"/>
    <x v="0"/>
    <x v="4"/>
    <s v="Receitas Da Câmara"/>
    <s v="03.03.10"/>
    <s v="Receitas Da Câmara"/>
    <s v="03.03.10"/>
    <x v="21"/>
    <x v="0"/>
    <x v="3"/>
    <x v="3"/>
    <x v="0"/>
    <x v="0"/>
    <x v="2"/>
    <x v="0"/>
    <x v="4"/>
    <s v="2024-06-03"/>
    <x v="1"/>
    <n v="15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25"/>
    <x v="4552"/>
    <x v="0"/>
    <x v="1"/>
    <x v="0"/>
    <s v="03.03.10"/>
    <x v="8"/>
    <x v="0"/>
    <x v="4"/>
    <s v="Receitas Da Câmara"/>
    <s v="03.03.10"/>
    <s v="Receitas Da Câmara"/>
    <s v="03.03.10"/>
    <x v="12"/>
    <x v="0"/>
    <x v="3"/>
    <x v="3"/>
    <x v="0"/>
    <x v="0"/>
    <x v="2"/>
    <x v="0"/>
    <x v="4"/>
    <s v="2024-06-03"/>
    <x v="1"/>
    <n v="40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
    <x v="4553"/>
    <x v="0"/>
    <x v="1"/>
    <x v="0"/>
    <s v="03.03.10"/>
    <x v="8"/>
    <x v="0"/>
    <x v="4"/>
    <s v="Receitas Da Câmara"/>
    <s v="03.03.10"/>
    <s v="Receitas Da Câmara"/>
    <s v="03.03.10"/>
    <x v="25"/>
    <x v="0"/>
    <x v="3"/>
    <x v="3"/>
    <x v="0"/>
    <x v="0"/>
    <x v="2"/>
    <x v="0"/>
    <x v="4"/>
    <s v="2024-06-03"/>
    <x v="1"/>
    <n v="1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340"/>
    <x v="4554"/>
    <x v="0"/>
    <x v="1"/>
    <x v="0"/>
    <s v="03.03.10"/>
    <x v="8"/>
    <x v="0"/>
    <x v="4"/>
    <s v="Receitas Da Câmara"/>
    <s v="03.03.10"/>
    <s v="Receitas Da Câmara"/>
    <s v="03.03.10"/>
    <x v="13"/>
    <x v="0"/>
    <x v="3"/>
    <x v="3"/>
    <x v="0"/>
    <x v="0"/>
    <x v="2"/>
    <x v="0"/>
    <x v="4"/>
    <s v="2024-06-03"/>
    <x v="1"/>
    <n v="73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80"/>
    <x v="4555"/>
    <x v="0"/>
    <x v="1"/>
    <x v="0"/>
    <s v="03.03.10"/>
    <x v="8"/>
    <x v="0"/>
    <x v="4"/>
    <s v="Receitas Da Câmara"/>
    <s v="03.03.10"/>
    <s v="Receitas Da Câmara"/>
    <s v="03.03.10"/>
    <x v="6"/>
    <x v="0"/>
    <x v="3"/>
    <x v="3"/>
    <x v="0"/>
    <x v="0"/>
    <x v="2"/>
    <x v="0"/>
    <x v="4"/>
    <s v="2024-06-03"/>
    <x v="1"/>
    <n v="25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2"/>
    <x v="4556"/>
    <x v="0"/>
    <x v="0"/>
    <x v="0"/>
    <s v="03.16.16"/>
    <x v="24"/>
    <x v="0"/>
    <x v="0"/>
    <s v="Direção Ambiente e Saneamento "/>
    <s v="03.16.16"/>
    <s v="Direção Ambiente e Saneamento "/>
    <s v="03.16.16"/>
    <x v="60"/>
    <x v="0"/>
    <x v="0"/>
    <x v="0"/>
    <x v="0"/>
    <x v="0"/>
    <x v="0"/>
    <x v="0"/>
    <x v="3"/>
    <s v="2024-05-21"/>
    <x v="1"/>
    <n v="112"/>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5-2024"/>
  </r>
  <r>
    <x v="0"/>
    <n v="0"/>
    <n v="0"/>
    <n v="0"/>
    <n v="611"/>
    <x v="4556"/>
    <x v="0"/>
    <x v="0"/>
    <x v="0"/>
    <s v="03.16.16"/>
    <x v="24"/>
    <x v="0"/>
    <x v="0"/>
    <s v="Direção Ambiente e Saneamento "/>
    <s v="03.16.16"/>
    <s v="Direção Ambiente e Saneamento "/>
    <s v="03.16.16"/>
    <x v="28"/>
    <x v="0"/>
    <x v="0"/>
    <x v="0"/>
    <x v="0"/>
    <x v="0"/>
    <x v="0"/>
    <x v="0"/>
    <x v="3"/>
    <s v="2024-05-21"/>
    <x v="1"/>
    <n v="611"/>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5-2024"/>
  </r>
  <r>
    <x v="0"/>
    <n v="0"/>
    <n v="0"/>
    <n v="0"/>
    <n v="11"/>
    <x v="4556"/>
    <x v="0"/>
    <x v="0"/>
    <x v="0"/>
    <s v="03.16.16"/>
    <x v="24"/>
    <x v="0"/>
    <x v="0"/>
    <s v="Direção Ambiente e Saneamento "/>
    <s v="03.16.16"/>
    <s v="Direção Ambiente e Saneamento "/>
    <s v="03.16.16"/>
    <x v="29"/>
    <x v="0"/>
    <x v="0"/>
    <x v="0"/>
    <x v="0"/>
    <x v="0"/>
    <x v="0"/>
    <x v="0"/>
    <x v="3"/>
    <s v="2024-05-21"/>
    <x v="1"/>
    <n v="11"/>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5-2024"/>
  </r>
  <r>
    <x v="0"/>
    <n v="0"/>
    <n v="0"/>
    <n v="0"/>
    <n v="9688"/>
    <x v="4556"/>
    <x v="0"/>
    <x v="0"/>
    <x v="0"/>
    <s v="03.16.16"/>
    <x v="24"/>
    <x v="0"/>
    <x v="0"/>
    <s v="Direção Ambiente e Saneamento "/>
    <s v="03.16.16"/>
    <s v="Direção Ambiente e Saneamento "/>
    <s v="03.16.16"/>
    <x v="30"/>
    <x v="0"/>
    <x v="0"/>
    <x v="0"/>
    <x v="1"/>
    <x v="0"/>
    <x v="0"/>
    <x v="0"/>
    <x v="3"/>
    <s v="2024-05-21"/>
    <x v="1"/>
    <n v="9688"/>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5-2024"/>
  </r>
  <r>
    <x v="0"/>
    <n v="0"/>
    <n v="0"/>
    <n v="0"/>
    <n v="96"/>
    <x v="4556"/>
    <x v="0"/>
    <x v="0"/>
    <x v="0"/>
    <s v="03.16.16"/>
    <x v="24"/>
    <x v="0"/>
    <x v="0"/>
    <s v="Direção Ambiente e Saneamento "/>
    <s v="03.16.16"/>
    <s v="Direção Ambiente e Saneamento "/>
    <s v="03.16.16"/>
    <x v="60"/>
    <x v="0"/>
    <x v="0"/>
    <x v="0"/>
    <x v="0"/>
    <x v="0"/>
    <x v="0"/>
    <x v="0"/>
    <x v="3"/>
    <s v="2024-05-21"/>
    <x v="1"/>
    <n v="96"/>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5-2024"/>
  </r>
  <r>
    <x v="0"/>
    <n v="0"/>
    <n v="0"/>
    <n v="0"/>
    <n v="528"/>
    <x v="4556"/>
    <x v="0"/>
    <x v="0"/>
    <x v="0"/>
    <s v="03.16.16"/>
    <x v="24"/>
    <x v="0"/>
    <x v="0"/>
    <s v="Direção Ambiente e Saneamento "/>
    <s v="03.16.16"/>
    <s v="Direção Ambiente e Saneamento "/>
    <s v="03.16.16"/>
    <x v="28"/>
    <x v="0"/>
    <x v="0"/>
    <x v="0"/>
    <x v="0"/>
    <x v="0"/>
    <x v="0"/>
    <x v="0"/>
    <x v="3"/>
    <s v="2024-05-21"/>
    <x v="1"/>
    <n v="528"/>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5-2024"/>
  </r>
  <r>
    <x v="0"/>
    <n v="0"/>
    <n v="0"/>
    <n v="0"/>
    <n v="10"/>
    <x v="4556"/>
    <x v="0"/>
    <x v="0"/>
    <x v="0"/>
    <s v="03.16.16"/>
    <x v="24"/>
    <x v="0"/>
    <x v="0"/>
    <s v="Direção Ambiente e Saneamento "/>
    <s v="03.16.16"/>
    <s v="Direção Ambiente e Saneamento "/>
    <s v="03.16.16"/>
    <x v="29"/>
    <x v="0"/>
    <x v="0"/>
    <x v="0"/>
    <x v="0"/>
    <x v="0"/>
    <x v="0"/>
    <x v="0"/>
    <x v="3"/>
    <s v="2024-05-21"/>
    <x v="1"/>
    <n v="10"/>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5-2024"/>
  </r>
  <r>
    <x v="0"/>
    <n v="0"/>
    <n v="0"/>
    <n v="0"/>
    <n v="8366"/>
    <x v="4556"/>
    <x v="0"/>
    <x v="0"/>
    <x v="0"/>
    <s v="03.16.16"/>
    <x v="24"/>
    <x v="0"/>
    <x v="0"/>
    <s v="Direção Ambiente e Saneamento "/>
    <s v="03.16.16"/>
    <s v="Direção Ambiente e Saneamento "/>
    <s v="03.16.16"/>
    <x v="30"/>
    <x v="0"/>
    <x v="0"/>
    <x v="0"/>
    <x v="1"/>
    <x v="0"/>
    <x v="0"/>
    <x v="0"/>
    <x v="3"/>
    <s v="2024-05-21"/>
    <x v="1"/>
    <n v="8366"/>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5-2024"/>
  </r>
  <r>
    <x v="0"/>
    <n v="0"/>
    <n v="0"/>
    <n v="0"/>
    <n v="88"/>
    <x v="4556"/>
    <x v="0"/>
    <x v="0"/>
    <x v="0"/>
    <s v="03.16.16"/>
    <x v="24"/>
    <x v="0"/>
    <x v="0"/>
    <s v="Direção Ambiente e Saneamento "/>
    <s v="03.16.16"/>
    <s v="Direção Ambiente e Saneamento "/>
    <s v="03.16.16"/>
    <x v="60"/>
    <x v="0"/>
    <x v="0"/>
    <x v="0"/>
    <x v="0"/>
    <x v="0"/>
    <x v="0"/>
    <x v="0"/>
    <x v="3"/>
    <s v="2024-05-21"/>
    <x v="1"/>
    <n v="88"/>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5-2024"/>
  </r>
  <r>
    <x v="0"/>
    <n v="0"/>
    <n v="0"/>
    <n v="0"/>
    <n v="483"/>
    <x v="4556"/>
    <x v="0"/>
    <x v="0"/>
    <x v="0"/>
    <s v="03.16.16"/>
    <x v="24"/>
    <x v="0"/>
    <x v="0"/>
    <s v="Direção Ambiente e Saneamento "/>
    <s v="03.16.16"/>
    <s v="Direção Ambiente e Saneamento "/>
    <s v="03.16.16"/>
    <x v="28"/>
    <x v="0"/>
    <x v="0"/>
    <x v="0"/>
    <x v="0"/>
    <x v="0"/>
    <x v="0"/>
    <x v="0"/>
    <x v="3"/>
    <s v="2024-05-21"/>
    <x v="1"/>
    <n v="483"/>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5-2024"/>
  </r>
  <r>
    <x v="0"/>
    <n v="0"/>
    <n v="0"/>
    <n v="0"/>
    <n v="9"/>
    <x v="4556"/>
    <x v="0"/>
    <x v="0"/>
    <x v="0"/>
    <s v="03.16.16"/>
    <x v="24"/>
    <x v="0"/>
    <x v="0"/>
    <s v="Direção Ambiente e Saneamento "/>
    <s v="03.16.16"/>
    <s v="Direção Ambiente e Saneamento "/>
    <s v="03.16.16"/>
    <x v="29"/>
    <x v="0"/>
    <x v="0"/>
    <x v="0"/>
    <x v="0"/>
    <x v="0"/>
    <x v="0"/>
    <x v="0"/>
    <x v="3"/>
    <s v="2024-05-21"/>
    <x v="1"/>
    <n v="9"/>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5-2024"/>
  </r>
  <r>
    <x v="0"/>
    <n v="0"/>
    <n v="0"/>
    <n v="0"/>
    <n v="7653"/>
    <x v="4556"/>
    <x v="0"/>
    <x v="0"/>
    <x v="0"/>
    <s v="03.16.16"/>
    <x v="24"/>
    <x v="0"/>
    <x v="0"/>
    <s v="Direção Ambiente e Saneamento "/>
    <s v="03.16.16"/>
    <s v="Direção Ambiente e Saneamento "/>
    <s v="03.16.16"/>
    <x v="30"/>
    <x v="0"/>
    <x v="0"/>
    <x v="0"/>
    <x v="1"/>
    <x v="0"/>
    <x v="0"/>
    <x v="0"/>
    <x v="3"/>
    <s v="2024-05-21"/>
    <x v="1"/>
    <n v="7653"/>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5-2024"/>
  </r>
  <r>
    <x v="0"/>
    <n v="0"/>
    <n v="0"/>
    <n v="0"/>
    <n v="12067"/>
    <x v="4556"/>
    <x v="0"/>
    <x v="0"/>
    <x v="0"/>
    <s v="03.16.16"/>
    <x v="24"/>
    <x v="0"/>
    <x v="0"/>
    <s v="Direção Ambiente e Saneamento "/>
    <s v="03.16.16"/>
    <s v="Direção Ambiente e Saneamento "/>
    <s v="03.16.16"/>
    <x v="60"/>
    <x v="0"/>
    <x v="0"/>
    <x v="0"/>
    <x v="0"/>
    <x v="0"/>
    <x v="0"/>
    <x v="0"/>
    <x v="3"/>
    <s v="2024-05-21"/>
    <x v="1"/>
    <n v="12067"/>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5-2024"/>
  </r>
  <r>
    <x v="0"/>
    <n v="0"/>
    <n v="0"/>
    <n v="0"/>
    <n v="65885"/>
    <x v="4556"/>
    <x v="0"/>
    <x v="0"/>
    <x v="0"/>
    <s v="03.16.16"/>
    <x v="24"/>
    <x v="0"/>
    <x v="0"/>
    <s v="Direção Ambiente e Saneamento "/>
    <s v="03.16.16"/>
    <s v="Direção Ambiente e Saneamento "/>
    <s v="03.16.16"/>
    <x v="28"/>
    <x v="0"/>
    <x v="0"/>
    <x v="0"/>
    <x v="0"/>
    <x v="0"/>
    <x v="0"/>
    <x v="0"/>
    <x v="3"/>
    <s v="2024-05-21"/>
    <x v="1"/>
    <n v="65885"/>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5-2024"/>
  </r>
  <r>
    <x v="0"/>
    <n v="0"/>
    <n v="0"/>
    <n v="0"/>
    <n v="1258"/>
    <x v="4556"/>
    <x v="0"/>
    <x v="0"/>
    <x v="0"/>
    <s v="03.16.16"/>
    <x v="24"/>
    <x v="0"/>
    <x v="0"/>
    <s v="Direção Ambiente e Saneamento "/>
    <s v="03.16.16"/>
    <s v="Direção Ambiente e Saneamento "/>
    <s v="03.16.16"/>
    <x v="29"/>
    <x v="0"/>
    <x v="0"/>
    <x v="0"/>
    <x v="0"/>
    <x v="0"/>
    <x v="0"/>
    <x v="0"/>
    <x v="3"/>
    <s v="2024-05-21"/>
    <x v="1"/>
    <n v="1258"/>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5-2024"/>
  </r>
  <r>
    <x v="0"/>
    <n v="0"/>
    <n v="0"/>
    <n v="0"/>
    <n v="1042833"/>
    <x v="4556"/>
    <x v="0"/>
    <x v="0"/>
    <x v="0"/>
    <s v="03.16.16"/>
    <x v="24"/>
    <x v="0"/>
    <x v="0"/>
    <s v="Direção Ambiente e Saneamento "/>
    <s v="03.16.16"/>
    <s v="Direção Ambiente e Saneamento "/>
    <s v="03.16.16"/>
    <x v="30"/>
    <x v="0"/>
    <x v="0"/>
    <x v="0"/>
    <x v="1"/>
    <x v="0"/>
    <x v="0"/>
    <x v="0"/>
    <x v="3"/>
    <s v="2024-05-21"/>
    <x v="1"/>
    <n v="1042833"/>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5-2024"/>
  </r>
  <r>
    <x v="0"/>
    <n v="0"/>
    <n v="0"/>
    <n v="0"/>
    <n v="73696.009999999995"/>
    <x v="4557"/>
    <x v="0"/>
    <x v="1"/>
    <x v="0"/>
    <s v="03.03.10"/>
    <x v="8"/>
    <x v="0"/>
    <x v="4"/>
    <s v="Receitas Da Câmara"/>
    <s v="03.03.10"/>
    <s v="Receitas Da Câmara"/>
    <s v="03.03.10"/>
    <x v="18"/>
    <x v="0"/>
    <x v="0"/>
    <x v="0"/>
    <x v="0"/>
    <x v="0"/>
    <x v="2"/>
    <x v="0"/>
    <x v="4"/>
    <s v="2024-06-03"/>
    <x v="1"/>
    <n v="73696.00999999999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823"/>
    <x v="4558"/>
    <x v="0"/>
    <x v="1"/>
    <x v="0"/>
    <s v="03.03.10"/>
    <x v="8"/>
    <x v="0"/>
    <x v="4"/>
    <s v="Receitas Da Câmara"/>
    <s v="03.03.10"/>
    <s v="Receitas Da Câmara"/>
    <s v="03.03.10"/>
    <x v="9"/>
    <x v="0"/>
    <x v="3"/>
    <x v="3"/>
    <x v="0"/>
    <x v="0"/>
    <x v="2"/>
    <x v="0"/>
    <x v="4"/>
    <s v="2024-06-03"/>
    <x v="1"/>
    <n v="682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40"/>
    <x v="4559"/>
    <x v="0"/>
    <x v="1"/>
    <x v="0"/>
    <s v="03.03.10"/>
    <x v="8"/>
    <x v="0"/>
    <x v="4"/>
    <s v="Receitas Da Câmara"/>
    <s v="03.03.10"/>
    <s v="Receitas Da Câmara"/>
    <s v="03.03.10"/>
    <x v="24"/>
    <x v="0"/>
    <x v="3"/>
    <x v="6"/>
    <x v="0"/>
    <x v="0"/>
    <x v="2"/>
    <x v="0"/>
    <x v="4"/>
    <s v="2024-06-03"/>
    <x v="1"/>
    <n v="10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955"/>
    <x v="4560"/>
    <x v="0"/>
    <x v="1"/>
    <x v="0"/>
    <s v="03.03.10"/>
    <x v="8"/>
    <x v="0"/>
    <x v="4"/>
    <s v="Receitas Da Câmara"/>
    <s v="03.03.10"/>
    <s v="Receitas Da Câmara"/>
    <s v="03.03.10"/>
    <x v="10"/>
    <x v="0"/>
    <x v="3"/>
    <x v="3"/>
    <x v="0"/>
    <x v="0"/>
    <x v="2"/>
    <x v="0"/>
    <x v="4"/>
    <s v="2024-06-03"/>
    <x v="1"/>
    <n v="595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20"/>
    <x v="4561"/>
    <x v="0"/>
    <x v="1"/>
    <x v="0"/>
    <s v="03.03.10"/>
    <x v="8"/>
    <x v="0"/>
    <x v="4"/>
    <s v="Receitas Da Câmara"/>
    <s v="03.03.10"/>
    <s v="Receitas Da Câmara"/>
    <s v="03.03.10"/>
    <x v="26"/>
    <x v="0"/>
    <x v="3"/>
    <x v="3"/>
    <x v="0"/>
    <x v="0"/>
    <x v="2"/>
    <x v="0"/>
    <x v="4"/>
    <s v="2024-06-03"/>
    <x v="1"/>
    <n v="9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700"/>
    <x v="4562"/>
    <x v="0"/>
    <x v="1"/>
    <x v="0"/>
    <s v="03.03.10"/>
    <x v="8"/>
    <x v="0"/>
    <x v="4"/>
    <s v="Receitas Da Câmara"/>
    <s v="03.03.10"/>
    <s v="Receitas Da Câmara"/>
    <s v="03.03.10"/>
    <x v="42"/>
    <x v="0"/>
    <x v="3"/>
    <x v="3"/>
    <x v="0"/>
    <x v="0"/>
    <x v="2"/>
    <x v="0"/>
    <x v="4"/>
    <s v="2024-06-03"/>
    <x v="1"/>
    <n v="17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0"/>
    <x v="4563"/>
    <x v="0"/>
    <x v="1"/>
    <x v="0"/>
    <s v="03.03.10"/>
    <x v="8"/>
    <x v="0"/>
    <x v="4"/>
    <s v="Receitas Da Câmara"/>
    <s v="03.03.10"/>
    <s v="Receitas Da Câmara"/>
    <s v="03.03.10"/>
    <x v="76"/>
    <x v="0"/>
    <x v="3"/>
    <x v="7"/>
    <x v="0"/>
    <x v="0"/>
    <x v="2"/>
    <x v="0"/>
    <x v="4"/>
    <s v="2024-06-03"/>
    <x v="1"/>
    <n v="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
    <x v="4564"/>
    <x v="0"/>
    <x v="1"/>
    <x v="0"/>
    <s v="03.03.10"/>
    <x v="8"/>
    <x v="0"/>
    <x v="4"/>
    <s v="Receitas Da Câmara"/>
    <s v="03.03.10"/>
    <s v="Receitas Da Câmara"/>
    <s v="03.03.10"/>
    <x v="8"/>
    <x v="0"/>
    <x v="3"/>
    <x v="3"/>
    <x v="0"/>
    <x v="0"/>
    <x v="2"/>
    <x v="0"/>
    <x v="4"/>
    <s v="2024-06-03"/>
    <x v="1"/>
    <n v="3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0"/>
    <x v="4565"/>
    <x v="0"/>
    <x v="1"/>
    <x v="0"/>
    <s v="03.03.10"/>
    <x v="8"/>
    <x v="0"/>
    <x v="4"/>
    <s v="Receitas Da Câmara"/>
    <s v="03.03.10"/>
    <s v="Receitas Da Câmara"/>
    <s v="03.03.10"/>
    <x v="17"/>
    <x v="0"/>
    <x v="3"/>
    <x v="3"/>
    <x v="0"/>
    <x v="0"/>
    <x v="2"/>
    <x v="0"/>
    <x v="4"/>
    <s v="2024-06-03"/>
    <x v="1"/>
    <n v="2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51"/>
    <x v="4566"/>
    <x v="0"/>
    <x v="0"/>
    <x v="0"/>
    <s v="03.16.12"/>
    <x v="40"/>
    <x v="0"/>
    <x v="0"/>
    <s v="Direcção de Urbanismo"/>
    <s v="03.16.12"/>
    <s v="Direcção de Urbanismo"/>
    <s v="03.16.12"/>
    <x v="31"/>
    <x v="0"/>
    <x v="0"/>
    <x v="1"/>
    <x v="0"/>
    <x v="0"/>
    <x v="0"/>
    <x v="0"/>
    <x v="3"/>
    <s v="2024-05-21"/>
    <x v="1"/>
    <n v="851"/>
    <x v="0"/>
    <m/>
    <x v="0"/>
    <m/>
    <x v="2"/>
    <n v="100474696"/>
    <x v="0"/>
    <x v="1"/>
    <s v="Direcção de Urbanismo"/>
    <s v="ORI"/>
    <x v="0"/>
    <m/>
    <x v="0"/>
    <x v="0"/>
    <x v="0"/>
    <x v="0"/>
    <x v="0"/>
    <x v="0"/>
    <x v="0"/>
    <x v="0"/>
    <x v="0"/>
    <x v="0"/>
    <x v="0"/>
    <s v="Direcção de Urbanismo"/>
    <x v="0"/>
    <x v="0"/>
    <x v="0"/>
    <x v="0"/>
    <x v="0"/>
    <x v="0"/>
    <x v="0"/>
    <x v="0"/>
    <x v="0"/>
    <x v="0"/>
    <x v="1"/>
    <x v="0"/>
    <s v="Pagamento de salário referente a 05-2024"/>
  </r>
  <r>
    <x v="0"/>
    <n v="0"/>
    <n v="0"/>
    <n v="0"/>
    <n v="533"/>
    <x v="4566"/>
    <x v="0"/>
    <x v="0"/>
    <x v="0"/>
    <s v="03.16.12"/>
    <x v="40"/>
    <x v="0"/>
    <x v="0"/>
    <s v="Direcção de Urbanismo"/>
    <s v="03.16.12"/>
    <s v="Direcção de Urbanismo"/>
    <s v="03.16.12"/>
    <x v="60"/>
    <x v="0"/>
    <x v="0"/>
    <x v="0"/>
    <x v="0"/>
    <x v="0"/>
    <x v="0"/>
    <x v="0"/>
    <x v="3"/>
    <s v="2024-05-21"/>
    <x v="1"/>
    <n v="533"/>
    <x v="0"/>
    <m/>
    <x v="0"/>
    <m/>
    <x v="2"/>
    <n v="100474696"/>
    <x v="0"/>
    <x v="1"/>
    <s v="Direcção de Urbanismo"/>
    <s v="ORI"/>
    <x v="0"/>
    <m/>
    <x v="0"/>
    <x v="0"/>
    <x v="0"/>
    <x v="0"/>
    <x v="0"/>
    <x v="0"/>
    <x v="0"/>
    <x v="0"/>
    <x v="0"/>
    <x v="0"/>
    <x v="0"/>
    <s v="Direcção de Urbanismo"/>
    <x v="0"/>
    <x v="0"/>
    <x v="0"/>
    <x v="0"/>
    <x v="0"/>
    <x v="0"/>
    <x v="0"/>
    <x v="0"/>
    <x v="0"/>
    <x v="0"/>
    <x v="1"/>
    <x v="0"/>
    <s v="Pagamento de salário referente a 05-2024"/>
  </r>
  <r>
    <x v="0"/>
    <n v="0"/>
    <n v="0"/>
    <n v="0"/>
    <n v="5078"/>
    <x v="4566"/>
    <x v="0"/>
    <x v="0"/>
    <x v="0"/>
    <s v="03.16.12"/>
    <x v="40"/>
    <x v="0"/>
    <x v="0"/>
    <s v="Direcção de Urbanismo"/>
    <s v="03.16.12"/>
    <s v="Direcção de Urbanismo"/>
    <s v="03.16.12"/>
    <x v="30"/>
    <x v="0"/>
    <x v="0"/>
    <x v="0"/>
    <x v="1"/>
    <x v="0"/>
    <x v="0"/>
    <x v="0"/>
    <x v="3"/>
    <s v="2024-05-21"/>
    <x v="1"/>
    <n v="5078"/>
    <x v="0"/>
    <m/>
    <x v="0"/>
    <m/>
    <x v="2"/>
    <n v="100474696"/>
    <x v="0"/>
    <x v="1"/>
    <s v="Direcção de Urbanismo"/>
    <s v="ORI"/>
    <x v="0"/>
    <m/>
    <x v="0"/>
    <x v="0"/>
    <x v="0"/>
    <x v="0"/>
    <x v="0"/>
    <x v="0"/>
    <x v="0"/>
    <x v="0"/>
    <x v="0"/>
    <x v="0"/>
    <x v="0"/>
    <s v="Direcção de Urbanismo"/>
    <x v="0"/>
    <x v="0"/>
    <x v="0"/>
    <x v="0"/>
    <x v="0"/>
    <x v="0"/>
    <x v="0"/>
    <x v="0"/>
    <x v="0"/>
    <x v="0"/>
    <x v="1"/>
    <x v="0"/>
    <s v="Pagamento de salário referente a 05-2024"/>
  </r>
  <r>
    <x v="0"/>
    <n v="0"/>
    <n v="0"/>
    <n v="0"/>
    <n v="8517"/>
    <x v="4566"/>
    <x v="0"/>
    <x v="0"/>
    <x v="0"/>
    <s v="03.16.12"/>
    <x v="40"/>
    <x v="0"/>
    <x v="0"/>
    <s v="Direcção de Urbanismo"/>
    <s v="03.16.12"/>
    <s v="Direcção de Urbanismo"/>
    <s v="03.16.12"/>
    <x v="49"/>
    <x v="0"/>
    <x v="0"/>
    <x v="0"/>
    <x v="1"/>
    <x v="0"/>
    <x v="0"/>
    <x v="0"/>
    <x v="3"/>
    <s v="2024-05-21"/>
    <x v="1"/>
    <n v="8517"/>
    <x v="0"/>
    <m/>
    <x v="0"/>
    <m/>
    <x v="2"/>
    <n v="100474696"/>
    <x v="0"/>
    <x v="1"/>
    <s v="Direcção de Urbanismo"/>
    <s v="ORI"/>
    <x v="0"/>
    <m/>
    <x v="0"/>
    <x v="0"/>
    <x v="0"/>
    <x v="0"/>
    <x v="0"/>
    <x v="0"/>
    <x v="0"/>
    <x v="0"/>
    <x v="0"/>
    <x v="0"/>
    <x v="0"/>
    <s v="Direcção de Urbanismo"/>
    <x v="0"/>
    <x v="0"/>
    <x v="0"/>
    <x v="0"/>
    <x v="0"/>
    <x v="0"/>
    <x v="0"/>
    <x v="0"/>
    <x v="0"/>
    <x v="0"/>
    <x v="1"/>
    <x v="0"/>
    <s v="Pagamento de salário referente a 05-2024"/>
  </r>
  <r>
    <x v="0"/>
    <n v="0"/>
    <n v="0"/>
    <n v="0"/>
    <n v="10473"/>
    <x v="4566"/>
    <x v="0"/>
    <x v="0"/>
    <x v="0"/>
    <s v="03.16.12"/>
    <x v="40"/>
    <x v="0"/>
    <x v="0"/>
    <s v="Direcção de Urbanismo"/>
    <s v="03.16.12"/>
    <s v="Direcção de Urbanismo"/>
    <s v="03.16.12"/>
    <x v="31"/>
    <x v="0"/>
    <x v="0"/>
    <x v="1"/>
    <x v="0"/>
    <x v="0"/>
    <x v="0"/>
    <x v="0"/>
    <x v="3"/>
    <s v="2024-05-21"/>
    <x v="1"/>
    <n v="10473"/>
    <x v="0"/>
    <m/>
    <x v="0"/>
    <m/>
    <x v="9"/>
    <n v="100474693"/>
    <x v="0"/>
    <x v="0"/>
    <s v="Direcção de Urbanismo"/>
    <s v="ORI"/>
    <x v="0"/>
    <m/>
    <x v="0"/>
    <x v="0"/>
    <x v="0"/>
    <x v="0"/>
    <x v="0"/>
    <x v="0"/>
    <x v="0"/>
    <x v="0"/>
    <x v="0"/>
    <x v="0"/>
    <x v="0"/>
    <s v="Direcção de Urbanismo"/>
    <x v="0"/>
    <x v="0"/>
    <x v="0"/>
    <x v="0"/>
    <x v="0"/>
    <x v="0"/>
    <x v="0"/>
    <x v="0"/>
    <x v="0"/>
    <x v="0"/>
    <x v="0"/>
    <x v="0"/>
    <s v="Pagamento de salário referente a 05-2024"/>
  </r>
  <r>
    <x v="0"/>
    <n v="0"/>
    <n v="0"/>
    <n v="0"/>
    <n v="6561"/>
    <x v="4566"/>
    <x v="0"/>
    <x v="0"/>
    <x v="0"/>
    <s v="03.16.12"/>
    <x v="40"/>
    <x v="0"/>
    <x v="0"/>
    <s v="Direcção de Urbanismo"/>
    <s v="03.16.12"/>
    <s v="Direcção de Urbanismo"/>
    <s v="03.16.12"/>
    <x v="60"/>
    <x v="0"/>
    <x v="0"/>
    <x v="0"/>
    <x v="0"/>
    <x v="0"/>
    <x v="0"/>
    <x v="0"/>
    <x v="3"/>
    <s v="2024-05-21"/>
    <x v="1"/>
    <n v="6561"/>
    <x v="0"/>
    <m/>
    <x v="0"/>
    <m/>
    <x v="9"/>
    <n v="100474693"/>
    <x v="0"/>
    <x v="0"/>
    <s v="Direcção de Urbanismo"/>
    <s v="ORI"/>
    <x v="0"/>
    <m/>
    <x v="0"/>
    <x v="0"/>
    <x v="0"/>
    <x v="0"/>
    <x v="0"/>
    <x v="0"/>
    <x v="0"/>
    <x v="0"/>
    <x v="0"/>
    <x v="0"/>
    <x v="0"/>
    <s v="Direcção de Urbanismo"/>
    <x v="0"/>
    <x v="0"/>
    <x v="0"/>
    <x v="0"/>
    <x v="0"/>
    <x v="0"/>
    <x v="0"/>
    <x v="0"/>
    <x v="0"/>
    <x v="0"/>
    <x v="0"/>
    <x v="0"/>
    <s v="Pagamento de salário referente a 05-2024"/>
  </r>
  <r>
    <x v="0"/>
    <n v="0"/>
    <n v="0"/>
    <n v="0"/>
    <n v="62453"/>
    <x v="4566"/>
    <x v="0"/>
    <x v="0"/>
    <x v="0"/>
    <s v="03.16.12"/>
    <x v="40"/>
    <x v="0"/>
    <x v="0"/>
    <s v="Direcção de Urbanismo"/>
    <s v="03.16.12"/>
    <s v="Direcção de Urbanismo"/>
    <s v="03.16.12"/>
    <x v="30"/>
    <x v="0"/>
    <x v="0"/>
    <x v="0"/>
    <x v="1"/>
    <x v="0"/>
    <x v="0"/>
    <x v="0"/>
    <x v="3"/>
    <s v="2024-05-21"/>
    <x v="1"/>
    <n v="62453"/>
    <x v="0"/>
    <m/>
    <x v="0"/>
    <m/>
    <x v="9"/>
    <n v="100474693"/>
    <x v="0"/>
    <x v="0"/>
    <s v="Direcção de Urbanismo"/>
    <s v="ORI"/>
    <x v="0"/>
    <m/>
    <x v="0"/>
    <x v="0"/>
    <x v="0"/>
    <x v="0"/>
    <x v="0"/>
    <x v="0"/>
    <x v="0"/>
    <x v="0"/>
    <x v="0"/>
    <x v="0"/>
    <x v="0"/>
    <s v="Direcção de Urbanismo"/>
    <x v="0"/>
    <x v="0"/>
    <x v="0"/>
    <x v="0"/>
    <x v="0"/>
    <x v="0"/>
    <x v="0"/>
    <x v="0"/>
    <x v="0"/>
    <x v="0"/>
    <x v="0"/>
    <x v="0"/>
    <s v="Pagamento de salário referente a 05-2024"/>
  </r>
  <r>
    <x v="0"/>
    <n v="0"/>
    <n v="0"/>
    <n v="0"/>
    <n v="104709"/>
    <x v="4566"/>
    <x v="0"/>
    <x v="0"/>
    <x v="0"/>
    <s v="03.16.12"/>
    <x v="40"/>
    <x v="0"/>
    <x v="0"/>
    <s v="Direcção de Urbanismo"/>
    <s v="03.16.12"/>
    <s v="Direcção de Urbanismo"/>
    <s v="03.16.12"/>
    <x v="49"/>
    <x v="0"/>
    <x v="0"/>
    <x v="0"/>
    <x v="1"/>
    <x v="0"/>
    <x v="0"/>
    <x v="0"/>
    <x v="3"/>
    <s v="2024-05-21"/>
    <x v="1"/>
    <n v="104709"/>
    <x v="0"/>
    <m/>
    <x v="0"/>
    <m/>
    <x v="9"/>
    <n v="100474693"/>
    <x v="0"/>
    <x v="0"/>
    <s v="Direcção de Urbanismo"/>
    <s v="ORI"/>
    <x v="0"/>
    <m/>
    <x v="0"/>
    <x v="0"/>
    <x v="0"/>
    <x v="0"/>
    <x v="0"/>
    <x v="0"/>
    <x v="0"/>
    <x v="0"/>
    <x v="0"/>
    <x v="0"/>
    <x v="0"/>
    <s v="Direcção de Urbanismo"/>
    <x v="0"/>
    <x v="0"/>
    <x v="0"/>
    <x v="0"/>
    <x v="0"/>
    <x v="0"/>
    <x v="0"/>
    <x v="0"/>
    <x v="0"/>
    <x v="0"/>
    <x v="0"/>
    <x v="0"/>
    <s v="Pagamento de salário referente a 05-2024"/>
  </r>
  <r>
    <x v="0"/>
    <n v="0"/>
    <n v="0"/>
    <n v="0"/>
    <n v="275"/>
    <x v="4567"/>
    <x v="0"/>
    <x v="0"/>
    <x v="0"/>
    <s v="03.16.27"/>
    <x v="59"/>
    <x v="0"/>
    <x v="0"/>
    <s v="Direção dos Assuntos Jurídicos, Fiscalização e Policia Municipal"/>
    <s v="03.16.27"/>
    <s v="Direção dos Assuntos Jurídicos, Fiscalização e Policia Municipal"/>
    <s v="03.16.27"/>
    <x v="60"/>
    <x v="0"/>
    <x v="0"/>
    <x v="0"/>
    <x v="0"/>
    <x v="0"/>
    <x v="0"/>
    <x v="0"/>
    <x v="3"/>
    <s v="2024-05-21"/>
    <x v="1"/>
    <n v="275"/>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5-2024"/>
  </r>
  <r>
    <x v="0"/>
    <n v="0"/>
    <n v="0"/>
    <n v="0"/>
    <n v="887"/>
    <x v="4567"/>
    <x v="0"/>
    <x v="0"/>
    <x v="0"/>
    <s v="03.16.27"/>
    <x v="59"/>
    <x v="0"/>
    <x v="0"/>
    <s v="Direção dos Assuntos Jurídicos, Fiscalização e Policia Municipal"/>
    <s v="03.16.27"/>
    <s v="Direção dos Assuntos Jurídicos, Fiscalização e Policia Municipal"/>
    <s v="03.16.27"/>
    <x v="28"/>
    <x v="0"/>
    <x v="0"/>
    <x v="0"/>
    <x v="0"/>
    <x v="0"/>
    <x v="0"/>
    <x v="0"/>
    <x v="3"/>
    <s v="2024-05-21"/>
    <x v="1"/>
    <n v="887"/>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5-2024"/>
  </r>
  <r>
    <x v="0"/>
    <n v="0"/>
    <n v="0"/>
    <n v="0"/>
    <n v="6278"/>
    <x v="4567"/>
    <x v="0"/>
    <x v="0"/>
    <x v="0"/>
    <s v="03.16.27"/>
    <x v="59"/>
    <x v="0"/>
    <x v="0"/>
    <s v="Direção dos Assuntos Jurídicos, Fiscalização e Policia Municipal"/>
    <s v="03.16.27"/>
    <s v="Direção dos Assuntos Jurídicos, Fiscalização e Policia Municipal"/>
    <s v="03.16.27"/>
    <x v="30"/>
    <x v="0"/>
    <x v="0"/>
    <x v="0"/>
    <x v="1"/>
    <x v="0"/>
    <x v="0"/>
    <x v="0"/>
    <x v="3"/>
    <s v="2024-05-21"/>
    <x v="1"/>
    <n v="6278"/>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5-2024"/>
  </r>
  <r>
    <x v="0"/>
    <n v="0"/>
    <n v="0"/>
    <n v="0"/>
    <n v="3394"/>
    <x v="4567"/>
    <x v="0"/>
    <x v="0"/>
    <x v="0"/>
    <s v="03.16.27"/>
    <x v="59"/>
    <x v="0"/>
    <x v="0"/>
    <s v="Direção dos Assuntos Jurídicos, Fiscalização e Policia Municipal"/>
    <s v="03.16.27"/>
    <s v="Direção dos Assuntos Jurídicos, Fiscalização e Policia Municipal"/>
    <s v="03.16.27"/>
    <x v="48"/>
    <x v="0"/>
    <x v="0"/>
    <x v="0"/>
    <x v="1"/>
    <x v="0"/>
    <x v="0"/>
    <x v="0"/>
    <x v="3"/>
    <s v="2024-05-21"/>
    <x v="1"/>
    <n v="3394"/>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5-2024"/>
  </r>
  <r>
    <x v="0"/>
    <n v="0"/>
    <n v="0"/>
    <n v="0"/>
    <n v="7234"/>
    <x v="4567"/>
    <x v="0"/>
    <x v="0"/>
    <x v="0"/>
    <s v="03.16.27"/>
    <x v="59"/>
    <x v="0"/>
    <x v="0"/>
    <s v="Direção dos Assuntos Jurídicos, Fiscalização e Policia Municipal"/>
    <s v="03.16.27"/>
    <s v="Direção dos Assuntos Jurídicos, Fiscalização e Policia Municipal"/>
    <s v="03.16.27"/>
    <x v="60"/>
    <x v="0"/>
    <x v="0"/>
    <x v="0"/>
    <x v="0"/>
    <x v="0"/>
    <x v="0"/>
    <x v="0"/>
    <x v="3"/>
    <s v="2024-05-21"/>
    <x v="1"/>
    <n v="7234"/>
    <x v="0"/>
    <m/>
    <x v="0"/>
    <m/>
    <x v="9"/>
    <n v="100474693"/>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5-2024"/>
  </r>
  <r>
    <x v="0"/>
    <n v="0"/>
    <n v="0"/>
    <n v="0"/>
    <n v="23309"/>
    <x v="4567"/>
    <x v="0"/>
    <x v="0"/>
    <x v="0"/>
    <s v="03.16.27"/>
    <x v="59"/>
    <x v="0"/>
    <x v="0"/>
    <s v="Direção dos Assuntos Jurídicos, Fiscalização e Policia Municipal"/>
    <s v="03.16.27"/>
    <s v="Direção dos Assuntos Jurídicos, Fiscalização e Policia Municipal"/>
    <s v="03.16.27"/>
    <x v="28"/>
    <x v="0"/>
    <x v="0"/>
    <x v="0"/>
    <x v="0"/>
    <x v="0"/>
    <x v="0"/>
    <x v="0"/>
    <x v="3"/>
    <s v="2024-05-21"/>
    <x v="1"/>
    <n v="23309"/>
    <x v="0"/>
    <m/>
    <x v="0"/>
    <m/>
    <x v="9"/>
    <n v="100474693"/>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5-2024"/>
  </r>
  <r>
    <x v="0"/>
    <n v="0"/>
    <n v="0"/>
    <n v="0"/>
    <n v="164904"/>
    <x v="4567"/>
    <x v="0"/>
    <x v="0"/>
    <x v="0"/>
    <s v="03.16.27"/>
    <x v="59"/>
    <x v="0"/>
    <x v="0"/>
    <s v="Direção dos Assuntos Jurídicos, Fiscalização e Policia Municipal"/>
    <s v="03.16.27"/>
    <s v="Direção dos Assuntos Jurídicos, Fiscalização e Policia Municipal"/>
    <s v="03.16.27"/>
    <x v="30"/>
    <x v="0"/>
    <x v="0"/>
    <x v="0"/>
    <x v="1"/>
    <x v="0"/>
    <x v="0"/>
    <x v="0"/>
    <x v="3"/>
    <s v="2024-05-21"/>
    <x v="1"/>
    <n v="164904"/>
    <x v="0"/>
    <m/>
    <x v="0"/>
    <m/>
    <x v="9"/>
    <n v="100474693"/>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5-2024"/>
  </r>
  <r>
    <x v="0"/>
    <n v="0"/>
    <n v="0"/>
    <n v="0"/>
    <n v="89092"/>
    <x v="4567"/>
    <x v="0"/>
    <x v="0"/>
    <x v="0"/>
    <s v="03.16.27"/>
    <x v="59"/>
    <x v="0"/>
    <x v="0"/>
    <s v="Direção dos Assuntos Jurídicos, Fiscalização e Policia Municipal"/>
    <s v="03.16.27"/>
    <s v="Direção dos Assuntos Jurídicos, Fiscalização e Policia Municipal"/>
    <s v="03.16.27"/>
    <x v="48"/>
    <x v="0"/>
    <x v="0"/>
    <x v="0"/>
    <x v="1"/>
    <x v="0"/>
    <x v="0"/>
    <x v="0"/>
    <x v="3"/>
    <s v="2024-05-21"/>
    <x v="1"/>
    <n v="89092"/>
    <x v="0"/>
    <m/>
    <x v="0"/>
    <m/>
    <x v="9"/>
    <n v="100474693"/>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5-2024"/>
  </r>
  <r>
    <x v="0"/>
    <n v="0"/>
    <n v="0"/>
    <n v="0"/>
    <n v="332"/>
    <x v="4568"/>
    <x v="0"/>
    <x v="0"/>
    <x v="0"/>
    <s v="03.16.24"/>
    <x v="31"/>
    <x v="0"/>
    <x v="0"/>
    <s v="Direcao da Familia, Inclusão, Género e Saúde"/>
    <s v="03.16.24"/>
    <s v="Direcao da Familia, Inclusão, Género e Saúde"/>
    <s v="03.16.24"/>
    <x v="28"/>
    <x v="0"/>
    <x v="0"/>
    <x v="0"/>
    <x v="0"/>
    <x v="0"/>
    <x v="0"/>
    <x v="0"/>
    <x v="3"/>
    <s v="2024-05-21"/>
    <x v="1"/>
    <n v="332"/>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5-2024"/>
  </r>
  <r>
    <x v="0"/>
    <n v="0"/>
    <n v="0"/>
    <n v="0"/>
    <n v="10040"/>
    <x v="4568"/>
    <x v="0"/>
    <x v="0"/>
    <x v="0"/>
    <s v="03.16.24"/>
    <x v="31"/>
    <x v="0"/>
    <x v="0"/>
    <s v="Direcao da Familia, Inclusão, Género e Saúde"/>
    <s v="03.16.24"/>
    <s v="Direcao da Familia, Inclusão, Género e Saúde"/>
    <s v="03.16.24"/>
    <x v="30"/>
    <x v="0"/>
    <x v="0"/>
    <x v="0"/>
    <x v="1"/>
    <x v="0"/>
    <x v="0"/>
    <x v="0"/>
    <x v="3"/>
    <s v="2024-05-21"/>
    <x v="1"/>
    <n v="10040"/>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5-2024"/>
  </r>
  <r>
    <x v="0"/>
    <n v="0"/>
    <n v="0"/>
    <n v="0"/>
    <n v="13010"/>
    <x v="4568"/>
    <x v="0"/>
    <x v="0"/>
    <x v="0"/>
    <s v="03.16.24"/>
    <x v="31"/>
    <x v="0"/>
    <x v="0"/>
    <s v="Direcao da Familia, Inclusão, Género e Saúde"/>
    <s v="03.16.24"/>
    <s v="Direcao da Familia, Inclusão, Género e Saúde"/>
    <s v="03.16.24"/>
    <x v="48"/>
    <x v="0"/>
    <x v="0"/>
    <x v="0"/>
    <x v="1"/>
    <x v="0"/>
    <x v="0"/>
    <x v="0"/>
    <x v="3"/>
    <s v="2024-05-21"/>
    <x v="1"/>
    <n v="13010"/>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5-2024"/>
  </r>
  <r>
    <x v="0"/>
    <n v="0"/>
    <n v="0"/>
    <n v="0"/>
    <n v="5568"/>
    <x v="4568"/>
    <x v="0"/>
    <x v="0"/>
    <x v="0"/>
    <s v="03.16.24"/>
    <x v="31"/>
    <x v="0"/>
    <x v="0"/>
    <s v="Direcao da Familia, Inclusão, Género e Saúde"/>
    <s v="03.16.24"/>
    <s v="Direcao da Familia, Inclusão, Género e Saúde"/>
    <s v="03.16.24"/>
    <x v="28"/>
    <x v="0"/>
    <x v="0"/>
    <x v="0"/>
    <x v="0"/>
    <x v="0"/>
    <x v="0"/>
    <x v="0"/>
    <x v="3"/>
    <s v="2024-05-21"/>
    <x v="1"/>
    <n v="5568"/>
    <x v="0"/>
    <m/>
    <x v="0"/>
    <m/>
    <x v="9"/>
    <n v="100474693"/>
    <x v="0"/>
    <x v="0"/>
    <s v="Direcao da Familia, Inclusão, Género e Saúde"/>
    <s v="ORI"/>
    <x v="0"/>
    <m/>
    <x v="0"/>
    <x v="0"/>
    <x v="0"/>
    <x v="0"/>
    <x v="0"/>
    <x v="0"/>
    <x v="0"/>
    <x v="0"/>
    <x v="0"/>
    <x v="0"/>
    <x v="0"/>
    <s v="Direcao da Familia, Inclusão, Género e Saúde"/>
    <x v="0"/>
    <x v="0"/>
    <x v="0"/>
    <x v="0"/>
    <x v="0"/>
    <x v="0"/>
    <x v="0"/>
    <x v="0"/>
    <x v="0"/>
    <x v="0"/>
    <x v="0"/>
    <x v="0"/>
    <s v="Pagamento de salário referente a 05-2024"/>
  </r>
  <r>
    <x v="0"/>
    <n v="0"/>
    <n v="0"/>
    <n v="0"/>
    <n v="168287"/>
    <x v="4568"/>
    <x v="0"/>
    <x v="0"/>
    <x v="0"/>
    <s v="03.16.24"/>
    <x v="31"/>
    <x v="0"/>
    <x v="0"/>
    <s v="Direcao da Familia, Inclusão, Género e Saúde"/>
    <s v="03.16.24"/>
    <s v="Direcao da Familia, Inclusão, Género e Saúde"/>
    <s v="03.16.24"/>
    <x v="30"/>
    <x v="0"/>
    <x v="0"/>
    <x v="0"/>
    <x v="1"/>
    <x v="0"/>
    <x v="0"/>
    <x v="0"/>
    <x v="3"/>
    <s v="2024-05-21"/>
    <x v="1"/>
    <n v="168287"/>
    <x v="0"/>
    <m/>
    <x v="0"/>
    <m/>
    <x v="9"/>
    <n v="100474693"/>
    <x v="0"/>
    <x v="0"/>
    <s v="Direcao da Familia, Inclusão, Género e Saúde"/>
    <s v="ORI"/>
    <x v="0"/>
    <m/>
    <x v="0"/>
    <x v="0"/>
    <x v="0"/>
    <x v="0"/>
    <x v="0"/>
    <x v="0"/>
    <x v="0"/>
    <x v="0"/>
    <x v="0"/>
    <x v="0"/>
    <x v="0"/>
    <s v="Direcao da Familia, Inclusão, Género e Saúde"/>
    <x v="0"/>
    <x v="0"/>
    <x v="0"/>
    <x v="0"/>
    <x v="0"/>
    <x v="0"/>
    <x v="0"/>
    <x v="0"/>
    <x v="0"/>
    <x v="0"/>
    <x v="0"/>
    <x v="0"/>
    <s v="Pagamento de salário referente a 05-2024"/>
  </r>
  <r>
    <x v="0"/>
    <n v="0"/>
    <n v="0"/>
    <n v="0"/>
    <n v="218044"/>
    <x v="4568"/>
    <x v="0"/>
    <x v="0"/>
    <x v="0"/>
    <s v="03.16.24"/>
    <x v="31"/>
    <x v="0"/>
    <x v="0"/>
    <s v="Direcao da Familia, Inclusão, Género e Saúde"/>
    <s v="03.16.24"/>
    <s v="Direcao da Familia, Inclusão, Género e Saúde"/>
    <s v="03.16.24"/>
    <x v="48"/>
    <x v="0"/>
    <x v="0"/>
    <x v="0"/>
    <x v="1"/>
    <x v="0"/>
    <x v="0"/>
    <x v="0"/>
    <x v="3"/>
    <s v="2024-05-21"/>
    <x v="1"/>
    <n v="218044"/>
    <x v="0"/>
    <m/>
    <x v="0"/>
    <m/>
    <x v="9"/>
    <n v="100474693"/>
    <x v="0"/>
    <x v="0"/>
    <s v="Direcao da Familia, Inclusão, Género e Saúde"/>
    <s v="ORI"/>
    <x v="0"/>
    <m/>
    <x v="0"/>
    <x v="0"/>
    <x v="0"/>
    <x v="0"/>
    <x v="0"/>
    <x v="0"/>
    <x v="0"/>
    <x v="0"/>
    <x v="0"/>
    <x v="0"/>
    <x v="0"/>
    <s v="Direcao da Familia, Inclusão, Género e Saúde"/>
    <x v="0"/>
    <x v="0"/>
    <x v="0"/>
    <x v="0"/>
    <x v="0"/>
    <x v="0"/>
    <x v="0"/>
    <x v="0"/>
    <x v="0"/>
    <x v="0"/>
    <x v="0"/>
    <x v="0"/>
    <s v="Pagamento de salário referente a 05-2024"/>
  </r>
  <r>
    <x v="0"/>
    <n v="0"/>
    <n v="0"/>
    <n v="0"/>
    <n v="4000"/>
    <x v="4569"/>
    <x v="0"/>
    <x v="0"/>
    <x v="0"/>
    <s v="03.16.15"/>
    <x v="0"/>
    <x v="0"/>
    <x v="0"/>
    <s v="Direção Financeira"/>
    <s v="03.16.15"/>
    <s v="Direção Financeira"/>
    <s v="03.16.15"/>
    <x v="64"/>
    <x v="0"/>
    <x v="0"/>
    <x v="0"/>
    <x v="0"/>
    <x v="0"/>
    <x v="0"/>
    <x v="0"/>
    <x v="4"/>
    <s v="2024-06-13"/>
    <x v="1"/>
    <n v="4000"/>
    <x v="0"/>
    <m/>
    <x v="0"/>
    <m/>
    <x v="165"/>
    <n v="100476713"/>
    <x v="0"/>
    <x v="0"/>
    <s v="Direção Financeira"/>
    <s v="ORI"/>
    <x v="0"/>
    <m/>
    <x v="0"/>
    <x v="0"/>
    <x v="0"/>
    <x v="0"/>
    <x v="0"/>
    <x v="0"/>
    <x v="0"/>
    <x v="0"/>
    <x v="0"/>
    <x v="0"/>
    <x v="0"/>
    <s v="Direção Financeira"/>
    <x v="0"/>
    <x v="0"/>
    <x v="0"/>
    <x v="0"/>
    <x v="0"/>
    <x v="0"/>
    <x v="0"/>
    <x v="0"/>
    <x v="0"/>
    <x v="0"/>
    <x v="0"/>
    <x v="0"/>
    <s v="Pagamento a favor da Sra. Magda Alice Brito Anfonso. referente compensação a trabalhos adicionais referente ao Mês de maio, conforme anexo."/>
  </r>
  <r>
    <x v="1"/>
    <n v="0"/>
    <n v="0"/>
    <n v="0"/>
    <n v="396100"/>
    <x v="4570"/>
    <x v="0"/>
    <x v="0"/>
    <x v="0"/>
    <s v="01.27.06.61"/>
    <x v="34"/>
    <x v="1"/>
    <x v="1"/>
    <s v="Requalificação Urbana e habitação"/>
    <s v="01.27.06"/>
    <s v="Requalificação Urbana e habitação"/>
    <s v="01.27.06"/>
    <x v="1"/>
    <x v="0"/>
    <x v="0"/>
    <x v="0"/>
    <x v="0"/>
    <x v="1"/>
    <x v="1"/>
    <x v="0"/>
    <x v="4"/>
    <s v="2024-06-20"/>
    <x v="1"/>
    <n v="396100"/>
    <x v="0"/>
    <m/>
    <x v="0"/>
    <m/>
    <x v="6"/>
    <n v="100474914"/>
    <x v="0"/>
    <x v="0"/>
    <s v="Requalificação Urbana de Ponta Verde"/>
    <s v="ORI"/>
    <x v="0"/>
    <s v="PVR"/>
    <x v="0"/>
    <x v="0"/>
    <x v="0"/>
    <x v="0"/>
    <x v="0"/>
    <x v="0"/>
    <x v="0"/>
    <x v="0"/>
    <x v="0"/>
    <x v="0"/>
    <x v="0"/>
    <s v="Requalificação Urbana de Ponta Verde"/>
    <x v="0"/>
    <x v="0"/>
    <x v="0"/>
    <x v="0"/>
    <x v="1"/>
    <x v="0"/>
    <x v="0"/>
    <x v="0"/>
    <x v="0"/>
    <x v="0"/>
    <x v="0"/>
    <x v="0"/>
    <s v="Despesa com pessoal no trabalho de requalificação urbana e ambiental de Brufa- Ponta Verde, confrome anexo."/>
  </r>
  <r>
    <x v="0"/>
    <n v="0"/>
    <n v="0"/>
    <n v="0"/>
    <n v="4950"/>
    <x v="4571"/>
    <x v="0"/>
    <x v="1"/>
    <x v="0"/>
    <s v="80.02.01"/>
    <x v="2"/>
    <x v="2"/>
    <x v="2"/>
    <s v="Retenções Iur"/>
    <s v="80.02.01"/>
    <s v="Retenções Iur"/>
    <s v="80.02.01"/>
    <x v="2"/>
    <x v="0"/>
    <x v="1"/>
    <x v="0"/>
    <x v="1"/>
    <x v="2"/>
    <x v="2"/>
    <x v="0"/>
    <x v="4"/>
    <s v="2024-06-20"/>
    <x v="1"/>
    <n v="4950"/>
    <x v="0"/>
    <m/>
    <x v="0"/>
    <m/>
    <x v="2"/>
    <n v="100474696"/>
    <x v="0"/>
    <x v="0"/>
    <s v="Retenções Iur"/>
    <s v="ORI"/>
    <x v="0"/>
    <s v="RIUR"/>
    <x v="0"/>
    <x v="0"/>
    <x v="0"/>
    <x v="0"/>
    <x v="0"/>
    <x v="0"/>
    <x v="0"/>
    <x v="0"/>
    <x v="0"/>
    <x v="0"/>
    <x v="0"/>
    <s v="Retenções Iur"/>
    <x v="0"/>
    <x v="0"/>
    <x v="0"/>
    <x v="0"/>
    <x v="2"/>
    <x v="0"/>
    <x v="0"/>
    <x v="0"/>
    <x v="0"/>
    <x v="1"/>
    <x v="0"/>
    <x v="0"/>
    <s v="RETENCAO OT"/>
  </r>
  <r>
    <x v="0"/>
    <n v="0"/>
    <n v="0"/>
    <n v="0"/>
    <n v="10834"/>
    <x v="4572"/>
    <x v="0"/>
    <x v="1"/>
    <x v="0"/>
    <s v="80.02.01"/>
    <x v="2"/>
    <x v="2"/>
    <x v="2"/>
    <s v="Retenções Iur"/>
    <s v="80.02.01"/>
    <s v="Retenções Iur"/>
    <s v="80.02.01"/>
    <x v="2"/>
    <x v="0"/>
    <x v="1"/>
    <x v="0"/>
    <x v="1"/>
    <x v="2"/>
    <x v="2"/>
    <x v="0"/>
    <x v="4"/>
    <s v="2024-06-19"/>
    <x v="1"/>
    <n v="10834"/>
    <x v="0"/>
    <m/>
    <x v="0"/>
    <m/>
    <x v="2"/>
    <n v="100474696"/>
    <x v="0"/>
    <x v="0"/>
    <s v="Retenções Iur"/>
    <s v="ORI"/>
    <x v="0"/>
    <s v="RIUR"/>
    <x v="0"/>
    <x v="0"/>
    <x v="0"/>
    <x v="0"/>
    <x v="0"/>
    <x v="0"/>
    <x v="0"/>
    <x v="0"/>
    <x v="0"/>
    <x v="0"/>
    <x v="0"/>
    <s v="Retenções Iur"/>
    <x v="0"/>
    <x v="0"/>
    <x v="0"/>
    <x v="0"/>
    <x v="2"/>
    <x v="0"/>
    <x v="0"/>
    <x v="0"/>
    <x v="0"/>
    <x v="1"/>
    <x v="0"/>
    <x v="0"/>
    <s v="RETENCAO OT"/>
  </r>
  <r>
    <x v="2"/>
    <n v="0"/>
    <n v="0"/>
    <n v="0"/>
    <n v="23413"/>
    <x v="4573"/>
    <x v="0"/>
    <x v="0"/>
    <x v="0"/>
    <s v="80.02.10.01"/>
    <x v="16"/>
    <x v="2"/>
    <x v="2"/>
    <s v="Outros"/>
    <s v="80.02.10"/>
    <s v="Outros"/>
    <s v="80.02.10"/>
    <x v="66"/>
    <x v="0"/>
    <x v="5"/>
    <x v="13"/>
    <x v="1"/>
    <x v="2"/>
    <x v="0"/>
    <x v="0"/>
    <x v="4"/>
    <s v="2024-06-19"/>
    <x v="1"/>
    <n v="2341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690"/>
    <x v="4574"/>
    <x v="0"/>
    <x v="1"/>
    <x v="0"/>
    <s v="80.02.10.02"/>
    <x v="42"/>
    <x v="2"/>
    <x v="2"/>
    <s v="Outros"/>
    <s v="80.02.10"/>
    <s v="Outros"/>
    <s v="80.02.10"/>
    <x v="67"/>
    <x v="0"/>
    <x v="1"/>
    <x v="0"/>
    <x v="1"/>
    <x v="2"/>
    <x v="2"/>
    <x v="0"/>
    <x v="4"/>
    <s v="2024-06-19"/>
    <x v="1"/>
    <n v="690"/>
    <x v="0"/>
    <m/>
    <x v="0"/>
    <m/>
    <x v="16"/>
    <n v="100474707"/>
    <x v="0"/>
    <x v="0"/>
    <s v="Retençoes STAPS"/>
    <s v="ORI"/>
    <x v="0"/>
    <s v="RSND"/>
    <x v="0"/>
    <x v="0"/>
    <x v="0"/>
    <x v="0"/>
    <x v="0"/>
    <x v="0"/>
    <x v="0"/>
    <x v="0"/>
    <x v="0"/>
    <x v="0"/>
    <x v="0"/>
    <s v="Retençoes STAPS"/>
    <x v="0"/>
    <x v="0"/>
    <x v="0"/>
    <x v="0"/>
    <x v="2"/>
    <x v="0"/>
    <x v="0"/>
    <x v="0"/>
    <x v="0"/>
    <x v="1"/>
    <x v="0"/>
    <x v="0"/>
    <s v="RETENCAO OT"/>
  </r>
  <r>
    <x v="0"/>
    <n v="0"/>
    <n v="0"/>
    <n v="0"/>
    <n v="1310"/>
    <x v="4575"/>
    <x v="0"/>
    <x v="0"/>
    <x v="0"/>
    <s v="03.16.22"/>
    <x v="58"/>
    <x v="0"/>
    <x v="0"/>
    <s v="Direção da Habitação"/>
    <s v="03.16.22"/>
    <s v="Direção da Habitação"/>
    <s v="03.16.22"/>
    <x v="31"/>
    <x v="0"/>
    <x v="0"/>
    <x v="1"/>
    <x v="0"/>
    <x v="0"/>
    <x v="0"/>
    <x v="0"/>
    <x v="3"/>
    <s v="2024-05-21"/>
    <x v="1"/>
    <n v="1310"/>
    <x v="0"/>
    <m/>
    <x v="0"/>
    <m/>
    <x v="2"/>
    <n v="100474696"/>
    <x v="0"/>
    <x v="1"/>
    <s v="Direção da Habitação"/>
    <s v="ORI"/>
    <x v="0"/>
    <m/>
    <x v="0"/>
    <x v="0"/>
    <x v="0"/>
    <x v="0"/>
    <x v="0"/>
    <x v="0"/>
    <x v="0"/>
    <x v="0"/>
    <x v="0"/>
    <x v="0"/>
    <x v="0"/>
    <s v="Direção da Habitação"/>
    <x v="0"/>
    <x v="0"/>
    <x v="0"/>
    <x v="0"/>
    <x v="0"/>
    <x v="0"/>
    <x v="0"/>
    <x v="0"/>
    <x v="0"/>
    <x v="0"/>
    <x v="1"/>
    <x v="0"/>
    <s v="Pagamento de salário referente a 05-2024"/>
  </r>
  <r>
    <x v="0"/>
    <n v="0"/>
    <n v="0"/>
    <n v="0"/>
    <n v="13669"/>
    <x v="4575"/>
    <x v="0"/>
    <x v="0"/>
    <x v="0"/>
    <s v="03.16.22"/>
    <x v="58"/>
    <x v="0"/>
    <x v="0"/>
    <s v="Direção da Habitação"/>
    <s v="03.16.22"/>
    <s v="Direção da Habitação"/>
    <s v="03.16.22"/>
    <x v="49"/>
    <x v="0"/>
    <x v="0"/>
    <x v="0"/>
    <x v="1"/>
    <x v="0"/>
    <x v="0"/>
    <x v="0"/>
    <x v="3"/>
    <s v="2024-05-21"/>
    <x v="1"/>
    <n v="13669"/>
    <x v="0"/>
    <m/>
    <x v="0"/>
    <m/>
    <x v="2"/>
    <n v="100474696"/>
    <x v="0"/>
    <x v="1"/>
    <s v="Direção da Habitação"/>
    <s v="ORI"/>
    <x v="0"/>
    <m/>
    <x v="0"/>
    <x v="0"/>
    <x v="0"/>
    <x v="0"/>
    <x v="0"/>
    <x v="0"/>
    <x v="0"/>
    <x v="0"/>
    <x v="0"/>
    <x v="0"/>
    <x v="0"/>
    <s v="Direção da Habitação"/>
    <x v="0"/>
    <x v="0"/>
    <x v="0"/>
    <x v="0"/>
    <x v="0"/>
    <x v="0"/>
    <x v="0"/>
    <x v="0"/>
    <x v="0"/>
    <x v="0"/>
    <x v="1"/>
    <x v="0"/>
    <s v="Pagamento de salário referente a 05-2024"/>
  </r>
  <r>
    <x v="0"/>
    <n v="0"/>
    <n v="0"/>
    <n v="0"/>
    <n v="9573"/>
    <x v="4575"/>
    <x v="0"/>
    <x v="0"/>
    <x v="0"/>
    <s v="03.16.22"/>
    <x v="58"/>
    <x v="0"/>
    <x v="0"/>
    <s v="Direção da Habitação"/>
    <s v="03.16.22"/>
    <s v="Direção da Habitação"/>
    <s v="03.16.22"/>
    <x v="31"/>
    <x v="0"/>
    <x v="0"/>
    <x v="1"/>
    <x v="0"/>
    <x v="0"/>
    <x v="0"/>
    <x v="0"/>
    <x v="3"/>
    <s v="2024-05-21"/>
    <x v="1"/>
    <n v="9573"/>
    <x v="0"/>
    <m/>
    <x v="0"/>
    <m/>
    <x v="9"/>
    <n v="100474693"/>
    <x v="0"/>
    <x v="0"/>
    <s v="Direção da Habitação"/>
    <s v="ORI"/>
    <x v="0"/>
    <m/>
    <x v="0"/>
    <x v="0"/>
    <x v="0"/>
    <x v="0"/>
    <x v="0"/>
    <x v="0"/>
    <x v="0"/>
    <x v="0"/>
    <x v="0"/>
    <x v="0"/>
    <x v="0"/>
    <s v="Direção da Habitação"/>
    <x v="0"/>
    <x v="0"/>
    <x v="0"/>
    <x v="0"/>
    <x v="0"/>
    <x v="0"/>
    <x v="0"/>
    <x v="0"/>
    <x v="0"/>
    <x v="0"/>
    <x v="0"/>
    <x v="0"/>
    <s v="Pagamento de salário referente a 05-2024"/>
  </r>
  <r>
    <x v="0"/>
    <n v="0"/>
    <n v="0"/>
    <n v="0"/>
    <n v="99796"/>
    <x v="4575"/>
    <x v="0"/>
    <x v="0"/>
    <x v="0"/>
    <s v="03.16.22"/>
    <x v="58"/>
    <x v="0"/>
    <x v="0"/>
    <s v="Direção da Habitação"/>
    <s v="03.16.22"/>
    <s v="Direção da Habitação"/>
    <s v="03.16.22"/>
    <x v="49"/>
    <x v="0"/>
    <x v="0"/>
    <x v="0"/>
    <x v="1"/>
    <x v="0"/>
    <x v="0"/>
    <x v="0"/>
    <x v="3"/>
    <s v="2024-05-21"/>
    <x v="1"/>
    <n v="99796"/>
    <x v="0"/>
    <m/>
    <x v="0"/>
    <m/>
    <x v="9"/>
    <n v="100474693"/>
    <x v="0"/>
    <x v="0"/>
    <s v="Direção da Habitação"/>
    <s v="ORI"/>
    <x v="0"/>
    <m/>
    <x v="0"/>
    <x v="0"/>
    <x v="0"/>
    <x v="0"/>
    <x v="0"/>
    <x v="0"/>
    <x v="0"/>
    <x v="0"/>
    <x v="0"/>
    <x v="0"/>
    <x v="0"/>
    <s v="Direção da Habitação"/>
    <x v="0"/>
    <x v="0"/>
    <x v="0"/>
    <x v="0"/>
    <x v="0"/>
    <x v="0"/>
    <x v="0"/>
    <x v="0"/>
    <x v="0"/>
    <x v="0"/>
    <x v="0"/>
    <x v="0"/>
    <s v="Pagamento de salário referente a 05-2024"/>
  </r>
  <r>
    <x v="0"/>
    <n v="0"/>
    <n v="0"/>
    <n v="0"/>
    <n v="550"/>
    <x v="4576"/>
    <x v="0"/>
    <x v="0"/>
    <x v="0"/>
    <s v="03.16.21"/>
    <x v="56"/>
    <x v="0"/>
    <x v="0"/>
    <s v="Dir. Turismo, Investimento e Emprendedorismo"/>
    <s v="03.16.21"/>
    <s v="Dir. Turismo, Investimento e Emprendedorismo"/>
    <s v="03.16.21"/>
    <x v="31"/>
    <x v="0"/>
    <x v="0"/>
    <x v="1"/>
    <x v="0"/>
    <x v="0"/>
    <x v="0"/>
    <x v="0"/>
    <x v="3"/>
    <s v="2024-05-21"/>
    <x v="1"/>
    <n v="550"/>
    <x v="0"/>
    <m/>
    <x v="0"/>
    <m/>
    <x v="2"/>
    <n v="100474696"/>
    <x v="0"/>
    <x v="1"/>
    <s v="Dir. Turismo, Investimento e Emprendedorismo"/>
    <s v="ORI"/>
    <x v="0"/>
    <m/>
    <x v="0"/>
    <x v="0"/>
    <x v="0"/>
    <x v="0"/>
    <x v="0"/>
    <x v="0"/>
    <x v="0"/>
    <x v="0"/>
    <x v="0"/>
    <x v="0"/>
    <x v="0"/>
    <s v="Dir. Turismo, Investimento e Emprendedorismo"/>
    <x v="0"/>
    <x v="0"/>
    <x v="0"/>
    <x v="0"/>
    <x v="0"/>
    <x v="0"/>
    <x v="0"/>
    <x v="0"/>
    <x v="0"/>
    <x v="0"/>
    <x v="1"/>
    <x v="0"/>
    <s v="Pagamento de salário referente a 05-2024"/>
  </r>
  <r>
    <x v="0"/>
    <n v="0"/>
    <n v="0"/>
    <n v="0"/>
    <n v="5861"/>
    <x v="4576"/>
    <x v="0"/>
    <x v="0"/>
    <x v="0"/>
    <s v="03.16.21"/>
    <x v="56"/>
    <x v="0"/>
    <x v="0"/>
    <s v="Dir. Turismo, Investimento e Emprendedorismo"/>
    <s v="03.16.21"/>
    <s v="Dir. Turismo, Investimento e Emprendedorismo"/>
    <s v="03.16.21"/>
    <x v="49"/>
    <x v="0"/>
    <x v="0"/>
    <x v="0"/>
    <x v="1"/>
    <x v="0"/>
    <x v="0"/>
    <x v="0"/>
    <x v="3"/>
    <s v="2024-05-21"/>
    <x v="1"/>
    <n v="5861"/>
    <x v="0"/>
    <m/>
    <x v="0"/>
    <m/>
    <x v="2"/>
    <n v="100474696"/>
    <x v="0"/>
    <x v="1"/>
    <s v="Dir. Turismo, Investimento e Emprendedorismo"/>
    <s v="ORI"/>
    <x v="0"/>
    <m/>
    <x v="0"/>
    <x v="0"/>
    <x v="0"/>
    <x v="0"/>
    <x v="0"/>
    <x v="0"/>
    <x v="0"/>
    <x v="0"/>
    <x v="0"/>
    <x v="0"/>
    <x v="0"/>
    <s v="Dir. Turismo, Investimento e Emprendedorismo"/>
    <x v="0"/>
    <x v="0"/>
    <x v="0"/>
    <x v="0"/>
    <x v="0"/>
    <x v="0"/>
    <x v="0"/>
    <x v="0"/>
    <x v="0"/>
    <x v="0"/>
    <x v="1"/>
    <x v="0"/>
    <s v="Pagamento de salário referente a 05-2024"/>
  </r>
  <r>
    <x v="0"/>
    <n v="0"/>
    <n v="0"/>
    <n v="0"/>
    <n v="7110"/>
    <x v="4576"/>
    <x v="0"/>
    <x v="0"/>
    <x v="0"/>
    <s v="03.16.21"/>
    <x v="56"/>
    <x v="0"/>
    <x v="0"/>
    <s v="Dir. Turismo, Investimento e Emprendedorismo"/>
    <s v="03.16.21"/>
    <s v="Dir. Turismo, Investimento e Emprendedorismo"/>
    <s v="03.16.21"/>
    <x v="31"/>
    <x v="0"/>
    <x v="0"/>
    <x v="1"/>
    <x v="0"/>
    <x v="0"/>
    <x v="0"/>
    <x v="0"/>
    <x v="3"/>
    <s v="2024-05-21"/>
    <x v="1"/>
    <n v="7110"/>
    <x v="0"/>
    <m/>
    <x v="0"/>
    <m/>
    <x v="9"/>
    <n v="100474693"/>
    <x v="0"/>
    <x v="0"/>
    <s v="Dir. Turismo, Investimento e Emprendedorismo"/>
    <s v="ORI"/>
    <x v="0"/>
    <m/>
    <x v="0"/>
    <x v="0"/>
    <x v="0"/>
    <x v="0"/>
    <x v="0"/>
    <x v="0"/>
    <x v="0"/>
    <x v="0"/>
    <x v="0"/>
    <x v="0"/>
    <x v="0"/>
    <s v="Dir. Turismo, Investimento e Emprendedorismo"/>
    <x v="0"/>
    <x v="0"/>
    <x v="0"/>
    <x v="0"/>
    <x v="0"/>
    <x v="0"/>
    <x v="0"/>
    <x v="0"/>
    <x v="0"/>
    <x v="0"/>
    <x v="0"/>
    <x v="0"/>
    <s v="Pagamento de salário referente a 05-2024"/>
  </r>
  <r>
    <x v="0"/>
    <n v="0"/>
    <n v="0"/>
    <n v="0"/>
    <n v="75739"/>
    <x v="4576"/>
    <x v="0"/>
    <x v="0"/>
    <x v="0"/>
    <s v="03.16.21"/>
    <x v="56"/>
    <x v="0"/>
    <x v="0"/>
    <s v="Dir. Turismo, Investimento e Emprendedorismo"/>
    <s v="03.16.21"/>
    <s v="Dir. Turismo, Investimento e Emprendedorismo"/>
    <s v="03.16.21"/>
    <x v="49"/>
    <x v="0"/>
    <x v="0"/>
    <x v="0"/>
    <x v="1"/>
    <x v="0"/>
    <x v="0"/>
    <x v="0"/>
    <x v="3"/>
    <s v="2024-05-21"/>
    <x v="1"/>
    <n v="75739"/>
    <x v="0"/>
    <m/>
    <x v="0"/>
    <m/>
    <x v="9"/>
    <n v="100474693"/>
    <x v="0"/>
    <x v="0"/>
    <s v="Dir. Turismo, Investimento e Emprendedorismo"/>
    <s v="ORI"/>
    <x v="0"/>
    <m/>
    <x v="0"/>
    <x v="0"/>
    <x v="0"/>
    <x v="0"/>
    <x v="0"/>
    <x v="0"/>
    <x v="0"/>
    <x v="0"/>
    <x v="0"/>
    <x v="0"/>
    <x v="0"/>
    <s v="Dir. Turismo, Investimento e Emprendedorismo"/>
    <x v="0"/>
    <x v="0"/>
    <x v="0"/>
    <x v="0"/>
    <x v="0"/>
    <x v="0"/>
    <x v="0"/>
    <x v="0"/>
    <x v="0"/>
    <x v="0"/>
    <x v="0"/>
    <x v="0"/>
    <s v="Pagamento de salário referente a 05-2024"/>
  </r>
  <r>
    <x v="0"/>
    <n v="0"/>
    <n v="0"/>
    <n v="0"/>
    <n v="10834"/>
    <x v="4577"/>
    <x v="0"/>
    <x v="0"/>
    <x v="0"/>
    <s v="03.16.20"/>
    <x v="55"/>
    <x v="0"/>
    <x v="0"/>
    <s v="Dir. do Comércio, Indústria, Transporte Feiras e Pesca"/>
    <s v="03.16.20"/>
    <s v="Dir. do Comércio, Indústria, Transporte Feiras e Pesca"/>
    <s v="03.16.20"/>
    <x v="48"/>
    <x v="0"/>
    <x v="0"/>
    <x v="0"/>
    <x v="1"/>
    <x v="0"/>
    <x v="0"/>
    <x v="0"/>
    <x v="3"/>
    <s v="2024-05-21"/>
    <x v="1"/>
    <n v="10834"/>
    <x v="0"/>
    <m/>
    <x v="0"/>
    <m/>
    <x v="2"/>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05-2024"/>
  </r>
  <r>
    <x v="0"/>
    <n v="0"/>
    <n v="0"/>
    <n v="0"/>
    <n v="83615"/>
    <x v="4577"/>
    <x v="0"/>
    <x v="0"/>
    <x v="0"/>
    <s v="03.16.20"/>
    <x v="55"/>
    <x v="0"/>
    <x v="0"/>
    <s v="Dir. do Comércio, Indústria, Transporte Feiras e Pesca"/>
    <s v="03.16.20"/>
    <s v="Dir. do Comércio, Indústria, Transporte Feiras e Pesca"/>
    <s v="03.16.20"/>
    <x v="48"/>
    <x v="0"/>
    <x v="0"/>
    <x v="0"/>
    <x v="1"/>
    <x v="0"/>
    <x v="0"/>
    <x v="0"/>
    <x v="3"/>
    <s v="2024-05-21"/>
    <x v="1"/>
    <n v="83615"/>
    <x v="0"/>
    <m/>
    <x v="0"/>
    <m/>
    <x v="9"/>
    <n v="100474693"/>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05-2024"/>
  </r>
  <r>
    <x v="0"/>
    <n v="0"/>
    <n v="0"/>
    <n v="0"/>
    <n v="222"/>
    <x v="4578"/>
    <x v="0"/>
    <x v="0"/>
    <x v="0"/>
    <s v="03.16.19"/>
    <x v="21"/>
    <x v="0"/>
    <x v="0"/>
    <s v="Direção de Inovação e Desporto"/>
    <s v="03.16.19"/>
    <s v="Direção de Inovação e Desporto"/>
    <s v="03.16.19"/>
    <x v="31"/>
    <x v="0"/>
    <x v="0"/>
    <x v="1"/>
    <x v="0"/>
    <x v="0"/>
    <x v="0"/>
    <x v="0"/>
    <x v="3"/>
    <s v="2024-05-21"/>
    <x v="1"/>
    <n v="222"/>
    <x v="0"/>
    <m/>
    <x v="0"/>
    <m/>
    <x v="2"/>
    <n v="100474696"/>
    <x v="0"/>
    <x v="1"/>
    <s v="Direção de Inovação e Desporto"/>
    <s v="ORI"/>
    <x v="0"/>
    <m/>
    <x v="0"/>
    <x v="0"/>
    <x v="0"/>
    <x v="0"/>
    <x v="0"/>
    <x v="0"/>
    <x v="0"/>
    <x v="0"/>
    <x v="0"/>
    <x v="0"/>
    <x v="0"/>
    <s v="Direção de Inovação e Desporto"/>
    <x v="0"/>
    <x v="0"/>
    <x v="0"/>
    <x v="0"/>
    <x v="0"/>
    <x v="0"/>
    <x v="0"/>
    <x v="0"/>
    <x v="0"/>
    <x v="0"/>
    <x v="1"/>
    <x v="0"/>
    <s v="Pagamento de salário referente a 05-2024"/>
  </r>
  <r>
    <x v="0"/>
    <n v="0"/>
    <n v="0"/>
    <n v="0"/>
    <n v="5404"/>
    <x v="4578"/>
    <x v="0"/>
    <x v="0"/>
    <x v="0"/>
    <s v="03.16.19"/>
    <x v="21"/>
    <x v="0"/>
    <x v="0"/>
    <s v="Direção de Inovação e Desporto"/>
    <s v="03.16.19"/>
    <s v="Direção de Inovação e Desporto"/>
    <s v="03.16.19"/>
    <x v="30"/>
    <x v="0"/>
    <x v="0"/>
    <x v="0"/>
    <x v="1"/>
    <x v="0"/>
    <x v="0"/>
    <x v="0"/>
    <x v="3"/>
    <s v="2024-05-21"/>
    <x v="1"/>
    <n v="5404"/>
    <x v="0"/>
    <m/>
    <x v="0"/>
    <m/>
    <x v="2"/>
    <n v="100474696"/>
    <x v="0"/>
    <x v="1"/>
    <s v="Direção de Inovação e Desporto"/>
    <s v="ORI"/>
    <x v="0"/>
    <m/>
    <x v="0"/>
    <x v="0"/>
    <x v="0"/>
    <x v="0"/>
    <x v="0"/>
    <x v="0"/>
    <x v="0"/>
    <x v="0"/>
    <x v="0"/>
    <x v="0"/>
    <x v="0"/>
    <s v="Direção de Inovação e Desporto"/>
    <x v="0"/>
    <x v="0"/>
    <x v="0"/>
    <x v="0"/>
    <x v="0"/>
    <x v="0"/>
    <x v="0"/>
    <x v="0"/>
    <x v="0"/>
    <x v="0"/>
    <x v="1"/>
    <x v="0"/>
    <s v="Pagamento de salário referente a 05-2024"/>
  </r>
  <r>
    <x v="0"/>
    <n v="0"/>
    <n v="0"/>
    <n v="0"/>
    <n v="4972"/>
    <x v="4578"/>
    <x v="0"/>
    <x v="0"/>
    <x v="0"/>
    <s v="03.16.19"/>
    <x v="21"/>
    <x v="0"/>
    <x v="0"/>
    <s v="Direção de Inovação e Desporto"/>
    <s v="03.16.19"/>
    <s v="Direção de Inovação e Desporto"/>
    <s v="03.16.19"/>
    <x v="31"/>
    <x v="0"/>
    <x v="0"/>
    <x v="1"/>
    <x v="0"/>
    <x v="0"/>
    <x v="0"/>
    <x v="0"/>
    <x v="3"/>
    <s v="2024-05-21"/>
    <x v="1"/>
    <n v="4972"/>
    <x v="0"/>
    <m/>
    <x v="0"/>
    <m/>
    <x v="9"/>
    <n v="100474693"/>
    <x v="0"/>
    <x v="0"/>
    <s v="Direção de Inovação e Desporto"/>
    <s v="ORI"/>
    <x v="0"/>
    <m/>
    <x v="0"/>
    <x v="0"/>
    <x v="0"/>
    <x v="0"/>
    <x v="0"/>
    <x v="0"/>
    <x v="0"/>
    <x v="0"/>
    <x v="0"/>
    <x v="0"/>
    <x v="0"/>
    <s v="Direção de Inovação e Desporto"/>
    <x v="0"/>
    <x v="0"/>
    <x v="0"/>
    <x v="0"/>
    <x v="0"/>
    <x v="0"/>
    <x v="0"/>
    <x v="0"/>
    <x v="0"/>
    <x v="0"/>
    <x v="0"/>
    <x v="0"/>
    <s v="Pagamento de salário referente a 05-2024"/>
  </r>
  <r>
    <x v="0"/>
    <n v="0"/>
    <n v="0"/>
    <n v="0"/>
    <n v="121002"/>
    <x v="4578"/>
    <x v="0"/>
    <x v="0"/>
    <x v="0"/>
    <s v="03.16.19"/>
    <x v="21"/>
    <x v="0"/>
    <x v="0"/>
    <s v="Direção de Inovação e Desporto"/>
    <s v="03.16.19"/>
    <s v="Direção de Inovação e Desporto"/>
    <s v="03.16.19"/>
    <x v="30"/>
    <x v="0"/>
    <x v="0"/>
    <x v="0"/>
    <x v="1"/>
    <x v="0"/>
    <x v="0"/>
    <x v="0"/>
    <x v="3"/>
    <s v="2024-05-21"/>
    <x v="1"/>
    <n v="121002"/>
    <x v="0"/>
    <m/>
    <x v="0"/>
    <m/>
    <x v="9"/>
    <n v="100474693"/>
    <x v="0"/>
    <x v="0"/>
    <s v="Direção de Inovação e Desporto"/>
    <s v="ORI"/>
    <x v="0"/>
    <m/>
    <x v="0"/>
    <x v="0"/>
    <x v="0"/>
    <x v="0"/>
    <x v="0"/>
    <x v="0"/>
    <x v="0"/>
    <x v="0"/>
    <x v="0"/>
    <x v="0"/>
    <x v="0"/>
    <s v="Direção de Inovação e Desporto"/>
    <x v="0"/>
    <x v="0"/>
    <x v="0"/>
    <x v="0"/>
    <x v="0"/>
    <x v="0"/>
    <x v="0"/>
    <x v="0"/>
    <x v="0"/>
    <x v="0"/>
    <x v="0"/>
    <x v="0"/>
    <s v="Pagamento de salário referente a 05-2024"/>
  </r>
  <r>
    <x v="0"/>
    <n v="0"/>
    <n v="0"/>
    <n v="0"/>
    <n v="1029"/>
    <x v="4579"/>
    <x v="0"/>
    <x v="0"/>
    <x v="0"/>
    <s v="03.16.17"/>
    <x v="51"/>
    <x v="0"/>
    <x v="0"/>
    <s v="Direção Proteção Civil"/>
    <s v="03.16.17"/>
    <s v="Direção Proteção Civil"/>
    <s v="03.16.17"/>
    <x v="28"/>
    <x v="0"/>
    <x v="0"/>
    <x v="0"/>
    <x v="0"/>
    <x v="0"/>
    <x v="0"/>
    <x v="0"/>
    <x v="3"/>
    <s v="2024-05-21"/>
    <x v="1"/>
    <n v="1029"/>
    <x v="0"/>
    <m/>
    <x v="0"/>
    <m/>
    <x v="2"/>
    <n v="100474696"/>
    <x v="0"/>
    <x v="1"/>
    <s v="Direção Proteção Civil"/>
    <s v="ORI"/>
    <x v="0"/>
    <m/>
    <x v="0"/>
    <x v="0"/>
    <x v="0"/>
    <x v="0"/>
    <x v="0"/>
    <x v="0"/>
    <x v="0"/>
    <x v="0"/>
    <x v="0"/>
    <x v="0"/>
    <x v="0"/>
    <s v="Direção Proteção Civil"/>
    <x v="0"/>
    <x v="0"/>
    <x v="0"/>
    <x v="0"/>
    <x v="0"/>
    <x v="0"/>
    <x v="0"/>
    <x v="0"/>
    <x v="0"/>
    <x v="0"/>
    <x v="1"/>
    <x v="0"/>
    <s v="Pagamento de salário referente a 05-2024"/>
  </r>
  <r>
    <x v="0"/>
    <n v="0"/>
    <n v="0"/>
    <n v="0"/>
    <n v="2021"/>
    <x v="4579"/>
    <x v="0"/>
    <x v="0"/>
    <x v="0"/>
    <s v="03.16.17"/>
    <x v="51"/>
    <x v="0"/>
    <x v="0"/>
    <s v="Direção Proteção Civil"/>
    <s v="03.16.17"/>
    <s v="Direção Proteção Civil"/>
    <s v="03.16.17"/>
    <x v="30"/>
    <x v="0"/>
    <x v="0"/>
    <x v="0"/>
    <x v="1"/>
    <x v="0"/>
    <x v="0"/>
    <x v="0"/>
    <x v="3"/>
    <s v="2024-05-21"/>
    <x v="1"/>
    <n v="2021"/>
    <x v="0"/>
    <m/>
    <x v="0"/>
    <m/>
    <x v="2"/>
    <n v="100474696"/>
    <x v="0"/>
    <x v="1"/>
    <s v="Direção Proteção Civil"/>
    <s v="ORI"/>
    <x v="0"/>
    <m/>
    <x v="0"/>
    <x v="0"/>
    <x v="0"/>
    <x v="0"/>
    <x v="0"/>
    <x v="0"/>
    <x v="0"/>
    <x v="0"/>
    <x v="0"/>
    <x v="0"/>
    <x v="0"/>
    <s v="Direção Proteção Civil"/>
    <x v="0"/>
    <x v="0"/>
    <x v="0"/>
    <x v="0"/>
    <x v="0"/>
    <x v="0"/>
    <x v="0"/>
    <x v="0"/>
    <x v="0"/>
    <x v="0"/>
    <x v="1"/>
    <x v="0"/>
    <s v="Pagamento de salário referente a 05-2024"/>
  </r>
  <r>
    <x v="0"/>
    <n v="0"/>
    <n v="0"/>
    <n v="0"/>
    <n v="38999"/>
    <x v="4579"/>
    <x v="0"/>
    <x v="0"/>
    <x v="0"/>
    <s v="03.16.17"/>
    <x v="51"/>
    <x v="0"/>
    <x v="0"/>
    <s v="Direção Proteção Civil"/>
    <s v="03.16.17"/>
    <s v="Direção Proteção Civil"/>
    <s v="03.16.17"/>
    <x v="28"/>
    <x v="0"/>
    <x v="0"/>
    <x v="0"/>
    <x v="0"/>
    <x v="0"/>
    <x v="0"/>
    <x v="0"/>
    <x v="3"/>
    <s v="2024-05-21"/>
    <x v="1"/>
    <n v="38999"/>
    <x v="0"/>
    <m/>
    <x v="0"/>
    <m/>
    <x v="9"/>
    <n v="100474693"/>
    <x v="0"/>
    <x v="0"/>
    <s v="Direção Proteção Civil"/>
    <s v="ORI"/>
    <x v="0"/>
    <m/>
    <x v="0"/>
    <x v="0"/>
    <x v="0"/>
    <x v="0"/>
    <x v="0"/>
    <x v="0"/>
    <x v="0"/>
    <x v="0"/>
    <x v="0"/>
    <x v="0"/>
    <x v="0"/>
    <s v="Direção Proteção Civil"/>
    <x v="0"/>
    <x v="0"/>
    <x v="0"/>
    <x v="0"/>
    <x v="0"/>
    <x v="0"/>
    <x v="0"/>
    <x v="0"/>
    <x v="0"/>
    <x v="0"/>
    <x v="0"/>
    <x v="0"/>
    <s v="Pagamento de salário referente a 05-2024"/>
  </r>
  <r>
    <x v="0"/>
    <n v="0"/>
    <n v="0"/>
    <n v="0"/>
    <n v="76493"/>
    <x v="4579"/>
    <x v="0"/>
    <x v="0"/>
    <x v="0"/>
    <s v="03.16.17"/>
    <x v="51"/>
    <x v="0"/>
    <x v="0"/>
    <s v="Direção Proteção Civil"/>
    <s v="03.16.17"/>
    <s v="Direção Proteção Civil"/>
    <s v="03.16.17"/>
    <x v="30"/>
    <x v="0"/>
    <x v="0"/>
    <x v="0"/>
    <x v="1"/>
    <x v="0"/>
    <x v="0"/>
    <x v="0"/>
    <x v="3"/>
    <s v="2024-05-21"/>
    <x v="1"/>
    <n v="76493"/>
    <x v="0"/>
    <m/>
    <x v="0"/>
    <m/>
    <x v="9"/>
    <n v="100474693"/>
    <x v="0"/>
    <x v="0"/>
    <s v="Direção Proteção Civil"/>
    <s v="ORI"/>
    <x v="0"/>
    <m/>
    <x v="0"/>
    <x v="0"/>
    <x v="0"/>
    <x v="0"/>
    <x v="0"/>
    <x v="0"/>
    <x v="0"/>
    <x v="0"/>
    <x v="0"/>
    <x v="0"/>
    <x v="0"/>
    <s v="Direção Proteção Civil"/>
    <x v="0"/>
    <x v="0"/>
    <x v="0"/>
    <x v="0"/>
    <x v="0"/>
    <x v="0"/>
    <x v="0"/>
    <x v="0"/>
    <x v="0"/>
    <x v="0"/>
    <x v="0"/>
    <x v="0"/>
    <s v="Pagamento de salário referente a 05-2024"/>
  </r>
  <r>
    <x v="0"/>
    <n v="0"/>
    <n v="0"/>
    <n v="0"/>
    <n v="961"/>
    <x v="4580"/>
    <x v="0"/>
    <x v="0"/>
    <x v="0"/>
    <s v="03.16.02"/>
    <x v="3"/>
    <x v="0"/>
    <x v="0"/>
    <s v="Gabinete do Presidente"/>
    <s v="03.16.02"/>
    <s v="Gabinete do Presidente"/>
    <s v="03.16.02"/>
    <x v="31"/>
    <x v="0"/>
    <x v="0"/>
    <x v="1"/>
    <x v="0"/>
    <x v="0"/>
    <x v="0"/>
    <x v="0"/>
    <x v="3"/>
    <s v="2024-05-21"/>
    <x v="1"/>
    <n v="961"/>
    <x v="0"/>
    <m/>
    <x v="0"/>
    <m/>
    <x v="2"/>
    <n v="100474696"/>
    <x v="0"/>
    <x v="1"/>
    <s v="Gabinete do Presidente"/>
    <s v="ORI"/>
    <x v="0"/>
    <m/>
    <x v="0"/>
    <x v="0"/>
    <x v="0"/>
    <x v="0"/>
    <x v="0"/>
    <x v="0"/>
    <x v="0"/>
    <x v="0"/>
    <x v="0"/>
    <x v="0"/>
    <x v="0"/>
    <s v="Gabinete do Presidente"/>
    <x v="0"/>
    <x v="0"/>
    <x v="0"/>
    <x v="0"/>
    <x v="0"/>
    <x v="0"/>
    <x v="0"/>
    <x v="0"/>
    <x v="0"/>
    <x v="0"/>
    <x v="1"/>
    <x v="0"/>
    <s v="Pagamento de salário referente a 05-2024"/>
  </r>
  <r>
    <x v="0"/>
    <n v="0"/>
    <n v="0"/>
    <n v="0"/>
    <n v="1441"/>
    <x v="4580"/>
    <x v="0"/>
    <x v="0"/>
    <x v="0"/>
    <s v="03.16.02"/>
    <x v="3"/>
    <x v="0"/>
    <x v="0"/>
    <s v="Gabinete do Presidente"/>
    <s v="03.16.02"/>
    <s v="Gabinete do Presidente"/>
    <s v="03.16.02"/>
    <x v="59"/>
    <x v="0"/>
    <x v="0"/>
    <x v="0"/>
    <x v="0"/>
    <x v="0"/>
    <x v="0"/>
    <x v="0"/>
    <x v="3"/>
    <s v="2024-05-21"/>
    <x v="1"/>
    <n v="1441"/>
    <x v="0"/>
    <m/>
    <x v="0"/>
    <m/>
    <x v="2"/>
    <n v="100474696"/>
    <x v="0"/>
    <x v="1"/>
    <s v="Gabinete do Presidente"/>
    <s v="ORI"/>
    <x v="0"/>
    <m/>
    <x v="0"/>
    <x v="0"/>
    <x v="0"/>
    <x v="0"/>
    <x v="0"/>
    <x v="0"/>
    <x v="0"/>
    <x v="0"/>
    <x v="0"/>
    <x v="0"/>
    <x v="0"/>
    <s v="Gabinete do Presidente"/>
    <x v="0"/>
    <x v="0"/>
    <x v="0"/>
    <x v="0"/>
    <x v="0"/>
    <x v="0"/>
    <x v="0"/>
    <x v="0"/>
    <x v="0"/>
    <x v="0"/>
    <x v="1"/>
    <x v="0"/>
    <s v="Pagamento de salário referente a 05-2024"/>
  </r>
  <r>
    <x v="0"/>
    <n v="0"/>
    <n v="0"/>
    <n v="0"/>
    <n v="4947"/>
    <x v="4580"/>
    <x v="0"/>
    <x v="0"/>
    <x v="0"/>
    <s v="03.16.02"/>
    <x v="3"/>
    <x v="0"/>
    <x v="0"/>
    <s v="Gabinete do Presidente"/>
    <s v="03.16.02"/>
    <s v="Gabinete do Presidente"/>
    <s v="03.16.02"/>
    <x v="28"/>
    <x v="0"/>
    <x v="0"/>
    <x v="0"/>
    <x v="0"/>
    <x v="0"/>
    <x v="0"/>
    <x v="0"/>
    <x v="3"/>
    <s v="2024-05-21"/>
    <x v="1"/>
    <n v="4947"/>
    <x v="0"/>
    <m/>
    <x v="0"/>
    <m/>
    <x v="2"/>
    <n v="100474696"/>
    <x v="0"/>
    <x v="1"/>
    <s v="Gabinete do Presidente"/>
    <s v="ORI"/>
    <x v="0"/>
    <m/>
    <x v="0"/>
    <x v="0"/>
    <x v="0"/>
    <x v="0"/>
    <x v="0"/>
    <x v="0"/>
    <x v="0"/>
    <x v="0"/>
    <x v="0"/>
    <x v="0"/>
    <x v="0"/>
    <s v="Gabinete do Presidente"/>
    <x v="0"/>
    <x v="0"/>
    <x v="0"/>
    <x v="0"/>
    <x v="0"/>
    <x v="0"/>
    <x v="0"/>
    <x v="0"/>
    <x v="0"/>
    <x v="0"/>
    <x v="1"/>
    <x v="0"/>
    <s v="Pagamento de salário referente a 05-2024"/>
  </r>
  <r>
    <x v="0"/>
    <n v="0"/>
    <n v="0"/>
    <n v="0"/>
    <n v="13953"/>
    <x v="4580"/>
    <x v="0"/>
    <x v="0"/>
    <x v="0"/>
    <s v="03.16.02"/>
    <x v="3"/>
    <x v="0"/>
    <x v="0"/>
    <s v="Gabinete do Presidente"/>
    <s v="03.16.02"/>
    <s v="Gabinete do Presidente"/>
    <s v="03.16.02"/>
    <x v="49"/>
    <x v="0"/>
    <x v="0"/>
    <x v="0"/>
    <x v="1"/>
    <x v="0"/>
    <x v="0"/>
    <x v="0"/>
    <x v="3"/>
    <s v="2024-05-21"/>
    <x v="1"/>
    <n v="13953"/>
    <x v="0"/>
    <m/>
    <x v="0"/>
    <m/>
    <x v="2"/>
    <n v="100474696"/>
    <x v="0"/>
    <x v="1"/>
    <s v="Gabinete do Presidente"/>
    <s v="ORI"/>
    <x v="0"/>
    <m/>
    <x v="0"/>
    <x v="0"/>
    <x v="0"/>
    <x v="0"/>
    <x v="0"/>
    <x v="0"/>
    <x v="0"/>
    <x v="0"/>
    <x v="0"/>
    <x v="0"/>
    <x v="0"/>
    <s v="Gabinete do Presidente"/>
    <x v="0"/>
    <x v="0"/>
    <x v="0"/>
    <x v="0"/>
    <x v="0"/>
    <x v="0"/>
    <x v="0"/>
    <x v="0"/>
    <x v="0"/>
    <x v="0"/>
    <x v="1"/>
    <x v="0"/>
    <s v="Pagamento de salário referente a 05-2024"/>
  </r>
  <r>
    <x v="0"/>
    <n v="0"/>
    <n v="0"/>
    <n v="0"/>
    <n v="11642"/>
    <x v="4580"/>
    <x v="0"/>
    <x v="0"/>
    <x v="0"/>
    <s v="03.16.02"/>
    <x v="3"/>
    <x v="0"/>
    <x v="0"/>
    <s v="Gabinete do Presidente"/>
    <s v="03.16.02"/>
    <s v="Gabinete do Presidente"/>
    <s v="03.16.02"/>
    <x v="31"/>
    <x v="0"/>
    <x v="0"/>
    <x v="1"/>
    <x v="0"/>
    <x v="0"/>
    <x v="0"/>
    <x v="0"/>
    <x v="3"/>
    <s v="2024-05-21"/>
    <x v="1"/>
    <n v="11642"/>
    <x v="0"/>
    <m/>
    <x v="0"/>
    <m/>
    <x v="9"/>
    <n v="100474693"/>
    <x v="0"/>
    <x v="0"/>
    <s v="Gabinete do Presidente"/>
    <s v="ORI"/>
    <x v="0"/>
    <m/>
    <x v="0"/>
    <x v="0"/>
    <x v="0"/>
    <x v="0"/>
    <x v="0"/>
    <x v="0"/>
    <x v="0"/>
    <x v="0"/>
    <x v="0"/>
    <x v="0"/>
    <x v="0"/>
    <s v="Gabinete do Presidente"/>
    <x v="0"/>
    <x v="0"/>
    <x v="0"/>
    <x v="0"/>
    <x v="0"/>
    <x v="0"/>
    <x v="0"/>
    <x v="0"/>
    <x v="0"/>
    <x v="0"/>
    <x v="0"/>
    <x v="0"/>
    <s v="Pagamento de salário referente a 05-2024"/>
  </r>
  <r>
    <x v="0"/>
    <n v="0"/>
    <n v="0"/>
    <n v="0"/>
    <n v="17463"/>
    <x v="4580"/>
    <x v="0"/>
    <x v="0"/>
    <x v="0"/>
    <s v="03.16.02"/>
    <x v="3"/>
    <x v="0"/>
    <x v="0"/>
    <s v="Gabinete do Presidente"/>
    <s v="03.16.02"/>
    <s v="Gabinete do Presidente"/>
    <s v="03.16.02"/>
    <x v="59"/>
    <x v="0"/>
    <x v="0"/>
    <x v="0"/>
    <x v="0"/>
    <x v="0"/>
    <x v="0"/>
    <x v="0"/>
    <x v="3"/>
    <s v="2024-05-21"/>
    <x v="1"/>
    <n v="17463"/>
    <x v="0"/>
    <m/>
    <x v="0"/>
    <m/>
    <x v="9"/>
    <n v="100474693"/>
    <x v="0"/>
    <x v="0"/>
    <s v="Gabinete do Presidente"/>
    <s v="ORI"/>
    <x v="0"/>
    <m/>
    <x v="0"/>
    <x v="0"/>
    <x v="0"/>
    <x v="0"/>
    <x v="0"/>
    <x v="0"/>
    <x v="0"/>
    <x v="0"/>
    <x v="0"/>
    <x v="0"/>
    <x v="0"/>
    <s v="Gabinete do Presidente"/>
    <x v="0"/>
    <x v="0"/>
    <x v="0"/>
    <x v="0"/>
    <x v="0"/>
    <x v="0"/>
    <x v="0"/>
    <x v="0"/>
    <x v="0"/>
    <x v="0"/>
    <x v="0"/>
    <x v="0"/>
    <s v="Pagamento de salário referente a 05-2024"/>
  </r>
  <r>
    <x v="0"/>
    <n v="0"/>
    <n v="0"/>
    <n v="0"/>
    <n v="59915"/>
    <x v="4580"/>
    <x v="0"/>
    <x v="0"/>
    <x v="0"/>
    <s v="03.16.02"/>
    <x v="3"/>
    <x v="0"/>
    <x v="0"/>
    <s v="Gabinete do Presidente"/>
    <s v="03.16.02"/>
    <s v="Gabinete do Presidente"/>
    <s v="03.16.02"/>
    <x v="28"/>
    <x v="0"/>
    <x v="0"/>
    <x v="0"/>
    <x v="0"/>
    <x v="0"/>
    <x v="0"/>
    <x v="0"/>
    <x v="3"/>
    <s v="2024-05-21"/>
    <x v="1"/>
    <n v="59915"/>
    <x v="0"/>
    <m/>
    <x v="0"/>
    <m/>
    <x v="9"/>
    <n v="100474693"/>
    <x v="0"/>
    <x v="0"/>
    <s v="Gabinete do Presidente"/>
    <s v="ORI"/>
    <x v="0"/>
    <m/>
    <x v="0"/>
    <x v="0"/>
    <x v="0"/>
    <x v="0"/>
    <x v="0"/>
    <x v="0"/>
    <x v="0"/>
    <x v="0"/>
    <x v="0"/>
    <x v="0"/>
    <x v="0"/>
    <s v="Gabinete do Presidente"/>
    <x v="0"/>
    <x v="0"/>
    <x v="0"/>
    <x v="0"/>
    <x v="0"/>
    <x v="0"/>
    <x v="0"/>
    <x v="0"/>
    <x v="0"/>
    <x v="0"/>
    <x v="0"/>
    <x v="0"/>
    <s v="Pagamento de salário referente a 05-2024"/>
  </r>
  <r>
    <x v="0"/>
    <n v="0"/>
    <n v="0"/>
    <n v="0"/>
    <n v="168916"/>
    <x v="4580"/>
    <x v="0"/>
    <x v="0"/>
    <x v="0"/>
    <s v="03.16.02"/>
    <x v="3"/>
    <x v="0"/>
    <x v="0"/>
    <s v="Gabinete do Presidente"/>
    <s v="03.16.02"/>
    <s v="Gabinete do Presidente"/>
    <s v="03.16.02"/>
    <x v="49"/>
    <x v="0"/>
    <x v="0"/>
    <x v="0"/>
    <x v="1"/>
    <x v="0"/>
    <x v="0"/>
    <x v="0"/>
    <x v="3"/>
    <s v="2024-05-21"/>
    <x v="1"/>
    <n v="168916"/>
    <x v="0"/>
    <m/>
    <x v="0"/>
    <m/>
    <x v="9"/>
    <n v="100474693"/>
    <x v="0"/>
    <x v="0"/>
    <s v="Gabinete do Presidente"/>
    <s v="ORI"/>
    <x v="0"/>
    <m/>
    <x v="0"/>
    <x v="0"/>
    <x v="0"/>
    <x v="0"/>
    <x v="0"/>
    <x v="0"/>
    <x v="0"/>
    <x v="0"/>
    <x v="0"/>
    <x v="0"/>
    <x v="0"/>
    <s v="Gabinete do Presidente"/>
    <x v="0"/>
    <x v="0"/>
    <x v="0"/>
    <x v="0"/>
    <x v="0"/>
    <x v="0"/>
    <x v="0"/>
    <x v="0"/>
    <x v="0"/>
    <x v="0"/>
    <x v="0"/>
    <x v="0"/>
    <s v="Pagamento de salário referente a 05-2024"/>
  </r>
  <r>
    <x v="0"/>
    <n v="0"/>
    <n v="0"/>
    <n v="0"/>
    <n v="250"/>
    <x v="4581"/>
    <x v="0"/>
    <x v="1"/>
    <x v="0"/>
    <s v="80.02.10.24"/>
    <x v="47"/>
    <x v="2"/>
    <x v="2"/>
    <s v="Outros"/>
    <s v="80.02.10"/>
    <s v="Outros"/>
    <s v="80.02.10"/>
    <x v="67"/>
    <x v="0"/>
    <x v="1"/>
    <x v="0"/>
    <x v="1"/>
    <x v="2"/>
    <x v="2"/>
    <x v="0"/>
    <x v="4"/>
    <s v="2024-06-19"/>
    <x v="1"/>
    <n v="250"/>
    <x v="0"/>
    <m/>
    <x v="0"/>
    <m/>
    <x v="18"/>
    <n v="100478987"/>
    <x v="0"/>
    <x v="0"/>
    <s v="Retenções SIACSA"/>
    <s v="ORI"/>
    <x v="0"/>
    <s v="SIACSA"/>
    <x v="0"/>
    <x v="0"/>
    <x v="0"/>
    <x v="0"/>
    <x v="0"/>
    <x v="0"/>
    <x v="0"/>
    <x v="0"/>
    <x v="0"/>
    <x v="0"/>
    <x v="0"/>
    <s v="Retenções SIACSA"/>
    <x v="0"/>
    <x v="0"/>
    <x v="0"/>
    <x v="0"/>
    <x v="2"/>
    <x v="0"/>
    <x v="0"/>
    <x v="0"/>
    <x v="0"/>
    <x v="1"/>
    <x v="0"/>
    <x v="0"/>
    <s v="RETENCAO OT"/>
  </r>
  <r>
    <x v="0"/>
    <n v="0"/>
    <n v="0"/>
    <n v="0"/>
    <n v="8123"/>
    <x v="4582"/>
    <x v="0"/>
    <x v="1"/>
    <x v="0"/>
    <s v="80.02.10.26"/>
    <x v="13"/>
    <x v="2"/>
    <x v="2"/>
    <s v="Outros"/>
    <s v="80.02.10"/>
    <s v="Outros"/>
    <s v="80.02.10"/>
    <x v="34"/>
    <x v="0"/>
    <x v="1"/>
    <x v="9"/>
    <x v="1"/>
    <x v="2"/>
    <x v="2"/>
    <x v="0"/>
    <x v="4"/>
    <s v="2024-06-19"/>
    <x v="1"/>
    <n v="8123"/>
    <x v="0"/>
    <m/>
    <x v="0"/>
    <m/>
    <x v="15"/>
    <n v="100479277"/>
    <x v="0"/>
    <x v="0"/>
    <s v="Retenção Sansung"/>
    <s v="ORI"/>
    <x v="0"/>
    <s v="RS"/>
    <x v="0"/>
    <x v="0"/>
    <x v="0"/>
    <x v="0"/>
    <x v="0"/>
    <x v="0"/>
    <x v="0"/>
    <x v="0"/>
    <x v="0"/>
    <x v="0"/>
    <x v="0"/>
    <s v="Retenção Sansung"/>
    <x v="0"/>
    <x v="0"/>
    <x v="0"/>
    <x v="0"/>
    <x v="2"/>
    <x v="0"/>
    <x v="0"/>
    <x v="0"/>
    <x v="0"/>
    <x v="1"/>
    <x v="0"/>
    <x v="0"/>
    <s v="RETENCAO OT"/>
  </r>
  <r>
    <x v="1"/>
    <n v="0"/>
    <n v="0"/>
    <n v="0"/>
    <n v="8500"/>
    <x v="4583"/>
    <x v="0"/>
    <x v="0"/>
    <x v="0"/>
    <s v="01.27.06.76"/>
    <x v="11"/>
    <x v="1"/>
    <x v="1"/>
    <s v="Requalificação Urbana e habitação"/>
    <s v="01.27.06"/>
    <s v="Requalificação Urbana e habitação"/>
    <s v="01.27.06"/>
    <x v="1"/>
    <x v="0"/>
    <x v="0"/>
    <x v="0"/>
    <x v="0"/>
    <x v="1"/>
    <x v="1"/>
    <x v="0"/>
    <x v="4"/>
    <s v="2024-06-28"/>
    <x v="1"/>
    <n v="8500"/>
    <x v="0"/>
    <m/>
    <x v="0"/>
    <m/>
    <x v="368"/>
    <n v="100291891"/>
    <x v="0"/>
    <x v="0"/>
    <s v="Requalificação Urbana e Ambiental de Achada Monte III"/>
    <s v="ORI"/>
    <x v="0"/>
    <m/>
    <x v="0"/>
    <x v="0"/>
    <x v="0"/>
    <x v="0"/>
    <x v="0"/>
    <x v="0"/>
    <x v="0"/>
    <x v="0"/>
    <x v="0"/>
    <x v="0"/>
    <x v="0"/>
    <s v="Requalificação Urbana e Ambiental de Achada Monte III"/>
    <x v="0"/>
    <x v="0"/>
    <x v="0"/>
    <x v="0"/>
    <x v="1"/>
    <x v="0"/>
    <x v="0"/>
    <x v="0"/>
    <x v="0"/>
    <x v="0"/>
    <x v="0"/>
    <x v="0"/>
    <s v="Pagamento referente a fornecimento de paralelos conforme para trabalhos de calcetamento em Achada do Monte, conforme proposta em anexo."/>
  </r>
  <r>
    <x v="1"/>
    <n v="0"/>
    <n v="0"/>
    <n v="0"/>
    <n v="8566"/>
    <x v="4584"/>
    <x v="0"/>
    <x v="0"/>
    <x v="0"/>
    <s v="01.27.06.76"/>
    <x v="11"/>
    <x v="1"/>
    <x v="1"/>
    <s v="Requalificação Urbana e habitação"/>
    <s v="01.27.06"/>
    <s v="Requalificação Urbana e habitação"/>
    <s v="01.27.06"/>
    <x v="1"/>
    <x v="0"/>
    <x v="0"/>
    <x v="0"/>
    <x v="0"/>
    <x v="1"/>
    <x v="1"/>
    <x v="0"/>
    <x v="4"/>
    <s v="2024-06-28"/>
    <x v="1"/>
    <n v="8566"/>
    <x v="0"/>
    <m/>
    <x v="0"/>
    <m/>
    <x v="2"/>
    <n v="100474696"/>
    <x v="0"/>
    <x v="1"/>
    <s v="Requalificação Urbana e Ambiental de Achada Monte III"/>
    <s v="ORI"/>
    <x v="0"/>
    <m/>
    <x v="0"/>
    <x v="0"/>
    <x v="0"/>
    <x v="0"/>
    <x v="0"/>
    <x v="0"/>
    <x v="0"/>
    <x v="0"/>
    <x v="0"/>
    <x v="0"/>
    <x v="0"/>
    <s v="Requalificação Urbana e Ambiental de Achada Monte III"/>
    <x v="0"/>
    <x v="0"/>
    <x v="0"/>
    <x v="0"/>
    <x v="1"/>
    <x v="0"/>
    <x v="0"/>
    <x v="0"/>
    <x v="0"/>
    <x v="0"/>
    <x v="1"/>
    <x v="0"/>
    <s v="Pagamento referente a prestação de serviços de calcetamento na localidade de Achada Monte, correspondente a 380,68 metro quadrado de calçadas no âmbito dos trabalhos da requalificação urbana e ambiental de Dacalinha - Achada Monte, conforme anexo."/>
  </r>
  <r>
    <x v="1"/>
    <n v="0"/>
    <n v="0"/>
    <n v="0"/>
    <n v="48538"/>
    <x v="4584"/>
    <x v="0"/>
    <x v="0"/>
    <x v="0"/>
    <s v="01.27.06.76"/>
    <x v="11"/>
    <x v="1"/>
    <x v="1"/>
    <s v="Requalificação Urbana e habitação"/>
    <s v="01.27.06"/>
    <s v="Requalificação Urbana e habitação"/>
    <s v="01.27.06"/>
    <x v="1"/>
    <x v="0"/>
    <x v="0"/>
    <x v="0"/>
    <x v="0"/>
    <x v="1"/>
    <x v="1"/>
    <x v="0"/>
    <x v="4"/>
    <s v="2024-06-28"/>
    <x v="1"/>
    <n v="48538"/>
    <x v="0"/>
    <m/>
    <x v="0"/>
    <m/>
    <x v="583"/>
    <n v="100479681"/>
    <x v="0"/>
    <x v="0"/>
    <s v="Requalificação Urbana e Ambiental de Achada Monte III"/>
    <s v="ORI"/>
    <x v="0"/>
    <m/>
    <x v="0"/>
    <x v="0"/>
    <x v="0"/>
    <x v="0"/>
    <x v="0"/>
    <x v="0"/>
    <x v="0"/>
    <x v="0"/>
    <x v="0"/>
    <x v="0"/>
    <x v="0"/>
    <s v="Requalificação Urbana e Ambiental de Achada Monte III"/>
    <x v="0"/>
    <x v="0"/>
    <x v="0"/>
    <x v="0"/>
    <x v="1"/>
    <x v="0"/>
    <x v="0"/>
    <x v="0"/>
    <x v="0"/>
    <x v="0"/>
    <x v="0"/>
    <x v="0"/>
    <s v="Pagamento referente a prestação de serviços de calcetamento na localidade de Achada Monte, correspondente a 380,68 metro quadrado de calçadas no âmbito dos trabalhos da requalificação urbana e ambiental de Dacalinha - Achada Monte, conforme anexo."/>
  </r>
  <r>
    <x v="0"/>
    <n v="0"/>
    <n v="0"/>
    <n v="0"/>
    <n v="700"/>
    <x v="4585"/>
    <x v="0"/>
    <x v="1"/>
    <x v="0"/>
    <s v="03.03.10"/>
    <x v="8"/>
    <x v="0"/>
    <x v="4"/>
    <s v="Receitas Da Câmara"/>
    <s v="03.03.10"/>
    <s v="Receitas Da Câmara"/>
    <s v="03.03.10"/>
    <x v="8"/>
    <x v="0"/>
    <x v="3"/>
    <x v="3"/>
    <x v="0"/>
    <x v="0"/>
    <x v="2"/>
    <x v="0"/>
    <x v="9"/>
    <s v="2024-07-08"/>
    <x v="2"/>
    <n v="7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500"/>
    <x v="4586"/>
    <x v="0"/>
    <x v="1"/>
    <x v="0"/>
    <s v="03.03.10"/>
    <x v="8"/>
    <x v="0"/>
    <x v="4"/>
    <s v="Receitas Da Câmara"/>
    <s v="03.03.10"/>
    <s v="Receitas Da Câmara"/>
    <s v="03.03.10"/>
    <x v="17"/>
    <x v="0"/>
    <x v="3"/>
    <x v="3"/>
    <x v="0"/>
    <x v="0"/>
    <x v="2"/>
    <x v="0"/>
    <x v="9"/>
    <s v="2024-07-08"/>
    <x v="2"/>
    <n v="6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40"/>
    <x v="4587"/>
    <x v="0"/>
    <x v="1"/>
    <x v="0"/>
    <s v="03.03.10"/>
    <x v="8"/>
    <x v="0"/>
    <x v="4"/>
    <s v="Receitas Da Câmara"/>
    <s v="03.03.10"/>
    <s v="Receitas Da Câmara"/>
    <s v="03.03.10"/>
    <x v="24"/>
    <x v="0"/>
    <x v="3"/>
    <x v="6"/>
    <x v="0"/>
    <x v="0"/>
    <x v="2"/>
    <x v="0"/>
    <x v="9"/>
    <s v="2024-07-08"/>
    <x v="2"/>
    <n v="10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725"/>
    <x v="4588"/>
    <x v="0"/>
    <x v="1"/>
    <x v="0"/>
    <s v="03.03.10"/>
    <x v="8"/>
    <x v="0"/>
    <x v="4"/>
    <s v="Receitas Da Câmara"/>
    <s v="03.03.10"/>
    <s v="Receitas Da Câmara"/>
    <s v="03.03.10"/>
    <x v="10"/>
    <x v="0"/>
    <x v="3"/>
    <x v="3"/>
    <x v="0"/>
    <x v="0"/>
    <x v="2"/>
    <x v="0"/>
    <x v="9"/>
    <s v="2024-07-08"/>
    <x v="2"/>
    <n v="67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962"/>
    <x v="4589"/>
    <x v="0"/>
    <x v="1"/>
    <x v="0"/>
    <s v="03.03.10"/>
    <x v="8"/>
    <x v="0"/>
    <x v="4"/>
    <s v="Receitas Da Câmara"/>
    <s v="03.03.10"/>
    <s v="Receitas Da Câmara"/>
    <s v="03.03.10"/>
    <x v="12"/>
    <x v="0"/>
    <x v="3"/>
    <x v="3"/>
    <x v="0"/>
    <x v="0"/>
    <x v="2"/>
    <x v="0"/>
    <x v="9"/>
    <s v="2024-07-08"/>
    <x v="2"/>
    <n v="2996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1471"/>
    <x v="4590"/>
    <x v="0"/>
    <x v="1"/>
    <x v="0"/>
    <s v="03.03.10"/>
    <x v="8"/>
    <x v="0"/>
    <x v="4"/>
    <s v="Receitas Da Câmara"/>
    <s v="03.03.10"/>
    <s v="Receitas Da Câmara"/>
    <s v="03.03.10"/>
    <x v="18"/>
    <x v="0"/>
    <x v="0"/>
    <x v="0"/>
    <x v="0"/>
    <x v="0"/>
    <x v="2"/>
    <x v="0"/>
    <x v="9"/>
    <s v="2024-07-08"/>
    <x v="2"/>
    <n v="111471"/>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4591"/>
    <x v="0"/>
    <x v="1"/>
    <x v="0"/>
    <s v="03.03.10"/>
    <x v="8"/>
    <x v="0"/>
    <x v="4"/>
    <s v="Receitas Da Câmara"/>
    <s v="03.03.10"/>
    <s v="Receitas Da Câmara"/>
    <s v="03.03.10"/>
    <x v="21"/>
    <x v="0"/>
    <x v="3"/>
    <x v="3"/>
    <x v="0"/>
    <x v="0"/>
    <x v="2"/>
    <x v="0"/>
    <x v="9"/>
    <s v="2024-07-08"/>
    <x v="2"/>
    <n v="42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8000"/>
    <x v="4592"/>
    <x v="0"/>
    <x v="1"/>
    <x v="0"/>
    <s v="03.03.10"/>
    <x v="8"/>
    <x v="0"/>
    <x v="4"/>
    <s v="Receitas Da Câmara"/>
    <s v="03.03.10"/>
    <s v="Receitas Da Câmara"/>
    <s v="03.03.10"/>
    <x v="15"/>
    <x v="0"/>
    <x v="0"/>
    <x v="0"/>
    <x v="0"/>
    <x v="0"/>
    <x v="2"/>
    <x v="0"/>
    <x v="9"/>
    <s v="2024-07-08"/>
    <x v="2"/>
    <n v="28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800"/>
    <x v="4593"/>
    <x v="0"/>
    <x v="1"/>
    <x v="0"/>
    <s v="03.03.10"/>
    <x v="8"/>
    <x v="0"/>
    <x v="4"/>
    <s v="Receitas Da Câmara"/>
    <s v="03.03.10"/>
    <s v="Receitas Da Câmara"/>
    <s v="03.03.10"/>
    <x v="11"/>
    <x v="0"/>
    <x v="0"/>
    <x v="5"/>
    <x v="0"/>
    <x v="0"/>
    <x v="2"/>
    <x v="0"/>
    <x v="9"/>
    <s v="2024-07-08"/>
    <x v="2"/>
    <n v="13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780"/>
    <x v="4594"/>
    <x v="0"/>
    <x v="1"/>
    <x v="0"/>
    <s v="03.03.10"/>
    <x v="8"/>
    <x v="0"/>
    <x v="4"/>
    <s v="Receitas Da Câmara"/>
    <s v="03.03.10"/>
    <s v="Receitas Da Câmara"/>
    <s v="03.03.10"/>
    <x v="6"/>
    <x v="0"/>
    <x v="3"/>
    <x v="3"/>
    <x v="0"/>
    <x v="0"/>
    <x v="2"/>
    <x v="0"/>
    <x v="9"/>
    <s v="2024-07-08"/>
    <x v="2"/>
    <n v="37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50"/>
    <x v="4595"/>
    <x v="0"/>
    <x v="1"/>
    <x v="0"/>
    <s v="03.03.10"/>
    <x v="8"/>
    <x v="0"/>
    <x v="4"/>
    <s v="Receitas Da Câmara"/>
    <s v="03.03.10"/>
    <s v="Receitas Da Câmara"/>
    <s v="03.03.10"/>
    <x v="76"/>
    <x v="0"/>
    <x v="3"/>
    <x v="7"/>
    <x v="0"/>
    <x v="0"/>
    <x v="2"/>
    <x v="0"/>
    <x v="9"/>
    <s v="2024-07-08"/>
    <x v="2"/>
    <n v="11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523"/>
    <x v="4596"/>
    <x v="0"/>
    <x v="1"/>
    <x v="0"/>
    <s v="03.03.10"/>
    <x v="8"/>
    <x v="0"/>
    <x v="4"/>
    <s v="Receitas Da Câmara"/>
    <s v="03.03.10"/>
    <s v="Receitas Da Câmara"/>
    <s v="03.03.10"/>
    <x v="9"/>
    <x v="0"/>
    <x v="3"/>
    <x v="3"/>
    <x v="0"/>
    <x v="0"/>
    <x v="2"/>
    <x v="0"/>
    <x v="9"/>
    <s v="2024-07-08"/>
    <x v="2"/>
    <n v="852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20"/>
    <x v="4597"/>
    <x v="0"/>
    <x v="1"/>
    <x v="0"/>
    <s v="03.03.10"/>
    <x v="8"/>
    <x v="0"/>
    <x v="4"/>
    <s v="Receitas Da Câmara"/>
    <s v="03.03.10"/>
    <s v="Receitas Da Câmara"/>
    <s v="03.03.10"/>
    <x v="8"/>
    <x v="0"/>
    <x v="3"/>
    <x v="3"/>
    <x v="0"/>
    <x v="0"/>
    <x v="2"/>
    <x v="0"/>
    <x v="9"/>
    <s v="2024-07-16"/>
    <x v="2"/>
    <n v="6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739"/>
    <x v="4598"/>
    <x v="0"/>
    <x v="1"/>
    <x v="0"/>
    <s v="03.03.10"/>
    <x v="8"/>
    <x v="0"/>
    <x v="4"/>
    <s v="Receitas Da Câmara"/>
    <s v="03.03.10"/>
    <s v="Receitas Da Câmara"/>
    <s v="03.03.10"/>
    <x v="9"/>
    <x v="0"/>
    <x v="3"/>
    <x v="3"/>
    <x v="0"/>
    <x v="0"/>
    <x v="2"/>
    <x v="0"/>
    <x v="9"/>
    <s v="2024-07-16"/>
    <x v="2"/>
    <n v="1673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0"/>
    <x v="4599"/>
    <x v="0"/>
    <x v="0"/>
    <x v="0"/>
    <s v="03.16.02"/>
    <x v="3"/>
    <x v="0"/>
    <x v="0"/>
    <s v="Gabinete do Presidente"/>
    <s v="03.16.02"/>
    <s v="Gabinete do Presidente"/>
    <s v="03.16.02"/>
    <x v="3"/>
    <x v="0"/>
    <x v="0"/>
    <x v="1"/>
    <x v="0"/>
    <x v="0"/>
    <x v="0"/>
    <x v="0"/>
    <x v="2"/>
    <s v="2024-02-20"/>
    <x v="0"/>
    <n v="6000"/>
    <x v="0"/>
    <m/>
    <x v="0"/>
    <m/>
    <x v="118"/>
    <n v="100444140"/>
    <x v="0"/>
    <x v="0"/>
    <s v="Gabinete do Presidente"/>
    <s v="ORI"/>
    <x v="0"/>
    <m/>
    <x v="0"/>
    <x v="0"/>
    <x v="0"/>
    <x v="0"/>
    <x v="0"/>
    <x v="0"/>
    <x v="0"/>
    <x v="0"/>
    <x v="0"/>
    <x v="0"/>
    <x v="0"/>
    <s v="Gabinete do Presidente"/>
    <x v="0"/>
    <x v="0"/>
    <x v="0"/>
    <x v="0"/>
    <x v="0"/>
    <x v="0"/>
    <x v="0"/>
    <x v="0"/>
    <x v="0"/>
    <x v="0"/>
    <x v="0"/>
    <x v="0"/>
    <s v="Ajuda de custo a favor da senhor Presidente Herménio Fernandes pela sua deslocação a Praia nos dia 09 e 16 de fevereiro em missão oficial de serviço, conforme guia de marcha em anexo. "/>
  </r>
  <r>
    <x v="0"/>
    <n v="0"/>
    <n v="0"/>
    <n v="0"/>
    <n v="2160"/>
    <x v="4600"/>
    <x v="0"/>
    <x v="1"/>
    <x v="0"/>
    <s v="03.03.10"/>
    <x v="8"/>
    <x v="0"/>
    <x v="4"/>
    <s v="Receitas Da Câmara"/>
    <s v="03.03.10"/>
    <s v="Receitas Da Câmara"/>
    <s v="03.03.10"/>
    <x v="6"/>
    <x v="0"/>
    <x v="3"/>
    <x v="3"/>
    <x v="0"/>
    <x v="0"/>
    <x v="2"/>
    <x v="0"/>
    <x v="0"/>
    <s v="2024-01-25"/>
    <x v="0"/>
    <n v="21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300"/>
    <x v="4601"/>
    <x v="0"/>
    <x v="0"/>
    <x v="0"/>
    <s v="03.16.15"/>
    <x v="0"/>
    <x v="0"/>
    <x v="0"/>
    <s v="Direção Financeira"/>
    <s v="03.16.15"/>
    <s v="Direção Financeira"/>
    <s v="03.16.15"/>
    <x v="52"/>
    <x v="0"/>
    <x v="0"/>
    <x v="0"/>
    <x v="0"/>
    <x v="0"/>
    <x v="0"/>
    <x v="0"/>
    <x v="0"/>
    <s v="2024-01-15"/>
    <x v="0"/>
    <n v="2300"/>
    <x v="0"/>
    <m/>
    <x v="0"/>
    <m/>
    <x v="6"/>
    <n v="100474914"/>
    <x v="0"/>
    <x v="0"/>
    <s v="Direção Financeira"/>
    <s v="ORI"/>
    <x v="0"/>
    <m/>
    <x v="0"/>
    <x v="0"/>
    <x v="0"/>
    <x v="0"/>
    <x v="0"/>
    <x v="0"/>
    <x v="0"/>
    <x v="0"/>
    <x v="0"/>
    <x v="0"/>
    <x v="0"/>
    <s v="Direção Financeira"/>
    <x v="0"/>
    <x v="0"/>
    <x v="0"/>
    <x v="0"/>
    <x v="0"/>
    <x v="0"/>
    <x v="0"/>
    <x v="0"/>
    <x v="0"/>
    <x v="0"/>
    <x v="0"/>
    <x v="0"/>
    <s v="Pagamento a favor da Tesouraria  Municipal pela aquisição de serviços da criação de fatura eletrónica da Câmara, conforme anexo"/>
  </r>
  <r>
    <x v="0"/>
    <n v="0"/>
    <n v="0"/>
    <n v="0"/>
    <n v="2600"/>
    <x v="4602"/>
    <x v="0"/>
    <x v="0"/>
    <x v="0"/>
    <s v="01.27.02.11"/>
    <x v="18"/>
    <x v="1"/>
    <x v="1"/>
    <s v="Saneamento básico"/>
    <s v="01.27.02"/>
    <s v="Saneamento básico"/>
    <s v="01.27.02"/>
    <x v="4"/>
    <x v="0"/>
    <x v="2"/>
    <x v="2"/>
    <x v="0"/>
    <x v="1"/>
    <x v="0"/>
    <x v="0"/>
    <x v="0"/>
    <s v="2024-01-19"/>
    <x v="0"/>
    <n v="2600"/>
    <x v="0"/>
    <m/>
    <x v="0"/>
    <m/>
    <x v="575"/>
    <n v="100403441"/>
    <x v="0"/>
    <x v="0"/>
    <s v="Reforço do saneamento básico"/>
    <s v="ORI"/>
    <x v="0"/>
    <m/>
    <x v="0"/>
    <x v="0"/>
    <x v="0"/>
    <x v="0"/>
    <x v="0"/>
    <x v="0"/>
    <x v="0"/>
    <x v="0"/>
    <x v="0"/>
    <x v="0"/>
    <x v="0"/>
    <s v="Reforço do saneamento básico"/>
    <x v="0"/>
    <x v="0"/>
    <x v="0"/>
    <x v="0"/>
    <x v="1"/>
    <x v="0"/>
    <x v="0"/>
    <x v="0"/>
    <x v="0"/>
    <x v="0"/>
    <x v="0"/>
    <x v="0"/>
    <s v="Pagamento a favor da Sra. Maria Segunda Correia, pela comparticipação da taxa de curralagem dos gados apanhados na via publica e propriedades particular, conforme anexo."/>
  </r>
  <r>
    <x v="1"/>
    <n v="0"/>
    <n v="0"/>
    <n v="0"/>
    <n v="19200"/>
    <x v="4603"/>
    <x v="0"/>
    <x v="0"/>
    <x v="0"/>
    <s v="01.27.02.15"/>
    <x v="25"/>
    <x v="1"/>
    <x v="1"/>
    <s v="Saneamento básico"/>
    <s v="01.27.02"/>
    <s v="Saneamento básico"/>
    <s v="01.27.02"/>
    <x v="46"/>
    <x v="0"/>
    <x v="0"/>
    <x v="0"/>
    <x v="0"/>
    <x v="1"/>
    <x v="1"/>
    <x v="0"/>
    <x v="0"/>
    <s v="2024-01-26"/>
    <x v="0"/>
    <n v="19200"/>
    <x v="0"/>
    <m/>
    <x v="0"/>
    <m/>
    <x v="77"/>
    <n v="100477538"/>
    <x v="0"/>
    <x v="0"/>
    <s v="Transferência de Residuos Aterro Santiago"/>
    <s v="ORI"/>
    <x v="0"/>
    <m/>
    <x v="0"/>
    <x v="0"/>
    <x v="0"/>
    <x v="0"/>
    <x v="0"/>
    <x v="0"/>
    <x v="0"/>
    <x v="0"/>
    <x v="0"/>
    <x v="0"/>
    <x v="0"/>
    <s v="Transferência de Residuos Aterro Santiago"/>
    <x v="0"/>
    <x v="0"/>
    <x v="0"/>
    <x v="0"/>
    <x v="1"/>
    <x v="0"/>
    <x v="0"/>
    <x v="0"/>
    <x v="0"/>
    <x v="0"/>
    <x v="0"/>
    <x v="0"/>
    <s v="Pagamento referente a serviço de reparação de válvula do macaco de balde de lixo traseiro, ensolda e ratificação de cavilia  e troca de oringue da viatura  DAF ST-20-XE afeto a transferência de resíduos sólidos e urbanos de CMSM, conforme anexo. "/>
  </r>
  <r>
    <x v="0"/>
    <n v="0"/>
    <n v="0"/>
    <n v="0"/>
    <n v="7200"/>
    <x v="4604"/>
    <x v="0"/>
    <x v="1"/>
    <x v="0"/>
    <s v="03.03.10"/>
    <x v="8"/>
    <x v="0"/>
    <x v="4"/>
    <s v="Receitas Da Câmara"/>
    <s v="03.03.10"/>
    <s v="Receitas Da Câmara"/>
    <s v="03.03.10"/>
    <x v="20"/>
    <x v="0"/>
    <x v="3"/>
    <x v="3"/>
    <x v="0"/>
    <x v="0"/>
    <x v="2"/>
    <x v="0"/>
    <x v="0"/>
    <s v="2024-01-25"/>
    <x v="0"/>
    <n v="7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360"/>
    <x v="4605"/>
    <x v="0"/>
    <x v="1"/>
    <x v="0"/>
    <s v="03.03.10"/>
    <x v="8"/>
    <x v="0"/>
    <x v="4"/>
    <s v="Receitas Da Câmara"/>
    <s v="03.03.10"/>
    <s v="Receitas Da Câmara"/>
    <s v="03.03.10"/>
    <x v="10"/>
    <x v="0"/>
    <x v="3"/>
    <x v="3"/>
    <x v="0"/>
    <x v="0"/>
    <x v="2"/>
    <x v="0"/>
    <x v="0"/>
    <s v="2024-01-25"/>
    <x v="0"/>
    <n v="113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0"/>
    <x v="4606"/>
    <x v="0"/>
    <x v="1"/>
    <x v="0"/>
    <s v="03.03.10"/>
    <x v="8"/>
    <x v="0"/>
    <x v="4"/>
    <s v="Receitas Da Câmara"/>
    <s v="03.03.10"/>
    <s v="Receitas Da Câmara"/>
    <s v="03.03.10"/>
    <x v="8"/>
    <x v="0"/>
    <x v="3"/>
    <x v="3"/>
    <x v="0"/>
    <x v="0"/>
    <x v="2"/>
    <x v="0"/>
    <x v="0"/>
    <s v="2024-01-25"/>
    <x v="0"/>
    <n v="4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100"/>
    <x v="4607"/>
    <x v="0"/>
    <x v="1"/>
    <x v="0"/>
    <s v="03.03.10"/>
    <x v="8"/>
    <x v="0"/>
    <x v="4"/>
    <s v="Receitas Da Câmara"/>
    <s v="03.03.10"/>
    <s v="Receitas Da Câmara"/>
    <s v="03.03.10"/>
    <x v="18"/>
    <x v="0"/>
    <x v="0"/>
    <x v="0"/>
    <x v="0"/>
    <x v="0"/>
    <x v="2"/>
    <x v="0"/>
    <x v="0"/>
    <s v="2024-01-25"/>
    <x v="0"/>
    <n v="72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40"/>
    <x v="4608"/>
    <x v="0"/>
    <x v="1"/>
    <x v="0"/>
    <s v="03.03.10"/>
    <x v="8"/>
    <x v="0"/>
    <x v="4"/>
    <s v="Receitas Da Câmara"/>
    <s v="03.03.10"/>
    <s v="Receitas Da Câmara"/>
    <s v="03.03.10"/>
    <x v="13"/>
    <x v="0"/>
    <x v="3"/>
    <x v="3"/>
    <x v="0"/>
    <x v="0"/>
    <x v="2"/>
    <x v="0"/>
    <x v="0"/>
    <s v="2024-01-25"/>
    <x v="0"/>
    <n v="264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100000"/>
    <x v="4609"/>
    <x v="0"/>
    <x v="1"/>
    <x v="0"/>
    <s v="03.03.10"/>
    <x v="8"/>
    <x v="0"/>
    <x v="4"/>
    <s v="Receitas Da Câmara"/>
    <s v="03.03.10"/>
    <s v="Receitas Da Câmara"/>
    <s v="03.03.10"/>
    <x v="15"/>
    <x v="0"/>
    <x v="0"/>
    <x v="0"/>
    <x v="0"/>
    <x v="0"/>
    <x v="2"/>
    <x v="0"/>
    <x v="0"/>
    <s v="2024-01-25"/>
    <x v="0"/>
    <n v="210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779"/>
    <x v="4610"/>
    <x v="0"/>
    <x v="1"/>
    <x v="0"/>
    <s v="03.03.10"/>
    <x v="8"/>
    <x v="0"/>
    <x v="4"/>
    <s v="Receitas Da Câmara"/>
    <s v="03.03.10"/>
    <s v="Receitas Da Câmara"/>
    <s v="03.03.10"/>
    <x v="9"/>
    <x v="0"/>
    <x v="3"/>
    <x v="3"/>
    <x v="0"/>
    <x v="0"/>
    <x v="2"/>
    <x v="0"/>
    <x v="0"/>
    <s v="2024-01-25"/>
    <x v="0"/>
    <n v="1077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150"/>
    <x v="4611"/>
    <x v="0"/>
    <x v="1"/>
    <x v="0"/>
    <s v="03.03.10"/>
    <x v="8"/>
    <x v="0"/>
    <x v="4"/>
    <s v="Receitas Da Câmara"/>
    <s v="03.03.10"/>
    <s v="Receitas Da Câmara"/>
    <s v="03.03.10"/>
    <x v="17"/>
    <x v="0"/>
    <x v="3"/>
    <x v="3"/>
    <x v="0"/>
    <x v="0"/>
    <x v="2"/>
    <x v="0"/>
    <x v="0"/>
    <s v="2024-01-25"/>
    <x v="0"/>
    <n v="31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
    <x v="4612"/>
    <x v="0"/>
    <x v="1"/>
    <x v="0"/>
    <s v="03.03.10"/>
    <x v="8"/>
    <x v="0"/>
    <x v="4"/>
    <s v="Receitas Da Câmara"/>
    <s v="03.03.10"/>
    <s v="Receitas Da Câmara"/>
    <s v="03.03.10"/>
    <x v="8"/>
    <x v="0"/>
    <x v="3"/>
    <x v="3"/>
    <x v="0"/>
    <x v="0"/>
    <x v="2"/>
    <x v="0"/>
    <x v="0"/>
    <s v="2024-01-29"/>
    <x v="0"/>
    <n v="3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00"/>
    <x v="4613"/>
    <x v="0"/>
    <x v="1"/>
    <x v="0"/>
    <s v="03.03.10"/>
    <x v="8"/>
    <x v="0"/>
    <x v="4"/>
    <s v="Receitas Da Câmara"/>
    <s v="03.03.10"/>
    <s v="Receitas Da Câmara"/>
    <s v="03.03.10"/>
    <x v="10"/>
    <x v="0"/>
    <x v="3"/>
    <x v="3"/>
    <x v="0"/>
    <x v="0"/>
    <x v="2"/>
    <x v="0"/>
    <x v="0"/>
    <s v="2024-01-29"/>
    <x v="0"/>
    <n v="2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49"/>
    <x v="4614"/>
    <x v="0"/>
    <x v="1"/>
    <x v="0"/>
    <s v="03.03.10"/>
    <x v="8"/>
    <x v="0"/>
    <x v="4"/>
    <s v="Receitas Da Câmara"/>
    <s v="03.03.10"/>
    <s v="Receitas Da Câmara"/>
    <s v="03.03.10"/>
    <x v="9"/>
    <x v="0"/>
    <x v="3"/>
    <x v="3"/>
    <x v="0"/>
    <x v="0"/>
    <x v="2"/>
    <x v="0"/>
    <x v="0"/>
    <s v="2024-01-29"/>
    <x v="0"/>
    <n v="804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723"/>
    <x v="4615"/>
    <x v="0"/>
    <x v="1"/>
    <x v="0"/>
    <s v="03.03.10"/>
    <x v="8"/>
    <x v="0"/>
    <x v="4"/>
    <s v="Receitas Da Câmara"/>
    <s v="03.03.10"/>
    <s v="Receitas Da Câmara"/>
    <s v="03.03.10"/>
    <x v="18"/>
    <x v="0"/>
    <x v="0"/>
    <x v="0"/>
    <x v="0"/>
    <x v="0"/>
    <x v="2"/>
    <x v="0"/>
    <x v="0"/>
    <s v="2024-01-29"/>
    <x v="0"/>
    <n v="4072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7290"/>
    <x v="4616"/>
    <x v="0"/>
    <x v="1"/>
    <x v="0"/>
    <s v="03.03.10"/>
    <x v="8"/>
    <x v="0"/>
    <x v="4"/>
    <s v="Receitas Da Câmara"/>
    <s v="03.03.10"/>
    <s v="Receitas Da Câmara"/>
    <s v="03.03.10"/>
    <x v="13"/>
    <x v="0"/>
    <x v="3"/>
    <x v="3"/>
    <x v="0"/>
    <x v="0"/>
    <x v="2"/>
    <x v="0"/>
    <x v="0"/>
    <s v="2024-01-29"/>
    <x v="0"/>
    <n v="572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980"/>
    <x v="4617"/>
    <x v="0"/>
    <x v="1"/>
    <x v="0"/>
    <s v="03.03.10"/>
    <x v="8"/>
    <x v="0"/>
    <x v="4"/>
    <s v="Receitas Da Câmara"/>
    <s v="03.03.10"/>
    <s v="Receitas Da Câmara"/>
    <s v="03.03.10"/>
    <x v="12"/>
    <x v="0"/>
    <x v="3"/>
    <x v="3"/>
    <x v="0"/>
    <x v="0"/>
    <x v="2"/>
    <x v="0"/>
    <x v="0"/>
    <s v="2024-01-29"/>
    <x v="0"/>
    <n v="219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0"/>
    <x v="4618"/>
    <x v="0"/>
    <x v="1"/>
    <x v="0"/>
    <s v="03.03.10"/>
    <x v="8"/>
    <x v="0"/>
    <x v="4"/>
    <s v="Receitas Da Câmara"/>
    <s v="03.03.10"/>
    <s v="Receitas Da Câmara"/>
    <s v="03.03.10"/>
    <x v="17"/>
    <x v="0"/>
    <x v="3"/>
    <x v="3"/>
    <x v="0"/>
    <x v="0"/>
    <x v="2"/>
    <x v="0"/>
    <x v="0"/>
    <s v="2024-01-29"/>
    <x v="0"/>
    <n v="7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990"/>
    <x v="4619"/>
    <x v="0"/>
    <x v="1"/>
    <x v="0"/>
    <s v="03.03.10"/>
    <x v="8"/>
    <x v="0"/>
    <x v="4"/>
    <s v="Receitas Da Câmara"/>
    <s v="03.03.10"/>
    <s v="Receitas Da Câmara"/>
    <s v="03.03.10"/>
    <x v="6"/>
    <x v="0"/>
    <x v="3"/>
    <x v="3"/>
    <x v="0"/>
    <x v="0"/>
    <x v="2"/>
    <x v="0"/>
    <x v="0"/>
    <s v="2024-01-29"/>
    <x v="0"/>
    <n v="39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500"/>
    <x v="4620"/>
    <x v="0"/>
    <x v="1"/>
    <x v="0"/>
    <s v="03.03.10"/>
    <x v="8"/>
    <x v="0"/>
    <x v="4"/>
    <s v="Receitas Da Câmara"/>
    <s v="03.03.10"/>
    <s v="Receitas Da Câmara"/>
    <s v="03.03.10"/>
    <x v="11"/>
    <x v="0"/>
    <x v="0"/>
    <x v="5"/>
    <x v="0"/>
    <x v="0"/>
    <x v="2"/>
    <x v="0"/>
    <x v="0"/>
    <s v="2024-01-29"/>
    <x v="0"/>
    <n v="5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500"/>
    <x v="4621"/>
    <x v="0"/>
    <x v="1"/>
    <x v="0"/>
    <s v="03.03.10"/>
    <x v="8"/>
    <x v="0"/>
    <x v="4"/>
    <s v="Receitas Da Câmara"/>
    <s v="03.03.10"/>
    <s v="Receitas Da Câmara"/>
    <s v="03.03.10"/>
    <x v="11"/>
    <x v="0"/>
    <x v="0"/>
    <x v="5"/>
    <x v="0"/>
    <x v="0"/>
    <x v="2"/>
    <x v="0"/>
    <x v="0"/>
    <s v="2024-01-30"/>
    <x v="0"/>
    <n v="3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0"/>
    <x v="4622"/>
    <x v="0"/>
    <x v="1"/>
    <x v="0"/>
    <s v="03.03.10"/>
    <x v="8"/>
    <x v="0"/>
    <x v="4"/>
    <s v="Receitas Da Câmara"/>
    <s v="03.03.10"/>
    <s v="Receitas Da Câmara"/>
    <s v="03.03.10"/>
    <x v="19"/>
    <x v="0"/>
    <x v="3"/>
    <x v="6"/>
    <x v="0"/>
    <x v="0"/>
    <x v="2"/>
    <x v="0"/>
    <x v="0"/>
    <s v="2024-01-30"/>
    <x v="0"/>
    <n v="2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4623"/>
    <x v="0"/>
    <x v="1"/>
    <x v="0"/>
    <s v="03.03.10"/>
    <x v="8"/>
    <x v="0"/>
    <x v="4"/>
    <s v="Receitas Da Câmara"/>
    <s v="03.03.10"/>
    <s v="Receitas Da Câmara"/>
    <s v="03.03.10"/>
    <x v="8"/>
    <x v="0"/>
    <x v="3"/>
    <x v="3"/>
    <x v="0"/>
    <x v="0"/>
    <x v="2"/>
    <x v="0"/>
    <x v="0"/>
    <s v="2024-01-30"/>
    <x v="0"/>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825"/>
    <x v="4624"/>
    <x v="0"/>
    <x v="1"/>
    <x v="0"/>
    <s v="03.03.10"/>
    <x v="8"/>
    <x v="0"/>
    <x v="4"/>
    <s v="Receitas Da Câmara"/>
    <s v="03.03.10"/>
    <s v="Receitas Da Câmara"/>
    <s v="03.03.10"/>
    <x v="9"/>
    <x v="0"/>
    <x v="3"/>
    <x v="3"/>
    <x v="0"/>
    <x v="0"/>
    <x v="2"/>
    <x v="0"/>
    <x v="0"/>
    <s v="2024-01-30"/>
    <x v="0"/>
    <n v="218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
    <x v="4625"/>
    <x v="0"/>
    <x v="1"/>
    <x v="0"/>
    <s v="03.03.10"/>
    <x v="8"/>
    <x v="0"/>
    <x v="4"/>
    <s v="Receitas Da Câmara"/>
    <s v="03.03.10"/>
    <s v="Receitas Da Câmara"/>
    <s v="03.03.10"/>
    <x v="23"/>
    <x v="0"/>
    <x v="3"/>
    <x v="7"/>
    <x v="0"/>
    <x v="0"/>
    <x v="2"/>
    <x v="0"/>
    <x v="0"/>
    <s v="2024-01-30"/>
    <x v="0"/>
    <n v="2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720"/>
    <x v="4626"/>
    <x v="0"/>
    <x v="1"/>
    <x v="0"/>
    <s v="03.03.10"/>
    <x v="8"/>
    <x v="0"/>
    <x v="4"/>
    <s v="Receitas Da Câmara"/>
    <s v="03.03.10"/>
    <s v="Receitas Da Câmara"/>
    <s v="03.03.10"/>
    <x v="17"/>
    <x v="0"/>
    <x v="3"/>
    <x v="3"/>
    <x v="0"/>
    <x v="0"/>
    <x v="2"/>
    <x v="0"/>
    <x v="0"/>
    <s v="2024-01-30"/>
    <x v="0"/>
    <n v="67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50"/>
    <x v="4627"/>
    <x v="0"/>
    <x v="1"/>
    <x v="0"/>
    <s v="03.03.10"/>
    <x v="8"/>
    <x v="0"/>
    <x v="4"/>
    <s v="Receitas Da Câmara"/>
    <s v="03.03.10"/>
    <s v="Receitas Da Câmara"/>
    <s v="03.03.10"/>
    <x v="13"/>
    <x v="0"/>
    <x v="3"/>
    <x v="3"/>
    <x v="0"/>
    <x v="0"/>
    <x v="2"/>
    <x v="0"/>
    <x v="0"/>
    <s v="2024-01-30"/>
    <x v="0"/>
    <n v="29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7"/>
    <x v="4628"/>
    <x v="0"/>
    <x v="1"/>
    <x v="0"/>
    <s v="03.03.10"/>
    <x v="8"/>
    <x v="0"/>
    <x v="4"/>
    <s v="Receitas Da Câmara"/>
    <s v="03.03.10"/>
    <s v="Receitas Da Câmara"/>
    <s v="03.03.10"/>
    <x v="22"/>
    <x v="0"/>
    <x v="3"/>
    <x v="7"/>
    <x v="0"/>
    <x v="0"/>
    <x v="2"/>
    <x v="0"/>
    <x v="0"/>
    <s v="2024-01-30"/>
    <x v="0"/>
    <n v="167"/>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750"/>
    <x v="4629"/>
    <x v="0"/>
    <x v="1"/>
    <x v="0"/>
    <s v="03.03.10"/>
    <x v="8"/>
    <x v="0"/>
    <x v="4"/>
    <s v="Receitas Da Câmara"/>
    <s v="03.03.10"/>
    <s v="Receitas Da Câmara"/>
    <s v="03.03.10"/>
    <x v="10"/>
    <x v="0"/>
    <x v="3"/>
    <x v="3"/>
    <x v="0"/>
    <x v="0"/>
    <x v="2"/>
    <x v="0"/>
    <x v="0"/>
    <s v="2024-01-30"/>
    <x v="0"/>
    <n v="47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6078"/>
    <x v="4630"/>
    <x v="0"/>
    <x v="1"/>
    <x v="0"/>
    <s v="03.03.10"/>
    <x v="8"/>
    <x v="0"/>
    <x v="4"/>
    <s v="Receitas Da Câmara"/>
    <s v="03.03.10"/>
    <s v="Receitas Da Câmara"/>
    <s v="03.03.10"/>
    <x v="18"/>
    <x v="0"/>
    <x v="0"/>
    <x v="0"/>
    <x v="0"/>
    <x v="0"/>
    <x v="2"/>
    <x v="0"/>
    <x v="0"/>
    <s v="2024-01-30"/>
    <x v="0"/>
    <n v="10607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0"/>
    <x v="4631"/>
    <x v="0"/>
    <x v="1"/>
    <x v="0"/>
    <s v="03.03.10"/>
    <x v="8"/>
    <x v="0"/>
    <x v="4"/>
    <s v="Receitas Da Câmara"/>
    <s v="03.03.10"/>
    <s v="Receitas Da Câmara"/>
    <s v="03.03.10"/>
    <x v="42"/>
    <x v="0"/>
    <x v="3"/>
    <x v="3"/>
    <x v="0"/>
    <x v="0"/>
    <x v="2"/>
    <x v="0"/>
    <x v="0"/>
    <s v="2024-01-30"/>
    <x v="0"/>
    <n v="1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0"/>
    <x v="4632"/>
    <x v="0"/>
    <x v="0"/>
    <x v="0"/>
    <s v="03.16.15"/>
    <x v="0"/>
    <x v="0"/>
    <x v="0"/>
    <s v="Direção Financeira"/>
    <s v="03.16.15"/>
    <s v="Direção Financeira"/>
    <s v="03.16.15"/>
    <x v="64"/>
    <x v="0"/>
    <x v="0"/>
    <x v="0"/>
    <x v="0"/>
    <x v="0"/>
    <x v="0"/>
    <x v="0"/>
    <x v="1"/>
    <s v="2024-03-07"/>
    <x v="0"/>
    <n v="4000"/>
    <x v="0"/>
    <m/>
    <x v="0"/>
    <m/>
    <x v="165"/>
    <n v="100476713"/>
    <x v="0"/>
    <x v="0"/>
    <s v="Direção Financeira"/>
    <s v="ORI"/>
    <x v="0"/>
    <m/>
    <x v="0"/>
    <x v="0"/>
    <x v="0"/>
    <x v="0"/>
    <x v="0"/>
    <x v="0"/>
    <x v="0"/>
    <x v="0"/>
    <x v="0"/>
    <x v="0"/>
    <x v="0"/>
    <s v="Direção Financeira"/>
    <x v="0"/>
    <x v="0"/>
    <x v="0"/>
    <x v="0"/>
    <x v="0"/>
    <x v="0"/>
    <x v="0"/>
    <x v="0"/>
    <x v="0"/>
    <x v="0"/>
    <x v="0"/>
    <x v="0"/>
    <s v="Gratificação a favor da senhora Magda Afonso, em compensação de trabalhos adicionais, conforme anexo."/>
  </r>
  <r>
    <x v="0"/>
    <n v="0"/>
    <n v="0"/>
    <n v="0"/>
    <n v="14600"/>
    <x v="4633"/>
    <x v="0"/>
    <x v="0"/>
    <x v="0"/>
    <s v="01.27.02.11"/>
    <x v="18"/>
    <x v="1"/>
    <x v="1"/>
    <s v="Saneamento básico"/>
    <s v="01.27.02"/>
    <s v="Saneamento básico"/>
    <s v="01.27.02"/>
    <x v="4"/>
    <x v="0"/>
    <x v="2"/>
    <x v="2"/>
    <x v="0"/>
    <x v="1"/>
    <x v="0"/>
    <x v="0"/>
    <x v="1"/>
    <s v="2024-03-07"/>
    <x v="0"/>
    <n v="14600"/>
    <x v="0"/>
    <m/>
    <x v="0"/>
    <m/>
    <x v="97"/>
    <n v="100479452"/>
    <x v="0"/>
    <x v="0"/>
    <s v="Reforço do saneamento básico"/>
    <s v="ORI"/>
    <x v="0"/>
    <m/>
    <x v="0"/>
    <x v="0"/>
    <x v="0"/>
    <x v="0"/>
    <x v="0"/>
    <x v="0"/>
    <x v="0"/>
    <x v="0"/>
    <x v="0"/>
    <x v="0"/>
    <x v="0"/>
    <s v="Reforço do saneamento básico"/>
    <x v="0"/>
    <x v="0"/>
    <x v="0"/>
    <x v="0"/>
    <x v="1"/>
    <x v="0"/>
    <x v="0"/>
    <x v="0"/>
    <x v="0"/>
    <x v="0"/>
    <x v="0"/>
    <x v="0"/>
    <s v="Pagamento referente a aquisição de serviços de lavagem e lubrificante  da viaturas ST-20-XE afetos ao serviços de transferência de resíduos sólidos e urbanos para aterro sanitário, conforme anexo"/>
  </r>
  <r>
    <x v="0"/>
    <n v="0"/>
    <n v="0"/>
    <n v="0"/>
    <n v="3600"/>
    <x v="4634"/>
    <x v="0"/>
    <x v="1"/>
    <x v="0"/>
    <s v="03.03.10"/>
    <x v="8"/>
    <x v="0"/>
    <x v="4"/>
    <s v="Receitas Da Câmara"/>
    <s v="03.03.10"/>
    <s v="Receitas Da Câmara"/>
    <s v="03.03.10"/>
    <x v="11"/>
    <x v="0"/>
    <x v="0"/>
    <x v="5"/>
    <x v="0"/>
    <x v="0"/>
    <x v="2"/>
    <x v="0"/>
    <x v="1"/>
    <s v="2024-03-22"/>
    <x v="0"/>
    <n v="3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9"/>
    <x v="4635"/>
    <x v="0"/>
    <x v="1"/>
    <x v="0"/>
    <s v="03.03.10"/>
    <x v="8"/>
    <x v="0"/>
    <x v="4"/>
    <s v="Receitas Da Câmara"/>
    <s v="03.03.10"/>
    <s v="Receitas Da Câmara"/>
    <s v="03.03.10"/>
    <x v="23"/>
    <x v="0"/>
    <x v="3"/>
    <x v="7"/>
    <x v="0"/>
    <x v="0"/>
    <x v="2"/>
    <x v="0"/>
    <x v="1"/>
    <s v="2024-03-22"/>
    <x v="0"/>
    <n v="1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90"/>
    <x v="4636"/>
    <x v="0"/>
    <x v="1"/>
    <x v="0"/>
    <s v="03.03.10"/>
    <x v="8"/>
    <x v="0"/>
    <x v="4"/>
    <s v="Receitas Da Câmara"/>
    <s v="03.03.10"/>
    <s v="Receitas Da Câmara"/>
    <s v="03.03.10"/>
    <x v="13"/>
    <x v="0"/>
    <x v="3"/>
    <x v="3"/>
    <x v="0"/>
    <x v="0"/>
    <x v="2"/>
    <x v="0"/>
    <x v="1"/>
    <s v="2024-03-22"/>
    <x v="0"/>
    <n v="28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875"/>
    <x v="4637"/>
    <x v="0"/>
    <x v="1"/>
    <x v="0"/>
    <s v="03.03.10"/>
    <x v="8"/>
    <x v="0"/>
    <x v="4"/>
    <s v="Receitas Da Câmara"/>
    <s v="03.03.10"/>
    <s v="Receitas Da Câmara"/>
    <s v="03.03.10"/>
    <x v="12"/>
    <x v="0"/>
    <x v="3"/>
    <x v="3"/>
    <x v="0"/>
    <x v="0"/>
    <x v="2"/>
    <x v="0"/>
    <x v="1"/>
    <s v="2024-03-22"/>
    <x v="0"/>
    <n v="168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0"/>
    <x v="4638"/>
    <x v="0"/>
    <x v="1"/>
    <x v="0"/>
    <s v="03.03.10"/>
    <x v="8"/>
    <x v="0"/>
    <x v="4"/>
    <s v="Receitas Da Câmara"/>
    <s v="03.03.10"/>
    <s v="Receitas Da Câmara"/>
    <s v="03.03.10"/>
    <x v="8"/>
    <x v="0"/>
    <x v="3"/>
    <x v="3"/>
    <x v="0"/>
    <x v="0"/>
    <x v="2"/>
    <x v="0"/>
    <x v="1"/>
    <s v="2024-03-22"/>
    <x v="0"/>
    <n v="1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500"/>
    <x v="4639"/>
    <x v="0"/>
    <x v="1"/>
    <x v="0"/>
    <s v="03.03.10"/>
    <x v="8"/>
    <x v="0"/>
    <x v="4"/>
    <s v="Receitas Da Câmara"/>
    <s v="03.03.10"/>
    <s v="Receitas Da Câmara"/>
    <s v="03.03.10"/>
    <x v="6"/>
    <x v="0"/>
    <x v="3"/>
    <x v="3"/>
    <x v="0"/>
    <x v="0"/>
    <x v="2"/>
    <x v="0"/>
    <x v="1"/>
    <s v="2024-03-22"/>
    <x v="0"/>
    <n v="6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4"/>
    <x v="4640"/>
    <x v="0"/>
    <x v="1"/>
    <x v="0"/>
    <s v="03.03.10"/>
    <x v="8"/>
    <x v="0"/>
    <x v="4"/>
    <s v="Receitas Da Câmara"/>
    <s v="03.03.10"/>
    <s v="Receitas Da Câmara"/>
    <s v="03.03.10"/>
    <x v="22"/>
    <x v="0"/>
    <x v="3"/>
    <x v="7"/>
    <x v="0"/>
    <x v="0"/>
    <x v="2"/>
    <x v="0"/>
    <x v="1"/>
    <s v="2024-03-22"/>
    <x v="0"/>
    <n v="13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5404"/>
    <x v="4641"/>
    <x v="0"/>
    <x v="1"/>
    <x v="0"/>
    <s v="03.03.10"/>
    <x v="8"/>
    <x v="0"/>
    <x v="4"/>
    <s v="Receitas Da Câmara"/>
    <s v="03.03.10"/>
    <s v="Receitas Da Câmara"/>
    <s v="03.03.10"/>
    <x v="18"/>
    <x v="0"/>
    <x v="0"/>
    <x v="0"/>
    <x v="0"/>
    <x v="0"/>
    <x v="2"/>
    <x v="0"/>
    <x v="1"/>
    <s v="2024-03-22"/>
    <x v="0"/>
    <n v="5540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65"/>
    <x v="4642"/>
    <x v="0"/>
    <x v="1"/>
    <x v="0"/>
    <s v="03.03.10"/>
    <x v="8"/>
    <x v="0"/>
    <x v="4"/>
    <s v="Receitas Da Câmara"/>
    <s v="03.03.10"/>
    <s v="Receitas Da Câmara"/>
    <s v="03.03.10"/>
    <x v="10"/>
    <x v="0"/>
    <x v="3"/>
    <x v="3"/>
    <x v="0"/>
    <x v="0"/>
    <x v="2"/>
    <x v="0"/>
    <x v="1"/>
    <s v="2024-03-22"/>
    <x v="0"/>
    <n v="186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735"/>
    <x v="4643"/>
    <x v="0"/>
    <x v="0"/>
    <x v="0"/>
    <s v="03.16.15"/>
    <x v="0"/>
    <x v="0"/>
    <x v="0"/>
    <s v="Direção Financeira"/>
    <s v="03.16.15"/>
    <s v="Direção Financeira"/>
    <s v="03.16.15"/>
    <x v="50"/>
    <x v="0"/>
    <x v="2"/>
    <x v="11"/>
    <x v="0"/>
    <x v="0"/>
    <x v="0"/>
    <x v="0"/>
    <x v="6"/>
    <s v="2024-04-02"/>
    <x v="1"/>
    <n v="12735"/>
    <x v="0"/>
    <m/>
    <x v="0"/>
    <m/>
    <x v="76"/>
    <n v="100394431"/>
    <x v="0"/>
    <x v="0"/>
    <s v="Direção Financeira"/>
    <s v="ORI"/>
    <x v="0"/>
    <m/>
    <x v="0"/>
    <x v="0"/>
    <x v="0"/>
    <x v="0"/>
    <x v="0"/>
    <x v="0"/>
    <x v="0"/>
    <x v="0"/>
    <x v="0"/>
    <x v="0"/>
    <x v="0"/>
    <s v="Direção Financeira"/>
    <x v="0"/>
    <x v="0"/>
    <x v="0"/>
    <x v="0"/>
    <x v="0"/>
    <x v="0"/>
    <x v="0"/>
    <x v="0"/>
    <x v="0"/>
    <x v="0"/>
    <x v="0"/>
    <x v="0"/>
    <s v="Pagamento a favor da garantia Seguros, referente seguro Automovel ST-22-RG da CMSM, confrome anexo."/>
  </r>
  <r>
    <x v="0"/>
    <n v="0"/>
    <n v="0"/>
    <n v="0"/>
    <n v="5000"/>
    <x v="4644"/>
    <x v="0"/>
    <x v="0"/>
    <x v="0"/>
    <s v="03.16.15"/>
    <x v="0"/>
    <x v="0"/>
    <x v="0"/>
    <s v="Direção Financeira"/>
    <s v="03.16.15"/>
    <s v="Direção Financeira"/>
    <s v="03.16.15"/>
    <x v="31"/>
    <x v="0"/>
    <x v="0"/>
    <x v="1"/>
    <x v="0"/>
    <x v="0"/>
    <x v="0"/>
    <x v="0"/>
    <x v="7"/>
    <s v="2024-09-23"/>
    <x v="2"/>
    <n v="5000"/>
    <x v="0"/>
    <m/>
    <x v="0"/>
    <m/>
    <x v="21"/>
    <n v="100391960"/>
    <x v="0"/>
    <x v="0"/>
    <s v="Direção Financeira"/>
    <s v="ORI"/>
    <x v="0"/>
    <m/>
    <x v="0"/>
    <x v="0"/>
    <x v="0"/>
    <x v="0"/>
    <x v="0"/>
    <x v="0"/>
    <x v="0"/>
    <x v="0"/>
    <x v="0"/>
    <x v="0"/>
    <x v="0"/>
    <s v="Direção Financeira"/>
    <x v="0"/>
    <x v="0"/>
    <x v="0"/>
    <x v="0"/>
    <x v="0"/>
    <x v="0"/>
    <x v="0"/>
    <x v="0"/>
    <x v="0"/>
    <x v="0"/>
    <x v="0"/>
    <x v="0"/>
    <s v="Pagamento referente a aquisição de carregamento telefone, na CV Telecom conforme anexo."/>
  </r>
  <r>
    <x v="0"/>
    <n v="0"/>
    <n v="0"/>
    <n v="0"/>
    <n v="56100"/>
    <x v="4645"/>
    <x v="0"/>
    <x v="0"/>
    <x v="0"/>
    <s v="03.16.15"/>
    <x v="0"/>
    <x v="0"/>
    <x v="0"/>
    <s v="Direção Financeira"/>
    <s v="03.16.15"/>
    <s v="Direção Financeira"/>
    <s v="03.16.15"/>
    <x v="41"/>
    <x v="0"/>
    <x v="0"/>
    <x v="1"/>
    <x v="0"/>
    <x v="0"/>
    <x v="0"/>
    <x v="0"/>
    <x v="6"/>
    <s v="2024-04-16"/>
    <x v="1"/>
    <n v="56100"/>
    <x v="0"/>
    <m/>
    <x v="0"/>
    <m/>
    <x v="97"/>
    <n v="100479452"/>
    <x v="0"/>
    <x v="0"/>
    <s v="Direção Financeira"/>
    <s v="ORI"/>
    <x v="0"/>
    <m/>
    <x v="0"/>
    <x v="0"/>
    <x v="0"/>
    <x v="0"/>
    <x v="0"/>
    <x v="0"/>
    <x v="0"/>
    <x v="0"/>
    <x v="0"/>
    <x v="0"/>
    <x v="0"/>
    <s v="Direção Financeira"/>
    <x v="0"/>
    <x v="0"/>
    <x v="0"/>
    <x v="0"/>
    <x v="0"/>
    <x v="0"/>
    <x v="0"/>
    <x v="0"/>
    <x v="0"/>
    <x v="0"/>
    <x v="0"/>
    <x v="0"/>
    <s v="  Pagamento a favor da Newash Automóvel, pela aquisição de serviços de lavagem das viaturas da CMSM, conforme anexo.   "/>
  </r>
  <r>
    <x v="0"/>
    <n v="0"/>
    <n v="0"/>
    <n v="0"/>
    <n v="7000"/>
    <x v="4646"/>
    <x v="0"/>
    <x v="0"/>
    <x v="0"/>
    <s v="03.16.15"/>
    <x v="0"/>
    <x v="0"/>
    <x v="0"/>
    <s v="Direção Financeira"/>
    <s v="03.16.15"/>
    <s v="Direção Financeira"/>
    <s v="03.16.15"/>
    <x v="3"/>
    <x v="0"/>
    <x v="0"/>
    <x v="1"/>
    <x v="0"/>
    <x v="0"/>
    <x v="0"/>
    <x v="0"/>
    <x v="6"/>
    <s v="2024-04-18"/>
    <x v="1"/>
    <n v="7000"/>
    <x v="0"/>
    <m/>
    <x v="0"/>
    <m/>
    <x v="42"/>
    <n v="100476245"/>
    <x v="0"/>
    <x v="0"/>
    <s v="Direção Financeira"/>
    <s v="ORI"/>
    <x v="0"/>
    <m/>
    <x v="0"/>
    <x v="0"/>
    <x v="0"/>
    <x v="0"/>
    <x v="0"/>
    <x v="0"/>
    <x v="0"/>
    <x v="0"/>
    <x v="0"/>
    <x v="0"/>
    <x v="0"/>
    <s v="Direção Financeira"/>
    <x v="0"/>
    <x v="0"/>
    <x v="0"/>
    <x v="0"/>
    <x v="0"/>
    <x v="0"/>
    <x v="0"/>
    <x v="0"/>
    <x v="0"/>
    <x v="0"/>
    <x v="0"/>
    <x v="0"/>
    <s v="Ajuda de custo e subsidio transporte a favor do senhor Adilson Silva, pela sua deslocação a praia nos dias 12, 17 e 18 de abril de 2024 em missão oficial de serviço, conforme anexo."/>
  </r>
  <r>
    <x v="0"/>
    <n v="0"/>
    <n v="0"/>
    <n v="0"/>
    <n v="4500"/>
    <x v="4647"/>
    <x v="0"/>
    <x v="1"/>
    <x v="0"/>
    <s v="80.02.01"/>
    <x v="2"/>
    <x v="2"/>
    <x v="2"/>
    <s v="Retenções Iur"/>
    <s v="80.02.01"/>
    <s v="Retenções Iur"/>
    <s v="80.02.01"/>
    <x v="2"/>
    <x v="0"/>
    <x v="1"/>
    <x v="0"/>
    <x v="1"/>
    <x v="2"/>
    <x v="2"/>
    <x v="0"/>
    <x v="6"/>
    <s v="2024-04-04"/>
    <x v="1"/>
    <n v="4500"/>
    <x v="0"/>
    <m/>
    <x v="0"/>
    <m/>
    <x v="2"/>
    <n v="100474696"/>
    <x v="0"/>
    <x v="0"/>
    <s v="Retenções Iur"/>
    <s v="ORI"/>
    <x v="0"/>
    <s v="RIUR"/>
    <x v="0"/>
    <x v="0"/>
    <x v="0"/>
    <x v="0"/>
    <x v="0"/>
    <x v="0"/>
    <x v="0"/>
    <x v="0"/>
    <x v="0"/>
    <x v="0"/>
    <x v="0"/>
    <s v="Retenções Iur"/>
    <x v="0"/>
    <x v="0"/>
    <x v="0"/>
    <x v="0"/>
    <x v="2"/>
    <x v="0"/>
    <x v="0"/>
    <x v="0"/>
    <x v="0"/>
    <x v="1"/>
    <x v="0"/>
    <x v="0"/>
    <s v="RETENCAO OT"/>
  </r>
  <r>
    <x v="0"/>
    <n v="0"/>
    <n v="0"/>
    <n v="0"/>
    <n v="2000"/>
    <x v="4648"/>
    <x v="0"/>
    <x v="0"/>
    <x v="0"/>
    <s v="01.25.03.12"/>
    <x v="6"/>
    <x v="3"/>
    <x v="3"/>
    <s v="Emprego e Formação profissional"/>
    <s v="01.25.03"/>
    <s v="Emprego e Formação profissional"/>
    <s v="01.25.03"/>
    <x v="4"/>
    <x v="0"/>
    <x v="2"/>
    <x v="2"/>
    <x v="0"/>
    <x v="1"/>
    <x v="0"/>
    <x v="0"/>
    <x v="3"/>
    <s v="2024-05-02"/>
    <x v="1"/>
    <n v="2000"/>
    <x v="0"/>
    <m/>
    <x v="0"/>
    <m/>
    <x v="173"/>
    <n v="100479631"/>
    <x v="0"/>
    <x v="0"/>
    <s v="Estágios Profissionais e Promoção de Emprego"/>
    <s v="ORI"/>
    <x v="0"/>
    <m/>
    <x v="0"/>
    <x v="0"/>
    <x v="0"/>
    <x v="0"/>
    <x v="0"/>
    <x v="0"/>
    <x v="0"/>
    <x v="0"/>
    <x v="0"/>
    <x v="0"/>
    <x v="0"/>
    <s v="Estágios Profissionais e Promoção de Emprego"/>
    <x v="0"/>
    <x v="0"/>
    <x v="0"/>
    <x v="0"/>
    <x v="1"/>
    <x v="0"/>
    <x v="0"/>
    <x v="0"/>
    <x v="0"/>
    <x v="0"/>
    <x v="0"/>
    <x v="0"/>
    <s v="Apoio para pagamento transporte escolar da aluna Neuritex Ramos, inscrito no_x000d__x000a_curso de mecânica- Escola do Mar, conforme anexo"/>
  </r>
  <r>
    <x v="0"/>
    <n v="0"/>
    <n v="0"/>
    <n v="0"/>
    <n v="2790"/>
    <x v="4649"/>
    <x v="0"/>
    <x v="1"/>
    <x v="0"/>
    <s v="03.03.10"/>
    <x v="8"/>
    <x v="0"/>
    <x v="4"/>
    <s v="Receitas Da Câmara"/>
    <s v="03.03.10"/>
    <s v="Receitas Da Câmara"/>
    <s v="03.03.10"/>
    <x v="17"/>
    <x v="0"/>
    <x v="3"/>
    <x v="3"/>
    <x v="0"/>
    <x v="0"/>
    <x v="2"/>
    <x v="0"/>
    <x v="9"/>
    <s v="2024-07-01"/>
    <x v="2"/>
    <n v="27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00"/>
    <x v="4650"/>
    <x v="0"/>
    <x v="1"/>
    <x v="0"/>
    <s v="03.03.10"/>
    <x v="8"/>
    <x v="0"/>
    <x v="4"/>
    <s v="Receitas Da Câmara"/>
    <s v="03.03.10"/>
    <s v="Receitas Da Câmara"/>
    <s v="03.03.10"/>
    <x v="76"/>
    <x v="0"/>
    <x v="3"/>
    <x v="7"/>
    <x v="0"/>
    <x v="0"/>
    <x v="2"/>
    <x v="0"/>
    <x v="9"/>
    <s v="2024-07-01"/>
    <x v="2"/>
    <n v="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0"/>
    <x v="4651"/>
    <x v="0"/>
    <x v="1"/>
    <x v="0"/>
    <s v="03.03.10"/>
    <x v="8"/>
    <x v="0"/>
    <x v="4"/>
    <s v="Receitas Da Câmara"/>
    <s v="03.03.10"/>
    <s v="Receitas Da Câmara"/>
    <s v="03.03.10"/>
    <x v="8"/>
    <x v="0"/>
    <x v="3"/>
    <x v="3"/>
    <x v="0"/>
    <x v="0"/>
    <x v="2"/>
    <x v="0"/>
    <x v="9"/>
    <s v="2024-07-01"/>
    <x v="2"/>
    <n v="4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
    <x v="4652"/>
    <x v="0"/>
    <x v="1"/>
    <x v="0"/>
    <s v="03.03.10"/>
    <x v="8"/>
    <x v="0"/>
    <x v="4"/>
    <s v="Receitas Da Câmara"/>
    <s v="03.03.10"/>
    <s v="Receitas Da Câmara"/>
    <s v="03.03.10"/>
    <x v="42"/>
    <x v="0"/>
    <x v="3"/>
    <x v="3"/>
    <x v="0"/>
    <x v="0"/>
    <x v="2"/>
    <x v="0"/>
    <x v="9"/>
    <s v="2024-07-01"/>
    <x v="2"/>
    <n v="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4673"/>
    <x v="4653"/>
    <x v="0"/>
    <x v="1"/>
    <x v="0"/>
    <s v="03.03.10"/>
    <x v="8"/>
    <x v="0"/>
    <x v="4"/>
    <s v="Receitas Da Câmara"/>
    <s v="03.03.10"/>
    <s v="Receitas Da Câmara"/>
    <s v="03.03.10"/>
    <x v="18"/>
    <x v="0"/>
    <x v="0"/>
    <x v="0"/>
    <x v="0"/>
    <x v="0"/>
    <x v="2"/>
    <x v="0"/>
    <x v="9"/>
    <s v="2024-07-01"/>
    <x v="2"/>
    <n v="11467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500"/>
    <x v="4654"/>
    <x v="0"/>
    <x v="1"/>
    <x v="0"/>
    <s v="03.03.10"/>
    <x v="8"/>
    <x v="0"/>
    <x v="4"/>
    <s v="Receitas Da Câmara"/>
    <s v="03.03.10"/>
    <s v="Receitas Da Câmara"/>
    <s v="03.03.10"/>
    <x v="11"/>
    <x v="0"/>
    <x v="0"/>
    <x v="5"/>
    <x v="0"/>
    <x v="0"/>
    <x v="2"/>
    <x v="0"/>
    <x v="9"/>
    <s v="2024-07-01"/>
    <x v="2"/>
    <n v="9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00"/>
    <x v="4655"/>
    <x v="0"/>
    <x v="1"/>
    <x v="0"/>
    <s v="03.03.10"/>
    <x v="8"/>
    <x v="0"/>
    <x v="4"/>
    <s v="Receitas Da Câmara"/>
    <s v="03.03.10"/>
    <s v="Receitas Da Câmara"/>
    <s v="03.03.10"/>
    <x v="20"/>
    <x v="0"/>
    <x v="3"/>
    <x v="3"/>
    <x v="0"/>
    <x v="0"/>
    <x v="2"/>
    <x v="0"/>
    <x v="9"/>
    <s v="2024-07-01"/>
    <x v="2"/>
    <n v="7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200"/>
    <x v="4656"/>
    <x v="0"/>
    <x v="1"/>
    <x v="0"/>
    <s v="03.03.10"/>
    <x v="8"/>
    <x v="0"/>
    <x v="4"/>
    <s v="Receitas Da Câmara"/>
    <s v="03.03.10"/>
    <s v="Receitas Da Câmara"/>
    <s v="03.03.10"/>
    <x v="13"/>
    <x v="0"/>
    <x v="3"/>
    <x v="3"/>
    <x v="0"/>
    <x v="0"/>
    <x v="2"/>
    <x v="0"/>
    <x v="9"/>
    <s v="2024-07-01"/>
    <x v="2"/>
    <n v="11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360"/>
    <x v="4657"/>
    <x v="0"/>
    <x v="1"/>
    <x v="0"/>
    <s v="03.03.10"/>
    <x v="8"/>
    <x v="0"/>
    <x v="4"/>
    <s v="Receitas Da Câmara"/>
    <s v="03.03.10"/>
    <s v="Receitas Da Câmara"/>
    <s v="03.03.10"/>
    <x v="10"/>
    <x v="0"/>
    <x v="3"/>
    <x v="3"/>
    <x v="0"/>
    <x v="0"/>
    <x v="2"/>
    <x v="0"/>
    <x v="9"/>
    <s v="2024-07-01"/>
    <x v="2"/>
    <n v="73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60"/>
    <x v="4658"/>
    <x v="0"/>
    <x v="1"/>
    <x v="0"/>
    <s v="03.03.10"/>
    <x v="8"/>
    <x v="0"/>
    <x v="4"/>
    <s v="Receitas Da Câmara"/>
    <s v="03.03.10"/>
    <s v="Receitas Da Câmara"/>
    <s v="03.03.10"/>
    <x v="6"/>
    <x v="0"/>
    <x v="3"/>
    <x v="3"/>
    <x v="0"/>
    <x v="0"/>
    <x v="2"/>
    <x v="0"/>
    <x v="9"/>
    <s v="2024-07-01"/>
    <x v="2"/>
    <n v="36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230"/>
    <x v="4659"/>
    <x v="0"/>
    <x v="1"/>
    <x v="0"/>
    <s v="03.03.10"/>
    <x v="8"/>
    <x v="0"/>
    <x v="4"/>
    <s v="Receitas Da Câmara"/>
    <s v="03.03.10"/>
    <s v="Receitas Da Câmara"/>
    <s v="03.03.10"/>
    <x v="9"/>
    <x v="0"/>
    <x v="3"/>
    <x v="3"/>
    <x v="0"/>
    <x v="0"/>
    <x v="2"/>
    <x v="0"/>
    <x v="9"/>
    <s v="2024-07-01"/>
    <x v="2"/>
    <n v="102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820"/>
    <x v="4660"/>
    <x v="0"/>
    <x v="1"/>
    <x v="0"/>
    <s v="03.03.10"/>
    <x v="8"/>
    <x v="0"/>
    <x v="4"/>
    <s v="Receitas Da Câmara"/>
    <s v="03.03.10"/>
    <s v="Receitas Da Câmara"/>
    <s v="03.03.10"/>
    <x v="12"/>
    <x v="0"/>
    <x v="3"/>
    <x v="3"/>
    <x v="0"/>
    <x v="0"/>
    <x v="2"/>
    <x v="0"/>
    <x v="9"/>
    <s v="2024-07-01"/>
    <x v="2"/>
    <n v="148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00"/>
    <x v="4661"/>
    <x v="0"/>
    <x v="0"/>
    <x v="0"/>
    <s v="03.16.16"/>
    <x v="24"/>
    <x v="0"/>
    <x v="0"/>
    <s v="Direção Ambiente e Saneamento "/>
    <s v="03.16.16"/>
    <s v="Direção Ambiente e Saneamento "/>
    <s v="03.16.16"/>
    <x v="3"/>
    <x v="0"/>
    <x v="0"/>
    <x v="1"/>
    <x v="0"/>
    <x v="0"/>
    <x v="0"/>
    <x v="0"/>
    <x v="9"/>
    <s v="2024-07-10"/>
    <x v="2"/>
    <n v="8000"/>
    <x v="0"/>
    <m/>
    <x v="0"/>
    <m/>
    <x v="141"/>
    <n v="100450891"/>
    <x v="0"/>
    <x v="0"/>
    <s v="Direção Ambiente e Saneamento "/>
    <s v="ORI"/>
    <x v="0"/>
    <m/>
    <x v="0"/>
    <x v="0"/>
    <x v="0"/>
    <x v="0"/>
    <x v="0"/>
    <x v="0"/>
    <x v="0"/>
    <x v="0"/>
    <x v="0"/>
    <x v="0"/>
    <x v="0"/>
    <s v="Direção Ambiente e Saneamento "/>
    <x v="0"/>
    <x v="0"/>
    <x v="0"/>
    <x v="0"/>
    <x v="0"/>
    <x v="0"/>
    <x v="0"/>
    <x v="0"/>
    <x v="0"/>
    <x v="0"/>
    <x v="0"/>
    <x v="0"/>
    <s v=" Ajuda de custo a favor do Sr. Diretor de Serviço José Anilido Furtado pela sua deslocação em missão de serviço a cidade da Praia nos dia 19 de Abril,04, 24 de junho e 09 de Julho de 2024, conforme justificativo em anexo.  "/>
  </r>
  <r>
    <x v="0"/>
    <n v="0"/>
    <n v="0"/>
    <n v="0"/>
    <n v="500"/>
    <x v="4662"/>
    <x v="0"/>
    <x v="0"/>
    <x v="0"/>
    <s v="03.16.15"/>
    <x v="0"/>
    <x v="0"/>
    <x v="0"/>
    <s v="Direção Financeira"/>
    <s v="03.16.15"/>
    <s v="Direção Financeira"/>
    <s v="03.16.15"/>
    <x v="31"/>
    <x v="0"/>
    <x v="0"/>
    <x v="1"/>
    <x v="0"/>
    <x v="0"/>
    <x v="0"/>
    <x v="0"/>
    <x v="9"/>
    <s v="2024-07-29"/>
    <x v="2"/>
    <n v="500"/>
    <x v="0"/>
    <m/>
    <x v="0"/>
    <m/>
    <x v="34"/>
    <n v="100477243"/>
    <x v="0"/>
    <x v="0"/>
    <s v="Direção Financeira"/>
    <s v="ORI"/>
    <x v="0"/>
    <m/>
    <x v="0"/>
    <x v="0"/>
    <x v="0"/>
    <x v="0"/>
    <x v="0"/>
    <x v="0"/>
    <x v="0"/>
    <x v="0"/>
    <x v="0"/>
    <x v="0"/>
    <x v="0"/>
    <s v="Direção Financeira"/>
    <x v="0"/>
    <x v="0"/>
    <x v="0"/>
    <x v="0"/>
    <x v="0"/>
    <x v="0"/>
    <x v="0"/>
    <x v="0"/>
    <x v="0"/>
    <x v="0"/>
    <x v="0"/>
    <x v="0"/>
    <s v="Pagamento a favor da Pensão Gonçalves, referente a recarga de tablet dos técnicos do terreno, conforme anexo."/>
  </r>
  <r>
    <x v="0"/>
    <n v="0"/>
    <n v="0"/>
    <n v="0"/>
    <n v="1500"/>
    <x v="4663"/>
    <x v="0"/>
    <x v="0"/>
    <x v="0"/>
    <s v="01.25.05.09"/>
    <x v="26"/>
    <x v="3"/>
    <x v="3"/>
    <s v="Saúde"/>
    <s v="01.25.05"/>
    <s v="Saúde"/>
    <s v="01.25.05"/>
    <x v="7"/>
    <x v="0"/>
    <x v="4"/>
    <x v="4"/>
    <x v="0"/>
    <x v="1"/>
    <x v="0"/>
    <x v="0"/>
    <x v="9"/>
    <s v="2024-07-31"/>
    <x v="2"/>
    <n v="1500"/>
    <x v="0"/>
    <m/>
    <x v="0"/>
    <m/>
    <x v="584"/>
    <n v="100049587"/>
    <x v="0"/>
    <x v="0"/>
    <s v="Apoio a Consultas de Especialidade e Medicamentos"/>
    <s v="ORI"/>
    <x v="0"/>
    <s v="ACE"/>
    <x v="0"/>
    <x v="0"/>
    <x v="0"/>
    <x v="0"/>
    <x v="0"/>
    <x v="0"/>
    <x v="0"/>
    <x v="0"/>
    <x v="0"/>
    <x v="0"/>
    <x v="0"/>
    <s v="Apoio a Consultas de Especialidade e Medicamentos"/>
    <x v="0"/>
    <x v="0"/>
    <x v="0"/>
    <x v="0"/>
    <x v="1"/>
    <x v="0"/>
    <x v="0"/>
    <x v="0"/>
    <x v="0"/>
    <x v="0"/>
    <x v="0"/>
    <x v="0"/>
    <s v="Apoio social a favor paula Lopes Oliveira, para consulta de especialidade em Assomada, confrome anexo."/>
  </r>
  <r>
    <x v="1"/>
    <n v="0"/>
    <n v="0"/>
    <n v="0"/>
    <n v="18416"/>
    <x v="4664"/>
    <x v="0"/>
    <x v="0"/>
    <x v="0"/>
    <s v="01.27.02.15"/>
    <x v="25"/>
    <x v="1"/>
    <x v="1"/>
    <s v="Saneamento básico"/>
    <s v="01.27.02"/>
    <s v="Saneamento básico"/>
    <s v="01.27.02"/>
    <x v="46"/>
    <x v="0"/>
    <x v="0"/>
    <x v="0"/>
    <x v="0"/>
    <x v="1"/>
    <x v="1"/>
    <x v="0"/>
    <x v="5"/>
    <s v="2024-08-06"/>
    <x v="2"/>
    <n v="18416"/>
    <x v="0"/>
    <m/>
    <x v="0"/>
    <m/>
    <x v="1"/>
    <n v="100476920"/>
    <x v="0"/>
    <x v="0"/>
    <s v="Transferência de Residuos Aterro Santiago"/>
    <s v="ORI"/>
    <x v="0"/>
    <m/>
    <x v="0"/>
    <x v="0"/>
    <x v="0"/>
    <x v="0"/>
    <x v="0"/>
    <x v="0"/>
    <x v="0"/>
    <x v="0"/>
    <x v="0"/>
    <x v="0"/>
    <x v="0"/>
    <s v="Transferência de Residuos Aterro Santiago"/>
    <x v="0"/>
    <x v="0"/>
    <x v="0"/>
    <x v="0"/>
    <x v="1"/>
    <x v="0"/>
    <x v="0"/>
    <x v="0"/>
    <x v="0"/>
    <x v="0"/>
    <x v="0"/>
    <x v="0"/>
    <s v="Pagamento a favor de Felisberto Carvalho Auto, pela aquisição de combustiveis, destinados a viatura afeto a transferência de residuos sólidos e urbanos da CMSM, confrome anexo."/>
  </r>
  <r>
    <x v="0"/>
    <n v="0"/>
    <n v="0"/>
    <n v="0"/>
    <n v="124159"/>
    <x v="4665"/>
    <x v="0"/>
    <x v="0"/>
    <x v="0"/>
    <s v="03.16.15"/>
    <x v="0"/>
    <x v="0"/>
    <x v="0"/>
    <s v="Direção Financeira"/>
    <s v="03.16.15"/>
    <s v="Direção Financeira"/>
    <s v="03.16.15"/>
    <x v="0"/>
    <x v="0"/>
    <x v="0"/>
    <x v="0"/>
    <x v="0"/>
    <x v="0"/>
    <x v="0"/>
    <x v="0"/>
    <x v="5"/>
    <s v="2024-08-19"/>
    <x v="2"/>
    <n v="124159"/>
    <x v="0"/>
    <m/>
    <x v="0"/>
    <m/>
    <x v="27"/>
    <n v="100479096"/>
    <x v="0"/>
    <x v="0"/>
    <s v="Direção Financeira"/>
    <s v="ORI"/>
    <x v="0"/>
    <m/>
    <x v="0"/>
    <x v="0"/>
    <x v="0"/>
    <x v="0"/>
    <x v="0"/>
    <x v="0"/>
    <x v="0"/>
    <x v="0"/>
    <x v="0"/>
    <x v="0"/>
    <x v="0"/>
    <s v="Direção Financeira"/>
    <x v="0"/>
    <x v="0"/>
    <x v="0"/>
    <x v="0"/>
    <x v="0"/>
    <x v="0"/>
    <x v="0"/>
    <x v="0"/>
    <x v="0"/>
    <x v="0"/>
    <x v="0"/>
    <x v="0"/>
    <s v="Pagamento referente a aquisição de 1 amortecedor frente, 1 amortecedor de trás e kit de rolamento, rotula pendural e terminal de direção da viatura ST-22-RG e 1 bomba auxiliar de embraiagem, para a viatura, ST-03-QJ, afeto aos serviços da CMSM, conforme anexo._x000d__x000a_  "/>
  </r>
  <r>
    <x v="0"/>
    <n v="0"/>
    <n v="0"/>
    <n v="0"/>
    <n v="14979"/>
    <x v="4666"/>
    <x v="0"/>
    <x v="1"/>
    <x v="0"/>
    <s v="80.02.01"/>
    <x v="2"/>
    <x v="2"/>
    <x v="2"/>
    <s v="Retenções Iur"/>
    <s v="80.02.01"/>
    <s v="Retenções Iur"/>
    <s v="80.02.01"/>
    <x v="2"/>
    <x v="0"/>
    <x v="1"/>
    <x v="0"/>
    <x v="1"/>
    <x v="2"/>
    <x v="2"/>
    <x v="0"/>
    <x v="7"/>
    <s v="2024-09-19"/>
    <x v="2"/>
    <n v="14979"/>
    <x v="0"/>
    <m/>
    <x v="0"/>
    <m/>
    <x v="2"/>
    <n v="100474696"/>
    <x v="0"/>
    <x v="0"/>
    <s v="Retenções Iur"/>
    <s v="ORI"/>
    <x v="0"/>
    <s v="RIUR"/>
    <x v="0"/>
    <x v="0"/>
    <x v="0"/>
    <x v="0"/>
    <x v="0"/>
    <x v="0"/>
    <x v="0"/>
    <x v="0"/>
    <x v="0"/>
    <x v="0"/>
    <x v="0"/>
    <s v="Retenções Iur"/>
    <x v="0"/>
    <x v="0"/>
    <x v="0"/>
    <x v="0"/>
    <x v="2"/>
    <x v="0"/>
    <x v="0"/>
    <x v="0"/>
    <x v="0"/>
    <x v="1"/>
    <x v="0"/>
    <x v="0"/>
    <s v="RETENCAO OT"/>
  </r>
  <r>
    <x v="1"/>
    <n v="0"/>
    <n v="0"/>
    <n v="0"/>
    <n v="74979"/>
    <x v="4667"/>
    <x v="0"/>
    <x v="0"/>
    <x v="0"/>
    <s v="01.27.06.80"/>
    <x v="1"/>
    <x v="1"/>
    <x v="1"/>
    <s v="Requalificação Urbana e habitação"/>
    <s v="01.27.06"/>
    <s v="Requalificação Urbana e habitação"/>
    <s v="01.27.06"/>
    <x v="1"/>
    <x v="0"/>
    <x v="0"/>
    <x v="0"/>
    <x v="0"/>
    <x v="1"/>
    <x v="1"/>
    <x v="0"/>
    <x v="7"/>
    <s v="2024-09-03"/>
    <x v="2"/>
    <n v="74979"/>
    <x v="0"/>
    <m/>
    <x v="0"/>
    <m/>
    <x v="1"/>
    <n v="100476920"/>
    <x v="0"/>
    <x v="0"/>
    <s v="Requalificação Urbana de Veneza"/>
    <s v="ORI"/>
    <x v="0"/>
    <m/>
    <x v="0"/>
    <x v="0"/>
    <x v="0"/>
    <x v="0"/>
    <x v="0"/>
    <x v="0"/>
    <x v="0"/>
    <x v="0"/>
    <x v="0"/>
    <x v="0"/>
    <x v="0"/>
    <s v="Requalificação Urbana de Veneza"/>
    <x v="0"/>
    <x v="0"/>
    <x v="0"/>
    <x v="0"/>
    <x v="1"/>
    <x v="0"/>
    <x v="0"/>
    <x v="0"/>
    <x v="0"/>
    <x v="0"/>
    <x v="0"/>
    <x v="0"/>
    <s v="Pagamento referente a aquisição de combustíveis destinados a viaturas afeto a obra de requalificação urbana e ambiental de praia de Veneza, conforme anexo. "/>
  </r>
  <r>
    <x v="0"/>
    <n v="0"/>
    <n v="0"/>
    <n v="0"/>
    <n v="1080"/>
    <x v="4668"/>
    <x v="0"/>
    <x v="1"/>
    <x v="0"/>
    <s v="80.02.01"/>
    <x v="2"/>
    <x v="2"/>
    <x v="2"/>
    <s v="Retenções Iur"/>
    <s v="80.02.01"/>
    <s v="Retenções Iur"/>
    <s v="80.02.01"/>
    <x v="2"/>
    <x v="0"/>
    <x v="1"/>
    <x v="0"/>
    <x v="1"/>
    <x v="2"/>
    <x v="2"/>
    <x v="0"/>
    <x v="5"/>
    <s v="2024-08-26"/>
    <x v="2"/>
    <n v="1080"/>
    <x v="0"/>
    <m/>
    <x v="0"/>
    <m/>
    <x v="2"/>
    <n v="100474696"/>
    <x v="0"/>
    <x v="0"/>
    <s v="Retenções Iur"/>
    <s v="ORI"/>
    <x v="0"/>
    <s v="RIUR"/>
    <x v="0"/>
    <x v="0"/>
    <x v="0"/>
    <x v="0"/>
    <x v="0"/>
    <x v="0"/>
    <x v="0"/>
    <x v="0"/>
    <x v="0"/>
    <x v="0"/>
    <x v="0"/>
    <s v="Retenções Iur"/>
    <x v="0"/>
    <x v="0"/>
    <x v="0"/>
    <x v="0"/>
    <x v="2"/>
    <x v="0"/>
    <x v="0"/>
    <x v="0"/>
    <x v="0"/>
    <x v="1"/>
    <x v="0"/>
    <x v="0"/>
    <s v="RETENCAO OT"/>
  </r>
  <r>
    <x v="0"/>
    <n v="0"/>
    <n v="0"/>
    <n v="0"/>
    <n v="15632"/>
    <x v="4669"/>
    <x v="0"/>
    <x v="1"/>
    <x v="0"/>
    <s v="80.02.10.01"/>
    <x v="16"/>
    <x v="2"/>
    <x v="2"/>
    <s v="Outros"/>
    <s v="80.02.10"/>
    <s v="Outros"/>
    <s v="80.02.10"/>
    <x v="37"/>
    <x v="0"/>
    <x v="1"/>
    <x v="0"/>
    <x v="1"/>
    <x v="2"/>
    <x v="2"/>
    <x v="0"/>
    <x v="7"/>
    <s v="2024-09-19"/>
    <x v="2"/>
    <n v="15632"/>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25689"/>
    <x v="4670"/>
    <x v="0"/>
    <x v="1"/>
    <x v="0"/>
    <s v="80.02.01"/>
    <x v="2"/>
    <x v="2"/>
    <x v="2"/>
    <s v="Retenções Iur"/>
    <s v="80.02.01"/>
    <s v="Retenções Iur"/>
    <s v="80.02.01"/>
    <x v="2"/>
    <x v="0"/>
    <x v="1"/>
    <x v="0"/>
    <x v="1"/>
    <x v="2"/>
    <x v="2"/>
    <x v="0"/>
    <x v="7"/>
    <s v="2024-09-19"/>
    <x v="2"/>
    <n v="25689"/>
    <x v="0"/>
    <m/>
    <x v="0"/>
    <m/>
    <x v="2"/>
    <n v="100474696"/>
    <x v="0"/>
    <x v="0"/>
    <s v="Retenções Iur"/>
    <s v="ORI"/>
    <x v="0"/>
    <s v="RIUR"/>
    <x v="0"/>
    <x v="0"/>
    <x v="0"/>
    <x v="0"/>
    <x v="0"/>
    <x v="0"/>
    <x v="0"/>
    <x v="0"/>
    <x v="0"/>
    <x v="0"/>
    <x v="0"/>
    <s v="Retenções Iur"/>
    <x v="0"/>
    <x v="0"/>
    <x v="0"/>
    <x v="0"/>
    <x v="2"/>
    <x v="0"/>
    <x v="0"/>
    <x v="0"/>
    <x v="0"/>
    <x v="1"/>
    <x v="0"/>
    <x v="0"/>
    <s v="RETENCAO OT"/>
  </r>
  <r>
    <x v="0"/>
    <n v="0"/>
    <n v="0"/>
    <n v="0"/>
    <n v="21225"/>
    <x v="4671"/>
    <x v="0"/>
    <x v="1"/>
    <x v="0"/>
    <s v="80.02.10.01"/>
    <x v="16"/>
    <x v="2"/>
    <x v="2"/>
    <s v="Outros"/>
    <s v="80.02.10"/>
    <s v="Outros"/>
    <s v="80.02.10"/>
    <x v="37"/>
    <x v="0"/>
    <x v="1"/>
    <x v="0"/>
    <x v="1"/>
    <x v="2"/>
    <x v="2"/>
    <x v="0"/>
    <x v="7"/>
    <s v="2024-09-19"/>
    <x v="2"/>
    <n v="21225"/>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4800"/>
    <x v="4672"/>
    <x v="0"/>
    <x v="1"/>
    <x v="0"/>
    <s v="80.02.10.20"/>
    <x v="20"/>
    <x v="2"/>
    <x v="2"/>
    <s v="Outros"/>
    <s v="80.02.10"/>
    <s v="Outros"/>
    <s v="80.02.10"/>
    <x v="34"/>
    <x v="0"/>
    <x v="1"/>
    <x v="9"/>
    <x v="1"/>
    <x v="2"/>
    <x v="2"/>
    <x v="0"/>
    <x v="7"/>
    <s v="2024-09-19"/>
    <x v="2"/>
    <n v="4800"/>
    <x v="0"/>
    <m/>
    <x v="0"/>
    <m/>
    <x v="54"/>
    <n v="100477977"/>
    <x v="0"/>
    <x v="0"/>
    <s v="Retenções CVMovel"/>
    <s v="ORI"/>
    <x v="0"/>
    <s v="RT"/>
    <x v="0"/>
    <x v="0"/>
    <x v="0"/>
    <x v="0"/>
    <x v="0"/>
    <x v="0"/>
    <x v="0"/>
    <x v="0"/>
    <x v="0"/>
    <x v="0"/>
    <x v="0"/>
    <s v="Retenções CVMovel"/>
    <x v="0"/>
    <x v="0"/>
    <x v="0"/>
    <x v="0"/>
    <x v="2"/>
    <x v="0"/>
    <x v="0"/>
    <x v="0"/>
    <x v="0"/>
    <x v="1"/>
    <x v="0"/>
    <x v="0"/>
    <s v="RETENCAO OT"/>
  </r>
  <r>
    <x v="0"/>
    <n v="0"/>
    <n v="0"/>
    <n v="0"/>
    <n v="1541"/>
    <x v="4673"/>
    <x v="0"/>
    <x v="1"/>
    <x v="0"/>
    <s v="80.02.10.26"/>
    <x v="13"/>
    <x v="2"/>
    <x v="2"/>
    <s v="Outros"/>
    <s v="80.02.10"/>
    <s v="Outros"/>
    <s v="80.02.10"/>
    <x v="34"/>
    <x v="0"/>
    <x v="1"/>
    <x v="9"/>
    <x v="1"/>
    <x v="2"/>
    <x v="2"/>
    <x v="0"/>
    <x v="7"/>
    <s v="2024-09-19"/>
    <x v="2"/>
    <n v="1541"/>
    <x v="0"/>
    <m/>
    <x v="0"/>
    <m/>
    <x v="15"/>
    <n v="100479277"/>
    <x v="0"/>
    <x v="0"/>
    <s v="Retenção Sansung"/>
    <s v="ORI"/>
    <x v="0"/>
    <s v="RS"/>
    <x v="0"/>
    <x v="0"/>
    <x v="0"/>
    <x v="0"/>
    <x v="0"/>
    <x v="0"/>
    <x v="0"/>
    <x v="0"/>
    <x v="0"/>
    <x v="0"/>
    <x v="0"/>
    <s v="Retenção Sansung"/>
    <x v="0"/>
    <x v="0"/>
    <x v="0"/>
    <x v="0"/>
    <x v="2"/>
    <x v="0"/>
    <x v="0"/>
    <x v="0"/>
    <x v="0"/>
    <x v="1"/>
    <x v="0"/>
    <x v="0"/>
    <s v="RETENCAO OT"/>
  </r>
  <r>
    <x v="0"/>
    <n v="0"/>
    <n v="0"/>
    <n v="0"/>
    <n v="5626"/>
    <x v="4674"/>
    <x v="0"/>
    <x v="1"/>
    <x v="0"/>
    <s v="80.02.01"/>
    <x v="2"/>
    <x v="2"/>
    <x v="2"/>
    <s v="Retenções Iur"/>
    <s v="80.02.01"/>
    <s v="Retenções Iur"/>
    <s v="80.02.01"/>
    <x v="2"/>
    <x v="0"/>
    <x v="1"/>
    <x v="0"/>
    <x v="1"/>
    <x v="2"/>
    <x v="2"/>
    <x v="0"/>
    <x v="7"/>
    <s v="2024-09-19"/>
    <x v="2"/>
    <n v="5626"/>
    <x v="0"/>
    <m/>
    <x v="0"/>
    <m/>
    <x v="2"/>
    <n v="100474696"/>
    <x v="0"/>
    <x v="0"/>
    <s v="Retenções Iur"/>
    <s v="ORI"/>
    <x v="0"/>
    <s v="RIUR"/>
    <x v="0"/>
    <x v="0"/>
    <x v="0"/>
    <x v="0"/>
    <x v="0"/>
    <x v="0"/>
    <x v="0"/>
    <x v="0"/>
    <x v="0"/>
    <x v="0"/>
    <x v="0"/>
    <s v="Retenções Iur"/>
    <x v="0"/>
    <x v="0"/>
    <x v="0"/>
    <x v="0"/>
    <x v="2"/>
    <x v="0"/>
    <x v="0"/>
    <x v="0"/>
    <x v="0"/>
    <x v="1"/>
    <x v="0"/>
    <x v="0"/>
    <s v="RETENCAO OT"/>
  </r>
  <r>
    <x v="0"/>
    <n v="0"/>
    <n v="0"/>
    <n v="0"/>
    <n v="6240"/>
    <x v="4675"/>
    <x v="0"/>
    <x v="1"/>
    <x v="0"/>
    <s v="80.02.10.01"/>
    <x v="16"/>
    <x v="2"/>
    <x v="2"/>
    <s v="Outros"/>
    <s v="80.02.10"/>
    <s v="Outros"/>
    <s v="80.02.10"/>
    <x v="37"/>
    <x v="0"/>
    <x v="1"/>
    <x v="0"/>
    <x v="1"/>
    <x v="2"/>
    <x v="2"/>
    <x v="0"/>
    <x v="7"/>
    <s v="2024-09-19"/>
    <x v="2"/>
    <n v="6240"/>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5157"/>
    <x v="4676"/>
    <x v="0"/>
    <x v="1"/>
    <x v="0"/>
    <s v="80.02.01"/>
    <x v="2"/>
    <x v="2"/>
    <x v="2"/>
    <s v="Retenções Iur"/>
    <s v="80.02.01"/>
    <s v="Retenções Iur"/>
    <s v="80.02.01"/>
    <x v="2"/>
    <x v="0"/>
    <x v="1"/>
    <x v="0"/>
    <x v="1"/>
    <x v="2"/>
    <x v="2"/>
    <x v="0"/>
    <x v="7"/>
    <s v="2024-09-19"/>
    <x v="2"/>
    <n v="5157"/>
    <x v="0"/>
    <m/>
    <x v="0"/>
    <m/>
    <x v="2"/>
    <n v="100474696"/>
    <x v="0"/>
    <x v="0"/>
    <s v="Retenções Iur"/>
    <s v="ORI"/>
    <x v="0"/>
    <s v="RIUR"/>
    <x v="0"/>
    <x v="0"/>
    <x v="0"/>
    <x v="0"/>
    <x v="0"/>
    <x v="0"/>
    <x v="0"/>
    <x v="0"/>
    <x v="0"/>
    <x v="0"/>
    <x v="0"/>
    <s v="Retenções Iur"/>
    <x v="0"/>
    <x v="0"/>
    <x v="0"/>
    <x v="0"/>
    <x v="2"/>
    <x v="0"/>
    <x v="0"/>
    <x v="0"/>
    <x v="0"/>
    <x v="1"/>
    <x v="0"/>
    <x v="0"/>
    <s v="RETENCAO OT"/>
  </r>
  <r>
    <x v="0"/>
    <n v="0"/>
    <n v="0"/>
    <n v="0"/>
    <n v="800"/>
    <x v="4677"/>
    <x v="0"/>
    <x v="1"/>
    <x v="0"/>
    <s v="80.02.10.20"/>
    <x v="20"/>
    <x v="2"/>
    <x v="2"/>
    <s v="Outros"/>
    <s v="80.02.10"/>
    <s v="Outros"/>
    <s v="80.02.10"/>
    <x v="34"/>
    <x v="0"/>
    <x v="1"/>
    <x v="9"/>
    <x v="1"/>
    <x v="2"/>
    <x v="2"/>
    <x v="0"/>
    <x v="7"/>
    <s v="2024-09-19"/>
    <x v="2"/>
    <n v="800"/>
    <x v="0"/>
    <m/>
    <x v="0"/>
    <m/>
    <x v="54"/>
    <n v="100477977"/>
    <x v="0"/>
    <x v="0"/>
    <s v="Retenções CVMovel"/>
    <s v="ORI"/>
    <x v="0"/>
    <s v="RT"/>
    <x v="0"/>
    <x v="0"/>
    <x v="0"/>
    <x v="0"/>
    <x v="0"/>
    <x v="0"/>
    <x v="0"/>
    <x v="0"/>
    <x v="0"/>
    <x v="0"/>
    <x v="0"/>
    <s v="Retenções CVMovel"/>
    <x v="0"/>
    <x v="0"/>
    <x v="0"/>
    <x v="0"/>
    <x v="2"/>
    <x v="0"/>
    <x v="0"/>
    <x v="0"/>
    <x v="0"/>
    <x v="1"/>
    <x v="0"/>
    <x v="0"/>
    <s v="RETENCAO OT"/>
  </r>
  <r>
    <x v="0"/>
    <n v="0"/>
    <n v="0"/>
    <n v="0"/>
    <n v="5095"/>
    <x v="4678"/>
    <x v="0"/>
    <x v="1"/>
    <x v="0"/>
    <s v="80.02.01"/>
    <x v="2"/>
    <x v="2"/>
    <x v="2"/>
    <s v="Retenções Iur"/>
    <s v="80.02.01"/>
    <s v="Retenções Iur"/>
    <s v="80.02.01"/>
    <x v="2"/>
    <x v="0"/>
    <x v="1"/>
    <x v="0"/>
    <x v="1"/>
    <x v="2"/>
    <x v="2"/>
    <x v="0"/>
    <x v="7"/>
    <s v="2024-09-19"/>
    <x v="2"/>
    <n v="5095"/>
    <x v="0"/>
    <m/>
    <x v="0"/>
    <m/>
    <x v="2"/>
    <n v="100474696"/>
    <x v="0"/>
    <x v="0"/>
    <s v="Retenções Iur"/>
    <s v="ORI"/>
    <x v="0"/>
    <s v="RIUR"/>
    <x v="0"/>
    <x v="0"/>
    <x v="0"/>
    <x v="0"/>
    <x v="0"/>
    <x v="0"/>
    <x v="0"/>
    <x v="0"/>
    <x v="0"/>
    <x v="0"/>
    <x v="0"/>
    <s v="Retenções Iur"/>
    <x v="0"/>
    <x v="0"/>
    <x v="0"/>
    <x v="0"/>
    <x v="2"/>
    <x v="0"/>
    <x v="0"/>
    <x v="0"/>
    <x v="0"/>
    <x v="1"/>
    <x v="0"/>
    <x v="0"/>
    <s v="RETENCAO OT"/>
  </r>
  <r>
    <x v="0"/>
    <n v="0"/>
    <n v="0"/>
    <n v="0"/>
    <n v="5840"/>
    <x v="4679"/>
    <x v="0"/>
    <x v="1"/>
    <x v="0"/>
    <s v="80.02.10.01"/>
    <x v="16"/>
    <x v="2"/>
    <x v="2"/>
    <s v="Outros"/>
    <s v="80.02.10"/>
    <s v="Outros"/>
    <s v="80.02.10"/>
    <x v="37"/>
    <x v="0"/>
    <x v="1"/>
    <x v="0"/>
    <x v="1"/>
    <x v="2"/>
    <x v="2"/>
    <x v="0"/>
    <x v="7"/>
    <s v="2024-09-19"/>
    <x v="2"/>
    <n v="5840"/>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3000"/>
    <x v="4680"/>
    <x v="0"/>
    <x v="0"/>
    <x v="0"/>
    <s v="01.25.05.12"/>
    <x v="10"/>
    <x v="3"/>
    <x v="3"/>
    <s v="Saúde"/>
    <s v="01.25.05"/>
    <s v="Saúde"/>
    <s v="01.25.05"/>
    <x v="7"/>
    <x v="0"/>
    <x v="4"/>
    <x v="4"/>
    <x v="0"/>
    <x v="1"/>
    <x v="0"/>
    <x v="0"/>
    <x v="8"/>
    <s v="2024-10-14"/>
    <x v="3"/>
    <n v="3000"/>
    <x v="0"/>
    <m/>
    <x v="0"/>
    <m/>
    <x v="585"/>
    <n v="100476204"/>
    <x v="0"/>
    <x v="0"/>
    <s v="Promoção e Inclusão Social"/>
    <s v="ORI"/>
    <x v="0"/>
    <m/>
    <x v="0"/>
    <x v="0"/>
    <x v="0"/>
    <x v="0"/>
    <x v="0"/>
    <x v="0"/>
    <x v="0"/>
    <x v="0"/>
    <x v="0"/>
    <x v="0"/>
    <x v="0"/>
    <s v="Promoção e Inclusão Social"/>
    <x v="0"/>
    <x v="0"/>
    <x v="0"/>
    <x v="0"/>
    <x v="1"/>
    <x v="0"/>
    <x v="0"/>
    <x v="0"/>
    <x v="0"/>
    <x v="0"/>
    <x v="0"/>
    <x v="0"/>
    <s v="Apoio para assistência social, conforme proposta em anexo."/>
  </r>
  <r>
    <x v="0"/>
    <n v="0"/>
    <n v="0"/>
    <n v="0"/>
    <n v="15000"/>
    <x v="4681"/>
    <x v="0"/>
    <x v="0"/>
    <x v="0"/>
    <s v="03.16.01"/>
    <x v="38"/>
    <x v="0"/>
    <x v="0"/>
    <s v="Assembleia Municipal"/>
    <s v="03.16.01"/>
    <s v="Assembleia Municipal"/>
    <s v="03.16.01"/>
    <x v="3"/>
    <x v="0"/>
    <x v="0"/>
    <x v="1"/>
    <x v="0"/>
    <x v="0"/>
    <x v="0"/>
    <x v="0"/>
    <x v="7"/>
    <s v="2024-09-25"/>
    <x v="2"/>
    <n v="15000"/>
    <x v="0"/>
    <m/>
    <x v="0"/>
    <m/>
    <x v="6"/>
    <n v="100474914"/>
    <x v="0"/>
    <x v="0"/>
    <s v="Assembleia Municipal"/>
    <s v="ORI"/>
    <x v="0"/>
    <s v="AM"/>
    <x v="0"/>
    <x v="0"/>
    <x v="0"/>
    <x v="0"/>
    <x v="0"/>
    <x v="0"/>
    <x v="0"/>
    <x v="0"/>
    <x v="0"/>
    <x v="0"/>
    <x v="0"/>
    <s v="Assembleia Municipal"/>
    <x v="0"/>
    <x v="0"/>
    <x v="0"/>
    <x v="0"/>
    <x v="0"/>
    <x v="0"/>
    <x v="0"/>
    <x v="0"/>
    <x v="0"/>
    <x v="0"/>
    <x v="0"/>
    <x v="0"/>
    <s v="Pagamento de subsidio de transporte a favor dos eleitos municipais, pela realização X ª sessão extraordinária da Assembleia Municipal de São Miguel, 26 de março de 2024, conforme documento em anexo. "/>
  </r>
  <r>
    <x v="0"/>
    <n v="0"/>
    <n v="0"/>
    <n v="0"/>
    <n v="15000"/>
    <x v="4682"/>
    <x v="0"/>
    <x v="0"/>
    <x v="0"/>
    <s v="01.25.04.22"/>
    <x v="7"/>
    <x v="3"/>
    <x v="3"/>
    <s v="Cultura"/>
    <s v="01.25.04"/>
    <s v="Cultura"/>
    <s v="01.25.04"/>
    <x v="4"/>
    <x v="0"/>
    <x v="2"/>
    <x v="2"/>
    <x v="0"/>
    <x v="1"/>
    <x v="0"/>
    <x v="0"/>
    <x v="7"/>
    <s v="2024-09-25"/>
    <x v="2"/>
    <n v="15000"/>
    <x v="0"/>
    <m/>
    <x v="0"/>
    <m/>
    <x v="586"/>
    <n v="100479728"/>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a senhora Ivandra Gorrete Tavares De Pina pela atuação na IV edição da Noite de Mornas, conforme anexo"/>
  </r>
  <r>
    <x v="1"/>
    <n v="0"/>
    <n v="0"/>
    <n v="0"/>
    <n v="49105"/>
    <x v="4683"/>
    <x v="0"/>
    <x v="0"/>
    <x v="0"/>
    <s v="01.27.02.15"/>
    <x v="25"/>
    <x v="1"/>
    <x v="1"/>
    <s v="Saneamento básico"/>
    <s v="01.27.02"/>
    <s v="Saneamento básico"/>
    <s v="01.27.02"/>
    <x v="46"/>
    <x v="0"/>
    <x v="0"/>
    <x v="0"/>
    <x v="0"/>
    <x v="1"/>
    <x v="1"/>
    <x v="0"/>
    <x v="7"/>
    <s v="2024-09-27"/>
    <x v="2"/>
    <n v="49105"/>
    <x v="0"/>
    <m/>
    <x v="0"/>
    <m/>
    <x v="1"/>
    <n v="100476920"/>
    <x v="0"/>
    <x v="0"/>
    <s v="Transferência de Residuos Aterro Santiago"/>
    <s v="ORI"/>
    <x v="0"/>
    <m/>
    <x v="0"/>
    <x v="0"/>
    <x v="0"/>
    <x v="0"/>
    <x v="0"/>
    <x v="0"/>
    <x v="0"/>
    <x v="0"/>
    <x v="0"/>
    <x v="0"/>
    <x v="0"/>
    <s v="Transferência de Residuos Aterro Santiago"/>
    <x v="0"/>
    <x v="0"/>
    <x v="0"/>
    <x v="0"/>
    <x v="1"/>
    <x v="0"/>
    <x v="0"/>
    <x v="0"/>
    <x v="0"/>
    <x v="0"/>
    <x v="0"/>
    <x v="0"/>
    <s v="Pagamento a favor de Felisberto Carvalho Auto, pela aquisição de combustíveis, destinados a viatura afeto a transporte de resíduos sólidos urbanos da CMSM, conforme anexo."/>
  </r>
  <r>
    <x v="0"/>
    <n v="0"/>
    <n v="0"/>
    <n v="0"/>
    <n v="3105"/>
    <x v="4684"/>
    <x v="0"/>
    <x v="0"/>
    <x v="0"/>
    <s v="01.25.04.22"/>
    <x v="7"/>
    <x v="3"/>
    <x v="3"/>
    <s v="Cultura"/>
    <s v="01.25.04"/>
    <s v="Cultura"/>
    <s v="01.25.04"/>
    <x v="4"/>
    <x v="0"/>
    <x v="2"/>
    <x v="2"/>
    <x v="0"/>
    <x v="1"/>
    <x v="0"/>
    <x v="0"/>
    <x v="7"/>
    <s v="2024-09-27"/>
    <x v="2"/>
    <n v="3105"/>
    <x v="0"/>
    <m/>
    <x v="0"/>
    <m/>
    <x v="2"/>
    <n v="100474696"/>
    <x v="0"/>
    <x v="1"/>
    <s v="Atividades culturais e promoção da cultura no Concelho"/>
    <s v="ORI"/>
    <x v="0"/>
    <s v="ACPCC"/>
    <x v="0"/>
    <x v="0"/>
    <x v="0"/>
    <x v="0"/>
    <x v="0"/>
    <x v="0"/>
    <x v="0"/>
    <x v="0"/>
    <x v="0"/>
    <x v="0"/>
    <x v="0"/>
    <s v="Atividades culturais e promoção da cultura no Concelho"/>
    <x v="0"/>
    <x v="0"/>
    <x v="0"/>
    <x v="0"/>
    <x v="1"/>
    <x v="0"/>
    <x v="0"/>
    <x v="0"/>
    <x v="0"/>
    <x v="0"/>
    <x v="1"/>
    <x v="0"/>
    <s v="Pagamento do 50% a favor da Sra. Nérida Rosária Mascarenhas, referente a aquisição de jantar as forças policias no âmbito da segurança da realização do festival de batuque e funaná, conforme anexo."/>
  </r>
  <r>
    <x v="0"/>
    <n v="0"/>
    <n v="0"/>
    <n v="0"/>
    <n v="17595"/>
    <x v="4684"/>
    <x v="0"/>
    <x v="0"/>
    <x v="0"/>
    <s v="01.25.04.22"/>
    <x v="7"/>
    <x v="3"/>
    <x v="3"/>
    <s v="Cultura"/>
    <s v="01.25.04"/>
    <s v="Cultura"/>
    <s v="01.25.04"/>
    <x v="4"/>
    <x v="0"/>
    <x v="2"/>
    <x v="2"/>
    <x v="0"/>
    <x v="1"/>
    <x v="0"/>
    <x v="0"/>
    <x v="7"/>
    <s v="2024-09-27"/>
    <x v="2"/>
    <n v="17595"/>
    <x v="0"/>
    <m/>
    <x v="0"/>
    <m/>
    <x v="146"/>
    <n v="100475830"/>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do 50% a favor da Sra. Nérida Rosária Mascarenhas, referente a aquisição de jantar as forças policias no âmbito da segurança da realização do festival de batuque e funaná, conforme anexo."/>
  </r>
  <r>
    <x v="0"/>
    <n v="0"/>
    <n v="0"/>
    <n v="0"/>
    <n v="3600"/>
    <x v="4685"/>
    <x v="0"/>
    <x v="0"/>
    <x v="0"/>
    <s v="01.25.04.22"/>
    <x v="7"/>
    <x v="3"/>
    <x v="3"/>
    <s v="Cultura"/>
    <s v="01.25.04"/>
    <s v="Cultura"/>
    <s v="01.25.04"/>
    <x v="4"/>
    <x v="0"/>
    <x v="2"/>
    <x v="2"/>
    <x v="0"/>
    <x v="1"/>
    <x v="0"/>
    <x v="0"/>
    <x v="7"/>
    <s v="2024-09-27"/>
    <x v="2"/>
    <n v="3600"/>
    <x v="0"/>
    <m/>
    <x v="0"/>
    <m/>
    <x v="587"/>
    <n v="100478394"/>
    <x v="0"/>
    <x v="0"/>
    <s v="Atividades culturais e promoção da cultura no Concelho"/>
    <s v="ORI"/>
    <x v="0"/>
    <s v="ACPCC"/>
    <x v="0"/>
    <x v="0"/>
    <x v="0"/>
    <x v="0"/>
    <x v="0"/>
    <x v="0"/>
    <x v="0"/>
    <x v="0"/>
    <x v="0"/>
    <x v="0"/>
    <x v="0"/>
    <s v="Atividades culturais e promoção da cultura no Concelho"/>
    <x v="0"/>
    <x v="0"/>
    <x v="0"/>
    <x v="0"/>
    <x v="1"/>
    <x v="0"/>
    <x v="0"/>
    <x v="0"/>
    <x v="0"/>
    <x v="0"/>
    <x v="0"/>
    <x v="0"/>
    <s v="Ajuda de custo a favor da senhora Andreia Larice Freire Semedo a sua deslocação em missão de serviço a cidade Velha e Praia nos dia 11 e 12 de Setembro, conforme justificativo em anexo.  "/>
  </r>
  <r>
    <x v="0"/>
    <n v="0"/>
    <n v="0"/>
    <n v="0"/>
    <n v="19178"/>
    <x v="4686"/>
    <x v="0"/>
    <x v="0"/>
    <x v="0"/>
    <s v="03.16.15"/>
    <x v="0"/>
    <x v="0"/>
    <x v="0"/>
    <s v="Direção Financeira"/>
    <s v="03.16.15"/>
    <s v="Direção Financeira"/>
    <s v="03.16.15"/>
    <x v="0"/>
    <x v="0"/>
    <x v="0"/>
    <x v="0"/>
    <x v="0"/>
    <x v="0"/>
    <x v="0"/>
    <x v="0"/>
    <x v="8"/>
    <s v="2024-10-01"/>
    <x v="3"/>
    <n v="19178"/>
    <x v="0"/>
    <m/>
    <x v="0"/>
    <m/>
    <x v="138"/>
    <n v="100391760"/>
    <x v="0"/>
    <x v="0"/>
    <s v="Direção Financeira"/>
    <s v="ORI"/>
    <x v="0"/>
    <m/>
    <x v="0"/>
    <x v="0"/>
    <x v="0"/>
    <x v="0"/>
    <x v="0"/>
    <x v="0"/>
    <x v="0"/>
    <x v="0"/>
    <x v="0"/>
    <x v="0"/>
    <x v="0"/>
    <s v="Direção Financeira"/>
    <x v="0"/>
    <x v="0"/>
    <x v="0"/>
    <x v="0"/>
    <x v="0"/>
    <x v="0"/>
    <x v="0"/>
    <x v="0"/>
    <x v="0"/>
    <x v="0"/>
    <x v="0"/>
    <x v="0"/>
    <s v="Pagamento referente a aquisição de dois jogo pastilha travão frente da Viatura ST-93-UQ e ST-48-wL, afeto ao serviços da CMSM, conforme anexo."/>
  </r>
  <r>
    <x v="0"/>
    <n v="0"/>
    <n v="0"/>
    <n v="0"/>
    <n v="3750"/>
    <x v="4687"/>
    <x v="0"/>
    <x v="1"/>
    <x v="0"/>
    <s v="80.02.01"/>
    <x v="2"/>
    <x v="2"/>
    <x v="2"/>
    <s v="Retenções Iur"/>
    <s v="80.02.01"/>
    <s v="Retenções Iur"/>
    <s v="80.02.01"/>
    <x v="2"/>
    <x v="0"/>
    <x v="1"/>
    <x v="0"/>
    <x v="1"/>
    <x v="2"/>
    <x v="2"/>
    <x v="0"/>
    <x v="7"/>
    <s v="2024-09-20"/>
    <x v="2"/>
    <n v="3750"/>
    <x v="0"/>
    <m/>
    <x v="0"/>
    <m/>
    <x v="2"/>
    <n v="100474696"/>
    <x v="0"/>
    <x v="0"/>
    <s v="Retenções Iur"/>
    <s v="ORI"/>
    <x v="0"/>
    <s v="RIUR"/>
    <x v="0"/>
    <x v="0"/>
    <x v="0"/>
    <x v="0"/>
    <x v="0"/>
    <x v="0"/>
    <x v="0"/>
    <x v="0"/>
    <x v="0"/>
    <x v="0"/>
    <x v="0"/>
    <s v="Retenções Iur"/>
    <x v="0"/>
    <x v="0"/>
    <x v="0"/>
    <x v="0"/>
    <x v="2"/>
    <x v="0"/>
    <x v="0"/>
    <x v="0"/>
    <x v="0"/>
    <x v="1"/>
    <x v="0"/>
    <x v="0"/>
    <s v="RETENCAO OT"/>
  </r>
  <r>
    <x v="0"/>
    <n v="0"/>
    <n v="0"/>
    <n v="0"/>
    <n v="16016"/>
    <x v="4688"/>
    <x v="0"/>
    <x v="1"/>
    <x v="0"/>
    <s v="03.03.10"/>
    <x v="8"/>
    <x v="0"/>
    <x v="4"/>
    <s v="Receitas Da Câmara"/>
    <s v="03.03.10"/>
    <s v="Receitas Da Câmara"/>
    <s v="03.03.10"/>
    <x v="57"/>
    <x v="0"/>
    <x v="3"/>
    <x v="12"/>
    <x v="0"/>
    <x v="0"/>
    <x v="2"/>
    <x v="0"/>
    <x v="7"/>
    <s v="2024-09-26"/>
    <x v="2"/>
    <n v="16016"/>
    <x v="0"/>
    <m/>
    <x v="0"/>
    <m/>
    <x v="6"/>
    <n v="100474914"/>
    <x v="0"/>
    <x v="0"/>
    <s v="Receitas Da Câmara"/>
    <s v="EXT"/>
    <x v="0"/>
    <s v="RDC"/>
    <x v="0"/>
    <x v="0"/>
    <x v="0"/>
    <x v="0"/>
    <x v="0"/>
    <x v="0"/>
    <x v="0"/>
    <x v="0"/>
    <x v="0"/>
    <x v="0"/>
    <x v="0"/>
    <s v="Receitas Da Câmara"/>
    <x v="0"/>
    <x v="0"/>
    <x v="0"/>
    <x v="0"/>
    <x v="0"/>
    <x v="0"/>
    <x v="0"/>
    <x v="0"/>
    <x v="0"/>
    <x v="0"/>
    <x v="0"/>
    <x v="0"/>
    <s v="Reposição  referente ao salario da senhora Izandra Correia, conforme anexo."/>
  </r>
  <r>
    <x v="0"/>
    <n v="0"/>
    <n v="0"/>
    <n v="0"/>
    <n v="1000"/>
    <x v="4689"/>
    <x v="0"/>
    <x v="0"/>
    <x v="0"/>
    <s v="03.16.17"/>
    <x v="51"/>
    <x v="0"/>
    <x v="0"/>
    <s v="Direção Proteção Civil"/>
    <s v="03.16.17"/>
    <s v="Direção Proteção Civil"/>
    <s v="03.16.17"/>
    <x v="3"/>
    <x v="0"/>
    <x v="0"/>
    <x v="1"/>
    <x v="0"/>
    <x v="0"/>
    <x v="0"/>
    <x v="0"/>
    <x v="8"/>
    <s v="2024-10-14"/>
    <x v="3"/>
    <n v="1000"/>
    <x v="0"/>
    <m/>
    <x v="0"/>
    <m/>
    <x v="328"/>
    <n v="100476020"/>
    <x v="0"/>
    <x v="0"/>
    <s v="Direção Proteção Civil"/>
    <s v="ORI"/>
    <x v="0"/>
    <m/>
    <x v="0"/>
    <x v="0"/>
    <x v="0"/>
    <x v="0"/>
    <x v="0"/>
    <x v="0"/>
    <x v="0"/>
    <x v="0"/>
    <x v="0"/>
    <x v="0"/>
    <x v="0"/>
    <s v="Direção Proteção Civil"/>
    <x v="0"/>
    <x v="0"/>
    <x v="0"/>
    <x v="0"/>
    <x v="0"/>
    <x v="0"/>
    <x v="0"/>
    <x v="0"/>
    <x v="0"/>
    <x v="0"/>
    <x v="0"/>
    <x v="0"/>
    <s v="Subsidio de transporte a favor do SR. Lito Admar Barbosa Semedo pela sua deslocação em missão de serviço a cidade da Praia no dia 14 de Outubro de 2024, conforme justificativo em anexo."/>
  </r>
  <r>
    <x v="0"/>
    <n v="0"/>
    <n v="0"/>
    <n v="0"/>
    <n v="60000"/>
    <x v="4690"/>
    <x v="0"/>
    <x v="0"/>
    <x v="0"/>
    <s v="01.25.04.22"/>
    <x v="7"/>
    <x v="3"/>
    <x v="3"/>
    <s v="Cultura"/>
    <s v="01.25.04"/>
    <s v="Cultura"/>
    <s v="01.25.04"/>
    <x v="4"/>
    <x v="0"/>
    <x v="2"/>
    <x v="2"/>
    <x v="0"/>
    <x v="1"/>
    <x v="0"/>
    <x v="0"/>
    <x v="8"/>
    <s v="2024-10-15"/>
    <x v="3"/>
    <n v="60000"/>
    <x v="0"/>
    <m/>
    <x v="0"/>
    <m/>
    <x v="588"/>
    <n v="100479735"/>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a empresa Quim Service, pelo trabalho de transporte, aluguer e manutenção de casa de banho móveis no âmbito de festival de Calheta 2024, conforme anexo."/>
  </r>
  <r>
    <x v="0"/>
    <n v="0"/>
    <n v="0"/>
    <n v="0"/>
    <n v="3000"/>
    <x v="4691"/>
    <x v="0"/>
    <x v="0"/>
    <x v="0"/>
    <s v="01.25.01.11"/>
    <x v="17"/>
    <x v="3"/>
    <x v="3"/>
    <s v="Educação"/>
    <s v="01.25.01"/>
    <s v="Educação"/>
    <s v="01.25.01"/>
    <x v="4"/>
    <x v="0"/>
    <x v="2"/>
    <x v="2"/>
    <x v="0"/>
    <x v="1"/>
    <x v="0"/>
    <x v="0"/>
    <x v="8"/>
    <s v="2024-10-16"/>
    <x v="3"/>
    <n v="3000"/>
    <x v="0"/>
    <m/>
    <x v="0"/>
    <m/>
    <x v="589"/>
    <n v="100479741"/>
    <x v="0"/>
    <x v="0"/>
    <s v="Apoio ao Ensino Básico e Secundário"/>
    <s v="ORI"/>
    <x v="0"/>
    <s v="AEBS"/>
    <x v="0"/>
    <x v="0"/>
    <x v="0"/>
    <x v="0"/>
    <x v="0"/>
    <x v="0"/>
    <x v="0"/>
    <x v="0"/>
    <x v="0"/>
    <x v="0"/>
    <x v="0"/>
    <s v="Apoio ao Ensino Básico e Secundário"/>
    <x v="0"/>
    <x v="0"/>
    <x v="0"/>
    <x v="0"/>
    <x v="1"/>
    <x v="0"/>
    <x v="0"/>
    <x v="0"/>
    <x v="0"/>
    <x v="0"/>
    <x v="0"/>
    <x v="0"/>
    <s v="Apoio social a favor do Sra. Nelcy Sanches Baptista Dos  Santos, para pagamento de transporte escolar , conforme anexo."/>
  </r>
  <r>
    <x v="1"/>
    <n v="0"/>
    <n v="0"/>
    <n v="0"/>
    <n v="6750"/>
    <x v="4692"/>
    <x v="0"/>
    <x v="0"/>
    <x v="0"/>
    <s v="01.27.06.76"/>
    <x v="11"/>
    <x v="1"/>
    <x v="1"/>
    <s v="Requalificação Urbana e habitação"/>
    <s v="01.27.06"/>
    <s v="Requalificação Urbana e habitação"/>
    <s v="01.27.06"/>
    <x v="1"/>
    <x v="0"/>
    <x v="0"/>
    <x v="0"/>
    <x v="0"/>
    <x v="1"/>
    <x v="1"/>
    <x v="0"/>
    <x v="8"/>
    <s v="2024-10-18"/>
    <x v="3"/>
    <n v="6750"/>
    <x v="0"/>
    <m/>
    <x v="0"/>
    <m/>
    <x v="2"/>
    <n v="100474696"/>
    <x v="0"/>
    <x v="1"/>
    <s v="Requalificação Urbana e Ambiental de Achada Monte III"/>
    <s v="ORI"/>
    <x v="0"/>
    <m/>
    <x v="0"/>
    <x v="0"/>
    <x v="0"/>
    <x v="0"/>
    <x v="0"/>
    <x v="0"/>
    <x v="0"/>
    <x v="0"/>
    <x v="0"/>
    <x v="0"/>
    <x v="0"/>
    <s v="Requalificação Urbana e Ambiental de Achada Monte III"/>
    <x v="0"/>
    <x v="0"/>
    <x v="0"/>
    <x v="0"/>
    <x v="1"/>
    <x v="0"/>
    <x v="0"/>
    <x v="0"/>
    <x v="0"/>
    <x v="0"/>
    <x v="1"/>
    <x v="0"/>
    <s v="Pagamento a favor do Sr. Austelino Afonso Duarte, pela  a aquisição de aluguer de cofragem para a construção de muros no âmbito da  requalificação urbana e ambiental de Dacalinha, conforme anexo."/>
  </r>
  <r>
    <x v="1"/>
    <n v="0"/>
    <n v="0"/>
    <n v="0"/>
    <n v="38250"/>
    <x v="4692"/>
    <x v="0"/>
    <x v="0"/>
    <x v="0"/>
    <s v="01.27.06.76"/>
    <x v="11"/>
    <x v="1"/>
    <x v="1"/>
    <s v="Requalificação Urbana e habitação"/>
    <s v="01.27.06"/>
    <s v="Requalificação Urbana e habitação"/>
    <s v="01.27.06"/>
    <x v="1"/>
    <x v="0"/>
    <x v="0"/>
    <x v="0"/>
    <x v="0"/>
    <x v="1"/>
    <x v="1"/>
    <x v="0"/>
    <x v="8"/>
    <s v="2024-10-18"/>
    <x v="3"/>
    <n v="38250"/>
    <x v="0"/>
    <m/>
    <x v="0"/>
    <m/>
    <x v="590"/>
    <n v="100479077"/>
    <x v="0"/>
    <x v="0"/>
    <s v="Requalificação Urbana e Ambiental de Achada Monte III"/>
    <s v="ORI"/>
    <x v="0"/>
    <m/>
    <x v="0"/>
    <x v="0"/>
    <x v="0"/>
    <x v="0"/>
    <x v="0"/>
    <x v="0"/>
    <x v="0"/>
    <x v="0"/>
    <x v="0"/>
    <x v="0"/>
    <x v="0"/>
    <s v="Requalificação Urbana e Ambiental de Achada Monte III"/>
    <x v="0"/>
    <x v="0"/>
    <x v="0"/>
    <x v="0"/>
    <x v="1"/>
    <x v="0"/>
    <x v="0"/>
    <x v="0"/>
    <x v="0"/>
    <x v="0"/>
    <x v="0"/>
    <x v="0"/>
    <s v="Pagamento a favor do Sr. Austelino Afonso Duarte, pela  a aquisição de aluguer de cofragem para a construção de muros no âmbito da  requalificação urbana e ambiental de Dacalinha, conforme anexo."/>
  </r>
  <r>
    <x v="0"/>
    <n v="0"/>
    <n v="0"/>
    <n v="0"/>
    <n v="20000"/>
    <x v="4693"/>
    <x v="0"/>
    <x v="0"/>
    <x v="0"/>
    <s v="01.25.04.22"/>
    <x v="7"/>
    <x v="3"/>
    <x v="3"/>
    <s v="Cultura"/>
    <s v="01.25.04"/>
    <s v="Cultura"/>
    <s v="01.25.04"/>
    <x v="4"/>
    <x v="0"/>
    <x v="2"/>
    <x v="2"/>
    <x v="0"/>
    <x v="1"/>
    <x v="0"/>
    <x v="0"/>
    <x v="8"/>
    <s v="2024-10-18"/>
    <x v="3"/>
    <n v="20000"/>
    <x v="0"/>
    <m/>
    <x v="0"/>
    <m/>
    <x v="591"/>
    <n v="100412257"/>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a. IVONE LOURDES PEREIRA MARTINS, referente a gratificação atuação no festival de batuque e funaná, conforme anexo.  "/>
  </r>
  <r>
    <x v="0"/>
    <n v="0"/>
    <n v="0"/>
    <n v="0"/>
    <n v="30000"/>
    <x v="4694"/>
    <x v="0"/>
    <x v="0"/>
    <x v="0"/>
    <s v="01.25.04.22"/>
    <x v="7"/>
    <x v="3"/>
    <x v="3"/>
    <s v="Cultura"/>
    <s v="01.25.04"/>
    <s v="Cultura"/>
    <s v="01.25.04"/>
    <x v="4"/>
    <x v="0"/>
    <x v="2"/>
    <x v="2"/>
    <x v="0"/>
    <x v="1"/>
    <x v="0"/>
    <x v="0"/>
    <x v="8"/>
    <s v="2024-10-18"/>
    <x v="3"/>
    <n v="30000"/>
    <x v="0"/>
    <m/>
    <x v="0"/>
    <m/>
    <x v="314"/>
    <n v="100449573"/>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a. ANDRÉ FILIPE MARTINS ANDRADE, referente a gratificação atuação no festival de batuque e funaná, conforme anexo.  "/>
  </r>
  <r>
    <x v="1"/>
    <n v="0"/>
    <n v="0"/>
    <n v="0"/>
    <n v="84000"/>
    <x v="4695"/>
    <x v="0"/>
    <x v="0"/>
    <x v="0"/>
    <s v="01.25.02.23"/>
    <x v="12"/>
    <x v="3"/>
    <x v="3"/>
    <s v="desporto"/>
    <s v="01.25.02"/>
    <s v="desporto"/>
    <s v="01.25.02"/>
    <x v="1"/>
    <x v="0"/>
    <x v="0"/>
    <x v="0"/>
    <x v="0"/>
    <x v="1"/>
    <x v="1"/>
    <x v="0"/>
    <x v="8"/>
    <s v="2024-10-21"/>
    <x v="3"/>
    <n v="84000"/>
    <x v="0"/>
    <m/>
    <x v="0"/>
    <m/>
    <x v="571"/>
    <n v="100476248"/>
    <x v="0"/>
    <x v="0"/>
    <s v="Atividades desportivas e promoção do desporto no Concelho"/>
    <s v="ORI"/>
    <x v="0"/>
    <m/>
    <x v="0"/>
    <x v="0"/>
    <x v="0"/>
    <x v="0"/>
    <x v="0"/>
    <x v="0"/>
    <x v="0"/>
    <x v="0"/>
    <x v="0"/>
    <x v="0"/>
    <x v="0"/>
    <s v="Atividades desportivas e promoção do desporto no Concelho"/>
    <x v="0"/>
    <x v="0"/>
    <x v="0"/>
    <x v="0"/>
    <x v="1"/>
    <x v="0"/>
    <x v="0"/>
    <x v="0"/>
    <x v="0"/>
    <x v="0"/>
    <x v="0"/>
    <x v="0"/>
    <s v="Gratificação a favor de Nedil Antonio Fernandes Vaz de arbitragem do torneio inter zonal e inter municipal realizado no âmbito de 27 Aniversario do Município, conforme anexo."/>
  </r>
  <r>
    <x v="0"/>
    <n v="0"/>
    <n v="0"/>
    <n v="0"/>
    <n v="88000"/>
    <x v="4696"/>
    <x v="0"/>
    <x v="0"/>
    <x v="0"/>
    <s v="01.25.01.10"/>
    <x v="33"/>
    <x v="3"/>
    <x v="3"/>
    <s v="Educação"/>
    <s v="01.25.01"/>
    <s v="Educação"/>
    <s v="01.25.01"/>
    <x v="4"/>
    <x v="0"/>
    <x v="2"/>
    <x v="2"/>
    <x v="0"/>
    <x v="1"/>
    <x v="0"/>
    <x v="0"/>
    <x v="8"/>
    <s v="2024-10-22"/>
    <x v="3"/>
    <n v="88000"/>
    <x v="0"/>
    <m/>
    <x v="0"/>
    <m/>
    <x v="22"/>
    <n v="100478657"/>
    <x v="0"/>
    <x v="0"/>
    <s v="Transporte escolar"/>
    <s v="ORI"/>
    <x v="0"/>
    <m/>
    <x v="0"/>
    <x v="0"/>
    <x v="0"/>
    <x v="0"/>
    <x v="0"/>
    <x v="0"/>
    <x v="0"/>
    <x v="0"/>
    <x v="0"/>
    <x v="0"/>
    <x v="0"/>
    <s v="Transporte escolar"/>
    <x v="0"/>
    <x v="0"/>
    <x v="0"/>
    <x v="0"/>
    <x v="1"/>
    <x v="0"/>
    <x v="0"/>
    <x v="0"/>
    <x v="0"/>
    <x v="0"/>
    <x v="0"/>
    <x v="0"/>
    <s v="Liquidação da fatura referente a aquisição de serviços de fibragem e pintura de tejadilho da viatura ST-76-QP e ST-77-QP, afetos aos transporte escolar da CMSM, conforme anexo.  "/>
  </r>
  <r>
    <x v="1"/>
    <n v="0"/>
    <n v="0"/>
    <n v="0"/>
    <n v="260315"/>
    <x v="4697"/>
    <x v="0"/>
    <x v="0"/>
    <x v="0"/>
    <s v="01.28.01.08"/>
    <x v="15"/>
    <x v="4"/>
    <x v="5"/>
    <s v="Habitação Social"/>
    <s v="01.28.01"/>
    <s v="Habitação Social"/>
    <s v="01.28.01"/>
    <x v="1"/>
    <x v="0"/>
    <x v="0"/>
    <x v="0"/>
    <x v="0"/>
    <x v="1"/>
    <x v="1"/>
    <x v="0"/>
    <x v="8"/>
    <s v="2024-10-22"/>
    <x v="3"/>
    <n v="260315"/>
    <x v="0"/>
    <m/>
    <x v="0"/>
    <m/>
    <x v="102"/>
    <n v="100475220"/>
    <x v="0"/>
    <x v="0"/>
    <s v="Habitações Sociais"/>
    <s v="ORI"/>
    <x v="0"/>
    <s v="HS"/>
    <x v="0"/>
    <x v="0"/>
    <x v="0"/>
    <x v="0"/>
    <x v="0"/>
    <x v="0"/>
    <x v="0"/>
    <x v="0"/>
    <x v="0"/>
    <x v="0"/>
    <x v="0"/>
    <s v="Habitações Sociais"/>
    <x v="0"/>
    <x v="0"/>
    <x v="0"/>
    <x v="0"/>
    <x v="1"/>
    <x v="0"/>
    <x v="0"/>
    <x v="0"/>
    <x v="0"/>
    <x v="0"/>
    <x v="0"/>
    <x v="0"/>
    <s v="Pagamento a favor de Drogaria - Tchukbest Holdings, para a aquisição de matérias para a construção de casa de banho no âmbito do programa Regeneração Urbana, conforme anexo."/>
  </r>
  <r>
    <x v="0"/>
    <n v="0"/>
    <n v="0"/>
    <n v="0"/>
    <n v="1800"/>
    <x v="4698"/>
    <x v="0"/>
    <x v="0"/>
    <x v="0"/>
    <s v="03.16.15"/>
    <x v="0"/>
    <x v="0"/>
    <x v="0"/>
    <s v="Direção Financeira"/>
    <s v="03.16.15"/>
    <s v="Direção Financeira"/>
    <s v="03.16.15"/>
    <x v="43"/>
    <x v="0"/>
    <x v="0"/>
    <x v="1"/>
    <x v="0"/>
    <x v="0"/>
    <x v="0"/>
    <x v="0"/>
    <x v="8"/>
    <s v="2024-10-23"/>
    <x v="3"/>
    <n v="1800"/>
    <x v="0"/>
    <m/>
    <x v="0"/>
    <m/>
    <x v="2"/>
    <n v="100474696"/>
    <x v="0"/>
    <x v="1"/>
    <s v="Direção Financeira"/>
    <s v="ORI"/>
    <x v="0"/>
    <m/>
    <x v="0"/>
    <x v="0"/>
    <x v="0"/>
    <x v="0"/>
    <x v="0"/>
    <x v="0"/>
    <x v="0"/>
    <x v="0"/>
    <x v="0"/>
    <x v="0"/>
    <x v="0"/>
    <s v="Direção Financeira"/>
    <x v="0"/>
    <x v="0"/>
    <x v="0"/>
    <x v="0"/>
    <x v="0"/>
    <x v="0"/>
    <x v="0"/>
    <x v="0"/>
    <x v="0"/>
    <x v="0"/>
    <x v="1"/>
    <x v="0"/>
    <s v="Pagamento a favor da SRA:  Cleise Marise Lopes Soares, referente lavagens de coletes de treinos e equipamento de jogos da Seleção Masculina, conforme anexo."/>
  </r>
  <r>
    <x v="0"/>
    <n v="0"/>
    <n v="0"/>
    <n v="0"/>
    <n v="10200"/>
    <x v="4698"/>
    <x v="0"/>
    <x v="0"/>
    <x v="0"/>
    <s v="03.16.15"/>
    <x v="0"/>
    <x v="0"/>
    <x v="0"/>
    <s v="Direção Financeira"/>
    <s v="03.16.15"/>
    <s v="Direção Financeira"/>
    <s v="03.16.15"/>
    <x v="43"/>
    <x v="0"/>
    <x v="0"/>
    <x v="1"/>
    <x v="0"/>
    <x v="0"/>
    <x v="0"/>
    <x v="0"/>
    <x v="8"/>
    <s v="2024-10-23"/>
    <x v="3"/>
    <n v="10200"/>
    <x v="0"/>
    <m/>
    <x v="0"/>
    <m/>
    <x v="299"/>
    <n v="100479701"/>
    <x v="0"/>
    <x v="0"/>
    <s v="Direção Financeira"/>
    <s v="ORI"/>
    <x v="0"/>
    <m/>
    <x v="0"/>
    <x v="0"/>
    <x v="0"/>
    <x v="0"/>
    <x v="0"/>
    <x v="0"/>
    <x v="0"/>
    <x v="0"/>
    <x v="0"/>
    <x v="0"/>
    <x v="0"/>
    <s v="Direção Financeira"/>
    <x v="0"/>
    <x v="0"/>
    <x v="0"/>
    <x v="0"/>
    <x v="0"/>
    <x v="0"/>
    <x v="0"/>
    <x v="0"/>
    <x v="0"/>
    <x v="0"/>
    <x v="0"/>
    <x v="0"/>
    <s v="Pagamento a favor da SRA:  Cleise Marise Lopes Soares, referente lavagens de coletes de treinos e equipamento de jogos da Seleção Masculina, conforme anexo."/>
  </r>
  <r>
    <x v="0"/>
    <n v="0"/>
    <n v="0"/>
    <n v="0"/>
    <n v="49"/>
    <x v="4699"/>
    <x v="0"/>
    <x v="0"/>
    <x v="0"/>
    <s v="03.16.15"/>
    <x v="0"/>
    <x v="0"/>
    <x v="0"/>
    <s v="Direção Financeira"/>
    <s v="03.16.15"/>
    <s v="Direção Financeira"/>
    <s v="03.16.15"/>
    <x v="60"/>
    <x v="0"/>
    <x v="0"/>
    <x v="0"/>
    <x v="0"/>
    <x v="0"/>
    <x v="0"/>
    <x v="0"/>
    <x v="8"/>
    <s v="2024-10-23"/>
    <x v="3"/>
    <n v="49"/>
    <x v="0"/>
    <m/>
    <x v="0"/>
    <m/>
    <x v="15"/>
    <n v="100479277"/>
    <x v="0"/>
    <x v="2"/>
    <s v="Direção Financeira"/>
    <s v="ORI"/>
    <x v="0"/>
    <m/>
    <x v="0"/>
    <x v="0"/>
    <x v="0"/>
    <x v="0"/>
    <x v="0"/>
    <x v="0"/>
    <x v="0"/>
    <x v="0"/>
    <x v="0"/>
    <x v="0"/>
    <x v="0"/>
    <s v="Direção Financeira"/>
    <x v="0"/>
    <x v="0"/>
    <x v="0"/>
    <x v="0"/>
    <x v="0"/>
    <x v="0"/>
    <x v="0"/>
    <x v="0"/>
    <x v="0"/>
    <x v="0"/>
    <x v="2"/>
    <x v="0"/>
    <s v="Pagamento de salário referente a 10-2024"/>
  </r>
  <r>
    <x v="0"/>
    <n v="0"/>
    <n v="0"/>
    <n v="0"/>
    <n v="435"/>
    <x v="4699"/>
    <x v="0"/>
    <x v="0"/>
    <x v="0"/>
    <s v="03.16.15"/>
    <x v="0"/>
    <x v="0"/>
    <x v="0"/>
    <s v="Direção Financeira"/>
    <s v="03.16.15"/>
    <s v="Direção Financeira"/>
    <s v="03.16.15"/>
    <x v="64"/>
    <x v="0"/>
    <x v="0"/>
    <x v="0"/>
    <x v="0"/>
    <x v="0"/>
    <x v="0"/>
    <x v="0"/>
    <x v="8"/>
    <s v="2024-10-23"/>
    <x v="3"/>
    <n v="435"/>
    <x v="0"/>
    <m/>
    <x v="0"/>
    <m/>
    <x v="15"/>
    <n v="100479277"/>
    <x v="0"/>
    <x v="2"/>
    <s v="Direção Financeira"/>
    <s v="ORI"/>
    <x v="0"/>
    <m/>
    <x v="0"/>
    <x v="0"/>
    <x v="0"/>
    <x v="0"/>
    <x v="0"/>
    <x v="0"/>
    <x v="0"/>
    <x v="0"/>
    <x v="0"/>
    <x v="0"/>
    <x v="0"/>
    <s v="Direção Financeira"/>
    <x v="0"/>
    <x v="0"/>
    <x v="0"/>
    <x v="0"/>
    <x v="0"/>
    <x v="0"/>
    <x v="0"/>
    <x v="0"/>
    <x v="0"/>
    <x v="0"/>
    <x v="2"/>
    <x v="0"/>
    <s v="Pagamento de salário referente a 10-2024"/>
  </r>
  <r>
    <x v="0"/>
    <n v="0"/>
    <n v="0"/>
    <n v="0"/>
    <n v="208"/>
    <x v="4699"/>
    <x v="0"/>
    <x v="0"/>
    <x v="0"/>
    <s v="03.16.15"/>
    <x v="0"/>
    <x v="0"/>
    <x v="0"/>
    <s v="Direção Financeira"/>
    <s v="03.16.15"/>
    <s v="Direção Financeira"/>
    <s v="03.16.15"/>
    <x v="28"/>
    <x v="0"/>
    <x v="0"/>
    <x v="0"/>
    <x v="0"/>
    <x v="0"/>
    <x v="0"/>
    <x v="0"/>
    <x v="8"/>
    <s v="2024-10-23"/>
    <x v="3"/>
    <n v="208"/>
    <x v="0"/>
    <m/>
    <x v="0"/>
    <m/>
    <x v="15"/>
    <n v="100479277"/>
    <x v="0"/>
    <x v="2"/>
    <s v="Direção Financeira"/>
    <s v="ORI"/>
    <x v="0"/>
    <m/>
    <x v="0"/>
    <x v="0"/>
    <x v="0"/>
    <x v="0"/>
    <x v="0"/>
    <x v="0"/>
    <x v="0"/>
    <x v="0"/>
    <x v="0"/>
    <x v="0"/>
    <x v="0"/>
    <s v="Direção Financeira"/>
    <x v="0"/>
    <x v="0"/>
    <x v="0"/>
    <x v="0"/>
    <x v="0"/>
    <x v="0"/>
    <x v="0"/>
    <x v="0"/>
    <x v="0"/>
    <x v="0"/>
    <x v="2"/>
    <x v="0"/>
    <s v="Pagamento de salário referente a 10-2024"/>
  </r>
  <r>
    <x v="0"/>
    <n v="0"/>
    <n v="0"/>
    <n v="0"/>
    <n v="7"/>
    <x v="4699"/>
    <x v="0"/>
    <x v="0"/>
    <x v="0"/>
    <s v="03.16.15"/>
    <x v="0"/>
    <x v="0"/>
    <x v="0"/>
    <s v="Direção Financeira"/>
    <s v="03.16.15"/>
    <s v="Direção Financeira"/>
    <s v="03.16.15"/>
    <x v="29"/>
    <x v="0"/>
    <x v="0"/>
    <x v="0"/>
    <x v="0"/>
    <x v="0"/>
    <x v="0"/>
    <x v="0"/>
    <x v="8"/>
    <s v="2024-10-23"/>
    <x v="3"/>
    <n v="7"/>
    <x v="0"/>
    <m/>
    <x v="0"/>
    <m/>
    <x v="15"/>
    <n v="100479277"/>
    <x v="0"/>
    <x v="2"/>
    <s v="Direção Financeira"/>
    <s v="ORI"/>
    <x v="0"/>
    <m/>
    <x v="0"/>
    <x v="0"/>
    <x v="0"/>
    <x v="0"/>
    <x v="0"/>
    <x v="0"/>
    <x v="0"/>
    <x v="0"/>
    <x v="0"/>
    <x v="0"/>
    <x v="0"/>
    <s v="Direção Financeira"/>
    <x v="0"/>
    <x v="0"/>
    <x v="0"/>
    <x v="0"/>
    <x v="0"/>
    <x v="0"/>
    <x v="0"/>
    <x v="0"/>
    <x v="0"/>
    <x v="0"/>
    <x v="2"/>
    <x v="0"/>
    <s v="Pagamento de salário referente a 10-2024"/>
  </r>
  <r>
    <x v="0"/>
    <n v="0"/>
    <n v="0"/>
    <n v="0"/>
    <n v="3896"/>
    <x v="4699"/>
    <x v="0"/>
    <x v="0"/>
    <x v="0"/>
    <s v="03.16.15"/>
    <x v="0"/>
    <x v="0"/>
    <x v="0"/>
    <s v="Direção Financeira"/>
    <s v="03.16.15"/>
    <s v="Direção Financeira"/>
    <s v="03.16.15"/>
    <x v="30"/>
    <x v="0"/>
    <x v="0"/>
    <x v="0"/>
    <x v="1"/>
    <x v="0"/>
    <x v="0"/>
    <x v="0"/>
    <x v="8"/>
    <s v="2024-10-23"/>
    <x v="3"/>
    <n v="3896"/>
    <x v="0"/>
    <m/>
    <x v="0"/>
    <m/>
    <x v="15"/>
    <n v="100479277"/>
    <x v="0"/>
    <x v="2"/>
    <s v="Direção Financeira"/>
    <s v="ORI"/>
    <x v="0"/>
    <m/>
    <x v="0"/>
    <x v="0"/>
    <x v="0"/>
    <x v="0"/>
    <x v="0"/>
    <x v="0"/>
    <x v="0"/>
    <x v="0"/>
    <x v="0"/>
    <x v="0"/>
    <x v="0"/>
    <s v="Direção Financeira"/>
    <x v="0"/>
    <x v="0"/>
    <x v="0"/>
    <x v="0"/>
    <x v="0"/>
    <x v="0"/>
    <x v="0"/>
    <x v="0"/>
    <x v="0"/>
    <x v="0"/>
    <x v="2"/>
    <x v="0"/>
    <s v="Pagamento de salário referente a 10-2024"/>
  </r>
  <r>
    <x v="0"/>
    <n v="0"/>
    <n v="0"/>
    <n v="0"/>
    <n v="2805"/>
    <x v="4699"/>
    <x v="0"/>
    <x v="0"/>
    <x v="0"/>
    <s v="03.16.15"/>
    <x v="0"/>
    <x v="0"/>
    <x v="0"/>
    <s v="Direção Financeira"/>
    <s v="03.16.15"/>
    <s v="Direção Financeira"/>
    <s v="03.16.15"/>
    <x v="48"/>
    <x v="0"/>
    <x v="0"/>
    <x v="0"/>
    <x v="1"/>
    <x v="0"/>
    <x v="0"/>
    <x v="0"/>
    <x v="8"/>
    <s v="2024-10-23"/>
    <x v="3"/>
    <n v="2805"/>
    <x v="0"/>
    <m/>
    <x v="0"/>
    <m/>
    <x v="15"/>
    <n v="100479277"/>
    <x v="0"/>
    <x v="2"/>
    <s v="Direção Financeira"/>
    <s v="ORI"/>
    <x v="0"/>
    <m/>
    <x v="0"/>
    <x v="0"/>
    <x v="0"/>
    <x v="0"/>
    <x v="0"/>
    <x v="0"/>
    <x v="0"/>
    <x v="0"/>
    <x v="0"/>
    <x v="0"/>
    <x v="0"/>
    <s v="Direção Financeira"/>
    <x v="0"/>
    <x v="0"/>
    <x v="0"/>
    <x v="0"/>
    <x v="0"/>
    <x v="0"/>
    <x v="0"/>
    <x v="0"/>
    <x v="0"/>
    <x v="0"/>
    <x v="2"/>
    <x v="0"/>
    <s v="Pagamento de salário referente a 10-2024"/>
  </r>
  <r>
    <x v="0"/>
    <n v="0"/>
    <n v="0"/>
    <n v="0"/>
    <n v="486"/>
    <x v="4699"/>
    <x v="0"/>
    <x v="0"/>
    <x v="0"/>
    <s v="03.16.15"/>
    <x v="0"/>
    <x v="0"/>
    <x v="0"/>
    <s v="Direção Financeira"/>
    <s v="03.16.15"/>
    <s v="Direção Financeira"/>
    <s v="03.16.15"/>
    <x v="60"/>
    <x v="0"/>
    <x v="0"/>
    <x v="0"/>
    <x v="0"/>
    <x v="0"/>
    <x v="0"/>
    <x v="0"/>
    <x v="8"/>
    <s v="2024-10-23"/>
    <x v="3"/>
    <n v="486"/>
    <x v="0"/>
    <m/>
    <x v="0"/>
    <m/>
    <x v="2"/>
    <n v="100474696"/>
    <x v="0"/>
    <x v="1"/>
    <s v="Direção Financeira"/>
    <s v="ORI"/>
    <x v="0"/>
    <m/>
    <x v="0"/>
    <x v="0"/>
    <x v="0"/>
    <x v="0"/>
    <x v="0"/>
    <x v="0"/>
    <x v="0"/>
    <x v="0"/>
    <x v="0"/>
    <x v="0"/>
    <x v="0"/>
    <s v="Direção Financeira"/>
    <x v="0"/>
    <x v="0"/>
    <x v="0"/>
    <x v="0"/>
    <x v="0"/>
    <x v="0"/>
    <x v="0"/>
    <x v="0"/>
    <x v="0"/>
    <x v="0"/>
    <x v="1"/>
    <x v="0"/>
    <s v="Pagamento de salário referente a 10-2024"/>
  </r>
  <r>
    <x v="0"/>
    <n v="0"/>
    <n v="0"/>
    <n v="0"/>
    <n v="4272"/>
    <x v="4699"/>
    <x v="0"/>
    <x v="0"/>
    <x v="0"/>
    <s v="03.16.15"/>
    <x v="0"/>
    <x v="0"/>
    <x v="0"/>
    <s v="Direção Financeira"/>
    <s v="03.16.15"/>
    <s v="Direção Financeira"/>
    <s v="03.16.15"/>
    <x v="64"/>
    <x v="0"/>
    <x v="0"/>
    <x v="0"/>
    <x v="0"/>
    <x v="0"/>
    <x v="0"/>
    <x v="0"/>
    <x v="8"/>
    <s v="2024-10-23"/>
    <x v="3"/>
    <n v="4272"/>
    <x v="0"/>
    <m/>
    <x v="0"/>
    <m/>
    <x v="2"/>
    <n v="100474696"/>
    <x v="0"/>
    <x v="1"/>
    <s v="Direção Financeira"/>
    <s v="ORI"/>
    <x v="0"/>
    <m/>
    <x v="0"/>
    <x v="0"/>
    <x v="0"/>
    <x v="0"/>
    <x v="0"/>
    <x v="0"/>
    <x v="0"/>
    <x v="0"/>
    <x v="0"/>
    <x v="0"/>
    <x v="0"/>
    <s v="Direção Financeira"/>
    <x v="0"/>
    <x v="0"/>
    <x v="0"/>
    <x v="0"/>
    <x v="0"/>
    <x v="0"/>
    <x v="0"/>
    <x v="0"/>
    <x v="0"/>
    <x v="0"/>
    <x v="1"/>
    <x v="0"/>
    <s v="Pagamento de salário referente a 10-2024"/>
  </r>
  <r>
    <x v="0"/>
    <n v="0"/>
    <n v="0"/>
    <n v="0"/>
    <n v="2045"/>
    <x v="4699"/>
    <x v="0"/>
    <x v="0"/>
    <x v="0"/>
    <s v="03.16.15"/>
    <x v="0"/>
    <x v="0"/>
    <x v="0"/>
    <s v="Direção Financeira"/>
    <s v="03.16.15"/>
    <s v="Direção Financeira"/>
    <s v="03.16.15"/>
    <x v="28"/>
    <x v="0"/>
    <x v="0"/>
    <x v="0"/>
    <x v="0"/>
    <x v="0"/>
    <x v="0"/>
    <x v="0"/>
    <x v="8"/>
    <s v="2024-10-23"/>
    <x v="3"/>
    <n v="2045"/>
    <x v="0"/>
    <m/>
    <x v="0"/>
    <m/>
    <x v="2"/>
    <n v="100474696"/>
    <x v="0"/>
    <x v="1"/>
    <s v="Direção Financeira"/>
    <s v="ORI"/>
    <x v="0"/>
    <m/>
    <x v="0"/>
    <x v="0"/>
    <x v="0"/>
    <x v="0"/>
    <x v="0"/>
    <x v="0"/>
    <x v="0"/>
    <x v="0"/>
    <x v="0"/>
    <x v="0"/>
    <x v="0"/>
    <s v="Direção Financeira"/>
    <x v="0"/>
    <x v="0"/>
    <x v="0"/>
    <x v="0"/>
    <x v="0"/>
    <x v="0"/>
    <x v="0"/>
    <x v="0"/>
    <x v="0"/>
    <x v="0"/>
    <x v="1"/>
    <x v="0"/>
    <s v="Pagamento de salário referente a 10-2024"/>
  </r>
  <r>
    <x v="0"/>
    <n v="0"/>
    <n v="0"/>
    <n v="0"/>
    <n v="76"/>
    <x v="4699"/>
    <x v="0"/>
    <x v="0"/>
    <x v="0"/>
    <s v="03.16.15"/>
    <x v="0"/>
    <x v="0"/>
    <x v="0"/>
    <s v="Direção Financeira"/>
    <s v="03.16.15"/>
    <s v="Direção Financeira"/>
    <s v="03.16.15"/>
    <x v="29"/>
    <x v="0"/>
    <x v="0"/>
    <x v="0"/>
    <x v="0"/>
    <x v="0"/>
    <x v="0"/>
    <x v="0"/>
    <x v="8"/>
    <s v="2024-10-23"/>
    <x v="3"/>
    <n v="76"/>
    <x v="0"/>
    <m/>
    <x v="0"/>
    <m/>
    <x v="2"/>
    <n v="100474696"/>
    <x v="0"/>
    <x v="1"/>
    <s v="Direção Financeira"/>
    <s v="ORI"/>
    <x v="0"/>
    <m/>
    <x v="0"/>
    <x v="0"/>
    <x v="0"/>
    <x v="0"/>
    <x v="0"/>
    <x v="0"/>
    <x v="0"/>
    <x v="0"/>
    <x v="0"/>
    <x v="0"/>
    <x v="0"/>
    <s v="Direção Financeira"/>
    <x v="0"/>
    <x v="0"/>
    <x v="0"/>
    <x v="0"/>
    <x v="0"/>
    <x v="0"/>
    <x v="0"/>
    <x v="0"/>
    <x v="0"/>
    <x v="0"/>
    <x v="1"/>
    <x v="0"/>
    <s v="Pagamento de salário referente a 10-2024"/>
  </r>
  <r>
    <x v="0"/>
    <n v="0"/>
    <n v="0"/>
    <n v="0"/>
    <n v="38249"/>
    <x v="4699"/>
    <x v="0"/>
    <x v="0"/>
    <x v="0"/>
    <s v="03.16.15"/>
    <x v="0"/>
    <x v="0"/>
    <x v="0"/>
    <s v="Direção Financeira"/>
    <s v="03.16.15"/>
    <s v="Direção Financeira"/>
    <s v="03.16.15"/>
    <x v="30"/>
    <x v="0"/>
    <x v="0"/>
    <x v="0"/>
    <x v="1"/>
    <x v="0"/>
    <x v="0"/>
    <x v="0"/>
    <x v="8"/>
    <s v="2024-10-23"/>
    <x v="3"/>
    <n v="38249"/>
    <x v="0"/>
    <m/>
    <x v="0"/>
    <m/>
    <x v="2"/>
    <n v="100474696"/>
    <x v="0"/>
    <x v="1"/>
    <s v="Direção Financeira"/>
    <s v="ORI"/>
    <x v="0"/>
    <m/>
    <x v="0"/>
    <x v="0"/>
    <x v="0"/>
    <x v="0"/>
    <x v="0"/>
    <x v="0"/>
    <x v="0"/>
    <x v="0"/>
    <x v="0"/>
    <x v="0"/>
    <x v="0"/>
    <s v="Direção Financeira"/>
    <x v="0"/>
    <x v="0"/>
    <x v="0"/>
    <x v="0"/>
    <x v="0"/>
    <x v="0"/>
    <x v="0"/>
    <x v="0"/>
    <x v="0"/>
    <x v="0"/>
    <x v="1"/>
    <x v="0"/>
    <s v="Pagamento de salário referente a 10-2024"/>
  </r>
  <r>
    <x v="0"/>
    <n v="0"/>
    <n v="0"/>
    <n v="0"/>
    <n v="27505"/>
    <x v="4699"/>
    <x v="0"/>
    <x v="0"/>
    <x v="0"/>
    <s v="03.16.15"/>
    <x v="0"/>
    <x v="0"/>
    <x v="0"/>
    <s v="Direção Financeira"/>
    <s v="03.16.15"/>
    <s v="Direção Financeira"/>
    <s v="03.16.15"/>
    <x v="48"/>
    <x v="0"/>
    <x v="0"/>
    <x v="0"/>
    <x v="1"/>
    <x v="0"/>
    <x v="0"/>
    <x v="0"/>
    <x v="8"/>
    <s v="2024-10-23"/>
    <x v="3"/>
    <n v="27505"/>
    <x v="0"/>
    <m/>
    <x v="0"/>
    <m/>
    <x v="2"/>
    <n v="100474696"/>
    <x v="0"/>
    <x v="1"/>
    <s v="Direção Financeira"/>
    <s v="ORI"/>
    <x v="0"/>
    <m/>
    <x v="0"/>
    <x v="0"/>
    <x v="0"/>
    <x v="0"/>
    <x v="0"/>
    <x v="0"/>
    <x v="0"/>
    <x v="0"/>
    <x v="0"/>
    <x v="0"/>
    <x v="0"/>
    <s v="Direção Financeira"/>
    <x v="0"/>
    <x v="0"/>
    <x v="0"/>
    <x v="0"/>
    <x v="0"/>
    <x v="0"/>
    <x v="0"/>
    <x v="0"/>
    <x v="0"/>
    <x v="0"/>
    <x v="1"/>
    <x v="0"/>
    <s v="Pagamento de salário referente a 10-2024"/>
  </r>
  <r>
    <x v="0"/>
    <n v="0"/>
    <n v="0"/>
    <n v="0"/>
    <n v="3"/>
    <x v="4699"/>
    <x v="0"/>
    <x v="0"/>
    <x v="0"/>
    <s v="03.16.15"/>
    <x v="0"/>
    <x v="0"/>
    <x v="0"/>
    <s v="Direção Financeira"/>
    <s v="03.16.15"/>
    <s v="Direção Financeira"/>
    <s v="03.16.15"/>
    <x v="60"/>
    <x v="0"/>
    <x v="0"/>
    <x v="0"/>
    <x v="0"/>
    <x v="0"/>
    <x v="0"/>
    <x v="0"/>
    <x v="8"/>
    <s v="2024-10-23"/>
    <x v="3"/>
    <n v="3"/>
    <x v="0"/>
    <m/>
    <x v="0"/>
    <m/>
    <x v="16"/>
    <n v="100474707"/>
    <x v="0"/>
    <x v="3"/>
    <s v="Direção Financeira"/>
    <s v="ORI"/>
    <x v="0"/>
    <m/>
    <x v="0"/>
    <x v="0"/>
    <x v="0"/>
    <x v="0"/>
    <x v="0"/>
    <x v="0"/>
    <x v="0"/>
    <x v="0"/>
    <x v="0"/>
    <x v="0"/>
    <x v="0"/>
    <s v="Direção Financeira"/>
    <x v="0"/>
    <x v="0"/>
    <x v="0"/>
    <x v="0"/>
    <x v="0"/>
    <x v="0"/>
    <x v="0"/>
    <x v="0"/>
    <x v="0"/>
    <x v="0"/>
    <x v="3"/>
    <x v="0"/>
    <s v="Pagamento de salário referente a 10-2024"/>
  </r>
  <r>
    <x v="0"/>
    <n v="0"/>
    <n v="0"/>
    <n v="0"/>
    <n v="26"/>
    <x v="4699"/>
    <x v="0"/>
    <x v="0"/>
    <x v="0"/>
    <s v="03.16.15"/>
    <x v="0"/>
    <x v="0"/>
    <x v="0"/>
    <s v="Direção Financeira"/>
    <s v="03.16.15"/>
    <s v="Direção Financeira"/>
    <s v="03.16.15"/>
    <x v="64"/>
    <x v="0"/>
    <x v="0"/>
    <x v="0"/>
    <x v="0"/>
    <x v="0"/>
    <x v="0"/>
    <x v="0"/>
    <x v="8"/>
    <s v="2024-10-23"/>
    <x v="3"/>
    <n v="26"/>
    <x v="0"/>
    <m/>
    <x v="0"/>
    <m/>
    <x v="16"/>
    <n v="100474707"/>
    <x v="0"/>
    <x v="3"/>
    <s v="Direção Financeira"/>
    <s v="ORI"/>
    <x v="0"/>
    <m/>
    <x v="0"/>
    <x v="0"/>
    <x v="0"/>
    <x v="0"/>
    <x v="0"/>
    <x v="0"/>
    <x v="0"/>
    <x v="0"/>
    <x v="0"/>
    <x v="0"/>
    <x v="0"/>
    <s v="Direção Financeira"/>
    <x v="0"/>
    <x v="0"/>
    <x v="0"/>
    <x v="0"/>
    <x v="0"/>
    <x v="0"/>
    <x v="0"/>
    <x v="0"/>
    <x v="0"/>
    <x v="0"/>
    <x v="3"/>
    <x v="0"/>
    <s v="Pagamento de salário referente a 10-2024"/>
  </r>
  <r>
    <x v="0"/>
    <n v="0"/>
    <n v="0"/>
    <n v="0"/>
    <n v="12"/>
    <x v="4699"/>
    <x v="0"/>
    <x v="0"/>
    <x v="0"/>
    <s v="03.16.15"/>
    <x v="0"/>
    <x v="0"/>
    <x v="0"/>
    <s v="Direção Financeira"/>
    <s v="03.16.15"/>
    <s v="Direção Financeira"/>
    <s v="03.16.15"/>
    <x v="28"/>
    <x v="0"/>
    <x v="0"/>
    <x v="0"/>
    <x v="0"/>
    <x v="0"/>
    <x v="0"/>
    <x v="0"/>
    <x v="8"/>
    <s v="2024-10-23"/>
    <x v="3"/>
    <n v="12"/>
    <x v="0"/>
    <m/>
    <x v="0"/>
    <m/>
    <x v="16"/>
    <n v="100474707"/>
    <x v="0"/>
    <x v="3"/>
    <s v="Direção Financeira"/>
    <s v="ORI"/>
    <x v="0"/>
    <m/>
    <x v="0"/>
    <x v="0"/>
    <x v="0"/>
    <x v="0"/>
    <x v="0"/>
    <x v="0"/>
    <x v="0"/>
    <x v="0"/>
    <x v="0"/>
    <x v="0"/>
    <x v="0"/>
    <s v="Direção Financeira"/>
    <x v="0"/>
    <x v="0"/>
    <x v="0"/>
    <x v="0"/>
    <x v="0"/>
    <x v="0"/>
    <x v="0"/>
    <x v="0"/>
    <x v="0"/>
    <x v="0"/>
    <x v="3"/>
    <x v="0"/>
    <s v="Pagamento de salário referente a 10-2024"/>
  </r>
  <r>
    <x v="0"/>
    <n v="0"/>
    <n v="0"/>
    <n v="0"/>
    <n v="0"/>
    <x v="4699"/>
    <x v="0"/>
    <x v="0"/>
    <x v="0"/>
    <s v="03.16.15"/>
    <x v="0"/>
    <x v="0"/>
    <x v="0"/>
    <s v="Direção Financeira"/>
    <s v="03.16.15"/>
    <s v="Direção Financeira"/>
    <s v="03.16.15"/>
    <x v="29"/>
    <x v="0"/>
    <x v="0"/>
    <x v="0"/>
    <x v="0"/>
    <x v="0"/>
    <x v="0"/>
    <x v="0"/>
    <x v="8"/>
    <s v="2024-10-23"/>
    <x v="3"/>
    <n v="0"/>
    <x v="0"/>
    <m/>
    <x v="0"/>
    <m/>
    <x v="16"/>
    <n v="100474707"/>
    <x v="0"/>
    <x v="3"/>
    <s v="Direção Financeira"/>
    <s v="ORI"/>
    <x v="0"/>
    <m/>
    <x v="0"/>
    <x v="0"/>
    <x v="0"/>
    <x v="0"/>
    <x v="0"/>
    <x v="0"/>
    <x v="0"/>
    <x v="0"/>
    <x v="0"/>
    <x v="0"/>
    <x v="0"/>
    <s v="Direção Financeira"/>
    <x v="0"/>
    <x v="0"/>
    <x v="0"/>
    <x v="0"/>
    <x v="0"/>
    <x v="0"/>
    <x v="0"/>
    <x v="0"/>
    <x v="0"/>
    <x v="0"/>
    <x v="3"/>
    <x v="0"/>
    <s v="Pagamento de salário referente a 10-2024"/>
  </r>
  <r>
    <x v="0"/>
    <n v="0"/>
    <n v="0"/>
    <n v="0"/>
    <n v="236"/>
    <x v="4699"/>
    <x v="0"/>
    <x v="0"/>
    <x v="0"/>
    <s v="03.16.15"/>
    <x v="0"/>
    <x v="0"/>
    <x v="0"/>
    <s v="Direção Financeira"/>
    <s v="03.16.15"/>
    <s v="Direção Financeira"/>
    <s v="03.16.15"/>
    <x v="30"/>
    <x v="0"/>
    <x v="0"/>
    <x v="0"/>
    <x v="1"/>
    <x v="0"/>
    <x v="0"/>
    <x v="0"/>
    <x v="8"/>
    <s v="2024-10-23"/>
    <x v="3"/>
    <n v="236"/>
    <x v="0"/>
    <m/>
    <x v="0"/>
    <m/>
    <x v="16"/>
    <n v="100474707"/>
    <x v="0"/>
    <x v="3"/>
    <s v="Direção Financeira"/>
    <s v="ORI"/>
    <x v="0"/>
    <m/>
    <x v="0"/>
    <x v="0"/>
    <x v="0"/>
    <x v="0"/>
    <x v="0"/>
    <x v="0"/>
    <x v="0"/>
    <x v="0"/>
    <x v="0"/>
    <x v="0"/>
    <x v="0"/>
    <s v="Direção Financeira"/>
    <x v="0"/>
    <x v="0"/>
    <x v="0"/>
    <x v="0"/>
    <x v="0"/>
    <x v="0"/>
    <x v="0"/>
    <x v="0"/>
    <x v="0"/>
    <x v="0"/>
    <x v="3"/>
    <x v="0"/>
    <s v="Pagamento de salário referente a 10-2024"/>
  </r>
  <r>
    <x v="0"/>
    <n v="0"/>
    <n v="0"/>
    <n v="0"/>
    <n v="173"/>
    <x v="4699"/>
    <x v="0"/>
    <x v="0"/>
    <x v="0"/>
    <s v="03.16.15"/>
    <x v="0"/>
    <x v="0"/>
    <x v="0"/>
    <s v="Direção Financeira"/>
    <s v="03.16.15"/>
    <s v="Direção Financeira"/>
    <s v="03.16.15"/>
    <x v="48"/>
    <x v="0"/>
    <x v="0"/>
    <x v="0"/>
    <x v="1"/>
    <x v="0"/>
    <x v="0"/>
    <x v="0"/>
    <x v="8"/>
    <s v="2024-10-23"/>
    <x v="3"/>
    <n v="173"/>
    <x v="0"/>
    <m/>
    <x v="0"/>
    <m/>
    <x v="16"/>
    <n v="100474707"/>
    <x v="0"/>
    <x v="3"/>
    <s v="Direção Financeira"/>
    <s v="ORI"/>
    <x v="0"/>
    <m/>
    <x v="0"/>
    <x v="0"/>
    <x v="0"/>
    <x v="0"/>
    <x v="0"/>
    <x v="0"/>
    <x v="0"/>
    <x v="0"/>
    <x v="0"/>
    <x v="0"/>
    <x v="0"/>
    <s v="Direção Financeira"/>
    <x v="0"/>
    <x v="0"/>
    <x v="0"/>
    <x v="0"/>
    <x v="0"/>
    <x v="0"/>
    <x v="0"/>
    <x v="0"/>
    <x v="0"/>
    <x v="0"/>
    <x v="3"/>
    <x v="0"/>
    <s v="Pagamento de salário referente a 10-2024"/>
  </r>
  <r>
    <x v="0"/>
    <n v="0"/>
    <n v="0"/>
    <n v="0"/>
    <n v="80"/>
    <x v="4699"/>
    <x v="0"/>
    <x v="0"/>
    <x v="0"/>
    <s v="03.16.15"/>
    <x v="0"/>
    <x v="0"/>
    <x v="0"/>
    <s v="Direção Financeira"/>
    <s v="03.16.15"/>
    <s v="Direção Financeira"/>
    <s v="03.16.15"/>
    <x v="60"/>
    <x v="0"/>
    <x v="0"/>
    <x v="0"/>
    <x v="0"/>
    <x v="0"/>
    <x v="0"/>
    <x v="0"/>
    <x v="8"/>
    <s v="2024-10-23"/>
    <x v="3"/>
    <n v="80"/>
    <x v="0"/>
    <m/>
    <x v="0"/>
    <m/>
    <x v="67"/>
    <n v="100474708"/>
    <x v="0"/>
    <x v="7"/>
    <s v="Direção Financeira"/>
    <s v="ORI"/>
    <x v="0"/>
    <m/>
    <x v="0"/>
    <x v="0"/>
    <x v="0"/>
    <x v="0"/>
    <x v="0"/>
    <x v="0"/>
    <x v="0"/>
    <x v="0"/>
    <x v="0"/>
    <x v="0"/>
    <x v="0"/>
    <s v="Direção Financeira"/>
    <x v="0"/>
    <x v="0"/>
    <x v="0"/>
    <x v="0"/>
    <x v="0"/>
    <x v="0"/>
    <x v="0"/>
    <x v="0"/>
    <x v="0"/>
    <x v="0"/>
    <x v="7"/>
    <x v="0"/>
    <s v="Pagamento de salário referente a 10-2024"/>
  </r>
  <r>
    <x v="0"/>
    <n v="0"/>
    <n v="0"/>
    <n v="0"/>
    <n v="705"/>
    <x v="4699"/>
    <x v="0"/>
    <x v="0"/>
    <x v="0"/>
    <s v="03.16.15"/>
    <x v="0"/>
    <x v="0"/>
    <x v="0"/>
    <s v="Direção Financeira"/>
    <s v="03.16.15"/>
    <s v="Direção Financeira"/>
    <s v="03.16.15"/>
    <x v="64"/>
    <x v="0"/>
    <x v="0"/>
    <x v="0"/>
    <x v="0"/>
    <x v="0"/>
    <x v="0"/>
    <x v="0"/>
    <x v="8"/>
    <s v="2024-10-23"/>
    <x v="3"/>
    <n v="705"/>
    <x v="0"/>
    <m/>
    <x v="0"/>
    <m/>
    <x v="67"/>
    <n v="100474708"/>
    <x v="0"/>
    <x v="7"/>
    <s v="Direção Financeira"/>
    <s v="ORI"/>
    <x v="0"/>
    <m/>
    <x v="0"/>
    <x v="0"/>
    <x v="0"/>
    <x v="0"/>
    <x v="0"/>
    <x v="0"/>
    <x v="0"/>
    <x v="0"/>
    <x v="0"/>
    <x v="0"/>
    <x v="0"/>
    <s v="Direção Financeira"/>
    <x v="0"/>
    <x v="0"/>
    <x v="0"/>
    <x v="0"/>
    <x v="0"/>
    <x v="0"/>
    <x v="0"/>
    <x v="0"/>
    <x v="0"/>
    <x v="0"/>
    <x v="7"/>
    <x v="0"/>
    <s v="Pagamento de salário referente a 10-2024"/>
  </r>
  <r>
    <x v="0"/>
    <n v="0"/>
    <n v="0"/>
    <n v="0"/>
    <n v="337"/>
    <x v="4699"/>
    <x v="0"/>
    <x v="0"/>
    <x v="0"/>
    <s v="03.16.15"/>
    <x v="0"/>
    <x v="0"/>
    <x v="0"/>
    <s v="Direção Financeira"/>
    <s v="03.16.15"/>
    <s v="Direção Financeira"/>
    <s v="03.16.15"/>
    <x v="28"/>
    <x v="0"/>
    <x v="0"/>
    <x v="0"/>
    <x v="0"/>
    <x v="0"/>
    <x v="0"/>
    <x v="0"/>
    <x v="8"/>
    <s v="2024-10-23"/>
    <x v="3"/>
    <n v="337"/>
    <x v="0"/>
    <m/>
    <x v="0"/>
    <m/>
    <x v="67"/>
    <n v="100474708"/>
    <x v="0"/>
    <x v="7"/>
    <s v="Direção Financeira"/>
    <s v="ORI"/>
    <x v="0"/>
    <m/>
    <x v="0"/>
    <x v="0"/>
    <x v="0"/>
    <x v="0"/>
    <x v="0"/>
    <x v="0"/>
    <x v="0"/>
    <x v="0"/>
    <x v="0"/>
    <x v="0"/>
    <x v="0"/>
    <s v="Direção Financeira"/>
    <x v="0"/>
    <x v="0"/>
    <x v="0"/>
    <x v="0"/>
    <x v="0"/>
    <x v="0"/>
    <x v="0"/>
    <x v="0"/>
    <x v="0"/>
    <x v="0"/>
    <x v="7"/>
    <x v="0"/>
    <s v="Pagamento de salário referente a 10-2024"/>
  </r>
  <r>
    <x v="0"/>
    <n v="0"/>
    <n v="0"/>
    <n v="0"/>
    <n v="12"/>
    <x v="4699"/>
    <x v="0"/>
    <x v="0"/>
    <x v="0"/>
    <s v="03.16.15"/>
    <x v="0"/>
    <x v="0"/>
    <x v="0"/>
    <s v="Direção Financeira"/>
    <s v="03.16.15"/>
    <s v="Direção Financeira"/>
    <s v="03.16.15"/>
    <x v="29"/>
    <x v="0"/>
    <x v="0"/>
    <x v="0"/>
    <x v="0"/>
    <x v="0"/>
    <x v="0"/>
    <x v="0"/>
    <x v="8"/>
    <s v="2024-10-23"/>
    <x v="3"/>
    <n v="12"/>
    <x v="0"/>
    <m/>
    <x v="0"/>
    <m/>
    <x v="67"/>
    <n v="100474708"/>
    <x v="0"/>
    <x v="7"/>
    <s v="Direção Financeira"/>
    <s v="ORI"/>
    <x v="0"/>
    <m/>
    <x v="0"/>
    <x v="0"/>
    <x v="0"/>
    <x v="0"/>
    <x v="0"/>
    <x v="0"/>
    <x v="0"/>
    <x v="0"/>
    <x v="0"/>
    <x v="0"/>
    <x v="0"/>
    <s v="Direção Financeira"/>
    <x v="0"/>
    <x v="0"/>
    <x v="0"/>
    <x v="0"/>
    <x v="0"/>
    <x v="0"/>
    <x v="0"/>
    <x v="0"/>
    <x v="0"/>
    <x v="0"/>
    <x v="7"/>
    <x v="0"/>
    <s v="Pagamento de salário referente a 10-2024"/>
  </r>
  <r>
    <x v="0"/>
    <n v="0"/>
    <n v="0"/>
    <n v="0"/>
    <n v="6319"/>
    <x v="4699"/>
    <x v="0"/>
    <x v="0"/>
    <x v="0"/>
    <s v="03.16.15"/>
    <x v="0"/>
    <x v="0"/>
    <x v="0"/>
    <s v="Direção Financeira"/>
    <s v="03.16.15"/>
    <s v="Direção Financeira"/>
    <s v="03.16.15"/>
    <x v="30"/>
    <x v="0"/>
    <x v="0"/>
    <x v="0"/>
    <x v="1"/>
    <x v="0"/>
    <x v="0"/>
    <x v="0"/>
    <x v="8"/>
    <s v="2024-10-23"/>
    <x v="3"/>
    <n v="6319"/>
    <x v="0"/>
    <m/>
    <x v="0"/>
    <m/>
    <x v="67"/>
    <n v="100474708"/>
    <x v="0"/>
    <x v="7"/>
    <s v="Direção Financeira"/>
    <s v="ORI"/>
    <x v="0"/>
    <m/>
    <x v="0"/>
    <x v="0"/>
    <x v="0"/>
    <x v="0"/>
    <x v="0"/>
    <x v="0"/>
    <x v="0"/>
    <x v="0"/>
    <x v="0"/>
    <x v="0"/>
    <x v="0"/>
    <s v="Direção Financeira"/>
    <x v="0"/>
    <x v="0"/>
    <x v="0"/>
    <x v="0"/>
    <x v="0"/>
    <x v="0"/>
    <x v="0"/>
    <x v="0"/>
    <x v="0"/>
    <x v="0"/>
    <x v="7"/>
    <x v="0"/>
    <s v="Pagamento de salário referente a 10-2024"/>
  </r>
  <r>
    <x v="0"/>
    <n v="0"/>
    <n v="0"/>
    <n v="0"/>
    <n v="4547"/>
    <x v="4699"/>
    <x v="0"/>
    <x v="0"/>
    <x v="0"/>
    <s v="03.16.15"/>
    <x v="0"/>
    <x v="0"/>
    <x v="0"/>
    <s v="Direção Financeira"/>
    <s v="03.16.15"/>
    <s v="Direção Financeira"/>
    <s v="03.16.15"/>
    <x v="48"/>
    <x v="0"/>
    <x v="0"/>
    <x v="0"/>
    <x v="1"/>
    <x v="0"/>
    <x v="0"/>
    <x v="0"/>
    <x v="8"/>
    <s v="2024-10-23"/>
    <x v="3"/>
    <n v="4547"/>
    <x v="0"/>
    <m/>
    <x v="0"/>
    <m/>
    <x v="67"/>
    <n v="100474708"/>
    <x v="0"/>
    <x v="7"/>
    <s v="Direção Financeira"/>
    <s v="ORI"/>
    <x v="0"/>
    <m/>
    <x v="0"/>
    <x v="0"/>
    <x v="0"/>
    <x v="0"/>
    <x v="0"/>
    <x v="0"/>
    <x v="0"/>
    <x v="0"/>
    <x v="0"/>
    <x v="0"/>
    <x v="0"/>
    <s v="Direção Financeira"/>
    <x v="0"/>
    <x v="0"/>
    <x v="0"/>
    <x v="0"/>
    <x v="0"/>
    <x v="0"/>
    <x v="0"/>
    <x v="0"/>
    <x v="0"/>
    <x v="0"/>
    <x v="7"/>
    <x v="0"/>
    <s v="Pagamento de salário referente a 10-2024"/>
  </r>
  <r>
    <x v="0"/>
    <n v="0"/>
    <n v="0"/>
    <n v="0"/>
    <n v="5"/>
    <x v="4699"/>
    <x v="0"/>
    <x v="0"/>
    <x v="0"/>
    <s v="03.16.15"/>
    <x v="0"/>
    <x v="0"/>
    <x v="0"/>
    <s v="Direção Financeira"/>
    <s v="03.16.15"/>
    <s v="Direção Financeira"/>
    <s v="03.16.15"/>
    <x v="60"/>
    <x v="0"/>
    <x v="0"/>
    <x v="0"/>
    <x v="0"/>
    <x v="0"/>
    <x v="0"/>
    <x v="0"/>
    <x v="8"/>
    <s v="2024-10-23"/>
    <x v="3"/>
    <n v="5"/>
    <x v="0"/>
    <m/>
    <x v="0"/>
    <m/>
    <x v="54"/>
    <n v="100477977"/>
    <x v="0"/>
    <x v="8"/>
    <s v="Direção Financeira"/>
    <s v="ORI"/>
    <x v="0"/>
    <m/>
    <x v="0"/>
    <x v="0"/>
    <x v="0"/>
    <x v="0"/>
    <x v="0"/>
    <x v="0"/>
    <x v="0"/>
    <x v="0"/>
    <x v="0"/>
    <x v="0"/>
    <x v="0"/>
    <s v="Direção Financeira"/>
    <x v="0"/>
    <x v="0"/>
    <x v="0"/>
    <x v="0"/>
    <x v="0"/>
    <x v="0"/>
    <x v="0"/>
    <x v="0"/>
    <x v="0"/>
    <x v="0"/>
    <x v="8"/>
    <x v="0"/>
    <s v="Pagamento de salário referente a 10-2024"/>
  </r>
  <r>
    <x v="0"/>
    <n v="0"/>
    <n v="0"/>
    <n v="0"/>
    <n v="47"/>
    <x v="4699"/>
    <x v="0"/>
    <x v="0"/>
    <x v="0"/>
    <s v="03.16.15"/>
    <x v="0"/>
    <x v="0"/>
    <x v="0"/>
    <s v="Direção Financeira"/>
    <s v="03.16.15"/>
    <s v="Direção Financeira"/>
    <s v="03.16.15"/>
    <x v="64"/>
    <x v="0"/>
    <x v="0"/>
    <x v="0"/>
    <x v="0"/>
    <x v="0"/>
    <x v="0"/>
    <x v="0"/>
    <x v="8"/>
    <s v="2024-10-23"/>
    <x v="3"/>
    <n v="47"/>
    <x v="0"/>
    <m/>
    <x v="0"/>
    <m/>
    <x v="54"/>
    <n v="100477977"/>
    <x v="0"/>
    <x v="8"/>
    <s v="Direção Financeira"/>
    <s v="ORI"/>
    <x v="0"/>
    <m/>
    <x v="0"/>
    <x v="0"/>
    <x v="0"/>
    <x v="0"/>
    <x v="0"/>
    <x v="0"/>
    <x v="0"/>
    <x v="0"/>
    <x v="0"/>
    <x v="0"/>
    <x v="0"/>
    <s v="Direção Financeira"/>
    <x v="0"/>
    <x v="0"/>
    <x v="0"/>
    <x v="0"/>
    <x v="0"/>
    <x v="0"/>
    <x v="0"/>
    <x v="0"/>
    <x v="0"/>
    <x v="0"/>
    <x v="8"/>
    <x v="0"/>
    <s v="Pagamento de salário referente a 10-2024"/>
  </r>
  <r>
    <x v="0"/>
    <n v="0"/>
    <n v="0"/>
    <n v="0"/>
    <n v="22"/>
    <x v="4699"/>
    <x v="0"/>
    <x v="0"/>
    <x v="0"/>
    <s v="03.16.15"/>
    <x v="0"/>
    <x v="0"/>
    <x v="0"/>
    <s v="Direção Financeira"/>
    <s v="03.16.15"/>
    <s v="Direção Financeira"/>
    <s v="03.16.15"/>
    <x v="28"/>
    <x v="0"/>
    <x v="0"/>
    <x v="0"/>
    <x v="0"/>
    <x v="0"/>
    <x v="0"/>
    <x v="0"/>
    <x v="8"/>
    <s v="2024-10-23"/>
    <x v="3"/>
    <n v="22"/>
    <x v="0"/>
    <m/>
    <x v="0"/>
    <m/>
    <x v="54"/>
    <n v="100477977"/>
    <x v="0"/>
    <x v="8"/>
    <s v="Direção Financeira"/>
    <s v="ORI"/>
    <x v="0"/>
    <m/>
    <x v="0"/>
    <x v="0"/>
    <x v="0"/>
    <x v="0"/>
    <x v="0"/>
    <x v="0"/>
    <x v="0"/>
    <x v="0"/>
    <x v="0"/>
    <x v="0"/>
    <x v="0"/>
    <s v="Direção Financeira"/>
    <x v="0"/>
    <x v="0"/>
    <x v="0"/>
    <x v="0"/>
    <x v="0"/>
    <x v="0"/>
    <x v="0"/>
    <x v="0"/>
    <x v="0"/>
    <x v="0"/>
    <x v="8"/>
    <x v="0"/>
    <s v="Pagamento de salário referente a 10-2024"/>
  </r>
  <r>
    <x v="0"/>
    <n v="0"/>
    <n v="0"/>
    <n v="0"/>
    <n v="0"/>
    <x v="4699"/>
    <x v="0"/>
    <x v="0"/>
    <x v="0"/>
    <s v="03.16.15"/>
    <x v="0"/>
    <x v="0"/>
    <x v="0"/>
    <s v="Direção Financeira"/>
    <s v="03.16.15"/>
    <s v="Direção Financeira"/>
    <s v="03.16.15"/>
    <x v="29"/>
    <x v="0"/>
    <x v="0"/>
    <x v="0"/>
    <x v="0"/>
    <x v="0"/>
    <x v="0"/>
    <x v="0"/>
    <x v="8"/>
    <s v="2024-10-23"/>
    <x v="3"/>
    <n v="0"/>
    <x v="0"/>
    <m/>
    <x v="0"/>
    <m/>
    <x v="54"/>
    <n v="100477977"/>
    <x v="0"/>
    <x v="8"/>
    <s v="Direção Financeira"/>
    <s v="ORI"/>
    <x v="0"/>
    <m/>
    <x v="0"/>
    <x v="0"/>
    <x v="0"/>
    <x v="0"/>
    <x v="0"/>
    <x v="0"/>
    <x v="0"/>
    <x v="0"/>
    <x v="0"/>
    <x v="0"/>
    <x v="0"/>
    <s v="Direção Financeira"/>
    <x v="0"/>
    <x v="0"/>
    <x v="0"/>
    <x v="0"/>
    <x v="0"/>
    <x v="0"/>
    <x v="0"/>
    <x v="0"/>
    <x v="0"/>
    <x v="0"/>
    <x v="8"/>
    <x v="0"/>
    <s v="Pagamento de salário referente a 10-2024"/>
  </r>
  <r>
    <x v="0"/>
    <n v="0"/>
    <n v="0"/>
    <n v="0"/>
    <n v="421"/>
    <x v="4699"/>
    <x v="0"/>
    <x v="0"/>
    <x v="0"/>
    <s v="03.16.15"/>
    <x v="0"/>
    <x v="0"/>
    <x v="0"/>
    <s v="Direção Financeira"/>
    <s v="03.16.15"/>
    <s v="Direção Financeira"/>
    <s v="03.16.15"/>
    <x v="30"/>
    <x v="0"/>
    <x v="0"/>
    <x v="0"/>
    <x v="1"/>
    <x v="0"/>
    <x v="0"/>
    <x v="0"/>
    <x v="8"/>
    <s v="2024-10-23"/>
    <x v="3"/>
    <n v="421"/>
    <x v="0"/>
    <m/>
    <x v="0"/>
    <m/>
    <x v="54"/>
    <n v="100477977"/>
    <x v="0"/>
    <x v="8"/>
    <s v="Direção Financeira"/>
    <s v="ORI"/>
    <x v="0"/>
    <m/>
    <x v="0"/>
    <x v="0"/>
    <x v="0"/>
    <x v="0"/>
    <x v="0"/>
    <x v="0"/>
    <x v="0"/>
    <x v="0"/>
    <x v="0"/>
    <x v="0"/>
    <x v="0"/>
    <s v="Direção Financeira"/>
    <x v="0"/>
    <x v="0"/>
    <x v="0"/>
    <x v="0"/>
    <x v="0"/>
    <x v="0"/>
    <x v="0"/>
    <x v="0"/>
    <x v="0"/>
    <x v="0"/>
    <x v="8"/>
    <x v="0"/>
    <s v="Pagamento de salário referente a 10-2024"/>
  </r>
  <r>
    <x v="0"/>
    <n v="0"/>
    <n v="0"/>
    <n v="0"/>
    <n v="305"/>
    <x v="4699"/>
    <x v="0"/>
    <x v="0"/>
    <x v="0"/>
    <s v="03.16.15"/>
    <x v="0"/>
    <x v="0"/>
    <x v="0"/>
    <s v="Direção Financeira"/>
    <s v="03.16.15"/>
    <s v="Direção Financeira"/>
    <s v="03.16.15"/>
    <x v="48"/>
    <x v="0"/>
    <x v="0"/>
    <x v="0"/>
    <x v="1"/>
    <x v="0"/>
    <x v="0"/>
    <x v="0"/>
    <x v="8"/>
    <s v="2024-10-23"/>
    <x v="3"/>
    <n v="305"/>
    <x v="0"/>
    <m/>
    <x v="0"/>
    <m/>
    <x v="54"/>
    <n v="100477977"/>
    <x v="0"/>
    <x v="8"/>
    <s v="Direção Financeira"/>
    <s v="ORI"/>
    <x v="0"/>
    <m/>
    <x v="0"/>
    <x v="0"/>
    <x v="0"/>
    <x v="0"/>
    <x v="0"/>
    <x v="0"/>
    <x v="0"/>
    <x v="0"/>
    <x v="0"/>
    <x v="0"/>
    <x v="0"/>
    <s v="Direção Financeira"/>
    <x v="0"/>
    <x v="0"/>
    <x v="0"/>
    <x v="0"/>
    <x v="0"/>
    <x v="0"/>
    <x v="0"/>
    <x v="0"/>
    <x v="0"/>
    <x v="0"/>
    <x v="8"/>
    <x v="0"/>
    <s v="Pagamento de salário referente a 10-2024"/>
  </r>
  <r>
    <x v="0"/>
    <n v="0"/>
    <n v="0"/>
    <n v="0"/>
    <n v="555"/>
    <x v="4699"/>
    <x v="0"/>
    <x v="0"/>
    <x v="0"/>
    <s v="03.16.15"/>
    <x v="0"/>
    <x v="0"/>
    <x v="0"/>
    <s v="Direção Financeira"/>
    <s v="03.16.15"/>
    <s v="Direção Financeira"/>
    <s v="03.16.15"/>
    <x v="60"/>
    <x v="0"/>
    <x v="0"/>
    <x v="0"/>
    <x v="0"/>
    <x v="0"/>
    <x v="0"/>
    <x v="0"/>
    <x v="8"/>
    <s v="2024-10-23"/>
    <x v="3"/>
    <n v="555"/>
    <x v="0"/>
    <m/>
    <x v="0"/>
    <m/>
    <x v="19"/>
    <n v="100474706"/>
    <x v="0"/>
    <x v="6"/>
    <s v="Direção Financeira"/>
    <s v="ORI"/>
    <x v="0"/>
    <m/>
    <x v="0"/>
    <x v="0"/>
    <x v="0"/>
    <x v="0"/>
    <x v="0"/>
    <x v="0"/>
    <x v="0"/>
    <x v="0"/>
    <x v="0"/>
    <x v="0"/>
    <x v="0"/>
    <s v="Direção Financeira"/>
    <x v="0"/>
    <x v="0"/>
    <x v="0"/>
    <x v="0"/>
    <x v="0"/>
    <x v="0"/>
    <x v="0"/>
    <x v="0"/>
    <x v="0"/>
    <x v="0"/>
    <x v="6"/>
    <x v="0"/>
    <s v="Pagamento de salário referente a 10-2024"/>
  </r>
  <r>
    <x v="0"/>
    <n v="0"/>
    <n v="0"/>
    <n v="0"/>
    <n v="4880"/>
    <x v="4699"/>
    <x v="0"/>
    <x v="0"/>
    <x v="0"/>
    <s v="03.16.15"/>
    <x v="0"/>
    <x v="0"/>
    <x v="0"/>
    <s v="Direção Financeira"/>
    <s v="03.16.15"/>
    <s v="Direção Financeira"/>
    <s v="03.16.15"/>
    <x v="64"/>
    <x v="0"/>
    <x v="0"/>
    <x v="0"/>
    <x v="0"/>
    <x v="0"/>
    <x v="0"/>
    <x v="0"/>
    <x v="8"/>
    <s v="2024-10-23"/>
    <x v="3"/>
    <n v="4880"/>
    <x v="0"/>
    <m/>
    <x v="0"/>
    <m/>
    <x v="19"/>
    <n v="100474706"/>
    <x v="0"/>
    <x v="6"/>
    <s v="Direção Financeira"/>
    <s v="ORI"/>
    <x v="0"/>
    <m/>
    <x v="0"/>
    <x v="0"/>
    <x v="0"/>
    <x v="0"/>
    <x v="0"/>
    <x v="0"/>
    <x v="0"/>
    <x v="0"/>
    <x v="0"/>
    <x v="0"/>
    <x v="0"/>
    <s v="Direção Financeira"/>
    <x v="0"/>
    <x v="0"/>
    <x v="0"/>
    <x v="0"/>
    <x v="0"/>
    <x v="0"/>
    <x v="0"/>
    <x v="0"/>
    <x v="0"/>
    <x v="0"/>
    <x v="6"/>
    <x v="0"/>
    <s v="Pagamento de salário referente a 10-2024"/>
  </r>
  <r>
    <x v="0"/>
    <n v="0"/>
    <n v="0"/>
    <n v="0"/>
    <n v="2336"/>
    <x v="4699"/>
    <x v="0"/>
    <x v="0"/>
    <x v="0"/>
    <s v="03.16.15"/>
    <x v="0"/>
    <x v="0"/>
    <x v="0"/>
    <s v="Direção Financeira"/>
    <s v="03.16.15"/>
    <s v="Direção Financeira"/>
    <s v="03.16.15"/>
    <x v="28"/>
    <x v="0"/>
    <x v="0"/>
    <x v="0"/>
    <x v="0"/>
    <x v="0"/>
    <x v="0"/>
    <x v="0"/>
    <x v="8"/>
    <s v="2024-10-23"/>
    <x v="3"/>
    <n v="2336"/>
    <x v="0"/>
    <m/>
    <x v="0"/>
    <m/>
    <x v="19"/>
    <n v="100474706"/>
    <x v="0"/>
    <x v="6"/>
    <s v="Direção Financeira"/>
    <s v="ORI"/>
    <x v="0"/>
    <m/>
    <x v="0"/>
    <x v="0"/>
    <x v="0"/>
    <x v="0"/>
    <x v="0"/>
    <x v="0"/>
    <x v="0"/>
    <x v="0"/>
    <x v="0"/>
    <x v="0"/>
    <x v="0"/>
    <s v="Direção Financeira"/>
    <x v="0"/>
    <x v="0"/>
    <x v="0"/>
    <x v="0"/>
    <x v="0"/>
    <x v="0"/>
    <x v="0"/>
    <x v="0"/>
    <x v="0"/>
    <x v="0"/>
    <x v="6"/>
    <x v="0"/>
    <s v="Pagamento de salário referente a 10-2024"/>
  </r>
  <r>
    <x v="0"/>
    <n v="0"/>
    <n v="0"/>
    <n v="0"/>
    <n v="86"/>
    <x v="4699"/>
    <x v="0"/>
    <x v="0"/>
    <x v="0"/>
    <s v="03.16.15"/>
    <x v="0"/>
    <x v="0"/>
    <x v="0"/>
    <s v="Direção Financeira"/>
    <s v="03.16.15"/>
    <s v="Direção Financeira"/>
    <s v="03.16.15"/>
    <x v="29"/>
    <x v="0"/>
    <x v="0"/>
    <x v="0"/>
    <x v="0"/>
    <x v="0"/>
    <x v="0"/>
    <x v="0"/>
    <x v="8"/>
    <s v="2024-10-23"/>
    <x v="3"/>
    <n v="86"/>
    <x v="0"/>
    <m/>
    <x v="0"/>
    <m/>
    <x v="19"/>
    <n v="100474706"/>
    <x v="0"/>
    <x v="6"/>
    <s v="Direção Financeira"/>
    <s v="ORI"/>
    <x v="0"/>
    <m/>
    <x v="0"/>
    <x v="0"/>
    <x v="0"/>
    <x v="0"/>
    <x v="0"/>
    <x v="0"/>
    <x v="0"/>
    <x v="0"/>
    <x v="0"/>
    <x v="0"/>
    <x v="0"/>
    <s v="Direção Financeira"/>
    <x v="0"/>
    <x v="0"/>
    <x v="0"/>
    <x v="0"/>
    <x v="0"/>
    <x v="0"/>
    <x v="0"/>
    <x v="0"/>
    <x v="0"/>
    <x v="0"/>
    <x v="6"/>
    <x v="0"/>
    <s v="Pagamento de salário referente a 10-2024"/>
  </r>
  <r>
    <x v="0"/>
    <n v="0"/>
    <n v="0"/>
    <n v="0"/>
    <n v="43694"/>
    <x v="4699"/>
    <x v="0"/>
    <x v="0"/>
    <x v="0"/>
    <s v="03.16.15"/>
    <x v="0"/>
    <x v="0"/>
    <x v="0"/>
    <s v="Direção Financeira"/>
    <s v="03.16.15"/>
    <s v="Direção Financeira"/>
    <s v="03.16.15"/>
    <x v="30"/>
    <x v="0"/>
    <x v="0"/>
    <x v="0"/>
    <x v="1"/>
    <x v="0"/>
    <x v="0"/>
    <x v="0"/>
    <x v="8"/>
    <s v="2024-10-23"/>
    <x v="3"/>
    <n v="43694"/>
    <x v="0"/>
    <m/>
    <x v="0"/>
    <m/>
    <x v="19"/>
    <n v="100474706"/>
    <x v="0"/>
    <x v="6"/>
    <s v="Direção Financeira"/>
    <s v="ORI"/>
    <x v="0"/>
    <m/>
    <x v="0"/>
    <x v="0"/>
    <x v="0"/>
    <x v="0"/>
    <x v="0"/>
    <x v="0"/>
    <x v="0"/>
    <x v="0"/>
    <x v="0"/>
    <x v="0"/>
    <x v="0"/>
    <s v="Direção Financeira"/>
    <x v="0"/>
    <x v="0"/>
    <x v="0"/>
    <x v="0"/>
    <x v="0"/>
    <x v="0"/>
    <x v="0"/>
    <x v="0"/>
    <x v="0"/>
    <x v="0"/>
    <x v="6"/>
    <x v="0"/>
    <s v="Pagamento de salário referente a 10-2024"/>
  </r>
  <r>
    <x v="0"/>
    <n v="0"/>
    <n v="0"/>
    <n v="0"/>
    <n v="31421"/>
    <x v="4699"/>
    <x v="0"/>
    <x v="0"/>
    <x v="0"/>
    <s v="03.16.15"/>
    <x v="0"/>
    <x v="0"/>
    <x v="0"/>
    <s v="Direção Financeira"/>
    <s v="03.16.15"/>
    <s v="Direção Financeira"/>
    <s v="03.16.15"/>
    <x v="48"/>
    <x v="0"/>
    <x v="0"/>
    <x v="0"/>
    <x v="1"/>
    <x v="0"/>
    <x v="0"/>
    <x v="0"/>
    <x v="8"/>
    <s v="2024-10-23"/>
    <x v="3"/>
    <n v="31421"/>
    <x v="0"/>
    <m/>
    <x v="0"/>
    <m/>
    <x v="19"/>
    <n v="100474706"/>
    <x v="0"/>
    <x v="6"/>
    <s v="Direção Financeira"/>
    <s v="ORI"/>
    <x v="0"/>
    <m/>
    <x v="0"/>
    <x v="0"/>
    <x v="0"/>
    <x v="0"/>
    <x v="0"/>
    <x v="0"/>
    <x v="0"/>
    <x v="0"/>
    <x v="0"/>
    <x v="0"/>
    <x v="0"/>
    <s v="Direção Financeira"/>
    <x v="0"/>
    <x v="0"/>
    <x v="0"/>
    <x v="0"/>
    <x v="0"/>
    <x v="0"/>
    <x v="0"/>
    <x v="0"/>
    <x v="0"/>
    <x v="0"/>
    <x v="6"/>
    <x v="0"/>
    <s v="Pagamento de salário referente a 10-2024"/>
  </r>
  <r>
    <x v="0"/>
    <n v="0"/>
    <n v="0"/>
    <n v="0"/>
    <n v="6489"/>
    <x v="4699"/>
    <x v="0"/>
    <x v="0"/>
    <x v="0"/>
    <s v="03.16.15"/>
    <x v="0"/>
    <x v="0"/>
    <x v="0"/>
    <s v="Direção Financeira"/>
    <s v="03.16.15"/>
    <s v="Direção Financeira"/>
    <s v="03.16.15"/>
    <x v="60"/>
    <x v="0"/>
    <x v="0"/>
    <x v="0"/>
    <x v="0"/>
    <x v="0"/>
    <x v="0"/>
    <x v="0"/>
    <x v="8"/>
    <s v="2024-10-23"/>
    <x v="3"/>
    <n v="6489"/>
    <x v="0"/>
    <m/>
    <x v="0"/>
    <m/>
    <x v="6"/>
    <n v="100474914"/>
    <x v="0"/>
    <x v="0"/>
    <s v="Direção Financeira"/>
    <s v="ORI"/>
    <x v="0"/>
    <m/>
    <x v="0"/>
    <x v="0"/>
    <x v="0"/>
    <x v="0"/>
    <x v="0"/>
    <x v="0"/>
    <x v="0"/>
    <x v="0"/>
    <x v="0"/>
    <x v="0"/>
    <x v="0"/>
    <s v="Direção Financeira"/>
    <x v="0"/>
    <x v="0"/>
    <x v="0"/>
    <x v="0"/>
    <x v="0"/>
    <x v="0"/>
    <x v="0"/>
    <x v="0"/>
    <x v="0"/>
    <x v="0"/>
    <x v="0"/>
    <x v="0"/>
    <s v="Pagamento de salário referente a 10-2024"/>
  </r>
  <r>
    <x v="0"/>
    <n v="0"/>
    <n v="0"/>
    <n v="0"/>
    <n v="57023"/>
    <x v="4699"/>
    <x v="0"/>
    <x v="0"/>
    <x v="0"/>
    <s v="03.16.15"/>
    <x v="0"/>
    <x v="0"/>
    <x v="0"/>
    <s v="Direção Financeira"/>
    <s v="03.16.15"/>
    <s v="Direção Financeira"/>
    <s v="03.16.15"/>
    <x v="64"/>
    <x v="0"/>
    <x v="0"/>
    <x v="0"/>
    <x v="0"/>
    <x v="0"/>
    <x v="0"/>
    <x v="0"/>
    <x v="8"/>
    <s v="2024-10-23"/>
    <x v="3"/>
    <n v="57023"/>
    <x v="0"/>
    <m/>
    <x v="0"/>
    <m/>
    <x v="6"/>
    <n v="100474914"/>
    <x v="0"/>
    <x v="0"/>
    <s v="Direção Financeira"/>
    <s v="ORI"/>
    <x v="0"/>
    <m/>
    <x v="0"/>
    <x v="0"/>
    <x v="0"/>
    <x v="0"/>
    <x v="0"/>
    <x v="0"/>
    <x v="0"/>
    <x v="0"/>
    <x v="0"/>
    <x v="0"/>
    <x v="0"/>
    <s v="Direção Financeira"/>
    <x v="0"/>
    <x v="0"/>
    <x v="0"/>
    <x v="0"/>
    <x v="0"/>
    <x v="0"/>
    <x v="0"/>
    <x v="0"/>
    <x v="0"/>
    <x v="0"/>
    <x v="0"/>
    <x v="0"/>
    <s v="Pagamento de salário referente a 10-2024"/>
  </r>
  <r>
    <x v="0"/>
    <n v="0"/>
    <n v="0"/>
    <n v="0"/>
    <n v="27306"/>
    <x v="4699"/>
    <x v="0"/>
    <x v="0"/>
    <x v="0"/>
    <s v="03.16.15"/>
    <x v="0"/>
    <x v="0"/>
    <x v="0"/>
    <s v="Direção Financeira"/>
    <s v="03.16.15"/>
    <s v="Direção Financeira"/>
    <s v="03.16.15"/>
    <x v="28"/>
    <x v="0"/>
    <x v="0"/>
    <x v="0"/>
    <x v="0"/>
    <x v="0"/>
    <x v="0"/>
    <x v="0"/>
    <x v="8"/>
    <s v="2024-10-23"/>
    <x v="3"/>
    <n v="27306"/>
    <x v="0"/>
    <m/>
    <x v="0"/>
    <m/>
    <x v="6"/>
    <n v="100474914"/>
    <x v="0"/>
    <x v="0"/>
    <s v="Direção Financeira"/>
    <s v="ORI"/>
    <x v="0"/>
    <m/>
    <x v="0"/>
    <x v="0"/>
    <x v="0"/>
    <x v="0"/>
    <x v="0"/>
    <x v="0"/>
    <x v="0"/>
    <x v="0"/>
    <x v="0"/>
    <x v="0"/>
    <x v="0"/>
    <s v="Direção Financeira"/>
    <x v="0"/>
    <x v="0"/>
    <x v="0"/>
    <x v="0"/>
    <x v="0"/>
    <x v="0"/>
    <x v="0"/>
    <x v="0"/>
    <x v="0"/>
    <x v="0"/>
    <x v="0"/>
    <x v="0"/>
    <s v="Pagamento de salário referente a 10-2024"/>
  </r>
  <r>
    <x v="0"/>
    <n v="0"/>
    <n v="0"/>
    <n v="0"/>
    <n v="1019"/>
    <x v="4699"/>
    <x v="0"/>
    <x v="0"/>
    <x v="0"/>
    <s v="03.16.15"/>
    <x v="0"/>
    <x v="0"/>
    <x v="0"/>
    <s v="Direção Financeira"/>
    <s v="03.16.15"/>
    <s v="Direção Financeira"/>
    <s v="03.16.15"/>
    <x v="29"/>
    <x v="0"/>
    <x v="0"/>
    <x v="0"/>
    <x v="0"/>
    <x v="0"/>
    <x v="0"/>
    <x v="0"/>
    <x v="8"/>
    <s v="2024-10-23"/>
    <x v="3"/>
    <n v="1019"/>
    <x v="0"/>
    <m/>
    <x v="0"/>
    <m/>
    <x v="6"/>
    <n v="100474914"/>
    <x v="0"/>
    <x v="0"/>
    <s v="Direção Financeira"/>
    <s v="ORI"/>
    <x v="0"/>
    <m/>
    <x v="0"/>
    <x v="0"/>
    <x v="0"/>
    <x v="0"/>
    <x v="0"/>
    <x v="0"/>
    <x v="0"/>
    <x v="0"/>
    <x v="0"/>
    <x v="0"/>
    <x v="0"/>
    <s v="Direção Financeira"/>
    <x v="0"/>
    <x v="0"/>
    <x v="0"/>
    <x v="0"/>
    <x v="0"/>
    <x v="0"/>
    <x v="0"/>
    <x v="0"/>
    <x v="0"/>
    <x v="0"/>
    <x v="0"/>
    <x v="0"/>
    <s v="Pagamento de salário referente a 10-2024"/>
  </r>
  <r>
    <x v="0"/>
    <n v="0"/>
    <n v="0"/>
    <n v="0"/>
    <n v="510509"/>
    <x v="4699"/>
    <x v="0"/>
    <x v="0"/>
    <x v="0"/>
    <s v="03.16.15"/>
    <x v="0"/>
    <x v="0"/>
    <x v="0"/>
    <s v="Direção Financeira"/>
    <s v="03.16.15"/>
    <s v="Direção Financeira"/>
    <s v="03.16.15"/>
    <x v="30"/>
    <x v="0"/>
    <x v="0"/>
    <x v="0"/>
    <x v="1"/>
    <x v="0"/>
    <x v="0"/>
    <x v="0"/>
    <x v="8"/>
    <s v="2024-10-23"/>
    <x v="3"/>
    <n v="510509"/>
    <x v="0"/>
    <m/>
    <x v="0"/>
    <m/>
    <x v="6"/>
    <n v="100474914"/>
    <x v="0"/>
    <x v="0"/>
    <s v="Direção Financeira"/>
    <s v="ORI"/>
    <x v="0"/>
    <m/>
    <x v="0"/>
    <x v="0"/>
    <x v="0"/>
    <x v="0"/>
    <x v="0"/>
    <x v="0"/>
    <x v="0"/>
    <x v="0"/>
    <x v="0"/>
    <x v="0"/>
    <x v="0"/>
    <s v="Direção Financeira"/>
    <x v="0"/>
    <x v="0"/>
    <x v="0"/>
    <x v="0"/>
    <x v="0"/>
    <x v="0"/>
    <x v="0"/>
    <x v="0"/>
    <x v="0"/>
    <x v="0"/>
    <x v="0"/>
    <x v="0"/>
    <s v="Pagamento de salário referente a 10-2024"/>
  </r>
  <r>
    <x v="0"/>
    <n v="0"/>
    <n v="0"/>
    <n v="0"/>
    <n v="367064"/>
    <x v="4699"/>
    <x v="0"/>
    <x v="0"/>
    <x v="0"/>
    <s v="03.16.15"/>
    <x v="0"/>
    <x v="0"/>
    <x v="0"/>
    <s v="Direção Financeira"/>
    <s v="03.16.15"/>
    <s v="Direção Financeira"/>
    <s v="03.16.15"/>
    <x v="48"/>
    <x v="0"/>
    <x v="0"/>
    <x v="0"/>
    <x v="1"/>
    <x v="0"/>
    <x v="0"/>
    <x v="0"/>
    <x v="8"/>
    <s v="2024-10-23"/>
    <x v="3"/>
    <n v="367064"/>
    <x v="0"/>
    <m/>
    <x v="0"/>
    <m/>
    <x v="6"/>
    <n v="100474914"/>
    <x v="0"/>
    <x v="0"/>
    <s v="Direção Financeira"/>
    <s v="ORI"/>
    <x v="0"/>
    <m/>
    <x v="0"/>
    <x v="0"/>
    <x v="0"/>
    <x v="0"/>
    <x v="0"/>
    <x v="0"/>
    <x v="0"/>
    <x v="0"/>
    <x v="0"/>
    <x v="0"/>
    <x v="0"/>
    <s v="Direção Financeira"/>
    <x v="0"/>
    <x v="0"/>
    <x v="0"/>
    <x v="0"/>
    <x v="0"/>
    <x v="0"/>
    <x v="0"/>
    <x v="0"/>
    <x v="0"/>
    <x v="0"/>
    <x v="0"/>
    <x v="0"/>
    <s v="Pagamento de salário referente a 10-2024"/>
  </r>
  <r>
    <x v="0"/>
    <n v="0"/>
    <n v="0"/>
    <n v="0"/>
    <n v="12000"/>
    <x v="4700"/>
    <x v="0"/>
    <x v="0"/>
    <x v="0"/>
    <s v="03.16.15"/>
    <x v="0"/>
    <x v="0"/>
    <x v="0"/>
    <s v="Direção Financeira"/>
    <s v="03.16.15"/>
    <s v="Direção Financeira"/>
    <s v="03.16.15"/>
    <x v="3"/>
    <x v="0"/>
    <x v="0"/>
    <x v="1"/>
    <x v="0"/>
    <x v="0"/>
    <x v="0"/>
    <x v="0"/>
    <x v="8"/>
    <s v="2024-10-25"/>
    <x v="3"/>
    <n v="12000"/>
    <x v="0"/>
    <m/>
    <x v="0"/>
    <m/>
    <x v="42"/>
    <n v="100476245"/>
    <x v="0"/>
    <x v="0"/>
    <s v="Direção Financeira"/>
    <s v="ORI"/>
    <x v="0"/>
    <m/>
    <x v="0"/>
    <x v="0"/>
    <x v="0"/>
    <x v="0"/>
    <x v="0"/>
    <x v="0"/>
    <x v="0"/>
    <x v="0"/>
    <x v="0"/>
    <x v="0"/>
    <x v="0"/>
    <s v="Direção Financeira"/>
    <x v="0"/>
    <x v="0"/>
    <x v="0"/>
    <x v="0"/>
    <x v="0"/>
    <x v="0"/>
    <x v="0"/>
    <x v="0"/>
    <x v="0"/>
    <x v="0"/>
    <x v="0"/>
    <x v="0"/>
    <s v="Ajuda de custo a favor do senhor Adilson Do Rosario Fernandes Silva, pela sua deslocação em missão de serviço a cidade da Praia nos dia 02, 06, 23 e 26 de Setembro e nos dia 04 e 09 de Outubro de 2024, conforme justificativo em anexo.  "/>
  </r>
  <r>
    <x v="1"/>
    <n v="0"/>
    <n v="0"/>
    <n v="0"/>
    <n v="2400"/>
    <x v="4701"/>
    <x v="0"/>
    <x v="0"/>
    <x v="0"/>
    <s v="01.23.04.14"/>
    <x v="48"/>
    <x v="7"/>
    <x v="8"/>
    <s v="Ambiente"/>
    <s v="01.23.04"/>
    <s v="Ambiente"/>
    <s v="01.23.04"/>
    <x v="1"/>
    <x v="0"/>
    <x v="0"/>
    <x v="0"/>
    <x v="0"/>
    <x v="1"/>
    <x v="1"/>
    <x v="0"/>
    <x v="8"/>
    <s v="2024-10-25"/>
    <x v="3"/>
    <n v="2400"/>
    <x v="0"/>
    <m/>
    <x v="0"/>
    <m/>
    <x v="2"/>
    <n v="100474696"/>
    <x v="0"/>
    <x v="1"/>
    <s v="Criação e Manutenção de Espaços Verdes"/>
    <s v="ORI"/>
    <x v="0"/>
    <s v="CMEV"/>
    <x v="0"/>
    <x v="0"/>
    <x v="0"/>
    <x v="0"/>
    <x v="0"/>
    <x v="0"/>
    <x v="0"/>
    <x v="0"/>
    <x v="0"/>
    <x v="0"/>
    <x v="0"/>
    <s v="Criação e Manutenção de Espaços Verdes"/>
    <x v="0"/>
    <x v="0"/>
    <x v="0"/>
    <x v="0"/>
    <x v="1"/>
    <x v="0"/>
    <x v="0"/>
    <x v="0"/>
    <x v="0"/>
    <x v="0"/>
    <x v="1"/>
    <x v="0"/>
    <s v="Pagamento de prestação de serviço do pessoal afeto ao serviço de jardinagem, conforme proposta em anexo."/>
  </r>
  <r>
    <x v="1"/>
    <n v="0"/>
    <n v="0"/>
    <n v="0"/>
    <n v="13600"/>
    <x v="4701"/>
    <x v="0"/>
    <x v="0"/>
    <x v="0"/>
    <s v="01.23.04.14"/>
    <x v="48"/>
    <x v="7"/>
    <x v="8"/>
    <s v="Ambiente"/>
    <s v="01.23.04"/>
    <s v="Ambiente"/>
    <s v="01.23.04"/>
    <x v="1"/>
    <x v="0"/>
    <x v="0"/>
    <x v="0"/>
    <x v="0"/>
    <x v="1"/>
    <x v="1"/>
    <x v="0"/>
    <x v="8"/>
    <s v="2024-10-25"/>
    <x v="3"/>
    <n v="13600"/>
    <x v="0"/>
    <m/>
    <x v="0"/>
    <m/>
    <x v="6"/>
    <n v="100474914"/>
    <x v="0"/>
    <x v="0"/>
    <s v="Criação e Manutenção de Espaços Verdes"/>
    <s v="ORI"/>
    <x v="0"/>
    <s v="CMEV"/>
    <x v="0"/>
    <x v="0"/>
    <x v="0"/>
    <x v="0"/>
    <x v="0"/>
    <x v="0"/>
    <x v="0"/>
    <x v="0"/>
    <x v="0"/>
    <x v="0"/>
    <x v="0"/>
    <s v="Criação e Manutenção de Espaços Verdes"/>
    <x v="0"/>
    <x v="0"/>
    <x v="0"/>
    <x v="0"/>
    <x v="1"/>
    <x v="0"/>
    <x v="0"/>
    <x v="0"/>
    <x v="0"/>
    <x v="0"/>
    <x v="0"/>
    <x v="0"/>
    <s v="Pagamento de prestação de serviço do pessoal afeto ao serviço de jardinagem, conforme proposta em anexo."/>
  </r>
  <r>
    <x v="0"/>
    <n v="0"/>
    <n v="0"/>
    <n v="0"/>
    <n v="164626"/>
    <x v="4702"/>
    <x v="0"/>
    <x v="0"/>
    <x v="0"/>
    <s v="01.27.04.03"/>
    <x v="4"/>
    <x v="1"/>
    <x v="1"/>
    <s v="Infra-Estruturas e Transportes"/>
    <s v="01.27.04"/>
    <s v="Infra-Estruturas e Transportes"/>
    <s v="01.27.04"/>
    <x v="4"/>
    <x v="0"/>
    <x v="2"/>
    <x v="2"/>
    <x v="0"/>
    <x v="1"/>
    <x v="0"/>
    <x v="0"/>
    <x v="8"/>
    <s v="2024-10-29"/>
    <x v="3"/>
    <n v="164626"/>
    <x v="0"/>
    <m/>
    <x v="0"/>
    <m/>
    <x v="27"/>
    <n v="100479096"/>
    <x v="0"/>
    <x v="0"/>
    <s v="Plano de emergencia da epoca de chuvas"/>
    <s v="ORI"/>
    <x v="0"/>
    <m/>
    <x v="0"/>
    <x v="0"/>
    <x v="0"/>
    <x v="0"/>
    <x v="0"/>
    <x v="0"/>
    <x v="0"/>
    <x v="0"/>
    <x v="0"/>
    <x v="0"/>
    <x v="0"/>
    <s v="Plano de emergencia da epoca de chuvas"/>
    <x v="0"/>
    <x v="0"/>
    <x v="0"/>
    <x v="0"/>
    <x v="1"/>
    <x v="0"/>
    <x v="0"/>
    <x v="0"/>
    <x v="0"/>
    <x v="0"/>
    <x v="0"/>
    <x v="0"/>
    <s v="Pagamento a favor da Preco Piquinoti Comercio Pecas Auto, referente aquisição de amortecedor de cabine, tubo intercooler e kits de filtros para a viatura ST-87-ZB afeto as obras da CMSM, conforme anexo"/>
  </r>
  <r>
    <x v="1"/>
    <n v="0"/>
    <n v="0"/>
    <n v="0"/>
    <n v="1046"/>
    <x v="4703"/>
    <x v="0"/>
    <x v="0"/>
    <x v="0"/>
    <s v="01.27.06.76"/>
    <x v="11"/>
    <x v="1"/>
    <x v="1"/>
    <s v="Requalificação Urbana e habitação"/>
    <s v="01.27.06"/>
    <s v="Requalificação Urbana e habitação"/>
    <s v="01.27.06"/>
    <x v="1"/>
    <x v="0"/>
    <x v="0"/>
    <x v="0"/>
    <x v="0"/>
    <x v="1"/>
    <x v="1"/>
    <x v="0"/>
    <x v="8"/>
    <s v="2024-10-30"/>
    <x v="3"/>
    <n v="1046"/>
    <x v="0"/>
    <m/>
    <x v="0"/>
    <m/>
    <x v="2"/>
    <n v="100474696"/>
    <x v="0"/>
    <x v="1"/>
    <s v="Requalificação Urbana e Ambiental de Achada Monte III"/>
    <s v="ORI"/>
    <x v="0"/>
    <m/>
    <x v="0"/>
    <x v="0"/>
    <x v="0"/>
    <x v="0"/>
    <x v="0"/>
    <x v="0"/>
    <x v="0"/>
    <x v="0"/>
    <x v="0"/>
    <x v="0"/>
    <x v="0"/>
    <s v="Requalificação Urbana e Ambiental de Achada Monte III"/>
    <x v="0"/>
    <x v="0"/>
    <x v="0"/>
    <x v="0"/>
    <x v="1"/>
    <x v="0"/>
    <x v="0"/>
    <x v="0"/>
    <x v="0"/>
    <x v="0"/>
    <x v="1"/>
    <x v="0"/>
    <s v="Pagamento a favor do Sr. José Maria Sanches Fernandes, referente a prestação de serviços de calcetamento no âmbito dos trabalhos da Requalificação Urbana e Ambiental conforme anexo."/>
  </r>
  <r>
    <x v="1"/>
    <n v="0"/>
    <n v="0"/>
    <n v="0"/>
    <n v="5927"/>
    <x v="4703"/>
    <x v="0"/>
    <x v="0"/>
    <x v="0"/>
    <s v="01.27.06.76"/>
    <x v="11"/>
    <x v="1"/>
    <x v="1"/>
    <s v="Requalificação Urbana e habitação"/>
    <s v="01.27.06"/>
    <s v="Requalificação Urbana e habitação"/>
    <s v="01.27.06"/>
    <x v="1"/>
    <x v="0"/>
    <x v="0"/>
    <x v="0"/>
    <x v="0"/>
    <x v="1"/>
    <x v="1"/>
    <x v="0"/>
    <x v="8"/>
    <s v="2024-10-30"/>
    <x v="3"/>
    <n v="5927"/>
    <x v="0"/>
    <m/>
    <x v="0"/>
    <m/>
    <x v="106"/>
    <n v="100389594"/>
    <x v="0"/>
    <x v="0"/>
    <s v="Requalificação Urbana e Ambiental de Achada Monte III"/>
    <s v="ORI"/>
    <x v="0"/>
    <m/>
    <x v="0"/>
    <x v="0"/>
    <x v="0"/>
    <x v="0"/>
    <x v="0"/>
    <x v="0"/>
    <x v="0"/>
    <x v="0"/>
    <x v="0"/>
    <x v="0"/>
    <x v="0"/>
    <s v="Requalificação Urbana e Ambiental de Achada Monte III"/>
    <x v="0"/>
    <x v="0"/>
    <x v="0"/>
    <x v="0"/>
    <x v="1"/>
    <x v="0"/>
    <x v="0"/>
    <x v="0"/>
    <x v="0"/>
    <x v="0"/>
    <x v="0"/>
    <x v="0"/>
    <s v="Pagamento a favor do Sr. José Maria Sanches Fernandes, referente a prestação de serviços de calcetamento no âmbito dos trabalhos da Requalificação Urbana e Ambiental conforme anexo."/>
  </r>
  <r>
    <x v="1"/>
    <n v="0"/>
    <n v="0"/>
    <n v="0"/>
    <n v="1882"/>
    <x v="4704"/>
    <x v="0"/>
    <x v="0"/>
    <x v="0"/>
    <s v="01.27.06.76"/>
    <x v="11"/>
    <x v="1"/>
    <x v="1"/>
    <s v="Requalificação Urbana e habitação"/>
    <s v="01.27.06"/>
    <s v="Requalificação Urbana e habitação"/>
    <s v="01.27.06"/>
    <x v="1"/>
    <x v="0"/>
    <x v="0"/>
    <x v="0"/>
    <x v="0"/>
    <x v="1"/>
    <x v="1"/>
    <x v="0"/>
    <x v="8"/>
    <s v="2024-10-30"/>
    <x v="3"/>
    <n v="1882"/>
    <x v="0"/>
    <m/>
    <x v="0"/>
    <m/>
    <x v="2"/>
    <n v="100474696"/>
    <x v="0"/>
    <x v="1"/>
    <s v="Requalificação Urbana e Ambiental de Achada Monte III"/>
    <s v="ORI"/>
    <x v="0"/>
    <m/>
    <x v="0"/>
    <x v="0"/>
    <x v="0"/>
    <x v="0"/>
    <x v="0"/>
    <x v="0"/>
    <x v="0"/>
    <x v="0"/>
    <x v="0"/>
    <x v="0"/>
    <x v="0"/>
    <s v="Requalificação Urbana e Ambiental de Achada Monte III"/>
    <x v="0"/>
    <x v="0"/>
    <x v="0"/>
    <x v="0"/>
    <x v="1"/>
    <x v="0"/>
    <x v="0"/>
    <x v="0"/>
    <x v="0"/>
    <x v="0"/>
    <x v="1"/>
    <x v="0"/>
    <s v="Pagamento a favor do Sr. Augusto Lopes Mendes Monteiro, referente a prestação de serviços de calcetamento no âmbito dos trabalhos da Requalificação Urbana e Ambiental conforme anexo. "/>
  </r>
  <r>
    <x v="1"/>
    <n v="0"/>
    <n v="0"/>
    <n v="0"/>
    <n v="10664"/>
    <x v="4704"/>
    <x v="0"/>
    <x v="0"/>
    <x v="0"/>
    <s v="01.27.06.76"/>
    <x v="11"/>
    <x v="1"/>
    <x v="1"/>
    <s v="Requalificação Urbana e habitação"/>
    <s v="01.27.06"/>
    <s v="Requalificação Urbana e habitação"/>
    <s v="01.27.06"/>
    <x v="1"/>
    <x v="0"/>
    <x v="0"/>
    <x v="0"/>
    <x v="0"/>
    <x v="1"/>
    <x v="1"/>
    <x v="0"/>
    <x v="8"/>
    <s v="2024-10-30"/>
    <x v="3"/>
    <n v="10664"/>
    <x v="0"/>
    <m/>
    <x v="0"/>
    <m/>
    <x v="583"/>
    <n v="100479681"/>
    <x v="0"/>
    <x v="0"/>
    <s v="Requalificação Urbana e Ambiental de Achada Monte III"/>
    <s v="ORI"/>
    <x v="0"/>
    <m/>
    <x v="0"/>
    <x v="0"/>
    <x v="0"/>
    <x v="0"/>
    <x v="0"/>
    <x v="0"/>
    <x v="0"/>
    <x v="0"/>
    <x v="0"/>
    <x v="0"/>
    <x v="0"/>
    <s v="Requalificação Urbana e Ambiental de Achada Monte III"/>
    <x v="0"/>
    <x v="0"/>
    <x v="0"/>
    <x v="0"/>
    <x v="1"/>
    <x v="0"/>
    <x v="0"/>
    <x v="0"/>
    <x v="0"/>
    <x v="0"/>
    <x v="0"/>
    <x v="0"/>
    <s v="Pagamento a favor do Sr. Augusto Lopes Mendes Monteiro, referente a prestação de serviços de calcetamento no âmbito dos trabalhos da Requalificação Urbana e Ambiental conforme anexo. "/>
  </r>
  <r>
    <x v="0"/>
    <n v="0"/>
    <n v="0"/>
    <n v="0"/>
    <n v="20700"/>
    <x v="4705"/>
    <x v="0"/>
    <x v="0"/>
    <x v="0"/>
    <s v="03.16.15"/>
    <x v="0"/>
    <x v="0"/>
    <x v="0"/>
    <s v="Direção Financeira"/>
    <s v="03.16.15"/>
    <s v="Direção Financeira"/>
    <s v="03.16.15"/>
    <x v="0"/>
    <x v="0"/>
    <x v="0"/>
    <x v="0"/>
    <x v="0"/>
    <x v="0"/>
    <x v="0"/>
    <x v="0"/>
    <x v="10"/>
    <s v="2024-11-06"/>
    <x v="3"/>
    <n v="20700"/>
    <x v="0"/>
    <m/>
    <x v="0"/>
    <m/>
    <x v="72"/>
    <n v="100393611"/>
    <x v="0"/>
    <x v="0"/>
    <s v="Direção Financeira"/>
    <s v="ORI"/>
    <x v="0"/>
    <m/>
    <x v="0"/>
    <x v="0"/>
    <x v="0"/>
    <x v="0"/>
    <x v="0"/>
    <x v="0"/>
    <x v="0"/>
    <x v="0"/>
    <x v="0"/>
    <x v="0"/>
    <x v="0"/>
    <s v="Direção Financeira"/>
    <x v="0"/>
    <x v="0"/>
    <x v="0"/>
    <x v="0"/>
    <x v="0"/>
    <x v="0"/>
    <x v="0"/>
    <x v="0"/>
    <x v="0"/>
    <x v="0"/>
    <x v="0"/>
    <x v="0"/>
    <s v="Pagamento a favor da casa Guga Comercio, para a aquisição de 6 par de pastilha travão para as viaturas ST-24-RG, ST-22-RG e ST-70-UQ, da CMSM, conforme anexo."/>
  </r>
  <r>
    <x v="1"/>
    <n v="0"/>
    <n v="0"/>
    <n v="0"/>
    <n v="1800"/>
    <x v="4706"/>
    <x v="0"/>
    <x v="0"/>
    <x v="0"/>
    <s v="01.27.06.41"/>
    <x v="19"/>
    <x v="1"/>
    <x v="1"/>
    <s v="Requalificação Urbana e habitação"/>
    <s v="01.27.06"/>
    <s v="Requalificação Urbana e habitação"/>
    <s v="01.27.06"/>
    <x v="40"/>
    <x v="0"/>
    <x v="0"/>
    <x v="0"/>
    <x v="0"/>
    <x v="1"/>
    <x v="1"/>
    <x v="0"/>
    <x v="10"/>
    <s v="2024-11-06"/>
    <x v="3"/>
    <n v="1800"/>
    <x v="0"/>
    <m/>
    <x v="0"/>
    <m/>
    <x v="2"/>
    <n v="100474696"/>
    <x v="0"/>
    <x v="1"/>
    <s v="Reabilitação de Jardins Infantis e Escolas do EBI"/>
    <s v="ORI"/>
    <x v="0"/>
    <s v="RJEBI"/>
    <x v="0"/>
    <x v="0"/>
    <x v="0"/>
    <x v="0"/>
    <x v="0"/>
    <x v="0"/>
    <x v="0"/>
    <x v="0"/>
    <x v="0"/>
    <x v="0"/>
    <x v="0"/>
    <s v="Reabilitação de Jardins Infantis e Escolas do EBI"/>
    <x v="0"/>
    <x v="0"/>
    <x v="0"/>
    <x v="0"/>
    <x v="1"/>
    <x v="0"/>
    <x v="0"/>
    <x v="0"/>
    <x v="0"/>
    <x v="0"/>
    <x v="1"/>
    <x v="0"/>
    <s v="Pagamento a favor do Sr. Redilson António Cabral Furtado, referente a pintura do grade de proteção de sala de aula do Jardim Infantil de Cutelo Gomes, conforme anexo."/>
  </r>
  <r>
    <x v="1"/>
    <n v="0"/>
    <n v="0"/>
    <n v="0"/>
    <n v="10200"/>
    <x v="4706"/>
    <x v="0"/>
    <x v="0"/>
    <x v="0"/>
    <s v="01.27.06.41"/>
    <x v="19"/>
    <x v="1"/>
    <x v="1"/>
    <s v="Requalificação Urbana e habitação"/>
    <s v="01.27.06"/>
    <s v="Requalificação Urbana e habitação"/>
    <s v="01.27.06"/>
    <x v="40"/>
    <x v="0"/>
    <x v="0"/>
    <x v="0"/>
    <x v="0"/>
    <x v="1"/>
    <x v="1"/>
    <x v="0"/>
    <x v="10"/>
    <s v="2024-11-06"/>
    <x v="3"/>
    <n v="10200"/>
    <x v="0"/>
    <m/>
    <x v="0"/>
    <m/>
    <x v="380"/>
    <n v="100479616"/>
    <x v="0"/>
    <x v="0"/>
    <s v="Reabilitação de Jardins Infantis e Escolas do EBI"/>
    <s v="ORI"/>
    <x v="0"/>
    <s v="RJEBI"/>
    <x v="0"/>
    <x v="0"/>
    <x v="0"/>
    <x v="0"/>
    <x v="0"/>
    <x v="0"/>
    <x v="0"/>
    <x v="0"/>
    <x v="0"/>
    <x v="0"/>
    <x v="0"/>
    <s v="Reabilitação de Jardins Infantis e Escolas do EBI"/>
    <x v="0"/>
    <x v="0"/>
    <x v="0"/>
    <x v="0"/>
    <x v="1"/>
    <x v="0"/>
    <x v="0"/>
    <x v="0"/>
    <x v="0"/>
    <x v="0"/>
    <x v="0"/>
    <x v="0"/>
    <s v="Pagamento a favor do Sr. Redilson António Cabral Furtado, referente a pintura do grade de proteção de sala de aula do Jardim Infantil de Cutelo Gomes, conforme anexo."/>
  </r>
  <r>
    <x v="1"/>
    <n v="0"/>
    <n v="0"/>
    <n v="0"/>
    <n v="235550"/>
    <x v="4707"/>
    <x v="0"/>
    <x v="0"/>
    <x v="0"/>
    <s v="01.27.06.72"/>
    <x v="32"/>
    <x v="1"/>
    <x v="1"/>
    <s v="Requalificação Urbana e habitação"/>
    <s v="01.27.06"/>
    <s v="Requalificação Urbana e habitação"/>
    <s v="01.27.06"/>
    <x v="1"/>
    <x v="0"/>
    <x v="0"/>
    <x v="0"/>
    <x v="0"/>
    <x v="1"/>
    <x v="1"/>
    <x v="0"/>
    <x v="10"/>
    <s v="2024-11-06"/>
    <x v="3"/>
    <n v="235550"/>
    <x v="0"/>
    <m/>
    <x v="0"/>
    <m/>
    <x v="132"/>
    <n v="100479520"/>
    <x v="0"/>
    <x v="0"/>
    <s v="Manutenção e Reabilitação de Edificios Municipais"/>
    <s v="ORI"/>
    <x v="0"/>
    <m/>
    <x v="0"/>
    <x v="0"/>
    <x v="0"/>
    <x v="0"/>
    <x v="0"/>
    <x v="0"/>
    <x v="0"/>
    <x v="0"/>
    <x v="0"/>
    <x v="0"/>
    <x v="0"/>
    <s v="Manutenção e Reabilitação de Edificios Municipais"/>
    <x v="0"/>
    <x v="0"/>
    <x v="0"/>
    <x v="0"/>
    <x v="1"/>
    <x v="0"/>
    <x v="0"/>
    <x v="0"/>
    <x v="0"/>
    <x v="0"/>
    <x v="0"/>
    <x v="0"/>
    <s v="Pagamento referente a reparação de edifícios municipais, conforme proposta em anexo."/>
  </r>
  <r>
    <x v="0"/>
    <n v="0"/>
    <n v="0"/>
    <n v="0"/>
    <n v="100401"/>
    <x v="4708"/>
    <x v="0"/>
    <x v="1"/>
    <x v="0"/>
    <s v="03.03.10"/>
    <x v="8"/>
    <x v="0"/>
    <x v="4"/>
    <s v="Receitas Da Câmara"/>
    <s v="03.03.10"/>
    <s v="Receitas Da Câmara"/>
    <s v="03.03.10"/>
    <x v="18"/>
    <x v="0"/>
    <x v="0"/>
    <x v="0"/>
    <x v="0"/>
    <x v="0"/>
    <x v="2"/>
    <x v="0"/>
    <x v="8"/>
    <s v="2024-10-16"/>
    <x v="3"/>
    <n v="100401"/>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
    <x v="4709"/>
    <x v="0"/>
    <x v="1"/>
    <x v="0"/>
    <s v="03.03.10"/>
    <x v="8"/>
    <x v="0"/>
    <x v="4"/>
    <s v="Receitas Da Câmara"/>
    <s v="03.03.10"/>
    <s v="Receitas Da Câmara"/>
    <s v="03.03.10"/>
    <x v="8"/>
    <x v="0"/>
    <x v="3"/>
    <x v="3"/>
    <x v="0"/>
    <x v="0"/>
    <x v="2"/>
    <x v="0"/>
    <x v="8"/>
    <s v="2024-10-16"/>
    <x v="3"/>
    <n v="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00"/>
    <x v="4710"/>
    <x v="0"/>
    <x v="1"/>
    <x v="0"/>
    <s v="03.03.10"/>
    <x v="8"/>
    <x v="0"/>
    <x v="4"/>
    <s v="Receitas Da Câmara"/>
    <s v="03.03.10"/>
    <s v="Receitas Da Câmara"/>
    <s v="03.03.10"/>
    <x v="11"/>
    <x v="0"/>
    <x v="0"/>
    <x v="5"/>
    <x v="0"/>
    <x v="0"/>
    <x v="2"/>
    <x v="0"/>
    <x v="8"/>
    <s v="2024-10-16"/>
    <x v="3"/>
    <n v="27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80"/>
    <x v="4711"/>
    <x v="0"/>
    <x v="1"/>
    <x v="0"/>
    <s v="03.03.10"/>
    <x v="8"/>
    <x v="0"/>
    <x v="4"/>
    <s v="Receitas Da Câmara"/>
    <s v="03.03.10"/>
    <s v="Receitas Da Câmara"/>
    <s v="03.03.10"/>
    <x v="13"/>
    <x v="0"/>
    <x v="3"/>
    <x v="3"/>
    <x v="0"/>
    <x v="0"/>
    <x v="2"/>
    <x v="0"/>
    <x v="8"/>
    <s v="2024-10-16"/>
    <x v="3"/>
    <n v="3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0"/>
    <x v="4712"/>
    <x v="0"/>
    <x v="1"/>
    <x v="0"/>
    <s v="03.03.10"/>
    <x v="8"/>
    <x v="0"/>
    <x v="4"/>
    <s v="Receitas Da Câmara"/>
    <s v="03.03.10"/>
    <s v="Receitas Da Câmara"/>
    <s v="03.03.10"/>
    <x v="10"/>
    <x v="0"/>
    <x v="3"/>
    <x v="3"/>
    <x v="0"/>
    <x v="0"/>
    <x v="2"/>
    <x v="0"/>
    <x v="8"/>
    <s v="2024-10-16"/>
    <x v="3"/>
    <n v="4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00"/>
    <x v="4713"/>
    <x v="0"/>
    <x v="1"/>
    <x v="0"/>
    <s v="03.03.10"/>
    <x v="8"/>
    <x v="0"/>
    <x v="4"/>
    <s v="Receitas Da Câmara"/>
    <s v="03.03.10"/>
    <s v="Receitas Da Câmara"/>
    <s v="03.03.10"/>
    <x v="42"/>
    <x v="0"/>
    <x v="3"/>
    <x v="3"/>
    <x v="0"/>
    <x v="0"/>
    <x v="2"/>
    <x v="0"/>
    <x v="8"/>
    <s v="2024-10-16"/>
    <x v="3"/>
    <n v="1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60"/>
    <x v="4714"/>
    <x v="0"/>
    <x v="1"/>
    <x v="0"/>
    <s v="03.03.10"/>
    <x v="8"/>
    <x v="0"/>
    <x v="4"/>
    <s v="Receitas Da Câmara"/>
    <s v="03.03.10"/>
    <s v="Receitas Da Câmara"/>
    <s v="03.03.10"/>
    <x v="21"/>
    <x v="0"/>
    <x v="3"/>
    <x v="3"/>
    <x v="0"/>
    <x v="0"/>
    <x v="2"/>
    <x v="0"/>
    <x v="8"/>
    <s v="2024-10-18"/>
    <x v="3"/>
    <n v="12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6503.7"/>
    <x v="4715"/>
    <x v="0"/>
    <x v="1"/>
    <x v="0"/>
    <s v="03.03.10"/>
    <x v="8"/>
    <x v="0"/>
    <x v="4"/>
    <s v="Receitas Da Câmara"/>
    <s v="03.03.10"/>
    <s v="Receitas Da Câmara"/>
    <s v="03.03.10"/>
    <x v="18"/>
    <x v="0"/>
    <x v="0"/>
    <x v="0"/>
    <x v="0"/>
    <x v="0"/>
    <x v="2"/>
    <x v="0"/>
    <x v="8"/>
    <s v="2024-10-18"/>
    <x v="3"/>
    <n v="46503.7"/>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890"/>
    <x v="4716"/>
    <x v="0"/>
    <x v="1"/>
    <x v="0"/>
    <s v="03.03.10"/>
    <x v="8"/>
    <x v="0"/>
    <x v="4"/>
    <s v="Receitas Da Câmara"/>
    <s v="03.03.10"/>
    <s v="Receitas Da Câmara"/>
    <s v="03.03.10"/>
    <x v="17"/>
    <x v="0"/>
    <x v="3"/>
    <x v="3"/>
    <x v="0"/>
    <x v="0"/>
    <x v="2"/>
    <x v="0"/>
    <x v="8"/>
    <s v="2024-10-18"/>
    <x v="3"/>
    <n v="88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0"/>
    <x v="4717"/>
    <x v="0"/>
    <x v="1"/>
    <x v="0"/>
    <s v="03.03.10"/>
    <x v="8"/>
    <x v="0"/>
    <x v="4"/>
    <s v="Receitas Da Câmara"/>
    <s v="03.03.10"/>
    <s v="Receitas Da Câmara"/>
    <s v="03.03.10"/>
    <x v="11"/>
    <x v="0"/>
    <x v="0"/>
    <x v="5"/>
    <x v="0"/>
    <x v="0"/>
    <x v="2"/>
    <x v="0"/>
    <x v="8"/>
    <s v="2024-10-18"/>
    <x v="3"/>
    <n v="3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1"/>
    <x v="4718"/>
    <x v="0"/>
    <x v="1"/>
    <x v="0"/>
    <s v="03.03.10"/>
    <x v="8"/>
    <x v="0"/>
    <x v="4"/>
    <s v="Receitas Da Câmara"/>
    <s v="03.03.10"/>
    <s v="Receitas Da Câmara"/>
    <s v="03.03.10"/>
    <x v="25"/>
    <x v="0"/>
    <x v="3"/>
    <x v="3"/>
    <x v="0"/>
    <x v="0"/>
    <x v="2"/>
    <x v="0"/>
    <x v="8"/>
    <s v="2024-10-18"/>
    <x v="3"/>
    <n v="181"/>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0"/>
    <x v="4719"/>
    <x v="0"/>
    <x v="1"/>
    <x v="0"/>
    <s v="03.03.10"/>
    <x v="8"/>
    <x v="0"/>
    <x v="4"/>
    <s v="Receitas Da Câmara"/>
    <s v="03.03.10"/>
    <s v="Receitas Da Câmara"/>
    <s v="03.03.10"/>
    <x v="42"/>
    <x v="0"/>
    <x v="3"/>
    <x v="3"/>
    <x v="0"/>
    <x v="0"/>
    <x v="2"/>
    <x v="0"/>
    <x v="8"/>
    <s v="2024-10-18"/>
    <x v="3"/>
    <n v="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
    <x v="4720"/>
    <x v="0"/>
    <x v="1"/>
    <x v="0"/>
    <s v="03.03.10"/>
    <x v="8"/>
    <x v="0"/>
    <x v="4"/>
    <s v="Receitas Da Câmara"/>
    <s v="03.03.10"/>
    <s v="Receitas Da Câmara"/>
    <s v="03.03.10"/>
    <x v="8"/>
    <x v="0"/>
    <x v="3"/>
    <x v="3"/>
    <x v="0"/>
    <x v="0"/>
    <x v="2"/>
    <x v="0"/>
    <x v="8"/>
    <s v="2024-10-18"/>
    <x v="3"/>
    <n v="1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915"/>
    <x v="4721"/>
    <x v="0"/>
    <x v="1"/>
    <x v="0"/>
    <s v="03.03.10"/>
    <x v="8"/>
    <x v="0"/>
    <x v="4"/>
    <s v="Receitas Da Câmara"/>
    <s v="03.03.10"/>
    <s v="Receitas Da Câmara"/>
    <s v="03.03.10"/>
    <x v="10"/>
    <x v="0"/>
    <x v="3"/>
    <x v="3"/>
    <x v="0"/>
    <x v="0"/>
    <x v="2"/>
    <x v="0"/>
    <x v="8"/>
    <s v="2024-10-18"/>
    <x v="3"/>
    <n v="591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0"/>
    <x v="4722"/>
    <x v="0"/>
    <x v="1"/>
    <x v="0"/>
    <s v="03.03.10"/>
    <x v="8"/>
    <x v="0"/>
    <x v="4"/>
    <s v="Receitas Da Câmara"/>
    <s v="03.03.10"/>
    <s v="Receitas Da Câmara"/>
    <s v="03.03.10"/>
    <x v="20"/>
    <x v="0"/>
    <x v="3"/>
    <x v="3"/>
    <x v="0"/>
    <x v="0"/>
    <x v="2"/>
    <x v="0"/>
    <x v="8"/>
    <s v="2024-10-18"/>
    <x v="3"/>
    <n v="3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90"/>
    <x v="4723"/>
    <x v="0"/>
    <x v="1"/>
    <x v="0"/>
    <s v="03.03.10"/>
    <x v="8"/>
    <x v="0"/>
    <x v="4"/>
    <s v="Receitas Da Câmara"/>
    <s v="03.03.10"/>
    <s v="Receitas Da Câmara"/>
    <s v="03.03.10"/>
    <x v="13"/>
    <x v="0"/>
    <x v="3"/>
    <x v="3"/>
    <x v="0"/>
    <x v="0"/>
    <x v="2"/>
    <x v="0"/>
    <x v="8"/>
    <s v="2024-10-18"/>
    <x v="3"/>
    <n v="28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60"/>
    <x v="4724"/>
    <x v="0"/>
    <x v="1"/>
    <x v="0"/>
    <s v="03.03.10"/>
    <x v="8"/>
    <x v="0"/>
    <x v="4"/>
    <s v="Receitas Da Câmara"/>
    <s v="03.03.10"/>
    <s v="Receitas Da Câmara"/>
    <s v="03.03.10"/>
    <x v="6"/>
    <x v="0"/>
    <x v="3"/>
    <x v="3"/>
    <x v="0"/>
    <x v="0"/>
    <x v="2"/>
    <x v="0"/>
    <x v="8"/>
    <s v="2024-10-18"/>
    <x v="3"/>
    <n v="30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0"/>
    <x v="4725"/>
    <x v="0"/>
    <x v="1"/>
    <x v="0"/>
    <s v="03.03.10"/>
    <x v="8"/>
    <x v="0"/>
    <x v="4"/>
    <s v="Receitas Da Câmara"/>
    <s v="03.03.10"/>
    <s v="Receitas Da Câmara"/>
    <s v="03.03.10"/>
    <x v="11"/>
    <x v="0"/>
    <x v="0"/>
    <x v="5"/>
    <x v="0"/>
    <x v="0"/>
    <x v="2"/>
    <x v="0"/>
    <x v="8"/>
    <s v="2024-10-21"/>
    <x v="3"/>
    <n v="1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25"/>
    <x v="4726"/>
    <x v="0"/>
    <x v="1"/>
    <x v="0"/>
    <s v="03.03.10"/>
    <x v="8"/>
    <x v="0"/>
    <x v="4"/>
    <s v="Receitas Da Câmara"/>
    <s v="03.03.10"/>
    <s v="Receitas Da Câmara"/>
    <s v="03.03.10"/>
    <x v="10"/>
    <x v="0"/>
    <x v="3"/>
    <x v="3"/>
    <x v="0"/>
    <x v="0"/>
    <x v="2"/>
    <x v="0"/>
    <x v="8"/>
    <s v="2024-10-21"/>
    <x v="3"/>
    <n v="6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950"/>
    <x v="4727"/>
    <x v="0"/>
    <x v="1"/>
    <x v="0"/>
    <s v="03.03.10"/>
    <x v="8"/>
    <x v="0"/>
    <x v="4"/>
    <s v="Receitas Da Câmara"/>
    <s v="03.03.10"/>
    <s v="Receitas Da Câmara"/>
    <s v="03.03.10"/>
    <x v="13"/>
    <x v="0"/>
    <x v="3"/>
    <x v="3"/>
    <x v="0"/>
    <x v="0"/>
    <x v="2"/>
    <x v="0"/>
    <x v="8"/>
    <s v="2024-10-21"/>
    <x v="3"/>
    <n v="49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70"/>
    <x v="4728"/>
    <x v="0"/>
    <x v="1"/>
    <x v="0"/>
    <s v="03.03.10"/>
    <x v="8"/>
    <x v="0"/>
    <x v="4"/>
    <s v="Receitas Da Câmara"/>
    <s v="03.03.10"/>
    <s v="Receitas Da Câmara"/>
    <s v="03.03.10"/>
    <x v="9"/>
    <x v="0"/>
    <x v="3"/>
    <x v="3"/>
    <x v="0"/>
    <x v="0"/>
    <x v="2"/>
    <x v="0"/>
    <x v="8"/>
    <s v="2024-10-21"/>
    <x v="3"/>
    <n v="48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
    <x v="4729"/>
    <x v="0"/>
    <x v="1"/>
    <x v="0"/>
    <s v="03.03.10"/>
    <x v="8"/>
    <x v="0"/>
    <x v="4"/>
    <s v="Receitas Da Câmara"/>
    <s v="03.03.10"/>
    <s v="Receitas Da Câmara"/>
    <s v="03.03.10"/>
    <x v="8"/>
    <x v="0"/>
    <x v="3"/>
    <x v="3"/>
    <x v="0"/>
    <x v="0"/>
    <x v="2"/>
    <x v="0"/>
    <x v="8"/>
    <s v="2024-10-21"/>
    <x v="3"/>
    <n v="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4730"/>
    <x v="0"/>
    <x v="1"/>
    <x v="0"/>
    <s v="03.03.10"/>
    <x v="8"/>
    <x v="0"/>
    <x v="4"/>
    <s v="Receitas Da Câmara"/>
    <s v="03.03.10"/>
    <s v="Receitas Da Câmara"/>
    <s v="03.03.10"/>
    <x v="6"/>
    <x v="0"/>
    <x v="3"/>
    <x v="3"/>
    <x v="0"/>
    <x v="0"/>
    <x v="2"/>
    <x v="0"/>
    <x v="8"/>
    <s v="2024-10-21"/>
    <x v="3"/>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0"/>
    <x v="4731"/>
    <x v="0"/>
    <x v="1"/>
    <x v="0"/>
    <s v="03.03.10"/>
    <x v="8"/>
    <x v="0"/>
    <x v="4"/>
    <s v="Receitas Da Câmara"/>
    <s v="03.03.10"/>
    <s v="Receitas Da Câmara"/>
    <s v="03.03.10"/>
    <x v="42"/>
    <x v="0"/>
    <x v="3"/>
    <x v="3"/>
    <x v="0"/>
    <x v="0"/>
    <x v="2"/>
    <x v="0"/>
    <x v="8"/>
    <s v="2024-10-21"/>
    <x v="3"/>
    <n v="6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125"/>
    <x v="4732"/>
    <x v="0"/>
    <x v="1"/>
    <x v="0"/>
    <s v="03.03.10"/>
    <x v="8"/>
    <x v="0"/>
    <x v="4"/>
    <s v="Receitas Da Câmara"/>
    <s v="03.03.10"/>
    <s v="Receitas Da Câmara"/>
    <s v="03.03.10"/>
    <x v="12"/>
    <x v="0"/>
    <x v="3"/>
    <x v="3"/>
    <x v="0"/>
    <x v="0"/>
    <x v="2"/>
    <x v="0"/>
    <x v="8"/>
    <s v="2024-10-21"/>
    <x v="3"/>
    <n v="81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1173"/>
    <x v="4733"/>
    <x v="0"/>
    <x v="1"/>
    <x v="0"/>
    <s v="03.03.10"/>
    <x v="8"/>
    <x v="0"/>
    <x v="4"/>
    <s v="Receitas Da Câmara"/>
    <s v="03.03.10"/>
    <s v="Receitas Da Câmara"/>
    <s v="03.03.10"/>
    <x v="18"/>
    <x v="0"/>
    <x v="0"/>
    <x v="0"/>
    <x v="0"/>
    <x v="0"/>
    <x v="2"/>
    <x v="0"/>
    <x v="8"/>
    <s v="2024-10-21"/>
    <x v="3"/>
    <n v="7117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0"/>
    <x v="4734"/>
    <x v="0"/>
    <x v="1"/>
    <x v="0"/>
    <s v="03.03.10"/>
    <x v="8"/>
    <x v="0"/>
    <x v="4"/>
    <s v="Receitas Da Câmara"/>
    <s v="03.03.10"/>
    <s v="Receitas Da Câmara"/>
    <s v="03.03.10"/>
    <x v="19"/>
    <x v="0"/>
    <x v="3"/>
    <x v="6"/>
    <x v="0"/>
    <x v="0"/>
    <x v="2"/>
    <x v="0"/>
    <x v="8"/>
    <s v="2024-10-21"/>
    <x v="3"/>
    <n v="2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0"/>
    <x v="4735"/>
    <x v="0"/>
    <x v="0"/>
    <x v="0"/>
    <s v="01.25.05.09"/>
    <x v="26"/>
    <x v="3"/>
    <x v="3"/>
    <s v="Saúde"/>
    <s v="01.25.05"/>
    <s v="Saúde"/>
    <s v="01.25.05"/>
    <x v="7"/>
    <x v="0"/>
    <x v="4"/>
    <x v="4"/>
    <x v="0"/>
    <x v="1"/>
    <x v="0"/>
    <x v="0"/>
    <x v="0"/>
    <s v="2024-01-03"/>
    <x v="0"/>
    <n v="500"/>
    <x v="0"/>
    <m/>
    <x v="0"/>
    <m/>
    <x v="592"/>
    <n v="100477557"/>
    <x v="0"/>
    <x v="0"/>
    <s v="Apoio a Consultas de Especialidade e Medicamentos"/>
    <s v="ORI"/>
    <x v="0"/>
    <s v="ACE"/>
    <x v="0"/>
    <x v="0"/>
    <x v="0"/>
    <x v="0"/>
    <x v="0"/>
    <x v="0"/>
    <x v="0"/>
    <x v="0"/>
    <x v="0"/>
    <x v="0"/>
    <x v="0"/>
    <s v="Apoio a Consultas de Especialidade e Medicamentos"/>
    <x v="0"/>
    <x v="0"/>
    <x v="0"/>
    <x v="0"/>
    <x v="1"/>
    <x v="0"/>
    <x v="0"/>
    <x v="0"/>
    <x v="0"/>
    <x v="0"/>
    <x v="0"/>
    <x v="0"/>
    <s v="Apoio para pagamento transporte para realização de exame medico a favor da senhora Manuela Carvalho, conforme anexo."/>
  </r>
  <r>
    <x v="0"/>
    <n v="0"/>
    <n v="0"/>
    <n v="0"/>
    <n v="500"/>
    <x v="4736"/>
    <x v="0"/>
    <x v="0"/>
    <x v="0"/>
    <s v="01.25.05.12"/>
    <x v="10"/>
    <x v="3"/>
    <x v="3"/>
    <s v="Saúde"/>
    <s v="01.25.05"/>
    <s v="Saúde"/>
    <s v="01.25.05"/>
    <x v="7"/>
    <x v="0"/>
    <x v="4"/>
    <x v="4"/>
    <x v="0"/>
    <x v="1"/>
    <x v="0"/>
    <x v="0"/>
    <x v="0"/>
    <s v="2024-01-03"/>
    <x v="0"/>
    <n v="500"/>
    <x v="0"/>
    <m/>
    <x v="0"/>
    <m/>
    <x v="21"/>
    <n v="100391960"/>
    <x v="0"/>
    <x v="0"/>
    <s v="Promoção e Inclusão Social"/>
    <s v="ORI"/>
    <x v="0"/>
    <m/>
    <x v="0"/>
    <x v="0"/>
    <x v="0"/>
    <x v="0"/>
    <x v="0"/>
    <x v="0"/>
    <x v="0"/>
    <x v="0"/>
    <x v="0"/>
    <x v="0"/>
    <x v="0"/>
    <s v="Promoção e Inclusão Social"/>
    <x v="0"/>
    <x v="0"/>
    <x v="0"/>
    <x v="0"/>
    <x v="1"/>
    <x v="0"/>
    <x v="0"/>
    <x v="0"/>
    <x v="0"/>
    <x v="0"/>
    <x v="0"/>
    <x v="0"/>
    <s v="Pagamento para recarregamento de tablete, para trabalhos de cadastro social, conforme proposta em anexo."/>
  </r>
  <r>
    <x v="0"/>
    <n v="0"/>
    <n v="0"/>
    <n v="0"/>
    <n v="1300000"/>
    <x v="4737"/>
    <x v="0"/>
    <x v="0"/>
    <x v="0"/>
    <s v="01.27.04.03"/>
    <x v="4"/>
    <x v="1"/>
    <x v="1"/>
    <s v="Infra-Estruturas e Transportes"/>
    <s v="01.27.04"/>
    <s v="Infra-Estruturas e Transportes"/>
    <s v="01.27.04"/>
    <x v="4"/>
    <x v="0"/>
    <x v="2"/>
    <x v="2"/>
    <x v="0"/>
    <x v="1"/>
    <x v="0"/>
    <x v="0"/>
    <x v="0"/>
    <s v="2024-01-05"/>
    <x v="0"/>
    <n v="1300000"/>
    <x v="0"/>
    <m/>
    <x v="0"/>
    <m/>
    <x v="593"/>
    <n v="100479492"/>
    <x v="0"/>
    <x v="0"/>
    <s v="Plano de emergencia da epoca de chuvas"/>
    <s v="ORI"/>
    <x v="0"/>
    <m/>
    <x v="0"/>
    <x v="0"/>
    <x v="0"/>
    <x v="0"/>
    <x v="0"/>
    <x v="0"/>
    <x v="0"/>
    <x v="0"/>
    <x v="0"/>
    <x v="0"/>
    <x v="0"/>
    <s v="Plano de emergencia da epoca de chuvas"/>
    <x v="0"/>
    <x v="0"/>
    <x v="0"/>
    <x v="0"/>
    <x v="1"/>
    <x v="0"/>
    <x v="0"/>
    <x v="0"/>
    <x v="0"/>
    <x v="0"/>
    <x v="0"/>
    <x v="0"/>
    <s v="Liquidação do contrato  á favor da Empresa Varela Auto Parts Lda, para aquisição de uma maquina pá carregadora, conforme contrato em anexo."/>
  </r>
  <r>
    <x v="1"/>
    <n v="0"/>
    <n v="0"/>
    <n v="0"/>
    <n v="18451"/>
    <x v="4738"/>
    <x v="0"/>
    <x v="0"/>
    <x v="0"/>
    <s v="01.27.02.15"/>
    <x v="25"/>
    <x v="1"/>
    <x v="1"/>
    <s v="Saneamento básico"/>
    <s v="01.27.02"/>
    <s v="Saneamento básico"/>
    <s v="01.27.02"/>
    <x v="46"/>
    <x v="0"/>
    <x v="0"/>
    <x v="0"/>
    <x v="0"/>
    <x v="1"/>
    <x v="1"/>
    <x v="0"/>
    <x v="0"/>
    <s v="2024-01-05"/>
    <x v="0"/>
    <n v="18451"/>
    <x v="0"/>
    <m/>
    <x v="0"/>
    <m/>
    <x v="1"/>
    <n v="100476920"/>
    <x v="0"/>
    <x v="0"/>
    <s v="Transferência de Residuos Aterro Santiago"/>
    <s v="ORI"/>
    <x v="0"/>
    <m/>
    <x v="0"/>
    <x v="0"/>
    <x v="0"/>
    <x v="0"/>
    <x v="0"/>
    <x v="0"/>
    <x v="0"/>
    <x v="0"/>
    <x v="0"/>
    <x v="0"/>
    <x v="0"/>
    <s v="Transferência de Residuos Aterro Santiago"/>
    <x v="0"/>
    <x v="0"/>
    <x v="0"/>
    <x v="0"/>
    <x v="1"/>
    <x v="0"/>
    <x v="0"/>
    <x v="0"/>
    <x v="0"/>
    <x v="0"/>
    <x v="0"/>
    <x v="0"/>
    <s v="Pagamento a favor de Felisberto Carvalho Auto, referente a aquisição de combustível, destinados as viaturas afetos ao serviços de transferência de resíduos sólidos urbano para atero sanitário, conforme anexo.  "/>
  </r>
  <r>
    <x v="0"/>
    <n v="0"/>
    <n v="0"/>
    <n v="0"/>
    <n v="17850"/>
    <x v="4739"/>
    <x v="0"/>
    <x v="0"/>
    <x v="0"/>
    <s v="01.25.01.10"/>
    <x v="33"/>
    <x v="3"/>
    <x v="3"/>
    <s v="Educação"/>
    <s v="01.25.01"/>
    <s v="Educação"/>
    <s v="01.25.01"/>
    <x v="4"/>
    <x v="0"/>
    <x v="2"/>
    <x v="2"/>
    <x v="0"/>
    <x v="1"/>
    <x v="0"/>
    <x v="0"/>
    <x v="0"/>
    <s v="2024-01-09"/>
    <x v="0"/>
    <n v="17850"/>
    <x v="0"/>
    <m/>
    <x v="0"/>
    <m/>
    <x v="1"/>
    <n v="100476920"/>
    <x v="0"/>
    <x v="0"/>
    <s v="Transporte escolar"/>
    <s v="ORI"/>
    <x v="0"/>
    <m/>
    <x v="0"/>
    <x v="0"/>
    <x v="0"/>
    <x v="0"/>
    <x v="0"/>
    <x v="0"/>
    <x v="0"/>
    <x v="0"/>
    <x v="0"/>
    <x v="0"/>
    <x v="0"/>
    <s v="Transporte escolar"/>
    <x v="0"/>
    <x v="0"/>
    <x v="0"/>
    <x v="0"/>
    <x v="1"/>
    <x v="0"/>
    <x v="0"/>
    <x v="0"/>
    <x v="0"/>
    <x v="0"/>
    <x v="0"/>
    <x v="0"/>
    <s v="Pagamento a favor de Felisberto Carvalho, pela aquisição de combustiveis destinados as viaturas afetos aos transporte escolar da CMSM, conforme anexo."/>
  </r>
  <r>
    <x v="0"/>
    <n v="0"/>
    <n v="0"/>
    <n v="0"/>
    <n v="13225"/>
    <x v="4740"/>
    <x v="0"/>
    <x v="0"/>
    <x v="0"/>
    <s v="03.16.15"/>
    <x v="0"/>
    <x v="0"/>
    <x v="0"/>
    <s v="Direção Financeira"/>
    <s v="03.16.15"/>
    <s v="Direção Financeira"/>
    <s v="03.16.15"/>
    <x v="41"/>
    <x v="0"/>
    <x v="0"/>
    <x v="1"/>
    <x v="0"/>
    <x v="0"/>
    <x v="0"/>
    <x v="0"/>
    <x v="0"/>
    <s v="2024-01-17"/>
    <x v="0"/>
    <n v="13225"/>
    <x v="0"/>
    <m/>
    <x v="0"/>
    <m/>
    <x v="6"/>
    <n v="100474914"/>
    <x v="0"/>
    <x v="0"/>
    <s v="Direção Financeira"/>
    <s v="ORI"/>
    <x v="0"/>
    <m/>
    <x v="0"/>
    <x v="0"/>
    <x v="0"/>
    <x v="0"/>
    <x v="0"/>
    <x v="0"/>
    <x v="0"/>
    <x v="0"/>
    <x v="0"/>
    <x v="0"/>
    <x v="0"/>
    <s v="Direção Financeira"/>
    <x v="0"/>
    <x v="0"/>
    <x v="0"/>
    <x v="0"/>
    <x v="0"/>
    <x v="0"/>
    <x v="0"/>
    <x v="0"/>
    <x v="0"/>
    <x v="0"/>
    <x v="0"/>
    <x v="0"/>
    <s v="Pagamento a favor da tesouraria Municipal, proveniente de despesas efetuadas com serviços de reparação das viaturas da CMSM, conforme anexo."/>
  </r>
  <r>
    <x v="0"/>
    <n v="0"/>
    <n v="0"/>
    <n v="0"/>
    <n v="407542"/>
    <x v="4741"/>
    <x v="0"/>
    <x v="0"/>
    <x v="0"/>
    <s v="01.27.04.03"/>
    <x v="4"/>
    <x v="1"/>
    <x v="1"/>
    <s v="Infra-Estruturas e Transportes"/>
    <s v="01.27.04"/>
    <s v="Infra-Estruturas e Transportes"/>
    <s v="01.27.04"/>
    <x v="4"/>
    <x v="0"/>
    <x v="2"/>
    <x v="2"/>
    <x v="0"/>
    <x v="1"/>
    <x v="0"/>
    <x v="0"/>
    <x v="0"/>
    <s v="2024-01-22"/>
    <x v="0"/>
    <n v="407542"/>
    <x v="0"/>
    <m/>
    <x v="0"/>
    <m/>
    <x v="6"/>
    <n v="100474914"/>
    <x v="0"/>
    <x v="0"/>
    <s v="Plano de emergencia da epoca de chuvas"/>
    <s v="ORI"/>
    <x v="0"/>
    <m/>
    <x v="0"/>
    <x v="0"/>
    <x v="0"/>
    <x v="0"/>
    <x v="0"/>
    <x v="0"/>
    <x v="0"/>
    <x v="0"/>
    <x v="0"/>
    <x v="0"/>
    <x v="0"/>
    <s v="Plano de emergencia da epoca de chuvas"/>
    <x v="0"/>
    <x v="0"/>
    <x v="0"/>
    <x v="0"/>
    <x v="1"/>
    <x v="0"/>
    <x v="0"/>
    <x v="0"/>
    <x v="0"/>
    <x v="0"/>
    <x v="0"/>
    <x v="0"/>
    <s v="Pagamento salario, de trabalhos realizado no âmbito do Programa Município saudável, durante o mês de Janeiro de 2024, conforme anexo."/>
  </r>
  <r>
    <x v="1"/>
    <n v="0"/>
    <n v="0"/>
    <n v="0"/>
    <n v="63750"/>
    <x v="4742"/>
    <x v="0"/>
    <x v="0"/>
    <x v="0"/>
    <s v="01.27.06.80"/>
    <x v="1"/>
    <x v="1"/>
    <x v="1"/>
    <s v="Requalificação Urbana e habitação"/>
    <s v="01.27.06"/>
    <s v="Requalificação Urbana e habitação"/>
    <s v="01.27.06"/>
    <x v="1"/>
    <x v="0"/>
    <x v="0"/>
    <x v="0"/>
    <x v="0"/>
    <x v="1"/>
    <x v="1"/>
    <x v="0"/>
    <x v="6"/>
    <s v="2024-04-30"/>
    <x v="1"/>
    <n v="63750"/>
    <x v="0"/>
    <m/>
    <x v="0"/>
    <m/>
    <x v="341"/>
    <n v="100479078"/>
    <x v="0"/>
    <x v="0"/>
    <s v="Requalificação Urbana de Veneza"/>
    <s v="ORI"/>
    <x v="0"/>
    <m/>
    <x v="0"/>
    <x v="0"/>
    <x v="0"/>
    <x v="0"/>
    <x v="0"/>
    <x v="0"/>
    <x v="0"/>
    <x v="0"/>
    <x v="0"/>
    <x v="0"/>
    <x v="0"/>
    <s v="Requalificação Urbana de Veneza"/>
    <x v="0"/>
    <x v="0"/>
    <x v="0"/>
    <x v="0"/>
    <x v="1"/>
    <x v="0"/>
    <x v="0"/>
    <x v="0"/>
    <x v="0"/>
    <x v="0"/>
    <x v="0"/>
    <x v="0"/>
    <s v="Pagamento referente a aluguer de betoneira para a construção de murros de drenagem de praia de Veneza, conforme anexo."/>
  </r>
  <r>
    <x v="1"/>
    <n v="0"/>
    <n v="0"/>
    <n v="0"/>
    <n v="299000"/>
    <x v="4743"/>
    <x v="0"/>
    <x v="0"/>
    <x v="0"/>
    <s v="01.27.07.07"/>
    <x v="45"/>
    <x v="1"/>
    <x v="1"/>
    <s v="Requalificação Urbana e Habitação 2"/>
    <s v="01.27.07"/>
    <s v="Requalificação Urbana e Habitação 2"/>
    <s v="01.27.07"/>
    <x v="1"/>
    <x v="0"/>
    <x v="0"/>
    <x v="0"/>
    <x v="0"/>
    <x v="1"/>
    <x v="1"/>
    <x v="0"/>
    <x v="4"/>
    <s v="2024-06-12"/>
    <x v="1"/>
    <n v="299000"/>
    <x v="0"/>
    <m/>
    <x v="0"/>
    <m/>
    <x v="55"/>
    <n v="100478943"/>
    <x v="0"/>
    <x v="0"/>
    <s v="Arrelvamento do campo de Achada Bolanha"/>
    <s v="ORI"/>
    <x v="0"/>
    <s v="ACAB"/>
    <x v="0"/>
    <x v="0"/>
    <x v="0"/>
    <x v="0"/>
    <x v="0"/>
    <x v="0"/>
    <x v="0"/>
    <x v="0"/>
    <x v="0"/>
    <x v="0"/>
    <x v="0"/>
    <s v="Arrelvamento do campo de Achada Bolanha"/>
    <x v="0"/>
    <x v="0"/>
    <x v="0"/>
    <x v="0"/>
    <x v="1"/>
    <x v="0"/>
    <x v="0"/>
    <x v="0"/>
    <x v="0"/>
    <x v="0"/>
    <x v="0"/>
    <x v="0"/>
    <s v="Pagamento  a favor de Comercio, Transporte Construção- M.A LDA, para a aquisição de 206 sacos de cimentos para obras do campo relvado sintético de Manguinho e Achada Bolanha, conforme e cimentos para as obras de construção do campo anexo."/>
  </r>
  <r>
    <x v="0"/>
    <n v="0"/>
    <n v="0"/>
    <n v="0"/>
    <n v="1400"/>
    <x v="4744"/>
    <x v="0"/>
    <x v="0"/>
    <x v="0"/>
    <s v="03.16.23"/>
    <x v="14"/>
    <x v="0"/>
    <x v="0"/>
    <s v="Direção da Educação, Formação Profissional, Emprego"/>
    <s v="03.16.23"/>
    <s v="Direção da Educação, Formação Profissional, Emprego"/>
    <s v="03.16.23"/>
    <x v="3"/>
    <x v="0"/>
    <x v="0"/>
    <x v="1"/>
    <x v="0"/>
    <x v="0"/>
    <x v="0"/>
    <x v="0"/>
    <x v="4"/>
    <s v="2024-06-07"/>
    <x v="1"/>
    <n v="1400"/>
    <x v="0"/>
    <m/>
    <x v="0"/>
    <m/>
    <x v="305"/>
    <n v="100404863"/>
    <x v="0"/>
    <x v="0"/>
    <s v="Direção da Educação, Formação Profissional, Emprego"/>
    <s v="ORI"/>
    <x v="0"/>
    <m/>
    <x v="0"/>
    <x v="0"/>
    <x v="0"/>
    <x v="0"/>
    <x v="0"/>
    <x v="0"/>
    <x v="0"/>
    <x v="0"/>
    <x v="0"/>
    <x v="0"/>
    <x v="0"/>
    <s v="Direção da Educação, Formação Profissional, Emprego"/>
    <x v="0"/>
    <x v="0"/>
    <x v="0"/>
    <x v="0"/>
    <x v="0"/>
    <x v="0"/>
    <x v="0"/>
    <x v="0"/>
    <x v="0"/>
    <x v="0"/>
    <x v="0"/>
    <x v="0"/>
    <s v="Ajuda de custo a favor do Sr. Francisco Gomes Cardoso pela sua deslocação em missão de serviço a cidade da Praia no dia 07 de junho de 2024, conforme justificativo em anexo. "/>
  </r>
  <r>
    <x v="1"/>
    <n v="0"/>
    <n v="0"/>
    <n v="0"/>
    <n v="66794"/>
    <x v="4745"/>
    <x v="0"/>
    <x v="0"/>
    <x v="0"/>
    <s v="01.27.06.42"/>
    <x v="22"/>
    <x v="1"/>
    <x v="1"/>
    <s v="Requalificação Urbana e habitação"/>
    <s v="01.27.06"/>
    <s v="Requalificação Urbana e habitação"/>
    <s v="01.27.06"/>
    <x v="1"/>
    <x v="0"/>
    <x v="0"/>
    <x v="0"/>
    <x v="0"/>
    <x v="1"/>
    <x v="1"/>
    <x v="0"/>
    <x v="6"/>
    <s v="2024-04-26"/>
    <x v="1"/>
    <n v="66794"/>
    <x v="0"/>
    <m/>
    <x v="0"/>
    <m/>
    <x v="1"/>
    <n v="100476920"/>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aquisição de combustíveis, destinados a viatura afeto a obra de construção do campo relvado sintético de Manguinho, conforme anexo."/>
  </r>
  <r>
    <x v="1"/>
    <n v="0"/>
    <n v="0"/>
    <n v="0"/>
    <n v="11250"/>
    <x v="4742"/>
    <x v="0"/>
    <x v="0"/>
    <x v="0"/>
    <s v="01.27.06.80"/>
    <x v="1"/>
    <x v="1"/>
    <x v="1"/>
    <s v="Requalificação Urbana e habitação"/>
    <s v="01.27.06"/>
    <s v="Requalificação Urbana e habitação"/>
    <s v="01.27.06"/>
    <x v="1"/>
    <x v="0"/>
    <x v="0"/>
    <x v="0"/>
    <x v="0"/>
    <x v="1"/>
    <x v="1"/>
    <x v="0"/>
    <x v="6"/>
    <s v="2024-04-30"/>
    <x v="1"/>
    <n v="11250"/>
    <x v="0"/>
    <m/>
    <x v="0"/>
    <m/>
    <x v="2"/>
    <n v="100474696"/>
    <x v="0"/>
    <x v="1"/>
    <s v="Requalificação Urbana de Veneza"/>
    <s v="ORI"/>
    <x v="0"/>
    <m/>
    <x v="0"/>
    <x v="0"/>
    <x v="0"/>
    <x v="0"/>
    <x v="0"/>
    <x v="0"/>
    <x v="0"/>
    <x v="0"/>
    <x v="0"/>
    <x v="0"/>
    <x v="0"/>
    <s v="Requalificação Urbana de Veneza"/>
    <x v="0"/>
    <x v="0"/>
    <x v="0"/>
    <x v="0"/>
    <x v="1"/>
    <x v="0"/>
    <x v="0"/>
    <x v="0"/>
    <x v="0"/>
    <x v="0"/>
    <x v="1"/>
    <x v="0"/>
    <s v="Pagamento referente a aluguer de betoneira para a construção de murros de drenagem de praia de Veneza, conforme anexo."/>
  </r>
  <r>
    <x v="1"/>
    <n v="0"/>
    <n v="0"/>
    <n v="0"/>
    <n v="1933"/>
    <x v="4746"/>
    <x v="0"/>
    <x v="0"/>
    <x v="0"/>
    <s v="01.27.06.61"/>
    <x v="34"/>
    <x v="1"/>
    <x v="1"/>
    <s v="Requalificação Urbana e habitação"/>
    <s v="01.27.06"/>
    <s v="Requalificação Urbana e habitação"/>
    <s v="01.27.06"/>
    <x v="1"/>
    <x v="0"/>
    <x v="0"/>
    <x v="0"/>
    <x v="0"/>
    <x v="1"/>
    <x v="1"/>
    <x v="0"/>
    <x v="4"/>
    <s v="2024-06-28"/>
    <x v="1"/>
    <n v="1933"/>
    <x v="0"/>
    <m/>
    <x v="0"/>
    <m/>
    <x v="2"/>
    <n v="100474696"/>
    <x v="0"/>
    <x v="1"/>
    <s v="Requalificação Urbana de Ponta Verde"/>
    <s v="ORI"/>
    <x v="0"/>
    <s v="PVR"/>
    <x v="0"/>
    <x v="0"/>
    <x v="0"/>
    <x v="0"/>
    <x v="0"/>
    <x v="0"/>
    <x v="0"/>
    <x v="0"/>
    <x v="0"/>
    <x v="0"/>
    <x v="0"/>
    <s v="Requalificação Urbana de Ponta Verde"/>
    <x v="0"/>
    <x v="0"/>
    <x v="0"/>
    <x v="0"/>
    <x v="1"/>
    <x v="0"/>
    <x v="0"/>
    <x v="0"/>
    <x v="0"/>
    <x v="0"/>
    <x v="1"/>
    <x v="0"/>
    <s v=" Pagamento a favor do Sr. Marcelo Tavares Gomes Borges, referente a prestação de serviços de calcetamento na localidade de Achada Monte, no âmbito dos trabalhos da requalificação de Brufa-Ponta Verde, conforme anexo.   "/>
  </r>
  <r>
    <x v="1"/>
    <n v="0"/>
    <n v="0"/>
    <n v="0"/>
    <n v="10955"/>
    <x v="4746"/>
    <x v="0"/>
    <x v="0"/>
    <x v="0"/>
    <s v="01.27.06.61"/>
    <x v="34"/>
    <x v="1"/>
    <x v="1"/>
    <s v="Requalificação Urbana e habitação"/>
    <s v="01.27.06"/>
    <s v="Requalificação Urbana e habitação"/>
    <s v="01.27.06"/>
    <x v="1"/>
    <x v="0"/>
    <x v="0"/>
    <x v="0"/>
    <x v="0"/>
    <x v="1"/>
    <x v="1"/>
    <x v="0"/>
    <x v="4"/>
    <s v="2024-06-28"/>
    <x v="1"/>
    <n v="10955"/>
    <x v="0"/>
    <m/>
    <x v="0"/>
    <m/>
    <x v="594"/>
    <n v="100479680"/>
    <x v="0"/>
    <x v="0"/>
    <s v="Requalificação Urbana de Ponta Verde"/>
    <s v="ORI"/>
    <x v="0"/>
    <s v="PVR"/>
    <x v="0"/>
    <x v="0"/>
    <x v="0"/>
    <x v="0"/>
    <x v="0"/>
    <x v="0"/>
    <x v="0"/>
    <x v="0"/>
    <x v="0"/>
    <x v="0"/>
    <x v="0"/>
    <s v="Requalificação Urbana de Ponta Verde"/>
    <x v="0"/>
    <x v="0"/>
    <x v="0"/>
    <x v="0"/>
    <x v="1"/>
    <x v="0"/>
    <x v="0"/>
    <x v="0"/>
    <x v="0"/>
    <x v="0"/>
    <x v="0"/>
    <x v="0"/>
    <s v=" Pagamento a favor do Sr. Marcelo Tavares Gomes Borges, referente a prestação de serviços de calcetamento na localidade de Achada Monte, no âmbito dos trabalhos da requalificação de Brufa-Ponta Verde, conforme anexo.   "/>
  </r>
  <r>
    <x v="0"/>
    <n v="0"/>
    <n v="0"/>
    <n v="0"/>
    <n v="1200"/>
    <x v="4747"/>
    <x v="0"/>
    <x v="1"/>
    <x v="0"/>
    <s v="03.03.10"/>
    <x v="8"/>
    <x v="0"/>
    <x v="4"/>
    <s v="Receitas Da Câmara"/>
    <s v="03.03.10"/>
    <s v="Receitas Da Câmara"/>
    <s v="03.03.10"/>
    <x v="6"/>
    <x v="0"/>
    <x v="3"/>
    <x v="3"/>
    <x v="0"/>
    <x v="0"/>
    <x v="2"/>
    <x v="0"/>
    <x v="9"/>
    <s v="2024-07-04"/>
    <x v="2"/>
    <n v="1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600"/>
    <x v="4748"/>
    <x v="0"/>
    <x v="1"/>
    <x v="0"/>
    <s v="03.03.10"/>
    <x v="8"/>
    <x v="0"/>
    <x v="4"/>
    <s v="Receitas Da Câmara"/>
    <s v="03.03.10"/>
    <s v="Receitas Da Câmara"/>
    <s v="03.03.10"/>
    <x v="11"/>
    <x v="0"/>
    <x v="0"/>
    <x v="5"/>
    <x v="0"/>
    <x v="0"/>
    <x v="2"/>
    <x v="0"/>
    <x v="9"/>
    <s v="2024-07-04"/>
    <x v="2"/>
    <n v="5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480"/>
    <x v="4749"/>
    <x v="0"/>
    <x v="1"/>
    <x v="0"/>
    <s v="03.03.10"/>
    <x v="8"/>
    <x v="0"/>
    <x v="4"/>
    <s v="Receitas Da Câmara"/>
    <s v="03.03.10"/>
    <s v="Receitas Da Câmara"/>
    <s v="03.03.10"/>
    <x v="19"/>
    <x v="0"/>
    <x v="3"/>
    <x v="6"/>
    <x v="0"/>
    <x v="0"/>
    <x v="2"/>
    <x v="0"/>
    <x v="9"/>
    <s v="2024-07-04"/>
    <x v="2"/>
    <n v="64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0"/>
    <x v="4750"/>
    <x v="0"/>
    <x v="1"/>
    <x v="0"/>
    <s v="03.03.10"/>
    <x v="8"/>
    <x v="0"/>
    <x v="4"/>
    <s v="Receitas Da Câmara"/>
    <s v="03.03.10"/>
    <s v="Receitas Da Câmara"/>
    <s v="03.03.10"/>
    <x v="17"/>
    <x v="0"/>
    <x v="3"/>
    <x v="3"/>
    <x v="0"/>
    <x v="0"/>
    <x v="2"/>
    <x v="0"/>
    <x v="9"/>
    <s v="2024-07-04"/>
    <x v="2"/>
    <n v="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0"/>
    <x v="4751"/>
    <x v="0"/>
    <x v="1"/>
    <x v="0"/>
    <s v="03.03.10"/>
    <x v="8"/>
    <x v="0"/>
    <x v="4"/>
    <s v="Receitas Da Câmara"/>
    <s v="03.03.10"/>
    <s v="Receitas Da Câmara"/>
    <s v="03.03.10"/>
    <x v="76"/>
    <x v="0"/>
    <x v="3"/>
    <x v="7"/>
    <x v="0"/>
    <x v="0"/>
    <x v="2"/>
    <x v="0"/>
    <x v="9"/>
    <s v="2024-07-04"/>
    <x v="2"/>
    <n v="1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9405"/>
    <x v="4752"/>
    <x v="0"/>
    <x v="1"/>
    <x v="0"/>
    <s v="03.03.10"/>
    <x v="8"/>
    <x v="0"/>
    <x v="4"/>
    <s v="Receitas Da Câmara"/>
    <s v="03.03.10"/>
    <s v="Receitas Da Câmara"/>
    <s v="03.03.10"/>
    <x v="18"/>
    <x v="0"/>
    <x v="0"/>
    <x v="0"/>
    <x v="0"/>
    <x v="0"/>
    <x v="2"/>
    <x v="0"/>
    <x v="9"/>
    <s v="2024-07-04"/>
    <x v="2"/>
    <n v="4940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80"/>
    <x v="4753"/>
    <x v="0"/>
    <x v="1"/>
    <x v="0"/>
    <s v="03.03.10"/>
    <x v="8"/>
    <x v="0"/>
    <x v="4"/>
    <s v="Receitas Da Câmara"/>
    <s v="03.03.10"/>
    <s v="Receitas Da Câmara"/>
    <s v="03.03.10"/>
    <x v="8"/>
    <x v="0"/>
    <x v="3"/>
    <x v="3"/>
    <x v="0"/>
    <x v="0"/>
    <x v="2"/>
    <x v="0"/>
    <x v="9"/>
    <s v="2024-07-04"/>
    <x v="2"/>
    <n v="3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00"/>
    <x v="4754"/>
    <x v="0"/>
    <x v="1"/>
    <x v="0"/>
    <s v="03.03.10"/>
    <x v="8"/>
    <x v="0"/>
    <x v="4"/>
    <s v="Receitas Da Câmara"/>
    <s v="03.03.10"/>
    <s v="Receitas Da Câmara"/>
    <s v="03.03.10"/>
    <x v="10"/>
    <x v="0"/>
    <x v="3"/>
    <x v="3"/>
    <x v="0"/>
    <x v="0"/>
    <x v="2"/>
    <x v="0"/>
    <x v="9"/>
    <s v="2024-07-04"/>
    <x v="2"/>
    <n v="2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166"/>
    <x v="4755"/>
    <x v="0"/>
    <x v="1"/>
    <x v="0"/>
    <s v="03.03.10"/>
    <x v="8"/>
    <x v="0"/>
    <x v="4"/>
    <s v="Receitas Da Câmara"/>
    <s v="03.03.10"/>
    <s v="Receitas Da Câmara"/>
    <s v="03.03.10"/>
    <x v="9"/>
    <x v="0"/>
    <x v="3"/>
    <x v="3"/>
    <x v="0"/>
    <x v="0"/>
    <x v="2"/>
    <x v="0"/>
    <x v="9"/>
    <s v="2024-07-04"/>
    <x v="2"/>
    <n v="516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00"/>
    <x v="4756"/>
    <x v="0"/>
    <x v="0"/>
    <x v="0"/>
    <s v="01.25.05.12"/>
    <x v="10"/>
    <x v="3"/>
    <x v="3"/>
    <s v="Saúde"/>
    <s v="01.25.05"/>
    <s v="Saúde"/>
    <s v="01.25.05"/>
    <x v="7"/>
    <x v="0"/>
    <x v="4"/>
    <x v="4"/>
    <x v="0"/>
    <x v="1"/>
    <x v="0"/>
    <x v="0"/>
    <x v="9"/>
    <s v="2024-07-10"/>
    <x v="2"/>
    <n v="10000"/>
    <x v="0"/>
    <m/>
    <x v="0"/>
    <m/>
    <x v="211"/>
    <n v="100476946"/>
    <x v="0"/>
    <x v="0"/>
    <s v="Promoção e Inclusão Social"/>
    <s v="ORI"/>
    <x v="0"/>
    <m/>
    <x v="0"/>
    <x v="0"/>
    <x v="0"/>
    <x v="0"/>
    <x v="0"/>
    <x v="0"/>
    <x v="0"/>
    <x v="0"/>
    <x v="0"/>
    <x v="0"/>
    <x v="0"/>
    <s v="Promoção e Inclusão Social"/>
    <x v="0"/>
    <x v="0"/>
    <x v="0"/>
    <x v="0"/>
    <x v="1"/>
    <x v="0"/>
    <x v="0"/>
    <x v="0"/>
    <x v="0"/>
    <x v="0"/>
    <x v="0"/>
    <x v="0"/>
    <s v="Apoio  referente ao pagamento da  divida de religação de água na habitação da Sra. Maria Tereza Furtado, conforme anexo."/>
  </r>
  <r>
    <x v="0"/>
    <n v="0"/>
    <n v="0"/>
    <n v="0"/>
    <n v="8600"/>
    <x v="4757"/>
    <x v="0"/>
    <x v="1"/>
    <x v="0"/>
    <s v="03.03.10"/>
    <x v="8"/>
    <x v="0"/>
    <x v="4"/>
    <s v="Receitas Da Câmara"/>
    <s v="03.03.10"/>
    <s v="Receitas Da Câmara"/>
    <s v="03.03.10"/>
    <x v="11"/>
    <x v="0"/>
    <x v="0"/>
    <x v="5"/>
    <x v="0"/>
    <x v="0"/>
    <x v="2"/>
    <x v="0"/>
    <x v="9"/>
    <s v="2024-07-09"/>
    <x v="2"/>
    <n v="8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
    <x v="4758"/>
    <x v="0"/>
    <x v="1"/>
    <x v="0"/>
    <s v="03.03.10"/>
    <x v="8"/>
    <x v="0"/>
    <x v="4"/>
    <s v="Receitas Da Câmara"/>
    <s v="03.03.10"/>
    <s v="Receitas Da Câmara"/>
    <s v="03.03.10"/>
    <x v="8"/>
    <x v="0"/>
    <x v="3"/>
    <x v="3"/>
    <x v="0"/>
    <x v="0"/>
    <x v="2"/>
    <x v="0"/>
    <x v="9"/>
    <s v="2024-07-09"/>
    <x v="2"/>
    <n v="1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520"/>
    <x v="4759"/>
    <x v="0"/>
    <x v="1"/>
    <x v="0"/>
    <s v="03.03.10"/>
    <x v="8"/>
    <x v="0"/>
    <x v="4"/>
    <s v="Receitas Da Câmara"/>
    <s v="03.03.10"/>
    <s v="Receitas Da Câmara"/>
    <s v="03.03.10"/>
    <x v="6"/>
    <x v="0"/>
    <x v="3"/>
    <x v="3"/>
    <x v="0"/>
    <x v="0"/>
    <x v="2"/>
    <x v="0"/>
    <x v="9"/>
    <s v="2024-07-09"/>
    <x v="2"/>
    <n v="35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4"/>
    <x v="4760"/>
    <x v="0"/>
    <x v="1"/>
    <x v="0"/>
    <s v="03.03.10"/>
    <x v="8"/>
    <x v="0"/>
    <x v="4"/>
    <s v="Receitas Da Câmara"/>
    <s v="03.03.10"/>
    <s v="Receitas Da Câmara"/>
    <s v="03.03.10"/>
    <x v="22"/>
    <x v="0"/>
    <x v="3"/>
    <x v="7"/>
    <x v="0"/>
    <x v="0"/>
    <x v="2"/>
    <x v="0"/>
    <x v="9"/>
    <s v="2024-07-09"/>
    <x v="2"/>
    <n v="5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5422"/>
    <x v="4761"/>
    <x v="0"/>
    <x v="1"/>
    <x v="0"/>
    <s v="03.03.10"/>
    <x v="8"/>
    <x v="0"/>
    <x v="4"/>
    <s v="Receitas Da Câmara"/>
    <s v="03.03.10"/>
    <s v="Receitas Da Câmara"/>
    <s v="03.03.10"/>
    <x v="18"/>
    <x v="0"/>
    <x v="0"/>
    <x v="0"/>
    <x v="0"/>
    <x v="0"/>
    <x v="2"/>
    <x v="0"/>
    <x v="9"/>
    <s v="2024-07-09"/>
    <x v="2"/>
    <n v="8542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
    <x v="4762"/>
    <x v="0"/>
    <x v="1"/>
    <x v="0"/>
    <s v="03.03.10"/>
    <x v="8"/>
    <x v="0"/>
    <x v="4"/>
    <s v="Receitas Da Câmara"/>
    <s v="03.03.10"/>
    <s v="Receitas Da Câmara"/>
    <s v="03.03.10"/>
    <x v="17"/>
    <x v="0"/>
    <x v="3"/>
    <x v="3"/>
    <x v="0"/>
    <x v="0"/>
    <x v="2"/>
    <x v="0"/>
    <x v="9"/>
    <s v="2024-07-09"/>
    <x v="2"/>
    <n v="1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980"/>
    <x v="4763"/>
    <x v="0"/>
    <x v="1"/>
    <x v="0"/>
    <s v="03.03.10"/>
    <x v="8"/>
    <x v="0"/>
    <x v="4"/>
    <s v="Receitas Da Câmara"/>
    <s v="03.03.10"/>
    <s v="Receitas Da Câmara"/>
    <s v="03.03.10"/>
    <x v="13"/>
    <x v="0"/>
    <x v="3"/>
    <x v="3"/>
    <x v="0"/>
    <x v="0"/>
    <x v="2"/>
    <x v="0"/>
    <x v="9"/>
    <s v="2024-07-09"/>
    <x v="2"/>
    <n v="109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1"/>
    <x v="4764"/>
    <x v="0"/>
    <x v="1"/>
    <x v="0"/>
    <s v="03.03.10"/>
    <x v="8"/>
    <x v="0"/>
    <x v="4"/>
    <s v="Receitas Da Câmara"/>
    <s v="03.03.10"/>
    <s v="Receitas Da Câmara"/>
    <s v="03.03.10"/>
    <x v="23"/>
    <x v="0"/>
    <x v="3"/>
    <x v="7"/>
    <x v="0"/>
    <x v="0"/>
    <x v="2"/>
    <x v="0"/>
    <x v="9"/>
    <s v="2024-07-09"/>
    <x v="2"/>
    <n v="161"/>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25"/>
    <x v="4765"/>
    <x v="0"/>
    <x v="1"/>
    <x v="0"/>
    <s v="03.03.10"/>
    <x v="8"/>
    <x v="0"/>
    <x v="4"/>
    <s v="Receitas Da Câmara"/>
    <s v="03.03.10"/>
    <s v="Receitas Da Câmara"/>
    <s v="03.03.10"/>
    <x v="10"/>
    <x v="0"/>
    <x v="3"/>
    <x v="3"/>
    <x v="0"/>
    <x v="0"/>
    <x v="2"/>
    <x v="0"/>
    <x v="9"/>
    <s v="2024-07-09"/>
    <x v="2"/>
    <n v="1525"/>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79770"/>
    <x v="4766"/>
    <x v="0"/>
    <x v="0"/>
    <x v="0"/>
    <s v="01.28.01.08"/>
    <x v="15"/>
    <x v="4"/>
    <x v="5"/>
    <s v="Habitação Social"/>
    <s v="01.28.01"/>
    <s v="Habitação Social"/>
    <s v="01.28.01"/>
    <x v="1"/>
    <x v="0"/>
    <x v="0"/>
    <x v="0"/>
    <x v="0"/>
    <x v="1"/>
    <x v="1"/>
    <x v="0"/>
    <x v="9"/>
    <s v="2024-07-11"/>
    <x v="2"/>
    <n v="279770"/>
    <x v="0"/>
    <m/>
    <x v="0"/>
    <m/>
    <x v="102"/>
    <n v="100475220"/>
    <x v="0"/>
    <x v="0"/>
    <s v="Habitações Sociais"/>
    <s v="ORI"/>
    <x v="0"/>
    <s v="HS"/>
    <x v="0"/>
    <x v="0"/>
    <x v="0"/>
    <x v="0"/>
    <x v="0"/>
    <x v="0"/>
    <x v="0"/>
    <x v="0"/>
    <x v="0"/>
    <x v="0"/>
    <x v="0"/>
    <s v="Habitações Sociais"/>
    <x v="0"/>
    <x v="0"/>
    <x v="0"/>
    <x v="0"/>
    <x v="1"/>
    <x v="0"/>
    <x v="0"/>
    <x v="0"/>
    <x v="0"/>
    <x v="0"/>
    <x v="0"/>
    <x v="0"/>
    <s v="Pagamento referente a aquisição de matérias de construção de casa de banho das Beneficiarias Maria Landim, Benedita Pereira, Elsa Semedo, Maria Isabel dos Reis, Monica de Carvalho, Bernarda de Carvalho, conforme anexo."/>
  </r>
  <r>
    <x v="0"/>
    <n v="0"/>
    <n v="0"/>
    <n v="0"/>
    <n v="1350"/>
    <x v="4767"/>
    <x v="0"/>
    <x v="1"/>
    <x v="0"/>
    <s v="80.02.01"/>
    <x v="2"/>
    <x v="2"/>
    <x v="2"/>
    <s v="Retenções Iur"/>
    <s v="80.02.01"/>
    <s v="Retenções Iur"/>
    <s v="80.02.01"/>
    <x v="2"/>
    <x v="0"/>
    <x v="1"/>
    <x v="0"/>
    <x v="1"/>
    <x v="2"/>
    <x v="2"/>
    <x v="0"/>
    <x v="4"/>
    <s v="2024-06-13"/>
    <x v="1"/>
    <n v="1350"/>
    <x v="0"/>
    <m/>
    <x v="0"/>
    <m/>
    <x v="2"/>
    <n v="100474696"/>
    <x v="0"/>
    <x v="0"/>
    <s v="Retenções Iur"/>
    <s v="ORI"/>
    <x v="0"/>
    <s v="RIUR"/>
    <x v="0"/>
    <x v="0"/>
    <x v="0"/>
    <x v="0"/>
    <x v="0"/>
    <x v="0"/>
    <x v="0"/>
    <x v="0"/>
    <x v="0"/>
    <x v="0"/>
    <x v="0"/>
    <s v="Retenções Iur"/>
    <x v="0"/>
    <x v="0"/>
    <x v="0"/>
    <x v="0"/>
    <x v="2"/>
    <x v="0"/>
    <x v="0"/>
    <x v="0"/>
    <x v="0"/>
    <x v="1"/>
    <x v="0"/>
    <x v="0"/>
    <s v="RETENCAO OT"/>
  </r>
  <r>
    <x v="0"/>
    <n v="0"/>
    <n v="0"/>
    <n v="0"/>
    <n v="4800"/>
    <x v="4768"/>
    <x v="0"/>
    <x v="0"/>
    <x v="0"/>
    <s v="03.16.15"/>
    <x v="0"/>
    <x v="0"/>
    <x v="0"/>
    <s v="Direção Financeira"/>
    <s v="03.16.15"/>
    <s v="Direção Financeira"/>
    <s v="03.16.15"/>
    <x v="3"/>
    <x v="0"/>
    <x v="0"/>
    <x v="1"/>
    <x v="0"/>
    <x v="0"/>
    <x v="0"/>
    <x v="0"/>
    <x v="9"/>
    <s v="2024-07-16"/>
    <x v="2"/>
    <n v="4800"/>
    <x v="0"/>
    <m/>
    <x v="0"/>
    <m/>
    <x v="26"/>
    <n v="100458633"/>
    <x v="0"/>
    <x v="0"/>
    <s v="Direção Financeira"/>
    <s v="ORI"/>
    <x v="0"/>
    <m/>
    <x v="0"/>
    <x v="0"/>
    <x v="0"/>
    <x v="0"/>
    <x v="0"/>
    <x v="0"/>
    <x v="0"/>
    <x v="0"/>
    <x v="0"/>
    <x v="0"/>
    <x v="0"/>
    <s v="Direção Financeira"/>
    <x v="0"/>
    <x v="0"/>
    <x v="0"/>
    <x v="0"/>
    <x v="0"/>
    <x v="0"/>
    <x v="0"/>
    <x v="0"/>
    <x v="0"/>
    <x v="0"/>
    <x v="0"/>
    <x v="0"/>
    <s v="Ajuda de custo a favor do senhor Joaquim Lino Tavares, pela sua  deslocação a Tarrafal nos dias 14 e 15 de julho e a Praia nos dias 06 e 07 de julho de 2024, em missão oficial de serviço, conforme anexo."/>
  </r>
  <r>
    <x v="0"/>
    <n v="0"/>
    <n v="0"/>
    <n v="0"/>
    <n v="8600"/>
    <x v="4769"/>
    <x v="0"/>
    <x v="0"/>
    <x v="0"/>
    <s v="03.16.15"/>
    <x v="0"/>
    <x v="0"/>
    <x v="0"/>
    <s v="Direção Financeira"/>
    <s v="03.16.15"/>
    <s v="Direção Financeira"/>
    <s v="03.16.15"/>
    <x v="33"/>
    <x v="0"/>
    <x v="0"/>
    <x v="0"/>
    <x v="0"/>
    <x v="0"/>
    <x v="0"/>
    <x v="0"/>
    <x v="9"/>
    <s v="2024-07-18"/>
    <x v="2"/>
    <n v="8600"/>
    <x v="0"/>
    <m/>
    <x v="0"/>
    <m/>
    <x v="90"/>
    <n v="100392191"/>
    <x v="0"/>
    <x v="0"/>
    <s v="Direção Financeira"/>
    <s v="ORI"/>
    <x v="0"/>
    <m/>
    <x v="0"/>
    <x v="0"/>
    <x v="0"/>
    <x v="0"/>
    <x v="0"/>
    <x v="0"/>
    <x v="0"/>
    <x v="0"/>
    <x v="0"/>
    <x v="0"/>
    <x v="0"/>
    <s v="Direção Financeira"/>
    <x v="0"/>
    <x v="0"/>
    <x v="0"/>
    <x v="0"/>
    <x v="0"/>
    <x v="0"/>
    <x v="0"/>
    <x v="0"/>
    <x v="0"/>
    <x v="0"/>
    <x v="0"/>
    <x v="0"/>
    <s v="Pagamento referente a aquisição de 2 (dois) Toner HP laser Tank 153X para Balção Único de atendimento  da CMSM, conforme anexo."/>
  </r>
  <r>
    <x v="0"/>
    <n v="0"/>
    <n v="0"/>
    <n v="0"/>
    <n v="65500"/>
    <x v="4770"/>
    <x v="0"/>
    <x v="0"/>
    <x v="0"/>
    <s v="01.28.03.06"/>
    <x v="9"/>
    <x v="4"/>
    <x v="5"/>
    <s v="Proteção Social"/>
    <s v="01.28.03"/>
    <s v="Proteção Social"/>
    <s v="01.28.03"/>
    <x v="4"/>
    <x v="0"/>
    <x v="2"/>
    <x v="2"/>
    <x v="0"/>
    <x v="1"/>
    <x v="0"/>
    <x v="0"/>
    <x v="9"/>
    <s v="2024-07-23"/>
    <x v="2"/>
    <n v="65500"/>
    <x v="0"/>
    <m/>
    <x v="0"/>
    <m/>
    <x v="6"/>
    <n v="100474914"/>
    <x v="0"/>
    <x v="0"/>
    <s v="Apoio a Crianças Vulneráveis "/>
    <s v="ORI"/>
    <x v="0"/>
    <s v="ACV"/>
    <x v="0"/>
    <x v="0"/>
    <x v="0"/>
    <x v="0"/>
    <x v="0"/>
    <x v="0"/>
    <x v="0"/>
    <x v="0"/>
    <x v="0"/>
    <x v="0"/>
    <x v="0"/>
    <s v="Apoio a Crianças Vulneráveis "/>
    <x v="0"/>
    <x v="0"/>
    <x v="0"/>
    <x v="0"/>
    <x v="1"/>
    <x v="0"/>
    <x v="0"/>
    <x v="0"/>
    <x v="0"/>
    <x v="0"/>
    <x v="0"/>
    <x v="0"/>
    <s v="Apoio concedido a favor das crianças vulneráveis, referente ao mês de julho de 2024, conforme anexo."/>
  </r>
  <r>
    <x v="0"/>
    <n v="0"/>
    <n v="0"/>
    <n v="0"/>
    <n v="63997"/>
    <x v="4771"/>
    <x v="0"/>
    <x v="1"/>
    <x v="0"/>
    <s v="03.03.10"/>
    <x v="8"/>
    <x v="0"/>
    <x v="4"/>
    <s v="Receitas Da Câmara"/>
    <s v="03.03.10"/>
    <s v="Receitas Da Câmara"/>
    <s v="03.03.10"/>
    <x v="18"/>
    <x v="0"/>
    <x v="0"/>
    <x v="0"/>
    <x v="0"/>
    <x v="0"/>
    <x v="2"/>
    <x v="0"/>
    <x v="9"/>
    <s v="2024-07-23"/>
    <x v="2"/>
    <n v="63997"/>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300"/>
    <x v="4772"/>
    <x v="0"/>
    <x v="1"/>
    <x v="0"/>
    <s v="03.03.10"/>
    <x v="8"/>
    <x v="0"/>
    <x v="4"/>
    <s v="Receitas Da Câmara"/>
    <s v="03.03.10"/>
    <s v="Receitas Da Câmara"/>
    <s v="03.03.10"/>
    <x v="11"/>
    <x v="0"/>
    <x v="0"/>
    <x v="5"/>
    <x v="0"/>
    <x v="0"/>
    <x v="2"/>
    <x v="0"/>
    <x v="9"/>
    <s v="2024-07-23"/>
    <x v="2"/>
    <n v="4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40"/>
    <x v="4773"/>
    <x v="0"/>
    <x v="1"/>
    <x v="0"/>
    <s v="03.03.10"/>
    <x v="8"/>
    <x v="0"/>
    <x v="4"/>
    <s v="Receitas Da Câmara"/>
    <s v="03.03.10"/>
    <s v="Receitas Da Câmara"/>
    <s v="03.03.10"/>
    <x v="8"/>
    <x v="0"/>
    <x v="3"/>
    <x v="3"/>
    <x v="0"/>
    <x v="0"/>
    <x v="2"/>
    <x v="0"/>
    <x v="9"/>
    <s v="2024-07-23"/>
    <x v="2"/>
    <n v="6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626"/>
    <x v="4774"/>
    <x v="0"/>
    <x v="1"/>
    <x v="0"/>
    <s v="03.03.10"/>
    <x v="8"/>
    <x v="0"/>
    <x v="4"/>
    <s v="Receitas Da Câmara"/>
    <s v="03.03.10"/>
    <s v="Receitas Da Câmara"/>
    <s v="03.03.10"/>
    <x v="9"/>
    <x v="0"/>
    <x v="3"/>
    <x v="3"/>
    <x v="0"/>
    <x v="0"/>
    <x v="2"/>
    <x v="0"/>
    <x v="9"/>
    <s v="2024-07-23"/>
    <x v="2"/>
    <n v="1362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25"/>
    <x v="4775"/>
    <x v="0"/>
    <x v="1"/>
    <x v="0"/>
    <s v="03.03.10"/>
    <x v="8"/>
    <x v="0"/>
    <x v="4"/>
    <s v="Receitas Da Câmara"/>
    <s v="03.03.10"/>
    <s v="Receitas Da Câmara"/>
    <s v="03.03.10"/>
    <x v="25"/>
    <x v="0"/>
    <x v="3"/>
    <x v="3"/>
    <x v="0"/>
    <x v="0"/>
    <x v="2"/>
    <x v="0"/>
    <x v="9"/>
    <s v="2024-07-23"/>
    <x v="2"/>
    <n v="8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0725"/>
    <x v="4776"/>
    <x v="0"/>
    <x v="1"/>
    <x v="0"/>
    <s v="03.03.10"/>
    <x v="8"/>
    <x v="0"/>
    <x v="4"/>
    <s v="Receitas Da Câmara"/>
    <s v="03.03.10"/>
    <s v="Receitas Da Câmara"/>
    <s v="03.03.10"/>
    <x v="12"/>
    <x v="0"/>
    <x v="3"/>
    <x v="3"/>
    <x v="0"/>
    <x v="0"/>
    <x v="2"/>
    <x v="0"/>
    <x v="9"/>
    <s v="2024-07-23"/>
    <x v="2"/>
    <n v="707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
    <x v="4777"/>
    <x v="0"/>
    <x v="1"/>
    <x v="0"/>
    <s v="03.03.10"/>
    <x v="8"/>
    <x v="0"/>
    <x v="4"/>
    <s v="Receitas Da Câmara"/>
    <s v="03.03.10"/>
    <s v="Receitas Da Câmara"/>
    <s v="03.03.10"/>
    <x v="42"/>
    <x v="0"/>
    <x v="3"/>
    <x v="3"/>
    <x v="0"/>
    <x v="0"/>
    <x v="2"/>
    <x v="0"/>
    <x v="9"/>
    <s v="2024-07-23"/>
    <x v="2"/>
    <n v="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110"/>
    <x v="4778"/>
    <x v="0"/>
    <x v="1"/>
    <x v="0"/>
    <s v="03.03.10"/>
    <x v="8"/>
    <x v="0"/>
    <x v="4"/>
    <s v="Receitas Da Câmara"/>
    <s v="03.03.10"/>
    <s v="Receitas Da Câmara"/>
    <s v="03.03.10"/>
    <x v="10"/>
    <x v="0"/>
    <x v="3"/>
    <x v="3"/>
    <x v="0"/>
    <x v="0"/>
    <x v="2"/>
    <x v="0"/>
    <x v="9"/>
    <s v="2024-07-23"/>
    <x v="2"/>
    <n v="91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40"/>
    <x v="4779"/>
    <x v="0"/>
    <x v="1"/>
    <x v="0"/>
    <s v="03.03.10"/>
    <x v="8"/>
    <x v="0"/>
    <x v="4"/>
    <s v="Receitas Da Câmara"/>
    <s v="03.03.10"/>
    <s v="Receitas Da Câmara"/>
    <s v="03.03.10"/>
    <x v="26"/>
    <x v="0"/>
    <x v="3"/>
    <x v="3"/>
    <x v="0"/>
    <x v="0"/>
    <x v="2"/>
    <x v="0"/>
    <x v="9"/>
    <s v="2024-07-23"/>
    <x v="2"/>
    <n v="16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600"/>
    <x v="4780"/>
    <x v="0"/>
    <x v="1"/>
    <x v="0"/>
    <s v="03.03.10"/>
    <x v="8"/>
    <x v="0"/>
    <x v="4"/>
    <s v="Receitas Da Câmara"/>
    <s v="03.03.10"/>
    <s v="Receitas Da Câmara"/>
    <s v="03.03.10"/>
    <x v="20"/>
    <x v="0"/>
    <x v="3"/>
    <x v="3"/>
    <x v="0"/>
    <x v="0"/>
    <x v="2"/>
    <x v="0"/>
    <x v="9"/>
    <s v="2024-07-23"/>
    <x v="2"/>
    <n v="5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0"/>
    <x v="4781"/>
    <x v="0"/>
    <x v="1"/>
    <x v="0"/>
    <s v="03.03.10"/>
    <x v="8"/>
    <x v="0"/>
    <x v="4"/>
    <s v="Receitas Da Câmara"/>
    <s v="03.03.10"/>
    <s v="Receitas Da Câmara"/>
    <s v="03.03.10"/>
    <x v="19"/>
    <x v="0"/>
    <x v="3"/>
    <x v="6"/>
    <x v="0"/>
    <x v="0"/>
    <x v="2"/>
    <x v="0"/>
    <x v="9"/>
    <s v="2024-07-23"/>
    <x v="2"/>
    <n v="4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270"/>
    <x v="4782"/>
    <x v="0"/>
    <x v="1"/>
    <x v="0"/>
    <s v="03.03.10"/>
    <x v="8"/>
    <x v="0"/>
    <x v="4"/>
    <s v="Receitas Da Câmara"/>
    <s v="03.03.10"/>
    <s v="Receitas Da Câmara"/>
    <s v="03.03.10"/>
    <x v="13"/>
    <x v="0"/>
    <x v="3"/>
    <x v="3"/>
    <x v="0"/>
    <x v="0"/>
    <x v="2"/>
    <x v="0"/>
    <x v="9"/>
    <s v="2024-07-23"/>
    <x v="2"/>
    <n v="52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750"/>
    <x v="4783"/>
    <x v="0"/>
    <x v="1"/>
    <x v="0"/>
    <s v="03.03.10"/>
    <x v="8"/>
    <x v="0"/>
    <x v="4"/>
    <s v="Receitas Da Câmara"/>
    <s v="03.03.10"/>
    <s v="Receitas Da Câmara"/>
    <s v="03.03.10"/>
    <x v="6"/>
    <x v="0"/>
    <x v="3"/>
    <x v="3"/>
    <x v="0"/>
    <x v="0"/>
    <x v="2"/>
    <x v="0"/>
    <x v="9"/>
    <s v="2024-07-23"/>
    <x v="2"/>
    <n v="97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190"/>
    <x v="4784"/>
    <x v="0"/>
    <x v="1"/>
    <x v="0"/>
    <s v="03.03.10"/>
    <x v="8"/>
    <x v="0"/>
    <x v="4"/>
    <s v="Receitas Da Câmara"/>
    <s v="03.03.10"/>
    <s v="Receitas Da Câmara"/>
    <s v="03.03.10"/>
    <x v="17"/>
    <x v="0"/>
    <x v="3"/>
    <x v="3"/>
    <x v="0"/>
    <x v="0"/>
    <x v="2"/>
    <x v="0"/>
    <x v="9"/>
    <s v="2024-07-23"/>
    <x v="2"/>
    <n v="41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0"/>
    <x v="4785"/>
    <x v="0"/>
    <x v="0"/>
    <x v="0"/>
    <s v="03.16.15"/>
    <x v="0"/>
    <x v="0"/>
    <x v="0"/>
    <s v="Direção Financeira"/>
    <s v="03.16.15"/>
    <s v="Direção Financeira"/>
    <s v="03.16.15"/>
    <x v="3"/>
    <x v="0"/>
    <x v="0"/>
    <x v="1"/>
    <x v="0"/>
    <x v="0"/>
    <x v="0"/>
    <x v="0"/>
    <x v="9"/>
    <s v="2024-07-26"/>
    <x v="2"/>
    <n v="2000"/>
    <x v="0"/>
    <m/>
    <x v="0"/>
    <m/>
    <x v="78"/>
    <n v="100477691"/>
    <x v="0"/>
    <x v="0"/>
    <s v="Direção Financeira"/>
    <s v="ORI"/>
    <x v="0"/>
    <m/>
    <x v="0"/>
    <x v="0"/>
    <x v="0"/>
    <x v="0"/>
    <x v="0"/>
    <x v="0"/>
    <x v="0"/>
    <x v="0"/>
    <x v="0"/>
    <x v="0"/>
    <x v="0"/>
    <s v="Direção Financeira"/>
    <x v="0"/>
    <x v="0"/>
    <x v="0"/>
    <x v="0"/>
    <x v="0"/>
    <x v="0"/>
    <x v="0"/>
    <x v="0"/>
    <x v="0"/>
    <x v="0"/>
    <x v="0"/>
    <x v="0"/>
    <s v="Ajuda de custo e subsídio transporte a favor do senhor Austelino Martins, pela sua deslocação á Ribeira Grande de Santiago no dia 03 de julho de 2024, em missão oficial de serviço, conforme anexo."/>
  </r>
  <r>
    <x v="2"/>
    <n v="0"/>
    <n v="0"/>
    <n v="0"/>
    <n v="31000"/>
    <x v="4786"/>
    <x v="0"/>
    <x v="0"/>
    <x v="0"/>
    <s v="80.02.10.03"/>
    <x v="43"/>
    <x v="2"/>
    <x v="2"/>
    <s v="Outros"/>
    <s v="80.02.10"/>
    <s v="Outros"/>
    <s v="80.02.10"/>
    <x v="63"/>
    <x v="0"/>
    <x v="5"/>
    <x v="13"/>
    <x v="1"/>
    <x v="2"/>
    <x v="0"/>
    <x v="0"/>
    <x v="9"/>
    <s v="2024-07-26"/>
    <x v="2"/>
    <n v="31000"/>
    <x v="0"/>
    <m/>
    <x v="0"/>
    <m/>
    <x v="6"/>
    <n v="100474914"/>
    <x v="0"/>
    <x v="0"/>
    <s v="Retençoes Pensao Alimenticia"/>
    <s v="ORI"/>
    <x v="0"/>
    <s v="RPA"/>
    <x v="0"/>
    <x v="0"/>
    <x v="0"/>
    <x v="0"/>
    <x v="0"/>
    <x v="0"/>
    <x v="0"/>
    <x v="0"/>
    <x v="0"/>
    <x v="0"/>
    <x v="0"/>
    <s v="Retençoes Pensao Alimenticia"/>
    <x v="0"/>
    <x v="0"/>
    <x v="0"/>
    <x v="0"/>
    <x v="2"/>
    <x v="0"/>
    <x v="0"/>
    <x v="0"/>
    <x v="0"/>
    <x v="1"/>
    <x v="0"/>
    <x v="0"/>
    <s v="Regularização de pensão  alimentícia, referente ao mês de julho de 2024, conforme anexo."/>
  </r>
  <r>
    <x v="0"/>
    <n v="0"/>
    <n v="0"/>
    <n v="0"/>
    <n v="3000"/>
    <x v="4787"/>
    <x v="0"/>
    <x v="0"/>
    <x v="0"/>
    <s v="01.25.05.12"/>
    <x v="10"/>
    <x v="3"/>
    <x v="3"/>
    <s v="Saúde"/>
    <s v="01.25.05"/>
    <s v="Saúde"/>
    <s v="01.25.05"/>
    <x v="7"/>
    <x v="0"/>
    <x v="4"/>
    <x v="4"/>
    <x v="0"/>
    <x v="1"/>
    <x v="0"/>
    <x v="0"/>
    <x v="9"/>
    <s v="2024-07-29"/>
    <x v="2"/>
    <n v="3000"/>
    <x v="0"/>
    <m/>
    <x v="0"/>
    <m/>
    <x v="595"/>
    <n v="100476409"/>
    <x v="0"/>
    <x v="0"/>
    <s v="Promoção e Inclusão Social"/>
    <s v="ORI"/>
    <x v="0"/>
    <m/>
    <x v="0"/>
    <x v="0"/>
    <x v="0"/>
    <x v="0"/>
    <x v="0"/>
    <x v="0"/>
    <x v="0"/>
    <x v="0"/>
    <x v="0"/>
    <x v="0"/>
    <x v="0"/>
    <s v="Promoção e Inclusão Social"/>
    <x v="0"/>
    <x v="0"/>
    <x v="0"/>
    <x v="0"/>
    <x v="1"/>
    <x v="0"/>
    <x v="0"/>
    <x v="0"/>
    <x v="0"/>
    <x v="0"/>
    <x v="0"/>
    <x v="0"/>
    <s v="Apoio Socila a favor da Sr. Antonina Mendes Gonçalves, para assistência socila, confrome anexo."/>
  </r>
  <r>
    <x v="1"/>
    <n v="0"/>
    <n v="0"/>
    <n v="0"/>
    <n v="270000"/>
    <x v="4788"/>
    <x v="0"/>
    <x v="1"/>
    <x v="0"/>
    <s v="03.03.10"/>
    <x v="8"/>
    <x v="0"/>
    <x v="4"/>
    <s v="Receitas Da Câmara"/>
    <s v="03.03.10"/>
    <s v="Receitas Da Câmara"/>
    <s v="03.03.10"/>
    <x v="15"/>
    <x v="0"/>
    <x v="0"/>
    <x v="0"/>
    <x v="0"/>
    <x v="0"/>
    <x v="2"/>
    <x v="0"/>
    <x v="9"/>
    <s v="2024-07-25"/>
    <x v="2"/>
    <n v="27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0"/>
    <x v="4789"/>
    <x v="0"/>
    <x v="1"/>
    <x v="0"/>
    <s v="03.03.10"/>
    <x v="8"/>
    <x v="0"/>
    <x v="4"/>
    <s v="Receitas Da Câmara"/>
    <s v="03.03.10"/>
    <s v="Receitas Da Câmara"/>
    <s v="03.03.10"/>
    <x v="19"/>
    <x v="0"/>
    <x v="3"/>
    <x v="6"/>
    <x v="0"/>
    <x v="0"/>
    <x v="2"/>
    <x v="0"/>
    <x v="9"/>
    <s v="2024-07-25"/>
    <x v="2"/>
    <n v="2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425"/>
    <x v="4790"/>
    <x v="0"/>
    <x v="1"/>
    <x v="0"/>
    <s v="03.03.10"/>
    <x v="8"/>
    <x v="0"/>
    <x v="4"/>
    <s v="Receitas Da Câmara"/>
    <s v="03.03.10"/>
    <s v="Receitas Da Câmara"/>
    <s v="03.03.10"/>
    <x v="17"/>
    <x v="0"/>
    <x v="3"/>
    <x v="3"/>
    <x v="0"/>
    <x v="0"/>
    <x v="2"/>
    <x v="0"/>
    <x v="9"/>
    <s v="2024-07-25"/>
    <x v="2"/>
    <n v="44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
    <x v="4791"/>
    <x v="0"/>
    <x v="0"/>
    <x v="0"/>
    <s v="01.25.05.12"/>
    <x v="10"/>
    <x v="3"/>
    <x v="3"/>
    <s v="Saúde"/>
    <s v="01.25.05"/>
    <s v="Saúde"/>
    <s v="01.25.05"/>
    <x v="7"/>
    <x v="0"/>
    <x v="4"/>
    <x v="4"/>
    <x v="0"/>
    <x v="1"/>
    <x v="0"/>
    <x v="0"/>
    <x v="2"/>
    <s v="2024-02-02"/>
    <x v="0"/>
    <n v="1500"/>
    <x v="0"/>
    <m/>
    <x v="0"/>
    <m/>
    <x v="596"/>
    <n v="100479579"/>
    <x v="0"/>
    <x v="0"/>
    <s v="Promoção e Inclusão Social"/>
    <s v="ORI"/>
    <x v="0"/>
    <m/>
    <x v="0"/>
    <x v="0"/>
    <x v="0"/>
    <x v="0"/>
    <x v="0"/>
    <x v="0"/>
    <x v="0"/>
    <x v="0"/>
    <x v="0"/>
    <x v="0"/>
    <x v="0"/>
    <s v="Promoção e Inclusão Social"/>
    <x v="0"/>
    <x v="0"/>
    <x v="0"/>
    <x v="0"/>
    <x v="1"/>
    <x v="0"/>
    <x v="0"/>
    <x v="0"/>
    <x v="0"/>
    <x v="0"/>
    <x v="0"/>
    <x v="0"/>
    <s v="Apoio Social a favor da Sr. Maria Rosa Barros, para pagamento de transporte escolar da filha Marlice Landim, conforme anexo."/>
  </r>
  <r>
    <x v="1"/>
    <n v="0"/>
    <n v="0"/>
    <n v="0"/>
    <n v="200000"/>
    <x v="4792"/>
    <x v="0"/>
    <x v="0"/>
    <x v="0"/>
    <s v="01.27.06.80"/>
    <x v="1"/>
    <x v="1"/>
    <x v="1"/>
    <s v="Requalificação Urbana e habitação"/>
    <s v="01.27.06"/>
    <s v="Requalificação Urbana e habitação"/>
    <s v="01.27.06"/>
    <x v="1"/>
    <x v="0"/>
    <x v="0"/>
    <x v="0"/>
    <x v="0"/>
    <x v="1"/>
    <x v="1"/>
    <x v="0"/>
    <x v="2"/>
    <s v="2024-02-12"/>
    <x v="0"/>
    <n v="200000"/>
    <x v="0"/>
    <m/>
    <x v="0"/>
    <m/>
    <x v="389"/>
    <n v="100479577"/>
    <x v="0"/>
    <x v="0"/>
    <s v="Requalificação Urbana de Veneza"/>
    <s v="ORI"/>
    <x v="0"/>
    <m/>
    <x v="0"/>
    <x v="0"/>
    <x v="0"/>
    <x v="0"/>
    <x v="0"/>
    <x v="0"/>
    <x v="0"/>
    <x v="0"/>
    <x v="0"/>
    <x v="0"/>
    <x v="0"/>
    <s v="Requalificação Urbana de Veneza"/>
    <x v="0"/>
    <x v="0"/>
    <x v="0"/>
    <x v="0"/>
    <x v="1"/>
    <x v="0"/>
    <x v="0"/>
    <x v="0"/>
    <x v="0"/>
    <x v="0"/>
    <x v="0"/>
    <x v="0"/>
    <s v="Pagamento referente a aquisição de serviços dos trabalhos de calcetamento da obra de requalificação urbana e ambiental da Praia de Veneza, conforme anexo. "/>
  </r>
  <r>
    <x v="0"/>
    <n v="0"/>
    <n v="0"/>
    <n v="0"/>
    <n v="1000"/>
    <x v="4793"/>
    <x v="0"/>
    <x v="0"/>
    <x v="0"/>
    <s v="03.16.15"/>
    <x v="0"/>
    <x v="0"/>
    <x v="0"/>
    <s v="Direção Financeira"/>
    <s v="03.16.15"/>
    <s v="Direção Financeira"/>
    <s v="03.16.15"/>
    <x v="3"/>
    <x v="0"/>
    <x v="0"/>
    <x v="1"/>
    <x v="0"/>
    <x v="0"/>
    <x v="0"/>
    <x v="0"/>
    <x v="2"/>
    <s v="2024-02-13"/>
    <x v="0"/>
    <n v="1000"/>
    <x v="0"/>
    <m/>
    <x v="0"/>
    <m/>
    <x v="134"/>
    <n v="100477731"/>
    <x v="0"/>
    <x v="0"/>
    <s v="Direção Financeira"/>
    <s v="ORI"/>
    <x v="0"/>
    <m/>
    <x v="0"/>
    <x v="0"/>
    <x v="0"/>
    <x v="0"/>
    <x v="0"/>
    <x v="0"/>
    <x v="0"/>
    <x v="0"/>
    <x v="0"/>
    <x v="0"/>
    <x v="0"/>
    <s v="Direção Financeira"/>
    <x v="0"/>
    <x v="0"/>
    <x v="0"/>
    <x v="0"/>
    <x v="0"/>
    <x v="0"/>
    <x v="0"/>
    <x v="0"/>
    <x v="0"/>
    <x v="0"/>
    <x v="0"/>
    <x v="0"/>
    <s v="Ajuda de custo a favor do senhor Gerson Lopes, pela sua deslocação a Tarrafal no dia 08 de fevereiro em missão oficial de serviço, conforme guia de marcha em anexo."/>
  </r>
  <r>
    <x v="1"/>
    <n v="0"/>
    <n v="0"/>
    <n v="0"/>
    <n v="103300"/>
    <x v="4794"/>
    <x v="0"/>
    <x v="0"/>
    <x v="0"/>
    <s v="01.27.06.42"/>
    <x v="22"/>
    <x v="1"/>
    <x v="1"/>
    <s v="Requalificação Urbana e habitação"/>
    <s v="01.27.06"/>
    <s v="Requalificação Urbana e habitação"/>
    <s v="01.27.06"/>
    <x v="1"/>
    <x v="0"/>
    <x v="0"/>
    <x v="0"/>
    <x v="0"/>
    <x v="1"/>
    <x v="1"/>
    <x v="0"/>
    <x v="0"/>
    <s v="2024-01-17"/>
    <x v="0"/>
    <n v="103300"/>
    <x v="0"/>
    <m/>
    <x v="0"/>
    <m/>
    <x v="132"/>
    <n v="100479520"/>
    <x v="0"/>
    <x v="0"/>
    <s v="Manutenção do Estádio Municipal/Campos Futebol 11"/>
    <s v="ORI"/>
    <x v="0"/>
    <s v="MCF"/>
    <x v="0"/>
    <x v="0"/>
    <x v="0"/>
    <x v="0"/>
    <x v="0"/>
    <x v="0"/>
    <x v="0"/>
    <x v="0"/>
    <x v="0"/>
    <x v="0"/>
    <x v="0"/>
    <s v="Manutenção do Estádio Municipal/Campos Futebol 11"/>
    <x v="0"/>
    <x v="0"/>
    <x v="0"/>
    <x v="0"/>
    <x v="1"/>
    <x v="0"/>
    <x v="0"/>
    <x v="0"/>
    <x v="0"/>
    <x v="0"/>
    <x v="0"/>
    <x v="0"/>
    <s v="Pagamento a favor da oficina Auto Nautica Zecal Nutcha, pela aquisição de serviços de confeção e reparação de portão, conforme anexo."/>
  </r>
  <r>
    <x v="0"/>
    <n v="0"/>
    <n v="0"/>
    <n v="0"/>
    <n v="1000"/>
    <x v="4795"/>
    <x v="0"/>
    <x v="0"/>
    <x v="0"/>
    <s v="03.16.15"/>
    <x v="0"/>
    <x v="0"/>
    <x v="0"/>
    <s v="Direção Financeira"/>
    <s v="03.16.15"/>
    <s v="Direção Financeira"/>
    <s v="03.16.15"/>
    <x v="3"/>
    <x v="0"/>
    <x v="0"/>
    <x v="1"/>
    <x v="0"/>
    <x v="0"/>
    <x v="0"/>
    <x v="0"/>
    <x v="6"/>
    <s v="2024-04-29"/>
    <x v="1"/>
    <n v="1000"/>
    <x v="0"/>
    <m/>
    <x v="0"/>
    <m/>
    <x v="574"/>
    <n v="100479218"/>
    <x v="0"/>
    <x v="0"/>
    <s v="Direção Financeira"/>
    <s v="ORI"/>
    <x v="0"/>
    <m/>
    <x v="0"/>
    <x v="0"/>
    <x v="0"/>
    <x v="0"/>
    <x v="0"/>
    <x v="0"/>
    <x v="0"/>
    <x v="0"/>
    <x v="0"/>
    <x v="0"/>
    <x v="0"/>
    <s v="Direção Financeira"/>
    <x v="0"/>
    <x v="0"/>
    <x v="0"/>
    <x v="0"/>
    <x v="0"/>
    <x v="0"/>
    <x v="0"/>
    <x v="0"/>
    <x v="0"/>
    <x v="0"/>
    <x v="0"/>
    <x v="0"/>
    <s v="Subsidio de transporte a favor da senhora Hirondina Fernandes pela sua deslocação a Praia no dia 23 de abril de 2024, em missão oficial de serviço conforme anexo."/>
  </r>
  <r>
    <x v="1"/>
    <n v="0"/>
    <n v="0"/>
    <n v="0"/>
    <n v="3000"/>
    <x v="4796"/>
    <x v="0"/>
    <x v="0"/>
    <x v="0"/>
    <s v="01.25.02.17"/>
    <x v="30"/>
    <x v="3"/>
    <x v="3"/>
    <s v="desporto"/>
    <s v="01.25.02"/>
    <s v="desporto"/>
    <s v="01.25.02"/>
    <x v="1"/>
    <x v="0"/>
    <x v="0"/>
    <x v="0"/>
    <x v="0"/>
    <x v="1"/>
    <x v="1"/>
    <x v="0"/>
    <x v="2"/>
    <s v="2024-02-16"/>
    <x v="0"/>
    <n v="3000"/>
    <x v="0"/>
    <m/>
    <x v="0"/>
    <m/>
    <x v="597"/>
    <n v="100389581"/>
    <x v="0"/>
    <x v="0"/>
    <s v="Construção e Reabilitação de Placas Desportivas"/>
    <s v="ORI"/>
    <x v="0"/>
    <m/>
    <x v="0"/>
    <x v="0"/>
    <x v="0"/>
    <x v="0"/>
    <x v="0"/>
    <x v="0"/>
    <x v="0"/>
    <x v="0"/>
    <x v="0"/>
    <x v="0"/>
    <x v="0"/>
    <s v="Construção e Reabilitação de Placas Desportivas"/>
    <x v="0"/>
    <x v="0"/>
    <x v="0"/>
    <x v="0"/>
    <x v="1"/>
    <x v="0"/>
    <x v="0"/>
    <x v="0"/>
    <x v="0"/>
    <x v="0"/>
    <x v="0"/>
    <x v="0"/>
    <s v="Pagamento referente a produtos alimentícios adquiridos durante pintura de placas desportiva da Ribeira de Principal, conforme anexo. "/>
  </r>
  <r>
    <x v="0"/>
    <n v="0"/>
    <n v="0"/>
    <n v="0"/>
    <n v="2400"/>
    <x v="4797"/>
    <x v="0"/>
    <x v="1"/>
    <x v="0"/>
    <s v="80.02.01"/>
    <x v="2"/>
    <x v="2"/>
    <x v="2"/>
    <s v="Retenções Iur"/>
    <s v="80.02.01"/>
    <s v="Retenções Iur"/>
    <s v="80.02.01"/>
    <x v="2"/>
    <x v="0"/>
    <x v="1"/>
    <x v="0"/>
    <x v="1"/>
    <x v="2"/>
    <x v="2"/>
    <x v="0"/>
    <x v="0"/>
    <s v="2024-01-11"/>
    <x v="0"/>
    <n v="2400"/>
    <x v="0"/>
    <m/>
    <x v="0"/>
    <m/>
    <x v="2"/>
    <n v="100474696"/>
    <x v="0"/>
    <x v="0"/>
    <s v="Retenções Iur"/>
    <s v="ORI"/>
    <x v="0"/>
    <s v="RIUR"/>
    <x v="0"/>
    <x v="0"/>
    <x v="0"/>
    <x v="0"/>
    <x v="0"/>
    <x v="0"/>
    <x v="0"/>
    <x v="0"/>
    <x v="0"/>
    <x v="0"/>
    <x v="0"/>
    <s v="Retenções Iur"/>
    <x v="0"/>
    <x v="0"/>
    <x v="0"/>
    <x v="0"/>
    <x v="2"/>
    <x v="0"/>
    <x v="0"/>
    <x v="0"/>
    <x v="0"/>
    <x v="1"/>
    <x v="0"/>
    <x v="0"/>
    <s v="RETENCAO OT"/>
  </r>
  <r>
    <x v="1"/>
    <n v="0"/>
    <n v="0"/>
    <n v="0"/>
    <n v="230000"/>
    <x v="4798"/>
    <x v="0"/>
    <x v="0"/>
    <x v="0"/>
    <s v="01.27.06.80"/>
    <x v="1"/>
    <x v="1"/>
    <x v="1"/>
    <s v="Requalificação Urbana e habitação"/>
    <s v="01.27.06"/>
    <s v="Requalificação Urbana e habitação"/>
    <s v="01.27.06"/>
    <x v="1"/>
    <x v="0"/>
    <x v="0"/>
    <x v="0"/>
    <x v="0"/>
    <x v="1"/>
    <x v="1"/>
    <x v="0"/>
    <x v="2"/>
    <s v="2024-02-19"/>
    <x v="0"/>
    <n v="230000"/>
    <x v="0"/>
    <m/>
    <x v="0"/>
    <m/>
    <x v="55"/>
    <n v="100478943"/>
    <x v="0"/>
    <x v="0"/>
    <s v="Requalificação Urbana de Veneza"/>
    <s v="ORI"/>
    <x v="0"/>
    <m/>
    <x v="0"/>
    <x v="0"/>
    <x v="0"/>
    <x v="0"/>
    <x v="0"/>
    <x v="0"/>
    <x v="0"/>
    <x v="0"/>
    <x v="0"/>
    <x v="0"/>
    <x v="0"/>
    <s v="Requalificação Urbana de Veneza"/>
    <x v="0"/>
    <x v="0"/>
    <x v="0"/>
    <x v="0"/>
    <x v="1"/>
    <x v="0"/>
    <x v="0"/>
    <x v="0"/>
    <x v="0"/>
    <x v="0"/>
    <x v="0"/>
    <x v="0"/>
    <s v="Pagamento referente a aquisição de cimentos, conforme proposta em anexo."/>
  </r>
  <r>
    <x v="0"/>
    <n v="0"/>
    <n v="0"/>
    <n v="0"/>
    <n v="1856"/>
    <x v="4799"/>
    <x v="0"/>
    <x v="1"/>
    <x v="0"/>
    <s v="80.02.01"/>
    <x v="2"/>
    <x v="2"/>
    <x v="2"/>
    <s v="Retenções Iur"/>
    <s v="80.02.01"/>
    <s v="Retenções Iur"/>
    <s v="80.02.01"/>
    <x v="2"/>
    <x v="0"/>
    <x v="1"/>
    <x v="0"/>
    <x v="1"/>
    <x v="2"/>
    <x v="2"/>
    <x v="0"/>
    <x v="1"/>
    <s v="2024-03-11"/>
    <x v="0"/>
    <n v="1856"/>
    <x v="0"/>
    <m/>
    <x v="0"/>
    <m/>
    <x v="2"/>
    <n v="100474696"/>
    <x v="0"/>
    <x v="0"/>
    <s v="Retenções Iur"/>
    <s v="ORI"/>
    <x v="0"/>
    <s v="RIUR"/>
    <x v="0"/>
    <x v="0"/>
    <x v="0"/>
    <x v="0"/>
    <x v="0"/>
    <x v="0"/>
    <x v="0"/>
    <x v="0"/>
    <x v="0"/>
    <x v="0"/>
    <x v="0"/>
    <s v="Retenções Iur"/>
    <x v="0"/>
    <x v="0"/>
    <x v="0"/>
    <x v="0"/>
    <x v="2"/>
    <x v="0"/>
    <x v="0"/>
    <x v="0"/>
    <x v="0"/>
    <x v="1"/>
    <x v="0"/>
    <x v="0"/>
    <s v="RETENCAO OT"/>
  </r>
  <r>
    <x v="0"/>
    <n v="0"/>
    <n v="0"/>
    <n v="0"/>
    <n v="4000"/>
    <x v="4800"/>
    <x v="0"/>
    <x v="0"/>
    <x v="0"/>
    <s v="03.16.17"/>
    <x v="51"/>
    <x v="0"/>
    <x v="0"/>
    <s v="Direção Proteção Civil"/>
    <s v="03.16.17"/>
    <s v="Direção Proteção Civil"/>
    <s v="03.16.17"/>
    <x v="3"/>
    <x v="0"/>
    <x v="0"/>
    <x v="1"/>
    <x v="0"/>
    <x v="0"/>
    <x v="0"/>
    <x v="0"/>
    <x v="1"/>
    <s v="2024-03-21"/>
    <x v="0"/>
    <n v="4000"/>
    <x v="0"/>
    <m/>
    <x v="0"/>
    <m/>
    <x v="174"/>
    <n v="100476021"/>
    <x v="0"/>
    <x v="0"/>
    <s v="Direção Proteção Civil"/>
    <s v="ORI"/>
    <x v="0"/>
    <m/>
    <x v="0"/>
    <x v="0"/>
    <x v="0"/>
    <x v="0"/>
    <x v="0"/>
    <x v="0"/>
    <x v="0"/>
    <x v="0"/>
    <x v="0"/>
    <x v="0"/>
    <x v="0"/>
    <s v="Direção Proteção Civil"/>
    <x v="0"/>
    <x v="0"/>
    <x v="0"/>
    <x v="0"/>
    <x v="0"/>
    <x v="0"/>
    <x v="0"/>
    <x v="0"/>
    <x v="0"/>
    <x v="0"/>
    <x v="0"/>
    <x v="0"/>
    <s v="Ajuda de custo a favor do Sr. Edmilson leal pela sua deslocação em missão de serviço a cidade da Assomada nos dia 01 e 02 e nos dia 16 e 18 a cidade de S. Domingos de Março de 2024 e, conforme justificativo em anexo "/>
  </r>
  <r>
    <x v="0"/>
    <n v="0"/>
    <n v="0"/>
    <n v="0"/>
    <n v="7000"/>
    <x v="4801"/>
    <x v="0"/>
    <x v="0"/>
    <x v="0"/>
    <s v="01.27.02.11"/>
    <x v="18"/>
    <x v="1"/>
    <x v="1"/>
    <s v="Saneamento básico"/>
    <s v="01.27.02"/>
    <s v="Saneamento básico"/>
    <s v="01.27.02"/>
    <x v="4"/>
    <x v="0"/>
    <x v="2"/>
    <x v="2"/>
    <x v="0"/>
    <x v="1"/>
    <x v="0"/>
    <x v="0"/>
    <x v="0"/>
    <s v="2024-01-05"/>
    <x v="0"/>
    <n v="7000"/>
    <x v="0"/>
    <m/>
    <x v="0"/>
    <m/>
    <x v="598"/>
    <n v="100400203"/>
    <x v="0"/>
    <x v="0"/>
    <s v="Reforço do saneamento básico"/>
    <s v="ORI"/>
    <x v="0"/>
    <m/>
    <x v="0"/>
    <x v="0"/>
    <x v="0"/>
    <x v="0"/>
    <x v="0"/>
    <x v="0"/>
    <x v="0"/>
    <x v="0"/>
    <x v="0"/>
    <x v="0"/>
    <x v="0"/>
    <s v="Reforço do saneamento básico"/>
    <x v="0"/>
    <x v="0"/>
    <x v="0"/>
    <x v="0"/>
    <x v="1"/>
    <x v="0"/>
    <x v="0"/>
    <x v="0"/>
    <x v="0"/>
    <x v="0"/>
    <x v="0"/>
    <x v="0"/>
    <s v="Pagamento favor do Sr. francisco Lopes da Silva, referente a aquisição de matérias de limpeza enfeito e toda a logística para a celebração da missa Jesus filho Muito Amado, conforma anexo."/>
  </r>
  <r>
    <x v="0"/>
    <n v="0"/>
    <n v="0"/>
    <n v="0"/>
    <n v="6080"/>
    <x v="4802"/>
    <x v="0"/>
    <x v="1"/>
    <x v="0"/>
    <s v="03.03.10"/>
    <x v="8"/>
    <x v="0"/>
    <x v="4"/>
    <s v="Receitas Da Câmara"/>
    <s v="03.03.10"/>
    <s v="Receitas Da Câmara"/>
    <s v="03.03.10"/>
    <x v="17"/>
    <x v="0"/>
    <x v="3"/>
    <x v="3"/>
    <x v="0"/>
    <x v="0"/>
    <x v="2"/>
    <x v="0"/>
    <x v="0"/>
    <s v="2024-01-03"/>
    <x v="0"/>
    <n v="6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30"/>
    <x v="4803"/>
    <x v="0"/>
    <x v="1"/>
    <x v="0"/>
    <s v="03.03.10"/>
    <x v="8"/>
    <x v="0"/>
    <x v="4"/>
    <s v="Receitas Da Câmara"/>
    <s v="03.03.10"/>
    <s v="Receitas Da Câmara"/>
    <s v="03.03.10"/>
    <x v="13"/>
    <x v="0"/>
    <x v="3"/>
    <x v="3"/>
    <x v="0"/>
    <x v="0"/>
    <x v="2"/>
    <x v="0"/>
    <x v="0"/>
    <s v="2024-01-03"/>
    <x v="0"/>
    <n v="24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400"/>
    <x v="4804"/>
    <x v="0"/>
    <x v="1"/>
    <x v="0"/>
    <s v="03.03.10"/>
    <x v="8"/>
    <x v="0"/>
    <x v="4"/>
    <s v="Receitas Da Câmara"/>
    <s v="03.03.10"/>
    <s v="Receitas Da Câmara"/>
    <s v="03.03.10"/>
    <x v="20"/>
    <x v="0"/>
    <x v="3"/>
    <x v="3"/>
    <x v="0"/>
    <x v="0"/>
    <x v="2"/>
    <x v="0"/>
    <x v="0"/>
    <s v="2024-01-03"/>
    <x v="0"/>
    <n v="14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840"/>
    <x v="4805"/>
    <x v="0"/>
    <x v="1"/>
    <x v="0"/>
    <s v="03.03.10"/>
    <x v="8"/>
    <x v="0"/>
    <x v="4"/>
    <s v="Receitas Da Câmara"/>
    <s v="03.03.10"/>
    <s v="Receitas Da Câmara"/>
    <s v="03.03.10"/>
    <x v="6"/>
    <x v="0"/>
    <x v="3"/>
    <x v="3"/>
    <x v="0"/>
    <x v="0"/>
    <x v="2"/>
    <x v="0"/>
    <x v="0"/>
    <s v="2024-01-03"/>
    <x v="0"/>
    <n v="38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500"/>
    <x v="4806"/>
    <x v="0"/>
    <x v="1"/>
    <x v="0"/>
    <s v="03.03.10"/>
    <x v="8"/>
    <x v="0"/>
    <x v="4"/>
    <s v="Receitas Da Câmara"/>
    <s v="03.03.10"/>
    <s v="Receitas Da Câmara"/>
    <s v="03.03.10"/>
    <x v="11"/>
    <x v="0"/>
    <x v="0"/>
    <x v="5"/>
    <x v="0"/>
    <x v="0"/>
    <x v="2"/>
    <x v="0"/>
    <x v="0"/>
    <s v="2024-01-03"/>
    <x v="0"/>
    <n v="13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180"/>
    <x v="4807"/>
    <x v="0"/>
    <x v="1"/>
    <x v="0"/>
    <s v="03.03.10"/>
    <x v="8"/>
    <x v="0"/>
    <x v="4"/>
    <s v="Receitas Da Câmara"/>
    <s v="03.03.10"/>
    <s v="Receitas Da Câmara"/>
    <s v="03.03.10"/>
    <x v="10"/>
    <x v="0"/>
    <x v="3"/>
    <x v="3"/>
    <x v="0"/>
    <x v="0"/>
    <x v="2"/>
    <x v="0"/>
    <x v="0"/>
    <s v="2024-01-03"/>
    <x v="0"/>
    <n v="131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146"/>
    <x v="4808"/>
    <x v="0"/>
    <x v="1"/>
    <x v="0"/>
    <s v="03.03.10"/>
    <x v="8"/>
    <x v="0"/>
    <x v="4"/>
    <s v="Receitas Da Câmara"/>
    <s v="03.03.10"/>
    <s v="Receitas Da Câmara"/>
    <s v="03.03.10"/>
    <x v="12"/>
    <x v="0"/>
    <x v="3"/>
    <x v="3"/>
    <x v="0"/>
    <x v="0"/>
    <x v="2"/>
    <x v="0"/>
    <x v="0"/>
    <s v="2024-01-03"/>
    <x v="0"/>
    <n v="2514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813"/>
    <x v="4809"/>
    <x v="0"/>
    <x v="1"/>
    <x v="0"/>
    <s v="03.03.10"/>
    <x v="8"/>
    <x v="0"/>
    <x v="4"/>
    <s v="Receitas Da Câmara"/>
    <s v="03.03.10"/>
    <s v="Receitas Da Câmara"/>
    <s v="03.03.10"/>
    <x v="9"/>
    <x v="0"/>
    <x v="3"/>
    <x v="3"/>
    <x v="0"/>
    <x v="0"/>
    <x v="2"/>
    <x v="0"/>
    <x v="0"/>
    <s v="2024-01-03"/>
    <x v="0"/>
    <n v="581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2349"/>
    <x v="4810"/>
    <x v="0"/>
    <x v="1"/>
    <x v="0"/>
    <s v="03.03.10"/>
    <x v="8"/>
    <x v="0"/>
    <x v="4"/>
    <s v="Receitas Da Câmara"/>
    <s v="03.03.10"/>
    <s v="Receitas Da Câmara"/>
    <s v="03.03.10"/>
    <x v="18"/>
    <x v="0"/>
    <x v="0"/>
    <x v="0"/>
    <x v="0"/>
    <x v="0"/>
    <x v="2"/>
    <x v="0"/>
    <x v="0"/>
    <s v="2024-01-03"/>
    <x v="0"/>
    <n v="5234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4811"/>
    <x v="0"/>
    <x v="1"/>
    <x v="0"/>
    <s v="03.03.10"/>
    <x v="8"/>
    <x v="0"/>
    <x v="4"/>
    <s v="Receitas Da Câmara"/>
    <s v="03.03.10"/>
    <s v="Receitas Da Câmara"/>
    <s v="03.03.10"/>
    <x v="21"/>
    <x v="0"/>
    <x v="3"/>
    <x v="3"/>
    <x v="0"/>
    <x v="0"/>
    <x v="2"/>
    <x v="0"/>
    <x v="0"/>
    <s v="2024-01-02"/>
    <x v="0"/>
    <n v="42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5949"/>
    <x v="4812"/>
    <x v="0"/>
    <x v="1"/>
    <x v="0"/>
    <s v="03.03.10"/>
    <x v="8"/>
    <x v="0"/>
    <x v="4"/>
    <s v="Receitas Da Câmara"/>
    <s v="03.03.10"/>
    <s v="Receitas Da Câmara"/>
    <s v="03.03.10"/>
    <x v="9"/>
    <x v="0"/>
    <x v="3"/>
    <x v="3"/>
    <x v="0"/>
    <x v="0"/>
    <x v="2"/>
    <x v="0"/>
    <x v="0"/>
    <s v="2024-01-04"/>
    <x v="0"/>
    <n v="5949"/>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7026"/>
    <x v="4813"/>
    <x v="0"/>
    <x v="1"/>
    <x v="0"/>
    <s v="03.03.10"/>
    <x v="8"/>
    <x v="0"/>
    <x v="4"/>
    <s v="Receitas Da Câmara"/>
    <s v="03.03.10"/>
    <s v="Receitas Da Câmara"/>
    <s v="03.03.10"/>
    <x v="18"/>
    <x v="0"/>
    <x v="0"/>
    <x v="0"/>
    <x v="0"/>
    <x v="0"/>
    <x v="2"/>
    <x v="0"/>
    <x v="0"/>
    <s v="2024-01-04"/>
    <x v="0"/>
    <n v="17026"/>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4610"/>
    <x v="4814"/>
    <x v="0"/>
    <x v="1"/>
    <x v="0"/>
    <s v="03.03.10"/>
    <x v="8"/>
    <x v="0"/>
    <x v="4"/>
    <s v="Receitas Da Câmara"/>
    <s v="03.03.10"/>
    <s v="Receitas Da Câmara"/>
    <s v="03.03.10"/>
    <x v="13"/>
    <x v="0"/>
    <x v="3"/>
    <x v="3"/>
    <x v="0"/>
    <x v="0"/>
    <x v="2"/>
    <x v="0"/>
    <x v="0"/>
    <s v="2024-01-04"/>
    <x v="0"/>
    <n v="461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500"/>
    <x v="4815"/>
    <x v="0"/>
    <x v="0"/>
    <x v="0"/>
    <s v="01.25.01.10"/>
    <x v="33"/>
    <x v="3"/>
    <x v="3"/>
    <s v="Educação"/>
    <s v="01.25.01"/>
    <s v="Educação"/>
    <s v="01.25.01"/>
    <x v="4"/>
    <x v="0"/>
    <x v="2"/>
    <x v="2"/>
    <x v="0"/>
    <x v="1"/>
    <x v="0"/>
    <x v="0"/>
    <x v="0"/>
    <s v="2024-01-22"/>
    <x v="0"/>
    <n v="1500"/>
    <x v="0"/>
    <m/>
    <x v="0"/>
    <m/>
    <x v="427"/>
    <n v="100477676"/>
    <x v="0"/>
    <x v="0"/>
    <s v="Transporte escolar"/>
    <s v="ORI"/>
    <x v="0"/>
    <m/>
    <x v="0"/>
    <x v="0"/>
    <x v="0"/>
    <x v="0"/>
    <x v="0"/>
    <x v="0"/>
    <x v="0"/>
    <x v="0"/>
    <x v="0"/>
    <x v="0"/>
    <x v="0"/>
    <s v="Transporte escolar"/>
    <x v="0"/>
    <x v="0"/>
    <x v="0"/>
    <x v="0"/>
    <x v="1"/>
    <x v="0"/>
    <x v="0"/>
    <x v="0"/>
    <x v="0"/>
    <x v="0"/>
    <x v="0"/>
    <x v="0"/>
    <s v="Apoio a favor da senhora Margarida Izalda Duarte Cabral, referente ao  transporte escolar da neta Eurizia Martins, conforme anexo."/>
  </r>
  <r>
    <x v="0"/>
    <n v="0"/>
    <n v="0"/>
    <n v="0"/>
    <n v="1000"/>
    <x v="4816"/>
    <x v="0"/>
    <x v="0"/>
    <x v="0"/>
    <s v="03.16.23"/>
    <x v="14"/>
    <x v="0"/>
    <x v="0"/>
    <s v="Direção da Educação, Formação Profissional, Emprego"/>
    <s v="03.16.23"/>
    <s v="Direção da Educação, Formação Profissional, Emprego"/>
    <s v="03.16.23"/>
    <x v="3"/>
    <x v="0"/>
    <x v="0"/>
    <x v="1"/>
    <x v="0"/>
    <x v="0"/>
    <x v="0"/>
    <x v="0"/>
    <x v="0"/>
    <s v="2024-01-31"/>
    <x v="0"/>
    <n v="1000"/>
    <x v="0"/>
    <m/>
    <x v="0"/>
    <m/>
    <x v="305"/>
    <n v="100404863"/>
    <x v="0"/>
    <x v="0"/>
    <s v="Direção da Educação, Formação Profissional, Emprego"/>
    <s v="ORI"/>
    <x v="0"/>
    <m/>
    <x v="0"/>
    <x v="0"/>
    <x v="0"/>
    <x v="0"/>
    <x v="0"/>
    <x v="0"/>
    <x v="0"/>
    <x v="0"/>
    <x v="0"/>
    <x v="0"/>
    <x v="0"/>
    <s v="Direção da Educação, Formação Profissional, Emprego"/>
    <x v="0"/>
    <x v="0"/>
    <x v="0"/>
    <x v="0"/>
    <x v="0"/>
    <x v="0"/>
    <x v="0"/>
    <x v="0"/>
    <x v="0"/>
    <x v="0"/>
    <x v="0"/>
    <x v="0"/>
    <s v="Ajuda de custo a favor do Sr. Francisco Cardoso condutor pela sua deslocação em missão de serviço a cidade da Tarrafal no dia 27 de Janeiro de 2043, conforme justificativo em anexo. "/>
  </r>
  <r>
    <x v="0"/>
    <n v="0"/>
    <n v="0"/>
    <n v="0"/>
    <n v="14182"/>
    <x v="4817"/>
    <x v="0"/>
    <x v="0"/>
    <x v="0"/>
    <s v="03.16.15"/>
    <x v="0"/>
    <x v="0"/>
    <x v="0"/>
    <s v="Direção Financeira"/>
    <s v="03.16.15"/>
    <s v="Direção Financeira"/>
    <s v="03.16.15"/>
    <x v="33"/>
    <x v="0"/>
    <x v="0"/>
    <x v="0"/>
    <x v="0"/>
    <x v="0"/>
    <x v="0"/>
    <x v="0"/>
    <x v="1"/>
    <s v="2024-03-21"/>
    <x v="0"/>
    <n v="14182"/>
    <x v="0"/>
    <m/>
    <x v="0"/>
    <m/>
    <x v="274"/>
    <n v="100478533"/>
    <x v="0"/>
    <x v="0"/>
    <s v="Direção Financeira"/>
    <s v="ORI"/>
    <x v="0"/>
    <m/>
    <x v="0"/>
    <x v="0"/>
    <x v="0"/>
    <x v="0"/>
    <x v="0"/>
    <x v="0"/>
    <x v="0"/>
    <x v="0"/>
    <x v="0"/>
    <x v="0"/>
    <x v="0"/>
    <s v="Direção Financeira"/>
    <x v="0"/>
    <x v="0"/>
    <x v="0"/>
    <x v="0"/>
    <x v="0"/>
    <x v="0"/>
    <x v="0"/>
    <x v="0"/>
    <x v="0"/>
    <x v="0"/>
    <x v="0"/>
    <x v="0"/>
    <s v="Pagamento referente a aquisição de 4 (quatro) tinteiros para gabinete de Secretario Municipal da CMSM, conforme anexo."/>
  </r>
  <r>
    <x v="1"/>
    <n v="0"/>
    <n v="0"/>
    <n v="0"/>
    <n v="158886"/>
    <x v="4818"/>
    <x v="0"/>
    <x v="0"/>
    <x v="0"/>
    <s v="01.27.06.42"/>
    <x v="22"/>
    <x v="1"/>
    <x v="1"/>
    <s v="Requalificação Urbana e habitação"/>
    <s v="01.27.06"/>
    <s v="Requalificação Urbana e habitação"/>
    <s v="01.27.06"/>
    <x v="1"/>
    <x v="0"/>
    <x v="0"/>
    <x v="0"/>
    <x v="0"/>
    <x v="1"/>
    <x v="1"/>
    <x v="0"/>
    <x v="3"/>
    <s v="2024-05-17"/>
    <x v="1"/>
    <n v="158886"/>
    <x v="0"/>
    <m/>
    <x v="0"/>
    <m/>
    <x v="1"/>
    <n v="100476920"/>
    <x v="0"/>
    <x v="0"/>
    <s v="Manutenção do Estádio Municipal/Campos Futebol 11"/>
    <s v="ORI"/>
    <x v="0"/>
    <s v="MCF"/>
    <x v="0"/>
    <x v="0"/>
    <x v="0"/>
    <x v="0"/>
    <x v="0"/>
    <x v="0"/>
    <x v="0"/>
    <x v="0"/>
    <x v="0"/>
    <x v="0"/>
    <x v="0"/>
    <s v="Manutenção do Estádio Municipal/Campos Futebol 11"/>
    <x v="0"/>
    <x v="0"/>
    <x v="0"/>
    <x v="0"/>
    <x v="1"/>
    <x v="0"/>
    <x v="0"/>
    <x v="0"/>
    <x v="0"/>
    <x v="0"/>
    <x v="0"/>
    <x v="0"/>
    <s v="Pagamento a favor da Felisberto Carvalho Auto pela a aquisição de combustíveis destinados a viatura afeto a obras de construção do campo de Maguinho, conforme anexo."/>
  </r>
  <r>
    <x v="0"/>
    <n v="0"/>
    <n v="0"/>
    <n v="0"/>
    <n v="1650"/>
    <x v="4819"/>
    <x v="0"/>
    <x v="1"/>
    <x v="0"/>
    <s v="80.02.01"/>
    <x v="2"/>
    <x v="2"/>
    <x v="2"/>
    <s v="Retenções Iur"/>
    <s v="80.02.01"/>
    <s v="Retenções Iur"/>
    <s v="80.02.01"/>
    <x v="2"/>
    <x v="0"/>
    <x v="1"/>
    <x v="0"/>
    <x v="1"/>
    <x v="2"/>
    <x v="2"/>
    <x v="0"/>
    <x v="1"/>
    <s v="2024-03-25"/>
    <x v="0"/>
    <n v="1650"/>
    <x v="0"/>
    <m/>
    <x v="0"/>
    <m/>
    <x v="2"/>
    <n v="100474696"/>
    <x v="0"/>
    <x v="0"/>
    <s v="Retenções Iur"/>
    <s v="ORI"/>
    <x v="0"/>
    <s v="RIUR"/>
    <x v="0"/>
    <x v="0"/>
    <x v="0"/>
    <x v="0"/>
    <x v="0"/>
    <x v="0"/>
    <x v="0"/>
    <x v="0"/>
    <x v="0"/>
    <x v="0"/>
    <x v="0"/>
    <s v="Retenções Iur"/>
    <x v="0"/>
    <x v="0"/>
    <x v="0"/>
    <x v="0"/>
    <x v="2"/>
    <x v="0"/>
    <x v="0"/>
    <x v="0"/>
    <x v="0"/>
    <x v="1"/>
    <x v="0"/>
    <x v="0"/>
    <s v="RETENCAO OT"/>
  </r>
  <r>
    <x v="0"/>
    <n v="0"/>
    <n v="0"/>
    <n v="0"/>
    <n v="8593"/>
    <x v="4820"/>
    <x v="0"/>
    <x v="0"/>
    <x v="0"/>
    <s v="03.16.10"/>
    <x v="39"/>
    <x v="0"/>
    <x v="0"/>
    <s v="Delegações Municipais "/>
    <s v="03.16.10"/>
    <s v="Delegações Municipais "/>
    <s v="03.16.10"/>
    <x v="30"/>
    <x v="0"/>
    <x v="0"/>
    <x v="0"/>
    <x v="1"/>
    <x v="0"/>
    <x v="0"/>
    <x v="0"/>
    <x v="3"/>
    <s v="2024-05-21"/>
    <x v="1"/>
    <n v="8593"/>
    <x v="0"/>
    <m/>
    <x v="0"/>
    <m/>
    <x v="2"/>
    <n v="100474696"/>
    <x v="0"/>
    <x v="1"/>
    <s v="Delegações Municipais "/>
    <s v="ORI"/>
    <x v="0"/>
    <m/>
    <x v="0"/>
    <x v="0"/>
    <x v="0"/>
    <x v="0"/>
    <x v="0"/>
    <x v="0"/>
    <x v="0"/>
    <x v="0"/>
    <x v="0"/>
    <x v="0"/>
    <x v="0"/>
    <s v="Delegações Municipais "/>
    <x v="0"/>
    <x v="0"/>
    <x v="0"/>
    <x v="0"/>
    <x v="0"/>
    <x v="0"/>
    <x v="0"/>
    <x v="0"/>
    <x v="0"/>
    <x v="0"/>
    <x v="1"/>
    <x v="0"/>
    <s v="Pagamento de salário referente a 05-2024"/>
  </r>
  <r>
    <x v="0"/>
    <n v="0"/>
    <n v="0"/>
    <n v="0"/>
    <n v="115230"/>
    <x v="4820"/>
    <x v="0"/>
    <x v="0"/>
    <x v="0"/>
    <s v="03.16.10"/>
    <x v="39"/>
    <x v="0"/>
    <x v="0"/>
    <s v="Delegações Municipais "/>
    <s v="03.16.10"/>
    <s v="Delegações Municipais "/>
    <s v="03.16.10"/>
    <x v="30"/>
    <x v="0"/>
    <x v="0"/>
    <x v="0"/>
    <x v="1"/>
    <x v="0"/>
    <x v="0"/>
    <x v="0"/>
    <x v="3"/>
    <s v="2024-05-21"/>
    <x v="1"/>
    <n v="115230"/>
    <x v="0"/>
    <m/>
    <x v="0"/>
    <m/>
    <x v="9"/>
    <n v="100474693"/>
    <x v="0"/>
    <x v="0"/>
    <s v="Delegações Municipais "/>
    <s v="ORI"/>
    <x v="0"/>
    <m/>
    <x v="0"/>
    <x v="0"/>
    <x v="0"/>
    <x v="0"/>
    <x v="0"/>
    <x v="0"/>
    <x v="0"/>
    <x v="0"/>
    <x v="0"/>
    <x v="0"/>
    <x v="0"/>
    <s v="Delegações Municipais "/>
    <x v="0"/>
    <x v="0"/>
    <x v="0"/>
    <x v="0"/>
    <x v="0"/>
    <x v="0"/>
    <x v="0"/>
    <x v="0"/>
    <x v="0"/>
    <x v="0"/>
    <x v="0"/>
    <x v="0"/>
    <s v="Pagamento de salário referente a 05-2024"/>
  </r>
  <r>
    <x v="0"/>
    <n v="0"/>
    <n v="0"/>
    <n v="0"/>
    <n v="4500"/>
    <x v="4821"/>
    <x v="0"/>
    <x v="1"/>
    <x v="0"/>
    <s v="80.02.01"/>
    <x v="2"/>
    <x v="2"/>
    <x v="2"/>
    <s v="Retenções Iur"/>
    <s v="80.02.01"/>
    <s v="Retenções Iur"/>
    <s v="80.02.01"/>
    <x v="2"/>
    <x v="0"/>
    <x v="1"/>
    <x v="0"/>
    <x v="1"/>
    <x v="2"/>
    <x v="2"/>
    <x v="0"/>
    <x v="3"/>
    <s v="2024-05-16"/>
    <x v="1"/>
    <n v="4500"/>
    <x v="0"/>
    <m/>
    <x v="0"/>
    <m/>
    <x v="2"/>
    <n v="100474696"/>
    <x v="0"/>
    <x v="0"/>
    <s v="Retenções Iur"/>
    <s v="ORI"/>
    <x v="0"/>
    <s v="RIUR"/>
    <x v="0"/>
    <x v="0"/>
    <x v="0"/>
    <x v="0"/>
    <x v="0"/>
    <x v="0"/>
    <x v="0"/>
    <x v="0"/>
    <x v="0"/>
    <x v="0"/>
    <x v="0"/>
    <s v="Retenções Iur"/>
    <x v="0"/>
    <x v="0"/>
    <x v="0"/>
    <x v="0"/>
    <x v="2"/>
    <x v="0"/>
    <x v="0"/>
    <x v="0"/>
    <x v="0"/>
    <x v="1"/>
    <x v="0"/>
    <x v="0"/>
    <s v="RETENCAO OT"/>
  </r>
  <r>
    <x v="1"/>
    <n v="0"/>
    <n v="0"/>
    <n v="0"/>
    <n v="8250"/>
    <x v="4822"/>
    <x v="0"/>
    <x v="0"/>
    <x v="0"/>
    <s v="01.25.02.17"/>
    <x v="30"/>
    <x v="3"/>
    <x v="3"/>
    <s v="desporto"/>
    <s v="01.25.02"/>
    <s v="desporto"/>
    <s v="01.25.02"/>
    <x v="1"/>
    <x v="0"/>
    <x v="0"/>
    <x v="0"/>
    <x v="0"/>
    <x v="1"/>
    <x v="1"/>
    <x v="0"/>
    <x v="3"/>
    <s v="2024-05-31"/>
    <x v="1"/>
    <n v="8250"/>
    <x v="0"/>
    <m/>
    <x v="0"/>
    <m/>
    <x v="2"/>
    <n v="100474696"/>
    <x v="0"/>
    <x v="1"/>
    <s v="Construção e Reabilitação de Placas Desportivas"/>
    <s v="ORI"/>
    <x v="0"/>
    <m/>
    <x v="0"/>
    <x v="0"/>
    <x v="0"/>
    <x v="0"/>
    <x v="0"/>
    <x v="0"/>
    <x v="0"/>
    <x v="0"/>
    <x v="0"/>
    <x v="0"/>
    <x v="0"/>
    <s v="Construção e Reabilitação de Placas Desportivas"/>
    <x v="0"/>
    <x v="0"/>
    <x v="0"/>
    <x v="0"/>
    <x v="1"/>
    <x v="0"/>
    <x v="0"/>
    <x v="0"/>
    <x v="0"/>
    <x v="0"/>
    <x v="1"/>
    <x v="0"/>
    <s v="Pagamento referente a pintura da placa desportiva da Ribeira de São Miguel, conforme anexo."/>
  </r>
  <r>
    <x v="1"/>
    <n v="0"/>
    <n v="0"/>
    <n v="0"/>
    <n v="46750"/>
    <x v="4822"/>
    <x v="0"/>
    <x v="0"/>
    <x v="0"/>
    <s v="01.25.02.17"/>
    <x v="30"/>
    <x v="3"/>
    <x v="3"/>
    <s v="desporto"/>
    <s v="01.25.02"/>
    <s v="desporto"/>
    <s v="01.25.02"/>
    <x v="1"/>
    <x v="0"/>
    <x v="0"/>
    <x v="0"/>
    <x v="0"/>
    <x v="1"/>
    <x v="1"/>
    <x v="0"/>
    <x v="3"/>
    <s v="2024-05-31"/>
    <x v="1"/>
    <n v="46750"/>
    <x v="0"/>
    <m/>
    <x v="0"/>
    <m/>
    <x v="380"/>
    <n v="100479616"/>
    <x v="0"/>
    <x v="0"/>
    <s v="Construção e Reabilitação de Placas Desportivas"/>
    <s v="ORI"/>
    <x v="0"/>
    <m/>
    <x v="0"/>
    <x v="0"/>
    <x v="0"/>
    <x v="0"/>
    <x v="0"/>
    <x v="0"/>
    <x v="0"/>
    <x v="0"/>
    <x v="0"/>
    <x v="0"/>
    <x v="0"/>
    <s v="Construção e Reabilitação de Placas Desportivas"/>
    <x v="0"/>
    <x v="0"/>
    <x v="0"/>
    <x v="0"/>
    <x v="1"/>
    <x v="0"/>
    <x v="0"/>
    <x v="0"/>
    <x v="0"/>
    <x v="0"/>
    <x v="0"/>
    <x v="0"/>
    <s v="Pagamento referente a pintura da placa desportiva da Ribeira de São Miguel, conforme anexo."/>
  </r>
  <r>
    <x v="0"/>
    <n v="0"/>
    <n v="0"/>
    <n v="0"/>
    <n v="1169"/>
    <x v="4823"/>
    <x v="0"/>
    <x v="0"/>
    <x v="0"/>
    <s v="03.16.15"/>
    <x v="0"/>
    <x v="0"/>
    <x v="0"/>
    <s v="Direção Financeira"/>
    <s v="03.16.15"/>
    <s v="Direção Financeira"/>
    <s v="03.16.15"/>
    <x v="5"/>
    <x v="0"/>
    <x v="0"/>
    <x v="1"/>
    <x v="0"/>
    <x v="0"/>
    <x v="0"/>
    <x v="0"/>
    <x v="4"/>
    <s v="2024-06-05"/>
    <x v="1"/>
    <n v="1169"/>
    <x v="0"/>
    <m/>
    <x v="0"/>
    <m/>
    <x v="2"/>
    <n v="100474696"/>
    <x v="0"/>
    <x v="1"/>
    <s v="Direção Financeira"/>
    <s v="ORI"/>
    <x v="0"/>
    <m/>
    <x v="0"/>
    <x v="0"/>
    <x v="0"/>
    <x v="0"/>
    <x v="0"/>
    <x v="0"/>
    <x v="0"/>
    <x v="0"/>
    <x v="0"/>
    <x v="0"/>
    <x v="0"/>
    <s v="Direção Financeira"/>
    <x v="0"/>
    <x v="0"/>
    <x v="0"/>
    <x v="0"/>
    <x v="0"/>
    <x v="0"/>
    <x v="0"/>
    <x v="0"/>
    <x v="0"/>
    <x v="0"/>
    <x v="1"/>
    <x v="0"/>
    <s v="Pagamento referente ao prestação de serviço como fiscal durante o período de 06/05/ a 30/05/2024, conforme anexo."/>
  </r>
  <r>
    <x v="0"/>
    <n v="0"/>
    <n v="0"/>
    <n v="0"/>
    <n v="6623"/>
    <x v="4823"/>
    <x v="0"/>
    <x v="0"/>
    <x v="0"/>
    <s v="03.16.15"/>
    <x v="0"/>
    <x v="0"/>
    <x v="0"/>
    <s v="Direção Financeira"/>
    <s v="03.16.15"/>
    <s v="Direção Financeira"/>
    <s v="03.16.15"/>
    <x v="5"/>
    <x v="0"/>
    <x v="0"/>
    <x v="1"/>
    <x v="0"/>
    <x v="0"/>
    <x v="0"/>
    <x v="0"/>
    <x v="4"/>
    <s v="2024-06-05"/>
    <x v="1"/>
    <n v="6623"/>
    <x v="0"/>
    <m/>
    <x v="0"/>
    <m/>
    <x v="229"/>
    <n v="100479647"/>
    <x v="0"/>
    <x v="0"/>
    <s v="Direção Financeira"/>
    <s v="ORI"/>
    <x v="0"/>
    <m/>
    <x v="0"/>
    <x v="0"/>
    <x v="0"/>
    <x v="0"/>
    <x v="0"/>
    <x v="0"/>
    <x v="0"/>
    <x v="0"/>
    <x v="0"/>
    <x v="0"/>
    <x v="0"/>
    <s v="Direção Financeira"/>
    <x v="0"/>
    <x v="0"/>
    <x v="0"/>
    <x v="0"/>
    <x v="0"/>
    <x v="0"/>
    <x v="0"/>
    <x v="0"/>
    <x v="0"/>
    <x v="0"/>
    <x v="0"/>
    <x v="0"/>
    <s v="Pagamento referente ao prestação de serviço como fiscal durante o período de 06/05/ a 30/05/2024, conforme anexo."/>
  </r>
  <r>
    <x v="1"/>
    <n v="0"/>
    <n v="0"/>
    <n v="0"/>
    <n v="37101"/>
    <x v="4824"/>
    <x v="0"/>
    <x v="0"/>
    <x v="0"/>
    <s v="01.27.02.15"/>
    <x v="25"/>
    <x v="1"/>
    <x v="1"/>
    <s v="Saneamento básico"/>
    <s v="01.27.02"/>
    <s v="Saneamento básico"/>
    <s v="01.27.02"/>
    <x v="46"/>
    <x v="0"/>
    <x v="0"/>
    <x v="0"/>
    <x v="0"/>
    <x v="1"/>
    <x v="1"/>
    <x v="0"/>
    <x v="5"/>
    <s v="2024-08-29"/>
    <x v="2"/>
    <n v="37101"/>
    <x v="0"/>
    <m/>
    <x v="0"/>
    <m/>
    <x v="1"/>
    <n v="100476920"/>
    <x v="0"/>
    <x v="0"/>
    <s v="Transferência de Residuos Aterro Santiago"/>
    <s v="ORI"/>
    <x v="0"/>
    <m/>
    <x v="0"/>
    <x v="0"/>
    <x v="0"/>
    <x v="0"/>
    <x v="0"/>
    <x v="0"/>
    <x v="0"/>
    <x v="0"/>
    <x v="0"/>
    <x v="0"/>
    <x v="0"/>
    <s v="Transferência de Residuos Aterro Santiago"/>
    <x v="0"/>
    <x v="0"/>
    <x v="0"/>
    <x v="0"/>
    <x v="1"/>
    <x v="0"/>
    <x v="0"/>
    <x v="0"/>
    <x v="0"/>
    <x v="0"/>
    <x v="0"/>
    <x v="0"/>
    <s v="Pagamento referente a manutenção da viatura ST-87-ZB, conforme fatura em anexo.  "/>
  </r>
  <r>
    <x v="0"/>
    <n v="0"/>
    <n v="0"/>
    <n v="0"/>
    <n v="20000"/>
    <x v="4825"/>
    <x v="0"/>
    <x v="0"/>
    <x v="0"/>
    <s v="01.25.05.09"/>
    <x v="26"/>
    <x v="3"/>
    <x v="3"/>
    <s v="Saúde"/>
    <s v="01.25.05"/>
    <s v="Saúde"/>
    <s v="01.25.05"/>
    <x v="7"/>
    <x v="0"/>
    <x v="4"/>
    <x v="4"/>
    <x v="0"/>
    <x v="1"/>
    <x v="0"/>
    <x v="0"/>
    <x v="5"/>
    <s v="2024-08-29"/>
    <x v="2"/>
    <n v="20000"/>
    <x v="0"/>
    <m/>
    <x v="0"/>
    <m/>
    <x v="599"/>
    <n v="100476530"/>
    <x v="0"/>
    <x v="0"/>
    <s v="Apoio a Consultas de Especialidade e Medicamentos"/>
    <s v="ORI"/>
    <x v="0"/>
    <s v="ACE"/>
    <x v="0"/>
    <x v="0"/>
    <x v="0"/>
    <x v="0"/>
    <x v="0"/>
    <x v="0"/>
    <x v="0"/>
    <x v="0"/>
    <x v="0"/>
    <x v="0"/>
    <x v="0"/>
    <s v="Apoio a Consultas de Especialidade e Medicamentos"/>
    <x v="0"/>
    <x v="0"/>
    <x v="0"/>
    <x v="0"/>
    <x v="1"/>
    <x v="0"/>
    <x v="0"/>
    <x v="0"/>
    <x v="0"/>
    <x v="0"/>
    <x v="0"/>
    <x v="0"/>
    <s v="Apoio a favor da senhora Edmila Fernandes para compra de minerva para imobilização cervical  do senhor Euclides Pereira  que se encontra internado, conforme anexo."/>
  </r>
  <r>
    <x v="0"/>
    <n v="0"/>
    <n v="0"/>
    <n v="0"/>
    <n v="16642"/>
    <x v="4826"/>
    <x v="0"/>
    <x v="0"/>
    <x v="0"/>
    <s v="03.16.15"/>
    <x v="0"/>
    <x v="0"/>
    <x v="0"/>
    <s v="Direção Financeira"/>
    <s v="03.16.15"/>
    <s v="Direção Financeira"/>
    <s v="03.16.15"/>
    <x v="41"/>
    <x v="0"/>
    <x v="0"/>
    <x v="1"/>
    <x v="0"/>
    <x v="0"/>
    <x v="0"/>
    <x v="0"/>
    <x v="5"/>
    <s v="2024-08-30"/>
    <x v="2"/>
    <n v="16642"/>
    <x v="0"/>
    <m/>
    <x v="0"/>
    <m/>
    <x v="536"/>
    <n v="100476443"/>
    <x v="0"/>
    <x v="0"/>
    <s v="Direção Financeira"/>
    <s v="ORI"/>
    <x v="0"/>
    <m/>
    <x v="0"/>
    <x v="0"/>
    <x v="0"/>
    <x v="0"/>
    <x v="0"/>
    <x v="0"/>
    <x v="0"/>
    <x v="0"/>
    <x v="0"/>
    <x v="0"/>
    <x v="0"/>
    <s v="Direção Financeira"/>
    <x v="0"/>
    <x v="0"/>
    <x v="0"/>
    <x v="0"/>
    <x v="0"/>
    <x v="0"/>
    <x v="0"/>
    <x v="0"/>
    <x v="0"/>
    <x v="0"/>
    <x v="0"/>
    <x v="0"/>
    <s v="Pagamento referente a conceção de tubo de máquina de pá carregadora, conforme anexo. "/>
  </r>
  <r>
    <x v="0"/>
    <n v="0"/>
    <n v="0"/>
    <n v="0"/>
    <n v="1850"/>
    <x v="4827"/>
    <x v="0"/>
    <x v="1"/>
    <x v="0"/>
    <s v="03.03.10"/>
    <x v="8"/>
    <x v="0"/>
    <x v="4"/>
    <s v="Receitas Da Câmara"/>
    <s v="03.03.10"/>
    <s v="Receitas Da Câmara"/>
    <s v="03.03.10"/>
    <x v="10"/>
    <x v="0"/>
    <x v="3"/>
    <x v="3"/>
    <x v="0"/>
    <x v="0"/>
    <x v="2"/>
    <x v="0"/>
    <x v="5"/>
    <s v="2024-08-27"/>
    <x v="2"/>
    <n v="18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320"/>
    <x v="4828"/>
    <x v="0"/>
    <x v="1"/>
    <x v="0"/>
    <s v="03.03.10"/>
    <x v="8"/>
    <x v="0"/>
    <x v="4"/>
    <s v="Receitas Da Câmara"/>
    <s v="03.03.10"/>
    <s v="Receitas Da Câmara"/>
    <s v="03.03.10"/>
    <x v="13"/>
    <x v="0"/>
    <x v="3"/>
    <x v="3"/>
    <x v="0"/>
    <x v="0"/>
    <x v="2"/>
    <x v="0"/>
    <x v="5"/>
    <s v="2024-08-27"/>
    <x v="2"/>
    <n v="33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0"/>
    <x v="4829"/>
    <x v="0"/>
    <x v="1"/>
    <x v="0"/>
    <s v="03.03.10"/>
    <x v="8"/>
    <x v="0"/>
    <x v="4"/>
    <s v="Receitas Da Câmara"/>
    <s v="03.03.10"/>
    <s v="Receitas Da Câmara"/>
    <s v="03.03.10"/>
    <x v="6"/>
    <x v="0"/>
    <x v="3"/>
    <x v="3"/>
    <x v="0"/>
    <x v="0"/>
    <x v="2"/>
    <x v="0"/>
    <x v="5"/>
    <s v="2024-08-27"/>
    <x v="2"/>
    <n v="1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30"/>
    <x v="4830"/>
    <x v="0"/>
    <x v="1"/>
    <x v="0"/>
    <s v="03.03.10"/>
    <x v="8"/>
    <x v="0"/>
    <x v="4"/>
    <s v="Receitas Da Câmara"/>
    <s v="03.03.10"/>
    <s v="Receitas Da Câmara"/>
    <s v="03.03.10"/>
    <x v="9"/>
    <x v="0"/>
    <x v="3"/>
    <x v="3"/>
    <x v="0"/>
    <x v="0"/>
    <x v="2"/>
    <x v="0"/>
    <x v="5"/>
    <s v="2024-08-27"/>
    <x v="2"/>
    <n v="36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00"/>
    <x v="4831"/>
    <x v="0"/>
    <x v="1"/>
    <x v="0"/>
    <s v="03.03.10"/>
    <x v="8"/>
    <x v="0"/>
    <x v="4"/>
    <s v="Receitas Da Câmara"/>
    <s v="03.03.10"/>
    <s v="Receitas Da Câmara"/>
    <s v="03.03.10"/>
    <x v="11"/>
    <x v="0"/>
    <x v="0"/>
    <x v="5"/>
    <x v="0"/>
    <x v="0"/>
    <x v="2"/>
    <x v="0"/>
    <x v="5"/>
    <s v="2024-08-27"/>
    <x v="2"/>
    <n v="14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30900"/>
    <x v="4832"/>
    <x v="0"/>
    <x v="0"/>
    <x v="0"/>
    <s v="01.25.02.23"/>
    <x v="12"/>
    <x v="3"/>
    <x v="3"/>
    <s v="desporto"/>
    <s v="01.25.02"/>
    <s v="desporto"/>
    <s v="01.25.02"/>
    <x v="1"/>
    <x v="0"/>
    <x v="0"/>
    <x v="0"/>
    <x v="0"/>
    <x v="1"/>
    <x v="1"/>
    <x v="0"/>
    <x v="4"/>
    <s v="2024-06-21"/>
    <x v="1"/>
    <n v="30900"/>
    <x v="0"/>
    <m/>
    <x v="0"/>
    <m/>
    <x v="119"/>
    <n v="100391468"/>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Senna Sport Cabo Verde, referente a aquisição de troféus a ser entregue aos finalistas do torneio futsal masculino na categoria Sénior e Sub-16 e veteranos realizado em Achada Monte, conforme anexo. "/>
  </r>
  <r>
    <x v="0"/>
    <n v="0"/>
    <n v="0"/>
    <n v="0"/>
    <n v="91280"/>
    <x v="4833"/>
    <x v="0"/>
    <x v="1"/>
    <x v="0"/>
    <s v="80.02.10.01"/>
    <x v="16"/>
    <x v="2"/>
    <x v="2"/>
    <s v="Outros"/>
    <s v="80.02.10"/>
    <s v="Outros"/>
    <s v="80.02.10"/>
    <x v="37"/>
    <x v="0"/>
    <x v="1"/>
    <x v="0"/>
    <x v="1"/>
    <x v="2"/>
    <x v="2"/>
    <x v="0"/>
    <x v="1"/>
    <s v="2024-03-21"/>
    <x v="0"/>
    <n v="91280"/>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4100"/>
    <x v="4834"/>
    <x v="0"/>
    <x v="1"/>
    <x v="0"/>
    <s v="80.02.10.02"/>
    <x v="42"/>
    <x v="2"/>
    <x v="2"/>
    <s v="Outros"/>
    <s v="80.02.10"/>
    <s v="Outros"/>
    <s v="80.02.10"/>
    <x v="67"/>
    <x v="0"/>
    <x v="1"/>
    <x v="0"/>
    <x v="1"/>
    <x v="2"/>
    <x v="2"/>
    <x v="0"/>
    <x v="1"/>
    <s v="2024-03-21"/>
    <x v="0"/>
    <n v="4100"/>
    <x v="0"/>
    <m/>
    <x v="0"/>
    <m/>
    <x v="16"/>
    <n v="100474707"/>
    <x v="0"/>
    <x v="0"/>
    <s v="Retençoes STAPS"/>
    <s v="ORI"/>
    <x v="0"/>
    <s v="RSND"/>
    <x v="0"/>
    <x v="0"/>
    <x v="0"/>
    <x v="0"/>
    <x v="0"/>
    <x v="0"/>
    <x v="0"/>
    <x v="0"/>
    <x v="0"/>
    <x v="0"/>
    <x v="0"/>
    <s v="Retençoes STAPS"/>
    <x v="0"/>
    <x v="0"/>
    <x v="0"/>
    <x v="0"/>
    <x v="2"/>
    <x v="0"/>
    <x v="0"/>
    <x v="0"/>
    <x v="0"/>
    <x v="1"/>
    <x v="0"/>
    <x v="0"/>
    <s v="RETENCAO OT"/>
  </r>
  <r>
    <x v="0"/>
    <n v="0"/>
    <n v="0"/>
    <n v="0"/>
    <n v="310"/>
    <x v="4835"/>
    <x v="0"/>
    <x v="1"/>
    <x v="0"/>
    <s v="80.02.10.24"/>
    <x v="47"/>
    <x v="2"/>
    <x v="2"/>
    <s v="Outros"/>
    <s v="80.02.10"/>
    <s v="Outros"/>
    <s v="80.02.10"/>
    <x v="67"/>
    <x v="0"/>
    <x v="1"/>
    <x v="0"/>
    <x v="1"/>
    <x v="2"/>
    <x v="2"/>
    <x v="0"/>
    <x v="1"/>
    <s v="2024-03-21"/>
    <x v="0"/>
    <n v="310"/>
    <x v="0"/>
    <m/>
    <x v="0"/>
    <m/>
    <x v="18"/>
    <n v="100478987"/>
    <x v="0"/>
    <x v="0"/>
    <s v="Retenções SIACSA"/>
    <s v="ORI"/>
    <x v="0"/>
    <s v="SIACSA"/>
    <x v="0"/>
    <x v="0"/>
    <x v="0"/>
    <x v="0"/>
    <x v="0"/>
    <x v="0"/>
    <x v="0"/>
    <x v="0"/>
    <x v="0"/>
    <x v="0"/>
    <x v="0"/>
    <s v="Retenções SIACSA"/>
    <x v="0"/>
    <x v="0"/>
    <x v="0"/>
    <x v="0"/>
    <x v="2"/>
    <x v="0"/>
    <x v="0"/>
    <x v="0"/>
    <x v="0"/>
    <x v="1"/>
    <x v="0"/>
    <x v="0"/>
    <s v="RETENCAO OT"/>
  </r>
  <r>
    <x v="0"/>
    <n v="0"/>
    <n v="0"/>
    <n v="0"/>
    <n v="5889"/>
    <x v="4836"/>
    <x v="0"/>
    <x v="1"/>
    <x v="0"/>
    <s v="80.02.10.26"/>
    <x v="13"/>
    <x v="2"/>
    <x v="2"/>
    <s v="Outros"/>
    <s v="80.02.10"/>
    <s v="Outros"/>
    <s v="80.02.10"/>
    <x v="34"/>
    <x v="0"/>
    <x v="1"/>
    <x v="9"/>
    <x v="1"/>
    <x v="2"/>
    <x v="2"/>
    <x v="0"/>
    <x v="1"/>
    <s v="2024-03-21"/>
    <x v="0"/>
    <n v="5889"/>
    <x v="0"/>
    <m/>
    <x v="0"/>
    <m/>
    <x v="15"/>
    <n v="100479277"/>
    <x v="0"/>
    <x v="0"/>
    <s v="Retenção Sansung"/>
    <s v="ORI"/>
    <x v="0"/>
    <s v="RS"/>
    <x v="0"/>
    <x v="0"/>
    <x v="0"/>
    <x v="0"/>
    <x v="0"/>
    <x v="0"/>
    <x v="0"/>
    <x v="0"/>
    <x v="0"/>
    <x v="0"/>
    <x v="0"/>
    <s v="Retenção Sansung"/>
    <x v="0"/>
    <x v="0"/>
    <x v="0"/>
    <x v="0"/>
    <x v="2"/>
    <x v="0"/>
    <x v="0"/>
    <x v="0"/>
    <x v="0"/>
    <x v="1"/>
    <x v="0"/>
    <x v="0"/>
    <s v="RETENCAO OT"/>
  </r>
  <r>
    <x v="1"/>
    <n v="0"/>
    <n v="0"/>
    <n v="0"/>
    <n v="32000"/>
    <x v="4837"/>
    <x v="0"/>
    <x v="0"/>
    <x v="0"/>
    <s v="01.27.04.09"/>
    <x v="63"/>
    <x v="1"/>
    <x v="1"/>
    <s v="Infra-Estruturas e Transportes"/>
    <s v="01.27.04"/>
    <s v="Infra-Estruturas e Transportes"/>
    <s v="01.27.04"/>
    <x v="46"/>
    <x v="0"/>
    <x v="0"/>
    <x v="0"/>
    <x v="0"/>
    <x v="1"/>
    <x v="1"/>
    <x v="0"/>
    <x v="4"/>
    <s v="2024-06-28"/>
    <x v="1"/>
    <n v="32000"/>
    <x v="0"/>
    <m/>
    <x v="0"/>
    <m/>
    <x v="342"/>
    <n v="100478784"/>
    <x v="0"/>
    <x v="0"/>
    <s v="Sinalização de Transito"/>
    <s v="ORI"/>
    <x v="0"/>
    <m/>
    <x v="0"/>
    <x v="0"/>
    <x v="0"/>
    <x v="0"/>
    <x v="0"/>
    <x v="0"/>
    <x v="0"/>
    <x v="0"/>
    <x v="0"/>
    <x v="0"/>
    <x v="0"/>
    <s v="Sinalização de Transito"/>
    <x v="0"/>
    <x v="0"/>
    <x v="0"/>
    <x v="0"/>
    <x v="1"/>
    <x v="0"/>
    <x v="0"/>
    <x v="0"/>
    <x v="0"/>
    <x v="0"/>
    <x v="0"/>
    <x v="0"/>
    <s v="Pagamento referente a aquisição de serviços de confeção de 4 sinal de lomba para a sinalização de transito no Município, conforme anexo. "/>
  </r>
  <r>
    <x v="1"/>
    <n v="0"/>
    <n v="0"/>
    <n v="0"/>
    <n v="29175"/>
    <x v="4838"/>
    <x v="0"/>
    <x v="0"/>
    <x v="0"/>
    <s v="01.27.06.41"/>
    <x v="19"/>
    <x v="1"/>
    <x v="1"/>
    <s v="Requalificação Urbana e habitação"/>
    <s v="01.27.06"/>
    <s v="Requalificação Urbana e habitação"/>
    <s v="01.27.06"/>
    <x v="40"/>
    <x v="0"/>
    <x v="0"/>
    <x v="0"/>
    <x v="0"/>
    <x v="1"/>
    <x v="1"/>
    <x v="0"/>
    <x v="5"/>
    <s v="2024-08-08"/>
    <x v="2"/>
    <n v="29175"/>
    <x v="0"/>
    <m/>
    <x v="0"/>
    <m/>
    <x v="2"/>
    <n v="100474696"/>
    <x v="0"/>
    <x v="1"/>
    <s v="Reabilitação de Jardins Infantis e Escolas do EBI"/>
    <s v="ORI"/>
    <x v="0"/>
    <s v="RJEBI"/>
    <x v="0"/>
    <x v="0"/>
    <x v="0"/>
    <x v="0"/>
    <x v="0"/>
    <x v="0"/>
    <x v="0"/>
    <x v="0"/>
    <x v="0"/>
    <x v="0"/>
    <x v="0"/>
    <s v="Reabilitação de Jardins Infantis e Escolas do EBI"/>
    <x v="0"/>
    <x v="0"/>
    <x v="0"/>
    <x v="0"/>
    <x v="1"/>
    <x v="0"/>
    <x v="0"/>
    <x v="0"/>
    <x v="0"/>
    <x v="0"/>
    <x v="1"/>
    <x v="0"/>
    <s v="Pagamento a favor do Sr. Daniel Oliveira Correia, pela a aquisição de serviços de transporte de areia , terra, pedras cimentos e britas para as obras de reabilitação da Escola de Monte Pousada, confrome anexo. "/>
  </r>
  <r>
    <x v="1"/>
    <n v="0"/>
    <n v="0"/>
    <n v="0"/>
    <n v="165325"/>
    <x v="4838"/>
    <x v="0"/>
    <x v="0"/>
    <x v="0"/>
    <s v="01.27.06.41"/>
    <x v="19"/>
    <x v="1"/>
    <x v="1"/>
    <s v="Requalificação Urbana e habitação"/>
    <s v="01.27.06"/>
    <s v="Requalificação Urbana e habitação"/>
    <s v="01.27.06"/>
    <x v="40"/>
    <x v="0"/>
    <x v="0"/>
    <x v="0"/>
    <x v="0"/>
    <x v="1"/>
    <x v="1"/>
    <x v="0"/>
    <x v="5"/>
    <s v="2024-08-08"/>
    <x v="2"/>
    <n v="165325"/>
    <x v="0"/>
    <m/>
    <x v="0"/>
    <m/>
    <x v="124"/>
    <n v="100477537"/>
    <x v="0"/>
    <x v="0"/>
    <s v="Reabilitação de Jardins Infantis e Escolas do EBI"/>
    <s v="ORI"/>
    <x v="0"/>
    <s v="RJEBI"/>
    <x v="0"/>
    <x v="0"/>
    <x v="0"/>
    <x v="0"/>
    <x v="0"/>
    <x v="0"/>
    <x v="0"/>
    <x v="0"/>
    <x v="0"/>
    <x v="0"/>
    <x v="0"/>
    <s v="Reabilitação de Jardins Infantis e Escolas do EBI"/>
    <x v="0"/>
    <x v="0"/>
    <x v="0"/>
    <x v="0"/>
    <x v="1"/>
    <x v="0"/>
    <x v="0"/>
    <x v="0"/>
    <x v="0"/>
    <x v="0"/>
    <x v="0"/>
    <x v="0"/>
    <s v="Pagamento a favor do Sr. Daniel Oliveira Correia, pela a aquisição de serviços de transporte de areia , terra, pedras cimentos e britas para as obras de reabilitação da Escola de Monte Pousada, confrome anexo. "/>
  </r>
  <r>
    <x v="0"/>
    <n v="0"/>
    <n v="0"/>
    <n v="0"/>
    <n v="100000"/>
    <x v="4839"/>
    <x v="0"/>
    <x v="0"/>
    <x v="0"/>
    <s v="01.25.04.22"/>
    <x v="7"/>
    <x v="3"/>
    <x v="3"/>
    <s v="Cultura"/>
    <s v="01.25.04"/>
    <s v="Cultura"/>
    <s v="01.25.04"/>
    <x v="4"/>
    <x v="0"/>
    <x v="2"/>
    <x v="2"/>
    <x v="0"/>
    <x v="1"/>
    <x v="0"/>
    <x v="0"/>
    <x v="5"/>
    <s v="2024-08-09"/>
    <x v="2"/>
    <n v="100000"/>
    <x v="0"/>
    <m/>
    <x v="0"/>
    <m/>
    <x v="6"/>
    <n v="10047491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a Tesoureira Municipal, referente a a gratificação dos apresentadores do festival Calheta 2024, confrome anexo."/>
  </r>
  <r>
    <x v="0"/>
    <n v="0"/>
    <n v="0"/>
    <n v="0"/>
    <n v="15850"/>
    <x v="4840"/>
    <x v="0"/>
    <x v="1"/>
    <x v="0"/>
    <s v="03.03.10"/>
    <x v="8"/>
    <x v="0"/>
    <x v="4"/>
    <s v="Receitas Da Câmara"/>
    <s v="03.03.10"/>
    <s v="Receitas Da Câmara"/>
    <s v="03.03.10"/>
    <x v="17"/>
    <x v="0"/>
    <x v="3"/>
    <x v="3"/>
    <x v="0"/>
    <x v="0"/>
    <x v="2"/>
    <x v="0"/>
    <x v="5"/>
    <s v="2024-08-08"/>
    <x v="2"/>
    <n v="158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
    <x v="4841"/>
    <x v="0"/>
    <x v="1"/>
    <x v="0"/>
    <s v="03.03.10"/>
    <x v="8"/>
    <x v="0"/>
    <x v="4"/>
    <s v="Receitas Da Câmara"/>
    <s v="03.03.10"/>
    <s v="Receitas Da Câmara"/>
    <s v="03.03.10"/>
    <x v="8"/>
    <x v="0"/>
    <x v="3"/>
    <x v="3"/>
    <x v="0"/>
    <x v="0"/>
    <x v="2"/>
    <x v="0"/>
    <x v="5"/>
    <s v="2024-08-08"/>
    <x v="2"/>
    <n v="3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0"/>
    <x v="4842"/>
    <x v="0"/>
    <x v="1"/>
    <x v="0"/>
    <s v="03.03.10"/>
    <x v="8"/>
    <x v="0"/>
    <x v="4"/>
    <s v="Receitas Da Câmara"/>
    <s v="03.03.10"/>
    <s v="Receitas Da Câmara"/>
    <s v="03.03.10"/>
    <x v="25"/>
    <x v="0"/>
    <x v="3"/>
    <x v="3"/>
    <x v="0"/>
    <x v="0"/>
    <x v="2"/>
    <x v="0"/>
    <x v="5"/>
    <s v="2024-08-08"/>
    <x v="2"/>
    <n v="5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53877"/>
    <x v="4843"/>
    <x v="0"/>
    <x v="1"/>
    <x v="0"/>
    <s v="03.03.10"/>
    <x v="8"/>
    <x v="0"/>
    <x v="4"/>
    <s v="Receitas Da Câmara"/>
    <s v="03.03.10"/>
    <s v="Receitas Da Câmara"/>
    <s v="03.03.10"/>
    <x v="15"/>
    <x v="0"/>
    <x v="0"/>
    <x v="0"/>
    <x v="0"/>
    <x v="0"/>
    <x v="2"/>
    <x v="0"/>
    <x v="5"/>
    <s v="2024-08-08"/>
    <x v="2"/>
    <n v="53877"/>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1332"/>
    <x v="4844"/>
    <x v="0"/>
    <x v="1"/>
    <x v="0"/>
    <s v="03.03.10"/>
    <x v="8"/>
    <x v="0"/>
    <x v="4"/>
    <s v="Receitas Da Câmara"/>
    <s v="03.03.10"/>
    <s v="Receitas Da Câmara"/>
    <s v="03.03.10"/>
    <x v="18"/>
    <x v="0"/>
    <x v="0"/>
    <x v="0"/>
    <x v="0"/>
    <x v="0"/>
    <x v="2"/>
    <x v="0"/>
    <x v="5"/>
    <s v="2024-08-08"/>
    <x v="2"/>
    <n v="14133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500"/>
    <x v="4845"/>
    <x v="0"/>
    <x v="1"/>
    <x v="0"/>
    <s v="03.03.10"/>
    <x v="8"/>
    <x v="0"/>
    <x v="4"/>
    <s v="Receitas Da Câmara"/>
    <s v="03.03.10"/>
    <s v="Receitas Da Câmara"/>
    <s v="03.03.10"/>
    <x v="11"/>
    <x v="0"/>
    <x v="0"/>
    <x v="5"/>
    <x v="0"/>
    <x v="0"/>
    <x v="2"/>
    <x v="0"/>
    <x v="5"/>
    <s v="2024-08-08"/>
    <x v="2"/>
    <n v="9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25"/>
    <x v="4846"/>
    <x v="0"/>
    <x v="1"/>
    <x v="0"/>
    <s v="03.03.10"/>
    <x v="8"/>
    <x v="0"/>
    <x v="4"/>
    <s v="Receitas Da Câmara"/>
    <s v="03.03.10"/>
    <s v="Receitas Da Câmara"/>
    <s v="03.03.10"/>
    <x v="10"/>
    <x v="0"/>
    <x v="3"/>
    <x v="3"/>
    <x v="0"/>
    <x v="0"/>
    <x v="2"/>
    <x v="0"/>
    <x v="5"/>
    <s v="2024-08-08"/>
    <x v="2"/>
    <n v="27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593"/>
    <x v="4847"/>
    <x v="0"/>
    <x v="1"/>
    <x v="0"/>
    <s v="03.03.10"/>
    <x v="8"/>
    <x v="0"/>
    <x v="4"/>
    <s v="Receitas Da Câmara"/>
    <s v="03.03.10"/>
    <s v="Receitas Da Câmara"/>
    <s v="03.03.10"/>
    <x v="9"/>
    <x v="0"/>
    <x v="3"/>
    <x v="3"/>
    <x v="0"/>
    <x v="0"/>
    <x v="2"/>
    <x v="0"/>
    <x v="5"/>
    <s v="2024-08-08"/>
    <x v="2"/>
    <n v="559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50"/>
    <x v="4848"/>
    <x v="0"/>
    <x v="1"/>
    <x v="0"/>
    <s v="03.03.10"/>
    <x v="8"/>
    <x v="0"/>
    <x v="4"/>
    <s v="Receitas Da Câmara"/>
    <s v="03.03.10"/>
    <s v="Receitas Da Câmara"/>
    <s v="03.03.10"/>
    <x v="16"/>
    <x v="0"/>
    <x v="0"/>
    <x v="5"/>
    <x v="0"/>
    <x v="0"/>
    <x v="2"/>
    <x v="0"/>
    <x v="5"/>
    <s v="2024-08-08"/>
    <x v="2"/>
    <n v="7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
    <x v="4849"/>
    <x v="0"/>
    <x v="1"/>
    <x v="0"/>
    <s v="03.03.10"/>
    <x v="8"/>
    <x v="0"/>
    <x v="4"/>
    <s v="Receitas Da Câmara"/>
    <s v="03.03.10"/>
    <s v="Receitas Da Câmara"/>
    <s v="03.03.10"/>
    <x v="14"/>
    <x v="0"/>
    <x v="3"/>
    <x v="3"/>
    <x v="0"/>
    <x v="0"/>
    <x v="2"/>
    <x v="0"/>
    <x v="5"/>
    <s v="2024-08-08"/>
    <x v="2"/>
    <n v="1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0300"/>
    <x v="4850"/>
    <x v="0"/>
    <x v="1"/>
    <x v="0"/>
    <s v="03.03.10"/>
    <x v="8"/>
    <x v="0"/>
    <x v="4"/>
    <s v="Receitas Da Câmara"/>
    <s v="03.03.10"/>
    <s v="Receitas Da Câmara"/>
    <s v="03.03.10"/>
    <x v="13"/>
    <x v="0"/>
    <x v="3"/>
    <x v="3"/>
    <x v="0"/>
    <x v="0"/>
    <x v="2"/>
    <x v="0"/>
    <x v="5"/>
    <s v="2024-08-08"/>
    <x v="2"/>
    <n v="160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4851"/>
    <x v="0"/>
    <x v="1"/>
    <x v="0"/>
    <s v="03.03.10"/>
    <x v="8"/>
    <x v="0"/>
    <x v="4"/>
    <s v="Receitas Da Câmara"/>
    <s v="03.03.10"/>
    <s v="Receitas Da Câmara"/>
    <s v="03.03.10"/>
    <x v="6"/>
    <x v="0"/>
    <x v="3"/>
    <x v="3"/>
    <x v="0"/>
    <x v="0"/>
    <x v="2"/>
    <x v="0"/>
    <x v="5"/>
    <s v="2024-08-08"/>
    <x v="2"/>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300"/>
    <x v="4852"/>
    <x v="0"/>
    <x v="1"/>
    <x v="0"/>
    <s v="03.03.10"/>
    <x v="8"/>
    <x v="0"/>
    <x v="4"/>
    <s v="Receitas Da Câmara"/>
    <s v="03.03.10"/>
    <s v="Receitas Da Câmara"/>
    <s v="03.03.10"/>
    <x v="12"/>
    <x v="0"/>
    <x v="3"/>
    <x v="3"/>
    <x v="0"/>
    <x v="0"/>
    <x v="2"/>
    <x v="0"/>
    <x v="5"/>
    <s v="2024-08-08"/>
    <x v="2"/>
    <n v="7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00"/>
    <x v="4853"/>
    <x v="0"/>
    <x v="0"/>
    <x v="0"/>
    <s v="03.16.15"/>
    <x v="0"/>
    <x v="0"/>
    <x v="0"/>
    <s v="Direção Financeira"/>
    <s v="03.16.15"/>
    <s v="Direção Financeira"/>
    <s v="03.16.15"/>
    <x v="31"/>
    <x v="0"/>
    <x v="0"/>
    <x v="1"/>
    <x v="0"/>
    <x v="0"/>
    <x v="0"/>
    <x v="0"/>
    <x v="5"/>
    <s v="2024-08-26"/>
    <x v="2"/>
    <n v="700"/>
    <x v="0"/>
    <m/>
    <x v="0"/>
    <m/>
    <x v="21"/>
    <n v="100391960"/>
    <x v="0"/>
    <x v="0"/>
    <s v="Direção Financeira"/>
    <s v="ORI"/>
    <x v="0"/>
    <m/>
    <x v="0"/>
    <x v="0"/>
    <x v="0"/>
    <x v="0"/>
    <x v="0"/>
    <x v="0"/>
    <x v="0"/>
    <x v="0"/>
    <x v="0"/>
    <x v="0"/>
    <x v="0"/>
    <s v="Direção Financeira"/>
    <x v="0"/>
    <x v="0"/>
    <x v="0"/>
    <x v="0"/>
    <x v="0"/>
    <x v="0"/>
    <x v="0"/>
    <x v="0"/>
    <x v="0"/>
    <x v="0"/>
    <x v="0"/>
    <x v="0"/>
    <s v="Pagamento referente a recarga dados de internet no tablet do técnico Emanuel Silva, conforme anexo"/>
  </r>
  <r>
    <x v="0"/>
    <n v="0"/>
    <n v="0"/>
    <n v="0"/>
    <n v="18140"/>
    <x v="4854"/>
    <x v="0"/>
    <x v="1"/>
    <x v="0"/>
    <s v="03.03.10"/>
    <x v="8"/>
    <x v="0"/>
    <x v="4"/>
    <s v="Receitas Da Câmara"/>
    <s v="03.03.10"/>
    <s v="Receitas Da Câmara"/>
    <s v="03.03.10"/>
    <x v="20"/>
    <x v="0"/>
    <x v="3"/>
    <x v="3"/>
    <x v="0"/>
    <x v="0"/>
    <x v="2"/>
    <x v="0"/>
    <x v="5"/>
    <s v="2024-08-27"/>
    <x v="2"/>
    <n v="181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475"/>
    <x v="4855"/>
    <x v="0"/>
    <x v="1"/>
    <x v="0"/>
    <s v="03.03.10"/>
    <x v="8"/>
    <x v="0"/>
    <x v="4"/>
    <s v="Receitas Da Câmara"/>
    <s v="03.03.10"/>
    <s v="Receitas Da Câmara"/>
    <s v="03.03.10"/>
    <x v="12"/>
    <x v="0"/>
    <x v="3"/>
    <x v="3"/>
    <x v="0"/>
    <x v="0"/>
    <x v="2"/>
    <x v="0"/>
    <x v="5"/>
    <s v="2024-08-27"/>
    <x v="2"/>
    <n v="144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0"/>
    <x v="4856"/>
    <x v="0"/>
    <x v="1"/>
    <x v="0"/>
    <s v="03.03.10"/>
    <x v="8"/>
    <x v="0"/>
    <x v="4"/>
    <s v="Receitas Da Câmara"/>
    <s v="03.03.10"/>
    <s v="Receitas Da Câmara"/>
    <s v="03.03.10"/>
    <x v="17"/>
    <x v="0"/>
    <x v="3"/>
    <x v="3"/>
    <x v="0"/>
    <x v="0"/>
    <x v="2"/>
    <x v="0"/>
    <x v="5"/>
    <s v="2024-08-27"/>
    <x v="2"/>
    <n v="1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0"/>
    <x v="4857"/>
    <x v="0"/>
    <x v="1"/>
    <x v="0"/>
    <s v="03.03.10"/>
    <x v="8"/>
    <x v="0"/>
    <x v="4"/>
    <s v="Receitas Da Câmara"/>
    <s v="03.03.10"/>
    <s v="Receitas Da Câmara"/>
    <s v="03.03.10"/>
    <x v="8"/>
    <x v="0"/>
    <x v="3"/>
    <x v="3"/>
    <x v="0"/>
    <x v="0"/>
    <x v="2"/>
    <x v="0"/>
    <x v="5"/>
    <s v="2024-08-27"/>
    <x v="2"/>
    <n v="2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686"/>
    <x v="4858"/>
    <x v="0"/>
    <x v="1"/>
    <x v="0"/>
    <s v="03.03.10"/>
    <x v="8"/>
    <x v="0"/>
    <x v="4"/>
    <s v="Receitas Da Câmara"/>
    <s v="03.03.10"/>
    <s v="Receitas Da Câmara"/>
    <s v="03.03.10"/>
    <x v="18"/>
    <x v="0"/>
    <x v="0"/>
    <x v="0"/>
    <x v="0"/>
    <x v="0"/>
    <x v="2"/>
    <x v="0"/>
    <x v="5"/>
    <s v="2024-08-27"/>
    <x v="2"/>
    <n v="48686"/>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00000"/>
    <x v="4859"/>
    <x v="0"/>
    <x v="0"/>
    <x v="0"/>
    <s v="01.25.02.23"/>
    <x v="12"/>
    <x v="3"/>
    <x v="3"/>
    <s v="desporto"/>
    <s v="01.25.02"/>
    <s v="desporto"/>
    <s v="01.25.02"/>
    <x v="1"/>
    <x v="0"/>
    <x v="0"/>
    <x v="0"/>
    <x v="0"/>
    <x v="1"/>
    <x v="1"/>
    <x v="0"/>
    <x v="7"/>
    <s v="2024-09-13"/>
    <x v="2"/>
    <n v="100000"/>
    <x v="0"/>
    <m/>
    <x v="0"/>
    <m/>
    <x v="600"/>
    <n v="100479527"/>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 prémios dos vencedores da primeira etapa de Santiago Tour, realizado no Município no dia 13 de setembro 2024, conforme anexo."/>
  </r>
  <r>
    <x v="0"/>
    <n v="0"/>
    <n v="0"/>
    <n v="0"/>
    <n v="525"/>
    <x v="4860"/>
    <x v="0"/>
    <x v="1"/>
    <x v="0"/>
    <s v="80.02.01"/>
    <x v="2"/>
    <x v="2"/>
    <x v="2"/>
    <s v="Retenções Iur"/>
    <s v="80.02.01"/>
    <s v="Retenções Iur"/>
    <s v="80.02.01"/>
    <x v="2"/>
    <x v="0"/>
    <x v="1"/>
    <x v="0"/>
    <x v="1"/>
    <x v="2"/>
    <x v="2"/>
    <x v="0"/>
    <x v="5"/>
    <s v="2024-08-02"/>
    <x v="2"/>
    <n v="525"/>
    <x v="0"/>
    <m/>
    <x v="0"/>
    <m/>
    <x v="2"/>
    <n v="100474696"/>
    <x v="0"/>
    <x v="0"/>
    <s v="Retenções Iur"/>
    <s v="ORI"/>
    <x v="0"/>
    <s v="RIUR"/>
    <x v="0"/>
    <x v="0"/>
    <x v="0"/>
    <x v="0"/>
    <x v="0"/>
    <x v="0"/>
    <x v="0"/>
    <x v="0"/>
    <x v="0"/>
    <x v="0"/>
    <x v="0"/>
    <s v="Retenções Iur"/>
    <x v="0"/>
    <x v="0"/>
    <x v="0"/>
    <x v="0"/>
    <x v="2"/>
    <x v="0"/>
    <x v="0"/>
    <x v="0"/>
    <x v="0"/>
    <x v="1"/>
    <x v="0"/>
    <x v="0"/>
    <s v="RETENCAO OT"/>
  </r>
  <r>
    <x v="0"/>
    <n v="0"/>
    <n v="0"/>
    <n v="0"/>
    <n v="1800"/>
    <x v="4861"/>
    <x v="0"/>
    <x v="1"/>
    <x v="0"/>
    <s v="80.02.01"/>
    <x v="2"/>
    <x v="2"/>
    <x v="2"/>
    <s v="Retenções Iur"/>
    <s v="80.02.01"/>
    <s v="Retenções Iur"/>
    <s v="80.02.01"/>
    <x v="2"/>
    <x v="0"/>
    <x v="1"/>
    <x v="0"/>
    <x v="1"/>
    <x v="2"/>
    <x v="2"/>
    <x v="0"/>
    <x v="5"/>
    <s v="2024-08-02"/>
    <x v="2"/>
    <n v="1800"/>
    <x v="0"/>
    <m/>
    <x v="0"/>
    <m/>
    <x v="2"/>
    <n v="100474696"/>
    <x v="0"/>
    <x v="0"/>
    <s v="Retenções Iur"/>
    <s v="ORI"/>
    <x v="0"/>
    <s v="RIUR"/>
    <x v="0"/>
    <x v="0"/>
    <x v="0"/>
    <x v="0"/>
    <x v="0"/>
    <x v="0"/>
    <x v="0"/>
    <x v="0"/>
    <x v="0"/>
    <x v="0"/>
    <x v="0"/>
    <s v="Retenções Iur"/>
    <x v="0"/>
    <x v="0"/>
    <x v="0"/>
    <x v="0"/>
    <x v="2"/>
    <x v="0"/>
    <x v="0"/>
    <x v="0"/>
    <x v="0"/>
    <x v="1"/>
    <x v="0"/>
    <x v="0"/>
    <s v="RETENCAO OT"/>
  </r>
  <r>
    <x v="0"/>
    <n v="0"/>
    <n v="0"/>
    <n v="0"/>
    <n v="50000"/>
    <x v="4862"/>
    <x v="0"/>
    <x v="0"/>
    <x v="0"/>
    <s v="01.25.01.10"/>
    <x v="33"/>
    <x v="3"/>
    <x v="3"/>
    <s v="Educação"/>
    <s v="01.25.01"/>
    <s v="Educação"/>
    <s v="01.25.01"/>
    <x v="4"/>
    <x v="0"/>
    <x v="2"/>
    <x v="2"/>
    <x v="0"/>
    <x v="1"/>
    <x v="0"/>
    <x v="0"/>
    <x v="7"/>
    <s v="2024-09-13"/>
    <x v="2"/>
    <n v="50000"/>
    <x v="0"/>
    <m/>
    <x v="0"/>
    <m/>
    <x v="22"/>
    <n v="100478657"/>
    <x v="0"/>
    <x v="0"/>
    <s v="Transporte escolar"/>
    <s v="ORI"/>
    <x v="0"/>
    <m/>
    <x v="0"/>
    <x v="0"/>
    <x v="0"/>
    <x v="0"/>
    <x v="0"/>
    <x v="0"/>
    <x v="0"/>
    <x v="0"/>
    <x v="0"/>
    <x v="0"/>
    <x v="0"/>
    <s v="Transporte escolar"/>
    <x v="0"/>
    <x v="0"/>
    <x v="0"/>
    <x v="0"/>
    <x v="1"/>
    <x v="0"/>
    <x v="0"/>
    <x v="0"/>
    <x v="0"/>
    <x v="0"/>
    <x v="0"/>
    <x v="0"/>
    <s v="Pagamento de uma parte da fatura referente a aquisição de serviços de fibragem e pintura de tejadilho da viatura ST-76-QP e ST-77-QP, afetos aos transporte escolar da CMSM, conforme anexo."/>
  </r>
  <r>
    <x v="0"/>
    <n v="0"/>
    <n v="0"/>
    <n v="0"/>
    <n v="85175"/>
    <x v="4863"/>
    <x v="0"/>
    <x v="0"/>
    <x v="0"/>
    <s v="03.16.15"/>
    <x v="0"/>
    <x v="0"/>
    <x v="0"/>
    <s v="Direção Financeira"/>
    <s v="03.16.15"/>
    <s v="Direção Financeira"/>
    <s v="03.16.15"/>
    <x v="36"/>
    <x v="0"/>
    <x v="0"/>
    <x v="0"/>
    <x v="0"/>
    <x v="0"/>
    <x v="0"/>
    <x v="0"/>
    <x v="7"/>
    <s v="2024-09-20"/>
    <x v="2"/>
    <n v="85175"/>
    <x v="0"/>
    <m/>
    <x v="0"/>
    <m/>
    <x v="1"/>
    <n v="100476920"/>
    <x v="0"/>
    <x v="0"/>
    <s v="Direção Financeira"/>
    <s v="ORI"/>
    <x v="0"/>
    <m/>
    <x v="0"/>
    <x v="0"/>
    <x v="0"/>
    <x v="0"/>
    <x v="0"/>
    <x v="0"/>
    <x v="0"/>
    <x v="0"/>
    <x v="0"/>
    <x v="0"/>
    <x v="0"/>
    <s v="Direção Financeira"/>
    <x v="0"/>
    <x v="0"/>
    <x v="0"/>
    <x v="0"/>
    <x v="0"/>
    <x v="0"/>
    <x v="0"/>
    <x v="0"/>
    <x v="0"/>
    <x v="0"/>
    <x v="0"/>
    <x v="0"/>
    <s v="Pagamento a favor de Felisberto Carvalho, pela a aquisição de combustíveis, destinados a viatura afeto aos serviços da CMSM e obra, conforme anexo."/>
  </r>
  <r>
    <x v="0"/>
    <n v="0"/>
    <n v="0"/>
    <n v="0"/>
    <n v="10616"/>
    <x v="4864"/>
    <x v="0"/>
    <x v="0"/>
    <x v="0"/>
    <s v="01.25.01.10"/>
    <x v="33"/>
    <x v="3"/>
    <x v="3"/>
    <s v="Educação"/>
    <s v="01.25.01"/>
    <s v="Educação"/>
    <s v="01.25.01"/>
    <x v="4"/>
    <x v="0"/>
    <x v="2"/>
    <x v="2"/>
    <x v="0"/>
    <x v="1"/>
    <x v="0"/>
    <x v="0"/>
    <x v="7"/>
    <s v="2024-09-20"/>
    <x v="2"/>
    <n v="10616"/>
    <x v="0"/>
    <m/>
    <x v="0"/>
    <m/>
    <x v="1"/>
    <n v="100476920"/>
    <x v="0"/>
    <x v="0"/>
    <s v="Transporte escolar"/>
    <s v="ORI"/>
    <x v="0"/>
    <m/>
    <x v="0"/>
    <x v="0"/>
    <x v="0"/>
    <x v="0"/>
    <x v="0"/>
    <x v="0"/>
    <x v="0"/>
    <x v="0"/>
    <x v="0"/>
    <x v="0"/>
    <x v="0"/>
    <s v="Transporte escolar"/>
    <x v="0"/>
    <x v="0"/>
    <x v="0"/>
    <x v="0"/>
    <x v="1"/>
    <x v="0"/>
    <x v="0"/>
    <x v="0"/>
    <x v="0"/>
    <x v="0"/>
    <x v="0"/>
    <x v="0"/>
    <s v="Pagamento a favor de Felisberto Carvalho, pela a aquisição de combustíveis, destinados a viatura afeto ao transporte escolar da CMSM, conforme anexo. "/>
  </r>
  <r>
    <x v="0"/>
    <n v="0"/>
    <n v="0"/>
    <n v="0"/>
    <n v="19800"/>
    <x v="4865"/>
    <x v="0"/>
    <x v="1"/>
    <x v="0"/>
    <s v="80.02.01"/>
    <x v="2"/>
    <x v="2"/>
    <x v="2"/>
    <s v="Retenções Iur"/>
    <s v="80.02.01"/>
    <s v="Retenções Iur"/>
    <s v="80.02.01"/>
    <x v="2"/>
    <x v="0"/>
    <x v="1"/>
    <x v="0"/>
    <x v="1"/>
    <x v="2"/>
    <x v="2"/>
    <x v="0"/>
    <x v="7"/>
    <s v="2024-09-19"/>
    <x v="2"/>
    <n v="19800"/>
    <x v="0"/>
    <m/>
    <x v="0"/>
    <m/>
    <x v="2"/>
    <n v="100474696"/>
    <x v="0"/>
    <x v="0"/>
    <s v="Retenções Iur"/>
    <s v="ORI"/>
    <x v="0"/>
    <s v="RIUR"/>
    <x v="0"/>
    <x v="0"/>
    <x v="0"/>
    <x v="0"/>
    <x v="0"/>
    <x v="0"/>
    <x v="0"/>
    <x v="0"/>
    <x v="0"/>
    <x v="0"/>
    <x v="0"/>
    <s v="Retenções Iur"/>
    <x v="0"/>
    <x v="0"/>
    <x v="0"/>
    <x v="0"/>
    <x v="2"/>
    <x v="0"/>
    <x v="0"/>
    <x v="0"/>
    <x v="0"/>
    <x v="1"/>
    <x v="0"/>
    <x v="0"/>
    <s v="RETENCAO OT"/>
  </r>
  <r>
    <x v="0"/>
    <n v="0"/>
    <n v="0"/>
    <n v="0"/>
    <n v="3750"/>
    <x v="4866"/>
    <x v="0"/>
    <x v="1"/>
    <x v="0"/>
    <s v="80.02.01"/>
    <x v="2"/>
    <x v="2"/>
    <x v="2"/>
    <s v="Retenções Iur"/>
    <s v="80.02.01"/>
    <s v="Retenções Iur"/>
    <s v="80.02.01"/>
    <x v="2"/>
    <x v="0"/>
    <x v="1"/>
    <x v="0"/>
    <x v="1"/>
    <x v="2"/>
    <x v="2"/>
    <x v="0"/>
    <x v="7"/>
    <s v="2024-09-20"/>
    <x v="2"/>
    <n v="3750"/>
    <x v="0"/>
    <m/>
    <x v="0"/>
    <m/>
    <x v="2"/>
    <n v="100474696"/>
    <x v="0"/>
    <x v="0"/>
    <s v="Retenções Iur"/>
    <s v="ORI"/>
    <x v="0"/>
    <s v="RIUR"/>
    <x v="0"/>
    <x v="0"/>
    <x v="0"/>
    <x v="0"/>
    <x v="0"/>
    <x v="0"/>
    <x v="0"/>
    <x v="0"/>
    <x v="0"/>
    <x v="0"/>
    <x v="0"/>
    <s v="Retenções Iur"/>
    <x v="0"/>
    <x v="0"/>
    <x v="0"/>
    <x v="0"/>
    <x v="2"/>
    <x v="0"/>
    <x v="0"/>
    <x v="0"/>
    <x v="0"/>
    <x v="1"/>
    <x v="0"/>
    <x v="0"/>
    <s v="RETENCAO OT"/>
  </r>
  <r>
    <x v="0"/>
    <n v="0"/>
    <n v="0"/>
    <n v="0"/>
    <n v="3750"/>
    <x v="4867"/>
    <x v="0"/>
    <x v="1"/>
    <x v="0"/>
    <s v="80.02.01"/>
    <x v="2"/>
    <x v="2"/>
    <x v="2"/>
    <s v="Retenções Iur"/>
    <s v="80.02.01"/>
    <s v="Retenções Iur"/>
    <s v="80.02.01"/>
    <x v="2"/>
    <x v="0"/>
    <x v="1"/>
    <x v="0"/>
    <x v="1"/>
    <x v="2"/>
    <x v="2"/>
    <x v="0"/>
    <x v="7"/>
    <s v="2024-09-20"/>
    <x v="2"/>
    <n v="3750"/>
    <x v="0"/>
    <m/>
    <x v="0"/>
    <m/>
    <x v="2"/>
    <n v="100474696"/>
    <x v="0"/>
    <x v="0"/>
    <s v="Retenções Iur"/>
    <s v="ORI"/>
    <x v="0"/>
    <s v="RIUR"/>
    <x v="0"/>
    <x v="0"/>
    <x v="0"/>
    <x v="0"/>
    <x v="0"/>
    <x v="0"/>
    <x v="0"/>
    <x v="0"/>
    <x v="0"/>
    <x v="0"/>
    <x v="0"/>
    <s v="Retenções Iur"/>
    <x v="0"/>
    <x v="0"/>
    <x v="0"/>
    <x v="0"/>
    <x v="2"/>
    <x v="0"/>
    <x v="0"/>
    <x v="0"/>
    <x v="0"/>
    <x v="1"/>
    <x v="0"/>
    <x v="0"/>
    <s v="RETENCAO OT"/>
  </r>
  <r>
    <x v="0"/>
    <n v="0"/>
    <n v="0"/>
    <n v="0"/>
    <n v="750"/>
    <x v="4868"/>
    <x v="0"/>
    <x v="1"/>
    <x v="0"/>
    <s v="03.03.10"/>
    <x v="8"/>
    <x v="0"/>
    <x v="4"/>
    <s v="Receitas Da Câmara"/>
    <s v="03.03.10"/>
    <s v="Receitas Da Câmara"/>
    <s v="03.03.10"/>
    <x v="16"/>
    <x v="0"/>
    <x v="0"/>
    <x v="5"/>
    <x v="0"/>
    <x v="0"/>
    <x v="2"/>
    <x v="0"/>
    <x v="7"/>
    <s v="2024-09-09"/>
    <x v="2"/>
    <n v="7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
    <x v="4869"/>
    <x v="0"/>
    <x v="1"/>
    <x v="0"/>
    <s v="03.03.10"/>
    <x v="8"/>
    <x v="0"/>
    <x v="4"/>
    <s v="Receitas Da Câmara"/>
    <s v="03.03.10"/>
    <s v="Receitas Da Câmara"/>
    <s v="03.03.10"/>
    <x v="14"/>
    <x v="0"/>
    <x v="3"/>
    <x v="3"/>
    <x v="0"/>
    <x v="0"/>
    <x v="2"/>
    <x v="0"/>
    <x v="7"/>
    <s v="2024-09-09"/>
    <x v="2"/>
    <n v="1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431"/>
    <x v="4870"/>
    <x v="0"/>
    <x v="1"/>
    <x v="0"/>
    <s v="03.03.10"/>
    <x v="8"/>
    <x v="0"/>
    <x v="4"/>
    <s v="Receitas Da Câmara"/>
    <s v="03.03.10"/>
    <s v="Receitas Da Câmara"/>
    <s v="03.03.10"/>
    <x v="18"/>
    <x v="0"/>
    <x v="0"/>
    <x v="0"/>
    <x v="0"/>
    <x v="0"/>
    <x v="2"/>
    <x v="0"/>
    <x v="7"/>
    <s v="2024-09-09"/>
    <x v="2"/>
    <n v="48431"/>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
    <x v="4871"/>
    <x v="0"/>
    <x v="1"/>
    <x v="0"/>
    <s v="03.03.10"/>
    <x v="8"/>
    <x v="0"/>
    <x v="4"/>
    <s v="Receitas Da Câmara"/>
    <s v="03.03.10"/>
    <s v="Receitas Da Câmara"/>
    <s v="03.03.10"/>
    <x v="8"/>
    <x v="0"/>
    <x v="3"/>
    <x v="3"/>
    <x v="0"/>
    <x v="0"/>
    <x v="2"/>
    <x v="0"/>
    <x v="7"/>
    <s v="2024-09-09"/>
    <x v="2"/>
    <n v="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400"/>
    <x v="4872"/>
    <x v="0"/>
    <x v="1"/>
    <x v="0"/>
    <s v="03.03.10"/>
    <x v="8"/>
    <x v="0"/>
    <x v="4"/>
    <s v="Receitas Da Câmara"/>
    <s v="03.03.10"/>
    <s v="Receitas Da Câmara"/>
    <s v="03.03.10"/>
    <x v="17"/>
    <x v="0"/>
    <x v="3"/>
    <x v="3"/>
    <x v="0"/>
    <x v="0"/>
    <x v="2"/>
    <x v="0"/>
    <x v="7"/>
    <s v="2024-09-09"/>
    <x v="2"/>
    <n v="7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00"/>
    <x v="4873"/>
    <x v="0"/>
    <x v="1"/>
    <x v="0"/>
    <s v="03.03.10"/>
    <x v="8"/>
    <x v="0"/>
    <x v="4"/>
    <s v="Receitas Da Câmara"/>
    <s v="03.03.10"/>
    <s v="Receitas Da Câmara"/>
    <s v="03.03.10"/>
    <x v="11"/>
    <x v="0"/>
    <x v="0"/>
    <x v="5"/>
    <x v="0"/>
    <x v="0"/>
    <x v="2"/>
    <x v="0"/>
    <x v="7"/>
    <s v="2024-09-09"/>
    <x v="2"/>
    <n v="1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1620"/>
    <x v="4874"/>
    <x v="0"/>
    <x v="1"/>
    <x v="0"/>
    <s v="03.03.10"/>
    <x v="8"/>
    <x v="0"/>
    <x v="4"/>
    <s v="Receitas Da Câmara"/>
    <s v="03.03.10"/>
    <s v="Receitas Da Câmara"/>
    <s v="03.03.10"/>
    <x v="20"/>
    <x v="0"/>
    <x v="3"/>
    <x v="3"/>
    <x v="0"/>
    <x v="0"/>
    <x v="2"/>
    <x v="0"/>
    <x v="7"/>
    <s v="2024-09-09"/>
    <x v="2"/>
    <n v="316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560"/>
    <x v="4875"/>
    <x v="0"/>
    <x v="1"/>
    <x v="0"/>
    <s v="03.03.10"/>
    <x v="8"/>
    <x v="0"/>
    <x v="4"/>
    <s v="Receitas Da Câmara"/>
    <s v="03.03.10"/>
    <s v="Receitas Da Câmara"/>
    <s v="03.03.10"/>
    <x v="10"/>
    <x v="0"/>
    <x v="3"/>
    <x v="3"/>
    <x v="0"/>
    <x v="0"/>
    <x v="2"/>
    <x v="0"/>
    <x v="7"/>
    <s v="2024-09-09"/>
    <x v="2"/>
    <n v="45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80"/>
    <x v="4876"/>
    <x v="0"/>
    <x v="1"/>
    <x v="0"/>
    <s v="03.03.10"/>
    <x v="8"/>
    <x v="0"/>
    <x v="4"/>
    <s v="Receitas Da Câmara"/>
    <s v="03.03.10"/>
    <s v="Receitas Da Câmara"/>
    <s v="03.03.10"/>
    <x v="6"/>
    <x v="0"/>
    <x v="3"/>
    <x v="3"/>
    <x v="0"/>
    <x v="0"/>
    <x v="2"/>
    <x v="0"/>
    <x v="7"/>
    <s v="2024-09-09"/>
    <x v="2"/>
    <n v="4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0"/>
    <x v="4877"/>
    <x v="0"/>
    <x v="1"/>
    <x v="0"/>
    <s v="03.03.10"/>
    <x v="8"/>
    <x v="0"/>
    <x v="4"/>
    <s v="Receitas Da Câmara"/>
    <s v="03.03.10"/>
    <s v="Receitas Da Câmara"/>
    <s v="03.03.10"/>
    <x v="26"/>
    <x v="0"/>
    <x v="3"/>
    <x v="3"/>
    <x v="0"/>
    <x v="0"/>
    <x v="2"/>
    <x v="0"/>
    <x v="7"/>
    <s v="2024-09-11"/>
    <x v="2"/>
    <n v="2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00"/>
    <x v="4878"/>
    <x v="0"/>
    <x v="1"/>
    <x v="0"/>
    <s v="03.03.10"/>
    <x v="8"/>
    <x v="0"/>
    <x v="4"/>
    <s v="Receitas Da Câmara"/>
    <s v="03.03.10"/>
    <s v="Receitas Da Câmara"/>
    <s v="03.03.10"/>
    <x v="11"/>
    <x v="0"/>
    <x v="0"/>
    <x v="5"/>
    <x v="0"/>
    <x v="0"/>
    <x v="2"/>
    <x v="0"/>
    <x v="7"/>
    <s v="2024-09-11"/>
    <x v="2"/>
    <n v="1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240"/>
    <x v="4879"/>
    <x v="0"/>
    <x v="1"/>
    <x v="0"/>
    <s v="03.03.10"/>
    <x v="8"/>
    <x v="0"/>
    <x v="4"/>
    <s v="Receitas Da Câmara"/>
    <s v="03.03.10"/>
    <s v="Receitas Da Câmara"/>
    <s v="03.03.10"/>
    <x v="6"/>
    <x v="0"/>
    <x v="3"/>
    <x v="3"/>
    <x v="0"/>
    <x v="0"/>
    <x v="2"/>
    <x v="0"/>
    <x v="7"/>
    <s v="2024-09-11"/>
    <x v="2"/>
    <n v="32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
    <x v="4880"/>
    <x v="0"/>
    <x v="1"/>
    <x v="0"/>
    <s v="03.03.10"/>
    <x v="8"/>
    <x v="0"/>
    <x v="4"/>
    <s v="Receitas Da Câmara"/>
    <s v="03.03.10"/>
    <s v="Receitas Da Câmara"/>
    <s v="03.03.10"/>
    <x v="8"/>
    <x v="0"/>
    <x v="3"/>
    <x v="3"/>
    <x v="0"/>
    <x v="0"/>
    <x v="2"/>
    <x v="0"/>
    <x v="7"/>
    <s v="2024-09-11"/>
    <x v="2"/>
    <n v="1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600"/>
    <x v="4881"/>
    <x v="0"/>
    <x v="1"/>
    <x v="0"/>
    <s v="03.03.10"/>
    <x v="8"/>
    <x v="0"/>
    <x v="4"/>
    <s v="Receitas Da Câmara"/>
    <s v="03.03.10"/>
    <s v="Receitas Da Câmara"/>
    <s v="03.03.10"/>
    <x v="20"/>
    <x v="0"/>
    <x v="3"/>
    <x v="3"/>
    <x v="0"/>
    <x v="0"/>
    <x v="2"/>
    <x v="0"/>
    <x v="7"/>
    <s v="2024-09-11"/>
    <x v="2"/>
    <n v="21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710"/>
    <x v="4882"/>
    <x v="0"/>
    <x v="1"/>
    <x v="0"/>
    <s v="03.03.10"/>
    <x v="8"/>
    <x v="0"/>
    <x v="4"/>
    <s v="Receitas Da Câmara"/>
    <s v="03.03.10"/>
    <s v="Receitas Da Câmara"/>
    <s v="03.03.10"/>
    <x v="17"/>
    <x v="0"/>
    <x v="3"/>
    <x v="3"/>
    <x v="0"/>
    <x v="0"/>
    <x v="2"/>
    <x v="0"/>
    <x v="7"/>
    <s v="2024-09-11"/>
    <x v="2"/>
    <n v="67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125"/>
    <x v="4883"/>
    <x v="0"/>
    <x v="1"/>
    <x v="0"/>
    <s v="03.03.10"/>
    <x v="8"/>
    <x v="0"/>
    <x v="4"/>
    <s v="Receitas Da Câmara"/>
    <s v="03.03.10"/>
    <s v="Receitas Da Câmara"/>
    <s v="03.03.10"/>
    <x v="10"/>
    <x v="0"/>
    <x v="3"/>
    <x v="3"/>
    <x v="0"/>
    <x v="0"/>
    <x v="2"/>
    <x v="0"/>
    <x v="7"/>
    <s v="2024-09-11"/>
    <x v="2"/>
    <n v="201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605"/>
    <x v="4884"/>
    <x v="0"/>
    <x v="1"/>
    <x v="0"/>
    <s v="03.03.10"/>
    <x v="8"/>
    <x v="0"/>
    <x v="4"/>
    <s v="Receitas Da Câmara"/>
    <s v="03.03.10"/>
    <s v="Receitas Da Câmara"/>
    <s v="03.03.10"/>
    <x v="18"/>
    <x v="0"/>
    <x v="0"/>
    <x v="0"/>
    <x v="0"/>
    <x v="0"/>
    <x v="2"/>
    <x v="0"/>
    <x v="7"/>
    <s v="2024-09-11"/>
    <x v="2"/>
    <n v="1660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50"/>
    <x v="4885"/>
    <x v="0"/>
    <x v="1"/>
    <x v="0"/>
    <s v="03.03.10"/>
    <x v="8"/>
    <x v="0"/>
    <x v="4"/>
    <s v="Receitas Da Câmara"/>
    <s v="03.03.10"/>
    <s v="Receitas Da Câmara"/>
    <s v="03.03.10"/>
    <x v="25"/>
    <x v="0"/>
    <x v="3"/>
    <x v="3"/>
    <x v="0"/>
    <x v="0"/>
    <x v="2"/>
    <x v="0"/>
    <x v="7"/>
    <s v="2024-09-11"/>
    <x v="2"/>
    <n v="7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250"/>
    <x v="4886"/>
    <x v="0"/>
    <x v="1"/>
    <x v="0"/>
    <s v="03.03.10"/>
    <x v="8"/>
    <x v="0"/>
    <x v="4"/>
    <s v="Receitas Da Câmara"/>
    <s v="03.03.10"/>
    <s v="Receitas Da Câmara"/>
    <s v="03.03.10"/>
    <x v="13"/>
    <x v="0"/>
    <x v="3"/>
    <x v="3"/>
    <x v="0"/>
    <x v="0"/>
    <x v="2"/>
    <x v="0"/>
    <x v="7"/>
    <s v="2024-09-11"/>
    <x v="2"/>
    <n v="32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0"/>
    <x v="4887"/>
    <x v="0"/>
    <x v="1"/>
    <x v="0"/>
    <s v="03.03.10"/>
    <x v="8"/>
    <x v="0"/>
    <x v="4"/>
    <s v="Receitas Da Câmara"/>
    <s v="03.03.10"/>
    <s v="Receitas Da Câmara"/>
    <s v="03.03.10"/>
    <x v="8"/>
    <x v="0"/>
    <x v="3"/>
    <x v="3"/>
    <x v="0"/>
    <x v="0"/>
    <x v="2"/>
    <x v="0"/>
    <x v="7"/>
    <s v="2024-09-13"/>
    <x v="2"/>
    <n v="1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5420"/>
    <x v="4888"/>
    <x v="0"/>
    <x v="1"/>
    <x v="0"/>
    <s v="03.03.10"/>
    <x v="8"/>
    <x v="0"/>
    <x v="4"/>
    <s v="Receitas Da Câmara"/>
    <s v="03.03.10"/>
    <s v="Receitas Da Câmara"/>
    <s v="03.03.10"/>
    <x v="21"/>
    <x v="0"/>
    <x v="3"/>
    <x v="3"/>
    <x v="0"/>
    <x v="0"/>
    <x v="2"/>
    <x v="0"/>
    <x v="7"/>
    <s v="2024-09-13"/>
    <x v="2"/>
    <n v="75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130"/>
    <x v="4889"/>
    <x v="0"/>
    <x v="1"/>
    <x v="0"/>
    <s v="03.03.10"/>
    <x v="8"/>
    <x v="0"/>
    <x v="4"/>
    <s v="Receitas Da Câmara"/>
    <s v="03.03.10"/>
    <s v="Receitas Da Câmara"/>
    <s v="03.03.10"/>
    <x v="13"/>
    <x v="0"/>
    <x v="3"/>
    <x v="3"/>
    <x v="0"/>
    <x v="0"/>
    <x v="2"/>
    <x v="0"/>
    <x v="7"/>
    <s v="2024-09-13"/>
    <x v="2"/>
    <n v="31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6718"/>
    <x v="4890"/>
    <x v="0"/>
    <x v="1"/>
    <x v="0"/>
    <s v="03.03.10"/>
    <x v="8"/>
    <x v="0"/>
    <x v="4"/>
    <s v="Receitas Da Câmara"/>
    <s v="03.03.10"/>
    <s v="Receitas Da Câmara"/>
    <s v="03.03.10"/>
    <x v="18"/>
    <x v="0"/>
    <x v="0"/>
    <x v="0"/>
    <x v="0"/>
    <x v="0"/>
    <x v="2"/>
    <x v="0"/>
    <x v="7"/>
    <s v="2024-09-13"/>
    <x v="2"/>
    <n v="136718"/>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92423"/>
    <x v="4891"/>
    <x v="0"/>
    <x v="1"/>
    <x v="0"/>
    <s v="03.03.10"/>
    <x v="8"/>
    <x v="0"/>
    <x v="4"/>
    <s v="Receitas Da Câmara"/>
    <s v="03.03.10"/>
    <s v="Receitas Da Câmara"/>
    <s v="03.03.10"/>
    <x v="15"/>
    <x v="0"/>
    <x v="0"/>
    <x v="0"/>
    <x v="0"/>
    <x v="0"/>
    <x v="2"/>
    <x v="0"/>
    <x v="7"/>
    <s v="2024-09-13"/>
    <x v="2"/>
    <n v="9242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125"/>
    <x v="4892"/>
    <x v="0"/>
    <x v="1"/>
    <x v="0"/>
    <s v="03.03.10"/>
    <x v="8"/>
    <x v="0"/>
    <x v="4"/>
    <s v="Receitas Da Câmara"/>
    <s v="03.03.10"/>
    <s v="Receitas Da Câmara"/>
    <s v="03.03.10"/>
    <x v="17"/>
    <x v="0"/>
    <x v="3"/>
    <x v="3"/>
    <x v="0"/>
    <x v="0"/>
    <x v="2"/>
    <x v="0"/>
    <x v="7"/>
    <s v="2024-09-13"/>
    <x v="2"/>
    <n v="41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
    <x v="4893"/>
    <x v="0"/>
    <x v="1"/>
    <x v="0"/>
    <s v="03.03.10"/>
    <x v="8"/>
    <x v="0"/>
    <x v="4"/>
    <s v="Receitas Da Câmara"/>
    <s v="03.03.10"/>
    <s v="Receitas Da Câmara"/>
    <s v="03.03.10"/>
    <x v="6"/>
    <x v="0"/>
    <x v="3"/>
    <x v="3"/>
    <x v="0"/>
    <x v="0"/>
    <x v="2"/>
    <x v="0"/>
    <x v="7"/>
    <s v="2024-09-13"/>
    <x v="2"/>
    <n v="1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0"/>
    <x v="4894"/>
    <x v="0"/>
    <x v="1"/>
    <x v="0"/>
    <s v="03.03.10"/>
    <x v="8"/>
    <x v="0"/>
    <x v="4"/>
    <s v="Receitas Da Câmara"/>
    <s v="03.03.10"/>
    <s v="Receitas Da Câmara"/>
    <s v="03.03.10"/>
    <x v="11"/>
    <x v="0"/>
    <x v="0"/>
    <x v="5"/>
    <x v="0"/>
    <x v="0"/>
    <x v="2"/>
    <x v="0"/>
    <x v="7"/>
    <s v="2024-09-13"/>
    <x v="2"/>
    <n v="10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800"/>
    <x v="4895"/>
    <x v="0"/>
    <x v="1"/>
    <x v="0"/>
    <s v="03.03.10"/>
    <x v="8"/>
    <x v="0"/>
    <x v="4"/>
    <s v="Receitas Da Câmara"/>
    <s v="03.03.10"/>
    <s v="Receitas Da Câmara"/>
    <s v="03.03.10"/>
    <x v="10"/>
    <x v="0"/>
    <x v="3"/>
    <x v="3"/>
    <x v="0"/>
    <x v="0"/>
    <x v="2"/>
    <x v="0"/>
    <x v="7"/>
    <s v="2024-09-13"/>
    <x v="2"/>
    <n v="7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00"/>
    <x v="4896"/>
    <x v="0"/>
    <x v="1"/>
    <x v="0"/>
    <s v="03.03.10"/>
    <x v="8"/>
    <x v="0"/>
    <x v="4"/>
    <s v="Receitas Da Câmara"/>
    <s v="03.03.10"/>
    <s v="Receitas Da Câmara"/>
    <s v="03.03.10"/>
    <x v="76"/>
    <x v="0"/>
    <x v="3"/>
    <x v="7"/>
    <x v="0"/>
    <x v="0"/>
    <x v="2"/>
    <x v="0"/>
    <x v="7"/>
    <s v="2024-09-13"/>
    <x v="2"/>
    <n v="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600"/>
    <x v="4897"/>
    <x v="0"/>
    <x v="1"/>
    <x v="0"/>
    <s v="03.03.10"/>
    <x v="8"/>
    <x v="0"/>
    <x v="4"/>
    <s v="Receitas Da Câmara"/>
    <s v="03.03.10"/>
    <s v="Receitas Da Câmara"/>
    <s v="03.03.10"/>
    <x v="20"/>
    <x v="0"/>
    <x v="3"/>
    <x v="3"/>
    <x v="0"/>
    <x v="0"/>
    <x v="2"/>
    <x v="0"/>
    <x v="7"/>
    <s v="2024-09-13"/>
    <x v="2"/>
    <n v="9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70"/>
    <x v="4898"/>
    <x v="0"/>
    <x v="1"/>
    <x v="0"/>
    <s v="03.03.10"/>
    <x v="8"/>
    <x v="0"/>
    <x v="4"/>
    <s v="Receitas Da Câmara"/>
    <s v="03.03.10"/>
    <s v="Receitas Da Câmara"/>
    <s v="03.03.10"/>
    <x v="9"/>
    <x v="0"/>
    <x v="3"/>
    <x v="3"/>
    <x v="0"/>
    <x v="0"/>
    <x v="2"/>
    <x v="0"/>
    <x v="7"/>
    <s v="2024-09-16"/>
    <x v="2"/>
    <n v="29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4899"/>
    <x v="0"/>
    <x v="1"/>
    <x v="0"/>
    <s v="03.03.10"/>
    <x v="8"/>
    <x v="0"/>
    <x v="4"/>
    <s v="Receitas Da Câmara"/>
    <s v="03.03.10"/>
    <s v="Receitas Da Câmara"/>
    <s v="03.03.10"/>
    <x v="6"/>
    <x v="0"/>
    <x v="3"/>
    <x v="3"/>
    <x v="0"/>
    <x v="0"/>
    <x v="2"/>
    <x v="0"/>
    <x v="7"/>
    <s v="2024-09-16"/>
    <x v="2"/>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829"/>
    <x v="4900"/>
    <x v="0"/>
    <x v="1"/>
    <x v="0"/>
    <s v="03.03.10"/>
    <x v="8"/>
    <x v="0"/>
    <x v="4"/>
    <s v="Receitas Da Câmara"/>
    <s v="03.03.10"/>
    <s v="Receitas Da Câmara"/>
    <s v="03.03.10"/>
    <x v="18"/>
    <x v="0"/>
    <x v="0"/>
    <x v="0"/>
    <x v="0"/>
    <x v="0"/>
    <x v="2"/>
    <x v="0"/>
    <x v="7"/>
    <s v="2024-09-16"/>
    <x v="2"/>
    <n v="6082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270"/>
    <x v="4901"/>
    <x v="0"/>
    <x v="1"/>
    <x v="0"/>
    <s v="03.03.10"/>
    <x v="8"/>
    <x v="0"/>
    <x v="4"/>
    <s v="Receitas Da Câmara"/>
    <s v="03.03.10"/>
    <s v="Receitas Da Câmara"/>
    <s v="03.03.10"/>
    <x v="17"/>
    <x v="0"/>
    <x v="3"/>
    <x v="3"/>
    <x v="0"/>
    <x v="0"/>
    <x v="2"/>
    <x v="0"/>
    <x v="7"/>
    <s v="2024-09-16"/>
    <x v="2"/>
    <n v="52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260"/>
    <x v="4902"/>
    <x v="0"/>
    <x v="1"/>
    <x v="0"/>
    <s v="03.03.10"/>
    <x v="8"/>
    <x v="0"/>
    <x v="4"/>
    <s v="Receitas Da Câmara"/>
    <s v="03.03.10"/>
    <s v="Receitas Da Câmara"/>
    <s v="03.03.10"/>
    <x v="13"/>
    <x v="0"/>
    <x v="3"/>
    <x v="3"/>
    <x v="0"/>
    <x v="0"/>
    <x v="2"/>
    <x v="0"/>
    <x v="7"/>
    <s v="2024-09-16"/>
    <x v="2"/>
    <n v="626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55000"/>
    <x v="4903"/>
    <x v="0"/>
    <x v="1"/>
    <x v="0"/>
    <s v="03.03.10"/>
    <x v="8"/>
    <x v="0"/>
    <x v="4"/>
    <s v="Receitas Da Câmara"/>
    <s v="03.03.10"/>
    <s v="Receitas Da Câmara"/>
    <s v="03.03.10"/>
    <x v="15"/>
    <x v="0"/>
    <x v="0"/>
    <x v="0"/>
    <x v="0"/>
    <x v="0"/>
    <x v="2"/>
    <x v="0"/>
    <x v="7"/>
    <s v="2024-09-16"/>
    <x v="2"/>
    <n v="55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0"/>
    <x v="4904"/>
    <x v="0"/>
    <x v="1"/>
    <x v="0"/>
    <s v="03.03.10"/>
    <x v="8"/>
    <x v="0"/>
    <x v="4"/>
    <s v="Receitas Da Câmara"/>
    <s v="03.03.10"/>
    <s v="Receitas Da Câmara"/>
    <s v="03.03.10"/>
    <x v="8"/>
    <x v="0"/>
    <x v="3"/>
    <x v="3"/>
    <x v="0"/>
    <x v="0"/>
    <x v="2"/>
    <x v="0"/>
    <x v="7"/>
    <s v="2024-09-16"/>
    <x v="2"/>
    <n v="1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4905"/>
    <x v="0"/>
    <x v="1"/>
    <x v="0"/>
    <s v="03.03.10"/>
    <x v="8"/>
    <x v="0"/>
    <x v="4"/>
    <s v="Receitas Da Câmara"/>
    <s v="03.03.10"/>
    <s v="Receitas Da Câmara"/>
    <s v="03.03.10"/>
    <x v="25"/>
    <x v="0"/>
    <x v="3"/>
    <x v="3"/>
    <x v="0"/>
    <x v="0"/>
    <x v="2"/>
    <x v="0"/>
    <x v="7"/>
    <s v="2024-09-16"/>
    <x v="2"/>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50"/>
    <x v="4906"/>
    <x v="0"/>
    <x v="1"/>
    <x v="0"/>
    <s v="03.03.10"/>
    <x v="8"/>
    <x v="0"/>
    <x v="4"/>
    <s v="Receitas Da Câmara"/>
    <s v="03.03.10"/>
    <s v="Receitas Da Câmara"/>
    <s v="03.03.10"/>
    <x v="16"/>
    <x v="0"/>
    <x v="0"/>
    <x v="5"/>
    <x v="0"/>
    <x v="0"/>
    <x v="2"/>
    <x v="0"/>
    <x v="7"/>
    <s v="2024-09-16"/>
    <x v="2"/>
    <n v="7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50"/>
    <x v="4907"/>
    <x v="0"/>
    <x v="1"/>
    <x v="0"/>
    <s v="03.03.10"/>
    <x v="8"/>
    <x v="0"/>
    <x v="4"/>
    <s v="Receitas Da Câmara"/>
    <s v="03.03.10"/>
    <s v="Receitas Da Câmara"/>
    <s v="03.03.10"/>
    <x v="10"/>
    <x v="0"/>
    <x v="3"/>
    <x v="3"/>
    <x v="0"/>
    <x v="0"/>
    <x v="2"/>
    <x v="0"/>
    <x v="7"/>
    <s v="2024-09-16"/>
    <x v="2"/>
    <n v="21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
    <x v="4908"/>
    <x v="0"/>
    <x v="1"/>
    <x v="0"/>
    <s v="03.03.10"/>
    <x v="8"/>
    <x v="0"/>
    <x v="4"/>
    <s v="Receitas Da Câmara"/>
    <s v="03.03.10"/>
    <s v="Receitas Da Câmara"/>
    <s v="03.03.10"/>
    <x v="26"/>
    <x v="0"/>
    <x v="3"/>
    <x v="3"/>
    <x v="0"/>
    <x v="0"/>
    <x v="2"/>
    <x v="0"/>
    <x v="7"/>
    <s v="2024-09-16"/>
    <x v="2"/>
    <n v="1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900"/>
    <x v="4909"/>
    <x v="0"/>
    <x v="1"/>
    <x v="0"/>
    <s v="03.03.10"/>
    <x v="8"/>
    <x v="0"/>
    <x v="4"/>
    <s v="Receitas Da Câmara"/>
    <s v="03.03.10"/>
    <s v="Receitas Da Câmara"/>
    <s v="03.03.10"/>
    <x v="12"/>
    <x v="0"/>
    <x v="3"/>
    <x v="3"/>
    <x v="0"/>
    <x v="0"/>
    <x v="2"/>
    <x v="0"/>
    <x v="7"/>
    <s v="2024-09-16"/>
    <x v="2"/>
    <n v="4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
    <x v="4910"/>
    <x v="0"/>
    <x v="1"/>
    <x v="0"/>
    <s v="03.03.10"/>
    <x v="8"/>
    <x v="0"/>
    <x v="4"/>
    <s v="Receitas Da Câmara"/>
    <s v="03.03.10"/>
    <s v="Receitas Da Câmara"/>
    <s v="03.03.10"/>
    <x v="14"/>
    <x v="0"/>
    <x v="3"/>
    <x v="3"/>
    <x v="0"/>
    <x v="0"/>
    <x v="2"/>
    <x v="0"/>
    <x v="7"/>
    <s v="2024-09-16"/>
    <x v="2"/>
    <n v="1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75"/>
    <x v="4911"/>
    <x v="0"/>
    <x v="1"/>
    <x v="0"/>
    <s v="03.03.10"/>
    <x v="8"/>
    <x v="0"/>
    <x v="4"/>
    <s v="Receitas Da Câmara"/>
    <s v="03.03.10"/>
    <s v="Receitas Da Câmara"/>
    <s v="03.03.10"/>
    <x v="10"/>
    <x v="0"/>
    <x v="3"/>
    <x v="3"/>
    <x v="0"/>
    <x v="0"/>
    <x v="2"/>
    <x v="0"/>
    <x v="7"/>
    <s v="2024-09-25"/>
    <x v="2"/>
    <n v="27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5377"/>
    <x v="4912"/>
    <x v="0"/>
    <x v="1"/>
    <x v="0"/>
    <s v="03.03.10"/>
    <x v="8"/>
    <x v="0"/>
    <x v="4"/>
    <s v="Receitas Da Câmara"/>
    <s v="03.03.10"/>
    <s v="Receitas Da Câmara"/>
    <s v="03.03.10"/>
    <x v="18"/>
    <x v="0"/>
    <x v="0"/>
    <x v="0"/>
    <x v="0"/>
    <x v="0"/>
    <x v="2"/>
    <x v="0"/>
    <x v="7"/>
    <s v="2024-09-25"/>
    <x v="2"/>
    <n v="45377"/>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59500"/>
    <x v="4913"/>
    <x v="0"/>
    <x v="0"/>
    <x v="0"/>
    <s v="01.25.02.17"/>
    <x v="30"/>
    <x v="3"/>
    <x v="3"/>
    <s v="desporto"/>
    <s v="01.25.02"/>
    <s v="desporto"/>
    <s v="01.25.02"/>
    <x v="1"/>
    <x v="0"/>
    <x v="0"/>
    <x v="0"/>
    <x v="0"/>
    <x v="1"/>
    <x v="1"/>
    <x v="0"/>
    <x v="0"/>
    <s v="2024-01-15"/>
    <x v="0"/>
    <n v="59500"/>
    <x v="0"/>
    <m/>
    <x v="0"/>
    <m/>
    <x v="496"/>
    <n v="100479592"/>
    <x v="0"/>
    <x v="0"/>
    <s v="Construção e Reabilitação de Placas Desportivas"/>
    <s v="ORI"/>
    <x v="0"/>
    <m/>
    <x v="0"/>
    <x v="0"/>
    <x v="0"/>
    <x v="0"/>
    <x v="0"/>
    <x v="0"/>
    <x v="0"/>
    <x v="0"/>
    <x v="0"/>
    <x v="0"/>
    <x v="0"/>
    <s v="Construção e Reabilitação de Placas Desportivas"/>
    <x v="0"/>
    <x v="0"/>
    <x v="0"/>
    <x v="0"/>
    <x v="1"/>
    <x v="0"/>
    <x v="0"/>
    <x v="0"/>
    <x v="0"/>
    <x v="0"/>
    <x v="0"/>
    <x v="0"/>
    <s v="Pagamento a favor da Empresa Fundações e Comercio Geral, Lda. referente a aquisição de transporte para construção do campo relvado de Manguinho, conforme anexo."/>
  </r>
  <r>
    <x v="0"/>
    <n v="0"/>
    <n v="0"/>
    <n v="0"/>
    <n v="1400"/>
    <x v="4914"/>
    <x v="0"/>
    <x v="0"/>
    <x v="0"/>
    <s v="03.16.15"/>
    <x v="0"/>
    <x v="0"/>
    <x v="0"/>
    <s v="Direção Financeira"/>
    <s v="03.16.15"/>
    <s v="Direção Financeira"/>
    <s v="03.16.15"/>
    <x v="3"/>
    <x v="0"/>
    <x v="0"/>
    <x v="1"/>
    <x v="0"/>
    <x v="0"/>
    <x v="0"/>
    <x v="0"/>
    <x v="1"/>
    <s v="2024-03-07"/>
    <x v="0"/>
    <n v="1400"/>
    <x v="0"/>
    <m/>
    <x v="0"/>
    <m/>
    <x v="181"/>
    <n v="100479425"/>
    <x v="0"/>
    <x v="0"/>
    <s v="Direção Financeira"/>
    <s v="ORI"/>
    <x v="0"/>
    <m/>
    <x v="0"/>
    <x v="0"/>
    <x v="0"/>
    <x v="0"/>
    <x v="0"/>
    <x v="0"/>
    <x v="0"/>
    <x v="0"/>
    <x v="0"/>
    <x v="0"/>
    <x v="0"/>
    <s v="Direção Financeira"/>
    <x v="0"/>
    <x v="0"/>
    <x v="0"/>
    <x v="0"/>
    <x v="0"/>
    <x v="0"/>
    <x v="0"/>
    <x v="0"/>
    <x v="0"/>
    <x v="0"/>
    <x v="0"/>
    <x v="0"/>
    <s v=" Ajuda de custo a favor do Sr. Domingos barros pela sua deslocação em missão de serviço a cidade da Praia no dia 04 de Fevereiro de 2024, conforme justificativo em anexo.  "/>
  </r>
  <r>
    <x v="0"/>
    <n v="0"/>
    <n v="0"/>
    <n v="0"/>
    <n v="1800"/>
    <x v="4915"/>
    <x v="0"/>
    <x v="0"/>
    <x v="0"/>
    <s v="03.16.02"/>
    <x v="3"/>
    <x v="0"/>
    <x v="0"/>
    <s v="Gabinete do Presidente"/>
    <s v="03.16.02"/>
    <s v="Gabinete do Presidente"/>
    <s v="03.16.02"/>
    <x v="3"/>
    <x v="0"/>
    <x v="0"/>
    <x v="1"/>
    <x v="0"/>
    <x v="0"/>
    <x v="0"/>
    <x v="0"/>
    <x v="1"/>
    <s v="2024-03-11"/>
    <x v="0"/>
    <n v="1800"/>
    <x v="0"/>
    <m/>
    <x v="0"/>
    <m/>
    <x v="3"/>
    <n v="100478720"/>
    <x v="0"/>
    <x v="0"/>
    <s v="Gabinete do Presidente"/>
    <s v="ORI"/>
    <x v="0"/>
    <m/>
    <x v="0"/>
    <x v="0"/>
    <x v="0"/>
    <x v="0"/>
    <x v="0"/>
    <x v="0"/>
    <x v="0"/>
    <x v="0"/>
    <x v="0"/>
    <x v="0"/>
    <x v="0"/>
    <s v="Gabinete do Presidente"/>
    <x v="0"/>
    <x v="0"/>
    <x v="0"/>
    <x v="0"/>
    <x v="0"/>
    <x v="0"/>
    <x v="0"/>
    <x v="0"/>
    <x v="0"/>
    <x v="0"/>
    <x v="0"/>
    <x v="0"/>
    <s v="Ajuda de custo a favor do senhor Moisés Landim, pela sua deslocação em missão de serviço a cidade da Praia no dia 08 de Março de 2024, conforme justificativo em anexo. "/>
  </r>
  <r>
    <x v="0"/>
    <n v="0"/>
    <n v="0"/>
    <n v="0"/>
    <n v="50600"/>
    <x v="4916"/>
    <x v="0"/>
    <x v="0"/>
    <x v="0"/>
    <s v="01.25.04.22"/>
    <x v="7"/>
    <x v="3"/>
    <x v="3"/>
    <s v="Cultura"/>
    <s v="01.25.04"/>
    <s v="Cultura"/>
    <s v="01.25.04"/>
    <x v="4"/>
    <x v="0"/>
    <x v="2"/>
    <x v="2"/>
    <x v="0"/>
    <x v="1"/>
    <x v="0"/>
    <x v="0"/>
    <x v="3"/>
    <s v="2024-05-28"/>
    <x v="1"/>
    <n v="50600"/>
    <x v="0"/>
    <m/>
    <x v="0"/>
    <m/>
    <x v="494"/>
    <n v="100477788"/>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o serviço de aplicação dos logos nas viaturas e impressão em lona efetuado no quadro da realização da 1ª edição do festival de Comédia Nho Puxim, realizado no dia 25 de maio de 2024, conforme anexo."/>
  </r>
  <r>
    <x v="0"/>
    <n v="0"/>
    <n v="0"/>
    <n v="0"/>
    <n v="1800"/>
    <x v="4917"/>
    <x v="0"/>
    <x v="0"/>
    <x v="0"/>
    <s v="03.16.02"/>
    <x v="3"/>
    <x v="0"/>
    <x v="0"/>
    <s v="Gabinete do Presidente"/>
    <s v="03.16.02"/>
    <s v="Gabinete do Presidente"/>
    <s v="03.16.02"/>
    <x v="3"/>
    <x v="0"/>
    <x v="0"/>
    <x v="1"/>
    <x v="0"/>
    <x v="0"/>
    <x v="0"/>
    <x v="0"/>
    <x v="1"/>
    <s v="2024-03-26"/>
    <x v="0"/>
    <n v="1800"/>
    <x v="0"/>
    <m/>
    <x v="0"/>
    <m/>
    <x v="3"/>
    <n v="100478720"/>
    <x v="0"/>
    <x v="0"/>
    <s v="Gabinete do Presidente"/>
    <s v="ORI"/>
    <x v="0"/>
    <m/>
    <x v="0"/>
    <x v="0"/>
    <x v="0"/>
    <x v="0"/>
    <x v="0"/>
    <x v="0"/>
    <x v="0"/>
    <x v="0"/>
    <x v="0"/>
    <x v="0"/>
    <x v="0"/>
    <s v="Gabinete do Presidente"/>
    <x v="0"/>
    <x v="0"/>
    <x v="0"/>
    <x v="0"/>
    <x v="0"/>
    <x v="0"/>
    <x v="0"/>
    <x v="0"/>
    <x v="0"/>
    <x v="0"/>
    <x v="0"/>
    <x v="0"/>
    <s v="Ajuda de custo a favor do Sr. Moisés  do Rosário Landim pela sua deslocação em missão de serviço a cidade da Praia no dia 25 de Março de 2024, conforme justificativo em anexo. "/>
  </r>
  <r>
    <x v="0"/>
    <n v="0"/>
    <n v="0"/>
    <n v="0"/>
    <n v="100296"/>
    <x v="4918"/>
    <x v="0"/>
    <x v="0"/>
    <x v="0"/>
    <s v="03.16.15"/>
    <x v="0"/>
    <x v="0"/>
    <x v="0"/>
    <s v="Direção Financeira"/>
    <s v="03.16.15"/>
    <s v="Direção Financeira"/>
    <s v="03.16.15"/>
    <x v="31"/>
    <x v="0"/>
    <x v="0"/>
    <x v="1"/>
    <x v="0"/>
    <x v="0"/>
    <x v="0"/>
    <x v="0"/>
    <x v="2"/>
    <s v="2024-02-28"/>
    <x v="0"/>
    <n v="100296"/>
    <x v="0"/>
    <m/>
    <x v="0"/>
    <m/>
    <x v="6"/>
    <n v="100474914"/>
    <x v="0"/>
    <x v="0"/>
    <s v="Direção Financeira"/>
    <s v="ORI"/>
    <x v="0"/>
    <m/>
    <x v="0"/>
    <x v="0"/>
    <x v="0"/>
    <x v="0"/>
    <x v="0"/>
    <x v="0"/>
    <x v="0"/>
    <x v="0"/>
    <x v="0"/>
    <x v="0"/>
    <x v="0"/>
    <s v="Direção Financeira"/>
    <x v="0"/>
    <x v="0"/>
    <x v="0"/>
    <x v="0"/>
    <x v="0"/>
    <x v="0"/>
    <x v="0"/>
    <x v="0"/>
    <x v="0"/>
    <x v="0"/>
    <x v="0"/>
    <x v="0"/>
    <s v="Pagamento a favor da CV Telecom, referente ao pagamento da divida, conforme anexo."/>
  </r>
  <r>
    <x v="0"/>
    <n v="0"/>
    <n v="0"/>
    <n v="0"/>
    <n v="1400"/>
    <x v="4919"/>
    <x v="0"/>
    <x v="0"/>
    <x v="0"/>
    <s v="03.16.23"/>
    <x v="14"/>
    <x v="0"/>
    <x v="0"/>
    <s v="Direção da Educação, Formação Profissional, Emprego"/>
    <s v="03.16.23"/>
    <s v="Direção da Educação, Formação Profissional, Emprego"/>
    <s v="03.16.23"/>
    <x v="3"/>
    <x v="0"/>
    <x v="0"/>
    <x v="1"/>
    <x v="0"/>
    <x v="0"/>
    <x v="0"/>
    <x v="0"/>
    <x v="2"/>
    <s v="2024-02-06"/>
    <x v="0"/>
    <n v="1400"/>
    <x v="0"/>
    <m/>
    <x v="0"/>
    <m/>
    <x v="305"/>
    <n v="100404863"/>
    <x v="0"/>
    <x v="0"/>
    <s v="Direção da Educação, Formação Profissional, Emprego"/>
    <s v="ORI"/>
    <x v="0"/>
    <m/>
    <x v="0"/>
    <x v="0"/>
    <x v="0"/>
    <x v="0"/>
    <x v="0"/>
    <x v="0"/>
    <x v="0"/>
    <x v="0"/>
    <x v="0"/>
    <x v="0"/>
    <x v="0"/>
    <s v="Direção da Educação, Formação Profissional, Emprego"/>
    <x v="0"/>
    <x v="0"/>
    <x v="0"/>
    <x v="0"/>
    <x v="0"/>
    <x v="0"/>
    <x v="0"/>
    <x v="0"/>
    <x v="0"/>
    <x v="0"/>
    <x v="0"/>
    <x v="0"/>
    <s v="Ajuda de custo a favor do Sr. Francisco Cardoso, pela sua deslocação em missão de serviço a cidade da Praia no dia 04 de Fevereiro de 2024, conforme justificativo em anexo."/>
  </r>
  <r>
    <x v="0"/>
    <n v="0"/>
    <n v="0"/>
    <n v="0"/>
    <n v="7000"/>
    <x v="4920"/>
    <x v="0"/>
    <x v="0"/>
    <x v="0"/>
    <s v="01.25.04.22"/>
    <x v="7"/>
    <x v="3"/>
    <x v="3"/>
    <s v="Cultura"/>
    <s v="01.25.04"/>
    <s v="Cultura"/>
    <s v="01.25.04"/>
    <x v="4"/>
    <x v="0"/>
    <x v="2"/>
    <x v="2"/>
    <x v="0"/>
    <x v="1"/>
    <x v="0"/>
    <x v="0"/>
    <x v="2"/>
    <s v="2024-02-07"/>
    <x v="0"/>
    <n v="7000"/>
    <x v="0"/>
    <m/>
    <x v="0"/>
    <m/>
    <x v="601"/>
    <n v="100479598"/>
    <x v="0"/>
    <x v="0"/>
    <s v="Atividades culturais e promoção da cultura no Concelho"/>
    <s v="ORI"/>
    <x v="0"/>
    <s v="ACPCC"/>
    <x v="0"/>
    <x v="0"/>
    <x v="0"/>
    <x v="0"/>
    <x v="0"/>
    <x v="0"/>
    <x v="0"/>
    <x v="0"/>
    <x v="0"/>
    <x v="0"/>
    <x v="0"/>
    <s v="Atividades culturais e promoção da cultura no Concelho"/>
    <x v="0"/>
    <x v="0"/>
    <x v="0"/>
    <x v="0"/>
    <x v="1"/>
    <x v="0"/>
    <x v="0"/>
    <x v="0"/>
    <x v="0"/>
    <x v="0"/>
    <x v="0"/>
    <x v="0"/>
    <s v="Apoio no âmbito da comemoração da festa de romaria Nossa Senhora de Lourdes da comunidade de Saltos Central, que se comemora no dia 11 de Fevereiro, conforme anexo."/>
  </r>
  <r>
    <x v="1"/>
    <n v="0"/>
    <n v="0"/>
    <n v="0"/>
    <n v="6000"/>
    <x v="4921"/>
    <x v="0"/>
    <x v="0"/>
    <x v="0"/>
    <s v="01.25.02.17"/>
    <x v="30"/>
    <x v="3"/>
    <x v="3"/>
    <s v="desporto"/>
    <s v="01.25.02"/>
    <s v="desporto"/>
    <s v="01.25.02"/>
    <x v="1"/>
    <x v="0"/>
    <x v="0"/>
    <x v="0"/>
    <x v="0"/>
    <x v="1"/>
    <x v="1"/>
    <x v="0"/>
    <x v="2"/>
    <s v="2024-02-16"/>
    <x v="0"/>
    <n v="6000"/>
    <x v="0"/>
    <m/>
    <x v="0"/>
    <m/>
    <x v="256"/>
    <n v="100479603"/>
    <x v="0"/>
    <x v="0"/>
    <s v="Construção e Reabilitação de Placas Desportivas"/>
    <s v="ORI"/>
    <x v="0"/>
    <m/>
    <x v="0"/>
    <x v="0"/>
    <x v="0"/>
    <x v="0"/>
    <x v="0"/>
    <x v="0"/>
    <x v="0"/>
    <x v="0"/>
    <x v="0"/>
    <x v="0"/>
    <x v="0"/>
    <s v="Construção e Reabilitação de Placas Desportivas"/>
    <x v="0"/>
    <x v="0"/>
    <x v="0"/>
    <x v="0"/>
    <x v="1"/>
    <x v="0"/>
    <x v="0"/>
    <x v="0"/>
    <x v="0"/>
    <x v="0"/>
    <x v="0"/>
    <x v="0"/>
    <s v="Gratificação referente a pintura da placa desportiva da Ribeira de Principal, conforme anexo."/>
  </r>
  <r>
    <x v="1"/>
    <n v="0"/>
    <n v="0"/>
    <n v="0"/>
    <n v="152277"/>
    <x v="4922"/>
    <x v="0"/>
    <x v="0"/>
    <x v="0"/>
    <s v="01.27.06.42"/>
    <x v="22"/>
    <x v="1"/>
    <x v="1"/>
    <s v="Requalificação Urbana e habitação"/>
    <s v="01.27.06"/>
    <s v="Requalificação Urbana e habitação"/>
    <s v="01.27.06"/>
    <x v="1"/>
    <x v="0"/>
    <x v="0"/>
    <x v="0"/>
    <x v="0"/>
    <x v="1"/>
    <x v="1"/>
    <x v="0"/>
    <x v="1"/>
    <s v="2024-03-01"/>
    <x v="0"/>
    <n v="152277"/>
    <x v="0"/>
    <m/>
    <x v="0"/>
    <m/>
    <x v="1"/>
    <n v="100476920"/>
    <x v="0"/>
    <x v="0"/>
    <s v="Manutenção do Estádio Municipal/Campos Futebol 11"/>
    <s v="ORI"/>
    <x v="0"/>
    <s v="MCF"/>
    <x v="0"/>
    <x v="0"/>
    <x v="0"/>
    <x v="0"/>
    <x v="0"/>
    <x v="0"/>
    <x v="0"/>
    <x v="0"/>
    <x v="0"/>
    <x v="0"/>
    <x v="0"/>
    <s v="Manutenção do Estádio Municipal/Campos Futebol 11"/>
    <x v="0"/>
    <x v="0"/>
    <x v="0"/>
    <x v="0"/>
    <x v="1"/>
    <x v="0"/>
    <x v="0"/>
    <x v="0"/>
    <x v="0"/>
    <x v="0"/>
    <x v="0"/>
    <x v="0"/>
    <s v="Pagamento a favor da Felisberto Carvalho Auto, pela aquisição de combustíveis, destinados as viaturas afetos as obras de construção do campo relvado de Manguinho, conforme anexo."/>
  </r>
  <r>
    <x v="0"/>
    <n v="0"/>
    <n v="0"/>
    <n v="0"/>
    <n v="6450"/>
    <x v="4923"/>
    <x v="0"/>
    <x v="0"/>
    <x v="0"/>
    <s v="03.16.15"/>
    <x v="0"/>
    <x v="0"/>
    <x v="0"/>
    <s v="Direção Financeira"/>
    <s v="03.16.15"/>
    <s v="Direção Financeira"/>
    <s v="03.16.15"/>
    <x v="5"/>
    <x v="0"/>
    <x v="0"/>
    <x v="1"/>
    <x v="0"/>
    <x v="0"/>
    <x v="0"/>
    <x v="0"/>
    <x v="6"/>
    <s v="2024-04-02"/>
    <x v="1"/>
    <n v="6450"/>
    <x v="0"/>
    <m/>
    <x v="0"/>
    <m/>
    <x v="2"/>
    <n v="100474696"/>
    <x v="0"/>
    <x v="1"/>
    <s v="Direção Financeira"/>
    <s v="ORI"/>
    <x v="0"/>
    <m/>
    <x v="0"/>
    <x v="0"/>
    <x v="0"/>
    <x v="0"/>
    <x v="0"/>
    <x v="0"/>
    <x v="0"/>
    <x v="0"/>
    <x v="0"/>
    <x v="0"/>
    <x v="0"/>
    <s v="Direção Financeira"/>
    <x v="0"/>
    <x v="0"/>
    <x v="0"/>
    <x v="0"/>
    <x v="0"/>
    <x v="0"/>
    <x v="0"/>
    <x v="0"/>
    <x v="0"/>
    <x v="0"/>
    <x v="1"/>
    <x v="0"/>
    <s v="Pagamento referente a prestação de serviço como Manobrador durante o mês de março 2024, conforme proposta em anexo."/>
  </r>
  <r>
    <x v="0"/>
    <n v="0"/>
    <n v="0"/>
    <n v="0"/>
    <n v="36550"/>
    <x v="4923"/>
    <x v="0"/>
    <x v="0"/>
    <x v="0"/>
    <s v="03.16.15"/>
    <x v="0"/>
    <x v="0"/>
    <x v="0"/>
    <s v="Direção Financeira"/>
    <s v="03.16.15"/>
    <s v="Direção Financeira"/>
    <s v="03.16.15"/>
    <x v="5"/>
    <x v="0"/>
    <x v="0"/>
    <x v="1"/>
    <x v="0"/>
    <x v="0"/>
    <x v="0"/>
    <x v="0"/>
    <x v="6"/>
    <s v="2024-04-02"/>
    <x v="1"/>
    <n v="36550"/>
    <x v="0"/>
    <m/>
    <x v="0"/>
    <m/>
    <x v="266"/>
    <n v="100479605"/>
    <x v="0"/>
    <x v="0"/>
    <s v="Direção Financeira"/>
    <s v="ORI"/>
    <x v="0"/>
    <m/>
    <x v="0"/>
    <x v="0"/>
    <x v="0"/>
    <x v="0"/>
    <x v="0"/>
    <x v="0"/>
    <x v="0"/>
    <x v="0"/>
    <x v="0"/>
    <x v="0"/>
    <x v="0"/>
    <s v="Direção Financeira"/>
    <x v="0"/>
    <x v="0"/>
    <x v="0"/>
    <x v="0"/>
    <x v="0"/>
    <x v="0"/>
    <x v="0"/>
    <x v="0"/>
    <x v="0"/>
    <x v="0"/>
    <x v="0"/>
    <x v="0"/>
    <s v="Pagamento referente a prestação de serviço como Manobrador durante o mês de março 2024, conforme proposta em anexo."/>
  </r>
  <r>
    <x v="0"/>
    <n v="0"/>
    <n v="0"/>
    <n v="0"/>
    <n v="2250"/>
    <x v="4924"/>
    <x v="0"/>
    <x v="1"/>
    <x v="0"/>
    <s v="80.02.01"/>
    <x v="2"/>
    <x v="2"/>
    <x v="2"/>
    <s v="Retenções Iur"/>
    <s v="80.02.01"/>
    <s v="Retenções Iur"/>
    <s v="80.02.01"/>
    <x v="2"/>
    <x v="0"/>
    <x v="1"/>
    <x v="0"/>
    <x v="1"/>
    <x v="2"/>
    <x v="2"/>
    <x v="0"/>
    <x v="1"/>
    <s v="2024-03-28"/>
    <x v="0"/>
    <n v="2250"/>
    <x v="0"/>
    <m/>
    <x v="0"/>
    <m/>
    <x v="2"/>
    <n v="100474696"/>
    <x v="0"/>
    <x v="0"/>
    <s v="Retenções Iur"/>
    <s v="ORI"/>
    <x v="0"/>
    <s v="RIUR"/>
    <x v="0"/>
    <x v="0"/>
    <x v="0"/>
    <x v="0"/>
    <x v="0"/>
    <x v="0"/>
    <x v="0"/>
    <x v="0"/>
    <x v="0"/>
    <x v="0"/>
    <x v="0"/>
    <s v="Retenções Iur"/>
    <x v="0"/>
    <x v="0"/>
    <x v="0"/>
    <x v="0"/>
    <x v="2"/>
    <x v="0"/>
    <x v="0"/>
    <x v="0"/>
    <x v="0"/>
    <x v="1"/>
    <x v="0"/>
    <x v="0"/>
    <s v="RETENCAO OT"/>
  </r>
  <r>
    <x v="0"/>
    <n v="0"/>
    <n v="0"/>
    <n v="0"/>
    <n v="2400"/>
    <x v="4925"/>
    <x v="0"/>
    <x v="1"/>
    <x v="0"/>
    <s v="80.02.01"/>
    <x v="2"/>
    <x v="2"/>
    <x v="2"/>
    <s v="Retenções Iur"/>
    <s v="80.02.01"/>
    <s v="Retenções Iur"/>
    <s v="80.02.01"/>
    <x v="2"/>
    <x v="0"/>
    <x v="1"/>
    <x v="0"/>
    <x v="1"/>
    <x v="2"/>
    <x v="2"/>
    <x v="0"/>
    <x v="1"/>
    <s v="2024-03-21"/>
    <x v="0"/>
    <n v="2400"/>
    <x v="0"/>
    <m/>
    <x v="0"/>
    <m/>
    <x v="2"/>
    <n v="100474696"/>
    <x v="0"/>
    <x v="0"/>
    <s v="Retenções Iur"/>
    <s v="ORI"/>
    <x v="0"/>
    <s v="RIUR"/>
    <x v="0"/>
    <x v="0"/>
    <x v="0"/>
    <x v="0"/>
    <x v="0"/>
    <x v="0"/>
    <x v="0"/>
    <x v="0"/>
    <x v="0"/>
    <x v="0"/>
    <x v="0"/>
    <s v="Retenções Iur"/>
    <x v="0"/>
    <x v="0"/>
    <x v="0"/>
    <x v="0"/>
    <x v="2"/>
    <x v="0"/>
    <x v="0"/>
    <x v="0"/>
    <x v="0"/>
    <x v="1"/>
    <x v="0"/>
    <x v="0"/>
    <s v="RETENCAO OT"/>
  </r>
  <r>
    <x v="1"/>
    <n v="0"/>
    <n v="0"/>
    <n v="0"/>
    <n v="25538949"/>
    <x v="4926"/>
    <x v="0"/>
    <x v="1"/>
    <x v="0"/>
    <s v="03.03.10"/>
    <x v="8"/>
    <x v="0"/>
    <x v="4"/>
    <s v="Receitas Da Câmara"/>
    <s v="03.03.10"/>
    <s v="Receitas Da Câmara"/>
    <s v="03.03.10"/>
    <x v="56"/>
    <x v="0"/>
    <x v="6"/>
    <x v="10"/>
    <x v="0"/>
    <x v="0"/>
    <x v="2"/>
    <x v="0"/>
    <x v="1"/>
    <s v="2024-03-04"/>
    <x v="0"/>
    <n v="25538949"/>
    <x v="0"/>
    <m/>
    <x v="0"/>
    <m/>
    <x v="6"/>
    <n v="100474914"/>
    <x v="0"/>
    <x v="0"/>
    <s v="Receitas Da Câmara"/>
    <s v="EXT"/>
    <x v="0"/>
    <s v="RDC"/>
    <x v="0"/>
    <x v="0"/>
    <x v="0"/>
    <x v="0"/>
    <x v="0"/>
    <x v="0"/>
    <x v="0"/>
    <x v="0"/>
    <x v="0"/>
    <x v="0"/>
    <x v="0"/>
    <s v="Receitas Da Câmara"/>
    <x v="0"/>
    <x v="0"/>
    <x v="0"/>
    <x v="0"/>
    <x v="0"/>
    <x v="0"/>
    <x v="0"/>
    <x v="0"/>
    <x v="0"/>
    <x v="0"/>
    <x v="0"/>
    <x v="0"/>
    <s v="Transferência Fundo Nacional Ambiente, conforme anexo."/>
  </r>
  <r>
    <x v="1"/>
    <n v="0"/>
    <n v="0"/>
    <n v="0"/>
    <n v="81200"/>
    <x v="4927"/>
    <x v="0"/>
    <x v="0"/>
    <x v="0"/>
    <s v="01.27.06.42"/>
    <x v="22"/>
    <x v="1"/>
    <x v="1"/>
    <s v="Requalificação Urbana e habitação"/>
    <s v="01.27.06"/>
    <s v="Requalificação Urbana e habitação"/>
    <s v="01.27.06"/>
    <x v="1"/>
    <x v="0"/>
    <x v="0"/>
    <x v="0"/>
    <x v="0"/>
    <x v="1"/>
    <x v="1"/>
    <x v="0"/>
    <x v="6"/>
    <s v="2024-04-12"/>
    <x v="1"/>
    <n v="81200"/>
    <x v="0"/>
    <m/>
    <x v="0"/>
    <m/>
    <x v="77"/>
    <n v="100477538"/>
    <x v="0"/>
    <x v="0"/>
    <s v="Manutenção do Estádio Municipal/Campos Futebol 11"/>
    <s v="ORI"/>
    <x v="0"/>
    <s v="MCF"/>
    <x v="0"/>
    <x v="0"/>
    <x v="0"/>
    <x v="0"/>
    <x v="0"/>
    <x v="0"/>
    <x v="0"/>
    <x v="0"/>
    <x v="0"/>
    <x v="0"/>
    <x v="0"/>
    <s v="Manutenção do Estádio Municipal/Campos Futebol 11"/>
    <x v="0"/>
    <x v="0"/>
    <x v="0"/>
    <x v="0"/>
    <x v="1"/>
    <x v="0"/>
    <x v="0"/>
    <x v="0"/>
    <x v="0"/>
    <x v="0"/>
    <x v="0"/>
    <x v="0"/>
    <s v="Pagamento a favor da Oficina Mecânica André, referente serviços prestado  nas viatura da CMSM, conforme anexo."/>
  </r>
  <r>
    <x v="0"/>
    <n v="0"/>
    <n v="0"/>
    <n v="0"/>
    <n v="19000"/>
    <x v="4928"/>
    <x v="0"/>
    <x v="1"/>
    <x v="0"/>
    <s v="03.03.10"/>
    <x v="8"/>
    <x v="0"/>
    <x v="4"/>
    <s v="Receitas Da Câmara"/>
    <s v="03.03.10"/>
    <s v="Receitas Da Câmara"/>
    <s v="03.03.10"/>
    <x v="24"/>
    <x v="0"/>
    <x v="3"/>
    <x v="6"/>
    <x v="0"/>
    <x v="0"/>
    <x v="2"/>
    <x v="0"/>
    <x v="3"/>
    <s v="2024-05-17"/>
    <x v="1"/>
    <n v="19000"/>
    <x v="0"/>
    <m/>
    <x v="0"/>
    <m/>
    <x v="6"/>
    <n v="100474914"/>
    <x v="0"/>
    <x v="0"/>
    <s v="Receitas Da Câmara"/>
    <s v="EXT"/>
    <x v="0"/>
    <s v="RDC"/>
    <x v="0"/>
    <x v="0"/>
    <x v="0"/>
    <x v="0"/>
    <x v="0"/>
    <x v="0"/>
    <x v="0"/>
    <x v="0"/>
    <x v="0"/>
    <x v="0"/>
    <x v="0"/>
    <s v="Receitas Da Câmara"/>
    <x v="0"/>
    <x v="0"/>
    <x v="0"/>
    <x v="0"/>
    <x v="0"/>
    <x v="0"/>
    <x v="0"/>
    <x v="0"/>
    <x v="0"/>
    <x v="0"/>
    <x v="0"/>
    <x v="0"/>
    <s v="Recebimento de renda sra. Maria Conceição, conforme anexo."/>
  </r>
  <r>
    <x v="0"/>
    <n v="0"/>
    <n v="0"/>
    <n v="0"/>
    <n v="10106"/>
    <x v="4929"/>
    <x v="0"/>
    <x v="0"/>
    <x v="0"/>
    <s v="01.25.05.12"/>
    <x v="10"/>
    <x v="3"/>
    <x v="3"/>
    <s v="Saúde"/>
    <s v="01.25.05"/>
    <s v="Saúde"/>
    <s v="01.25.05"/>
    <x v="7"/>
    <x v="0"/>
    <x v="4"/>
    <x v="4"/>
    <x v="0"/>
    <x v="1"/>
    <x v="0"/>
    <x v="0"/>
    <x v="4"/>
    <s v="2024-06-13"/>
    <x v="1"/>
    <n v="10106"/>
    <x v="0"/>
    <m/>
    <x v="0"/>
    <m/>
    <x v="364"/>
    <n v="100389458"/>
    <x v="0"/>
    <x v="0"/>
    <s v="Promoção e Inclusão Social"/>
    <s v="ORI"/>
    <x v="0"/>
    <m/>
    <x v="0"/>
    <x v="0"/>
    <x v="0"/>
    <x v="0"/>
    <x v="0"/>
    <x v="0"/>
    <x v="0"/>
    <x v="0"/>
    <x v="0"/>
    <x v="0"/>
    <x v="0"/>
    <s v="Promoção e Inclusão Social"/>
    <x v="0"/>
    <x v="0"/>
    <x v="0"/>
    <x v="0"/>
    <x v="1"/>
    <x v="0"/>
    <x v="0"/>
    <x v="0"/>
    <x v="0"/>
    <x v="0"/>
    <x v="0"/>
    <x v="0"/>
    <s v="Pagamento a favor da Electra, referente apoio social para pagamento energia Electra da Sra., Adelina Mendes Correia e da Sra. Josefa Correia Tavares, conforme anexo."/>
  </r>
  <r>
    <x v="1"/>
    <n v="0"/>
    <n v="0"/>
    <n v="0"/>
    <n v="6700"/>
    <x v="4930"/>
    <x v="0"/>
    <x v="0"/>
    <x v="0"/>
    <s v="01.27.06.76"/>
    <x v="11"/>
    <x v="1"/>
    <x v="1"/>
    <s v="Requalificação Urbana e habitação"/>
    <s v="01.27.06"/>
    <s v="Requalificação Urbana e habitação"/>
    <s v="01.27.06"/>
    <x v="1"/>
    <x v="0"/>
    <x v="0"/>
    <x v="0"/>
    <x v="0"/>
    <x v="1"/>
    <x v="1"/>
    <x v="0"/>
    <x v="4"/>
    <s v="2024-06-13"/>
    <x v="1"/>
    <n v="6700"/>
    <x v="0"/>
    <m/>
    <x v="0"/>
    <m/>
    <x v="602"/>
    <n v="100421573"/>
    <x v="0"/>
    <x v="0"/>
    <s v="Requalificação Urbana e Ambiental de Achada Monte III"/>
    <s v="ORI"/>
    <x v="0"/>
    <m/>
    <x v="0"/>
    <x v="0"/>
    <x v="0"/>
    <x v="0"/>
    <x v="0"/>
    <x v="0"/>
    <x v="0"/>
    <x v="0"/>
    <x v="0"/>
    <x v="0"/>
    <x v="0"/>
    <s v="Requalificação Urbana e Ambiental de Achada Monte III"/>
    <x v="0"/>
    <x v="0"/>
    <x v="0"/>
    <x v="0"/>
    <x v="1"/>
    <x v="0"/>
    <x v="0"/>
    <x v="0"/>
    <x v="0"/>
    <x v="0"/>
    <x v="0"/>
    <x v="0"/>
    <s v="Pagamento referente a aquisição de duas carradas de pedras, para trabalhos no âmbito da requalificação urbana e ambiental de Acha do Monte, conforme anexo."/>
  </r>
  <r>
    <x v="0"/>
    <n v="0"/>
    <n v="0"/>
    <n v="0"/>
    <n v="6315"/>
    <x v="4931"/>
    <x v="0"/>
    <x v="0"/>
    <x v="0"/>
    <s v="03.16.15"/>
    <x v="0"/>
    <x v="0"/>
    <x v="0"/>
    <s v="Direção Financeira"/>
    <s v="03.16.15"/>
    <s v="Direção Financeira"/>
    <s v="03.16.15"/>
    <x v="5"/>
    <x v="0"/>
    <x v="0"/>
    <x v="1"/>
    <x v="0"/>
    <x v="0"/>
    <x v="0"/>
    <x v="0"/>
    <x v="4"/>
    <s v="2024-06-20"/>
    <x v="1"/>
    <n v="6315"/>
    <x v="0"/>
    <m/>
    <x v="0"/>
    <m/>
    <x v="15"/>
    <n v="100479277"/>
    <x v="0"/>
    <x v="2"/>
    <s v="Direção Financeira"/>
    <s v="ORI"/>
    <x v="0"/>
    <m/>
    <x v="0"/>
    <x v="0"/>
    <x v="0"/>
    <x v="0"/>
    <x v="0"/>
    <x v="0"/>
    <x v="0"/>
    <x v="0"/>
    <x v="0"/>
    <x v="0"/>
    <x v="0"/>
    <s v="Direção Financeira"/>
    <x v="0"/>
    <x v="0"/>
    <x v="0"/>
    <x v="0"/>
    <x v="0"/>
    <x v="0"/>
    <x v="0"/>
    <x v="0"/>
    <x v="0"/>
    <x v="0"/>
    <x v="2"/>
    <x v="0"/>
    <s v="Pagamento prestação de serviço Assistência Técnica Residentes referente ao mês de junho 2024, conforme anexo."/>
  </r>
  <r>
    <x v="0"/>
    <n v="0"/>
    <n v="0"/>
    <n v="0"/>
    <n v="213"/>
    <x v="4931"/>
    <x v="0"/>
    <x v="0"/>
    <x v="0"/>
    <s v="03.16.15"/>
    <x v="0"/>
    <x v="0"/>
    <x v="0"/>
    <s v="Direção Financeira"/>
    <s v="03.16.15"/>
    <s v="Direção Financeira"/>
    <s v="03.16.15"/>
    <x v="28"/>
    <x v="0"/>
    <x v="0"/>
    <x v="0"/>
    <x v="0"/>
    <x v="0"/>
    <x v="0"/>
    <x v="0"/>
    <x v="4"/>
    <s v="2024-06-20"/>
    <x v="1"/>
    <n v="213"/>
    <x v="0"/>
    <m/>
    <x v="0"/>
    <m/>
    <x v="15"/>
    <n v="100479277"/>
    <x v="0"/>
    <x v="2"/>
    <s v="Direção Financeira"/>
    <s v="ORI"/>
    <x v="0"/>
    <m/>
    <x v="0"/>
    <x v="0"/>
    <x v="0"/>
    <x v="0"/>
    <x v="0"/>
    <x v="0"/>
    <x v="0"/>
    <x v="0"/>
    <x v="0"/>
    <x v="0"/>
    <x v="0"/>
    <s v="Direção Financeira"/>
    <x v="0"/>
    <x v="0"/>
    <x v="0"/>
    <x v="0"/>
    <x v="0"/>
    <x v="0"/>
    <x v="0"/>
    <x v="0"/>
    <x v="0"/>
    <x v="0"/>
    <x v="2"/>
    <x v="0"/>
    <s v="Pagamento prestação de serviço Assistência Técnica Residentes referente ao mês de junho 2024, conforme anexo."/>
  </r>
  <r>
    <x v="0"/>
    <n v="0"/>
    <n v="0"/>
    <n v="0"/>
    <n v="37550"/>
    <x v="4931"/>
    <x v="0"/>
    <x v="0"/>
    <x v="0"/>
    <s v="03.16.15"/>
    <x v="0"/>
    <x v="0"/>
    <x v="0"/>
    <s v="Direção Financeira"/>
    <s v="03.16.15"/>
    <s v="Direção Financeira"/>
    <s v="03.16.15"/>
    <x v="28"/>
    <x v="0"/>
    <x v="0"/>
    <x v="0"/>
    <x v="0"/>
    <x v="0"/>
    <x v="0"/>
    <x v="0"/>
    <x v="4"/>
    <s v="2024-06-20"/>
    <x v="1"/>
    <n v="37550"/>
    <x v="0"/>
    <m/>
    <x v="0"/>
    <m/>
    <x v="6"/>
    <n v="100474914"/>
    <x v="0"/>
    <x v="0"/>
    <s v="Direção Financeira"/>
    <s v="ORI"/>
    <x v="0"/>
    <m/>
    <x v="0"/>
    <x v="0"/>
    <x v="0"/>
    <x v="0"/>
    <x v="0"/>
    <x v="0"/>
    <x v="0"/>
    <x v="0"/>
    <x v="0"/>
    <x v="0"/>
    <x v="0"/>
    <s v="Direção Financeira"/>
    <x v="0"/>
    <x v="0"/>
    <x v="0"/>
    <x v="0"/>
    <x v="0"/>
    <x v="0"/>
    <x v="0"/>
    <x v="0"/>
    <x v="0"/>
    <x v="0"/>
    <x v="0"/>
    <x v="0"/>
    <s v="Pagamento prestação de serviço Assistência Técnica Residentes referente ao mês de junho 2024, conforme anexo."/>
  </r>
  <r>
    <x v="0"/>
    <n v="0"/>
    <n v="0"/>
    <n v="0"/>
    <n v="1118368"/>
    <x v="4931"/>
    <x v="0"/>
    <x v="0"/>
    <x v="0"/>
    <s v="03.16.15"/>
    <x v="0"/>
    <x v="0"/>
    <x v="0"/>
    <s v="Direção Financeira"/>
    <s v="03.16.15"/>
    <s v="Direção Financeira"/>
    <s v="03.16.15"/>
    <x v="5"/>
    <x v="0"/>
    <x v="0"/>
    <x v="1"/>
    <x v="0"/>
    <x v="0"/>
    <x v="0"/>
    <x v="0"/>
    <x v="4"/>
    <s v="2024-06-20"/>
    <x v="1"/>
    <n v="1118368"/>
    <x v="0"/>
    <m/>
    <x v="0"/>
    <m/>
    <x v="6"/>
    <n v="100474914"/>
    <x v="0"/>
    <x v="0"/>
    <s v="Direção Financeira"/>
    <s v="ORI"/>
    <x v="0"/>
    <m/>
    <x v="0"/>
    <x v="0"/>
    <x v="0"/>
    <x v="0"/>
    <x v="0"/>
    <x v="0"/>
    <x v="0"/>
    <x v="0"/>
    <x v="0"/>
    <x v="0"/>
    <x v="0"/>
    <s v="Direção Financeira"/>
    <x v="0"/>
    <x v="0"/>
    <x v="0"/>
    <x v="0"/>
    <x v="0"/>
    <x v="0"/>
    <x v="0"/>
    <x v="0"/>
    <x v="0"/>
    <x v="0"/>
    <x v="0"/>
    <x v="0"/>
    <s v="Pagamento prestação de serviço Assistência Técnica Residentes referente ao mês de junho 2024, conforme anexo."/>
  </r>
  <r>
    <x v="1"/>
    <n v="0"/>
    <n v="0"/>
    <n v="0"/>
    <n v="617"/>
    <x v="4932"/>
    <x v="0"/>
    <x v="0"/>
    <x v="0"/>
    <s v="01.27.06.76"/>
    <x v="11"/>
    <x v="1"/>
    <x v="1"/>
    <s v="Requalificação Urbana e habitação"/>
    <s v="01.27.06"/>
    <s v="Requalificação Urbana e habitação"/>
    <s v="01.27.06"/>
    <x v="1"/>
    <x v="0"/>
    <x v="0"/>
    <x v="0"/>
    <x v="0"/>
    <x v="1"/>
    <x v="1"/>
    <x v="0"/>
    <x v="4"/>
    <s v="2024-06-28"/>
    <x v="1"/>
    <n v="617"/>
    <x v="0"/>
    <m/>
    <x v="0"/>
    <m/>
    <x v="2"/>
    <n v="100474696"/>
    <x v="0"/>
    <x v="1"/>
    <s v="Requalificação Urbana e Ambiental de Achada Monte III"/>
    <s v="ORI"/>
    <x v="0"/>
    <m/>
    <x v="0"/>
    <x v="0"/>
    <x v="0"/>
    <x v="0"/>
    <x v="0"/>
    <x v="0"/>
    <x v="0"/>
    <x v="0"/>
    <x v="0"/>
    <x v="0"/>
    <x v="0"/>
    <s v="Requalificação Urbana e Ambiental de Achada Monte III"/>
    <x v="0"/>
    <x v="0"/>
    <x v="0"/>
    <x v="0"/>
    <x v="1"/>
    <x v="0"/>
    <x v="0"/>
    <x v="0"/>
    <x v="0"/>
    <x v="0"/>
    <x v="1"/>
    <x v="0"/>
    <s v=" Pagamento a favor do Sr. José Rui Soares Correia, referente a prestação de serviços de calcetamento na localidade de Achada Monte, no âmbito dos trabalhos da requalificação de Dacalinho-Achada Monte, conforme anexo.   "/>
  </r>
  <r>
    <x v="1"/>
    <n v="0"/>
    <n v="0"/>
    <n v="0"/>
    <n v="3498"/>
    <x v="4932"/>
    <x v="0"/>
    <x v="0"/>
    <x v="0"/>
    <s v="01.27.06.76"/>
    <x v="11"/>
    <x v="1"/>
    <x v="1"/>
    <s v="Requalificação Urbana e habitação"/>
    <s v="01.27.06"/>
    <s v="Requalificação Urbana e habitação"/>
    <s v="01.27.06"/>
    <x v="1"/>
    <x v="0"/>
    <x v="0"/>
    <x v="0"/>
    <x v="0"/>
    <x v="1"/>
    <x v="1"/>
    <x v="0"/>
    <x v="4"/>
    <s v="2024-06-28"/>
    <x v="1"/>
    <n v="3498"/>
    <x v="0"/>
    <m/>
    <x v="0"/>
    <m/>
    <x v="603"/>
    <n v="100479682"/>
    <x v="0"/>
    <x v="0"/>
    <s v="Requalificação Urbana e Ambiental de Achada Monte III"/>
    <s v="ORI"/>
    <x v="0"/>
    <m/>
    <x v="0"/>
    <x v="0"/>
    <x v="0"/>
    <x v="0"/>
    <x v="0"/>
    <x v="0"/>
    <x v="0"/>
    <x v="0"/>
    <x v="0"/>
    <x v="0"/>
    <x v="0"/>
    <s v="Requalificação Urbana e Ambiental de Achada Monte III"/>
    <x v="0"/>
    <x v="0"/>
    <x v="0"/>
    <x v="0"/>
    <x v="1"/>
    <x v="0"/>
    <x v="0"/>
    <x v="0"/>
    <x v="0"/>
    <x v="0"/>
    <x v="0"/>
    <x v="0"/>
    <s v=" Pagamento a favor do Sr. José Rui Soares Correia, referente a prestação de serviços de calcetamento na localidade de Achada Monte, no âmbito dos trabalhos da requalificação de Dacalinho-Achada Monte, conforme anexo.   "/>
  </r>
  <r>
    <x v="0"/>
    <n v="0"/>
    <n v="0"/>
    <n v="0"/>
    <n v="2000"/>
    <x v="4933"/>
    <x v="0"/>
    <x v="0"/>
    <x v="0"/>
    <s v="03.16.15"/>
    <x v="0"/>
    <x v="0"/>
    <x v="0"/>
    <s v="Direção Financeira"/>
    <s v="03.16.15"/>
    <s v="Direção Financeira"/>
    <s v="03.16.15"/>
    <x v="3"/>
    <x v="0"/>
    <x v="0"/>
    <x v="1"/>
    <x v="0"/>
    <x v="0"/>
    <x v="0"/>
    <x v="0"/>
    <x v="9"/>
    <s v="2024-07-17"/>
    <x v="2"/>
    <n v="2000"/>
    <x v="0"/>
    <m/>
    <x v="0"/>
    <m/>
    <x v="569"/>
    <n v="100447033"/>
    <x v="0"/>
    <x v="0"/>
    <s v="Direção Financeira"/>
    <s v="ORI"/>
    <x v="0"/>
    <m/>
    <x v="0"/>
    <x v="0"/>
    <x v="0"/>
    <x v="0"/>
    <x v="0"/>
    <x v="0"/>
    <x v="0"/>
    <x v="0"/>
    <x v="0"/>
    <x v="0"/>
    <x v="0"/>
    <s v="Direção Financeira"/>
    <x v="0"/>
    <x v="0"/>
    <x v="0"/>
    <x v="0"/>
    <x v="0"/>
    <x v="0"/>
    <x v="0"/>
    <x v="0"/>
    <x v="0"/>
    <x v="0"/>
    <x v="0"/>
    <x v="0"/>
    <s v="Ajuda de custo a favor do senhor Secretario Municipal Emanuel Semedo, pela sua deslocação a Praia no dia 12 de julho de 2024 a fim de participar na inauguração do CAV, conforme anexo."/>
  </r>
  <r>
    <x v="0"/>
    <n v="0"/>
    <n v="0"/>
    <n v="0"/>
    <n v="19"/>
    <x v="4934"/>
    <x v="0"/>
    <x v="1"/>
    <x v="0"/>
    <s v="03.03.10"/>
    <x v="8"/>
    <x v="0"/>
    <x v="4"/>
    <s v="Receitas Da Câmara"/>
    <s v="03.03.10"/>
    <s v="Receitas Da Câmara"/>
    <s v="03.03.10"/>
    <x v="23"/>
    <x v="0"/>
    <x v="3"/>
    <x v="7"/>
    <x v="0"/>
    <x v="0"/>
    <x v="2"/>
    <x v="0"/>
    <x v="9"/>
    <s v="2024-07-16"/>
    <x v="2"/>
    <n v="19"/>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80000"/>
    <x v="4935"/>
    <x v="0"/>
    <x v="1"/>
    <x v="0"/>
    <s v="03.03.10"/>
    <x v="8"/>
    <x v="0"/>
    <x v="4"/>
    <s v="Receitas Da Câmara"/>
    <s v="03.03.10"/>
    <s v="Receitas Da Câmara"/>
    <s v="03.03.10"/>
    <x v="15"/>
    <x v="0"/>
    <x v="0"/>
    <x v="0"/>
    <x v="0"/>
    <x v="0"/>
    <x v="2"/>
    <x v="0"/>
    <x v="9"/>
    <s v="2024-07-16"/>
    <x v="2"/>
    <n v="18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920"/>
    <x v="4936"/>
    <x v="0"/>
    <x v="1"/>
    <x v="0"/>
    <s v="03.03.10"/>
    <x v="8"/>
    <x v="0"/>
    <x v="4"/>
    <s v="Receitas Da Câmara"/>
    <s v="03.03.10"/>
    <s v="Receitas Da Câmara"/>
    <s v="03.03.10"/>
    <x v="13"/>
    <x v="0"/>
    <x v="3"/>
    <x v="3"/>
    <x v="0"/>
    <x v="0"/>
    <x v="2"/>
    <x v="0"/>
    <x v="9"/>
    <s v="2024-07-16"/>
    <x v="2"/>
    <n v="59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4"/>
    <x v="4937"/>
    <x v="0"/>
    <x v="0"/>
    <x v="0"/>
    <s v="03.16.24"/>
    <x v="31"/>
    <x v="0"/>
    <x v="0"/>
    <s v="Direcao da Familia, Inclusão, Género e Saúde"/>
    <s v="03.16.24"/>
    <s v="Direcao da Familia, Inclusão, Género e Saúde"/>
    <s v="03.16.24"/>
    <x v="28"/>
    <x v="0"/>
    <x v="0"/>
    <x v="0"/>
    <x v="0"/>
    <x v="0"/>
    <x v="0"/>
    <x v="0"/>
    <x v="4"/>
    <s v="2024-06-19"/>
    <x v="1"/>
    <n v="64"/>
    <x v="0"/>
    <m/>
    <x v="0"/>
    <m/>
    <x v="15"/>
    <n v="100479277"/>
    <x v="0"/>
    <x v="2"/>
    <s v="Direcao da Familia, Inclusão, Género e Saúde"/>
    <s v="ORI"/>
    <x v="0"/>
    <m/>
    <x v="0"/>
    <x v="0"/>
    <x v="0"/>
    <x v="0"/>
    <x v="0"/>
    <x v="0"/>
    <x v="0"/>
    <x v="0"/>
    <x v="0"/>
    <x v="0"/>
    <x v="0"/>
    <s v="Direcao da Familia, Inclusão, Género e Saúde"/>
    <x v="0"/>
    <x v="0"/>
    <x v="0"/>
    <x v="0"/>
    <x v="0"/>
    <x v="0"/>
    <x v="0"/>
    <x v="0"/>
    <x v="0"/>
    <x v="0"/>
    <x v="2"/>
    <x v="0"/>
    <s v="Pagamento de salário referente a 06-2024"/>
  </r>
  <r>
    <x v="0"/>
    <n v="0"/>
    <n v="0"/>
    <n v="0"/>
    <n v="1758"/>
    <x v="4937"/>
    <x v="0"/>
    <x v="0"/>
    <x v="0"/>
    <s v="03.16.24"/>
    <x v="31"/>
    <x v="0"/>
    <x v="0"/>
    <s v="Direcao da Familia, Inclusão, Género e Saúde"/>
    <s v="03.16.24"/>
    <s v="Direcao da Familia, Inclusão, Género e Saúde"/>
    <s v="03.16.24"/>
    <x v="30"/>
    <x v="0"/>
    <x v="0"/>
    <x v="0"/>
    <x v="1"/>
    <x v="0"/>
    <x v="0"/>
    <x v="0"/>
    <x v="4"/>
    <s v="2024-06-19"/>
    <x v="1"/>
    <n v="1758"/>
    <x v="0"/>
    <m/>
    <x v="0"/>
    <m/>
    <x v="15"/>
    <n v="100479277"/>
    <x v="0"/>
    <x v="2"/>
    <s v="Direcao da Familia, Inclusão, Género e Saúde"/>
    <s v="ORI"/>
    <x v="0"/>
    <m/>
    <x v="0"/>
    <x v="0"/>
    <x v="0"/>
    <x v="0"/>
    <x v="0"/>
    <x v="0"/>
    <x v="0"/>
    <x v="0"/>
    <x v="0"/>
    <x v="0"/>
    <x v="0"/>
    <s v="Direcao da Familia, Inclusão, Género e Saúde"/>
    <x v="0"/>
    <x v="0"/>
    <x v="0"/>
    <x v="0"/>
    <x v="0"/>
    <x v="0"/>
    <x v="0"/>
    <x v="0"/>
    <x v="0"/>
    <x v="0"/>
    <x v="2"/>
    <x v="0"/>
    <s v="Pagamento de salário referente a 06-2024"/>
  </r>
  <r>
    <x v="0"/>
    <n v="0"/>
    <n v="0"/>
    <n v="0"/>
    <n v="2526"/>
    <x v="4937"/>
    <x v="0"/>
    <x v="0"/>
    <x v="0"/>
    <s v="03.16.24"/>
    <x v="31"/>
    <x v="0"/>
    <x v="0"/>
    <s v="Direcao da Familia, Inclusão, Género e Saúde"/>
    <s v="03.16.24"/>
    <s v="Direcao da Familia, Inclusão, Género e Saúde"/>
    <s v="03.16.24"/>
    <x v="48"/>
    <x v="0"/>
    <x v="0"/>
    <x v="0"/>
    <x v="1"/>
    <x v="0"/>
    <x v="0"/>
    <x v="0"/>
    <x v="4"/>
    <s v="2024-06-19"/>
    <x v="1"/>
    <n v="2526"/>
    <x v="0"/>
    <m/>
    <x v="0"/>
    <m/>
    <x v="15"/>
    <n v="100479277"/>
    <x v="0"/>
    <x v="2"/>
    <s v="Direcao da Familia, Inclusão, Género e Saúde"/>
    <s v="ORI"/>
    <x v="0"/>
    <m/>
    <x v="0"/>
    <x v="0"/>
    <x v="0"/>
    <x v="0"/>
    <x v="0"/>
    <x v="0"/>
    <x v="0"/>
    <x v="0"/>
    <x v="0"/>
    <x v="0"/>
    <x v="0"/>
    <s v="Direcao da Familia, Inclusão, Género e Saúde"/>
    <x v="0"/>
    <x v="0"/>
    <x v="0"/>
    <x v="0"/>
    <x v="0"/>
    <x v="0"/>
    <x v="0"/>
    <x v="0"/>
    <x v="0"/>
    <x v="0"/>
    <x v="2"/>
    <x v="0"/>
    <s v="Pagamento de salário referente a 06-2024"/>
  </r>
  <r>
    <x v="0"/>
    <n v="0"/>
    <n v="0"/>
    <n v="0"/>
    <n v="346"/>
    <x v="4937"/>
    <x v="0"/>
    <x v="0"/>
    <x v="0"/>
    <s v="03.16.24"/>
    <x v="31"/>
    <x v="0"/>
    <x v="0"/>
    <s v="Direcao da Familia, Inclusão, Género e Saúde"/>
    <s v="03.16.24"/>
    <s v="Direcao da Familia, Inclusão, Género e Saúde"/>
    <s v="03.16.24"/>
    <x v="28"/>
    <x v="0"/>
    <x v="0"/>
    <x v="0"/>
    <x v="0"/>
    <x v="0"/>
    <x v="0"/>
    <x v="0"/>
    <x v="4"/>
    <s v="2024-06-19"/>
    <x v="1"/>
    <n v="346"/>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6-2024"/>
  </r>
  <r>
    <x v="0"/>
    <n v="0"/>
    <n v="0"/>
    <n v="0"/>
    <n v="9457"/>
    <x v="4937"/>
    <x v="0"/>
    <x v="0"/>
    <x v="0"/>
    <s v="03.16.24"/>
    <x v="31"/>
    <x v="0"/>
    <x v="0"/>
    <s v="Direcao da Familia, Inclusão, Género e Saúde"/>
    <s v="03.16.24"/>
    <s v="Direcao da Familia, Inclusão, Género e Saúde"/>
    <s v="03.16.24"/>
    <x v="30"/>
    <x v="0"/>
    <x v="0"/>
    <x v="0"/>
    <x v="1"/>
    <x v="0"/>
    <x v="0"/>
    <x v="0"/>
    <x v="4"/>
    <s v="2024-06-19"/>
    <x v="1"/>
    <n v="9457"/>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6-2024"/>
  </r>
  <r>
    <x v="0"/>
    <n v="0"/>
    <n v="0"/>
    <n v="0"/>
    <n v="13579"/>
    <x v="4937"/>
    <x v="0"/>
    <x v="0"/>
    <x v="0"/>
    <s v="03.16.24"/>
    <x v="31"/>
    <x v="0"/>
    <x v="0"/>
    <s v="Direcao da Familia, Inclusão, Género e Saúde"/>
    <s v="03.16.24"/>
    <s v="Direcao da Familia, Inclusão, Género e Saúde"/>
    <s v="03.16.24"/>
    <x v="48"/>
    <x v="0"/>
    <x v="0"/>
    <x v="0"/>
    <x v="1"/>
    <x v="0"/>
    <x v="0"/>
    <x v="0"/>
    <x v="4"/>
    <s v="2024-06-19"/>
    <x v="1"/>
    <n v="13579"/>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6-2024"/>
  </r>
  <r>
    <x v="0"/>
    <n v="0"/>
    <n v="0"/>
    <n v="0"/>
    <n v="2"/>
    <x v="4937"/>
    <x v="0"/>
    <x v="0"/>
    <x v="0"/>
    <s v="03.16.24"/>
    <x v="31"/>
    <x v="0"/>
    <x v="0"/>
    <s v="Direcao da Familia, Inclusão, Género e Saúde"/>
    <s v="03.16.24"/>
    <s v="Direcao da Familia, Inclusão, Género e Saúde"/>
    <s v="03.16.24"/>
    <x v="28"/>
    <x v="0"/>
    <x v="0"/>
    <x v="0"/>
    <x v="0"/>
    <x v="0"/>
    <x v="0"/>
    <x v="0"/>
    <x v="4"/>
    <s v="2024-06-19"/>
    <x v="1"/>
    <n v="2"/>
    <x v="0"/>
    <m/>
    <x v="0"/>
    <m/>
    <x v="16"/>
    <n v="100474707"/>
    <x v="0"/>
    <x v="3"/>
    <s v="Direcao da Familia, Inclusão, Género e Saúde"/>
    <s v="ORI"/>
    <x v="0"/>
    <m/>
    <x v="0"/>
    <x v="0"/>
    <x v="0"/>
    <x v="0"/>
    <x v="0"/>
    <x v="0"/>
    <x v="0"/>
    <x v="0"/>
    <x v="0"/>
    <x v="0"/>
    <x v="0"/>
    <s v="Direcao da Familia, Inclusão, Género e Saúde"/>
    <x v="0"/>
    <x v="0"/>
    <x v="0"/>
    <x v="0"/>
    <x v="0"/>
    <x v="0"/>
    <x v="0"/>
    <x v="0"/>
    <x v="0"/>
    <x v="0"/>
    <x v="3"/>
    <x v="0"/>
    <s v="Pagamento de salário referente a 06-2024"/>
  </r>
  <r>
    <x v="0"/>
    <n v="0"/>
    <n v="0"/>
    <n v="0"/>
    <n v="76"/>
    <x v="4937"/>
    <x v="0"/>
    <x v="0"/>
    <x v="0"/>
    <s v="03.16.24"/>
    <x v="31"/>
    <x v="0"/>
    <x v="0"/>
    <s v="Direcao da Familia, Inclusão, Género e Saúde"/>
    <s v="03.16.24"/>
    <s v="Direcao da Familia, Inclusão, Género e Saúde"/>
    <s v="03.16.24"/>
    <x v="30"/>
    <x v="0"/>
    <x v="0"/>
    <x v="0"/>
    <x v="1"/>
    <x v="0"/>
    <x v="0"/>
    <x v="0"/>
    <x v="4"/>
    <s v="2024-06-19"/>
    <x v="1"/>
    <n v="76"/>
    <x v="0"/>
    <m/>
    <x v="0"/>
    <m/>
    <x v="16"/>
    <n v="100474707"/>
    <x v="0"/>
    <x v="3"/>
    <s v="Direcao da Familia, Inclusão, Género e Saúde"/>
    <s v="ORI"/>
    <x v="0"/>
    <m/>
    <x v="0"/>
    <x v="0"/>
    <x v="0"/>
    <x v="0"/>
    <x v="0"/>
    <x v="0"/>
    <x v="0"/>
    <x v="0"/>
    <x v="0"/>
    <x v="0"/>
    <x v="0"/>
    <s v="Direcao da Familia, Inclusão, Género e Saúde"/>
    <x v="0"/>
    <x v="0"/>
    <x v="0"/>
    <x v="0"/>
    <x v="0"/>
    <x v="0"/>
    <x v="0"/>
    <x v="0"/>
    <x v="0"/>
    <x v="0"/>
    <x v="3"/>
    <x v="0"/>
    <s v="Pagamento de salário referente a 06-2024"/>
  </r>
  <r>
    <x v="0"/>
    <n v="0"/>
    <n v="0"/>
    <n v="0"/>
    <n v="112"/>
    <x v="4937"/>
    <x v="0"/>
    <x v="0"/>
    <x v="0"/>
    <s v="03.16.24"/>
    <x v="31"/>
    <x v="0"/>
    <x v="0"/>
    <s v="Direcao da Familia, Inclusão, Género e Saúde"/>
    <s v="03.16.24"/>
    <s v="Direcao da Familia, Inclusão, Género e Saúde"/>
    <s v="03.16.24"/>
    <x v="48"/>
    <x v="0"/>
    <x v="0"/>
    <x v="0"/>
    <x v="1"/>
    <x v="0"/>
    <x v="0"/>
    <x v="0"/>
    <x v="4"/>
    <s v="2024-06-19"/>
    <x v="1"/>
    <n v="112"/>
    <x v="0"/>
    <m/>
    <x v="0"/>
    <m/>
    <x v="16"/>
    <n v="100474707"/>
    <x v="0"/>
    <x v="3"/>
    <s v="Direcao da Familia, Inclusão, Género e Saúde"/>
    <s v="ORI"/>
    <x v="0"/>
    <m/>
    <x v="0"/>
    <x v="0"/>
    <x v="0"/>
    <x v="0"/>
    <x v="0"/>
    <x v="0"/>
    <x v="0"/>
    <x v="0"/>
    <x v="0"/>
    <x v="0"/>
    <x v="0"/>
    <s v="Direcao da Familia, Inclusão, Género e Saúde"/>
    <x v="0"/>
    <x v="0"/>
    <x v="0"/>
    <x v="0"/>
    <x v="0"/>
    <x v="0"/>
    <x v="0"/>
    <x v="0"/>
    <x v="0"/>
    <x v="0"/>
    <x v="3"/>
    <x v="0"/>
    <s v="Pagamento de salário referente a 06-2024"/>
  </r>
  <r>
    <x v="0"/>
    <n v="0"/>
    <n v="0"/>
    <n v="0"/>
    <n v="508"/>
    <x v="4937"/>
    <x v="0"/>
    <x v="0"/>
    <x v="0"/>
    <s v="03.16.24"/>
    <x v="31"/>
    <x v="0"/>
    <x v="0"/>
    <s v="Direcao da Familia, Inclusão, Género e Saúde"/>
    <s v="03.16.24"/>
    <s v="Direcao da Familia, Inclusão, Género e Saúde"/>
    <s v="03.16.24"/>
    <x v="28"/>
    <x v="0"/>
    <x v="0"/>
    <x v="0"/>
    <x v="0"/>
    <x v="0"/>
    <x v="0"/>
    <x v="0"/>
    <x v="4"/>
    <s v="2024-06-19"/>
    <x v="1"/>
    <n v="508"/>
    <x v="0"/>
    <m/>
    <x v="0"/>
    <m/>
    <x v="19"/>
    <n v="100474706"/>
    <x v="0"/>
    <x v="6"/>
    <s v="Direcao da Familia, Inclusão, Género e Saúde"/>
    <s v="ORI"/>
    <x v="0"/>
    <m/>
    <x v="0"/>
    <x v="0"/>
    <x v="0"/>
    <x v="0"/>
    <x v="0"/>
    <x v="0"/>
    <x v="0"/>
    <x v="0"/>
    <x v="0"/>
    <x v="0"/>
    <x v="0"/>
    <s v="Direcao da Familia, Inclusão, Género e Saúde"/>
    <x v="0"/>
    <x v="0"/>
    <x v="0"/>
    <x v="0"/>
    <x v="0"/>
    <x v="0"/>
    <x v="0"/>
    <x v="0"/>
    <x v="0"/>
    <x v="0"/>
    <x v="6"/>
    <x v="0"/>
    <s v="Pagamento de salário referente a 06-2024"/>
  </r>
  <r>
    <x v="0"/>
    <n v="0"/>
    <n v="0"/>
    <n v="0"/>
    <n v="13871"/>
    <x v="4937"/>
    <x v="0"/>
    <x v="0"/>
    <x v="0"/>
    <s v="03.16.24"/>
    <x v="31"/>
    <x v="0"/>
    <x v="0"/>
    <s v="Direcao da Familia, Inclusão, Género e Saúde"/>
    <s v="03.16.24"/>
    <s v="Direcao da Familia, Inclusão, Género e Saúde"/>
    <s v="03.16.24"/>
    <x v="30"/>
    <x v="0"/>
    <x v="0"/>
    <x v="0"/>
    <x v="1"/>
    <x v="0"/>
    <x v="0"/>
    <x v="0"/>
    <x v="4"/>
    <s v="2024-06-19"/>
    <x v="1"/>
    <n v="13871"/>
    <x v="0"/>
    <m/>
    <x v="0"/>
    <m/>
    <x v="19"/>
    <n v="100474706"/>
    <x v="0"/>
    <x v="6"/>
    <s v="Direcao da Familia, Inclusão, Género e Saúde"/>
    <s v="ORI"/>
    <x v="0"/>
    <m/>
    <x v="0"/>
    <x v="0"/>
    <x v="0"/>
    <x v="0"/>
    <x v="0"/>
    <x v="0"/>
    <x v="0"/>
    <x v="0"/>
    <x v="0"/>
    <x v="0"/>
    <x v="0"/>
    <s v="Direcao da Familia, Inclusão, Género e Saúde"/>
    <x v="0"/>
    <x v="0"/>
    <x v="0"/>
    <x v="0"/>
    <x v="0"/>
    <x v="0"/>
    <x v="0"/>
    <x v="0"/>
    <x v="0"/>
    <x v="0"/>
    <x v="6"/>
    <x v="0"/>
    <s v="Pagamento de salário referente a 06-2024"/>
  </r>
  <r>
    <x v="0"/>
    <n v="0"/>
    <n v="0"/>
    <n v="0"/>
    <n v="19914"/>
    <x v="4937"/>
    <x v="0"/>
    <x v="0"/>
    <x v="0"/>
    <s v="03.16.24"/>
    <x v="31"/>
    <x v="0"/>
    <x v="0"/>
    <s v="Direcao da Familia, Inclusão, Género e Saúde"/>
    <s v="03.16.24"/>
    <s v="Direcao da Familia, Inclusão, Género e Saúde"/>
    <s v="03.16.24"/>
    <x v="48"/>
    <x v="0"/>
    <x v="0"/>
    <x v="0"/>
    <x v="1"/>
    <x v="0"/>
    <x v="0"/>
    <x v="0"/>
    <x v="4"/>
    <s v="2024-06-19"/>
    <x v="1"/>
    <n v="19914"/>
    <x v="0"/>
    <m/>
    <x v="0"/>
    <m/>
    <x v="19"/>
    <n v="100474706"/>
    <x v="0"/>
    <x v="6"/>
    <s v="Direcao da Familia, Inclusão, Género e Saúde"/>
    <s v="ORI"/>
    <x v="0"/>
    <m/>
    <x v="0"/>
    <x v="0"/>
    <x v="0"/>
    <x v="0"/>
    <x v="0"/>
    <x v="0"/>
    <x v="0"/>
    <x v="0"/>
    <x v="0"/>
    <x v="0"/>
    <x v="0"/>
    <s v="Direcao da Familia, Inclusão, Género e Saúde"/>
    <x v="0"/>
    <x v="0"/>
    <x v="0"/>
    <x v="0"/>
    <x v="0"/>
    <x v="0"/>
    <x v="0"/>
    <x v="0"/>
    <x v="0"/>
    <x v="0"/>
    <x v="6"/>
    <x v="0"/>
    <s v="Pagamento de salário referente a 06-2024"/>
  </r>
  <r>
    <x v="0"/>
    <n v="0"/>
    <n v="0"/>
    <n v="0"/>
    <n v="5530"/>
    <x v="4937"/>
    <x v="0"/>
    <x v="0"/>
    <x v="0"/>
    <s v="03.16.24"/>
    <x v="31"/>
    <x v="0"/>
    <x v="0"/>
    <s v="Direcao da Familia, Inclusão, Género e Saúde"/>
    <s v="03.16.24"/>
    <s v="Direcao da Familia, Inclusão, Género e Saúde"/>
    <s v="03.16.24"/>
    <x v="28"/>
    <x v="0"/>
    <x v="0"/>
    <x v="0"/>
    <x v="0"/>
    <x v="0"/>
    <x v="0"/>
    <x v="0"/>
    <x v="4"/>
    <s v="2024-06-19"/>
    <x v="1"/>
    <n v="5530"/>
    <x v="0"/>
    <m/>
    <x v="0"/>
    <m/>
    <x v="9"/>
    <n v="100474693"/>
    <x v="0"/>
    <x v="0"/>
    <s v="Direcao da Familia, Inclusão, Género e Saúde"/>
    <s v="ORI"/>
    <x v="0"/>
    <m/>
    <x v="0"/>
    <x v="0"/>
    <x v="0"/>
    <x v="0"/>
    <x v="0"/>
    <x v="0"/>
    <x v="0"/>
    <x v="0"/>
    <x v="0"/>
    <x v="0"/>
    <x v="0"/>
    <s v="Direcao da Familia, Inclusão, Género e Saúde"/>
    <x v="0"/>
    <x v="0"/>
    <x v="0"/>
    <x v="0"/>
    <x v="0"/>
    <x v="0"/>
    <x v="0"/>
    <x v="0"/>
    <x v="0"/>
    <x v="0"/>
    <x v="0"/>
    <x v="0"/>
    <s v="Pagamento de salário referente a 06-2024"/>
  </r>
  <r>
    <x v="0"/>
    <n v="0"/>
    <n v="0"/>
    <n v="0"/>
    <n v="150838"/>
    <x v="4937"/>
    <x v="0"/>
    <x v="0"/>
    <x v="0"/>
    <s v="03.16.24"/>
    <x v="31"/>
    <x v="0"/>
    <x v="0"/>
    <s v="Direcao da Familia, Inclusão, Género e Saúde"/>
    <s v="03.16.24"/>
    <s v="Direcao da Familia, Inclusão, Género e Saúde"/>
    <s v="03.16.24"/>
    <x v="30"/>
    <x v="0"/>
    <x v="0"/>
    <x v="0"/>
    <x v="1"/>
    <x v="0"/>
    <x v="0"/>
    <x v="0"/>
    <x v="4"/>
    <s v="2024-06-19"/>
    <x v="1"/>
    <n v="150838"/>
    <x v="0"/>
    <m/>
    <x v="0"/>
    <m/>
    <x v="9"/>
    <n v="100474693"/>
    <x v="0"/>
    <x v="0"/>
    <s v="Direcao da Familia, Inclusão, Género e Saúde"/>
    <s v="ORI"/>
    <x v="0"/>
    <m/>
    <x v="0"/>
    <x v="0"/>
    <x v="0"/>
    <x v="0"/>
    <x v="0"/>
    <x v="0"/>
    <x v="0"/>
    <x v="0"/>
    <x v="0"/>
    <x v="0"/>
    <x v="0"/>
    <s v="Direcao da Familia, Inclusão, Género e Saúde"/>
    <x v="0"/>
    <x v="0"/>
    <x v="0"/>
    <x v="0"/>
    <x v="0"/>
    <x v="0"/>
    <x v="0"/>
    <x v="0"/>
    <x v="0"/>
    <x v="0"/>
    <x v="0"/>
    <x v="0"/>
    <s v="Pagamento de salário referente a 06-2024"/>
  </r>
  <r>
    <x v="0"/>
    <n v="0"/>
    <n v="0"/>
    <n v="0"/>
    <n v="216531"/>
    <x v="4937"/>
    <x v="0"/>
    <x v="0"/>
    <x v="0"/>
    <s v="03.16.24"/>
    <x v="31"/>
    <x v="0"/>
    <x v="0"/>
    <s v="Direcao da Familia, Inclusão, Género e Saúde"/>
    <s v="03.16.24"/>
    <s v="Direcao da Familia, Inclusão, Género e Saúde"/>
    <s v="03.16.24"/>
    <x v="48"/>
    <x v="0"/>
    <x v="0"/>
    <x v="0"/>
    <x v="1"/>
    <x v="0"/>
    <x v="0"/>
    <x v="0"/>
    <x v="4"/>
    <s v="2024-06-19"/>
    <x v="1"/>
    <n v="216531"/>
    <x v="0"/>
    <m/>
    <x v="0"/>
    <m/>
    <x v="9"/>
    <n v="100474693"/>
    <x v="0"/>
    <x v="0"/>
    <s v="Direcao da Familia, Inclusão, Género e Saúde"/>
    <s v="ORI"/>
    <x v="0"/>
    <m/>
    <x v="0"/>
    <x v="0"/>
    <x v="0"/>
    <x v="0"/>
    <x v="0"/>
    <x v="0"/>
    <x v="0"/>
    <x v="0"/>
    <x v="0"/>
    <x v="0"/>
    <x v="0"/>
    <s v="Direcao da Familia, Inclusão, Género e Saúde"/>
    <x v="0"/>
    <x v="0"/>
    <x v="0"/>
    <x v="0"/>
    <x v="0"/>
    <x v="0"/>
    <x v="0"/>
    <x v="0"/>
    <x v="0"/>
    <x v="0"/>
    <x v="0"/>
    <x v="0"/>
    <s v="Pagamento de salário referente a 06-2024"/>
  </r>
  <r>
    <x v="0"/>
    <n v="0"/>
    <n v="0"/>
    <n v="0"/>
    <n v="8"/>
    <x v="4938"/>
    <x v="0"/>
    <x v="0"/>
    <x v="0"/>
    <s v="03.16.23"/>
    <x v="14"/>
    <x v="0"/>
    <x v="0"/>
    <s v="Direção da Educação, Formação Profissional, Emprego"/>
    <s v="03.16.23"/>
    <s v="Direção da Educação, Formação Profissional, Emprego"/>
    <s v="03.16.23"/>
    <x v="29"/>
    <x v="0"/>
    <x v="0"/>
    <x v="0"/>
    <x v="0"/>
    <x v="0"/>
    <x v="0"/>
    <x v="0"/>
    <x v="4"/>
    <s v="2024-06-19"/>
    <x v="1"/>
    <n v="8"/>
    <x v="0"/>
    <m/>
    <x v="0"/>
    <m/>
    <x v="17"/>
    <n v="100479279"/>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06-2024"/>
  </r>
  <r>
    <x v="0"/>
    <n v="0"/>
    <n v="0"/>
    <n v="0"/>
    <n v="4992"/>
    <x v="4938"/>
    <x v="0"/>
    <x v="0"/>
    <x v="0"/>
    <s v="03.16.23"/>
    <x v="14"/>
    <x v="0"/>
    <x v="0"/>
    <s v="Direção da Educação, Formação Profissional, Emprego"/>
    <s v="03.16.23"/>
    <s v="Direção da Educação, Formação Profissional, Emprego"/>
    <s v="03.16.23"/>
    <x v="30"/>
    <x v="0"/>
    <x v="0"/>
    <x v="0"/>
    <x v="1"/>
    <x v="0"/>
    <x v="0"/>
    <x v="0"/>
    <x v="4"/>
    <s v="2024-06-19"/>
    <x v="1"/>
    <n v="4992"/>
    <x v="0"/>
    <m/>
    <x v="0"/>
    <m/>
    <x v="17"/>
    <n v="100479279"/>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06-2024"/>
  </r>
  <r>
    <x v="0"/>
    <n v="0"/>
    <n v="0"/>
    <n v="0"/>
    <n v="1634"/>
    <x v="4938"/>
    <x v="0"/>
    <x v="0"/>
    <x v="0"/>
    <s v="03.16.23"/>
    <x v="14"/>
    <x v="0"/>
    <x v="0"/>
    <s v="Direção da Educação, Formação Profissional, Emprego"/>
    <s v="03.16.23"/>
    <s v="Direção da Educação, Formação Profissional, Emprego"/>
    <s v="03.16.23"/>
    <x v="29"/>
    <x v="0"/>
    <x v="0"/>
    <x v="0"/>
    <x v="0"/>
    <x v="0"/>
    <x v="0"/>
    <x v="0"/>
    <x v="4"/>
    <s v="2024-06-19"/>
    <x v="1"/>
    <n v="1634"/>
    <x v="0"/>
    <m/>
    <x v="0"/>
    <m/>
    <x v="9"/>
    <n v="100474693"/>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6-2024"/>
  </r>
  <r>
    <x v="0"/>
    <n v="0"/>
    <n v="0"/>
    <n v="0"/>
    <n v="974277"/>
    <x v="4938"/>
    <x v="0"/>
    <x v="0"/>
    <x v="0"/>
    <s v="03.16.23"/>
    <x v="14"/>
    <x v="0"/>
    <x v="0"/>
    <s v="Direção da Educação, Formação Profissional, Emprego"/>
    <s v="03.16.23"/>
    <s v="Direção da Educação, Formação Profissional, Emprego"/>
    <s v="03.16.23"/>
    <x v="30"/>
    <x v="0"/>
    <x v="0"/>
    <x v="0"/>
    <x v="1"/>
    <x v="0"/>
    <x v="0"/>
    <x v="0"/>
    <x v="4"/>
    <s v="2024-06-19"/>
    <x v="1"/>
    <n v="974277"/>
    <x v="0"/>
    <m/>
    <x v="0"/>
    <m/>
    <x v="9"/>
    <n v="100474693"/>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6-2024"/>
  </r>
  <r>
    <x v="0"/>
    <n v="0"/>
    <n v="0"/>
    <n v="0"/>
    <n v="14979"/>
    <x v="4939"/>
    <x v="0"/>
    <x v="0"/>
    <x v="0"/>
    <s v="03.16.22"/>
    <x v="58"/>
    <x v="0"/>
    <x v="0"/>
    <s v="Direção da Habitação"/>
    <s v="03.16.22"/>
    <s v="Direção da Habitação"/>
    <s v="03.16.22"/>
    <x v="49"/>
    <x v="0"/>
    <x v="0"/>
    <x v="0"/>
    <x v="1"/>
    <x v="0"/>
    <x v="0"/>
    <x v="0"/>
    <x v="4"/>
    <s v="2024-06-19"/>
    <x v="1"/>
    <n v="14979"/>
    <x v="0"/>
    <m/>
    <x v="0"/>
    <m/>
    <x v="2"/>
    <n v="100474696"/>
    <x v="0"/>
    <x v="1"/>
    <s v="Direção da Habitação"/>
    <s v="ORI"/>
    <x v="0"/>
    <m/>
    <x v="0"/>
    <x v="0"/>
    <x v="0"/>
    <x v="0"/>
    <x v="0"/>
    <x v="0"/>
    <x v="0"/>
    <x v="0"/>
    <x v="0"/>
    <x v="0"/>
    <x v="0"/>
    <s v="Direção da Habitação"/>
    <x v="0"/>
    <x v="0"/>
    <x v="0"/>
    <x v="0"/>
    <x v="0"/>
    <x v="0"/>
    <x v="0"/>
    <x v="0"/>
    <x v="0"/>
    <x v="0"/>
    <x v="1"/>
    <x v="0"/>
    <s v="Pagamento de salário referente a 06-2024"/>
  </r>
  <r>
    <x v="0"/>
    <n v="0"/>
    <n v="0"/>
    <n v="0"/>
    <n v="9792"/>
    <x v="4939"/>
    <x v="0"/>
    <x v="0"/>
    <x v="0"/>
    <s v="03.16.22"/>
    <x v="58"/>
    <x v="0"/>
    <x v="0"/>
    <s v="Direção da Habitação"/>
    <s v="03.16.22"/>
    <s v="Direção da Habitação"/>
    <s v="03.16.22"/>
    <x v="49"/>
    <x v="0"/>
    <x v="0"/>
    <x v="0"/>
    <x v="1"/>
    <x v="0"/>
    <x v="0"/>
    <x v="0"/>
    <x v="4"/>
    <s v="2024-06-19"/>
    <x v="1"/>
    <n v="9792"/>
    <x v="0"/>
    <m/>
    <x v="0"/>
    <m/>
    <x v="19"/>
    <n v="100474706"/>
    <x v="0"/>
    <x v="6"/>
    <s v="Direção da Habitação"/>
    <s v="ORI"/>
    <x v="0"/>
    <m/>
    <x v="0"/>
    <x v="0"/>
    <x v="0"/>
    <x v="0"/>
    <x v="0"/>
    <x v="0"/>
    <x v="0"/>
    <x v="0"/>
    <x v="0"/>
    <x v="0"/>
    <x v="0"/>
    <s v="Direção da Habitação"/>
    <x v="0"/>
    <x v="0"/>
    <x v="0"/>
    <x v="0"/>
    <x v="0"/>
    <x v="0"/>
    <x v="0"/>
    <x v="0"/>
    <x v="0"/>
    <x v="0"/>
    <x v="6"/>
    <x v="0"/>
    <s v="Pagamento de salário referente a 06-2024"/>
  </r>
  <r>
    <x v="0"/>
    <n v="0"/>
    <n v="0"/>
    <n v="0"/>
    <n v="97629"/>
    <x v="4939"/>
    <x v="0"/>
    <x v="0"/>
    <x v="0"/>
    <s v="03.16.22"/>
    <x v="58"/>
    <x v="0"/>
    <x v="0"/>
    <s v="Direção da Habitação"/>
    <s v="03.16.22"/>
    <s v="Direção da Habitação"/>
    <s v="03.16.22"/>
    <x v="49"/>
    <x v="0"/>
    <x v="0"/>
    <x v="0"/>
    <x v="1"/>
    <x v="0"/>
    <x v="0"/>
    <x v="0"/>
    <x v="4"/>
    <s v="2024-06-19"/>
    <x v="1"/>
    <n v="97629"/>
    <x v="0"/>
    <m/>
    <x v="0"/>
    <m/>
    <x v="9"/>
    <n v="100474693"/>
    <x v="0"/>
    <x v="0"/>
    <s v="Direção da Habitação"/>
    <s v="ORI"/>
    <x v="0"/>
    <m/>
    <x v="0"/>
    <x v="0"/>
    <x v="0"/>
    <x v="0"/>
    <x v="0"/>
    <x v="0"/>
    <x v="0"/>
    <x v="0"/>
    <x v="0"/>
    <x v="0"/>
    <x v="0"/>
    <s v="Direção da Habitação"/>
    <x v="0"/>
    <x v="0"/>
    <x v="0"/>
    <x v="0"/>
    <x v="0"/>
    <x v="0"/>
    <x v="0"/>
    <x v="0"/>
    <x v="0"/>
    <x v="0"/>
    <x v="0"/>
    <x v="0"/>
    <s v="Pagamento de salário referente a 06-2024"/>
  </r>
  <r>
    <x v="0"/>
    <n v="0"/>
    <n v="0"/>
    <n v="0"/>
    <n v="6411"/>
    <x v="4940"/>
    <x v="0"/>
    <x v="0"/>
    <x v="0"/>
    <s v="03.16.21"/>
    <x v="56"/>
    <x v="0"/>
    <x v="0"/>
    <s v="Dir. Turismo, Investimento e Emprendedorismo"/>
    <s v="03.16.21"/>
    <s v="Dir. Turismo, Investimento e Emprendedorismo"/>
    <s v="03.16.21"/>
    <x v="49"/>
    <x v="0"/>
    <x v="0"/>
    <x v="0"/>
    <x v="1"/>
    <x v="0"/>
    <x v="0"/>
    <x v="0"/>
    <x v="4"/>
    <s v="2024-06-19"/>
    <x v="1"/>
    <n v="6411"/>
    <x v="0"/>
    <m/>
    <x v="0"/>
    <m/>
    <x v="2"/>
    <n v="100474696"/>
    <x v="0"/>
    <x v="1"/>
    <s v="Dir. Turismo, Investimento e Emprendedorismo"/>
    <s v="ORI"/>
    <x v="0"/>
    <m/>
    <x v="0"/>
    <x v="0"/>
    <x v="0"/>
    <x v="0"/>
    <x v="0"/>
    <x v="0"/>
    <x v="0"/>
    <x v="0"/>
    <x v="0"/>
    <x v="0"/>
    <x v="0"/>
    <s v="Dir. Turismo, Investimento e Emprendedorismo"/>
    <x v="0"/>
    <x v="0"/>
    <x v="0"/>
    <x v="0"/>
    <x v="0"/>
    <x v="0"/>
    <x v="0"/>
    <x v="0"/>
    <x v="0"/>
    <x v="0"/>
    <x v="1"/>
    <x v="0"/>
    <s v="Pagamento de salário referente a 06-2024"/>
  </r>
  <r>
    <x v="0"/>
    <n v="0"/>
    <n v="0"/>
    <n v="0"/>
    <n v="75189"/>
    <x v="4940"/>
    <x v="0"/>
    <x v="0"/>
    <x v="0"/>
    <s v="03.16.21"/>
    <x v="56"/>
    <x v="0"/>
    <x v="0"/>
    <s v="Dir. Turismo, Investimento e Emprendedorismo"/>
    <s v="03.16.21"/>
    <s v="Dir. Turismo, Investimento e Emprendedorismo"/>
    <s v="03.16.21"/>
    <x v="49"/>
    <x v="0"/>
    <x v="0"/>
    <x v="0"/>
    <x v="1"/>
    <x v="0"/>
    <x v="0"/>
    <x v="0"/>
    <x v="4"/>
    <s v="2024-06-19"/>
    <x v="1"/>
    <n v="75189"/>
    <x v="0"/>
    <m/>
    <x v="0"/>
    <m/>
    <x v="9"/>
    <n v="100474693"/>
    <x v="0"/>
    <x v="0"/>
    <s v="Dir. Turismo, Investimento e Emprendedorismo"/>
    <s v="ORI"/>
    <x v="0"/>
    <m/>
    <x v="0"/>
    <x v="0"/>
    <x v="0"/>
    <x v="0"/>
    <x v="0"/>
    <x v="0"/>
    <x v="0"/>
    <x v="0"/>
    <x v="0"/>
    <x v="0"/>
    <x v="0"/>
    <s v="Dir. Turismo, Investimento e Emprendedorismo"/>
    <x v="0"/>
    <x v="0"/>
    <x v="0"/>
    <x v="0"/>
    <x v="0"/>
    <x v="0"/>
    <x v="0"/>
    <x v="0"/>
    <x v="0"/>
    <x v="0"/>
    <x v="0"/>
    <x v="0"/>
    <s v="Pagamento de salário referente a 06-2024"/>
  </r>
  <r>
    <x v="0"/>
    <n v="0"/>
    <n v="0"/>
    <n v="0"/>
    <n v="1500"/>
    <x v="4941"/>
    <x v="0"/>
    <x v="1"/>
    <x v="0"/>
    <s v="03.03.10"/>
    <x v="8"/>
    <x v="0"/>
    <x v="4"/>
    <s v="Receitas Da Câmara"/>
    <s v="03.03.10"/>
    <s v="Receitas Da Câmara"/>
    <s v="03.03.10"/>
    <x v="17"/>
    <x v="0"/>
    <x v="3"/>
    <x v="3"/>
    <x v="0"/>
    <x v="0"/>
    <x v="2"/>
    <x v="0"/>
    <x v="9"/>
    <s v="2024-07-16"/>
    <x v="2"/>
    <n v="1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1227"/>
    <x v="4942"/>
    <x v="0"/>
    <x v="1"/>
    <x v="0"/>
    <s v="03.03.10"/>
    <x v="8"/>
    <x v="0"/>
    <x v="4"/>
    <s v="Receitas Da Câmara"/>
    <s v="03.03.10"/>
    <s v="Receitas Da Câmara"/>
    <s v="03.03.10"/>
    <x v="18"/>
    <x v="0"/>
    <x v="0"/>
    <x v="0"/>
    <x v="0"/>
    <x v="0"/>
    <x v="2"/>
    <x v="0"/>
    <x v="9"/>
    <s v="2024-07-16"/>
    <x v="2"/>
    <n v="61227"/>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300"/>
    <x v="4943"/>
    <x v="0"/>
    <x v="1"/>
    <x v="0"/>
    <s v="03.03.10"/>
    <x v="8"/>
    <x v="0"/>
    <x v="4"/>
    <s v="Receitas Da Câmara"/>
    <s v="03.03.10"/>
    <s v="Receitas Da Câmara"/>
    <s v="03.03.10"/>
    <x v="11"/>
    <x v="0"/>
    <x v="0"/>
    <x v="5"/>
    <x v="0"/>
    <x v="0"/>
    <x v="2"/>
    <x v="0"/>
    <x v="9"/>
    <s v="2024-07-16"/>
    <x v="2"/>
    <n v="8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9085"/>
    <x v="4944"/>
    <x v="0"/>
    <x v="1"/>
    <x v="0"/>
    <s v="03.03.10"/>
    <x v="8"/>
    <x v="0"/>
    <x v="4"/>
    <s v="Receitas Da Câmara"/>
    <s v="03.03.10"/>
    <s v="Receitas Da Câmara"/>
    <s v="03.03.10"/>
    <x v="12"/>
    <x v="0"/>
    <x v="3"/>
    <x v="3"/>
    <x v="0"/>
    <x v="0"/>
    <x v="2"/>
    <x v="0"/>
    <x v="9"/>
    <s v="2024-07-16"/>
    <x v="2"/>
    <n v="1908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90"/>
    <x v="4945"/>
    <x v="0"/>
    <x v="1"/>
    <x v="0"/>
    <s v="03.03.10"/>
    <x v="8"/>
    <x v="0"/>
    <x v="4"/>
    <s v="Receitas Da Câmara"/>
    <s v="03.03.10"/>
    <s v="Receitas Da Câmara"/>
    <s v="03.03.10"/>
    <x v="6"/>
    <x v="0"/>
    <x v="3"/>
    <x v="3"/>
    <x v="0"/>
    <x v="0"/>
    <x v="2"/>
    <x v="0"/>
    <x v="9"/>
    <s v="2024-07-16"/>
    <x v="2"/>
    <n v="18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715"/>
    <x v="4946"/>
    <x v="0"/>
    <x v="1"/>
    <x v="0"/>
    <s v="03.03.10"/>
    <x v="8"/>
    <x v="0"/>
    <x v="4"/>
    <s v="Receitas Da Câmara"/>
    <s v="03.03.10"/>
    <s v="Receitas Da Câmara"/>
    <s v="03.03.10"/>
    <x v="10"/>
    <x v="0"/>
    <x v="3"/>
    <x v="3"/>
    <x v="0"/>
    <x v="0"/>
    <x v="2"/>
    <x v="0"/>
    <x v="9"/>
    <s v="2024-07-16"/>
    <x v="2"/>
    <n v="471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
    <x v="4947"/>
    <x v="0"/>
    <x v="1"/>
    <x v="0"/>
    <s v="03.03.10"/>
    <x v="8"/>
    <x v="0"/>
    <x v="4"/>
    <s v="Receitas Da Câmara"/>
    <s v="03.03.10"/>
    <s v="Receitas Da Câmara"/>
    <s v="03.03.10"/>
    <x v="22"/>
    <x v="0"/>
    <x v="3"/>
    <x v="7"/>
    <x v="0"/>
    <x v="0"/>
    <x v="2"/>
    <x v="0"/>
    <x v="9"/>
    <s v="2024-07-16"/>
    <x v="2"/>
    <n v="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100"/>
    <x v="4948"/>
    <x v="0"/>
    <x v="1"/>
    <x v="0"/>
    <s v="03.03.10"/>
    <x v="8"/>
    <x v="0"/>
    <x v="4"/>
    <s v="Receitas Da Câmara"/>
    <s v="03.03.10"/>
    <s v="Receitas Da Câmara"/>
    <s v="03.03.10"/>
    <x v="10"/>
    <x v="0"/>
    <x v="3"/>
    <x v="3"/>
    <x v="0"/>
    <x v="0"/>
    <x v="2"/>
    <x v="0"/>
    <x v="9"/>
    <s v="2024-07-17"/>
    <x v="2"/>
    <n v="51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74610"/>
    <x v="4949"/>
    <x v="0"/>
    <x v="1"/>
    <x v="0"/>
    <s v="03.03.10"/>
    <x v="8"/>
    <x v="0"/>
    <x v="4"/>
    <s v="Receitas Da Câmara"/>
    <s v="03.03.10"/>
    <s v="Receitas Da Câmara"/>
    <s v="03.03.10"/>
    <x v="15"/>
    <x v="0"/>
    <x v="0"/>
    <x v="0"/>
    <x v="0"/>
    <x v="0"/>
    <x v="2"/>
    <x v="0"/>
    <x v="9"/>
    <s v="2024-07-17"/>
    <x v="2"/>
    <n v="746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20"/>
    <x v="4950"/>
    <x v="0"/>
    <x v="0"/>
    <x v="0"/>
    <s v="03.16.17"/>
    <x v="51"/>
    <x v="0"/>
    <x v="0"/>
    <s v="Direção Proteção Civil"/>
    <s v="03.16.17"/>
    <s v="Direção Proteção Civil"/>
    <s v="03.16.17"/>
    <x v="28"/>
    <x v="0"/>
    <x v="0"/>
    <x v="0"/>
    <x v="0"/>
    <x v="0"/>
    <x v="0"/>
    <x v="0"/>
    <x v="4"/>
    <s v="2024-06-19"/>
    <x v="1"/>
    <n v="520"/>
    <x v="0"/>
    <m/>
    <x v="0"/>
    <m/>
    <x v="15"/>
    <n v="100479277"/>
    <x v="0"/>
    <x v="2"/>
    <s v="Direção Proteção Civil"/>
    <s v="ORI"/>
    <x v="0"/>
    <m/>
    <x v="0"/>
    <x v="0"/>
    <x v="0"/>
    <x v="0"/>
    <x v="0"/>
    <x v="0"/>
    <x v="0"/>
    <x v="0"/>
    <x v="0"/>
    <x v="0"/>
    <x v="0"/>
    <s v="Direção Proteção Civil"/>
    <x v="0"/>
    <x v="0"/>
    <x v="0"/>
    <x v="0"/>
    <x v="0"/>
    <x v="0"/>
    <x v="0"/>
    <x v="0"/>
    <x v="0"/>
    <x v="0"/>
    <x v="2"/>
    <x v="0"/>
    <s v="Pagamento de salário referente a 06-2024"/>
  </r>
  <r>
    <x v="0"/>
    <n v="0"/>
    <n v="0"/>
    <n v="0"/>
    <n v="1021"/>
    <x v="4950"/>
    <x v="0"/>
    <x v="0"/>
    <x v="0"/>
    <s v="03.16.17"/>
    <x v="51"/>
    <x v="0"/>
    <x v="0"/>
    <s v="Direção Proteção Civil"/>
    <s v="03.16.17"/>
    <s v="Direção Proteção Civil"/>
    <s v="03.16.17"/>
    <x v="30"/>
    <x v="0"/>
    <x v="0"/>
    <x v="0"/>
    <x v="1"/>
    <x v="0"/>
    <x v="0"/>
    <x v="0"/>
    <x v="4"/>
    <s v="2024-06-19"/>
    <x v="1"/>
    <n v="1021"/>
    <x v="0"/>
    <m/>
    <x v="0"/>
    <m/>
    <x v="15"/>
    <n v="100479277"/>
    <x v="0"/>
    <x v="2"/>
    <s v="Direção Proteção Civil"/>
    <s v="ORI"/>
    <x v="0"/>
    <m/>
    <x v="0"/>
    <x v="0"/>
    <x v="0"/>
    <x v="0"/>
    <x v="0"/>
    <x v="0"/>
    <x v="0"/>
    <x v="0"/>
    <x v="0"/>
    <x v="0"/>
    <x v="0"/>
    <s v="Direção Proteção Civil"/>
    <x v="0"/>
    <x v="0"/>
    <x v="0"/>
    <x v="0"/>
    <x v="0"/>
    <x v="0"/>
    <x v="0"/>
    <x v="0"/>
    <x v="0"/>
    <x v="0"/>
    <x v="2"/>
    <x v="0"/>
    <s v="Pagamento de salário referente a 06-2024"/>
  </r>
  <r>
    <x v="0"/>
    <n v="0"/>
    <n v="0"/>
    <n v="0"/>
    <n v="1029"/>
    <x v="4950"/>
    <x v="0"/>
    <x v="0"/>
    <x v="0"/>
    <s v="03.16.17"/>
    <x v="51"/>
    <x v="0"/>
    <x v="0"/>
    <s v="Direção Proteção Civil"/>
    <s v="03.16.17"/>
    <s v="Direção Proteção Civil"/>
    <s v="03.16.17"/>
    <x v="28"/>
    <x v="0"/>
    <x v="0"/>
    <x v="0"/>
    <x v="0"/>
    <x v="0"/>
    <x v="0"/>
    <x v="0"/>
    <x v="4"/>
    <s v="2024-06-19"/>
    <x v="1"/>
    <n v="1029"/>
    <x v="0"/>
    <m/>
    <x v="0"/>
    <m/>
    <x v="2"/>
    <n v="100474696"/>
    <x v="0"/>
    <x v="1"/>
    <s v="Direção Proteção Civil"/>
    <s v="ORI"/>
    <x v="0"/>
    <m/>
    <x v="0"/>
    <x v="0"/>
    <x v="0"/>
    <x v="0"/>
    <x v="0"/>
    <x v="0"/>
    <x v="0"/>
    <x v="0"/>
    <x v="0"/>
    <x v="0"/>
    <x v="0"/>
    <s v="Direção Proteção Civil"/>
    <x v="0"/>
    <x v="0"/>
    <x v="0"/>
    <x v="0"/>
    <x v="0"/>
    <x v="0"/>
    <x v="0"/>
    <x v="0"/>
    <x v="0"/>
    <x v="0"/>
    <x v="1"/>
    <x v="0"/>
    <s v="Pagamento de salário referente a 06-2024"/>
  </r>
  <r>
    <x v="0"/>
    <n v="0"/>
    <n v="0"/>
    <n v="0"/>
    <n v="2021"/>
    <x v="4950"/>
    <x v="0"/>
    <x v="0"/>
    <x v="0"/>
    <s v="03.16.17"/>
    <x v="51"/>
    <x v="0"/>
    <x v="0"/>
    <s v="Direção Proteção Civil"/>
    <s v="03.16.17"/>
    <s v="Direção Proteção Civil"/>
    <s v="03.16.17"/>
    <x v="30"/>
    <x v="0"/>
    <x v="0"/>
    <x v="0"/>
    <x v="1"/>
    <x v="0"/>
    <x v="0"/>
    <x v="0"/>
    <x v="4"/>
    <s v="2024-06-19"/>
    <x v="1"/>
    <n v="2021"/>
    <x v="0"/>
    <m/>
    <x v="0"/>
    <m/>
    <x v="2"/>
    <n v="100474696"/>
    <x v="0"/>
    <x v="1"/>
    <s v="Direção Proteção Civil"/>
    <s v="ORI"/>
    <x v="0"/>
    <m/>
    <x v="0"/>
    <x v="0"/>
    <x v="0"/>
    <x v="0"/>
    <x v="0"/>
    <x v="0"/>
    <x v="0"/>
    <x v="0"/>
    <x v="0"/>
    <x v="0"/>
    <x v="0"/>
    <s v="Direção Proteção Civil"/>
    <x v="0"/>
    <x v="0"/>
    <x v="0"/>
    <x v="0"/>
    <x v="0"/>
    <x v="0"/>
    <x v="0"/>
    <x v="0"/>
    <x v="0"/>
    <x v="0"/>
    <x v="1"/>
    <x v="0"/>
    <s v="Pagamento de salário referente a 06-2024"/>
  </r>
  <r>
    <x v="0"/>
    <n v="0"/>
    <n v="0"/>
    <n v="0"/>
    <n v="202"/>
    <x v="4950"/>
    <x v="0"/>
    <x v="0"/>
    <x v="0"/>
    <s v="03.16.17"/>
    <x v="51"/>
    <x v="0"/>
    <x v="0"/>
    <s v="Direção Proteção Civil"/>
    <s v="03.16.17"/>
    <s v="Direção Proteção Civil"/>
    <s v="03.16.17"/>
    <x v="28"/>
    <x v="0"/>
    <x v="0"/>
    <x v="0"/>
    <x v="0"/>
    <x v="0"/>
    <x v="0"/>
    <x v="0"/>
    <x v="4"/>
    <s v="2024-06-19"/>
    <x v="1"/>
    <n v="202"/>
    <x v="0"/>
    <m/>
    <x v="0"/>
    <m/>
    <x v="136"/>
    <n v="100478986"/>
    <x v="0"/>
    <x v="10"/>
    <s v="Direção Proteção Civil"/>
    <s v="ORI"/>
    <x v="0"/>
    <m/>
    <x v="0"/>
    <x v="0"/>
    <x v="0"/>
    <x v="0"/>
    <x v="0"/>
    <x v="0"/>
    <x v="0"/>
    <x v="0"/>
    <x v="0"/>
    <x v="0"/>
    <x v="0"/>
    <s v="Direção Proteção Civil"/>
    <x v="0"/>
    <x v="0"/>
    <x v="0"/>
    <x v="0"/>
    <x v="0"/>
    <x v="0"/>
    <x v="0"/>
    <x v="0"/>
    <x v="0"/>
    <x v="0"/>
    <x v="10"/>
    <x v="0"/>
    <s v="Pagamento de salário referente a 06-2024"/>
  </r>
  <r>
    <x v="0"/>
    <n v="0"/>
    <n v="0"/>
    <n v="0"/>
    <n v="398"/>
    <x v="4950"/>
    <x v="0"/>
    <x v="0"/>
    <x v="0"/>
    <s v="03.16.17"/>
    <x v="51"/>
    <x v="0"/>
    <x v="0"/>
    <s v="Direção Proteção Civil"/>
    <s v="03.16.17"/>
    <s v="Direção Proteção Civil"/>
    <s v="03.16.17"/>
    <x v="30"/>
    <x v="0"/>
    <x v="0"/>
    <x v="0"/>
    <x v="1"/>
    <x v="0"/>
    <x v="0"/>
    <x v="0"/>
    <x v="4"/>
    <s v="2024-06-19"/>
    <x v="1"/>
    <n v="398"/>
    <x v="0"/>
    <m/>
    <x v="0"/>
    <m/>
    <x v="136"/>
    <n v="100478986"/>
    <x v="0"/>
    <x v="10"/>
    <s v="Direção Proteção Civil"/>
    <s v="ORI"/>
    <x v="0"/>
    <m/>
    <x v="0"/>
    <x v="0"/>
    <x v="0"/>
    <x v="0"/>
    <x v="0"/>
    <x v="0"/>
    <x v="0"/>
    <x v="0"/>
    <x v="0"/>
    <x v="0"/>
    <x v="0"/>
    <s v="Direção Proteção Civil"/>
    <x v="0"/>
    <x v="0"/>
    <x v="0"/>
    <x v="0"/>
    <x v="0"/>
    <x v="0"/>
    <x v="0"/>
    <x v="0"/>
    <x v="0"/>
    <x v="0"/>
    <x v="10"/>
    <x v="0"/>
    <s v="Pagamento de salário referente a 06-2024"/>
  </r>
  <r>
    <x v="0"/>
    <n v="0"/>
    <n v="0"/>
    <n v="0"/>
    <n v="2296"/>
    <x v="4950"/>
    <x v="0"/>
    <x v="0"/>
    <x v="0"/>
    <s v="03.16.17"/>
    <x v="51"/>
    <x v="0"/>
    <x v="0"/>
    <s v="Direção Proteção Civil"/>
    <s v="03.16.17"/>
    <s v="Direção Proteção Civil"/>
    <s v="03.16.17"/>
    <x v="28"/>
    <x v="0"/>
    <x v="0"/>
    <x v="0"/>
    <x v="0"/>
    <x v="0"/>
    <x v="0"/>
    <x v="0"/>
    <x v="4"/>
    <s v="2024-06-19"/>
    <x v="1"/>
    <n v="2296"/>
    <x v="0"/>
    <m/>
    <x v="0"/>
    <m/>
    <x v="19"/>
    <n v="100474706"/>
    <x v="0"/>
    <x v="6"/>
    <s v="Direção Proteção Civil"/>
    <s v="ORI"/>
    <x v="0"/>
    <m/>
    <x v="0"/>
    <x v="0"/>
    <x v="0"/>
    <x v="0"/>
    <x v="0"/>
    <x v="0"/>
    <x v="0"/>
    <x v="0"/>
    <x v="0"/>
    <x v="0"/>
    <x v="0"/>
    <s v="Direção Proteção Civil"/>
    <x v="0"/>
    <x v="0"/>
    <x v="0"/>
    <x v="0"/>
    <x v="0"/>
    <x v="0"/>
    <x v="0"/>
    <x v="0"/>
    <x v="0"/>
    <x v="0"/>
    <x v="6"/>
    <x v="0"/>
    <s v="Pagamento de salário referente a 06-2024"/>
  </r>
  <r>
    <x v="0"/>
    <n v="0"/>
    <n v="0"/>
    <n v="0"/>
    <n v="4504"/>
    <x v="4950"/>
    <x v="0"/>
    <x v="0"/>
    <x v="0"/>
    <s v="03.16.17"/>
    <x v="51"/>
    <x v="0"/>
    <x v="0"/>
    <s v="Direção Proteção Civil"/>
    <s v="03.16.17"/>
    <s v="Direção Proteção Civil"/>
    <s v="03.16.17"/>
    <x v="30"/>
    <x v="0"/>
    <x v="0"/>
    <x v="0"/>
    <x v="1"/>
    <x v="0"/>
    <x v="0"/>
    <x v="0"/>
    <x v="4"/>
    <s v="2024-06-19"/>
    <x v="1"/>
    <n v="4504"/>
    <x v="0"/>
    <m/>
    <x v="0"/>
    <m/>
    <x v="19"/>
    <n v="100474706"/>
    <x v="0"/>
    <x v="6"/>
    <s v="Direção Proteção Civil"/>
    <s v="ORI"/>
    <x v="0"/>
    <m/>
    <x v="0"/>
    <x v="0"/>
    <x v="0"/>
    <x v="0"/>
    <x v="0"/>
    <x v="0"/>
    <x v="0"/>
    <x v="0"/>
    <x v="0"/>
    <x v="0"/>
    <x v="0"/>
    <s v="Direção Proteção Civil"/>
    <x v="0"/>
    <x v="0"/>
    <x v="0"/>
    <x v="0"/>
    <x v="0"/>
    <x v="0"/>
    <x v="0"/>
    <x v="0"/>
    <x v="0"/>
    <x v="0"/>
    <x v="6"/>
    <x v="0"/>
    <s v="Pagamento de salário referente a 06-2024"/>
  </r>
  <r>
    <x v="0"/>
    <n v="0"/>
    <n v="0"/>
    <n v="0"/>
    <n v="287"/>
    <x v="4950"/>
    <x v="0"/>
    <x v="0"/>
    <x v="0"/>
    <s v="03.16.17"/>
    <x v="51"/>
    <x v="0"/>
    <x v="0"/>
    <s v="Direção Proteção Civil"/>
    <s v="03.16.17"/>
    <s v="Direção Proteção Civil"/>
    <s v="03.16.17"/>
    <x v="28"/>
    <x v="0"/>
    <x v="0"/>
    <x v="0"/>
    <x v="0"/>
    <x v="0"/>
    <x v="0"/>
    <x v="0"/>
    <x v="4"/>
    <s v="2024-06-19"/>
    <x v="1"/>
    <n v="287"/>
    <x v="0"/>
    <m/>
    <x v="0"/>
    <m/>
    <x v="18"/>
    <n v="100478987"/>
    <x v="0"/>
    <x v="5"/>
    <s v="Direção Proteção Civil"/>
    <s v="ORI"/>
    <x v="0"/>
    <m/>
    <x v="0"/>
    <x v="0"/>
    <x v="0"/>
    <x v="0"/>
    <x v="0"/>
    <x v="0"/>
    <x v="0"/>
    <x v="0"/>
    <x v="0"/>
    <x v="0"/>
    <x v="0"/>
    <s v="Direção Proteção Civil"/>
    <x v="0"/>
    <x v="0"/>
    <x v="0"/>
    <x v="0"/>
    <x v="0"/>
    <x v="0"/>
    <x v="0"/>
    <x v="0"/>
    <x v="0"/>
    <x v="0"/>
    <x v="5"/>
    <x v="0"/>
    <s v="Pagamento de salário referente a 06-2024"/>
  </r>
  <r>
    <x v="0"/>
    <n v="0"/>
    <n v="0"/>
    <n v="0"/>
    <n v="563"/>
    <x v="4950"/>
    <x v="0"/>
    <x v="0"/>
    <x v="0"/>
    <s v="03.16.17"/>
    <x v="51"/>
    <x v="0"/>
    <x v="0"/>
    <s v="Direção Proteção Civil"/>
    <s v="03.16.17"/>
    <s v="Direção Proteção Civil"/>
    <s v="03.16.17"/>
    <x v="30"/>
    <x v="0"/>
    <x v="0"/>
    <x v="0"/>
    <x v="1"/>
    <x v="0"/>
    <x v="0"/>
    <x v="0"/>
    <x v="4"/>
    <s v="2024-06-19"/>
    <x v="1"/>
    <n v="563"/>
    <x v="0"/>
    <m/>
    <x v="0"/>
    <m/>
    <x v="18"/>
    <n v="100478987"/>
    <x v="0"/>
    <x v="5"/>
    <s v="Direção Proteção Civil"/>
    <s v="ORI"/>
    <x v="0"/>
    <m/>
    <x v="0"/>
    <x v="0"/>
    <x v="0"/>
    <x v="0"/>
    <x v="0"/>
    <x v="0"/>
    <x v="0"/>
    <x v="0"/>
    <x v="0"/>
    <x v="0"/>
    <x v="0"/>
    <s v="Direção Proteção Civil"/>
    <x v="0"/>
    <x v="0"/>
    <x v="0"/>
    <x v="0"/>
    <x v="0"/>
    <x v="0"/>
    <x v="0"/>
    <x v="0"/>
    <x v="0"/>
    <x v="0"/>
    <x v="5"/>
    <x v="0"/>
    <s v="Pagamento de salário referente a 06-2024"/>
  </r>
  <r>
    <x v="0"/>
    <n v="0"/>
    <n v="0"/>
    <n v="0"/>
    <n v="38999"/>
    <x v="4950"/>
    <x v="0"/>
    <x v="0"/>
    <x v="0"/>
    <s v="03.16.17"/>
    <x v="51"/>
    <x v="0"/>
    <x v="0"/>
    <s v="Direção Proteção Civil"/>
    <s v="03.16.17"/>
    <s v="Direção Proteção Civil"/>
    <s v="03.16.17"/>
    <x v="28"/>
    <x v="0"/>
    <x v="0"/>
    <x v="0"/>
    <x v="0"/>
    <x v="0"/>
    <x v="0"/>
    <x v="0"/>
    <x v="4"/>
    <s v="2024-06-19"/>
    <x v="1"/>
    <n v="38999"/>
    <x v="0"/>
    <m/>
    <x v="0"/>
    <m/>
    <x v="9"/>
    <n v="100474693"/>
    <x v="0"/>
    <x v="0"/>
    <s v="Direção Proteção Civil"/>
    <s v="ORI"/>
    <x v="0"/>
    <m/>
    <x v="0"/>
    <x v="0"/>
    <x v="0"/>
    <x v="0"/>
    <x v="0"/>
    <x v="0"/>
    <x v="0"/>
    <x v="0"/>
    <x v="0"/>
    <x v="0"/>
    <x v="0"/>
    <s v="Direção Proteção Civil"/>
    <x v="0"/>
    <x v="0"/>
    <x v="0"/>
    <x v="0"/>
    <x v="0"/>
    <x v="0"/>
    <x v="0"/>
    <x v="0"/>
    <x v="0"/>
    <x v="0"/>
    <x v="0"/>
    <x v="0"/>
    <s v="Pagamento de salário referente a 06-2024"/>
  </r>
  <r>
    <x v="0"/>
    <n v="0"/>
    <n v="0"/>
    <n v="0"/>
    <n v="76493"/>
    <x v="4950"/>
    <x v="0"/>
    <x v="0"/>
    <x v="0"/>
    <s v="03.16.17"/>
    <x v="51"/>
    <x v="0"/>
    <x v="0"/>
    <s v="Direção Proteção Civil"/>
    <s v="03.16.17"/>
    <s v="Direção Proteção Civil"/>
    <s v="03.16.17"/>
    <x v="30"/>
    <x v="0"/>
    <x v="0"/>
    <x v="0"/>
    <x v="1"/>
    <x v="0"/>
    <x v="0"/>
    <x v="0"/>
    <x v="4"/>
    <s v="2024-06-19"/>
    <x v="1"/>
    <n v="76493"/>
    <x v="0"/>
    <m/>
    <x v="0"/>
    <m/>
    <x v="9"/>
    <n v="100474693"/>
    <x v="0"/>
    <x v="0"/>
    <s v="Direção Proteção Civil"/>
    <s v="ORI"/>
    <x v="0"/>
    <m/>
    <x v="0"/>
    <x v="0"/>
    <x v="0"/>
    <x v="0"/>
    <x v="0"/>
    <x v="0"/>
    <x v="0"/>
    <x v="0"/>
    <x v="0"/>
    <x v="0"/>
    <x v="0"/>
    <s v="Direção Proteção Civil"/>
    <x v="0"/>
    <x v="0"/>
    <x v="0"/>
    <x v="0"/>
    <x v="0"/>
    <x v="0"/>
    <x v="0"/>
    <x v="0"/>
    <x v="0"/>
    <x v="0"/>
    <x v="0"/>
    <x v="0"/>
    <s v="Pagamento de salário referente a 06-2024"/>
  </r>
  <r>
    <x v="0"/>
    <n v="0"/>
    <n v="0"/>
    <n v="0"/>
    <n v="222"/>
    <x v="4951"/>
    <x v="0"/>
    <x v="0"/>
    <x v="0"/>
    <s v="03.16.19"/>
    <x v="21"/>
    <x v="0"/>
    <x v="0"/>
    <s v="Direção de Inovação e Desporto"/>
    <s v="03.16.19"/>
    <s v="Direção de Inovação e Desporto"/>
    <s v="03.16.19"/>
    <x v="31"/>
    <x v="0"/>
    <x v="0"/>
    <x v="1"/>
    <x v="0"/>
    <x v="0"/>
    <x v="0"/>
    <x v="0"/>
    <x v="4"/>
    <s v="2024-06-19"/>
    <x v="1"/>
    <n v="222"/>
    <x v="0"/>
    <m/>
    <x v="0"/>
    <m/>
    <x v="2"/>
    <n v="100474696"/>
    <x v="0"/>
    <x v="1"/>
    <s v="Direção de Inovação e Desporto"/>
    <s v="ORI"/>
    <x v="0"/>
    <m/>
    <x v="0"/>
    <x v="0"/>
    <x v="0"/>
    <x v="0"/>
    <x v="0"/>
    <x v="0"/>
    <x v="0"/>
    <x v="0"/>
    <x v="0"/>
    <x v="0"/>
    <x v="0"/>
    <s v="Direção de Inovação e Desporto"/>
    <x v="0"/>
    <x v="0"/>
    <x v="0"/>
    <x v="0"/>
    <x v="0"/>
    <x v="0"/>
    <x v="0"/>
    <x v="0"/>
    <x v="0"/>
    <x v="0"/>
    <x v="1"/>
    <x v="0"/>
    <s v="Pagamento de salário referente a 06-2024"/>
  </r>
  <r>
    <x v="0"/>
    <n v="0"/>
    <n v="0"/>
    <n v="0"/>
    <n v="5404"/>
    <x v="4951"/>
    <x v="0"/>
    <x v="0"/>
    <x v="0"/>
    <s v="03.16.19"/>
    <x v="21"/>
    <x v="0"/>
    <x v="0"/>
    <s v="Direção de Inovação e Desporto"/>
    <s v="03.16.19"/>
    <s v="Direção de Inovação e Desporto"/>
    <s v="03.16.19"/>
    <x v="30"/>
    <x v="0"/>
    <x v="0"/>
    <x v="0"/>
    <x v="1"/>
    <x v="0"/>
    <x v="0"/>
    <x v="0"/>
    <x v="4"/>
    <s v="2024-06-19"/>
    <x v="1"/>
    <n v="5404"/>
    <x v="0"/>
    <m/>
    <x v="0"/>
    <m/>
    <x v="2"/>
    <n v="100474696"/>
    <x v="0"/>
    <x v="1"/>
    <s v="Direção de Inovação e Desporto"/>
    <s v="ORI"/>
    <x v="0"/>
    <m/>
    <x v="0"/>
    <x v="0"/>
    <x v="0"/>
    <x v="0"/>
    <x v="0"/>
    <x v="0"/>
    <x v="0"/>
    <x v="0"/>
    <x v="0"/>
    <x v="0"/>
    <x v="0"/>
    <s v="Direção de Inovação e Desporto"/>
    <x v="0"/>
    <x v="0"/>
    <x v="0"/>
    <x v="0"/>
    <x v="0"/>
    <x v="0"/>
    <x v="0"/>
    <x v="0"/>
    <x v="0"/>
    <x v="0"/>
    <x v="1"/>
    <x v="0"/>
    <s v="Pagamento de salário referente a 06-2024"/>
  </r>
  <r>
    <x v="0"/>
    <n v="0"/>
    <n v="0"/>
    <n v="0"/>
    <n v="246"/>
    <x v="4951"/>
    <x v="0"/>
    <x v="0"/>
    <x v="0"/>
    <s v="03.16.19"/>
    <x v="21"/>
    <x v="0"/>
    <x v="0"/>
    <s v="Direção de Inovação e Desporto"/>
    <s v="03.16.19"/>
    <s v="Direção de Inovação e Desporto"/>
    <s v="03.16.19"/>
    <x v="31"/>
    <x v="0"/>
    <x v="0"/>
    <x v="1"/>
    <x v="0"/>
    <x v="0"/>
    <x v="0"/>
    <x v="0"/>
    <x v="4"/>
    <s v="2024-06-19"/>
    <x v="1"/>
    <n v="246"/>
    <x v="0"/>
    <m/>
    <x v="0"/>
    <m/>
    <x v="19"/>
    <n v="100474706"/>
    <x v="0"/>
    <x v="6"/>
    <s v="Direção de Inovação e Desporto"/>
    <s v="ORI"/>
    <x v="0"/>
    <m/>
    <x v="0"/>
    <x v="0"/>
    <x v="0"/>
    <x v="0"/>
    <x v="0"/>
    <x v="0"/>
    <x v="0"/>
    <x v="0"/>
    <x v="0"/>
    <x v="0"/>
    <x v="0"/>
    <s v="Direção de Inovação e Desporto"/>
    <x v="0"/>
    <x v="0"/>
    <x v="0"/>
    <x v="0"/>
    <x v="0"/>
    <x v="0"/>
    <x v="0"/>
    <x v="0"/>
    <x v="0"/>
    <x v="0"/>
    <x v="6"/>
    <x v="0"/>
    <s v="Pagamento de salário referente a 06-2024"/>
  </r>
  <r>
    <x v="0"/>
    <n v="0"/>
    <n v="0"/>
    <n v="0"/>
    <n v="5994"/>
    <x v="4951"/>
    <x v="0"/>
    <x v="0"/>
    <x v="0"/>
    <s v="03.16.19"/>
    <x v="21"/>
    <x v="0"/>
    <x v="0"/>
    <s v="Direção de Inovação e Desporto"/>
    <s v="03.16.19"/>
    <s v="Direção de Inovação e Desporto"/>
    <s v="03.16.19"/>
    <x v="30"/>
    <x v="0"/>
    <x v="0"/>
    <x v="0"/>
    <x v="1"/>
    <x v="0"/>
    <x v="0"/>
    <x v="0"/>
    <x v="4"/>
    <s v="2024-06-19"/>
    <x v="1"/>
    <n v="5994"/>
    <x v="0"/>
    <m/>
    <x v="0"/>
    <m/>
    <x v="19"/>
    <n v="100474706"/>
    <x v="0"/>
    <x v="6"/>
    <s v="Direção de Inovação e Desporto"/>
    <s v="ORI"/>
    <x v="0"/>
    <m/>
    <x v="0"/>
    <x v="0"/>
    <x v="0"/>
    <x v="0"/>
    <x v="0"/>
    <x v="0"/>
    <x v="0"/>
    <x v="0"/>
    <x v="0"/>
    <x v="0"/>
    <x v="0"/>
    <s v="Direção de Inovação e Desporto"/>
    <x v="0"/>
    <x v="0"/>
    <x v="0"/>
    <x v="0"/>
    <x v="0"/>
    <x v="0"/>
    <x v="0"/>
    <x v="0"/>
    <x v="0"/>
    <x v="0"/>
    <x v="6"/>
    <x v="0"/>
    <s v="Pagamento de salário referente a 06-2024"/>
  </r>
  <r>
    <x v="0"/>
    <n v="0"/>
    <n v="0"/>
    <n v="0"/>
    <n v="4972"/>
    <x v="4951"/>
    <x v="0"/>
    <x v="0"/>
    <x v="0"/>
    <s v="03.16.19"/>
    <x v="21"/>
    <x v="0"/>
    <x v="0"/>
    <s v="Direção de Inovação e Desporto"/>
    <s v="03.16.19"/>
    <s v="Direção de Inovação e Desporto"/>
    <s v="03.16.19"/>
    <x v="31"/>
    <x v="0"/>
    <x v="0"/>
    <x v="1"/>
    <x v="0"/>
    <x v="0"/>
    <x v="0"/>
    <x v="0"/>
    <x v="4"/>
    <s v="2024-06-19"/>
    <x v="1"/>
    <n v="4972"/>
    <x v="0"/>
    <m/>
    <x v="0"/>
    <m/>
    <x v="9"/>
    <n v="100474693"/>
    <x v="0"/>
    <x v="0"/>
    <s v="Direção de Inovação e Desporto"/>
    <s v="ORI"/>
    <x v="0"/>
    <m/>
    <x v="0"/>
    <x v="0"/>
    <x v="0"/>
    <x v="0"/>
    <x v="0"/>
    <x v="0"/>
    <x v="0"/>
    <x v="0"/>
    <x v="0"/>
    <x v="0"/>
    <x v="0"/>
    <s v="Direção de Inovação e Desporto"/>
    <x v="0"/>
    <x v="0"/>
    <x v="0"/>
    <x v="0"/>
    <x v="0"/>
    <x v="0"/>
    <x v="0"/>
    <x v="0"/>
    <x v="0"/>
    <x v="0"/>
    <x v="0"/>
    <x v="0"/>
    <s v="Pagamento de salário referente a 06-2024"/>
  </r>
  <r>
    <x v="0"/>
    <n v="0"/>
    <n v="0"/>
    <n v="0"/>
    <n v="121002"/>
    <x v="4951"/>
    <x v="0"/>
    <x v="0"/>
    <x v="0"/>
    <s v="03.16.19"/>
    <x v="21"/>
    <x v="0"/>
    <x v="0"/>
    <s v="Direção de Inovação e Desporto"/>
    <s v="03.16.19"/>
    <s v="Direção de Inovação e Desporto"/>
    <s v="03.16.19"/>
    <x v="30"/>
    <x v="0"/>
    <x v="0"/>
    <x v="0"/>
    <x v="1"/>
    <x v="0"/>
    <x v="0"/>
    <x v="0"/>
    <x v="4"/>
    <s v="2024-06-19"/>
    <x v="1"/>
    <n v="121002"/>
    <x v="0"/>
    <m/>
    <x v="0"/>
    <m/>
    <x v="9"/>
    <n v="100474693"/>
    <x v="0"/>
    <x v="0"/>
    <s v="Direção de Inovação e Desporto"/>
    <s v="ORI"/>
    <x v="0"/>
    <m/>
    <x v="0"/>
    <x v="0"/>
    <x v="0"/>
    <x v="0"/>
    <x v="0"/>
    <x v="0"/>
    <x v="0"/>
    <x v="0"/>
    <x v="0"/>
    <x v="0"/>
    <x v="0"/>
    <s v="Direção de Inovação e Desporto"/>
    <x v="0"/>
    <x v="0"/>
    <x v="0"/>
    <x v="0"/>
    <x v="0"/>
    <x v="0"/>
    <x v="0"/>
    <x v="0"/>
    <x v="0"/>
    <x v="0"/>
    <x v="0"/>
    <x v="0"/>
    <s v="Pagamento de salário referente a 06-2024"/>
  </r>
  <r>
    <x v="0"/>
    <n v="0"/>
    <n v="0"/>
    <n v="0"/>
    <n v="190931"/>
    <x v="4931"/>
    <x v="0"/>
    <x v="0"/>
    <x v="0"/>
    <s v="03.16.15"/>
    <x v="0"/>
    <x v="0"/>
    <x v="0"/>
    <s v="Direção Financeira"/>
    <s v="03.16.15"/>
    <s v="Direção Financeira"/>
    <s v="03.16.15"/>
    <x v="5"/>
    <x v="0"/>
    <x v="0"/>
    <x v="1"/>
    <x v="0"/>
    <x v="0"/>
    <x v="0"/>
    <x v="0"/>
    <x v="4"/>
    <s v="2024-06-20"/>
    <x v="1"/>
    <n v="190931"/>
    <x v="0"/>
    <m/>
    <x v="0"/>
    <m/>
    <x v="2"/>
    <n v="100474696"/>
    <x v="0"/>
    <x v="1"/>
    <s v="Direção Financeira"/>
    <s v="ORI"/>
    <x v="0"/>
    <m/>
    <x v="0"/>
    <x v="0"/>
    <x v="0"/>
    <x v="0"/>
    <x v="0"/>
    <x v="0"/>
    <x v="0"/>
    <x v="0"/>
    <x v="0"/>
    <x v="0"/>
    <x v="0"/>
    <s v="Direção Financeira"/>
    <x v="0"/>
    <x v="0"/>
    <x v="0"/>
    <x v="0"/>
    <x v="0"/>
    <x v="0"/>
    <x v="0"/>
    <x v="0"/>
    <x v="0"/>
    <x v="0"/>
    <x v="1"/>
    <x v="0"/>
    <s v="Pagamento prestação de serviço Assistência Técnica Residentes referente ao mês de junho 2024, conforme anexo."/>
  </r>
  <r>
    <x v="0"/>
    <n v="0"/>
    <n v="0"/>
    <n v="0"/>
    <n v="6412"/>
    <x v="4931"/>
    <x v="0"/>
    <x v="0"/>
    <x v="0"/>
    <s v="03.16.15"/>
    <x v="0"/>
    <x v="0"/>
    <x v="0"/>
    <s v="Direção Financeira"/>
    <s v="03.16.15"/>
    <s v="Direção Financeira"/>
    <s v="03.16.15"/>
    <x v="28"/>
    <x v="0"/>
    <x v="0"/>
    <x v="0"/>
    <x v="0"/>
    <x v="0"/>
    <x v="0"/>
    <x v="0"/>
    <x v="4"/>
    <s v="2024-06-20"/>
    <x v="1"/>
    <n v="6412"/>
    <x v="0"/>
    <m/>
    <x v="0"/>
    <m/>
    <x v="2"/>
    <n v="100474696"/>
    <x v="0"/>
    <x v="1"/>
    <s v="Direção Financeira"/>
    <s v="ORI"/>
    <x v="0"/>
    <m/>
    <x v="0"/>
    <x v="0"/>
    <x v="0"/>
    <x v="0"/>
    <x v="0"/>
    <x v="0"/>
    <x v="0"/>
    <x v="0"/>
    <x v="0"/>
    <x v="0"/>
    <x v="0"/>
    <s v="Direção Financeira"/>
    <x v="0"/>
    <x v="0"/>
    <x v="0"/>
    <x v="0"/>
    <x v="0"/>
    <x v="0"/>
    <x v="0"/>
    <x v="0"/>
    <x v="0"/>
    <x v="0"/>
    <x v="1"/>
    <x v="0"/>
    <s v="Pagamento prestação de serviço Assistência Técnica Residentes referente ao mês de junho 2024, conforme anexo."/>
  </r>
  <r>
    <x v="0"/>
    <n v="0"/>
    <n v="0"/>
    <n v="0"/>
    <n v="29150"/>
    <x v="4952"/>
    <x v="0"/>
    <x v="1"/>
    <x v="0"/>
    <s v="03.03.10"/>
    <x v="8"/>
    <x v="0"/>
    <x v="4"/>
    <s v="Receitas Da Câmara"/>
    <s v="03.03.10"/>
    <s v="Receitas Da Câmara"/>
    <s v="03.03.10"/>
    <x v="12"/>
    <x v="0"/>
    <x v="3"/>
    <x v="3"/>
    <x v="0"/>
    <x v="0"/>
    <x v="2"/>
    <x v="0"/>
    <x v="9"/>
    <s v="2024-07-17"/>
    <x v="2"/>
    <n v="291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00"/>
    <x v="4953"/>
    <x v="0"/>
    <x v="1"/>
    <x v="0"/>
    <s v="03.03.10"/>
    <x v="8"/>
    <x v="0"/>
    <x v="4"/>
    <s v="Receitas Da Câmara"/>
    <s v="03.03.10"/>
    <s v="Receitas Da Câmara"/>
    <s v="03.03.10"/>
    <x v="6"/>
    <x v="0"/>
    <x v="3"/>
    <x v="3"/>
    <x v="0"/>
    <x v="0"/>
    <x v="2"/>
    <x v="0"/>
    <x v="9"/>
    <s v="2024-07-17"/>
    <x v="2"/>
    <n v="2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5719"/>
    <x v="4954"/>
    <x v="0"/>
    <x v="1"/>
    <x v="0"/>
    <s v="03.03.10"/>
    <x v="8"/>
    <x v="0"/>
    <x v="4"/>
    <s v="Receitas Da Câmara"/>
    <s v="03.03.10"/>
    <s v="Receitas Da Câmara"/>
    <s v="03.03.10"/>
    <x v="18"/>
    <x v="0"/>
    <x v="0"/>
    <x v="0"/>
    <x v="0"/>
    <x v="0"/>
    <x v="2"/>
    <x v="0"/>
    <x v="9"/>
    <s v="2024-07-17"/>
    <x v="2"/>
    <n v="15571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000"/>
    <x v="4955"/>
    <x v="0"/>
    <x v="1"/>
    <x v="0"/>
    <s v="03.03.10"/>
    <x v="8"/>
    <x v="0"/>
    <x v="4"/>
    <s v="Receitas Da Câmara"/>
    <s v="03.03.10"/>
    <s v="Receitas Da Câmara"/>
    <s v="03.03.10"/>
    <x v="11"/>
    <x v="0"/>
    <x v="0"/>
    <x v="5"/>
    <x v="0"/>
    <x v="0"/>
    <x v="2"/>
    <x v="0"/>
    <x v="9"/>
    <s v="2024-07-17"/>
    <x v="2"/>
    <n v="9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80"/>
    <x v="4956"/>
    <x v="0"/>
    <x v="1"/>
    <x v="0"/>
    <s v="03.03.10"/>
    <x v="8"/>
    <x v="0"/>
    <x v="4"/>
    <s v="Receitas Da Câmara"/>
    <s v="03.03.10"/>
    <s v="Receitas Da Câmara"/>
    <s v="03.03.10"/>
    <x v="8"/>
    <x v="0"/>
    <x v="3"/>
    <x v="3"/>
    <x v="0"/>
    <x v="0"/>
    <x v="2"/>
    <x v="0"/>
    <x v="9"/>
    <s v="2024-07-17"/>
    <x v="2"/>
    <n v="5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9"/>
    <x v="4957"/>
    <x v="0"/>
    <x v="1"/>
    <x v="0"/>
    <s v="03.03.10"/>
    <x v="8"/>
    <x v="0"/>
    <x v="4"/>
    <s v="Receitas Da Câmara"/>
    <s v="03.03.10"/>
    <s v="Receitas Da Câmara"/>
    <s v="03.03.10"/>
    <x v="9"/>
    <x v="0"/>
    <x v="3"/>
    <x v="3"/>
    <x v="0"/>
    <x v="0"/>
    <x v="2"/>
    <x v="0"/>
    <x v="9"/>
    <s v="2024-07-17"/>
    <x v="2"/>
    <n v="1200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0"/>
    <x v="4958"/>
    <x v="0"/>
    <x v="1"/>
    <x v="0"/>
    <s v="03.03.10"/>
    <x v="8"/>
    <x v="0"/>
    <x v="4"/>
    <s v="Receitas Da Câmara"/>
    <s v="03.03.10"/>
    <s v="Receitas Da Câmara"/>
    <s v="03.03.10"/>
    <x v="26"/>
    <x v="0"/>
    <x v="3"/>
    <x v="3"/>
    <x v="0"/>
    <x v="0"/>
    <x v="2"/>
    <x v="0"/>
    <x v="9"/>
    <s v="2024-07-17"/>
    <x v="2"/>
    <n v="2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75"/>
    <x v="4959"/>
    <x v="0"/>
    <x v="1"/>
    <x v="0"/>
    <s v="03.03.10"/>
    <x v="8"/>
    <x v="0"/>
    <x v="4"/>
    <s v="Receitas Da Câmara"/>
    <s v="03.03.10"/>
    <s v="Receitas Da Câmara"/>
    <s v="03.03.10"/>
    <x v="25"/>
    <x v="0"/>
    <x v="3"/>
    <x v="3"/>
    <x v="0"/>
    <x v="0"/>
    <x v="2"/>
    <x v="0"/>
    <x v="9"/>
    <s v="2024-07-17"/>
    <x v="2"/>
    <n v="7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0"/>
    <x v="4960"/>
    <x v="0"/>
    <x v="1"/>
    <x v="0"/>
    <s v="03.03.10"/>
    <x v="8"/>
    <x v="0"/>
    <x v="4"/>
    <s v="Receitas Da Câmara"/>
    <s v="03.03.10"/>
    <s v="Receitas Da Câmara"/>
    <s v="03.03.10"/>
    <x v="19"/>
    <x v="0"/>
    <x v="3"/>
    <x v="6"/>
    <x v="0"/>
    <x v="0"/>
    <x v="2"/>
    <x v="0"/>
    <x v="9"/>
    <s v="2024-07-17"/>
    <x v="2"/>
    <n v="6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20"/>
    <x v="4961"/>
    <x v="0"/>
    <x v="1"/>
    <x v="0"/>
    <s v="03.03.10"/>
    <x v="8"/>
    <x v="0"/>
    <x v="4"/>
    <s v="Receitas Da Câmara"/>
    <s v="03.03.10"/>
    <s v="Receitas Da Câmara"/>
    <s v="03.03.10"/>
    <x v="13"/>
    <x v="0"/>
    <x v="3"/>
    <x v="3"/>
    <x v="0"/>
    <x v="0"/>
    <x v="2"/>
    <x v="0"/>
    <x v="9"/>
    <s v="2024-07-17"/>
    <x v="2"/>
    <n v="30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3500"/>
    <x v="4962"/>
    <x v="0"/>
    <x v="0"/>
    <x v="0"/>
    <s v="01.25.04.22"/>
    <x v="7"/>
    <x v="3"/>
    <x v="3"/>
    <s v="Cultura"/>
    <s v="01.25.04"/>
    <s v="Cultura"/>
    <s v="01.25.04"/>
    <x v="4"/>
    <x v="0"/>
    <x v="2"/>
    <x v="2"/>
    <x v="0"/>
    <x v="1"/>
    <x v="0"/>
    <x v="0"/>
    <x v="9"/>
    <s v="2024-07-26"/>
    <x v="2"/>
    <n v="33500"/>
    <x v="0"/>
    <m/>
    <x v="0"/>
    <m/>
    <x v="34"/>
    <n v="100477243"/>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o  almoço e lanche proporcionado em homenagem ao dia das mulheres, 27 de março do corrente ano, conforme anexo."/>
  </r>
  <r>
    <x v="1"/>
    <n v="0"/>
    <n v="0"/>
    <n v="0"/>
    <n v="126580"/>
    <x v="4963"/>
    <x v="0"/>
    <x v="0"/>
    <x v="0"/>
    <s v="01.23.04.14"/>
    <x v="48"/>
    <x v="7"/>
    <x v="8"/>
    <s v="Ambiente"/>
    <s v="01.23.04"/>
    <s v="Ambiente"/>
    <s v="01.23.04"/>
    <x v="1"/>
    <x v="0"/>
    <x v="0"/>
    <x v="0"/>
    <x v="0"/>
    <x v="1"/>
    <x v="1"/>
    <x v="0"/>
    <x v="9"/>
    <s v="2024-07-29"/>
    <x v="2"/>
    <n v="126580"/>
    <x v="0"/>
    <m/>
    <x v="0"/>
    <m/>
    <x v="6"/>
    <n v="100474914"/>
    <x v="0"/>
    <x v="0"/>
    <s v="Criação e Manutenção de Espaços Verdes"/>
    <s v="ORI"/>
    <x v="0"/>
    <s v="CMEV"/>
    <x v="0"/>
    <x v="0"/>
    <x v="0"/>
    <x v="0"/>
    <x v="0"/>
    <x v="0"/>
    <x v="0"/>
    <x v="0"/>
    <x v="0"/>
    <x v="0"/>
    <x v="0"/>
    <s v="Criação e Manutenção de Espaços Verdes"/>
    <x v="0"/>
    <x v="0"/>
    <x v="0"/>
    <x v="0"/>
    <x v="1"/>
    <x v="0"/>
    <x v="0"/>
    <x v="0"/>
    <x v="0"/>
    <x v="0"/>
    <x v="0"/>
    <x v="0"/>
    <s v="Pagamento a favor da Tesouraria destinados aos trabalhadores dos espaços verde realizado durante o mês Julho de 2024, confrome anexo."/>
  </r>
  <r>
    <x v="0"/>
    <n v="0"/>
    <n v="0"/>
    <n v="0"/>
    <n v="456435"/>
    <x v="4964"/>
    <x v="0"/>
    <x v="0"/>
    <x v="0"/>
    <s v="01.27.02.11"/>
    <x v="18"/>
    <x v="1"/>
    <x v="1"/>
    <s v="Saneamento básico"/>
    <s v="01.27.02"/>
    <s v="Saneamento básico"/>
    <s v="01.27.02"/>
    <x v="4"/>
    <x v="0"/>
    <x v="2"/>
    <x v="2"/>
    <x v="0"/>
    <x v="1"/>
    <x v="0"/>
    <x v="0"/>
    <x v="9"/>
    <s v="2024-07-29"/>
    <x v="2"/>
    <n v="456435"/>
    <x v="0"/>
    <m/>
    <x v="0"/>
    <m/>
    <x v="6"/>
    <n v="100474914"/>
    <x v="0"/>
    <x v="0"/>
    <s v="Reforço do saneamento básico"/>
    <s v="ORI"/>
    <x v="0"/>
    <m/>
    <x v="0"/>
    <x v="0"/>
    <x v="0"/>
    <x v="0"/>
    <x v="0"/>
    <x v="0"/>
    <x v="0"/>
    <x v="0"/>
    <x v="0"/>
    <x v="0"/>
    <x v="0"/>
    <s v="Reforço do saneamento básico"/>
    <x v="0"/>
    <x v="0"/>
    <x v="0"/>
    <x v="0"/>
    <x v="1"/>
    <x v="0"/>
    <x v="0"/>
    <x v="0"/>
    <x v="0"/>
    <x v="0"/>
    <x v="0"/>
    <x v="0"/>
    <s v="Pagamento a favor da Tesouraria destinados aos trabalhadores de Limpeza urbana no âmnito do Projeto Municipal Saudálvel, realizado durante o mês Julho de 2024, confrome anexo. "/>
  </r>
  <r>
    <x v="0"/>
    <n v="0"/>
    <n v="0"/>
    <n v="0"/>
    <n v="36657"/>
    <x v="4965"/>
    <x v="0"/>
    <x v="0"/>
    <x v="0"/>
    <s v="03.16.15"/>
    <x v="0"/>
    <x v="0"/>
    <x v="0"/>
    <s v="Direção Financeira"/>
    <s v="03.16.15"/>
    <s v="Direção Financeira"/>
    <s v="03.16.15"/>
    <x v="36"/>
    <x v="0"/>
    <x v="0"/>
    <x v="0"/>
    <x v="0"/>
    <x v="0"/>
    <x v="0"/>
    <x v="0"/>
    <x v="9"/>
    <s v="2024-07-30"/>
    <x v="2"/>
    <n v="36657"/>
    <x v="0"/>
    <m/>
    <x v="0"/>
    <m/>
    <x v="1"/>
    <n v="100476920"/>
    <x v="0"/>
    <x v="0"/>
    <s v="Direção Financeira"/>
    <s v="ORI"/>
    <x v="0"/>
    <m/>
    <x v="0"/>
    <x v="0"/>
    <x v="0"/>
    <x v="0"/>
    <x v="0"/>
    <x v="0"/>
    <x v="0"/>
    <x v="0"/>
    <x v="0"/>
    <x v="0"/>
    <x v="0"/>
    <s v="Direção Financeira"/>
    <x v="0"/>
    <x v="0"/>
    <x v="0"/>
    <x v="0"/>
    <x v="0"/>
    <x v="0"/>
    <x v="0"/>
    <x v="0"/>
    <x v="0"/>
    <x v="0"/>
    <x v="0"/>
    <x v="0"/>
    <s v="Pagamento referente a aquisição de combustíveis, destinados a viaturas afeto aos serviços da CMSM, conforme anexo._x0009_"/>
  </r>
  <r>
    <x v="0"/>
    <n v="0"/>
    <n v="0"/>
    <n v="0"/>
    <n v="2495"/>
    <x v="4966"/>
    <x v="0"/>
    <x v="1"/>
    <x v="0"/>
    <s v="80.02.01"/>
    <x v="2"/>
    <x v="2"/>
    <x v="2"/>
    <s v="Retenções Iur"/>
    <s v="80.02.01"/>
    <s v="Retenções Iur"/>
    <s v="80.02.01"/>
    <x v="2"/>
    <x v="0"/>
    <x v="1"/>
    <x v="0"/>
    <x v="1"/>
    <x v="2"/>
    <x v="2"/>
    <x v="0"/>
    <x v="9"/>
    <s v="2024-07-30"/>
    <x v="2"/>
    <n v="2495"/>
    <x v="0"/>
    <m/>
    <x v="0"/>
    <m/>
    <x v="2"/>
    <n v="100474696"/>
    <x v="0"/>
    <x v="0"/>
    <s v="Retenções Iur"/>
    <s v="ORI"/>
    <x v="0"/>
    <s v="RIUR"/>
    <x v="0"/>
    <x v="0"/>
    <x v="0"/>
    <x v="0"/>
    <x v="0"/>
    <x v="0"/>
    <x v="0"/>
    <x v="0"/>
    <x v="0"/>
    <x v="0"/>
    <x v="0"/>
    <s v="Retenções Iur"/>
    <x v="0"/>
    <x v="0"/>
    <x v="0"/>
    <x v="0"/>
    <x v="2"/>
    <x v="0"/>
    <x v="0"/>
    <x v="0"/>
    <x v="0"/>
    <x v="1"/>
    <x v="0"/>
    <x v="0"/>
    <s v="RETENCAO OT"/>
  </r>
  <r>
    <x v="0"/>
    <n v="0"/>
    <n v="0"/>
    <n v="0"/>
    <n v="9000"/>
    <x v="4967"/>
    <x v="0"/>
    <x v="0"/>
    <x v="0"/>
    <s v="01.25.05.12"/>
    <x v="10"/>
    <x v="3"/>
    <x v="3"/>
    <s v="Saúde"/>
    <s v="01.25.05"/>
    <s v="Saúde"/>
    <s v="01.25.05"/>
    <x v="7"/>
    <x v="0"/>
    <x v="4"/>
    <x v="4"/>
    <x v="0"/>
    <x v="1"/>
    <x v="0"/>
    <x v="0"/>
    <x v="5"/>
    <s v="2024-08-02"/>
    <x v="2"/>
    <n v="9000"/>
    <x v="0"/>
    <m/>
    <x v="0"/>
    <m/>
    <x v="2"/>
    <n v="100474696"/>
    <x v="0"/>
    <x v="1"/>
    <s v="Promoção e Inclusão Social"/>
    <s v="ORI"/>
    <x v="0"/>
    <m/>
    <x v="0"/>
    <x v="0"/>
    <x v="0"/>
    <x v="0"/>
    <x v="0"/>
    <x v="0"/>
    <x v="0"/>
    <x v="0"/>
    <x v="0"/>
    <x v="0"/>
    <x v="0"/>
    <s v="Promoção e Inclusão Social"/>
    <x v="0"/>
    <x v="0"/>
    <x v="0"/>
    <x v="0"/>
    <x v="1"/>
    <x v="0"/>
    <x v="0"/>
    <x v="0"/>
    <x v="0"/>
    <x v="0"/>
    <x v="1"/>
    <x v="0"/>
    <s v="Pagamento referente a serviços de realização de fisioterapia domiciliar a 16 pessoas vulneráveis, do concelho de São Miguel durante o mês de maio, junho e julho de 2024, conforme anexo.  "/>
  </r>
  <r>
    <x v="0"/>
    <n v="0"/>
    <n v="0"/>
    <n v="0"/>
    <n v="51000"/>
    <x v="4967"/>
    <x v="0"/>
    <x v="0"/>
    <x v="0"/>
    <s v="01.25.05.12"/>
    <x v="10"/>
    <x v="3"/>
    <x v="3"/>
    <s v="Saúde"/>
    <s v="01.25.05"/>
    <s v="Saúde"/>
    <s v="01.25.05"/>
    <x v="7"/>
    <x v="0"/>
    <x v="4"/>
    <x v="4"/>
    <x v="0"/>
    <x v="1"/>
    <x v="0"/>
    <x v="0"/>
    <x v="5"/>
    <s v="2024-08-02"/>
    <x v="2"/>
    <n v="51000"/>
    <x v="0"/>
    <m/>
    <x v="0"/>
    <m/>
    <x v="127"/>
    <n v="100399700"/>
    <x v="0"/>
    <x v="0"/>
    <s v="Promoção e Inclusão Social"/>
    <s v="ORI"/>
    <x v="0"/>
    <m/>
    <x v="0"/>
    <x v="0"/>
    <x v="0"/>
    <x v="0"/>
    <x v="0"/>
    <x v="0"/>
    <x v="0"/>
    <x v="0"/>
    <x v="0"/>
    <x v="0"/>
    <x v="0"/>
    <s v="Promoção e Inclusão Social"/>
    <x v="0"/>
    <x v="0"/>
    <x v="0"/>
    <x v="0"/>
    <x v="1"/>
    <x v="0"/>
    <x v="0"/>
    <x v="0"/>
    <x v="0"/>
    <x v="0"/>
    <x v="0"/>
    <x v="0"/>
    <s v="Pagamento referente a serviços de realização de fisioterapia domiciliar a 16 pessoas vulneráveis, do concelho de São Miguel durante o mês de maio, junho e julho de 2024, conforme anexo.  "/>
  </r>
  <r>
    <x v="0"/>
    <n v="0"/>
    <n v="0"/>
    <n v="0"/>
    <n v="91622"/>
    <x v="4968"/>
    <x v="0"/>
    <x v="0"/>
    <x v="0"/>
    <s v="03.16.15"/>
    <x v="0"/>
    <x v="0"/>
    <x v="0"/>
    <s v="Direção Financeira"/>
    <s v="03.16.15"/>
    <s v="Direção Financeira"/>
    <s v="03.16.15"/>
    <x v="41"/>
    <x v="0"/>
    <x v="0"/>
    <x v="1"/>
    <x v="0"/>
    <x v="0"/>
    <x v="0"/>
    <x v="0"/>
    <x v="5"/>
    <s v="2024-08-08"/>
    <x v="2"/>
    <n v="91622"/>
    <x v="0"/>
    <m/>
    <x v="0"/>
    <m/>
    <x v="97"/>
    <n v="100479452"/>
    <x v="0"/>
    <x v="0"/>
    <s v="Direção Financeira"/>
    <s v="ORI"/>
    <x v="0"/>
    <m/>
    <x v="0"/>
    <x v="0"/>
    <x v="0"/>
    <x v="0"/>
    <x v="0"/>
    <x v="0"/>
    <x v="0"/>
    <x v="0"/>
    <x v="0"/>
    <x v="0"/>
    <x v="0"/>
    <s v="Direção Financeira"/>
    <x v="0"/>
    <x v="0"/>
    <x v="0"/>
    <x v="0"/>
    <x v="0"/>
    <x v="0"/>
    <x v="0"/>
    <x v="0"/>
    <x v="0"/>
    <x v="0"/>
    <x v="0"/>
    <x v="0"/>
    <s v="Pagamento referente a aquisição de serviço de manutenção das viaturas da CMSM, conforme anexo."/>
  </r>
  <r>
    <x v="1"/>
    <n v="0"/>
    <n v="0"/>
    <n v="0"/>
    <n v="1950"/>
    <x v="4969"/>
    <x v="0"/>
    <x v="0"/>
    <x v="0"/>
    <s v="01.27.02.15"/>
    <x v="25"/>
    <x v="1"/>
    <x v="1"/>
    <s v="Saneamento básico"/>
    <s v="01.27.02"/>
    <s v="Saneamento básico"/>
    <s v="01.27.02"/>
    <x v="46"/>
    <x v="0"/>
    <x v="0"/>
    <x v="0"/>
    <x v="0"/>
    <x v="1"/>
    <x v="1"/>
    <x v="0"/>
    <x v="5"/>
    <s v="2024-08-08"/>
    <x v="2"/>
    <n v="1950"/>
    <x v="0"/>
    <m/>
    <x v="0"/>
    <m/>
    <x v="2"/>
    <n v="100474696"/>
    <x v="0"/>
    <x v="1"/>
    <s v="Transferência de Residuos Aterro Santiago"/>
    <s v="ORI"/>
    <x v="0"/>
    <m/>
    <x v="0"/>
    <x v="0"/>
    <x v="0"/>
    <x v="0"/>
    <x v="0"/>
    <x v="0"/>
    <x v="0"/>
    <x v="0"/>
    <x v="0"/>
    <x v="0"/>
    <x v="0"/>
    <s v="Transferência de Residuos Aterro Santiago"/>
    <x v="0"/>
    <x v="0"/>
    <x v="0"/>
    <x v="0"/>
    <x v="1"/>
    <x v="0"/>
    <x v="0"/>
    <x v="0"/>
    <x v="0"/>
    <x v="0"/>
    <x v="1"/>
    <x v="0"/>
    <s v="Pagamento a favor do Sr. Daniel Oliveira Correia, pela a aquisição de serviços de recolha de lixo em Ribeira de São Miguel e transporte para o aterro sanitário do Tarrafal, confrome anexo. "/>
  </r>
  <r>
    <x v="1"/>
    <n v="0"/>
    <n v="0"/>
    <n v="0"/>
    <n v="11050"/>
    <x v="4969"/>
    <x v="0"/>
    <x v="0"/>
    <x v="0"/>
    <s v="01.27.02.15"/>
    <x v="25"/>
    <x v="1"/>
    <x v="1"/>
    <s v="Saneamento básico"/>
    <s v="01.27.02"/>
    <s v="Saneamento básico"/>
    <s v="01.27.02"/>
    <x v="46"/>
    <x v="0"/>
    <x v="0"/>
    <x v="0"/>
    <x v="0"/>
    <x v="1"/>
    <x v="1"/>
    <x v="0"/>
    <x v="5"/>
    <s v="2024-08-08"/>
    <x v="2"/>
    <n v="11050"/>
    <x v="0"/>
    <m/>
    <x v="0"/>
    <m/>
    <x v="124"/>
    <n v="100477537"/>
    <x v="0"/>
    <x v="0"/>
    <s v="Transferência de Residuos Aterro Santiago"/>
    <s v="ORI"/>
    <x v="0"/>
    <m/>
    <x v="0"/>
    <x v="0"/>
    <x v="0"/>
    <x v="0"/>
    <x v="0"/>
    <x v="0"/>
    <x v="0"/>
    <x v="0"/>
    <x v="0"/>
    <x v="0"/>
    <x v="0"/>
    <s v="Transferência de Residuos Aterro Santiago"/>
    <x v="0"/>
    <x v="0"/>
    <x v="0"/>
    <x v="0"/>
    <x v="1"/>
    <x v="0"/>
    <x v="0"/>
    <x v="0"/>
    <x v="0"/>
    <x v="0"/>
    <x v="0"/>
    <x v="0"/>
    <s v="Pagamento a favor do Sr. Daniel Oliveira Correia, pela a aquisição de serviços de recolha de lixo em Ribeira de São Miguel e transporte para o aterro sanitário do Tarrafal, confrome anexo. "/>
  </r>
  <r>
    <x v="0"/>
    <n v="0"/>
    <n v="0"/>
    <n v="0"/>
    <n v="5000"/>
    <x v="4970"/>
    <x v="0"/>
    <x v="1"/>
    <x v="0"/>
    <s v="03.03.10"/>
    <x v="8"/>
    <x v="0"/>
    <x v="4"/>
    <s v="Receitas Da Câmara"/>
    <s v="03.03.10"/>
    <s v="Receitas Da Câmara"/>
    <s v="03.03.10"/>
    <x v="57"/>
    <x v="0"/>
    <x v="3"/>
    <x v="12"/>
    <x v="0"/>
    <x v="0"/>
    <x v="2"/>
    <x v="0"/>
    <x v="9"/>
    <s v="2024-07-21"/>
    <x v="2"/>
    <n v="5000"/>
    <x v="0"/>
    <m/>
    <x v="0"/>
    <m/>
    <x v="6"/>
    <n v="100474914"/>
    <x v="0"/>
    <x v="0"/>
    <s v="Receitas Da Câmara"/>
    <s v="EXT"/>
    <x v="0"/>
    <s v="RDC"/>
    <x v="0"/>
    <x v="0"/>
    <x v="0"/>
    <x v="0"/>
    <x v="0"/>
    <x v="0"/>
    <x v="0"/>
    <x v="0"/>
    <x v="0"/>
    <x v="0"/>
    <x v="0"/>
    <s v="Receitas Da Câmara"/>
    <x v="0"/>
    <x v="0"/>
    <x v="0"/>
    <x v="0"/>
    <x v="0"/>
    <x v="0"/>
    <x v="0"/>
    <x v="0"/>
    <x v="0"/>
    <x v="0"/>
    <x v="0"/>
    <x v="0"/>
    <s v="Reposição do salario Amelia Almeida, conforme anexo."/>
  </r>
  <r>
    <x v="1"/>
    <n v="0"/>
    <n v="0"/>
    <n v="0"/>
    <n v="10000"/>
    <x v="4971"/>
    <x v="0"/>
    <x v="0"/>
    <x v="0"/>
    <s v="01.25.02.23"/>
    <x v="12"/>
    <x v="3"/>
    <x v="3"/>
    <s v="desporto"/>
    <s v="01.25.02"/>
    <s v="desporto"/>
    <s v="01.25.02"/>
    <x v="1"/>
    <x v="0"/>
    <x v="0"/>
    <x v="0"/>
    <x v="0"/>
    <x v="1"/>
    <x v="1"/>
    <x v="0"/>
    <x v="5"/>
    <s v="2024-08-09"/>
    <x v="2"/>
    <n v="10000"/>
    <x v="0"/>
    <m/>
    <x v="0"/>
    <m/>
    <x v="221"/>
    <n v="100479509"/>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o senhor Victor Lopes referente ao valor pago, para  transporte dos atletas do interior e lanche nos treino e pós jogos da seleção no âmbito da participação no torneio de Futebol Santiago Maior, conforme anexo. "/>
  </r>
  <r>
    <x v="0"/>
    <n v="0"/>
    <n v="0"/>
    <n v="0"/>
    <n v="10834"/>
    <x v="4972"/>
    <x v="0"/>
    <x v="1"/>
    <x v="0"/>
    <s v="80.02.01"/>
    <x v="2"/>
    <x v="2"/>
    <x v="2"/>
    <s v="Retenções Iur"/>
    <s v="80.02.01"/>
    <s v="Retenções Iur"/>
    <s v="80.02.01"/>
    <x v="2"/>
    <x v="0"/>
    <x v="1"/>
    <x v="0"/>
    <x v="1"/>
    <x v="2"/>
    <x v="2"/>
    <x v="0"/>
    <x v="9"/>
    <s v="2024-07-23"/>
    <x v="2"/>
    <n v="10834"/>
    <x v="0"/>
    <m/>
    <x v="0"/>
    <m/>
    <x v="2"/>
    <n v="100474696"/>
    <x v="0"/>
    <x v="0"/>
    <s v="Retenções Iur"/>
    <s v="ORI"/>
    <x v="0"/>
    <s v="RIUR"/>
    <x v="0"/>
    <x v="0"/>
    <x v="0"/>
    <x v="0"/>
    <x v="0"/>
    <x v="0"/>
    <x v="0"/>
    <x v="0"/>
    <x v="0"/>
    <x v="0"/>
    <x v="0"/>
    <s v="Retenções Iur"/>
    <x v="0"/>
    <x v="0"/>
    <x v="0"/>
    <x v="0"/>
    <x v="2"/>
    <x v="0"/>
    <x v="0"/>
    <x v="0"/>
    <x v="0"/>
    <x v="1"/>
    <x v="0"/>
    <x v="0"/>
    <s v="RETENCAO OT"/>
  </r>
  <r>
    <x v="2"/>
    <n v="0"/>
    <n v="0"/>
    <n v="0"/>
    <n v="8213"/>
    <x v="4973"/>
    <x v="0"/>
    <x v="0"/>
    <x v="0"/>
    <s v="80.02.10.01"/>
    <x v="16"/>
    <x v="2"/>
    <x v="2"/>
    <s v="Outros"/>
    <s v="80.02.10"/>
    <s v="Outros"/>
    <s v="80.02.10"/>
    <x v="66"/>
    <x v="0"/>
    <x v="5"/>
    <x v="13"/>
    <x v="1"/>
    <x v="2"/>
    <x v="0"/>
    <x v="0"/>
    <x v="9"/>
    <s v="2024-07-23"/>
    <x v="2"/>
    <n v="821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31000"/>
    <x v="4974"/>
    <x v="0"/>
    <x v="0"/>
    <x v="0"/>
    <s v="01.25.03.12"/>
    <x v="6"/>
    <x v="3"/>
    <x v="3"/>
    <s v="Emprego e Formação profissional"/>
    <s v="01.25.03"/>
    <s v="Emprego e Formação profissional"/>
    <s v="01.25.03"/>
    <x v="4"/>
    <x v="0"/>
    <x v="2"/>
    <x v="2"/>
    <x v="0"/>
    <x v="1"/>
    <x v="0"/>
    <x v="0"/>
    <x v="5"/>
    <s v="2024-08-22"/>
    <x v="2"/>
    <n v="31000"/>
    <x v="0"/>
    <m/>
    <x v="0"/>
    <m/>
    <x v="6"/>
    <n v="100474914"/>
    <x v="0"/>
    <x v="0"/>
    <s v="Estágios Profissionais e Promoção de Emprego"/>
    <s v="ORI"/>
    <x v="0"/>
    <m/>
    <x v="0"/>
    <x v="0"/>
    <x v="0"/>
    <x v="0"/>
    <x v="0"/>
    <x v="0"/>
    <x v="0"/>
    <x v="0"/>
    <x v="0"/>
    <x v="0"/>
    <x v="0"/>
    <s v="Estágios Profissionais e Promoção de Emprego"/>
    <x v="0"/>
    <x v="0"/>
    <x v="0"/>
    <x v="0"/>
    <x v="1"/>
    <x v="0"/>
    <x v="0"/>
    <x v="0"/>
    <x v="0"/>
    <x v="0"/>
    <x v="0"/>
    <x v="0"/>
    <s v="Pagamento subsidio de estagio referente ao mês de agosto de 2024, conforme anexo."/>
  </r>
  <r>
    <x v="1"/>
    <n v="0"/>
    <n v="0"/>
    <n v="0"/>
    <n v="9750"/>
    <x v="4975"/>
    <x v="0"/>
    <x v="0"/>
    <x v="0"/>
    <s v="01.27.06.41"/>
    <x v="19"/>
    <x v="1"/>
    <x v="1"/>
    <s v="Requalificação Urbana e habitação"/>
    <s v="01.27.06"/>
    <s v="Requalificação Urbana e habitação"/>
    <s v="01.27.06"/>
    <x v="40"/>
    <x v="0"/>
    <x v="0"/>
    <x v="0"/>
    <x v="0"/>
    <x v="1"/>
    <x v="1"/>
    <x v="0"/>
    <x v="5"/>
    <s v="2024-08-23"/>
    <x v="2"/>
    <n v="9750"/>
    <x v="0"/>
    <m/>
    <x v="0"/>
    <m/>
    <x v="2"/>
    <n v="100474696"/>
    <x v="0"/>
    <x v="1"/>
    <s v="Reabilitação de Jardins Infantis e Escolas do EBI"/>
    <s v="ORI"/>
    <x v="0"/>
    <s v="RJEBI"/>
    <x v="0"/>
    <x v="0"/>
    <x v="0"/>
    <x v="0"/>
    <x v="0"/>
    <x v="0"/>
    <x v="0"/>
    <x v="0"/>
    <x v="0"/>
    <x v="0"/>
    <x v="0"/>
    <s v="Reabilitação de Jardins Infantis e Escolas do EBI"/>
    <x v="0"/>
    <x v="0"/>
    <x v="0"/>
    <x v="0"/>
    <x v="1"/>
    <x v="0"/>
    <x v="0"/>
    <x v="0"/>
    <x v="0"/>
    <x v="0"/>
    <x v="1"/>
    <x v="0"/>
    <s v="Pagamento referente a mão de obra da pintura do Jardim Infantil, e Delegação Municipal de Ribeira de São Miguel, conforme anexo."/>
  </r>
  <r>
    <x v="1"/>
    <n v="0"/>
    <n v="0"/>
    <n v="0"/>
    <n v="55250"/>
    <x v="4975"/>
    <x v="0"/>
    <x v="0"/>
    <x v="0"/>
    <s v="01.27.06.41"/>
    <x v="19"/>
    <x v="1"/>
    <x v="1"/>
    <s v="Requalificação Urbana e habitação"/>
    <s v="01.27.06"/>
    <s v="Requalificação Urbana e habitação"/>
    <s v="01.27.06"/>
    <x v="40"/>
    <x v="0"/>
    <x v="0"/>
    <x v="0"/>
    <x v="0"/>
    <x v="1"/>
    <x v="1"/>
    <x v="0"/>
    <x v="5"/>
    <s v="2024-08-23"/>
    <x v="2"/>
    <n v="55250"/>
    <x v="0"/>
    <m/>
    <x v="0"/>
    <m/>
    <x v="380"/>
    <n v="100479616"/>
    <x v="0"/>
    <x v="0"/>
    <s v="Reabilitação de Jardins Infantis e Escolas do EBI"/>
    <s v="ORI"/>
    <x v="0"/>
    <s v="RJEBI"/>
    <x v="0"/>
    <x v="0"/>
    <x v="0"/>
    <x v="0"/>
    <x v="0"/>
    <x v="0"/>
    <x v="0"/>
    <x v="0"/>
    <x v="0"/>
    <x v="0"/>
    <x v="0"/>
    <s v="Reabilitação de Jardins Infantis e Escolas do EBI"/>
    <x v="0"/>
    <x v="0"/>
    <x v="0"/>
    <x v="0"/>
    <x v="1"/>
    <x v="0"/>
    <x v="0"/>
    <x v="0"/>
    <x v="0"/>
    <x v="0"/>
    <x v="0"/>
    <x v="0"/>
    <s v="Pagamento referente a mão de obra da pintura do Jardim Infantil, e Delegação Municipal de Ribeira de São Miguel, conforme anexo."/>
  </r>
  <r>
    <x v="0"/>
    <n v="0"/>
    <n v="0"/>
    <n v="0"/>
    <n v="10000"/>
    <x v="4976"/>
    <x v="0"/>
    <x v="0"/>
    <x v="0"/>
    <s v="01.25.04.22"/>
    <x v="7"/>
    <x v="3"/>
    <x v="3"/>
    <s v="Cultura"/>
    <s v="01.25.04"/>
    <s v="Cultura"/>
    <s v="01.25.04"/>
    <x v="4"/>
    <x v="0"/>
    <x v="2"/>
    <x v="2"/>
    <x v="0"/>
    <x v="1"/>
    <x v="0"/>
    <x v="0"/>
    <x v="5"/>
    <s v="2024-08-23"/>
    <x v="2"/>
    <n v="10000"/>
    <x v="0"/>
    <m/>
    <x v="0"/>
    <m/>
    <x v="481"/>
    <n v="100478433"/>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pelos serviços prestados a noite nas vendas de free pass durante dias 09 e 10 de agosto/2024- Festival Calheta 2024, conforme anexo."/>
  </r>
  <r>
    <x v="0"/>
    <n v="0"/>
    <n v="0"/>
    <n v="0"/>
    <n v="8580"/>
    <x v="4977"/>
    <x v="0"/>
    <x v="1"/>
    <x v="0"/>
    <s v="03.03.10"/>
    <x v="8"/>
    <x v="0"/>
    <x v="4"/>
    <s v="Receitas Da Câmara"/>
    <s v="03.03.10"/>
    <s v="Receitas Da Câmara"/>
    <s v="03.03.10"/>
    <x v="6"/>
    <x v="0"/>
    <x v="3"/>
    <x v="3"/>
    <x v="0"/>
    <x v="0"/>
    <x v="2"/>
    <x v="0"/>
    <x v="9"/>
    <s v="2024-07-31"/>
    <x v="2"/>
    <n v="85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
    <x v="4978"/>
    <x v="0"/>
    <x v="1"/>
    <x v="0"/>
    <s v="03.03.10"/>
    <x v="8"/>
    <x v="0"/>
    <x v="4"/>
    <s v="Receitas Da Câmara"/>
    <s v="03.03.10"/>
    <s v="Receitas Da Câmara"/>
    <s v="03.03.10"/>
    <x v="42"/>
    <x v="0"/>
    <x v="3"/>
    <x v="3"/>
    <x v="0"/>
    <x v="0"/>
    <x v="2"/>
    <x v="0"/>
    <x v="9"/>
    <s v="2024-07-31"/>
    <x v="2"/>
    <n v="1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600"/>
    <x v="4979"/>
    <x v="0"/>
    <x v="1"/>
    <x v="0"/>
    <s v="03.03.10"/>
    <x v="8"/>
    <x v="0"/>
    <x v="4"/>
    <s v="Receitas Da Câmara"/>
    <s v="03.03.10"/>
    <s v="Receitas Da Câmara"/>
    <s v="03.03.10"/>
    <x v="11"/>
    <x v="0"/>
    <x v="0"/>
    <x v="5"/>
    <x v="0"/>
    <x v="0"/>
    <x v="2"/>
    <x v="0"/>
    <x v="9"/>
    <s v="2024-07-31"/>
    <x v="2"/>
    <n v="8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7589"/>
    <x v="4980"/>
    <x v="0"/>
    <x v="1"/>
    <x v="0"/>
    <s v="03.03.10"/>
    <x v="8"/>
    <x v="0"/>
    <x v="4"/>
    <s v="Receitas Da Câmara"/>
    <s v="03.03.10"/>
    <s v="Receitas Da Câmara"/>
    <s v="03.03.10"/>
    <x v="18"/>
    <x v="0"/>
    <x v="0"/>
    <x v="0"/>
    <x v="0"/>
    <x v="0"/>
    <x v="2"/>
    <x v="0"/>
    <x v="9"/>
    <s v="2024-07-31"/>
    <x v="2"/>
    <n v="7758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23"/>
    <x v="4981"/>
    <x v="0"/>
    <x v="1"/>
    <x v="0"/>
    <s v="03.03.10"/>
    <x v="8"/>
    <x v="0"/>
    <x v="4"/>
    <s v="Receitas Da Câmara"/>
    <s v="03.03.10"/>
    <s v="Receitas Da Câmara"/>
    <s v="03.03.10"/>
    <x v="8"/>
    <x v="0"/>
    <x v="3"/>
    <x v="3"/>
    <x v="0"/>
    <x v="0"/>
    <x v="2"/>
    <x v="0"/>
    <x v="9"/>
    <s v="2024-07-31"/>
    <x v="2"/>
    <n v="272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416"/>
    <x v="4982"/>
    <x v="0"/>
    <x v="1"/>
    <x v="0"/>
    <s v="03.03.10"/>
    <x v="8"/>
    <x v="0"/>
    <x v="4"/>
    <s v="Receitas Da Câmara"/>
    <s v="03.03.10"/>
    <s v="Receitas Da Câmara"/>
    <s v="03.03.10"/>
    <x v="9"/>
    <x v="0"/>
    <x v="3"/>
    <x v="3"/>
    <x v="0"/>
    <x v="0"/>
    <x v="2"/>
    <x v="0"/>
    <x v="9"/>
    <s v="2024-07-31"/>
    <x v="2"/>
    <n v="1241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3800"/>
    <x v="4983"/>
    <x v="0"/>
    <x v="1"/>
    <x v="0"/>
    <s v="03.03.10"/>
    <x v="8"/>
    <x v="0"/>
    <x v="4"/>
    <s v="Receitas Da Câmara"/>
    <s v="03.03.10"/>
    <s v="Receitas Da Câmara"/>
    <s v="03.03.10"/>
    <x v="17"/>
    <x v="0"/>
    <x v="3"/>
    <x v="3"/>
    <x v="0"/>
    <x v="0"/>
    <x v="2"/>
    <x v="0"/>
    <x v="9"/>
    <s v="2024-07-31"/>
    <x v="2"/>
    <n v="23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600"/>
    <x v="4984"/>
    <x v="0"/>
    <x v="1"/>
    <x v="0"/>
    <s v="03.03.10"/>
    <x v="8"/>
    <x v="0"/>
    <x v="4"/>
    <s v="Receitas Da Câmara"/>
    <s v="03.03.10"/>
    <s v="Receitas Da Câmara"/>
    <s v="03.03.10"/>
    <x v="10"/>
    <x v="0"/>
    <x v="3"/>
    <x v="3"/>
    <x v="0"/>
    <x v="0"/>
    <x v="2"/>
    <x v="0"/>
    <x v="9"/>
    <s v="2024-07-31"/>
    <x v="2"/>
    <n v="4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70"/>
    <x v="4985"/>
    <x v="0"/>
    <x v="1"/>
    <x v="0"/>
    <s v="03.03.10"/>
    <x v="8"/>
    <x v="0"/>
    <x v="4"/>
    <s v="Receitas Da Câmara"/>
    <s v="03.03.10"/>
    <s v="Receitas Da Câmara"/>
    <s v="03.03.10"/>
    <x v="13"/>
    <x v="0"/>
    <x v="3"/>
    <x v="3"/>
    <x v="0"/>
    <x v="0"/>
    <x v="2"/>
    <x v="0"/>
    <x v="9"/>
    <s v="2024-07-31"/>
    <x v="2"/>
    <n v="307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00000"/>
    <x v="4986"/>
    <x v="0"/>
    <x v="1"/>
    <x v="0"/>
    <s v="03.03.10"/>
    <x v="8"/>
    <x v="0"/>
    <x v="4"/>
    <s v="Receitas Da Câmara"/>
    <s v="03.03.10"/>
    <s v="Receitas Da Câmara"/>
    <s v="03.03.10"/>
    <x v="72"/>
    <x v="0"/>
    <x v="6"/>
    <x v="14"/>
    <x v="0"/>
    <x v="0"/>
    <x v="2"/>
    <x v="0"/>
    <x v="5"/>
    <s v="2024-08-08"/>
    <x v="2"/>
    <n v="100000"/>
    <x v="0"/>
    <m/>
    <x v="0"/>
    <m/>
    <x v="6"/>
    <n v="100474914"/>
    <x v="0"/>
    <x v="0"/>
    <s v="Receitas Da Câmara"/>
    <s v="EXT"/>
    <x v="0"/>
    <s v="RDC"/>
    <x v="0"/>
    <x v="0"/>
    <x v="0"/>
    <x v="0"/>
    <x v="0"/>
    <x v="0"/>
    <x v="0"/>
    <x v="0"/>
    <x v="0"/>
    <x v="0"/>
    <x v="0"/>
    <s v="Receitas Da Câmara"/>
    <x v="0"/>
    <x v="0"/>
    <x v="0"/>
    <x v="0"/>
    <x v="0"/>
    <x v="0"/>
    <x v="0"/>
    <x v="0"/>
    <x v="0"/>
    <x v="0"/>
    <x v="0"/>
    <x v="0"/>
    <s v="Donativo GS01 1454000613, conforme anexo."/>
  </r>
  <r>
    <x v="0"/>
    <n v="0"/>
    <n v="0"/>
    <n v="0"/>
    <n v="71490"/>
    <x v="4987"/>
    <x v="0"/>
    <x v="0"/>
    <x v="0"/>
    <s v="03.16.15"/>
    <x v="0"/>
    <x v="0"/>
    <x v="0"/>
    <s v="Direção Financeira"/>
    <s v="03.16.15"/>
    <s v="Direção Financeira"/>
    <s v="03.16.15"/>
    <x v="70"/>
    <x v="0"/>
    <x v="0"/>
    <x v="0"/>
    <x v="0"/>
    <x v="0"/>
    <x v="0"/>
    <x v="0"/>
    <x v="7"/>
    <s v="2024-09-17"/>
    <x v="2"/>
    <n v="71490"/>
    <x v="0"/>
    <m/>
    <x v="0"/>
    <m/>
    <x v="248"/>
    <n v="100478381"/>
    <x v="0"/>
    <x v="0"/>
    <s v="Direção Financeira"/>
    <s v="ORI"/>
    <x v="0"/>
    <m/>
    <x v="0"/>
    <x v="0"/>
    <x v="0"/>
    <x v="0"/>
    <x v="0"/>
    <x v="0"/>
    <x v="0"/>
    <x v="0"/>
    <x v="0"/>
    <x v="0"/>
    <x v="0"/>
    <s v="Direção Financeira"/>
    <x v="0"/>
    <x v="0"/>
    <x v="0"/>
    <x v="0"/>
    <x v="0"/>
    <x v="0"/>
    <x v="0"/>
    <x v="0"/>
    <x v="0"/>
    <x v="0"/>
    <x v="0"/>
    <x v="0"/>
    <s v="Pagamento referente a aquisição de matérias de higiene e limpeza para os serviços da CMSM, conforme anexo."/>
  </r>
  <r>
    <x v="0"/>
    <n v="0"/>
    <n v="0"/>
    <n v="0"/>
    <n v="158"/>
    <x v="4988"/>
    <x v="0"/>
    <x v="0"/>
    <x v="0"/>
    <s v="03.16.01"/>
    <x v="38"/>
    <x v="0"/>
    <x v="0"/>
    <s v="Assembleia Municipal"/>
    <s v="03.16.01"/>
    <s v="Assembleia Municipal"/>
    <s v="03.16.01"/>
    <x v="31"/>
    <x v="0"/>
    <x v="0"/>
    <x v="1"/>
    <x v="0"/>
    <x v="0"/>
    <x v="0"/>
    <x v="0"/>
    <x v="7"/>
    <s v="2024-09-19"/>
    <x v="2"/>
    <n v="158"/>
    <x v="0"/>
    <m/>
    <x v="0"/>
    <m/>
    <x v="2"/>
    <n v="100474696"/>
    <x v="0"/>
    <x v="1"/>
    <s v="Assembleia Municipal"/>
    <s v="ORI"/>
    <x v="0"/>
    <s v="AM"/>
    <x v="0"/>
    <x v="0"/>
    <x v="0"/>
    <x v="0"/>
    <x v="0"/>
    <x v="0"/>
    <x v="0"/>
    <x v="0"/>
    <x v="0"/>
    <x v="0"/>
    <x v="0"/>
    <s v="Assembleia Municipal"/>
    <x v="0"/>
    <x v="0"/>
    <x v="0"/>
    <x v="0"/>
    <x v="0"/>
    <x v="0"/>
    <x v="0"/>
    <x v="0"/>
    <x v="0"/>
    <x v="0"/>
    <x v="1"/>
    <x v="0"/>
    <s v="Pagamento de salário referente a 09-2024"/>
  </r>
  <r>
    <x v="0"/>
    <n v="0"/>
    <n v="0"/>
    <n v="0"/>
    <n v="4999"/>
    <x v="4988"/>
    <x v="0"/>
    <x v="0"/>
    <x v="0"/>
    <s v="03.16.01"/>
    <x v="38"/>
    <x v="0"/>
    <x v="0"/>
    <s v="Assembleia Municipal"/>
    <s v="03.16.01"/>
    <s v="Assembleia Municipal"/>
    <s v="03.16.01"/>
    <x v="49"/>
    <x v="0"/>
    <x v="0"/>
    <x v="0"/>
    <x v="1"/>
    <x v="0"/>
    <x v="0"/>
    <x v="0"/>
    <x v="7"/>
    <s v="2024-09-19"/>
    <x v="2"/>
    <n v="4999"/>
    <x v="0"/>
    <m/>
    <x v="0"/>
    <m/>
    <x v="2"/>
    <n v="100474696"/>
    <x v="0"/>
    <x v="1"/>
    <s v="Assembleia Municipal"/>
    <s v="ORI"/>
    <x v="0"/>
    <s v="AM"/>
    <x v="0"/>
    <x v="0"/>
    <x v="0"/>
    <x v="0"/>
    <x v="0"/>
    <x v="0"/>
    <x v="0"/>
    <x v="0"/>
    <x v="0"/>
    <x v="0"/>
    <x v="0"/>
    <s v="Assembleia Municipal"/>
    <x v="0"/>
    <x v="0"/>
    <x v="0"/>
    <x v="0"/>
    <x v="0"/>
    <x v="0"/>
    <x v="0"/>
    <x v="0"/>
    <x v="0"/>
    <x v="0"/>
    <x v="1"/>
    <x v="0"/>
    <s v="Pagamento de salário referente a 09-2024"/>
  </r>
  <r>
    <x v="0"/>
    <n v="0"/>
    <n v="0"/>
    <n v="0"/>
    <n v="24"/>
    <x v="4988"/>
    <x v="0"/>
    <x v="0"/>
    <x v="0"/>
    <s v="03.16.01"/>
    <x v="38"/>
    <x v="0"/>
    <x v="0"/>
    <s v="Assembleia Municipal"/>
    <s v="03.16.01"/>
    <s v="Assembleia Municipal"/>
    <s v="03.16.01"/>
    <x v="31"/>
    <x v="0"/>
    <x v="0"/>
    <x v="1"/>
    <x v="0"/>
    <x v="0"/>
    <x v="0"/>
    <x v="0"/>
    <x v="7"/>
    <s v="2024-09-19"/>
    <x v="2"/>
    <n v="24"/>
    <x v="0"/>
    <m/>
    <x v="0"/>
    <m/>
    <x v="54"/>
    <n v="100477977"/>
    <x v="0"/>
    <x v="8"/>
    <s v="Assembleia Municipal"/>
    <s v="ORI"/>
    <x v="0"/>
    <s v="AM"/>
    <x v="0"/>
    <x v="0"/>
    <x v="0"/>
    <x v="0"/>
    <x v="0"/>
    <x v="0"/>
    <x v="0"/>
    <x v="0"/>
    <x v="0"/>
    <x v="0"/>
    <x v="0"/>
    <s v="Assembleia Municipal"/>
    <x v="0"/>
    <x v="0"/>
    <x v="0"/>
    <x v="0"/>
    <x v="0"/>
    <x v="0"/>
    <x v="0"/>
    <x v="0"/>
    <x v="0"/>
    <x v="0"/>
    <x v="8"/>
    <x v="0"/>
    <s v="Pagamento de salário referente a 09-2024"/>
  </r>
  <r>
    <x v="0"/>
    <n v="0"/>
    <n v="0"/>
    <n v="0"/>
    <n v="776"/>
    <x v="4988"/>
    <x v="0"/>
    <x v="0"/>
    <x v="0"/>
    <s v="03.16.01"/>
    <x v="38"/>
    <x v="0"/>
    <x v="0"/>
    <s v="Assembleia Municipal"/>
    <s v="03.16.01"/>
    <s v="Assembleia Municipal"/>
    <s v="03.16.01"/>
    <x v="49"/>
    <x v="0"/>
    <x v="0"/>
    <x v="0"/>
    <x v="1"/>
    <x v="0"/>
    <x v="0"/>
    <x v="0"/>
    <x v="7"/>
    <s v="2024-09-19"/>
    <x v="2"/>
    <n v="776"/>
    <x v="0"/>
    <m/>
    <x v="0"/>
    <m/>
    <x v="54"/>
    <n v="100477977"/>
    <x v="0"/>
    <x v="8"/>
    <s v="Assembleia Municipal"/>
    <s v="ORI"/>
    <x v="0"/>
    <s v="AM"/>
    <x v="0"/>
    <x v="0"/>
    <x v="0"/>
    <x v="0"/>
    <x v="0"/>
    <x v="0"/>
    <x v="0"/>
    <x v="0"/>
    <x v="0"/>
    <x v="0"/>
    <x v="0"/>
    <s v="Assembleia Municipal"/>
    <x v="0"/>
    <x v="0"/>
    <x v="0"/>
    <x v="0"/>
    <x v="0"/>
    <x v="0"/>
    <x v="0"/>
    <x v="0"/>
    <x v="0"/>
    <x v="0"/>
    <x v="8"/>
    <x v="0"/>
    <s v="Pagamento de salário referente a 09-2024"/>
  </r>
  <r>
    <x v="0"/>
    <n v="0"/>
    <n v="0"/>
    <n v="0"/>
    <n v="3218"/>
    <x v="4988"/>
    <x v="0"/>
    <x v="0"/>
    <x v="0"/>
    <s v="03.16.01"/>
    <x v="38"/>
    <x v="0"/>
    <x v="0"/>
    <s v="Assembleia Municipal"/>
    <s v="03.16.01"/>
    <s v="Assembleia Municipal"/>
    <s v="03.16.01"/>
    <x v="31"/>
    <x v="0"/>
    <x v="0"/>
    <x v="1"/>
    <x v="0"/>
    <x v="0"/>
    <x v="0"/>
    <x v="0"/>
    <x v="7"/>
    <s v="2024-09-19"/>
    <x v="2"/>
    <n v="3218"/>
    <x v="0"/>
    <m/>
    <x v="0"/>
    <m/>
    <x v="9"/>
    <n v="100474693"/>
    <x v="0"/>
    <x v="0"/>
    <s v="Assembleia Municipal"/>
    <s v="ORI"/>
    <x v="0"/>
    <s v="AM"/>
    <x v="0"/>
    <x v="0"/>
    <x v="0"/>
    <x v="0"/>
    <x v="0"/>
    <x v="0"/>
    <x v="0"/>
    <x v="0"/>
    <x v="0"/>
    <x v="0"/>
    <x v="0"/>
    <s v="Assembleia Municipal"/>
    <x v="0"/>
    <x v="0"/>
    <x v="0"/>
    <x v="0"/>
    <x v="0"/>
    <x v="0"/>
    <x v="0"/>
    <x v="0"/>
    <x v="0"/>
    <x v="0"/>
    <x v="0"/>
    <x v="0"/>
    <s v="Pagamento de salário referente a 09-2024"/>
  </r>
  <r>
    <x v="0"/>
    <n v="0"/>
    <n v="0"/>
    <n v="0"/>
    <n v="101665"/>
    <x v="4988"/>
    <x v="0"/>
    <x v="0"/>
    <x v="0"/>
    <s v="03.16.01"/>
    <x v="38"/>
    <x v="0"/>
    <x v="0"/>
    <s v="Assembleia Municipal"/>
    <s v="03.16.01"/>
    <s v="Assembleia Municipal"/>
    <s v="03.16.01"/>
    <x v="49"/>
    <x v="0"/>
    <x v="0"/>
    <x v="0"/>
    <x v="1"/>
    <x v="0"/>
    <x v="0"/>
    <x v="0"/>
    <x v="7"/>
    <s v="2024-09-19"/>
    <x v="2"/>
    <n v="101665"/>
    <x v="0"/>
    <m/>
    <x v="0"/>
    <m/>
    <x v="9"/>
    <n v="100474693"/>
    <x v="0"/>
    <x v="0"/>
    <s v="Assembleia Municipal"/>
    <s v="ORI"/>
    <x v="0"/>
    <s v="AM"/>
    <x v="0"/>
    <x v="0"/>
    <x v="0"/>
    <x v="0"/>
    <x v="0"/>
    <x v="0"/>
    <x v="0"/>
    <x v="0"/>
    <x v="0"/>
    <x v="0"/>
    <x v="0"/>
    <s v="Assembleia Municipal"/>
    <x v="0"/>
    <x v="0"/>
    <x v="0"/>
    <x v="0"/>
    <x v="0"/>
    <x v="0"/>
    <x v="0"/>
    <x v="0"/>
    <x v="0"/>
    <x v="0"/>
    <x v="0"/>
    <x v="0"/>
    <s v="Pagamento de salário referente a 09-2024"/>
  </r>
  <r>
    <x v="0"/>
    <n v="0"/>
    <n v="0"/>
    <n v="0"/>
    <n v="10834"/>
    <x v="4989"/>
    <x v="0"/>
    <x v="0"/>
    <x v="0"/>
    <s v="03.16.30"/>
    <x v="37"/>
    <x v="0"/>
    <x v="0"/>
    <s v="Gabinete de Relações Externas"/>
    <s v="03.16.30"/>
    <s v="Gabinete de Relações Externas"/>
    <s v="03.16.30"/>
    <x v="30"/>
    <x v="0"/>
    <x v="0"/>
    <x v="0"/>
    <x v="1"/>
    <x v="0"/>
    <x v="0"/>
    <x v="0"/>
    <x v="7"/>
    <s v="2024-09-19"/>
    <x v="2"/>
    <n v="10834"/>
    <x v="0"/>
    <m/>
    <x v="0"/>
    <m/>
    <x v="2"/>
    <n v="100474696"/>
    <x v="0"/>
    <x v="1"/>
    <s v="Gabinete de Relações Externas"/>
    <s v="ORI"/>
    <x v="0"/>
    <s v="GRE"/>
    <x v="0"/>
    <x v="0"/>
    <x v="0"/>
    <x v="0"/>
    <x v="0"/>
    <x v="0"/>
    <x v="0"/>
    <x v="0"/>
    <x v="0"/>
    <x v="0"/>
    <x v="0"/>
    <s v="Gabinete de Relações Externas"/>
    <x v="0"/>
    <x v="0"/>
    <x v="0"/>
    <x v="0"/>
    <x v="0"/>
    <x v="0"/>
    <x v="0"/>
    <x v="0"/>
    <x v="0"/>
    <x v="0"/>
    <x v="1"/>
    <x v="0"/>
    <s v="Pagamento de salário referente a 09-2024"/>
  </r>
  <r>
    <x v="0"/>
    <n v="0"/>
    <n v="0"/>
    <n v="0"/>
    <n v="8213"/>
    <x v="4989"/>
    <x v="0"/>
    <x v="0"/>
    <x v="0"/>
    <s v="03.16.30"/>
    <x v="37"/>
    <x v="0"/>
    <x v="0"/>
    <s v="Gabinete de Relações Externas"/>
    <s v="03.16.30"/>
    <s v="Gabinete de Relações Externas"/>
    <s v="03.16.30"/>
    <x v="30"/>
    <x v="0"/>
    <x v="0"/>
    <x v="0"/>
    <x v="1"/>
    <x v="0"/>
    <x v="0"/>
    <x v="0"/>
    <x v="7"/>
    <s v="2024-09-19"/>
    <x v="2"/>
    <n v="8213"/>
    <x v="0"/>
    <m/>
    <x v="0"/>
    <m/>
    <x v="19"/>
    <n v="100474706"/>
    <x v="0"/>
    <x v="6"/>
    <s v="Gabinete de Relações Externas"/>
    <s v="ORI"/>
    <x v="0"/>
    <s v="GRE"/>
    <x v="0"/>
    <x v="0"/>
    <x v="0"/>
    <x v="0"/>
    <x v="0"/>
    <x v="0"/>
    <x v="0"/>
    <x v="0"/>
    <x v="0"/>
    <x v="0"/>
    <x v="0"/>
    <s v="Gabinete de Relações Externas"/>
    <x v="0"/>
    <x v="0"/>
    <x v="0"/>
    <x v="0"/>
    <x v="0"/>
    <x v="0"/>
    <x v="0"/>
    <x v="0"/>
    <x v="0"/>
    <x v="0"/>
    <x v="6"/>
    <x v="0"/>
    <s v="Pagamento de salário referente a 09-2024"/>
  </r>
  <r>
    <x v="0"/>
    <n v="0"/>
    <n v="0"/>
    <n v="0"/>
    <n v="83615"/>
    <x v="4989"/>
    <x v="0"/>
    <x v="0"/>
    <x v="0"/>
    <s v="03.16.30"/>
    <x v="37"/>
    <x v="0"/>
    <x v="0"/>
    <s v="Gabinete de Relações Externas"/>
    <s v="03.16.30"/>
    <s v="Gabinete de Relações Externas"/>
    <s v="03.16.30"/>
    <x v="30"/>
    <x v="0"/>
    <x v="0"/>
    <x v="0"/>
    <x v="1"/>
    <x v="0"/>
    <x v="0"/>
    <x v="0"/>
    <x v="7"/>
    <s v="2024-09-19"/>
    <x v="2"/>
    <n v="83615"/>
    <x v="0"/>
    <m/>
    <x v="0"/>
    <m/>
    <x v="9"/>
    <n v="100474693"/>
    <x v="0"/>
    <x v="0"/>
    <s v="Gabinete de Relações Externas"/>
    <s v="ORI"/>
    <x v="0"/>
    <s v="GRE"/>
    <x v="0"/>
    <x v="0"/>
    <x v="0"/>
    <x v="0"/>
    <x v="0"/>
    <x v="0"/>
    <x v="0"/>
    <x v="0"/>
    <x v="0"/>
    <x v="0"/>
    <x v="0"/>
    <s v="Gabinete de Relações Externas"/>
    <x v="0"/>
    <x v="0"/>
    <x v="0"/>
    <x v="0"/>
    <x v="0"/>
    <x v="0"/>
    <x v="0"/>
    <x v="0"/>
    <x v="0"/>
    <x v="0"/>
    <x v="0"/>
    <x v="0"/>
    <s v="Pagamento de salário referente a 09-2024"/>
  </r>
  <r>
    <x v="0"/>
    <n v="0"/>
    <n v="0"/>
    <n v="0"/>
    <n v="63"/>
    <x v="4990"/>
    <x v="0"/>
    <x v="0"/>
    <x v="0"/>
    <s v="03.16.24"/>
    <x v="31"/>
    <x v="0"/>
    <x v="0"/>
    <s v="Direcao da Familia, Inclusão, Género e Saúde"/>
    <s v="03.16.24"/>
    <s v="Direcao da Familia, Inclusão, Género e Saúde"/>
    <s v="03.16.24"/>
    <x v="28"/>
    <x v="0"/>
    <x v="0"/>
    <x v="0"/>
    <x v="0"/>
    <x v="0"/>
    <x v="0"/>
    <x v="0"/>
    <x v="7"/>
    <s v="2024-09-19"/>
    <x v="2"/>
    <n v="63"/>
    <x v="0"/>
    <m/>
    <x v="0"/>
    <m/>
    <x v="15"/>
    <n v="100479277"/>
    <x v="0"/>
    <x v="2"/>
    <s v="Direcao da Familia, Inclusão, Género e Saúde"/>
    <s v="ORI"/>
    <x v="0"/>
    <m/>
    <x v="0"/>
    <x v="0"/>
    <x v="0"/>
    <x v="0"/>
    <x v="0"/>
    <x v="0"/>
    <x v="0"/>
    <x v="0"/>
    <x v="0"/>
    <x v="0"/>
    <x v="0"/>
    <s v="Direcao da Familia, Inclusão, Género e Saúde"/>
    <x v="0"/>
    <x v="0"/>
    <x v="0"/>
    <x v="0"/>
    <x v="0"/>
    <x v="0"/>
    <x v="0"/>
    <x v="0"/>
    <x v="0"/>
    <x v="0"/>
    <x v="2"/>
    <x v="0"/>
    <s v="Pagamento de salário referente a 09-2024"/>
  </r>
  <r>
    <x v="0"/>
    <n v="0"/>
    <n v="0"/>
    <n v="0"/>
    <n v="1742"/>
    <x v="4990"/>
    <x v="0"/>
    <x v="0"/>
    <x v="0"/>
    <s v="03.16.24"/>
    <x v="31"/>
    <x v="0"/>
    <x v="0"/>
    <s v="Direcao da Familia, Inclusão, Género e Saúde"/>
    <s v="03.16.24"/>
    <s v="Direcao da Familia, Inclusão, Género e Saúde"/>
    <s v="03.16.24"/>
    <x v="30"/>
    <x v="0"/>
    <x v="0"/>
    <x v="0"/>
    <x v="1"/>
    <x v="0"/>
    <x v="0"/>
    <x v="0"/>
    <x v="7"/>
    <s v="2024-09-19"/>
    <x v="2"/>
    <n v="1742"/>
    <x v="0"/>
    <m/>
    <x v="0"/>
    <m/>
    <x v="15"/>
    <n v="100479277"/>
    <x v="0"/>
    <x v="2"/>
    <s v="Direcao da Familia, Inclusão, Género e Saúde"/>
    <s v="ORI"/>
    <x v="0"/>
    <m/>
    <x v="0"/>
    <x v="0"/>
    <x v="0"/>
    <x v="0"/>
    <x v="0"/>
    <x v="0"/>
    <x v="0"/>
    <x v="0"/>
    <x v="0"/>
    <x v="0"/>
    <x v="0"/>
    <s v="Direcao da Familia, Inclusão, Género e Saúde"/>
    <x v="0"/>
    <x v="0"/>
    <x v="0"/>
    <x v="0"/>
    <x v="0"/>
    <x v="0"/>
    <x v="0"/>
    <x v="0"/>
    <x v="0"/>
    <x v="0"/>
    <x v="2"/>
    <x v="0"/>
    <s v="Pagamento de salário referente a 09-2024"/>
  </r>
  <r>
    <x v="0"/>
    <n v="0"/>
    <n v="0"/>
    <n v="0"/>
    <n v="2543"/>
    <x v="4990"/>
    <x v="0"/>
    <x v="0"/>
    <x v="0"/>
    <s v="03.16.24"/>
    <x v="31"/>
    <x v="0"/>
    <x v="0"/>
    <s v="Direcao da Familia, Inclusão, Género e Saúde"/>
    <s v="03.16.24"/>
    <s v="Direcao da Familia, Inclusão, Género e Saúde"/>
    <s v="03.16.24"/>
    <x v="48"/>
    <x v="0"/>
    <x v="0"/>
    <x v="0"/>
    <x v="1"/>
    <x v="0"/>
    <x v="0"/>
    <x v="0"/>
    <x v="7"/>
    <s v="2024-09-19"/>
    <x v="2"/>
    <n v="2543"/>
    <x v="0"/>
    <m/>
    <x v="0"/>
    <m/>
    <x v="15"/>
    <n v="100479277"/>
    <x v="0"/>
    <x v="2"/>
    <s v="Direcao da Familia, Inclusão, Género e Saúde"/>
    <s v="ORI"/>
    <x v="0"/>
    <m/>
    <x v="0"/>
    <x v="0"/>
    <x v="0"/>
    <x v="0"/>
    <x v="0"/>
    <x v="0"/>
    <x v="0"/>
    <x v="0"/>
    <x v="0"/>
    <x v="0"/>
    <x v="0"/>
    <s v="Direcao da Familia, Inclusão, Género e Saúde"/>
    <x v="0"/>
    <x v="0"/>
    <x v="0"/>
    <x v="0"/>
    <x v="0"/>
    <x v="0"/>
    <x v="0"/>
    <x v="0"/>
    <x v="0"/>
    <x v="0"/>
    <x v="2"/>
    <x v="0"/>
    <s v="Pagamento de salário referente a 09-2024"/>
  </r>
  <r>
    <x v="0"/>
    <n v="0"/>
    <n v="0"/>
    <n v="0"/>
    <n v="351"/>
    <x v="4990"/>
    <x v="0"/>
    <x v="0"/>
    <x v="0"/>
    <s v="03.16.24"/>
    <x v="31"/>
    <x v="0"/>
    <x v="0"/>
    <s v="Direcao da Familia, Inclusão, Género e Saúde"/>
    <s v="03.16.24"/>
    <s v="Direcao da Familia, Inclusão, Género e Saúde"/>
    <s v="03.16.24"/>
    <x v="28"/>
    <x v="0"/>
    <x v="0"/>
    <x v="0"/>
    <x v="0"/>
    <x v="0"/>
    <x v="0"/>
    <x v="0"/>
    <x v="7"/>
    <s v="2024-09-19"/>
    <x v="2"/>
    <n v="351"/>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9-2024"/>
  </r>
  <r>
    <x v="0"/>
    <n v="0"/>
    <n v="0"/>
    <n v="0"/>
    <n v="9596"/>
    <x v="4990"/>
    <x v="0"/>
    <x v="0"/>
    <x v="0"/>
    <s v="03.16.24"/>
    <x v="31"/>
    <x v="0"/>
    <x v="0"/>
    <s v="Direcao da Familia, Inclusão, Género e Saúde"/>
    <s v="03.16.24"/>
    <s v="Direcao da Familia, Inclusão, Género e Saúde"/>
    <s v="03.16.24"/>
    <x v="30"/>
    <x v="0"/>
    <x v="0"/>
    <x v="0"/>
    <x v="1"/>
    <x v="0"/>
    <x v="0"/>
    <x v="0"/>
    <x v="7"/>
    <s v="2024-09-19"/>
    <x v="2"/>
    <n v="9596"/>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9-2024"/>
  </r>
  <r>
    <x v="0"/>
    <n v="0"/>
    <n v="0"/>
    <n v="0"/>
    <n v="13995"/>
    <x v="4990"/>
    <x v="0"/>
    <x v="0"/>
    <x v="0"/>
    <s v="03.16.24"/>
    <x v="31"/>
    <x v="0"/>
    <x v="0"/>
    <s v="Direcao da Familia, Inclusão, Género e Saúde"/>
    <s v="03.16.24"/>
    <s v="Direcao da Familia, Inclusão, Género e Saúde"/>
    <s v="03.16.24"/>
    <x v="48"/>
    <x v="0"/>
    <x v="0"/>
    <x v="0"/>
    <x v="1"/>
    <x v="0"/>
    <x v="0"/>
    <x v="0"/>
    <x v="7"/>
    <s v="2024-09-19"/>
    <x v="2"/>
    <n v="13995"/>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9-2024"/>
  </r>
  <r>
    <x v="0"/>
    <n v="0"/>
    <n v="0"/>
    <n v="0"/>
    <n v="2"/>
    <x v="4990"/>
    <x v="0"/>
    <x v="0"/>
    <x v="0"/>
    <s v="03.16.24"/>
    <x v="31"/>
    <x v="0"/>
    <x v="0"/>
    <s v="Direcao da Familia, Inclusão, Género e Saúde"/>
    <s v="03.16.24"/>
    <s v="Direcao da Familia, Inclusão, Género e Saúde"/>
    <s v="03.16.24"/>
    <x v="28"/>
    <x v="0"/>
    <x v="0"/>
    <x v="0"/>
    <x v="0"/>
    <x v="0"/>
    <x v="0"/>
    <x v="0"/>
    <x v="7"/>
    <s v="2024-09-19"/>
    <x v="2"/>
    <n v="2"/>
    <x v="0"/>
    <m/>
    <x v="0"/>
    <m/>
    <x v="16"/>
    <n v="100474707"/>
    <x v="0"/>
    <x v="3"/>
    <s v="Direcao da Familia, Inclusão, Género e Saúde"/>
    <s v="ORI"/>
    <x v="0"/>
    <m/>
    <x v="0"/>
    <x v="0"/>
    <x v="0"/>
    <x v="0"/>
    <x v="0"/>
    <x v="0"/>
    <x v="0"/>
    <x v="0"/>
    <x v="0"/>
    <x v="0"/>
    <x v="0"/>
    <s v="Direcao da Familia, Inclusão, Género e Saúde"/>
    <x v="0"/>
    <x v="0"/>
    <x v="0"/>
    <x v="0"/>
    <x v="0"/>
    <x v="0"/>
    <x v="0"/>
    <x v="0"/>
    <x v="0"/>
    <x v="0"/>
    <x v="3"/>
    <x v="0"/>
    <s v="Pagamento de salário referente a 09-2024"/>
  </r>
  <r>
    <x v="0"/>
    <n v="0"/>
    <n v="0"/>
    <n v="0"/>
    <n v="76"/>
    <x v="4990"/>
    <x v="0"/>
    <x v="0"/>
    <x v="0"/>
    <s v="03.16.24"/>
    <x v="31"/>
    <x v="0"/>
    <x v="0"/>
    <s v="Direcao da Familia, Inclusão, Género e Saúde"/>
    <s v="03.16.24"/>
    <s v="Direcao da Familia, Inclusão, Género e Saúde"/>
    <s v="03.16.24"/>
    <x v="30"/>
    <x v="0"/>
    <x v="0"/>
    <x v="0"/>
    <x v="1"/>
    <x v="0"/>
    <x v="0"/>
    <x v="0"/>
    <x v="7"/>
    <s v="2024-09-19"/>
    <x v="2"/>
    <n v="76"/>
    <x v="0"/>
    <m/>
    <x v="0"/>
    <m/>
    <x v="16"/>
    <n v="100474707"/>
    <x v="0"/>
    <x v="3"/>
    <s v="Direcao da Familia, Inclusão, Género e Saúde"/>
    <s v="ORI"/>
    <x v="0"/>
    <m/>
    <x v="0"/>
    <x v="0"/>
    <x v="0"/>
    <x v="0"/>
    <x v="0"/>
    <x v="0"/>
    <x v="0"/>
    <x v="0"/>
    <x v="0"/>
    <x v="0"/>
    <x v="0"/>
    <s v="Direcao da Familia, Inclusão, Género e Saúde"/>
    <x v="0"/>
    <x v="0"/>
    <x v="0"/>
    <x v="0"/>
    <x v="0"/>
    <x v="0"/>
    <x v="0"/>
    <x v="0"/>
    <x v="0"/>
    <x v="0"/>
    <x v="3"/>
    <x v="0"/>
    <s v="Pagamento de salário referente a 09-2024"/>
  </r>
  <r>
    <x v="0"/>
    <n v="0"/>
    <n v="0"/>
    <n v="0"/>
    <n v="112"/>
    <x v="4990"/>
    <x v="0"/>
    <x v="0"/>
    <x v="0"/>
    <s v="03.16.24"/>
    <x v="31"/>
    <x v="0"/>
    <x v="0"/>
    <s v="Direcao da Familia, Inclusão, Género e Saúde"/>
    <s v="03.16.24"/>
    <s v="Direcao da Familia, Inclusão, Género e Saúde"/>
    <s v="03.16.24"/>
    <x v="48"/>
    <x v="0"/>
    <x v="0"/>
    <x v="0"/>
    <x v="1"/>
    <x v="0"/>
    <x v="0"/>
    <x v="0"/>
    <x v="7"/>
    <s v="2024-09-19"/>
    <x v="2"/>
    <n v="112"/>
    <x v="0"/>
    <m/>
    <x v="0"/>
    <m/>
    <x v="16"/>
    <n v="100474707"/>
    <x v="0"/>
    <x v="3"/>
    <s v="Direcao da Familia, Inclusão, Género e Saúde"/>
    <s v="ORI"/>
    <x v="0"/>
    <m/>
    <x v="0"/>
    <x v="0"/>
    <x v="0"/>
    <x v="0"/>
    <x v="0"/>
    <x v="0"/>
    <x v="0"/>
    <x v="0"/>
    <x v="0"/>
    <x v="0"/>
    <x v="0"/>
    <s v="Direcao da Familia, Inclusão, Género e Saúde"/>
    <x v="0"/>
    <x v="0"/>
    <x v="0"/>
    <x v="0"/>
    <x v="0"/>
    <x v="0"/>
    <x v="0"/>
    <x v="0"/>
    <x v="0"/>
    <x v="0"/>
    <x v="3"/>
    <x v="0"/>
    <s v="Pagamento de salário referente a 09-2024"/>
  </r>
  <r>
    <x v="0"/>
    <n v="0"/>
    <n v="0"/>
    <n v="0"/>
    <n v="508"/>
    <x v="4990"/>
    <x v="0"/>
    <x v="0"/>
    <x v="0"/>
    <s v="03.16.24"/>
    <x v="31"/>
    <x v="0"/>
    <x v="0"/>
    <s v="Direcao da Familia, Inclusão, Género e Saúde"/>
    <s v="03.16.24"/>
    <s v="Direcao da Familia, Inclusão, Género e Saúde"/>
    <s v="03.16.24"/>
    <x v="28"/>
    <x v="0"/>
    <x v="0"/>
    <x v="0"/>
    <x v="0"/>
    <x v="0"/>
    <x v="0"/>
    <x v="0"/>
    <x v="7"/>
    <s v="2024-09-19"/>
    <x v="2"/>
    <n v="508"/>
    <x v="0"/>
    <m/>
    <x v="0"/>
    <m/>
    <x v="19"/>
    <n v="100474706"/>
    <x v="0"/>
    <x v="6"/>
    <s v="Direcao da Familia, Inclusão, Género e Saúde"/>
    <s v="ORI"/>
    <x v="0"/>
    <m/>
    <x v="0"/>
    <x v="0"/>
    <x v="0"/>
    <x v="0"/>
    <x v="0"/>
    <x v="0"/>
    <x v="0"/>
    <x v="0"/>
    <x v="0"/>
    <x v="0"/>
    <x v="0"/>
    <s v="Direcao da Familia, Inclusão, Género e Saúde"/>
    <x v="0"/>
    <x v="0"/>
    <x v="0"/>
    <x v="0"/>
    <x v="0"/>
    <x v="0"/>
    <x v="0"/>
    <x v="0"/>
    <x v="0"/>
    <x v="0"/>
    <x v="6"/>
    <x v="0"/>
    <s v="Pagamento de salário referente a 09-2024"/>
  </r>
  <r>
    <x v="0"/>
    <n v="0"/>
    <n v="0"/>
    <n v="0"/>
    <n v="13873"/>
    <x v="4990"/>
    <x v="0"/>
    <x v="0"/>
    <x v="0"/>
    <s v="03.16.24"/>
    <x v="31"/>
    <x v="0"/>
    <x v="0"/>
    <s v="Direcao da Familia, Inclusão, Género e Saúde"/>
    <s v="03.16.24"/>
    <s v="Direcao da Familia, Inclusão, Género e Saúde"/>
    <s v="03.16.24"/>
    <x v="30"/>
    <x v="0"/>
    <x v="0"/>
    <x v="0"/>
    <x v="1"/>
    <x v="0"/>
    <x v="0"/>
    <x v="0"/>
    <x v="7"/>
    <s v="2024-09-19"/>
    <x v="2"/>
    <n v="13873"/>
    <x v="0"/>
    <m/>
    <x v="0"/>
    <m/>
    <x v="19"/>
    <n v="100474706"/>
    <x v="0"/>
    <x v="6"/>
    <s v="Direcao da Familia, Inclusão, Género e Saúde"/>
    <s v="ORI"/>
    <x v="0"/>
    <m/>
    <x v="0"/>
    <x v="0"/>
    <x v="0"/>
    <x v="0"/>
    <x v="0"/>
    <x v="0"/>
    <x v="0"/>
    <x v="0"/>
    <x v="0"/>
    <x v="0"/>
    <x v="0"/>
    <s v="Direcao da Familia, Inclusão, Género e Saúde"/>
    <x v="0"/>
    <x v="0"/>
    <x v="0"/>
    <x v="0"/>
    <x v="0"/>
    <x v="0"/>
    <x v="0"/>
    <x v="0"/>
    <x v="0"/>
    <x v="0"/>
    <x v="6"/>
    <x v="0"/>
    <s v="Pagamento de salário referente a 09-2024"/>
  </r>
  <r>
    <x v="0"/>
    <n v="0"/>
    <n v="0"/>
    <n v="0"/>
    <n v="20232"/>
    <x v="4990"/>
    <x v="0"/>
    <x v="0"/>
    <x v="0"/>
    <s v="03.16.24"/>
    <x v="31"/>
    <x v="0"/>
    <x v="0"/>
    <s v="Direcao da Familia, Inclusão, Género e Saúde"/>
    <s v="03.16.24"/>
    <s v="Direcao da Familia, Inclusão, Género e Saúde"/>
    <s v="03.16.24"/>
    <x v="48"/>
    <x v="0"/>
    <x v="0"/>
    <x v="0"/>
    <x v="1"/>
    <x v="0"/>
    <x v="0"/>
    <x v="0"/>
    <x v="7"/>
    <s v="2024-09-19"/>
    <x v="2"/>
    <n v="20232"/>
    <x v="0"/>
    <m/>
    <x v="0"/>
    <m/>
    <x v="19"/>
    <n v="100474706"/>
    <x v="0"/>
    <x v="6"/>
    <s v="Direcao da Familia, Inclusão, Género e Saúde"/>
    <s v="ORI"/>
    <x v="0"/>
    <m/>
    <x v="0"/>
    <x v="0"/>
    <x v="0"/>
    <x v="0"/>
    <x v="0"/>
    <x v="0"/>
    <x v="0"/>
    <x v="0"/>
    <x v="0"/>
    <x v="0"/>
    <x v="0"/>
    <s v="Direcao da Familia, Inclusão, Género e Saúde"/>
    <x v="0"/>
    <x v="0"/>
    <x v="0"/>
    <x v="0"/>
    <x v="0"/>
    <x v="0"/>
    <x v="0"/>
    <x v="0"/>
    <x v="0"/>
    <x v="0"/>
    <x v="6"/>
    <x v="0"/>
    <s v="Pagamento de salário referente a 09-2024"/>
  </r>
  <r>
    <x v="0"/>
    <n v="0"/>
    <n v="0"/>
    <n v="0"/>
    <n v="5526"/>
    <x v="4990"/>
    <x v="0"/>
    <x v="0"/>
    <x v="0"/>
    <s v="03.16.24"/>
    <x v="31"/>
    <x v="0"/>
    <x v="0"/>
    <s v="Direcao da Familia, Inclusão, Género e Saúde"/>
    <s v="03.16.24"/>
    <s v="Direcao da Familia, Inclusão, Género e Saúde"/>
    <s v="03.16.24"/>
    <x v="28"/>
    <x v="0"/>
    <x v="0"/>
    <x v="0"/>
    <x v="0"/>
    <x v="0"/>
    <x v="0"/>
    <x v="0"/>
    <x v="7"/>
    <s v="2024-09-19"/>
    <x v="2"/>
    <n v="5526"/>
    <x v="0"/>
    <m/>
    <x v="0"/>
    <m/>
    <x v="9"/>
    <n v="100474693"/>
    <x v="0"/>
    <x v="0"/>
    <s v="Direcao da Familia, Inclusão, Género e Saúde"/>
    <s v="ORI"/>
    <x v="0"/>
    <m/>
    <x v="0"/>
    <x v="0"/>
    <x v="0"/>
    <x v="0"/>
    <x v="0"/>
    <x v="0"/>
    <x v="0"/>
    <x v="0"/>
    <x v="0"/>
    <x v="0"/>
    <x v="0"/>
    <s v="Direcao da Familia, Inclusão, Género e Saúde"/>
    <x v="0"/>
    <x v="0"/>
    <x v="0"/>
    <x v="0"/>
    <x v="0"/>
    <x v="0"/>
    <x v="0"/>
    <x v="0"/>
    <x v="0"/>
    <x v="0"/>
    <x v="0"/>
    <x v="0"/>
    <s v="Pagamento de salário referente a 09-2024"/>
  </r>
  <r>
    <x v="0"/>
    <n v="0"/>
    <n v="0"/>
    <n v="0"/>
    <n v="150713"/>
    <x v="4990"/>
    <x v="0"/>
    <x v="0"/>
    <x v="0"/>
    <s v="03.16.24"/>
    <x v="31"/>
    <x v="0"/>
    <x v="0"/>
    <s v="Direcao da Familia, Inclusão, Género e Saúde"/>
    <s v="03.16.24"/>
    <s v="Direcao da Familia, Inclusão, Género e Saúde"/>
    <s v="03.16.24"/>
    <x v="30"/>
    <x v="0"/>
    <x v="0"/>
    <x v="0"/>
    <x v="1"/>
    <x v="0"/>
    <x v="0"/>
    <x v="0"/>
    <x v="7"/>
    <s v="2024-09-19"/>
    <x v="2"/>
    <n v="150713"/>
    <x v="0"/>
    <m/>
    <x v="0"/>
    <m/>
    <x v="9"/>
    <n v="100474693"/>
    <x v="0"/>
    <x v="0"/>
    <s v="Direcao da Familia, Inclusão, Género e Saúde"/>
    <s v="ORI"/>
    <x v="0"/>
    <m/>
    <x v="0"/>
    <x v="0"/>
    <x v="0"/>
    <x v="0"/>
    <x v="0"/>
    <x v="0"/>
    <x v="0"/>
    <x v="0"/>
    <x v="0"/>
    <x v="0"/>
    <x v="0"/>
    <s v="Direcao da Familia, Inclusão, Género e Saúde"/>
    <x v="0"/>
    <x v="0"/>
    <x v="0"/>
    <x v="0"/>
    <x v="0"/>
    <x v="0"/>
    <x v="0"/>
    <x v="0"/>
    <x v="0"/>
    <x v="0"/>
    <x v="0"/>
    <x v="0"/>
    <s v="Pagamento de salário referente a 09-2024"/>
  </r>
  <r>
    <x v="0"/>
    <n v="0"/>
    <n v="0"/>
    <n v="0"/>
    <n v="219780"/>
    <x v="4990"/>
    <x v="0"/>
    <x v="0"/>
    <x v="0"/>
    <s v="03.16.24"/>
    <x v="31"/>
    <x v="0"/>
    <x v="0"/>
    <s v="Direcao da Familia, Inclusão, Género e Saúde"/>
    <s v="03.16.24"/>
    <s v="Direcao da Familia, Inclusão, Género e Saúde"/>
    <s v="03.16.24"/>
    <x v="48"/>
    <x v="0"/>
    <x v="0"/>
    <x v="0"/>
    <x v="1"/>
    <x v="0"/>
    <x v="0"/>
    <x v="0"/>
    <x v="7"/>
    <s v="2024-09-19"/>
    <x v="2"/>
    <n v="219780"/>
    <x v="0"/>
    <m/>
    <x v="0"/>
    <m/>
    <x v="9"/>
    <n v="100474693"/>
    <x v="0"/>
    <x v="0"/>
    <s v="Direcao da Familia, Inclusão, Género e Saúde"/>
    <s v="ORI"/>
    <x v="0"/>
    <m/>
    <x v="0"/>
    <x v="0"/>
    <x v="0"/>
    <x v="0"/>
    <x v="0"/>
    <x v="0"/>
    <x v="0"/>
    <x v="0"/>
    <x v="0"/>
    <x v="0"/>
    <x v="0"/>
    <s v="Direcao da Familia, Inclusão, Género e Saúde"/>
    <x v="0"/>
    <x v="0"/>
    <x v="0"/>
    <x v="0"/>
    <x v="0"/>
    <x v="0"/>
    <x v="0"/>
    <x v="0"/>
    <x v="0"/>
    <x v="0"/>
    <x v="0"/>
    <x v="0"/>
    <s v="Pagamento de salário referente a 09-2024"/>
  </r>
  <r>
    <x v="0"/>
    <n v="0"/>
    <n v="0"/>
    <n v="0"/>
    <n v="53"/>
    <x v="4991"/>
    <x v="0"/>
    <x v="0"/>
    <x v="0"/>
    <s v="03.16.23"/>
    <x v="14"/>
    <x v="0"/>
    <x v="0"/>
    <s v="Direção da Educação, Formação Profissional, Emprego"/>
    <s v="03.16.23"/>
    <s v="Direção da Educação, Formação Profissional, Emprego"/>
    <s v="03.16.23"/>
    <x v="28"/>
    <x v="0"/>
    <x v="0"/>
    <x v="0"/>
    <x v="0"/>
    <x v="0"/>
    <x v="0"/>
    <x v="0"/>
    <x v="7"/>
    <s v="2024-09-19"/>
    <x v="2"/>
    <n v="53"/>
    <x v="0"/>
    <m/>
    <x v="0"/>
    <m/>
    <x v="2"/>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9-2024"/>
  </r>
  <r>
    <x v="0"/>
    <n v="0"/>
    <n v="0"/>
    <n v="0"/>
    <n v="9"/>
    <x v="4991"/>
    <x v="0"/>
    <x v="0"/>
    <x v="0"/>
    <s v="03.16.23"/>
    <x v="14"/>
    <x v="0"/>
    <x v="0"/>
    <s v="Direção da Educação, Formação Profissional, Emprego"/>
    <s v="03.16.23"/>
    <s v="Direção da Educação, Formação Profissional, Emprego"/>
    <s v="03.16.23"/>
    <x v="29"/>
    <x v="0"/>
    <x v="0"/>
    <x v="0"/>
    <x v="0"/>
    <x v="0"/>
    <x v="0"/>
    <x v="0"/>
    <x v="7"/>
    <s v="2024-09-19"/>
    <x v="2"/>
    <n v="9"/>
    <x v="0"/>
    <m/>
    <x v="0"/>
    <m/>
    <x v="2"/>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9-2024"/>
  </r>
  <r>
    <x v="0"/>
    <n v="0"/>
    <n v="0"/>
    <n v="0"/>
    <n v="5695"/>
    <x v="4991"/>
    <x v="0"/>
    <x v="0"/>
    <x v="0"/>
    <s v="03.16.23"/>
    <x v="14"/>
    <x v="0"/>
    <x v="0"/>
    <s v="Direção da Educação, Formação Profissional, Emprego"/>
    <s v="03.16.23"/>
    <s v="Direção da Educação, Formação Profissional, Emprego"/>
    <s v="03.16.23"/>
    <x v="30"/>
    <x v="0"/>
    <x v="0"/>
    <x v="0"/>
    <x v="1"/>
    <x v="0"/>
    <x v="0"/>
    <x v="0"/>
    <x v="7"/>
    <s v="2024-09-19"/>
    <x v="2"/>
    <n v="5695"/>
    <x v="0"/>
    <m/>
    <x v="0"/>
    <m/>
    <x v="2"/>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9-2024"/>
  </r>
  <r>
    <x v="0"/>
    <n v="0"/>
    <n v="0"/>
    <n v="0"/>
    <n v="9319"/>
    <x v="4991"/>
    <x v="0"/>
    <x v="0"/>
    <x v="0"/>
    <s v="03.16.23"/>
    <x v="14"/>
    <x v="0"/>
    <x v="0"/>
    <s v="Direção da Educação, Formação Profissional, Emprego"/>
    <s v="03.16.23"/>
    <s v="Direção da Educação, Formação Profissional, Emprego"/>
    <s v="03.16.23"/>
    <x v="28"/>
    <x v="0"/>
    <x v="0"/>
    <x v="0"/>
    <x v="0"/>
    <x v="0"/>
    <x v="0"/>
    <x v="0"/>
    <x v="7"/>
    <s v="2024-09-19"/>
    <x v="2"/>
    <n v="9319"/>
    <x v="0"/>
    <m/>
    <x v="0"/>
    <m/>
    <x v="9"/>
    <n v="100474693"/>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9-2024"/>
  </r>
  <r>
    <x v="0"/>
    <n v="0"/>
    <n v="0"/>
    <n v="0"/>
    <n v="1625"/>
    <x v="4991"/>
    <x v="0"/>
    <x v="0"/>
    <x v="0"/>
    <s v="03.16.23"/>
    <x v="14"/>
    <x v="0"/>
    <x v="0"/>
    <s v="Direção da Educação, Formação Profissional, Emprego"/>
    <s v="03.16.23"/>
    <s v="Direção da Educação, Formação Profissional, Emprego"/>
    <s v="03.16.23"/>
    <x v="29"/>
    <x v="0"/>
    <x v="0"/>
    <x v="0"/>
    <x v="0"/>
    <x v="0"/>
    <x v="0"/>
    <x v="0"/>
    <x v="7"/>
    <s v="2024-09-19"/>
    <x v="2"/>
    <n v="1625"/>
    <x v="0"/>
    <m/>
    <x v="0"/>
    <m/>
    <x v="9"/>
    <n v="100474693"/>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9-2024"/>
  </r>
  <r>
    <x v="0"/>
    <n v="0"/>
    <n v="0"/>
    <n v="0"/>
    <n v="998067"/>
    <x v="4991"/>
    <x v="0"/>
    <x v="0"/>
    <x v="0"/>
    <s v="03.16.23"/>
    <x v="14"/>
    <x v="0"/>
    <x v="0"/>
    <s v="Direção da Educação, Formação Profissional, Emprego"/>
    <s v="03.16.23"/>
    <s v="Direção da Educação, Formação Profissional, Emprego"/>
    <s v="03.16.23"/>
    <x v="30"/>
    <x v="0"/>
    <x v="0"/>
    <x v="0"/>
    <x v="1"/>
    <x v="0"/>
    <x v="0"/>
    <x v="0"/>
    <x v="7"/>
    <s v="2024-09-19"/>
    <x v="2"/>
    <n v="998067"/>
    <x v="0"/>
    <m/>
    <x v="0"/>
    <m/>
    <x v="9"/>
    <n v="100474693"/>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9-2024"/>
  </r>
  <r>
    <x v="0"/>
    <n v="0"/>
    <n v="0"/>
    <n v="0"/>
    <n v="10834"/>
    <x v="4992"/>
    <x v="0"/>
    <x v="1"/>
    <x v="0"/>
    <s v="80.02.01"/>
    <x v="2"/>
    <x v="2"/>
    <x v="2"/>
    <s v="Retenções Iur"/>
    <s v="80.02.01"/>
    <s v="Retenções Iur"/>
    <s v="80.02.01"/>
    <x v="2"/>
    <x v="0"/>
    <x v="1"/>
    <x v="0"/>
    <x v="1"/>
    <x v="2"/>
    <x v="2"/>
    <x v="0"/>
    <x v="7"/>
    <s v="2024-09-19"/>
    <x v="2"/>
    <n v="10834"/>
    <x v="0"/>
    <m/>
    <x v="0"/>
    <m/>
    <x v="2"/>
    <n v="100474696"/>
    <x v="0"/>
    <x v="0"/>
    <s v="Retenções Iur"/>
    <s v="ORI"/>
    <x v="0"/>
    <s v="RIUR"/>
    <x v="0"/>
    <x v="0"/>
    <x v="0"/>
    <x v="0"/>
    <x v="0"/>
    <x v="0"/>
    <x v="0"/>
    <x v="0"/>
    <x v="0"/>
    <x v="0"/>
    <x v="0"/>
    <s v="Retenções Iur"/>
    <x v="0"/>
    <x v="0"/>
    <x v="0"/>
    <x v="0"/>
    <x v="2"/>
    <x v="0"/>
    <x v="0"/>
    <x v="0"/>
    <x v="0"/>
    <x v="1"/>
    <x v="0"/>
    <x v="0"/>
    <s v="RETENCAO OT"/>
  </r>
  <r>
    <x v="0"/>
    <n v="0"/>
    <n v="0"/>
    <n v="0"/>
    <n v="8213"/>
    <x v="4993"/>
    <x v="0"/>
    <x v="1"/>
    <x v="0"/>
    <s v="80.02.10.01"/>
    <x v="16"/>
    <x v="2"/>
    <x v="2"/>
    <s v="Outros"/>
    <s v="80.02.10"/>
    <s v="Outros"/>
    <s v="80.02.10"/>
    <x v="37"/>
    <x v="0"/>
    <x v="1"/>
    <x v="0"/>
    <x v="1"/>
    <x v="2"/>
    <x v="2"/>
    <x v="0"/>
    <x v="7"/>
    <s v="2024-09-19"/>
    <x v="2"/>
    <n v="821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54348"/>
    <x v="4994"/>
    <x v="0"/>
    <x v="0"/>
    <x v="0"/>
    <s v="03.16.15"/>
    <x v="0"/>
    <x v="0"/>
    <x v="0"/>
    <s v="Direção Financeira"/>
    <s v="03.16.15"/>
    <s v="Direção Financeira"/>
    <s v="03.16.15"/>
    <x v="36"/>
    <x v="0"/>
    <x v="0"/>
    <x v="0"/>
    <x v="0"/>
    <x v="0"/>
    <x v="0"/>
    <x v="0"/>
    <x v="7"/>
    <s v="2024-09-24"/>
    <x v="2"/>
    <n v="54348"/>
    <x v="0"/>
    <m/>
    <x v="0"/>
    <m/>
    <x v="1"/>
    <n v="100476920"/>
    <x v="0"/>
    <x v="0"/>
    <s v="Direção Financeira"/>
    <s v="ORI"/>
    <x v="0"/>
    <m/>
    <x v="0"/>
    <x v="0"/>
    <x v="0"/>
    <x v="0"/>
    <x v="0"/>
    <x v="0"/>
    <x v="0"/>
    <x v="0"/>
    <x v="0"/>
    <x v="0"/>
    <x v="0"/>
    <s v="Direção Financeira"/>
    <x v="0"/>
    <x v="0"/>
    <x v="0"/>
    <x v="0"/>
    <x v="0"/>
    <x v="0"/>
    <x v="0"/>
    <x v="0"/>
    <x v="0"/>
    <x v="0"/>
    <x v="0"/>
    <x v="0"/>
    <s v="Pagamento a favor de Felisberto Carvalho Auto, pela aquisição de combustíveis, destinados a viatura afeto aos serviços da CMSM, conforme anexo. "/>
  </r>
  <r>
    <x v="0"/>
    <n v="0"/>
    <n v="0"/>
    <n v="0"/>
    <n v="88143"/>
    <x v="4995"/>
    <x v="0"/>
    <x v="0"/>
    <x v="0"/>
    <s v="03.16.15"/>
    <x v="0"/>
    <x v="0"/>
    <x v="0"/>
    <s v="Direção Financeira"/>
    <s v="03.16.15"/>
    <s v="Direção Financeira"/>
    <s v="03.16.15"/>
    <x v="36"/>
    <x v="0"/>
    <x v="0"/>
    <x v="0"/>
    <x v="0"/>
    <x v="0"/>
    <x v="0"/>
    <x v="0"/>
    <x v="8"/>
    <s v="2024-10-08"/>
    <x v="3"/>
    <n v="88143"/>
    <x v="0"/>
    <m/>
    <x v="0"/>
    <m/>
    <x v="1"/>
    <n v="100476920"/>
    <x v="0"/>
    <x v="0"/>
    <s v="Direção Financeira"/>
    <s v="ORI"/>
    <x v="0"/>
    <m/>
    <x v="0"/>
    <x v="0"/>
    <x v="0"/>
    <x v="0"/>
    <x v="0"/>
    <x v="0"/>
    <x v="0"/>
    <x v="0"/>
    <x v="0"/>
    <x v="0"/>
    <x v="0"/>
    <s v="Direção Financeira"/>
    <x v="0"/>
    <x v="0"/>
    <x v="0"/>
    <x v="0"/>
    <x v="0"/>
    <x v="0"/>
    <x v="0"/>
    <x v="0"/>
    <x v="0"/>
    <x v="0"/>
    <x v="0"/>
    <x v="0"/>
    <s v="Pagamento a favor de Felisberto Carvalho, pela aquisição de combustíveis, destinados a viatura afeto aos serviços da CMSM, conforme anexo."/>
  </r>
  <r>
    <x v="1"/>
    <n v="0"/>
    <n v="0"/>
    <n v="0"/>
    <n v="18000"/>
    <x v="4996"/>
    <x v="0"/>
    <x v="0"/>
    <x v="0"/>
    <s v="01.28.01.08"/>
    <x v="15"/>
    <x v="4"/>
    <x v="5"/>
    <s v="Habitação Social"/>
    <s v="01.28.01"/>
    <s v="Habitação Social"/>
    <s v="01.28.01"/>
    <x v="1"/>
    <x v="0"/>
    <x v="0"/>
    <x v="0"/>
    <x v="0"/>
    <x v="1"/>
    <x v="1"/>
    <x v="0"/>
    <x v="0"/>
    <s v="2024-01-12"/>
    <x v="0"/>
    <n v="18000"/>
    <x v="0"/>
    <m/>
    <x v="0"/>
    <m/>
    <x v="604"/>
    <n v="100478941"/>
    <x v="0"/>
    <x v="0"/>
    <s v="Habitações Sociais"/>
    <s v="ORI"/>
    <x v="0"/>
    <s v="HS"/>
    <x v="0"/>
    <x v="0"/>
    <x v="0"/>
    <x v="0"/>
    <x v="0"/>
    <x v="0"/>
    <x v="0"/>
    <x v="0"/>
    <x v="0"/>
    <x v="0"/>
    <x v="0"/>
    <s v="Habitações Sociais"/>
    <x v="0"/>
    <x v="0"/>
    <x v="0"/>
    <x v="0"/>
    <x v="1"/>
    <x v="0"/>
    <x v="0"/>
    <x v="0"/>
    <x v="0"/>
    <x v="0"/>
    <x v="0"/>
    <x v="0"/>
    <s v="Pagamento referente a pintura de habitação do Sr. Plácido Almeida, conforme proposta em anexo."/>
  </r>
  <r>
    <x v="0"/>
    <n v="0"/>
    <n v="0"/>
    <n v="0"/>
    <n v="21000"/>
    <x v="4997"/>
    <x v="0"/>
    <x v="1"/>
    <x v="0"/>
    <s v="80.02.01"/>
    <x v="2"/>
    <x v="2"/>
    <x v="2"/>
    <s v="Retenções Iur"/>
    <s v="80.02.01"/>
    <s v="Retenções Iur"/>
    <s v="80.02.01"/>
    <x v="2"/>
    <x v="0"/>
    <x v="1"/>
    <x v="0"/>
    <x v="1"/>
    <x v="2"/>
    <x v="2"/>
    <x v="0"/>
    <x v="0"/>
    <s v="2024-01-22"/>
    <x v="0"/>
    <n v="21000"/>
    <x v="0"/>
    <m/>
    <x v="0"/>
    <m/>
    <x v="2"/>
    <n v="100474696"/>
    <x v="0"/>
    <x v="0"/>
    <s v="Retenções Iur"/>
    <s v="ORI"/>
    <x v="0"/>
    <s v="RIUR"/>
    <x v="0"/>
    <x v="0"/>
    <x v="0"/>
    <x v="0"/>
    <x v="0"/>
    <x v="0"/>
    <x v="0"/>
    <x v="0"/>
    <x v="0"/>
    <x v="0"/>
    <x v="0"/>
    <s v="Retenções Iur"/>
    <x v="0"/>
    <x v="0"/>
    <x v="0"/>
    <x v="0"/>
    <x v="2"/>
    <x v="0"/>
    <x v="0"/>
    <x v="0"/>
    <x v="0"/>
    <x v="1"/>
    <x v="0"/>
    <x v="0"/>
    <s v="RETENCAO OT"/>
  </r>
  <r>
    <x v="1"/>
    <n v="0"/>
    <n v="0"/>
    <n v="0"/>
    <n v="268258"/>
    <x v="4998"/>
    <x v="0"/>
    <x v="0"/>
    <x v="0"/>
    <s v="01.28.01.08"/>
    <x v="15"/>
    <x v="4"/>
    <x v="5"/>
    <s v="Habitação Social"/>
    <s v="01.28.01"/>
    <s v="Habitação Social"/>
    <s v="01.28.01"/>
    <x v="1"/>
    <x v="0"/>
    <x v="0"/>
    <x v="0"/>
    <x v="0"/>
    <x v="1"/>
    <x v="1"/>
    <x v="0"/>
    <x v="2"/>
    <s v="2024-02-12"/>
    <x v="0"/>
    <n v="268258"/>
    <x v="0"/>
    <m/>
    <x v="0"/>
    <m/>
    <x v="102"/>
    <n v="100475220"/>
    <x v="0"/>
    <x v="0"/>
    <s v="Habitações Sociais"/>
    <s v="ORI"/>
    <x v="0"/>
    <s v="HS"/>
    <x v="0"/>
    <x v="0"/>
    <x v="0"/>
    <x v="0"/>
    <x v="0"/>
    <x v="0"/>
    <x v="0"/>
    <x v="0"/>
    <x v="0"/>
    <x v="0"/>
    <x v="0"/>
    <s v="Habitações Sociais"/>
    <x v="0"/>
    <x v="0"/>
    <x v="0"/>
    <x v="0"/>
    <x v="1"/>
    <x v="0"/>
    <x v="0"/>
    <x v="0"/>
    <x v="0"/>
    <x v="0"/>
    <x v="0"/>
    <x v="0"/>
    <s v="Pagamento referente a aquisição de matérias para instalações elétrica e canalização de casa de banho dos beneficiários, no âmbito de programa PRRA, conforme justificativo em anexo."/>
  </r>
  <r>
    <x v="0"/>
    <n v="0"/>
    <n v="0"/>
    <n v="0"/>
    <n v="1800"/>
    <x v="4999"/>
    <x v="0"/>
    <x v="0"/>
    <x v="0"/>
    <s v="03.16.15"/>
    <x v="0"/>
    <x v="0"/>
    <x v="0"/>
    <s v="Direção Financeira"/>
    <s v="03.16.15"/>
    <s v="Direção Financeira"/>
    <s v="03.16.15"/>
    <x v="3"/>
    <x v="0"/>
    <x v="0"/>
    <x v="1"/>
    <x v="0"/>
    <x v="0"/>
    <x v="0"/>
    <x v="0"/>
    <x v="0"/>
    <s v="2024-01-05"/>
    <x v="0"/>
    <n v="1800"/>
    <x v="0"/>
    <m/>
    <x v="0"/>
    <m/>
    <x v="3"/>
    <n v="100478720"/>
    <x v="0"/>
    <x v="0"/>
    <s v="Direção Financeira"/>
    <s v="ORI"/>
    <x v="0"/>
    <m/>
    <x v="0"/>
    <x v="0"/>
    <x v="0"/>
    <x v="0"/>
    <x v="0"/>
    <x v="0"/>
    <x v="0"/>
    <x v="0"/>
    <x v="0"/>
    <x v="0"/>
    <x v="0"/>
    <s v="Direção Financeira"/>
    <x v="0"/>
    <x v="0"/>
    <x v="0"/>
    <x v="0"/>
    <x v="0"/>
    <x v="0"/>
    <x v="0"/>
    <x v="0"/>
    <x v="0"/>
    <x v="0"/>
    <x v="0"/>
    <x v="0"/>
    <s v="Ajuda de custo a favor do senhor Moisés Landim, pela sua deslocação a Praia em missão oficial de serviço, conforme anexo."/>
  </r>
  <r>
    <x v="1"/>
    <n v="0"/>
    <n v="0"/>
    <n v="0"/>
    <n v="320000"/>
    <x v="5000"/>
    <x v="0"/>
    <x v="0"/>
    <x v="0"/>
    <s v="01.27.06.72"/>
    <x v="32"/>
    <x v="1"/>
    <x v="1"/>
    <s v="Requalificação Urbana e habitação"/>
    <s v="01.27.06"/>
    <s v="Requalificação Urbana e habitação"/>
    <s v="01.27.06"/>
    <x v="1"/>
    <x v="0"/>
    <x v="0"/>
    <x v="0"/>
    <x v="0"/>
    <x v="1"/>
    <x v="1"/>
    <x v="0"/>
    <x v="0"/>
    <s v="2024-01-15"/>
    <x v="0"/>
    <n v="320000"/>
    <x v="0"/>
    <m/>
    <x v="0"/>
    <m/>
    <x v="604"/>
    <n v="100478941"/>
    <x v="0"/>
    <x v="0"/>
    <s v="Manutenção e Reabilitação de Edificios Municipais"/>
    <s v="ORI"/>
    <x v="0"/>
    <m/>
    <x v="0"/>
    <x v="0"/>
    <x v="0"/>
    <x v="0"/>
    <x v="0"/>
    <x v="0"/>
    <x v="0"/>
    <x v="0"/>
    <x v="0"/>
    <x v="0"/>
    <x v="0"/>
    <s v="Manutenção e Reabilitação de Edificios Municipais"/>
    <x v="0"/>
    <x v="0"/>
    <x v="0"/>
    <x v="0"/>
    <x v="1"/>
    <x v="0"/>
    <x v="0"/>
    <x v="0"/>
    <x v="0"/>
    <x v="0"/>
    <x v="0"/>
    <x v="0"/>
    <s v="Pagamento a favor da SGL-Transporte, Comércio &amp; Pintura, pela prestação de serviços de pintura, conforme anexo."/>
  </r>
  <r>
    <x v="0"/>
    <n v="0"/>
    <n v="0"/>
    <n v="0"/>
    <n v="1400"/>
    <x v="5001"/>
    <x v="0"/>
    <x v="0"/>
    <x v="0"/>
    <s v="03.16.15"/>
    <x v="0"/>
    <x v="0"/>
    <x v="0"/>
    <s v="Direção Financeira"/>
    <s v="03.16.15"/>
    <s v="Direção Financeira"/>
    <s v="03.16.15"/>
    <x v="3"/>
    <x v="0"/>
    <x v="0"/>
    <x v="1"/>
    <x v="0"/>
    <x v="0"/>
    <x v="0"/>
    <x v="0"/>
    <x v="0"/>
    <s v="2024-01-17"/>
    <x v="0"/>
    <n v="1400"/>
    <x v="0"/>
    <m/>
    <x v="0"/>
    <m/>
    <x v="181"/>
    <n v="100479425"/>
    <x v="0"/>
    <x v="0"/>
    <s v="Direção Financeira"/>
    <s v="ORI"/>
    <x v="0"/>
    <m/>
    <x v="0"/>
    <x v="0"/>
    <x v="0"/>
    <x v="0"/>
    <x v="0"/>
    <x v="0"/>
    <x v="0"/>
    <x v="0"/>
    <x v="0"/>
    <x v="0"/>
    <x v="0"/>
    <s v="Direção Financeira"/>
    <x v="0"/>
    <x v="0"/>
    <x v="0"/>
    <x v="0"/>
    <x v="0"/>
    <x v="0"/>
    <x v="0"/>
    <x v="0"/>
    <x v="0"/>
    <x v="0"/>
    <x v="0"/>
    <x v="0"/>
    <s v="Ajuda de custo a favor do SR. Domingos  de Barros motorista pela sua deslocação em missão de serviço a cidade da Praia no dia 12 de Janeiro de 2024, conforme justificativo em anexo."/>
  </r>
  <r>
    <x v="0"/>
    <n v="0"/>
    <n v="0"/>
    <n v="0"/>
    <n v="15960"/>
    <x v="5002"/>
    <x v="0"/>
    <x v="0"/>
    <x v="0"/>
    <s v="03.16.15"/>
    <x v="0"/>
    <x v="0"/>
    <x v="0"/>
    <s v="Direção Financeira"/>
    <s v="03.16.15"/>
    <s v="Direção Financeira"/>
    <s v="03.16.15"/>
    <x v="0"/>
    <x v="0"/>
    <x v="0"/>
    <x v="0"/>
    <x v="0"/>
    <x v="0"/>
    <x v="0"/>
    <x v="0"/>
    <x v="2"/>
    <s v="2024-02-09"/>
    <x v="0"/>
    <n v="15960"/>
    <x v="0"/>
    <m/>
    <x v="0"/>
    <m/>
    <x v="72"/>
    <n v="100393611"/>
    <x v="0"/>
    <x v="0"/>
    <s v="Direção Financeira"/>
    <s v="ORI"/>
    <x v="0"/>
    <m/>
    <x v="0"/>
    <x v="0"/>
    <x v="0"/>
    <x v="0"/>
    <x v="0"/>
    <x v="0"/>
    <x v="0"/>
    <x v="0"/>
    <x v="0"/>
    <x v="0"/>
    <x v="0"/>
    <s v="Direção Financeira"/>
    <x v="0"/>
    <x v="0"/>
    <x v="0"/>
    <x v="0"/>
    <x v="0"/>
    <x v="0"/>
    <x v="0"/>
    <x v="0"/>
    <x v="0"/>
    <x v="0"/>
    <x v="0"/>
    <x v="0"/>
    <s v="Pagamento referente a aquisição de peças para o conserto da viatura ST-27-RU, afetos as obras da CMSM, conforme anexo."/>
  </r>
  <r>
    <x v="0"/>
    <n v="0"/>
    <n v="0"/>
    <n v="0"/>
    <n v="467000"/>
    <x v="5003"/>
    <x v="0"/>
    <x v="0"/>
    <x v="0"/>
    <s v="01.25.04.22"/>
    <x v="7"/>
    <x v="3"/>
    <x v="3"/>
    <s v="Cultura"/>
    <s v="01.25.04"/>
    <s v="Cultura"/>
    <s v="01.25.04"/>
    <x v="4"/>
    <x v="0"/>
    <x v="2"/>
    <x v="2"/>
    <x v="0"/>
    <x v="1"/>
    <x v="0"/>
    <x v="0"/>
    <x v="2"/>
    <s v="2024-02-15"/>
    <x v="0"/>
    <n v="467000"/>
    <x v="0"/>
    <m/>
    <x v="0"/>
    <m/>
    <x v="6"/>
    <n v="100474914"/>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os artistas que atuaram no festival de música, conforme proposta em anexo."/>
  </r>
  <r>
    <x v="1"/>
    <n v="0"/>
    <n v="0"/>
    <n v="0"/>
    <n v="551325"/>
    <x v="5004"/>
    <x v="0"/>
    <x v="0"/>
    <x v="0"/>
    <s v="01.27.06.80"/>
    <x v="1"/>
    <x v="1"/>
    <x v="1"/>
    <s v="Requalificação Urbana e habitação"/>
    <s v="01.27.06"/>
    <s v="Requalificação Urbana e habitação"/>
    <s v="01.27.06"/>
    <x v="1"/>
    <x v="0"/>
    <x v="0"/>
    <x v="0"/>
    <x v="0"/>
    <x v="1"/>
    <x v="1"/>
    <x v="0"/>
    <x v="2"/>
    <s v="2024-02-19"/>
    <x v="0"/>
    <n v="551325"/>
    <x v="0"/>
    <m/>
    <x v="0"/>
    <m/>
    <x v="605"/>
    <n v="100479496"/>
    <x v="0"/>
    <x v="0"/>
    <s v="Requalificação Urbana de Veneza"/>
    <s v="ORI"/>
    <x v="0"/>
    <m/>
    <x v="0"/>
    <x v="0"/>
    <x v="0"/>
    <x v="0"/>
    <x v="0"/>
    <x v="0"/>
    <x v="0"/>
    <x v="0"/>
    <x v="0"/>
    <x v="0"/>
    <x v="0"/>
    <s v="Requalificação Urbana de Veneza"/>
    <x v="0"/>
    <x v="0"/>
    <x v="0"/>
    <x v="0"/>
    <x v="1"/>
    <x v="0"/>
    <x v="0"/>
    <x v="0"/>
    <x v="0"/>
    <x v="0"/>
    <x v="0"/>
    <x v="0"/>
    <s v="Pagamento referente a aquisição de porta maquina, conforme proposta em anexo."/>
  </r>
  <r>
    <x v="0"/>
    <n v="0"/>
    <n v="0"/>
    <n v="0"/>
    <n v="5000"/>
    <x v="5005"/>
    <x v="0"/>
    <x v="0"/>
    <x v="0"/>
    <s v="03.16.15"/>
    <x v="0"/>
    <x v="0"/>
    <x v="0"/>
    <s v="Direção Financeira"/>
    <s v="03.16.15"/>
    <s v="Direção Financeira"/>
    <s v="03.16.15"/>
    <x v="31"/>
    <x v="0"/>
    <x v="0"/>
    <x v="1"/>
    <x v="0"/>
    <x v="0"/>
    <x v="0"/>
    <x v="0"/>
    <x v="1"/>
    <s v="2024-03-13"/>
    <x v="0"/>
    <n v="5000"/>
    <x v="0"/>
    <m/>
    <x v="0"/>
    <m/>
    <x v="21"/>
    <n v="100391960"/>
    <x v="0"/>
    <x v="0"/>
    <s v="Direção Financeira"/>
    <s v="ORI"/>
    <x v="0"/>
    <m/>
    <x v="0"/>
    <x v="0"/>
    <x v="0"/>
    <x v="0"/>
    <x v="0"/>
    <x v="0"/>
    <x v="0"/>
    <x v="0"/>
    <x v="0"/>
    <x v="0"/>
    <x v="0"/>
    <s v="Direção Financeira"/>
    <x v="0"/>
    <x v="0"/>
    <x v="0"/>
    <x v="0"/>
    <x v="0"/>
    <x v="0"/>
    <x v="0"/>
    <x v="0"/>
    <x v="0"/>
    <x v="0"/>
    <x v="0"/>
    <x v="0"/>
    <s v="Pagamento a favor de CV Telecom, proveniente de recarga móvel, destinados aos serviços da Câmara, conforme anexo,"/>
  </r>
  <r>
    <x v="0"/>
    <n v="0"/>
    <n v="0"/>
    <n v="0"/>
    <n v="2475"/>
    <x v="5006"/>
    <x v="0"/>
    <x v="0"/>
    <x v="0"/>
    <s v="01.25.04.22"/>
    <x v="7"/>
    <x v="3"/>
    <x v="3"/>
    <s v="Cultura"/>
    <s v="01.25.04"/>
    <s v="Cultura"/>
    <s v="01.25.04"/>
    <x v="4"/>
    <x v="0"/>
    <x v="2"/>
    <x v="2"/>
    <x v="0"/>
    <x v="1"/>
    <x v="0"/>
    <x v="0"/>
    <x v="1"/>
    <s v="2024-03-13"/>
    <x v="0"/>
    <n v="2475"/>
    <x v="0"/>
    <m/>
    <x v="0"/>
    <m/>
    <x v="2"/>
    <n v="100474696"/>
    <x v="0"/>
    <x v="1"/>
    <s v="Atividades culturais e promoção da cultura no Concelho"/>
    <s v="ORI"/>
    <x v="0"/>
    <s v="ACPCC"/>
    <x v="0"/>
    <x v="0"/>
    <x v="0"/>
    <x v="0"/>
    <x v="0"/>
    <x v="0"/>
    <x v="0"/>
    <x v="0"/>
    <x v="0"/>
    <x v="0"/>
    <x v="0"/>
    <s v="Atividades culturais e promoção da cultura no Concelho"/>
    <x v="0"/>
    <x v="0"/>
    <x v="0"/>
    <x v="0"/>
    <x v="1"/>
    <x v="0"/>
    <x v="0"/>
    <x v="0"/>
    <x v="0"/>
    <x v="0"/>
    <x v="1"/>
    <x v="0"/>
    <s v="Pagamento a favor de Jeordânio Celestino Garcia, referente montagem de som para as atividade de lançamento do álbum de Naty Martins no evento stand up comedy realizado no dia 09 de março de 2024, conforme anexo. "/>
  </r>
  <r>
    <x v="0"/>
    <n v="0"/>
    <n v="0"/>
    <n v="0"/>
    <n v="14025"/>
    <x v="5006"/>
    <x v="0"/>
    <x v="0"/>
    <x v="0"/>
    <s v="01.25.04.22"/>
    <x v="7"/>
    <x v="3"/>
    <x v="3"/>
    <s v="Cultura"/>
    <s v="01.25.04"/>
    <s v="Cultura"/>
    <s v="01.25.04"/>
    <x v="4"/>
    <x v="0"/>
    <x v="2"/>
    <x v="2"/>
    <x v="0"/>
    <x v="1"/>
    <x v="0"/>
    <x v="0"/>
    <x v="1"/>
    <s v="2024-03-13"/>
    <x v="0"/>
    <n v="14025"/>
    <x v="0"/>
    <m/>
    <x v="0"/>
    <m/>
    <x v="307"/>
    <n v="10047685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Jeordânio Celestino Garcia, referente montagem de som para as atividade de lançamento do álbum de Naty Martins no evento stand up comedy realizado no dia 09 de março de 2024, conforme anexo. "/>
  </r>
  <r>
    <x v="0"/>
    <n v="0"/>
    <n v="0"/>
    <n v="0"/>
    <n v="4500"/>
    <x v="5007"/>
    <x v="0"/>
    <x v="1"/>
    <x v="0"/>
    <s v="03.03.10"/>
    <x v="8"/>
    <x v="0"/>
    <x v="4"/>
    <s v="Receitas Da Câmara"/>
    <s v="03.03.10"/>
    <s v="Receitas Da Câmara"/>
    <s v="03.03.10"/>
    <x v="11"/>
    <x v="0"/>
    <x v="0"/>
    <x v="5"/>
    <x v="0"/>
    <x v="0"/>
    <x v="2"/>
    <x v="0"/>
    <x v="1"/>
    <s v="2024-03-01"/>
    <x v="0"/>
    <n v="4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80"/>
    <x v="5008"/>
    <x v="0"/>
    <x v="1"/>
    <x v="0"/>
    <s v="03.03.10"/>
    <x v="8"/>
    <x v="0"/>
    <x v="4"/>
    <s v="Receitas Da Câmara"/>
    <s v="03.03.10"/>
    <s v="Receitas Da Câmara"/>
    <s v="03.03.10"/>
    <x v="8"/>
    <x v="0"/>
    <x v="3"/>
    <x v="3"/>
    <x v="0"/>
    <x v="0"/>
    <x v="2"/>
    <x v="0"/>
    <x v="1"/>
    <s v="2024-03-01"/>
    <x v="0"/>
    <n v="5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83"/>
    <x v="5009"/>
    <x v="0"/>
    <x v="1"/>
    <x v="0"/>
    <s v="03.03.10"/>
    <x v="8"/>
    <x v="0"/>
    <x v="4"/>
    <s v="Receitas Da Câmara"/>
    <s v="03.03.10"/>
    <s v="Receitas Da Câmara"/>
    <s v="03.03.10"/>
    <x v="9"/>
    <x v="0"/>
    <x v="3"/>
    <x v="3"/>
    <x v="0"/>
    <x v="0"/>
    <x v="2"/>
    <x v="0"/>
    <x v="1"/>
    <s v="2024-03-01"/>
    <x v="0"/>
    <n v="258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0"/>
    <x v="5010"/>
    <x v="0"/>
    <x v="1"/>
    <x v="0"/>
    <s v="03.03.10"/>
    <x v="8"/>
    <x v="0"/>
    <x v="4"/>
    <s v="Receitas Da Câmara"/>
    <s v="03.03.10"/>
    <s v="Receitas Da Câmara"/>
    <s v="03.03.10"/>
    <x v="42"/>
    <x v="0"/>
    <x v="3"/>
    <x v="3"/>
    <x v="0"/>
    <x v="0"/>
    <x v="2"/>
    <x v="0"/>
    <x v="1"/>
    <s v="2024-03-01"/>
    <x v="0"/>
    <n v="10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57500"/>
    <x v="5011"/>
    <x v="0"/>
    <x v="1"/>
    <x v="0"/>
    <s v="03.03.10"/>
    <x v="8"/>
    <x v="0"/>
    <x v="4"/>
    <s v="Receitas Da Câmara"/>
    <s v="03.03.10"/>
    <s v="Receitas Da Câmara"/>
    <s v="03.03.10"/>
    <x v="15"/>
    <x v="0"/>
    <x v="0"/>
    <x v="0"/>
    <x v="0"/>
    <x v="0"/>
    <x v="2"/>
    <x v="0"/>
    <x v="1"/>
    <s v="2024-03-01"/>
    <x v="0"/>
    <n v="157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260"/>
    <x v="5012"/>
    <x v="0"/>
    <x v="1"/>
    <x v="0"/>
    <s v="03.03.10"/>
    <x v="8"/>
    <x v="0"/>
    <x v="4"/>
    <s v="Receitas Da Câmara"/>
    <s v="03.03.10"/>
    <s v="Receitas Da Câmara"/>
    <s v="03.03.10"/>
    <x v="17"/>
    <x v="0"/>
    <x v="3"/>
    <x v="3"/>
    <x v="0"/>
    <x v="0"/>
    <x v="2"/>
    <x v="0"/>
    <x v="1"/>
    <s v="2024-03-01"/>
    <x v="0"/>
    <n v="92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240"/>
    <x v="5013"/>
    <x v="0"/>
    <x v="1"/>
    <x v="0"/>
    <s v="03.03.10"/>
    <x v="8"/>
    <x v="0"/>
    <x v="4"/>
    <s v="Receitas Da Câmara"/>
    <s v="03.03.10"/>
    <s v="Receitas Da Câmara"/>
    <s v="03.03.10"/>
    <x v="13"/>
    <x v="0"/>
    <x v="3"/>
    <x v="3"/>
    <x v="0"/>
    <x v="0"/>
    <x v="2"/>
    <x v="0"/>
    <x v="1"/>
    <s v="2024-03-01"/>
    <x v="0"/>
    <n v="32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252"/>
    <x v="5014"/>
    <x v="0"/>
    <x v="1"/>
    <x v="0"/>
    <s v="03.03.10"/>
    <x v="8"/>
    <x v="0"/>
    <x v="4"/>
    <s v="Receitas Da Câmara"/>
    <s v="03.03.10"/>
    <s v="Receitas Da Câmara"/>
    <s v="03.03.10"/>
    <x v="18"/>
    <x v="0"/>
    <x v="0"/>
    <x v="0"/>
    <x v="0"/>
    <x v="0"/>
    <x v="2"/>
    <x v="0"/>
    <x v="1"/>
    <s v="2024-03-01"/>
    <x v="0"/>
    <n v="2425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225"/>
    <x v="5015"/>
    <x v="0"/>
    <x v="1"/>
    <x v="0"/>
    <s v="03.03.10"/>
    <x v="8"/>
    <x v="0"/>
    <x v="4"/>
    <s v="Receitas Da Câmara"/>
    <s v="03.03.10"/>
    <s v="Receitas Da Câmara"/>
    <s v="03.03.10"/>
    <x v="10"/>
    <x v="0"/>
    <x v="3"/>
    <x v="3"/>
    <x v="0"/>
    <x v="0"/>
    <x v="2"/>
    <x v="0"/>
    <x v="1"/>
    <s v="2024-03-01"/>
    <x v="0"/>
    <n v="92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950"/>
    <x v="5016"/>
    <x v="0"/>
    <x v="1"/>
    <x v="0"/>
    <s v="03.03.10"/>
    <x v="8"/>
    <x v="0"/>
    <x v="4"/>
    <s v="Receitas Da Câmara"/>
    <s v="03.03.10"/>
    <s v="Receitas Da Câmara"/>
    <s v="03.03.10"/>
    <x v="10"/>
    <x v="0"/>
    <x v="3"/>
    <x v="3"/>
    <x v="0"/>
    <x v="0"/>
    <x v="2"/>
    <x v="0"/>
    <x v="1"/>
    <s v="2024-03-05"/>
    <x v="0"/>
    <n v="49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510"/>
    <x v="5017"/>
    <x v="0"/>
    <x v="1"/>
    <x v="0"/>
    <s v="03.03.10"/>
    <x v="8"/>
    <x v="0"/>
    <x v="4"/>
    <s v="Receitas Da Câmara"/>
    <s v="03.03.10"/>
    <s v="Receitas Da Câmara"/>
    <s v="03.03.10"/>
    <x v="13"/>
    <x v="0"/>
    <x v="3"/>
    <x v="3"/>
    <x v="0"/>
    <x v="0"/>
    <x v="2"/>
    <x v="0"/>
    <x v="1"/>
    <s v="2024-03-05"/>
    <x v="0"/>
    <n v="35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40"/>
    <x v="5018"/>
    <x v="0"/>
    <x v="1"/>
    <x v="0"/>
    <s v="03.03.10"/>
    <x v="8"/>
    <x v="0"/>
    <x v="4"/>
    <s v="Receitas Da Câmara"/>
    <s v="03.03.10"/>
    <s v="Receitas Da Câmara"/>
    <s v="03.03.10"/>
    <x v="8"/>
    <x v="0"/>
    <x v="3"/>
    <x v="3"/>
    <x v="0"/>
    <x v="0"/>
    <x v="2"/>
    <x v="0"/>
    <x v="1"/>
    <s v="2024-03-05"/>
    <x v="0"/>
    <n v="5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915"/>
    <x v="5019"/>
    <x v="0"/>
    <x v="1"/>
    <x v="0"/>
    <s v="03.03.10"/>
    <x v="8"/>
    <x v="0"/>
    <x v="4"/>
    <s v="Receitas Da Câmara"/>
    <s v="03.03.10"/>
    <s v="Receitas Da Câmara"/>
    <s v="03.03.10"/>
    <x v="9"/>
    <x v="0"/>
    <x v="3"/>
    <x v="3"/>
    <x v="0"/>
    <x v="0"/>
    <x v="2"/>
    <x v="0"/>
    <x v="1"/>
    <s v="2024-03-05"/>
    <x v="0"/>
    <n v="12915"/>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328600"/>
    <x v="5020"/>
    <x v="0"/>
    <x v="1"/>
    <x v="0"/>
    <s v="03.03.10"/>
    <x v="8"/>
    <x v="0"/>
    <x v="4"/>
    <s v="Receitas Da Câmara"/>
    <s v="03.03.10"/>
    <s v="Receitas Da Câmara"/>
    <s v="03.03.10"/>
    <x v="15"/>
    <x v="0"/>
    <x v="0"/>
    <x v="0"/>
    <x v="0"/>
    <x v="0"/>
    <x v="2"/>
    <x v="0"/>
    <x v="1"/>
    <s v="2024-03-05"/>
    <x v="0"/>
    <n v="328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7190"/>
    <x v="5021"/>
    <x v="0"/>
    <x v="1"/>
    <x v="0"/>
    <s v="03.03.10"/>
    <x v="8"/>
    <x v="0"/>
    <x v="4"/>
    <s v="Receitas Da Câmara"/>
    <s v="03.03.10"/>
    <s v="Receitas Da Câmara"/>
    <s v="03.03.10"/>
    <x v="42"/>
    <x v="0"/>
    <x v="3"/>
    <x v="3"/>
    <x v="0"/>
    <x v="0"/>
    <x v="2"/>
    <x v="0"/>
    <x v="1"/>
    <s v="2024-03-05"/>
    <x v="0"/>
    <n v="371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00"/>
    <x v="5022"/>
    <x v="0"/>
    <x v="1"/>
    <x v="0"/>
    <s v="03.03.10"/>
    <x v="8"/>
    <x v="0"/>
    <x v="4"/>
    <s v="Receitas Da Câmara"/>
    <s v="03.03.10"/>
    <s v="Receitas Da Câmara"/>
    <s v="03.03.10"/>
    <x v="11"/>
    <x v="0"/>
    <x v="0"/>
    <x v="5"/>
    <x v="0"/>
    <x v="0"/>
    <x v="2"/>
    <x v="0"/>
    <x v="1"/>
    <s v="2024-03-05"/>
    <x v="0"/>
    <n v="1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980"/>
    <x v="5023"/>
    <x v="0"/>
    <x v="1"/>
    <x v="0"/>
    <s v="03.03.10"/>
    <x v="8"/>
    <x v="0"/>
    <x v="4"/>
    <s v="Receitas Da Câmara"/>
    <s v="03.03.10"/>
    <s v="Receitas Da Câmara"/>
    <s v="03.03.10"/>
    <x v="6"/>
    <x v="0"/>
    <x v="3"/>
    <x v="3"/>
    <x v="0"/>
    <x v="0"/>
    <x v="2"/>
    <x v="0"/>
    <x v="1"/>
    <s v="2024-03-05"/>
    <x v="0"/>
    <n v="19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3735"/>
    <x v="5024"/>
    <x v="0"/>
    <x v="1"/>
    <x v="0"/>
    <s v="03.03.10"/>
    <x v="8"/>
    <x v="0"/>
    <x v="4"/>
    <s v="Receitas Da Câmara"/>
    <s v="03.03.10"/>
    <s v="Receitas Da Câmara"/>
    <s v="03.03.10"/>
    <x v="18"/>
    <x v="0"/>
    <x v="0"/>
    <x v="0"/>
    <x v="0"/>
    <x v="0"/>
    <x v="2"/>
    <x v="0"/>
    <x v="1"/>
    <s v="2024-03-05"/>
    <x v="0"/>
    <n v="10373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500"/>
    <x v="5025"/>
    <x v="0"/>
    <x v="1"/>
    <x v="0"/>
    <s v="03.03.10"/>
    <x v="8"/>
    <x v="0"/>
    <x v="4"/>
    <s v="Receitas Da Câmara"/>
    <s v="03.03.10"/>
    <s v="Receitas Da Câmara"/>
    <s v="03.03.10"/>
    <x v="17"/>
    <x v="0"/>
    <x v="3"/>
    <x v="3"/>
    <x v="0"/>
    <x v="0"/>
    <x v="2"/>
    <x v="0"/>
    <x v="1"/>
    <s v="2024-03-05"/>
    <x v="0"/>
    <n v="10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7748"/>
    <x v="5026"/>
    <x v="0"/>
    <x v="1"/>
    <x v="0"/>
    <s v="03.03.10"/>
    <x v="8"/>
    <x v="0"/>
    <x v="4"/>
    <s v="Receitas Da Câmara"/>
    <s v="03.03.10"/>
    <s v="Receitas Da Câmara"/>
    <s v="03.03.10"/>
    <x v="6"/>
    <x v="0"/>
    <x v="3"/>
    <x v="3"/>
    <x v="0"/>
    <x v="0"/>
    <x v="2"/>
    <x v="0"/>
    <x v="1"/>
    <s v="2024-03-11"/>
    <x v="0"/>
    <n v="1774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0"/>
    <x v="5027"/>
    <x v="0"/>
    <x v="1"/>
    <x v="0"/>
    <s v="03.03.10"/>
    <x v="8"/>
    <x v="0"/>
    <x v="4"/>
    <s v="Receitas Da Câmara"/>
    <s v="03.03.10"/>
    <s v="Receitas Da Câmara"/>
    <s v="03.03.10"/>
    <x v="11"/>
    <x v="0"/>
    <x v="0"/>
    <x v="5"/>
    <x v="0"/>
    <x v="0"/>
    <x v="2"/>
    <x v="0"/>
    <x v="1"/>
    <s v="2024-03-11"/>
    <x v="0"/>
    <n v="6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70"/>
    <x v="5028"/>
    <x v="0"/>
    <x v="1"/>
    <x v="0"/>
    <s v="03.03.10"/>
    <x v="8"/>
    <x v="0"/>
    <x v="4"/>
    <s v="Receitas Da Câmara"/>
    <s v="03.03.10"/>
    <s v="Receitas Da Câmara"/>
    <s v="03.03.10"/>
    <x v="9"/>
    <x v="0"/>
    <x v="3"/>
    <x v="3"/>
    <x v="0"/>
    <x v="0"/>
    <x v="2"/>
    <x v="0"/>
    <x v="1"/>
    <s v="2024-03-11"/>
    <x v="0"/>
    <n v="29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75"/>
    <x v="5029"/>
    <x v="0"/>
    <x v="1"/>
    <x v="0"/>
    <s v="03.03.10"/>
    <x v="8"/>
    <x v="0"/>
    <x v="4"/>
    <s v="Receitas Da Câmara"/>
    <s v="03.03.10"/>
    <s v="Receitas Da Câmara"/>
    <s v="03.03.10"/>
    <x v="12"/>
    <x v="0"/>
    <x v="3"/>
    <x v="3"/>
    <x v="0"/>
    <x v="0"/>
    <x v="2"/>
    <x v="0"/>
    <x v="1"/>
    <s v="2024-03-11"/>
    <x v="0"/>
    <n v="8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90"/>
    <x v="5030"/>
    <x v="0"/>
    <x v="1"/>
    <x v="0"/>
    <s v="03.03.10"/>
    <x v="8"/>
    <x v="0"/>
    <x v="4"/>
    <s v="Receitas Da Câmara"/>
    <s v="03.03.10"/>
    <s v="Receitas Da Câmara"/>
    <s v="03.03.10"/>
    <x v="17"/>
    <x v="0"/>
    <x v="3"/>
    <x v="3"/>
    <x v="0"/>
    <x v="0"/>
    <x v="2"/>
    <x v="0"/>
    <x v="1"/>
    <s v="2024-03-11"/>
    <x v="0"/>
    <n v="27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800"/>
    <x v="5031"/>
    <x v="0"/>
    <x v="1"/>
    <x v="0"/>
    <s v="03.03.10"/>
    <x v="8"/>
    <x v="0"/>
    <x v="4"/>
    <s v="Receitas Da Câmara"/>
    <s v="03.03.10"/>
    <s v="Receitas Da Câmara"/>
    <s v="03.03.10"/>
    <x v="42"/>
    <x v="0"/>
    <x v="3"/>
    <x v="3"/>
    <x v="0"/>
    <x v="0"/>
    <x v="2"/>
    <x v="0"/>
    <x v="1"/>
    <s v="2024-03-11"/>
    <x v="0"/>
    <n v="11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
    <x v="5032"/>
    <x v="0"/>
    <x v="1"/>
    <x v="0"/>
    <s v="03.03.10"/>
    <x v="8"/>
    <x v="0"/>
    <x v="4"/>
    <s v="Receitas Da Câmara"/>
    <s v="03.03.10"/>
    <s v="Receitas Da Câmara"/>
    <s v="03.03.10"/>
    <x v="8"/>
    <x v="0"/>
    <x v="3"/>
    <x v="3"/>
    <x v="0"/>
    <x v="0"/>
    <x v="2"/>
    <x v="0"/>
    <x v="1"/>
    <s v="2024-03-11"/>
    <x v="0"/>
    <n v="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60"/>
    <x v="5033"/>
    <x v="0"/>
    <x v="1"/>
    <x v="0"/>
    <s v="03.03.10"/>
    <x v="8"/>
    <x v="0"/>
    <x v="4"/>
    <s v="Receitas Da Câmara"/>
    <s v="03.03.10"/>
    <s v="Receitas Da Câmara"/>
    <s v="03.03.10"/>
    <x v="10"/>
    <x v="0"/>
    <x v="3"/>
    <x v="3"/>
    <x v="0"/>
    <x v="0"/>
    <x v="2"/>
    <x v="0"/>
    <x v="1"/>
    <s v="2024-03-11"/>
    <x v="0"/>
    <n v="48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460"/>
    <x v="5034"/>
    <x v="0"/>
    <x v="1"/>
    <x v="0"/>
    <s v="03.03.10"/>
    <x v="8"/>
    <x v="0"/>
    <x v="4"/>
    <s v="Receitas Da Câmara"/>
    <s v="03.03.10"/>
    <s v="Receitas Da Câmara"/>
    <s v="03.03.10"/>
    <x v="13"/>
    <x v="0"/>
    <x v="3"/>
    <x v="3"/>
    <x v="0"/>
    <x v="0"/>
    <x v="2"/>
    <x v="0"/>
    <x v="1"/>
    <s v="2024-03-11"/>
    <x v="0"/>
    <n v="54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003"/>
    <x v="5035"/>
    <x v="0"/>
    <x v="1"/>
    <x v="0"/>
    <s v="03.03.10"/>
    <x v="8"/>
    <x v="0"/>
    <x v="4"/>
    <s v="Receitas Da Câmara"/>
    <s v="03.03.10"/>
    <s v="Receitas Da Câmara"/>
    <s v="03.03.10"/>
    <x v="18"/>
    <x v="0"/>
    <x v="0"/>
    <x v="0"/>
    <x v="0"/>
    <x v="0"/>
    <x v="2"/>
    <x v="0"/>
    <x v="1"/>
    <s v="2024-03-11"/>
    <x v="0"/>
    <n v="2600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00"/>
    <x v="5036"/>
    <x v="0"/>
    <x v="1"/>
    <x v="0"/>
    <s v="03.03.10"/>
    <x v="8"/>
    <x v="0"/>
    <x v="4"/>
    <s v="Receitas Da Câmara"/>
    <s v="03.03.10"/>
    <s v="Receitas Da Câmara"/>
    <s v="03.03.10"/>
    <x v="20"/>
    <x v="0"/>
    <x v="3"/>
    <x v="3"/>
    <x v="0"/>
    <x v="0"/>
    <x v="2"/>
    <x v="0"/>
    <x v="1"/>
    <s v="2024-03-11"/>
    <x v="0"/>
    <n v="7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610"/>
    <x v="5037"/>
    <x v="0"/>
    <x v="1"/>
    <x v="0"/>
    <s v="03.03.10"/>
    <x v="8"/>
    <x v="0"/>
    <x v="4"/>
    <s v="Receitas Da Câmara"/>
    <s v="03.03.10"/>
    <s v="Receitas Da Câmara"/>
    <s v="03.03.10"/>
    <x v="10"/>
    <x v="0"/>
    <x v="3"/>
    <x v="3"/>
    <x v="0"/>
    <x v="0"/>
    <x v="2"/>
    <x v="0"/>
    <x v="1"/>
    <s v="2024-03-13"/>
    <x v="0"/>
    <n v="86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60"/>
    <x v="5038"/>
    <x v="0"/>
    <x v="1"/>
    <x v="0"/>
    <s v="03.03.10"/>
    <x v="8"/>
    <x v="0"/>
    <x v="4"/>
    <s v="Receitas Da Câmara"/>
    <s v="03.03.10"/>
    <s v="Receitas Da Câmara"/>
    <s v="03.03.10"/>
    <x v="6"/>
    <x v="0"/>
    <x v="3"/>
    <x v="3"/>
    <x v="0"/>
    <x v="0"/>
    <x v="2"/>
    <x v="0"/>
    <x v="1"/>
    <s v="2024-03-13"/>
    <x v="0"/>
    <n v="30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200"/>
    <x v="5039"/>
    <x v="0"/>
    <x v="1"/>
    <x v="0"/>
    <s v="03.03.10"/>
    <x v="8"/>
    <x v="0"/>
    <x v="4"/>
    <s v="Receitas Da Câmara"/>
    <s v="03.03.10"/>
    <s v="Receitas Da Câmara"/>
    <s v="03.03.10"/>
    <x v="42"/>
    <x v="0"/>
    <x v="3"/>
    <x v="3"/>
    <x v="0"/>
    <x v="0"/>
    <x v="2"/>
    <x v="0"/>
    <x v="1"/>
    <s v="2024-03-13"/>
    <x v="0"/>
    <n v="5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150"/>
    <x v="5040"/>
    <x v="0"/>
    <x v="1"/>
    <x v="0"/>
    <s v="03.03.10"/>
    <x v="8"/>
    <x v="0"/>
    <x v="4"/>
    <s v="Receitas Da Câmara"/>
    <s v="03.03.10"/>
    <s v="Receitas Da Câmara"/>
    <s v="03.03.10"/>
    <x v="17"/>
    <x v="0"/>
    <x v="3"/>
    <x v="3"/>
    <x v="0"/>
    <x v="0"/>
    <x v="2"/>
    <x v="0"/>
    <x v="1"/>
    <s v="2024-03-13"/>
    <x v="0"/>
    <n v="31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3"/>
    <x v="5041"/>
    <x v="0"/>
    <x v="1"/>
    <x v="0"/>
    <s v="03.03.10"/>
    <x v="8"/>
    <x v="0"/>
    <x v="4"/>
    <s v="Receitas Da Câmara"/>
    <s v="03.03.10"/>
    <s v="Receitas Da Câmara"/>
    <s v="03.03.10"/>
    <x v="25"/>
    <x v="0"/>
    <x v="3"/>
    <x v="3"/>
    <x v="0"/>
    <x v="0"/>
    <x v="2"/>
    <x v="0"/>
    <x v="1"/>
    <s v="2024-03-13"/>
    <x v="0"/>
    <n v="24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900"/>
    <x v="5042"/>
    <x v="0"/>
    <x v="1"/>
    <x v="0"/>
    <s v="03.03.10"/>
    <x v="8"/>
    <x v="0"/>
    <x v="4"/>
    <s v="Receitas Da Câmara"/>
    <s v="03.03.10"/>
    <s v="Receitas Da Câmara"/>
    <s v="03.03.10"/>
    <x v="11"/>
    <x v="0"/>
    <x v="0"/>
    <x v="5"/>
    <x v="0"/>
    <x v="0"/>
    <x v="2"/>
    <x v="0"/>
    <x v="1"/>
    <s v="2024-03-13"/>
    <x v="0"/>
    <n v="12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8842"/>
    <x v="5043"/>
    <x v="0"/>
    <x v="1"/>
    <x v="0"/>
    <s v="03.03.10"/>
    <x v="8"/>
    <x v="0"/>
    <x v="4"/>
    <s v="Receitas Da Câmara"/>
    <s v="03.03.10"/>
    <s v="Receitas Da Câmara"/>
    <s v="03.03.10"/>
    <x v="18"/>
    <x v="0"/>
    <x v="0"/>
    <x v="0"/>
    <x v="0"/>
    <x v="0"/>
    <x v="2"/>
    <x v="0"/>
    <x v="1"/>
    <s v="2024-03-13"/>
    <x v="0"/>
    <n v="3884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5044"/>
    <x v="0"/>
    <x v="1"/>
    <x v="0"/>
    <s v="03.03.10"/>
    <x v="8"/>
    <x v="0"/>
    <x v="4"/>
    <s v="Receitas Da Câmara"/>
    <s v="03.03.10"/>
    <s v="Receitas Da Câmara"/>
    <s v="03.03.10"/>
    <x v="21"/>
    <x v="0"/>
    <x v="3"/>
    <x v="3"/>
    <x v="0"/>
    <x v="0"/>
    <x v="2"/>
    <x v="0"/>
    <x v="1"/>
    <s v="2024-03-13"/>
    <x v="0"/>
    <n v="42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50000"/>
    <x v="5045"/>
    <x v="0"/>
    <x v="1"/>
    <x v="0"/>
    <s v="03.03.10"/>
    <x v="8"/>
    <x v="0"/>
    <x v="4"/>
    <s v="Receitas Da Câmara"/>
    <s v="03.03.10"/>
    <s v="Receitas Da Câmara"/>
    <s v="03.03.10"/>
    <x v="15"/>
    <x v="0"/>
    <x v="0"/>
    <x v="0"/>
    <x v="0"/>
    <x v="0"/>
    <x v="2"/>
    <x v="0"/>
    <x v="1"/>
    <s v="2024-03-13"/>
    <x v="0"/>
    <n v="15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
    <x v="5046"/>
    <x v="0"/>
    <x v="1"/>
    <x v="0"/>
    <s v="03.03.10"/>
    <x v="8"/>
    <x v="0"/>
    <x v="4"/>
    <s v="Receitas Da Câmara"/>
    <s v="03.03.10"/>
    <s v="Receitas Da Câmara"/>
    <s v="03.03.10"/>
    <x v="8"/>
    <x v="0"/>
    <x v="3"/>
    <x v="3"/>
    <x v="0"/>
    <x v="0"/>
    <x v="2"/>
    <x v="0"/>
    <x v="1"/>
    <s v="2024-03-13"/>
    <x v="0"/>
    <n v="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310"/>
    <x v="5047"/>
    <x v="0"/>
    <x v="1"/>
    <x v="0"/>
    <s v="03.03.10"/>
    <x v="8"/>
    <x v="0"/>
    <x v="4"/>
    <s v="Receitas Da Câmara"/>
    <s v="03.03.10"/>
    <s v="Receitas Da Câmara"/>
    <s v="03.03.10"/>
    <x v="13"/>
    <x v="0"/>
    <x v="3"/>
    <x v="3"/>
    <x v="0"/>
    <x v="0"/>
    <x v="2"/>
    <x v="0"/>
    <x v="1"/>
    <s v="2024-03-13"/>
    <x v="0"/>
    <n v="33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00"/>
    <x v="5048"/>
    <x v="0"/>
    <x v="1"/>
    <x v="0"/>
    <s v="03.03.10"/>
    <x v="8"/>
    <x v="0"/>
    <x v="4"/>
    <s v="Receitas Da Câmara"/>
    <s v="03.03.10"/>
    <s v="Receitas Da Câmara"/>
    <s v="03.03.10"/>
    <x v="20"/>
    <x v="0"/>
    <x v="3"/>
    <x v="3"/>
    <x v="0"/>
    <x v="0"/>
    <x v="2"/>
    <x v="0"/>
    <x v="1"/>
    <s v="2024-03-13"/>
    <x v="0"/>
    <n v="7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40"/>
    <x v="5049"/>
    <x v="0"/>
    <x v="1"/>
    <x v="0"/>
    <s v="03.03.10"/>
    <x v="8"/>
    <x v="0"/>
    <x v="4"/>
    <s v="Receitas Da Câmara"/>
    <s v="03.03.10"/>
    <s v="Receitas Da Câmara"/>
    <s v="03.03.10"/>
    <x v="13"/>
    <x v="0"/>
    <x v="3"/>
    <x v="3"/>
    <x v="0"/>
    <x v="0"/>
    <x v="2"/>
    <x v="0"/>
    <x v="1"/>
    <s v="2024-03-15"/>
    <x v="0"/>
    <n v="30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
    <x v="5050"/>
    <x v="0"/>
    <x v="1"/>
    <x v="0"/>
    <s v="03.03.10"/>
    <x v="8"/>
    <x v="0"/>
    <x v="4"/>
    <s v="Receitas Da Câmara"/>
    <s v="03.03.10"/>
    <s v="Receitas Da Câmara"/>
    <s v="03.03.10"/>
    <x v="14"/>
    <x v="0"/>
    <x v="3"/>
    <x v="3"/>
    <x v="0"/>
    <x v="0"/>
    <x v="2"/>
    <x v="0"/>
    <x v="1"/>
    <s v="2024-03-15"/>
    <x v="0"/>
    <n v="1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
    <x v="5051"/>
    <x v="0"/>
    <x v="1"/>
    <x v="0"/>
    <s v="03.03.10"/>
    <x v="8"/>
    <x v="0"/>
    <x v="4"/>
    <s v="Receitas Da Câmara"/>
    <s v="03.03.10"/>
    <s v="Receitas Da Câmara"/>
    <s v="03.03.10"/>
    <x v="8"/>
    <x v="0"/>
    <x v="3"/>
    <x v="3"/>
    <x v="0"/>
    <x v="0"/>
    <x v="2"/>
    <x v="0"/>
    <x v="1"/>
    <s v="2024-03-15"/>
    <x v="0"/>
    <n v="1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315.5"/>
    <x v="5052"/>
    <x v="0"/>
    <x v="1"/>
    <x v="0"/>
    <s v="03.03.10"/>
    <x v="8"/>
    <x v="0"/>
    <x v="4"/>
    <s v="Receitas Da Câmara"/>
    <s v="03.03.10"/>
    <s v="Receitas Da Câmara"/>
    <s v="03.03.10"/>
    <x v="18"/>
    <x v="0"/>
    <x v="0"/>
    <x v="0"/>
    <x v="0"/>
    <x v="0"/>
    <x v="2"/>
    <x v="0"/>
    <x v="1"/>
    <s v="2024-03-15"/>
    <x v="0"/>
    <n v="15315.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50"/>
    <x v="5053"/>
    <x v="0"/>
    <x v="1"/>
    <x v="0"/>
    <s v="03.03.10"/>
    <x v="8"/>
    <x v="0"/>
    <x v="4"/>
    <s v="Receitas Da Câmara"/>
    <s v="03.03.10"/>
    <s v="Receitas Da Câmara"/>
    <s v="03.03.10"/>
    <x v="16"/>
    <x v="0"/>
    <x v="0"/>
    <x v="5"/>
    <x v="0"/>
    <x v="0"/>
    <x v="2"/>
    <x v="0"/>
    <x v="1"/>
    <s v="2024-03-15"/>
    <x v="0"/>
    <n v="7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0"/>
    <x v="5054"/>
    <x v="0"/>
    <x v="1"/>
    <x v="0"/>
    <s v="03.03.10"/>
    <x v="8"/>
    <x v="0"/>
    <x v="4"/>
    <s v="Receitas Da Câmara"/>
    <s v="03.03.10"/>
    <s v="Receitas Da Câmara"/>
    <s v="03.03.10"/>
    <x v="42"/>
    <x v="0"/>
    <x v="3"/>
    <x v="3"/>
    <x v="0"/>
    <x v="0"/>
    <x v="2"/>
    <x v="0"/>
    <x v="1"/>
    <s v="2024-03-15"/>
    <x v="0"/>
    <n v="6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325"/>
    <x v="5055"/>
    <x v="0"/>
    <x v="1"/>
    <x v="0"/>
    <s v="03.03.10"/>
    <x v="8"/>
    <x v="0"/>
    <x v="4"/>
    <s v="Receitas Da Câmara"/>
    <s v="03.03.10"/>
    <s v="Receitas Da Câmara"/>
    <s v="03.03.10"/>
    <x v="10"/>
    <x v="0"/>
    <x v="3"/>
    <x v="3"/>
    <x v="0"/>
    <x v="0"/>
    <x v="2"/>
    <x v="0"/>
    <x v="1"/>
    <s v="2024-03-15"/>
    <x v="0"/>
    <n v="33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3"/>
    <x v="5056"/>
    <x v="0"/>
    <x v="1"/>
    <x v="0"/>
    <s v="03.03.10"/>
    <x v="8"/>
    <x v="0"/>
    <x v="4"/>
    <s v="Receitas Da Câmara"/>
    <s v="03.03.10"/>
    <s v="Receitas Da Câmara"/>
    <s v="03.03.10"/>
    <x v="25"/>
    <x v="0"/>
    <x v="3"/>
    <x v="3"/>
    <x v="0"/>
    <x v="0"/>
    <x v="2"/>
    <x v="0"/>
    <x v="1"/>
    <s v="2024-03-15"/>
    <x v="0"/>
    <n v="24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400"/>
    <x v="5057"/>
    <x v="0"/>
    <x v="1"/>
    <x v="0"/>
    <s v="03.03.10"/>
    <x v="8"/>
    <x v="0"/>
    <x v="4"/>
    <s v="Receitas Da Câmara"/>
    <s v="03.03.10"/>
    <s v="Receitas Da Câmara"/>
    <s v="03.03.10"/>
    <x v="11"/>
    <x v="0"/>
    <x v="0"/>
    <x v="5"/>
    <x v="0"/>
    <x v="0"/>
    <x v="2"/>
    <x v="0"/>
    <x v="1"/>
    <s v="2024-03-15"/>
    <x v="0"/>
    <n v="16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00"/>
    <x v="5058"/>
    <x v="0"/>
    <x v="1"/>
    <x v="0"/>
    <s v="03.03.10"/>
    <x v="8"/>
    <x v="0"/>
    <x v="4"/>
    <s v="Receitas Da Câmara"/>
    <s v="03.03.10"/>
    <s v="Receitas Da Câmara"/>
    <s v="03.03.10"/>
    <x v="17"/>
    <x v="0"/>
    <x v="3"/>
    <x v="3"/>
    <x v="0"/>
    <x v="0"/>
    <x v="2"/>
    <x v="0"/>
    <x v="1"/>
    <s v="2024-03-15"/>
    <x v="0"/>
    <n v="5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310"/>
    <x v="5059"/>
    <x v="0"/>
    <x v="1"/>
    <x v="0"/>
    <s v="03.03.10"/>
    <x v="8"/>
    <x v="0"/>
    <x v="4"/>
    <s v="Receitas Da Câmara"/>
    <s v="03.03.10"/>
    <s v="Receitas Da Câmara"/>
    <s v="03.03.10"/>
    <x v="6"/>
    <x v="0"/>
    <x v="3"/>
    <x v="3"/>
    <x v="0"/>
    <x v="0"/>
    <x v="2"/>
    <x v="0"/>
    <x v="1"/>
    <s v="2024-03-15"/>
    <x v="0"/>
    <n v="23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0"/>
    <x v="5060"/>
    <x v="0"/>
    <x v="1"/>
    <x v="0"/>
    <s v="03.03.10"/>
    <x v="8"/>
    <x v="0"/>
    <x v="4"/>
    <s v="Receitas Da Câmara"/>
    <s v="03.03.10"/>
    <s v="Receitas Da Câmara"/>
    <s v="03.03.10"/>
    <x v="19"/>
    <x v="0"/>
    <x v="3"/>
    <x v="6"/>
    <x v="0"/>
    <x v="0"/>
    <x v="2"/>
    <x v="0"/>
    <x v="1"/>
    <s v="2024-03-15"/>
    <x v="0"/>
    <n v="20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90050"/>
    <x v="5061"/>
    <x v="0"/>
    <x v="0"/>
    <x v="0"/>
    <s v="01.27.06.42"/>
    <x v="22"/>
    <x v="1"/>
    <x v="1"/>
    <s v="Requalificação Urbana e habitação"/>
    <s v="01.27.06"/>
    <s v="Requalificação Urbana e habitação"/>
    <s v="01.27.06"/>
    <x v="1"/>
    <x v="0"/>
    <x v="0"/>
    <x v="0"/>
    <x v="0"/>
    <x v="1"/>
    <x v="1"/>
    <x v="0"/>
    <x v="1"/>
    <s v="2024-03-21"/>
    <x v="0"/>
    <n v="90050"/>
    <x v="0"/>
    <m/>
    <x v="0"/>
    <m/>
    <x v="132"/>
    <n v="100479520"/>
    <x v="0"/>
    <x v="0"/>
    <s v="Manutenção do Estádio Municipal/Campos Futebol 11"/>
    <s v="ORI"/>
    <x v="0"/>
    <s v="MCF"/>
    <x v="0"/>
    <x v="0"/>
    <x v="0"/>
    <x v="0"/>
    <x v="0"/>
    <x v="0"/>
    <x v="0"/>
    <x v="0"/>
    <x v="0"/>
    <x v="0"/>
    <x v="0"/>
    <s v="Manutenção do Estádio Municipal/Campos Futebol 11"/>
    <x v="0"/>
    <x v="0"/>
    <x v="0"/>
    <x v="0"/>
    <x v="1"/>
    <x v="0"/>
    <x v="0"/>
    <x v="0"/>
    <x v="0"/>
    <x v="0"/>
    <x v="0"/>
    <x v="0"/>
    <s v="Pagamento 50% da proposta a favor da oficina Auto Nautica Zeca &amp; Nutcha LDA, para a aquisição de serviço de reparação e manutenção do Estádio Municipal de Veneza, conforme anexo."/>
  </r>
  <r>
    <x v="0"/>
    <n v="0"/>
    <n v="0"/>
    <n v="0"/>
    <n v="250000"/>
    <x v="5062"/>
    <x v="0"/>
    <x v="1"/>
    <x v="0"/>
    <s v="03.03.10"/>
    <x v="8"/>
    <x v="0"/>
    <x v="4"/>
    <s v="Receitas Da Câmara"/>
    <s v="03.03.10"/>
    <s v="Receitas Da Câmara"/>
    <s v="03.03.10"/>
    <x v="24"/>
    <x v="0"/>
    <x v="3"/>
    <x v="6"/>
    <x v="0"/>
    <x v="0"/>
    <x v="2"/>
    <x v="0"/>
    <x v="2"/>
    <s v="2024-02-16"/>
    <x v="0"/>
    <n v="250000"/>
    <x v="0"/>
    <m/>
    <x v="0"/>
    <m/>
    <x v="6"/>
    <n v="100474914"/>
    <x v="0"/>
    <x v="0"/>
    <s v="Receitas Da Câmara"/>
    <s v="EXT"/>
    <x v="0"/>
    <s v="RDC"/>
    <x v="0"/>
    <x v="0"/>
    <x v="0"/>
    <x v="0"/>
    <x v="0"/>
    <x v="0"/>
    <x v="0"/>
    <x v="0"/>
    <x v="0"/>
    <x v="0"/>
    <x v="0"/>
    <s v="Receitas Da Câmara"/>
    <x v="0"/>
    <x v="0"/>
    <x v="0"/>
    <x v="0"/>
    <x v="0"/>
    <x v="0"/>
    <x v="0"/>
    <x v="0"/>
    <x v="0"/>
    <x v="0"/>
    <x v="0"/>
    <x v="0"/>
    <s v="Recebimento de cv Telecom, conforme anexo."/>
  </r>
  <r>
    <x v="0"/>
    <n v="0"/>
    <n v="0"/>
    <n v="0"/>
    <n v="7763"/>
    <x v="5063"/>
    <x v="0"/>
    <x v="0"/>
    <x v="0"/>
    <s v="03.16.15"/>
    <x v="0"/>
    <x v="0"/>
    <x v="0"/>
    <s v="Direção Financeira"/>
    <s v="03.16.15"/>
    <s v="Direção Financeira"/>
    <s v="03.16.15"/>
    <x v="77"/>
    <x v="0"/>
    <x v="0"/>
    <x v="0"/>
    <x v="0"/>
    <x v="0"/>
    <x v="0"/>
    <x v="0"/>
    <x v="6"/>
    <s v="2024-04-05"/>
    <x v="1"/>
    <n v="7763"/>
    <x v="0"/>
    <m/>
    <x v="0"/>
    <m/>
    <x v="606"/>
    <n v="100401672"/>
    <x v="0"/>
    <x v="0"/>
    <s v="Direção Financeira"/>
    <s v="ORI"/>
    <x v="0"/>
    <m/>
    <x v="0"/>
    <x v="0"/>
    <x v="0"/>
    <x v="0"/>
    <x v="0"/>
    <x v="0"/>
    <x v="0"/>
    <x v="0"/>
    <x v="0"/>
    <x v="0"/>
    <x v="0"/>
    <s v="Direção Financeira"/>
    <x v="0"/>
    <x v="0"/>
    <x v="0"/>
    <x v="0"/>
    <x v="0"/>
    <x v="0"/>
    <x v="0"/>
    <x v="0"/>
    <x v="0"/>
    <x v="0"/>
    <x v="0"/>
    <x v="0"/>
    <s v="Pagamento referente a aquisição de 9 par de equipamento de jogo para a prática de educação física no âmbito da formação da Polícia Municipal de São Miguel, conforme anexo."/>
  </r>
  <r>
    <x v="0"/>
    <n v="0"/>
    <n v="0"/>
    <n v="0"/>
    <n v="461154"/>
    <x v="5064"/>
    <x v="0"/>
    <x v="0"/>
    <x v="0"/>
    <s v="01.27.04.03"/>
    <x v="4"/>
    <x v="1"/>
    <x v="1"/>
    <s v="Infra-Estruturas e Transportes"/>
    <s v="01.27.04"/>
    <s v="Infra-Estruturas e Transportes"/>
    <s v="01.27.04"/>
    <x v="4"/>
    <x v="0"/>
    <x v="2"/>
    <x v="2"/>
    <x v="0"/>
    <x v="1"/>
    <x v="0"/>
    <x v="0"/>
    <x v="6"/>
    <s v="2024-04-25"/>
    <x v="1"/>
    <n v="461154"/>
    <x v="0"/>
    <m/>
    <x v="0"/>
    <m/>
    <x v="6"/>
    <n v="100474914"/>
    <x v="0"/>
    <x v="0"/>
    <s v="Plano de emergencia da epoca de chuvas"/>
    <s v="ORI"/>
    <x v="0"/>
    <m/>
    <x v="0"/>
    <x v="0"/>
    <x v="0"/>
    <x v="0"/>
    <x v="0"/>
    <x v="0"/>
    <x v="0"/>
    <x v="0"/>
    <x v="0"/>
    <x v="0"/>
    <x v="0"/>
    <s v="Plano de emergencia da epoca de chuvas"/>
    <x v="0"/>
    <x v="0"/>
    <x v="0"/>
    <x v="0"/>
    <x v="1"/>
    <x v="0"/>
    <x v="0"/>
    <x v="0"/>
    <x v="0"/>
    <x v="0"/>
    <x v="0"/>
    <x v="0"/>
    <s v="Pagamento de trabalhos realizado no âmbito do plano de Emergência da Época da Chuva, durante o mês de abril de 2024, conforme anexo."/>
  </r>
  <r>
    <x v="1"/>
    <n v="0"/>
    <n v="0"/>
    <n v="0"/>
    <n v="147488"/>
    <x v="5065"/>
    <x v="0"/>
    <x v="0"/>
    <x v="0"/>
    <s v="01.27.06.80"/>
    <x v="1"/>
    <x v="1"/>
    <x v="1"/>
    <s v="Requalificação Urbana e habitação"/>
    <s v="01.27.06"/>
    <s v="Requalificação Urbana e habitação"/>
    <s v="01.27.06"/>
    <x v="1"/>
    <x v="0"/>
    <x v="0"/>
    <x v="0"/>
    <x v="0"/>
    <x v="1"/>
    <x v="1"/>
    <x v="0"/>
    <x v="6"/>
    <s v="2024-04-26"/>
    <x v="1"/>
    <n v="147488"/>
    <x v="0"/>
    <m/>
    <x v="0"/>
    <m/>
    <x v="85"/>
    <n v="100389549"/>
    <x v="0"/>
    <x v="0"/>
    <s v="Requalificação Urbana de Veneza"/>
    <s v="ORI"/>
    <x v="0"/>
    <m/>
    <x v="0"/>
    <x v="0"/>
    <x v="0"/>
    <x v="0"/>
    <x v="0"/>
    <x v="0"/>
    <x v="0"/>
    <x v="0"/>
    <x v="0"/>
    <x v="0"/>
    <x v="0"/>
    <s v="Requalificação Urbana de Veneza"/>
    <x v="0"/>
    <x v="0"/>
    <x v="0"/>
    <x v="0"/>
    <x v="1"/>
    <x v="0"/>
    <x v="0"/>
    <x v="0"/>
    <x v="0"/>
    <x v="0"/>
    <x v="0"/>
    <x v="0"/>
    <s v="Pagamento referente a aquisição de chapas para a confeção de bases de postes para iluminação no âmbito da requalificação urbana e ambiental de praia de Veneza, conforme anexo."/>
  </r>
  <r>
    <x v="0"/>
    <n v="0"/>
    <n v="0"/>
    <n v="0"/>
    <n v="3375"/>
    <x v="5066"/>
    <x v="0"/>
    <x v="0"/>
    <x v="0"/>
    <s v="01.25.04.22"/>
    <x v="7"/>
    <x v="3"/>
    <x v="3"/>
    <s v="Cultura"/>
    <s v="01.25.04"/>
    <s v="Cultura"/>
    <s v="01.25.04"/>
    <x v="4"/>
    <x v="0"/>
    <x v="2"/>
    <x v="2"/>
    <x v="0"/>
    <x v="1"/>
    <x v="0"/>
    <x v="0"/>
    <x v="3"/>
    <s v="2024-05-15"/>
    <x v="1"/>
    <n v="3375"/>
    <x v="0"/>
    <m/>
    <x v="0"/>
    <m/>
    <x v="2"/>
    <n v="100474696"/>
    <x v="0"/>
    <x v="1"/>
    <s v="Atividades culturais e promoção da cultura no Concelho"/>
    <s v="ORI"/>
    <x v="0"/>
    <s v="ACPCC"/>
    <x v="0"/>
    <x v="0"/>
    <x v="0"/>
    <x v="0"/>
    <x v="0"/>
    <x v="0"/>
    <x v="0"/>
    <x v="0"/>
    <x v="0"/>
    <x v="0"/>
    <x v="0"/>
    <s v="Atividades culturais e promoção da cultura no Concelho"/>
    <x v="0"/>
    <x v="0"/>
    <x v="0"/>
    <x v="0"/>
    <x v="1"/>
    <x v="0"/>
    <x v="0"/>
    <x v="0"/>
    <x v="0"/>
    <x v="0"/>
    <x v="1"/>
    <x v="0"/>
    <s v="Pagamento referente a aluguer de som no evento tarde cultural realizado em ribeira de São Miguel, em comemoração da festa romaria local (São Miguel Arcanjo), conforme anexo."/>
  </r>
  <r>
    <x v="0"/>
    <n v="0"/>
    <n v="0"/>
    <n v="0"/>
    <n v="19125"/>
    <x v="5066"/>
    <x v="0"/>
    <x v="0"/>
    <x v="0"/>
    <s v="01.25.04.22"/>
    <x v="7"/>
    <x v="3"/>
    <x v="3"/>
    <s v="Cultura"/>
    <s v="01.25.04"/>
    <s v="Cultura"/>
    <s v="01.25.04"/>
    <x v="4"/>
    <x v="0"/>
    <x v="2"/>
    <x v="2"/>
    <x v="0"/>
    <x v="1"/>
    <x v="0"/>
    <x v="0"/>
    <x v="3"/>
    <s v="2024-05-15"/>
    <x v="1"/>
    <n v="19125"/>
    <x v="0"/>
    <m/>
    <x v="0"/>
    <m/>
    <x v="607"/>
    <n v="100479639"/>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luguer de som no evento tarde cultural realizado em ribeira de São Miguel, em comemoração da festa romaria local (São Miguel Arcanjo), conforme anexo."/>
  </r>
  <r>
    <x v="0"/>
    <n v="0"/>
    <n v="0"/>
    <n v="0"/>
    <n v="8000"/>
    <x v="5067"/>
    <x v="0"/>
    <x v="0"/>
    <x v="0"/>
    <s v="01.25.04.22"/>
    <x v="7"/>
    <x v="3"/>
    <x v="3"/>
    <s v="Cultura"/>
    <s v="01.25.04"/>
    <s v="Cultura"/>
    <s v="01.25.04"/>
    <x v="4"/>
    <x v="0"/>
    <x v="2"/>
    <x v="2"/>
    <x v="0"/>
    <x v="1"/>
    <x v="0"/>
    <x v="0"/>
    <x v="4"/>
    <s v="2024-06-21"/>
    <x v="1"/>
    <n v="8000"/>
    <x v="0"/>
    <m/>
    <x v="0"/>
    <m/>
    <x v="168"/>
    <n v="100478964"/>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José Almeida Carpintaria, Comercio &amp; Mercearia. referente ao deslocação feita com grupo de batucadeiras Filhos de varanda N Ribeira de São Miguel, conforme anexo."/>
  </r>
  <r>
    <x v="0"/>
    <n v="0"/>
    <n v="0"/>
    <n v="0"/>
    <n v="7949"/>
    <x v="5068"/>
    <x v="0"/>
    <x v="1"/>
    <x v="0"/>
    <s v="03.03.10"/>
    <x v="8"/>
    <x v="0"/>
    <x v="4"/>
    <s v="Receitas Da Câmara"/>
    <s v="03.03.10"/>
    <s v="Receitas Da Câmara"/>
    <s v="03.03.10"/>
    <x v="9"/>
    <x v="0"/>
    <x v="3"/>
    <x v="3"/>
    <x v="0"/>
    <x v="0"/>
    <x v="2"/>
    <x v="0"/>
    <x v="4"/>
    <s v="2024-06-25"/>
    <x v="1"/>
    <n v="7949"/>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4110"/>
    <x v="5069"/>
    <x v="0"/>
    <x v="1"/>
    <x v="0"/>
    <s v="03.03.10"/>
    <x v="8"/>
    <x v="0"/>
    <x v="4"/>
    <s v="Receitas Da Câmara"/>
    <s v="03.03.10"/>
    <s v="Receitas Da Câmara"/>
    <s v="03.03.10"/>
    <x v="17"/>
    <x v="0"/>
    <x v="3"/>
    <x v="3"/>
    <x v="0"/>
    <x v="0"/>
    <x v="2"/>
    <x v="0"/>
    <x v="4"/>
    <s v="2024-06-25"/>
    <x v="1"/>
    <n v="41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1582"/>
    <x v="5070"/>
    <x v="0"/>
    <x v="1"/>
    <x v="0"/>
    <s v="03.03.10"/>
    <x v="8"/>
    <x v="0"/>
    <x v="4"/>
    <s v="Receitas Da Câmara"/>
    <s v="03.03.10"/>
    <s v="Receitas Da Câmara"/>
    <s v="03.03.10"/>
    <x v="18"/>
    <x v="0"/>
    <x v="0"/>
    <x v="0"/>
    <x v="0"/>
    <x v="0"/>
    <x v="2"/>
    <x v="0"/>
    <x v="4"/>
    <s v="2024-06-25"/>
    <x v="1"/>
    <n v="4158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50"/>
    <x v="5071"/>
    <x v="0"/>
    <x v="1"/>
    <x v="0"/>
    <s v="03.03.10"/>
    <x v="8"/>
    <x v="0"/>
    <x v="4"/>
    <s v="Receitas Da Câmara"/>
    <s v="03.03.10"/>
    <s v="Receitas Da Câmara"/>
    <s v="03.03.10"/>
    <x v="16"/>
    <x v="0"/>
    <x v="0"/>
    <x v="5"/>
    <x v="0"/>
    <x v="0"/>
    <x v="2"/>
    <x v="0"/>
    <x v="4"/>
    <s v="2024-06-25"/>
    <x v="1"/>
    <n v="7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
    <x v="5072"/>
    <x v="0"/>
    <x v="1"/>
    <x v="0"/>
    <s v="03.03.10"/>
    <x v="8"/>
    <x v="0"/>
    <x v="4"/>
    <s v="Receitas Da Câmara"/>
    <s v="03.03.10"/>
    <s v="Receitas Da Câmara"/>
    <s v="03.03.10"/>
    <x v="8"/>
    <x v="0"/>
    <x v="3"/>
    <x v="3"/>
    <x v="0"/>
    <x v="0"/>
    <x v="2"/>
    <x v="0"/>
    <x v="4"/>
    <s v="2024-06-25"/>
    <x v="1"/>
    <n v="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20"/>
    <x v="5073"/>
    <x v="0"/>
    <x v="1"/>
    <x v="0"/>
    <s v="03.03.10"/>
    <x v="8"/>
    <x v="0"/>
    <x v="4"/>
    <s v="Receitas Da Câmara"/>
    <s v="03.03.10"/>
    <s v="Receitas Da Câmara"/>
    <s v="03.03.10"/>
    <x v="13"/>
    <x v="0"/>
    <x v="3"/>
    <x v="3"/>
    <x v="0"/>
    <x v="0"/>
    <x v="2"/>
    <x v="0"/>
    <x v="4"/>
    <s v="2024-06-25"/>
    <x v="1"/>
    <n v="27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905"/>
    <x v="5074"/>
    <x v="0"/>
    <x v="1"/>
    <x v="0"/>
    <s v="03.03.10"/>
    <x v="8"/>
    <x v="0"/>
    <x v="4"/>
    <s v="Receitas Da Câmara"/>
    <s v="03.03.10"/>
    <s v="Receitas Da Câmara"/>
    <s v="03.03.10"/>
    <x v="10"/>
    <x v="0"/>
    <x v="3"/>
    <x v="3"/>
    <x v="0"/>
    <x v="0"/>
    <x v="2"/>
    <x v="0"/>
    <x v="4"/>
    <s v="2024-06-25"/>
    <x v="1"/>
    <n v="590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400"/>
    <x v="5075"/>
    <x v="0"/>
    <x v="1"/>
    <x v="0"/>
    <s v="03.03.10"/>
    <x v="8"/>
    <x v="0"/>
    <x v="4"/>
    <s v="Receitas Da Câmara"/>
    <s v="03.03.10"/>
    <s v="Receitas Da Câmara"/>
    <s v="03.03.10"/>
    <x v="11"/>
    <x v="0"/>
    <x v="0"/>
    <x v="5"/>
    <x v="0"/>
    <x v="0"/>
    <x v="2"/>
    <x v="0"/>
    <x v="4"/>
    <s v="2024-06-25"/>
    <x v="1"/>
    <n v="6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000"/>
    <x v="5076"/>
    <x v="0"/>
    <x v="1"/>
    <x v="0"/>
    <s v="03.03.10"/>
    <x v="8"/>
    <x v="0"/>
    <x v="4"/>
    <s v="Receitas Da Câmara"/>
    <s v="03.03.10"/>
    <s v="Receitas Da Câmara"/>
    <s v="03.03.10"/>
    <x v="12"/>
    <x v="0"/>
    <x v="3"/>
    <x v="3"/>
    <x v="0"/>
    <x v="0"/>
    <x v="2"/>
    <x v="0"/>
    <x v="4"/>
    <s v="2024-06-25"/>
    <x v="1"/>
    <n v="21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80"/>
    <x v="5077"/>
    <x v="0"/>
    <x v="1"/>
    <x v="0"/>
    <s v="03.03.10"/>
    <x v="8"/>
    <x v="0"/>
    <x v="4"/>
    <s v="Receitas Da Câmara"/>
    <s v="03.03.10"/>
    <s v="Receitas Da Câmara"/>
    <s v="03.03.10"/>
    <x v="6"/>
    <x v="0"/>
    <x v="3"/>
    <x v="3"/>
    <x v="0"/>
    <x v="0"/>
    <x v="2"/>
    <x v="0"/>
    <x v="4"/>
    <s v="2024-06-25"/>
    <x v="1"/>
    <n v="25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
    <x v="5078"/>
    <x v="0"/>
    <x v="1"/>
    <x v="0"/>
    <s v="03.03.10"/>
    <x v="8"/>
    <x v="0"/>
    <x v="4"/>
    <s v="Receitas Da Câmara"/>
    <s v="03.03.10"/>
    <s v="Receitas Da Câmara"/>
    <s v="03.03.10"/>
    <x v="14"/>
    <x v="0"/>
    <x v="3"/>
    <x v="3"/>
    <x v="0"/>
    <x v="0"/>
    <x v="2"/>
    <x v="0"/>
    <x v="4"/>
    <s v="2024-06-25"/>
    <x v="1"/>
    <n v="1500"/>
    <x v="0"/>
    <m/>
    <x v="0"/>
    <m/>
    <x v="9"/>
    <n v="100474693"/>
    <x v="0"/>
    <x v="0"/>
    <s v="Receitas Da Câmara"/>
    <s v="EXT"/>
    <x v="0"/>
    <s v="RDC"/>
    <x v="0"/>
    <x v="0"/>
    <x v="0"/>
    <x v="0"/>
    <x v="0"/>
    <x v="0"/>
    <x v="0"/>
    <x v="0"/>
    <x v="0"/>
    <x v="0"/>
    <x v="0"/>
    <s v="Receitas Da Câmara"/>
    <x v="0"/>
    <x v="0"/>
    <x v="0"/>
    <x v="0"/>
    <x v="0"/>
    <x v="0"/>
    <x v="0"/>
    <x v="0"/>
    <x v="0"/>
    <x v="1"/>
    <x v="0"/>
    <x v="0"/>
    <s v="Resumo de Receitas Virtuais"/>
  </r>
  <r>
    <x v="1"/>
    <n v="0"/>
    <n v="0"/>
    <n v="0"/>
    <n v="18555"/>
    <x v="5079"/>
    <x v="0"/>
    <x v="0"/>
    <x v="0"/>
    <s v="01.27.02.15"/>
    <x v="25"/>
    <x v="1"/>
    <x v="1"/>
    <s v="Saneamento básico"/>
    <s v="01.27.02"/>
    <s v="Saneamento básico"/>
    <s v="01.27.02"/>
    <x v="46"/>
    <x v="0"/>
    <x v="0"/>
    <x v="0"/>
    <x v="0"/>
    <x v="1"/>
    <x v="1"/>
    <x v="0"/>
    <x v="9"/>
    <s v="2024-07-23"/>
    <x v="2"/>
    <n v="18555"/>
    <x v="0"/>
    <m/>
    <x v="0"/>
    <m/>
    <x v="1"/>
    <n v="100476920"/>
    <x v="0"/>
    <x v="0"/>
    <s v="Transferência de Residuos Aterro Santiago"/>
    <s v="ORI"/>
    <x v="0"/>
    <m/>
    <x v="0"/>
    <x v="0"/>
    <x v="0"/>
    <x v="0"/>
    <x v="0"/>
    <x v="0"/>
    <x v="0"/>
    <x v="0"/>
    <x v="0"/>
    <x v="0"/>
    <x v="0"/>
    <s v="Transferência de Residuos Aterro Santiago"/>
    <x v="0"/>
    <x v="0"/>
    <x v="0"/>
    <x v="0"/>
    <x v="1"/>
    <x v="0"/>
    <x v="0"/>
    <x v="0"/>
    <x v="0"/>
    <x v="0"/>
    <x v="0"/>
    <x v="0"/>
    <s v="Pagamento a favor da Felisberto Carvalho, pela aquisição de combustiveis, destinados a viatura afeto a transferência de residuos sólidos e urbanos da CMSM, confrome anexo."/>
  </r>
  <r>
    <x v="0"/>
    <n v="0"/>
    <n v="0"/>
    <n v="0"/>
    <n v="25000"/>
    <x v="5080"/>
    <x v="0"/>
    <x v="0"/>
    <x v="0"/>
    <s v="03.16.15"/>
    <x v="0"/>
    <x v="0"/>
    <x v="0"/>
    <s v="Direção Financeira"/>
    <s v="03.16.15"/>
    <s v="Direção Financeira"/>
    <s v="03.16.15"/>
    <x v="5"/>
    <x v="0"/>
    <x v="0"/>
    <x v="1"/>
    <x v="0"/>
    <x v="0"/>
    <x v="0"/>
    <x v="0"/>
    <x v="5"/>
    <s v="2024-08-06"/>
    <x v="2"/>
    <n v="25000"/>
    <x v="0"/>
    <m/>
    <x v="0"/>
    <m/>
    <x v="378"/>
    <n v="100479696"/>
    <x v="0"/>
    <x v="0"/>
    <s v="Direção Financeira"/>
    <s v="ORI"/>
    <x v="0"/>
    <m/>
    <x v="0"/>
    <x v="0"/>
    <x v="0"/>
    <x v="0"/>
    <x v="0"/>
    <x v="0"/>
    <x v="0"/>
    <x v="0"/>
    <x v="0"/>
    <x v="0"/>
    <x v="0"/>
    <s v="Direção Financeira"/>
    <x v="0"/>
    <x v="0"/>
    <x v="0"/>
    <x v="0"/>
    <x v="0"/>
    <x v="0"/>
    <x v="0"/>
    <x v="0"/>
    <x v="0"/>
    <x v="0"/>
    <x v="0"/>
    <x v="0"/>
    <s v="Pagamento referente ao serviços jurídico (deslocação acompanhamento), conforme anexo"/>
  </r>
  <r>
    <x v="1"/>
    <n v="0"/>
    <n v="0"/>
    <n v="0"/>
    <n v="19708"/>
    <x v="5081"/>
    <x v="0"/>
    <x v="0"/>
    <x v="0"/>
    <s v="01.27.02.15"/>
    <x v="25"/>
    <x v="1"/>
    <x v="1"/>
    <s v="Saneamento básico"/>
    <s v="01.27.02"/>
    <s v="Saneamento básico"/>
    <s v="01.27.02"/>
    <x v="46"/>
    <x v="0"/>
    <x v="0"/>
    <x v="0"/>
    <x v="0"/>
    <x v="1"/>
    <x v="1"/>
    <x v="0"/>
    <x v="5"/>
    <s v="2024-08-09"/>
    <x v="2"/>
    <n v="19708"/>
    <x v="0"/>
    <m/>
    <x v="0"/>
    <m/>
    <x v="1"/>
    <n v="100476920"/>
    <x v="0"/>
    <x v="0"/>
    <s v="Transferência de Residuos Aterro Santiago"/>
    <s v="ORI"/>
    <x v="0"/>
    <m/>
    <x v="0"/>
    <x v="0"/>
    <x v="0"/>
    <x v="0"/>
    <x v="0"/>
    <x v="0"/>
    <x v="0"/>
    <x v="0"/>
    <x v="0"/>
    <x v="0"/>
    <x v="0"/>
    <s v="Transferência de Residuos Aterro Santiago"/>
    <x v="0"/>
    <x v="0"/>
    <x v="0"/>
    <x v="0"/>
    <x v="1"/>
    <x v="0"/>
    <x v="0"/>
    <x v="0"/>
    <x v="0"/>
    <x v="0"/>
    <x v="0"/>
    <x v="0"/>
    <s v="Pagamento referente a aquisição de combustíveis, destinados a viatura afeto a transferência de resíduos sólido e urbano da CMSM, conforme anexo."/>
  </r>
  <r>
    <x v="0"/>
    <n v="0"/>
    <n v="0"/>
    <n v="0"/>
    <n v="4396650"/>
    <x v="5082"/>
    <x v="0"/>
    <x v="0"/>
    <x v="0"/>
    <s v="01.25.04.22"/>
    <x v="7"/>
    <x v="3"/>
    <x v="3"/>
    <s v="Cultura"/>
    <s v="01.25.04"/>
    <s v="Cultura"/>
    <s v="01.25.04"/>
    <x v="4"/>
    <x v="0"/>
    <x v="2"/>
    <x v="2"/>
    <x v="0"/>
    <x v="1"/>
    <x v="0"/>
    <x v="0"/>
    <x v="5"/>
    <s v="2024-08-01"/>
    <x v="2"/>
    <n v="4396650"/>
    <x v="0"/>
    <m/>
    <x v="0"/>
    <m/>
    <x v="392"/>
    <n v="100475741"/>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a Empresa Ritmo Som Eventos Lda- Augusto Veiga, referente de uma parte de pagamento de atuação dos artistas do festival de 15 de Agosto de 2024, conforme copia de contrato em anexo."/>
  </r>
  <r>
    <x v="1"/>
    <n v="0"/>
    <n v="0"/>
    <n v="0"/>
    <n v="210000"/>
    <x v="5083"/>
    <x v="0"/>
    <x v="0"/>
    <x v="0"/>
    <s v="01.27.06.72"/>
    <x v="32"/>
    <x v="1"/>
    <x v="1"/>
    <s v="Requalificação Urbana e habitação"/>
    <s v="01.27.06"/>
    <s v="Requalificação Urbana e habitação"/>
    <s v="01.27.06"/>
    <x v="1"/>
    <x v="0"/>
    <x v="0"/>
    <x v="0"/>
    <x v="0"/>
    <x v="1"/>
    <x v="1"/>
    <x v="0"/>
    <x v="5"/>
    <s v="2024-08-09"/>
    <x v="2"/>
    <n v="210000"/>
    <x v="0"/>
    <m/>
    <x v="0"/>
    <m/>
    <x v="460"/>
    <n v="100477849"/>
    <x v="0"/>
    <x v="0"/>
    <s v="Manutenção e Reabilitação de Edificios Municipais"/>
    <s v="ORI"/>
    <x v="0"/>
    <m/>
    <x v="0"/>
    <x v="0"/>
    <x v="0"/>
    <x v="0"/>
    <x v="0"/>
    <x v="0"/>
    <x v="0"/>
    <x v="0"/>
    <x v="0"/>
    <x v="0"/>
    <x v="0"/>
    <s v="Manutenção e Reabilitação de Edificios Municipais"/>
    <x v="0"/>
    <x v="0"/>
    <x v="0"/>
    <x v="0"/>
    <x v="1"/>
    <x v="0"/>
    <x v="0"/>
    <x v="0"/>
    <x v="0"/>
    <x v="0"/>
    <x v="0"/>
    <x v="0"/>
    <s v="Pagamento referente a reabilitação de edifício municipais, conforme anexo. "/>
  </r>
  <r>
    <x v="0"/>
    <n v="0"/>
    <n v="0"/>
    <n v="0"/>
    <n v="1790"/>
    <x v="5084"/>
    <x v="0"/>
    <x v="0"/>
    <x v="0"/>
    <s v="01.25.01.11"/>
    <x v="17"/>
    <x v="3"/>
    <x v="3"/>
    <s v="Educação"/>
    <s v="01.25.01"/>
    <s v="Educação"/>
    <s v="01.25.01"/>
    <x v="4"/>
    <x v="0"/>
    <x v="2"/>
    <x v="2"/>
    <x v="0"/>
    <x v="1"/>
    <x v="0"/>
    <x v="0"/>
    <x v="2"/>
    <s v="2024-02-21"/>
    <x v="0"/>
    <n v="1790"/>
    <x v="0"/>
    <m/>
    <x v="0"/>
    <m/>
    <x v="0"/>
    <n v="100475629"/>
    <x v="0"/>
    <x v="0"/>
    <s v="Apoio ao Ensino Básico e Secundário"/>
    <s v="ORI"/>
    <x v="0"/>
    <s v="AEBS"/>
    <x v="0"/>
    <x v="0"/>
    <x v="0"/>
    <x v="0"/>
    <x v="0"/>
    <x v="0"/>
    <x v="0"/>
    <x v="0"/>
    <x v="0"/>
    <x v="0"/>
    <x v="0"/>
    <s v="Apoio ao Ensino Básico e Secundário"/>
    <x v="0"/>
    <x v="0"/>
    <x v="0"/>
    <x v="0"/>
    <x v="1"/>
    <x v="0"/>
    <x v="0"/>
    <x v="0"/>
    <x v="0"/>
    <x v="0"/>
    <x v="0"/>
    <x v="0"/>
    <s v="Pagamento referente a aquisição de gás, conforme proposta em anexo."/>
  </r>
  <r>
    <x v="0"/>
    <n v="0"/>
    <n v="0"/>
    <n v="0"/>
    <n v="8593"/>
    <x v="5085"/>
    <x v="0"/>
    <x v="0"/>
    <x v="0"/>
    <s v="03.16.10"/>
    <x v="39"/>
    <x v="0"/>
    <x v="0"/>
    <s v="Delegações Municipais "/>
    <s v="03.16.10"/>
    <s v="Delegações Municipais "/>
    <s v="03.16.10"/>
    <x v="30"/>
    <x v="0"/>
    <x v="0"/>
    <x v="0"/>
    <x v="1"/>
    <x v="0"/>
    <x v="0"/>
    <x v="0"/>
    <x v="2"/>
    <s v="2024-02-23"/>
    <x v="0"/>
    <n v="8593"/>
    <x v="0"/>
    <m/>
    <x v="0"/>
    <m/>
    <x v="2"/>
    <n v="100474696"/>
    <x v="0"/>
    <x v="1"/>
    <s v="Delegações Municipais "/>
    <s v="ORI"/>
    <x v="0"/>
    <m/>
    <x v="0"/>
    <x v="0"/>
    <x v="0"/>
    <x v="0"/>
    <x v="0"/>
    <x v="0"/>
    <x v="0"/>
    <x v="0"/>
    <x v="0"/>
    <x v="0"/>
    <x v="0"/>
    <s v="Delegações Municipais "/>
    <x v="0"/>
    <x v="0"/>
    <x v="0"/>
    <x v="0"/>
    <x v="0"/>
    <x v="0"/>
    <x v="0"/>
    <x v="0"/>
    <x v="0"/>
    <x v="0"/>
    <x v="1"/>
    <x v="0"/>
    <s v="Pagamento de salário referente a 02-2024"/>
  </r>
  <r>
    <x v="0"/>
    <n v="0"/>
    <n v="0"/>
    <n v="0"/>
    <n v="115230"/>
    <x v="5085"/>
    <x v="0"/>
    <x v="0"/>
    <x v="0"/>
    <s v="03.16.10"/>
    <x v="39"/>
    <x v="0"/>
    <x v="0"/>
    <s v="Delegações Municipais "/>
    <s v="03.16.10"/>
    <s v="Delegações Municipais "/>
    <s v="03.16.10"/>
    <x v="30"/>
    <x v="0"/>
    <x v="0"/>
    <x v="0"/>
    <x v="1"/>
    <x v="0"/>
    <x v="0"/>
    <x v="0"/>
    <x v="2"/>
    <s v="2024-02-23"/>
    <x v="0"/>
    <n v="115230"/>
    <x v="0"/>
    <m/>
    <x v="0"/>
    <m/>
    <x v="9"/>
    <n v="100474693"/>
    <x v="0"/>
    <x v="0"/>
    <s v="Delegações Municipais "/>
    <s v="ORI"/>
    <x v="0"/>
    <m/>
    <x v="0"/>
    <x v="0"/>
    <x v="0"/>
    <x v="0"/>
    <x v="0"/>
    <x v="0"/>
    <x v="0"/>
    <x v="0"/>
    <x v="0"/>
    <x v="0"/>
    <x v="0"/>
    <s v="Delegações Municipais "/>
    <x v="0"/>
    <x v="0"/>
    <x v="0"/>
    <x v="0"/>
    <x v="0"/>
    <x v="0"/>
    <x v="0"/>
    <x v="0"/>
    <x v="0"/>
    <x v="0"/>
    <x v="0"/>
    <x v="0"/>
    <s v="Pagamento de salário referente a 02-2024"/>
  </r>
  <r>
    <x v="0"/>
    <n v="0"/>
    <n v="0"/>
    <n v="0"/>
    <n v="58264"/>
    <x v="5086"/>
    <x v="0"/>
    <x v="0"/>
    <x v="0"/>
    <s v="03.16.15"/>
    <x v="0"/>
    <x v="0"/>
    <x v="0"/>
    <s v="Direção Financeira"/>
    <s v="03.16.15"/>
    <s v="Direção Financeira"/>
    <s v="03.16.15"/>
    <x v="33"/>
    <x v="0"/>
    <x v="0"/>
    <x v="0"/>
    <x v="0"/>
    <x v="0"/>
    <x v="0"/>
    <x v="0"/>
    <x v="1"/>
    <s v="2024-03-27"/>
    <x v="0"/>
    <n v="58264"/>
    <x v="0"/>
    <m/>
    <x v="0"/>
    <m/>
    <x v="23"/>
    <n v="100388090"/>
    <x v="0"/>
    <x v="0"/>
    <s v="Direção Financeira"/>
    <s v="ORI"/>
    <x v="0"/>
    <m/>
    <x v="0"/>
    <x v="0"/>
    <x v="0"/>
    <x v="0"/>
    <x v="0"/>
    <x v="0"/>
    <x v="0"/>
    <x v="0"/>
    <x v="0"/>
    <x v="0"/>
    <x v="0"/>
    <s v="Direção Financeira"/>
    <x v="0"/>
    <x v="0"/>
    <x v="0"/>
    <x v="0"/>
    <x v="0"/>
    <x v="0"/>
    <x v="0"/>
    <x v="0"/>
    <x v="0"/>
    <x v="0"/>
    <x v="0"/>
    <x v="0"/>
    <s v="Pagamento referente a aquisição de matérias de escritórios para serviços da CMSM, conforme anexo."/>
  </r>
  <r>
    <x v="1"/>
    <n v="0"/>
    <n v="0"/>
    <n v="0"/>
    <n v="72450"/>
    <x v="5087"/>
    <x v="0"/>
    <x v="0"/>
    <x v="0"/>
    <s v="01.28.01.08"/>
    <x v="15"/>
    <x v="4"/>
    <x v="5"/>
    <s v="Habitação Social"/>
    <s v="01.28.01"/>
    <s v="Habitação Social"/>
    <s v="01.28.01"/>
    <x v="1"/>
    <x v="0"/>
    <x v="0"/>
    <x v="0"/>
    <x v="0"/>
    <x v="1"/>
    <x v="1"/>
    <x v="0"/>
    <x v="3"/>
    <s v="2024-05-16"/>
    <x v="1"/>
    <n v="72450"/>
    <x v="0"/>
    <m/>
    <x v="0"/>
    <m/>
    <x v="122"/>
    <n v="100479475"/>
    <x v="0"/>
    <x v="0"/>
    <s v="Habitações Sociais"/>
    <s v="ORI"/>
    <x v="0"/>
    <s v="HS"/>
    <x v="0"/>
    <x v="0"/>
    <x v="0"/>
    <x v="0"/>
    <x v="0"/>
    <x v="0"/>
    <x v="0"/>
    <x v="0"/>
    <x v="0"/>
    <x v="0"/>
    <x v="0"/>
    <s v="Habitações Sociais"/>
    <x v="0"/>
    <x v="0"/>
    <x v="0"/>
    <x v="0"/>
    <x v="1"/>
    <x v="0"/>
    <x v="0"/>
    <x v="0"/>
    <x v="0"/>
    <x v="0"/>
    <x v="0"/>
    <x v="0"/>
    <s v="Pagamento a favor da Empresa José Cabral Construção e Serviços Geral, referente a reabilitação de habitação de Maria Jesus dos Reis Carvalho Correia, conforme anexo."/>
  </r>
  <r>
    <x v="1"/>
    <n v="0"/>
    <n v="0"/>
    <n v="0"/>
    <n v="343200"/>
    <x v="5088"/>
    <x v="0"/>
    <x v="0"/>
    <x v="0"/>
    <s v="01.27.06.72"/>
    <x v="32"/>
    <x v="1"/>
    <x v="1"/>
    <s v="Requalificação Urbana e habitação"/>
    <s v="01.27.06"/>
    <s v="Requalificação Urbana e habitação"/>
    <s v="01.27.06"/>
    <x v="1"/>
    <x v="0"/>
    <x v="0"/>
    <x v="0"/>
    <x v="0"/>
    <x v="1"/>
    <x v="1"/>
    <x v="0"/>
    <x v="3"/>
    <s v="2024-05-24"/>
    <x v="1"/>
    <n v="343200"/>
    <x v="0"/>
    <m/>
    <x v="0"/>
    <m/>
    <x v="460"/>
    <n v="100477849"/>
    <x v="0"/>
    <x v="0"/>
    <s v="Manutenção e Reabilitação de Edificios Municipais"/>
    <s v="ORI"/>
    <x v="0"/>
    <m/>
    <x v="0"/>
    <x v="0"/>
    <x v="0"/>
    <x v="0"/>
    <x v="0"/>
    <x v="0"/>
    <x v="0"/>
    <x v="0"/>
    <x v="0"/>
    <x v="0"/>
    <x v="0"/>
    <s v="Manutenção e Reabilitação de Edificios Municipais"/>
    <x v="0"/>
    <x v="0"/>
    <x v="0"/>
    <x v="0"/>
    <x v="1"/>
    <x v="0"/>
    <x v="0"/>
    <x v="0"/>
    <x v="0"/>
    <x v="0"/>
    <x v="0"/>
    <x v="0"/>
    <s v="Pagamento a favor Zegos Art &amp; Coinfecções, pela a aquisição de serviços de cobertura do pátio das casas das artes de Achada Portinho da CMSM, conforme anexo."/>
  </r>
  <r>
    <x v="1"/>
    <n v="0"/>
    <n v="0"/>
    <n v="0"/>
    <n v="423626"/>
    <x v="5089"/>
    <x v="0"/>
    <x v="1"/>
    <x v="0"/>
    <s v="03.03.10"/>
    <x v="8"/>
    <x v="0"/>
    <x v="4"/>
    <s v="Receitas Da Câmara"/>
    <s v="03.03.10"/>
    <s v="Receitas Da Câmara"/>
    <s v="03.03.10"/>
    <x v="56"/>
    <x v="0"/>
    <x v="6"/>
    <x v="10"/>
    <x v="0"/>
    <x v="0"/>
    <x v="2"/>
    <x v="0"/>
    <x v="4"/>
    <s v="2024-06-13"/>
    <x v="1"/>
    <n v="423626"/>
    <x v="0"/>
    <m/>
    <x v="0"/>
    <m/>
    <x v="6"/>
    <n v="100474914"/>
    <x v="0"/>
    <x v="0"/>
    <s v="Receitas Da Câmara"/>
    <s v="EXT"/>
    <x v="0"/>
    <s v="RDC"/>
    <x v="0"/>
    <x v="0"/>
    <x v="0"/>
    <x v="0"/>
    <x v="0"/>
    <x v="0"/>
    <x v="0"/>
    <x v="0"/>
    <x v="0"/>
    <x v="0"/>
    <x v="0"/>
    <s v="Receitas Da Câmara"/>
    <x v="0"/>
    <x v="0"/>
    <x v="0"/>
    <x v="0"/>
    <x v="0"/>
    <x v="0"/>
    <x v="0"/>
    <x v="0"/>
    <x v="0"/>
    <x v="0"/>
    <x v="0"/>
    <x v="0"/>
    <s v="Recebimento  da 1ª tranche, conforme anexo."/>
  </r>
  <r>
    <x v="0"/>
    <n v="0"/>
    <n v="0"/>
    <n v="0"/>
    <n v="137"/>
    <x v="5090"/>
    <x v="0"/>
    <x v="0"/>
    <x v="0"/>
    <s v="03.16.27"/>
    <x v="59"/>
    <x v="0"/>
    <x v="0"/>
    <s v="Direção dos Assuntos Jurídicos, Fiscalização e Policia Municipal"/>
    <s v="03.16.27"/>
    <s v="Direção dos Assuntos Jurídicos, Fiscalização e Policia Municipal"/>
    <s v="03.16.27"/>
    <x v="28"/>
    <x v="0"/>
    <x v="0"/>
    <x v="0"/>
    <x v="0"/>
    <x v="0"/>
    <x v="0"/>
    <x v="0"/>
    <x v="11"/>
    <s v="2024-12-16"/>
    <x v="3"/>
    <n v="137"/>
    <x v="0"/>
    <m/>
    <x v="0"/>
    <m/>
    <x v="15"/>
    <n v="100479277"/>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de salário referente a 12-2024"/>
  </r>
  <r>
    <x v="0"/>
    <n v="0"/>
    <n v="0"/>
    <n v="0"/>
    <n v="968"/>
    <x v="5090"/>
    <x v="0"/>
    <x v="0"/>
    <x v="0"/>
    <s v="03.16.27"/>
    <x v="59"/>
    <x v="0"/>
    <x v="0"/>
    <s v="Direção dos Assuntos Jurídicos, Fiscalização e Policia Municipal"/>
    <s v="03.16.27"/>
    <s v="Direção dos Assuntos Jurídicos, Fiscalização e Policia Municipal"/>
    <s v="03.16.27"/>
    <x v="30"/>
    <x v="0"/>
    <x v="0"/>
    <x v="0"/>
    <x v="1"/>
    <x v="0"/>
    <x v="0"/>
    <x v="0"/>
    <x v="11"/>
    <s v="2024-12-16"/>
    <x v="3"/>
    <n v="968"/>
    <x v="0"/>
    <m/>
    <x v="0"/>
    <m/>
    <x v="15"/>
    <n v="100479277"/>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de salário referente a 12-2024"/>
  </r>
  <r>
    <x v="0"/>
    <n v="0"/>
    <n v="0"/>
    <n v="0"/>
    <n v="719"/>
    <x v="5090"/>
    <x v="0"/>
    <x v="0"/>
    <x v="0"/>
    <s v="03.16.27"/>
    <x v="59"/>
    <x v="0"/>
    <x v="0"/>
    <s v="Direção dos Assuntos Jurídicos, Fiscalização e Policia Municipal"/>
    <s v="03.16.27"/>
    <s v="Direção dos Assuntos Jurídicos, Fiscalização e Policia Municipal"/>
    <s v="03.16.27"/>
    <x v="48"/>
    <x v="0"/>
    <x v="0"/>
    <x v="0"/>
    <x v="1"/>
    <x v="0"/>
    <x v="0"/>
    <x v="0"/>
    <x v="11"/>
    <s v="2024-12-16"/>
    <x v="3"/>
    <n v="719"/>
    <x v="0"/>
    <m/>
    <x v="0"/>
    <m/>
    <x v="15"/>
    <n v="100479277"/>
    <x v="0"/>
    <x v="2"/>
    <s v="Direção dos Assuntos Jurídicos, Fiscalização e Policia Municipal"/>
    <s v="ORI"/>
    <x v="0"/>
    <m/>
    <x v="0"/>
    <x v="0"/>
    <x v="0"/>
    <x v="0"/>
    <x v="0"/>
    <x v="0"/>
    <x v="0"/>
    <x v="0"/>
    <x v="0"/>
    <x v="0"/>
    <x v="0"/>
    <s v="Direção dos Assuntos Jurídicos, Fiscalização e Policia Municipal"/>
    <x v="0"/>
    <x v="0"/>
    <x v="0"/>
    <x v="0"/>
    <x v="0"/>
    <x v="0"/>
    <x v="0"/>
    <x v="0"/>
    <x v="0"/>
    <x v="0"/>
    <x v="2"/>
    <x v="0"/>
    <s v="Pagamento de salário referente a 12-2024"/>
  </r>
  <r>
    <x v="0"/>
    <n v="0"/>
    <n v="0"/>
    <n v="0"/>
    <n v="815"/>
    <x v="5090"/>
    <x v="0"/>
    <x v="0"/>
    <x v="0"/>
    <s v="03.16.27"/>
    <x v="59"/>
    <x v="0"/>
    <x v="0"/>
    <s v="Direção dos Assuntos Jurídicos, Fiscalização e Policia Municipal"/>
    <s v="03.16.27"/>
    <s v="Direção dos Assuntos Jurídicos, Fiscalização e Policia Municipal"/>
    <s v="03.16.27"/>
    <x v="28"/>
    <x v="0"/>
    <x v="0"/>
    <x v="0"/>
    <x v="0"/>
    <x v="0"/>
    <x v="0"/>
    <x v="0"/>
    <x v="11"/>
    <s v="2024-12-16"/>
    <x v="3"/>
    <n v="815"/>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12-2024"/>
  </r>
  <r>
    <x v="0"/>
    <n v="0"/>
    <n v="0"/>
    <n v="0"/>
    <n v="5752"/>
    <x v="5090"/>
    <x v="0"/>
    <x v="0"/>
    <x v="0"/>
    <s v="03.16.27"/>
    <x v="59"/>
    <x v="0"/>
    <x v="0"/>
    <s v="Direção dos Assuntos Jurídicos, Fiscalização e Policia Municipal"/>
    <s v="03.16.27"/>
    <s v="Direção dos Assuntos Jurídicos, Fiscalização e Policia Municipal"/>
    <s v="03.16.27"/>
    <x v="30"/>
    <x v="0"/>
    <x v="0"/>
    <x v="0"/>
    <x v="1"/>
    <x v="0"/>
    <x v="0"/>
    <x v="0"/>
    <x v="11"/>
    <s v="2024-12-16"/>
    <x v="3"/>
    <n v="5752"/>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12-2024"/>
  </r>
  <r>
    <x v="0"/>
    <n v="0"/>
    <n v="0"/>
    <n v="0"/>
    <n v="4267"/>
    <x v="5090"/>
    <x v="0"/>
    <x v="0"/>
    <x v="0"/>
    <s v="03.16.27"/>
    <x v="59"/>
    <x v="0"/>
    <x v="0"/>
    <s v="Direção dos Assuntos Jurídicos, Fiscalização e Policia Municipal"/>
    <s v="03.16.27"/>
    <s v="Direção dos Assuntos Jurídicos, Fiscalização e Policia Municipal"/>
    <s v="03.16.27"/>
    <x v="48"/>
    <x v="0"/>
    <x v="0"/>
    <x v="0"/>
    <x v="1"/>
    <x v="0"/>
    <x v="0"/>
    <x v="0"/>
    <x v="11"/>
    <s v="2024-12-16"/>
    <x v="3"/>
    <n v="4267"/>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12-2024"/>
  </r>
  <r>
    <x v="0"/>
    <n v="0"/>
    <n v="0"/>
    <n v="0"/>
    <n v="50"/>
    <x v="5090"/>
    <x v="0"/>
    <x v="0"/>
    <x v="0"/>
    <s v="03.16.27"/>
    <x v="59"/>
    <x v="0"/>
    <x v="0"/>
    <s v="Direção dos Assuntos Jurídicos, Fiscalização e Policia Municipal"/>
    <s v="03.16.27"/>
    <s v="Direção dos Assuntos Jurídicos, Fiscalização e Policia Municipal"/>
    <s v="03.16.27"/>
    <x v="28"/>
    <x v="0"/>
    <x v="0"/>
    <x v="0"/>
    <x v="0"/>
    <x v="0"/>
    <x v="0"/>
    <x v="0"/>
    <x v="11"/>
    <s v="2024-12-16"/>
    <x v="3"/>
    <n v="50"/>
    <x v="0"/>
    <m/>
    <x v="0"/>
    <m/>
    <x v="16"/>
    <n v="10047470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de salário referente a 12-2024"/>
  </r>
  <r>
    <x v="0"/>
    <n v="0"/>
    <n v="0"/>
    <n v="0"/>
    <n v="358"/>
    <x v="5090"/>
    <x v="0"/>
    <x v="0"/>
    <x v="0"/>
    <s v="03.16.27"/>
    <x v="59"/>
    <x v="0"/>
    <x v="0"/>
    <s v="Direção dos Assuntos Jurídicos, Fiscalização e Policia Municipal"/>
    <s v="03.16.27"/>
    <s v="Direção dos Assuntos Jurídicos, Fiscalização e Policia Municipal"/>
    <s v="03.16.27"/>
    <x v="30"/>
    <x v="0"/>
    <x v="0"/>
    <x v="0"/>
    <x v="1"/>
    <x v="0"/>
    <x v="0"/>
    <x v="0"/>
    <x v="11"/>
    <s v="2024-12-16"/>
    <x v="3"/>
    <n v="358"/>
    <x v="0"/>
    <m/>
    <x v="0"/>
    <m/>
    <x v="16"/>
    <n v="10047470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de salário referente a 12-2024"/>
  </r>
  <r>
    <x v="0"/>
    <n v="0"/>
    <n v="0"/>
    <n v="0"/>
    <n v="267"/>
    <x v="5090"/>
    <x v="0"/>
    <x v="0"/>
    <x v="0"/>
    <s v="03.16.27"/>
    <x v="59"/>
    <x v="0"/>
    <x v="0"/>
    <s v="Direção dos Assuntos Jurídicos, Fiscalização e Policia Municipal"/>
    <s v="03.16.27"/>
    <s v="Direção dos Assuntos Jurídicos, Fiscalização e Policia Municipal"/>
    <s v="03.16.27"/>
    <x v="48"/>
    <x v="0"/>
    <x v="0"/>
    <x v="0"/>
    <x v="1"/>
    <x v="0"/>
    <x v="0"/>
    <x v="0"/>
    <x v="11"/>
    <s v="2024-12-16"/>
    <x v="3"/>
    <n v="267"/>
    <x v="0"/>
    <m/>
    <x v="0"/>
    <m/>
    <x v="16"/>
    <n v="100474707"/>
    <x v="0"/>
    <x v="3"/>
    <s v="Direção dos Assuntos Jurídicos, Fiscalização e Policia Municipal"/>
    <s v="ORI"/>
    <x v="0"/>
    <m/>
    <x v="0"/>
    <x v="0"/>
    <x v="0"/>
    <x v="0"/>
    <x v="0"/>
    <x v="0"/>
    <x v="0"/>
    <x v="0"/>
    <x v="0"/>
    <x v="0"/>
    <x v="0"/>
    <s v="Direção dos Assuntos Jurídicos, Fiscalização e Policia Municipal"/>
    <x v="0"/>
    <x v="0"/>
    <x v="0"/>
    <x v="0"/>
    <x v="0"/>
    <x v="0"/>
    <x v="0"/>
    <x v="0"/>
    <x v="0"/>
    <x v="0"/>
    <x v="3"/>
    <x v="0"/>
    <s v="Pagamento de salário referente a 12-2024"/>
  </r>
  <r>
    <x v="0"/>
    <n v="0"/>
    <n v="0"/>
    <n v="0"/>
    <n v="1452"/>
    <x v="5090"/>
    <x v="0"/>
    <x v="0"/>
    <x v="0"/>
    <s v="03.16.27"/>
    <x v="59"/>
    <x v="0"/>
    <x v="0"/>
    <s v="Direção dos Assuntos Jurídicos, Fiscalização e Policia Municipal"/>
    <s v="03.16.27"/>
    <s v="Direção dos Assuntos Jurídicos, Fiscalização e Policia Municipal"/>
    <s v="03.16.27"/>
    <x v="28"/>
    <x v="0"/>
    <x v="0"/>
    <x v="0"/>
    <x v="0"/>
    <x v="0"/>
    <x v="0"/>
    <x v="0"/>
    <x v="11"/>
    <s v="2024-12-16"/>
    <x v="3"/>
    <n v="1452"/>
    <x v="0"/>
    <m/>
    <x v="0"/>
    <m/>
    <x v="19"/>
    <n v="100474706"/>
    <x v="0"/>
    <x v="6"/>
    <s v="Direção dos Assuntos Jurídicos, Fiscalização e Policia Municipal"/>
    <s v="ORI"/>
    <x v="0"/>
    <m/>
    <x v="0"/>
    <x v="0"/>
    <x v="0"/>
    <x v="0"/>
    <x v="0"/>
    <x v="0"/>
    <x v="0"/>
    <x v="0"/>
    <x v="0"/>
    <x v="0"/>
    <x v="0"/>
    <s v="Direção dos Assuntos Jurídicos, Fiscalização e Policia Municipal"/>
    <x v="0"/>
    <x v="0"/>
    <x v="0"/>
    <x v="0"/>
    <x v="0"/>
    <x v="0"/>
    <x v="0"/>
    <x v="0"/>
    <x v="0"/>
    <x v="0"/>
    <x v="6"/>
    <x v="0"/>
    <s v="Pagamento de salário referente a 12-2024"/>
  </r>
  <r>
    <x v="0"/>
    <n v="0"/>
    <n v="0"/>
    <n v="0"/>
    <n v="10242"/>
    <x v="5090"/>
    <x v="0"/>
    <x v="0"/>
    <x v="0"/>
    <s v="03.16.27"/>
    <x v="59"/>
    <x v="0"/>
    <x v="0"/>
    <s v="Direção dos Assuntos Jurídicos, Fiscalização e Policia Municipal"/>
    <s v="03.16.27"/>
    <s v="Direção dos Assuntos Jurídicos, Fiscalização e Policia Municipal"/>
    <s v="03.16.27"/>
    <x v="30"/>
    <x v="0"/>
    <x v="0"/>
    <x v="0"/>
    <x v="1"/>
    <x v="0"/>
    <x v="0"/>
    <x v="0"/>
    <x v="11"/>
    <s v="2024-12-16"/>
    <x v="3"/>
    <n v="10242"/>
    <x v="0"/>
    <m/>
    <x v="0"/>
    <m/>
    <x v="19"/>
    <n v="100474706"/>
    <x v="0"/>
    <x v="6"/>
    <s v="Direção dos Assuntos Jurídicos, Fiscalização e Policia Municipal"/>
    <s v="ORI"/>
    <x v="0"/>
    <m/>
    <x v="0"/>
    <x v="0"/>
    <x v="0"/>
    <x v="0"/>
    <x v="0"/>
    <x v="0"/>
    <x v="0"/>
    <x v="0"/>
    <x v="0"/>
    <x v="0"/>
    <x v="0"/>
    <s v="Direção dos Assuntos Jurídicos, Fiscalização e Policia Municipal"/>
    <x v="0"/>
    <x v="0"/>
    <x v="0"/>
    <x v="0"/>
    <x v="0"/>
    <x v="0"/>
    <x v="0"/>
    <x v="0"/>
    <x v="0"/>
    <x v="0"/>
    <x v="6"/>
    <x v="0"/>
    <s v="Pagamento de salário referente a 12-2024"/>
  </r>
  <r>
    <x v="0"/>
    <n v="0"/>
    <n v="0"/>
    <n v="0"/>
    <n v="7596"/>
    <x v="5090"/>
    <x v="0"/>
    <x v="0"/>
    <x v="0"/>
    <s v="03.16.27"/>
    <x v="59"/>
    <x v="0"/>
    <x v="0"/>
    <s v="Direção dos Assuntos Jurídicos, Fiscalização e Policia Municipal"/>
    <s v="03.16.27"/>
    <s v="Direção dos Assuntos Jurídicos, Fiscalização e Policia Municipal"/>
    <s v="03.16.27"/>
    <x v="48"/>
    <x v="0"/>
    <x v="0"/>
    <x v="0"/>
    <x v="1"/>
    <x v="0"/>
    <x v="0"/>
    <x v="0"/>
    <x v="11"/>
    <s v="2024-12-16"/>
    <x v="3"/>
    <n v="7596"/>
    <x v="0"/>
    <m/>
    <x v="0"/>
    <m/>
    <x v="19"/>
    <n v="100474706"/>
    <x v="0"/>
    <x v="6"/>
    <s v="Direção dos Assuntos Jurídicos, Fiscalização e Policia Municipal"/>
    <s v="ORI"/>
    <x v="0"/>
    <m/>
    <x v="0"/>
    <x v="0"/>
    <x v="0"/>
    <x v="0"/>
    <x v="0"/>
    <x v="0"/>
    <x v="0"/>
    <x v="0"/>
    <x v="0"/>
    <x v="0"/>
    <x v="0"/>
    <s v="Direção dos Assuntos Jurídicos, Fiscalização e Policia Municipal"/>
    <x v="0"/>
    <x v="0"/>
    <x v="0"/>
    <x v="0"/>
    <x v="0"/>
    <x v="0"/>
    <x v="0"/>
    <x v="0"/>
    <x v="0"/>
    <x v="0"/>
    <x v="6"/>
    <x v="0"/>
    <s v="Pagamento de salário referente a 12-2024"/>
  </r>
  <r>
    <x v="0"/>
    <n v="0"/>
    <n v="0"/>
    <n v="0"/>
    <n v="17184"/>
    <x v="5090"/>
    <x v="0"/>
    <x v="0"/>
    <x v="0"/>
    <s v="03.16.27"/>
    <x v="59"/>
    <x v="0"/>
    <x v="0"/>
    <s v="Direção dos Assuntos Jurídicos, Fiscalização e Policia Municipal"/>
    <s v="03.16.27"/>
    <s v="Direção dos Assuntos Jurídicos, Fiscalização e Policia Municipal"/>
    <s v="03.16.27"/>
    <x v="28"/>
    <x v="0"/>
    <x v="0"/>
    <x v="0"/>
    <x v="0"/>
    <x v="0"/>
    <x v="0"/>
    <x v="0"/>
    <x v="11"/>
    <s v="2024-12-16"/>
    <x v="3"/>
    <n v="17184"/>
    <x v="0"/>
    <m/>
    <x v="0"/>
    <m/>
    <x v="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12-2024"/>
  </r>
  <r>
    <x v="0"/>
    <n v="0"/>
    <n v="0"/>
    <n v="0"/>
    <n v="121147"/>
    <x v="5090"/>
    <x v="0"/>
    <x v="0"/>
    <x v="0"/>
    <s v="03.16.27"/>
    <x v="59"/>
    <x v="0"/>
    <x v="0"/>
    <s v="Direção dos Assuntos Jurídicos, Fiscalização e Policia Municipal"/>
    <s v="03.16.27"/>
    <s v="Direção dos Assuntos Jurídicos, Fiscalização e Policia Municipal"/>
    <s v="03.16.27"/>
    <x v="30"/>
    <x v="0"/>
    <x v="0"/>
    <x v="0"/>
    <x v="1"/>
    <x v="0"/>
    <x v="0"/>
    <x v="0"/>
    <x v="11"/>
    <s v="2024-12-16"/>
    <x v="3"/>
    <n v="121147"/>
    <x v="0"/>
    <m/>
    <x v="0"/>
    <m/>
    <x v="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12-2024"/>
  </r>
  <r>
    <x v="0"/>
    <n v="0"/>
    <n v="0"/>
    <n v="0"/>
    <n v="89813"/>
    <x v="5090"/>
    <x v="0"/>
    <x v="0"/>
    <x v="0"/>
    <s v="03.16.27"/>
    <x v="59"/>
    <x v="0"/>
    <x v="0"/>
    <s v="Direção dos Assuntos Jurídicos, Fiscalização e Policia Municipal"/>
    <s v="03.16.27"/>
    <s v="Direção dos Assuntos Jurídicos, Fiscalização e Policia Municipal"/>
    <s v="03.16.27"/>
    <x v="48"/>
    <x v="0"/>
    <x v="0"/>
    <x v="0"/>
    <x v="1"/>
    <x v="0"/>
    <x v="0"/>
    <x v="0"/>
    <x v="11"/>
    <s v="2024-12-16"/>
    <x v="3"/>
    <n v="89813"/>
    <x v="0"/>
    <m/>
    <x v="0"/>
    <m/>
    <x v="6"/>
    <n v="100474914"/>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12-2024"/>
  </r>
  <r>
    <x v="0"/>
    <n v="0"/>
    <n v="0"/>
    <n v="0"/>
    <n v="100"/>
    <x v="5091"/>
    <x v="0"/>
    <x v="1"/>
    <x v="0"/>
    <s v="03.03.10"/>
    <x v="8"/>
    <x v="0"/>
    <x v="4"/>
    <s v="Receitas Da Câmara"/>
    <s v="03.03.10"/>
    <s v="Receitas Da Câmara"/>
    <s v="03.03.10"/>
    <x v="8"/>
    <x v="0"/>
    <x v="3"/>
    <x v="3"/>
    <x v="0"/>
    <x v="0"/>
    <x v="2"/>
    <x v="0"/>
    <x v="11"/>
    <s v="2024-12-27"/>
    <x v="3"/>
    <n v="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500"/>
    <x v="5092"/>
    <x v="0"/>
    <x v="1"/>
    <x v="0"/>
    <s v="03.03.10"/>
    <x v="8"/>
    <x v="0"/>
    <x v="4"/>
    <s v="Receitas Da Câmara"/>
    <s v="03.03.10"/>
    <s v="Receitas Da Câmara"/>
    <s v="03.03.10"/>
    <x v="11"/>
    <x v="0"/>
    <x v="0"/>
    <x v="5"/>
    <x v="0"/>
    <x v="0"/>
    <x v="2"/>
    <x v="0"/>
    <x v="11"/>
    <s v="2024-12-27"/>
    <x v="3"/>
    <n v="5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969"/>
    <x v="5093"/>
    <x v="0"/>
    <x v="1"/>
    <x v="0"/>
    <s v="03.03.10"/>
    <x v="8"/>
    <x v="0"/>
    <x v="4"/>
    <s v="Receitas Da Câmara"/>
    <s v="03.03.10"/>
    <s v="Receitas Da Câmara"/>
    <s v="03.03.10"/>
    <x v="18"/>
    <x v="0"/>
    <x v="0"/>
    <x v="0"/>
    <x v="0"/>
    <x v="0"/>
    <x v="2"/>
    <x v="0"/>
    <x v="11"/>
    <s v="2024-12-27"/>
    <x v="3"/>
    <n v="4096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50"/>
    <x v="5094"/>
    <x v="0"/>
    <x v="1"/>
    <x v="0"/>
    <s v="03.03.10"/>
    <x v="8"/>
    <x v="0"/>
    <x v="4"/>
    <s v="Receitas Da Câmara"/>
    <s v="03.03.10"/>
    <s v="Receitas Da Câmara"/>
    <s v="03.03.10"/>
    <x v="6"/>
    <x v="0"/>
    <x v="3"/>
    <x v="3"/>
    <x v="0"/>
    <x v="0"/>
    <x v="2"/>
    <x v="0"/>
    <x v="11"/>
    <s v="2024-12-27"/>
    <x v="3"/>
    <n v="16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720"/>
    <x v="5095"/>
    <x v="0"/>
    <x v="1"/>
    <x v="0"/>
    <s v="03.03.10"/>
    <x v="8"/>
    <x v="0"/>
    <x v="4"/>
    <s v="Receitas Da Câmara"/>
    <s v="03.03.10"/>
    <s v="Receitas Da Câmara"/>
    <s v="03.03.10"/>
    <x v="13"/>
    <x v="0"/>
    <x v="3"/>
    <x v="3"/>
    <x v="0"/>
    <x v="0"/>
    <x v="2"/>
    <x v="0"/>
    <x v="11"/>
    <s v="2024-12-27"/>
    <x v="3"/>
    <n v="37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
    <x v="5096"/>
    <x v="0"/>
    <x v="1"/>
    <x v="0"/>
    <s v="03.03.10"/>
    <x v="8"/>
    <x v="0"/>
    <x v="4"/>
    <s v="Receitas Da Câmara"/>
    <s v="03.03.10"/>
    <s v="Receitas Da Câmara"/>
    <s v="03.03.10"/>
    <x v="10"/>
    <x v="0"/>
    <x v="3"/>
    <x v="3"/>
    <x v="0"/>
    <x v="0"/>
    <x v="2"/>
    <x v="0"/>
    <x v="11"/>
    <s v="2024-12-27"/>
    <x v="3"/>
    <n v="1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47700"/>
    <x v="5097"/>
    <x v="0"/>
    <x v="0"/>
    <x v="0"/>
    <s v="03.16.15"/>
    <x v="0"/>
    <x v="0"/>
    <x v="0"/>
    <s v="Direção Financeira"/>
    <s v="03.16.15"/>
    <s v="Direção Financeira"/>
    <s v="03.16.15"/>
    <x v="33"/>
    <x v="0"/>
    <x v="0"/>
    <x v="0"/>
    <x v="0"/>
    <x v="0"/>
    <x v="0"/>
    <x v="0"/>
    <x v="0"/>
    <s v="2024-01-08"/>
    <x v="0"/>
    <n v="347700"/>
    <x v="0"/>
    <m/>
    <x v="0"/>
    <m/>
    <x v="90"/>
    <n v="100392191"/>
    <x v="0"/>
    <x v="0"/>
    <s v="Direção Financeira"/>
    <s v="ORI"/>
    <x v="0"/>
    <m/>
    <x v="0"/>
    <x v="0"/>
    <x v="0"/>
    <x v="0"/>
    <x v="0"/>
    <x v="0"/>
    <x v="0"/>
    <x v="0"/>
    <x v="0"/>
    <x v="0"/>
    <x v="0"/>
    <s v="Direção Financeira"/>
    <x v="0"/>
    <x v="0"/>
    <x v="0"/>
    <x v="0"/>
    <x v="0"/>
    <x v="0"/>
    <x v="0"/>
    <x v="0"/>
    <x v="0"/>
    <x v="0"/>
    <x v="0"/>
    <x v="0"/>
    <s v="Pagamento a favor do Multidata, LDA para a aquisição de 5 computador portátil para os serviços da CMSM, conforme anexo."/>
  </r>
  <r>
    <x v="1"/>
    <n v="0"/>
    <n v="0"/>
    <n v="0"/>
    <n v="63360"/>
    <x v="5098"/>
    <x v="0"/>
    <x v="0"/>
    <x v="0"/>
    <s v="01.27.06.41"/>
    <x v="19"/>
    <x v="1"/>
    <x v="1"/>
    <s v="Requalificação Urbana e habitação"/>
    <s v="01.27.06"/>
    <s v="Requalificação Urbana e habitação"/>
    <s v="01.27.06"/>
    <x v="40"/>
    <x v="0"/>
    <x v="0"/>
    <x v="0"/>
    <x v="0"/>
    <x v="1"/>
    <x v="1"/>
    <x v="0"/>
    <x v="0"/>
    <s v="2024-01-23"/>
    <x v="0"/>
    <n v="63360"/>
    <x v="0"/>
    <m/>
    <x v="0"/>
    <m/>
    <x v="109"/>
    <n v="100478380"/>
    <x v="0"/>
    <x v="0"/>
    <s v="Reabilitação de Jardins Infantis e Escolas do EBI"/>
    <s v="ORI"/>
    <x v="0"/>
    <s v="RJEBI"/>
    <x v="0"/>
    <x v="0"/>
    <x v="0"/>
    <x v="0"/>
    <x v="0"/>
    <x v="0"/>
    <x v="0"/>
    <x v="0"/>
    <x v="0"/>
    <x v="0"/>
    <x v="0"/>
    <s v="Reabilitação de Jardins Infantis e Escolas do EBI"/>
    <x v="0"/>
    <x v="0"/>
    <x v="0"/>
    <x v="0"/>
    <x v="1"/>
    <x v="0"/>
    <x v="0"/>
    <x v="0"/>
    <x v="0"/>
    <x v="0"/>
    <x v="0"/>
    <x v="0"/>
    <s v="Pagamento referente a transporte de água, areia, brita e cimento para a reabilitação do jardim infantil de Pilão Cão, conforme proposta em anexo."/>
  </r>
  <r>
    <x v="1"/>
    <n v="0"/>
    <n v="0"/>
    <n v="0"/>
    <n v="145000"/>
    <x v="5099"/>
    <x v="0"/>
    <x v="0"/>
    <x v="0"/>
    <s v="01.27.06.42"/>
    <x v="22"/>
    <x v="1"/>
    <x v="1"/>
    <s v="Requalificação Urbana e habitação"/>
    <s v="01.27.06"/>
    <s v="Requalificação Urbana e habitação"/>
    <s v="01.27.06"/>
    <x v="1"/>
    <x v="0"/>
    <x v="0"/>
    <x v="0"/>
    <x v="0"/>
    <x v="1"/>
    <x v="1"/>
    <x v="0"/>
    <x v="0"/>
    <s v="2024-01-30"/>
    <x v="0"/>
    <n v="145000"/>
    <x v="0"/>
    <m/>
    <x v="0"/>
    <m/>
    <x v="496"/>
    <n v="100479592"/>
    <x v="0"/>
    <x v="0"/>
    <s v="Manutenção do Estádio Municipal/Campos Futebol 11"/>
    <s v="ORI"/>
    <x v="0"/>
    <s v="MCF"/>
    <x v="0"/>
    <x v="0"/>
    <x v="0"/>
    <x v="0"/>
    <x v="0"/>
    <x v="0"/>
    <x v="0"/>
    <x v="0"/>
    <x v="0"/>
    <x v="0"/>
    <x v="0"/>
    <s v="Manutenção do Estádio Municipal/Campos Futebol 11"/>
    <x v="0"/>
    <x v="0"/>
    <x v="0"/>
    <x v="0"/>
    <x v="1"/>
    <x v="0"/>
    <x v="0"/>
    <x v="0"/>
    <x v="0"/>
    <x v="0"/>
    <x v="0"/>
    <x v="0"/>
    <s v="Pagamento a favor da Empresa Fundações e Comercio Geral, LD, pela a aquisição de serviços de transporte de terra no âmbito da construção do Estádio Municipal de Manguinho, conforme anexo."/>
  </r>
  <r>
    <x v="0"/>
    <n v="0"/>
    <n v="0"/>
    <n v="0"/>
    <n v="28800"/>
    <x v="5100"/>
    <x v="0"/>
    <x v="0"/>
    <x v="0"/>
    <s v="03.16.15"/>
    <x v="0"/>
    <x v="0"/>
    <x v="0"/>
    <s v="Direção Financeira"/>
    <s v="03.16.15"/>
    <s v="Direção Financeira"/>
    <s v="03.16.15"/>
    <x v="0"/>
    <x v="0"/>
    <x v="0"/>
    <x v="0"/>
    <x v="0"/>
    <x v="0"/>
    <x v="0"/>
    <x v="0"/>
    <x v="1"/>
    <s v="2024-03-01"/>
    <x v="0"/>
    <n v="28800"/>
    <x v="0"/>
    <m/>
    <x v="0"/>
    <m/>
    <x v="77"/>
    <n v="100477538"/>
    <x v="0"/>
    <x v="0"/>
    <s v="Direção Financeira"/>
    <s v="ORI"/>
    <x v="0"/>
    <m/>
    <x v="0"/>
    <x v="0"/>
    <x v="0"/>
    <x v="0"/>
    <x v="0"/>
    <x v="0"/>
    <x v="0"/>
    <x v="0"/>
    <x v="0"/>
    <x v="0"/>
    <x v="0"/>
    <s v="Direção Financeira"/>
    <x v="0"/>
    <x v="0"/>
    <x v="0"/>
    <x v="0"/>
    <x v="0"/>
    <x v="0"/>
    <x v="0"/>
    <x v="0"/>
    <x v="0"/>
    <x v="0"/>
    <x v="0"/>
    <x v="0"/>
    <s v=" Pagamento a favor da Oficina Mecânica André, pela a aquisição de serviço das viaturas da CMSM, conforme anexo "/>
  </r>
  <r>
    <x v="0"/>
    <n v="0"/>
    <n v="0"/>
    <n v="0"/>
    <n v="5157"/>
    <x v="5101"/>
    <x v="0"/>
    <x v="1"/>
    <x v="0"/>
    <s v="80.02.01"/>
    <x v="2"/>
    <x v="2"/>
    <x v="2"/>
    <s v="Retenções Iur"/>
    <s v="80.02.01"/>
    <s v="Retenções Iur"/>
    <s v="80.02.01"/>
    <x v="2"/>
    <x v="0"/>
    <x v="1"/>
    <x v="0"/>
    <x v="1"/>
    <x v="2"/>
    <x v="2"/>
    <x v="0"/>
    <x v="6"/>
    <s v="2024-04-23"/>
    <x v="1"/>
    <n v="5157"/>
    <x v="0"/>
    <m/>
    <x v="0"/>
    <m/>
    <x v="2"/>
    <n v="100474696"/>
    <x v="0"/>
    <x v="0"/>
    <s v="Retenções Iur"/>
    <s v="ORI"/>
    <x v="0"/>
    <s v="RIUR"/>
    <x v="0"/>
    <x v="0"/>
    <x v="0"/>
    <x v="0"/>
    <x v="0"/>
    <x v="0"/>
    <x v="0"/>
    <x v="0"/>
    <x v="0"/>
    <x v="0"/>
    <x v="0"/>
    <s v="Retenções Iur"/>
    <x v="0"/>
    <x v="0"/>
    <x v="0"/>
    <x v="0"/>
    <x v="2"/>
    <x v="0"/>
    <x v="0"/>
    <x v="0"/>
    <x v="0"/>
    <x v="1"/>
    <x v="0"/>
    <x v="0"/>
    <s v="RETENCAO OT"/>
  </r>
  <r>
    <x v="0"/>
    <n v="0"/>
    <n v="0"/>
    <n v="0"/>
    <n v="800"/>
    <x v="5102"/>
    <x v="0"/>
    <x v="1"/>
    <x v="0"/>
    <s v="80.02.10.20"/>
    <x v="20"/>
    <x v="2"/>
    <x v="2"/>
    <s v="Outros"/>
    <s v="80.02.10"/>
    <s v="Outros"/>
    <s v="80.02.10"/>
    <x v="34"/>
    <x v="0"/>
    <x v="1"/>
    <x v="9"/>
    <x v="1"/>
    <x v="2"/>
    <x v="2"/>
    <x v="0"/>
    <x v="6"/>
    <s v="2024-04-23"/>
    <x v="1"/>
    <n v="800"/>
    <x v="0"/>
    <m/>
    <x v="0"/>
    <m/>
    <x v="54"/>
    <n v="100477977"/>
    <x v="0"/>
    <x v="0"/>
    <s v="Retenções CVMovel"/>
    <s v="ORI"/>
    <x v="0"/>
    <s v="RT"/>
    <x v="0"/>
    <x v="0"/>
    <x v="0"/>
    <x v="0"/>
    <x v="0"/>
    <x v="0"/>
    <x v="0"/>
    <x v="0"/>
    <x v="0"/>
    <x v="0"/>
    <x v="0"/>
    <s v="Retenções CVMovel"/>
    <x v="0"/>
    <x v="0"/>
    <x v="0"/>
    <x v="0"/>
    <x v="2"/>
    <x v="0"/>
    <x v="0"/>
    <x v="0"/>
    <x v="0"/>
    <x v="1"/>
    <x v="0"/>
    <x v="0"/>
    <s v="RETENCAO OT"/>
  </r>
  <r>
    <x v="0"/>
    <n v="0"/>
    <n v="0"/>
    <n v="0"/>
    <n v="2800"/>
    <x v="5103"/>
    <x v="0"/>
    <x v="0"/>
    <x v="0"/>
    <s v="03.16.15"/>
    <x v="0"/>
    <x v="0"/>
    <x v="0"/>
    <s v="Direção Financeira"/>
    <s v="03.16.15"/>
    <s v="Direção Financeira"/>
    <s v="03.16.15"/>
    <x v="3"/>
    <x v="0"/>
    <x v="0"/>
    <x v="1"/>
    <x v="0"/>
    <x v="0"/>
    <x v="0"/>
    <x v="0"/>
    <x v="3"/>
    <s v="2024-05-31"/>
    <x v="1"/>
    <n v="2800"/>
    <x v="0"/>
    <m/>
    <x v="0"/>
    <m/>
    <x v="181"/>
    <n v="100479425"/>
    <x v="0"/>
    <x v="0"/>
    <s v="Direção Financeira"/>
    <s v="ORI"/>
    <x v="0"/>
    <m/>
    <x v="0"/>
    <x v="0"/>
    <x v="0"/>
    <x v="0"/>
    <x v="0"/>
    <x v="0"/>
    <x v="0"/>
    <x v="0"/>
    <x v="0"/>
    <x v="0"/>
    <x v="0"/>
    <s v="Direção Financeira"/>
    <x v="0"/>
    <x v="0"/>
    <x v="0"/>
    <x v="0"/>
    <x v="0"/>
    <x v="0"/>
    <x v="0"/>
    <x v="0"/>
    <x v="0"/>
    <x v="0"/>
    <x v="0"/>
    <x v="0"/>
    <s v="Ajuda de custo a favor do senhor Domingos Barros pela sua deslocação a Praia nos dias 06 e 09 de maio de 2024, em missão oficial de serviço, conforme anexo."/>
  </r>
  <r>
    <x v="1"/>
    <n v="0"/>
    <n v="0"/>
    <n v="0"/>
    <n v="500000"/>
    <x v="5104"/>
    <x v="0"/>
    <x v="0"/>
    <x v="0"/>
    <s v="01.27.01.06"/>
    <x v="49"/>
    <x v="1"/>
    <x v="1"/>
    <s v="Ordenamento território"/>
    <s v="01.27.01"/>
    <s v="Ordenamento território"/>
    <s v="01.27.01"/>
    <x v="1"/>
    <x v="0"/>
    <x v="0"/>
    <x v="0"/>
    <x v="0"/>
    <x v="1"/>
    <x v="1"/>
    <x v="0"/>
    <x v="3"/>
    <s v="2024-05-31"/>
    <x v="1"/>
    <n v="500000"/>
    <x v="0"/>
    <m/>
    <x v="0"/>
    <m/>
    <x v="455"/>
    <n v="100479525"/>
    <x v="0"/>
    <x v="0"/>
    <s v="Infraestruturação da Zona do Bácio"/>
    <s v="ORI"/>
    <x v="0"/>
    <m/>
    <x v="0"/>
    <x v="0"/>
    <x v="0"/>
    <x v="0"/>
    <x v="0"/>
    <x v="0"/>
    <x v="0"/>
    <x v="0"/>
    <x v="0"/>
    <x v="0"/>
    <x v="0"/>
    <s v="Infraestruturação da Zona do Bácio"/>
    <x v="0"/>
    <x v="0"/>
    <x v="0"/>
    <x v="0"/>
    <x v="1"/>
    <x v="0"/>
    <x v="0"/>
    <x v="0"/>
    <x v="0"/>
    <x v="0"/>
    <x v="0"/>
    <x v="0"/>
    <s v="Pagamento a favor All Trans, referente ao frete marítimo convencional do Camião ST-89-ZB viatura afeto as obras da CMSM, conforme anexo.  "/>
  </r>
  <r>
    <x v="1"/>
    <n v="0"/>
    <n v="0"/>
    <n v="0"/>
    <n v="9500"/>
    <x v="5105"/>
    <x v="0"/>
    <x v="0"/>
    <x v="0"/>
    <s v="01.25.02.23"/>
    <x v="12"/>
    <x v="3"/>
    <x v="3"/>
    <s v="desporto"/>
    <s v="01.25.02"/>
    <s v="desporto"/>
    <s v="01.25.02"/>
    <x v="1"/>
    <x v="0"/>
    <x v="0"/>
    <x v="0"/>
    <x v="0"/>
    <x v="1"/>
    <x v="1"/>
    <x v="0"/>
    <x v="10"/>
    <s v="2024-11-06"/>
    <x v="3"/>
    <n v="9500"/>
    <x v="0"/>
    <m/>
    <x v="0"/>
    <m/>
    <x v="424"/>
    <n v="100477528"/>
    <x v="0"/>
    <x v="0"/>
    <s v="Atividades desportivas e promoção do desporto no Concelho"/>
    <s v="ORI"/>
    <x v="0"/>
    <m/>
    <x v="0"/>
    <x v="0"/>
    <x v="0"/>
    <x v="0"/>
    <x v="0"/>
    <x v="0"/>
    <x v="0"/>
    <x v="0"/>
    <x v="0"/>
    <x v="0"/>
    <x v="0"/>
    <s v="Atividades desportivas e promoção do desporto no Concelho"/>
    <x v="0"/>
    <x v="0"/>
    <x v="0"/>
    <x v="0"/>
    <x v="1"/>
    <x v="0"/>
    <x v="0"/>
    <x v="0"/>
    <x v="0"/>
    <x v="0"/>
    <x v="0"/>
    <x v="0"/>
    <s v="Devolução a favor do Sr. Quinzinho Correia Ferreira, referente a aquisição de prémios entregues aos finalistas do torneio de futsal realizado em espinho branco, conforme anexo."/>
  </r>
  <r>
    <x v="0"/>
    <n v="0"/>
    <n v="0"/>
    <n v="0"/>
    <n v="15000"/>
    <x v="5106"/>
    <x v="0"/>
    <x v="0"/>
    <x v="0"/>
    <s v="01.25.03.12"/>
    <x v="6"/>
    <x v="3"/>
    <x v="3"/>
    <s v="Emprego e Formação profissional"/>
    <s v="01.25.03"/>
    <s v="Emprego e Formação profissional"/>
    <s v="01.25.03"/>
    <x v="4"/>
    <x v="0"/>
    <x v="2"/>
    <x v="2"/>
    <x v="0"/>
    <x v="1"/>
    <x v="0"/>
    <x v="0"/>
    <x v="10"/>
    <s v="2024-11-14"/>
    <x v="3"/>
    <n v="15000"/>
    <x v="0"/>
    <m/>
    <x v="0"/>
    <m/>
    <x v="608"/>
    <n v="100477164"/>
    <x v="0"/>
    <x v="0"/>
    <s v="Estágios Profissionais e Promoção de Emprego"/>
    <s v="ORI"/>
    <x v="0"/>
    <m/>
    <x v="0"/>
    <x v="0"/>
    <x v="0"/>
    <x v="0"/>
    <x v="0"/>
    <x v="0"/>
    <x v="0"/>
    <x v="0"/>
    <x v="0"/>
    <x v="0"/>
    <x v="0"/>
    <s v="Estágios Profissionais e Promoção de Emprego"/>
    <x v="0"/>
    <x v="0"/>
    <x v="0"/>
    <x v="0"/>
    <x v="1"/>
    <x v="0"/>
    <x v="0"/>
    <x v="0"/>
    <x v="0"/>
    <x v="0"/>
    <x v="0"/>
    <x v="0"/>
    <s v="Apoio social a favor de Zilena Gomes Pereira, referente apoio para auto emprego, conforme anexo. "/>
  </r>
  <r>
    <x v="0"/>
    <n v="0"/>
    <n v="0"/>
    <n v="0"/>
    <n v="1400"/>
    <x v="5107"/>
    <x v="0"/>
    <x v="0"/>
    <x v="0"/>
    <s v="03.16.15"/>
    <x v="0"/>
    <x v="0"/>
    <x v="0"/>
    <s v="Direção Financeira"/>
    <s v="03.16.15"/>
    <s v="Direção Financeira"/>
    <s v="03.16.15"/>
    <x v="3"/>
    <x v="0"/>
    <x v="0"/>
    <x v="1"/>
    <x v="0"/>
    <x v="0"/>
    <x v="0"/>
    <x v="0"/>
    <x v="0"/>
    <s v="2024-01-11"/>
    <x v="0"/>
    <n v="1400"/>
    <x v="0"/>
    <m/>
    <x v="0"/>
    <m/>
    <x v="609"/>
    <n v="100475870"/>
    <x v="0"/>
    <x v="0"/>
    <s v="Direção Financeira"/>
    <s v="ORI"/>
    <x v="0"/>
    <m/>
    <x v="0"/>
    <x v="0"/>
    <x v="0"/>
    <x v="0"/>
    <x v="0"/>
    <x v="0"/>
    <x v="0"/>
    <x v="0"/>
    <x v="0"/>
    <x v="0"/>
    <x v="0"/>
    <s v="Direção Financeira"/>
    <x v="0"/>
    <x v="0"/>
    <x v="0"/>
    <x v="0"/>
    <x v="0"/>
    <x v="0"/>
    <x v="0"/>
    <x v="0"/>
    <x v="0"/>
    <x v="0"/>
    <x v="0"/>
    <x v="0"/>
    <s v="Ajuda de custo a favor do Sr. Adelcides vieira pela sua deslocação em missão de serviço a cidade da Praia no dia 10 de Janeiro de 2024, conforme justificativo _x000d__x000a_em anexo."/>
  </r>
  <r>
    <x v="0"/>
    <n v="0"/>
    <n v="0"/>
    <n v="0"/>
    <n v="1400"/>
    <x v="5108"/>
    <x v="0"/>
    <x v="0"/>
    <x v="0"/>
    <s v="03.16.15"/>
    <x v="0"/>
    <x v="0"/>
    <x v="0"/>
    <s v="Direção Financeira"/>
    <s v="03.16.15"/>
    <s v="Direção Financeira"/>
    <s v="03.16.15"/>
    <x v="3"/>
    <x v="0"/>
    <x v="0"/>
    <x v="1"/>
    <x v="0"/>
    <x v="0"/>
    <x v="0"/>
    <x v="0"/>
    <x v="1"/>
    <s v="2024-03-21"/>
    <x v="0"/>
    <n v="1400"/>
    <x v="0"/>
    <m/>
    <x v="0"/>
    <m/>
    <x v="26"/>
    <n v="100458633"/>
    <x v="0"/>
    <x v="0"/>
    <s v="Direção Financeira"/>
    <s v="ORI"/>
    <x v="0"/>
    <m/>
    <x v="0"/>
    <x v="0"/>
    <x v="0"/>
    <x v="0"/>
    <x v="0"/>
    <x v="0"/>
    <x v="0"/>
    <x v="0"/>
    <x v="0"/>
    <x v="0"/>
    <x v="0"/>
    <s v="Direção Financeira"/>
    <x v="0"/>
    <x v="0"/>
    <x v="0"/>
    <x v="0"/>
    <x v="0"/>
    <x v="0"/>
    <x v="0"/>
    <x v="0"/>
    <x v="0"/>
    <x v="0"/>
    <x v="0"/>
    <x v="0"/>
    <s v="Ajuda de custo a favor de senhor Joaquim Tavares, pela sua deslocação a Praia no dia 17 de março de 2024 em missão oficial de serviço, conforme anexo"/>
  </r>
  <r>
    <x v="0"/>
    <n v="0"/>
    <n v="0"/>
    <n v="0"/>
    <n v="1400"/>
    <x v="5109"/>
    <x v="0"/>
    <x v="0"/>
    <x v="0"/>
    <s v="03.16.15"/>
    <x v="0"/>
    <x v="0"/>
    <x v="0"/>
    <s v="Direção Financeira"/>
    <s v="03.16.15"/>
    <s v="Direção Financeira"/>
    <s v="03.16.15"/>
    <x v="3"/>
    <x v="0"/>
    <x v="0"/>
    <x v="1"/>
    <x v="0"/>
    <x v="0"/>
    <x v="0"/>
    <x v="0"/>
    <x v="6"/>
    <s v="2024-04-30"/>
    <x v="1"/>
    <n v="1400"/>
    <x v="0"/>
    <m/>
    <x v="0"/>
    <m/>
    <x v="26"/>
    <n v="100458633"/>
    <x v="0"/>
    <x v="0"/>
    <s v="Direção Financeira"/>
    <s v="ORI"/>
    <x v="0"/>
    <m/>
    <x v="0"/>
    <x v="0"/>
    <x v="0"/>
    <x v="0"/>
    <x v="0"/>
    <x v="0"/>
    <x v="0"/>
    <x v="0"/>
    <x v="0"/>
    <x v="0"/>
    <x v="0"/>
    <s v="Direção Financeira"/>
    <x v="0"/>
    <x v="0"/>
    <x v="0"/>
    <x v="0"/>
    <x v="0"/>
    <x v="0"/>
    <x v="0"/>
    <x v="0"/>
    <x v="0"/>
    <x v="0"/>
    <x v="0"/>
    <x v="0"/>
    <s v="Ajuda de custo a favor do Sr. Joaquim Lino Tavares pela sua deslocação em missão de serviço a cidade da Praia no dia 30 de Abril de 2024, conforme justificativo em anexo. "/>
  </r>
  <r>
    <x v="0"/>
    <n v="0"/>
    <n v="0"/>
    <n v="0"/>
    <n v="1400"/>
    <x v="5110"/>
    <x v="0"/>
    <x v="0"/>
    <x v="0"/>
    <s v="03.16.15"/>
    <x v="0"/>
    <x v="0"/>
    <x v="0"/>
    <s v="Direção Financeira"/>
    <s v="03.16.15"/>
    <s v="Direção Financeira"/>
    <s v="03.16.15"/>
    <x v="3"/>
    <x v="0"/>
    <x v="0"/>
    <x v="1"/>
    <x v="0"/>
    <x v="0"/>
    <x v="0"/>
    <x v="0"/>
    <x v="11"/>
    <s v="2024-12-03"/>
    <x v="3"/>
    <n v="1400"/>
    <x v="0"/>
    <m/>
    <x v="0"/>
    <m/>
    <x v="81"/>
    <n v="100476675"/>
    <x v="0"/>
    <x v="0"/>
    <s v="Direção Financeira"/>
    <s v="ORI"/>
    <x v="0"/>
    <m/>
    <x v="0"/>
    <x v="0"/>
    <x v="0"/>
    <x v="0"/>
    <x v="0"/>
    <x v="0"/>
    <x v="0"/>
    <x v="0"/>
    <x v="0"/>
    <x v="0"/>
    <x v="0"/>
    <s v="Direção Financeira"/>
    <x v="0"/>
    <x v="0"/>
    <x v="0"/>
    <x v="0"/>
    <x v="0"/>
    <x v="0"/>
    <x v="0"/>
    <x v="0"/>
    <x v="0"/>
    <x v="0"/>
    <x v="0"/>
    <x v="0"/>
    <s v="Ajuda de custo a favor do SR. José Jorge Fernandes Tavares pela sua deslocação em missão de serviço a cidade da Praia no dia 28/11 de 2024, conforme justificativo em anexo."/>
  </r>
  <r>
    <x v="0"/>
    <n v="0"/>
    <n v="0"/>
    <n v="0"/>
    <n v="33000"/>
    <x v="5111"/>
    <x v="0"/>
    <x v="1"/>
    <x v="0"/>
    <s v="03.03.10"/>
    <x v="8"/>
    <x v="0"/>
    <x v="4"/>
    <s v="Receitas Da Câmara"/>
    <s v="03.03.10"/>
    <s v="Receitas Da Câmara"/>
    <s v="03.03.10"/>
    <x v="21"/>
    <x v="0"/>
    <x v="3"/>
    <x v="3"/>
    <x v="0"/>
    <x v="0"/>
    <x v="2"/>
    <x v="0"/>
    <x v="11"/>
    <s v="2024-12-13"/>
    <x v="3"/>
    <n v="33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900"/>
    <x v="5112"/>
    <x v="0"/>
    <x v="1"/>
    <x v="0"/>
    <s v="03.03.10"/>
    <x v="8"/>
    <x v="0"/>
    <x v="4"/>
    <s v="Receitas Da Câmara"/>
    <s v="03.03.10"/>
    <s v="Receitas Da Câmara"/>
    <s v="03.03.10"/>
    <x v="11"/>
    <x v="0"/>
    <x v="0"/>
    <x v="5"/>
    <x v="0"/>
    <x v="0"/>
    <x v="2"/>
    <x v="0"/>
    <x v="11"/>
    <s v="2024-12-13"/>
    <x v="3"/>
    <n v="9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0"/>
    <x v="5113"/>
    <x v="0"/>
    <x v="1"/>
    <x v="0"/>
    <s v="03.03.10"/>
    <x v="8"/>
    <x v="0"/>
    <x v="4"/>
    <s v="Receitas Da Câmara"/>
    <s v="03.03.10"/>
    <s v="Receitas Da Câmara"/>
    <s v="03.03.10"/>
    <x v="8"/>
    <x v="0"/>
    <x v="3"/>
    <x v="3"/>
    <x v="0"/>
    <x v="0"/>
    <x v="2"/>
    <x v="0"/>
    <x v="11"/>
    <s v="2024-12-13"/>
    <x v="3"/>
    <n v="1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0"/>
    <x v="5114"/>
    <x v="0"/>
    <x v="1"/>
    <x v="0"/>
    <s v="03.03.10"/>
    <x v="8"/>
    <x v="0"/>
    <x v="4"/>
    <s v="Receitas Da Câmara"/>
    <s v="03.03.10"/>
    <s v="Receitas Da Câmara"/>
    <s v="03.03.10"/>
    <x v="12"/>
    <x v="0"/>
    <x v="3"/>
    <x v="3"/>
    <x v="0"/>
    <x v="0"/>
    <x v="2"/>
    <x v="0"/>
    <x v="11"/>
    <s v="2024-12-13"/>
    <x v="3"/>
    <n v="10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30"/>
    <x v="5115"/>
    <x v="0"/>
    <x v="1"/>
    <x v="0"/>
    <s v="03.03.10"/>
    <x v="8"/>
    <x v="0"/>
    <x v="4"/>
    <s v="Receitas Da Câmara"/>
    <s v="03.03.10"/>
    <s v="Receitas Da Câmara"/>
    <s v="03.03.10"/>
    <x v="13"/>
    <x v="0"/>
    <x v="3"/>
    <x v="3"/>
    <x v="0"/>
    <x v="0"/>
    <x v="2"/>
    <x v="0"/>
    <x v="11"/>
    <s v="2024-12-13"/>
    <x v="3"/>
    <n v="26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
    <x v="5116"/>
    <x v="0"/>
    <x v="1"/>
    <x v="0"/>
    <s v="03.03.10"/>
    <x v="8"/>
    <x v="0"/>
    <x v="4"/>
    <s v="Receitas Da Câmara"/>
    <s v="03.03.10"/>
    <s v="Receitas Da Câmara"/>
    <s v="03.03.10"/>
    <x v="10"/>
    <x v="0"/>
    <x v="3"/>
    <x v="3"/>
    <x v="0"/>
    <x v="0"/>
    <x v="2"/>
    <x v="0"/>
    <x v="11"/>
    <s v="2024-12-16"/>
    <x v="3"/>
    <n v="1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80"/>
    <x v="5117"/>
    <x v="0"/>
    <x v="1"/>
    <x v="0"/>
    <s v="03.03.10"/>
    <x v="8"/>
    <x v="0"/>
    <x v="4"/>
    <s v="Receitas Da Câmara"/>
    <s v="03.03.10"/>
    <s v="Receitas Da Câmara"/>
    <s v="03.03.10"/>
    <x v="25"/>
    <x v="0"/>
    <x v="3"/>
    <x v="3"/>
    <x v="0"/>
    <x v="0"/>
    <x v="2"/>
    <x v="0"/>
    <x v="11"/>
    <s v="2024-12-16"/>
    <x v="3"/>
    <n v="38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60750"/>
    <x v="5118"/>
    <x v="0"/>
    <x v="1"/>
    <x v="0"/>
    <s v="03.03.10"/>
    <x v="8"/>
    <x v="0"/>
    <x v="4"/>
    <s v="Receitas Da Câmara"/>
    <s v="03.03.10"/>
    <s v="Receitas Da Câmara"/>
    <s v="03.03.10"/>
    <x v="15"/>
    <x v="0"/>
    <x v="0"/>
    <x v="0"/>
    <x v="0"/>
    <x v="0"/>
    <x v="2"/>
    <x v="0"/>
    <x v="11"/>
    <s v="2024-12-16"/>
    <x v="3"/>
    <n v="607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0"/>
    <x v="5119"/>
    <x v="0"/>
    <x v="1"/>
    <x v="0"/>
    <s v="03.03.10"/>
    <x v="8"/>
    <x v="0"/>
    <x v="4"/>
    <s v="Receitas Da Câmara"/>
    <s v="03.03.10"/>
    <s v="Receitas Da Câmara"/>
    <s v="03.03.10"/>
    <x v="8"/>
    <x v="0"/>
    <x v="3"/>
    <x v="3"/>
    <x v="0"/>
    <x v="0"/>
    <x v="2"/>
    <x v="0"/>
    <x v="11"/>
    <s v="2024-12-16"/>
    <x v="3"/>
    <n v="1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80"/>
    <x v="5120"/>
    <x v="0"/>
    <x v="1"/>
    <x v="0"/>
    <s v="03.03.10"/>
    <x v="8"/>
    <x v="0"/>
    <x v="4"/>
    <s v="Receitas Da Câmara"/>
    <s v="03.03.10"/>
    <s v="Receitas Da Câmara"/>
    <s v="03.03.10"/>
    <x v="26"/>
    <x v="0"/>
    <x v="3"/>
    <x v="3"/>
    <x v="0"/>
    <x v="0"/>
    <x v="2"/>
    <x v="0"/>
    <x v="11"/>
    <s v="2024-12-16"/>
    <x v="3"/>
    <n v="12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0"/>
    <x v="5121"/>
    <x v="0"/>
    <x v="1"/>
    <x v="0"/>
    <s v="03.03.10"/>
    <x v="8"/>
    <x v="0"/>
    <x v="4"/>
    <s v="Receitas Da Câmara"/>
    <s v="03.03.10"/>
    <s v="Receitas Da Câmara"/>
    <s v="03.03.10"/>
    <x v="17"/>
    <x v="0"/>
    <x v="3"/>
    <x v="3"/>
    <x v="0"/>
    <x v="0"/>
    <x v="2"/>
    <x v="0"/>
    <x v="11"/>
    <s v="2024-12-16"/>
    <x v="3"/>
    <n v="3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7770"/>
    <x v="5122"/>
    <x v="0"/>
    <x v="1"/>
    <x v="0"/>
    <s v="03.03.10"/>
    <x v="8"/>
    <x v="0"/>
    <x v="4"/>
    <s v="Receitas Da Câmara"/>
    <s v="03.03.10"/>
    <s v="Receitas Da Câmara"/>
    <s v="03.03.10"/>
    <x v="18"/>
    <x v="0"/>
    <x v="0"/>
    <x v="0"/>
    <x v="0"/>
    <x v="0"/>
    <x v="2"/>
    <x v="0"/>
    <x v="11"/>
    <s v="2024-12-16"/>
    <x v="3"/>
    <n v="1077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290"/>
    <x v="5123"/>
    <x v="0"/>
    <x v="1"/>
    <x v="0"/>
    <s v="03.03.10"/>
    <x v="8"/>
    <x v="0"/>
    <x v="4"/>
    <s v="Receitas Da Câmara"/>
    <s v="03.03.10"/>
    <s v="Receitas Da Câmara"/>
    <s v="03.03.10"/>
    <x v="13"/>
    <x v="0"/>
    <x v="3"/>
    <x v="3"/>
    <x v="0"/>
    <x v="0"/>
    <x v="2"/>
    <x v="0"/>
    <x v="11"/>
    <s v="2024-12-16"/>
    <x v="3"/>
    <n v="52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
    <x v="5124"/>
    <x v="0"/>
    <x v="1"/>
    <x v="0"/>
    <s v="03.03.10"/>
    <x v="8"/>
    <x v="0"/>
    <x v="4"/>
    <s v="Receitas Da Câmara"/>
    <s v="03.03.10"/>
    <s v="Receitas Da Câmara"/>
    <s v="03.03.10"/>
    <x v="6"/>
    <x v="0"/>
    <x v="3"/>
    <x v="3"/>
    <x v="0"/>
    <x v="0"/>
    <x v="2"/>
    <x v="0"/>
    <x v="11"/>
    <s v="2024-12-16"/>
    <x v="3"/>
    <n v="1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400"/>
    <x v="5125"/>
    <x v="0"/>
    <x v="1"/>
    <x v="0"/>
    <s v="03.03.10"/>
    <x v="8"/>
    <x v="0"/>
    <x v="4"/>
    <s v="Receitas Da Câmara"/>
    <s v="03.03.10"/>
    <s v="Receitas Da Câmara"/>
    <s v="03.03.10"/>
    <x v="11"/>
    <x v="0"/>
    <x v="0"/>
    <x v="5"/>
    <x v="0"/>
    <x v="0"/>
    <x v="2"/>
    <x v="0"/>
    <x v="11"/>
    <s v="2024-12-16"/>
    <x v="3"/>
    <n v="7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550"/>
    <x v="5126"/>
    <x v="0"/>
    <x v="1"/>
    <x v="0"/>
    <s v="03.03.10"/>
    <x v="8"/>
    <x v="0"/>
    <x v="4"/>
    <s v="Receitas Da Câmara"/>
    <s v="03.03.10"/>
    <s v="Receitas Da Câmara"/>
    <s v="03.03.10"/>
    <x v="12"/>
    <x v="0"/>
    <x v="3"/>
    <x v="3"/>
    <x v="0"/>
    <x v="0"/>
    <x v="2"/>
    <x v="0"/>
    <x v="11"/>
    <s v="2024-12-16"/>
    <x v="3"/>
    <n v="145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3200"/>
    <x v="5127"/>
    <x v="0"/>
    <x v="1"/>
    <x v="0"/>
    <s v="03.03.10"/>
    <x v="8"/>
    <x v="0"/>
    <x v="4"/>
    <s v="Receitas Da Câmara"/>
    <s v="03.03.10"/>
    <s v="Receitas Da Câmara"/>
    <s v="03.03.10"/>
    <x v="42"/>
    <x v="0"/>
    <x v="3"/>
    <x v="3"/>
    <x v="0"/>
    <x v="0"/>
    <x v="2"/>
    <x v="0"/>
    <x v="11"/>
    <s v="2024-12-16"/>
    <x v="3"/>
    <n v="23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
    <x v="5128"/>
    <x v="0"/>
    <x v="1"/>
    <x v="0"/>
    <s v="03.03.10"/>
    <x v="8"/>
    <x v="0"/>
    <x v="4"/>
    <s v="Receitas Da Câmara"/>
    <s v="03.03.10"/>
    <s v="Receitas Da Câmara"/>
    <s v="03.03.10"/>
    <x v="8"/>
    <x v="0"/>
    <x v="3"/>
    <x v="3"/>
    <x v="0"/>
    <x v="0"/>
    <x v="2"/>
    <x v="0"/>
    <x v="11"/>
    <s v="2024-12-18"/>
    <x v="3"/>
    <n v="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560"/>
    <x v="5129"/>
    <x v="0"/>
    <x v="1"/>
    <x v="0"/>
    <s v="03.03.10"/>
    <x v="8"/>
    <x v="0"/>
    <x v="4"/>
    <s v="Receitas Da Câmara"/>
    <s v="03.03.10"/>
    <s v="Receitas Da Câmara"/>
    <s v="03.03.10"/>
    <x v="10"/>
    <x v="0"/>
    <x v="3"/>
    <x v="3"/>
    <x v="0"/>
    <x v="0"/>
    <x v="2"/>
    <x v="0"/>
    <x v="11"/>
    <s v="2024-12-18"/>
    <x v="3"/>
    <n v="45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90"/>
    <x v="5130"/>
    <x v="0"/>
    <x v="1"/>
    <x v="0"/>
    <s v="03.03.10"/>
    <x v="8"/>
    <x v="0"/>
    <x v="4"/>
    <s v="Receitas Da Câmara"/>
    <s v="03.03.10"/>
    <s v="Receitas Da Câmara"/>
    <s v="03.03.10"/>
    <x v="17"/>
    <x v="0"/>
    <x v="3"/>
    <x v="3"/>
    <x v="0"/>
    <x v="0"/>
    <x v="2"/>
    <x v="0"/>
    <x v="11"/>
    <s v="2024-12-18"/>
    <x v="3"/>
    <n v="21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00"/>
    <x v="5131"/>
    <x v="0"/>
    <x v="1"/>
    <x v="0"/>
    <s v="03.03.10"/>
    <x v="8"/>
    <x v="0"/>
    <x v="4"/>
    <s v="Receitas Da Câmara"/>
    <s v="03.03.10"/>
    <s v="Receitas Da Câmara"/>
    <s v="03.03.10"/>
    <x v="20"/>
    <x v="0"/>
    <x v="3"/>
    <x v="3"/>
    <x v="0"/>
    <x v="0"/>
    <x v="2"/>
    <x v="0"/>
    <x v="11"/>
    <s v="2024-12-18"/>
    <x v="3"/>
    <n v="4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025"/>
    <x v="5132"/>
    <x v="0"/>
    <x v="1"/>
    <x v="0"/>
    <s v="03.03.10"/>
    <x v="8"/>
    <x v="0"/>
    <x v="4"/>
    <s v="Receitas Da Câmara"/>
    <s v="03.03.10"/>
    <s v="Receitas Da Câmara"/>
    <s v="03.03.10"/>
    <x v="12"/>
    <x v="0"/>
    <x v="3"/>
    <x v="3"/>
    <x v="0"/>
    <x v="0"/>
    <x v="2"/>
    <x v="0"/>
    <x v="11"/>
    <s v="2024-12-18"/>
    <x v="3"/>
    <n v="16025"/>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310000"/>
    <x v="5133"/>
    <x v="0"/>
    <x v="1"/>
    <x v="0"/>
    <s v="03.03.10"/>
    <x v="8"/>
    <x v="0"/>
    <x v="4"/>
    <s v="Receitas Da Câmara"/>
    <s v="03.03.10"/>
    <s v="Receitas Da Câmara"/>
    <s v="03.03.10"/>
    <x v="15"/>
    <x v="0"/>
    <x v="0"/>
    <x v="0"/>
    <x v="0"/>
    <x v="0"/>
    <x v="2"/>
    <x v="0"/>
    <x v="11"/>
    <s v="2024-12-18"/>
    <x v="3"/>
    <n v="231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00"/>
    <x v="5134"/>
    <x v="0"/>
    <x v="1"/>
    <x v="0"/>
    <s v="03.03.10"/>
    <x v="8"/>
    <x v="0"/>
    <x v="4"/>
    <s v="Receitas Da Câmara"/>
    <s v="03.03.10"/>
    <s v="Receitas Da Câmara"/>
    <s v="03.03.10"/>
    <x v="11"/>
    <x v="0"/>
    <x v="0"/>
    <x v="5"/>
    <x v="0"/>
    <x v="0"/>
    <x v="2"/>
    <x v="0"/>
    <x v="11"/>
    <s v="2024-12-18"/>
    <x v="3"/>
    <n v="1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8"/>
    <x v="5135"/>
    <x v="0"/>
    <x v="1"/>
    <x v="0"/>
    <s v="03.03.10"/>
    <x v="8"/>
    <x v="0"/>
    <x v="4"/>
    <s v="Receitas Da Câmara"/>
    <s v="03.03.10"/>
    <s v="Receitas Da Câmara"/>
    <s v="03.03.10"/>
    <x v="25"/>
    <x v="0"/>
    <x v="3"/>
    <x v="3"/>
    <x v="0"/>
    <x v="0"/>
    <x v="2"/>
    <x v="0"/>
    <x v="11"/>
    <s v="2024-12-18"/>
    <x v="3"/>
    <n v="27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80"/>
    <x v="5136"/>
    <x v="0"/>
    <x v="1"/>
    <x v="0"/>
    <s v="03.03.10"/>
    <x v="8"/>
    <x v="0"/>
    <x v="4"/>
    <s v="Receitas Da Câmara"/>
    <s v="03.03.10"/>
    <s v="Receitas Da Câmara"/>
    <s v="03.03.10"/>
    <x v="6"/>
    <x v="0"/>
    <x v="3"/>
    <x v="3"/>
    <x v="0"/>
    <x v="0"/>
    <x v="2"/>
    <x v="0"/>
    <x v="11"/>
    <s v="2024-12-18"/>
    <x v="3"/>
    <n v="16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0"/>
    <x v="5137"/>
    <x v="0"/>
    <x v="1"/>
    <x v="0"/>
    <s v="03.03.10"/>
    <x v="8"/>
    <x v="0"/>
    <x v="4"/>
    <s v="Receitas Da Câmara"/>
    <s v="03.03.10"/>
    <s v="Receitas Da Câmara"/>
    <s v="03.03.10"/>
    <x v="19"/>
    <x v="0"/>
    <x v="3"/>
    <x v="6"/>
    <x v="0"/>
    <x v="0"/>
    <x v="2"/>
    <x v="0"/>
    <x v="11"/>
    <s v="2024-12-20"/>
    <x v="3"/>
    <n v="4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90"/>
    <x v="5138"/>
    <x v="0"/>
    <x v="1"/>
    <x v="0"/>
    <s v="03.03.10"/>
    <x v="8"/>
    <x v="0"/>
    <x v="4"/>
    <s v="Receitas Da Câmara"/>
    <s v="03.03.10"/>
    <s v="Receitas Da Câmara"/>
    <s v="03.03.10"/>
    <x v="13"/>
    <x v="0"/>
    <x v="3"/>
    <x v="3"/>
    <x v="0"/>
    <x v="0"/>
    <x v="2"/>
    <x v="0"/>
    <x v="11"/>
    <s v="2024-12-20"/>
    <x v="3"/>
    <n v="28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800"/>
    <x v="5139"/>
    <x v="0"/>
    <x v="1"/>
    <x v="0"/>
    <s v="03.03.10"/>
    <x v="8"/>
    <x v="0"/>
    <x v="4"/>
    <s v="Receitas Da Câmara"/>
    <s v="03.03.10"/>
    <s v="Receitas Da Câmara"/>
    <s v="03.03.10"/>
    <x v="11"/>
    <x v="0"/>
    <x v="0"/>
    <x v="5"/>
    <x v="0"/>
    <x v="0"/>
    <x v="2"/>
    <x v="0"/>
    <x v="11"/>
    <s v="2024-12-20"/>
    <x v="3"/>
    <n v="9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1998"/>
    <x v="5140"/>
    <x v="0"/>
    <x v="1"/>
    <x v="0"/>
    <s v="03.03.10"/>
    <x v="8"/>
    <x v="0"/>
    <x v="4"/>
    <s v="Receitas Da Câmara"/>
    <s v="03.03.10"/>
    <s v="Receitas Da Câmara"/>
    <s v="03.03.10"/>
    <x v="18"/>
    <x v="0"/>
    <x v="0"/>
    <x v="0"/>
    <x v="0"/>
    <x v="0"/>
    <x v="2"/>
    <x v="0"/>
    <x v="11"/>
    <s v="2024-12-20"/>
    <x v="3"/>
    <n v="71998"/>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75000"/>
    <x v="5141"/>
    <x v="0"/>
    <x v="1"/>
    <x v="0"/>
    <s v="03.03.10"/>
    <x v="8"/>
    <x v="0"/>
    <x v="4"/>
    <s v="Receitas Da Câmara"/>
    <s v="03.03.10"/>
    <s v="Receitas Da Câmara"/>
    <s v="03.03.10"/>
    <x v="15"/>
    <x v="0"/>
    <x v="0"/>
    <x v="0"/>
    <x v="0"/>
    <x v="0"/>
    <x v="2"/>
    <x v="0"/>
    <x v="11"/>
    <s v="2024-12-20"/>
    <x v="3"/>
    <n v="75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720"/>
    <x v="5142"/>
    <x v="0"/>
    <x v="1"/>
    <x v="0"/>
    <s v="03.03.10"/>
    <x v="8"/>
    <x v="0"/>
    <x v="4"/>
    <s v="Receitas Da Câmara"/>
    <s v="03.03.10"/>
    <s v="Receitas Da Câmara"/>
    <s v="03.03.10"/>
    <x v="25"/>
    <x v="0"/>
    <x v="3"/>
    <x v="3"/>
    <x v="0"/>
    <x v="0"/>
    <x v="2"/>
    <x v="0"/>
    <x v="11"/>
    <s v="2024-12-20"/>
    <x v="3"/>
    <n v="107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25"/>
    <x v="5143"/>
    <x v="0"/>
    <x v="1"/>
    <x v="0"/>
    <s v="03.03.10"/>
    <x v="8"/>
    <x v="0"/>
    <x v="4"/>
    <s v="Receitas Da Câmara"/>
    <s v="03.03.10"/>
    <s v="Receitas Da Câmara"/>
    <s v="03.03.10"/>
    <x v="12"/>
    <x v="0"/>
    <x v="3"/>
    <x v="3"/>
    <x v="0"/>
    <x v="0"/>
    <x v="2"/>
    <x v="0"/>
    <x v="11"/>
    <s v="2024-12-20"/>
    <x v="3"/>
    <n v="40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0"/>
    <x v="5144"/>
    <x v="0"/>
    <x v="1"/>
    <x v="0"/>
    <s v="03.03.10"/>
    <x v="8"/>
    <x v="0"/>
    <x v="4"/>
    <s v="Receitas Da Câmara"/>
    <s v="03.03.10"/>
    <s v="Receitas Da Câmara"/>
    <s v="03.03.10"/>
    <x v="42"/>
    <x v="0"/>
    <x v="3"/>
    <x v="3"/>
    <x v="0"/>
    <x v="0"/>
    <x v="2"/>
    <x v="0"/>
    <x v="11"/>
    <s v="2024-12-20"/>
    <x v="3"/>
    <n v="2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20"/>
    <x v="5145"/>
    <x v="0"/>
    <x v="1"/>
    <x v="0"/>
    <s v="03.03.10"/>
    <x v="8"/>
    <x v="0"/>
    <x v="4"/>
    <s v="Receitas Da Câmara"/>
    <s v="03.03.10"/>
    <s v="Receitas Da Câmara"/>
    <s v="03.03.10"/>
    <x v="8"/>
    <x v="0"/>
    <x v="3"/>
    <x v="3"/>
    <x v="0"/>
    <x v="0"/>
    <x v="2"/>
    <x v="0"/>
    <x v="11"/>
    <s v="2024-12-20"/>
    <x v="3"/>
    <n v="2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50"/>
    <x v="5146"/>
    <x v="0"/>
    <x v="1"/>
    <x v="0"/>
    <s v="03.03.10"/>
    <x v="8"/>
    <x v="0"/>
    <x v="4"/>
    <s v="Receitas Da Câmara"/>
    <s v="03.03.10"/>
    <s v="Receitas Da Câmara"/>
    <s v="03.03.10"/>
    <x v="10"/>
    <x v="0"/>
    <x v="3"/>
    <x v="3"/>
    <x v="0"/>
    <x v="0"/>
    <x v="2"/>
    <x v="0"/>
    <x v="11"/>
    <s v="2024-12-20"/>
    <x v="3"/>
    <n v="27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0"/>
    <x v="5147"/>
    <x v="0"/>
    <x v="1"/>
    <x v="0"/>
    <s v="03.03.10"/>
    <x v="8"/>
    <x v="0"/>
    <x v="4"/>
    <s v="Receitas Da Câmara"/>
    <s v="03.03.10"/>
    <s v="Receitas Da Câmara"/>
    <s v="03.03.10"/>
    <x v="17"/>
    <x v="0"/>
    <x v="3"/>
    <x v="3"/>
    <x v="0"/>
    <x v="0"/>
    <x v="2"/>
    <x v="0"/>
    <x v="11"/>
    <s v="2024-12-20"/>
    <x v="3"/>
    <n v="12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5148"/>
    <x v="0"/>
    <x v="1"/>
    <x v="0"/>
    <s v="03.03.10"/>
    <x v="8"/>
    <x v="0"/>
    <x v="4"/>
    <s v="Receitas Da Câmara"/>
    <s v="03.03.10"/>
    <s v="Receitas Da Câmara"/>
    <s v="03.03.10"/>
    <x v="6"/>
    <x v="0"/>
    <x v="3"/>
    <x v="3"/>
    <x v="0"/>
    <x v="0"/>
    <x v="2"/>
    <x v="0"/>
    <x v="11"/>
    <s v="2024-12-20"/>
    <x v="3"/>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50"/>
    <x v="5149"/>
    <x v="0"/>
    <x v="1"/>
    <x v="0"/>
    <s v="03.03.10"/>
    <x v="8"/>
    <x v="0"/>
    <x v="4"/>
    <s v="Receitas Da Câmara"/>
    <s v="03.03.10"/>
    <s v="Receitas Da Câmara"/>
    <s v="03.03.10"/>
    <x v="13"/>
    <x v="0"/>
    <x v="3"/>
    <x v="3"/>
    <x v="0"/>
    <x v="0"/>
    <x v="2"/>
    <x v="0"/>
    <x v="11"/>
    <s v="2024-12-26"/>
    <x v="3"/>
    <n v="30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8645"/>
    <x v="5150"/>
    <x v="0"/>
    <x v="1"/>
    <x v="0"/>
    <s v="03.03.10"/>
    <x v="8"/>
    <x v="0"/>
    <x v="4"/>
    <s v="Receitas Da Câmara"/>
    <s v="03.03.10"/>
    <s v="Receitas Da Câmara"/>
    <s v="03.03.10"/>
    <x v="18"/>
    <x v="0"/>
    <x v="0"/>
    <x v="0"/>
    <x v="0"/>
    <x v="0"/>
    <x v="2"/>
    <x v="0"/>
    <x v="11"/>
    <s v="2024-12-26"/>
    <x v="3"/>
    <n v="9864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00"/>
    <x v="5151"/>
    <x v="0"/>
    <x v="1"/>
    <x v="0"/>
    <s v="03.03.10"/>
    <x v="8"/>
    <x v="0"/>
    <x v="4"/>
    <s v="Receitas Da Câmara"/>
    <s v="03.03.10"/>
    <s v="Receitas Da Câmara"/>
    <s v="03.03.10"/>
    <x v="24"/>
    <x v="0"/>
    <x v="3"/>
    <x v="6"/>
    <x v="0"/>
    <x v="0"/>
    <x v="2"/>
    <x v="0"/>
    <x v="11"/>
    <s v="2024-12-26"/>
    <x v="3"/>
    <n v="1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125"/>
    <x v="5152"/>
    <x v="0"/>
    <x v="1"/>
    <x v="0"/>
    <s v="03.03.10"/>
    <x v="8"/>
    <x v="0"/>
    <x v="4"/>
    <s v="Receitas Da Câmara"/>
    <s v="03.03.10"/>
    <s v="Receitas Da Câmara"/>
    <s v="03.03.10"/>
    <x v="10"/>
    <x v="0"/>
    <x v="3"/>
    <x v="3"/>
    <x v="0"/>
    <x v="0"/>
    <x v="2"/>
    <x v="0"/>
    <x v="11"/>
    <s v="2024-12-26"/>
    <x v="3"/>
    <n v="51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480"/>
    <x v="5153"/>
    <x v="0"/>
    <x v="1"/>
    <x v="0"/>
    <s v="03.03.10"/>
    <x v="8"/>
    <x v="0"/>
    <x v="4"/>
    <s v="Receitas Da Câmara"/>
    <s v="03.03.10"/>
    <s v="Receitas Da Câmara"/>
    <s v="03.03.10"/>
    <x v="26"/>
    <x v="0"/>
    <x v="3"/>
    <x v="3"/>
    <x v="0"/>
    <x v="0"/>
    <x v="2"/>
    <x v="0"/>
    <x v="11"/>
    <s v="2024-12-26"/>
    <x v="3"/>
    <n v="34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200"/>
    <x v="5154"/>
    <x v="0"/>
    <x v="1"/>
    <x v="0"/>
    <s v="03.03.10"/>
    <x v="8"/>
    <x v="0"/>
    <x v="4"/>
    <s v="Receitas Da Câmara"/>
    <s v="03.03.10"/>
    <s v="Receitas Da Câmara"/>
    <s v="03.03.10"/>
    <x v="11"/>
    <x v="0"/>
    <x v="0"/>
    <x v="5"/>
    <x v="0"/>
    <x v="0"/>
    <x v="2"/>
    <x v="0"/>
    <x v="11"/>
    <s v="2024-12-26"/>
    <x v="3"/>
    <n v="12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900"/>
    <x v="5155"/>
    <x v="0"/>
    <x v="1"/>
    <x v="0"/>
    <s v="03.03.10"/>
    <x v="8"/>
    <x v="0"/>
    <x v="4"/>
    <s v="Receitas Da Câmara"/>
    <s v="03.03.10"/>
    <s v="Receitas Da Câmara"/>
    <s v="03.03.10"/>
    <x v="12"/>
    <x v="0"/>
    <x v="3"/>
    <x v="3"/>
    <x v="0"/>
    <x v="0"/>
    <x v="2"/>
    <x v="0"/>
    <x v="11"/>
    <s v="2024-12-26"/>
    <x v="3"/>
    <n v="4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5156"/>
    <x v="0"/>
    <x v="1"/>
    <x v="0"/>
    <s v="03.03.10"/>
    <x v="8"/>
    <x v="0"/>
    <x v="4"/>
    <s v="Receitas Da Câmara"/>
    <s v="03.03.10"/>
    <s v="Receitas Da Câmara"/>
    <s v="03.03.10"/>
    <x v="6"/>
    <x v="0"/>
    <x v="3"/>
    <x v="3"/>
    <x v="0"/>
    <x v="0"/>
    <x v="2"/>
    <x v="0"/>
    <x v="11"/>
    <s v="2024-12-26"/>
    <x v="3"/>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
    <x v="5157"/>
    <x v="0"/>
    <x v="1"/>
    <x v="0"/>
    <s v="03.03.10"/>
    <x v="8"/>
    <x v="0"/>
    <x v="4"/>
    <s v="Receitas Da Câmara"/>
    <s v="03.03.10"/>
    <s v="Receitas Da Câmara"/>
    <s v="03.03.10"/>
    <x v="23"/>
    <x v="0"/>
    <x v="3"/>
    <x v="7"/>
    <x v="0"/>
    <x v="0"/>
    <x v="2"/>
    <x v="0"/>
    <x v="11"/>
    <s v="2024-12-26"/>
    <x v="3"/>
    <n v="4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
    <x v="5158"/>
    <x v="0"/>
    <x v="1"/>
    <x v="0"/>
    <s v="03.03.10"/>
    <x v="8"/>
    <x v="0"/>
    <x v="4"/>
    <s v="Receitas Da Câmara"/>
    <s v="03.03.10"/>
    <s v="Receitas Da Câmara"/>
    <s v="03.03.10"/>
    <x v="8"/>
    <x v="0"/>
    <x v="3"/>
    <x v="3"/>
    <x v="0"/>
    <x v="0"/>
    <x v="2"/>
    <x v="0"/>
    <x v="11"/>
    <s v="2024-12-26"/>
    <x v="3"/>
    <n v="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6"/>
    <x v="5159"/>
    <x v="0"/>
    <x v="1"/>
    <x v="0"/>
    <s v="03.03.10"/>
    <x v="8"/>
    <x v="0"/>
    <x v="4"/>
    <s v="Receitas Da Câmara"/>
    <s v="03.03.10"/>
    <s v="Receitas Da Câmara"/>
    <s v="03.03.10"/>
    <x v="22"/>
    <x v="0"/>
    <x v="3"/>
    <x v="7"/>
    <x v="0"/>
    <x v="0"/>
    <x v="2"/>
    <x v="0"/>
    <x v="11"/>
    <s v="2024-12-26"/>
    <x v="3"/>
    <n v="96"/>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42209"/>
    <x v="5160"/>
    <x v="0"/>
    <x v="0"/>
    <x v="0"/>
    <s v="01.27.06.72"/>
    <x v="32"/>
    <x v="1"/>
    <x v="1"/>
    <s v="Requalificação Urbana e habitação"/>
    <s v="01.27.06"/>
    <s v="Requalificação Urbana e habitação"/>
    <s v="01.27.06"/>
    <x v="1"/>
    <x v="0"/>
    <x v="0"/>
    <x v="0"/>
    <x v="0"/>
    <x v="1"/>
    <x v="1"/>
    <x v="0"/>
    <x v="0"/>
    <s v="2024-01-09"/>
    <x v="0"/>
    <n v="42209"/>
    <x v="0"/>
    <m/>
    <x v="0"/>
    <m/>
    <x v="1"/>
    <n v="100476920"/>
    <x v="0"/>
    <x v="0"/>
    <s v="Manutenção e Reabilitação de Edificios Municipais"/>
    <s v="ORI"/>
    <x v="0"/>
    <m/>
    <x v="0"/>
    <x v="0"/>
    <x v="0"/>
    <x v="0"/>
    <x v="0"/>
    <x v="0"/>
    <x v="0"/>
    <x v="0"/>
    <x v="0"/>
    <x v="0"/>
    <x v="0"/>
    <s v="Manutenção e Reabilitação de Edificios Municipais"/>
    <x v="0"/>
    <x v="0"/>
    <x v="0"/>
    <x v="0"/>
    <x v="1"/>
    <x v="0"/>
    <x v="0"/>
    <x v="0"/>
    <x v="0"/>
    <x v="0"/>
    <x v="0"/>
    <x v="0"/>
    <s v="Pagamento a favor de Felisberto Carvalho, pela aquisição de combustiveis destinados as viaturas afeto a obra, conforme anexo.  "/>
  </r>
  <r>
    <x v="1"/>
    <n v="0"/>
    <n v="0"/>
    <n v="0"/>
    <n v="294000"/>
    <x v="5161"/>
    <x v="0"/>
    <x v="0"/>
    <x v="0"/>
    <s v="01.27.06.42"/>
    <x v="22"/>
    <x v="1"/>
    <x v="1"/>
    <s v="Requalificação Urbana e habitação"/>
    <s v="01.27.06"/>
    <s v="Requalificação Urbana e habitação"/>
    <s v="01.27.06"/>
    <x v="1"/>
    <x v="0"/>
    <x v="0"/>
    <x v="0"/>
    <x v="0"/>
    <x v="1"/>
    <x v="1"/>
    <x v="0"/>
    <x v="1"/>
    <s v="2024-03-05"/>
    <x v="0"/>
    <n v="294000"/>
    <x v="0"/>
    <m/>
    <x v="0"/>
    <m/>
    <x v="93"/>
    <n v="100456164"/>
    <x v="0"/>
    <x v="0"/>
    <s v="Manutenção do Estádio Municipal/Campos Futebol 11"/>
    <s v="ORI"/>
    <x v="0"/>
    <s v="MCF"/>
    <x v="0"/>
    <x v="0"/>
    <x v="0"/>
    <x v="0"/>
    <x v="0"/>
    <x v="0"/>
    <x v="0"/>
    <x v="0"/>
    <x v="0"/>
    <x v="0"/>
    <x v="0"/>
    <s v="Manutenção do Estádio Municipal/Campos Futebol 11"/>
    <x v="0"/>
    <x v="0"/>
    <x v="0"/>
    <x v="0"/>
    <x v="1"/>
    <x v="0"/>
    <x v="0"/>
    <x v="0"/>
    <x v="0"/>
    <x v="0"/>
    <x v="0"/>
    <x v="0"/>
    <s v="Pagamento a favor da Industria Carvalho, para a aquisição de 300 unidade de bloco de 20P/50 para as obras de reabilitação do Estádio Municipal de Veneza, conforme anexo."/>
  </r>
  <r>
    <x v="1"/>
    <n v="0"/>
    <n v="0"/>
    <n v="0"/>
    <n v="500000"/>
    <x v="5162"/>
    <x v="0"/>
    <x v="0"/>
    <x v="0"/>
    <s v="01.27.06.79"/>
    <x v="28"/>
    <x v="1"/>
    <x v="1"/>
    <s v="Requalificação Urbana e habitação"/>
    <s v="01.27.06"/>
    <s v="Requalificação Urbana e habitação"/>
    <s v="01.27.06"/>
    <x v="1"/>
    <x v="0"/>
    <x v="0"/>
    <x v="0"/>
    <x v="0"/>
    <x v="1"/>
    <x v="1"/>
    <x v="0"/>
    <x v="1"/>
    <s v="2024-03-05"/>
    <x v="0"/>
    <n v="500000"/>
    <x v="0"/>
    <m/>
    <x v="0"/>
    <m/>
    <x v="153"/>
    <n v="100479232"/>
    <x v="0"/>
    <x v="0"/>
    <s v="Requalificação Urbana e Ambiental de Achada Bolanha"/>
    <s v="ORI"/>
    <x v="0"/>
    <m/>
    <x v="0"/>
    <x v="0"/>
    <x v="0"/>
    <x v="0"/>
    <x v="0"/>
    <x v="0"/>
    <x v="0"/>
    <x v="0"/>
    <x v="0"/>
    <x v="0"/>
    <x v="0"/>
    <s v="Requalificação Urbana e Ambiental de Achada Bolanha"/>
    <x v="0"/>
    <x v="0"/>
    <x v="0"/>
    <x v="0"/>
    <x v="1"/>
    <x v="0"/>
    <x v="0"/>
    <x v="0"/>
    <x v="0"/>
    <x v="0"/>
    <x v="0"/>
    <x v="0"/>
    <s v="Pagamento referente a aquisição de 100.000 unidades de paralelo, para as obas de requalificação urbana e ambiental de Achada Bolanha, conforme anexo."/>
  </r>
  <r>
    <x v="0"/>
    <n v="0"/>
    <n v="0"/>
    <n v="0"/>
    <n v="95921"/>
    <x v="5163"/>
    <x v="0"/>
    <x v="1"/>
    <x v="0"/>
    <s v="03.03.10"/>
    <x v="8"/>
    <x v="0"/>
    <x v="4"/>
    <s v="Receitas Da Câmara"/>
    <s v="03.03.10"/>
    <s v="Receitas Da Câmara"/>
    <s v="03.03.10"/>
    <x v="45"/>
    <x v="0"/>
    <x v="6"/>
    <x v="10"/>
    <x v="0"/>
    <x v="0"/>
    <x v="2"/>
    <x v="0"/>
    <x v="2"/>
    <s v="2024-02-22"/>
    <x v="0"/>
    <n v="95921"/>
    <x v="0"/>
    <m/>
    <x v="0"/>
    <m/>
    <x v="6"/>
    <n v="100474914"/>
    <x v="0"/>
    <x v="0"/>
    <s v="Receitas Da Câmara"/>
    <s v="EXT"/>
    <x v="0"/>
    <s v="RDC"/>
    <x v="0"/>
    <x v="0"/>
    <x v="0"/>
    <x v="0"/>
    <x v="0"/>
    <x v="0"/>
    <x v="0"/>
    <x v="0"/>
    <x v="0"/>
    <x v="0"/>
    <x v="0"/>
    <s v="Receitas Da Câmara"/>
    <x v="0"/>
    <x v="0"/>
    <x v="0"/>
    <x v="0"/>
    <x v="0"/>
    <x v="0"/>
    <x v="0"/>
    <x v="0"/>
    <x v="0"/>
    <x v="0"/>
    <x v="0"/>
    <x v="0"/>
    <s v="Transferência duodécimo, conforme anexo. "/>
  </r>
  <r>
    <x v="1"/>
    <n v="0"/>
    <n v="0"/>
    <n v="0"/>
    <n v="243950"/>
    <x v="5164"/>
    <x v="0"/>
    <x v="0"/>
    <x v="0"/>
    <s v="01.27.06.80"/>
    <x v="1"/>
    <x v="1"/>
    <x v="1"/>
    <s v="Requalificação Urbana e habitação"/>
    <s v="01.27.06"/>
    <s v="Requalificação Urbana e habitação"/>
    <s v="01.27.06"/>
    <x v="1"/>
    <x v="0"/>
    <x v="0"/>
    <x v="0"/>
    <x v="0"/>
    <x v="1"/>
    <x v="1"/>
    <x v="0"/>
    <x v="6"/>
    <s v="2024-04-18"/>
    <x v="1"/>
    <n v="243950"/>
    <x v="0"/>
    <m/>
    <x v="0"/>
    <m/>
    <x v="389"/>
    <n v="100479577"/>
    <x v="0"/>
    <x v="0"/>
    <s v="Requalificação Urbana de Veneza"/>
    <s v="ORI"/>
    <x v="0"/>
    <m/>
    <x v="0"/>
    <x v="0"/>
    <x v="0"/>
    <x v="0"/>
    <x v="0"/>
    <x v="0"/>
    <x v="0"/>
    <x v="0"/>
    <x v="0"/>
    <x v="0"/>
    <x v="0"/>
    <s v="Requalificação Urbana de Veneza"/>
    <x v="0"/>
    <x v="0"/>
    <x v="0"/>
    <x v="0"/>
    <x v="1"/>
    <x v="0"/>
    <x v="0"/>
    <x v="0"/>
    <x v="0"/>
    <x v="0"/>
    <x v="0"/>
    <x v="0"/>
    <s v="Pagamento referente a aquisição de serviços  de calcetamento das obras de requalificação urbana e ambiental de Veneza, conforme anexo."/>
  </r>
  <r>
    <x v="0"/>
    <n v="0"/>
    <n v="0"/>
    <n v="0"/>
    <n v="4000"/>
    <x v="5165"/>
    <x v="0"/>
    <x v="0"/>
    <x v="0"/>
    <s v="03.16.15"/>
    <x v="0"/>
    <x v="0"/>
    <x v="0"/>
    <s v="Direção Financeira"/>
    <s v="03.16.15"/>
    <s v="Direção Financeira"/>
    <s v="03.16.15"/>
    <x v="64"/>
    <x v="0"/>
    <x v="0"/>
    <x v="0"/>
    <x v="0"/>
    <x v="0"/>
    <x v="0"/>
    <x v="0"/>
    <x v="6"/>
    <s v="2024-04-30"/>
    <x v="1"/>
    <n v="4000"/>
    <x v="0"/>
    <m/>
    <x v="0"/>
    <m/>
    <x v="165"/>
    <n v="100476713"/>
    <x v="0"/>
    <x v="0"/>
    <s v="Direção Financeira"/>
    <s v="ORI"/>
    <x v="0"/>
    <m/>
    <x v="0"/>
    <x v="0"/>
    <x v="0"/>
    <x v="0"/>
    <x v="0"/>
    <x v="0"/>
    <x v="0"/>
    <x v="0"/>
    <x v="0"/>
    <x v="0"/>
    <x v="0"/>
    <s v="Direção Financeira"/>
    <x v="0"/>
    <x v="0"/>
    <x v="0"/>
    <x v="0"/>
    <x v="0"/>
    <x v="0"/>
    <x v="0"/>
    <x v="0"/>
    <x v="0"/>
    <x v="0"/>
    <x v="0"/>
    <x v="0"/>
    <s v="Gratificação pelos trabalhos adicionais, conforme proposta em anexo."/>
  </r>
  <r>
    <x v="1"/>
    <n v="0"/>
    <n v="0"/>
    <n v="0"/>
    <n v="234966"/>
    <x v="5166"/>
    <x v="0"/>
    <x v="0"/>
    <x v="0"/>
    <s v="01.25.02.17"/>
    <x v="30"/>
    <x v="3"/>
    <x v="3"/>
    <s v="desporto"/>
    <s v="01.25.02"/>
    <s v="desporto"/>
    <s v="01.25.02"/>
    <x v="1"/>
    <x v="0"/>
    <x v="0"/>
    <x v="0"/>
    <x v="0"/>
    <x v="1"/>
    <x v="1"/>
    <x v="0"/>
    <x v="3"/>
    <s v="2024-05-06"/>
    <x v="1"/>
    <n v="234966"/>
    <x v="0"/>
    <m/>
    <x v="0"/>
    <m/>
    <x v="365"/>
    <n v="100394868"/>
    <x v="0"/>
    <x v="0"/>
    <s v="Construção e Reabilitação de Placas Desportivas"/>
    <s v="ORI"/>
    <x v="0"/>
    <m/>
    <x v="0"/>
    <x v="0"/>
    <x v="0"/>
    <x v="0"/>
    <x v="0"/>
    <x v="0"/>
    <x v="0"/>
    <x v="0"/>
    <x v="0"/>
    <x v="0"/>
    <x v="0"/>
    <s v="Construção e Reabilitação de Placas Desportivas"/>
    <x v="0"/>
    <x v="0"/>
    <x v="0"/>
    <x v="0"/>
    <x v="1"/>
    <x v="0"/>
    <x v="0"/>
    <x v="0"/>
    <x v="0"/>
    <x v="0"/>
    <x v="0"/>
    <x v="0"/>
    <s v="Pagamento a favor da Sita, referente a aquisição de tintas para a pintura do polidesportivo de Ponta Verde de placa desportivo de São Miguel, conforme anexo.  "/>
  </r>
  <r>
    <x v="1"/>
    <n v="0"/>
    <n v="0"/>
    <n v="0"/>
    <n v="3000"/>
    <x v="5167"/>
    <x v="0"/>
    <x v="0"/>
    <x v="0"/>
    <s v="01.25.02.17"/>
    <x v="30"/>
    <x v="3"/>
    <x v="3"/>
    <s v="desporto"/>
    <s v="01.25.02"/>
    <s v="desporto"/>
    <s v="01.25.02"/>
    <x v="1"/>
    <x v="0"/>
    <x v="0"/>
    <x v="0"/>
    <x v="0"/>
    <x v="1"/>
    <x v="1"/>
    <x v="0"/>
    <x v="3"/>
    <s v="2024-05-08"/>
    <x v="1"/>
    <n v="3000"/>
    <x v="0"/>
    <m/>
    <x v="0"/>
    <m/>
    <x v="2"/>
    <n v="100474696"/>
    <x v="0"/>
    <x v="1"/>
    <s v="Construção e Reabilitação de Placas Desportivas"/>
    <s v="ORI"/>
    <x v="0"/>
    <m/>
    <x v="0"/>
    <x v="0"/>
    <x v="0"/>
    <x v="0"/>
    <x v="0"/>
    <x v="0"/>
    <x v="0"/>
    <x v="0"/>
    <x v="0"/>
    <x v="0"/>
    <x v="0"/>
    <s v="Construção e Reabilitação de Placas Desportivas"/>
    <x v="0"/>
    <x v="0"/>
    <x v="0"/>
    <x v="0"/>
    <x v="1"/>
    <x v="0"/>
    <x v="0"/>
    <x v="0"/>
    <x v="0"/>
    <x v="0"/>
    <x v="1"/>
    <x v="0"/>
    <s v="Pagamento referente a serviço de elaboração de projeto de eletricidade da placa desportiva na localidade de principal, no âmbito da melhoria de rede/sinal terrestre em parceria com a CVB, conforme anexo."/>
  </r>
  <r>
    <x v="1"/>
    <n v="0"/>
    <n v="0"/>
    <n v="0"/>
    <n v="17000"/>
    <x v="5167"/>
    <x v="0"/>
    <x v="0"/>
    <x v="0"/>
    <s v="01.25.02.17"/>
    <x v="30"/>
    <x v="3"/>
    <x v="3"/>
    <s v="desporto"/>
    <s v="01.25.02"/>
    <s v="desporto"/>
    <s v="01.25.02"/>
    <x v="1"/>
    <x v="0"/>
    <x v="0"/>
    <x v="0"/>
    <x v="0"/>
    <x v="1"/>
    <x v="1"/>
    <x v="0"/>
    <x v="3"/>
    <s v="2024-05-08"/>
    <x v="1"/>
    <n v="17000"/>
    <x v="0"/>
    <m/>
    <x v="0"/>
    <m/>
    <x v="75"/>
    <n v="100441951"/>
    <x v="0"/>
    <x v="0"/>
    <s v="Construção e Reabilitação de Placas Desportivas"/>
    <s v="ORI"/>
    <x v="0"/>
    <m/>
    <x v="0"/>
    <x v="0"/>
    <x v="0"/>
    <x v="0"/>
    <x v="0"/>
    <x v="0"/>
    <x v="0"/>
    <x v="0"/>
    <x v="0"/>
    <x v="0"/>
    <x v="0"/>
    <s v="Construção e Reabilitação de Placas Desportivas"/>
    <x v="0"/>
    <x v="0"/>
    <x v="0"/>
    <x v="0"/>
    <x v="1"/>
    <x v="0"/>
    <x v="0"/>
    <x v="0"/>
    <x v="0"/>
    <x v="0"/>
    <x v="0"/>
    <x v="0"/>
    <s v="Pagamento referente a serviço de elaboração de projeto de eletricidade da placa desportiva na localidade de principal, no âmbito da melhoria de rede/sinal terrestre em parceria com a CVB, conforme anexo."/>
  </r>
  <r>
    <x v="0"/>
    <n v="0"/>
    <n v="0"/>
    <n v="0"/>
    <n v="8196"/>
    <x v="5168"/>
    <x v="0"/>
    <x v="1"/>
    <x v="0"/>
    <s v="03.03.10"/>
    <x v="8"/>
    <x v="0"/>
    <x v="4"/>
    <s v="Receitas Da Câmara"/>
    <s v="03.03.10"/>
    <s v="Receitas Da Câmara"/>
    <s v="03.03.10"/>
    <x v="9"/>
    <x v="0"/>
    <x v="3"/>
    <x v="3"/>
    <x v="0"/>
    <x v="0"/>
    <x v="2"/>
    <x v="0"/>
    <x v="3"/>
    <s v="2024-05-13"/>
    <x v="1"/>
    <n v="819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800"/>
    <x v="5169"/>
    <x v="0"/>
    <x v="1"/>
    <x v="0"/>
    <s v="03.03.10"/>
    <x v="8"/>
    <x v="0"/>
    <x v="4"/>
    <s v="Receitas Da Câmara"/>
    <s v="03.03.10"/>
    <s v="Receitas Da Câmara"/>
    <s v="03.03.10"/>
    <x v="11"/>
    <x v="0"/>
    <x v="0"/>
    <x v="5"/>
    <x v="0"/>
    <x v="0"/>
    <x v="2"/>
    <x v="0"/>
    <x v="3"/>
    <s v="2024-05-13"/>
    <x v="1"/>
    <n v="8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8398"/>
    <x v="5170"/>
    <x v="0"/>
    <x v="1"/>
    <x v="0"/>
    <s v="03.03.10"/>
    <x v="8"/>
    <x v="0"/>
    <x v="4"/>
    <s v="Receitas Da Câmara"/>
    <s v="03.03.10"/>
    <s v="Receitas Da Câmara"/>
    <s v="03.03.10"/>
    <x v="18"/>
    <x v="0"/>
    <x v="0"/>
    <x v="0"/>
    <x v="0"/>
    <x v="0"/>
    <x v="2"/>
    <x v="0"/>
    <x v="3"/>
    <s v="2024-05-13"/>
    <x v="1"/>
    <n v="3839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80"/>
    <x v="5171"/>
    <x v="0"/>
    <x v="1"/>
    <x v="0"/>
    <s v="03.03.10"/>
    <x v="8"/>
    <x v="0"/>
    <x v="4"/>
    <s v="Receitas Da Câmara"/>
    <s v="03.03.10"/>
    <s v="Receitas Da Câmara"/>
    <s v="03.03.10"/>
    <x v="8"/>
    <x v="0"/>
    <x v="3"/>
    <x v="3"/>
    <x v="0"/>
    <x v="0"/>
    <x v="2"/>
    <x v="0"/>
    <x v="3"/>
    <s v="2024-05-13"/>
    <x v="1"/>
    <n v="3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0"/>
    <x v="5172"/>
    <x v="0"/>
    <x v="1"/>
    <x v="0"/>
    <s v="03.03.10"/>
    <x v="8"/>
    <x v="0"/>
    <x v="4"/>
    <s v="Receitas Da Câmara"/>
    <s v="03.03.10"/>
    <s v="Receitas Da Câmara"/>
    <s v="03.03.10"/>
    <x v="20"/>
    <x v="0"/>
    <x v="3"/>
    <x v="3"/>
    <x v="0"/>
    <x v="0"/>
    <x v="2"/>
    <x v="0"/>
    <x v="3"/>
    <s v="2024-05-13"/>
    <x v="1"/>
    <n v="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600"/>
    <x v="5173"/>
    <x v="0"/>
    <x v="1"/>
    <x v="0"/>
    <s v="03.03.10"/>
    <x v="8"/>
    <x v="0"/>
    <x v="4"/>
    <s v="Receitas Da Câmara"/>
    <s v="03.03.10"/>
    <s v="Receitas Da Câmara"/>
    <s v="03.03.10"/>
    <x v="42"/>
    <x v="0"/>
    <x v="3"/>
    <x v="3"/>
    <x v="0"/>
    <x v="0"/>
    <x v="2"/>
    <x v="0"/>
    <x v="3"/>
    <s v="2024-05-13"/>
    <x v="1"/>
    <n v="106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5000"/>
    <x v="5174"/>
    <x v="0"/>
    <x v="1"/>
    <x v="0"/>
    <s v="03.03.10"/>
    <x v="8"/>
    <x v="0"/>
    <x v="4"/>
    <s v="Receitas Da Câmara"/>
    <s v="03.03.10"/>
    <s v="Receitas Da Câmara"/>
    <s v="03.03.10"/>
    <x v="15"/>
    <x v="0"/>
    <x v="0"/>
    <x v="0"/>
    <x v="0"/>
    <x v="0"/>
    <x v="2"/>
    <x v="0"/>
    <x v="3"/>
    <s v="2024-05-13"/>
    <x v="1"/>
    <n v="25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66"/>
    <x v="5175"/>
    <x v="0"/>
    <x v="1"/>
    <x v="0"/>
    <s v="03.03.10"/>
    <x v="8"/>
    <x v="0"/>
    <x v="4"/>
    <s v="Receitas Da Câmara"/>
    <s v="03.03.10"/>
    <s v="Receitas Da Câmara"/>
    <s v="03.03.10"/>
    <x v="17"/>
    <x v="0"/>
    <x v="3"/>
    <x v="3"/>
    <x v="0"/>
    <x v="0"/>
    <x v="2"/>
    <x v="0"/>
    <x v="3"/>
    <s v="2024-05-13"/>
    <x v="1"/>
    <n v="116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360"/>
    <x v="5176"/>
    <x v="0"/>
    <x v="1"/>
    <x v="0"/>
    <s v="03.03.10"/>
    <x v="8"/>
    <x v="0"/>
    <x v="4"/>
    <s v="Receitas Da Câmara"/>
    <s v="03.03.10"/>
    <s v="Receitas Da Câmara"/>
    <s v="03.03.10"/>
    <x v="13"/>
    <x v="0"/>
    <x v="3"/>
    <x v="3"/>
    <x v="0"/>
    <x v="0"/>
    <x v="2"/>
    <x v="0"/>
    <x v="3"/>
    <s v="2024-05-13"/>
    <x v="1"/>
    <n v="53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450"/>
    <x v="5177"/>
    <x v="0"/>
    <x v="1"/>
    <x v="0"/>
    <s v="03.03.10"/>
    <x v="8"/>
    <x v="0"/>
    <x v="4"/>
    <s v="Receitas Da Câmara"/>
    <s v="03.03.10"/>
    <s v="Receitas Da Câmara"/>
    <s v="03.03.10"/>
    <x v="10"/>
    <x v="0"/>
    <x v="3"/>
    <x v="3"/>
    <x v="0"/>
    <x v="0"/>
    <x v="2"/>
    <x v="0"/>
    <x v="3"/>
    <s v="2024-05-13"/>
    <x v="1"/>
    <n v="44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60"/>
    <x v="5178"/>
    <x v="0"/>
    <x v="1"/>
    <x v="0"/>
    <s v="03.03.10"/>
    <x v="8"/>
    <x v="0"/>
    <x v="4"/>
    <s v="Receitas Da Câmara"/>
    <s v="03.03.10"/>
    <s v="Receitas Da Câmara"/>
    <s v="03.03.10"/>
    <x v="6"/>
    <x v="0"/>
    <x v="3"/>
    <x v="3"/>
    <x v="0"/>
    <x v="0"/>
    <x v="2"/>
    <x v="0"/>
    <x v="3"/>
    <s v="2024-05-13"/>
    <x v="1"/>
    <n v="21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758"/>
    <x v="5179"/>
    <x v="0"/>
    <x v="0"/>
    <x v="0"/>
    <s v="03.16.15"/>
    <x v="0"/>
    <x v="0"/>
    <x v="0"/>
    <s v="Direção Financeira"/>
    <s v="03.16.15"/>
    <s v="Direção Financeira"/>
    <s v="03.16.15"/>
    <x v="75"/>
    <x v="0"/>
    <x v="2"/>
    <x v="16"/>
    <x v="0"/>
    <x v="0"/>
    <x v="0"/>
    <x v="0"/>
    <x v="7"/>
    <s v="2024-09-04"/>
    <x v="2"/>
    <n v="10758"/>
    <x v="0"/>
    <m/>
    <x v="0"/>
    <m/>
    <x v="610"/>
    <n v="100479718"/>
    <x v="0"/>
    <x v="0"/>
    <s v="Direção Financeira"/>
    <s v="ORI"/>
    <x v="0"/>
    <m/>
    <x v="0"/>
    <x v="0"/>
    <x v="0"/>
    <x v="0"/>
    <x v="0"/>
    <x v="0"/>
    <x v="0"/>
    <x v="0"/>
    <x v="0"/>
    <x v="0"/>
    <x v="0"/>
    <s v="Direção Financeira"/>
    <x v="0"/>
    <x v="0"/>
    <x v="0"/>
    <x v="0"/>
    <x v="0"/>
    <x v="0"/>
    <x v="0"/>
    <x v="0"/>
    <x v="0"/>
    <x v="0"/>
    <x v="0"/>
    <x v="0"/>
    <s v="Restituição a favor da senhora Ana Josefa Gomes Cardoso, pelo pagamento indevido, conforme anexo."/>
  </r>
  <r>
    <x v="0"/>
    <n v="0"/>
    <n v="0"/>
    <n v="0"/>
    <n v="65500"/>
    <x v="5180"/>
    <x v="0"/>
    <x v="0"/>
    <x v="0"/>
    <s v="01.28.03.06"/>
    <x v="9"/>
    <x v="4"/>
    <x v="5"/>
    <s v="Proteção Social"/>
    <s v="01.28.03"/>
    <s v="Proteção Social"/>
    <s v="01.28.03"/>
    <x v="4"/>
    <x v="0"/>
    <x v="2"/>
    <x v="2"/>
    <x v="0"/>
    <x v="1"/>
    <x v="0"/>
    <x v="0"/>
    <x v="7"/>
    <s v="2024-09-30"/>
    <x v="2"/>
    <n v="65500"/>
    <x v="0"/>
    <m/>
    <x v="0"/>
    <m/>
    <x v="6"/>
    <n v="100474914"/>
    <x v="0"/>
    <x v="0"/>
    <s v="Apoio a Crianças Vulneráveis "/>
    <s v="ORI"/>
    <x v="0"/>
    <s v="ACV"/>
    <x v="0"/>
    <x v="0"/>
    <x v="0"/>
    <x v="0"/>
    <x v="0"/>
    <x v="0"/>
    <x v="0"/>
    <x v="0"/>
    <x v="0"/>
    <x v="0"/>
    <x v="0"/>
    <s v="Apoio a Crianças Vulneráveis "/>
    <x v="0"/>
    <x v="0"/>
    <x v="0"/>
    <x v="0"/>
    <x v="1"/>
    <x v="0"/>
    <x v="0"/>
    <x v="0"/>
    <x v="0"/>
    <x v="0"/>
    <x v="0"/>
    <x v="0"/>
    <s v="Apoio concedido a favor das crianças vulneráveis referente ao mês setembro 2024, conforme anexo. "/>
  </r>
  <r>
    <x v="0"/>
    <n v="0"/>
    <n v="0"/>
    <n v="0"/>
    <n v="9626"/>
    <x v="5181"/>
    <x v="0"/>
    <x v="0"/>
    <x v="0"/>
    <s v="03.16.15"/>
    <x v="0"/>
    <x v="0"/>
    <x v="0"/>
    <s v="Direção Financeira"/>
    <s v="03.16.15"/>
    <s v="Direção Financeira"/>
    <s v="03.16.15"/>
    <x v="0"/>
    <x v="0"/>
    <x v="0"/>
    <x v="0"/>
    <x v="0"/>
    <x v="0"/>
    <x v="0"/>
    <x v="0"/>
    <x v="8"/>
    <s v="2024-10-16"/>
    <x v="3"/>
    <n v="9626"/>
    <x v="0"/>
    <m/>
    <x v="0"/>
    <m/>
    <x v="138"/>
    <n v="100391760"/>
    <x v="0"/>
    <x v="0"/>
    <s v="Direção Financeira"/>
    <s v="ORI"/>
    <x v="0"/>
    <m/>
    <x v="0"/>
    <x v="0"/>
    <x v="0"/>
    <x v="0"/>
    <x v="0"/>
    <x v="0"/>
    <x v="0"/>
    <x v="0"/>
    <x v="0"/>
    <x v="0"/>
    <x v="0"/>
    <s v="Direção Financeira"/>
    <x v="0"/>
    <x v="0"/>
    <x v="0"/>
    <x v="0"/>
    <x v="0"/>
    <x v="0"/>
    <x v="0"/>
    <x v="0"/>
    <x v="0"/>
    <x v="0"/>
    <x v="0"/>
    <x v="0"/>
    <s v="Pagamento a favor de Caetano Auto, para a aquisição de perno e 6 fêmea roda para viatura ST-94-Ol afeto aos serviços da CMSM, conforme anexo."/>
  </r>
  <r>
    <x v="0"/>
    <n v="0"/>
    <n v="0"/>
    <n v="0"/>
    <n v="13425090"/>
    <x v="5182"/>
    <x v="0"/>
    <x v="1"/>
    <x v="0"/>
    <s v="03.03.10"/>
    <x v="8"/>
    <x v="0"/>
    <x v="4"/>
    <s v="Receitas Da Câmara"/>
    <s v="03.03.10"/>
    <s v="Receitas Da Câmara"/>
    <s v="03.03.10"/>
    <x v="45"/>
    <x v="0"/>
    <x v="6"/>
    <x v="10"/>
    <x v="0"/>
    <x v="0"/>
    <x v="2"/>
    <x v="0"/>
    <x v="10"/>
    <s v="2024-11-27"/>
    <x v="3"/>
    <n v="13425090"/>
    <x v="0"/>
    <m/>
    <x v="0"/>
    <m/>
    <x v="6"/>
    <n v="100474914"/>
    <x v="0"/>
    <x v="0"/>
    <s v="Receitas Da Câmara"/>
    <s v="EXT"/>
    <x v="0"/>
    <s v="RDC"/>
    <x v="0"/>
    <x v="0"/>
    <x v="0"/>
    <x v="0"/>
    <x v="0"/>
    <x v="0"/>
    <x v="0"/>
    <x v="0"/>
    <x v="0"/>
    <x v="0"/>
    <x v="0"/>
    <s v="Receitas Da Câmara"/>
    <x v="0"/>
    <x v="0"/>
    <x v="0"/>
    <x v="0"/>
    <x v="0"/>
    <x v="0"/>
    <x v="0"/>
    <x v="0"/>
    <x v="0"/>
    <x v="0"/>
    <x v="0"/>
    <x v="0"/>
    <s v="Transferência de FFM referente a novembro 2024, conforme anexo."/>
  </r>
  <r>
    <x v="0"/>
    <n v="0"/>
    <n v="0"/>
    <n v="0"/>
    <n v="27075"/>
    <x v="5183"/>
    <x v="0"/>
    <x v="1"/>
    <x v="0"/>
    <s v="80.02.01"/>
    <x v="2"/>
    <x v="2"/>
    <x v="2"/>
    <s v="Retenções Iur"/>
    <s v="80.02.01"/>
    <s v="Retenções Iur"/>
    <s v="80.02.01"/>
    <x v="2"/>
    <x v="0"/>
    <x v="1"/>
    <x v="0"/>
    <x v="1"/>
    <x v="2"/>
    <x v="2"/>
    <x v="0"/>
    <x v="11"/>
    <s v="2024-12-23"/>
    <x v="3"/>
    <n v="27075"/>
    <x v="0"/>
    <m/>
    <x v="0"/>
    <m/>
    <x v="2"/>
    <n v="100474696"/>
    <x v="0"/>
    <x v="0"/>
    <s v="Retenções Iur"/>
    <s v="ORI"/>
    <x v="0"/>
    <s v="RIUR"/>
    <x v="0"/>
    <x v="0"/>
    <x v="0"/>
    <x v="0"/>
    <x v="0"/>
    <x v="0"/>
    <x v="0"/>
    <x v="0"/>
    <x v="0"/>
    <x v="0"/>
    <x v="0"/>
    <s v="Retenções Iur"/>
    <x v="0"/>
    <x v="0"/>
    <x v="0"/>
    <x v="0"/>
    <x v="2"/>
    <x v="0"/>
    <x v="0"/>
    <x v="0"/>
    <x v="0"/>
    <x v="1"/>
    <x v="0"/>
    <x v="0"/>
    <s v="RETENCAO OT"/>
  </r>
  <r>
    <x v="1"/>
    <n v="0"/>
    <n v="0"/>
    <n v="0"/>
    <n v="610892"/>
    <x v="5184"/>
    <x v="0"/>
    <x v="0"/>
    <x v="0"/>
    <s v="03.16.15"/>
    <x v="0"/>
    <x v="0"/>
    <x v="0"/>
    <s v="Direção Financeira"/>
    <s v="03.16.15"/>
    <s v="Direção Financeira"/>
    <s v="03.16.15"/>
    <x v="55"/>
    <x v="0"/>
    <x v="0"/>
    <x v="0"/>
    <x v="0"/>
    <x v="0"/>
    <x v="1"/>
    <x v="0"/>
    <x v="0"/>
    <s v="2024-01-10"/>
    <x v="0"/>
    <n v="610892"/>
    <x v="0"/>
    <m/>
    <x v="0"/>
    <m/>
    <x v="211"/>
    <n v="100476946"/>
    <x v="0"/>
    <x v="0"/>
    <s v="Direção Financeira"/>
    <s v="ORI"/>
    <x v="0"/>
    <m/>
    <x v="0"/>
    <x v="0"/>
    <x v="0"/>
    <x v="0"/>
    <x v="0"/>
    <x v="0"/>
    <x v="0"/>
    <x v="0"/>
    <x v="0"/>
    <x v="0"/>
    <x v="0"/>
    <s v="Direção Financeira"/>
    <x v="0"/>
    <x v="0"/>
    <x v="0"/>
    <x v="0"/>
    <x v="0"/>
    <x v="0"/>
    <x v="0"/>
    <x v="0"/>
    <x v="0"/>
    <x v="0"/>
    <x v="0"/>
    <x v="0"/>
    <s v=" Pagamento a favor da Agua de Santiago, referente fatura em anexo. "/>
  </r>
  <r>
    <x v="0"/>
    <n v="0"/>
    <n v="0"/>
    <n v="0"/>
    <n v="9070"/>
    <x v="5185"/>
    <x v="0"/>
    <x v="0"/>
    <x v="0"/>
    <s v="03.16.15"/>
    <x v="0"/>
    <x v="0"/>
    <x v="0"/>
    <s v="Direção Financeira"/>
    <s v="03.16.15"/>
    <s v="Direção Financeira"/>
    <s v="03.16.15"/>
    <x v="75"/>
    <x v="0"/>
    <x v="2"/>
    <x v="16"/>
    <x v="0"/>
    <x v="0"/>
    <x v="0"/>
    <x v="0"/>
    <x v="0"/>
    <s v="2024-01-11"/>
    <x v="0"/>
    <n v="9070"/>
    <x v="0"/>
    <m/>
    <x v="0"/>
    <m/>
    <x v="611"/>
    <n v="100479589"/>
    <x v="0"/>
    <x v="0"/>
    <s v="Direção Financeira"/>
    <s v="ORI"/>
    <x v="0"/>
    <m/>
    <x v="0"/>
    <x v="0"/>
    <x v="0"/>
    <x v="0"/>
    <x v="0"/>
    <x v="0"/>
    <x v="0"/>
    <x v="0"/>
    <x v="0"/>
    <x v="0"/>
    <x v="0"/>
    <s v="Direção Financeira"/>
    <x v="0"/>
    <x v="0"/>
    <x v="0"/>
    <x v="0"/>
    <x v="0"/>
    <x v="0"/>
    <x v="0"/>
    <x v="0"/>
    <x v="0"/>
    <x v="0"/>
    <x v="0"/>
    <x v="0"/>
    <s v="Restituição a favor do Sr. Ismael Avelino Semedo, representante da Empresa QUAD TOURS-Serviços e Transporte, proveniente do pagamento para a emissão do alvará, conforme anexo."/>
  </r>
  <r>
    <x v="0"/>
    <n v="0"/>
    <n v="0"/>
    <n v="0"/>
    <n v="500"/>
    <x v="5186"/>
    <x v="0"/>
    <x v="0"/>
    <x v="0"/>
    <s v="01.25.05.09"/>
    <x v="26"/>
    <x v="3"/>
    <x v="3"/>
    <s v="Saúde"/>
    <s v="01.25.05"/>
    <s v="Saúde"/>
    <s v="01.25.05"/>
    <x v="7"/>
    <x v="0"/>
    <x v="4"/>
    <x v="4"/>
    <x v="0"/>
    <x v="1"/>
    <x v="0"/>
    <x v="0"/>
    <x v="3"/>
    <s v="2024-05-27"/>
    <x v="1"/>
    <n v="500"/>
    <x v="0"/>
    <m/>
    <x v="0"/>
    <m/>
    <x v="612"/>
    <n v="100422950"/>
    <x v="0"/>
    <x v="0"/>
    <s v="Apoio a Consultas de Especialidade e Medicamentos"/>
    <s v="ORI"/>
    <x v="0"/>
    <s v="ACE"/>
    <x v="0"/>
    <x v="0"/>
    <x v="0"/>
    <x v="0"/>
    <x v="0"/>
    <x v="0"/>
    <x v="0"/>
    <x v="0"/>
    <x v="0"/>
    <x v="0"/>
    <x v="0"/>
    <s v="Apoio a Consultas de Especialidade e Medicamentos"/>
    <x v="0"/>
    <x v="0"/>
    <x v="0"/>
    <x v="0"/>
    <x v="1"/>
    <x v="0"/>
    <x v="0"/>
    <x v="0"/>
    <x v="0"/>
    <x v="0"/>
    <x v="0"/>
    <x v="0"/>
    <s v="Apoio a favor da senhora Domingas Lopes Tavares, para pagamento transporte a fim de realizar exame medico, conforme anexo."/>
  </r>
  <r>
    <x v="0"/>
    <n v="0"/>
    <n v="0"/>
    <n v="0"/>
    <n v="500000"/>
    <x v="5187"/>
    <x v="0"/>
    <x v="1"/>
    <x v="0"/>
    <s v="03.03.10"/>
    <x v="8"/>
    <x v="0"/>
    <x v="4"/>
    <s v="Receitas Da Câmara"/>
    <s v="03.03.10"/>
    <s v="Receitas Da Câmara"/>
    <s v="03.03.10"/>
    <x v="24"/>
    <x v="0"/>
    <x v="3"/>
    <x v="6"/>
    <x v="0"/>
    <x v="0"/>
    <x v="2"/>
    <x v="0"/>
    <x v="4"/>
    <s v="2024-06-28"/>
    <x v="1"/>
    <n v="500000"/>
    <x v="0"/>
    <m/>
    <x v="0"/>
    <m/>
    <x v="6"/>
    <n v="100474914"/>
    <x v="0"/>
    <x v="0"/>
    <s v="Receitas Da Câmara"/>
    <s v="EXT"/>
    <x v="0"/>
    <s v="RDC"/>
    <x v="0"/>
    <x v="0"/>
    <x v="0"/>
    <x v="0"/>
    <x v="0"/>
    <x v="0"/>
    <x v="0"/>
    <x v="0"/>
    <x v="0"/>
    <x v="0"/>
    <x v="0"/>
    <s v="Receitas Da Câmara"/>
    <x v="0"/>
    <x v="0"/>
    <x v="0"/>
    <x v="0"/>
    <x v="0"/>
    <x v="0"/>
    <x v="0"/>
    <x v="0"/>
    <x v="0"/>
    <x v="0"/>
    <x v="0"/>
    <x v="0"/>
    <s v="Recebimento de ASDIS, conforme anexo."/>
  </r>
  <r>
    <x v="0"/>
    <n v="0"/>
    <n v="0"/>
    <n v="0"/>
    <n v="4000"/>
    <x v="5188"/>
    <x v="0"/>
    <x v="0"/>
    <x v="0"/>
    <s v="03.16.15"/>
    <x v="0"/>
    <x v="0"/>
    <x v="0"/>
    <s v="Direção Financeira"/>
    <s v="03.16.15"/>
    <s v="Direção Financeira"/>
    <s v="03.16.15"/>
    <x v="64"/>
    <x v="0"/>
    <x v="0"/>
    <x v="0"/>
    <x v="0"/>
    <x v="0"/>
    <x v="0"/>
    <x v="0"/>
    <x v="2"/>
    <s v="2024-02-13"/>
    <x v="0"/>
    <n v="4000"/>
    <x v="0"/>
    <m/>
    <x v="0"/>
    <m/>
    <x v="165"/>
    <n v="100476713"/>
    <x v="0"/>
    <x v="0"/>
    <s v="Direção Financeira"/>
    <s v="ORI"/>
    <x v="0"/>
    <m/>
    <x v="0"/>
    <x v="0"/>
    <x v="0"/>
    <x v="0"/>
    <x v="0"/>
    <x v="0"/>
    <x v="0"/>
    <x v="0"/>
    <x v="0"/>
    <x v="0"/>
    <x v="0"/>
    <s v="Direção Financeira"/>
    <x v="0"/>
    <x v="0"/>
    <x v="0"/>
    <x v="0"/>
    <x v="0"/>
    <x v="0"/>
    <x v="0"/>
    <x v="0"/>
    <x v="0"/>
    <x v="0"/>
    <x v="0"/>
    <x v="0"/>
    <s v="Pagamento subsidio conforme proposta em anexo"/>
  </r>
  <r>
    <x v="0"/>
    <n v="0"/>
    <n v="0"/>
    <n v="0"/>
    <n v="47638"/>
    <x v="5189"/>
    <x v="0"/>
    <x v="0"/>
    <x v="0"/>
    <s v="01.25.01.10"/>
    <x v="33"/>
    <x v="3"/>
    <x v="3"/>
    <s v="Educação"/>
    <s v="01.25.01"/>
    <s v="Educação"/>
    <s v="01.25.01"/>
    <x v="4"/>
    <x v="0"/>
    <x v="2"/>
    <x v="2"/>
    <x v="0"/>
    <x v="1"/>
    <x v="0"/>
    <x v="0"/>
    <x v="1"/>
    <s v="2024-03-05"/>
    <x v="0"/>
    <n v="47638"/>
    <x v="0"/>
    <m/>
    <x v="0"/>
    <m/>
    <x v="27"/>
    <n v="100479096"/>
    <x v="0"/>
    <x v="0"/>
    <s v="Transporte escolar"/>
    <s v="ORI"/>
    <x v="0"/>
    <m/>
    <x v="0"/>
    <x v="0"/>
    <x v="0"/>
    <x v="0"/>
    <x v="0"/>
    <x v="0"/>
    <x v="0"/>
    <x v="0"/>
    <x v="0"/>
    <x v="0"/>
    <x v="0"/>
    <s v="Transporte escolar"/>
    <x v="0"/>
    <x v="0"/>
    <x v="0"/>
    <x v="0"/>
    <x v="1"/>
    <x v="0"/>
    <x v="0"/>
    <x v="0"/>
    <x v="0"/>
    <x v="0"/>
    <x v="0"/>
    <x v="0"/>
    <s v="Pagamento referente a aquisição de pastilha de 4 unidades cada para a viatura ST-89-TL afetos ao transporte escolar da CMSM, conforme anexo. "/>
  </r>
  <r>
    <x v="0"/>
    <n v="0"/>
    <n v="0"/>
    <n v="0"/>
    <n v="1656"/>
    <x v="5190"/>
    <x v="0"/>
    <x v="0"/>
    <x v="0"/>
    <s v="03.16.15"/>
    <x v="0"/>
    <x v="0"/>
    <x v="0"/>
    <s v="Direção Financeira"/>
    <s v="03.16.15"/>
    <s v="Direção Financeira"/>
    <s v="03.16.15"/>
    <x v="58"/>
    <x v="0"/>
    <x v="0"/>
    <x v="1"/>
    <x v="0"/>
    <x v="0"/>
    <x v="0"/>
    <x v="0"/>
    <x v="3"/>
    <s v="2024-05-07"/>
    <x v="1"/>
    <n v="1656"/>
    <x v="0"/>
    <m/>
    <x v="0"/>
    <m/>
    <x v="89"/>
    <n v="100391565"/>
    <x v="0"/>
    <x v="0"/>
    <s v="Direção Financeira"/>
    <s v="ORI"/>
    <x v="0"/>
    <m/>
    <x v="0"/>
    <x v="0"/>
    <x v="0"/>
    <x v="0"/>
    <x v="0"/>
    <x v="0"/>
    <x v="0"/>
    <x v="0"/>
    <x v="0"/>
    <x v="0"/>
    <x v="0"/>
    <s v="Direção Financeira"/>
    <x v="0"/>
    <x v="0"/>
    <x v="0"/>
    <x v="0"/>
    <x v="0"/>
    <x v="0"/>
    <x v="0"/>
    <x v="0"/>
    <x v="0"/>
    <x v="0"/>
    <x v="0"/>
    <x v="0"/>
    <s v="Pagamento referente a publicação do B.O, IIª série, 1/4 página- extrato de despacho N 010/2024 de 03 de maio de 2024, conforme anexo."/>
  </r>
  <r>
    <x v="0"/>
    <n v="0"/>
    <n v="0"/>
    <n v="0"/>
    <n v="7200"/>
    <x v="5191"/>
    <x v="0"/>
    <x v="1"/>
    <x v="0"/>
    <s v="03.03.10"/>
    <x v="8"/>
    <x v="0"/>
    <x v="4"/>
    <s v="Receitas Da Câmara"/>
    <s v="03.03.10"/>
    <s v="Receitas Da Câmara"/>
    <s v="03.03.10"/>
    <x v="20"/>
    <x v="0"/>
    <x v="3"/>
    <x v="3"/>
    <x v="0"/>
    <x v="0"/>
    <x v="2"/>
    <x v="0"/>
    <x v="3"/>
    <s v="2024-05-16"/>
    <x v="1"/>
    <n v="7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485"/>
    <x v="5192"/>
    <x v="0"/>
    <x v="1"/>
    <x v="0"/>
    <s v="03.03.10"/>
    <x v="8"/>
    <x v="0"/>
    <x v="4"/>
    <s v="Receitas Da Câmara"/>
    <s v="03.03.10"/>
    <s v="Receitas Da Câmara"/>
    <s v="03.03.10"/>
    <x v="17"/>
    <x v="0"/>
    <x v="3"/>
    <x v="3"/>
    <x v="0"/>
    <x v="0"/>
    <x v="2"/>
    <x v="0"/>
    <x v="3"/>
    <s v="2024-05-16"/>
    <x v="1"/>
    <n v="448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796"/>
    <x v="5193"/>
    <x v="0"/>
    <x v="1"/>
    <x v="0"/>
    <s v="03.03.10"/>
    <x v="8"/>
    <x v="0"/>
    <x v="4"/>
    <s v="Receitas Da Câmara"/>
    <s v="03.03.10"/>
    <s v="Receitas Da Câmara"/>
    <s v="03.03.10"/>
    <x v="9"/>
    <x v="0"/>
    <x v="3"/>
    <x v="3"/>
    <x v="0"/>
    <x v="0"/>
    <x v="2"/>
    <x v="0"/>
    <x v="3"/>
    <s v="2024-05-16"/>
    <x v="1"/>
    <n v="879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400"/>
    <x v="5194"/>
    <x v="0"/>
    <x v="1"/>
    <x v="0"/>
    <s v="03.03.10"/>
    <x v="8"/>
    <x v="0"/>
    <x v="4"/>
    <s v="Receitas Da Câmara"/>
    <s v="03.03.10"/>
    <s v="Receitas Da Câmara"/>
    <s v="03.03.10"/>
    <x v="11"/>
    <x v="0"/>
    <x v="0"/>
    <x v="5"/>
    <x v="0"/>
    <x v="0"/>
    <x v="2"/>
    <x v="0"/>
    <x v="3"/>
    <s v="2024-05-16"/>
    <x v="1"/>
    <n v="11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90"/>
    <x v="5195"/>
    <x v="0"/>
    <x v="1"/>
    <x v="0"/>
    <s v="03.03.10"/>
    <x v="8"/>
    <x v="0"/>
    <x v="4"/>
    <s v="Receitas Da Câmara"/>
    <s v="03.03.10"/>
    <s v="Receitas Da Câmara"/>
    <s v="03.03.10"/>
    <x v="13"/>
    <x v="0"/>
    <x v="3"/>
    <x v="3"/>
    <x v="0"/>
    <x v="0"/>
    <x v="2"/>
    <x v="0"/>
    <x v="3"/>
    <s v="2024-05-16"/>
    <x v="1"/>
    <n v="29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80"/>
    <x v="5196"/>
    <x v="0"/>
    <x v="1"/>
    <x v="0"/>
    <s v="03.03.10"/>
    <x v="8"/>
    <x v="0"/>
    <x v="4"/>
    <s v="Receitas Da Câmara"/>
    <s v="03.03.10"/>
    <s v="Receitas Da Câmara"/>
    <s v="03.03.10"/>
    <x v="6"/>
    <x v="0"/>
    <x v="3"/>
    <x v="3"/>
    <x v="0"/>
    <x v="0"/>
    <x v="2"/>
    <x v="0"/>
    <x v="3"/>
    <s v="2024-05-16"/>
    <x v="1"/>
    <n v="16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60"/>
    <x v="5197"/>
    <x v="0"/>
    <x v="1"/>
    <x v="0"/>
    <s v="03.03.10"/>
    <x v="8"/>
    <x v="0"/>
    <x v="4"/>
    <s v="Receitas Da Câmara"/>
    <s v="03.03.10"/>
    <s v="Receitas Da Câmara"/>
    <s v="03.03.10"/>
    <x v="8"/>
    <x v="0"/>
    <x v="3"/>
    <x v="3"/>
    <x v="0"/>
    <x v="0"/>
    <x v="2"/>
    <x v="0"/>
    <x v="3"/>
    <s v="2024-05-16"/>
    <x v="1"/>
    <n v="4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410"/>
    <x v="5198"/>
    <x v="0"/>
    <x v="1"/>
    <x v="0"/>
    <s v="03.03.10"/>
    <x v="8"/>
    <x v="0"/>
    <x v="4"/>
    <s v="Receitas Da Câmara"/>
    <s v="03.03.10"/>
    <s v="Receitas Da Câmara"/>
    <s v="03.03.10"/>
    <x v="10"/>
    <x v="0"/>
    <x v="3"/>
    <x v="3"/>
    <x v="0"/>
    <x v="0"/>
    <x v="2"/>
    <x v="0"/>
    <x v="3"/>
    <s v="2024-05-16"/>
    <x v="1"/>
    <n v="124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25"/>
    <x v="5199"/>
    <x v="0"/>
    <x v="1"/>
    <x v="0"/>
    <s v="03.03.10"/>
    <x v="8"/>
    <x v="0"/>
    <x v="4"/>
    <s v="Receitas Da Câmara"/>
    <s v="03.03.10"/>
    <s v="Receitas Da Câmara"/>
    <s v="03.03.10"/>
    <x v="12"/>
    <x v="0"/>
    <x v="3"/>
    <x v="3"/>
    <x v="0"/>
    <x v="0"/>
    <x v="2"/>
    <x v="0"/>
    <x v="3"/>
    <s v="2024-05-16"/>
    <x v="1"/>
    <n v="40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600"/>
    <x v="5200"/>
    <x v="0"/>
    <x v="1"/>
    <x v="0"/>
    <s v="03.03.10"/>
    <x v="8"/>
    <x v="0"/>
    <x v="4"/>
    <s v="Receitas Da Câmara"/>
    <s v="03.03.10"/>
    <s v="Receitas Da Câmara"/>
    <s v="03.03.10"/>
    <x v="42"/>
    <x v="0"/>
    <x v="3"/>
    <x v="3"/>
    <x v="0"/>
    <x v="0"/>
    <x v="2"/>
    <x v="0"/>
    <x v="3"/>
    <s v="2024-05-16"/>
    <x v="1"/>
    <n v="5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9953"/>
    <x v="5201"/>
    <x v="0"/>
    <x v="1"/>
    <x v="0"/>
    <s v="03.03.10"/>
    <x v="8"/>
    <x v="0"/>
    <x v="4"/>
    <s v="Receitas Da Câmara"/>
    <s v="03.03.10"/>
    <s v="Receitas Da Câmara"/>
    <s v="03.03.10"/>
    <x v="18"/>
    <x v="0"/>
    <x v="0"/>
    <x v="0"/>
    <x v="0"/>
    <x v="0"/>
    <x v="2"/>
    <x v="0"/>
    <x v="3"/>
    <s v="2024-05-16"/>
    <x v="1"/>
    <n v="4995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00"/>
    <x v="5202"/>
    <x v="0"/>
    <x v="1"/>
    <x v="0"/>
    <s v="80.02.01"/>
    <x v="2"/>
    <x v="2"/>
    <x v="2"/>
    <s v="Retenções Iur"/>
    <s v="80.02.01"/>
    <s v="Retenções Iur"/>
    <s v="80.02.01"/>
    <x v="2"/>
    <x v="0"/>
    <x v="1"/>
    <x v="0"/>
    <x v="1"/>
    <x v="2"/>
    <x v="2"/>
    <x v="0"/>
    <x v="3"/>
    <s v="2024-05-29"/>
    <x v="1"/>
    <n v="2700"/>
    <x v="0"/>
    <m/>
    <x v="0"/>
    <m/>
    <x v="2"/>
    <n v="100474696"/>
    <x v="0"/>
    <x v="0"/>
    <s v="Retenções Iur"/>
    <s v="ORI"/>
    <x v="0"/>
    <s v="RIUR"/>
    <x v="0"/>
    <x v="0"/>
    <x v="0"/>
    <x v="0"/>
    <x v="0"/>
    <x v="0"/>
    <x v="0"/>
    <x v="0"/>
    <x v="0"/>
    <x v="0"/>
    <x v="0"/>
    <s v="Retenções Iur"/>
    <x v="0"/>
    <x v="0"/>
    <x v="0"/>
    <x v="0"/>
    <x v="2"/>
    <x v="0"/>
    <x v="0"/>
    <x v="0"/>
    <x v="0"/>
    <x v="1"/>
    <x v="0"/>
    <x v="0"/>
    <s v="RETENCAO OT"/>
  </r>
  <r>
    <x v="1"/>
    <n v="0"/>
    <n v="0"/>
    <n v="0"/>
    <n v="3000"/>
    <x v="5203"/>
    <x v="0"/>
    <x v="0"/>
    <x v="0"/>
    <s v="01.27.06.80"/>
    <x v="1"/>
    <x v="1"/>
    <x v="1"/>
    <s v="Requalificação Urbana e habitação"/>
    <s v="01.27.06"/>
    <s v="Requalificação Urbana e habitação"/>
    <s v="01.27.06"/>
    <x v="1"/>
    <x v="0"/>
    <x v="0"/>
    <x v="0"/>
    <x v="0"/>
    <x v="1"/>
    <x v="1"/>
    <x v="0"/>
    <x v="7"/>
    <s v="2024-09-27"/>
    <x v="2"/>
    <n v="3000"/>
    <x v="0"/>
    <m/>
    <x v="0"/>
    <m/>
    <x v="34"/>
    <n v="100477243"/>
    <x v="0"/>
    <x v="0"/>
    <s v="Requalificação Urbana de Veneza"/>
    <s v="ORI"/>
    <x v="0"/>
    <m/>
    <x v="0"/>
    <x v="0"/>
    <x v="0"/>
    <x v="0"/>
    <x v="0"/>
    <x v="0"/>
    <x v="0"/>
    <x v="0"/>
    <x v="0"/>
    <x v="0"/>
    <x v="0"/>
    <s v="Requalificação Urbana de Veneza"/>
    <x v="0"/>
    <x v="0"/>
    <x v="0"/>
    <x v="0"/>
    <x v="1"/>
    <x v="0"/>
    <x v="0"/>
    <x v="0"/>
    <x v="0"/>
    <x v="0"/>
    <x v="0"/>
    <x v="0"/>
    <s v="Pagamento referente a aquisição de três almoço servidos aos técnicos Eletra no âmbito da realização dos trabalhos de iluminação da praia de Veneza, conforme anexo."/>
  </r>
  <r>
    <x v="1"/>
    <n v="0"/>
    <n v="0"/>
    <n v="0"/>
    <n v="18000"/>
    <x v="5204"/>
    <x v="0"/>
    <x v="1"/>
    <x v="0"/>
    <s v="03.03.10"/>
    <x v="8"/>
    <x v="0"/>
    <x v="4"/>
    <s v="Receitas Da Câmara"/>
    <s v="03.03.10"/>
    <s v="Receitas Da Câmara"/>
    <s v="03.03.10"/>
    <x v="15"/>
    <x v="0"/>
    <x v="0"/>
    <x v="0"/>
    <x v="0"/>
    <x v="0"/>
    <x v="2"/>
    <x v="0"/>
    <x v="8"/>
    <s v="2024-10-14"/>
    <x v="3"/>
    <n v="18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6"/>
    <x v="5205"/>
    <x v="0"/>
    <x v="1"/>
    <x v="0"/>
    <s v="03.03.10"/>
    <x v="8"/>
    <x v="0"/>
    <x v="4"/>
    <s v="Receitas Da Câmara"/>
    <s v="03.03.10"/>
    <s v="Receitas Da Câmara"/>
    <s v="03.03.10"/>
    <x v="25"/>
    <x v="0"/>
    <x v="3"/>
    <x v="3"/>
    <x v="0"/>
    <x v="0"/>
    <x v="2"/>
    <x v="0"/>
    <x v="8"/>
    <s v="2024-10-14"/>
    <x v="3"/>
    <n v="25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375"/>
    <x v="5206"/>
    <x v="0"/>
    <x v="1"/>
    <x v="0"/>
    <s v="03.03.10"/>
    <x v="8"/>
    <x v="0"/>
    <x v="4"/>
    <s v="Receitas Da Câmara"/>
    <s v="03.03.10"/>
    <s v="Receitas Da Câmara"/>
    <s v="03.03.10"/>
    <x v="12"/>
    <x v="0"/>
    <x v="3"/>
    <x v="3"/>
    <x v="0"/>
    <x v="0"/>
    <x v="2"/>
    <x v="0"/>
    <x v="8"/>
    <s v="2024-10-14"/>
    <x v="3"/>
    <n v="63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25"/>
    <x v="5207"/>
    <x v="0"/>
    <x v="1"/>
    <x v="0"/>
    <s v="03.03.10"/>
    <x v="8"/>
    <x v="0"/>
    <x v="4"/>
    <s v="Receitas Da Câmara"/>
    <s v="03.03.10"/>
    <s v="Receitas Da Câmara"/>
    <s v="03.03.10"/>
    <x v="10"/>
    <x v="0"/>
    <x v="3"/>
    <x v="3"/>
    <x v="0"/>
    <x v="0"/>
    <x v="2"/>
    <x v="0"/>
    <x v="8"/>
    <s v="2024-10-14"/>
    <x v="3"/>
    <n v="21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
    <x v="5208"/>
    <x v="0"/>
    <x v="1"/>
    <x v="0"/>
    <s v="03.03.10"/>
    <x v="8"/>
    <x v="0"/>
    <x v="4"/>
    <s v="Receitas Da Câmara"/>
    <s v="03.03.10"/>
    <s v="Receitas Da Câmara"/>
    <s v="03.03.10"/>
    <x v="14"/>
    <x v="0"/>
    <x v="3"/>
    <x v="3"/>
    <x v="0"/>
    <x v="0"/>
    <x v="2"/>
    <x v="0"/>
    <x v="8"/>
    <s v="2024-10-14"/>
    <x v="3"/>
    <n v="1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610"/>
    <x v="5209"/>
    <x v="0"/>
    <x v="1"/>
    <x v="0"/>
    <s v="03.03.10"/>
    <x v="8"/>
    <x v="0"/>
    <x v="4"/>
    <s v="Receitas Da Câmara"/>
    <s v="03.03.10"/>
    <s v="Receitas Da Câmara"/>
    <s v="03.03.10"/>
    <x v="17"/>
    <x v="0"/>
    <x v="3"/>
    <x v="3"/>
    <x v="0"/>
    <x v="0"/>
    <x v="2"/>
    <x v="0"/>
    <x v="8"/>
    <s v="2024-10-14"/>
    <x v="3"/>
    <n v="56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990"/>
    <x v="5210"/>
    <x v="0"/>
    <x v="1"/>
    <x v="0"/>
    <s v="03.03.10"/>
    <x v="8"/>
    <x v="0"/>
    <x v="4"/>
    <s v="Receitas Da Câmara"/>
    <s v="03.03.10"/>
    <s v="Receitas Da Câmara"/>
    <s v="03.03.10"/>
    <x v="13"/>
    <x v="0"/>
    <x v="3"/>
    <x v="3"/>
    <x v="0"/>
    <x v="0"/>
    <x v="2"/>
    <x v="0"/>
    <x v="8"/>
    <s v="2024-10-14"/>
    <x v="3"/>
    <n v="39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120"/>
    <x v="5211"/>
    <x v="0"/>
    <x v="1"/>
    <x v="0"/>
    <s v="03.03.10"/>
    <x v="8"/>
    <x v="0"/>
    <x v="4"/>
    <s v="Receitas Da Câmara"/>
    <s v="03.03.10"/>
    <s v="Receitas Da Câmara"/>
    <s v="03.03.10"/>
    <x v="6"/>
    <x v="0"/>
    <x v="3"/>
    <x v="3"/>
    <x v="0"/>
    <x v="0"/>
    <x v="2"/>
    <x v="0"/>
    <x v="8"/>
    <s v="2024-10-14"/>
    <x v="3"/>
    <n v="41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800"/>
    <x v="5212"/>
    <x v="0"/>
    <x v="1"/>
    <x v="0"/>
    <s v="03.03.10"/>
    <x v="8"/>
    <x v="0"/>
    <x v="4"/>
    <s v="Receitas Da Câmara"/>
    <s v="03.03.10"/>
    <s v="Receitas Da Câmara"/>
    <s v="03.03.10"/>
    <x v="42"/>
    <x v="0"/>
    <x v="3"/>
    <x v="3"/>
    <x v="0"/>
    <x v="0"/>
    <x v="2"/>
    <x v="0"/>
    <x v="8"/>
    <s v="2024-10-14"/>
    <x v="3"/>
    <n v="12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
    <x v="5213"/>
    <x v="0"/>
    <x v="1"/>
    <x v="0"/>
    <s v="03.03.10"/>
    <x v="8"/>
    <x v="0"/>
    <x v="4"/>
    <s v="Receitas Da Câmara"/>
    <s v="03.03.10"/>
    <s v="Receitas Da Câmara"/>
    <s v="03.03.10"/>
    <x v="8"/>
    <x v="0"/>
    <x v="3"/>
    <x v="3"/>
    <x v="0"/>
    <x v="0"/>
    <x v="2"/>
    <x v="0"/>
    <x v="8"/>
    <s v="2024-10-14"/>
    <x v="3"/>
    <n v="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50"/>
    <x v="5214"/>
    <x v="0"/>
    <x v="1"/>
    <x v="0"/>
    <s v="03.03.10"/>
    <x v="8"/>
    <x v="0"/>
    <x v="4"/>
    <s v="Receitas Da Câmara"/>
    <s v="03.03.10"/>
    <s v="Receitas Da Câmara"/>
    <s v="03.03.10"/>
    <x v="16"/>
    <x v="0"/>
    <x v="0"/>
    <x v="5"/>
    <x v="0"/>
    <x v="0"/>
    <x v="2"/>
    <x v="0"/>
    <x v="8"/>
    <s v="2024-10-14"/>
    <x v="3"/>
    <n v="7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4481"/>
    <x v="5215"/>
    <x v="0"/>
    <x v="1"/>
    <x v="0"/>
    <s v="03.03.10"/>
    <x v="8"/>
    <x v="0"/>
    <x v="4"/>
    <s v="Receitas Da Câmara"/>
    <s v="03.03.10"/>
    <s v="Receitas Da Câmara"/>
    <s v="03.03.10"/>
    <x v="18"/>
    <x v="0"/>
    <x v="0"/>
    <x v="0"/>
    <x v="0"/>
    <x v="0"/>
    <x v="2"/>
    <x v="0"/>
    <x v="8"/>
    <s v="2024-10-14"/>
    <x v="3"/>
    <n v="44481"/>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2"/>
    <x v="5216"/>
    <x v="0"/>
    <x v="1"/>
    <x v="0"/>
    <s v="03.03.10"/>
    <x v="8"/>
    <x v="0"/>
    <x v="4"/>
    <s v="Receitas Da Câmara"/>
    <s v="03.03.10"/>
    <s v="Receitas Da Câmara"/>
    <s v="03.03.10"/>
    <x v="25"/>
    <x v="0"/>
    <x v="3"/>
    <x v="3"/>
    <x v="0"/>
    <x v="0"/>
    <x v="2"/>
    <x v="0"/>
    <x v="8"/>
    <s v="2024-10-17"/>
    <x v="3"/>
    <n v="362"/>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000000"/>
    <x v="5217"/>
    <x v="0"/>
    <x v="1"/>
    <x v="0"/>
    <s v="03.03.10"/>
    <x v="8"/>
    <x v="0"/>
    <x v="4"/>
    <s v="Receitas Da Câmara"/>
    <s v="03.03.10"/>
    <s v="Receitas Da Câmara"/>
    <s v="03.03.10"/>
    <x v="15"/>
    <x v="0"/>
    <x v="0"/>
    <x v="0"/>
    <x v="0"/>
    <x v="0"/>
    <x v="2"/>
    <x v="0"/>
    <x v="8"/>
    <s v="2024-10-17"/>
    <x v="3"/>
    <n v="200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00"/>
    <x v="5218"/>
    <x v="0"/>
    <x v="1"/>
    <x v="0"/>
    <s v="03.03.10"/>
    <x v="8"/>
    <x v="0"/>
    <x v="4"/>
    <s v="Receitas Da Câmara"/>
    <s v="03.03.10"/>
    <s v="Receitas Da Câmara"/>
    <s v="03.03.10"/>
    <x v="11"/>
    <x v="0"/>
    <x v="0"/>
    <x v="5"/>
    <x v="0"/>
    <x v="0"/>
    <x v="2"/>
    <x v="0"/>
    <x v="8"/>
    <s v="2024-10-17"/>
    <x v="3"/>
    <n v="1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5448"/>
    <x v="5219"/>
    <x v="0"/>
    <x v="1"/>
    <x v="0"/>
    <s v="03.03.10"/>
    <x v="8"/>
    <x v="0"/>
    <x v="4"/>
    <s v="Receitas Da Câmara"/>
    <s v="03.03.10"/>
    <s v="Receitas Da Câmara"/>
    <s v="03.03.10"/>
    <x v="18"/>
    <x v="0"/>
    <x v="0"/>
    <x v="0"/>
    <x v="0"/>
    <x v="0"/>
    <x v="2"/>
    <x v="0"/>
    <x v="8"/>
    <s v="2024-10-17"/>
    <x v="3"/>
    <n v="6544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560"/>
    <x v="5220"/>
    <x v="0"/>
    <x v="1"/>
    <x v="0"/>
    <s v="03.03.10"/>
    <x v="8"/>
    <x v="0"/>
    <x v="4"/>
    <s v="Receitas Da Câmara"/>
    <s v="03.03.10"/>
    <s v="Receitas Da Câmara"/>
    <s v="03.03.10"/>
    <x v="10"/>
    <x v="0"/>
    <x v="3"/>
    <x v="3"/>
    <x v="0"/>
    <x v="0"/>
    <x v="2"/>
    <x v="0"/>
    <x v="8"/>
    <s v="2024-10-17"/>
    <x v="3"/>
    <n v="45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590"/>
    <x v="5221"/>
    <x v="0"/>
    <x v="1"/>
    <x v="0"/>
    <s v="03.03.10"/>
    <x v="8"/>
    <x v="0"/>
    <x v="4"/>
    <s v="Receitas Da Câmara"/>
    <s v="03.03.10"/>
    <s v="Receitas Da Câmara"/>
    <s v="03.03.10"/>
    <x v="17"/>
    <x v="0"/>
    <x v="3"/>
    <x v="3"/>
    <x v="0"/>
    <x v="0"/>
    <x v="2"/>
    <x v="0"/>
    <x v="8"/>
    <s v="2024-10-17"/>
    <x v="3"/>
    <n v="75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60"/>
    <x v="5222"/>
    <x v="0"/>
    <x v="1"/>
    <x v="0"/>
    <s v="03.03.10"/>
    <x v="8"/>
    <x v="0"/>
    <x v="4"/>
    <s v="Receitas Da Câmara"/>
    <s v="03.03.10"/>
    <s v="Receitas Da Câmara"/>
    <s v="03.03.10"/>
    <x v="6"/>
    <x v="0"/>
    <x v="3"/>
    <x v="3"/>
    <x v="0"/>
    <x v="0"/>
    <x v="2"/>
    <x v="0"/>
    <x v="8"/>
    <s v="2024-10-17"/>
    <x v="3"/>
    <n v="30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00"/>
    <x v="5223"/>
    <x v="0"/>
    <x v="1"/>
    <x v="0"/>
    <s v="03.03.10"/>
    <x v="8"/>
    <x v="0"/>
    <x v="4"/>
    <s v="Receitas Da Câmara"/>
    <s v="03.03.10"/>
    <s v="Receitas Da Câmara"/>
    <s v="03.03.10"/>
    <x v="20"/>
    <x v="0"/>
    <x v="3"/>
    <x v="3"/>
    <x v="0"/>
    <x v="0"/>
    <x v="2"/>
    <x v="0"/>
    <x v="8"/>
    <s v="2024-10-17"/>
    <x v="3"/>
    <n v="2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70"/>
    <x v="5224"/>
    <x v="0"/>
    <x v="1"/>
    <x v="0"/>
    <s v="03.03.10"/>
    <x v="8"/>
    <x v="0"/>
    <x v="4"/>
    <s v="Receitas Da Câmara"/>
    <s v="03.03.10"/>
    <s v="Receitas Da Câmara"/>
    <s v="03.03.10"/>
    <x v="13"/>
    <x v="0"/>
    <x v="3"/>
    <x v="3"/>
    <x v="0"/>
    <x v="0"/>
    <x v="2"/>
    <x v="0"/>
    <x v="8"/>
    <s v="2024-10-17"/>
    <x v="3"/>
    <n v="26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
    <x v="5225"/>
    <x v="0"/>
    <x v="1"/>
    <x v="0"/>
    <s v="03.03.10"/>
    <x v="8"/>
    <x v="0"/>
    <x v="4"/>
    <s v="Receitas Da Câmara"/>
    <s v="03.03.10"/>
    <s v="Receitas Da Câmara"/>
    <s v="03.03.10"/>
    <x v="8"/>
    <x v="0"/>
    <x v="3"/>
    <x v="3"/>
    <x v="0"/>
    <x v="0"/>
    <x v="2"/>
    <x v="0"/>
    <x v="8"/>
    <s v="2024-10-17"/>
    <x v="3"/>
    <n v="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200"/>
    <x v="5226"/>
    <x v="0"/>
    <x v="1"/>
    <x v="0"/>
    <s v="03.03.10"/>
    <x v="8"/>
    <x v="0"/>
    <x v="4"/>
    <s v="Receitas Da Câmara"/>
    <s v="03.03.10"/>
    <s v="Receitas Da Câmara"/>
    <s v="03.03.10"/>
    <x v="42"/>
    <x v="0"/>
    <x v="3"/>
    <x v="3"/>
    <x v="0"/>
    <x v="0"/>
    <x v="2"/>
    <x v="0"/>
    <x v="8"/>
    <s v="2024-10-17"/>
    <x v="3"/>
    <n v="32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50626371"/>
    <x v="5227"/>
    <x v="0"/>
    <x v="1"/>
    <x v="0"/>
    <s v="03.03.10"/>
    <x v="8"/>
    <x v="0"/>
    <x v="4"/>
    <s v="Receitas Da Câmara"/>
    <s v="03.03.10"/>
    <s v="Receitas Da Câmara"/>
    <s v="03.03.10"/>
    <x v="47"/>
    <x v="0"/>
    <x v="0"/>
    <x v="0"/>
    <x v="0"/>
    <x v="0"/>
    <x v="2"/>
    <x v="0"/>
    <x v="10"/>
    <s v="2024-11-30"/>
    <x v="3"/>
    <n v="50626371"/>
    <x v="0"/>
    <m/>
    <x v="0"/>
    <m/>
    <x v="6"/>
    <n v="100474914"/>
    <x v="0"/>
    <x v="0"/>
    <s v="Receitas Da Câmara"/>
    <s v="EXT"/>
    <x v="0"/>
    <s v="RDC"/>
    <x v="0"/>
    <x v="0"/>
    <x v="0"/>
    <x v="0"/>
    <x v="0"/>
    <x v="0"/>
    <x v="0"/>
    <x v="0"/>
    <x v="0"/>
    <x v="0"/>
    <x v="0"/>
    <s v="Receitas Da Câmara"/>
    <x v="0"/>
    <x v="0"/>
    <x v="0"/>
    <x v="0"/>
    <x v="0"/>
    <x v="0"/>
    <x v="0"/>
    <x v="0"/>
    <x v="0"/>
    <x v="0"/>
    <x v="0"/>
    <x v="0"/>
    <s v="Transferência de utilização, conforme anexo."/>
  </r>
  <r>
    <x v="0"/>
    <n v="0"/>
    <n v="0"/>
    <n v="0"/>
    <n v="75916"/>
    <x v="5228"/>
    <x v="0"/>
    <x v="0"/>
    <x v="0"/>
    <s v="03.16.25"/>
    <x v="23"/>
    <x v="0"/>
    <x v="0"/>
    <s v="Direção dos  Recursos Humanos"/>
    <s v="03.16.25"/>
    <s v="Direção dos  Recursos Humanos"/>
    <s v="03.16.25"/>
    <x v="44"/>
    <x v="0"/>
    <x v="0"/>
    <x v="0"/>
    <x v="0"/>
    <x v="0"/>
    <x v="0"/>
    <x v="0"/>
    <x v="0"/>
    <s v="2024-01-08"/>
    <x v="0"/>
    <n v="75916"/>
    <x v="0"/>
    <m/>
    <x v="0"/>
    <m/>
    <x v="205"/>
    <n v="100478458"/>
    <x v="0"/>
    <x v="0"/>
    <s v="Direção dos  Recursos Humanos"/>
    <s v="ORI"/>
    <x v="0"/>
    <m/>
    <x v="0"/>
    <x v="0"/>
    <x v="0"/>
    <x v="0"/>
    <x v="0"/>
    <x v="0"/>
    <x v="0"/>
    <x v="0"/>
    <x v="0"/>
    <x v="0"/>
    <x v="0"/>
    <s v="Direção dos  Recursos Humanos"/>
    <x v="0"/>
    <x v="0"/>
    <x v="0"/>
    <x v="0"/>
    <x v="0"/>
    <x v="0"/>
    <x v="0"/>
    <x v="0"/>
    <x v="0"/>
    <x v="0"/>
    <x v="0"/>
    <x v="0"/>
    <s v="Pagamento retroativo ultima prestação a favor do Sr. Felisberto Furtado Mendonça implementação de PCCS janeiro 2012 a outubro de 2014, conforme anexo."/>
  </r>
  <r>
    <x v="0"/>
    <n v="0"/>
    <n v="0"/>
    <n v="0"/>
    <n v="30000"/>
    <x v="5229"/>
    <x v="0"/>
    <x v="0"/>
    <x v="0"/>
    <s v="01.25.01.12"/>
    <x v="54"/>
    <x v="3"/>
    <x v="3"/>
    <s v="Educação"/>
    <s v="01.25.01"/>
    <s v="Educação"/>
    <s v="01.25.01"/>
    <x v="4"/>
    <x v="0"/>
    <x v="2"/>
    <x v="2"/>
    <x v="0"/>
    <x v="1"/>
    <x v="0"/>
    <x v="0"/>
    <x v="0"/>
    <s v="2024-01-15"/>
    <x v="0"/>
    <n v="30000"/>
    <x v="0"/>
    <m/>
    <x v="0"/>
    <m/>
    <x v="613"/>
    <n v="100391440"/>
    <x v="0"/>
    <x v="0"/>
    <s v="Comparticipação da Câmara com Ensino Superior"/>
    <s v="ORI"/>
    <x v="0"/>
    <m/>
    <x v="0"/>
    <x v="0"/>
    <x v="0"/>
    <x v="0"/>
    <x v="0"/>
    <x v="0"/>
    <x v="0"/>
    <x v="0"/>
    <x v="0"/>
    <x v="0"/>
    <x v="0"/>
    <s v="Comparticipação da Câmara com Ensino Superior"/>
    <x v="0"/>
    <x v="0"/>
    <x v="0"/>
    <x v="0"/>
    <x v="1"/>
    <x v="0"/>
    <x v="0"/>
    <x v="0"/>
    <x v="0"/>
    <x v="0"/>
    <x v="0"/>
    <x v="0"/>
    <s v="Apoio para pagamento de propina, conforme proposta em anexo."/>
  </r>
  <r>
    <x v="0"/>
    <n v="0"/>
    <n v="0"/>
    <n v="0"/>
    <n v="1651142"/>
    <x v="5230"/>
    <x v="0"/>
    <x v="0"/>
    <x v="0"/>
    <s v="03.16.15"/>
    <x v="0"/>
    <x v="0"/>
    <x v="0"/>
    <s v="Direção Financeira"/>
    <s v="03.16.15"/>
    <s v="Direção Financeira"/>
    <s v="03.16.15"/>
    <x v="54"/>
    <x v="0"/>
    <x v="0"/>
    <x v="0"/>
    <x v="0"/>
    <x v="0"/>
    <x v="0"/>
    <x v="0"/>
    <x v="0"/>
    <s v="2024-01-31"/>
    <x v="0"/>
    <n v="1651142"/>
    <x v="0"/>
    <m/>
    <x v="0"/>
    <m/>
    <x v="6"/>
    <n v="100474914"/>
    <x v="0"/>
    <x v="0"/>
    <s v="Direção Financeira"/>
    <s v="ORI"/>
    <x v="0"/>
    <m/>
    <x v="0"/>
    <x v="0"/>
    <x v="0"/>
    <x v="0"/>
    <x v="0"/>
    <x v="0"/>
    <x v="0"/>
    <x v="0"/>
    <x v="0"/>
    <x v="0"/>
    <x v="0"/>
    <s v="Direção Financeira"/>
    <x v="0"/>
    <x v="0"/>
    <x v="0"/>
    <x v="0"/>
    <x v="0"/>
    <x v="0"/>
    <x v="0"/>
    <x v="1"/>
    <x v="0"/>
    <x v="0"/>
    <x v="0"/>
    <x v="0"/>
    <s v="Despesas com juros da divida referente ao mês de janeiro 2024, conforme anexo."/>
  </r>
  <r>
    <x v="0"/>
    <n v="0"/>
    <n v="0"/>
    <n v="0"/>
    <n v="77676"/>
    <x v="5231"/>
    <x v="0"/>
    <x v="0"/>
    <x v="0"/>
    <s v="03.16.15"/>
    <x v="0"/>
    <x v="0"/>
    <x v="0"/>
    <s v="Direção Financeira"/>
    <s v="03.16.15"/>
    <s v="Direção Financeira"/>
    <s v="03.16.15"/>
    <x v="43"/>
    <x v="0"/>
    <x v="0"/>
    <x v="1"/>
    <x v="0"/>
    <x v="0"/>
    <x v="0"/>
    <x v="0"/>
    <x v="0"/>
    <s v="2024-01-31"/>
    <x v="0"/>
    <n v="77676"/>
    <x v="0"/>
    <m/>
    <x v="0"/>
    <m/>
    <x v="6"/>
    <n v="100474914"/>
    <x v="0"/>
    <x v="0"/>
    <s v="Direção Financeira"/>
    <s v="ORI"/>
    <x v="0"/>
    <m/>
    <x v="0"/>
    <x v="0"/>
    <x v="0"/>
    <x v="0"/>
    <x v="0"/>
    <x v="0"/>
    <x v="0"/>
    <x v="0"/>
    <x v="0"/>
    <x v="0"/>
    <x v="0"/>
    <s v="Direção Financeira"/>
    <x v="0"/>
    <x v="0"/>
    <x v="0"/>
    <x v="0"/>
    <x v="0"/>
    <x v="0"/>
    <x v="0"/>
    <x v="1"/>
    <x v="0"/>
    <x v="0"/>
    <x v="0"/>
    <x v="0"/>
    <s v="Despesas Bancarias referente ao mês de Janeiro 2024, conforme anexo."/>
  </r>
  <r>
    <x v="0"/>
    <n v="0"/>
    <n v="0"/>
    <n v="0"/>
    <n v="104311"/>
    <x v="5232"/>
    <x v="0"/>
    <x v="0"/>
    <x v="0"/>
    <s v="03.16.15"/>
    <x v="0"/>
    <x v="0"/>
    <x v="0"/>
    <s v="Direção Financeira"/>
    <s v="03.16.15"/>
    <s v="Direção Financeira"/>
    <s v="03.16.15"/>
    <x v="0"/>
    <x v="0"/>
    <x v="0"/>
    <x v="0"/>
    <x v="0"/>
    <x v="0"/>
    <x v="0"/>
    <x v="0"/>
    <x v="1"/>
    <s v="2024-03-05"/>
    <x v="0"/>
    <n v="104311"/>
    <x v="0"/>
    <m/>
    <x v="0"/>
    <m/>
    <x v="27"/>
    <n v="100479096"/>
    <x v="0"/>
    <x v="0"/>
    <s v="Direção Financeira"/>
    <s v="ORI"/>
    <x v="0"/>
    <m/>
    <x v="0"/>
    <x v="0"/>
    <x v="0"/>
    <x v="0"/>
    <x v="0"/>
    <x v="0"/>
    <x v="0"/>
    <x v="0"/>
    <x v="0"/>
    <x v="0"/>
    <x v="0"/>
    <s v="Direção Financeira"/>
    <x v="0"/>
    <x v="0"/>
    <x v="0"/>
    <x v="0"/>
    <x v="0"/>
    <x v="0"/>
    <x v="0"/>
    <x v="0"/>
    <x v="0"/>
    <x v="0"/>
    <x v="0"/>
    <x v="0"/>
    <s v="Pagamento referente a aquisição de bomba de travão e reparação de macaco de CAT 424 para maquina retroescavadora da CMSM, conforme anexo."/>
  </r>
  <r>
    <x v="0"/>
    <n v="0"/>
    <n v="0"/>
    <n v="0"/>
    <n v="15000"/>
    <x v="5233"/>
    <x v="0"/>
    <x v="0"/>
    <x v="0"/>
    <s v="03.16.15"/>
    <x v="0"/>
    <x v="0"/>
    <x v="0"/>
    <s v="Direção Financeira"/>
    <s v="03.16.15"/>
    <s v="Direção Financeira"/>
    <s v="03.16.15"/>
    <x v="64"/>
    <x v="0"/>
    <x v="0"/>
    <x v="0"/>
    <x v="0"/>
    <x v="0"/>
    <x v="0"/>
    <x v="0"/>
    <x v="4"/>
    <s v="2024-06-03"/>
    <x v="1"/>
    <n v="15000"/>
    <x v="0"/>
    <m/>
    <x v="0"/>
    <m/>
    <x v="130"/>
    <n v="100411663"/>
    <x v="0"/>
    <x v="0"/>
    <s v="Direção Financeira"/>
    <s v="ORI"/>
    <x v="0"/>
    <m/>
    <x v="0"/>
    <x v="0"/>
    <x v="0"/>
    <x v="0"/>
    <x v="0"/>
    <x v="0"/>
    <x v="0"/>
    <x v="0"/>
    <x v="0"/>
    <x v="0"/>
    <x v="0"/>
    <s v="Direção Financeira"/>
    <x v="0"/>
    <x v="0"/>
    <x v="0"/>
    <x v="0"/>
    <x v="0"/>
    <x v="0"/>
    <x v="0"/>
    <x v="0"/>
    <x v="0"/>
    <x v="0"/>
    <x v="0"/>
    <x v="0"/>
    <s v="Gratificação a favor do Sr. Arestides levy Borges, correspondente a compensação dos trabalhos adicionais referente ao mês de maio de 2024, conforme anexo."/>
  </r>
  <r>
    <x v="0"/>
    <n v="0"/>
    <n v="0"/>
    <n v="0"/>
    <n v="3000"/>
    <x v="5234"/>
    <x v="0"/>
    <x v="0"/>
    <x v="0"/>
    <s v="03.16.15"/>
    <x v="0"/>
    <x v="0"/>
    <x v="0"/>
    <s v="Direção Financeira"/>
    <s v="03.16.15"/>
    <s v="Direção Financeira"/>
    <s v="03.16.15"/>
    <x v="3"/>
    <x v="0"/>
    <x v="0"/>
    <x v="1"/>
    <x v="0"/>
    <x v="0"/>
    <x v="0"/>
    <x v="0"/>
    <x v="4"/>
    <s v="2024-06-03"/>
    <x v="1"/>
    <n v="3000"/>
    <x v="0"/>
    <m/>
    <x v="0"/>
    <m/>
    <x v="277"/>
    <n v="100303896"/>
    <x v="0"/>
    <x v="0"/>
    <s v="Direção Financeira"/>
    <s v="ORI"/>
    <x v="0"/>
    <m/>
    <x v="0"/>
    <x v="0"/>
    <x v="0"/>
    <x v="0"/>
    <x v="0"/>
    <x v="0"/>
    <x v="0"/>
    <x v="0"/>
    <x v="0"/>
    <x v="0"/>
    <x v="0"/>
    <s v="Direção Financeira"/>
    <x v="0"/>
    <x v="0"/>
    <x v="0"/>
    <x v="0"/>
    <x v="0"/>
    <x v="0"/>
    <x v="0"/>
    <x v="0"/>
    <x v="0"/>
    <x v="0"/>
    <x v="0"/>
    <x v="0"/>
    <s v="Ajuda de custo a favor do senhor Meliciano Miranda, pela sua deslocação a Tarrafal nos dia 22 e 25 de maio e no dia 02 de junho, em missão de serviço, conforme anexo."/>
  </r>
  <r>
    <x v="0"/>
    <n v="0"/>
    <n v="0"/>
    <n v="0"/>
    <n v="3000"/>
    <x v="5235"/>
    <x v="0"/>
    <x v="0"/>
    <x v="0"/>
    <s v="01.25.05.12"/>
    <x v="10"/>
    <x v="3"/>
    <x v="3"/>
    <s v="Saúde"/>
    <s v="01.25.05"/>
    <s v="Saúde"/>
    <s v="01.25.05"/>
    <x v="7"/>
    <x v="0"/>
    <x v="4"/>
    <x v="4"/>
    <x v="0"/>
    <x v="1"/>
    <x v="0"/>
    <x v="0"/>
    <x v="10"/>
    <s v="2024-11-11"/>
    <x v="3"/>
    <n v="3000"/>
    <x v="0"/>
    <m/>
    <x v="0"/>
    <m/>
    <x v="180"/>
    <n v="100479685"/>
    <x v="0"/>
    <x v="0"/>
    <s v="Promoção e Inclusão Social"/>
    <s v="ORI"/>
    <x v="0"/>
    <m/>
    <x v="0"/>
    <x v="0"/>
    <x v="0"/>
    <x v="0"/>
    <x v="0"/>
    <x v="0"/>
    <x v="0"/>
    <x v="0"/>
    <x v="0"/>
    <x v="0"/>
    <x v="0"/>
    <s v="Promoção e Inclusão Social"/>
    <x v="0"/>
    <x v="0"/>
    <x v="0"/>
    <x v="0"/>
    <x v="1"/>
    <x v="0"/>
    <x v="0"/>
    <x v="0"/>
    <x v="0"/>
    <x v="0"/>
    <x v="0"/>
    <x v="0"/>
    <s v="Apoio para assistência social, conforme proposta em anexo."/>
  </r>
  <r>
    <x v="0"/>
    <n v="0"/>
    <n v="0"/>
    <n v="0"/>
    <n v="7008"/>
    <x v="5236"/>
    <x v="0"/>
    <x v="0"/>
    <x v="0"/>
    <s v="03.16.15"/>
    <x v="0"/>
    <x v="0"/>
    <x v="0"/>
    <s v="Direção Financeira"/>
    <s v="03.16.15"/>
    <s v="Direção Financeira"/>
    <s v="03.16.15"/>
    <x v="0"/>
    <x v="0"/>
    <x v="0"/>
    <x v="0"/>
    <x v="0"/>
    <x v="0"/>
    <x v="0"/>
    <x v="0"/>
    <x v="10"/>
    <s v="2024-11-11"/>
    <x v="3"/>
    <n v="7008"/>
    <x v="0"/>
    <m/>
    <x v="0"/>
    <m/>
    <x v="536"/>
    <n v="100476443"/>
    <x v="0"/>
    <x v="0"/>
    <s v="Direção Financeira"/>
    <s v="ORI"/>
    <x v="0"/>
    <m/>
    <x v="0"/>
    <x v="0"/>
    <x v="0"/>
    <x v="0"/>
    <x v="0"/>
    <x v="0"/>
    <x v="0"/>
    <x v="0"/>
    <x v="0"/>
    <x v="0"/>
    <x v="0"/>
    <s v="Direção Financeira"/>
    <x v="0"/>
    <x v="0"/>
    <x v="0"/>
    <x v="0"/>
    <x v="0"/>
    <x v="0"/>
    <x v="0"/>
    <x v="0"/>
    <x v="0"/>
    <x v="0"/>
    <x v="0"/>
    <x v="0"/>
    <s v="Pagamento referente a aquisição de peças, conforme proposta em anexo."/>
  </r>
  <r>
    <x v="1"/>
    <n v="0"/>
    <n v="0"/>
    <n v="0"/>
    <n v="391040"/>
    <x v="5237"/>
    <x v="0"/>
    <x v="0"/>
    <x v="0"/>
    <s v="03.16.15"/>
    <x v="0"/>
    <x v="0"/>
    <x v="0"/>
    <s v="Direção Financeira"/>
    <s v="03.16.15"/>
    <s v="Direção Financeira"/>
    <s v="03.16.15"/>
    <x v="55"/>
    <x v="0"/>
    <x v="0"/>
    <x v="0"/>
    <x v="0"/>
    <x v="0"/>
    <x v="1"/>
    <x v="0"/>
    <x v="10"/>
    <s v="2024-11-15"/>
    <x v="3"/>
    <n v="391040"/>
    <x v="0"/>
    <m/>
    <x v="0"/>
    <m/>
    <x v="196"/>
    <n v="100479657"/>
    <x v="0"/>
    <x v="0"/>
    <s v="Direção Financeira"/>
    <s v="ORI"/>
    <x v="0"/>
    <m/>
    <x v="0"/>
    <x v="0"/>
    <x v="0"/>
    <x v="0"/>
    <x v="0"/>
    <x v="0"/>
    <x v="0"/>
    <x v="0"/>
    <x v="0"/>
    <x v="0"/>
    <x v="0"/>
    <s v="Direção Financeira"/>
    <x v="0"/>
    <x v="0"/>
    <x v="0"/>
    <x v="0"/>
    <x v="0"/>
    <x v="0"/>
    <x v="0"/>
    <x v="0"/>
    <x v="0"/>
    <x v="0"/>
    <x v="0"/>
    <x v="0"/>
    <s v="Pagamento referente a serviços de transporte de tubagens e acessórios, relativo a trabalhos de construção de rede de distribuição de água na ribeira de São Miguel, conforme proposta em anexo."/>
  </r>
  <r>
    <x v="1"/>
    <n v="0"/>
    <n v="0"/>
    <n v="0"/>
    <n v="4500000"/>
    <x v="5238"/>
    <x v="0"/>
    <x v="1"/>
    <x v="0"/>
    <s v="03.03.10"/>
    <x v="8"/>
    <x v="0"/>
    <x v="4"/>
    <s v="Receitas Da Câmara"/>
    <s v="03.03.10"/>
    <s v="Receitas Da Câmara"/>
    <s v="03.03.10"/>
    <x v="56"/>
    <x v="0"/>
    <x v="6"/>
    <x v="10"/>
    <x v="0"/>
    <x v="0"/>
    <x v="2"/>
    <x v="0"/>
    <x v="10"/>
    <s v="2024-11-21"/>
    <x v="3"/>
    <n v="4500000"/>
    <x v="0"/>
    <m/>
    <x v="0"/>
    <m/>
    <x v="6"/>
    <n v="100474914"/>
    <x v="0"/>
    <x v="0"/>
    <s v="Receitas Da Câmara"/>
    <s v="EXT"/>
    <x v="0"/>
    <s v="RDC"/>
    <x v="0"/>
    <x v="0"/>
    <x v="0"/>
    <x v="0"/>
    <x v="0"/>
    <x v="0"/>
    <x v="0"/>
    <x v="0"/>
    <x v="0"/>
    <x v="0"/>
    <x v="0"/>
    <s v="Receitas Da Câmara"/>
    <x v="0"/>
    <x v="0"/>
    <x v="0"/>
    <x v="0"/>
    <x v="0"/>
    <x v="0"/>
    <x v="0"/>
    <x v="0"/>
    <x v="0"/>
    <x v="0"/>
    <x v="0"/>
    <x v="0"/>
    <s v="Recebimento 2. tranche AF, conforme anexo."/>
  </r>
  <r>
    <x v="0"/>
    <n v="0"/>
    <n v="0"/>
    <n v="0"/>
    <n v="175375"/>
    <x v="5239"/>
    <x v="0"/>
    <x v="0"/>
    <x v="0"/>
    <s v="03.16.15"/>
    <x v="0"/>
    <x v="0"/>
    <x v="0"/>
    <s v="Direção Financeira"/>
    <s v="03.16.15"/>
    <s v="Direção Financeira"/>
    <s v="03.16.15"/>
    <x v="41"/>
    <x v="0"/>
    <x v="0"/>
    <x v="1"/>
    <x v="0"/>
    <x v="0"/>
    <x v="0"/>
    <x v="0"/>
    <x v="1"/>
    <s v="2024-03-27"/>
    <x v="0"/>
    <n v="175375"/>
    <x v="0"/>
    <m/>
    <x v="0"/>
    <m/>
    <x v="22"/>
    <n v="100478657"/>
    <x v="0"/>
    <x v="0"/>
    <s v="Direção Financeira"/>
    <s v="ORI"/>
    <x v="0"/>
    <m/>
    <x v="0"/>
    <x v="0"/>
    <x v="0"/>
    <x v="0"/>
    <x v="0"/>
    <x v="0"/>
    <x v="0"/>
    <x v="0"/>
    <x v="0"/>
    <x v="0"/>
    <x v="0"/>
    <s v="Direção Financeira"/>
    <x v="0"/>
    <x v="0"/>
    <x v="0"/>
    <x v="0"/>
    <x v="0"/>
    <x v="0"/>
    <x v="0"/>
    <x v="0"/>
    <x v="0"/>
    <x v="0"/>
    <x v="0"/>
    <x v="0"/>
    <s v="Pagamento referente a aquisição de serviço de de reparação geral da viatura ST-22-RG afetos aos serviços da CMSM, conforme anexo."/>
  </r>
  <r>
    <x v="0"/>
    <n v="0"/>
    <n v="0"/>
    <n v="0"/>
    <n v="10422"/>
    <x v="5240"/>
    <x v="0"/>
    <x v="1"/>
    <x v="0"/>
    <s v="80.02.01"/>
    <x v="2"/>
    <x v="2"/>
    <x v="2"/>
    <s v="Retenções Iur"/>
    <s v="80.02.01"/>
    <s v="Retenções Iur"/>
    <s v="80.02.01"/>
    <x v="2"/>
    <x v="0"/>
    <x v="1"/>
    <x v="0"/>
    <x v="1"/>
    <x v="2"/>
    <x v="2"/>
    <x v="0"/>
    <x v="1"/>
    <s v="2024-03-26"/>
    <x v="0"/>
    <n v="10422"/>
    <x v="0"/>
    <m/>
    <x v="0"/>
    <m/>
    <x v="2"/>
    <n v="100474696"/>
    <x v="0"/>
    <x v="0"/>
    <s v="Retenções Iur"/>
    <s v="ORI"/>
    <x v="0"/>
    <s v="RIUR"/>
    <x v="0"/>
    <x v="0"/>
    <x v="0"/>
    <x v="0"/>
    <x v="0"/>
    <x v="0"/>
    <x v="0"/>
    <x v="0"/>
    <x v="0"/>
    <x v="0"/>
    <x v="0"/>
    <s v="Retenções Iur"/>
    <x v="0"/>
    <x v="0"/>
    <x v="0"/>
    <x v="0"/>
    <x v="2"/>
    <x v="0"/>
    <x v="0"/>
    <x v="0"/>
    <x v="0"/>
    <x v="1"/>
    <x v="0"/>
    <x v="0"/>
    <s v="RETENCAO OT"/>
  </r>
  <r>
    <x v="0"/>
    <n v="0"/>
    <n v="0"/>
    <n v="0"/>
    <n v="8233"/>
    <x v="5241"/>
    <x v="0"/>
    <x v="1"/>
    <x v="0"/>
    <s v="80.02.10.21"/>
    <x v="52"/>
    <x v="2"/>
    <x v="2"/>
    <s v="Outros"/>
    <s v="80.02.10"/>
    <s v="Outros"/>
    <s v="80.02.10"/>
    <x v="71"/>
    <x v="0"/>
    <x v="1"/>
    <x v="0"/>
    <x v="1"/>
    <x v="2"/>
    <x v="2"/>
    <x v="0"/>
    <x v="1"/>
    <s v="2024-03-26"/>
    <x v="0"/>
    <n v="8233"/>
    <x v="0"/>
    <m/>
    <x v="0"/>
    <m/>
    <x v="160"/>
    <n v="100478627"/>
    <x v="0"/>
    <x v="0"/>
    <s v="Retenções Descontos Judiciais"/>
    <s v="ORI"/>
    <x v="0"/>
    <m/>
    <x v="0"/>
    <x v="0"/>
    <x v="0"/>
    <x v="0"/>
    <x v="0"/>
    <x v="0"/>
    <x v="0"/>
    <x v="0"/>
    <x v="0"/>
    <x v="0"/>
    <x v="0"/>
    <s v="Retenções Descontos Judiciais"/>
    <x v="0"/>
    <x v="0"/>
    <x v="0"/>
    <x v="0"/>
    <x v="2"/>
    <x v="0"/>
    <x v="0"/>
    <x v="0"/>
    <x v="0"/>
    <x v="1"/>
    <x v="0"/>
    <x v="0"/>
    <s v="RETENCAO OT"/>
  </r>
  <r>
    <x v="1"/>
    <n v="0"/>
    <n v="0"/>
    <n v="0"/>
    <n v="187000"/>
    <x v="5242"/>
    <x v="0"/>
    <x v="0"/>
    <x v="0"/>
    <s v="01.28.01.08"/>
    <x v="15"/>
    <x v="4"/>
    <x v="5"/>
    <s v="Habitação Social"/>
    <s v="01.28.01"/>
    <s v="Habitação Social"/>
    <s v="01.28.01"/>
    <x v="1"/>
    <x v="0"/>
    <x v="0"/>
    <x v="0"/>
    <x v="0"/>
    <x v="1"/>
    <x v="1"/>
    <x v="0"/>
    <x v="6"/>
    <s v="2024-04-18"/>
    <x v="1"/>
    <n v="187000"/>
    <x v="0"/>
    <m/>
    <x v="0"/>
    <m/>
    <x v="233"/>
    <n v="100478224"/>
    <x v="0"/>
    <x v="0"/>
    <s v="Habitações Sociais"/>
    <s v="ORI"/>
    <x v="0"/>
    <s v="HS"/>
    <x v="0"/>
    <x v="0"/>
    <x v="0"/>
    <x v="0"/>
    <x v="0"/>
    <x v="0"/>
    <x v="0"/>
    <x v="0"/>
    <x v="0"/>
    <x v="0"/>
    <x v="0"/>
    <s v="Habitações Sociais"/>
    <x v="0"/>
    <x v="0"/>
    <x v="0"/>
    <x v="0"/>
    <x v="1"/>
    <x v="0"/>
    <x v="0"/>
    <x v="0"/>
    <x v="0"/>
    <x v="0"/>
    <x v="0"/>
    <x v="0"/>
    <s v="Pagamento referente a trabalhos nas habitações sociais, conforme proposta em anexo."/>
  </r>
  <r>
    <x v="0"/>
    <n v="0"/>
    <n v="0"/>
    <n v="0"/>
    <n v="2400"/>
    <x v="5243"/>
    <x v="0"/>
    <x v="0"/>
    <x v="0"/>
    <s v="03.16.15"/>
    <x v="0"/>
    <x v="0"/>
    <x v="0"/>
    <s v="Direção Financeira"/>
    <s v="03.16.15"/>
    <s v="Direção Financeira"/>
    <s v="03.16.15"/>
    <x v="3"/>
    <x v="0"/>
    <x v="0"/>
    <x v="1"/>
    <x v="0"/>
    <x v="0"/>
    <x v="0"/>
    <x v="0"/>
    <x v="6"/>
    <s v="2024-04-22"/>
    <x v="1"/>
    <n v="2400"/>
    <x v="0"/>
    <m/>
    <x v="0"/>
    <m/>
    <x v="78"/>
    <n v="100477691"/>
    <x v="0"/>
    <x v="0"/>
    <s v="Direção Financeira"/>
    <s v="ORI"/>
    <x v="0"/>
    <m/>
    <x v="0"/>
    <x v="0"/>
    <x v="0"/>
    <x v="0"/>
    <x v="0"/>
    <x v="0"/>
    <x v="0"/>
    <x v="0"/>
    <x v="0"/>
    <x v="0"/>
    <x v="0"/>
    <s v="Direção Financeira"/>
    <x v="0"/>
    <x v="0"/>
    <x v="0"/>
    <x v="0"/>
    <x v="0"/>
    <x v="0"/>
    <x v="0"/>
    <x v="0"/>
    <x v="0"/>
    <x v="0"/>
    <x v="0"/>
    <x v="0"/>
    <s v="Ajuda de custo e subsidio de transporte a favor do Sr. Austelino Cardoso, pela sua deslocação em missão de serviço a cidade da Praia no dia 25 de abril de 2024, conforme justificativo em anexo."/>
  </r>
  <r>
    <x v="0"/>
    <n v="0"/>
    <n v="0"/>
    <n v="0"/>
    <n v="4025"/>
    <x v="5244"/>
    <x v="0"/>
    <x v="1"/>
    <x v="0"/>
    <s v="03.03.10"/>
    <x v="8"/>
    <x v="0"/>
    <x v="4"/>
    <s v="Receitas Da Câmara"/>
    <s v="03.03.10"/>
    <s v="Receitas Da Câmara"/>
    <s v="03.03.10"/>
    <x v="12"/>
    <x v="0"/>
    <x v="3"/>
    <x v="3"/>
    <x v="0"/>
    <x v="0"/>
    <x v="2"/>
    <x v="0"/>
    <x v="3"/>
    <s v="2024-05-03"/>
    <x v="1"/>
    <n v="40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0"/>
    <x v="5245"/>
    <x v="0"/>
    <x v="1"/>
    <x v="0"/>
    <s v="03.03.10"/>
    <x v="8"/>
    <x v="0"/>
    <x v="4"/>
    <s v="Receitas Da Câmara"/>
    <s v="03.03.10"/>
    <s v="Receitas Da Câmara"/>
    <s v="03.03.10"/>
    <x v="42"/>
    <x v="0"/>
    <x v="3"/>
    <x v="3"/>
    <x v="0"/>
    <x v="0"/>
    <x v="2"/>
    <x v="0"/>
    <x v="3"/>
    <s v="2024-05-03"/>
    <x v="1"/>
    <n v="3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7"/>
    <x v="5246"/>
    <x v="0"/>
    <x v="1"/>
    <x v="0"/>
    <s v="03.03.10"/>
    <x v="8"/>
    <x v="0"/>
    <x v="4"/>
    <s v="Receitas Da Câmara"/>
    <s v="03.03.10"/>
    <s v="Receitas Da Câmara"/>
    <s v="03.03.10"/>
    <x v="25"/>
    <x v="0"/>
    <x v="3"/>
    <x v="3"/>
    <x v="0"/>
    <x v="0"/>
    <x v="2"/>
    <x v="0"/>
    <x v="3"/>
    <s v="2024-05-03"/>
    <x v="1"/>
    <n v="287"/>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000"/>
    <x v="5247"/>
    <x v="0"/>
    <x v="1"/>
    <x v="0"/>
    <s v="03.03.10"/>
    <x v="8"/>
    <x v="0"/>
    <x v="4"/>
    <s v="Receitas Da Câmara"/>
    <s v="03.03.10"/>
    <s v="Receitas Da Câmara"/>
    <s v="03.03.10"/>
    <x v="21"/>
    <x v="0"/>
    <x v="3"/>
    <x v="3"/>
    <x v="0"/>
    <x v="0"/>
    <x v="2"/>
    <x v="0"/>
    <x v="3"/>
    <s v="2024-05-03"/>
    <x v="1"/>
    <n v="5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7812"/>
    <x v="5248"/>
    <x v="0"/>
    <x v="1"/>
    <x v="0"/>
    <s v="03.03.10"/>
    <x v="8"/>
    <x v="0"/>
    <x v="4"/>
    <s v="Receitas Da Câmara"/>
    <s v="03.03.10"/>
    <s v="Receitas Da Câmara"/>
    <s v="03.03.10"/>
    <x v="18"/>
    <x v="0"/>
    <x v="0"/>
    <x v="0"/>
    <x v="0"/>
    <x v="0"/>
    <x v="2"/>
    <x v="0"/>
    <x v="3"/>
    <s v="2024-05-03"/>
    <x v="1"/>
    <n v="5781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720"/>
    <x v="5249"/>
    <x v="0"/>
    <x v="1"/>
    <x v="0"/>
    <s v="03.03.10"/>
    <x v="8"/>
    <x v="0"/>
    <x v="4"/>
    <s v="Receitas Da Câmara"/>
    <s v="03.03.10"/>
    <s v="Receitas Da Câmara"/>
    <s v="03.03.10"/>
    <x v="13"/>
    <x v="0"/>
    <x v="3"/>
    <x v="3"/>
    <x v="0"/>
    <x v="0"/>
    <x v="2"/>
    <x v="0"/>
    <x v="3"/>
    <s v="2024-05-03"/>
    <x v="1"/>
    <n v="57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25"/>
    <x v="5250"/>
    <x v="0"/>
    <x v="1"/>
    <x v="0"/>
    <s v="03.03.10"/>
    <x v="8"/>
    <x v="0"/>
    <x v="4"/>
    <s v="Receitas Da Câmara"/>
    <s v="03.03.10"/>
    <s v="Receitas Da Câmara"/>
    <s v="03.03.10"/>
    <x v="10"/>
    <x v="0"/>
    <x v="3"/>
    <x v="3"/>
    <x v="0"/>
    <x v="0"/>
    <x v="2"/>
    <x v="0"/>
    <x v="3"/>
    <s v="2024-05-03"/>
    <x v="1"/>
    <n v="18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0"/>
    <x v="5251"/>
    <x v="0"/>
    <x v="1"/>
    <x v="0"/>
    <s v="03.03.10"/>
    <x v="8"/>
    <x v="0"/>
    <x v="4"/>
    <s v="Receitas Da Câmara"/>
    <s v="03.03.10"/>
    <s v="Receitas Da Câmara"/>
    <s v="03.03.10"/>
    <x v="17"/>
    <x v="0"/>
    <x v="3"/>
    <x v="3"/>
    <x v="0"/>
    <x v="0"/>
    <x v="2"/>
    <x v="0"/>
    <x v="3"/>
    <s v="2024-05-03"/>
    <x v="1"/>
    <n v="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5252"/>
    <x v="0"/>
    <x v="1"/>
    <x v="0"/>
    <s v="03.03.10"/>
    <x v="8"/>
    <x v="0"/>
    <x v="4"/>
    <s v="Receitas Da Câmara"/>
    <s v="03.03.10"/>
    <s v="Receitas Da Câmara"/>
    <s v="03.03.10"/>
    <x v="6"/>
    <x v="0"/>
    <x v="3"/>
    <x v="3"/>
    <x v="0"/>
    <x v="0"/>
    <x v="2"/>
    <x v="0"/>
    <x v="3"/>
    <s v="2024-05-03"/>
    <x v="1"/>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700"/>
    <x v="5253"/>
    <x v="0"/>
    <x v="1"/>
    <x v="0"/>
    <s v="03.03.10"/>
    <x v="8"/>
    <x v="0"/>
    <x v="4"/>
    <s v="Receitas Da Câmara"/>
    <s v="03.03.10"/>
    <s v="Receitas Da Câmara"/>
    <s v="03.03.10"/>
    <x v="11"/>
    <x v="0"/>
    <x v="0"/>
    <x v="5"/>
    <x v="0"/>
    <x v="0"/>
    <x v="2"/>
    <x v="0"/>
    <x v="3"/>
    <s v="2024-05-03"/>
    <x v="1"/>
    <n v="97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20"/>
    <x v="5254"/>
    <x v="0"/>
    <x v="1"/>
    <x v="0"/>
    <s v="03.03.10"/>
    <x v="8"/>
    <x v="0"/>
    <x v="4"/>
    <s v="Receitas Da Câmara"/>
    <s v="03.03.10"/>
    <s v="Receitas Da Câmara"/>
    <s v="03.03.10"/>
    <x v="8"/>
    <x v="0"/>
    <x v="3"/>
    <x v="3"/>
    <x v="0"/>
    <x v="0"/>
    <x v="2"/>
    <x v="0"/>
    <x v="3"/>
    <s v="2024-05-03"/>
    <x v="1"/>
    <n v="2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0"/>
    <x v="5255"/>
    <x v="0"/>
    <x v="1"/>
    <x v="0"/>
    <s v="80.02.01"/>
    <x v="2"/>
    <x v="2"/>
    <x v="2"/>
    <s v="Retenções Iur"/>
    <s v="80.02.01"/>
    <s v="Retenções Iur"/>
    <s v="80.02.01"/>
    <x v="2"/>
    <x v="0"/>
    <x v="1"/>
    <x v="0"/>
    <x v="1"/>
    <x v="2"/>
    <x v="2"/>
    <x v="0"/>
    <x v="3"/>
    <s v="2024-05-08"/>
    <x v="1"/>
    <n v="3000"/>
    <x v="0"/>
    <m/>
    <x v="0"/>
    <m/>
    <x v="2"/>
    <n v="100474696"/>
    <x v="0"/>
    <x v="0"/>
    <s v="Retenções Iur"/>
    <s v="ORI"/>
    <x v="0"/>
    <s v="RIUR"/>
    <x v="0"/>
    <x v="0"/>
    <x v="0"/>
    <x v="0"/>
    <x v="0"/>
    <x v="0"/>
    <x v="0"/>
    <x v="0"/>
    <x v="0"/>
    <x v="0"/>
    <x v="0"/>
    <s v="Retenções Iur"/>
    <x v="0"/>
    <x v="0"/>
    <x v="0"/>
    <x v="0"/>
    <x v="2"/>
    <x v="0"/>
    <x v="0"/>
    <x v="0"/>
    <x v="0"/>
    <x v="1"/>
    <x v="0"/>
    <x v="0"/>
    <s v="RETENCAO OT"/>
  </r>
  <r>
    <x v="1"/>
    <n v="0"/>
    <n v="0"/>
    <n v="0"/>
    <n v="3000000"/>
    <x v="5256"/>
    <x v="0"/>
    <x v="0"/>
    <x v="0"/>
    <s v="01.27.07.01"/>
    <x v="5"/>
    <x v="1"/>
    <x v="1"/>
    <s v="Requalificação Urbana e Habitação 2"/>
    <s v="01.27.07"/>
    <s v="Requalificação Urbana e Habitação 2"/>
    <s v="01.27.07"/>
    <x v="1"/>
    <x v="0"/>
    <x v="0"/>
    <x v="0"/>
    <x v="0"/>
    <x v="1"/>
    <x v="1"/>
    <x v="0"/>
    <x v="3"/>
    <s v="2024-05-31"/>
    <x v="1"/>
    <n v="3000000"/>
    <x v="0"/>
    <m/>
    <x v="0"/>
    <m/>
    <x v="12"/>
    <n v="100478565"/>
    <x v="0"/>
    <x v="0"/>
    <s v="Construção da Estrada de Mato Dentro"/>
    <s v="ORI"/>
    <x v="0"/>
    <m/>
    <x v="0"/>
    <x v="0"/>
    <x v="0"/>
    <x v="0"/>
    <x v="0"/>
    <x v="0"/>
    <x v="0"/>
    <x v="0"/>
    <x v="0"/>
    <x v="0"/>
    <x v="0"/>
    <s v="Construção da Estrada de Mato Dentro"/>
    <x v="0"/>
    <x v="0"/>
    <x v="0"/>
    <x v="0"/>
    <x v="1"/>
    <x v="0"/>
    <x v="0"/>
    <x v="0"/>
    <x v="0"/>
    <x v="0"/>
    <x v="0"/>
    <x v="0"/>
    <s v="Pagamento referente a construção do troço da estrada Chã de Horta Mato Dento, conforme anexo "/>
  </r>
  <r>
    <x v="1"/>
    <n v="0"/>
    <n v="0"/>
    <n v="0"/>
    <n v="2070"/>
    <x v="5257"/>
    <x v="0"/>
    <x v="0"/>
    <x v="0"/>
    <s v="01.28.01.08"/>
    <x v="15"/>
    <x v="4"/>
    <x v="5"/>
    <s v="Habitação Social"/>
    <s v="01.28.01"/>
    <s v="Habitação Social"/>
    <s v="01.28.01"/>
    <x v="1"/>
    <x v="0"/>
    <x v="0"/>
    <x v="0"/>
    <x v="0"/>
    <x v="1"/>
    <x v="1"/>
    <x v="0"/>
    <x v="1"/>
    <s v="2024-03-01"/>
    <x v="0"/>
    <n v="2070"/>
    <x v="0"/>
    <m/>
    <x v="0"/>
    <m/>
    <x v="2"/>
    <n v="100474696"/>
    <x v="0"/>
    <x v="1"/>
    <s v="Habitações Sociais"/>
    <s v="ORI"/>
    <x v="0"/>
    <s v="HS"/>
    <x v="0"/>
    <x v="0"/>
    <x v="0"/>
    <x v="0"/>
    <x v="0"/>
    <x v="0"/>
    <x v="0"/>
    <x v="0"/>
    <x v="0"/>
    <x v="0"/>
    <x v="0"/>
    <s v="Habitações Sociais"/>
    <x v="0"/>
    <x v="0"/>
    <x v="0"/>
    <x v="0"/>
    <x v="1"/>
    <x v="0"/>
    <x v="0"/>
    <x v="0"/>
    <x v="0"/>
    <x v="0"/>
    <x v="1"/>
    <x v="0"/>
    <s v="Pagamento referente a escavação de de dois fossas séptica na habitação da sra. Ermelinda Brito e Maria Brito, residentes em flamengos, conforme anexo."/>
  </r>
  <r>
    <x v="0"/>
    <n v="0"/>
    <n v="0"/>
    <n v="0"/>
    <n v="1400"/>
    <x v="5258"/>
    <x v="0"/>
    <x v="0"/>
    <x v="0"/>
    <s v="03.16.23"/>
    <x v="14"/>
    <x v="0"/>
    <x v="0"/>
    <s v="Direção da Educação, Formação Profissional, Emprego"/>
    <s v="03.16.23"/>
    <s v="Direção da Educação, Formação Profissional, Emprego"/>
    <s v="03.16.23"/>
    <x v="3"/>
    <x v="0"/>
    <x v="0"/>
    <x v="1"/>
    <x v="0"/>
    <x v="0"/>
    <x v="0"/>
    <x v="0"/>
    <x v="0"/>
    <s v="2024-01-17"/>
    <x v="0"/>
    <n v="1400"/>
    <x v="0"/>
    <m/>
    <x v="0"/>
    <m/>
    <x v="305"/>
    <n v="100404863"/>
    <x v="0"/>
    <x v="0"/>
    <s v="Direção da Educação, Formação Profissional, Emprego"/>
    <s v="ORI"/>
    <x v="0"/>
    <m/>
    <x v="0"/>
    <x v="0"/>
    <x v="0"/>
    <x v="0"/>
    <x v="0"/>
    <x v="0"/>
    <x v="0"/>
    <x v="0"/>
    <x v="0"/>
    <x v="0"/>
    <x v="0"/>
    <s v="Direção da Educação, Formação Profissional, Emprego"/>
    <x v="0"/>
    <x v="0"/>
    <x v="0"/>
    <x v="0"/>
    <x v="0"/>
    <x v="0"/>
    <x v="0"/>
    <x v="0"/>
    <x v="0"/>
    <x v="0"/>
    <x v="0"/>
    <x v="0"/>
    <s v="Ajuda de custo a favor do SR. Francisco Cardoso, condutor pela sua deslocação em missão de serviço a cidade da Praia no dia 14 de Janeiro de 2024, conforme justificativo em anexo. "/>
  </r>
  <r>
    <x v="1"/>
    <n v="0"/>
    <n v="0"/>
    <n v="0"/>
    <n v="11730"/>
    <x v="5257"/>
    <x v="0"/>
    <x v="0"/>
    <x v="0"/>
    <s v="01.28.01.08"/>
    <x v="15"/>
    <x v="4"/>
    <x v="5"/>
    <s v="Habitação Social"/>
    <s v="01.28.01"/>
    <s v="Habitação Social"/>
    <s v="01.28.01"/>
    <x v="1"/>
    <x v="0"/>
    <x v="0"/>
    <x v="0"/>
    <x v="0"/>
    <x v="1"/>
    <x v="1"/>
    <x v="0"/>
    <x v="1"/>
    <s v="2024-03-01"/>
    <x v="0"/>
    <n v="11730"/>
    <x v="0"/>
    <m/>
    <x v="0"/>
    <m/>
    <x v="107"/>
    <n v="100478900"/>
    <x v="0"/>
    <x v="0"/>
    <s v="Habitações Sociais"/>
    <s v="ORI"/>
    <x v="0"/>
    <s v="HS"/>
    <x v="0"/>
    <x v="0"/>
    <x v="0"/>
    <x v="0"/>
    <x v="0"/>
    <x v="0"/>
    <x v="0"/>
    <x v="0"/>
    <x v="0"/>
    <x v="0"/>
    <x v="0"/>
    <s v="Habitações Sociais"/>
    <x v="0"/>
    <x v="0"/>
    <x v="0"/>
    <x v="0"/>
    <x v="1"/>
    <x v="0"/>
    <x v="0"/>
    <x v="0"/>
    <x v="0"/>
    <x v="0"/>
    <x v="0"/>
    <x v="0"/>
    <s v="Pagamento referente a escavação de de dois fossas séptica na habitação da sra. Ermelinda Brito e Maria Brito, residentes em flamengos, conforme anexo."/>
  </r>
  <r>
    <x v="0"/>
    <n v="0"/>
    <n v="0"/>
    <n v="0"/>
    <n v="300000"/>
    <x v="5259"/>
    <x v="0"/>
    <x v="0"/>
    <x v="0"/>
    <s v="03.16.15"/>
    <x v="0"/>
    <x v="0"/>
    <x v="0"/>
    <s v="Direção Financeira"/>
    <s v="03.16.15"/>
    <s v="Direção Financeira"/>
    <s v="03.16.15"/>
    <x v="83"/>
    <x v="0"/>
    <x v="2"/>
    <x v="18"/>
    <x v="0"/>
    <x v="0"/>
    <x v="0"/>
    <x v="0"/>
    <x v="1"/>
    <s v="2024-03-13"/>
    <x v="0"/>
    <n v="300000"/>
    <x v="0"/>
    <m/>
    <x v="0"/>
    <m/>
    <x v="614"/>
    <n v="100479487"/>
    <x v="0"/>
    <x v="0"/>
    <s v="Direção Financeira"/>
    <s v="ORI"/>
    <x v="0"/>
    <m/>
    <x v="0"/>
    <x v="0"/>
    <x v="0"/>
    <x v="0"/>
    <x v="0"/>
    <x v="0"/>
    <x v="0"/>
    <x v="0"/>
    <x v="0"/>
    <x v="0"/>
    <x v="0"/>
    <s v="Direção Financeira"/>
    <x v="0"/>
    <x v="0"/>
    <x v="0"/>
    <x v="0"/>
    <x v="0"/>
    <x v="0"/>
    <x v="0"/>
    <x v="0"/>
    <x v="0"/>
    <x v="0"/>
    <x v="0"/>
    <x v="0"/>
    <s v="Liquidação ao segundo outorgante do contrato, representada pela Srª. Lucinda Mendes Lopes, referente a indeminização dos terrenos na zona de Pilão Cão, conforme contrato em anexo"/>
  </r>
  <r>
    <x v="0"/>
    <n v="0"/>
    <n v="0"/>
    <n v="0"/>
    <n v="56000"/>
    <x v="5260"/>
    <x v="0"/>
    <x v="0"/>
    <x v="0"/>
    <s v="01.25.03.12"/>
    <x v="6"/>
    <x v="3"/>
    <x v="3"/>
    <s v="Emprego e Formação profissional"/>
    <s v="01.25.03"/>
    <s v="Emprego e Formação profissional"/>
    <s v="01.25.03"/>
    <x v="4"/>
    <x v="0"/>
    <x v="2"/>
    <x v="2"/>
    <x v="0"/>
    <x v="1"/>
    <x v="0"/>
    <x v="0"/>
    <x v="6"/>
    <s v="2024-04-24"/>
    <x v="1"/>
    <n v="56000"/>
    <x v="0"/>
    <m/>
    <x v="0"/>
    <m/>
    <x v="6"/>
    <n v="100474914"/>
    <x v="0"/>
    <x v="0"/>
    <s v="Estágios Profissionais e Promoção de Emprego"/>
    <s v="ORI"/>
    <x v="0"/>
    <m/>
    <x v="0"/>
    <x v="0"/>
    <x v="0"/>
    <x v="0"/>
    <x v="0"/>
    <x v="0"/>
    <x v="0"/>
    <x v="0"/>
    <x v="0"/>
    <x v="0"/>
    <x v="0"/>
    <s v="Estágios Profissionais e Promoção de Emprego"/>
    <x v="0"/>
    <x v="0"/>
    <x v="0"/>
    <x v="0"/>
    <x v="1"/>
    <x v="0"/>
    <x v="0"/>
    <x v="0"/>
    <x v="0"/>
    <x v="0"/>
    <x v="0"/>
    <x v="0"/>
    <s v="Pagamento subsidio de estagio referente ao mês de abril 2024, conforme anexo. "/>
  </r>
  <r>
    <x v="1"/>
    <n v="0"/>
    <n v="0"/>
    <n v="0"/>
    <n v="230000"/>
    <x v="5261"/>
    <x v="0"/>
    <x v="0"/>
    <x v="0"/>
    <s v="01.28.01.08"/>
    <x v="15"/>
    <x v="4"/>
    <x v="5"/>
    <s v="Habitação Social"/>
    <s v="01.28.01"/>
    <s v="Habitação Social"/>
    <s v="01.28.01"/>
    <x v="1"/>
    <x v="0"/>
    <x v="0"/>
    <x v="0"/>
    <x v="0"/>
    <x v="1"/>
    <x v="1"/>
    <x v="0"/>
    <x v="3"/>
    <s v="2024-05-17"/>
    <x v="1"/>
    <n v="230000"/>
    <x v="0"/>
    <m/>
    <x v="0"/>
    <m/>
    <x v="157"/>
    <n v="100476460"/>
    <x v="0"/>
    <x v="0"/>
    <s v="Habitações Sociais"/>
    <s v="ORI"/>
    <x v="0"/>
    <s v="HS"/>
    <x v="0"/>
    <x v="0"/>
    <x v="0"/>
    <x v="0"/>
    <x v="0"/>
    <x v="0"/>
    <x v="0"/>
    <x v="0"/>
    <x v="0"/>
    <x v="0"/>
    <x v="0"/>
    <s v="Habitações Sociais"/>
    <x v="0"/>
    <x v="0"/>
    <x v="0"/>
    <x v="0"/>
    <x v="1"/>
    <x v="0"/>
    <x v="0"/>
    <x v="0"/>
    <x v="0"/>
    <x v="0"/>
    <x v="0"/>
    <x v="0"/>
    <s v="Pagamento referente a aquisição de 200 sacos de cimentos para as obras enquadrada no âmbito do programa regeneração do Habitat-Vertente reabilitação de habitações e construção de casa de banho, conforme anexo."/>
  </r>
  <r>
    <x v="0"/>
    <n v="0"/>
    <n v="0"/>
    <n v="0"/>
    <n v="3000"/>
    <x v="5262"/>
    <x v="0"/>
    <x v="0"/>
    <x v="0"/>
    <s v="01.25.01.10"/>
    <x v="33"/>
    <x v="3"/>
    <x v="3"/>
    <s v="Educação"/>
    <s v="01.25.01"/>
    <s v="Educação"/>
    <s v="01.25.01"/>
    <x v="4"/>
    <x v="0"/>
    <x v="2"/>
    <x v="2"/>
    <x v="0"/>
    <x v="1"/>
    <x v="0"/>
    <x v="0"/>
    <x v="8"/>
    <s v="2024-10-16"/>
    <x v="3"/>
    <n v="3000"/>
    <x v="0"/>
    <m/>
    <x v="0"/>
    <m/>
    <x v="529"/>
    <n v="100479737"/>
    <x v="0"/>
    <x v="0"/>
    <s v="Transporte escolar"/>
    <s v="ORI"/>
    <x v="0"/>
    <m/>
    <x v="0"/>
    <x v="0"/>
    <x v="0"/>
    <x v="0"/>
    <x v="0"/>
    <x v="0"/>
    <x v="0"/>
    <x v="0"/>
    <x v="0"/>
    <x v="0"/>
    <x v="0"/>
    <s v="Transporte escolar"/>
    <x v="0"/>
    <x v="0"/>
    <x v="0"/>
    <x v="0"/>
    <x v="1"/>
    <x v="0"/>
    <x v="0"/>
    <x v="0"/>
    <x v="0"/>
    <x v="0"/>
    <x v="0"/>
    <x v="0"/>
    <s v="Apoio para pagamento de transporte escolar, conforme proposta em anexo."/>
  </r>
  <r>
    <x v="0"/>
    <n v="0"/>
    <n v="0"/>
    <n v="0"/>
    <n v="5000"/>
    <x v="5263"/>
    <x v="0"/>
    <x v="1"/>
    <x v="0"/>
    <s v="03.03.10"/>
    <x v="8"/>
    <x v="0"/>
    <x v="4"/>
    <s v="Receitas Da Câmara"/>
    <s v="03.03.10"/>
    <s v="Receitas Da Câmara"/>
    <s v="03.03.10"/>
    <x v="57"/>
    <x v="0"/>
    <x v="3"/>
    <x v="12"/>
    <x v="0"/>
    <x v="0"/>
    <x v="2"/>
    <x v="0"/>
    <x v="11"/>
    <s v="2024-12-21"/>
    <x v="3"/>
    <n v="5000"/>
    <x v="0"/>
    <m/>
    <x v="0"/>
    <m/>
    <x v="6"/>
    <n v="100474914"/>
    <x v="0"/>
    <x v="0"/>
    <s v="Receitas Da Câmara"/>
    <s v="EXT"/>
    <x v="0"/>
    <s v="RDC"/>
    <x v="0"/>
    <x v="0"/>
    <x v="0"/>
    <x v="0"/>
    <x v="0"/>
    <x v="0"/>
    <x v="0"/>
    <x v="0"/>
    <x v="0"/>
    <x v="0"/>
    <x v="0"/>
    <s v="Receitas Da Câmara"/>
    <x v="0"/>
    <x v="0"/>
    <x v="0"/>
    <x v="0"/>
    <x v="0"/>
    <x v="0"/>
    <x v="0"/>
    <x v="0"/>
    <x v="0"/>
    <x v="0"/>
    <x v="0"/>
    <x v="0"/>
    <s v="Reposição do  salario Amelia Almeida, conforme anexo."/>
  </r>
  <r>
    <x v="0"/>
    <n v="0"/>
    <n v="0"/>
    <n v="0"/>
    <n v="3600"/>
    <x v="5264"/>
    <x v="0"/>
    <x v="1"/>
    <x v="0"/>
    <s v="80.02.01"/>
    <x v="2"/>
    <x v="2"/>
    <x v="2"/>
    <s v="Retenções Iur"/>
    <s v="80.02.01"/>
    <s v="Retenções Iur"/>
    <s v="80.02.01"/>
    <x v="2"/>
    <x v="0"/>
    <x v="1"/>
    <x v="0"/>
    <x v="1"/>
    <x v="2"/>
    <x v="2"/>
    <x v="0"/>
    <x v="0"/>
    <s v="2024-01-25"/>
    <x v="0"/>
    <n v="3600"/>
    <x v="0"/>
    <m/>
    <x v="0"/>
    <m/>
    <x v="2"/>
    <n v="100474696"/>
    <x v="0"/>
    <x v="0"/>
    <s v="Retenções Iur"/>
    <s v="ORI"/>
    <x v="0"/>
    <s v="RIUR"/>
    <x v="0"/>
    <x v="0"/>
    <x v="0"/>
    <x v="0"/>
    <x v="0"/>
    <x v="0"/>
    <x v="0"/>
    <x v="0"/>
    <x v="0"/>
    <x v="0"/>
    <x v="0"/>
    <s v="Retenções Iur"/>
    <x v="0"/>
    <x v="0"/>
    <x v="0"/>
    <x v="0"/>
    <x v="2"/>
    <x v="0"/>
    <x v="0"/>
    <x v="0"/>
    <x v="0"/>
    <x v="1"/>
    <x v="0"/>
    <x v="0"/>
    <s v="RETENCAO OT"/>
  </r>
  <r>
    <x v="0"/>
    <n v="0"/>
    <n v="0"/>
    <n v="0"/>
    <n v="141029"/>
    <x v="5265"/>
    <x v="0"/>
    <x v="0"/>
    <x v="0"/>
    <s v="03.16.15"/>
    <x v="0"/>
    <x v="0"/>
    <x v="0"/>
    <s v="Direção Financeira"/>
    <s v="03.16.15"/>
    <s v="Direção Financeira"/>
    <s v="03.16.15"/>
    <x v="0"/>
    <x v="0"/>
    <x v="0"/>
    <x v="0"/>
    <x v="0"/>
    <x v="0"/>
    <x v="0"/>
    <x v="0"/>
    <x v="1"/>
    <s v="2024-03-13"/>
    <x v="0"/>
    <n v="141029"/>
    <x v="0"/>
    <m/>
    <x v="0"/>
    <m/>
    <x v="27"/>
    <n v="100479096"/>
    <x v="0"/>
    <x v="0"/>
    <s v="Direção Financeira"/>
    <s v="ORI"/>
    <x v="0"/>
    <m/>
    <x v="0"/>
    <x v="0"/>
    <x v="0"/>
    <x v="0"/>
    <x v="0"/>
    <x v="0"/>
    <x v="0"/>
    <x v="0"/>
    <x v="0"/>
    <x v="0"/>
    <x v="0"/>
    <s v="Direção Financeira"/>
    <x v="0"/>
    <x v="0"/>
    <x v="0"/>
    <x v="0"/>
    <x v="0"/>
    <x v="0"/>
    <x v="0"/>
    <x v="0"/>
    <x v="0"/>
    <x v="0"/>
    <x v="0"/>
    <x v="0"/>
    <s v="Pagamento referente a aquisição de bomba de direção assistida e correia, para a viatura ST-03-QJ afetos aos serviços da CMSM, conforme anexo."/>
  </r>
  <r>
    <x v="1"/>
    <n v="0"/>
    <n v="0"/>
    <n v="0"/>
    <n v="319950"/>
    <x v="5266"/>
    <x v="0"/>
    <x v="0"/>
    <x v="0"/>
    <s v="01.27.06.80"/>
    <x v="1"/>
    <x v="1"/>
    <x v="1"/>
    <s v="Requalificação Urbana e habitação"/>
    <s v="01.27.06"/>
    <s v="Requalificação Urbana e habitação"/>
    <s v="01.27.06"/>
    <x v="1"/>
    <x v="0"/>
    <x v="0"/>
    <x v="0"/>
    <x v="0"/>
    <x v="1"/>
    <x v="1"/>
    <x v="0"/>
    <x v="1"/>
    <s v="2024-03-19"/>
    <x v="0"/>
    <n v="319950"/>
    <x v="0"/>
    <m/>
    <x v="0"/>
    <m/>
    <x v="389"/>
    <n v="100479577"/>
    <x v="0"/>
    <x v="0"/>
    <s v="Requalificação Urbana de Veneza"/>
    <s v="ORI"/>
    <x v="0"/>
    <m/>
    <x v="0"/>
    <x v="0"/>
    <x v="0"/>
    <x v="0"/>
    <x v="0"/>
    <x v="0"/>
    <x v="0"/>
    <x v="0"/>
    <x v="0"/>
    <x v="0"/>
    <x v="0"/>
    <s v="Requalificação Urbana de Veneza"/>
    <x v="0"/>
    <x v="0"/>
    <x v="0"/>
    <x v="0"/>
    <x v="1"/>
    <x v="0"/>
    <x v="0"/>
    <x v="0"/>
    <x v="0"/>
    <x v="0"/>
    <x v="0"/>
    <x v="0"/>
    <s v="Pagamento a favor do Construções Crispino Vaz, para a aquisição de serviços de trabalho de calcetamento das obras de requalificação urbana e ambiental de Praia de Veneza, conforme anexo."/>
  </r>
  <r>
    <x v="0"/>
    <n v="0"/>
    <n v="0"/>
    <n v="0"/>
    <n v="16100"/>
    <x v="5267"/>
    <x v="0"/>
    <x v="0"/>
    <x v="0"/>
    <s v="03.16.15"/>
    <x v="0"/>
    <x v="0"/>
    <x v="0"/>
    <s v="Direção Financeira"/>
    <s v="03.16.15"/>
    <s v="Direção Financeira"/>
    <s v="03.16.15"/>
    <x v="0"/>
    <x v="0"/>
    <x v="0"/>
    <x v="0"/>
    <x v="0"/>
    <x v="0"/>
    <x v="0"/>
    <x v="0"/>
    <x v="1"/>
    <s v="2024-03-25"/>
    <x v="0"/>
    <n v="16100"/>
    <x v="0"/>
    <m/>
    <x v="0"/>
    <m/>
    <x v="72"/>
    <n v="100393611"/>
    <x v="0"/>
    <x v="0"/>
    <s v="Direção Financeira"/>
    <s v="ORI"/>
    <x v="0"/>
    <m/>
    <x v="0"/>
    <x v="0"/>
    <x v="0"/>
    <x v="0"/>
    <x v="0"/>
    <x v="0"/>
    <x v="0"/>
    <x v="0"/>
    <x v="0"/>
    <x v="0"/>
    <x v="0"/>
    <s v="Direção Financeira"/>
    <x v="0"/>
    <x v="0"/>
    <x v="0"/>
    <x v="0"/>
    <x v="0"/>
    <x v="0"/>
    <x v="0"/>
    <x v="0"/>
    <x v="0"/>
    <x v="0"/>
    <x v="0"/>
    <x v="0"/>
    <s v="Pagamento referente a aquisição de 1 bomba de agua de dina 280, para viatura ST-27-RU afeto as obras da CMSM, conforme anexo."/>
  </r>
  <r>
    <x v="0"/>
    <n v="0"/>
    <n v="0"/>
    <n v="0"/>
    <n v="1590"/>
    <x v="5268"/>
    <x v="0"/>
    <x v="1"/>
    <x v="0"/>
    <s v="03.03.10"/>
    <x v="8"/>
    <x v="0"/>
    <x v="4"/>
    <s v="Receitas Da Câmara"/>
    <s v="03.03.10"/>
    <s v="Receitas Da Câmara"/>
    <s v="03.03.10"/>
    <x v="17"/>
    <x v="0"/>
    <x v="3"/>
    <x v="3"/>
    <x v="0"/>
    <x v="0"/>
    <x v="2"/>
    <x v="0"/>
    <x v="4"/>
    <s v="2024-06-06"/>
    <x v="1"/>
    <n v="15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7300"/>
    <x v="5269"/>
    <x v="0"/>
    <x v="0"/>
    <x v="0"/>
    <s v="03.16.15"/>
    <x v="0"/>
    <x v="0"/>
    <x v="0"/>
    <s v="Direção Financeira"/>
    <s v="03.16.15"/>
    <s v="Direção Financeira"/>
    <s v="03.16.15"/>
    <x v="33"/>
    <x v="0"/>
    <x v="0"/>
    <x v="0"/>
    <x v="0"/>
    <x v="0"/>
    <x v="0"/>
    <x v="0"/>
    <x v="6"/>
    <s v="2024-04-04"/>
    <x v="1"/>
    <n v="67300"/>
    <x v="0"/>
    <m/>
    <x v="0"/>
    <m/>
    <x v="90"/>
    <n v="100392191"/>
    <x v="0"/>
    <x v="0"/>
    <s v="Direção Financeira"/>
    <s v="ORI"/>
    <x v="0"/>
    <m/>
    <x v="0"/>
    <x v="0"/>
    <x v="0"/>
    <x v="0"/>
    <x v="0"/>
    <x v="0"/>
    <x v="0"/>
    <x v="0"/>
    <x v="0"/>
    <x v="0"/>
    <x v="0"/>
    <s v="Direção Financeira"/>
    <x v="0"/>
    <x v="0"/>
    <x v="0"/>
    <x v="0"/>
    <x v="0"/>
    <x v="0"/>
    <x v="0"/>
    <x v="0"/>
    <x v="0"/>
    <x v="0"/>
    <x v="0"/>
    <x v="0"/>
    <s v="Pagamento a favor da Multidata LDA, para a aquisição de 1 impressora para os serviços do Balcão Único de atendimento da CMSM, conforme anexo."/>
  </r>
  <r>
    <x v="1"/>
    <n v="0"/>
    <n v="0"/>
    <n v="0"/>
    <n v="50540"/>
    <x v="5270"/>
    <x v="0"/>
    <x v="0"/>
    <x v="0"/>
    <s v="01.27.02.15"/>
    <x v="25"/>
    <x v="1"/>
    <x v="1"/>
    <s v="Saneamento básico"/>
    <s v="01.27.02"/>
    <s v="Saneamento básico"/>
    <s v="01.27.02"/>
    <x v="46"/>
    <x v="0"/>
    <x v="0"/>
    <x v="0"/>
    <x v="0"/>
    <x v="1"/>
    <x v="1"/>
    <x v="0"/>
    <x v="6"/>
    <s v="2024-04-16"/>
    <x v="1"/>
    <n v="50540"/>
    <x v="0"/>
    <m/>
    <x v="0"/>
    <m/>
    <x v="97"/>
    <n v="100479452"/>
    <x v="0"/>
    <x v="0"/>
    <s v="Transferência de Residuos Aterro Santiago"/>
    <s v="ORI"/>
    <x v="0"/>
    <m/>
    <x v="0"/>
    <x v="0"/>
    <x v="0"/>
    <x v="0"/>
    <x v="0"/>
    <x v="0"/>
    <x v="0"/>
    <x v="0"/>
    <x v="0"/>
    <x v="0"/>
    <x v="0"/>
    <s v="Transferência de Residuos Aterro Santiago"/>
    <x v="0"/>
    <x v="0"/>
    <x v="0"/>
    <x v="0"/>
    <x v="1"/>
    <x v="0"/>
    <x v="0"/>
    <x v="0"/>
    <x v="0"/>
    <x v="0"/>
    <x v="0"/>
    <x v="0"/>
    <s v="  Pagamento a favor da Newash Automóvel, pela aquisição de serviços de manutenção e lubrificação da viatura ST-20-XE de transferência de resíduos sólidos e urbanos da CMSM, conforme anexo.   "/>
  </r>
  <r>
    <x v="0"/>
    <n v="0"/>
    <n v="0"/>
    <n v="0"/>
    <n v="14400"/>
    <x v="5271"/>
    <x v="0"/>
    <x v="0"/>
    <x v="0"/>
    <s v="03.16.15"/>
    <x v="0"/>
    <x v="0"/>
    <x v="0"/>
    <s v="Direção Financeira"/>
    <s v="03.16.15"/>
    <s v="Direção Financeira"/>
    <s v="03.16.15"/>
    <x v="38"/>
    <x v="0"/>
    <x v="0"/>
    <x v="0"/>
    <x v="0"/>
    <x v="0"/>
    <x v="0"/>
    <x v="0"/>
    <x v="6"/>
    <s v="2024-04-18"/>
    <x v="1"/>
    <n v="14400"/>
    <x v="0"/>
    <m/>
    <x v="0"/>
    <m/>
    <x v="34"/>
    <n v="100477243"/>
    <x v="0"/>
    <x v="0"/>
    <s v="Direção Financeira"/>
    <s v="ORI"/>
    <x v="0"/>
    <m/>
    <x v="0"/>
    <x v="0"/>
    <x v="0"/>
    <x v="0"/>
    <x v="0"/>
    <x v="0"/>
    <x v="0"/>
    <x v="0"/>
    <x v="0"/>
    <x v="0"/>
    <x v="0"/>
    <s v="Direção Financeira"/>
    <x v="0"/>
    <x v="0"/>
    <x v="0"/>
    <x v="0"/>
    <x v="0"/>
    <x v="0"/>
    <x v="0"/>
    <x v="0"/>
    <x v="0"/>
    <x v="0"/>
    <x v="0"/>
    <x v="0"/>
    <s v="Pagamento referente a lanches fornecidos, conforme proposta em anexo."/>
  </r>
  <r>
    <x v="0"/>
    <n v="0"/>
    <n v="0"/>
    <n v="0"/>
    <n v="14480"/>
    <x v="5272"/>
    <x v="0"/>
    <x v="1"/>
    <x v="0"/>
    <s v="03.03.10"/>
    <x v="8"/>
    <x v="0"/>
    <x v="4"/>
    <s v="Receitas Da Câmara"/>
    <s v="03.03.10"/>
    <s v="Receitas Da Câmara"/>
    <s v="03.03.10"/>
    <x v="19"/>
    <x v="0"/>
    <x v="3"/>
    <x v="6"/>
    <x v="0"/>
    <x v="0"/>
    <x v="2"/>
    <x v="0"/>
    <x v="4"/>
    <s v="2024-06-06"/>
    <x v="1"/>
    <n v="144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
    <x v="5273"/>
    <x v="0"/>
    <x v="1"/>
    <x v="0"/>
    <s v="03.03.10"/>
    <x v="8"/>
    <x v="0"/>
    <x v="4"/>
    <s v="Receitas Da Câmara"/>
    <s v="03.03.10"/>
    <s v="Receitas Da Câmara"/>
    <s v="03.03.10"/>
    <x v="8"/>
    <x v="0"/>
    <x v="3"/>
    <x v="3"/>
    <x v="0"/>
    <x v="0"/>
    <x v="2"/>
    <x v="0"/>
    <x v="4"/>
    <s v="2024-06-06"/>
    <x v="1"/>
    <n v="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830"/>
    <x v="5274"/>
    <x v="0"/>
    <x v="1"/>
    <x v="0"/>
    <s v="03.03.10"/>
    <x v="8"/>
    <x v="0"/>
    <x v="4"/>
    <s v="Receitas Da Câmara"/>
    <s v="03.03.10"/>
    <s v="Receitas Da Câmara"/>
    <s v="03.03.10"/>
    <x v="20"/>
    <x v="0"/>
    <x v="3"/>
    <x v="3"/>
    <x v="0"/>
    <x v="0"/>
    <x v="2"/>
    <x v="0"/>
    <x v="4"/>
    <s v="2024-06-06"/>
    <x v="1"/>
    <n v="148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
    <x v="5275"/>
    <x v="0"/>
    <x v="1"/>
    <x v="0"/>
    <s v="03.03.10"/>
    <x v="8"/>
    <x v="0"/>
    <x v="4"/>
    <s v="Receitas Da Câmara"/>
    <s v="03.03.10"/>
    <s v="Receitas Da Câmara"/>
    <s v="03.03.10"/>
    <x v="9"/>
    <x v="0"/>
    <x v="3"/>
    <x v="3"/>
    <x v="0"/>
    <x v="0"/>
    <x v="2"/>
    <x v="0"/>
    <x v="4"/>
    <s v="2024-06-06"/>
    <x v="1"/>
    <n v="1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10"/>
    <x v="5276"/>
    <x v="0"/>
    <x v="1"/>
    <x v="0"/>
    <s v="03.03.10"/>
    <x v="8"/>
    <x v="0"/>
    <x v="4"/>
    <s v="Receitas Da Câmara"/>
    <s v="03.03.10"/>
    <s v="Receitas Da Câmara"/>
    <s v="03.03.10"/>
    <x v="13"/>
    <x v="0"/>
    <x v="3"/>
    <x v="3"/>
    <x v="0"/>
    <x v="0"/>
    <x v="2"/>
    <x v="0"/>
    <x v="4"/>
    <s v="2024-06-06"/>
    <x v="1"/>
    <n v="25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5387"/>
    <x v="5277"/>
    <x v="0"/>
    <x v="1"/>
    <x v="0"/>
    <s v="03.03.10"/>
    <x v="8"/>
    <x v="0"/>
    <x v="4"/>
    <s v="Receitas Da Câmara"/>
    <s v="03.03.10"/>
    <s v="Receitas Da Câmara"/>
    <s v="03.03.10"/>
    <x v="18"/>
    <x v="0"/>
    <x v="0"/>
    <x v="0"/>
    <x v="0"/>
    <x v="0"/>
    <x v="2"/>
    <x v="0"/>
    <x v="4"/>
    <s v="2024-06-06"/>
    <x v="1"/>
    <n v="45387"/>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682002"/>
    <x v="5278"/>
    <x v="0"/>
    <x v="1"/>
    <x v="0"/>
    <s v="03.03.10"/>
    <x v="8"/>
    <x v="0"/>
    <x v="4"/>
    <s v="Receitas Da Câmara"/>
    <s v="03.03.10"/>
    <s v="Receitas Da Câmara"/>
    <s v="03.03.10"/>
    <x v="15"/>
    <x v="0"/>
    <x v="0"/>
    <x v="0"/>
    <x v="0"/>
    <x v="0"/>
    <x v="2"/>
    <x v="0"/>
    <x v="4"/>
    <s v="2024-06-06"/>
    <x v="1"/>
    <n v="68200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50"/>
    <x v="5279"/>
    <x v="0"/>
    <x v="1"/>
    <x v="0"/>
    <s v="03.03.10"/>
    <x v="8"/>
    <x v="0"/>
    <x v="4"/>
    <s v="Receitas Da Câmara"/>
    <s v="03.03.10"/>
    <s v="Receitas Da Câmara"/>
    <s v="03.03.10"/>
    <x v="12"/>
    <x v="0"/>
    <x v="3"/>
    <x v="3"/>
    <x v="0"/>
    <x v="0"/>
    <x v="2"/>
    <x v="0"/>
    <x v="4"/>
    <s v="2024-06-06"/>
    <x v="1"/>
    <n v="72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00"/>
    <x v="5280"/>
    <x v="0"/>
    <x v="1"/>
    <x v="0"/>
    <s v="03.03.10"/>
    <x v="8"/>
    <x v="0"/>
    <x v="4"/>
    <s v="Receitas Da Câmara"/>
    <s v="03.03.10"/>
    <s v="Receitas Da Câmara"/>
    <s v="03.03.10"/>
    <x v="11"/>
    <x v="0"/>
    <x v="0"/>
    <x v="5"/>
    <x v="0"/>
    <x v="0"/>
    <x v="2"/>
    <x v="0"/>
    <x v="4"/>
    <s v="2024-06-06"/>
    <x v="1"/>
    <n v="1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00"/>
    <x v="5281"/>
    <x v="0"/>
    <x v="1"/>
    <x v="0"/>
    <s v="03.03.10"/>
    <x v="8"/>
    <x v="0"/>
    <x v="4"/>
    <s v="Receitas Da Câmara"/>
    <s v="03.03.10"/>
    <s v="Receitas Da Câmara"/>
    <s v="03.03.10"/>
    <x v="10"/>
    <x v="0"/>
    <x v="3"/>
    <x v="3"/>
    <x v="0"/>
    <x v="0"/>
    <x v="2"/>
    <x v="0"/>
    <x v="4"/>
    <s v="2024-06-06"/>
    <x v="1"/>
    <n v="4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80"/>
    <x v="5282"/>
    <x v="0"/>
    <x v="1"/>
    <x v="0"/>
    <s v="03.03.10"/>
    <x v="8"/>
    <x v="0"/>
    <x v="4"/>
    <s v="Receitas Da Câmara"/>
    <s v="03.03.10"/>
    <s v="Receitas Da Câmara"/>
    <s v="03.03.10"/>
    <x v="6"/>
    <x v="0"/>
    <x v="3"/>
    <x v="3"/>
    <x v="0"/>
    <x v="0"/>
    <x v="2"/>
    <x v="0"/>
    <x v="4"/>
    <s v="2024-06-06"/>
    <x v="1"/>
    <n v="16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0"/>
    <x v="5283"/>
    <x v="0"/>
    <x v="1"/>
    <x v="0"/>
    <s v="03.03.10"/>
    <x v="8"/>
    <x v="0"/>
    <x v="4"/>
    <s v="Receitas Da Câmara"/>
    <s v="03.03.10"/>
    <s v="Receitas Da Câmara"/>
    <s v="03.03.10"/>
    <x v="42"/>
    <x v="0"/>
    <x v="3"/>
    <x v="3"/>
    <x v="0"/>
    <x v="0"/>
    <x v="2"/>
    <x v="0"/>
    <x v="4"/>
    <s v="2024-06-06"/>
    <x v="1"/>
    <n v="3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50"/>
    <x v="5284"/>
    <x v="0"/>
    <x v="1"/>
    <x v="0"/>
    <s v="03.03.10"/>
    <x v="8"/>
    <x v="0"/>
    <x v="4"/>
    <s v="Receitas Da Câmara"/>
    <s v="03.03.10"/>
    <s v="Receitas Da Câmara"/>
    <s v="03.03.10"/>
    <x v="76"/>
    <x v="0"/>
    <x v="3"/>
    <x v="7"/>
    <x v="0"/>
    <x v="0"/>
    <x v="2"/>
    <x v="0"/>
    <x v="4"/>
    <s v="2024-06-06"/>
    <x v="1"/>
    <n v="4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950"/>
    <x v="5285"/>
    <x v="0"/>
    <x v="0"/>
    <x v="0"/>
    <s v="03.16.15"/>
    <x v="0"/>
    <x v="0"/>
    <x v="0"/>
    <s v="Direção Financeira"/>
    <s v="03.16.15"/>
    <s v="Direção Financeira"/>
    <s v="03.16.15"/>
    <x v="5"/>
    <x v="0"/>
    <x v="0"/>
    <x v="1"/>
    <x v="0"/>
    <x v="0"/>
    <x v="0"/>
    <x v="0"/>
    <x v="11"/>
    <s v="2024-12-03"/>
    <x v="3"/>
    <n v="1950"/>
    <x v="0"/>
    <m/>
    <x v="0"/>
    <m/>
    <x v="2"/>
    <n v="100474696"/>
    <x v="0"/>
    <x v="1"/>
    <s v="Direção Financeira"/>
    <s v="ORI"/>
    <x v="0"/>
    <m/>
    <x v="0"/>
    <x v="0"/>
    <x v="0"/>
    <x v="0"/>
    <x v="0"/>
    <x v="0"/>
    <x v="0"/>
    <x v="0"/>
    <x v="0"/>
    <x v="0"/>
    <x v="0"/>
    <s v="Direção Financeira"/>
    <x v="0"/>
    <x v="0"/>
    <x v="0"/>
    <x v="0"/>
    <x v="0"/>
    <x v="0"/>
    <x v="0"/>
    <x v="0"/>
    <x v="0"/>
    <x v="0"/>
    <x v="1"/>
    <x v="0"/>
    <s v="Pagamento a favor da Sra. Aleida Sanches Miranda, referente ao mês de novembro de 2024, por ter sido pago de forma inexato, conforme anexo.  "/>
  </r>
  <r>
    <x v="0"/>
    <n v="0"/>
    <n v="0"/>
    <n v="0"/>
    <n v="11050"/>
    <x v="5285"/>
    <x v="0"/>
    <x v="0"/>
    <x v="0"/>
    <s v="03.16.15"/>
    <x v="0"/>
    <x v="0"/>
    <x v="0"/>
    <s v="Direção Financeira"/>
    <s v="03.16.15"/>
    <s v="Direção Financeira"/>
    <s v="03.16.15"/>
    <x v="5"/>
    <x v="0"/>
    <x v="0"/>
    <x v="1"/>
    <x v="0"/>
    <x v="0"/>
    <x v="0"/>
    <x v="0"/>
    <x v="11"/>
    <s v="2024-12-03"/>
    <x v="3"/>
    <n v="11050"/>
    <x v="0"/>
    <m/>
    <x v="0"/>
    <m/>
    <x v="615"/>
    <n v="100479364"/>
    <x v="0"/>
    <x v="0"/>
    <s v="Direção Financeira"/>
    <s v="ORI"/>
    <x v="0"/>
    <m/>
    <x v="0"/>
    <x v="0"/>
    <x v="0"/>
    <x v="0"/>
    <x v="0"/>
    <x v="0"/>
    <x v="0"/>
    <x v="0"/>
    <x v="0"/>
    <x v="0"/>
    <x v="0"/>
    <s v="Direção Financeira"/>
    <x v="0"/>
    <x v="0"/>
    <x v="0"/>
    <x v="0"/>
    <x v="0"/>
    <x v="0"/>
    <x v="0"/>
    <x v="0"/>
    <x v="0"/>
    <x v="0"/>
    <x v="0"/>
    <x v="0"/>
    <s v="Pagamento a favor da Sra. Aleida Sanches Miranda, referente ao mês de novembro de 2024, por ter sido pago de forma inexato, conforme anexo.  "/>
  </r>
  <r>
    <x v="0"/>
    <n v="0"/>
    <n v="0"/>
    <n v="0"/>
    <n v="9000"/>
    <x v="5286"/>
    <x v="0"/>
    <x v="1"/>
    <x v="0"/>
    <s v="80.02.01"/>
    <x v="2"/>
    <x v="2"/>
    <x v="2"/>
    <s v="Retenções Iur"/>
    <s v="80.02.01"/>
    <s v="Retenções Iur"/>
    <s v="80.02.01"/>
    <x v="2"/>
    <x v="0"/>
    <x v="1"/>
    <x v="0"/>
    <x v="1"/>
    <x v="2"/>
    <x v="2"/>
    <x v="0"/>
    <x v="10"/>
    <s v="2024-11-29"/>
    <x v="3"/>
    <n v="9000"/>
    <x v="0"/>
    <m/>
    <x v="0"/>
    <m/>
    <x v="2"/>
    <n v="100474696"/>
    <x v="0"/>
    <x v="0"/>
    <s v="Retenções Iur"/>
    <s v="ORI"/>
    <x v="0"/>
    <s v="RIUR"/>
    <x v="0"/>
    <x v="0"/>
    <x v="0"/>
    <x v="0"/>
    <x v="0"/>
    <x v="0"/>
    <x v="0"/>
    <x v="0"/>
    <x v="0"/>
    <x v="0"/>
    <x v="0"/>
    <s v="Retenções Iur"/>
    <x v="0"/>
    <x v="0"/>
    <x v="0"/>
    <x v="0"/>
    <x v="2"/>
    <x v="0"/>
    <x v="0"/>
    <x v="0"/>
    <x v="0"/>
    <x v="1"/>
    <x v="0"/>
    <x v="0"/>
    <s v="RETENCAO OT"/>
  </r>
  <r>
    <x v="0"/>
    <n v="0"/>
    <n v="0"/>
    <n v="0"/>
    <n v="6800"/>
    <x v="5287"/>
    <x v="0"/>
    <x v="0"/>
    <x v="0"/>
    <s v="03.16.15"/>
    <x v="0"/>
    <x v="0"/>
    <x v="0"/>
    <s v="Direção Financeira"/>
    <s v="03.16.15"/>
    <s v="Direção Financeira"/>
    <s v="03.16.15"/>
    <x v="33"/>
    <x v="0"/>
    <x v="0"/>
    <x v="0"/>
    <x v="0"/>
    <x v="0"/>
    <x v="0"/>
    <x v="0"/>
    <x v="1"/>
    <s v="2024-03-25"/>
    <x v="0"/>
    <n v="6800"/>
    <x v="0"/>
    <m/>
    <x v="0"/>
    <m/>
    <x v="6"/>
    <n v="100474914"/>
    <x v="0"/>
    <x v="0"/>
    <s v="Direção Financeira"/>
    <s v="ORI"/>
    <x v="0"/>
    <m/>
    <x v="0"/>
    <x v="0"/>
    <x v="0"/>
    <x v="0"/>
    <x v="0"/>
    <x v="0"/>
    <x v="0"/>
    <x v="0"/>
    <x v="0"/>
    <x v="0"/>
    <x v="0"/>
    <s v="Direção Financeira"/>
    <x v="0"/>
    <x v="0"/>
    <x v="0"/>
    <x v="0"/>
    <x v="0"/>
    <x v="0"/>
    <x v="0"/>
    <x v="1"/>
    <x v="0"/>
    <x v="0"/>
    <x v="0"/>
    <x v="0"/>
    <s v="Pagamento a favor da Tesouraria Municipal, referente a aquisição de 2 caixa de papel A4 par os serviço da CMSM, conforme anexo."/>
  </r>
  <r>
    <x v="0"/>
    <n v="0"/>
    <n v="0"/>
    <n v="0"/>
    <n v="138000"/>
    <x v="5288"/>
    <x v="0"/>
    <x v="0"/>
    <x v="0"/>
    <s v="01.25.01.10"/>
    <x v="33"/>
    <x v="3"/>
    <x v="3"/>
    <s v="Educação"/>
    <s v="01.25.01"/>
    <s v="Educação"/>
    <s v="01.25.01"/>
    <x v="4"/>
    <x v="0"/>
    <x v="2"/>
    <x v="2"/>
    <x v="0"/>
    <x v="1"/>
    <x v="0"/>
    <x v="0"/>
    <x v="3"/>
    <s v="2024-05-06"/>
    <x v="1"/>
    <n v="138000"/>
    <x v="0"/>
    <m/>
    <x v="0"/>
    <m/>
    <x v="22"/>
    <n v="100478657"/>
    <x v="0"/>
    <x v="0"/>
    <s v="Transporte escolar"/>
    <s v="ORI"/>
    <x v="0"/>
    <m/>
    <x v="0"/>
    <x v="0"/>
    <x v="0"/>
    <x v="0"/>
    <x v="0"/>
    <x v="0"/>
    <x v="0"/>
    <x v="0"/>
    <x v="0"/>
    <x v="0"/>
    <x v="0"/>
    <s v="Transporte escolar"/>
    <x v="0"/>
    <x v="0"/>
    <x v="0"/>
    <x v="0"/>
    <x v="1"/>
    <x v="0"/>
    <x v="0"/>
    <x v="0"/>
    <x v="0"/>
    <x v="0"/>
    <x v="0"/>
    <x v="0"/>
    <s v="Pagamento a favor da Translux Comércio e serviços, pelo aluguer de viatura destinada a serviço de transporte escolar nos dias 04 a 22 do mês de março de 2024, conforme anexo."/>
  </r>
  <r>
    <x v="0"/>
    <n v="0"/>
    <n v="0"/>
    <n v="0"/>
    <n v="1000"/>
    <x v="5289"/>
    <x v="0"/>
    <x v="0"/>
    <x v="0"/>
    <s v="03.16.15"/>
    <x v="0"/>
    <x v="0"/>
    <x v="0"/>
    <s v="Direção Financeira"/>
    <s v="03.16.15"/>
    <s v="Direção Financeira"/>
    <s v="03.16.15"/>
    <x v="3"/>
    <x v="0"/>
    <x v="0"/>
    <x v="1"/>
    <x v="0"/>
    <x v="0"/>
    <x v="0"/>
    <x v="0"/>
    <x v="3"/>
    <s v="2024-05-07"/>
    <x v="1"/>
    <n v="1000"/>
    <x v="0"/>
    <m/>
    <x v="0"/>
    <m/>
    <x v="277"/>
    <n v="100303896"/>
    <x v="0"/>
    <x v="0"/>
    <s v="Direção Financeira"/>
    <s v="ORI"/>
    <x v="0"/>
    <m/>
    <x v="0"/>
    <x v="0"/>
    <x v="0"/>
    <x v="0"/>
    <x v="0"/>
    <x v="0"/>
    <x v="0"/>
    <x v="0"/>
    <x v="0"/>
    <x v="0"/>
    <x v="0"/>
    <s v="Direção Financeira"/>
    <x v="0"/>
    <x v="0"/>
    <x v="0"/>
    <x v="0"/>
    <x v="0"/>
    <x v="0"/>
    <x v="0"/>
    <x v="0"/>
    <x v="0"/>
    <x v="0"/>
    <x v="0"/>
    <x v="0"/>
    <s v="Ajuda de custo a favor do Sr. Meliciano Miranda pela sua deslocação em missão de serviço a cidade da Sta. Catarina no dia 03 de Maio de 2024, conforme justificativo em anexo.  "/>
  </r>
  <r>
    <x v="0"/>
    <n v="0"/>
    <n v="0"/>
    <n v="0"/>
    <n v="50479"/>
    <x v="5290"/>
    <x v="0"/>
    <x v="0"/>
    <x v="0"/>
    <s v="01.27.02.11"/>
    <x v="18"/>
    <x v="1"/>
    <x v="1"/>
    <s v="Saneamento básico"/>
    <s v="01.27.02"/>
    <s v="Saneamento básico"/>
    <s v="01.27.02"/>
    <x v="4"/>
    <x v="0"/>
    <x v="2"/>
    <x v="2"/>
    <x v="0"/>
    <x v="1"/>
    <x v="0"/>
    <x v="0"/>
    <x v="3"/>
    <s v="2024-05-22"/>
    <x v="1"/>
    <n v="50479"/>
    <x v="0"/>
    <m/>
    <x v="0"/>
    <m/>
    <x v="2"/>
    <n v="100474696"/>
    <x v="0"/>
    <x v="1"/>
    <s v="Reforço do saneamento básico"/>
    <s v="ORI"/>
    <x v="0"/>
    <m/>
    <x v="0"/>
    <x v="0"/>
    <x v="0"/>
    <x v="0"/>
    <x v="0"/>
    <x v="0"/>
    <x v="0"/>
    <x v="0"/>
    <x v="0"/>
    <x v="0"/>
    <x v="0"/>
    <s v="Reforço do saneamento básico"/>
    <x v="0"/>
    <x v="0"/>
    <x v="0"/>
    <x v="0"/>
    <x v="1"/>
    <x v="0"/>
    <x v="0"/>
    <x v="0"/>
    <x v="0"/>
    <x v="0"/>
    <x v="1"/>
    <x v="0"/>
    <s v="Pagamento prestação de serviço, Reforço Saneamento Básico referente ao mês de maio de 2024, conforme anexo._x000d__x000a_"/>
  </r>
  <r>
    <x v="0"/>
    <n v="0"/>
    <n v="0"/>
    <n v="0"/>
    <n v="291382"/>
    <x v="5290"/>
    <x v="0"/>
    <x v="0"/>
    <x v="0"/>
    <s v="01.27.02.11"/>
    <x v="18"/>
    <x v="1"/>
    <x v="1"/>
    <s v="Saneamento básico"/>
    <s v="01.27.02"/>
    <s v="Saneamento básico"/>
    <s v="01.27.02"/>
    <x v="4"/>
    <x v="0"/>
    <x v="2"/>
    <x v="2"/>
    <x v="0"/>
    <x v="1"/>
    <x v="0"/>
    <x v="0"/>
    <x v="3"/>
    <s v="2024-05-22"/>
    <x v="1"/>
    <n v="291382"/>
    <x v="0"/>
    <m/>
    <x v="0"/>
    <m/>
    <x v="6"/>
    <n v="100474914"/>
    <x v="0"/>
    <x v="0"/>
    <s v="Reforço do saneamento básico"/>
    <s v="ORI"/>
    <x v="0"/>
    <m/>
    <x v="0"/>
    <x v="0"/>
    <x v="0"/>
    <x v="0"/>
    <x v="0"/>
    <x v="0"/>
    <x v="0"/>
    <x v="0"/>
    <x v="0"/>
    <x v="0"/>
    <x v="0"/>
    <s v="Reforço do saneamento básico"/>
    <x v="0"/>
    <x v="0"/>
    <x v="0"/>
    <x v="0"/>
    <x v="1"/>
    <x v="0"/>
    <x v="0"/>
    <x v="0"/>
    <x v="0"/>
    <x v="0"/>
    <x v="0"/>
    <x v="0"/>
    <s v="Pagamento prestação de serviço, Reforço Saneamento Básico referente ao mês de maio de 2024, conforme anexo._x000d__x000a_"/>
  </r>
  <r>
    <x v="0"/>
    <n v="0"/>
    <n v="0"/>
    <n v="0"/>
    <n v="70000"/>
    <x v="5291"/>
    <x v="0"/>
    <x v="0"/>
    <x v="0"/>
    <s v="01.28.03.06"/>
    <x v="9"/>
    <x v="4"/>
    <x v="5"/>
    <s v="Proteção Social"/>
    <s v="01.28.03"/>
    <s v="Proteção Social"/>
    <s v="01.28.03"/>
    <x v="4"/>
    <x v="0"/>
    <x v="2"/>
    <x v="2"/>
    <x v="0"/>
    <x v="1"/>
    <x v="0"/>
    <x v="0"/>
    <x v="3"/>
    <s v="2024-05-27"/>
    <x v="1"/>
    <n v="70000"/>
    <x v="0"/>
    <m/>
    <x v="0"/>
    <m/>
    <x v="6"/>
    <n v="100474914"/>
    <x v="0"/>
    <x v="0"/>
    <s v="Apoio a Crianças Vulneráveis "/>
    <s v="ORI"/>
    <x v="0"/>
    <s v="ACV"/>
    <x v="0"/>
    <x v="0"/>
    <x v="0"/>
    <x v="0"/>
    <x v="0"/>
    <x v="0"/>
    <x v="0"/>
    <x v="0"/>
    <x v="0"/>
    <x v="0"/>
    <x v="0"/>
    <s v="Apoio a Crianças Vulneráveis "/>
    <x v="0"/>
    <x v="0"/>
    <x v="0"/>
    <x v="0"/>
    <x v="1"/>
    <x v="0"/>
    <x v="0"/>
    <x v="0"/>
    <x v="0"/>
    <x v="0"/>
    <x v="0"/>
    <x v="0"/>
    <s v="Apoio concedido a favor das crianças vulneráveis, referente ao mês de maio 2024, conforme anexo. "/>
  </r>
  <r>
    <x v="0"/>
    <n v="0"/>
    <n v="0"/>
    <n v="0"/>
    <n v="2583"/>
    <x v="5292"/>
    <x v="0"/>
    <x v="1"/>
    <x v="0"/>
    <s v="03.03.10"/>
    <x v="8"/>
    <x v="0"/>
    <x v="4"/>
    <s v="Receitas Da Câmara"/>
    <s v="03.03.10"/>
    <s v="Receitas Da Câmara"/>
    <s v="03.03.10"/>
    <x v="9"/>
    <x v="0"/>
    <x v="3"/>
    <x v="3"/>
    <x v="0"/>
    <x v="0"/>
    <x v="2"/>
    <x v="0"/>
    <x v="3"/>
    <s v="2024-05-24"/>
    <x v="1"/>
    <n v="258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860"/>
    <x v="5293"/>
    <x v="0"/>
    <x v="1"/>
    <x v="0"/>
    <s v="03.03.10"/>
    <x v="8"/>
    <x v="0"/>
    <x v="4"/>
    <s v="Receitas Da Câmara"/>
    <s v="03.03.10"/>
    <s v="Receitas Da Câmara"/>
    <s v="03.03.10"/>
    <x v="17"/>
    <x v="0"/>
    <x v="3"/>
    <x v="3"/>
    <x v="0"/>
    <x v="0"/>
    <x v="2"/>
    <x v="0"/>
    <x v="3"/>
    <s v="2024-05-24"/>
    <x v="1"/>
    <n v="78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25"/>
    <x v="5294"/>
    <x v="0"/>
    <x v="1"/>
    <x v="0"/>
    <s v="03.03.10"/>
    <x v="8"/>
    <x v="0"/>
    <x v="4"/>
    <s v="Receitas Da Câmara"/>
    <s v="03.03.10"/>
    <s v="Receitas Da Câmara"/>
    <s v="03.03.10"/>
    <x v="12"/>
    <x v="0"/>
    <x v="3"/>
    <x v="3"/>
    <x v="0"/>
    <x v="0"/>
    <x v="2"/>
    <x v="0"/>
    <x v="3"/>
    <s v="2024-05-24"/>
    <x v="1"/>
    <n v="40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430"/>
    <x v="5295"/>
    <x v="0"/>
    <x v="1"/>
    <x v="0"/>
    <s v="03.03.10"/>
    <x v="8"/>
    <x v="0"/>
    <x v="4"/>
    <s v="Receitas Da Câmara"/>
    <s v="03.03.10"/>
    <s v="Receitas Da Câmara"/>
    <s v="03.03.10"/>
    <x v="13"/>
    <x v="0"/>
    <x v="3"/>
    <x v="3"/>
    <x v="0"/>
    <x v="0"/>
    <x v="2"/>
    <x v="0"/>
    <x v="3"/>
    <s v="2024-05-24"/>
    <x v="1"/>
    <n v="54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80"/>
    <x v="5296"/>
    <x v="0"/>
    <x v="1"/>
    <x v="0"/>
    <s v="03.03.10"/>
    <x v="8"/>
    <x v="0"/>
    <x v="4"/>
    <s v="Receitas Da Câmara"/>
    <s v="03.03.10"/>
    <s v="Receitas Da Câmara"/>
    <s v="03.03.10"/>
    <x v="6"/>
    <x v="0"/>
    <x v="3"/>
    <x v="3"/>
    <x v="0"/>
    <x v="0"/>
    <x v="2"/>
    <x v="0"/>
    <x v="3"/>
    <s v="2024-05-24"/>
    <x v="1"/>
    <n v="25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2778"/>
    <x v="5297"/>
    <x v="0"/>
    <x v="1"/>
    <x v="0"/>
    <s v="03.03.10"/>
    <x v="8"/>
    <x v="0"/>
    <x v="4"/>
    <s v="Receitas Da Câmara"/>
    <s v="03.03.10"/>
    <s v="Receitas Da Câmara"/>
    <s v="03.03.10"/>
    <x v="18"/>
    <x v="0"/>
    <x v="0"/>
    <x v="0"/>
    <x v="0"/>
    <x v="0"/>
    <x v="2"/>
    <x v="0"/>
    <x v="3"/>
    <s v="2024-05-24"/>
    <x v="1"/>
    <n v="2277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
    <x v="5298"/>
    <x v="0"/>
    <x v="1"/>
    <x v="0"/>
    <s v="03.03.10"/>
    <x v="8"/>
    <x v="0"/>
    <x v="4"/>
    <s v="Receitas Da Câmara"/>
    <s v="03.03.10"/>
    <s v="Receitas Da Câmara"/>
    <s v="03.03.10"/>
    <x v="8"/>
    <x v="0"/>
    <x v="3"/>
    <x v="3"/>
    <x v="0"/>
    <x v="0"/>
    <x v="2"/>
    <x v="0"/>
    <x v="3"/>
    <s v="2024-05-24"/>
    <x v="1"/>
    <n v="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50"/>
    <x v="5299"/>
    <x v="0"/>
    <x v="1"/>
    <x v="0"/>
    <s v="03.03.10"/>
    <x v="8"/>
    <x v="0"/>
    <x v="4"/>
    <s v="Receitas Da Câmara"/>
    <s v="03.03.10"/>
    <s v="Receitas Da Câmara"/>
    <s v="03.03.10"/>
    <x v="10"/>
    <x v="0"/>
    <x v="3"/>
    <x v="3"/>
    <x v="0"/>
    <x v="0"/>
    <x v="2"/>
    <x v="0"/>
    <x v="3"/>
    <s v="2024-05-24"/>
    <x v="1"/>
    <n v="15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500"/>
    <x v="5300"/>
    <x v="0"/>
    <x v="1"/>
    <x v="0"/>
    <s v="03.03.10"/>
    <x v="8"/>
    <x v="0"/>
    <x v="4"/>
    <s v="Receitas Da Câmara"/>
    <s v="03.03.10"/>
    <s v="Receitas Da Câmara"/>
    <s v="03.03.10"/>
    <x v="11"/>
    <x v="0"/>
    <x v="0"/>
    <x v="5"/>
    <x v="0"/>
    <x v="0"/>
    <x v="2"/>
    <x v="0"/>
    <x v="3"/>
    <s v="2024-05-24"/>
    <x v="1"/>
    <n v="13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78"/>
    <x v="5301"/>
    <x v="0"/>
    <x v="1"/>
    <x v="0"/>
    <s v="03.03.10"/>
    <x v="8"/>
    <x v="0"/>
    <x v="4"/>
    <s v="Receitas Da Câmara"/>
    <s v="03.03.10"/>
    <s v="Receitas Da Câmara"/>
    <s v="03.03.10"/>
    <x v="25"/>
    <x v="0"/>
    <x v="3"/>
    <x v="3"/>
    <x v="0"/>
    <x v="0"/>
    <x v="2"/>
    <x v="0"/>
    <x v="3"/>
    <s v="2024-05-24"/>
    <x v="1"/>
    <n v="77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800"/>
    <x v="5302"/>
    <x v="0"/>
    <x v="0"/>
    <x v="0"/>
    <s v="03.16.15"/>
    <x v="0"/>
    <x v="0"/>
    <x v="0"/>
    <s v="Direção Financeira"/>
    <s v="03.16.15"/>
    <s v="Direção Financeira"/>
    <s v="03.16.15"/>
    <x v="41"/>
    <x v="0"/>
    <x v="0"/>
    <x v="1"/>
    <x v="0"/>
    <x v="0"/>
    <x v="0"/>
    <x v="0"/>
    <x v="3"/>
    <s v="2024-05-31"/>
    <x v="1"/>
    <n v="6800"/>
    <x v="0"/>
    <m/>
    <x v="0"/>
    <m/>
    <x v="444"/>
    <n v="100478803"/>
    <x v="0"/>
    <x v="0"/>
    <s v="Direção Financeira"/>
    <s v="ORI"/>
    <x v="0"/>
    <m/>
    <x v="0"/>
    <x v="0"/>
    <x v="0"/>
    <x v="0"/>
    <x v="0"/>
    <x v="0"/>
    <x v="0"/>
    <x v="0"/>
    <x v="0"/>
    <x v="0"/>
    <x v="0"/>
    <s v="Direção Financeira"/>
    <x v="0"/>
    <x v="0"/>
    <x v="0"/>
    <x v="0"/>
    <x v="0"/>
    <x v="0"/>
    <x v="0"/>
    <x v="0"/>
    <x v="0"/>
    <x v="0"/>
    <x v="0"/>
    <x v="0"/>
    <s v="Pagamento a favor da Oficina Electro Auto &amp; Comercio Alassane, para a aquisição de serviços de concerto e instalação de Luz da viatura ST-27-RU, afeto aos serviços da CMSM, conforme anexo."/>
  </r>
  <r>
    <x v="0"/>
    <n v="0"/>
    <n v="0"/>
    <n v="0"/>
    <n v="10000"/>
    <x v="5303"/>
    <x v="0"/>
    <x v="0"/>
    <x v="0"/>
    <s v="01.25.03.12"/>
    <x v="6"/>
    <x v="3"/>
    <x v="3"/>
    <s v="Emprego e Formação profissional"/>
    <s v="01.25.03"/>
    <s v="Emprego e Formação profissional"/>
    <s v="01.25.03"/>
    <x v="4"/>
    <x v="0"/>
    <x v="2"/>
    <x v="2"/>
    <x v="0"/>
    <x v="1"/>
    <x v="0"/>
    <x v="0"/>
    <x v="10"/>
    <s v="2024-11-15"/>
    <x v="3"/>
    <n v="10000"/>
    <x v="0"/>
    <m/>
    <x v="0"/>
    <m/>
    <x v="20"/>
    <n v="100475754"/>
    <x v="0"/>
    <x v="0"/>
    <s v="Estágios Profissionais e Promoção de Emprego"/>
    <s v="ORI"/>
    <x v="0"/>
    <m/>
    <x v="0"/>
    <x v="0"/>
    <x v="0"/>
    <x v="0"/>
    <x v="0"/>
    <x v="0"/>
    <x v="0"/>
    <x v="0"/>
    <x v="0"/>
    <x v="0"/>
    <x v="0"/>
    <s v="Estágios Profissionais e Promoção de Emprego"/>
    <x v="0"/>
    <x v="0"/>
    <x v="0"/>
    <x v="0"/>
    <x v="1"/>
    <x v="0"/>
    <x v="0"/>
    <x v="0"/>
    <x v="0"/>
    <x v="0"/>
    <x v="0"/>
    <x v="0"/>
    <s v="Apoio social a favor do Sr. José Carlos Gomes Duarte,, para reforço de negocio, conforme anexo. "/>
  </r>
  <r>
    <x v="1"/>
    <n v="0"/>
    <n v="0"/>
    <n v="0"/>
    <n v="4803226"/>
    <x v="5304"/>
    <x v="0"/>
    <x v="1"/>
    <x v="0"/>
    <s v="03.03.10"/>
    <x v="8"/>
    <x v="0"/>
    <x v="4"/>
    <s v="Receitas Da Câmara"/>
    <s v="03.03.10"/>
    <s v="Receitas Da Câmara"/>
    <s v="03.03.10"/>
    <x v="56"/>
    <x v="0"/>
    <x v="6"/>
    <x v="10"/>
    <x v="0"/>
    <x v="0"/>
    <x v="2"/>
    <x v="0"/>
    <x v="11"/>
    <s v="2024-12-19"/>
    <x v="3"/>
    <n v="4803226"/>
    <x v="0"/>
    <m/>
    <x v="0"/>
    <m/>
    <x v="6"/>
    <n v="100474914"/>
    <x v="0"/>
    <x v="0"/>
    <s v="Receitas Da Câmara"/>
    <s v="EXT"/>
    <x v="0"/>
    <s v="RDC"/>
    <x v="0"/>
    <x v="0"/>
    <x v="0"/>
    <x v="0"/>
    <x v="0"/>
    <x v="0"/>
    <x v="0"/>
    <x v="0"/>
    <x v="0"/>
    <x v="0"/>
    <x v="0"/>
    <s v="Receitas Da Câmara"/>
    <x v="0"/>
    <x v="0"/>
    <x v="0"/>
    <x v="0"/>
    <x v="0"/>
    <x v="0"/>
    <x v="0"/>
    <x v="0"/>
    <x v="0"/>
    <x v="0"/>
    <x v="0"/>
    <x v="0"/>
    <s v="Restituição do IVA referente ao ano 2023, confrome anexo"/>
  </r>
  <r>
    <x v="0"/>
    <n v="0"/>
    <n v="0"/>
    <n v="0"/>
    <n v="2800"/>
    <x v="5305"/>
    <x v="0"/>
    <x v="0"/>
    <x v="0"/>
    <s v="03.16.15"/>
    <x v="0"/>
    <x v="0"/>
    <x v="0"/>
    <s v="Direção Financeira"/>
    <s v="03.16.15"/>
    <s v="Direção Financeira"/>
    <s v="03.16.15"/>
    <x v="3"/>
    <x v="0"/>
    <x v="0"/>
    <x v="1"/>
    <x v="0"/>
    <x v="0"/>
    <x v="0"/>
    <x v="0"/>
    <x v="6"/>
    <s v="2024-04-15"/>
    <x v="1"/>
    <n v="2800"/>
    <x v="0"/>
    <m/>
    <x v="0"/>
    <m/>
    <x v="26"/>
    <n v="100458633"/>
    <x v="0"/>
    <x v="0"/>
    <s v="Direção Financeira"/>
    <s v="ORI"/>
    <x v="0"/>
    <m/>
    <x v="0"/>
    <x v="0"/>
    <x v="0"/>
    <x v="0"/>
    <x v="0"/>
    <x v="0"/>
    <x v="0"/>
    <x v="0"/>
    <x v="0"/>
    <x v="0"/>
    <x v="0"/>
    <s v="Direção Financeira"/>
    <x v="0"/>
    <x v="0"/>
    <x v="0"/>
    <x v="0"/>
    <x v="0"/>
    <x v="0"/>
    <x v="0"/>
    <x v="0"/>
    <x v="0"/>
    <x v="0"/>
    <x v="0"/>
    <x v="0"/>
    <s v="Ajuda de custo a favor do senhor Joaquim Lino Tavares pela sua deslocação a Praia nos dia 14 e 15 de abril de 2024, em missão oficial de serviço, conforme anexo."/>
  </r>
  <r>
    <x v="1"/>
    <n v="0"/>
    <n v="0"/>
    <n v="0"/>
    <n v="643585"/>
    <x v="5306"/>
    <x v="0"/>
    <x v="0"/>
    <x v="0"/>
    <s v="01.27.06.72"/>
    <x v="32"/>
    <x v="1"/>
    <x v="1"/>
    <s v="Requalificação Urbana e habitação"/>
    <s v="01.27.06"/>
    <s v="Requalificação Urbana e habitação"/>
    <s v="01.27.06"/>
    <x v="1"/>
    <x v="0"/>
    <x v="0"/>
    <x v="0"/>
    <x v="0"/>
    <x v="1"/>
    <x v="1"/>
    <x v="0"/>
    <x v="6"/>
    <s v="2024-04-24"/>
    <x v="1"/>
    <n v="643585"/>
    <x v="0"/>
    <m/>
    <x v="0"/>
    <m/>
    <x v="115"/>
    <n v="100478323"/>
    <x v="0"/>
    <x v="0"/>
    <s v="Manutenção e Reabilitação de Edificios Municipais"/>
    <s v="ORI"/>
    <x v="0"/>
    <m/>
    <x v="0"/>
    <x v="0"/>
    <x v="0"/>
    <x v="0"/>
    <x v="0"/>
    <x v="0"/>
    <x v="0"/>
    <x v="0"/>
    <x v="0"/>
    <x v="0"/>
    <x v="0"/>
    <s v="Manutenção e Reabilitação de Edificios Municipais"/>
    <x v="0"/>
    <x v="0"/>
    <x v="0"/>
    <x v="0"/>
    <x v="1"/>
    <x v="0"/>
    <x v="0"/>
    <x v="0"/>
    <x v="0"/>
    <x v="0"/>
    <x v="0"/>
    <x v="0"/>
    <s v="Pagamento referente aos trabalhos de remodelação de cozinha da esplanada Municipal de Veneza da CMSM, conforme anexo."/>
  </r>
  <r>
    <x v="0"/>
    <n v="0"/>
    <n v="0"/>
    <n v="0"/>
    <n v="20000"/>
    <x v="5307"/>
    <x v="0"/>
    <x v="0"/>
    <x v="0"/>
    <s v="01.25.04.22"/>
    <x v="7"/>
    <x v="3"/>
    <x v="3"/>
    <s v="Cultura"/>
    <s v="01.25.04"/>
    <s v="Cultura"/>
    <s v="01.25.04"/>
    <x v="4"/>
    <x v="0"/>
    <x v="2"/>
    <x v="2"/>
    <x v="0"/>
    <x v="1"/>
    <x v="0"/>
    <x v="0"/>
    <x v="3"/>
    <s v="2024-05-06"/>
    <x v="1"/>
    <n v="20000"/>
    <x v="0"/>
    <m/>
    <x v="0"/>
    <m/>
    <x v="616"/>
    <n v="100476229"/>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o Sr. Alexandre Rocha, referente atuação da 1ª edição do festival Dimingo Dencho, conforme anexo."/>
  </r>
  <r>
    <x v="0"/>
    <n v="0"/>
    <n v="0"/>
    <n v="0"/>
    <n v="2400"/>
    <x v="5308"/>
    <x v="0"/>
    <x v="1"/>
    <x v="0"/>
    <s v="80.02.01"/>
    <x v="2"/>
    <x v="2"/>
    <x v="2"/>
    <s v="Retenções Iur"/>
    <s v="80.02.01"/>
    <s v="Retenções Iur"/>
    <s v="80.02.01"/>
    <x v="2"/>
    <x v="0"/>
    <x v="1"/>
    <x v="0"/>
    <x v="1"/>
    <x v="2"/>
    <x v="2"/>
    <x v="0"/>
    <x v="8"/>
    <s v="2024-10-25"/>
    <x v="3"/>
    <n v="2400"/>
    <x v="0"/>
    <m/>
    <x v="0"/>
    <m/>
    <x v="2"/>
    <n v="100474696"/>
    <x v="0"/>
    <x v="0"/>
    <s v="Retenções Iur"/>
    <s v="ORI"/>
    <x v="0"/>
    <s v="RIUR"/>
    <x v="0"/>
    <x v="0"/>
    <x v="0"/>
    <x v="0"/>
    <x v="0"/>
    <x v="0"/>
    <x v="0"/>
    <x v="0"/>
    <x v="0"/>
    <x v="0"/>
    <x v="0"/>
    <s v="Retenções Iur"/>
    <x v="0"/>
    <x v="0"/>
    <x v="0"/>
    <x v="0"/>
    <x v="2"/>
    <x v="0"/>
    <x v="0"/>
    <x v="0"/>
    <x v="0"/>
    <x v="1"/>
    <x v="0"/>
    <x v="0"/>
    <s v="RETENCAO OT"/>
  </r>
  <r>
    <x v="0"/>
    <n v="0"/>
    <n v="0"/>
    <n v="0"/>
    <n v="12000"/>
    <x v="5309"/>
    <x v="0"/>
    <x v="0"/>
    <x v="0"/>
    <s v="03.16.15"/>
    <x v="0"/>
    <x v="0"/>
    <x v="0"/>
    <s v="Direção Financeira"/>
    <s v="03.16.15"/>
    <s v="Direção Financeira"/>
    <s v="03.16.15"/>
    <x v="39"/>
    <x v="0"/>
    <x v="0"/>
    <x v="1"/>
    <x v="1"/>
    <x v="0"/>
    <x v="0"/>
    <x v="0"/>
    <x v="2"/>
    <s v="2024-02-21"/>
    <x v="0"/>
    <n v="12000"/>
    <x v="0"/>
    <m/>
    <x v="0"/>
    <m/>
    <x v="617"/>
    <n v="100023881"/>
    <x v="0"/>
    <x v="0"/>
    <s v="Direção Financeira"/>
    <s v="ORI"/>
    <x v="0"/>
    <m/>
    <x v="0"/>
    <x v="0"/>
    <x v="0"/>
    <x v="0"/>
    <x v="0"/>
    <x v="0"/>
    <x v="0"/>
    <x v="0"/>
    <x v="0"/>
    <x v="0"/>
    <x v="0"/>
    <s v="Direção Financeira"/>
    <x v="0"/>
    <x v="0"/>
    <x v="0"/>
    <x v="0"/>
    <x v="0"/>
    <x v="0"/>
    <x v="0"/>
    <x v="0"/>
    <x v="0"/>
    <x v="0"/>
    <x v="0"/>
    <x v="0"/>
    <s v="Pagamento referente a carregamento de energia, conforme proposta em anexo."/>
  </r>
  <r>
    <x v="1"/>
    <n v="0"/>
    <n v="0"/>
    <n v="0"/>
    <n v="7000"/>
    <x v="5310"/>
    <x v="0"/>
    <x v="0"/>
    <x v="0"/>
    <s v="01.28.01.08"/>
    <x v="15"/>
    <x v="4"/>
    <x v="5"/>
    <s v="Habitação Social"/>
    <s v="01.28.01"/>
    <s v="Habitação Social"/>
    <s v="01.28.01"/>
    <x v="1"/>
    <x v="0"/>
    <x v="0"/>
    <x v="0"/>
    <x v="0"/>
    <x v="1"/>
    <x v="1"/>
    <x v="0"/>
    <x v="1"/>
    <s v="2024-03-01"/>
    <x v="0"/>
    <n v="7000"/>
    <x v="0"/>
    <m/>
    <x v="0"/>
    <m/>
    <x v="6"/>
    <n v="100474914"/>
    <x v="0"/>
    <x v="0"/>
    <s v="Habitações Sociais"/>
    <s v="ORI"/>
    <x v="0"/>
    <s v="HS"/>
    <x v="0"/>
    <x v="0"/>
    <x v="0"/>
    <x v="0"/>
    <x v="0"/>
    <x v="0"/>
    <x v="0"/>
    <x v="0"/>
    <x v="0"/>
    <x v="0"/>
    <x v="0"/>
    <s v="Habitações Sociais"/>
    <x v="0"/>
    <x v="0"/>
    <x v="0"/>
    <x v="0"/>
    <x v="1"/>
    <x v="0"/>
    <x v="0"/>
    <x v="0"/>
    <x v="0"/>
    <x v="0"/>
    <x v="0"/>
    <x v="0"/>
    <s v="Despesa com pessoal nos trabalhos de reabilitação de casa de banho do Sr. Viriato Mendes, residente em Flamengos, conforme anexo."/>
  </r>
  <r>
    <x v="0"/>
    <n v="0"/>
    <n v="0"/>
    <n v="0"/>
    <n v="10800"/>
    <x v="5311"/>
    <x v="0"/>
    <x v="0"/>
    <x v="0"/>
    <s v="03.16.15"/>
    <x v="0"/>
    <x v="0"/>
    <x v="0"/>
    <s v="Direção Financeira"/>
    <s v="03.16.15"/>
    <s v="Direção Financeira"/>
    <s v="03.16.15"/>
    <x v="33"/>
    <x v="0"/>
    <x v="0"/>
    <x v="0"/>
    <x v="0"/>
    <x v="0"/>
    <x v="0"/>
    <x v="0"/>
    <x v="1"/>
    <s v="2024-03-25"/>
    <x v="0"/>
    <n v="10800"/>
    <x v="0"/>
    <m/>
    <x v="0"/>
    <m/>
    <x v="332"/>
    <n v="100476433"/>
    <x v="0"/>
    <x v="0"/>
    <s v="Direção Financeira"/>
    <s v="ORI"/>
    <x v="0"/>
    <m/>
    <x v="0"/>
    <x v="0"/>
    <x v="0"/>
    <x v="0"/>
    <x v="0"/>
    <x v="0"/>
    <x v="0"/>
    <x v="0"/>
    <x v="0"/>
    <x v="0"/>
    <x v="0"/>
    <s v="Direção Financeira"/>
    <x v="0"/>
    <x v="0"/>
    <x v="0"/>
    <x v="0"/>
    <x v="0"/>
    <x v="0"/>
    <x v="0"/>
    <x v="0"/>
    <x v="0"/>
    <x v="0"/>
    <x v="0"/>
    <x v="0"/>
    <s v="Pagamento referente a aquisição de 2(dois) toner KT-TK1150 para impressora Balção Único de Atendimento da CMSM, conforme anexo."/>
  </r>
  <r>
    <x v="0"/>
    <n v="0"/>
    <n v="0"/>
    <n v="0"/>
    <n v="2206"/>
    <x v="5312"/>
    <x v="0"/>
    <x v="1"/>
    <x v="0"/>
    <s v="80.02.01"/>
    <x v="2"/>
    <x v="2"/>
    <x v="2"/>
    <s v="Retenções Iur"/>
    <s v="80.02.01"/>
    <s v="Retenções Iur"/>
    <s v="80.02.01"/>
    <x v="2"/>
    <x v="0"/>
    <x v="1"/>
    <x v="0"/>
    <x v="1"/>
    <x v="2"/>
    <x v="2"/>
    <x v="0"/>
    <x v="7"/>
    <s v="2024-09-04"/>
    <x v="2"/>
    <n v="2206"/>
    <x v="0"/>
    <m/>
    <x v="0"/>
    <m/>
    <x v="2"/>
    <n v="100474696"/>
    <x v="0"/>
    <x v="0"/>
    <s v="Retenções Iur"/>
    <s v="ORI"/>
    <x v="0"/>
    <s v="RIUR"/>
    <x v="0"/>
    <x v="0"/>
    <x v="0"/>
    <x v="0"/>
    <x v="0"/>
    <x v="0"/>
    <x v="0"/>
    <x v="0"/>
    <x v="0"/>
    <x v="0"/>
    <x v="0"/>
    <s v="Retenções Iur"/>
    <x v="0"/>
    <x v="0"/>
    <x v="0"/>
    <x v="0"/>
    <x v="2"/>
    <x v="0"/>
    <x v="0"/>
    <x v="0"/>
    <x v="0"/>
    <x v="1"/>
    <x v="0"/>
    <x v="0"/>
    <s v="RETENCAO OT"/>
  </r>
  <r>
    <x v="0"/>
    <n v="0"/>
    <n v="0"/>
    <n v="0"/>
    <n v="5000"/>
    <x v="5313"/>
    <x v="0"/>
    <x v="0"/>
    <x v="0"/>
    <s v="01.25.05.12"/>
    <x v="10"/>
    <x v="3"/>
    <x v="3"/>
    <s v="Saúde"/>
    <s v="01.25.05"/>
    <s v="Saúde"/>
    <s v="01.25.05"/>
    <x v="7"/>
    <x v="0"/>
    <x v="4"/>
    <x v="4"/>
    <x v="0"/>
    <x v="1"/>
    <x v="0"/>
    <x v="0"/>
    <x v="10"/>
    <s v="2024-11-11"/>
    <x v="3"/>
    <n v="5000"/>
    <x v="0"/>
    <m/>
    <x v="0"/>
    <m/>
    <x v="618"/>
    <n v="100478827"/>
    <x v="0"/>
    <x v="0"/>
    <s v="Promoção e Inclusão Social"/>
    <s v="ORI"/>
    <x v="0"/>
    <m/>
    <x v="0"/>
    <x v="0"/>
    <x v="0"/>
    <x v="0"/>
    <x v="0"/>
    <x v="0"/>
    <x v="0"/>
    <x v="0"/>
    <x v="0"/>
    <x v="0"/>
    <x v="0"/>
    <s v="Promoção e Inclusão Social"/>
    <x v="0"/>
    <x v="0"/>
    <x v="0"/>
    <x v="0"/>
    <x v="1"/>
    <x v="0"/>
    <x v="0"/>
    <x v="0"/>
    <x v="0"/>
    <x v="0"/>
    <x v="0"/>
    <x v="0"/>
    <s v="Apoio para assistência social, conforme proposta em anexo."/>
  </r>
  <r>
    <x v="0"/>
    <n v="0"/>
    <n v="0"/>
    <n v="0"/>
    <n v="21000"/>
    <x v="5314"/>
    <x v="0"/>
    <x v="0"/>
    <x v="0"/>
    <s v="03.16.15"/>
    <x v="0"/>
    <x v="0"/>
    <x v="0"/>
    <s v="Direção Financeira"/>
    <s v="03.16.15"/>
    <s v="Direção Financeira"/>
    <s v="03.16.15"/>
    <x v="64"/>
    <x v="0"/>
    <x v="0"/>
    <x v="0"/>
    <x v="0"/>
    <x v="0"/>
    <x v="0"/>
    <x v="0"/>
    <x v="10"/>
    <s v="2024-11-15"/>
    <x v="3"/>
    <n v="21000"/>
    <x v="0"/>
    <m/>
    <x v="0"/>
    <m/>
    <x v="81"/>
    <n v="100476675"/>
    <x v="0"/>
    <x v="0"/>
    <s v="Direção Financeira"/>
    <s v="ORI"/>
    <x v="0"/>
    <m/>
    <x v="0"/>
    <x v="0"/>
    <x v="0"/>
    <x v="0"/>
    <x v="0"/>
    <x v="0"/>
    <x v="0"/>
    <x v="0"/>
    <x v="0"/>
    <x v="0"/>
    <x v="0"/>
    <s v="Direção Financeira"/>
    <x v="0"/>
    <x v="0"/>
    <x v="0"/>
    <x v="0"/>
    <x v="0"/>
    <x v="0"/>
    <x v="0"/>
    <x v="0"/>
    <x v="0"/>
    <x v="0"/>
    <x v="0"/>
    <x v="0"/>
    <s v="Pagamento a favor do Sr. José Jorge Fernandes Tavares, correspondente a compensação dos trabalhos adicionais referente aos meses agosto a outubro de 2024, conforme anexo."/>
  </r>
  <r>
    <x v="1"/>
    <n v="0"/>
    <n v="0"/>
    <n v="0"/>
    <n v="22050"/>
    <x v="5315"/>
    <x v="0"/>
    <x v="0"/>
    <x v="0"/>
    <s v="01.25.02.23"/>
    <x v="12"/>
    <x v="3"/>
    <x v="3"/>
    <s v="desporto"/>
    <s v="01.25.02"/>
    <s v="desporto"/>
    <s v="01.25.02"/>
    <x v="1"/>
    <x v="0"/>
    <x v="0"/>
    <x v="0"/>
    <x v="0"/>
    <x v="1"/>
    <x v="1"/>
    <x v="0"/>
    <x v="11"/>
    <s v="2024-12-27"/>
    <x v="3"/>
    <n v="22050"/>
    <x v="0"/>
    <m/>
    <x v="0"/>
    <m/>
    <x v="225"/>
    <n v="10047913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 aquisição de prémios entregues aos finalistas do torneio de futebol interzonal realizado no âmbito do 27º aniversario do Município, conforme anexo."/>
  </r>
  <r>
    <x v="0"/>
    <n v="0"/>
    <n v="0"/>
    <n v="0"/>
    <n v="800"/>
    <x v="5316"/>
    <x v="0"/>
    <x v="1"/>
    <x v="0"/>
    <s v="03.03.10"/>
    <x v="8"/>
    <x v="0"/>
    <x v="4"/>
    <s v="Receitas Da Câmara"/>
    <s v="03.03.10"/>
    <s v="Receitas Da Câmara"/>
    <s v="03.03.10"/>
    <x v="17"/>
    <x v="0"/>
    <x v="3"/>
    <x v="3"/>
    <x v="0"/>
    <x v="0"/>
    <x v="2"/>
    <x v="0"/>
    <x v="11"/>
    <s v="2024-12-12"/>
    <x v="3"/>
    <n v="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600"/>
    <x v="5317"/>
    <x v="0"/>
    <x v="1"/>
    <x v="0"/>
    <s v="03.03.10"/>
    <x v="8"/>
    <x v="0"/>
    <x v="4"/>
    <s v="Receitas Da Câmara"/>
    <s v="03.03.10"/>
    <s v="Receitas Da Câmara"/>
    <s v="03.03.10"/>
    <x v="42"/>
    <x v="0"/>
    <x v="3"/>
    <x v="3"/>
    <x v="0"/>
    <x v="0"/>
    <x v="2"/>
    <x v="0"/>
    <x v="11"/>
    <s v="2024-12-12"/>
    <x v="3"/>
    <n v="13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8"/>
    <x v="5318"/>
    <x v="0"/>
    <x v="1"/>
    <x v="0"/>
    <s v="03.03.10"/>
    <x v="8"/>
    <x v="0"/>
    <x v="4"/>
    <s v="Receitas Da Câmara"/>
    <s v="03.03.10"/>
    <s v="Receitas Da Câmara"/>
    <s v="03.03.10"/>
    <x v="25"/>
    <x v="0"/>
    <x v="3"/>
    <x v="3"/>
    <x v="0"/>
    <x v="0"/>
    <x v="2"/>
    <x v="0"/>
    <x v="11"/>
    <s v="2024-12-12"/>
    <x v="3"/>
    <n v="16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
    <x v="5319"/>
    <x v="0"/>
    <x v="1"/>
    <x v="0"/>
    <s v="03.03.10"/>
    <x v="8"/>
    <x v="0"/>
    <x v="4"/>
    <s v="Receitas Da Câmara"/>
    <s v="03.03.10"/>
    <s v="Receitas Da Câmara"/>
    <s v="03.03.10"/>
    <x v="8"/>
    <x v="0"/>
    <x v="3"/>
    <x v="3"/>
    <x v="0"/>
    <x v="0"/>
    <x v="2"/>
    <x v="0"/>
    <x v="11"/>
    <s v="2024-12-12"/>
    <x v="3"/>
    <n v="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70"/>
    <x v="5320"/>
    <x v="0"/>
    <x v="1"/>
    <x v="0"/>
    <s v="03.03.10"/>
    <x v="8"/>
    <x v="0"/>
    <x v="4"/>
    <s v="Receitas Da Câmara"/>
    <s v="03.03.10"/>
    <s v="Receitas Da Câmara"/>
    <s v="03.03.10"/>
    <x v="13"/>
    <x v="0"/>
    <x v="3"/>
    <x v="3"/>
    <x v="0"/>
    <x v="0"/>
    <x v="2"/>
    <x v="0"/>
    <x v="11"/>
    <s v="2024-12-12"/>
    <x v="3"/>
    <n v="26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7449"/>
    <x v="5321"/>
    <x v="0"/>
    <x v="1"/>
    <x v="0"/>
    <s v="03.03.10"/>
    <x v="8"/>
    <x v="0"/>
    <x v="4"/>
    <s v="Receitas Da Câmara"/>
    <s v="03.03.10"/>
    <s v="Receitas Da Câmara"/>
    <s v="03.03.10"/>
    <x v="18"/>
    <x v="0"/>
    <x v="0"/>
    <x v="0"/>
    <x v="0"/>
    <x v="0"/>
    <x v="2"/>
    <x v="0"/>
    <x v="11"/>
    <s v="2024-12-12"/>
    <x v="3"/>
    <n v="17449"/>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70929"/>
    <x v="5322"/>
    <x v="0"/>
    <x v="1"/>
    <x v="0"/>
    <s v="03.03.10"/>
    <x v="8"/>
    <x v="0"/>
    <x v="4"/>
    <s v="Receitas Da Câmara"/>
    <s v="03.03.10"/>
    <s v="Receitas Da Câmara"/>
    <s v="03.03.10"/>
    <x v="15"/>
    <x v="0"/>
    <x v="0"/>
    <x v="0"/>
    <x v="0"/>
    <x v="0"/>
    <x v="2"/>
    <x v="0"/>
    <x v="11"/>
    <s v="2024-12-12"/>
    <x v="3"/>
    <n v="7092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00"/>
    <x v="5323"/>
    <x v="0"/>
    <x v="1"/>
    <x v="0"/>
    <s v="03.03.10"/>
    <x v="8"/>
    <x v="0"/>
    <x v="4"/>
    <s v="Receitas Da Câmara"/>
    <s v="03.03.10"/>
    <s v="Receitas Da Câmara"/>
    <s v="03.03.10"/>
    <x v="11"/>
    <x v="0"/>
    <x v="0"/>
    <x v="5"/>
    <x v="0"/>
    <x v="0"/>
    <x v="2"/>
    <x v="0"/>
    <x v="11"/>
    <s v="2024-12-12"/>
    <x v="3"/>
    <n v="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5324"/>
    <x v="0"/>
    <x v="1"/>
    <x v="0"/>
    <s v="03.03.10"/>
    <x v="8"/>
    <x v="0"/>
    <x v="4"/>
    <s v="Receitas Da Câmara"/>
    <s v="03.03.10"/>
    <s v="Receitas Da Câmara"/>
    <s v="03.03.10"/>
    <x v="10"/>
    <x v="0"/>
    <x v="3"/>
    <x v="3"/>
    <x v="0"/>
    <x v="0"/>
    <x v="2"/>
    <x v="0"/>
    <x v="11"/>
    <s v="2024-12-12"/>
    <x v="3"/>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8278"/>
    <x v="5325"/>
    <x v="0"/>
    <x v="1"/>
    <x v="0"/>
    <s v="80.02.01"/>
    <x v="2"/>
    <x v="2"/>
    <x v="2"/>
    <s v="Retenções Iur"/>
    <s v="80.02.01"/>
    <s v="Retenções Iur"/>
    <s v="80.02.01"/>
    <x v="2"/>
    <x v="0"/>
    <x v="1"/>
    <x v="0"/>
    <x v="1"/>
    <x v="2"/>
    <x v="2"/>
    <x v="0"/>
    <x v="7"/>
    <s v="2024-09-20"/>
    <x v="2"/>
    <n v="218278"/>
    <x v="0"/>
    <m/>
    <x v="0"/>
    <m/>
    <x v="2"/>
    <n v="100474696"/>
    <x v="0"/>
    <x v="0"/>
    <s v="Retenções Iur"/>
    <s v="ORI"/>
    <x v="0"/>
    <s v="RIUR"/>
    <x v="0"/>
    <x v="0"/>
    <x v="0"/>
    <x v="0"/>
    <x v="0"/>
    <x v="0"/>
    <x v="0"/>
    <x v="0"/>
    <x v="0"/>
    <x v="0"/>
    <x v="0"/>
    <s v="Retenções Iur"/>
    <x v="0"/>
    <x v="0"/>
    <x v="0"/>
    <x v="0"/>
    <x v="2"/>
    <x v="0"/>
    <x v="0"/>
    <x v="0"/>
    <x v="0"/>
    <x v="1"/>
    <x v="0"/>
    <x v="0"/>
    <s v="RETENCAO OT"/>
  </r>
  <r>
    <x v="0"/>
    <n v="0"/>
    <n v="0"/>
    <n v="0"/>
    <n v="6528"/>
    <x v="5326"/>
    <x v="0"/>
    <x v="1"/>
    <x v="0"/>
    <s v="80.02.10.26"/>
    <x v="13"/>
    <x v="2"/>
    <x v="2"/>
    <s v="Outros"/>
    <s v="80.02.10"/>
    <s v="Outros"/>
    <s v="80.02.10"/>
    <x v="34"/>
    <x v="0"/>
    <x v="1"/>
    <x v="9"/>
    <x v="1"/>
    <x v="2"/>
    <x v="2"/>
    <x v="0"/>
    <x v="7"/>
    <s v="2024-09-20"/>
    <x v="2"/>
    <n v="6528"/>
    <x v="0"/>
    <m/>
    <x v="0"/>
    <m/>
    <x v="15"/>
    <n v="100479277"/>
    <x v="0"/>
    <x v="0"/>
    <s v="Retenção Sansung"/>
    <s v="ORI"/>
    <x v="0"/>
    <s v="RS"/>
    <x v="0"/>
    <x v="0"/>
    <x v="0"/>
    <x v="0"/>
    <x v="0"/>
    <x v="0"/>
    <x v="0"/>
    <x v="0"/>
    <x v="0"/>
    <x v="0"/>
    <x v="0"/>
    <s v="Retenção Sansung"/>
    <x v="0"/>
    <x v="0"/>
    <x v="0"/>
    <x v="0"/>
    <x v="2"/>
    <x v="0"/>
    <x v="0"/>
    <x v="0"/>
    <x v="0"/>
    <x v="1"/>
    <x v="0"/>
    <x v="0"/>
    <s v="RETENCAO OT"/>
  </r>
  <r>
    <x v="0"/>
    <n v="0"/>
    <n v="0"/>
    <n v="0"/>
    <n v="51600"/>
    <x v="5327"/>
    <x v="0"/>
    <x v="1"/>
    <x v="0"/>
    <s v="80.02.01"/>
    <x v="2"/>
    <x v="2"/>
    <x v="2"/>
    <s v="Retenções Iur"/>
    <s v="80.02.01"/>
    <s v="Retenções Iur"/>
    <s v="80.02.01"/>
    <x v="2"/>
    <x v="0"/>
    <x v="1"/>
    <x v="0"/>
    <x v="1"/>
    <x v="2"/>
    <x v="2"/>
    <x v="0"/>
    <x v="7"/>
    <s v="2024-09-20"/>
    <x v="2"/>
    <n v="51600"/>
    <x v="0"/>
    <m/>
    <x v="0"/>
    <m/>
    <x v="2"/>
    <n v="100474696"/>
    <x v="0"/>
    <x v="0"/>
    <s v="Retenções Iur"/>
    <s v="ORI"/>
    <x v="0"/>
    <s v="RIUR"/>
    <x v="0"/>
    <x v="0"/>
    <x v="0"/>
    <x v="0"/>
    <x v="0"/>
    <x v="0"/>
    <x v="0"/>
    <x v="0"/>
    <x v="0"/>
    <x v="0"/>
    <x v="0"/>
    <s v="Retenções Iur"/>
    <x v="0"/>
    <x v="0"/>
    <x v="0"/>
    <x v="0"/>
    <x v="2"/>
    <x v="0"/>
    <x v="0"/>
    <x v="0"/>
    <x v="0"/>
    <x v="1"/>
    <x v="0"/>
    <x v="0"/>
    <s v="RETENCAO OT"/>
  </r>
  <r>
    <x v="1"/>
    <n v="0"/>
    <n v="0"/>
    <n v="0"/>
    <n v="185672"/>
    <x v="5328"/>
    <x v="0"/>
    <x v="0"/>
    <x v="0"/>
    <s v="01.28.01.08"/>
    <x v="15"/>
    <x v="4"/>
    <x v="5"/>
    <s v="Habitação Social"/>
    <s v="01.28.01"/>
    <s v="Habitação Social"/>
    <s v="01.28.01"/>
    <x v="1"/>
    <x v="0"/>
    <x v="0"/>
    <x v="0"/>
    <x v="0"/>
    <x v="1"/>
    <x v="1"/>
    <x v="0"/>
    <x v="1"/>
    <s v="2024-03-01"/>
    <x v="0"/>
    <n v="185672"/>
    <x v="0"/>
    <m/>
    <x v="0"/>
    <m/>
    <x v="365"/>
    <n v="100394868"/>
    <x v="0"/>
    <x v="0"/>
    <s v="Habitações Sociais"/>
    <s v="ORI"/>
    <x v="0"/>
    <s v="HS"/>
    <x v="0"/>
    <x v="0"/>
    <x v="0"/>
    <x v="0"/>
    <x v="0"/>
    <x v="0"/>
    <x v="0"/>
    <x v="0"/>
    <x v="0"/>
    <x v="0"/>
    <x v="0"/>
    <s v="Habitações Sociais"/>
    <x v="0"/>
    <x v="0"/>
    <x v="0"/>
    <x v="0"/>
    <x v="1"/>
    <x v="0"/>
    <x v="0"/>
    <x v="0"/>
    <x v="0"/>
    <x v="0"/>
    <x v="0"/>
    <x v="0"/>
    <s v="Pagamento referente a aquisição de tintas para pinturas das fachadas de casa das famílias no âmbito do projeto regeneração urbana, conforme anexo."/>
  </r>
  <r>
    <x v="1"/>
    <n v="0"/>
    <n v="0"/>
    <n v="0"/>
    <n v="70000"/>
    <x v="5329"/>
    <x v="0"/>
    <x v="0"/>
    <x v="0"/>
    <s v="01.28.01.08"/>
    <x v="15"/>
    <x v="4"/>
    <x v="5"/>
    <s v="Habitação Social"/>
    <s v="01.28.01"/>
    <s v="Habitação Social"/>
    <s v="01.28.01"/>
    <x v="1"/>
    <x v="0"/>
    <x v="0"/>
    <x v="0"/>
    <x v="0"/>
    <x v="1"/>
    <x v="1"/>
    <x v="0"/>
    <x v="1"/>
    <s v="2024-03-01"/>
    <x v="0"/>
    <n v="70000"/>
    <x v="0"/>
    <m/>
    <x v="0"/>
    <m/>
    <x v="233"/>
    <n v="100478224"/>
    <x v="0"/>
    <x v="0"/>
    <s v="Habitações Sociais"/>
    <s v="ORI"/>
    <x v="0"/>
    <s v="HS"/>
    <x v="0"/>
    <x v="0"/>
    <x v="0"/>
    <x v="0"/>
    <x v="0"/>
    <x v="0"/>
    <x v="0"/>
    <x v="0"/>
    <x v="0"/>
    <x v="0"/>
    <x v="0"/>
    <s v="Habitações Sociais"/>
    <x v="0"/>
    <x v="0"/>
    <x v="0"/>
    <x v="0"/>
    <x v="1"/>
    <x v="0"/>
    <x v="0"/>
    <x v="0"/>
    <x v="0"/>
    <x v="0"/>
    <x v="0"/>
    <x v="0"/>
    <s v=" Pagamento 50% da Proposta a favor Construção Hugnes, referente a confeção de 6 portas, a janelas e 1 fresca na habitação do Sr. Pedro Ramos Furtado, conforme anexo.  "/>
  </r>
  <r>
    <x v="0"/>
    <n v="0"/>
    <n v="0"/>
    <n v="0"/>
    <n v="6000"/>
    <x v="5330"/>
    <x v="0"/>
    <x v="0"/>
    <x v="0"/>
    <s v="03.16.15"/>
    <x v="0"/>
    <x v="0"/>
    <x v="0"/>
    <s v="Direção Financeira"/>
    <s v="03.16.15"/>
    <s v="Direção Financeira"/>
    <s v="03.16.15"/>
    <x v="35"/>
    <x v="0"/>
    <x v="0"/>
    <x v="1"/>
    <x v="1"/>
    <x v="0"/>
    <x v="0"/>
    <x v="0"/>
    <x v="6"/>
    <s v="2024-04-17"/>
    <x v="1"/>
    <n v="6000"/>
    <x v="0"/>
    <m/>
    <x v="0"/>
    <m/>
    <x v="346"/>
    <n v="100475666"/>
    <x v="0"/>
    <x v="0"/>
    <s v="Direção Financeira"/>
    <s v="ORI"/>
    <x v="0"/>
    <m/>
    <x v="0"/>
    <x v="0"/>
    <x v="0"/>
    <x v="0"/>
    <x v="0"/>
    <x v="0"/>
    <x v="0"/>
    <x v="0"/>
    <x v="0"/>
    <x v="0"/>
    <x v="0"/>
    <s v="Direção Financeira"/>
    <x v="0"/>
    <x v="0"/>
    <x v="0"/>
    <x v="0"/>
    <x v="0"/>
    <x v="0"/>
    <x v="0"/>
    <x v="0"/>
    <x v="0"/>
    <x v="0"/>
    <x v="0"/>
    <x v="0"/>
    <s v="Pagamento referente a aquisição de 04 toneladas de água a ser colocado no jardim infantil de Varanda em ribeira São Miguel, conforme anexo."/>
  </r>
  <r>
    <x v="0"/>
    <n v="0"/>
    <n v="0"/>
    <n v="0"/>
    <n v="1400"/>
    <x v="5331"/>
    <x v="0"/>
    <x v="0"/>
    <x v="0"/>
    <s v="03.16.15"/>
    <x v="0"/>
    <x v="0"/>
    <x v="0"/>
    <s v="Direção Financeira"/>
    <s v="03.16.15"/>
    <s v="Direção Financeira"/>
    <s v="03.16.15"/>
    <x v="3"/>
    <x v="0"/>
    <x v="0"/>
    <x v="1"/>
    <x v="0"/>
    <x v="0"/>
    <x v="0"/>
    <x v="0"/>
    <x v="6"/>
    <s v="2024-04-26"/>
    <x v="1"/>
    <n v="1400"/>
    <x v="0"/>
    <m/>
    <x v="0"/>
    <m/>
    <x v="81"/>
    <n v="100476675"/>
    <x v="0"/>
    <x v="0"/>
    <s v="Direção Financeira"/>
    <s v="ORI"/>
    <x v="0"/>
    <m/>
    <x v="0"/>
    <x v="0"/>
    <x v="0"/>
    <x v="0"/>
    <x v="0"/>
    <x v="0"/>
    <x v="0"/>
    <x v="0"/>
    <x v="0"/>
    <x v="0"/>
    <x v="0"/>
    <s v="Direção Financeira"/>
    <x v="0"/>
    <x v="0"/>
    <x v="0"/>
    <x v="0"/>
    <x v="0"/>
    <x v="0"/>
    <x v="0"/>
    <x v="0"/>
    <x v="0"/>
    <x v="0"/>
    <x v="0"/>
    <x v="0"/>
    <s v="Ajuda de custo a favor do senhor José Jorge Fernandes, pela sua deslocação a Praia no dia 25 de abril de 2025, em missão de serviço, conforme anexo."/>
  </r>
  <r>
    <x v="0"/>
    <n v="0"/>
    <n v="0"/>
    <n v="0"/>
    <n v="10834"/>
    <x v="5332"/>
    <x v="0"/>
    <x v="0"/>
    <x v="0"/>
    <s v="03.16.30"/>
    <x v="37"/>
    <x v="0"/>
    <x v="0"/>
    <s v="Gabinete de Relações Externas"/>
    <s v="03.16.30"/>
    <s v="Gabinete de Relações Externas"/>
    <s v="03.16.30"/>
    <x v="30"/>
    <x v="0"/>
    <x v="0"/>
    <x v="0"/>
    <x v="1"/>
    <x v="0"/>
    <x v="0"/>
    <x v="0"/>
    <x v="3"/>
    <s v="2024-05-21"/>
    <x v="1"/>
    <n v="10834"/>
    <x v="0"/>
    <m/>
    <x v="0"/>
    <m/>
    <x v="2"/>
    <n v="100474696"/>
    <x v="0"/>
    <x v="1"/>
    <s v="Gabinete de Relações Externas"/>
    <s v="ORI"/>
    <x v="0"/>
    <s v="GRE"/>
    <x v="0"/>
    <x v="0"/>
    <x v="0"/>
    <x v="0"/>
    <x v="0"/>
    <x v="0"/>
    <x v="0"/>
    <x v="0"/>
    <x v="0"/>
    <x v="0"/>
    <x v="0"/>
    <s v="Gabinete de Relações Externas"/>
    <x v="0"/>
    <x v="0"/>
    <x v="0"/>
    <x v="0"/>
    <x v="0"/>
    <x v="0"/>
    <x v="0"/>
    <x v="0"/>
    <x v="0"/>
    <x v="0"/>
    <x v="1"/>
    <x v="0"/>
    <s v="Pagamento de salário referente a 05-2024"/>
  </r>
  <r>
    <x v="0"/>
    <n v="0"/>
    <n v="0"/>
    <n v="0"/>
    <n v="83615"/>
    <x v="5332"/>
    <x v="0"/>
    <x v="0"/>
    <x v="0"/>
    <s v="03.16.30"/>
    <x v="37"/>
    <x v="0"/>
    <x v="0"/>
    <s v="Gabinete de Relações Externas"/>
    <s v="03.16.30"/>
    <s v="Gabinete de Relações Externas"/>
    <s v="03.16.30"/>
    <x v="30"/>
    <x v="0"/>
    <x v="0"/>
    <x v="0"/>
    <x v="1"/>
    <x v="0"/>
    <x v="0"/>
    <x v="0"/>
    <x v="3"/>
    <s v="2024-05-21"/>
    <x v="1"/>
    <n v="83615"/>
    <x v="0"/>
    <m/>
    <x v="0"/>
    <m/>
    <x v="9"/>
    <n v="100474693"/>
    <x v="0"/>
    <x v="0"/>
    <s v="Gabinete de Relações Externas"/>
    <s v="ORI"/>
    <x v="0"/>
    <s v="GRE"/>
    <x v="0"/>
    <x v="0"/>
    <x v="0"/>
    <x v="0"/>
    <x v="0"/>
    <x v="0"/>
    <x v="0"/>
    <x v="0"/>
    <x v="0"/>
    <x v="0"/>
    <x v="0"/>
    <s v="Gabinete de Relações Externas"/>
    <x v="0"/>
    <x v="0"/>
    <x v="0"/>
    <x v="0"/>
    <x v="0"/>
    <x v="0"/>
    <x v="0"/>
    <x v="0"/>
    <x v="0"/>
    <x v="0"/>
    <x v="0"/>
    <x v="0"/>
    <s v="Pagamento de salário referente a 05-2024"/>
  </r>
  <r>
    <x v="0"/>
    <n v="0"/>
    <n v="0"/>
    <n v="0"/>
    <n v="5095"/>
    <x v="5333"/>
    <x v="0"/>
    <x v="0"/>
    <x v="0"/>
    <s v="03.16.28"/>
    <x v="36"/>
    <x v="0"/>
    <x v="0"/>
    <s v="Gabinete da Auditoria Interna"/>
    <s v="03.16.28"/>
    <s v="Gabinete da Auditoria Interna"/>
    <s v="03.16.28"/>
    <x v="30"/>
    <x v="0"/>
    <x v="0"/>
    <x v="0"/>
    <x v="1"/>
    <x v="0"/>
    <x v="0"/>
    <x v="0"/>
    <x v="3"/>
    <s v="2024-05-21"/>
    <x v="1"/>
    <n v="5095"/>
    <x v="0"/>
    <m/>
    <x v="0"/>
    <m/>
    <x v="2"/>
    <n v="100474696"/>
    <x v="0"/>
    <x v="1"/>
    <s v="Gabinete da Auditoria Interna"/>
    <s v="ORI"/>
    <x v="0"/>
    <s v="GAI"/>
    <x v="0"/>
    <x v="0"/>
    <x v="0"/>
    <x v="0"/>
    <x v="0"/>
    <x v="0"/>
    <x v="0"/>
    <x v="0"/>
    <x v="0"/>
    <x v="0"/>
    <x v="0"/>
    <s v="Gabinete da Auditoria Interna"/>
    <x v="0"/>
    <x v="0"/>
    <x v="0"/>
    <x v="0"/>
    <x v="0"/>
    <x v="0"/>
    <x v="0"/>
    <x v="0"/>
    <x v="0"/>
    <x v="0"/>
    <x v="1"/>
    <x v="0"/>
    <s v="Pagamento de salário referente a 05-2024"/>
  </r>
  <r>
    <x v="0"/>
    <n v="0"/>
    <n v="0"/>
    <n v="0"/>
    <n v="62065"/>
    <x v="5333"/>
    <x v="0"/>
    <x v="0"/>
    <x v="0"/>
    <s v="03.16.28"/>
    <x v="36"/>
    <x v="0"/>
    <x v="0"/>
    <s v="Gabinete da Auditoria Interna"/>
    <s v="03.16.28"/>
    <s v="Gabinete da Auditoria Interna"/>
    <s v="03.16.28"/>
    <x v="30"/>
    <x v="0"/>
    <x v="0"/>
    <x v="0"/>
    <x v="1"/>
    <x v="0"/>
    <x v="0"/>
    <x v="0"/>
    <x v="3"/>
    <s v="2024-05-21"/>
    <x v="1"/>
    <n v="62065"/>
    <x v="0"/>
    <m/>
    <x v="0"/>
    <m/>
    <x v="9"/>
    <n v="100474693"/>
    <x v="0"/>
    <x v="0"/>
    <s v="Gabinete da Auditoria Interna"/>
    <s v="ORI"/>
    <x v="0"/>
    <s v="GAI"/>
    <x v="0"/>
    <x v="0"/>
    <x v="0"/>
    <x v="0"/>
    <x v="0"/>
    <x v="0"/>
    <x v="0"/>
    <x v="0"/>
    <x v="0"/>
    <x v="0"/>
    <x v="0"/>
    <s v="Gabinete da Auditoria Interna"/>
    <x v="0"/>
    <x v="0"/>
    <x v="0"/>
    <x v="0"/>
    <x v="0"/>
    <x v="0"/>
    <x v="0"/>
    <x v="0"/>
    <x v="0"/>
    <x v="0"/>
    <x v="0"/>
    <x v="0"/>
    <s v="Pagamento de salário referente a 05-2024"/>
  </r>
  <r>
    <x v="0"/>
    <n v="0"/>
    <n v="0"/>
    <n v="0"/>
    <n v="15929"/>
    <x v="5334"/>
    <x v="0"/>
    <x v="0"/>
    <x v="0"/>
    <s v="03.16.32"/>
    <x v="29"/>
    <x v="0"/>
    <x v="0"/>
    <s v="Gabinete de Comunicação e Imagem"/>
    <s v="03.16.32"/>
    <s v="Gabinete de Comunicação e Imagem"/>
    <s v="03.16.32"/>
    <x v="30"/>
    <x v="0"/>
    <x v="0"/>
    <x v="0"/>
    <x v="1"/>
    <x v="0"/>
    <x v="0"/>
    <x v="0"/>
    <x v="3"/>
    <s v="2024-05-21"/>
    <x v="1"/>
    <n v="15929"/>
    <x v="0"/>
    <m/>
    <x v="0"/>
    <m/>
    <x v="2"/>
    <n v="100474696"/>
    <x v="0"/>
    <x v="1"/>
    <s v="Gabinete de Comunicação e Imagem"/>
    <s v="ORI"/>
    <x v="0"/>
    <s v="GCI"/>
    <x v="0"/>
    <x v="0"/>
    <x v="0"/>
    <x v="0"/>
    <x v="0"/>
    <x v="0"/>
    <x v="0"/>
    <x v="0"/>
    <x v="0"/>
    <x v="0"/>
    <x v="0"/>
    <s v="Gabinete de Comunicação e Imagem"/>
    <x v="0"/>
    <x v="0"/>
    <x v="0"/>
    <x v="0"/>
    <x v="0"/>
    <x v="0"/>
    <x v="0"/>
    <x v="0"/>
    <x v="0"/>
    <x v="0"/>
    <x v="1"/>
    <x v="0"/>
    <s v="Pagamento de salário referente a 05-2024"/>
  </r>
  <r>
    <x v="0"/>
    <n v="0"/>
    <n v="0"/>
    <n v="0"/>
    <n v="145680"/>
    <x v="5334"/>
    <x v="0"/>
    <x v="0"/>
    <x v="0"/>
    <s v="03.16.32"/>
    <x v="29"/>
    <x v="0"/>
    <x v="0"/>
    <s v="Gabinete de Comunicação e Imagem"/>
    <s v="03.16.32"/>
    <s v="Gabinete de Comunicação e Imagem"/>
    <s v="03.16.32"/>
    <x v="30"/>
    <x v="0"/>
    <x v="0"/>
    <x v="0"/>
    <x v="1"/>
    <x v="0"/>
    <x v="0"/>
    <x v="0"/>
    <x v="3"/>
    <s v="2024-05-21"/>
    <x v="1"/>
    <n v="145680"/>
    <x v="0"/>
    <m/>
    <x v="0"/>
    <m/>
    <x v="9"/>
    <n v="100474693"/>
    <x v="0"/>
    <x v="0"/>
    <s v="Gabinete de Comunicação e Imagem"/>
    <s v="ORI"/>
    <x v="0"/>
    <s v="GCI"/>
    <x v="0"/>
    <x v="0"/>
    <x v="0"/>
    <x v="0"/>
    <x v="0"/>
    <x v="0"/>
    <x v="0"/>
    <x v="0"/>
    <x v="0"/>
    <x v="0"/>
    <x v="0"/>
    <s v="Gabinete de Comunicação e Imagem"/>
    <x v="0"/>
    <x v="0"/>
    <x v="0"/>
    <x v="0"/>
    <x v="0"/>
    <x v="0"/>
    <x v="0"/>
    <x v="0"/>
    <x v="0"/>
    <x v="0"/>
    <x v="0"/>
    <x v="0"/>
    <s v="Pagamento de salário referente a 05-2024"/>
  </r>
  <r>
    <x v="1"/>
    <n v="0"/>
    <n v="0"/>
    <n v="0"/>
    <n v="314783"/>
    <x v="5335"/>
    <x v="0"/>
    <x v="0"/>
    <x v="0"/>
    <s v="01.28.01.08"/>
    <x v="15"/>
    <x v="4"/>
    <x v="5"/>
    <s v="Habitação Social"/>
    <s v="01.28.01"/>
    <s v="Habitação Social"/>
    <s v="01.28.01"/>
    <x v="1"/>
    <x v="0"/>
    <x v="0"/>
    <x v="0"/>
    <x v="0"/>
    <x v="1"/>
    <x v="1"/>
    <x v="0"/>
    <x v="3"/>
    <s v="2024-05-28"/>
    <x v="1"/>
    <n v="314783"/>
    <x v="0"/>
    <m/>
    <x v="0"/>
    <m/>
    <x v="46"/>
    <n v="100478706"/>
    <x v="0"/>
    <x v="0"/>
    <s v="Habitações Sociais"/>
    <s v="ORI"/>
    <x v="0"/>
    <s v="HS"/>
    <x v="0"/>
    <x v="0"/>
    <x v="0"/>
    <x v="0"/>
    <x v="0"/>
    <x v="0"/>
    <x v="0"/>
    <x v="0"/>
    <x v="0"/>
    <x v="0"/>
    <x v="0"/>
    <s v="Habitações Sociais"/>
    <x v="0"/>
    <x v="0"/>
    <x v="0"/>
    <x v="0"/>
    <x v="1"/>
    <x v="0"/>
    <x v="0"/>
    <x v="0"/>
    <x v="0"/>
    <x v="0"/>
    <x v="0"/>
    <x v="0"/>
    <s v="Pagamento a favor de Construções Furtado Fernandes, referente reabilitação de fachada de casas, no âmbito do Projeto Regeneração Urbana, conforme anexo. "/>
  </r>
  <r>
    <x v="0"/>
    <n v="0"/>
    <n v="0"/>
    <n v="0"/>
    <n v="1216"/>
    <x v="5336"/>
    <x v="0"/>
    <x v="0"/>
    <x v="0"/>
    <s v="01.25.05.09"/>
    <x v="26"/>
    <x v="3"/>
    <x v="3"/>
    <s v="Saúde"/>
    <s v="01.25.05"/>
    <s v="Saúde"/>
    <s v="01.25.05"/>
    <x v="7"/>
    <x v="0"/>
    <x v="4"/>
    <x v="4"/>
    <x v="0"/>
    <x v="1"/>
    <x v="0"/>
    <x v="0"/>
    <x v="8"/>
    <s v="2024-10-17"/>
    <x v="3"/>
    <n v="1216"/>
    <x v="0"/>
    <m/>
    <x v="0"/>
    <m/>
    <x v="66"/>
    <n v="100476294"/>
    <x v="0"/>
    <x v="0"/>
    <s v="Apoio a Consultas de Especialidade e Medicamentos"/>
    <s v="ORI"/>
    <x v="0"/>
    <s v="ACE"/>
    <x v="0"/>
    <x v="0"/>
    <x v="0"/>
    <x v="0"/>
    <x v="0"/>
    <x v="0"/>
    <x v="0"/>
    <x v="0"/>
    <x v="0"/>
    <x v="0"/>
    <x v="0"/>
    <s v="Apoio a Consultas de Especialidade e Medicamentos"/>
    <x v="0"/>
    <x v="0"/>
    <x v="0"/>
    <x v="0"/>
    <x v="1"/>
    <x v="0"/>
    <x v="0"/>
    <x v="0"/>
    <x v="0"/>
    <x v="0"/>
    <x v="0"/>
    <x v="0"/>
    <s v="Apoio social a favor da Farmácia São Miguel, referente compra de medicamento da Sra. Manica Gomes Fernandes Martins, conforme anexo."/>
  </r>
  <r>
    <x v="0"/>
    <n v="0"/>
    <n v="0"/>
    <n v="0"/>
    <n v="2160"/>
    <x v="5337"/>
    <x v="0"/>
    <x v="1"/>
    <x v="0"/>
    <s v="03.03.10"/>
    <x v="8"/>
    <x v="0"/>
    <x v="4"/>
    <s v="Receitas Da Câmara"/>
    <s v="03.03.10"/>
    <s v="Receitas Da Câmara"/>
    <s v="03.03.10"/>
    <x v="6"/>
    <x v="0"/>
    <x v="3"/>
    <x v="3"/>
    <x v="0"/>
    <x v="0"/>
    <x v="2"/>
    <x v="0"/>
    <x v="8"/>
    <s v="2024-10-15"/>
    <x v="3"/>
    <n v="21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
    <x v="5338"/>
    <x v="0"/>
    <x v="1"/>
    <x v="0"/>
    <s v="03.03.10"/>
    <x v="8"/>
    <x v="0"/>
    <x v="4"/>
    <s v="Receitas Da Câmara"/>
    <s v="03.03.10"/>
    <s v="Receitas Da Câmara"/>
    <s v="03.03.10"/>
    <x v="8"/>
    <x v="0"/>
    <x v="3"/>
    <x v="3"/>
    <x v="0"/>
    <x v="0"/>
    <x v="2"/>
    <x v="0"/>
    <x v="8"/>
    <s v="2024-10-15"/>
    <x v="3"/>
    <n v="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596"/>
    <x v="5339"/>
    <x v="0"/>
    <x v="1"/>
    <x v="0"/>
    <s v="03.03.10"/>
    <x v="8"/>
    <x v="0"/>
    <x v="4"/>
    <s v="Receitas Da Câmara"/>
    <s v="03.03.10"/>
    <s v="Receitas Da Câmara"/>
    <s v="03.03.10"/>
    <x v="17"/>
    <x v="0"/>
    <x v="3"/>
    <x v="3"/>
    <x v="0"/>
    <x v="0"/>
    <x v="2"/>
    <x v="0"/>
    <x v="8"/>
    <s v="2024-10-15"/>
    <x v="3"/>
    <n v="359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0"/>
    <x v="5340"/>
    <x v="0"/>
    <x v="1"/>
    <x v="0"/>
    <s v="03.03.10"/>
    <x v="8"/>
    <x v="0"/>
    <x v="4"/>
    <s v="Receitas Da Câmara"/>
    <s v="03.03.10"/>
    <s v="Receitas Da Câmara"/>
    <s v="03.03.10"/>
    <x v="11"/>
    <x v="0"/>
    <x v="0"/>
    <x v="5"/>
    <x v="0"/>
    <x v="0"/>
    <x v="2"/>
    <x v="0"/>
    <x v="8"/>
    <s v="2024-10-15"/>
    <x v="3"/>
    <n v="3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
    <x v="5341"/>
    <x v="0"/>
    <x v="1"/>
    <x v="0"/>
    <s v="03.03.10"/>
    <x v="8"/>
    <x v="0"/>
    <x v="4"/>
    <s v="Receitas Da Câmara"/>
    <s v="03.03.10"/>
    <s v="Receitas Da Câmara"/>
    <s v="03.03.10"/>
    <x v="20"/>
    <x v="0"/>
    <x v="3"/>
    <x v="3"/>
    <x v="0"/>
    <x v="0"/>
    <x v="2"/>
    <x v="0"/>
    <x v="8"/>
    <s v="2024-10-15"/>
    <x v="3"/>
    <n v="1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385"/>
    <x v="5342"/>
    <x v="0"/>
    <x v="1"/>
    <x v="0"/>
    <s v="03.03.10"/>
    <x v="8"/>
    <x v="0"/>
    <x v="4"/>
    <s v="Receitas Da Câmara"/>
    <s v="03.03.10"/>
    <s v="Receitas Da Câmara"/>
    <s v="03.03.10"/>
    <x v="10"/>
    <x v="0"/>
    <x v="3"/>
    <x v="3"/>
    <x v="0"/>
    <x v="0"/>
    <x v="2"/>
    <x v="0"/>
    <x v="8"/>
    <s v="2024-10-15"/>
    <x v="3"/>
    <n v="938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390"/>
    <x v="5343"/>
    <x v="0"/>
    <x v="1"/>
    <x v="0"/>
    <s v="03.03.10"/>
    <x v="8"/>
    <x v="0"/>
    <x v="4"/>
    <s v="Receitas Da Câmara"/>
    <s v="03.03.10"/>
    <s v="Receitas Da Câmara"/>
    <s v="03.03.10"/>
    <x v="13"/>
    <x v="0"/>
    <x v="3"/>
    <x v="3"/>
    <x v="0"/>
    <x v="0"/>
    <x v="2"/>
    <x v="0"/>
    <x v="8"/>
    <s v="2024-10-15"/>
    <x v="3"/>
    <n v="63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200"/>
    <x v="5344"/>
    <x v="0"/>
    <x v="1"/>
    <x v="0"/>
    <s v="03.03.10"/>
    <x v="8"/>
    <x v="0"/>
    <x v="4"/>
    <s v="Receitas Da Câmara"/>
    <s v="03.03.10"/>
    <s v="Receitas Da Câmara"/>
    <s v="03.03.10"/>
    <x v="42"/>
    <x v="0"/>
    <x v="3"/>
    <x v="3"/>
    <x v="0"/>
    <x v="0"/>
    <x v="2"/>
    <x v="0"/>
    <x v="8"/>
    <s v="2024-10-15"/>
    <x v="3"/>
    <n v="13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1081"/>
    <x v="5345"/>
    <x v="0"/>
    <x v="1"/>
    <x v="0"/>
    <s v="03.03.10"/>
    <x v="8"/>
    <x v="0"/>
    <x v="4"/>
    <s v="Receitas Da Câmara"/>
    <s v="03.03.10"/>
    <s v="Receitas Da Câmara"/>
    <s v="03.03.10"/>
    <x v="18"/>
    <x v="0"/>
    <x v="0"/>
    <x v="0"/>
    <x v="0"/>
    <x v="0"/>
    <x v="2"/>
    <x v="0"/>
    <x v="8"/>
    <s v="2024-10-15"/>
    <x v="3"/>
    <n v="51081"/>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
    <x v="5346"/>
    <x v="0"/>
    <x v="1"/>
    <x v="0"/>
    <s v="03.03.10"/>
    <x v="8"/>
    <x v="0"/>
    <x v="4"/>
    <s v="Receitas Da Câmara"/>
    <s v="03.03.10"/>
    <s v="Receitas Da Câmara"/>
    <s v="03.03.10"/>
    <x v="8"/>
    <x v="0"/>
    <x v="3"/>
    <x v="3"/>
    <x v="0"/>
    <x v="0"/>
    <x v="2"/>
    <x v="0"/>
    <x v="8"/>
    <s v="2024-10-23"/>
    <x v="3"/>
    <n v="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25"/>
    <x v="5347"/>
    <x v="0"/>
    <x v="1"/>
    <x v="0"/>
    <s v="03.03.10"/>
    <x v="8"/>
    <x v="0"/>
    <x v="4"/>
    <s v="Receitas Da Câmara"/>
    <s v="03.03.10"/>
    <s v="Receitas Da Câmara"/>
    <s v="03.03.10"/>
    <x v="10"/>
    <x v="0"/>
    <x v="3"/>
    <x v="3"/>
    <x v="0"/>
    <x v="0"/>
    <x v="2"/>
    <x v="0"/>
    <x v="8"/>
    <s v="2024-10-23"/>
    <x v="3"/>
    <n v="6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5000"/>
    <x v="5348"/>
    <x v="0"/>
    <x v="1"/>
    <x v="0"/>
    <s v="03.03.10"/>
    <x v="8"/>
    <x v="0"/>
    <x v="4"/>
    <s v="Receitas Da Câmara"/>
    <s v="03.03.10"/>
    <s v="Receitas Da Câmara"/>
    <s v="03.03.10"/>
    <x v="21"/>
    <x v="0"/>
    <x v="3"/>
    <x v="3"/>
    <x v="0"/>
    <x v="0"/>
    <x v="2"/>
    <x v="0"/>
    <x v="8"/>
    <s v="2024-10-23"/>
    <x v="3"/>
    <n v="1650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49460"/>
    <x v="5349"/>
    <x v="0"/>
    <x v="1"/>
    <x v="0"/>
    <s v="03.03.10"/>
    <x v="8"/>
    <x v="0"/>
    <x v="4"/>
    <s v="Receitas Da Câmara"/>
    <s v="03.03.10"/>
    <s v="Receitas Da Câmara"/>
    <s v="03.03.10"/>
    <x v="15"/>
    <x v="0"/>
    <x v="0"/>
    <x v="0"/>
    <x v="0"/>
    <x v="0"/>
    <x v="2"/>
    <x v="0"/>
    <x v="8"/>
    <s v="2024-10-23"/>
    <x v="3"/>
    <n v="1494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20"/>
    <x v="5350"/>
    <x v="0"/>
    <x v="1"/>
    <x v="0"/>
    <s v="03.03.10"/>
    <x v="8"/>
    <x v="0"/>
    <x v="4"/>
    <s v="Receitas Da Câmara"/>
    <s v="03.03.10"/>
    <s v="Receitas Da Câmara"/>
    <s v="03.03.10"/>
    <x v="13"/>
    <x v="0"/>
    <x v="3"/>
    <x v="3"/>
    <x v="0"/>
    <x v="0"/>
    <x v="2"/>
    <x v="0"/>
    <x v="8"/>
    <s v="2024-10-23"/>
    <x v="3"/>
    <n v="30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601"/>
    <x v="5351"/>
    <x v="0"/>
    <x v="1"/>
    <x v="0"/>
    <s v="03.03.10"/>
    <x v="8"/>
    <x v="0"/>
    <x v="4"/>
    <s v="Receitas Da Câmara"/>
    <s v="03.03.10"/>
    <s v="Receitas Da Câmara"/>
    <s v="03.03.10"/>
    <x v="18"/>
    <x v="0"/>
    <x v="0"/>
    <x v="0"/>
    <x v="0"/>
    <x v="0"/>
    <x v="2"/>
    <x v="0"/>
    <x v="8"/>
    <s v="2024-10-23"/>
    <x v="3"/>
    <n v="9601"/>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0"/>
    <x v="5352"/>
    <x v="0"/>
    <x v="1"/>
    <x v="0"/>
    <s v="03.03.10"/>
    <x v="8"/>
    <x v="0"/>
    <x v="4"/>
    <s v="Receitas Da Câmara"/>
    <s v="03.03.10"/>
    <s v="Receitas Da Câmara"/>
    <s v="03.03.10"/>
    <x v="11"/>
    <x v="0"/>
    <x v="0"/>
    <x v="5"/>
    <x v="0"/>
    <x v="0"/>
    <x v="2"/>
    <x v="0"/>
    <x v="8"/>
    <s v="2024-10-23"/>
    <x v="3"/>
    <n v="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0"/>
    <x v="5353"/>
    <x v="0"/>
    <x v="1"/>
    <x v="0"/>
    <s v="03.03.10"/>
    <x v="8"/>
    <x v="0"/>
    <x v="4"/>
    <s v="Receitas Da Câmara"/>
    <s v="03.03.10"/>
    <s v="Receitas Da Câmara"/>
    <s v="03.03.10"/>
    <x v="42"/>
    <x v="0"/>
    <x v="3"/>
    <x v="3"/>
    <x v="0"/>
    <x v="0"/>
    <x v="2"/>
    <x v="0"/>
    <x v="8"/>
    <s v="2024-10-23"/>
    <x v="3"/>
    <n v="1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425"/>
    <x v="5354"/>
    <x v="0"/>
    <x v="1"/>
    <x v="0"/>
    <s v="03.03.10"/>
    <x v="8"/>
    <x v="0"/>
    <x v="4"/>
    <s v="Receitas Da Câmara"/>
    <s v="03.03.10"/>
    <s v="Receitas Da Câmara"/>
    <s v="03.03.10"/>
    <x v="12"/>
    <x v="0"/>
    <x v="3"/>
    <x v="3"/>
    <x v="0"/>
    <x v="0"/>
    <x v="2"/>
    <x v="0"/>
    <x v="8"/>
    <s v="2024-10-25"/>
    <x v="3"/>
    <n v="64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40"/>
    <x v="5355"/>
    <x v="0"/>
    <x v="1"/>
    <x v="0"/>
    <s v="03.03.10"/>
    <x v="8"/>
    <x v="0"/>
    <x v="4"/>
    <s v="Receitas Da Câmara"/>
    <s v="03.03.10"/>
    <s v="Receitas Da Câmara"/>
    <s v="03.03.10"/>
    <x v="13"/>
    <x v="0"/>
    <x v="3"/>
    <x v="3"/>
    <x v="0"/>
    <x v="0"/>
    <x v="2"/>
    <x v="0"/>
    <x v="8"/>
    <s v="2024-10-25"/>
    <x v="3"/>
    <n v="25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0"/>
    <x v="5356"/>
    <x v="0"/>
    <x v="1"/>
    <x v="0"/>
    <s v="03.03.10"/>
    <x v="8"/>
    <x v="0"/>
    <x v="4"/>
    <s v="Receitas Da Câmara"/>
    <s v="03.03.10"/>
    <s v="Receitas Da Câmara"/>
    <s v="03.03.10"/>
    <x v="42"/>
    <x v="0"/>
    <x v="3"/>
    <x v="3"/>
    <x v="0"/>
    <x v="0"/>
    <x v="2"/>
    <x v="0"/>
    <x v="8"/>
    <s v="2024-10-25"/>
    <x v="3"/>
    <n v="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153"/>
    <x v="5357"/>
    <x v="0"/>
    <x v="1"/>
    <x v="0"/>
    <s v="03.03.10"/>
    <x v="8"/>
    <x v="0"/>
    <x v="4"/>
    <s v="Receitas Da Câmara"/>
    <s v="03.03.10"/>
    <s v="Receitas Da Câmara"/>
    <s v="03.03.10"/>
    <x v="18"/>
    <x v="0"/>
    <x v="0"/>
    <x v="0"/>
    <x v="0"/>
    <x v="0"/>
    <x v="2"/>
    <x v="0"/>
    <x v="8"/>
    <s v="2024-10-25"/>
    <x v="3"/>
    <n v="1115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0"/>
    <x v="5358"/>
    <x v="0"/>
    <x v="1"/>
    <x v="0"/>
    <s v="03.03.10"/>
    <x v="8"/>
    <x v="0"/>
    <x v="4"/>
    <s v="Receitas Da Câmara"/>
    <s v="03.03.10"/>
    <s v="Receitas Da Câmara"/>
    <s v="03.03.10"/>
    <x v="19"/>
    <x v="0"/>
    <x v="3"/>
    <x v="6"/>
    <x v="0"/>
    <x v="0"/>
    <x v="2"/>
    <x v="0"/>
    <x v="8"/>
    <s v="2024-10-25"/>
    <x v="3"/>
    <n v="4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00"/>
    <x v="5359"/>
    <x v="0"/>
    <x v="1"/>
    <x v="0"/>
    <s v="03.03.10"/>
    <x v="8"/>
    <x v="0"/>
    <x v="4"/>
    <s v="Receitas Da Câmara"/>
    <s v="03.03.10"/>
    <s v="Receitas Da Câmara"/>
    <s v="03.03.10"/>
    <x v="20"/>
    <x v="0"/>
    <x v="3"/>
    <x v="3"/>
    <x v="0"/>
    <x v="0"/>
    <x v="2"/>
    <x v="0"/>
    <x v="8"/>
    <s v="2024-10-25"/>
    <x v="3"/>
    <n v="4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0"/>
    <x v="5360"/>
    <x v="0"/>
    <x v="1"/>
    <x v="0"/>
    <s v="03.03.10"/>
    <x v="8"/>
    <x v="0"/>
    <x v="4"/>
    <s v="Receitas Da Câmara"/>
    <s v="03.03.10"/>
    <s v="Receitas Da Câmara"/>
    <s v="03.03.10"/>
    <x v="11"/>
    <x v="0"/>
    <x v="0"/>
    <x v="5"/>
    <x v="0"/>
    <x v="0"/>
    <x v="2"/>
    <x v="0"/>
    <x v="8"/>
    <s v="2024-10-25"/>
    <x v="3"/>
    <n v="3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90"/>
    <x v="5361"/>
    <x v="0"/>
    <x v="1"/>
    <x v="0"/>
    <s v="03.03.10"/>
    <x v="8"/>
    <x v="0"/>
    <x v="4"/>
    <s v="Receitas Da Câmara"/>
    <s v="03.03.10"/>
    <s v="Receitas Da Câmara"/>
    <s v="03.03.10"/>
    <x v="17"/>
    <x v="0"/>
    <x v="3"/>
    <x v="3"/>
    <x v="0"/>
    <x v="0"/>
    <x v="2"/>
    <x v="0"/>
    <x v="8"/>
    <s v="2024-10-25"/>
    <x v="3"/>
    <n v="21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
    <x v="5362"/>
    <x v="0"/>
    <x v="1"/>
    <x v="0"/>
    <s v="03.03.10"/>
    <x v="8"/>
    <x v="0"/>
    <x v="4"/>
    <s v="Receitas Da Câmara"/>
    <s v="03.03.10"/>
    <s v="Receitas Da Câmara"/>
    <s v="03.03.10"/>
    <x v="6"/>
    <x v="0"/>
    <x v="3"/>
    <x v="3"/>
    <x v="0"/>
    <x v="0"/>
    <x v="2"/>
    <x v="0"/>
    <x v="8"/>
    <s v="2024-10-25"/>
    <x v="3"/>
    <n v="1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
    <x v="5363"/>
    <x v="0"/>
    <x v="1"/>
    <x v="0"/>
    <s v="03.03.10"/>
    <x v="8"/>
    <x v="0"/>
    <x v="4"/>
    <s v="Receitas Da Câmara"/>
    <s v="03.03.10"/>
    <s v="Receitas Da Câmara"/>
    <s v="03.03.10"/>
    <x v="8"/>
    <x v="0"/>
    <x v="3"/>
    <x v="3"/>
    <x v="0"/>
    <x v="0"/>
    <x v="2"/>
    <x v="0"/>
    <x v="8"/>
    <s v="2024-10-25"/>
    <x v="3"/>
    <n v="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40"/>
    <x v="5364"/>
    <x v="0"/>
    <x v="1"/>
    <x v="0"/>
    <s v="03.03.10"/>
    <x v="8"/>
    <x v="0"/>
    <x v="4"/>
    <s v="Receitas Da Câmara"/>
    <s v="03.03.10"/>
    <s v="Receitas Da Câmara"/>
    <s v="03.03.10"/>
    <x v="21"/>
    <x v="0"/>
    <x v="3"/>
    <x v="3"/>
    <x v="0"/>
    <x v="0"/>
    <x v="2"/>
    <x v="0"/>
    <x v="8"/>
    <s v="2024-10-25"/>
    <x v="3"/>
    <n v="8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60"/>
    <x v="5365"/>
    <x v="0"/>
    <x v="1"/>
    <x v="0"/>
    <s v="03.03.10"/>
    <x v="8"/>
    <x v="0"/>
    <x v="4"/>
    <s v="Receitas Da Câmara"/>
    <s v="03.03.10"/>
    <s v="Receitas Da Câmara"/>
    <s v="03.03.10"/>
    <x v="10"/>
    <x v="0"/>
    <x v="3"/>
    <x v="3"/>
    <x v="0"/>
    <x v="0"/>
    <x v="2"/>
    <x v="0"/>
    <x v="8"/>
    <s v="2024-10-25"/>
    <x v="3"/>
    <n v="48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70"/>
    <x v="5366"/>
    <x v="0"/>
    <x v="1"/>
    <x v="0"/>
    <s v="03.03.10"/>
    <x v="8"/>
    <x v="0"/>
    <x v="4"/>
    <s v="Receitas Da Câmara"/>
    <s v="03.03.10"/>
    <s v="Receitas Da Câmara"/>
    <s v="03.03.10"/>
    <x v="9"/>
    <x v="0"/>
    <x v="3"/>
    <x v="3"/>
    <x v="0"/>
    <x v="0"/>
    <x v="2"/>
    <x v="0"/>
    <x v="8"/>
    <s v="2024-10-30"/>
    <x v="3"/>
    <n v="29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20"/>
    <x v="5367"/>
    <x v="0"/>
    <x v="1"/>
    <x v="0"/>
    <s v="03.03.10"/>
    <x v="8"/>
    <x v="0"/>
    <x v="4"/>
    <s v="Receitas Da Câmara"/>
    <s v="03.03.10"/>
    <s v="Receitas Da Câmara"/>
    <s v="03.03.10"/>
    <x v="8"/>
    <x v="0"/>
    <x v="3"/>
    <x v="3"/>
    <x v="0"/>
    <x v="0"/>
    <x v="2"/>
    <x v="0"/>
    <x v="8"/>
    <s v="2024-10-30"/>
    <x v="3"/>
    <n v="2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780"/>
    <x v="5368"/>
    <x v="0"/>
    <x v="1"/>
    <x v="0"/>
    <s v="03.03.10"/>
    <x v="8"/>
    <x v="0"/>
    <x v="4"/>
    <s v="Receitas Da Câmara"/>
    <s v="03.03.10"/>
    <s v="Receitas Da Câmara"/>
    <s v="03.03.10"/>
    <x v="6"/>
    <x v="0"/>
    <x v="3"/>
    <x v="3"/>
    <x v="0"/>
    <x v="0"/>
    <x v="2"/>
    <x v="0"/>
    <x v="8"/>
    <s v="2024-10-30"/>
    <x v="3"/>
    <n v="37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900"/>
    <x v="5369"/>
    <x v="0"/>
    <x v="1"/>
    <x v="0"/>
    <s v="03.03.10"/>
    <x v="8"/>
    <x v="0"/>
    <x v="4"/>
    <s v="Receitas Da Câmara"/>
    <s v="03.03.10"/>
    <s v="Receitas Da Câmara"/>
    <s v="03.03.10"/>
    <x v="11"/>
    <x v="0"/>
    <x v="0"/>
    <x v="5"/>
    <x v="0"/>
    <x v="0"/>
    <x v="2"/>
    <x v="0"/>
    <x v="8"/>
    <s v="2024-10-30"/>
    <x v="3"/>
    <n v="3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0"/>
    <x v="5370"/>
    <x v="0"/>
    <x v="1"/>
    <x v="0"/>
    <s v="03.03.10"/>
    <x v="8"/>
    <x v="0"/>
    <x v="4"/>
    <s v="Receitas Da Câmara"/>
    <s v="03.03.10"/>
    <s v="Receitas Da Câmara"/>
    <s v="03.03.10"/>
    <x v="42"/>
    <x v="0"/>
    <x v="3"/>
    <x v="3"/>
    <x v="0"/>
    <x v="0"/>
    <x v="2"/>
    <x v="0"/>
    <x v="8"/>
    <s v="2024-10-30"/>
    <x v="3"/>
    <n v="4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764"/>
    <x v="5371"/>
    <x v="0"/>
    <x v="1"/>
    <x v="0"/>
    <s v="03.03.10"/>
    <x v="8"/>
    <x v="0"/>
    <x v="4"/>
    <s v="Receitas Da Câmara"/>
    <s v="03.03.10"/>
    <s v="Receitas Da Câmara"/>
    <s v="03.03.10"/>
    <x v="18"/>
    <x v="0"/>
    <x v="0"/>
    <x v="0"/>
    <x v="0"/>
    <x v="0"/>
    <x v="2"/>
    <x v="0"/>
    <x v="8"/>
    <s v="2024-10-30"/>
    <x v="3"/>
    <n v="1676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
    <x v="5372"/>
    <x v="0"/>
    <x v="1"/>
    <x v="0"/>
    <s v="03.03.10"/>
    <x v="8"/>
    <x v="0"/>
    <x v="4"/>
    <s v="Receitas Da Câmara"/>
    <s v="03.03.10"/>
    <s v="Receitas Da Câmara"/>
    <s v="03.03.10"/>
    <x v="10"/>
    <x v="0"/>
    <x v="3"/>
    <x v="3"/>
    <x v="0"/>
    <x v="0"/>
    <x v="2"/>
    <x v="0"/>
    <x v="8"/>
    <s v="2024-10-30"/>
    <x v="3"/>
    <n v="1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7100"/>
    <x v="5373"/>
    <x v="0"/>
    <x v="1"/>
    <x v="0"/>
    <s v="03.03.10"/>
    <x v="8"/>
    <x v="0"/>
    <x v="4"/>
    <s v="Receitas Da Câmara"/>
    <s v="03.03.10"/>
    <s v="Receitas Da Câmara"/>
    <s v="03.03.10"/>
    <x v="12"/>
    <x v="0"/>
    <x v="3"/>
    <x v="3"/>
    <x v="0"/>
    <x v="0"/>
    <x v="2"/>
    <x v="0"/>
    <x v="8"/>
    <s v="2024-10-30"/>
    <x v="3"/>
    <n v="17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40"/>
    <x v="5374"/>
    <x v="0"/>
    <x v="1"/>
    <x v="0"/>
    <s v="03.03.10"/>
    <x v="8"/>
    <x v="0"/>
    <x v="4"/>
    <s v="Receitas Da Câmara"/>
    <s v="03.03.10"/>
    <s v="Receitas Da Câmara"/>
    <s v="03.03.10"/>
    <x v="21"/>
    <x v="0"/>
    <x v="3"/>
    <x v="3"/>
    <x v="0"/>
    <x v="0"/>
    <x v="2"/>
    <x v="0"/>
    <x v="8"/>
    <s v="2024-10-30"/>
    <x v="3"/>
    <n v="8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60"/>
    <x v="5375"/>
    <x v="0"/>
    <x v="1"/>
    <x v="0"/>
    <s v="03.03.10"/>
    <x v="8"/>
    <x v="0"/>
    <x v="4"/>
    <s v="Receitas Da Câmara"/>
    <s v="03.03.10"/>
    <s v="Receitas Da Câmara"/>
    <s v="03.03.10"/>
    <x v="13"/>
    <x v="0"/>
    <x v="3"/>
    <x v="3"/>
    <x v="0"/>
    <x v="0"/>
    <x v="2"/>
    <x v="0"/>
    <x v="8"/>
    <s v="2024-10-30"/>
    <x v="3"/>
    <n v="24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00"/>
    <x v="5376"/>
    <x v="0"/>
    <x v="1"/>
    <x v="0"/>
    <s v="03.03.10"/>
    <x v="8"/>
    <x v="0"/>
    <x v="4"/>
    <s v="Receitas Da Câmara"/>
    <s v="03.03.10"/>
    <s v="Receitas Da Câmara"/>
    <s v="03.03.10"/>
    <x v="24"/>
    <x v="0"/>
    <x v="3"/>
    <x v="6"/>
    <x v="0"/>
    <x v="0"/>
    <x v="2"/>
    <x v="0"/>
    <x v="8"/>
    <s v="2024-10-30"/>
    <x v="3"/>
    <n v="1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
    <x v="5377"/>
    <x v="0"/>
    <x v="1"/>
    <x v="0"/>
    <s v="03.03.10"/>
    <x v="8"/>
    <x v="0"/>
    <x v="4"/>
    <s v="Receitas Da Câmara"/>
    <s v="03.03.10"/>
    <s v="Receitas Da Câmara"/>
    <s v="03.03.10"/>
    <x v="17"/>
    <x v="0"/>
    <x v="3"/>
    <x v="3"/>
    <x v="0"/>
    <x v="0"/>
    <x v="2"/>
    <x v="0"/>
    <x v="8"/>
    <s v="2024-10-30"/>
    <x v="3"/>
    <n v="3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0"/>
    <x v="5378"/>
    <x v="0"/>
    <x v="0"/>
    <x v="0"/>
    <s v="01.25.05.09"/>
    <x v="26"/>
    <x v="3"/>
    <x v="3"/>
    <s v="Saúde"/>
    <s v="01.25.05"/>
    <s v="Saúde"/>
    <s v="01.25.05"/>
    <x v="7"/>
    <x v="0"/>
    <x v="4"/>
    <x v="4"/>
    <x v="0"/>
    <x v="1"/>
    <x v="0"/>
    <x v="0"/>
    <x v="11"/>
    <s v="2024-12-27"/>
    <x v="3"/>
    <n v="1000"/>
    <x v="0"/>
    <m/>
    <x v="0"/>
    <m/>
    <x v="279"/>
    <n v="100475975"/>
    <x v="0"/>
    <x v="0"/>
    <s v="Apoio a Consultas de Especialidade e Medicamentos"/>
    <s v="ORI"/>
    <x v="0"/>
    <s v="ACE"/>
    <x v="0"/>
    <x v="0"/>
    <x v="0"/>
    <x v="0"/>
    <x v="0"/>
    <x v="0"/>
    <x v="0"/>
    <x v="0"/>
    <x v="0"/>
    <x v="0"/>
    <x v="0"/>
    <s v="Apoio a Consultas de Especialidade e Medicamentos"/>
    <x v="0"/>
    <x v="0"/>
    <x v="0"/>
    <x v="0"/>
    <x v="1"/>
    <x v="0"/>
    <x v="0"/>
    <x v="0"/>
    <x v="0"/>
    <x v="0"/>
    <x v="0"/>
    <x v="0"/>
    <s v="Apoio a favor da senhora Arcângela Mendes Furtado, para pagamento transporte a fim de realizar hemodiálise no hospital da Praia, conforme anexo."/>
  </r>
  <r>
    <x v="0"/>
    <n v="0"/>
    <n v="0"/>
    <n v="0"/>
    <n v="97360"/>
    <x v="5379"/>
    <x v="0"/>
    <x v="0"/>
    <x v="0"/>
    <s v="03.16.15"/>
    <x v="0"/>
    <x v="0"/>
    <x v="0"/>
    <s v="Direção Financeira"/>
    <s v="03.16.15"/>
    <s v="Direção Financeira"/>
    <s v="03.16.15"/>
    <x v="41"/>
    <x v="0"/>
    <x v="0"/>
    <x v="1"/>
    <x v="0"/>
    <x v="0"/>
    <x v="0"/>
    <x v="0"/>
    <x v="11"/>
    <s v="2024-12-27"/>
    <x v="3"/>
    <n v="97360"/>
    <x v="0"/>
    <m/>
    <x v="0"/>
    <m/>
    <x v="97"/>
    <n v="100479452"/>
    <x v="0"/>
    <x v="0"/>
    <s v="Direção Financeira"/>
    <s v="ORI"/>
    <x v="0"/>
    <m/>
    <x v="0"/>
    <x v="0"/>
    <x v="0"/>
    <x v="0"/>
    <x v="0"/>
    <x v="0"/>
    <x v="0"/>
    <x v="0"/>
    <x v="0"/>
    <x v="0"/>
    <x v="0"/>
    <s v="Direção Financeira"/>
    <x v="0"/>
    <x v="0"/>
    <x v="0"/>
    <x v="0"/>
    <x v="0"/>
    <x v="0"/>
    <x v="0"/>
    <x v="0"/>
    <x v="0"/>
    <x v="0"/>
    <x v="0"/>
    <x v="0"/>
    <s v="Pagamento referente a serviços de troca de pneus, colagem de pneus, troca de pastilha, serviço de lavagem e manutenção das viaturas da Câmara, conforme anexo."/>
  </r>
  <r>
    <x v="0"/>
    <n v="0"/>
    <n v="0"/>
    <n v="0"/>
    <n v="123924"/>
    <x v="5380"/>
    <x v="0"/>
    <x v="0"/>
    <x v="0"/>
    <s v="03.16.15"/>
    <x v="0"/>
    <x v="0"/>
    <x v="0"/>
    <s v="Direção Financeira"/>
    <s v="03.16.15"/>
    <s v="Direção Financeira"/>
    <s v="03.16.15"/>
    <x v="43"/>
    <x v="0"/>
    <x v="0"/>
    <x v="1"/>
    <x v="0"/>
    <x v="0"/>
    <x v="0"/>
    <x v="0"/>
    <x v="2"/>
    <s v="2024-02-29"/>
    <x v="0"/>
    <n v="123924"/>
    <x v="0"/>
    <m/>
    <x v="0"/>
    <m/>
    <x v="6"/>
    <n v="100474914"/>
    <x v="0"/>
    <x v="0"/>
    <s v="Direção Financeira"/>
    <s v="ORI"/>
    <x v="0"/>
    <m/>
    <x v="0"/>
    <x v="0"/>
    <x v="0"/>
    <x v="0"/>
    <x v="0"/>
    <x v="0"/>
    <x v="0"/>
    <x v="0"/>
    <x v="0"/>
    <x v="0"/>
    <x v="0"/>
    <s v="Direção Financeira"/>
    <x v="0"/>
    <x v="0"/>
    <x v="0"/>
    <x v="0"/>
    <x v="0"/>
    <x v="0"/>
    <x v="0"/>
    <x v="1"/>
    <x v="0"/>
    <x v="0"/>
    <x v="0"/>
    <x v="0"/>
    <s v=" Despesas bancarias referente ao mês de Fevereiro de 2024.   "/>
  </r>
  <r>
    <x v="0"/>
    <n v="0"/>
    <n v="0"/>
    <n v="0"/>
    <n v="1216403"/>
    <x v="5381"/>
    <x v="0"/>
    <x v="0"/>
    <x v="0"/>
    <s v="03.16.15"/>
    <x v="0"/>
    <x v="0"/>
    <x v="0"/>
    <s v="Direção Financeira"/>
    <s v="03.16.15"/>
    <s v="Direção Financeira"/>
    <s v="03.16.15"/>
    <x v="54"/>
    <x v="0"/>
    <x v="0"/>
    <x v="0"/>
    <x v="0"/>
    <x v="0"/>
    <x v="0"/>
    <x v="0"/>
    <x v="2"/>
    <s v="2024-02-29"/>
    <x v="0"/>
    <n v="1216403"/>
    <x v="0"/>
    <m/>
    <x v="0"/>
    <m/>
    <x v="6"/>
    <n v="100474914"/>
    <x v="0"/>
    <x v="0"/>
    <s v="Direção Financeira"/>
    <s v="ORI"/>
    <x v="0"/>
    <m/>
    <x v="0"/>
    <x v="0"/>
    <x v="0"/>
    <x v="0"/>
    <x v="0"/>
    <x v="0"/>
    <x v="0"/>
    <x v="0"/>
    <x v="0"/>
    <x v="0"/>
    <x v="0"/>
    <s v="Direção Financeira"/>
    <x v="0"/>
    <x v="0"/>
    <x v="0"/>
    <x v="0"/>
    <x v="0"/>
    <x v="0"/>
    <x v="0"/>
    <x v="1"/>
    <x v="0"/>
    <x v="0"/>
    <x v="0"/>
    <x v="0"/>
    <s v=" Despesas com Juros referente ao mês de Fevereiro de 2024.   "/>
  </r>
  <r>
    <x v="1"/>
    <n v="0"/>
    <n v="0"/>
    <n v="0"/>
    <n v="85380"/>
    <x v="5382"/>
    <x v="0"/>
    <x v="0"/>
    <x v="0"/>
    <s v="01.27.06.72"/>
    <x v="32"/>
    <x v="1"/>
    <x v="1"/>
    <s v="Requalificação Urbana e habitação"/>
    <s v="01.27.06"/>
    <s v="Requalificação Urbana e habitação"/>
    <s v="01.27.06"/>
    <x v="1"/>
    <x v="0"/>
    <x v="0"/>
    <x v="0"/>
    <x v="0"/>
    <x v="1"/>
    <x v="1"/>
    <x v="0"/>
    <x v="6"/>
    <s v="2024-04-01"/>
    <x v="1"/>
    <n v="85380"/>
    <x v="0"/>
    <m/>
    <x v="0"/>
    <m/>
    <x v="102"/>
    <n v="100475220"/>
    <x v="0"/>
    <x v="0"/>
    <s v="Manutenção e Reabilitação de Edificios Municipais"/>
    <s v="ORI"/>
    <x v="0"/>
    <m/>
    <x v="0"/>
    <x v="0"/>
    <x v="0"/>
    <x v="0"/>
    <x v="0"/>
    <x v="0"/>
    <x v="0"/>
    <x v="0"/>
    <x v="0"/>
    <x v="0"/>
    <x v="0"/>
    <s v="Manutenção e Reabilitação de Edificios Municipais"/>
    <x v="0"/>
    <x v="0"/>
    <x v="0"/>
    <x v="0"/>
    <x v="1"/>
    <x v="0"/>
    <x v="0"/>
    <x v="0"/>
    <x v="0"/>
    <x v="0"/>
    <x v="0"/>
    <x v="0"/>
    <s v="Pagamento a favor da Drogaria Tchukbest Holdings, para a aquisição de matérias para a manutenção do Estado Municipal de Veneza e manutenção de casa de banho dos Pacos do Concelho e aquisição de matérias para a colocação de numeração policial, conforme anexo. "/>
  </r>
  <r>
    <x v="0"/>
    <n v="0"/>
    <n v="0"/>
    <n v="0"/>
    <n v="6900"/>
    <x v="5383"/>
    <x v="0"/>
    <x v="0"/>
    <x v="0"/>
    <s v="03.16.15"/>
    <x v="0"/>
    <x v="0"/>
    <x v="0"/>
    <s v="Direção Financeira"/>
    <s v="03.16.15"/>
    <s v="Direção Financeira"/>
    <s v="03.16.15"/>
    <x v="0"/>
    <x v="0"/>
    <x v="0"/>
    <x v="0"/>
    <x v="0"/>
    <x v="0"/>
    <x v="0"/>
    <x v="0"/>
    <x v="8"/>
    <s v="2024-10-16"/>
    <x v="3"/>
    <n v="6900"/>
    <x v="0"/>
    <m/>
    <x v="0"/>
    <m/>
    <x v="72"/>
    <n v="100393611"/>
    <x v="0"/>
    <x v="0"/>
    <s v="Direção Financeira"/>
    <s v="ORI"/>
    <x v="0"/>
    <m/>
    <x v="0"/>
    <x v="0"/>
    <x v="0"/>
    <x v="0"/>
    <x v="0"/>
    <x v="0"/>
    <x v="0"/>
    <x v="0"/>
    <x v="0"/>
    <x v="0"/>
    <x v="0"/>
    <s v="Direção Financeira"/>
    <x v="0"/>
    <x v="0"/>
    <x v="0"/>
    <x v="0"/>
    <x v="0"/>
    <x v="0"/>
    <x v="0"/>
    <x v="0"/>
    <x v="0"/>
    <x v="0"/>
    <x v="0"/>
    <x v="0"/>
    <s v="Pagamento a favor de Casa Guga Comercio, para a aquisição de jogo de calço travão para viatura ST-94-Ol afeto aos serviços da CMSM, conforme anexo. "/>
  </r>
  <r>
    <x v="0"/>
    <n v="0"/>
    <n v="0"/>
    <n v="0"/>
    <n v="18000"/>
    <x v="5384"/>
    <x v="0"/>
    <x v="0"/>
    <x v="0"/>
    <s v="03.16.15"/>
    <x v="0"/>
    <x v="0"/>
    <x v="0"/>
    <s v="Direção Financeira"/>
    <s v="03.16.15"/>
    <s v="Direção Financeira"/>
    <s v="03.16.15"/>
    <x v="53"/>
    <x v="0"/>
    <x v="0"/>
    <x v="0"/>
    <x v="0"/>
    <x v="0"/>
    <x v="0"/>
    <x v="0"/>
    <x v="10"/>
    <s v="2024-11-15"/>
    <x v="3"/>
    <n v="18000"/>
    <x v="0"/>
    <m/>
    <x v="0"/>
    <m/>
    <x v="373"/>
    <n v="100479699"/>
    <x v="0"/>
    <x v="0"/>
    <s v="Direção Financeira"/>
    <s v="ORI"/>
    <x v="0"/>
    <m/>
    <x v="0"/>
    <x v="0"/>
    <x v="0"/>
    <x v="0"/>
    <x v="0"/>
    <x v="0"/>
    <x v="0"/>
    <x v="0"/>
    <x v="0"/>
    <x v="0"/>
    <x v="0"/>
    <s v="Direção Financeira"/>
    <x v="0"/>
    <x v="0"/>
    <x v="0"/>
    <x v="0"/>
    <x v="0"/>
    <x v="0"/>
    <x v="0"/>
    <x v="0"/>
    <x v="0"/>
    <x v="0"/>
    <x v="0"/>
    <x v="0"/>
    <s v="Pagamento a favor de Matercent Comércio, para a aquisição de 60 lâmpada led para a iluminação publica das praças em Achada do Monte e Achada Bolanha, conforme anexo. "/>
  </r>
  <r>
    <x v="0"/>
    <n v="0"/>
    <n v="0"/>
    <n v="0"/>
    <n v="58500"/>
    <x v="5385"/>
    <x v="0"/>
    <x v="0"/>
    <x v="0"/>
    <s v="01.25.03.12"/>
    <x v="6"/>
    <x v="3"/>
    <x v="3"/>
    <s v="Emprego e Formação profissional"/>
    <s v="01.25.03"/>
    <s v="Emprego e Formação profissional"/>
    <s v="01.25.03"/>
    <x v="4"/>
    <x v="0"/>
    <x v="2"/>
    <x v="2"/>
    <x v="0"/>
    <x v="1"/>
    <x v="0"/>
    <x v="0"/>
    <x v="0"/>
    <s v="2024-01-03"/>
    <x v="0"/>
    <n v="58500"/>
    <x v="0"/>
    <m/>
    <x v="0"/>
    <m/>
    <x v="44"/>
    <n v="100479230"/>
    <x v="0"/>
    <x v="0"/>
    <s v="Estágios Profissionais e Promoção de Emprego"/>
    <s v="ORI"/>
    <x v="0"/>
    <m/>
    <x v="0"/>
    <x v="0"/>
    <x v="0"/>
    <x v="0"/>
    <x v="0"/>
    <x v="0"/>
    <x v="0"/>
    <x v="0"/>
    <x v="0"/>
    <x v="0"/>
    <x v="0"/>
    <s v="Estágios Profissionais e Promoção de Emprego"/>
    <x v="0"/>
    <x v="0"/>
    <x v="0"/>
    <x v="0"/>
    <x v="1"/>
    <x v="0"/>
    <x v="0"/>
    <x v="0"/>
    <x v="0"/>
    <x v="0"/>
    <x v="0"/>
    <x v="0"/>
    <s v="Pagamento a favor da Escola Condução São Miguel, referente comparticipação para pagamento de exame e da carta do condução dos seguintes jovens em anexo."/>
  </r>
  <r>
    <x v="0"/>
    <n v="0"/>
    <n v="0"/>
    <n v="0"/>
    <n v="318"/>
    <x v="5386"/>
    <x v="0"/>
    <x v="0"/>
    <x v="0"/>
    <s v="03.16.24"/>
    <x v="31"/>
    <x v="0"/>
    <x v="0"/>
    <s v="Direcao da Familia, Inclusão, Género e Saúde"/>
    <s v="03.16.24"/>
    <s v="Direcao da Familia, Inclusão, Género e Saúde"/>
    <s v="03.16.24"/>
    <x v="28"/>
    <x v="0"/>
    <x v="0"/>
    <x v="0"/>
    <x v="0"/>
    <x v="0"/>
    <x v="0"/>
    <x v="0"/>
    <x v="1"/>
    <s v="2024-03-21"/>
    <x v="0"/>
    <n v="318"/>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3-2024"/>
  </r>
  <r>
    <x v="0"/>
    <n v="0"/>
    <n v="0"/>
    <n v="0"/>
    <n v="10576"/>
    <x v="5386"/>
    <x v="0"/>
    <x v="0"/>
    <x v="0"/>
    <s v="03.16.24"/>
    <x v="31"/>
    <x v="0"/>
    <x v="0"/>
    <s v="Direcao da Familia, Inclusão, Género e Saúde"/>
    <s v="03.16.24"/>
    <s v="Direcao da Familia, Inclusão, Género e Saúde"/>
    <s v="03.16.24"/>
    <x v="30"/>
    <x v="0"/>
    <x v="0"/>
    <x v="0"/>
    <x v="1"/>
    <x v="0"/>
    <x v="0"/>
    <x v="0"/>
    <x v="1"/>
    <s v="2024-03-21"/>
    <x v="0"/>
    <n v="10576"/>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3-2024"/>
  </r>
  <r>
    <x v="0"/>
    <n v="0"/>
    <n v="0"/>
    <n v="0"/>
    <n v="12488"/>
    <x v="5386"/>
    <x v="0"/>
    <x v="0"/>
    <x v="0"/>
    <s v="03.16.24"/>
    <x v="31"/>
    <x v="0"/>
    <x v="0"/>
    <s v="Direcao da Familia, Inclusão, Género e Saúde"/>
    <s v="03.16.24"/>
    <s v="Direcao da Familia, Inclusão, Género e Saúde"/>
    <s v="03.16.24"/>
    <x v="48"/>
    <x v="0"/>
    <x v="0"/>
    <x v="0"/>
    <x v="1"/>
    <x v="0"/>
    <x v="0"/>
    <x v="0"/>
    <x v="1"/>
    <s v="2024-03-21"/>
    <x v="0"/>
    <n v="12488"/>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3-2024"/>
  </r>
  <r>
    <x v="0"/>
    <n v="0"/>
    <n v="0"/>
    <n v="0"/>
    <n v="9"/>
    <x v="5387"/>
    <x v="0"/>
    <x v="0"/>
    <x v="0"/>
    <s v="03.16.23"/>
    <x v="14"/>
    <x v="0"/>
    <x v="0"/>
    <s v="Direção da Educação, Formação Profissional, Emprego"/>
    <s v="03.16.23"/>
    <s v="Direção da Educação, Formação Profissional, Emprego"/>
    <s v="03.16.23"/>
    <x v="29"/>
    <x v="0"/>
    <x v="0"/>
    <x v="0"/>
    <x v="0"/>
    <x v="0"/>
    <x v="0"/>
    <x v="0"/>
    <x v="1"/>
    <s v="2024-03-21"/>
    <x v="0"/>
    <n v="9"/>
    <x v="0"/>
    <m/>
    <x v="0"/>
    <m/>
    <x v="15"/>
    <n v="100479277"/>
    <x v="0"/>
    <x v="2"/>
    <s v="Direção da Educação, Formação Profissional, Emprego"/>
    <s v="ORI"/>
    <x v="0"/>
    <m/>
    <x v="0"/>
    <x v="0"/>
    <x v="0"/>
    <x v="0"/>
    <x v="0"/>
    <x v="0"/>
    <x v="0"/>
    <x v="0"/>
    <x v="0"/>
    <x v="0"/>
    <x v="0"/>
    <s v="Direção da Educação, Formação Profissional, Emprego"/>
    <x v="0"/>
    <x v="0"/>
    <x v="0"/>
    <x v="0"/>
    <x v="0"/>
    <x v="0"/>
    <x v="0"/>
    <x v="0"/>
    <x v="0"/>
    <x v="0"/>
    <x v="2"/>
    <x v="0"/>
    <s v="Pagamento de salário referente a 03-2024"/>
  </r>
  <r>
    <x v="0"/>
    <n v="0"/>
    <n v="0"/>
    <n v="0"/>
    <n v="5880"/>
    <x v="5387"/>
    <x v="0"/>
    <x v="0"/>
    <x v="0"/>
    <s v="03.16.23"/>
    <x v="14"/>
    <x v="0"/>
    <x v="0"/>
    <s v="Direção da Educação, Formação Profissional, Emprego"/>
    <s v="03.16.23"/>
    <s v="Direção da Educação, Formação Profissional, Emprego"/>
    <s v="03.16.23"/>
    <x v="30"/>
    <x v="0"/>
    <x v="0"/>
    <x v="0"/>
    <x v="1"/>
    <x v="0"/>
    <x v="0"/>
    <x v="0"/>
    <x v="1"/>
    <s v="2024-03-21"/>
    <x v="0"/>
    <n v="5880"/>
    <x v="0"/>
    <m/>
    <x v="0"/>
    <m/>
    <x v="15"/>
    <n v="100479277"/>
    <x v="0"/>
    <x v="2"/>
    <s v="Direção da Educação, Formação Profissional, Emprego"/>
    <s v="ORI"/>
    <x v="0"/>
    <m/>
    <x v="0"/>
    <x v="0"/>
    <x v="0"/>
    <x v="0"/>
    <x v="0"/>
    <x v="0"/>
    <x v="0"/>
    <x v="0"/>
    <x v="0"/>
    <x v="0"/>
    <x v="0"/>
    <s v="Direção da Educação, Formação Profissional, Emprego"/>
    <x v="0"/>
    <x v="0"/>
    <x v="0"/>
    <x v="0"/>
    <x v="0"/>
    <x v="0"/>
    <x v="0"/>
    <x v="0"/>
    <x v="0"/>
    <x v="0"/>
    <x v="2"/>
    <x v="0"/>
    <s v="Pagamento de salário referente a 03-2024"/>
  </r>
  <r>
    <x v="0"/>
    <n v="0"/>
    <n v="0"/>
    <n v="0"/>
    <n v="6"/>
    <x v="5387"/>
    <x v="0"/>
    <x v="0"/>
    <x v="0"/>
    <s v="03.16.23"/>
    <x v="14"/>
    <x v="0"/>
    <x v="0"/>
    <s v="Direção da Educação, Formação Profissional, Emprego"/>
    <s v="03.16.23"/>
    <s v="Direção da Educação, Formação Profissional, Emprego"/>
    <s v="03.16.23"/>
    <x v="29"/>
    <x v="0"/>
    <x v="0"/>
    <x v="0"/>
    <x v="0"/>
    <x v="0"/>
    <x v="0"/>
    <x v="0"/>
    <x v="1"/>
    <s v="2024-03-21"/>
    <x v="0"/>
    <n v="6"/>
    <x v="0"/>
    <m/>
    <x v="0"/>
    <m/>
    <x v="16"/>
    <n v="100474707"/>
    <x v="0"/>
    <x v="3"/>
    <s v="Direção da Educação, Formação Profissional, Emprego"/>
    <s v="ORI"/>
    <x v="0"/>
    <m/>
    <x v="0"/>
    <x v="0"/>
    <x v="0"/>
    <x v="0"/>
    <x v="0"/>
    <x v="0"/>
    <x v="0"/>
    <x v="0"/>
    <x v="0"/>
    <x v="0"/>
    <x v="0"/>
    <s v="Direção da Educação, Formação Profissional, Emprego"/>
    <x v="0"/>
    <x v="0"/>
    <x v="0"/>
    <x v="0"/>
    <x v="0"/>
    <x v="0"/>
    <x v="0"/>
    <x v="0"/>
    <x v="0"/>
    <x v="0"/>
    <x v="3"/>
    <x v="0"/>
    <s v="Pagamento de salário referente a 03-2024"/>
  </r>
  <r>
    <x v="0"/>
    <n v="0"/>
    <n v="0"/>
    <n v="0"/>
    <n v="4094"/>
    <x v="5387"/>
    <x v="0"/>
    <x v="0"/>
    <x v="0"/>
    <s v="03.16.23"/>
    <x v="14"/>
    <x v="0"/>
    <x v="0"/>
    <s v="Direção da Educação, Formação Profissional, Emprego"/>
    <s v="03.16.23"/>
    <s v="Direção da Educação, Formação Profissional, Emprego"/>
    <s v="03.16.23"/>
    <x v="30"/>
    <x v="0"/>
    <x v="0"/>
    <x v="0"/>
    <x v="1"/>
    <x v="0"/>
    <x v="0"/>
    <x v="0"/>
    <x v="1"/>
    <s v="2024-03-21"/>
    <x v="0"/>
    <n v="4094"/>
    <x v="0"/>
    <m/>
    <x v="0"/>
    <m/>
    <x v="16"/>
    <n v="100474707"/>
    <x v="0"/>
    <x v="3"/>
    <s v="Direção da Educação, Formação Profissional, Emprego"/>
    <s v="ORI"/>
    <x v="0"/>
    <m/>
    <x v="0"/>
    <x v="0"/>
    <x v="0"/>
    <x v="0"/>
    <x v="0"/>
    <x v="0"/>
    <x v="0"/>
    <x v="0"/>
    <x v="0"/>
    <x v="0"/>
    <x v="0"/>
    <s v="Direção da Educação, Formação Profissional, Emprego"/>
    <x v="0"/>
    <x v="0"/>
    <x v="0"/>
    <x v="0"/>
    <x v="0"/>
    <x v="0"/>
    <x v="0"/>
    <x v="0"/>
    <x v="0"/>
    <x v="0"/>
    <x v="3"/>
    <x v="0"/>
    <s v="Pagamento de salário referente a 03-2024"/>
  </r>
  <r>
    <x v="0"/>
    <n v="0"/>
    <n v="0"/>
    <n v="0"/>
    <n v="0"/>
    <x v="5387"/>
    <x v="0"/>
    <x v="0"/>
    <x v="0"/>
    <s v="03.16.23"/>
    <x v="14"/>
    <x v="0"/>
    <x v="0"/>
    <s v="Direção da Educação, Formação Profissional, Emprego"/>
    <s v="03.16.23"/>
    <s v="Direção da Educação, Formação Profissional, Emprego"/>
    <s v="03.16.23"/>
    <x v="29"/>
    <x v="0"/>
    <x v="0"/>
    <x v="0"/>
    <x v="0"/>
    <x v="0"/>
    <x v="0"/>
    <x v="0"/>
    <x v="1"/>
    <s v="2024-03-21"/>
    <x v="0"/>
    <n v="0"/>
    <x v="0"/>
    <m/>
    <x v="0"/>
    <m/>
    <x v="18"/>
    <n v="100478987"/>
    <x v="0"/>
    <x v="5"/>
    <s v="Direção da Educação, Formação Profissional, Emprego"/>
    <s v="ORI"/>
    <x v="0"/>
    <m/>
    <x v="0"/>
    <x v="0"/>
    <x v="0"/>
    <x v="0"/>
    <x v="0"/>
    <x v="0"/>
    <x v="0"/>
    <x v="0"/>
    <x v="0"/>
    <x v="0"/>
    <x v="0"/>
    <s v="Direção da Educação, Formação Profissional, Emprego"/>
    <x v="0"/>
    <x v="0"/>
    <x v="0"/>
    <x v="0"/>
    <x v="0"/>
    <x v="0"/>
    <x v="0"/>
    <x v="0"/>
    <x v="0"/>
    <x v="0"/>
    <x v="5"/>
    <x v="0"/>
    <s v="Pagamento de salário referente a 03-2024"/>
  </r>
  <r>
    <x v="0"/>
    <n v="0"/>
    <n v="0"/>
    <n v="0"/>
    <n v="310"/>
    <x v="5387"/>
    <x v="0"/>
    <x v="0"/>
    <x v="0"/>
    <s v="03.16.23"/>
    <x v="14"/>
    <x v="0"/>
    <x v="0"/>
    <s v="Direção da Educação, Formação Profissional, Emprego"/>
    <s v="03.16.23"/>
    <s v="Direção da Educação, Formação Profissional, Emprego"/>
    <s v="03.16.23"/>
    <x v="30"/>
    <x v="0"/>
    <x v="0"/>
    <x v="0"/>
    <x v="1"/>
    <x v="0"/>
    <x v="0"/>
    <x v="0"/>
    <x v="1"/>
    <s v="2024-03-21"/>
    <x v="0"/>
    <n v="310"/>
    <x v="0"/>
    <m/>
    <x v="0"/>
    <m/>
    <x v="18"/>
    <n v="100478987"/>
    <x v="0"/>
    <x v="5"/>
    <s v="Direção da Educação, Formação Profissional, Emprego"/>
    <s v="ORI"/>
    <x v="0"/>
    <m/>
    <x v="0"/>
    <x v="0"/>
    <x v="0"/>
    <x v="0"/>
    <x v="0"/>
    <x v="0"/>
    <x v="0"/>
    <x v="0"/>
    <x v="0"/>
    <x v="0"/>
    <x v="0"/>
    <s v="Direção da Educação, Formação Profissional, Emprego"/>
    <x v="0"/>
    <x v="0"/>
    <x v="0"/>
    <x v="0"/>
    <x v="0"/>
    <x v="0"/>
    <x v="0"/>
    <x v="0"/>
    <x v="0"/>
    <x v="0"/>
    <x v="5"/>
    <x v="0"/>
    <s v="Pagamento de salário referente a 03-2024"/>
  </r>
  <r>
    <x v="0"/>
    <n v="0"/>
    <n v="0"/>
    <n v="0"/>
    <n v="143"/>
    <x v="5387"/>
    <x v="0"/>
    <x v="0"/>
    <x v="0"/>
    <s v="03.16.23"/>
    <x v="14"/>
    <x v="0"/>
    <x v="0"/>
    <s v="Direção da Educação, Formação Profissional, Emprego"/>
    <s v="03.16.23"/>
    <s v="Direção da Educação, Formação Profissional, Emprego"/>
    <s v="03.16.23"/>
    <x v="29"/>
    <x v="0"/>
    <x v="0"/>
    <x v="0"/>
    <x v="0"/>
    <x v="0"/>
    <x v="0"/>
    <x v="0"/>
    <x v="1"/>
    <s v="2024-03-21"/>
    <x v="0"/>
    <n v="143"/>
    <x v="0"/>
    <m/>
    <x v="0"/>
    <m/>
    <x v="19"/>
    <n v="100474706"/>
    <x v="0"/>
    <x v="6"/>
    <s v="Direção da Educação, Formação Profissional, Emprego"/>
    <s v="ORI"/>
    <x v="0"/>
    <m/>
    <x v="0"/>
    <x v="0"/>
    <x v="0"/>
    <x v="0"/>
    <x v="0"/>
    <x v="0"/>
    <x v="0"/>
    <x v="0"/>
    <x v="0"/>
    <x v="0"/>
    <x v="0"/>
    <s v="Direção da Educação, Formação Profissional, Emprego"/>
    <x v="0"/>
    <x v="0"/>
    <x v="0"/>
    <x v="0"/>
    <x v="0"/>
    <x v="0"/>
    <x v="0"/>
    <x v="0"/>
    <x v="0"/>
    <x v="0"/>
    <x v="6"/>
    <x v="0"/>
    <s v="Pagamento de salário referente a 03-2024"/>
  </r>
  <r>
    <x v="0"/>
    <n v="0"/>
    <n v="0"/>
    <n v="0"/>
    <n v="91137"/>
    <x v="5387"/>
    <x v="0"/>
    <x v="0"/>
    <x v="0"/>
    <s v="03.16.23"/>
    <x v="14"/>
    <x v="0"/>
    <x v="0"/>
    <s v="Direção da Educação, Formação Profissional, Emprego"/>
    <s v="03.16.23"/>
    <s v="Direção da Educação, Formação Profissional, Emprego"/>
    <s v="03.16.23"/>
    <x v="30"/>
    <x v="0"/>
    <x v="0"/>
    <x v="0"/>
    <x v="1"/>
    <x v="0"/>
    <x v="0"/>
    <x v="0"/>
    <x v="1"/>
    <s v="2024-03-21"/>
    <x v="0"/>
    <n v="91137"/>
    <x v="0"/>
    <m/>
    <x v="0"/>
    <m/>
    <x v="19"/>
    <n v="100474706"/>
    <x v="0"/>
    <x v="6"/>
    <s v="Direção da Educação, Formação Profissional, Emprego"/>
    <s v="ORI"/>
    <x v="0"/>
    <m/>
    <x v="0"/>
    <x v="0"/>
    <x v="0"/>
    <x v="0"/>
    <x v="0"/>
    <x v="0"/>
    <x v="0"/>
    <x v="0"/>
    <x v="0"/>
    <x v="0"/>
    <x v="0"/>
    <s v="Direção da Educação, Formação Profissional, Emprego"/>
    <x v="0"/>
    <x v="0"/>
    <x v="0"/>
    <x v="0"/>
    <x v="0"/>
    <x v="0"/>
    <x v="0"/>
    <x v="0"/>
    <x v="0"/>
    <x v="0"/>
    <x v="6"/>
    <x v="0"/>
    <s v="Pagamento de salário referente a 03-2024"/>
  </r>
  <r>
    <x v="0"/>
    <n v="0"/>
    <n v="0"/>
    <n v="0"/>
    <n v="1642"/>
    <x v="5387"/>
    <x v="0"/>
    <x v="0"/>
    <x v="0"/>
    <s v="03.16.23"/>
    <x v="14"/>
    <x v="0"/>
    <x v="0"/>
    <s v="Direção da Educação, Formação Profissional, Emprego"/>
    <s v="03.16.23"/>
    <s v="Direção da Educação, Formação Profissional, Emprego"/>
    <s v="03.16.23"/>
    <x v="29"/>
    <x v="0"/>
    <x v="0"/>
    <x v="0"/>
    <x v="0"/>
    <x v="0"/>
    <x v="0"/>
    <x v="0"/>
    <x v="1"/>
    <s v="2024-03-21"/>
    <x v="0"/>
    <n v="1642"/>
    <x v="0"/>
    <m/>
    <x v="0"/>
    <m/>
    <x v="9"/>
    <n v="100474693"/>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3-2024"/>
  </r>
  <r>
    <x v="0"/>
    <n v="0"/>
    <n v="0"/>
    <n v="0"/>
    <n v="1039579"/>
    <x v="5387"/>
    <x v="0"/>
    <x v="0"/>
    <x v="0"/>
    <s v="03.16.23"/>
    <x v="14"/>
    <x v="0"/>
    <x v="0"/>
    <s v="Direção da Educação, Formação Profissional, Emprego"/>
    <s v="03.16.23"/>
    <s v="Direção da Educação, Formação Profissional, Emprego"/>
    <s v="03.16.23"/>
    <x v="30"/>
    <x v="0"/>
    <x v="0"/>
    <x v="0"/>
    <x v="1"/>
    <x v="0"/>
    <x v="0"/>
    <x v="0"/>
    <x v="1"/>
    <s v="2024-03-21"/>
    <x v="0"/>
    <n v="1039579"/>
    <x v="0"/>
    <m/>
    <x v="0"/>
    <m/>
    <x v="9"/>
    <n v="100474693"/>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3-2024"/>
  </r>
  <r>
    <x v="0"/>
    <n v="0"/>
    <n v="0"/>
    <n v="0"/>
    <n v="5583"/>
    <x v="5386"/>
    <x v="0"/>
    <x v="0"/>
    <x v="0"/>
    <s v="03.16.24"/>
    <x v="31"/>
    <x v="0"/>
    <x v="0"/>
    <s v="Direcao da Familia, Inclusão, Género e Saúde"/>
    <s v="03.16.24"/>
    <s v="Direcao da Familia, Inclusão, Género e Saúde"/>
    <s v="03.16.24"/>
    <x v="28"/>
    <x v="0"/>
    <x v="0"/>
    <x v="0"/>
    <x v="0"/>
    <x v="0"/>
    <x v="0"/>
    <x v="0"/>
    <x v="1"/>
    <s v="2024-03-21"/>
    <x v="0"/>
    <n v="5583"/>
    <x v="0"/>
    <m/>
    <x v="0"/>
    <m/>
    <x v="9"/>
    <n v="100474693"/>
    <x v="0"/>
    <x v="0"/>
    <s v="Direcao da Familia, Inclusão, Género e Saúde"/>
    <s v="ORI"/>
    <x v="0"/>
    <m/>
    <x v="0"/>
    <x v="0"/>
    <x v="0"/>
    <x v="0"/>
    <x v="0"/>
    <x v="0"/>
    <x v="0"/>
    <x v="0"/>
    <x v="0"/>
    <x v="0"/>
    <x v="0"/>
    <s v="Direcao da Familia, Inclusão, Género e Saúde"/>
    <x v="0"/>
    <x v="0"/>
    <x v="0"/>
    <x v="0"/>
    <x v="0"/>
    <x v="0"/>
    <x v="0"/>
    <x v="0"/>
    <x v="0"/>
    <x v="0"/>
    <x v="0"/>
    <x v="0"/>
    <s v="Pagamento de salário referente a 03-2024"/>
  </r>
  <r>
    <x v="0"/>
    <n v="0"/>
    <n v="0"/>
    <n v="0"/>
    <n v="185174"/>
    <x v="5386"/>
    <x v="0"/>
    <x v="0"/>
    <x v="0"/>
    <s v="03.16.24"/>
    <x v="31"/>
    <x v="0"/>
    <x v="0"/>
    <s v="Direcao da Familia, Inclusão, Género e Saúde"/>
    <s v="03.16.24"/>
    <s v="Direcao da Familia, Inclusão, Género e Saúde"/>
    <s v="03.16.24"/>
    <x v="30"/>
    <x v="0"/>
    <x v="0"/>
    <x v="0"/>
    <x v="1"/>
    <x v="0"/>
    <x v="0"/>
    <x v="0"/>
    <x v="1"/>
    <s v="2024-03-21"/>
    <x v="0"/>
    <n v="185174"/>
    <x v="0"/>
    <m/>
    <x v="0"/>
    <m/>
    <x v="9"/>
    <n v="100474693"/>
    <x v="0"/>
    <x v="0"/>
    <s v="Direcao da Familia, Inclusão, Género e Saúde"/>
    <s v="ORI"/>
    <x v="0"/>
    <m/>
    <x v="0"/>
    <x v="0"/>
    <x v="0"/>
    <x v="0"/>
    <x v="0"/>
    <x v="0"/>
    <x v="0"/>
    <x v="0"/>
    <x v="0"/>
    <x v="0"/>
    <x v="0"/>
    <s v="Direcao da Familia, Inclusão, Género e Saúde"/>
    <x v="0"/>
    <x v="0"/>
    <x v="0"/>
    <x v="0"/>
    <x v="0"/>
    <x v="0"/>
    <x v="0"/>
    <x v="0"/>
    <x v="0"/>
    <x v="0"/>
    <x v="0"/>
    <x v="0"/>
    <s v="Pagamento de salário referente a 03-2024"/>
  </r>
  <r>
    <x v="0"/>
    <n v="0"/>
    <n v="0"/>
    <n v="0"/>
    <n v="218622"/>
    <x v="5386"/>
    <x v="0"/>
    <x v="0"/>
    <x v="0"/>
    <s v="03.16.24"/>
    <x v="31"/>
    <x v="0"/>
    <x v="0"/>
    <s v="Direcao da Familia, Inclusão, Género e Saúde"/>
    <s v="03.16.24"/>
    <s v="Direcao da Familia, Inclusão, Género e Saúde"/>
    <s v="03.16.24"/>
    <x v="48"/>
    <x v="0"/>
    <x v="0"/>
    <x v="0"/>
    <x v="1"/>
    <x v="0"/>
    <x v="0"/>
    <x v="0"/>
    <x v="1"/>
    <s v="2024-03-21"/>
    <x v="0"/>
    <n v="218622"/>
    <x v="0"/>
    <m/>
    <x v="0"/>
    <m/>
    <x v="9"/>
    <n v="100474693"/>
    <x v="0"/>
    <x v="0"/>
    <s v="Direcao da Familia, Inclusão, Género e Saúde"/>
    <s v="ORI"/>
    <x v="0"/>
    <m/>
    <x v="0"/>
    <x v="0"/>
    <x v="0"/>
    <x v="0"/>
    <x v="0"/>
    <x v="0"/>
    <x v="0"/>
    <x v="0"/>
    <x v="0"/>
    <x v="0"/>
    <x v="0"/>
    <s v="Direcao da Familia, Inclusão, Género e Saúde"/>
    <x v="0"/>
    <x v="0"/>
    <x v="0"/>
    <x v="0"/>
    <x v="0"/>
    <x v="0"/>
    <x v="0"/>
    <x v="0"/>
    <x v="0"/>
    <x v="0"/>
    <x v="0"/>
    <x v="0"/>
    <s v="Pagamento de salário referente a 03-2024"/>
  </r>
  <r>
    <x v="0"/>
    <n v="0"/>
    <n v="0"/>
    <n v="0"/>
    <n v="5000"/>
    <x v="5388"/>
    <x v="0"/>
    <x v="0"/>
    <x v="0"/>
    <s v="01.25.05.09"/>
    <x v="26"/>
    <x v="3"/>
    <x v="3"/>
    <s v="Saúde"/>
    <s v="01.25.05"/>
    <s v="Saúde"/>
    <s v="01.25.05"/>
    <x v="7"/>
    <x v="0"/>
    <x v="4"/>
    <x v="4"/>
    <x v="0"/>
    <x v="1"/>
    <x v="0"/>
    <x v="0"/>
    <x v="1"/>
    <s v="2024-03-22"/>
    <x v="0"/>
    <n v="5000"/>
    <x v="0"/>
    <m/>
    <x v="0"/>
    <m/>
    <x v="495"/>
    <n v="100390755"/>
    <x v="0"/>
    <x v="0"/>
    <s v="Apoio a Consultas de Especialidade e Medicamentos"/>
    <s v="ORI"/>
    <x v="0"/>
    <s v="ACE"/>
    <x v="0"/>
    <x v="0"/>
    <x v="0"/>
    <x v="0"/>
    <x v="0"/>
    <x v="0"/>
    <x v="0"/>
    <x v="0"/>
    <x v="0"/>
    <x v="0"/>
    <x v="0"/>
    <s v="Apoio a Consultas de Especialidade e Medicamentos"/>
    <x v="0"/>
    <x v="0"/>
    <x v="0"/>
    <x v="0"/>
    <x v="1"/>
    <x v="0"/>
    <x v="0"/>
    <x v="0"/>
    <x v="0"/>
    <x v="0"/>
    <x v="0"/>
    <x v="0"/>
    <s v="Pagamento a favor do Sr. David Inácio landim, para aquisição de medicamentos da filha, conforme anexo."/>
  </r>
  <r>
    <x v="0"/>
    <n v="0"/>
    <n v="0"/>
    <n v="0"/>
    <n v="4380"/>
    <x v="5389"/>
    <x v="0"/>
    <x v="0"/>
    <x v="0"/>
    <s v="01.25.05.09"/>
    <x v="26"/>
    <x v="3"/>
    <x v="3"/>
    <s v="Saúde"/>
    <s v="01.25.05"/>
    <s v="Saúde"/>
    <s v="01.25.05"/>
    <x v="7"/>
    <x v="0"/>
    <x v="4"/>
    <x v="4"/>
    <x v="0"/>
    <x v="1"/>
    <x v="0"/>
    <x v="0"/>
    <x v="1"/>
    <s v="2024-03-25"/>
    <x v="0"/>
    <n v="4380"/>
    <x v="0"/>
    <m/>
    <x v="0"/>
    <m/>
    <x v="66"/>
    <n v="100476294"/>
    <x v="0"/>
    <x v="0"/>
    <s v="Apoio a Consultas de Especialidade e Medicamentos"/>
    <s v="ORI"/>
    <x v="0"/>
    <s v="ACE"/>
    <x v="0"/>
    <x v="0"/>
    <x v="0"/>
    <x v="0"/>
    <x v="0"/>
    <x v="0"/>
    <x v="0"/>
    <x v="0"/>
    <x v="0"/>
    <x v="0"/>
    <x v="0"/>
    <s v="Apoio a Consultas de Especialidade e Medicamentos"/>
    <x v="0"/>
    <x v="0"/>
    <x v="0"/>
    <x v="0"/>
    <x v="1"/>
    <x v="0"/>
    <x v="0"/>
    <x v="0"/>
    <x v="0"/>
    <x v="0"/>
    <x v="0"/>
    <x v="0"/>
    <s v="Pagamento a Farmácia SM referente a aquisição de medicamento a favor do senhor Pedro Mendes Furtado, conforme anexo."/>
  </r>
  <r>
    <x v="0"/>
    <n v="0"/>
    <n v="0"/>
    <n v="0"/>
    <n v="124894"/>
    <x v="5390"/>
    <x v="0"/>
    <x v="0"/>
    <x v="0"/>
    <s v="01.25.01.10"/>
    <x v="33"/>
    <x v="3"/>
    <x v="3"/>
    <s v="Educação"/>
    <s v="01.25.01"/>
    <s v="Educação"/>
    <s v="01.25.01"/>
    <x v="4"/>
    <x v="0"/>
    <x v="2"/>
    <x v="2"/>
    <x v="0"/>
    <x v="1"/>
    <x v="0"/>
    <x v="0"/>
    <x v="6"/>
    <s v="2024-04-01"/>
    <x v="1"/>
    <n v="124894"/>
    <x v="0"/>
    <m/>
    <x v="0"/>
    <m/>
    <x v="138"/>
    <n v="100391760"/>
    <x v="0"/>
    <x v="0"/>
    <s v="Transporte escolar"/>
    <s v="ORI"/>
    <x v="0"/>
    <m/>
    <x v="0"/>
    <x v="0"/>
    <x v="0"/>
    <x v="0"/>
    <x v="0"/>
    <x v="0"/>
    <x v="0"/>
    <x v="0"/>
    <x v="0"/>
    <x v="0"/>
    <x v="0"/>
    <s v="Transporte escolar"/>
    <x v="0"/>
    <x v="0"/>
    <x v="0"/>
    <x v="0"/>
    <x v="1"/>
    <x v="0"/>
    <x v="0"/>
    <x v="0"/>
    <x v="0"/>
    <x v="0"/>
    <x v="0"/>
    <x v="0"/>
    <s v="Pagamento referente a aquisição de vidro para-brisas Coaster 17, 1 farol frente direito vidro painel INF DRT para viatura Coaster ST -35-RT afetos aos transporte escolar, conforme anexo. "/>
  </r>
  <r>
    <x v="1"/>
    <n v="0"/>
    <n v="0"/>
    <n v="0"/>
    <n v="477100"/>
    <x v="5391"/>
    <x v="0"/>
    <x v="0"/>
    <x v="0"/>
    <s v="01.27.06.80"/>
    <x v="1"/>
    <x v="1"/>
    <x v="1"/>
    <s v="Requalificação Urbana e habitação"/>
    <s v="01.27.06"/>
    <s v="Requalificação Urbana e habitação"/>
    <s v="01.27.06"/>
    <x v="1"/>
    <x v="0"/>
    <x v="0"/>
    <x v="0"/>
    <x v="0"/>
    <x v="1"/>
    <x v="1"/>
    <x v="0"/>
    <x v="6"/>
    <s v="2024-04-09"/>
    <x v="1"/>
    <n v="477100"/>
    <x v="0"/>
    <m/>
    <x v="0"/>
    <m/>
    <x v="6"/>
    <n v="100474914"/>
    <x v="0"/>
    <x v="0"/>
    <s v="Requalificação Urbana de Veneza"/>
    <s v="ORI"/>
    <x v="0"/>
    <m/>
    <x v="0"/>
    <x v="0"/>
    <x v="0"/>
    <x v="0"/>
    <x v="0"/>
    <x v="0"/>
    <x v="0"/>
    <x v="0"/>
    <x v="0"/>
    <x v="0"/>
    <x v="0"/>
    <s v="Requalificação Urbana de Veneza"/>
    <x v="0"/>
    <x v="0"/>
    <x v="0"/>
    <x v="0"/>
    <x v="1"/>
    <x v="0"/>
    <x v="0"/>
    <x v="0"/>
    <x v="0"/>
    <x v="0"/>
    <x v="0"/>
    <x v="0"/>
    <s v="Pagamento mão de obra, do pessoal empregue na obra de requalificação urbana de Veneza, conforme folha em anexo."/>
  </r>
  <r>
    <x v="0"/>
    <n v="0"/>
    <n v="0"/>
    <n v="0"/>
    <n v="14663"/>
    <x v="5392"/>
    <x v="0"/>
    <x v="1"/>
    <x v="0"/>
    <s v="80.02.01"/>
    <x v="2"/>
    <x v="2"/>
    <x v="2"/>
    <s v="Retenções Iur"/>
    <s v="80.02.01"/>
    <s v="Retenções Iur"/>
    <s v="80.02.01"/>
    <x v="2"/>
    <x v="0"/>
    <x v="1"/>
    <x v="0"/>
    <x v="1"/>
    <x v="2"/>
    <x v="2"/>
    <x v="0"/>
    <x v="1"/>
    <s v="2024-03-01"/>
    <x v="0"/>
    <n v="14663"/>
    <x v="0"/>
    <m/>
    <x v="0"/>
    <m/>
    <x v="2"/>
    <n v="100474696"/>
    <x v="0"/>
    <x v="0"/>
    <s v="Retenções Iur"/>
    <s v="ORI"/>
    <x v="0"/>
    <s v="RIUR"/>
    <x v="0"/>
    <x v="0"/>
    <x v="0"/>
    <x v="0"/>
    <x v="0"/>
    <x v="0"/>
    <x v="0"/>
    <x v="0"/>
    <x v="0"/>
    <x v="0"/>
    <x v="0"/>
    <s v="Retenções Iur"/>
    <x v="0"/>
    <x v="0"/>
    <x v="0"/>
    <x v="0"/>
    <x v="2"/>
    <x v="0"/>
    <x v="0"/>
    <x v="0"/>
    <x v="0"/>
    <x v="1"/>
    <x v="0"/>
    <x v="0"/>
    <s v="RETENCAO OT"/>
  </r>
  <r>
    <x v="0"/>
    <n v="0"/>
    <n v="0"/>
    <n v="0"/>
    <n v="1000"/>
    <x v="5393"/>
    <x v="0"/>
    <x v="0"/>
    <x v="0"/>
    <s v="01.25.05.09"/>
    <x v="26"/>
    <x v="3"/>
    <x v="3"/>
    <s v="Saúde"/>
    <s v="01.25.05"/>
    <s v="Saúde"/>
    <s v="01.25.05"/>
    <x v="7"/>
    <x v="0"/>
    <x v="4"/>
    <x v="4"/>
    <x v="0"/>
    <x v="1"/>
    <x v="0"/>
    <x v="0"/>
    <x v="10"/>
    <s v="2024-11-11"/>
    <x v="3"/>
    <n v="1000"/>
    <x v="0"/>
    <m/>
    <x v="0"/>
    <m/>
    <x v="279"/>
    <n v="100475279"/>
    <x v="0"/>
    <x v="0"/>
    <s v="Apoio a Consultas de Especialidade e Medicamentos"/>
    <s v="ORI"/>
    <x v="0"/>
    <s v="ACE"/>
    <x v="0"/>
    <x v="0"/>
    <x v="0"/>
    <x v="0"/>
    <x v="0"/>
    <x v="0"/>
    <x v="0"/>
    <x v="0"/>
    <x v="0"/>
    <x v="0"/>
    <x v="0"/>
    <s v="Apoio a Consultas de Especialidade e Medicamentos"/>
    <x v="0"/>
    <x v="0"/>
    <x v="0"/>
    <x v="0"/>
    <x v="1"/>
    <x v="0"/>
    <x v="0"/>
    <x v="0"/>
    <x v="0"/>
    <x v="0"/>
    <x v="0"/>
    <x v="0"/>
    <s v="Apoio para pagamento de transporte para consulta de especialidade, conforme proposta em anexo."/>
  </r>
  <r>
    <x v="0"/>
    <n v="0"/>
    <n v="0"/>
    <n v="0"/>
    <n v="975"/>
    <x v="5394"/>
    <x v="0"/>
    <x v="0"/>
    <x v="0"/>
    <s v="01.27.04.03"/>
    <x v="4"/>
    <x v="1"/>
    <x v="1"/>
    <s v="Infra-Estruturas e Transportes"/>
    <s v="01.27.04"/>
    <s v="Infra-Estruturas e Transportes"/>
    <s v="01.27.04"/>
    <x v="4"/>
    <x v="0"/>
    <x v="2"/>
    <x v="2"/>
    <x v="0"/>
    <x v="1"/>
    <x v="0"/>
    <x v="0"/>
    <x v="11"/>
    <s v="2024-12-27"/>
    <x v="3"/>
    <n v="975"/>
    <x v="0"/>
    <m/>
    <x v="0"/>
    <m/>
    <x v="2"/>
    <n v="100474696"/>
    <x v="0"/>
    <x v="1"/>
    <s v="Plano de emergencia da epoca de chuvas"/>
    <s v="ORI"/>
    <x v="0"/>
    <m/>
    <x v="0"/>
    <x v="0"/>
    <x v="0"/>
    <x v="0"/>
    <x v="0"/>
    <x v="0"/>
    <x v="0"/>
    <x v="0"/>
    <x v="0"/>
    <x v="0"/>
    <x v="0"/>
    <s v="Plano de emergencia da epoca de chuvas"/>
    <x v="0"/>
    <x v="0"/>
    <x v="0"/>
    <x v="0"/>
    <x v="1"/>
    <x v="0"/>
    <x v="0"/>
    <x v="0"/>
    <x v="0"/>
    <x v="0"/>
    <x v="1"/>
    <x v="0"/>
    <s v="Pagamento a favor da Sra. Juliana Mendes Furtado, pela a aquisição de serviços de mão de obra no âmbito do plano de mitigação da época da chuva, confrome anexo."/>
  </r>
  <r>
    <x v="0"/>
    <n v="0"/>
    <n v="0"/>
    <n v="0"/>
    <n v="5525"/>
    <x v="5394"/>
    <x v="0"/>
    <x v="0"/>
    <x v="0"/>
    <s v="01.27.04.03"/>
    <x v="4"/>
    <x v="1"/>
    <x v="1"/>
    <s v="Infra-Estruturas e Transportes"/>
    <s v="01.27.04"/>
    <s v="Infra-Estruturas e Transportes"/>
    <s v="01.27.04"/>
    <x v="4"/>
    <x v="0"/>
    <x v="2"/>
    <x v="2"/>
    <x v="0"/>
    <x v="1"/>
    <x v="0"/>
    <x v="0"/>
    <x v="11"/>
    <s v="2024-12-27"/>
    <x v="3"/>
    <n v="5525"/>
    <x v="0"/>
    <m/>
    <x v="0"/>
    <m/>
    <x v="619"/>
    <n v="100478791"/>
    <x v="0"/>
    <x v="0"/>
    <s v="Plano de emergencia da epoca de chuvas"/>
    <s v="ORI"/>
    <x v="0"/>
    <m/>
    <x v="0"/>
    <x v="0"/>
    <x v="0"/>
    <x v="0"/>
    <x v="0"/>
    <x v="0"/>
    <x v="0"/>
    <x v="0"/>
    <x v="0"/>
    <x v="0"/>
    <x v="0"/>
    <s v="Plano de emergencia da epoca de chuvas"/>
    <x v="0"/>
    <x v="0"/>
    <x v="0"/>
    <x v="0"/>
    <x v="1"/>
    <x v="0"/>
    <x v="0"/>
    <x v="0"/>
    <x v="0"/>
    <x v="0"/>
    <x v="0"/>
    <x v="0"/>
    <s v="Pagamento a favor da Sra. Juliana Mendes Furtado, pela a aquisição de serviços de mão de obra no âmbito do plano de mitigação da época da chuva, confrome anexo."/>
  </r>
  <r>
    <x v="0"/>
    <n v="0"/>
    <n v="0"/>
    <n v="0"/>
    <n v="5985"/>
    <x v="5395"/>
    <x v="0"/>
    <x v="1"/>
    <x v="0"/>
    <s v="80.02.01"/>
    <x v="2"/>
    <x v="2"/>
    <x v="2"/>
    <s v="Retenções Iur"/>
    <s v="80.02.01"/>
    <s v="Retenções Iur"/>
    <s v="80.02.01"/>
    <x v="2"/>
    <x v="0"/>
    <x v="1"/>
    <x v="0"/>
    <x v="1"/>
    <x v="2"/>
    <x v="2"/>
    <x v="0"/>
    <x v="11"/>
    <s v="2024-12-18"/>
    <x v="3"/>
    <n v="5985"/>
    <x v="0"/>
    <m/>
    <x v="0"/>
    <m/>
    <x v="2"/>
    <n v="100474696"/>
    <x v="0"/>
    <x v="0"/>
    <s v="Retenções Iur"/>
    <s v="ORI"/>
    <x v="0"/>
    <s v="RIUR"/>
    <x v="0"/>
    <x v="0"/>
    <x v="0"/>
    <x v="0"/>
    <x v="0"/>
    <x v="0"/>
    <x v="0"/>
    <x v="0"/>
    <x v="0"/>
    <x v="0"/>
    <x v="0"/>
    <s v="Retenções Iur"/>
    <x v="0"/>
    <x v="0"/>
    <x v="0"/>
    <x v="0"/>
    <x v="2"/>
    <x v="0"/>
    <x v="0"/>
    <x v="0"/>
    <x v="0"/>
    <x v="1"/>
    <x v="0"/>
    <x v="0"/>
    <s v="RETENCAO OT"/>
  </r>
  <r>
    <x v="0"/>
    <n v="0"/>
    <n v="0"/>
    <n v="0"/>
    <n v="14979"/>
    <x v="5396"/>
    <x v="0"/>
    <x v="1"/>
    <x v="0"/>
    <s v="80.02.01"/>
    <x v="2"/>
    <x v="2"/>
    <x v="2"/>
    <s v="Retenções Iur"/>
    <s v="80.02.01"/>
    <s v="Retenções Iur"/>
    <s v="80.02.01"/>
    <x v="2"/>
    <x v="0"/>
    <x v="1"/>
    <x v="0"/>
    <x v="1"/>
    <x v="2"/>
    <x v="2"/>
    <x v="0"/>
    <x v="11"/>
    <s v="2024-12-16"/>
    <x v="3"/>
    <n v="14979"/>
    <x v="0"/>
    <m/>
    <x v="0"/>
    <m/>
    <x v="2"/>
    <n v="100474696"/>
    <x v="0"/>
    <x v="0"/>
    <s v="Retenções Iur"/>
    <s v="ORI"/>
    <x v="0"/>
    <s v="RIUR"/>
    <x v="0"/>
    <x v="0"/>
    <x v="0"/>
    <x v="0"/>
    <x v="0"/>
    <x v="0"/>
    <x v="0"/>
    <x v="0"/>
    <x v="0"/>
    <x v="0"/>
    <x v="0"/>
    <s v="Retenções Iur"/>
    <x v="0"/>
    <x v="0"/>
    <x v="0"/>
    <x v="0"/>
    <x v="2"/>
    <x v="0"/>
    <x v="0"/>
    <x v="0"/>
    <x v="0"/>
    <x v="1"/>
    <x v="0"/>
    <x v="0"/>
    <s v="RETENCAO OT"/>
  </r>
  <r>
    <x v="0"/>
    <n v="0"/>
    <n v="0"/>
    <n v="0"/>
    <n v="9792"/>
    <x v="5397"/>
    <x v="0"/>
    <x v="1"/>
    <x v="0"/>
    <s v="80.02.10.01"/>
    <x v="16"/>
    <x v="2"/>
    <x v="2"/>
    <s v="Outros"/>
    <s v="80.02.10"/>
    <s v="Outros"/>
    <s v="80.02.10"/>
    <x v="37"/>
    <x v="0"/>
    <x v="1"/>
    <x v="0"/>
    <x v="1"/>
    <x v="2"/>
    <x v="2"/>
    <x v="0"/>
    <x v="11"/>
    <s v="2024-12-16"/>
    <x v="3"/>
    <n v="9792"/>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6000"/>
    <x v="5398"/>
    <x v="0"/>
    <x v="0"/>
    <x v="0"/>
    <s v="03.16.15"/>
    <x v="0"/>
    <x v="0"/>
    <x v="0"/>
    <s v="Direção Financeira"/>
    <s v="03.16.15"/>
    <s v="Direção Financeira"/>
    <s v="03.16.15"/>
    <x v="35"/>
    <x v="0"/>
    <x v="0"/>
    <x v="1"/>
    <x v="1"/>
    <x v="0"/>
    <x v="0"/>
    <x v="0"/>
    <x v="0"/>
    <s v="2024-01-31"/>
    <x v="0"/>
    <n v="6000"/>
    <x v="0"/>
    <m/>
    <x v="0"/>
    <m/>
    <x v="346"/>
    <n v="100475666"/>
    <x v="0"/>
    <x v="0"/>
    <s v="Direção Financeira"/>
    <s v="ORI"/>
    <x v="0"/>
    <m/>
    <x v="0"/>
    <x v="0"/>
    <x v="0"/>
    <x v="0"/>
    <x v="0"/>
    <x v="0"/>
    <x v="0"/>
    <x v="0"/>
    <x v="0"/>
    <x v="0"/>
    <x v="0"/>
    <s v="Direção Financeira"/>
    <x v="0"/>
    <x v="0"/>
    <x v="0"/>
    <x v="0"/>
    <x v="0"/>
    <x v="0"/>
    <x v="0"/>
    <x v="0"/>
    <x v="0"/>
    <x v="0"/>
    <x v="0"/>
    <x v="0"/>
    <s v="Pagamento referente a aquisição de 04 tonelada de água a ser colocado no jardim infantil de Pedra Larga em ribeira de São Miguel, conforme anexo.  "/>
  </r>
  <r>
    <x v="0"/>
    <n v="0"/>
    <n v="0"/>
    <n v="0"/>
    <n v="3800"/>
    <x v="5399"/>
    <x v="0"/>
    <x v="0"/>
    <x v="0"/>
    <s v="03.16.15"/>
    <x v="0"/>
    <x v="0"/>
    <x v="0"/>
    <s v="Direção Financeira"/>
    <s v="03.16.15"/>
    <s v="Direção Financeira"/>
    <s v="03.16.15"/>
    <x v="3"/>
    <x v="0"/>
    <x v="0"/>
    <x v="1"/>
    <x v="0"/>
    <x v="0"/>
    <x v="0"/>
    <x v="0"/>
    <x v="3"/>
    <s v="2024-05-20"/>
    <x v="1"/>
    <n v="3800"/>
    <x v="0"/>
    <m/>
    <x v="0"/>
    <m/>
    <x v="81"/>
    <n v="100476675"/>
    <x v="0"/>
    <x v="0"/>
    <s v="Direção Financeira"/>
    <s v="ORI"/>
    <x v="0"/>
    <m/>
    <x v="0"/>
    <x v="0"/>
    <x v="0"/>
    <x v="0"/>
    <x v="0"/>
    <x v="0"/>
    <x v="0"/>
    <x v="0"/>
    <x v="0"/>
    <x v="0"/>
    <x v="0"/>
    <s v="Direção Financeira"/>
    <x v="0"/>
    <x v="0"/>
    <x v="0"/>
    <x v="0"/>
    <x v="0"/>
    <x v="0"/>
    <x v="0"/>
    <x v="0"/>
    <x v="0"/>
    <x v="0"/>
    <x v="0"/>
    <x v="0"/>
    <s v="Ajuda de custo a favor do senhor  José Jorge Fernandes, pela sua deslocação a Praia nos dias 17 e 18 de maio, e a Tarrafal no dia 19 de maio de 2024, deslocação com grupos desportivos, conforme anexo."/>
  </r>
  <r>
    <x v="1"/>
    <n v="0"/>
    <n v="0"/>
    <n v="0"/>
    <n v="278420"/>
    <x v="5400"/>
    <x v="0"/>
    <x v="0"/>
    <x v="0"/>
    <s v="01.27.06.42"/>
    <x v="22"/>
    <x v="1"/>
    <x v="1"/>
    <s v="Requalificação Urbana e habitação"/>
    <s v="01.27.06"/>
    <s v="Requalificação Urbana e habitação"/>
    <s v="01.27.06"/>
    <x v="1"/>
    <x v="0"/>
    <x v="0"/>
    <x v="0"/>
    <x v="0"/>
    <x v="1"/>
    <x v="1"/>
    <x v="0"/>
    <x v="3"/>
    <s v="2024-05-20"/>
    <x v="1"/>
    <n v="278420"/>
    <x v="0"/>
    <m/>
    <x v="0"/>
    <m/>
    <x v="6"/>
    <n v="100474914"/>
    <x v="0"/>
    <x v="0"/>
    <s v="Manutenção do Estádio Municipal/Campos Futebol 11"/>
    <s v="ORI"/>
    <x v="0"/>
    <s v="MCF"/>
    <x v="0"/>
    <x v="0"/>
    <x v="0"/>
    <x v="0"/>
    <x v="0"/>
    <x v="0"/>
    <x v="0"/>
    <x v="0"/>
    <x v="0"/>
    <x v="0"/>
    <x v="0"/>
    <s v="Manutenção do Estádio Municipal/Campos Futebol 11"/>
    <x v="0"/>
    <x v="0"/>
    <x v="0"/>
    <x v="0"/>
    <x v="1"/>
    <x v="0"/>
    <x v="0"/>
    <x v="0"/>
    <x v="0"/>
    <x v="0"/>
    <x v="0"/>
    <x v="0"/>
    <s v="Despesa com pessoal no trabalho de requalificação Urbana e Ambiental de Veneza, Estádio Municipal e Brufa em Ponta Verde a favor da Tesouraria Municipal, conforme anexo.   "/>
  </r>
  <r>
    <x v="0"/>
    <n v="0"/>
    <n v="0"/>
    <n v="0"/>
    <n v="10000"/>
    <x v="5401"/>
    <x v="0"/>
    <x v="0"/>
    <x v="0"/>
    <s v="01.25.04.22"/>
    <x v="7"/>
    <x v="3"/>
    <x v="3"/>
    <s v="Cultura"/>
    <s v="01.25.04"/>
    <s v="Cultura"/>
    <s v="01.25.04"/>
    <x v="4"/>
    <x v="0"/>
    <x v="2"/>
    <x v="2"/>
    <x v="0"/>
    <x v="1"/>
    <x v="0"/>
    <x v="0"/>
    <x v="0"/>
    <s v="2024-01-10"/>
    <x v="0"/>
    <n v="10000"/>
    <x v="0"/>
    <m/>
    <x v="0"/>
    <m/>
    <x v="620"/>
    <n v="100340289"/>
    <x v="0"/>
    <x v="0"/>
    <s v="Atividades culturais e promoção da cultura no Concelho"/>
    <s v="ORI"/>
    <x v="0"/>
    <s v="ACPCC"/>
    <x v="0"/>
    <x v="0"/>
    <x v="0"/>
    <x v="0"/>
    <x v="0"/>
    <x v="0"/>
    <x v="0"/>
    <x v="0"/>
    <x v="0"/>
    <x v="0"/>
    <x v="0"/>
    <s v="Atividades culturais e promoção da cultura no Concelho"/>
    <x v="0"/>
    <x v="0"/>
    <x v="0"/>
    <x v="0"/>
    <x v="1"/>
    <x v="0"/>
    <x v="0"/>
    <x v="0"/>
    <x v="0"/>
    <x v="0"/>
    <x v="0"/>
    <x v="0"/>
    <s v="Apoio concedido, conforme proposta em anexo."/>
  </r>
  <r>
    <x v="0"/>
    <n v="0"/>
    <n v="0"/>
    <n v="0"/>
    <n v="2400"/>
    <x v="5402"/>
    <x v="0"/>
    <x v="1"/>
    <x v="0"/>
    <s v="80.02.01"/>
    <x v="2"/>
    <x v="2"/>
    <x v="2"/>
    <s v="Retenções Iur"/>
    <s v="80.02.01"/>
    <s v="Retenções Iur"/>
    <s v="80.02.01"/>
    <x v="2"/>
    <x v="0"/>
    <x v="1"/>
    <x v="0"/>
    <x v="1"/>
    <x v="2"/>
    <x v="2"/>
    <x v="0"/>
    <x v="0"/>
    <s v="2024-01-24"/>
    <x v="0"/>
    <n v="2400"/>
    <x v="0"/>
    <m/>
    <x v="0"/>
    <m/>
    <x v="2"/>
    <n v="100474696"/>
    <x v="0"/>
    <x v="0"/>
    <s v="Retenções Iur"/>
    <s v="ORI"/>
    <x v="0"/>
    <s v="RIUR"/>
    <x v="0"/>
    <x v="0"/>
    <x v="0"/>
    <x v="0"/>
    <x v="0"/>
    <x v="0"/>
    <x v="0"/>
    <x v="0"/>
    <x v="0"/>
    <x v="0"/>
    <x v="0"/>
    <s v="Retenções Iur"/>
    <x v="0"/>
    <x v="0"/>
    <x v="0"/>
    <x v="0"/>
    <x v="2"/>
    <x v="0"/>
    <x v="0"/>
    <x v="0"/>
    <x v="0"/>
    <x v="1"/>
    <x v="0"/>
    <x v="0"/>
    <s v="RETENCAO OT"/>
  </r>
  <r>
    <x v="0"/>
    <n v="0"/>
    <n v="0"/>
    <n v="0"/>
    <n v="53581"/>
    <x v="5403"/>
    <x v="0"/>
    <x v="1"/>
    <x v="0"/>
    <s v="80.02.01"/>
    <x v="2"/>
    <x v="2"/>
    <x v="2"/>
    <s v="Retenções Iur"/>
    <s v="80.02.01"/>
    <s v="Retenções Iur"/>
    <s v="80.02.01"/>
    <x v="2"/>
    <x v="0"/>
    <x v="1"/>
    <x v="0"/>
    <x v="1"/>
    <x v="2"/>
    <x v="2"/>
    <x v="0"/>
    <x v="0"/>
    <s v="2024-01-30"/>
    <x v="0"/>
    <n v="53581"/>
    <x v="0"/>
    <m/>
    <x v="0"/>
    <m/>
    <x v="2"/>
    <n v="100474696"/>
    <x v="0"/>
    <x v="0"/>
    <s v="Retenções Iur"/>
    <s v="ORI"/>
    <x v="0"/>
    <s v="RIUR"/>
    <x v="0"/>
    <x v="0"/>
    <x v="0"/>
    <x v="0"/>
    <x v="0"/>
    <x v="0"/>
    <x v="0"/>
    <x v="0"/>
    <x v="0"/>
    <x v="0"/>
    <x v="0"/>
    <s v="Retenções Iur"/>
    <x v="0"/>
    <x v="0"/>
    <x v="0"/>
    <x v="0"/>
    <x v="2"/>
    <x v="0"/>
    <x v="0"/>
    <x v="0"/>
    <x v="0"/>
    <x v="1"/>
    <x v="0"/>
    <x v="0"/>
    <s v="RETENCAO OT"/>
  </r>
  <r>
    <x v="1"/>
    <n v="0"/>
    <n v="0"/>
    <n v="0"/>
    <n v="179000"/>
    <x v="5404"/>
    <x v="0"/>
    <x v="0"/>
    <x v="0"/>
    <s v="01.27.06.42"/>
    <x v="22"/>
    <x v="1"/>
    <x v="1"/>
    <s v="Requalificação Urbana e habitação"/>
    <s v="01.27.06"/>
    <s v="Requalificação Urbana e habitação"/>
    <s v="01.27.06"/>
    <x v="1"/>
    <x v="0"/>
    <x v="0"/>
    <x v="0"/>
    <x v="0"/>
    <x v="1"/>
    <x v="1"/>
    <x v="0"/>
    <x v="2"/>
    <s v="2024-02-20"/>
    <x v="0"/>
    <n v="179000"/>
    <x v="0"/>
    <m/>
    <x v="0"/>
    <m/>
    <x v="61"/>
    <n v="100397630"/>
    <x v="0"/>
    <x v="0"/>
    <s v="Manutenção do Estádio Municipal/Campos Futebol 11"/>
    <s v="ORI"/>
    <x v="0"/>
    <s v="MCF"/>
    <x v="0"/>
    <x v="0"/>
    <x v="0"/>
    <x v="0"/>
    <x v="0"/>
    <x v="0"/>
    <x v="0"/>
    <x v="0"/>
    <x v="0"/>
    <x v="0"/>
    <x v="0"/>
    <s v="Manutenção do Estádio Municipal/Campos Futebol 11"/>
    <x v="0"/>
    <x v="0"/>
    <x v="0"/>
    <x v="0"/>
    <x v="1"/>
    <x v="0"/>
    <x v="0"/>
    <x v="0"/>
    <x v="0"/>
    <x v="0"/>
    <x v="0"/>
    <x v="0"/>
    <s v="Liquidação da fatura, referente a aquisição de serviços de transporte de terras no âmbito da construção do campo de futebol de 11 de Manguinho no Município de SM, conforme anexo"/>
  </r>
  <r>
    <x v="1"/>
    <n v="0"/>
    <n v="0"/>
    <n v="0"/>
    <n v="3500000"/>
    <x v="5405"/>
    <x v="0"/>
    <x v="0"/>
    <x v="0"/>
    <s v="01.27.07.01"/>
    <x v="5"/>
    <x v="1"/>
    <x v="1"/>
    <s v="Requalificação Urbana e Habitação 2"/>
    <s v="01.27.07"/>
    <s v="Requalificação Urbana e Habitação 2"/>
    <s v="01.27.07"/>
    <x v="1"/>
    <x v="0"/>
    <x v="0"/>
    <x v="0"/>
    <x v="0"/>
    <x v="1"/>
    <x v="1"/>
    <x v="0"/>
    <x v="6"/>
    <s v="2024-04-09"/>
    <x v="1"/>
    <n v="3500000"/>
    <x v="0"/>
    <m/>
    <x v="0"/>
    <m/>
    <x v="12"/>
    <n v="100478565"/>
    <x v="0"/>
    <x v="0"/>
    <s v="Construção da Estrada de Mato Dentro"/>
    <s v="ORI"/>
    <x v="0"/>
    <m/>
    <x v="0"/>
    <x v="0"/>
    <x v="0"/>
    <x v="0"/>
    <x v="0"/>
    <x v="0"/>
    <x v="0"/>
    <x v="0"/>
    <x v="0"/>
    <x v="0"/>
    <x v="0"/>
    <s v="Construção da Estrada de Mato Dentro"/>
    <x v="0"/>
    <x v="0"/>
    <x v="0"/>
    <x v="0"/>
    <x v="1"/>
    <x v="0"/>
    <x v="0"/>
    <x v="0"/>
    <x v="0"/>
    <x v="0"/>
    <x v="0"/>
    <x v="0"/>
    <s v="Pagamento referente a uma parte de adiantamento da empreitada de construção da estrada de Chã de Horta a Mato Dento, conforme proposta em anexo."/>
  </r>
  <r>
    <x v="1"/>
    <n v="0"/>
    <n v="0"/>
    <n v="0"/>
    <n v="454156"/>
    <x v="5406"/>
    <x v="0"/>
    <x v="0"/>
    <x v="0"/>
    <s v="03.16.15"/>
    <x v="0"/>
    <x v="0"/>
    <x v="0"/>
    <s v="Direção Financeira"/>
    <s v="03.16.15"/>
    <s v="Direção Financeira"/>
    <s v="03.16.15"/>
    <x v="55"/>
    <x v="0"/>
    <x v="0"/>
    <x v="0"/>
    <x v="0"/>
    <x v="0"/>
    <x v="1"/>
    <x v="0"/>
    <x v="6"/>
    <s v="2024-04-17"/>
    <x v="1"/>
    <n v="454156"/>
    <x v="0"/>
    <m/>
    <x v="0"/>
    <m/>
    <x v="455"/>
    <n v="100479525"/>
    <x v="0"/>
    <x v="0"/>
    <s v="Direção Financeira"/>
    <s v="ORI"/>
    <x v="0"/>
    <m/>
    <x v="0"/>
    <x v="0"/>
    <x v="0"/>
    <x v="0"/>
    <x v="0"/>
    <x v="0"/>
    <x v="0"/>
    <x v="0"/>
    <x v="0"/>
    <x v="0"/>
    <x v="0"/>
    <s v="Direção Financeira"/>
    <x v="0"/>
    <x v="0"/>
    <x v="0"/>
    <x v="0"/>
    <x v="0"/>
    <x v="0"/>
    <x v="0"/>
    <x v="0"/>
    <x v="0"/>
    <x v="0"/>
    <x v="0"/>
    <x v="0"/>
    <s v="Pagamento referente a diversos serviços prestados, conforme proposta em anexo."/>
  </r>
  <r>
    <x v="0"/>
    <n v="0"/>
    <n v="0"/>
    <n v="0"/>
    <n v="2400"/>
    <x v="5407"/>
    <x v="0"/>
    <x v="0"/>
    <x v="0"/>
    <s v="03.16.15"/>
    <x v="0"/>
    <x v="0"/>
    <x v="0"/>
    <s v="Direção Financeira"/>
    <s v="03.16.15"/>
    <s v="Direção Financeira"/>
    <s v="03.16.15"/>
    <x v="3"/>
    <x v="0"/>
    <x v="0"/>
    <x v="1"/>
    <x v="0"/>
    <x v="0"/>
    <x v="0"/>
    <x v="0"/>
    <x v="3"/>
    <s v="2024-05-02"/>
    <x v="1"/>
    <n v="2400"/>
    <x v="0"/>
    <m/>
    <x v="0"/>
    <m/>
    <x v="78"/>
    <n v="100477691"/>
    <x v="0"/>
    <x v="0"/>
    <s v="Direção Financeira"/>
    <s v="ORI"/>
    <x v="0"/>
    <m/>
    <x v="0"/>
    <x v="0"/>
    <x v="0"/>
    <x v="0"/>
    <x v="0"/>
    <x v="0"/>
    <x v="0"/>
    <x v="0"/>
    <x v="0"/>
    <x v="0"/>
    <x v="0"/>
    <s v="Direção Financeira"/>
    <x v="0"/>
    <x v="0"/>
    <x v="0"/>
    <x v="0"/>
    <x v="0"/>
    <x v="0"/>
    <x v="0"/>
    <x v="0"/>
    <x v="0"/>
    <x v="0"/>
    <x v="0"/>
    <x v="0"/>
    <s v="Ajuda de custo e subsídio transporte a favor do Sr. Austelino Cardoso, pela sua deslocação em missão de serviço a cidade da Praia no dia 8 de maio de_x000d__x000a_2024, conforme justificativo em anexo."/>
  </r>
  <r>
    <x v="1"/>
    <n v="0"/>
    <n v="0"/>
    <n v="0"/>
    <n v="179600"/>
    <x v="5408"/>
    <x v="0"/>
    <x v="0"/>
    <x v="0"/>
    <s v="01.27.03.12"/>
    <x v="53"/>
    <x v="1"/>
    <x v="1"/>
    <s v="Gestão de Recursos Hídricos"/>
    <s v="01.27.03"/>
    <s v="Gestão de Recursos Hídricos"/>
    <s v="01.27.03"/>
    <x v="46"/>
    <x v="0"/>
    <x v="0"/>
    <x v="0"/>
    <x v="0"/>
    <x v="1"/>
    <x v="1"/>
    <x v="0"/>
    <x v="3"/>
    <s v="2024-05-10"/>
    <x v="1"/>
    <n v="179600"/>
    <x v="0"/>
    <m/>
    <x v="0"/>
    <m/>
    <x v="6"/>
    <n v="100474914"/>
    <x v="0"/>
    <x v="0"/>
    <s v="Ligações Domiciliarias em Jaquetão e Ribeira de Flamengos"/>
    <s v="ORI"/>
    <x v="0"/>
    <s v="LDJF"/>
    <x v="0"/>
    <x v="0"/>
    <x v="0"/>
    <x v="0"/>
    <x v="0"/>
    <x v="0"/>
    <x v="0"/>
    <x v="0"/>
    <x v="0"/>
    <x v="0"/>
    <x v="0"/>
    <s v="Ligações Domiciliarias em Jaquetão e Ribeira de Flamengos"/>
    <x v="0"/>
    <x v="0"/>
    <x v="0"/>
    <x v="0"/>
    <x v="1"/>
    <x v="0"/>
    <x v="0"/>
    <x v="0"/>
    <x v="0"/>
    <x v="0"/>
    <x v="0"/>
    <x v="0"/>
    <s v="Pagamento referente a limpeza e fechamento de vala em Lém Cardoso, para ligação domiciliar de água na Ribeira de São Miguel, conforme anexo."/>
  </r>
  <r>
    <x v="1"/>
    <n v="0"/>
    <n v="0"/>
    <n v="0"/>
    <n v="32182"/>
    <x v="5409"/>
    <x v="0"/>
    <x v="0"/>
    <x v="0"/>
    <s v="01.27.06.41"/>
    <x v="19"/>
    <x v="1"/>
    <x v="1"/>
    <s v="Requalificação Urbana e habitação"/>
    <s v="01.27.06"/>
    <s v="Requalificação Urbana e habitação"/>
    <s v="01.27.06"/>
    <x v="40"/>
    <x v="0"/>
    <x v="0"/>
    <x v="0"/>
    <x v="0"/>
    <x v="1"/>
    <x v="1"/>
    <x v="0"/>
    <x v="3"/>
    <s v="2024-05-10"/>
    <x v="1"/>
    <n v="32182"/>
    <x v="0"/>
    <m/>
    <x v="0"/>
    <m/>
    <x v="46"/>
    <n v="100478706"/>
    <x v="0"/>
    <x v="0"/>
    <s v="Reabilitação de Jardins Infantis e Escolas do EBI"/>
    <s v="ORI"/>
    <x v="0"/>
    <s v="RJEBI"/>
    <x v="0"/>
    <x v="0"/>
    <x v="0"/>
    <x v="0"/>
    <x v="0"/>
    <x v="0"/>
    <x v="0"/>
    <x v="0"/>
    <x v="0"/>
    <x v="0"/>
    <x v="0"/>
    <s v="Reabilitação de Jardins Infantis e Escolas do EBI"/>
    <x v="0"/>
    <x v="0"/>
    <x v="0"/>
    <x v="0"/>
    <x v="1"/>
    <x v="0"/>
    <x v="0"/>
    <x v="0"/>
    <x v="0"/>
    <x v="0"/>
    <x v="0"/>
    <x v="0"/>
    <s v="Liquidação da fatura referente a reabilitação do jardim de Varanda, na localidade de São Miguel conforme anexo."/>
  </r>
  <r>
    <x v="0"/>
    <n v="0"/>
    <n v="0"/>
    <n v="0"/>
    <n v="1569"/>
    <x v="5410"/>
    <x v="0"/>
    <x v="0"/>
    <x v="0"/>
    <s v="01.25.05.09"/>
    <x v="26"/>
    <x v="3"/>
    <x v="3"/>
    <s v="Saúde"/>
    <s v="01.25.05"/>
    <s v="Saúde"/>
    <s v="01.25.05"/>
    <x v="7"/>
    <x v="0"/>
    <x v="4"/>
    <x v="4"/>
    <x v="0"/>
    <x v="1"/>
    <x v="0"/>
    <x v="0"/>
    <x v="3"/>
    <s v="2024-05-28"/>
    <x v="1"/>
    <n v="1569"/>
    <x v="0"/>
    <m/>
    <x v="0"/>
    <m/>
    <x v="66"/>
    <n v="100476294"/>
    <x v="0"/>
    <x v="0"/>
    <s v="Apoio a Consultas de Especialidade e Medicamentos"/>
    <s v="ORI"/>
    <x v="0"/>
    <s v="ACE"/>
    <x v="0"/>
    <x v="0"/>
    <x v="0"/>
    <x v="0"/>
    <x v="0"/>
    <x v="0"/>
    <x v="0"/>
    <x v="0"/>
    <x v="0"/>
    <x v="0"/>
    <x v="0"/>
    <s v="Apoio a Consultas de Especialidade e Medicamentos"/>
    <x v="0"/>
    <x v="0"/>
    <x v="0"/>
    <x v="0"/>
    <x v="1"/>
    <x v="0"/>
    <x v="0"/>
    <x v="0"/>
    <x v="0"/>
    <x v="0"/>
    <x v="0"/>
    <x v="0"/>
    <s v="Pagamento referente a aquisição de medicamento, a favor do senhor Jailson de Pina, conforme anexo."/>
  </r>
  <r>
    <x v="0"/>
    <n v="0"/>
    <n v="0"/>
    <n v="0"/>
    <n v="5100"/>
    <x v="5411"/>
    <x v="0"/>
    <x v="1"/>
    <x v="0"/>
    <s v="80.02.01"/>
    <x v="2"/>
    <x v="2"/>
    <x v="2"/>
    <s v="Retenções Iur"/>
    <s v="80.02.01"/>
    <s v="Retenções Iur"/>
    <s v="80.02.01"/>
    <x v="2"/>
    <x v="0"/>
    <x v="1"/>
    <x v="0"/>
    <x v="1"/>
    <x v="2"/>
    <x v="2"/>
    <x v="0"/>
    <x v="3"/>
    <s v="2024-05-27"/>
    <x v="1"/>
    <n v="5100"/>
    <x v="0"/>
    <m/>
    <x v="0"/>
    <m/>
    <x v="2"/>
    <n v="100474696"/>
    <x v="0"/>
    <x v="0"/>
    <s v="Retenções Iur"/>
    <s v="ORI"/>
    <x v="0"/>
    <s v="RIUR"/>
    <x v="0"/>
    <x v="0"/>
    <x v="0"/>
    <x v="0"/>
    <x v="0"/>
    <x v="0"/>
    <x v="0"/>
    <x v="0"/>
    <x v="0"/>
    <x v="0"/>
    <x v="0"/>
    <s v="Retenções Iur"/>
    <x v="0"/>
    <x v="0"/>
    <x v="0"/>
    <x v="0"/>
    <x v="2"/>
    <x v="0"/>
    <x v="0"/>
    <x v="0"/>
    <x v="0"/>
    <x v="1"/>
    <x v="0"/>
    <x v="0"/>
    <s v="RETENCAO OT"/>
  </r>
  <r>
    <x v="1"/>
    <n v="0"/>
    <n v="0"/>
    <n v="0"/>
    <n v="6700"/>
    <x v="5412"/>
    <x v="0"/>
    <x v="0"/>
    <x v="0"/>
    <s v="01.25.02.17"/>
    <x v="30"/>
    <x v="3"/>
    <x v="3"/>
    <s v="desporto"/>
    <s v="01.25.02"/>
    <s v="desporto"/>
    <s v="01.25.02"/>
    <x v="1"/>
    <x v="0"/>
    <x v="0"/>
    <x v="0"/>
    <x v="0"/>
    <x v="1"/>
    <x v="1"/>
    <x v="0"/>
    <x v="4"/>
    <s v="2024-06-12"/>
    <x v="1"/>
    <n v="6700"/>
    <x v="0"/>
    <m/>
    <x v="0"/>
    <m/>
    <x v="621"/>
    <n v="100478854"/>
    <x v="0"/>
    <x v="0"/>
    <s v="Construção e Reabilitação de Placas Desportivas"/>
    <s v="ORI"/>
    <x v="0"/>
    <m/>
    <x v="0"/>
    <x v="0"/>
    <x v="0"/>
    <x v="0"/>
    <x v="0"/>
    <x v="0"/>
    <x v="0"/>
    <x v="0"/>
    <x v="0"/>
    <x v="0"/>
    <x v="0"/>
    <s v="Construção e Reabilitação de Placas Desportivas"/>
    <x v="0"/>
    <x v="0"/>
    <x v="0"/>
    <x v="0"/>
    <x v="1"/>
    <x v="0"/>
    <x v="0"/>
    <x v="0"/>
    <x v="0"/>
    <x v="0"/>
    <x v="0"/>
    <x v="0"/>
    <s v="Pagamento  favor do Sr. Carlos Alberto Sanches Semedo, referente a aluguer de dois  par de andaimes para trabalhos da reabilitação da Placa Desportiva de Ponta Verde, conforme anexo."/>
  </r>
  <r>
    <x v="1"/>
    <n v="0"/>
    <n v="0"/>
    <n v="0"/>
    <n v="125500"/>
    <x v="5413"/>
    <x v="0"/>
    <x v="0"/>
    <x v="0"/>
    <s v="01.27.06.80"/>
    <x v="1"/>
    <x v="1"/>
    <x v="1"/>
    <s v="Requalificação Urbana e habitação"/>
    <s v="01.27.06"/>
    <s v="Requalificação Urbana e habitação"/>
    <s v="01.27.06"/>
    <x v="1"/>
    <x v="0"/>
    <x v="0"/>
    <x v="0"/>
    <x v="0"/>
    <x v="1"/>
    <x v="1"/>
    <x v="0"/>
    <x v="1"/>
    <s v="2024-03-01"/>
    <x v="0"/>
    <n v="125500"/>
    <x v="0"/>
    <m/>
    <x v="0"/>
    <m/>
    <x v="496"/>
    <n v="100479592"/>
    <x v="0"/>
    <x v="0"/>
    <s v="Requalificação Urbana de Veneza"/>
    <s v="ORI"/>
    <x v="0"/>
    <m/>
    <x v="0"/>
    <x v="0"/>
    <x v="0"/>
    <x v="0"/>
    <x v="0"/>
    <x v="0"/>
    <x v="0"/>
    <x v="0"/>
    <x v="0"/>
    <x v="0"/>
    <x v="0"/>
    <s v="Requalificação Urbana de Veneza"/>
    <x v="0"/>
    <x v="0"/>
    <x v="0"/>
    <x v="0"/>
    <x v="1"/>
    <x v="0"/>
    <x v="0"/>
    <x v="0"/>
    <x v="0"/>
    <x v="0"/>
    <x v="0"/>
    <x v="0"/>
    <s v="Pagamento referente a transporte  de terra, pedras, areias e britas para obras de requalificação urbana e ambiental de Veneza, conforme anexo."/>
  </r>
  <r>
    <x v="1"/>
    <n v="0"/>
    <n v="0"/>
    <n v="0"/>
    <n v="144000"/>
    <x v="5414"/>
    <x v="0"/>
    <x v="0"/>
    <x v="0"/>
    <s v="01.27.06.80"/>
    <x v="1"/>
    <x v="1"/>
    <x v="1"/>
    <s v="Requalificação Urbana e habitação"/>
    <s v="01.27.06"/>
    <s v="Requalificação Urbana e habitação"/>
    <s v="01.27.06"/>
    <x v="1"/>
    <x v="0"/>
    <x v="0"/>
    <x v="0"/>
    <x v="0"/>
    <x v="1"/>
    <x v="1"/>
    <x v="0"/>
    <x v="1"/>
    <s v="2024-03-01"/>
    <x v="0"/>
    <n v="144000"/>
    <x v="0"/>
    <m/>
    <x v="0"/>
    <m/>
    <x v="77"/>
    <n v="100477538"/>
    <x v="0"/>
    <x v="0"/>
    <s v="Requalificação Urbana de Veneza"/>
    <s v="ORI"/>
    <x v="0"/>
    <m/>
    <x v="0"/>
    <x v="0"/>
    <x v="0"/>
    <x v="0"/>
    <x v="0"/>
    <x v="0"/>
    <x v="0"/>
    <x v="0"/>
    <x v="0"/>
    <x v="0"/>
    <x v="0"/>
    <s v="Requalificação Urbana de Veneza"/>
    <x v="0"/>
    <x v="0"/>
    <x v="0"/>
    <x v="0"/>
    <x v="1"/>
    <x v="0"/>
    <x v="0"/>
    <x v="0"/>
    <x v="0"/>
    <x v="0"/>
    <x v="0"/>
    <x v="0"/>
    <s v="Pagamento referente a serviços de reparação de motor e troca da viatura ST-27-RU viatura afeto as obras da CMSM, conforme anexo."/>
  </r>
  <r>
    <x v="1"/>
    <n v="0"/>
    <n v="0"/>
    <n v="0"/>
    <n v="143205"/>
    <x v="5415"/>
    <x v="0"/>
    <x v="0"/>
    <x v="0"/>
    <s v="01.27.06.80"/>
    <x v="1"/>
    <x v="1"/>
    <x v="1"/>
    <s v="Requalificação Urbana e habitação"/>
    <s v="01.27.06"/>
    <s v="Requalificação Urbana e habitação"/>
    <s v="01.27.06"/>
    <x v="1"/>
    <x v="0"/>
    <x v="0"/>
    <x v="0"/>
    <x v="0"/>
    <x v="1"/>
    <x v="1"/>
    <x v="0"/>
    <x v="1"/>
    <s v="2024-03-15"/>
    <x v="0"/>
    <n v="143205"/>
    <x v="0"/>
    <m/>
    <x v="0"/>
    <m/>
    <x v="1"/>
    <n v="100476920"/>
    <x v="0"/>
    <x v="0"/>
    <s v="Requalificação Urbana de Veneza"/>
    <s v="ORI"/>
    <x v="0"/>
    <m/>
    <x v="0"/>
    <x v="0"/>
    <x v="0"/>
    <x v="0"/>
    <x v="0"/>
    <x v="0"/>
    <x v="0"/>
    <x v="0"/>
    <x v="0"/>
    <x v="0"/>
    <x v="0"/>
    <s v="Requalificação Urbana de Veneza"/>
    <x v="0"/>
    <x v="0"/>
    <x v="0"/>
    <x v="0"/>
    <x v="1"/>
    <x v="0"/>
    <x v="0"/>
    <x v="0"/>
    <x v="0"/>
    <x v="0"/>
    <x v="0"/>
    <x v="0"/>
    <s v="Pagamento favor da Felisberto Carvalho auto, pela a aquisição de combustível para a viatura destinados as obras de requalificação urbana em ambiental de Praia de Veneza, conforme anexo."/>
  </r>
  <r>
    <x v="1"/>
    <n v="0"/>
    <n v="0"/>
    <n v="0"/>
    <n v="2250"/>
    <x v="5416"/>
    <x v="0"/>
    <x v="0"/>
    <x v="0"/>
    <s v="01.27.06.72"/>
    <x v="32"/>
    <x v="1"/>
    <x v="1"/>
    <s v="Requalificação Urbana e habitação"/>
    <s v="01.27.06"/>
    <s v="Requalificação Urbana e habitação"/>
    <s v="01.27.06"/>
    <x v="1"/>
    <x v="0"/>
    <x v="0"/>
    <x v="0"/>
    <x v="0"/>
    <x v="1"/>
    <x v="1"/>
    <x v="0"/>
    <x v="1"/>
    <s v="2024-03-28"/>
    <x v="0"/>
    <n v="2250"/>
    <x v="0"/>
    <m/>
    <x v="0"/>
    <m/>
    <x v="2"/>
    <n v="100474696"/>
    <x v="0"/>
    <x v="1"/>
    <s v="Manutenção e Reabilitação de Edificios Municipais"/>
    <s v="ORI"/>
    <x v="0"/>
    <m/>
    <x v="0"/>
    <x v="0"/>
    <x v="0"/>
    <x v="0"/>
    <x v="0"/>
    <x v="0"/>
    <x v="0"/>
    <x v="0"/>
    <x v="0"/>
    <x v="0"/>
    <x v="0"/>
    <s v="Manutenção e Reabilitação de Edificios Municipais"/>
    <x v="0"/>
    <x v="0"/>
    <x v="0"/>
    <x v="0"/>
    <x v="1"/>
    <x v="0"/>
    <x v="0"/>
    <x v="0"/>
    <x v="0"/>
    <x v="0"/>
    <x v="1"/>
    <x v="0"/>
    <s v="Pagamento referente a aquisição de serviços de ligação de eletricidade no Balção Único da CMSM e reparação elétrica na Escola do Mar, conforme anexo."/>
  </r>
  <r>
    <x v="1"/>
    <n v="0"/>
    <n v="0"/>
    <n v="0"/>
    <n v="12750"/>
    <x v="5416"/>
    <x v="0"/>
    <x v="0"/>
    <x v="0"/>
    <s v="01.27.06.72"/>
    <x v="32"/>
    <x v="1"/>
    <x v="1"/>
    <s v="Requalificação Urbana e habitação"/>
    <s v="01.27.06"/>
    <s v="Requalificação Urbana e habitação"/>
    <s v="01.27.06"/>
    <x v="1"/>
    <x v="0"/>
    <x v="0"/>
    <x v="0"/>
    <x v="0"/>
    <x v="1"/>
    <x v="1"/>
    <x v="0"/>
    <x v="1"/>
    <s v="2024-03-28"/>
    <x v="0"/>
    <n v="12750"/>
    <x v="0"/>
    <m/>
    <x v="0"/>
    <m/>
    <x v="75"/>
    <n v="100441951"/>
    <x v="0"/>
    <x v="0"/>
    <s v="Manutenção e Reabilitação de Edificios Municipais"/>
    <s v="ORI"/>
    <x v="0"/>
    <m/>
    <x v="0"/>
    <x v="0"/>
    <x v="0"/>
    <x v="0"/>
    <x v="0"/>
    <x v="0"/>
    <x v="0"/>
    <x v="0"/>
    <x v="0"/>
    <x v="0"/>
    <x v="0"/>
    <s v="Manutenção e Reabilitação de Edificios Municipais"/>
    <x v="0"/>
    <x v="0"/>
    <x v="0"/>
    <x v="0"/>
    <x v="1"/>
    <x v="0"/>
    <x v="0"/>
    <x v="0"/>
    <x v="0"/>
    <x v="0"/>
    <x v="0"/>
    <x v="0"/>
    <s v="Pagamento referente a aquisição de serviços de ligação de eletricidade no Balção Único da CMSM e reparação elétrica na Escola do Mar, conforme anexo."/>
  </r>
  <r>
    <x v="0"/>
    <n v="0"/>
    <n v="0"/>
    <n v="0"/>
    <n v="4200"/>
    <x v="5417"/>
    <x v="0"/>
    <x v="0"/>
    <x v="0"/>
    <s v="03.16.15"/>
    <x v="0"/>
    <x v="0"/>
    <x v="0"/>
    <s v="Direção Financeira"/>
    <s v="03.16.15"/>
    <s v="Direção Financeira"/>
    <s v="03.16.15"/>
    <x v="3"/>
    <x v="0"/>
    <x v="0"/>
    <x v="1"/>
    <x v="0"/>
    <x v="0"/>
    <x v="0"/>
    <x v="0"/>
    <x v="6"/>
    <s v="2024-04-22"/>
    <x v="1"/>
    <n v="4200"/>
    <x v="0"/>
    <m/>
    <x v="0"/>
    <m/>
    <x v="26"/>
    <n v="100458633"/>
    <x v="0"/>
    <x v="0"/>
    <s v="Direção Financeira"/>
    <s v="ORI"/>
    <x v="0"/>
    <m/>
    <x v="0"/>
    <x v="0"/>
    <x v="0"/>
    <x v="0"/>
    <x v="0"/>
    <x v="0"/>
    <x v="0"/>
    <x v="0"/>
    <x v="0"/>
    <x v="0"/>
    <x v="0"/>
    <s v="Direção Financeira"/>
    <x v="0"/>
    <x v="0"/>
    <x v="0"/>
    <x v="0"/>
    <x v="0"/>
    <x v="0"/>
    <x v="0"/>
    <x v="0"/>
    <x v="0"/>
    <x v="0"/>
    <x v="0"/>
    <x v="0"/>
    <s v="Ajuda de custo a Favor do senhor Joaquim Tavares pela sua deslocação a Praia no dia 20 a 22 de abril, em missão oficial de serviço, conforme anexo.  "/>
  </r>
  <r>
    <x v="0"/>
    <n v="0"/>
    <n v="0"/>
    <n v="0"/>
    <n v="6321"/>
    <x v="5418"/>
    <x v="0"/>
    <x v="0"/>
    <x v="0"/>
    <s v="03.16.15"/>
    <x v="0"/>
    <x v="0"/>
    <x v="0"/>
    <s v="Direção Financeira"/>
    <s v="03.16.15"/>
    <s v="Direção Financeira"/>
    <s v="03.16.15"/>
    <x v="5"/>
    <x v="0"/>
    <x v="0"/>
    <x v="1"/>
    <x v="0"/>
    <x v="0"/>
    <x v="0"/>
    <x v="0"/>
    <x v="11"/>
    <s v="2024-12-16"/>
    <x v="3"/>
    <n v="6321"/>
    <x v="0"/>
    <m/>
    <x v="0"/>
    <m/>
    <x v="15"/>
    <n v="100479277"/>
    <x v="0"/>
    <x v="2"/>
    <s v="Direção Financeira"/>
    <s v="ORI"/>
    <x v="0"/>
    <m/>
    <x v="0"/>
    <x v="0"/>
    <x v="0"/>
    <x v="0"/>
    <x v="0"/>
    <x v="0"/>
    <x v="0"/>
    <x v="0"/>
    <x v="0"/>
    <x v="0"/>
    <x v="0"/>
    <s v="Direção Financeira"/>
    <x v="0"/>
    <x v="0"/>
    <x v="0"/>
    <x v="0"/>
    <x v="0"/>
    <x v="0"/>
    <x v="0"/>
    <x v="0"/>
    <x v="0"/>
    <x v="0"/>
    <x v="2"/>
    <x v="0"/>
    <s v="Pagamento prestação de serviço assistência técnica residentes referente ao mês de dezembro 2024, conforme anexo."/>
  </r>
  <r>
    <x v="0"/>
    <n v="0"/>
    <n v="0"/>
    <n v="0"/>
    <n v="207"/>
    <x v="5418"/>
    <x v="0"/>
    <x v="0"/>
    <x v="0"/>
    <s v="03.16.15"/>
    <x v="0"/>
    <x v="0"/>
    <x v="0"/>
    <s v="Direção Financeira"/>
    <s v="03.16.15"/>
    <s v="Direção Financeira"/>
    <s v="03.16.15"/>
    <x v="28"/>
    <x v="0"/>
    <x v="0"/>
    <x v="0"/>
    <x v="0"/>
    <x v="0"/>
    <x v="0"/>
    <x v="0"/>
    <x v="11"/>
    <s v="2024-12-16"/>
    <x v="3"/>
    <n v="207"/>
    <x v="0"/>
    <m/>
    <x v="0"/>
    <m/>
    <x v="15"/>
    <n v="100479277"/>
    <x v="0"/>
    <x v="2"/>
    <s v="Direção Financeira"/>
    <s v="ORI"/>
    <x v="0"/>
    <m/>
    <x v="0"/>
    <x v="0"/>
    <x v="0"/>
    <x v="0"/>
    <x v="0"/>
    <x v="0"/>
    <x v="0"/>
    <x v="0"/>
    <x v="0"/>
    <x v="0"/>
    <x v="0"/>
    <s v="Direção Financeira"/>
    <x v="0"/>
    <x v="0"/>
    <x v="0"/>
    <x v="0"/>
    <x v="0"/>
    <x v="0"/>
    <x v="0"/>
    <x v="0"/>
    <x v="0"/>
    <x v="0"/>
    <x v="2"/>
    <x v="0"/>
    <s v="Pagamento prestação de serviço assistência técnica residentes referente ao mês de dezembro 2024, conforme anexo."/>
  </r>
  <r>
    <x v="0"/>
    <n v="0"/>
    <n v="0"/>
    <n v="0"/>
    <n v="2400"/>
    <x v="5419"/>
    <x v="0"/>
    <x v="0"/>
    <x v="0"/>
    <s v="03.16.15"/>
    <x v="0"/>
    <x v="0"/>
    <x v="0"/>
    <s v="Direção Financeira"/>
    <s v="03.16.15"/>
    <s v="Direção Financeira"/>
    <s v="03.16.15"/>
    <x v="5"/>
    <x v="0"/>
    <x v="0"/>
    <x v="1"/>
    <x v="0"/>
    <x v="0"/>
    <x v="0"/>
    <x v="0"/>
    <x v="11"/>
    <s v="2024-12-04"/>
    <x v="3"/>
    <n v="2400"/>
    <x v="0"/>
    <m/>
    <x v="0"/>
    <m/>
    <x v="2"/>
    <n v="100474696"/>
    <x v="0"/>
    <x v="1"/>
    <s v="Direção Financeira"/>
    <s v="ORI"/>
    <x v="0"/>
    <m/>
    <x v="0"/>
    <x v="0"/>
    <x v="0"/>
    <x v="0"/>
    <x v="0"/>
    <x v="0"/>
    <x v="0"/>
    <x v="0"/>
    <x v="0"/>
    <x v="0"/>
    <x v="0"/>
    <s v="Direção Financeira"/>
    <x v="0"/>
    <x v="0"/>
    <x v="0"/>
    <x v="0"/>
    <x v="0"/>
    <x v="0"/>
    <x v="0"/>
    <x v="0"/>
    <x v="0"/>
    <x v="0"/>
    <x v="1"/>
    <x v="0"/>
    <s v="Pagamento favor de Sra. LÚCIA VARELA DUARTE, referente salário do mês de novembro de 2024, conforme anexo."/>
  </r>
  <r>
    <x v="0"/>
    <n v="0"/>
    <n v="0"/>
    <n v="0"/>
    <n v="13600"/>
    <x v="5419"/>
    <x v="0"/>
    <x v="0"/>
    <x v="0"/>
    <s v="03.16.15"/>
    <x v="0"/>
    <x v="0"/>
    <x v="0"/>
    <s v="Direção Financeira"/>
    <s v="03.16.15"/>
    <s v="Direção Financeira"/>
    <s v="03.16.15"/>
    <x v="5"/>
    <x v="0"/>
    <x v="0"/>
    <x v="1"/>
    <x v="0"/>
    <x v="0"/>
    <x v="0"/>
    <x v="0"/>
    <x v="11"/>
    <s v="2024-12-04"/>
    <x v="3"/>
    <n v="13600"/>
    <x v="0"/>
    <m/>
    <x v="0"/>
    <m/>
    <x v="397"/>
    <n v="100457211"/>
    <x v="0"/>
    <x v="0"/>
    <s v="Direção Financeira"/>
    <s v="ORI"/>
    <x v="0"/>
    <m/>
    <x v="0"/>
    <x v="0"/>
    <x v="0"/>
    <x v="0"/>
    <x v="0"/>
    <x v="0"/>
    <x v="0"/>
    <x v="0"/>
    <x v="0"/>
    <x v="0"/>
    <x v="0"/>
    <s v="Direção Financeira"/>
    <x v="0"/>
    <x v="0"/>
    <x v="0"/>
    <x v="0"/>
    <x v="0"/>
    <x v="0"/>
    <x v="0"/>
    <x v="0"/>
    <x v="0"/>
    <x v="0"/>
    <x v="0"/>
    <x v="0"/>
    <s v="Pagamento favor de Sra. LÚCIA VARELA DUARTE, referente salário do mês de novembro de 2024, conforme anexo."/>
  </r>
  <r>
    <x v="0"/>
    <n v="0"/>
    <n v="0"/>
    <n v="0"/>
    <n v="6789"/>
    <x v="5418"/>
    <x v="0"/>
    <x v="0"/>
    <x v="0"/>
    <s v="03.16.15"/>
    <x v="0"/>
    <x v="0"/>
    <x v="0"/>
    <s v="Direção Financeira"/>
    <s v="03.16.15"/>
    <s v="Direção Financeira"/>
    <s v="03.16.15"/>
    <x v="28"/>
    <x v="0"/>
    <x v="0"/>
    <x v="0"/>
    <x v="0"/>
    <x v="0"/>
    <x v="0"/>
    <x v="0"/>
    <x v="11"/>
    <s v="2024-12-16"/>
    <x v="3"/>
    <n v="6789"/>
    <x v="0"/>
    <m/>
    <x v="0"/>
    <m/>
    <x v="2"/>
    <n v="100474696"/>
    <x v="0"/>
    <x v="1"/>
    <s v="Direção Financeira"/>
    <s v="ORI"/>
    <x v="0"/>
    <m/>
    <x v="0"/>
    <x v="0"/>
    <x v="0"/>
    <x v="0"/>
    <x v="0"/>
    <x v="0"/>
    <x v="0"/>
    <x v="0"/>
    <x v="0"/>
    <x v="0"/>
    <x v="0"/>
    <s v="Direção Financeira"/>
    <x v="0"/>
    <x v="0"/>
    <x v="0"/>
    <x v="0"/>
    <x v="0"/>
    <x v="0"/>
    <x v="0"/>
    <x v="0"/>
    <x v="0"/>
    <x v="0"/>
    <x v="1"/>
    <x v="0"/>
    <s v="Pagamento prestação de serviço assistência técnica residentes referente ao mês de dezembro 2024, conforme anexo."/>
  </r>
  <r>
    <x v="0"/>
    <n v="0"/>
    <n v="0"/>
    <n v="0"/>
    <n v="208112"/>
    <x v="5418"/>
    <x v="0"/>
    <x v="0"/>
    <x v="0"/>
    <s v="03.16.15"/>
    <x v="0"/>
    <x v="0"/>
    <x v="0"/>
    <s v="Direção Financeira"/>
    <s v="03.16.15"/>
    <s v="Direção Financeira"/>
    <s v="03.16.15"/>
    <x v="5"/>
    <x v="0"/>
    <x v="0"/>
    <x v="1"/>
    <x v="0"/>
    <x v="0"/>
    <x v="0"/>
    <x v="0"/>
    <x v="11"/>
    <s v="2024-12-16"/>
    <x v="3"/>
    <n v="208112"/>
    <x v="0"/>
    <m/>
    <x v="0"/>
    <m/>
    <x v="2"/>
    <n v="100474696"/>
    <x v="0"/>
    <x v="1"/>
    <s v="Direção Financeira"/>
    <s v="ORI"/>
    <x v="0"/>
    <m/>
    <x v="0"/>
    <x v="0"/>
    <x v="0"/>
    <x v="0"/>
    <x v="0"/>
    <x v="0"/>
    <x v="0"/>
    <x v="0"/>
    <x v="0"/>
    <x v="0"/>
    <x v="0"/>
    <s v="Direção Financeira"/>
    <x v="0"/>
    <x v="0"/>
    <x v="0"/>
    <x v="0"/>
    <x v="0"/>
    <x v="0"/>
    <x v="0"/>
    <x v="0"/>
    <x v="0"/>
    <x v="0"/>
    <x v="1"/>
    <x v="0"/>
    <s v="Pagamento prestação de serviço assistência técnica residentes referente ao mês de dezembro 2024, conforme anexo."/>
  </r>
  <r>
    <x v="0"/>
    <n v="0"/>
    <n v="0"/>
    <n v="0"/>
    <n v="1218239"/>
    <x v="5418"/>
    <x v="0"/>
    <x v="0"/>
    <x v="0"/>
    <s v="03.16.15"/>
    <x v="0"/>
    <x v="0"/>
    <x v="0"/>
    <s v="Direção Financeira"/>
    <s v="03.16.15"/>
    <s v="Direção Financeira"/>
    <s v="03.16.15"/>
    <x v="5"/>
    <x v="0"/>
    <x v="0"/>
    <x v="1"/>
    <x v="0"/>
    <x v="0"/>
    <x v="0"/>
    <x v="0"/>
    <x v="11"/>
    <s v="2024-12-16"/>
    <x v="3"/>
    <n v="1218239"/>
    <x v="0"/>
    <m/>
    <x v="0"/>
    <m/>
    <x v="6"/>
    <n v="100474914"/>
    <x v="0"/>
    <x v="0"/>
    <s v="Direção Financeira"/>
    <s v="ORI"/>
    <x v="0"/>
    <m/>
    <x v="0"/>
    <x v="0"/>
    <x v="0"/>
    <x v="0"/>
    <x v="0"/>
    <x v="0"/>
    <x v="0"/>
    <x v="0"/>
    <x v="0"/>
    <x v="0"/>
    <x v="0"/>
    <s v="Direção Financeira"/>
    <x v="0"/>
    <x v="0"/>
    <x v="0"/>
    <x v="0"/>
    <x v="0"/>
    <x v="0"/>
    <x v="0"/>
    <x v="0"/>
    <x v="0"/>
    <x v="0"/>
    <x v="0"/>
    <x v="0"/>
    <s v="Pagamento prestação de serviço assistência técnica residentes referente ao mês de dezembro 2024, conforme anexo."/>
  </r>
  <r>
    <x v="0"/>
    <n v="0"/>
    <n v="0"/>
    <n v="0"/>
    <n v="39735"/>
    <x v="5418"/>
    <x v="0"/>
    <x v="0"/>
    <x v="0"/>
    <s v="03.16.15"/>
    <x v="0"/>
    <x v="0"/>
    <x v="0"/>
    <s v="Direção Financeira"/>
    <s v="03.16.15"/>
    <s v="Direção Financeira"/>
    <s v="03.16.15"/>
    <x v="28"/>
    <x v="0"/>
    <x v="0"/>
    <x v="0"/>
    <x v="0"/>
    <x v="0"/>
    <x v="0"/>
    <x v="0"/>
    <x v="11"/>
    <s v="2024-12-16"/>
    <x v="3"/>
    <n v="39735"/>
    <x v="0"/>
    <m/>
    <x v="0"/>
    <m/>
    <x v="6"/>
    <n v="100474914"/>
    <x v="0"/>
    <x v="0"/>
    <s v="Direção Financeira"/>
    <s v="ORI"/>
    <x v="0"/>
    <m/>
    <x v="0"/>
    <x v="0"/>
    <x v="0"/>
    <x v="0"/>
    <x v="0"/>
    <x v="0"/>
    <x v="0"/>
    <x v="0"/>
    <x v="0"/>
    <x v="0"/>
    <x v="0"/>
    <s v="Direção Financeira"/>
    <x v="0"/>
    <x v="0"/>
    <x v="0"/>
    <x v="0"/>
    <x v="0"/>
    <x v="0"/>
    <x v="0"/>
    <x v="0"/>
    <x v="0"/>
    <x v="0"/>
    <x v="0"/>
    <x v="0"/>
    <s v="Pagamento prestação de serviço assistência técnica residentes referente ao mês de dezembro 2024, conforme anexo."/>
  </r>
  <r>
    <x v="0"/>
    <n v="0"/>
    <n v="0"/>
    <n v="0"/>
    <n v="2400"/>
    <x v="5420"/>
    <x v="0"/>
    <x v="0"/>
    <x v="0"/>
    <s v="03.16.01"/>
    <x v="38"/>
    <x v="0"/>
    <x v="0"/>
    <s v="Assembleia Municipal"/>
    <s v="03.16.01"/>
    <s v="Assembleia Municipal"/>
    <s v="03.16.01"/>
    <x v="3"/>
    <x v="0"/>
    <x v="0"/>
    <x v="1"/>
    <x v="0"/>
    <x v="0"/>
    <x v="0"/>
    <x v="0"/>
    <x v="0"/>
    <s v="2024-01-11"/>
    <x v="0"/>
    <n v="2400"/>
    <x v="0"/>
    <m/>
    <x v="0"/>
    <m/>
    <x v="2"/>
    <n v="100474696"/>
    <x v="0"/>
    <x v="1"/>
    <s v="Assembleia Municipal"/>
    <s v="ORI"/>
    <x v="0"/>
    <s v="AM"/>
    <x v="0"/>
    <x v="0"/>
    <x v="0"/>
    <x v="0"/>
    <x v="0"/>
    <x v="0"/>
    <x v="0"/>
    <x v="0"/>
    <x v="0"/>
    <x v="0"/>
    <x v="0"/>
    <s v="Assembleia Municipal"/>
    <x v="0"/>
    <x v="0"/>
    <x v="0"/>
    <x v="0"/>
    <x v="0"/>
    <x v="0"/>
    <x v="0"/>
    <x v="0"/>
    <x v="0"/>
    <x v="0"/>
    <x v="1"/>
    <x v="0"/>
    <s v="Pagamento a favor do Sr. Helton João Lopes proprietário do veiculo ST-96-UQ, referente ao serviço prestado a Assembleia Municipal, conforme anexo."/>
  </r>
  <r>
    <x v="0"/>
    <n v="0"/>
    <n v="0"/>
    <n v="0"/>
    <n v="13600"/>
    <x v="5420"/>
    <x v="0"/>
    <x v="0"/>
    <x v="0"/>
    <s v="03.16.01"/>
    <x v="38"/>
    <x v="0"/>
    <x v="0"/>
    <s v="Assembleia Municipal"/>
    <s v="03.16.01"/>
    <s v="Assembleia Municipal"/>
    <s v="03.16.01"/>
    <x v="3"/>
    <x v="0"/>
    <x v="0"/>
    <x v="1"/>
    <x v="0"/>
    <x v="0"/>
    <x v="0"/>
    <x v="0"/>
    <x v="0"/>
    <s v="2024-01-11"/>
    <x v="0"/>
    <n v="13600"/>
    <x v="0"/>
    <m/>
    <x v="0"/>
    <m/>
    <x v="622"/>
    <n v="100479466"/>
    <x v="0"/>
    <x v="0"/>
    <s v="Assembleia Municipal"/>
    <s v="ORI"/>
    <x v="0"/>
    <s v="AM"/>
    <x v="0"/>
    <x v="0"/>
    <x v="0"/>
    <x v="0"/>
    <x v="0"/>
    <x v="0"/>
    <x v="0"/>
    <x v="0"/>
    <x v="0"/>
    <x v="0"/>
    <x v="0"/>
    <s v="Assembleia Municipal"/>
    <x v="0"/>
    <x v="0"/>
    <x v="0"/>
    <x v="0"/>
    <x v="0"/>
    <x v="0"/>
    <x v="0"/>
    <x v="0"/>
    <x v="0"/>
    <x v="0"/>
    <x v="0"/>
    <x v="0"/>
    <s v="Pagamento a favor do Sr. Helton João Lopes proprietário do veiculo ST-96-UQ, referente ao serviço prestado a Assembleia Municipal, conforme anexo."/>
  </r>
  <r>
    <x v="0"/>
    <n v="0"/>
    <n v="0"/>
    <n v="0"/>
    <n v="5157"/>
    <x v="5421"/>
    <x v="0"/>
    <x v="1"/>
    <x v="0"/>
    <s v="80.02.01"/>
    <x v="2"/>
    <x v="2"/>
    <x v="2"/>
    <s v="Retenções Iur"/>
    <s v="80.02.01"/>
    <s v="Retenções Iur"/>
    <s v="80.02.01"/>
    <x v="2"/>
    <x v="0"/>
    <x v="1"/>
    <x v="0"/>
    <x v="1"/>
    <x v="2"/>
    <x v="2"/>
    <x v="0"/>
    <x v="1"/>
    <s v="2024-03-21"/>
    <x v="0"/>
    <n v="5157"/>
    <x v="0"/>
    <m/>
    <x v="0"/>
    <m/>
    <x v="2"/>
    <n v="100474696"/>
    <x v="0"/>
    <x v="0"/>
    <s v="Retenções Iur"/>
    <s v="ORI"/>
    <x v="0"/>
    <s v="RIUR"/>
    <x v="0"/>
    <x v="0"/>
    <x v="0"/>
    <x v="0"/>
    <x v="0"/>
    <x v="0"/>
    <x v="0"/>
    <x v="0"/>
    <x v="0"/>
    <x v="0"/>
    <x v="0"/>
    <s v="Retenções Iur"/>
    <x v="0"/>
    <x v="0"/>
    <x v="0"/>
    <x v="0"/>
    <x v="2"/>
    <x v="0"/>
    <x v="0"/>
    <x v="0"/>
    <x v="0"/>
    <x v="1"/>
    <x v="0"/>
    <x v="0"/>
    <s v="RETENCAO OT"/>
  </r>
  <r>
    <x v="0"/>
    <n v="0"/>
    <n v="0"/>
    <n v="0"/>
    <n v="800"/>
    <x v="5422"/>
    <x v="0"/>
    <x v="1"/>
    <x v="0"/>
    <s v="80.02.10.20"/>
    <x v="20"/>
    <x v="2"/>
    <x v="2"/>
    <s v="Outros"/>
    <s v="80.02.10"/>
    <s v="Outros"/>
    <s v="80.02.10"/>
    <x v="34"/>
    <x v="0"/>
    <x v="1"/>
    <x v="9"/>
    <x v="1"/>
    <x v="2"/>
    <x v="2"/>
    <x v="0"/>
    <x v="1"/>
    <s v="2024-03-21"/>
    <x v="0"/>
    <n v="800"/>
    <x v="0"/>
    <m/>
    <x v="0"/>
    <m/>
    <x v="54"/>
    <n v="100477977"/>
    <x v="0"/>
    <x v="0"/>
    <s v="Retenções CVMovel"/>
    <s v="ORI"/>
    <x v="0"/>
    <s v="RT"/>
    <x v="0"/>
    <x v="0"/>
    <x v="0"/>
    <x v="0"/>
    <x v="0"/>
    <x v="0"/>
    <x v="0"/>
    <x v="0"/>
    <x v="0"/>
    <x v="0"/>
    <x v="0"/>
    <s v="Retenções CVMovel"/>
    <x v="0"/>
    <x v="0"/>
    <x v="0"/>
    <x v="0"/>
    <x v="2"/>
    <x v="0"/>
    <x v="0"/>
    <x v="0"/>
    <x v="0"/>
    <x v="1"/>
    <x v="0"/>
    <x v="0"/>
    <s v="RETENCAO OT"/>
  </r>
  <r>
    <x v="0"/>
    <n v="0"/>
    <n v="0"/>
    <n v="0"/>
    <n v="47739"/>
    <x v="5423"/>
    <x v="0"/>
    <x v="1"/>
    <x v="0"/>
    <s v="80.02.01"/>
    <x v="2"/>
    <x v="2"/>
    <x v="2"/>
    <s v="Retenções Iur"/>
    <s v="80.02.01"/>
    <s v="Retenções Iur"/>
    <s v="80.02.01"/>
    <x v="2"/>
    <x v="0"/>
    <x v="1"/>
    <x v="0"/>
    <x v="1"/>
    <x v="2"/>
    <x v="2"/>
    <x v="0"/>
    <x v="1"/>
    <s v="2024-03-21"/>
    <x v="0"/>
    <n v="47739"/>
    <x v="0"/>
    <m/>
    <x v="0"/>
    <m/>
    <x v="2"/>
    <n v="100474696"/>
    <x v="0"/>
    <x v="0"/>
    <s v="Retenções Iur"/>
    <s v="ORI"/>
    <x v="0"/>
    <s v="RIUR"/>
    <x v="0"/>
    <x v="0"/>
    <x v="0"/>
    <x v="0"/>
    <x v="0"/>
    <x v="0"/>
    <x v="0"/>
    <x v="0"/>
    <x v="0"/>
    <x v="0"/>
    <x v="0"/>
    <s v="Retenções Iur"/>
    <x v="0"/>
    <x v="0"/>
    <x v="0"/>
    <x v="0"/>
    <x v="2"/>
    <x v="0"/>
    <x v="0"/>
    <x v="0"/>
    <x v="0"/>
    <x v="1"/>
    <x v="0"/>
    <x v="0"/>
    <s v="RETENCAO OT"/>
  </r>
  <r>
    <x v="0"/>
    <n v="0"/>
    <n v="0"/>
    <n v="0"/>
    <n v="417"/>
    <x v="5424"/>
    <x v="0"/>
    <x v="0"/>
    <x v="0"/>
    <s v="01.25.05.09"/>
    <x v="26"/>
    <x v="3"/>
    <x v="3"/>
    <s v="Saúde"/>
    <s v="01.25.05"/>
    <s v="Saúde"/>
    <s v="01.25.05"/>
    <x v="7"/>
    <x v="0"/>
    <x v="4"/>
    <x v="4"/>
    <x v="0"/>
    <x v="1"/>
    <x v="0"/>
    <x v="0"/>
    <x v="6"/>
    <s v="2024-04-30"/>
    <x v="1"/>
    <n v="417"/>
    <x v="0"/>
    <m/>
    <x v="0"/>
    <m/>
    <x v="66"/>
    <n v="100476294"/>
    <x v="0"/>
    <x v="0"/>
    <s v="Apoio a Consultas de Especialidade e Medicamentos"/>
    <s v="ORI"/>
    <x v="0"/>
    <s v="ACE"/>
    <x v="0"/>
    <x v="0"/>
    <x v="0"/>
    <x v="0"/>
    <x v="0"/>
    <x v="0"/>
    <x v="0"/>
    <x v="0"/>
    <x v="0"/>
    <x v="0"/>
    <x v="0"/>
    <s v="Apoio a Consultas de Especialidade e Medicamentos"/>
    <x v="0"/>
    <x v="0"/>
    <x v="0"/>
    <x v="0"/>
    <x v="1"/>
    <x v="0"/>
    <x v="0"/>
    <x v="0"/>
    <x v="0"/>
    <x v="0"/>
    <x v="0"/>
    <x v="0"/>
    <s v="Pagamento a favor da Farmácia São Miguel, referente apoio compra de medicamento da Sra. maria Joana Sanches furtado, conforme anexo."/>
  </r>
  <r>
    <x v="1"/>
    <n v="0"/>
    <n v="0"/>
    <n v="0"/>
    <n v="230000"/>
    <x v="5425"/>
    <x v="0"/>
    <x v="0"/>
    <x v="0"/>
    <s v="01.27.06.80"/>
    <x v="1"/>
    <x v="1"/>
    <x v="1"/>
    <s v="Requalificação Urbana e habitação"/>
    <s v="01.27.06"/>
    <s v="Requalificação Urbana e habitação"/>
    <s v="01.27.06"/>
    <x v="1"/>
    <x v="0"/>
    <x v="0"/>
    <x v="0"/>
    <x v="0"/>
    <x v="1"/>
    <x v="1"/>
    <x v="0"/>
    <x v="1"/>
    <s v="2024-03-01"/>
    <x v="0"/>
    <n v="230000"/>
    <x v="0"/>
    <m/>
    <x v="0"/>
    <m/>
    <x v="55"/>
    <n v="100478943"/>
    <x v="0"/>
    <x v="0"/>
    <s v="Requalificação Urbana de Veneza"/>
    <s v="ORI"/>
    <x v="0"/>
    <m/>
    <x v="0"/>
    <x v="0"/>
    <x v="0"/>
    <x v="0"/>
    <x v="0"/>
    <x v="0"/>
    <x v="0"/>
    <x v="0"/>
    <x v="0"/>
    <x v="0"/>
    <x v="0"/>
    <s v="Requalificação Urbana de Veneza"/>
    <x v="0"/>
    <x v="0"/>
    <x v="0"/>
    <x v="0"/>
    <x v="1"/>
    <x v="0"/>
    <x v="0"/>
    <x v="0"/>
    <x v="0"/>
    <x v="0"/>
    <x v="0"/>
    <x v="0"/>
    <s v="Pagamento a favor do Comercio Transporte Construção MA, para a aquisição de 200 sacos de cimentos para as obras de reabilitação urbana e ambiental de Praia de Veneza, conforme anexo."/>
  </r>
  <r>
    <x v="0"/>
    <n v="0"/>
    <n v="0"/>
    <n v="0"/>
    <n v="50000"/>
    <x v="5426"/>
    <x v="0"/>
    <x v="0"/>
    <x v="0"/>
    <s v="03.16.15"/>
    <x v="0"/>
    <x v="0"/>
    <x v="0"/>
    <s v="Direção Financeira"/>
    <s v="03.16.15"/>
    <s v="Direção Financeira"/>
    <s v="03.16.15"/>
    <x v="30"/>
    <x v="0"/>
    <x v="0"/>
    <x v="0"/>
    <x v="1"/>
    <x v="0"/>
    <x v="0"/>
    <x v="0"/>
    <x v="2"/>
    <s v="2024-02-21"/>
    <x v="0"/>
    <n v="50000"/>
    <x v="0"/>
    <m/>
    <x v="0"/>
    <m/>
    <x v="352"/>
    <n v="100476546"/>
    <x v="0"/>
    <x v="0"/>
    <s v="Direção Financeira"/>
    <s v="ORI"/>
    <x v="0"/>
    <m/>
    <x v="0"/>
    <x v="0"/>
    <x v="0"/>
    <x v="0"/>
    <x v="0"/>
    <x v="0"/>
    <x v="0"/>
    <x v="0"/>
    <x v="0"/>
    <x v="0"/>
    <x v="0"/>
    <s v="Direção Financeira"/>
    <x v="0"/>
    <x v="0"/>
    <x v="0"/>
    <x v="0"/>
    <x v="0"/>
    <x v="0"/>
    <x v="0"/>
    <x v="0"/>
    <x v="0"/>
    <x v="0"/>
    <x v="0"/>
    <x v="0"/>
    <s v="Pagamento adiantamento salario, conforme autorização em anexo."/>
  </r>
  <r>
    <x v="0"/>
    <n v="0"/>
    <n v="0"/>
    <n v="0"/>
    <n v="40000"/>
    <x v="5427"/>
    <x v="0"/>
    <x v="0"/>
    <x v="0"/>
    <s v="03.16.15"/>
    <x v="0"/>
    <x v="0"/>
    <x v="0"/>
    <s v="Direção Financeira"/>
    <s v="03.16.15"/>
    <s v="Direção Financeira"/>
    <s v="03.16.15"/>
    <x v="0"/>
    <x v="0"/>
    <x v="0"/>
    <x v="0"/>
    <x v="0"/>
    <x v="0"/>
    <x v="0"/>
    <x v="0"/>
    <x v="1"/>
    <s v="2024-03-01"/>
    <x v="0"/>
    <n v="40000"/>
    <x v="0"/>
    <m/>
    <x v="0"/>
    <m/>
    <x v="77"/>
    <n v="100477538"/>
    <x v="0"/>
    <x v="0"/>
    <s v="Direção Financeira"/>
    <s v="ORI"/>
    <x v="0"/>
    <m/>
    <x v="0"/>
    <x v="0"/>
    <x v="0"/>
    <x v="0"/>
    <x v="0"/>
    <x v="0"/>
    <x v="0"/>
    <x v="0"/>
    <x v="0"/>
    <x v="0"/>
    <x v="0"/>
    <s v="Direção Financeira"/>
    <x v="0"/>
    <x v="0"/>
    <x v="0"/>
    <x v="0"/>
    <x v="0"/>
    <x v="0"/>
    <x v="0"/>
    <x v="0"/>
    <x v="0"/>
    <x v="0"/>
    <x v="0"/>
    <x v="0"/>
    <s v="Pagamento referente a aquisição de serviços de manutenção das viaturas ST-03-QJ, ST-70-UQ, ST-22-RJ, ST-24-RG, ST-29-MG, afetos ao serviços da CMSM, conforme anexo."/>
  </r>
  <r>
    <x v="0"/>
    <n v="0"/>
    <n v="0"/>
    <n v="0"/>
    <n v="10000"/>
    <x v="5428"/>
    <x v="0"/>
    <x v="0"/>
    <x v="0"/>
    <s v="01.25.01.11"/>
    <x v="17"/>
    <x v="3"/>
    <x v="3"/>
    <s v="Educação"/>
    <s v="01.25.01"/>
    <s v="Educação"/>
    <s v="01.25.01"/>
    <x v="4"/>
    <x v="0"/>
    <x v="2"/>
    <x v="2"/>
    <x v="0"/>
    <x v="1"/>
    <x v="0"/>
    <x v="0"/>
    <x v="1"/>
    <s v="2024-03-13"/>
    <x v="0"/>
    <n v="10000"/>
    <x v="0"/>
    <m/>
    <x v="0"/>
    <m/>
    <x v="501"/>
    <n v="100477954"/>
    <x v="0"/>
    <x v="0"/>
    <s v="Apoio ao Ensino Básico e Secundário"/>
    <s v="ORI"/>
    <x v="0"/>
    <s v="AEBS"/>
    <x v="0"/>
    <x v="0"/>
    <x v="0"/>
    <x v="0"/>
    <x v="0"/>
    <x v="0"/>
    <x v="0"/>
    <x v="0"/>
    <x v="0"/>
    <x v="0"/>
    <x v="0"/>
    <s v="Apoio ao Ensino Básico e Secundário"/>
    <x v="0"/>
    <x v="0"/>
    <x v="0"/>
    <x v="0"/>
    <x v="1"/>
    <x v="0"/>
    <x v="0"/>
    <x v="0"/>
    <x v="0"/>
    <x v="0"/>
    <x v="0"/>
    <x v="0"/>
    <s v="Apoio a favor da Sra. Jocelina Furtado Carvalho, referente pagamento de propina, conforme anexo."/>
  </r>
  <r>
    <x v="0"/>
    <n v="0"/>
    <n v="0"/>
    <n v="0"/>
    <n v="170"/>
    <x v="5429"/>
    <x v="0"/>
    <x v="0"/>
    <x v="0"/>
    <s v="03.16.15"/>
    <x v="0"/>
    <x v="0"/>
    <x v="0"/>
    <s v="Direção Financeira"/>
    <s v="03.16.15"/>
    <s v="Direção Financeira"/>
    <s v="03.16.15"/>
    <x v="74"/>
    <x v="0"/>
    <x v="0"/>
    <x v="0"/>
    <x v="0"/>
    <x v="0"/>
    <x v="0"/>
    <x v="0"/>
    <x v="6"/>
    <s v="2024-04-15"/>
    <x v="1"/>
    <n v="170"/>
    <x v="0"/>
    <m/>
    <x v="0"/>
    <m/>
    <x v="6"/>
    <n v="100474914"/>
    <x v="0"/>
    <x v="0"/>
    <s v="Direção Financeira"/>
    <s v="ORI"/>
    <x v="0"/>
    <m/>
    <x v="0"/>
    <x v="0"/>
    <x v="0"/>
    <x v="0"/>
    <x v="0"/>
    <x v="0"/>
    <x v="0"/>
    <x v="0"/>
    <x v="0"/>
    <x v="0"/>
    <x v="0"/>
    <s v="Direção Financeira"/>
    <x v="0"/>
    <x v="0"/>
    <x v="0"/>
    <x v="0"/>
    <x v="0"/>
    <x v="0"/>
    <x v="0"/>
    <x v="0"/>
    <x v="0"/>
    <x v="0"/>
    <x v="0"/>
    <x v="0"/>
    <s v="Despesas proveniente de de confeção de chave, destinado ao paços do concelho, conforme anexo."/>
  </r>
  <r>
    <x v="0"/>
    <n v="0"/>
    <n v="0"/>
    <n v="0"/>
    <n v="2800"/>
    <x v="5430"/>
    <x v="0"/>
    <x v="0"/>
    <x v="0"/>
    <s v="03.16.10"/>
    <x v="39"/>
    <x v="0"/>
    <x v="0"/>
    <s v="Delegações Municipais "/>
    <s v="03.16.10"/>
    <s v="Delegações Municipais "/>
    <s v="03.16.10"/>
    <x v="3"/>
    <x v="0"/>
    <x v="0"/>
    <x v="1"/>
    <x v="0"/>
    <x v="0"/>
    <x v="0"/>
    <x v="0"/>
    <x v="3"/>
    <s v="2024-05-07"/>
    <x v="1"/>
    <n v="2800"/>
    <x v="0"/>
    <m/>
    <x v="0"/>
    <m/>
    <x v="167"/>
    <n v="100477347"/>
    <x v="0"/>
    <x v="0"/>
    <s v="Delegações Municipais "/>
    <s v="ORI"/>
    <x v="0"/>
    <m/>
    <x v="0"/>
    <x v="0"/>
    <x v="0"/>
    <x v="0"/>
    <x v="0"/>
    <x v="0"/>
    <x v="0"/>
    <x v="0"/>
    <x v="0"/>
    <x v="0"/>
    <x v="0"/>
    <s v="Delegações Municipais "/>
    <x v="0"/>
    <x v="0"/>
    <x v="0"/>
    <x v="0"/>
    <x v="0"/>
    <x v="0"/>
    <x v="0"/>
    <x v="0"/>
    <x v="0"/>
    <x v="0"/>
    <x v="0"/>
    <x v="0"/>
    <s v="Ajuda de custo  e subsidio de transporte a favor do Sr. Iderlindo Furtado pela sua deslocação em missão de serviço a cidade da Sta. Catarina/Praia no dia 06 de Maio de 2024, conforme justificativo em anexo.  "/>
  </r>
  <r>
    <x v="0"/>
    <n v="0"/>
    <n v="0"/>
    <n v="0"/>
    <n v="230000"/>
    <x v="5431"/>
    <x v="0"/>
    <x v="0"/>
    <x v="0"/>
    <s v="03.16.15"/>
    <x v="0"/>
    <x v="0"/>
    <x v="0"/>
    <s v="Direção Financeira"/>
    <s v="03.16.15"/>
    <s v="Direção Financeira"/>
    <s v="03.16.15"/>
    <x v="41"/>
    <x v="0"/>
    <x v="0"/>
    <x v="1"/>
    <x v="0"/>
    <x v="0"/>
    <x v="0"/>
    <x v="0"/>
    <x v="3"/>
    <s v="2024-05-14"/>
    <x v="1"/>
    <n v="230000"/>
    <x v="0"/>
    <m/>
    <x v="0"/>
    <m/>
    <x v="22"/>
    <n v="100478657"/>
    <x v="0"/>
    <x v="0"/>
    <s v="Direção Financeira"/>
    <s v="ORI"/>
    <x v="0"/>
    <m/>
    <x v="0"/>
    <x v="0"/>
    <x v="0"/>
    <x v="0"/>
    <x v="0"/>
    <x v="0"/>
    <x v="0"/>
    <x v="0"/>
    <x v="0"/>
    <x v="0"/>
    <x v="0"/>
    <s v="Direção Financeira"/>
    <x v="0"/>
    <x v="0"/>
    <x v="0"/>
    <x v="0"/>
    <x v="0"/>
    <x v="0"/>
    <x v="0"/>
    <x v="0"/>
    <x v="0"/>
    <x v="0"/>
    <x v="0"/>
    <x v="0"/>
    <s v="Pagamento referente  a aquisição de serviços de reparação, pintura e bate chapa do camião DAF ST-87-ZB Afeto as obras da CMSM, conforme anexo."/>
  </r>
  <r>
    <x v="0"/>
    <n v="0"/>
    <n v="0"/>
    <n v="0"/>
    <n v="6240"/>
    <x v="5432"/>
    <x v="0"/>
    <x v="0"/>
    <x v="0"/>
    <s v="01.25.01.10"/>
    <x v="33"/>
    <x v="3"/>
    <x v="3"/>
    <s v="Educação"/>
    <s v="01.25.01"/>
    <s v="Educação"/>
    <s v="01.25.01"/>
    <x v="4"/>
    <x v="0"/>
    <x v="2"/>
    <x v="2"/>
    <x v="0"/>
    <x v="1"/>
    <x v="0"/>
    <x v="0"/>
    <x v="10"/>
    <s v="2024-11-07"/>
    <x v="3"/>
    <n v="6240"/>
    <x v="0"/>
    <m/>
    <x v="0"/>
    <m/>
    <x v="195"/>
    <n v="100478815"/>
    <x v="0"/>
    <x v="0"/>
    <s v="Transporte escolar"/>
    <s v="ORI"/>
    <x v="0"/>
    <m/>
    <x v="0"/>
    <x v="0"/>
    <x v="0"/>
    <x v="0"/>
    <x v="0"/>
    <x v="0"/>
    <x v="0"/>
    <x v="0"/>
    <x v="0"/>
    <x v="0"/>
    <x v="0"/>
    <s v="Transporte escolar"/>
    <x v="0"/>
    <x v="0"/>
    <x v="0"/>
    <x v="0"/>
    <x v="1"/>
    <x v="0"/>
    <x v="0"/>
    <x v="0"/>
    <x v="0"/>
    <x v="0"/>
    <x v="0"/>
    <x v="0"/>
    <s v="Pagamento referente a aquisição de peças para viaturas de transporte escolar, conforme proposta em anexo."/>
  </r>
  <r>
    <x v="0"/>
    <n v="0"/>
    <n v="0"/>
    <n v="0"/>
    <n v="3000"/>
    <x v="5433"/>
    <x v="0"/>
    <x v="0"/>
    <x v="0"/>
    <s v="01.25.01.10"/>
    <x v="33"/>
    <x v="3"/>
    <x v="3"/>
    <s v="Educação"/>
    <s v="01.25.01"/>
    <s v="Educação"/>
    <s v="01.25.01"/>
    <x v="4"/>
    <x v="0"/>
    <x v="2"/>
    <x v="2"/>
    <x v="0"/>
    <x v="1"/>
    <x v="0"/>
    <x v="0"/>
    <x v="10"/>
    <s v="2024-11-07"/>
    <x v="3"/>
    <n v="3000"/>
    <x v="0"/>
    <m/>
    <x v="0"/>
    <m/>
    <x v="35"/>
    <n v="100479738"/>
    <x v="0"/>
    <x v="0"/>
    <s v="Transporte escolar"/>
    <s v="ORI"/>
    <x v="0"/>
    <m/>
    <x v="0"/>
    <x v="0"/>
    <x v="0"/>
    <x v="0"/>
    <x v="0"/>
    <x v="0"/>
    <x v="0"/>
    <x v="0"/>
    <x v="0"/>
    <x v="0"/>
    <x v="0"/>
    <s v="Transporte escolar"/>
    <x v="0"/>
    <x v="0"/>
    <x v="0"/>
    <x v="0"/>
    <x v="1"/>
    <x v="0"/>
    <x v="0"/>
    <x v="0"/>
    <x v="0"/>
    <x v="0"/>
    <x v="0"/>
    <x v="0"/>
    <s v="Apoio social a favor da Sra. Leinise Mendes Fernandes, para pagamento do transporte escolar, conforme anexo."/>
  </r>
  <r>
    <x v="0"/>
    <n v="0"/>
    <n v="0"/>
    <n v="0"/>
    <n v="47739"/>
    <x v="5434"/>
    <x v="0"/>
    <x v="1"/>
    <x v="0"/>
    <s v="80.02.01"/>
    <x v="2"/>
    <x v="2"/>
    <x v="2"/>
    <s v="Retenções Iur"/>
    <s v="80.02.01"/>
    <s v="Retenções Iur"/>
    <s v="80.02.01"/>
    <x v="2"/>
    <x v="0"/>
    <x v="1"/>
    <x v="0"/>
    <x v="1"/>
    <x v="2"/>
    <x v="2"/>
    <x v="0"/>
    <x v="8"/>
    <s v="2024-10-23"/>
    <x v="3"/>
    <n v="47739"/>
    <x v="0"/>
    <m/>
    <x v="0"/>
    <m/>
    <x v="2"/>
    <n v="100474696"/>
    <x v="0"/>
    <x v="0"/>
    <s v="Retenções Iur"/>
    <s v="ORI"/>
    <x v="0"/>
    <s v="RIUR"/>
    <x v="0"/>
    <x v="0"/>
    <x v="0"/>
    <x v="0"/>
    <x v="0"/>
    <x v="0"/>
    <x v="0"/>
    <x v="0"/>
    <x v="0"/>
    <x v="0"/>
    <x v="0"/>
    <s v="Retenções Iur"/>
    <x v="0"/>
    <x v="0"/>
    <x v="0"/>
    <x v="0"/>
    <x v="2"/>
    <x v="0"/>
    <x v="0"/>
    <x v="0"/>
    <x v="0"/>
    <x v="1"/>
    <x v="0"/>
    <x v="0"/>
    <s v="RETENCAO OT"/>
  </r>
  <r>
    <x v="0"/>
    <n v="0"/>
    <n v="0"/>
    <n v="0"/>
    <n v="9000"/>
    <x v="5435"/>
    <x v="0"/>
    <x v="1"/>
    <x v="0"/>
    <s v="80.02.10.03"/>
    <x v="43"/>
    <x v="2"/>
    <x v="2"/>
    <s v="Outros"/>
    <s v="80.02.10"/>
    <s v="Outros"/>
    <s v="80.02.10"/>
    <x v="68"/>
    <x v="0"/>
    <x v="1"/>
    <x v="0"/>
    <x v="1"/>
    <x v="2"/>
    <x v="2"/>
    <x v="0"/>
    <x v="8"/>
    <s v="2024-10-23"/>
    <x v="3"/>
    <n v="9000"/>
    <x v="0"/>
    <m/>
    <x v="0"/>
    <m/>
    <x v="67"/>
    <n v="100474708"/>
    <x v="0"/>
    <x v="0"/>
    <s v="Retençoes Pensao Alimenticia"/>
    <s v="ORI"/>
    <x v="0"/>
    <s v="RPA"/>
    <x v="0"/>
    <x v="0"/>
    <x v="0"/>
    <x v="0"/>
    <x v="0"/>
    <x v="0"/>
    <x v="0"/>
    <x v="0"/>
    <x v="0"/>
    <x v="0"/>
    <x v="0"/>
    <s v="Retençoes Pensao Alimenticia"/>
    <x v="0"/>
    <x v="0"/>
    <x v="0"/>
    <x v="0"/>
    <x v="2"/>
    <x v="0"/>
    <x v="0"/>
    <x v="0"/>
    <x v="0"/>
    <x v="1"/>
    <x v="0"/>
    <x v="0"/>
    <s v="RETENCAO OT"/>
  </r>
  <r>
    <x v="0"/>
    <n v="0"/>
    <n v="0"/>
    <n v="0"/>
    <n v="59525"/>
    <x v="5436"/>
    <x v="0"/>
    <x v="1"/>
    <x v="0"/>
    <s v="80.02.10.01"/>
    <x v="16"/>
    <x v="2"/>
    <x v="2"/>
    <s v="Outros"/>
    <s v="80.02.10"/>
    <s v="Outros"/>
    <s v="80.02.10"/>
    <x v="37"/>
    <x v="0"/>
    <x v="1"/>
    <x v="0"/>
    <x v="1"/>
    <x v="2"/>
    <x v="2"/>
    <x v="0"/>
    <x v="8"/>
    <s v="2024-10-23"/>
    <x v="3"/>
    <n v="59525"/>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1040"/>
    <x v="5437"/>
    <x v="0"/>
    <x v="1"/>
    <x v="0"/>
    <s v="80.02.10.24"/>
    <x v="47"/>
    <x v="2"/>
    <x v="2"/>
    <s v="Outros"/>
    <s v="80.02.10"/>
    <s v="Outros"/>
    <s v="80.02.10"/>
    <x v="67"/>
    <x v="0"/>
    <x v="1"/>
    <x v="0"/>
    <x v="1"/>
    <x v="2"/>
    <x v="2"/>
    <x v="0"/>
    <x v="8"/>
    <s v="2024-10-23"/>
    <x v="3"/>
    <n v="1040"/>
    <x v="0"/>
    <m/>
    <x v="0"/>
    <m/>
    <x v="18"/>
    <n v="100478987"/>
    <x v="0"/>
    <x v="0"/>
    <s v="Retenções SIACSA"/>
    <s v="ORI"/>
    <x v="0"/>
    <s v="SIACSA"/>
    <x v="0"/>
    <x v="0"/>
    <x v="0"/>
    <x v="0"/>
    <x v="0"/>
    <x v="0"/>
    <x v="0"/>
    <x v="0"/>
    <x v="0"/>
    <x v="0"/>
    <x v="0"/>
    <s v="Retenções SIACSA"/>
    <x v="0"/>
    <x v="0"/>
    <x v="0"/>
    <x v="0"/>
    <x v="2"/>
    <x v="0"/>
    <x v="0"/>
    <x v="0"/>
    <x v="0"/>
    <x v="1"/>
    <x v="0"/>
    <x v="0"/>
    <s v="RETENCAO OT"/>
  </r>
  <r>
    <x v="0"/>
    <n v="0"/>
    <n v="0"/>
    <n v="0"/>
    <n v="5448"/>
    <x v="5438"/>
    <x v="0"/>
    <x v="1"/>
    <x v="0"/>
    <s v="80.02.10.26"/>
    <x v="13"/>
    <x v="2"/>
    <x v="2"/>
    <s v="Outros"/>
    <s v="80.02.10"/>
    <s v="Outros"/>
    <s v="80.02.10"/>
    <x v="34"/>
    <x v="0"/>
    <x v="1"/>
    <x v="9"/>
    <x v="1"/>
    <x v="2"/>
    <x v="2"/>
    <x v="0"/>
    <x v="8"/>
    <s v="2024-10-23"/>
    <x v="3"/>
    <n v="5448"/>
    <x v="0"/>
    <m/>
    <x v="0"/>
    <m/>
    <x v="15"/>
    <n v="100479277"/>
    <x v="0"/>
    <x v="0"/>
    <s v="Retenção Sansung"/>
    <s v="ORI"/>
    <x v="0"/>
    <s v="RS"/>
    <x v="0"/>
    <x v="0"/>
    <x v="0"/>
    <x v="0"/>
    <x v="0"/>
    <x v="0"/>
    <x v="0"/>
    <x v="0"/>
    <x v="0"/>
    <x v="0"/>
    <x v="0"/>
    <s v="Retenção Sansung"/>
    <x v="0"/>
    <x v="0"/>
    <x v="0"/>
    <x v="0"/>
    <x v="2"/>
    <x v="0"/>
    <x v="0"/>
    <x v="0"/>
    <x v="0"/>
    <x v="1"/>
    <x v="0"/>
    <x v="0"/>
    <s v="RETENCAO OT"/>
  </r>
  <r>
    <x v="0"/>
    <n v="0"/>
    <n v="0"/>
    <n v="0"/>
    <n v="46769"/>
    <x v="5439"/>
    <x v="0"/>
    <x v="1"/>
    <x v="0"/>
    <s v="80.02.01"/>
    <x v="2"/>
    <x v="2"/>
    <x v="2"/>
    <s v="Retenções Iur"/>
    <s v="80.02.01"/>
    <s v="Retenções Iur"/>
    <s v="80.02.01"/>
    <x v="2"/>
    <x v="0"/>
    <x v="1"/>
    <x v="0"/>
    <x v="1"/>
    <x v="2"/>
    <x v="2"/>
    <x v="0"/>
    <x v="8"/>
    <s v="2024-10-23"/>
    <x v="3"/>
    <n v="46769"/>
    <x v="0"/>
    <m/>
    <x v="0"/>
    <m/>
    <x v="2"/>
    <n v="100474696"/>
    <x v="0"/>
    <x v="0"/>
    <s v="Retenções Iur"/>
    <s v="ORI"/>
    <x v="0"/>
    <s v="RIUR"/>
    <x v="0"/>
    <x v="0"/>
    <x v="0"/>
    <x v="0"/>
    <x v="0"/>
    <x v="0"/>
    <x v="0"/>
    <x v="0"/>
    <x v="0"/>
    <x v="0"/>
    <x v="0"/>
    <s v="Retenções Iur"/>
    <x v="0"/>
    <x v="0"/>
    <x v="0"/>
    <x v="0"/>
    <x v="2"/>
    <x v="0"/>
    <x v="0"/>
    <x v="0"/>
    <x v="0"/>
    <x v="1"/>
    <x v="0"/>
    <x v="0"/>
    <s v="RETENCAO OT"/>
  </r>
  <r>
    <x v="0"/>
    <n v="0"/>
    <n v="0"/>
    <n v="0"/>
    <n v="200"/>
    <x v="5440"/>
    <x v="0"/>
    <x v="1"/>
    <x v="0"/>
    <s v="80.02.10.28"/>
    <x v="64"/>
    <x v="2"/>
    <x v="2"/>
    <s v="Outros"/>
    <s v="80.02.10"/>
    <s v="Outros"/>
    <s v="80.02.10"/>
    <x v="34"/>
    <x v="0"/>
    <x v="1"/>
    <x v="9"/>
    <x v="1"/>
    <x v="2"/>
    <x v="2"/>
    <x v="0"/>
    <x v="8"/>
    <s v="2024-10-23"/>
    <x v="3"/>
    <n v="200"/>
    <x v="0"/>
    <m/>
    <x v="0"/>
    <m/>
    <x v="17"/>
    <n v="100479279"/>
    <x v="0"/>
    <x v="0"/>
    <s v="Desconto Vencimento"/>
    <s v="ORI"/>
    <x v="0"/>
    <s v="DV"/>
    <x v="0"/>
    <x v="0"/>
    <x v="0"/>
    <x v="0"/>
    <x v="0"/>
    <x v="0"/>
    <x v="0"/>
    <x v="0"/>
    <x v="0"/>
    <x v="0"/>
    <x v="0"/>
    <s v="Desconto Vencimento"/>
    <x v="0"/>
    <x v="0"/>
    <x v="0"/>
    <x v="0"/>
    <x v="2"/>
    <x v="0"/>
    <x v="0"/>
    <x v="0"/>
    <x v="0"/>
    <x v="1"/>
    <x v="0"/>
    <x v="0"/>
    <s v="RETENCAO OT"/>
  </r>
  <r>
    <x v="0"/>
    <n v="0"/>
    <n v="0"/>
    <n v="0"/>
    <n v="3600"/>
    <x v="5441"/>
    <x v="0"/>
    <x v="0"/>
    <x v="0"/>
    <s v="03.16.02"/>
    <x v="3"/>
    <x v="0"/>
    <x v="0"/>
    <s v="Gabinete do Presidente"/>
    <s v="03.16.02"/>
    <s v="Gabinete do Presidente"/>
    <s v="03.16.02"/>
    <x v="3"/>
    <x v="0"/>
    <x v="0"/>
    <x v="1"/>
    <x v="0"/>
    <x v="0"/>
    <x v="0"/>
    <x v="0"/>
    <x v="0"/>
    <s v="2024-01-10"/>
    <x v="0"/>
    <n v="3600"/>
    <x v="0"/>
    <m/>
    <x v="0"/>
    <m/>
    <x v="3"/>
    <n v="100478720"/>
    <x v="0"/>
    <x v="0"/>
    <s v="Gabinete do Presidente"/>
    <s v="ORI"/>
    <x v="0"/>
    <m/>
    <x v="0"/>
    <x v="0"/>
    <x v="0"/>
    <x v="0"/>
    <x v="0"/>
    <x v="0"/>
    <x v="0"/>
    <x v="0"/>
    <x v="0"/>
    <x v="0"/>
    <x v="0"/>
    <s v="Gabinete do Presidente"/>
    <x v="0"/>
    <x v="0"/>
    <x v="0"/>
    <x v="0"/>
    <x v="0"/>
    <x v="0"/>
    <x v="0"/>
    <x v="0"/>
    <x v="0"/>
    <x v="0"/>
    <x v="0"/>
    <x v="0"/>
    <s v="Ajuda de custo a favor do senhor Moises Landim, pela sua deslocação a Praia em missão oficial de serviço, conforme anexo."/>
  </r>
  <r>
    <x v="0"/>
    <n v="0"/>
    <n v="0"/>
    <n v="0"/>
    <n v="2800"/>
    <x v="5442"/>
    <x v="0"/>
    <x v="0"/>
    <x v="0"/>
    <s v="03.16.15"/>
    <x v="0"/>
    <x v="0"/>
    <x v="0"/>
    <s v="Direção Financeira"/>
    <s v="03.16.15"/>
    <s v="Direção Financeira"/>
    <s v="03.16.15"/>
    <x v="3"/>
    <x v="0"/>
    <x v="0"/>
    <x v="1"/>
    <x v="0"/>
    <x v="0"/>
    <x v="0"/>
    <x v="0"/>
    <x v="2"/>
    <s v="2024-02-12"/>
    <x v="0"/>
    <n v="2800"/>
    <x v="0"/>
    <m/>
    <x v="0"/>
    <m/>
    <x v="176"/>
    <n v="100478423"/>
    <x v="0"/>
    <x v="0"/>
    <s v="Direção Financeira"/>
    <s v="ORI"/>
    <x v="0"/>
    <m/>
    <x v="0"/>
    <x v="0"/>
    <x v="0"/>
    <x v="0"/>
    <x v="0"/>
    <x v="0"/>
    <x v="0"/>
    <x v="0"/>
    <x v="0"/>
    <x v="0"/>
    <x v="0"/>
    <s v="Direção Financeira"/>
    <x v="0"/>
    <x v="0"/>
    <x v="0"/>
    <x v="0"/>
    <x v="0"/>
    <x v="0"/>
    <x v="0"/>
    <x v="0"/>
    <x v="0"/>
    <x v="0"/>
    <x v="0"/>
    <x v="0"/>
    <s v="Ajuda de custo a favor do senhor Arnaldo Lopes, pela sua deslocação a Praia nos dias 01 e 10 de Fevereiro, em missão oficial de serviço, conforme guia de marcha em anexo."/>
  </r>
  <r>
    <x v="0"/>
    <n v="0"/>
    <n v="0"/>
    <n v="0"/>
    <n v="22500"/>
    <x v="5443"/>
    <x v="0"/>
    <x v="1"/>
    <x v="0"/>
    <s v="80.02.01"/>
    <x v="2"/>
    <x v="2"/>
    <x v="2"/>
    <s v="Retenções Iur"/>
    <s v="80.02.01"/>
    <s v="Retenções Iur"/>
    <s v="80.02.01"/>
    <x v="2"/>
    <x v="0"/>
    <x v="1"/>
    <x v="0"/>
    <x v="1"/>
    <x v="2"/>
    <x v="2"/>
    <x v="0"/>
    <x v="0"/>
    <s v="2024-01-22"/>
    <x v="0"/>
    <n v="22500"/>
    <x v="0"/>
    <m/>
    <x v="0"/>
    <m/>
    <x v="2"/>
    <n v="100474696"/>
    <x v="0"/>
    <x v="0"/>
    <s v="Retenções Iur"/>
    <s v="ORI"/>
    <x v="0"/>
    <s v="RIUR"/>
    <x v="0"/>
    <x v="0"/>
    <x v="0"/>
    <x v="0"/>
    <x v="0"/>
    <x v="0"/>
    <x v="0"/>
    <x v="0"/>
    <x v="0"/>
    <x v="0"/>
    <x v="0"/>
    <s v="Retenções Iur"/>
    <x v="0"/>
    <x v="0"/>
    <x v="0"/>
    <x v="0"/>
    <x v="2"/>
    <x v="0"/>
    <x v="0"/>
    <x v="0"/>
    <x v="0"/>
    <x v="1"/>
    <x v="0"/>
    <x v="0"/>
    <s v="RETENCAO OT"/>
  </r>
  <r>
    <x v="0"/>
    <n v="0"/>
    <n v="0"/>
    <n v="0"/>
    <n v="1400"/>
    <x v="5444"/>
    <x v="0"/>
    <x v="0"/>
    <x v="0"/>
    <s v="03.16.15"/>
    <x v="0"/>
    <x v="0"/>
    <x v="0"/>
    <s v="Direção Financeira"/>
    <s v="03.16.15"/>
    <s v="Direção Financeira"/>
    <s v="03.16.15"/>
    <x v="3"/>
    <x v="0"/>
    <x v="0"/>
    <x v="1"/>
    <x v="0"/>
    <x v="0"/>
    <x v="0"/>
    <x v="0"/>
    <x v="1"/>
    <s v="2024-03-05"/>
    <x v="0"/>
    <n v="1400"/>
    <x v="0"/>
    <m/>
    <x v="0"/>
    <m/>
    <x v="78"/>
    <n v="100477691"/>
    <x v="0"/>
    <x v="0"/>
    <s v="Direção Financeira"/>
    <s v="ORI"/>
    <x v="0"/>
    <m/>
    <x v="0"/>
    <x v="0"/>
    <x v="0"/>
    <x v="0"/>
    <x v="0"/>
    <x v="0"/>
    <x v="0"/>
    <x v="0"/>
    <x v="0"/>
    <x v="0"/>
    <x v="0"/>
    <s v="Direção Financeira"/>
    <x v="0"/>
    <x v="0"/>
    <x v="0"/>
    <x v="0"/>
    <x v="0"/>
    <x v="0"/>
    <x v="0"/>
    <x v="0"/>
    <x v="0"/>
    <x v="0"/>
    <x v="0"/>
    <x v="0"/>
    <s v="Ajuda de custo a favor do Sr. Austelino Martins pela sua deslocação em missão de serviço a cidade da Praia, conforme justificativo em anexo. "/>
  </r>
  <r>
    <x v="0"/>
    <n v="0"/>
    <n v="0"/>
    <n v="0"/>
    <n v="2800"/>
    <x v="5445"/>
    <x v="0"/>
    <x v="0"/>
    <x v="0"/>
    <s v="03.16.15"/>
    <x v="0"/>
    <x v="0"/>
    <x v="0"/>
    <s v="Direção Financeira"/>
    <s v="03.16.15"/>
    <s v="Direção Financeira"/>
    <s v="03.16.15"/>
    <x v="3"/>
    <x v="0"/>
    <x v="0"/>
    <x v="1"/>
    <x v="0"/>
    <x v="0"/>
    <x v="0"/>
    <x v="0"/>
    <x v="6"/>
    <s v="2024-04-12"/>
    <x v="1"/>
    <n v="2800"/>
    <x v="0"/>
    <m/>
    <x v="0"/>
    <m/>
    <x v="26"/>
    <n v="100458633"/>
    <x v="0"/>
    <x v="0"/>
    <s v="Direção Financeira"/>
    <s v="ORI"/>
    <x v="0"/>
    <m/>
    <x v="0"/>
    <x v="0"/>
    <x v="0"/>
    <x v="0"/>
    <x v="0"/>
    <x v="0"/>
    <x v="0"/>
    <x v="0"/>
    <x v="0"/>
    <x v="0"/>
    <x v="0"/>
    <s v="Direção Financeira"/>
    <x v="0"/>
    <x v="0"/>
    <x v="0"/>
    <x v="0"/>
    <x v="0"/>
    <x v="0"/>
    <x v="0"/>
    <x v="0"/>
    <x v="0"/>
    <x v="0"/>
    <x v="0"/>
    <x v="0"/>
    <s v=" Ajuda de custo a favor do Sr. Joaquim Lino Tavares, condutor pela sua deslocação em missão de serviço a cidade da Praia nos dia 12 e 13 de Abril de 2024, conforme justificativo em anexo.    "/>
  </r>
  <r>
    <x v="1"/>
    <n v="0"/>
    <n v="0"/>
    <n v="0"/>
    <n v="101000"/>
    <x v="5446"/>
    <x v="0"/>
    <x v="0"/>
    <x v="0"/>
    <s v="01.27.04.09"/>
    <x v="63"/>
    <x v="1"/>
    <x v="1"/>
    <s v="Infra-Estruturas e Transportes"/>
    <s v="01.27.04"/>
    <s v="Infra-Estruturas e Transportes"/>
    <s v="01.27.04"/>
    <x v="46"/>
    <x v="0"/>
    <x v="0"/>
    <x v="0"/>
    <x v="0"/>
    <x v="1"/>
    <x v="1"/>
    <x v="0"/>
    <x v="0"/>
    <s v="2024-01-15"/>
    <x v="0"/>
    <n v="101000"/>
    <x v="0"/>
    <m/>
    <x v="0"/>
    <m/>
    <x v="342"/>
    <n v="100478784"/>
    <x v="0"/>
    <x v="0"/>
    <s v="Sinalização de Transito"/>
    <s v="ORI"/>
    <x v="0"/>
    <m/>
    <x v="0"/>
    <x v="0"/>
    <x v="0"/>
    <x v="0"/>
    <x v="0"/>
    <x v="0"/>
    <x v="0"/>
    <x v="0"/>
    <x v="0"/>
    <x v="0"/>
    <x v="0"/>
    <s v="Sinalização de Transito"/>
    <x v="0"/>
    <x v="0"/>
    <x v="0"/>
    <x v="0"/>
    <x v="1"/>
    <x v="0"/>
    <x v="0"/>
    <x v="0"/>
    <x v="0"/>
    <x v="0"/>
    <x v="0"/>
    <x v="0"/>
    <s v="Pagamento referente a serviços de confeções de sinais de transito, conforme proposta em anexo."/>
  </r>
  <r>
    <x v="0"/>
    <n v="0"/>
    <n v="0"/>
    <n v="0"/>
    <n v="1000"/>
    <x v="5447"/>
    <x v="0"/>
    <x v="0"/>
    <x v="0"/>
    <s v="03.16.15"/>
    <x v="0"/>
    <x v="0"/>
    <x v="0"/>
    <s v="Direção Financeira"/>
    <s v="03.16.15"/>
    <s v="Direção Financeira"/>
    <s v="03.16.15"/>
    <x v="3"/>
    <x v="0"/>
    <x v="0"/>
    <x v="1"/>
    <x v="0"/>
    <x v="0"/>
    <x v="0"/>
    <x v="0"/>
    <x v="1"/>
    <s v="2024-03-01"/>
    <x v="0"/>
    <n v="1000"/>
    <x v="0"/>
    <m/>
    <x v="0"/>
    <m/>
    <x v="277"/>
    <n v="100303896"/>
    <x v="0"/>
    <x v="0"/>
    <s v="Direção Financeira"/>
    <s v="ORI"/>
    <x v="0"/>
    <m/>
    <x v="0"/>
    <x v="0"/>
    <x v="0"/>
    <x v="0"/>
    <x v="0"/>
    <x v="0"/>
    <x v="0"/>
    <x v="0"/>
    <x v="0"/>
    <x v="0"/>
    <x v="0"/>
    <s v="Direção Financeira"/>
    <x v="0"/>
    <x v="0"/>
    <x v="0"/>
    <x v="0"/>
    <x v="0"/>
    <x v="0"/>
    <x v="0"/>
    <x v="0"/>
    <x v="0"/>
    <x v="0"/>
    <x v="0"/>
    <x v="0"/>
    <s v="Ajuda de custo a favor de Meliciano Miranda, pela sua deslocação a Santa Cruz no dia 24 de fevereiro em missão de serviço, conforme anexo."/>
  </r>
  <r>
    <x v="0"/>
    <n v="0"/>
    <n v="0"/>
    <n v="0"/>
    <n v="27215"/>
    <x v="5448"/>
    <x v="0"/>
    <x v="0"/>
    <x v="0"/>
    <s v="03.16.15"/>
    <x v="0"/>
    <x v="0"/>
    <x v="0"/>
    <s v="Direção Financeira"/>
    <s v="03.16.15"/>
    <s v="Direção Financeira"/>
    <s v="03.16.15"/>
    <x v="50"/>
    <x v="0"/>
    <x v="2"/>
    <x v="11"/>
    <x v="0"/>
    <x v="0"/>
    <x v="0"/>
    <x v="0"/>
    <x v="1"/>
    <s v="2024-03-14"/>
    <x v="0"/>
    <n v="27215"/>
    <x v="0"/>
    <m/>
    <x v="0"/>
    <m/>
    <x v="76"/>
    <n v="100394431"/>
    <x v="0"/>
    <x v="0"/>
    <s v="Direção Financeira"/>
    <s v="ORI"/>
    <x v="0"/>
    <m/>
    <x v="0"/>
    <x v="0"/>
    <x v="0"/>
    <x v="0"/>
    <x v="0"/>
    <x v="0"/>
    <x v="0"/>
    <x v="0"/>
    <x v="0"/>
    <x v="0"/>
    <x v="0"/>
    <s v="Direção Financeira"/>
    <x v="0"/>
    <x v="0"/>
    <x v="0"/>
    <x v="0"/>
    <x v="0"/>
    <x v="0"/>
    <x v="0"/>
    <x v="0"/>
    <x v="0"/>
    <x v="0"/>
    <x v="0"/>
    <x v="0"/>
    <s v="Pagamento a favor Garantia Seguros, referente seguro da viatura Toyota Coaste ST-76-QP, conforme anexo."/>
  </r>
  <r>
    <x v="1"/>
    <n v="0"/>
    <n v="0"/>
    <n v="0"/>
    <n v="3458869"/>
    <x v="5449"/>
    <x v="0"/>
    <x v="1"/>
    <x v="0"/>
    <s v="03.03.10"/>
    <x v="8"/>
    <x v="0"/>
    <x v="4"/>
    <s v="Receitas Da Câmara"/>
    <s v="03.03.10"/>
    <s v="Receitas Da Câmara"/>
    <s v="03.03.10"/>
    <x v="56"/>
    <x v="0"/>
    <x v="6"/>
    <x v="10"/>
    <x v="0"/>
    <x v="0"/>
    <x v="2"/>
    <x v="0"/>
    <x v="0"/>
    <s v="2024-01-02"/>
    <x v="0"/>
    <n v="3458869"/>
    <x v="0"/>
    <m/>
    <x v="0"/>
    <m/>
    <x v="6"/>
    <n v="100474914"/>
    <x v="0"/>
    <x v="0"/>
    <s v="Receitas Da Câmara"/>
    <s v="EXT"/>
    <x v="0"/>
    <s v="RDC"/>
    <x v="0"/>
    <x v="0"/>
    <x v="0"/>
    <x v="0"/>
    <x v="0"/>
    <x v="0"/>
    <x v="0"/>
    <x v="0"/>
    <x v="0"/>
    <x v="0"/>
    <x v="0"/>
    <s v="Receitas Da Câmara"/>
    <x v="0"/>
    <x v="0"/>
    <x v="0"/>
    <x v="0"/>
    <x v="0"/>
    <x v="0"/>
    <x v="0"/>
    <x v="0"/>
    <x v="0"/>
    <x v="0"/>
    <x v="0"/>
    <x v="0"/>
    <s v="Restituição do remanescente IVA, conforme extrato em anexo.  "/>
  </r>
  <r>
    <x v="0"/>
    <n v="0"/>
    <n v="0"/>
    <n v="0"/>
    <n v="5095"/>
    <x v="5450"/>
    <x v="0"/>
    <x v="0"/>
    <x v="0"/>
    <s v="03.16.28"/>
    <x v="36"/>
    <x v="0"/>
    <x v="0"/>
    <s v="Gabinete da Auditoria Interna"/>
    <s v="03.16.28"/>
    <s v="Gabinete da Auditoria Interna"/>
    <s v="03.16.28"/>
    <x v="30"/>
    <x v="0"/>
    <x v="0"/>
    <x v="0"/>
    <x v="1"/>
    <x v="0"/>
    <x v="0"/>
    <x v="0"/>
    <x v="6"/>
    <s v="2024-04-23"/>
    <x v="1"/>
    <n v="5095"/>
    <x v="0"/>
    <m/>
    <x v="0"/>
    <m/>
    <x v="2"/>
    <n v="100474696"/>
    <x v="0"/>
    <x v="1"/>
    <s v="Gabinete da Auditoria Interna"/>
    <s v="ORI"/>
    <x v="0"/>
    <s v="GAI"/>
    <x v="0"/>
    <x v="0"/>
    <x v="0"/>
    <x v="0"/>
    <x v="0"/>
    <x v="0"/>
    <x v="0"/>
    <x v="0"/>
    <x v="0"/>
    <x v="0"/>
    <x v="0"/>
    <s v="Gabinete da Auditoria Interna"/>
    <x v="0"/>
    <x v="0"/>
    <x v="0"/>
    <x v="0"/>
    <x v="0"/>
    <x v="0"/>
    <x v="0"/>
    <x v="0"/>
    <x v="0"/>
    <x v="0"/>
    <x v="1"/>
    <x v="0"/>
    <s v="Pagamento de salário referente a 04-2024"/>
  </r>
  <r>
    <x v="0"/>
    <n v="0"/>
    <n v="0"/>
    <n v="0"/>
    <n v="62065"/>
    <x v="5450"/>
    <x v="0"/>
    <x v="0"/>
    <x v="0"/>
    <s v="03.16.28"/>
    <x v="36"/>
    <x v="0"/>
    <x v="0"/>
    <s v="Gabinete da Auditoria Interna"/>
    <s v="03.16.28"/>
    <s v="Gabinete da Auditoria Interna"/>
    <s v="03.16.28"/>
    <x v="30"/>
    <x v="0"/>
    <x v="0"/>
    <x v="0"/>
    <x v="1"/>
    <x v="0"/>
    <x v="0"/>
    <x v="0"/>
    <x v="6"/>
    <s v="2024-04-23"/>
    <x v="1"/>
    <n v="62065"/>
    <x v="0"/>
    <m/>
    <x v="0"/>
    <m/>
    <x v="9"/>
    <n v="100474693"/>
    <x v="0"/>
    <x v="0"/>
    <s v="Gabinete da Auditoria Interna"/>
    <s v="ORI"/>
    <x v="0"/>
    <s v="GAI"/>
    <x v="0"/>
    <x v="0"/>
    <x v="0"/>
    <x v="0"/>
    <x v="0"/>
    <x v="0"/>
    <x v="0"/>
    <x v="0"/>
    <x v="0"/>
    <x v="0"/>
    <x v="0"/>
    <s v="Gabinete da Auditoria Interna"/>
    <x v="0"/>
    <x v="0"/>
    <x v="0"/>
    <x v="0"/>
    <x v="0"/>
    <x v="0"/>
    <x v="0"/>
    <x v="0"/>
    <x v="0"/>
    <x v="0"/>
    <x v="0"/>
    <x v="0"/>
    <s v="Pagamento de salário referente a 04-2024"/>
  </r>
  <r>
    <x v="0"/>
    <n v="0"/>
    <n v="0"/>
    <n v="0"/>
    <n v="276"/>
    <x v="5451"/>
    <x v="0"/>
    <x v="0"/>
    <x v="0"/>
    <s v="03.16.27"/>
    <x v="59"/>
    <x v="0"/>
    <x v="0"/>
    <s v="Direção dos Assuntos Jurídicos, Fiscalização e Policia Municipal"/>
    <s v="03.16.27"/>
    <s v="Direção dos Assuntos Jurídicos, Fiscalização e Policia Municipal"/>
    <s v="03.16.27"/>
    <x v="60"/>
    <x v="0"/>
    <x v="0"/>
    <x v="0"/>
    <x v="0"/>
    <x v="0"/>
    <x v="0"/>
    <x v="0"/>
    <x v="6"/>
    <s v="2024-04-23"/>
    <x v="1"/>
    <n v="276"/>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4-2024"/>
  </r>
  <r>
    <x v="0"/>
    <n v="0"/>
    <n v="0"/>
    <n v="0"/>
    <n v="889"/>
    <x v="5451"/>
    <x v="0"/>
    <x v="0"/>
    <x v="0"/>
    <s v="03.16.27"/>
    <x v="59"/>
    <x v="0"/>
    <x v="0"/>
    <s v="Direção dos Assuntos Jurídicos, Fiscalização e Policia Municipal"/>
    <s v="03.16.27"/>
    <s v="Direção dos Assuntos Jurídicos, Fiscalização e Policia Municipal"/>
    <s v="03.16.27"/>
    <x v="28"/>
    <x v="0"/>
    <x v="0"/>
    <x v="0"/>
    <x v="0"/>
    <x v="0"/>
    <x v="0"/>
    <x v="0"/>
    <x v="6"/>
    <s v="2024-04-23"/>
    <x v="1"/>
    <n v="889"/>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4-2024"/>
  </r>
  <r>
    <x v="0"/>
    <n v="0"/>
    <n v="0"/>
    <n v="0"/>
    <n v="6268"/>
    <x v="5451"/>
    <x v="0"/>
    <x v="0"/>
    <x v="0"/>
    <s v="03.16.27"/>
    <x v="59"/>
    <x v="0"/>
    <x v="0"/>
    <s v="Direção dos Assuntos Jurídicos, Fiscalização e Policia Municipal"/>
    <s v="03.16.27"/>
    <s v="Direção dos Assuntos Jurídicos, Fiscalização e Policia Municipal"/>
    <s v="03.16.27"/>
    <x v="30"/>
    <x v="0"/>
    <x v="0"/>
    <x v="0"/>
    <x v="1"/>
    <x v="0"/>
    <x v="0"/>
    <x v="0"/>
    <x v="6"/>
    <s v="2024-04-23"/>
    <x v="1"/>
    <n v="6268"/>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4-2024"/>
  </r>
  <r>
    <x v="0"/>
    <n v="0"/>
    <n v="0"/>
    <n v="0"/>
    <n v="3401"/>
    <x v="5451"/>
    <x v="0"/>
    <x v="0"/>
    <x v="0"/>
    <s v="03.16.27"/>
    <x v="59"/>
    <x v="0"/>
    <x v="0"/>
    <s v="Direção dos Assuntos Jurídicos, Fiscalização e Policia Municipal"/>
    <s v="03.16.27"/>
    <s v="Direção dos Assuntos Jurídicos, Fiscalização e Policia Municipal"/>
    <s v="03.16.27"/>
    <x v="48"/>
    <x v="0"/>
    <x v="0"/>
    <x v="0"/>
    <x v="1"/>
    <x v="0"/>
    <x v="0"/>
    <x v="0"/>
    <x v="6"/>
    <s v="2024-04-23"/>
    <x v="1"/>
    <n v="3401"/>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4-2024"/>
  </r>
  <r>
    <x v="0"/>
    <n v="0"/>
    <n v="0"/>
    <n v="0"/>
    <n v="7234"/>
    <x v="5451"/>
    <x v="0"/>
    <x v="0"/>
    <x v="0"/>
    <s v="03.16.27"/>
    <x v="59"/>
    <x v="0"/>
    <x v="0"/>
    <s v="Direção dos Assuntos Jurídicos, Fiscalização e Policia Municipal"/>
    <s v="03.16.27"/>
    <s v="Direção dos Assuntos Jurídicos, Fiscalização e Policia Municipal"/>
    <s v="03.16.27"/>
    <x v="60"/>
    <x v="0"/>
    <x v="0"/>
    <x v="0"/>
    <x v="0"/>
    <x v="0"/>
    <x v="0"/>
    <x v="0"/>
    <x v="6"/>
    <s v="2024-04-23"/>
    <x v="1"/>
    <n v="7234"/>
    <x v="0"/>
    <m/>
    <x v="0"/>
    <m/>
    <x v="9"/>
    <n v="100474693"/>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4-2024"/>
  </r>
  <r>
    <x v="0"/>
    <n v="0"/>
    <n v="0"/>
    <n v="0"/>
    <n v="23307"/>
    <x v="5451"/>
    <x v="0"/>
    <x v="0"/>
    <x v="0"/>
    <s v="03.16.27"/>
    <x v="59"/>
    <x v="0"/>
    <x v="0"/>
    <s v="Direção dos Assuntos Jurídicos, Fiscalização e Policia Municipal"/>
    <s v="03.16.27"/>
    <s v="Direção dos Assuntos Jurídicos, Fiscalização e Policia Municipal"/>
    <s v="03.16.27"/>
    <x v="28"/>
    <x v="0"/>
    <x v="0"/>
    <x v="0"/>
    <x v="0"/>
    <x v="0"/>
    <x v="0"/>
    <x v="0"/>
    <x v="6"/>
    <s v="2024-04-23"/>
    <x v="1"/>
    <n v="23307"/>
    <x v="0"/>
    <m/>
    <x v="0"/>
    <m/>
    <x v="9"/>
    <n v="100474693"/>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4-2024"/>
  </r>
  <r>
    <x v="0"/>
    <n v="0"/>
    <n v="0"/>
    <n v="0"/>
    <n v="164218"/>
    <x v="5451"/>
    <x v="0"/>
    <x v="0"/>
    <x v="0"/>
    <s v="03.16.27"/>
    <x v="59"/>
    <x v="0"/>
    <x v="0"/>
    <s v="Direção dos Assuntos Jurídicos, Fiscalização e Policia Municipal"/>
    <s v="03.16.27"/>
    <s v="Direção dos Assuntos Jurídicos, Fiscalização e Policia Municipal"/>
    <s v="03.16.27"/>
    <x v="30"/>
    <x v="0"/>
    <x v="0"/>
    <x v="0"/>
    <x v="1"/>
    <x v="0"/>
    <x v="0"/>
    <x v="0"/>
    <x v="6"/>
    <s v="2024-04-23"/>
    <x v="1"/>
    <n v="164218"/>
    <x v="0"/>
    <m/>
    <x v="0"/>
    <m/>
    <x v="9"/>
    <n v="100474693"/>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4-2024"/>
  </r>
  <r>
    <x v="0"/>
    <n v="0"/>
    <n v="0"/>
    <n v="0"/>
    <n v="89082"/>
    <x v="5451"/>
    <x v="0"/>
    <x v="0"/>
    <x v="0"/>
    <s v="03.16.27"/>
    <x v="59"/>
    <x v="0"/>
    <x v="0"/>
    <s v="Direção dos Assuntos Jurídicos, Fiscalização e Policia Municipal"/>
    <s v="03.16.27"/>
    <s v="Direção dos Assuntos Jurídicos, Fiscalização e Policia Municipal"/>
    <s v="03.16.27"/>
    <x v="48"/>
    <x v="0"/>
    <x v="0"/>
    <x v="0"/>
    <x v="1"/>
    <x v="0"/>
    <x v="0"/>
    <x v="0"/>
    <x v="6"/>
    <s v="2024-04-23"/>
    <x v="1"/>
    <n v="89082"/>
    <x v="0"/>
    <m/>
    <x v="0"/>
    <m/>
    <x v="9"/>
    <n v="100474693"/>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4-2024"/>
  </r>
  <r>
    <x v="0"/>
    <n v="0"/>
    <n v="0"/>
    <n v="0"/>
    <n v="15929"/>
    <x v="5452"/>
    <x v="0"/>
    <x v="0"/>
    <x v="0"/>
    <s v="03.16.32"/>
    <x v="29"/>
    <x v="0"/>
    <x v="0"/>
    <s v="Gabinete de Comunicação e Imagem"/>
    <s v="03.16.32"/>
    <s v="Gabinete de Comunicação e Imagem"/>
    <s v="03.16.32"/>
    <x v="30"/>
    <x v="0"/>
    <x v="0"/>
    <x v="0"/>
    <x v="1"/>
    <x v="0"/>
    <x v="0"/>
    <x v="0"/>
    <x v="6"/>
    <s v="2024-04-23"/>
    <x v="1"/>
    <n v="15929"/>
    <x v="0"/>
    <m/>
    <x v="0"/>
    <m/>
    <x v="2"/>
    <n v="100474696"/>
    <x v="0"/>
    <x v="1"/>
    <s v="Gabinete de Comunicação e Imagem"/>
    <s v="ORI"/>
    <x v="0"/>
    <s v="GCI"/>
    <x v="0"/>
    <x v="0"/>
    <x v="0"/>
    <x v="0"/>
    <x v="0"/>
    <x v="0"/>
    <x v="0"/>
    <x v="0"/>
    <x v="0"/>
    <x v="0"/>
    <x v="0"/>
    <s v="Gabinete de Comunicação e Imagem"/>
    <x v="0"/>
    <x v="0"/>
    <x v="0"/>
    <x v="0"/>
    <x v="0"/>
    <x v="0"/>
    <x v="0"/>
    <x v="0"/>
    <x v="0"/>
    <x v="0"/>
    <x v="1"/>
    <x v="0"/>
    <s v="Pagamento de salário referente a 04-2024"/>
  </r>
  <r>
    <x v="0"/>
    <n v="0"/>
    <n v="0"/>
    <n v="0"/>
    <n v="145680"/>
    <x v="5452"/>
    <x v="0"/>
    <x v="0"/>
    <x v="0"/>
    <s v="03.16.32"/>
    <x v="29"/>
    <x v="0"/>
    <x v="0"/>
    <s v="Gabinete de Comunicação e Imagem"/>
    <s v="03.16.32"/>
    <s v="Gabinete de Comunicação e Imagem"/>
    <s v="03.16.32"/>
    <x v="30"/>
    <x v="0"/>
    <x v="0"/>
    <x v="0"/>
    <x v="1"/>
    <x v="0"/>
    <x v="0"/>
    <x v="0"/>
    <x v="6"/>
    <s v="2024-04-23"/>
    <x v="1"/>
    <n v="145680"/>
    <x v="0"/>
    <m/>
    <x v="0"/>
    <m/>
    <x v="9"/>
    <n v="100474693"/>
    <x v="0"/>
    <x v="0"/>
    <s v="Gabinete de Comunicação e Imagem"/>
    <s v="ORI"/>
    <x v="0"/>
    <s v="GCI"/>
    <x v="0"/>
    <x v="0"/>
    <x v="0"/>
    <x v="0"/>
    <x v="0"/>
    <x v="0"/>
    <x v="0"/>
    <x v="0"/>
    <x v="0"/>
    <x v="0"/>
    <x v="0"/>
    <s v="Gabinete de Comunicação e Imagem"/>
    <x v="0"/>
    <x v="0"/>
    <x v="0"/>
    <x v="0"/>
    <x v="0"/>
    <x v="0"/>
    <x v="0"/>
    <x v="0"/>
    <x v="0"/>
    <x v="0"/>
    <x v="0"/>
    <x v="0"/>
    <s v="Pagamento de salário referente a 04-2024"/>
  </r>
  <r>
    <x v="0"/>
    <n v="0"/>
    <n v="0"/>
    <n v="0"/>
    <n v="158"/>
    <x v="5453"/>
    <x v="0"/>
    <x v="0"/>
    <x v="0"/>
    <s v="03.16.01"/>
    <x v="38"/>
    <x v="0"/>
    <x v="0"/>
    <s v="Assembleia Municipal"/>
    <s v="03.16.01"/>
    <s v="Assembleia Municipal"/>
    <s v="03.16.01"/>
    <x v="31"/>
    <x v="0"/>
    <x v="0"/>
    <x v="1"/>
    <x v="0"/>
    <x v="0"/>
    <x v="0"/>
    <x v="0"/>
    <x v="6"/>
    <s v="2024-04-23"/>
    <x v="1"/>
    <n v="158"/>
    <x v="0"/>
    <m/>
    <x v="0"/>
    <m/>
    <x v="2"/>
    <n v="100474696"/>
    <x v="0"/>
    <x v="1"/>
    <s v="Assembleia Municipal"/>
    <s v="ORI"/>
    <x v="0"/>
    <s v="AM"/>
    <x v="0"/>
    <x v="0"/>
    <x v="0"/>
    <x v="0"/>
    <x v="0"/>
    <x v="0"/>
    <x v="0"/>
    <x v="0"/>
    <x v="0"/>
    <x v="0"/>
    <x v="0"/>
    <s v="Assembleia Municipal"/>
    <x v="0"/>
    <x v="0"/>
    <x v="0"/>
    <x v="0"/>
    <x v="0"/>
    <x v="0"/>
    <x v="0"/>
    <x v="0"/>
    <x v="0"/>
    <x v="0"/>
    <x v="1"/>
    <x v="0"/>
    <s v="Pagamento de salário referente a 04-2024"/>
  </r>
  <r>
    <x v="0"/>
    <n v="0"/>
    <n v="0"/>
    <n v="0"/>
    <n v="4999"/>
    <x v="5453"/>
    <x v="0"/>
    <x v="0"/>
    <x v="0"/>
    <s v="03.16.01"/>
    <x v="38"/>
    <x v="0"/>
    <x v="0"/>
    <s v="Assembleia Municipal"/>
    <s v="03.16.01"/>
    <s v="Assembleia Municipal"/>
    <s v="03.16.01"/>
    <x v="49"/>
    <x v="0"/>
    <x v="0"/>
    <x v="0"/>
    <x v="1"/>
    <x v="0"/>
    <x v="0"/>
    <x v="0"/>
    <x v="6"/>
    <s v="2024-04-23"/>
    <x v="1"/>
    <n v="4999"/>
    <x v="0"/>
    <m/>
    <x v="0"/>
    <m/>
    <x v="2"/>
    <n v="100474696"/>
    <x v="0"/>
    <x v="1"/>
    <s v="Assembleia Municipal"/>
    <s v="ORI"/>
    <x v="0"/>
    <s v="AM"/>
    <x v="0"/>
    <x v="0"/>
    <x v="0"/>
    <x v="0"/>
    <x v="0"/>
    <x v="0"/>
    <x v="0"/>
    <x v="0"/>
    <x v="0"/>
    <x v="0"/>
    <x v="0"/>
    <s v="Assembleia Municipal"/>
    <x v="0"/>
    <x v="0"/>
    <x v="0"/>
    <x v="0"/>
    <x v="0"/>
    <x v="0"/>
    <x v="0"/>
    <x v="0"/>
    <x v="0"/>
    <x v="0"/>
    <x v="1"/>
    <x v="0"/>
    <s v="Pagamento de salário referente a 04-2024"/>
  </r>
  <r>
    <x v="0"/>
    <n v="0"/>
    <n v="0"/>
    <n v="0"/>
    <n v="24"/>
    <x v="5453"/>
    <x v="0"/>
    <x v="0"/>
    <x v="0"/>
    <s v="03.16.01"/>
    <x v="38"/>
    <x v="0"/>
    <x v="0"/>
    <s v="Assembleia Municipal"/>
    <s v="03.16.01"/>
    <s v="Assembleia Municipal"/>
    <s v="03.16.01"/>
    <x v="31"/>
    <x v="0"/>
    <x v="0"/>
    <x v="1"/>
    <x v="0"/>
    <x v="0"/>
    <x v="0"/>
    <x v="0"/>
    <x v="6"/>
    <s v="2024-04-23"/>
    <x v="1"/>
    <n v="24"/>
    <x v="0"/>
    <m/>
    <x v="0"/>
    <m/>
    <x v="54"/>
    <n v="100477977"/>
    <x v="0"/>
    <x v="8"/>
    <s v="Assembleia Municipal"/>
    <s v="ORI"/>
    <x v="0"/>
    <s v="AM"/>
    <x v="0"/>
    <x v="0"/>
    <x v="0"/>
    <x v="0"/>
    <x v="0"/>
    <x v="0"/>
    <x v="0"/>
    <x v="0"/>
    <x v="0"/>
    <x v="0"/>
    <x v="0"/>
    <s v="Assembleia Municipal"/>
    <x v="0"/>
    <x v="0"/>
    <x v="0"/>
    <x v="0"/>
    <x v="0"/>
    <x v="0"/>
    <x v="0"/>
    <x v="0"/>
    <x v="0"/>
    <x v="0"/>
    <x v="8"/>
    <x v="0"/>
    <s v="Pagamento de salário referente a 04-2024"/>
  </r>
  <r>
    <x v="0"/>
    <n v="0"/>
    <n v="0"/>
    <n v="0"/>
    <n v="776"/>
    <x v="5453"/>
    <x v="0"/>
    <x v="0"/>
    <x v="0"/>
    <s v="03.16.01"/>
    <x v="38"/>
    <x v="0"/>
    <x v="0"/>
    <s v="Assembleia Municipal"/>
    <s v="03.16.01"/>
    <s v="Assembleia Municipal"/>
    <s v="03.16.01"/>
    <x v="49"/>
    <x v="0"/>
    <x v="0"/>
    <x v="0"/>
    <x v="1"/>
    <x v="0"/>
    <x v="0"/>
    <x v="0"/>
    <x v="6"/>
    <s v="2024-04-23"/>
    <x v="1"/>
    <n v="776"/>
    <x v="0"/>
    <m/>
    <x v="0"/>
    <m/>
    <x v="54"/>
    <n v="100477977"/>
    <x v="0"/>
    <x v="8"/>
    <s v="Assembleia Municipal"/>
    <s v="ORI"/>
    <x v="0"/>
    <s v="AM"/>
    <x v="0"/>
    <x v="0"/>
    <x v="0"/>
    <x v="0"/>
    <x v="0"/>
    <x v="0"/>
    <x v="0"/>
    <x v="0"/>
    <x v="0"/>
    <x v="0"/>
    <x v="0"/>
    <s v="Assembleia Municipal"/>
    <x v="0"/>
    <x v="0"/>
    <x v="0"/>
    <x v="0"/>
    <x v="0"/>
    <x v="0"/>
    <x v="0"/>
    <x v="0"/>
    <x v="0"/>
    <x v="0"/>
    <x v="8"/>
    <x v="0"/>
    <s v="Pagamento de salário referente a 04-2024"/>
  </r>
  <r>
    <x v="0"/>
    <n v="0"/>
    <n v="0"/>
    <n v="0"/>
    <n v="3218"/>
    <x v="5453"/>
    <x v="0"/>
    <x v="0"/>
    <x v="0"/>
    <s v="03.16.01"/>
    <x v="38"/>
    <x v="0"/>
    <x v="0"/>
    <s v="Assembleia Municipal"/>
    <s v="03.16.01"/>
    <s v="Assembleia Municipal"/>
    <s v="03.16.01"/>
    <x v="31"/>
    <x v="0"/>
    <x v="0"/>
    <x v="1"/>
    <x v="0"/>
    <x v="0"/>
    <x v="0"/>
    <x v="0"/>
    <x v="6"/>
    <s v="2024-04-23"/>
    <x v="1"/>
    <n v="3218"/>
    <x v="0"/>
    <m/>
    <x v="0"/>
    <m/>
    <x v="9"/>
    <n v="100474693"/>
    <x v="0"/>
    <x v="0"/>
    <s v="Assembleia Municipal"/>
    <s v="ORI"/>
    <x v="0"/>
    <s v="AM"/>
    <x v="0"/>
    <x v="0"/>
    <x v="0"/>
    <x v="0"/>
    <x v="0"/>
    <x v="0"/>
    <x v="0"/>
    <x v="0"/>
    <x v="0"/>
    <x v="0"/>
    <x v="0"/>
    <s v="Assembleia Municipal"/>
    <x v="0"/>
    <x v="0"/>
    <x v="0"/>
    <x v="0"/>
    <x v="0"/>
    <x v="0"/>
    <x v="0"/>
    <x v="0"/>
    <x v="0"/>
    <x v="0"/>
    <x v="0"/>
    <x v="0"/>
    <s v="Pagamento de salário referente a 04-2024"/>
  </r>
  <r>
    <x v="0"/>
    <n v="0"/>
    <n v="0"/>
    <n v="0"/>
    <n v="101665"/>
    <x v="5453"/>
    <x v="0"/>
    <x v="0"/>
    <x v="0"/>
    <s v="03.16.01"/>
    <x v="38"/>
    <x v="0"/>
    <x v="0"/>
    <s v="Assembleia Municipal"/>
    <s v="03.16.01"/>
    <s v="Assembleia Municipal"/>
    <s v="03.16.01"/>
    <x v="49"/>
    <x v="0"/>
    <x v="0"/>
    <x v="0"/>
    <x v="1"/>
    <x v="0"/>
    <x v="0"/>
    <x v="0"/>
    <x v="6"/>
    <s v="2024-04-23"/>
    <x v="1"/>
    <n v="101665"/>
    <x v="0"/>
    <m/>
    <x v="0"/>
    <m/>
    <x v="9"/>
    <n v="100474693"/>
    <x v="0"/>
    <x v="0"/>
    <s v="Assembleia Municipal"/>
    <s v="ORI"/>
    <x v="0"/>
    <s v="AM"/>
    <x v="0"/>
    <x v="0"/>
    <x v="0"/>
    <x v="0"/>
    <x v="0"/>
    <x v="0"/>
    <x v="0"/>
    <x v="0"/>
    <x v="0"/>
    <x v="0"/>
    <x v="0"/>
    <s v="Assembleia Municipal"/>
    <x v="0"/>
    <x v="0"/>
    <x v="0"/>
    <x v="0"/>
    <x v="0"/>
    <x v="0"/>
    <x v="0"/>
    <x v="0"/>
    <x v="0"/>
    <x v="0"/>
    <x v="0"/>
    <x v="0"/>
    <s v="Pagamento de salário referente a 04-2024"/>
  </r>
  <r>
    <x v="0"/>
    <n v="0"/>
    <n v="0"/>
    <n v="0"/>
    <n v="860"/>
    <x v="5454"/>
    <x v="0"/>
    <x v="0"/>
    <x v="0"/>
    <s v="03.16.02"/>
    <x v="3"/>
    <x v="0"/>
    <x v="0"/>
    <s v="Gabinete do Presidente"/>
    <s v="03.16.02"/>
    <s v="Gabinete do Presidente"/>
    <s v="03.16.02"/>
    <x v="31"/>
    <x v="0"/>
    <x v="0"/>
    <x v="1"/>
    <x v="0"/>
    <x v="0"/>
    <x v="0"/>
    <x v="0"/>
    <x v="6"/>
    <s v="2024-04-23"/>
    <x v="1"/>
    <n v="860"/>
    <x v="0"/>
    <m/>
    <x v="0"/>
    <m/>
    <x v="2"/>
    <n v="100474696"/>
    <x v="0"/>
    <x v="1"/>
    <s v="Gabinete do Presidente"/>
    <s v="ORI"/>
    <x v="0"/>
    <m/>
    <x v="0"/>
    <x v="0"/>
    <x v="0"/>
    <x v="0"/>
    <x v="0"/>
    <x v="0"/>
    <x v="0"/>
    <x v="0"/>
    <x v="0"/>
    <x v="0"/>
    <x v="0"/>
    <s v="Gabinete do Presidente"/>
    <x v="0"/>
    <x v="0"/>
    <x v="0"/>
    <x v="0"/>
    <x v="0"/>
    <x v="0"/>
    <x v="0"/>
    <x v="0"/>
    <x v="0"/>
    <x v="0"/>
    <x v="1"/>
    <x v="0"/>
    <s v="Pagamento de salário referente a 04-2024"/>
  </r>
  <r>
    <x v="0"/>
    <n v="0"/>
    <n v="0"/>
    <n v="0"/>
    <n v="1290"/>
    <x v="5454"/>
    <x v="0"/>
    <x v="0"/>
    <x v="0"/>
    <s v="03.16.02"/>
    <x v="3"/>
    <x v="0"/>
    <x v="0"/>
    <s v="Gabinete do Presidente"/>
    <s v="03.16.02"/>
    <s v="Gabinete do Presidente"/>
    <s v="03.16.02"/>
    <x v="59"/>
    <x v="0"/>
    <x v="0"/>
    <x v="0"/>
    <x v="0"/>
    <x v="0"/>
    <x v="0"/>
    <x v="0"/>
    <x v="6"/>
    <s v="2024-04-23"/>
    <x v="1"/>
    <n v="1290"/>
    <x v="0"/>
    <m/>
    <x v="0"/>
    <m/>
    <x v="2"/>
    <n v="100474696"/>
    <x v="0"/>
    <x v="1"/>
    <s v="Gabinete do Presidente"/>
    <s v="ORI"/>
    <x v="0"/>
    <m/>
    <x v="0"/>
    <x v="0"/>
    <x v="0"/>
    <x v="0"/>
    <x v="0"/>
    <x v="0"/>
    <x v="0"/>
    <x v="0"/>
    <x v="0"/>
    <x v="0"/>
    <x v="0"/>
    <s v="Gabinete do Presidente"/>
    <x v="0"/>
    <x v="0"/>
    <x v="0"/>
    <x v="0"/>
    <x v="0"/>
    <x v="0"/>
    <x v="0"/>
    <x v="0"/>
    <x v="0"/>
    <x v="0"/>
    <x v="1"/>
    <x v="0"/>
    <s v="Pagamento de salário referente a 04-2024"/>
  </r>
  <r>
    <x v="0"/>
    <n v="0"/>
    <n v="0"/>
    <n v="0"/>
    <n v="4429"/>
    <x v="5454"/>
    <x v="0"/>
    <x v="0"/>
    <x v="0"/>
    <s v="03.16.02"/>
    <x v="3"/>
    <x v="0"/>
    <x v="0"/>
    <s v="Gabinete do Presidente"/>
    <s v="03.16.02"/>
    <s v="Gabinete do Presidente"/>
    <s v="03.16.02"/>
    <x v="28"/>
    <x v="0"/>
    <x v="0"/>
    <x v="0"/>
    <x v="0"/>
    <x v="0"/>
    <x v="0"/>
    <x v="0"/>
    <x v="6"/>
    <s v="2024-04-23"/>
    <x v="1"/>
    <n v="4429"/>
    <x v="0"/>
    <m/>
    <x v="0"/>
    <m/>
    <x v="2"/>
    <n v="100474696"/>
    <x v="0"/>
    <x v="1"/>
    <s v="Gabinete do Presidente"/>
    <s v="ORI"/>
    <x v="0"/>
    <m/>
    <x v="0"/>
    <x v="0"/>
    <x v="0"/>
    <x v="0"/>
    <x v="0"/>
    <x v="0"/>
    <x v="0"/>
    <x v="0"/>
    <x v="0"/>
    <x v="0"/>
    <x v="0"/>
    <s v="Gabinete do Presidente"/>
    <x v="0"/>
    <x v="0"/>
    <x v="0"/>
    <x v="0"/>
    <x v="0"/>
    <x v="0"/>
    <x v="0"/>
    <x v="0"/>
    <x v="0"/>
    <x v="0"/>
    <x v="1"/>
    <x v="0"/>
    <s v="Pagamento de salário referente a 04-2024"/>
  </r>
  <r>
    <x v="0"/>
    <n v="0"/>
    <n v="0"/>
    <n v="0"/>
    <n v="14823"/>
    <x v="5454"/>
    <x v="0"/>
    <x v="0"/>
    <x v="0"/>
    <s v="03.16.02"/>
    <x v="3"/>
    <x v="0"/>
    <x v="0"/>
    <s v="Gabinete do Presidente"/>
    <s v="03.16.02"/>
    <s v="Gabinete do Presidente"/>
    <s v="03.16.02"/>
    <x v="49"/>
    <x v="0"/>
    <x v="0"/>
    <x v="0"/>
    <x v="1"/>
    <x v="0"/>
    <x v="0"/>
    <x v="0"/>
    <x v="6"/>
    <s v="2024-04-23"/>
    <x v="1"/>
    <n v="14823"/>
    <x v="0"/>
    <m/>
    <x v="0"/>
    <m/>
    <x v="2"/>
    <n v="100474696"/>
    <x v="0"/>
    <x v="1"/>
    <s v="Gabinete do Presidente"/>
    <s v="ORI"/>
    <x v="0"/>
    <m/>
    <x v="0"/>
    <x v="0"/>
    <x v="0"/>
    <x v="0"/>
    <x v="0"/>
    <x v="0"/>
    <x v="0"/>
    <x v="0"/>
    <x v="0"/>
    <x v="0"/>
    <x v="0"/>
    <s v="Gabinete do Presidente"/>
    <x v="0"/>
    <x v="0"/>
    <x v="0"/>
    <x v="0"/>
    <x v="0"/>
    <x v="0"/>
    <x v="0"/>
    <x v="0"/>
    <x v="0"/>
    <x v="0"/>
    <x v="1"/>
    <x v="0"/>
    <s v="Pagamento de salário referente a 04-2024"/>
  </r>
  <r>
    <x v="0"/>
    <n v="0"/>
    <n v="0"/>
    <n v="0"/>
    <n v="11733"/>
    <x v="5454"/>
    <x v="0"/>
    <x v="0"/>
    <x v="0"/>
    <s v="03.16.02"/>
    <x v="3"/>
    <x v="0"/>
    <x v="0"/>
    <s v="Gabinete do Presidente"/>
    <s v="03.16.02"/>
    <s v="Gabinete do Presidente"/>
    <s v="03.16.02"/>
    <x v="31"/>
    <x v="0"/>
    <x v="0"/>
    <x v="1"/>
    <x v="0"/>
    <x v="0"/>
    <x v="0"/>
    <x v="0"/>
    <x v="6"/>
    <s v="2024-04-23"/>
    <x v="1"/>
    <n v="11733"/>
    <x v="0"/>
    <m/>
    <x v="0"/>
    <m/>
    <x v="9"/>
    <n v="100474693"/>
    <x v="0"/>
    <x v="0"/>
    <s v="Gabinete do Presidente"/>
    <s v="ORI"/>
    <x v="0"/>
    <m/>
    <x v="0"/>
    <x v="0"/>
    <x v="0"/>
    <x v="0"/>
    <x v="0"/>
    <x v="0"/>
    <x v="0"/>
    <x v="0"/>
    <x v="0"/>
    <x v="0"/>
    <x v="0"/>
    <s v="Gabinete do Presidente"/>
    <x v="0"/>
    <x v="0"/>
    <x v="0"/>
    <x v="0"/>
    <x v="0"/>
    <x v="0"/>
    <x v="0"/>
    <x v="0"/>
    <x v="0"/>
    <x v="0"/>
    <x v="0"/>
    <x v="0"/>
    <s v="Pagamento de salário referente a 04-2024"/>
  </r>
  <r>
    <x v="0"/>
    <n v="0"/>
    <n v="0"/>
    <n v="0"/>
    <n v="17599"/>
    <x v="5454"/>
    <x v="0"/>
    <x v="0"/>
    <x v="0"/>
    <s v="03.16.02"/>
    <x v="3"/>
    <x v="0"/>
    <x v="0"/>
    <s v="Gabinete do Presidente"/>
    <s v="03.16.02"/>
    <s v="Gabinete do Presidente"/>
    <s v="03.16.02"/>
    <x v="59"/>
    <x v="0"/>
    <x v="0"/>
    <x v="0"/>
    <x v="0"/>
    <x v="0"/>
    <x v="0"/>
    <x v="0"/>
    <x v="6"/>
    <s v="2024-04-23"/>
    <x v="1"/>
    <n v="17599"/>
    <x v="0"/>
    <m/>
    <x v="0"/>
    <m/>
    <x v="9"/>
    <n v="100474693"/>
    <x v="0"/>
    <x v="0"/>
    <s v="Gabinete do Presidente"/>
    <s v="ORI"/>
    <x v="0"/>
    <m/>
    <x v="0"/>
    <x v="0"/>
    <x v="0"/>
    <x v="0"/>
    <x v="0"/>
    <x v="0"/>
    <x v="0"/>
    <x v="0"/>
    <x v="0"/>
    <x v="0"/>
    <x v="0"/>
    <s v="Gabinete do Presidente"/>
    <x v="0"/>
    <x v="0"/>
    <x v="0"/>
    <x v="0"/>
    <x v="0"/>
    <x v="0"/>
    <x v="0"/>
    <x v="0"/>
    <x v="0"/>
    <x v="0"/>
    <x v="0"/>
    <x v="0"/>
    <s v="Pagamento de salário referente a 04-2024"/>
  </r>
  <r>
    <x v="0"/>
    <n v="0"/>
    <n v="0"/>
    <n v="0"/>
    <n v="60382"/>
    <x v="5454"/>
    <x v="0"/>
    <x v="0"/>
    <x v="0"/>
    <s v="03.16.02"/>
    <x v="3"/>
    <x v="0"/>
    <x v="0"/>
    <s v="Gabinete do Presidente"/>
    <s v="03.16.02"/>
    <s v="Gabinete do Presidente"/>
    <s v="03.16.02"/>
    <x v="28"/>
    <x v="0"/>
    <x v="0"/>
    <x v="0"/>
    <x v="0"/>
    <x v="0"/>
    <x v="0"/>
    <x v="0"/>
    <x v="6"/>
    <s v="2024-04-23"/>
    <x v="1"/>
    <n v="60382"/>
    <x v="0"/>
    <m/>
    <x v="0"/>
    <m/>
    <x v="9"/>
    <n v="100474693"/>
    <x v="0"/>
    <x v="0"/>
    <s v="Gabinete do Presidente"/>
    <s v="ORI"/>
    <x v="0"/>
    <m/>
    <x v="0"/>
    <x v="0"/>
    <x v="0"/>
    <x v="0"/>
    <x v="0"/>
    <x v="0"/>
    <x v="0"/>
    <x v="0"/>
    <x v="0"/>
    <x v="0"/>
    <x v="0"/>
    <s v="Gabinete do Presidente"/>
    <x v="0"/>
    <x v="0"/>
    <x v="0"/>
    <x v="0"/>
    <x v="0"/>
    <x v="0"/>
    <x v="0"/>
    <x v="0"/>
    <x v="0"/>
    <x v="0"/>
    <x v="0"/>
    <x v="0"/>
    <s v="Pagamento de salário referente a 04-2024"/>
  </r>
  <r>
    <x v="0"/>
    <n v="0"/>
    <n v="0"/>
    <n v="0"/>
    <n v="202016"/>
    <x v="5454"/>
    <x v="0"/>
    <x v="0"/>
    <x v="0"/>
    <s v="03.16.02"/>
    <x v="3"/>
    <x v="0"/>
    <x v="0"/>
    <s v="Gabinete do Presidente"/>
    <s v="03.16.02"/>
    <s v="Gabinete do Presidente"/>
    <s v="03.16.02"/>
    <x v="49"/>
    <x v="0"/>
    <x v="0"/>
    <x v="0"/>
    <x v="1"/>
    <x v="0"/>
    <x v="0"/>
    <x v="0"/>
    <x v="6"/>
    <s v="2024-04-23"/>
    <x v="1"/>
    <n v="202016"/>
    <x v="0"/>
    <m/>
    <x v="0"/>
    <m/>
    <x v="9"/>
    <n v="100474693"/>
    <x v="0"/>
    <x v="0"/>
    <s v="Gabinete do Presidente"/>
    <s v="ORI"/>
    <x v="0"/>
    <m/>
    <x v="0"/>
    <x v="0"/>
    <x v="0"/>
    <x v="0"/>
    <x v="0"/>
    <x v="0"/>
    <x v="0"/>
    <x v="0"/>
    <x v="0"/>
    <x v="0"/>
    <x v="0"/>
    <s v="Gabinete do Presidente"/>
    <x v="0"/>
    <x v="0"/>
    <x v="0"/>
    <x v="0"/>
    <x v="0"/>
    <x v="0"/>
    <x v="0"/>
    <x v="0"/>
    <x v="0"/>
    <x v="0"/>
    <x v="0"/>
    <x v="0"/>
    <s v="Pagamento de salário referente a 04-2024"/>
  </r>
  <r>
    <x v="0"/>
    <n v="0"/>
    <n v="0"/>
    <n v="0"/>
    <n v="8593"/>
    <x v="5455"/>
    <x v="0"/>
    <x v="0"/>
    <x v="0"/>
    <s v="03.16.10"/>
    <x v="39"/>
    <x v="0"/>
    <x v="0"/>
    <s v="Delegações Municipais "/>
    <s v="03.16.10"/>
    <s v="Delegações Municipais "/>
    <s v="03.16.10"/>
    <x v="30"/>
    <x v="0"/>
    <x v="0"/>
    <x v="0"/>
    <x v="1"/>
    <x v="0"/>
    <x v="0"/>
    <x v="0"/>
    <x v="6"/>
    <s v="2024-04-23"/>
    <x v="1"/>
    <n v="8593"/>
    <x v="0"/>
    <m/>
    <x v="0"/>
    <m/>
    <x v="2"/>
    <n v="100474696"/>
    <x v="0"/>
    <x v="1"/>
    <s v="Delegações Municipais "/>
    <s v="ORI"/>
    <x v="0"/>
    <m/>
    <x v="0"/>
    <x v="0"/>
    <x v="0"/>
    <x v="0"/>
    <x v="0"/>
    <x v="0"/>
    <x v="0"/>
    <x v="0"/>
    <x v="0"/>
    <x v="0"/>
    <x v="0"/>
    <s v="Delegações Municipais "/>
    <x v="0"/>
    <x v="0"/>
    <x v="0"/>
    <x v="0"/>
    <x v="0"/>
    <x v="0"/>
    <x v="0"/>
    <x v="0"/>
    <x v="0"/>
    <x v="0"/>
    <x v="1"/>
    <x v="0"/>
    <s v="Pagamento de salário referente a 04-2024"/>
  </r>
  <r>
    <x v="0"/>
    <n v="0"/>
    <n v="0"/>
    <n v="0"/>
    <n v="115230"/>
    <x v="5455"/>
    <x v="0"/>
    <x v="0"/>
    <x v="0"/>
    <s v="03.16.10"/>
    <x v="39"/>
    <x v="0"/>
    <x v="0"/>
    <s v="Delegações Municipais "/>
    <s v="03.16.10"/>
    <s v="Delegações Municipais "/>
    <s v="03.16.10"/>
    <x v="30"/>
    <x v="0"/>
    <x v="0"/>
    <x v="0"/>
    <x v="1"/>
    <x v="0"/>
    <x v="0"/>
    <x v="0"/>
    <x v="6"/>
    <s v="2024-04-23"/>
    <x v="1"/>
    <n v="115230"/>
    <x v="0"/>
    <m/>
    <x v="0"/>
    <m/>
    <x v="9"/>
    <n v="100474693"/>
    <x v="0"/>
    <x v="0"/>
    <s v="Delegações Municipais "/>
    <s v="ORI"/>
    <x v="0"/>
    <m/>
    <x v="0"/>
    <x v="0"/>
    <x v="0"/>
    <x v="0"/>
    <x v="0"/>
    <x v="0"/>
    <x v="0"/>
    <x v="0"/>
    <x v="0"/>
    <x v="0"/>
    <x v="0"/>
    <s v="Delegações Municipais "/>
    <x v="0"/>
    <x v="0"/>
    <x v="0"/>
    <x v="0"/>
    <x v="0"/>
    <x v="0"/>
    <x v="0"/>
    <x v="0"/>
    <x v="0"/>
    <x v="0"/>
    <x v="0"/>
    <x v="0"/>
    <s v="Pagamento de salário referente a 04-2024"/>
  </r>
  <r>
    <x v="0"/>
    <n v="0"/>
    <n v="0"/>
    <n v="0"/>
    <n v="699"/>
    <x v="5456"/>
    <x v="0"/>
    <x v="0"/>
    <x v="0"/>
    <s v="03.16.11"/>
    <x v="27"/>
    <x v="0"/>
    <x v="0"/>
    <s v="Direcção de Obras"/>
    <s v="03.16.11"/>
    <s v="Direcção de Obras"/>
    <s v="03.16.11"/>
    <x v="31"/>
    <x v="0"/>
    <x v="0"/>
    <x v="1"/>
    <x v="0"/>
    <x v="0"/>
    <x v="0"/>
    <x v="0"/>
    <x v="6"/>
    <s v="2024-04-23"/>
    <x v="1"/>
    <n v="699"/>
    <x v="0"/>
    <m/>
    <x v="0"/>
    <m/>
    <x v="2"/>
    <n v="100474696"/>
    <x v="0"/>
    <x v="1"/>
    <s v="Direcção de Obras"/>
    <s v="ORI"/>
    <x v="0"/>
    <m/>
    <x v="0"/>
    <x v="0"/>
    <x v="0"/>
    <x v="0"/>
    <x v="0"/>
    <x v="0"/>
    <x v="0"/>
    <x v="0"/>
    <x v="0"/>
    <x v="0"/>
    <x v="0"/>
    <s v="Direcção de Obras"/>
    <x v="0"/>
    <x v="0"/>
    <x v="0"/>
    <x v="0"/>
    <x v="0"/>
    <x v="0"/>
    <x v="0"/>
    <x v="0"/>
    <x v="0"/>
    <x v="0"/>
    <x v="1"/>
    <x v="0"/>
    <s v="Pagamento de salário referente a 04-2024"/>
  </r>
  <r>
    <x v="0"/>
    <n v="0"/>
    <n v="0"/>
    <n v="0"/>
    <n v="22"/>
    <x v="5456"/>
    <x v="0"/>
    <x v="0"/>
    <x v="0"/>
    <s v="03.16.11"/>
    <x v="27"/>
    <x v="0"/>
    <x v="0"/>
    <s v="Direcção de Obras"/>
    <s v="03.16.11"/>
    <s v="Direcção de Obras"/>
    <s v="03.16.11"/>
    <x v="29"/>
    <x v="0"/>
    <x v="0"/>
    <x v="0"/>
    <x v="0"/>
    <x v="0"/>
    <x v="0"/>
    <x v="0"/>
    <x v="6"/>
    <s v="2024-04-23"/>
    <x v="1"/>
    <n v="22"/>
    <x v="0"/>
    <m/>
    <x v="0"/>
    <m/>
    <x v="2"/>
    <n v="100474696"/>
    <x v="0"/>
    <x v="1"/>
    <s v="Direcção de Obras"/>
    <s v="ORI"/>
    <x v="0"/>
    <m/>
    <x v="0"/>
    <x v="0"/>
    <x v="0"/>
    <x v="0"/>
    <x v="0"/>
    <x v="0"/>
    <x v="0"/>
    <x v="0"/>
    <x v="0"/>
    <x v="0"/>
    <x v="0"/>
    <s v="Direcção de Obras"/>
    <x v="0"/>
    <x v="0"/>
    <x v="0"/>
    <x v="0"/>
    <x v="0"/>
    <x v="0"/>
    <x v="0"/>
    <x v="0"/>
    <x v="0"/>
    <x v="0"/>
    <x v="1"/>
    <x v="0"/>
    <s v="Pagamento de salário referente a 04-2024"/>
  </r>
  <r>
    <x v="0"/>
    <n v="0"/>
    <n v="0"/>
    <n v="0"/>
    <n v="3420"/>
    <x v="5456"/>
    <x v="0"/>
    <x v="0"/>
    <x v="0"/>
    <s v="03.16.11"/>
    <x v="27"/>
    <x v="0"/>
    <x v="0"/>
    <s v="Direcção de Obras"/>
    <s v="03.16.11"/>
    <s v="Direcção de Obras"/>
    <s v="03.16.11"/>
    <x v="28"/>
    <x v="0"/>
    <x v="0"/>
    <x v="0"/>
    <x v="0"/>
    <x v="0"/>
    <x v="0"/>
    <x v="0"/>
    <x v="6"/>
    <s v="2024-04-23"/>
    <x v="1"/>
    <n v="3420"/>
    <x v="0"/>
    <m/>
    <x v="0"/>
    <m/>
    <x v="2"/>
    <n v="100474696"/>
    <x v="0"/>
    <x v="1"/>
    <s v="Direcção de Obras"/>
    <s v="ORI"/>
    <x v="0"/>
    <m/>
    <x v="0"/>
    <x v="0"/>
    <x v="0"/>
    <x v="0"/>
    <x v="0"/>
    <x v="0"/>
    <x v="0"/>
    <x v="0"/>
    <x v="0"/>
    <x v="0"/>
    <x v="0"/>
    <s v="Direcção de Obras"/>
    <x v="0"/>
    <x v="0"/>
    <x v="0"/>
    <x v="0"/>
    <x v="0"/>
    <x v="0"/>
    <x v="0"/>
    <x v="0"/>
    <x v="0"/>
    <x v="0"/>
    <x v="1"/>
    <x v="0"/>
    <s v="Pagamento de salário referente a 04-2024"/>
  </r>
  <r>
    <x v="0"/>
    <n v="0"/>
    <n v="0"/>
    <n v="0"/>
    <n v="17482"/>
    <x v="5456"/>
    <x v="0"/>
    <x v="0"/>
    <x v="0"/>
    <s v="03.16.11"/>
    <x v="27"/>
    <x v="0"/>
    <x v="0"/>
    <s v="Direcção de Obras"/>
    <s v="03.16.11"/>
    <s v="Direcção de Obras"/>
    <s v="03.16.11"/>
    <x v="30"/>
    <x v="0"/>
    <x v="0"/>
    <x v="0"/>
    <x v="1"/>
    <x v="0"/>
    <x v="0"/>
    <x v="0"/>
    <x v="6"/>
    <s v="2024-04-23"/>
    <x v="1"/>
    <n v="17482"/>
    <x v="0"/>
    <m/>
    <x v="0"/>
    <m/>
    <x v="2"/>
    <n v="100474696"/>
    <x v="0"/>
    <x v="1"/>
    <s v="Direcção de Obras"/>
    <s v="ORI"/>
    <x v="0"/>
    <m/>
    <x v="0"/>
    <x v="0"/>
    <x v="0"/>
    <x v="0"/>
    <x v="0"/>
    <x v="0"/>
    <x v="0"/>
    <x v="0"/>
    <x v="0"/>
    <x v="0"/>
    <x v="0"/>
    <s v="Direcção de Obras"/>
    <x v="0"/>
    <x v="0"/>
    <x v="0"/>
    <x v="0"/>
    <x v="0"/>
    <x v="0"/>
    <x v="0"/>
    <x v="0"/>
    <x v="0"/>
    <x v="0"/>
    <x v="1"/>
    <x v="0"/>
    <s v="Pagamento de salário referente a 04-2024"/>
  </r>
  <r>
    <x v="0"/>
    <n v="0"/>
    <n v="0"/>
    <n v="0"/>
    <n v="19120"/>
    <x v="5456"/>
    <x v="0"/>
    <x v="0"/>
    <x v="0"/>
    <s v="03.16.11"/>
    <x v="27"/>
    <x v="0"/>
    <x v="0"/>
    <s v="Direcção de Obras"/>
    <s v="03.16.11"/>
    <s v="Direcção de Obras"/>
    <s v="03.16.11"/>
    <x v="48"/>
    <x v="0"/>
    <x v="0"/>
    <x v="0"/>
    <x v="1"/>
    <x v="0"/>
    <x v="0"/>
    <x v="0"/>
    <x v="6"/>
    <s v="2024-04-23"/>
    <x v="1"/>
    <n v="19120"/>
    <x v="0"/>
    <m/>
    <x v="0"/>
    <m/>
    <x v="2"/>
    <n v="100474696"/>
    <x v="0"/>
    <x v="1"/>
    <s v="Direcção de Obras"/>
    <s v="ORI"/>
    <x v="0"/>
    <m/>
    <x v="0"/>
    <x v="0"/>
    <x v="0"/>
    <x v="0"/>
    <x v="0"/>
    <x v="0"/>
    <x v="0"/>
    <x v="0"/>
    <x v="0"/>
    <x v="0"/>
    <x v="0"/>
    <s v="Direcção de Obras"/>
    <x v="0"/>
    <x v="0"/>
    <x v="0"/>
    <x v="0"/>
    <x v="0"/>
    <x v="0"/>
    <x v="0"/>
    <x v="0"/>
    <x v="0"/>
    <x v="0"/>
    <x v="1"/>
    <x v="0"/>
    <s v="Pagamento de salário referente a 04-2024"/>
  </r>
  <r>
    <x v="0"/>
    <n v="0"/>
    <n v="0"/>
    <n v="0"/>
    <n v="6996"/>
    <x v="5456"/>
    <x v="0"/>
    <x v="0"/>
    <x v="0"/>
    <s v="03.16.11"/>
    <x v="27"/>
    <x v="0"/>
    <x v="0"/>
    <s v="Direcção de Obras"/>
    <s v="03.16.11"/>
    <s v="Direcção de Obras"/>
    <s v="03.16.11"/>
    <x v="49"/>
    <x v="0"/>
    <x v="0"/>
    <x v="0"/>
    <x v="1"/>
    <x v="0"/>
    <x v="0"/>
    <x v="0"/>
    <x v="6"/>
    <s v="2024-04-23"/>
    <x v="1"/>
    <n v="6996"/>
    <x v="0"/>
    <m/>
    <x v="0"/>
    <m/>
    <x v="2"/>
    <n v="100474696"/>
    <x v="0"/>
    <x v="1"/>
    <s v="Direcção de Obras"/>
    <s v="ORI"/>
    <x v="0"/>
    <m/>
    <x v="0"/>
    <x v="0"/>
    <x v="0"/>
    <x v="0"/>
    <x v="0"/>
    <x v="0"/>
    <x v="0"/>
    <x v="0"/>
    <x v="0"/>
    <x v="0"/>
    <x v="0"/>
    <s v="Direcção de Obras"/>
    <x v="0"/>
    <x v="0"/>
    <x v="0"/>
    <x v="0"/>
    <x v="0"/>
    <x v="0"/>
    <x v="0"/>
    <x v="0"/>
    <x v="0"/>
    <x v="0"/>
    <x v="1"/>
    <x v="0"/>
    <s v="Pagamento de salário referente a 04-2024"/>
  </r>
  <r>
    <x v="0"/>
    <n v="0"/>
    <n v="0"/>
    <n v="0"/>
    <n v="131"/>
    <x v="5456"/>
    <x v="0"/>
    <x v="0"/>
    <x v="0"/>
    <s v="03.16.11"/>
    <x v="27"/>
    <x v="0"/>
    <x v="0"/>
    <s v="Direcção de Obras"/>
    <s v="03.16.11"/>
    <s v="Direcção de Obras"/>
    <s v="03.16.11"/>
    <x v="31"/>
    <x v="0"/>
    <x v="0"/>
    <x v="1"/>
    <x v="0"/>
    <x v="0"/>
    <x v="0"/>
    <x v="0"/>
    <x v="6"/>
    <s v="2024-04-23"/>
    <x v="1"/>
    <n v="131"/>
    <x v="0"/>
    <m/>
    <x v="0"/>
    <m/>
    <x v="67"/>
    <n v="100474708"/>
    <x v="0"/>
    <x v="7"/>
    <s v="Direcção de Obras"/>
    <s v="ORI"/>
    <x v="0"/>
    <m/>
    <x v="0"/>
    <x v="0"/>
    <x v="0"/>
    <x v="0"/>
    <x v="0"/>
    <x v="0"/>
    <x v="0"/>
    <x v="0"/>
    <x v="0"/>
    <x v="0"/>
    <x v="0"/>
    <s v="Direcção de Obras"/>
    <x v="0"/>
    <x v="0"/>
    <x v="0"/>
    <x v="0"/>
    <x v="0"/>
    <x v="0"/>
    <x v="0"/>
    <x v="0"/>
    <x v="0"/>
    <x v="0"/>
    <x v="7"/>
    <x v="0"/>
    <s v="Pagamento de salário referente a 04-2024"/>
  </r>
  <r>
    <x v="0"/>
    <n v="0"/>
    <n v="0"/>
    <n v="0"/>
    <n v="4"/>
    <x v="5456"/>
    <x v="0"/>
    <x v="0"/>
    <x v="0"/>
    <s v="03.16.11"/>
    <x v="27"/>
    <x v="0"/>
    <x v="0"/>
    <s v="Direcção de Obras"/>
    <s v="03.16.11"/>
    <s v="Direcção de Obras"/>
    <s v="03.16.11"/>
    <x v="29"/>
    <x v="0"/>
    <x v="0"/>
    <x v="0"/>
    <x v="0"/>
    <x v="0"/>
    <x v="0"/>
    <x v="0"/>
    <x v="6"/>
    <s v="2024-04-23"/>
    <x v="1"/>
    <n v="4"/>
    <x v="0"/>
    <m/>
    <x v="0"/>
    <m/>
    <x v="67"/>
    <n v="100474708"/>
    <x v="0"/>
    <x v="7"/>
    <s v="Direcção de Obras"/>
    <s v="ORI"/>
    <x v="0"/>
    <m/>
    <x v="0"/>
    <x v="0"/>
    <x v="0"/>
    <x v="0"/>
    <x v="0"/>
    <x v="0"/>
    <x v="0"/>
    <x v="0"/>
    <x v="0"/>
    <x v="0"/>
    <x v="0"/>
    <s v="Direcção de Obras"/>
    <x v="0"/>
    <x v="0"/>
    <x v="0"/>
    <x v="0"/>
    <x v="0"/>
    <x v="0"/>
    <x v="0"/>
    <x v="0"/>
    <x v="0"/>
    <x v="0"/>
    <x v="7"/>
    <x v="0"/>
    <s v="Pagamento de salário referente a 04-2024"/>
  </r>
  <r>
    <x v="0"/>
    <n v="0"/>
    <n v="0"/>
    <n v="0"/>
    <n v="644"/>
    <x v="5456"/>
    <x v="0"/>
    <x v="0"/>
    <x v="0"/>
    <s v="03.16.11"/>
    <x v="27"/>
    <x v="0"/>
    <x v="0"/>
    <s v="Direcção de Obras"/>
    <s v="03.16.11"/>
    <s v="Direcção de Obras"/>
    <s v="03.16.11"/>
    <x v="28"/>
    <x v="0"/>
    <x v="0"/>
    <x v="0"/>
    <x v="0"/>
    <x v="0"/>
    <x v="0"/>
    <x v="0"/>
    <x v="6"/>
    <s v="2024-04-23"/>
    <x v="1"/>
    <n v="644"/>
    <x v="0"/>
    <m/>
    <x v="0"/>
    <m/>
    <x v="67"/>
    <n v="100474708"/>
    <x v="0"/>
    <x v="7"/>
    <s v="Direcção de Obras"/>
    <s v="ORI"/>
    <x v="0"/>
    <m/>
    <x v="0"/>
    <x v="0"/>
    <x v="0"/>
    <x v="0"/>
    <x v="0"/>
    <x v="0"/>
    <x v="0"/>
    <x v="0"/>
    <x v="0"/>
    <x v="0"/>
    <x v="0"/>
    <s v="Direcção de Obras"/>
    <x v="0"/>
    <x v="0"/>
    <x v="0"/>
    <x v="0"/>
    <x v="0"/>
    <x v="0"/>
    <x v="0"/>
    <x v="0"/>
    <x v="0"/>
    <x v="0"/>
    <x v="7"/>
    <x v="0"/>
    <s v="Pagamento de salário referente a 04-2024"/>
  </r>
  <r>
    <x v="0"/>
    <n v="0"/>
    <n v="0"/>
    <n v="0"/>
    <n v="3295"/>
    <x v="5456"/>
    <x v="0"/>
    <x v="0"/>
    <x v="0"/>
    <s v="03.16.11"/>
    <x v="27"/>
    <x v="0"/>
    <x v="0"/>
    <s v="Direcção de Obras"/>
    <s v="03.16.11"/>
    <s v="Direcção de Obras"/>
    <s v="03.16.11"/>
    <x v="30"/>
    <x v="0"/>
    <x v="0"/>
    <x v="0"/>
    <x v="1"/>
    <x v="0"/>
    <x v="0"/>
    <x v="0"/>
    <x v="6"/>
    <s v="2024-04-23"/>
    <x v="1"/>
    <n v="3295"/>
    <x v="0"/>
    <m/>
    <x v="0"/>
    <m/>
    <x v="67"/>
    <n v="100474708"/>
    <x v="0"/>
    <x v="7"/>
    <s v="Direcção de Obras"/>
    <s v="ORI"/>
    <x v="0"/>
    <m/>
    <x v="0"/>
    <x v="0"/>
    <x v="0"/>
    <x v="0"/>
    <x v="0"/>
    <x v="0"/>
    <x v="0"/>
    <x v="0"/>
    <x v="0"/>
    <x v="0"/>
    <x v="0"/>
    <s v="Direcção de Obras"/>
    <x v="0"/>
    <x v="0"/>
    <x v="0"/>
    <x v="0"/>
    <x v="0"/>
    <x v="0"/>
    <x v="0"/>
    <x v="0"/>
    <x v="0"/>
    <x v="0"/>
    <x v="7"/>
    <x v="0"/>
    <s v="Pagamento de salário referente a 04-2024"/>
  </r>
  <r>
    <x v="0"/>
    <n v="0"/>
    <n v="0"/>
    <n v="0"/>
    <n v="3604"/>
    <x v="5456"/>
    <x v="0"/>
    <x v="0"/>
    <x v="0"/>
    <s v="03.16.11"/>
    <x v="27"/>
    <x v="0"/>
    <x v="0"/>
    <s v="Direcção de Obras"/>
    <s v="03.16.11"/>
    <s v="Direcção de Obras"/>
    <s v="03.16.11"/>
    <x v="48"/>
    <x v="0"/>
    <x v="0"/>
    <x v="0"/>
    <x v="1"/>
    <x v="0"/>
    <x v="0"/>
    <x v="0"/>
    <x v="6"/>
    <s v="2024-04-23"/>
    <x v="1"/>
    <n v="3604"/>
    <x v="0"/>
    <m/>
    <x v="0"/>
    <m/>
    <x v="67"/>
    <n v="100474708"/>
    <x v="0"/>
    <x v="7"/>
    <s v="Direcção de Obras"/>
    <s v="ORI"/>
    <x v="0"/>
    <m/>
    <x v="0"/>
    <x v="0"/>
    <x v="0"/>
    <x v="0"/>
    <x v="0"/>
    <x v="0"/>
    <x v="0"/>
    <x v="0"/>
    <x v="0"/>
    <x v="0"/>
    <x v="0"/>
    <s v="Direcção de Obras"/>
    <x v="0"/>
    <x v="0"/>
    <x v="0"/>
    <x v="0"/>
    <x v="0"/>
    <x v="0"/>
    <x v="0"/>
    <x v="0"/>
    <x v="0"/>
    <x v="0"/>
    <x v="7"/>
    <x v="0"/>
    <s v="Pagamento de salário referente a 04-2024"/>
  </r>
  <r>
    <x v="0"/>
    <n v="0"/>
    <n v="0"/>
    <n v="0"/>
    <n v="1322"/>
    <x v="5456"/>
    <x v="0"/>
    <x v="0"/>
    <x v="0"/>
    <s v="03.16.11"/>
    <x v="27"/>
    <x v="0"/>
    <x v="0"/>
    <s v="Direcção de Obras"/>
    <s v="03.16.11"/>
    <s v="Direcção de Obras"/>
    <s v="03.16.11"/>
    <x v="49"/>
    <x v="0"/>
    <x v="0"/>
    <x v="0"/>
    <x v="1"/>
    <x v="0"/>
    <x v="0"/>
    <x v="0"/>
    <x v="6"/>
    <s v="2024-04-23"/>
    <x v="1"/>
    <n v="1322"/>
    <x v="0"/>
    <m/>
    <x v="0"/>
    <m/>
    <x v="67"/>
    <n v="100474708"/>
    <x v="0"/>
    <x v="7"/>
    <s v="Direcção de Obras"/>
    <s v="ORI"/>
    <x v="0"/>
    <m/>
    <x v="0"/>
    <x v="0"/>
    <x v="0"/>
    <x v="0"/>
    <x v="0"/>
    <x v="0"/>
    <x v="0"/>
    <x v="0"/>
    <x v="0"/>
    <x v="0"/>
    <x v="0"/>
    <s v="Direcção de Obras"/>
    <x v="0"/>
    <x v="0"/>
    <x v="0"/>
    <x v="0"/>
    <x v="0"/>
    <x v="0"/>
    <x v="0"/>
    <x v="0"/>
    <x v="0"/>
    <x v="0"/>
    <x v="7"/>
    <x v="0"/>
    <s v="Pagamento de salário referente a 04-2024"/>
  </r>
  <r>
    <x v="0"/>
    <n v="0"/>
    <n v="0"/>
    <n v="0"/>
    <n v="10468"/>
    <x v="5456"/>
    <x v="0"/>
    <x v="0"/>
    <x v="0"/>
    <s v="03.16.11"/>
    <x v="27"/>
    <x v="0"/>
    <x v="0"/>
    <s v="Direcção de Obras"/>
    <s v="03.16.11"/>
    <s v="Direcção de Obras"/>
    <s v="03.16.11"/>
    <x v="31"/>
    <x v="0"/>
    <x v="0"/>
    <x v="1"/>
    <x v="0"/>
    <x v="0"/>
    <x v="0"/>
    <x v="0"/>
    <x v="6"/>
    <s v="2024-04-23"/>
    <x v="1"/>
    <n v="10468"/>
    <x v="0"/>
    <m/>
    <x v="0"/>
    <m/>
    <x v="9"/>
    <n v="100474693"/>
    <x v="0"/>
    <x v="0"/>
    <s v="Direcção de Obras"/>
    <s v="ORI"/>
    <x v="0"/>
    <m/>
    <x v="0"/>
    <x v="0"/>
    <x v="0"/>
    <x v="0"/>
    <x v="0"/>
    <x v="0"/>
    <x v="0"/>
    <x v="0"/>
    <x v="0"/>
    <x v="0"/>
    <x v="0"/>
    <s v="Direcção de Obras"/>
    <x v="0"/>
    <x v="0"/>
    <x v="0"/>
    <x v="0"/>
    <x v="0"/>
    <x v="0"/>
    <x v="0"/>
    <x v="0"/>
    <x v="0"/>
    <x v="0"/>
    <x v="0"/>
    <x v="0"/>
    <s v="Pagamento de salário referente a 04-2024"/>
  </r>
  <r>
    <x v="0"/>
    <n v="0"/>
    <n v="0"/>
    <n v="0"/>
    <n v="344"/>
    <x v="5456"/>
    <x v="0"/>
    <x v="0"/>
    <x v="0"/>
    <s v="03.16.11"/>
    <x v="27"/>
    <x v="0"/>
    <x v="0"/>
    <s v="Direcção de Obras"/>
    <s v="03.16.11"/>
    <s v="Direcção de Obras"/>
    <s v="03.16.11"/>
    <x v="29"/>
    <x v="0"/>
    <x v="0"/>
    <x v="0"/>
    <x v="0"/>
    <x v="0"/>
    <x v="0"/>
    <x v="0"/>
    <x v="6"/>
    <s v="2024-04-23"/>
    <x v="1"/>
    <n v="344"/>
    <x v="0"/>
    <m/>
    <x v="0"/>
    <m/>
    <x v="9"/>
    <n v="100474693"/>
    <x v="0"/>
    <x v="0"/>
    <s v="Direcção de Obras"/>
    <s v="ORI"/>
    <x v="0"/>
    <m/>
    <x v="0"/>
    <x v="0"/>
    <x v="0"/>
    <x v="0"/>
    <x v="0"/>
    <x v="0"/>
    <x v="0"/>
    <x v="0"/>
    <x v="0"/>
    <x v="0"/>
    <x v="0"/>
    <s v="Direcção de Obras"/>
    <x v="0"/>
    <x v="0"/>
    <x v="0"/>
    <x v="0"/>
    <x v="0"/>
    <x v="0"/>
    <x v="0"/>
    <x v="0"/>
    <x v="0"/>
    <x v="0"/>
    <x v="0"/>
    <x v="0"/>
    <s v="Pagamento de salário referente a 04-2024"/>
  </r>
  <r>
    <x v="0"/>
    <n v="0"/>
    <n v="0"/>
    <n v="0"/>
    <n v="51189"/>
    <x v="5456"/>
    <x v="0"/>
    <x v="0"/>
    <x v="0"/>
    <s v="03.16.11"/>
    <x v="27"/>
    <x v="0"/>
    <x v="0"/>
    <s v="Direcção de Obras"/>
    <s v="03.16.11"/>
    <s v="Direcção de Obras"/>
    <s v="03.16.11"/>
    <x v="28"/>
    <x v="0"/>
    <x v="0"/>
    <x v="0"/>
    <x v="0"/>
    <x v="0"/>
    <x v="0"/>
    <x v="0"/>
    <x v="6"/>
    <s v="2024-04-23"/>
    <x v="1"/>
    <n v="51189"/>
    <x v="0"/>
    <m/>
    <x v="0"/>
    <m/>
    <x v="9"/>
    <n v="100474693"/>
    <x v="0"/>
    <x v="0"/>
    <s v="Direcção de Obras"/>
    <s v="ORI"/>
    <x v="0"/>
    <m/>
    <x v="0"/>
    <x v="0"/>
    <x v="0"/>
    <x v="0"/>
    <x v="0"/>
    <x v="0"/>
    <x v="0"/>
    <x v="0"/>
    <x v="0"/>
    <x v="0"/>
    <x v="0"/>
    <s v="Direcção de Obras"/>
    <x v="0"/>
    <x v="0"/>
    <x v="0"/>
    <x v="0"/>
    <x v="0"/>
    <x v="0"/>
    <x v="0"/>
    <x v="0"/>
    <x v="0"/>
    <x v="0"/>
    <x v="0"/>
    <x v="0"/>
    <s v="Pagamento de salário referente a 04-2024"/>
  </r>
  <r>
    <x v="0"/>
    <n v="0"/>
    <n v="0"/>
    <n v="0"/>
    <n v="261641"/>
    <x v="5456"/>
    <x v="0"/>
    <x v="0"/>
    <x v="0"/>
    <s v="03.16.11"/>
    <x v="27"/>
    <x v="0"/>
    <x v="0"/>
    <s v="Direcção de Obras"/>
    <s v="03.16.11"/>
    <s v="Direcção de Obras"/>
    <s v="03.16.11"/>
    <x v="30"/>
    <x v="0"/>
    <x v="0"/>
    <x v="0"/>
    <x v="1"/>
    <x v="0"/>
    <x v="0"/>
    <x v="0"/>
    <x v="6"/>
    <s v="2024-04-23"/>
    <x v="1"/>
    <n v="261641"/>
    <x v="0"/>
    <m/>
    <x v="0"/>
    <m/>
    <x v="9"/>
    <n v="100474693"/>
    <x v="0"/>
    <x v="0"/>
    <s v="Direcção de Obras"/>
    <s v="ORI"/>
    <x v="0"/>
    <m/>
    <x v="0"/>
    <x v="0"/>
    <x v="0"/>
    <x v="0"/>
    <x v="0"/>
    <x v="0"/>
    <x v="0"/>
    <x v="0"/>
    <x v="0"/>
    <x v="0"/>
    <x v="0"/>
    <s v="Direcção de Obras"/>
    <x v="0"/>
    <x v="0"/>
    <x v="0"/>
    <x v="0"/>
    <x v="0"/>
    <x v="0"/>
    <x v="0"/>
    <x v="0"/>
    <x v="0"/>
    <x v="0"/>
    <x v="0"/>
    <x v="0"/>
    <s v="Pagamento de salário referente a 04-2024"/>
  </r>
  <r>
    <x v="0"/>
    <n v="0"/>
    <n v="0"/>
    <n v="0"/>
    <n v="286146"/>
    <x v="5456"/>
    <x v="0"/>
    <x v="0"/>
    <x v="0"/>
    <s v="03.16.11"/>
    <x v="27"/>
    <x v="0"/>
    <x v="0"/>
    <s v="Direcção de Obras"/>
    <s v="03.16.11"/>
    <s v="Direcção de Obras"/>
    <s v="03.16.11"/>
    <x v="48"/>
    <x v="0"/>
    <x v="0"/>
    <x v="0"/>
    <x v="1"/>
    <x v="0"/>
    <x v="0"/>
    <x v="0"/>
    <x v="6"/>
    <s v="2024-04-23"/>
    <x v="1"/>
    <n v="286146"/>
    <x v="0"/>
    <m/>
    <x v="0"/>
    <m/>
    <x v="9"/>
    <n v="100474693"/>
    <x v="0"/>
    <x v="0"/>
    <s v="Direcção de Obras"/>
    <s v="ORI"/>
    <x v="0"/>
    <m/>
    <x v="0"/>
    <x v="0"/>
    <x v="0"/>
    <x v="0"/>
    <x v="0"/>
    <x v="0"/>
    <x v="0"/>
    <x v="0"/>
    <x v="0"/>
    <x v="0"/>
    <x v="0"/>
    <s v="Direcção de Obras"/>
    <x v="0"/>
    <x v="0"/>
    <x v="0"/>
    <x v="0"/>
    <x v="0"/>
    <x v="0"/>
    <x v="0"/>
    <x v="0"/>
    <x v="0"/>
    <x v="0"/>
    <x v="0"/>
    <x v="0"/>
    <s v="Pagamento de salário referente a 04-2024"/>
  </r>
  <r>
    <x v="0"/>
    <n v="0"/>
    <n v="0"/>
    <n v="0"/>
    <n v="104640"/>
    <x v="5456"/>
    <x v="0"/>
    <x v="0"/>
    <x v="0"/>
    <s v="03.16.11"/>
    <x v="27"/>
    <x v="0"/>
    <x v="0"/>
    <s v="Direcção de Obras"/>
    <s v="03.16.11"/>
    <s v="Direcção de Obras"/>
    <s v="03.16.11"/>
    <x v="49"/>
    <x v="0"/>
    <x v="0"/>
    <x v="0"/>
    <x v="1"/>
    <x v="0"/>
    <x v="0"/>
    <x v="0"/>
    <x v="6"/>
    <s v="2024-04-23"/>
    <x v="1"/>
    <n v="104640"/>
    <x v="0"/>
    <m/>
    <x v="0"/>
    <m/>
    <x v="9"/>
    <n v="100474693"/>
    <x v="0"/>
    <x v="0"/>
    <s v="Direcção de Obras"/>
    <s v="ORI"/>
    <x v="0"/>
    <m/>
    <x v="0"/>
    <x v="0"/>
    <x v="0"/>
    <x v="0"/>
    <x v="0"/>
    <x v="0"/>
    <x v="0"/>
    <x v="0"/>
    <x v="0"/>
    <x v="0"/>
    <x v="0"/>
    <s v="Direcção de Obras"/>
    <x v="0"/>
    <x v="0"/>
    <x v="0"/>
    <x v="0"/>
    <x v="0"/>
    <x v="0"/>
    <x v="0"/>
    <x v="0"/>
    <x v="0"/>
    <x v="0"/>
    <x v="0"/>
    <x v="0"/>
    <s v="Pagamento de salário referente a 04-2024"/>
  </r>
  <r>
    <x v="0"/>
    <n v="0"/>
    <n v="0"/>
    <n v="0"/>
    <n v="851"/>
    <x v="5457"/>
    <x v="0"/>
    <x v="0"/>
    <x v="0"/>
    <s v="03.16.12"/>
    <x v="40"/>
    <x v="0"/>
    <x v="0"/>
    <s v="Direcção de Urbanismo"/>
    <s v="03.16.12"/>
    <s v="Direcção de Urbanismo"/>
    <s v="03.16.12"/>
    <x v="31"/>
    <x v="0"/>
    <x v="0"/>
    <x v="1"/>
    <x v="0"/>
    <x v="0"/>
    <x v="0"/>
    <x v="0"/>
    <x v="6"/>
    <s v="2024-04-23"/>
    <x v="1"/>
    <n v="851"/>
    <x v="0"/>
    <m/>
    <x v="0"/>
    <m/>
    <x v="2"/>
    <n v="100474696"/>
    <x v="0"/>
    <x v="1"/>
    <s v="Direcção de Urbanismo"/>
    <s v="ORI"/>
    <x v="0"/>
    <m/>
    <x v="0"/>
    <x v="0"/>
    <x v="0"/>
    <x v="0"/>
    <x v="0"/>
    <x v="0"/>
    <x v="0"/>
    <x v="0"/>
    <x v="0"/>
    <x v="0"/>
    <x v="0"/>
    <s v="Direcção de Urbanismo"/>
    <x v="0"/>
    <x v="0"/>
    <x v="0"/>
    <x v="0"/>
    <x v="0"/>
    <x v="0"/>
    <x v="0"/>
    <x v="0"/>
    <x v="0"/>
    <x v="0"/>
    <x v="1"/>
    <x v="0"/>
    <s v="Pagamento de salário referente a 04-2024"/>
  </r>
  <r>
    <x v="0"/>
    <n v="0"/>
    <n v="0"/>
    <n v="0"/>
    <n v="533"/>
    <x v="5457"/>
    <x v="0"/>
    <x v="0"/>
    <x v="0"/>
    <s v="03.16.12"/>
    <x v="40"/>
    <x v="0"/>
    <x v="0"/>
    <s v="Direcção de Urbanismo"/>
    <s v="03.16.12"/>
    <s v="Direcção de Urbanismo"/>
    <s v="03.16.12"/>
    <x v="60"/>
    <x v="0"/>
    <x v="0"/>
    <x v="0"/>
    <x v="0"/>
    <x v="0"/>
    <x v="0"/>
    <x v="0"/>
    <x v="6"/>
    <s v="2024-04-23"/>
    <x v="1"/>
    <n v="533"/>
    <x v="0"/>
    <m/>
    <x v="0"/>
    <m/>
    <x v="2"/>
    <n v="100474696"/>
    <x v="0"/>
    <x v="1"/>
    <s v="Direcção de Urbanismo"/>
    <s v="ORI"/>
    <x v="0"/>
    <m/>
    <x v="0"/>
    <x v="0"/>
    <x v="0"/>
    <x v="0"/>
    <x v="0"/>
    <x v="0"/>
    <x v="0"/>
    <x v="0"/>
    <x v="0"/>
    <x v="0"/>
    <x v="0"/>
    <s v="Direcção de Urbanismo"/>
    <x v="0"/>
    <x v="0"/>
    <x v="0"/>
    <x v="0"/>
    <x v="0"/>
    <x v="0"/>
    <x v="0"/>
    <x v="0"/>
    <x v="0"/>
    <x v="0"/>
    <x v="1"/>
    <x v="0"/>
    <s v="Pagamento de salário referente a 04-2024"/>
  </r>
  <r>
    <x v="0"/>
    <n v="0"/>
    <n v="0"/>
    <n v="0"/>
    <n v="5078"/>
    <x v="5457"/>
    <x v="0"/>
    <x v="0"/>
    <x v="0"/>
    <s v="03.16.12"/>
    <x v="40"/>
    <x v="0"/>
    <x v="0"/>
    <s v="Direcção de Urbanismo"/>
    <s v="03.16.12"/>
    <s v="Direcção de Urbanismo"/>
    <s v="03.16.12"/>
    <x v="30"/>
    <x v="0"/>
    <x v="0"/>
    <x v="0"/>
    <x v="1"/>
    <x v="0"/>
    <x v="0"/>
    <x v="0"/>
    <x v="6"/>
    <s v="2024-04-23"/>
    <x v="1"/>
    <n v="5078"/>
    <x v="0"/>
    <m/>
    <x v="0"/>
    <m/>
    <x v="2"/>
    <n v="100474696"/>
    <x v="0"/>
    <x v="1"/>
    <s v="Direcção de Urbanismo"/>
    <s v="ORI"/>
    <x v="0"/>
    <m/>
    <x v="0"/>
    <x v="0"/>
    <x v="0"/>
    <x v="0"/>
    <x v="0"/>
    <x v="0"/>
    <x v="0"/>
    <x v="0"/>
    <x v="0"/>
    <x v="0"/>
    <x v="0"/>
    <s v="Direcção de Urbanismo"/>
    <x v="0"/>
    <x v="0"/>
    <x v="0"/>
    <x v="0"/>
    <x v="0"/>
    <x v="0"/>
    <x v="0"/>
    <x v="0"/>
    <x v="0"/>
    <x v="0"/>
    <x v="1"/>
    <x v="0"/>
    <s v="Pagamento de salário referente a 04-2024"/>
  </r>
  <r>
    <x v="0"/>
    <n v="0"/>
    <n v="0"/>
    <n v="0"/>
    <n v="8517"/>
    <x v="5457"/>
    <x v="0"/>
    <x v="0"/>
    <x v="0"/>
    <s v="03.16.12"/>
    <x v="40"/>
    <x v="0"/>
    <x v="0"/>
    <s v="Direcção de Urbanismo"/>
    <s v="03.16.12"/>
    <s v="Direcção de Urbanismo"/>
    <s v="03.16.12"/>
    <x v="49"/>
    <x v="0"/>
    <x v="0"/>
    <x v="0"/>
    <x v="1"/>
    <x v="0"/>
    <x v="0"/>
    <x v="0"/>
    <x v="6"/>
    <s v="2024-04-23"/>
    <x v="1"/>
    <n v="8517"/>
    <x v="0"/>
    <m/>
    <x v="0"/>
    <m/>
    <x v="2"/>
    <n v="100474696"/>
    <x v="0"/>
    <x v="1"/>
    <s v="Direcção de Urbanismo"/>
    <s v="ORI"/>
    <x v="0"/>
    <m/>
    <x v="0"/>
    <x v="0"/>
    <x v="0"/>
    <x v="0"/>
    <x v="0"/>
    <x v="0"/>
    <x v="0"/>
    <x v="0"/>
    <x v="0"/>
    <x v="0"/>
    <x v="0"/>
    <s v="Direcção de Urbanismo"/>
    <x v="0"/>
    <x v="0"/>
    <x v="0"/>
    <x v="0"/>
    <x v="0"/>
    <x v="0"/>
    <x v="0"/>
    <x v="0"/>
    <x v="0"/>
    <x v="0"/>
    <x v="1"/>
    <x v="0"/>
    <s v="Pagamento de salário referente a 04-2024"/>
  </r>
  <r>
    <x v="0"/>
    <n v="0"/>
    <n v="0"/>
    <n v="0"/>
    <n v="10473"/>
    <x v="5457"/>
    <x v="0"/>
    <x v="0"/>
    <x v="0"/>
    <s v="03.16.12"/>
    <x v="40"/>
    <x v="0"/>
    <x v="0"/>
    <s v="Direcção de Urbanismo"/>
    <s v="03.16.12"/>
    <s v="Direcção de Urbanismo"/>
    <s v="03.16.12"/>
    <x v="31"/>
    <x v="0"/>
    <x v="0"/>
    <x v="1"/>
    <x v="0"/>
    <x v="0"/>
    <x v="0"/>
    <x v="0"/>
    <x v="6"/>
    <s v="2024-04-23"/>
    <x v="1"/>
    <n v="10473"/>
    <x v="0"/>
    <m/>
    <x v="0"/>
    <m/>
    <x v="9"/>
    <n v="100474693"/>
    <x v="0"/>
    <x v="0"/>
    <s v="Direcção de Urbanismo"/>
    <s v="ORI"/>
    <x v="0"/>
    <m/>
    <x v="0"/>
    <x v="0"/>
    <x v="0"/>
    <x v="0"/>
    <x v="0"/>
    <x v="0"/>
    <x v="0"/>
    <x v="0"/>
    <x v="0"/>
    <x v="0"/>
    <x v="0"/>
    <s v="Direcção de Urbanismo"/>
    <x v="0"/>
    <x v="0"/>
    <x v="0"/>
    <x v="0"/>
    <x v="0"/>
    <x v="0"/>
    <x v="0"/>
    <x v="0"/>
    <x v="0"/>
    <x v="0"/>
    <x v="0"/>
    <x v="0"/>
    <s v="Pagamento de salário referente a 04-2024"/>
  </r>
  <r>
    <x v="0"/>
    <n v="0"/>
    <n v="0"/>
    <n v="0"/>
    <n v="6561"/>
    <x v="5457"/>
    <x v="0"/>
    <x v="0"/>
    <x v="0"/>
    <s v="03.16.12"/>
    <x v="40"/>
    <x v="0"/>
    <x v="0"/>
    <s v="Direcção de Urbanismo"/>
    <s v="03.16.12"/>
    <s v="Direcção de Urbanismo"/>
    <s v="03.16.12"/>
    <x v="60"/>
    <x v="0"/>
    <x v="0"/>
    <x v="0"/>
    <x v="0"/>
    <x v="0"/>
    <x v="0"/>
    <x v="0"/>
    <x v="6"/>
    <s v="2024-04-23"/>
    <x v="1"/>
    <n v="6561"/>
    <x v="0"/>
    <m/>
    <x v="0"/>
    <m/>
    <x v="9"/>
    <n v="100474693"/>
    <x v="0"/>
    <x v="0"/>
    <s v="Direcção de Urbanismo"/>
    <s v="ORI"/>
    <x v="0"/>
    <m/>
    <x v="0"/>
    <x v="0"/>
    <x v="0"/>
    <x v="0"/>
    <x v="0"/>
    <x v="0"/>
    <x v="0"/>
    <x v="0"/>
    <x v="0"/>
    <x v="0"/>
    <x v="0"/>
    <s v="Direcção de Urbanismo"/>
    <x v="0"/>
    <x v="0"/>
    <x v="0"/>
    <x v="0"/>
    <x v="0"/>
    <x v="0"/>
    <x v="0"/>
    <x v="0"/>
    <x v="0"/>
    <x v="0"/>
    <x v="0"/>
    <x v="0"/>
    <s v="Pagamento de salário referente a 04-2024"/>
  </r>
  <r>
    <x v="0"/>
    <n v="0"/>
    <n v="0"/>
    <n v="0"/>
    <n v="62453"/>
    <x v="5457"/>
    <x v="0"/>
    <x v="0"/>
    <x v="0"/>
    <s v="03.16.12"/>
    <x v="40"/>
    <x v="0"/>
    <x v="0"/>
    <s v="Direcção de Urbanismo"/>
    <s v="03.16.12"/>
    <s v="Direcção de Urbanismo"/>
    <s v="03.16.12"/>
    <x v="30"/>
    <x v="0"/>
    <x v="0"/>
    <x v="0"/>
    <x v="1"/>
    <x v="0"/>
    <x v="0"/>
    <x v="0"/>
    <x v="6"/>
    <s v="2024-04-23"/>
    <x v="1"/>
    <n v="62453"/>
    <x v="0"/>
    <m/>
    <x v="0"/>
    <m/>
    <x v="9"/>
    <n v="100474693"/>
    <x v="0"/>
    <x v="0"/>
    <s v="Direcção de Urbanismo"/>
    <s v="ORI"/>
    <x v="0"/>
    <m/>
    <x v="0"/>
    <x v="0"/>
    <x v="0"/>
    <x v="0"/>
    <x v="0"/>
    <x v="0"/>
    <x v="0"/>
    <x v="0"/>
    <x v="0"/>
    <x v="0"/>
    <x v="0"/>
    <s v="Direcção de Urbanismo"/>
    <x v="0"/>
    <x v="0"/>
    <x v="0"/>
    <x v="0"/>
    <x v="0"/>
    <x v="0"/>
    <x v="0"/>
    <x v="0"/>
    <x v="0"/>
    <x v="0"/>
    <x v="0"/>
    <x v="0"/>
    <s v="Pagamento de salário referente a 04-2024"/>
  </r>
  <r>
    <x v="0"/>
    <n v="0"/>
    <n v="0"/>
    <n v="0"/>
    <n v="104709"/>
    <x v="5457"/>
    <x v="0"/>
    <x v="0"/>
    <x v="0"/>
    <s v="03.16.12"/>
    <x v="40"/>
    <x v="0"/>
    <x v="0"/>
    <s v="Direcção de Urbanismo"/>
    <s v="03.16.12"/>
    <s v="Direcção de Urbanismo"/>
    <s v="03.16.12"/>
    <x v="49"/>
    <x v="0"/>
    <x v="0"/>
    <x v="0"/>
    <x v="1"/>
    <x v="0"/>
    <x v="0"/>
    <x v="0"/>
    <x v="6"/>
    <s v="2024-04-23"/>
    <x v="1"/>
    <n v="104709"/>
    <x v="0"/>
    <m/>
    <x v="0"/>
    <m/>
    <x v="9"/>
    <n v="100474693"/>
    <x v="0"/>
    <x v="0"/>
    <s v="Direcção de Urbanismo"/>
    <s v="ORI"/>
    <x v="0"/>
    <m/>
    <x v="0"/>
    <x v="0"/>
    <x v="0"/>
    <x v="0"/>
    <x v="0"/>
    <x v="0"/>
    <x v="0"/>
    <x v="0"/>
    <x v="0"/>
    <x v="0"/>
    <x v="0"/>
    <s v="Direcção de Urbanismo"/>
    <x v="0"/>
    <x v="0"/>
    <x v="0"/>
    <x v="0"/>
    <x v="0"/>
    <x v="0"/>
    <x v="0"/>
    <x v="0"/>
    <x v="0"/>
    <x v="0"/>
    <x v="0"/>
    <x v="0"/>
    <s v="Pagamento de salário referente a 04-2024"/>
  </r>
  <r>
    <x v="0"/>
    <n v="0"/>
    <n v="0"/>
    <n v="0"/>
    <n v="10834"/>
    <x v="5458"/>
    <x v="0"/>
    <x v="0"/>
    <x v="0"/>
    <s v="03.16.13"/>
    <x v="41"/>
    <x v="0"/>
    <x v="0"/>
    <s v="Unidade Gestão de Aquisições"/>
    <s v="03.16.13"/>
    <s v="Unidade Gestão de Aquisições"/>
    <s v="03.16.13"/>
    <x v="30"/>
    <x v="0"/>
    <x v="0"/>
    <x v="0"/>
    <x v="1"/>
    <x v="0"/>
    <x v="0"/>
    <x v="0"/>
    <x v="6"/>
    <s v="2024-04-23"/>
    <x v="1"/>
    <n v="10834"/>
    <x v="0"/>
    <m/>
    <x v="0"/>
    <m/>
    <x v="2"/>
    <n v="100474696"/>
    <x v="0"/>
    <x v="1"/>
    <s v="Unidade Gestão de Aquisições"/>
    <s v="ORI"/>
    <x v="0"/>
    <s v="UGA"/>
    <x v="0"/>
    <x v="0"/>
    <x v="0"/>
    <x v="0"/>
    <x v="0"/>
    <x v="0"/>
    <x v="0"/>
    <x v="0"/>
    <x v="0"/>
    <x v="0"/>
    <x v="0"/>
    <s v="Unidade Gestão de Aquisições"/>
    <x v="0"/>
    <x v="0"/>
    <x v="0"/>
    <x v="0"/>
    <x v="0"/>
    <x v="0"/>
    <x v="0"/>
    <x v="0"/>
    <x v="0"/>
    <x v="0"/>
    <x v="1"/>
    <x v="0"/>
    <s v="Pagamento de salário referente a 04-2024"/>
  </r>
  <r>
    <x v="0"/>
    <n v="0"/>
    <n v="0"/>
    <n v="0"/>
    <n v="83615"/>
    <x v="5458"/>
    <x v="0"/>
    <x v="0"/>
    <x v="0"/>
    <s v="03.16.13"/>
    <x v="41"/>
    <x v="0"/>
    <x v="0"/>
    <s v="Unidade Gestão de Aquisições"/>
    <s v="03.16.13"/>
    <s v="Unidade Gestão de Aquisições"/>
    <s v="03.16.13"/>
    <x v="30"/>
    <x v="0"/>
    <x v="0"/>
    <x v="0"/>
    <x v="1"/>
    <x v="0"/>
    <x v="0"/>
    <x v="0"/>
    <x v="6"/>
    <s v="2024-04-23"/>
    <x v="1"/>
    <n v="83615"/>
    <x v="0"/>
    <m/>
    <x v="0"/>
    <m/>
    <x v="9"/>
    <n v="100474693"/>
    <x v="0"/>
    <x v="0"/>
    <s v="Unidade Gestão de Aquisições"/>
    <s v="ORI"/>
    <x v="0"/>
    <s v="UGA"/>
    <x v="0"/>
    <x v="0"/>
    <x v="0"/>
    <x v="0"/>
    <x v="0"/>
    <x v="0"/>
    <x v="0"/>
    <x v="0"/>
    <x v="0"/>
    <x v="0"/>
    <x v="0"/>
    <s v="Unidade Gestão de Aquisições"/>
    <x v="0"/>
    <x v="0"/>
    <x v="0"/>
    <x v="0"/>
    <x v="0"/>
    <x v="0"/>
    <x v="0"/>
    <x v="0"/>
    <x v="0"/>
    <x v="0"/>
    <x v="0"/>
    <x v="0"/>
    <s v="Pagamento de salário referente a 04-2024"/>
  </r>
  <r>
    <x v="0"/>
    <n v="0"/>
    <n v="0"/>
    <n v="0"/>
    <n v="10834"/>
    <x v="5459"/>
    <x v="0"/>
    <x v="0"/>
    <x v="0"/>
    <s v="03.16.30"/>
    <x v="37"/>
    <x v="0"/>
    <x v="0"/>
    <s v="Gabinete de Relações Externas"/>
    <s v="03.16.30"/>
    <s v="Gabinete de Relações Externas"/>
    <s v="03.16.30"/>
    <x v="30"/>
    <x v="0"/>
    <x v="0"/>
    <x v="0"/>
    <x v="1"/>
    <x v="0"/>
    <x v="0"/>
    <x v="0"/>
    <x v="6"/>
    <s v="2024-04-23"/>
    <x v="1"/>
    <n v="10834"/>
    <x v="0"/>
    <m/>
    <x v="0"/>
    <m/>
    <x v="2"/>
    <n v="100474696"/>
    <x v="0"/>
    <x v="1"/>
    <s v="Gabinete de Relações Externas"/>
    <s v="ORI"/>
    <x v="0"/>
    <s v="GRE"/>
    <x v="0"/>
    <x v="0"/>
    <x v="0"/>
    <x v="0"/>
    <x v="0"/>
    <x v="0"/>
    <x v="0"/>
    <x v="0"/>
    <x v="0"/>
    <x v="0"/>
    <x v="0"/>
    <s v="Gabinete de Relações Externas"/>
    <x v="0"/>
    <x v="0"/>
    <x v="0"/>
    <x v="0"/>
    <x v="0"/>
    <x v="0"/>
    <x v="0"/>
    <x v="0"/>
    <x v="0"/>
    <x v="0"/>
    <x v="1"/>
    <x v="0"/>
    <s v="Pagamento de salário referente a 04-2024"/>
  </r>
  <r>
    <x v="0"/>
    <n v="0"/>
    <n v="0"/>
    <n v="0"/>
    <n v="83615"/>
    <x v="5459"/>
    <x v="0"/>
    <x v="0"/>
    <x v="0"/>
    <s v="03.16.30"/>
    <x v="37"/>
    <x v="0"/>
    <x v="0"/>
    <s v="Gabinete de Relações Externas"/>
    <s v="03.16.30"/>
    <s v="Gabinete de Relações Externas"/>
    <s v="03.16.30"/>
    <x v="30"/>
    <x v="0"/>
    <x v="0"/>
    <x v="0"/>
    <x v="1"/>
    <x v="0"/>
    <x v="0"/>
    <x v="0"/>
    <x v="6"/>
    <s v="2024-04-23"/>
    <x v="1"/>
    <n v="83615"/>
    <x v="0"/>
    <m/>
    <x v="0"/>
    <m/>
    <x v="9"/>
    <n v="100474693"/>
    <x v="0"/>
    <x v="0"/>
    <s v="Gabinete de Relações Externas"/>
    <s v="ORI"/>
    <x v="0"/>
    <s v="GRE"/>
    <x v="0"/>
    <x v="0"/>
    <x v="0"/>
    <x v="0"/>
    <x v="0"/>
    <x v="0"/>
    <x v="0"/>
    <x v="0"/>
    <x v="0"/>
    <x v="0"/>
    <x v="0"/>
    <s v="Gabinete de Relações Externas"/>
    <x v="0"/>
    <x v="0"/>
    <x v="0"/>
    <x v="0"/>
    <x v="0"/>
    <x v="0"/>
    <x v="0"/>
    <x v="0"/>
    <x v="0"/>
    <x v="0"/>
    <x v="0"/>
    <x v="0"/>
    <s v="Pagamento de salário referente a 04-2024"/>
  </r>
  <r>
    <x v="0"/>
    <n v="0"/>
    <n v="0"/>
    <n v="0"/>
    <n v="337"/>
    <x v="5460"/>
    <x v="0"/>
    <x v="0"/>
    <x v="0"/>
    <s v="03.16.25"/>
    <x v="23"/>
    <x v="0"/>
    <x v="0"/>
    <s v="Direção dos  Recursos Humanos"/>
    <s v="03.16.25"/>
    <s v="Direção dos  Recursos Humanos"/>
    <s v="03.16.25"/>
    <x v="31"/>
    <x v="0"/>
    <x v="0"/>
    <x v="1"/>
    <x v="0"/>
    <x v="0"/>
    <x v="0"/>
    <x v="0"/>
    <x v="6"/>
    <s v="2024-04-23"/>
    <x v="1"/>
    <n v="337"/>
    <x v="0"/>
    <m/>
    <x v="0"/>
    <m/>
    <x v="2"/>
    <n v="100474696"/>
    <x v="0"/>
    <x v="1"/>
    <s v="Direção dos  Recursos Humanos"/>
    <s v="ORI"/>
    <x v="0"/>
    <m/>
    <x v="0"/>
    <x v="0"/>
    <x v="0"/>
    <x v="0"/>
    <x v="0"/>
    <x v="0"/>
    <x v="0"/>
    <x v="0"/>
    <x v="0"/>
    <x v="0"/>
    <x v="0"/>
    <s v="Direção dos  Recursos Humanos"/>
    <x v="0"/>
    <x v="0"/>
    <x v="0"/>
    <x v="0"/>
    <x v="0"/>
    <x v="0"/>
    <x v="0"/>
    <x v="0"/>
    <x v="0"/>
    <x v="0"/>
    <x v="1"/>
    <x v="0"/>
    <s v="Pagamento de salário referente a 04-2024"/>
  </r>
  <r>
    <x v="0"/>
    <n v="0"/>
    <n v="0"/>
    <n v="0"/>
    <n v="77"/>
    <x v="5460"/>
    <x v="0"/>
    <x v="0"/>
    <x v="0"/>
    <s v="03.16.25"/>
    <x v="23"/>
    <x v="0"/>
    <x v="0"/>
    <s v="Direção dos  Recursos Humanos"/>
    <s v="03.16.25"/>
    <s v="Direção dos  Recursos Humanos"/>
    <s v="03.16.25"/>
    <x v="29"/>
    <x v="0"/>
    <x v="0"/>
    <x v="0"/>
    <x v="0"/>
    <x v="0"/>
    <x v="0"/>
    <x v="0"/>
    <x v="6"/>
    <s v="2024-04-23"/>
    <x v="1"/>
    <n v="77"/>
    <x v="0"/>
    <m/>
    <x v="0"/>
    <m/>
    <x v="2"/>
    <n v="100474696"/>
    <x v="0"/>
    <x v="1"/>
    <s v="Direção dos  Recursos Humanos"/>
    <s v="ORI"/>
    <x v="0"/>
    <m/>
    <x v="0"/>
    <x v="0"/>
    <x v="0"/>
    <x v="0"/>
    <x v="0"/>
    <x v="0"/>
    <x v="0"/>
    <x v="0"/>
    <x v="0"/>
    <x v="0"/>
    <x v="0"/>
    <s v="Direção dos  Recursos Humanos"/>
    <x v="0"/>
    <x v="0"/>
    <x v="0"/>
    <x v="0"/>
    <x v="0"/>
    <x v="0"/>
    <x v="0"/>
    <x v="0"/>
    <x v="0"/>
    <x v="0"/>
    <x v="1"/>
    <x v="0"/>
    <s v="Pagamento de salário referente a 04-2024"/>
  </r>
  <r>
    <x v="0"/>
    <n v="0"/>
    <n v="0"/>
    <n v="0"/>
    <n v="1378"/>
    <x v="5460"/>
    <x v="0"/>
    <x v="0"/>
    <x v="0"/>
    <s v="03.16.25"/>
    <x v="23"/>
    <x v="0"/>
    <x v="0"/>
    <s v="Direção dos  Recursos Humanos"/>
    <s v="03.16.25"/>
    <s v="Direção dos  Recursos Humanos"/>
    <s v="03.16.25"/>
    <x v="30"/>
    <x v="0"/>
    <x v="0"/>
    <x v="0"/>
    <x v="1"/>
    <x v="0"/>
    <x v="0"/>
    <x v="0"/>
    <x v="6"/>
    <s v="2024-04-23"/>
    <x v="1"/>
    <n v="1378"/>
    <x v="0"/>
    <m/>
    <x v="0"/>
    <m/>
    <x v="2"/>
    <n v="100474696"/>
    <x v="0"/>
    <x v="1"/>
    <s v="Direção dos  Recursos Humanos"/>
    <s v="ORI"/>
    <x v="0"/>
    <m/>
    <x v="0"/>
    <x v="0"/>
    <x v="0"/>
    <x v="0"/>
    <x v="0"/>
    <x v="0"/>
    <x v="0"/>
    <x v="0"/>
    <x v="0"/>
    <x v="0"/>
    <x v="0"/>
    <s v="Direção dos  Recursos Humanos"/>
    <x v="0"/>
    <x v="0"/>
    <x v="0"/>
    <x v="0"/>
    <x v="0"/>
    <x v="0"/>
    <x v="0"/>
    <x v="0"/>
    <x v="0"/>
    <x v="0"/>
    <x v="1"/>
    <x v="0"/>
    <s v="Pagamento de salário referente a 04-2024"/>
  </r>
  <r>
    <x v="0"/>
    <n v="0"/>
    <n v="0"/>
    <n v="0"/>
    <n v="9376"/>
    <x v="5460"/>
    <x v="0"/>
    <x v="0"/>
    <x v="0"/>
    <s v="03.16.25"/>
    <x v="23"/>
    <x v="0"/>
    <x v="0"/>
    <s v="Direção dos  Recursos Humanos"/>
    <s v="03.16.25"/>
    <s v="Direção dos  Recursos Humanos"/>
    <s v="03.16.25"/>
    <x v="48"/>
    <x v="0"/>
    <x v="0"/>
    <x v="0"/>
    <x v="1"/>
    <x v="0"/>
    <x v="0"/>
    <x v="0"/>
    <x v="6"/>
    <s v="2024-04-23"/>
    <x v="1"/>
    <n v="9376"/>
    <x v="0"/>
    <m/>
    <x v="0"/>
    <m/>
    <x v="2"/>
    <n v="100474696"/>
    <x v="0"/>
    <x v="1"/>
    <s v="Direção dos  Recursos Humanos"/>
    <s v="ORI"/>
    <x v="0"/>
    <m/>
    <x v="0"/>
    <x v="0"/>
    <x v="0"/>
    <x v="0"/>
    <x v="0"/>
    <x v="0"/>
    <x v="0"/>
    <x v="0"/>
    <x v="0"/>
    <x v="0"/>
    <x v="0"/>
    <s v="Direção dos  Recursos Humanos"/>
    <x v="0"/>
    <x v="0"/>
    <x v="0"/>
    <x v="0"/>
    <x v="0"/>
    <x v="0"/>
    <x v="0"/>
    <x v="0"/>
    <x v="0"/>
    <x v="0"/>
    <x v="1"/>
    <x v="0"/>
    <s v="Pagamento de salário referente a 04-2024"/>
  </r>
  <r>
    <x v="0"/>
    <n v="0"/>
    <n v="0"/>
    <n v="0"/>
    <n v="3375"/>
    <x v="5460"/>
    <x v="0"/>
    <x v="0"/>
    <x v="0"/>
    <s v="03.16.25"/>
    <x v="23"/>
    <x v="0"/>
    <x v="0"/>
    <s v="Direção dos  Recursos Humanos"/>
    <s v="03.16.25"/>
    <s v="Direção dos  Recursos Humanos"/>
    <s v="03.16.25"/>
    <x v="49"/>
    <x v="0"/>
    <x v="0"/>
    <x v="0"/>
    <x v="1"/>
    <x v="0"/>
    <x v="0"/>
    <x v="0"/>
    <x v="6"/>
    <s v="2024-04-23"/>
    <x v="1"/>
    <n v="3375"/>
    <x v="0"/>
    <m/>
    <x v="0"/>
    <m/>
    <x v="2"/>
    <n v="100474696"/>
    <x v="0"/>
    <x v="1"/>
    <s v="Direção dos  Recursos Humanos"/>
    <s v="ORI"/>
    <x v="0"/>
    <m/>
    <x v="0"/>
    <x v="0"/>
    <x v="0"/>
    <x v="0"/>
    <x v="0"/>
    <x v="0"/>
    <x v="0"/>
    <x v="0"/>
    <x v="0"/>
    <x v="0"/>
    <x v="0"/>
    <s v="Direção dos  Recursos Humanos"/>
    <x v="0"/>
    <x v="0"/>
    <x v="0"/>
    <x v="0"/>
    <x v="0"/>
    <x v="0"/>
    <x v="0"/>
    <x v="0"/>
    <x v="0"/>
    <x v="0"/>
    <x v="1"/>
    <x v="0"/>
    <s v="Pagamento de salário referente a 04-2024"/>
  </r>
  <r>
    <x v="0"/>
    <n v="0"/>
    <n v="0"/>
    <n v="0"/>
    <n v="1680"/>
    <x v="5460"/>
    <x v="0"/>
    <x v="0"/>
    <x v="0"/>
    <s v="03.16.25"/>
    <x v="23"/>
    <x v="0"/>
    <x v="0"/>
    <s v="Direção dos  Recursos Humanos"/>
    <s v="03.16.25"/>
    <s v="Direção dos  Recursos Humanos"/>
    <s v="03.16.25"/>
    <x v="78"/>
    <x v="0"/>
    <x v="4"/>
    <x v="17"/>
    <x v="0"/>
    <x v="0"/>
    <x v="0"/>
    <x v="0"/>
    <x v="6"/>
    <s v="2024-04-23"/>
    <x v="1"/>
    <n v="1680"/>
    <x v="0"/>
    <m/>
    <x v="0"/>
    <m/>
    <x v="2"/>
    <n v="100474696"/>
    <x v="0"/>
    <x v="1"/>
    <s v="Direção dos  Recursos Humanos"/>
    <s v="ORI"/>
    <x v="0"/>
    <m/>
    <x v="0"/>
    <x v="0"/>
    <x v="0"/>
    <x v="0"/>
    <x v="0"/>
    <x v="0"/>
    <x v="0"/>
    <x v="0"/>
    <x v="0"/>
    <x v="0"/>
    <x v="0"/>
    <s v="Direção dos  Recursos Humanos"/>
    <x v="0"/>
    <x v="0"/>
    <x v="0"/>
    <x v="0"/>
    <x v="0"/>
    <x v="0"/>
    <x v="0"/>
    <x v="0"/>
    <x v="0"/>
    <x v="0"/>
    <x v="1"/>
    <x v="0"/>
    <s v="Pagamento de salário referente a 04-2024"/>
  </r>
  <r>
    <x v="0"/>
    <n v="0"/>
    <n v="0"/>
    <n v="0"/>
    <n v="28446"/>
    <x v="5460"/>
    <x v="0"/>
    <x v="0"/>
    <x v="0"/>
    <s v="03.16.25"/>
    <x v="23"/>
    <x v="0"/>
    <x v="0"/>
    <s v="Direção dos  Recursos Humanos"/>
    <s v="03.16.25"/>
    <s v="Direção dos  Recursos Humanos"/>
    <s v="03.16.25"/>
    <x v="79"/>
    <x v="0"/>
    <x v="4"/>
    <x v="17"/>
    <x v="0"/>
    <x v="0"/>
    <x v="0"/>
    <x v="0"/>
    <x v="6"/>
    <s v="2024-04-23"/>
    <x v="1"/>
    <n v="28446"/>
    <x v="0"/>
    <m/>
    <x v="0"/>
    <m/>
    <x v="2"/>
    <n v="100474696"/>
    <x v="0"/>
    <x v="1"/>
    <s v="Direção dos  Recursos Humanos"/>
    <s v="ORI"/>
    <x v="0"/>
    <m/>
    <x v="0"/>
    <x v="0"/>
    <x v="0"/>
    <x v="0"/>
    <x v="0"/>
    <x v="0"/>
    <x v="0"/>
    <x v="0"/>
    <x v="0"/>
    <x v="0"/>
    <x v="0"/>
    <s v="Direção dos  Recursos Humanos"/>
    <x v="0"/>
    <x v="0"/>
    <x v="0"/>
    <x v="0"/>
    <x v="0"/>
    <x v="0"/>
    <x v="0"/>
    <x v="0"/>
    <x v="0"/>
    <x v="0"/>
    <x v="1"/>
    <x v="0"/>
    <s v="Pagamento de salário referente a 04-2024"/>
  </r>
  <r>
    <x v="0"/>
    <n v="0"/>
    <n v="0"/>
    <n v="0"/>
    <n v="11324"/>
    <x v="5460"/>
    <x v="0"/>
    <x v="0"/>
    <x v="0"/>
    <s v="03.16.25"/>
    <x v="23"/>
    <x v="0"/>
    <x v="0"/>
    <s v="Direção dos  Recursos Humanos"/>
    <s v="03.16.25"/>
    <s v="Direção dos  Recursos Humanos"/>
    <s v="03.16.25"/>
    <x v="31"/>
    <x v="0"/>
    <x v="0"/>
    <x v="1"/>
    <x v="0"/>
    <x v="0"/>
    <x v="0"/>
    <x v="0"/>
    <x v="6"/>
    <s v="2024-04-23"/>
    <x v="1"/>
    <n v="11324"/>
    <x v="0"/>
    <m/>
    <x v="0"/>
    <m/>
    <x v="9"/>
    <n v="100474693"/>
    <x v="0"/>
    <x v="0"/>
    <s v="Direção dos  Recursos Humanos"/>
    <s v="ORI"/>
    <x v="0"/>
    <m/>
    <x v="0"/>
    <x v="0"/>
    <x v="0"/>
    <x v="0"/>
    <x v="0"/>
    <x v="0"/>
    <x v="0"/>
    <x v="0"/>
    <x v="0"/>
    <x v="0"/>
    <x v="0"/>
    <s v="Direção dos  Recursos Humanos"/>
    <x v="0"/>
    <x v="0"/>
    <x v="0"/>
    <x v="0"/>
    <x v="0"/>
    <x v="0"/>
    <x v="0"/>
    <x v="0"/>
    <x v="0"/>
    <x v="0"/>
    <x v="0"/>
    <x v="0"/>
    <s v="Pagamento de salário referente a 04-2024"/>
  </r>
  <r>
    <x v="0"/>
    <n v="0"/>
    <n v="0"/>
    <n v="0"/>
    <n v="2594"/>
    <x v="5460"/>
    <x v="0"/>
    <x v="0"/>
    <x v="0"/>
    <s v="03.16.25"/>
    <x v="23"/>
    <x v="0"/>
    <x v="0"/>
    <s v="Direção dos  Recursos Humanos"/>
    <s v="03.16.25"/>
    <s v="Direção dos  Recursos Humanos"/>
    <s v="03.16.25"/>
    <x v="29"/>
    <x v="0"/>
    <x v="0"/>
    <x v="0"/>
    <x v="0"/>
    <x v="0"/>
    <x v="0"/>
    <x v="0"/>
    <x v="6"/>
    <s v="2024-04-23"/>
    <x v="1"/>
    <n v="2594"/>
    <x v="0"/>
    <m/>
    <x v="0"/>
    <m/>
    <x v="9"/>
    <n v="100474693"/>
    <x v="0"/>
    <x v="0"/>
    <s v="Direção dos  Recursos Humanos"/>
    <s v="ORI"/>
    <x v="0"/>
    <m/>
    <x v="0"/>
    <x v="0"/>
    <x v="0"/>
    <x v="0"/>
    <x v="0"/>
    <x v="0"/>
    <x v="0"/>
    <x v="0"/>
    <x v="0"/>
    <x v="0"/>
    <x v="0"/>
    <s v="Direção dos  Recursos Humanos"/>
    <x v="0"/>
    <x v="0"/>
    <x v="0"/>
    <x v="0"/>
    <x v="0"/>
    <x v="0"/>
    <x v="0"/>
    <x v="0"/>
    <x v="0"/>
    <x v="0"/>
    <x v="0"/>
    <x v="0"/>
    <s v="Pagamento de salário referente a 04-2024"/>
  </r>
  <r>
    <x v="0"/>
    <n v="0"/>
    <n v="0"/>
    <n v="0"/>
    <n v="46245"/>
    <x v="5460"/>
    <x v="0"/>
    <x v="0"/>
    <x v="0"/>
    <s v="03.16.25"/>
    <x v="23"/>
    <x v="0"/>
    <x v="0"/>
    <s v="Direção dos  Recursos Humanos"/>
    <s v="03.16.25"/>
    <s v="Direção dos  Recursos Humanos"/>
    <s v="03.16.25"/>
    <x v="30"/>
    <x v="0"/>
    <x v="0"/>
    <x v="0"/>
    <x v="1"/>
    <x v="0"/>
    <x v="0"/>
    <x v="0"/>
    <x v="6"/>
    <s v="2024-04-23"/>
    <x v="1"/>
    <n v="46245"/>
    <x v="0"/>
    <m/>
    <x v="0"/>
    <m/>
    <x v="9"/>
    <n v="100474693"/>
    <x v="0"/>
    <x v="0"/>
    <s v="Direção dos  Recursos Humanos"/>
    <s v="ORI"/>
    <x v="0"/>
    <m/>
    <x v="0"/>
    <x v="0"/>
    <x v="0"/>
    <x v="0"/>
    <x v="0"/>
    <x v="0"/>
    <x v="0"/>
    <x v="0"/>
    <x v="0"/>
    <x v="0"/>
    <x v="0"/>
    <s v="Direção dos  Recursos Humanos"/>
    <x v="0"/>
    <x v="0"/>
    <x v="0"/>
    <x v="0"/>
    <x v="0"/>
    <x v="0"/>
    <x v="0"/>
    <x v="0"/>
    <x v="0"/>
    <x v="0"/>
    <x v="0"/>
    <x v="0"/>
    <s v="Pagamento de salário referente a 04-2024"/>
  </r>
  <r>
    <x v="0"/>
    <n v="0"/>
    <n v="0"/>
    <n v="0"/>
    <n v="314452"/>
    <x v="5460"/>
    <x v="0"/>
    <x v="0"/>
    <x v="0"/>
    <s v="03.16.25"/>
    <x v="23"/>
    <x v="0"/>
    <x v="0"/>
    <s v="Direção dos  Recursos Humanos"/>
    <s v="03.16.25"/>
    <s v="Direção dos  Recursos Humanos"/>
    <s v="03.16.25"/>
    <x v="48"/>
    <x v="0"/>
    <x v="0"/>
    <x v="0"/>
    <x v="1"/>
    <x v="0"/>
    <x v="0"/>
    <x v="0"/>
    <x v="6"/>
    <s v="2024-04-23"/>
    <x v="1"/>
    <n v="314452"/>
    <x v="0"/>
    <m/>
    <x v="0"/>
    <m/>
    <x v="9"/>
    <n v="100474693"/>
    <x v="0"/>
    <x v="0"/>
    <s v="Direção dos  Recursos Humanos"/>
    <s v="ORI"/>
    <x v="0"/>
    <m/>
    <x v="0"/>
    <x v="0"/>
    <x v="0"/>
    <x v="0"/>
    <x v="0"/>
    <x v="0"/>
    <x v="0"/>
    <x v="0"/>
    <x v="0"/>
    <x v="0"/>
    <x v="0"/>
    <s v="Direção dos  Recursos Humanos"/>
    <x v="0"/>
    <x v="0"/>
    <x v="0"/>
    <x v="0"/>
    <x v="0"/>
    <x v="0"/>
    <x v="0"/>
    <x v="0"/>
    <x v="0"/>
    <x v="0"/>
    <x v="0"/>
    <x v="0"/>
    <s v="Pagamento de salário referente a 04-2024"/>
  </r>
  <r>
    <x v="0"/>
    <n v="0"/>
    <n v="0"/>
    <n v="0"/>
    <n v="113205"/>
    <x v="5460"/>
    <x v="0"/>
    <x v="0"/>
    <x v="0"/>
    <s v="03.16.25"/>
    <x v="23"/>
    <x v="0"/>
    <x v="0"/>
    <s v="Direção dos  Recursos Humanos"/>
    <s v="03.16.25"/>
    <s v="Direção dos  Recursos Humanos"/>
    <s v="03.16.25"/>
    <x v="49"/>
    <x v="0"/>
    <x v="0"/>
    <x v="0"/>
    <x v="1"/>
    <x v="0"/>
    <x v="0"/>
    <x v="0"/>
    <x v="6"/>
    <s v="2024-04-23"/>
    <x v="1"/>
    <n v="113205"/>
    <x v="0"/>
    <m/>
    <x v="0"/>
    <m/>
    <x v="9"/>
    <n v="100474693"/>
    <x v="0"/>
    <x v="0"/>
    <s v="Direção dos  Recursos Humanos"/>
    <s v="ORI"/>
    <x v="0"/>
    <m/>
    <x v="0"/>
    <x v="0"/>
    <x v="0"/>
    <x v="0"/>
    <x v="0"/>
    <x v="0"/>
    <x v="0"/>
    <x v="0"/>
    <x v="0"/>
    <x v="0"/>
    <x v="0"/>
    <s v="Direção dos  Recursos Humanos"/>
    <x v="0"/>
    <x v="0"/>
    <x v="0"/>
    <x v="0"/>
    <x v="0"/>
    <x v="0"/>
    <x v="0"/>
    <x v="0"/>
    <x v="0"/>
    <x v="0"/>
    <x v="0"/>
    <x v="0"/>
    <s v="Pagamento de salário referente a 04-2024"/>
  </r>
  <r>
    <x v="0"/>
    <n v="0"/>
    <n v="0"/>
    <n v="0"/>
    <n v="56367"/>
    <x v="5460"/>
    <x v="0"/>
    <x v="0"/>
    <x v="0"/>
    <s v="03.16.25"/>
    <x v="23"/>
    <x v="0"/>
    <x v="0"/>
    <s v="Direção dos  Recursos Humanos"/>
    <s v="03.16.25"/>
    <s v="Direção dos  Recursos Humanos"/>
    <s v="03.16.25"/>
    <x v="78"/>
    <x v="0"/>
    <x v="4"/>
    <x v="17"/>
    <x v="0"/>
    <x v="0"/>
    <x v="0"/>
    <x v="0"/>
    <x v="6"/>
    <s v="2024-04-23"/>
    <x v="1"/>
    <n v="56367"/>
    <x v="0"/>
    <m/>
    <x v="0"/>
    <m/>
    <x v="9"/>
    <n v="100474693"/>
    <x v="0"/>
    <x v="0"/>
    <s v="Direção dos  Recursos Humanos"/>
    <s v="ORI"/>
    <x v="0"/>
    <m/>
    <x v="0"/>
    <x v="0"/>
    <x v="0"/>
    <x v="0"/>
    <x v="0"/>
    <x v="0"/>
    <x v="0"/>
    <x v="0"/>
    <x v="0"/>
    <x v="0"/>
    <x v="0"/>
    <s v="Direção dos  Recursos Humanos"/>
    <x v="0"/>
    <x v="0"/>
    <x v="0"/>
    <x v="0"/>
    <x v="0"/>
    <x v="0"/>
    <x v="0"/>
    <x v="0"/>
    <x v="0"/>
    <x v="0"/>
    <x v="0"/>
    <x v="0"/>
    <s v="Pagamento de salário referente a 04-2024"/>
  </r>
  <r>
    <x v="0"/>
    <n v="0"/>
    <n v="0"/>
    <n v="0"/>
    <n v="953823"/>
    <x v="5460"/>
    <x v="0"/>
    <x v="0"/>
    <x v="0"/>
    <s v="03.16.25"/>
    <x v="23"/>
    <x v="0"/>
    <x v="0"/>
    <s v="Direção dos  Recursos Humanos"/>
    <s v="03.16.25"/>
    <s v="Direção dos  Recursos Humanos"/>
    <s v="03.16.25"/>
    <x v="79"/>
    <x v="0"/>
    <x v="4"/>
    <x v="17"/>
    <x v="0"/>
    <x v="0"/>
    <x v="0"/>
    <x v="0"/>
    <x v="6"/>
    <s v="2024-04-23"/>
    <x v="1"/>
    <n v="953823"/>
    <x v="0"/>
    <m/>
    <x v="0"/>
    <m/>
    <x v="9"/>
    <n v="100474693"/>
    <x v="0"/>
    <x v="0"/>
    <s v="Direção dos  Recursos Humanos"/>
    <s v="ORI"/>
    <x v="0"/>
    <m/>
    <x v="0"/>
    <x v="0"/>
    <x v="0"/>
    <x v="0"/>
    <x v="0"/>
    <x v="0"/>
    <x v="0"/>
    <x v="0"/>
    <x v="0"/>
    <x v="0"/>
    <x v="0"/>
    <s v="Direção dos  Recursos Humanos"/>
    <x v="0"/>
    <x v="0"/>
    <x v="0"/>
    <x v="0"/>
    <x v="0"/>
    <x v="0"/>
    <x v="0"/>
    <x v="0"/>
    <x v="0"/>
    <x v="0"/>
    <x v="0"/>
    <x v="0"/>
    <s v="Pagamento de salário referente a 04-2024"/>
  </r>
  <r>
    <x v="0"/>
    <n v="0"/>
    <n v="0"/>
    <n v="0"/>
    <n v="318"/>
    <x v="5461"/>
    <x v="0"/>
    <x v="0"/>
    <x v="0"/>
    <s v="03.16.24"/>
    <x v="31"/>
    <x v="0"/>
    <x v="0"/>
    <s v="Direcao da Familia, Inclusão, Género e Saúde"/>
    <s v="03.16.24"/>
    <s v="Direcao da Familia, Inclusão, Género e Saúde"/>
    <s v="03.16.24"/>
    <x v="28"/>
    <x v="0"/>
    <x v="0"/>
    <x v="0"/>
    <x v="0"/>
    <x v="0"/>
    <x v="0"/>
    <x v="0"/>
    <x v="6"/>
    <s v="2024-04-23"/>
    <x v="1"/>
    <n v="318"/>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4-2024"/>
  </r>
  <r>
    <x v="0"/>
    <n v="0"/>
    <n v="0"/>
    <n v="0"/>
    <n v="10576"/>
    <x v="5461"/>
    <x v="0"/>
    <x v="0"/>
    <x v="0"/>
    <s v="03.16.24"/>
    <x v="31"/>
    <x v="0"/>
    <x v="0"/>
    <s v="Direcao da Familia, Inclusão, Género e Saúde"/>
    <s v="03.16.24"/>
    <s v="Direcao da Familia, Inclusão, Género e Saúde"/>
    <s v="03.16.24"/>
    <x v="30"/>
    <x v="0"/>
    <x v="0"/>
    <x v="0"/>
    <x v="1"/>
    <x v="0"/>
    <x v="0"/>
    <x v="0"/>
    <x v="6"/>
    <s v="2024-04-23"/>
    <x v="1"/>
    <n v="10576"/>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4-2024"/>
  </r>
  <r>
    <x v="0"/>
    <n v="0"/>
    <n v="0"/>
    <n v="0"/>
    <n v="12488"/>
    <x v="5461"/>
    <x v="0"/>
    <x v="0"/>
    <x v="0"/>
    <s v="03.16.24"/>
    <x v="31"/>
    <x v="0"/>
    <x v="0"/>
    <s v="Direcao da Familia, Inclusão, Género e Saúde"/>
    <s v="03.16.24"/>
    <s v="Direcao da Familia, Inclusão, Género e Saúde"/>
    <s v="03.16.24"/>
    <x v="48"/>
    <x v="0"/>
    <x v="0"/>
    <x v="0"/>
    <x v="1"/>
    <x v="0"/>
    <x v="0"/>
    <x v="0"/>
    <x v="6"/>
    <s v="2024-04-23"/>
    <x v="1"/>
    <n v="12488"/>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4-2024"/>
  </r>
  <r>
    <x v="0"/>
    <n v="0"/>
    <n v="0"/>
    <n v="0"/>
    <n v="5583"/>
    <x v="5461"/>
    <x v="0"/>
    <x v="0"/>
    <x v="0"/>
    <s v="03.16.24"/>
    <x v="31"/>
    <x v="0"/>
    <x v="0"/>
    <s v="Direcao da Familia, Inclusão, Género e Saúde"/>
    <s v="03.16.24"/>
    <s v="Direcao da Familia, Inclusão, Género e Saúde"/>
    <s v="03.16.24"/>
    <x v="28"/>
    <x v="0"/>
    <x v="0"/>
    <x v="0"/>
    <x v="0"/>
    <x v="0"/>
    <x v="0"/>
    <x v="0"/>
    <x v="6"/>
    <s v="2024-04-23"/>
    <x v="1"/>
    <n v="5583"/>
    <x v="0"/>
    <m/>
    <x v="0"/>
    <m/>
    <x v="9"/>
    <n v="100474693"/>
    <x v="0"/>
    <x v="0"/>
    <s v="Direcao da Familia, Inclusão, Género e Saúde"/>
    <s v="ORI"/>
    <x v="0"/>
    <m/>
    <x v="0"/>
    <x v="0"/>
    <x v="0"/>
    <x v="0"/>
    <x v="0"/>
    <x v="0"/>
    <x v="0"/>
    <x v="0"/>
    <x v="0"/>
    <x v="0"/>
    <x v="0"/>
    <s v="Direcao da Familia, Inclusão, Género e Saúde"/>
    <x v="0"/>
    <x v="0"/>
    <x v="0"/>
    <x v="0"/>
    <x v="0"/>
    <x v="0"/>
    <x v="0"/>
    <x v="0"/>
    <x v="0"/>
    <x v="0"/>
    <x v="0"/>
    <x v="0"/>
    <s v="Pagamento de salário referente a 04-2024"/>
  </r>
  <r>
    <x v="0"/>
    <n v="0"/>
    <n v="0"/>
    <n v="0"/>
    <n v="185174"/>
    <x v="5461"/>
    <x v="0"/>
    <x v="0"/>
    <x v="0"/>
    <s v="03.16.24"/>
    <x v="31"/>
    <x v="0"/>
    <x v="0"/>
    <s v="Direcao da Familia, Inclusão, Género e Saúde"/>
    <s v="03.16.24"/>
    <s v="Direcao da Familia, Inclusão, Género e Saúde"/>
    <s v="03.16.24"/>
    <x v="30"/>
    <x v="0"/>
    <x v="0"/>
    <x v="0"/>
    <x v="1"/>
    <x v="0"/>
    <x v="0"/>
    <x v="0"/>
    <x v="6"/>
    <s v="2024-04-23"/>
    <x v="1"/>
    <n v="185174"/>
    <x v="0"/>
    <m/>
    <x v="0"/>
    <m/>
    <x v="9"/>
    <n v="100474693"/>
    <x v="0"/>
    <x v="0"/>
    <s v="Direcao da Familia, Inclusão, Género e Saúde"/>
    <s v="ORI"/>
    <x v="0"/>
    <m/>
    <x v="0"/>
    <x v="0"/>
    <x v="0"/>
    <x v="0"/>
    <x v="0"/>
    <x v="0"/>
    <x v="0"/>
    <x v="0"/>
    <x v="0"/>
    <x v="0"/>
    <x v="0"/>
    <s v="Direcao da Familia, Inclusão, Género e Saúde"/>
    <x v="0"/>
    <x v="0"/>
    <x v="0"/>
    <x v="0"/>
    <x v="0"/>
    <x v="0"/>
    <x v="0"/>
    <x v="0"/>
    <x v="0"/>
    <x v="0"/>
    <x v="0"/>
    <x v="0"/>
    <s v="Pagamento de salário referente a 04-2024"/>
  </r>
  <r>
    <x v="0"/>
    <n v="0"/>
    <n v="0"/>
    <n v="0"/>
    <n v="218622"/>
    <x v="5461"/>
    <x v="0"/>
    <x v="0"/>
    <x v="0"/>
    <s v="03.16.24"/>
    <x v="31"/>
    <x v="0"/>
    <x v="0"/>
    <s v="Direcao da Familia, Inclusão, Género e Saúde"/>
    <s v="03.16.24"/>
    <s v="Direcao da Familia, Inclusão, Género e Saúde"/>
    <s v="03.16.24"/>
    <x v="48"/>
    <x v="0"/>
    <x v="0"/>
    <x v="0"/>
    <x v="1"/>
    <x v="0"/>
    <x v="0"/>
    <x v="0"/>
    <x v="6"/>
    <s v="2024-04-23"/>
    <x v="1"/>
    <n v="218622"/>
    <x v="0"/>
    <m/>
    <x v="0"/>
    <m/>
    <x v="9"/>
    <n v="100474693"/>
    <x v="0"/>
    <x v="0"/>
    <s v="Direcao da Familia, Inclusão, Género e Saúde"/>
    <s v="ORI"/>
    <x v="0"/>
    <m/>
    <x v="0"/>
    <x v="0"/>
    <x v="0"/>
    <x v="0"/>
    <x v="0"/>
    <x v="0"/>
    <x v="0"/>
    <x v="0"/>
    <x v="0"/>
    <x v="0"/>
    <x v="0"/>
    <s v="Direcao da Familia, Inclusão, Género e Saúde"/>
    <x v="0"/>
    <x v="0"/>
    <x v="0"/>
    <x v="0"/>
    <x v="0"/>
    <x v="0"/>
    <x v="0"/>
    <x v="0"/>
    <x v="0"/>
    <x v="0"/>
    <x v="0"/>
    <x v="0"/>
    <s v="Pagamento de salário referente a 04-2024"/>
  </r>
  <r>
    <x v="0"/>
    <n v="0"/>
    <n v="0"/>
    <n v="0"/>
    <n v="16"/>
    <x v="5462"/>
    <x v="0"/>
    <x v="0"/>
    <x v="0"/>
    <s v="03.16.23"/>
    <x v="14"/>
    <x v="0"/>
    <x v="0"/>
    <s v="Direção da Educação, Formação Profissional, Emprego"/>
    <s v="03.16.23"/>
    <s v="Direção da Educação, Formação Profissional, Emprego"/>
    <s v="03.16.23"/>
    <x v="29"/>
    <x v="0"/>
    <x v="0"/>
    <x v="0"/>
    <x v="0"/>
    <x v="0"/>
    <x v="0"/>
    <x v="0"/>
    <x v="6"/>
    <s v="2024-04-23"/>
    <x v="1"/>
    <n v="16"/>
    <x v="0"/>
    <m/>
    <x v="0"/>
    <m/>
    <x v="17"/>
    <n v="100479279"/>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04-2024"/>
  </r>
  <r>
    <x v="0"/>
    <n v="0"/>
    <n v="0"/>
    <n v="0"/>
    <n v="9984"/>
    <x v="5462"/>
    <x v="0"/>
    <x v="0"/>
    <x v="0"/>
    <s v="03.16.23"/>
    <x v="14"/>
    <x v="0"/>
    <x v="0"/>
    <s v="Direção da Educação, Formação Profissional, Emprego"/>
    <s v="03.16.23"/>
    <s v="Direção da Educação, Formação Profissional, Emprego"/>
    <s v="03.16.23"/>
    <x v="30"/>
    <x v="0"/>
    <x v="0"/>
    <x v="0"/>
    <x v="1"/>
    <x v="0"/>
    <x v="0"/>
    <x v="0"/>
    <x v="6"/>
    <s v="2024-04-23"/>
    <x v="1"/>
    <n v="9984"/>
    <x v="0"/>
    <m/>
    <x v="0"/>
    <m/>
    <x v="17"/>
    <n v="100479279"/>
    <x v="0"/>
    <x v="4"/>
    <s v="Direção da Educação, Formação Profissional, Emprego"/>
    <s v="ORI"/>
    <x v="0"/>
    <m/>
    <x v="0"/>
    <x v="0"/>
    <x v="0"/>
    <x v="0"/>
    <x v="0"/>
    <x v="0"/>
    <x v="0"/>
    <x v="0"/>
    <x v="0"/>
    <x v="0"/>
    <x v="0"/>
    <s v="Direção da Educação, Formação Profissional, Emprego"/>
    <x v="0"/>
    <x v="0"/>
    <x v="0"/>
    <x v="0"/>
    <x v="0"/>
    <x v="0"/>
    <x v="0"/>
    <x v="0"/>
    <x v="0"/>
    <x v="0"/>
    <x v="4"/>
    <x v="0"/>
    <s v="Pagamento de salário referente a 04-2024"/>
  </r>
  <r>
    <x v="0"/>
    <n v="0"/>
    <n v="0"/>
    <n v="0"/>
    <n v="1627"/>
    <x v="5462"/>
    <x v="0"/>
    <x v="0"/>
    <x v="0"/>
    <s v="03.16.23"/>
    <x v="14"/>
    <x v="0"/>
    <x v="0"/>
    <s v="Direção da Educação, Formação Profissional, Emprego"/>
    <s v="03.16.23"/>
    <s v="Direção da Educação, Formação Profissional, Emprego"/>
    <s v="03.16.23"/>
    <x v="29"/>
    <x v="0"/>
    <x v="0"/>
    <x v="0"/>
    <x v="0"/>
    <x v="0"/>
    <x v="0"/>
    <x v="0"/>
    <x v="6"/>
    <s v="2024-04-23"/>
    <x v="1"/>
    <n v="1627"/>
    <x v="0"/>
    <m/>
    <x v="0"/>
    <m/>
    <x v="9"/>
    <n v="100474693"/>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4-2024"/>
  </r>
  <r>
    <x v="0"/>
    <n v="0"/>
    <n v="0"/>
    <n v="0"/>
    <n v="977152"/>
    <x v="5462"/>
    <x v="0"/>
    <x v="0"/>
    <x v="0"/>
    <s v="03.16.23"/>
    <x v="14"/>
    <x v="0"/>
    <x v="0"/>
    <s v="Direção da Educação, Formação Profissional, Emprego"/>
    <s v="03.16.23"/>
    <s v="Direção da Educação, Formação Profissional, Emprego"/>
    <s v="03.16.23"/>
    <x v="30"/>
    <x v="0"/>
    <x v="0"/>
    <x v="0"/>
    <x v="1"/>
    <x v="0"/>
    <x v="0"/>
    <x v="0"/>
    <x v="6"/>
    <s v="2024-04-23"/>
    <x v="1"/>
    <n v="977152"/>
    <x v="0"/>
    <m/>
    <x v="0"/>
    <m/>
    <x v="9"/>
    <n v="100474693"/>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4-2024"/>
  </r>
  <r>
    <x v="0"/>
    <n v="0"/>
    <n v="0"/>
    <n v="0"/>
    <n v="1310"/>
    <x v="5463"/>
    <x v="0"/>
    <x v="0"/>
    <x v="0"/>
    <s v="03.16.22"/>
    <x v="58"/>
    <x v="0"/>
    <x v="0"/>
    <s v="Direção da Habitação"/>
    <s v="03.16.22"/>
    <s v="Direção da Habitação"/>
    <s v="03.16.22"/>
    <x v="31"/>
    <x v="0"/>
    <x v="0"/>
    <x v="1"/>
    <x v="0"/>
    <x v="0"/>
    <x v="0"/>
    <x v="0"/>
    <x v="6"/>
    <s v="2024-04-23"/>
    <x v="1"/>
    <n v="1310"/>
    <x v="0"/>
    <m/>
    <x v="0"/>
    <m/>
    <x v="2"/>
    <n v="100474696"/>
    <x v="0"/>
    <x v="1"/>
    <s v="Direção da Habitação"/>
    <s v="ORI"/>
    <x v="0"/>
    <m/>
    <x v="0"/>
    <x v="0"/>
    <x v="0"/>
    <x v="0"/>
    <x v="0"/>
    <x v="0"/>
    <x v="0"/>
    <x v="0"/>
    <x v="0"/>
    <x v="0"/>
    <x v="0"/>
    <s v="Direção da Habitação"/>
    <x v="0"/>
    <x v="0"/>
    <x v="0"/>
    <x v="0"/>
    <x v="0"/>
    <x v="0"/>
    <x v="0"/>
    <x v="0"/>
    <x v="0"/>
    <x v="0"/>
    <x v="1"/>
    <x v="0"/>
    <s v="Pagamento de salário referente a 04-2024"/>
  </r>
  <r>
    <x v="0"/>
    <n v="0"/>
    <n v="0"/>
    <n v="0"/>
    <n v="13669"/>
    <x v="5463"/>
    <x v="0"/>
    <x v="0"/>
    <x v="0"/>
    <s v="03.16.22"/>
    <x v="58"/>
    <x v="0"/>
    <x v="0"/>
    <s v="Direção da Habitação"/>
    <s v="03.16.22"/>
    <s v="Direção da Habitação"/>
    <s v="03.16.22"/>
    <x v="49"/>
    <x v="0"/>
    <x v="0"/>
    <x v="0"/>
    <x v="1"/>
    <x v="0"/>
    <x v="0"/>
    <x v="0"/>
    <x v="6"/>
    <s v="2024-04-23"/>
    <x v="1"/>
    <n v="13669"/>
    <x v="0"/>
    <m/>
    <x v="0"/>
    <m/>
    <x v="2"/>
    <n v="100474696"/>
    <x v="0"/>
    <x v="1"/>
    <s v="Direção da Habitação"/>
    <s v="ORI"/>
    <x v="0"/>
    <m/>
    <x v="0"/>
    <x v="0"/>
    <x v="0"/>
    <x v="0"/>
    <x v="0"/>
    <x v="0"/>
    <x v="0"/>
    <x v="0"/>
    <x v="0"/>
    <x v="0"/>
    <x v="0"/>
    <s v="Direção da Habitação"/>
    <x v="0"/>
    <x v="0"/>
    <x v="0"/>
    <x v="0"/>
    <x v="0"/>
    <x v="0"/>
    <x v="0"/>
    <x v="0"/>
    <x v="0"/>
    <x v="0"/>
    <x v="1"/>
    <x v="0"/>
    <s v="Pagamento de salário referente a 04-2024"/>
  </r>
  <r>
    <x v="0"/>
    <n v="0"/>
    <n v="0"/>
    <n v="0"/>
    <n v="9573"/>
    <x v="5463"/>
    <x v="0"/>
    <x v="0"/>
    <x v="0"/>
    <s v="03.16.22"/>
    <x v="58"/>
    <x v="0"/>
    <x v="0"/>
    <s v="Direção da Habitação"/>
    <s v="03.16.22"/>
    <s v="Direção da Habitação"/>
    <s v="03.16.22"/>
    <x v="31"/>
    <x v="0"/>
    <x v="0"/>
    <x v="1"/>
    <x v="0"/>
    <x v="0"/>
    <x v="0"/>
    <x v="0"/>
    <x v="6"/>
    <s v="2024-04-23"/>
    <x v="1"/>
    <n v="9573"/>
    <x v="0"/>
    <m/>
    <x v="0"/>
    <m/>
    <x v="9"/>
    <n v="100474693"/>
    <x v="0"/>
    <x v="0"/>
    <s v="Direção da Habitação"/>
    <s v="ORI"/>
    <x v="0"/>
    <m/>
    <x v="0"/>
    <x v="0"/>
    <x v="0"/>
    <x v="0"/>
    <x v="0"/>
    <x v="0"/>
    <x v="0"/>
    <x v="0"/>
    <x v="0"/>
    <x v="0"/>
    <x v="0"/>
    <s v="Direção da Habitação"/>
    <x v="0"/>
    <x v="0"/>
    <x v="0"/>
    <x v="0"/>
    <x v="0"/>
    <x v="0"/>
    <x v="0"/>
    <x v="0"/>
    <x v="0"/>
    <x v="0"/>
    <x v="0"/>
    <x v="0"/>
    <s v="Pagamento de salário referente a 04-2024"/>
  </r>
  <r>
    <x v="0"/>
    <n v="0"/>
    <n v="0"/>
    <n v="0"/>
    <n v="99796"/>
    <x v="5463"/>
    <x v="0"/>
    <x v="0"/>
    <x v="0"/>
    <s v="03.16.22"/>
    <x v="58"/>
    <x v="0"/>
    <x v="0"/>
    <s v="Direção da Habitação"/>
    <s v="03.16.22"/>
    <s v="Direção da Habitação"/>
    <s v="03.16.22"/>
    <x v="49"/>
    <x v="0"/>
    <x v="0"/>
    <x v="0"/>
    <x v="1"/>
    <x v="0"/>
    <x v="0"/>
    <x v="0"/>
    <x v="6"/>
    <s v="2024-04-23"/>
    <x v="1"/>
    <n v="99796"/>
    <x v="0"/>
    <m/>
    <x v="0"/>
    <m/>
    <x v="9"/>
    <n v="100474693"/>
    <x v="0"/>
    <x v="0"/>
    <s v="Direção da Habitação"/>
    <s v="ORI"/>
    <x v="0"/>
    <m/>
    <x v="0"/>
    <x v="0"/>
    <x v="0"/>
    <x v="0"/>
    <x v="0"/>
    <x v="0"/>
    <x v="0"/>
    <x v="0"/>
    <x v="0"/>
    <x v="0"/>
    <x v="0"/>
    <s v="Direção da Habitação"/>
    <x v="0"/>
    <x v="0"/>
    <x v="0"/>
    <x v="0"/>
    <x v="0"/>
    <x v="0"/>
    <x v="0"/>
    <x v="0"/>
    <x v="0"/>
    <x v="0"/>
    <x v="0"/>
    <x v="0"/>
    <s v="Pagamento de salário referente a 04-2024"/>
  </r>
  <r>
    <x v="0"/>
    <n v="0"/>
    <n v="0"/>
    <n v="0"/>
    <n v="550"/>
    <x v="5464"/>
    <x v="0"/>
    <x v="0"/>
    <x v="0"/>
    <s v="03.16.21"/>
    <x v="56"/>
    <x v="0"/>
    <x v="0"/>
    <s v="Dir. Turismo, Investimento e Emprendedorismo"/>
    <s v="03.16.21"/>
    <s v="Dir. Turismo, Investimento e Emprendedorismo"/>
    <s v="03.16.21"/>
    <x v="31"/>
    <x v="0"/>
    <x v="0"/>
    <x v="1"/>
    <x v="0"/>
    <x v="0"/>
    <x v="0"/>
    <x v="0"/>
    <x v="6"/>
    <s v="2024-04-23"/>
    <x v="1"/>
    <n v="550"/>
    <x v="0"/>
    <m/>
    <x v="0"/>
    <m/>
    <x v="2"/>
    <n v="100474696"/>
    <x v="0"/>
    <x v="1"/>
    <s v="Dir. Turismo, Investimento e Emprendedorismo"/>
    <s v="ORI"/>
    <x v="0"/>
    <m/>
    <x v="0"/>
    <x v="0"/>
    <x v="0"/>
    <x v="0"/>
    <x v="0"/>
    <x v="0"/>
    <x v="0"/>
    <x v="0"/>
    <x v="0"/>
    <x v="0"/>
    <x v="0"/>
    <s v="Dir. Turismo, Investimento e Emprendedorismo"/>
    <x v="0"/>
    <x v="0"/>
    <x v="0"/>
    <x v="0"/>
    <x v="0"/>
    <x v="0"/>
    <x v="0"/>
    <x v="0"/>
    <x v="0"/>
    <x v="0"/>
    <x v="1"/>
    <x v="0"/>
    <s v="Pagamento de salário referente a 04-2024"/>
  </r>
  <r>
    <x v="0"/>
    <n v="0"/>
    <n v="0"/>
    <n v="0"/>
    <n v="5861"/>
    <x v="5464"/>
    <x v="0"/>
    <x v="0"/>
    <x v="0"/>
    <s v="03.16.21"/>
    <x v="56"/>
    <x v="0"/>
    <x v="0"/>
    <s v="Dir. Turismo, Investimento e Emprendedorismo"/>
    <s v="03.16.21"/>
    <s v="Dir. Turismo, Investimento e Emprendedorismo"/>
    <s v="03.16.21"/>
    <x v="49"/>
    <x v="0"/>
    <x v="0"/>
    <x v="0"/>
    <x v="1"/>
    <x v="0"/>
    <x v="0"/>
    <x v="0"/>
    <x v="6"/>
    <s v="2024-04-23"/>
    <x v="1"/>
    <n v="5861"/>
    <x v="0"/>
    <m/>
    <x v="0"/>
    <m/>
    <x v="2"/>
    <n v="100474696"/>
    <x v="0"/>
    <x v="1"/>
    <s v="Dir. Turismo, Investimento e Emprendedorismo"/>
    <s v="ORI"/>
    <x v="0"/>
    <m/>
    <x v="0"/>
    <x v="0"/>
    <x v="0"/>
    <x v="0"/>
    <x v="0"/>
    <x v="0"/>
    <x v="0"/>
    <x v="0"/>
    <x v="0"/>
    <x v="0"/>
    <x v="0"/>
    <s v="Dir. Turismo, Investimento e Emprendedorismo"/>
    <x v="0"/>
    <x v="0"/>
    <x v="0"/>
    <x v="0"/>
    <x v="0"/>
    <x v="0"/>
    <x v="0"/>
    <x v="0"/>
    <x v="0"/>
    <x v="0"/>
    <x v="1"/>
    <x v="0"/>
    <s v="Pagamento de salário referente a 04-2024"/>
  </r>
  <r>
    <x v="0"/>
    <n v="0"/>
    <n v="0"/>
    <n v="0"/>
    <n v="7110"/>
    <x v="5464"/>
    <x v="0"/>
    <x v="0"/>
    <x v="0"/>
    <s v="03.16.21"/>
    <x v="56"/>
    <x v="0"/>
    <x v="0"/>
    <s v="Dir. Turismo, Investimento e Emprendedorismo"/>
    <s v="03.16.21"/>
    <s v="Dir. Turismo, Investimento e Emprendedorismo"/>
    <s v="03.16.21"/>
    <x v="31"/>
    <x v="0"/>
    <x v="0"/>
    <x v="1"/>
    <x v="0"/>
    <x v="0"/>
    <x v="0"/>
    <x v="0"/>
    <x v="6"/>
    <s v="2024-04-23"/>
    <x v="1"/>
    <n v="7110"/>
    <x v="0"/>
    <m/>
    <x v="0"/>
    <m/>
    <x v="9"/>
    <n v="100474693"/>
    <x v="0"/>
    <x v="0"/>
    <s v="Dir. Turismo, Investimento e Emprendedorismo"/>
    <s v="ORI"/>
    <x v="0"/>
    <m/>
    <x v="0"/>
    <x v="0"/>
    <x v="0"/>
    <x v="0"/>
    <x v="0"/>
    <x v="0"/>
    <x v="0"/>
    <x v="0"/>
    <x v="0"/>
    <x v="0"/>
    <x v="0"/>
    <s v="Dir. Turismo, Investimento e Emprendedorismo"/>
    <x v="0"/>
    <x v="0"/>
    <x v="0"/>
    <x v="0"/>
    <x v="0"/>
    <x v="0"/>
    <x v="0"/>
    <x v="0"/>
    <x v="0"/>
    <x v="0"/>
    <x v="0"/>
    <x v="0"/>
    <s v="Pagamento de salário referente a 04-2024"/>
  </r>
  <r>
    <x v="0"/>
    <n v="0"/>
    <n v="0"/>
    <n v="0"/>
    <n v="75739"/>
    <x v="5464"/>
    <x v="0"/>
    <x v="0"/>
    <x v="0"/>
    <s v="03.16.21"/>
    <x v="56"/>
    <x v="0"/>
    <x v="0"/>
    <s v="Dir. Turismo, Investimento e Emprendedorismo"/>
    <s v="03.16.21"/>
    <s v="Dir. Turismo, Investimento e Emprendedorismo"/>
    <s v="03.16.21"/>
    <x v="49"/>
    <x v="0"/>
    <x v="0"/>
    <x v="0"/>
    <x v="1"/>
    <x v="0"/>
    <x v="0"/>
    <x v="0"/>
    <x v="6"/>
    <s v="2024-04-23"/>
    <x v="1"/>
    <n v="75739"/>
    <x v="0"/>
    <m/>
    <x v="0"/>
    <m/>
    <x v="9"/>
    <n v="100474693"/>
    <x v="0"/>
    <x v="0"/>
    <s v="Dir. Turismo, Investimento e Emprendedorismo"/>
    <s v="ORI"/>
    <x v="0"/>
    <m/>
    <x v="0"/>
    <x v="0"/>
    <x v="0"/>
    <x v="0"/>
    <x v="0"/>
    <x v="0"/>
    <x v="0"/>
    <x v="0"/>
    <x v="0"/>
    <x v="0"/>
    <x v="0"/>
    <s v="Dir. Turismo, Investimento e Emprendedorismo"/>
    <x v="0"/>
    <x v="0"/>
    <x v="0"/>
    <x v="0"/>
    <x v="0"/>
    <x v="0"/>
    <x v="0"/>
    <x v="0"/>
    <x v="0"/>
    <x v="0"/>
    <x v="0"/>
    <x v="0"/>
    <s v="Pagamento de salário referente a 04-2024"/>
  </r>
  <r>
    <x v="0"/>
    <n v="0"/>
    <n v="0"/>
    <n v="0"/>
    <n v="10834"/>
    <x v="5465"/>
    <x v="0"/>
    <x v="0"/>
    <x v="0"/>
    <s v="03.16.20"/>
    <x v="55"/>
    <x v="0"/>
    <x v="0"/>
    <s v="Dir. do Comércio, Indústria, Transporte Feiras e Pesca"/>
    <s v="03.16.20"/>
    <s v="Dir. do Comércio, Indústria, Transporte Feiras e Pesca"/>
    <s v="03.16.20"/>
    <x v="48"/>
    <x v="0"/>
    <x v="0"/>
    <x v="0"/>
    <x v="1"/>
    <x v="0"/>
    <x v="0"/>
    <x v="0"/>
    <x v="6"/>
    <s v="2024-04-23"/>
    <x v="1"/>
    <n v="10834"/>
    <x v="0"/>
    <m/>
    <x v="0"/>
    <m/>
    <x v="2"/>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04-2024"/>
  </r>
  <r>
    <x v="0"/>
    <n v="0"/>
    <n v="0"/>
    <n v="0"/>
    <n v="83615"/>
    <x v="5465"/>
    <x v="0"/>
    <x v="0"/>
    <x v="0"/>
    <s v="03.16.20"/>
    <x v="55"/>
    <x v="0"/>
    <x v="0"/>
    <s v="Dir. do Comércio, Indústria, Transporte Feiras e Pesca"/>
    <s v="03.16.20"/>
    <s v="Dir. do Comércio, Indústria, Transporte Feiras e Pesca"/>
    <s v="03.16.20"/>
    <x v="48"/>
    <x v="0"/>
    <x v="0"/>
    <x v="0"/>
    <x v="1"/>
    <x v="0"/>
    <x v="0"/>
    <x v="0"/>
    <x v="6"/>
    <s v="2024-04-23"/>
    <x v="1"/>
    <n v="83615"/>
    <x v="0"/>
    <m/>
    <x v="0"/>
    <m/>
    <x v="9"/>
    <n v="100474693"/>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04-2024"/>
  </r>
  <r>
    <x v="0"/>
    <n v="0"/>
    <n v="0"/>
    <n v="0"/>
    <n v="222"/>
    <x v="5466"/>
    <x v="0"/>
    <x v="0"/>
    <x v="0"/>
    <s v="03.16.19"/>
    <x v="21"/>
    <x v="0"/>
    <x v="0"/>
    <s v="Direção de Inovação e Desporto"/>
    <s v="03.16.19"/>
    <s v="Direção de Inovação e Desporto"/>
    <s v="03.16.19"/>
    <x v="31"/>
    <x v="0"/>
    <x v="0"/>
    <x v="1"/>
    <x v="0"/>
    <x v="0"/>
    <x v="0"/>
    <x v="0"/>
    <x v="6"/>
    <s v="2024-04-23"/>
    <x v="1"/>
    <n v="222"/>
    <x v="0"/>
    <m/>
    <x v="0"/>
    <m/>
    <x v="2"/>
    <n v="100474696"/>
    <x v="0"/>
    <x v="1"/>
    <s v="Direção de Inovação e Desporto"/>
    <s v="ORI"/>
    <x v="0"/>
    <m/>
    <x v="0"/>
    <x v="0"/>
    <x v="0"/>
    <x v="0"/>
    <x v="0"/>
    <x v="0"/>
    <x v="0"/>
    <x v="0"/>
    <x v="0"/>
    <x v="0"/>
    <x v="0"/>
    <s v="Direção de Inovação e Desporto"/>
    <x v="0"/>
    <x v="0"/>
    <x v="0"/>
    <x v="0"/>
    <x v="0"/>
    <x v="0"/>
    <x v="0"/>
    <x v="0"/>
    <x v="0"/>
    <x v="0"/>
    <x v="1"/>
    <x v="0"/>
    <s v="Pagamento de salário referente a 04-2024"/>
  </r>
  <r>
    <x v="0"/>
    <n v="0"/>
    <n v="0"/>
    <n v="0"/>
    <n v="5404"/>
    <x v="5466"/>
    <x v="0"/>
    <x v="0"/>
    <x v="0"/>
    <s v="03.16.19"/>
    <x v="21"/>
    <x v="0"/>
    <x v="0"/>
    <s v="Direção de Inovação e Desporto"/>
    <s v="03.16.19"/>
    <s v="Direção de Inovação e Desporto"/>
    <s v="03.16.19"/>
    <x v="30"/>
    <x v="0"/>
    <x v="0"/>
    <x v="0"/>
    <x v="1"/>
    <x v="0"/>
    <x v="0"/>
    <x v="0"/>
    <x v="6"/>
    <s v="2024-04-23"/>
    <x v="1"/>
    <n v="5404"/>
    <x v="0"/>
    <m/>
    <x v="0"/>
    <m/>
    <x v="2"/>
    <n v="100474696"/>
    <x v="0"/>
    <x v="1"/>
    <s v="Direção de Inovação e Desporto"/>
    <s v="ORI"/>
    <x v="0"/>
    <m/>
    <x v="0"/>
    <x v="0"/>
    <x v="0"/>
    <x v="0"/>
    <x v="0"/>
    <x v="0"/>
    <x v="0"/>
    <x v="0"/>
    <x v="0"/>
    <x v="0"/>
    <x v="0"/>
    <s v="Direção de Inovação e Desporto"/>
    <x v="0"/>
    <x v="0"/>
    <x v="0"/>
    <x v="0"/>
    <x v="0"/>
    <x v="0"/>
    <x v="0"/>
    <x v="0"/>
    <x v="0"/>
    <x v="0"/>
    <x v="1"/>
    <x v="0"/>
    <s v="Pagamento de salário referente a 04-2024"/>
  </r>
  <r>
    <x v="0"/>
    <n v="0"/>
    <n v="0"/>
    <n v="0"/>
    <n v="4972"/>
    <x v="5466"/>
    <x v="0"/>
    <x v="0"/>
    <x v="0"/>
    <s v="03.16.19"/>
    <x v="21"/>
    <x v="0"/>
    <x v="0"/>
    <s v="Direção de Inovação e Desporto"/>
    <s v="03.16.19"/>
    <s v="Direção de Inovação e Desporto"/>
    <s v="03.16.19"/>
    <x v="31"/>
    <x v="0"/>
    <x v="0"/>
    <x v="1"/>
    <x v="0"/>
    <x v="0"/>
    <x v="0"/>
    <x v="0"/>
    <x v="6"/>
    <s v="2024-04-23"/>
    <x v="1"/>
    <n v="4972"/>
    <x v="0"/>
    <m/>
    <x v="0"/>
    <m/>
    <x v="9"/>
    <n v="100474693"/>
    <x v="0"/>
    <x v="0"/>
    <s v="Direção de Inovação e Desporto"/>
    <s v="ORI"/>
    <x v="0"/>
    <m/>
    <x v="0"/>
    <x v="0"/>
    <x v="0"/>
    <x v="0"/>
    <x v="0"/>
    <x v="0"/>
    <x v="0"/>
    <x v="0"/>
    <x v="0"/>
    <x v="0"/>
    <x v="0"/>
    <s v="Direção de Inovação e Desporto"/>
    <x v="0"/>
    <x v="0"/>
    <x v="0"/>
    <x v="0"/>
    <x v="0"/>
    <x v="0"/>
    <x v="0"/>
    <x v="0"/>
    <x v="0"/>
    <x v="0"/>
    <x v="0"/>
    <x v="0"/>
    <s v="Pagamento de salário referente a 04-2024"/>
  </r>
  <r>
    <x v="0"/>
    <n v="0"/>
    <n v="0"/>
    <n v="0"/>
    <n v="121002"/>
    <x v="5466"/>
    <x v="0"/>
    <x v="0"/>
    <x v="0"/>
    <s v="03.16.19"/>
    <x v="21"/>
    <x v="0"/>
    <x v="0"/>
    <s v="Direção de Inovação e Desporto"/>
    <s v="03.16.19"/>
    <s v="Direção de Inovação e Desporto"/>
    <s v="03.16.19"/>
    <x v="30"/>
    <x v="0"/>
    <x v="0"/>
    <x v="0"/>
    <x v="1"/>
    <x v="0"/>
    <x v="0"/>
    <x v="0"/>
    <x v="6"/>
    <s v="2024-04-23"/>
    <x v="1"/>
    <n v="121002"/>
    <x v="0"/>
    <m/>
    <x v="0"/>
    <m/>
    <x v="9"/>
    <n v="100474693"/>
    <x v="0"/>
    <x v="0"/>
    <s v="Direção de Inovação e Desporto"/>
    <s v="ORI"/>
    <x v="0"/>
    <m/>
    <x v="0"/>
    <x v="0"/>
    <x v="0"/>
    <x v="0"/>
    <x v="0"/>
    <x v="0"/>
    <x v="0"/>
    <x v="0"/>
    <x v="0"/>
    <x v="0"/>
    <x v="0"/>
    <s v="Direção de Inovação e Desporto"/>
    <x v="0"/>
    <x v="0"/>
    <x v="0"/>
    <x v="0"/>
    <x v="0"/>
    <x v="0"/>
    <x v="0"/>
    <x v="0"/>
    <x v="0"/>
    <x v="0"/>
    <x v="0"/>
    <x v="0"/>
    <s v="Pagamento de salário referente a 04-2024"/>
  </r>
  <r>
    <x v="0"/>
    <n v="0"/>
    <n v="0"/>
    <n v="0"/>
    <n v="1029"/>
    <x v="5467"/>
    <x v="0"/>
    <x v="0"/>
    <x v="0"/>
    <s v="03.16.17"/>
    <x v="51"/>
    <x v="0"/>
    <x v="0"/>
    <s v="Direção Proteção Civil"/>
    <s v="03.16.17"/>
    <s v="Direção Proteção Civil"/>
    <s v="03.16.17"/>
    <x v="28"/>
    <x v="0"/>
    <x v="0"/>
    <x v="0"/>
    <x v="0"/>
    <x v="0"/>
    <x v="0"/>
    <x v="0"/>
    <x v="6"/>
    <s v="2024-04-23"/>
    <x v="1"/>
    <n v="1029"/>
    <x v="0"/>
    <m/>
    <x v="0"/>
    <m/>
    <x v="2"/>
    <n v="100474696"/>
    <x v="0"/>
    <x v="1"/>
    <s v="Direção Proteção Civil"/>
    <s v="ORI"/>
    <x v="0"/>
    <m/>
    <x v="0"/>
    <x v="0"/>
    <x v="0"/>
    <x v="0"/>
    <x v="0"/>
    <x v="0"/>
    <x v="0"/>
    <x v="0"/>
    <x v="0"/>
    <x v="0"/>
    <x v="0"/>
    <s v="Direção Proteção Civil"/>
    <x v="0"/>
    <x v="0"/>
    <x v="0"/>
    <x v="0"/>
    <x v="0"/>
    <x v="0"/>
    <x v="0"/>
    <x v="0"/>
    <x v="0"/>
    <x v="0"/>
    <x v="1"/>
    <x v="0"/>
    <s v="Pagamento de salário referente a 04-2024"/>
  </r>
  <r>
    <x v="0"/>
    <n v="0"/>
    <n v="0"/>
    <n v="0"/>
    <n v="2021"/>
    <x v="5467"/>
    <x v="0"/>
    <x v="0"/>
    <x v="0"/>
    <s v="03.16.17"/>
    <x v="51"/>
    <x v="0"/>
    <x v="0"/>
    <s v="Direção Proteção Civil"/>
    <s v="03.16.17"/>
    <s v="Direção Proteção Civil"/>
    <s v="03.16.17"/>
    <x v="30"/>
    <x v="0"/>
    <x v="0"/>
    <x v="0"/>
    <x v="1"/>
    <x v="0"/>
    <x v="0"/>
    <x v="0"/>
    <x v="6"/>
    <s v="2024-04-23"/>
    <x v="1"/>
    <n v="2021"/>
    <x v="0"/>
    <m/>
    <x v="0"/>
    <m/>
    <x v="2"/>
    <n v="100474696"/>
    <x v="0"/>
    <x v="1"/>
    <s v="Direção Proteção Civil"/>
    <s v="ORI"/>
    <x v="0"/>
    <m/>
    <x v="0"/>
    <x v="0"/>
    <x v="0"/>
    <x v="0"/>
    <x v="0"/>
    <x v="0"/>
    <x v="0"/>
    <x v="0"/>
    <x v="0"/>
    <x v="0"/>
    <x v="0"/>
    <s v="Direção Proteção Civil"/>
    <x v="0"/>
    <x v="0"/>
    <x v="0"/>
    <x v="0"/>
    <x v="0"/>
    <x v="0"/>
    <x v="0"/>
    <x v="0"/>
    <x v="0"/>
    <x v="0"/>
    <x v="1"/>
    <x v="0"/>
    <s v="Pagamento de salário referente a 04-2024"/>
  </r>
  <r>
    <x v="0"/>
    <n v="0"/>
    <n v="0"/>
    <n v="0"/>
    <n v="38999"/>
    <x v="5467"/>
    <x v="0"/>
    <x v="0"/>
    <x v="0"/>
    <s v="03.16.17"/>
    <x v="51"/>
    <x v="0"/>
    <x v="0"/>
    <s v="Direção Proteção Civil"/>
    <s v="03.16.17"/>
    <s v="Direção Proteção Civil"/>
    <s v="03.16.17"/>
    <x v="28"/>
    <x v="0"/>
    <x v="0"/>
    <x v="0"/>
    <x v="0"/>
    <x v="0"/>
    <x v="0"/>
    <x v="0"/>
    <x v="6"/>
    <s v="2024-04-23"/>
    <x v="1"/>
    <n v="38999"/>
    <x v="0"/>
    <m/>
    <x v="0"/>
    <m/>
    <x v="9"/>
    <n v="100474693"/>
    <x v="0"/>
    <x v="0"/>
    <s v="Direção Proteção Civil"/>
    <s v="ORI"/>
    <x v="0"/>
    <m/>
    <x v="0"/>
    <x v="0"/>
    <x v="0"/>
    <x v="0"/>
    <x v="0"/>
    <x v="0"/>
    <x v="0"/>
    <x v="0"/>
    <x v="0"/>
    <x v="0"/>
    <x v="0"/>
    <s v="Direção Proteção Civil"/>
    <x v="0"/>
    <x v="0"/>
    <x v="0"/>
    <x v="0"/>
    <x v="0"/>
    <x v="0"/>
    <x v="0"/>
    <x v="0"/>
    <x v="0"/>
    <x v="0"/>
    <x v="0"/>
    <x v="0"/>
    <s v="Pagamento de salário referente a 04-2024"/>
  </r>
  <r>
    <x v="0"/>
    <n v="0"/>
    <n v="0"/>
    <n v="0"/>
    <n v="76493"/>
    <x v="5467"/>
    <x v="0"/>
    <x v="0"/>
    <x v="0"/>
    <s v="03.16.17"/>
    <x v="51"/>
    <x v="0"/>
    <x v="0"/>
    <s v="Direção Proteção Civil"/>
    <s v="03.16.17"/>
    <s v="Direção Proteção Civil"/>
    <s v="03.16.17"/>
    <x v="30"/>
    <x v="0"/>
    <x v="0"/>
    <x v="0"/>
    <x v="1"/>
    <x v="0"/>
    <x v="0"/>
    <x v="0"/>
    <x v="6"/>
    <s v="2024-04-23"/>
    <x v="1"/>
    <n v="76493"/>
    <x v="0"/>
    <m/>
    <x v="0"/>
    <m/>
    <x v="9"/>
    <n v="100474693"/>
    <x v="0"/>
    <x v="0"/>
    <s v="Direção Proteção Civil"/>
    <s v="ORI"/>
    <x v="0"/>
    <m/>
    <x v="0"/>
    <x v="0"/>
    <x v="0"/>
    <x v="0"/>
    <x v="0"/>
    <x v="0"/>
    <x v="0"/>
    <x v="0"/>
    <x v="0"/>
    <x v="0"/>
    <x v="0"/>
    <s v="Direção Proteção Civil"/>
    <x v="0"/>
    <x v="0"/>
    <x v="0"/>
    <x v="0"/>
    <x v="0"/>
    <x v="0"/>
    <x v="0"/>
    <x v="0"/>
    <x v="0"/>
    <x v="0"/>
    <x v="0"/>
    <x v="0"/>
    <s v="Pagamento de salário referente a 04-2024"/>
  </r>
  <r>
    <x v="0"/>
    <n v="0"/>
    <n v="0"/>
    <n v="0"/>
    <n v="36955"/>
    <x v="5468"/>
    <x v="0"/>
    <x v="0"/>
    <x v="0"/>
    <s v="03.16.15"/>
    <x v="0"/>
    <x v="0"/>
    <x v="0"/>
    <s v="Direção Financeira"/>
    <s v="03.16.15"/>
    <s v="Direção Financeira"/>
    <s v="03.16.15"/>
    <x v="36"/>
    <x v="0"/>
    <x v="0"/>
    <x v="0"/>
    <x v="0"/>
    <x v="0"/>
    <x v="0"/>
    <x v="0"/>
    <x v="5"/>
    <s v="2024-08-14"/>
    <x v="2"/>
    <n v="36955"/>
    <x v="0"/>
    <m/>
    <x v="0"/>
    <m/>
    <x v="1"/>
    <n v="100476920"/>
    <x v="0"/>
    <x v="0"/>
    <s v="Direção Financeira"/>
    <s v="ORI"/>
    <x v="0"/>
    <m/>
    <x v="0"/>
    <x v="0"/>
    <x v="0"/>
    <x v="0"/>
    <x v="0"/>
    <x v="0"/>
    <x v="0"/>
    <x v="0"/>
    <x v="0"/>
    <x v="0"/>
    <x v="0"/>
    <s v="Direção Financeira"/>
    <x v="0"/>
    <x v="0"/>
    <x v="0"/>
    <x v="0"/>
    <x v="0"/>
    <x v="0"/>
    <x v="0"/>
    <x v="0"/>
    <x v="0"/>
    <x v="0"/>
    <x v="0"/>
    <x v="0"/>
    <s v="Pagamento referente a aquisição de combustíveis, destinados a viatura afeto aos serviços da CMSM, conforme anexo.  "/>
  </r>
  <r>
    <x v="0"/>
    <n v="0"/>
    <n v="0"/>
    <n v="0"/>
    <n v="2400"/>
    <x v="5469"/>
    <x v="0"/>
    <x v="1"/>
    <x v="0"/>
    <s v="80.02.01"/>
    <x v="2"/>
    <x v="2"/>
    <x v="2"/>
    <s v="Retenções Iur"/>
    <s v="80.02.01"/>
    <s v="Retenções Iur"/>
    <s v="80.02.01"/>
    <x v="2"/>
    <x v="0"/>
    <x v="1"/>
    <x v="0"/>
    <x v="1"/>
    <x v="2"/>
    <x v="2"/>
    <x v="0"/>
    <x v="7"/>
    <s v="2024-09-20"/>
    <x v="2"/>
    <n v="2400"/>
    <x v="0"/>
    <m/>
    <x v="0"/>
    <m/>
    <x v="2"/>
    <n v="100474696"/>
    <x v="0"/>
    <x v="0"/>
    <s v="Retenções Iur"/>
    <s v="ORI"/>
    <x v="0"/>
    <s v="RIUR"/>
    <x v="0"/>
    <x v="0"/>
    <x v="0"/>
    <x v="0"/>
    <x v="0"/>
    <x v="0"/>
    <x v="0"/>
    <x v="0"/>
    <x v="0"/>
    <x v="0"/>
    <x v="0"/>
    <s v="Retenções Iur"/>
    <x v="0"/>
    <x v="0"/>
    <x v="0"/>
    <x v="0"/>
    <x v="2"/>
    <x v="0"/>
    <x v="0"/>
    <x v="0"/>
    <x v="0"/>
    <x v="1"/>
    <x v="0"/>
    <x v="0"/>
    <s v="RETENCAO OT"/>
  </r>
  <r>
    <x v="0"/>
    <n v="0"/>
    <n v="0"/>
    <n v="0"/>
    <n v="12000"/>
    <x v="5470"/>
    <x v="0"/>
    <x v="0"/>
    <x v="0"/>
    <s v="03.16.15"/>
    <x v="0"/>
    <x v="0"/>
    <x v="0"/>
    <s v="Direção Financeira"/>
    <s v="03.16.15"/>
    <s v="Direção Financeira"/>
    <s v="03.16.15"/>
    <x v="3"/>
    <x v="0"/>
    <x v="0"/>
    <x v="1"/>
    <x v="0"/>
    <x v="0"/>
    <x v="0"/>
    <x v="0"/>
    <x v="10"/>
    <s v="2024-11-26"/>
    <x v="3"/>
    <n v="12000"/>
    <x v="0"/>
    <m/>
    <x v="0"/>
    <m/>
    <x v="141"/>
    <n v="100450891"/>
    <x v="0"/>
    <x v="0"/>
    <s v="Direção Financeira"/>
    <s v="ORI"/>
    <x v="0"/>
    <m/>
    <x v="0"/>
    <x v="0"/>
    <x v="0"/>
    <x v="0"/>
    <x v="0"/>
    <x v="0"/>
    <x v="0"/>
    <x v="0"/>
    <x v="0"/>
    <x v="0"/>
    <x v="0"/>
    <s v="Direção Financeira"/>
    <x v="0"/>
    <x v="0"/>
    <x v="0"/>
    <x v="0"/>
    <x v="0"/>
    <x v="0"/>
    <x v="0"/>
    <x v="0"/>
    <x v="0"/>
    <x v="0"/>
    <x v="0"/>
    <x v="0"/>
    <s v="Ajuda de custo  e subsidio de transporte a favor do Sr. JOSÉ ANILDO NUNES FERNANDES FURTADO, pela sua deslocação em missão de serviço a cidade da Praia nos dia 02,05,18,20/09 de 2024, conforme justificativo em anexo."/>
  </r>
  <r>
    <x v="0"/>
    <n v="0"/>
    <n v="0"/>
    <n v="0"/>
    <n v="400"/>
    <x v="5471"/>
    <x v="0"/>
    <x v="1"/>
    <x v="0"/>
    <s v="03.03.10"/>
    <x v="8"/>
    <x v="0"/>
    <x v="4"/>
    <s v="Receitas Da Câmara"/>
    <s v="03.03.10"/>
    <s v="Receitas Da Câmara"/>
    <s v="03.03.10"/>
    <x v="17"/>
    <x v="0"/>
    <x v="3"/>
    <x v="3"/>
    <x v="0"/>
    <x v="0"/>
    <x v="2"/>
    <x v="0"/>
    <x v="11"/>
    <s v="2024-12-17"/>
    <x v="3"/>
    <n v="4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00000"/>
    <x v="5472"/>
    <x v="0"/>
    <x v="1"/>
    <x v="0"/>
    <s v="03.03.10"/>
    <x v="8"/>
    <x v="0"/>
    <x v="4"/>
    <s v="Receitas Da Câmara"/>
    <s v="03.03.10"/>
    <s v="Receitas Da Câmara"/>
    <s v="03.03.10"/>
    <x v="15"/>
    <x v="0"/>
    <x v="0"/>
    <x v="0"/>
    <x v="0"/>
    <x v="0"/>
    <x v="2"/>
    <x v="0"/>
    <x v="11"/>
    <s v="2024-12-17"/>
    <x v="3"/>
    <n v="20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7085"/>
    <x v="5473"/>
    <x v="0"/>
    <x v="1"/>
    <x v="0"/>
    <s v="03.03.10"/>
    <x v="8"/>
    <x v="0"/>
    <x v="4"/>
    <s v="Receitas Da Câmara"/>
    <s v="03.03.10"/>
    <s v="Receitas Da Câmara"/>
    <s v="03.03.10"/>
    <x v="18"/>
    <x v="0"/>
    <x v="0"/>
    <x v="0"/>
    <x v="0"/>
    <x v="0"/>
    <x v="2"/>
    <x v="0"/>
    <x v="11"/>
    <s v="2024-12-17"/>
    <x v="3"/>
    <n v="4708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020"/>
    <x v="5474"/>
    <x v="0"/>
    <x v="1"/>
    <x v="0"/>
    <s v="03.03.10"/>
    <x v="8"/>
    <x v="0"/>
    <x v="4"/>
    <s v="Receitas Da Câmara"/>
    <s v="03.03.10"/>
    <s v="Receitas Da Câmara"/>
    <s v="03.03.10"/>
    <x v="13"/>
    <x v="0"/>
    <x v="3"/>
    <x v="3"/>
    <x v="0"/>
    <x v="0"/>
    <x v="2"/>
    <x v="0"/>
    <x v="11"/>
    <s v="2024-12-17"/>
    <x v="3"/>
    <n v="70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0"/>
    <x v="5475"/>
    <x v="0"/>
    <x v="1"/>
    <x v="0"/>
    <s v="03.03.10"/>
    <x v="8"/>
    <x v="0"/>
    <x v="4"/>
    <s v="Receitas Da Câmara"/>
    <s v="03.03.10"/>
    <s v="Receitas Da Câmara"/>
    <s v="03.03.10"/>
    <x v="42"/>
    <x v="0"/>
    <x v="3"/>
    <x v="3"/>
    <x v="0"/>
    <x v="0"/>
    <x v="2"/>
    <x v="0"/>
    <x v="11"/>
    <s v="2024-12-17"/>
    <x v="3"/>
    <n v="12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25"/>
    <x v="5476"/>
    <x v="0"/>
    <x v="1"/>
    <x v="0"/>
    <s v="03.03.10"/>
    <x v="8"/>
    <x v="0"/>
    <x v="4"/>
    <s v="Receitas Da Câmara"/>
    <s v="03.03.10"/>
    <s v="Receitas Da Câmara"/>
    <s v="03.03.10"/>
    <x v="10"/>
    <x v="0"/>
    <x v="3"/>
    <x v="3"/>
    <x v="0"/>
    <x v="0"/>
    <x v="2"/>
    <x v="0"/>
    <x v="11"/>
    <s v="2024-12-17"/>
    <x v="3"/>
    <n v="27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8565"/>
    <x v="5477"/>
    <x v="0"/>
    <x v="1"/>
    <x v="0"/>
    <s v="03.03.10"/>
    <x v="8"/>
    <x v="0"/>
    <x v="4"/>
    <s v="Receitas Da Câmara"/>
    <s v="03.03.10"/>
    <s v="Receitas Da Câmara"/>
    <s v="03.03.10"/>
    <x v="12"/>
    <x v="0"/>
    <x v="3"/>
    <x v="3"/>
    <x v="0"/>
    <x v="0"/>
    <x v="2"/>
    <x v="0"/>
    <x v="11"/>
    <s v="2024-12-17"/>
    <x v="3"/>
    <n v="1856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950"/>
    <x v="5478"/>
    <x v="0"/>
    <x v="1"/>
    <x v="0"/>
    <s v="03.03.10"/>
    <x v="8"/>
    <x v="0"/>
    <x v="4"/>
    <s v="Receitas Da Câmara"/>
    <s v="03.03.10"/>
    <s v="Receitas Da Câmara"/>
    <s v="03.03.10"/>
    <x v="6"/>
    <x v="0"/>
    <x v="3"/>
    <x v="3"/>
    <x v="0"/>
    <x v="0"/>
    <x v="2"/>
    <x v="0"/>
    <x v="11"/>
    <s v="2024-12-17"/>
    <x v="3"/>
    <n v="39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500"/>
    <x v="5479"/>
    <x v="0"/>
    <x v="1"/>
    <x v="0"/>
    <s v="03.03.10"/>
    <x v="8"/>
    <x v="0"/>
    <x v="4"/>
    <s v="Receitas Da Câmara"/>
    <s v="03.03.10"/>
    <s v="Receitas Da Câmara"/>
    <s v="03.03.10"/>
    <x v="11"/>
    <x v="0"/>
    <x v="0"/>
    <x v="5"/>
    <x v="0"/>
    <x v="0"/>
    <x v="2"/>
    <x v="0"/>
    <x v="11"/>
    <s v="2024-12-17"/>
    <x v="3"/>
    <n v="13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20"/>
    <x v="5480"/>
    <x v="0"/>
    <x v="1"/>
    <x v="0"/>
    <s v="03.03.10"/>
    <x v="8"/>
    <x v="0"/>
    <x v="4"/>
    <s v="Receitas Da Câmara"/>
    <s v="03.03.10"/>
    <s v="Receitas Da Câmara"/>
    <s v="03.03.10"/>
    <x v="8"/>
    <x v="0"/>
    <x v="3"/>
    <x v="3"/>
    <x v="0"/>
    <x v="0"/>
    <x v="2"/>
    <x v="0"/>
    <x v="11"/>
    <s v="2024-12-17"/>
    <x v="3"/>
    <n v="2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5200"/>
    <x v="5481"/>
    <x v="0"/>
    <x v="0"/>
    <x v="0"/>
    <s v="01.25.04.22"/>
    <x v="7"/>
    <x v="3"/>
    <x v="3"/>
    <s v="Cultura"/>
    <s v="01.25.04"/>
    <s v="Cultura"/>
    <s v="01.25.04"/>
    <x v="4"/>
    <x v="0"/>
    <x v="2"/>
    <x v="2"/>
    <x v="0"/>
    <x v="1"/>
    <x v="0"/>
    <x v="0"/>
    <x v="0"/>
    <s v="2024-01-11"/>
    <x v="0"/>
    <n v="115200"/>
    <x v="0"/>
    <m/>
    <x v="0"/>
    <m/>
    <x v="623"/>
    <n v="100477733"/>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a Xclubumba Eventos, Sociedade Unipessoal, Lda. referente a montagem de 4 insufláveis, pintura facial, jogos diversos animação, realizado no Natal das Crianças, conforme anexo."/>
  </r>
  <r>
    <x v="1"/>
    <n v="0"/>
    <n v="0"/>
    <n v="0"/>
    <n v="10000000"/>
    <x v="5482"/>
    <x v="0"/>
    <x v="1"/>
    <x v="0"/>
    <s v="03.03.10"/>
    <x v="8"/>
    <x v="0"/>
    <x v="4"/>
    <s v="Receitas Da Câmara"/>
    <s v="03.03.10"/>
    <s v="Receitas Da Câmara"/>
    <s v="03.03.10"/>
    <x v="56"/>
    <x v="0"/>
    <x v="6"/>
    <x v="10"/>
    <x v="0"/>
    <x v="0"/>
    <x v="2"/>
    <x v="0"/>
    <x v="0"/>
    <s v="2024-01-19"/>
    <x v="0"/>
    <n v="10000000"/>
    <x v="0"/>
    <m/>
    <x v="0"/>
    <m/>
    <x v="6"/>
    <n v="100474914"/>
    <x v="0"/>
    <x v="0"/>
    <s v="Receitas Da Câmara"/>
    <s v="EXT"/>
    <x v="0"/>
    <s v="RDC"/>
    <x v="0"/>
    <x v="0"/>
    <x v="0"/>
    <x v="0"/>
    <x v="0"/>
    <x v="0"/>
    <x v="0"/>
    <x v="0"/>
    <x v="0"/>
    <x v="0"/>
    <x v="0"/>
    <s v="Receitas Da Câmara"/>
    <x v="0"/>
    <x v="0"/>
    <x v="0"/>
    <x v="0"/>
    <x v="0"/>
    <x v="0"/>
    <x v="0"/>
    <x v="0"/>
    <x v="0"/>
    <x v="0"/>
    <x v="0"/>
    <x v="0"/>
    <s v="Transferência de FAC2024/01/1, conforme anexo."/>
  </r>
  <r>
    <x v="0"/>
    <n v="0"/>
    <n v="0"/>
    <n v="0"/>
    <n v="12000"/>
    <x v="5483"/>
    <x v="0"/>
    <x v="0"/>
    <x v="0"/>
    <s v="03.16.01"/>
    <x v="38"/>
    <x v="0"/>
    <x v="0"/>
    <s v="Assembleia Municipal"/>
    <s v="03.16.01"/>
    <s v="Assembleia Municipal"/>
    <s v="03.16.01"/>
    <x v="3"/>
    <x v="0"/>
    <x v="0"/>
    <x v="1"/>
    <x v="0"/>
    <x v="0"/>
    <x v="0"/>
    <x v="0"/>
    <x v="6"/>
    <s v="2024-04-09"/>
    <x v="1"/>
    <n v="12000"/>
    <x v="0"/>
    <m/>
    <x v="0"/>
    <m/>
    <x v="163"/>
    <n v="100438723"/>
    <x v="0"/>
    <x v="0"/>
    <s v="Assembleia Municipal"/>
    <s v="ORI"/>
    <x v="0"/>
    <s v="AM"/>
    <x v="0"/>
    <x v="0"/>
    <x v="0"/>
    <x v="0"/>
    <x v="0"/>
    <x v="0"/>
    <x v="0"/>
    <x v="0"/>
    <x v="0"/>
    <x v="0"/>
    <x v="0"/>
    <s v="Assembleia Municipal"/>
    <x v="0"/>
    <x v="0"/>
    <x v="0"/>
    <x v="0"/>
    <x v="0"/>
    <x v="0"/>
    <x v="0"/>
    <x v="0"/>
    <x v="0"/>
    <x v="0"/>
    <x v="0"/>
    <x v="0"/>
    <s v="Ajuda de custo a favor da senhora Presidente de Assembleia Municipal, Leocádia Furtado, pela sua deslocação a  ilha do Sal, nos dias 6 a 10  de abril 2024, em missão oficial de serviço, conforme anexo"/>
  </r>
  <r>
    <x v="0"/>
    <n v="0"/>
    <n v="0"/>
    <n v="0"/>
    <n v="900"/>
    <x v="5484"/>
    <x v="0"/>
    <x v="1"/>
    <x v="0"/>
    <s v="80.02.01"/>
    <x v="2"/>
    <x v="2"/>
    <x v="2"/>
    <s v="Retenções Iur"/>
    <s v="80.02.01"/>
    <s v="Retenções Iur"/>
    <s v="80.02.01"/>
    <x v="2"/>
    <x v="0"/>
    <x v="1"/>
    <x v="0"/>
    <x v="1"/>
    <x v="2"/>
    <x v="2"/>
    <x v="0"/>
    <x v="6"/>
    <s v="2024-04-09"/>
    <x v="1"/>
    <n v="900"/>
    <x v="0"/>
    <m/>
    <x v="0"/>
    <m/>
    <x v="2"/>
    <n v="100474696"/>
    <x v="0"/>
    <x v="0"/>
    <s v="Retenções Iur"/>
    <s v="ORI"/>
    <x v="0"/>
    <s v="RIUR"/>
    <x v="0"/>
    <x v="0"/>
    <x v="0"/>
    <x v="0"/>
    <x v="0"/>
    <x v="0"/>
    <x v="0"/>
    <x v="0"/>
    <x v="0"/>
    <x v="0"/>
    <x v="0"/>
    <s v="Retenções Iur"/>
    <x v="0"/>
    <x v="0"/>
    <x v="0"/>
    <x v="0"/>
    <x v="2"/>
    <x v="0"/>
    <x v="0"/>
    <x v="0"/>
    <x v="0"/>
    <x v="1"/>
    <x v="0"/>
    <x v="0"/>
    <s v="RETENCAO OT"/>
  </r>
  <r>
    <x v="0"/>
    <n v="0"/>
    <n v="0"/>
    <n v="0"/>
    <n v="4313"/>
    <x v="5485"/>
    <x v="0"/>
    <x v="1"/>
    <x v="0"/>
    <s v="80.02.01"/>
    <x v="2"/>
    <x v="2"/>
    <x v="2"/>
    <s v="Retenções Iur"/>
    <s v="80.02.01"/>
    <s v="Retenções Iur"/>
    <s v="80.02.01"/>
    <x v="2"/>
    <x v="0"/>
    <x v="1"/>
    <x v="0"/>
    <x v="1"/>
    <x v="2"/>
    <x v="2"/>
    <x v="0"/>
    <x v="6"/>
    <s v="2024-04-29"/>
    <x v="1"/>
    <n v="4313"/>
    <x v="0"/>
    <m/>
    <x v="0"/>
    <m/>
    <x v="2"/>
    <n v="100474696"/>
    <x v="0"/>
    <x v="0"/>
    <s v="Retenções Iur"/>
    <s v="ORI"/>
    <x v="0"/>
    <s v="RIUR"/>
    <x v="0"/>
    <x v="0"/>
    <x v="0"/>
    <x v="0"/>
    <x v="0"/>
    <x v="0"/>
    <x v="0"/>
    <x v="0"/>
    <x v="0"/>
    <x v="0"/>
    <x v="0"/>
    <s v="Retenções Iur"/>
    <x v="0"/>
    <x v="0"/>
    <x v="0"/>
    <x v="0"/>
    <x v="2"/>
    <x v="0"/>
    <x v="0"/>
    <x v="0"/>
    <x v="0"/>
    <x v="1"/>
    <x v="0"/>
    <x v="0"/>
    <s v="RETENCAO OT"/>
  </r>
  <r>
    <x v="0"/>
    <n v="0"/>
    <n v="0"/>
    <n v="0"/>
    <n v="4950"/>
    <x v="5486"/>
    <x v="0"/>
    <x v="0"/>
    <x v="0"/>
    <s v="03.16.15"/>
    <x v="0"/>
    <x v="0"/>
    <x v="0"/>
    <s v="Direção Financeira"/>
    <s v="03.16.15"/>
    <s v="Direção Financeira"/>
    <s v="03.16.15"/>
    <x v="5"/>
    <x v="0"/>
    <x v="0"/>
    <x v="1"/>
    <x v="0"/>
    <x v="0"/>
    <x v="0"/>
    <x v="0"/>
    <x v="3"/>
    <s v="2024-05-10"/>
    <x v="1"/>
    <n v="4950"/>
    <x v="0"/>
    <m/>
    <x v="0"/>
    <m/>
    <x v="2"/>
    <n v="100474696"/>
    <x v="0"/>
    <x v="1"/>
    <s v="Direção Financeira"/>
    <s v="ORI"/>
    <x v="0"/>
    <m/>
    <x v="0"/>
    <x v="0"/>
    <x v="0"/>
    <x v="0"/>
    <x v="0"/>
    <x v="0"/>
    <x v="0"/>
    <x v="0"/>
    <x v="0"/>
    <x v="0"/>
    <x v="0"/>
    <s v="Direção Financeira"/>
    <x v="0"/>
    <x v="0"/>
    <x v="0"/>
    <x v="0"/>
    <x v="0"/>
    <x v="0"/>
    <x v="0"/>
    <x v="0"/>
    <x v="0"/>
    <x v="0"/>
    <x v="1"/>
    <x v="0"/>
    <s v="Pagamento a favor do Sr. Lucia Maria Lopes landim, correspondente aos serviços prestados com técnica de informática referente a abril de 2024, conforme anexo."/>
  </r>
  <r>
    <x v="0"/>
    <n v="0"/>
    <n v="0"/>
    <n v="0"/>
    <n v="34321"/>
    <x v="5487"/>
    <x v="0"/>
    <x v="0"/>
    <x v="0"/>
    <s v="03.16.15"/>
    <x v="0"/>
    <x v="0"/>
    <x v="0"/>
    <s v="Direção Financeira"/>
    <s v="03.16.15"/>
    <s v="Direção Financeira"/>
    <s v="03.16.15"/>
    <x v="50"/>
    <x v="0"/>
    <x v="2"/>
    <x v="11"/>
    <x v="0"/>
    <x v="0"/>
    <x v="0"/>
    <x v="0"/>
    <x v="1"/>
    <s v="2024-03-26"/>
    <x v="0"/>
    <n v="34321"/>
    <x v="0"/>
    <m/>
    <x v="0"/>
    <m/>
    <x v="76"/>
    <n v="100394431"/>
    <x v="0"/>
    <x v="0"/>
    <s v="Direção Financeira"/>
    <s v="ORI"/>
    <x v="0"/>
    <m/>
    <x v="0"/>
    <x v="0"/>
    <x v="0"/>
    <x v="0"/>
    <x v="0"/>
    <x v="0"/>
    <x v="0"/>
    <x v="0"/>
    <x v="0"/>
    <x v="0"/>
    <x v="0"/>
    <s v="Direção Financeira"/>
    <x v="0"/>
    <x v="0"/>
    <x v="0"/>
    <x v="0"/>
    <x v="0"/>
    <x v="0"/>
    <x v="0"/>
    <x v="0"/>
    <x v="0"/>
    <x v="0"/>
    <x v="0"/>
    <x v="0"/>
    <s v=" Pagamento a favor da Garantia seguros, referente seguro automóvel ST-35-RP ToyoTa Coaster, conforme anexo.  "/>
  </r>
  <r>
    <x v="0"/>
    <n v="0"/>
    <n v="0"/>
    <n v="0"/>
    <n v="28050"/>
    <x v="5486"/>
    <x v="0"/>
    <x v="0"/>
    <x v="0"/>
    <s v="03.16.15"/>
    <x v="0"/>
    <x v="0"/>
    <x v="0"/>
    <s v="Direção Financeira"/>
    <s v="03.16.15"/>
    <s v="Direção Financeira"/>
    <s v="03.16.15"/>
    <x v="5"/>
    <x v="0"/>
    <x v="0"/>
    <x v="1"/>
    <x v="0"/>
    <x v="0"/>
    <x v="0"/>
    <x v="0"/>
    <x v="3"/>
    <s v="2024-05-10"/>
    <x v="1"/>
    <n v="28050"/>
    <x v="0"/>
    <m/>
    <x v="0"/>
    <m/>
    <x v="624"/>
    <n v="100479642"/>
    <x v="0"/>
    <x v="0"/>
    <s v="Direção Financeira"/>
    <s v="ORI"/>
    <x v="0"/>
    <m/>
    <x v="0"/>
    <x v="0"/>
    <x v="0"/>
    <x v="0"/>
    <x v="0"/>
    <x v="0"/>
    <x v="0"/>
    <x v="0"/>
    <x v="0"/>
    <x v="0"/>
    <x v="0"/>
    <s v="Direção Financeira"/>
    <x v="0"/>
    <x v="0"/>
    <x v="0"/>
    <x v="0"/>
    <x v="0"/>
    <x v="0"/>
    <x v="0"/>
    <x v="0"/>
    <x v="0"/>
    <x v="0"/>
    <x v="0"/>
    <x v="0"/>
    <s v="Pagamento a favor do Sr. Lucia Maria Lopes landim, correspondente aos serviços prestados com técnica de informática referente a abril de 2024, conforme anexo."/>
  </r>
  <r>
    <x v="0"/>
    <n v="0"/>
    <n v="0"/>
    <n v="0"/>
    <n v="158"/>
    <x v="5488"/>
    <x v="0"/>
    <x v="0"/>
    <x v="0"/>
    <s v="03.16.01"/>
    <x v="38"/>
    <x v="0"/>
    <x v="0"/>
    <s v="Assembleia Municipal"/>
    <s v="03.16.01"/>
    <s v="Assembleia Municipal"/>
    <s v="03.16.01"/>
    <x v="31"/>
    <x v="0"/>
    <x v="0"/>
    <x v="1"/>
    <x v="0"/>
    <x v="0"/>
    <x v="0"/>
    <x v="0"/>
    <x v="3"/>
    <s v="2024-05-21"/>
    <x v="1"/>
    <n v="158"/>
    <x v="0"/>
    <m/>
    <x v="0"/>
    <m/>
    <x v="2"/>
    <n v="100474696"/>
    <x v="0"/>
    <x v="1"/>
    <s v="Assembleia Municipal"/>
    <s v="ORI"/>
    <x v="0"/>
    <s v="AM"/>
    <x v="0"/>
    <x v="0"/>
    <x v="0"/>
    <x v="0"/>
    <x v="0"/>
    <x v="0"/>
    <x v="0"/>
    <x v="0"/>
    <x v="0"/>
    <x v="0"/>
    <x v="0"/>
    <s v="Assembleia Municipal"/>
    <x v="0"/>
    <x v="0"/>
    <x v="0"/>
    <x v="0"/>
    <x v="0"/>
    <x v="0"/>
    <x v="0"/>
    <x v="0"/>
    <x v="0"/>
    <x v="0"/>
    <x v="1"/>
    <x v="0"/>
    <s v="Pagamento de salário referente a 05-2024"/>
  </r>
  <r>
    <x v="0"/>
    <n v="0"/>
    <n v="0"/>
    <n v="0"/>
    <n v="4999"/>
    <x v="5488"/>
    <x v="0"/>
    <x v="0"/>
    <x v="0"/>
    <s v="03.16.01"/>
    <x v="38"/>
    <x v="0"/>
    <x v="0"/>
    <s v="Assembleia Municipal"/>
    <s v="03.16.01"/>
    <s v="Assembleia Municipal"/>
    <s v="03.16.01"/>
    <x v="49"/>
    <x v="0"/>
    <x v="0"/>
    <x v="0"/>
    <x v="1"/>
    <x v="0"/>
    <x v="0"/>
    <x v="0"/>
    <x v="3"/>
    <s v="2024-05-21"/>
    <x v="1"/>
    <n v="4999"/>
    <x v="0"/>
    <m/>
    <x v="0"/>
    <m/>
    <x v="2"/>
    <n v="100474696"/>
    <x v="0"/>
    <x v="1"/>
    <s v="Assembleia Municipal"/>
    <s v="ORI"/>
    <x v="0"/>
    <s v="AM"/>
    <x v="0"/>
    <x v="0"/>
    <x v="0"/>
    <x v="0"/>
    <x v="0"/>
    <x v="0"/>
    <x v="0"/>
    <x v="0"/>
    <x v="0"/>
    <x v="0"/>
    <x v="0"/>
    <s v="Assembleia Municipal"/>
    <x v="0"/>
    <x v="0"/>
    <x v="0"/>
    <x v="0"/>
    <x v="0"/>
    <x v="0"/>
    <x v="0"/>
    <x v="0"/>
    <x v="0"/>
    <x v="0"/>
    <x v="1"/>
    <x v="0"/>
    <s v="Pagamento de salário referente a 05-2024"/>
  </r>
  <r>
    <x v="0"/>
    <n v="0"/>
    <n v="0"/>
    <n v="0"/>
    <n v="24"/>
    <x v="5488"/>
    <x v="0"/>
    <x v="0"/>
    <x v="0"/>
    <s v="03.16.01"/>
    <x v="38"/>
    <x v="0"/>
    <x v="0"/>
    <s v="Assembleia Municipal"/>
    <s v="03.16.01"/>
    <s v="Assembleia Municipal"/>
    <s v="03.16.01"/>
    <x v="31"/>
    <x v="0"/>
    <x v="0"/>
    <x v="1"/>
    <x v="0"/>
    <x v="0"/>
    <x v="0"/>
    <x v="0"/>
    <x v="3"/>
    <s v="2024-05-21"/>
    <x v="1"/>
    <n v="24"/>
    <x v="0"/>
    <m/>
    <x v="0"/>
    <m/>
    <x v="54"/>
    <n v="100477977"/>
    <x v="0"/>
    <x v="8"/>
    <s v="Assembleia Municipal"/>
    <s v="ORI"/>
    <x v="0"/>
    <s v="AM"/>
    <x v="0"/>
    <x v="0"/>
    <x v="0"/>
    <x v="0"/>
    <x v="0"/>
    <x v="0"/>
    <x v="0"/>
    <x v="0"/>
    <x v="0"/>
    <x v="0"/>
    <x v="0"/>
    <s v="Assembleia Municipal"/>
    <x v="0"/>
    <x v="0"/>
    <x v="0"/>
    <x v="0"/>
    <x v="0"/>
    <x v="0"/>
    <x v="0"/>
    <x v="0"/>
    <x v="0"/>
    <x v="0"/>
    <x v="8"/>
    <x v="0"/>
    <s v="Pagamento de salário referente a 05-2024"/>
  </r>
  <r>
    <x v="0"/>
    <n v="0"/>
    <n v="0"/>
    <n v="0"/>
    <n v="776"/>
    <x v="5488"/>
    <x v="0"/>
    <x v="0"/>
    <x v="0"/>
    <s v="03.16.01"/>
    <x v="38"/>
    <x v="0"/>
    <x v="0"/>
    <s v="Assembleia Municipal"/>
    <s v="03.16.01"/>
    <s v="Assembleia Municipal"/>
    <s v="03.16.01"/>
    <x v="49"/>
    <x v="0"/>
    <x v="0"/>
    <x v="0"/>
    <x v="1"/>
    <x v="0"/>
    <x v="0"/>
    <x v="0"/>
    <x v="3"/>
    <s v="2024-05-21"/>
    <x v="1"/>
    <n v="776"/>
    <x v="0"/>
    <m/>
    <x v="0"/>
    <m/>
    <x v="54"/>
    <n v="100477977"/>
    <x v="0"/>
    <x v="8"/>
    <s v="Assembleia Municipal"/>
    <s v="ORI"/>
    <x v="0"/>
    <s v="AM"/>
    <x v="0"/>
    <x v="0"/>
    <x v="0"/>
    <x v="0"/>
    <x v="0"/>
    <x v="0"/>
    <x v="0"/>
    <x v="0"/>
    <x v="0"/>
    <x v="0"/>
    <x v="0"/>
    <s v="Assembleia Municipal"/>
    <x v="0"/>
    <x v="0"/>
    <x v="0"/>
    <x v="0"/>
    <x v="0"/>
    <x v="0"/>
    <x v="0"/>
    <x v="0"/>
    <x v="0"/>
    <x v="0"/>
    <x v="8"/>
    <x v="0"/>
    <s v="Pagamento de salário referente a 05-2024"/>
  </r>
  <r>
    <x v="0"/>
    <n v="0"/>
    <n v="0"/>
    <n v="0"/>
    <n v="3218"/>
    <x v="5488"/>
    <x v="0"/>
    <x v="0"/>
    <x v="0"/>
    <s v="03.16.01"/>
    <x v="38"/>
    <x v="0"/>
    <x v="0"/>
    <s v="Assembleia Municipal"/>
    <s v="03.16.01"/>
    <s v="Assembleia Municipal"/>
    <s v="03.16.01"/>
    <x v="31"/>
    <x v="0"/>
    <x v="0"/>
    <x v="1"/>
    <x v="0"/>
    <x v="0"/>
    <x v="0"/>
    <x v="0"/>
    <x v="3"/>
    <s v="2024-05-21"/>
    <x v="1"/>
    <n v="3218"/>
    <x v="0"/>
    <m/>
    <x v="0"/>
    <m/>
    <x v="9"/>
    <n v="100474693"/>
    <x v="0"/>
    <x v="0"/>
    <s v="Assembleia Municipal"/>
    <s v="ORI"/>
    <x v="0"/>
    <s v="AM"/>
    <x v="0"/>
    <x v="0"/>
    <x v="0"/>
    <x v="0"/>
    <x v="0"/>
    <x v="0"/>
    <x v="0"/>
    <x v="0"/>
    <x v="0"/>
    <x v="0"/>
    <x v="0"/>
    <s v="Assembleia Municipal"/>
    <x v="0"/>
    <x v="0"/>
    <x v="0"/>
    <x v="0"/>
    <x v="0"/>
    <x v="0"/>
    <x v="0"/>
    <x v="0"/>
    <x v="0"/>
    <x v="0"/>
    <x v="0"/>
    <x v="0"/>
    <s v="Pagamento de salário referente a 05-2024"/>
  </r>
  <r>
    <x v="0"/>
    <n v="0"/>
    <n v="0"/>
    <n v="0"/>
    <n v="101665"/>
    <x v="5488"/>
    <x v="0"/>
    <x v="0"/>
    <x v="0"/>
    <s v="03.16.01"/>
    <x v="38"/>
    <x v="0"/>
    <x v="0"/>
    <s v="Assembleia Municipal"/>
    <s v="03.16.01"/>
    <s v="Assembleia Municipal"/>
    <s v="03.16.01"/>
    <x v="49"/>
    <x v="0"/>
    <x v="0"/>
    <x v="0"/>
    <x v="1"/>
    <x v="0"/>
    <x v="0"/>
    <x v="0"/>
    <x v="3"/>
    <s v="2024-05-21"/>
    <x v="1"/>
    <n v="101665"/>
    <x v="0"/>
    <m/>
    <x v="0"/>
    <m/>
    <x v="9"/>
    <n v="100474693"/>
    <x v="0"/>
    <x v="0"/>
    <s v="Assembleia Municipal"/>
    <s v="ORI"/>
    <x v="0"/>
    <s v="AM"/>
    <x v="0"/>
    <x v="0"/>
    <x v="0"/>
    <x v="0"/>
    <x v="0"/>
    <x v="0"/>
    <x v="0"/>
    <x v="0"/>
    <x v="0"/>
    <x v="0"/>
    <x v="0"/>
    <s v="Assembleia Municipal"/>
    <x v="0"/>
    <x v="0"/>
    <x v="0"/>
    <x v="0"/>
    <x v="0"/>
    <x v="0"/>
    <x v="0"/>
    <x v="0"/>
    <x v="0"/>
    <x v="0"/>
    <x v="0"/>
    <x v="0"/>
    <s v="Pagamento de salário referente a 05-2024"/>
  </r>
  <r>
    <x v="0"/>
    <n v="0"/>
    <n v="0"/>
    <n v="0"/>
    <n v="721"/>
    <x v="5489"/>
    <x v="0"/>
    <x v="0"/>
    <x v="0"/>
    <s v="03.16.11"/>
    <x v="27"/>
    <x v="0"/>
    <x v="0"/>
    <s v="Direcção de Obras"/>
    <s v="03.16.11"/>
    <s v="Direcção de Obras"/>
    <s v="03.16.11"/>
    <x v="31"/>
    <x v="0"/>
    <x v="0"/>
    <x v="1"/>
    <x v="0"/>
    <x v="0"/>
    <x v="0"/>
    <x v="0"/>
    <x v="3"/>
    <s v="2024-05-21"/>
    <x v="1"/>
    <n v="721"/>
    <x v="0"/>
    <m/>
    <x v="0"/>
    <m/>
    <x v="2"/>
    <n v="100474696"/>
    <x v="0"/>
    <x v="1"/>
    <s v="Direcção de Obras"/>
    <s v="ORI"/>
    <x v="0"/>
    <m/>
    <x v="0"/>
    <x v="0"/>
    <x v="0"/>
    <x v="0"/>
    <x v="0"/>
    <x v="0"/>
    <x v="0"/>
    <x v="0"/>
    <x v="0"/>
    <x v="0"/>
    <x v="0"/>
    <s v="Direcção de Obras"/>
    <x v="0"/>
    <x v="0"/>
    <x v="0"/>
    <x v="0"/>
    <x v="0"/>
    <x v="0"/>
    <x v="0"/>
    <x v="0"/>
    <x v="0"/>
    <x v="0"/>
    <x v="1"/>
    <x v="0"/>
    <s v="Pagamento de salário referente a 05-2024"/>
  </r>
  <r>
    <x v="0"/>
    <n v="0"/>
    <n v="0"/>
    <n v="0"/>
    <n v="23"/>
    <x v="5489"/>
    <x v="0"/>
    <x v="0"/>
    <x v="0"/>
    <s v="03.16.11"/>
    <x v="27"/>
    <x v="0"/>
    <x v="0"/>
    <s v="Direcção de Obras"/>
    <s v="03.16.11"/>
    <s v="Direcção de Obras"/>
    <s v="03.16.11"/>
    <x v="29"/>
    <x v="0"/>
    <x v="0"/>
    <x v="0"/>
    <x v="0"/>
    <x v="0"/>
    <x v="0"/>
    <x v="0"/>
    <x v="3"/>
    <s v="2024-05-21"/>
    <x v="1"/>
    <n v="23"/>
    <x v="0"/>
    <m/>
    <x v="0"/>
    <m/>
    <x v="2"/>
    <n v="100474696"/>
    <x v="0"/>
    <x v="1"/>
    <s v="Direcção de Obras"/>
    <s v="ORI"/>
    <x v="0"/>
    <m/>
    <x v="0"/>
    <x v="0"/>
    <x v="0"/>
    <x v="0"/>
    <x v="0"/>
    <x v="0"/>
    <x v="0"/>
    <x v="0"/>
    <x v="0"/>
    <x v="0"/>
    <x v="0"/>
    <s v="Direcção de Obras"/>
    <x v="0"/>
    <x v="0"/>
    <x v="0"/>
    <x v="0"/>
    <x v="0"/>
    <x v="0"/>
    <x v="0"/>
    <x v="0"/>
    <x v="0"/>
    <x v="0"/>
    <x v="1"/>
    <x v="0"/>
    <s v="Pagamento de salário referente a 05-2024"/>
  </r>
  <r>
    <x v="0"/>
    <n v="0"/>
    <n v="0"/>
    <n v="0"/>
    <n v="3154"/>
    <x v="5489"/>
    <x v="0"/>
    <x v="0"/>
    <x v="0"/>
    <s v="03.16.11"/>
    <x v="27"/>
    <x v="0"/>
    <x v="0"/>
    <s v="Direcção de Obras"/>
    <s v="03.16.11"/>
    <s v="Direcção de Obras"/>
    <s v="03.16.11"/>
    <x v="28"/>
    <x v="0"/>
    <x v="0"/>
    <x v="0"/>
    <x v="0"/>
    <x v="0"/>
    <x v="0"/>
    <x v="0"/>
    <x v="3"/>
    <s v="2024-05-21"/>
    <x v="1"/>
    <n v="3154"/>
    <x v="0"/>
    <m/>
    <x v="0"/>
    <m/>
    <x v="2"/>
    <n v="100474696"/>
    <x v="0"/>
    <x v="1"/>
    <s v="Direcção de Obras"/>
    <s v="ORI"/>
    <x v="0"/>
    <m/>
    <x v="0"/>
    <x v="0"/>
    <x v="0"/>
    <x v="0"/>
    <x v="0"/>
    <x v="0"/>
    <x v="0"/>
    <x v="0"/>
    <x v="0"/>
    <x v="0"/>
    <x v="0"/>
    <s v="Direcção de Obras"/>
    <x v="0"/>
    <x v="0"/>
    <x v="0"/>
    <x v="0"/>
    <x v="0"/>
    <x v="0"/>
    <x v="0"/>
    <x v="0"/>
    <x v="0"/>
    <x v="0"/>
    <x v="1"/>
    <x v="0"/>
    <s v="Pagamento de salário referente a 05-2024"/>
  </r>
  <r>
    <x v="0"/>
    <n v="0"/>
    <n v="0"/>
    <n v="0"/>
    <n v="16910"/>
    <x v="5489"/>
    <x v="0"/>
    <x v="0"/>
    <x v="0"/>
    <s v="03.16.11"/>
    <x v="27"/>
    <x v="0"/>
    <x v="0"/>
    <s v="Direcção de Obras"/>
    <s v="03.16.11"/>
    <s v="Direcção de Obras"/>
    <s v="03.16.11"/>
    <x v="30"/>
    <x v="0"/>
    <x v="0"/>
    <x v="0"/>
    <x v="1"/>
    <x v="0"/>
    <x v="0"/>
    <x v="0"/>
    <x v="3"/>
    <s v="2024-05-21"/>
    <x v="1"/>
    <n v="16910"/>
    <x v="0"/>
    <m/>
    <x v="0"/>
    <m/>
    <x v="2"/>
    <n v="100474696"/>
    <x v="0"/>
    <x v="1"/>
    <s v="Direcção de Obras"/>
    <s v="ORI"/>
    <x v="0"/>
    <m/>
    <x v="0"/>
    <x v="0"/>
    <x v="0"/>
    <x v="0"/>
    <x v="0"/>
    <x v="0"/>
    <x v="0"/>
    <x v="0"/>
    <x v="0"/>
    <x v="0"/>
    <x v="0"/>
    <s v="Direcção de Obras"/>
    <x v="0"/>
    <x v="0"/>
    <x v="0"/>
    <x v="0"/>
    <x v="0"/>
    <x v="0"/>
    <x v="0"/>
    <x v="0"/>
    <x v="0"/>
    <x v="0"/>
    <x v="1"/>
    <x v="0"/>
    <s v="Pagamento de salário referente a 05-2024"/>
  </r>
  <r>
    <x v="0"/>
    <n v="0"/>
    <n v="0"/>
    <n v="0"/>
    <n v="19718"/>
    <x v="5489"/>
    <x v="0"/>
    <x v="0"/>
    <x v="0"/>
    <s v="03.16.11"/>
    <x v="27"/>
    <x v="0"/>
    <x v="0"/>
    <s v="Direcção de Obras"/>
    <s v="03.16.11"/>
    <s v="Direcção de Obras"/>
    <s v="03.16.11"/>
    <x v="48"/>
    <x v="0"/>
    <x v="0"/>
    <x v="0"/>
    <x v="1"/>
    <x v="0"/>
    <x v="0"/>
    <x v="0"/>
    <x v="3"/>
    <s v="2024-05-21"/>
    <x v="1"/>
    <n v="19718"/>
    <x v="0"/>
    <m/>
    <x v="0"/>
    <m/>
    <x v="2"/>
    <n v="100474696"/>
    <x v="0"/>
    <x v="1"/>
    <s v="Direcção de Obras"/>
    <s v="ORI"/>
    <x v="0"/>
    <m/>
    <x v="0"/>
    <x v="0"/>
    <x v="0"/>
    <x v="0"/>
    <x v="0"/>
    <x v="0"/>
    <x v="0"/>
    <x v="0"/>
    <x v="0"/>
    <x v="0"/>
    <x v="0"/>
    <s v="Direcção de Obras"/>
    <x v="0"/>
    <x v="0"/>
    <x v="0"/>
    <x v="0"/>
    <x v="0"/>
    <x v="0"/>
    <x v="0"/>
    <x v="0"/>
    <x v="0"/>
    <x v="0"/>
    <x v="1"/>
    <x v="0"/>
    <s v="Pagamento de salário referente a 05-2024"/>
  </r>
  <r>
    <x v="0"/>
    <n v="0"/>
    <n v="0"/>
    <n v="0"/>
    <n v="7213"/>
    <x v="5489"/>
    <x v="0"/>
    <x v="0"/>
    <x v="0"/>
    <s v="03.16.11"/>
    <x v="27"/>
    <x v="0"/>
    <x v="0"/>
    <s v="Direcção de Obras"/>
    <s v="03.16.11"/>
    <s v="Direcção de Obras"/>
    <s v="03.16.11"/>
    <x v="49"/>
    <x v="0"/>
    <x v="0"/>
    <x v="0"/>
    <x v="1"/>
    <x v="0"/>
    <x v="0"/>
    <x v="0"/>
    <x v="3"/>
    <s v="2024-05-21"/>
    <x v="1"/>
    <n v="7213"/>
    <x v="0"/>
    <m/>
    <x v="0"/>
    <m/>
    <x v="2"/>
    <n v="100474696"/>
    <x v="0"/>
    <x v="1"/>
    <s v="Direcção de Obras"/>
    <s v="ORI"/>
    <x v="0"/>
    <m/>
    <x v="0"/>
    <x v="0"/>
    <x v="0"/>
    <x v="0"/>
    <x v="0"/>
    <x v="0"/>
    <x v="0"/>
    <x v="0"/>
    <x v="0"/>
    <x v="0"/>
    <x v="0"/>
    <s v="Direcção de Obras"/>
    <x v="0"/>
    <x v="0"/>
    <x v="0"/>
    <x v="0"/>
    <x v="0"/>
    <x v="0"/>
    <x v="0"/>
    <x v="0"/>
    <x v="0"/>
    <x v="0"/>
    <x v="1"/>
    <x v="0"/>
    <s v="Pagamento de salário referente a 05-2024"/>
  </r>
  <r>
    <x v="0"/>
    <n v="0"/>
    <n v="0"/>
    <n v="0"/>
    <n v="135"/>
    <x v="5489"/>
    <x v="0"/>
    <x v="0"/>
    <x v="0"/>
    <s v="03.16.11"/>
    <x v="27"/>
    <x v="0"/>
    <x v="0"/>
    <s v="Direcção de Obras"/>
    <s v="03.16.11"/>
    <s v="Direcção de Obras"/>
    <s v="03.16.11"/>
    <x v="31"/>
    <x v="0"/>
    <x v="0"/>
    <x v="1"/>
    <x v="0"/>
    <x v="0"/>
    <x v="0"/>
    <x v="0"/>
    <x v="3"/>
    <s v="2024-05-21"/>
    <x v="1"/>
    <n v="135"/>
    <x v="0"/>
    <m/>
    <x v="0"/>
    <m/>
    <x v="67"/>
    <n v="100474708"/>
    <x v="0"/>
    <x v="7"/>
    <s v="Direcção de Obras"/>
    <s v="ORI"/>
    <x v="0"/>
    <m/>
    <x v="0"/>
    <x v="0"/>
    <x v="0"/>
    <x v="0"/>
    <x v="0"/>
    <x v="0"/>
    <x v="0"/>
    <x v="0"/>
    <x v="0"/>
    <x v="0"/>
    <x v="0"/>
    <s v="Direcção de Obras"/>
    <x v="0"/>
    <x v="0"/>
    <x v="0"/>
    <x v="0"/>
    <x v="0"/>
    <x v="0"/>
    <x v="0"/>
    <x v="0"/>
    <x v="0"/>
    <x v="0"/>
    <x v="7"/>
    <x v="0"/>
    <s v="Pagamento de salário referente a 05-2024"/>
  </r>
  <r>
    <x v="0"/>
    <n v="0"/>
    <n v="0"/>
    <n v="0"/>
    <n v="4"/>
    <x v="5489"/>
    <x v="0"/>
    <x v="0"/>
    <x v="0"/>
    <s v="03.16.11"/>
    <x v="27"/>
    <x v="0"/>
    <x v="0"/>
    <s v="Direcção de Obras"/>
    <s v="03.16.11"/>
    <s v="Direcção de Obras"/>
    <s v="03.16.11"/>
    <x v="29"/>
    <x v="0"/>
    <x v="0"/>
    <x v="0"/>
    <x v="0"/>
    <x v="0"/>
    <x v="0"/>
    <x v="0"/>
    <x v="3"/>
    <s v="2024-05-21"/>
    <x v="1"/>
    <n v="4"/>
    <x v="0"/>
    <m/>
    <x v="0"/>
    <m/>
    <x v="67"/>
    <n v="100474708"/>
    <x v="0"/>
    <x v="7"/>
    <s v="Direcção de Obras"/>
    <s v="ORI"/>
    <x v="0"/>
    <m/>
    <x v="0"/>
    <x v="0"/>
    <x v="0"/>
    <x v="0"/>
    <x v="0"/>
    <x v="0"/>
    <x v="0"/>
    <x v="0"/>
    <x v="0"/>
    <x v="0"/>
    <x v="0"/>
    <s v="Direcção de Obras"/>
    <x v="0"/>
    <x v="0"/>
    <x v="0"/>
    <x v="0"/>
    <x v="0"/>
    <x v="0"/>
    <x v="0"/>
    <x v="0"/>
    <x v="0"/>
    <x v="0"/>
    <x v="7"/>
    <x v="0"/>
    <s v="Pagamento de salário referente a 05-2024"/>
  </r>
  <r>
    <x v="0"/>
    <n v="0"/>
    <n v="0"/>
    <n v="0"/>
    <n v="594"/>
    <x v="5489"/>
    <x v="0"/>
    <x v="0"/>
    <x v="0"/>
    <s v="03.16.11"/>
    <x v="27"/>
    <x v="0"/>
    <x v="0"/>
    <s v="Direcção de Obras"/>
    <s v="03.16.11"/>
    <s v="Direcção de Obras"/>
    <s v="03.16.11"/>
    <x v="28"/>
    <x v="0"/>
    <x v="0"/>
    <x v="0"/>
    <x v="0"/>
    <x v="0"/>
    <x v="0"/>
    <x v="0"/>
    <x v="3"/>
    <s v="2024-05-21"/>
    <x v="1"/>
    <n v="594"/>
    <x v="0"/>
    <m/>
    <x v="0"/>
    <m/>
    <x v="67"/>
    <n v="100474708"/>
    <x v="0"/>
    <x v="7"/>
    <s v="Direcção de Obras"/>
    <s v="ORI"/>
    <x v="0"/>
    <m/>
    <x v="0"/>
    <x v="0"/>
    <x v="0"/>
    <x v="0"/>
    <x v="0"/>
    <x v="0"/>
    <x v="0"/>
    <x v="0"/>
    <x v="0"/>
    <x v="0"/>
    <x v="0"/>
    <s v="Direcção de Obras"/>
    <x v="0"/>
    <x v="0"/>
    <x v="0"/>
    <x v="0"/>
    <x v="0"/>
    <x v="0"/>
    <x v="0"/>
    <x v="0"/>
    <x v="0"/>
    <x v="0"/>
    <x v="7"/>
    <x v="0"/>
    <s v="Pagamento de salário referente a 05-2024"/>
  </r>
  <r>
    <x v="0"/>
    <n v="0"/>
    <n v="0"/>
    <n v="0"/>
    <n v="3187"/>
    <x v="5489"/>
    <x v="0"/>
    <x v="0"/>
    <x v="0"/>
    <s v="03.16.11"/>
    <x v="27"/>
    <x v="0"/>
    <x v="0"/>
    <s v="Direcção de Obras"/>
    <s v="03.16.11"/>
    <s v="Direcção de Obras"/>
    <s v="03.16.11"/>
    <x v="30"/>
    <x v="0"/>
    <x v="0"/>
    <x v="0"/>
    <x v="1"/>
    <x v="0"/>
    <x v="0"/>
    <x v="0"/>
    <x v="3"/>
    <s v="2024-05-21"/>
    <x v="1"/>
    <n v="3187"/>
    <x v="0"/>
    <m/>
    <x v="0"/>
    <m/>
    <x v="67"/>
    <n v="100474708"/>
    <x v="0"/>
    <x v="7"/>
    <s v="Direcção de Obras"/>
    <s v="ORI"/>
    <x v="0"/>
    <m/>
    <x v="0"/>
    <x v="0"/>
    <x v="0"/>
    <x v="0"/>
    <x v="0"/>
    <x v="0"/>
    <x v="0"/>
    <x v="0"/>
    <x v="0"/>
    <x v="0"/>
    <x v="0"/>
    <s v="Direcção de Obras"/>
    <x v="0"/>
    <x v="0"/>
    <x v="0"/>
    <x v="0"/>
    <x v="0"/>
    <x v="0"/>
    <x v="0"/>
    <x v="0"/>
    <x v="0"/>
    <x v="0"/>
    <x v="7"/>
    <x v="0"/>
    <s v="Pagamento de salário referente a 05-2024"/>
  </r>
  <r>
    <x v="0"/>
    <n v="0"/>
    <n v="0"/>
    <n v="0"/>
    <n v="3717"/>
    <x v="5489"/>
    <x v="0"/>
    <x v="0"/>
    <x v="0"/>
    <s v="03.16.11"/>
    <x v="27"/>
    <x v="0"/>
    <x v="0"/>
    <s v="Direcção de Obras"/>
    <s v="03.16.11"/>
    <s v="Direcção de Obras"/>
    <s v="03.16.11"/>
    <x v="48"/>
    <x v="0"/>
    <x v="0"/>
    <x v="0"/>
    <x v="1"/>
    <x v="0"/>
    <x v="0"/>
    <x v="0"/>
    <x v="3"/>
    <s v="2024-05-21"/>
    <x v="1"/>
    <n v="3717"/>
    <x v="0"/>
    <m/>
    <x v="0"/>
    <m/>
    <x v="67"/>
    <n v="100474708"/>
    <x v="0"/>
    <x v="7"/>
    <s v="Direcção de Obras"/>
    <s v="ORI"/>
    <x v="0"/>
    <m/>
    <x v="0"/>
    <x v="0"/>
    <x v="0"/>
    <x v="0"/>
    <x v="0"/>
    <x v="0"/>
    <x v="0"/>
    <x v="0"/>
    <x v="0"/>
    <x v="0"/>
    <x v="0"/>
    <s v="Direcção de Obras"/>
    <x v="0"/>
    <x v="0"/>
    <x v="0"/>
    <x v="0"/>
    <x v="0"/>
    <x v="0"/>
    <x v="0"/>
    <x v="0"/>
    <x v="0"/>
    <x v="0"/>
    <x v="7"/>
    <x v="0"/>
    <s v="Pagamento de salário referente a 05-2024"/>
  </r>
  <r>
    <x v="0"/>
    <n v="0"/>
    <n v="0"/>
    <n v="0"/>
    <n v="1363"/>
    <x v="5489"/>
    <x v="0"/>
    <x v="0"/>
    <x v="0"/>
    <s v="03.16.11"/>
    <x v="27"/>
    <x v="0"/>
    <x v="0"/>
    <s v="Direcção de Obras"/>
    <s v="03.16.11"/>
    <s v="Direcção de Obras"/>
    <s v="03.16.11"/>
    <x v="49"/>
    <x v="0"/>
    <x v="0"/>
    <x v="0"/>
    <x v="1"/>
    <x v="0"/>
    <x v="0"/>
    <x v="0"/>
    <x v="3"/>
    <s v="2024-05-21"/>
    <x v="1"/>
    <n v="1363"/>
    <x v="0"/>
    <m/>
    <x v="0"/>
    <m/>
    <x v="67"/>
    <n v="100474708"/>
    <x v="0"/>
    <x v="7"/>
    <s v="Direcção de Obras"/>
    <s v="ORI"/>
    <x v="0"/>
    <m/>
    <x v="0"/>
    <x v="0"/>
    <x v="0"/>
    <x v="0"/>
    <x v="0"/>
    <x v="0"/>
    <x v="0"/>
    <x v="0"/>
    <x v="0"/>
    <x v="0"/>
    <x v="0"/>
    <s v="Direcção de Obras"/>
    <x v="0"/>
    <x v="0"/>
    <x v="0"/>
    <x v="0"/>
    <x v="0"/>
    <x v="0"/>
    <x v="0"/>
    <x v="0"/>
    <x v="0"/>
    <x v="0"/>
    <x v="7"/>
    <x v="0"/>
    <s v="Pagamento de salário referente a 05-2024"/>
  </r>
  <r>
    <x v="0"/>
    <n v="0"/>
    <n v="0"/>
    <n v="0"/>
    <n v="10436"/>
    <x v="5489"/>
    <x v="0"/>
    <x v="0"/>
    <x v="0"/>
    <s v="03.16.11"/>
    <x v="27"/>
    <x v="0"/>
    <x v="0"/>
    <s v="Direcção de Obras"/>
    <s v="03.16.11"/>
    <s v="Direcção de Obras"/>
    <s v="03.16.11"/>
    <x v="31"/>
    <x v="0"/>
    <x v="0"/>
    <x v="1"/>
    <x v="0"/>
    <x v="0"/>
    <x v="0"/>
    <x v="0"/>
    <x v="3"/>
    <s v="2024-05-21"/>
    <x v="1"/>
    <n v="10436"/>
    <x v="0"/>
    <m/>
    <x v="0"/>
    <m/>
    <x v="9"/>
    <n v="100474693"/>
    <x v="0"/>
    <x v="0"/>
    <s v="Direcção de Obras"/>
    <s v="ORI"/>
    <x v="0"/>
    <m/>
    <x v="0"/>
    <x v="0"/>
    <x v="0"/>
    <x v="0"/>
    <x v="0"/>
    <x v="0"/>
    <x v="0"/>
    <x v="0"/>
    <x v="0"/>
    <x v="0"/>
    <x v="0"/>
    <s v="Direcção de Obras"/>
    <x v="0"/>
    <x v="0"/>
    <x v="0"/>
    <x v="0"/>
    <x v="0"/>
    <x v="0"/>
    <x v="0"/>
    <x v="0"/>
    <x v="0"/>
    <x v="0"/>
    <x v="0"/>
    <x v="0"/>
    <s v="Pagamento de salário referente a 05-2024"/>
  </r>
  <r>
    <x v="0"/>
    <n v="0"/>
    <n v="0"/>
    <n v="0"/>
    <n v="343"/>
    <x v="5489"/>
    <x v="0"/>
    <x v="0"/>
    <x v="0"/>
    <s v="03.16.11"/>
    <x v="27"/>
    <x v="0"/>
    <x v="0"/>
    <s v="Direcção de Obras"/>
    <s v="03.16.11"/>
    <s v="Direcção de Obras"/>
    <s v="03.16.11"/>
    <x v="29"/>
    <x v="0"/>
    <x v="0"/>
    <x v="0"/>
    <x v="0"/>
    <x v="0"/>
    <x v="0"/>
    <x v="0"/>
    <x v="3"/>
    <s v="2024-05-21"/>
    <x v="1"/>
    <n v="343"/>
    <x v="0"/>
    <m/>
    <x v="0"/>
    <m/>
    <x v="9"/>
    <n v="100474693"/>
    <x v="0"/>
    <x v="0"/>
    <s v="Direcção de Obras"/>
    <s v="ORI"/>
    <x v="0"/>
    <m/>
    <x v="0"/>
    <x v="0"/>
    <x v="0"/>
    <x v="0"/>
    <x v="0"/>
    <x v="0"/>
    <x v="0"/>
    <x v="0"/>
    <x v="0"/>
    <x v="0"/>
    <x v="0"/>
    <s v="Direcção de Obras"/>
    <x v="0"/>
    <x v="0"/>
    <x v="0"/>
    <x v="0"/>
    <x v="0"/>
    <x v="0"/>
    <x v="0"/>
    <x v="0"/>
    <x v="0"/>
    <x v="0"/>
    <x v="0"/>
    <x v="0"/>
    <s v="Pagamento de salário referente a 05-2024"/>
  </r>
  <r>
    <x v="0"/>
    <n v="0"/>
    <n v="0"/>
    <n v="0"/>
    <n v="45632"/>
    <x v="5489"/>
    <x v="0"/>
    <x v="0"/>
    <x v="0"/>
    <s v="03.16.11"/>
    <x v="27"/>
    <x v="0"/>
    <x v="0"/>
    <s v="Direcção de Obras"/>
    <s v="03.16.11"/>
    <s v="Direcção de Obras"/>
    <s v="03.16.11"/>
    <x v="28"/>
    <x v="0"/>
    <x v="0"/>
    <x v="0"/>
    <x v="0"/>
    <x v="0"/>
    <x v="0"/>
    <x v="0"/>
    <x v="3"/>
    <s v="2024-05-21"/>
    <x v="1"/>
    <n v="45632"/>
    <x v="0"/>
    <m/>
    <x v="0"/>
    <m/>
    <x v="9"/>
    <n v="100474693"/>
    <x v="0"/>
    <x v="0"/>
    <s v="Direcção de Obras"/>
    <s v="ORI"/>
    <x v="0"/>
    <m/>
    <x v="0"/>
    <x v="0"/>
    <x v="0"/>
    <x v="0"/>
    <x v="0"/>
    <x v="0"/>
    <x v="0"/>
    <x v="0"/>
    <x v="0"/>
    <x v="0"/>
    <x v="0"/>
    <s v="Direcção de Obras"/>
    <x v="0"/>
    <x v="0"/>
    <x v="0"/>
    <x v="0"/>
    <x v="0"/>
    <x v="0"/>
    <x v="0"/>
    <x v="0"/>
    <x v="0"/>
    <x v="0"/>
    <x v="0"/>
    <x v="0"/>
    <s v="Pagamento de salário referente a 05-2024"/>
  </r>
  <r>
    <x v="0"/>
    <n v="0"/>
    <n v="0"/>
    <n v="0"/>
    <n v="244631"/>
    <x v="5489"/>
    <x v="0"/>
    <x v="0"/>
    <x v="0"/>
    <s v="03.16.11"/>
    <x v="27"/>
    <x v="0"/>
    <x v="0"/>
    <s v="Direcção de Obras"/>
    <s v="03.16.11"/>
    <s v="Direcção de Obras"/>
    <s v="03.16.11"/>
    <x v="30"/>
    <x v="0"/>
    <x v="0"/>
    <x v="0"/>
    <x v="1"/>
    <x v="0"/>
    <x v="0"/>
    <x v="0"/>
    <x v="3"/>
    <s v="2024-05-21"/>
    <x v="1"/>
    <n v="244631"/>
    <x v="0"/>
    <m/>
    <x v="0"/>
    <m/>
    <x v="9"/>
    <n v="100474693"/>
    <x v="0"/>
    <x v="0"/>
    <s v="Direcção de Obras"/>
    <s v="ORI"/>
    <x v="0"/>
    <m/>
    <x v="0"/>
    <x v="0"/>
    <x v="0"/>
    <x v="0"/>
    <x v="0"/>
    <x v="0"/>
    <x v="0"/>
    <x v="0"/>
    <x v="0"/>
    <x v="0"/>
    <x v="0"/>
    <s v="Direcção de Obras"/>
    <x v="0"/>
    <x v="0"/>
    <x v="0"/>
    <x v="0"/>
    <x v="0"/>
    <x v="0"/>
    <x v="0"/>
    <x v="0"/>
    <x v="0"/>
    <x v="0"/>
    <x v="0"/>
    <x v="0"/>
    <s v="Pagamento de salário referente a 05-2024"/>
  </r>
  <r>
    <x v="0"/>
    <n v="0"/>
    <n v="0"/>
    <n v="0"/>
    <n v="285256"/>
    <x v="5489"/>
    <x v="0"/>
    <x v="0"/>
    <x v="0"/>
    <s v="03.16.11"/>
    <x v="27"/>
    <x v="0"/>
    <x v="0"/>
    <s v="Direcção de Obras"/>
    <s v="03.16.11"/>
    <s v="Direcção de Obras"/>
    <s v="03.16.11"/>
    <x v="48"/>
    <x v="0"/>
    <x v="0"/>
    <x v="0"/>
    <x v="1"/>
    <x v="0"/>
    <x v="0"/>
    <x v="0"/>
    <x v="3"/>
    <s v="2024-05-21"/>
    <x v="1"/>
    <n v="285256"/>
    <x v="0"/>
    <m/>
    <x v="0"/>
    <m/>
    <x v="9"/>
    <n v="100474693"/>
    <x v="0"/>
    <x v="0"/>
    <s v="Direcção de Obras"/>
    <s v="ORI"/>
    <x v="0"/>
    <m/>
    <x v="0"/>
    <x v="0"/>
    <x v="0"/>
    <x v="0"/>
    <x v="0"/>
    <x v="0"/>
    <x v="0"/>
    <x v="0"/>
    <x v="0"/>
    <x v="0"/>
    <x v="0"/>
    <s v="Direcção de Obras"/>
    <x v="0"/>
    <x v="0"/>
    <x v="0"/>
    <x v="0"/>
    <x v="0"/>
    <x v="0"/>
    <x v="0"/>
    <x v="0"/>
    <x v="0"/>
    <x v="0"/>
    <x v="0"/>
    <x v="0"/>
    <s v="Pagamento de salário referente a 05-2024"/>
  </r>
  <r>
    <x v="0"/>
    <n v="0"/>
    <n v="0"/>
    <n v="0"/>
    <n v="104317"/>
    <x v="5489"/>
    <x v="0"/>
    <x v="0"/>
    <x v="0"/>
    <s v="03.16.11"/>
    <x v="27"/>
    <x v="0"/>
    <x v="0"/>
    <s v="Direcção de Obras"/>
    <s v="03.16.11"/>
    <s v="Direcção de Obras"/>
    <s v="03.16.11"/>
    <x v="49"/>
    <x v="0"/>
    <x v="0"/>
    <x v="0"/>
    <x v="1"/>
    <x v="0"/>
    <x v="0"/>
    <x v="0"/>
    <x v="3"/>
    <s v="2024-05-21"/>
    <x v="1"/>
    <n v="104317"/>
    <x v="0"/>
    <m/>
    <x v="0"/>
    <m/>
    <x v="9"/>
    <n v="100474693"/>
    <x v="0"/>
    <x v="0"/>
    <s v="Direcção de Obras"/>
    <s v="ORI"/>
    <x v="0"/>
    <m/>
    <x v="0"/>
    <x v="0"/>
    <x v="0"/>
    <x v="0"/>
    <x v="0"/>
    <x v="0"/>
    <x v="0"/>
    <x v="0"/>
    <x v="0"/>
    <x v="0"/>
    <x v="0"/>
    <s v="Direcção de Obras"/>
    <x v="0"/>
    <x v="0"/>
    <x v="0"/>
    <x v="0"/>
    <x v="0"/>
    <x v="0"/>
    <x v="0"/>
    <x v="0"/>
    <x v="0"/>
    <x v="0"/>
    <x v="0"/>
    <x v="0"/>
    <s v="Pagamento de salário referente a 05-2024"/>
  </r>
  <r>
    <x v="0"/>
    <n v="0"/>
    <n v="0"/>
    <n v="0"/>
    <n v="10834"/>
    <x v="5490"/>
    <x v="0"/>
    <x v="0"/>
    <x v="0"/>
    <s v="03.16.13"/>
    <x v="41"/>
    <x v="0"/>
    <x v="0"/>
    <s v="Unidade Gestão de Aquisições"/>
    <s v="03.16.13"/>
    <s v="Unidade Gestão de Aquisições"/>
    <s v="03.16.13"/>
    <x v="30"/>
    <x v="0"/>
    <x v="0"/>
    <x v="0"/>
    <x v="1"/>
    <x v="0"/>
    <x v="0"/>
    <x v="0"/>
    <x v="3"/>
    <s v="2024-05-21"/>
    <x v="1"/>
    <n v="10834"/>
    <x v="0"/>
    <m/>
    <x v="0"/>
    <m/>
    <x v="2"/>
    <n v="100474696"/>
    <x v="0"/>
    <x v="1"/>
    <s v="Unidade Gestão de Aquisições"/>
    <s v="ORI"/>
    <x v="0"/>
    <s v="UGA"/>
    <x v="0"/>
    <x v="0"/>
    <x v="0"/>
    <x v="0"/>
    <x v="0"/>
    <x v="0"/>
    <x v="0"/>
    <x v="0"/>
    <x v="0"/>
    <x v="0"/>
    <x v="0"/>
    <s v="Unidade Gestão de Aquisições"/>
    <x v="0"/>
    <x v="0"/>
    <x v="0"/>
    <x v="0"/>
    <x v="0"/>
    <x v="0"/>
    <x v="0"/>
    <x v="0"/>
    <x v="0"/>
    <x v="0"/>
    <x v="1"/>
    <x v="0"/>
    <s v="Pagamento de salário referente a 05-2024"/>
  </r>
  <r>
    <x v="0"/>
    <n v="0"/>
    <n v="0"/>
    <n v="0"/>
    <n v="83615"/>
    <x v="5490"/>
    <x v="0"/>
    <x v="0"/>
    <x v="0"/>
    <s v="03.16.13"/>
    <x v="41"/>
    <x v="0"/>
    <x v="0"/>
    <s v="Unidade Gestão de Aquisições"/>
    <s v="03.16.13"/>
    <s v="Unidade Gestão de Aquisições"/>
    <s v="03.16.13"/>
    <x v="30"/>
    <x v="0"/>
    <x v="0"/>
    <x v="0"/>
    <x v="1"/>
    <x v="0"/>
    <x v="0"/>
    <x v="0"/>
    <x v="3"/>
    <s v="2024-05-21"/>
    <x v="1"/>
    <n v="83615"/>
    <x v="0"/>
    <m/>
    <x v="0"/>
    <m/>
    <x v="9"/>
    <n v="100474693"/>
    <x v="0"/>
    <x v="0"/>
    <s v="Unidade Gestão de Aquisições"/>
    <s v="ORI"/>
    <x v="0"/>
    <s v="UGA"/>
    <x v="0"/>
    <x v="0"/>
    <x v="0"/>
    <x v="0"/>
    <x v="0"/>
    <x v="0"/>
    <x v="0"/>
    <x v="0"/>
    <x v="0"/>
    <x v="0"/>
    <x v="0"/>
    <s v="Unidade Gestão de Aquisições"/>
    <x v="0"/>
    <x v="0"/>
    <x v="0"/>
    <x v="0"/>
    <x v="0"/>
    <x v="0"/>
    <x v="0"/>
    <x v="0"/>
    <x v="0"/>
    <x v="0"/>
    <x v="0"/>
    <x v="0"/>
    <s v="Pagamento de salário referente a 05-2024"/>
  </r>
  <r>
    <x v="1"/>
    <n v="0"/>
    <n v="0"/>
    <n v="0"/>
    <n v="200000"/>
    <x v="5491"/>
    <x v="0"/>
    <x v="0"/>
    <x v="0"/>
    <s v="01.25.02.17"/>
    <x v="30"/>
    <x v="3"/>
    <x v="3"/>
    <s v="desporto"/>
    <s v="01.25.02"/>
    <s v="desporto"/>
    <s v="01.25.02"/>
    <x v="1"/>
    <x v="0"/>
    <x v="0"/>
    <x v="0"/>
    <x v="0"/>
    <x v="1"/>
    <x v="1"/>
    <x v="0"/>
    <x v="4"/>
    <s v="2024-06-04"/>
    <x v="1"/>
    <n v="200000"/>
    <x v="0"/>
    <m/>
    <x v="0"/>
    <m/>
    <x v="625"/>
    <n v="100477291"/>
    <x v="0"/>
    <x v="0"/>
    <s v="Construção e Reabilitação de Placas Desportivas"/>
    <s v="ORI"/>
    <x v="0"/>
    <m/>
    <x v="0"/>
    <x v="0"/>
    <x v="0"/>
    <x v="0"/>
    <x v="0"/>
    <x v="0"/>
    <x v="0"/>
    <x v="0"/>
    <x v="0"/>
    <x v="0"/>
    <x v="0"/>
    <s v="Construção e Reabilitação de Placas Desportivas"/>
    <x v="0"/>
    <x v="0"/>
    <x v="0"/>
    <x v="0"/>
    <x v="1"/>
    <x v="0"/>
    <x v="0"/>
    <x v="0"/>
    <x v="0"/>
    <x v="0"/>
    <x v="0"/>
    <x v="0"/>
    <s v=" Pagamento a favor da Empresa Electrotel, referente aquisição de serviço de iluminação do Polidesportivo Achada do Monte, conforme copia de contrato em anexo.  "/>
  </r>
  <r>
    <x v="1"/>
    <n v="0"/>
    <n v="0"/>
    <n v="0"/>
    <n v="136543"/>
    <x v="5492"/>
    <x v="0"/>
    <x v="0"/>
    <x v="0"/>
    <s v="01.27.07.07"/>
    <x v="45"/>
    <x v="1"/>
    <x v="1"/>
    <s v="Requalificação Urbana e Habitação 2"/>
    <s v="01.27.07"/>
    <s v="Requalificação Urbana e Habitação 2"/>
    <s v="01.27.07"/>
    <x v="1"/>
    <x v="0"/>
    <x v="0"/>
    <x v="0"/>
    <x v="0"/>
    <x v="1"/>
    <x v="1"/>
    <x v="0"/>
    <x v="9"/>
    <s v="2024-07-03"/>
    <x v="2"/>
    <n v="136543"/>
    <x v="0"/>
    <m/>
    <x v="0"/>
    <m/>
    <x v="1"/>
    <n v="100476920"/>
    <x v="0"/>
    <x v="0"/>
    <s v="Arrelvamento do campo de Achada Bolanha"/>
    <s v="ORI"/>
    <x v="0"/>
    <s v="ACAB"/>
    <x v="0"/>
    <x v="0"/>
    <x v="0"/>
    <x v="0"/>
    <x v="0"/>
    <x v="0"/>
    <x v="0"/>
    <x v="0"/>
    <x v="0"/>
    <x v="0"/>
    <x v="0"/>
    <s v="Arrelvamento do campo de Achada Bolanha"/>
    <x v="0"/>
    <x v="0"/>
    <x v="0"/>
    <x v="0"/>
    <x v="1"/>
    <x v="0"/>
    <x v="0"/>
    <x v="0"/>
    <x v="0"/>
    <x v="0"/>
    <x v="0"/>
    <x v="0"/>
    <s v="Pagamento referente a aquisição de combustíveis, destinados a viaturas afeto a obra de construção do campo de relvado sintético de Achada Bolanha, conforme anexo."/>
  </r>
  <r>
    <x v="0"/>
    <n v="0"/>
    <n v="0"/>
    <n v="0"/>
    <n v="3000"/>
    <x v="5493"/>
    <x v="0"/>
    <x v="0"/>
    <x v="0"/>
    <s v="01.25.05.12"/>
    <x v="10"/>
    <x v="3"/>
    <x v="3"/>
    <s v="Saúde"/>
    <s v="01.25.05"/>
    <s v="Saúde"/>
    <s v="01.25.05"/>
    <x v="7"/>
    <x v="0"/>
    <x v="4"/>
    <x v="4"/>
    <x v="0"/>
    <x v="1"/>
    <x v="0"/>
    <x v="0"/>
    <x v="8"/>
    <s v="2024-10-16"/>
    <x v="3"/>
    <n v="3000"/>
    <x v="0"/>
    <m/>
    <x v="0"/>
    <m/>
    <x v="626"/>
    <n v="100476275"/>
    <x v="0"/>
    <x v="0"/>
    <s v="Promoção e Inclusão Social"/>
    <s v="ORI"/>
    <x v="0"/>
    <m/>
    <x v="0"/>
    <x v="0"/>
    <x v="0"/>
    <x v="0"/>
    <x v="0"/>
    <x v="0"/>
    <x v="0"/>
    <x v="0"/>
    <x v="0"/>
    <x v="0"/>
    <x v="0"/>
    <s v="Promoção e Inclusão Social"/>
    <x v="0"/>
    <x v="0"/>
    <x v="0"/>
    <x v="0"/>
    <x v="1"/>
    <x v="0"/>
    <x v="0"/>
    <x v="0"/>
    <x v="0"/>
    <x v="0"/>
    <x v="0"/>
    <x v="0"/>
    <s v="Apoio social a favor do Sr. Antonina Lopes Pereira de Oliveira, para pagamento de transporte, conforme anexo."/>
  </r>
  <r>
    <x v="0"/>
    <n v="0"/>
    <n v="0"/>
    <n v="0"/>
    <n v="2000"/>
    <x v="5494"/>
    <x v="0"/>
    <x v="0"/>
    <x v="0"/>
    <s v="03.16.15"/>
    <x v="0"/>
    <x v="0"/>
    <x v="0"/>
    <s v="Direção Financeira"/>
    <s v="03.16.15"/>
    <s v="Direção Financeira"/>
    <s v="03.16.15"/>
    <x v="3"/>
    <x v="0"/>
    <x v="0"/>
    <x v="1"/>
    <x v="0"/>
    <x v="0"/>
    <x v="0"/>
    <x v="0"/>
    <x v="1"/>
    <s v="2024-03-21"/>
    <x v="0"/>
    <n v="2000"/>
    <x v="0"/>
    <m/>
    <x v="0"/>
    <m/>
    <x v="181"/>
    <n v="100479425"/>
    <x v="0"/>
    <x v="0"/>
    <s v="Direção Financeira"/>
    <s v="ORI"/>
    <x v="0"/>
    <m/>
    <x v="0"/>
    <x v="0"/>
    <x v="0"/>
    <x v="0"/>
    <x v="0"/>
    <x v="0"/>
    <x v="0"/>
    <x v="0"/>
    <x v="0"/>
    <x v="0"/>
    <x v="0"/>
    <s v="Direção Financeira"/>
    <x v="0"/>
    <x v="0"/>
    <x v="0"/>
    <x v="0"/>
    <x v="0"/>
    <x v="0"/>
    <x v="0"/>
    <x v="0"/>
    <x v="0"/>
    <x v="0"/>
    <x v="0"/>
    <x v="0"/>
    <s v="Ajuda de custo a favor de senhor Domingos Barros, pela sua deslocação a São Domingos nos dias 16 e 18 de março de 2024  em missão oficial de serviço, conforme anexo."/>
  </r>
  <r>
    <x v="0"/>
    <n v="0"/>
    <n v="0"/>
    <n v="0"/>
    <n v="700"/>
    <x v="5495"/>
    <x v="0"/>
    <x v="0"/>
    <x v="0"/>
    <s v="03.16.15"/>
    <x v="0"/>
    <x v="0"/>
    <x v="0"/>
    <s v="Direção Financeira"/>
    <s v="03.16.15"/>
    <s v="Direção Financeira"/>
    <s v="03.16.15"/>
    <x v="31"/>
    <x v="0"/>
    <x v="0"/>
    <x v="1"/>
    <x v="0"/>
    <x v="0"/>
    <x v="0"/>
    <x v="0"/>
    <x v="3"/>
    <s v="2024-05-16"/>
    <x v="1"/>
    <n v="700"/>
    <x v="0"/>
    <m/>
    <x v="0"/>
    <m/>
    <x v="21"/>
    <n v="100391960"/>
    <x v="0"/>
    <x v="0"/>
    <s v="Direção Financeira"/>
    <s v="ORI"/>
    <x v="0"/>
    <m/>
    <x v="0"/>
    <x v="0"/>
    <x v="0"/>
    <x v="0"/>
    <x v="0"/>
    <x v="0"/>
    <x v="0"/>
    <x v="0"/>
    <x v="0"/>
    <x v="0"/>
    <x v="0"/>
    <s v="Direção Financeira"/>
    <x v="0"/>
    <x v="0"/>
    <x v="0"/>
    <x v="0"/>
    <x v="0"/>
    <x v="0"/>
    <x v="0"/>
    <x v="0"/>
    <x v="0"/>
    <x v="0"/>
    <x v="0"/>
    <x v="0"/>
    <s v="Pagamento referente a recarga de tablet dos técnicos do terreno, conforme anexo."/>
  </r>
  <r>
    <x v="1"/>
    <n v="0"/>
    <n v="0"/>
    <n v="0"/>
    <n v="2687554"/>
    <x v="5496"/>
    <x v="0"/>
    <x v="1"/>
    <x v="0"/>
    <s v="03.03.10"/>
    <x v="8"/>
    <x v="0"/>
    <x v="4"/>
    <s v="Receitas Da Câmara"/>
    <s v="03.03.10"/>
    <s v="Receitas Da Câmara"/>
    <s v="03.03.10"/>
    <x v="56"/>
    <x v="0"/>
    <x v="6"/>
    <x v="10"/>
    <x v="0"/>
    <x v="0"/>
    <x v="2"/>
    <x v="0"/>
    <x v="5"/>
    <s v="2024-08-30"/>
    <x v="2"/>
    <n v="2687554"/>
    <x v="0"/>
    <m/>
    <x v="0"/>
    <m/>
    <x v="6"/>
    <n v="100474914"/>
    <x v="0"/>
    <x v="0"/>
    <s v="Receitas Da Câmara"/>
    <s v="EXT"/>
    <x v="0"/>
    <s v="RDC"/>
    <x v="0"/>
    <x v="0"/>
    <x v="0"/>
    <x v="0"/>
    <x v="0"/>
    <x v="0"/>
    <x v="0"/>
    <x v="0"/>
    <x v="0"/>
    <x v="0"/>
    <x v="0"/>
    <s v="Receitas Da Câmara"/>
    <x v="0"/>
    <x v="0"/>
    <x v="0"/>
    <x v="0"/>
    <x v="0"/>
    <x v="0"/>
    <x v="0"/>
    <x v="0"/>
    <x v="0"/>
    <x v="0"/>
    <x v="0"/>
    <x v="0"/>
    <s v="Restituição do IVA referente ao ano 2023, conforme anexo. "/>
  </r>
  <r>
    <x v="2"/>
    <n v="0"/>
    <n v="0"/>
    <n v="0"/>
    <n v="35000"/>
    <x v="5497"/>
    <x v="0"/>
    <x v="0"/>
    <x v="0"/>
    <s v="80.02.10.03"/>
    <x v="43"/>
    <x v="2"/>
    <x v="2"/>
    <s v="Outros"/>
    <s v="80.02.10"/>
    <s v="Outros"/>
    <s v="80.02.10"/>
    <x v="63"/>
    <x v="0"/>
    <x v="5"/>
    <x v="13"/>
    <x v="1"/>
    <x v="2"/>
    <x v="0"/>
    <x v="0"/>
    <x v="1"/>
    <s v="2024-03-28"/>
    <x v="0"/>
    <n v="35000"/>
    <x v="0"/>
    <m/>
    <x v="0"/>
    <m/>
    <x v="6"/>
    <n v="100474914"/>
    <x v="0"/>
    <x v="0"/>
    <s v="Retençoes Pensao Alimenticia"/>
    <s v="ORI"/>
    <x v="0"/>
    <s v="RPA"/>
    <x v="0"/>
    <x v="0"/>
    <x v="0"/>
    <x v="0"/>
    <x v="0"/>
    <x v="0"/>
    <x v="0"/>
    <x v="0"/>
    <x v="0"/>
    <x v="0"/>
    <x v="0"/>
    <s v="Retençoes Pensao Alimenticia"/>
    <x v="0"/>
    <x v="0"/>
    <x v="0"/>
    <x v="0"/>
    <x v="2"/>
    <x v="0"/>
    <x v="0"/>
    <x v="0"/>
    <x v="0"/>
    <x v="1"/>
    <x v="0"/>
    <x v="0"/>
    <s v="Pagamento de pensão dos menores referente ao mês de março de 2024."/>
  </r>
  <r>
    <x v="1"/>
    <n v="0"/>
    <n v="0"/>
    <n v="0"/>
    <n v="37149"/>
    <x v="5498"/>
    <x v="0"/>
    <x v="0"/>
    <x v="0"/>
    <s v="01.23.04.14"/>
    <x v="48"/>
    <x v="7"/>
    <x v="8"/>
    <s v="Ambiente"/>
    <s v="01.23.04"/>
    <s v="Ambiente"/>
    <s v="01.23.04"/>
    <x v="1"/>
    <x v="0"/>
    <x v="0"/>
    <x v="0"/>
    <x v="0"/>
    <x v="1"/>
    <x v="1"/>
    <x v="0"/>
    <x v="1"/>
    <s v="2024-03-25"/>
    <x v="0"/>
    <n v="37149"/>
    <x v="0"/>
    <m/>
    <x v="0"/>
    <m/>
    <x v="6"/>
    <n v="100474914"/>
    <x v="0"/>
    <x v="0"/>
    <s v="Criação e Manutenção de Espaços Verdes"/>
    <s v="ORI"/>
    <x v="0"/>
    <s v="CMEV"/>
    <x v="0"/>
    <x v="0"/>
    <x v="0"/>
    <x v="0"/>
    <x v="0"/>
    <x v="0"/>
    <x v="0"/>
    <x v="0"/>
    <x v="0"/>
    <x v="0"/>
    <x v="0"/>
    <s v="Criação e Manutenção de Espaços Verdes"/>
    <x v="0"/>
    <x v="0"/>
    <x v="0"/>
    <x v="0"/>
    <x v="1"/>
    <x v="0"/>
    <x v="0"/>
    <x v="0"/>
    <x v="0"/>
    <x v="0"/>
    <x v="0"/>
    <x v="0"/>
    <s v="Pagamentos de trabalhos dos espaços verdes realizado durante o mês de março 2024, conforme anexo."/>
  </r>
  <r>
    <x v="0"/>
    <n v="0"/>
    <n v="0"/>
    <n v="0"/>
    <n v="200000"/>
    <x v="5499"/>
    <x v="0"/>
    <x v="0"/>
    <x v="0"/>
    <s v="01.25.04.22"/>
    <x v="7"/>
    <x v="3"/>
    <x v="3"/>
    <s v="Cultura"/>
    <s v="01.25.04"/>
    <s v="Cultura"/>
    <s v="01.25.04"/>
    <x v="4"/>
    <x v="0"/>
    <x v="2"/>
    <x v="2"/>
    <x v="0"/>
    <x v="1"/>
    <x v="0"/>
    <x v="0"/>
    <x v="6"/>
    <s v="2024-04-09"/>
    <x v="1"/>
    <n v="200000"/>
    <x v="0"/>
    <m/>
    <x v="0"/>
    <m/>
    <x v="627"/>
    <n v="100479629"/>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comparticipação da CMSM para realização do festival de música em homenagem a &quot;Dimingo Denchu&quot;, conforme anexo."/>
  </r>
  <r>
    <x v="0"/>
    <n v="0"/>
    <n v="0"/>
    <n v="0"/>
    <n v="232852"/>
    <x v="5500"/>
    <x v="0"/>
    <x v="0"/>
    <x v="0"/>
    <s v="03.16.15"/>
    <x v="0"/>
    <x v="0"/>
    <x v="0"/>
    <s v="Direção Financeira"/>
    <s v="03.16.15"/>
    <s v="Direção Financeira"/>
    <s v="03.16.15"/>
    <x v="41"/>
    <x v="0"/>
    <x v="0"/>
    <x v="1"/>
    <x v="0"/>
    <x v="0"/>
    <x v="0"/>
    <x v="0"/>
    <x v="3"/>
    <s v="2024-05-27"/>
    <x v="1"/>
    <n v="232852"/>
    <x v="0"/>
    <m/>
    <x v="0"/>
    <m/>
    <x v="22"/>
    <n v="100478657"/>
    <x v="0"/>
    <x v="0"/>
    <s v="Direção Financeira"/>
    <s v="ORI"/>
    <x v="0"/>
    <m/>
    <x v="0"/>
    <x v="0"/>
    <x v="0"/>
    <x v="0"/>
    <x v="0"/>
    <x v="0"/>
    <x v="0"/>
    <x v="0"/>
    <x v="0"/>
    <x v="0"/>
    <x v="0"/>
    <s v="Direção Financeira"/>
    <x v="0"/>
    <x v="0"/>
    <x v="0"/>
    <x v="0"/>
    <x v="0"/>
    <x v="0"/>
    <x v="0"/>
    <x v="0"/>
    <x v="0"/>
    <x v="0"/>
    <x v="0"/>
    <x v="0"/>
    <s v="Pagamento a favor da Translux Comercio e Serviços, referente a aquisição de serviços de pintura e bate chapa completo da viatura Foton ST-59-UR da CMSM, conforme anexo."/>
  </r>
  <r>
    <x v="0"/>
    <n v="0"/>
    <n v="0"/>
    <n v="0"/>
    <n v="10422"/>
    <x v="5501"/>
    <x v="0"/>
    <x v="1"/>
    <x v="0"/>
    <s v="80.02.01"/>
    <x v="2"/>
    <x v="2"/>
    <x v="2"/>
    <s v="Retenções Iur"/>
    <s v="80.02.01"/>
    <s v="Retenções Iur"/>
    <s v="80.02.01"/>
    <x v="2"/>
    <x v="0"/>
    <x v="1"/>
    <x v="0"/>
    <x v="1"/>
    <x v="2"/>
    <x v="2"/>
    <x v="0"/>
    <x v="3"/>
    <s v="2024-05-21"/>
    <x v="1"/>
    <n v="10422"/>
    <x v="0"/>
    <m/>
    <x v="0"/>
    <m/>
    <x v="2"/>
    <n v="100474696"/>
    <x v="0"/>
    <x v="0"/>
    <s v="Retenções Iur"/>
    <s v="ORI"/>
    <x v="0"/>
    <s v="RIUR"/>
    <x v="0"/>
    <x v="0"/>
    <x v="0"/>
    <x v="0"/>
    <x v="0"/>
    <x v="0"/>
    <x v="0"/>
    <x v="0"/>
    <x v="0"/>
    <x v="0"/>
    <x v="0"/>
    <s v="Retenções Iur"/>
    <x v="0"/>
    <x v="0"/>
    <x v="0"/>
    <x v="0"/>
    <x v="2"/>
    <x v="0"/>
    <x v="0"/>
    <x v="0"/>
    <x v="0"/>
    <x v="1"/>
    <x v="0"/>
    <x v="0"/>
    <s v="RETENCAO OT"/>
  </r>
  <r>
    <x v="0"/>
    <n v="0"/>
    <n v="0"/>
    <n v="0"/>
    <n v="8233"/>
    <x v="5502"/>
    <x v="0"/>
    <x v="1"/>
    <x v="0"/>
    <s v="80.02.10.21"/>
    <x v="52"/>
    <x v="2"/>
    <x v="2"/>
    <s v="Outros"/>
    <s v="80.02.10"/>
    <s v="Outros"/>
    <s v="80.02.10"/>
    <x v="71"/>
    <x v="0"/>
    <x v="1"/>
    <x v="0"/>
    <x v="1"/>
    <x v="2"/>
    <x v="2"/>
    <x v="0"/>
    <x v="3"/>
    <s v="2024-05-21"/>
    <x v="1"/>
    <n v="8233"/>
    <x v="0"/>
    <m/>
    <x v="0"/>
    <m/>
    <x v="160"/>
    <n v="100478627"/>
    <x v="0"/>
    <x v="0"/>
    <s v="Retenções Descontos Judiciais"/>
    <s v="ORI"/>
    <x v="0"/>
    <m/>
    <x v="0"/>
    <x v="0"/>
    <x v="0"/>
    <x v="0"/>
    <x v="0"/>
    <x v="0"/>
    <x v="0"/>
    <x v="0"/>
    <x v="0"/>
    <x v="0"/>
    <x v="0"/>
    <s v="Retenções Descontos Judiciais"/>
    <x v="0"/>
    <x v="0"/>
    <x v="0"/>
    <x v="0"/>
    <x v="2"/>
    <x v="0"/>
    <x v="0"/>
    <x v="0"/>
    <x v="0"/>
    <x v="1"/>
    <x v="0"/>
    <x v="0"/>
    <s v="RETENCAO OT"/>
  </r>
  <r>
    <x v="0"/>
    <n v="0"/>
    <n v="0"/>
    <n v="0"/>
    <n v="2800"/>
    <x v="5503"/>
    <x v="0"/>
    <x v="1"/>
    <x v="0"/>
    <s v="03.03.10"/>
    <x v="8"/>
    <x v="0"/>
    <x v="4"/>
    <s v="Receitas Da Câmara"/>
    <s v="03.03.10"/>
    <s v="Receitas Da Câmara"/>
    <s v="03.03.10"/>
    <x v="10"/>
    <x v="0"/>
    <x v="3"/>
    <x v="3"/>
    <x v="0"/>
    <x v="0"/>
    <x v="2"/>
    <x v="0"/>
    <x v="3"/>
    <s v="2024-05-27"/>
    <x v="1"/>
    <n v="2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50"/>
    <x v="5504"/>
    <x v="0"/>
    <x v="1"/>
    <x v="0"/>
    <s v="03.03.10"/>
    <x v="8"/>
    <x v="0"/>
    <x v="4"/>
    <s v="Receitas Da Câmara"/>
    <s v="03.03.10"/>
    <s v="Receitas Da Câmara"/>
    <s v="03.03.10"/>
    <x v="12"/>
    <x v="0"/>
    <x v="3"/>
    <x v="3"/>
    <x v="0"/>
    <x v="0"/>
    <x v="2"/>
    <x v="0"/>
    <x v="3"/>
    <s v="2024-05-27"/>
    <x v="1"/>
    <n v="80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60"/>
    <x v="5505"/>
    <x v="0"/>
    <x v="1"/>
    <x v="0"/>
    <s v="03.03.10"/>
    <x v="8"/>
    <x v="0"/>
    <x v="4"/>
    <s v="Receitas Da Câmara"/>
    <s v="03.03.10"/>
    <s v="Receitas Da Câmara"/>
    <s v="03.03.10"/>
    <x v="8"/>
    <x v="0"/>
    <x v="3"/>
    <x v="3"/>
    <x v="0"/>
    <x v="0"/>
    <x v="2"/>
    <x v="0"/>
    <x v="3"/>
    <s v="2024-05-27"/>
    <x v="1"/>
    <n v="4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823"/>
    <x v="5506"/>
    <x v="0"/>
    <x v="1"/>
    <x v="0"/>
    <s v="03.03.10"/>
    <x v="8"/>
    <x v="0"/>
    <x v="4"/>
    <s v="Receitas Da Câmara"/>
    <s v="03.03.10"/>
    <s v="Receitas Da Câmara"/>
    <s v="03.03.10"/>
    <x v="9"/>
    <x v="0"/>
    <x v="3"/>
    <x v="3"/>
    <x v="0"/>
    <x v="0"/>
    <x v="2"/>
    <x v="0"/>
    <x v="3"/>
    <s v="2024-05-27"/>
    <x v="1"/>
    <n v="682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
    <x v="5507"/>
    <x v="0"/>
    <x v="1"/>
    <x v="0"/>
    <s v="03.03.10"/>
    <x v="8"/>
    <x v="0"/>
    <x v="4"/>
    <s v="Receitas Da Câmara"/>
    <s v="03.03.10"/>
    <s v="Receitas Da Câmara"/>
    <s v="03.03.10"/>
    <x v="25"/>
    <x v="0"/>
    <x v="3"/>
    <x v="3"/>
    <x v="0"/>
    <x v="0"/>
    <x v="2"/>
    <x v="0"/>
    <x v="3"/>
    <s v="2024-05-27"/>
    <x v="1"/>
    <n v="1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590"/>
    <x v="5508"/>
    <x v="0"/>
    <x v="1"/>
    <x v="0"/>
    <s v="03.03.10"/>
    <x v="8"/>
    <x v="0"/>
    <x v="4"/>
    <s v="Receitas Da Câmara"/>
    <s v="03.03.10"/>
    <s v="Receitas Da Câmara"/>
    <s v="03.03.10"/>
    <x v="13"/>
    <x v="0"/>
    <x v="3"/>
    <x v="3"/>
    <x v="0"/>
    <x v="0"/>
    <x v="2"/>
    <x v="0"/>
    <x v="3"/>
    <s v="2024-05-27"/>
    <x v="1"/>
    <n v="55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900"/>
    <x v="5509"/>
    <x v="0"/>
    <x v="1"/>
    <x v="0"/>
    <s v="03.03.10"/>
    <x v="8"/>
    <x v="0"/>
    <x v="4"/>
    <s v="Receitas Da Câmara"/>
    <s v="03.03.10"/>
    <s v="Receitas Da Câmara"/>
    <s v="03.03.10"/>
    <x v="11"/>
    <x v="0"/>
    <x v="0"/>
    <x v="5"/>
    <x v="0"/>
    <x v="0"/>
    <x v="2"/>
    <x v="0"/>
    <x v="3"/>
    <s v="2024-05-27"/>
    <x v="1"/>
    <n v="10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
    <x v="5510"/>
    <x v="0"/>
    <x v="1"/>
    <x v="0"/>
    <s v="03.03.10"/>
    <x v="8"/>
    <x v="0"/>
    <x v="4"/>
    <s v="Receitas Da Câmara"/>
    <s v="03.03.10"/>
    <s v="Receitas Da Câmara"/>
    <s v="03.03.10"/>
    <x v="6"/>
    <x v="0"/>
    <x v="3"/>
    <x v="3"/>
    <x v="0"/>
    <x v="0"/>
    <x v="2"/>
    <x v="0"/>
    <x v="3"/>
    <s v="2024-05-27"/>
    <x v="1"/>
    <n v="1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262"/>
    <x v="5511"/>
    <x v="0"/>
    <x v="1"/>
    <x v="0"/>
    <s v="03.03.10"/>
    <x v="8"/>
    <x v="0"/>
    <x v="4"/>
    <s v="Receitas Da Câmara"/>
    <s v="03.03.10"/>
    <s v="Receitas Da Câmara"/>
    <s v="03.03.10"/>
    <x v="18"/>
    <x v="0"/>
    <x v="0"/>
    <x v="0"/>
    <x v="0"/>
    <x v="0"/>
    <x v="2"/>
    <x v="0"/>
    <x v="3"/>
    <s v="2024-05-27"/>
    <x v="1"/>
    <n v="2126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
    <x v="5512"/>
    <x v="0"/>
    <x v="1"/>
    <x v="0"/>
    <s v="03.03.10"/>
    <x v="8"/>
    <x v="0"/>
    <x v="4"/>
    <s v="Receitas Da Câmara"/>
    <s v="03.03.10"/>
    <s v="Receitas Da Câmara"/>
    <s v="03.03.10"/>
    <x v="26"/>
    <x v="0"/>
    <x v="3"/>
    <x v="3"/>
    <x v="0"/>
    <x v="0"/>
    <x v="2"/>
    <x v="0"/>
    <x v="3"/>
    <s v="2024-05-27"/>
    <x v="1"/>
    <n v="108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33396"/>
    <x v="5513"/>
    <x v="0"/>
    <x v="0"/>
    <x v="0"/>
    <s v="01.25.02.23"/>
    <x v="12"/>
    <x v="3"/>
    <x v="3"/>
    <s v="desporto"/>
    <s v="01.25.02"/>
    <s v="desporto"/>
    <s v="01.25.02"/>
    <x v="1"/>
    <x v="0"/>
    <x v="0"/>
    <x v="0"/>
    <x v="0"/>
    <x v="1"/>
    <x v="1"/>
    <x v="0"/>
    <x v="4"/>
    <s v="2024-06-05"/>
    <x v="1"/>
    <n v="33396"/>
    <x v="0"/>
    <m/>
    <x v="0"/>
    <m/>
    <x v="34"/>
    <n v="100477243"/>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 aquisição de almoços fornecidos no âmbito de estagio de Karaté Santiago Norte, 15 almoços a equipa de basquetebol ADR-ROCK, 4 almoço na realização de fórum e 22 almoço servidos aos representante da associação de Karaté Santiago Norte, conforme anexo."/>
  </r>
  <r>
    <x v="1"/>
    <n v="0"/>
    <n v="0"/>
    <n v="0"/>
    <n v="250000"/>
    <x v="5514"/>
    <x v="0"/>
    <x v="1"/>
    <x v="0"/>
    <s v="03.03.10"/>
    <x v="8"/>
    <x v="0"/>
    <x v="4"/>
    <s v="Receitas Da Câmara"/>
    <s v="03.03.10"/>
    <s v="Receitas Da Câmara"/>
    <s v="03.03.10"/>
    <x v="72"/>
    <x v="0"/>
    <x v="6"/>
    <x v="14"/>
    <x v="0"/>
    <x v="0"/>
    <x v="2"/>
    <x v="0"/>
    <x v="11"/>
    <s v="2024-12-17"/>
    <x v="3"/>
    <n v="250000"/>
    <x v="0"/>
    <m/>
    <x v="0"/>
    <m/>
    <x v="6"/>
    <n v="100474914"/>
    <x v="0"/>
    <x v="0"/>
    <s v="Receitas Da Câmara"/>
    <s v="EXT"/>
    <x v="0"/>
    <s v="RDC"/>
    <x v="0"/>
    <x v="0"/>
    <x v="0"/>
    <x v="0"/>
    <x v="0"/>
    <x v="0"/>
    <x v="0"/>
    <x v="0"/>
    <x v="0"/>
    <x v="0"/>
    <x v="0"/>
    <s v="Receitas Da Câmara"/>
    <x v="0"/>
    <x v="0"/>
    <x v="0"/>
    <x v="0"/>
    <x v="0"/>
    <x v="0"/>
    <x v="0"/>
    <x v="0"/>
    <x v="0"/>
    <x v="0"/>
    <x v="0"/>
    <x v="0"/>
    <s v="Donativo do artista Acondize para realização de atividade fim do ano, conforme anexo."/>
  </r>
  <r>
    <x v="0"/>
    <n v="0"/>
    <n v="0"/>
    <n v="0"/>
    <n v="851"/>
    <x v="5515"/>
    <x v="0"/>
    <x v="0"/>
    <x v="0"/>
    <s v="03.16.12"/>
    <x v="40"/>
    <x v="0"/>
    <x v="0"/>
    <s v="Direcção de Urbanismo"/>
    <s v="03.16.12"/>
    <s v="Direcção de Urbanismo"/>
    <s v="03.16.12"/>
    <x v="31"/>
    <x v="0"/>
    <x v="0"/>
    <x v="1"/>
    <x v="0"/>
    <x v="0"/>
    <x v="0"/>
    <x v="0"/>
    <x v="2"/>
    <s v="2024-02-23"/>
    <x v="0"/>
    <n v="851"/>
    <x v="0"/>
    <m/>
    <x v="0"/>
    <m/>
    <x v="2"/>
    <n v="100474696"/>
    <x v="0"/>
    <x v="1"/>
    <s v="Direcção de Urbanismo"/>
    <s v="ORI"/>
    <x v="0"/>
    <m/>
    <x v="0"/>
    <x v="0"/>
    <x v="0"/>
    <x v="0"/>
    <x v="0"/>
    <x v="0"/>
    <x v="0"/>
    <x v="0"/>
    <x v="0"/>
    <x v="0"/>
    <x v="0"/>
    <s v="Direcção de Urbanismo"/>
    <x v="0"/>
    <x v="0"/>
    <x v="0"/>
    <x v="0"/>
    <x v="0"/>
    <x v="0"/>
    <x v="0"/>
    <x v="0"/>
    <x v="0"/>
    <x v="0"/>
    <x v="1"/>
    <x v="0"/>
    <s v="Pagamento de salário referente a 02-2024"/>
  </r>
  <r>
    <x v="0"/>
    <n v="0"/>
    <n v="0"/>
    <n v="0"/>
    <n v="533"/>
    <x v="5515"/>
    <x v="0"/>
    <x v="0"/>
    <x v="0"/>
    <s v="03.16.12"/>
    <x v="40"/>
    <x v="0"/>
    <x v="0"/>
    <s v="Direcção de Urbanismo"/>
    <s v="03.16.12"/>
    <s v="Direcção de Urbanismo"/>
    <s v="03.16.12"/>
    <x v="60"/>
    <x v="0"/>
    <x v="0"/>
    <x v="0"/>
    <x v="0"/>
    <x v="0"/>
    <x v="0"/>
    <x v="0"/>
    <x v="2"/>
    <s v="2024-02-23"/>
    <x v="0"/>
    <n v="533"/>
    <x v="0"/>
    <m/>
    <x v="0"/>
    <m/>
    <x v="2"/>
    <n v="100474696"/>
    <x v="0"/>
    <x v="1"/>
    <s v="Direcção de Urbanismo"/>
    <s v="ORI"/>
    <x v="0"/>
    <m/>
    <x v="0"/>
    <x v="0"/>
    <x v="0"/>
    <x v="0"/>
    <x v="0"/>
    <x v="0"/>
    <x v="0"/>
    <x v="0"/>
    <x v="0"/>
    <x v="0"/>
    <x v="0"/>
    <s v="Direcção de Urbanismo"/>
    <x v="0"/>
    <x v="0"/>
    <x v="0"/>
    <x v="0"/>
    <x v="0"/>
    <x v="0"/>
    <x v="0"/>
    <x v="0"/>
    <x v="0"/>
    <x v="0"/>
    <x v="1"/>
    <x v="0"/>
    <s v="Pagamento de salário referente a 02-2024"/>
  </r>
  <r>
    <x v="0"/>
    <n v="0"/>
    <n v="0"/>
    <n v="0"/>
    <n v="5078"/>
    <x v="5515"/>
    <x v="0"/>
    <x v="0"/>
    <x v="0"/>
    <s v="03.16.12"/>
    <x v="40"/>
    <x v="0"/>
    <x v="0"/>
    <s v="Direcção de Urbanismo"/>
    <s v="03.16.12"/>
    <s v="Direcção de Urbanismo"/>
    <s v="03.16.12"/>
    <x v="30"/>
    <x v="0"/>
    <x v="0"/>
    <x v="0"/>
    <x v="1"/>
    <x v="0"/>
    <x v="0"/>
    <x v="0"/>
    <x v="2"/>
    <s v="2024-02-23"/>
    <x v="0"/>
    <n v="5078"/>
    <x v="0"/>
    <m/>
    <x v="0"/>
    <m/>
    <x v="2"/>
    <n v="100474696"/>
    <x v="0"/>
    <x v="1"/>
    <s v="Direcção de Urbanismo"/>
    <s v="ORI"/>
    <x v="0"/>
    <m/>
    <x v="0"/>
    <x v="0"/>
    <x v="0"/>
    <x v="0"/>
    <x v="0"/>
    <x v="0"/>
    <x v="0"/>
    <x v="0"/>
    <x v="0"/>
    <x v="0"/>
    <x v="0"/>
    <s v="Direcção de Urbanismo"/>
    <x v="0"/>
    <x v="0"/>
    <x v="0"/>
    <x v="0"/>
    <x v="0"/>
    <x v="0"/>
    <x v="0"/>
    <x v="0"/>
    <x v="0"/>
    <x v="0"/>
    <x v="1"/>
    <x v="0"/>
    <s v="Pagamento de salário referente a 02-2024"/>
  </r>
  <r>
    <x v="0"/>
    <n v="0"/>
    <n v="0"/>
    <n v="0"/>
    <n v="8517"/>
    <x v="5515"/>
    <x v="0"/>
    <x v="0"/>
    <x v="0"/>
    <s v="03.16.12"/>
    <x v="40"/>
    <x v="0"/>
    <x v="0"/>
    <s v="Direcção de Urbanismo"/>
    <s v="03.16.12"/>
    <s v="Direcção de Urbanismo"/>
    <s v="03.16.12"/>
    <x v="49"/>
    <x v="0"/>
    <x v="0"/>
    <x v="0"/>
    <x v="1"/>
    <x v="0"/>
    <x v="0"/>
    <x v="0"/>
    <x v="2"/>
    <s v="2024-02-23"/>
    <x v="0"/>
    <n v="8517"/>
    <x v="0"/>
    <m/>
    <x v="0"/>
    <m/>
    <x v="2"/>
    <n v="100474696"/>
    <x v="0"/>
    <x v="1"/>
    <s v="Direcção de Urbanismo"/>
    <s v="ORI"/>
    <x v="0"/>
    <m/>
    <x v="0"/>
    <x v="0"/>
    <x v="0"/>
    <x v="0"/>
    <x v="0"/>
    <x v="0"/>
    <x v="0"/>
    <x v="0"/>
    <x v="0"/>
    <x v="0"/>
    <x v="0"/>
    <s v="Direcção de Urbanismo"/>
    <x v="0"/>
    <x v="0"/>
    <x v="0"/>
    <x v="0"/>
    <x v="0"/>
    <x v="0"/>
    <x v="0"/>
    <x v="0"/>
    <x v="0"/>
    <x v="0"/>
    <x v="1"/>
    <x v="0"/>
    <s v="Pagamento de salário referente a 02-2024"/>
  </r>
  <r>
    <x v="0"/>
    <n v="0"/>
    <n v="0"/>
    <n v="0"/>
    <n v="10473"/>
    <x v="5515"/>
    <x v="0"/>
    <x v="0"/>
    <x v="0"/>
    <s v="03.16.12"/>
    <x v="40"/>
    <x v="0"/>
    <x v="0"/>
    <s v="Direcção de Urbanismo"/>
    <s v="03.16.12"/>
    <s v="Direcção de Urbanismo"/>
    <s v="03.16.12"/>
    <x v="31"/>
    <x v="0"/>
    <x v="0"/>
    <x v="1"/>
    <x v="0"/>
    <x v="0"/>
    <x v="0"/>
    <x v="0"/>
    <x v="2"/>
    <s v="2024-02-23"/>
    <x v="0"/>
    <n v="10473"/>
    <x v="0"/>
    <m/>
    <x v="0"/>
    <m/>
    <x v="9"/>
    <n v="100474693"/>
    <x v="0"/>
    <x v="0"/>
    <s v="Direcção de Urbanismo"/>
    <s v="ORI"/>
    <x v="0"/>
    <m/>
    <x v="0"/>
    <x v="0"/>
    <x v="0"/>
    <x v="0"/>
    <x v="0"/>
    <x v="0"/>
    <x v="0"/>
    <x v="0"/>
    <x v="0"/>
    <x v="0"/>
    <x v="0"/>
    <s v="Direcção de Urbanismo"/>
    <x v="0"/>
    <x v="0"/>
    <x v="0"/>
    <x v="0"/>
    <x v="0"/>
    <x v="0"/>
    <x v="0"/>
    <x v="0"/>
    <x v="0"/>
    <x v="0"/>
    <x v="0"/>
    <x v="0"/>
    <s v="Pagamento de salário referente a 02-2024"/>
  </r>
  <r>
    <x v="0"/>
    <n v="0"/>
    <n v="0"/>
    <n v="0"/>
    <n v="6561"/>
    <x v="5515"/>
    <x v="0"/>
    <x v="0"/>
    <x v="0"/>
    <s v="03.16.12"/>
    <x v="40"/>
    <x v="0"/>
    <x v="0"/>
    <s v="Direcção de Urbanismo"/>
    <s v="03.16.12"/>
    <s v="Direcção de Urbanismo"/>
    <s v="03.16.12"/>
    <x v="60"/>
    <x v="0"/>
    <x v="0"/>
    <x v="0"/>
    <x v="0"/>
    <x v="0"/>
    <x v="0"/>
    <x v="0"/>
    <x v="2"/>
    <s v="2024-02-23"/>
    <x v="0"/>
    <n v="6561"/>
    <x v="0"/>
    <m/>
    <x v="0"/>
    <m/>
    <x v="9"/>
    <n v="100474693"/>
    <x v="0"/>
    <x v="0"/>
    <s v="Direcção de Urbanismo"/>
    <s v="ORI"/>
    <x v="0"/>
    <m/>
    <x v="0"/>
    <x v="0"/>
    <x v="0"/>
    <x v="0"/>
    <x v="0"/>
    <x v="0"/>
    <x v="0"/>
    <x v="0"/>
    <x v="0"/>
    <x v="0"/>
    <x v="0"/>
    <s v="Direcção de Urbanismo"/>
    <x v="0"/>
    <x v="0"/>
    <x v="0"/>
    <x v="0"/>
    <x v="0"/>
    <x v="0"/>
    <x v="0"/>
    <x v="0"/>
    <x v="0"/>
    <x v="0"/>
    <x v="0"/>
    <x v="0"/>
    <s v="Pagamento de salário referente a 02-2024"/>
  </r>
  <r>
    <x v="0"/>
    <n v="0"/>
    <n v="0"/>
    <n v="0"/>
    <n v="62453"/>
    <x v="5515"/>
    <x v="0"/>
    <x v="0"/>
    <x v="0"/>
    <s v="03.16.12"/>
    <x v="40"/>
    <x v="0"/>
    <x v="0"/>
    <s v="Direcção de Urbanismo"/>
    <s v="03.16.12"/>
    <s v="Direcção de Urbanismo"/>
    <s v="03.16.12"/>
    <x v="30"/>
    <x v="0"/>
    <x v="0"/>
    <x v="0"/>
    <x v="1"/>
    <x v="0"/>
    <x v="0"/>
    <x v="0"/>
    <x v="2"/>
    <s v="2024-02-23"/>
    <x v="0"/>
    <n v="62453"/>
    <x v="0"/>
    <m/>
    <x v="0"/>
    <m/>
    <x v="9"/>
    <n v="100474693"/>
    <x v="0"/>
    <x v="0"/>
    <s v="Direcção de Urbanismo"/>
    <s v="ORI"/>
    <x v="0"/>
    <m/>
    <x v="0"/>
    <x v="0"/>
    <x v="0"/>
    <x v="0"/>
    <x v="0"/>
    <x v="0"/>
    <x v="0"/>
    <x v="0"/>
    <x v="0"/>
    <x v="0"/>
    <x v="0"/>
    <s v="Direcção de Urbanismo"/>
    <x v="0"/>
    <x v="0"/>
    <x v="0"/>
    <x v="0"/>
    <x v="0"/>
    <x v="0"/>
    <x v="0"/>
    <x v="0"/>
    <x v="0"/>
    <x v="0"/>
    <x v="0"/>
    <x v="0"/>
    <s v="Pagamento de salário referente a 02-2024"/>
  </r>
  <r>
    <x v="0"/>
    <n v="0"/>
    <n v="0"/>
    <n v="0"/>
    <n v="104709"/>
    <x v="5515"/>
    <x v="0"/>
    <x v="0"/>
    <x v="0"/>
    <s v="03.16.12"/>
    <x v="40"/>
    <x v="0"/>
    <x v="0"/>
    <s v="Direcção de Urbanismo"/>
    <s v="03.16.12"/>
    <s v="Direcção de Urbanismo"/>
    <s v="03.16.12"/>
    <x v="49"/>
    <x v="0"/>
    <x v="0"/>
    <x v="0"/>
    <x v="1"/>
    <x v="0"/>
    <x v="0"/>
    <x v="0"/>
    <x v="2"/>
    <s v="2024-02-23"/>
    <x v="0"/>
    <n v="104709"/>
    <x v="0"/>
    <m/>
    <x v="0"/>
    <m/>
    <x v="9"/>
    <n v="100474693"/>
    <x v="0"/>
    <x v="0"/>
    <s v="Direcção de Urbanismo"/>
    <s v="ORI"/>
    <x v="0"/>
    <m/>
    <x v="0"/>
    <x v="0"/>
    <x v="0"/>
    <x v="0"/>
    <x v="0"/>
    <x v="0"/>
    <x v="0"/>
    <x v="0"/>
    <x v="0"/>
    <x v="0"/>
    <x v="0"/>
    <s v="Direcção de Urbanismo"/>
    <x v="0"/>
    <x v="0"/>
    <x v="0"/>
    <x v="0"/>
    <x v="0"/>
    <x v="0"/>
    <x v="0"/>
    <x v="0"/>
    <x v="0"/>
    <x v="0"/>
    <x v="0"/>
    <x v="0"/>
    <s v="Pagamento de salário referente a 02-2024"/>
  </r>
  <r>
    <x v="0"/>
    <n v="0"/>
    <n v="0"/>
    <n v="0"/>
    <n v="10834"/>
    <x v="5516"/>
    <x v="0"/>
    <x v="0"/>
    <x v="0"/>
    <s v="03.16.13"/>
    <x v="41"/>
    <x v="0"/>
    <x v="0"/>
    <s v="Unidade Gestão de Aquisições"/>
    <s v="03.16.13"/>
    <s v="Unidade Gestão de Aquisições"/>
    <s v="03.16.13"/>
    <x v="30"/>
    <x v="0"/>
    <x v="0"/>
    <x v="0"/>
    <x v="1"/>
    <x v="0"/>
    <x v="0"/>
    <x v="0"/>
    <x v="2"/>
    <s v="2024-02-23"/>
    <x v="0"/>
    <n v="10834"/>
    <x v="0"/>
    <m/>
    <x v="0"/>
    <m/>
    <x v="2"/>
    <n v="100474696"/>
    <x v="0"/>
    <x v="1"/>
    <s v="Unidade Gestão de Aquisições"/>
    <s v="ORI"/>
    <x v="0"/>
    <s v="UGA"/>
    <x v="0"/>
    <x v="0"/>
    <x v="0"/>
    <x v="0"/>
    <x v="0"/>
    <x v="0"/>
    <x v="0"/>
    <x v="0"/>
    <x v="0"/>
    <x v="0"/>
    <x v="0"/>
    <s v="Unidade Gestão de Aquisições"/>
    <x v="0"/>
    <x v="0"/>
    <x v="0"/>
    <x v="0"/>
    <x v="0"/>
    <x v="0"/>
    <x v="0"/>
    <x v="0"/>
    <x v="0"/>
    <x v="0"/>
    <x v="1"/>
    <x v="0"/>
    <s v="Pagamento de salário referente a 02-2024"/>
  </r>
  <r>
    <x v="0"/>
    <n v="0"/>
    <n v="0"/>
    <n v="0"/>
    <n v="83615"/>
    <x v="5516"/>
    <x v="0"/>
    <x v="0"/>
    <x v="0"/>
    <s v="03.16.13"/>
    <x v="41"/>
    <x v="0"/>
    <x v="0"/>
    <s v="Unidade Gestão de Aquisições"/>
    <s v="03.16.13"/>
    <s v="Unidade Gestão de Aquisições"/>
    <s v="03.16.13"/>
    <x v="30"/>
    <x v="0"/>
    <x v="0"/>
    <x v="0"/>
    <x v="1"/>
    <x v="0"/>
    <x v="0"/>
    <x v="0"/>
    <x v="2"/>
    <s v="2024-02-23"/>
    <x v="0"/>
    <n v="83615"/>
    <x v="0"/>
    <m/>
    <x v="0"/>
    <m/>
    <x v="9"/>
    <n v="100474693"/>
    <x v="0"/>
    <x v="0"/>
    <s v="Unidade Gestão de Aquisições"/>
    <s v="ORI"/>
    <x v="0"/>
    <s v="UGA"/>
    <x v="0"/>
    <x v="0"/>
    <x v="0"/>
    <x v="0"/>
    <x v="0"/>
    <x v="0"/>
    <x v="0"/>
    <x v="0"/>
    <x v="0"/>
    <x v="0"/>
    <x v="0"/>
    <s v="Unidade Gestão de Aquisições"/>
    <x v="0"/>
    <x v="0"/>
    <x v="0"/>
    <x v="0"/>
    <x v="0"/>
    <x v="0"/>
    <x v="0"/>
    <x v="0"/>
    <x v="0"/>
    <x v="0"/>
    <x v="0"/>
    <x v="0"/>
    <s v="Pagamento de salário referente a 02-2024"/>
  </r>
  <r>
    <x v="0"/>
    <n v="0"/>
    <n v="0"/>
    <n v="0"/>
    <n v="275"/>
    <x v="5517"/>
    <x v="0"/>
    <x v="0"/>
    <x v="0"/>
    <s v="03.16.27"/>
    <x v="59"/>
    <x v="0"/>
    <x v="0"/>
    <s v="Direção dos Assuntos Jurídicos, Fiscalização e Policia Municipal"/>
    <s v="03.16.27"/>
    <s v="Direção dos Assuntos Jurídicos, Fiscalização e Policia Municipal"/>
    <s v="03.16.27"/>
    <x v="60"/>
    <x v="0"/>
    <x v="0"/>
    <x v="0"/>
    <x v="0"/>
    <x v="0"/>
    <x v="0"/>
    <x v="0"/>
    <x v="2"/>
    <s v="2024-02-23"/>
    <x v="0"/>
    <n v="275"/>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2-2024"/>
  </r>
  <r>
    <x v="0"/>
    <n v="0"/>
    <n v="0"/>
    <n v="0"/>
    <n v="887"/>
    <x v="5517"/>
    <x v="0"/>
    <x v="0"/>
    <x v="0"/>
    <s v="03.16.27"/>
    <x v="59"/>
    <x v="0"/>
    <x v="0"/>
    <s v="Direção dos Assuntos Jurídicos, Fiscalização e Policia Municipal"/>
    <s v="03.16.27"/>
    <s v="Direção dos Assuntos Jurídicos, Fiscalização e Policia Municipal"/>
    <s v="03.16.27"/>
    <x v="28"/>
    <x v="0"/>
    <x v="0"/>
    <x v="0"/>
    <x v="0"/>
    <x v="0"/>
    <x v="0"/>
    <x v="0"/>
    <x v="2"/>
    <s v="2024-02-23"/>
    <x v="0"/>
    <n v="887"/>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2-2024"/>
  </r>
  <r>
    <x v="0"/>
    <n v="0"/>
    <n v="0"/>
    <n v="0"/>
    <n v="6278"/>
    <x v="5517"/>
    <x v="0"/>
    <x v="0"/>
    <x v="0"/>
    <s v="03.16.27"/>
    <x v="59"/>
    <x v="0"/>
    <x v="0"/>
    <s v="Direção dos Assuntos Jurídicos, Fiscalização e Policia Municipal"/>
    <s v="03.16.27"/>
    <s v="Direção dos Assuntos Jurídicos, Fiscalização e Policia Municipal"/>
    <s v="03.16.27"/>
    <x v="30"/>
    <x v="0"/>
    <x v="0"/>
    <x v="0"/>
    <x v="1"/>
    <x v="0"/>
    <x v="0"/>
    <x v="0"/>
    <x v="2"/>
    <s v="2024-02-23"/>
    <x v="0"/>
    <n v="6278"/>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2-2024"/>
  </r>
  <r>
    <x v="0"/>
    <n v="0"/>
    <n v="0"/>
    <n v="0"/>
    <n v="3394"/>
    <x v="5517"/>
    <x v="0"/>
    <x v="0"/>
    <x v="0"/>
    <s v="03.16.27"/>
    <x v="59"/>
    <x v="0"/>
    <x v="0"/>
    <s v="Direção dos Assuntos Jurídicos, Fiscalização e Policia Municipal"/>
    <s v="03.16.27"/>
    <s v="Direção dos Assuntos Jurídicos, Fiscalização e Policia Municipal"/>
    <s v="03.16.27"/>
    <x v="48"/>
    <x v="0"/>
    <x v="0"/>
    <x v="0"/>
    <x v="1"/>
    <x v="0"/>
    <x v="0"/>
    <x v="0"/>
    <x v="2"/>
    <s v="2024-02-23"/>
    <x v="0"/>
    <n v="3394"/>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2-2024"/>
  </r>
  <r>
    <x v="0"/>
    <n v="0"/>
    <n v="0"/>
    <n v="0"/>
    <n v="7234"/>
    <x v="5517"/>
    <x v="0"/>
    <x v="0"/>
    <x v="0"/>
    <s v="03.16.27"/>
    <x v="59"/>
    <x v="0"/>
    <x v="0"/>
    <s v="Direção dos Assuntos Jurídicos, Fiscalização e Policia Municipal"/>
    <s v="03.16.27"/>
    <s v="Direção dos Assuntos Jurídicos, Fiscalização e Policia Municipal"/>
    <s v="03.16.27"/>
    <x v="60"/>
    <x v="0"/>
    <x v="0"/>
    <x v="0"/>
    <x v="0"/>
    <x v="0"/>
    <x v="0"/>
    <x v="0"/>
    <x v="2"/>
    <s v="2024-02-23"/>
    <x v="0"/>
    <n v="7234"/>
    <x v="0"/>
    <m/>
    <x v="0"/>
    <m/>
    <x v="9"/>
    <n v="100474693"/>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2-2024"/>
  </r>
  <r>
    <x v="0"/>
    <n v="0"/>
    <n v="0"/>
    <n v="0"/>
    <n v="23309"/>
    <x v="5517"/>
    <x v="0"/>
    <x v="0"/>
    <x v="0"/>
    <s v="03.16.27"/>
    <x v="59"/>
    <x v="0"/>
    <x v="0"/>
    <s v="Direção dos Assuntos Jurídicos, Fiscalização e Policia Municipal"/>
    <s v="03.16.27"/>
    <s v="Direção dos Assuntos Jurídicos, Fiscalização e Policia Municipal"/>
    <s v="03.16.27"/>
    <x v="28"/>
    <x v="0"/>
    <x v="0"/>
    <x v="0"/>
    <x v="0"/>
    <x v="0"/>
    <x v="0"/>
    <x v="0"/>
    <x v="2"/>
    <s v="2024-02-23"/>
    <x v="0"/>
    <n v="23309"/>
    <x v="0"/>
    <m/>
    <x v="0"/>
    <m/>
    <x v="9"/>
    <n v="100474693"/>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2-2024"/>
  </r>
  <r>
    <x v="0"/>
    <n v="0"/>
    <n v="0"/>
    <n v="0"/>
    <n v="164904"/>
    <x v="5517"/>
    <x v="0"/>
    <x v="0"/>
    <x v="0"/>
    <s v="03.16.27"/>
    <x v="59"/>
    <x v="0"/>
    <x v="0"/>
    <s v="Direção dos Assuntos Jurídicos, Fiscalização e Policia Municipal"/>
    <s v="03.16.27"/>
    <s v="Direção dos Assuntos Jurídicos, Fiscalização e Policia Municipal"/>
    <s v="03.16.27"/>
    <x v="30"/>
    <x v="0"/>
    <x v="0"/>
    <x v="0"/>
    <x v="1"/>
    <x v="0"/>
    <x v="0"/>
    <x v="0"/>
    <x v="2"/>
    <s v="2024-02-23"/>
    <x v="0"/>
    <n v="164904"/>
    <x v="0"/>
    <m/>
    <x v="0"/>
    <m/>
    <x v="9"/>
    <n v="100474693"/>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2-2024"/>
  </r>
  <r>
    <x v="0"/>
    <n v="0"/>
    <n v="0"/>
    <n v="0"/>
    <n v="89092"/>
    <x v="5517"/>
    <x v="0"/>
    <x v="0"/>
    <x v="0"/>
    <s v="03.16.27"/>
    <x v="59"/>
    <x v="0"/>
    <x v="0"/>
    <s v="Direção dos Assuntos Jurídicos, Fiscalização e Policia Municipal"/>
    <s v="03.16.27"/>
    <s v="Direção dos Assuntos Jurídicos, Fiscalização e Policia Municipal"/>
    <s v="03.16.27"/>
    <x v="48"/>
    <x v="0"/>
    <x v="0"/>
    <x v="0"/>
    <x v="1"/>
    <x v="0"/>
    <x v="0"/>
    <x v="0"/>
    <x v="2"/>
    <s v="2024-02-23"/>
    <x v="0"/>
    <n v="89092"/>
    <x v="0"/>
    <m/>
    <x v="0"/>
    <m/>
    <x v="9"/>
    <n v="100474693"/>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2-2024"/>
  </r>
  <r>
    <x v="0"/>
    <n v="0"/>
    <n v="0"/>
    <n v="0"/>
    <n v="341"/>
    <x v="5518"/>
    <x v="0"/>
    <x v="0"/>
    <x v="0"/>
    <s v="03.16.25"/>
    <x v="23"/>
    <x v="0"/>
    <x v="0"/>
    <s v="Direção dos  Recursos Humanos"/>
    <s v="03.16.25"/>
    <s v="Direção dos  Recursos Humanos"/>
    <s v="03.16.25"/>
    <x v="31"/>
    <x v="0"/>
    <x v="0"/>
    <x v="1"/>
    <x v="0"/>
    <x v="0"/>
    <x v="0"/>
    <x v="0"/>
    <x v="2"/>
    <s v="2024-02-23"/>
    <x v="0"/>
    <n v="341"/>
    <x v="0"/>
    <m/>
    <x v="0"/>
    <m/>
    <x v="2"/>
    <n v="100474696"/>
    <x v="0"/>
    <x v="1"/>
    <s v="Direção dos  Recursos Humanos"/>
    <s v="ORI"/>
    <x v="0"/>
    <m/>
    <x v="0"/>
    <x v="0"/>
    <x v="0"/>
    <x v="0"/>
    <x v="0"/>
    <x v="0"/>
    <x v="0"/>
    <x v="0"/>
    <x v="0"/>
    <x v="0"/>
    <x v="0"/>
    <s v="Direção dos  Recursos Humanos"/>
    <x v="0"/>
    <x v="0"/>
    <x v="0"/>
    <x v="0"/>
    <x v="0"/>
    <x v="0"/>
    <x v="0"/>
    <x v="0"/>
    <x v="0"/>
    <x v="0"/>
    <x v="1"/>
    <x v="0"/>
    <s v="Pagamento de salário referente a 02-2024"/>
  </r>
  <r>
    <x v="0"/>
    <n v="0"/>
    <n v="0"/>
    <n v="0"/>
    <n v="78"/>
    <x v="5518"/>
    <x v="0"/>
    <x v="0"/>
    <x v="0"/>
    <s v="03.16.25"/>
    <x v="23"/>
    <x v="0"/>
    <x v="0"/>
    <s v="Direção dos  Recursos Humanos"/>
    <s v="03.16.25"/>
    <s v="Direção dos  Recursos Humanos"/>
    <s v="03.16.25"/>
    <x v="29"/>
    <x v="0"/>
    <x v="0"/>
    <x v="0"/>
    <x v="0"/>
    <x v="0"/>
    <x v="0"/>
    <x v="0"/>
    <x v="2"/>
    <s v="2024-02-23"/>
    <x v="0"/>
    <n v="78"/>
    <x v="0"/>
    <m/>
    <x v="0"/>
    <m/>
    <x v="2"/>
    <n v="100474696"/>
    <x v="0"/>
    <x v="1"/>
    <s v="Direção dos  Recursos Humanos"/>
    <s v="ORI"/>
    <x v="0"/>
    <m/>
    <x v="0"/>
    <x v="0"/>
    <x v="0"/>
    <x v="0"/>
    <x v="0"/>
    <x v="0"/>
    <x v="0"/>
    <x v="0"/>
    <x v="0"/>
    <x v="0"/>
    <x v="0"/>
    <s v="Direção dos  Recursos Humanos"/>
    <x v="0"/>
    <x v="0"/>
    <x v="0"/>
    <x v="0"/>
    <x v="0"/>
    <x v="0"/>
    <x v="0"/>
    <x v="0"/>
    <x v="0"/>
    <x v="0"/>
    <x v="1"/>
    <x v="0"/>
    <s v="Pagamento de salário referente a 02-2024"/>
  </r>
  <r>
    <x v="0"/>
    <n v="0"/>
    <n v="0"/>
    <n v="0"/>
    <n v="1394"/>
    <x v="5518"/>
    <x v="0"/>
    <x v="0"/>
    <x v="0"/>
    <s v="03.16.25"/>
    <x v="23"/>
    <x v="0"/>
    <x v="0"/>
    <s v="Direção dos  Recursos Humanos"/>
    <s v="03.16.25"/>
    <s v="Direção dos  Recursos Humanos"/>
    <s v="03.16.25"/>
    <x v="30"/>
    <x v="0"/>
    <x v="0"/>
    <x v="0"/>
    <x v="1"/>
    <x v="0"/>
    <x v="0"/>
    <x v="0"/>
    <x v="2"/>
    <s v="2024-02-23"/>
    <x v="0"/>
    <n v="1394"/>
    <x v="0"/>
    <m/>
    <x v="0"/>
    <m/>
    <x v="2"/>
    <n v="100474696"/>
    <x v="0"/>
    <x v="1"/>
    <s v="Direção dos  Recursos Humanos"/>
    <s v="ORI"/>
    <x v="0"/>
    <m/>
    <x v="0"/>
    <x v="0"/>
    <x v="0"/>
    <x v="0"/>
    <x v="0"/>
    <x v="0"/>
    <x v="0"/>
    <x v="0"/>
    <x v="0"/>
    <x v="0"/>
    <x v="0"/>
    <s v="Direção dos  Recursos Humanos"/>
    <x v="0"/>
    <x v="0"/>
    <x v="0"/>
    <x v="0"/>
    <x v="0"/>
    <x v="0"/>
    <x v="0"/>
    <x v="0"/>
    <x v="0"/>
    <x v="0"/>
    <x v="1"/>
    <x v="0"/>
    <s v="Pagamento de salário referente a 02-2024"/>
  </r>
  <r>
    <x v="0"/>
    <n v="0"/>
    <n v="0"/>
    <n v="0"/>
    <n v="9482"/>
    <x v="5518"/>
    <x v="0"/>
    <x v="0"/>
    <x v="0"/>
    <s v="03.16.25"/>
    <x v="23"/>
    <x v="0"/>
    <x v="0"/>
    <s v="Direção dos  Recursos Humanos"/>
    <s v="03.16.25"/>
    <s v="Direção dos  Recursos Humanos"/>
    <s v="03.16.25"/>
    <x v="48"/>
    <x v="0"/>
    <x v="0"/>
    <x v="0"/>
    <x v="1"/>
    <x v="0"/>
    <x v="0"/>
    <x v="0"/>
    <x v="2"/>
    <s v="2024-02-23"/>
    <x v="0"/>
    <n v="9482"/>
    <x v="0"/>
    <m/>
    <x v="0"/>
    <m/>
    <x v="2"/>
    <n v="100474696"/>
    <x v="0"/>
    <x v="1"/>
    <s v="Direção dos  Recursos Humanos"/>
    <s v="ORI"/>
    <x v="0"/>
    <m/>
    <x v="0"/>
    <x v="0"/>
    <x v="0"/>
    <x v="0"/>
    <x v="0"/>
    <x v="0"/>
    <x v="0"/>
    <x v="0"/>
    <x v="0"/>
    <x v="0"/>
    <x v="0"/>
    <s v="Direção dos  Recursos Humanos"/>
    <x v="0"/>
    <x v="0"/>
    <x v="0"/>
    <x v="0"/>
    <x v="0"/>
    <x v="0"/>
    <x v="0"/>
    <x v="0"/>
    <x v="0"/>
    <x v="0"/>
    <x v="1"/>
    <x v="0"/>
    <s v="Pagamento de salário referente a 02-2024"/>
  </r>
  <r>
    <x v="0"/>
    <n v="0"/>
    <n v="0"/>
    <n v="0"/>
    <n v="3413"/>
    <x v="5518"/>
    <x v="0"/>
    <x v="0"/>
    <x v="0"/>
    <s v="03.16.25"/>
    <x v="23"/>
    <x v="0"/>
    <x v="0"/>
    <s v="Direção dos  Recursos Humanos"/>
    <s v="03.16.25"/>
    <s v="Direção dos  Recursos Humanos"/>
    <s v="03.16.25"/>
    <x v="49"/>
    <x v="0"/>
    <x v="0"/>
    <x v="0"/>
    <x v="1"/>
    <x v="0"/>
    <x v="0"/>
    <x v="0"/>
    <x v="2"/>
    <s v="2024-02-23"/>
    <x v="0"/>
    <n v="3413"/>
    <x v="0"/>
    <m/>
    <x v="0"/>
    <m/>
    <x v="2"/>
    <n v="100474696"/>
    <x v="0"/>
    <x v="1"/>
    <s v="Direção dos  Recursos Humanos"/>
    <s v="ORI"/>
    <x v="0"/>
    <m/>
    <x v="0"/>
    <x v="0"/>
    <x v="0"/>
    <x v="0"/>
    <x v="0"/>
    <x v="0"/>
    <x v="0"/>
    <x v="0"/>
    <x v="0"/>
    <x v="0"/>
    <x v="0"/>
    <s v="Direção dos  Recursos Humanos"/>
    <x v="0"/>
    <x v="0"/>
    <x v="0"/>
    <x v="0"/>
    <x v="0"/>
    <x v="0"/>
    <x v="0"/>
    <x v="0"/>
    <x v="0"/>
    <x v="0"/>
    <x v="1"/>
    <x v="0"/>
    <s v="Pagamento de salário referente a 02-2024"/>
  </r>
  <r>
    <x v="0"/>
    <n v="0"/>
    <n v="0"/>
    <n v="0"/>
    <n v="1699"/>
    <x v="5518"/>
    <x v="0"/>
    <x v="0"/>
    <x v="0"/>
    <s v="03.16.25"/>
    <x v="23"/>
    <x v="0"/>
    <x v="0"/>
    <s v="Direção dos  Recursos Humanos"/>
    <s v="03.16.25"/>
    <s v="Direção dos  Recursos Humanos"/>
    <s v="03.16.25"/>
    <x v="78"/>
    <x v="0"/>
    <x v="4"/>
    <x v="17"/>
    <x v="0"/>
    <x v="0"/>
    <x v="0"/>
    <x v="0"/>
    <x v="2"/>
    <s v="2024-02-23"/>
    <x v="0"/>
    <n v="1699"/>
    <x v="0"/>
    <m/>
    <x v="0"/>
    <m/>
    <x v="2"/>
    <n v="100474696"/>
    <x v="0"/>
    <x v="1"/>
    <s v="Direção dos  Recursos Humanos"/>
    <s v="ORI"/>
    <x v="0"/>
    <m/>
    <x v="0"/>
    <x v="0"/>
    <x v="0"/>
    <x v="0"/>
    <x v="0"/>
    <x v="0"/>
    <x v="0"/>
    <x v="0"/>
    <x v="0"/>
    <x v="0"/>
    <x v="0"/>
    <s v="Direção dos  Recursos Humanos"/>
    <x v="0"/>
    <x v="0"/>
    <x v="0"/>
    <x v="0"/>
    <x v="0"/>
    <x v="0"/>
    <x v="0"/>
    <x v="0"/>
    <x v="0"/>
    <x v="0"/>
    <x v="1"/>
    <x v="0"/>
    <s v="Pagamento de salário referente a 02-2024"/>
  </r>
  <r>
    <x v="0"/>
    <n v="0"/>
    <n v="0"/>
    <n v="0"/>
    <n v="28262"/>
    <x v="5518"/>
    <x v="0"/>
    <x v="0"/>
    <x v="0"/>
    <s v="03.16.25"/>
    <x v="23"/>
    <x v="0"/>
    <x v="0"/>
    <s v="Direção dos  Recursos Humanos"/>
    <s v="03.16.25"/>
    <s v="Direção dos  Recursos Humanos"/>
    <s v="03.16.25"/>
    <x v="79"/>
    <x v="0"/>
    <x v="4"/>
    <x v="17"/>
    <x v="0"/>
    <x v="0"/>
    <x v="0"/>
    <x v="0"/>
    <x v="2"/>
    <s v="2024-02-23"/>
    <x v="0"/>
    <n v="28262"/>
    <x v="0"/>
    <m/>
    <x v="0"/>
    <m/>
    <x v="2"/>
    <n v="100474696"/>
    <x v="0"/>
    <x v="1"/>
    <s v="Direção dos  Recursos Humanos"/>
    <s v="ORI"/>
    <x v="0"/>
    <m/>
    <x v="0"/>
    <x v="0"/>
    <x v="0"/>
    <x v="0"/>
    <x v="0"/>
    <x v="0"/>
    <x v="0"/>
    <x v="0"/>
    <x v="0"/>
    <x v="0"/>
    <x v="0"/>
    <s v="Direção dos  Recursos Humanos"/>
    <x v="0"/>
    <x v="0"/>
    <x v="0"/>
    <x v="0"/>
    <x v="0"/>
    <x v="0"/>
    <x v="0"/>
    <x v="0"/>
    <x v="0"/>
    <x v="0"/>
    <x v="1"/>
    <x v="0"/>
    <s v="Pagamento de salário referente a 02-2024"/>
  </r>
  <r>
    <x v="0"/>
    <n v="0"/>
    <n v="0"/>
    <n v="0"/>
    <n v="11334"/>
    <x v="5518"/>
    <x v="0"/>
    <x v="0"/>
    <x v="0"/>
    <s v="03.16.25"/>
    <x v="23"/>
    <x v="0"/>
    <x v="0"/>
    <s v="Direção dos  Recursos Humanos"/>
    <s v="03.16.25"/>
    <s v="Direção dos  Recursos Humanos"/>
    <s v="03.16.25"/>
    <x v="31"/>
    <x v="0"/>
    <x v="0"/>
    <x v="1"/>
    <x v="0"/>
    <x v="0"/>
    <x v="0"/>
    <x v="0"/>
    <x v="2"/>
    <s v="2024-02-23"/>
    <x v="0"/>
    <n v="11334"/>
    <x v="0"/>
    <m/>
    <x v="0"/>
    <m/>
    <x v="9"/>
    <n v="100474693"/>
    <x v="0"/>
    <x v="0"/>
    <s v="Direção dos  Recursos Humanos"/>
    <s v="ORI"/>
    <x v="0"/>
    <m/>
    <x v="0"/>
    <x v="0"/>
    <x v="0"/>
    <x v="0"/>
    <x v="0"/>
    <x v="0"/>
    <x v="0"/>
    <x v="0"/>
    <x v="0"/>
    <x v="0"/>
    <x v="0"/>
    <s v="Direção dos  Recursos Humanos"/>
    <x v="0"/>
    <x v="0"/>
    <x v="0"/>
    <x v="0"/>
    <x v="0"/>
    <x v="0"/>
    <x v="0"/>
    <x v="0"/>
    <x v="0"/>
    <x v="0"/>
    <x v="0"/>
    <x v="0"/>
    <s v="Pagamento de salário referente a 02-2024"/>
  </r>
  <r>
    <x v="0"/>
    <n v="0"/>
    <n v="0"/>
    <n v="0"/>
    <n v="2595"/>
    <x v="5518"/>
    <x v="0"/>
    <x v="0"/>
    <x v="0"/>
    <s v="03.16.25"/>
    <x v="23"/>
    <x v="0"/>
    <x v="0"/>
    <s v="Direção dos  Recursos Humanos"/>
    <s v="03.16.25"/>
    <s v="Direção dos  Recursos Humanos"/>
    <s v="03.16.25"/>
    <x v="29"/>
    <x v="0"/>
    <x v="0"/>
    <x v="0"/>
    <x v="0"/>
    <x v="0"/>
    <x v="0"/>
    <x v="0"/>
    <x v="2"/>
    <s v="2024-02-23"/>
    <x v="0"/>
    <n v="2595"/>
    <x v="0"/>
    <m/>
    <x v="0"/>
    <m/>
    <x v="9"/>
    <n v="100474693"/>
    <x v="0"/>
    <x v="0"/>
    <s v="Direção dos  Recursos Humanos"/>
    <s v="ORI"/>
    <x v="0"/>
    <m/>
    <x v="0"/>
    <x v="0"/>
    <x v="0"/>
    <x v="0"/>
    <x v="0"/>
    <x v="0"/>
    <x v="0"/>
    <x v="0"/>
    <x v="0"/>
    <x v="0"/>
    <x v="0"/>
    <s v="Direção dos  Recursos Humanos"/>
    <x v="0"/>
    <x v="0"/>
    <x v="0"/>
    <x v="0"/>
    <x v="0"/>
    <x v="0"/>
    <x v="0"/>
    <x v="0"/>
    <x v="0"/>
    <x v="0"/>
    <x v="0"/>
    <x v="0"/>
    <s v="Pagamento de salário referente a 02-2024"/>
  </r>
  <r>
    <x v="0"/>
    <n v="0"/>
    <n v="0"/>
    <n v="0"/>
    <n v="46287"/>
    <x v="5518"/>
    <x v="0"/>
    <x v="0"/>
    <x v="0"/>
    <s v="03.16.25"/>
    <x v="23"/>
    <x v="0"/>
    <x v="0"/>
    <s v="Direção dos  Recursos Humanos"/>
    <s v="03.16.25"/>
    <s v="Direção dos  Recursos Humanos"/>
    <s v="03.16.25"/>
    <x v="30"/>
    <x v="0"/>
    <x v="0"/>
    <x v="0"/>
    <x v="1"/>
    <x v="0"/>
    <x v="0"/>
    <x v="0"/>
    <x v="2"/>
    <s v="2024-02-23"/>
    <x v="0"/>
    <n v="46287"/>
    <x v="0"/>
    <m/>
    <x v="0"/>
    <m/>
    <x v="9"/>
    <n v="100474693"/>
    <x v="0"/>
    <x v="0"/>
    <s v="Direção dos  Recursos Humanos"/>
    <s v="ORI"/>
    <x v="0"/>
    <m/>
    <x v="0"/>
    <x v="0"/>
    <x v="0"/>
    <x v="0"/>
    <x v="0"/>
    <x v="0"/>
    <x v="0"/>
    <x v="0"/>
    <x v="0"/>
    <x v="0"/>
    <x v="0"/>
    <s v="Direção dos  Recursos Humanos"/>
    <x v="0"/>
    <x v="0"/>
    <x v="0"/>
    <x v="0"/>
    <x v="0"/>
    <x v="0"/>
    <x v="0"/>
    <x v="0"/>
    <x v="0"/>
    <x v="0"/>
    <x v="0"/>
    <x v="0"/>
    <s v="Pagamento de salário referente a 02-2024"/>
  </r>
  <r>
    <x v="0"/>
    <n v="0"/>
    <n v="0"/>
    <n v="0"/>
    <n v="314737"/>
    <x v="5518"/>
    <x v="0"/>
    <x v="0"/>
    <x v="0"/>
    <s v="03.16.25"/>
    <x v="23"/>
    <x v="0"/>
    <x v="0"/>
    <s v="Direção dos  Recursos Humanos"/>
    <s v="03.16.25"/>
    <s v="Direção dos  Recursos Humanos"/>
    <s v="03.16.25"/>
    <x v="48"/>
    <x v="0"/>
    <x v="0"/>
    <x v="0"/>
    <x v="1"/>
    <x v="0"/>
    <x v="0"/>
    <x v="0"/>
    <x v="2"/>
    <s v="2024-02-23"/>
    <x v="0"/>
    <n v="314737"/>
    <x v="0"/>
    <m/>
    <x v="0"/>
    <m/>
    <x v="9"/>
    <n v="100474693"/>
    <x v="0"/>
    <x v="0"/>
    <s v="Direção dos  Recursos Humanos"/>
    <s v="ORI"/>
    <x v="0"/>
    <m/>
    <x v="0"/>
    <x v="0"/>
    <x v="0"/>
    <x v="0"/>
    <x v="0"/>
    <x v="0"/>
    <x v="0"/>
    <x v="0"/>
    <x v="0"/>
    <x v="0"/>
    <x v="0"/>
    <s v="Direção dos  Recursos Humanos"/>
    <x v="0"/>
    <x v="0"/>
    <x v="0"/>
    <x v="0"/>
    <x v="0"/>
    <x v="0"/>
    <x v="0"/>
    <x v="0"/>
    <x v="0"/>
    <x v="0"/>
    <x v="0"/>
    <x v="0"/>
    <s v="Pagamento de salário referente a 02-2024"/>
  </r>
  <r>
    <x v="0"/>
    <n v="0"/>
    <n v="0"/>
    <n v="0"/>
    <n v="113307"/>
    <x v="5518"/>
    <x v="0"/>
    <x v="0"/>
    <x v="0"/>
    <s v="03.16.25"/>
    <x v="23"/>
    <x v="0"/>
    <x v="0"/>
    <s v="Direção dos  Recursos Humanos"/>
    <s v="03.16.25"/>
    <s v="Direção dos  Recursos Humanos"/>
    <s v="03.16.25"/>
    <x v="49"/>
    <x v="0"/>
    <x v="0"/>
    <x v="0"/>
    <x v="1"/>
    <x v="0"/>
    <x v="0"/>
    <x v="0"/>
    <x v="2"/>
    <s v="2024-02-23"/>
    <x v="0"/>
    <n v="113307"/>
    <x v="0"/>
    <m/>
    <x v="0"/>
    <m/>
    <x v="9"/>
    <n v="100474693"/>
    <x v="0"/>
    <x v="0"/>
    <s v="Direção dos  Recursos Humanos"/>
    <s v="ORI"/>
    <x v="0"/>
    <m/>
    <x v="0"/>
    <x v="0"/>
    <x v="0"/>
    <x v="0"/>
    <x v="0"/>
    <x v="0"/>
    <x v="0"/>
    <x v="0"/>
    <x v="0"/>
    <x v="0"/>
    <x v="0"/>
    <s v="Direção dos  Recursos Humanos"/>
    <x v="0"/>
    <x v="0"/>
    <x v="0"/>
    <x v="0"/>
    <x v="0"/>
    <x v="0"/>
    <x v="0"/>
    <x v="0"/>
    <x v="0"/>
    <x v="0"/>
    <x v="0"/>
    <x v="0"/>
    <s v="Pagamento de salário referente a 02-2024"/>
  </r>
  <r>
    <x v="0"/>
    <n v="0"/>
    <n v="0"/>
    <n v="0"/>
    <n v="56417"/>
    <x v="5518"/>
    <x v="0"/>
    <x v="0"/>
    <x v="0"/>
    <s v="03.16.25"/>
    <x v="23"/>
    <x v="0"/>
    <x v="0"/>
    <s v="Direção dos  Recursos Humanos"/>
    <s v="03.16.25"/>
    <s v="Direção dos  Recursos Humanos"/>
    <s v="03.16.25"/>
    <x v="78"/>
    <x v="0"/>
    <x v="4"/>
    <x v="17"/>
    <x v="0"/>
    <x v="0"/>
    <x v="0"/>
    <x v="0"/>
    <x v="2"/>
    <s v="2024-02-23"/>
    <x v="0"/>
    <n v="56417"/>
    <x v="0"/>
    <m/>
    <x v="0"/>
    <m/>
    <x v="9"/>
    <n v="100474693"/>
    <x v="0"/>
    <x v="0"/>
    <s v="Direção dos  Recursos Humanos"/>
    <s v="ORI"/>
    <x v="0"/>
    <m/>
    <x v="0"/>
    <x v="0"/>
    <x v="0"/>
    <x v="0"/>
    <x v="0"/>
    <x v="0"/>
    <x v="0"/>
    <x v="0"/>
    <x v="0"/>
    <x v="0"/>
    <x v="0"/>
    <s v="Direção dos  Recursos Humanos"/>
    <x v="0"/>
    <x v="0"/>
    <x v="0"/>
    <x v="0"/>
    <x v="0"/>
    <x v="0"/>
    <x v="0"/>
    <x v="0"/>
    <x v="0"/>
    <x v="0"/>
    <x v="0"/>
    <x v="0"/>
    <s v="Pagamento de salário referente a 02-2024"/>
  </r>
  <r>
    <x v="0"/>
    <n v="0"/>
    <n v="0"/>
    <n v="0"/>
    <n v="937923"/>
    <x v="5518"/>
    <x v="0"/>
    <x v="0"/>
    <x v="0"/>
    <s v="03.16.25"/>
    <x v="23"/>
    <x v="0"/>
    <x v="0"/>
    <s v="Direção dos  Recursos Humanos"/>
    <s v="03.16.25"/>
    <s v="Direção dos  Recursos Humanos"/>
    <s v="03.16.25"/>
    <x v="79"/>
    <x v="0"/>
    <x v="4"/>
    <x v="17"/>
    <x v="0"/>
    <x v="0"/>
    <x v="0"/>
    <x v="0"/>
    <x v="2"/>
    <s v="2024-02-23"/>
    <x v="0"/>
    <n v="937923"/>
    <x v="0"/>
    <m/>
    <x v="0"/>
    <m/>
    <x v="9"/>
    <n v="100474693"/>
    <x v="0"/>
    <x v="0"/>
    <s v="Direção dos  Recursos Humanos"/>
    <s v="ORI"/>
    <x v="0"/>
    <m/>
    <x v="0"/>
    <x v="0"/>
    <x v="0"/>
    <x v="0"/>
    <x v="0"/>
    <x v="0"/>
    <x v="0"/>
    <x v="0"/>
    <x v="0"/>
    <x v="0"/>
    <x v="0"/>
    <s v="Direção dos  Recursos Humanos"/>
    <x v="0"/>
    <x v="0"/>
    <x v="0"/>
    <x v="0"/>
    <x v="0"/>
    <x v="0"/>
    <x v="0"/>
    <x v="0"/>
    <x v="0"/>
    <x v="0"/>
    <x v="0"/>
    <x v="0"/>
    <s v="Pagamento de salário referente a 02-2024"/>
  </r>
  <r>
    <x v="0"/>
    <n v="0"/>
    <n v="0"/>
    <n v="0"/>
    <n v="318"/>
    <x v="5519"/>
    <x v="0"/>
    <x v="0"/>
    <x v="0"/>
    <s v="03.16.24"/>
    <x v="31"/>
    <x v="0"/>
    <x v="0"/>
    <s v="Direcao da Familia, Inclusão, Género e Saúde"/>
    <s v="03.16.24"/>
    <s v="Direcao da Familia, Inclusão, Género e Saúde"/>
    <s v="03.16.24"/>
    <x v="28"/>
    <x v="0"/>
    <x v="0"/>
    <x v="0"/>
    <x v="0"/>
    <x v="0"/>
    <x v="0"/>
    <x v="0"/>
    <x v="2"/>
    <s v="2024-02-23"/>
    <x v="0"/>
    <n v="318"/>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2-2024"/>
  </r>
  <r>
    <x v="0"/>
    <n v="0"/>
    <n v="0"/>
    <n v="0"/>
    <n v="10576"/>
    <x v="5519"/>
    <x v="0"/>
    <x v="0"/>
    <x v="0"/>
    <s v="03.16.24"/>
    <x v="31"/>
    <x v="0"/>
    <x v="0"/>
    <s v="Direcao da Familia, Inclusão, Género e Saúde"/>
    <s v="03.16.24"/>
    <s v="Direcao da Familia, Inclusão, Género e Saúde"/>
    <s v="03.16.24"/>
    <x v="30"/>
    <x v="0"/>
    <x v="0"/>
    <x v="0"/>
    <x v="1"/>
    <x v="0"/>
    <x v="0"/>
    <x v="0"/>
    <x v="2"/>
    <s v="2024-02-23"/>
    <x v="0"/>
    <n v="10576"/>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2-2024"/>
  </r>
  <r>
    <x v="0"/>
    <n v="0"/>
    <n v="0"/>
    <n v="0"/>
    <n v="12488"/>
    <x v="5519"/>
    <x v="0"/>
    <x v="0"/>
    <x v="0"/>
    <s v="03.16.24"/>
    <x v="31"/>
    <x v="0"/>
    <x v="0"/>
    <s v="Direcao da Familia, Inclusão, Género e Saúde"/>
    <s v="03.16.24"/>
    <s v="Direcao da Familia, Inclusão, Género e Saúde"/>
    <s v="03.16.24"/>
    <x v="48"/>
    <x v="0"/>
    <x v="0"/>
    <x v="0"/>
    <x v="1"/>
    <x v="0"/>
    <x v="0"/>
    <x v="0"/>
    <x v="2"/>
    <s v="2024-02-23"/>
    <x v="0"/>
    <n v="12488"/>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02-2024"/>
  </r>
  <r>
    <x v="0"/>
    <n v="0"/>
    <n v="0"/>
    <n v="0"/>
    <n v="5563"/>
    <x v="5519"/>
    <x v="0"/>
    <x v="0"/>
    <x v="0"/>
    <s v="03.16.24"/>
    <x v="31"/>
    <x v="0"/>
    <x v="0"/>
    <s v="Direcao da Familia, Inclusão, Género e Saúde"/>
    <s v="03.16.24"/>
    <s v="Direcao da Familia, Inclusão, Género e Saúde"/>
    <s v="03.16.24"/>
    <x v="28"/>
    <x v="0"/>
    <x v="0"/>
    <x v="0"/>
    <x v="0"/>
    <x v="0"/>
    <x v="0"/>
    <x v="0"/>
    <x v="2"/>
    <s v="2024-02-23"/>
    <x v="0"/>
    <n v="5563"/>
    <x v="0"/>
    <m/>
    <x v="0"/>
    <m/>
    <x v="9"/>
    <n v="100474693"/>
    <x v="0"/>
    <x v="0"/>
    <s v="Direcao da Familia, Inclusão, Género e Saúde"/>
    <s v="ORI"/>
    <x v="0"/>
    <m/>
    <x v="0"/>
    <x v="0"/>
    <x v="0"/>
    <x v="0"/>
    <x v="0"/>
    <x v="0"/>
    <x v="0"/>
    <x v="0"/>
    <x v="0"/>
    <x v="0"/>
    <x v="0"/>
    <s v="Direcao da Familia, Inclusão, Género e Saúde"/>
    <x v="0"/>
    <x v="0"/>
    <x v="0"/>
    <x v="0"/>
    <x v="0"/>
    <x v="0"/>
    <x v="0"/>
    <x v="0"/>
    <x v="0"/>
    <x v="0"/>
    <x v="0"/>
    <x v="0"/>
    <s v="Pagamento de salário referente a 02-2024"/>
  </r>
  <r>
    <x v="0"/>
    <n v="0"/>
    <n v="0"/>
    <n v="0"/>
    <n v="184487"/>
    <x v="5519"/>
    <x v="0"/>
    <x v="0"/>
    <x v="0"/>
    <s v="03.16.24"/>
    <x v="31"/>
    <x v="0"/>
    <x v="0"/>
    <s v="Direcao da Familia, Inclusão, Género e Saúde"/>
    <s v="03.16.24"/>
    <s v="Direcao da Familia, Inclusão, Género e Saúde"/>
    <s v="03.16.24"/>
    <x v="30"/>
    <x v="0"/>
    <x v="0"/>
    <x v="0"/>
    <x v="1"/>
    <x v="0"/>
    <x v="0"/>
    <x v="0"/>
    <x v="2"/>
    <s v="2024-02-23"/>
    <x v="0"/>
    <n v="184487"/>
    <x v="0"/>
    <m/>
    <x v="0"/>
    <m/>
    <x v="9"/>
    <n v="100474693"/>
    <x v="0"/>
    <x v="0"/>
    <s v="Direcao da Familia, Inclusão, Género e Saúde"/>
    <s v="ORI"/>
    <x v="0"/>
    <m/>
    <x v="0"/>
    <x v="0"/>
    <x v="0"/>
    <x v="0"/>
    <x v="0"/>
    <x v="0"/>
    <x v="0"/>
    <x v="0"/>
    <x v="0"/>
    <x v="0"/>
    <x v="0"/>
    <s v="Direcao da Familia, Inclusão, Género e Saúde"/>
    <x v="0"/>
    <x v="0"/>
    <x v="0"/>
    <x v="0"/>
    <x v="0"/>
    <x v="0"/>
    <x v="0"/>
    <x v="0"/>
    <x v="0"/>
    <x v="0"/>
    <x v="0"/>
    <x v="0"/>
    <s v="Pagamento de salário referente a 02-2024"/>
  </r>
  <r>
    <x v="0"/>
    <n v="0"/>
    <n v="0"/>
    <n v="0"/>
    <n v="217809"/>
    <x v="5519"/>
    <x v="0"/>
    <x v="0"/>
    <x v="0"/>
    <s v="03.16.24"/>
    <x v="31"/>
    <x v="0"/>
    <x v="0"/>
    <s v="Direcao da Familia, Inclusão, Género e Saúde"/>
    <s v="03.16.24"/>
    <s v="Direcao da Familia, Inclusão, Género e Saúde"/>
    <s v="03.16.24"/>
    <x v="48"/>
    <x v="0"/>
    <x v="0"/>
    <x v="0"/>
    <x v="1"/>
    <x v="0"/>
    <x v="0"/>
    <x v="0"/>
    <x v="2"/>
    <s v="2024-02-23"/>
    <x v="0"/>
    <n v="217809"/>
    <x v="0"/>
    <m/>
    <x v="0"/>
    <m/>
    <x v="9"/>
    <n v="100474693"/>
    <x v="0"/>
    <x v="0"/>
    <s v="Direcao da Familia, Inclusão, Género e Saúde"/>
    <s v="ORI"/>
    <x v="0"/>
    <m/>
    <x v="0"/>
    <x v="0"/>
    <x v="0"/>
    <x v="0"/>
    <x v="0"/>
    <x v="0"/>
    <x v="0"/>
    <x v="0"/>
    <x v="0"/>
    <x v="0"/>
    <x v="0"/>
    <s v="Direcao da Familia, Inclusão, Género e Saúde"/>
    <x v="0"/>
    <x v="0"/>
    <x v="0"/>
    <x v="0"/>
    <x v="0"/>
    <x v="0"/>
    <x v="0"/>
    <x v="0"/>
    <x v="0"/>
    <x v="0"/>
    <x v="0"/>
    <x v="0"/>
    <s v="Pagamento de salário referente a 02-2024"/>
  </r>
  <r>
    <x v="0"/>
    <n v="0"/>
    <n v="0"/>
    <n v="0"/>
    <n v="5"/>
    <x v="5520"/>
    <x v="0"/>
    <x v="0"/>
    <x v="0"/>
    <s v="03.16.23"/>
    <x v="14"/>
    <x v="0"/>
    <x v="0"/>
    <s v="Direção da Educação, Formação Profissional, Emprego"/>
    <s v="03.16.23"/>
    <s v="Direção da Educação, Formação Profissional, Emprego"/>
    <s v="03.16.23"/>
    <x v="28"/>
    <x v="0"/>
    <x v="0"/>
    <x v="0"/>
    <x v="0"/>
    <x v="0"/>
    <x v="0"/>
    <x v="0"/>
    <x v="2"/>
    <s v="2024-02-23"/>
    <x v="0"/>
    <n v="5"/>
    <x v="0"/>
    <m/>
    <x v="0"/>
    <m/>
    <x v="2"/>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2-2024"/>
  </r>
  <r>
    <x v="0"/>
    <n v="0"/>
    <n v="0"/>
    <n v="0"/>
    <n v="0"/>
    <x v="5520"/>
    <x v="0"/>
    <x v="0"/>
    <x v="0"/>
    <s v="03.16.23"/>
    <x v="14"/>
    <x v="0"/>
    <x v="0"/>
    <s v="Direção da Educação, Formação Profissional, Emprego"/>
    <s v="03.16.23"/>
    <s v="Direção da Educação, Formação Profissional, Emprego"/>
    <s v="03.16.23"/>
    <x v="29"/>
    <x v="0"/>
    <x v="0"/>
    <x v="0"/>
    <x v="0"/>
    <x v="0"/>
    <x v="0"/>
    <x v="0"/>
    <x v="2"/>
    <s v="2024-02-23"/>
    <x v="0"/>
    <n v="0"/>
    <x v="0"/>
    <m/>
    <x v="0"/>
    <m/>
    <x v="2"/>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2-2024"/>
  </r>
  <r>
    <x v="0"/>
    <n v="0"/>
    <n v="0"/>
    <n v="0"/>
    <n v="657"/>
    <x v="5520"/>
    <x v="0"/>
    <x v="0"/>
    <x v="0"/>
    <s v="03.16.23"/>
    <x v="14"/>
    <x v="0"/>
    <x v="0"/>
    <s v="Direção da Educação, Formação Profissional, Emprego"/>
    <s v="03.16.23"/>
    <s v="Direção da Educação, Formação Profissional, Emprego"/>
    <s v="03.16.23"/>
    <x v="30"/>
    <x v="0"/>
    <x v="0"/>
    <x v="0"/>
    <x v="1"/>
    <x v="0"/>
    <x v="0"/>
    <x v="0"/>
    <x v="2"/>
    <s v="2024-02-23"/>
    <x v="0"/>
    <n v="657"/>
    <x v="0"/>
    <m/>
    <x v="0"/>
    <m/>
    <x v="2"/>
    <n v="100474696"/>
    <x v="0"/>
    <x v="1"/>
    <s v="Direção da Educação, Formação Profissional, Emprego"/>
    <s v="ORI"/>
    <x v="0"/>
    <m/>
    <x v="0"/>
    <x v="0"/>
    <x v="0"/>
    <x v="0"/>
    <x v="0"/>
    <x v="0"/>
    <x v="0"/>
    <x v="0"/>
    <x v="0"/>
    <x v="0"/>
    <x v="0"/>
    <s v="Direção da Educação, Formação Profissional, Emprego"/>
    <x v="0"/>
    <x v="0"/>
    <x v="0"/>
    <x v="0"/>
    <x v="0"/>
    <x v="0"/>
    <x v="0"/>
    <x v="0"/>
    <x v="0"/>
    <x v="0"/>
    <x v="1"/>
    <x v="0"/>
    <s v="Pagamento de salário referente a 02-2024"/>
  </r>
  <r>
    <x v="0"/>
    <n v="0"/>
    <n v="0"/>
    <n v="0"/>
    <n v="9415"/>
    <x v="5520"/>
    <x v="0"/>
    <x v="0"/>
    <x v="0"/>
    <s v="03.16.23"/>
    <x v="14"/>
    <x v="0"/>
    <x v="0"/>
    <s v="Direção da Educação, Formação Profissional, Emprego"/>
    <s v="03.16.23"/>
    <s v="Direção da Educação, Formação Profissional, Emprego"/>
    <s v="03.16.23"/>
    <x v="28"/>
    <x v="0"/>
    <x v="0"/>
    <x v="0"/>
    <x v="0"/>
    <x v="0"/>
    <x v="0"/>
    <x v="0"/>
    <x v="2"/>
    <s v="2024-02-23"/>
    <x v="0"/>
    <n v="9415"/>
    <x v="0"/>
    <m/>
    <x v="0"/>
    <m/>
    <x v="9"/>
    <n v="100474693"/>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2-2024"/>
  </r>
  <r>
    <x v="0"/>
    <n v="0"/>
    <n v="0"/>
    <n v="0"/>
    <n v="1643"/>
    <x v="5520"/>
    <x v="0"/>
    <x v="0"/>
    <x v="0"/>
    <s v="03.16.23"/>
    <x v="14"/>
    <x v="0"/>
    <x v="0"/>
    <s v="Direção da Educação, Formação Profissional, Emprego"/>
    <s v="03.16.23"/>
    <s v="Direção da Educação, Formação Profissional, Emprego"/>
    <s v="03.16.23"/>
    <x v="29"/>
    <x v="0"/>
    <x v="0"/>
    <x v="0"/>
    <x v="0"/>
    <x v="0"/>
    <x v="0"/>
    <x v="0"/>
    <x v="2"/>
    <s v="2024-02-23"/>
    <x v="0"/>
    <n v="1643"/>
    <x v="0"/>
    <m/>
    <x v="0"/>
    <m/>
    <x v="9"/>
    <n v="100474693"/>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2-2024"/>
  </r>
  <r>
    <x v="0"/>
    <n v="0"/>
    <n v="0"/>
    <n v="0"/>
    <n v="1084834"/>
    <x v="5520"/>
    <x v="0"/>
    <x v="0"/>
    <x v="0"/>
    <s v="03.16.23"/>
    <x v="14"/>
    <x v="0"/>
    <x v="0"/>
    <s v="Direção da Educação, Formação Profissional, Emprego"/>
    <s v="03.16.23"/>
    <s v="Direção da Educação, Formação Profissional, Emprego"/>
    <s v="03.16.23"/>
    <x v="30"/>
    <x v="0"/>
    <x v="0"/>
    <x v="0"/>
    <x v="1"/>
    <x v="0"/>
    <x v="0"/>
    <x v="0"/>
    <x v="2"/>
    <s v="2024-02-23"/>
    <x v="0"/>
    <n v="1084834"/>
    <x v="0"/>
    <m/>
    <x v="0"/>
    <m/>
    <x v="9"/>
    <n v="100474693"/>
    <x v="0"/>
    <x v="0"/>
    <s v="Direção da Educação, Formação Profissional, Emprego"/>
    <s v="ORI"/>
    <x v="0"/>
    <m/>
    <x v="0"/>
    <x v="0"/>
    <x v="0"/>
    <x v="0"/>
    <x v="0"/>
    <x v="0"/>
    <x v="0"/>
    <x v="0"/>
    <x v="0"/>
    <x v="0"/>
    <x v="0"/>
    <s v="Direção da Educação, Formação Profissional, Emprego"/>
    <x v="0"/>
    <x v="0"/>
    <x v="0"/>
    <x v="0"/>
    <x v="0"/>
    <x v="0"/>
    <x v="0"/>
    <x v="0"/>
    <x v="0"/>
    <x v="0"/>
    <x v="0"/>
    <x v="0"/>
    <s v="Pagamento de salário referente a 02-2024"/>
  </r>
  <r>
    <x v="0"/>
    <n v="0"/>
    <n v="0"/>
    <n v="0"/>
    <n v="1310"/>
    <x v="5521"/>
    <x v="0"/>
    <x v="0"/>
    <x v="0"/>
    <s v="03.16.22"/>
    <x v="58"/>
    <x v="0"/>
    <x v="0"/>
    <s v="Direção da Habitação"/>
    <s v="03.16.22"/>
    <s v="Direção da Habitação"/>
    <s v="03.16.22"/>
    <x v="31"/>
    <x v="0"/>
    <x v="0"/>
    <x v="1"/>
    <x v="0"/>
    <x v="0"/>
    <x v="0"/>
    <x v="0"/>
    <x v="2"/>
    <s v="2024-02-23"/>
    <x v="0"/>
    <n v="1310"/>
    <x v="0"/>
    <m/>
    <x v="0"/>
    <m/>
    <x v="2"/>
    <n v="100474696"/>
    <x v="0"/>
    <x v="1"/>
    <s v="Direção da Habitação"/>
    <s v="ORI"/>
    <x v="0"/>
    <m/>
    <x v="0"/>
    <x v="0"/>
    <x v="0"/>
    <x v="0"/>
    <x v="0"/>
    <x v="0"/>
    <x v="0"/>
    <x v="0"/>
    <x v="0"/>
    <x v="0"/>
    <x v="0"/>
    <s v="Direção da Habitação"/>
    <x v="0"/>
    <x v="0"/>
    <x v="0"/>
    <x v="0"/>
    <x v="0"/>
    <x v="0"/>
    <x v="0"/>
    <x v="0"/>
    <x v="0"/>
    <x v="0"/>
    <x v="1"/>
    <x v="0"/>
    <s v="Pagamento de salário referente a 02-2024"/>
  </r>
  <r>
    <x v="0"/>
    <n v="0"/>
    <n v="0"/>
    <n v="0"/>
    <n v="13669"/>
    <x v="5521"/>
    <x v="0"/>
    <x v="0"/>
    <x v="0"/>
    <s v="03.16.22"/>
    <x v="58"/>
    <x v="0"/>
    <x v="0"/>
    <s v="Direção da Habitação"/>
    <s v="03.16.22"/>
    <s v="Direção da Habitação"/>
    <s v="03.16.22"/>
    <x v="49"/>
    <x v="0"/>
    <x v="0"/>
    <x v="0"/>
    <x v="1"/>
    <x v="0"/>
    <x v="0"/>
    <x v="0"/>
    <x v="2"/>
    <s v="2024-02-23"/>
    <x v="0"/>
    <n v="13669"/>
    <x v="0"/>
    <m/>
    <x v="0"/>
    <m/>
    <x v="2"/>
    <n v="100474696"/>
    <x v="0"/>
    <x v="1"/>
    <s v="Direção da Habitação"/>
    <s v="ORI"/>
    <x v="0"/>
    <m/>
    <x v="0"/>
    <x v="0"/>
    <x v="0"/>
    <x v="0"/>
    <x v="0"/>
    <x v="0"/>
    <x v="0"/>
    <x v="0"/>
    <x v="0"/>
    <x v="0"/>
    <x v="0"/>
    <s v="Direção da Habitação"/>
    <x v="0"/>
    <x v="0"/>
    <x v="0"/>
    <x v="0"/>
    <x v="0"/>
    <x v="0"/>
    <x v="0"/>
    <x v="0"/>
    <x v="0"/>
    <x v="0"/>
    <x v="1"/>
    <x v="0"/>
    <s v="Pagamento de salário referente a 02-2024"/>
  </r>
  <r>
    <x v="0"/>
    <n v="0"/>
    <n v="0"/>
    <n v="0"/>
    <n v="9573"/>
    <x v="5521"/>
    <x v="0"/>
    <x v="0"/>
    <x v="0"/>
    <s v="03.16.22"/>
    <x v="58"/>
    <x v="0"/>
    <x v="0"/>
    <s v="Direção da Habitação"/>
    <s v="03.16.22"/>
    <s v="Direção da Habitação"/>
    <s v="03.16.22"/>
    <x v="31"/>
    <x v="0"/>
    <x v="0"/>
    <x v="1"/>
    <x v="0"/>
    <x v="0"/>
    <x v="0"/>
    <x v="0"/>
    <x v="2"/>
    <s v="2024-02-23"/>
    <x v="0"/>
    <n v="9573"/>
    <x v="0"/>
    <m/>
    <x v="0"/>
    <m/>
    <x v="9"/>
    <n v="100474693"/>
    <x v="0"/>
    <x v="0"/>
    <s v="Direção da Habitação"/>
    <s v="ORI"/>
    <x v="0"/>
    <m/>
    <x v="0"/>
    <x v="0"/>
    <x v="0"/>
    <x v="0"/>
    <x v="0"/>
    <x v="0"/>
    <x v="0"/>
    <x v="0"/>
    <x v="0"/>
    <x v="0"/>
    <x v="0"/>
    <s v="Direção da Habitação"/>
    <x v="0"/>
    <x v="0"/>
    <x v="0"/>
    <x v="0"/>
    <x v="0"/>
    <x v="0"/>
    <x v="0"/>
    <x v="0"/>
    <x v="0"/>
    <x v="0"/>
    <x v="0"/>
    <x v="0"/>
    <s v="Pagamento de salário referente a 02-2024"/>
  </r>
  <r>
    <x v="0"/>
    <n v="0"/>
    <n v="0"/>
    <n v="0"/>
    <n v="99796"/>
    <x v="5521"/>
    <x v="0"/>
    <x v="0"/>
    <x v="0"/>
    <s v="03.16.22"/>
    <x v="58"/>
    <x v="0"/>
    <x v="0"/>
    <s v="Direção da Habitação"/>
    <s v="03.16.22"/>
    <s v="Direção da Habitação"/>
    <s v="03.16.22"/>
    <x v="49"/>
    <x v="0"/>
    <x v="0"/>
    <x v="0"/>
    <x v="1"/>
    <x v="0"/>
    <x v="0"/>
    <x v="0"/>
    <x v="2"/>
    <s v="2024-02-23"/>
    <x v="0"/>
    <n v="99796"/>
    <x v="0"/>
    <m/>
    <x v="0"/>
    <m/>
    <x v="9"/>
    <n v="100474693"/>
    <x v="0"/>
    <x v="0"/>
    <s v="Direção da Habitação"/>
    <s v="ORI"/>
    <x v="0"/>
    <m/>
    <x v="0"/>
    <x v="0"/>
    <x v="0"/>
    <x v="0"/>
    <x v="0"/>
    <x v="0"/>
    <x v="0"/>
    <x v="0"/>
    <x v="0"/>
    <x v="0"/>
    <x v="0"/>
    <s v="Direção da Habitação"/>
    <x v="0"/>
    <x v="0"/>
    <x v="0"/>
    <x v="0"/>
    <x v="0"/>
    <x v="0"/>
    <x v="0"/>
    <x v="0"/>
    <x v="0"/>
    <x v="0"/>
    <x v="0"/>
    <x v="0"/>
    <s v="Pagamento de salário referente a 02-2024"/>
  </r>
  <r>
    <x v="0"/>
    <n v="0"/>
    <n v="0"/>
    <n v="0"/>
    <n v="550"/>
    <x v="5522"/>
    <x v="0"/>
    <x v="0"/>
    <x v="0"/>
    <s v="03.16.21"/>
    <x v="56"/>
    <x v="0"/>
    <x v="0"/>
    <s v="Dir. Turismo, Investimento e Emprendedorismo"/>
    <s v="03.16.21"/>
    <s v="Dir. Turismo, Investimento e Emprendedorismo"/>
    <s v="03.16.21"/>
    <x v="31"/>
    <x v="0"/>
    <x v="0"/>
    <x v="1"/>
    <x v="0"/>
    <x v="0"/>
    <x v="0"/>
    <x v="0"/>
    <x v="2"/>
    <s v="2024-02-23"/>
    <x v="0"/>
    <n v="550"/>
    <x v="0"/>
    <m/>
    <x v="0"/>
    <m/>
    <x v="2"/>
    <n v="100474696"/>
    <x v="0"/>
    <x v="1"/>
    <s v="Dir. Turismo, Investimento e Emprendedorismo"/>
    <s v="ORI"/>
    <x v="0"/>
    <m/>
    <x v="0"/>
    <x v="0"/>
    <x v="0"/>
    <x v="0"/>
    <x v="0"/>
    <x v="0"/>
    <x v="0"/>
    <x v="0"/>
    <x v="0"/>
    <x v="0"/>
    <x v="0"/>
    <s v="Dir. Turismo, Investimento e Emprendedorismo"/>
    <x v="0"/>
    <x v="0"/>
    <x v="0"/>
    <x v="0"/>
    <x v="0"/>
    <x v="0"/>
    <x v="0"/>
    <x v="0"/>
    <x v="0"/>
    <x v="0"/>
    <x v="1"/>
    <x v="0"/>
    <s v="Pagamento de salário referente a 02-2024"/>
  </r>
  <r>
    <x v="0"/>
    <n v="0"/>
    <n v="0"/>
    <n v="0"/>
    <n v="5861"/>
    <x v="5522"/>
    <x v="0"/>
    <x v="0"/>
    <x v="0"/>
    <s v="03.16.21"/>
    <x v="56"/>
    <x v="0"/>
    <x v="0"/>
    <s v="Dir. Turismo, Investimento e Emprendedorismo"/>
    <s v="03.16.21"/>
    <s v="Dir. Turismo, Investimento e Emprendedorismo"/>
    <s v="03.16.21"/>
    <x v="49"/>
    <x v="0"/>
    <x v="0"/>
    <x v="0"/>
    <x v="1"/>
    <x v="0"/>
    <x v="0"/>
    <x v="0"/>
    <x v="2"/>
    <s v="2024-02-23"/>
    <x v="0"/>
    <n v="5861"/>
    <x v="0"/>
    <m/>
    <x v="0"/>
    <m/>
    <x v="2"/>
    <n v="100474696"/>
    <x v="0"/>
    <x v="1"/>
    <s v="Dir. Turismo, Investimento e Emprendedorismo"/>
    <s v="ORI"/>
    <x v="0"/>
    <m/>
    <x v="0"/>
    <x v="0"/>
    <x v="0"/>
    <x v="0"/>
    <x v="0"/>
    <x v="0"/>
    <x v="0"/>
    <x v="0"/>
    <x v="0"/>
    <x v="0"/>
    <x v="0"/>
    <s v="Dir. Turismo, Investimento e Emprendedorismo"/>
    <x v="0"/>
    <x v="0"/>
    <x v="0"/>
    <x v="0"/>
    <x v="0"/>
    <x v="0"/>
    <x v="0"/>
    <x v="0"/>
    <x v="0"/>
    <x v="0"/>
    <x v="1"/>
    <x v="0"/>
    <s v="Pagamento de salário referente a 02-2024"/>
  </r>
  <r>
    <x v="0"/>
    <n v="0"/>
    <n v="0"/>
    <n v="0"/>
    <n v="7110"/>
    <x v="5522"/>
    <x v="0"/>
    <x v="0"/>
    <x v="0"/>
    <s v="03.16.21"/>
    <x v="56"/>
    <x v="0"/>
    <x v="0"/>
    <s v="Dir. Turismo, Investimento e Emprendedorismo"/>
    <s v="03.16.21"/>
    <s v="Dir. Turismo, Investimento e Emprendedorismo"/>
    <s v="03.16.21"/>
    <x v="31"/>
    <x v="0"/>
    <x v="0"/>
    <x v="1"/>
    <x v="0"/>
    <x v="0"/>
    <x v="0"/>
    <x v="0"/>
    <x v="2"/>
    <s v="2024-02-23"/>
    <x v="0"/>
    <n v="7110"/>
    <x v="0"/>
    <m/>
    <x v="0"/>
    <m/>
    <x v="9"/>
    <n v="100474693"/>
    <x v="0"/>
    <x v="0"/>
    <s v="Dir. Turismo, Investimento e Emprendedorismo"/>
    <s v="ORI"/>
    <x v="0"/>
    <m/>
    <x v="0"/>
    <x v="0"/>
    <x v="0"/>
    <x v="0"/>
    <x v="0"/>
    <x v="0"/>
    <x v="0"/>
    <x v="0"/>
    <x v="0"/>
    <x v="0"/>
    <x v="0"/>
    <s v="Dir. Turismo, Investimento e Emprendedorismo"/>
    <x v="0"/>
    <x v="0"/>
    <x v="0"/>
    <x v="0"/>
    <x v="0"/>
    <x v="0"/>
    <x v="0"/>
    <x v="0"/>
    <x v="0"/>
    <x v="0"/>
    <x v="0"/>
    <x v="0"/>
    <s v="Pagamento de salário referente a 02-2024"/>
  </r>
  <r>
    <x v="0"/>
    <n v="0"/>
    <n v="0"/>
    <n v="0"/>
    <n v="75739"/>
    <x v="5522"/>
    <x v="0"/>
    <x v="0"/>
    <x v="0"/>
    <s v="03.16.21"/>
    <x v="56"/>
    <x v="0"/>
    <x v="0"/>
    <s v="Dir. Turismo, Investimento e Emprendedorismo"/>
    <s v="03.16.21"/>
    <s v="Dir. Turismo, Investimento e Emprendedorismo"/>
    <s v="03.16.21"/>
    <x v="49"/>
    <x v="0"/>
    <x v="0"/>
    <x v="0"/>
    <x v="1"/>
    <x v="0"/>
    <x v="0"/>
    <x v="0"/>
    <x v="2"/>
    <s v="2024-02-23"/>
    <x v="0"/>
    <n v="75739"/>
    <x v="0"/>
    <m/>
    <x v="0"/>
    <m/>
    <x v="9"/>
    <n v="100474693"/>
    <x v="0"/>
    <x v="0"/>
    <s v="Dir. Turismo, Investimento e Emprendedorismo"/>
    <s v="ORI"/>
    <x v="0"/>
    <m/>
    <x v="0"/>
    <x v="0"/>
    <x v="0"/>
    <x v="0"/>
    <x v="0"/>
    <x v="0"/>
    <x v="0"/>
    <x v="0"/>
    <x v="0"/>
    <x v="0"/>
    <x v="0"/>
    <s v="Dir. Turismo, Investimento e Emprendedorismo"/>
    <x v="0"/>
    <x v="0"/>
    <x v="0"/>
    <x v="0"/>
    <x v="0"/>
    <x v="0"/>
    <x v="0"/>
    <x v="0"/>
    <x v="0"/>
    <x v="0"/>
    <x v="0"/>
    <x v="0"/>
    <s v="Pagamento de salário referente a 02-2024"/>
  </r>
  <r>
    <x v="0"/>
    <n v="0"/>
    <n v="0"/>
    <n v="0"/>
    <n v="10834"/>
    <x v="5523"/>
    <x v="0"/>
    <x v="0"/>
    <x v="0"/>
    <s v="03.16.20"/>
    <x v="55"/>
    <x v="0"/>
    <x v="0"/>
    <s v="Dir. do Comércio, Indústria, Transporte Feiras e Pesca"/>
    <s v="03.16.20"/>
    <s v="Dir. do Comércio, Indústria, Transporte Feiras e Pesca"/>
    <s v="03.16.20"/>
    <x v="48"/>
    <x v="0"/>
    <x v="0"/>
    <x v="0"/>
    <x v="1"/>
    <x v="0"/>
    <x v="0"/>
    <x v="0"/>
    <x v="2"/>
    <s v="2024-02-23"/>
    <x v="0"/>
    <n v="10834"/>
    <x v="0"/>
    <m/>
    <x v="0"/>
    <m/>
    <x v="2"/>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02-2024"/>
  </r>
  <r>
    <x v="0"/>
    <n v="0"/>
    <n v="0"/>
    <n v="0"/>
    <n v="83615"/>
    <x v="5523"/>
    <x v="0"/>
    <x v="0"/>
    <x v="0"/>
    <s v="03.16.20"/>
    <x v="55"/>
    <x v="0"/>
    <x v="0"/>
    <s v="Dir. do Comércio, Indústria, Transporte Feiras e Pesca"/>
    <s v="03.16.20"/>
    <s v="Dir. do Comércio, Indústria, Transporte Feiras e Pesca"/>
    <s v="03.16.20"/>
    <x v="48"/>
    <x v="0"/>
    <x v="0"/>
    <x v="0"/>
    <x v="1"/>
    <x v="0"/>
    <x v="0"/>
    <x v="0"/>
    <x v="2"/>
    <s v="2024-02-23"/>
    <x v="0"/>
    <n v="83615"/>
    <x v="0"/>
    <m/>
    <x v="0"/>
    <m/>
    <x v="9"/>
    <n v="100474693"/>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02-2024"/>
  </r>
  <r>
    <x v="0"/>
    <n v="0"/>
    <n v="0"/>
    <n v="0"/>
    <n v="222"/>
    <x v="5524"/>
    <x v="0"/>
    <x v="0"/>
    <x v="0"/>
    <s v="03.16.19"/>
    <x v="21"/>
    <x v="0"/>
    <x v="0"/>
    <s v="Direção de Inovação e Desporto"/>
    <s v="03.16.19"/>
    <s v="Direção de Inovação e Desporto"/>
    <s v="03.16.19"/>
    <x v="31"/>
    <x v="0"/>
    <x v="0"/>
    <x v="1"/>
    <x v="0"/>
    <x v="0"/>
    <x v="0"/>
    <x v="0"/>
    <x v="2"/>
    <s v="2024-02-23"/>
    <x v="0"/>
    <n v="222"/>
    <x v="0"/>
    <m/>
    <x v="0"/>
    <m/>
    <x v="2"/>
    <n v="100474696"/>
    <x v="0"/>
    <x v="1"/>
    <s v="Direção de Inovação e Desporto"/>
    <s v="ORI"/>
    <x v="0"/>
    <m/>
    <x v="0"/>
    <x v="0"/>
    <x v="0"/>
    <x v="0"/>
    <x v="0"/>
    <x v="0"/>
    <x v="0"/>
    <x v="0"/>
    <x v="0"/>
    <x v="0"/>
    <x v="0"/>
    <s v="Direção de Inovação e Desporto"/>
    <x v="0"/>
    <x v="0"/>
    <x v="0"/>
    <x v="0"/>
    <x v="0"/>
    <x v="0"/>
    <x v="0"/>
    <x v="0"/>
    <x v="0"/>
    <x v="0"/>
    <x v="1"/>
    <x v="0"/>
    <s v="Pagamento de salário referente a 02-2024"/>
  </r>
  <r>
    <x v="0"/>
    <n v="0"/>
    <n v="0"/>
    <n v="0"/>
    <n v="5404"/>
    <x v="5524"/>
    <x v="0"/>
    <x v="0"/>
    <x v="0"/>
    <s v="03.16.19"/>
    <x v="21"/>
    <x v="0"/>
    <x v="0"/>
    <s v="Direção de Inovação e Desporto"/>
    <s v="03.16.19"/>
    <s v="Direção de Inovação e Desporto"/>
    <s v="03.16.19"/>
    <x v="30"/>
    <x v="0"/>
    <x v="0"/>
    <x v="0"/>
    <x v="1"/>
    <x v="0"/>
    <x v="0"/>
    <x v="0"/>
    <x v="2"/>
    <s v="2024-02-23"/>
    <x v="0"/>
    <n v="5404"/>
    <x v="0"/>
    <m/>
    <x v="0"/>
    <m/>
    <x v="2"/>
    <n v="100474696"/>
    <x v="0"/>
    <x v="1"/>
    <s v="Direção de Inovação e Desporto"/>
    <s v="ORI"/>
    <x v="0"/>
    <m/>
    <x v="0"/>
    <x v="0"/>
    <x v="0"/>
    <x v="0"/>
    <x v="0"/>
    <x v="0"/>
    <x v="0"/>
    <x v="0"/>
    <x v="0"/>
    <x v="0"/>
    <x v="0"/>
    <s v="Direção de Inovação e Desporto"/>
    <x v="0"/>
    <x v="0"/>
    <x v="0"/>
    <x v="0"/>
    <x v="0"/>
    <x v="0"/>
    <x v="0"/>
    <x v="0"/>
    <x v="0"/>
    <x v="0"/>
    <x v="1"/>
    <x v="0"/>
    <s v="Pagamento de salário referente a 02-2024"/>
  </r>
  <r>
    <x v="0"/>
    <n v="0"/>
    <n v="0"/>
    <n v="0"/>
    <n v="4972"/>
    <x v="5524"/>
    <x v="0"/>
    <x v="0"/>
    <x v="0"/>
    <s v="03.16.19"/>
    <x v="21"/>
    <x v="0"/>
    <x v="0"/>
    <s v="Direção de Inovação e Desporto"/>
    <s v="03.16.19"/>
    <s v="Direção de Inovação e Desporto"/>
    <s v="03.16.19"/>
    <x v="31"/>
    <x v="0"/>
    <x v="0"/>
    <x v="1"/>
    <x v="0"/>
    <x v="0"/>
    <x v="0"/>
    <x v="0"/>
    <x v="2"/>
    <s v="2024-02-23"/>
    <x v="0"/>
    <n v="4972"/>
    <x v="0"/>
    <m/>
    <x v="0"/>
    <m/>
    <x v="9"/>
    <n v="100474693"/>
    <x v="0"/>
    <x v="0"/>
    <s v="Direção de Inovação e Desporto"/>
    <s v="ORI"/>
    <x v="0"/>
    <m/>
    <x v="0"/>
    <x v="0"/>
    <x v="0"/>
    <x v="0"/>
    <x v="0"/>
    <x v="0"/>
    <x v="0"/>
    <x v="0"/>
    <x v="0"/>
    <x v="0"/>
    <x v="0"/>
    <s v="Direção de Inovação e Desporto"/>
    <x v="0"/>
    <x v="0"/>
    <x v="0"/>
    <x v="0"/>
    <x v="0"/>
    <x v="0"/>
    <x v="0"/>
    <x v="0"/>
    <x v="0"/>
    <x v="0"/>
    <x v="0"/>
    <x v="0"/>
    <s v="Pagamento de salário referente a 02-2024"/>
  </r>
  <r>
    <x v="0"/>
    <n v="0"/>
    <n v="0"/>
    <n v="0"/>
    <n v="121002"/>
    <x v="5524"/>
    <x v="0"/>
    <x v="0"/>
    <x v="0"/>
    <s v="03.16.19"/>
    <x v="21"/>
    <x v="0"/>
    <x v="0"/>
    <s v="Direção de Inovação e Desporto"/>
    <s v="03.16.19"/>
    <s v="Direção de Inovação e Desporto"/>
    <s v="03.16.19"/>
    <x v="30"/>
    <x v="0"/>
    <x v="0"/>
    <x v="0"/>
    <x v="1"/>
    <x v="0"/>
    <x v="0"/>
    <x v="0"/>
    <x v="2"/>
    <s v="2024-02-23"/>
    <x v="0"/>
    <n v="121002"/>
    <x v="0"/>
    <m/>
    <x v="0"/>
    <m/>
    <x v="9"/>
    <n v="100474693"/>
    <x v="0"/>
    <x v="0"/>
    <s v="Direção de Inovação e Desporto"/>
    <s v="ORI"/>
    <x v="0"/>
    <m/>
    <x v="0"/>
    <x v="0"/>
    <x v="0"/>
    <x v="0"/>
    <x v="0"/>
    <x v="0"/>
    <x v="0"/>
    <x v="0"/>
    <x v="0"/>
    <x v="0"/>
    <x v="0"/>
    <s v="Direção de Inovação e Desporto"/>
    <x v="0"/>
    <x v="0"/>
    <x v="0"/>
    <x v="0"/>
    <x v="0"/>
    <x v="0"/>
    <x v="0"/>
    <x v="0"/>
    <x v="0"/>
    <x v="0"/>
    <x v="0"/>
    <x v="0"/>
    <s v="Pagamento de salário referente a 02-2024"/>
  </r>
  <r>
    <x v="0"/>
    <n v="0"/>
    <n v="0"/>
    <n v="0"/>
    <n v="1029"/>
    <x v="5525"/>
    <x v="0"/>
    <x v="0"/>
    <x v="0"/>
    <s v="03.16.17"/>
    <x v="51"/>
    <x v="0"/>
    <x v="0"/>
    <s v="Direção Proteção Civil"/>
    <s v="03.16.17"/>
    <s v="Direção Proteção Civil"/>
    <s v="03.16.17"/>
    <x v="28"/>
    <x v="0"/>
    <x v="0"/>
    <x v="0"/>
    <x v="0"/>
    <x v="0"/>
    <x v="0"/>
    <x v="0"/>
    <x v="2"/>
    <s v="2024-02-23"/>
    <x v="0"/>
    <n v="1029"/>
    <x v="0"/>
    <m/>
    <x v="0"/>
    <m/>
    <x v="2"/>
    <n v="100474696"/>
    <x v="0"/>
    <x v="1"/>
    <s v="Direção Proteção Civil"/>
    <s v="ORI"/>
    <x v="0"/>
    <m/>
    <x v="0"/>
    <x v="0"/>
    <x v="0"/>
    <x v="0"/>
    <x v="0"/>
    <x v="0"/>
    <x v="0"/>
    <x v="0"/>
    <x v="0"/>
    <x v="0"/>
    <x v="0"/>
    <s v="Direção Proteção Civil"/>
    <x v="0"/>
    <x v="0"/>
    <x v="0"/>
    <x v="0"/>
    <x v="0"/>
    <x v="0"/>
    <x v="0"/>
    <x v="0"/>
    <x v="0"/>
    <x v="0"/>
    <x v="1"/>
    <x v="0"/>
    <s v="Pagamento de salário referente a 02-2024"/>
  </r>
  <r>
    <x v="0"/>
    <n v="0"/>
    <n v="0"/>
    <n v="0"/>
    <n v="2021"/>
    <x v="5525"/>
    <x v="0"/>
    <x v="0"/>
    <x v="0"/>
    <s v="03.16.17"/>
    <x v="51"/>
    <x v="0"/>
    <x v="0"/>
    <s v="Direção Proteção Civil"/>
    <s v="03.16.17"/>
    <s v="Direção Proteção Civil"/>
    <s v="03.16.17"/>
    <x v="30"/>
    <x v="0"/>
    <x v="0"/>
    <x v="0"/>
    <x v="1"/>
    <x v="0"/>
    <x v="0"/>
    <x v="0"/>
    <x v="2"/>
    <s v="2024-02-23"/>
    <x v="0"/>
    <n v="2021"/>
    <x v="0"/>
    <m/>
    <x v="0"/>
    <m/>
    <x v="2"/>
    <n v="100474696"/>
    <x v="0"/>
    <x v="1"/>
    <s v="Direção Proteção Civil"/>
    <s v="ORI"/>
    <x v="0"/>
    <m/>
    <x v="0"/>
    <x v="0"/>
    <x v="0"/>
    <x v="0"/>
    <x v="0"/>
    <x v="0"/>
    <x v="0"/>
    <x v="0"/>
    <x v="0"/>
    <x v="0"/>
    <x v="0"/>
    <s v="Direção Proteção Civil"/>
    <x v="0"/>
    <x v="0"/>
    <x v="0"/>
    <x v="0"/>
    <x v="0"/>
    <x v="0"/>
    <x v="0"/>
    <x v="0"/>
    <x v="0"/>
    <x v="0"/>
    <x v="1"/>
    <x v="0"/>
    <s v="Pagamento de salário referente a 02-2024"/>
  </r>
  <r>
    <x v="0"/>
    <n v="0"/>
    <n v="0"/>
    <n v="0"/>
    <n v="38999"/>
    <x v="5525"/>
    <x v="0"/>
    <x v="0"/>
    <x v="0"/>
    <s v="03.16.17"/>
    <x v="51"/>
    <x v="0"/>
    <x v="0"/>
    <s v="Direção Proteção Civil"/>
    <s v="03.16.17"/>
    <s v="Direção Proteção Civil"/>
    <s v="03.16.17"/>
    <x v="28"/>
    <x v="0"/>
    <x v="0"/>
    <x v="0"/>
    <x v="0"/>
    <x v="0"/>
    <x v="0"/>
    <x v="0"/>
    <x v="2"/>
    <s v="2024-02-23"/>
    <x v="0"/>
    <n v="38999"/>
    <x v="0"/>
    <m/>
    <x v="0"/>
    <m/>
    <x v="9"/>
    <n v="100474693"/>
    <x v="0"/>
    <x v="0"/>
    <s v="Direção Proteção Civil"/>
    <s v="ORI"/>
    <x v="0"/>
    <m/>
    <x v="0"/>
    <x v="0"/>
    <x v="0"/>
    <x v="0"/>
    <x v="0"/>
    <x v="0"/>
    <x v="0"/>
    <x v="0"/>
    <x v="0"/>
    <x v="0"/>
    <x v="0"/>
    <s v="Direção Proteção Civil"/>
    <x v="0"/>
    <x v="0"/>
    <x v="0"/>
    <x v="0"/>
    <x v="0"/>
    <x v="0"/>
    <x v="0"/>
    <x v="0"/>
    <x v="0"/>
    <x v="0"/>
    <x v="0"/>
    <x v="0"/>
    <s v="Pagamento de salário referente a 02-2024"/>
  </r>
  <r>
    <x v="0"/>
    <n v="0"/>
    <n v="0"/>
    <n v="0"/>
    <n v="76493"/>
    <x v="5525"/>
    <x v="0"/>
    <x v="0"/>
    <x v="0"/>
    <s v="03.16.17"/>
    <x v="51"/>
    <x v="0"/>
    <x v="0"/>
    <s v="Direção Proteção Civil"/>
    <s v="03.16.17"/>
    <s v="Direção Proteção Civil"/>
    <s v="03.16.17"/>
    <x v="30"/>
    <x v="0"/>
    <x v="0"/>
    <x v="0"/>
    <x v="1"/>
    <x v="0"/>
    <x v="0"/>
    <x v="0"/>
    <x v="2"/>
    <s v="2024-02-23"/>
    <x v="0"/>
    <n v="76493"/>
    <x v="0"/>
    <m/>
    <x v="0"/>
    <m/>
    <x v="9"/>
    <n v="100474693"/>
    <x v="0"/>
    <x v="0"/>
    <s v="Direção Proteção Civil"/>
    <s v="ORI"/>
    <x v="0"/>
    <m/>
    <x v="0"/>
    <x v="0"/>
    <x v="0"/>
    <x v="0"/>
    <x v="0"/>
    <x v="0"/>
    <x v="0"/>
    <x v="0"/>
    <x v="0"/>
    <x v="0"/>
    <x v="0"/>
    <s v="Direção Proteção Civil"/>
    <x v="0"/>
    <x v="0"/>
    <x v="0"/>
    <x v="0"/>
    <x v="0"/>
    <x v="0"/>
    <x v="0"/>
    <x v="0"/>
    <x v="0"/>
    <x v="0"/>
    <x v="0"/>
    <x v="0"/>
    <s v="Pagamento de salário referente a 02-2024"/>
  </r>
  <r>
    <x v="0"/>
    <n v="0"/>
    <n v="0"/>
    <n v="0"/>
    <n v="102"/>
    <x v="5526"/>
    <x v="0"/>
    <x v="0"/>
    <x v="0"/>
    <s v="03.16.16"/>
    <x v="24"/>
    <x v="0"/>
    <x v="0"/>
    <s v="Direção Ambiente e Saneamento "/>
    <s v="03.16.16"/>
    <s v="Direção Ambiente e Saneamento "/>
    <s v="03.16.16"/>
    <x v="60"/>
    <x v="0"/>
    <x v="0"/>
    <x v="0"/>
    <x v="0"/>
    <x v="0"/>
    <x v="0"/>
    <x v="0"/>
    <x v="2"/>
    <s v="2024-02-23"/>
    <x v="0"/>
    <n v="102"/>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2-2024"/>
  </r>
  <r>
    <x v="0"/>
    <n v="0"/>
    <n v="0"/>
    <n v="0"/>
    <n v="686"/>
    <x v="5526"/>
    <x v="0"/>
    <x v="0"/>
    <x v="0"/>
    <s v="03.16.16"/>
    <x v="24"/>
    <x v="0"/>
    <x v="0"/>
    <s v="Direção Ambiente e Saneamento "/>
    <s v="03.16.16"/>
    <s v="Direção Ambiente e Saneamento "/>
    <s v="03.16.16"/>
    <x v="28"/>
    <x v="0"/>
    <x v="0"/>
    <x v="0"/>
    <x v="0"/>
    <x v="0"/>
    <x v="0"/>
    <x v="0"/>
    <x v="2"/>
    <s v="2024-02-23"/>
    <x v="0"/>
    <n v="686"/>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2-2024"/>
  </r>
  <r>
    <x v="0"/>
    <n v="0"/>
    <n v="0"/>
    <n v="0"/>
    <n v="13"/>
    <x v="5526"/>
    <x v="0"/>
    <x v="0"/>
    <x v="0"/>
    <s v="03.16.16"/>
    <x v="24"/>
    <x v="0"/>
    <x v="0"/>
    <s v="Direção Ambiente e Saneamento "/>
    <s v="03.16.16"/>
    <s v="Direção Ambiente e Saneamento "/>
    <s v="03.16.16"/>
    <x v="29"/>
    <x v="0"/>
    <x v="0"/>
    <x v="0"/>
    <x v="0"/>
    <x v="0"/>
    <x v="0"/>
    <x v="0"/>
    <x v="2"/>
    <s v="2024-02-23"/>
    <x v="0"/>
    <n v="13"/>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2-2024"/>
  </r>
  <r>
    <x v="0"/>
    <n v="0"/>
    <n v="0"/>
    <n v="0"/>
    <n v="9621"/>
    <x v="5526"/>
    <x v="0"/>
    <x v="0"/>
    <x v="0"/>
    <s v="03.16.16"/>
    <x v="24"/>
    <x v="0"/>
    <x v="0"/>
    <s v="Direção Ambiente e Saneamento "/>
    <s v="03.16.16"/>
    <s v="Direção Ambiente e Saneamento "/>
    <s v="03.16.16"/>
    <x v="30"/>
    <x v="0"/>
    <x v="0"/>
    <x v="0"/>
    <x v="1"/>
    <x v="0"/>
    <x v="0"/>
    <x v="0"/>
    <x v="2"/>
    <s v="2024-02-23"/>
    <x v="0"/>
    <n v="9621"/>
    <x v="0"/>
    <m/>
    <x v="0"/>
    <m/>
    <x v="2"/>
    <n v="100474696"/>
    <x v="0"/>
    <x v="1"/>
    <s v="Direção Ambiente e Saneamento "/>
    <s v="ORI"/>
    <x v="0"/>
    <m/>
    <x v="0"/>
    <x v="0"/>
    <x v="0"/>
    <x v="0"/>
    <x v="0"/>
    <x v="0"/>
    <x v="0"/>
    <x v="0"/>
    <x v="0"/>
    <x v="0"/>
    <x v="0"/>
    <s v="Direção Ambiente e Saneamento "/>
    <x v="0"/>
    <x v="0"/>
    <x v="0"/>
    <x v="0"/>
    <x v="0"/>
    <x v="0"/>
    <x v="0"/>
    <x v="0"/>
    <x v="0"/>
    <x v="0"/>
    <x v="1"/>
    <x v="0"/>
    <s v="Pagamento de salário referente a 02-2024"/>
  </r>
  <r>
    <x v="0"/>
    <n v="0"/>
    <n v="0"/>
    <n v="0"/>
    <n v="88"/>
    <x v="5526"/>
    <x v="0"/>
    <x v="0"/>
    <x v="0"/>
    <s v="03.16.16"/>
    <x v="24"/>
    <x v="0"/>
    <x v="0"/>
    <s v="Direção Ambiente e Saneamento "/>
    <s v="03.16.16"/>
    <s v="Direção Ambiente e Saneamento "/>
    <s v="03.16.16"/>
    <x v="60"/>
    <x v="0"/>
    <x v="0"/>
    <x v="0"/>
    <x v="0"/>
    <x v="0"/>
    <x v="0"/>
    <x v="0"/>
    <x v="2"/>
    <s v="2024-02-23"/>
    <x v="0"/>
    <n v="88"/>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2-2024"/>
  </r>
  <r>
    <x v="0"/>
    <n v="0"/>
    <n v="0"/>
    <n v="0"/>
    <n v="592"/>
    <x v="5526"/>
    <x v="0"/>
    <x v="0"/>
    <x v="0"/>
    <s v="03.16.16"/>
    <x v="24"/>
    <x v="0"/>
    <x v="0"/>
    <s v="Direção Ambiente e Saneamento "/>
    <s v="03.16.16"/>
    <s v="Direção Ambiente e Saneamento "/>
    <s v="03.16.16"/>
    <x v="28"/>
    <x v="0"/>
    <x v="0"/>
    <x v="0"/>
    <x v="0"/>
    <x v="0"/>
    <x v="0"/>
    <x v="0"/>
    <x v="2"/>
    <s v="2024-02-23"/>
    <x v="0"/>
    <n v="592"/>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2-2024"/>
  </r>
  <r>
    <x v="0"/>
    <n v="0"/>
    <n v="0"/>
    <n v="0"/>
    <n v="11"/>
    <x v="5526"/>
    <x v="0"/>
    <x v="0"/>
    <x v="0"/>
    <s v="03.16.16"/>
    <x v="24"/>
    <x v="0"/>
    <x v="0"/>
    <s v="Direção Ambiente e Saneamento "/>
    <s v="03.16.16"/>
    <s v="Direção Ambiente e Saneamento "/>
    <s v="03.16.16"/>
    <x v="29"/>
    <x v="0"/>
    <x v="0"/>
    <x v="0"/>
    <x v="0"/>
    <x v="0"/>
    <x v="0"/>
    <x v="0"/>
    <x v="2"/>
    <s v="2024-02-23"/>
    <x v="0"/>
    <n v="11"/>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2-2024"/>
  </r>
  <r>
    <x v="0"/>
    <n v="0"/>
    <n v="0"/>
    <n v="0"/>
    <n v="8309"/>
    <x v="5526"/>
    <x v="0"/>
    <x v="0"/>
    <x v="0"/>
    <s v="03.16.16"/>
    <x v="24"/>
    <x v="0"/>
    <x v="0"/>
    <s v="Direção Ambiente e Saneamento "/>
    <s v="03.16.16"/>
    <s v="Direção Ambiente e Saneamento "/>
    <s v="03.16.16"/>
    <x v="30"/>
    <x v="0"/>
    <x v="0"/>
    <x v="0"/>
    <x v="1"/>
    <x v="0"/>
    <x v="0"/>
    <x v="0"/>
    <x v="2"/>
    <s v="2024-02-23"/>
    <x v="0"/>
    <n v="8309"/>
    <x v="0"/>
    <m/>
    <x v="0"/>
    <m/>
    <x v="67"/>
    <n v="100474708"/>
    <x v="0"/>
    <x v="7"/>
    <s v="Direção Ambiente e Saneamento "/>
    <s v="ORI"/>
    <x v="0"/>
    <m/>
    <x v="0"/>
    <x v="0"/>
    <x v="0"/>
    <x v="0"/>
    <x v="0"/>
    <x v="0"/>
    <x v="0"/>
    <x v="0"/>
    <x v="0"/>
    <x v="0"/>
    <x v="0"/>
    <s v="Direção Ambiente e Saneamento "/>
    <x v="0"/>
    <x v="0"/>
    <x v="0"/>
    <x v="0"/>
    <x v="0"/>
    <x v="0"/>
    <x v="0"/>
    <x v="0"/>
    <x v="0"/>
    <x v="0"/>
    <x v="7"/>
    <x v="0"/>
    <s v="Pagamento de salário referente a 02-2024"/>
  </r>
  <r>
    <x v="0"/>
    <n v="0"/>
    <n v="0"/>
    <n v="0"/>
    <n v="81"/>
    <x v="5526"/>
    <x v="0"/>
    <x v="0"/>
    <x v="0"/>
    <s v="03.16.16"/>
    <x v="24"/>
    <x v="0"/>
    <x v="0"/>
    <s v="Direção Ambiente e Saneamento "/>
    <s v="03.16.16"/>
    <s v="Direção Ambiente e Saneamento "/>
    <s v="03.16.16"/>
    <x v="60"/>
    <x v="0"/>
    <x v="0"/>
    <x v="0"/>
    <x v="0"/>
    <x v="0"/>
    <x v="0"/>
    <x v="0"/>
    <x v="2"/>
    <s v="2024-02-23"/>
    <x v="0"/>
    <n v="81"/>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2-2024"/>
  </r>
  <r>
    <x v="0"/>
    <n v="0"/>
    <n v="0"/>
    <n v="0"/>
    <n v="542"/>
    <x v="5526"/>
    <x v="0"/>
    <x v="0"/>
    <x v="0"/>
    <s v="03.16.16"/>
    <x v="24"/>
    <x v="0"/>
    <x v="0"/>
    <s v="Direção Ambiente e Saneamento "/>
    <s v="03.16.16"/>
    <s v="Direção Ambiente e Saneamento "/>
    <s v="03.16.16"/>
    <x v="28"/>
    <x v="0"/>
    <x v="0"/>
    <x v="0"/>
    <x v="0"/>
    <x v="0"/>
    <x v="0"/>
    <x v="0"/>
    <x v="2"/>
    <s v="2024-02-23"/>
    <x v="0"/>
    <n v="542"/>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2-2024"/>
  </r>
  <r>
    <x v="0"/>
    <n v="0"/>
    <n v="0"/>
    <n v="0"/>
    <n v="10"/>
    <x v="5526"/>
    <x v="0"/>
    <x v="0"/>
    <x v="0"/>
    <s v="03.16.16"/>
    <x v="24"/>
    <x v="0"/>
    <x v="0"/>
    <s v="Direção Ambiente e Saneamento "/>
    <s v="03.16.16"/>
    <s v="Direção Ambiente e Saneamento "/>
    <s v="03.16.16"/>
    <x v="29"/>
    <x v="0"/>
    <x v="0"/>
    <x v="0"/>
    <x v="0"/>
    <x v="0"/>
    <x v="0"/>
    <x v="0"/>
    <x v="2"/>
    <s v="2024-02-23"/>
    <x v="0"/>
    <n v="10"/>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2-2024"/>
  </r>
  <r>
    <x v="0"/>
    <n v="0"/>
    <n v="0"/>
    <n v="0"/>
    <n v="7600"/>
    <x v="5526"/>
    <x v="0"/>
    <x v="0"/>
    <x v="0"/>
    <s v="03.16.16"/>
    <x v="24"/>
    <x v="0"/>
    <x v="0"/>
    <s v="Direção Ambiente e Saneamento "/>
    <s v="03.16.16"/>
    <s v="Direção Ambiente e Saneamento "/>
    <s v="03.16.16"/>
    <x v="30"/>
    <x v="0"/>
    <x v="0"/>
    <x v="0"/>
    <x v="1"/>
    <x v="0"/>
    <x v="0"/>
    <x v="0"/>
    <x v="2"/>
    <s v="2024-02-23"/>
    <x v="0"/>
    <n v="7600"/>
    <x v="0"/>
    <m/>
    <x v="0"/>
    <m/>
    <x v="160"/>
    <n v="100478627"/>
    <x v="0"/>
    <x v="9"/>
    <s v="Direção Ambiente e Saneamento "/>
    <s v="ORI"/>
    <x v="0"/>
    <m/>
    <x v="0"/>
    <x v="0"/>
    <x v="0"/>
    <x v="0"/>
    <x v="0"/>
    <x v="0"/>
    <x v="0"/>
    <x v="0"/>
    <x v="0"/>
    <x v="0"/>
    <x v="0"/>
    <s v="Direção Ambiente e Saneamento "/>
    <x v="0"/>
    <x v="0"/>
    <x v="0"/>
    <x v="0"/>
    <x v="0"/>
    <x v="0"/>
    <x v="0"/>
    <x v="0"/>
    <x v="0"/>
    <x v="0"/>
    <x v="9"/>
    <x v="0"/>
    <s v="Pagamento de salário referente a 02-2024"/>
  </r>
  <r>
    <x v="0"/>
    <n v="0"/>
    <n v="0"/>
    <n v="0"/>
    <n v="12093"/>
    <x v="5526"/>
    <x v="0"/>
    <x v="0"/>
    <x v="0"/>
    <s v="03.16.16"/>
    <x v="24"/>
    <x v="0"/>
    <x v="0"/>
    <s v="Direção Ambiente e Saneamento "/>
    <s v="03.16.16"/>
    <s v="Direção Ambiente e Saneamento "/>
    <s v="03.16.16"/>
    <x v="60"/>
    <x v="0"/>
    <x v="0"/>
    <x v="0"/>
    <x v="0"/>
    <x v="0"/>
    <x v="0"/>
    <x v="0"/>
    <x v="2"/>
    <s v="2024-02-23"/>
    <x v="0"/>
    <n v="12093"/>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2-2024"/>
  </r>
  <r>
    <x v="0"/>
    <n v="0"/>
    <n v="0"/>
    <n v="0"/>
    <n v="80734"/>
    <x v="5526"/>
    <x v="0"/>
    <x v="0"/>
    <x v="0"/>
    <s v="03.16.16"/>
    <x v="24"/>
    <x v="0"/>
    <x v="0"/>
    <s v="Direção Ambiente e Saneamento "/>
    <s v="03.16.16"/>
    <s v="Direção Ambiente e Saneamento "/>
    <s v="03.16.16"/>
    <x v="28"/>
    <x v="0"/>
    <x v="0"/>
    <x v="0"/>
    <x v="0"/>
    <x v="0"/>
    <x v="0"/>
    <x v="0"/>
    <x v="2"/>
    <s v="2024-02-23"/>
    <x v="0"/>
    <n v="80734"/>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2-2024"/>
  </r>
  <r>
    <x v="0"/>
    <n v="0"/>
    <n v="0"/>
    <n v="0"/>
    <n v="1623"/>
    <x v="5526"/>
    <x v="0"/>
    <x v="0"/>
    <x v="0"/>
    <s v="03.16.16"/>
    <x v="24"/>
    <x v="0"/>
    <x v="0"/>
    <s v="Direção Ambiente e Saneamento "/>
    <s v="03.16.16"/>
    <s v="Direção Ambiente e Saneamento "/>
    <s v="03.16.16"/>
    <x v="29"/>
    <x v="0"/>
    <x v="0"/>
    <x v="0"/>
    <x v="0"/>
    <x v="0"/>
    <x v="0"/>
    <x v="0"/>
    <x v="2"/>
    <s v="2024-02-23"/>
    <x v="0"/>
    <n v="1623"/>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2-2024"/>
  </r>
  <r>
    <x v="0"/>
    <n v="0"/>
    <n v="0"/>
    <n v="0"/>
    <n v="1131617"/>
    <x v="5526"/>
    <x v="0"/>
    <x v="0"/>
    <x v="0"/>
    <s v="03.16.16"/>
    <x v="24"/>
    <x v="0"/>
    <x v="0"/>
    <s v="Direção Ambiente e Saneamento "/>
    <s v="03.16.16"/>
    <s v="Direção Ambiente e Saneamento "/>
    <s v="03.16.16"/>
    <x v="30"/>
    <x v="0"/>
    <x v="0"/>
    <x v="0"/>
    <x v="1"/>
    <x v="0"/>
    <x v="0"/>
    <x v="0"/>
    <x v="2"/>
    <s v="2024-02-23"/>
    <x v="0"/>
    <n v="1131617"/>
    <x v="0"/>
    <m/>
    <x v="0"/>
    <m/>
    <x v="9"/>
    <n v="100474693"/>
    <x v="0"/>
    <x v="0"/>
    <s v="Direção Ambiente e Saneamento "/>
    <s v="ORI"/>
    <x v="0"/>
    <m/>
    <x v="0"/>
    <x v="0"/>
    <x v="0"/>
    <x v="0"/>
    <x v="0"/>
    <x v="0"/>
    <x v="0"/>
    <x v="0"/>
    <x v="0"/>
    <x v="0"/>
    <x v="0"/>
    <s v="Direção Ambiente e Saneamento "/>
    <x v="0"/>
    <x v="0"/>
    <x v="0"/>
    <x v="0"/>
    <x v="0"/>
    <x v="0"/>
    <x v="0"/>
    <x v="0"/>
    <x v="0"/>
    <x v="0"/>
    <x v="0"/>
    <x v="0"/>
    <s v="Pagamento de salário referente a 02-2024"/>
  </r>
  <r>
    <x v="0"/>
    <n v="0"/>
    <n v="0"/>
    <n v="0"/>
    <n v="3407"/>
    <x v="5527"/>
    <x v="0"/>
    <x v="0"/>
    <x v="0"/>
    <s v="03.16.15"/>
    <x v="0"/>
    <x v="0"/>
    <x v="0"/>
    <s v="Direção Financeira"/>
    <s v="03.16.15"/>
    <s v="Direção Financeira"/>
    <s v="03.16.15"/>
    <x v="64"/>
    <x v="0"/>
    <x v="0"/>
    <x v="0"/>
    <x v="0"/>
    <x v="0"/>
    <x v="0"/>
    <x v="0"/>
    <x v="2"/>
    <s v="2024-02-23"/>
    <x v="0"/>
    <n v="3407"/>
    <x v="0"/>
    <m/>
    <x v="0"/>
    <m/>
    <x v="2"/>
    <n v="100474696"/>
    <x v="0"/>
    <x v="1"/>
    <s v="Direção Financeira"/>
    <s v="ORI"/>
    <x v="0"/>
    <m/>
    <x v="0"/>
    <x v="0"/>
    <x v="0"/>
    <x v="0"/>
    <x v="0"/>
    <x v="0"/>
    <x v="0"/>
    <x v="0"/>
    <x v="0"/>
    <x v="0"/>
    <x v="0"/>
    <s v="Direção Financeira"/>
    <x v="0"/>
    <x v="0"/>
    <x v="0"/>
    <x v="0"/>
    <x v="0"/>
    <x v="0"/>
    <x v="0"/>
    <x v="0"/>
    <x v="0"/>
    <x v="0"/>
    <x v="1"/>
    <x v="0"/>
    <s v="Pagamento de salário referente a 02-2024"/>
  </r>
  <r>
    <x v="0"/>
    <n v="0"/>
    <n v="0"/>
    <n v="0"/>
    <n v="46"/>
    <x v="5527"/>
    <x v="0"/>
    <x v="0"/>
    <x v="0"/>
    <s v="03.16.15"/>
    <x v="0"/>
    <x v="0"/>
    <x v="0"/>
    <s v="Direção Financeira"/>
    <s v="03.16.15"/>
    <s v="Direção Financeira"/>
    <s v="03.16.15"/>
    <x v="29"/>
    <x v="0"/>
    <x v="0"/>
    <x v="0"/>
    <x v="0"/>
    <x v="0"/>
    <x v="0"/>
    <x v="0"/>
    <x v="2"/>
    <s v="2024-02-23"/>
    <x v="0"/>
    <n v="46"/>
    <x v="0"/>
    <m/>
    <x v="0"/>
    <m/>
    <x v="2"/>
    <n v="100474696"/>
    <x v="0"/>
    <x v="1"/>
    <s v="Direção Financeira"/>
    <s v="ORI"/>
    <x v="0"/>
    <m/>
    <x v="0"/>
    <x v="0"/>
    <x v="0"/>
    <x v="0"/>
    <x v="0"/>
    <x v="0"/>
    <x v="0"/>
    <x v="0"/>
    <x v="0"/>
    <x v="0"/>
    <x v="0"/>
    <s v="Direção Financeira"/>
    <x v="0"/>
    <x v="0"/>
    <x v="0"/>
    <x v="0"/>
    <x v="0"/>
    <x v="0"/>
    <x v="0"/>
    <x v="0"/>
    <x v="0"/>
    <x v="0"/>
    <x v="1"/>
    <x v="0"/>
    <s v="Pagamento de salário referente a 02-2024"/>
  </r>
  <r>
    <x v="0"/>
    <n v="0"/>
    <n v="0"/>
    <n v="0"/>
    <n v="3677"/>
    <x v="5527"/>
    <x v="0"/>
    <x v="0"/>
    <x v="0"/>
    <s v="03.16.15"/>
    <x v="0"/>
    <x v="0"/>
    <x v="0"/>
    <s v="Direção Financeira"/>
    <s v="03.16.15"/>
    <s v="Direção Financeira"/>
    <s v="03.16.15"/>
    <x v="28"/>
    <x v="0"/>
    <x v="0"/>
    <x v="0"/>
    <x v="0"/>
    <x v="0"/>
    <x v="0"/>
    <x v="0"/>
    <x v="2"/>
    <s v="2024-02-23"/>
    <x v="0"/>
    <n v="3677"/>
    <x v="0"/>
    <m/>
    <x v="0"/>
    <m/>
    <x v="2"/>
    <n v="100474696"/>
    <x v="0"/>
    <x v="1"/>
    <s v="Direção Financeira"/>
    <s v="ORI"/>
    <x v="0"/>
    <m/>
    <x v="0"/>
    <x v="0"/>
    <x v="0"/>
    <x v="0"/>
    <x v="0"/>
    <x v="0"/>
    <x v="0"/>
    <x v="0"/>
    <x v="0"/>
    <x v="0"/>
    <x v="0"/>
    <s v="Direção Financeira"/>
    <x v="0"/>
    <x v="0"/>
    <x v="0"/>
    <x v="0"/>
    <x v="0"/>
    <x v="0"/>
    <x v="0"/>
    <x v="0"/>
    <x v="0"/>
    <x v="0"/>
    <x v="1"/>
    <x v="0"/>
    <s v="Pagamento de salário referente a 02-2024"/>
  </r>
  <r>
    <x v="0"/>
    <n v="0"/>
    <n v="0"/>
    <n v="0"/>
    <n v="40530"/>
    <x v="5527"/>
    <x v="0"/>
    <x v="0"/>
    <x v="0"/>
    <s v="03.16.15"/>
    <x v="0"/>
    <x v="0"/>
    <x v="0"/>
    <s v="Direção Financeira"/>
    <s v="03.16.15"/>
    <s v="Direção Financeira"/>
    <s v="03.16.15"/>
    <x v="30"/>
    <x v="0"/>
    <x v="0"/>
    <x v="0"/>
    <x v="1"/>
    <x v="0"/>
    <x v="0"/>
    <x v="0"/>
    <x v="2"/>
    <s v="2024-02-23"/>
    <x v="0"/>
    <n v="40530"/>
    <x v="0"/>
    <m/>
    <x v="0"/>
    <m/>
    <x v="2"/>
    <n v="100474696"/>
    <x v="0"/>
    <x v="1"/>
    <s v="Direção Financeira"/>
    <s v="ORI"/>
    <x v="0"/>
    <m/>
    <x v="0"/>
    <x v="0"/>
    <x v="0"/>
    <x v="0"/>
    <x v="0"/>
    <x v="0"/>
    <x v="0"/>
    <x v="0"/>
    <x v="0"/>
    <x v="0"/>
    <x v="0"/>
    <s v="Direção Financeira"/>
    <x v="0"/>
    <x v="0"/>
    <x v="0"/>
    <x v="0"/>
    <x v="0"/>
    <x v="0"/>
    <x v="0"/>
    <x v="0"/>
    <x v="0"/>
    <x v="0"/>
    <x v="1"/>
    <x v="0"/>
    <s v="Pagamento de salário referente a 02-2024"/>
  </r>
  <r>
    <x v="0"/>
    <n v="0"/>
    <n v="0"/>
    <n v="0"/>
    <n v="16755"/>
    <x v="5527"/>
    <x v="0"/>
    <x v="0"/>
    <x v="0"/>
    <s v="03.16.15"/>
    <x v="0"/>
    <x v="0"/>
    <x v="0"/>
    <s v="Direção Financeira"/>
    <s v="03.16.15"/>
    <s v="Direção Financeira"/>
    <s v="03.16.15"/>
    <x v="48"/>
    <x v="0"/>
    <x v="0"/>
    <x v="0"/>
    <x v="1"/>
    <x v="0"/>
    <x v="0"/>
    <x v="0"/>
    <x v="2"/>
    <s v="2024-02-23"/>
    <x v="0"/>
    <n v="16755"/>
    <x v="0"/>
    <m/>
    <x v="0"/>
    <m/>
    <x v="2"/>
    <n v="100474696"/>
    <x v="0"/>
    <x v="1"/>
    <s v="Direção Financeira"/>
    <s v="ORI"/>
    <x v="0"/>
    <m/>
    <x v="0"/>
    <x v="0"/>
    <x v="0"/>
    <x v="0"/>
    <x v="0"/>
    <x v="0"/>
    <x v="0"/>
    <x v="0"/>
    <x v="0"/>
    <x v="0"/>
    <x v="0"/>
    <s v="Direção Financeira"/>
    <x v="0"/>
    <x v="0"/>
    <x v="0"/>
    <x v="0"/>
    <x v="0"/>
    <x v="0"/>
    <x v="0"/>
    <x v="0"/>
    <x v="0"/>
    <x v="0"/>
    <x v="1"/>
    <x v="0"/>
    <s v="Pagamento de salário referente a 02-2024"/>
  </r>
  <r>
    <x v="0"/>
    <n v="0"/>
    <n v="0"/>
    <n v="0"/>
    <n v="49611"/>
    <x v="5527"/>
    <x v="0"/>
    <x v="0"/>
    <x v="0"/>
    <s v="03.16.15"/>
    <x v="0"/>
    <x v="0"/>
    <x v="0"/>
    <s v="Direção Financeira"/>
    <s v="03.16.15"/>
    <s v="Direção Financeira"/>
    <s v="03.16.15"/>
    <x v="64"/>
    <x v="0"/>
    <x v="0"/>
    <x v="0"/>
    <x v="0"/>
    <x v="0"/>
    <x v="0"/>
    <x v="0"/>
    <x v="2"/>
    <s v="2024-02-23"/>
    <x v="0"/>
    <n v="49611"/>
    <x v="0"/>
    <m/>
    <x v="0"/>
    <m/>
    <x v="9"/>
    <n v="100474693"/>
    <x v="0"/>
    <x v="0"/>
    <s v="Direção Financeira"/>
    <s v="ORI"/>
    <x v="0"/>
    <m/>
    <x v="0"/>
    <x v="0"/>
    <x v="0"/>
    <x v="0"/>
    <x v="0"/>
    <x v="0"/>
    <x v="0"/>
    <x v="0"/>
    <x v="0"/>
    <x v="0"/>
    <x v="0"/>
    <s v="Direção Financeira"/>
    <x v="0"/>
    <x v="0"/>
    <x v="0"/>
    <x v="0"/>
    <x v="0"/>
    <x v="0"/>
    <x v="0"/>
    <x v="0"/>
    <x v="0"/>
    <x v="0"/>
    <x v="0"/>
    <x v="0"/>
    <s v="Pagamento de salário referente a 02-2024"/>
  </r>
  <r>
    <x v="0"/>
    <n v="0"/>
    <n v="0"/>
    <n v="0"/>
    <n v="683"/>
    <x v="5527"/>
    <x v="0"/>
    <x v="0"/>
    <x v="0"/>
    <s v="03.16.15"/>
    <x v="0"/>
    <x v="0"/>
    <x v="0"/>
    <s v="Direção Financeira"/>
    <s v="03.16.15"/>
    <s v="Direção Financeira"/>
    <s v="03.16.15"/>
    <x v="29"/>
    <x v="0"/>
    <x v="0"/>
    <x v="0"/>
    <x v="0"/>
    <x v="0"/>
    <x v="0"/>
    <x v="0"/>
    <x v="2"/>
    <s v="2024-02-23"/>
    <x v="0"/>
    <n v="683"/>
    <x v="0"/>
    <m/>
    <x v="0"/>
    <m/>
    <x v="9"/>
    <n v="100474693"/>
    <x v="0"/>
    <x v="0"/>
    <s v="Direção Financeira"/>
    <s v="ORI"/>
    <x v="0"/>
    <m/>
    <x v="0"/>
    <x v="0"/>
    <x v="0"/>
    <x v="0"/>
    <x v="0"/>
    <x v="0"/>
    <x v="0"/>
    <x v="0"/>
    <x v="0"/>
    <x v="0"/>
    <x v="0"/>
    <s v="Direção Financeira"/>
    <x v="0"/>
    <x v="0"/>
    <x v="0"/>
    <x v="0"/>
    <x v="0"/>
    <x v="0"/>
    <x v="0"/>
    <x v="0"/>
    <x v="0"/>
    <x v="0"/>
    <x v="0"/>
    <x v="0"/>
    <s v="Pagamento de salário referente a 02-2024"/>
  </r>
  <r>
    <x v="0"/>
    <n v="0"/>
    <n v="0"/>
    <n v="0"/>
    <n v="53541"/>
    <x v="5527"/>
    <x v="0"/>
    <x v="0"/>
    <x v="0"/>
    <s v="03.16.15"/>
    <x v="0"/>
    <x v="0"/>
    <x v="0"/>
    <s v="Direção Financeira"/>
    <s v="03.16.15"/>
    <s v="Direção Financeira"/>
    <s v="03.16.15"/>
    <x v="28"/>
    <x v="0"/>
    <x v="0"/>
    <x v="0"/>
    <x v="0"/>
    <x v="0"/>
    <x v="0"/>
    <x v="0"/>
    <x v="2"/>
    <s v="2024-02-23"/>
    <x v="0"/>
    <n v="53541"/>
    <x v="0"/>
    <m/>
    <x v="0"/>
    <m/>
    <x v="9"/>
    <n v="100474693"/>
    <x v="0"/>
    <x v="0"/>
    <s v="Direção Financeira"/>
    <s v="ORI"/>
    <x v="0"/>
    <m/>
    <x v="0"/>
    <x v="0"/>
    <x v="0"/>
    <x v="0"/>
    <x v="0"/>
    <x v="0"/>
    <x v="0"/>
    <x v="0"/>
    <x v="0"/>
    <x v="0"/>
    <x v="0"/>
    <s v="Direção Financeira"/>
    <x v="0"/>
    <x v="0"/>
    <x v="0"/>
    <x v="0"/>
    <x v="0"/>
    <x v="0"/>
    <x v="0"/>
    <x v="0"/>
    <x v="0"/>
    <x v="0"/>
    <x v="0"/>
    <x v="0"/>
    <s v="Pagamento de salário referente a 02-2024"/>
  </r>
  <r>
    <x v="0"/>
    <n v="0"/>
    <n v="0"/>
    <n v="0"/>
    <n v="590094"/>
    <x v="5527"/>
    <x v="0"/>
    <x v="0"/>
    <x v="0"/>
    <s v="03.16.15"/>
    <x v="0"/>
    <x v="0"/>
    <x v="0"/>
    <s v="Direção Financeira"/>
    <s v="03.16.15"/>
    <s v="Direção Financeira"/>
    <s v="03.16.15"/>
    <x v="30"/>
    <x v="0"/>
    <x v="0"/>
    <x v="0"/>
    <x v="1"/>
    <x v="0"/>
    <x v="0"/>
    <x v="0"/>
    <x v="2"/>
    <s v="2024-02-23"/>
    <x v="0"/>
    <n v="590094"/>
    <x v="0"/>
    <m/>
    <x v="0"/>
    <m/>
    <x v="9"/>
    <n v="100474693"/>
    <x v="0"/>
    <x v="0"/>
    <s v="Direção Financeira"/>
    <s v="ORI"/>
    <x v="0"/>
    <m/>
    <x v="0"/>
    <x v="0"/>
    <x v="0"/>
    <x v="0"/>
    <x v="0"/>
    <x v="0"/>
    <x v="0"/>
    <x v="0"/>
    <x v="0"/>
    <x v="0"/>
    <x v="0"/>
    <s v="Direção Financeira"/>
    <x v="0"/>
    <x v="0"/>
    <x v="0"/>
    <x v="0"/>
    <x v="0"/>
    <x v="0"/>
    <x v="0"/>
    <x v="0"/>
    <x v="0"/>
    <x v="0"/>
    <x v="0"/>
    <x v="0"/>
    <s v="Pagamento de salário referente a 02-2024"/>
  </r>
  <r>
    <x v="0"/>
    <n v="0"/>
    <n v="0"/>
    <n v="0"/>
    <n v="243893"/>
    <x v="5527"/>
    <x v="0"/>
    <x v="0"/>
    <x v="0"/>
    <s v="03.16.15"/>
    <x v="0"/>
    <x v="0"/>
    <x v="0"/>
    <s v="Direção Financeira"/>
    <s v="03.16.15"/>
    <s v="Direção Financeira"/>
    <s v="03.16.15"/>
    <x v="48"/>
    <x v="0"/>
    <x v="0"/>
    <x v="0"/>
    <x v="1"/>
    <x v="0"/>
    <x v="0"/>
    <x v="0"/>
    <x v="2"/>
    <s v="2024-02-23"/>
    <x v="0"/>
    <n v="243893"/>
    <x v="0"/>
    <m/>
    <x v="0"/>
    <m/>
    <x v="9"/>
    <n v="100474693"/>
    <x v="0"/>
    <x v="0"/>
    <s v="Direção Financeira"/>
    <s v="ORI"/>
    <x v="0"/>
    <m/>
    <x v="0"/>
    <x v="0"/>
    <x v="0"/>
    <x v="0"/>
    <x v="0"/>
    <x v="0"/>
    <x v="0"/>
    <x v="0"/>
    <x v="0"/>
    <x v="0"/>
    <x v="0"/>
    <s v="Direção Financeira"/>
    <x v="0"/>
    <x v="0"/>
    <x v="0"/>
    <x v="0"/>
    <x v="0"/>
    <x v="0"/>
    <x v="0"/>
    <x v="0"/>
    <x v="0"/>
    <x v="0"/>
    <x v="0"/>
    <x v="0"/>
    <s v="Pagamento de salário referente a 02-2024"/>
  </r>
  <r>
    <x v="0"/>
    <n v="0"/>
    <n v="0"/>
    <n v="0"/>
    <n v="704"/>
    <x v="5528"/>
    <x v="0"/>
    <x v="0"/>
    <x v="0"/>
    <s v="03.16.11"/>
    <x v="27"/>
    <x v="0"/>
    <x v="0"/>
    <s v="Direcção de Obras"/>
    <s v="03.16.11"/>
    <s v="Direcção de Obras"/>
    <s v="03.16.11"/>
    <x v="31"/>
    <x v="0"/>
    <x v="0"/>
    <x v="1"/>
    <x v="0"/>
    <x v="0"/>
    <x v="0"/>
    <x v="0"/>
    <x v="2"/>
    <s v="2024-02-23"/>
    <x v="0"/>
    <n v="704"/>
    <x v="0"/>
    <m/>
    <x v="0"/>
    <m/>
    <x v="2"/>
    <n v="100474696"/>
    <x v="0"/>
    <x v="1"/>
    <s v="Direcção de Obras"/>
    <s v="ORI"/>
    <x v="0"/>
    <m/>
    <x v="0"/>
    <x v="0"/>
    <x v="0"/>
    <x v="0"/>
    <x v="0"/>
    <x v="0"/>
    <x v="0"/>
    <x v="0"/>
    <x v="0"/>
    <x v="0"/>
    <x v="0"/>
    <s v="Direcção de Obras"/>
    <x v="0"/>
    <x v="0"/>
    <x v="0"/>
    <x v="0"/>
    <x v="0"/>
    <x v="0"/>
    <x v="0"/>
    <x v="0"/>
    <x v="0"/>
    <x v="0"/>
    <x v="1"/>
    <x v="0"/>
    <s v="Pagamento de salário referente a 02-2024"/>
  </r>
  <r>
    <x v="0"/>
    <n v="0"/>
    <n v="0"/>
    <n v="0"/>
    <n v="23"/>
    <x v="5528"/>
    <x v="0"/>
    <x v="0"/>
    <x v="0"/>
    <s v="03.16.11"/>
    <x v="27"/>
    <x v="0"/>
    <x v="0"/>
    <s v="Direcção de Obras"/>
    <s v="03.16.11"/>
    <s v="Direcção de Obras"/>
    <s v="03.16.11"/>
    <x v="29"/>
    <x v="0"/>
    <x v="0"/>
    <x v="0"/>
    <x v="0"/>
    <x v="0"/>
    <x v="0"/>
    <x v="0"/>
    <x v="2"/>
    <s v="2024-02-23"/>
    <x v="0"/>
    <n v="23"/>
    <x v="0"/>
    <m/>
    <x v="0"/>
    <m/>
    <x v="2"/>
    <n v="100474696"/>
    <x v="0"/>
    <x v="1"/>
    <s v="Direcção de Obras"/>
    <s v="ORI"/>
    <x v="0"/>
    <m/>
    <x v="0"/>
    <x v="0"/>
    <x v="0"/>
    <x v="0"/>
    <x v="0"/>
    <x v="0"/>
    <x v="0"/>
    <x v="0"/>
    <x v="0"/>
    <x v="0"/>
    <x v="0"/>
    <s v="Direcção de Obras"/>
    <x v="0"/>
    <x v="0"/>
    <x v="0"/>
    <x v="0"/>
    <x v="0"/>
    <x v="0"/>
    <x v="0"/>
    <x v="0"/>
    <x v="0"/>
    <x v="0"/>
    <x v="1"/>
    <x v="0"/>
    <s v="Pagamento de salário referente a 02-2024"/>
  </r>
  <r>
    <x v="0"/>
    <n v="0"/>
    <n v="0"/>
    <n v="0"/>
    <n v="3081"/>
    <x v="5528"/>
    <x v="0"/>
    <x v="0"/>
    <x v="0"/>
    <s v="03.16.11"/>
    <x v="27"/>
    <x v="0"/>
    <x v="0"/>
    <s v="Direcção de Obras"/>
    <s v="03.16.11"/>
    <s v="Direcção de Obras"/>
    <s v="03.16.11"/>
    <x v="28"/>
    <x v="0"/>
    <x v="0"/>
    <x v="0"/>
    <x v="0"/>
    <x v="0"/>
    <x v="0"/>
    <x v="0"/>
    <x v="2"/>
    <s v="2024-02-23"/>
    <x v="0"/>
    <n v="3081"/>
    <x v="0"/>
    <m/>
    <x v="0"/>
    <m/>
    <x v="2"/>
    <n v="100474696"/>
    <x v="0"/>
    <x v="1"/>
    <s v="Direcção de Obras"/>
    <s v="ORI"/>
    <x v="0"/>
    <m/>
    <x v="0"/>
    <x v="0"/>
    <x v="0"/>
    <x v="0"/>
    <x v="0"/>
    <x v="0"/>
    <x v="0"/>
    <x v="0"/>
    <x v="0"/>
    <x v="0"/>
    <x v="0"/>
    <s v="Direcção de Obras"/>
    <x v="0"/>
    <x v="0"/>
    <x v="0"/>
    <x v="0"/>
    <x v="0"/>
    <x v="0"/>
    <x v="0"/>
    <x v="0"/>
    <x v="0"/>
    <x v="0"/>
    <x v="1"/>
    <x v="0"/>
    <s v="Pagamento de salário referente a 02-2024"/>
  </r>
  <r>
    <x v="0"/>
    <n v="0"/>
    <n v="0"/>
    <n v="0"/>
    <n v="17616"/>
    <x v="5528"/>
    <x v="0"/>
    <x v="0"/>
    <x v="0"/>
    <s v="03.16.11"/>
    <x v="27"/>
    <x v="0"/>
    <x v="0"/>
    <s v="Direcção de Obras"/>
    <s v="03.16.11"/>
    <s v="Direcção de Obras"/>
    <s v="03.16.11"/>
    <x v="30"/>
    <x v="0"/>
    <x v="0"/>
    <x v="0"/>
    <x v="1"/>
    <x v="0"/>
    <x v="0"/>
    <x v="0"/>
    <x v="2"/>
    <s v="2024-02-23"/>
    <x v="0"/>
    <n v="17616"/>
    <x v="0"/>
    <m/>
    <x v="0"/>
    <m/>
    <x v="2"/>
    <n v="100474696"/>
    <x v="0"/>
    <x v="1"/>
    <s v="Direcção de Obras"/>
    <s v="ORI"/>
    <x v="0"/>
    <m/>
    <x v="0"/>
    <x v="0"/>
    <x v="0"/>
    <x v="0"/>
    <x v="0"/>
    <x v="0"/>
    <x v="0"/>
    <x v="0"/>
    <x v="0"/>
    <x v="0"/>
    <x v="0"/>
    <s v="Direcção de Obras"/>
    <x v="0"/>
    <x v="0"/>
    <x v="0"/>
    <x v="0"/>
    <x v="0"/>
    <x v="0"/>
    <x v="0"/>
    <x v="0"/>
    <x v="0"/>
    <x v="0"/>
    <x v="1"/>
    <x v="0"/>
    <s v="Pagamento de salário referente a 02-2024"/>
  </r>
  <r>
    <x v="0"/>
    <n v="0"/>
    <n v="0"/>
    <n v="0"/>
    <n v="19266"/>
    <x v="5528"/>
    <x v="0"/>
    <x v="0"/>
    <x v="0"/>
    <s v="03.16.11"/>
    <x v="27"/>
    <x v="0"/>
    <x v="0"/>
    <s v="Direcção de Obras"/>
    <s v="03.16.11"/>
    <s v="Direcção de Obras"/>
    <s v="03.16.11"/>
    <x v="48"/>
    <x v="0"/>
    <x v="0"/>
    <x v="0"/>
    <x v="1"/>
    <x v="0"/>
    <x v="0"/>
    <x v="0"/>
    <x v="2"/>
    <s v="2024-02-23"/>
    <x v="0"/>
    <n v="19266"/>
    <x v="0"/>
    <m/>
    <x v="0"/>
    <m/>
    <x v="2"/>
    <n v="100474696"/>
    <x v="0"/>
    <x v="1"/>
    <s v="Direcção de Obras"/>
    <s v="ORI"/>
    <x v="0"/>
    <m/>
    <x v="0"/>
    <x v="0"/>
    <x v="0"/>
    <x v="0"/>
    <x v="0"/>
    <x v="0"/>
    <x v="0"/>
    <x v="0"/>
    <x v="0"/>
    <x v="0"/>
    <x v="0"/>
    <s v="Direcção de Obras"/>
    <x v="0"/>
    <x v="0"/>
    <x v="0"/>
    <x v="0"/>
    <x v="0"/>
    <x v="0"/>
    <x v="0"/>
    <x v="0"/>
    <x v="0"/>
    <x v="0"/>
    <x v="1"/>
    <x v="0"/>
    <s v="Pagamento de salário referente a 02-2024"/>
  </r>
  <r>
    <x v="0"/>
    <n v="0"/>
    <n v="0"/>
    <n v="0"/>
    <n v="7049"/>
    <x v="5528"/>
    <x v="0"/>
    <x v="0"/>
    <x v="0"/>
    <s v="03.16.11"/>
    <x v="27"/>
    <x v="0"/>
    <x v="0"/>
    <s v="Direcção de Obras"/>
    <s v="03.16.11"/>
    <s v="Direcção de Obras"/>
    <s v="03.16.11"/>
    <x v="49"/>
    <x v="0"/>
    <x v="0"/>
    <x v="0"/>
    <x v="1"/>
    <x v="0"/>
    <x v="0"/>
    <x v="0"/>
    <x v="2"/>
    <s v="2024-02-23"/>
    <x v="0"/>
    <n v="7049"/>
    <x v="0"/>
    <m/>
    <x v="0"/>
    <m/>
    <x v="2"/>
    <n v="100474696"/>
    <x v="0"/>
    <x v="1"/>
    <s v="Direcção de Obras"/>
    <s v="ORI"/>
    <x v="0"/>
    <m/>
    <x v="0"/>
    <x v="0"/>
    <x v="0"/>
    <x v="0"/>
    <x v="0"/>
    <x v="0"/>
    <x v="0"/>
    <x v="0"/>
    <x v="0"/>
    <x v="0"/>
    <x v="0"/>
    <s v="Direcção de Obras"/>
    <x v="0"/>
    <x v="0"/>
    <x v="0"/>
    <x v="0"/>
    <x v="0"/>
    <x v="0"/>
    <x v="0"/>
    <x v="0"/>
    <x v="0"/>
    <x v="0"/>
    <x v="1"/>
    <x v="0"/>
    <s v="Pagamento de salário referente a 02-2024"/>
  </r>
  <r>
    <x v="0"/>
    <n v="0"/>
    <n v="0"/>
    <n v="0"/>
    <n v="132"/>
    <x v="5528"/>
    <x v="0"/>
    <x v="0"/>
    <x v="0"/>
    <s v="03.16.11"/>
    <x v="27"/>
    <x v="0"/>
    <x v="0"/>
    <s v="Direcção de Obras"/>
    <s v="03.16.11"/>
    <s v="Direcção de Obras"/>
    <s v="03.16.11"/>
    <x v="31"/>
    <x v="0"/>
    <x v="0"/>
    <x v="1"/>
    <x v="0"/>
    <x v="0"/>
    <x v="0"/>
    <x v="0"/>
    <x v="2"/>
    <s v="2024-02-23"/>
    <x v="0"/>
    <n v="132"/>
    <x v="0"/>
    <m/>
    <x v="0"/>
    <m/>
    <x v="67"/>
    <n v="100474708"/>
    <x v="0"/>
    <x v="7"/>
    <s v="Direcção de Obras"/>
    <s v="ORI"/>
    <x v="0"/>
    <m/>
    <x v="0"/>
    <x v="0"/>
    <x v="0"/>
    <x v="0"/>
    <x v="0"/>
    <x v="0"/>
    <x v="0"/>
    <x v="0"/>
    <x v="0"/>
    <x v="0"/>
    <x v="0"/>
    <s v="Direcção de Obras"/>
    <x v="0"/>
    <x v="0"/>
    <x v="0"/>
    <x v="0"/>
    <x v="0"/>
    <x v="0"/>
    <x v="0"/>
    <x v="0"/>
    <x v="0"/>
    <x v="0"/>
    <x v="7"/>
    <x v="0"/>
    <s v="Pagamento de salário referente a 02-2024"/>
  </r>
  <r>
    <x v="0"/>
    <n v="0"/>
    <n v="0"/>
    <n v="0"/>
    <n v="4"/>
    <x v="5528"/>
    <x v="0"/>
    <x v="0"/>
    <x v="0"/>
    <s v="03.16.11"/>
    <x v="27"/>
    <x v="0"/>
    <x v="0"/>
    <s v="Direcção de Obras"/>
    <s v="03.16.11"/>
    <s v="Direcção de Obras"/>
    <s v="03.16.11"/>
    <x v="29"/>
    <x v="0"/>
    <x v="0"/>
    <x v="0"/>
    <x v="0"/>
    <x v="0"/>
    <x v="0"/>
    <x v="0"/>
    <x v="2"/>
    <s v="2024-02-23"/>
    <x v="0"/>
    <n v="4"/>
    <x v="0"/>
    <m/>
    <x v="0"/>
    <m/>
    <x v="67"/>
    <n v="100474708"/>
    <x v="0"/>
    <x v="7"/>
    <s v="Direcção de Obras"/>
    <s v="ORI"/>
    <x v="0"/>
    <m/>
    <x v="0"/>
    <x v="0"/>
    <x v="0"/>
    <x v="0"/>
    <x v="0"/>
    <x v="0"/>
    <x v="0"/>
    <x v="0"/>
    <x v="0"/>
    <x v="0"/>
    <x v="0"/>
    <s v="Direcção de Obras"/>
    <x v="0"/>
    <x v="0"/>
    <x v="0"/>
    <x v="0"/>
    <x v="0"/>
    <x v="0"/>
    <x v="0"/>
    <x v="0"/>
    <x v="0"/>
    <x v="0"/>
    <x v="7"/>
    <x v="0"/>
    <s v="Pagamento de salário referente a 02-2024"/>
  </r>
  <r>
    <x v="0"/>
    <n v="0"/>
    <n v="0"/>
    <n v="0"/>
    <n v="581"/>
    <x v="5528"/>
    <x v="0"/>
    <x v="0"/>
    <x v="0"/>
    <s v="03.16.11"/>
    <x v="27"/>
    <x v="0"/>
    <x v="0"/>
    <s v="Direcção de Obras"/>
    <s v="03.16.11"/>
    <s v="Direcção de Obras"/>
    <s v="03.16.11"/>
    <x v="28"/>
    <x v="0"/>
    <x v="0"/>
    <x v="0"/>
    <x v="0"/>
    <x v="0"/>
    <x v="0"/>
    <x v="0"/>
    <x v="2"/>
    <s v="2024-02-23"/>
    <x v="0"/>
    <n v="581"/>
    <x v="0"/>
    <m/>
    <x v="0"/>
    <m/>
    <x v="67"/>
    <n v="100474708"/>
    <x v="0"/>
    <x v="7"/>
    <s v="Direcção de Obras"/>
    <s v="ORI"/>
    <x v="0"/>
    <m/>
    <x v="0"/>
    <x v="0"/>
    <x v="0"/>
    <x v="0"/>
    <x v="0"/>
    <x v="0"/>
    <x v="0"/>
    <x v="0"/>
    <x v="0"/>
    <x v="0"/>
    <x v="0"/>
    <s v="Direcção de Obras"/>
    <x v="0"/>
    <x v="0"/>
    <x v="0"/>
    <x v="0"/>
    <x v="0"/>
    <x v="0"/>
    <x v="0"/>
    <x v="0"/>
    <x v="0"/>
    <x v="0"/>
    <x v="7"/>
    <x v="0"/>
    <s v="Pagamento de salário referente a 02-2024"/>
  </r>
  <r>
    <x v="0"/>
    <n v="0"/>
    <n v="0"/>
    <n v="0"/>
    <n v="3321"/>
    <x v="5528"/>
    <x v="0"/>
    <x v="0"/>
    <x v="0"/>
    <s v="03.16.11"/>
    <x v="27"/>
    <x v="0"/>
    <x v="0"/>
    <s v="Direcção de Obras"/>
    <s v="03.16.11"/>
    <s v="Direcção de Obras"/>
    <s v="03.16.11"/>
    <x v="30"/>
    <x v="0"/>
    <x v="0"/>
    <x v="0"/>
    <x v="1"/>
    <x v="0"/>
    <x v="0"/>
    <x v="0"/>
    <x v="2"/>
    <s v="2024-02-23"/>
    <x v="0"/>
    <n v="3321"/>
    <x v="0"/>
    <m/>
    <x v="0"/>
    <m/>
    <x v="67"/>
    <n v="100474708"/>
    <x v="0"/>
    <x v="7"/>
    <s v="Direcção de Obras"/>
    <s v="ORI"/>
    <x v="0"/>
    <m/>
    <x v="0"/>
    <x v="0"/>
    <x v="0"/>
    <x v="0"/>
    <x v="0"/>
    <x v="0"/>
    <x v="0"/>
    <x v="0"/>
    <x v="0"/>
    <x v="0"/>
    <x v="0"/>
    <s v="Direcção de Obras"/>
    <x v="0"/>
    <x v="0"/>
    <x v="0"/>
    <x v="0"/>
    <x v="0"/>
    <x v="0"/>
    <x v="0"/>
    <x v="0"/>
    <x v="0"/>
    <x v="0"/>
    <x v="7"/>
    <x v="0"/>
    <s v="Pagamento de salário referente a 02-2024"/>
  </r>
  <r>
    <x v="0"/>
    <n v="0"/>
    <n v="0"/>
    <n v="0"/>
    <n v="3632"/>
    <x v="5528"/>
    <x v="0"/>
    <x v="0"/>
    <x v="0"/>
    <s v="03.16.11"/>
    <x v="27"/>
    <x v="0"/>
    <x v="0"/>
    <s v="Direcção de Obras"/>
    <s v="03.16.11"/>
    <s v="Direcção de Obras"/>
    <s v="03.16.11"/>
    <x v="48"/>
    <x v="0"/>
    <x v="0"/>
    <x v="0"/>
    <x v="1"/>
    <x v="0"/>
    <x v="0"/>
    <x v="0"/>
    <x v="2"/>
    <s v="2024-02-23"/>
    <x v="0"/>
    <n v="3632"/>
    <x v="0"/>
    <m/>
    <x v="0"/>
    <m/>
    <x v="67"/>
    <n v="100474708"/>
    <x v="0"/>
    <x v="7"/>
    <s v="Direcção de Obras"/>
    <s v="ORI"/>
    <x v="0"/>
    <m/>
    <x v="0"/>
    <x v="0"/>
    <x v="0"/>
    <x v="0"/>
    <x v="0"/>
    <x v="0"/>
    <x v="0"/>
    <x v="0"/>
    <x v="0"/>
    <x v="0"/>
    <x v="0"/>
    <s v="Direcção de Obras"/>
    <x v="0"/>
    <x v="0"/>
    <x v="0"/>
    <x v="0"/>
    <x v="0"/>
    <x v="0"/>
    <x v="0"/>
    <x v="0"/>
    <x v="0"/>
    <x v="0"/>
    <x v="7"/>
    <x v="0"/>
    <s v="Pagamento de salário referente a 02-2024"/>
  </r>
  <r>
    <x v="0"/>
    <n v="0"/>
    <n v="0"/>
    <n v="0"/>
    <n v="1330"/>
    <x v="5528"/>
    <x v="0"/>
    <x v="0"/>
    <x v="0"/>
    <s v="03.16.11"/>
    <x v="27"/>
    <x v="0"/>
    <x v="0"/>
    <s v="Direcção de Obras"/>
    <s v="03.16.11"/>
    <s v="Direcção de Obras"/>
    <s v="03.16.11"/>
    <x v="49"/>
    <x v="0"/>
    <x v="0"/>
    <x v="0"/>
    <x v="1"/>
    <x v="0"/>
    <x v="0"/>
    <x v="0"/>
    <x v="2"/>
    <s v="2024-02-23"/>
    <x v="0"/>
    <n v="1330"/>
    <x v="0"/>
    <m/>
    <x v="0"/>
    <m/>
    <x v="67"/>
    <n v="100474708"/>
    <x v="0"/>
    <x v="7"/>
    <s v="Direcção de Obras"/>
    <s v="ORI"/>
    <x v="0"/>
    <m/>
    <x v="0"/>
    <x v="0"/>
    <x v="0"/>
    <x v="0"/>
    <x v="0"/>
    <x v="0"/>
    <x v="0"/>
    <x v="0"/>
    <x v="0"/>
    <x v="0"/>
    <x v="0"/>
    <s v="Direcção de Obras"/>
    <x v="0"/>
    <x v="0"/>
    <x v="0"/>
    <x v="0"/>
    <x v="0"/>
    <x v="0"/>
    <x v="0"/>
    <x v="0"/>
    <x v="0"/>
    <x v="0"/>
    <x v="7"/>
    <x v="0"/>
    <s v="Pagamento de salário referente a 02-2024"/>
  </r>
  <r>
    <x v="0"/>
    <n v="0"/>
    <n v="0"/>
    <n v="0"/>
    <n v="10450"/>
    <x v="5528"/>
    <x v="0"/>
    <x v="0"/>
    <x v="0"/>
    <s v="03.16.11"/>
    <x v="27"/>
    <x v="0"/>
    <x v="0"/>
    <s v="Direcção de Obras"/>
    <s v="03.16.11"/>
    <s v="Direcção de Obras"/>
    <s v="03.16.11"/>
    <x v="31"/>
    <x v="0"/>
    <x v="0"/>
    <x v="1"/>
    <x v="0"/>
    <x v="0"/>
    <x v="0"/>
    <x v="0"/>
    <x v="2"/>
    <s v="2024-02-23"/>
    <x v="0"/>
    <n v="10450"/>
    <x v="0"/>
    <m/>
    <x v="0"/>
    <m/>
    <x v="9"/>
    <n v="100474693"/>
    <x v="0"/>
    <x v="0"/>
    <s v="Direcção de Obras"/>
    <s v="ORI"/>
    <x v="0"/>
    <m/>
    <x v="0"/>
    <x v="0"/>
    <x v="0"/>
    <x v="0"/>
    <x v="0"/>
    <x v="0"/>
    <x v="0"/>
    <x v="0"/>
    <x v="0"/>
    <x v="0"/>
    <x v="0"/>
    <s v="Direcção de Obras"/>
    <x v="0"/>
    <x v="0"/>
    <x v="0"/>
    <x v="0"/>
    <x v="0"/>
    <x v="0"/>
    <x v="0"/>
    <x v="0"/>
    <x v="0"/>
    <x v="0"/>
    <x v="0"/>
    <x v="0"/>
    <s v="Pagamento de salário referente a 02-2024"/>
  </r>
  <r>
    <x v="0"/>
    <n v="0"/>
    <n v="0"/>
    <n v="0"/>
    <n v="343"/>
    <x v="5528"/>
    <x v="0"/>
    <x v="0"/>
    <x v="0"/>
    <s v="03.16.11"/>
    <x v="27"/>
    <x v="0"/>
    <x v="0"/>
    <s v="Direcção de Obras"/>
    <s v="03.16.11"/>
    <s v="Direcção de Obras"/>
    <s v="03.16.11"/>
    <x v="29"/>
    <x v="0"/>
    <x v="0"/>
    <x v="0"/>
    <x v="0"/>
    <x v="0"/>
    <x v="0"/>
    <x v="0"/>
    <x v="2"/>
    <s v="2024-02-23"/>
    <x v="0"/>
    <n v="343"/>
    <x v="0"/>
    <m/>
    <x v="0"/>
    <m/>
    <x v="9"/>
    <n v="100474693"/>
    <x v="0"/>
    <x v="0"/>
    <s v="Direcção de Obras"/>
    <s v="ORI"/>
    <x v="0"/>
    <m/>
    <x v="0"/>
    <x v="0"/>
    <x v="0"/>
    <x v="0"/>
    <x v="0"/>
    <x v="0"/>
    <x v="0"/>
    <x v="0"/>
    <x v="0"/>
    <x v="0"/>
    <x v="0"/>
    <s v="Direcção de Obras"/>
    <x v="0"/>
    <x v="0"/>
    <x v="0"/>
    <x v="0"/>
    <x v="0"/>
    <x v="0"/>
    <x v="0"/>
    <x v="0"/>
    <x v="0"/>
    <x v="0"/>
    <x v="0"/>
    <x v="0"/>
    <s v="Pagamento de salário referente a 02-2024"/>
  </r>
  <r>
    <x v="0"/>
    <n v="0"/>
    <n v="0"/>
    <n v="0"/>
    <n v="45697"/>
    <x v="5528"/>
    <x v="0"/>
    <x v="0"/>
    <x v="0"/>
    <s v="03.16.11"/>
    <x v="27"/>
    <x v="0"/>
    <x v="0"/>
    <s v="Direcção de Obras"/>
    <s v="03.16.11"/>
    <s v="Direcção de Obras"/>
    <s v="03.16.11"/>
    <x v="28"/>
    <x v="0"/>
    <x v="0"/>
    <x v="0"/>
    <x v="0"/>
    <x v="0"/>
    <x v="0"/>
    <x v="0"/>
    <x v="2"/>
    <s v="2024-02-23"/>
    <x v="0"/>
    <n v="45697"/>
    <x v="0"/>
    <m/>
    <x v="0"/>
    <m/>
    <x v="9"/>
    <n v="100474693"/>
    <x v="0"/>
    <x v="0"/>
    <s v="Direcção de Obras"/>
    <s v="ORI"/>
    <x v="0"/>
    <m/>
    <x v="0"/>
    <x v="0"/>
    <x v="0"/>
    <x v="0"/>
    <x v="0"/>
    <x v="0"/>
    <x v="0"/>
    <x v="0"/>
    <x v="0"/>
    <x v="0"/>
    <x v="0"/>
    <s v="Direcção de Obras"/>
    <x v="0"/>
    <x v="0"/>
    <x v="0"/>
    <x v="0"/>
    <x v="0"/>
    <x v="0"/>
    <x v="0"/>
    <x v="0"/>
    <x v="0"/>
    <x v="0"/>
    <x v="0"/>
    <x v="0"/>
    <s v="Pagamento de salário referente a 02-2024"/>
  </r>
  <r>
    <x v="0"/>
    <n v="0"/>
    <n v="0"/>
    <n v="0"/>
    <n v="261200"/>
    <x v="5528"/>
    <x v="0"/>
    <x v="0"/>
    <x v="0"/>
    <s v="03.16.11"/>
    <x v="27"/>
    <x v="0"/>
    <x v="0"/>
    <s v="Direcção de Obras"/>
    <s v="03.16.11"/>
    <s v="Direcção de Obras"/>
    <s v="03.16.11"/>
    <x v="30"/>
    <x v="0"/>
    <x v="0"/>
    <x v="0"/>
    <x v="1"/>
    <x v="0"/>
    <x v="0"/>
    <x v="0"/>
    <x v="2"/>
    <s v="2024-02-23"/>
    <x v="0"/>
    <n v="261200"/>
    <x v="0"/>
    <m/>
    <x v="0"/>
    <m/>
    <x v="9"/>
    <n v="100474693"/>
    <x v="0"/>
    <x v="0"/>
    <s v="Direcção de Obras"/>
    <s v="ORI"/>
    <x v="0"/>
    <m/>
    <x v="0"/>
    <x v="0"/>
    <x v="0"/>
    <x v="0"/>
    <x v="0"/>
    <x v="0"/>
    <x v="0"/>
    <x v="0"/>
    <x v="0"/>
    <x v="0"/>
    <x v="0"/>
    <s v="Direcção de Obras"/>
    <x v="0"/>
    <x v="0"/>
    <x v="0"/>
    <x v="0"/>
    <x v="0"/>
    <x v="0"/>
    <x v="0"/>
    <x v="0"/>
    <x v="0"/>
    <x v="0"/>
    <x v="0"/>
    <x v="0"/>
    <s v="Pagamento de salário referente a 02-2024"/>
  </r>
  <r>
    <x v="0"/>
    <n v="0"/>
    <n v="0"/>
    <n v="0"/>
    <n v="285666"/>
    <x v="5528"/>
    <x v="0"/>
    <x v="0"/>
    <x v="0"/>
    <s v="03.16.11"/>
    <x v="27"/>
    <x v="0"/>
    <x v="0"/>
    <s v="Direcção de Obras"/>
    <s v="03.16.11"/>
    <s v="Direcção de Obras"/>
    <s v="03.16.11"/>
    <x v="48"/>
    <x v="0"/>
    <x v="0"/>
    <x v="0"/>
    <x v="1"/>
    <x v="0"/>
    <x v="0"/>
    <x v="0"/>
    <x v="2"/>
    <s v="2024-02-23"/>
    <x v="0"/>
    <n v="285666"/>
    <x v="0"/>
    <m/>
    <x v="0"/>
    <m/>
    <x v="9"/>
    <n v="100474693"/>
    <x v="0"/>
    <x v="0"/>
    <s v="Direcção de Obras"/>
    <s v="ORI"/>
    <x v="0"/>
    <m/>
    <x v="0"/>
    <x v="0"/>
    <x v="0"/>
    <x v="0"/>
    <x v="0"/>
    <x v="0"/>
    <x v="0"/>
    <x v="0"/>
    <x v="0"/>
    <x v="0"/>
    <x v="0"/>
    <s v="Direcção de Obras"/>
    <x v="0"/>
    <x v="0"/>
    <x v="0"/>
    <x v="0"/>
    <x v="0"/>
    <x v="0"/>
    <x v="0"/>
    <x v="0"/>
    <x v="0"/>
    <x v="0"/>
    <x v="0"/>
    <x v="0"/>
    <s v="Pagamento de salário referente a 02-2024"/>
  </r>
  <r>
    <x v="0"/>
    <n v="0"/>
    <n v="0"/>
    <n v="0"/>
    <n v="104469"/>
    <x v="5528"/>
    <x v="0"/>
    <x v="0"/>
    <x v="0"/>
    <s v="03.16.11"/>
    <x v="27"/>
    <x v="0"/>
    <x v="0"/>
    <s v="Direcção de Obras"/>
    <s v="03.16.11"/>
    <s v="Direcção de Obras"/>
    <s v="03.16.11"/>
    <x v="49"/>
    <x v="0"/>
    <x v="0"/>
    <x v="0"/>
    <x v="1"/>
    <x v="0"/>
    <x v="0"/>
    <x v="0"/>
    <x v="2"/>
    <s v="2024-02-23"/>
    <x v="0"/>
    <n v="104469"/>
    <x v="0"/>
    <m/>
    <x v="0"/>
    <m/>
    <x v="9"/>
    <n v="100474693"/>
    <x v="0"/>
    <x v="0"/>
    <s v="Direcção de Obras"/>
    <s v="ORI"/>
    <x v="0"/>
    <m/>
    <x v="0"/>
    <x v="0"/>
    <x v="0"/>
    <x v="0"/>
    <x v="0"/>
    <x v="0"/>
    <x v="0"/>
    <x v="0"/>
    <x v="0"/>
    <x v="0"/>
    <x v="0"/>
    <s v="Direcção de Obras"/>
    <x v="0"/>
    <x v="0"/>
    <x v="0"/>
    <x v="0"/>
    <x v="0"/>
    <x v="0"/>
    <x v="0"/>
    <x v="0"/>
    <x v="0"/>
    <x v="0"/>
    <x v="0"/>
    <x v="0"/>
    <s v="Pagamento de salário referente a 02-2024"/>
  </r>
  <r>
    <x v="0"/>
    <n v="0"/>
    <n v="0"/>
    <n v="0"/>
    <n v="18977"/>
    <x v="5529"/>
    <x v="0"/>
    <x v="0"/>
    <x v="0"/>
    <s v="03.16.15"/>
    <x v="0"/>
    <x v="0"/>
    <x v="0"/>
    <s v="Direção Financeira"/>
    <s v="03.16.15"/>
    <s v="Direção Financeira"/>
    <s v="03.16.15"/>
    <x v="50"/>
    <x v="0"/>
    <x v="2"/>
    <x v="11"/>
    <x v="0"/>
    <x v="0"/>
    <x v="0"/>
    <x v="0"/>
    <x v="1"/>
    <s v="2024-03-14"/>
    <x v="0"/>
    <n v="18977"/>
    <x v="0"/>
    <m/>
    <x v="0"/>
    <m/>
    <x v="76"/>
    <n v="100394431"/>
    <x v="0"/>
    <x v="0"/>
    <s v="Direção Financeira"/>
    <s v="ORI"/>
    <x v="0"/>
    <m/>
    <x v="0"/>
    <x v="0"/>
    <x v="0"/>
    <x v="0"/>
    <x v="0"/>
    <x v="0"/>
    <x v="0"/>
    <x v="0"/>
    <x v="0"/>
    <x v="0"/>
    <x v="0"/>
    <s v="Direção Financeira"/>
    <x v="0"/>
    <x v="0"/>
    <x v="0"/>
    <x v="0"/>
    <x v="0"/>
    <x v="0"/>
    <x v="0"/>
    <x v="0"/>
    <x v="0"/>
    <x v="0"/>
    <x v="0"/>
    <x v="0"/>
    <s v="Pagamento a favor Garantia Seguros, referente seguro automóvel ST-77-QP, conforme anexo."/>
  </r>
  <r>
    <x v="0"/>
    <n v="0"/>
    <n v="0"/>
    <n v="0"/>
    <n v="3000"/>
    <x v="5530"/>
    <x v="0"/>
    <x v="0"/>
    <x v="0"/>
    <s v="03.16.15"/>
    <x v="0"/>
    <x v="0"/>
    <x v="0"/>
    <s v="Direção Financeira"/>
    <s v="03.16.15"/>
    <s v="Direção Financeira"/>
    <s v="03.16.15"/>
    <x v="39"/>
    <x v="0"/>
    <x v="0"/>
    <x v="1"/>
    <x v="1"/>
    <x v="0"/>
    <x v="0"/>
    <x v="0"/>
    <x v="3"/>
    <s v="2024-05-03"/>
    <x v="1"/>
    <n v="3000"/>
    <x v="0"/>
    <m/>
    <x v="0"/>
    <m/>
    <x v="99"/>
    <n v="100476775"/>
    <x v="0"/>
    <x v="0"/>
    <s v="Direção Financeira"/>
    <s v="ORI"/>
    <x v="0"/>
    <m/>
    <x v="0"/>
    <x v="0"/>
    <x v="0"/>
    <x v="0"/>
    <x v="0"/>
    <x v="0"/>
    <x v="0"/>
    <x v="0"/>
    <x v="0"/>
    <x v="0"/>
    <x v="0"/>
    <s v="Direção Financeira"/>
    <x v="0"/>
    <x v="0"/>
    <x v="0"/>
    <x v="0"/>
    <x v="0"/>
    <x v="0"/>
    <x v="0"/>
    <x v="0"/>
    <x v="0"/>
    <x v="0"/>
    <x v="0"/>
    <x v="0"/>
    <s v="Pagamento a favor da Electra Sul, referente a recarga da energia elétrica, no jardim infantil de Veneza, conforme anexo."/>
  </r>
  <r>
    <x v="0"/>
    <n v="0"/>
    <n v="0"/>
    <n v="0"/>
    <n v="15000000"/>
    <x v="5531"/>
    <x v="0"/>
    <x v="1"/>
    <x v="0"/>
    <s v="03.03.10"/>
    <x v="8"/>
    <x v="0"/>
    <x v="4"/>
    <s v="Receitas Da Câmara"/>
    <s v="03.03.10"/>
    <s v="Receitas Da Câmara"/>
    <s v="03.03.10"/>
    <x v="45"/>
    <x v="0"/>
    <x v="6"/>
    <x v="10"/>
    <x v="0"/>
    <x v="0"/>
    <x v="2"/>
    <x v="0"/>
    <x v="6"/>
    <s v="2024-04-09"/>
    <x v="1"/>
    <n v="15000000"/>
    <x v="0"/>
    <m/>
    <x v="0"/>
    <m/>
    <x v="6"/>
    <n v="100474914"/>
    <x v="0"/>
    <x v="0"/>
    <s v="Receitas Da Câmara"/>
    <s v="EXT"/>
    <x v="0"/>
    <s v="RDC"/>
    <x v="0"/>
    <x v="0"/>
    <x v="0"/>
    <x v="0"/>
    <x v="0"/>
    <x v="0"/>
    <x v="0"/>
    <x v="0"/>
    <x v="0"/>
    <x v="0"/>
    <x v="0"/>
    <s v="Receitas Da Câmara"/>
    <x v="0"/>
    <x v="0"/>
    <x v="0"/>
    <x v="0"/>
    <x v="0"/>
    <x v="0"/>
    <x v="0"/>
    <x v="0"/>
    <x v="0"/>
    <x v="0"/>
    <x v="0"/>
    <x v="0"/>
    <s v="Adiantamento do fundo de financiamento municipal, conforme anexo."/>
  </r>
  <r>
    <x v="1"/>
    <n v="0"/>
    <n v="0"/>
    <n v="0"/>
    <n v="4800"/>
    <x v="5532"/>
    <x v="0"/>
    <x v="0"/>
    <x v="0"/>
    <s v="01.23.04.14"/>
    <x v="48"/>
    <x v="7"/>
    <x v="8"/>
    <s v="Ambiente"/>
    <s v="01.23.04"/>
    <s v="Ambiente"/>
    <s v="01.23.04"/>
    <x v="1"/>
    <x v="0"/>
    <x v="0"/>
    <x v="0"/>
    <x v="0"/>
    <x v="1"/>
    <x v="1"/>
    <x v="0"/>
    <x v="3"/>
    <s v="2024-05-27"/>
    <x v="1"/>
    <n v="4800"/>
    <x v="0"/>
    <m/>
    <x v="0"/>
    <m/>
    <x v="628"/>
    <n v="100479653"/>
    <x v="0"/>
    <x v="0"/>
    <s v="Criação e Manutenção de Espaços Verdes"/>
    <s v="ORI"/>
    <x v="0"/>
    <s v="CMEV"/>
    <x v="0"/>
    <x v="0"/>
    <x v="0"/>
    <x v="0"/>
    <x v="0"/>
    <x v="0"/>
    <x v="0"/>
    <x v="0"/>
    <x v="0"/>
    <x v="0"/>
    <x v="0"/>
    <s v="Criação e Manutenção de Espaços Verdes"/>
    <x v="0"/>
    <x v="0"/>
    <x v="0"/>
    <x v="0"/>
    <x v="1"/>
    <x v="0"/>
    <x v="0"/>
    <x v="0"/>
    <x v="0"/>
    <x v="0"/>
    <x v="0"/>
    <x v="0"/>
    <s v="Pagamento referente a prestação de serviços no espaço verdes do Concelho, conforme fatura em anexo."/>
  </r>
  <r>
    <x v="0"/>
    <n v="0"/>
    <n v="0"/>
    <n v="0"/>
    <n v="1800"/>
    <x v="5533"/>
    <x v="0"/>
    <x v="0"/>
    <x v="0"/>
    <s v="03.16.02"/>
    <x v="3"/>
    <x v="0"/>
    <x v="0"/>
    <s v="Gabinete do Presidente"/>
    <s v="03.16.02"/>
    <s v="Gabinete do Presidente"/>
    <s v="03.16.02"/>
    <x v="3"/>
    <x v="0"/>
    <x v="0"/>
    <x v="1"/>
    <x v="0"/>
    <x v="0"/>
    <x v="0"/>
    <x v="0"/>
    <x v="4"/>
    <s v="2024-06-04"/>
    <x v="1"/>
    <n v="1800"/>
    <x v="0"/>
    <m/>
    <x v="0"/>
    <m/>
    <x v="3"/>
    <n v="100478720"/>
    <x v="0"/>
    <x v="0"/>
    <s v="Gabinete do Presidente"/>
    <s v="ORI"/>
    <x v="0"/>
    <m/>
    <x v="0"/>
    <x v="0"/>
    <x v="0"/>
    <x v="0"/>
    <x v="0"/>
    <x v="0"/>
    <x v="0"/>
    <x v="0"/>
    <x v="0"/>
    <x v="0"/>
    <x v="0"/>
    <s v="Gabinete do Presidente"/>
    <x v="0"/>
    <x v="0"/>
    <x v="0"/>
    <x v="0"/>
    <x v="0"/>
    <x v="0"/>
    <x v="0"/>
    <x v="0"/>
    <x v="0"/>
    <x v="0"/>
    <x v="0"/>
    <x v="0"/>
    <s v="Ajuda de custo a favor do senhor Moisés do Rosário Landim, pela sua deslocação a Praia no dia 03 de junho de 2024, em missão de serviço, conforme anexo."/>
  </r>
  <r>
    <x v="0"/>
    <n v="0"/>
    <n v="0"/>
    <n v="0"/>
    <n v="2000"/>
    <x v="5534"/>
    <x v="0"/>
    <x v="0"/>
    <x v="0"/>
    <s v="03.16.15"/>
    <x v="0"/>
    <x v="0"/>
    <x v="0"/>
    <s v="Direção Financeira"/>
    <s v="03.16.15"/>
    <s v="Direção Financeira"/>
    <s v="03.16.15"/>
    <x v="3"/>
    <x v="0"/>
    <x v="0"/>
    <x v="1"/>
    <x v="0"/>
    <x v="0"/>
    <x v="0"/>
    <x v="0"/>
    <x v="8"/>
    <s v="2024-10-16"/>
    <x v="3"/>
    <n v="2000"/>
    <x v="0"/>
    <m/>
    <x v="0"/>
    <m/>
    <x v="629"/>
    <n v="100479739"/>
    <x v="0"/>
    <x v="0"/>
    <s v="Direção Financeira"/>
    <s v="ORI"/>
    <x v="0"/>
    <m/>
    <x v="0"/>
    <x v="0"/>
    <x v="0"/>
    <x v="0"/>
    <x v="0"/>
    <x v="0"/>
    <x v="0"/>
    <x v="0"/>
    <x v="0"/>
    <x v="0"/>
    <x v="0"/>
    <s v="Direção Financeira"/>
    <x v="0"/>
    <x v="0"/>
    <x v="0"/>
    <x v="0"/>
    <x v="0"/>
    <x v="0"/>
    <x v="0"/>
    <x v="0"/>
    <x v="0"/>
    <x v="0"/>
    <x v="0"/>
    <x v="0"/>
    <s v="Ajuda de custo a favor do Sr. Amilton De Jesus Gomes Batalha, pela sua deslocação em missão de serviço.  "/>
  </r>
  <r>
    <x v="0"/>
    <n v="0"/>
    <n v="0"/>
    <n v="0"/>
    <n v="1920"/>
    <x v="5535"/>
    <x v="0"/>
    <x v="1"/>
    <x v="0"/>
    <s v="80.02.01"/>
    <x v="2"/>
    <x v="2"/>
    <x v="2"/>
    <s v="Retenções Iur"/>
    <s v="80.02.01"/>
    <s v="Retenções Iur"/>
    <s v="80.02.01"/>
    <x v="2"/>
    <x v="0"/>
    <x v="1"/>
    <x v="0"/>
    <x v="1"/>
    <x v="2"/>
    <x v="2"/>
    <x v="0"/>
    <x v="11"/>
    <s v="2024-12-27"/>
    <x v="3"/>
    <n v="1920"/>
    <x v="0"/>
    <m/>
    <x v="0"/>
    <m/>
    <x v="2"/>
    <n v="100474696"/>
    <x v="0"/>
    <x v="0"/>
    <s v="Retenções Iur"/>
    <s v="ORI"/>
    <x v="0"/>
    <s v="RIUR"/>
    <x v="0"/>
    <x v="0"/>
    <x v="0"/>
    <x v="0"/>
    <x v="0"/>
    <x v="0"/>
    <x v="0"/>
    <x v="0"/>
    <x v="0"/>
    <x v="0"/>
    <x v="0"/>
    <s v="Retenções Iur"/>
    <x v="0"/>
    <x v="0"/>
    <x v="0"/>
    <x v="0"/>
    <x v="2"/>
    <x v="0"/>
    <x v="0"/>
    <x v="0"/>
    <x v="0"/>
    <x v="1"/>
    <x v="0"/>
    <x v="0"/>
    <s v="RETENCAO OT"/>
  </r>
  <r>
    <x v="0"/>
    <n v="0"/>
    <n v="0"/>
    <n v="0"/>
    <n v="43065"/>
    <x v="5536"/>
    <x v="0"/>
    <x v="0"/>
    <x v="0"/>
    <s v="01.28.03.06"/>
    <x v="9"/>
    <x v="4"/>
    <x v="5"/>
    <s v="Proteção Social"/>
    <s v="01.28.03"/>
    <s v="Proteção Social"/>
    <s v="01.28.03"/>
    <x v="4"/>
    <x v="0"/>
    <x v="2"/>
    <x v="2"/>
    <x v="0"/>
    <x v="1"/>
    <x v="0"/>
    <x v="0"/>
    <x v="0"/>
    <s v="2024-01-16"/>
    <x v="0"/>
    <n v="43065"/>
    <x v="0"/>
    <m/>
    <x v="0"/>
    <m/>
    <x v="400"/>
    <n v="100478189"/>
    <x v="0"/>
    <x v="0"/>
    <s v="Apoio a Crianças Vulneráveis "/>
    <s v="ORI"/>
    <x v="0"/>
    <s v="ACV"/>
    <x v="0"/>
    <x v="0"/>
    <x v="0"/>
    <x v="0"/>
    <x v="0"/>
    <x v="0"/>
    <x v="0"/>
    <x v="0"/>
    <x v="0"/>
    <x v="0"/>
    <x v="0"/>
    <s v="Apoio a Crianças Vulneráveis "/>
    <x v="0"/>
    <x v="0"/>
    <x v="0"/>
    <x v="0"/>
    <x v="1"/>
    <x v="0"/>
    <x v="0"/>
    <x v="0"/>
    <x v="0"/>
    <x v="0"/>
    <x v="0"/>
    <x v="0"/>
    <s v="Pagamento a favor de Mercearia Inês Nunes, referente a aquisição de géneros alimentícios para a composição de cesta básica para as famílias vulneráveis, conforme anexo."/>
  </r>
  <r>
    <x v="0"/>
    <n v="0"/>
    <n v="0"/>
    <n v="0"/>
    <n v="18773"/>
    <x v="5537"/>
    <x v="0"/>
    <x v="0"/>
    <x v="0"/>
    <s v="01.27.02.11"/>
    <x v="18"/>
    <x v="1"/>
    <x v="1"/>
    <s v="Saneamento básico"/>
    <s v="01.27.02"/>
    <s v="Saneamento básico"/>
    <s v="01.27.02"/>
    <x v="4"/>
    <x v="0"/>
    <x v="2"/>
    <x v="2"/>
    <x v="0"/>
    <x v="1"/>
    <x v="0"/>
    <x v="0"/>
    <x v="0"/>
    <s v="2024-01-31"/>
    <x v="0"/>
    <n v="18773"/>
    <x v="0"/>
    <m/>
    <x v="0"/>
    <m/>
    <x v="6"/>
    <n v="100474914"/>
    <x v="0"/>
    <x v="0"/>
    <s v="Reforço do saneamento básico"/>
    <s v="ORI"/>
    <x v="0"/>
    <m/>
    <x v="0"/>
    <x v="0"/>
    <x v="0"/>
    <x v="0"/>
    <x v="0"/>
    <x v="0"/>
    <x v="0"/>
    <x v="0"/>
    <x v="0"/>
    <x v="0"/>
    <x v="0"/>
    <s v="Reforço do saneamento básico"/>
    <x v="0"/>
    <x v="0"/>
    <x v="0"/>
    <x v="0"/>
    <x v="1"/>
    <x v="0"/>
    <x v="0"/>
    <x v="0"/>
    <x v="0"/>
    <x v="0"/>
    <x v="0"/>
    <x v="0"/>
    <s v="Pagamento de horas extras pelos serviços prestado em reforço saneamento básico referente a janeiro 2024, conforme folha em anexo."/>
  </r>
  <r>
    <x v="1"/>
    <n v="0"/>
    <n v="0"/>
    <n v="0"/>
    <n v="122346"/>
    <x v="5538"/>
    <x v="0"/>
    <x v="0"/>
    <x v="0"/>
    <s v="01.27.03.12"/>
    <x v="53"/>
    <x v="1"/>
    <x v="1"/>
    <s v="Gestão de Recursos Hídricos"/>
    <s v="01.27.03"/>
    <s v="Gestão de Recursos Hídricos"/>
    <s v="01.27.03"/>
    <x v="46"/>
    <x v="0"/>
    <x v="0"/>
    <x v="0"/>
    <x v="0"/>
    <x v="1"/>
    <x v="1"/>
    <x v="0"/>
    <x v="1"/>
    <s v="2024-03-01"/>
    <x v="0"/>
    <n v="122346"/>
    <x v="0"/>
    <m/>
    <x v="0"/>
    <m/>
    <x v="202"/>
    <n v="100479567"/>
    <x v="0"/>
    <x v="0"/>
    <s v="Ligações Domiciliarias em Jaquetão e Ribeira de Flamengos"/>
    <s v="ORI"/>
    <x v="0"/>
    <s v="LDJF"/>
    <x v="0"/>
    <x v="0"/>
    <x v="0"/>
    <x v="0"/>
    <x v="0"/>
    <x v="0"/>
    <x v="0"/>
    <x v="0"/>
    <x v="0"/>
    <x v="0"/>
    <x v="0"/>
    <s v="Ligações Domiciliarias em Jaquetão e Ribeira de Flamengos"/>
    <x v="0"/>
    <x v="0"/>
    <x v="0"/>
    <x v="0"/>
    <x v="1"/>
    <x v="0"/>
    <x v="0"/>
    <x v="0"/>
    <x v="0"/>
    <x v="0"/>
    <x v="0"/>
    <x v="0"/>
    <s v="Pagamento a favor de Pinto &amp; Cruz, referente aos material de ligação domiciliar de água na Ribeira de São Miguel, conforme anexo."/>
  </r>
  <r>
    <x v="0"/>
    <n v="0"/>
    <n v="0"/>
    <n v="0"/>
    <n v="8000"/>
    <x v="5539"/>
    <x v="0"/>
    <x v="0"/>
    <x v="0"/>
    <s v="03.16.15"/>
    <x v="0"/>
    <x v="0"/>
    <x v="0"/>
    <s v="Direção Financeira"/>
    <s v="03.16.15"/>
    <s v="Direção Financeira"/>
    <s v="03.16.15"/>
    <x v="39"/>
    <x v="0"/>
    <x v="0"/>
    <x v="1"/>
    <x v="1"/>
    <x v="0"/>
    <x v="0"/>
    <x v="0"/>
    <x v="3"/>
    <s v="2024-05-06"/>
    <x v="1"/>
    <n v="8000"/>
    <x v="0"/>
    <m/>
    <x v="0"/>
    <m/>
    <x v="99"/>
    <n v="100476775"/>
    <x v="0"/>
    <x v="0"/>
    <s v="Direção Financeira"/>
    <s v="ORI"/>
    <x v="0"/>
    <m/>
    <x v="0"/>
    <x v="0"/>
    <x v="0"/>
    <x v="0"/>
    <x v="0"/>
    <x v="0"/>
    <x v="0"/>
    <x v="0"/>
    <x v="0"/>
    <x v="0"/>
    <x v="0"/>
    <s v="Direção Financeira"/>
    <x v="0"/>
    <x v="0"/>
    <x v="0"/>
    <x v="0"/>
    <x v="0"/>
    <x v="0"/>
    <x v="0"/>
    <x v="0"/>
    <x v="0"/>
    <x v="0"/>
    <x v="0"/>
    <x v="0"/>
    <s v="Pagamento a favor de Eletra, referente carregamento de energia no Espaço Jovem da Vila Achada do Monte sob o código de recarregamento, 14265337239, conforme anexo."/>
  </r>
  <r>
    <x v="0"/>
    <n v="0"/>
    <n v="0"/>
    <n v="0"/>
    <n v="1000"/>
    <x v="5540"/>
    <x v="0"/>
    <x v="0"/>
    <x v="0"/>
    <s v="03.16.15"/>
    <x v="0"/>
    <x v="0"/>
    <x v="0"/>
    <s v="Direção Financeira"/>
    <s v="03.16.15"/>
    <s v="Direção Financeira"/>
    <s v="03.16.15"/>
    <x v="31"/>
    <x v="0"/>
    <x v="0"/>
    <x v="1"/>
    <x v="0"/>
    <x v="0"/>
    <x v="0"/>
    <x v="0"/>
    <x v="3"/>
    <s v="2024-05-06"/>
    <x v="1"/>
    <n v="1000"/>
    <x v="0"/>
    <m/>
    <x v="0"/>
    <m/>
    <x v="21"/>
    <n v="100391960"/>
    <x v="0"/>
    <x v="0"/>
    <s v="Direção Financeira"/>
    <s v="ORI"/>
    <x v="0"/>
    <m/>
    <x v="0"/>
    <x v="0"/>
    <x v="0"/>
    <x v="0"/>
    <x v="0"/>
    <x v="0"/>
    <x v="0"/>
    <x v="0"/>
    <x v="0"/>
    <x v="0"/>
    <x v="0"/>
    <s v="Direção Financeira"/>
    <x v="0"/>
    <x v="0"/>
    <x v="0"/>
    <x v="0"/>
    <x v="0"/>
    <x v="0"/>
    <x v="0"/>
    <x v="0"/>
    <x v="0"/>
    <x v="0"/>
    <x v="0"/>
    <x v="0"/>
    <s v="Pagamento a favor da Cv Telecom, pele carregamento de saldo internet destinada a serviços da escola do mar, conforme anexo. "/>
  </r>
  <r>
    <x v="1"/>
    <n v="0"/>
    <n v="0"/>
    <n v="0"/>
    <n v="15000"/>
    <x v="5541"/>
    <x v="0"/>
    <x v="0"/>
    <x v="0"/>
    <s v="01.26.02.07"/>
    <x v="60"/>
    <x v="5"/>
    <x v="6"/>
    <s v="Pesca"/>
    <s v="01.26.02"/>
    <s v="Pesca"/>
    <s v="01.26.02"/>
    <x v="46"/>
    <x v="0"/>
    <x v="0"/>
    <x v="0"/>
    <x v="0"/>
    <x v="1"/>
    <x v="1"/>
    <x v="0"/>
    <x v="3"/>
    <s v="2024-05-17"/>
    <x v="1"/>
    <n v="15000"/>
    <x v="0"/>
    <m/>
    <x v="0"/>
    <m/>
    <x v="598"/>
    <n v="100400203"/>
    <x v="0"/>
    <x v="0"/>
    <s v="Apoio para Aquisição de Materiais de Pescas e Botes"/>
    <s v="ORI"/>
    <x v="0"/>
    <m/>
    <x v="0"/>
    <x v="0"/>
    <x v="0"/>
    <x v="0"/>
    <x v="0"/>
    <x v="0"/>
    <x v="0"/>
    <x v="0"/>
    <x v="0"/>
    <x v="0"/>
    <x v="0"/>
    <s v="Apoio para Aquisição de Materiais de Pescas e Botes"/>
    <x v="0"/>
    <x v="0"/>
    <x v="0"/>
    <x v="0"/>
    <x v="1"/>
    <x v="0"/>
    <x v="0"/>
    <x v="0"/>
    <x v="0"/>
    <x v="0"/>
    <x v="0"/>
    <x v="0"/>
    <s v="Apoio destinados a Associação dos Pescadores e Peixeiras de São Miguel, conforme anexo."/>
  </r>
  <r>
    <x v="0"/>
    <n v="0"/>
    <n v="0"/>
    <n v="0"/>
    <n v="7266"/>
    <x v="5542"/>
    <x v="0"/>
    <x v="1"/>
    <x v="0"/>
    <s v="03.03.10"/>
    <x v="8"/>
    <x v="0"/>
    <x v="4"/>
    <s v="Receitas Da Câmara"/>
    <s v="03.03.10"/>
    <s v="Receitas Da Câmara"/>
    <s v="03.03.10"/>
    <x v="9"/>
    <x v="0"/>
    <x v="3"/>
    <x v="3"/>
    <x v="0"/>
    <x v="0"/>
    <x v="2"/>
    <x v="0"/>
    <x v="3"/>
    <s v="2024-05-22"/>
    <x v="1"/>
    <n v="726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0"/>
    <x v="5543"/>
    <x v="0"/>
    <x v="1"/>
    <x v="0"/>
    <s v="03.03.10"/>
    <x v="8"/>
    <x v="0"/>
    <x v="4"/>
    <s v="Receitas Da Câmara"/>
    <s v="03.03.10"/>
    <s v="Receitas Da Câmara"/>
    <s v="03.03.10"/>
    <x v="17"/>
    <x v="0"/>
    <x v="3"/>
    <x v="3"/>
    <x v="0"/>
    <x v="0"/>
    <x v="2"/>
    <x v="0"/>
    <x v="3"/>
    <s v="2024-05-22"/>
    <x v="1"/>
    <n v="3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80"/>
    <x v="5544"/>
    <x v="0"/>
    <x v="1"/>
    <x v="0"/>
    <s v="03.03.10"/>
    <x v="8"/>
    <x v="0"/>
    <x v="4"/>
    <s v="Receitas Da Câmara"/>
    <s v="03.03.10"/>
    <s v="Receitas Da Câmara"/>
    <s v="03.03.10"/>
    <x v="6"/>
    <x v="0"/>
    <x v="3"/>
    <x v="3"/>
    <x v="0"/>
    <x v="0"/>
    <x v="2"/>
    <x v="0"/>
    <x v="3"/>
    <s v="2024-05-22"/>
    <x v="1"/>
    <n v="28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60"/>
    <x v="5545"/>
    <x v="0"/>
    <x v="1"/>
    <x v="0"/>
    <s v="03.03.10"/>
    <x v="8"/>
    <x v="0"/>
    <x v="4"/>
    <s v="Receitas Da Câmara"/>
    <s v="03.03.10"/>
    <s v="Receitas Da Câmara"/>
    <s v="03.03.10"/>
    <x v="8"/>
    <x v="0"/>
    <x v="3"/>
    <x v="3"/>
    <x v="0"/>
    <x v="0"/>
    <x v="2"/>
    <x v="0"/>
    <x v="3"/>
    <s v="2024-05-22"/>
    <x v="1"/>
    <n v="4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475"/>
    <x v="5546"/>
    <x v="0"/>
    <x v="1"/>
    <x v="0"/>
    <s v="03.03.10"/>
    <x v="8"/>
    <x v="0"/>
    <x v="4"/>
    <s v="Receitas Da Câmara"/>
    <s v="03.03.10"/>
    <s v="Receitas Da Câmara"/>
    <s v="03.03.10"/>
    <x v="10"/>
    <x v="0"/>
    <x v="3"/>
    <x v="3"/>
    <x v="0"/>
    <x v="0"/>
    <x v="2"/>
    <x v="0"/>
    <x v="3"/>
    <s v="2024-05-22"/>
    <x v="1"/>
    <n v="84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30"/>
    <x v="5547"/>
    <x v="0"/>
    <x v="1"/>
    <x v="0"/>
    <s v="03.03.10"/>
    <x v="8"/>
    <x v="0"/>
    <x v="4"/>
    <s v="Receitas Da Câmara"/>
    <s v="03.03.10"/>
    <s v="Receitas Da Câmara"/>
    <s v="03.03.10"/>
    <x v="13"/>
    <x v="0"/>
    <x v="3"/>
    <x v="3"/>
    <x v="0"/>
    <x v="0"/>
    <x v="2"/>
    <x v="0"/>
    <x v="3"/>
    <s v="2024-05-22"/>
    <x v="1"/>
    <n v="25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200"/>
    <x v="5548"/>
    <x v="0"/>
    <x v="1"/>
    <x v="0"/>
    <s v="03.03.10"/>
    <x v="8"/>
    <x v="0"/>
    <x v="4"/>
    <s v="Receitas Da Câmara"/>
    <s v="03.03.10"/>
    <s v="Receitas Da Câmara"/>
    <s v="03.03.10"/>
    <x v="42"/>
    <x v="0"/>
    <x v="3"/>
    <x v="3"/>
    <x v="0"/>
    <x v="0"/>
    <x v="2"/>
    <x v="0"/>
    <x v="3"/>
    <s v="2024-05-22"/>
    <x v="1"/>
    <n v="3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00"/>
    <x v="5549"/>
    <x v="0"/>
    <x v="1"/>
    <x v="0"/>
    <s v="03.03.10"/>
    <x v="8"/>
    <x v="0"/>
    <x v="4"/>
    <s v="Receitas Da Câmara"/>
    <s v="03.03.10"/>
    <s v="Receitas Da Câmara"/>
    <s v="03.03.10"/>
    <x v="11"/>
    <x v="0"/>
    <x v="0"/>
    <x v="5"/>
    <x v="0"/>
    <x v="0"/>
    <x v="2"/>
    <x v="0"/>
    <x v="3"/>
    <s v="2024-05-22"/>
    <x v="1"/>
    <n v="27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50"/>
    <x v="5550"/>
    <x v="0"/>
    <x v="1"/>
    <x v="0"/>
    <s v="03.03.10"/>
    <x v="8"/>
    <x v="0"/>
    <x v="4"/>
    <s v="Receitas Da Câmara"/>
    <s v="03.03.10"/>
    <s v="Receitas Da Câmara"/>
    <s v="03.03.10"/>
    <x v="25"/>
    <x v="0"/>
    <x v="3"/>
    <x v="3"/>
    <x v="0"/>
    <x v="0"/>
    <x v="2"/>
    <x v="0"/>
    <x v="3"/>
    <s v="2024-05-22"/>
    <x v="1"/>
    <n v="60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2675"/>
    <x v="5551"/>
    <x v="0"/>
    <x v="1"/>
    <x v="0"/>
    <s v="03.03.10"/>
    <x v="8"/>
    <x v="0"/>
    <x v="4"/>
    <s v="Receitas Da Câmara"/>
    <s v="03.03.10"/>
    <s v="Receitas Da Câmara"/>
    <s v="03.03.10"/>
    <x v="12"/>
    <x v="0"/>
    <x v="3"/>
    <x v="3"/>
    <x v="0"/>
    <x v="0"/>
    <x v="2"/>
    <x v="0"/>
    <x v="3"/>
    <s v="2024-05-22"/>
    <x v="1"/>
    <n v="226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472"/>
    <x v="5552"/>
    <x v="0"/>
    <x v="1"/>
    <x v="0"/>
    <s v="03.03.10"/>
    <x v="8"/>
    <x v="0"/>
    <x v="4"/>
    <s v="Receitas Da Câmara"/>
    <s v="03.03.10"/>
    <s v="Receitas Da Câmara"/>
    <s v="03.03.10"/>
    <x v="18"/>
    <x v="0"/>
    <x v="0"/>
    <x v="0"/>
    <x v="0"/>
    <x v="0"/>
    <x v="2"/>
    <x v="0"/>
    <x v="3"/>
    <s v="2024-05-22"/>
    <x v="1"/>
    <n v="8047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00"/>
    <x v="5553"/>
    <x v="0"/>
    <x v="1"/>
    <x v="0"/>
    <s v="03.03.10"/>
    <x v="8"/>
    <x v="0"/>
    <x v="4"/>
    <s v="Receitas Da Câmara"/>
    <s v="03.03.10"/>
    <s v="Receitas Da Câmara"/>
    <s v="03.03.10"/>
    <x v="20"/>
    <x v="0"/>
    <x v="3"/>
    <x v="3"/>
    <x v="0"/>
    <x v="0"/>
    <x v="2"/>
    <x v="0"/>
    <x v="3"/>
    <s v="2024-05-22"/>
    <x v="1"/>
    <n v="2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166"/>
    <x v="5554"/>
    <x v="0"/>
    <x v="1"/>
    <x v="0"/>
    <s v="03.03.10"/>
    <x v="8"/>
    <x v="0"/>
    <x v="4"/>
    <s v="Receitas Da Câmara"/>
    <s v="03.03.10"/>
    <s v="Receitas Da Câmara"/>
    <s v="03.03.10"/>
    <x v="9"/>
    <x v="0"/>
    <x v="3"/>
    <x v="3"/>
    <x v="0"/>
    <x v="0"/>
    <x v="2"/>
    <x v="0"/>
    <x v="3"/>
    <s v="2024-05-23"/>
    <x v="1"/>
    <n v="516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
    <x v="5555"/>
    <x v="0"/>
    <x v="1"/>
    <x v="0"/>
    <s v="03.03.10"/>
    <x v="8"/>
    <x v="0"/>
    <x v="4"/>
    <s v="Receitas Da Câmara"/>
    <s v="03.03.10"/>
    <s v="Receitas Da Câmara"/>
    <s v="03.03.10"/>
    <x v="14"/>
    <x v="0"/>
    <x v="3"/>
    <x v="3"/>
    <x v="0"/>
    <x v="0"/>
    <x v="2"/>
    <x v="0"/>
    <x v="3"/>
    <s v="2024-05-23"/>
    <x v="1"/>
    <n v="1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
    <x v="5556"/>
    <x v="0"/>
    <x v="1"/>
    <x v="0"/>
    <s v="03.03.10"/>
    <x v="8"/>
    <x v="0"/>
    <x v="4"/>
    <s v="Receitas Da Câmara"/>
    <s v="03.03.10"/>
    <s v="Receitas Da Câmara"/>
    <s v="03.03.10"/>
    <x v="8"/>
    <x v="0"/>
    <x v="3"/>
    <x v="3"/>
    <x v="0"/>
    <x v="0"/>
    <x v="2"/>
    <x v="0"/>
    <x v="3"/>
    <s v="2024-05-23"/>
    <x v="1"/>
    <n v="3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750"/>
    <x v="5557"/>
    <x v="0"/>
    <x v="1"/>
    <x v="0"/>
    <s v="03.03.10"/>
    <x v="8"/>
    <x v="0"/>
    <x v="4"/>
    <s v="Receitas Da Câmara"/>
    <s v="03.03.10"/>
    <s v="Receitas Da Câmara"/>
    <s v="03.03.10"/>
    <x v="17"/>
    <x v="0"/>
    <x v="3"/>
    <x v="3"/>
    <x v="0"/>
    <x v="0"/>
    <x v="2"/>
    <x v="0"/>
    <x v="3"/>
    <s v="2024-05-23"/>
    <x v="1"/>
    <n v="375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3000"/>
    <x v="5558"/>
    <x v="0"/>
    <x v="1"/>
    <x v="0"/>
    <s v="03.03.10"/>
    <x v="8"/>
    <x v="0"/>
    <x v="4"/>
    <s v="Receitas Da Câmara"/>
    <s v="03.03.10"/>
    <s v="Receitas Da Câmara"/>
    <s v="03.03.10"/>
    <x v="15"/>
    <x v="0"/>
    <x v="0"/>
    <x v="0"/>
    <x v="0"/>
    <x v="0"/>
    <x v="2"/>
    <x v="0"/>
    <x v="3"/>
    <s v="2024-05-23"/>
    <x v="1"/>
    <n v="3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4550"/>
    <x v="5559"/>
    <x v="0"/>
    <x v="1"/>
    <x v="0"/>
    <s v="03.03.10"/>
    <x v="8"/>
    <x v="0"/>
    <x v="4"/>
    <s v="Receitas Da Câmara"/>
    <s v="03.03.10"/>
    <s v="Receitas Da Câmara"/>
    <s v="03.03.10"/>
    <x v="18"/>
    <x v="0"/>
    <x v="0"/>
    <x v="0"/>
    <x v="0"/>
    <x v="0"/>
    <x v="2"/>
    <x v="0"/>
    <x v="3"/>
    <s v="2024-05-23"/>
    <x v="1"/>
    <n v="345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50"/>
    <x v="5560"/>
    <x v="0"/>
    <x v="1"/>
    <x v="0"/>
    <s v="03.03.10"/>
    <x v="8"/>
    <x v="0"/>
    <x v="4"/>
    <s v="Receitas Da Câmara"/>
    <s v="03.03.10"/>
    <s v="Receitas Da Câmara"/>
    <s v="03.03.10"/>
    <x v="16"/>
    <x v="0"/>
    <x v="0"/>
    <x v="5"/>
    <x v="0"/>
    <x v="0"/>
    <x v="2"/>
    <x v="0"/>
    <x v="3"/>
    <s v="2024-05-23"/>
    <x v="1"/>
    <n v="7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200"/>
    <x v="5561"/>
    <x v="0"/>
    <x v="1"/>
    <x v="0"/>
    <s v="03.03.10"/>
    <x v="8"/>
    <x v="0"/>
    <x v="4"/>
    <s v="Receitas Da Câmara"/>
    <s v="03.03.10"/>
    <s v="Receitas Da Câmara"/>
    <s v="03.03.10"/>
    <x v="11"/>
    <x v="0"/>
    <x v="0"/>
    <x v="5"/>
    <x v="0"/>
    <x v="0"/>
    <x v="2"/>
    <x v="0"/>
    <x v="3"/>
    <s v="2024-05-23"/>
    <x v="1"/>
    <n v="9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25"/>
    <x v="5562"/>
    <x v="0"/>
    <x v="1"/>
    <x v="0"/>
    <s v="03.03.10"/>
    <x v="8"/>
    <x v="0"/>
    <x v="4"/>
    <s v="Receitas Da Câmara"/>
    <s v="03.03.10"/>
    <s v="Receitas Da Câmara"/>
    <s v="03.03.10"/>
    <x v="10"/>
    <x v="0"/>
    <x v="3"/>
    <x v="3"/>
    <x v="0"/>
    <x v="0"/>
    <x v="2"/>
    <x v="0"/>
    <x v="3"/>
    <s v="2024-05-23"/>
    <x v="1"/>
    <n v="30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860"/>
    <x v="5563"/>
    <x v="0"/>
    <x v="1"/>
    <x v="0"/>
    <s v="03.03.10"/>
    <x v="8"/>
    <x v="0"/>
    <x v="4"/>
    <s v="Receitas Da Câmara"/>
    <s v="03.03.10"/>
    <s v="Receitas Da Câmara"/>
    <s v="03.03.10"/>
    <x v="13"/>
    <x v="0"/>
    <x v="3"/>
    <x v="3"/>
    <x v="0"/>
    <x v="0"/>
    <x v="2"/>
    <x v="0"/>
    <x v="3"/>
    <s v="2024-05-23"/>
    <x v="1"/>
    <n v="386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148200"/>
    <x v="5564"/>
    <x v="0"/>
    <x v="0"/>
    <x v="0"/>
    <s v="01.28.01.08"/>
    <x v="15"/>
    <x v="4"/>
    <x v="5"/>
    <s v="Habitação Social"/>
    <s v="01.28.01"/>
    <s v="Habitação Social"/>
    <s v="01.28.01"/>
    <x v="1"/>
    <x v="0"/>
    <x v="0"/>
    <x v="0"/>
    <x v="0"/>
    <x v="1"/>
    <x v="1"/>
    <x v="0"/>
    <x v="0"/>
    <s v="2024-01-04"/>
    <x v="0"/>
    <n v="148200"/>
    <x v="0"/>
    <m/>
    <x v="0"/>
    <m/>
    <x v="91"/>
    <n v="100475559"/>
    <x v="0"/>
    <x v="0"/>
    <s v="Habitações Sociais"/>
    <s v="ORI"/>
    <x v="0"/>
    <s v="HS"/>
    <x v="0"/>
    <x v="0"/>
    <x v="0"/>
    <x v="0"/>
    <x v="0"/>
    <x v="0"/>
    <x v="0"/>
    <x v="0"/>
    <x v="0"/>
    <x v="0"/>
    <x v="0"/>
    <s v="Habitações Sociais"/>
    <x v="0"/>
    <x v="0"/>
    <x v="0"/>
    <x v="0"/>
    <x v="1"/>
    <x v="0"/>
    <x v="0"/>
    <x v="0"/>
    <x v="0"/>
    <x v="0"/>
    <x v="0"/>
    <x v="0"/>
    <s v="Pagamento a favor de Massa betom Soc. Unip, Lda, referente a 114 toneladas de areias de reboque, conforme anexo. "/>
  </r>
  <r>
    <x v="0"/>
    <n v="0"/>
    <n v="0"/>
    <n v="0"/>
    <n v="10000"/>
    <x v="5565"/>
    <x v="0"/>
    <x v="0"/>
    <x v="0"/>
    <s v="01.25.05.12"/>
    <x v="10"/>
    <x v="3"/>
    <x v="3"/>
    <s v="Saúde"/>
    <s v="01.25.05"/>
    <s v="Saúde"/>
    <s v="01.25.05"/>
    <x v="7"/>
    <x v="0"/>
    <x v="4"/>
    <x v="4"/>
    <x v="0"/>
    <x v="1"/>
    <x v="0"/>
    <x v="0"/>
    <x v="2"/>
    <s v="2024-02-21"/>
    <x v="0"/>
    <n v="10000"/>
    <x v="0"/>
    <m/>
    <x v="0"/>
    <m/>
    <x v="630"/>
    <n v="100479604"/>
    <x v="0"/>
    <x v="0"/>
    <s v="Promoção e Inclusão Social"/>
    <s v="ORI"/>
    <x v="0"/>
    <m/>
    <x v="0"/>
    <x v="0"/>
    <x v="0"/>
    <x v="0"/>
    <x v="0"/>
    <x v="0"/>
    <x v="0"/>
    <x v="0"/>
    <x v="0"/>
    <x v="0"/>
    <x v="0"/>
    <s v="Promoção e Inclusão Social"/>
    <x v="0"/>
    <x v="0"/>
    <x v="0"/>
    <x v="0"/>
    <x v="1"/>
    <x v="0"/>
    <x v="0"/>
    <x v="0"/>
    <x v="0"/>
    <x v="0"/>
    <x v="0"/>
    <x v="0"/>
    <s v="Apoio para melhoria de dieta alimentar, e aquisição de roupas para cama, conforme justificativo em anexo"/>
  </r>
  <r>
    <x v="1"/>
    <n v="0"/>
    <n v="0"/>
    <n v="0"/>
    <n v="100645"/>
    <x v="5566"/>
    <x v="0"/>
    <x v="0"/>
    <x v="0"/>
    <s v="01.27.06.80"/>
    <x v="1"/>
    <x v="1"/>
    <x v="1"/>
    <s v="Requalificação Urbana e habitação"/>
    <s v="01.27.06"/>
    <s v="Requalificação Urbana e habitação"/>
    <s v="01.27.06"/>
    <x v="1"/>
    <x v="0"/>
    <x v="0"/>
    <x v="0"/>
    <x v="0"/>
    <x v="1"/>
    <x v="1"/>
    <x v="0"/>
    <x v="1"/>
    <s v="2024-03-05"/>
    <x v="0"/>
    <n v="100645"/>
    <x v="0"/>
    <m/>
    <x v="0"/>
    <m/>
    <x v="1"/>
    <n v="100476920"/>
    <x v="0"/>
    <x v="0"/>
    <s v="Requalificação Urbana de Veneza"/>
    <s v="ORI"/>
    <x v="0"/>
    <m/>
    <x v="0"/>
    <x v="0"/>
    <x v="0"/>
    <x v="0"/>
    <x v="0"/>
    <x v="0"/>
    <x v="0"/>
    <x v="0"/>
    <x v="0"/>
    <x v="0"/>
    <x v="0"/>
    <s v="Requalificação Urbana de Veneza"/>
    <x v="0"/>
    <x v="0"/>
    <x v="0"/>
    <x v="0"/>
    <x v="1"/>
    <x v="0"/>
    <x v="0"/>
    <x v="0"/>
    <x v="0"/>
    <x v="0"/>
    <x v="0"/>
    <x v="0"/>
    <s v="Pagamento referente a aquisições de combustíveis, destinados as viaturas afetos as obras de requalificação urbana e ambiental de Praia de Veneza, conforme anexo."/>
  </r>
  <r>
    <x v="0"/>
    <n v="0"/>
    <n v="0"/>
    <n v="0"/>
    <n v="15840"/>
    <x v="5567"/>
    <x v="0"/>
    <x v="0"/>
    <x v="0"/>
    <s v="03.16.15"/>
    <x v="0"/>
    <x v="0"/>
    <x v="0"/>
    <s v="Direção Financeira"/>
    <s v="03.16.15"/>
    <s v="Direção Financeira"/>
    <s v="03.16.15"/>
    <x v="33"/>
    <x v="0"/>
    <x v="0"/>
    <x v="0"/>
    <x v="0"/>
    <x v="0"/>
    <x v="0"/>
    <x v="0"/>
    <x v="1"/>
    <s v="2024-03-05"/>
    <x v="0"/>
    <n v="15840"/>
    <x v="0"/>
    <m/>
    <x v="0"/>
    <m/>
    <x v="23"/>
    <n v="100388090"/>
    <x v="0"/>
    <x v="0"/>
    <s v="Direção Financeira"/>
    <s v="ORI"/>
    <x v="0"/>
    <m/>
    <x v="0"/>
    <x v="0"/>
    <x v="0"/>
    <x v="0"/>
    <x v="0"/>
    <x v="0"/>
    <x v="0"/>
    <x v="0"/>
    <x v="0"/>
    <x v="0"/>
    <x v="0"/>
    <s v="Direção Financeira"/>
    <x v="0"/>
    <x v="0"/>
    <x v="0"/>
    <x v="0"/>
    <x v="0"/>
    <x v="0"/>
    <x v="0"/>
    <x v="0"/>
    <x v="0"/>
    <x v="0"/>
    <x v="0"/>
    <x v="0"/>
    <s v="Pagamento referente a aquisição de material de escritório, conforme proposta em anexo."/>
  </r>
  <r>
    <x v="1"/>
    <n v="0"/>
    <n v="0"/>
    <n v="0"/>
    <n v="121500"/>
    <x v="5568"/>
    <x v="0"/>
    <x v="0"/>
    <x v="0"/>
    <s v="01.27.03.12"/>
    <x v="53"/>
    <x v="1"/>
    <x v="1"/>
    <s v="Gestão de Recursos Hídricos"/>
    <s v="01.27.03"/>
    <s v="Gestão de Recursos Hídricos"/>
    <s v="01.27.03"/>
    <x v="46"/>
    <x v="0"/>
    <x v="0"/>
    <x v="0"/>
    <x v="0"/>
    <x v="1"/>
    <x v="1"/>
    <x v="0"/>
    <x v="3"/>
    <s v="2024-05-10"/>
    <x v="1"/>
    <n v="121500"/>
    <x v="0"/>
    <m/>
    <x v="0"/>
    <m/>
    <x v="6"/>
    <n v="100474914"/>
    <x v="0"/>
    <x v="0"/>
    <s v="Ligações Domiciliarias em Jaquetão e Ribeira de Flamengos"/>
    <s v="ORI"/>
    <x v="0"/>
    <s v="LDJF"/>
    <x v="0"/>
    <x v="0"/>
    <x v="0"/>
    <x v="0"/>
    <x v="0"/>
    <x v="0"/>
    <x v="0"/>
    <x v="0"/>
    <x v="0"/>
    <x v="0"/>
    <x v="0"/>
    <s v="Ligações Domiciliarias em Jaquetão e Ribeira de Flamengos"/>
    <x v="0"/>
    <x v="0"/>
    <x v="0"/>
    <x v="0"/>
    <x v="1"/>
    <x v="0"/>
    <x v="0"/>
    <x v="0"/>
    <x v="0"/>
    <x v="0"/>
    <x v="0"/>
    <x v="0"/>
    <s v="Despesa com pessoal nos trabalho de abertura de vala de água para domiciliar de água a favor da Tesouraria Municipal, conforme anexo."/>
  </r>
  <r>
    <x v="0"/>
    <n v="0"/>
    <n v="0"/>
    <n v="0"/>
    <n v="58340"/>
    <x v="5569"/>
    <x v="0"/>
    <x v="0"/>
    <x v="0"/>
    <s v="01.25.05.12"/>
    <x v="10"/>
    <x v="3"/>
    <x v="3"/>
    <s v="Saúde"/>
    <s v="01.25.05"/>
    <s v="Saúde"/>
    <s v="01.25.05"/>
    <x v="7"/>
    <x v="0"/>
    <x v="4"/>
    <x v="4"/>
    <x v="0"/>
    <x v="1"/>
    <x v="0"/>
    <x v="0"/>
    <x v="1"/>
    <s v="2024-03-27"/>
    <x v="0"/>
    <n v="58340"/>
    <x v="0"/>
    <m/>
    <x v="0"/>
    <m/>
    <x v="400"/>
    <n v="100478189"/>
    <x v="0"/>
    <x v="0"/>
    <s v="Promoção e Inclusão Social"/>
    <s v="ORI"/>
    <x v="0"/>
    <m/>
    <x v="0"/>
    <x v="0"/>
    <x v="0"/>
    <x v="0"/>
    <x v="0"/>
    <x v="0"/>
    <x v="0"/>
    <x v="0"/>
    <x v="0"/>
    <x v="0"/>
    <x v="0"/>
    <s v="Promoção e Inclusão Social"/>
    <x v="0"/>
    <x v="0"/>
    <x v="0"/>
    <x v="0"/>
    <x v="1"/>
    <x v="0"/>
    <x v="0"/>
    <x v="0"/>
    <x v="0"/>
    <x v="0"/>
    <x v="0"/>
    <x v="0"/>
    <s v="Pagamento a favor da Mercearia Inês Nunes, referente a aquisição de bens alimentícios destinados as famílias vitimas do incêndios e da Sra. Domingas Gonçalves Mendes, conforme anexo. "/>
  </r>
  <r>
    <x v="0"/>
    <n v="0"/>
    <n v="0"/>
    <n v="0"/>
    <n v="4950"/>
    <x v="5570"/>
    <x v="0"/>
    <x v="1"/>
    <x v="0"/>
    <s v="80.02.01"/>
    <x v="2"/>
    <x v="2"/>
    <x v="2"/>
    <s v="Retenções Iur"/>
    <s v="80.02.01"/>
    <s v="Retenções Iur"/>
    <s v="80.02.01"/>
    <x v="2"/>
    <x v="0"/>
    <x v="1"/>
    <x v="0"/>
    <x v="1"/>
    <x v="2"/>
    <x v="2"/>
    <x v="0"/>
    <x v="3"/>
    <s v="2024-05-10"/>
    <x v="1"/>
    <n v="4950"/>
    <x v="0"/>
    <m/>
    <x v="0"/>
    <m/>
    <x v="2"/>
    <n v="100474696"/>
    <x v="0"/>
    <x v="0"/>
    <s v="Retenções Iur"/>
    <s v="ORI"/>
    <x v="0"/>
    <s v="RIUR"/>
    <x v="0"/>
    <x v="0"/>
    <x v="0"/>
    <x v="0"/>
    <x v="0"/>
    <x v="0"/>
    <x v="0"/>
    <x v="0"/>
    <x v="0"/>
    <x v="0"/>
    <x v="0"/>
    <s v="Retenções Iur"/>
    <x v="0"/>
    <x v="0"/>
    <x v="0"/>
    <x v="0"/>
    <x v="2"/>
    <x v="0"/>
    <x v="0"/>
    <x v="0"/>
    <x v="0"/>
    <x v="1"/>
    <x v="0"/>
    <x v="0"/>
    <s v="RETENCAO OT"/>
  </r>
  <r>
    <x v="0"/>
    <n v="0"/>
    <n v="0"/>
    <n v="0"/>
    <n v="9391"/>
    <x v="5571"/>
    <x v="0"/>
    <x v="1"/>
    <x v="0"/>
    <s v="80.02.01"/>
    <x v="2"/>
    <x v="2"/>
    <x v="2"/>
    <s v="Retenções Iur"/>
    <s v="80.02.01"/>
    <s v="Retenções Iur"/>
    <s v="80.02.01"/>
    <x v="2"/>
    <x v="0"/>
    <x v="1"/>
    <x v="0"/>
    <x v="1"/>
    <x v="2"/>
    <x v="2"/>
    <x v="0"/>
    <x v="8"/>
    <s v="2024-10-23"/>
    <x v="3"/>
    <n v="9391"/>
    <x v="0"/>
    <m/>
    <x v="0"/>
    <m/>
    <x v="2"/>
    <n v="100474696"/>
    <x v="0"/>
    <x v="0"/>
    <s v="Retenções Iur"/>
    <s v="ORI"/>
    <x v="0"/>
    <s v="RIUR"/>
    <x v="0"/>
    <x v="0"/>
    <x v="0"/>
    <x v="0"/>
    <x v="0"/>
    <x v="0"/>
    <x v="0"/>
    <x v="0"/>
    <x v="0"/>
    <x v="0"/>
    <x v="0"/>
    <s v="Retenções Iur"/>
    <x v="0"/>
    <x v="0"/>
    <x v="0"/>
    <x v="0"/>
    <x v="2"/>
    <x v="0"/>
    <x v="0"/>
    <x v="0"/>
    <x v="0"/>
    <x v="1"/>
    <x v="0"/>
    <x v="0"/>
    <s v="RETENCAO OT"/>
  </r>
  <r>
    <x v="0"/>
    <n v="0"/>
    <n v="0"/>
    <n v="0"/>
    <n v="11224"/>
    <x v="5572"/>
    <x v="0"/>
    <x v="1"/>
    <x v="0"/>
    <s v="80.02.10.01"/>
    <x v="16"/>
    <x v="2"/>
    <x v="2"/>
    <s v="Outros"/>
    <s v="80.02.10"/>
    <s v="Outros"/>
    <s v="80.02.10"/>
    <x v="37"/>
    <x v="0"/>
    <x v="1"/>
    <x v="0"/>
    <x v="1"/>
    <x v="2"/>
    <x v="2"/>
    <x v="0"/>
    <x v="8"/>
    <s v="2024-10-23"/>
    <x v="3"/>
    <n v="11224"/>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138896"/>
    <x v="5573"/>
    <x v="0"/>
    <x v="0"/>
    <x v="0"/>
    <s v="03.16.15"/>
    <x v="0"/>
    <x v="0"/>
    <x v="0"/>
    <s v="Direção Financeira"/>
    <s v="03.16.15"/>
    <s v="Direção Financeira"/>
    <s v="03.16.15"/>
    <x v="43"/>
    <x v="0"/>
    <x v="0"/>
    <x v="1"/>
    <x v="0"/>
    <x v="0"/>
    <x v="0"/>
    <x v="0"/>
    <x v="11"/>
    <s v="2024-12-30"/>
    <x v="3"/>
    <n v="138896"/>
    <x v="0"/>
    <m/>
    <x v="0"/>
    <m/>
    <x v="6"/>
    <n v="100474914"/>
    <x v="0"/>
    <x v="0"/>
    <s v="Direção Financeira"/>
    <s v="ORI"/>
    <x v="0"/>
    <m/>
    <x v="0"/>
    <x v="0"/>
    <x v="0"/>
    <x v="0"/>
    <x v="0"/>
    <x v="0"/>
    <x v="0"/>
    <x v="0"/>
    <x v="0"/>
    <x v="0"/>
    <x v="0"/>
    <s v="Direção Financeira"/>
    <x v="0"/>
    <x v="0"/>
    <x v="0"/>
    <x v="0"/>
    <x v="0"/>
    <x v="0"/>
    <x v="0"/>
    <x v="1"/>
    <x v="0"/>
    <x v="0"/>
    <x v="0"/>
    <x v="0"/>
    <s v="Despesas bancário referente ao mês de dezembro 2024, conforme anexo."/>
  </r>
  <r>
    <x v="1"/>
    <n v="0"/>
    <n v="0"/>
    <n v="0"/>
    <n v="4000000"/>
    <x v="5574"/>
    <x v="0"/>
    <x v="1"/>
    <x v="0"/>
    <s v="03.03.10"/>
    <x v="8"/>
    <x v="0"/>
    <x v="4"/>
    <s v="Receitas Da Câmara"/>
    <s v="03.03.10"/>
    <s v="Receitas Da Câmara"/>
    <s v="03.03.10"/>
    <x v="47"/>
    <x v="0"/>
    <x v="0"/>
    <x v="0"/>
    <x v="0"/>
    <x v="0"/>
    <x v="2"/>
    <x v="0"/>
    <x v="11"/>
    <s v="2024-12-20"/>
    <x v="3"/>
    <n v="4000000"/>
    <x v="0"/>
    <m/>
    <x v="0"/>
    <m/>
    <x v="6"/>
    <n v="100474914"/>
    <x v="0"/>
    <x v="0"/>
    <s v="Receitas Da Câmara"/>
    <s v="EXT"/>
    <x v="0"/>
    <s v="RDC"/>
    <x v="0"/>
    <x v="0"/>
    <x v="0"/>
    <x v="0"/>
    <x v="0"/>
    <x v="0"/>
    <x v="0"/>
    <x v="0"/>
    <x v="0"/>
    <x v="0"/>
    <x v="0"/>
    <s v="Receitas Da Câmara"/>
    <x v="0"/>
    <x v="0"/>
    <x v="0"/>
    <x v="0"/>
    <x v="0"/>
    <x v="0"/>
    <x v="0"/>
    <x v="0"/>
    <x v="0"/>
    <x v="0"/>
    <x v="0"/>
    <x v="0"/>
    <s v="Transferência de conta caucionado, conforme anexo."/>
  </r>
  <r>
    <x v="0"/>
    <n v="0"/>
    <n v="0"/>
    <n v="0"/>
    <n v="10000"/>
    <x v="5575"/>
    <x v="0"/>
    <x v="0"/>
    <x v="0"/>
    <s v="01.25.03.12"/>
    <x v="6"/>
    <x v="3"/>
    <x v="3"/>
    <s v="Emprego e Formação profissional"/>
    <s v="01.25.03"/>
    <s v="Emprego e Formação profissional"/>
    <s v="01.25.03"/>
    <x v="4"/>
    <x v="0"/>
    <x v="2"/>
    <x v="2"/>
    <x v="0"/>
    <x v="1"/>
    <x v="0"/>
    <x v="0"/>
    <x v="2"/>
    <s v="2024-02-13"/>
    <x v="0"/>
    <n v="10000"/>
    <x v="0"/>
    <m/>
    <x v="0"/>
    <m/>
    <x v="545"/>
    <n v="100068575"/>
    <x v="0"/>
    <x v="0"/>
    <s v="Estágios Profissionais e Promoção de Emprego"/>
    <s v="ORI"/>
    <x v="0"/>
    <m/>
    <x v="0"/>
    <x v="0"/>
    <x v="0"/>
    <x v="0"/>
    <x v="0"/>
    <x v="0"/>
    <x v="0"/>
    <x v="0"/>
    <x v="0"/>
    <x v="0"/>
    <x v="0"/>
    <s v="Estágios Profissionais e Promoção de Emprego"/>
    <x v="0"/>
    <x v="0"/>
    <x v="0"/>
    <x v="0"/>
    <x v="1"/>
    <x v="0"/>
    <x v="0"/>
    <x v="0"/>
    <x v="0"/>
    <x v="0"/>
    <x v="0"/>
    <x v="0"/>
    <s v="Pagamento a favor do senhor Cândido Vieira Tavares para promoção de atividades de auto emprego, conforme anexo."/>
  </r>
  <r>
    <x v="0"/>
    <n v="0"/>
    <n v="0"/>
    <n v="0"/>
    <n v="1000"/>
    <x v="5576"/>
    <x v="0"/>
    <x v="0"/>
    <x v="0"/>
    <s v="03.16.15"/>
    <x v="0"/>
    <x v="0"/>
    <x v="0"/>
    <s v="Direção Financeira"/>
    <s v="03.16.15"/>
    <s v="Direção Financeira"/>
    <s v="03.16.15"/>
    <x v="3"/>
    <x v="0"/>
    <x v="0"/>
    <x v="1"/>
    <x v="0"/>
    <x v="0"/>
    <x v="0"/>
    <x v="0"/>
    <x v="6"/>
    <s v="2024-04-22"/>
    <x v="1"/>
    <n v="1000"/>
    <x v="0"/>
    <m/>
    <x v="0"/>
    <m/>
    <x v="176"/>
    <n v="100478423"/>
    <x v="0"/>
    <x v="0"/>
    <s v="Direção Financeira"/>
    <s v="ORI"/>
    <x v="0"/>
    <m/>
    <x v="0"/>
    <x v="0"/>
    <x v="0"/>
    <x v="0"/>
    <x v="0"/>
    <x v="0"/>
    <x v="0"/>
    <x v="0"/>
    <x v="0"/>
    <x v="0"/>
    <x v="0"/>
    <s v="Direção Financeira"/>
    <x v="0"/>
    <x v="0"/>
    <x v="0"/>
    <x v="0"/>
    <x v="0"/>
    <x v="0"/>
    <x v="0"/>
    <x v="0"/>
    <x v="0"/>
    <x v="0"/>
    <x v="0"/>
    <x v="0"/>
    <s v="Ajuda de custo a Favor do senhor Arnaldo Lopes pela sua deslocação a Orgãos no dia 20 de abril, em missão oficial de serviço, conforme anexo."/>
  </r>
  <r>
    <x v="0"/>
    <n v="0"/>
    <n v="0"/>
    <n v="0"/>
    <n v="11250"/>
    <x v="5577"/>
    <x v="0"/>
    <x v="1"/>
    <x v="0"/>
    <s v="80.02.01"/>
    <x v="2"/>
    <x v="2"/>
    <x v="2"/>
    <s v="Retenções Iur"/>
    <s v="80.02.01"/>
    <s v="Retenções Iur"/>
    <s v="80.02.01"/>
    <x v="2"/>
    <x v="0"/>
    <x v="1"/>
    <x v="0"/>
    <x v="1"/>
    <x v="2"/>
    <x v="2"/>
    <x v="0"/>
    <x v="6"/>
    <s v="2024-04-30"/>
    <x v="1"/>
    <n v="11250"/>
    <x v="0"/>
    <m/>
    <x v="0"/>
    <m/>
    <x v="2"/>
    <n v="100474696"/>
    <x v="0"/>
    <x v="0"/>
    <s v="Retenções Iur"/>
    <s v="ORI"/>
    <x v="0"/>
    <s v="RIUR"/>
    <x v="0"/>
    <x v="0"/>
    <x v="0"/>
    <x v="0"/>
    <x v="0"/>
    <x v="0"/>
    <x v="0"/>
    <x v="0"/>
    <x v="0"/>
    <x v="0"/>
    <x v="0"/>
    <s v="Retenções Iur"/>
    <x v="0"/>
    <x v="0"/>
    <x v="0"/>
    <x v="0"/>
    <x v="2"/>
    <x v="0"/>
    <x v="0"/>
    <x v="0"/>
    <x v="0"/>
    <x v="1"/>
    <x v="0"/>
    <x v="0"/>
    <s v="RETENCAO OT"/>
  </r>
  <r>
    <x v="0"/>
    <n v="0"/>
    <n v="0"/>
    <n v="0"/>
    <n v="6480"/>
    <x v="5578"/>
    <x v="0"/>
    <x v="1"/>
    <x v="0"/>
    <s v="03.03.10"/>
    <x v="8"/>
    <x v="0"/>
    <x v="4"/>
    <s v="Receitas Da Câmara"/>
    <s v="03.03.10"/>
    <s v="Receitas Da Câmara"/>
    <s v="03.03.10"/>
    <x v="19"/>
    <x v="0"/>
    <x v="3"/>
    <x v="6"/>
    <x v="0"/>
    <x v="0"/>
    <x v="2"/>
    <x v="0"/>
    <x v="3"/>
    <s v="2024-05-02"/>
    <x v="1"/>
    <n v="64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30"/>
    <x v="5579"/>
    <x v="0"/>
    <x v="1"/>
    <x v="0"/>
    <s v="03.03.10"/>
    <x v="8"/>
    <x v="0"/>
    <x v="4"/>
    <s v="Receitas Da Câmara"/>
    <s v="03.03.10"/>
    <s v="Receitas Da Câmara"/>
    <s v="03.03.10"/>
    <x v="13"/>
    <x v="0"/>
    <x v="3"/>
    <x v="3"/>
    <x v="0"/>
    <x v="0"/>
    <x v="2"/>
    <x v="0"/>
    <x v="3"/>
    <s v="2024-05-02"/>
    <x v="1"/>
    <n v="30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110"/>
    <x v="5580"/>
    <x v="0"/>
    <x v="1"/>
    <x v="0"/>
    <s v="03.03.10"/>
    <x v="8"/>
    <x v="0"/>
    <x v="4"/>
    <s v="Receitas Da Câmara"/>
    <s v="03.03.10"/>
    <s v="Receitas Da Câmara"/>
    <s v="03.03.10"/>
    <x v="10"/>
    <x v="0"/>
    <x v="3"/>
    <x v="3"/>
    <x v="0"/>
    <x v="0"/>
    <x v="2"/>
    <x v="0"/>
    <x v="3"/>
    <s v="2024-05-02"/>
    <x v="1"/>
    <n v="61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300"/>
    <x v="5581"/>
    <x v="0"/>
    <x v="1"/>
    <x v="0"/>
    <s v="03.03.10"/>
    <x v="8"/>
    <x v="0"/>
    <x v="4"/>
    <s v="Receitas Da Câmara"/>
    <s v="03.03.10"/>
    <s v="Receitas Da Câmara"/>
    <s v="03.03.10"/>
    <x v="11"/>
    <x v="0"/>
    <x v="0"/>
    <x v="5"/>
    <x v="0"/>
    <x v="0"/>
    <x v="2"/>
    <x v="0"/>
    <x v="3"/>
    <s v="2024-05-02"/>
    <x v="1"/>
    <n v="9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300"/>
    <x v="5582"/>
    <x v="0"/>
    <x v="1"/>
    <x v="0"/>
    <s v="03.03.10"/>
    <x v="8"/>
    <x v="0"/>
    <x v="4"/>
    <s v="Receitas Da Câmara"/>
    <s v="03.03.10"/>
    <s v="Receitas Da Câmara"/>
    <s v="03.03.10"/>
    <x v="17"/>
    <x v="0"/>
    <x v="3"/>
    <x v="3"/>
    <x v="0"/>
    <x v="0"/>
    <x v="2"/>
    <x v="0"/>
    <x v="3"/>
    <s v="2024-05-02"/>
    <x v="1"/>
    <n v="60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366"/>
    <x v="5583"/>
    <x v="0"/>
    <x v="1"/>
    <x v="0"/>
    <s v="03.03.10"/>
    <x v="8"/>
    <x v="0"/>
    <x v="4"/>
    <s v="Receitas Da Câmara"/>
    <s v="03.03.10"/>
    <s v="Receitas Da Câmara"/>
    <s v="03.03.10"/>
    <x v="9"/>
    <x v="0"/>
    <x v="3"/>
    <x v="3"/>
    <x v="0"/>
    <x v="0"/>
    <x v="2"/>
    <x v="0"/>
    <x v="3"/>
    <s v="2024-05-02"/>
    <x v="1"/>
    <n v="336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80"/>
    <x v="5584"/>
    <x v="0"/>
    <x v="1"/>
    <x v="0"/>
    <s v="03.03.10"/>
    <x v="8"/>
    <x v="0"/>
    <x v="4"/>
    <s v="Receitas Da Câmara"/>
    <s v="03.03.10"/>
    <s v="Receitas Da Câmara"/>
    <s v="03.03.10"/>
    <x v="6"/>
    <x v="0"/>
    <x v="3"/>
    <x v="3"/>
    <x v="0"/>
    <x v="0"/>
    <x v="2"/>
    <x v="0"/>
    <x v="3"/>
    <s v="2024-05-02"/>
    <x v="1"/>
    <n v="10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300"/>
    <x v="5585"/>
    <x v="0"/>
    <x v="1"/>
    <x v="0"/>
    <s v="03.03.10"/>
    <x v="8"/>
    <x v="0"/>
    <x v="4"/>
    <s v="Receitas Da Câmara"/>
    <s v="03.03.10"/>
    <s v="Receitas Da Câmara"/>
    <s v="03.03.10"/>
    <x v="42"/>
    <x v="0"/>
    <x v="3"/>
    <x v="3"/>
    <x v="0"/>
    <x v="0"/>
    <x v="2"/>
    <x v="0"/>
    <x v="3"/>
    <s v="2024-05-02"/>
    <x v="1"/>
    <n v="40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3948"/>
    <x v="5586"/>
    <x v="0"/>
    <x v="1"/>
    <x v="0"/>
    <s v="03.03.10"/>
    <x v="8"/>
    <x v="0"/>
    <x v="4"/>
    <s v="Receitas Da Câmara"/>
    <s v="03.03.10"/>
    <s v="Receitas Da Câmara"/>
    <s v="03.03.10"/>
    <x v="18"/>
    <x v="0"/>
    <x v="0"/>
    <x v="0"/>
    <x v="0"/>
    <x v="0"/>
    <x v="2"/>
    <x v="0"/>
    <x v="3"/>
    <s v="2024-05-02"/>
    <x v="1"/>
    <n v="10394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40"/>
    <x v="5587"/>
    <x v="0"/>
    <x v="1"/>
    <x v="0"/>
    <s v="03.03.10"/>
    <x v="8"/>
    <x v="0"/>
    <x v="4"/>
    <s v="Receitas Da Câmara"/>
    <s v="03.03.10"/>
    <s v="Receitas Da Câmara"/>
    <s v="03.03.10"/>
    <x v="8"/>
    <x v="0"/>
    <x v="3"/>
    <x v="3"/>
    <x v="0"/>
    <x v="0"/>
    <x v="2"/>
    <x v="0"/>
    <x v="3"/>
    <s v="2024-05-02"/>
    <x v="1"/>
    <n v="3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00"/>
    <x v="5588"/>
    <x v="0"/>
    <x v="1"/>
    <x v="0"/>
    <s v="03.03.10"/>
    <x v="8"/>
    <x v="0"/>
    <x v="4"/>
    <s v="Receitas Da Câmara"/>
    <s v="03.03.10"/>
    <s v="Receitas Da Câmara"/>
    <s v="03.03.10"/>
    <x v="20"/>
    <x v="0"/>
    <x v="3"/>
    <x v="3"/>
    <x v="0"/>
    <x v="0"/>
    <x v="2"/>
    <x v="0"/>
    <x v="3"/>
    <s v="2024-05-02"/>
    <x v="1"/>
    <n v="24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94420"/>
    <x v="5589"/>
    <x v="0"/>
    <x v="0"/>
    <x v="0"/>
    <s v="01.27.06.42"/>
    <x v="22"/>
    <x v="1"/>
    <x v="1"/>
    <s v="Requalificação Urbana e habitação"/>
    <s v="01.27.06"/>
    <s v="Requalificação Urbana e habitação"/>
    <s v="01.27.06"/>
    <x v="1"/>
    <x v="0"/>
    <x v="0"/>
    <x v="0"/>
    <x v="0"/>
    <x v="1"/>
    <x v="1"/>
    <x v="0"/>
    <x v="3"/>
    <s v="2024-05-03"/>
    <x v="1"/>
    <n v="94420"/>
    <x v="0"/>
    <m/>
    <x v="0"/>
    <m/>
    <x v="1"/>
    <n v="100476920"/>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aquisição de combustíveis, destinados a viatura afeto a obra de construção do campo de relvado sintético de Manginho, conforme anexo."/>
  </r>
  <r>
    <x v="1"/>
    <n v="0"/>
    <n v="0"/>
    <n v="0"/>
    <n v="125462"/>
    <x v="5590"/>
    <x v="0"/>
    <x v="0"/>
    <x v="0"/>
    <s v="01.27.06.42"/>
    <x v="22"/>
    <x v="1"/>
    <x v="1"/>
    <s v="Requalificação Urbana e habitação"/>
    <s v="01.27.06"/>
    <s v="Requalificação Urbana e habitação"/>
    <s v="01.27.06"/>
    <x v="1"/>
    <x v="0"/>
    <x v="0"/>
    <x v="0"/>
    <x v="0"/>
    <x v="1"/>
    <x v="1"/>
    <x v="0"/>
    <x v="3"/>
    <s v="2024-05-07"/>
    <x v="1"/>
    <n v="125462"/>
    <x v="0"/>
    <m/>
    <x v="0"/>
    <m/>
    <x v="1"/>
    <n v="100476920"/>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aquisição de combustíveis, destinados a viatura afeto a obra de construção do campo relvado sintético de Manguinho, conforme anexo."/>
  </r>
  <r>
    <x v="0"/>
    <n v="0"/>
    <n v="0"/>
    <n v="0"/>
    <n v="49879"/>
    <x v="5591"/>
    <x v="0"/>
    <x v="0"/>
    <x v="0"/>
    <s v="01.25.05.12"/>
    <x v="10"/>
    <x v="3"/>
    <x v="3"/>
    <s v="Saúde"/>
    <s v="01.25.05"/>
    <s v="Saúde"/>
    <s v="01.25.05"/>
    <x v="7"/>
    <x v="0"/>
    <x v="4"/>
    <x v="4"/>
    <x v="0"/>
    <x v="1"/>
    <x v="0"/>
    <x v="0"/>
    <x v="3"/>
    <s v="2024-05-07"/>
    <x v="1"/>
    <n v="49879"/>
    <x v="0"/>
    <m/>
    <x v="0"/>
    <m/>
    <x v="156"/>
    <n v="100479531"/>
    <x v="0"/>
    <x v="0"/>
    <s v="Promoção e Inclusão Social"/>
    <s v="ORI"/>
    <x v="0"/>
    <m/>
    <x v="0"/>
    <x v="0"/>
    <x v="0"/>
    <x v="0"/>
    <x v="0"/>
    <x v="0"/>
    <x v="0"/>
    <x v="0"/>
    <x v="0"/>
    <x v="0"/>
    <x v="0"/>
    <s v="Promoção e Inclusão Social"/>
    <x v="0"/>
    <x v="0"/>
    <x v="0"/>
    <x v="0"/>
    <x v="1"/>
    <x v="0"/>
    <x v="0"/>
    <x v="0"/>
    <x v="0"/>
    <x v="0"/>
    <x v="0"/>
    <x v="0"/>
    <s v="Apoio referente a compra de um bilhete de passagem (Praia Lisboa) destinado a tratamento medico da senhora Ana lita Furtado Robalo, residente em Flamengos, conforme anexo."/>
  </r>
  <r>
    <x v="0"/>
    <n v="0"/>
    <n v="0"/>
    <n v="0"/>
    <n v="22000"/>
    <x v="5592"/>
    <x v="0"/>
    <x v="0"/>
    <x v="0"/>
    <s v="01.25.01.10"/>
    <x v="33"/>
    <x v="3"/>
    <x v="3"/>
    <s v="Educação"/>
    <s v="01.25.01"/>
    <s v="Educação"/>
    <s v="01.25.01"/>
    <x v="4"/>
    <x v="0"/>
    <x v="2"/>
    <x v="2"/>
    <x v="0"/>
    <x v="1"/>
    <x v="0"/>
    <x v="0"/>
    <x v="3"/>
    <s v="2024-05-10"/>
    <x v="1"/>
    <n v="22000"/>
    <x v="0"/>
    <m/>
    <x v="0"/>
    <m/>
    <x v="631"/>
    <n v="100383033"/>
    <x v="0"/>
    <x v="0"/>
    <s v="Transporte escolar"/>
    <s v="ORI"/>
    <x v="0"/>
    <m/>
    <x v="0"/>
    <x v="0"/>
    <x v="0"/>
    <x v="0"/>
    <x v="0"/>
    <x v="0"/>
    <x v="0"/>
    <x v="0"/>
    <x v="0"/>
    <x v="0"/>
    <x v="0"/>
    <s v="Transporte escolar"/>
    <x v="0"/>
    <x v="0"/>
    <x v="0"/>
    <x v="0"/>
    <x v="1"/>
    <x v="0"/>
    <x v="0"/>
    <x v="0"/>
    <x v="0"/>
    <x v="0"/>
    <x v="0"/>
    <x v="0"/>
    <s v="Pagamento a favor do Sr. Ângelo de Nascimento Lopes, pela aquisição de jogos de travão destinada a viatura ST-89-TL afeto a transporte escolar, conforme anexo."/>
  </r>
  <r>
    <x v="0"/>
    <n v="0"/>
    <n v="0"/>
    <n v="0"/>
    <n v="41875"/>
    <x v="5593"/>
    <x v="0"/>
    <x v="1"/>
    <x v="0"/>
    <s v="03.03.10"/>
    <x v="8"/>
    <x v="0"/>
    <x v="4"/>
    <s v="Receitas Da Câmara"/>
    <s v="03.03.10"/>
    <s v="Receitas Da Câmara"/>
    <s v="03.03.10"/>
    <x v="12"/>
    <x v="0"/>
    <x v="3"/>
    <x v="3"/>
    <x v="0"/>
    <x v="0"/>
    <x v="2"/>
    <x v="0"/>
    <x v="3"/>
    <s v="2024-05-10"/>
    <x v="1"/>
    <n v="418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20"/>
    <x v="5594"/>
    <x v="0"/>
    <x v="1"/>
    <x v="0"/>
    <s v="03.03.10"/>
    <x v="8"/>
    <x v="0"/>
    <x v="4"/>
    <s v="Receitas Da Câmara"/>
    <s v="03.03.10"/>
    <s v="Receitas Da Câmara"/>
    <s v="03.03.10"/>
    <x v="8"/>
    <x v="0"/>
    <x v="3"/>
    <x v="3"/>
    <x v="0"/>
    <x v="0"/>
    <x v="2"/>
    <x v="0"/>
    <x v="3"/>
    <s v="2024-05-10"/>
    <x v="1"/>
    <n v="1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00"/>
    <x v="5595"/>
    <x v="0"/>
    <x v="1"/>
    <x v="0"/>
    <s v="03.03.10"/>
    <x v="8"/>
    <x v="0"/>
    <x v="4"/>
    <s v="Receitas Da Câmara"/>
    <s v="03.03.10"/>
    <s v="Receitas Da Câmara"/>
    <s v="03.03.10"/>
    <x v="6"/>
    <x v="0"/>
    <x v="3"/>
    <x v="3"/>
    <x v="0"/>
    <x v="0"/>
    <x v="2"/>
    <x v="0"/>
    <x v="3"/>
    <s v="2024-05-10"/>
    <x v="1"/>
    <n v="2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00"/>
    <x v="5596"/>
    <x v="0"/>
    <x v="1"/>
    <x v="0"/>
    <s v="03.03.10"/>
    <x v="8"/>
    <x v="0"/>
    <x v="4"/>
    <s v="Receitas Da Câmara"/>
    <s v="03.03.10"/>
    <s v="Receitas Da Câmara"/>
    <s v="03.03.10"/>
    <x v="10"/>
    <x v="0"/>
    <x v="3"/>
    <x v="3"/>
    <x v="0"/>
    <x v="0"/>
    <x v="2"/>
    <x v="0"/>
    <x v="3"/>
    <s v="2024-05-10"/>
    <x v="1"/>
    <n v="4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4"/>
    <x v="5597"/>
    <x v="0"/>
    <x v="1"/>
    <x v="0"/>
    <s v="03.03.10"/>
    <x v="8"/>
    <x v="0"/>
    <x v="4"/>
    <s v="Receitas Da Câmara"/>
    <s v="03.03.10"/>
    <s v="Receitas Da Câmara"/>
    <s v="03.03.10"/>
    <x v="22"/>
    <x v="0"/>
    <x v="3"/>
    <x v="7"/>
    <x v="0"/>
    <x v="0"/>
    <x v="2"/>
    <x v="0"/>
    <x v="3"/>
    <s v="2024-05-10"/>
    <x v="1"/>
    <n v="9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6886"/>
    <x v="5598"/>
    <x v="0"/>
    <x v="1"/>
    <x v="0"/>
    <s v="03.03.10"/>
    <x v="8"/>
    <x v="0"/>
    <x v="4"/>
    <s v="Receitas Da Câmara"/>
    <s v="03.03.10"/>
    <s v="Receitas Da Câmara"/>
    <s v="03.03.10"/>
    <x v="18"/>
    <x v="0"/>
    <x v="0"/>
    <x v="0"/>
    <x v="0"/>
    <x v="0"/>
    <x v="2"/>
    <x v="0"/>
    <x v="3"/>
    <s v="2024-05-10"/>
    <x v="1"/>
    <n v="14688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449"/>
    <x v="5599"/>
    <x v="0"/>
    <x v="1"/>
    <x v="0"/>
    <s v="03.03.10"/>
    <x v="8"/>
    <x v="0"/>
    <x v="4"/>
    <s v="Receitas Da Câmara"/>
    <s v="03.03.10"/>
    <s v="Receitas Da Câmara"/>
    <s v="03.03.10"/>
    <x v="9"/>
    <x v="0"/>
    <x v="3"/>
    <x v="3"/>
    <x v="0"/>
    <x v="0"/>
    <x v="2"/>
    <x v="0"/>
    <x v="3"/>
    <s v="2024-05-10"/>
    <x v="1"/>
    <n v="844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40"/>
    <x v="5600"/>
    <x v="0"/>
    <x v="1"/>
    <x v="0"/>
    <s v="03.03.10"/>
    <x v="8"/>
    <x v="0"/>
    <x v="4"/>
    <s v="Receitas Da Câmara"/>
    <s v="03.03.10"/>
    <s v="Receitas Da Câmara"/>
    <s v="03.03.10"/>
    <x v="13"/>
    <x v="0"/>
    <x v="3"/>
    <x v="3"/>
    <x v="0"/>
    <x v="0"/>
    <x v="2"/>
    <x v="0"/>
    <x v="3"/>
    <s v="2024-05-10"/>
    <x v="1"/>
    <n v="28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2000"/>
    <x v="5601"/>
    <x v="0"/>
    <x v="1"/>
    <x v="0"/>
    <s v="03.03.10"/>
    <x v="8"/>
    <x v="0"/>
    <x v="4"/>
    <s v="Receitas Da Câmara"/>
    <s v="03.03.10"/>
    <s v="Receitas Da Câmara"/>
    <s v="03.03.10"/>
    <x v="11"/>
    <x v="0"/>
    <x v="0"/>
    <x v="5"/>
    <x v="0"/>
    <x v="0"/>
    <x v="2"/>
    <x v="0"/>
    <x v="3"/>
    <s v="2024-05-10"/>
    <x v="1"/>
    <n v="132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100"/>
    <x v="5602"/>
    <x v="0"/>
    <x v="1"/>
    <x v="0"/>
    <s v="03.03.10"/>
    <x v="8"/>
    <x v="0"/>
    <x v="4"/>
    <s v="Receitas Da Câmara"/>
    <s v="03.03.10"/>
    <s v="Receitas Da Câmara"/>
    <s v="03.03.10"/>
    <x v="42"/>
    <x v="0"/>
    <x v="3"/>
    <x v="3"/>
    <x v="0"/>
    <x v="0"/>
    <x v="2"/>
    <x v="0"/>
    <x v="3"/>
    <s v="2024-05-10"/>
    <x v="1"/>
    <n v="11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
    <x v="5603"/>
    <x v="0"/>
    <x v="1"/>
    <x v="0"/>
    <s v="03.03.10"/>
    <x v="8"/>
    <x v="0"/>
    <x v="4"/>
    <s v="Receitas Da Câmara"/>
    <s v="03.03.10"/>
    <s v="Receitas Da Câmara"/>
    <s v="03.03.10"/>
    <x v="23"/>
    <x v="0"/>
    <x v="3"/>
    <x v="7"/>
    <x v="0"/>
    <x v="0"/>
    <x v="2"/>
    <x v="0"/>
    <x v="3"/>
    <s v="2024-05-10"/>
    <x v="1"/>
    <n v="2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00"/>
    <x v="5604"/>
    <x v="0"/>
    <x v="0"/>
    <x v="0"/>
    <s v="01.25.03.12"/>
    <x v="6"/>
    <x v="3"/>
    <x v="3"/>
    <s v="Emprego e Formação profissional"/>
    <s v="01.25.03"/>
    <s v="Emprego e Formação profissional"/>
    <s v="01.25.03"/>
    <x v="4"/>
    <x v="0"/>
    <x v="2"/>
    <x v="2"/>
    <x v="0"/>
    <x v="1"/>
    <x v="0"/>
    <x v="0"/>
    <x v="10"/>
    <s v="2024-11-11"/>
    <x v="3"/>
    <n v="10000"/>
    <x v="0"/>
    <m/>
    <x v="0"/>
    <m/>
    <x v="632"/>
    <n v="100479761"/>
    <x v="0"/>
    <x v="0"/>
    <s v="Estágios Profissionais e Promoção de Emprego"/>
    <s v="ORI"/>
    <x v="0"/>
    <m/>
    <x v="0"/>
    <x v="0"/>
    <x v="0"/>
    <x v="0"/>
    <x v="0"/>
    <x v="0"/>
    <x v="0"/>
    <x v="0"/>
    <x v="0"/>
    <x v="0"/>
    <x v="0"/>
    <s v="Estágios Profissionais e Promoção de Emprego"/>
    <x v="0"/>
    <x v="0"/>
    <x v="0"/>
    <x v="0"/>
    <x v="1"/>
    <x v="0"/>
    <x v="0"/>
    <x v="0"/>
    <x v="0"/>
    <x v="0"/>
    <x v="0"/>
    <x v="0"/>
    <s v="Apoio para promoção de autoemprego, conforme proposta em anexo."/>
  </r>
  <r>
    <x v="0"/>
    <n v="0"/>
    <n v="0"/>
    <n v="0"/>
    <n v="23000"/>
    <x v="5605"/>
    <x v="0"/>
    <x v="0"/>
    <x v="0"/>
    <s v="01.25.03.12"/>
    <x v="6"/>
    <x v="3"/>
    <x v="3"/>
    <s v="Emprego e Formação profissional"/>
    <s v="01.25.03"/>
    <s v="Emprego e Formação profissional"/>
    <s v="01.25.03"/>
    <x v="4"/>
    <x v="0"/>
    <x v="2"/>
    <x v="2"/>
    <x v="0"/>
    <x v="1"/>
    <x v="0"/>
    <x v="0"/>
    <x v="10"/>
    <s v="2024-11-11"/>
    <x v="3"/>
    <n v="23000"/>
    <x v="0"/>
    <m/>
    <x v="0"/>
    <m/>
    <x v="633"/>
    <n v="100479208"/>
    <x v="0"/>
    <x v="0"/>
    <s v="Estágios Profissionais e Promoção de Emprego"/>
    <s v="ORI"/>
    <x v="0"/>
    <m/>
    <x v="0"/>
    <x v="0"/>
    <x v="0"/>
    <x v="0"/>
    <x v="0"/>
    <x v="0"/>
    <x v="0"/>
    <x v="0"/>
    <x v="0"/>
    <x v="0"/>
    <x v="0"/>
    <s v="Estágios Profissionais e Promoção de Emprego"/>
    <x v="0"/>
    <x v="0"/>
    <x v="0"/>
    <x v="0"/>
    <x v="1"/>
    <x v="0"/>
    <x v="0"/>
    <x v="0"/>
    <x v="0"/>
    <x v="0"/>
    <x v="0"/>
    <x v="0"/>
    <s v="Apoio social a favor da Sra. Elsa Almeida Da Silva. para promoção de auto emprego, conforme anexo."/>
  </r>
  <r>
    <x v="0"/>
    <n v="0"/>
    <n v="0"/>
    <n v="0"/>
    <n v="10834"/>
    <x v="5606"/>
    <x v="0"/>
    <x v="0"/>
    <x v="0"/>
    <s v="03.16.30"/>
    <x v="37"/>
    <x v="0"/>
    <x v="0"/>
    <s v="Gabinete de Relações Externas"/>
    <s v="03.16.30"/>
    <s v="Gabinete de Relações Externas"/>
    <s v="03.16.30"/>
    <x v="30"/>
    <x v="0"/>
    <x v="0"/>
    <x v="0"/>
    <x v="1"/>
    <x v="0"/>
    <x v="0"/>
    <x v="0"/>
    <x v="11"/>
    <s v="2024-12-16"/>
    <x v="3"/>
    <n v="10834"/>
    <x v="0"/>
    <m/>
    <x v="0"/>
    <m/>
    <x v="2"/>
    <n v="100474696"/>
    <x v="0"/>
    <x v="1"/>
    <s v="Gabinete de Relações Externas"/>
    <s v="ORI"/>
    <x v="0"/>
    <s v="GRE"/>
    <x v="0"/>
    <x v="0"/>
    <x v="0"/>
    <x v="0"/>
    <x v="0"/>
    <x v="0"/>
    <x v="0"/>
    <x v="0"/>
    <x v="0"/>
    <x v="0"/>
    <x v="0"/>
    <s v="Gabinete de Relações Externas"/>
    <x v="0"/>
    <x v="0"/>
    <x v="0"/>
    <x v="0"/>
    <x v="0"/>
    <x v="0"/>
    <x v="0"/>
    <x v="0"/>
    <x v="0"/>
    <x v="0"/>
    <x v="1"/>
    <x v="0"/>
    <s v="Pagamento de salário referente a 12-2024"/>
  </r>
  <r>
    <x v="0"/>
    <n v="0"/>
    <n v="0"/>
    <n v="0"/>
    <n v="8213"/>
    <x v="5606"/>
    <x v="0"/>
    <x v="0"/>
    <x v="0"/>
    <s v="03.16.30"/>
    <x v="37"/>
    <x v="0"/>
    <x v="0"/>
    <s v="Gabinete de Relações Externas"/>
    <s v="03.16.30"/>
    <s v="Gabinete de Relações Externas"/>
    <s v="03.16.30"/>
    <x v="30"/>
    <x v="0"/>
    <x v="0"/>
    <x v="0"/>
    <x v="1"/>
    <x v="0"/>
    <x v="0"/>
    <x v="0"/>
    <x v="11"/>
    <s v="2024-12-16"/>
    <x v="3"/>
    <n v="8213"/>
    <x v="0"/>
    <m/>
    <x v="0"/>
    <m/>
    <x v="19"/>
    <n v="100474706"/>
    <x v="0"/>
    <x v="6"/>
    <s v="Gabinete de Relações Externas"/>
    <s v="ORI"/>
    <x v="0"/>
    <s v="GRE"/>
    <x v="0"/>
    <x v="0"/>
    <x v="0"/>
    <x v="0"/>
    <x v="0"/>
    <x v="0"/>
    <x v="0"/>
    <x v="0"/>
    <x v="0"/>
    <x v="0"/>
    <x v="0"/>
    <s v="Gabinete de Relações Externas"/>
    <x v="0"/>
    <x v="0"/>
    <x v="0"/>
    <x v="0"/>
    <x v="0"/>
    <x v="0"/>
    <x v="0"/>
    <x v="0"/>
    <x v="0"/>
    <x v="0"/>
    <x v="6"/>
    <x v="0"/>
    <s v="Pagamento de salário referente a 12-2024"/>
  </r>
  <r>
    <x v="0"/>
    <n v="0"/>
    <n v="0"/>
    <n v="0"/>
    <n v="83615"/>
    <x v="5606"/>
    <x v="0"/>
    <x v="0"/>
    <x v="0"/>
    <s v="03.16.30"/>
    <x v="37"/>
    <x v="0"/>
    <x v="0"/>
    <s v="Gabinete de Relações Externas"/>
    <s v="03.16.30"/>
    <s v="Gabinete de Relações Externas"/>
    <s v="03.16.30"/>
    <x v="30"/>
    <x v="0"/>
    <x v="0"/>
    <x v="0"/>
    <x v="1"/>
    <x v="0"/>
    <x v="0"/>
    <x v="0"/>
    <x v="11"/>
    <s v="2024-12-16"/>
    <x v="3"/>
    <n v="83615"/>
    <x v="0"/>
    <m/>
    <x v="0"/>
    <m/>
    <x v="6"/>
    <n v="100474914"/>
    <x v="0"/>
    <x v="0"/>
    <s v="Gabinete de Relações Externas"/>
    <s v="ORI"/>
    <x v="0"/>
    <s v="GRE"/>
    <x v="0"/>
    <x v="0"/>
    <x v="0"/>
    <x v="0"/>
    <x v="0"/>
    <x v="0"/>
    <x v="0"/>
    <x v="0"/>
    <x v="0"/>
    <x v="0"/>
    <x v="0"/>
    <s v="Gabinete de Relações Externas"/>
    <x v="0"/>
    <x v="0"/>
    <x v="0"/>
    <x v="0"/>
    <x v="0"/>
    <x v="0"/>
    <x v="0"/>
    <x v="0"/>
    <x v="0"/>
    <x v="0"/>
    <x v="0"/>
    <x v="0"/>
    <s v="Pagamento de salário referente a 12-2024"/>
  </r>
  <r>
    <x v="1"/>
    <n v="0"/>
    <n v="0"/>
    <n v="0"/>
    <n v="6000000"/>
    <x v="5607"/>
    <x v="0"/>
    <x v="1"/>
    <x v="0"/>
    <s v="03.03.10"/>
    <x v="8"/>
    <x v="0"/>
    <x v="4"/>
    <s v="Receitas Da Câmara"/>
    <s v="03.03.10"/>
    <s v="Receitas Da Câmara"/>
    <s v="03.03.10"/>
    <x v="56"/>
    <x v="0"/>
    <x v="6"/>
    <x v="10"/>
    <x v="0"/>
    <x v="0"/>
    <x v="2"/>
    <x v="0"/>
    <x v="11"/>
    <s v="2024-12-16"/>
    <x v="3"/>
    <n v="6000000"/>
    <x v="0"/>
    <m/>
    <x v="0"/>
    <m/>
    <x v="6"/>
    <n v="100474914"/>
    <x v="0"/>
    <x v="0"/>
    <s v="Receitas Da Câmara"/>
    <s v="EXT"/>
    <x v="0"/>
    <s v="RDC"/>
    <x v="0"/>
    <x v="0"/>
    <x v="0"/>
    <x v="0"/>
    <x v="0"/>
    <x v="0"/>
    <x v="0"/>
    <x v="0"/>
    <x v="0"/>
    <x v="0"/>
    <x v="0"/>
    <s v="Receitas Da Câmara"/>
    <x v="0"/>
    <x v="0"/>
    <x v="0"/>
    <x v="0"/>
    <x v="0"/>
    <x v="0"/>
    <x v="0"/>
    <x v="0"/>
    <x v="0"/>
    <x v="0"/>
    <x v="0"/>
    <x v="0"/>
    <s v="Transferência de 3ª tranche referente AF. conforme anexo."/>
  </r>
  <r>
    <x v="1"/>
    <n v="0"/>
    <n v="0"/>
    <n v="0"/>
    <n v="322"/>
    <x v="5608"/>
    <x v="0"/>
    <x v="0"/>
    <x v="0"/>
    <s v="01.27.06.80"/>
    <x v="1"/>
    <x v="1"/>
    <x v="1"/>
    <s v="Requalificação Urbana e habitação"/>
    <s v="01.27.06"/>
    <s v="Requalificação Urbana e habitação"/>
    <s v="01.27.06"/>
    <x v="1"/>
    <x v="0"/>
    <x v="0"/>
    <x v="0"/>
    <x v="0"/>
    <x v="1"/>
    <x v="1"/>
    <x v="0"/>
    <x v="1"/>
    <s v="2024-03-22"/>
    <x v="0"/>
    <n v="322"/>
    <x v="0"/>
    <m/>
    <x v="0"/>
    <m/>
    <x v="2"/>
    <n v="100474696"/>
    <x v="0"/>
    <x v="1"/>
    <s v="Requalificação Urbana de Veneza"/>
    <s v="ORI"/>
    <x v="0"/>
    <m/>
    <x v="0"/>
    <x v="0"/>
    <x v="0"/>
    <x v="0"/>
    <x v="0"/>
    <x v="0"/>
    <x v="0"/>
    <x v="0"/>
    <x v="0"/>
    <x v="0"/>
    <x v="0"/>
    <s v="Requalificação Urbana de Veneza"/>
    <x v="0"/>
    <x v="0"/>
    <x v="0"/>
    <x v="0"/>
    <x v="1"/>
    <x v="0"/>
    <x v="0"/>
    <x v="0"/>
    <x v="0"/>
    <x v="0"/>
    <x v="1"/>
    <x v="0"/>
    <s v="Pagamento referente a prestação de serviço, conforme proposta em anexo."/>
  </r>
  <r>
    <x v="1"/>
    <n v="0"/>
    <n v="0"/>
    <n v="0"/>
    <n v="1828"/>
    <x v="5608"/>
    <x v="0"/>
    <x v="0"/>
    <x v="0"/>
    <s v="01.27.06.80"/>
    <x v="1"/>
    <x v="1"/>
    <x v="1"/>
    <s v="Requalificação Urbana e habitação"/>
    <s v="01.27.06"/>
    <s v="Requalificação Urbana e habitação"/>
    <s v="01.27.06"/>
    <x v="1"/>
    <x v="0"/>
    <x v="0"/>
    <x v="0"/>
    <x v="0"/>
    <x v="1"/>
    <x v="1"/>
    <x v="0"/>
    <x v="1"/>
    <s v="2024-03-22"/>
    <x v="0"/>
    <n v="1828"/>
    <x v="0"/>
    <m/>
    <x v="0"/>
    <m/>
    <x v="634"/>
    <n v="100197066"/>
    <x v="0"/>
    <x v="0"/>
    <s v="Requalificação Urbana de Veneza"/>
    <s v="ORI"/>
    <x v="0"/>
    <m/>
    <x v="0"/>
    <x v="0"/>
    <x v="0"/>
    <x v="0"/>
    <x v="0"/>
    <x v="0"/>
    <x v="0"/>
    <x v="0"/>
    <x v="0"/>
    <x v="0"/>
    <x v="0"/>
    <s v="Requalificação Urbana de Veneza"/>
    <x v="0"/>
    <x v="0"/>
    <x v="0"/>
    <x v="0"/>
    <x v="1"/>
    <x v="0"/>
    <x v="0"/>
    <x v="0"/>
    <x v="0"/>
    <x v="0"/>
    <x v="0"/>
    <x v="0"/>
    <s v="Pagamento referente a prestação de serviço, conforme proposta em anexo."/>
  </r>
  <r>
    <x v="1"/>
    <n v="0"/>
    <n v="0"/>
    <n v="0"/>
    <n v="372100"/>
    <x v="5609"/>
    <x v="0"/>
    <x v="0"/>
    <x v="0"/>
    <s v="01.28.01.08"/>
    <x v="15"/>
    <x v="4"/>
    <x v="5"/>
    <s v="Habitação Social"/>
    <s v="01.28.01"/>
    <s v="Habitação Social"/>
    <s v="01.28.01"/>
    <x v="1"/>
    <x v="0"/>
    <x v="0"/>
    <x v="0"/>
    <x v="0"/>
    <x v="1"/>
    <x v="1"/>
    <x v="0"/>
    <x v="1"/>
    <s v="2024-03-25"/>
    <x v="0"/>
    <n v="372100"/>
    <x v="0"/>
    <m/>
    <x v="0"/>
    <m/>
    <x v="157"/>
    <n v="100476460"/>
    <x v="0"/>
    <x v="0"/>
    <s v="Habitações Sociais"/>
    <s v="ORI"/>
    <x v="0"/>
    <s v="HS"/>
    <x v="0"/>
    <x v="0"/>
    <x v="0"/>
    <x v="0"/>
    <x v="0"/>
    <x v="0"/>
    <x v="0"/>
    <x v="0"/>
    <x v="0"/>
    <x v="0"/>
    <x v="0"/>
    <s v="Habitações Sociais"/>
    <x v="0"/>
    <x v="0"/>
    <x v="0"/>
    <x v="0"/>
    <x v="1"/>
    <x v="0"/>
    <x v="0"/>
    <x v="0"/>
    <x v="0"/>
    <x v="0"/>
    <x v="0"/>
    <x v="0"/>
    <s v="Pagamento referente a aquisição de matérias de construção de casa de banho e reabilitação de habitações, conforme anexo. "/>
  </r>
  <r>
    <x v="0"/>
    <n v="0"/>
    <n v="0"/>
    <n v="0"/>
    <n v="166732"/>
    <x v="5610"/>
    <x v="0"/>
    <x v="1"/>
    <x v="0"/>
    <s v="80.02.01"/>
    <x v="2"/>
    <x v="2"/>
    <x v="2"/>
    <s v="Retenções Iur"/>
    <s v="80.02.01"/>
    <s v="Retenções Iur"/>
    <s v="80.02.01"/>
    <x v="2"/>
    <x v="0"/>
    <x v="1"/>
    <x v="0"/>
    <x v="1"/>
    <x v="2"/>
    <x v="2"/>
    <x v="0"/>
    <x v="2"/>
    <s v="2024-02-26"/>
    <x v="0"/>
    <n v="166732"/>
    <x v="0"/>
    <m/>
    <x v="0"/>
    <m/>
    <x v="2"/>
    <n v="100474696"/>
    <x v="0"/>
    <x v="0"/>
    <s v="Retenções Iur"/>
    <s v="ORI"/>
    <x v="0"/>
    <s v="RIUR"/>
    <x v="0"/>
    <x v="0"/>
    <x v="0"/>
    <x v="0"/>
    <x v="0"/>
    <x v="0"/>
    <x v="0"/>
    <x v="0"/>
    <x v="0"/>
    <x v="0"/>
    <x v="0"/>
    <s v="Retenções Iur"/>
    <x v="0"/>
    <x v="0"/>
    <x v="0"/>
    <x v="0"/>
    <x v="2"/>
    <x v="0"/>
    <x v="0"/>
    <x v="0"/>
    <x v="0"/>
    <x v="1"/>
    <x v="0"/>
    <x v="0"/>
    <s v="RETENCAO OT"/>
  </r>
  <r>
    <x v="0"/>
    <n v="0"/>
    <n v="0"/>
    <n v="0"/>
    <n v="6528"/>
    <x v="5611"/>
    <x v="0"/>
    <x v="1"/>
    <x v="0"/>
    <s v="80.02.10.26"/>
    <x v="13"/>
    <x v="2"/>
    <x v="2"/>
    <s v="Outros"/>
    <s v="80.02.10"/>
    <s v="Outros"/>
    <s v="80.02.10"/>
    <x v="34"/>
    <x v="0"/>
    <x v="1"/>
    <x v="9"/>
    <x v="1"/>
    <x v="2"/>
    <x v="2"/>
    <x v="0"/>
    <x v="2"/>
    <s v="2024-02-26"/>
    <x v="0"/>
    <n v="6528"/>
    <x v="0"/>
    <m/>
    <x v="0"/>
    <m/>
    <x v="15"/>
    <n v="100479277"/>
    <x v="0"/>
    <x v="0"/>
    <s v="Retenção Sansung"/>
    <s v="ORI"/>
    <x v="0"/>
    <s v="RS"/>
    <x v="0"/>
    <x v="0"/>
    <x v="0"/>
    <x v="0"/>
    <x v="0"/>
    <x v="0"/>
    <x v="0"/>
    <x v="0"/>
    <x v="0"/>
    <x v="0"/>
    <x v="0"/>
    <s v="Retenção Sansung"/>
    <x v="0"/>
    <x v="0"/>
    <x v="0"/>
    <x v="0"/>
    <x v="2"/>
    <x v="0"/>
    <x v="0"/>
    <x v="0"/>
    <x v="0"/>
    <x v="1"/>
    <x v="0"/>
    <x v="0"/>
    <s v="RETENCAO OT"/>
  </r>
  <r>
    <x v="0"/>
    <n v="0"/>
    <n v="0"/>
    <n v="0"/>
    <n v="2800"/>
    <x v="5612"/>
    <x v="0"/>
    <x v="0"/>
    <x v="0"/>
    <s v="03.16.16"/>
    <x v="24"/>
    <x v="0"/>
    <x v="0"/>
    <s v="Direção Ambiente e Saneamento "/>
    <s v="03.16.16"/>
    <s v="Direção Ambiente e Saneamento "/>
    <s v="03.16.16"/>
    <x v="3"/>
    <x v="0"/>
    <x v="0"/>
    <x v="1"/>
    <x v="0"/>
    <x v="0"/>
    <x v="0"/>
    <x v="0"/>
    <x v="6"/>
    <s v="2024-04-17"/>
    <x v="1"/>
    <n v="2800"/>
    <x v="0"/>
    <m/>
    <x v="0"/>
    <m/>
    <x v="45"/>
    <n v="100432269"/>
    <x v="0"/>
    <x v="0"/>
    <s v="Direção Ambiente e Saneamento "/>
    <s v="ORI"/>
    <x v="0"/>
    <m/>
    <x v="0"/>
    <x v="0"/>
    <x v="0"/>
    <x v="0"/>
    <x v="0"/>
    <x v="0"/>
    <x v="0"/>
    <x v="0"/>
    <x v="0"/>
    <x v="0"/>
    <x v="0"/>
    <s v="Direção Ambiente e Saneamento "/>
    <x v="0"/>
    <x v="0"/>
    <x v="0"/>
    <x v="0"/>
    <x v="0"/>
    <x v="0"/>
    <x v="0"/>
    <x v="0"/>
    <x v="0"/>
    <x v="0"/>
    <x v="0"/>
    <x v="0"/>
    <s v="Ajuda de custo a favor do Sr. Herculano Fernandes pela sua deslocação a Praia nos dia 09/03 e 14/04 de 2024, em missão oficial de serviço, conforme anexo."/>
  </r>
  <r>
    <x v="0"/>
    <n v="0"/>
    <n v="0"/>
    <n v="0"/>
    <n v="28825"/>
    <x v="5613"/>
    <x v="0"/>
    <x v="1"/>
    <x v="0"/>
    <s v="03.03.10"/>
    <x v="8"/>
    <x v="0"/>
    <x v="4"/>
    <s v="Receitas Da Câmara"/>
    <s v="03.03.10"/>
    <s v="Receitas Da Câmara"/>
    <s v="03.03.10"/>
    <x v="12"/>
    <x v="0"/>
    <x v="3"/>
    <x v="3"/>
    <x v="0"/>
    <x v="0"/>
    <x v="2"/>
    <x v="0"/>
    <x v="3"/>
    <s v="2024-05-06"/>
    <x v="1"/>
    <n v="288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550"/>
    <x v="5614"/>
    <x v="0"/>
    <x v="1"/>
    <x v="0"/>
    <s v="03.03.10"/>
    <x v="8"/>
    <x v="0"/>
    <x v="4"/>
    <s v="Receitas Da Câmara"/>
    <s v="03.03.10"/>
    <s v="Receitas Da Câmara"/>
    <s v="03.03.10"/>
    <x v="13"/>
    <x v="0"/>
    <x v="3"/>
    <x v="3"/>
    <x v="0"/>
    <x v="0"/>
    <x v="2"/>
    <x v="0"/>
    <x v="3"/>
    <s v="2024-05-06"/>
    <x v="1"/>
    <n v="55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200"/>
    <x v="5615"/>
    <x v="0"/>
    <x v="1"/>
    <x v="0"/>
    <s v="03.03.10"/>
    <x v="8"/>
    <x v="0"/>
    <x v="4"/>
    <s v="Receitas Da Câmara"/>
    <s v="03.03.10"/>
    <s v="Receitas Da Câmara"/>
    <s v="03.03.10"/>
    <x v="42"/>
    <x v="0"/>
    <x v="3"/>
    <x v="3"/>
    <x v="0"/>
    <x v="0"/>
    <x v="2"/>
    <x v="0"/>
    <x v="3"/>
    <s v="2024-05-06"/>
    <x v="1"/>
    <n v="10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200"/>
    <x v="5616"/>
    <x v="0"/>
    <x v="1"/>
    <x v="0"/>
    <s v="03.03.10"/>
    <x v="8"/>
    <x v="0"/>
    <x v="4"/>
    <s v="Receitas Da Câmara"/>
    <s v="03.03.10"/>
    <s v="Receitas Da Câmara"/>
    <s v="03.03.10"/>
    <x v="20"/>
    <x v="0"/>
    <x v="3"/>
    <x v="3"/>
    <x v="0"/>
    <x v="0"/>
    <x v="2"/>
    <x v="0"/>
    <x v="3"/>
    <s v="2024-05-06"/>
    <x v="1"/>
    <n v="25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600"/>
    <x v="5617"/>
    <x v="0"/>
    <x v="1"/>
    <x v="0"/>
    <s v="03.03.10"/>
    <x v="8"/>
    <x v="0"/>
    <x v="4"/>
    <s v="Receitas Da Câmara"/>
    <s v="03.03.10"/>
    <s v="Receitas Da Câmara"/>
    <s v="03.03.10"/>
    <x v="11"/>
    <x v="0"/>
    <x v="0"/>
    <x v="5"/>
    <x v="0"/>
    <x v="0"/>
    <x v="2"/>
    <x v="0"/>
    <x v="3"/>
    <s v="2024-05-06"/>
    <x v="1"/>
    <n v="13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2855"/>
    <x v="5618"/>
    <x v="0"/>
    <x v="1"/>
    <x v="0"/>
    <s v="03.03.10"/>
    <x v="8"/>
    <x v="0"/>
    <x v="4"/>
    <s v="Receitas Da Câmara"/>
    <s v="03.03.10"/>
    <s v="Receitas Da Câmara"/>
    <s v="03.03.10"/>
    <x v="10"/>
    <x v="0"/>
    <x v="3"/>
    <x v="3"/>
    <x v="0"/>
    <x v="0"/>
    <x v="2"/>
    <x v="0"/>
    <x v="3"/>
    <s v="2024-05-06"/>
    <x v="1"/>
    <n v="2285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949"/>
    <x v="5619"/>
    <x v="0"/>
    <x v="1"/>
    <x v="0"/>
    <s v="03.03.10"/>
    <x v="8"/>
    <x v="0"/>
    <x v="4"/>
    <s v="Receitas Da Câmara"/>
    <s v="03.03.10"/>
    <s v="Receitas Da Câmara"/>
    <s v="03.03.10"/>
    <x v="9"/>
    <x v="0"/>
    <x v="3"/>
    <x v="3"/>
    <x v="0"/>
    <x v="0"/>
    <x v="2"/>
    <x v="0"/>
    <x v="3"/>
    <s v="2024-05-06"/>
    <x v="1"/>
    <n v="594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970"/>
    <x v="5620"/>
    <x v="0"/>
    <x v="1"/>
    <x v="0"/>
    <s v="03.03.10"/>
    <x v="8"/>
    <x v="0"/>
    <x v="4"/>
    <s v="Receitas Da Câmara"/>
    <s v="03.03.10"/>
    <s v="Receitas Da Câmara"/>
    <s v="03.03.10"/>
    <x v="17"/>
    <x v="0"/>
    <x v="3"/>
    <x v="3"/>
    <x v="0"/>
    <x v="0"/>
    <x v="2"/>
    <x v="0"/>
    <x v="3"/>
    <s v="2024-05-06"/>
    <x v="1"/>
    <n v="139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840"/>
    <x v="5621"/>
    <x v="0"/>
    <x v="1"/>
    <x v="0"/>
    <s v="03.03.10"/>
    <x v="8"/>
    <x v="0"/>
    <x v="4"/>
    <s v="Receitas Da Câmara"/>
    <s v="03.03.10"/>
    <s v="Receitas Da Câmara"/>
    <s v="03.03.10"/>
    <x v="6"/>
    <x v="0"/>
    <x v="3"/>
    <x v="3"/>
    <x v="0"/>
    <x v="0"/>
    <x v="2"/>
    <x v="0"/>
    <x v="3"/>
    <s v="2024-05-06"/>
    <x v="1"/>
    <n v="128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5549"/>
    <x v="5622"/>
    <x v="0"/>
    <x v="1"/>
    <x v="0"/>
    <s v="03.03.10"/>
    <x v="8"/>
    <x v="0"/>
    <x v="4"/>
    <s v="Receitas Da Câmara"/>
    <s v="03.03.10"/>
    <s v="Receitas Da Câmara"/>
    <s v="03.03.10"/>
    <x v="18"/>
    <x v="0"/>
    <x v="0"/>
    <x v="0"/>
    <x v="0"/>
    <x v="0"/>
    <x v="2"/>
    <x v="0"/>
    <x v="3"/>
    <s v="2024-05-06"/>
    <x v="1"/>
    <n v="8554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20"/>
    <x v="5623"/>
    <x v="0"/>
    <x v="1"/>
    <x v="0"/>
    <s v="03.03.10"/>
    <x v="8"/>
    <x v="0"/>
    <x v="4"/>
    <s v="Receitas Da Câmara"/>
    <s v="03.03.10"/>
    <s v="Receitas Da Câmara"/>
    <s v="03.03.10"/>
    <x v="8"/>
    <x v="0"/>
    <x v="3"/>
    <x v="3"/>
    <x v="0"/>
    <x v="0"/>
    <x v="2"/>
    <x v="0"/>
    <x v="3"/>
    <s v="2024-05-06"/>
    <x v="1"/>
    <n v="8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6000"/>
    <x v="5624"/>
    <x v="0"/>
    <x v="0"/>
    <x v="0"/>
    <s v="03.16.15"/>
    <x v="0"/>
    <x v="0"/>
    <x v="0"/>
    <s v="Direção Financeira"/>
    <s v="03.16.15"/>
    <s v="Direção Financeira"/>
    <s v="03.16.15"/>
    <x v="41"/>
    <x v="0"/>
    <x v="0"/>
    <x v="1"/>
    <x v="0"/>
    <x v="0"/>
    <x v="0"/>
    <x v="0"/>
    <x v="10"/>
    <s v="2024-11-14"/>
    <x v="3"/>
    <n v="66000"/>
    <x v="0"/>
    <m/>
    <x v="0"/>
    <m/>
    <x v="350"/>
    <n v="100479322"/>
    <x v="0"/>
    <x v="0"/>
    <s v="Direção Financeira"/>
    <s v="ORI"/>
    <x v="0"/>
    <m/>
    <x v="0"/>
    <x v="0"/>
    <x v="0"/>
    <x v="0"/>
    <x v="0"/>
    <x v="0"/>
    <x v="0"/>
    <x v="0"/>
    <x v="0"/>
    <x v="0"/>
    <x v="0"/>
    <s v="Direção Financeira"/>
    <x v="0"/>
    <x v="0"/>
    <x v="0"/>
    <x v="0"/>
    <x v="0"/>
    <x v="0"/>
    <x v="0"/>
    <x v="0"/>
    <x v="0"/>
    <x v="0"/>
    <x v="0"/>
    <x v="0"/>
    <s v="Pagamento a favor de Cardoso Multiservice, Lda, pela aquisição de serviços de montagem de aparelho de Ar condicionados, conforme anexo."/>
  </r>
  <r>
    <x v="0"/>
    <n v="0"/>
    <n v="0"/>
    <n v="0"/>
    <n v="1800"/>
    <x v="5625"/>
    <x v="0"/>
    <x v="0"/>
    <x v="0"/>
    <s v="03.16.15"/>
    <x v="0"/>
    <x v="0"/>
    <x v="0"/>
    <s v="Direção Financeira"/>
    <s v="03.16.15"/>
    <s v="Direção Financeira"/>
    <s v="03.16.15"/>
    <x v="3"/>
    <x v="0"/>
    <x v="0"/>
    <x v="1"/>
    <x v="0"/>
    <x v="0"/>
    <x v="0"/>
    <x v="0"/>
    <x v="10"/>
    <s v="2024-11-15"/>
    <x v="3"/>
    <n v="1800"/>
    <x v="0"/>
    <m/>
    <x v="0"/>
    <m/>
    <x v="204"/>
    <n v="100463625"/>
    <x v="0"/>
    <x v="0"/>
    <s v="Direção Financeira"/>
    <s v="ORI"/>
    <x v="0"/>
    <m/>
    <x v="0"/>
    <x v="0"/>
    <x v="0"/>
    <x v="0"/>
    <x v="0"/>
    <x v="0"/>
    <x v="0"/>
    <x v="0"/>
    <x v="0"/>
    <x v="0"/>
    <x v="0"/>
    <s v="Direção Financeira"/>
    <x v="0"/>
    <x v="0"/>
    <x v="0"/>
    <x v="0"/>
    <x v="0"/>
    <x v="0"/>
    <x v="0"/>
    <x v="0"/>
    <x v="0"/>
    <x v="0"/>
    <x v="0"/>
    <x v="0"/>
    <s v="Ajuda de custo a favor do Sr. IVALDINA MENDES VAZ, pela sua deslocação em missão de serviço a cidade da Praia no dia 05/09 de 2024, conforme justificativo em anexo.   "/>
  </r>
  <r>
    <x v="0"/>
    <n v="0"/>
    <n v="0"/>
    <n v="0"/>
    <n v="20"/>
    <x v="5626"/>
    <x v="0"/>
    <x v="1"/>
    <x v="0"/>
    <s v="03.03.10"/>
    <x v="8"/>
    <x v="0"/>
    <x v="4"/>
    <s v="Receitas Da Câmara"/>
    <s v="03.03.10"/>
    <s v="Receitas Da Câmara"/>
    <s v="03.03.10"/>
    <x v="8"/>
    <x v="0"/>
    <x v="3"/>
    <x v="3"/>
    <x v="0"/>
    <x v="0"/>
    <x v="2"/>
    <x v="0"/>
    <x v="11"/>
    <s v="2024-12-04"/>
    <x v="3"/>
    <n v="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
    <x v="5627"/>
    <x v="0"/>
    <x v="1"/>
    <x v="0"/>
    <s v="03.03.10"/>
    <x v="8"/>
    <x v="0"/>
    <x v="4"/>
    <s v="Receitas Da Câmara"/>
    <s v="03.03.10"/>
    <s v="Receitas Da Câmara"/>
    <s v="03.03.10"/>
    <x v="17"/>
    <x v="0"/>
    <x v="3"/>
    <x v="3"/>
    <x v="0"/>
    <x v="0"/>
    <x v="2"/>
    <x v="0"/>
    <x v="11"/>
    <s v="2024-12-04"/>
    <x v="3"/>
    <n v="3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449"/>
    <x v="5628"/>
    <x v="0"/>
    <x v="1"/>
    <x v="0"/>
    <s v="03.03.10"/>
    <x v="8"/>
    <x v="0"/>
    <x v="4"/>
    <s v="Receitas Da Câmara"/>
    <s v="03.03.10"/>
    <s v="Receitas Da Câmara"/>
    <s v="03.03.10"/>
    <x v="18"/>
    <x v="0"/>
    <x v="0"/>
    <x v="0"/>
    <x v="0"/>
    <x v="0"/>
    <x v="2"/>
    <x v="0"/>
    <x v="11"/>
    <s v="2024-12-04"/>
    <x v="3"/>
    <n v="50449"/>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000"/>
    <x v="5629"/>
    <x v="0"/>
    <x v="1"/>
    <x v="0"/>
    <s v="03.03.10"/>
    <x v="8"/>
    <x v="0"/>
    <x v="4"/>
    <s v="Receitas Da Câmara"/>
    <s v="03.03.10"/>
    <s v="Receitas Da Câmara"/>
    <s v="03.03.10"/>
    <x v="21"/>
    <x v="0"/>
    <x v="3"/>
    <x v="3"/>
    <x v="0"/>
    <x v="0"/>
    <x v="2"/>
    <x v="0"/>
    <x v="11"/>
    <s v="2024-12-04"/>
    <x v="3"/>
    <n v="50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600"/>
    <x v="5630"/>
    <x v="0"/>
    <x v="1"/>
    <x v="0"/>
    <s v="03.03.10"/>
    <x v="8"/>
    <x v="0"/>
    <x v="4"/>
    <s v="Receitas Da Câmara"/>
    <s v="03.03.10"/>
    <s v="Receitas Da Câmara"/>
    <s v="03.03.10"/>
    <x v="42"/>
    <x v="0"/>
    <x v="3"/>
    <x v="3"/>
    <x v="0"/>
    <x v="0"/>
    <x v="2"/>
    <x v="0"/>
    <x v="11"/>
    <s v="2024-12-04"/>
    <x v="3"/>
    <n v="4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0"/>
    <x v="5631"/>
    <x v="0"/>
    <x v="1"/>
    <x v="0"/>
    <s v="03.03.10"/>
    <x v="8"/>
    <x v="0"/>
    <x v="4"/>
    <s v="Receitas Da Câmara"/>
    <s v="03.03.10"/>
    <s v="Receitas Da Câmara"/>
    <s v="03.03.10"/>
    <x v="11"/>
    <x v="0"/>
    <x v="0"/>
    <x v="5"/>
    <x v="0"/>
    <x v="0"/>
    <x v="2"/>
    <x v="0"/>
    <x v="11"/>
    <s v="2024-12-04"/>
    <x v="3"/>
    <n v="3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00"/>
    <x v="5632"/>
    <x v="0"/>
    <x v="1"/>
    <x v="0"/>
    <s v="03.03.10"/>
    <x v="8"/>
    <x v="0"/>
    <x v="4"/>
    <s v="Receitas Da Câmara"/>
    <s v="03.03.10"/>
    <s v="Receitas Da Câmara"/>
    <s v="03.03.10"/>
    <x v="10"/>
    <x v="0"/>
    <x v="3"/>
    <x v="3"/>
    <x v="0"/>
    <x v="0"/>
    <x v="2"/>
    <x v="0"/>
    <x v="11"/>
    <s v="2024-12-04"/>
    <x v="3"/>
    <n v="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930"/>
    <x v="5633"/>
    <x v="0"/>
    <x v="1"/>
    <x v="0"/>
    <s v="03.03.10"/>
    <x v="8"/>
    <x v="0"/>
    <x v="4"/>
    <s v="Receitas Da Câmara"/>
    <s v="03.03.10"/>
    <s v="Receitas Da Câmara"/>
    <s v="03.03.10"/>
    <x v="13"/>
    <x v="0"/>
    <x v="3"/>
    <x v="3"/>
    <x v="0"/>
    <x v="0"/>
    <x v="2"/>
    <x v="0"/>
    <x v="11"/>
    <s v="2024-12-04"/>
    <x v="3"/>
    <n v="49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500"/>
    <x v="5634"/>
    <x v="0"/>
    <x v="1"/>
    <x v="0"/>
    <s v="03.03.10"/>
    <x v="8"/>
    <x v="0"/>
    <x v="4"/>
    <s v="Receitas Da Câmara"/>
    <s v="03.03.10"/>
    <s v="Receitas Da Câmara"/>
    <s v="03.03.10"/>
    <x v="17"/>
    <x v="0"/>
    <x v="3"/>
    <x v="3"/>
    <x v="0"/>
    <x v="0"/>
    <x v="2"/>
    <x v="0"/>
    <x v="11"/>
    <s v="2024-12-05"/>
    <x v="3"/>
    <n v="4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300"/>
    <x v="5635"/>
    <x v="0"/>
    <x v="1"/>
    <x v="0"/>
    <s v="03.03.10"/>
    <x v="8"/>
    <x v="0"/>
    <x v="4"/>
    <s v="Receitas Da Câmara"/>
    <s v="03.03.10"/>
    <s v="Receitas Da Câmara"/>
    <s v="03.03.10"/>
    <x v="13"/>
    <x v="0"/>
    <x v="3"/>
    <x v="3"/>
    <x v="0"/>
    <x v="0"/>
    <x v="2"/>
    <x v="0"/>
    <x v="11"/>
    <s v="2024-12-05"/>
    <x v="3"/>
    <n v="2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310"/>
    <x v="5636"/>
    <x v="0"/>
    <x v="1"/>
    <x v="0"/>
    <s v="03.03.10"/>
    <x v="8"/>
    <x v="0"/>
    <x v="4"/>
    <s v="Receitas Da Câmara"/>
    <s v="03.03.10"/>
    <s v="Receitas Da Câmara"/>
    <s v="03.03.10"/>
    <x v="6"/>
    <x v="0"/>
    <x v="3"/>
    <x v="3"/>
    <x v="0"/>
    <x v="0"/>
    <x v="2"/>
    <x v="0"/>
    <x v="11"/>
    <s v="2024-12-05"/>
    <x v="3"/>
    <n v="23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054"/>
    <x v="5637"/>
    <x v="0"/>
    <x v="1"/>
    <x v="0"/>
    <s v="03.03.10"/>
    <x v="8"/>
    <x v="0"/>
    <x v="4"/>
    <s v="Receitas Da Câmara"/>
    <s v="03.03.10"/>
    <s v="Receitas Da Câmara"/>
    <s v="03.03.10"/>
    <x v="18"/>
    <x v="0"/>
    <x v="0"/>
    <x v="0"/>
    <x v="0"/>
    <x v="0"/>
    <x v="2"/>
    <x v="0"/>
    <x v="11"/>
    <s v="2024-12-05"/>
    <x v="3"/>
    <n v="1105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
    <x v="5638"/>
    <x v="0"/>
    <x v="1"/>
    <x v="0"/>
    <s v="03.03.10"/>
    <x v="8"/>
    <x v="0"/>
    <x v="4"/>
    <s v="Receitas Da Câmara"/>
    <s v="03.03.10"/>
    <s v="Receitas Da Câmara"/>
    <s v="03.03.10"/>
    <x v="8"/>
    <x v="0"/>
    <x v="3"/>
    <x v="3"/>
    <x v="0"/>
    <x v="0"/>
    <x v="2"/>
    <x v="0"/>
    <x v="11"/>
    <s v="2024-12-05"/>
    <x v="3"/>
    <n v="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25"/>
    <x v="5639"/>
    <x v="0"/>
    <x v="1"/>
    <x v="0"/>
    <s v="03.03.10"/>
    <x v="8"/>
    <x v="0"/>
    <x v="4"/>
    <s v="Receitas Da Câmara"/>
    <s v="03.03.10"/>
    <s v="Receitas Da Câmara"/>
    <s v="03.03.10"/>
    <x v="10"/>
    <x v="0"/>
    <x v="3"/>
    <x v="3"/>
    <x v="0"/>
    <x v="0"/>
    <x v="2"/>
    <x v="0"/>
    <x v="11"/>
    <s v="2024-12-05"/>
    <x v="3"/>
    <n v="9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400"/>
    <x v="5640"/>
    <x v="0"/>
    <x v="1"/>
    <x v="0"/>
    <s v="03.03.10"/>
    <x v="8"/>
    <x v="0"/>
    <x v="4"/>
    <s v="Receitas Da Câmara"/>
    <s v="03.03.10"/>
    <s v="Receitas Da Câmara"/>
    <s v="03.03.10"/>
    <x v="42"/>
    <x v="0"/>
    <x v="3"/>
    <x v="3"/>
    <x v="0"/>
    <x v="0"/>
    <x v="2"/>
    <x v="0"/>
    <x v="11"/>
    <s v="2024-12-05"/>
    <x v="3"/>
    <n v="3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200"/>
    <x v="5641"/>
    <x v="0"/>
    <x v="1"/>
    <x v="0"/>
    <s v="03.03.10"/>
    <x v="8"/>
    <x v="0"/>
    <x v="4"/>
    <s v="Receitas Da Câmara"/>
    <s v="03.03.10"/>
    <s v="Receitas Da Câmara"/>
    <s v="03.03.10"/>
    <x v="11"/>
    <x v="0"/>
    <x v="0"/>
    <x v="5"/>
    <x v="0"/>
    <x v="0"/>
    <x v="2"/>
    <x v="0"/>
    <x v="11"/>
    <s v="2024-12-05"/>
    <x v="3"/>
    <n v="3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7739"/>
    <x v="5642"/>
    <x v="0"/>
    <x v="1"/>
    <x v="0"/>
    <s v="80.02.01"/>
    <x v="2"/>
    <x v="2"/>
    <x v="2"/>
    <s v="Retenções Iur"/>
    <s v="80.02.01"/>
    <s v="Retenções Iur"/>
    <s v="80.02.01"/>
    <x v="2"/>
    <x v="0"/>
    <x v="1"/>
    <x v="0"/>
    <x v="1"/>
    <x v="2"/>
    <x v="2"/>
    <x v="0"/>
    <x v="6"/>
    <s v="2024-04-23"/>
    <x v="1"/>
    <n v="47739"/>
    <x v="0"/>
    <m/>
    <x v="0"/>
    <m/>
    <x v="2"/>
    <n v="100474696"/>
    <x v="0"/>
    <x v="0"/>
    <s v="Retenções Iur"/>
    <s v="ORI"/>
    <x v="0"/>
    <s v="RIUR"/>
    <x v="0"/>
    <x v="0"/>
    <x v="0"/>
    <x v="0"/>
    <x v="0"/>
    <x v="0"/>
    <x v="0"/>
    <x v="0"/>
    <x v="0"/>
    <x v="0"/>
    <x v="0"/>
    <s v="Retenções Iur"/>
    <x v="0"/>
    <x v="0"/>
    <x v="0"/>
    <x v="0"/>
    <x v="2"/>
    <x v="0"/>
    <x v="0"/>
    <x v="0"/>
    <x v="0"/>
    <x v="1"/>
    <x v="0"/>
    <x v="0"/>
    <s v="RETENCAO OT"/>
  </r>
  <r>
    <x v="1"/>
    <n v="0"/>
    <n v="0"/>
    <n v="0"/>
    <n v="122391"/>
    <x v="5643"/>
    <x v="0"/>
    <x v="0"/>
    <x v="0"/>
    <s v="01.28.01.08"/>
    <x v="15"/>
    <x v="4"/>
    <x v="5"/>
    <s v="Habitação Social"/>
    <s v="01.28.01"/>
    <s v="Habitação Social"/>
    <s v="01.28.01"/>
    <x v="1"/>
    <x v="0"/>
    <x v="0"/>
    <x v="0"/>
    <x v="0"/>
    <x v="1"/>
    <x v="1"/>
    <x v="0"/>
    <x v="3"/>
    <s v="2024-05-10"/>
    <x v="1"/>
    <n v="122391"/>
    <x v="0"/>
    <m/>
    <x v="0"/>
    <m/>
    <x v="46"/>
    <n v="100478706"/>
    <x v="0"/>
    <x v="0"/>
    <s v="Habitações Sociais"/>
    <s v="ORI"/>
    <x v="0"/>
    <s v="HS"/>
    <x v="0"/>
    <x v="0"/>
    <x v="0"/>
    <x v="0"/>
    <x v="0"/>
    <x v="0"/>
    <x v="0"/>
    <x v="0"/>
    <x v="0"/>
    <x v="0"/>
    <x v="0"/>
    <s v="Habitações Sociais"/>
    <x v="0"/>
    <x v="0"/>
    <x v="0"/>
    <x v="0"/>
    <x v="1"/>
    <x v="0"/>
    <x v="0"/>
    <x v="0"/>
    <x v="0"/>
    <x v="0"/>
    <x v="0"/>
    <x v="0"/>
    <s v="Pagamento referente a trabalhos de  reabilitação da habitação da senhora Fátima, conforme anexo."/>
  </r>
  <r>
    <x v="1"/>
    <n v="0"/>
    <n v="0"/>
    <n v="0"/>
    <n v="1000000"/>
    <x v="5644"/>
    <x v="0"/>
    <x v="0"/>
    <x v="0"/>
    <s v="01.28.01.08"/>
    <x v="15"/>
    <x v="4"/>
    <x v="5"/>
    <s v="Habitação Social"/>
    <s v="01.28.01"/>
    <s v="Habitação Social"/>
    <s v="01.28.01"/>
    <x v="1"/>
    <x v="0"/>
    <x v="0"/>
    <x v="0"/>
    <x v="0"/>
    <x v="1"/>
    <x v="1"/>
    <x v="0"/>
    <x v="3"/>
    <s v="2024-05-14"/>
    <x v="1"/>
    <n v="1000000"/>
    <x v="0"/>
    <m/>
    <x v="0"/>
    <m/>
    <x v="333"/>
    <n v="100479643"/>
    <x v="0"/>
    <x v="0"/>
    <s v="Habitações Sociais"/>
    <s v="ORI"/>
    <x v="0"/>
    <s v="HS"/>
    <x v="0"/>
    <x v="0"/>
    <x v="0"/>
    <x v="0"/>
    <x v="0"/>
    <x v="0"/>
    <x v="0"/>
    <x v="0"/>
    <x v="0"/>
    <x v="0"/>
    <x v="0"/>
    <s v="Habitações Sociais"/>
    <x v="0"/>
    <x v="0"/>
    <x v="0"/>
    <x v="0"/>
    <x v="1"/>
    <x v="0"/>
    <x v="0"/>
    <x v="0"/>
    <x v="0"/>
    <x v="0"/>
    <x v="0"/>
    <x v="0"/>
    <s v="Pagamento a favor da Empresa São Pedro Construção, referente fornecimento de blocos, confrome anexo"/>
  </r>
  <r>
    <x v="1"/>
    <n v="0"/>
    <n v="0"/>
    <n v="0"/>
    <n v="10000"/>
    <x v="5645"/>
    <x v="0"/>
    <x v="0"/>
    <x v="0"/>
    <s v="01.27.06.79"/>
    <x v="28"/>
    <x v="1"/>
    <x v="1"/>
    <s v="Requalificação Urbana e habitação"/>
    <s v="01.27.06"/>
    <s v="Requalificação Urbana e habitação"/>
    <s v="01.27.06"/>
    <x v="1"/>
    <x v="0"/>
    <x v="0"/>
    <x v="0"/>
    <x v="0"/>
    <x v="1"/>
    <x v="1"/>
    <x v="0"/>
    <x v="3"/>
    <s v="2024-05-20"/>
    <x v="1"/>
    <n v="10000"/>
    <x v="0"/>
    <m/>
    <x v="0"/>
    <m/>
    <x v="281"/>
    <n v="100477018"/>
    <x v="0"/>
    <x v="0"/>
    <s v="Requalificação Urbana e Ambiental de Achada Bolanha"/>
    <s v="ORI"/>
    <x v="0"/>
    <m/>
    <x v="0"/>
    <x v="0"/>
    <x v="0"/>
    <x v="0"/>
    <x v="0"/>
    <x v="0"/>
    <x v="0"/>
    <x v="0"/>
    <x v="0"/>
    <x v="0"/>
    <x v="0"/>
    <s v="Requalificação Urbana e Ambiental de Achada Bolanha"/>
    <x v="0"/>
    <x v="0"/>
    <x v="0"/>
    <x v="0"/>
    <x v="1"/>
    <x v="0"/>
    <x v="0"/>
    <x v="0"/>
    <x v="0"/>
    <x v="0"/>
    <x v="0"/>
    <x v="0"/>
    <s v="Pagamento a favor do Sr. Anilton de Jesus Tavares Furtado, referente a venda de paralelos para trabalhos de calcetamento na localidade de Achada Bolanha, conforme anexo."/>
  </r>
  <r>
    <x v="1"/>
    <n v="0"/>
    <n v="0"/>
    <n v="0"/>
    <n v="28091"/>
    <x v="5646"/>
    <x v="0"/>
    <x v="0"/>
    <x v="0"/>
    <s v="01.27.06.42"/>
    <x v="22"/>
    <x v="1"/>
    <x v="1"/>
    <s v="Requalificação Urbana e habitação"/>
    <s v="01.27.06"/>
    <s v="Requalificação Urbana e habitação"/>
    <s v="01.27.06"/>
    <x v="1"/>
    <x v="0"/>
    <x v="0"/>
    <x v="0"/>
    <x v="0"/>
    <x v="1"/>
    <x v="1"/>
    <x v="0"/>
    <x v="3"/>
    <s v="2024-05-22"/>
    <x v="1"/>
    <n v="28091"/>
    <x v="0"/>
    <m/>
    <x v="0"/>
    <m/>
    <x v="1"/>
    <n v="100476920"/>
    <x v="0"/>
    <x v="0"/>
    <s v="Manutenção do Estádio Municipal/Campos Futebol 11"/>
    <s v="ORI"/>
    <x v="0"/>
    <s v="MCF"/>
    <x v="0"/>
    <x v="0"/>
    <x v="0"/>
    <x v="0"/>
    <x v="0"/>
    <x v="0"/>
    <x v="0"/>
    <x v="0"/>
    <x v="0"/>
    <x v="0"/>
    <x v="0"/>
    <s v="Manutenção do Estádio Municipal/Campos Futebol 11"/>
    <x v="0"/>
    <x v="0"/>
    <x v="0"/>
    <x v="0"/>
    <x v="1"/>
    <x v="0"/>
    <x v="0"/>
    <x v="0"/>
    <x v="0"/>
    <x v="0"/>
    <x v="0"/>
    <x v="0"/>
    <s v="Pagamento a favor da Felisberto Carvalho Auto, pela aquisição de combustíveis destinados a viatura afeto a obra de construção do campo de relvado sintético de Manguinho, conforme anexo."/>
  </r>
  <r>
    <x v="0"/>
    <n v="0"/>
    <n v="0"/>
    <n v="0"/>
    <n v="5800"/>
    <x v="5647"/>
    <x v="0"/>
    <x v="1"/>
    <x v="0"/>
    <s v="03.03.10"/>
    <x v="8"/>
    <x v="0"/>
    <x v="4"/>
    <s v="Receitas Da Câmara"/>
    <s v="03.03.10"/>
    <s v="Receitas Da Câmara"/>
    <s v="03.03.10"/>
    <x v="11"/>
    <x v="0"/>
    <x v="0"/>
    <x v="5"/>
    <x v="0"/>
    <x v="0"/>
    <x v="2"/>
    <x v="0"/>
    <x v="6"/>
    <s v="2024-04-05"/>
    <x v="1"/>
    <n v="5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20"/>
    <x v="5648"/>
    <x v="0"/>
    <x v="1"/>
    <x v="0"/>
    <s v="03.03.10"/>
    <x v="8"/>
    <x v="0"/>
    <x v="4"/>
    <s v="Receitas Da Câmara"/>
    <s v="03.03.10"/>
    <s v="Receitas Da Câmara"/>
    <s v="03.03.10"/>
    <x v="9"/>
    <x v="0"/>
    <x v="3"/>
    <x v="3"/>
    <x v="0"/>
    <x v="0"/>
    <x v="2"/>
    <x v="0"/>
    <x v="6"/>
    <s v="2024-04-05"/>
    <x v="1"/>
    <n v="6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20"/>
    <x v="5649"/>
    <x v="0"/>
    <x v="1"/>
    <x v="0"/>
    <s v="03.03.10"/>
    <x v="8"/>
    <x v="0"/>
    <x v="4"/>
    <s v="Receitas Da Câmara"/>
    <s v="03.03.10"/>
    <s v="Receitas Da Câmara"/>
    <s v="03.03.10"/>
    <x v="13"/>
    <x v="0"/>
    <x v="3"/>
    <x v="3"/>
    <x v="0"/>
    <x v="0"/>
    <x v="2"/>
    <x v="0"/>
    <x v="6"/>
    <s v="2024-04-05"/>
    <x v="1"/>
    <n v="30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0"/>
    <x v="5650"/>
    <x v="0"/>
    <x v="1"/>
    <x v="0"/>
    <s v="03.03.10"/>
    <x v="8"/>
    <x v="0"/>
    <x v="4"/>
    <s v="Receitas Da Câmara"/>
    <s v="03.03.10"/>
    <s v="Receitas Da Câmara"/>
    <s v="03.03.10"/>
    <x v="8"/>
    <x v="0"/>
    <x v="3"/>
    <x v="3"/>
    <x v="0"/>
    <x v="0"/>
    <x v="2"/>
    <x v="0"/>
    <x v="6"/>
    <s v="2024-04-05"/>
    <x v="1"/>
    <n v="1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500"/>
    <x v="5651"/>
    <x v="0"/>
    <x v="0"/>
    <x v="0"/>
    <s v="01.25.05.12"/>
    <x v="10"/>
    <x v="3"/>
    <x v="3"/>
    <s v="Saúde"/>
    <s v="01.25.05"/>
    <s v="Saúde"/>
    <s v="01.25.05"/>
    <x v="7"/>
    <x v="0"/>
    <x v="4"/>
    <x v="4"/>
    <x v="0"/>
    <x v="1"/>
    <x v="0"/>
    <x v="0"/>
    <x v="6"/>
    <s v="2024-04-04"/>
    <x v="1"/>
    <n v="4500"/>
    <x v="0"/>
    <m/>
    <x v="0"/>
    <m/>
    <x v="2"/>
    <n v="100474696"/>
    <x v="0"/>
    <x v="1"/>
    <s v="Promoção e Inclusão Social"/>
    <s v="ORI"/>
    <x v="0"/>
    <m/>
    <x v="0"/>
    <x v="0"/>
    <x v="0"/>
    <x v="0"/>
    <x v="0"/>
    <x v="0"/>
    <x v="0"/>
    <x v="0"/>
    <x v="0"/>
    <x v="0"/>
    <x v="0"/>
    <s v="Promoção e Inclusão Social"/>
    <x v="0"/>
    <x v="0"/>
    <x v="0"/>
    <x v="0"/>
    <x v="1"/>
    <x v="0"/>
    <x v="0"/>
    <x v="0"/>
    <x v="0"/>
    <x v="0"/>
    <x v="1"/>
    <x v="0"/>
    <s v="Pagamento referente a serviço de fisioterapia domiciliar realizado á 14 pessoas vulneráveis, do conselho de São Miguel,  durante més de março 2024, conforme anexo."/>
  </r>
  <r>
    <x v="0"/>
    <n v="0"/>
    <n v="0"/>
    <n v="0"/>
    <n v="25500"/>
    <x v="5651"/>
    <x v="0"/>
    <x v="0"/>
    <x v="0"/>
    <s v="01.25.05.12"/>
    <x v="10"/>
    <x v="3"/>
    <x v="3"/>
    <s v="Saúde"/>
    <s v="01.25.05"/>
    <s v="Saúde"/>
    <s v="01.25.05"/>
    <x v="7"/>
    <x v="0"/>
    <x v="4"/>
    <x v="4"/>
    <x v="0"/>
    <x v="1"/>
    <x v="0"/>
    <x v="0"/>
    <x v="6"/>
    <s v="2024-04-04"/>
    <x v="1"/>
    <n v="25500"/>
    <x v="0"/>
    <m/>
    <x v="0"/>
    <m/>
    <x v="127"/>
    <n v="100399700"/>
    <x v="0"/>
    <x v="0"/>
    <s v="Promoção e Inclusão Social"/>
    <s v="ORI"/>
    <x v="0"/>
    <m/>
    <x v="0"/>
    <x v="0"/>
    <x v="0"/>
    <x v="0"/>
    <x v="0"/>
    <x v="0"/>
    <x v="0"/>
    <x v="0"/>
    <x v="0"/>
    <x v="0"/>
    <x v="0"/>
    <s v="Promoção e Inclusão Social"/>
    <x v="0"/>
    <x v="0"/>
    <x v="0"/>
    <x v="0"/>
    <x v="1"/>
    <x v="0"/>
    <x v="0"/>
    <x v="0"/>
    <x v="0"/>
    <x v="0"/>
    <x v="0"/>
    <x v="0"/>
    <s v="Pagamento referente a serviço de fisioterapia domiciliar realizado á 14 pessoas vulneráveis, do conselho de São Miguel,  durante més de março 2024, conforme anexo."/>
  </r>
  <r>
    <x v="0"/>
    <n v="0"/>
    <n v="0"/>
    <n v="0"/>
    <n v="1850"/>
    <x v="5652"/>
    <x v="0"/>
    <x v="1"/>
    <x v="0"/>
    <s v="03.03.10"/>
    <x v="8"/>
    <x v="0"/>
    <x v="4"/>
    <s v="Receitas Da Câmara"/>
    <s v="03.03.10"/>
    <s v="Receitas Da Câmara"/>
    <s v="03.03.10"/>
    <x v="10"/>
    <x v="0"/>
    <x v="3"/>
    <x v="3"/>
    <x v="0"/>
    <x v="0"/>
    <x v="2"/>
    <x v="0"/>
    <x v="6"/>
    <s v="2024-04-05"/>
    <x v="1"/>
    <n v="18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500"/>
    <x v="5653"/>
    <x v="0"/>
    <x v="1"/>
    <x v="0"/>
    <s v="03.03.10"/>
    <x v="8"/>
    <x v="0"/>
    <x v="4"/>
    <s v="Receitas Da Câmara"/>
    <s v="03.03.10"/>
    <s v="Receitas Da Câmara"/>
    <s v="03.03.10"/>
    <x v="17"/>
    <x v="0"/>
    <x v="3"/>
    <x v="3"/>
    <x v="0"/>
    <x v="0"/>
    <x v="2"/>
    <x v="0"/>
    <x v="6"/>
    <s v="2024-04-05"/>
    <x v="1"/>
    <n v="4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022"/>
    <x v="5654"/>
    <x v="0"/>
    <x v="1"/>
    <x v="0"/>
    <s v="03.03.10"/>
    <x v="8"/>
    <x v="0"/>
    <x v="4"/>
    <s v="Receitas Da Câmara"/>
    <s v="03.03.10"/>
    <s v="Receitas Da Câmara"/>
    <s v="03.03.10"/>
    <x v="6"/>
    <x v="0"/>
    <x v="3"/>
    <x v="3"/>
    <x v="0"/>
    <x v="0"/>
    <x v="2"/>
    <x v="0"/>
    <x v="6"/>
    <s v="2024-04-05"/>
    <x v="1"/>
    <n v="202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00"/>
    <x v="5655"/>
    <x v="0"/>
    <x v="1"/>
    <x v="0"/>
    <s v="03.03.10"/>
    <x v="8"/>
    <x v="0"/>
    <x v="4"/>
    <s v="Receitas Da Câmara"/>
    <s v="03.03.10"/>
    <s v="Receitas Da Câmara"/>
    <s v="03.03.10"/>
    <x v="19"/>
    <x v="0"/>
    <x v="3"/>
    <x v="6"/>
    <x v="0"/>
    <x v="0"/>
    <x v="2"/>
    <x v="0"/>
    <x v="6"/>
    <s v="2024-04-05"/>
    <x v="1"/>
    <n v="4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600"/>
    <x v="5656"/>
    <x v="0"/>
    <x v="1"/>
    <x v="0"/>
    <s v="03.03.10"/>
    <x v="8"/>
    <x v="0"/>
    <x v="4"/>
    <s v="Receitas Da Câmara"/>
    <s v="03.03.10"/>
    <s v="Receitas Da Câmara"/>
    <s v="03.03.10"/>
    <x v="42"/>
    <x v="0"/>
    <x v="3"/>
    <x v="3"/>
    <x v="0"/>
    <x v="0"/>
    <x v="2"/>
    <x v="0"/>
    <x v="6"/>
    <s v="2024-04-05"/>
    <x v="1"/>
    <n v="8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972"/>
    <x v="5657"/>
    <x v="0"/>
    <x v="1"/>
    <x v="0"/>
    <s v="03.03.10"/>
    <x v="8"/>
    <x v="0"/>
    <x v="4"/>
    <s v="Receitas Da Câmara"/>
    <s v="03.03.10"/>
    <s v="Receitas Da Câmara"/>
    <s v="03.03.10"/>
    <x v="18"/>
    <x v="0"/>
    <x v="0"/>
    <x v="0"/>
    <x v="0"/>
    <x v="0"/>
    <x v="2"/>
    <x v="0"/>
    <x v="6"/>
    <s v="2024-04-05"/>
    <x v="1"/>
    <n v="2797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97"/>
    <x v="5658"/>
    <x v="0"/>
    <x v="1"/>
    <x v="0"/>
    <s v="03.03.10"/>
    <x v="8"/>
    <x v="0"/>
    <x v="4"/>
    <s v="Receitas Da Câmara"/>
    <s v="03.03.10"/>
    <s v="Receitas Da Câmara"/>
    <s v="03.03.10"/>
    <x v="25"/>
    <x v="0"/>
    <x v="3"/>
    <x v="3"/>
    <x v="0"/>
    <x v="0"/>
    <x v="2"/>
    <x v="0"/>
    <x v="6"/>
    <s v="2024-04-05"/>
    <x v="1"/>
    <n v="897"/>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50"/>
    <x v="5659"/>
    <x v="0"/>
    <x v="0"/>
    <x v="0"/>
    <s v="03.16.21"/>
    <x v="56"/>
    <x v="0"/>
    <x v="0"/>
    <s v="Dir. Turismo, Investimento e Emprendedorismo"/>
    <s v="03.16.21"/>
    <s v="Dir. Turismo, Investimento e Emprendedorismo"/>
    <s v="03.16.21"/>
    <x v="31"/>
    <x v="0"/>
    <x v="0"/>
    <x v="1"/>
    <x v="0"/>
    <x v="0"/>
    <x v="0"/>
    <x v="0"/>
    <x v="1"/>
    <s v="2024-03-21"/>
    <x v="0"/>
    <n v="550"/>
    <x v="0"/>
    <m/>
    <x v="0"/>
    <m/>
    <x v="2"/>
    <n v="100474696"/>
    <x v="0"/>
    <x v="1"/>
    <s v="Dir. Turismo, Investimento e Emprendedorismo"/>
    <s v="ORI"/>
    <x v="0"/>
    <m/>
    <x v="0"/>
    <x v="0"/>
    <x v="0"/>
    <x v="0"/>
    <x v="0"/>
    <x v="0"/>
    <x v="0"/>
    <x v="0"/>
    <x v="0"/>
    <x v="0"/>
    <x v="0"/>
    <s v="Dir. Turismo, Investimento e Emprendedorismo"/>
    <x v="0"/>
    <x v="0"/>
    <x v="0"/>
    <x v="0"/>
    <x v="0"/>
    <x v="0"/>
    <x v="0"/>
    <x v="0"/>
    <x v="0"/>
    <x v="0"/>
    <x v="1"/>
    <x v="0"/>
    <s v="Pagamento de salário referente a 03-2024"/>
  </r>
  <r>
    <x v="0"/>
    <n v="0"/>
    <n v="0"/>
    <n v="0"/>
    <n v="5861"/>
    <x v="5659"/>
    <x v="0"/>
    <x v="0"/>
    <x v="0"/>
    <s v="03.16.21"/>
    <x v="56"/>
    <x v="0"/>
    <x v="0"/>
    <s v="Dir. Turismo, Investimento e Emprendedorismo"/>
    <s v="03.16.21"/>
    <s v="Dir. Turismo, Investimento e Emprendedorismo"/>
    <s v="03.16.21"/>
    <x v="49"/>
    <x v="0"/>
    <x v="0"/>
    <x v="0"/>
    <x v="1"/>
    <x v="0"/>
    <x v="0"/>
    <x v="0"/>
    <x v="1"/>
    <s v="2024-03-21"/>
    <x v="0"/>
    <n v="5861"/>
    <x v="0"/>
    <m/>
    <x v="0"/>
    <m/>
    <x v="2"/>
    <n v="100474696"/>
    <x v="0"/>
    <x v="1"/>
    <s v="Dir. Turismo, Investimento e Emprendedorismo"/>
    <s v="ORI"/>
    <x v="0"/>
    <m/>
    <x v="0"/>
    <x v="0"/>
    <x v="0"/>
    <x v="0"/>
    <x v="0"/>
    <x v="0"/>
    <x v="0"/>
    <x v="0"/>
    <x v="0"/>
    <x v="0"/>
    <x v="0"/>
    <s v="Dir. Turismo, Investimento e Emprendedorismo"/>
    <x v="0"/>
    <x v="0"/>
    <x v="0"/>
    <x v="0"/>
    <x v="0"/>
    <x v="0"/>
    <x v="0"/>
    <x v="0"/>
    <x v="0"/>
    <x v="0"/>
    <x v="1"/>
    <x v="0"/>
    <s v="Pagamento de salário referente a 03-2024"/>
  </r>
  <r>
    <x v="0"/>
    <n v="0"/>
    <n v="0"/>
    <n v="0"/>
    <n v="20663"/>
    <x v="5660"/>
    <x v="0"/>
    <x v="0"/>
    <x v="0"/>
    <s v="03.16.15"/>
    <x v="0"/>
    <x v="0"/>
    <x v="0"/>
    <s v="Direção Financeira"/>
    <s v="03.16.15"/>
    <s v="Direção Financeira"/>
    <s v="03.16.15"/>
    <x v="50"/>
    <x v="0"/>
    <x v="2"/>
    <x v="11"/>
    <x v="0"/>
    <x v="0"/>
    <x v="0"/>
    <x v="0"/>
    <x v="2"/>
    <s v="2024-02-19"/>
    <x v="0"/>
    <n v="20663"/>
    <x v="0"/>
    <m/>
    <x v="0"/>
    <m/>
    <x v="76"/>
    <n v="100394431"/>
    <x v="0"/>
    <x v="0"/>
    <s v="Direção Financeira"/>
    <s v="ORI"/>
    <x v="0"/>
    <m/>
    <x v="0"/>
    <x v="0"/>
    <x v="0"/>
    <x v="0"/>
    <x v="0"/>
    <x v="0"/>
    <x v="0"/>
    <x v="0"/>
    <x v="0"/>
    <x v="0"/>
    <x v="0"/>
    <s v="Direção Financeira"/>
    <x v="0"/>
    <x v="0"/>
    <x v="0"/>
    <x v="0"/>
    <x v="0"/>
    <x v="0"/>
    <x v="0"/>
    <x v="0"/>
    <x v="0"/>
    <x v="0"/>
    <x v="0"/>
    <x v="0"/>
    <s v="Pagamento de seguros da viatura Toyata Dina 280 ST-27-RU, conforme fatura em anexo."/>
  </r>
  <r>
    <x v="0"/>
    <n v="0"/>
    <n v="0"/>
    <n v="0"/>
    <n v="7110"/>
    <x v="5659"/>
    <x v="0"/>
    <x v="0"/>
    <x v="0"/>
    <s v="03.16.21"/>
    <x v="56"/>
    <x v="0"/>
    <x v="0"/>
    <s v="Dir. Turismo, Investimento e Emprendedorismo"/>
    <s v="03.16.21"/>
    <s v="Dir. Turismo, Investimento e Emprendedorismo"/>
    <s v="03.16.21"/>
    <x v="31"/>
    <x v="0"/>
    <x v="0"/>
    <x v="1"/>
    <x v="0"/>
    <x v="0"/>
    <x v="0"/>
    <x v="0"/>
    <x v="1"/>
    <s v="2024-03-21"/>
    <x v="0"/>
    <n v="7110"/>
    <x v="0"/>
    <m/>
    <x v="0"/>
    <m/>
    <x v="9"/>
    <n v="100474693"/>
    <x v="0"/>
    <x v="0"/>
    <s v="Dir. Turismo, Investimento e Emprendedorismo"/>
    <s v="ORI"/>
    <x v="0"/>
    <m/>
    <x v="0"/>
    <x v="0"/>
    <x v="0"/>
    <x v="0"/>
    <x v="0"/>
    <x v="0"/>
    <x v="0"/>
    <x v="0"/>
    <x v="0"/>
    <x v="0"/>
    <x v="0"/>
    <s v="Dir. Turismo, Investimento e Emprendedorismo"/>
    <x v="0"/>
    <x v="0"/>
    <x v="0"/>
    <x v="0"/>
    <x v="0"/>
    <x v="0"/>
    <x v="0"/>
    <x v="0"/>
    <x v="0"/>
    <x v="0"/>
    <x v="0"/>
    <x v="0"/>
    <s v="Pagamento de salário referente a 03-2024"/>
  </r>
  <r>
    <x v="0"/>
    <n v="0"/>
    <n v="0"/>
    <n v="0"/>
    <n v="75739"/>
    <x v="5659"/>
    <x v="0"/>
    <x v="0"/>
    <x v="0"/>
    <s v="03.16.21"/>
    <x v="56"/>
    <x v="0"/>
    <x v="0"/>
    <s v="Dir. Turismo, Investimento e Emprendedorismo"/>
    <s v="03.16.21"/>
    <s v="Dir. Turismo, Investimento e Emprendedorismo"/>
    <s v="03.16.21"/>
    <x v="49"/>
    <x v="0"/>
    <x v="0"/>
    <x v="0"/>
    <x v="1"/>
    <x v="0"/>
    <x v="0"/>
    <x v="0"/>
    <x v="1"/>
    <s v="2024-03-21"/>
    <x v="0"/>
    <n v="75739"/>
    <x v="0"/>
    <m/>
    <x v="0"/>
    <m/>
    <x v="9"/>
    <n v="100474693"/>
    <x v="0"/>
    <x v="0"/>
    <s v="Dir. Turismo, Investimento e Emprendedorismo"/>
    <s v="ORI"/>
    <x v="0"/>
    <m/>
    <x v="0"/>
    <x v="0"/>
    <x v="0"/>
    <x v="0"/>
    <x v="0"/>
    <x v="0"/>
    <x v="0"/>
    <x v="0"/>
    <x v="0"/>
    <x v="0"/>
    <x v="0"/>
    <s v="Dir. Turismo, Investimento e Emprendedorismo"/>
    <x v="0"/>
    <x v="0"/>
    <x v="0"/>
    <x v="0"/>
    <x v="0"/>
    <x v="0"/>
    <x v="0"/>
    <x v="0"/>
    <x v="0"/>
    <x v="0"/>
    <x v="0"/>
    <x v="0"/>
    <s v="Pagamento de salário referente a 03-2024"/>
  </r>
  <r>
    <x v="0"/>
    <n v="0"/>
    <n v="0"/>
    <n v="0"/>
    <n v="8593"/>
    <x v="5661"/>
    <x v="0"/>
    <x v="0"/>
    <x v="0"/>
    <s v="03.16.10"/>
    <x v="39"/>
    <x v="0"/>
    <x v="0"/>
    <s v="Delegações Municipais "/>
    <s v="03.16.10"/>
    <s v="Delegações Municipais "/>
    <s v="03.16.10"/>
    <x v="30"/>
    <x v="0"/>
    <x v="0"/>
    <x v="0"/>
    <x v="1"/>
    <x v="0"/>
    <x v="0"/>
    <x v="0"/>
    <x v="1"/>
    <s v="2024-03-21"/>
    <x v="0"/>
    <n v="8593"/>
    <x v="0"/>
    <m/>
    <x v="0"/>
    <m/>
    <x v="2"/>
    <n v="100474696"/>
    <x v="0"/>
    <x v="1"/>
    <s v="Delegações Municipais "/>
    <s v="ORI"/>
    <x v="0"/>
    <m/>
    <x v="0"/>
    <x v="0"/>
    <x v="0"/>
    <x v="0"/>
    <x v="0"/>
    <x v="0"/>
    <x v="0"/>
    <x v="0"/>
    <x v="0"/>
    <x v="0"/>
    <x v="0"/>
    <s v="Delegações Municipais "/>
    <x v="0"/>
    <x v="0"/>
    <x v="0"/>
    <x v="0"/>
    <x v="0"/>
    <x v="0"/>
    <x v="0"/>
    <x v="0"/>
    <x v="0"/>
    <x v="0"/>
    <x v="1"/>
    <x v="0"/>
    <s v="Pagamento de salário referente a 03-2024"/>
  </r>
  <r>
    <x v="0"/>
    <n v="0"/>
    <n v="0"/>
    <n v="0"/>
    <n v="115230"/>
    <x v="5661"/>
    <x v="0"/>
    <x v="0"/>
    <x v="0"/>
    <s v="03.16.10"/>
    <x v="39"/>
    <x v="0"/>
    <x v="0"/>
    <s v="Delegações Municipais "/>
    <s v="03.16.10"/>
    <s v="Delegações Municipais "/>
    <s v="03.16.10"/>
    <x v="30"/>
    <x v="0"/>
    <x v="0"/>
    <x v="0"/>
    <x v="1"/>
    <x v="0"/>
    <x v="0"/>
    <x v="0"/>
    <x v="1"/>
    <s v="2024-03-21"/>
    <x v="0"/>
    <n v="115230"/>
    <x v="0"/>
    <m/>
    <x v="0"/>
    <m/>
    <x v="9"/>
    <n v="100474693"/>
    <x v="0"/>
    <x v="0"/>
    <s v="Delegações Municipais "/>
    <s v="ORI"/>
    <x v="0"/>
    <m/>
    <x v="0"/>
    <x v="0"/>
    <x v="0"/>
    <x v="0"/>
    <x v="0"/>
    <x v="0"/>
    <x v="0"/>
    <x v="0"/>
    <x v="0"/>
    <x v="0"/>
    <x v="0"/>
    <s v="Delegações Municipais "/>
    <x v="0"/>
    <x v="0"/>
    <x v="0"/>
    <x v="0"/>
    <x v="0"/>
    <x v="0"/>
    <x v="0"/>
    <x v="0"/>
    <x v="0"/>
    <x v="0"/>
    <x v="0"/>
    <x v="0"/>
    <s v="Pagamento de salário referente a 03-2024"/>
  </r>
  <r>
    <x v="0"/>
    <n v="0"/>
    <n v="0"/>
    <n v="0"/>
    <n v="860"/>
    <x v="5662"/>
    <x v="0"/>
    <x v="0"/>
    <x v="0"/>
    <s v="03.16.02"/>
    <x v="3"/>
    <x v="0"/>
    <x v="0"/>
    <s v="Gabinete do Presidente"/>
    <s v="03.16.02"/>
    <s v="Gabinete do Presidente"/>
    <s v="03.16.02"/>
    <x v="31"/>
    <x v="0"/>
    <x v="0"/>
    <x v="1"/>
    <x v="0"/>
    <x v="0"/>
    <x v="0"/>
    <x v="0"/>
    <x v="1"/>
    <s v="2024-03-21"/>
    <x v="0"/>
    <n v="860"/>
    <x v="0"/>
    <m/>
    <x v="0"/>
    <m/>
    <x v="2"/>
    <n v="100474696"/>
    <x v="0"/>
    <x v="1"/>
    <s v="Gabinete do Presidente"/>
    <s v="ORI"/>
    <x v="0"/>
    <m/>
    <x v="0"/>
    <x v="0"/>
    <x v="0"/>
    <x v="0"/>
    <x v="0"/>
    <x v="0"/>
    <x v="0"/>
    <x v="0"/>
    <x v="0"/>
    <x v="0"/>
    <x v="0"/>
    <s v="Gabinete do Presidente"/>
    <x v="0"/>
    <x v="0"/>
    <x v="0"/>
    <x v="0"/>
    <x v="0"/>
    <x v="0"/>
    <x v="0"/>
    <x v="0"/>
    <x v="0"/>
    <x v="0"/>
    <x v="1"/>
    <x v="0"/>
    <s v="Pagamento de salário referente a 03-2024"/>
  </r>
  <r>
    <x v="0"/>
    <n v="0"/>
    <n v="0"/>
    <n v="0"/>
    <n v="1290"/>
    <x v="5662"/>
    <x v="0"/>
    <x v="0"/>
    <x v="0"/>
    <s v="03.16.02"/>
    <x v="3"/>
    <x v="0"/>
    <x v="0"/>
    <s v="Gabinete do Presidente"/>
    <s v="03.16.02"/>
    <s v="Gabinete do Presidente"/>
    <s v="03.16.02"/>
    <x v="59"/>
    <x v="0"/>
    <x v="0"/>
    <x v="0"/>
    <x v="0"/>
    <x v="0"/>
    <x v="0"/>
    <x v="0"/>
    <x v="1"/>
    <s v="2024-03-21"/>
    <x v="0"/>
    <n v="1290"/>
    <x v="0"/>
    <m/>
    <x v="0"/>
    <m/>
    <x v="2"/>
    <n v="100474696"/>
    <x v="0"/>
    <x v="1"/>
    <s v="Gabinete do Presidente"/>
    <s v="ORI"/>
    <x v="0"/>
    <m/>
    <x v="0"/>
    <x v="0"/>
    <x v="0"/>
    <x v="0"/>
    <x v="0"/>
    <x v="0"/>
    <x v="0"/>
    <x v="0"/>
    <x v="0"/>
    <x v="0"/>
    <x v="0"/>
    <s v="Gabinete do Presidente"/>
    <x v="0"/>
    <x v="0"/>
    <x v="0"/>
    <x v="0"/>
    <x v="0"/>
    <x v="0"/>
    <x v="0"/>
    <x v="0"/>
    <x v="0"/>
    <x v="0"/>
    <x v="1"/>
    <x v="0"/>
    <s v="Pagamento de salário referente a 03-2024"/>
  </r>
  <r>
    <x v="0"/>
    <n v="0"/>
    <n v="0"/>
    <n v="0"/>
    <n v="4429"/>
    <x v="5662"/>
    <x v="0"/>
    <x v="0"/>
    <x v="0"/>
    <s v="03.16.02"/>
    <x v="3"/>
    <x v="0"/>
    <x v="0"/>
    <s v="Gabinete do Presidente"/>
    <s v="03.16.02"/>
    <s v="Gabinete do Presidente"/>
    <s v="03.16.02"/>
    <x v="28"/>
    <x v="0"/>
    <x v="0"/>
    <x v="0"/>
    <x v="0"/>
    <x v="0"/>
    <x v="0"/>
    <x v="0"/>
    <x v="1"/>
    <s v="2024-03-21"/>
    <x v="0"/>
    <n v="4429"/>
    <x v="0"/>
    <m/>
    <x v="0"/>
    <m/>
    <x v="2"/>
    <n v="100474696"/>
    <x v="0"/>
    <x v="1"/>
    <s v="Gabinete do Presidente"/>
    <s v="ORI"/>
    <x v="0"/>
    <m/>
    <x v="0"/>
    <x v="0"/>
    <x v="0"/>
    <x v="0"/>
    <x v="0"/>
    <x v="0"/>
    <x v="0"/>
    <x v="0"/>
    <x v="0"/>
    <x v="0"/>
    <x v="0"/>
    <s v="Gabinete do Presidente"/>
    <x v="0"/>
    <x v="0"/>
    <x v="0"/>
    <x v="0"/>
    <x v="0"/>
    <x v="0"/>
    <x v="0"/>
    <x v="0"/>
    <x v="0"/>
    <x v="0"/>
    <x v="1"/>
    <x v="0"/>
    <s v="Pagamento de salário referente a 03-2024"/>
  </r>
  <r>
    <x v="0"/>
    <n v="0"/>
    <n v="0"/>
    <n v="0"/>
    <n v="14823"/>
    <x v="5662"/>
    <x v="0"/>
    <x v="0"/>
    <x v="0"/>
    <s v="03.16.02"/>
    <x v="3"/>
    <x v="0"/>
    <x v="0"/>
    <s v="Gabinete do Presidente"/>
    <s v="03.16.02"/>
    <s v="Gabinete do Presidente"/>
    <s v="03.16.02"/>
    <x v="49"/>
    <x v="0"/>
    <x v="0"/>
    <x v="0"/>
    <x v="1"/>
    <x v="0"/>
    <x v="0"/>
    <x v="0"/>
    <x v="1"/>
    <s v="2024-03-21"/>
    <x v="0"/>
    <n v="14823"/>
    <x v="0"/>
    <m/>
    <x v="0"/>
    <m/>
    <x v="2"/>
    <n v="100474696"/>
    <x v="0"/>
    <x v="1"/>
    <s v="Gabinete do Presidente"/>
    <s v="ORI"/>
    <x v="0"/>
    <m/>
    <x v="0"/>
    <x v="0"/>
    <x v="0"/>
    <x v="0"/>
    <x v="0"/>
    <x v="0"/>
    <x v="0"/>
    <x v="0"/>
    <x v="0"/>
    <x v="0"/>
    <x v="0"/>
    <s v="Gabinete do Presidente"/>
    <x v="0"/>
    <x v="0"/>
    <x v="0"/>
    <x v="0"/>
    <x v="0"/>
    <x v="0"/>
    <x v="0"/>
    <x v="0"/>
    <x v="0"/>
    <x v="0"/>
    <x v="1"/>
    <x v="0"/>
    <s v="Pagamento de salário referente a 03-2024"/>
  </r>
  <r>
    <x v="0"/>
    <n v="0"/>
    <n v="0"/>
    <n v="0"/>
    <n v="11733"/>
    <x v="5662"/>
    <x v="0"/>
    <x v="0"/>
    <x v="0"/>
    <s v="03.16.02"/>
    <x v="3"/>
    <x v="0"/>
    <x v="0"/>
    <s v="Gabinete do Presidente"/>
    <s v="03.16.02"/>
    <s v="Gabinete do Presidente"/>
    <s v="03.16.02"/>
    <x v="31"/>
    <x v="0"/>
    <x v="0"/>
    <x v="1"/>
    <x v="0"/>
    <x v="0"/>
    <x v="0"/>
    <x v="0"/>
    <x v="1"/>
    <s v="2024-03-21"/>
    <x v="0"/>
    <n v="11733"/>
    <x v="0"/>
    <m/>
    <x v="0"/>
    <m/>
    <x v="9"/>
    <n v="100474693"/>
    <x v="0"/>
    <x v="0"/>
    <s v="Gabinete do Presidente"/>
    <s v="ORI"/>
    <x v="0"/>
    <m/>
    <x v="0"/>
    <x v="0"/>
    <x v="0"/>
    <x v="0"/>
    <x v="0"/>
    <x v="0"/>
    <x v="0"/>
    <x v="0"/>
    <x v="0"/>
    <x v="0"/>
    <x v="0"/>
    <s v="Gabinete do Presidente"/>
    <x v="0"/>
    <x v="0"/>
    <x v="0"/>
    <x v="0"/>
    <x v="0"/>
    <x v="0"/>
    <x v="0"/>
    <x v="0"/>
    <x v="0"/>
    <x v="0"/>
    <x v="0"/>
    <x v="0"/>
    <s v="Pagamento de salário referente a 03-2024"/>
  </r>
  <r>
    <x v="0"/>
    <n v="0"/>
    <n v="0"/>
    <n v="0"/>
    <n v="17599"/>
    <x v="5662"/>
    <x v="0"/>
    <x v="0"/>
    <x v="0"/>
    <s v="03.16.02"/>
    <x v="3"/>
    <x v="0"/>
    <x v="0"/>
    <s v="Gabinete do Presidente"/>
    <s v="03.16.02"/>
    <s v="Gabinete do Presidente"/>
    <s v="03.16.02"/>
    <x v="59"/>
    <x v="0"/>
    <x v="0"/>
    <x v="0"/>
    <x v="0"/>
    <x v="0"/>
    <x v="0"/>
    <x v="0"/>
    <x v="1"/>
    <s v="2024-03-21"/>
    <x v="0"/>
    <n v="17599"/>
    <x v="0"/>
    <m/>
    <x v="0"/>
    <m/>
    <x v="9"/>
    <n v="100474693"/>
    <x v="0"/>
    <x v="0"/>
    <s v="Gabinete do Presidente"/>
    <s v="ORI"/>
    <x v="0"/>
    <m/>
    <x v="0"/>
    <x v="0"/>
    <x v="0"/>
    <x v="0"/>
    <x v="0"/>
    <x v="0"/>
    <x v="0"/>
    <x v="0"/>
    <x v="0"/>
    <x v="0"/>
    <x v="0"/>
    <s v="Gabinete do Presidente"/>
    <x v="0"/>
    <x v="0"/>
    <x v="0"/>
    <x v="0"/>
    <x v="0"/>
    <x v="0"/>
    <x v="0"/>
    <x v="0"/>
    <x v="0"/>
    <x v="0"/>
    <x v="0"/>
    <x v="0"/>
    <s v="Pagamento de salário referente a 03-2024"/>
  </r>
  <r>
    <x v="0"/>
    <n v="0"/>
    <n v="0"/>
    <n v="0"/>
    <n v="60382"/>
    <x v="5662"/>
    <x v="0"/>
    <x v="0"/>
    <x v="0"/>
    <s v="03.16.02"/>
    <x v="3"/>
    <x v="0"/>
    <x v="0"/>
    <s v="Gabinete do Presidente"/>
    <s v="03.16.02"/>
    <s v="Gabinete do Presidente"/>
    <s v="03.16.02"/>
    <x v="28"/>
    <x v="0"/>
    <x v="0"/>
    <x v="0"/>
    <x v="0"/>
    <x v="0"/>
    <x v="0"/>
    <x v="0"/>
    <x v="1"/>
    <s v="2024-03-21"/>
    <x v="0"/>
    <n v="60382"/>
    <x v="0"/>
    <m/>
    <x v="0"/>
    <m/>
    <x v="9"/>
    <n v="100474693"/>
    <x v="0"/>
    <x v="0"/>
    <s v="Gabinete do Presidente"/>
    <s v="ORI"/>
    <x v="0"/>
    <m/>
    <x v="0"/>
    <x v="0"/>
    <x v="0"/>
    <x v="0"/>
    <x v="0"/>
    <x v="0"/>
    <x v="0"/>
    <x v="0"/>
    <x v="0"/>
    <x v="0"/>
    <x v="0"/>
    <s v="Gabinete do Presidente"/>
    <x v="0"/>
    <x v="0"/>
    <x v="0"/>
    <x v="0"/>
    <x v="0"/>
    <x v="0"/>
    <x v="0"/>
    <x v="0"/>
    <x v="0"/>
    <x v="0"/>
    <x v="0"/>
    <x v="0"/>
    <s v="Pagamento de salário referente a 03-2024"/>
  </r>
  <r>
    <x v="0"/>
    <n v="0"/>
    <n v="0"/>
    <n v="0"/>
    <n v="202016"/>
    <x v="5662"/>
    <x v="0"/>
    <x v="0"/>
    <x v="0"/>
    <s v="03.16.02"/>
    <x v="3"/>
    <x v="0"/>
    <x v="0"/>
    <s v="Gabinete do Presidente"/>
    <s v="03.16.02"/>
    <s v="Gabinete do Presidente"/>
    <s v="03.16.02"/>
    <x v="49"/>
    <x v="0"/>
    <x v="0"/>
    <x v="0"/>
    <x v="1"/>
    <x v="0"/>
    <x v="0"/>
    <x v="0"/>
    <x v="1"/>
    <s v="2024-03-21"/>
    <x v="0"/>
    <n v="202016"/>
    <x v="0"/>
    <m/>
    <x v="0"/>
    <m/>
    <x v="9"/>
    <n v="100474693"/>
    <x v="0"/>
    <x v="0"/>
    <s v="Gabinete do Presidente"/>
    <s v="ORI"/>
    <x v="0"/>
    <m/>
    <x v="0"/>
    <x v="0"/>
    <x v="0"/>
    <x v="0"/>
    <x v="0"/>
    <x v="0"/>
    <x v="0"/>
    <x v="0"/>
    <x v="0"/>
    <x v="0"/>
    <x v="0"/>
    <s v="Gabinete do Presidente"/>
    <x v="0"/>
    <x v="0"/>
    <x v="0"/>
    <x v="0"/>
    <x v="0"/>
    <x v="0"/>
    <x v="0"/>
    <x v="0"/>
    <x v="0"/>
    <x v="0"/>
    <x v="0"/>
    <x v="0"/>
    <s v="Pagamento de salário referente a 03-2024"/>
  </r>
  <r>
    <x v="0"/>
    <n v="0"/>
    <n v="0"/>
    <n v="0"/>
    <n v="158"/>
    <x v="5663"/>
    <x v="0"/>
    <x v="0"/>
    <x v="0"/>
    <s v="03.16.01"/>
    <x v="38"/>
    <x v="0"/>
    <x v="0"/>
    <s v="Assembleia Municipal"/>
    <s v="03.16.01"/>
    <s v="Assembleia Municipal"/>
    <s v="03.16.01"/>
    <x v="31"/>
    <x v="0"/>
    <x v="0"/>
    <x v="1"/>
    <x v="0"/>
    <x v="0"/>
    <x v="0"/>
    <x v="0"/>
    <x v="1"/>
    <s v="2024-03-21"/>
    <x v="0"/>
    <n v="158"/>
    <x v="0"/>
    <m/>
    <x v="0"/>
    <m/>
    <x v="2"/>
    <n v="100474696"/>
    <x v="0"/>
    <x v="1"/>
    <s v="Assembleia Municipal"/>
    <s v="ORI"/>
    <x v="0"/>
    <s v="AM"/>
    <x v="0"/>
    <x v="0"/>
    <x v="0"/>
    <x v="0"/>
    <x v="0"/>
    <x v="0"/>
    <x v="0"/>
    <x v="0"/>
    <x v="0"/>
    <x v="0"/>
    <x v="0"/>
    <s v="Assembleia Municipal"/>
    <x v="0"/>
    <x v="0"/>
    <x v="0"/>
    <x v="0"/>
    <x v="0"/>
    <x v="0"/>
    <x v="0"/>
    <x v="0"/>
    <x v="0"/>
    <x v="0"/>
    <x v="1"/>
    <x v="0"/>
    <s v="Pagamento de salário referente a 03-2024"/>
  </r>
  <r>
    <x v="0"/>
    <n v="0"/>
    <n v="0"/>
    <n v="0"/>
    <n v="4999"/>
    <x v="5663"/>
    <x v="0"/>
    <x v="0"/>
    <x v="0"/>
    <s v="03.16.01"/>
    <x v="38"/>
    <x v="0"/>
    <x v="0"/>
    <s v="Assembleia Municipal"/>
    <s v="03.16.01"/>
    <s v="Assembleia Municipal"/>
    <s v="03.16.01"/>
    <x v="49"/>
    <x v="0"/>
    <x v="0"/>
    <x v="0"/>
    <x v="1"/>
    <x v="0"/>
    <x v="0"/>
    <x v="0"/>
    <x v="1"/>
    <s v="2024-03-21"/>
    <x v="0"/>
    <n v="4999"/>
    <x v="0"/>
    <m/>
    <x v="0"/>
    <m/>
    <x v="2"/>
    <n v="100474696"/>
    <x v="0"/>
    <x v="1"/>
    <s v="Assembleia Municipal"/>
    <s v="ORI"/>
    <x v="0"/>
    <s v="AM"/>
    <x v="0"/>
    <x v="0"/>
    <x v="0"/>
    <x v="0"/>
    <x v="0"/>
    <x v="0"/>
    <x v="0"/>
    <x v="0"/>
    <x v="0"/>
    <x v="0"/>
    <x v="0"/>
    <s v="Assembleia Municipal"/>
    <x v="0"/>
    <x v="0"/>
    <x v="0"/>
    <x v="0"/>
    <x v="0"/>
    <x v="0"/>
    <x v="0"/>
    <x v="0"/>
    <x v="0"/>
    <x v="0"/>
    <x v="1"/>
    <x v="0"/>
    <s v="Pagamento de salário referente a 03-2024"/>
  </r>
  <r>
    <x v="0"/>
    <n v="0"/>
    <n v="0"/>
    <n v="0"/>
    <n v="24"/>
    <x v="5663"/>
    <x v="0"/>
    <x v="0"/>
    <x v="0"/>
    <s v="03.16.01"/>
    <x v="38"/>
    <x v="0"/>
    <x v="0"/>
    <s v="Assembleia Municipal"/>
    <s v="03.16.01"/>
    <s v="Assembleia Municipal"/>
    <s v="03.16.01"/>
    <x v="31"/>
    <x v="0"/>
    <x v="0"/>
    <x v="1"/>
    <x v="0"/>
    <x v="0"/>
    <x v="0"/>
    <x v="0"/>
    <x v="1"/>
    <s v="2024-03-21"/>
    <x v="0"/>
    <n v="24"/>
    <x v="0"/>
    <m/>
    <x v="0"/>
    <m/>
    <x v="54"/>
    <n v="100477977"/>
    <x v="0"/>
    <x v="8"/>
    <s v="Assembleia Municipal"/>
    <s v="ORI"/>
    <x v="0"/>
    <s v="AM"/>
    <x v="0"/>
    <x v="0"/>
    <x v="0"/>
    <x v="0"/>
    <x v="0"/>
    <x v="0"/>
    <x v="0"/>
    <x v="0"/>
    <x v="0"/>
    <x v="0"/>
    <x v="0"/>
    <s v="Assembleia Municipal"/>
    <x v="0"/>
    <x v="0"/>
    <x v="0"/>
    <x v="0"/>
    <x v="0"/>
    <x v="0"/>
    <x v="0"/>
    <x v="0"/>
    <x v="0"/>
    <x v="0"/>
    <x v="8"/>
    <x v="0"/>
    <s v="Pagamento de salário referente a 03-2024"/>
  </r>
  <r>
    <x v="0"/>
    <n v="0"/>
    <n v="0"/>
    <n v="0"/>
    <n v="776"/>
    <x v="5663"/>
    <x v="0"/>
    <x v="0"/>
    <x v="0"/>
    <s v="03.16.01"/>
    <x v="38"/>
    <x v="0"/>
    <x v="0"/>
    <s v="Assembleia Municipal"/>
    <s v="03.16.01"/>
    <s v="Assembleia Municipal"/>
    <s v="03.16.01"/>
    <x v="49"/>
    <x v="0"/>
    <x v="0"/>
    <x v="0"/>
    <x v="1"/>
    <x v="0"/>
    <x v="0"/>
    <x v="0"/>
    <x v="1"/>
    <s v="2024-03-21"/>
    <x v="0"/>
    <n v="776"/>
    <x v="0"/>
    <m/>
    <x v="0"/>
    <m/>
    <x v="54"/>
    <n v="100477977"/>
    <x v="0"/>
    <x v="8"/>
    <s v="Assembleia Municipal"/>
    <s v="ORI"/>
    <x v="0"/>
    <s v="AM"/>
    <x v="0"/>
    <x v="0"/>
    <x v="0"/>
    <x v="0"/>
    <x v="0"/>
    <x v="0"/>
    <x v="0"/>
    <x v="0"/>
    <x v="0"/>
    <x v="0"/>
    <x v="0"/>
    <s v="Assembleia Municipal"/>
    <x v="0"/>
    <x v="0"/>
    <x v="0"/>
    <x v="0"/>
    <x v="0"/>
    <x v="0"/>
    <x v="0"/>
    <x v="0"/>
    <x v="0"/>
    <x v="0"/>
    <x v="8"/>
    <x v="0"/>
    <s v="Pagamento de salário referente a 03-2024"/>
  </r>
  <r>
    <x v="0"/>
    <n v="0"/>
    <n v="0"/>
    <n v="0"/>
    <n v="3218"/>
    <x v="5663"/>
    <x v="0"/>
    <x v="0"/>
    <x v="0"/>
    <s v="03.16.01"/>
    <x v="38"/>
    <x v="0"/>
    <x v="0"/>
    <s v="Assembleia Municipal"/>
    <s v="03.16.01"/>
    <s v="Assembleia Municipal"/>
    <s v="03.16.01"/>
    <x v="31"/>
    <x v="0"/>
    <x v="0"/>
    <x v="1"/>
    <x v="0"/>
    <x v="0"/>
    <x v="0"/>
    <x v="0"/>
    <x v="1"/>
    <s v="2024-03-21"/>
    <x v="0"/>
    <n v="3218"/>
    <x v="0"/>
    <m/>
    <x v="0"/>
    <m/>
    <x v="9"/>
    <n v="100474693"/>
    <x v="0"/>
    <x v="0"/>
    <s v="Assembleia Municipal"/>
    <s v="ORI"/>
    <x v="0"/>
    <s v="AM"/>
    <x v="0"/>
    <x v="0"/>
    <x v="0"/>
    <x v="0"/>
    <x v="0"/>
    <x v="0"/>
    <x v="0"/>
    <x v="0"/>
    <x v="0"/>
    <x v="0"/>
    <x v="0"/>
    <s v="Assembleia Municipal"/>
    <x v="0"/>
    <x v="0"/>
    <x v="0"/>
    <x v="0"/>
    <x v="0"/>
    <x v="0"/>
    <x v="0"/>
    <x v="0"/>
    <x v="0"/>
    <x v="0"/>
    <x v="0"/>
    <x v="0"/>
    <s v="Pagamento de salário referente a 03-2024"/>
  </r>
  <r>
    <x v="0"/>
    <n v="0"/>
    <n v="0"/>
    <n v="0"/>
    <n v="101665"/>
    <x v="5663"/>
    <x v="0"/>
    <x v="0"/>
    <x v="0"/>
    <s v="03.16.01"/>
    <x v="38"/>
    <x v="0"/>
    <x v="0"/>
    <s v="Assembleia Municipal"/>
    <s v="03.16.01"/>
    <s v="Assembleia Municipal"/>
    <s v="03.16.01"/>
    <x v="49"/>
    <x v="0"/>
    <x v="0"/>
    <x v="0"/>
    <x v="1"/>
    <x v="0"/>
    <x v="0"/>
    <x v="0"/>
    <x v="1"/>
    <s v="2024-03-21"/>
    <x v="0"/>
    <n v="101665"/>
    <x v="0"/>
    <m/>
    <x v="0"/>
    <m/>
    <x v="9"/>
    <n v="100474693"/>
    <x v="0"/>
    <x v="0"/>
    <s v="Assembleia Municipal"/>
    <s v="ORI"/>
    <x v="0"/>
    <s v="AM"/>
    <x v="0"/>
    <x v="0"/>
    <x v="0"/>
    <x v="0"/>
    <x v="0"/>
    <x v="0"/>
    <x v="0"/>
    <x v="0"/>
    <x v="0"/>
    <x v="0"/>
    <x v="0"/>
    <s v="Assembleia Municipal"/>
    <x v="0"/>
    <x v="0"/>
    <x v="0"/>
    <x v="0"/>
    <x v="0"/>
    <x v="0"/>
    <x v="0"/>
    <x v="0"/>
    <x v="0"/>
    <x v="0"/>
    <x v="0"/>
    <x v="0"/>
    <s v="Pagamento de salário referente a 03-2024"/>
  </r>
  <r>
    <x v="0"/>
    <n v="0"/>
    <n v="0"/>
    <n v="0"/>
    <n v="15929"/>
    <x v="5664"/>
    <x v="0"/>
    <x v="0"/>
    <x v="0"/>
    <s v="03.16.32"/>
    <x v="29"/>
    <x v="0"/>
    <x v="0"/>
    <s v="Gabinete de Comunicação e Imagem"/>
    <s v="03.16.32"/>
    <s v="Gabinete de Comunicação e Imagem"/>
    <s v="03.16.32"/>
    <x v="30"/>
    <x v="0"/>
    <x v="0"/>
    <x v="0"/>
    <x v="1"/>
    <x v="0"/>
    <x v="0"/>
    <x v="0"/>
    <x v="1"/>
    <s v="2024-03-21"/>
    <x v="0"/>
    <n v="15929"/>
    <x v="0"/>
    <m/>
    <x v="0"/>
    <m/>
    <x v="2"/>
    <n v="100474696"/>
    <x v="0"/>
    <x v="1"/>
    <s v="Gabinete de Comunicação e Imagem"/>
    <s v="ORI"/>
    <x v="0"/>
    <s v="GCI"/>
    <x v="0"/>
    <x v="0"/>
    <x v="0"/>
    <x v="0"/>
    <x v="0"/>
    <x v="0"/>
    <x v="0"/>
    <x v="0"/>
    <x v="0"/>
    <x v="0"/>
    <x v="0"/>
    <s v="Gabinete de Comunicação e Imagem"/>
    <x v="0"/>
    <x v="0"/>
    <x v="0"/>
    <x v="0"/>
    <x v="0"/>
    <x v="0"/>
    <x v="0"/>
    <x v="0"/>
    <x v="0"/>
    <x v="0"/>
    <x v="1"/>
    <x v="0"/>
    <s v="Pagamento de salário referente a 03-2024"/>
  </r>
  <r>
    <x v="0"/>
    <n v="0"/>
    <n v="0"/>
    <n v="0"/>
    <n v="145680"/>
    <x v="5664"/>
    <x v="0"/>
    <x v="0"/>
    <x v="0"/>
    <s v="03.16.32"/>
    <x v="29"/>
    <x v="0"/>
    <x v="0"/>
    <s v="Gabinete de Comunicação e Imagem"/>
    <s v="03.16.32"/>
    <s v="Gabinete de Comunicação e Imagem"/>
    <s v="03.16.32"/>
    <x v="30"/>
    <x v="0"/>
    <x v="0"/>
    <x v="0"/>
    <x v="1"/>
    <x v="0"/>
    <x v="0"/>
    <x v="0"/>
    <x v="1"/>
    <s v="2024-03-21"/>
    <x v="0"/>
    <n v="145680"/>
    <x v="0"/>
    <m/>
    <x v="0"/>
    <m/>
    <x v="9"/>
    <n v="100474693"/>
    <x v="0"/>
    <x v="0"/>
    <s v="Gabinete de Comunicação e Imagem"/>
    <s v="ORI"/>
    <x v="0"/>
    <s v="GCI"/>
    <x v="0"/>
    <x v="0"/>
    <x v="0"/>
    <x v="0"/>
    <x v="0"/>
    <x v="0"/>
    <x v="0"/>
    <x v="0"/>
    <x v="0"/>
    <x v="0"/>
    <x v="0"/>
    <s v="Gabinete de Comunicação e Imagem"/>
    <x v="0"/>
    <x v="0"/>
    <x v="0"/>
    <x v="0"/>
    <x v="0"/>
    <x v="0"/>
    <x v="0"/>
    <x v="0"/>
    <x v="0"/>
    <x v="0"/>
    <x v="0"/>
    <x v="0"/>
    <s v="Pagamento de salário referente a 03-2024"/>
  </r>
  <r>
    <x v="0"/>
    <n v="0"/>
    <n v="0"/>
    <n v="0"/>
    <n v="10834"/>
    <x v="5665"/>
    <x v="0"/>
    <x v="0"/>
    <x v="0"/>
    <s v="03.16.30"/>
    <x v="37"/>
    <x v="0"/>
    <x v="0"/>
    <s v="Gabinete de Relações Externas"/>
    <s v="03.16.30"/>
    <s v="Gabinete de Relações Externas"/>
    <s v="03.16.30"/>
    <x v="30"/>
    <x v="0"/>
    <x v="0"/>
    <x v="0"/>
    <x v="1"/>
    <x v="0"/>
    <x v="0"/>
    <x v="0"/>
    <x v="1"/>
    <s v="2024-03-21"/>
    <x v="0"/>
    <n v="10834"/>
    <x v="0"/>
    <m/>
    <x v="0"/>
    <m/>
    <x v="2"/>
    <n v="100474696"/>
    <x v="0"/>
    <x v="1"/>
    <s v="Gabinete de Relações Externas"/>
    <s v="ORI"/>
    <x v="0"/>
    <s v="GRE"/>
    <x v="0"/>
    <x v="0"/>
    <x v="0"/>
    <x v="0"/>
    <x v="0"/>
    <x v="0"/>
    <x v="0"/>
    <x v="0"/>
    <x v="0"/>
    <x v="0"/>
    <x v="0"/>
    <s v="Gabinete de Relações Externas"/>
    <x v="0"/>
    <x v="0"/>
    <x v="0"/>
    <x v="0"/>
    <x v="0"/>
    <x v="0"/>
    <x v="0"/>
    <x v="0"/>
    <x v="0"/>
    <x v="0"/>
    <x v="1"/>
    <x v="0"/>
    <s v="Pagamento de salário referente a 03-2024"/>
  </r>
  <r>
    <x v="0"/>
    <n v="0"/>
    <n v="0"/>
    <n v="0"/>
    <n v="83615"/>
    <x v="5665"/>
    <x v="0"/>
    <x v="0"/>
    <x v="0"/>
    <s v="03.16.30"/>
    <x v="37"/>
    <x v="0"/>
    <x v="0"/>
    <s v="Gabinete de Relações Externas"/>
    <s v="03.16.30"/>
    <s v="Gabinete de Relações Externas"/>
    <s v="03.16.30"/>
    <x v="30"/>
    <x v="0"/>
    <x v="0"/>
    <x v="0"/>
    <x v="1"/>
    <x v="0"/>
    <x v="0"/>
    <x v="0"/>
    <x v="1"/>
    <s v="2024-03-21"/>
    <x v="0"/>
    <n v="83615"/>
    <x v="0"/>
    <m/>
    <x v="0"/>
    <m/>
    <x v="9"/>
    <n v="100474693"/>
    <x v="0"/>
    <x v="0"/>
    <s v="Gabinete de Relações Externas"/>
    <s v="ORI"/>
    <x v="0"/>
    <s v="GRE"/>
    <x v="0"/>
    <x v="0"/>
    <x v="0"/>
    <x v="0"/>
    <x v="0"/>
    <x v="0"/>
    <x v="0"/>
    <x v="0"/>
    <x v="0"/>
    <x v="0"/>
    <x v="0"/>
    <s v="Gabinete de Relações Externas"/>
    <x v="0"/>
    <x v="0"/>
    <x v="0"/>
    <x v="0"/>
    <x v="0"/>
    <x v="0"/>
    <x v="0"/>
    <x v="0"/>
    <x v="0"/>
    <x v="0"/>
    <x v="0"/>
    <x v="0"/>
    <s v="Pagamento de salário referente a 03-2024"/>
  </r>
  <r>
    <x v="0"/>
    <n v="0"/>
    <n v="0"/>
    <n v="0"/>
    <n v="5095"/>
    <x v="5666"/>
    <x v="0"/>
    <x v="0"/>
    <x v="0"/>
    <s v="03.16.28"/>
    <x v="36"/>
    <x v="0"/>
    <x v="0"/>
    <s v="Gabinete da Auditoria Interna"/>
    <s v="03.16.28"/>
    <s v="Gabinete da Auditoria Interna"/>
    <s v="03.16.28"/>
    <x v="30"/>
    <x v="0"/>
    <x v="0"/>
    <x v="0"/>
    <x v="1"/>
    <x v="0"/>
    <x v="0"/>
    <x v="0"/>
    <x v="1"/>
    <s v="2024-03-21"/>
    <x v="0"/>
    <n v="5095"/>
    <x v="0"/>
    <m/>
    <x v="0"/>
    <m/>
    <x v="2"/>
    <n v="100474696"/>
    <x v="0"/>
    <x v="1"/>
    <s v="Gabinete da Auditoria Interna"/>
    <s v="ORI"/>
    <x v="0"/>
    <s v="GAI"/>
    <x v="0"/>
    <x v="0"/>
    <x v="0"/>
    <x v="0"/>
    <x v="0"/>
    <x v="0"/>
    <x v="0"/>
    <x v="0"/>
    <x v="0"/>
    <x v="0"/>
    <x v="0"/>
    <s v="Gabinete da Auditoria Interna"/>
    <x v="0"/>
    <x v="0"/>
    <x v="0"/>
    <x v="0"/>
    <x v="0"/>
    <x v="0"/>
    <x v="0"/>
    <x v="0"/>
    <x v="0"/>
    <x v="0"/>
    <x v="1"/>
    <x v="0"/>
    <s v="Pagamento de salário referente a 03-2024"/>
  </r>
  <r>
    <x v="0"/>
    <n v="0"/>
    <n v="0"/>
    <n v="0"/>
    <n v="62065"/>
    <x v="5666"/>
    <x v="0"/>
    <x v="0"/>
    <x v="0"/>
    <s v="03.16.28"/>
    <x v="36"/>
    <x v="0"/>
    <x v="0"/>
    <s v="Gabinete da Auditoria Interna"/>
    <s v="03.16.28"/>
    <s v="Gabinete da Auditoria Interna"/>
    <s v="03.16.28"/>
    <x v="30"/>
    <x v="0"/>
    <x v="0"/>
    <x v="0"/>
    <x v="1"/>
    <x v="0"/>
    <x v="0"/>
    <x v="0"/>
    <x v="1"/>
    <s v="2024-03-21"/>
    <x v="0"/>
    <n v="62065"/>
    <x v="0"/>
    <m/>
    <x v="0"/>
    <m/>
    <x v="9"/>
    <n v="100474693"/>
    <x v="0"/>
    <x v="0"/>
    <s v="Gabinete da Auditoria Interna"/>
    <s v="ORI"/>
    <x v="0"/>
    <s v="GAI"/>
    <x v="0"/>
    <x v="0"/>
    <x v="0"/>
    <x v="0"/>
    <x v="0"/>
    <x v="0"/>
    <x v="0"/>
    <x v="0"/>
    <x v="0"/>
    <x v="0"/>
    <x v="0"/>
    <s v="Gabinete da Auditoria Interna"/>
    <x v="0"/>
    <x v="0"/>
    <x v="0"/>
    <x v="0"/>
    <x v="0"/>
    <x v="0"/>
    <x v="0"/>
    <x v="0"/>
    <x v="0"/>
    <x v="0"/>
    <x v="0"/>
    <x v="0"/>
    <s v="Pagamento de salário referente a 03-2024"/>
  </r>
  <r>
    <x v="0"/>
    <n v="0"/>
    <n v="0"/>
    <n v="0"/>
    <n v="10834"/>
    <x v="5667"/>
    <x v="0"/>
    <x v="0"/>
    <x v="0"/>
    <s v="03.16.20"/>
    <x v="55"/>
    <x v="0"/>
    <x v="0"/>
    <s v="Dir. do Comércio, Indústria, Transporte Feiras e Pesca"/>
    <s v="03.16.20"/>
    <s v="Dir. do Comércio, Indústria, Transporte Feiras e Pesca"/>
    <s v="03.16.20"/>
    <x v="48"/>
    <x v="0"/>
    <x v="0"/>
    <x v="0"/>
    <x v="1"/>
    <x v="0"/>
    <x v="0"/>
    <x v="0"/>
    <x v="1"/>
    <s v="2024-03-21"/>
    <x v="0"/>
    <n v="10834"/>
    <x v="0"/>
    <m/>
    <x v="0"/>
    <m/>
    <x v="2"/>
    <n v="100474696"/>
    <x v="0"/>
    <x v="1"/>
    <s v="Dir. do Comércio, Indústria, Transporte Feiras e Pesca"/>
    <s v="ORI"/>
    <x v="0"/>
    <m/>
    <x v="0"/>
    <x v="0"/>
    <x v="0"/>
    <x v="0"/>
    <x v="0"/>
    <x v="0"/>
    <x v="0"/>
    <x v="0"/>
    <x v="0"/>
    <x v="0"/>
    <x v="0"/>
    <s v="Dir. do Comércio, Indústria, Transporte Feiras e Pesca"/>
    <x v="0"/>
    <x v="0"/>
    <x v="0"/>
    <x v="0"/>
    <x v="0"/>
    <x v="0"/>
    <x v="0"/>
    <x v="0"/>
    <x v="0"/>
    <x v="0"/>
    <x v="1"/>
    <x v="0"/>
    <s v="Pagamento de salário referente a 03-2024"/>
  </r>
  <r>
    <x v="0"/>
    <n v="0"/>
    <n v="0"/>
    <n v="0"/>
    <n v="83615"/>
    <x v="5667"/>
    <x v="0"/>
    <x v="0"/>
    <x v="0"/>
    <s v="03.16.20"/>
    <x v="55"/>
    <x v="0"/>
    <x v="0"/>
    <s v="Dir. do Comércio, Indústria, Transporte Feiras e Pesca"/>
    <s v="03.16.20"/>
    <s v="Dir. do Comércio, Indústria, Transporte Feiras e Pesca"/>
    <s v="03.16.20"/>
    <x v="48"/>
    <x v="0"/>
    <x v="0"/>
    <x v="0"/>
    <x v="1"/>
    <x v="0"/>
    <x v="0"/>
    <x v="0"/>
    <x v="1"/>
    <s v="2024-03-21"/>
    <x v="0"/>
    <n v="83615"/>
    <x v="0"/>
    <m/>
    <x v="0"/>
    <m/>
    <x v="9"/>
    <n v="100474693"/>
    <x v="0"/>
    <x v="0"/>
    <s v="Dir. do Comércio, Indústria, Transporte Feiras e Pesca"/>
    <s v="ORI"/>
    <x v="0"/>
    <m/>
    <x v="0"/>
    <x v="0"/>
    <x v="0"/>
    <x v="0"/>
    <x v="0"/>
    <x v="0"/>
    <x v="0"/>
    <x v="0"/>
    <x v="0"/>
    <x v="0"/>
    <x v="0"/>
    <s v="Dir. do Comércio, Indústria, Transporte Feiras e Pesca"/>
    <x v="0"/>
    <x v="0"/>
    <x v="0"/>
    <x v="0"/>
    <x v="0"/>
    <x v="0"/>
    <x v="0"/>
    <x v="0"/>
    <x v="0"/>
    <x v="0"/>
    <x v="0"/>
    <x v="0"/>
    <s v="Pagamento de salário referente a 03-2024"/>
  </r>
  <r>
    <x v="0"/>
    <n v="0"/>
    <n v="0"/>
    <n v="0"/>
    <n v="11100"/>
    <x v="5668"/>
    <x v="0"/>
    <x v="1"/>
    <x v="0"/>
    <s v="03.03.10"/>
    <x v="8"/>
    <x v="0"/>
    <x v="4"/>
    <s v="Receitas Da Câmara"/>
    <s v="03.03.10"/>
    <s v="Receitas Da Câmara"/>
    <s v="03.03.10"/>
    <x v="57"/>
    <x v="0"/>
    <x v="3"/>
    <x v="12"/>
    <x v="0"/>
    <x v="0"/>
    <x v="2"/>
    <x v="0"/>
    <x v="11"/>
    <s v="2024-12-27"/>
    <x v="3"/>
    <n v="11100"/>
    <x v="0"/>
    <m/>
    <x v="0"/>
    <m/>
    <x v="6"/>
    <n v="100474914"/>
    <x v="0"/>
    <x v="0"/>
    <s v="Receitas Da Câmara"/>
    <s v="EXT"/>
    <x v="0"/>
    <s v="RDC"/>
    <x v="0"/>
    <x v="0"/>
    <x v="0"/>
    <x v="0"/>
    <x v="0"/>
    <x v="0"/>
    <x v="0"/>
    <x v="0"/>
    <x v="0"/>
    <x v="0"/>
    <x v="0"/>
    <s v="Receitas Da Câmara"/>
    <x v="0"/>
    <x v="0"/>
    <x v="0"/>
    <x v="0"/>
    <x v="0"/>
    <x v="0"/>
    <x v="0"/>
    <x v="0"/>
    <x v="0"/>
    <x v="0"/>
    <x v="0"/>
    <x v="0"/>
    <s v="Reposição de valor, conforme anexo."/>
  </r>
  <r>
    <x v="1"/>
    <n v="0"/>
    <n v="0"/>
    <n v="0"/>
    <n v="2550"/>
    <x v="5669"/>
    <x v="0"/>
    <x v="0"/>
    <x v="0"/>
    <s v="01.27.06.72"/>
    <x v="32"/>
    <x v="1"/>
    <x v="1"/>
    <s v="Requalificação Urbana e habitação"/>
    <s v="01.27.06"/>
    <s v="Requalificação Urbana e habitação"/>
    <s v="01.27.06"/>
    <x v="1"/>
    <x v="0"/>
    <x v="0"/>
    <x v="0"/>
    <x v="0"/>
    <x v="1"/>
    <x v="1"/>
    <x v="0"/>
    <x v="3"/>
    <s v="2024-05-21"/>
    <x v="1"/>
    <n v="2550"/>
    <x v="0"/>
    <m/>
    <x v="0"/>
    <m/>
    <x v="2"/>
    <n v="100474696"/>
    <x v="0"/>
    <x v="1"/>
    <s v="Manutenção e Reabilitação de Edificios Municipais"/>
    <s v="ORI"/>
    <x v="0"/>
    <m/>
    <x v="0"/>
    <x v="0"/>
    <x v="0"/>
    <x v="0"/>
    <x v="0"/>
    <x v="0"/>
    <x v="0"/>
    <x v="0"/>
    <x v="0"/>
    <x v="0"/>
    <x v="0"/>
    <s v="Manutenção e Reabilitação de Edificios Municipais"/>
    <x v="0"/>
    <x v="0"/>
    <x v="0"/>
    <x v="0"/>
    <x v="1"/>
    <x v="0"/>
    <x v="0"/>
    <x v="0"/>
    <x v="0"/>
    <x v="0"/>
    <x v="1"/>
    <x v="0"/>
    <s v="Pagamento referente a serviço de pintura de 2(dois) gabinete no Paços do Concelho, conforme anexo."/>
  </r>
  <r>
    <x v="1"/>
    <n v="0"/>
    <n v="0"/>
    <n v="0"/>
    <n v="14450"/>
    <x v="5669"/>
    <x v="0"/>
    <x v="0"/>
    <x v="0"/>
    <s v="01.27.06.72"/>
    <x v="32"/>
    <x v="1"/>
    <x v="1"/>
    <s v="Requalificação Urbana e habitação"/>
    <s v="01.27.06"/>
    <s v="Requalificação Urbana e habitação"/>
    <s v="01.27.06"/>
    <x v="1"/>
    <x v="0"/>
    <x v="0"/>
    <x v="0"/>
    <x v="0"/>
    <x v="1"/>
    <x v="1"/>
    <x v="0"/>
    <x v="3"/>
    <s v="2024-05-21"/>
    <x v="1"/>
    <n v="14450"/>
    <x v="0"/>
    <m/>
    <x v="0"/>
    <m/>
    <x v="80"/>
    <n v="100479650"/>
    <x v="0"/>
    <x v="0"/>
    <s v="Manutenção e Reabilitação de Edificios Municipais"/>
    <s v="ORI"/>
    <x v="0"/>
    <m/>
    <x v="0"/>
    <x v="0"/>
    <x v="0"/>
    <x v="0"/>
    <x v="0"/>
    <x v="0"/>
    <x v="0"/>
    <x v="0"/>
    <x v="0"/>
    <x v="0"/>
    <x v="0"/>
    <s v="Manutenção e Reabilitação de Edificios Municipais"/>
    <x v="0"/>
    <x v="0"/>
    <x v="0"/>
    <x v="0"/>
    <x v="1"/>
    <x v="0"/>
    <x v="0"/>
    <x v="0"/>
    <x v="0"/>
    <x v="0"/>
    <x v="0"/>
    <x v="0"/>
    <s v="Pagamento referente a serviço de pintura de 2(dois) gabinete no Paços do Concelho, conforme anexo."/>
  </r>
  <r>
    <x v="0"/>
    <n v="0"/>
    <n v="0"/>
    <n v="0"/>
    <n v="10834"/>
    <x v="5670"/>
    <x v="0"/>
    <x v="0"/>
    <x v="0"/>
    <s v="03.16.13"/>
    <x v="41"/>
    <x v="0"/>
    <x v="0"/>
    <s v="Unidade Gestão de Aquisições"/>
    <s v="03.16.13"/>
    <s v="Unidade Gestão de Aquisições"/>
    <s v="03.16.13"/>
    <x v="30"/>
    <x v="0"/>
    <x v="0"/>
    <x v="0"/>
    <x v="1"/>
    <x v="0"/>
    <x v="0"/>
    <x v="0"/>
    <x v="1"/>
    <s v="2024-03-21"/>
    <x v="0"/>
    <n v="10834"/>
    <x v="0"/>
    <m/>
    <x v="0"/>
    <m/>
    <x v="2"/>
    <n v="100474696"/>
    <x v="0"/>
    <x v="1"/>
    <s v="Unidade Gestão de Aquisições"/>
    <s v="ORI"/>
    <x v="0"/>
    <s v="UGA"/>
    <x v="0"/>
    <x v="0"/>
    <x v="0"/>
    <x v="0"/>
    <x v="0"/>
    <x v="0"/>
    <x v="0"/>
    <x v="0"/>
    <x v="0"/>
    <x v="0"/>
    <x v="0"/>
    <s v="Unidade Gestão de Aquisições"/>
    <x v="0"/>
    <x v="0"/>
    <x v="0"/>
    <x v="0"/>
    <x v="0"/>
    <x v="0"/>
    <x v="0"/>
    <x v="0"/>
    <x v="0"/>
    <x v="0"/>
    <x v="1"/>
    <x v="0"/>
    <s v="Pagamento de salário referente a 03-2024"/>
  </r>
  <r>
    <x v="0"/>
    <n v="0"/>
    <n v="0"/>
    <n v="0"/>
    <n v="83615"/>
    <x v="5670"/>
    <x v="0"/>
    <x v="0"/>
    <x v="0"/>
    <s v="03.16.13"/>
    <x v="41"/>
    <x v="0"/>
    <x v="0"/>
    <s v="Unidade Gestão de Aquisições"/>
    <s v="03.16.13"/>
    <s v="Unidade Gestão de Aquisições"/>
    <s v="03.16.13"/>
    <x v="30"/>
    <x v="0"/>
    <x v="0"/>
    <x v="0"/>
    <x v="1"/>
    <x v="0"/>
    <x v="0"/>
    <x v="0"/>
    <x v="1"/>
    <s v="2024-03-21"/>
    <x v="0"/>
    <n v="83615"/>
    <x v="0"/>
    <m/>
    <x v="0"/>
    <m/>
    <x v="9"/>
    <n v="100474693"/>
    <x v="0"/>
    <x v="0"/>
    <s v="Unidade Gestão de Aquisições"/>
    <s v="ORI"/>
    <x v="0"/>
    <s v="UGA"/>
    <x v="0"/>
    <x v="0"/>
    <x v="0"/>
    <x v="0"/>
    <x v="0"/>
    <x v="0"/>
    <x v="0"/>
    <x v="0"/>
    <x v="0"/>
    <x v="0"/>
    <x v="0"/>
    <s v="Unidade Gestão de Aquisições"/>
    <x v="0"/>
    <x v="0"/>
    <x v="0"/>
    <x v="0"/>
    <x v="0"/>
    <x v="0"/>
    <x v="0"/>
    <x v="0"/>
    <x v="0"/>
    <x v="0"/>
    <x v="0"/>
    <x v="0"/>
    <s v="Pagamento de salário referente a 03-2024"/>
  </r>
  <r>
    <x v="0"/>
    <n v="0"/>
    <n v="0"/>
    <n v="0"/>
    <n v="3503"/>
    <x v="5671"/>
    <x v="0"/>
    <x v="0"/>
    <x v="0"/>
    <s v="03.16.15"/>
    <x v="0"/>
    <x v="0"/>
    <x v="0"/>
    <s v="Direção Financeira"/>
    <s v="03.16.15"/>
    <s v="Direção Financeira"/>
    <s v="03.16.15"/>
    <x v="64"/>
    <x v="0"/>
    <x v="0"/>
    <x v="0"/>
    <x v="0"/>
    <x v="0"/>
    <x v="0"/>
    <x v="0"/>
    <x v="1"/>
    <s v="2024-03-21"/>
    <x v="0"/>
    <n v="3503"/>
    <x v="0"/>
    <m/>
    <x v="0"/>
    <m/>
    <x v="2"/>
    <n v="100474696"/>
    <x v="0"/>
    <x v="1"/>
    <s v="Direção Financeira"/>
    <s v="ORI"/>
    <x v="0"/>
    <m/>
    <x v="0"/>
    <x v="0"/>
    <x v="0"/>
    <x v="0"/>
    <x v="0"/>
    <x v="0"/>
    <x v="0"/>
    <x v="0"/>
    <x v="0"/>
    <x v="0"/>
    <x v="0"/>
    <s v="Direção Financeira"/>
    <x v="0"/>
    <x v="0"/>
    <x v="0"/>
    <x v="0"/>
    <x v="0"/>
    <x v="0"/>
    <x v="0"/>
    <x v="0"/>
    <x v="0"/>
    <x v="0"/>
    <x v="1"/>
    <x v="0"/>
    <s v="Pagamento de salário referente a 03-2024"/>
  </r>
  <r>
    <x v="0"/>
    <n v="0"/>
    <n v="0"/>
    <n v="0"/>
    <n v="47"/>
    <x v="5671"/>
    <x v="0"/>
    <x v="0"/>
    <x v="0"/>
    <s v="03.16.15"/>
    <x v="0"/>
    <x v="0"/>
    <x v="0"/>
    <s v="Direção Financeira"/>
    <s v="03.16.15"/>
    <s v="Direção Financeira"/>
    <s v="03.16.15"/>
    <x v="29"/>
    <x v="0"/>
    <x v="0"/>
    <x v="0"/>
    <x v="0"/>
    <x v="0"/>
    <x v="0"/>
    <x v="0"/>
    <x v="1"/>
    <s v="2024-03-21"/>
    <x v="0"/>
    <n v="47"/>
    <x v="0"/>
    <m/>
    <x v="0"/>
    <m/>
    <x v="2"/>
    <n v="100474696"/>
    <x v="0"/>
    <x v="1"/>
    <s v="Direção Financeira"/>
    <s v="ORI"/>
    <x v="0"/>
    <m/>
    <x v="0"/>
    <x v="0"/>
    <x v="0"/>
    <x v="0"/>
    <x v="0"/>
    <x v="0"/>
    <x v="0"/>
    <x v="0"/>
    <x v="0"/>
    <x v="0"/>
    <x v="0"/>
    <s v="Direção Financeira"/>
    <x v="0"/>
    <x v="0"/>
    <x v="0"/>
    <x v="0"/>
    <x v="0"/>
    <x v="0"/>
    <x v="0"/>
    <x v="0"/>
    <x v="0"/>
    <x v="0"/>
    <x v="1"/>
    <x v="0"/>
    <s v="Pagamento de salário referente a 03-2024"/>
  </r>
  <r>
    <x v="0"/>
    <n v="0"/>
    <n v="0"/>
    <n v="0"/>
    <n v="3068"/>
    <x v="5671"/>
    <x v="0"/>
    <x v="0"/>
    <x v="0"/>
    <s v="03.16.15"/>
    <x v="0"/>
    <x v="0"/>
    <x v="0"/>
    <s v="Direção Financeira"/>
    <s v="03.16.15"/>
    <s v="Direção Financeira"/>
    <s v="03.16.15"/>
    <x v="28"/>
    <x v="0"/>
    <x v="0"/>
    <x v="0"/>
    <x v="0"/>
    <x v="0"/>
    <x v="0"/>
    <x v="0"/>
    <x v="1"/>
    <s v="2024-03-21"/>
    <x v="0"/>
    <n v="3068"/>
    <x v="0"/>
    <m/>
    <x v="0"/>
    <m/>
    <x v="2"/>
    <n v="100474696"/>
    <x v="0"/>
    <x v="1"/>
    <s v="Direção Financeira"/>
    <s v="ORI"/>
    <x v="0"/>
    <m/>
    <x v="0"/>
    <x v="0"/>
    <x v="0"/>
    <x v="0"/>
    <x v="0"/>
    <x v="0"/>
    <x v="0"/>
    <x v="0"/>
    <x v="0"/>
    <x v="0"/>
    <x v="0"/>
    <s v="Direção Financeira"/>
    <x v="0"/>
    <x v="0"/>
    <x v="0"/>
    <x v="0"/>
    <x v="0"/>
    <x v="0"/>
    <x v="0"/>
    <x v="0"/>
    <x v="0"/>
    <x v="0"/>
    <x v="1"/>
    <x v="0"/>
    <s v="Pagamento de salário referente a 03-2024"/>
  </r>
  <r>
    <x v="0"/>
    <n v="0"/>
    <n v="0"/>
    <n v="0"/>
    <n v="39259"/>
    <x v="5671"/>
    <x v="0"/>
    <x v="0"/>
    <x v="0"/>
    <s v="03.16.15"/>
    <x v="0"/>
    <x v="0"/>
    <x v="0"/>
    <s v="Direção Financeira"/>
    <s v="03.16.15"/>
    <s v="Direção Financeira"/>
    <s v="03.16.15"/>
    <x v="30"/>
    <x v="0"/>
    <x v="0"/>
    <x v="0"/>
    <x v="1"/>
    <x v="0"/>
    <x v="0"/>
    <x v="0"/>
    <x v="1"/>
    <s v="2024-03-21"/>
    <x v="0"/>
    <n v="39259"/>
    <x v="0"/>
    <m/>
    <x v="0"/>
    <m/>
    <x v="2"/>
    <n v="100474696"/>
    <x v="0"/>
    <x v="1"/>
    <s v="Direção Financeira"/>
    <s v="ORI"/>
    <x v="0"/>
    <m/>
    <x v="0"/>
    <x v="0"/>
    <x v="0"/>
    <x v="0"/>
    <x v="0"/>
    <x v="0"/>
    <x v="0"/>
    <x v="0"/>
    <x v="0"/>
    <x v="0"/>
    <x v="0"/>
    <s v="Direção Financeira"/>
    <x v="0"/>
    <x v="0"/>
    <x v="0"/>
    <x v="0"/>
    <x v="0"/>
    <x v="0"/>
    <x v="0"/>
    <x v="0"/>
    <x v="0"/>
    <x v="0"/>
    <x v="1"/>
    <x v="0"/>
    <s v="Pagamento de salário referente a 03-2024"/>
  </r>
  <r>
    <x v="0"/>
    <n v="0"/>
    <n v="0"/>
    <n v="0"/>
    <n v="17227"/>
    <x v="5671"/>
    <x v="0"/>
    <x v="0"/>
    <x v="0"/>
    <s v="03.16.15"/>
    <x v="0"/>
    <x v="0"/>
    <x v="0"/>
    <s v="Direção Financeira"/>
    <s v="03.16.15"/>
    <s v="Direção Financeira"/>
    <s v="03.16.15"/>
    <x v="48"/>
    <x v="0"/>
    <x v="0"/>
    <x v="0"/>
    <x v="1"/>
    <x v="0"/>
    <x v="0"/>
    <x v="0"/>
    <x v="1"/>
    <s v="2024-03-21"/>
    <x v="0"/>
    <n v="17227"/>
    <x v="0"/>
    <m/>
    <x v="0"/>
    <m/>
    <x v="2"/>
    <n v="100474696"/>
    <x v="0"/>
    <x v="1"/>
    <s v="Direção Financeira"/>
    <s v="ORI"/>
    <x v="0"/>
    <m/>
    <x v="0"/>
    <x v="0"/>
    <x v="0"/>
    <x v="0"/>
    <x v="0"/>
    <x v="0"/>
    <x v="0"/>
    <x v="0"/>
    <x v="0"/>
    <x v="0"/>
    <x v="0"/>
    <s v="Direção Financeira"/>
    <x v="0"/>
    <x v="0"/>
    <x v="0"/>
    <x v="0"/>
    <x v="0"/>
    <x v="0"/>
    <x v="0"/>
    <x v="0"/>
    <x v="0"/>
    <x v="0"/>
    <x v="1"/>
    <x v="0"/>
    <s v="Pagamento de salário referente a 03-2024"/>
  </r>
  <r>
    <x v="0"/>
    <n v="0"/>
    <n v="0"/>
    <n v="0"/>
    <n v="48908"/>
    <x v="5671"/>
    <x v="0"/>
    <x v="0"/>
    <x v="0"/>
    <s v="03.16.15"/>
    <x v="0"/>
    <x v="0"/>
    <x v="0"/>
    <s v="Direção Financeira"/>
    <s v="03.16.15"/>
    <s v="Direção Financeira"/>
    <s v="03.16.15"/>
    <x v="64"/>
    <x v="0"/>
    <x v="0"/>
    <x v="0"/>
    <x v="0"/>
    <x v="0"/>
    <x v="0"/>
    <x v="0"/>
    <x v="1"/>
    <s v="2024-03-21"/>
    <x v="0"/>
    <n v="48908"/>
    <x v="0"/>
    <m/>
    <x v="0"/>
    <m/>
    <x v="9"/>
    <n v="100474693"/>
    <x v="0"/>
    <x v="0"/>
    <s v="Direção Financeira"/>
    <s v="ORI"/>
    <x v="0"/>
    <m/>
    <x v="0"/>
    <x v="0"/>
    <x v="0"/>
    <x v="0"/>
    <x v="0"/>
    <x v="0"/>
    <x v="0"/>
    <x v="0"/>
    <x v="0"/>
    <x v="0"/>
    <x v="0"/>
    <s v="Direção Financeira"/>
    <x v="0"/>
    <x v="0"/>
    <x v="0"/>
    <x v="0"/>
    <x v="0"/>
    <x v="0"/>
    <x v="0"/>
    <x v="0"/>
    <x v="0"/>
    <x v="0"/>
    <x v="0"/>
    <x v="0"/>
    <s v="Pagamento de salário referente a 03-2024"/>
  </r>
  <r>
    <x v="0"/>
    <n v="0"/>
    <n v="0"/>
    <n v="0"/>
    <n v="672"/>
    <x v="5671"/>
    <x v="0"/>
    <x v="0"/>
    <x v="0"/>
    <s v="03.16.15"/>
    <x v="0"/>
    <x v="0"/>
    <x v="0"/>
    <s v="Direção Financeira"/>
    <s v="03.16.15"/>
    <s v="Direção Financeira"/>
    <s v="03.16.15"/>
    <x v="29"/>
    <x v="0"/>
    <x v="0"/>
    <x v="0"/>
    <x v="0"/>
    <x v="0"/>
    <x v="0"/>
    <x v="0"/>
    <x v="1"/>
    <s v="2024-03-21"/>
    <x v="0"/>
    <n v="672"/>
    <x v="0"/>
    <m/>
    <x v="0"/>
    <m/>
    <x v="9"/>
    <n v="100474693"/>
    <x v="0"/>
    <x v="0"/>
    <s v="Direção Financeira"/>
    <s v="ORI"/>
    <x v="0"/>
    <m/>
    <x v="0"/>
    <x v="0"/>
    <x v="0"/>
    <x v="0"/>
    <x v="0"/>
    <x v="0"/>
    <x v="0"/>
    <x v="0"/>
    <x v="0"/>
    <x v="0"/>
    <x v="0"/>
    <s v="Direção Financeira"/>
    <x v="0"/>
    <x v="0"/>
    <x v="0"/>
    <x v="0"/>
    <x v="0"/>
    <x v="0"/>
    <x v="0"/>
    <x v="0"/>
    <x v="0"/>
    <x v="0"/>
    <x v="0"/>
    <x v="0"/>
    <s v="Pagamento de salário referente a 03-2024"/>
  </r>
  <r>
    <x v="0"/>
    <n v="0"/>
    <n v="0"/>
    <n v="0"/>
    <n v="42838"/>
    <x v="5671"/>
    <x v="0"/>
    <x v="0"/>
    <x v="0"/>
    <s v="03.16.15"/>
    <x v="0"/>
    <x v="0"/>
    <x v="0"/>
    <s v="Direção Financeira"/>
    <s v="03.16.15"/>
    <s v="Direção Financeira"/>
    <s v="03.16.15"/>
    <x v="28"/>
    <x v="0"/>
    <x v="0"/>
    <x v="0"/>
    <x v="0"/>
    <x v="0"/>
    <x v="0"/>
    <x v="0"/>
    <x v="1"/>
    <s v="2024-03-21"/>
    <x v="0"/>
    <n v="42838"/>
    <x v="0"/>
    <m/>
    <x v="0"/>
    <m/>
    <x v="9"/>
    <n v="100474693"/>
    <x v="0"/>
    <x v="0"/>
    <s v="Direção Financeira"/>
    <s v="ORI"/>
    <x v="0"/>
    <m/>
    <x v="0"/>
    <x v="0"/>
    <x v="0"/>
    <x v="0"/>
    <x v="0"/>
    <x v="0"/>
    <x v="0"/>
    <x v="0"/>
    <x v="0"/>
    <x v="0"/>
    <x v="0"/>
    <s v="Direção Financeira"/>
    <x v="0"/>
    <x v="0"/>
    <x v="0"/>
    <x v="0"/>
    <x v="0"/>
    <x v="0"/>
    <x v="0"/>
    <x v="0"/>
    <x v="0"/>
    <x v="0"/>
    <x v="0"/>
    <x v="0"/>
    <s v="Pagamento de salário referente a 03-2024"/>
  </r>
  <r>
    <x v="0"/>
    <n v="0"/>
    <n v="0"/>
    <n v="0"/>
    <n v="548061"/>
    <x v="5671"/>
    <x v="0"/>
    <x v="0"/>
    <x v="0"/>
    <s v="03.16.15"/>
    <x v="0"/>
    <x v="0"/>
    <x v="0"/>
    <s v="Direção Financeira"/>
    <s v="03.16.15"/>
    <s v="Direção Financeira"/>
    <s v="03.16.15"/>
    <x v="30"/>
    <x v="0"/>
    <x v="0"/>
    <x v="0"/>
    <x v="1"/>
    <x v="0"/>
    <x v="0"/>
    <x v="0"/>
    <x v="1"/>
    <s v="2024-03-21"/>
    <x v="0"/>
    <n v="548061"/>
    <x v="0"/>
    <m/>
    <x v="0"/>
    <m/>
    <x v="9"/>
    <n v="100474693"/>
    <x v="0"/>
    <x v="0"/>
    <s v="Direção Financeira"/>
    <s v="ORI"/>
    <x v="0"/>
    <m/>
    <x v="0"/>
    <x v="0"/>
    <x v="0"/>
    <x v="0"/>
    <x v="0"/>
    <x v="0"/>
    <x v="0"/>
    <x v="0"/>
    <x v="0"/>
    <x v="0"/>
    <x v="0"/>
    <s v="Direção Financeira"/>
    <x v="0"/>
    <x v="0"/>
    <x v="0"/>
    <x v="0"/>
    <x v="0"/>
    <x v="0"/>
    <x v="0"/>
    <x v="0"/>
    <x v="0"/>
    <x v="0"/>
    <x v="0"/>
    <x v="0"/>
    <s v="Pagamento de salário referente a 03-2024"/>
  </r>
  <r>
    <x v="0"/>
    <n v="0"/>
    <n v="0"/>
    <n v="0"/>
    <n v="240439"/>
    <x v="5671"/>
    <x v="0"/>
    <x v="0"/>
    <x v="0"/>
    <s v="03.16.15"/>
    <x v="0"/>
    <x v="0"/>
    <x v="0"/>
    <s v="Direção Financeira"/>
    <s v="03.16.15"/>
    <s v="Direção Financeira"/>
    <s v="03.16.15"/>
    <x v="48"/>
    <x v="0"/>
    <x v="0"/>
    <x v="0"/>
    <x v="1"/>
    <x v="0"/>
    <x v="0"/>
    <x v="0"/>
    <x v="1"/>
    <s v="2024-03-21"/>
    <x v="0"/>
    <n v="240439"/>
    <x v="0"/>
    <m/>
    <x v="0"/>
    <m/>
    <x v="9"/>
    <n v="100474693"/>
    <x v="0"/>
    <x v="0"/>
    <s v="Direção Financeira"/>
    <s v="ORI"/>
    <x v="0"/>
    <m/>
    <x v="0"/>
    <x v="0"/>
    <x v="0"/>
    <x v="0"/>
    <x v="0"/>
    <x v="0"/>
    <x v="0"/>
    <x v="0"/>
    <x v="0"/>
    <x v="0"/>
    <x v="0"/>
    <s v="Direção Financeira"/>
    <x v="0"/>
    <x v="0"/>
    <x v="0"/>
    <x v="0"/>
    <x v="0"/>
    <x v="0"/>
    <x v="0"/>
    <x v="0"/>
    <x v="0"/>
    <x v="0"/>
    <x v="0"/>
    <x v="0"/>
    <s v="Pagamento de salário referente a 03-2024"/>
  </r>
  <r>
    <x v="0"/>
    <n v="0"/>
    <n v="0"/>
    <n v="0"/>
    <n v="1029"/>
    <x v="5672"/>
    <x v="0"/>
    <x v="0"/>
    <x v="0"/>
    <s v="03.16.17"/>
    <x v="51"/>
    <x v="0"/>
    <x v="0"/>
    <s v="Direção Proteção Civil"/>
    <s v="03.16.17"/>
    <s v="Direção Proteção Civil"/>
    <s v="03.16.17"/>
    <x v="28"/>
    <x v="0"/>
    <x v="0"/>
    <x v="0"/>
    <x v="0"/>
    <x v="0"/>
    <x v="0"/>
    <x v="0"/>
    <x v="1"/>
    <s v="2024-03-21"/>
    <x v="0"/>
    <n v="1029"/>
    <x v="0"/>
    <m/>
    <x v="0"/>
    <m/>
    <x v="2"/>
    <n v="100474696"/>
    <x v="0"/>
    <x v="1"/>
    <s v="Direção Proteção Civil"/>
    <s v="ORI"/>
    <x v="0"/>
    <m/>
    <x v="0"/>
    <x v="0"/>
    <x v="0"/>
    <x v="0"/>
    <x v="0"/>
    <x v="0"/>
    <x v="0"/>
    <x v="0"/>
    <x v="0"/>
    <x v="0"/>
    <x v="0"/>
    <s v="Direção Proteção Civil"/>
    <x v="0"/>
    <x v="0"/>
    <x v="0"/>
    <x v="0"/>
    <x v="0"/>
    <x v="0"/>
    <x v="0"/>
    <x v="0"/>
    <x v="0"/>
    <x v="0"/>
    <x v="1"/>
    <x v="0"/>
    <s v="Pagamento de salário referente a 03-2024"/>
  </r>
  <r>
    <x v="0"/>
    <n v="0"/>
    <n v="0"/>
    <n v="0"/>
    <n v="2021"/>
    <x v="5672"/>
    <x v="0"/>
    <x v="0"/>
    <x v="0"/>
    <s v="03.16.17"/>
    <x v="51"/>
    <x v="0"/>
    <x v="0"/>
    <s v="Direção Proteção Civil"/>
    <s v="03.16.17"/>
    <s v="Direção Proteção Civil"/>
    <s v="03.16.17"/>
    <x v="30"/>
    <x v="0"/>
    <x v="0"/>
    <x v="0"/>
    <x v="1"/>
    <x v="0"/>
    <x v="0"/>
    <x v="0"/>
    <x v="1"/>
    <s v="2024-03-21"/>
    <x v="0"/>
    <n v="2021"/>
    <x v="0"/>
    <m/>
    <x v="0"/>
    <m/>
    <x v="2"/>
    <n v="100474696"/>
    <x v="0"/>
    <x v="1"/>
    <s v="Direção Proteção Civil"/>
    <s v="ORI"/>
    <x v="0"/>
    <m/>
    <x v="0"/>
    <x v="0"/>
    <x v="0"/>
    <x v="0"/>
    <x v="0"/>
    <x v="0"/>
    <x v="0"/>
    <x v="0"/>
    <x v="0"/>
    <x v="0"/>
    <x v="0"/>
    <s v="Direção Proteção Civil"/>
    <x v="0"/>
    <x v="0"/>
    <x v="0"/>
    <x v="0"/>
    <x v="0"/>
    <x v="0"/>
    <x v="0"/>
    <x v="0"/>
    <x v="0"/>
    <x v="0"/>
    <x v="1"/>
    <x v="0"/>
    <s v="Pagamento de salário referente a 03-2024"/>
  </r>
  <r>
    <x v="0"/>
    <n v="0"/>
    <n v="0"/>
    <n v="0"/>
    <n v="38999"/>
    <x v="5672"/>
    <x v="0"/>
    <x v="0"/>
    <x v="0"/>
    <s v="03.16.17"/>
    <x v="51"/>
    <x v="0"/>
    <x v="0"/>
    <s v="Direção Proteção Civil"/>
    <s v="03.16.17"/>
    <s v="Direção Proteção Civil"/>
    <s v="03.16.17"/>
    <x v="28"/>
    <x v="0"/>
    <x v="0"/>
    <x v="0"/>
    <x v="0"/>
    <x v="0"/>
    <x v="0"/>
    <x v="0"/>
    <x v="1"/>
    <s v="2024-03-21"/>
    <x v="0"/>
    <n v="38999"/>
    <x v="0"/>
    <m/>
    <x v="0"/>
    <m/>
    <x v="9"/>
    <n v="100474693"/>
    <x v="0"/>
    <x v="0"/>
    <s v="Direção Proteção Civil"/>
    <s v="ORI"/>
    <x v="0"/>
    <m/>
    <x v="0"/>
    <x v="0"/>
    <x v="0"/>
    <x v="0"/>
    <x v="0"/>
    <x v="0"/>
    <x v="0"/>
    <x v="0"/>
    <x v="0"/>
    <x v="0"/>
    <x v="0"/>
    <s v="Direção Proteção Civil"/>
    <x v="0"/>
    <x v="0"/>
    <x v="0"/>
    <x v="0"/>
    <x v="0"/>
    <x v="0"/>
    <x v="0"/>
    <x v="0"/>
    <x v="0"/>
    <x v="0"/>
    <x v="0"/>
    <x v="0"/>
    <s v="Pagamento de salário referente a 03-2024"/>
  </r>
  <r>
    <x v="0"/>
    <n v="0"/>
    <n v="0"/>
    <n v="0"/>
    <n v="76493"/>
    <x v="5672"/>
    <x v="0"/>
    <x v="0"/>
    <x v="0"/>
    <s v="03.16.17"/>
    <x v="51"/>
    <x v="0"/>
    <x v="0"/>
    <s v="Direção Proteção Civil"/>
    <s v="03.16.17"/>
    <s v="Direção Proteção Civil"/>
    <s v="03.16.17"/>
    <x v="30"/>
    <x v="0"/>
    <x v="0"/>
    <x v="0"/>
    <x v="1"/>
    <x v="0"/>
    <x v="0"/>
    <x v="0"/>
    <x v="1"/>
    <s v="2024-03-21"/>
    <x v="0"/>
    <n v="76493"/>
    <x v="0"/>
    <m/>
    <x v="0"/>
    <m/>
    <x v="9"/>
    <n v="100474693"/>
    <x v="0"/>
    <x v="0"/>
    <s v="Direção Proteção Civil"/>
    <s v="ORI"/>
    <x v="0"/>
    <m/>
    <x v="0"/>
    <x v="0"/>
    <x v="0"/>
    <x v="0"/>
    <x v="0"/>
    <x v="0"/>
    <x v="0"/>
    <x v="0"/>
    <x v="0"/>
    <x v="0"/>
    <x v="0"/>
    <s v="Direção Proteção Civil"/>
    <x v="0"/>
    <x v="0"/>
    <x v="0"/>
    <x v="0"/>
    <x v="0"/>
    <x v="0"/>
    <x v="0"/>
    <x v="0"/>
    <x v="0"/>
    <x v="0"/>
    <x v="0"/>
    <x v="0"/>
    <s v="Pagamento de salário referente a 03-2024"/>
  </r>
  <r>
    <x v="0"/>
    <n v="0"/>
    <n v="0"/>
    <n v="0"/>
    <n v="1310"/>
    <x v="5673"/>
    <x v="0"/>
    <x v="0"/>
    <x v="0"/>
    <s v="03.16.22"/>
    <x v="58"/>
    <x v="0"/>
    <x v="0"/>
    <s v="Direção da Habitação"/>
    <s v="03.16.22"/>
    <s v="Direção da Habitação"/>
    <s v="03.16.22"/>
    <x v="31"/>
    <x v="0"/>
    <x v="0"/>
    <x v="1"/>
    <x v="0"/>
    <x v="0"/>
    <x v="0"/>
    <x v="0"/>
    <x v="1"/>
    <s v="2024-03-21"/>
    <x v="0"/>
    <n v="1310"/>
    <x v="0"/>
    <m/>
    <x v="0"/>
    <m/>
    <x v="2"/>
    <n v="100474696"/>
    <x v="0"/>
    <x v="1"/>
    <s v="Direção da Habitação"/>
    <s v="ORI"/>
    <x v="0"/>
    <m/>
    <x v="0"/>
    <x v="0"/>
    <x v="0"/>
    <x v="0"/>
    <x v="0"/>
    <x v="0"/>
    <x v="0"/>
    <x v="0"/>
    <x v="0"/>
    <x v="0"/>
    <x v="0"/>
    <s v="Direção da Habitação"/>
    <x v="0"/>
    <x v="0"/>
    <x v="0"/>
    <x v="0"/>
    <x v="0"/>
    <x v="0"/>
    <x v="0"/>
    <x v="0"/>
    <x v="0"/>
    <x v="0"/>
    <x v="1"/>
    <x v="0"/>
    <s v="Pagamento de salário referente a 03-2024"/>
  </r>
  <r>
    <x v="0"/>
    <n v="0"/>
    <n v="0"/>
    <n v="0"/>
    <n v="13669"/>
    <x v="5673"/>
    <x v="0"/>
    <x v="0"/>
    <x v="0"/>
    <s v="03.16.22"/>
    <x v="58"/>
    <x v="0"/>
    <x v="0"/>
    <s v="Direção da Habitação"/>
    <s v="03.16.22"/>
    <s v="Direção da Habitação"/>
    <s v="03.16.22"/>
    <x v="49"/>
    <x v="0"/>
    <x v="0"/>
    <x v="0"/>
    <x v="1"/>
    <x v="0"/>
    <x v="0"/>
    <x v="0"/>
    <x v="1"/>
    <s v="2024-03-21"/>
    <x v="0"/>
    <n v="13669"/>
    <x v="0"/>
    <m/>
    <x v="0"/>
    <m/>
    <x v="2"/>
    <n v="100474696"/>
    <x v="0"/>
    <x v="1"/>
    <s v="Direção da Habitação"/>
    <s v="ORI"/>
    <x v="0"/>
    <m/>
    <x v="0"/>
    <x v="0"/>
    <x v="0"/>
    <x v="0"/>
    <x v="0"/>
    <x v="0"/>
    <x v="0"/>
    <x v="0"/>
    <x v="0"/>
    <x v="0"/>
    <x v="0"/>
    <s v="Direção da Habitação"/>
    <x v="0"/>
    <x v="0"/>
    <x v="0"/>
    <x v="0"/>
    <x v="0"/>
    <x v="0"/>
    <x v="0"/>
    <x v="0"/>
    <x v="0"/>
    <x v="0"/>
    <x v="1"/>
    <x v="0"/>
    <s v="Pagamento de salário referente a 03-2024"/>
  </r>
  <r>
    <x v="0"/>
    <n v="0"/>
    <n v="0"/>
    <n v="0"/>
    <n v="9573"/>
    <x v="5673"/>
    <x v="0"/>
    <x v="0"/>
    <x v="0"/>
    <s v="03.16.22"/>
    <x v="58"/>
    <x v="0"/>
    <x v="0"/>
    <s v="Direção da Habitação"/>
    <s v="03.16.22"/>
    <s v="Direção da Habitação"/>
    <s v="03.16.22"/>
    <x v="31"/>
    <x v="0"/>
    <x v="0"/>
    <x v="1"/>
    <x v="0"/>
    <x v="0"/>
    <x v="0"/>
    <x v="0"/>
    <x v="1"/>
    <s v="2024-03-21"/>
    <x v="0"/>
    <n v="9573"/>
    <x v="0"/>
    <m/>
    <x v="0"/>
    <m/>
    <x v="9"/>
    <n v="100474693"/>
    <x v="0"/>
    <x v="0"/>
    <s v="Direção da Habitação"/>
    <s v="ORI"/>
    <x v="0"/>
    <m/>
    <x v="0"/>
    <x v="0"/>
    <x v="0"/>
    <x v="0"/>
    <x v="0"/>
    <x v="0"/>
    <x v="0"/>
    <x v="0"/>
    <x v="0"/>
    <x v="0"/>
    <x v="0"/>
    <s v="Direção da Habitação"/>
    <x v="0"/>
    <x v="0"/>
    <x v="0"/>
    <x v="0"/>
    <x v="0"/>
    <x v="0"/>
    <x v="0"/>
    <x v="0"/>
    <x v="0"/>
    <x v="0"/>
    <x v="0"/>
    <x v="0"/>
    <s v="Pagamento de salário referente a 03-2024"/>
  </r>
  <r>
    <x v="0"/>
    <n v="0"/>
    <n v="0"/>
    <n v="0"/>
    <n v="99796"/>
    <x v="5673"/>
    <x v="0"/>
    <x v="0"/>
    <x v="0"/>
    <s v="03.16.22"/>
    <x v="58"/>
    <x v="0"/>
    <x v="0"/>
    <s v="Direção da Habitação"/>
    <s v="03.16.22"/>
    <s v="Direção da Habitação"/>
    <s v="03.16.22"/>
    <x v="49"/>
    <x v="0"/>
    <x v="0"/>
    <x v="0"/>
    <x v="1"/>
    <x v="0"/>
    <x v="0"/>
    <x v="0"/>
    <x v="1"/>
    <s v="2024-03-21"/>
    <x v="0"/>
    <n v="99796"/>
    <x v="0"/>
    <m/>
    <x v="0"/>
    <m/>
    <x v="9"/>
    <n v="100474693"/>
    <x v="0"/>
    <x v="0"/>
    <s v="Direção da Habitação"/>
    <s v="ORI"/>
    <x v="0"/>
    <m/>
    <x v="0"/>
    <x v="0"/>
    <x v="0"/>
    <x v="0"/>
    <x v="0"/>
    <x v="0"/>
    <x v="0"/>
    <x v="0"/>
    <x v="0"/>
    <x v="0"/>
    <x v="0"/>
    <s v="Direção da Habitação"/>
    <x v="0"/>
    <x v="0"/>
    <x v="0"/>
    <x v="0"/>
    <x v="0"/>
    <x v="0"/>
    <x v="0"/>
    <x v="0"/>
    <x v="0"/>
    <x v="0"/>
    <x v="0"/>
    <x v="0"/>
    <s v="Pagamento de salário referente a 03-2024"/>
  </r>
  <r>
    <x v="0"/>
    <n v="0"/>
    <n v="0"/>
    <n v="0"/>
    <n v="699"/>
    <x v="5674"/>
    <x v="0"/>
    <x v="0"/>
    <x v="0"/>
    <s v="03.16.11"/>
    <x v="27"/>
    <x v="0"/>
    <x v="0"/>
    <s v="Direcção de Obras"/>
    <s v="03.16.11"/>
    <s v="Direcção de Obras"/>
    <s v="03.16.11"/>
    <x v="31"/>
    <x v="0"/>
    <x v="0"/>
    <x v="1"/>
    <x v="0"/>
    <x v="0"/>
    <x v="0"/>
    <x v="0"/>
    <x v="1"/>
    <s v="2024-03-21"/>
    <x v="0"/>
    <n v="699"/>
    <x v="0"/>
    <m/>
    <x v="0"/>
    <m/>
    <x v="2"/>
    <n v="100474696"/>
    <x v="0"/>
    <x v="1"/>
    <s v="Direcção de Obras"/>
    <s v="ORI"/>
    <x v="0"/>
    <m/>
    <x v="0"/>
    <x v="0"/>
    <x v="0"/>
    <x v="0"/>
    <x v="0"/>
    <x v="0"/>
    <x v="0"/>
    <x v="0"/>
    <x v="0"/>
    <x v="0"/>
    <x v="0"/>
    <s v="Direcção de Obras"/>
    <x v="0"/>
    <x v="0"/>
    <x v="0"/>
    <x v="0"/>
    <x v="0"/>
    <x v="0"/>
    <x v="0"/>
    <x v="0"/>
    <x v="0"/>
    <x v="0"/>
    <x v="1"/>
    <x v="0"/>
    <s v="Pagamento de salário referente a 03-2024"/>
  </r>
  <r>
    <x v="0"/>
    <n v="0"/>
    <n v="0"/>
    <n v="0"/>
    <n v="22"/>
    <x v="5674"/>
    <x v="0"/>
    <x v="0"/>
    <x v="0"/>
    <s v="03.16.11"/>
    <x v="27"/>
    <x v="0"/>
    <x v="0"/>
    <s v="Direcção de Obras"/>
    <s v="03.16.11"/>
    <s v="Direcção de Obras"/>
    <s v="03.16.11"/>
    <x v="29"/>
    <x v="0"/>
    <x v="0"/>
    <x v="0"/>
    <x v="0"/>
    <x v="0"/>
    <x v="0"/>
    <x v="0"/>
    <x v="1"/>
    <s v="2024-03-21"/>
    <x v="0"/>
    <n v="22"/>
    <x v="0"/>
    <m/>
    <x v="0"/>
    <m/>
    <x v="2"/>
    <n v="100474696"/>
    <x v="0"/>
    <x v="1"/>
    <s v="Direcção de Obras"/>
    <s v="ORI"/>
    <x v="0"/>
    <m/>
    <x v="0"/>
    <x v="0"/>
    <x v="0"/>
    <x v="0"/>
    <x v="0"/>
    <x v="0"/>
    <x v="0"/>
    <x v="0"/>
    <x v="0"/>
    <x v="0"/>
    <x v="0"/>
    <s v="Direcção de Obras"/>
    <x v="0"/>
    <x v="0"/>
    <x v="0"/>
    <x v="0"/>
    <x v="0"/>
    <x v="0"/>
    <x v="0"/>
    <x v="0"/>
    <x v="0"/>
    <x v="0"/>
    <x v="1"/>
    <x v="0"/>
    <s v="Pagamento de salário referente a 03-2024"/>
  </r>
  <r>
    <x v="0"/>
    <n v="0"/>
    <n v="0"/>
    <n v="0"/>
    <n v="3420"/>
    <x v="5674"/>
    <x v="0"/>
    <x v="0"/>
    <x v="0"/>
    <s v="03.16.11"/>
    <x v="27"/>
    <x v="0"/>
    <x v="0"/>
    <s v="Direcção de Obras"/>
    <s v="03.16.11"/>
    <s v="Direcção de Obras"/>
    <s v="03.16.11"/>
    <x v="28"/>
    <x v="0"/>
    <x v="0"/>
    <x v="0"/>
    <x v="0"/>
    <x v="0"/>
    <x v="0"/>
    <x v="0"/>
    <x v="1"/>
    <s v="2024-03-21"/>
    <x v="0"/>
    <n v="3420"/>
    <x v="0"/>
    <m/>
    <x v="0"/>
    <m/>
    <x v="2"/>
    <n v="100474696"/>
    <x v="0"/>
    <x v="1"/>
    <s v="Direcção de Obras"/>
    <s v="ORI"/>
    <x v="0"/>
    <m/>
    <x v="0"/>
    <x v="0"/>
    <x v="0"/>
    <x v="0"/>
    <x v="0"/>
    <x v="0"/>
    <x v="0"/>
    <x v="0"/>
    <x v="0"/>
    <x v="0"/>
    <x v="0"/>
    <s v="Direcção de Obras"/>
    <x v="0"/>
    <x v="0"/>
    <x v="0"/>
    <x v="0"/>
    <x v="0"/>
    <x v="0"/>
    <x v="0"/>
    <x v="0"/>
    <x v="0"/>
    <x v="0"/>
    <x v="1"/>
    <x v="0"/>
    <s v="Pagamento de salário referente a 03-2024"/>
  </r>
  <r>
    <x v="0"/>
    <n v="0"/>
    <n v="0"/>
    <n v="0"/>
    <n v="17482"/>
    <x v="5674"/>
    <x v="0"/>
    <x v="0"/>
    <x v="0"/>
    <s v="03.16.11"/>
    <x v="27"/>
    <x v="0"/>
    <x v="0"/>
    <s v="Direcção de Obras"/>
    <s v="03.16.11"/>
    <s v="Direcção de Obras"/>
    <s v="03.16.11"/>
    <x v="30"/>
    <x v="0"/>
    <x v="0"/>
    <x v="0"/>
    <x v="1"/>
    <x v="0"/>
    <x v="0"/>
    <x v="0"/>
    <x v="1"/>
    <s v="2024-03-21"/>
    <x v="0"/>
    <n v="17482"/>
    <x v="0"/>
    <m/>
    <x v="0"/>
    <m/>
    <x v="2"/>
    <n v="100474696"/>
    <x v="0"/>
    <x v="1"/>
    <s v="Direcção de Obras"/>
    <s v="ORI"/>
    <x v="0"/>
    <m/>
    <x v="0"/>
    <x v="0"/>
    <x v="0"/>
    <x v="0"/>
    <x v="0"/>
    <x v="0"/>
    <x v="0"/>
    <x v="0"/>
    <x v="0"/>
    <x v="0"/>
    <x v="0"/>
    <s v="Direcção de Obras"/>
    <x v="0"/>
    <x v="0"/>
    <x v="0"/>
    <x v="0"/>
    <x v="0"/>
    <x v="0"/>
    <x v="0"/>
    <x v="0"/>
    <x v="0"/>
    <x v="0"/>
    <x v="1"/>
    <x v="0"/>
    <s v="Pagamento de salário referente a 03-2024"/>
  </r>
  <r>
    <x v="0"/>
    <n v="0"/>
    <n v="0"/>
    <n v="0"/>
    <n v="19120"/>
    <x v="5674"/>
    <x v="0"/>
    <x v="0"/>
    <x v="0"/>
    <s v="03.16.11"/>
    <x v="27"/>
    <x v="0"/>
    <x v="0"/>
    <s v="Direcção de Obras"/>
    <s v="03.16.11"/>
    <s v="Direcção de Obras"/>
    <s v="03.16.11"/>
    <x v="48"/>
    <x v="0"/>
    <x v="0"/>
    <x v="0"/>
    <x v="1"/>
    <x v="0"/>
    <x v="0"/>
    <x v="0"/>
    <x v="1"/>
    <s v="2024-03-21"/>
    <x v="0"/>
    <n v="19120"/>
    <x v="0"/>
    <m/>
    <x v="0"/>
    <m/>
    <x v="2"/>
    <n v="100474696"/>
    <x v="0"/>
    <x v="1"/>
    <s v="Direcção de Obras"/>
    <s v="ORI"/>
    <x v="0"/>
    <m/>
    <x v="0"/>
    <x v="0"/>
    <x v="0"/>
    <x v="0"/>
    <x v="0"/>
    <x v="0"/>
    <x v="0"/>
    <x v="0"/>
    <x v="0"/>
    <x v="0"/>
    <x v="0"/>
    <s v="Direcção de Obras"/>
    <x v="0"/>
    <x v="0"/>
    <x v="0"/>
    <x v="0"/>
    <x v="0"/>
    <x v="0"/>
    <x v="0"/>
    <x v="0"/>
    <x v="0"/>
    <x v="0"/>
    <x v="1"/>
    <x v="0"/>
    <s v="Pagamento de salário referente a 03-2024"/>
  </r>
  <r>
    <x v="0"/>
    <n v="0"/>
    <n v="0"/>
    <n v="0"/>
    <n v="6996"/>
    <x v="5674"/>
    <x v="0"/>
    <x v="0"/>
    <x v="0"/>
    <s v="03.16.11"/>
    <x v="27"/>
    <x v="0"/>
    <x v="0"/>
    <s v="Direcção de Obras"/>
    <s v="03.16.11"/>
    <s v="Direcção de Obras"/>
    <s v="03.16.11"/>
    <x v="49"/>
    <x v="0"/>
    <x v="0"/>
    <x v="0"/>
    <x v="1"/>
    <x v="0"/>
    <x v="0"/>
    <x v="0"/>
    <x v="1"/>
    <s v="2024-03-21"/>
    <x v="0"/>
    <n v="6996"/>
    <x v="0"/>
    <m/>
    <x v="0"/>
    <m/>
    <x v="2"/>
    <n v="100474696"/>
    <x v="0"/>
    <x v="1"/>
    <s v="Direcção de Obras"/>
    <s v="ORI"/>
    <x v="0"/>
    <m/>
    <x v="0"/>
    <x v="0"/>
    <x v="0"/>
    <x v="0"/>
    <x v="0"/>
    <x v="0"/>
    <x v="0"/>
    <x v="0"/>
    <x v="0"/>
    <x v="0"/>
    <x v="0"/>
    <s v="Direcção de Obras"/>
    <x v="0"/>
    <x v="0"/>
    <x v="0"/>
    <x v="0"/>
    <x v="0"/>
    <x v="0"/>
    <x v="0"/>
    <x v="0"/>
    <x v="0"/>
    <x v="0"/>
    <x v="1"/>
    <x v="0"/>
    <s v="Pagamento de salário referente a 03-2024"/>
  </r>
  <r>
    <x v="0"/>
    <n v="0"/>
    <n v="0"/>
    <n v="0"/>
    <n v="131"/>
    <x v="5674"/>
    <x v="0"/>
    <x v="0"/>
    <x v="0"/>
    <s v="03.16.11"/>
    <x v="27"/>
    <x v="0"/>
    <x v="0"/>
    <s v="Direcção de Obras"/>
    <s v="03.16.11"/>
    <s v="Direcção de Obras"/>
    <s v="03.16.11"/>
    <x v="31"/>
    <x v="0"/>
    <x v="0"/>
    <x v="1"/>
    <x v="0"/>
    <x v="0"/>
    <x v="0"/>
    <x v="0"/>
    <x v="1"/>
    <s v="2024-03-21"/>
    <x v="0"/>
    <n v="131"/>
    <x v="0"/>
    <m/>
    <x v="0"/>
    <m/>
    <x v="67"/>
    <n v="100474708"/>
    <x v="0"/>
    <x v="7"/>
    <s v="Direcção de Obras"/>
    <s v="ORI"/>
    <x v="0"/>
    <m/>
    <x v="0"/>
    <x v="0"/>
    <x v="0"/>
    <x v="0"/>
    <x v="0"/>
    <x v="0"/>
    <x v="0"/>
    <x v="0"/>
    <x v="0"/>
    <x v="0"/>
    <x v="0"/>
    <s v="Direcção de Obras"/>
    <x v="0"/>
    <x v="0"/>
    <x v="0"/>
    <x v="0"/>
    <x v="0"/>
    <x v="0"/>
    <x v="0"/>
    <x v="0"/>
    <x v="0"/>
    <x v="0"/>
    <x v="7"/>
    <x v="0"/>
    <s v="Pagamento de salário referente a 03-2024"/>
  </r>
  <r>
    <x v="0"/>
    <n v="0"/>
    <n v="0"/>
    <n v="0"/>
    <n v="4"/>
    <x v="5674"/>
    <x v="0"/>
    <x v="0"/>
    <x v="0"/>
    <s v="03.16.11"/>
    <x v="27"/>
    <x v="0"/>
    <x v="0"/>
    <s v="Direcção de Obras"/>
    <s v="03.16.11"/>
    <s v="Direcção de Obras"/>
    <s v="03.16.11"/>
    <x v="29"/>
    <x v="0"/>
    <x v="0"/>
    <x v="0"/>
    <x v="0"/>
    <x v="0"/>
    <x v="0"/>
    <x v="0"/>
    <x v="1"/>
    <s v="2024-03-21"/>
    <x v="0"/>
    <n v="4"/>
    <x v="0"/>
    <m/>
    <x v="0"/>
    <m/>
    <x v="67"/>
    <n v="100474708"/>
    <x v="0"/>
    <x v="7"/>
    <s v="Direcção de Obras"/>
    <s v="ORI"/>
    <x v="0"/>
    <m/>
    <x v="0"/>
    <x v="0"/>
    <x v="0"/>
    <x v="0"/>
    <x v="0"/>
    <x v="0"/>
    <x v="0"/>
    <x v="0"/>
    <x v="0"/>
    <x v="0"/>
    <x v="0"/>
    <s v="Direcção de Obras"/>
    <x v="0"/>
    <x v="0"/>
    <x v="0"/>
    <x v="0"/>
    <x v="0"/>
    <x v="0"/>
    <x v="0"/>
    <x v="0"/>
    <x v="0"/>
    <x v="0"/>
    <x v="7"/>
    <x v="0"/>
    <s v="Pagamento de salário referente a 03-2024"/>
  </r>
  <r>
    <x v="0"/>
    <n v="0"/>
    <n v="0"/>
    <n v="0"/>
    <n v="644"/>
    <x v="5674"/>
    <x v="0"/>
    <x v="0"/>
    <x v="0"/>
    <s v="03.16.11"/>
    <x v="27"/>
    <x v="0"/>
    <x v="0"/>
    <s v="Direcção de Obras"/>
    <s v="03.16.11"/>
    <s v="Direcção de Obras"/>
    <s v="03.16.11"/>
    <x v="28"/>
    <x v="0"/>
    <x v="0"/>
    <x v="0"/>
    <x v="0"/>
    <x v="0"/>
    <x v="0"/>
    <x v="0"/>
    <x v="1"/>
    <s v="2024-03-21"/>
    <x v="0"/>
    <n v="644"/>
    <x v="0"/>
    <m/>
    <x v="0"/>
    <m/>
    <x v="67"/>
    <n v="100474708"/>
    <x v="0"/>
    <x v="7"/>
    <s v="Direcção de Obras"/>
    <s v="ORI"/>
    <x v="0"/>
    <m/>
    <x v="0"/>
    <x v="0"/>
    <x v="0"/>
    <x v="0"/>
    <x v="0"/>
    <x v="0"/>
    <x v="0"/>
    <x v="0"/>
    <x v="0"/>
    <x v="0"/>
    <x v="0"/>
    <s v="Direcção de Obras"/>
    <x v="0"/>
    <x v="0"/>
    <x v="0"/>
    <x v="0"/>
    <x v="0"/>
    <x v="0"/>
    <x v="0"/>
    <x v="0"/>
    <x v="0"/>
    <x v="0"/>
    <x v="7"/>
    <x v="0"/>
    <s v="Pagamento de salário referente a 03-2024"/>
  </r>
  <r>
    <x v="0"/>
    <n v="0"/>
    <n v="0"/>
    <n v="0"/>
    <n v="3295"/>
    <x v="5674"/>
    <x v="0"/>
    <x v="0"/>
    <x v="0"/>
    <s v="03.16.11"/>
    <x v="27"/>
    <x v="0"/>
    <x v="0"/>
    <s v="Direcção de Obras"/>
    <s v="03.16.11"/>
    <s v="Direcção de Obras"/>
    <s v="03.16.11"/>
    <x v="30"/>
    <x v="0"/>
    <x v="0"/>
    <x v="0"/>
    <x v="1"/>
    <x v="0"/>
    <x v="0"/>
    <x v="0"/>
    <x v="1"/>
    <s v="2024-03-21"/>
    <x v="0"/>
    <n v="3295"/>
    <x v="0"/>
    <m/>
    <x v="0"/>
    <m/>
    <x v="67"/>
    <n v="100474708"/>
    <x v="0"/>
    <x v="7"/>
    <s v="Direcção de Obras"/>
    <s v="ORI"/>
    <x v="0"/>
    <m/>
    <x v="0"/>
    <x v="0"/>
    <x v="0"/>
    <x v="0"/>
    <x v="0"/>
    <x v="0"/>
    <x v="0"/>
    <x v="0"/>
    <x v="0"/>
    <x v="0"/>
    <x v="0"/>
    <s v="Direcção de Obras"/>
    <x v="0"/>
    <x v="0"/>
    <x v="0"/>
    <x v="0"/>
    <x v="0"/>
    <x v="0"/>
    <x v="0"/>
    <x v="0"/>
    <x v="0"/>
    <x v="0"/>
    <x v="7"/>
    <x v="0"/>
    <s v="Pagamento de salário referente a 03-2024"/>
  </r>
  <r>
    <x v="0"/>
    <n v="0"/>
    <n v="0"/>
    <n v="0"/>
    <n v="3604"/>
    <x v="5674"/>
    <x v="0"/>
    <x v="0"/>
    <x v="0"/>
    <s v="03.16.11"/>
    <x v="27"/>
    <x v="0"/>
    <x v="0"/>
    <s v="Direcção de Obras"/>
    <s v="03.16.11"/>
    <s v="Direcção de Obras"/>
    <s v="03.16.11"/>
    <x v="48"/>
    <x v="0"/>
    <x v="0"/>
    <x v="0"/>
    <x v="1"/>
    <x v="0"/>
    <x v="0"/>
    <x v="0"/>
    <x v="1"/>
    <s v="2024-03-21"/>
    <x v="0"/>
    <n v="3604"/>
    <x v="0"/>
    <m/>
    <x v="0"/>
    <m/>
    <x v="67"/>
    <n v="100474708"/>
    <x v="0"/>
    <x v="7"/>
    <s v="Direcção de Obras"/>
    <s v="ORI"/>
    <x v="0"/>
    <m/>
    <x v="0"/>
    <x v="0"/>
    <x v="0"/>
    <x v="0"/>
    <x v="0"/>
    <x v="0"/>
    <x v="0"/>
    <x v="0"/>
    <x v="0"/>
    <x v="0"/>
    <x v="0"/>
    <s v="Direcção de Obras"/>
    <x v="0"/>
    <x v="0"/>
    <x v="0"/>
    <x v="0"/>
    <x v="0"/>
    <x v="0"/>
    <x v="0"/>
    <x v="0"/>
    <x v="0"/>
    <x v="0"/>
    <x v="7"/>
    <x v="0"/>
    <s v="Pagamento de salário referente a 03-2024"/>
  </r>
  <r>
    <x v="0"/>
    <n v="0"/>
    <n v="0"/>
    <n v="0"/>
    <n v="1322"/>
    <x v="5674"/>
    <x v="0"/>
    <x v="0"/>
    <x v="0"/>
    <s v="03.16.11"/>
    <x v="27"/>
    <x v="0"/>
    <x v="0"/>
    <s v="Direcção de Obras"/>
    <s v="03.16.11"/>
    <s v="Direcção de Obras"/>
    <s v="03.16.11"/>
    <x v="49"/>
    <x v="0"/>
    <x v="0"/>
    <x v="0"/>
    <x v="1"/>
    <x v="0"/>
    <x v="0"/>
    <x v="0"/>
    <x v="1"/>
    <s v="2024-03-21"/>
    <x v="0"/>
    <n v="1322"/>
    <x v="0"/>
    <m/>
    <x v="0"/>
    <m/>
    <x v="67"/>
    <n v="100474708"/>
    <x v="0"/>
    <x v="7"/>
    <s v="Direcção de Obras"/>
    <s v="ORI"/>
    <x v="0"/>
    <m/>
    <x v="0"/>
    <x v="0"/>
    <x v="0"/>
    <x v="0"/>
    <x v="0"/>
    <x v="0"/>
    <x v="0"/>
    <x v="0"/>
    <x v="0"/>
    <x v="0"/>
    <x v="0"/>
    <s v="Direcção de Obras"/>
    <x v="0"/>
    <x v="0"/>
    <x v="0"/>
    <x v="0"/>
    <x v="0"/>
    <x v="0"/>
    <x v="0"/>
    <x v="0"/>
    <x v="0"/>
    <x v="0"/>
    <x v="7"/>
    <x v="0"/>
    <s v="Pagamento de salário referente a 03-2024"/>
  </r>
  <r>
    <x v="0"/>
    <n v="0"/>
    <n v="0"/>
    <n v="0"/>
    <n v="10464"/>
    <x v="5674"/>
    <x v="0"/>
    <x v="0"/>
    <x v="0"/>
    <s v="03.16.11"/>
    <x v="27"/>
    <x v="0"/>
    <x v="0"/>
    <s v="Direcção de Obras"/>
    <s v="03.16.11"/>
    <s v="Direcção de Obras"/>
    <s v="03.16.11"/>
    <x v="31"/>
    <x v="0"/>
    <x v="0"/>
    <x v="1"/>
    <x v="0"/>
    <x v="0"/>
    <x v="0"/>
    <x v="0"/>
    <x v="1"/>
    <s v="2024-03-21"/>
    <x v="0"/>
    <n v="10464"/>
    <x v="0"/>
    <m/>
    <x v="0"/>
    <m/>
    <x v="9"/>
    <n v="100474693"/>
    <x v="0"/>
    <x v="0"/>
    <s v="Direcção de Obras"/>
    <s v="ORI"/>
    <x v="0"/>
    <m/>
    <x v="0"/>
    <x v="0"/>
    <x v="0"/>
    <x v="0"/>
    <x v="0"/>
    <x v="0"/>
    <x v="0"/>
    <x v="0"/>
    <x v="0"/>
    <x v="0"/>
    <x v="0"/>
    <s v="Direcção de Obras"/>
    <x v="0"/>
    <x v="0"/>
    <x v="0"/>
    <x v="0"/>
    <x v="0"/>
    <x v="0"/>
    <x v="0"/>
    <x v="0"/>
    <x v="0"/>
    <x v="0"/>
    <x v="0"/>
    <x v="0"/>
    <s v="Pagamento de salário referente a 03-2024"/>
  </r>
  <r>
    <x v="0"/>
    <n v="0"/>
    <n v="0"/>
    <n v="0"/>
    <n v="344"/>
    <x v="5674"/>
    <x v="0"/>
    <x v="0"/>
    <x v="0"/>
    <s v="03.16.11"/>
    <x v="27"/>
    <x v="0"/>
    <x v="0"/>
    <s v="Direcção de Obras"/>
    <s v="03.16.11"/>
    <s v="Direcção de Obras"/>
    <s v="03.16.11"/>
    <x v="29"/>
    <x v="0"/>
    <x v="0"/>
    <x v="0"/>
    <x v="0"/>
    <x v="0"/>
    <x v="0"/>
    <x v="0"/>
    <x v="1"/>
    <s v="2024-03-21"/>
    <x v="0"/>
    <n v="344"/>
    <x v="0"/>
    <m/>
    <x v="0"/>
    <m/>
    <x v="9"/>
    <n v="100474693"/>
    <x v="0"/>
    <x v="0"/>
    <s v="Direcção de Obras"/>
    <s v="ORI"/>
    <x v="0"/>
    <m/>
    <x v="0"/>
    <x v="0"/>
    <x v="0"/>
    <x v="0"/>
    <x v="0"/>
    <x v="0"/>
    <x v="0"/>
    <x v="0"/>
    <x v="0"/>
    <x v="0"/>
    <x v="0"/>
    <s v="Direcção de Obras"/>
    <x v="0"/>
    <x v="0"/>
    <x v="0"/>
    <x v="0"/>
    <x v="0"/>
    <x v="0"/>
    <x v="0"/>
    <x v="0"/>
    <x v="0"/>
    <x v="0"/>
    <x v="0"/>
    <x v="0"/>
    <s v="Pagamento de salário referente a 03-2024"/>
  </r>
  <r>
    <x v="0"/>
    <n v="0"/>
    <n v="0"/>
    <n v="0"/>
    <n v="51170"/>
    <x v="5674"/>
    <x v="0"/>
    <x v="0"/>
    <x v="0"/>
    <s v="03.16.11"/>
    <x v="27"/>
    <x v="0"/>
    <x v="0"/>
    <s v="Direcção de Obras"/>
    <s v="03.16.11"/>
    <s v="Direcção de Obras"/>
    <s v="03.16.11"/>
    <x v="28"/>
    <x v="0"/>
    <x v="0"/>
    <x v="0"/>
    <x v="0"/>
    <x v="0"/>
    <x v="0"/>
    <x v="0"/>
    <x v="1"/>
    <s v="2024-03-21"/>
    <x v="0"/>
    <n v="51170"/>
    <x v="0"/>
    <m/>
    <x v="0"/>
    <m/>
    <x v="9"/>
    <n v="100474693"/>
    <x v="0"/>
    <x v="0"/>
    <s v="Direcção de Obras"/>
    <s v="ORI"/>
    <x v="0"/>
    <m/>
    <x v="0"/>
    <x v="0"/>
    <x v="0"/>
    <x v="0"/>
    <x v="0"/>
    <x v="0"/>
    <x v="0"/>
    <x v="0"/>
    <x v="0"/>
    <x v="0"/>
    <x v="0"/>
    <s v="Direcção de Obras"/>
    <x v="0"/>
    <x v="0"/>
    <x v="0"/>
    <x v="0"/>
    <x v="0"/>
    <x v="0"/>
    <x v="0"/>
    <x v="0"/>
    <x v="0"/>
    <x v="0"/>
    <x v="0"/>
    <x v="0"/>
    <s v="Pagamento de salário referente a 03-2024"/>
  </r>
  <r>
    <x v="0"/>
    <n v="0"/>
    <n v="0"/>
    <n v="0"/>
    <n v="261542"/>
    <x v="5674"/>
    <x v="0"/>
    <x v="0"/>
    <x v="0"/>
    <s v="03.16.11"/>
    <x v="27"/>
    <x v="0"/>
    <x v="0"/>
    <s v="Direcção de Obras"/>
    <s v="03.16.11"/>
    <s v="Direcção de Obras"/>
    <s v="03.16.11"/>
    <x v="30"/>
    <x v="0"/>
    <x v="0"/>
    <x v="0"/>
    <x v="1"/>
    <x v="0"/>
    <x v="0"/>
    <x v="0"/>
    <x v="1"/>
    <s v="2024-03-21"/>
    <x v="0"/>
    <n v="261542"/>
    <x v="0"/>
    <m/>
    <x v="0"/>
    <m/>
    <x v="9"/>
    <n v="100474693"/>
    <x v="0"/>
    <x v="0"/>
    <s v="Direcção de Obras"/>
    <s v="ORI"/>
    <x v="0"/>
    <m/>
    <x v="0"/>
    <x v="0"/>
    <x v="0"/>
    <x v="0"/>
    <x v="0"/>
    <x v="0"/>
    <x v="0"/>
    <x v="0"/>
    <x v="0"/>
    <x v="0"/>
    <x v="0"/>
    <s v="Direcção de Obras"/>
    <x v="0"/>
    <x v="0"/>
    <x v="0"/>
    <x v="0"/>
    <x v="0"/>
    <x v="0"/>
    <x v="0"/>
    <x v="0"/>
    <x v="0"/>
    <x v="0"/>
    <x v="0"/>
    <x v="0"/>
    <s v="Pagamento de salário referente a 03-2024"/>
  </r>
  <r>
    <x v="0"/>
    <n v="0"/>
    <n v="0"/>
    <n v="0"/>
    <n v="286038"/>
    <x v="5674"/>
    <x v="0"/>
    <x v="0"/>
    <x v="0"/>
    <s v="03.16.11"/>
    <x v="27"/>
    <x v="0"/>
    <x v="0"/>
    <s v="Direcção de Obras"/>
    <s v="03.16.11"/>
    <s v="Direcção de Obras"/>
    <s v="03.16.11"/>
    <x v="48"/>
    <x v="0"/>
    <x v="0"/>
    <x v="0"/>
    <x v="1"/>
    <x v="0"/>
    <x v="0"/>
    <x v="0"/>
    <x v="1"/>
    <s v="2024-03-21"/>
    <x v="0"/>
    <n v="286038"/>
    <x v="0"/>
    <m/>
    <x v="0"/>
    <m/>
    <x v="9"/>
    <n v="100474693"/>
    <x v="0"/>
    <x v="0"/>
    <s v="Direcção de Obras"/>
    <s v="ORI"/>
    <x v="0"/>
    <m/>
    <x v="0"/>
    <x v="0"/>
    <x v="0"/>
    <x v="0"/>
    <x v="0"/>
    <x v="0"/>
    <x v="0"/>
    <x v="0"/>
    <x v="0"/>
    <x v="0"/>
    <x v="0"/>
    <s v="Direcção de Obras"/>
    <x v="0"/>
    <x v="0"/>
    <x v="0"/>
    <x v="0"/>
    <x v="0"/>
    <x v="0"/>
    <x v="0"/>
    <x v="0"/>
    <x v="0"/>
    <x v="0"/>
    <x v="0"/>
    <x v="0"/>
    <s v="Pagamento de salário referente a 03-2024"/>
  </r>
  <r>
    <x v="0"/>
    <n v="0"/>
    <n v="0"/>
    <n v="0"/>
    <n v="104600"/>
    <x v="5674"/>
    <x v="0"/>
    <x v="0"/>
    <x v="0"/>
    <s v="03.16.11"/>
    <x v="27"/>
    <x v="0"/>
    <x v="0"/>
    <s v="Direcção de Obras"/>
    <s v="03.16.11"/>
    <s v="Direcção de Obras"/>
    <s v="03.16.11"/>
    <x v="49"/>
    <x v="0"/>
    <x v="0"/>
    <x v="0"/>
    <x v="1"/>
    <x v="0"/>
    <x v="0"/>
    <x v="0"/>
    <x v="1"/>
    <s v="2024-03-21"/>
    <x v="0"/>
    <n v="104600"/>
    <x v="0"/>
    <m/>
    <x v="0"/>
    <m/>
    <x v="9"/>
    <n v="100474693"/>
    <x v="0"/>
    <x v="0"/>
    <s v="Direcção de Obras"/>
    <s v="ORI"/>
    <x v="0"/>
    <m/>
    <x v="0"/>
    <x v="0"/>
    <x v="0"/>
    <x v="0"/>
    <x v="0"/>
    <x v="0"/>
    <x v="0"/>
    <x v="0"/>
    <x v="0"/>
    <x v="0"/>
    <x v="0"/>
    <s v="Direcção de Obras"/>
    <x v="0"/>
    <x v="0"/>
    <x v="0"/>
    <x v="0"/>
    <x v="0"/>
    <x v="0"/>
    <x v="0"/>
    <x v="0"/>
    <x v="0"/>
    <x v="0"/>
    <x v="0"/>
    <x v="0"/>
    <s v="Pagamento de salário referente a 03-2024"/>
  </r>
  <r>
    <x v="0"/>
    <n v="0"/>
    <n v="0"/>
    <n v="0"/>
    <n v="222"/>
    <x v="5675"/>
    <x v="0"/>
    <x v="0"/>
    <x v="0"/>
    <s v="03.16.19"/>
    <x v="21"/>
    <x v="0"/>
    <x v="0"/>
    <s v="Direção de Inovação e Desporto"/>
    <s v="03.16.19"/>
    <s v="Direção de Inovação e Desporto"/>
    <s v="03.16.19"/>
    <x v="31"/>
    <x v="0"/>
    <x v="0"/>
    <x v="1"/>
    <x v="0"/>
    <x v="0"/>
    <x v="0"/>
    <x v="0"/>
    <x v="1"/>
    <s v="2024-03-21"/>
    <x v="0"/>
    <n v="222"/>
    <x v="0"/>
    <m/>
    <x v="0"/>
    <m/>
    <x v="2"/>
    <n v="100474696"/>
    <x v="0"/>
    <x v="1"/>
    <s v="Direção de Inovação e Desporto"/>
    <s v="ORI"/>
    <x v="0"/>
    <m/>
    <x v="0"/>
    <x v="0"/>
    <x v="0"/>
    <x v="0"/>
    <x v="0"/>
    <x v="0"/>
    <x v="0"/>
    <x v="0"/>
    <x v="0"/>
    <x v="0"/>
    <x v="0"/>
    <s v="Direção de Inovação e Desporto"/>
    <x v="0"/>
    <x v="0"/>
    <x v="0"/>
    <x v="0"/>
    <x v="0"/>
    <x v="0"/>
    <x v="0"/>
    <x v="0"/>
    <x v="0"/>
    <x v="0"/>
    <x v="1"/>
    <x v="0"/>
    <s v="Pagamento de salário referente a 03-2024"/>
  </r>
  <r>
    <x v="0"/>
    <n v="0"/>
    <n v="0"/>
    <n v="0"/>
    <n v="5404"/>
    <x v="5675"/>
    <x v="0"/>
    <x v="0"/>
    <x v="0"/>
    <s v="03.16.19"/>
    <x v="21"/>
    <x v="0"/>
    <x v="0"/>
    <s v="Direção de Inovação e Desporto"/>
    <s v="03.16.19"/>
    <s v="Direção de Inovação e Desporto"/>
    <s v="03.16.19"/>
    <x v="30"/>
    <x v="0"/>
    <x v="0"/>
    <x v="0"/>
    <x v="1"/>
    <x v="0"/>
    <x v="0"/>
    <x v="0"/>
    <x v="1"/>
    <s v="2024-03-21"/>
    <x v="0"/>
    <n v="5404"/>
    <x v="0"/>
    <m/>
    <x v="0"/>
    <m/>
    <x v="2"/>
    <n v="100474696"/>
    <x v="0"/>
    <x v="1"/>
    <s v="Direção de Inovação e Desporto"/>
    <s v="ORI"/>
    <x v="0"/>
    <m/>
    <x v="0"/>
    <x v="0"/>
    <x v="0"/>
    <x v="0"/>
    <x v="0"/>
    <x v="0"/>
    <x v="0"/>
    <x v="0"/>
    <x v="0"/>
    <x v="0"/>
    <x v="0"/>
    <s v="Direção de Inovação e Desporto"/>
    <x v="0"/>
    <x v="0"/>
    <x v="0"/>
    <x v="0"/>
    <x v="0"/>
    <x v="0"/>
    <x v="0"/>
    <x v="0"/>
    <x v="0"/>
    <x v="0"/>
    <x v="1"/>
    <x v="0"/>
    <s v="Pagamento de salário referente a 03-2024"/>
  </r>
  <r>
    <x v="0"/>
    <n v="0"/>
    <n v="0"/>
    <n v="0"/>
    <n v="4972"/>
    <x v="5675"/>
    <x v="0"/>
    <x v="0"/>
    <x v="0"/>
    <s v="03.16.19"/>
    <x v="21"/>
    <x v="0"/>
    <x v="0"/>
    <s v="Direção de Inovação e Desporto"/>
    <s v="03.16.19"/>
    <s v="Direção de Inovação e Desporto"/>
    <s v="03.16.19"/>
    <x v="31"/>
    <x v="0"/>
    <x v="0"/>
    <x v="1"/>
    <x v="0"/>
    <x v="0"/>
    <x v="0"/>
    <x v="0"/>
    <x v="1"/>
    <s v="2024-03-21"/>
    <x v="0"/>
    <n v="4972"/>
    <x v="0"/>
    <m/>
    <x v="0"/>
    <m/>
    <x v="9"/>
    <n v="100474693"/>
    <x v="0"/>
    <x v="0"/>
    <s v="Direção de Inovação e Desporto"/>
    <s v="ORI"/>
    <x v="0"/>
    <m/>
    <x v="0"/>
    <x v="0"/>
    <x v="0"/>
    <x v="0"/>
    <x v="0"/>
    <x v="0"/>
    <x v="0"/>
    <x v="0"/>
    <x v="0"/>
    <x v="0"/>
    <x v="0"/>
    <s v="Direção de Inovação e Desporto"/>
    <x v="0"/>
    <x v="0"/>
    <x v="0"/>
    <x v="0"/>
    <x v="0"/>
    <x v="0"/>
    <x v="0"/>
    <x v="0"/>
    <x v="0"/>
    <x v="0"/>
    <x v="0"/>
    <x v="0"/>
    <s v="Pagamento de salário referente a 03-2024"/>
  </r>
  <r>
    <x v="0"/>
    <n v="0"/>
    <n v="0"/>
    <n v="0"/>
    <n v="121002"/>
    <x v="5675"/>
    <x v="0"/>
    <x v="0"/>
    <x v="0"/>
    <s v="03.16.19"/>
    <x v="21"/>
    <x v="0"/>
    <x v="0"/>
    <s v="Direção de Inovação e Desporto"/>
    <s v="03.16.19"/>
    <s v="Direção de Inovação e Desporto"/>
    <s v="03.16.19"/>
    <x v="30"/>
    <x v="0"/>
    <x v="0"/>
    <x v="0"/>
    <x v="1"/>
    <x v="0"/>
    <x v="0"/>
    <x v="0"/>
    <x v="1"/>
    <s v="2024-03-21"/>
    <x v="0"/>
    <n v="121002"/>
    <x v="0"/>
    <m/>
    <x v="0"/>
    <m/>
    <x v="9"/>
    <n v="100474693"/>
    <x v="0"/>
    <x v="0"/>
    <s v="Direção de Inovação e Desporto"/>
    <s v="ORI"/>
    <x v="0"/>
    <m/>
    <x v="0"/>
    <x v="0"/>
    <x v="0"/>
    <x v="0"/>
    <x v="0"/>
    <x v="0"/>
    <x v="0"/>
    <x v="0"/>
    <x v="0"/>
    <x v="0"/>
    <x v="0"/>
    <s v="Direção de Inovação e Desporto"/>
    <x v="0"/>
    <x v="0"/>
    <x v="0"/>
    <x v="0"/>
    <x v="0"/>
    <x v="0"/>
    <x v="0"/>
    <x v="0"/>
    <x v="0"/>
    <x v="0"/>
    <x v="0"/>
    <x v="0"/>
    <s v="Pagamento de salário referente a 03-2024"/>
  </r>
  <r>
    <x v="0"/>
    <n v="0"/>
    <n v="0"/>
    <n v="0"/>
    <n v="339"/>
    <x v="5676"/>
    <x v="0"/>
    <x v="0"/>
    <x v="0"/>
    <s v="03.16.25"/>
    <x v="23"/>
    <x v="0"/>
    <x v="0"/>
    <s v="Direção dos  Recursos Humanos"/>
    <s v="03.16.25"/>
    <s v="Direção dos  Recursos Humanos"/>
    <s v="03.16.25"/>
    <x v="31"/>
    <x v="0"/>
    <x v="0"/>
    <x v="1"/>
    <x v="0"/>
    <x v="0"/>
    <x v="0"/>
    <x v="0"/>
    <x v="1"/>
    <s v="2024-03-21"/>
    <x v="0"/>
    <n v="339"/>
    <x v="0"/>
    <m/>
    <x v="0"/>
    <m/>
    <x v="2"/>
    <n v="100474696"/>
    <x v="0"/>
    <x v="1"/>
    <s v="Direção dos  Recursos Humanos"/>
    <s v="ORI"/>
    <x v="0"/>
    <m/>
    <x v="0"/>
    <x v="0"/>
    <x v="0"/>
    <x v="0"/>
    <x v="0"/>
    <x v="0"/>
    <x v="0"/>
    <x v="0"/>
    <x v="0"/>
    <x v="0"/>
    <x v="0"/>
    <s v="Direção dos  Recursos Humanos"/>
    <x v="0"/>
    <x v="0"/>
    <x v="0"/>
    <x v="0"/>
    <x v="0"/>
    <x v="0"/>
    <x v="0"/>
    <x v="0"/>
    <x v="0"/>
    <x v="0"/>
    <x v="1"/>
    <x v="0"/>
    <s v="Pagamento de salário referente a 03-2024"/>
  </r>
  <r>
    <x v="0"/>
    <n v="0"/>
    <n v="0"/>
    <n v="0"/>
    <n v="77"/>
    <x v="5676"/>
    <x v="0"/>
    <x v="0"/>
    <x v="0"/>
    <s v="03.16.25"/>
    <x v="23"/>
    <x v="0"/>
    <x v="0"/>
    <s v="Direção dos  Recursos Humanos"/>
    <s v="03.16.25"/>
    <s v="Direção dos  Recursos Humanos"/>
    <s v="03.16.25"/>
    <x v="29"/>
    <x v="0"/>
    <x v="0"/>
    <x v="0"/>
    <x v="0"/>
    <x v="0"/>
    <x v="0"/>
    <x v="0"/>
    <x v="1"/>
    <s v="2024-03-21"/>
    <x v="0"/>
    <n v="77"/>
    <x v="0"/>
    <m/>
    <x v="0"/>
    <m/>
    <x v="2"/>
    <n v="100474696"/>
    <x v="0"/>
    <x v="1"/>
    <s v="Direção dos  Recursos Humanos"/>
    <s v="ORI"/>
    <x v="0"/>
    <m/>
    <x v="0"/>
    <x v="0"/>
    <x v="0"/>
    <x v="0"/>
    <x v="0"/>
    <x v="0"/>
    <x v="0"/>
    <x v="0"/>
    <x v="0"/>
    <x v="0"/>
    <x v="0"/>
    <s v="Direção dos  Recursos Humanos"/>
    <x v="0"/>
    <x v="0"/>
    <x v="0"/>
    <x v="0"/>
    <x v="0"/>
    <x v="0"/>
    <x v="0"/>
    <x v="0"/>
    <x v="0"/>
    <x v="0"/>
    <x v="1"/>
    <x v="0"/>
    <s v="Pagamento de salário referente a 03-2024"/>
  </r>
  <r>
    <x v="0"/>
    <n v="0"/>
    <n v="0"/>
    <n v="0"/>
    <n v="1386"/>
    <x v="5676"/>
    <x v="0"/>
    <x v="0"/>
    <x v="0"/>
    <s v="03.16.25"/>
    <x v="23"/>
    <x v="0"/>
    <x v="0"/>
    <s v="Direção dos  Recursos Humanos"/>
    <s v="03.16.25"/>
    <s v="Direção dos  Recursos Humanos"/>
    <s v="03.16.25"/>
    <x v="30"/>
    <x v="0"/>
    <x v="0"/>
    <x v="0"/>
    <x v="1"/>
    <x v="0"/>
    <x v="0"/>
    <x v="0"/>
    <x v="1"/>
    <s v="2024-03-21"/>
    <x v="0"/>
    <n v="1386"/>
    <x v="0"/>
    <m/>
    <x v="0"/>
    <m/>
    <x v="2"/>
    <n v="100474696"/>
    <x v="0"/>
    <x v="1"/>
    <s v="Direção dos  Recursos Humanos"/>
    <s v="ORI"/>
    <x v="0"/>
    <m/>
    <x v="0"/>
    <x v="0"/>
    <x v="0"/>
    <x v="0"/>
    <x v="0"/>
    <x v="0"/>
    <x v="0"/>
    <x v="0"/>
    <x v="0"/>
    <x v="0"/>
    <x v="0"/>
    <s v="Direção dos  Recursos Humanos"/>
    <x v="0"/>
    <x v="0"/>
    <x v="0"/>
    <x v="0"/>
    <x v="0"/>
    <x v="0"/>
    <x v="0"/>
    <x v="0"/>
    <x v="0"/>
    <x v="0"/>
    <x v="1"/>
    <x v="0"/>
    <s v="Pagamento de salário referente a 03-2024"/>
  </r>
  <r>
    <x v="0"/>
    <n v="0"/>
    <n v="0"/>
    <n v="0"/>
    <n v="9431"/>
    <x v="5676"/>
    <x v="0"/>
    <x v="0"/>
    <x v="0"/>
    <s v="03.16.25"/>
    <x v="23"/>
    <x v="0"/>
    <x v="0"/>
    <s v="Direção dos  Recursos Humanos"/>
    <s v="03.16.25"/>
    <s v="Direção dos  Recursos Humanos"/>
    <s v="03.16.25"/>
    <x v="48"/>
    <x v="0"/>
    <x v="0"/>
    <x v="0"/>
    <x v="1"/>
    <x v="0"/>
    <x v="0"/>
    <x v="0"/>
    <x v="1"/>
    <s v="2024-03-21"/>
    <x v="0"/>
    <n v="9431"/>
    <x v="0"/>
    <m/>
    <x v="0"/>
    <m/>
    <x v="2"/>
    <n v="100474696"/>
    <x v="0"/>
    <x v="1"/>
    <s v="Direção dos  Recursos Humanos"/>
    <s v="ORI"/>
    <x v="0"/>
    <m/>
    <x v="0"/>
    <x v="0"/>
    <x v="0"/>
    <x v="0"/>
    <x v="0"/>
    <x v="0"/>
    <x v="0"/>
    <x v="0"/>
    <x v="0"/>
    <x v="0"/>
    <x v="0"/>
    <s v="Direção dos  Recursos Humanos"/>
    <x v="0"/>
    <x v="0"/>
    <x v="0"/>
    <x v="0"/>
    <x v="0"/>
    <x v="0"/>
    <x v="0"/>
    <x v="0"/>
    <x v="0"/>
    <x v="0"/>
    <x v="1"/>
    <x v="0"/>
    <s v="Pagamento de salário referente a 03-2024"/>
  </r>
  <r>
    <x v="0"/>
    <n v="0"/>
    <n v="0"/>
    <n v="0"/>
    <n v="3395"/>
    <x v="5676"/>
    <x v="0"/>
    <x v="0"/>
    <x v="0"/>
    <s v="03.16.25"/>
    <x v="23"/>
    <x v="0"/>
    <x v="0"/>
    <s v="Direção dos  Recursos Humanos"/>
    <s v="03.16.25"/>
    <s v="Direção dos  Recursos Humanos"/>
    <s v="03.16.25"/>
    <x v="49"/>
    <x v="0"/>
    <x v="0"/>
    <x v="0"/>
    <x v="1"/>
    <x v="0"/>
    <x v="0"/>
    <x v="0"/>
    <x v="1"/>
    <s v="2024-03-21"/>
    <x v="0"/>
    <n v="3395"/>
    <x v="0"/>
    <m/>
    <x v="0"/>
    <m/>
    <x v="2"/>
    <n v="100474696"/>
    <x v="0"/>
    <x v="1"/>
    <s v="Direção dos  Recursos Humanos"/>
    <s v="ORI"/>
    <x v="0"/>
    <m/>
    <x v="0"/>
    <x v="0"/>
    <x v="0"/>
    <x v="0"/>
    <x v="0"/>
    <x v="0"/>
    <x v="0"/>
    <x v="0"/>
    <x v="0"/>
    <x v="0"/>
    <x v="0"/>
    <s v="Direção dos  Recursos Humanos"/>
    <x v="0"/>
    <x v="0"/>
    <x v="0"/>
    <x v="0"/>
    <x v="0"/>
    <x v="0"/>
    <x v="0"/>
    <x v="0"/>
    <x v="0"/>
    <x v="0"/>
    <x v="1"/>
    <x v="0"/>
    <s v="Pagamento de salário referente a 03-2024"/>
  </r>
  <r>
    <x v="0"/>
    <n v="0"/>
    <n v="0"/>
    <n v="0"/>
    <n v="1690"/>
    <x v="5676"/>
    <x v="0"/>
    <x v="0"/>
    <x v="0"/>
    <s v="03.16.25"/>
    <x v="23"/>
    <x v="0"/>
    <x v="0"/>
    <s v="Direção dos  Recursos Humanos"/>
    <s v="03.16.25"/>
    <s v="Direção dos  Recursos Humanos"/>
    <s v="03.16.25"/>
    <x v="78"/>
    <x v="0"/>
    <x v="4"/>
    <x v="17"/>
    <x v="0"/>
    <x v="0"/>
    <x v="0"/>
    <x v="0"/>
    <x v="1"/>
    <s v="2024-03-21"/>
    <x v="0"/>
    <n v="1690"/>
    <x v="0"/>
    <m/>
    <x v="0"/>
    <m/>
    <x v="2"/>
    <n v="100474696"/>
    <x v="0"/>
    <x v="1"/>
    <s v="Direção dos  Recursos Humanos"/>
    <s v="ORI"/>
    <x v="0"/>
    <m/>
    <x v="0"/>
    <x v="0"/>
    <x v="0"/>
    <x v="0"/>
    <x v="0"/>
    <x v="0"/>
    <x v="0"/>
    <x v="0"/>
    <x v="0"/>
    <x v="0"/>
    <x v="0"/>
    <s v="Direção dos  Recursos Humanos"/>
    <x v="0"/>
    <x v="0"/>
    <x v="0"/>
    <x v="0"/>
    <x v="0"/>
    <x v="0"/>
    <x v="0"/>
    <x v="0"/>
    <x v="0"/>
    <x v="0"/>
    <x v="1"/>
    <x v="0"/>
    <s v="Pagamento de salário referente a 03-2024"/>
  </r>
  <r>
    <x v="0"/>
    <n v="0"/>
    <n v="0"/>
    <n v="0"/>
    <n v="28351"/>
    <x v="5676"/>
    <x v="0"/>
    <x v="0"/>
    <x v="0"/>
    <s v="03.16.25"/>
    <x v="23"/>
    <x v="0"/>
    <x v="0"/>
    <s v="Direção dos  Recursos Humanos"/>
    <s v="03.16.25"/>
    <s v="Direção dos  Recursos Humanos"/>
    <s v="03.16.25"/>
    <x v="79"/>
    <x v="0"/>
    <x v="4"/>
    <x v="17"/>
    <x v="0"/>
    <x v="0"/>
    <x v="0"/>
    <x v="0"/>
    <x v="1"/>
    <s v="2024-03-21"/>
    <x v="0"/>
    <n v="28351"/>
    <x v="0"/>
    <m/>
    <x v="0"/>
    <m/>
    <x v="2"/>
    <n v="100474696"/>
    <x v="0"/>
    <x v="1"/>
    <s v="Direção dos  Recursos Humanos"/>
    <s v="ORI"/>
    <x v="0"/>
    <m/>
    <x v="0"/>
    <x v="0"/>
    <x v="0"/>
    <x v="0"/>
    <x v="0"/>
    <x v="0"/>
    <x v="0"/>
    <x v="0"/>
    <x v="0"/>
    <x v="0"/>
    <x v="0"/>
    <s v="Direção dos  Recursos Humanos"/>
    <x v="0"/>
    <x v="0"/>
    <x v="0"/>
    <x v="0"/>
    <x v="0"/>
    <x v="0"/>
    <x v="0"/>
    <x v="0"/>
    <x v="0"/>
    <x v="0"/>
    <x v="1"/>
    <x v="0"/>
    <s v="Pagamento de salário referente a 03-2024"/>
  </r>
  <r>
    <x v="0"/>
    <n v="0"/>
    <n v="0"/>
    <n v="0"/>
    <n v="11332"/>
    <x v="5676"/>
    <x v="0"/>
    <x v="0"/>
    <x v="0"/>
    <s v="03.16.25"/>
    <x v="23"/>
    <x v="0"/>
    <x v="0"/>
    <s v="Direção dos  Recursos Humanos"/>
    <s v="03.16.25"/>
    <s v="Direção dos  Recursos Humanos"/>
    <s v="03.16.25"/>
    <x v="31"/>
    <x v="0"/>
    <x v="0"/>
    <x v="1"/>
    <x v="0"/>
    <x v="0"/>
    <x v="0"/>
    <x v="0"/>
    <x v="1"/>
    <s v="2024-03-21"/>
    <x v="0"/>
    <n v="11332"/>
    <x v="0"/>
    <m/>
    <x v="0"/>
    <m/>
    <x v="9"/>
    <n v="100474693"/>
    <x v="0"/>
    <x v="0"/>
    <s v="Direção dos  Recursos Humanos"/>
    <s v="ORI"/>
    <x v="0"/>
    <m/>
    <x v="0"/>
    <x v="0"/>
    <x v="0"/>
    <x v="0"/>
    <x v="0"/>
    <x v="0"/>
    <x v="0"/>
    <x v="0"/>
    <x v="0"/>
    <x v="0"/>
    <x v="0"/>
    <s v="Direção dos  Recursos Humanos"/>
    <x v="0"/>
    <x v="0"/>
    <x v="0"/>
    <x v="0"/>
    <x v="0"/>
    <x v="0"/>
    <x v="0"/>
    <x v="0"/>
    <x v="0"/>
    <x v="0"/>
    <x v="0"/>
    <x v="0"/>
    <s v="Pagamento de salário referente a 03-2024"/>
  </r>
  <r>
    <x v="0"/>
    <n v="0"/>
    <n v="0"/>
    <n v="0"/>
    <n v="2595"/>
    <x v="5676"/>
    <x v="0"/>
    <x v="0"/>
    <x v="0"/>
    <s v="03.16.25"/>
    <x v="23"/>
    <x v="0"/>
    <x v="0"/>
    <s v="Direção dos  Recursos Humanos"/>
    <s v="03.16.25"/>
    <s v="Direção dos  Recursos Humanos"/>
    <s v="03.16.25"/>
    <x v="29"/>
    <x v="0"/>
    <x v="0"/>
    <x v="0"/>
    <x v="0"/>
    <x v="0"/>
    <x v="0"/>
    <x v="0"/>
    <x v="1"/>
    <s v="2024-03-21"/>
    <x v="0"/>
    <n v="2595"/>
    <x v="0"/>
    <m/>
    <x v="0"/>
    <m/>
    <x v="9"/>
    <n v="100474693"/>
    <x v="0"/>
    <x v="0"/>
    <s v="Direção dos  Recursos Humanos"/>
    <s v="ORI"/>
    <x v="0"/>
    <m/>
    <x v="0"/>
    <x v="0"/>
    <x v="0"/>
    <x v="0"/>
    <x v="0"/>
    <x v="0"/>
    <x v="0"/>
    <x v="0"/>
    <x v="0"/>
    <x v="0"/>
    <x v="0"/>
    <s v="Direção dos  Recursos Humanos"/>
    <x v="0"/>
    <x v="0"/>
    <x v="0"/>
    <x v="0"/>
    <x v="0"/>
    <x v="0"/>
    <x v="0"/>
    <x v="0"/>
    <x v="0"/>
    <x v="0"/>
    <x v="0"/>
    <x v="0"/>
    <s v="Pagamento de salário referente a 03-2024"/>
  </r>
  <r>
    <x v="0"/>
    <n v="0"/>
    <n v="0"/>
    <n v="0"/>
    <n v="46280"/>
    <x v="5676"/>
    <x v="0"/>
    <x v="0"/>
    <x v="0"/>
    <s v="03.16.25"/>
    <x v="23"/>
    <x v="0"/>
    <x v="0"/>
    <s v="Direção dos  Recursos Humanos"/>
    <s v="03.16.25"/>
    <s v="Direção dos  Recursos Humanos"/>
    <s v="03.16.25"/>
    <x v="30"/>
    <x v="0"/>
    <x v="0"/>
    <x v="0"/>
    <x v="1"/>
    <x v="0"/>
    <x v="0"/>
    <x v="0"/>
    <x v="1"/>
    <s v="2024-03-21"/>
    <x v="0"/>
    <n v="46280"/>
    <x v="0"/>
    <m/>
    <x v="0"/>
    <m/>
    <x v="9"/>
    <n v="100474693"/>
    <x v="0"/>
    <x v="0"/>
    <s v="Direção dos  Recursos Humanos"/>
    <s v="ORI"/>
    <x v="0"/>
    <m/>
    <x v="0"/>
    <x v="0"/>
    <x v="0"/>
    <x v="0"/>
    <x v="0"/>
    <x v="0"/>
    <x v="0"/>
    <x v="0"/>
    <x v="0"/>
    <x v="0"/>
    <x v="0"/>
    <s v="Direção dos  Recursos Humanos"/>
    <x v="0"/>
    <x v="0"/>
    <x v="0"/>
    <x v="0"/>
    <x v="0"/>
    <x v="0"/>
    <x v="0"/>
    <x v="0"/>
    <x v="0"/>
    <x v="0"/>
    <x v="0"/>
    <x v="0"/>
    <s v="Pagamento de salário referente a 03-2024"/>
  </r>
  <r>
    <x v="0"/>
    <n v="0"/>
    <n v="0"/>
    <n v="0"/>
    <n v="314681"/>
    <x v="5676"/>
    <x v="0"/>
    <x v="0"/>
    <x v="0"/>
    <s v="03.16.25"/>
    <x v="23"/>
    <x v="0"/>
    <x v="0"/>
    <s v="Direção dos  Recursos Humanos"/>
    <s v="03.16.25"/>
    <s v="Direção dos  Recursos Humanos"/>
    <s v="03.16.25"/>
    <x v="48"/>
    <x v="0"/>
    <x v="0"/>
    <x v="0"/>
    <x v="1"/>
    <x v="0"/>
    <x v="0"/>
    <x v="0"/>
    <x v="1"/>
    <s v="2024-03-21"/>
    <x v="0"/>
    <n v="314681"/>
    <x v="0"/>
    <m/>
    <x v="0"/>
    <m/>
    <x v="9"/>
    <n v="100474693"/>
    <x v="0"/>
    <x v="0"/>
    <s v="Direção dos  Recursos Humanos"/>
    <s v="ORI"/>
    <x v="0"/>
    <m/>
    <x v="0"/>
    <x v="0"/>
    <x v="0"/>
    <x v="0"/>
    <x v="0"/>
    <x v="0"/>
    <x v="0"/>
    <x v="0"/>
    <x v="0"/>
    <x v="0"/>
    <x v="0"/>
    <s v="Direção dos  Recursos Humanos"/>
    <x v="0"/>
    <x v="0"/>
    <x v="0"/>
    <x v="0"/>
    <x v="0"/>
    <x v="0"/>
    <x v="0"/>
    <x v="0"/>
    <x v="0"/>
    <x v="0"/>
    <x v="0"/>
    <x v="0"/>
    <s v="Pagamento de salário referente a 03-2024"/>
  </r>
  <r>
    <x v="0"/>
    <n v="0"/>
    <n v="0"/>
    <n v="0"/>
    <n v="113286"/>
    <x v="5676"/>
    <x v="0"/>
    <x v="0"/>
    <x v="0"/>
    <s v="03.16.25"/>
    <x v="23"/>
    <x v="0"/>
    <x v="0"/>
    <s v="Direção dos  Recursos Humanos"/>
    <s v="03.16.25"/>
    <s v="Direção dos  Recursos Humanos"/>
    <s v="03.16.25"/>
    <x v="49"/>
    <x v="0"/>
    <x v="0"/>
    <x v="0"/>
    <x v="1"/>
    <x v="0"/>
    <x v="0"/>
    <x v="0"/>
    <x v="1"/>
    <s v="2024-03-21"/>
    <x v="0"/>
    <n v="113286"/>
    <x v="0"/>
    <m/>
    <x v="0"/>
    <m/>
    <x v="9"/>
    <n v="100474693"/>
    <x v="0"/>
    <x v="0"/>
    <s v="Direção dos  Recursos Humanos"/>
    <s v="ORI"/>
    <x v="0"/>
    <m/>
    <x v="0"/>
    <x v="0"/>
    <x v="0"/>
    <x v="0"/>
    <x v="0"/>
    <x v="0"/>
    <x v="0"/>
    <x v="0"/>
    <x v="0"/>
    <x v="0"/>
    <x v="0"/>
    <s v="Direção dos  Recursos Humanos"/>
    <x v="0"/>
    <x v="0"/>
    <x v="0"/>
    <x v="0"/>
    <x v="0"/>
    <x v="0"/>
    <x v="0"/>
    <x v="0"/>
    <x v="0"/>
    <x v="0"/>
    <x v="0"/>
    <x v="0"/>
    <s v="Pagamento de salário referente a 03-2024"/>
  </r>
  <r>
    <x v="0"/>
    <n v="0"/>
    <n v="0"/>
    <n v="0"/>
    <n v="56408"/>
    <x v="5676"/>
    <x v="0"/>
    <x v="0"/>
    <x v="0"/>
    <s v="03.16.25"/>
    <x v="23"/>
    <x v="0"/>
    <x v="0"/>
    <s v="Direção dos  Recursos Humanos"/>
    <s v="03.16.25"/>
    <s v="Direção dos  Recursos Humanos"/>
    <s v="03.16.25"/>
    <x v="78"/>
    <x v="0"/>
    <x v="4"/>
    <x v="17"/>
    <x v="0"/>
    <x v="0"/>
    <x v="0"/>
    <x v="0"/>
    <x v="1"/>
    <s v="2024-03-21"/>
    <x v="0"/>
    <n v="56408"/>
    <x v="0"/>
    <m/>
    <x v="0"/>
    <m/>
    <x v="9"/>
    <n v="100474693"/>
    <x v="0"/>
    <x v="0"/>
    <s v="Direção dos  Recursos Humanos"/>
    <s v="ORI"/>
    <x v="0"/>
    <m/>
    <x v="0"/>
    <x v="0"/>
    <x v="0"/>
    <x v="0"/>
    <x v="0"/>
    <x v="0"/>
    <x v="0"/>
    <x v="0"/>
    <x v="0"/>
    <x v="0"/>
    <x v="0"/>
    <s v="Direção dos  Recursos Humanos"/>
    <x v="0"/>
    <x v="0"/>
    <x v="0"/>
    <x v="0"/>
    <x v="0"/>
    <x v="0"/>
    <x v="0"/>
    <x v="0"/>
    <x v="0"/>
    <x v="0"/>
    <x v="0"/>
    <x v="0"/>
    <s v="Pagamento de salário referente a 03-2024"/>
  </r>
  <r>
    <x v="0"/>
    <n v="0"/>
    <n v="0"/>
    <n v="0"/>
    <n v="945851"/>
    <x v="5676"/>
    <x v="0"/>
    <x v="0"/>
    <x v="0"/>
    <s v="03.16.25"/>
    <x v="23"/>
    <x v="0"/>
    <x v="0"/>
    <s v="Direção dos  Recursos Humanos"/>
    <s v="03.16.25"/>
    <s v="Direção dos  Recursos Humanos"/>
    <s v="03.16.25"/>
    <x v="79"/>
    <x v="0"/>
    <x v="4"/>
    <x v="17"/>
    <x v="0"/>
    <x v="0"/>
    <x v="0"/>
    <x v="0"/>
    <x v="1"/>
    <s v="2024-03-21"/>
    <x v="0"/>
    <n v="945851"/>
    <x v="0"/>
    <m/>
    <x v="0"/>
    <m/>
    <x v="9"/>
    <n v="100474693"/>
    <x v="0"/>
    <x v="0"/>
    <s v="Direção dos  Recursos Humanos"/>
    <s v="ORI"/>
    <x v="0"/>
    <m/>
    <x v="0"/>
    <x v="0"/>
    <x v="0"/>
    <x v="0"/>
    <x v="0"/>
    <x v="0"/>
    <x v="0"/>
    <x v="0"/>
    <x v="0"/>
    <x v="0"/>
    <x v="0"/>
    <s v="Direção dos  Recursos Humanos"/>
    <x v="0"/>
    <x v="0"/>
    <x v="0"/>
    <x v="0"/>
    <x v="0"/>
    <x v="0"/>
    <x v="0"/>
    <x v="0"/>
    <x v="0"/>
    <x v="0"/>
    <x v="0"/>
    <x v="0"/>
    <s v="Pagamento de salário referente a 03-2024"/>
  </r>
  <r>
    <x v="1"/>
    <n v="0"/>
    <n v="0"/>
    <n v="0"/>
    <n v="13600"/>
    <x v="5677"/>
    <x v="0"/>
    <x v="0"/>
    <x v="0"/>
    <s v="01.23.04.14"/>
    <x v="48"/>
    <x v="7"/>
    <x v="8"/>
    <s v="Ambiente"/>
    <s v="01.23.04"/>
    <s v="Ambiente"/>
    <s v="01.23.04"/>
    <x v="1"/>
    <x v="0"/>
    <x v="0"/>
    <x v="0"/>
    <x v="0"/>
    <x v="1"/>
    <x v="1"/>
    <x v="0"/>
    <x v="1"/>
    <s v="2024-03-21"/>
    <x v="0"/>
    <n v="13600"/>
    <x v="0"/>
    <m/>
    <x v="0"/>
    <m/>
    <x v="6"/>
    <n v="100474914"/>
    <x v="0"/>
    <x v="0"/>
    <s v="Criação e Manutenção de Espaços Verdes"/>
    <s v="ORI"/>
    <x v="0"/>
    <s v="CMEV"/>
    <x v="0"/>
    <x v="0"/>
    <x v="0"/>
    <x v="0"/>
    <x v="0"/>
    <x v="0"/>
    <x v="0"/>
    <x v="0"/>
    <x v="0"/>
    <x v="0"/>
    <x v="0"/>
    <s v="Criação e Manutenção de Espaços Verdes"/>
    <x v="0"/>
    <x v="0"/>
    <x v="0"/>
    <x v="0"/>
    <x v="1"/>
    <x v="0"/>
    <x v="0"/>
    <x v="0"/>
    <x v="0"/>
    <x v="0"/>
    <x v="0"/>
    <x v="0"/>
    <s v="Pagamento prestação de serviço Criação e manutenção de espaço verde referente ao mês de março 2024, conforme anexo.   "/>
  </r>
  <r>
    <x v="1"/>
    <n v="0"/>
    <n v="0"/>
    <n v="0"/>
    <n v="2400"/>
    <x v="5677"/>
    <x v="0"/>
    <x v="0"/>
    <x v="0"/>
    <s v="01.23.04.14"/>
    <x v="48"/>
    <x v="7"/>
    <x v="8"/>
    <s v="Ambiente"/>
    <s v="01.23.04"/>
    <s v="Ambiente"/>
    <s v="01.23.04"/>
    <x v="1"/>
    <x v="0"/>
    <x v="0"/>
    <x v="0"/>
    <x v="0"/>
    <x v="1"/>
    <x v="1"/>
    <x v="0"/>
    <x v="1"/>
    <s v="2024-03-21"/>
    <x v="0"/>
    <n v="2400"/>
    <x v="0"/>
    <m/>
    <x v="0"/>
    <m/>
    <x v="2"/>
    <n v="100474696"/>
    <x v="0"/>
    <x v="1"/>
    <s v="Criação e Manutenção de Espaços Verdes"/>
    <s v="ORI"/>
    <x v="0"/>
    <s v="CMEV"/>
    <x v="0"/>
    <x v="0"/>
    <x v="0"/>
    <x v="0"/>
    <x v="0"/>
    <x v="0"/>
    <x v="0"/>
    <x v="0"/>
    <x v="0"/>
    <x v="0"/>
    <x v="0"/>
    <s v="Criação e Manutenção de Espaços Verdes"/>
    <x v="0"/>
    <x v="0"/>
    <x v="0"/>
    <x v="0"/>
    <x v="1"/>
    <x v="0"/>
    <x v="0"/>
    <x v="0"/>
    <x v="0"/>
    <x v="0"/>
    <x v="1"/>
    <x v="0"/>
    <s v="Pagamento prestação de serviço Criação e manutenção de espaço verde referente ao mês de março 2024, conforme anexo.   "/>
  </r>
  <r>
    <x v="1"/>
    <n v="0"/>
    <n v="0"/>
    <n v="0"/>
    <n v="12750"/>
    <x v="5678"/>
    <x v="0"/>
    <x v="0"/>
    <x v="0"/>
    <s v="01.25.02.17"/>
    <x v="30"/>
    <x v="3"/>
    <x v="3"/>
    <s v="desporto"/>
    <s v="01.25.02"/>
    <s v="desporto"/>
    <s v="01.25.02"/>
    <x v="1"/>
    <x v="0"/>
    <x v="0"/>
    <x v="0"/>
    <x v="0"/>
    <x v="1"/>
    <x v="1"/>
    <x v="0"/>
    <x v="3"/>
    <s v="2024-05-06"/>
    <x v="1"/>
    <n v="12750"/>
    <x v="0"/>
    <m/>
    <x v="0"/>
    <m/>
    <x v="2"/>
    <n v="100474696"/>
    <x v="0"/>
    <x v="1"/>
    <s v="Construção e Reabilitação de Placas Desportivas"/>
    <s v="ORI"/>
    <x v="0"/>
    <m/>
    <x v="0"/>
    <x v="0"/>
    <x v="0"/>
    <x v="0"/>
    <x v="0"/>
    <x v="0"/>
    <x v="0"/>
    <x v="0"/>
    <x v="0"/>
    <x v="0"/>
    <x v="0"/>
    <s v="Construção e Reabilitação de Placas Desportivas"/>
    <x v="0"/>
    <x v="0"/>
    <x v="0"/>
    <x v="0"/>
    <x v="1"/>
    <x v="0"/>
    <x v="0"/>
    <x v="0"/>
    <x v="0"/>
    <x v="0"/>
    <x v="1"/>
    <x v="0"/>
    <s v="Pagamento a favor do Sr. Decio de Jesus Rebelo, referente a reabilitação da placa desportiva da Ribeira de São Miguel, conforme anexo.  "/>
  </r>
  <r>
    <x v="1"/>
    <n v="0"/>
    <n v="0"/>
    <n v="0"/>
    <n v="72250"/>
    <x v="5678"/>
    <x v="0"/>
    <x v="0"/>
    <x v="0"/>
    <s v="01.25.02.17"/>
    <x v="30"/>
    <x v="3"/>
    <x v="3"/>
    <s v="desporto"/>
    <s v="01.25.02"/>
    <s v="desporto"/>
    <s v="01.25.02"/>
    <x v="1"/>
    <x v="0"/>
    <x v="0"/>
    <x v="0"/>
    <x v="0"/>
    <x v="1"/>
    <x v="1"/>
    <x v="0"/>
    <x v="3"/>
    <s v="2024-05-06"/>
    <x v="1"/>
    <n v="72250"/>
    <x v="0"/>
    <m/>
    <x v="0"/>
    <m/>
    <x v="635"/>
    <n v="100479640"/>
    <x v="0"/>
    <x v="0"/>
    <s v="Construção e Reabilitação de Placas Desportivas"/>
    <s v="ORI"/>
    <x v="0"/>
    <m/>
    <x v="0"/>
    <x v="0"/>
    <x v="0"/>
    <x v="0"/>
    <x v="0"/>
    <x v="0"/>
    <x v="0"/>
    <x v="0"/>
    <x v="0"/>
    <x v="0"/>
    <x v="0"/>
    <s v="Construção e Reabilitação de Placas Desportivas"/>
    <x v="0"/>
    <x v="0"/>
    <x v="0"/>
    <x v="0"/>
    <x v="1"/>
    <x v="0"/>
    <x v="0"/>
    <x v="0"/>
    <x v="0"/>
    <x v="0"/>
    <x v="0"/>
    <x v="0"/>
    <s v="Pagamento a favor do Sr. Decio de Jesus Rebelo, referente a reabilitação da placa desportiva da Ribeira de São Miguel, conforme anexo.  "/>
  </r>
  <r>
    <x v="0"/>
    <n v="0"/>
    <n v="0"/>
    <n v="0"/>
    <n v="3040"/>
    <x v="5679"/>
    <x v="0"/>
    <x v="1"/>
    <x v="0"/>
    <s v="80.02.01"/>
    <x v="2"/>
    <x v="2"/>
    <x v="2"/>
    <s v="Retenções Iur"/>
    <s v="80.02.01"/>
    <s v="Retenções Iur"/>
    <s v="80.02.01"/>
    <x v="2"/>
    <x v="0"/>
    <x v="1"/>
    <x v="0"/>
    <x v="1"/>
    <x v="2"/>
    <x v="2"/>
    <x v="0"/>
    <x v="6"/>
    <s v="2024-04-26"/>
    <x v="1"/>
    <n v="3040"/>
    <x v="0"/>
    <m/>
    <x v="0"/>
    <m/>
    <x v="2"/>
    <n v="100474696"/>
    <x v="0"/>
    <x v="0"/>
    <s v="Retenções Iur"/>
    <s v="ORI"/>
    <x v="0"/>
    <s v="RIUR"/>
    <x v="0"/>
    <x v="0"/>
    <x v="0"/>
    <x v="0"/>
    <x v="0"/>
    <x v="0"/>
    <x v="0"/>
    <x v="0"/>
    <x v="0"/>
    <x v="0"/>
    <x v="0"/>
    <s v="Retenções Iur"/>
    <x v="0"/>
    <x v="0"/>
    <x v="0"/>
    <x v="0"/>
    <x v="2"/>
    <x v="0"/>
    <x v="0"/>
    <x v="0"/>
    <x v="0"/>
    <x v="1"/>
    <x v="0"/>
    <x v="0"/>
    <s v="RETENCAO OT"/>
  </r>
  <r>
    <x v="0"/>
    <n v="0"/>
    <n v="0"/>
    <n v="0"/>
    <n v="1525"/>
    <x v="5680"/>
    <x v="0"/>
    <x v="1"/>
    <x v="0"/>
    <s v="03.03.10"/>
    <x v="8"/>
    <x v="0"/>
    <x v="4"/>
    <s v="Receitas Da Câmara"/>
    <s v="03.03.10"/>
    <s v="Receitas Da Câmara"/>
    <s v="03.03.10"/>
    <x v="10"/>
    <x v="0"/>
    <x v="3"/>
    <x v="3"/>
    <x v="0"/>
    <x v="0"/>
    <x v="2"/>
    <x v="0"/>
    <x v="3"/>
    <s v="2024-05-09"/>
    <x v="1"/>
    <n v="15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200"/>
    <x v="5681"/>
    <x v="0"/>
    <x v="1"/>
    <x v="0"/>
    <s v="03.03.10"/>
    <x v="8"/>
    <x v="0"/>
    <x v="4"/>
    <s v="Receitas Da Câmara"/>
    <s v="03.03.10"/>
    <s v="Receitas Da Câmara"/>
    <s v="03.03.10"/>
    <x v="42"/>
    <x v="0"/>
    <x v="3"/>
    <x v="3"/>
    <x v="0"/>
    <x v="0"/>
    <x v="2"/>
    <x v="0"/>
    <x v="3"/>
    <s v="2024-05-09"/>
    <x v="1"/>
    <n v="9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400"/>
    <x v="5682"/>
    <x v="0"/>
    <x v="1"/>
    <x v="0"/>
    <s v="03.03.10"/>
    <x v="8"/>
    <x v="0"/>
    <x v="4"/>
    <s v="Receitas Da Câmara"/>
    <s v="03.03.10"/>
    <s v="Receitas Da Câmara"/>
    <s v="03.03.10"/>
    <x v="11"/>
    <x v="0"/>
    <x v="0"/>
    <x v="5"/>
    <x v="0"/>
    <x v="0"/>
    <x v="2"/>
    <x v="0"/>
    <x v="3"/>
    <s v="2024-05-09"/>
    <x v="1"/>
    <n v="11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5683"/>
    <x v="0"/>
    <x v="1"/>
    <x v="0"/>
    <s v="03.03.10"/>
    <x v="8"/>
    <x v="0"/>
    <x v="4"/>
    <s v="Receitas Da Câmara"/>
    <s v="03.03.10"/>
    <s v="Receitas Da Câmara"/>
    <s v="03.03.10"/>
    <x v="21"/>
    <x v="0"/>
    <x v="3"/>
    <x v="3"/>
    <x v="0"/>
    <x v="0"/>
    <x v="2"/>
    <x v="0"/>
    <x v="3"/>
    <s v="2024-05-09"/>
    <x v="1"/>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20"/>
    <x v="5684"/>
    <x v="0"/>
    <x v="1"/>
    <x v="0"/>
    <s v="03.03.10"/>
    <x v="8"/>
    <x v="0"/>
    <x v="4"/>
    <s v="Receitas Da Câmara"/>
    <s v="03.03.10"/>
    <s v="Receitas Da Câmara"/>
    <s v="03.03.10"/>
    <x v="8"/>
    <x v="0"/>
    <x v="3"/>
    <x v="3"/>
    <x v="0"/>
    <x v="0"/>
    <x v="2"/>
    <x v="0"/>
    <x v="3"/>
    <s v="2024-05-09"/>
    <x v="1"/>
    <n v="3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225"/>
    <x v="5685"/>
    <x v="0"/>
    <x v="1"/>
    <x v="0"/>
    <s v="03.03.10"/>
    <x v="8"/>
    <x v="0"/>
    <x v="4"/>
    <s v="Receitas Da Câmara"/>
    <s v="03.03.10"/>
    <s v="Receitas Da Câmara"/>
    <s v="03.03.10"/>
    <x v="12"/>
    <x v="0"/>
    <x v="3"/>
    <x v="3"/>
    <x v="0"/>
    <x v="0"/>
    <x v="2"/>
    <x v="0"/>
    <x v="3"/>
    <s v="2024-05-09"/>
    <x v="1"/>
    <n v="362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404"/>
    <x v="5686"/>
    <x v="0"/>
    <x v="1"/>
    <x v="0"/>
    <s v="03.03.10"/>
    <x v="8"/>
    <x v="0"/>
    <x v="4"/>
    <s v="Receitas Da Câmara"/>
    <s v="03.03.10"/>
    <s v="Receitas Da Câmara"/>
    <s v="03.03.10"/>
    <x v="18"/>
    <x v="0"/>
    <x v="0"/>
    <x v="0"/>
    <x v="0"/>
    <x v="0"/>
    <x v="2"/>
    <x v="0"/>
    <x v="3"/>
    <s v="2024-05-09"/>
    <x v="1"/>
    <n v="3640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50"/>
    <x v="5687"/>
    <x v="0"/>
    <x v="1"/>
    <x v="0"/>
    <s v="03.03.10"/>
    <x v="8"/>
    <x v="0"/>
    <x v="4"/>
    <s v="Receitas Da Câmara"/>
    <s v="03.03.10"/>
    <s v="Receitas Da Câmara"/>
    <s v="03.03.10"/>
    <x v="13"/>
    <x v="0"/>
    <x v="3"/>
    <x v="3"/>
    <x v="0"/>
    <x v="0"/>
    <x v="2"/>
    <x v="0"/>
    <x v="3"/>
    <s v="2024-05-09"/>
    <x v="1"/>
    <n v="29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480"/>
    <x v="5688"/>
    <x v="0"/>
    <x v="1"/>
    <x v="0"/>
    <s v="03.03.10"/>
    <x v="8"/>
    <x v="0"/>
    <x v="4"/>
    <s v="Receitas Da Câmara"/>
    <s v="03.03.10"/>
    <s v="Receitas Da Câmara"/>
    <s v="03.03.10"/>
    <x v="6"/>
    <x v="0"/>
    <x v="3"/>
    <x v="3"/>
    <x v="0"/>
    <x v="0"/>
    <x v="2"/>
    <x v="0"/>
    <x v="3"/>
    <s v="2024-05-09"/>
    <x v="1"/>
    <n v="34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79900"/>
    <x v="5689"/>
    <x v="0"/>
    <x v="0"/>
    <x v="0"/>
    <s v="03.16.15"/>
    <x v="0"/>
    <x v="0"/>
    <x v="0"/>
    <s v="Direção Financeira"/>
    <s v="03.16.15"/>
    <s v="Direção Financeira"/>
    <s v="03.16.15"/>
    <x v="5"/>
    <x v="0"/>
    <x v="0"/>
    <x v="1"/>
    <x v="0"/>
    <x v="0"/>
    <x v="0"/>
    <x v="0"/>
    <x v="3"/>
    <s v="2024-05-22"/>
    <x v="1"/>
    <n v="179900"/>
    <x v="0"/>
    <m/>
    <x v="0"/>
    <m/>
    <x v="2"/>
    <n v="100474696"/>
    <x v="0"/>
    <x v="1"/>
    <s v="Direção Financeira"/>
    <s v="ORI"/>
    <x v="0"/>
    <m/>
    <x v="0"/>
    <x v="0"/>
    <x v="0"/>
    <x v="0"/>
    <x v="0"/>
    <x v="0"/>
    <x v="0"/>
    <x v="0"/>
    <x v="0"/>
    <x v="0"/>
    <x v="0"/>
    <s v="Direção Financeira"/>
    <x v="0"/>
    <x v="0"/>
    <x v="0"/>
    <x v="0"/>
    <x v="0"/>
    <x v="0"/>
    <x v="0"/>
    <x v="0"/>
    <x v="0"/>
    <x v="0"/>
    <x v="1"/>
    <x v="0"/>
    <s v="Pagamento prestação de serviço Assistência Técnica Residentes referente ao mês de maio de 2024, conforme anexo."/>
  </r>
  <r>
    <x v="0"/>
    <n v="0"/>
    <n v="0"/>
    <n v="0"/>
    <n v="6119"/>
    <x v="5689"/>
    <x v="0"/>
    <x v="0"/>
    <x v="0"/>
    <s v="03.16.15"/>
    <x v="0"/>
    <x v="0"/>
    <x v="0"/>
    <s v="Direção Financeira"/>
    <s v="03.16.15"/>
    <s v="Direção Financeira"/>
    <s v="03.16.15"/>
    <x v="28"/>
    <x v="0"/>
    <x v="0"/>
    <x v="0"/>
    <x v="0"/>
    <x v="0"/>
    <x v="0"/>
    <x v="0"/>
    <x v="3"/>
    <s v="2024-05-22"/>
    <x v="1"/>
    <n v="6119"/>
    <x v="0"/>
    <m/>
    <x v="0"/>
    <m/>
    <x v="2"/>
    <n v="100474696"/>
    <x v="0"/>
    <x v="1"/>
    <s v="Direção Financeira"/>
    <s v="ORI"/>
    <x v="0"/>
    <m/>
    <x v="0"/>
    <x v="0"/>
    <x v="0"/>
    <x v="0"/>
    <x v="0"/>
    <x v="0"/>
    <x v="0"/>
    <x v="0"/>
    <x v="0"/>
    <x v="0"/>
    <x v="0"/>
    <s v="Direção Financeira"/>
    <x v="0"/>
    <x v="0"/>
    <x v="0"/>
    <x v="0"/>
    <x v="0"/>
    <x v="0"/>
    <x v="0"/>
    <x v="0"/>
    <x v="0"/>
    <x v="0"/>
    <x v="1"/>
    <x v="0"/>
    <s v="Pagamento prestação de serviço Assistência Técnica Residentes referente ao mês de maio de 2024, conforme anexo."/>
  </r>
  <r>
    <x v="0"/>
    <n v="0"/>
    <n v="0"/>
    <n v="0"/>
    <n v="6313"/>
    <x v="5689"/>
    <x v="0"/>
    <x v="0"/>
    <x v="0"/>
    <s v="03.16.15"/>
    <x v="0"/>
    <x v="0"/>
    <x v="0"/>
    <s v="Direção Financeira"/>
    <s v="03.16.15"/>
    <s v="Direção Financeira"/>
    <s v="03.16.15"/>
    <x v="5"/>
    <x v="0"/>
    <x v="0"/>
    <x v="1"/>
    <x v="0"/>
    <x v="0"/>
    <x v="0"/>
    <x v="0"/>
    <x v="3"/>
    <s v="2024-05-22"/>
    <x v="1"/>
    <n v="6313"/>
    <x v="0"/>
    <m/>
    <x v="0"/>
    <m/>
    <x v="15"/>
    <n v="100479277"/>
    <x v="0"/>
    <x v="2"/>
    <s v="Direção Financeira"/>
    <s v="ORI"/>
    <x v="0"/>
    <m/>
    <x v="0"/>
    <x v="0"/>
    <x v="0"/>
    <x v="0"/>
    <x v="0"/>
    <x v="0"/>
    <x v="0"/>
    <x v="0"/>
    <x v="0"/>
    <x v="0"/>
    <x v="0"/>
    <s v="Direção Financeira"/>
    <x v="0"/>
    <x v="0"/>
    <x v="0"/>
    <x v="0"/>
    <x v="0"/>
    <x v="0"/>
    <x v="0"/>
    <x v="0"/>
    <x v="0"/>
    <x v="0"/>
    <x v="2"/>
    <x v="0"/>
    <s v="Pagamento prestação de serviço Assistência Técnica Residentes referente ao mês de maio de 2024, conforme anexo."/>
  </r>
  <r>
    <x v="0"/>
    <n v="0"/>
    <n v="0"/>
    <n v="0"/>
    <n v="215"/>
    <x v="5689"/>
    <x v="0"/>
    <x v="0"/>
    <x v="0"/>
    <s v="03.16.15"/>
    <x v="0"/>
    <x v="0"/>
    <x v="0"/>
    <s v="Direção Financeira"/>
    <s v="03.16.15"/>
    <s v="Direção Financeira"/>
    <s v="03.16.15"/>
    <x v="28"/>
    <x v="0"/>
    <x v="0"/>
    <x v="0"/>
    <x v="0"/>
    <x v="0"/>
    <x v="0"/>
    <x v="0"/>
    <x v="3"/>
    <s v="2024-05-22"/>
    <x v="1"/>
    <n v="215"/>
    <x v="0"/>
    <m/>
    <x v="0"/>
    <m/>
    <x v="15"/>
    <n v="100479277"/>
    <x v="0"/>
    <x v="2"/>
    <s v="Direção Financeira"/>
    <s v="ORI"/>
    <x v="0"/>
    <m/>
    <x v="0"/>
    <x v="0"/>
    <x v="0"/>
    <x v="0"/>
    <x v="0"/>
    <x v="0"/>
    <x v="0"/>
    <x v="0"/>
    <x v="0"/>
    <x v="0"/>
    <x v="0"/>
    <s v="Direção Financeira"/>
    <x v="0"/>
    <x v="0"/>
    <x v="0"/>
    <x v="0"/>
    <x v="0"/>
    <x v="0"/>
    <x v="0"/>
    <x v="0"/>
    <x v="0"/>
    <x v="0"/>
    <x v="2"/>
    <x v="0"/>
    <s v="Pagamento prestação de serviço Assistência Técnica Residentes referente ao mês de maio de 2024, conforme anexo."/>
  </r>
  <r>
    <x v="0"/>
    <n v="0"/>
    <n v="0"/>
    <n v="0"/>
    <n v="35841"/>
    <x v="5689"/>
    <x v="0"/>
    <x v="0"/>
    <x v="0"/>
    <s v="03.16.15"/>
    <x v="0"/>
    <x v="0"/>
    <x v="0"/>
    <s v="Direção Financeira"/>
    <s v="03.16.15"/>
    <s v="Direção Financeira"/>
    <s v="03.16.15"/>
    <x v="28"/>
    <x v="0"/>
    <x v="0"/>
    <x v="0"/>
    <x v="0"/>
    <x v="0"/>
    <x v="0"/>
    <x v="0"/>
    <x v="3"/>
    <s v="2024-05-22"/>
    <x v="1"/>
    <n v="35841"/>
    <x v="0"/>
    <m/>
    <x v="0"/>
    <m/>
    <x v="6"/>
    <n v="100474914"/>
    <x v="0"/>
    <x v="0"/>
    <s v="Direção Financeira"/>
    <s v="ORI"/>
    <x v="0"/>
    <m/>
    <x v="0"/>
    <x v="0"/>
    <x v="0"/>
    <x v="0"/>
    <x v="0"/>
    <x v="0"/>
    <x v="0"/>
    <x v="0"/>
    <x v="0"/>
    <x v="0"/>
    <x v="0"/>
    <s v="Direção Financeira"/>
    <x v="0"/>
    <x v="0"/>
    <x v="0"/>
    <x v="0"/>
    <x v="0"/>
    <x v="0"/>
    <x v="0"/>
    <x v="0"/>
    <x v="0"/>
    <x v="0"/>
    <x v="0"/>
    <x v="0"/>
    <s v="Pagamento prestação de serviço Assistência Técnica Residentes referente ao mês de maio de 2024, conforme anexo."/>
  </r>
  <r>
    <x v="0"/>
    <n v="0"/>
    <n v="0"/>
    <n v="0"/>
    <n v="1053918"/>
    <x v="5689"/>
    <x v="0"/>
    <x v="0"/>
    <x v="0"/>
    <s v="03.16.15"/>
    <x v="0"/>
    <x v="0"/>
    <x v="0"/>
    <s v="Direção Financeira"/>
    <s v="03.16.15"/>
    <s v="Direção Financeira"/>
    <s v="03.16.15"/>
    <x v="5"/>
    <x v="0"/>
    <x v="0"/>
    <x v="1"/>
    <x v="0"/>
    <x v="0"/>
    <x v="0"/>
    <x v="0"/>
    <x v="3"/>
    <s v="2024-05-22"/>
    <x v="1"/>
    <n v="1053918"/>
    <x v="0"/>
    <m/>
    <x v="0"/>
    <m/>
    <x v="6"/>
    <n v="100474914"/>
    <x v="0"/>
    <x v="0"/>
    <s v="Direção Financeira"/>
    <s v="ORI"/>
    <x v="0"/>
    <m/>
    <x v="0"/>
    <x v="0"/>
    <x v="0"/>
    <x v="0"/>
    <x v="0"/>
    <x v="0"/>
    <x v="0"/>
    <x v="0"/>
    <x v="0"/>
    <x v="0"/>
    <x v="0"/>
    <s v="Direção Financeira"/>
    <x v="0"/>
    <x v="0"/>
    <x v="0"/>
    <x v="0"/>
    <x v="0"/>
    <x v="0"/>
    <x v="0"/>
    <x v="0"/>
    <x v="0"/>
    <x v="0"/>
    <x v="0"/>
    <x v="0"/>
    <s v="Pagamento prestação de serviço Assistência Técnica Residentes referente ao mês de maio de 2024, conforme anexo."/>
  </r>
  <r>
    <x v="0"/>
    <n v="0"/>
    <n v="0"/>
    <n v="0"/>
    <n v="4557"/>
    <x v="5690"/>
    <x v="0"/>
    <x v="1"/>
    <x v="0"/>
    <s v="03.03.10"/>
    <x v="8"/>
    <x v="0"/>
    <x v="4"/>
    <s v="Receitas Da Câmara"/>
    <s v="03.03.10"/>
    <s v="Receitas Da Câmara"/>
    <s v="03.03.10"/>
    <x v="24"/>
    <x v="0"/>
    <x v="3"/>
    <x v="6"/>
    <x v="0"/>
    <x v="0"/>
    <x v="2"/>
    <x v="0"/>
    <x v="5"/>
    <s v="2024-08-28"/>
    <x v="2"/>
    <n v="4557"/>
    <x v="0"/>
    <m/>
    <x v="0"/>
    <m/>
    <x v="6"/>
    <n v="100474914"/>
    <x v="0"/>
    <x v="0"/>
    <s v="Receitas Da Câmara"/>
    <s v="EXT"/>
    <x v="0"/>
    <s v="RDC"/>
    <x v="0"/>
    <x v="0"/>
    <x v="0"/>
    <x v="0"/>
    <x v="0"/>
    <x v="0"/>
    <x v="0"/>
    <x v="0"/>
    <x v="0"/>
    <x v="0"/>
    <x v="0"/>
    <s v="Receitas Da Câmara"/>
    <x v="0"/>
    <x v="0"/>
    <x v="0"/>
    <x v="0"/>
    <x v="0"/>
    <x v="0"/>
    <x v="0"/>
    <x v="0"/>
    <x v="0"/>
    <x v="0"/>
    <x v="0"/>
    <x v="0"/>
    <s v="Recebimento de renda Edmilsom Adriano, conforme anexo."/>
  </r>
  <r>
    <x v="1"/>
    <n v="0"/>
    <n v="0"/>
    <n v="0"/>
    <n v="1156690"/>
    <x v="5691"/>
    <x v="0"/>
    <x v="0"/>
    <x v="0"/>
    <s v="03.16.15"/>
    <x v="0"/>
    <x v="0"/>
    <x v="0"/>
    <s v="Direção Financeira"/>
    <s v="03.16.15"/>
    <s v="Direção Financeira"/>
    <s v="03.16.15"/>
    <x v="55"/>
    <x v="0"/>
    <x v="0"/>
    <x v="0"/>
    <x v="0"/>
    <x v="0"/>
    <x v="1"/>
    <x v="0"/>
    <x v="1"/>
    <s v="2024-03-14"/>
    <x v="0"/>
    <n v="1156690"/>
    <x v="0"/>
    <m/>
    <x v="0"/>
    <m/>
    <x v="12"/>
    <n v="100478565"/>
    <x v="0"/>
    <x v="0"/>
    <s v="Direção Financeira"/>
    <s v="ORI"/>
    <x v="0"/>
    <m/>
    <x v="0"/>
    <x v="0"/>
    <x v="0"/>
    <x v="0"/>
    <x v="0"/>
    <x v="0"/>
    <x v="0"/>
    <x v="0"/>
    <x v="0"/>
    <x v="0"/>
    <x v="0"/>
    <s v="Direção Financeira"/>
    <x v="0"/>
    <x v="0"/>
    <x v="0"/>
    <x v="0"/>
    <x v="0"/>
    <x v="0"/>
    <x v="0"/>
    <x v="0"/>
    <x v="0"/>
    <x v="0"/>
    <x v="0"/>
    <x v="0"/>
    <s v="Liquidação de contrato Nº02 Empreitada de Obras de Asfaltagem de Estradas em Calçadas no Município de SM, conforme anexo."/>
  </r>
  <r>
    <x v="1"/>
    <n v="0"/>
    <n v="0"/>
    <n v="0"/>
    <n v="18500"/>
    <x v="5692"/>
    <x v="0"/>
    <x v="0"/>
    <x v="0"/>
    <s v="01.28.01.08"/>
    <x v="15"/>
    <x v="4"/>
    <x v="5"/>
    <s v="Habitação Social"/>
    <s v="01.28.01"/>
    <s v="Habitação Social"/>
    <s v="01.28.01"/>
    <x v="1"/>
    <x v="0"/>
    <x v="0"/>
    <x v="0"/>
    <x v="0"/>
    <x v="1"/>
    <x v="1"/>
    <x v="0"/>
    <x v="0"/>
    <s v="2024-01-15"/>
    <x v="0"/>
    <n v="18500"/>
    <x v="0"/>
    <m/>
    <x v="0"/>
    <m/>
    <x v="222"/>
    <n v="100479348"/>
    <x v="0"/>
    <x v="0"/>
    <s v="Habitações Sociais"/>
    <s v="ORI"/>
    <x v="0"/>
    <s v="HS"/>
    <x v="0"/>
    <x v="0"/>
    <x v="0"/>
    <x v="0"/>
    <x v="0"/>
    <x v="0"/>
    <x v="0"/>
    <x v="0"/>
    <x v="0"/>
    <x v="0"/>
    <x v="0"/>
    <s v="Habitações Sociais"/>
    <x v="0"/>
    <x v="0"/>
    <x v="0"/>
    <x v="0"/>
    <x v="1"/>
    <x v="0"/>
    <x v="0"/>
    <x v="0"/>
    <x v="0"/>
    <x v="0"/>
    <x v="0"/>
    <x v="0"/>
    <s v="Pagamento referente a aquisição de ruzalete, para habitação de Sr. Pedro Ramos, conforme proposta em anexo."/>
  </r>
  <r>
    <x v="0"/>
    <n v="0"/>
    <n v="0"/>
    <n v="0"/>
    <n v="150000"/>
    <x v="5693"/>
    <x v="0"/>
    <x v="0"/>
    <x v="0"/>
    <s v="03.16.15"/>
    <x v="0"/>
    <x v="0"/>
    <x v="0"/>
    <s v="Direção Financeira"/>
    <s v="03.16.15"/>
    <s v="Direção Financeira"/>
    <s v="03.16.15"/>
    <x v="84"/>
    <x v="0"/>
    <x v="7"/>
    <x v="19"/>
    <x v="0"/>
    <x v="0"/>
    <x v="0"/>
    <x v="0"/>
    <x v="6"/>
    <s v="2024-04-16"/>
    <x v="1"/>
    <n v="150000"/>
    <x v="0"/>
    <m/>
    <x v="0"/>
    <m/>
    <x v="6"/>
    <n v="100474914"/>
    <x v="0"/>
    <x v="0"/>
    <s v="Direção Financeira"/>
    <s v="ORI"/>
    <x v="0"/>
    <m/>
    <x v="0"/>
    <x v="0"/>
    <x v="0"/>
    <x v="0"/>
    <x v="0"/>
    <x v="0"/>
    <x v="0"/>
    <x v="0"/>
    <x v="0"/>
    <x v="0"/>
    <x v="0"/>
    <s v="Direção Financeira"/>
    <x v="0"/>
    <x v="0"/>
    <x v="0"/>
    <x v="0"/>
    <x v="0"/>
    <x v="0"/>
    <x v="0"/>
    <x v="0"/>
    <x v="0"/>
    <x v="0"/>
    <x v="0"/>
    <x v="0"/>
    <s v=" Pagamento de Quota, referente ao ano 2024 Município de São Miguel.  "/>
  </r>
  <r>
    <x v="1"/>
    <n v="0"/>
    <n v="0"/>
    <n v="0"/>
    <n v="51000"/>
    <x v="5694"/>
    <x v="0"/>
    <x v="0"/>
    <x v="0"/>
    <s v="01.25.02.23"/>
    <x v="12"/>
    <x v="3"/>
    <x v="3"/>
    <s v="desporto"/>
    <s v="01.25.02"/>
    <s v="desporto"/>
    <s v="01.25.02"/>
    <x v="1"/>
    <x v="0"/>
    <x v="0"/>
    <x v="0"/>
    <x v="0"/>
    <x v="1"/>
    <x v="1"/>
    <x v="0"/>
    <x v="3"/>
    <s v="2024-05-06"/>
    <x v="1"/>
    <n v="51000"/>
    <x v="0"/>
    <m/>
    <x v="0"/>
    <m/>
    <x v="6"/>
    <n v="100474914"/>
    <x v="0"/>
    <x v="0"/>
    <s v="Atividades desportivas e promoção do desporto no Concelho"/>
    <s v="ORI"/>
    <x v="0"/>
    <m/>
    <x v="0"/>
    <x v="0"/>
    <x v="0"/>
    <x v="0"/>
    <x v="0"/>
    <x v="0"/>
    <x v="0"/>
    <x v="0"/>
    <x v="0"/>
    <x v="0"/>
    <x v="0"/>
    <s v="Atividades desportivas e promoção do desporto no Concelho"/>
    <x v="0"/>
    <x v="0"/>
    <x v="0"/>
    <x v="0"/>
    <x v="1"/>
    <x v="0"/>
    <x v="0"/>
    <x v="0"/>
    <x v="0"/>
    <x v="0"/>
    <x v="0"/>
    <x v="0"/>
    <s v="Gratificação a favor da Tesouraria Municipal, referente aos finalistas das atividades realizadas na Ribeira de São Miguel, conforme anexo."/>
  </r>
  <r>
    <x v="0"/>
    <n v="0"/>
    <n v="0"/>
    <n v="0"/>
    <n v="13260"/>
    <x v="5695"/>
    <x v="0"/>
    <x v="1"/>
    <x v="0"/>
    <s v="03.03.10"/>
    <x v="8"/>
    <x v="0"/>
    <x v="4"/>
    <s v="Receitas Da Câmara"/>
    <s v="03.03.10"/>
    <s v="Receitas Da Câmara"/>
    <s v="03.03.10"/>
    <x v="6"/>
    <x v="0"/>
    <x v="3"/>
    <x v="3"/>
    <x v="0"/>
    <x v="0"/>
    <x v="2"/>
    <x v="0"/>
    <x v="6"/>
    <s v="2024-04-04"/>
    <x v="1"/>
    <n v="13260"/>
    <x v="0"/>
    <m/>
    <x v="0"/>
    <m/>
    <x v="6"/>
    <n v="100474914"/>
    <x v="0"/>
    <x v="0"/>
    <s v="Receitas Da Câmara"/>
    <s v="EXT"/>
    <x v="0"/>
    <s v="RDC"/>
    <x v="0"/>
    <x v="0"/>
    <x v="0"/>
    <x v="0"/>
    <x v="0"/>
    <x v="0"/>
    <x v="0"/>
    <x v="0"/>
    <x v="0"/>
    <x v="0"/>
    <x v="0"/>
    <s v="Receitas Da Câmara"/>
    <x v="0"/>
    <x v="0"/>
    <x v="0"/>
    <x v="0"/>
    <x v="0"/>
    <x v="0"/>
    <x v="0"/>
    <x v="0"/>
    <x v="0"/>
    <x v="0"/>
    <x v="0"/>
    <x v="0"/>
    <s v="Transferência  Camara Municipal de São Miguel, conforme anexo. "/>
  </r>
  <r>
    <x v="0"/>
    <n v="0"/>
    <n v="0"/>
    <n v="0"/>
    <n v="1500"/>
    <x v="5696"/>
    <x v="0"/>
    <x v="1"/>
    <x v="0"/>
    <s v="03.03.10"/>
    <x v="8"/>
    <x v="0"/>
    <x v="4"/>
    <s v="Receitas Da Câmara"/>
    <s v="03.03.10"/>
    <s v="Receitas Da Câmara"/>
    <s v="03.03.10"/>
    <x v="57"/>
    <x v="0"/>
    <x v="3"/>
    <x v="12"/>
    <x v="0"/>
    <x v="0"/>
    <x v="2"/>
    <x v="0"/>
    <x v="6"/>
    <s v="2024-04-10"/>
    <x v="1"/>
    <n v="1500"/>
    <x v="0"/>
    <m/>
    <x v="0"/>
    <m/>
    <x v="6"/>
    <n v="100474914"/>
    <x v="0"/>
    <x v="0"/>
    <s v="Receitas Da Câmara"/>
    <s v="EXT"/>
    <x v="0"/>
    <s v="RDC"/>
    <x v="0"/>
    <x v="0"/>
    <x v="0"/>
    <x v="0"/>
    <x v="0"/>
    <x v="0"/>
    <x v="0"/>
    <x v="0"/>
    <x v="0"/>
    <x v="0"/>
    <x v="0"/>
    <s v="Receitas Da Câmara"/>
    <x v="0"/>
    <x v="0"/>
    <x v="0"/>
    <x v="0"/>
    <x v="0"/>
    <x v="0"/>
    <x v="0"/>
    <x v="0"/>
    <x v="0"/>
    <x v="0"/>
    <x v="0"/>
    <x v="0"/>
    <s v="Reposição não abatida no pagamento crianças vulneráveis, conforme anexo. "/>
  </r>
  <r>
    <x v="0"/>
    <n v="0"/>
    <n v="0"/>
    <n v="0"/>
    <n v="1500"/>
    <x v="5697"/>
    <x v="0"/>
    <x v="0"/>
    <x v="0"/>
    <s v="01.25.05.12"/>
    <x v="10"/>
    <x v="3"/>
    <x v="3"/>
    <s v="Saúde"/>
    <s v="01.25.05"/>
    <s v="Saúde"/>
    <s v="01.25.05"/>
    <x v="7"/>
    <x v="0"/>
    <x v="4"/>
    <x v="4"/>
    <x v="0"/>
    <x v="1"/>
    <x v="0"/>
    <x v="0"/>
    <x v="10"/>
    <s v="2024-11-14"/>
    <x v="3"/>
    <n v="1500"/>
    <x v="0"/>
    <m/>
    <x v="0"/>
    <m/>
    <x v="636"/>
    <n v="100478059"/>
    <x v="0"/>
    <x v="0"/>
    <s v="Promoção e Inclusão Social"/>
    <s v="ORI"/>
    <x v="0"/>
    <m/>
    <x v="0"/>
    <x v="0"/>
    <x v="0"/>
    <x v="0"/>
    <x v="0"/>
    <x v="0"/>
    <x v="0"/>
    <x v="0"/>
    <x v="0"/>
    <x v="0"/>
    <x v="0"/>
    <s v="Promoção e Inclusão Social"/>
    <x v="0"/>
    <x v="0"/>
    <x v="0"/>
    <x v="0"/>
    <x v="1"/>
    <x v="0"/>
    <x v="0"/>
    <x v="0"/>
    <x v="0"/>
    <x v="0"/>
    <x v="0"/>
    <x v="0"/>
    <s v="Apoio social a favor de josefa correia tavares, pagamento do fatura eletricidade, conforme anexo."/>
  </r>
  <r>
    <x v="0"/>
    <n v="0"/>
    <n v="0"/>
    <n v="0"/>
    <n v="19000"/>
    <x v="5698"/>
    <x v="0"/>
    <x v="1"/>
    <x v="0"/>
    <s v="03.03.10"/>
    <x v="8"/>
    <x v="0"/>
    <x v="4"/>
    <s v="Receitas Da Câmara"/>
    <s v="03.03.10"/>
    <s v="Receitas Da Câmara"/>
    <s v="03.03.10"/>
    <x v="42"/>
    <x v="0"/>
    <x v="3"/>
    <x v="3"/>
    <x v="0"/>
    <x v="0"/>
    <x v="2"/>
    <x v="0"/>
    <x v="0"/>
    <s v="2024-01-09"/>
    <x v="0"/>
    <n v="19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7"/>
    <x v="5699"/>
    <x v="0"/>
    <x v="1"/>
    <x v="0"/>
    <s v="03.03.10"/>
    <x v="8"/>
    <x v="0"/>
    <x v="4"/>
    <s v="Receitas Da Câmara"/>
    <s v="03.03.10"/>
    <s v="Receitas Da Câmara"/>
    <s v="03.03.10"/>
    <x v="22"/>
    <x v="0"/>
    <x v="3"/>
    <x v="7"/>
    <x v="0"/>
    <x v="0"/>
    <x v="2"/>
    <x v="0"/>
    <x v="0"/>
    <s v="2024-01-09"/>
    <x v="0"/>
    <n v="67"/>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83"/>
    <x v="5700"/>
    <x v="0"/>
    <x v="1"/>
    <x v="0"/>
    <s v="03.03.10"/>
    <x v="8"/>
    <x v="0"/>
    <x v="4"/>
    <s v="Receitas Da Câmara"/>
    <s v="03.03.10"/>
    <s v="Receitas Da Câmara"/>
    <s v="03.03.10"/>
    <x v="9"/>
    <x v="0"/>
    <x v="3"/>
    <x v="3"/>
    <x v="0"/>
    <x v="0"/>
    <x v="2"/>
    <x v="0"/>
    <x v="0"/>
    <s v="2024-01-09"/>
    <x v="0"/>
    <n v="258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75"/>
    <x v="5701"/>
    <x v="0"/>
    <x v="1"/>
    <x v="0"/>
    <s v="03.03.10"/>
    <x v="8"/>
    <x v="0"/>
    <x v="4"/>
    <s v="Receitas Da Câmara"/>
    <s v="03.03.10"/>
    <s v="Receitas Da Câmara"/>
    <s v="03.03.10"/>
    <x v="10"/>
    <x v="0"/>
    <x v="3"/>
    <x v="3"/>
    <x v="0"/>
    <x v="0"/>
    <x v="2"/>
    <x v="0"/>
    <x v="0"/>
    <s v="2024-01-09"/>
    <x v="0"/>
    <n v="21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000"/>
    <x v="5702"/>
    <x v="0"/>
    <x v="0"/>
    <x v="0"/>
    <s v="03.16.15"/>
    <x v="0"/>
    <x v="0"/>
    <x v="0"/>
    <s v="Direção Financeira"/>
    <s v="03.16.15"/>
    <s v="Direção Financeira"/>
    <s v="03.16.15"/>
    <x v="75"/>
    <x v="0"/>
    <x v="2"/>
    <x v="16"/>
    <x v="0"/>
    <x v="0"/>
    <x v="0"/>
    <x v="0"/>
    <x v="1"/>
    <s v="2024-03-13"/>
    <x v="0"/>
    <n v="50000"/>
    <x v="0"/>
    <m/>
    <x v="0"/>
    <m/>
    <x v="637"/>
    <n v="100444086"/>
    <x v="0"/>
    <x v="0"/>
    <s v="Direção Financeira"/>
    <s v="ORI"/>
    <x v="0"/>
    <m/>
    <x v="0"/>
    <x v="0"/>
    <x v="0"/>
    <x v="0"/>
    <x v="0"/>
    <x v="0"/>
    <x v="0"/>
    <x v="0"/>
    <x v="0"/>
    <x v="0"/>
    <x v="0"/>
    <s v="Direção Financeira"/>
    <x v="0"/>
    <x v="0"/>
    <x v="0"/>
    <x v="0"/>
    <x v="0"/>
    <x v="0"/>
    <x v="0"/>
    <x v="0"/>
    <x v="0"/>
    <x v="0"/>
    <x v="0"/>
    <x v="0"/>
    <s v="Restituição a favor da Sra. Celina Correia Rodrigues, por motivo da desistência da compra do lote nº03, quarteirão 11, medindo 225 m2, situado em Veneza, conforme anexo."/>
  </r>
  <r>
    <x v="0"/>
    <n v="0"/>
    <n v="0"/>
    <n v="0"/>
    <n v="73440"/>
    <x v="5703"/>
    <x v="0"/>
    <x v="0"/>
    <x v="0"/>
    <s v="03.16.15"/>
    <x v="0"/>
    <x v="0"/>
    <x v="0"/>
    <s v="Direção Financeira"/>
    <s v="03.16.15"/>
    <s v="Direção Financeira"/>
    <s v="03.16.15"/>
    <x v="43"/>
    <x v="0"/>
    <x v="0"/>
    <x v="1"/>
    <x v="0"/>
    <x v="0"/>
    <x v="0"/>
    <x v="0"/>
    <x v="1"/>
    <s v="2024-03-28"/>
    <x v="0"/>
    <n v="73440"/>
    <x v="0"/>
    <m/>
    <x v="0"/>
    <m/>
    <x v="638"/>
    <n v="100477889"/>
    <x v="0"/>
    <x v="0"/>
    <s v="Direção Financeira"/>
    <s v="ORI"/>
    <x v="0"/>
    <m/>
    <x v="0"/>
    <x v="0"/>
    <x v="0"/>
    <x v="0"/>
    <x v="0"/>
    <x v="0"/>
    <x v="0"/>
    <x v="0"/>
    <x v="0"/>
    <x v="0"/>
    <x v="0"/>
    <s v="Direção Financeira"/>
    <x v="0"/>
    <x v="0"/>
    <x v="0"/>
    <x v="0"/>
    <x v="0"/>
    <x v="0"/>
    <x v="0"/>
    <x v="0"/>
    <x v="0"/>
    <x v="0"/>
    <x v="0"/>
    <x v="0"/>
    <s v="Pagamento a favor da Dany Midia, sociedade unipessoal, referente a impressão, cópia e encadernação dos documentos para a Xª sessão ordinária da Assembleia Municipal de São Miguel, conforme anexo."/>
  </r>
  <r>
    <x v="0"/>
    <n v="0"/>
    <n v="0"/>
    <n v="0"/>
    <n v="58770"/>
    <x v="5704"/>
    <x v="0"/>
    <x v="0"/>
    <x v="0"/>
    <s v="03.16.15"/>
    <x v="0"/>
    <x v="0"/>
    <x v="0"/>
    <s v="Direção Financeira"/>
    <s v="03.16.15"/>
    <s v="Direção Financeira"/>
    <s v="03.16.15"/>
    <x v="77"/>
    <x v="0"/>
    <x v="0"/>
    <x v="0"/>
    <x v="0"/>
    <x v="0"/>
    <x v="0"/>
    <x v="0"/>
    <x v="1"/>
    <s v="2024-03-28"/>
    <x v="0"/>
    <n v="58770"/>
    <x v="0"/>
    <m/>
    <x v="0"/>
    <m/>
    <x v="639"/>
    <n v="100392827"/>
    <x v="0"/>
    <x v="0"/>
    <s v="Direção Financeira"/>
    <s v="ORI"/>
    <x v="0"/>
    <m/>
    <x v="0"/>
    <x v="0"/>
    <x v="0"/>
    <x v="0"/>
    <x v="0"/>
    <x v="0"/>
    <x v="0"/>
    <x v="0"/>
    <x v="0"/>
    <x v="0"/>
    <x v="0"/>
    <s v="Direção Financeira"/>
    <x v="0"/>
    <x v="0"/>
    <x v="0"/>
    <x v="0"/>
    <x v="0"/>
    <x v="0"/>
    <x v="0"/>
    <x v="0"/>
    <x v="0"/>
    <x v="0"/>
    <x v="0"/>
    <x v="0"/>
    <s v="Pagamento a favor da Confeção Alves Monteiro, para a confissão de uniforme para a formação da Polícia Municipal de São Miguel, conforme anexo."/>
  </r>
  <r>
    <x v="0"/>
    <n v="0"/>
    <n v="0"/>
    <n v="0"/>
    <n v="1164102"/>
    <x v="5705"/>
    <x v="0"/>
    <x v="0"/>
    <x v="0"/>
    <s v="03.16.15"/>
    <x v="0"/>
    <x v="0"/>
    <x v="0"/>
    <s v="Direção Financeira"/>
    <s v="03.16.15"/>
    <s v="Direção Financeira"/>
    <s v="03.16.15"/>
    <x v="54"/>
    <x v="0"/>
    <x v="0"/>
    <x v="0"/>
    <x v="0"/>
    <x v="0"/>
    <x v="0"/>
    <x v="0"/>
    <x v="1"/>
    <s v="2024-03-19"/>
    <x v="0"/>
    <n v="1164102"/>
    <x v="0"/>
    <m/>
    <x v="0"/>
    <m/>
    <x v="6"/>
    <n v="100474914"/>
    <x v="0"/>
    <x v="0"/>
    <s v="Direção Financeira"/>
    <s v="ORI"/>
    <x v="0"/>
    <m/>
    <x v="0"/>
    <x v="0"/>
    <x v="0"/>
    <x v="0"/>
    <x v="0"/>
    <x v="0"/>
    <x v="0"/>
    <x v="0"/>
    <x v="0"/>
    <x v="0"/>
    <x v="0"/>
    <s v="Direção Financeira"/>
    <x v="0"/>
    <x v="0"/>
    <x v="0"/>
    <x v="0"/>
    <x v="0"/>
    <x v="0"/>
    <x v="0"/>
    <x v="1"/>
    <x v="0"/>
    <x v="0"/>
    <x v="0"/>
    <x v="0"/>
    <s v="Pagamento juros empréstimos obtidos, março 2023."/>
  </r>
  <r>
    <x v="1"/>
    <n v="0"/>
    <n v="0"/>
    <n v="0"/>
    <n v="1290707"/>
    <x v="5706"/>
    <x v="0"/>
    <x v="0"/>
    <x v="0"/>
    <s v="03.16.15"/>
    <x v="0"/>
    <x v="0"/>
    <x v="0"/>
    <s v="Direção Financeira"/>
    <s v="03.16.15"/>
    <s v="Direção Financeira"/>
    <s v="03.16.15"/>
    <x v="32"/>
    <x v="0"/>
    <x v="0"/>
    <x v="0"/>
    <x v="0"/>
    <x v="0"/>
    <x v="1"/>
    <x v="0"/>
    <x v="1"/>
    <s v="2024-03-29"/>
    <x v="0"/>
    <n v="1290707"/>
    <x v="0"/>
    <m/>
    <x v="0"/>
    <m/>
    <x v="6"/>
    <n v="100474914"/>
    <x v="0"/>
    <x v="0"/>
    <s v="Direção Financeira"/>
    <s v="ORI"/>
    <x v="0"/>
    <m/>
    <x v="0"/>
    <x v="0"/>
    <x v="0"/>
    <x v="0"/>
    <x v="0"/>
    <x v="0"/>
    <x v="0"/>
    <x v="0"/>
    <x v="0"/>
    <x v="0"/>
    <x v="0"/>
    <s v="Direção Financeira"/>
    <x v="0"/>
    <x v="0"/>
    <x v="0"/>
    <x v="0"/>
    <x v="0"/>
    <x v="0"/>
    <x v="0"/>
    <x v="1"/>
    <x v="0"/>
    <x v="0"/>
    <x v="0"/>
    <x v="0"/>
    <s v="Pagamento amortização de  empréstimos obtidos, março 2023.   "/>
  </r>
  <r>
    <x v="0"/>
    <n v="0"/>
    <n v="0"/>
    <n v="0"/>
    <n v="6450"/>
    <x v="5707"/>
    <x v="0"/>
    <x v="1"/>
    <x v="0"/>
    <s v="80.02.01"/>
    <x v="2"/>
    <x v="2"/>
    <x v="2"/>
    <s v="Retenções Iur"/>
    <s v="80.02.01"/>
    <s v="Retenções Iur"/>
    <s v="80.02.01"/>
    <x v="2"/>
    <x v="0"/>
    <x v="1"/>
    <x v="0"/>
    <x v="1"/>
    <x v="2"/>
    <x v="2"/>
    <x v="0"/>
    <x v="6"/>
    <s v="2024-04-02"/>
    <x v="1"/>
    <n v="6450"/>
    <x v="0"/>
    <m/>
    <x v="0"/>
    <m/>
    <x v="2"/>
    <n v="100474696"/>
    <x v="0"/>
    <x v="0"/>
    <s v="Retenções Iur"/>
    <s v="ORI"/>
    <x v="0"/>
    <s v="RIUR"/>
    <x v="0"/>
    <x v="0"/>
    <x v="0"/>
    <x v="0"/>
    <x v="0"/>
    <x v="0"/>
    <x v="0"/>
    <x v="0"/>
    <x v="0"/>
    <x v="0"/>
    <x v="0"/>
    <s v="Retenções Iur"/>
    <x v="0"/>
    <x v="0"/>
    <x v="0"/>
    <x v="0"/>
    <x v="2"/>
    <x v="0"/>
    <x v="0"/>
    <x v="0"/>
    <x v="0"/>
    <x v="1"/>
    <x v="0"/>
    <x v="0"/>
    <s v="RETENCAO OT"/>
  </r>
  <r>
    <x v="0"/>
    <n v="0"/>
    <n v="0"/>
    <n v="0"/>
    <n v="107208"/>
    <x v="5708"/>
    <x v="0"/>
    <x v="0"/>
    <x v="0"/>
    <s v="03.16.15"/>
    <x v="0"/>
    <x v="0"/>
    <x v="0"/>
    <s v="Direção Financeira"/>
    <s v="03.16.15"/>
    <s v="Direção Financeira"/>
    <s v="03.16.15"/>
    <x v="43"/>
    <x v="0"/>
    <x v="0"/>
    <x v="1"/>
    <x v="0"/>
    <x v="0"/>
    <x v="0"/>
    <x v="0"/>
    <x v="1"/>
    <s v="2024-03-29"/>
    <x v="0"/>
    <n v="107208"/>
    <x v="0"/>
    <m/>
    <x v="0"/>
    <m/>
    <x v="6"/>
    <n v="100474914"/>
    <x v="0"/>
    <x v="0"/>
    <s v="Direção Financeira"/>
    <s v="ORI"/>
    <x v="0"/>
    <m/>
    <x v="0"/>
    <x v="0"/>
    <x v="0"/>
    <x v="0"/>
    <x v="0"/>
    <x v="0"/>
    <x v="0"/>
    <x v="0"/>
    <x v="0"/>
    <x v="0"/>
    <x v="0"/>
    <s v="Direção Financeira"/>
    <x v="0"/>
    <x v="0"/>
    <x v="0"/>
    <x v="0"/>
    <x v="0"/>
    <x v="0"/>
    <x v="0"/>
    <x v="1"/>
    <x v="0"/>
    <x v="0"/>
    <x v="0"/>
    <x v="0"/>
    <s v="Pagamento de outras despesas bancárias, março 2023.   "/>
  </r>
  <r>
    <x v="0"/>
    <n v="0"/>
    <n v="0"/>
    <n v="0"/>
    <n v="19270"/>
    <x v="5709"/>
    <x v="0"/>
    <x v="1"/>
    <x v="0"/>
    <s v="03.03.10"/>
    <x v="8"/>
    <x v="0"/>
    <x v="4"/>
    <s v="Receitas Da Câmara"/>
    <s v="03.03.10"/>
    <s v="Receitas Da Câmara"/>
    <s v="03.03.10"/>
    <x v="20"/>
    <x v="0"/>
    <x v="3"/>
    <x v="3"/>
    <x v="0"/>
    <x v="0"/>
    <x v="2"/>
    <x v="0"/>
    <x v="6"/>
    <s v="2024-04-25"/>
    <x v="1"/>
    <n v="192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00"/>
    <x v="5710"/>
    <x v="0"/>
    <x v="1"/>
    <x v="0"/>
    <s v="03.03.10"/>
    <x v="8"/>
    <x v="0"/>
    <x v="4"/>
    <s v="Receitas Da Câmara"/>
    <s v="03.03.10"/>
    <s v="Receitas Da Câmara"/>
    <s v="03.03.10"/>
    <x v="11"/>
    <x v="0"/>
    <x v="0"/>
    <x v="5"/>
    <x v="0"/>
    <x v="0"/>
    <x v="2"/>
    <x v="0"/>
    <x v="6"/>
    <s v="2024-04-25"/>
    <x v="1"/>
    <n v="2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30"/>
    <x v="5711"/>
    <x v="0"/>
    <x v="1"/>
    <x v="0"/>
    <s v="03.03.10"/>
    <x v="8"/>
    <x v="0"/>
    <x v="4"/>
    <s v="Receitas Da Câmara"/>
    <s v="03.03.10"/>
    <s v="Receitas Da Câmara"/>
    <s v="03.03.10"/>
    <x v="13"/>
    <x v="0"/>
    <x v="3"/>
    <x v="3"/>
    <x v="0"/>
    <x v="0"/>
    <x v="2"/>
    <x v="0"/>
    <x v="6"/>
    <s v="2024-04-25"/>
    <x v="1"/>
    <n v="27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106"/>
    <x v="5712"/>
    <x v="0"/>
    <x v="1"/>
    <x v="0"/>
    <s v="03.03.10"/>
    <x v="8"/>
    <x v="0"/>
    <x v="4"/>
    <s v="Receitas Da Câmara"/>
    <s v="03.03.10"/>
    <s v="Receitas Da Câmara"/>
    <s v="03.03.10"/>
    <x v="9"/>
    <x v="0"/>
    <x v="3"/>
    <x v="3"/>
    <x v="0"/>
    <x v="0"/>
    <x v="2"/>
    <x v="0"/>
    <x v="6"/>
    <s v="2024-04-25"/>
    <x v="1"/>
    <n v="1110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80"/>
    <x v="5713"/>
    <x v="0"/>
    <x v="1"/>
    <x v="0"/>
    <s v="03.03.10"/>
    <x v="8"/>
    <x v="0"/>
    <x v="4"/>
    <s v="Receitas Da Câmara"/>
    <s v="03.03.10"/>
    <s v="Receitas Da Câmara"/>
    <s v="03.03.10"/>
    <x v="6"/>
    <x v="0"/>
    <x v="3"/>
    <x v="3"/>
    <x v="0"/>
    <x v="0"/>
    <x v="2"/>
    <x v="0"/>
    <x v="6"/>
    <s v="2024-04-25"/>
    <x v="1"/>
    <n v="16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0"/>
    <x v="5714"/>
    <x v="0"/>
    <x v="1"/>
    <x v="0"/>
    <s v="03.03.10"/>
    <x v="8"/>
    <x v="0"/>
    <x v="4"/>
    <s v="Receitas Da Câmara"/>
    <s v="03.03.10"/>
    <s v="Receitas Da Câmara"/>
    <s v="03.03.10"/>
    <x v="8"/>
    <x v="0"/>
    <x v="3"/>
    <x v="3"/>
    <x v="0"/>
    <x v="0"/>
    <x v="2"/>
    <x v="0"/>
    <x v="6"/>
    <s v="2024-04-25"/>
    <x v="1"/>
    <n v="4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685"/>
    <x v="5715"/>
    <x v="0"/>
    <x v="1"/>
    <x v="0"/>
    <s v="03.03.10"/>
    <x v="8"/>
    <x v="0"/>
    <x v="4"/>
    <s v="Receitas Da Câmara"/>
    <s v="03.03.10"/>
    <s v="Receitas Da Câmara"/>
    <s v="03.03.10"/>
    <x v="10"/>
    <x v="0"/>
    <x v="3"/>
    <x v="3"/>
    <x v="0"/>
    <x v="0"/>
    <x v="2"/>
    <x v="0"/>
    <x v="6"/>
    <s v="2024-04-25"/>
    <x v="1"/>
    <n v="768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25"/>
    <x v="5716"/>
    <x v="0"/>
    <x v="1"/>
    <x v="0"/>
    <s v="03.03.10"/>
    <x v="8"/>
    <x v="0"/>
    <x v="4"/>
    <s v="Receitas Da Câmara"/>
    <s v="03.03.10"/>
    <s v="Receitas Da Câmara"/>
    <s v="03.03.10"/>
    <x v="12"/>
    <x v="0"/>
    <x v="3"/>
    <x v="3"/>
    <x v="0"/>
    <x v="0"/>
    <x v="2"/>
    <x v="0"/>
    <x v="6"/>
    <s v="2024-04-25"/>
    <x v="1"/>
    <n v="40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9954"/>
    <x v="5717"/>
    <x v="0"/>
    <x v="1"/>
    <x v="0"/>
    <s v="03.03.10"/>
    <x v="8"/>
    <x v="0"/>
    <x v="4"/>
    <s v="Receitas Da Câmara"/>
    <s v="03.03.10"/>
    <s v="Receitas Da Câmara"/>
    <s v="03.03.10"/>
    <x v="18"/>
    <x v="0"/>
    <x v="0"/>
    <x v="0"/>
    <x v="0"/>
    <x v="0"/>
    <x v="2"/>
    <x v="0"/>
    <x v="6"/>
    <s v="2024-04-25"/>
    <x v="1"/>
    <n v="49954"/>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1328"/>
    <x v="5718"/>
    <x v="0"/>
    <x v="0"/>
    <x v="0"/>
    <s v="01.25.03.12"/>
    <x v="6"/>
    <x v="3"/>
    <x v="3"/>
    <s v="Emprego e Formação profissional"/>
    <s v="01.25.03"/>
    <s v="Emprego e Formação profissional"/>
    <s v="01.25.03"/>
    <x v="4"/>
    <x v="0"/>
    <x v="2"/>
    <x v="2"/>
    <x v="0"/>
    <x v="1"/>
    <x v="0"/>
    <x v="0"/>
    <x v="3"/>
    <s v="2024-05-21"/>
    <x v="1"/>
    <n v="41328"/>
    <x v="0"/>
    <m/>
    <x v="0"/>
    <m/>
    <x v="6"/>
    <n v="100474914"/>
    <x v="0"/>
    <x v="0"/>
    <s v="Estágios Profissionais e Promoção de Emprego"/>
    <s v="ORI"/>
    <x v="0"/>
    <m/>
    <x v="0"/>
    <x v="0"/>
    <x v="0"/>
    <x v="0"/>
    <x v="0"/>
    <x v="0"/>
    <x v="0"/>
    <x v="0"/>
    <x v="0"/>
    <x v="0"/>
    <x v="0"/>
    <s v="Estágios Profissionais e Promoção de Emprego"/>
    <x v="0"/>
    <x v="0"/>
    <x v="0"/>
    <x v="0"/>
    <x v="1"/>
    <x v="0"/>
    <x v="0"/>
    <x v="0"/>
    <x v="0"/>
    <x v="0"/>
    <x v="0"/>
    <x v="0"/>
    <s v="Pagamento subsidio de estagio referente ao mês de maio de 2024, conforme anexo."/>
  </r>
  <r>
    <x v="1"/>
    <n v="0"/>
    <n v="0"/>
    <n v="0"/>
    <n v="299000"/>
    <x v="5719"/>
    <x v="0"/>
    <x v="0"/>
    <x v="0"/>
    <s v="01.27.06.61"/>
    <x v="34"/>
    <x v="1"/>
    <x v="1"/>
    <s v="Requalificação Urbana e habitação"/>
    <s v="01.27.06"/>
    <s v="Requalificação Urbana e habitação"/>
    <s v="01.27.06"/>
    <x v="1"/>
    <x v="0"/>
    <x v="0"/>
    <x v="0"/>
    <x v="0"/>
    <x v="1"/>
    <x v="1"/>
    <x v="0"/>
    <x v="3"/>
    <s v="2024-05-29"/>
    <x v="1"/>
    <n v="299000"/>
    <x v="0"/>
    <m/>
    <x v="0"/>
    <m/>
    <x v="55"/>
    <n v="100478943"/>
    <x v="0"/>
    <x v="0"/>
    <s v="Requalificação Urbana de Ponta Verde"/>
    <s v="ORI"/>
    <x v="0"/>
    <s v="PVR"/>
    <x v="0"/>
    <x v="0"/>
    <x v="0"/>
    <x v="0"/>
    <x v="0"/>
    <x v="0"/>
    <x v="0"/>
    <x v="0"/>
    <x v="0"/>
    <x v="0"/>
    <x v="0"/>
    <s v="Requalificação Urbana de Ponta Verde"/>
    <x v="0"/>
    <x v="0"/>
    <x v="0"/>
    <x v="0"/>
    <x v="1"/>
    <x v="0"/>
    <x v="0"/>
    <x v="0"/>
    <x v="0"/>
    <x v="0"/>
    <x v="0"/>
    <x v="0"/>
    <s v="Pagamento referente a aquisição de 260 sacos de cimentos para as obras de requalificação urbana e ambiental de Brufa Ponta Verde, conforme anexo."/>
  </r>
  <r>
    <x v="0"/>
    <n v="0"/>
    <n v="0"/>
    <n v="0"/>
    <n v="3000"/>
    <x v="5720"/>
    <x v="0"/>
    <x v="0"/>
    <x v="0"/>
    <s v="01.25.05.12"/>
    <x v="10"/>
    <x v="3"/>
    <x v="3"/>
    <s v="Saúde"/>
    <s v="01.25.05"/>
    <s v="Saúde"/>
    <s v="01.25.05"/>
    <x v="7"/>
    <x v="0"/>
    <x v="4"/>
    <x v="4"/>
    <x v="0"/>
    <x v="1"/>
    <x v="0"/>
    <x v="0"/>
    <x v="3"/>
    <s v="2024-05-28"/>
    <x v="1"/>
    <n v="3000"/>
    <x v="0"/>
    <m/>
    <x v="0"/>
    <m/>
    <x v="640"/>
    <n v="100479655"/>
    <x v="0"/>
    <x v="0"/>
    <s v="Promoção e Inclusão Social"/>
    <s v="ORI"/>
    <x v="0"/>
    <m/>
    <x v="0"/>
    <x v="0"/>
    <x v="0"/>
    <x v="0"/>
    <x v="0"/>
    <x v="0"/>
    <x v="0"/>
    <x v="0"/>
    <x v="0"/>
    <x v="0"/>
    <x v="0"/>
    <s v="Promoção e Inclusão Social"/>
    <x v="0"/>
    <x v="0"/>
    <x v="0"/>
    <x v="0"/>
    <x v="1"/>
    <x v="0"/>
    <x v="0"/>
    <x v="0"/>
    <x v="0"/>
    <x v="0"/>
    <x v="0"/>
    <x v="0"/>
    <s v="Apoio a favor da senhora Maria Tereza Vaz, para aquisição de cestas básicas, conforme anexo."/>
  </r>
  <r>
    <x v="0"/>
    <n v="0"/>
    <n v="0"/>
    <n v="0"/>
    <n v="1400"/>
    <x v="5721"/>
    <x v="0"/>
    <x v="0"/>
    <x v="0"/>
    <s v="03.16.15"/>
    <x v="0"/>
    <x v="0"/>
    <x v="0"/>
    <s v="Direção Financeira"/>
    <s v="03.16.15"/>
    <s v="Direção Financeira"/>
    <s v="03.16.15"/>
    <x v="3"/>
    <x v="0"/>
    <x v="0"/>
    <x v="1"/>
    <x v="0"/>
    <x v="0"/>
    <x v="0"/>
    <x v="0"/>
    <x v="0"/>
    <s v="2024-01-10"/>
    <x v="0"/>
    <n v="1400"/>
    <x v="0"/>
    <m/>
    <x v="0"/>
    <m/>
    <x v="609"/>
    <n v="100475870"/>
    <x v="0"/>
    <x v="0"/>
    <s v="Direção Financeira"/>
    <s v="ORI"/>
    <x v="0"/>
    <m/>
    <x v="0"/>
    <x v="0"/>
    <x v="0"/>
    <x v="0"/>
    <x v="0"/>
    <x v="0"/>
    <x v="0"/>
    <x v="0"/>
    <x v="0"/>
    <x v="0"/>
    <x v="0"/>
    <s v="Direção Financeira"/>
    <x v="0"/>
    <x v="0"/>
    <x v="0"/>
    <x v="0"/>
    <x v="0"/>
    <x v="0"/>
    <x v="0"/>
    <x v="0"/>
    <x v="0"/>
    <x v="0"/>
    <x v="0"/>
    <x v="0"/>
    <s v=" Ajuda de custo a favor do Sr. Adelcides vieira  pela sua deslocação em missão de serviço a cidade da Praia no dia 08 de Janeiro de 2024, conforme justificativo em anexo.  "/>
  </r>
  <r>
    <x v="0"/>
    <n v="0"/>
    <n v="0"/>
    <n v="0"/>
    <n v="654644"/>
    <x v="5722"/>
    <x v="0"/>
    <x v="0"/>
    <x v="0"/>
    <s v="03.16.15"/>
    <x v="0"/>
    <x v="0"/>
    <x v="0"/>
    <s v="Direção Financeira"/>
    <s v="03.16.15"/>
    <s v="Direção Financeira"/>
    <s v="03.16.15"/>
    <x v="41"/>
    <x v="0"/>
    <x v="0"/>
    <x v="1"/>
    <x v="0"/>
    <x v="0"/>
    <x v="0"/>
    <x v="0"/>
    <x v="3"/>
    <s v="2024-05-03"/>
    <x v="1"/>
    <n v="654644"/>
    <x v="0"/>
    <m/>
    <x v="0"/>
    <m/>
    <x v="27"/>
    <n v="100479096"/>
    <x v="0"/>
    <x v="0"/>
    <s v="Direção Financeira"/>
    <s v="ORI"/>
    <x v="0"/>
    <m/>
    <x v="0"/>
    <x v="0"/>
    <x v="0"/>
    <x v="0"/>
    <x v="0"/>
    <x v="0"/>
    <x v="0"/>
    <x v="0"/>
    <x v="0"/>
    <x v="0"/>
    <x v="0"/>
    <s v="Direção Financeira"/>
    <x v="0"/>
    <x v="0"/>
    <x v="0"/>
    <x v="0"/>
    <x v="0"/>
    <x v="0"/>
    <x v="0"/>
    <x v="0"/>
    <x v="0"/>
    <x v="0"/>
    <x v="0"/>
    <x v="0"/>
    <s v="Pagamento a favor da Preço Piquinoti Comercio de Peças 50% da fatura, referente aquisição de serviços de reparação da viatura ST-35-RP afeto aos serviços da CMSM, conforme anexo."/>
  </r>
  <r>
    <x v="0"/>
    <n v="0"/>
    <n v="0"/>
    <n v="0"/>
    <n v="2500"/>
    <x v="5723"/>
    <x v="0"/>
    <x v="0"/>
    <x v="0"/>
    <s v="01.25.03.09"/>
    <x v="50"/>
    <x v="3"/>
    <x v="3"/>
    <s v="Emprego e Formação profissional"/>
    <s v="01.25.03"/>
    <s v="Emprego e Formação profissional"/>
    <s v="01.25.03"/>
    <x v="4"/>
    <x v="0"/>
    <x v="2"/>
    <x v="2"/>
    <x v="0"/>
    <x v="1"/>
    <x v="0"/>
    <x v="0"/>
    <x v="4"/>
    <s v="2024-06-04"/>
    <x v="1"/>
    <n v="2500"/>
    <x v="0"/>
    <m/>
    <x v="0"/>
    <m/>
    <x v="641"/>
    <n v="100479660"/>
    <x v="0"/>
    <x v="0"/>
    <s v="Apoio a formação profissional"/>
    <s v="ORI"/>
    <x v="0"/>
    <m/>
    <x v="0"/>
    <x v="0"/>
    <x v="0"/>
    <x v="0"/>
    <x v="0"/>
    <x v="0"/>
    <x v="0"/>
    <x v="0"/>
    <x v="0"/>
    <x v="0"/>
    <x v="0"/>
    <s v="Apoio a formação profissional"/>
    <x v="0"/>
    <x v="0"/>
    <x v="0"/>
    <x v="0"/>
    <x v="1"/>
    <x v="0"/>
    <x v="0"/>
    <x v="0"/>
    <x v="0"/>
    <x v="0"/>
    <x v="0"/>
    <x v="0"/>
    <s v="Apoio a favor da senhora Ana Sofia Tavares, para pagamento transporte da aluna do curso de cozinha na zona norte, conforme anexo."/>
  </r>
  <r>
    <x v="0"/>
    <n v="0"/>
    <n v="0"/>
    <n v="0"/>
    <n v="235053"/>
    <x v="5724"/>
    <x v="0"/>
    <x v="0"/>
    <x v="0"/>
    <s v="01.27.04.03"/>
    <x v="4"/>
    <x v="1"/>
    <x v="1"/>
    <s v="Infra-Estruturas e Transportes"/>
    <s v="01.27.04"/>
    <s v="Infra-Estruturas e Transportes"/>
    <s v="01.27.04"/>
    <x v="4"/>
    <x v="0"/>
    <x v="2"/>
    <x v="2"/>
    <x v="0"/>
    <x v="1"/>
    <x v="0"/>
    <x v="0"/>
    <x v="3"/>
    <s v="2024-05-15"/>
    <x v="1"/>
    <n v="235053"/>
    <x v="0"/>
    <m/>
    <x v="0"/>
    <m/>
    <x v="642"/>
    <n v="100475912"/>
    <x v="0"/>
    <x v="0"/>
    <s v="Plano de emergencia da epoca de chuvas"/>
    <s v="ORI"/>
    <x v="0"/>
    <m/>
    <x v="0"/>
    <x v="0"/>
    <x v="0"/>
    <x v="0"/>
    <x v="0"/>
    <x v="0"/>
    <x v="0"/>
    <x v="0"/>
    <x v="0"/>
    <x v="0"/>
    <x v="0"/>
    <s v="Plano de emergencia da epoca de chuvas"/>
    <x v="0"/>
    <x v="0"/>
    <x v="0"/>
    <x v="0"/>
    <x v="1"/>
    <x v="0"/>
    <x v="0"/>
    <x v="0"/>
    <x v="0"/>
    <x v="0"/>
    <x v="0"/>
    <x v="0"/>
    <s v="Liquidação da fatura a favor da Oficina MDM, referente a aluguer de máquina, para limpeza de caminhos da ribeira de Hortelã, Txatxa e Gon Gon, conforme proposta em anexo.  "/>
  </r>
  <r>
    <x v="0"/>
    <n v="0"/>
    <n v="0"/>
    <n v="0"/>
    <n v="5000"/>
    <x v="5725"/>
    <x v="0"/>
    <x v="1"/>
    <x v="0"/>
    <s v="03.03.10"/>
    <x v="8"/>
    <x v="0"/>
    <x v="4"/>
    <s v="Receitas Da Câmara"/>
    <s v="03.03.10"/>
    <s v="Receitas Da Câmara"/>
    <s v="03.03.10"/>
    <x v="57"/>
    <x v="0"/>
    <x v="3"/>
    <x v="12"/>
    <x v="0"/>
    <x v="0"/>
    <x v="2"/>
    <x v="0"/>
    <x v="4"/>
    <s v="2024-06-21"/>
    <x v="1"/>
    <n v="5000"/>
    <x v="0"/>
    <m/>
    <x v="0"/>
    <m/>
    <x v="6"/>
    <n v="100474914"/>
    <x v="0"/>
    <x v="0"/>
    <s v="Receitas Da Câmara"/>
    <s v="EXT"/>
    <x v="0"/>
    <s v="RDC"/>
    <x v="0"/>
    <x v="0"/>
    <x v="0"/>
    <x v="0"/>
    <x v="0"/>
    <x v="0"/>
    <x v="0"/>
    <x v="0"/>
    <x v="0"/>
    <x v="0"/>
    <x v="0"/>
    <s v="Receitas Da Câmara"/>
    <x v="0"/>
    <x v="0"/>
    <x v="0"/>
    <x v="0"/>
    <x v="0"/>
    <x v="0"/>
    <x v="0"/>
    <x v="0"/>
    <x v="0"/>
    <x v="0"/>
    <x v="0"/>
    <x v="0"/>
    <s v="Reposição de salario Amelia Almeida, conforme anexo."/>
  </r>
  <r>
    <x v="0"/>
    <n v="0"/>
    <n v="0"/>
    <n v="0"/>
    <n v="313000"/>
    <x v="5726"/>
    <x v="0"/>
    <x v="0"/>
    <x v="0"/>
    <s v="03.16.15"/>
    <x v="0"/>
    <x v="0"/>
    <x v="0"/>
    <s v="Direção Financeira"/>
    <s v="03.16.15"/>
    <s v="Direção Financeira"/>
    <s v="03.16.15"/>
    <x v="0"/>
    <x v="0"/>
    <x v="0"/>
    <x v="0"/>
    <x v="0"/>
    <x v="0"/>
    <x v="0"/>
    <x v="0"/>
    <x v="7"/>
    <s v="2024-09-04"/>
    <x v="2"/>
    <n v="313000"/>
    <x v="0"/>
    <m/>
    <x v="0"/>
    <m/>
    <x v="27"/>
    <n v="100479096"/>
    <x v="0"/>
    <x v="0"/>
    <s v="Direção Financeira"/>
    <s v="ORI"/>
    <x v="0"/>
    <m/>
    <x v="0"/>
    <x v="0"/>
    <x v="0"/>
    <x v="0"/>
    <x v="0"/>
    <x v="0"/>
    <x v="0"/>
    <x v="0"/>
    <x v="0"/>
    <x v="0"/>
    <x v="0"/>
    <s v="Direção Financeira"/>
    <x v="0"/>
    <x v="0"/>
    <x v="0"/>
    <x v="0"/>
    <x v="0"/>
    <x v="0"/>
    <x v="0"/>
    <x v="0"/>
    <x v="0"/>
    <x v="0"/>
    <x v="0"/>
    <x v="0"/>
    <s v="Pagamento referente a aquisição de cabos, sensores, afinação de travão, arranque de interior para a viatura ST-35-RP afeto aos serviços da CMSM, conforme anexo."/>
  </r>
  <r>
    <x v="1"/>
    <n v="0"/>
    <n v="0"/>
    <n v="0"/>
    <n v="149921"/>
    <x v="5727"/>
    <x v="0"/>
    <x v="0"/>
    <x v="0"/>
    <s v="01.27.06.42"/>
    <x v="22"/>
    <x v="1"/>
    <x v="1"/>
    <s v="Requalificação Urbana e habitação"/>
    <s v="01.27.06"/>
    <s v="Requalificação Urbana e habitação"/>
    <s v="01.27.06"/>
    <x v="1"/>
    <x v="0"/>
    <x v="0"/>
    <x v="0"/>
    <x v="0"/>
    <x v="1"/>
    <x v="1"/>
    <x v="0"/>
    <x v="3"/>
    <s v="2024-05-10"/>
    <x v="1"/>
    <n v="149921"/>
    <x v="0"/>
    <m/>
    <x v="0"/>
    <m/>
    <x v="1"/>
    <n v="100476920"/>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aquisição de combustível, destinados a viatura afeto a obra de construção do campo de relvado sintético de Manguinho, conforme anexo. "/>
  </r>
  <r>
    <x v="1"/>
    <n v="0"/>
    <n v="0"/>
    <n v="0"/>
    <n v="125500"/>
    <x v="5728"/>
    <x v="0"/>
    <x v="0"/>
    <x v="0"/>
    <s v="01.27.06.80"/>
    <x v="1"/>
    <x v="1"/>
    <x v="1"/>
    <s v="Requalificação Urbana e habitação"/>
    <s v="01.27.06"/>
    <s v="Requalificação Urbana e habitação"/>
    <s v="01.27.06"/>
    <x v="1"/>
    <x v="0"/>
    <x v="0"/>
    <x v="0"/>
    <x v="0"/>
    <x v="1"/>
    <x v="1"/>
    <x v="0"/>
    <x v="1"/>
    <s v="2024-03-21"/>
    <x v="0"/>
    <n v="125500"/>
    <x v="0"/>
    <m/>
    <x v="0"/>
    <m/>
    <x v="496"/>
    <n v="100479592"/>
    <x v="0"/>
    <x v="0"/>
    <s v="Requalificação Urbana de Veneza"/>
    <s v="ORI"/>
    <x v="0"/>
    <m/>
    <x v="0"/>
    <x v="0"/>
    <x v="0"/>
    <x v="0"/>
    <x v="0"/>
    <x v="0"/>
    <x v="0"/>
    <x v="0"/>
    <x v="0"/>
    <x v="0"/>
    <x v="0"/>
    <s v="Requalificação Urbana de Veneza"/>
    <x v="0"/>
    <x v="0"/>
    <x v="0"/>
    <x v="0"/>
    <x v="1"/>
    <x v="0"/>
    <x v="0"/>
    <x v="0"/>
    <x v="0"/>
    <x v="0"/>
    <x v="0"/>
    <x v="0"/>
    <s v="Liquidação do pagamento referente a transporte de terra, pedras, areias e britas para obras de requalificação urbana e ambiental de Veneza, conforme anexo. "/>
  </r>
  <r>
    <x v="0"/>
    <n v="0"/>
    <n v="0"/>
    <n v="0"/>
    <n v="154185"/>
    <x v="5729"/>
    <x v="0"/>
    <x v="0"/>
    <x v="0"/>
    <s v="01.25.05.12"/>
    <x v="10"/>
    <x v="3"/>
    <x v="3"/>
    <s v="Saúde"/>
    <s v="01.25.05"/>
    <s v="Saúde"/>
    <s v="01.25.05"/>
    <x v="7"/>
    <x v="0"/>
    <x v="4"/>
    <x v="4"/>
    <x v="0"/>
    <x v="1"/>
    <x v="0"/>
    <x v="0"/>
    <x v="6"/>
    <s v="2024-04-24"/>
    <x v="1"/>
    <n v="154185"/>
    <x v="0"/>
    <m/>
    <x v="0"/>
    <m/>
    <x v="102"/>
    <n v="100475220"/>
    <x v="0"/>
    <x v="0"/>
    <s v="Promoção e Inclusão Social"/>
    <s v="ORI"/>
    <x v="0"/>
    <m/>
    <x v="0"/>
    <x v="0"/>
    <x v="0"/>
    <x v="0"/>
    <x v="0"/>
    <x v="0"/>
    <x v="0"/>
    <x v="0"/>
    <x v="0"/>
    <x v="0"/>
    <x v="0"/>
    <s v="Promoção e Inclusão Social"/>
    <x v="0"/>
    <x v="0"/>
    <x v="0"/>
    <x v="0"/>
    <x v="1"/>
    <x v="0"/>
    <x v="0"/>
    <x v="0"/>
    <x v="0"/>
    <x v="0"/>
    <x v="0"/>
    <x v="0"/>
    <s v="Pagamento referente a fornecimento materiais de canalização, para a reabilitação do centro de apoio à Vítima, conforme proposta em anexo."/>
  </r>
  <r>
    <x v="0"/>
    <n v="0"/>
    <n v="0"/>
    <n v="0"/>
    <n v="56570"/>
    <x v="5730"/>
    <x v="0"/>
    <x v="0"/>
    <x v="0"/>
    <s v="03.16.15"/>
    <x v="0"/>
    <x v="0"/>
    <x v="0"/>
    <s v="Direção Financeira"/>
    <s v="03.16.15"/>
    <s v="Direção Financeira"/>
    <s v="03.16.15"/>
    <x v="41"/>
    <x v="0"/>
    <x v="0"/>
    <x v="1"/>
    <x v="0"/>
    <x v="0"/>
    <x v="0"/>
    <x v="0"/>
    <x v="6"/>
    <s v="2024-04-16"/>
    <x v="1"/>
    <n v="56570"/>
    <x v="0"/>
    <m/>
    <x v="0"/>
    <m/>
    <x v="97"/>
    <n v="100479452"/>
    <x v="0"/>
    <x v="0"/>
    <s v="Direção Financeira"/>
    <s v="ORI"/>
    <x v="0"/>
    <m/>
    <x v="0"/>
    <x v="0"/>
    <x v="0"/>
    <x v="0"/>
    <x v="0"/>
    <x v="0"/>
    <x v="0"/>
    <x v="0"/>
    <x v="0"/>
    <x v="0"/>
    <x v="0"/>
    <s v="Direção Financeira"/>
    <x v="0"/>
    <x v="0"/>
    <x v="0"/>
    <x v="0"/>
    <x v="0"/>
    <x v="0"/>
    <x v="0"/>
    <x v="0"/>
    <x v="0"/>
    <x v="0"/>
    <x v="0"/>
    <x v="0"/>
    <s v="  Pagamento a favor da Newash Automóvel, pela aquisição de serviços de manutenção das viaturas da CMSM, conforme anexo.   "/>
  </r>
  <r>
    <x v="0"/>
    <n v="0"/>
    <n v="0"/>
    <n v="0"/>
    <n v="19200"/>
    <x v="5731"/>
    <x v="0"/>
    <x v="0"/>
    <x v="0"/>
    <s v="01.25.01.10"/>
    <x v="33"/>
    <x v="3"/>
    <x v="3"/>
    <s v="Educação"/>
    <s v="01.25.01"/>
    <s v="Educação"/>
    <s v="01.25.01"/>
    <x v="4"/>
    <x v="0"/>
    <x v="2"/>
    <x v="2"/>
    <x v="0"/>
    <x v="1"/>
    <x v="0"/>
    <x v="0"/>
    <x v="3"/>
    <s v="2024-05-29"/>
    <x v="1"/>
    <n v="19200"/>
    <x v="0"/>
    <m/>
    <x v="0"/>
    <m/>
    <x v="77"/>
    <n v="100477538"/>
    <x v="0"/>
    <x v="0"/>
    <s v="Transporte escolar"/>
    <s v="ORI"/>
    <x v="0"/>
    <m/>
    <x v="0"/>
    <x v="0"/>
    <x v="0"/>
    <x v="0"/>
    <x v="0"/>
    <x v="0"/>
    <x v="0"/>
    <x v="0"/>
    <x v="0"/>
    <x v="0"/>
    <x v="0"/>
    <s v="Transporte escolar"/>
    <x v="0"/>
    <x v="0"/>
    <x v="0"/>
    <x v="0"/>
    <x v="1"/>
    <x v="0"/>
    <x v="0"/>
    <x v="0"/>
    <x v="0"/>
    <x v="0"/>
    <x v="0"/>
    <x v="0"/>
    <s v=" Pagamento a favor da Oficina Mecânica André, para a aquisição de serviços de reparação da viatura ST-76-QP afeto aos transporte escolar da CMSM, conforme anexo.    "/>
  </r>
  <r>
    <x v="1"/>
    <n v="0"/>
    <n v="0"/>
    <n v="0"/>
    <n v="105000"/>
    <x v="5732"/>
    <x v="0"/>
    <x v="1"/>
    <x v="0"/>
    <s v="03.03.10"/>
    <x v="8"/>
    <x v="0"/>
    <x v="4"/>
    <s v="Receitas Da Câmara"/>
    <s v="03.03.10"/>
    <s v="Receitas Da Câmara"/>
    <s v="03.03.10"/>
    <x v="56"/>
    <x v="0"/>
    <x v="6"/>
    <x v="10"/>
    <x v="0"/>
    <x v="0"/>
    <x v="2"/>
    <x v="0"/>
    <x v="6"/>
    <s v="2024-04-24"/>
    <x v="1"/>
    <n v="105000"/>
    <x v="0"/>
    <m/>
    <x v="0"/>
    <m/>
    <x v="6"/>
    <n v="100474914"/>
    <x v="0"/>
    <x v="0"/>
    <s v="Receitas Da Câmara"/>
    <s v="EXT"/>
    <x v="0"/>
    <s v="RDC"/>
    <x v="0"/>
    <x v="0"/>
    <x v="0"/>
    <x v="0"/>
    <x v="0"/>
    <x v="0"/>
    <x v="0"/>
    <x v="0"/>
    <x v="0"/>
    <x v="0"/>
    <x v="0"/>
    <s v="Receitas Da Câmara"/>
    <x v="0"/>
    <x v="0"/>
    <x v="0"/>
    <x v="0"/>
    <x v="0"/>
    <x v="0"/>
    <x v="0"/>
    <x v="0"/>
    <x v="0"/>
    <x v="0"/>
    <x v="0"/>
    <x v="0"/>
    <s v="Transferência de FAC1 2024, conforme anexo."/>
  </r>
  <r>
    <x v="0"/>
    <n v="0"/>
    <n v="0"/>
    <n v="0"/>
    <n v="1400"/>
    <x v="5733"/>
    <x v="0"/>
    <x v="0"/>
    <x v="0"/>
    <s v="03.16.15"/>
    <x v="0"/>
    <x v="0"/>
    <x v="0"/>
    <s v="Direção Financeira"/>
    <s v="03.16.15"/>
    <s v="Direção Financeira"/>
    <s v="03.16.15"/>
    <x v="3"/>
    <x v="0"/>
    <x v="0"/>
    <x v="1"/>
    <x v="0"/>
    <x v="0"/>
    <x v="0"/>
    <x v="0"/>
    <x v="3"/>
    <s v="2024-05-07"/>
    <x v="1"/>
    <n v="1400"/>
    <x v="0"/>
    <m/>
    <x v="0"/>
    <m/>
    <x v="81"/>
    <n v="100476675"/>
    <x v="0"/>
    <x v="0"/>
    <s v="Direção Financeira"/>
    <s v="ORI"/>
    <x v="0"/>
    <m/>
    <x v="0"/>
    <x v="0"/>
    <x v="0"/>
    <x v="0"/>
    <x v="0"/>
    <x v="0"/>
    <x v="0"/>
    <x v="0"/>
    <x v="0"/>
    <x v="0"/>
    <x v="0"/>
    <s v="Direção Financeira"/>
    <x v="0"/>
    <x v="0"/>
    <x v="0"/>
    <x v="0"/>
    <x v="0"/>
    <x v="0"/>
    <x v="0"/>
    <x v="0"/>
    <x v="0"/>
    <x v="0"/>
    <x v="0"/>
    <x v="0"/>
    <s v="Ajuda de custo a favor do Sr. José Jorge Fernandes pela sua deslocação em missão de serviço a cidade da Praia no dia 06 de Maio de 2024, conforme justificativo em anexo. "/>
  </r>
  <r>
    <x v="0"/>
    <n v="0"/>
    <n v="0"/>
    <n v="0"/>
    <n v="23942"/>
    <x v="5734"/>
    <x v="0"/>
    <x v="1"/>
    <x v="0"/>
    <s v="80.02.01"/>
    <x v="2"/>
    <x v="2"/>
    <x v="2"/>
    <s v="Retenções Iur"/>
    <s v="80.02.01"/>
    <s v="Retenções Iur"/>
    <s v="80.02.01"/>
    <x v="2"/>
    <x v="0"/>
    <x v="1"/>
    <x v="0"/>
    <x v="1"/>
    <x v="2"/>
    <x v="2"/>
    <x v="0"/>
    <x v="8"/>
    <s v="2024-10-23"/>
    <x v="3"/>
    <n v="23942"/>
    <x v="0"/>
    <m/>
    <x v="0"/>
    <m/>
    <x v="2"/>
    <n v="100474696"/>
    <x v="0"/>
    <x v="0"/>
    <s v="Retenções Iur"/>
    <s v="ORI"/>
    <x v="0"/>
    <s v="RIUR"/>
    <x v="0"/>
    <x v="0"/>
    <x v="0"/>
    <x v="0"/>
    <x v="0"/>
    <x v="0"/>
    <x v="0"/>
    <x v="0"/>
    <x v="0"/>
    <x v="0"/>
    <x v="0"/>
    <s v="Retenções Iur"/>
    <x v="0"/>
    <x v="0"/>
    <x v="0"/>
    <x v="0"/>
    <x v="2"/>
    <x v="0"/>
    <x v="0"/>
    <x v="0"/>
    <x v="0"/>
    <x v="1"/>
    <x v="0"/>
    <x v="0"/>
    <s v="RETENCAO OT"/>
  </r>
  <r>
    <x v="0"/>
    <n v="0"/>
    <n v="0"/>
    <n v="0"/>
    <n v="34613"/>
    <x v="5735"/>
    <x v="0"/>
    <x v="1"/>
    <x v="0"/>
    <s v="80.02.10.01"/>
    <x v="16"/>
    <x v="2"/>
    <x v="2"/>
    <s v="Outros"/>
    <s v="80.02.10"/>
    <s v="Outros"/>
    <s v="80.02.10"/>
    <x v="37"/>
    <x v="0"/>
    <x v="1"/>
    <x v="0"/>
    <x v="1"/>
    <x v="2"/>
    <x v="2"/>
    <x v="0"/>
    <x v="8"/>
    <s v="2024-10-23"/>
    <x v="3"/>
    <n v="3461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190"/>
    <x v="5736"/>
    <x v="0"/>
    <x v="1"/>
    <x v="0"/>
    <s v="80.02.10.02"/>
    <x v="42"/>
    <x v="2"/>
    <x v="2"/>
    <s v="Outros"/>
    <s v="80.02.10"/>
    <s v="Outros"/>
    <s v="80.02.10"/>
    <x v="67"/>
    <x v="0"/>
    <x v="1"/>
    <x v="0"/>
    <x v="1"/>
    <x v="2"/>
    <x v="2"/>
    <x v="0"/>
    <x v="8"/>
    <s v="2024-10-23"/>
    <x v="3"/>
    <n v="190"/>
    <x v="0"/>
    <m/>
    <x v="0"/>
    <m/>
    <x v="16"/>
    <n v="100474707"/>
    <x v="0"/>
    <x v="0"/>
    <s v="Retençoes STAPS"/>
    <s v="ORI"/>
    <x v="0"/>
    <s v="RSND"/>
    <x v="0"/>
    <x v="0"/>
    <x v="0"/>
    <x v="0"/>
    <x v="0"/>
    <x v="0"/>
    <x v="0"/>
    <x v="0"/>
    <x v="0"/>
    <x v="0"/>
    <x v="0"/>
    <s v="Retençoes STAPS"/>
    <x v="0"/>
    <x v="0"/>
    <x v="0"/>
    <x v="0"/>
    <x v="2"/>
    <x v="0"/>
    <x v="0"/>
    <x v="0"/>
    <x v="0"/>
    <x v="1"/>
    <x v="0"/>
    <x v="0"/>
    <s v="RETENCAO OT"/>
  </r>
  <r>
    <x v="0"/>
    <n v="0"/>
    <n v="0"/>
    <n v="0"/>
    <n v="4348"/>
    <x v="5737"/>
    <x v="0"/>
    <x v="1"/>
    <x v="0"/>
    <s v="80.02.10.26"/>
    <x v="13"/>
    <x v="2"/>
    <x v="2"/>
    <s v="Outros"/>
    <s v="80.02.10"/>
    <s v="Outros"/>
    <s v="80.02.10"/>
    <x v="34"/>
    <x v="0"/>
    <x v="1"/>
    <x v="9"/>
    <x v="1"/>
    <x v="2"/>
    <x v="2"/>
    <x v="0"/>
    <x v="8"/>
    <s v="2024-10-23"/>
    <x v="3"/>
    <n v="4348"/>
    <x v="0"/>
    <m/>
    <x v="0"/>
    <m/>
    <x v="15"/>
    <n v="100479277"/>
    <x v="0"/>
    <x v="0"/>
    <s v="Retenção Sansung"/>
    <s v="ORI"/>
    <x v="0"/>
    <s v="RS"/>
    <x v="0"/>
    <x v="0"/>
    <x v="0"/>
    <x v="0"/>
    <x v="0"/>
    <x v="0"/>
    <x v="0"/>
    <x v="0"/>
    <x v="0"/>
    <x v="0"/>
    <x v="0"/>
    <s v="Retenção Sansung"/>
    <x v="0"/>
    <x v="0"/>
    <x v="0"/>
    <x v="0"/>
    <x v="2"/>
    <x v="0"/>
    <x v="0"/>
    <x v="0"/>
    <x v="0"/>
    <x v="1"/>
    <x v="0"/>
    <x v="0"/>
    <s v="RETENCAO OT"/>
  </r>
  <r>
    <x v="0"/>
    <n v="0"/>
    <n v="0"/>
    <n v="0"/>
    <n v="3050"/>
    <x v="5738"/>
    <x v="0"/>
    <x v="1"/>
    <x v="0"/>
    <s v="80.02.01"/>
    <x v="2"/>
    <x v="2"/>
    <x v="2"/>
    <s v="Retenções Iur"/>
    <s v="80.02.01"/>
    <s v="Retenções Iur"/>
    <s v="80.02.01"/>
    <x v="2"/>
    <x v="0"/>
    <x v="1"/>
    <x v="0"/>
    <x v="1"/>
    <x v="2"/>
    <x v="2"/>
    <x v="0"/>
    <x v="8"/>
    <s v="2024-10-23"/>
    <x v="3"/>
    <n v="3050"/>
    <x v="0"/>
    <m/>
    <x v="0"/>
    <m/>
    <x v="2"/>
    <n v="100474696"/>
    <x v="0"/>
    <x v="0"/>
    <s v="Retenções Iur"/>
    <s v="ORI"/>
    <x v="0"/>
    <s v="RIUR"/>
    <x v="0"/>
    <x v="0"/>
    <x v="0"/>
    <x v="0"/>
    <x v="0"/>
    <x v="0"/>
    <x v="0"/>
    <x v="0"/>
    <x v="0"/>
    <x v="0"/>
    <x v="0"/>
    <s v="Retenções Iur"/>
    <x v="0"/>
    <x v="0"/>
    <x v="0"/>
    <x v="0"/>
    <x v="2"/>
    <x v="0"/>
    <x v="0"/>
    <x v="0"/>
    <x v="0"/>
    <x v="1"/>
    <x v="0"/>
    <x v="0"/>
    <s v="RETENCAO OT"/>
  </r>
  <r>
    <x v="0"/>
    <n v="0"/>
    <n v="0"/>
    <n v="0"/>
    <n v="6800"/>
    <x v="5739"/>
    <x v="0"/>
    <x v="1"/>
    <x v="0"/>
    <s v="80.02.10.01"/>
    <x v="16"/>
    <x v="2"/>
    <x v="2"/>
    <s v="Outros"/>
    <s v="80.02.10"/>
    <s v="Outros"/>
    <s v="80.02.10"/>
    <x v="37"/>
    <x v="0"/>
    <x v="1"/>
    <x v="0"/>
    <x v="1"/>
    <x v="2"/>
    <x v="2"/>
    <x v="0"/>
    <x v="8"/>
    <s v="2024-10-23"/>
    <x v="3"/>
    <n v="6800"/>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600"/>
    <x v="5740"/>
    <x v="0"/>
    <x v="1"/>
    <x v="0"/>
    <s v="80.02.10.23"/>
    <x v="46"/>
    <x v="2"/>
    <x v="2"/>
    <s v="Outros"/>
    <s v="80.02.10"/>
    <s v="Outros"/>
    <s v="80.02.10"/>
    <x v="67"/>
    <x v="0"/>
    <x v="1"/>
    <x v="0"/>
    <x v="1"/>
    <x v="2"/>
    <x v="2"/>
    <x v="0"/>
    <x v="8"/>
    <s v="2024-10-23"/>
    <x v="3"/>
    <n v="600"/>
    <x v="0"/>
    <m/>
    <x v="0"/>
    <m/>
    <x v="136"/>
    <n v="100478986"/>
    <x v="0"/>
    <x v="0"/>
    <s v="Retenções SISCAP"/>
    <s v="ORI"/>
    <x v="0"/>
    <s v="SISCAP"/>
    <x v="0"/>
    <x v="0"/>
    <x v="0"/>
    <x v="0"/>
    <x v="0"/>
    <x v="0"/>
    <x v="0"/>
    <x v="0"/>
    <x v="0"/>
    <x v="0"/>
    <x v="0"/>
    <s v="Retenções SISCAP"/>
    <x v="0"/>
    <x v="0"/>
    <x v="0"/>
    <x v="0"/>
    <x v="2"/>
    <x v="0"/>
    <x v="0"/>
    <x v="0"/>
    <x v="0"/>
    <x v="1"/>
    <x v="0"/>
    <x v="0"/>
    <s v="RETENCAO OT"/>
  </r>
  <r>
    <x v="0"/>
    <n v="0"/>
    <n v="0"/>
    <n v="0"/>
    <n v="850"/>
    <x v="5741"/>
    <x v="0"/>
    <x v="1"/>
    <x v="0"/>
    <s v="80.02.10.24"/>
    <x v="47"/>
    <x v="2"/>
    <x v="2"/>
    <s v="Outros"/>
    <s v="80.02.10"/>
    <s v="Outros"/>
    <s v="80.02.10"/>
    <x v="67"/>
    <x v="0"/>
    <x v="1"/>
    <x v="0"/>
    <x v="1"/>
    <x v="2"/>
    <x v="2"/>
    <x v="0"/>
    <x v="8"/>
    <s v="2024-10-23"/>
    <x v="3"/>
    <n v="850"/>
    <x v="0"/>
    <m/>
    <x v="0"/>
    <m/>
    <x v="18"/>
    <n v="100478987"/>
    <x v="0"/>
    <x v="0"/>
    <s v="Retenções SIACSA"/>
    <s v="ORI"/>
    <x v="0"/>
    <s v="SIACSA"/>
    <x v="0"/>
    <x v="0"/>
    <x v="0"/>
    <x v="0"/>
    <x v="0"/>
    <x v="0"/>
    <x v="0"/>
    <x v="0"/>
    <x v="0"/>
    <x v="0"/>
    <x v="0"/>
    <s v="Retenções SIACSA"/>
    <x v="0"/>
    <x v="0"/>
    <x v="0"/>
    <x v="0"/>
    <x v="2"/>
    <x v="0"/>
    <x v="0"/>
    <x v="0"/>
    <x v="0"/>
    <x v="1"/>
    <x v="0"/>
    <x v="0"/>
    <s v="RETENCAO OT"/>
  </r>
  <r>
    <x v="0"/>
    <n v="0"/>
    <n v="0"/>
    <n v="0"/>
    <n v="1541"/>
    <x v="5742"/>
    <x v="0"/>
    <x v="1"/>
    <x v="0"/>
    <s v="80.02.10.26"/>
    <x v="13"/>
    <x v="2"/>
    <x v="2"/>
    <s v="Outros"/>
    <s v="80.02.10"/>
    <s v="Outros"/>
    <s v="80.02.10"/>
    <x v="34"/>
    <x v="0"/>
    <x v="1"/>
    <x v="9"/>
    <x v="1"/>
    <x v="2"/>
    <x v="2"/>
    <x v="0"/>
    <x v="8"/>
    <s v="2024-10-23"/>
    <x v="3"/>
    <n v="1541"/>
    <x v="0"/>
    <m/>
    <x v="0"/>
    <m/>
    <x v="15"/>
    <n v="100479277"/>
    <x v="0"/>
    <x v="0"/>
    <s v="Retenção Sansung"/>
    <s v="ORI"/>
    <x v="0"/>
    <s v="RS"/>
    <x v="0"/>
    <x v="0"/>
    <x v="0"/>
    <x v="0"/>
    <x v="0"/>
    <x v="0"/>
    <x v="0"/>
    <x v="0"/>
    <x v="0"/>
    <x v="0"/>
    <x v="0"/>
    <s v="Retenção Sansung"/>
    <x v="0"/>
    <x v="0"/>
    <x v="0"/>
    <x v="0"/>
    <x v="2"/>
    <x v="0"/>
    <x v="0"/>
    <x v="0"/>
    <x v="0"/>
    <x v="1"/>
    <x v="0"/>
    <x v="0"/>
    <s v="RETENCAO OT"/>
  </r>
  <r>
    <x v="0"/>
    <n v="0"/>
    <n v="0"/>
    <n v="0"/>
    <n v="14979"/>
    <x v="5743"/>
    <x v="0"/>
    <x v="1"/>
    <x v="0"/>
    <s v="80.02.01"/>
    <x v="2"/>
    <x v="2"/>
    <x v="2"/>
    <s v="Retenções Iur"/>
    <s v="80.02.01"/>
    <s v="Retenções Iur"/>
    <s v="80.02.01"/>
    <x v="2"/>
    <x v="0"/>
    <x v="1"/>
    <x v="0"/>
    <x v="1"/>
    <x v="2"/>
    <x v="2"/>
    <x v="0"/>
    <x v="8"/>
    <s v="2024-10-23"/>
    <x v="3"/>
    <n v="14979"/>
    <x v="0"/>
    <m/>
    <x v="0"/>
    <m/>
    <x v="2"/>
    <n v="100474696"/>
    <x v="0"/>
    <x v="0"/>
    <s v="Retenções Iur"/>
    <s v="ORI"/>
    <x v="0"/>
    <s v="RIUR"/>
    <x v="0"/>
    <x v="0"/>
    <x v="0"/>
    <x v="0"/>
    <x v="0"/>
    <x v="0"/>
    <x v="0"/>
    <x v="0"/>
    <x v="0"/>
    <x v="0"/>
    <x v="0"/>
    <s v="Retenções Iur"/>
    <x v="0"/>
    <x v="0"/>
    <x v="0"/>
    <x v="0"/>
    <x v="2"/>
    <x v="0"/>
    <x v="0"/>
    <x v="0"/>
    <x v="0"/>
    <x v="1"/>
    <x v="0"/>
    <x v="0"/>
    <s v="RETENCAO OT"/>
  </r>
  <r>
    <x v="0"/>
    <n v="0"/>
    <n v="0"/>
    <n v="0"/>
    <n v="9792"/>
    <x v="5744"/>
    <x v="0"/>
    <x v="1"/>
    <x v="0"/>
    <s v="80.02.10.01"/>
    <x v="16"/>
    <x v="2"/>
    <x v="2"/>
    <s v="Outros"/>
    <s v="80.02.10"/>
    <s v="Outros"/>
    <s v="80.02.10"/>
    <x v="37"/>
    <x v="0"/>
    <x v="1"/>
    <x v="0"/>
    <x v="1"/>
    <x v="2"/>
    <x v="2"/>
    <x v="0"/>
    <x v="8"/>
    <s v="2024-10-23"/>
    <x v="3"/>
    <n v="9792"/>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10834"/>
    <x v="5745"/>
    <x v="0"/>
    <x v="1"/>
    <x v="0"/>
    <s v="80.02.01"/>
    <x v="2"/>
    <x v="2"/>
    <x v="2"/>
    <s v="Retenções Iur"/>
    <s v="80.02.01"/>
    <s v="Retenções Iur"/>
    <s v="80.02.01"/>
    <x v="2"/>
    <x v="0"/>
    <x v="1"/>
    <x v="0"/>
    <x v="1"/>
    <x v="2"/>
    <x v="2"/>
    <x v="0"/>
    <x v="8"/>
    <s v="2024-10-23"/>
    <x v="3"/>
    <n v="10834"/>
    <x v="0"/>
    <m/>
    <x v="0"/>
    <m/>
    <x v="2"/>
    <n v="100474696"/>
    <x v="0"/>
    <x v="0"/>
    <s v="Retenções Iur"/>
    <s v="ORI"/>
    <x v="0"/>
    <s v="RIUR"/>
    <x v="0"/>
    <x v="0"/>
    <x v="0"/>
    <x v="0"/>
    <x v="0"/>
    <x v="0"/>
    <x v="0"/>
    <x v="0"/>
    <x v="0"/>
    <x v="0"/>
    <x v="0"/>
    <s v="Retenções Iur"/>
    <x v="0"/>
    <x v="0"/>
    <x v="0"/>
    <x v="0"/>
    <x v="2"/>
    <x v="0"/>
    <x v="0"/>
    <x v="0"/>
    <x v="0"/>
    <x v="1"/>
    <x v="0"/>
    <x v="0"/>
    <s v="RETENCAO OT"/>
  </r>
  <r>
    <x v="0"/>
    <n v="0"/>
    <n v="0"/>
    <n v="0"/>
    <n v="8213"/>
    <x v="5746"/>
    <x v="0"/>
    <x v="1"/>
    <x v="0"/>
    <s v="80.02.10.01"/>
    <x v="16"/>
    <x v="2"/>
    <x v="2"/>
    <s v="Outros"/>
    <s v="80.02.10"/>
    <s v="Outros"/>
    <s v="80.02.10"/>
    <x v="37"/>
    <x v="0"/>
    <x v="1"/>
    <x v="0"/>
    <x v="1"/>
    <x v="2"/>
    <x v="2"/>
    <x v="0"/>
    <x v="8"/>
    <s v="2024-10-23"/>
    <x v="3"/>
    <n v="821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23699"/>
    <x v="5747"/>
    <x v="0"/>
    <x v="1"/>
    <x v="0"/>
    <s v="80.02.01"/>
    <x v="2"/>
    <x v="2"/>
    <x v="2"/>
    <s v="Retenções Iur"/>
    <s v="80.02.01"/>
    <s v="Retenções Iur"/>
    <s v="80.02.01"/>
    <x v="2"/>
    <x v="0"/>
    <x v="1"/>
    <x v="0"/>
    <x v="1"/>
    <x v="2"/>
    <x v="2"/>
    <x v="0"/>
    <x v="8"/>
    <s v="2024-10-23"/>
    <x v="3"/>
    <n v="23699"/>
    <x v="0"/>
    <m/>
    <x v="0"/>
    <m/>
    <x v="2"/>
    <n v="100474696"/>
    <x v="0"/>
    <x v="0"/>
    <s v="Retenções Iur"/>
    <s v="ORI"/>
    <x v="0"/>
    <s v="RIUR"/>
    <x v="0"/>
    <x v="0"/>
    <x v="0"/>
    <x v="0"/>
    <x v="0"/>
    <x v="0"/>
    <x v="0"/>
    <x v="0"/>
    <x v="0"/>
    <x v="0"/>
    <x v="0"/>
    <s v="Retenções Iur"/>
    <x v="0"/>
    <x v="0"/>
    <x v="0"/>
    <x v="0"/>
    <x v="2"/>
    <x v="0"/>
    <x v="0"/>
    <x v="0"/>
    <x v="0"/>
    <x v="1"/>
    <x v="0"/>
    <x v="0"/>
    <s v="RETENCAO OT"/>
  </r>
  <r>
    <x v="0"/>
    <n v="0"/>
    <n v="0"/>
    <n v="0"/>
    <n v="14053"/>
    <x v="5748"/>
    <x v="0"/>
    <x v="1"/>
    <x v="0"/>
    <s v="80.02.10.01"/>
    <x v="16"/>
    <x v="2"/>
    <x v="2"/>
    <s v="Outros"/>
    <s v="80.02.10"/>
    <s v="Outros"/>
    <s v="80.02.10"/>
    <x v="37"/>
    <x v="0"/>
    <x v="1"/>
    <x v="0"/>
    <x v="1"/>
    <x v="2"/>
    <x v="2"/>
    <x v="0"/>
    <x v="8"/>
    <s v="2024-10-23"/>
    <x v="3"/>
    <n v="14053"/>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25689"/>
    <x v="5749"/>
    <x v="0"/>
    <x v="1"/>
    <x v="0"/>
    <s v="80.02.01"/>
    <x v="2"/>
    <x v="2"/>
    <x v="2"/>
    <s v="Retenções Iur"/>
    <s v="80.02.01"/>
    <s v="Retenções Iur"/>
    <s v="80.02.01"/>
    <x v="2"/>
    <x v="0"/>
    <x v="1"/>
    <x v="0"/>
    <x v="1"/>
    <x v="2"/>
    <x v="2"/>
    <x v="0"/>
    <x v="8"/>
    <s v="2024-10-23"/>
    <x v="3"/>
    <n v="25689"/>
    <x v="0"/>
    <m/>
    <x v="0"/>
    <m/>
    <x v="2"/>
    <n v="100474696"/>
    <x v="0"/>
    <x v="0"/>
    <s v="Retenções Iur"/>
    <s v="ORI"/>
    <x v="0"/>
    <s v="RIUR"/>
    <x v="0"/>
    <x v="0"/>
    <x v="0"/>
    <x v="0"/>
    <x v="0"/>
    <x v="0"/>
    <x v="0"/>
    <x v="0"/>
    <x v="0"/>
    <x v="0"/>
    <x v="0"/>
    <s v="Retenções Iur"/>
    <x v="0"/>
    <x v="0"/>
    <x v="0"/>
    <x v="0"/>
    <x v="2"/>
    <x v="0"/>
    <x v="0"/>
    <x v="0"/>
    <x v="0"/>
    <x v="1"/>
    <x v="0"/>
    <x v="0"/>
    <s v="RETENCAO OT"/>
  </r>
  <r>
    <x v="0"/>
    <n v="0"/>
    <n v="0"/>
    <n v="0"/>
    <n v="21225"/>
    <x v="5750"/>
    <x v="0"/>
    <x v="1"/>
    <x v="0"/>
    <s v="80.02.10.01"/>
    <x v="16"/>
    <x v="2"/>
    <x v="2"/>
    <s v="Outros"/>
    <s v="80.02.10"/>
    <s v="Outros"/>
    <s v="80.02.10"/>
    <x v="37"/>
    <x v="0"/>
    <x v="1"/>
    <x v="0"/>
    <x v="1"/>
    <x v="2"/>
    <x v="2"/>
    <x v="0"/>
    <x v="8"/>
    <s v="2024-10-23"/>
    <x v="3"/>
    <n v="21225"/>
    <x v="0"/>
    <m/>
    <x v="0"/>
    <m/>
    <x v="19"/>
    <n v="100474706"/>
    <x v="0"/>
    <x v="0"/>
    <s v="Retençoes Previdencia Social"/>
    <s v="ORI"/>
    <x v="0"/>
    <s v="RPS"/>
    <x v="0"/>
    <x v="0"/>
    <x v="0"/>
    <x v="0"/>
    <x v="0"/>
    <x v="0"/>
    <x v="0"/>
    <x v="0"/>
    <x v="0"/>
    <x v="0"/>
    <x v="0"/>
    <s v="Retençoes Previdencia Social"/>
    <x v="0"/>
    <x v="0"/>
    <x v="0"/>
    <x v="0"/>
    <x v="2"/>
    <x v="0"/>
    <x v="0"/>
    <x v="0"/>
    <x v="0"/>
    <x v="1"/>
    <x v="0"/>
    <x v="0"/>
    <s v="RETENCAO OT"/>
  </r>
  <r>
    <x v="0"/>
    <n v="0"/>
    <n v="0"/>
    <n v="0"/>
    <n v="4800"/>
    <x v="5751"/>
    <x v="0"/>
    <x v="1"/>
    <x v="0"/>
    <s v="80.02.10.20"/>
    <x v="20"/>
    <x v="2"/>
    <x v="2"/>
    <s v="Outros"/>
    <s v="80.02.10"/>
    <s v="Outros"/>
    <s v="80.02.10"/>
    <x v="34"/>
    <x v="0"/>
    <x v="1"/>
    <x v="9"/>
    <x v="1"/>
    <x v="2"/>
    <x v="2"/>
    <x v="0"/>
    <x v="8"/>
    <s v="2024-10-23"/>
    <x v="3"/>
    <n v="4800"/>
    <x v="0"/>
    <m/>
    <x v="0"/>
    <m/>
    <x v="54"/>
    <n v="100477977"/>
    <x v="0"/>
    <x v="0"/>
    <s v="Retenções CVMovel"/>
    <s v="ORI"/>
    <x v="0"/>
    <s v="RT"/>
    <x v="0"/>
    <x v="0"/>
    <x v="0"/>
    <x v="0"/>
    <x v="0"/>
    <x v="0"/>
    <x v="0"/>
    <x v="0"/>
    <x v="0"/>
    <x v="0"/>
    <x v="0"/>
    <s v="Retenções CVMovel"/>
    <x v="0"/>
    <x v="0"/>
    <x v="0"/>
    <x v="0"/>
    <x v="2"/>
    <x v="0"/>
    <x v="0"/>
    <x v="0"/>
    <x v="0"/>
    <x v="1"/>
    <x v="0"/>
    <x v="0"/>
    <s v="RETENCAO OT"/>
  </r>
  <r>
    <x v="0"/>
    <n v="0"/>
    <n v="0"/>
    <n v="0"/>
    <n v="1541"/>
    <x v="5752"/>
    <x v="0"/>
    <x v="1"/>
    <x v="0"/>
    <s v="80.02.10.26"/>
    <x v="13"/>
    <x v="2"/>
    <x v="2"/>
    <s v="Outros"/>
    <s v="80.02.10"/>
    <s v="Outros"/>
    <s v="80.02.10"/>
    <x v="34"/>
    <x v="0"/>
    <x v="1"/>
    <x v="9"/>
    <x v="1"/>
    <x v="2"/>
    <x v="2"/>
    <x v="0"/>
    <x v="8"/>
    <s v="2024-10-23"/>
    <x v="3"/>
    <n v="1541"/>
    <x v="0"/>
    <m/>
    <x v="0"/>
    <m/>
    <x v="15"/>
    <n v="100479277"/>
    <x v="0"/>
    <x v="0"/>
    <s v="Retenção Sansung"/>
    <s v="ORI"/>
    <x v="0"/>
    <s v="RS"/>
    <x v="0"/>
    <x v="0"/>
    <x v="0"/>
    <x v="0"/>
    <x v="0"/>
    <x v="0"/>
    <x v="0"/>
    <x v="0"/>
    <x v="0"/>
    <x v="0"/>
    <x v="0"/>
    <s v="Retenção Sansung"/>
    <x v="0"/>
    <x v="0"/>
    <x v="0"/>
    <x v="0"/>
    <x v="2"/>
    <x v="0"/>
    <x v="0"/>
    <x v="0"/>
    <x v="0"/>
    <x v="1"/>
    <x v="0"/>
    <x v="0"/>
    <s v="RETENCAO OT"/>
  </r>
  <r>
    <x v="2"/>
    <n v="0"/>
    <n v="0"/>
    <n v="0"/>
    <n v="35000"/>
    <x v="5753"/>
    <x v="0"/>
    <x v="0"/>
    <x v="0"/>
    <s v="80.02.10.03"/>
    <x v="43"/>
    <x v="2"/>
    <x v="2"/>
    <s v="Outros"/>
    <s v="80.02.10"/>
    <s v="Outros"/>
    <s v="80.02.10"/>
    <x v="63"/>
    <x v="0"/>
    <x v="5"/>
    <x v="13"/>
    <x v="1"/>
    <x v="2"/>
    <x v="0"/>
    <x v="0"/>
    <x v="7"/>
    <s v="2024-09-27"/>
    <x v="2"/>
    <n v="35000"/>
    <x v="0"/>
    <m/>
    <x v="0"/>
    <m/>
    <x v="6"/>
    <n v="100474914"/>
    <x v="0"/>
    <x v="0"/>
    <s v="Retençoes Pensao Alimenticia"/>
    <s v="ORI"/>
    <x v="0"/>
    <s v="RPA"/>
    <x v="0"/>
    <x v="0"/>
    <x v="0"/>
    <x v="0"/>
    <x v="0"/>
    <x v="0"/>
    <x v="0"/>
    <x v="0"/>
    <x v="0"/>
    <x v="0"/>
    <x v="0"/>
    <s v="Retençoes Pensao Alimenticia"/>
    <x v="0"/>
    <x v="0"/>
    <x v="0"/>
    <x v="0"/>
    <x v="2"/>
    <x v="0"/>
    <x v="0"/>
    <x v="1"/>
    <x v="0"/>
    <x v="1"/>
    <x v="0"/>
    <x v="0"/>
    <s v="Transferência pelos descontos de pesão alimentícia retido no salario refente ao  de setembro 2024, conforme anexo."/>
  </r>
  <r>
    <x v="0"/>
    <n v="0"/>
    <n v="0"/>
    <n v="0"/>
    <n v="1400"/>
    <x v="5754"/>
    <x v="0"/>
    <x v="0"/>
    <x v="0"/>
    <s v="03.16.15"/>
    <x v="0"/>
    <x v="0"/>
    <x v="0"/>
    <s v="Direção Financeira"/>
    <s v="03.16.15"/>
    <s v="Direção Financeira"/>
    <s v="03.16.15"/>
    <x v="3"/>
    <x v="0"/>
    <x v="0"/>
    <x v="1"/>
    <x v="0"/>
    <x v="0"/>
    <x v="0"/>
    <x v="0"/>
    <x v="0"/>
    <s v="2024-01-11"/>
    <x v="0"/>
    <n v="1400"/>
    <x v="0"/>
    <m/>
    <x v="0"/>
    <m/>
    <x v="134"/>
    <n v="100477731"/>
    <x v="0"/>
    <x v="0"/>
    <s v="Direção Financeira"/>
    <s v="ORI"/>
    <x v="0"/>
    <m/>
    <x v="0"/>
    <x v="0"/>
    <x v="0"/>
    <x v="0"/>
    <x v="0"/>
    <x v="0"/>
    <x v="0"/>
    <x v="0"/>
    <x v="0"/>
    <x v="0"/>
    <x v="0"/>
    <s v="Direção Financeira"/>
    <x v="0"/>
    <x v="0"/>
    <x v="0"/>
    <x v="0"/>
    <x v="0"/>
    <x v="0"/>
    <x v="0"/>
    <x v="0"/>
    <x v="0"/>
    <x v="0"/>
    <x v="0"/>
    <x v="0"/>
    <s v="Ajuda de custo a favor do Sr. Gerson Arnaldo Lopes pela sua deslocação em missão de serviço a cidade da Praia no dia 10 de Janeiro de 2024, conforme justificativo em anexo."/>
  </r>
  <r>
    <x v="1"/>
    <n v="0"/>
    <n v="0"/>
    <n v="0"/>
    <n v="115000"/>
    <x v="5755"/>
    <x v="0"/>
    <x v="0"/>
    <x v="0"/>
    <s v="01.27.06.80"/>
    <x v="1"/>
    <x v="1"/>
    <x v="1"/>
    <s v="Requalificação Urbana e habitação"/>
    <s v="01.27.06"/>
    <s v="Requalificação Urbana e habitação"/>
    <s v="01.27.06"/>
    <x v="1"/>
    <x v="0"/>
    <x v="0"/>
    <x v="0"/>
    <x v="0"/>
    <x v="1"/>
    <x v="1"/>
    <x v="0"/>
    <x v="2"/>
    <s v="2024-02-20"/>
    <x v="0"/>
    <n v="115000"/>
    <x v="0"/>
    <m/>
    <x v="0"/>
    <m/>
    <x v="61"/>
    <n v="100397630"/>
    <x v="0"/>
    <x v="0"/>
    <s v="Requalificação Urbana de Veneza"/>
    <s v="ORI"/>
    <x v="0"/>
    <m/>
    <x v="0"/>
    <x v="0"/>
    <x v="0"/>
    <x v="0"/>
    <x v="0"/>
    <x v="0"/>
    <x v="0"/>
    <x v="0"/>
    <x v="0"/>
    <x v="0"/>
    <x v="0"/>
    <s v="Requalificação Urbana de Veneza"/>
    <x v="0"/>
    <x v="0"/>
    <x v="0"/>
    <x v="0"/>
    <x v="1"/>
    <x v="0"/>
    <x v="0"/>
    <x v="0"/>
    <x v="0"/>
    <x v="0"/>
    <x v="0"/>
    <x v="0"/>
    <s v="Pagamento referente a aquisição de serviços de transporte de terra e pedras para as obras de requalificação urbana e ambiental de praia de Veneza, conforme anexo."/>
  </r>
  <r>
    <x v="0"/>
    <n v="0"/>
    <n v="0"/>
    <n v="0"/>
    <n v="3400"/>
    <x v="5756"/>
    <x v="0"/>
    <x v="0"/>
    <x v="0"/>
    <s v="03.16.15"/>
    <x v="0"/>
    <x v="0"/>
    <x v="0"/>
    <s v="Direção Financeira"/>
    <s v="03.16.15"/>
    <s v="Direção Financeira"/>
    <s v="03.16.15"/>
    <x v="3"/>
    <x v="0"/>
    <x v="0"/>
    <x v="1"/>
    <x v="0"/>
    <x v="0"/>
    <x v="0"/>
    <x v="0"/>
    <x v="3"/>
    <s v="2024-05-29"/>
    <x v="1"/>
    <n v="3400"/>
    <x v="0"/>
    <m/>
    <x v="0"/>
    <m/>
    <x v="11"/>
    <n v="100384352"/>
    <x v="0"/>
    <x v="0"/>
    <s v="Direção Financeira"/>
    <s v="ORI"/>
    <x v="0"/>
    <m/>
    <x v="0"/>
    <x v="0"/>
    <x v="0"/>
    <x v="0"/>
    <x v="0"/>
    <x v="0"/>
    <x v="0"/>
    <x v="0"/>
    <x v="0"/>
    <x v="0"/>
    <x v="0"/>
    <s v="Direção Financeira"/>
    <x v="0"/>
    <x v="0"/>
    <x v="0"/>
    <x v="0"/>
    <x v="0"/>
    <x v="0"/>
    <x v="0"/>
    <x v="0"/>
    <x v="0"/>
    <x v="0"/>
    <x v="0"/>
    <x v="0"/>
    <s v="Ajuda de custo a favor do senhor João da Luz Martins, pela sua deslocação a Santa Cruz nos dias 11 e 24 de maio e a Praia no dia 25 de maio de 2024, em missão oficial de serviço, conforme anexo."/>
  </r>
  <r>
    <x v="0"/>
    <n v="0"/>
    <n v="0"/>
    <n v="0"/>
    <n v="9000"/>
    <x v="5757"/>
    <x v="0"/>
    <x v="0"/>
    <x v="0"/>
    <s v="03.16.02"/>
    <x v="3"/>
    <x v="0"/>
    <x v="0"/>
    <s v="Gabinete do Presidente"/>
    <s v="03.16.02"/>
    <s v="Gabinete do Presidente"/>
    <s v="03.16.02"/>
    <x v="3"/>
    <x v="0"/>
    <x v="0"/>
    <x v="1"/>
    <x v="0"/>
    <x v="0"/>
    <x v="0"/>
    <x v="0"/>
    <x v="0"/>
    <s v="2024-01-18"/>
    <x v="0"/>
    <n v="9000"/>
    <x v="0"/>
    <m/>
    <x v="0"/>
    <m/>
    <x v="118"/>
    <n v="100444140"/>
    <x v="0"/>
    <x v="0"/>
    <s v="Gabinete do Presidente"/>
    <s v="ORI"/>
    <x v="0"/>
    <m/>
    <x v="0"/>
    <x v="0"/>
    <x v="0"/>
    <x v="0"/>
    <x v="0"/>
    <x v="0"/>
    <x v="0"/>
    <x v="0"/>
    <x v="0"/>
    <x v="0"/>
    <x v="0"/>
    <s v="Gabinete do Presidente"/>
    <x v="0"/>
    <x v="0"/>
    <x v="0"/>
    <x v="0"/>
    <x v="0"/>
    <x v="0"/>
    <x v="0"/>
    <x v="0"/>
    <x v="0"/>
    <x v="0"/>
    <x v="0"/>
    <x v="0"/>
    <s v="Ajuda de custo a favor do SR. Presidente Herménio Celso Fernandes pela sua deslocação em missão de serviço a cidade da Praia nos dia 18, 19 e 20 de Janeiro de 2024, conforme justificativo em anexo. "/>
  </r>
  <r>
    <x v="0"/>
    <n v="0"/>
    <n v="0"/>
    <n v="0"/>
    <n v="1500"/>
    <x v="5758"/>
    <x v="0"/>
    <x v="0"/>
    <x v="0"/>
    <s v="01.25.05.09"/>
    <x v="26"/>
    <x v="3"/>
    <x v="3"/>
    <s v="Saúde"/>
    <s v="01.25.05"/>
    <s v="Saúde"/>
    <s v="01.25.05"/>
    <x v="7"/>
    <x v="0"/>
    <x v="4"/>
    <x v="4"/>
    <x v="0"/>
    <x v="1"/>
    <x v="0"/>
    <x v="0"/>
    <x v="0"/>
    <s v="2024-01-16"/>
    <x v="0"/>
    <n v="1500"/>
    <x v="0"/>
    <m/>
    <x v="0"/>
    <m/>
    <x v="253"/>
    <n v="100390454"/>
    <x v="0"/>
    <x v="0"/>
    <s v="Apoio a Consultas de Especialidade e Medicamentos"/>
    <s v="ORI"/>
    <x v="0"/>
    <s v="ACE"/>
    <x v="0"/>
    <x v="0"/>
    <x v="0"/>
    <x v="0"/>
    <x v="0"/>
    <x v="0"/>
    <x v="0"/>
    <x v="0"/>
    <x v="0"/>
    <x v="0"/>
    <x v="0"/>
    <s v="Apoio a Consultas de Especialidade e Medicamentos"/>
    <x v="0"/>
    <x v="0"/>
    <x v="0"/>
    <x v="0"/>
    <x v="1"/>
    <x v="0"/>
    <x v="0"/>
    <x v="0"/>
    <x v="0"/>
    <x v="0"/>
    <x v="0"/>
    <x v="0"/>
    <s v="Apoio a favor do senhor Adolfo Pereira Landim, para consulta medica, conforme justificativo em anexo."/>
  </r>
  <r>
    <x v="0"/>
    <n v="0"/>
    <n v="0"/>
    <n v="0"/>
    <n v="57500"/>
    <x v="5759"/>
    <x v="0"/>
    <x v="0"/>
    <x v="0"/>
    <s v="01.25.04.22"/>
    <x v="7"/>
    <x v="3"/>
    <x v="3"/>
    <s v="Cultura"/>
    <s v="01.25.04"/>
    <s v="Cultura"/>
    <s v="01.25.04"/>
    <x v="4"/>
    <x v="0"/>
    <x v="2"/>
    <x v="2"/>
    <x v="0"/>
    <x v="1"/>
    <x v="0"/>
    <x v="0"/>
    <x v="1"/>
    <s v="2024-03-13"/>
    <x v="0"/>
    <n v="57500"/>
    <x v="0"/>
    <m/>
    <x v="0"/>
    <m/>
    <x v="643"/>
    <n v="100479613"/>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e Sulada, LDA, referente gratificação da artista Naty Martins no âmbito do lançamento do álbum fortuna no evento stand up comedy realizado no dia 09 de março de 2024, conforme anexo. "/>
  </r>
  <r>
    <x v="0"/>
    <n v="0"/>
    <n v="0"/>
    <n v="0"/>
    <n v="13425090"/>
    <x v="5760"/>
    <x v="0"/>
    <x v="1"/>
    <x v="0"/>
    <s v="03.03.10"/>
    <x v="8"/>
    <x v="0"/>
    <x v="4"/>
    <s v="Receitas Da Câmara"/>
    <s v="03.03.10"/>
    <s v="Receitas Da Câmara"/>
    <s v="03.03.10"/>
    <x v="45"/>
    <x v="0"/>
    <x v="6"/>
    <x v="10"/>
    <x v="0"/>
    <x v="0"/>
    <x v="2"/>
    <x v="0"/>
    <x v="2"/>
    <s v="2024-02-27"/>
    <x v="0"/>
    <n v="13425090"/>
    <x v="0"/>
    <m/>
    <x v="0"/>
    <m/>
    <x v="6"/>
    <n v="100474914"/>
    <x v="0"/>
    <x v="0"/>
    <s v="Receitas Da Câmara"/>
    <s v="EXT"/>
    <x v="0"/>
    <s v="RDC"/>
    <x v="0"/>
    <x v="0"/>
    <x v="0"/>
    <x v="0"/>
    <x v="0"/>
    <x v="0"/>
    <x v="0"/>
    <x v="0"/>
    <x v="0"/>
    <x v="0"/>
    <x v="0"/>
    <s v="Receitas Da Câmara"/>
    <x v="0"/>
    <x v="0"/>
    <x v="0"/>
    <x v="0"/>
    <x v="0"/>
    <x v="0"/>
    <x v="0"/>
    <x v="0"/>
    <x v="0"/>
    <x v="0"/>
    <x v="0"/>
    <x v="0"/>
    <s v="Transferência FFM referente ao mês de  fevereiro 2024, conforme anexo."/>
  </r>
  <r>
    <x v="0"/>
    <n v="0"/>
    <n v="0"/>
    <n v="0"/>
    <n v="1862"/>
    <x v="5761"/>
    <x v="0"/>
    <x v="0"/>
    <x v="0"/>
    <s v="01.25.01.09"/>
    <x v="61"/>
    <x v="3"/>
    <x v="3"/>
    <s v="Educação"/>
    <s v="01.25.01"/>
    <s v="Educação"/>
    <s v="01.25.01"/>
    <x v="4"/>
    <x v="0"/>
    <x v="2"/>
    <x v="2"/>
    <x v="0"/>
    <x v="1"/>
    <x v="0"/>
    <x v="0"/>
    <x v="6"/>
    <s v="2024-04-17"/>
    <x v="1"/>
    <n v="1862"/>
    <x v="0"/>
    <m/>
    <x v="0"/>
    <m/>
    <x v="0"/>
    <n v="100475629"/>
    <x v="0"/>
    <x v="0"/>
    <s v="Apoio pre escolar"/>
    <s v="ORI"/>
    <x v="0"/>
    <m/>
    <x v="0"/>
    <x v="0"/>
    <x v="0"/>
    <x v="0"/>
    <x v="0"/>
    <x v="0"/>
    <x v="0"/>
    <x v="0"/>
    <x v="0"/>
    <x v="0"/>
    <x v="0"/>
    <s v="Apoio pre escolar"/>
    <x v="0"/>
    <x v="0"/>
    <x v="0"/>
    <x v="0"/>
    <x v="1"/>
    <x v="0"/>
    <x v="0"/>
    <x v="0"/>
    <x v="0"/>
    <x v="0"/>
    <x v="0"/>
    <x v="0"/>
    <s v="Pagamento referente a aquisição de um gaz de 12,5 Kg para o jardim de Ribeireta, conforme anexo."/>
  </r>
  <r>
    <x v="0"/>
    <n v="0"/>
    <n v="0"/>
    <n v="0"/>
    <n v="3000"/>
    <x v="5762"/>
    <x v="0"/>
    <x v="0"/>
    <x v="0"/>
    <s v="01.25.05.12"/>
    <x v="10"/>
    <x v="3"/>
    <x v="3"/>
    <s v="Saúde"/>
    <s v="01.25.05"/>
    <s v="Saúde"/>
    <s v="01.25.05"/>
    <x v="7"/>
    <x v="0"/>
    <x v="4"/>
    <x v="4"/>
    <x v="0"/>
    <x v="1"/>
    <x v="0"/>
    <x v="0"/>
    <x v="3"/>
    <s v="2024-05-28"/>
    <x v="1"/>
    <n v="3000"/>
    <x v="0"/>
    <m/>
    <x v="0"/>
    <m/>
    <x v="94"/>
    <n v="100420160"/>
    <x v="0"/>
    <x v="0"/>
    <s v="Promoção e Inclusão Social"/>
    <s v="ORI"/>
    <x v="0"/>
    <m/>
    <x v="0"/>
    <x v="0"/>
    <x v="0"/>
    <x v="0"/>
    <x v="0"/>
    <x v="0"/>
    <x v="0"/>
    <x v="0"/>
    <x v="0"/>
    <x v="0"/>
    <x v="0"/>
    <s v="Promoção e Inclusão Social"/>
    <x v="0"/>
    <x v="0"/>
    <x v="0"/>
    <x v="0"/>
    <x v="1"/>
    <x v="0"/>
    <x v="0"/>
    <x v="0"/>
    <x v="0"/>
    <x v="0"/>
    <x v="0"/>
    <x v="0"/>
    <s v="Apoio social a favor de senhora Isabel Gomes da Veiga Tavares, conforme anexo."/>
  </r>
  <r>
    <x v="0"/>
    <n v="0"/>
    <n v="0"/>
    <n v="0"/>
    <n v="1000"/>
    <x v="5763"/>
    <x v="0"/>
    <x v="0"/>
    <x v="0"/>
    <s v="01.25.05.12"/>
    <x v="10"/>
    <x v="3"/>
    <x v="3"/>
    <s v="Saúde"/>
    <s v="01.25.05"/>
    <s v="Saúde"/>
    <s v="01.25.05"/>
    <x v="7"/>
    <x v="0"/>
    <x v="4"/>
    <x v="4"/>
    <x v="0"/>
    <x v="1"/>
    <x v="0"/>
    <x v="0"/>
    <x v="8"/>
    <s v="2024-10-16"/>
    <x v="3"/>
    <n v="1000"/>
    <x v="0"/>
    <m/>
    <x v="0"/>
    <m/>
    <x v="279"/>
    <n v="100475975"/>
    <x v="0"/>
    <x v="0"/>
    <s v="Promoção e Inclusão Social"/>
    <s v="ORI"/>
    <x v="0"/>
    <m/>
    <x v="0"/>
    <x v="0"/>
    <x v="0"/>
    <x v="0"/>
    <x v="0"/>
    <x v="0"/>
    <x v="0"/>
    <x v="0"/>
    <x v="0"/>
    <x v="0"/>
    <x v="0"/>
    <s v="Promoção e Inclusão Social"/>
    <x v="0"/>
    <x v="0"/>
    <x v="0"/>
    <x v="0"/>
    <x v="1"/>
    <x v="0"/>
    <x v="0"/>
    <x v="0"/>
    <x v="0"/>
    <x v="0"/>
    <x v="0"/>
    <x v="0"/>
    <s v="Apoio para pagamento de transporte para realização de consulta de especialidade, conforme proposta em anexo."/>
  </r>
  <r>
    <x v="0"/>
    <n v="0"/>
    <n v="0"/>
    <n v="0"/>
    <n v="72497"/>
    <x v="5764"/>
    <x v="0"/>
    <x v="1"/>
    <x v="0"/>
    <s v="80.02.01"/>
    <x v="2"/>
    <x v="2"/>
    <x v="2"/>
    <s v="Retenções Iur"/>
    <s v="80.02.01"/>
    <s v="Retenções Iur"/>
    <s v="80.02.01"/>
    <x v="2"/>
    <x v="0"/>
    <x v="1"/>
    <x v="0"/>
    <x v="1"/>
    <x v="2"/>
    <x v="2"/>
    <x v="0"/>
    <x v="11"/>
    <s v="2024-12-16"/>
    <x v="3"/>
    <n v="72497"/>
    <x v="0"/>
    <m/>
    <x v="0"/>
    <m/>
    <x v="2"/>
    <n v="100474696"/>
    <x v="0"/>
    <x v="0"/>
    <s v="Retenções Iur"/>
    <s v="ORI"/>
    <x v="0"/>
    <s v="RIUR"/>
    <x v="0"/>
    <x v="0"/>
    <x v="0"/>
    <x v="0"/>
    <x v="0"/>
    <x v="0"/>
    <x v="0"/>
    <x v="0"/>
    <x v="0"/>
    <x v="0"/>
    <x v="0"/>
    <s v="Retenções Iur"/>
    <x v="0"/>
    <x v="0"/>
    <x v="0"/>
    <x v="0"/>
    <x v="2"/>
    <x v="0"/>
    <x v="0"/>
    <x v="0"/>
    <x v="0"/>
    <x v="1"/>
    <x v="0"/>
    <x v="0"/>
    <s v="RETENCAO OT"/>
  </r>
  <r>
    <x v="0"/>
    <n v="0"/>
    <n v="0"/>
    <n v="0"/>
    <n v="63"/>
    <x v="5765"/>
    <x v="0"/>
    <x v="0"/>
    <x v="0"/>
    <s v="03.16.24"/>
    <x v="31"/>
    <x v="0"/>
    <x v="0"/>
    <s v="Direcao da Familia, Inclusão, Género e Saúde"/>
    <s v="03.16.24"/>
    <s v="Direcao da Familia, Inclusão, Género e Saúde"/>
    <s v="03.16.24"/>
    <x v="28"/>
    <x v="0"/>
    <x v="0"/>
    <x v="0"/>
    <x v="0"/>
    <x v="0"/>
    <x v="0"/>
    <x v="0"/>
    <x v="11"/>
    <s v="2024-12-16"/>
    <x v="3"/>
    <n v="63"/>
    <x v="0"/>
    <m/>
    <x v="0"/>
    <m/>
    <x v="15"/>
    <n v="100479277"/>
    <x v="0"/>
    <x v="2"/>
    <s v="Direcao da Familia, Inclusão, Género e Saúde"/>
    <s v="ORI"/>
    <x v="0"/>
    <m/>
    <x v="0"/>
    <x v="0"/>
    <x v="0"/>
    <x v="0"/>
    <x v="0"/>
    <x v="0"/>
    <x v="0"/>
    <x v="0"/>
    <x v="0"/>
    <x v="0"/>
    <x v="0"/>
    <s v="Direcao da Familia, Inclusão, Género e Saúde"/>
    <x v="0"/>
    <x v="0"/>
    <x v="0"/>
    <x v="0"/>
    <x v="0"/>
    <x v="0"/>
    <x v="0"/>
    <x v="0"/>
    <x v="0"/>
    <x v="0"/>
    <x v="2"/>
    <x v="0"/>
    <s v="Pagamento de salário referente a 12-2024"/>
  </r>
  <r>
    <x v="0"/>
    <n v="0"/>
    <n v="0"/>
    <n v="0"/>
    <n v="1742"/>
    <x v="5765"/>
    <x v="0"/>
    <x v="0"/>
    <x v="0"/>
    <s v="03.16.24"/>
    <x v="31"/>
    <x v="0"/>
    <x v="0"/>
    <s v="Direcao da Familia, Inclusão, Género e Saúde"/>
    <s v="03.16.24"/>
    <s v="Direcao da Familia, Inclusão, Género e Saúde"/>
    <s v="03.16.24"/>
    <x v="30"/>
    <x v="0"/>
    <x v="0"/>
    <x v="0"/>
    <x v="1"/>
    <x v="0"/>
    <x v="0"/>
    <x v="0"/>
    <x v="11"/>
    <s v="2024-12-16"/>
    <x v="3"/>
    <n v="1742"/>
    <x v="0"/>
    <m/>
    <x v="0"/>
    <m/>
    <x v="15"/>
    <n v="100479277"/>
    <x v="0"/>
    <x v="2"/>
    <s v="Direcao da Familia, Inclusão, Género e Saúde"/>
    <s v="ORI"/>
    <x v="0"/>
    <m/>
    <x v="0"/>
    <x v="0"/>
    <x v="0"/>
    <x v="0"/>
    <x v="0"/>
    <x v="0"/>
    <x v="0"/>
    <x v="0"/>
    <x v="0"/>
    <x v="0"/>
    <x v="0"/>
    <s v="Direcao da Familia, Inclusão, Género e Saúde"/>
    <x v="0"/>
    <x v="0"/>
    <x v="0"/>
    <x v="0"/>
    <x v="0"/>
    <x v="0"/>
    <x v="0"/>
    <x v="0"/>
    <x v="0"/>
    <x v="0"/>
    <x v="2"/>
    <x v="0"/>
    <s v="Pagamento de salário referente a 12-2024"/>
  </r>
  <r>
    <x v="0"/>
    <n v="0"/>
    <n v="0"/>
    <n v="0"/>
    <n v="2543"/>
    <x v="5765"/>
    <x v="0"/>
    <x v="0"/>
    <x v="0"/>
    <s v="03.16.24"/>
    <x v="31"/>
    <x v="0"/>
    <x v="0"/>
    <s v="Direcao da Familia, Inclusão, Género e Saúde"/>
    <s v="03.16.24"/>
    <s v="Direcao da Familia, Inclusão, Género e Saúde"/>
    <s v="03.16.24"/>
    <x v="48"/>
    <x v="0"/>
    <x v="0"/>
    <x v="0"/>
    <x v="1"/>
    <x v="0"/>
    <x v="0"/>
    <x v="0"/>
    <x v="11"/>
    <s v="2024-12-16"/>
    <x v="3"/>
    <n v="2543"/>
    <x v="0"/>
    <m/>
    <x v="0"/>
    <m/>
    <x v="15"/>
    <n v="100479277"/>
    <x v="0"/>
    <x v="2"/>
    <s v="Direcao da Familia, Inclusão, Género e Saúde"/>
    <s v="ORI"/>
    <x v="0"/>
    <m/>
    <x v="0"/>
    <x v="0"/>
    <x v="0"/>
    <x v="0"/>
    <x v="0"/>
    <x v="0"/>
    <x v="0"/>
    <x v="0"/>
    <x v="0"/>
    <x v="0"/>
    <x v="0"/>
    <s v="Direcao da Familia, Inclusão, Género e Saúde"/>
    <x v="0"/>
    <x v="0"/>
    <x v="0"/>
    <x v="0"/>
    <x v="0"/>
    <x v="0"/>
    <x v="0"/>
    <x v="0"/>
    <x v="0"/>
    <x v="0"/>
    <x v="2"/>
    <x v="0"/>
    <s v="Pagamento de salário referente a 12-2024"/>
  </r>
  <r>
    <x v="0"/>
    <n v="0"/>
    <n v="0"/>
    <n v="0"/>
    <n v="351"/>
    <x v="5765"/>
    <x v="0"/>
    <x v="0"/>
    <x v="0"/>
    <s v="03.16.24"/>
    <x v="31"/>
    <x v="0"/>
    <x v="0"/>
    <s v="Direcao da Familia, Inclusão, Género e Saúde"/>
    <s v="03.16.24"/>
    <s v="Direcao da Familia, Inclusão, Género e Saúde"/>
    <s v="03.16.24"/>
    <x v="28"/>
    <x v="0"/>
    <x v="0"/>
    <x v="0"/>
    <x v="0"/>
    <x v="0"/>
    <x v="0"/>
    <x v="0"/>
    <x v="11"/>
    <s v="2024-12-16"/>
    <x v="3"/>
    <n v="351"/>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12-2024"/>
  </r>
  <r>
    <x v="0"/>
    <n v="0"/>
    <n v="0"/>
    <n v="0"/>
    <n v="9596"/>
    <x v="5765"/>
    <x v="0"/>
    <x v="0"/>
    <x v="0"/>
    <s v="03.16.24"/>
    <x v="31"/>
    <x v="0"/>
    <x v="0"/>
    <s v="Direcao da Familia, Inclusão, Género e Saúde"/>
    <s v="03.16.24"/>
    <s v="Direcao da Familia, Inclusão, Género e Saúde"/>
    <s v="03.16.24"/>
    <x v="30"/>
    <x v="0"/>
    <x v="0"/>
    <x v="0"/>
    <x v="1"/>
    <x v="0"/>
    <x v="0"/>
    <x v="0"/>
    <x v="11"/>
    <s v="2024-12-16"/>
    <x v="3"/>
    <n v="9596"/>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12-2024"/>
  </r>
  <r>
    <x v="0"/>
    <n v="0"/>
    <n v="0"/>
    <n v="0"/>
    <n v="13995"/>
    <x v="5765"/>
    <x v="0"/>
    <x v="0"/>
    <x v="0"/>
    <s v="03.16.24"/>
    <x v="31"/>
    <x v="0"/>
    <x v="0"/>
    <s v="Direcao da Familia, Inclusão, Género e Saúde"/>
    <s v="03.16.24"/>
    <s v="Direcao da Familia, Inclusão, Género e Saúde"/>
    <s v="03.16.24"/>
    <x v="48"/>
    <x v="0"/>
    <x v="0"/>
    <x v="0"/>
    <x v="1"/>
    <x v="0"/>
    <x v="0"/>
    <x v="0"/>
    <x v="11"/>
    <s v="2024-12-16"/>
    <x v="3"/>
    <n v="13995"/>
    <x v="0"/>
    <m/>
    <x v="0"/>
    <m/>
    <x v="2"/>
    <n v="100474696"/>
    <x v="0"/>
    <x v="1"/>
    <s v="Direcao da Familia, Inclusão, Género e Saúde"/>
    <s v="ORI"/>
    <x v="0"/>
    <m/>
    <x v="0"/>
    <x v="0"/>
    <x v="0"/>
    <x v="0"/>
    <x v="0"/>
    <x v="0"/>
    <x v="0"/>
    <x v="0"/>
    <x v="0"/>
    <x v="0"/>
    <x v="0"/>
    <s v="Direcao da Familia, Inclusão, Género e Saúde"/>
    <x v="0"/>
    <x v="0"/>
    <x v="0"/>
    <x v="0"/>
    <x v="0"/>
    <x v="0"/>
    <x v="0"/>
    <x v="0"/>
    <x v="0"/>
    <x v="0"/>
    <x v="1"/>
    <x v="0"/>
    <s v="Pagamento de salário referente a 12-2024"/>
  </r>
  <r>
    <x v="0"/>
    <n v="0"/>
    <n v="0"/>
    <n v="0"/>
    <n v="2"/>
    <x v="5765"/>
    <x v="0"/>
    <x v="0"/>
    <x v="0"/>
    <s v="03.16.24"/>
    <x v="31"/>
    <x v="0"/>
    <x v="0"/>
    <s v="Direcao da Familia, Inclusão, Género e Saúde"/>
    <s v="03.16.24"/>
    <s v="Direcao da Familia, Inclusão, Género e Saúde"/>
    <s v="03.16.24"/>
    <x v="28"/>
    <x v="0"/>
    <x v="0"/>
    <x v="0"/>
    <x v="0"/>
    <x v="0"/>
    <x v="0"/>
    <x v="0"/>
    <x v="11"/>
    <s v="2024-12-16"/>
    <x v="3"/>
    <n v="2"/>
    <x v="0"/>
    <m/>
    <x v="0"/>
    <m/>
    <x v="16"/>
    <n v="100474707"/>
    <x v="0"/>
    <x v="3"/>
    <s v="Direcao da Familia, Inclusão, Género e Saúde"/>
    <s v="ORI"/>
    <x v="0"/>
    <m/>
    <x v="0"/>
    <x v="0"/>
    <x v="0"/>
    <x v="0"/>
    <x v="0"/>
    <x v="0"/>
    <x v="0"/>
    <x v="0"/>
    <x v="0"/>
    <x v="0"/>
    <x v="0"/>
    <s v="Direcao da Familia, Inclusão, Género e Saúde"/>
    <x v="0"/>
    <x v="0"/>
    <x v="0"/>
    <x v="0"/>
    <x v="0"/>
    <x v="0"/>
    <x v="0"/>
    <x v="0"/>
    <x v="0"/>
    <x v="0"/>
    <x v="3"/>
    <x v="0"/>
    <s v="Pagamento de salário referente a 12-2024"/>
  </r>
  <r>
    <x v="0"/>
    <n v="0"/>
    <n v="0"/>
    <n v="0"/>
    <n v="76"/>
    <x v="5765"/>
    <x v="0"/>
    <x v="0"/>
    <x v="0"/>
    <s v="03.16.24"/>
    <x v="31"/>
    <x v="0"/>
    <x v="0"/>
    <s v="Direcao da Familia, Inclusão, Género e Saúde"/>
    <s v="03.16.24"/>
    <s v="Direcao da Familia, Inclusão, Género e Saúde"/>
    <s v="03.16.24"/>
    <x v="30"/>
    <x v="0"/>
    <x v="0"/>
    <x v="0"/>
    <x v="1"/>
    <x v="0"/>
    <x v="0"/>
    <x v="0"/>
    <x v="11"/>
    <s v="2024-12-16"/>
    <x v="3"/>
    <n v="76"/>
    <x v="0"/>
    <m/>
    <x v="0"/>
    <m/>
    <x v="16"/>
    <n v="100474707"/>
    <x v="0"/>
    <x v="3"/>
    <s v="Direcao da Familia, Inclusão, Género e Saúde"/>
    <s v="ORI"/>
    <x v="0"/>
    <m/>
    <x v="0"/>
    <x v="0"/>
    <x v="0"/>
    <x v="0"/>
    <x v="0"/>
    <x v="0"/>
    <x v="0"/>
    <x v="0"/>
    <x v="0"/>
    <x v="0"/>
    <x v="0"/>
    <s v="Direcao da Familia, Inclusão, Género e Saúde"/>
    <x v="0"/>
    <x v="0"/>
    <x v="0"/>
    <x v="0"/>
    <x v="0"/>
    <x v="0"/>
    <x v="0"/>
    <x v="0"/>
    <x v="0"/>
    <x v="0"/>
    <x v="3"/>
    <x v="0"/>
    <s v="Pagamento de salário referente a 12-2024"/>
  </r>
  <r>
    <x v="0"/>
    <n v="0"/>
    <n v="0"/>
    <n v="0"/>
    <n v="112"/>
    <x v="5765"/>
    <x v="0"/>
    <x v="0"/>
    <x v="0"/>
    <s v="03.16.24"/>
    <x v="31"/>
    <x v="0"/>
    <x v="0"/>
    <s v="Direcao da Familia, Inclusão, Género e Saúde"/>
    <s v="03.16.24"/>
    <s v="Direcao da Familia, Inclusão, Género e Saúde"/>
    <s v="03.16.24"/>
    <x v="48"/>
    <x v="0"/>
    <x v="0"/>
    <x v="0"/>
    <x v="1"/>
    <x v="0"/>
    <x v="0"/>
    <x v="0"/>
    <x v="11"/>
    <s v="2024-12-16"/>
    <x v="3"/>
    <n v="112"/>
    <x v="0"/>
    <m/>
    <x v="0"/>
    <m/>
    <x v="16"/>
    <n v="100474707"/>
    <x v="0"/>
    <x v="3"/>
    <s v="Direcao da Familia, Inclusão, Género e Saúde"/>
    <s v="ORI"/>
    <x v="0"/>
    <m/>
    <x v="0"/>
    <x v="0"/>
    <x v="0"/>
    <x v="0"/>
    <x v="0"/>
    <x v="0"/>
    <x v="0"/>
    <x v="0"/>
    <x v="0"/>
    <x v="0"/>
    <x v="0"/>
    <s v="Direcao da Familia, Inclusão, Género e Saúde"/>
    <x v="0"/>
    <x v="0"/>
    <x v="0"/>
    <x v="0"/>
    <x v="0"/>
    <x v="0"/>
    <x v="0"/>
    <x v="0"/>
    <x v="0"/>
    <x v="0"/>
    <x v="3"/>
    <x v="0"/>
    <s v="Pagamento de salário referente a 12-2024"/>
  </r>
  <r>
    <x v="0"/>
    <n v="0"/>
    <n v="0"/>
    <n v="0"/>
    <n v="508"/>
    <x v="5765"/>
    <x v="0"/>
    <x v="0"/>
    <x v="0"/>
    <s v="03.16.24"/>
    <x v="31"/>
    <x v="0"/>
    <x v="0"/>
    <s v="Direcao da Familia, Inclusão, Género e Saúde"/>
    <s v="03.16.24"/>
    <s v="Direcao da Familia, Inclusão, Género e Saúde"/>
    <s v="03.16.24"/>
    <x v="28"/>
    <x v="0"/>
    <x v="0"/>
    <x v="0"/>
    <x v="0"/>
    <x v="0"/>
    <x v="0"/>
    <x v="0"/>
    <x v="11"/>
    <s v="2024-12-16"/>
    <x v="3"/>
    <n v="508"/>
    <x v="0"/>
    <m/>
    <x v="0"/>
    <m/>
    <x v="19"/>
    <n v="100474706"/>
    <x v="0"/>
    <x v="6"/>
    <s v="Direcao da Familia, Inclusão, Género e Saúde"/>
    <s v="ORI"/>
    <x v="0"/>
    <m/>
    <x v="0"/>
    <x v="0"/>
    <x v="0"/>
    <x v="0"/>
    <x v="0"/>
    <x v="0"/>
    <x v="0"/>
    <x v="0"/>
    <x v="0"/>
    <x v="0"/>
    <x v="0"/>
    <s v="Direcao da Familia, Inclusão, Género e Saúde"/>
    <x v="0"/>
    <x v="0"/>
    <x v="0"/>
    <x v="0"/>
    <x v="0"/>
    <x v="0"/>
    <x v="0"/>
    <x v="0"/>
    <x v="0"/>
    <x v="0"/>
    <x v="6"/>
    <x v="0"/>
    <s v="Pagamento de salário referente a 12-2024"/>
  </r>
  <r>
    <x v="0"/>
    <n v="0"/>
    <n v="0"/>
    <n v="0"/>
    <n v="13873"/>
    <x v="5765"/>
    <x v="0"/>
    <x v="0"/>
    <x v="0"/>
    <s v="03.16.24"/>
    <x v="31"/>
    <x v="0"/>
    <x v="0"/>
    <s v="Direcao da Familia, Inclusão, Género e Saúde"/>
    <s v="03.16.24"/>
    <s v="Direcao da Familia, Inclusão, Género e Saúde"/>
    <s v="03.16.24"/>
    <x v="30"/>
    <x v="0"/>
    <x v="0"/>
    <x v="0"/>
    <x v="1"/>
    <x v="0"/>
    <x v="0"/>
    <x v="0"/>
    <x v="11"/>
    <s v="2024-12-16"/>
    <x v="3"/>
    <n v="13873"/>
    <x v="0"/>
    <m/>
    <x v="0"/>
    <m/>
    <x v="19"/>
    <n v="100474706"/>
    <x v="0"/>
    <x v="6"/>
    <s v="Direcao da Familia, Inclusão, Género e Saúde"/>
    <s v="ORI"/>
    <x v="0"/>
    <m/>
    <x v="0"/>
    <x v="0"/>
    <x v="0"/>
    <x v="0"/>
    <x v="0"/>
    <x v="0"/>
    <x v="0"/>
    <x v="0"/>
    <x v="0"/>
    <x v="0"/>
    <x v="0"/>
    <s v="Direcao da Familia, Inclusão, Género e Saúde"/>
    <x v="0"/>
    <x v="0"/>
    <x v="0"/>
    <x v="0"/>
    <x v="0"/>
    <x v="0"/>
    <x v="0"/>
    <x v="0"/>
    <x v="0"/>
    <x v="0"/>
    <x v="6"/>
    <x v="0"/>
    <s v="Pagamento de salário referente a 12-2024"/>
  </r>
  <r>
    <x v="0"/>
    <n v="0"/>
    <n v="0"/>
    <n v="0"/>
    <n v="20232"/>
    <x v="5765"/>
    <x v="0"/>
    <x v="0"/>
    <x v="0"/>
    <s v="03.16.24"/>
    <x v="31"/>
    <x v="0"/>
    <x v="0"/>
    <s v="Direcao da Familia, Inclusão, Género e Saúde"/>
    <s v="03.16.24"/>
    <s v="Direcao da Familia, Inclusão, Género e Saúde"/>
    <s v="03.16.24"/>
    <x v="48"/>
    <x v="0"/>
    <x v="0"/>
    <x v="0"/>
    <x v="1"/>
    <x v="0"/>
    <x v="0"/>
    <x v="0"/>
    <x v="11"/>
    <s v="2024-12-16"/>
    <x v="3"/>
    <n v="20232"/>
    <x v="0"/>
    <m/>
    <x v="0"/>
    <m/>
    <x v="19"/>
    <n v="100474706"/>
    <x v="0"/>
    <x v="6"/>
    <s v="Direcao da Familia, Inclusão, Género e Saúde"/>
    <s v="ORI"/>
    <x v="0"/>
    <m/>
    <x v="0"/>
    <x v="0"/>
    <x v="0"/>
    <x v="0"/>
    <x v="0"/>
    <x v="0"/>
    <x v="0"/>
    <x v="0"/>
    <x v="0"/>
    <x v="0"/>
    <x v="0"/>
    <s v="Direcao da Familia, Inclusão, Género e Saúde"/>
    <x v="0"/>
    <x v="0"/>
    <x v="0"/>
    <x v="0"/>
    <x v="0"/>
    <x v="0"/>
    <x v="0"/>
    <x v="0"/>
    <x v="0"/>
    <x v="0"/>
    <x v="6"/>
    <x v="0"/>
    <s v="Pagamento de salário referente a 12-2024"/>
  </r>
  <r>
    <x v="0"/>
    <n v="0"/>
    <n v="0"/>
    <n v="0"/>
    <n v="5526"/>
    <x v="5765"/>
    <x v="0"/>
    <x v="0"/>
    <x v="0"/>
    <s v="03.16.24"/>
    <x v="31"/>
    <x v="0"/>
    <x v="0"/>
    <s v="Direcao da Familia, Inclusão, Género e Saúde"/>
    <s v="03.16.24"/>
    <s v="Direcao da Familia, Inclusão, Género e Saúde"/>
    <s v="03.16.24"/>
    <x v="28"/>
    <x v="0"/>
    <x v="0"/>
    <x v="0"/>
    <x v="0"/>
    <x v="0"/>
    <x v="0"/>
    <x v="0"/>
    <x v="11"/>
    <s v="2024-12-16"/>
    <x v="3"/>
    <n v="5526"/>
    <x v="0"/>
    <m/>
    <x v="0"/>
    <m/>
    <x v="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12-2024"/>
  </r>
  <r>
    <x v="0"/>
    <n v="0"/>
    <n v="0"/>
    <n v="0"/>
    <n v="150713"/>
    <x v="5765"/>
    <x v="0"/>
    <x v="0"/>
    <x v="0"/>
    <s v="03.16.24"/>
    <x v="31"/>
    <x v="0"/>
    <x v="0"/>
    <s v="Direcao da Familia, Inclusão, Género e Saúde"/>
    <s v="03.16.24"/>
    <s v="Direcao da Familia, Inclusão, Género e Saúde"/>
    <s v="03.16.24"/>
    <x v="30"/>
    <x v="0"/>
    <x v="0"/>
    <x v="0"/>
    <x v="1"/>
    <x v="0"/>
    <x v="0"/>
    <x v="0"/>
    <x v="11"/>
    <s v="2024-12-16"/>
    <x v="3"/>
    <n v="150713"/>
    <x v="0"/>
    <m/>
    <x v="0"/>
    <m/>
    <x v="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12-2024"/>
  </r>
  <r>
    <x v="0"/>
    <n v="0"/>
    <n v="0"/>
    <n v="0"/>
    <n v="219780"/>
    <x v="5765"/>
    <x v="0"/>
    <x v="0"/>
    <x v="0"/>
    <s v="03.16.24"/>
    <x v="31"/>
    <x v="0"/>
    <x v="0"/>
    <s v="Direcao da Familia, Inclusão, Género e Saúde"/>
    <s v="03.16.24"/>
    <s v="Direcao da Familia, Inclusão, Género e Saúde"/>
    <s v="03.16.24"/>
    <x v="48"/>
    <x v="0"/>
    <x v="0"/>
    <x v="0"/>
    <x v="1"/>
    <x v="0"/>
    <x v="0"/>
    <x v="0"/>
    <x v="11"/>
    <s v="2024-12-16"/>
    <x v="3"/>
    <n v="219780"/>
    <x v="0"/>
    <m/>
    <x v="0"/>
    <m/>
    <x v="6"/>
    <n v="100474914"/>
    <x v="0"/>
    <x v="0"/>
    <s v="Direcao da Familia, Inclusão, Género e Saúde"/>
    <s v="ORI"/>
    <x v="0"/>
    <m/>
    <x v="0"/>
    <x v="0"/>
    <x v="0"/>
    <x v="0"/>
    <x v="0"/>
    <x v="0"/>
    <x v="0"/>
    <x v="0"/>
    <x v="0"/>
    <x v="0"/>
    <x v="0"/>
    <s v="Direcao da Familia, Inclusão, Género e Saúde"/>
    <x v="0"/>
    <x v="0"/>
    <x v="0"/>
    <x v="0"/>
    <x v="0"/>
    <x v="0"/>
    <x v="0"/>
    <x v="0"/>
    <x v="0"/>
    <x v="0"/>
    <x v="0"/>
    <x v="0"/>
    <s v="Pagamento de salário referente a 12-2024"/>
  </r>
  <r>
    <x v="0"/>
    <n v="0"/>
    <n v="0"/>
    <n v="0"/>
    <n v="1310"/>
    <x v="5766"/>
    <x v="0"/>
    <x v="0"/>
    <x v="0"/>
    <s v="03.16.22"/>
    <x v="58"/>
    <x v="0"/>
    <x v="0"/>
    <s v="Direção da Habitação"/>
    <s v="03.16.22"/>
    <s v="Direção da Habitação"/>
    <s v="03.16.22"/>
    <x v="31"/>
    <x v="0"/>
    <x v="0"/>
    <x v="1"/>
    <x v="0"/>
    <x v="0"/>
    <x v="0"/>
    <x v="0"/>
    <x v="11"/>
    <s v="2024-12-16"/>
    <x v="3"/>
    <n v="1310"/>
    <x v="0"/>
    <m/>
    <x v="0"/>
    <m/>
    <x v="2"/>
    <n v="100474696"/>
    <x v="0"/>
    <x v="1"/>
    <s v="Direção da Habitação"/>
    <s v="ORI"/>
    <x v="0"/>
    <m/>
    <x v="0"/>
    <x v="0"/>
    <x v="0"/>
    <x v="0"/>
    <x v="0"/>
    <x v="0"/>
    <x v="0"/>
    <x v="0"/>
    <x v="0"/>
    <x v="0"/>
    <x v="0"/>
    <s v="Direção da Habitação"/>
    <x v="0"/>
    <x v="0"/>
    <x v="0"/>
    <x v="0"/>
    <x v="0"/>
    <x v="0"/>
    <x v="0"/>
    <x v="0"/>
    <x v="0"/>
    <x v="0"/>
    <x v="1"/>
    <x v="0"/>
    <s v="Pagamento de salário referente a 12-2024"/>
  </r>
  <r>
    <x v="0"/>
    <n v="0"/>
    <n v="0"/>
    <n v="0"/>
    <n v="13669"/>
    <x v="5766"/>
    <x v="0"/>
    <x v="0"/>
    <x v="0"/>
    <s v="03.16.22"/>
    <x v="58"/>
    <x v="0"/>
    <x v="0"/>
    <s v="Direção da Habitação"/>
    <s v="03.16.22"/>
    <s v="Direção da Habitação"/>
    <s v="03.16.22"/>
    <x v="49"/>
    <x v="0"/>
    <x v="0"/>
    <x v="0"/>
    <x v="1"/>
    <x v="0"/>
    <x v="0"/>
    <x v="0"/>
    <x v="11"/>
    <s v="2024-12-16"/>
    <x v="3"/>
    <n v="13669"/>
    <x v="0"/>
    <m/>
    <x v="0"/>
    <m/>
    <x v="2"/>
    <n v="100474696"/>
    <x v="0"/>
    <x v="1"/>
    <s v="Direção da Habitação"/>
    <s v="ORI"/>
    <x v="0"/>
    <m/>
    <x v="0"/>
    <x v="0"/>
    <x v="0"/>
    <x v="0"/>
    <x v="0"/>
    <x v="0"/>
    <x v="0"/>
    <x v="0"/>
    <x v="0"/>
    <x v="0"/>
    <x v="0"/>
    <s v="Direção da Habitação"/>
    <x v="0"/>
    <x v="0"/>
    <x v="0"/>
    <x v="0"/>
    <x v="0"/>
    <x v="0"/>
    <x v="0"/>
    <x v="0"/>
    <x v="0"/>
    <x v="0"/>
    <x v="1"/>
    <x v="0"/>
    <s v="Pagamento de salário referente a 12-2024"/>
  </r>
  <r>
    <x v="0"/>
    <n v="0"/>
    <n v="0"/>
    <n v="0"/>
    <n v="857"/>
    <x v="5766"/>
    <x v="0"/>
    <x v="0"/>
    <x v="0"/>
    <s v="03.16.22"/>
    <x v="58"/>
    <x v="0"/>
    <x v="0"/>
    <s v="Direção da Habitação"/>
    <s v="03.16.22"/>
    <s v="Direção da Habitação"/>
    <s v="03.16.22"/>
    <x v="31"/>
    <x v="0"/>
    <x v="0"/>
    <x v="1"/>
    <x v="0"/>
    <x v="0"/>
    <x v="0"/>
    <x v="0"/>
    <x v="11"/>
    <s v="2024-12-16"/>
    <x v="3"/>
    <n v="857"/>
    <x v="0"/>
    <m/>
    <x v="0"/>
    <m/>
    <x v="19"/>
    <n v="100474706"/>
    <x v="0"/>
    <x v="6"/>
    <s v="Direção da Habitação"/>
    <s v="ORI"/>
    <x v="0"/>
    <m/>
    <x v="0"/>
    <x v="0"/>
    <x v="0"/>
    <x v="0"/>
    <x v="0"/>
    <x v="0"/>
    <x v="0"/>
    <x v="0"/>
    <x v="0"/>
    <x v="0"/>
    <x v="0"/>
    <s v="Direção da Habitação"/>
    <x v="0"/>
    <x v="0"/>
    <x v="0"/>
    <x v="0"/>
    <x v="0"/>
    <x v="0"/>
    <x v="0"/>
    <x v="0"/>
    <x v="0"/>
    <x v="0"/>
    <x v="6"/>
    <x v="0"/>
    <s v="Pagamento de salário referente a 12-2024"/>
  </r>
  <r>
    <x v="0"/>
    <n v="0"/>
    <n v="0"/>
    <n v="0"/>
    <n v="8935"/>
    <x v="5766"/>
    <x v="0"/>
    <x v="0"/>
    <x v="0"/>
    <s v="03.16.22"/>
    <x v="58"/>
    <x v="0"/>
    <x v="0"/>
    <s v="Direção da Habitação"/>
    <s v="03.16.22"/>
    <s v="Direção da Habitação"/>
    <s v="03.16.22"/>
    <x v="49"/>
    <x v="0"/>
    <x v="0"/>
    <x v="0"/>
    <x v="1"/>
    <x v="0"/>
    <x v="0"/>
    <x v="0"/>
    <x v="11"/>
    <s v="2024-12-16"/>
    <x v="3"/>
    <n v="8935"/>
    <x v="0"/>
    <m/>
    <x v="0"/>
    <m/>
    <x v="19"/>
    <n v="100474706"/>
    <x v="0"/>
    <x v="6"/>
    <s v="Direção da Habitação"/>
    <s v="ORI"/>
    <x v="0"/>
    <m/>
    <x v="0"/>
    <x v="0"/>
    <x v="0"/>
    <x v="0"/>
    <x v="0"/>
    <x v="0"/>
    <x v="0"/>
    <x v="0"/>
    <x v="0"/>
    <x v="0"/>
    <x v="0"/>
    <s v="Direção da Habitação"/>
    <x v="0"/>
    <x v="0"/>
    <x v="0"/>
    <x v="0"/>
    <x v="0"/>
    <x v="0"/>
    <x v="0"/>
    <x v="0"/>
    <x v="0"/>
    <x v="0"/>
    <x v="6"/>
    <x v="0"/>
    <s v="Pagamento de salário referente a 12-2024"/>
  </r>
  <r>
    <x v="0"/>
    <n v="0"/>
    <n v="0"/>
    <n v="0"/>
    <n v="9573"/>
    <x v="5766"/>
    <x v="0"/>
    <x v="0"/>
    <x v="0"/>
    <s v="03.16.22"/>
    <x v="58"/>
    <x v="0"/>
    <x v="0"/>
    <s v="Direção da Habitação"/>
    <s v="03.16.22"/>
    <s v="Direção da Habitação"/>
    <s v="03.16.22"/>
    <x v="31"/>
    <x v="0"/>
    <x v="0"/>
    <x v="1"/>
    <x v="0"/>
    <x v="0"/>
    <x v="0"/>
    <x v="0"/>
    <x v="11"/>
    <s v="2024-12-16"/>
    <x v="3"/>
    <n v="9573"/>
    <x v="0"/>
    <m/>
    <x v="0"/>
    <m/>
    <x v="6"/>
    <n v="100474914"/>
    <x v="0"/>
    <x v="0"/>
    <s v="Direção da Habitação"/>
    <s v="ORI"/>
    <x v="0"/>
    <m/>
    <x v="0"/>
    <x v="0"/>
    <x v="0"/>
    <x v="0"/>
    <x v="0"/>
    <x v="0"/>
    <x v="0"/>
    <x v="0"/>
    <x v="0"/>
    <x v="0"/>
    <x v="0"/>
    <s v="Direção da Habitação"/>
    <x v="0"/>
    <x v="0"/>
    <x v="0"/>
    <x v="0"/>
    <x v="0"/>
    <x v="0"/>
    <x v="0"/>
    <x v="0"/>
    <x v="0"/>
    <x v="0"/>
    <x v="0"/>
    <x v="0"/>
    <s v="Pagamento de salário referente a 12-2024"/>
  </r>
  <r>
    <x v="0"/>
    <n v="0"/>
    <n v="0"/>
    <n v="0"/>
    <n v="99796"/>
    <x v="5766"/>
    <x v="0"/>
    <x v="0"/>
    <x v="0"/>
    <s v="03.16.22"/>
    <x v="58"/>
    <x v="0"/>
    <x v="0"/>
    <s v="Direção da Habitação"/>
    <s v="03.16.22"/>
    <s v="Direção da Habitação"/>
    <s v="03.16.22"/>
    <x v="49"/>
    <x v="0"/>
    <x v="0"/>
    <x v="0"/>
    <x v="1"/>
    <x v="0"/>
    <x v="0"/>
    <x v="0"/>
    <x v="11"/>
    <s v="2024-12-16"/>
    <x v="3"/>
    <n v="99796"/>
    <x v="0"/>
    <m/>
    <x v="0"/>
    <m/>
    <x v="6"/>
    <n v="100474914"/>
    <x v="0"/>
    <x v="0"/>
    <s v="Direção da Habitação"/>
    <s v="ORI"/>
    <x v="0"/>
    <m/>
    <x v="0"/>
    <x v="0"/>
    <x v="0"/>
    <x v="0"/>
    <x v="0"/>
    <x v="0"/>
    <x v="0"/>
    <x v="0"/>
    <x v="0"/>
    <x v="0"/>
    <x v="0"/>
    <s v="Direção da Habitação"/>
    <x v="0"/>
    <x v="0"/>
    <x v="0"/>
    <x v="0"/>
    <x v="0"/>
    <x v="0"/>
    <x v="0"/>
    <x v="0"/>
    <x v="0"/>
    <x v="0"/>
    <x v="0"/>
    <x v="0"/>
    <s v="Pagamento de salário referente a 12-2024"/>
  </r>
  <r>
    <x v="0"/>
    <n v="0"/>
    <n v="0"/>
    <n v="0"/>
    <n v="2400"/>
    <x v="5767"/>
    <x v="0"/>
    <x v="0"/>
    <x v="0"/>
    <s v="03.16.15"/>
    <x v="0"/>
    <x v="0"/>
    <x v="0"/>
    <s v="Direção Financeira"/>
    <s v="03.16.15"/>
    <s v="Direção Financeira"/>
    <s v="03.16.15"/>
    <x v="3"/>
    <x v="0"/>
    <x v="0"/>
    <x v="1"/>
    <x v="0"/>
    <x v="0"/>
    <x v="0"/>
    <x v="0"/>
    <x v="0"/>
    <s v="2024-01-31"/>
    <x v="0"/>
    <n v="2400"/>
    <x v="0"/>
    <m/>
    <x v="0"/>
    <m/>
    <x v="26"/>
    <n v="100458633"/>
    <x v="0"/>
    <x v="0"/>
    <s v="Direção Financeira"/>
    <s v="ORI"/>
    <x v="0"/>
    <m/>
    <x v="0"/>
    <x v="0"/>
    <x v="0"/>
    <x v="0"/>
    <x v="0"/>
    <x v="0"/>
    <x v="0"/>
    <x v="0"/>
    <x v="0"/>
    <x v="0"/>
    <x v="0"/>
    <s v="Direção Financeira"/>
    <x v="0"/>
    <x v="0"/>
    <x v="0"/>
    <x v="0"/>
    <x v="0"/>
    <x v="0"/>
    <x v="0"/>
    <x v="0"/>
    <x v="0"/>
    <x v="0"/>
    <x v="0"/>
    <x v="0"/>
    <s v=" Ajuda de custo a favor do Sr. Joaquim Tavares condutor pela sua deslocação em missão de serviço a cidade da praia/Tarrafal nos dia 27 e 28 de Janeiro de 2024, conforme justificativo em anexo. "/>
  </r>
  <r>
    <x v="1"/>
    <n v="0"/>
    <n v="0"/>
    <n v="0"/>
    <n v="900"/>
    <x v="5768"/>
    <x v="0"/>
    <x v="0"/>
    <x v="0"/>
    <s v="01.25.02.17"/>
    <x v="30"/>
    <x v="3"/>
    <x v="3"/>
    <s v="desporto"/>
    <s v="01.25.02"/>
    <s v="desporto"/>
    <s v="01.25.02"/>
    <x v="1"/>
    <x v="0"/>
    <x v="0"/>
    <x v="0"/>
    <x v="0"/>
    <x v="1"/>
    <x v="1"/>
    <x v="0"/>
    <x v="0"/>
    <s v="2024-01-09"/>
    <x v="0"/>
    <n v="900"/>
    <x v="0"/>
    <m/>
    <x v="0"/>
    <m/>
    <x v="2"/>
    <n v="100474696"/>
    <x v="0"/>
    <x v="1"/>
    <s v="Construção e Reabilitação de Placas Desportivas"/>
    <s v="ORI"/>
    <x v="0"/>
    <m/>
    <x v="0"/>
    <x v="0"/>
    <x v="0"/>
    <x v="0"/>
    <x v="0"/>
    <x v="0"/>
    <x v="0"/>
    <x v="0"/>
    <x v="0"/>
    <x v="0"/>
    <x v="0"/>
    <s v="Construção e Reabilitação de Placas Desportivas"/>
    <x v="0"/>
    <x v="0"/>
    <x v="0"/>
    <x v="0"/>
    <x v="1"/>
    <x v="0"/>
    <x v="0"/>
    <x v="0"/>
    <x v="0"/>
    <x v="0"/>
    <x v="1"/>
    <x v="0"/>
    <s v="Pagamento a favor de Mário Jorge Borges Vaz, referente a serviço de montagem de quadro de eletricidade para iluminação de placa desportiva, conforme anexo."/>
  </r>
  <r>
    <x v="1"/>
    <n v="0"/>
    <n v="0"/>
    <n v="0"/>
    <n v="5100"/>
    <x v="5768"/>
    <x v="0"/>
    <x v="0"/>
    <x v="0"/>
    <s v="01.25.02.17"/>
    <x v="30"/>
    <x v="3"/>
    <x v="3"/>
    <s v="desporto"/>
    <s v="01.25.02"/>
    <s v="desporto"/>
    <s v="01.25.02"/>
    <x v="1"/>
    <x v="0"/>
    <x v="0"/>
    <x v="0"/>
    <x v="0"/>
    <x v="1"/>
    <x v="1"/>
    <x v="0"/>
    <x v="0"/>
    <s v="2024-01-09"/>
    <x v="0"/>
    <n v="5100"/>
    <x v="0"/>
    <m/>
    <x v="0"/>
    <m/>
    <x v="201"/>
    <n v="100442548"/>
    <x v="0"/>
    <x v="0"/>
    <s v="Construção e Reabilitação de Placas Desportivas"/>
    <s v="ORI"/>
    <x v="0"/>
    <m/>
    <x v="0"/>
    <x v="0"/>
    <x v="0"/>
    <x v="0"/>
    <x v="0"/>
    <x v="0"/>
    <x v="0"/>
    <x v="0"/>
    <x v="0"/>
    <x v="0"/>
    <x v="0"/>
    <s v="Construção e Reabilitação de Placas Desportivas"/>
    <x v="0"/>
    <x v="0"/>
    <x v="0"/>
    <x v="0"/>
    <x v="1"/>
    <x v="0"/>
    <x v="0"/>
    <x v="0"/>
    <x v="0"/>
    <x v="0"/>
    <x v="0"/>
    <x v="0"/>
    <s v="Pagamento a favor de Mário Jorge Borges Vaz, referente a serviço de montagem de quadro de eletricidade para iluminação de placa desportiva, conforme anexo."/>
  </r>
  <r>
    <x v="0"/>
    <n v="0"/>
    <n v="0"/>
    <n v="0"/>
    <n v="980"/>
    <x v="5769"/>
    <x v="0"/>
    <x v="0"/>
    <x v="0"/>
    <s v="03.16.15"/>
    <x v="0"/>
    <x v="0"/>
    <x v="0"/>
    <s v="Direção Financeira"/>
    <s v="03.16.15"/>
    <s v="Direção Financeira"/>
    <s v="03.16.15"/>
    <x v="31"/>
    <x v="0"/>
    <x v="0"/>
    <x v="1"/>
    <x v="0"/>
    <x v="0"/>
    <x v="0"/>
    <x v="0"/>
    <x v="2"/>
    <s v="2024-02-21"/>
    <x v="0"/>
    <n v="980"/>
    <x v="0"/>
    <m/>
    <x v="0"/>
    <m/>
    <x v="21"/>
    <n v="100391960"/>
    <x v="0"/>
    <x v="0"/>
    <s v="Direção Financeira"/>
    <s v="ORI"/>
    <x v="0"/>
    <m/>
    <x v="0"/>
    <x v="0"/>
    <x v="0"/>
    <x v="0"/>
    <x v="0"/>
    <x v="0"/>
    <x v="0"/>
    <x v="0"/>
    <x v="0"/>
    <x v="0"/>
    <x v="0"/>
    <s v="Direção Financeira"/>
    <x v="0"/>
    <x v="0"/>
    <x v="0"/>
    <x v="0"/>
    <x v="0"/>
    <x v="0"/>
    <x v="0"/>
    <x v="0"/>
    <x v="0"/>
    <x v="0"/>
    <x v="0"/>
    <x v="0"/>
    <s v="Pagamento referente a recarga de megas, conforme proposta em anexo."/>
  </r>
  <r>
    <x v="1"/>
    <n v="0"/>
    <n v="0"/>
    <n v="0"/>
    <n v="1650"/>
    <x v="5770"/>
    <x v="0"/>
    <x v="0"/>
    <x v="0"/>
    <s v="01.25.02.17"/>
    <x v="30"/>
    <x v="3"/>
    <x v="3"/>
    <s v="desporto"/>
    <s v="01.25.02"/>
    <s v="desporto"/>
    <s v="01.25.02"/>
    <x v="1"/>
    <x v="0"/>
    <x v="0"/>
    <x v="0"/>
    <x v="0"/>
    <x v="1"/>
    <x v="1"/>
    <x v="0"/>
    <x v="1"/>
    <s v="2024-03-25"/>
    <x v="0"/>
    <n v="1650"/>
    <x v="0"/>
    <m/>
    <x v="0"/>
    <m/>
    <x v="2"/>
    <n v="100474696"/>
    <x v="0"/>
    <x v="1"/>
    <s v="Construção e Reabilitação de Placas Desportivas"/>
    <s v="ORI"/>
    <x v="0"/>
    <m/>
    <x v="0"/>
    <x v="0"/>
    <x v="0"/>
    <x v="0"/>
    <x v="0"/>
    <x v="0"/>
    <x v="0"/>
    <x v="0"/>
    <x v="0"/>
    <x v="0"/>
    <x v="0"/>
    <s v="Construção e Reabilitação de Placas Desportivas"/>
    <x v="0"/>
    <x v="0"/>
    <x v="0"/>
    <x v="0"/>
    <x v="1"/>
    <x v="0"/>
    <x v="0"/>
    <x v="0"/>
    <x v="0"/>
    <x v="0"/>
    <x v="1"/>
    <x v="0"/>
    <s v="Pagamento prestação  de serviço referente _x000d__x000a_alinhamento de terreno de jogo e soldadura das balizas da placa desportiva e troca de fechaduras e colocação de fechos na Unidade Sanitária em Ribeira de SM, conforme anexo."/>
  </r>
  <r>
    <x v="1"/>
    <n v="0"/>
    <n v="0"/>
    <n v="0"/>
    <n v="9350"/>
    <x v="5770"/>
    <x v="0"/>
    <x v="0"/>
    <x v="0"/>
    <s v="01.25.02.17"/>
    <x v="30"/>
    <x v="3"/>
    <x v="3"/>
    <s v="desporto"/>
    <s v="01.25.02"/>
    <s v="desporto"/>
    <s v="01.25.02"/>
    <x v="1"/>
    <x v="0"/>
    <x v="0"/>
    <x v="0"/>
    <x v="0"/>
    <x v="1"/>
    <x v="1"/>
    <x v="0"/>
    <x v="1"/>
    <s v="2024-03-25"/>
    <x v="0"/>
    <n v="9350"/>
    <x v="0"/>
    <m/>
    <x v="0"/>
    <m/>
    <x v="380"/>
    <n v="100479616"/>
    <x v="0"/>
    <x v="0"/>
    <s v="Construção e Reabilitação de Placas Desportivas"/>
    <s v="ORI"/>
    <x v="0"/>
    <m/>
    <x v="0"/>
    <x v="0"/>
    <x v="0"/>
    <x v="0"/>
    <x v="0"/>
    <x v="0"/>
    <x v="0"/>
    <x v="0"/>
    <x v="0"/>
    <x v="0"/>
    <x v="0"/>
    <s v="Construção e Reabilitação de Placas Desportivas"/>
    <x v="0"/>
    <x v="0"/>
    <x v="0"/>
    <x v="0"/>
    <x v="1"/>
    <x v="0"/>
    <x v="0"/>
    <x v="0"/>
    <x v="0"/>
    <x v="0"/>
    <x v="0"/>
    <x v="0"/>
    <s v="Pagamento prestação  de serviço referente _x000d__x000a_alinhamento de terreno de jogo e soldadura das balizas da placa desportiva e troca de fechaduras e colocação de fechos na Unidade Sanitária em Ribeira de SM, conforme anexo."/>
  </r>
  <r>
    <x v="1"/>
    <n v="0"/>
    <n v="0"/>
    <n v="0"/>
    <n v="178459"/>
    <x v="5771"/>
    <x v="0"/>
    <x v="0"/>
    <x v="0"/>
    <s v="01.27.06.80"/>
    <x v="1"/>
    <x v="1"/>
    <x v="1"/>
    <s v="Requalificação Urbana e habitação"/>
    <s v="01.27.06"/>
    <s v="Requalificação Urbana e habitação"/>
    <s v="01.27.06"/>
    <x v="1"/>
    <x v="0"/>
    <x v="0"/>
    <x v="0"/>
    <x v="0"/>
    <x v="1"/>
    <x v="1"/>
    <x v="0"/>
    <x v="6"/>
    <s v="2024-04-12"/>
    <x v="1"/>
    <n v="178459"/>
    <x v="0"/>
    <m/>
    <x v="0"/>
    <m/>
    <x v="1"/>
    <n v="100476920"/>
    <x v="0"/>
    <x v="0"/>
    <s v="Requalificação Urbana de Veneza"/>
    <s v="ORI"/>
    <x v="0"/>
    <m/>
    <x v="0"/>
    <x v="0"/>
    <x v="0"/>
    <x v="0"/>
    <x v="0"/>
    <x v="0"/>
    <x v="0"/>
    <x v="0"/>
    <x v="0"/>
    <x v="0"/>
    <x v="0"/>
    <s v="Requalificação Urbana de Veneza"/>
    <x v="0"/>
    <x v="0"/>
    <x v="0"/>
    <x v="0"/>
    <x v="1"/>
    <x v="0"/>
    <x v="0"/>
    <x v="0"/>
    <x v="0"/>
    <x v="0"/>
    <x v="0"/>
    <x v="0"/>
    <s v="Pagamento referente a aquisição de combustíveis, para obras de requalificação urbana e ambiental de Veneza, conforme proposta em anexo. "/>
  </r>
  <r>
    <x v="0"/>
    <n v="0"/>
    <n v="0"/>
    <n v="0"/>
    <n v="155557"/>
    <x v="5772"/>
    <x v="0"/>
    <x v="0"/>
    <x v="0"/>
    <s v="03.16.15"/>
    <x v="0"/>
    <x v="0"/>
    <x v="0"/>
    <s v="Direção Financeira"/>
    <s v="03.16.15"/>
    <s v="Direção Financeira"/>
    <s v="03.16.15"/>
    <x v="5"/>
    <x v="0"/>
    <x v="0"/>
    <x v="1"/>
    <x v="0"/>
    <x v="0"/>
    <x v="0"/>
    <x v="0"/>
    <x v="0"/>
    <s v="2024-01-24"/>
    <x v="0"/>
    <n v="155557"/>
    <x v="0"/>
    <m/>
    <x v="0"/>
    <m/>
    <x v="2"/>
    <n v="100474696"/>
    <x v="0"/>
    <x v="1"/>
    <s v="Direção Financeira"/>
    <s v="ORI"/>
    <x v="0"/>
    <m/>
    <x v="0"/>
    <x v="0"/>
    <x v="0"/>
    <x v="0"/>
    <x v="0"/>
    <x v="0"/>
    <x v="0"/>
    <x v="0"/>
    <x v="0"/>
    <x v="0"/>
    <x v="0"/>
    <s v="Direção Financeira"/>
    <x v="0"/>
    <x v="0"/>
    <x v="0"/>
    <x v="0"/>
    <x v="0"/>
    <x v="0"/>
    <x v="0"/>
    <x v="0"/>
    <x v="0"/>
    <x v="0"/>
    <x v="1"/>
    <x v="0"/>
    <s v="Pagamento prestação de serviço Janeiro 2024, conforme folha em anexo."/>
  </r>
  <r>
    <x v="0"/>
    <n v="0"/>
    <n v="0"/>
    <n v="0"/>
    <n v="4721"/>
    <x v="5772"/>
    <x v="0"/>
    <x v="0"/>
    <x v="0"/>
    <s v="03.16.15"/>
    <x v="0"/>
    <x v="0"/>
    <x v="0"/>
    <s v="Direção Financeira"/>
    <s v="03.16.15"/>
    <s v="Direção Financeira"/>
    <s v="03.16.15"/>
    <x v="28"/>
    <x v="0"/>
    <x v="0"/>
    <x v="0"/>
    <x v="0"/>
    <x v="0"/>
    <x v="0"/>
    <x v="0"/>
    <x v="0"/>
    <s v="2024-01-24"/>
    <x v="0"/>
    <n v="4721"/>
    <x v="0"/>
    <m/>
    <x v="0"/>
    <m/>
    <x v="2"/>
    <n v="100474696"/>
    <x v="0"/>
    <x v="1"/>
    <s v="Direção Financeira"/>
    <s v="ORI"/>
    <x v="0"/>
    <m/>
    <x v="0"/>
    <x v="0"/>
    <x v="0"/>
    <x v="0"/>
    <x v="0"/>
    <x v="0"/>
    <x v="0"/>
    <x v="0"/>
    <x v="0"/>
    <x v="0"/>
    <x v="0"/>
    <s v="Direção Financeira"/>
    <x v="0"/>
    <x v="0"/>
    <x v="0"/>
    <x v="0"/>
    <x v="0"/>
    <x v="0"/>
    <x v="0"/>
    <x v="0"/>
    <x v="0"/>
    <x v="0"/>
    <x v="1"/>
    <x v="0"/>
    <s v="Pagamento prestação de serviço Janeiro 2024, conforme folha em anexo."/>
  </r>
  <r>
    <x v="0"/>
    <n v="0"/>
    <n v="0"/>
    <n v="0"/>
    <n v="6335"/>
    <x v="5772"/>
    <x v="0"/>
    <x v="0"/>
    <x v="0"/>
    <s v="03.16.15"/>
    <x v="0"/>
    <x v="0"/>
    <x v="0"/>
    <s v="Direção Financeira"/>
    <s v="03.16.15"/>
    <s v="Direção Financeira"/>
    <s v="03.16.15"/>
    <x v="5"/>
    <x v="0"/>
    <x v="0"/>
    <x v="1"/>
    <x v="0"/>
    <x v="0"/>
    <x v="0"/>
    <x v="0"/>
    <x v="0"/>
    <s v="2024-01-24"/>
    <x v="0"/>
    <n v="6335"/>
    <x v="0"/>
    <m/>
    <x v="0"/>
    <m/>
    <x v="15"/>
    <n v="100479277"/>
    <x v="0"/>
    <x v="2"/>
    <s v="Direção Financeira"/>
    <s v="ORI"/>
    <x v="0"/>
    <m/>
    <x v="0"/>
    <x v="0"/>
    <x v="0"/>
    <x v="0"/>
    <x v="0"/>
    <x v="0"/>
    <x v="0"/>
    <x v="0"/>
    <x v="0"/>
    <x v="0"/>
    <x v="0"/>
    <s v="Direção Financeira"/>
    <x v="0"/>
    <x v="0"/>
    <x v="0"/>
    <x v="0"/>
    <x v="0"/>
    <x v="0"/>
    <x v="0"/>
    <x v="0"/>
    <x v="0"/>
    <x v="0"/>
    <x v="2"/>
    <x v="0"/>
    <s v="Pagamento prestação de serviço Janeiro 2024, conforme folha em anexo."/>
  </r>
  <r>
    <x v="0"/>
    <n v="0"/>
    <n v="0"/>
    <n v="0"/>
    <n v="193"/>
    <x v="5772"/>
    <x v="0"/>
    <x v="0"/>
    <x v="0"/>
    <s v="03.16.15"/>
    <x v="0"/>
    <x v="0"/>
    <x v="0"/>
    <s v="Direção Financeira"/>
    <s v="03.16.15"/>
    <s v="Direção Financeira"/>
    <s v="03.16.15"/>
    <x v="28"/>
    <x v="0"/>
    <x v="0"/>
    <x v="0"/>
    <x v="0"/>
    <x v="0"/>
    <x v="0"/>
    <x v="0"/>
    <x v="0"/>
    <s v="2024-01-24"/>
    <x v="0"/>
    <n v="193"/>
    <x v="0"/>
    <m/>
    <x v="0"/>
    <m/>
    <x v="15"/>
    <n v="100479277"/>
    <x v="0"/>
    <x v="2"/>
    <s v="Direção Financeira"/>
    <s v="ORI"/>
    <x v="0"/>
    <m/>
    <x v="0"/>
    <x v="0"/>
    <x v="0"/>
    <x v="0"/>
    <x v="0"/>
    <x v="0"/>
    <x v="0"/>
    <x v="0"/>
    <x v="0"/>
    <x v="0"/>
    <x v="0"/>
    <s v="Direção Financeira"/>
    <x v="0"/>
    <x v="0"/>
    <x v="0"/>
    <x v="0"/>
    <x v="0"/>
    <x v="0"/>
    <x v="0"/>
    <x v="0"/>
    <x v="0"/>
    <x v="0"/>
    <x v="2"/>
    <x v="0"/>
    <s v="Pagamento prestação de serviço Janeiro 2024, conforme folha em anexo."/>
  </r>
  <r>
    <x v="0"/>
    <n v="0"/>
    <n v="0"/>
    <n v="0"/>
    <n v="906646"/>
    <x v="5772"/>
    <x v="0"/>
    <x v="0"/>
    <x v="0"/>
    <s v="03.16.15"/>
    <x v="0"/>
    <x v="0"/>
    <x v="0"/>
    <s v="Direção Financeira"/>
    <s v="03.16.15"/>
    <s v="Direção Financeira"/>
    <s v="03.16.15"/>
    <x v="5"/>
    <x v="0"/>
    <x v="0"/>
    <x v="1"/>
    <x v="0"/>
    <x v="0"/>
    <x v="0"/>
    <x v="0"/>
    <x v="0"/>
    <s v="2024-01-24"/>
    <x v="0"/>
    <n v="906646"/>
    <x v="0"/>
    <m/>
    <x v="0"/>
    <m/>
    <x v="6"/>
    <n v="100474914"/>
    <x v="0"/>
    <x v="0"/>
    <s v="Direção Financeira"/>
    <s v="ORI"/>
    <x v="0"/>
    <m/>
    <x v="0"/>
    <x v="0"/>
    <x v="0"/>
    <x v="0"/>
    <x v="0"/>
    <x v="0"/>
    <x v="0"/>
    <x v="0"/>
    <x v="0"/>
    <x v="0"/>
    <x v="0"/>
    <s v="Direção Financeira"/>
    <x v="0"/>
    <x v="0"/>
    <x v="0"/>
    <x v="0"/>
    <x v="0"/>
    <x v="0"/>
    <x v="0"/>
    <x v="0"/>
    <x v="0"/>
    <x v="0"/>
    <x v="0"/>
    <x v="0"/>
    <s v="Pagamento prestação de serviço Janeiro 2024, conforme folha em anexo."/>
  </r>
  <r>
    <x v="0"/>
    <n v="0"/>
    <n v="0"/>
    <n v="0"/>
    <n v="27515"/>
    <x v="5772"/>
    <x v="0"/>
    <x v="0"/>
    <x v="0"/>
    <s v="03.16.15"/>
    <x v="0"/>
    <x v="0"/>
    <x v="0"/>
    <s v="Direção Financeira"/>
    <s v="03.16.15"/>
    <s v="Direção Financeira"/>
    <s v="03.16.15"/>
    <x v="28"/>
    <x v="0"/>
    <x v="0"/>
    <x v="0"/>
    <x v="0"/>
    <x v="0"/>
    <x v="0"/>
    <x v="0"/>
    <x v="0"/>
    <s v="2024-01-24"/>
    <x v="0"/>
    <n v="27515"/>
    <x v="0"/>
    <m/>
    <x v="0"/>
    <m/>
    <x v="6"/>
    <n v="100474914"/>
    <x v="0"/>
    <x v="0"/>
    <s v="Direção Financeira"/>
    <s v="ORI"/>
    <x v="0"/>
    <m/>
    <x v="0"/>
    <x v="0"/>
    <x v="0"/>
    <x v="0"/>
    <x v="0"/>
    <x v="0"/>
    <x v="0"/>
    <x v="0"/>
    <x v="0"/>
    <x v="0"/>
    <x v="0"/>
    <s v="Direção Financeira"/>
    <x v="0"/>
    <x v="0"/>
    <x v="0"/>
    <x v="0"/>
    <x v="0"/>
    <x v="0"/>
    <x v="0"/>
    <x v="0"/>
    <x v="0"/>
    <x v="0"/>
    <x v="0"/>
    <x v="0"/>
    <s v="Pagamento prestação de serviço Janeiro 2024, conforme folha em anexo."/>
  </r>
  <r>
    <x v="0"/>
    <n v="0"/>
    <n v="0"/>
    <n v="0"/>
    <n v="1656"/>
    <x v="5773"/>
    <x v="0"/>
    <x v="0"/>
    <x v="0"/>
    <s v="03.16.15"/>
    <x v="0"/>
    <x v="0"/>
    <x v="0"/>
    <s v="Direção Financeira"/>
    <s v="03.16.15"/>
    <s v="Direção Financeira"/>
    <s v="03.16.15"/>
    <x v="58"/>
    <x v="0"/>
    <x v="0"/>
    <x v="1"/>
    <x v="0"/>
    <x v="0"/>
    <x v="0"/>
    <x v="0"/>
    <x v="2"/>
    <s v="2024-02-09"/>
    <x v="0"/>
    <n v="1656"/>
    <x v="0"/>
    <m/>
    <x v="0"/>
    <m/>
    <x v="89"/>
    <n v="100391565"/>
    <x v="0"/>
    <x v="0"/>
    <s v="Direção Financeira"/>
    <s v="ORI"/>
    <x v="0"/>
    <m/>
    <x v="0"/>
    <x v="0"/>
    <x v="0"/>
    <x v="0"/>
    <x v="0"/>
    <x v="0"/>
    <x v="0"/>
    <x v="0"/>
    <x v="0"/>
    <x v="0"/>
    <x v="0"/>
    <s v="Direção Financeira"/>
    <x v="0"/>
    <x v="0"/>
    <x v="0"/>
    <x v="0"/>
    <x v="0"/>
    <x v="0"/>
    <x v="0"/>
    <x v="0"/>
    <x v="0"/>
    <x v="0"/>
    <x v="0"/>
    <x v="0"/>
    <s v="Pagamento referente a serviços de publicação de B.O, IIª serie 1/4 paginas extrato de despacho de 10 de janeiro de 2024, conforme anexo."/>
  </r>
  <r>
    <x v="0"/>
    <n v="0"/>
    <n v="0"/>
    <n v="0"/>
    <n v="5000"/>
    <x v="5774"/>
    <x v="0"/>
    <x v="1"/>
    <x v="0"/>
    <s v="03.03.10"/>
    <x v="8"/>
    <x v="0"/>
    <x v="4"/>
    <s v="Receitas Da Câmara"/>
    <s v="03.03.10"/>
    <s v="Receitas Da Câmara"/>
    <s v="03.03.10"/>
    <x v="57"/>
    <x v="0"/>
    <x v="3"/>
    <x v="12"/>
    <x v="0"/>
    <x v="0"/>
    <x v="2"/>
    <x v="0"/>
    <x v="0"/>
    <s v="2024-01-21"/>
    <x v="0"/>
    <n v="5000"/>
    <x v="0"/>
    <m/>
    <x v="0"/>
    <m/>
    <x v="6"/>
    <n v="100474914"/>
    <x v="0"/>
    <x v="0"/>
    <s v="Receitas Da Câmara"/>
    <s v="EXT"/>
    <x v="0"/>
    <s v="RDC"/>
    <x v="0"/>
    <x v="0"/>
    <x v="0"/>
    <x v="0"/>
    <x v="0"/>
    <x v="0"/>
    <x v="0"/>
    <x v="0"/>
    <x v="0"/>
    <x v="0"/>
    <x v="0"/>
    <s v="Receitas Da Câmara"/>
    <x v="0"/>
    <x v="0"/>
    <x v="0"/>
    <x v="0"/>
    <x v="0"/>
    <x v="0"/>
    <x v="0"/>
    <x v="0"/>
    <x v="0"/>
    <x v="0"/>
    <x v="0"/>
    <x v="0"/>
    <s v="Reposição de salario da sra. Amelia Almeida, conforme anexo."/>
  </r>
  <r>
    <x v="1"/>
    <n v="0"/>
    <n v="0"/>
    <n v="0"/>
    <n v="20000"/>
    <x v="5775"/>
    <x v="0"/>
    <x v="0"/>
    <x v="0"/>
    <s v="01.27.06.79"/>
    <x v="28"/>
    <x v="1"/>
    <x v="1"/>
    <s v="Requalificação Urbana e habitação"/>
    <s v="01.27.06"/>
    <s v="Requalificação Urbana e habitação"/>
    <s v="01.27.06"/>
    <x v="1"/>
    <x v="0"/>
    <x v="0"/>
    <x v="0"/>
    <x v="0"/>
    <x v="1"/>
    <x v="1"/>
    <x v="0"/>
    <x v="6"/>
    <s v="2024-04-02"/>
    <x v="1"/>
    <n v="20000"/>
    <x v="0"/>
    <m/>
    <x v="0"/>
    <m/>
    <x v="644"/>
    <n v="100478705"/>
    <x v="0"/>
    <x v="0"/>
    <s v="Requalificação Urbana e Ambiental de Achada Bolanha"/>
    <s v="ORI"/>
    <x v="0"/>
    <m/>
    <x v="0"/>
    <x v="0"/>
    <x v="0"/>
    <x v="0"/>
    <x v="0"/>
    <x v="0"/>
    <x v="0"/>
    <x v="0"/>
    <x v="0"/>
    <x v="0"/>
    <x v="0"/>
    <s v="Requalificação Urbana e Ambiental de Achada Bolanha"/>
    <x v="0"/>
    <x v="0"/>
    <x v="0"/>
    <x v="0"/>
    <x v="1"/>
    <x v="0"/>
    <x v="0"/>
    <x v="0"/>
    <x v="0"/>
    <x v="0"/>
    <x v="0"/>
    <x v="0"/>
    <s v="Pagamento a favor  do Sr. Manuel Mendes Cabral, referente pela aquisição de quadro mil unidade de paralelo para as obras de requalifição urbana e ambiental de Achada Bolanha, conforme anexo."/>
  </r>
  <r>
    <x v="0"/>
    <n v="0"/>
    <n v="0"/>
    <n v="0"/>
    <n v="20590"/>
    <x v="5776"/>
    <x v="0"/>
    <x v="0"/>
    <x v="0"/>
    <s v="01.25.05.12"/>
    <x v="10"/>
    <x v="3"/>
    <x v="3"/>
    <s v="Saúde"/>
    <s v="01.25.05"/>
    <s v="Saúde"/>
    <s v="01.25.05"/>
    <x v="7"/>
    <x v="0"/>
    <x v="4"/>
    <x v="4"/>
    <x v="0"/>
    <x v="1"/>
    <x v="0"/>
    <x v="0"/>
    <x v="3"/>
    <s v="2024-05-07"/>
    <x v="1"/>
    <n v="20590"/>
    <x v="0"/>
    <m/>
    <x v="0"/>
    <m/>
    <x v="605"/>
    <n v="100479496"/>
    <x v="0"/>
    <x v="0"/>
    <s v="Promoção e Inclusão Social"/>
    <s v="ORI"/>
    <x v="0"/>
    <m/>
    <x v="0"/>
    <x v="0"/>
    <x v="0"/>
    <x v="0"/>
    <x v="0"/>
    <x v="0"/>
    <x v="0"/>
    <x v="0"/>
    <x v="0"/>
    <x v="0"/>
    <x v="0"/>
    <s v="Promoção e Inclusão Social"/>
    <x v="0"/>
    <x v="0"/>
    <x v="0"/>
    <x v="0"/>
    <x v="1"/>
    <x v="0"/>
    <x v="0"/>
    <x v="0"/>
    <x v="0"/>
    <x v="0"/>
    <x v="0"/>
    <x v="0"/>
    <s v="Liquidação da fatura, á favor da Empresa Holanda Mobiliares, referente a aquisição de 3 colchões para as famílias vulneráveis do Município de São Miguel, conforme anexo. "/>
  </r>
  <r>
    <x v="0"/>
    <n v="0"/>
    <n v="0"/>
    <n v="0"/>
    <n v="9000"/>
    <x v="5777"/>
    <x v="0"/>
    <x v="0"/>
    <x v="0"/>
    <s v="01.25.04.22"/>
    <x v="7"/>
    <x v="3"/>
    <x v="3"/>
    <s v="Cultura"/>
    <s v="01.25.04"/>
    <s v="Cultura"/>
    <s v="01.25.04"/>
    <x v="4"/>
    <x v="0"/>
    <x v="2"/>
    <x v="2"/>
    <x v="0"/>
    <x v="1"/>
    <x v="0"/>
    <x v="0"/>
    <x v="3"/>
    <s v="2024-05-20"/>
    <x v="1"/>
    <n v="9000"/>
    <x v="0"/>
    <m/>
    <x v="0"/>
    <m/>
    <x v="645"/>
    <n v="100479538"/>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serviço de deslocação feita com grupos de jovens da ribeira de São Miguel para participar no evento de BA realizado na cidade da Praia, conforme anexo."/>
  </r>
  <r>
    <x v="1"/>
    <n v="0"/>
    <n v="0"/>
    <n v="0"/>
    <n v="3540"/>
    <x v="5778"/>
    <x v="0"/>
    <x v="0"/>
    <x v="0"/>
    <s v="01.27.06.61"/>
    <x v="34"/>
    <x v="1"/>
    <x v="1"/>
    <s v="Requalificação Urbana e habitação"/>
    <s v="01.27.06"/>
    <s v="Requalificação Urbana e habitação"/>
    <s v="01.27.06"/>
    <x v="1"/>
    <x v="0"/>
    <x v="0"/>
    <x v="0"/>
    <x v="0"/>
    <x v="1"/>
    <x v="1"/>
    <x v="0"/>
    <x v="4"/>
    <s v="2024-06-10"/>
    <x v="1"/>
    <n v="3540"/>
    <x v="0"/>
    <m/>
    <x v="0"/>
    <m/>
    <x v="2"/>
    <n v="100474696"/>
    <x v="0"/>
    <x v="1"/>
    <s v="Requalificação Urbana de Ponta Verde"/>
    <s v="ORI"/>
    <x v="0"/>
    <s v="PVR"/>
    <x v="0"/>
    <x v="0"/>
    <x v="0"/>
    <x v="0"/>
    <x v="0"/>
    <x v="0"/>
    <x v="0"/>
    <x v="0"/>
    <x v="0"/>
    <x v="0"/>
    <x v="0"/>
    <s v="Requalificação Urbana de Ponta Verde"/>
    <x v="0"/>
    <x v="0"/>
    <x v="0"/>
    <x v="0"/>
    <x v="1"/>
    <x v="0"/>
    <x v="0"/>
    <x v="0"/>
    <x v="0"/>
    <x v="0"/>
    <x v="1"/>
    <x v="0"/>
    <s v="Pagamento referente a prestação de serviço de mão de obra no âmbito dos trabalhos de requalificação urbana e ambiental de Brufa- Ponta Verde e Dacalinha em Achada Monte, conforme anexo."/>
  </r>
  <r>
    <x v="1"/>
    <n v="0"/>
    <n v="0"/>
    <n v="0"/>
    <n v="20060"/>
    <x v="5778"/>
    <x v="0"/>
    <x v="0"/>
    <x v="0"/>
    <s v="01.27.06.61"/>
    <x v="34"/>
    <x v="1"/>
    <x v="1"/>
    <s v="Requalificação Urbana e habitação"/>
    <s v="01.27.06"/>
    <s v="Requalificação Urbana e habitação"/>
    <s v="01.27.06"/>
    <x v="1"/>
    <x v="0"/>
    <x v="0"/>
    <x v="0"/>
    <x v="0"/>
    <x v="1"/>
    <x v="1"/>
    <x v="0"/>
    <x v="4"/>
    <s v="2024-06-10"/>
    <x v="1"/>
    <n v="20060"/>
    <x v="0"/>
    <m/>
    <x v="0"/>
    <m/>
    <x v="73"/>
    <n v="100479665"/>
    <x v="0"/>
    <x v="0"/>
    <s v="Requalificação Urbana de Ponta Verde"/>
    <s v="ORI"/>
    <x v="0"/>
    <s v="PVR"/>
    <x v="0"/>
    <x v="0"/>
    <x v="0"/>
    <x v="0"/>
    <x v="0"/>
    <x v="0"/>
    <x v="0"/>
    <x v="0"/>
    <x v="0"/>
    <x v="0"/>
    <x v="0"/>
    <s v="Requalificação Urbana de Ponta Verde"/>
    <x v="0"/>
    <x v="0"/>
    <x v="0"/>
    <x v="0"/>
    <x v="1"/>
    <x v="0"/>
    <x v="0"/>
    <x v="0"/>
    <x v="0"/>
    <x v="0"/>
    <x v="0"/>
    <x v="0"/>
    <s v="Pagamento referente a prestação de serviço de mão de obra no âmbito dos trabalhos de requalificação urbana e ambiental de Brufa- Ponta Verde e Dacalinha em Achada Monte, conforme anexo."/>
  </r>
  <r>
    <x v="0"/>
    <n v="0"/>
    <n v="0"/>
    <n v="0"/>
    <n v="5600"/>
    <x v="5779"/>
    <x v="0"/>
    <x v="0"/>
    <x v="0"/>
    <s v="03.16.15"/>
    <x v="0"/>
    <x v="0"/>
    <x v="0"/>
    <s v="Direção Financeira"/>
    <s v="03.16.15"/>
    <s v="Direção Financeira"/>
    <s v="03.16.15"/>
    <x v="3"/>
    <x v="0"/>
    <x v="0"/>
    <x v="1"/>
    <x v="0"/>
    <x v="0"/>
    <x v="0"/>
    <x v="0"/>
    <x v="10"/>
    <s v="2024-11-25"/>
    <x v="3"/>
    <n v="5600"/>
    <x v="0"/>
    <m/>
    <x v="0"/>
    <m/>
    <x v="409"/>
    <n v="100479740"/>
    <x v="0"/>
    <x v="0"/>
    <s v="Direção Financeira"/>
    <s v="ORI"/>
    <x v="0"/>
    <m/>
    <x v="0"/>
    <x v="0"/>
    <x v="0"/>
    <x v="0"/>
    <x v="0"/>
    <x v="0"/>
    <x v="0"/>
    <x v="0"/>
    <x v="0"/>
    <x v="0"/>
    <x v="0"/>
    <s v="Direção Financeira"/>
    <x v="0"/>
    <x v="0"/>
    <x v="0"/>
    <x v="0"/>
    <x v="0"/>
    <x v="0"/>
    <x v="0"/>
    <x v="0"/>
    <x v="0"/>
    <x v="0"/>
    <x v="0"/>
    <x v="0"/>
    <s v="Ajuda de custo a favor do Sr. Ermelindo Tavares De Sousa, pelo quatro deslocação em missão de serviço, conforme justificativo em anexo."/>
  </r>
  <r>
    <x v="0"/>
    <n v="0"/>
    <n v="0"/>
    <n v="0"/>
    <n v="10557"/>
    <x v="5780"/>
    <x v="0"/>
    <x v="1"/>
    <x v="0"/>
    <s v="03.03.10"/>
    <x v="8"/>
    <x v="0"/>
    <x v="4"/>
    <s v="Receitas Da Câmara"/>
    <s v="03.03.10"/>
    <s v="Receitas Da Câmara"/>
    <s v="03.03.10"/>
    <x v="24"/>
    <x v="0"/>
    <x v="3"/>
    <x v="6"/>
    <x v="0"/>
    <x v="0"/>
    <x v="2"/>
    <x v="0"/>
    <x v="2"/>
    <s v="2024-02-29"/>
    <x v="0"/>
    <n v="10557"/>
    <x v="0"/>
    <m/>
    <x v="0"/>
    <m/>
    <x v="6"/>
    <n v="100474914"/>
    <x v="0"/>
    <x v="0"/>
    <s v="Receitas Da Câmara"/>
    <s v="EXT"/>
    <x v="0"/>
    <s v="RDC"/>
    <x v="0"/>
    <x v="0"/>
    <x v="0"/>
    <x v="0"/>
    <x v="0"/>
    <x v="0"/>
    <x v="0"/>
    <x v="0"/>
    <x v="0"/>
    <x v="0"/>
    <x v="0"/>
    <s v="Receitas Da Câmara"/>
    <x v="0"/>
    <x v="0"/>
    <x v="0"/>
    <x v="0"/>
    <x v="0"/>
    <x v="0"/>
    <x v="0"/>
    <x v="0"/>
    <x v="0"/>
    <x v="0"/>
    <x v="0"/>
    <x v="0"/>
    <s v="Recebimento de renda de casa, conforme anexo."/>
  </r>
  <r>
    <x v="1"/>
    <n v="0"/>
    <n v="0"/>
    <n v="0"/>
    <n v="22500"/>
    <x v="5781"/>
    <x v="0"/>
    <x v="0"/>
    <x v="0"/>
    <s v="01.27.06.41"/>
    <x v="19"/>
    <x v="1"/>
    <x v="1"/>
    <s v="Requalificação Urbana e habitação"/>
    <s v="01.27.06"/>
    <s v="Requalificação Urbana e habitação"/>
    <s v="01.27.06"/>
    <x v="40"/>
    <x v="0"/>
    <x v="0"/>
    <x v="0"/>
    <x v="0"/>
    <x v="1"/>
    <x v="1"/>
    <x v="0"/>
    <x v="6"/>
    <s v="2024-04-29"/>
    <x v="1"/>
    <n v="22500"/>
    <x v="0"/>
    <m/>
    <x v="0"/>
    <m/>
    <x v="2"/>
    <n v="100474696"/>
    <x v="0"/>
    <x v="1"/>
    <s v="Reabilitação de Jardins Infantis e Escolas do EBI"/>
    <s v="ORI"/>
    <x v="0"/>
    <s v="RJEBI"/>
    <x v="0"/>
    <x v="0"/>
    <x v="0"/>
    <x v="0"/>
    <x v="0"/>
    <x v="0"/>
    <x v="0"/>
    <x v="0"/>
    <x v="0"/>
    <x v="0"/>
    <x v="0"/>
    <s v="Reabilitação de Jardins Infantis e Escolas do EBI"/>
    <x v="0"/>
    <x v="0"/>
    <x v="0"/>
    <x v="0"/>
    <x v="1"/>
    <x v="0"/>
    <x v="0"/>
    <x v="0"/>
    <x v="0"/>
    <x v="0"/>
    <x v="1"/>
    <x v="0"/>
    <s v="Pagamento referente aos trabalhos  da reabilitação do jardim de Cutelo Gomes em Ribeira de São Miguel, conforme anexo."/>
  </r>
  <r>
    <x v="1"/>
    <n v="0"/>
    <n v="0"/>
    <n v="0"/>
    <n v="127500"/>
    <x v="5781"/>
    <x v="0"/>
    <x v="0"/>
    <x v="0"/>
    <s v="01.27.06.41"/>
    <x v="19"/>
    <x v="1"/>
    <x v="1"/>
    <s v="Requalificação Urbana e habitação"/>
    <s v="01.27.06"/>
    <s v="Requalificação Urbana e habitação"/>
    <s v="01.27.06"/>
    <x v="40"/>
    <x v="0"/>
    <x v="0"/>
    <x v="0"/>
    <x v="0"/>
    <x v="1"/>
    <x v="1"/>
    <x v="0"/>
    <x v="6"/>
    <s v="2024-04-29"/>
    <x v="1"/>
    <n v="127500"/>
    <x v="0"/>
    <m/>
    <x v="0"/>
    <m/>
    <x v="49"/>
    <n v="100478060"/>
    <x v="0"/>
    <x v="0"/>
    <s v="Reabilitação de Jardins Infantis e Escolas do EBI"/>
    <s v="ORI"/>
    <x v="0"/>
    <s v="RJEBI"/>
    <x v="0"/>
    <x v="0"/>
    <x v="0"/>
    <x v="0"/>
    <x v="0"/>
    <x v="0"/>
    <x v="0"/>
    <x v="0"/>
    <x v="0"/>
    <x v="0"/>
    <x v="0"/>
    <s v="Reabilitação de Jardins Infantis e Escolas do EBI"/>
    <x v="0"/>
    <x v="0"/>
    <x v="0"/>
    <x v="0"/>
    <x v="1"/>
    <x v="0"/>
    <x v="0"/>
    <x v="0"/>
    <x v="0"/>
    <x v="0"/>
    <x v="0"/>
    <x v="0"/>
    <s v="Pagamento referente aos trabalhos  da reabilitação do jardim de Cutelo Gomes em Ribeira de São Miguel, conforme anexo."/>
  </r>
  <r>
    <x v="0"/>
    <n v="0"/>
    <n v="0"/>
    <n v="0"/>
    <n v="654644"/>
    <x v="5782"/>
    <x v="0"/>
    <x v="0"/>
    <x v="0"/>
    <s v="03.16.15"/>
    <x v="0"/>
    <x v="0"/>
    <x v="0"/>
    <s v="Direção Financeira"/>
    <s v="03.16.15"/>
    <s v="Direção Financeira"/>
    <s v="03.16.15"/>
    <x v="41"/>
    <x v="0"/>
    <x v="0"/>
    <x v="1"/>
    <x v="0"/>
    <x v="0"/>
    <x v="0"/>
    <x v="0"/>
    <x v="3"/>
    <s v="2024-05-08"/>
    <x v="1"/>
    <n v="654644"/>
    <x v="0"/>
    <m/>
    <x v="0"/>
    <m/>
    <x v="27"/>
    <n v="100479096"/>
    <x v="0"/>
    <x v="0"/>
    <s v="Direção Financeira"/>
    <s v="ORI"/>
    <x v="0"/>
    <m/>
    <x v="0"/>
    <x v="0"/>
    <x v="0"/>
    <x v="0"/>
    <x v="0"/>
    <x v="0"/>
    <x v="0"/>
    <x v="0"/>
    <x v="0"/>
    <x v="0"/>
    <x v="0"/>
    <s v="Direção Financeira"/>
    <x v="0"/>
    <x v="0"/>
    <x v="0"/>
    <x v="0"/>
    <x v="0"/>
    <x v="0"/>
    <x v="0"/>
    <x v="0"/>
    <x v="0"/>
    <x v="0"/>
    <x v="0"/>
    <x v="0"/>
    <s v="Liquidação da fatura a favor da Preço Piquinoti Comercio de Peças, referente aquisição de serviços de reparação da viatura ST-35-RP afeto aos serviços da CMSM, conforme anexo. "/>
  </r>
  <r>
    <x v="0"/>
    <n v="0"/>
    <n v="0"/>
    <n v="0"/>
    <n v="10000"/>
    <x v="5783"/>
    <x v="0"/>
    <x v="0"/>
    <x v="0"/>
    <s v="01.25.05.12"/>
    <x v="10"/>
    <x v="3"/>
    <x v="3"/>
    <s v="Saúde"/>
    <s v="01.25.05"/>
    <s v="Saúde"/>
    <s v="01.25.05"/>
    <x v="7"/>
    <x v="0"/>
    <x v="4"/>
    <x v="4"/>
    <x v="0"/>
    <x v="1"/>
    <x v="0"/>
    <x v="0"/>
    <x v="3"/>
    <s v="2024-05-09"/>
    <x v="1"/>
    <n v="10000"/>
    <x v="0"/>
    <m/>
    <x v="0"/>
    <m/>
    <x v="646"/>
    <n v="100477909"/>
    <x v="0"/>
    <x v="0"/>
    <s v="Promoção e Inclusão Social"/>
    <s v="ORI"/>
    <x v="0"/>
    <m/>
    <x v="0"/>
    <x v="0"/>
    <x v="0"/>
    <x v="0"/>
    <x v="0"/>
    <x v="0"/>
    <x v="0"/>
    <x v="0"/>
    <x v="0"/>
    <x v="0"/>
    <x v="0"/>
    <s v="Promoção e Inclusão Social"/>
    <x v="0"/>
    <x v="0"/>
    <x v="0"/>
    <x v="0"/>
    <x v="1"/>
    <x v="0"/>
    <x v="0"/>
    <x v="0"/>
    <x v="0"/>
    <x v="0"/>
    <x v="0"/>
    <x v="0"/>
    <s v="Pagamento a favor da Delegacia de Saúde de São Miguel, referente a confinaciamento das atividades comemorativas a data, confrome anexo."/>
  </r>
  <r>
    <x v="0"/>
    <n v="0"/>
    <n v="0"/>
    <n v="0"/>
    <n v="20000"/>
    <x v="5784"/>
    <x v="0"/>
    <x v="0"/>
    <x v="0"/>
    <s v="01.25.03.12"/>
    <x v="6"/>
    <x v="3"/>
    <x v="3"/>
    <s v="Emprego e Formação profissional"/>
    <s v="01.25.03"/>
    <s v="Emprego e Formação profissional"/>
    <s v="01.25.03"/>
    <x v="4"/>
    <x v="0"/>
    <x v="2"/>
    <x v="2"/>
    <x v="0"/>
    <x v="1"/>
    <x v="0"/>
    <x v="0"/>
    <x v="8"/>
    <s v="2024-10-16"/>
    <x v="3"/>
    <n v="20000"/>
    <x v="0"/>
    <m/>
    <x v="0"/>
    <m/>
    <x v="647"/>
    <n v="100477462"/>
    <x v="0"/>
    <x v="0"/>
    <s v="Estágios Profissionais e Promoção de Emprego"/>
    <s v="ORI"/>
    <x v="0"/>
    <m/>
    <x v="0"/>
    <x v="0"/>
    <x v="0"/>
    <x v="0"/>
    <x v="0"/>
    <x v="0"/>
    <x v="0"/>
    <x v="0"/>
    <x v="0"/>
    <x v="0"/>
    <x v="0"/>
    <s v="Estágios Profissionais e Promoção de Emprego"/>
    <x v="0"/>
    <x v="0"/>
    <x v="0"/>
    <x v="0"/>
    <x v="1"/>
    <x v="0"/>
    <x v="0"/>
    <x v="0"/>
    <x v="0"/>
    <x v="0"/>
    <x v="0"/>
    <x v="0"/>
    <s v="Apoio social a favor do Sr. Paulo Miguel Furtado Correia, para pagamento de despesa para obtenção de Certificado, conforme anexo."/>
  </r>
  <r>
    <x v="1"/>
    <n v="0"/>
    <n v="0"/>
    <n v="0"/>
    <n v="11570"/>
    <x v="5785"/>
    <x v="0"/>
    <x v="0"/>
    <x v="0"/>
    <s v="03.16.15"/>
    <x v="0"/>
    <x v="0"/>
    <x v="0"/>
    <s v="Direção Financeira"/>
    <s v="03.16.15"/>
    <s v="Direção Financeira"/>
    <s v="03.16.15"/>
    <x v="55"/>
    <x v="0"/>
    <x v="0"/>
    <x v="0"/>
    <x v="0"/>
    <x v="0"/>
    <x v="1"/>
    <x v="0"/>
    <x v="2"/>
    <s v="2024-02-21"/>
    <x v="0"/>
    <n v="11570"/>
    <x v="0"/>
    <m/>
    <x v="0"/>
    <m/>
    <x v="648"/>
    <n v="100476582"/>
    <x v="0"/>
    <x v="0"/>
    <s v="Direção Financeira"/>
    <s v="ORI"/>
    <x v="0"/>
    <m/>
    <x v="0"/>
    <x v="0"/>
    <x v="0"/>
    <x v="0"/>
    <x v="0"/>
    <x v="0"/>
    <x v="0"/>
    <x v="0"/>
    <x v="0"/>
    <x v="0"/>
    <x v="0"/>
    <s v="Direção Financeira"/>
    <x v="0"/>
    <x v="0"/>
    <x v="0"/>
    <x v="0"/>
    <x v="0"/>
    <x v="0"/>
    <x v="0"/>
    <x v="0"/>
    <x v="0"/>
    <x v="0"/>
    <x v="0"/>
    <x v="0"/>
    <s v="Pagamento referente a divida de matérias de eletricidade, conforme fatura em anexo."/>
  </r>
  <r>
    <x v="1"/>
    <n v="0"/>
    <n v="0"/>
    <n v="0"/>
    <n v="383900"/>
    <x v="5786"/>
    <x v="0"/>
    <x v="0"/>
    <x v="0"/>
    <s v="01.27.06.80"/>
    <x v="1"/>
    <x v="1"/>
    <x v="1"/>
    <s v="Requalificação Urbana e habitação"/>
    <s v="01.27.06"/>
    <s v="Requalificação Urbana e habitação"/>
    <s v="01.27.06"/>
    <x v="1"/>
    <x v="0"/>
    <x v="0"/>
    <x v="0"/>
    <x v="0"/>
    <x v="1"/>
    <x v="1"/>
    <x v="0"/>
    <x v="2"/>
    <s v="2024-02-19"/>
    <x v="0"/>
    <n v="383900"/>
    <x v="0"/>
    <m/>
    <x v="0"/>
    <m/>
    <x v="6"/>
    <n v="100474914"/>
    <x v="0"/>
    <x v="0"/>
    <s v="Requalificação Urbana de Veneza"/>
    <s v="ORI"/>
    <x v="0"/>
    <m/>
    <x v="0"/>
    <x v="0"/>
    <x v="0"/>
    <x v="0"/>
    <x v="0"/>
    <x v="0"/>
    <x v="0"/>
    <x v="0"/>
    <x v="0"/>
    <x v="0"/>
    <x v="0"/>
    <s v="Requalificação Urbana de Veneza"/>
    <x v="0"/>
    <x v="0"/>
    <x v="0"/>
    <x v="0"/>
    <x v="1"/>
    <x v="0"/>
    <x v="0"/>
    <x v="0"/>
    <x v="0"/>
    <x v="0"/>
    <x v="0"/>
    <x v="0"/>
    <s v="Pagamento de salario dos trabalhos realizado na requalificação da praia de Veneza, conforme folha em anexo."/>
  </r>
  <r>
    <x v="1"/>
    <n v="0"/>
    <n v="0"/>
    <n v="0"/>
    <n v="15800"/>
    <x v="5787"/>
    <x v="0"/>
    <x v="0"/>
    <x v="0"/>
    <s v="01.25.02.23"/>
    <x v="12"/>
    <x v="3"/>
    <x v="3"/>
    <s v="desporto"/>
    <s v="01.25.02"/>
    <s v="desporto"/>
    <s v="01.25.02"/>
    <x v="1"/>
    <x v="0"/>
    <x v="0"/>
    <x v="0"/>
    <x v="0"/>
    <x v="1"/>
    <x v="1"/>
    <x v="0"/>
    <x v="3"/>
    <s v="2024-05-06"/>
    <x v="1"/>
    <n v="15800"/>
    <x v="0"/>
    <m/>
    <x v="0"/>
    <m/>
    <x v="225"/>
    <n v="10047913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Asso Sport Comercio, referente a aquisição 03 bolas futsal  e 01 de andebol entregues á Ribeira de São Miguel no âmbito das festa romaria local nhu São Miguel, conforme anexo."/>
  </r>
  <r>
    <x v="0"/>
    <n v="0"/>
    <n v="0"/>
    <n v="0"/>
    <n v="87180"/>
    <x v="5788"/>
    <x v="0"/>
    <x v="0"/>
    <x v="0"/>
    <s v="01.27.02.11"/>
    <x v="18"/>
    <x v="1"/>
    <x v="1"/>
    <s v="Saneamento básico"/>
    <s v="01.27.02"/>
    <s v="Saneamento básico"/>
    <s v="01.27.02"/>
    <x v="4"/>
    <x v="0"/>
    <x v="2"/>
    <x v="2"/>
    <x v="0"/>
    <x v="1"/>
    <x v="0"/>
    <x v="0"/>
    <x v="3"/>
    <s v="2024-05-07"/>
    <x v="1"/>
    <n v="87180"/>
    <x v="0"/>
    <m/>
    <x v="0"/>
    <m/>
    <x v="6"/>
    <n v="100474914"/>
    <x v="0"/>
    <x v="0"/>
    <s v="Reforço do saneamento básico"/>
    <s v="ORI"/>
    <x v="0"/>
    <m/>
    <x v="0"/>
    <x v="0"/>
    <x v="0"/>
    <x v="0"/>
    <x v="0"/>
    <x v="0"/>
    <x v="0"/>
    <x v="0"/>
    <x v="0"/>
    <x v="0"/>
    <x v="0"/>
    <s v="Reforço do saneamento básico"/>
    <x v="0"/>
    <x v="0"/>
    <x v="0"/>
    <x v="0"/>
    <x v="1"/>
    <x v="0"/>
    <x v="0"/>
    <x v="0"/>
    <x v="0"/>
    <x v="0"/>
    <x v="0"/>
    <x v="0"/>
    <s v="Pagamento para custear as despesas realizadas com uma mega campanha de limpeza e de sensibilização, em todas as zonas do concelho, no âmbito da luta contra Dengue, conforme anexo."/>
  </r>
  <r>
    <x v="0"/>
    <n v="0"/>
    <n v="0"/>
    <n v="0"/>
    <n v="797992"/>
    <x v="5789"/>
    <x v="0"/>
    <x v="0"/>
    <x v="0"/>
    <s v="03.16.15"/>
    <x v="0"/>
    <x v="0"/>
    <x v="0"/>
    <s v="Direção Financeira"/>
    <s v="03.16.15"/>
    <s v="Direção Financeira"/>
    <s v="03.16.15"/>
    <x v="54"/>
    <x v="0"/>
    <x v="0"/>
    <x v="0"/>
    <x v="0"/>
    <x v="0"/>
    <x v="0"/>
    <x v="0"/>
    <x v="6"/>
    <s v="2024-04-30"/>
    <x v="1"/>
    <n v="797992"/>
    <x v="0"/>
    <m/>
    <x v="0"/>
    <m/>
    <x v="6"/>
    <n v="100474914"/>
    <x v="0"/>
    <x v="0"/>
    <s v="Direção Financeira"/>
    <s v="ORI"/>
    <x v="0"/>
    <m/>
    <x v="0"/>
    <x v="0"/>
    <x v="0"/>
    <x v="0"/>
    <x v="0"/>
    <x v="0"/>
    <x v="0"/>
    <x v="0"/>
    <x v="0"/>
    <x v="0"/>
    <x v="0"/>
    <s v="Direção Financeira"/>
    <x v="0"/>
    <x v="0"/>
    <x v="0"/>
    <x v="0"/>
    <x v="0"/>
    <x v="0"/>
    <x v="0"/>
    <x v="0"/>
    <x v="0"/>
    <x v="0"/>
    <x v="0"/>
    <x v="0"/>
    <s v="Despesas com juros de empréstimos durante o mês de abril 2024, conforme anexo.  "/>
  </r>
  <r>
    <x v="0"/>
    <n v="0"/>
    <n v="0"/>
    <n v="0"/>
    <n v="177975"/>
    <x v="5790"/>
    <x v="0"/>
    <x v="1"/>
    <x v="0"/>
    <s v="03.03.10"/>
    <x v="8"/>
    <x v="0"/>
    <x v="4"/>
    <s v="Receitas Da Câmara"/>
    <s v="03.03.10"/>
    <s v="Receitas Da Câmara"/>
    <s v="03.03.10"/>
    <x v="18"/>
    <x v="0"/>
    <x v="0"/>
    <x v="0"/>
    <x v="0"/>
    <x v="0"/>
    <x v="2"/>
    <x v="0"/>
    <x v="9"/>
    <s v="2024-07-22"/>
    <x v="2"/>
    <n v="1779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60"/>
    <x v="5791"/>
    <x v="0"/>
    <x v="1"/>
    <x v="0"/>
    <s v="03.03.10"/>
    <x v="8"/>
    <x v="0"/>
    <x v="4"/>
    <s v="Receitas Da Câmara"/>
    <s v="03.03.10"/>
    <s v="Receitas Da Câmara"/>
    <s v="03.03.10"/>
    <x v="8"/>
    <x v="0"/>
    <x v="3"/>
    <x v="3"/>
    <x v="0"/>
    <x v="0"/>
    <x v="2"/>
    <x v="0"/>
    <x v="9"/>
    <s v="2024-07-22"/>
    <x v="2"/>
    <n v="4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710"/>
    <x v="5792"/>
    <x v="0"/>
    <x v="1"/>
    <x v="0"/>
    <s v="03.03.10"/>
    <x v="8"/>
    <x v="0"/>
    <x v="4"/>
    <s v="Receitas Da Câmara"/>
    <s v="03.03.10"/>
    <s v="Receitas Da Câmara"/>
    <s v="03.03.10"/>
    <x v="13"/>
    <x v="0"/>
    <x v="3"/>
    <x v="3"/>
    <x v="0"/>
    <x v="0"/>
    <x v="2"/>
    <x v="0"/>
    <x v="9"/>
    <s v="2024-07-22"/>
    <x v="2"/>
    <n v="271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58691"/>
    <x v="5793"/>
    <x v="0"/>
    <x v="1"/>
    <x v="0"/>
    <s v="03.03.10"/>
    <x v="8"/>
    <x v="0"/>
    <x v="4"/>
    <s v="Receitas Da Câmara"/>
    <s v="03.03.10"/>
    <s v="Receitas Da Câmara"/>
    <s v="03.03.10"/>
    <x v="15"/>
    <x v="0"/>
    <x v="0"/>
    <x v="0"/>
    <x v="0"/>
    <x v="0"/>
    <x v="2"/>
    <x v="0"/>
    <x v="9"/>
    <s v="2024-07-22"/>
    <x v="2"/>
    <n v="58691"/>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5794"/>
    <x v="0"/>
    <x v="1"/>
    <x v="0"/>
    <s v="03.03.10"/>
    <x v="8"/>
    <x v="0"/>
    <x v="4"/>
    <s v="Receitas Da Câmara"/>
    <s v="03.03.10"/>
    <s v="Receitas Da Câmara"/>
    <s v="03.03.10"/>
    <x v="6"/>
    <x v="0"/>
    <x v="3"/>
    <x v="3"/>
    <x v="0"/>
    <x v="0"/>
    <x v="2"/>
    <x v="0"/>
    <x v="9"/>
    <s v="2024-07-22"/>
    <x v="2"/>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100"/>
    <x v="5795"/>
    <x v="0"/>
    <x v="1"/>
    <x v="0"/>
    <s v="03.03.10"/>
    <x v="8"/>
    <x v="0"/>
    <x v="4"/>
    <s v="Receitas Da Câmara"/>
    <s v="03.03.10"/>
    <s v="Receitas Da Câmara"/>
    <s v="03.03.10"/>
    <x v="11"/>
    <x v="0"/>
    <x v="0"/>
    <x v="5"/>
    <x v="0"/>
    <x v="0"/>
    <x v="2"/>
    <x v="0"/>
    <x v="9"/>
    <s v="2024-07-22"/>
    <x v="2"/>
    <n v="21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900"/>
    <x v="5796"/>
    <x v="0"/>
    <x v="1"/>
    <x v="0"/>
    <s v="03.03.10"/>
    <x v="8"/>
    <x v="0"/>
    <x v="4"/>
    <s v="Receitas Da Câmara"/>
    <s v="03.03.10"/>
    <s v="Receitas Da Câmara"/>
    <s v="03.03.10"/>
    <x v="12"/>
    <x v="0"/>
    <x v="3"/>
    <x v="3"/>
    <x v="0"/>
    <x v="0"/>
    <x v="2"/>
    <x v="0"/>
    <x v="9"/>
    <s v="2024-07-22"/>
    <x v="2"/>
    <n v="4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0"/>
    <x v="5797"/>
    <x v="0"/>
    <x v="1"/>
    <x v="0"/>
    <s v="03.03.10"/>
    <x v="8"/>
    <x v="0"/>
    <x v="4"/>
    <s v="Receitas Da Câmara"/>
    <s v="03.03.10"/>
    <s v="Receitas Da Câmara"/>
    <s v="03.03.10"/>
    <x v="17"/>
    <x v="0"/>
    <x v="3"/>
    <x v="3"/>
    <x v="0"/>
    <x v="0"/>
    <x v="2"/>
    <x v="0"/>
    <x v="9"/>
    <s v="2024-07-22"/>
    <x v="2"/>
    <n v="7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75"/>
    <x v="5798"/>
    <x v="0"/>
    <x v="1"/>
    <x v="0"/>
    <s v="03.03.10"/>
    <x v="8"/>
    <x v="0"/>
    <x v="4"/>
    <s v="Receitas Da Câmara"/>
    <s v="03.03.10"/>
    <s v="Receitas Da Câmara"/>
    <s v="03.03.10"/>
    <x v="10"/>
    <x v="0"/>
    <x v="3"/>
    <x v="3"/>
    <x v="0"/>
    <x v="0"/>
    <x v="2"/>
    <x v="0"/>
    <x v="9"/>
    <s v="2024-07-22"/>
    <x v="2"/>
    <n v="21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800"/>
    <x v="5799"/>
    <x v="0"/>
    <x v="1"/>
    <x v="0"/>
    <s v="03.03.10"/>
    <x v="8"/>
    <x v="0"/>
    <x v="4"/>
    <s v="Receitas Da Câmara"/>
    <s v="03.03.10"/>
    <s v="Receitas Da Câmara"/>
    <s v="03.03.10"/>
    <x v="9"/>
    <x v="0"/>
    <x v="3"/>
    <x v="3"/>
    <x v="0"/>
    <x v="0"/>
    <x v="2"/>
    <x v="0"/>
    <x v="9"/>
    <s v="2024-07-22"/>
    <x v="2"/>
    <n v="7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950"/>
    <x v="5800"/>
    <x v="0"/>
    <x v="1"/>
    <x v="0"/>
    <s v="03.03.10"/>
    <x v="8"/>
    <x v="0"/>
    <x v="4"/>
    <s v="Receitas Da Câmara"/>
    <s v="03.03.10"/>
    <s v="Receitas Da Câmara"/>
    <s v="03.03.10"/>
    <x v="6"/>
    <x v="0"/>
    <x v="3"/>
    <x v="3"/>
    <x v="0"/>
    <x v="0"/>
    <x v="2"/>
    <x v="0"/>
    <x v="9"/>
    <s v="2024-07-24"/>
    <x v="2"/>
    <n v="39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1749.8"/>
    <x v="5801"/>
    <x v="0"/>
    <x v="1"/>
    <x v="0"/>
    <s v="03.03.10"/>
    <x v="8"/>
    <x v="0"/>
    <x v="4"/>
    <s v="Receitas Da Câmara"/>
    <s v="03.03.10"/>
    <s v="Receitas Da Câmara"/>
    <s v="03.03.10"/>
    <x v="18"/>
    <x v="0"/>
    <x v="0"/>
    <x v="0"/>
    <x v="0"/>
    <x v="0"/>
    <x v="2"/>
    <x v="0"/>
    <x v="9"/>
    <s v="2024-07-24"/>
    <x v="2"/>
    <n v="61749.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60"/>
    <x v="5802"/>
    <x v="0"/>
    <x v="1"/>
    <x v="0"/>
    <s v="03.03.10"/>
    <x v="8"/>
    <x v="0"/>
    <x v="4"/>
    <s v="Receitas Da Câmara"/>
    <s v="03.03.10"/>
    <s v="Receitas Da Câmara"/>
    <s v="03.03.10"/>
    <x v="8"/>
    <x v="0"/>
    <x v="3"/>
    <x v="3"/>
    <x v="0"/>
    <x v="0"/>
    <x v="2"/>
    <x v="0"/>
    <x v="9"/>
    <s v="2024-07-24"/>
    <x v="2"/>
    <n v="4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580"/>
    <x v="5803"/>
    <x v="0"/>
    <x v="1"/>
    <x v="0"/>
    <s v="03.03.10"/>
    <x v="8"/>
    <x v="0"/>
    <x v="4"/>
    <s v="Receitas Da Câmara"/>
    <s v="03.03.10"/>
    <s v="Receitas Da Câmara"/>
    <s v="03.03.10"/>
    <x v="13"/>
    <x v="0"/>
    <x v="3"/>
    <x v="3"/>
    <x v="0"/>
    <x v="0"/>
    <x v="2"/>
    <x v="0"/>
    <x v="9"/>
    <s v="2024-07-24"/>
    <x v="2"/>
    <n v="25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00"/>
    <x v="5804"/>
    <x v="0"/>
    <x v="1"/>
    <x v="0"/>
    <s v="03.03.10"/>
    <x v="8"/>
    <x v="0"/>
    <x v="4"/>
    <s v="Receitas Da Câmara"/>
    <s v="03.03.10"/>
    <s v="Receitas Da Câmara"/>
    <s v="03.03.10"/>
    <x v="11"/>
    <x v="0"/>
    <x v="0"/>
    <x v="5"/>
    <x v="0"/>
    <x v="0"/>
    <x v="2"/>
    <x v="0"/>
    <x v="9"/>
    <s v="2024-07-24"/>
    <x v="2"/>
    <n v="2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50"/>
    <x v="5805"/>
    <x v="0"/>
    <x v="1"/>
    <x v="0"/>
    <s v="03.03.10"/>
    <x v="8"/>
    <x v="0"/>
    <x v="4"/>
    <s v="Receitas Da Câmara"/>
    <s v="03.03.10"/>
    <s v="Receitas Da Câmara"/>
    <s v="03.03.10"/>
    <x v="76"/>
    <x v="0"/>
    <x v="3"/>
    <x v="7"/>
    <x v="0"/>
    <x v="0"/>
    <x v="2"/>
    <x v="0"/>
    <x v="9"/>
    <s v="2024-07-24"/>
    <x v="2"/>
    <n v="5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732"/>
    <x v="5806"/>
    <x v="0"/>
    <x v="1"/>
    <x v="0"/>
    <s v="03.03.10"/>
    <x v="8"/>
    <x v="0"/>
    <x v="4"/>
    <s v="Receitas Da Câmara"/>
    <s v="03.03.10"/>
    <s v="Receitas Da Câmara"/>
    <s v="03.03.10"/>
    <x v="9"/>
    <x v="0"/>
    <x v="3"/>
    <x v="3"/>
    <x v="0"/>
    <x v="0"/>
    <x v="2"/>
    <x v="0"/>
    <x v="9"/>
    <s v="2024-07-24"/>
    <x v="2"/>
    <n v="6732"/>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80"/>
    <x v="5807"/>
    <x v="0"/>
    <x v="1"/>
    <x v="0"/>
    <s v="03.03.10"/>
    <x v="8"/>
    <x v="0"/>
    <x v="4"/>
    <s v="Receitas Da Câmara"/>
    <s v="03.03.10"/>
    <s v="Receitas Da Câmara"/>
    <s v="03.03.10"/>
    <x v="17"/>
    <x v="0"/>
    <x v="3"/>
    <x v="3"/>
    <x v="0"/>
    <x v="0"/>
    <x v="2"/>
    <x v="0"/>
    <x v="9"/>
    <s v="2024-07-24"/>
    <x v="2"/>
    <n v="14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550"/>
    <x v="5808"/>
    <x v="0"/>
    <x v="1"/>
    <x v="0"/>
    <s v="03.03.10"/>
    <x v="8"/>
    <x v="0"/>
    <x v="4"/>
    <s v="Receitas Da Câmara"/>
    <s v="03.03.10"/>
    <s v="Receitas Da Câmara"/>
    <s v="03.03.10"/>
    <x v="10"/>
    <x v="0"/>
    <x v="3"/>
    <x v="3"/>
    <x v="0"/>
    <x v="0"/>
    <x v="2"/>
    <x v="0"/>
    <x v="9"/>
    <s v="2024-07-24"/>
    <x v="2"/>
    <n v="55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100"/>
    <x v="5809"/>
    <x v="0"/>
    <x v="1"/>
    <x v="0"/>
    <s v="03.03.10"/>
    <x v="8"/>
    <x v="0"/>
    <x v="4"/>
    <s v="Receitas Da Câmara"/>
    <s v="03.03.10"/>
    <s v="Receitas Da Câmara"/>
    <s v="03.03.10"/>
    <x v="12"/>
    <x v="0"/>
    <x v="3"/>
    <x v="3"/>
    <x v="0"/>
    <x v="0"/>
    <x v="2"/>
    <x v="0"/>
    <x v="9"/>
    <s v="2024-07-24"/>
    <x v="2"/>
    <n v="361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71694"/>
    <x v="5810"/>
    <x v="0"/>
    <x v="0"/>
    <x v="0"/>
    <s v="01.27.06.42"/>
    <x v="22"/>
    <x v="1"/>
    <x v="1"/>
    <s v="Requalificação Urbana e habitação"/>
    <s v="01.27.06"/>
    <s v="Requalificação Urbana e habitação"/>
    <s v="01.27.06"/>
    <x v="1"/>
    <x v="0"/>
    <x v="0"/>
    <x v="0"/>
    <x v="0"/>
    <x v="1"/>
    <x v="1"/>
    <x v="0"/>
    <x v="5"/>
    <s v="2024-08-14"/>
    <x v="2"/>
    <n v="71694"/>
    <x v="0"/>
    <m/>
    <x v="0"/>
    <m/>
    <x v="1"/>
    <n v="100476920"/>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aquisição de combustíveis, destinados a viatura afeto a obra de construção do campo de relvado sintético de Manguinho, conforme anexo."/>
  </r>
  <r>
    <x v="0"/>
    <n v="0"/>
    <n v="0"/>
    <n v="0"/>
    <n v="2400"/>
    <x v="5811"/>
    <x v="0"/>
    <x v="1"/>
    <x v="0"/>
    <s v="80.02.01"/>
    <x v="2"/>
    <x v="2"/>
    <x v="2"/>
    <s v="Retenções Iur"/>
    <s v="80.02.01"/>
    <s v="Retenções Iur"/>
    <s v="80.02.01"/>
    <x v="2"/>
    <x v="0"/>
    <x v="1"/>
    <x v="0"/>
    <x v="1"/>
    <x v="2"/>
    <x v="2"/>
    <x v="0"/>
    <x v="11"/>
    <s v="2024-12-03"/>
    <x v="3"/>
    <n v="2400"/>
    <x v="0"/>
    <m/>
    <x v="0"/>
    <m/>
    <x v="2"/>
    <n v="100474696"/>
    <x v="0"/>
    <x v="0"/>
    <s v="Retenções Iur"/>
    <s v="ORI"/>
    <x v="0"/>
    <s v="RIUR"/>
    <x v="0"/>
    <x v="0"/>
    <x v="0"/>
    <x v="0"/>
    <x v="0"/>
    <x v="0"/>
    <x v="0"/>
    <x v="0"/>
    <x v="0"/>
    <x v="0"/>
    <x v="0"/>
    <s v="Retenções Iur"/>
    <x v="0"/>
    <x v="0"/>
    <x v="0"/>
    <x v="0"/>
    <x v="2"/>
    <x v="0"/>
    <x v="0"/>
    <x v="0"/>
    <x v="0"/>
    <x v="1"/>
    <x v="0"/>
    <x v="0"/>
    <s v="RETENCAO OT"/>
  </r>
  <r>
    <x v="0"/>
    <n v="0"/>
    <n v="0"/>
    <n v="0"/>
    <n v="2400"/>
    <x v="5812"/>
    <x v="0"/>
    <x v="1"/>
    <x v="0"/>
    <s v="80.02.01"/>
    <x v="2"/>
    <x v="2"/>
    <x v="2"/>
    <s v="Retenções Iur"/>
    <s v="80.02.01"/>
    <s v="Retenções Iur"/>
    <s v="80.02.01"/>
    <x v="2"/>
    <x v="0"/>
    <x v="1"/>
    <x v="0"/>
    <x v="1"/>
    <x v="2"/>
    <x v="2"/>
    <x v="0"/>
    <x v="11"/>
    <s v="2024-12-06"/>
    <x v="3"/>
    <n v="2400"/>
    <x v="0"/>
    <m/>
    <x v="0"/>
    <m/>
    <x v="2"/>
    <n v="100474696"/>
    <x v="0"/>
    <x v="0"/>
    <s v="Retenções Iur"/>
    <s v="ORI"/>
    <x v="0"/>
    <s v="RIUR"/>
    <x v="0"/>
    <x v="0"/>
    <x v="0"/>
    <x v="0"/>
    <x v="0"/>
    <x v="0"/>
    <x v="0"/>
    <x v="0"/>
    <x v="0"/>
    <x v="0"/>
    <x v="0"/>
    <s v="Retenções Iur"/>
    <x v="0"/>
    <x v="0"/>
    <x v="0"/>
    <x v="0"/>
    <x v="2"/>
    <x v="0"/>
    <x v="0"/>
    <x v="0"/>
    <x v="0"/>
    <x v="1"/>
    <x v="0"/>
    <x v="0"/>
    <s v="RETENCAO OT"/>
  </r>
  <r>
    <x v="0"/>
    <n v="0"/>
    <n v="0"/>
    <n v="0"/>
    <n v="13425090"/>
    <x v="5813"/>
    <x v="0"/>
    <x v="1"/>
    <x v="0"/>
    <s v="03.03.10"/>
    <x v="8"/>
    <x v="0"/>
    <x v="4"/>
    <s v="Receitas Da Câmara"/>
    <s v="03.03.10"/>
    <s v="Receitas Da Câmara"/>
    <s v="03.03.10"/>
    <x v="45"/>
    <x v="0"/>
    <x v="6"/>
    <x v="10"/>
    <x v="0"/>
    <x v="0"/>
    <x v="2"/>
    <x v="0"/>
    <x v="11"/>
    <s v="2024-12-17"/>
    <x v="3"/>
    <n v="13425090"/>
    <x v="0"/>
    <m/>
    <x v="0"/>
    <m/>
    <x v="6"/>
    <n v="100474914"/>
    <x v="0"/>
    <x v="0"/>
    <s v="Receitas Da Câmara"/>
    <s v="EXT"/>
    <x v="0"/>
    <s v="RDC"/>
    <x v="0"/>
    <x v="0"/>
    <x v="0"/>
    <x v="0"/>
    <x v="0"/>
    <x v="0"/>
    <x v="0"/>
    <x v="0"/>
    <x v="0"/>
    <x v="0"/>
    <x v="0"/>
    <s v="Receitas Da Câmara"/>
    <x v="0"/>
    <x v="0"/>
    <x v="0"/>
    <x v="0"/>
    <x v="0"/>
    <x v="0"/>
    <x v="0"/>
    <x v="0"/>
    <x v="0"/>
    <x v="0"/>
    <x v="0"/>
    <x v="0"/>
    <s v="Transferência de FMF dezembro 2024, conforme anexo."/>
  </r>
  <r>
    <x v="1"/>
    <n v="0"/>
    <n v="0"/>
    <n v="0"/>
    <n v="50000"/>
    <x v="5814"/>
    <x v="0"/>
    <x v="1"/>
    <x v="0"/>
    <s v="03.03.10"/>
    <x v="8"/>
    <x v="0"/>
    <x v="4"/>
    <s v="Receitas Da Câmara"/>
    <s v="03.03.10"/>
    <s v="Receitas Da Câmara"/>
    <s v="03.03.10"/>
    <x v="72"/>
    <x v="0"/>
    <x v="6"/>
    <x v="14"/>
    <x v="0"/>
    <x v="0"/>
    <x v="2"/>
    <x v="0"/>
    <x v="0"/>
    <s v="2024-01-29"/>
    <x v="0"/>
    <n v="50000"/>
    <x v="0"/>
    <m/>
    <x v="0"/>
    <m/>
    <x v="6"/>
    <n v="100474914"/>
    <x v="0"/>
    <x v="0"/>
    <s v="Receitas Da Câmara"/>
    <s v="EXT"/>
    <x v="0"/>
    <s v="RDC"/>
    <x v="0"/>
    <x v="0"/>
    <x v="0"/>
    <x v="0"/>
    <x v="0"/>
    <x v="0"/>
    <x v="0"/>
    <x v="0"/>
    <x v="0"/>
    <x v="0"/>
    <x v="0"/>
    <s v="Receitas Da Câmara"/>
    <x v="0"/>
    <x v="0"/>
    <x v="0"/>
    <x v="0"/>
    <x v="0"/>
    <x v="0"/>
    <x v="0"/>
    <x v="0"/>
    <x v="0"/>
    <x v="0"/>
    <x v="0"/>
    <x v="0"/>
    <s v="Recebimento de patrocínio de BCA, conforme anexo."/>
  </r>
  <r>
    <x v="1"/>
    <n v="0"/>
    <n v="0"/>
    <n v="0"/>
    <n v="287500"/>
    <x v="5815"/>
    <x v="0"/>
    <x v="0"/>
    <x v="0"/>
    <s v="01.28.01.08"/>
    <x v="15"/>
    <x v="4"/>
    <x v="5"/>
    <s v="Habitação Social"/>
    <s v="01.28.01"/>
    <s v="Habitação Social"/>
    <s v="01.28.01"/>
    <x v="1"/>
    <x v="0"/>
    <x v="0"/>
    <x v="0"/>
    <x v="0"/>
    <x v="1"/>
    <x v="1"/>
    <x v="0"/>
    <x v="1"/>
    <s v="2024-03-12"/>
    <x v="0"/>
    <n v="287500"/>
    <x v="0"/>
    <m/>
    <x v="0"/>
    <m/>
    <x v="55"/>
    <n v="100478943"/>
    <x v="0"/>
    <x v="0"/>
    <s v="Habitações Sociais"/>
    <s v="ORI"/>
    <x v="0"/>
    <s v="HS"/>
    <x v="0"/>
    <x v="0"/>
    <x v="0"/>
    <x v="0"/>
    <x v="0"/>
    <x v="0"/>
    <x v="0"/>
    <x v="0"/>
    <x v="0"/>
    <x v="0"/>
    <x v="0"/>
    <s v="Habitações Sociais"/>
    <x v="0"/>
    <x v="0"/>
    <x v="0"/>
    <x v="0"/>
    <x v="1"/>
    <x v="0"/>
    <x v="0"/>
    <x v="0"/>
    <x v="0"/>
    <x v="0"/>
    <x v="0"/>
    <x v="0"/>
    <s v="Pagamento a favor da Comercio Transporte Construção -MA, para a aquisição de 250 sacos de cimento para a reabilitação de habitação no âmbito do projeto regeneração urbana, conforme anexo,"/>
  </r>
  <r>
    <x v="0"/>
    <n v="0"/>
    <n v="0"/>
    <n v="0"/>
    <n v="57600"/>
    <x v="5816"/>
    <x v="0"/>
    <x v="0"/>
    <x v="0"/>
    <s v="01.27.04.03"/>
    <x v="4"/>
    <x v="1"/>
    <x v="1"/>
    <s v="Infra-Estruturas e Transportes"/>
    <s v="01.27.04"/>
    <s v="Infra-Estruturas e Transportes"/>
    <s v="01.27.04"/>
    <x v="4"/>
    <x v="0"/>
    <x v="2"/>
    <x v="2"/>
    <x v="0"/>
    <x v="1"/>
    <x v="0"/>
    <x v="0"/>
    <x v="6"/>
    <s v="2024-04-15"/>
    <x v="1"/>
    <n v="57600"/>
    <x v="0"/>
    <m/>
    <x v="0"/>
    <m/>
    <x v="77"/>
    <n v="100477538"/>
    <x v="0"/>
    <x v="0"/>
    <s v="Plano de emergencia da epoca de chuvas"/>
    <s v="ORI"/>
    <x v="0"/>
    <m/>
    <x v="0"/>
    <x v="0"/>
    <x v="0"/>
    <x v="0"/>
    <x v="0"/>
    <x v="0"/>
    <x v="0"/>
    <x v="0"/>
    <x v="0"/>
    <x v="0"/>
    <x v="0"/>
    <s v="Plano de emergencia da epoca de chuvas"/>
    <x v="0"/>
    <x v="0"/>
    <x v="0"/>
    <x v="0"/>
    <x v="1"/>
    <x v="0"/>
    <x v="0"/>
    <x v="0"/>
    <x v="0"/>
    <x v="0"/>
    <x v="0"/>
    <x v="0"/>
    <s v="Pagamento a favor do Oficina Mecânica André, pela a aquisição de serviços manutenção e reparação da máquina pa Carregadora e Retroescavadora da CMSM. conforme anexo."/>
  </r>
  <r>
    <x v="0"/>
    <n v="0"/>
    <n v="0"/>
    <n v="0"/>
    <n v="1000"/>
    <x v="5817"/>
    <x v="0"/>
    <x v="0"/>
    <x v="0"/>
    <s v="03.16.15"/>
    <x v="0"/>
    <x v="0"/>
    <x v="0"/>
    <s v="Direção Financeira"/>
    <s v="03.16.15"/>
    <s v="Direção Financeira"/>
    <s v="03.16.15"/>
    <x v="3"/>
    <x v="0"/>
    <x v="0"/>
    <x v="1"/>
    <x v="0"/>
    <x v="0"/>
    <x v="0"/>
    <x v="0"/>
    <x v="6"/>
    <s v="2024-04-15"/>
    <x v="1"/>
    <n v="1000"/>
    <x v="0"/>
    <m/>
    <x v="0"/>
    <m/>
    <x v="81"/>
    <n v="100476675"/>
    <x v="0"/>
    <x v="0"/>
    <s v="Direção Financeira"/>
    <s v="ORI"/>
    <x v="0"/>
    <m/>
    <x v="0"/>
    <x v="0"/>
    <x v="0"/>
    <x v="0"/>
    <x v="0"/>
    <x v="0"/>
    <x v="0"/>
    <x v="0"/>
    <x v="0"/>
    <x v="0"/>
    <x v="0"/>
    <s v="Direção Financeira"/>
    <x v="0"/>
    <x v="0"/>
    <x v="0"/>
    <x v="0"/>
    <x v="0"/>
    <x v="0"/>
    <x v="0"/>
    <x v="0"/>
    <x v="0"/>
    <x v="0"/>
    <x v="0"/>
    <x v="0"/>
    <s v="Ajuda de custo  a  favor do senhor José Jorge Fernandes pela sua deslocação a Tarrafal no dia 15 de abril de 2024, em missão oficial de serviço, conforme anexo."/>
  </r>
  <r>
    <x v="1"/>
    <n v="0"/>
    <n v="0"/>
    <n v="0"/>
    <n v="14490"/>
    <x v="5818"/>
    <x v="0"/>
    <x v="0"/>
    <x v="0"/>
    <s v="01.28.01.08"/>
    <x v="15"/>
    <x v="4"/>
    <x v="5"/>
    <s v="Habitação Social"/>
    <s v="01.28.01"/>
    <s v="Habitação Social"/>
    <s v="01.28.01"/>
    <x v="1"/>
    <x v="0"/>
    <x v="0"/>
    <x v="0"/>
    <x v="0"/>
    <x v="1"/>
    <x v="1"/>
    <x v="0"/>
    <x v="6"/>
    <s v="2024-04-16"/>
    <x v="1"/>
    <n v="14490"/>
    <x v="0"/>
    <m/>
    <x v="0"/>
    <m/>
    <x v="2"/>
    <n v="100474696"/>
    <x v="0"/>
    <x v="1"/>
    <s v="Habitações Sociais"/>
    <s v="ORI"/>
    <x v="0"/>
    <s v="HS"/>
    <x v="0"/>
    <x v="0"/>
    <x v="0"/>
    <x v="0"/>
    <x v="0"/>
    <x v="0"/>
    <x v="0"/>
    <x v="0"/>
    <x v="0"/>
    <x v="0"/>
    <x v="0"/>
    <s v="Habitações Sociais"/>
    <x v="0"/>
    <x v="0"/>
    <x v="0"/>
    <x v="0"/>
    <x v="1"/>
    <x v="0"/>
    <x v="0"/>
    <x v="0"/>
    <x v="0"/>
    <x v="0"/>
    <x v="1"/>
    <x v="0"/>
    <s v="Pagamento a favor de Elísio Gomes Lopes, referente a reabilitação, construção e cobertura de fossa séptica nas habitação da Sra. Cristina Correia Sanches e Elsa Mendes Semedo, conforme anexo."/>
  </r>
  <r>
    <x v="1"/>
    <n v="0"/>
    <n v="0"/>
    <n v="0"/>
    <n v="82110"/>
    <x v="5818"/>
    <x v="0"/>
    <x v="0"/>
    <x v="0"/>
    <s v="01.28.01.08"/>
    <x v="15"/>
    <x v="4"/>
    <x v="5"/>
    <s v="Habitação Social"/>
    <s v="01.28.01"/>
    <s v="Habitação Social"/>
    <s v="01.28.01"/>
    <x v="1"/>
    <x v="0"/>
    <x v="0"/>
    <x v="0"/>
    <x v="0"/>
    <x v="1"/>
    <x v="1"/>
    <x v="0"/>
    <x v="6"/>
    <s v="2024-04-16"/>
    <x v="1"/>
    <n v="82110"/>
    <x v="0"/>
    <m/>
    <x v="0"/>
    <m/>
    <x v="649"/>
    <n v="100434284"/>
    <x v="0"/>
    <x v="0"/>
    <s v="Habitações Sociais"/>
    <s v="ORI"/>
    <x v="0"/>
    <s v="HS"/>
    <x v="0"/>
    <x v="0"/>
    <x v="0"/>
    <x v="0"/>
    <x v="0"/>
    <x v="0"/>
    <x v="0"/>
    <x v="0"/>
    <x v="0"/>
    <x v="0"/>
    <x v="0"/>
    <s v="Habitações Sociais"/>
    <x v="0"/>
    <x v="0"/>
    <x v="0"/>
    <x v="0"/>
    <x v="1"/>
    <x v="0"/>
    <x v="0"/>
    <x v="0"/>
    <x v="0"/>
    <x v="0"/>
    <x v="0"/>
    <x v="0"/>
    <s v="Pagamento a favor de Elísio Gomes Lopes, referente a reabilitação, construção e cobertura de fossa séptica nas habitação da Sra. Cristina Correia Sanches e Elsa Mendes Semedo, conforme anexo."/>
  </r>
  <r>
    <x v="0"/>
    <n v="0"/>
    <n v="0"/>
    <n v="0"/>
    <n v="9500"/>
    <x v="5819"/>
    <x v="0"/>
    <x v="1"/>
    <x v="0"/>
    <s v="03.03.10"/>
    <x v="8"/>
    <x v="0"/>
    <x v="4"/>
    <s v="Receitas Da Câmara"/>
    <s v="03.03.10"/>
    <s v="Receitas Da Câmara"/>
    <s v="03.03.10"/>
    <x v="57"/>
    <x v="0"/>
    <x v="3"/>
    <x v="12"/>
    <x v="0"/>
    <x v="0"/>
    <x v="2"/>
    <x v="0"/>
    <x v="6"/>
    <s v="2024-04-25"/>
    <x v="1"/>
    <n v="9500"/>
    <x v="0"/>
    <m/>
    <x v="0"/>
    <m/>
    <x v="6"/>
    <n v="100474914"/>
    <x v="0"/>
    <x v="0"/>
    <s v="Receitas Da Câmara"/>
    <s v="EXT"/>
    <x v="0"/>
    <s v="RDC"/>
    <x v="0"/>
    <x v="0"/>
    <x v="0"/>
    <x v="0"/>
    <x v="0"/>
    <x v="0"/>
    <x v="0"/>
    <x v="0"/>
    <x v="0"/>
    <x v="0"/>
    <x v="0"/>
    <s v="Receitas Da Câmara"/>
    <x v="0"/>
    <x v="0"/>
    <x v="0"/>
    <x v="0"/>
    <x v="0"/>
    <x v="0"/>
    <x v="0"/>
    <x v="0"/>
    <x v="0"/>
    <x v="0"/>
    <x v="0"/>
    <x v="0"/>
    <s v="Reposição, pela diferença de valor cabimentado na folha das crianças vulneráveis, conforme anexo."/>
  </r>
  <r>
    <x v="0"/>
    <n v="0"/>
    <n v="0"/>
    <n v="0"/>
    <n v="5400"/>
    <x v="5820"/>
    <x v="0"/>
    <x v="0"/>
    <x v="0"/>
    <s v="01.25.05.12"/>
    <x v="10"/>
    <x v="3"/>
    <x v="3"/>
    <s v="Saúde"/>
    <s v="01.25.05"/>
    <s v="Saúde"/>
    <s v="01.25.05"/>
    <x v="7"/>
    <x v="0"/>
    <x v="4"/>
    <x v="4"/>
    <x v="0"/>
    <x v="1"/>
    <x v="0"/>
    <x v="0"/>
    <x v="3"/>
    <s v="2024-05-14"/>
    <x v="1"/>
    <n v="5400"/>
    <x v="0"/>
    <m/>
    <x v="0"/>
    <m/>
    <x v="127"/>
    <n v="100399700"/>
    <x v="0"/>
    <x v="0"/>
    <s v="Promoção e Inclusão Social"/>
    <s v="ORI"/>
    <x v="0"/>
    <m/>
    <x v="0"/>
    <x v="0"/>
    <x v="0"/>
    <x v="0"/>
    <x v="0"/>
    <x v="0"/>
    <x v="0"/>
    <x v="0"/>
    <x v="0"/>
    <x v="0"/>
    <x v="0"/>
    <s v="Promoção e Inclusão Social"/>
    <x v="0"/>
    <x v="0"/>
    <x v="0"/>
    <x v="0"/>
    <x v="1"/>
    <x v="0"/>
    <x v="0"/>
    <x v="0"/>
    <x v="0"/>
    <x v="0"/>
    <x v="0"/>
    <x v="0"/>
    <s v="Subsídio para pagamento transporte a favor do senhor Vital Gonçalves, para realização de fisioterapia domiciliar nos dias 01, 05, 08, 12, 15, 19, 22, 26, e 29 de maio, para os doentes no concelho de São Miguel, conforme anexo."/>
  </r>
  <r>
    <x v="0"/>
    <n v="0"/>
    <n v="0"/>
    <n v="0"/>
    <n v="42000"/>
    <x v="5821"/>
    <x v="0"/>
    <x v="0"/>
    <x v="0"/>
    <s v="01.25.04.22"/>
    <x v="7"/>
    <x v="3"/>
    <x v="3"/>
    <s v="Cultura"/>
    <s v="01.25.04"/>
    <s v="Cultura"/>
    <s v="01.25.04"/>
    <x v="4"/>
    <x v="0"/>
    <x v="2"/>
    <x v="2"/>
    <x v="0"/>
    <x v="1"/>
    <x v="0"/>
    <x v="0"/>
    <x v="4"/>
    <s v="2024-06-03"/>
    <x v="1"/>
    <n v="42000"/>
    <x v="0"/>
    <m/>
    <x v="0"/>
    <m/>
    <x v="650"/>
    <n v="100479659"/>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 Enrique Aguirre Alhinho referente a ajuda de custos e logística dos artistas que atuaram no evento realizado no dia 5 de maio de 2004 da 1ª edição do Festival de Comédia Nhu Puxim, conforme anexo."/>
  </r>
  <r>
    <x v="1"/>
    <n v="0"/>
    <n v="0"/>
    <n v="0"/>
    <n v="113298"/>
    <x v="5822"/>
    <x v="0"/>
    <x v="0"/>
    <x v="0"/>
    <s v="01.27.06.80"/>
    <x v="1"/>
    <x v="1"/>
    <x v="1"/>
    <s v="Requalificação Urbana e habitação"/>
    <s v="01.27.06"/>
    <s v="Requalificação Urbana e habitação"/>
    <s v="01.27.06"/>
    <x v="1"/>
    <x v="0"/>
    <x v="0"/>
    <x v="0"/>
    <x v="0"/>
    <x v="1"/>
    <x v="1"/>
    <x v="0"/>
    <x v="2"/>
    <s v="2024-02-20"/>
    <x v="0"/>
    <n v="113298"/>
    <x v="0"/>
    <m/>
    <x v="0"/>
    <m/>
    <x v="1"/>
    <n v="100476920"/>
    <x v="0"/>
    <x v="0"/>
    <s v="Requalificação Urbana de Veneza"/>
    <s v="ORI"/>
    <x v="0"/>
    <m/>
    <x v="0"/>
    <x v="0"/>
    <x v="0"/>
    <x v="0"/>
    <x v="0"/>
    <x v="0"/>
    <x v="0"/>
    <x v="0"/>
    <x v="0"/>
    <x v="0"/>
    <x v="0"/>
    <s v="Requalificação Urbana de Veneza"/>
    <x v="0"/>
    <x v="0"/>
    <x v="0"/>
    <x v="0"/>
    <x v="1"/>
    <x v="0"/>
    <x v="0"/>
    <x v="0"/>
    <x v="0"/>
    <x v="0"/>
    <x v="0"/>
    <x v="0"/>
    <s v="Pagamento de combustíveis, conforme proposta em anexo"/>
  </r>
  <r>
    <x v="0"/>
    <n v="0"/>
    <n v="0"/>
    <n v="0"/>
    <n v="4200"/>
    <x v="5823"/>
    <x v="0"/>
    <x v="0"/>
    <x v="0"/>
    <s v="03.16.15"/>
    <x v="0"/>
    <x v="0"/>
    <x v="0"/>
    <s v="Direção Financeira"/>
    <s v="03.16.15"/>
    <s v="Direção Financeira"/>
    <s v="03.16.15"/>
    <x v="3"/>
    <x v="0"/>
    <x v="0"/>
    <x v="1"/>
    <x v="0"/>
    <x v="0"/>
    <x v="0"/>
    <x v="0"/>
    <x v="0"/>
    <s v="2024-01-10"/>
    <x v="0"/>
    <n v="4200"/>
    <x v="0"/>
    <m/>
    <x v="0"/>
    <m/>
    <x v="26"/>
    <n v="100458633"/>
    <x v="0"/>
    <x v="0"/>
    <s v="Direção Financeira"/>
    <s v="ORI"/>
    <x v="0"/>
    <m/>
    <x v="0"/>
    <x v="0"/>
    <x v="0"/>
    <x v="0"/>
    <x v="0"/>
    <x v="0"/>
    <x v="0"/>
    <x v="0"/>
    <x v="0"/>
    <x v="0"/>
    <x v="0"/>
    <s v="Direção Financeira"/>
    <x v="0"/>
    <x v="0"/>
    <x v="0"/>
    <x v="0"/>
    <x v="0"/>
    <x v="0"/>
    <x v="0"/>
    <x v="0"/>
    <x v="0"/>
    <x v="0"/>
    <x v="0"/>
    <x v="0"/>
    <s v=" Ajuda de custo a favor do Sr. Joaquim lino Tavares motorista pela sua deslocação em missão de serviço a cidade da Praia nos dia 29 e 31 de Dezembro de 2023 e 06 de Janeiro de 2024, conforme justificativo em anexo.  "/>
  </r>
  <r>
    <x v="0"/>
    <n v="0"/>
    <n v="0"/>
    <n v="0"/>
    <n v="13275"/>
    <x v="5824"/>
    <x v="0"/>
    <x v="0"/>
    <x v="0"/>
    <s v="03.16.15"/>
    <x v="0"/>
    <x v="0"/>
    <x v="0"/>
    <s v="Direção Financeira"/>
    <s v="03.16.15"/>
    <s v="Direção Financeira"/>
    <s v="03.16.15"/>
    <x v="0"/>
    <x v="0"/>
    <x v="0"/>
    <x v="0"/>
    <x v="0"/>
    <x v="0"/>
    <x v="0"/>
    <x v="0"/>
    <x v="1"/>
    <s v="2024-03-27"/>
    <x v="0"/>
    <n v="13275"/>
    <x v="0"/>
    <m/>
    <x v="0"/>
    <m/>
    <x v="6"/>
    <n v="100474914"/>
    <x v="0"/>
    <x v="0"/>
    <s v="Direção Financeira"/>
    <s v="ORI"/>
    <x v="0"/>
    <m/>
    <x v="0"/>
    <x v="0"/>
    <x v="0"/>
    <x v="0"/>
    <x v="0"/>
    <x v="0"/>
    <x v="0"/>
    <x v="0"/>
    <x v="0"/>
    <x v="0"/>
    <x v="0"/>
    <s v="Direção Financeira"/>
    <x v="0"/>
    <x v="0"/>
    <x v="0"/>
    <x v="0"/>
    <x v="0"/>
    <x v="0"/>
    <x v="0"/>
    <x v="0"/>
    <x v="0"/>
    <x v="0"/>
    <x v="0"/>
    <x v="0"/>
    <s v="Pagamento a favor da Tesouraria Municipal, pela a aquisição de jogo de pastilha travão para a viatura ST-22-RG afeto aos serviços da CMSM, conforme anexo."/>
  </r>
  <r>
    <x v="0"/>
    <n v="0"/>
    <n v="0"/>
    <n v="0"/>
    <n v="5000"/>
    <x v="5825"/>
    <x v="0"/>
    <x v="1"/>
    <x v="0"/>
    <s v="03.03.10"/>
    <x v="8"/>
    <x v="0"/>
    <x v="4"/>
    <s v="Receitas Da Câmara"/>
    <s v="03.03.10"/>
    <s v="Receitas Da Câmara"/>
    <s v="03.03.10"/>
    <x v="57"/>
    <x v="0"/>
    <x v="3"/>
    <x v="12"/>
    <x v="0"/>
    <x v="0"/>
    <x v="2"/>
    <x v="0"/>
    <x v="2"/>
    <s v="2024-02-21"/>
    <x v="0"/>
    <n v="5000"/>
    <x v="0"/>
    <m/>
    <x v="0"/>
    <m/>
    <x v="6"/>
    <n v="100474914"/>
    <x v="0"/>
    <x v="0"/>
    <s v="Receitas Da Câmara"/>
    <s v="EXT"/>
    <x v="0"/>
    <s v="RDC"/>
    <x v="0"/>
    <x v="0"/>
    <x v="0"/>
    <x v="0"/>
    <x v="0"/>
    <x v="0"/>
    <x v="0"/>
    <x v="0"/>
    <x v="0"/>
    <x v="0"/>
    <x v="0"/>
    <s v="Receitas Da Câmara"/>
    <x v="0"/>
    <x v="0"/>
    <x v="0"/>
    <x v="0"/>
    <x v="0"/>
    <x v="0"/>
    <x v="0"/>
    <x v="0"/>
    <x v="0"/>
    <x v="0"/>
    <x v="0"/>
    <x v="0"/>
    <s v="Reposição do salario da senhora Amelia Soares Gomes Almeida, conforme anexo."/>
  </r>
  <r>
    <x v="0"/>
    <n v="0"/>
    <n v="0"/>
    <n v="0"/>
    <n v="6750"/>
    <x v="5826"/>
    <x v="0"/>
    <x v="1"/>
    <x v="0"/>
    <s v="80.02.01"/>
    <x v="2"/>
    <x v="2"/>
    <x v="2"/>
    <s v="Retenções Iur"/>
    <s v="80.02.01"/>
    <s v="Retenções Iur"/>
    <s v="80.02.01"/>
    <x v="2"/>
    <x v="0"/>
    <x v="1"/>
    <x v="0"/>
    <x v="1"/>
    <x v="2"/>
    <x v="2"/>
    <x v="0"/>
    <x v="11"/>
    <s v="2024-12-10"/>
    <x v="3"/>
    <n v="6750"/>
    <x v="0"/>
    <m/>
    <x v="0"/>
    <m/>
    <x v="2"/>
    <n v="100474696"/>
    <x v="0"/>
    <x v="0"/>
    <s v="Retenções Iur"/>
    <s v="ORI"/>
    <x v="0"/>
    <s v="RIUR"/>
    <x v="0"/>
    <x v="0"/>
    <x v="0"/>
    <x v="0"/>
    <x v="0"/>
    <x v="0"/>
    <x v="0"/>
    <x v="0"/>
    <x v="0"/>
    <x v="0"/>
    <x v="0"/>
    <s v="Retenções Iur"/>
    <x v="0"/>
    <x v="0"/>
    <x v="0"/>
    <x v="0"/>
    <x v="2"/>
    <x v="0"/>
    <x v="0"/>
    <x v="0"/>
    <x v="0"/>
    <x v="1"/>
    <x v="0"/>
    <x v="0"/>
    <s v="RETENCAO OT"/>
  </r>
  <r>
    <x v="0"/>
    <n v="0"/>
    <n v="0"/>
    <n v="0"/>
    <n v="320"/>
    <x v="5827"/>
    <x v="0"/>
    <x v="1"/>
    <x v="0"/>
    <s v="03.03.10"/>
    <x v="8"/>
    <x v="0"/>
    <x v="4"/>
    <s v="Receitas Da Câmara"/>
    <s v="03.03.10"/>
    <s v="Receitas Da Câmara"/>
    <s v="03.03.10"/>
    <x v="8"/>
    <x v="0"/>
    <x v="3"/>
    <x v="3"/>
    <x v="0"/>
    <x v="0"/>
    <x v="2"/>
    <x v="0"/>
    <x v="2"/>
    <s v="2024-02-29"/>
    <x v="0"/>
    <n v="3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790"/>
    <x v="5828"/>
    <x v="0"/>
    <x v="1"/>
    <x v="0"/>
    <s v="03.03.10"/>
    <x v="8"/>
    <x v="0"/>
    <x v="4"/>
    <s v="Receitas Da Câmara"/>
    <s v="03.03.10"/>
    <s v="Receitas Da Câmara"/>
    <s v="03.03.10"/>
    <x v="25"/>
    <x v="0"/>
    <x v="3"/>
    <x v="3"/>
    <x v="0"/>
    <x v="0"/>
    <x v="2"/>
    <x v="0"/>
    <x v="2"/>
    <s v="2024-02-29"/>
    <x v="0"/>
    <n v="37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605"/>
    <x v="5829"/>
    <x v="0"/>
    <x v="0"/>
    <x v="0"/>
    <s v="01.25.05.09"/>
    <x v="26"/>
    <x v="3"/>
    <x v="3"/>
    <s v="Saúde"/>
    <s v="01.25.05"/>
    <s v="Saúde"/>
    <s v="01.25.05"/>
    <x v="7"/>
    <x v="0"/>
    <x v="4"/>
    <x v="4"/>
    <x v="0"/>
    <x v="1"/>
    <x v="0"/>
    <x v="0"/>
    <x v="0"/>
    <s v="2024-01-16"/>
    <x v="0"/>
    <n v="2605"/>
    <x v="0"/>
    <m/>
    <x v="0"/>
    <m/>
    <x v="651"/>
    <n v="100478653"/>
    <x v="0"/>
    <x v="0"/>
    <s v="Apoio a Consultas de Especialidade e Medicamentos"/>
    <s v="ORI"/>
    <x v="0"/>
    <s v="ACE"/>
    <x v="0"/>
    <x v="0"/>
    <x v="0"/>
    <x v="0"/>
    <x v="0"/>
    <x v="0"/>
    <x v="0"/>
    <x v="0"/>
    <x v="0"/>
    <x v="0"/>
    <x v="0"/>
    <s v="Apoio a Consultas de Especialidade e Medicamentos"/>
    <x v="0"/>
    <x v="0"/>
    <x v="0"/>
    <x v="0"/>
    <x v="1"/>
    <x v="0"/>
    <x v="0"/>
    <x v="0"/>
    <x v="0"/>
    <x v="0"/>
    <x v="0"/>
    <x v="0"/>
    <s v="Apoio Social a favor da Sr. Maria Luísa Semedo Correia,referente aquisição de medicamento, conforme anexo."/>
  </r>
  <r>
    <x v="1"/>
    <n v="0"/>
    <n v="0"/>
    <n v="0"/>
    <n v="14000"/>
    <x v="5830"/>
    <x v="0"/>
    <x v="0"/>
    <x v="0"/>
    <s v="01.27.06.80"/>
    <x v="1"/>
    <x v="1"/>
    <x v="1"/>
    <s v="Requalificação Urbana e habitação"/>
    <s v="01.27.06"/>
    <s v="Requalificação Urbana e habitação"/>
    <s v="01.27.06"/>
    <x v="1"/>
    <x v="0"/>
    <x v="0"/>
    <x v="0"/>
    <x v="0"/>
    <x v="1"/>
    <x v="1"/>
    <x v="0"/>
    <x v="2"/>
    <s v="2024-02-12"/>
    <x v="0"/>
    <n v="14000"/>
    <x v="0"/>
    <m/>
    <x v="0"/>
    <m/>
    <x v="652"/>
    <n v="100479600"/>
    <x v="0"/>
    <x v="0"/>
    <s v="Requalificação Urbana de Veneza"/>
    <s v="ORI"/>
    <x v="0"/>
    <m/>
    <x v="0"/>
    <x v="0"/>
    <x v="0"/>
    <x v="0"/>
    <x v="0"/>
    <x v="0"/>
    <x v="0"/>
    <x v="0"/>
    <x v="0"/>
    <x v="0"/>
    <x v="0"/>
    <s v="Requalificação Urbana de Veneza"/>
    <x v="0"/>
    <x v="0"/>
    <x v="0"/>
    <x v="0"/>
    <x v="1"/>
    <x v="0"/>
    <x v="0"/>
    <x v="0"/>
    <x v="0"/>
    <x v="0"/>
    <x v="0"/>
    <x v="0"/>
    <s v="Pagamento referente a aquisição de pedras para obras de requalificação de Ponta Ribeira, conforme anexo."/>
  </r>
  <r>
    <x v="0"/>
    <n v="0"/>
    <n v="0"/>
    <n v="0"/>
    <n v="3500"/>
    <x v="5831"/>
    <x v="0"/>
    <x v="1"/>
    <x v="0"/>
    <s v="03.03.10"/>
    <x v="8"/>
    <x v="0"/>
    <x v="4"/>
    <s v="Receitas Da Câmara"/>
    <s v="03.03.10"/>
    <s v="Receitas Da Câmara"/>
    <s v="03.03.10"/>
    <x v="11"/>
    <x v="0"/>
    <x v="0"/>
    <x v="5"/>
    <x v="0"/>
    <x v="0"/>
    <x v="2"/>
    <x v="0"/>
    <x v="2"/>
    <s v="2024-02-29"/>
    <x v="0"/>
    <n v="3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5832"/>
    <x v="0"/>
    <x v="1"/>
    <x v="0"/>
    <s v="03.03.10"/>
    <x v="8"/>
    <x v="0"/>
    <x v="4"/>
    <s v="Receitas Da Câmara"/>
    <s v="03.03.10"/>
    <s v="Receitas Da Câmara"/>
    <s v="03.03.10"/>
    <x v="21"/>
    <x v="0"/>
    <x v="3"/>
    <x v="3"/>
    <x v="0"/>
    <x v="0"/>
    <x v="2"/>
    <x v="0"/>
    <x v="2"/>
    <s v="2024-02-29"/>
    <x v="0"/>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00"/>
    <x v="5833"/>
    <x v="0"/>
    <x v="1"/>
    <x v="0"/>
    <s v="03.03.10"/>
    <x v="8"/>
    <x v="0"/>
    <x v="4"/>
    <s v="Receitas Da Câmara"/>
    <s v="03.03.10"/>
    <s v="Receitas Da Câmara"/>
    <s v="03.03.10"/>
    <x v="6"/>
    <x v="0"/>
    <x v="3"/>
    <x v="3"/>
    <x v="0"/>
    <x v="0"/>
    <x v="2"/>
    <x v="0"/>
    <x v="2"/>
    <s v="2024-02-29"/>
    <x v="0"/>
    <n v="7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515"/>
    <x v="5834"/>
    <x v="0"/>
    <x v="1"/>
    <x v="0"/>
    <s v="03.03.10"/>
    <x v="8"/>
    <x v="0"/>
    <x v="4"/>
    <s v="Receitas Da Câmara"/>
    <s v="03.03.10"/>
    <s v="Receitas Da Câmara"/>
    <s v="03.03.10"/>
    <x v="10"/>
    <x v="0"/>
    <x v="3"/>
    <x v="3"/>
    <x v="0"/>
    <x v="0"/>
    <x v="2"/>
    <x v="0"/>
    <x v="2"/>
    <s v="2024-02-29"/>
    <x v="0"/>
    <n v="351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396"/>
    <x v="5835"/>
    <x v="0"/>
    <x v="1"/>
    <x v="0"/>
    <s v="03.03.10"/>
    <x v="8"/>
    <x v="0"/>
    <x v="4"/>
    <s v="Receitas Da Câmara"/>
    <s v="03.03.10"/>
    <s v="Receitas Da Câmara"/>
    <s v="03.03.10"/>
    <x v="9"/>
    <x v="0"/>
    <x v="3"/>
    <x v="3"/>
    <x v="0"/>
    <x v="0"/>
    <x v="2"/>
    <x v="0"/>
    <x v="2"/>
    <s v="2024-02-29"/>
    <x v="0"/>
    <n v="839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70"/>
    <x v="5836"/>
    <x v="0"/>
    <x v="1"/>
    <x v="0"/>
    <s v="03.03.10"/>
    <x v="8"/>
    <x v="0"/>
    <x v="4"/>
    <s v="Receitas Da Câmara"/>
    <s v="03.03.10"/>
    <s v="Receitas Da Câmara"/>
    <s v="03.03.10"/>
    <x v="13"/>
    <x v="0"/>
    <x v="3"/>
    <x v="3"/>
    <x v="0"/>
    <x v="0"/>
    <x v="2"/>
    <x v="0"/>
    <x v="2"/>
    <s v="2024-02-29"/>
    <x v="0"/>
    <n v="29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4260"/>
    <x v="5837"/>
    <x v="0"/>
    <x v="1"/>
    <x v="0"/>
    <s v="03.03.10"/>
    <x v="8"/>
    <x v="0"/>
    <x v="4"/>
    <s v="Receitas Da Câmara"/>
    <s v="03.03.10"/>
    <s v="Receitas Da Câmara"/>
    <s v="03.03.10"/>
    <x v="18"/>
    <x v="0"/>
    <x v="0"/>
    <x v="0"/>
    <x v="0"/>
    <x v="0"/>
    <x v="2"/>
    <x v="0"/>
    <x v="2"/>
    <s v="2024-02-29"/>
    <x v="0"/>
    <n v="6426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27411"/>
    <x v="5838"/>
    <x v="0"/>
    <x v="1"/>
    <x v="0"/>
    <s v="03.03.10"/>
    <x v="8"/>
    <x v="0"/>
    <x v="4"/>
    <s v="Receitas Da Câmara"/>
    <s v="03.03.10"/>
    <s v="Receitas Da Câmara"/>
    <s v="03.03.10"/>
    <x v="15"/>
    <x v="0"/>
    <x v="0"/>
    <x v="0"/>
    <x v="0"/>
    <x v="0"/>
    <x v="2"/>
    <x v="0"/>
    <x v="2"/>
    <s v="2024-02-29"/>
    <x v="0"/>
    <n v="27411"/>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666667"/>
    <x v="5839"/>
    <x v="0"/>
    <x v="1"/>
    <x v="0"/>
    <s v="03.03.10"/>
    <x v="8"/>
    <x v="0"/>
    <x v="4"/>
    <s v="Receitas Da Câmara"/>
    <s v="03.03.10"/>
    <s v="Receitas Da Câmara"/>
    <s v="03.03.10"/>
    <x v="56"/>
    <x v="0"/>
    <x v="6"/>
    <x v="10"/>
    <x v="0"/>
    <x v="0"/>
    <x v="2"/>
    <x v="0"/>
    <x v="2"/>
    <s v="2024-02-02"/>
    <x v="0"/>
    <n v="666667"/>
    <x v="0"/>
    <m/>
    <x v="0"/>
    <m/>
    <x v="6"/>
    <n v="100474914"/>
    <x v="0"/>
    <x v="0"/>
    <s v="Receitas Da Câmara"/>
    <s v="EXT"/>
    <x v="0"/>
    <s v="RDC"/>
    <x v="0"/>
    <x v="0"/>
    <x v="0"/>
    <x v="0"/>
    <x v="0"/>
    <x v="0"/>
    <x v="0"/>
    <x v="0"/>
    <x v="0"/>
    <x v="0"/>
    <x v="0"/>
    <s v="Receitas Da Câmara"/>
    <x v="0"/>
    <x v="0"/>
    <x v="0"/>
    <x v="0"/>
    <x v="0"/>
    <x v="0"/>
    <x v="0"/>
    <x v="0"/>
    <x v="0"/>
    <x v="0"/>
    <x v="0"/>
    <x v="0"/>
    <s v="Transferência transporte escolar, conforme anexo."/>
  </r>
  <r>
    <x v="0"/>
    <n v="0"/>
    <n v="0"/>
    <n v="0"/>
    <n v="1794"/>
    <x v="5840"/>
    <x v="0"/>
    <x v="0"/>
    <x v="0"/>
    <s v="01.25.05.12"/>
    <x v="10"/>
    <x v="3"/>
    <x v="3"/>
    <s v="Saúde"/>
    <s v="01.25.05"/>
    <s v="Saúde"/>
    <s v="01.25.05"/>
    <x v="7"/>
    <x v="0"/>
    <x v="4"/>
    <x v="4"/>
    <x v="0"/>
    <x v="1"/>
    <x v="0"/>
    <x v="0"/>
    <x v="3"/>
    <s v="2024-05-07"/>
    <x v="1"/>
    <n v="1794"/>
    <x v="0"/>
    <m/>
    <x v="0"/>
    <m/>
    <x v="1"/>
    <n v="100476920"/>
    <x v="0"/>
    <x v="0"/>
    <s v="Promoção e Inclusão Social"/>
    <s v="ORI"/>
    <x v="0"/>
    <m/>
    <x v="0"/>
    <x v="0"/>
    <x v="0"/>
    <x v="0"/>
    <x v="0"/>
    <x v="0"/>
    <x v="0"/>
    <x v="0"/>
    <x v="0"/>
    <x v="0"/>
    <x v="0"/>
    <s v="Promoção e Inclusão Social"/>
    <x v="0"/>
    <x v="0"/>
    <x v="0"/>
    <x v="0"/>
    <x v="1"/>
    <x v="0"/>
    <x v="0"/>
    <x v="0"/>
    <x v="0"/>
    <x v="0"/>
    <x v="0"/>
    <x v="0"/>
    <s v="Pagamento a favor do Felisberto Carvalho Auto, destinado a aquisição de um gaz para o jardim infantil de Mato Dento, confrome anexo."/>
  </r>
  <r>
    <x v="0"/>
    <n v="0"/>
    <n v="0"/>
    <n v="0"/>
    <n v="100000"/>
    <x v="5841"/>
    <x v="0"/>
    <x v="0"/>
    <x v="0"/>
    <s v="03.16.15"/>
    <x v="0"/>
    <x v="0"/>
    <x v="0"/>
    <s v="Direção Financeira"/>
    <s v="03.16.15"/>
    <s v="Direção Financeira"/>
    <s v="03.16.15"/>
    <x v="36"/>
    <x v="0"/>
    <x v="0"/>
    <x v="0"/>
    <x v="0"/>
    <x v="0"/>
    <x v="0"/>
    <x v="0"/>
    <x v="11"/>
    <s v="2024-12-30"/>
    <x v="3"/>
    <n v="100000"/>
    <x v="0"/>
    <m/>
    <x v="0"/>
    <m/>
    <x v="1"/>
    <n v="100476920"/>
    <x v="0"/>
    <x v="0"/>
    <s v="Direção Financeira"/>
    <s v="ORI"/>
    <x v="0"/>
    <m/>
    <x v="0"/>
    <x v="0"/>
    <x v="0"/>
    <x v="0"/>
    <x v="0"/>
    <x v="0"/>
    <x v="0"/>
    <x v="0"/>
    <x v="0"/>
    <x v="0"/>
    <x v="0"/>
    <s v="Direção Financeira"/>
    <x v="0"/>
    <x v="0"/>
    <x v="0"/>
    <x v="0"/>
    <x v="0"/>
    <x v="0"/>
    <x v="0"/>
    <x v="0"/>
    <x v="0"/>
    <x v="0"/>
    <x v="0"/>
    <x v="0"/>
    <s v="Pagamento referente a aquisição de combustíveis destinados as viaturas afeto aos serviços da Câmara, conforme anexo. "/>
  </r>
  <r>
    <x v="0"/>
    <n v="0"/>
    <n v="0"/>
    <n v="0"/>
    <n v="27000"/>
    <x v="5842"/>
    <x v="0"/>
    <x v="0"/>
    <x v="0"/>
    <s v="03.16.15"/>
    <x v="0"/>
    <x v="0"/>
    <x v="0"/>
    <s v="Direção Financeira"/>
    <s v="03.16.15"/>
    <s v="Direção Financeira"/>
    <s v="03.16.15"/>
    <x v="75"/>
    <x v="0"/>
    <x v="2"/>
    <x v="16"/>
    <x v="0"/>
    <x v="0"/>
    <x v="0"/>
    <x v="0"/>
    <x v="11"/>
    <s v="2024-12-06"/>
    <x v="3"/>
    <n v="27000"/>
    <x v="0"/>
    <m/>
    <x v="0"/>
    <m/>
    <x v="525"/>
    <n v="100479678"/>
    <x v="0"/>
    <x v="0"/>
    <s v="Direção Financeira"/>
    <s v="ORI"/>
    <x v="0"/>
    <m/>
    <x v="0"/>
    <x v="0"/>
    <x v="0"/>
    <x v="0"/>
    <x v="0"/>
    <x v="0"/>
    <x v="0"/>
    <x v="0"/>
    <x v="0"/>
    <x v="0"/>
    <x v="0"/>
    <s v="Direção Financeira"/>
    <x v="0"/>
    <x v="0"/>
    <x v="0"/>
    <x v="0"/>
    <x v="0"/>
    <x v="0"/>
    <x v="0"/>
    <x v="1"/>
    <x v="0"/>
    <x v="0"/>
    <x v="0"/>
    <x v="0"/>
    <s v="Restituição a favor de Mai-Comercio Geral, referente pagamento de IUP da compra e venda do terreno Lote Nº D1 Quarteirão D situado em Veneza. "/>
  </r>
  <r>
    <x v="0"/>
    <n v="0"/>
    <n v="0"/>
    <n v="0"/>
    <n v="1051205"/>
    <x v="5843"/>
    <x v="0"/>
    <x v="0"/>
    <x v="0"/>
    <s v="03.16.15"/>
    <x v="0"/>
    <x v="0"/>
    <x v="0"/>
    <s v="Direção Financeira"/>
    <s v="03.16.15"/>
    <s v="Direção Financeira"/>
    <s v="03.16.15"/>
    <x v="54"/>
    <x v="0"/>
    <x v="0"/>
    <x v="0"/>
    <x v="0"/>
    <x v="0"/>
    <x v="0"/>
    <x v="0"/>
    <x v="11"/>
    <s v="2024-12-30"/>
    <x v="3"/>
    <n v="1051205"/>
    <x v="0"/>
    <m/>
    <x v="0"/>
    <m/>
    <x v="6"/>
    <n v="100474914"/>
    <x v="0"/>
    <x v="0"/>
    <s v="Direção Financeira"/>
    <s v="ORI"/>
    <x v="0"/>
    <m/>
    <x v="0"/>
    <x v="0"/>
    <x v="0"/>
    <x v="0"/>
    <x v="0"/>
    <x v="0"/>
    <x v="0"/>
    <x v="0"/>
    <x v="0"/>
    <x v="0"/>
    <x v="0"/>
    <s v="Direção Financeira"/>
    <x v="0"/>
    <x v="0"/>
    <x v="0"/>
    <x v="0"/>
    <x v="0"/>
    <x v="0"/>
    <x v="0"/>
    <x v="1"/>
    <x v="0"/>
    <x v="0"/>
    <x v="0"/>
    <x v="0"/>
    <s v="Despesas com juros de empréstimos referente ao mês de dezembro 2024, conforme anexo."/>
  </r>
  <r>
    <x v="2"/>
    <n v="0"/>
    <n v="0"/>
    <n v="0"/>
    <n v="513557"/>
    <x v="5844"/>
    <x v="0"/>
    <x v="0"/>
    <x v="0"/>
    <s v="80.02.10.01"/>
    <x v="16"/>
    <x v="2"/>
    <x v="2"/>
    <s v="Outros"/>
    <s v="80.02.10"/>
    <s v="Outros"/>
    <s v="80.02.10"/>
    <x v="66"/>
    <x v="0"/>
    <x v="5"/>
    <x v="13"/>
    <x v="1"/>
    <x v="2"/>
    <x v="0"/>
    <x v="0"/>
    <x v="2"/>
    <s v="2024-02-01"/>
    <x v="0"/>
    <n v="513557"/>
    <x v="0"/>
    <m/>
    <x v="0"/>
    <m/>
    <x v="110"/>
    <n v="100392190"/>
    <x v="0"/>
    <x v="0"/>
    <s v="Retençoes Previdencia Social"/>
    <s v="ORI"/>
    <x v="0"/>
    <s v="RPS"/>
    <x v="0"/>
    <x v="0"/>
    <x v="0"/>
    <x v="0"/>
    <x v="0"/>
    <x v="0"/>
    <x v="0"/>
    <x v="0"/>
    <x v="0"/>
    <x v="0"/>
    <x v="0"/>
    <s v="Retençoes Previdencia Social"/>
    <x v="0"/>
    <x v="0"/>
    <x v="0"/>
    <x v="0"/>
    <x v="2"/>
    <x v="0"/>
    <x v="0"/>
    <x v="0"/>
    <x v="0"/>
    <x v="1"/>
    <x v="0"/>
    <x v="0"/>
    <s v="Transferência do 8% dos descontos de Previdência social efetuada nos salário dos funcionários em regime novo e antigo, a favor da INPS referente a mês de Agosto de 2023, conforme justificativo em anexo."/>
  </r>
  <r>
    <x v="0"/>
    <n v="0"/>
    <n v="0"/>
    <n v="0"/>
    <n v="700668"/>
    <x v="5845"/>
    <x v="0"/>
    <x v="0"/>
    <x v="0"/>
    <s v="03.16.15"/>
    <x v="0"/>
    <x v="0"/>
    <x v="0"/>
    <s v="Direção Financeira"/>
    <s v="03.16.15"/>
    <s v="Direção Financeira"/>
    <s v="03.16.15"/>
    <x v="61"/>
    <x v="0"/>
    <x v="0"/>
    <x v="0"/>
    <x v="0"/>
    <x v="0"/>
    <x v="0"/>
    <x v="0"/>
    <x v="2"/>
    <s v="2024-02-01"/>
    <x v="0"/>
    <n v="700668"/>
    <x v="0"/>
    <m/>
    <x v="0"/>
    <m/>
    <x v="110"/>
    <n v="100392190"/>
    <x v="0"/>
    <x v="0"/>
    <s v="Direção Financeira"/>
    <s v="ORI"/>
    <x v="0"/>
    <m/>
    <x v="0"/>
    <x v="0"/>
    <x v="0"/>
    <x v="0"/>
    <x v="0"/>
    <x v="0"/>
    <x v="0"/>
    <x v="0"/>
    <x v="0"/>
    <x v="0"/>
    <x v="0"/>
    <s v="Direção Financeira"/>
    <x v="0"/>
    <x v="0"/>
    <x v="0"/>
    <x v="0"/>
    <x v="0"/>
    <x v="0"/>
    <x v="0"/>
    <x v="0"/>
    <x v="0"/>
    <x v="0"/>
    <x v="0"/>
    <x v="0"/>
    <s v="Comparticipação da CMSM com 15% dos descontos de previdência social efetuada nos salários dos funcionários a favor da INPS referente a Agosto de 2023 conforme documentos anexos.   "/>
  </r>
  <r>
    <x v="0"/>
    <n v="0"/>
    <n v="0"/>
    <n v="0"/>
    <n v="18000"/>
    <x v="5846"/>
    <x v="0"/>
    <x v="0"/>
    <x v="0"/>
    <s v="01.25.05.12"/>
    <x v="10"/>
    <x v="3"/>
    <x v="3"/>
    <s v="Saúde"/>
    <s v="01.25.05"/>
    <s v="Saúde"/>
    <s v="01.25.05"/>
    <x v="7"/>
    <x v="0"/>
    <x v="4"/>
    <x v="4"/>
    <x v="0"/>
    <x v="1"/>
    <x v="0"/>
    <x v="0"/>
    <x v="1"/>
    <s v="2024-03-05"/>
    <x v="0"/>
    <n v="18000"/>
    <x v="0"/>
    <m/>
    <x v="0"/>
    <m/>
    <x v="292"/>
    <n v="100479607"/>
    <x v="0"/>
    <x v="0"/>
    <s v="Promoção e Inclusão Social"/>
    <s v="ORI"/>
    <x v="0"/>
    <m/>
    <x v="0"/>
    <x v="0"/>
    <x v="0"/>
    <x v="0"/>
    <x v="0"/>
    <x v="0"/>
    <x v="0"/>
    <x v="0"/>
    <x v="0"/>
    <x v="0"/>
    <x v="0"/>
    <s v="Promoção e Inclusão Social"/>
    <x v="0"/>
    <x v="0"/>
    <x v="0"/>
    <x v="0"/>
    <x v="1"/>
    <x v="0"/>
    <x v="0"/>
    <x v="0"/>
    <x v="0"/>
    <x v="0"/>
    <x v="0"/>
    <x v="0"/>
    <s v="Pagamento a favor da Sra. Maria do Rosário Horta Semedo, referente ao pagamento da renda habitacional do jardim infantil de Pedra Larga, conforme anexo."/>
  </r>
  <r>
    <x v="0"/>
    <n v="0"/>
    <n v="0"/>
    <n v="0"/>
    <n v="51000"/>
    <x v="5847"/>
    <x v="0"/>
    <x v="0"/>
    <x v="0"/>
    <s v="01.25.04.22"/>
    <x v="7"/>
    <x v="3"/>
    <x v="3"/>
    <s v="Cultura"/>
    <s v="01.25.04"/>
    <s v="Cultura"/>
    <s v="01.25.04"/>
    <x v="4"/>
    <x v="0"/>
    <x v="2"/>
    <x v="2"/>
    <x v="0"/>
    <x v="1"/>
    <x v="0"/>
    <x v="0"/>
    <x v="6"/>
    <s v="2024-04-09"/>
    <x v="1"/>
    <n v="51000"/>
    <x v="0"/>
    <m/>
    <x v="0"/>
    <m/>
    <x v="653"/>
    <n v="100479625"/>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aquisição de 34 exemplares da obra de poesia, como forma de apoiar a produção literária, e estimular a criatividade e promover a nossa cultura, conforme anexo."/>
  </r>
  <r>
    <x v="0"/>
    <n v="0"/>
    <n v="0"/>
    <n v="0"/>
    <n v="9700"/>
    <x v="5848"/>
    <x v="0"/>
    <x v="1"/>
    <x v="0"/>
    <s v="03.03.10"/>
    <x v="8"/>
    <x v="0"/>
    <x v="4"/>
    <s v="Receitas Da Câmara"/>
    <s v="03.03.10"/>
    <s v="Receitas Da Câmara"/>
    <s v="03.03.10"/>
    <x v="11"/>
    <x v="0"/>
    <x v="0"/>
    <x v="5"/>
    <x v="0"/>
    <x v="0"/>
    <x v="2"/>
    <x v="0"/>
    <x v="6"/>
    <s v="2024-04-12"/>
    <x v="1"/>
    <n v="97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775"/>
    <x v="5849"/>
    <x v="0"/>
    <x v="1"/>
    <x v="0"/>
    <s v="03.03.10"/>
    <x v="8"/>
    <x v="0"/>
    <x v="4"/>
    <s v="Receitas Da Câmara"/>
    <s v="03.03.10"/>
    <s v="Receitas Da Câmara"/>
    <s v="03.03.10"/>
    <x v="12"/>
    <x v="0"/>
    <x v="3"/>
    <x v="3"/>
    <x v="0"/>
    <x v="0"/>
    <x v="2"/>
    <x v="0"/>
    <x v="6"/>
    <s v="2024-04-12"/>
    <x v="1"/>
    <n v="57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60"/>
    <x v="5850"/>
    <x v="0"/>
    <x v="1"/>
    <x v="0"/>
    <s v="03.03.10"/>
    <x v="8"/>
    <x v="0"/>
    <x v="4"/>
    <s v="Receitas Da Câmara"/>
    <s v="03.03.10"/>
    <s v="Receitas Da Câmara"/>
    <s v="03.03.10"/>
    <x v="8"/>
    <x v="0"/>
    <x v="3"/>
    <x v="3"/>
    <x v="0"/>
    <x v="0"/>
    <x v="2"/>
    <x v="0"/>
    <x v="6"/>
    <s v="2024-04-12"/>
    <x v="1"/>
    <n v="4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5851"/>
    <x v="0"/>
    <x v="1"/>
    <x v="0"/>
    <s v="03.03.10"/>
    <x v="8"/>
    <x v="0"/>
    <x v="4"/>
    <s v="Receitas Da Câmara"/>
    <s v="03.03.10"/>
    <s v="Receitas Da Câmara"/>
    <s v="03.03.10"/>
    <x v="6"/>
    <x v="0"/>
    <x v="3"/>
    <x v="3"/>
    <x v="0"/>
    <x v="0"/>
    <x v="2"/>
    <x v="0"/>
    <x v="6"/>
    <s v="2024-04-12"/>
    <x v="1"/>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800"/>
    <x v="5852"/>
    <x v="0"/>
    <x v="1"/>
    <x v="0"/>
    <s v="03.03.10"/>
    <x v="8"/>
    <x v="0"/>
    <x v="4"/>
    <s v="Receitas Da Câmara"/>
    <s v="03.03.10"/>
    <s v="Receitas Da Câmara"/>
    <s v="03.03.10"/>
    <x v="42"/>
    <x v="0"/>
    <x v="3"/>
    <x v="3"/>
    <x v="0"/>
    <x v="0"/>
    <x v="2"/>
    <x v="0"/>
    <x v="6"/>
    <s v="2024-04-12"/>
    <x v="1"/>
    <n v="8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9617"/>
    <x v="5853"/>
    <x v="0"/>
    <x v="1"/>
    <x v="0"/>
    <s v="03.03.10"/>
    <x v="8"/>
    <x v="0"/>
    <x v="4"/>
    <s v="Receitas Da Câmara"/>
    <s v="03.03.10"/>
    <s v="Receitas Da Câmara"/>
    <s v="03.03.10"/>
    <x v="18"/>
    <x v="0"/>
    <x v="0"/>
    <x v="0"/>
    <x v="0"/>
    <x v="0"/>
    <x v="2"/>
    <x v="0"/>
    <x v="6"/>
    <s v="2024-04-12"/>
    <x v="1"/>
    <n v="49617"/>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183"/>
    <x v="5854"/>
    <x v="0"/>
    <x v="1"/>
    <x v="0"/>
    <s v="03.03.10"/>
    <x v="8"/>
    <x v="0"/>
    <x v="4"/>
    <s v="Receitas Da Câmara"/>
    <s v="03.03.10"/>
    <s v="Receitas Da Câmara"/>
    <s v="03.03.10"/>
    <x v="9"/>
    <x v="0"/>
    <x v="3"/>
    <x v="3"/>
    <x v="0"/>
    <x v="0"/>
    <x v="2"/>
    <x v="0"/>
    <x v="6"/>
    <s v="2024-04-12"/>
    <x v="1"/>
    <n v="918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550"/>
    <x v="5855"/>
    <x v="0"/>
    <x v="1"/>
    <x v="0"/>
    <s v="03.03.10"/>
    <x v="8"/>
    <x v="0"/>
    <x v="4"/>
    <s v="Receitas Da Câmara"/>
    <s v="03.03.10"/>
    <s v="Receitas Da Câmara"/>
    <s v="03.03.10"/>
    <x v="13"/>
    <x v="0"/>
    <x v="3"/>
    <x v="3"/>
    <x v="0"/>
    <x v="0"/>
    <x v="2"/>
    <x v="0"/>
    <x v="6"/>
    <s v="2024-04-12"/>
    <x v="1"/>
    <n v="55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100"/>
    <x v="5856"/>
    <x v="0"/>
    <x v="1"/>
    <x v="0"/>
    <s v="03.03.10"/>
    <x v="8"/>
    <x v="0"/>
    <x v="4"/>
    <s v="Receitas Da Câmara"/>
    <s v="03.03.10"/>
    <s v="Receitas Da Câmara"/>
    <s v="03.03.10"/>
    <x v="10"/>
    <x v="0"/>
    <x v="3"/>
    <x v="3"/>
    <x v="0"/>
    <x v="0"/>
    <x v="2"/>
    <x v="0"/>
    <x v="6"/>
    <s v="2024-04-12"/>
    <x v="1"/>
    <n v="3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5"/>
    <x v="5857"/>
    <x v="0"/>
    <x v="1"/>
    <x v="0"/>
    <s v="03.03.10"/>
    <x v="8"/>
    <x v="0"/>
    <x v="4"/>
    <s v="Receitas Da Câmara"/>
    <s v="03.03.10"/>
    <s v="Receitas Da Câmara"/>
    <s v="03.03.10"/>
    <x v="25"/>
    <x v="0"/>
    <x v="3"/>
    <x v="3"/>
    <x v="0"/>
    <x v="0"/>
    <x v="2"/>
    <x v="0"/>
    <x v="6"/>
    <s v="2024-04-12"/>
    <x v="1"/>
    <n v="30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40"/>
    <x v="5858"/>
    <x v="0"/>
    <x v="0"/>
    <x v="0"/>
    <s v="03.16.15"/>
    <x v="0"/>
    <x v="0"/>
    <x v="0"/>
    <s v="Direção Financeira"/>
    <s v="03.16.15"/>
    <s v="Direção Financeira"/>
    <s v="03.16.15"/>
    <x v="5"/>
    <x v="0"/>
    <x v="0"/>
    <x v="1"/>
    <x v="0"/>
    <x v="0"/>
    <x v="0"/>
    <x v="0"/>
    <x v="6"/>
    <s v="2024-04-26"/>
    <x v="1"/>
    <n v="3040"/>
    <x v="0"/>
    <m/>
    <x v="0"/>
    <m/>
    <x v="2"/>
    <n v="100474696"/>
    <x v="0"/>
    <x v="1"/>
    <s v="Direção Financeira"/>
    <s v="ORI"/>
    <x v="0"/>
    <m/>
    <x v="0"/>
    <x v="0"/>
    <x v="0"/>
    <x v="0"/>
    <x v="0"/>
    <x v="0"/>
    <x v="0"/>
    <x v="0"/>
    <x v="0"/>
    <x v="0"/>
    <x v="0"/>
    <s v="Direção Financeira"/>
    <x v="0"/>
    <x v="0"/>
    <x v="0"/>
    <x v="0"/>
    <x v="0"/>
    <x v="0"/>
    <x v="0"/>
    <x v="0"/>
    <x v="0"/>
    <x v="0"/>
    <x v="1"/>
    <x v="0"/>
    <s v="Pagamento a favor da Sra. Carla Sofia Lopes Tavares, correspondente aos serviços prestados no Posto de Informação Turística, referente ao período de 26 de março a 30 de abril de 2024, conforme anexo."/>
  </r>
  <r>
    <x v="0"/>
    <n v="0"/>
    <n v="0"/>
    <n v="0"/>
    <n v="17225"/>
    <x v="5858"/>
    <x v="0"/>
    <x v="0"/>
    <x v="0"/>
    <s v="03.16.15"/>
    <x v="0"/>
    <x v="0"/>
    <x v="0"/>
    <s v="Direção Financeira"/>
    <s v="03.16.15"/>
    <s v="Direção Financeira"/>
    <s v="03.16.15"/>
    <x v="5"/>
    <x v="0"/>
    <x v="0"/>
    <x v="1"/>
    <x v="0"/>
    <x v="0"/>
    <x v="0"/>
    <x v="0"/>
    <x v="6"/>
    <s v="2024-04-26"/>
    <x v="1"/>
    <n v="17225"/>
    <x v="0"/>
    <m/>
    <x v="0"/>
    <m/>
    <x v="654"/>
    <n v="100479636"/>
    <x v="0"/>
    <x v="0"/>
    <s v="Direção Financeira"/>
    <s v="ORI"/>
    <x v="0"/>
    <m/>
    <x v="0"/>
    <x v="0"/>
    <x v="0"/>
    <x v="0"/>
    <x v="0"/>
    <x v="0"/>
    <x v="0"/>
    <x v="0"/>
    <x v="0"/>
    <x v="0"/>
    <x v="0"/>
    <s v="Direção Financeira"/>
    <x v="0"/>
    <x v="0"/>
    <x v="0"/>
    <x v="0"/>
    <x v="0"/>
    <x v="0"/>
    <x v="0"/>
    <x v="0"/>
    <x v="0"/>
    <x v="0"/>
    <x v="0"/>
    <x v="0"/>
    <s v="Pagamento a favor da Sra. Carla Sofia Lopes Tavares, correspondente aos serviços prestados no Posto de Informação Turística, referente ao período de 26 de março a 30 de abril de 2024, conforme anexo."/>
  </r>
  <r>
    <x v="0"/>
    <n v="0"/>
    <n v="0"/>
    <n v="0"/>
    <n v="9000"/>
    <x v="5859"/>
    <x v="0"/>
    <x v="0"/>
    <x v="0"/>
    <s v="01.25.05.12"/>
    <x v="10"/>
    <x v="3"/>
    <x v="3"/>
    <s v="Saúde"/>
    <s v="01.25.05"/>
    <s v="Saúde"/>
    <s v="01.25.05"/>
    <x v="7"/>
    <x v="0"/>
    <x v="4"/>
    <x v="4"/>
    <x v="0"/>
    <x v="1"/>
    <x v="0"/>
    <x v="0"/>
    <x v="10"/>
    <s v="2024-11-11"/>
    <x v="3"/>
    <n v="9000"/>
    <x v="0"/>
    <m/>
    <x v="0"/>
    <m/>
    <x v="28"/>
    <n v="100479335"/>
    <x v="0"/>
    <x v="0"/>
    <s v="Promoção e Inclusão Social"/>
    <s v="ORI"/>
    <x v="0"/>
    <m/>
    <x v="0"/>
    <x v="0"/>
    <x v="0"/>
    <x v="0"/>
    <x v="0"/>
    <x v="0"/>
    <x v="0"/>
    <x v="0"/>
    <x v="0"/>
    <x v="0"/>
    <x v="0"/>
    <s v="Promoção e Inclusão Social"/>
    <x v="0"/>
    <x v="0"/>
    <x v="0"/>
    <x v="0"/>
    <x v="1"/>
    <x v="0"/>
    <x v="0"/>
    <x v="0"/>
    <x v="0"/>
    <x v="0"/>
    <x v="0"/>
    <x v="0"/>
    <s v="Apoio para aquisição de géneros alimentícios, conforme proposta em anexo."/>
  </r>
  <r>
    <x v="1"/>
    <n v="0"/>
    <n v="0"/>
    <n v="0"/>
    <n v="100296"/>
    <x v="5860"/>
    <x v="0"/>
    <x v="0"/>
    <x v="0"/>
    <s v="03.16.15"/>
    <x v="0"/>
    <x v="0"/>
    <x v="0"/>
    <s v="Direção Financeira"/>
    <s v="03.16.15"/>
    <s v="Direção Financeira"/>
    <s v="03.16.15"/>
    <x v="55"/>
    <x v="0"/>
    <x v="0"/>
    <x v="0"/>
    <x v="0"/>
    <x v="0"/>
    <x v="1"/>
    <x v="0"/>
    <x v="11"/>
    <s v="2024-12-30"/>
    <x v="3"/>
    <n v="100296"/>
    <x v="0"/>
    <m/>
    <x v="0"/>
    <m/>
    <x v="6"/>
    <n v="100474914"/>
    <x v="0"/>
    <x v="0"/>
    <s v="Direção Financeira"/>
    <s v="ORI"/>
    <x v="0"/>
    <m/>
    <x v="0"/>
    <x v="0"/>
    <x v="0"/>
    <x v="0"/>
    <x v="0"/>
    <x v="0"/>
    <x v="0"/>
    <x v="0"/>
    <x v="0"/>
    <x v="0"/>
    <x v="0"/>
    <s v="Direção Financeira"/>
    <x v="0"/>
    <x v="0"/>
    <x v="0"/>
    <x v="0"/>
    <x v="0"/>
    <x v="0"/>
    <x v="0"/>
    <x v="1"/>
    <x v="0"/>
    <x v="0"/>
    <x v="0"/>
    <x v="0"/>
    <s v="Pagamento referente a divida da CV Telecom, conforme anexo."/>
  </r>
  <r>
    <x v="0"/>
    <n v="0"/>
    <n v="0"/>
    <n v="0"/>
    <n v="1500"/>
    <x v="5861"/>
    <x v="0"/>
    <x v="0"/>
    <x v="0"/>
    <s v="03.16.15"/>
    <x v="0"/>
    <x v="0"/>
    <x v="0"/>
    <s v="Direção Financeira"/>
    <s v="03.16.15"/>
    <s v="Direção Financeira"/>
    <s v="03.16.15"/>
    <x v="31"/>
    <x v="0"/>
    <x v="0"/>
    <x v="1"/>
    <x v="0"/>
    <x v="0"/>
    <x v="0"/>
    <x v="0"/>
    <x v="0"/>
    <s v="2024-01-30"/>
    <x v="0"/>
    <n v="1500"/>
    <x v="0"/>
    <m/>
    <x v="0"/>
    <m/>
    <x v="34"/>
    <n v="100477243"/>
    <x v="0"/>
    <x v="0"/>
    <s v="Direção Financeira"/>
    <s v="ORI"/>
    <x v="0"/>
    <m/>
    <x v="0"/>
    <x v="0"/>
    <x v="0"/>
    <x v="0"/>
    <x v="0"/>
    <x v="0"/>
    <x v="0"/>
    <x v="0"/>
    <x v="0"/>
    <x v="0"/>
    <x v="0"/>
    <s v="Direção Financeira"/>
    <x v="0"/>
    <x v="0"/>
    <x v="0"/>
    <x v="0"/>
    <x v="0"/>
    <x v="0"/>
    <x v="0"/>
    <x v="0"/>
    <x v="0"/>
    <x v="0"/>
    <x v="0"/>
    <x v="0"/>
    <s v="Pagamento a favor da Pensão Gonçalves, destinado a recarga de internet dados no tabletes dos técnicos de terreno, conforme anexo."/>
  </r>
  <r>
    <x v="0"/>
    <n v="0"/>
    <n v="0"/>
    <n v="0"/>
    <n v="5000"/>
    <x v="5862"/>
    <x v="0"/>
    <x v="0"/>
    <x v="0"/>
    <s v="03.16.15"/>
    <x v="0"/>
    <x v="0"/>
    <x v="0"/>
    <s v="Direção Financeira"/>
    <s v="03.16.15"/>
    <s v="Direção Financeira"/>
    <s v="03.16.15"/>
    <x v="31"/>
    <x v="0"/>
    <x v="0"/>
    <x v="1"/>
    <x v="0"/>
    <x v="0"/>
    <x v="0"/>
    <x v="0"/>
    <x v="0"/>
    <s v="2024-01-30"/>
    <x v="0"/>
    <n v="5000"/>
    <x v="0"/>
    <m/>
    <x v="0"/>
    <m/>
    <x v="21"/>
    <n v="100391960"/>
    <x v="0"/>
    <x v="0"/>
    <s v="Direção Financeira"/>
    <s v="ORI"/>
    <x v="0"/>
    <m/>
    <x v="0"/>
    <x v="0"/>
    <x v="0"/>
    <x v="0"/>
    <x v="0"/>
    <x v="0"/>
    <x v="0"/>
    <x v="0"/>
    <x v="0"/>
    <x v="0"/>
    <x v="0"/>
    <s v="Direção Financeira"/>
    <x v="0"/>
    <x v="0"/>
    <x v="0"/>
    <x v="0"/>
    <x v="0"/>
    <x v="0"/>
    <x v="0"/>
    <x v="0"/>
    <x v="0"/>
    <x v="0"/>
    <x v="0"/>
    <x v="0"/>
    <s v="Pagamento a favor da Cabo Verde Telecom, proveniente de recarga móvel, destinados aos serviços da Câmara, conforme anexo."/>
  </r>
  <r>
    <x v="0"/>
    <n v="0"/>
    <n v="0"/>
    <n v="0"/>
    <n v="5000"/>
    <x v="5863"/>
    <x v="0"/>
    <x v="0"/>
    <x v="0"/>
    <s v="01.25.05.12"/>
    <x v="10"/>
    <x v="3"/>
    <x v="3"/>
    <s v="Saúde"/>
    <s v="01.25.05"/>
    <s v="Saúde"/>
    <s v="01.25.05"/>
    <x v="7"/>
    <x v="0"/>
    <x v="4"/>
    <x v="4"/>
    <x v="0"/>
    <x v="1"/>
    <x v="0"/>
    <x v="0"/>
    <x v="3"/>
    <s v="2024-05-21"/>
    <x v="1"/>
    <n v="5000"/>
    <x v="0"/>
    <m/>
    <x v="0"/>
    <m/>
    <x v="655"/>
    <n v="100479648"/>
    <x v="0"/>
    <x v="0"/>
    <s v="Promoção e Inclusão Social"/>
    <s v="ORI"/>
    <x v="0"/>
    <m/>
    <x v="0"/>
    <x v="0"/>
    <x v="0"/>
    <x v="0"/>
    <x v="0"/>
    <x v="0"/>
    <x v="0"/>
    <x v="0"/>
    <x v="0"/>
    <x v="0"/>
    <x v="0"/>
    <s v="Promoção e Inclusão Social"/>
    <x v="0"/>
    <x v="0"/>
    <x v="0"/>
    <x v="0"/>
    <x v="1"/>
    <x v="0"/>
    <x v="0"/>
    <x v="0"/>
    <x v="0"/>
    <x v="0"/>
    <x v="0"/>
    <x v="0"/>
    <s v="Apoio a favor da senhora Eduarda Mendes Gomes, referente a uma assistência social, conforme anexo."/>
  </r>
  <r>
    <x v="1"/>
    <n v="0"/>
    <n v="0"/>
    <n v="0"/>
    <n v="41500"/>
    <x v="5864"/>
    <x v="0"/>
    <x v="0"/>
    <x v="0"/>
    <s v="01.25.02.23"/>
    <x v="12"/>
    <x v="3"/>
    <x v="3"/>
    <s v="desporto"/>
    <s v="01.25.02"/>
    <s v="desporto"/>
    <s v="01.25.02"/>
    <x v="1"/>
    <x v="0"/>
    <x v="0"/>
    <x v="0"/>
    <x v="0"/>
    <x v="1"/>
    <x v="1"/>
    <x v="0"/>
    <x v="4"/>
    <s v="2024-06-11"/>
    <x v="1"/>
    <n v="41500"/>
    <x v="0"/>
    <m/>
    <x v="0"/>
    <m/>
    <x v="225"/>
    <n v="100479134"/>
    <x v="0"/>
    <x v="0"/>
    <s v="Atividades desportivas e promoção do desporto no Concelho"/>
    <s v="ORI"/>
    <x v="0"/>
    <m/>
    <x v="0"/>
    <x v="0"/>
    <x v="0"/>
    <x v="0"/>
    <x v="0"/>
    <x v="0"/>
    <x v="0"/>
    <x v="0"/>
    <x v="0"/>
    <x v="0"/>
    <x v="0"/>
    <s v="Atividades desportivas e promoção do desporto no Concelho"/>
    <x v="0"/>
    <x v="0"/>
    <x v="0"/>
    <x v="0"/>
    <x v="1"/>
    <x v="0"/>
    <x v="0"/>
    <x v="0"/>
    <x v="0"/>
    <x v="0"/>
    <x v="0"/>
    <x v="0"/>
    <s v="Pagamento a favor  de Asso - Sport-Comércio, referente ao pagamento de 10 bolas de futsal adquiridos no âmbito do torneio futsal em Ribeireta Ponta Verde e Achada Monte, conforme anexo."/>
  </r>
  <r>
    <x v="0"/>
    <n v="0"/>
    <n v="0"/>
    <n v="0"/>
    <n v="25000"/>
    <x v="5865"/>
    <x v="0"/>
    <x v="0"/>
    <x v="0"/>
    <s v="01.25.03.12"/>
    <x v="6"/>
    <x v="3"/>
    <x v="3"/>
    <s v="Emprego e Formação profissional"/>
    <s v="01.25.03"/>
    <s v="Emprego e Formação profissional"/>
    <s v="01.25.03"/>
    <x v="4"/>
    <x v="0"/>
    <x v="2"/>
    <x v="2"/>
    <x v="0"/>
    <x v="1"/>
    <x v="0"/>
    <x v="0"/>
    <x v="10"/>
    <s v="2024-11-11"/>
    <x v="3"/>
    <n v="25000"/>
    <x v="0"/>
    <m/>
    <x v="0"/>
    <m/>
    <x v="656"/>
    <n v="100475820"/>
    <x v="0"/>
    <x v="0"/>
    <s v="Estágios Profissionais e Promoção de Emprego"/>
    <s v="ORI"/>
    <x v="0"/>
    <m/>
    <x v="0"/>
    <x v="0"/>
    <x v="0"/>
    <x v="0"/>
    <x v="0"/>
    <x v="0"/>
    <x v="0"/>
    <x v="0"/>
    <x v="0"/>
    <x v="0"/>
    <x v="0"/>
    <s v="Estágios Profissionais e Promoção de Emprego"/>
    <x v="0"/>
    <x v="0"/>
    <x v="0"/>
    <x v="0"/>
    <x v="1"/>
    <x v="0"/>
    <x v="0"/>
    <x v="0"/>
    <x v="0"/>
    <x v="0"/>
    <x v="0"/>
    <x v="0"/>
    <s v="Apoio social a favor da Sr. Ivanildo  Lázaro Furtado Dos Reis, para promoção de auto emprego, conforme anexo."/>
  </r>
  <r>
    <x v="0"/>
    <n v="0"/>
    <n v="0"/>
    <n v="0"/>
    <n v="89133"/>
    <x v="5866"/>
    <x v="0"/>
    <x v="0"/>
    <x v="0"/>
    <s v="03.16.15"/>
    <x v="0"/>
    <x v="0"/>
    <x v="0"/>
    <s v="Direção Financeira"/>
    <s v="03.16.15"/>
    <s v="Direção Financeira"/>
    <s v="03.16.15"/>
    <x v="75"/>
    <x v="0"/>
    <x v="2"/>
    <x v="16"/>
    <x v="0"/>
    <x v="0"/>
    <x v="0"/>
    <x v="0"/>
    <x v="11"/>
    <s v="2024-12-06"/>
    <x v="3"/>
    <n v="89133"/>
    <x v="0"/>
    <m/>
    <x v="0"/>
    <m/>
    <x v="525"/>
    <n v="100479678"/>
    <x v="0"/>
    <x v="0"/>
    <s v="Direção Financeira"/>
    <s v="ORI"/>
    <x v="0"/>
    <m/>
    <x v="0"/>
    <x v="0"/>
    <x v="0"/>
    <x v="0"/>
    <x v="0"/>
    <x v="0"/>
    <x v="0"/>
    <x v="0"/>
    <x v="0"/>
    <x v="0"/>
    <x v="0"/>
    <s v="Direção Financeira"/>
    <x v="0"/>
    <x v="0"/>
    <x v="0"/>
    <x v="0"/>
    <x v="0"/>
    <x v="0"/>
    <x v="0"/>
    <x v="1"/>
    <x v="0"/>
    <x v="0"/>
    <x v="0"/>
    <x v="0"/>
    <s v="Restituição a favor de Mai-Comercio Geral, referente pagamento da 3ª parte da compra e venda do terreno Lote Nº D1 Quarteirão D situado em Veneza.  "/>
  </r>
  <r>
    <x v="0"/>
    <n v="0"/>
    <n v="0"/>
    <n v="0"/>
    <n v="15556"/>
    <x v="5867"/>
    <x v="0"/>
    <x v="1"/>
    <x v="0"/>
    <s v="03.03.10"/>
    <x v="8"/>
    <x v="0"/>
    <x v="4"/>
    <s v="Receitas Da Câmara"/>
    <s v="03.03.10"/>
    <s v="Receitas Da Câmara"/>
    <s v="03.03.10"/>
    <x v="6"/>
    <x v="0"/>
    <x v="3"/>
    <x v="3"/>
    <x v="0"/>
    <x v="0"/>
    <x v="2"/>
    <x v="0"/>
    <x v="2"/>
    <s v="2024-02-06"/>
    <x v="0"/>
    <n v="15556"/>
    <x v="0"/>
    <m/>
    <x v="0"/>
    <m/>
    <x v="6"/>
    <n v="100474914"/>
    <x v="0"/>
    <x v="0"/>
    <s v="Receitas Da Câmara"/>
    <s v="EXT"/>
    <x v="0"/>
    <s v="RDC"/>
    <x v="0"/>
    <x v="0"/>
    <x v="0"/>
    <x v="0"/>
    <x v="0"/>
    <x v="0"/>
    <x v="0"/>
    <x v="0"/>
    <x v="0"/>
    <x v="0"/>
    <x v="0"/>
    <s v="Receitas Da Câmara"/>
    <x v="0"/>
    <x v="0"/>
    <x v="0"/>
    <x v="0"/>
    <x v="0"/>
    <x v="0"/>
    <x v="0"/>
    <x v="0"/>
    <x v="0"/>
    <x v="0"/>
    <x v="0"/>
    <x v="0"/>
    <s v="Recebimento de ROC 1500000264 RF CMSM, conforme anexo."/>
  </r>
  <r>
    <x v="0"/>
    <n v="0"/>
    <n v="0"/>
    <n v="0"/>
    <n v="6000"/>
    <x v="5868"/>
    <x v="0"/>
    <x v="0"/>
    <x v="0"/>
    <s v="01.25.05.12"/>
    <x v="10"/>
    <x v="3"/>
    <x v="3"/>
    <s v="Saúde"/>
    <s v="01.25.05"/>
    <s v="Saúde"/>
    <s v="01.25.05"/>
    <x v="7"/>
    <x v="0"/>
    <x v="4"/>
    <x v="4"/>
    <x v="0"/>
    <x v="1"/>
    <x v="0"/>
    <x v="0"/>
    <x v="6"/>
    <s v="2024-04-10"/>
    <x v="1"/>
    <n v="6000"/>
    <x v="0"/>
    <m/>
    <x v="0"/>
    <m/>
    <x v="127"/>
    <n v="100399700"/>
    <x v="0"/>
    <x v="0"/>
    <s v="Promoção e Inclusão Social"/>
    <s v="ORI"/>
    <x v="0"/>
    <m/>
    <x v="0"/>
    <x v="0"/>
    <x v="0"/>
    <x v="0"/>
    <x v="0"/>
    <x v="0"/>
    <x v="0"/>
    <x v="0"/>
    <x v="0"/>
    <x v="0"/>
    <x v="0"/>
    <s v="Promoção e Inclusão Social"/>
    <x v="0"/>
    <x v="0"/>
    <x v="0"/>
    <x v="0"/>
    <x v="1"/>
    <x v="0"/>
    <x v="0"/>
    <x v="0"/>
    <x v="0"/>
    <x v="0"/>
    <x v="0"/>
    <x v="0"/>
    <s v="Pagamento subsidio transporte a favor do senhor Vital Gonçalves, para realização de fisioterapia domiciliar para os doentes com necessidade de fisioterapia, no concelho de SM, nos dias 27 e 30 de março, e nos dias 03,07,10,14,17,21,24 e 28 de abril, conforme anexo."/>
  </r>
  <r>
    <x v="0"/>
    <n v="0"/>
    <n v="0"/>
    <n v="0"/>
    <n v="25031"/>
    <x v="5869"/>
    <x v="0"/>
    <x v="0"/>
    <x v="0"/>
    <s v="03.16.01"/>
    <x v="38"/>
    <x v="0"/>
    <x v="0"/>
    <s v="Assembleia Municipal"/>
    <s v="03.16.01"/>
    <s v="Assembleia Municipal"/>
    <s v="03.16.01"/>
    <x v="38"/>
    <x v="0"/>
    <x v="0"/>
    <x v="0"/>
    <x v="0"/>
    <x v="0"/>
    <x v="0"/>
    <x v="0"/>
    <x v="6"/>
    <s v="2024-04-17"/>
    <x v="1"/>
    <n v="25031"/>
    <x v="0"/>
    <m/>
    <x v="0"/>
    <m/>
    <x v="657"/>
    <n v="100386138"/>
    <x v="0"/>
    <x v="0"/>
    <s v="Assembleia Municipal"/>
    <s v="ORI"/>
    <x v="0"/>
    <s v="AM"/>
    <x v="0"/>
    <x v="0"/>
    <x v="0"/>
    <x v="0"/>
    <x v="0"/>
    <x v="0"/>
    <x v="0"/>
    <x v="0"/>
    <x v="0"/>
    <x v="0"/>
    <x v="0"/>
    <s v="Assembleia Municipal"/>
    <x v="0"/>
    <x v="0"/>
    <x v="0"/>
    <x v="0"/>
    <x v="0"/>
    <x v="0"/>
    <x v="0"/>
    <x v="0"/>
    <x v="0"/>
    <x v="0"/>
    <x v="0"/>
    <x v="0"/>
    <s v="Pagamento a favor da Riu Hotel e Resorts, referente ao pagamento a estadia da Senhora Presidente da Assembleia Municipal de São Miguel Leocádia Baptista Gomes Furtado de 08/04-10/04/24, conforme anexo."/>
  </r>
  <r>
    <x v="1"/>
    <n v="0"/>
    <n v="0"/>
    <n v="0"/>
    <n v="120293"/>
    <x v="5870"/>
    <x v="0"/>
    <x v="0"/>
    <x v="0"/>
    <s v="01.27.06.42"/>
    <x v="22"/>
    <x v="1"/>
    <x v="1"/>
    <s v="Requalificação Urbana e habitação"/>
    <s v="01.27.06"/>
    <s v="Requalificação Urbana e habitação"/>
    <s v="01.27.06"/>
    <x v="1"/>
    <x v="0"/>
    <x v="0"/>
    <x v="0"/>
    <x v="0"/>
    <x v="1"/>
    <x v="1"/>
    <x v="0"/>
    <x v="3"/>
    <s v="2024-05-24"/>
    <x v="1"/>
    <n v="120293"/>
    <x v="0"/>
    <m/>
    <x v="0"/>
    <m/>
    <x v="1"/>
    <n v="100476920"/>
    <x v="0"/>
    <x v="0"/>
    <s v="Manutenção do Estádio Municipal/Campos Futebol 11"/>
    <s v="ORI"/>
    <x v="0"/>
    <s v="MCF"/>
    <x v="0"/>
    <x v="0"/>
    <x v="0"/>
    <x v="0"/>
    <x v="0"/>
    <x v="0"/>
    <x v="0"/>
    <x v="0"/>
    <x v="0"/>
    <x v="0"/>
    <x v="0"/>
    <s v="Manutenção do Estádio Municipal/Campos Futebol 11"/>
    <x v="0"/>
    <x v="0"/>
    <x v="0"/>
    <x v="0"/>
    <x v="1"/>
    <x v="0"/>
    <x v="0"/>
    <x v="0"/>
    <x v="0"/>
    <x v="0"/>
    <x v="0"/>
    <x v="0"/>
    <s v="Pagamento a favor de Felisberto Auto, pela aquisição de combustíveis destinados a viatura afeto a obra de construção do campo de relvado sintético d Manguinho, conforme anexo."/>
  </r>
  <r>
    <x v="1"/>
    <n v="0"/>
    <n v="0"/>
    <n v="0"/>
    <n v="447014"/>
    <x v="5871"/>
    <x v="0"/>
    <x v="0"/>
    <x v="0"/>
    <s v="03.16.15"/>
    <x v="0"/>
    <x v="0"/>
    <x v="0"/>
    <s v="Direção Financeira"/>
    <s v="03.16.15"/>
    <s v="Direção Financeira"/>
    <s v="03.16.15"/>
    <x v="32"/>
    <x v="0"/>
    <x v="0"/>
    <x v="0"/>
    <x v="0"/>
    <x v="0"/>
    <x v="1"/>
    <x v="0"/>
    <x v="11"/>
    <s v="2024-12-30"/>
    <x v="3"/>
    <n v="447014"/>
    <x v="0"/>
    <m/>
    <x v="0"/>
    <m/>
    <x v="6"/>
    <n v="100474914"/>
    <x v="0"/>
    <x v="0"/>
    <s v="Direção Financeira"/>
    <s v="ORI"/>
    <x v="0"/>
    <m/>
    <x v="0"/>
    <x v="0"/>
    <x v="0"/>
    <x v="0"/>
    <x v="0"/>
    <x v="0"/>
    <x v="0"/>
    <x v="0"/>
    <x v="0"/>
    <x v="0"/>
    <x v="0"/>
    <s v="Direção Financeira"/>
    <x v="0"/>
    <x v="0"/>
    <x v="0"/>
    <x v="0"/>
    <x v="0"/>
    <x v="0"/>
    <x v="0"/>
    <x v="1"/>
    <x v="0"/>
    <x v="0"/>
    <x v="0"/>
    <x v="0"/>
    <s v="Pagamento amortização de empréstimos, conforme extrato em anexo."/>
  </r>
  <r>
    <x v="0"/>
    <n v="0"/>
    <n v="0"/>
    <n v="0"/>
    <n v="628333"/>
    <x v="5872"/>
    <x v="0"/>
    <x v="0"/>
    <x v="0"/>
    <s v="03.16.15"/>
    <x v="0"/>
    <x v="0"/>
    <x v="0"/>
    <s v="Direção Financeira"/>
    <s v="03.16.15"/>
    <s v="Direção Financeira"/>
    <s v="03.16.15"/>
    <x v="54"/>
    <x v="0"/>
    <x v="0"/>
    <x v="0"/>
    <x v="0"/>
    <x v="0"/>
    <x v="0"/>
    <x v="0"/>
    <x v="11"/>
    <s v="2024-12-30"/>
    <x v="3"/>
    <n v="628333"/>
    <x v="0"/>
    <m/>
    <x v="0"/>
    <m/>
    <x v="6"/>
    <n v="100474914"/>
    <x v="0"/>
    <x v="0"/>
    <s v="Direção Financeira"/>
    <s v="ORI"/>
    <x v="0"/>
    <m/>
    <x v="0"/>
    <x v="0"/>
    <x v="0"/>
    <x v="0"/>
    <x v="0"/>
    <x v="0"/>
    <x v="0"/>
    <x v="0"/>
    <x v="0"/>
    <x v="0"/>
    <x v="0"/>
    <s v="Direção Financeira"/>
    <x v="0"/>
    <x v="0"/>
    <x v="0"/>
    <x v="0"/>
    <x v="0"/>
    <x v="0"/>
    <x v="0"/>
    <x v="1"/>
    <x v="0"/>
    <x v="0"/>
    <x v="0"/>
    <x v="0"/>
    <s v="Pagamento de juros de empréstimos obtidos."/>
  </r>
  <r>
    <x v="1"/>
    <n v="0"/>
    <n v="0"/>
    <n v="0"/>
    <n v="100296"/>
    <x v="5873"/>
    <x v="0"/>
    <x v="0"/>
    <x v="0"/>
    <s v="03.16.15"/>
    <x v="0"/>
    <x v="0"/>
    <x v="0"/>
    <s v="Direção Financeira"/>
    <s v="03.16.15"/>
    <s v="Direção Financeira"/>
    <s v="03.16.15"/>
    <x v="55"/>
    <x v="0"/>
    <x v="0"/>
    <x v="0"/>
    <x v="0"/>
    <x v="0"/>
    <x v="1"/>
    <x v="0"/>
    <x v="6"/>
    <s v="2024-04-04"/>
    <x v="1"/>
    <n v="100296"/>
    <x v="0"/>
    <m/>
    <x v="0"/>
    <m/>
    <x v="6"/>
    <n v="100474914"/>
    <x v="0"/>
    <x v="0"/>
    <s v="Direção Financeira"/>
    <s v="ORI"/>
    <x v="0"/>
    <m/>
    <x v="0"/>
    <x v="0"/>
    <x v="0"/>
    <x v="0"/>
    <x v="0"/>
    <x v="0"/>
    <x v="0"/>
    <x v="0"/>
    <x v="0"/>
    <x v="0"/>
    <x v="0"/>
    <s v="Direção Financeira"/>
    <x v="0"/>
    <x v="0"/>
    <x v="0"/>
    <x v="0"/>
    <x v="0"/>
    <x v="0"/>
    <x v="0"/>
    <x v="1"/>
    <x v="0"/>
    <x v="0"/>
    <x v="0"/>
    <x v="0"/>
    <s v="Pagamento da divida com CV Telecom conforme anexo."/>
  </r>
  <r>
    <x v="0"/>
    <n v="0"/>
    <n v="0"/>
    <n v="0"/>
    <n v="5000"/>
    <x v="5874"/>
    <x v="0"/>
    <x v="1"/>
    <x v="0"/>
    <s v="03.03.10"/>
    <x v="8"/>
    <x v="0"/>
    <x v="4"/>
    <s v="Receitas Da Câmara"/>
    <s v="03.03.10"/>
    <s v="Receitas Da Câmara"/>
    <s v="03.03.10"/>
    <x v="57"/>
    <x v="0"/>
    <x v="3"/>
    <x v="12"/>
    <x v="0"/>
    <x v="0"/>
    <x v="2"/>
    <x v="0"/>
    <x v="6"/>
    <s v="2024-04-21"/>
    <x v="1"/>
    <n v="5000"/>
    <x v="0"/>
    <m/>
    <x v="0"/>
    <m/>
    <x v="6"/>
    <n v="100474914"/>
    <x v="0"/>
    <x v="0"/>
    <s v="Receitas Da Câmara"/>
    <s v="EXT"/>
    <x v="0"/>
    <s v="RDC"/>
    <x v="0"/>
    <x v="0"/>
    <x v="0"/>
    <x v="0"/>
    <x v="0"/>
    <x v="0"/>
    <x v="0"/>
    <x v="0"/>
    <x v="0"/>
    <x v="0"/>
    <x v="0"/>
    <s v="Receitas Da Câmara"/>
    <x v="0"/>
    <x v="0"/>
    <x v="0"/>
    <x v="0"/>
    <x v="0"/>
    <x v="0"/>
    <x v="0"/>
    <x v="0"/>
    <x v="0"/>
    <x v="0"/>
    <x v="0"/>
    <x v="0"/>
    <s v="Reposição do salario Amelia Soares Gomes Almeida, conforme anexo."/>
  </r>
  <r>
    <x v="0"/>
    <n v="0"/>
    <n v="0"/>
    <n v="0"/>
    <n v="53700"/>
    <x v="5875"/>
    <x v="0"/>
    <x v="0"/>
    <x v="0"/>
    <s v="01.27.04.03"/>
    <x v="4"/>
    <x v="1"/>
    <x v="1"/>
    <s v="Infra-Estruturas e Transportes"/>
    <s v="01.27.04"/>
    <s v="Infra-Estruturas e Transportes"/>
    <s v="01.27.04"/>
    <x v="4"/>
    <x v="0"/>
    <x v="2"/>
    <x v="2"/>
    <x v="0"/>
    <x v="1"/>
    <x v="0"/>
    <x v="0"/>
    <x v="10"/>
    <s v="2024-11-11"/>
    <x v="3"/>
    <n v="53700"/>
    <x v="0"/>
    <m/>
    <x v="0"/>
    <m/>
    <x v="27"/>
    <n v="100479096"/>
    <x v="0"/>
    <x v="0"/>
    <s v="Plano de emergencia da epoca de chuvas"/>
    <s v="ORI"/>
    <x v="0"/>
    <m/>
    <x v="0"/>
    <x v="0"/>
    <x v="0"/>
    <x v="0"/>
    <x v="0"/>
    <x v="0"/>
    <x v="0"/>
    <x v="0"/>
    <x v="0"/>
    <x v="0"/>
    <x v="0"/>
    <s v="Plano de emergencia da epoca de chuvas"/>
    <x v="0"/>
    <x v="0"/>
    <x v="0"/>
    <x v="0"/>
    <x v="1"/>
    <x v="0"/>
    <x v="0"/>
    <x v="0"/>
    <x v="0"/>
    <x v="0"/>
    <x v="0"/>
    <x v="0"/>
    <s v="Pagamento a favor de Preco Piquinoti, para a aquisição de 1 bomba de travão da Maquina Retroescavadora CAT 424D afeto as obras da CMSM, conforme anexo. "/>
  </r>
  <r>
    <x v="0"/>
    <n v="0"/>
    <n v="0"/>
    <n v="0"/>
    <n v="48820"/>
    <x v="5876"/>
    <x v="0"/>
    <x v="1"/>
    <x v="0"/>
    <s v="80.02.01"/>
    <x v="2"/>
    <x v="2"/>
    <x v="2"/>
    <s v="Retenções Iur"/>
    <s v="80.02.01"/>
    <s v="Retenções Iur"/>
    <s v="80.02.01"/>
    <x v="2"/>
    <x v="0"/>
    <x v="1"/>
    <x v="0"/>
    <x v="1"/>
    <x v="2"/>
    <x v="2"/>
    <x v="0"/>
    <x v="8"/>
    <s v="2024-10-25"/>
    <x v="3"/>
    <n v="48820"/>
    <x v="0"/>
    <m/>
    <x v="0"/>
    <m/>
    <x v="2"/>
    <n v="100474696"/>
    <x v="0"/>
    <x v="0"/>
    <s v="Retenções Iur"/>
    <s v="ORI"/>
    <x v="0"/>
    <s v="RIUR"/>
    <x v="0"/>
    <x v="0"/>
    <x v="0"/>
    <x v="0"/>
    <x v="0"/>
    <x v="0"/>
    <x v="0"/>
    <x v="0"/>
    <x v="0"/>
    <x v="0"/>
    <x v="0"/>
    <s v="Retenções Iur"/>
    <x v="0"/>
    <x v="0"/>
    <x v="0"/>
    <x v="0"/>
    <x v="2"/>
    <x v="0"/>
    <x v="0"/>
    <x v="0"/>
    <x v="0"/>
    <x v="1"/>
    <x v="0"/>
    <x v="0"/>
    <s v="RETENCAO OT"/>
  </r>
  <r>
    <x v="1"/>
    <n v="0"/>
    <n v="0"/>
    <n v="0"/>
    <n v="299779"/>
    <x v="5877"/>
    <x v="0"/>
    <x v="0"/>
    <x v="0"/>
    <s v="01.27.06.80"/>
    <x v="1"/>
    <x v="1"/>
    <x v="1"/>
    <s v="Requalificação Urbana e habitação"/>
    <s v="01.27.06"/>
    <s v="Requalificação Urbana e habitação"/>
    <s v="01.27.06"/>
    <x v="1"/>
    <x v="0"/>
    <x v="0"/>
    <x v="0"/>
    <x v="0"/>
    <x v="1"/>
    <x v="1"/>
    <x v="0"/>
    <x v="0"/>
    <s v="2024-01-05"/>
    <x v="0"/>
    <n v="299779"/>
    <x v="0"/>
    <m/>
    <x v="0"/>
    <m/>
    <x v="365"/>
    <n v="100394868"/>
    <x v="0"/>
    <x v="0"/>
    <s v="Requalificação Urbana de Veneza"/>
    <s v="ORI"/>
    <x v="0"/>
    <m/>
    <x v="0"/>
    <x v="0"/>
    <x v="0"/>
    <x v="0"/>
    <x v="0"/>
    <x v="0"/>
    <x v="0"/>
    <x v="0"/>
    <x v="0"/>
    <x v="0"/>
    <x v="0"/>
    <s v="Requalificação Urbana de Veneza"/>
    <x v="0"/>
    <x v="0"/>
    <x v="0"/>
    <x v="0"/>
    <x v="1"/>
    <x v="0"/>
    <x v="0"/>
    <x v="0"/>
    <x v="0"/>
    <x v="0"/>
    <x v="0"/>
    <x v="0"/>
    <s v="Pagamento a favor de Sita- Sociedade Industrial de Tintas- Sarl, para a aquisição de 34 balde de tinta cinaqua 15L para pinturas no âmbito da regeneração Urbana melhoramento das fachadas residenciais na Cidade, conforme anexo."/>
  </r>
  <r>
    <x v="0"/>
    <n v="0"/>
    <n v="0"/>
    <n v="0"/>
    <n v="2000"/>
    <x v="5878"/>
    <x v="0"/>
    <x v="0"/>
    <x v="0"/>
    <s v="03.16.15"/>
    <x v="0"/>
    <x v="0"/>
    <x v="0"/>
    <s v="Direção Financeira"/>
    <s v="03.16.15"/>
    <s v="Direção Financeira"/>
    <s v="03.16.15"/>
    <x v="43"/>
    <x v="0"/>
    <x v="0"/>
    <x v="1"/>
    <x v="0"/>
    <x v="0"/>
    <x v="0"/>
    <x v="0"/>
    <x v="6"/>
    <s v="2024-04-19"/>
    <x v="1"/>
    <n v="2000"/>
    <x v="0"/>
    <m/>
    <x v="0"/>
    <m/>
    <x v="658"/>
    <n v="100479568"/>
    <x v="0"/>
    <x v="0"/>
    <s v="Direção Financeira"/>
    <s v="ORI"/>
    <x v="0"/>
    <m/>
    <x v="0"/>
    <x v="0"/>
    <x v="0"/>
    <x v="0"/>
    <x v="0"/>
    <x v="0"/>
    <x v="0"/>
    <x v="0"/>
    <x v="0"/>
    <x v="0"/>
    <x v="0"/>
    <s v="Direção Financeira"/>
    <x v="0"/>
    <x v="0"/>
    <x v="0"/>
    <x v="0"/>
    <x v="0"/>
    <x v="0"/>
    <x v="0"/>
    <x v="0"/>
    <x v="0"/>
    <x v="0"/>
    <x v="0"/>
    <x v="0"/>
    <s v="Pagamento a favor do fiscal carolino Miranda, pelo serviços prestados em colaboração com a equipa da fiscalização, conforme anexo."/>
  </r>
  <r>
    <x v="0"/>
    <n v="0"/>
    <n v="0"/>
    <n v="0"/>
    <n v="3500"/>
    <x v="5879"/>
    <x v="0"/>
    <x v="0"/>
    <x v="0"/>
    <s v="03.16.15"/>
    <x v="0"/>
    <x v="0"/>
    <x v="0"/>
    <s v="Direção Financeira"/>
    <s v="03.16.15"/>
    <s v="Direção Financeira"/>
    <s v="03.16.15"/>
    <x v="41"/>
    <x v="0"/>
    <x v="0"/>
    <x v="1"/>
    <x v="0"/>
    <x v="0"/>
    <x v="0"/>
    <x v="0"/>
    <x v="6"/>
    <s v="2024-04-29"/>
    <x v="1"/>
    <n v="3500"/>
    <x v="0"/>
    <m/>
    <x v="0"/>
    <m/>
    <x v="444"/>
    <n v="100478803"/>
    <x v="0"/>
    <x v="0"/>
    <s v="Direção Financeira"/>
    <s v="ORI"/>
    <x v="0"/>
    <m/>
    <x v="0"/>
    <x v="0"/>
    <x v="0"/>
    <x v="0"/>
    <x v="0"/>
    <x v="0"/>
    <x v="0"/>
    <x v="0"/>
    <x v="0"/>
    <x v="0"/>
    <x v="0"/>
    <s v="Direção Financeira"/>
    <x v="0"/>
    <x v="0"/>
    <x v="0"/>
    <x v="0"/>
    <x v="0"/>
    <x v="0"/>
    <x v="0"/>
    <x v="0"/>
    <x v="0"/>
    <x v="0"/>
    <x v="0"/>
    <x v="0"/>
    <s v="Pagamento referente a aquisição de serviço de conserto de luz de stop-ré e farolinho da viatura ST-94-OL, afeto ao serviço da CMSM, conforme anexo."/>
  </r>
  <r>
    <x v="0"/>
    <n v="0"/>
    <n v="0"/>
    <n v="0"/>
    <n v="44572"/>
    <x v="5880"/>
    <x v="0"/>
    <x v="0"/>
    <x v="0"/>
    <s v="03.16.15"/>
    <x v="0"/>
    <x v="0"/>
    <x v="0"/>
    <s v="Direção Financeira"/>
    <s v="03.16.15"/>
    <s v="Direção Financeira"/>
    <s v="03.16.15"/>
    <x v="3"/>
    <x v="0"/>
    <x v="0"/>
    <x v="1"/>
    <x v="0"/>
    <x v="0"/>
    <x v="0"/>
    <x v="0"/>
    <x v="3"/>
    <s v="2024-05-03"/>
    <x v="1"/>
    <n v="44572"/>
    <x v="0"/>
    <m/>
    <x v="0"/>
    <m/>
    <x v="156"/>
    <n v="100479531"/>
    <x v="0"/>
    <x v="0"/>
    <s v="Direção Financeira"/>
    <s v="ORI"/>
    <x v="0"/>
    <m/>
    <x v="0"/>
    <x v="0"/>
    <x v="0"/>
    <x v="0"/>
    <x v="0"/>
    <x v="0"/>
    <x v="0"/>
    <x v="0"/>
    <x v="0"/>
    <x v="0"/>
    <x v="0"/>
    <s v="Direção Financeira"/>
    <x v="0"/>
    <x v="0"/>
    <x v="0"/>
    <x v="0"/>
    <x v="0"/>
    <x v="0"/>
    <x v="0"/>
    <x v="0"/>
    <x v="0"/>
    <x v="0"/>
    <x v="0"/>
    <x v="0"/>
    <s v="Pagamento referente a taxa de alteração de bilhete de viagem internacional, a favor da senhora Anila Rodrigues, por motivos profissional, conforme anexo."/>
  </r>
  <r>
    <x v="0"/>
    <n v="0"/>
    <n v="0"/>
    <n v="0"/>
    <n v="26450"/>
    <x v="5881"/>
    <x v="0"/>
    <x v="0"/>
    <x v="0"/>
    <s v="03.16.15"/>
    <x v="0"/>
    <x v="0"/>
    <x v="0"/>
    <s v="Direção Financeira"/>
    <s v="03.16.15"/>
    <s v="Direção Financeira"/>
    <s v="03.16.15"/>
    <x v="41"/>
    <x v="0"/>
    <x v="0"/>
    <x v="1"/>
    <x v="0"/>
    <x v="0"/>
    <x v="0"/>
    <x v="0"/>
    <x v="3"/>
    <s v="2024-05-06"/>
    <x v="1"/>
    <n v="26450"/>
    <x v="0"/>
    <m/>
    <x v="0"/>
    <m/>
    <x v="22"/>
    <n v="100478657"/>
    <x v="0"/>
    <x v="0"/>
    <s v="Direção Financeira"/>
    <s v="ORI"/>
    <x v="0"/>
    <m/>
    <x v="0"/>
    <x v="0"/>
    <x v="0"/>
    <x v="0"/>
    <x v="0"/>
    <x v="0"/>
    <x v="0"/>
    <x v="0"/>
    <x v="0"/>
    <x v="0"/>
    <x v="0"/>
    <s v="Direção Financeira"/>
    <x v="0"/>
    <x v="0"/>
    <x v="0"/>
    <x v="0"/>
    <x v="0"/>
    <x v="0"/>
    <x v="0"/>
    <x v="0"/>
    <x v="0"/>
    <x v="0"/>
    <x v="0"/>
    <x v="0"/>
    <s v="Pagamento a favor da Translux Comércio e serviços, pelo serviço de conservação e reparação da viatura, conforme anexo."/>
  </r>
  <r>
    <x v="0"/>
    <n v="0"/>
    <n v="0"/>
    <n v="0"/>
    <n v="20961"/>
    <x v="5882"/>
    <x v="0"/>
    <x v="0"/>
    <x v="0"/>
    <s v="03.16.15"/>
    <x v="0"/>
    <x v="0"/>
    <x v="0"/>
    <s v="Direção Financeira"/>
    <s v="03.16.15"/>
    <s v="Direção Financeira"/>
    <s v="03.16.15"/>
    <x v="53"/>
    <x v="0"/>
    <x v="0"/>
    <x v="0"/>
    <x v="0"/>
    <x v="0"/>
    <x v="0"/>
    <x v="0"/>
    <x v="3"/>
    <s v="2024-05-06"/>
    <x v="1"/>
    <n v="20961"/>
    <x v="0"/>
    <m/>
    <x v="0"/>
    <m/>
    <x v="659"/>
    <n v="100479552"/>
    <x v="0"/>
    <x v="0"/>
    <s v="Direção Financeira"/>
    <s v="ORI"/>
    <x v="0"/>
    <m/>
    <x v="0"/>
    <x v="0"/>
    <x v="0"/>
    <x v="0"/>
    <x v="0"/>
    <x v="0"/>
    <x v="0"/>
    <x v="0"/>
    <x v="0"/>
    <x v="0"/>
    <x v="0"/>
    <s v="Direção Financeira"/>
    <x v="0"/>
    <x v="0"/>
    <x v="0"/>
    <x v="0"/>
    <x v="0"/>
    <x v="0"/>
    <x v="0"/>
    <x v="0"/>
    <x v="0"/>
    <x v="0"/>
    <x v="0"/>
    <x v="0"/>
    <s v="Pagamento a favor da Sra. Madalena Morreno Perreira, pela aquisição de 2 computador portátil para os serviços da CMSM, conforme anexo."/>
  </r>
  <r>
    <x v="0"/>
    <n v="0"/>
    <n v="0"/>
    <n v="0"/>
    <n v="2500"/>
    <x v="5883"/>
    <x v="0"/>
    <x v="0"/>
    <x v="0"/>
    <s v="01.25.05.09"/>
    <x v="26"/>
    <x v="3"/>
    <x v="3"/>
    <s v="Saúde"/>
    <s v="01.25.05"/>
    <s v="Saúde"/>
    <s v="01.25.05"/>
    <x v="7"/>
    <x v="0"/>
    <x v="4"/>
    <x v="4"/>
    <x v="0"/>
    <x v="1"/>
    <x v="0"/>
    <x v="0"/>
    <x v="3"/>
    <s v="2024-05-30"/>
    <x v="1"/>
    <n v="2500"/>
    <x v="0"/>
    <m/>
    <x v="0"/>
    <m/>
    <x v="660"/>
    <n v="100343249"/>
    <x v="0"/>
    <x v="0"/>
    <s v="Apoio a Consultas de Especialidade e Medicamentos"/>
    <s v="ORI"/>
    <x v="0"/>
    <s v="ACE"/>
    <x v="0"/>
    <x v="0"/>
    <x v="0"/>
    <x v="0"/>
    <x v="0"/>
    <x v="0"/>
    <x v="0"/>
    <x v="0"/>
    <x v="0"/>
    <x v="0"/>
    <x v="0"/>
    <s v="Apoio a Consultas de Especialidade e Medicamentos"/>
    <x v="0"/>
    <x v="0"/>
    <x v="0"/>
    <x v="0"/>
    <x v="1"/>
    <x v="0"/>
    <x v="0"/>
    <x v="0"/>
    <x v="0"/>
    <x v="0"/>
    <x v="0"/>
    <x v="0"/>
    <s v="Apoio a favor da senhora Silvina Oliveira, para realização de ecografia do filho Rubem Andrade, conforme anexo. "/>
  </r>
  <r>
    <x v="0"/>
    <n v="0"/>
    <n v="0"/>
    <n v="0"/>
    <n v="1656"/>
    <x v="5884"/>
    <x v="0"/>
    <x v="0"/>
    <x v="0"/>
    <s v="03.16.15"/>
    <x v="0"/>
    <x v="0"/>
    <x v="0"/>
    <s v="Direção Financeira"/>
    <s v="03.16.15"/>
    <s v="Direção Financeira"/>
    <s v="03.16.15"/>
    <x v="58"/>
    <x v="0"/>
    <x v="0"/>
    <x v="1"/>
    <x v="0"/>
    <x v="0"/>
    <x v="0"/>
    <x v="0"/>
    <x v="9"/>
    <s v="2024-07-03"/>
    <x v="2"/>
    <n v="1656"/>
    <x v="0"/>
    <m/>
    <x v="0"/>
    <m/>
    <x v="89"/>
    <n v="100391565"/>
    <x v="0"/>
    <x v="0"/>
    <s v="Direção Financeira"/>
    <s v="ORI"/>
    <x v="0"/>
    <m/>
    <x v="0"/>
    <x v="0"/>
    <x v="0"/>
    <x v="0"/>
    <x v="0"/>
    <x v="0"/>
    <x v="0"/>
    <x v="0"/>
    <x v="0"/>
    <x v="0"/>
    <x v="0"/>
    <s v="Direção Financeira"/>
    <x v="0"/>
    <x v="0"/>
    <x v="0"/>
    <x v="0"/>
    <x v="0"/>
    <x v="0"/>
    <x v="0"/>
    <x v="0"/>
    <x v="0"/>
    <x v="0"/>
    <x v="0"/>
    <x v="0"/>
    <s v="Pagamento referente a publicação B.O, IIª SÉRIE, Comunicado de regresso, 02/2024 Odmisa Santos, conforme fatura em anexo."/>
  </r>
  <r>
    <x v="0"/>
    <n v="0"/>
    <n v="0"/>
    <n v="0"/>
    <n v="3000"/>
    <x v="5885"/>
    <x v="0"/>
    <x v="0"/>
    <x v="0"/>
    <s v="03.16.15"/>
    <x v="0"/>
    <x v="0"/>
    <x v="0"/>
    <s v="Direção Financeira"/>
    <s v="03.16.15"/>
    <s v="Direção Financeira"/>
    <s v="03.16.15"/>
    <x v="52"/>
    <x v="0"/>
    <x v="0"/>
    <x v="0"/>
    <x v="0"/>
    <x v="0"/>
    <x v="0"/>
    <x v="0"/>
    <x v="11"/>
    <s v="2024-12-27"/>
    <x v="3"/>
    <n v="3000"/>
    <x v="0"/>
    <m/>
    <x v="0"/>
    <m/>
    <x v="89"/>
    <n v="100391565"/>
    <x v="0"/>
    <x v="0"/>
    <s v="Direção Financeira"/>
    <s v="ORI"/>
    <x v="0"/>
    <m/>
    <x v="0"/>
    <x v="0"/>
    <x v="0"/>
    <x v="0"/>
    <x v="0"/>
    <x v="0"/>
    <x v="0"/>
    <x v="0"/>
    <x v="0"/>
    <x v="0"/>
    <x v="0"/>
    <s v="Direção Financeira"/>
    <x v="0"/>
    <x v="0"/>
    <x v="0"/>
    <x v="0"/>
    <x v="0"/>
    <x v="0"/>
    <x v="0"/>
    <x v="0"/>
    <x v="0"/>
    <x v="0"/>
    <x v="0"/>
    <x v="0"/>
    <s v="Pagamento a favor de IMPRENSA NACIONAL DE CABO VERDE, pela a aquisição de 20 caderneta modelo 19 para os serviços de cobrança de parque da CMSM, confrome anexo."/>
  </r>
  <r>
    <x v="1"/>
    <n v="0"/>
    <n v="0"/>
    <n v="0"/>
    <n v="20000000"/>
    <x v="5886"/>
    <x v="0"/>
    <x v="0"/>
    <x v="0"/>
    <s v="03.16.15"/>
    <x v="0"/>
    <x v="0"/>
    <x v="0"/>
    <s v="Direção Financeira"/>
    <s v="03.16.15"/>
    <s v="Direção Financeira"/>
    <s v="03.16.15"/>
    <x v="32"/>
    <x v="0"/>
    <x v="0"/>
    <x v="0"/>
    <x v="0"/>
    <x v="0"/>
    <x v="1"/>
    <x v="0"/>
    <x v="1"/>
    <s v="2024-03-07"/>
    <x v="0"/>
    <n v="20000000"/>
    <x v="0"/>
    <m/>
    <x v="0"/>
    <m/>
    <x v="6"/>
    <n v="100474914"/>
    <x v="0"/>
    <x v="0"/>
    <s v="Direção Financeira"/>
    <s v="ORI"/>
    <x v="0"/>
    <m/>
    <x v="0"/>
    <x v="0"/>
    <x v="0"/>
    <x v="0"/>
    <x v="0"/>
    <x v="0"/>
    <x v="0"/>
    <x v="0"/>
    <x v="0"/>
    <x v="0"/>
    <x v="0"/>
    <s v="Direção Financeira"/>
    <x v="0"/>
    <x v="0"/>
    <x v="0"/>
    <x v="0"/>
    <x v="0"/>
    <x v="0"/>
    <x v="0"/>
    <x v="1"/>
    <x v="0"/>
    <x v="0"/>
    <x v="0"/>
    <x v="0"/>
    <s v="Pagamento referente a 2ª liquidação credito cc fundo ambiente, conforme anexo."/>
  </r>
  <r>
    <x v="0"/>
    <n v="0"/>
    <n v="0"/>
    <n v="0"/>
    <n v="4500"/>
    <x v="5887"/>
    <x v="0"/>
    <x v="1"/>
    <x v="0"/>
    <s v="80.02.01"/>
    <x v="2"/>
    <x v="2"/>
    <x v="2"/>
    <s v="Retenções Iur"/>
    <s v="80.02.01"/>
    <s v="Retenções Iur"/>
    <s v="80.02.01"/>
    <x v="2"/>
    <x v="0"/>
    <x v="1"/>
    <x v="0"/>
    <x v="1"/>
    <x v="2"/>
    <x v="2"/>
    <x v="0"/>
    <x v="2"/>
    <s v="2024-02-28"/>
    <x v="0"/>
    <n v="4500"/>
    <x v="0"/>
    <m/>
    <x v="0"/>
    <m/>
    <x v="2"/>
    <n v="100474696"/>
    <x v="0"/>
    <x v="0"/>
    <s v="Retenções Iur"/>
    <s v="ORI"/>
    <x v="0"/>
    <s v="RIUR"/>
    <x v="0"/>
    <x v="0"/>
    <x v="0"/>
    <x v="0"/>
    <x v="0"/>
    <x v="0"/>
    <x v="0"/>
    <x v="0"/>
    <x v="0"/>
    <x v="0"/>
    <x v="0"/>
    <s v="Retenções Iur"/>
    <x v="0"/>
    <x v="0"/>
    <x v="0"/>
    <x v="0"/>
    <x v="2"/>
    <x v="0"/>
    <x v="0"/>
    <x v="0"/>
    <x v="0"/>
    <x v="1"/>
    <x v="0"/>
    <x v="0"/>
    <s v="RETENCAO OT"/>
  </r>
  <r>
    <x v="0"/>
    <n v="0"/>
    <n v="0"/>
    <n v="0"/>
    <n v="22632"/>
    <x v="5888"/>
    <x v="0"/>
    <x v="0"/>
    <x v="0"/>
    <s v="03.16.25"/>
    <x v="23"/>
    <x v="0"/>
    <x v="0"/>
    <s v="Direção dos  Recursos Humanos"/>
    <s v="03.16.25"/>
    <s v="Direção dos  Recursos Humanos"/>
    <s v="03.16.25"/>
    <x v="44"/>
    <x v="0"/>
    <x v="0"/>
    <x v="0"/>
    <x v="0"/>
    <x v="0"/>
    <x v="0"/>
    <x v="0"/>
    <x v="3"/>
    <s v="2024-05-02"/>
    <x v="1"/>
    <n v="22632"/>
    <x v="0"/>
    <m/>
    <x v="0"/>
    <m/>
    <x v="305"/>
    <n v="100404863"/>
    <x v="0"/>
    <x v="0"/>
    <s v="Direção dos  Recursos Humanos"/>
    <s v="ORI"/>
    <x v="0"/>
    <m/>
    <x v="0"/>
    <x v="0"/>
    <x v="0"/>
    <x v="0"/>
    <x v="0"/>
    <x v="0"/>
    <x v="0"/>
    <x v="0"/>
    <x v="0"/>
    <x v="0"/>
    <x v="0"/>
    <s v="Direção dos  Recursos Humanos"/>
    <x v="0"/>
    <x v="0"/>
    <x v="0"/>
    <x v="0"/>
    <x v="0"/>
    <x v="0"/>
    <x v="0"/>
    <x v="0"/>
    <x v="0"/>
    <x v="0"/>
    <x v="0"/>
    <x v="0"/>
    <s v="Liquidação proveniente pagamento de ultima tranche de retroativo implementação de PCCS janeiro de 2012 a outubro de 2014, conforme anexo."/>
  </r>
  <r>
    <x v="0"/>
    <n v="0"/>
    <n v="0"/>
    <n v="0"/>
    <n v="2700"/>
    <x v="5889"/>
    <x v="0"/>
    <x v="1"/>
    <x v="0"/>
    <s v="80.02.01"/>
    <x v="2"/>
    <x v="2"/>
    <x v="2"/>
    <s v="Retenções Iur"/>
    <s v="80.02.01"/>
    <s v="Retenções Iur"/>
    <s v="80.02.01"/>
    <x v="2"/>
    <x v="0"/>
    <x v="1"/>
    <x v="0"/>
    <x v="1"/>
    <x v="2"/>
    <x v="2"/>
    <x v="0"/>
    <x v="3"/>
    <s v="2024-05-24"/>
    <x v="1"/>
    <n v="2700"/>
    <x v="0"/>
    <m/>
    <x v="0"/>
    <m/>
    <x v="2"/>
    <n v="100474696"/>
    <x v="0"/>
    <x v="0"/>
    <s v="Retenções Iur"/>
    <s v="ORI"/>
    <x v="0"/>
    <s v="RIUR"/>
    <x v="0"/>
    <x v="0"/>
    <x v="0"/>
    <x v="0"/>
    <x v="0"/>
    <x v="0"/>
    <x v="0"/>
    <x v="0"/>
    <x v="0"/>
    <x v="0"/>
    <x v="0"/>
    <s v="Retenções Iur"/>
    <x v="0"/>
    <x v="0"/>
    <x v="0"/>
    <x v="0"/>
    <x v="2"/>
    <x v="0"/>
    <x v="0"/>
    <x v="0"/>
    <x v="0"/>
    <x v="1"/>
    <x v="0"/>
    <x v="0"/>
    <s v="RETENCAO OT"/>
  </r>
  <r>
    <x v="0"/>
    <n v="0"/>
    <n v="0"/>
    <n v="0"/>
    <n v="4000"/>
    <x v="5890"/>
    <x v="0"/>
    <x v="0"/>
    <x v="0"/>
    <s v="03.16.15"/>
    <x v="0"/>
    <x v="0"/>
    <x v="0"/>
    <s v="Direção Financeira"/>
    <s v="03.16.15"/>
    <s v="Direção Financeira"/>
    <s v="03.16.15"/>
    <x v="39"/>
    <x v="0"/>
    <x v="0"/>
    <x v="1"/>
    <x v="1"/>
    <x v="0"/>
    <x v="0"/>
    <x v="0"/>
    <x v="8"/>
    <s v="2024-10-17"/>
    <x v="3"/>
    <n v="4000"/>
    <x v="0"/>
    <m/>
    <x v="0"/>
    <m/>
    <x v="47"/>
    <n v="100479698"/>
    <x v="0"/>
    <x v="0"/>
    <s v="Direção Financeira"/>
    <s v="ORI"/>
    <x v="0"/>
    <m/>
    <x v="0"/>
    <x v="0"/>
    <x v="0"/>
    <x v="0"/>
    <x v="0"/>
    <x v="0"/>
    <x v="0"/>
    <x v="0"/>
    <x v="0"/>
    <x v="0"/>
    <x v="0"/>
    <s v="Direção Financeira"/>
    <x v="0"/>
    <x v="0"/>
    <x v="0"/>
    <x v="0"/>
    <x v="0"/>
    <x v="0"/>
    <x v="0"/>
    <x v="0"/>
    <x v="0"/>
    <x v="0"/>
    <x v="0"/>
    <x v="0"/>
    <s v="Pagamento a favor d a EDECV, referente o carregamento de energia no elétrica, no jardim infantil de Porto, conforme anexo."/>
  </r>
  <r>
    <x v="0"/>
    <n v="0"/>
    <n v="0"/>
    <n v="0"/>
    <n v="2400"/>
    <x v="5891"/>
    <x v="0"/>
    <x v="1"/>
    <x v="0"/>
    <s v="80.02.01"/>
    <x v="2"/>
    <x v="2"/>
    <x v="2"/>
    <s v="Retenções Iur"/>
    <s v="80.02.01"/>
    <s v="Retenções Iur"/>
    <s v="80.02.01"/>
    <x v="2"/>
    <x v="0"/>
    <x v="1"/>
    <x v="0"/>
    <x v="1"/>
    <x v="2"/>
    <x v="2"/>
    <x v="0"/>
    <x v="11"/>
    <s v="2024-12-04"/>
    <x v="3"/>
    <n v="2400"/>
    <x v="0"/>
    <m/>
    <x v="0"/>
    <m/>
    <x v="2"/>
    <n v="100474696"/>
    <x v="0"/>
    <x v="0"/>
    <s v="Retenções Iur"/>
    <s v="ORI"/>
    <x v="0"/>
    <s v="RIUR"/>
    <x v="0"/>
    <x v="0"/>
    <x v="0"/>
    <x v="0"/>
    <x v="0"/>
    <x v="0"/>
    <x v="0"/>
    <x v="0"/>
    <x v="0"/>
    <x v="0"/>
    <x v="0"/>
    <s v="Retenções Iur"/>
    <x v="0"/>
    <x v="0"/>
    <x v="0"/>
    <x v="0"/>
    <x v="2"/>
    <x v="0"/>
    <x v="0"/>
    <x v="0"/>
    <x v="0"/>
    <x v="1"/>
    <x v="0"/>
    <x v="0"/>
    <s v="RETENCAO OT"/>
  </r>
  <r>
    <x v="0"/>
    <n v="0"/>
    <n v="0"/>
    <n v="0"/>
    <n v="1800"/>
    <x v="5892"/>
    <x v="0"/>
    <x v="1"/>
    <x v="0"/>
    <s v="80.02.01"/>
    <x v="2"/>
    <x v="2"/>
    <x v="2"/>
    <s v="Retenções Iur"/>
    <s v="80.02.01"/>
    <s v="Retenções Iur"/>
    <s v="80.02.01"/>
    <x v="2"/>
    <x v="0"/>
    <x v="1"/>
    <x v="0"/>
    <x v="1"/>
    <x v="2"/>
    <x v="2"/>
    <x v="0"/>
    <x v="10"/>
    <s v="2024-11-06"/>
    <x v="3"/>
    <n v="1800"/>
    <x v="0"/>
    <m/>
    <x v="0"/>
    <m/>
    <x v="2"/>
    <n v="100474696"/>
    <x v="0"/>
    <x v="0"/>
    <s v="Retenções Iur"/>
    <s v="ORI"/>
    <x v="0"/>
    <s v="RIUR"/>
    <x v="0"/>
    <x v="0"/>
    <x v="0"/>
    <x v="0"/>
    <x v="0"/>
    <x v="0"/>
    <x v="0"/>
    <x v="0"/>
    <x v="0"/>
    <x v="0"/>
    <x v="0"/>
    <s v="Retenções Iur"/>
    <x v="0"/>
    <x v="0"/>
    <x v="0"/>
    <x v="0"/>
    <x v="2"/>
    <x v="0"/>
    <x v="0"/>
    <x v="0"/>
    <x v="0"/>
    <x v="1"/>
    <x v="0"/>
    <x v="0"/>
    <s v="RETENCAO OT"/>
  </r>
  <r>
    <x v="0"/>
    <n v="0"/>
    <n v="0"/>
    <n v="0"/>
    <n v="10925090"/>
    <x v="5893"/>
    <x v="0"/>
    <x v="1"/>
    <x v="0"/>
    <s v="03.03.10"/>
    <x v="8"/>
    <x v="0"/>
    <x v="4"/>
    <s v="Receitas Da Câmara"/>
    <s v="03.03.10"/>
    <s v="Receitas Da Câmara"/>
    <s v="03.03.10"/>
    <x v="45"/>
    <x v="0"/>
    <x v="6"/>
    <x v="10"/>
    <x v="0"/>
    <x v="0"/>
    <x v="2"/>
    <x v="0"/>
    <x v="9"/>
    <s v="2024-07-26"/>
    <x v="2"/>
    <n v="10925090"/>
    <x v="0"/>
    <m/>
    <x v="0"/>
    <m/>
    <x v="6"/>
    <n v="100474914"/>
    <x v="0"/>
    <x v="0"/>
    <s v="Receitas Da Câmara"/>
    <s v="EXT"/>
    <x v="0"/>
    <s v="RDC"/>
    <x v="0"/>
    <x v="0"/>
    <x v="0"/>
    <x v="0"/>
    <x v="0"/>
    <x v="0"/>
    <x v="0"/>
    <x v="0"/>
    <x v="0"/>
    <x v="0"/>
    <x v="0"/>
    <s v="Receitas Da Câmara"/>
    <x v="0"/>
    <x v="0"/>
    <x v="0"/>
    <x v="0"/>
    <x v="0"/>
    <x v="0"/>
    <x v="0"/>
    <x v="0"/>
    <x v="0"/>
    <x v="0"/>
    <x v="0"/>
    <x v="0"/>
    <s v="_x0009_Transferência de FFM Julho, conforme anexo. "/>
  </r>
  <r>
    <x v="1"/>
    <n v="0"/>
    <n v="0"/>
    <n v="0"/>
    <n v="200000"/>
    <x v="5894"/>
    <x v="0"/>
    <x v="1"/>
    <x v="0"/>
    <s v="03.03.10"/>
    <x v="8"/>
    <x v="0"/>
    <x v="4"/>
    <s v="Receitas Da Câmara"/>
    <s v="03.03.10"/>
    <s v="Receitas Da Câmara"/>
    <s v="03.03.10"/>
    <x v="56"/>
    <x v="0"/>
    <x v="6"/>
    <x v="10"/>
    <x v="0"/>
    <x v="0"/>
    <x v="2"/>
    <x v="0"/>
    <x v="0"/>
    <s v="2024-01-22"/>
    <x v="0"/>
    <n v="200000"/>
    <x v="0"/>
    <m/>
    <x v="0"/>
    <m/>
    <x v="6"/>
    <n v="100474914"/>
    <x v="0"/>
    <x v="0"/>
    <s v="Receitas Da Câmara"/>
    <s v="EXT"/>
    <x v="0"/>
    <s v="RDC"/>
    <x v="0"/>
    <x v="0"/>
    <x v="0"/>
    <x v="0"/>
    <x v="0"/>
    <x v="0"/>
    <x v="0"/>
    <x v="0"/>
    <x v="0"/>
    <x v="0"/>
    <x v="0"/>
    <s v="Receitas Da Câmara"/>
    <x v="0"/>
    <x v="0"/>
    <x v="0"/>
    <x v="0"/>
    <x v="0"/>
    <x v="0"/>
    <x v="0"/>
    <x v="0"/>
    <x v="0"/>
    <x v="0"/>
    <x v="0"/>
    <x v="0"/>
    <s v="Recebimento do apoio F, conforme anexo."/>
  </r>
  <r>
    <x v="0"/>
    <n v="0"/>
    <n v="0"/>
    <n v="0"/>
    <n v="6000"/>
    <x v="5895"/>
    <x v="0"/>
    <x v="0"/>
    <x v="0"/>
    <s v="01.25.05.12"/>
    <x v="10"/>
    <x v="3"/>
    <x v="3"/>
    <s v="Saúde"/>
    <s v="01.25.05"/>
    <s v="Saúde"/>
    <s v="01.25.05"/>
    <x v="7"/>
    <x v="0"/>
    <x v="4"/>
    <x v="4"/>
    <x v="0"/>
    <x v="1"/>
    <x v="0"/>
    <x v="0"/>
    <x v="1"/>
    <s v="2024-03-05"/>
    <x v="0"/>
    <n v="6000"/>
    <x v="0"/>
    <m/>
    <x v="0"/>
    <m/>
    <x v="28"/>
    <n v="100479335"/>
    <x v="0"/>
    <x v="0"/>
    <s v="Promoção e Inclusão Social"/>
    <s v="ORI"/>
    <x v="0"/>
    <m/>
    <x v="0"/>
    <x v="0"/>
    <x v="0"/>
    <x v="0"/>
    <x v="0"/>
    <x v="0"/>
    <x v="0"/>
    <x v="0"/>
    <x v="0"/>
    <x v="0"/>
    <x v="0"/>
    <s v="Promoção e Inclusão Social"/>
    <x v="0"/>
    <x v="0"/>
    <x v="0"/>
    <x v="0"/>
    <x v="1"/>
    <x v="0"/>
    <x v="0"/>
    <x v="0"/>
    <x v="0"/>
    <x v="0"/>
    <x v="0"/>
    <x v="0"/>
    <s v="Apoio para aquisição de géneros alimentícios para as famílias vulneráveis, conforme proposta em anexo."/>
  </r>
  <r>
    <x v="0"/>
    <n v="0"/>
    <n v="0"/>
    <n v="0"/>
    <n v="30000"/>
    <x v="5896"/>
    <x v="0"/>
    <x v="0"/>
    <x v="0"/>
    <s v="01.25.05.12"/>
    <x v="10"/>
    <x v="3"/>
    <x v="3"/>
    <s v="Saúde"/>
    <s v="01.25.05"/>
    <s v="Saúde"/>
    <s v="01.25.05"/>
    <x v="7"/>
    <x v="0"/>
    <x v="4"/>
    <x v="4"/>
    <x v="0"/>
    <x v="1"/>
    <x v="0"/>
    <x v="0"/>
    <x v="6"/>
    <s v="2024-04-18"/>
    <x v="1"/>
    <n v="30000"/>
    <x v="0"/>
    <m/>
    <x v="0"/>
    <m/>
    <x v="101"/>
    <n v="100477863"/>
    <x v="0"/>
    <x v="0"/>
    <s v="Promoção e Inclusão Social"/>
    <s v="ORI"/>
    <x v="0"/>
    <m/>
    <x v="0"/>
    <x v="0"/>
    <x v="0"/>
    <x v="0"/>
    <x v="0"/>
    <x v="0"/>
    <x v="0"/>
    <x v="0"/>
    <x v="0"/>
    <x v="0"/>
    <x v="0"/>
    <s v="Promoção e Inclusão Social"/>
    <x v="0"/>
    <x v="0"/>
    <x v="0"/>
    <x v="0"/>
    <x v="1"/>
    <x v="0"/>
    <x v="0"/>
    <x v="0"/>
    <x v="0"/>
    <x v="0"/>
    <x v="0"/>
    <x v="0"/>
    <s v="Pagamento a favor Agência Funerária Go to heaven, referente a aquisição de uma urna social para o malogrado Anastácio pereira landim, conforme anexo."/>
  </r>
  <r>
    <x v="0"/>
    <n v="0"/>
    <n v="0"/>
    <n v="0"/>
    <n v="2400"/>
    <x v="5897"/>
    <x v="0"/>
    <x v="1"/>
    <x v="0"/>
    <s v="80.02.01"/>
    <x v="2"/>
    <x v="2"/>
    <x v="2"/>
    <s v="Retenções Iur"/>
    <s v="80.02.01"/>
    <s v="Retenções Iur"/>
    <s v="80.02.01"/>
    <x v="2"/>
    <x v="0"/>
    <x v="1"/>
    <x v="0"/>
    <x v="1"/>
    <x v="2"/>
    <x v="2"/>
    <x v="0"/>
    <x v="6"/>
    <s v="2024-04-24"/>
    <x v="1"/>
    <n v="2400"/>
    <x v="0"/>
    <m/>
    <x v="0"/>
    <m/>
    <x v="2"/>
    <n v="100474696"/>
    <x v="0"/>
    <x v="0"/>
    <s v="Retenções Iur"/>
    <s v="ORI"/>
    <x v="0"/>
    <s v="RIUR"/>
    <x v="0"/>
    <x v="0"/>
    <x v="0"/>
    <x v="0"/>
    <x v="0"/>
    <x v="0"/>
    <x v="0"/>
    <x v="0"/>
    <x v="0"/>
    <x v="0"/>
    <x v="0"/>
    <s v="Retenções Iur"/>
    <x v="0"/>
    <x v="0"/>
    <x v="0"/>
    <x v="0"/>
    <x v="2"/>
    <x v="0"/>
    <x v="0"/>
    <x v="0"/>
    <x v="0"/>
    <x v="1"/>
    <x v="0"/>
    <x v="0"/>
    <s v="RETENCAO OT"/>
  </r>
  <r>
    <x v="0"/>
    <n v="0"/>
    <n v="0"/>
    <n v="0"/>
    <n v="179823"/>
    <x v="5898"/>
    <x v="0"/>
    <x v="1"/>
    <x v="0"/>
    <s v="80.02.01"/>
    <x v="2"/>
    <x v="2"/>
    <x v="2"/>
    <s v="Retenções Iur"/>
    <s v="80.02.01"/>
    <s v="Retenções Iur"/>
    <s v="80.02.01"/>
    <x v="2"/>
    <x v="0"/>
    <x v="1"/>
    <x v="0"/>
    <x v="1"/>
    <x v="2"/>
    <x v="2"/>
    <x v="0"/>
    <x v="6"/>
    <s v="2024-04-24"/>
    <x v="1"/>
    <n v="179823"/>
    <x v="0"/>
    <m/>
    <x v="0"/>
    <m/>
    <x v="2"/>
    <n v="100474696"/>
    <x v="0"/>
    <x v="0"/>
    <s v="Retenções Iur"/>
    <s v="ORI"/>
    <x v="0"/>
    <s v="RIUR"/>
    <x v="0"/>
    <x v="0"/>
    <x v="0"/>
    <x v="0"/>
    <x v="0"/>
    <x v="0"/>
    <x v="0"/>
    <x v="0"/>
    <x v="0"/>
    <x v="0"/>
    <x v="0"/>
    <s v="Retenções Iur"/>
    <x v="0"/>
    <x v="0"/>
    <x v="0"/>
    <x v="0"/>
    <x v="2"/>
    <x v="0"/>
    <x v="0"/>
    <x v="0"/>
    <x v="0"/>
    <x v="1"/>
    <x v="0"/>
    <x v="0"/>
    <s v="RETENCAO OT"/>
  </r>
  <r>
    <x v="0"/>
    <n v="0"/>
    <n v="0"/>
    <n v="0"/>
    <n v="6528"/>
    <x v="5899"/>
    <x v="0"/>
    <x v="1"/>
    <x v="0"/>
    <s v="80.02.10.26"/>
    <x v="13"/>
    <x v="2"/>
    <x v="2"/>
    <s v="Outros"/>
    <s v="80.02.10"/>
    <s v="Outros"/>
    <s v="80.02.10"/>
    <x v="34"/>
    <x v="0"/>
    <x v="1"/>
    <x v="9"/>
    <x v="1"/>
    <x v="2"/>
    <x v="2"/>
    <x v="0"/>
    <x v="6"/>
    <s v="2024-04-24"/>
    <x v="1"/>
    <n v="6528"/>
    <x v="0"/>
    <m/>
    <x v="0"/>
    <m/>
    <x v="15"/>
    <n v="100479277"/>
    <x v="0"/>
    <x v="0"/>
    <s v="Retenção Sansung"/>
    <s v="ORI"/>
    <x v="0"/>
    <s v="RS"/>
    <x v="0"/>
    <x v="0"/>
    <x v="0"/>
    <x v="0"/>
    <x v="0"/>
    <x v="0"/>
    <x v="0"/>
    <x v="0"/>
    <x v="0"/>
    <x v="0"/>
    <x v="0"/>
    <s v="Retenção Sansung"/>
    <x v="0"/>
    <x v="0"/>
    <x v="0"/>
    <x v="0"/>
    <x v="2"/>
    <x v="0"/>
    <x v="0"/>
    <x v="0"/>
    <x v="0"/>
    <x v="1"/>
    <x v="0"/>
    <x v="0"/>
    <s v="RETENCAO OT"/>
  </r>
  <r>
    <x v="0"/>
    <n v="0"/>
    <n v="0"/>
    <n v="0"/>
    <n v="6411"/>
    <x v="5900"/>
    <x v="0"/>
    <x v="1"/>
    <x v="0"/>
    <s v="80.02.01"/>
    <x v="2"/>
    <x v="2"/>
    <x v="2"/>
    <s v="Retenções Iur"/>
    <s v="80.02.01"/>
    <s v="Retenções Iur"/>
    <s v="80.02.01"/>
    <x v="2"/>
    <x v="0"/>
    <x v="1"/>
    <x v="0"/>
    <x v="1"/>
    <x v="2"/>
    <x v="2"/>
    <x v="0"/>
    <x v="6"/>
    <s v="2024-04-23"/>
    <x v="1"/>
    <n v="6411"/>
    <x v="0"/>
    <m/>
    <x v="0"/>
    <m/>
    <x v="2"/>
    <n v="100474696"/>
    <x v="0"/>
    <x v="0"/>
    <s v="Retenções Iur"/>
    <s v="ORI"/>
    <x v="0"/>
    <s v="RIUR"/>
    <x v="0"/>
    <x v="0"/>
    <x v="0"/>
    <x v="0"/>
    <x v="0"/>
    <x v="0"/>
    <x v="0"/>
    <x v="0"/>
    <x v="0"/>
    <x v="0"/>
    <x v="0"/>
    <s v="Retenções Iur"/>
    <x v="0"/>
    <x v="0"/>
    <x v="0"/>
    <x v="0"/>
    <x v="2"/>
    <x v="0"/>
    <x v="0"/>
    <x v="0"/>
    <x v="0"/>
    <x v="1"/>
    <x v="0"/>
    <x v="0"/>
    <s v="RETENCAO OT"/>
  </r>
  <r>
    <x v="1"/>
    <n v="0"/>
    <n v="0"/>
    <n v="0"/>
    <n v="10000"/>
    <x v="5901"/>
    <x v="0"/>
    <x v="0"/>
    <x v="0"/>
    <s v="01.27.03.12"/>
    <x v="53"/>
    <x v="1"/>
    <x v="1"/>
    <s v="Gestão de Recursos Hídricos"/>
    <s v="01.27.03"/>
    <s v="Gestão de Recursos Hídricos"/>
    <s v="01.27.03"/>
    <x v="46"/>
    <x v="0"/>
    <x v="0"/>
    <x v="0"/>
    <x v="0"/>
    <x v="1"/>
    <x v="1"/>
    <x v="0"/>
    <x v="3"/>
    <s v="2024-05-10"/>
    <x v="1"/>
    <n v="10000"/>
    <x v="0"/>
    <m/>
    <x v="0"/>
    <m/>
    <x v="6"/>
    <n v="100474914"/>
    <x v="0"/>
    <x v="0"/>
    <s v="Ligações Domiciliarias em Jaquetão e Ribeira de Flamengos"/>
    <s v="ORI"/>
    <x v="0"/>
    <s v="LDJF"/>
    <x v="0"/>
    <x v="0"/>
    <x v="0"/>
    <x v="0"/>
    <x v="0"/>
    <x v="0"/>
    <x v="0"/>
    <x v="0"/>
    <x v="0"/>
    <x v="0"/>
    <x v="0"/>
    <s v="Ligações Domiciliarias em Jaquetão e Ribeira de Flamengos"/>
    <x v="0"/>
    <x v="0"/>
    <x v="0"/>
    <x v="0"/>
    <x v="1"/>
    <x v="0"/>
    <x v="0"/>
    <x v="0"/>
    <x v="0"/>
    <x v="0"/>
    <x v="0"/>
    <x v="0"/>
    <s v="Despesa com pessoal nos trabalho de abertura de vala de água para habitação da Sra. Pórfica Mendes da veiga a favor da Tesouraria Municipal, conforme anexo.  "/>
  </r>
  <r>
    <x v="1"/>
    <n v="0"/>
    <n v="0"/>
    <n v="0"/>
    <n v="2400"/>
    <x v="5902"/>
    <x v="0"/>
    <x v="0"/>
    <x v="0"/>
    <s v="01.23.04.14"/>
    <x v="48"/>
    <x v="7"/>
    <x v="8"/>
    <s v="Ambiente"/>
    <s v="01.23.04"/>
    <s v="Ambiente"/>
    <s v="01.23.04"/>
    <x v="1"/>
    <x v="0"/>
    <x v="0"/>
    <x v="0"/>
    <x v="0"/>
    <x v="1"/>
    <x v="1"/>
    <x v="0"/>
    <x v="3"/>
    <s v="2024-05-22"/>
    <x v="1"/>
    <n v="2400"/>
    <x v="0"/>
    <m/>
    <x v="0"/>
    <m/>
    <x v="2"/>
    <n v="100474696"/>
    <x v="0"/>
    <x v="1"/>
    <s v="Criação e Manutenção de Espaços Verdes"/>
    <s v="ORI"/>
    <x v="0"/>
    <s v="CMEV"/>
    <x v="0"/>
    <x v="0"/>
    <x v="0"/>
    <x v="0"/>
    <x v="0"/>
    <x v="0"/>
    <x v="0"/>
    <x v="0"/>
    <x v="0"/>
    <x v="0"/>
    <x v="0"/>
    <s v="Criação e Manutenção de Espaços Verdes"/>
    <x v="0"/>
    <x v="0"/>
    <x v="0"/>
    <x v="0"/>
    <x v="1"/>
    <x v="0"/>
    <x v="0"/>
    <x v="0"/>
    <x v="0"/>
    <x v="0"/>
    <x v="1"/>
    <x v="0"/>
    <s v="Pagamento prestação de serviço criação e manutenção de espaço verde referente ao mês de maio de 2024, conforme anexo._x000d__x000a_"/>
  </r>
  <r>
    <x v="1"/>
    <n v="0"/>
    <n v="0"/>
    <n v="0"/>
    <n v="13600"/>
    <x v="5902"/>
    <x v="0"/>
    <x v="0"/>
    <x v="0"/>
    <s v="01.23.04.14"/>
    <x v="48"/>
    <x v="7"/>
    <x v="8"/>
    <s v="Ambiente"/>
    <s v="01.23.04"/>
    <s v="Ambiente"/>
    <s v="01.23.04"/>
    <x v="1"/>
    <x v="0"/>
    <x v="0"/>
    <x v="0"/>
    <x v="0"/>
    <x v="1"/>
    <x v="1"/>
    <x v="0"/>
    <x v="3"/>
    <s v="2024-05-22"/>
    <x v="1"/>
    <n v="13600"/>
    <x v="0"/>
    <m/>
    <x v="0"/>
    <m/>
    <x v="6"/>
    <n v="100474914"/>
    <x v="0"/>
    <x v="0"/>
    <s v="Criação e Manutenção de Espaços Verdes"/>
    <s v="ORI"/>
    <x v="0"/>
    <s v="CMEV"/>
    <x v="0"/>
    <x v="0"/>
    <x v="0"/>
    <x v="0"/>
    <x v="0"/>
    <x v="0"/>
    <x v="0"/>
    <x v="0"/>
    <x v="0"/>
    <x v="0"/>
    <x v="0"/>
    <s v="Criação e Manutenção de Espaços Verdes"/>
    <x v="0"/>
    <x v="0"/>
    <x v="0"/>
    <x v="0"/>
    <x v="1"/>
    <x v="0"/>
    <x v="0"/>
    <x v="0"/>
    <x v="0"/>
    <x v="0"/>
    <x v="0"/>
    <x v="0"/>
    <s v="Pagamento prestação de serviço criação e manutenção de espaço verde referente ao mês de maio de 2024, conforme anexo._x000d__x000a_"/>
  </r>
  <r>
    <x v="0"/>
    <n v="0"/>
    <n v="0"/>
    <n v="0"/>
    <n v="5000"/>
    <x v="5903"/>
    <x v="0"/>
    <x v="1"/>
    <x v="0"/>
    <s v="03.03.10"/>
    <x v="8"/>
    <x v="0"/>
    <x v="4"/>
    <s v="Receitas Da Câmara"/>
    <s v="03.03.10"/>
    <s v="Receitas Da Câmara"/>
    <s v="03.03.10"/>
    <x v="57"/>
    <x v="0"/>
    <x v="3"/>
    <x v="12"/>
    <x v="0"/>
    <x v="0"/>
    <x v="2"/>
    <x v="0"/>
    <x v="3"/>
    <s v="2024-05-21"/>
    <x v="1"/>
    <n v="5000"/>
    <x v="0"/>
    <m/>
    <x v="0"/>
    <m/>
    <x v="6"/>
    <n v="100474914"/>
    <x v="0"/>
    <x v="0"/>
    <s v="Receitas Da Câmara"/>
    <s v="EXT"/>
    <x v="0"/>
    <s v="RDC"/>
    <x v="0"/>
    <x v="0"/>
    <x v="0"/>
    <x v="0"/>
    <x v="0"/>
    <x v="0"/>
    <x v="0"/>
    <x v="0"/>
    <x v="0"/>
    <x v="0"/>
    <x v="0"/>
    <s v="Receitas Da Câmara"/>
    <x v="0"/>
    <x v="0"/>
    <x v="0"/>
    <x v="0"/>
    <x v="0"/>
    <x v="0"/>
    <x v="0"/>
    <x v="0"/>
    <x v="0"/>
    <x v="0"/>
    <x v="0"/>
    <x v="0"/>
    <s v="Reposição  Salario Amelia Soares Gomes Almeida, conforme anexo."/>
  </r>
  <r>
    <x v="2"/>
    <n v="0"/>
    <n v="0"/>
    <n v="0"/>
    <n v="54663"/>
    <x v="5904"/>
    <x v="0"/>
    <x v="0"/>
    <x v="0"/>
    <s v="80.02.10.26"/>
    <x v="13"/>
    <x v="2"/>
    <x v="2"/>
    <s v="Outros"/>
    <s v="80.02.10"/>
    <s v="Outros"/>
    <s v="80.02.10"/>
    <x v="27"/>
    <x v="0"/>
    <x v="5"/>
    <x v="8"/>
    <x v="1"/>
    <x v="2"/>
    <x v="0"/>
    <x v="0"/>
    <x v="10"/>
    <s v="2024-11-06"/>
    <x v="3"/>
    <n v="54663"/>
    <x v="0"/>
    <m/>
    <x v="0"/>
    <m/>
    <x v="14"/>
    <n v="100479234"/>
    <x v="0"/>
    <x v="0"/>
    <s v="Retenção Sansung"/>
    <s v="ORI"/>
    <x v="0"/>
    <s v="RS"/>
    <x v="0"/>
    <x v="0"/>
    <x v="0"/>
    <x v="0"/>
    <x v="0"/>
    <x v="0"/>
    <x v="0"/>
    <x v="0"/>
    <x v="0"/>
    <x v="0"/>
    <x v="0"/>
    <s v="Retenção Sansung"/>
    <x v="0"/>
    <x v="0"/>
    <x v="0"/>
    <x v="0"/>
    <x v="2"/>
    <x v="0"/>
    <x v="0"/>
    <x v="0"/>
    <x v="0"/>
    <x v="1"/>
    <x v="0"/>
    <x v="0"/>
    <s v="Transferência dos descontos efetuada nos salário dos funcionários, referente o pagamento dos equipamento eletrónico, a favor da M&amp;J Tech, referente a mês de outubro de 2024, conforme justificativo em anexo."/>
  </r>
  <r>
    <x v="0"/>
    <n v="0"/>
    <n v="0"/>
    <n v="0"/>
    <n v="10000"/>
    <x v="5905"/>
    <x v="0"/>
    <x v="0"/>
    <x v="0"/>
    <s v="01.25.03.12"/>
    <x v="6"/>
    <x v="3"/>
    <x v="3"/>
    <s v="Emprego e Formação profissional"/>
    <s v="01.25.03"/>
    <s v="Emprego e Formação profissional"/>
    <s v="01.25.03"/>
    <x v="4"/>
    <x v="0"/>
    <x v="2"/>
    <x v="2"/>
    <x v="0"/>
    <x v="1"/>
    <x v="0"/>
    <x v="0"/>
    <x v="10"/>
    <s v="2024-11-11"/>
    <x v="3"/>
    <n v="10000"/>
    <x v="0"/>
    <m/>
    <x v="0"/>
    <m/>
    <x v="661"/>
    <n v="100479759"/>
    <x v="0"/>
    <x v="0"/>
    <s v="Estágios Profissionais e Promoção de Emprego"/>
    <s v="ORI"/>
    <x v="0"/>
    <m/>
    <x v="0"/>
    <x v="0"/>
    <x v="0"/>
    <x v="0"/>
    <x v="0"/>
    <x v="0"/>
    <x v="0"/>
    <x v="0"/>
    <x v="0"/>
    <x v="0"/>
    <x v="0"/>
    <s v="Estágios Profissionais e Promoção de Emprego"/>
    <x v="0"/>
    <x v="0"/>
    <x v="0"/>
    <x v="0"/>
    <x v="1"/>
    <x v="0"/>
    <x v="0"/>
    <x v="0"/>
    <x v="0"/>
    <x v="0"/>
    <x v="0"/>
    <x v="0"/>
    <s v="Apoio para promoção de autoemprego, conforme proposta em anexo."/>
  </r>
  <r>
    <x v="0"/>
    <n v="0"/>
    <n v="0"/>
    <n v="0"/>
    <n v="30000"/>
    <x v="5906"/>
    <x v="0"/>
    <x v="0"/>
    <x v="0"/>
    <s v="01.25.03.12"/>
    <x v="6"/>
    <x v="3"/>
    <x v="3"/>
    <s v="Emprego e Formação profissional"/>
    <s v="01.25.03"/>
    <s v="Emprego e Formação profissional"/>
    <s v="01.25.03"/>
    <x v="4"/>
    <x v="0"/>
    <x v="2"/>
    <x v="2"/>
    <x v="0"/>
    <x v="1"/>
    <x v="0"/>
    <x v="0"/>
    <x v="10"/>
    <s v="2024-11-11"/>
    <x v="3"/>
    <n v="30000"/>
    <x v="0"/>
    <m/>
    <x v="0"/>
    <m/>
    <x v="662"/>
    <n v="100479760"/>
    <x v="0"/>
    <x v="0"/>
    <s v="Estágios Profissionais e Promoção de Emprego"/>
    <s v="ORI"/>
    <x v="0"/>
    <m/>
    <x v="0"/>
    <x v="0"/>
    <x v="0"/>
    <x v="0"/>
    <x v="0"/>
    <x v="0"/>
    <x v="0"/>
    <x v="0"/>
    <x v="0"/>
    <x v="0"/>
    <x v="0"/>
    <s v="Estágios Profissionais e Promoção de Emprego"/>
    <x v="0"/>
    <x v="0"/>
    <x v="0"/>
    <x v="0"/>
    <x v="1"/>
    <x v="0"/>
    <x v="0"/>
    <x v="0"/>
    <x v="0"/>
    <x v="0"/>
    <x v="0"/>
    <x v="0"/>
    <s v="Apoio para promoção de autoemprego, conforme proposta em anexo."/>
  </r>
  <r>
    <x v="0"/>
    <n v="0"/>
    <n v="0"/>
    <n v="0"/>
    <n v="20000"/>
    <x v="5907"/>
    <x v="0"/>
    <x v="0"/>
    <x v="0"/>
    <s v="01.25.05.12"/>
    <x v="10"/>
    <x v="3"/>
    <x v="3"/>
    <s v="Saúde"/>
    <s v="01.25.05"/>
    <s v="Saúde"/>
    <s v="01.25.05"/>
    <x v="7"/>
    <x v="0"/>
    <x v="4"/>
    <x v="4"/>
    <x v="0"/>
    <x v="1"/>
    <x v="0"/>
    <x v="0"/>
    <x v="10"/>
    <s v="2024-11-18"/>
    <x v="3"/>
    <n v="20000"/>
    <x v="0"/>
    <m/>
    <x v="0"/>
    <m/>
    <x v="663"/>
    <n v="100479771"/>
    <x v="0"/>
    <x v="0"/>
    <s v="Promoção e Inclusão Social"/>
    <s v="ORI"/>
    <x v="0"/>
    <m/>
    <x v="0"/>
    <x v="0"/>
    <x v="0"/>
    <x v="0"/>
    <x v="0"/>
    <x v="0"/>
    <x v="0"/>
    <x v="0"/>
    <x v="0"/>
    <x v="0"/>
    <x v="0"/>
    <s v="Promoção e Inclusão Social"/>
    <x v="0"/>
    <x v="0"/>
    <x v="0"/>
    <x v="0"/>
    <x v="1"/>
    <x v="0"/>
    <x v="0"/>
    <x v="0"/>
    <x v="0"/>
    <x v="0"/>
    <x v="0"/>
    <x v="0"/>
    <s v="Apoio para reforço de negocio, conforme proposta em anexo."/>
  </r>
  <r>
    <x v="0"/>
    <n v="0"/>
    <n v="0"/>
    <n v="0"/>
    <n v="5250"/>
    <x v="5908"/>
    <x v="0"/>
    <x v="1"/>
    <x v="0"/>
    <s v="80.02.01"/>
    <x v="2"/>
    <x v="2"/>
    <x v="2"/>
    <s v="Retenções Iur"/>
    <s v="80.02.01"/>
    <s v="Retenções Iur"/>
    <s v="80.02.01"/>
    <x v="2"/>
    <x v="0"/>
    <x v="1"/>
    <x v="0"/>
    <x v="1"/>
    <x v="2"/>
    <x v="2"/>
    <x v="0"/>
    <x v="11"/>
    <s v="2024-12-17"/>
    <x v="3"/>
    <n v="5250"/>
    <x v="0"/>
    <m/>
    <x v="0"/>
    <m/>
    <x v="2"/>
    <n v="100474696"/>
    <x v="0"/>
    <x v="0"/>
    <s v="Retenções Iur"/>
    <s v="ORI"/>
    <x v="0"/>
    <s v="RIUR"/>
    <x v="0"/>
    <x v="0"/>
    <x v="0"/>
    <x v="0"/>
    <x v="0"/>
    <x v="0"/>
    <x v="0"/>
    <x v="0"/>
    <x v="0"/>
    <x v="0"/>
    <x v="0"/>
    <s v="Retenções Iur"/>
    <x v="0"/>
    <x v="0"/>
    <x v="0"/>
    <x v="0"/>
    <x v="2"/>
    <x v="0"/>
    <x v="0"/>
    <x v="0"/>
    <x v="0"/>
    <x v="1"/>
    <x v="0"/>
    <x v="0"/>
    <s v="RETENCAO OT"/>
  </r>
  <r>
    <x v="1"/>
    <n v="0"/>
    <n v="0"/>
    <n v="0"/>
    <n v="1353300"/>
    <x v="5909"/>
    <x v="0"/>
    <x v="0"/>
    <x v="0"/>
    <s v="03.16.15"/>
    <x v="0"/>
    <x v="0"/>
    <x v="0"/>
    <s v="Direção Financeira"/>
    <s v="03.16.15"/>
    <s v="Direção Financeira"/>
    <s v="03.16.15"/>
    <x v="32"/>
    <x v="0"/>
    <x v="0"/>
    <x v="0"/>
    <x v="0"/>
    <x v="0"/>
    <x v="1"/>
    <x v="0"/>
    <x v="11"/>
    <s v="2024-12-30"/>
    <x v="3"/>
    <n v="1353300"/>
    <x v="0"/>
    <m/>
    <x v="0"/>
    <m/>
    <x v="6"/>
    <n v="100474914"/>
    <x v="0"/>
    <x v="0"/>
    <s v="Direção Financeira"/>
    <s v="ORI"/>
    <x v="0"/>
    <m/>
    <x v="0"/>
    <x v="0"/>
    <x v="0"/>
    <x v="0"/>
    <x v="0"/>
    <x v="0"/>
    <x v="0"/>
    <x v="0"/>
    <x v="0"/>
    <x v="0"/>
    <x v="0"/>
    <s v="Direção Financeira"/>
    <x v="0"/>
    <x v="0"/>
    <x v="0"/>
    <x v="0"/>
    <x v="0"/>
    <x v="0"/>
    <x v="0"/>
    <x v="1"/>
    <x v="0"/>
    <x v="0"/>
    <x v="0"/>
    <x v="0"/>
    <s v="Despesas com amortização de empréstimos referente ao mês de dezembro 2024, conforme anexo. "/>
  </r>
  <r>
    <x v="0"/>
    <n v="0"/>
    <n v="0"/>
    <n v="0"/>
    <n v="9600"/>
    <x v="5910"/>
    <x v="0"/>
    <x v="0"/>
    <x v="0"/>
    <s v="01.25.01.10"/>
    <x v="33"/>
    <x v="3"/>
    <x v="3"/>
    <s v="Educação"/>
    <s v="01.25.01"/>
    <s v="Educação"/>
    <s v="01.25.01"/>
    <x v="4"/>
    <x v="0"/>
    <x v="2"/>
    <x v="2"/>
    <x v="0"/>
    <x v="1"/>
    <x v="0"/>
    <x v="0"/>
    <x v="1"/>
    <s v="2024-03-01"/>
    <x v="0"/>
    <n v="9600"/>
    <x v="0"/>
    <m/>
    <x v="0"/>
    <m/>
    <x v="77"/>
    <n v="100477538"/>
    <x v="0"/>
    <x v="0"/>
    <s v="Transporte escolar"/>
    <s v="ORI"/>
    <x v="0"/>
    <m/>
    <x v="0"/>
    <x v="0"/>
    <x v="0"/>
    <x v="0"/>
    <x v="0"/>
    <x v="0"/>
    <x v="0"/>
    <x v="0"/>
    <x v="0"/>
    <x v="0"/>
    <x v="0"/>
    <s v="Transporte escolar"/>
    <x v="0"/>
    <x v="0"/>
    <x v="0"/>
    <x v="0"/>
    <x v="1"/>
    <x v="0"/>
    <x v="0"/>
    <x v="0"/>
    <x v="0"/>
    <x v="0"/>
    <x v="0"/>
    <x v="0"/>
    <s v="Pagamento referente a aquisição de serviços de verificação e troca de pastilhas do camião IVECO ST-89-TL viatura afeto aos transporte escolar, conforme anexo."/>
  </r>
  <r>
    <x v="0"/>
    <n v="0"/>
    <n v="0"/>
    <n v="0"/>
    <n v="980"/>
    <x v="5911"/>
    <x v="0"/>
    <x v="0"/>
    <x v="0"/>
    <s v="03.16.15"/>
    <x v="0"/>
    <x v="0"/>
    <x v="0"/>
    <s v="Direção Financeira"/>
    <s v="03.16.15"/>
    <s v="Direção Financeira"/>
    <s v="03.16.15"/>
    <x v="31"/>
    <x v="0"/>
    <x v="0"/>
    <x v="1"/>
    <x v="0"/>
    <x v="0"/>
    <x v="0"/>
    <x v="0"/>
    <x v="1"/>
    <s v="2024-03-21"/>
    <x v="0"/>
    <n v="980"/>
    <x v="0"/>
    <m/>
    <x v="0"/>
    <m/>
    <x v="21"/>
    <n v="100391960"/>
    <x v="0"/>
    <x v="0"/>
    <s v="Direção Financeira"/>
    <s v="ORI"/>
    <x v="0"/>
    <m/>
    <x v="0"/>
    <x v="0"/>
    <x v="0"/>
    <x v="0"/>
    <x v="0"/>
    <x v="0"/>
    <x v="0"/>
    <x v="0"/>
    <x v="0"/>
    <x v="0"/>
    <x v="0"/>
    <s v="Direção Financeira"/>
    <x v="0"/>
    <x v="0"/>
    <x v="0"/>
    <x v="0"/>
    <x v="0"/>
    <x v="0"/>
    <x v="0"/>
    <x v="0"/>
    <x v="0"/>
    <x v="0"/>
    <x v="0"/>
    <x v="0"/>
    <s v="Pagamento da CV Telecom, para a aquisição de carregamento de megas para o aparelho de levantamento topográfico do Gabinete Técnico da CMSM, conforme anexo. "/>
  </r>
  <r>
    <x v="0"/>
    <n v="0"/>
    <n v="0"/>
    <n v="0"/>
    <n v="6411"/>
    <x v="5912"/>
    <x v="0"/>
    <x v="1"/>
    <x v="0"/>
    <s v="80.02.01"/>
    <x v="2"/>
    <x v="2"/>
    <x v="2"/>
    <s v="Retenções Iur"/>
    <s v="80.02.01"/>
    <s v="Retenções Iur"/>
    <s v="80.02.01"/>
    <x v="2"/>
    <x v="0"/>
    <x v="1"/>
    <x v="0"/>
    <x v="1"/>
    <x v="2"/>
    <x v="2"/>
    <x v="0"/>
    <x v="11"/>
    <s v="2024-12-16"/>
    <x v="3"/>
    <n v="6411"/>
    <x v="0"/>
    <m/>
    <x v="0"/>
    <m/>
    <x v="2"/>
    <n v="100474696"/>
    <x v="0"/>
    <x v="0"/>
    <s v="Retenções Iur"/>
    <s v="ORI"/>
    <x v="0"/>
    <s v="RIUR"/>
    <x v="0"/>
    <x v="0"/>
    <x v="0"/>
    <x v="0"/>
    <x v="0"/>
    <x v="0"/>
    <x v="0"/>
    <x v="0"/>
    <x v="0"/>
    <x v="0"/>
    <x v="0"/>
    <s v="Retenções Iur"/>
    <x v="0"/>
    <x v="0"/>
    <x v="0"/>
    <x v="0"/>
    <x v="2"/>
    <x v="0"/>
    <x v="0"/>
    <x v="0"/>
    <x v="0"/>
    <x v="1"/>
    <x v="0"/>
    <x v="0"/>
    <s v="RETENCAO OT"/>
  </r>
  <r>
    <x v="0"/>
    <n v="0"/>
    <n v="0"/>
    <n v="0"/>
    <n v="4500"/>
    <x v="5913"/>
    <x v="0"/>
    <x v="1"/>
    <x v="0"/>
    <s v="80.02.01"/>
    <x v="2"/>
    <x v="2"/>
    <x v="2"/>
    <s v="Retenções Iur"/>
    <s v="80.02.01"/>
    <s v="Retenções Iur"/>
    <s v="80.02.01"/>
    <x v="2"/>
    <x v="0"/>
    <x v="1"/>
    <x v="0"/>
    <x v="1"/>
    <x v="2"/>
    <x v="2"/>
    <x v="0"/>
    <x v="10"/>
    <s v="2024-11-28"/>
    <x v="3"/>
    <n v="4500"/>
    <x v="0"/>
    <m/>
    <x v="0"/>
    <m/>
    <x v="2"/>
    <n v="100474696"/>
    <x v="0"/>
    <x v="0"/>
    <s v="Retenções Iur"/>
    <s v="ORI"/>
    <x v="0"/>
    <s v="RIUR"/>
    <x v="0"/>
    <x v="0"/>
    <x v="0"/>
    <x v="0"/>
    <x v="0"/>
    <x v="0"/>
    <x v="0"/>
    <x v="0"/>
    <x v="0"/>
    <x v="0"/>
    <x v="0"/>
    <s v="Retenções Iur"/>
    <x v="0"/>
    <x v="0"/>
    <x v="0"/>
    <x v="0"/>
    <x v="2"/>
    <x v="0"/>
    <x v="0"/>
    <x v="0"/>
    <x v="0"/>
    <x v="1"/>
    <x v="0"/>
    <x v="0"/>
    <s v="RETENCAO OT"/>
  </r>
  <r>
    <x v="0"/>
    <n v="0"/>
    <n v="0"/>
    <n v="0"/>
    <n v="2381"/>
    <x v="5914"/>
    <x v="0"/>
    <x v="0"/>
    <x v="0"/>
    <s v="03.16.15"/>
    <x v="0"/>
    <x v="0"/>
    <x v="0"/>
    <s v="Direção Financeira"/>
    <s v="03.16.15"/>
    <s v="Direção Financeira"/>
    <s v="03.16.15"/>
    <x v="5"/>
    <x v="0"/>
    <x v="0"/>
    <x v="1"/>
    <x v="0"/>
    <x v="0"/>
    <x v="0"/>
    <x v="0"/>
    <x v="6"/>
    <s v="2024-04-19"/>
    <x v="1"/>
    <n v="2381"/>
    <x v="0"/>
    <m/>
    <x v="0"/>
    <m/>
    <x v="2"/>
    <n v="100474696"/>
    <x v="0"/>
    <x v="1"/>
    <s v="Direção Financeira"/>
    <s v="ORI"/>
    <x v="0"/>
    <m/>
    <x v="0"/>
    <x v="0"/>
    <x v="0"/>
    <x v="0"/>
    <x v="0"/>
    <x v="0"/>
    <x v="0"/>
    <x v="0"/>
    <x v="0"/>
    <x v="0"/>
    <x v="0"/>
    <s v="Direção Financeira"/>
    <x v="0"/>
    <x v="0"/>
    <x v="0"/>
    <x v="0"/>
    <x v="0"/>
    <x v="0"/>
    <x v="0"/>
    <x v="0"/>
    <x v="0"/>
    <x v="0"/>
    <x v="1"/>
    <x v="0"/>
    <s v="pagamento prestação de serviço assistência técnica residentes referente a mês de abril 2024, conforme anexo. "/>
  </r>
  <r>
    <x v="0"/>
    <n v="0"/>
    <n v="0"/>
    <n v="0"/>
    <n v="13493"/>
    <x v="5914"/>
    <x v="0"/>
    <x v="0"/>
    <x v="0"/>
    <s v="03.16.15"/>
    <x v="0"/>
    <x v="0"/>
    <x v="0"/>
    <s v="Direção Financeira"/>
    <s v="03.16.15"/>
    <s v="Direção Financeira"/>
    <s v="03.16.15"/>
    <x v="5"/>
    <x v="0"/>
    <x v="0"/>
    <x v="1"/>
    <x v="0"/>
    <x v="0"/>
    <x v="0"/>
    <x v="0"/>
    <x v="6"/>
    <s v="2024-04-19"/>
    <x v="1"/>
    <n v="13493"/>
    <x v="0"/>
    <m/>
    <x v="0"/>
    <m/>
    <x v="658"/>
    <n v="100479568"/>
    <x v="0"/>
    <x v="0"/>
    <s v="Direção Financeira"/>
    <s v="ORI"/>
    <x v="0"/>
    <m/>
    <x v="0"/>
    <x v="0"/>
    <x v="0"/>
    <x v="0"/>
    <x v="0"/>
    <x v="0"/>
    <x v="0"/>
    <x v="0"/>
    <x v="0"/>
    <x v="0"/>
    <x v="0"/>
    <s v="Direção Financeira"/>
    <x v="0"/>
    <x v="0"/>
    <x v="0"/>
    <x v="0"/>
    <x v="0"/>
    <x v="0"/>
    <x v="0"/>
    <x v="0"/>
    <x v="0"/>
    <x v="0"/>
    <x v="0"/>
    <x v="0"/>
    <s v="pagamento prestação de serviço assistência técnica residentes referente a mês de abril 2024, conforme anexo. "/>
  </r>
  <r>
    <x v="1"/>
    <n v="0"/>
    <n v="0"/>
    <n v="0"/>
    <n v="80400"/>
    <x v="5915"/>
    <x v="0"/>
    <x v="0"/>
    <x v="0"/>
    <s v="01.27.06.42"/>
    <x v="22"/>
    <x v="1"/>
    <x v="1"/>
    <s v="Requalificação Urbana e habitação"/>
    <s v="01.27.06"/>
    <s v="Requalificação Urbana e habitação"/>
    <s v="01.27.06"/>
    <x v="1"/>
    <x v="0"/>
    <x v="0"/>
    <x v="0"/>
    <x v="0"/>
    <x v="1"/>
    <x v="1"/>
    <x v="0"/>
    <x v="0"/>
    <s v="2024-01-30"/>
    <x v="0"/>
    <n v="80400"/>
    <x v="0"/>
    <m/>
    <x v="0"/>
    <m/>
    <x v="55"/>
    <n v="100478943"/>
    <x v="0"/>
    <x v="0"/>
    <s v="Manutenção do Estádio Municipal/Campos Futebol 11"/>
    <s v="ORI"/>
    <x v="0"/>
    <s v="MCF"/>
    <x v="0"/>
    <x v="0"/>
    <x v="0"/>
    <x v="0"/>
    <x v="0"/>
    <x v="0"/>
    <x v="0"/>
    <x v="0"/>
    <x v="0"/>
    <x v="0"/>
    <x v="0"/>
    <s v="Manutenção do Estádio Municipal/Campos Futebol 11"/>
    <x v="0"/>
    <x v="0"/>
    <x v="0"/>
    <x v="0"/>
    <x v="1"/>
    <x v="0"/>
    <x v="0"/>
    <x v="0"/>
    <x v="0"/>
    <x v="0"/>
    <x v="0"/>
    <x v="0"/>
    <s v=" Pagamento a favor da Comercio, Transporte Construção - MA,LDA, pela a aquisição de ferros e arame cozido para a reabilitação da bancada do Estádio Municipal de Veneza, conforme anexo.  "/>
  </r>
  <r>
    <x v="0"/>
    <n v="0"/>
    <n v="0"/>
    <n v="0"/>
    <n v="1656"/>
    <x v="5916"/>
    <x v="0"/>
    <x v="0"/>
    <x v="0"/>
    <s v="03.16.15"/>
    <x v="0"/>
    <x v="0"/>
    <x v="0"/>
    <s v="Direção Financeira"/>
    <s v="03.16.15"/>
    <s v="Direção Financeira"/>
    <s v="03.16.15"/>
    <x v="58"/>
    <x v="0"/>
    <x v="0"/>
    <x v="1"/>
    <x v="0"/>
    <x v="0"/>
    <x v="0"/>
    <x v="0"/>
    <x v="3"/>
    <s v="2024-05-02"/>
    <x v="1"/>
    <n v="1656"/>
    <x v="0"/>
    <m/>
    <x v="0"/>
    <m/>
    <x v="89"/>
    <n v="100391565"/>
    <x v="0"/>
    <x v="0"/>
    <s v="Direção Financeira"/>
    <s v="ORI"/>
    <x v="0"/>
    <m/>
    <x v="0"/>
    <x v="0"/>
    <x v="0"/>
    <x v="0"/>
    <x v="0"/>
    <x v="0"/>
    <x v="0"/>
    <x v="0"/>
    <x v="0"/>
    <x v="0"/>
    <x v="0"/>
    <s v="Direção Financeira"/>
    <x v="0"/>
    <x v="0"/>
    <x v="0"/>
    <x v="0"/>
    <x v="0"/>
    <x v="0"/>
    <x v="0"/>
    <x v="0"/>
    <x v="0"/>
    <x v="0"/>
    <x v="0"/>
    <x v="0"/>
    <s v="Pagamento a favor INCV, referente publicação B.O,IIª série 1/4 despacho n 09/2024 de abril licença sem vencimento por 1 ano da Sra. Nilda Maria Delgado Duarte, conforme anexo."/>
  </r>
  <r>
    <x v="0"/>
    <n v="0"/>
    <n v="0"/>
    <n v="0"/>
    <n v="17848"/>
    <x v="5917"/>
    <x v="0"/>
    <x v="1"/>
    <x v="0"/>
    <s v="03.03.10"/>
    <x v="8"/>
    <x v="0"/>
    <x v="4"/>
    <s v="Receitas Da Câmara"/>
    <s v="03.03.10"/>
    <s v="Receitas Da Câmara"/>
    <s v="03.03.10"/>
    <x v="9"/>
    <x v="0"/>
    <x v="3"/>
    <x v="3"/>
    <x v="0"/>
    <x v="0"/>
    <x v="2"/>
    <x v="0"/>
    <x v="3"/>
    <s v="2024-05-07"/>
    <x v="1"/>
    <n v="1784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800"/>
    <x v="5918"/>
    <x v="0"/>
    <x v="1"/>
    <x v="0"/>
    <s v="03.03.10"/>
    <x v="8"/>
    <x v="0"/>
    <x v="4"/>
    <s v="Receitas Da Câmara"/>
    <s v="03.03.10"/>
    <s v="Receitas Da Câmara"/>
    <s v="03.03.10"/>
    <x v="42"/>
    <x v="0"/>
    <x v="3"/>
    <x v="3"/>
    <x v="0"/>
    <x v="0"/>
    <x v="2"/>
    <x v="0"/>
    <x v="3"/>
    <s v="2024-05-07"/>
    <x v="1"/>
    <n v="12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120"/>
    <x v="5919"/>
    <x v="0"/>
    <x v="1"/>
    <x v="0"/>
    <s v="03.03.10"/>
    <x v="8"/>
    <x v="0"/>
    <x v="4"/>
    <s v="Receitas Da Câmara"/>
    <s v="03.03.10"/>
    <s v="Receitas Da Câmara"/>
    <s v="03.03.10"/>
    <x v="13"/>
    <x v="0"/>
    <x v="3"/>
    <x v="3"/>
    <x v="0"/>
    <x v="0"/>
    <x v="2"/>
    <x v="0"/>
    <x v="3"/>
    <s v="2024-05-07"/>
    <x v="1"/>
    <n v="31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5"/>
    <x v="5920"/>
    <x v="0"/>
    <x v="1"/>
    <x v="0"/>
    <s v="03.03.10"/>
    <x v="8"/>
    <x v="0"/>
    <x v="4"/>
    <s v="Receitas Da Câmara"/>
    <s v="03.03.10"/>
    <s v="Receitas Da Câmara"/>
    <s v="03.03.10"/>
    <x v="25"/>
    <x v="0"/>
    <x v="3"/>
    <x v="3"/>
    <x v="0"/>
    <x v="0"/>
    <x v="2"/>
    <x v="0"/>
    <x v="3"/>
    <s v="2024-05-07"/>
    <x v="1"/>
    <n v="60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80"/>
    <x v="5921"/>
    <x v="0"/>
    <x v="1"/>
    <x v="0"/>
    <s v="03.03.10"/>
    <x v="8"/>
    <x v="0"/>
    <x v="4"/>
    <s v="Receitas Da Câmara"/>
    <s v="03.03.10"/>
    <s v="Receitas Da Câmara"/>
    <s v="03.03.10"/>
    <x v="26"/>
    <x v="0"/>
    <x v="3"/>
    <x v="3"/>
    <x v="0"/>
    <x v="0"/>
    <x v="2"/>
    <x v="0"/>
    <x v="3"/>
    <s v="2024-05-07"/>
    <x v="1"/>
    <n v="12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5922"/>
    <x v="0"/>
    <x v="1"/>
    <x v="0"/>
    <s v="03.03.10"/>
    <x v="8"/>
    <x v="0"/>
    <x v="4"/>
    <s v="Receitas Da Câmara"/>
    <s v="03.03.10"/>
    <s v="Receitas Da Câmara"/>
    <s v="03.03.10"/>
    <x v="6"/>
    <x v="0"/>
    <x v="3"/>
    <x v="3"/>
    <x v="0"/>
    <x v="0"/>
    <x v="2"/>
    <x v="0"/>
    <x v="3"/>
    <s v="2024-05-07"/>
    <x v="1"/>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025"/>
    <x v="5923"/>
    <x v="0"/>
    <x v="1"/>
    <x v="0"/>
    <s v="03.03.10"/>
    <x v="8"/>
    <x v="0"/>
    <x v="4"/>
    <s v="Receitas Da Câmara"/>
    <s v="03.03.10"/>
    <s v="Receitas Da Câmara"/>
    <s v="03.03.10"/>
    <x v="12"/>
    <x v="0"/>
    <x v="3"/>
    <x v="3"/>
    <x v="0"/>
    <x v="0"/>
    <x v="2"/>
    <x v="0"/>
    <x v="3"/>
    <s v="2024-05-07"/>
    <x v="1"/>
    <n v="40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500"/>
    <x v="5924"/>
    <x v="0"/>
    <x v="1"/>
    <x v="0"/>
    <s v="03.03.10"/>
    <x v="8"/>
    <x v="0"/>
    <x v="4"/>
    <s v="Receitas Da Câmara"/>
    <s v="03.03.10"/>
    <s v="Receitas Da Câmara"/>
    <s v="03.03.10"/>
    <x v="17"/>
    <x v="0"/>
    <x v="3"/>
    <x v="3"/>
    <x v="0"/>
    <x v="0"/>
    <x v="2"/>
    <x v="0"/>
    <x v="3"/>
    <s v="2024-05-07"/>
    <x v="1"/>
    <n v="65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43506"/>
    <x v="5925"/>
    <x v="0"/>
    <x v="1"/>
    <x v="0"/>
    <s v="03.03.10"/>
    <x v="8"/>
    <x v="0"/>
    <x v="4"/>
    <s v="Receitas Da Câmara"/>
    <s v="03.03.10"/>
    <s v="Receitas Da Câmara"/>
    <s v="03.03.10"/>
    <x v="15"/>
    <x v="0"/>
    <x v="0"/>
    <x v="0"/>
    <x v="0"/>
    <x v="0"/>
    <x v="2"/>
    <x v="0"/>
    <x v="3"/>
    <s v="2024-05-07"/>
    <x v="1"/>
    <n v="4350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300"/>
    <x v="5926"/>
    <x v="0"/>
    <x v="1"/>
    <x v="0"/>
    <s v="03.03.10"/>
    <x v="8"/>
    <x v="0"/>
    <x v="4"/>
    <s v="Receitas Da Câmara"/>
    <s v="03.03.10"/>
    <s v="Receitas Da Câmara"/>
    <s v="03.03.10"/>
    <x v="11"/>
    <x v="0"/>
    <x v="0"/>
    <x v="5"/>
    <x v="0"/>
    <x v="0"/>
    <x v="2"/>
    <x v="0"/>
    <x v="3"/>
    <s v="2024-05-07"/>
    <x v="1"/>
    <n v="113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00"/>
    <x v="5927"/>
    <x v="0"/>
    <x v="1"/>
    <x v="0"/>
    <s v="03.03.10"/>
    <x v="8"/>
    <x v="0"/>
    <x v="4"/>
    <s v="Receitas Da Câmara"/>
    <s v="03.03.10"/>
    <s v="Receitas Da Câmara"/>
    <s v="03.03.10"/>
    <x v="8"/>
    <x v="0"/>
    <x v="3"/>
    <x v="3"/>
    <x v="0"/>
    <x v="0"/>
    <x v="2"/>
    <x v="0"/>
    <x v="3"/>
    <s v="2024-05-07"/>
    <x v="1"/>
    <n v="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775"/>
    <x v="5928"/>
    <x v="0"/>
    <x v="1"/>
    <x v="0"/>
    <s v="03.03.10"/>
    <x v="8"/>
    <x v="0"/>
    <x v="4"/>
    <s v="Receitas Da Câmara"/>
    <s v="03.03.10"/>
    <s v="Receitas Da Câmara"/>
    <s v="03.03.10"/>
    <x v="10"/>
    <x v="0"/>
    <x v="3"/>
    <x v="3"/>
    <x v="0"/>
    <x v="0"/>
    <x v="2"/>
    <x v="0"/>
    <x v="3"/>
    <s v="2024-05-07"/>
    <x v="1"/>
    <n v="47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6000"/>
    <x v="5929"/>
    <x v="0"/>
    <x v="1"/>
    <x v="0"/>
    <s v="03.03.10"/>
    <x v="8"/>
    <x v="0"/>
    <x v="4"/>
    <s v="Receitas Da Câmara"/>
    <s v="03.03.10"/>
    <s v="Receitas Da Câmara"/>
    <s v="03.03.10"/>
    <x v="18"/>
    <x v="0"/>
    <x v="0"/>
    <x v="0"/>
    <x v="0"/>
    <x v="0"/>
    <x v="2"/>
    <x v="0"/>
    <x v="3"/>
    <s v="2024-05-07"/>
    <x v="1"/>
    <n v="66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40"/>
    <x v="5930"/>
    <x v="0"/>
    <x v="1"/>
    <x v="0"/>
    <s v="03.03.10"/>
    <x v="8"/>
    <x v="0"/>
    <x v="4"/>
    <s v="Receitas Da Câmara"/>
    <s v="03.03.10"/>
    <s v="Receitas Da Câmara"/>
    <s v="03.03.10"/>
    <x v="21"/>
    <x v="0"/>
    <x v="3"/>
    <x v="3"/>
    <x v="0"/>
    <x v="0"/>
    <x v="2"/>
    <x v="0"/>
    <x v="3"/>
    <s v="2024-05-07"/>
    <x v="1"/>
    <n v="8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100"/>
    <x v="5931"/>
    <x v="0"/>
    <x v="1"/>
    <x v="0"/>
    <s v="03.03.10"/>
    <x v="8"/>
    <x v="0"/>
    <x v="4"/>
    <s v="Receitas Da Câmara"/>
    <s v="03.03.10"/>
    <s v="Receitas Da Câmara"/>
    <s v="03.03.10"/>
    <x v="11"/>
    <x v="0"/>
    <x v="0"/>
    <x v="5"/>
    <x v="0"/>
    <x v="0"/>
    <x v="2"/>
    <x v="0"/>
    <x v="3"/>
    <s v="2024-05-08"/>
    <x v="1"/>
    <n v="3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25"/>
    <x v="5932"/>
    <x v="0"/>
    <x v="1"/>
    <x v="0"/>
    <s v="03.03.10"/>
    <x v="8"/>
    <x v="0"/>
    <x v="4"/>
    <s v="Receitas Da Câmara"/>
    <s v="03.03.10"/>
    <s v="Receitas Da Câmara"/>
    <s v="03.03.10"/>
    <x v="10"/>
    <x v="0"/>
    <x v="3"/>
    <x v="3"/>
    <x v="0"/>
    <x v="0"/>
    <x v="2"/>
    <x v="0"/>
    <x v="3"/>
    <s v="2024-05-08"/>
    <x v="1"/>
    <n v="12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70"/>
    <x v="5933"/>
    <x v="0"/>
    <x v="1"/>
    <x v="0"/>
    <s v="03.03.10"/>
    <x v="8"/>
    <x v="0"/>
    <x v="4"/>
    <s v="Receitas Da Câmara"/>
    <s v="03.03.10"/>
    <s v="Receitas Da Câmara"/>
    <s v="03.03.10"/>
    <x v="13"/>
    <x v="0"/>
    <x v="3"/>
    <x v="3"/>
    <x v="0"/>
    <x v="0"/>
    <x v="2"/>
    <x v="0"/>
    <x v="3"/>
    <s v="2024-05-08"/>
    <x v="1"/>
    <n v="307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600"/>
    <x v="5934"/>
    <x v="0"/>
    <x v="1"/>
    <x v="0"/>
    <s v="03.03.10"/>
    <x v="8"/>
    <x v="0"/>
    <x v="4"/>
    <s v="Receitas Da Câmara"/>
    <s v="03.03.10"/>
    <s v="Receitas Da Câmara"/>
    <s v="03.03.10"/>
    <x v="42"/>
    <x v="0"/>
    <x v="3"/>
    <x v="3"/>
    <x v="0"/>
    <x v="0"/>
    <x v="2"/>
    <x v="0"/>
    <x v="3"/>
    <s v="2024-05-08"/>
    <x v="1"/>
    <n v="9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
    <x v="5935"/>
    <x v="0"/>
    <x v="1"/>
    <x v="0"/>
    <s v="03.03.10"/>
    <x v="8"/>
    <x v="0"/>
    <x v="4"/>
    <s v="Receitas Da Câmara"/>
    <s v="03.03.10"/>
    <s v="Receitas Da Câmara"/>
    <s v="03.03.10"/>
    <x v="8"/>
    <x v="0"/>
    <x v="3"/>
    <x v="3"/>
    <x v="0"/>
    <x v="0"/>
    <x v="2"/>
    <x v="0"/>
    <x v="3"/>
    <s v="2024-05-08"/>
    <x v="1"/>
    <n v="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110"/>
    <x v="5936"/>
    <x v="0"/>
    <x v="1"/>
    <x v="0"/>
    <s v="03.03.10"/>
    <x v="8"/>
    <x v="0"/>
    <x v="4"/>
    <s v="Receitas Da Câmara"/>
    <s v="03.03.10"/>
    <s v="Receitas Da Câmara"/>
    <s v="03.03.10"/>
    <x v="19"/>
    <x v="0"/>
    <x v="3"/>
    <x v="6"/>
    <x v="0"/>
    <x v="0"/>
    <x v="2"/>
    <x v="0"/>
    <x v="3"/>
    <s v="2024-05-08"/>
    <x v="1"/>
    <n v="11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2245"/>
    <x v="5937"/>
    <x v="0"/>
    <x v="1"/>
    <x v="0"/>
    <s v="03.03.10"/>
    <x v="8"/>
    <x v="0"/>
    <x v="4"/>
    <s v="Receitas Da Câmara"/>
    <s v="03.03.10"/>
    <s v="Receitas Da Câmara"/>
    <s v="03.03.10"/>
    <x v="18"/>
    <x v="0"/>
    <x v="0"/>
    <x v="0"/>
    <x v="0"/>
    <x v="0"/>
    <x v="2"/>
    <x v="0"/>
    <x v="3"/>
    <s v="2024-05-08"/>
    <x v="1"/>
    <n v="2224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00"/>
    <x v="5938"/>
    <x v="0"/>
    <x v="0"/>
    <x v="0"/>
    <s v="03.16.15"/>
    <x v="0"/>
    <x v="0"/>
    <x v="0"/>
    <s v="Direção Financeira"/>
    <s v="03.16.15"/>
    <s v="Direção Financeira"/>
    <s v="03.16.15"/>
    <x v="39"/>
    <x v="0"/>
    <x v="0"/>
    <x v="1"/>
    <x v="1"/>
    <x v="0"/>
    <x v="0"/>
    <x v="0"/>
    <x v="3"/>
    <s v="2024-05-15"/>
    <x v="1"/>
    <n v="3000"/>
    <x v="0"/>
    <m/>
    <x v="0"/>
    <m/>
    <x v="99"/>
    <n v="100476775"/>
    <x v="0"/>
    <x v="0"/>
    <s v="Direção Financeira"/>
    <s v="ORI"/>
    <x v="0"/>
    <m/>
    <x v="0"/>
    <x v="0"/>
    <x v="0"/>
    <x v="0"/>
    <x v="0"/>
    <x v="0"/>
    <x v="0"/>
    <x v="0"/>
    <x v="0"/>
    <x v="0"/>
    <x v="0"/>
    <s v="Direção Financeira"/>
    <x v="0"/>
    <x v="0"/>
    <x v="0"/>
    <x v="0"/>
    <x v="0"/>
    <x v="0"/>
    <x v="0"/>
    <x v="0"/>
    <x v="0"/>
    <x v="0"/>
    <x v="0"/>
    <x v="0"/>
    <s v="Pagamento referente a recarga de energia elétrica, no jardim infantil de ponta verde, conforme anexo. "/>
  </r>
  <r>
    <x v="0"/>
    <n v="0"/>
    <n v="0"/>
    <n v="0"/>
    <n v="600"/>
    <x v="5939"/>
    <x v="0"/>
    <x v="1"/>
    <x v="0"/>
    <s v="80.02.01"/>
    <x v="2"/>
    <x v="2"/>
    <x v="2"/>
    <s v="Retenções Iur"/>
    <s v="80.02.01"/>
    <s v="Retenções Iur"/>
    <s v="80.02.01"/>
    <x v="2"/>
    <x v="0"/>
    <x v="1"/>
    <x v="0"/>
    <x v="1"/>
    <x v="2"/>
    <x v="2"/>
    <x v="0"/>
    <x v="6"/>
    <s v="2024-04-30"/>
    <x v="1"/>
    <n v="600"/>
    <x v="0"/>
    <m/>
    <x v="0"/>
    <m/>
    <x v="2"/>
    <n v="100474696"/>
    <x v="0"/>
    <x v="0"/>
    <s v="Retenções Iur"/>
    <s v="ORI"/>
    <x v="0"/>
    <s v="RIUR"/>
    <x v="0"/>
    <x v="0"/>
    <x v="0"/>
    <x v="0"/>
    <x v="0"/>
    <x v="0"/>
    <x v="0"/>
    <x v="0"/>
    <x v="0"/>
    <x v="0"/>
    <x v="0"/>
    <s v="Retenções Iur"/>
    <x v="0"/>
    <x v="0"/>
    <x v="0"/>
    <x v="0"/>
    <x v="2"/>
    <x v="0"/>
    <x v="0"/>
    <x v="0"/>
    <x v="0"/>
    <x v="1"/>
    <x v="0"/>
    <x v="0"/>
    <s v="RETENCAO OT"/>
  </r>
  <r>
    <x v="0"/>
    <n v="0"/>
    <n v="0"/>
    <n v="0"/>
    <n v="7500"/>
    <x v="5940"/>
    <x v="0"/>
    <x v="1"/>
    <x v="0"/>
    <s v="80.02.01"/>
    <x v="2"/>
    <x v="2"/>
    <x v="2"/>
    <s v="Retenções Iur"/>
    <s v="80.02.01"/>
    <s v="Retenções Iur"/>
    <s v="80.02.01"/>
    <x v="2"/>
    <x v="0"/>
    <x v="1"/>
    <x v="0"/>
    <x v="1"/>
    <x v="2"/>
    <x v="2"/>
    <x v="0"/>
    <x v="3"/>
    <s v="2024-05-31"/>
    <x v="1"/>
    <n v="7500"/>
    <x v="0"/>
    <m/>
    <x v="0"/>
    <m/>
    <x v="2"/>
    <n v="100474696"/>
    <x v="0"/>
    <x v="0"/>
    <s v="Retenções Iur"/>
    <s v="ORI"/>
    <x v="0"/>
    <s v="RIUR"/>
    <x v="0"/>
    <x v="0"/>
    <x v="0"/>
    <x v="0"/>
    <x v="0"/>
    <x v="0"/>
    <x v="0"/>
    <x v="0"/>
    <x v="0"/>
    <x v="0"/>
    <x v="0"/>
    <s v="Retenções Iur"/>
    <x v="0"/>
    <x v="0"/>
    <x v="0"/>
    <x v="0"/>
    <x v="2"/>
    <x v="0"/>
    <x v="0"/>
    <x v="0"/>
    <x v="0"/>
    <x v="1"/>
    <x v="0"/>
    <x v="0"/>
    <s v="RETENCAO OT"/>
  </r>
  <r>
    <x v="1"/>
    <n v="0"/>
    <n v="0"/>
    <n v="0"/>
    <n v="85487"/>
    <x v="5941"/>
    <x v="0"/>
    <x v="0"/>
    <x v="0"/>
    <s v="01.27.06.42"/>
    <x v="22"/>
    <x v="1"/>
    <x v="1"/>
    <s v="Requalificação Urbana e habitação"/>
    <s v="01.27.06"/>
    <s v="Requalificação Urbana e habitação"/>
    <s v="01.27.06"/>
    <x v="1"/>
    <x v="0"/>
    <x v="0"/>
    <x v="0"/>
    <x v="0"/>
    <x v="1"/>
    <x v="1"/>
    <x v="0"/>
    <x v="0"/>
    <s v="2024-01-30"/>
    <x v="0"/>
    <n v="85487"/>
    <x v="0"/>
    <m/>
    <x v="0"/>
    <m/>
    <x v="1"/>
    <n v="100476920"/>
    <x v="0"/>
    <x v="0"/>
    <s v="Manutenção do Estádio Municipal/Campos Futebol 11"/>
    <s v="ORI"/>
    <x v="0"/>
    <s v="MCF"/>
    <x v="0"/>
    <x v="0"/>
    <x v="0"/>
    <x v="0"/>
    <x v="0"/>
    <x v="0"/>
    <x v="0"/>
    <x v="0"/>
    <x v="0"/>
    <x v="0"/>
    <x v="0"/>
    <s v="Manutenção do Estádio Municipal/Campos Futebol 11"/>
    <x v="0"/>
    <x v="0"/>
    <x v="0"/>
    <x v="0"/>
    <x v="1"/>
    <x v="0"/>
    <x v="0"/>
    <x v="0"/>
    <x v="0"/>
    <x v="0"/>
    <x v="0"/>
    <x v="0"/>
    <s v=" Pagamento a favor da Felisberto Carvalho Auto, pela aquisição de combustíveis, destinados a viatura afeto as obras de construção do campo de relvado sintético de Manguinho, conforme anexo.  "/>
  </r>
  <r>
    <x v="0"/>
    <n v="0"/>
    <n v="0"/>
    <n v="0"/>
    <n v="74006"/>
    <x v="5942"/>
    <x v="0"/>
    <x v="0"/>
    <x v="0"/>
    <s v="03.16.15"/>
    <x v="0"/>
    <x v="0"/>
    <x v="0"/>
    <s v="Direção Financeira"/>
    <s v="03.16.15"/>
    <s v="Direção Financeira"/>
    <s v="03.16.15"/>
    <x v="5"/>
    <x v="0"/>
    <x v="0"/>
    <x v="1"/>
    <x v="0"/>
    <x v="0"/>
    <x v="0"/>
    <x v="0"/>
    <x v="0"/>
    <s v="2024-01-30"/>
    <x v="0"/>
    <n v="74006"/>
    <x v="0"/>
    <m/>
    <x v="0"/>
    <m/>
    <x v="664"/>
    <n v="100390326"/>
    <x v="0"/>
    <x v="0"/>
    <s v="Direção Financeira"/>
    <s v="ORI"/>
    <x v="0"/>
    <m/>
    <x v="0"/>
    <x v="0"/>
    <x v="0"/>
    <x v="0"/>
    <x v="0"/>
    <x v="0"/>
    <x v="0"/>
    <x v="0"/>
    <x v="0"/>
    <x v="0"/>
    <x v="0"/>
    <s v="Direção Financeira"/>
    <x v="0"/>
    <x v="0"/>
    <x v="0"/>
    <x v="0"/>
    <x v="0"/>
    <x v="0"/>
    <x v="0"/>
    <x v="0"/>
    <x v="0"/>
    <x v="0"/>
    <x v="0"/>
    <x v="0"/>
    <s v="Pagamento prestação serviço, conforme anexo. "/>
  </r>
  <r>
    <x v="1"/>
    <n v="0"/>
    <n v="0"/>
    <n v="0"/>
    <n v="124436"/>
    <x v="5943"/>
    <x v="0"/>
    <x v="0"/>
    <x v="0"/>
    <s v="01.27.06.80"/>
    <x v="1"/>
    <x v="1"/>
    <x v="1"/>
    <s v="Requalificação Urbana e habitação"/>
    <s v="01.27.06"/>
    <s v="Requalificação Urbana e habitação"/>
    <s v="01.27.06"/>
    <x v="1"/>
    <x v="0"/>
    <x v="0"/>
    <x v="0"/>
    <x v="0"/>
    <x v="1"/>
    <x v="1"/>
    <x v="0"/>
    <x v="2"/>
    <s v="2024-02-13"/>
    <x v="0"/>
    <n v="124436"/>
    <x v="0"/>
    <m/>
    <x v="0"/>
    <m/>
    <x v="1"/>
    <n v="100476920"/>
    <x v="0"/>
    <x v="0"/>
    <s v="Requalificação Urbana de Veneza"/>
    <s v="ORI"/>
    <x v="0"/>
    <m/>
    <x v="0"/>
    <x v="0"/>
    <x v="0"/>
    <x v="0"/>
    <x v="0"/>
    <x v="0"/>
    <x v="0"/>
    <x v="0"/>
    <x v="0"/>
    <x v="0"/>
    <x v="0"/>
    <s v="Requalificação Urbana de Veneza"/>
    <x v="0"/>
    <x v="0"/>
    <x v="0"/>
    <x v="0"/>
    <x v="1"/>
    <x v="0"/>
    <x v="0"/>
    <x v="0"/>
    <x v="0"/>
    <x v="0"/>
    <x v="0"/>
    <x v="0"/>
    <s v="Pagamento combustíveis, conforme proposta em anexo"/>
  </r>
  <r>
    <x v="0"/>
    <n v="0"/>
    <n v="0"/>
    <n v="0"/>
    <n v="420"/>
    <x v="5944"/>
    <x v="0"/>
    <x v="1"/>
    <x v="0"/>
    <s v="03.03.10"/>
    <x v="8"/>
    <x v="0"/>
    <x v="4"/>
    <s v="Receitas Da Câmara"/>
    <s v="03.03.10"/>
    <s v="Receitas Da Câmara"/>
    <s v="03.03.10"/>
    <x v="21"/>
    <x v="0"/>
    <x v="3"/>
    <x v="3"/>
    <x v="0"/>
    <x v="0"/>
    <x v="2"/>
    <x v="0"/>
    <x v="0"/>
    <s v="2024-01-02"/>
    <x v="0"/>
    <n v="42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4996"/>
    <x v="5945"/>
    <x v="0"/>
    <x v="1"/>
    <x v="0"/>
    <s v="80.02.01"/>
    <x v="2"/>
    <x v="2"/>
    <x v="2"/>
    <s v="Retenções Iur"/>
    <s v="80.02.01"/>
    <s v="Retenções Iur"/>
    <s v="80.02.01"/>
    <x v="2"/>
    <x v="0"/>
    <x v="1"/>
    <x v="0"/>
    <x v="1"/>
    <x v="2"/>
    <x v="2"/>
    <x v="0"/>
    <x v="6"/>
    <s v="2024-04-05"/>
    <x v="1"/>
    <n v="4996"/>
    <x v="0"/>
    <m/>
    <x v="0"/>
    <m/>
    <x v="2"/>
    <n v="100474696"/>
    <x v="0"/>
    <x v="0"/>
    <s v="Retenções Iur"/>
    <s v="ORI"/>
    <x v="0"/>
    <s v="RIUR"/>
    <x v="0"/>
    <x v="0"/>
    <x v="0"/>
    <x v="0"/>
    <x v="0"/>
    <x v="0"/>
    <x v="0"/>
    <x v="0"/>
    <x v="0"/>
    <x v="0"/>
    <x v="0"/>
    <s v="Retenções Iur"/>
    <x v="0"/>
    <x v="0"/>
    <x v="0"/>
    <x v="0"/>
    <x v="2"/>
    <x v="0"/>
    <x v="0"/>
    <x v="0"/>
    <x v="0"/>
    <x v="1"/>
    <x v="0"/>
    <x v="0"/>
    <s v="RETENCAO OT"/>
  </r>
  <r>
    <x v="1"/>
    <n v="0"/>
    <n v="0"/>
    <n v="0"/>
    <n v="2700"/>
    <x v="5946"/>
    <x v="0"/>
    <x v="0"/>
    <x v="0"/>
    <s v="01.25.02.17"/>
    <x v="30"/>
    <x v="3"/>
    <x v="3"/>
    <s v="desporto"/>
    <s v="01.25.02"/>
    <s v="desporto"/>
    <s v="01.25.02"/>
    <x v="1"/>
    <x v="0"/>
    <x v="0"/>
    <x v="0"/>
    <x v="0"/>
    <x v="1"/>
    <x v="1"/>
    <x v="0"/>
    <x v="3"/>
    <s v="2024-05-24"/>
    <x v="1"/>
    <n v="2700"/>
    <x v="0"/>
    <m/>
    <x v="0"/>
    <m/>
    <x v="2"/>
    <n v="100474696"/>
    <x v="0"/>
    <x v="1"/>
    <s v="Construção e Reabilitação de Placas Desportivas"/>
    <s v="ORI"/>
    <x v="0"/>
    <m/>
    <x v="0"/>
    <x v="0"/>
    <x v="0"/>
    <x v="0"/>
    <x v="0"/>
    <x v="0"/>
    <x v="0"/>
    <x v="0"/>
    <x v="0"/>
    <x v="0"/>
    <x v="0"/>
    <s v="Construção e Reabilitação de Placas Desportivas"/>
    <x v="0"/>
    <x v="0"/>
    <x v="0"/>
    <x v="0"/>
    <x v="1"/>
    <x v="0"/>
    <x v="0"/>
    <x v="0"/>
    <x v="0"/>
    <x v="0"/>
    <x v="1"/>
    <x v="0"/>
    <s v="Pagamento referente a aluguer de dois par de andaimes, para trabalhos da reabilitação da placa desportiva de ponta Verde, conforme anexo."/>
  </r>
  <r>
    <x v="1"/>
    <n v="0"/>
    <n v="0"/>
    <n v="0"/>
    <n v="15300"/>
    <x v="5946"/>
    <x v="0"/>
    <x v="0"/>
    <x v="0"/>
    <s v="01.25.02.17"/>
    <x v="30"/>
    <x v="3"/>
    <x v="3"/>
    <s v="desporto"/>
    <s v="01.25.02"/>
    <s v="desporto"/>
    <s v="01.25.02"/>
    <x v="1"/>
    <x v="0"/>
    <x v="0"/>
    <x v="0"/>
    <x v="0"/>
    <x v="1"/>
    <x v="1"/>
    <x v="0"/>
    <x v="3"/>
    <s v="2024-05-24"/>
    <x v="1"/>
    <n v="15300"/>
    <x v="0"/>
    <m/>
    <x v="0"/>
    <m/>
    <x v="621"/>
    <n v="100478854"/>
    <x v="0"/>
    <x v="0"/>
    <s v="Construção e Reabilitação de Placas Desportivas"/>
    <s v="ORI"/>
    <x v="0"/>
    <m/>
    <x v="0"/>
    <x v="0"/>
    <x v="0"/>
    <x v="0"/>
    <x v="0"/>
    <x v="0"/>
    <x v="0"/>
    <x v="0"/>
    <x v="0"/>
    <x v="0"/>
    <x v="0"/>
    <s v="Construção e Reabilitação de Placas Desportivas"/>
    <x v="0"/>
    <x v="0"/>
    <x v="0"/>
    <x v="0"/>
    <x v="1"/>
    <x v="0"/>
    <x v="0"/>
    <x v="0"/>
    <x v="0"/>
    <x v="0"/>
    <x v="0"/>
    <x v="0"/>
    <s v="Pagamento referente a aluguer de dois par de andaimes, para trabalhos da reabilitação da placa desportiva de ponta Verde, conforme anexo."/>
  </r>
  <r>
    <x v="0"/>
    <n v="0"/>
    <n v="0"/>
    <n v="0"/>
    <n v="9215"/>
    <x v="5947"/>
    <x v="0"/>
    <x v="0"/>
    <x v="0"/>
    <s v="01.28.03.06"/>
    <x v="9"/>
    <x v="4"/>
    <x v="5"/>
    <s v="Proteção Social"/>
    <s v="01.28.03"/>
    <s v="Proteção Social"/>
    <s v="01.28.03"/>
    <x v="4"/>
    <x v="0"/>
    <x v="2"/>
    <x v="2"/>
    <x v="0"/>
    <x v="1"/>
    <x v="0"/>
    <x v="0"/>
    <x v="0"/>
    <s v="2024-01-16"/>
    <x v="0"/>
    <n v="9215"/>
    <x v="0"/>
    <m/>
    <x v="0"/>
    <m/>
    <x v="28"/>
    <n v="100479335"/>
    <x v="0"/>
    <x v="0"/>
    <s v="Apoio a Crianças Vulneráveis "/>
    <s v="ORI"/>
    <x v="0"/>
    <s v="ACV"/>
    <x v="0"/>
    <x v="0"/>
    <x v="0"/>
    <x v="0"/>
    <x v="0"/>
    <x v="0"/>
    <x v="0"/>
    <x v="0"/>
    <x v="0"/>
    <x v="0"/>
    <x v="0"/>
    <s v="Apoio a Crianças Vulneráveis "/>
    <x v="0"/>
    <x v="0"/>
    <x v="0"/>
    <x v="0"/>
    <x v="1"/>
    <x v="0"/>
    <x v="0"/>
    <x v="0"/>
    <x v="0"/>
    <x v="0"/>
    <x v="0"/>
    <x v="0"/>
    <s v="Pagamento a favor de Minimercado Ribeiro, referente a aquisição de géneros alimentícios para a composição de cesta básica para as famílias vulneráveis, conforme anexo.  "/>
  </r>
  <r>
    <x v="0"/>
    <n v="0"/>
    <n v="0"/>
    <n v="0"/>
    <n v="5000"/>
    <x v="5948"/>
    <x v="0"/>
    <x v="0"/>
    <x v="0"/>
    <s v="03.16.15"/>
    <x v="0"/>
    <x v="0"/>
    <x v="0"/>
    <s v="Direção Financeira"/>
    <s v="03.16.15"/>
    <s v="Direção Financeira"/>
    <s v="03.16.15"/>
    <x v="64"/>
    <x v="0"/>
    <x v="0"/>
    <x v="0"/>
    <x v="0"/>
    <x v="0"/>
    <x v="0"/>
    <x v="0"/>
    <x v="2"/>
    <s v="2024-02-21"/>
    <x v="0"/>
    <n v="5000"/>
    <x v="0"/>
    <m/>
    <x v="0"/>
    <m/>
    <x v="181"/>
    <n v="100479425"/>
    <x v="0"/>
    <x v="0"/>
    <s v="Direção Financeira"/>
    <s v="ORI"/>
    <x v="0"/>
    <m/>
    <x v="0"/>
    <x v="0"/>
    <x v="0"/>
    <x v="0"/>
    <x v="0"/>
    <x v="0"/>
    <x v="0"/>
    <x v="0"/>
    <x v="0"/>
    <x v="0"/>
    <x v="0"/>
    <s v="Direção Financeira"/>
    <x v="0"/>
    <x v="0"/>
    <x v="0"/>
    <x v="0"/>
    <x v="0"/>
    <x v="0"/>
    <x v="0"/>
    <x v="0"/>
    <x v="0"/>
    <x v="0"/>
    <x v="0"/>
    <x v="0"/>
    <s v="Pagamento premio produtividade de colaborador do mês pelo desempenho da sua função, conforme anexo."/>
  </r>
  <r>
    <x v="0"/>
    <n v="0"/>
    <n v="0"/>
    <n v="0"/>
    <n v="56000"/>
    <x v="5949"/>
    <x v="0"/>
    <x v="0"/>
    <x v="0"/>
    <s v="01.25.03.12"/>
    <x v="6"/>
    <x v="3"/>
    <x v="3"/>
    <s v="Emprego e Formação profissional"/>
    <s v="01.25.03"/>
    <s v="Emprego e Formação profissional"/>
    <s v="01.25.03"/>
    <x v="4"/>
    <x v="0"/>
    <x v="2"/>
    <x v="2"/>
    <x v="0"/>
    <x v="1"/>
    <x v="0"/>
    <x v="0"/>
    <x v="1"/>
    <s v="2024-03-21"/>
    <x v="0"/>
    <n v="56000"/>
    <x v="0"/>
    <m/>
    <x v="0"/>
    <m/>
    <x v="6"/>
    <n v="100474914"/>
    <x v="0"/>
    <x v="0"/>
    <s v="Estágios Profissionais e Promoção de Emprego"/>
    <s v="ORI"/>
    <x v="0"/>
    <m/>
    <x v="0"/>
    <x v="0"/>
    <x v="0"/>
    <x v="0"/>
    <x v="0"/>
    <x v="0"/>
    <x v="0"/>
    <x v="0"/>
    <x v="0"/>
    <x v="0"/>
    <x v="0"/>
    <s v="Estágios Profissionais e Promoção de Emprego"/>
    <x v="0"/>
    <x v="0"/>
    <x v="0"/>
    <x v="0"/>
    <x v="1"/>
    <x v="0"/>
    <x v="0"/>
    <x v="0"/>
    <x v="0"/>
    <x v="0"/>
    <x v="0"/>
    <x v="0"/>
    <s v="Pagamento subsídio de estagio referente ao mês de março 2024, conforme anexo."/>
  </r>
  <r>
    <x v="1"/>
    <n v="0"/>
    <n v="0"/>
    <n v="0"/>
    <n v="152492"/>
    <x v="5950"/>
    <x v="0"/>
    <x v="0"/>
    <x v="0"/>
    <s v="01.27.06.42"/>
    <x v="22"/>
    <x v="1"/>
    <x v="1"/>
    <s v="Requalificação Urbana e habitação"/>
    <s v="01.27.06"/>
    <s v="Requalificação Urbana e habitação"/>
    <s v="01.27.06"/>
    <x v="1"/>
    <x v="0"/>
    <x v="0"/>
    <x v="0"/>
    <x v="0"/>
    <x v="1"/>
    <x v="1"/>
    <x v="0"/>
    <x v="6"/>
    <s v="2024-04-23"/>
    <x v="1"/>
    <n v="152492"/>
    <x v="0"/>
    <m/>
    <x v="0"/>
    <m/>
    <x v="1"/>
    <n v="100476920"/>
    <x v="0"/>
    <x v="0"/>
    <s v="Manutenção do Estádio Municipal/Campos Futebol 11"/>
    <s v="ORI"/>
    <x v="0"/>
    <s v="MCF"/>
    <x v="0"/>
    <x v="0"/>
    <x v="0"/>
    <x v="0"/>
    <x v="0"/>
    <x v="0"/>
    <x v="0"/>
    <x v="0"/>
    <x v="0"/>
    <x v="0"/>
    <x v="0"/>
    <s v="Manutenção do Estádio Municipal/Campos Futebol 11"/>
    <x v="0"/>
    <x v="0"/>
    <x v="0"/>
    <x v="0"/>
    <x v="1"/>
    <x v="0"/>
    <x v="0"/>
    <x v="0"/>
    <x v="0"/>
    <x v="0"/>
    <x v="0"/>
    <x v="0"/>
    <s v="Pagamento referente a aquisição de combustíveis, destinado a viatura afeto a obra de construção do campo de relvado sintético de Manguinho, conforme anexo."/>
  </r>
  <r>
    <x v="0"/>
    <n v="0"/>
    <n v="0"/>
    <n v="0"/>
    <n v="2300"/>
    <x v="5951"/>
    <x v="0"/>
    <x v="0"/>
    <x v="0"/>
    <s v="03.16.15"/>
    <x v="0"/>
    <x v="0"/>
    <x v="0"/>
    <s v="Direção Financeira"/>
    <s v="03.16.15"/>
    <s v="Direção Financeira"/>
    <s v="03.16.15"/>
    <x v="43"/>
    <x v="0"/>
    <x v="0"/>
    <x v="1"/>
    <x v="0"/>
    <x v="0"/>
    <x v="0"/>
    <x v="0"/>
    <x v="6"/>
    <s v="2024-04-30"/>
    <x v="1"/>
    <n v="2300"/>
    <x v="0"/>
    <m/>
    <x v="0"/>
    <m/>
    <x v="6"/>
    <n v="100474914"/>
    <x v="0"/>
    <x v="0"/>
    <s v="Direção Financeira"/>
    <s v="ORI"/>
    <x v="0"/>
    <m/>
    <x v="0"/>
    <x v="0"/>
    <x v="0"/>
    <x v="0"/>
    <x v="0"/>
    <x v="0"/>
    <x v="0"/>
    <x v="0"/>
    <x v="0"/>
    <x v="0"/>
    <x v="0"/>
    <s v="Direção Financeira"/>
    <x v="0"/>
    <x v="0"/>
    <x v="0"/>
    <x v="0"/>
    <x v="0"/>
    <x v="0"/>
    <x v="0"/>
    <x v="0"/>
    <x v="0"/>
    <x v="0"/>
    <x v="0"/>
    <x v="0"/>
    <s v="Pagamento a favor da Tesouraria Municipal, referente a inspeção periódica ligeira da viatura ST-94-Ol afeto aos serviços da CMSM, conforme anexo."/>
  </r>
  <r>
    <x v="0"/>
    <n v="0"/>
    <n v="0"/>
    <n v="0"/>
    <n v="1500"/>
    <x v="5952"/>
    <x v="0"/>
    <x v="0"/>
    <x v="0"/>
    <s v="01.25.04.22"/>
    <x v="7"/>
    <x v="3"/>
    <x v="3"/>
    <s v="Cultura"/>
    <s v="01.25.04"/>
    <s v="Cultura"/>
    <s v="01.25.04"/>
    <x v="4"/>
    <x v="0"/>
    <x v="2"/>
    <x v="2"/>
    <x v="0"/>
    <x v="1"/>
    <x v="0"/>
    <x v="0"/>
    <x v="3"/>
    <s v="2024-05-07"/>
    <x v="1"/>
    <n v="1500"/>
    <x v="0"/>
    <m/>
    <x v="0"/>
    <m/>
    <x v="117"/>
    <n v="100475647"/>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referente a gratificação nos trabalhos de montagem e desmontagem de palco, no evento da tarde cultural na ribeira de São Miguel, conforme proposta em anexo."/>
  </r>
  <r>
    <x v="0"/>
    <n v="0"/>
    <n v="0"/>
    <n v="0"/>
    <n v="15000"/>
    <x v="5953"/>
    <x v="0"/>
    <x v="0"/>
    <x v="0"/>
    <s v="03.16.15"/>
    <x v="0"/>
    <x v="0"/>
    <x v="0"/>
    <s v="Direção Financeira"/>
    <s v="03.16.15"/>
    <s v="Direção Financeira"/>
    <s v="03.16.15"/>
    <x v="64"/>
    <x v="0"/>
    <x v="0"/>
    <x v="0"/>
    <x v="0"/>
    <x v="0"/>
    <x v="0"/>
    <x v="0"/>
    <x v="3"/>
    <s v="2024-05-09"/>
    <x v="1"/>
    <n v="15000"/>
    <x v="0"/>
    <m/>
    <x v="0"/>
    <m/>
    <x v="130"/>
    <n v="100411663"/>
    <x v="0"/>
    <x v="0"/>
    <s v="Direção Financeira"/>
    <s v="ORI"/>
    <x v="0"/>
    <m/>
    <x v="0"/>
    <x v="0"/>
    <x v="0"/>
    <x v="0"/>
    <x v="0"/>
    <x v="0"/>
    <x v="0"/>
    <x v="0"/>
    <x v="0"/>
    <x v="0"/>
    <x v="0"/>
    <s v="Direção Financeira"/>
    <x v="0"/>
    <x v="0"/>
    <x v="0"/>
    <x v="0"/>
    <x v="0"/>
    <x v="0"/>
    <x v="0"/>
    <x v="0"/>
    <x v="0"/>
    <x v="0"/>
    <x v="0"/>
    <x v="0"/>
    <s v="Pagamento correspondente a compensação dos trabalhos adicionais referente ao mês de abril de 2024, conforme anexo."/>
  </r>
  <r>
    <x v="1"/>
    <n v="0"/>
    <n v="0"/>
    <n v="0"/>
    <n v="6000"/>
    <x v="5954"/>
    <x v="0"/>
    <x v="0"/>
    <x v="0"/>
    <s v="01.25.02.23"/>
    <x v="12"/>
    <x v="3"/>
    <x v="3"/>
    <s v="desporto"/>
    <s v="01.25.02"/>
    <s v="desporto"/>
    <s v="01.25.02"/>
    <x v="1"/>
    <x v="0"/>
    <x v="0"/>
    <x v="0"/>
    <x v="0"/>
    <x v="1"/>
    <x v="1"/>
    <x v="0"/>
    <x v="3"/>
    <s v="2024-05-20"/>
    <x v="1"/>
    <n v="6000"/>
    <x v="0"/>
    <m/>
    <x v="0"/>
    <m/>
    <x v="645"/>
    <n v="100479538"/>
    <x v="0"/>
    <x v="0"/>
    <s v="Atividades desportivas e promoção do desporto no Concelho"/>
    <s v="ORI"/>
    <x v="0"/>
    <m/>
    <x v="0"/>
    <x v="0"/>
    <x v="0"/>
    <x v="0"/>
    <x v="0"/>
    <x v="0"/>
    <x v="0"/>
    <x v="0"/>
    <x v="0"/>
    <x v="0"/>
    <x v="0"/>
    <s v="Atividades desportivas e promoção do desporto no Concelho"/>
    <x v="0"/>
    <x v="0"/>
    <x v="0"/>
    <x v="0"/>
    <x v="1"/>
    <x v="0"/>
    <x v="0"/>
    <x v="0"/>
    <x v="0"/>
    <x v="0"/>
    <x v="0"/>
    <x v="0"/>
    <s v="Pagamento referente a serviço de deslocação feita com a equipa de basquetebol da Associação Desportiva Rock, no âmbito do torneio de basquetebol no município de São Lourenço dos Órgãos, conforme anexo.  "/>
  </r>
  <r>
    <x v="0"/>
    <n v="0"/>
    <n v="0"/>
    <n v="0"/>
    <n v="91363"/>
    <x v="5955"/>
    <x v="0"/>
    <x v="0"/>
    <x v="0"/>
    <s v="03.16.15"/>
    <x v="0"/>
    <x v="0"/>
    <x v="0"/>
    <s v="Direção Financeira"/>
    <s v="03.16.15"/>
    <s v="Direção Financeira"/>
    <s v="03.16.15"/>
    <x v="33"/>
    <x v="0"/>
    <x v="0"/>
    <x v="0"/>
    <x v="0"/>
    <x v="0"/>
    <x v="0"/>
    <x v="0"/>
    <x v="3"/>
    <s v="2024-05-31"/>
    <x v="1"/>
    <n v="91363"/>
    <x v="0"/>
    <m/>
    <x v="0"/>
    <m/>
    <x v="23"/>
    <n v="100388090"/>
    <x v="0"/>
    <x v="0"/>
    <s v="Direção Financeira"/>
    <s v="ORI"/>
    <x v="0"/>
    <m/>
    <x v="0"/>
    <x v="0"/>
    <x v="0"/>
    <x v="0"/>
    <x v="0"/>
    <x v="0"/>
    <x v="0"/>
    <x v="0"/>
    <x v="0"/>
    <x v="0"/>
    <x v="0"/>
    <s v="Direção Financeira"/>
    <x v="0"/>
    <x v="0"/>
    <x v="0"/>
    <x v="0"/>
    <x v="0"/>
    <x v="0"/>
    <x v="0"/>
    <x v="0"/>
    <x v="0"/>
    <x v="0"/>
    <x v="0"/>
    <x v="0"/>
    <s v="Pagamento referente a aquisição de matérias de escritório para os serviços da CMSM, conforme anexo."/>
  </r>
  <r>
    <x v="1"/>
    <n v="0"/>
    <n v="0"/>
    <n v="0"/>
    <n v="4500"/>
    <x v="5956"/>
    <x v="0"/>
    <x v="0"/>
    <x v="0"/>
    <s v="01.28.01.08"/>
    <x v="15"/>
    <x v="4"/>
    <x v="5"/>
    <s v="Habitação Social"/>
    <s v="01.28.01"/>
    <s v="Habitação Social"/>
    <s v="01.28.01"/>
    <x v="1"/>
    <x v="0"/>
    <x v="0"/>
    <x v="0"/>
    <x v="0"/>
    <x v="1"/>
    <x v="1"/>
    <x v="0"/>
    <x v="1"/>
    <s v="2024-03-01"/>
    <x v="0"/>
    <n v="4500"/>
    <x v="0"/>
    <m/>
    <x v="0"/>
    <m/>
    <x v="2"/>
    <n v="100474696"/>
    <x v="0"/>
    <x v="1"/>
    <s v="Habitações Sociais"/>
    <s v="ORI"/>
    <x v="0"/>
    <s v="HS"/>
    <x v="0"/>
    <x v="0"/>
    <x v="0"/>
    <x v="0"/>
    <x v="0"/>
    <x v="0"/>
    <x v="0"/>
    <x v="0"/>
    <x v="0"/>
    <x v="0"/>
    <x v="0"/>
    <s v="Habitações Sociais"/>
    <x v="0"/>
    <x v="0"/>
    <x v="0"/>
    <x v="0"/>
    <x v="1"/>
    <x v="0"/>
    <x v="0"/>
    <x v="0"/>
    <x v="0"/>
    <x v="0"/>
    <x v="1"/>
    <x v="0"/>
    <s v="Pagamento referente a obras e pinturas nas fachadas residências das Habitações no município, conforme anexo"/>
  </r>
  <r>
    <x v="1"/>
    <n v="0"/>
    <n v="0"/>
    <n v="0"/>
    <n v="25500"/>
    <x v="5956"/>
    <x v="0"/>
    <x v="0"/>
    <x v="0"/>
    <s v="01.28.01.08"/>
    <x v="15"/>
    <x v="4"/>
    <x v="5"/>
    <s v="Habitação Social"/>
    <s v="01.28.01"/>
    <s v="Habitação Social"/>
    <s v="01.28.01"/>
    <x v="1"/>
    <x v="0"/>
    <x v="0"/>
    <x v="0"/>
    <x v="0"/>
    <x v="1"/>
    <x v="1"/>
    <x v="0"/>
    <x v="1"/>
    <s v="2024-03-01"/>
    <x v="0"/>
    <n v="25500"/>
    <x v="0"/>
    <m/>
    <x v="0"/>
    <m/>
    <x v="107"/>
    <n v="100478900"/>
    <x v="0"/>
    <x v="0"/>
    <s v="Habitações Sociais"/>
    <s v="ORI"/>
    <x v="0"/>
    <s v="HS"/>
    <x v="0"/>
    <x v="0"/>
    <x v="0"/>
    <x v="0"/>
    <x v="0"/>
    <x v="0"/>
    <x v="0"/>
    <x v="0"/>
    <x v="0"/>
    <x v="0"/>
    <x v="0"/>
    <s v="Habitações Sociais"/>
    <x v="0"/>
    <x v="0"/>
    <x v="0"/>
    <x v="0"/>
    <x v="1"/>
    <x v="0"/>
    <x v="0"/>
    <x v="0"/>
    <x v="0"/>
    <x v="0"/>
    <x v="0"/>
    <x v="0"/>
    <s v="Pagamento referente a obras e pinturas nas fachadas residências das Habitações no município, conforme anexo"/>
  </r>
  <r>
    <x v="0"/>
    <n v="0"/>
    <n v="0"/>
    <n v="0"/>
    <n v="3000"/>
    <x v="5957"/>
    <x v="0"/>
    <x v="0"/>
    <x v="0"/>
    <s v="03.16.12"/>
    <x v="40"/>
    <x v="0"/>
    <x v="0"/>
    <s v="Direcção de Urbanismo"/>
    <s v="03.16.12"/>
    <s v="Direcção de Urbanismo"/>
    <s v="03.16.12"/>
    <x v="3"/>
    <x v="0"/>
    <x v="0"/>
    <x v="1"/>
    <x v="0"/>
    <x v="0"/>
    <x v="0"/>
    <x v="0"/>
    <x v="1"/>
    <s v="2024-03-05"/>
    <x v="0"/>
    <n v="3000"/>
    <x v="0"/>
    <m/>
    <x v="0"/>
    <m/>
    <x v="665"/>
    <n v="100478955"/>
    <x v="0"/>
    <x v="0"/>
    <s v="Direcção de Urbanismo"/>
    <s v="ORI"/>
    <x v="0"/>
    <m/>
    <x v="0"/>
    <x v="0"/>
    <x v="0"/>
    <x v="0"/>
    <x v="0"/>
    <x v="0"/>
    <x v="0"/>
    <x v="0"/>
    <x v="0"/>
    <x v="0"/>
    <x v="0"/>
    <s v="Direcção de Urbanismo"/>
    <x v="0"/>
    <x v="0"/>
    <x v="0"/>
    <x v="0"/>
    <x v="0"/>
    <x v="0"/>
    <x v="0"/>
    <x v="0"/>
    <x v="0"/>
    <x v="0"/>
    <x v="0"/>
    <x v="0"/>
    <s v="Ajuda de custo a favor do Sra. Vereadora Ermelinda Emilio Lopes pela sua deslocação em missão de serviço a cidade da Praia, conforme justificativo em anexo. "/>
  </r>
  <r>
    <x v="0"/>
    <n v="0"/>
    <n v="0"/>
    <n v="0"/>
    <n v="14400"/>
    <x v="5958"/>
    <x v="0"/>
    <x v="0"/>
    <x v="0"/>
    <s v="01.25.01.10"/>
    <x v="33"/>
    <x v="3"/>
    <x v="3"/>
    <s v="Educação"/>
    <s v="01.25.01"/>
    <s v="Educação"/>
    <s v="01.25.01"/>
    <x v="4"/>
    <x v="0"/>
    <x v="2"/>
    <x v="2"/>
    <x v="0"/>
    <x v="1"/>
    <x v="0"/>
    <x v="0"/>
    <x v="6"/>
    <s v="2024-04-12"/>
    <x v="1"/>
    <n v="14400"/>
    <x v="0"/>
    <m/>
    <x v="0"/>
    <m/>
    <x v="77"/>
    <n v="100477538"/>
    <x v="0"/>
    <x v="0"/>
    <s v="Transporte escolar"/>
    <s v="ORI"/>
    <x v="0"/>
    <m/>
    <x v="0"/>
    <x v="0"/>
    <x v="0"/>
    <x v="0"/>
    <x v="0"/>
    <x v="0"/>
    <x v="0"/>
    <x v="0"/>
    <x v="0"/>
    <x v="0"/>
    <x v="0"/>
    <s v="Transporte escolar"/>
    <x v="0"/>
    <x v="0"/>
    <x v="0"/>
    <x v="0"/>
    <x v="1"/>
    <x v="0"/>
    <x v="0"/>
    <x v="0"/>
    <x v="0"/>
    <x v="0"/>
    <x v="0"/>
    <x v="0"/>
    <s v="Pagamento a favor da Oficina Mecânica André, pela a aquisição de serviços de reparação de bomba de embraiagem da viatura ST-89-TL afeto ao transporte escolar da CMSM, conforme anexo."/>
  </r>
  <r>
    <x v="0"/>
    <n v="0"/>
    <n v="0"/>
    <n v="0"/>
    <n v="4200"/>
    <x v="5959"/>
    <x v="0"/>
    <x v="0"/>
    <x v="0"/>
    <s v="03.16.15"/>
    <x v="0"/>
    <x v="0"/>
    <x v="0"/>
    <s v="Direção Financeira"/>
    <s v="03.16.15"/>
    <s v="Direção Financeira"/>
    <s v="03.16.15"/>
    <x v="3"/>
    <x v="0"/>
    <x v="0"/>
    <x v="1"/>
    <x v="0"/>
    <x v="0"/>
    <x v="0"/>
    <x v="0"/>
    <x v="11"/>
    <s v="2024-12-04"/>
    <x v="3"/>
    <n v="4200"/>
    <x v="0"/>
    <m/>
    <x v="0"/>
    <m/>
    <x v="26"/>
    <n v="100458633"/>
    <x v="0"/>
    <x v="0"/>
    <s v="Direção Financeira"/>
    <s v="ORI"/>
    <x v="0"/>
    <m/>
    <x v="0"/>
    <x v="0"/>
    <x v="0"/>
    <x v="0"/>
    <x v="0"/>
    <x v="0"/>
    <x v="0"/>
    <x v="0"/>
    <x v="0"/>
    <x v="0"/>
    <x v="0"/>
    <s v="Direção Financeira"/>
    <x v="0"/>
    <x v="0"/>
    <x v="0"/>
    <x v="0"/>
    <x v="0"/>
    <x v="0"/>
    <x v="0"/>
    <x v="0"/>
    <x v="0"/>
    <x v="0"/>
    <x v="0"/>
    <x v="0"/>
    <s v="Ajuda de custo a favor do SR. JOAQUIM LINO MENDES TAVARES NUNES pela sua deslocação em missão de serviço a cidade da Praia nos dia 30/11 e 01,04/12 de 2024, conforme justificativo em anexo."/>
  </r>
  <r>
    <x v="2"/>
    <n v="0"/>
    <n v="0"/>
    <n v="0"/>
    <n v="4803226"/>
    <x v="5960"/>
    <x v="0"/>
    <x v="0"/>
    <x v="0"/>
    <s v="80.02.01"/>
    <x v="2"/>
    <x v="2"/>
    <x v="2"/>
    <s v="Retenções Iur"/>
    <s v="80.02.01"/>
    <s v="Retenções Iur"/>
    <s v="80.02.01"/>
    <x v="73"/>
    <x v="0"/>
    <x v="5"/>
    <x v="15"/>
    <x v="1"/>
    <x v="2"/>
    <x v="0"/>
    <x v="0"/>
    <x v="11"/>
    <s v="2024-12-19"/>
    <x v="3"/>
    <n v="4803226"/>
    <x v="0"/>
    <m/>
    <x v="0"/>
    <m/>
    <x v="188"/>
    <n v="100409238"/>
    <x v="0"/>
    <x v="0"/>
    <s v="Retenções Iur"/>
    <s v="ORI"/>
    <x v="0"/>
    <s v="RIUR"/>
    <x v="0"/>
    <x v="0"/>
    <x v="0"/>
    <x v="0"/>
    <x v="0"/>
    <x v="0"/>
    <x v="0"/>
    <x v="0"/>
    <x v="0"/>
    <x v="0"/>
    <x v="0"/>
    <s v="Retenções Iur"/>
    <x v="0"/>
    <x v="0"/>
    <x v="0"/>
    <x v="0"/>
    <x v="2"/>
    <x v="0"/>
    <x v="0"/>
    <x v="1"/>
    <x v="0"/>
    <x v="1"/>
    <x v="0"/>
    <x v="0"/>
    <s v="Encontro de conta a favor da FINANÇAS dos descontos de IUR efetuada nas folhas de vencimento e nas ordens de pagamento referente Maio, Junho, Julho, Agosto, Setembro, Outubro e uma parte de Novembro 2024, conforme documentos em anexo.   "/>
  </r>
  <r>
    <x v="0"/>
    <n v="0"/>
    <n v="0"/>
    <n v="0"/>
    <n v="1464"/>
    <x v="5961"/>
    <x v="0"/>
    <x v="0"/>
    <x v="0"/>
    <s v="03.16.15"/>
    <x v="0"/>
    <x v="0"/>
    <x v="0"/>
    <s v="Direção Financeira"/>
    <s v="03.16.15"/>
    <s v="Direção Financeira"/>
    <s v="03.16.15"/>
    <x v="75"/>
    <x v="0"/>
    <x v="2"/>
    <x v="16"/>
    <x v="0"/>
    <x v="0"/>
    <x v="0"/>
    <x v="0"/>
    <x v="3"/>
    <s v="2024-05-30"/>
    <x v="1"/>
    <n v="1464"/>
    <x v="0"/>
    <m/>
    <x v="0"/>
    <m/>
    <x v="666"/>
    <n v="100479656"/>
    <x v="0"/>
    <x v="0"/>
    <s v="Direção Financeira"/>
    <s v="ORI"/>
    <x v="0"/>
    <m/>
    <x v="0"/>
    <x v="0"/>
    <x v="0"/>
    <x v="0"/>
    <x v="0"/>
    <x v="0"/>
    <x v="0"/>
    <x v="0"/>
    <x v="0"/>
    <x v="0"/>
    <x v="0"/>
    <s v="Direção Financeira"/>
    <x v="0"/>
    <x v="0"/>
    <x v="0"/>
    <x v="0"/>
    <x v="0"/>
    <x v="0"/>
    <x v="0"/>
    <x v="0"/>
    <x v="0"/>
    <x v="0"/>
    <x v="0"/>
    <x v="0"/>
    <s v="Restituição a favor da senhora Edelmira Rosa, pelo pagamento indevido referente a planta localização, conforme anexo."/>
  </r>
  <r>
    <x v="0"/>
    <n v="0"/>
    <n v="0"/>
    <n v="0"/>
    <n v="671736"/>
    <x v="5962"/>
    <x v="0"/>
    <x v="0"/>
    <x v="0"/>
    <s v="03.16.15"/>
    <x v="0"/>
    <x v="0"/>
    <x v="0"/>
    <s v="Direção Financeira"/>
    <s v="03.16.15"/>
    <s v="Direção Financeira"/>
    <s v="03.16.15"/>
    <x v="61"/>
    <x v="0"/>
    <x v="0"/>
    <x v="0"/>
    <x v="0"/>
    <x v="0"/>
    <x v="0"/>
    <x v="0"/>
    <x v="6"/>
    <s v="2024-04-24"/>
    <x v="1"/>
    <n v="671736"/>
    <x v="0"/>
    <m/>
    <x v="0"/>
    <m/>
    <x v="110"/>
    <n v="100392190"/>
    <x v="0"/>
    <x v="0"/>
    <s v="Direção Financeira"/>
    <s v="ORI"/>
    <x v="0"/>
    <m/>
    <x v="0"/>
    <x v="0"/>
    <x v="0"/>
    <x v="0"/>
    <x v="0"/>
    <x v="0"/>
    <x v="0"/>
    <x v="0"/>
    <x v="0"/>
    <x v="0"/>
    <x v="0"/>
    <s v="Direção Financeira"/>
    <x v="0"/>
    <x v="0"/>
    <x v="0"/>
    <x v="0"/>
    <x v="0"/>
    <x v="0"/>
    <x v="0"/>
    <x v="0"/>
    <x v="0"/>
    <x v="0"/>
    <x v="0"/>
    <x v="0"/>
    <s v=" Comparticipação da CMSM com 15% dos descontos de previdência social efetuada nos salários dos funcionários a favor da INPS referente a Setembro de 2023 conforme documentos anexos. "/>
  </r>
  <r>
    <x v="1"/>
    <n v="0"/>
    <n v="0"/>
    <n v="0"/>
    <n v="299000"/>
    <x v="5963"/>
    <x v="0"/>
    <x v="0"/>
    <x v="0"/>
    <s v="01.27.06.80"/>
    <x v="1"/>
    <x v="1"/>
    <x v="1"/>
    <s v="Requalificação Urbana e habitação"/>
    <s v="01.27.06"/>
    <s v="Requalificação Urbana e habitação"/>
    <s v="01.27.06"/>
    <x v="1"/>
    <x v="0"/>
    <x v="0"/>
    <x v="0"/>
    <x v="0"/>
    <x v="1"/>
    <x v="1"/>
    <x v="0"/>
    <x v="6"/>
    <s v="2024-04-24"/>
    <x v="1"/>
    <n v="299000"/>
    <x v="0"/>
    <m/>
    <x v="0"/>
    <m/>
    <x v="55"/>
    <n v="100478943"/>
    <x v="0"/>
    <x v="0"/>
    <s v="Requalificação Urbana de Veneza"/>
    <s v="ORI"/>
    <x v="0"/>
    <m/>
    <x v="0"/>
    <x v="0"/>
    <x v="0"/>
    <x v="0"/>
    <x v="0"/>
    <x v="0"/>
    <x v="0"/>
    <x v="0"/>
    <x v="0"/>
    <x v="0"/>
    <x v="0"/>
    <s v="Requalificação Urbana de Veneza"/>
    <x v="0"/>
    <x v="0"/>
    <x v="0"/>
    <x v="0"/>
    <x v="1"/>
    <x v="0"/>
    <x v="0"/>
    <x v="0"/>
    <x v="0"/>
    <x v="0"/>
    <x v="0"/>
    <x v="0"/>
    <s v="Pagamento referente a aquisição de 260 sacos de cimento para as obras de requalificação urbana e ambiental da praia de Veneza, conforme anexo."/>
  </r>
  <r>
    <x v="2"/>
    <n v="0"/>
    <n v="0"/>
    <n v="0"/>
    <n v="498618"/>
    <x v="5964"/>
    <x v="0"/>
    <x v="0"/>
    <x v="0"/>
    <s v="80.02.10.01"/>
    <x v="16"/>
    <x v="2"/>
    <x v="2"/>
    <s v="Outros"/>
    <s v="80.02.10"/>
    <s v="Outros"/>
    <s v="80.02.10"/>
    <x v="66"/>
    <x v="0"/>
    <x v="5"/>
    <x v="13"/>
    <x v="1"/>
    <x v="2"/>
    <x v="0"/>
    <x v="0"/>
    <x v="6"/>
    <s v="2024-04-24"/>
    <x v="1"/>
    <n v="498618"/>
    <x v="0"/>
    <m/>
    <x v="0"/>
    <m/>
    <x v="110"/>
    <n v="100392190"/>
    <x v="0"/>
    <x v="0"/>
    <s v="Retençoes Previdencia Social"/>
    <s v="ORI"/>
    <x v="0"/>
    <s v="RPS"/>
    <x v="0"/>
    <x v="0"/>
    <x v="0"/>
    <x v="0"/>
    <x v="0"/>
    <x v="0"/>
    <x v="0"/>
    <x v="0"/>
    <x v="0"/>
    <x v="0"/>
    <x v="0"/>
    <s v="Retençoes Previdencia Social"/>
    <x v="0"/>
    <x v="0"/>
    <x v="0"/>
    <x v="0"/>
    <x v="2"/>
    <x v="0"/>
    <x v="0"/>
    <x v="0"/>
    <x v="0"/>
    <x v="1"/>
    <x v="0"/>
    <x v="0"/>
    <s v="Transferência do 8% dos descontos de Previdência social efetuada nos salário dos funcionários em regime novo e antigo, a favor da INPS referente a mês de Setembro de 2023, conforme justificativo em anexo. "/>
  </r>
  <r>
    <x v="1"/>
    <n v="0"/>
    <n v="0"/>
    <n v="0"/>
    <n v="67000"/>
    <x v="5965"/>
    <x v="0"/>
    <x v="0"/>
    <x v="0"/>
    <s v="01.28.01.08"/>
    <x v="15"/>
    <x v="4"/>
    <x v="5"/>
    <s v="Habitação Social"/>
    <s v="01.28.01"/>
    <s v="Habitação Social"/>
    <s v="01.28.01"/>
    <x v="1"/>
    <x v="0"/>
    <x v="0"/>
    <x v="0"/>
    <x v="0"/>
    <x v="1"/>
    <x v="1"/>
    <x v="0"/>
    <x v="6"/>
    <s v="2024-04-29"/>
    <x v="1"/>
    <n v="67000"/>
    <x v="0"/>
    <m/>
    <x v="0"/>
    <m/>
    <x v="168"/>
    <n v="100478964"/>
    <x v="0"/>
    <x v="0"/>
    <s v="Habitações Sociais"/>
    <s v="ORI"/>
    <x v="0"/>
    <s v="HS"/>
    <x v="0"/>
    <x v="0"/>
    <x v="0"/>
    <x v="0"/>
    <x v="0"/>
    <x v="0"/>
    <x v="0"/>
    <x v="0"/>
    <x v="0"/>
    <x v="0"/>
    <x v="0"/>
    <s v="Habitações Sociais"/>
    <x v="0"/>
    <x v="0"/>
    <x v="0"/>
    <x v="0"/>
    <x v="1"/>
    <x v="0"/>
    <x v="0"/>
    <x v="0"/>
    <x v="0"/>
    <x v="0"/>
    <x v="0"/>
    <x v="0"/>
    <s v="Liquidação da fatura referente a confeções de 8 portas e 5 janelas para a habitação das famílias vulneráveis, conforme anexo"/>
  </r>
  <r>
    <x v="0"/>
    <n v="0"/>
    <n v="0"/>
    <n v="0"/>
    <n v="939"/>
    <x v="5966"/>
    <x v="0"/>
    <x v="0"/>
    <x v="0"/>
    <s v="03.16.02"/>
    <x v="3"/>
    <x v="0"/>
    <x v="0"/>
    <s v="Gabinete do Presidente"/>
    <s v="03.16.02"/>
    <s v="Gabinete do Presidente"/>
    <s v="03.16.02"/>
    <x v="31"/>
    <x v="0"/>
    <x v="0"/>
    <x v="1"/>
    <x v="0"/>
    <x v="0"/>
    <x v="0"/>
    <x v="0"/>
    <x v="2"/>
    <s v="2024-02-23"/>
    <x v="0"/>
    <n v="939"/>
    <x v="0"/>
    <m/>
    <x v="0"/>
    <m/>
    <x v="2"/>
    <n v="100474696"/>
    <x v="0"/>
    <x v="1"/>
    <s v="Gabinete do Presidente"/>
    <s v="ORI"/>
    <x v="0"/>
    <m/>
    <x v="0"/>
    <x v="0"/>
    <x v="0"/>
    <x v="0"/>
    <x v="0"/>
    <x v="0"/>
    <x v="0"/>
    <x v="0"/>
    <x v="0"/>
    <x v="0"/>
    <x v="0"/>
    <s v="Gabinete do Presidente"/>
    <x v="0"/>
    <x v="0"/>
    <x v="0"/>
    <x v="0"/>
    <x v="0"/>
    <x v="0"/>
    <x v="0"/>
    <x v="0"/>
    <x v="0"/>
    <x v="0"/>
    <x v="1"/>
    <x v="0"/>
    <s v="Pagamento de salário referente a 02-2024"/>
  </r>
  <r>
    <x v="0"/>
    <n v="0"/>
    <n v="0"/>
    <n v="0"/>
    <n v="1409"/>
    <x v="5966"/>
    <x v="0"/>
    <x v="0"/>
    <x v="0"/>
    <s v="03.16.02"/>
    <x v="3"/>
    <x v="0"/>
    <x v="0"/>
    <s v="Gabinete do Presidente"/>
    <s v="03.16.02"/>
    <s v="Gabinete do Presidente"/>
    <s v="03.16.02"/>
    <x v="59"/>
    <x v="0"/>
    <x v="0"/>
    <x v="0"/>
    <x v="0"/>
    <x v="0"/>
    <x v="0"/>
    <x v="0"/>
    <x v="2"/>
    <s v="2024-02-23"/>
    <x v="0"/>
    <n v="1409"/>
    <x v="0"/>
    <m/>
    <x v="0"/>
    <m/>
    <x v="2"/>
    <n v="100474696"/>
    <x v="0"/>
    <x v="1"/>
    <s v="Gabinete do Presidente"/>
    <s v="ORI"/>
    <x v="0"/>
    <m/>
    <x v="0"/>
    <x v="0"/>
    <x v="0"/>
    <x v="0"/>
    <x v="0"/>
    <x v="0"/>
    <x v="0"/>
    <x v="0"/>
    <x v="0"/>
    <x v="0"/>
    <x v="0"/>
    <s v="Gabinete do Presidente"/>
    <x v="0"/>
    <x v="0"/>
    <x v="0"/>
    <x v="0"/>
    <x v="0"/>
    <x v="0"/>
    <x v="0"/>
    <x v="0"/>
    <x v="0"/>
    <x v="0"/>
    <x v="1"/>
    <x v="0"/>
    <s v="Pagamento de salário referente a 02-2024"/>
  </r>
  <r>
    <x v="0"/>
    <n v="0"/>
    <n v="0"/>
    <n v="0"/>
    <n v="4834"/>
    <x v="5966"/>
    <x v="0"/>
    <x v="0"/>
    <x v="0"/>
    <s v="03.16.02"/>
    <x v="3"/>
    <x v="0"/>
    <x v="0"/>
    <s v="Gabinete do Presidente"/>
    <s v="03.16.02"/>
    <s v="Gabinete do Presidente"/>
    <s v="03.16.02"/>
    <x v="28"/>
    <x v="0"/>
    <x v="0"/>
    <x v="0"/>
    <x v="0"/>
    <x v="0"/>
    <x v="0"/>
    <x v="0"/>
    <x v="2"/>
    <s v="2024-02-23"/>
    <x v="0"/>
    <n v="4834"/>
    <x v="0"/>
    <m/>
    <x v="0"/>
    <m/>
    <x v="2"/>
    <n v="100474696"/>
    <x v="0"/>
    <x v="1"/>
    <s v="Gabinete do Presidente"/>
    <s v="ORI"/>
    <x v="0"/>
    <m/>
    <x v="0"/>
    <x v="0"/>
    <x v="0"/>
    <x v="0"/>
    <x v="0"/>
    <x v="0"/>
    <x v="0"/>
    <x v="0"/>
    <x v="0"/>
    <x v="0"/>
    <x v="0"/>
    <s v="Gabinete do Presidente"/>
    <x v="0"/>
    <x v="0"/>
    <x v="0"/>
    <x v="0"/>
    <x v="0"/>
    <x v="0"/>
    <x v="0"/>
    <x v="0"/>
    <x v="0"/>
    <x v="0"/>
    <x v="1"/>
    <x v="0"/>
    <s v="Pagamento de salário referente a 02-2024"/>
  </r>
  <r>
    <x v="0"/>
    <n v="0"/>
    <n v="0"/>
    <n v="0"/>
    <n v="18150"/>
    <x v="5966"/>
    <x v="0"/>
    <x v="0"/>
    <x v="0"/>
    <s v="03.16.02"/>
    <x v="3"/>
    <x v="0"/>
    <x v="0"/>
    <s v="Gabinete do Presidente"/>
    <s v="03.16.02"/>
    <s v="Gabinete do Presidente"/>
    <s v="03.16.02"/>
    <x v="49"/>
    <x v="0"/>
    <x v="0"/>
    <x v="0"/>
    <x v="1"/>
    <x v="0"/>
    <x v="0"/>
    <x v="0"/>
    <x v="2"/>
    <s v="2024-02-23"/>
    <x v="0"/>
    <n v="18150"/>
    <x v="0"/>
    <m/>
    <x v="0"/>
    <m/>
    <x v="2"/>
    <n v="100474696"/>
    <x v="0"/>
    <x v="1"/>
    <s v="Gabinete do Presidente"/>
    <s v="ORI"/>
    <x v="0"/>
    <m/>
    <x v="0"/>
    <x v="0"/>
    <x v="0"/>
    <x v="0"/>
    <x v="0"/>
    <x v="0"/>
    <x v="0"/>
    <x v="0"/>
    <x v="0"/>
    <x v="0"/>
    <x v="0"/>
    <s v="Gabinete do Presidente"/>
    <x v="0"/>
    <x v="0"/>
    <x v="0"/>
    <x v="0"/>
    <x v="0"/>
    <x v="0"/>
    <x v="0"/>
    <x v="0"/>
    <x v="0"/>
    <x v="0"/>
    <x v="1"/>
    <x v="0"/>
    <s v="Pagamento de salário referente a 02-2024"/>
  </r>
  <r>
    <x v="0"/>
    <n v="0"/>
    <n v="0"/>
    <n v="0"/>
    <n v="11648"/>
    <x v="5966"/>
    <x v="0"/>
    <x v="0"/>
    <x v="0"/>
    <s v="03.16.02"/>
    <x v="3"/>
    <x v="0"/>
    <x v="0"/>
    <s v="Gabinete do Presidente"/>
    <s v="03.16.02"/>
    <s v="Gabinete do Presidente"/>
    <s v="03.16.02"/>
    <x v="31"/>
    <x v="0"/>
    <x v="0"/>
    <x v="1"/>
    <x v="0"/>
    <x v="0"/>
    <x v="0"/>
    <x v="0"/>
    <x v="2"/>
    <s v="2024-02-23"/>
    <x v="0"/>
    <n v="11648"/>
    <x v="0"/>
    <m/>
    <x v="0"/>
    <m/>
    <x v="9"/>
    <n v="100474693"/>
    <x v="0"/>
    <x v="0"/>
    <s v="Gabinete do Presidente"/>
    <s v="ORI"/>
    <x v="0"/>
    <m/>
    <x v="0"/>
    <x v="0"/>
    <x v="0"/>
    <x v="0"/>
    <x v="0"/>
    <x v="0"/>
    <x v="0"/>
    <x v="0"/>
    <x v="0"/>
    <x v="0"/>
    <x v="0"/>
    <s v="Gabinete do Presidente"/>
    <x v="0"/>
    <x v="0"/>
    <x v="0"/>
    <x v="0"/>
    <x v="0"/>
    <x v="0"/>
    <x v="0"/>
    <x v="0"/>
    <x v="0"/>
    <x v="0"/>
    <x v="0"/>
    <x v="0"/>
    <s v="Pagamento de salário referente a 02-2024"/>
  </r>
  <r>
    <x v="0"/>
    <n v="0"/>
    <n v="0"/>
    <n v="0"/>
    <n v="17471"/>
    <x v="5966"/>
    <x v="0"/>
    <x v="0"/>
    <x v="0"/>
    <s v="03.16.02"/>
    <x v="3"/>
    <x v="0"/>
    <x v="0"/>
    <s v="Gabinete do Presidente"/>
    <s v="03.16.02"/>
    <s v="Gabinete do Presidente"/>
    <s v="03.16.02"/>
    <x v="59"/>
    <x v="0"/>
    <x v="0"/>
    <x v="0"/>
    <x v="0"/>
    <x v="0"/>
    <x v="0"/>
    <x v="0"/>
    <x v="2"/>
    <s v="2024-02-23"/>
    <x v="0"/>
    <n v="17471"/>
    <x v="0"/>
    <m/>
    <x v="0"/>
    <m/>
    <x v="9"/>
    <n v="100474693"/>
    <x v="0"/>
    <x v="0"/>
    <s v="Gabinete do Presidente"/>
    <s v="ORI"/>
    <x v="0"/>
    <m/>
    <x v="0"/>
    <x v="0"/>
    <x v="0"/>
    <x v="0"/>
    <x v="0"/>
    <x v="0"/>
    <x v="0"/>
    <x v="0"/>
    <x v="0"/>
    <x v="0"/>
    <x v="0"/>
    <s v="Gabinete do Presidente"/>
    <x v="0"/>
    <x v="0"/>
    <x v="0"/>
    <x v="0"/>
    <x v="0"/>
    <x v="0"/>
    <x v="0"/>
    <x v="0"/>
    <x v="0"/>
    <x v="0"/>
    <x v="0"/>
    <x v="0"/>
    <s v="Pagamento de salário referente a 02-2024"/>
  </r>
  <r>
    <x v="0"/>
    <n v="0"/>
    <n v="0"/>
    <n v="0"/>
    <n v="59944"/>
    <x v="5966"/>
    <x v="0"/>
    <x v="0"/>
    <x v="0"/>
    <s v="03.16.02"/>
    <x v="3"/>
    <x v="0"/>
    <x v="0"/>
    <s v="Gabinete do Presidente"/>
    <s v="03.16.02"/>
    <s v="Gabinete do Presidente"/>
    <s v="03.16.02"/>
    <x v="28"/>
    <x v="0"/>
    <x v="0"/>
    <x v="0"/>
    <x v="0"/>
    <x v="0"/>
    <x v="0"/>
    <x v="0"/>
    <x v="2"/>
    <s v="2024-02-23"/>
    <x v="0"/>
    <n v="59944"/>
    <x v="0"/>
    <m/>
    <x v="0"/>
    <m/>
    <x v="9"/>
    <n v="100474693"/>
    <x v="0"/>
    <x v="0"/>
    <s v="Gabinete do Presidente"/>
    <s v="ORI"/>
    <x v="0"/>
    <m/>
    <x v="0"/>
    <x v="0"/>
    <x v="0"/>
    <x v="0"/>
    <x v="0"/>
    <x v="0"/>
    <x v="0"/>
    <x v="0"/>
    <x v="0"/>
    <x v="0"/>
    <x v="0"/>
    <s v="Gabinete do Presidente"/>
    <x v="0"/>
    <x v="0"/>
    <x v="0"/>
    <x v="0"/>
    <x v="0"/>
    <x v="0"/>
    <x v="0"/>
    <x v="0"/>
    <x v="0"/>
    <x v="0"/>
    <x v="0"/>
    <x v="0"/>
    <s v="Pagamento de salário referente a 02-2024"/>
  </r>
  <r>
    <x v="0"/>
    <n v="0"/>
    <n v="0"/>
    <n v="0"/>
    <n v="225007"/>
    <x v="5966"/>
    <x v="0"/>
    <x v="0"/>
    <x v="0"/>
    <s v="03.16.02"/>
    <x v="3"/>
    <x v="0"/>
    <x v="0"/>
    <s v="Gabinete do Presidente"/>
    <s v="03.16.02"/>
    <s v="Gabinete do Presidente"/>
    <s v="03.16.02"/>
    <x v="49"/>
    <x v="0"/>
    <x v="0"/>
    <x v="0"/>
    <x v="1"/>
    <x v="0"/>
    <x v="0"/>
    <x v="0"/>
    <x v="2"/>
    <s v="2024-02-23"/>
    <x v="0"/>
    <n v="225007"/>
    <x v="0"/>
    <m/>
    <x v="0"/>
    <m/>
    <x v="9"/>
    <n v="100474693"/>
    <x v="0"/>
    <x v="0"/>
    <s v="Gabinete do Presidente"/>
    <s v="ORI"/>
    <x v="0"/>
    <m/>
    <x v="0"/>
    <x v="0"/>
    <x v="0"/>
    <x v="0"/>
    <x v="0"/>
    <x v="0"/>
    <x v="0"/>
    <x v="0"/>
    <x v="0"/>
    <x v="0"/>
    <x v="0"/>
    <s v="Gabinete do Presidente"/>
    <x v="0"/>
    <x v="0"/>
    <x v="0"/>
    <x v="0"/>
    <x v="0"/>
    <x v="0"/>
    <x v="0"/>
    <x v="0"/>
    <x v="0"/>
    <x v="0"/>
    <x v="0"/>
    <x v="0"/>
    <s v="Pagamento de salário referente a 02-2024"/>
  </r>
  <r>
    <x v="0"/>
    <n v="0"/>
    <n v="0"/>
    <n v="0"/>
    <n v="10000"/>
    <x v="5967"/>
    <x v="0"/>
    <x v="0"/>
    <x v="0"/>
    <s v="01.25.04.22"/>
    <x v="7"/>
    <x v="3"/>
    <x v="3"/>
    <s v="Cultura"/>
    <s v="01.25.04"/>
    <s v="Cultura"/>
    <s v="01.25.04"/>
    <x v="4"/>
    <x v="0"/>
    <x v="2"/>
    <x v="2"/>
    <x v="0"/>
    <x v="1"/>
    <x v="0"/>
    <x v="0"/>
    <x v="3"/>
    <s v="2024-05-09"/>
    <x v="1"/>
    <n v="10000"/>
    <x v="0"/>
    <m/>
    <x v="0"/>
    <m/>
    <x v="113"/>
    <n v="100476148"/>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o Sr. Rolando Rocha da Luz Tavares, referente atuação da 1ª edição do festival Dimingo Dencho, conforme anexo."/>
  </r>
  <r>
    <x v="0"/>
    <n v="0"/>
    <n v="0"/>
    <n v="0"/>
    <n v="4050"/>
    <x v="5968"/>
    <x v="0"/>
    <x v="1"/>
    <x v="0"/>
    <s v="80.02.01"/>
    <x v="2"/>
    <x v="2"/>
    <x v="2"/>
    <s v="Retenções Iur"/>
    <s v="80.02.01"/>
    <s v="Retenções Iur"/>
    <s v="80.02.01"/>
    <x v="2"/>
    <x v="0"/>
    <x v="1"/>
    <x v="0"/>
    <x v="1"/>
    <x v="2"/>
    <x v="2"/>
    <x v="0"/>
    <x v="0"/>
    <s v="2024-01-18"/>
    <x v="0"/>
    <n v="4050"/>
    <x v="0"/>
    <m/>
    <x v="0"/>
    <m/>
    <x v="2"/>
    <n v="100474696"/>
    <x v="0"/>
    <x v="0"/>
    <s v="Retenções Iur"/>
    <s v="ORI"/>
    <x v="0"/>
    <s v="RIUR"/>
    <x v="0"/>
    <x v="0"/>
    <x v="0"/>
    <x v="0"/>
    <x v="0"/>
    <x v="0"/>
    <x v="0"/>
    <x v="0"/>
    <x v="0"/>
    <x v="0"/>
    <x v="0"/>
    <s v="Retenções Iur"/>
    <x v="0"/>
    <x v="0"/>
    <x v="0"/>
    <x v="0"/>
    <x v="2"/>
    <x v="0"/>
    <x v="0"/>
    <x v="0"/>
    <x v="0"/>
    <x v="1"/>
    <x v="0"/>
    <x v="0"/>
    <s v="RETENCAO OT"/>
  </r>
  <r>
    <x v="0"/>
    <n v="0"/>
    <n v="0"/>
    <n v="0"/>
    <n v="2400"/>
    <x v="5969"/>
    <x v="0"/>
    <x v="0"/>
    <x v="0"/>
    <s v="03.16.15"/>
    <x v="0"/>
    <x v="0"/>
    <x v="0"/>
    <s v="Direção Financeira"/>
    <s v="03.16.15"/>
    <s v="Direção Financeira"/>
    <s v="03.16.15"/>
    <x v="3"/>
    <x v="0"/>
    <x v="0"/>
    <x v="1"/>
    <x v="0"/>
    <x v="0"/>
    <x v="0"/>
    <x v="0"/>
    <x v="2"/>
    <s v="2024-02-21"/>
    <x v="0"/>
    <n v="2400"/>
    <x v="0"/>
    <m/>
    <x v="0"/>
    <m/>
    <x v="134"/>
    <n v="100477731"/>
    <x v="0"/>
    <x v="0"/>
    <s v="Direção Financeira"/>
    <s v="ORI"/>
    <x v="0"/>
    <m/>
    <x v="0"/>
    <x v="0"/>
    <x v="0"/>
    <x v="0"/>
    <x v="0"/>
    <x v="0"/>
    <x v="0"/>
    <x v="0"/>
    <x v="0"/>
    <x v="0"/>
    <x v="0"/>
    <s v="Direção Financeira"/>
    <x v="0"/>
    <x v="0"/>
    <x v="0"/>
    <x v="0"/>
    <x v="0"/>
    <x v="0"/>
    <x v="0"/>
    <x v="0"/>
    <x v="0"/>
    <x v="0"/>
    <x v="0"/>
    <x v="0"/>
    <s v="Pagamento ajuda de custo conforme guia de marcha em anexo."/>
  </r>
  <r>
    <x v="0"/>
    <n v="0"/>
    <n v="0"/>
    <n v="0"/>
    <n v="7000"/>
    <x v="5970"/>
    <x v="0"/>
    <x v="0"/>
    <x v="0"/>
    <s v="03.16.15"/>
    <x v="0"/>
    <x v="0"/>
    <x v="0"/>
    <s v="Direção Financeira"/>
    <s v="03.16.15"/>
    <s v="Direção Financeira"/>
    <s v="03.16.15"/>
    <x v="39"/>
    <x v="0"/>
    <x v="0"/>
    <x v="1"/>
    <x v="1"/>
    <x v="0"/>
    <x v="0"/>
    <x v="0"/>
    <x v="6"/>
    <s v="2024-04-08"/>
    <x v="1"/>
    <n v="7000"/>
    <x v="0"/>
    <m/>
    <x v="0"/>
    <m/>
    <x v="6"/>
    <n v="100474914"/>
    <x v="0"/>
    <x v="0"/>
    <s v="Direção Financeira"/>
    <s v="ORI"/>
    <x v="0"/>
    <m/>
    <x v="0"/>
    <x v="0"/>
    <x v="0"/>
    <x v="0"/>
    <x v="0"/>
    <x v="0"/>
    <x v="0"/>
    <x v="0"/>
    <x v="0"/>
    <x v="0"/>
    <x v="0"/>
    <s v="Direção Financeira"/>
    <x v="0"/>
    <x v="0"/>
    <x v="0"/>
    <x v="0"/>
    <x v="0"/>
    <x v="0"/>
    <x v="0"/>
    <x v="0"/>
    <x v="0"/>
    <x v="0"/>
    <x v="0"/>
    <x v="0"/>
    <s v="Pagamento a favor da Tesouraria Municipal, referente a aquisição de serviços de carregamento de energias do Sr. Presidente Herménio Fernandes, conforme anexo.  "/>
  </r>
  <r>
    <x v="0"/>
    <n v="0"/>
    <n v="0"/>
    <n v="0"/>
    <n v="9000"/>
    <x v="5971"/>
    <x v="0"/>
    <x v="0"/>
    <x v="0"/>
    <s v="01.27.04.03"/>
    <x v="4"/>
    <x v="1"/>
    <x v="1"/>
    <s v="Infra-Estruturas e Transportes"/>
    <s v="01.27.04"/>
    <s v="Infra-Estruturas e Transportes"/>
    <s v="01.27.04"/>
    <x v="4"/>
    <x v="0"/>
    <x v="2"/>
    <x v="2"/>
    <x v="0"/>
    <x v="1"/>
    <x v="0"/>
    <x v="0"/>
    <x v="6"/>
    <s v="2024-04-11"/>
    <x v="1"/>
    <n v="9000"/>
    <x v="0"/>
    <m/>
    <x v="0"/>
    <m/>
    <x v="192"/>
    <n v="100478793"/>
    <x v="0"/>
    <x v="0"/>
    <s v="Plano de emergencia da epoca de chuvas"/>
    <s v="ORI"/>
    <x v="0"/>
    <m/>
    <x v="0"/>
    <x v="0"/>
    <x v="0"/>
    <x v="0"/>
    <x v="0"/>
    <x v="0"/>
    <x v="0"/>
    <x v="0"/>
    <x v="0"/>
    <x v="0"/>
    <x v="0"/>
    <s v="Plano de emergencia da epoca de chuvas"/>
    <x v="0"/>
    <x v="0"/>
    <x v="0"/>
    <x v="0"/>
    <x v="1"/>
    <x v="0"/>
    <x v="0"/>
    <x v="0"/>
    <x v="0"/>
    <x v="0"/>
    <x v="0"/>
    <x v="0"/>
    <s v="Pagamento a favor de Hidráulica Sove Transformação E Comercio Lda, referente a fornecimento de Tubo Acessórios 1.30x tubo 5/8 4sh, para a reparação da Retroescavadora, conforme anexo"/>
  </r>
  <r>
    <x v="0"/>
    <n v="0"/>
    <n v="0"/>
    <n v="0"/>
    <n v="600"/>
    <x v="5972"/>
    <x v="0"/>
    <x v="0"/>
    <x v="0"/>
    <s v="01.25.04.22"/>
    <x v="7"/>
    <x v="3"/>
    <x v="3"/>
    <s v="Cultura"/>
    <s v="01.25.04"/>
    <s v="Cultura"/>
    <s v="01.25.04"/>
    <x v="4"/>
    <x v="0"/>
    <x v="2"/>
    <x v="2"/>
    <x v="0"/>
    <x v="1"/>
    <x v="0"/>
    <x v="0"/>
    <x v="6"/>
    <s v="2024-04-30"/>
    <x v="1"/>
    <n v="600"/>
    <x v="0"/>
    <m/>
    <x v="0"/>
    <m/>
    <x v="2"/>
    <n v="100474696"/>
    <x v="0"/>
    <x v="1"/>
    <s v="Atividades culturais e promoção da cultura no Concelho"/>
    <s v="ORI"/>
    <x v="0"/>
    <s v="ACPCC"/>
    <x v="0"/>
    <x v="0"/>
    <x v="0"/>
    <x v="0"/>
    <x v="0"/>
    <x v="0"/>
    <x v="0"/>
    <x v="0"/>
    <x v="0"/>
    <x v="0"/>
    <x v="0"/>
    <s v="Atividades culturais e promoção da cultura no Concelho"/>
    <x v="0"/>
    <x v="0"/>
    <x v="0"/>
    <x v="0"/>
    <x v="1"/>
    <x v="0"/>
    <x v="0"/>
    <x v="0"/>
    <x v="0"/>
    <x v="0"/>
    <x v="1"/>
    <x v="0"/>
    <s v="Pagamento a favor do Sr. Danilson Pereira Tavares, referente a aluguer de tapete para atividade do lançamento de CD de Naty Martins, conforme anexo. "/>
  </r>
  <r>
    <x v="0"/>
    <n v="0"/>
    <n v="0"/>
    <n v="0"/>
    <n v="3400"/>
    <x v="5972"/>
    <x v="0"/>
    <x v="0"/>
    <x v="0"/>
    <s v="01.25.04.22"/>
    <x v="7"/>
    <x v="3"/>
    <x v="3"/>
    <s v="Cultura"/>
    <s v="01.25.04"/>
    <s v="Cultura"/>
    <s v="01.25.04"/>
    <x v="4"/>
    <x v="0"/>
    <x v="2"/>
    <x v="2"/>
    <x v="0"/>
    <x v="1"/>
    <x v="0"/>
    <x v="0"/>
    <x v="6"/>
    <s v="2024-04-30"/>
    <x v="1"/>
    <n v="3400"/>
    <x v="0"/>
    <m/>
    <x v="0"/>
    <m/>
    <x v="607"/>
    <n v="100479639"/>
    <x v="0"/>
    <x v="0"/>
    <s v="Atividades culturais e promoção da cultura no Concelho"/>
    <s v="ORI"/>
    <x v="0"/>
    <s v="ACPCC"/>
    <x v="0"/>
    <x v="0"/>
    <x v="0"/>
    <x v="0"/>
    <x v="0"/>
    <x v="0"/>
    <x v="0"/>
    <x v="0"/>
    <x v="0"/>
    <x v="0"/>
    <x v="0"/>
    <s v="Atividades culturais e promoção da cultura no Concelho"/>
    <x v="0"/>
    <x v="0"/>
    <x v="0"/>
    <x v="0"/>
    <x v="1"/>
    <x v="0"/>
    <x v="0"/>
    <x v="0"/>
    <x v="0"/>
    <x v="0"/>
    <x v="0"/>
    <x v="0"/>
    <s v="Pagamento a favor do Sr. Danilson Pereira Tavares, referente a aluguer de tapete para atividade do lançamento de CD de Naty Martins, conforme anexo. "/>
  </r>
  <r>
    <x v="0"/>
    <n v="0"/>
    <n v="0"/>
    <n v="0"/>
    <n v="1258"/>
    <x v="5973"/>
    <x v="0"/>
    <x v="0"/>
    <x v="0"/>
    <s v="03.16.27"/>
    <x v="59"/>
    <x v="0"/>
    <x v="0"/>
    <s v="Direção dos Assuntos Jurídicos, Fiscalização e Policia Municipal"/>
    <s v="03.16.27"/>
    <s v="Direção dos Assuntos Jurídicos, Fiscalização e Policia Municipal"/>
    <s v="03.16.27"/>
    <x v="28"/>
    <x v="0"/>
    <x v="0"/>
    <x v="0"/>
    <x v="0"/>
    <x v="0"/>
    <x v="0"/>
    <x v="0"/>
    <x v="1"/>
    <s v="2024-03-22"/>
    <x v="0"/>
    <n v="1258"/>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3-2024"/>
  </r>
  <r>
    <x v="0"/>
    <n v="0"/>
    <n v="0"/>
    <n v="0"/>
    <n v="5902"/>
    <x v="5973"/>
    <x v="0"/>
    <x v="0"/>
    <x v="0"/>
    <s v="03.16.27"/>
    <x v="59"/>
    <x v="0"/>
    <x v="0"/>
    <s v="Direção dos Assuntos Jurídicos, Fiscalização e Policia Municipal"/>
    <s v="03.16.27"/>
    <s v="Direção dos Assuntos Jurídicos, Fiscalização e Policia Municipal"/>
    <s v="03.16.27"/>
    <x v="30"/>
    <x v="0"/>
    <x v="0"/>
    <x v="0"/>
    <x v="1"/>
    <x v="0"/>
    <x v="0"/>
    <x v="0"/>
    <x v="1"/>
    <s v="2024-03-22"/>
    <x v="0"/>
    <n v="5902"/>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3-2024"/>
  </r>
  <r>
    <x v="0"/>
    <n v="0"/>
    <n v="0"/>
    <n v="0"/>
    <n v="3674"/>
    <x v="5973"/>
    <x v="0"/>
    <x v="0"/>
    <x v="0"/>
    <s v="03.16.27"/>
    <x v="59"/>
    <x v="0"/>
    <x v="0"/>
    <s v="Direção dos Assuntos Jurídicos, Fiscalização e Policia Municipal"/>
    <s v="03.16.27"/>
    <s v="Direção dos Assuntos Jurídicos, Fiscalização e Policia Municipal"/>
    <s v="03.16.27"/>
    <x v="48"/>
    <x v="0"/>
    <x v="0"/>
    <x v="0"/>
    <x v="1"/>
    <x v="0"/>
    <x v="0"/>
    <x v="0"/>
    <x v="1"/>
    <s v="2024-03-22"/>
    <x v="0"/>
    <n v="3674"/>
    <x v="0"/>
    <m/>
    <x v="0"/>
    <m/>
    <x v="2"/>
    <n v="100474696"/>
    <x v="0"/>
    <x v="1"/>
    <s v="Direção dos Assuntos Jurídicos, Fiscalização e Policia Municipal"/>
    <s v="ORI"/>
    <x v="0"/>
    <m/>
    <x v="0"/>
    <x v="0"/>
    <x v="0"/>
    <x v="0"/>
    <x v="0"/>
    <x v="0"/>
    <x v="0"/>
    <x v="0"/>
    <x v="0"/>
    <x v="0"/>
    <x v="0"/>
    <s v="Direção dos Assuntos Jurídicos, Fiscalização e Policia Municipal"/>
    <x v="0"/>
    <x v="0"/>
    <x v="0"/>
    <x v="0"/>
    <x v="0"/>
    <x v="0"/>
    <x v="0"/>
    <x v="0"/>
    <x v="0"/>
    <x v="0"/>
    <x v="1"/>
    <x v="0"/>
    <s v="Pagamento de salário referente a 03-2024"/>
  </r>
  <r>
    <x v="0"/>
    <n v="0"/>
    <n v="0"/>
    <n v="0"/>
    <n v="30390"/>
    <x v="5973"/>
    <x v="0"/>
    <x v="0"/>
    <x v="0"/>
    <s v="03.16.27"/>
    <x v="59"/>
    <x v="0"/>
    <x v="0"/>
    <s v="Direção dos Assuntos Jurídicos, Fiscalização e Policia Municipal"/>
    <s v="03.16.27"/>
    <s v="Direção dos Assuntos Jurídicos, Fiscalização e Policia Municipal"/>
    <s v="03.16.27"/>
    <x v="28"/>
    <x v="0"/>
    <x v="0"/>
    <x v="0"/>
    <x v="0"/>
    <x v="0"/>
    <x v="0"/>
    <x v="0"/>
    <x v="1"/>
    <s v="2024-03-22"/>
    <x v="0"/>
    <n v="30390"/>
    <x v="0"/>
    <m/>
    <x v="0"/>
    <m/>
    <x v="9"/>
    <n v="100474693"/>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3-2024"/>
  </r>
  <r>
    <x v="0"/>
    <n v="0"/>
    <n v="0"/>
    <n v="0"/>
    <n v="142496"/>
    <x v="5973"/>
    <x v="0"/>
    <x v="0"/>
    <x v="0"/>
    <s v="03.16.27"/>
    <x v="59"/>
    <x v="0"/>
    <x v="0"/>
    <s v="Direção dos Assuntos Jurídicos, Fiscalização e Policia Municipal"/>
    <s v="03.16.27"/>
    <s v="Direção dos Assuntos Jurídicos, Fiscalização e Policia Municipal"/>
    <s v="03.16.27"/>
    <x v="30"/>
    <x v="0"/>
    <x v="0"/>
    <x v="0"/>
    <x v="1"/>
    <x v="0"/>
    <x v="0"/>
    <x v="0"/>
    <x v="1"/>
    <s v="2024-03-22"/>
    <x v="0"/>
    <n v="142496"/>
    <x v="0"/>
    <m/>
    <x v="0"/>
    <m/>
    <x v="9"/>
    <n v="100474693"/>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3-2024"/>
  </r>
  <r>
    <x v="0"/>
    <n v="0"/>
    <n v="0"/>
    <n v="0"/>
    <n v="88653"/>
    <x v="5973"/>
    <x v="0"/>
    <x v="0"/>
    <x v="0"/>
    <s v="03.16.27"/>
    <x v="59"/>
    <x v="0"/>
    <x v="0"/>
    <s v="Direção dos Assuntos Jurídicos, Fiscalização e Policia Municipal"/>
    <s v="03.16.27"/>
    <s v="Direção dos Assuntos Jurídicos, Fiscalização e Policia Municipal"/>
    <s v="03.16.27"/>
    <x v="48"/>
    <x v="0"/>
    <x v="0"/>
    <x v="0"/>
    <x v="1"/>
    <x v="0"/>
    <x v="0"/>
    <x v="0"/>
    <x v="1"/>
    <s v="2024-03-22"/>
    <x v="0"/>
    <n v="88653"/>
    <x v="0"/>
    <m/>
    <x v="0"/>
    <m/>
    <x v="9"/>
    <n v="100474693"/>
    <x v="0"/>
    <x v="0"/>
    <s v="Direção dos Assuntos Jurídicos, Fiscalização e Policia Municipal"/>
    <s v="ORI"/>
    <x v="0"/>
    <m/>
    <x v="0"/>
    <x v="0"/>
    <x v="0"/>
    <x v="0"/>
    <x v="0"/>
    <x v="0"/>
    <x v="0"/>
    <x v="0"/>
    <x v="0"/>
    <x v="0"/>
    <x v="0"/>
    <s v="Direção dos Assuntos Jurídicos, Fiscalização e Policia Municipal"/>
    <x v="0"/>
    <x v="0"/>
    <x v="0"/>
    <x v="0"/>
    <x v="0"/>
    <x v="0"/>
    <x v="0"/>
    <x v="0"/>
    <x v="0"/>
    <x v="0"/>
    <x v="0"/>
    <x v="0"/>
    <s v="Pagamento de salário referente a 03-2024"/>
  </r>
  <r>
    <x v="0"/>
    <n v="0"/>
    <n v="0"/>
    <n v="0"/>
    <n v="13425090"/>
    <x v="5974"/>
    <x v="0"/>
    <x v="1"/>
    <x v="0"/>
    <s v="03.03.10"/>
    <x v="8"/>
    <x v="0"/>
    <x v="4"/>
    <s v="Receitas Da Câmara"/>
    <s v="03.03.10"/>
    <s v="Receitas Da Câmara"/>
    <s v="03.03.10"/>
    <x v="45"/>
    <x v="0"/>
    <x v="6"/>
    <x v="10"/>
    <x v="0"/>
    <x v="0"/>
    <x v="2"/>
    <x v="0"/>
    <x v="6"/>
    <s v="2024-04-25"/>
    <x v="1"/>
    <n v="13425090"/>
    <x v="0"/>
    <m/>
    <x v="0"/>
    <m/>
    <x v="6"/>
    <n v="100474914"/>
    <x v="0"/>
    <x v="0"/>
    <s v="Receitas Da Câmara"/>
    <s v="EXT"/>
    <x v="0"/>
    <s v="RDC"/>
    <x v="0"/>
    <x v="0"/>
    <x v="0"/>
    <x v="0"/>
    <x v="0"/>
    <x v="0"/>
    <x v="0"/>
    <x v="0"/>
    <x v="0"/>
    <x v="0"/>
    <x v="0"/>
    <s v="Receitas Da Câmara"/>
    <x v="0"/>
    <x v="0"/>
    <x v="0"/>
    <x v="0"/>
    <x v="0"/>
    <x v="0"/>
    <x v="0"/>
    <x v="0"/>
    <x v="0"/>
    <x v="0"/>
    <x v="0"/>
    <x v="0"/>
    <s v="Transferência de FFM abril 2024, conforme anexo."/>
  </r>
  <r>
    <x v="0"/>
    <n v="0"/>
    <n v="0"/>
    <n v="0"/>
    <n v="15000"/>
    <x v="5975"/>
    <x v="0"/>
    <x v="0"/>
    <x v="0"/>
    <s v="01.25.04.22"/>
    <x v="7"/>
    <x v="3"/>
    <x v="3"/>
    <s v="Cultura"/>
    <s v="01.25.04"/>
    <s v="Cultura"/>
    <s v="01.25.04"/>
    <x v="4"/>
    <x v="0"/>
    <x v="2"/>
    <x v="2"/>
    <x v="0"/>
    <x v="1"/>
    <x v="0"/>
    <x v="0"/>
    <x v="3"/>
    <s v="2024-05-09"/>
    <x v="1"/>
    <n v="15000"/>
    <x v="0"/>
    <m/>
    <x v="0"/>
    <m/>
    <x v="411"/>
    <n v="100479641"/>
    <x v="0"/>
    <x v="0"/>
    <s v="Atividades culturais e promoção da cultura no Concelho"/>
    <s v="ORI"/>
    <x v="0"/>
    <s v="ACPCC"/>
    <x v="0"/>
    <x v="0"/>
    <x v="0"/>
    <x v="0"/>
    <x v="0"/>
    <x v="0"/>
    <x v="0"/>
    <x v="0"/>
    <x v="0"/>
    <x v="0"/>
    <x v="0"/>
    <s v="Atividades culturais e promoção da cultura no Concelho"/>
    <x v="0"/>
    <x v="0"/>
    <x v="0"/>
    <x v="0"/>
    <x v="1"/>
    <x v="0"/>
    <x v="0"/>
    <x v="0"/>
    <x v="0"/>
    <x v="0"/>
    <x v="0"/>
    <x v="0"/>
    <s v="Gratificação a favor do Sr. José Luiz Mendes Tavares , referente atuação da 1ª edição do festival Dimingo Dencho, conforme anexo."/>
  </r>
  <r>
    <x v="0"/>
    <n v="0"/>
    <n v="0"/>
    <n v="0"/>
    <n v="4000"/>
    <x v="5976"/>
    <x v="0"/>
    <x v="0"/>
    <x v="0"/>
    <s v="03.16.15"/>
    <x v="0"/>
    <x v="0"/>
    <x v="0"/>
    <s v="Direção Financeira"/>
    <s v="03.16.15"/>
    <s v="Direção Financeira"/>
    <s v="03.16.15"/>
    <x v="64"/>
    <x v="0"/>
    <x v="0"/>
    <x v="0"/>
    <x v="0"/>
    <x v="0"/>
    <x v="0"/>
    <x v="0"/>
    <x v="3"/>
    <s v="2024-05-14"/>
    <x v="1"/>
    <n v="4000"/>
    <x v="0"/>
    <m/>
    <x v="0"/>
    <m/>
    <x v="165"/>
    <n v="100476713"/>
    <x v="0"/>
    <x v="0"/>
    <s v="Direção Financeira"/>
    <s v="ORI"/>
    <x v="0"/>
    <m/>
    <x v="0"/>
    <x v="0"/>
    <x v="0"/>
    <x v="0"/>
    <x v="0"/>
    <x v="0"/>
    <x v="0"/>
    <x v="0"/>
    <x v="0"/>
    <x v="0"/>
    <x v="0"/>
    <s v="Direção Financeira"/>
    <x v="0"/>
    <x v="0"/>
    <x v="0"/>
    <x v="0"/>
    <x v="0"/>
    <x v="0"/>
    <x v="0"/>
    <x v="0"/>
    <x v="0"/>
    <x v="0"/>
    <x v="0"/>
    <x v="0"/>
    <s v="pagamento de subsídio referente a compensação de trabalhos adicionais, durante o mês de abril, conforme anexo."/>
  </r>
  <r>
    <x v="0"/>
    <n v="0"/>
    <n v="0"/>
    <n v="0"/>
    <n v="5845"/>
    <x v="5977"/>
    <x v="0"/>
    <x v="0"/>
    <x v="0"/>
    <s v="01.25.01.10"/>
    <x v="33"/>
    <x v="3"/>
    <x v="3"/>
    <s v="Educação"/>
    <s v="01.25.01"/>
    <s v="Educação"/>
    <s v="01.25.01"/>
    <x v="4"/>
    <x v="0"/>
    <x v="2"/>
    <x v="2"/>
    <x v="0"/>
    <x v="1"/>
    <x v="0"/>
    <x v="0"/>
    <x v="10"/>
    <s v="2024-11-06"/>
    <x v="3"/>
    <n v="5845"/>
    <x v="0"/>
    <m/>
    <x v="0"/>
    <m/>
    <x v="138"/>
    <n v="100391760"/>
    <x v="0"/>
    <x v="0"/>
    <s v="Transporte escolar"/>
    <s v="ORI"/>
    <x v="0"/>
    <m/>
    <x v="0"/>
    <x v="0"/>
    <x v="0"/>
    <x v="0"/>
    <x v="0"/>
    <x v="0"/>
    <x v="0"/>
    <x v="0"/>
    <x v="0"/>
    <x v="0"/>
    <x v="0"/>
    <s v="Transporte escolar"/>
    <x v="0"/>
    <x v="0"/>
    <x v="0"/>
    <x v="0"/>
    <x v="1"/>
    <x v="0"/>
    <x v="0"/>
    <x v="0"/>
    <x v="0"/>
    <x v="0"/>
    <x v="0"/>
    <x v="0"/>
    <s v="Pagamento referente a aquisição de peças para viaturas de transporte escolar, conforme proposta em anexo."/>
  </r>
  <r>
    <x v="1"/>
    <n v="0"/>
    <n v="0"/>
    <n v="0"/>
    <n v="10235"/>
    <x v="5978"/>
    <x v="0"/>
    <x v="0"/>
    <x v="0"/>
    <s v="01.27.06.72"/>
    <x v="32"/>
    <x v="1"/>
    <x v="1"/>
    <s v="Requalificação Urbana e habitação"/>
    <s v="01.27.06"/>
    <s v="Requalificação Urbana e habitação"/>
    <s v="01.27.06"/>
    <x v="1"/>
    <x v="0"/>
    <x v="0"/>
    <x v="0"/>
    <x v="0"/>
    <x v="1"/>
    <x v="1"/>
    <x v="0"/>
    <x v="10"/>
    <s v="2024-11-06"/>
    <x v="3"/>
    <n v="10235"/>
    <x v="0"/>
    <m/>
    <x v="0"/>
    <m/>
    <x v="494"/>
    <n v="100477788"/>
    <x v="0"/>
    <x v="0"/>
    <s v="Manutenção e Reabilitação de Edificios Municipais"/>
    <s v="ORI"/>
    <x v="0"/>
    <m/>
    <x v="0"/>
    <x v="0"/>
    <x v="0"/>
    <x v="0"/>
    <x v="0"/>
    <x v="0"/>
    <x v="0"/>
    <x v="0"/>
    <x v="0"/>
    <x v="0"/>
    <x v="0"/>
    <s v="Manutenção e Reabilitação de Edificios Municipais"/>
    <x v="0"/>
    <x v="0"/>
    <x v="0"/>
    <x v="0"/>
    <x v="1"/>
    <x v="0"/>
    <x v="0"/>
    <x v="0"/>
    <x v="0"/>
    <x v="0"/>
    <x v="0"/>
    <x v="0"/>
    <s v="Pagamento a favor de Design Kriola, referente a produção de placas de inauguração do Mercado de Achada Monte, conforme anexo.  "/>
  </r>
  <r>
    <x v="0"/>
    <n v="0"/>
    <n v="0"/>
    <n v="0"/>
    <n v="10925090"/>
    <x v="5979"/>
    <x v="0"/>
    <x v="1"/>
    <x v="0"/>
    <s v="03.03.10"/>
    <x v="8"/>
    <x v="0"/>
    <x v="4"/>
    <s v="Receitas Da Câmara"/>
    <s v="03.03.10"/>
    <s v="Receitas Da Câmara"/>
    <s v="03.03.10"/>
    <x v="45"/>
    <x v="0"/>
    <x v="6"/>
    <x v="10"/>
    <x v="0"/>
    <x v="0"/>
    <x v="2"/>
    <x v="0"/>
    <x v="5"/>
    <s v="2024-08-26"/>
    <x v="2"/>
    <n v="10925090"/>
    <x v="0"/>
    <m/>
    <x v="0"/>
    <m/>
    <x v="6"/>
    <n v="100474914"/>
    <x v="0"/>
    <x v="0"/>
    <s v="Receitas Da Câmara"/>
    <s v="EXT"/>
    <x v="0"/>
    <s v="RDC"/>
    <x v="0"/>
    <x v="0"/>
    <x v="0"/>
    <x v="0"/>
    <x v="0"/>
    <x v="0"/>
    <x v="0"/>
    <x v="0"/>
    <x v="0"/>
    <x v="0"/>
    <x v="0"/>
    <s v="Receitas Da Câmara"/>
    <x v="0"/>
    <x v="0"/>
    <x v="0"/>
    <x v="0"/>
    <x v="0"/>
    <x v="0"/>
    <x v="0"/>
    <x v="0"/>
    <x v="0"/>
    <x v="0"/>
    <x v="0"/>
    <x v="0"/>
    <s v="Transferência de FFM Agosto, conforme anexo."/>
  </r>
  <r>
    <x v="0"/>
    <n v="0"/>
    <n v="0"/>
    <n v="0"/>
    <n v="2000"/>
    <x v="5980"/>
    <x v="0"/>
    <x v="1"/>
    <x v="0"/>
    <s v="03.03.10"/>
    <x v="8"/>
    <x v="0"/>
    <x v="4"/>
    <s v="Receitas Da Câmara"/>
    <s v="03.03.10"/>
    <s v="Receitas Da Câmara"/>
    <s v="03.03.10"/>
    <x v="19"/>
    <x v="0"/>
    <x v="3"/>
    <x v="6"/>
    <x v="0"/>
    <x v="0"/>
    <x v="2"/>
    <x v="0"/>
    <x v="11"/>
    <s v="2024-12-11"/>
    <x v="3"/>
    <n v="2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0"/>
    <x v="5981"/>
    <x v="0"/>
    <x v="1"/>
    <x v="0"/>
    <s v="03.03.10"/>
    <x v="8"/>
    <x v="0"/>
    <x v="4"/>
    <s v="Receitas Da Câmara"/>
    <s v="03.03.10"/>
    <s v="Receitas Da Câmara"/>
    <s v="03.03.10"/>
    <x v="42"/>
    <x v="0"/>
    <x v="3"/>
    <x v="3"/>
    <x v="0"/>
    <x v="0"/>
    <x v="2"/>
    <x v="0"/>
    <x v="11"/>
    <s v="2024-12-11"/>
    <x v="3"/>
    <n v="15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20"/>
    <x v="5982"/>
    <x v="0"/>
    <x v="1"/>
    <x v="0"/>
    <s v="03.03.10"/>
    <x v="8"/>
    <x v="0"/>
    <x v="4"/>
    <s v="Receitas Da Câmara"/>
    <s v="03.03.10"/>
    <s v="Receitas Da Câmara"/>
    <s v="03.03.10"/>
    <x v="21"/>
    <x v="0"/>
    <x v="3"/>
    <x v="3"/>
    <x v="0"/>
    <x v="0"/>
    <x v="2"/>
    <x v="0"/>
    <x v="11"/>
    <s v="2024-12-11"/>
    <x v="3"/>
    <n v="42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65000"/>
    <x v="5983"/>
    <x v="0"/>
    <x v="1"/>
    <x v="0"/>
    <s v="03.03.10"/>
    <x v="8"/>
    <x v="0"/>
    <x v="4"/>
    <s v="Receitas Da Câmara"/>
    <s v="03.03.10"/>
    <s v="Receitas Da Câmara"/>
    <s v="03.03.10"/>
    <x v="15"/>
    <x v="0"/>
    <x v="0"/>
    <x v="0"/>
    <x v="0"/>
    <x v="0"/>
    <x v="2"/>
    <x v="0"/>
    <x v="11"/>
    <s v="2024-12-11"/>
    <x v="3"/>
    <n v="65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00"/>
    <x v="5984"/>
    <x v="0"/>
    <x v="1"/>
    <x v="0"/>
    <s v="03.03.10"/>
    <x v="8"/>
    <x v="0"/>
    <x v="4"/>
    <s v="Receitas Da Câmara"/>
    <s v="03.03.10"/>
    <s v="Receitas Da Câmara"/>
    <s v="03.03.10"/>
    <x v="11"/>
    <x v="0"/>
    <x v="0"/>
    <x v="5"/>
    <x v="0"/>
    <x v="0"/>
    <x v="2"/>
    <x v="0"/>
    <x v="11"/>
    <s v="2024-12-11"/>
    <x v="3"/>
    <n v="29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633"/>
    <x v="5985"/>
    <x v="0"/>
    <x v="1"/>
    <x v="0"/>
    <s v="03.03.10"/>
    <x v="8"/>
    <x v="0"/>
    <x v="4"/>
    <s v="Receitas Da Câmara"/>
    <s v="03.03.10"/>
    <s v="Receitas Da Câmara"/>
    <s v="03.03.10"/>
    <x v="18"/>
    <x v="0"/>
    <x v="0"/>
    <x v="0"/>
    <x v="0"/>
    <x v="0"/>
    <x v="2"/>
    <x v="0"/>
    <x v="11"/>
    <s v="2024-12-11"/>
    <x v="3"/>
    <n v="1363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775"/>
    <x v="5986"/>
    <x v="0"/>
    <x v="1"/>
    <x v="0"/>
    <s v="03.03.10"/>
    <x v="8"/>
    <x v="0"/>
    <x v="4"/>
    <s v="Receitas Da Câmara"/>
    <s v="03.03.10"/>
    <s v="Receitas Da Câmara"/>
    <s v="03.03.10"/>
    <x v="12"/>
    <x v="0"/>
    <x v="3"/>
    <x v="3"/>
    <x v="0"/>
    <x v="0"/>
    <x v="2"/>
    <x v="0"/>
    <x v="11"/>
    <s v="2024-12-11"/>
    <x v="3"/>
    <n v="577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00"/>
    <x v="5987"/>
    <x v="0"/>
    <x v="1"/>
    <x v="0"/>
    <s v="03.03.10"/>
    <x v="8"/>
    <x v="0"/>
    <x v="4"/>
    <s v="Receitas Da Câmara"/>
    <s v="03.03.10"/>
    <s v="Receitas Da Câmara"/>
    <s v="03.03.10"/>
    <x v="13"/>
    <x v="0"/>
    <x v="3"/>
    <x v="3"/>
    <x v="0"/>
    <x v="0"/>
    <x v="2"/>
    <x v="0"/>
    <x v="11"/>
    <s v="2024-12-11"/>
    <x v="3"/>
    <n v="2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
    <x v="5988"/>
    <x v="0"/>
    <x v="1"/>
    <x v="0"/>
    <s v="03.03.10"/>
    <x v="8"/>
    <x v="0"/>
    <x v="4"/>
    <s v="Receitas Da Câmara"/>
    <s v="03.03.10"/>
    <s v="Receitas Da Câmara"/>
    <s v="03.03.10"/>
    <x v="8"/>
    <x v="0"/>
    <x v="3"/>
    <x v="3"/>
    <x v="0"/>
    <x v="0"/>
    <x v="2"/>
    <x v="0"/>
    <x v="11"/>
    <s v="2024-12-11"/>
    <x v="3"/>
    <n v="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00"/>
    <x v="5989"/>
    <x v="0"/>
    <x v="1"/>
    <x v="0"/>
    <s v="03.03.10"/>
    <x v="8"/>
    <x v="0"/>
    <x v="4"/>
    <s v="Receitas Da Câmara"/>
    <s v="03.03.10"/>
    <s v="Receitas Da Câmara"/>
    <s v="03.03.10"/>
    <x v="10"/>
    <x v="0"/>
    <x v="3"/>
    <x v="3"/>
    <x v="0"/>
    <x v="0"/>
    <x v="2"/>
    <x v="0"/>
    <x v="11"/>
    <s v="2024-12-11"/>
    <x v="3"/>
    <n v="12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3"/>
    <x v="5990"/>
    <x v="0"/>
    <x v="1"/>
    <x v="0"/>
    <s v="03.03.10"/>
    <x v="8"/>
    <x v="0"/>
    <x v="4"/>
    <s v="Receitas Da Câmara"/>
    <s v="03.03.10"/>
    <s v="Receitas Da Câmara"/>
    <s v="03.03.10"/>
    <x v="25"/>
    <x v="0"/>
    <x v="3"/>
    <x v="3"/>
    <x v="0"/>
    <x v="0"/>
    <x v="2"/>
    <x v="0"/>
    <x v="11"/>
    <s v="2024-12-11"/>
    <x v="3"/>
    <n v="9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600"/>
    <x v="5991"/>
    <x v="0"/>
    <x v="1"/>
    <x v="0"/>
    <s v="03.03.10"/>
    <x v="8"/>
    <x v="0"/>
    <x v="4"/>
    <s v="Receitas Da Câmara"/>
    <s v="03.03.10"/>
    <s v="Receitas Da Câmara"/>
    <s v="03.03.10"/>
    <x v="6"/>
    <x v="0"/>
    <x v="3"/>
    <x v="3"/>
    <x v="0"/>
    <x v="0"/>
    <x v="2"/>
    <x v="0"/>
    <x v="11"/>
    <s v="2024-12-11"/>
    <x v="3"/>
    <n v="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800"/>
    <x v="5992"/>
    <x v="0"/>
    <x v="1"/>
    <x v="0"/>
    <s v="03.03.10"/>
    <x v="8"/>
    <x v="0"/>
    <x v="4"/>
    <s v="Receitas Da Câmara"/>
    <s v="03.03.10"/>
    <s v="Receitas Da Câmara"/>
    <s v="03.03.10"/>
    <x v="20"/>
    <x v="0"/>
    <x v="3"/>
    <x v="3"/>
    <x v="0"/>
    <x v="0"/>
    <x v="2"/>
    <x v="0"/>
    <x v="11"/>
    <s v="2024-12-19"/>
    <x v="3"/>
    <n v="4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37"/>
    <x v="5993"/>
    <x v="0"/>
    <x v="1"/>
    <x v="0"/>
    <s v="03.03.10"/>
    <x v="8"/>
    <x v="0"/>
    <x v="4"/>
    <s v="Receitas Da Câmara"/>
    <s v="03.03.10"/>
    <s v="Receitas Da Câmara"/>
    <s v="03.03.10"/>
    <x v="25"/>
    <x v="0"/>
    <x v="3"/>
    <x v="3"/>
    <x v="0"/>
    <x v="0"/>
    <x v="2"/>
    <x v="0"/>
    <x v="11"/>
    <s v="2024-12-19"/>
    <x v="3"/>
    <n v="137"/>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00"/>
    <x v="5994"/>
    <x v="0"/>
    <x v="1"/>
    <x v="0"/>
    <s v="03.03.10"/>
    <x v="8"/>
    <x v="0"/>
    <x v="4"/>
    <s v="Receitas Da Câmara"/>
    <s v="03.03.10"/>
    <s v="Receitas Da Câmara"/>
    <s v="03.03.10"/>
    <x v="17"/>
    <x v="0"/>
    <x v="3"/>
    <x v="3"/>
    <x v="0"/>
    <x v="0"/>
    <x v="2"/>
    <x v="0"/>
    <x v="11"/>
    <s v="2024-12-19"/>
    <x v="3"/>
    <n v="15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160"/>
    <x v="5995"/>
    <x v="0"/>
    <x v="1"/>
    <x v="0"/>
    <s v="03.03.10"/>
    <x v="8"/>
    <x v="0"/>
    <x v="4"/>
    <s v="Receitas Da Câmara"/>
    <s v="03.03.10"/>
    <s v="Receitas Da Câmara"/>
    <s v="03.03.10"/>
    <x v="6"/>
    <x v="0"/>
    <x v="3"/>
    <x v="3"/>
    <x v="0"/>
    <x v="0"/>
    <x v="2"/>
    <x v="0"/>
    <x v="11"/>
    <s v="2024-12-19"/>
    <x v="3"/>
    <n v="21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920"/>
    <x v="5996"/>
    <x v="0"/>
    <x v="1"/>
    <x v="0"/>
    <s v="03.03.10"/>
    <x v="8"/>
    <x v="0"/>
    <x v="4"/>
    <s v="Receitas Da Câmara"/>
    <s v="03.03.10"/>
    <s v="Receitas Da Câmara"/>
    <s v="03.03.10"/>
    <x v="13"/>
    <x v="0"/>
    <x v="3"/>
    <x v="3"/>
    <x v="0"/>
    <x v="0"/>
    <x v="2"/>
    <x v="0"/>
    <x v="11"/>
    <s v="2024-12-19"/>
    <x v="3"/>
    <n v="29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600"/>
    <x v="5997"/>
    <x v="0"/>
    <x v="1"/>
    <x v="0"/>
    <s v="03.03.10"/>
    <x v="8"/>
    <x v="0"/>
    <x v="4"/>
    <s v="Receitas Da Câmara"/>
    <s v="03.03.10"/>
    <s v="Receitas Da Câmara"/>
    <s v="03.03.10"/>
    <x v="11"/>
    <x v="0"/>
    <x v="0"/>
    <x v="5"/>
    <x v="0"/>
    <x v="0"/>
    <x v="2"/>
    <x v="0"/>
    <x v="11"/>
    <s v="2024-12-19"/>
    <x v="3"/>
    <n v="36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400"/>
    <x v="5998"/>
    <x v="0"/>
    <x v="1"/>
    <x v="0"/>
    <s v="03.03.10"/>
    <x v="8"/>
    <x v="0"/>
    <x v="4"/>
    <s v="Receitas Da Câmara"/>
    <s v="03.03.10"/>
    <s v="Receitas Da Câmara"/>
    <s v="03.03.10"/>
    <x v="10"/>
    <x v="0"/>
    <x v="3"/>
    <x v="3"/>
    <x v="0"/>
    <x v="0"/>
    <x v="2"/>
    <x v="0"/>
    <x v="11"/>
    <s v="2024-12-19"/>
    <x v="3"/>
    <n v="8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0"/>
    <x v="5999"/>
    <x v="0"/>
    <x v="1"/>
    <x v="0"/>
    <s v="03.03.10"/>
    <x v="8"/>
    <x v="0"/>
    <x v="4"/>
    <s v="Receitas Da Câmara"/>
    <s v="03.03.10"/>
    <s v="Receitas Da Câmara"/>
    <s v="03.03.10"/>
    <x v="42"/>
    <x v="0"/>
    <x v="3"/>
    <x v="3"/>
    <x v="0"/>
    <x v="0"/>
    <x v="2"/>
    <x v="0"/>
    <x v="11"/>
    <s v="2024-12-19"/>
    <x v="3"/>
    <n v="8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1598"/>
    <x v="6000"/>
    <x v="0"/>
    <x v="1"/>
    <x v="0"/>
    <s v="03.03.10"/>
    <x v="8"/>
    <x v="0"/>
    <x v="4"/>
    <s v="Receitas Da Câmara"/>
    <s v="03.03.10"/>
    <s v="Receitas Da Câmara"/>
    <s v="03.03.10"/>
    <x v="18"/>
    <x v="0"/>
    <x v="0"/>
    <x v="0"/>
    <x v="0"/>
    <x v="0"/>
    <x v="2"/>
    <x v="0"/>
    <x v="11"/>
    <s v="2024-12-19"/>
    <x v="3"/>
    <n v="161598"/>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
    <x v="6001"/>
    <x v="0"/>
    <x v="1"/>
    <x v="0"/>
    <s v="03.03.10"/>
    <x v="8"/>
    <x v="0"/>
    <x v="4"/>
    <s v="Receitas Da Câmara"/>
    <s v="03.03.10"/>
    <s v="Receitas Da Câmara"/>
    <s v="03.03.10"/>
    <x v="8"/>
    <x v="0"/>
    <x v="3"/>
    <x v="3"/>
    <x v="0"/>
    <x v="0"/>
    <x v="2"/>
    <x v="0"/>
    <x v="11"/>
    <s v="2024-12-19"/>
    <x v="3"/>
    <n v="100"/>
    <x v="0"/>
    <m/>
    <x v="0"/>
    <m/>
    <x v="9"/>
    <n v="100474693"/>
    <x v="0"/>
    <x v="0"/>
    <s v="Receitas Da Câmara"/>
    <s v="EXT"/>
    <x v="0"/>
    <s v="RDC"/>
    <x v="0"/>
    <x v="0"/>
    <x v="0"/>
    <x v="0"/>
    <x v="0"/>
    <x v="0"/>
    <x v="0"/>
    <x v="0"/>
    <x v="0"/>
    <x v="0"/>
    <x v="0"/>
    <s v="Receitas Da Câmara"/>
    <x v="0"/>
    <x v="0"/>
    <x v="0"/>
    <x v="0"/>
    <x v="0"/>
    <x v="0"/>
    <x v="0"/>
    <x v="0"/>
    <x v="0"/>
    <x v="0"/>
    <x v="0"/>
    <x v="0"/>
    <s v="Resumo de Receitas Virtuais"/>
  </r>
  <r>
    <x v="1"/>
    <n v="0"/>
    <n v="0"/>
    <n v="0"/>
    <n v="47250"/>
    <x v="6002"/>
    <x v="0"/>
    <x v="1"/>
    <x v="0"/>
    <s v="03.03.10"/>
    <x v="8"/>
    <x v="0"/>
    <x v="4"/>
    <s v="Receitas Da Câmara"/>
    <s v="03.03.10"/>
    <s v="Receitas Da Câmara"/>
    <s v="03.03.10"/>
    <x v="15"/>
    <x v="0"/>
    <x v="0"/>
    <x v="0"/>
    <x v="0"/>
    <x v="0"/>
    <x v="2"/>
    <x v="0"/>
    <x v="11"/>
    <s v="2024-12-19"/>
    <x v="3"/>
    <n v="4725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990"/>
    <x v="6003"/>
    <x v="0"/>
    <x v="1"/>
    <x v="0"/>
    <s v="03.03.10"/>
    <x v="8"/>
    <x v="0"/>
    <x v="4"/>
    <s v="Receitas Da Câmara"/>
    <s v="03.03.10"/>
    <s v="Receitas Da Câmara"/>
    <s v="03.03.10"/>
    <x v="13"/>
    <x v="0"/>
    <x v="3"/>
    <x v="3"/>
    <x v="0"/>
    <x v="0"/>
    <x v="2"/>
    <x v="0"/>
    <x v="11"/>
    <s v="2024-12-23"/>
    <x v="3"/>
    <n v="59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0"/>
    <x v="6004"/>
    <x v="0"/>
    <x v="1"/>
    <x v="0"/>
    <s v="03.03.10"/>
    <x v="8"/>
    <x v="0"/>
    <x v="4"/>
    <s v="Receitas Da Câmara"/>
    <s v="03.03.10"/>
    <s v="Receitas Da Câmara"/>
    <s v="03.03.10"/>
    <x v="8"/>
    <x v="0"/>
    <x v="3"/>
    <x v="3"/>
    <x v="0"/>
    <x v="0"/>
    <x v="2"/>
    <x v="0"/>
    <x v="11"/>
    <s v="2024-12-23"/>
    <x v="3"/>
    <n v="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25"/>
    <x v="6005"/>
    <x v="0"/>
    <x v="1"/>
    <x v="0"/>
    <s v="03.03.10"/>
    <x v="8"/>
    <x v="0"/>
    <x v="4"/>
    <s v="Receitas Da Câmara"/>
    <s v="03.03.10"/>
    <s v="Receitas Da Câmara"/>
    <s v="03.03.10"/>
    <x v="10"/>
    <x v="0"/>
    <x v="3"/>
    <x v="3"/>
    <x v="0"/>
    <x v="0"/>
    <x v="2"/>
    <x v="0"/>
    <x v="11"/>
    <s v="2024-12-23"/>
    <x v="3"/>
    <n v="122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60"/>
    <x v="6006"/>
    <x v="0"/>
    <x v="1"/>
    <x v="0"/>
    <s v="03.03.10"/>
    <x v="8"/>
    <x v="0"/>
    <x v="4"/>
    <s v="Receitas Da Câmara"/>
    <s v="03.03.10"/>
    <s v="Receitas Da Câmara"/>
    <s v="03.03.10"/>
    <x v="17"/>
    <x v="0"/>
    <x v="3"/>
    <x v="3"/>
    <x v="0"/>
    <x v="0"/>
    <x v="2"/>
    <x v="0"/>
    <x v="11"/>
    <s v="2024-12-23"/>
    <x v="3"/>
    <n v="286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55416"/>
    <x v="6007"/>
    <x v="0"/>
    <x v="1"/>
    <x v="0"/>
    <s v="03.03.10"/>
    <x v="8"/>
    <x v="0"/>
    <x v="4"/>
    <s v="Receitas Da Câmara"/>
    <s v="03.03.10"/>
    <s v="Receitas Da Câmara"/>
    <s v="03.03.10"/>
    <x v="18"/>
    <x v="0"/>
    <x v="0"/>
    <x v="0"/>
    <x v="0"/>
    <x v="0"/>
    <x v="2"/>
    <x v="0"/>
    <x v="11"/>
    <s v="2024-12-23"/>
    <x v="3"/>
    <n v="55416"/>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00"/>
    <x v="6008"/>
    <x v="0"/>
    <x v="1"/>
    <x v="0"/>
    <s v="03.03.10"/>
    <x v="8"/>
    <x v="0"/>
    <x v="4"/>
    <s v="Receitas Da Câmara"/>
    <s v="03.03.10"/>
    <s v="Receitas Da Câmara"/>
    <s v="03.03.10"/>
    <x v="11"/>
    <x v="0"/>
    <x v="0"/>
    <x v="5"/>
    <x v="0"/>
    <x v="0"/>
    <x v="2"/>
    <x v="0"/>
    <x v="11"/>
    <s v="2024-12-23"/>
    <x v="3"/>
    <n v="1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35"/>
    <x v="6009"/>
    <x v="0"/>
    <x v="1"/>
    <x v="0"/>
    <s v="03.03.10"/>
    <x v="8"/>
    <x v="0"/>
    <x v="4"/>
    <s v="Receitas Da Câmara"/>
    <s v="03.03.10"/>
    <s v="Receitas Da Câmara"/>
    <s v="03.03.10"/>
    <x v="25"/>
    <x v="0"/>
    <x v="3"/>
    <x v="3"/>
    <x v="0"/>
    <x v="0"/>
    <x v="2"/>
    <x v="0"/>
    <x v="11"/>
    <s v="2024-12-23"/>
    <x v="3"/>
    <n v="435"/>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400"/>
    <x v="6010"/>
    <x v="0"/>
    <x v="1"/>
    <x v="0"/>
    <s v="80.02.01"/>
    <x v="2"/>
    <x v="2"/>
    <x v="2"/>
    <s v="Retenções Iur"/>
    <s v="80.02.01"/>
    <s v="Retenções Iur"/>
    <s v="80.02.01"/>
    <x v="2"/>
    <x v="0"/>
    <x v="1"/>
    <x v="0"/>
    <x v="1"/>
    <x v="2"/>
    <x v="2"/>
    <x v="0"/>
    <x v="11"/>
    <s v="2024-12-30"/>
    <x v="3"/>
    <n v="2400"/>
    <x v="0"/>
    <m/>
    <x v="0"/>
    <m/>
    <x v="2"/>
    <n v="100474696"/>
    <x v="0"/>
    <x v="0"/>
    <s v="Retenções Iur"/>
    <s v="ORI"/>
    <x v="0"/>
    <s v="RIUR"/>
    <x v="0"/>
    <x v="0"/>
    <x v="0"/>
    <x v="0"/>
    <x v="0"/>
    <x v="0"/>
    <x v="0"/>
    <x v="0"/>
    <x v="0"/>
    <x v="0"/>
    <x v="0"/>
    <s v="Retenções Iur"/>
    <x v="0"/>
    <x v="0"/>
    <x v="0"/>
    <x v="0"/>
    <x v="2"/>
    <x v="0"/>
    <x v="0"/>
    <x v="0"/>
    <x v="0"/>
    <x v="1"/>
    <x v="0"/>
    <x v="0"/>
    <s v="RETENCAO OT"/>
  </r>
  <r>
    <x v="0"/>
    <n v="0"/>
    <n v="0"/>
    <n v="0"/>
    <n v="4560"/>
    <x v="6011"/>
    <x v="0"/>
    <x v="1"/>
    <x v="0"/>
    <s v="03.03.10"/>
    <x v="8"/>
    <x v="0"/>
    <x v="4"/>
    <s v="Receitas Da Câmara"/>
    <s v="03.03.10"/>
    <s v="Receitas Da Câmara"/>
    <s v="03.03.10"/>
    <x v="10"/>
    <x v="0"/>
    <x v="3"/>
    <x v="3"/>
    <x v="0"/>
    <x v="0"/>
    <x v="2"/>
    <x v="0"/>
    <x v="11"/>
    <s v="2024-12-18"/>
    <x v="3"/>
    <n v="456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6025"/>
    <x v="6012"/>
    <x v="0"/>
    <x v="1"/>
    <x v="0"/>
    <s v="03.03.10"/>
    <x v="8"/>
    <x v="0"/>
    <x v="4"/>
    <s v="Receitas Da Câmara"/>
    <s v="03.03.10"/>
    <s v="Receitas Da Câmara"/>
    <s v="03.03.10"/>
    <x v="12"/>
    <x v="0"/>
    <x v="3"/>
    <x v="3"/>
    <x v="0"/>
    <x v="0"/>
    <x v="2"/>
    <x v="0"/>
    <x v="11"/>
    <s v="2024-12-18"/>
    <x v="3"/>
    <n v="16025"/>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4800"/>
    <x v="6013"/>
    <x v="0"/>
    <x v="1"/>
    <x v="0"/>
    <s v="03.03.10"/>
    <x v="8"/>
    <x v="0"/>
    <x v="4"/>
    <s v="Receitas Da Câmara"/>
    <s v="03.03.10"/>
    <s v="Receitas Da Câmara"/>
    <s v="03.03.10"/>
    <x v="20"/>
    <x v="0"/>
    <x v="3"/>
    <x v="3"/>
    <x v="0"/>
    <x v="0"/>
    <x v="2"/>
    <x v="0"/>
    <x v="11"/>
    <s v="2024-12-18"/>
    <x v="3"/>
    <n v="4800"/>
    <x v="0"/>
    <m/>
    <x v="0"/>
    <m/>
    <x v="9"/>
    <n v="100474693"/>
    <x v="0"/>
    <x v="0"/>
    <s v="Receitas Da Câmara"/>
    <s v="EXT"/>
    <x v="0"/>
    <s v="RDC"/>
    <x v="0"/>
    <x v="0"/>
    <x v="0"/>
    <x v="0"/>
    <x v="0"/>
    <x v="0"/>
    <x v="0"/>
    <x v="0"/>
    <x v="0"/>
    <x v="0"/>
    <x v="0"/>
    <s v="Receitas Da Câmara"/>
    <x v="0"/>
    <x v="0"/>
    <x v="0"/>
    <x v="0"/>
    <x v="0"/>
    <x v="0"/>
    <x v="0"/>
    <x v="0"/>
    <x v="0"/>
    <x v="1"/>
    <x v="0"/>
    <x v="0"/>
    <s v="Resumo de Receitas Virtuais"/>
  </r>
  <r>
    <x v="1"/>
    <n v="0"/>
    <n v="0"/>
    <n v="0"/>
    <n v="2310000"/>
    <x v="6014"/>
    <x v="0"/>
    <x v="1"/>
    <x v="0"/>
    <s v="03.03.10"/>
    <x v="8"/>
    <x v="0"/>
    <x v="4"/>
    <s v="Receitas Da Câmara"/>
    <s v="03.03.10"/>
    <s v="Receitas Da Câmara"/>
    <s v="03.03.10"/>
    <x v="15"/>
    <x v="0"/>
    <x v="0"/>
    <x v="0"/>
    <x v="0"/>
    <x v="0"/>
    <x v="2"/>
    <x v="0"/>
    <x v="11"/>
    <s v="2024-12-18"/>
    <x v="3"/>
    <n v="231000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2190"/>
    <x v="6015"/>
    <x v="0"/>
    <x v="1"/>
    <x v="0"/>
    <s v="03.03.10"/>
    <x v="8"/>
    <x v="0"/>
    <x v="4"/>
    <s v="Receitas Da Câmara"/>
    <s v="03.03.10"/>
    <s v="Receitas Da Câmara"/>
    <s v="03.03.10"/>
    <x v="17"/>
    <x v="0"/>
    <x v="3"/>
    <x v="3"/>
    <x v="0"/>
    <x v="0"/>
    <x v="2"/>
    <x v="0"/>
    <x v="11"/>
    <s v="2024-12-18"/>
    <x v="3"/>
    <n v="219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7000"/>
    <x v="6016"/>
    <x v="0"/>
    <x v="1"/>
    <x v="0"/>
    <s v="03.03.10"/>
    <x v="8"/>
    <x v="0"/>
    <x v="4"/>
    <s v="Receitas Da Câmara"/>
    <s v="03.03.10"/>
    <s v="Receitas Da Câmara"/>
    <s v="03.03.10"/>
    <x v="42"/>
    <x v="0"/>
    <x v="3"/>
    <x v="3"/>
    <x v="0"/>
    <x v="0"/>
    <x v="2"/>
    <x v="0"/>
    <x v="11"/>
    <s v="2024-12-18"/>
    <x v="3"/>
    <n v="70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80"/>
    <x v="6017"/>
    <x v="0"/>
    <x v="1"/>
    <x v="0"/>
    <s v="03.03.10"/>
    <x v="8"/>
    <x v="0"/>
    <x v="4"/>
    <s v="Receitas Da Câmara"/>
    <s v="03.03.10"/>
    <s v="Receitas Da Câmara"/>
    <s v="03.03.10"/>
    <x v="6"/>
    <x v="0"/>
    <x v="3"/>
    <x v="3"/>
    <x v="0"/>
    <x v="0"/>
    <x v="2"/>
    <x v="0"/>
    <x v="11"/>
    <s v="2024-12-18"/>
    <x v="3"/>
    <n v="168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100"/>
    <x v="6018"/>
    <x v="0"/>
    <x v="1"/>
    <x v="0"/>
    <s v="03.03.10"/>
    <x v="8"/>
    <x v="0"/>
    <x v="4"/>
    <s v="Receitas Da Câmara"/>
    <s v="03.03.10"/>
    <s v="Receitas Da Câmara"/>
    <s v="03.03.10"/>
    <x v="11"/>
    <x v="0"/>
    <x v="0"/>
    <x v="5"/>
    <x v="0"/>
    <x v="0"/>
    <x v="2"/>
    <x v="0"/>
    <x v="11"/>
    <s v="2024-12-18"/>
    <x v="3"/>
    <n v="110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100"/>
    <x v="6019"/>
    <x v="0"/>
    <x v="1"/>
    <x v="0"/>
    <s v="03.03.10"/>
    <x v="8"/>
    <x v="0"/>
    <x v="4"/>
    <s v="Receitas Da Câmara"/>
    <s v="03.03.10"/>
    <s v="Receitas Da Câmara"/>
    <s v="03.03.10"/>
    <x v="8"/>
    <x v="0"/>
    <x v="3"/>
    <x v="3"/>
    <x v="0"/>
    <x v="0"/>
    <x v="2"/>
    <x v="0"/>
    <x v="11"/>
    <s v="2024-12-18"/>
    <x v="3"/>
    <n v="100"/>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278"/>
    <x v="6020"/>
    <x v="0"/>
    <x v="1"/>
    <x v="0"/>
    <s v="03.03.10"/>
    <x v="8"/>
    <x v="0"/>
    <x v="4"/>
    <s v="Receitas Da Câmara"/>
    <s v="03.03.10"/>
    <s v="Receitas Da Câmara"/>
    <s v="03.03.10"/>
    <x v="25"/>
    <x v="0"/>
    <x v="3"/>
    <x v="3"/>
    <x v="0"/>
    <x v="0"/>
    <x v="2"/>
    <x v="0"/>
    <x v="11"/>
    <s v="2024-12-18"/>
    <x v="3"/>
    <n v="278"/>
    <x v="0"/>
    <m/>
    <x v="0"/>
    <m/>
    <x v="9"/>
    <n v="100474693"/>
    <x v="0"/>
    <x v="0"/>
    <s v="Receitas Da Câmara"/>
    <s v="EXT"/>
    <x v="0"/>
    <s v="RDC"/>
    <x v="0"/>
    <x v="0"/>
    <x v="0"/>
    <x v="0"/>
    <x v="0"/>
    <x v="0"/>
    <x v="0"/>
    <x v="0"/>
    <x v="0"/>
    <x v="0"/>
    <x v="0"/>
    <s v="Receitas Da Câmara"/>
    <x v="0"/>
    <x v="0"/>
    <x v="0"/>
    <x v="0"/>
    <x v="0"/>
    <x v="0"/>
    <x v="0"/>
    <x v="0"/>
    <x v="0"/>
    <x v="1"/>
    <x v="0"/>
    <x v="0"/>
    <s v="Resumo de Receitas Virtuais"/>
  </r>
  <r>
    <x v="0"/>
    <n v="0"/>
    <n v="0"/>
    <n v="0"/>
    <n v="420"/>
    <x v="6021"/>
    <x v="0"/>
    <x v="1"/>
    <x v="0"/>
    <s v="03.03.10"/>
    <x v="8"/>
    <x v="0"/>
    <x v="4"/>
    <s v="Receitas Da Câmara"/>
    <s v="03.03.10"/>
    <s v="Receitas Da Câmara"/>
    <s v="03.03.10"/>
    <x v="21"/>
    <x v="0"/>
    <x v="3"/>
    <x v="3"/>
    <x v="0"/>
    <x v="0"/>
    <x v="2"/>
    <x v="0"/>
    <x v="11"/>
    <s v="2024-12-18"/>
    <x v="3"/>
    <n v="42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30"/>
    <x v="6022"/>
    <x v="0"/>
    <x v="1"/>
    <x v="0"/>
    <s v="03.03.10"/>
    <x v="8"/>
    <x v="0"/>
    <x v="4"/>
    <s v="Receitas Da Câmara"/>
    <s v="03.03.10"/>
    <s v="Receitas Da Câmara"/>
    <s v="03.03.10"/>
    <x v="13"/>
    <x v="0"/>
    <x v="3"/>
    <x v="3"/>
    <x v="0"/>
    <x v="0"/>
    <x v="2"/>
    <x v="0"/>
    <x v="11"/>
    <s v="2024-12-18"/>
    <x v="3"/>
    <n v="303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6440"/>
    <x v="6023"/>
    <x v="0"/>
    <x v="1"/>
    <x v="0"/>
    <s v="03.03.10"/>
    <x v="8"/>
    <x v="0"/>
    <x v="4"/>
    <s v="Receitas Da Câmara"/>
    <s v="03.03.10"/>
    <s v="Receitas Da Câmara"/>
    <s v="03.03.10"/>
    <x v="18"/>
    <x v="0"/>
    <x v="0"/>
    <x v="0"/>
    <x v="0"/>
    <x v="0"/>
    <x v="2"/>
    <x v="0"/>
    <x v="11"/>
    <s v="2024-12-18"/>
    <x v="3"/>
    <n v="164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280"/>
    <x v="6024"/>
    <x v="0"/>
    <x v="1"/>
    <x v="0"/>
    <s v="03.03.10"/>
    <x v="8"/>
    <x v="0"/>
    <x v="4"/>
    <s v="Receitas Da Câmara"/>
    <s v="03.03.10"/>
    <s v="Receitas Da Câmara"/>
    <s v="03.03.10"/>
    <x v="8"/>
    <x v="0"/>
    <x v="3"/>
    <x v="3"/>
    <x v="0"/>
    <x v="0"/>
    <x v="2"/>
    <x v="0"/>
    <x v="11"/>
    <s v="2024-12-30"/>
    <x v="3"/>
    <n v="2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00593"/>
    <x v="6025"/>
    <x v="0"/>
    <x v="1"/>
    <x v="0"/>
    <s v="03.03.10"/>
    <x v="8"/>
    <x v="0"/>
    <x v="4"/>
    <s v="Receitas Da Câmara"/>
    <s v="03.03.10"/>
    <s v="Receitas Da Câmara"/>
    <s v="03.03.10"/>
    <x v="18"/>
    <x v="0"/>
    <x v="0"/>
    <x v="0"/>
    <x v="0"/>
    <x v="0"/>
    <x v="2"/>
    <x v="0"/>
    <x v="11"/>
    <s v="2024-12-30"/>
    <x v="3"/>
    <n v="100593"/>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4400"/>
    <x v="6026"/>
    <x v="0"/>
    <x v="1"/>
    <x v="0"/>
    <s v="03.03.10"/>
    <x v="8"/>
    <x v="0"/>
    <x v="4"/>
    <s v="Receitas Da Câmara"/>
    <s v="03.03.10"/>
    <s v="Receitas Da Câmara"/>
    <s v="03.03.10"/>
    <x v="20"/>
    <x v="0"/>
    <x v="3"/>
    <x v="3"/>
    <x v="0"/>
    <x v="0"/>
    <x v="2"/>
    <x v="0"/>
    <x v="11"/>
    <s v="2024-12-30"/>
    <x v="3"/>
    <n v="14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7290"/>
    <x v="6027"/>
    <x v="0"/>
    <x v="1"/>
    <x v="0"/>
    <s v="03.03.10"/>
    <x v="8"/>
    <x v="0"/>
    <x v="4"/>
    <s v="Receitas Da Câmara"/>
    <s v="03.03.10"/>
    <s v="Receitas Da Câmara"/>
    <s v="03.03.10"/>
    <x v="17"/>
    <x v="0"/>
    <x v="3"/>
    <x v="3"/>
    <x v="0"/>
    <x v="0"/>
    <x v="2"/>
    <x v="0"/>
    <x v="11"/>
    <s v="2024-12-30"/>
    <x v="3"/>
    <n v="729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8880"/>
    <x v="6028"/>
    <x v="0"/>
    <x v="1"/>
    <x v="0"/>
    <s v="03.03.10"/>
    <x v="8"/>
    <x v="0"/>
    <x v="4"/>
    <s v="Receitas Da Câmara"/>
    <s v="03.03.10"/>
    <s v="Receitas Da Câmara"/>
    <s v="03.03.10"/>
    <x v="19"/>
    <x v="0"/>
    <x v="3"/>
    <x v="6"/>
    <x v="0"/>
    <x v="0"/>
    <x v="2"/>
    <x v="0"/>
    <x v="11"/>
    <s v="2024-12-30"/>
    <x v="3"/>
    <n v="388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4440"/>
    <x v="6029"/>
    <x v="0"/>
    <x v="1"/>
    <x v="0"/>
    <s v="03.03.10"/>
    <x v="8"/>
    <x v="0"/>
    <x v="4"/>
    <s v="Receitas Da Câmara"/>
    <s v="03.03.10"/>
    <s v="Receitas Da Câmara"/>
    <s v="03.03.10"/>
    <x v="6"/>
    <x v="0"/>
    <x v="3"/>
    <x v="3"/>
    <x v="0"/>
    <x v="0"/>
    <x v="2"/>
    <x v="0"/>
    <x v="11"/>
    <s v="2024-12-30"/>
    <x v="3"/>
    <n v="444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3010"/>
    <x v="6030"/>
    <x v="0"/>
    <x v="1"/>
    <x v="0"/>
    <s v="03.03.10"/>
    <x v="8"/>
    <x v="0"/>
    <x v="4"/>
    <s v="Receitas Da Câmara"/>
    <s v="03.03.10"/>
    <s v="Receitas Da Câmara"/>
    <s v="03.03.10"/>
    <x v="26"/>
    <x v="0"/>
    <x v="3"/>
    <x v="3"/>
    <x v="0"/>
    <x v="0"/>
    <x v="2"/>
    <x v="0"/>
    <x v="11"/>
    <s v="2024-12-30"/>
    <x v="3"/>
    <n v="301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8100"/>
    <x v="6031"/>
    <x v="0"/>
    <x v="1"/>
    <x v="0"/>
    <s v="03.03.10"/>
    <x v="8"/>
    <x v="0"/>
    <x v="4"/>
    <s v="Receitas Da Câmara"/>
    <s v="03.03.10"/>
    <s v="Receitas Da Câmara"/>
    <s v="03.03.10"/>
    <x v="11"/>
    <x v="0"/>
    <x v="0"/>
    <x v="5"/>
    <x v="0"/>
    <x v="0"/>
    <x v="2"/>
    <x v="0"/>
    <x v="11"/>
    <s v="2024-12-30"/>
    <x v="3"/>
    <n v="81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5400"/>
    <x v="6032"/>
    <x v="0"/>
    <x v="1"/>
    <x v="0"/>
    <s v="03.03.10"/>
    <x v="8"/>
    <x v="0"/>
    <x v="4"/>
    <s v="Receitas Da Câmara"/>
    <s v="03.03.10"/>
    <s v="Receitas Da Câmara"/>
    <s v="03.03.10"/>
    <x v="12"/>
    <x v="0"/>
    <x v="3"/>
    <x v="3"/>
    <x v="0"/>
    <x v="0"/>
    <x v="2"/>
    <x v="0"/>
    <x v="11"/>
    <s v="2024-12-30"/>
    <x v="3"/>
    <n v="1540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12180"/>
    <x v="6033"/>
    <x v="0"/>
    <x v="1"/>
    <x v="0"/>
    <s v="03.03.10"/>
    <x v="8"/>
    <x v="0"/>
    <x v="4"/>
    <s v="Receitas Da Câmara"/>
    <s v="03.03.10"/>
    <s v="Receitas Da Câmara"/>
    <s v="03.03.10"/>
    <x v="10"/>
    <x v="0"/>
    <x v="3"/>
    <x v="3"/>
    <x v="0"/>
    <x v="0"/>
    <x v="2"/>
    <x v="0"/>
    <x v="11"/>
    <s v="2024-12-30"/>
    <x v="3"/>
    <n v="12180"/>
    <x v="0"/>
    <m/>
    <x v="0"/>
    <m/>
    <x v="9"/>
    <n v="100474693"/>
    <x v="0"/>
    <x v="0"/>
    <s v="Receitas Da Câmara"/>
    <s v="EXT"/>
    <x v="0"/>
    <s v="RDC"/>
    <x v="0"/>
    <x v="0"/>
    <x v="0"/>
    <x v="0"/>
    <x v="0"/>
    <x v="0"/>
    <x v="0"/>
    <x v="0"/>
    <x v="0"/>
    <x v="0"/>
    <x v="0"/>
    <s v="Receitas Da Câmara"/>
    <x v="0"/>
    <x v="0"/>
    <x v="0"/>
    <x v="0"/>
    <x v="0"/>
    <x v="0"/>
    <x v="0"/>
    <x v="0"/>
    <x v="0"/>
    <x v="0"/>
    <x v="0"/>
    <x v="0"/>
    <s v="Resumo de Receitas Virtuais"/>
  </r>
  <r>
    <x v="0"/>
    <n v="0"/>
    <n v="0"/>
    <n v="0"/>
    <n v="90000"/>
    <x v="6034"/>
    <x v="0"/>
    <x v="1"/>
    <x v="0"/>
    <s v="03.03.10"/>
    <x v="8"/>
    <x v="0"/>
    <x v="4"/>
    <s v="Receitas Da Câmara"/>
    <s v="03.03.10"/>
    <s v="Receitas Da Câmara"/>
    <s v="03.03.10"/>
    <x v="13"/>
    <x v="0"/>
    <x v="3"/>
    <x v="3"/>
    <x v="0"/>
    <x v="0"/>
    <x v="2"/>
    <x v="0"/>
    <x v="11"/>
    <s v="2024-12-30"/>
    <x v="3"/>
    <n v="90000"/>
    <x v="0"/>
    <m/>
    <x v="0"/>
    <m/>
    <x v="9"/>
    <n v="100474693"/>
    <x v="0"/>
    <x v="0"/>
    <s v="Receitas Da Câmara"/>
    <s v="EXT"/>
    <x v="0"/>
    <s v="RDC"/>
    <x v="0"/>
    <x v="0"/>
    <x v="0"/>
    <x v="0"/>
    <x v="0"/>
    <x v="0"/>
    <x v="0"/>
    <x v="0"/>
    <x v="0"/>
    <x v="0"/>
    <x v="0"/>
    <s v="Receitas Da Câmara"/>
    <x v="0"/>
    <x v="0"/>
    <x v="0"/>
    <x v="0"/>
    <x v="0"/>
    <x v="0"/>
    <x v="0"/>
    <x v="0"/>
    <x v="0"/>
    <x v="0"/>
    <x v="0"/>
    <x v="0"/>
    <s v="Resumo de Receitas Virtuais"/>
  </r>
  <r>
    <x v="0"/>
    <n v="0"/>
    <n v="400000"/>
    <n v="0"/>
    <n v="0"/>
    <x v="6035"/>
    <x v="0"/>
    <x v="1"/>
    <x v="0"/>
    <s v="03.03.10"/>
    <x v="8"/>
    <x v="0"/>
    <x v="4"/>
    <s v="Receitas Da Câmara"/>
    <s v="03.03.10"/>
    <s v="Receitas Da Câmara"/>
    <s v="03.03.10"/>
    <x v="85"/>
    <x v="0"/>
    <x v="0"/>
    <x v="5"/>
    <x v="0"/>
    <x v="0"/>
    <x v="2"/>
    <x v="0"/>
    <x v="13"/>
    <s v="1 - Dotação Anual"/>
    <x v="4"/>
    <n v="400000"/>
    <x v="1"/>
    <n v="0"/>
    <x v="1"/>
    <n v="0"/>
    <x v="667"/>
    <m/>
    <x v="0"/>
    <x v="11"/>
    <m/>
    <s v="Receitas Da Câmara"/>
    <x v="1"/>
    <s v="RDC"/>
    <x v="0"/>
    <x v="1"/>
    <x v="1"/>
    <x v="1"/>
    <x v="0"/>
    <x v="0"/>
    <x v="0"/>
    <x v="0"/>
    <x v="0"/>
    <x v="0"/>
    <x v="0"/>
    <s v="Receitas Da Câmara"/>
    <x v="0"/>
    <x v="0"/>
    <x v="0"/>
    <x v="0"/>
    <x v="3"/>
    <x v="0"/>
    <x v="1"/>
    <x v="2"/>
    <x v="1"/>
    <x v="2"/>
    <x v="11"/>
    <x v="0"/>
    <m/>
  </r>
  <r>
    <x v="0"/>
    <n v="0"/>
    <n v="3000000"/>
    <n v="0"/>
    <n v="0"/>
    <x v="6035"/>
    <x v="0"/>
    <x v="1"/>
    <x v="0"/>
    <s v="03.03.10"/>
    <x v="8"/>
    <x v="0"/>
    <x v="4"/>
    <s v="Receitas Da Câmara"/>
    <s v="03.03.10"/>
    <s v="Receitas Da Câmara"/>
    <s v="03.03.10"/>
    <x v="11"/>
    <x v="0"/>
    <x v="0"/>
    <x v="5"/>
    <x v="0"/>
    <x v="0"/>
    <x v="2"/>
    <x v="0"/>
    <x v="13"/>
    <s v="1 - Dotação Anual"/>
    <x v="4"/>
    <n v="3000000"/>
    <x v="1"/>
    <n v="0"/>
    <x v="1"/>
    <n v="0"/>
    <x v="667"/>
    <m/>
    <x v="0"/>
    <x v="11"/>
    <m/>
    <s v="Receitas Da Câmara"/>
    <x v="1"/>
    <s v="RDC"/>
    <x v="0"/>
    <x v="1"/>
    <x v="1"/>
    <x v="1"/>
    <x v="0"/>
    <x v="0"/>
    <x v="0"/>
    <x v="0"/>
    <x v="0"/>
    <x v="0"/>
    <x v="0"/>
    <s v="Receitas Da Câmara"/>
    <x v="0"/>
    <x v="0"/>
    <x v="0"/>
    <x v="0"/>
    <x v="3"/>
    <x v="0"/>
    <x v="1"/>
    <x v="2"/>
    <x v="1"/>
    <x v="2"/>
    <x v="11"/>
    <x v="0"/>
    <m/>
  </r>
  <r>
    <x v="0"/>
    <n v="0"/>
    <n v="275000"/>
    <n v="0"/>
    <n v="0"/>
    <x v="6035"/>
    <x v="0"/>
    <x v="1"/>
    <x v="0"/>
    <s v="03.03.10"/>
    <x v="8"/>
    <x v="0"/>
    <x v="4"/>
    <s v="Receitas Da Câmara"/>
    <s v="03.03.10"/>
    <s v="Receitas Da Câmara"/>
    <s v="03.03.10"/>
    <x v="16"/>
    <x v="0"/>
    <x v="0"/>
    <x v="5"/>
    <x v="0"/>
    <x v="0"/>
    <x v="2"/>
    <x v="0"/>
    <x v="13"/>
    <s v="1 - Dotação Anual"/>
    <x v="4"/>
    <n v="275000"/>
    <x v="1"/>
    <n v="0"/>
    <x v="1"/>
    <n v="0"/>
    <x v="667"/>
    <m/>
    <x v="0"/>
    <x v="11"/>
    <m/>
    <s v="Receitas Da Câmara"/>
    <x v="1"/>
    <s v="RDC"/>
    <x v="0"/>
    <x v="1"/>
    <x v="1"/>
    <x v="1"/>
    <x v="0"/>
    <x v="0"/>
    <x v="0"/>
    <x v="0"/>
    <x v="0"/>
    <x v="0"/>
    <x v="0"/>
    <s v="Receitas Da Câmara"/>
    <x v="0"/>
    <x v="0"/>
    <x v="0"/>
    <x v="0"/>
    <x v="3"/>
    <x v="0"/>
    <x v="1"/>
    <x v="2"/>
    <x v="1"/>
    <x v="2"/>
    <x v="11"/>
    <x v="0"/>
    <m/>
  </r>
  <r>
    <x v="0"/>
    <n v="0"/>
    <n v="50000"/>
    <n v="0"/>
    <n v="0"/>
    <x v="6035"/>
    <x v="0"/>
    <x v="1"/>
    <x v="0"/>
    <s v="03.03.10"/>
    <x v="8"/>
    <x v="0"/>
    <x v="4"/>
    <s v="Receitas Da Câmara"/>
    <s v="03.03.10"/>
    <s v="Receitas Da Câmara"/>
    <s v="03.03.10"/>
    <x v="86"/>
    <x v="0"/>
    <x v="0"/>
    <x v="5"/>
    <x v="0"/>
    <x v="0"/>
    <x v="2"/>
    <x v="0"/>
    <x v="13"/>
    <s v="1 - Dotação Anual"/>
    <x v="4"/>
    <n v="50000"/>
    <x v="1"/>
    <n v="0"/>
    <x v="1"/>
    <n v="0"/>
    <x v="667"/>
    <m/>
    <x v="0"/>
    <x v="11"/>
    <m/>
    <s v="Receitas Da Câmara"/>
    <x v="1"/>
    <s v="RDC"/>
    <x v="0"/>
    <x v="1"/>
    <x v="1"/>
    <x v="1"/>
    <x v="0"/>
    <x v="0"/>
    <x v="0"/>
    <x v="0"/>
    <x v="0"/>
    <x v="0"/>
    <x v="0"/>
    <s v="Receitas Da Câmara"/>
    <x v="0"/>
    <x v="0"/>
    <x v="0"/>
    <x v="0"/>
    <x v="3"/>
    <x v="0"/>
    <x v="1"/>
    <x v="2"/>
    <x v="1"/>
    <x v="2"/>
    <x v="11"/>
    <x v="0"/>
    <m/>
  </r>
  <r>
    <x v="0"/>
    <n v="0"/>
    <n v="50000"/>
    <n v="0"/>
    <n v="0"/>
    <x v="6035"/>
    <x v="0"/>
    <x v="1"/>
    <x v="0"/>
    <s v="03.03.10"/>
    <x v="8"/>
    <x v="0"/>
    <x v="4"/>
    <s v="Receitas Da Câmara"/>
    <s v="03.03.10"/>
    <s v="Receitas Da Câmara"/>
    <s v="03.03.10"/>
    <x v="87"/>
    <x v="0"/>
    <x v="0"/>
    <x v="5"/>
    <x v="0"/>
    <x v="0"/>
    <x v="2"/>
    <x v="0"/>
    <x v="13"/>
    <s v="1 - Dotação Anual"/>
    <x v="4"/>
    <n v="50000"/>
    <x v="1"/>
    <n v="0"/>
    <x v="1"/>
    <n v="0"/>
    <x v="667"/>
    <m/>
    <x v="0"/>
    <x v="11"/>
    <m/>
    <s v="Receitas Da Câmara"/>
    <x v="1"/>
    <s v="RDC"/>
    <x v="0"/>
    <x v="1"/>
    <x v="1"/>
    <x v="1"/>
    <x v="0"/>
    <x v="0"/>
    <x v="0"/>
    <x v="0"/>
    <x v="0"/>
    <x v="0"/>
    <x v="0"/>
    <s v="Receitas Da Câmara"/>
    <x v="0"/>
    <x v="0"/>
    <x v="0"/>
    <x v="0"/>
    <x v="3"/>
    <x v="0"/>
    <x v="1"/>
    <x v="2"/>
    <x v="1"/>
    <x v="2"/>
    <x v="11"/>
    <x v="0"/>
    <m/>
  </r>
  <r>
    <x v="0"/>
    <n v="0"/>
    <n v="100000"/>
    <n v="0"/>
    <n v="0"/>
    <x v="6035"/>
    <x v="0"/>
    <x v="1"/>
    <x v="0"/>
    <s v="03.03.10"/>
    <x v="8"/>
    <x v="0"/>
    <x v="4"/>
    <s v="Receitas Da Câmara"/>
    <s v="03.03.10"/>
    <s v="Receitas Da Câmara"/>
    <s v="03.03.10"/>
    <x v="88"/>
    <x v="0"/>
    <x v="0"/>
    <x v="5"/>
    <x v="0"/>
    <x v="0"/>
    <x v="2"/>
    <x v="0"/>
    <x v="13"/>
    <s v="1 - Dotação Anual"/>
    <x v="4"/>
    <n v="100000"/>
    <x v="1"/>
    <n v="0"/>
    <x v="1"/>
    <n v="0"/>
    <x v="667"/>
    <m/>
    <x v="0"/>
    <x v="11"/>
    <m/>
    <s v="Receitas Da Câmara"/>
    <x v="1"/>
    <s v="RDC"/>
    <x v="0"/>
    <x v="1"/>
    <x v="1"/>
    <x v="1"/>
    <x v="0"/>
    <x v="0"/>
    <x v="0"/>
    <x v="0"/>
    <x v="0"/>
    <x v="0"/>
    <x v="0"/>
    <s v="Receitas Da Câmara"/>
    <x v="0"/>
    <x v="0"/>
    <x v="0"/>
    <x v="0"/>
    <x v="3"/>
    <x v="0"/>
    <x v="1"/>
    <x v="2"/>
    <x v="1"/>
    <x v="2"/>
    <x v="11"/>
    <x v="0"/>
    <m/>
  </r>
  <r>
    <x v="0"/>
    <n v="0"/>
    <n v="25000000"/>
    <n v="0"/>
    <n v="0"/>
    <x v="6035"/>
    <x v="0"/>
    <x v="1"/>
    <x v="0"/>
    <s v="03.03.10"/>
    <x v="8"/>
    <x v="0"/>
    <x v="4"/>
    <s v="Receitas Da Câmara"/>
    <s v="03.03.10"/>
    <s v="Receitas Da Câmara"/>
    <s v="03.03.10"/>
    <x v="18"/>
    <x v="0"/>
    <x v="0"/>
    <x v="0"/>
    <x v="0"/>
    <x v="0"/>
    <x v="2"/>
    <x v="0"/>
    <x v="13"/>
    <s v="1 - Dotação Anual"/>
    <x v="4"/>
    <n v="25000000"/>
    <x v="1"/>
    <n v="0"/>
    <x v="1"/>
    <n v="0"/>
    <x v="667"/>
    <m/>
    <x v="0"/>
    <x v="11"/>
    <m/>
    <s v="Receitas Da Câmara"/>
    <x v="1"/>
    <s v="RDC"/>
    <x v="0"/>
    <x v="1"/>
    <x v="1"/>
    <x v="1"/>
    <x v="0"/>
    <x v="0"/>
    <x v="0"/>
    <x v="0"/>
    <x v="0"/>
    <x v="0"/>
    <x v="0"/>
    <s v="Receitas Da Câmara"/>
    <x v="0"/>
    <x v="0"/>
    <x v="0"/>
    <x v="0"/>
    <x v="3"/>
    <x v="0"/>
    <x v="1"/>
    <x v="2"/>
    <x v="1"/>
    <x v="2"/>
    <x v="11"/>
    <x v="0"/>
    <m/>
  </r>
  <r>
    <x v="1"/>
    <n v="0"/>
    <n v="4000000"/>
    <n v="0"/>
    <n v="0"/>
    <x v="6035"/>
    <x v="0"/>
    <x v="1"/>
    <x v="0"/>
    <s v="03.03.10"/>
    <x v="8"/>
    <x v="0"/>
    <x v="4"/>
    <s v="Receitas Da Câmara"/>
    <s v="03.03.10"/>
    <s v="Receitas Da Câmara"/>
    <s v="03.03.10"/>
    <x v="89"/>
    <x v="0"/>
    <x v="0"/>
    <x v="0"/>
    <x v="0"/>
    <x v="0"/>
    <x v="2"/>
    <x v="0"/>
    <x v="13"/>
    <s v="1 - Dotação Anual"/>
    <x v="4"/>
    <n v="4000000"/>
    <x v="1"/>
    <n v="0"/>
    <x v="1"/>
    <n v="0"/>
    <x v="667"/>
    <m/>
    <x v="0"/>
    <x v="11"/>
    <m/>
    <s v="Receitas Da Câmara"/>
    <x v="1"/>
    <s v="RDC"/>
    <x v="0"/>
    <x v="1"/>
    <x v="1"/>
    <x v="1"/>
    <x v="0"/>
    <x v="0"/>
    <x v="0"/>
    <x v="0"/>
    <x v="0"/>
    <x v="0"/>
    <x v="0"/>
    <s v="Receitas Da Câmara"/>
    <x v="0"/>
    <x v="0"/>
    <x v="0"/>
    <x v="0"/>
    <x v="3"/>
    <x v="0"/>
    <x v="1"/>
    <x v="2"/>
    <x v="1"/>
    <x v="2"/>
    <x v="11"/>
    <x v="0"/>
    <m/>
  </r>
  <r>
    <x v="0"/>
    <n v="0"/>
    <n v="1700000"/>
    <n v="0"/>
    <n v="0"/>
    <x v="6035"/>
    <x v="0"/>
    <x v="1"/>
    <x v="0"/>
    <s v="03.03.10"/>
    <x v="8"/>
    <x v="0"/>
    <x v="4"/>
    <s v="Receitas Da Câmara"/>
    <s v="03.03.10"/>
    <s v="Receitas Da Câmara"/>
    <s v="03.03.10"/>
    <x v="57"/>
    <x v="0"/>
    <x v="3"/>
    <x v="12"/>
    <x v="0"/>
    <x v="0"/>
    <x v="2"/>
    <x v="0"/>
    <x v="13"/>
    <s v="1 - Dotação Anual"/>
    <x v="4"/>
    <n v="1700000"/>
    <x v="1"/>
    <n v="0"/>
    <x v="1"/>
    <n v="0"/>
    <x v="667"/>
    <m/>
    <x v="0"/>
    <x v="11"/>
    <m/>
    <s v="Receitas Da Câmara"/>
    <x v="1"/>
    <s v="RDC"/>
    <x v="0"/>
    <x v="1"/>
    <x v="1"/>
    <x v="1"/>
    <x v="0"/>
    <x v="0"/>
    <x v="0"/>
    <x v="0"/>
    <x v="0"/>
    <x v="0"/>
    <x v="0"/>
    <s v="Receitas Da Câmara"/>
    <x v="0"/>
    <x v="0"/>
    <x v="0"/>
    <x v="0"/>
    <x v="3"/>
    <x v="0"/>
    <x v="1"/>
    <x v="2"/>
    <x v="1"/>
    <x v="2"/>
    <x v="11"/>
    <x v="0"/>
    <m/>
  </r>
  <r>
    <x v="0"/>
    <n v="0"/>
    <n v="500000"/>
    <n v="0"/>
    <n v="0"/>
    <x v="6035"/>
    <x v="0"/>
    <x v="1"/>
    <x v="0"/>
    <s v="03.03.10"/>
    <x v="8"/>
    <x v="0"/>
    <x v="4"/>
    <s v="Receitas Da Câmara"/>
    <s v="03.03.10"/>
    <s v="Receitas Da Câmara"/>
    <s v="03.03.10"/>
    <x v="90"/>
    <x v="0"/>
    <x v="3"/>
    <x v="20"/>
    <x v="1"/>
    <x v="0"/>
    <x v="2"/>
    <x v="0"/>
    <x v="13"/>
    <s v="1 - Dotação Anual"/>
    <x v="4"/>
    <n v="500000"/>
    <x v="1"/>
    <n v="0"/>
    <x v="1"/>
    <n v="0"/>
    <x v="667"/>
    <m/>
    <x v="0"/>
    <x v="11"/>
    <m/>
    <s v="Receitas Da Câmara"/>
    <x v="1"/>
    <s v="RDC"/>
    <x v="0"/>
    <x v="1"/>
    <x v="1"/>
    <x v="1"/>
    <x v="0"/>
    <x v="0"/>
    <x v="0"/>
    <x v="0"/>
    <x v="0"/>
    <x v="0"/>
    <x v="0"/>
    <s v="Receitas Da Câmara"/>
    <x v="0"/>
    <x v="0"/>
    <x v="0"/>
    <x v="0"/>
    <x v="3"/>
    <x v="0"/>
    <x v="1"/>
    <x v="2"/>
    <x v="1"/>
    <x v="2"/>
    <x v="11"/>
    <x v="0"/>
    <m/>
  </r>
  <r>
    <x v="0"/>
    <n v="0"/>
    <n v="200000"/>
    <n v="0"/>
    <n v="0"/>
    <x v="6035"/>
    <x v="0"/>
    <x v="1"/>
    <x v="0"/>
    <s v="03.03.10"/>
    <x v="8"/>
    <x v="0"/>
    <x v="4"/>
    <s v="Receitas Da Câmara"/>
    <s v="03.03.10"/>
    <s v="Receitas Da Câmara"/>
    <s v="03.03.10"/>
    <x v="76"/>
    <x v="0"/>
    <x v="3"/>
    <x v="7"/>
    <x v="0"/>
    <x v="0"/>
    <x v="2"/>
    <x v="0"/>
    <x v="13"/>
    <s v="1 - Dotação Anual"/>
    <x v="4"/>
    <n v="200000"/>
    <x v="1"/>
    <n v="0"/>
    <x v="1"/>
    <n v="0"/>
    <x v="667"/>
    <m/>
    <x v="0"/>
    <x v="11"/>
    <m/>
    <s v="Receitas Da Câmara"/>
    <x v="1"/>
    <s v="RDC"/>
    <x v="0"/>
    <x v="1"/>
    <x v="1"/>
    <x v="1"/>
    <x v="0"/>
    <x v="0"/>
    <x v="0"/>
    <x v="0"/>
    <x v="0"/>
    <x v="0"/>
    <x v="0"/>
    <s v="Receitas Da Câmara"/>
    <x v="0"/>
    <x v="0"/>
    <x v="0"/>
    <x v="0"/>
    <x v="3"/>
    <x v="0"/>
    <x v="1"/>
    <x v="2"/>
    <x v="1"/>
    <x v="2"/>
    <x v="11"/>
    <x v="0"/>
    <m/>
  </r>
  <r>
    <x v="0"/>
    <n v="0"/>
    <n v="250000"/>
    <n v="0"/>
    <n v="0"/>
    <x v="6035"/>
    <x v="0"/>
    <x v="1"/>
    <x v="0"/>
    <s v="03.03.10"/>
    <x v="8"/>
    <x v="0"/>
    <x v="4"/>
    <s v="Receitas Da Câmara"/>
    <s v="03.03.10"/>
    <s v="Receitas Da Câmara"/>
    <s v="03.03.10"/>
    <x v="22"/>
    <x v="0"/>
    <x v="3"/>
    <x v="7"/>
    <x v="0"/>
    <x v="0"/>
    <x v="2"/>
    <x v="0"/>
    <x v="13"/>
    <s v="1 - Dotação Anual"/>
    <x v="4"/>
    <n v="250000"/>
    <x v="1"/>
    <n v="0"/>
    <x v="1"/>
    <n v="0"/>
    <x v="667"/>
    <m/>
    <x v="0"/>
    <x v="11"/>
    <m/>
    <s v="Receitas Da Câmara"/>
    <x v="1"/>
    <s v="RDC"/>
    <x v="0"/>
    <x v="1"/>
    <x v="1"/>
    <x v="1"/>
    <x v="0"/>
    <x v="0"/>
    <x v="0"/>
    <x v="0"/>
    <x v="0"/>
    <x v="0"/>
    <x v="0"/>
    <s v="Receitas Da Câmara"/>
    <x v="0"/>
    <x v="0"/>
    <x v="0"/>
    <x v="0"/>
    <x v="3"/>
    <x v="0"/>
    <x v="1"/>
    <x v="2"/>
    <x v="1"/>
    <x v="2"/>
    <x v="11"/>
    <x v="0"/>
    <m/>
  </r>
  <r>
    <x v="0"/>
    <n v="0"/>
    <n v="200000"/>
    <n v="0"/>
    <n v="0"/>
    <x v="6035"/>
    <x v="0"/>
    <x v="1"/>
    <x v="0"/>
    <s v="03.03.10"/>
    <x v="8"/>
    <x v="0"/>
    <x v="4"/>
    <s v="Receitas Da Câmara"/>
    <s v="03.03.10"/>
    <s v="Receitas Da Câmara"/>
    <s v="03.03.10"/>
    <x v="91"/>
    <x v="0"/>
    <x v="3"/>
    <x v="7"/>
    <x v="0"/>
    <x v="0"/>
    <x v="2"/>
    <x v="0"/>
    <x v="13"/>
    <s v="1 - Dotação Anual"/>
    <x v="4"/>
    <n v="200000"/>
    <x v="1"/>
    <n v="0"/>
    <x v="1"/>
    <n v="0"/>
    <x v="667"/>
    <m/>
    <x v="0"/>
    <x v="11"/>
    <m/>
    <s v="Receitas Da Câmara"/>
    <x v="1"/>
    <s v="RDC"/>
    <x v="0"/>
    <x v="1"/>
    <x v="1"/>
    <x v="1"/>
    <x v="0"/>
    <x v="0"/>
    <x v="0"/>
    <x v="0"/>
    <x v="0"/>
    <x v="0"/>
    <x v="0"/>
    <s v="Receitas Da Câmara"/>
    <x v="0"/>
    <x v="0"/>
    <x v="0"/>
    <x v="0"/>
    <x v="3"/>
    <x v="0"/>
    <x v="1"/>
    <x v="2"/>
    <x v="1"/>
    <x v="2"/>
    <x v="11"/>
    <x v="0"/>
    <m/>
  </r>
  <r>
    <x v="0"/>
    <n v="0"/>
    <n v="250000"/>
    <n v="0"/>
    <n v="0"/>
    <x v="6035"/>
    <x v="0"/>
    <x v="1"/>
    <x v="0"/>
    <s v="03.03.10"/>
    <x v="8"/>
    <x v="0"/>
    <x v="4"/>
    <s v="Receitas Da Câmara"/>
    <s v="03.03.10"/>
    <s v="Receitas Da Câmara"/>
    <s v="03.03.10"/>
    <x v="23"/>
    <x v="0"/>
    <x v="3"/>
    <x v="7"/>
    <x v="0"/>
    <x v="0"/>
    <x v="2"/>
    <x v="0"/>
    <x v="13"/>
    <s v="1 - Dotação Anual"/>
    <x v="4"/>
    <n v="250000"/>
    <x v="1"/>
    <n v="0"/>
    <x v="1"/>
    <n v="0"/>
    <x v="667"/>
    <m/>
    <x v="0"/>
    <x v="11"/>
    <m/>
    <s v="Receitas Da Câmara"/>
    <x v="1"/>
    <s v="RDC"/>
    <x v="0"/>
    <x v="1"/>
    <x v="1"/>
    <x v="1"/>
    <x v="0"/>
    <x v="0"/>
    <x v="0"/>
    <x v="0"/>
    <x v="0"/>
    <x v="0"/>
    <x v="0"/>
    <s v="Receitas Da Câmara"/>
    <x v="0"/>
    <x v="0"/>
    <x v="0"/>
    <x v="0"/>
    <x v="3"/>
    <x v="0"/>
    <x v="1"/>
    <x v="2"/>
    <x v="1"/>
    <x v="2"/>
    <x v="11"/>
    <x v="0"/>
    <m/>
  </r>
  <r>
    <x v="0"/>
    <n v="0"/>
    <n v="2000000"/>
    <n v="0"/>
    <n v="0"/>
    <x v="6035"/>
    <x v="0"/>
    <x v="1"/>
    <x v="0"/>
    <s v="03.03.10"/>
    <x v="8"/>
    <x v="0"/>
    <x v="4"/>
    <s v="Receitas Da Câmara"/>
    <s v="03.03.10"/>
    <s v="Receitas Da Câmara"/>
    <s v="03.03.10"/>
    <x v="42"/>
    <x v="0"/>
    <x v="3"/>
    <x v="3"/>
    <x v="0"/>
    <x v="0"/>
    <x v="2"/>
    <x v="0"/>
    <x v="13"/>
    <s v="1 - Dotação Anual"/>
    <x v="4"/>
    <n v="2000000"/>
    <x v="1"/>
    <n v="0"/>
    <x v="1"/>
    <n v="0"/>
    <x v="667"/>
    <m/>
    <x v="0"/>
    <x v="11"/>
    <m/>
    <s v="Receitas Da Câmara"/>
    <x v="1"/>
    <s v="RDC"/>
    <x v="0"/>
    <x v="1"/>
    <x v="1"/>
    <x v="1"/>
    <x v="0"/>
    <x v="0"/>
    <x v="0"/>
    <x v="0"/>
    <x v="0"/>
    <x v="0"/>
    <x v="0"/>
    <s v="Receitas Da Câmara"/>
    <x v="0"/>
    <x v="0"/>
    <x v="0"/>
    <x v="0"/>
    <x v="3"/>
    <x v="0"/>
    <x v="1"/>
    <x v="2"/>
    <x v="1"/>
    <x v="2"/>
    <x v="11"/>
    <x v="0"/>
    <m/>
  </r>
  <r>
    <x v="0"/>
    <n v="0"/>
    <n v="3400000"/>
    <n v="0"/>
    <n v="0"/>
    <x v="6035"/>
    <x v="0"/>
    <x v="1"/>
    <x v="0"/>
    <s v="03.03.10"/>
    <x v="8"/>
    <x v="0"/>
    <x v="4"/>
    <s v="Receitas Da Câmara"/>
    <s v="03.03.10"/>
    <s v="Receitas Da Câmara"/>
    <s v="03.03.10"/>
    <x v="6"/>
    <x v="0"/>
    <x v="3"/>
    <x v="3"/>
    <x v="0"/>
    <x v="0"/>
    <x v="2"/>
    <x v="0"/>
    <x v="13"/>
    <s v="1 - Dotação Anual"/>
    <x v="4"/>
    <n v="3400000"/>
    <x v="1"/>
    <n v="0"/>
    <x v="1"/>
    <n v="0"/>
    <x v="667"/>
    <m/>
    <x v="0"/>
    <x v="11"/>
    <m/>
    <s v="Receitas Da Câmara"/>
    <x v="1"/>
    <s v="RDC"/>
    <x v="0"/>
    <x v="1"/>
    <x v="1"/>
    <x v="1"/>
    <x v="0"/>
    <x v="0"/>
    <x v="0"/>
    <x v="0"/>
    <x v="0"/>
    <x v="0"/>
    <x v="0"/>
    <s v="Receitas Da Câmara"/>
    <x v="0"/>
    <x v="0"/>
    <x v="0"/>
    <x v="0"/>
    <x v="3"/>
    <x v="0"/>
    <x v="1"/>
    <x v="2"/>
    <x v="1"/>
    <x v="2"/>
    <x v="11"/>
    <x v="0"/>
    <m/>
  </r>
  <r>
    <x v="0"/>
    <n v="0"/>
    <n v="2000000"/>
    <n v="0"/>
    <n v="0"/>
    <x v="6035"/>
    <x v="0"/>
    <x v="1"/>
    <x v="0"/>
    <s v="03.03.10"/>
    <x v="8"/>
    <x v="0"/>
    <x v="4"/>
    <s v="Receitas Da Câmara"/>
    <s v="03.03.10"/>
    <s v="Receitas Da Câmara"/>
    <s v="03.03.10"/>
    <x v="10"/>
    <x v="0"/>
    <x v="3"/>
    <x v="3"/>
    <x v="0"/>
    <x v="0"/>
    <x v="2"/>
    <x v="0"/>
    <x v="13"/>
    <s v="1 - Dotação Anual"/>
    <x v="4"/>
    <n v="2000000"/>
    <x v="1"/>
    <n v="0"/>
    <x v="1"/>
    <n v="0"/>
    <x v="667"/>
    <m/>
    <x v="0"/>
    <x v="11"/>
    <m/>
    <s v="Receitas Da Câmara"/>
    <x v="1"/>
    <s v="RDC"/>
    <x v="0"/>
    <x v="1"/>
    <x v="1"/>
    <x v="1"/>
    <x v="0"/>
    <x v="0"/>
    <x v="0"/>
    <x v="0"/>
    <x v="0"/>
    <x v="0"/>
    <x v="0"/>
    <s v="Receitas Da Câmara"/>
    <x v="0"/>
    <x v="0"/>
    <x v="0"/>
    <x v="0"/>
    <x v="3"/>
    <x v="0"/>
    <x v="1"/>
    <x v="2"/>
    <x v="1"/>
    <x v="2"/>
    <x v="11"/>
    <x v="0"/>
    <m/>
  </r>
  <r>
    <x v="0"/>
    <n v="0"/>
    <n v="300000"/>
    <n v="0"/>
    <n v="0"/>
    <x v="6035"/>
    <x v="0"/>
    <x v="1"/>
    <x v="0"/>
    <s v="03.03.10"/>
    <x v="8"/>
    <x v="0"/>
    <x v="4"/>
    <s v="Receitas Da Câmara"/>
    <s v="03.03.10"/>
    <s v="Receitas Da Câmara"/>
    <s v="03.03.10"/>
    <x v="92"/>
    <x v="0"/>
    <x v="3"/>
    <x v="3"/>
    <x v="0"/>
    <x v="0"/>
    <x v="2"/>
    <x v="0"/>
    <x v="13"/>
    <s v="1 - Dotação Anual"/>
    <x v="4"/>
    <n v="300000"/>
    <x v="1"/>
    <n v="0"/>
    <x v="1"/>
    <n v="0"/>
    <x v="667"/>
    <m/>
    <x v="0"/>
    <x v="11"/>
    <m/>
    <s v="Receitas Da Câmara"/>
    <x v="1"/>
    <s v="RDC"/>
    <x v="0"/>
    <x v="1"/>
    <x v="1"/>
    <x v="1"/>
    <x v="0"/>
    <x v="0"/>
    <x v="0"/>
    <x v="0"/>
    <x v="0"/>
    <x v="0"/>
    <x v="0"/>
    <s v="Receitas Da Câmara"/>
    <x v="0"/>
    <x v="0"/>
    <x v="0"/>
    <x v="0"/>
    <x v="3"/>
    <x v="0"/>
    <x v="1"/>
    <x v="2"/>
    <x v="1"/>
    <x v="2"/>
    <x v="11"/>
    <x v="0"/>
    <m/>
  </r>
  <r>
    <x v="0"/>
    <n v="0"/>
    <n v="2500000"/>
    <n v="0"/>
    <n v="0"/>
    <x v="6035"/>
    <x v="0"/>
    <x v="1"/>
    <x v="0"/>
    <s v="03.03.10"/>
    <x v="8"/>
    <x v="0"/>
    <x v="4"/>
    <s v="Receitas Da Câmara"/>
    <s v="03.03.10"/>
    <s v="Receitas Da Câmara"/>
    <s v="03.03.10"/>
    <x v="20"/>
    <x v="0"/>
    <x v="3"/>
    <x v="3"/>
    <x v="0"/>
    <x v="0"/>
    <x v="2"/>
    <x v="0"/>
    <x v="13"/>
    <s v="1 - Dotação Anual"/>
    <x v="4"/>
    <n v="2500000"/>
    <x v="1"/>
    <n v="0"/>
    <x v="1"/>
    <n v="0"/>
    <x v="667"/>
    <m/>
    <x v="0"/>
    <x v="11"/>
    <m/>
    <s v="Receitas Da Câmara"/>
    <x v="1"/>
    <s v="RDC"/>
    <x v="0"/>
    <x v="1"/>
    <x v="1"/>
    <x v="1"/>
    <x v="0"/>
    <x v="0"/>
    <x v="0"/>
    <x v="0"/>
    <x v="0"/>
    <x v="0"/>
    <x v="0"/>
    <s v="Receitas Da Câmara"/>
    <x v="0"/>
    <x v="0"/>
    <x v="0"/>
    <x v="0"/>
    <x v="3"/>
    <x v="0"/>
    <x v="1"/>
    <x v="2"/>
    <x v="1"/>
    <x v="2"/>
    <x v="11"/>
    <x v="0"/>
    <m/>
  </r>
  <r>
    <x v="0"/>
    <n v="0"/>
    <n v="50000"/>
    <n v="0"/>
    <n v="0"/>
    <x v="6035"/>
    <x v="0"/>
    <x v="1"/>
    <x v="0"/>
    <s v="03.03.10"/>
    <x v="8"/>
    <x v="0"/>
    <x v="4"/>
    <s v="Receitas Da Câmara"/>
    <s v="03.03.10"/>
    <s v="Receitas Da Câmara"/>
    <s v="03.03.10"/>
    <x v="93"/>
    <x v="0"/>
    <x v="3"/>
    <x v="3"/>
    <x v="0"/>
    <x v="0"/>
    <x v="2"/>
    <x v="0"/>
    <x v="13"/>
    <s v="1 - Dotação Anual"/>
    <x v="4"/>
    <n v="50000"/>
    <x v="1"/>
    <n v="0"/>
    <x v="1"/>
    <n v="0"/>
    <x v="667"/>
    <m/>
    <x v="0"/>
    <x v="11"/>
    <m/>
    <s v="Receitas Da Câmara"/>
    <x v="1"/>
    <s v="RDC"/>
    <x v="0"/>
    <x v="1"/>
    <x v="1"/>
    <x v="1"/>
    <x v="0"/>
    <x v="0"/>
    <x v="0"/>
    <x v="0"/>
    <x v="0"/>
    <x v="0"/>
    <x v="0"/>
    <s v="Receitas Da Câmara"/>
    <x v="0"/>
    <x v="0"/>
    <x v="0"/>
    <x v="0"/>
    <x v="3"/>
    <x v="0"/>
    <x v="1"/>
    <x v="2"/>
    <x v="1"/>
    <x v="2"/>
    <x v="11"/>
    <x v="0"/>
    <m/>
  </r>
  <r>
    <x v="0"/>
    <n v="0"/>
    <n v="1250000"/>
    <n v="0"/>
    <n v="0"/>
    <x v="6035"/>
    <x v="0"/>
    <x v="1"/>
    <x v="0"/>
    <s v="03.03.10"/>
    <x v="8"/>
    <x v="0"/>
    <x v="4"/>
    <s v="Receitas Da Câmara"/>
    <s v="03.03.10"/>
    <s v="Receitas Da Câmara"/>
    <s v="03.03.10"/>
    <x v="13"/>
    <x v="0"/>
    <x v="3"/>
    <x v="3"/>
    <x v="0"/>
    <x v="0"/>
    <x v="2"/>
    <x v="0"/>
    <x v="13"/>
    <s v="1 - Dotação Anual"/>
    <x v="4"/>
    <n v="1250000"/>
    <x v="1"/>
    <n v="0"/>
    <x v="1"/>
    <n v="0"/>
    <x v="667"/>
    <m/>
    <x v="0"/>
    <x v="11"/>
    <m/>
    <s v="Receitas Da Câmara"/>
    <x v="1"/>
    <s v="RDC"/>
    <x v="0"/>
    <x v="1"/>
    <x v="1"/>
    <x v="1"/>
    <x v="0"/>
    <x v="0"/>
    <x v="0"/>
    <x v="0"/>
    <x v="0"/>
    <x v="0"/>
    <x v="0"/>
    <s v="Receitas Da Câmara"/>
    <x v="0"/>
    <x v="0"/>
    <x v="0"/>
    <x v="0"/>
    <x v="3"/>
    <x v="0"/>
    <x v="1"/>
    <x v="2"/>
    <x v="1"/>
    <x v="2"/>
    <x v="11"/>
    <x v="0"/>
    <m/>
  </r>
  <r>
    <x v="0"/>
    <n v="0"/>
    <n v="1000000"/>
    <n v="0"/>
    <n v="0"/>
    <x v="6035"/>
    <x v="0"/>
    <x v="1"/>
    <x v="0"/>
    <s v="03.03.10"/>
    <x v="8"/>
    <x v="0"/>
    <x v="4"/>
    <s v="Receitas Da Câmara"/>
    <s v="03.03.10"/>
    <s v="Receitas Da Câmara"/>
    <s v="03.03.10"/>
    <x v="17"/>
    <x v="0"/>
    <x v="3"/>
    <x v="3"/>
    <x v="0"/>
    <x v="0"/>
    <x v="2"/>
    <x v="0"/>
    <x v="13"/>
    <s v="1 - Dotação Anual"/>
    <x v="4"/>
    <n v="1000000"/>
    <x v="1"/>
    <n v="0"/>
    <x v="1"/>
    <n v="0"/>
    <x v="667"/>
    <m/>
    <x v="0"/>
    <x v="11"/>
    <m/>
    <s v="Receitas Da Câmara"/>
    <x v="1"/>
    <s v="RDC"/>
    <x v="0"/>
    <x v="1"/>
    <x v="1"/>
    <x v="1"/>
    <x v="0"/>
    <x v="0"/>
    <x v="0"/>
    <x v="0"/>
    <x v="0"/>
    <x v="0"/>
    <x v="0"/>
    <s v="Receitas Da Câmara"/>
    <x v="0"/>
    <x v="0"/>
    <x v="0"/>
    <x v="0"/>
    <x v="3"/>
    <x v="0"/>
    <x v="1"/>
    <x v="2"/>
    <x v="1"/>
    <x v="2"/>
    <x v="11"/>
    <x v="0"/>
    <m/>
  </r>
  <r>
    <x v="0"/>
    <n v="0"/>
    <n v="800000"/>
    <n v="0"/>
    <n v="0"/>
    <x v="6035"/>
    <x v="0"/>
    <x v="1"/>
    <x v="0"/>
    <s v="03.03.10"/>
    <x v="8"/>
    <x v="0"/>
    <x v="4"/>
    <s v="Receitas Da Câmara"/>
    <s v="03.03.10"/>
    <s v="Receitas Da Câmara"/>
    <s v="03.03.10"/>
    <x v="94"/>
    <x v="0"/>
    <x v="3"/>
    <x v="3"/>
    <x v="0"/>
    <x v="0"/>
    <x v="2"/>
    <x v="0"/>
    <x v="13"/>
    <s v="1 - Dotação Anual"/>
    <x v="4"/>
    <n v="800000"/>
    <x v="1"/>
    <n v="0"/>
    <x v="1"/>
    <n v="0"/>
    <x v="667"/>
    <m/>
    <x v="0"/>
    <x v="11"/>
    <m/>
    <s v="Receitas Da Câmara"/>
    <x v="1"/>
    <s v="RDC"/>
    <x v="0"/>
    <x v="1"/>
    <x v="1"/>
    <x v="1"/>
    <x v="0"/>
    <x v="0"/>
    <x v="0"/>
    <x v="0"/>
    <x v="0"/>
    <x v="0"/>
    <x v="0"/>
    <s v="Receitas Da Câmara"/>
    <x v="0"/>
    <x v="0"/>
    <x v="0"/>
    <x v="0"/>
    <x v="3"/>
    <x v="0"/>
    <x v="1"/>
    <x v="2"/>
    <x v="1"/>
    <x v="2"/>
    <x v="11"/>
    <x v="0"/>
    <m/>
  </r>
  <r>
    <x v="0"/>
    <n v="0"/>
    <n v="468775"/>
    <n v="0"/>
    <n v="0"/>
    <x v="6035"/>
    <x v="0"/>
    <x v="1"/>
    <x v="0"/>
    <s v="03.03.10"/>
    <x v="8"/>
    <x v="0"/>
    <x v="4"/>
    <s v="Receitas Da Câmara"/>
    <s v="03.03.10"/>
    <s v="Receitas Da Câmara"/>
    <s v="03.03.10"/>
    <x v="95"/>
    <x v="0"/>
    <x v="3"/>
    <x v="3"/>
    <x v="0"/>
    <x v="0"/>
    <x v="2"/>
    <x v="0"/>
    <x v="13"/>
    <s v="1 - Dotação Anual"/>
    <x v="4"/>
    <n v="468775"/>
    <x v="1"/>
    <n v="0"/>
    <x v="1"/>
    <n v="0"/>
    <x v="667"/>
    <m/>
    <x v="0"/>
    <x v="11"/>
    <m/>
    <s v="Receitas Da Câmara"/>
    <x v="1"/>
    <s v="RDC"/>
    <x v="0"/>
    <x v="1"/>
    <x v="1"/>
    <x v="1"/>
    <x v="0"/>
    <x v="0"/>
    <x v="0"/>
    <x v="0"/>
    <x v="0"/>
    <x v="0"/>
    <x v="0"/>
    <s v="Receitas Da Câmara"/>
    <x v="0"/>
    <x v="0"/>
    <x v="0"/>
    <x v="0"/>
    <x v="3"/>
    <x v="0"/>
    <x v="1"/>
    <x v="2"/>
    <x v="1"/>
    <x v="2"/>
    <x v="11"/>
    <x v="0"/>
    <m/>
  </r>
  <r>
    <x v="0"/>
    <n v="0"/>
    <n v="150000"/>
    <n v="0"/>
    <n v="0"/>
    <x v="6035"/>
    <x v="0"/>
    <x v="1"/>
    <x v="0"/>
    <s v="03.03.10"/>
    <x v="8"/>
    <x v="0"/>
    <x v="4"/>
    <s v="Receitas Da Câmara"/>
    <s v="03.03.10"/>
    <s v="Receitas Da Câmara"/>
    <s v="03.03.10"/>
    <x v="96"/>
    <x v="0"/>
    <x v="3"/>
    <x v="3"/>
    <x v="0"/>
    <x v="0"/>
    <x v="2"/>
    <x v="0"/>
    <x v="13"/>
    <s v="1 - Dotação Anual"/>
    <x v="4"/>
    <n v="150000"/>
    <x v="1"/>
    <n v="0"/>
    <x v="1"/>
    <n v="0"/>
    <x v="667"/>
    <m/>
    <x v="0"/>
    <x v="11"/>
    <m/>
    <s v="Receitas Da Câmara"/>
    <x v="1"/>
    <s v="RDC"/>
    <x v="0"/>
    <x v="1"/>
    <x v="1"/>
    <x v="1"/>
    <x v="0"/>
    <x v="0"/>
    <x v="0"/>
    <x v="0"/>
    <x v="0"/>
    <x v="0"/>
    <x v="0"/>
    <s v="Receitas Da Câmara"/>
    <x v="0"/>
    <x v="0"/>
    <x v="0"/>
    <x v="0"/>
    <x v="3"/>
    <x v="0"/>
    <x v="1"/>
    <x v="2"/>
    <x v="1"/>
    <x v="2"/>
    <x v="11"/>
    <x v="0"/>
    <m/>
  </r>
  <r>
    <x v="0"/>
    <n v="0"/>
    <n v="1500000"/>
    <n v="0"/>
    <n v="0"/>
    <x v="6035"/>
    <x v="0"/>
    <x v="1"/>
    <x v="0"/>
    <s v="03.03.10"/>
    <x v="8"/>
    <x v="0"/>
    <x v="4"/>
    <s v="Receitas Da Câmara"/>
    <s v="03.03.10"/>
    <s v="Receitas Da Câmara"/>
    <s v="03.03.10"/>
    <x v="97"/>
    <x v="0"/>
    <x v="3"/>
    <x v="3"/>
    <x v="0"/>
    <x v="0"/>
    <x v="2"/>
    <x v="0"/>
    <x v="13"/>
    <s v="1 - Dotação Anual"/>
    <x v="4"/>
    <n v="1500000"/>
    <x v="1"/>
    <n v="0"/>
    <x v="1"/>
    <n v="0"/>
    <x v="667"/>
    <m/>
    <x v="0"/>
    <x v="11"/>
    <m/>
    <s v="Receitas Da Câmara"/>
    <x v="1"/>
    <s v="RDC"/>
    <x v="0"/>
    <x v="1"/>
    <x v="1"/>
    <x v="1"/>
    <x v="0"/>
    <x v="0"/>
    <x v="0"/>
    <x v="0"/>
    <x v="0"/>
    <x v="0"/>
    <x v="0"/>
    <s v="Receitas Da Câmara"/>
    <x v="0"/>
    <x v="0"/>
    <x v="0"/>
    <x v="0"/>
    <x v="3"/>
    <x v="0"/>
    <x v="1"/>
    <x v="2"/>
    <x v="1"/>
    <x v="2"/>
    <x v="11"/>
    <x v="0"/>
    <m/>
  </r>
  <r>
    <x v="0"/>
    <n v="0"/>
    <n v="200000"/>
    <n v="0"/>
    <n v="0"/>
    <x v="6035"/>
    <x v="0"/>
    <x v="1"/>
    <x v="0"/>
    <s v="03.03.10"/>
    <x v="8"/>
    <x v="0"/>
    <x v="4"/>
    <s v="Receitas Da Câmara"/>
    <s v="03.03.10"/>
    <s v="Receitas Da Câmara"/>
    <s v="03.03.10"/>
    <x v="98"/>
    <x v="0"/>
    <x v="3"/>
    <x v="3"/>
    <x v="0"/>
    <x v="0"/>
    <x v="2"/>
    <x v="0"/>
    <x v="13"/>
    <s v="1 - Dotação Anual"/>
    <x v="4"/>
    <n v="200000"/>
    <x v="1"/>
    <n v="0"/>
    <x v="1"/>
    <n v="0"/>
    <x v="667"/>
    <m/>
    <x v="0"/>
    <x v="11"/>
    <m/>
    <s v="Receitas Da Câmara"/>
    <x v="1"/>
    <s v="RDC"/>
    <x v="0"/>
    <x v="1"/>
    <x v="1"/>
    <x v="1"/>
    <x v="0"/>
    <x v="0"/>
    <x v="0"/>
    <x v="0"/>
    <x v="0"/>
    <x v="0"/>
    <x v="0"/>
    <s v="Receitas Da Câmara"/>
    <x v="0"/>
    <x v="0"/>
    <x v="0"/>
    <x v="0"/>
    <x v="3"/>
    <x v="0"/>
    <x v="1"/>
    <x v="2"/>
    <x v="1"/>
    <x v="2"/>
    <x v="11"/>
    <x v="0"/>
    <m/>
  </r>
  <r>
    <x v="0"/>
    <n v="0"/>
    <n v="80000"/>
    <n v="0"/>
    <n v="0"/>
    <x v="6035"/>
    <x v="0"/>
    <x v="1"/>
    <x v="0"/>
    <s v="03.03.10"/>
    <x v="8"/>
    <x v="0"/>
    <x v="4"/>
    <s v="Receitas Da Câmara"/>
    <s v="03.03.10"/>
    <s v="Receitas Da Câmara"/>
    <s v="03.03.10"/>
    <x v="99"/>
    <x v="0"/>
    <x v="3"/>
    <x v="3"/>
    <x v="0"/>
    <x v="0"/>
    <x v="2"/>
    <x v="0"/>
    <x v="13"/>
    <s v="1 - Dotação Anual"/>
    <x v="4"/>
    <n v="80000"/>
    <x v="1"/>
    <n v="0"/>
    <x v="1"/>
    <n v="0"/>
    <x v="667"/>
    <m/>
    <x v="0"/>
    <x v="11"/>
    <m/>
    <s v="Receitas Da Câmara"/>
    <x v="1"/>
    <s v="RDC"/>
    <x v="0"/>
    <x v="1"/>
    <x v="1"/>
    <x v="1"/>
    <x v="0"/>
    <x v="0"/>
    <x v="0"/>
    <x v="0"/>
    <x v="0"/>
    <x v="0"/>
    <x v="0"/>
    <s v="Receitas Da Câmara"/>
    <x v="0"/>
    <x v="0"/>
    <x v="0"/>
    <x v="0"/>
    <x v="3"/>
    <x v="0"/>
    <x v="1"/>
    <x v="2"/>
    <x v="1"/>
    <x v="2"/>
    <x v="11"/>
    <x v="0"/>
    <m/>
  </r>
  <r>
    <x v="0"/>
    <n v="0"/>
    <n v="100000"/>
    <n v="0"/>
    <n v="0"/>
    <x v="6035"/>
    <x v="0"/>
    <x v="1"/>
    <x v="0"/>
    <s v="03.03.10"/>
    <x v="8"/>
    <x v="0"/>
    <x v="4"/>
    <s v="Receitas Da Câmara"/>
    <s v="03.03.10"/>
    <s v="Receitas Da Câmara"/>
    <s v="03.03.10"/>
    <x v="81"/>
    <x v="0"/>
    <x v="3"/>
    <x v="3"/>
    <x v="0"/>
    <x v="0"/>
    <x v="2"/>
    <x v="0"/>
    <x v="13"/>
    <s v="1 - Dotação Anual"/>
    <x v="4"/>
    <n v="100000"/>
    <x v="1"/>
    <n v="0"/>
    <x v="1"/>
    <n v="0"/>
    <x v="667"/>
    <m/>
    <x v="0"/>
    <x v="11"/>
    <m/>
    <s v="Receitas Da Câmara"/>
    <x v="1"/>
    <s v="RDC"/>
    <x v="0"/>
    <x v="1"/>
    <x v="1"/>
    <x v="1"/>
    <x v="0"/>
    <x v="0"/>
    <x v="0"/>
    <x v="0"/>
    <x v="0"/>
    <x v="0"/>
    <x v="0"/>
    <s v="Receitas Da Câmara"/>
    <x v="0"/>
    <x v="0"/>
    <x v="0"/>
    <x v="0"/>
    <x v="3"/>
    <x v="0"/>
    <x v="1"/>
    <x v="2"/>
    <x v="1"/>
    <x v="2"/>
    <x v="11"/>
    <x v="0"/>
    <m/>
  </r>
  <r>
    <x v="0"/>
    <n v="0"/>
    <n v="3000000"/>
    <n v="0"/>
    <n v="0"/>
    <x v="6035"/>
    <x v="0"/>
    <x v="1"/>
    <x v="0"/>
    <s v="03.03.10"/>
    <x v="8"/>
    <x v="0"/>
    <x v="4"/>
    <s v="Receitas Da Câmara"/>
    <s v="03.03.10"/>
    <s v="Receitas Da Câmara"/>
    <s v="03.03.10"/>
    <x v="12"/>
    <x v="0"/>
    <x v="3"/>
    <x v="3"/>
    <x v="0"/>
    <x v="0"/>
    <x v="2"/>
    <x v="0"/>
    <x v="13"/>
    <s v="1 - Dotação Anual"/>
    <x v="4"/>
    <n v="3000000"/>
    <x v="1"/>
    <n v="0"/>
    <x v="1"/>
    <n v="0"/>
    <x v="667"/>
    <m/>
    <x v="0"/>
    <x v="11"/>
    <m/>
    <s v="Receitas Da Câmara"/>
    <x v="1"/>
    <s v="RDC"/>
    <x v="0"/>
    <x v="1"/>
    <x v="1"/>
    <x v="1"/>
    <x v="0"/>
    <x v="0"/>
    <x v="0"/>
    <x v="0"/>
    <x v="0"/>
    <x v="0"/>
    <x v="0"/>
    <s v="Receitas Da Câmara"/>
    <x v="0"/>
    <x v="0"/>
    <x v="0"/>
    <x v="0"/>
    <x v="3"/>
    <x v="0"/>
    <x v="1"/>
    <x v="2"/>
    <x v="1"/>
    <x v="2"/>
    <x v="11"/>
    <x v="0"/>
    <m/>
  </r>
  <r>
    <x v="0"/>
    <n v="0"/>
    <n v="150000"/>
    <n v="0"/>
    <n v="0"/>
    <x v="6035"/>
    <x v="0"/>
    <x v="1"/>
    <x v="0"/>
    <s v="03.03.10"/>
    <x v="8"/>
    <x v="0"/>
    <x v="4"/>
    <s v="Receitas Da Câmara"/>
    <s v="03.03.10"/>
    <s v="Receitas Da Câmara"/>
    <s v="03.03.10"/>
    <x v="100"/>
    <x v="0"/>
    <x v="3"/>
    <x v="3"/>
    <x v="0"/>
    <x v="0"/>
    <x v="2"/>
    <x v="0"/>
    <x v="13"/>
    <s v="1 - Dotação Anual"/>
    <x v="4"/>
    <n v="150000"/>
    <x v="1"/>
    <n v="0"/>
    <x v="1"/>
    <n v="0"/>
    <x v="667"/>
    <m/>
    <x v="0"/>
    <x v="11"/>
    <m/>
    <s v="Receitas Da Câmara"/>
    <x v="1"/>
    <s v="RDC"/>
    <x v="0"/>
    <x v="1"/>
    <x v="1"/>
    <x v="1"/>
    <x v="0"/>
    <x v="0"/>
    <x v="0"/>
    <x v="0"/>
    <x v="0"/>
    <x v="0"/>
    <x v="0"/>
    <s v="Receitas Da Câmara"/>
    <x v="0"/>
    <x v="0"/>
    <x v="0"/>
    <x v="0"/>
    <x v="3"/>
    <x v="0"/>
    <x v="1"/>
    <x v="2"/>
    <x v="1"/>
    <x v="2"/>
    <x v="11"/>
    <x v="0"/>
    <m/>
  </r>
  <r>
    <x v="0"/>
    <n v="0"/>
    <n v="100000"/>
    <n v="0"/>
    <n v="0"/>
    <x v="6035"/>
    <x v="0"/>
    <x v="1"/>
    <x v="0"/>
    <s v="03.03.10"/>
    <x v="8"/>
    <x v="0"/>
    <x v="4"/>
    <s v="Receitas Da Câmara"/>
    <s v="03.03.10"/>
    <s v="Receitas Da Câmara"/>
    <s v="03.03.10"/>
    <x v="101"/>
    <x v="0"/>
    <x v="3"/>
    <x v="3"/>
    <x v="0"/>
    <x v="0"/>
    <x v="2"/>
    <x v="0"/>
    <x v="13"/>
    <s v="1 - Dotação Anual"/>
    <x v="4"/>
    <n v="100000"/>
    <x v="1"/>
    <n v="0"/>
    <x v="1"/>
    <n v="0"/>
    <x v="667"/>
    <m/>
    <x v="0"/>
    <x v="11"/>
    <m/>
    <s v="Receitas Da Câmara"/>
    <x v="1"/>
    <s v="RDC"/>
    <x v="0"/>
    <x v="1"/>
    <x v="1"/>
    <x v="1"/>
    <x v="0"/>
    <x v="0"/>
    <x v="0"/>
    <x v="0"/>
    <x v="0"/>
    <x v="0"/>
    <x v="0"/>
    <s v="Receitas Da Câmara"/>
    <x v="0"/>
    <x v="0"/>
    <x v="0"/>
    <x v="0"/>
    <x v="3"/>
    <x v="0"/>
    <x v="1"/>
    <x v="2"/>
    <x v="1"/>
    <x v="2"/>
    <x v="11"/>
    <x v="0"/>
    <m/>
  </r>
  <r>
    <x v="0"/>
    <n v="0"/>
    <n v="100000"/>
    <n v="0"/>
    <n v="0"/>
    <x v="6035"/>
    <x v="0"/>
    <x v="1"/>
    <x v="0"/>
    <s v="03.03.10"/>
    <x v="8"/>
    <x v="0"/>
    <x v="4"/>
    <s v="Receitas Da Câmara"/>
    <s v="03.03.10"/>
    <s v="Receitas Da Câmara"/>
    <s v="03.03.10"/>
    <x v="102"/>
    <x v="0"/>
    <x v="3"/>
    <x v="3"/>
    <x v="0"/>
    <x v="0"/>
    <x v="2"/>
    <x v="0"/>
    <x v="13"/>
    <s v="1 - Dotação Anual"/>
    <x v="4"/>
    <n v="100000"/>
    <x v="1"/>
    <n v="0"/>
    <x v="1"/>
    <n v="0"/>
    <x v="667"/>
    <m/>
    <x v="0"/>
    <x v="11"/>
    <m/>
    <s v="Receitas Da Câmara"/>
    <x v="1"/>
    <s v="RDC"/>
    <x v="0"/>
    <x v="1"/>
    <x v="1"/>
    <x v="1"/>
    <x v="0"/>
    <x v="0"/>
    <x v="0"/>
    <x v="0"/>
    <x v="0"/>
    <x v="0"/>
    <x v="0"/>
    <s v="Receitas Da Câmara"/>
    <x v="0"/>
    <x v="0"/>
    <x v="0"/>
    <x v="0"/>
    <x v="3"/>
    <x v="0"/>
    <x v="1"/>
    <x v="2"/>
    <x v="1"/>
    <x v="2"/>
    <x v="11"/>
    <x v="0"/>
    <m/>
  </r>
  <r>
    <x v="0"/>
    <n v="0"/>
    <n v="200000"/>
    <n v="0"/>
    <n v="0"/>
    <x v="6035"/>
    <x v="0"/>
    <x v="1"/>
    <x v="0"/>
    <s v="03.03.10"/>
    <x v="8"/>
    <x v="0"/>
    <x v="4"/>
    <s v="Receitas Da Câmara"/>
    <s v="03.03.10"/>
    <s v="Receitas Da Câmara"/>
    <s v="03.03.10"/>
    <x v="103"/>
    <x v="0"/>
    <x v="3"/>
    <x v="3"/>
    <x v="0"/>
    <x v="0"/>
    <x v="2"/>
    <x v="0"/>
    <x v="13"/>
    <s v="1 - Dotação Anual"/>
    <x v="4"/>
    <n v="200000"/>
    <x v="1"/>
    <n v="0"/>
    <x v="1"/>
    <n v="0"/>
    <x v="667"/>
    <m/>
    <x v="0"/>
    <x v="11"/>
    <m/>
    <s v="Receitas Da Câmara"/>
    <x v="1"/>
    <s v="RDC"/>
    <x v="0"/>
    <x v="1"/>
    <x v="1"/>
    <x v="1"/>
    <x v="0"/>
    <x v="0"/>
    <x v="0"/>
    <x v="0"/>
    <x v="0"/>
    <x v="0"/>
    <x v="0"/>
    <s v="Receitas Da Câmara"/>
    <x v="0"/>
    <x v="0"/>
    <x v="0"/>
    <x v="0"/>
    <x v="3"/>
    <x v="0"/>
    <x v="1"/>
    <x v="2"/>
    <x v="1"/>
    <x v="2"/>
    <x v="11"/>
    <x v="0"/>
    <m/>
  </r>
  <r>
    <x v="0"/>
    <n v="0"/>
    <n v="800000"/>
    <n v="0"/>
    <n v="0"/>
    <x v="6035"/>
    <x v="0"/>
    <x v="1"/>
    <x v="0"/>
    <s v="03.03.10"/>
    <x v="8"/>
    <x v="0"/>
    <x v="4"/>
    <s v="Receitas Da Câmara"/>
    <s v="03.03.10"/>
    <s v="Receitas Da Câmara"/>
    <s v="03.03.10"/>
    <x v="26"/>
    <x v="0"/>
    <x v="3"/>
    <x v="3"/>
    <x v="0"/>
    <x v="0"/>
    <x v="2"/>
    <x v="0"/>
    <x v="13"/>
    <s v="1 - Dotação Anual"/>
    <x v="4"/>
    <n v="800000"/>
    <x v="1"/>
    <n v="0"/>
    <x v="1"/>
    <n v="0"/>
    <x v="667"/>
    <m/>
    <x v="0"/>
    <x v="11"/>
    <m/>
    <s v="Receitas Da Câmara"/>
    <x v="1"/>
    <s v="RDC"/>
    <x v="0"/>
    <x v="1"/>
    <x v="1"/>
    <x v="1"/>
    <x v="0"/>
    <x v="0"/>
    <x v="0"/>
    <x v="0"/>
    <x v="0"/>
    <x v="0"/>
    <x v="0"/>
    <s v="Receitas Da Câmara"/>
    <x v="0"/>
    <x v="0"/>
    <x v="0"/>
    <x v="0"/>
    <x v="3"/>
    <x v="0"/>
    <x v="1"/>
    <x v="2"/>
    <x v="1"/>
    <x v="2"/>
    <x v="11"/>
    <x v="0"/>
    <m/>
  </r>
  <r>
    <x v="0"/>
    <n v="0"/>
    <n v="100000"/>
    <n v="0"/>
    <n v="0"/>
    <x v="6035"/>
    <x v="0"/>
    <x v="1"/>
    <x v="0"/>
    <s v="03.03.10"/>
    <x v="8"/>
    <x v="0"/>
    <x v="4"/>
    <s v="Receitas Da Câmara"/>
    <s v="03.03.10"/>
    <s v="Receitas Da Câmara"/>
    <s v="03.03.10"/>
    <x v="104"/>
    <x v="0"/>
    <x v="3"/>
    <x v="3"/>
    <x v="0"/>
    <x v="0"/>
    <x v="2"/>
    <x v="0"/>
    <x v="13"/>
    <s v="1 - Dotação Anual"/>
    <x v="4"/>
    <n v="100000"/>
    <x v="1"/>
    <n v="0"/>
    <x v="1"/>
    <n v="0"/>
    <x v="667"/>
    <m/>
    <x v="0"/>
    <x v="11"/>
    <m/>
    <s v="Receitas Da Câmara"/>
    <x v="1"/>
    <s v="RDC"/>
    <x v="0"/>
    <x v="1"/>
    <x v="1"/>
    <x v="1"/>
    <x v="0"/>
    <x v="0"/>
    <x v="0"/>
    <x v="0"/>
    <x v="0"/>
    <x v="0"/>
    <x v="0"/>
    <s v="Receitas Da Câmara"/>
    <x v="0"/>
    <x v="0"/>
    <x v="0"/>
    <x v="0"/>
    <x v="3"/>
    <x v="0"/>
    <x v="1"/>
    <x v="2"/>
    <x v="1"/>
    <x v="2"/>
    <x v="11"/>
    <x v="0"/>
    <m/>
  </r>
  <r>
    <x v="0"/>
    <n v="0"/>
    <n v="1000000"/>
    <n v="0"/>
    <n v="0"/>
    <x v="6035"/>
    <x v="0"/>
    <x v="1"/>
    <x v="0"/>
    <s v="03.03.10"/>
    <x v="8"/>
    <x v="0"/>
    <x v="4"/>
    <s v="Receitas Da Câmara"/>
    <s v="03.03.10"/>
    <s v="Receitas Da Câmara"/>
    <s v="03.03.10"/>
    <x v="21"/>
    <x v="0"/>
    <x v="3"/>
    <x v="3"/>
    <x v="0"/>
    <x v="0"/>
    <x v="2"/>
    <x v="0"/>
    <x v="13"/>
    <s v="1 - Dotação Anual"/>
    <x v="4"/>
    <n v="1000000"/>
    <x v="1"/>
    <n v="0"/>
    <x v="1"/>
    <n v="0"/>
    <x v="667"/>
    <m/>
    <x v="0"/>
    <x v="11"/>
    <m/>
    <s v="Receitas Da Câmara"/>
    <x v="1"/>
    <s v="RDC"/>
    <x v="0"/>
    <x v="1"/>
    <x v="1"/>
    <x v="1"/>
    <x v="0"/>
    <x v="0"/>
    <x v="0"/>
    <x v="0"/>
    <x v="0"/>
    <x v="0"/>
    <x v="0"/>
    <s v="Receitas Da Câmara"/>
    <x v="0"/>
    <x v="0"/>
    <x v="0"/>
    <x v="0"/>
    <x v="3"/>
    <x v="0"/>
    <x v="1"/>
    <x v="2"/>
    <x v="1"/>
    <x v="2"/>
    <x v="11"/>
    <x v="0"/>
    <m/>
  </r>
  <r>
    <x v="0"/>
    <n v="0"/>
    <n v="300000"/>
    <n v="0"/>
    <n v="0"/>
    <x v="6035"/>
    <x v="0"/>
    <x v="1"/>
    <x v="0"/>
    <s v="03.03.10"/>
    <x v="8"/>
    <x v="0"/>
    <x v="4"/>
    <s v="Receitas Da Câmara"/>
    <s v="03.03.10"/>
    <s v="Receitas Da Câmara"/>
    <s v="03.03.10"/>
    <x v="105"/>
    <x v="0"/>
    <x v="3"/>
    <x v="3"/>
    <x v="0"/>
    <x v="0"/>
    <x v="2"/>
    <x v="0"/>
    <x v="13"/>
    <s v="1 - Dotação Anual"/>
    <x v="4"/>
    <n v="300000"/>
    <x v="1"/>
    <n v="0"/>
    <x v="1"/>
    <n v="0"/>
    <x v="667"/>
    <m/>
    <x v="0"/>
    <x v="11"/>
    <m/>
    <s v="Receitas Da Câmara"/>
    <x v="1"/>
    <s v="RDC"/>
    <x v="0"/>
    <x v="1"/>
    <x v="1"/>
    <x v="1"/>
    <x v="0"/>
    <x v="0"/>
    <x v="0"/>
    <x v="0"/>
    <x v="0"/>
    <x v="0"/>
    <x v="0"/>
    <s v="Receitas Da Câmara"/>
    <x v="0"/>
    <x v="0"/>
    <x v="0"/>
    <x v="0"/>
    <x v="3"/>
    <x v="0"/>
    <x v="1"/>
    <x v="2"/>
    <x v="1"/>
    <x v="2"/>
    <x v="11"/>
    <x v="0"/>
    <m/>
  </r>
  <r>
    <x v="0"/>
    <n v="0"/>
    <n v="300000"/>
    <n v="0"/>
    <n v="0"/>
    <x v="6035"/>
    <x v="0"/>
    <x v="1"/>
    <x v="0"/>
    <s v="03.03.10"/>
    <x v="8"/>
    <x v="0"/>
    <x v="4"/>
    <s v="Receitas Da Câmara"/>
    <s v="03.03.10"/>
    <s v="Receitas Da Câmara"/>
    <s v="03.03.10"/>
    <x v="14"/>
    <x v="0"/>
    <x v="3"/>
    <x v="3"/>
    <x v="0"/>
    <x v="0"/>
    <x v="2"/>
    <x v="0"/>
    <x v="13"/>
    <s v="1 - Dotação Anual"/>
    <x v="4"/>
    <n v="300000"/>
    <x v="1"/>
    <n v="0"/>
    <x v="1"/>
    <n v="0"/>
    <x v="667"/>
    <m/>
    <x v="0"/>
    <x v="11"/>
    <m/>
    <s v="Receitas Da Câmara"/>
    <x v="1"/>
    <s v="RDC"/>
    <x v="0"/>
    <x v="1"/>
    <x v="1"/>
    <x v="1"/>
    <x v="0"/>
    <x v="0"/>
    <x v="0"/>
    <x v="0"/>
    <x v="0"/>
    <x v="0"/>
    <x v="0"/>
    <s v="Receitas Da Câmara"/>
    <x v="0"/>
    <x v="0"/>
    <x v="0"/>
    <x v="0"/>
    <x v="3"/>
    <x v="0"/>
    <x v="1"/>
    <x v="2"/>
    <x v="1"/>
    <x v="2"/>
    <x v="11"/>
    <x v="0"/>
    <m/>
  </r>
  <r>
    <x v="0"/>
    <n v="0"/>
    <n v="500000"/>
    <n v="0"/>
    <n v="0"/>
    <x v="6035"/>
    <x v="0"/>
    <x v="1"/>
    <x v="0"/>
    <s v="03.03.10"/>
    <x v="8"/>
    <x v="0"/>
    <x v="4"/>
    <s v="Receitas Da Câmara"/>
    <s v="03.03.10"/>
    <s v="Receitas Da Câmara"/>
    <s v="03.03.10"/>
    <x v="106"/>
    <x v="0"/>
    <x v="3"/>
    <x v="3"/>
    <x v="0"/>
    <x v="0"/>
    <x v="2"/>
    <x v="0"/>
    <x v="13"/>
    <s v="1 - Dotação Anual"/>
    <x v="4"/>
    <n v="500000"/>
    <x v="1"/>
    <n v="0"/>
    <x v="1"/>
    <n v="0"/>
    <x v="667"/>
    <m/>
    <x v="0"/>
    <x v="11"/>
    <m/>
    <s v="Receitas Da Câmara"/>
    <x v="1"/>
    <s v="RDC"/>
    <x v="0"/>
    <x v="1"/>
    <x v="1"/>
    <x v="1"/>
    <x v="0"/>
    <x v="0"/>
    <x v="0"/>
    <x v="0"/>
    <x v="0"/>
    <x v="0"/>
    <x v="0"/>
    <s v="Receitas Da Câmara"/>
    <x v="0"/>
    <x v="0"/>
    <x v="0"/>
    <x v="0"/>
    <x v="3"/>
    <x v="0"/>
    <x v="1"/>
    <x v="2"/>
    <x v="1"/>
    <x v="2"/>
    <x v="11"/>
    <x v="0"/>
    <m/>
  </r>
  <r>
    <x v="0"/>
    <n v="0"/>
    <n v="100000"/>
    <n v="0"/>
    <n v="0"/>
    <x v="6035"/>
    <x v="0"/>
    <x v="1"/>
    <x v="0"/>
    <s v="03.03.10"/>
    <x v="8"/>
    <x v="0"/>
    <x v="4"/>
    <s v="Receitas Da Câmara"/>
    <s v="03.03.10"/>
    <s v="Receitas Da Câmara"/>
    <s v="03.03.10"/>
    <x v="107"/>
    <x v="0"/>
    <x v="3"/>
    <x v="3"/>
    <x v="0"/>
    <x v="0"/>
    <x v="2"/>
    <x v="0"/>
    <x v="13"/>
    <s v="1 - Dotação Anual"/>
    <x v="4"/>
    <n v="100000"/>
    <x v="1"/>
    <n v="0"/>
    <x v="1"/>
    <n v="0"/>
    <x v="667"/>
    <m/>
    <x v="0"/>
    <x v="11"/>
    <m/>
    <s v="Receitas Da Câmara"/>
    <x v="1"/>
    <s v="RDC"/>
    <x v="0"/>
    <x v="1"/>
    <x v="1"/>
    <x v="1"/>
    <x v="0"/>
    <x v="0"/>
    <x v="0"/>
    <x v="0"/>
    <x v="0"/>
    <x v="0"/>
    <x v="0"/>
    <s v="Receitas Da Câmara"/>
    <x v="0"/>
    <x v="0"/>
    <x v="0"/>
    <x v="0"/>
    <x v="3"/>
    <x v="0"/>
    <x v="1"/>
    <x v="2"/>
    <x v="1"/>
    <x v="2"/>
    <x v="11"/>
    <x v="0"/>
    <m/>
  </r>
  <r>
    <x v="0"/>
    <n v="0"/>
    <n v="1000000"/>
    <n v="0"/>
    <n v="0"/>
    <x v="6035"/>
    <x v="0"/>
    <x v="1"/>
    <x v="0"/>
    <s v="03.03.10"/>
    <x v="8"/>
    <x v="0"/>
    <x v="4"/>
    <s v="Receitas Da Câmara"/>
    <s v="03.03.10"/>
    <s v="Receitas Da Câmara"/>
    <s v="03.03.10"/>
    <x v="25"/>
    <x v="0"/>
    <x v="3"/>
    <x v="3"/>
    <x v="0"/>
    <x v="0"/>
    <x v="2"/>
    <x v="0"/>
    <x v="13"/>
    <s v="1 - Dotação Anual"/>
    <x v="4"/>
    <n v="1000000"/>
    <x v="1"/>
    <n v="0"/>
    <x v="1"/>
    <n v="0"/>
    <x v="667"/>
    <m/>
    <x v="0"/>
    <x v="11"/>
    <m/>
    <s v="Receitas Da Câmara"/>
    <x v="1"/>
    <s v="RDC"/>
    <x v="0"/>
    <x v="1"/>
    <x v="1"/>
    <x v="1"/>
    <x v="0"/>
    <x v="0"/>
    <x v="0"/>
    <x v="0"/>
    <x v="0"/>
    <x v="0"/>
    <x v="0"/>
    <s v="Receitas Da Câmara"/>
    <x v="0"/>
    <x v="0"/>
    <x v="0"/>
    <x v="0"/>
    <x v="3"/>
    <x v="0"/>
    <x v="1"/>
    <x v="2"/>
    <x v="1"/>
    <x v="2"/>
    <x v="11"/>
    <x v="0"/>
    <m/>
  </r>
  <r>
    <x v="0"/>
    <n v="0"/>
    <n v="2000000"/>
    <n v="0"/>
    <n v="0"/>
    <x v="6035"/>
    <x v="0"/>
    <x v="1"/>
    <x v="0"/>
    <s v="03.03.10"/>
    <x v="8"/>
    <x v="0"/>
    <x v="4"/>
    <s v="Receitas Da Câmara"/>
    <s v="03.03.10"/>
    <s v="Receitas Da Câmara"/>
    <s v="03.03.10"/>
    <x v="9"/>
    <x v="0"/>
    <x v="3"/>
    <x v="3"/>
    <x v="0"/>
    <x v="0"/>
    <x v="2"/>
    <x v="0"/>
    <x v="13"/>
    <s v="1 - Dotação Anual"/>
    <x v="4"/>
    <n v="2000000"/>
    <x v="1"/>
    <n v="0"/>
    <x v="1"/>
    <n v="0"/>
    <x v="667"/>
    <m/>
    <x v="0"/>
    <x v="11"/>
    <m/>
    <s v="Receitas Da Câmara"/>
    <x v="1"/>
    <s v="RDC"/>
    <x v="0"/>
    <x v="1"/>
    <x v="1"/>
    <x v="1"/>
    <x v="0"/>
    <x v="0"/>
    <x v="0"/>
    <x v="0"/>
    <x v="0"/>
    <x v="0"/>
    <x v="0"/>
    <s v="Receitas Da Câmara"/>
    <x v="0"/>
    <x v="0"/>
    <x v="0"/>
    <x v="0"/>
    <x v="3"/>
    <x v="0"/>
    <x v="1"/>
    <x v="2"/>
    <x v="1"/>
    <x v="2"/>
    <x v="11"/>
    <x v="0"/>
    <m/>
  </r>
  <r>
    <x v="0"/>
    <n v="0"/>
    <n v="5000000"/>
    <n v="0"/>
    <n v="0"/>
    <x v="6035"/>
    <x v="0"/>
    <x v="1"/>
    <x v="0"/>
    <s v="03.03.10"/>
    <x v="8"/>
    <x v="0"/>
    <x v="4"/>
    <s v="Receitas Da Câmara"/>
    <s v="03.03.10"/>
    <s v="Receitas Da Câmara"/>
    <s v="03.03.10"/>
    <x v="51"/>
    <x v="0"/>
    <x v="3"/>
    <x v="3"/>
    <x v="0"/>
    <x v="0"/>
    <x v="2"/>
    <x v="0"/>
    <x v="13"/>
    <s v="1 - Dotação Anual"/>
    <x v="4"/>
    <n v="5000000"/>
    <x v="1"/>
    <n v="0"/>
    <x v="1"/>
    <n v="0"/>
    <x v="667"/>
    <m/>
    <x v="0"/>
    <x v="11"/>
    <m/>
    <s v="Receitas Da Câmara"/>
    <x v="1"/>
    <s v="RDC"/>
    <x v="0"/>
    <x v="1"/>
    <x v="1"/>
    <x v="1"/>
    <x v="0"/>
    <x v="0"/>
    <x v="0"/>
    <x v="0"/>
    <x v="0"/>
    <x v="0"/>
    <x v="0"/>
    <s v="Receitas Da Câmara"/>
    <x v="0"/>
    <x v="0"/>
    <x v="0"/>
    <x v="0"/>
    <x v="3"/>
    <x v="0"/>
    <x v="1"/>
    <x v="2"/>
    <x v="1"/>
    <x v="2"/>
    <x v="11"/>
    <x v="0"/>
    <m/>
  </r>
  <r>
    <x v="0"/>
    <n v="0"/>
    <n v="800000"/>
    <n v="0"/>
    <n v="0"/>
    <x v="6035"/>
    <x v="0"/>
    <x v="1"/>
    <x v="0"/>
    <s v="03.03.10"/>
    <x v="8"/>
    <x v="0"/>
    <x v="4"/>
    <s v="Receitas Da Câmara"/>
    <s v="03.03.10"/>
    <s v="Receitas Da Câmara"/>
    <s v="03.03.10"/>
    <x v="8"/>
    <x v="0"/>
    <x v="3"/>
    <x v="3"/>
    <x v="0"/>
    <x v="0"/>
    <x v="2"/>
    <x v="0"/>
    <x v="13"/>
    <s v="1 - Dotação Anual"/>
    <x v="4"/>
    <n v="800000"/>
    <x v="1"/>
    <n v="0"/>
    <x v="1"/>
    <n v="0"/>
    <x v="667"/>
    <m/>
    <x v="0"/>
    <x v="11"/>
    <m/>
    <s v="Receitas Da Câmara"/>
    <x v="1"/>
    <s v="RDC"/>
    <x v="0"/>
    <x v="1"/>
    <x v="1"/>
    <x v="1"/>
    <x v="0"/>
    <x v="0"/>
    <x v="0"/>
    <x v="0"/>
    <x v="0"/>
    <x v="0"/>
    <x v="0"/>
    <s v="Receitas Da Câmara"/>
    <x v="0"/>
    <x v="0"/>
    <x v="0"/>
    <x v="0"/>
    <x v="3"/>
    <x v="0"/>
    <x v="1"/>
    <x v="2"/>
    <x v="1"/>
    <x v="2"/>
    <x v="11"/>
    <x v="0"/>
    <m/>
  </r>
  <r>
    <x v="0"/>
    <n v="0"/>
    <n v="1500000"/>
    <n v="0"/>
    <n v="0"/>
    <x v="6035"/>
    <x v="0"/>
    <x v="1"/>
    <x v="0"/>
    <s v="03.03.10"/>
    <x v="8"/>
    <x v="0"/>
    <x v="4"/>
    <s v="Receitas Da Câmara"/>
    <s v="03.03.10"/>
    <s v="Receitas Da Câmara"/>
    <s v="03.03.10"/>
    <x v="24"/>
    <x v="0"/>
    <x v="3"/>
    <x v="6"/>
    <x v="0"/>
    <x v="0"/>
    <x v="2"/>
    <x v="0"/>
    <x v="13"/>
    <s v="1 - Dotação Anual"/>
    <x v="4"/>
    <n v="1500000"/>
    <x v="1"/>
    <n v="0"/>
    <x v="1"/>
    <n v="0"/>
    <x v="667"/>
    <m/>
    <x v="0"/>
    <x v="11"/>
    <m/>
    <s v="Receitas Da Câmara"/>
    <x v="1"/>
    <s v="RDC"/>
    <x v="0"/>
    <x v="1"/>
    <x v="1"/>
    <x v="1"/>
    <x v="0"/>
    <x v="0"/>
    <x v="0"/>
    <x v="0"/>
    <x v="0"/>
    <x v="0"/>
    <x v="0"/>
    <s v="Receitas Da Câmara"/>
    <x v="0"/>
    <x v="0"/>
    <x v="0"/>
    <x v="0"/>
    <x v="3"/>
    <x v="0"/>
    <x v="1"/>
    <x v="2"/>
    <x v="1"/>
    <x v="2"/>
    <x v="11"/>
    <x v="0"/>
    <m/>
  </r>
  <r>
    <x v="1"/>
    <n v="0"/>
    <n v="114400000"/>
    <n v="0"/>
    <n v="0"/>
    <x v="6035"/>
    <x v="0"/>
    <x v="1"/>
    <x v="0"/>
    <s v="03.03.10"/>
    <x v="8"/>
    <x v="0"/>
    <x v="4"/>
    <s v="Receitas Da Câmara"/>
    <s v="03.03.10"/>
    <s v="Receitas Da Câmara"/>
    <s v="03.03.10"/>
    <x v="56"/>
    <x v="0"/>
    <x v="6"/>
    <x v="10"/>
    <x v="0"/>
    <x v="0"/>
    <x v="2"/>
    <x v="0"/>
    <x v="13"/>
    <s v="1 - Dotação Anual"/>
    <x v="4"/>
    <n v="114400000"/>
    <x v="1"/>
    <n v="0"/>
    <x v="1"/>
    <n v="0"/>
    <x v="667"/>
    <m/>
    <x v="0"/>
    <x v="11"/>
    <m/>
    <s v="Receitas Da Câmara"/>
    <x v="1"/>
    <s v="RDC"/>
    <x v="0"/>
    <x v="1"/>
    <x v="1"/>
    <x v="1"/>
    <x v="0"/>
    <x v="0"/>
    <x v="0"/>
    <x v="0"/>
    <x v="0"/>
    <x v="0"/>
    <x v="0"/>
    <s v="Receitas Da Câmara"/>
    <x v="0"/>
    <x v="0"/>
    <x v="0"/>
    <x v="0"/>
    <x v="3"/>
    <x v="0"/>
    <x v="1"/>
    <x v="2"/>
    <x v="1"/>
    <x v="2"/>
    <x v="11"/>
    <x v="0"/>
    <m/>
  </r>
  <r>
    <x v="1"/>
    <n v="0"/>
    <n v="41054513"/>
    <n v="0"/>
    <n v="0"/>
    <x v="6035"/>
    <x v="0"/>
    <x v="1"/>
    <x v="0"/>
    <s v="03.03.10"/>
    <x v="8"/>
    <x v="0"/>
    <x v="4"/>
    <s v="Receitas Da Câmara"/>
    <s v="03.03.10"/>
    <s v="Receitas Da Câmara"/>
    <s v="03.03.10"/>
    <x v="108"/>
    <x v="0"/>
    <x v="6"/>
    <x v="10"/>
    <x v="0"/>
    <x v="0"/>
    <x v="2"/>
    <x v="0"/>
    <x v="13"/>
    <s v="1 - Dotação Anual"/>
    <x v="4"/>
    <n v="41054513"/>
    <x v="1"/>
    <n v="0"/>
    <x v="1"/>
    <n v="0"/>
    <x v="667"/>
    <m/>
    <x v="0"/>
    <x v="11"/>
    <m/>
    <s v="Receitas Da Câmara"/>
    <x v="1"/>
    <s v="RDC"/>
    <x v="0"/>
    <x v="1"/>
    <x v="1"/>
    <x v="1"/>
    <x v="0"/>
    <x v="0"/>
    <x v="0"/>
    <x v="0"/>
    <x v="0"/>
    <x v="0"/>
    <x v="0"/>
    <s v="Receitas Da Câmara"/>
    <x v="0"/>
    <x v="0"/>
    <x v="0"/>
    <x v="0"/>
    <x v="3"/>
    <x v="0"/>
    <x v="1"/>
    <x v="2"/>
    <x v="1"/>
    <x v="2"/>
    <x v="11"/>
    <x v="0"/>
    <m/>
  </r>
  <r>
    <x v="0"/>
    <n v="0"/>
    <n v="168848874"/>
    <n v="0"/>
    <n v="0"/>
    <x v="6035"/>
    <x v="0"/>
    <x v="1"/>
    <x v="0"/>
    <s v="03.03.10"/>
    <x v="8"/>
    <x v="0"/>
    <x v="4"/>
    <s v="Receitas Da Câmara"/>
    <s v="03.03.10"/>
    <s v="Receitas Da Câmara"/>
    <s v="03.03.10"/>
    <x v="45"/>
    <x v="0"/>
    <x v="6"/>
    <x v="10"/>
    <x v="0"/>
    <x v="0"/>
    <x v="2"/>
    <x v="0"/>
    <x v="13"/>
    <s v="1 - Dotação Anual"/>
    <x v="4"/>
    <n v="168848874"/>
    <x v="1"/>
    <n v="0"/>
    <x v="1"/>
    <n v="0"/>
    <x v="667"/>
    <m/>
    <x v="0"/>
    <x v="11"/>
    <m/>
    <s v="Receitas Da Câmara"/>
    <x v="1"/>
    <s v="RDC"/>
    <x v="0"/>
    <x v="1"/>
    <x v="1"/>
    <x v="1"/>
    <x v="0"/>
    <x v="0"/>
    <x v="0"/>
    <x v="0"/>
    <x v="0"/>
    <x v="0"/>
    <x v="0"/>
    <s v="Receitas Da Câmara"/>
    <x v="0"/>
    <x v="0"/>
    <x v="0"/>
    <x v="0"/>
    <x v="3"/>
    <x v="0"/>
    <x v="1"/>
    <x v="2"/>
    <x v="1"/>
    <x v="2"/>
    <x v="11"/>
    <x v="0"/>
    <m/>
  </r>
  <r>
    <x v="1"/>
    <n v="0"/>
    <n v="66350000"/>
    <n v="0"/>
    <n v="0"/>
    <x v="6035"/>
    <x v="0"/>
    <x v="1"/>
    <x v="0"/>
    <s v="03.03.10"/>
    <x v="8"/>
    <x v="0"/>
    <x v="4"/>
    <s v="Receitas Da Câmara"/>
    <s v="03.03.10"/>
    <s v="Receitas Da Câmara"/>
    <s v="03.03.10"/>
    <x v="72"/>
    <x v="0"/>
    <x v="6"/>
    <x v="14"/>
    <x v="0"/>
    <x v="0"/>
    <x v="2"/>
    <x v="0"/>
    <x v="13"/>
    <s v="1 - Dotação Anual"/>
    <x v="4"/>
    <n v="66350000"/>
    <x v="1"/>
    <n v="0"/>
    <x v="1"/>
    <n v="0"/>
    <x v="667"/>
    <m/>
    <x v="0"/>
    <x v="11"/>
    <m/>
    <s v="Receitas Da Câmara"/>
    <x v="1"/>
    <s v="RDC"/>
    <x v="0"/>
    <x v="1"/>
    <x v="1"/>
    <x v="1"/>
    <x v="0"/>
    <x v="0"/>
    <x v="0"/>
    <x v="0"/>
    <x v="0"/>
    <x v="0"/>
    <x v="0"/>
    <s v="Receitas Da Câmara"/>
    <x v="0"/>
    <x v="0"/>
    <x v="0"/>
    <x v="0"/>
    <x v="3"/>
    <x v="0"/>
    <x v="1"/>
    <x v="2"/>
    <x v="1"/>
    <x v="2"/>
    <x v="11"/>
    <x v="0"/>
    <m/>
  </r>
  <r>
    <x v="0"/>
    <n v="0"/>
    <n v="500000"/>
    <n v="0"/>
    <n v="0"/>
    <x v="6035"/>
    <x v="0"/>
    <x v="1"/>
    <x v="0"/>
    <s v="03.03.10"/>
    <x v="8"/>
    <x v="0"/>
    <x v="4"/>
    <s v="Receitas Da Câmara"/>
    <s v="03.03.10"/>
    <s v="Receitas Da Câmara"/>
    <s v="03.03.10"/>
    <x v="109"/>
    <x v="0"/>
    <x v="0"/>
    <x v="21"/>
    <x v="0"/>
    <x v="0"/>
    <x v="2"/>
    <x v="0"/>
    <x v="13"/>
    <s v="1 - Dotação Anual"/>
    <x v="4"/>
    <n v="500000"/>
    <x v="1"/>
    <n v="0"/>
    <x v="1"/>
    <n v="0"/>
    <x v="667"/>
    <m/>
    <x v="0"/>
    <x v="11"/>
    <m/>
    <s v="Receitas Da Câmara"/>
    <x v="1"/>
    <s v="RDC"/>
    <x v="0"/>
    <x v="1"/>
    <x v="1"/>
    <x v="1"/>
    <x v="0"/>
    <x v="0"/>
    <x v="0"/>
    <x v="0"/>
    <x v="0"/>
    <x v="0"/>
    <x v="0"/>
    <s v="Receitas Da Câmara"/>
    <x v="0"/>
    <x v="0"/>
    <x v="0"/>
    <x v="0"/>
    <x v="3"/>
    <x v="0"/>
    <x v="1"/>
    <x v="2"/>
    <x v="1"/>
    <x v="2"/>
    <x v="11"/>
    <x v="0"/>
    <m/>
  </r>
  <r>
    <x v="1"/>
    <n v="0"/>
    <n v="4000000"/>
    <n v="0"/>
    <n v="0"/>
    <x v="6035"/>
    <x v="0"/>
    <x v="1"/>
    <x v="0"/>
    <s v="03.03.10"/>
    <x v="8"/>
    <x v="0"/>
    <x v="4"/>
    <s v="Receitas Da Câmara"/>
    <s v="03.03.10"/>
    <s v="Receitas Da Câmara"/>
    <s v="03.03.10"/>
    <x v="110"/>
    <x v="0"/>
    <x v="0"/>
    <x v="0"/>
    <x v="0"/>
    <x v="0"/>
    <x v="2"/>
    <x v="0"/>
    <x v="13"/>
    <s v="1 - Dotação Anual"/>
    <x v="4"/>
    <n v="4000000"/>
    <x v="1"/>
    <n v="0"/>
    <x v="1"/>
    <n v="0"/>
    <x v="667"/>
    <m/>
    <x v="0"/>
    <x v="11"/>
    <m/>
    <s v="Receitas Da Câmara"/>
    <x v="1"/>
    <s v="RDC"/>
    <x v="0"/>
    <x v="1"/>
    <x v="1"/>
    <x v="1"/>
    <x v="0"/>
    <x v="0"/>
    <x v="0"/>
    <x v="0"/>
    <x v="0"/>
    <x v="0"/>
    <x v="0"/>
    <s v="Receitas Da Câmara"/>
    <x v="0"/>
    <x v="0"/>
    <x v="0"/>
    <x v="0"/>
    <x v="3"/>
    <x v="0"/>
    <x v="1"/>
    <x v="2"/>
    <x v="1"/>
    <x v="2"/>
    <x v="11"/>
    <x v="0"/>
    <m/>
  </r>
  <r>
    <x v="0"/>
    <n v="0"/>
    <n v="500000"/>
    <n v="0"/>
    <n v="0"/>
    <x v="6035"/>
    <x v="0"/>
    <x v="1"/>
    <x v="0"/>
    <s v="03.03.10"/>
    <x v="8"/>
    <x v="0"/>
    <x v="4"/>
    <s v="Receitas Da Câmara"/>
    <s v="03.03.10"/>
    <s v="Receitas Da Câmara"/>
    <s v="03.03.10"/>
    <x v="111"/>
    <x v="0"/>
    <x v="3"/>
    <x v="3"/>
    <x v="0"/>
    <x v="0"/>
    <x v="2"/>
    <x v="0"/>
    <x v="13"/>
    <s v="1 - Dotação Anual"/>
    <x v="4"/>
    <n v="500000"/>
    <x v="1"/>
    <n v="0"/>
    <x v="1"/>
    <n v="0"/>
    <x v="667"/>
    <m/>
    <x v="0"/>
    <x v="11"/>
    <m/>
    <s v="Receitas Da Câmara"/>
    <x v="1"/>
    <s v="RDC"/>
    <x v="0"/>
    <x v="1"/>
    <x v="1"/>
    <x v="1"/>
    <x v="0"/>
    <x v="0"/>
    <x v="0"/>
    <x v="0"/>
    <x v="0"/>
    <x v="0"/>
    <x v="0"/>
    <s v="Receitas Da Câmara"/>
    <x v="0"/>
    <x v="0"/>
    <x v="0"/>
    <x v="0"/>
    <x v="3"/>
    <x v="0"/>
    <x v="1"/>
    <x v="2"/>
    <x v="1"/>
    <x v="2"/>
    <x v="11"/>
    <x v="0"/>
    <m/>
  </r>
  <r>
    <x v="0"/>
    <n v="0"/>
    <n v="2000000"/>
    <n v="0"/>
    <n v="0"/>
    <x v="6035"/>
    <x v="0"/>
    <x v="1"/>
    <x v="0"/>
    <s v="03.03.10"/>
    <x v="8"/>
    <x v="0"/>
    <x v="4"/>
    <s v="Receitas Da Câmara"/>
    <s v="03.03.10"/>
    <s v="Receitas Da Câmara"/>
    <s v="03.03.10"/>
    <x v="19"/>
    <x v="0"/>
    <x v="3"/>
    <x v="6"/>
    <x v="0"/>
    <x v="0"/>
    <x v="2"/>
    <x v="0"/>
    <x v="13"/>
    <s v="1 - Dotação Anual"/>
    <x v="4"/>
    <n v="2000000"/>
    <x v="1"/>
    <n v="0"/>
    <x v="1"/>
    <n v="0"/>
    <x v="667"/>
    <m/>
    <x v="0"/>
    <x v="11"/>
    <m/>
    <s v="Receitas Da Câmara"/>
    <x v="1"/>
    <s v="RDC"/>
    <x v="0"/>
    <x v="1"/>
    <x v="1"/>
    <x v="1"/>
    <x v="0"/>
    <x v="0"/>
    <x v="0"/>
    <x v="0"/>
    <x v="0"/>
    <x v="0"/>
    <x v="0"/>
    <s v="Receitas Da Câmara"/>
    <x v="0"/>
    <x v="0"/>
    <x v="0"/>
    <x v="0"/>
    <x v="3"/>
    <x v="0"/>
    <x v="1"/>
    <x v="2"/>
    <x v="1"/>
    <x v="2"/>
    <x v="11"/>
    <x v="0"/>
    <m/>
  </r>
  <r>
    <x v="1"/>
    <n v="0"/>
    <n v="11508375"/>
    <n v="0"/>
    <n v="0"/>
    <x v="6035"/>
    <x v="0"/>
    <x v="1"/>
    <x v="0"/>
    <s v="03.03.10"/>
    <x v="8"/>
    <x v="0"/>
    <x v="4"/>
    <s v="Receitas Da Câmara"/>
    <s v="03.03.10"/>
    <s v="Receitas Da Câmara"/>
    <s v="03.03.10"/>
    <x v="47"/>
    <x v="0"/>
    <x v="0"/>
    <x v="0"/>
    <x v="0"/>
    <x v="0"/>
    <x v="2"/>
    <x v="0"/>
    <x v="13"/>
    <s v="1 - Dotação Anual"/>
    <x v="4"/>
    <n v="11508375"/>
    <x v="1"/>
    <n v="0"/>
    <x v="1"/>
    <n v="0"/>
    <x v="667"/>
    <m/>
    <x v="0"/>
    <x v="11"/>
    <m/>
    <s v="Receitas Da Câmara"/>
    <x v="1"/>
    <s v="RDC"/>
    <x v="0"/>
    <x v="1"/>
    <x v="1"/>
    <x v="1"/>
    <x v="0"/>
    <x v="0"/>
    <x v="0"/>
    <x v="0"/>
    <x v="0"/>
    <x v="0"/>
    <x v="0"/>
    <s v="Receitas Da Câmara"/>
    <x v="0"/>
    <x v="0"/>
    <x v="0"/>
    <x v="0"/>
    <x v="3"/>
    <x v="0"/>
    <x v="1"/>
    <x v="2"/>
    <x v="1"/>
    <x v="2"/>
    <x v="11"/>
    <x v="0"/>
    <m/>
  </r>
  <r>
    <x v="0"/>
    <n v="0"/>
    <n v="150000"/>
    <n v="0"/>
    <n v="0"/>
    <x v="6035"/>
    <x v="0"/>
    <x v="1"/>
    <x v="0"/>
    <s v="03.03.10"/>
    <x v="8"/>
    <x v="0"/>
    <x v="4"/>
    <s v="Receitas Da Câmara"/>
    <s v="03.03.10"/>
    <s v="Receitas Da Câmara"/>
    <s v="03.03.10"/>
    <x v="112"/>
    <x v="0"/>
    <x v="3"/>
    <x v="3"/>
    <x v="0"/>
    <x v="0"/>
    <x v="2"/>
    <x v="0"/>
    <x v="13"/>
    <s v="1 - Dotação Anual"/>
    <x v="4"/>
    <n v="150000"/>
    <x v="1"/>
    <n v="0"/>
    <x v="1"/>
    <n v="0"/>
    <x v="667"/>
    <m/>
    <x v="0"/>
    <x v="11"/>
    <m/>
    <s v="Receitas Da Câmara"/>
    <x v="1"/>
    <s v="RDC"/>
    <x v="0"/>
    <x v="1"/>
    <x v="1"/>
    <x v="1"/>
    <x v="0"/>
    <x v="0"/>
    <x v="0"/>
    <x v="0"/>
    <x v="0"/>
    <x v="0"/>
    <x v="0"/>
    <s v="Receitas Da Câmara"/>
    <x v="0"/>
    <x v="0"/>
    <x v="0"/>
    <x v="0"/>
    <x v="3"/>
    <x v="0"/>
    <x v="1"/>
    <x v="2"/>
    <x v="1"/>
    <x v="2"/>
    <x v="11"/>
    <x v="0"/>
    <m/>
  </r>
  <r>
    <x v="1"/>
    <n v="0"/>
    <n v="1500000"/>
    <n v="0"/>
    <n v="0"/>
    <x v="6035"/>
    <x v="0"/>
    <x v="1"/>
    <x v="0"/>
    <s v="03.03.10"/>
    <x v="8"/>
    <x v="0"/>
    <x v="4"/>
    <s v="Receitas Da Câmara"/>
    <s v="03.03.10"/>
    <s v="Receitas Da Câmara"/>
    <s v="03.03.10"/>
    <x v="113"/>
    <x v="0"/>
    <x v="0"/>
    <x v="0"/>
    <x v="0"/>
    <x v="0"/>
    <x v="2"/>
    <x v="0"/>
    <x v="13"/>
    <s v="1 - Dotação Anual"/>
    <x v="4"/>
    <n v="1500000"/>
    <x v="1"/>
    <n v="0"/>
    <x v="1"/>
    <n v="0"/>
    <x v="667"/>
    <m/>
    <x v="0"/>
    <x v="11"/>
    <m/>
    <s v="Receitas Da Câmara"/>
    <x v="1"/>
    <s v="RDC"/>
    <x v="0"/>
    <x v="1"/>
    <x v="1"/>
    <x v="1"/>
    <x v="0"/>
    <x v="0"/>
    <x v="0"/>
    <x v="0"/>
    <x v="0"/>
    <x v="0"/>
    <x v="0"/>
    <s v="Receitas Da Câmara"/>
    <x v="0"/>
    <x v="0"/>
    <x v="0"/>
    <x v="0"/>
    <x v="3"/>
    <x v="0"/>
    <x v="1"/>
    <x v="2"/>
    <x v="1"/>
    <x v="2"/>
    <x v="11"/>
    <x v="0"/>
    <m/>
  </r>
  <r>
    <x v="1"/>
    <n v="0"/>
    <n v="54000000"/>
    <n v="0"/>
    <n v="0"/>
    <x v="6035"/>
    <x v="0"/>
    <x v="1"/>
    <x v="0"/>
    <s v="03.03.10"/>
    <x v="8"/>
    <x v="0"/>
    <x v="4"/>
    <s v="Receitas Da Câmara"/>
    <s v="03.03.10"/>
    <s v="Receitas Da Câmara"/>
    <s v="03.03.10"/>
    <x v="15"/>
    <x v="0"/>
    <x v="0"/>
    <x v="0"/>
    <x v="0"/>
    <x v="0"/>
    <x v="2"/>
    <x v="0"/>
    <x v="13"/>
    <s v="1 - Dotação Anual"/>
    <x v="4"/>
    <n v="54000000"/>
    <x v="1"/>
    <n v="0"/>
    <x v="1"/>
    <n v="0"/>
    <x v="667"/>
    <m/>
    <x v="0"/>
    <x v="11"/>
    <m/>
    <s v="Receitas Da Câmara"/>
    <x v="1"/>
    <s v="RDC"/>
    <x v="0"/>
    <x v="1"/>
    <x v="1"/>
    <x v="1"/>
    <x v="0"/>
    <x v="0"/>
    <x v="0"/>
    <x v="0"/>
    <x v="0"/>
    <x v="0"/>
    <x v="0"/>
    <s v="Receitas Da Câmara"/>
    <x v="0"/>
    <x v="0"/>
    <x v="0"/>
    <x v="0"/>
    <x v="3"/>
    <x v="0"/>
    <x v="1"/>
    <x v="2"/>
    <x v="1"/>
    <x v="2"/>
    <x v="11"/>
    <x v="0"/>
    <m/>
  </r>
  <r>
    <x v="1"/>
    <n v="0"/>
    <n v="5000000"/>
    <n v="0"/>
    <n v="0"/>
    <x v="6035"/>
    <x v="0"/>
    <x v="1"/>
    <x v="0"/>
    <s v="03.03.10"/>
    <x v="8"/>
    <x v="0"/>
    <x v="4"/>
    <s v="Receitas Da Câmara"/>
    <s v="03.03.10"/>
    <s v="Receitas Da Câmara"/>
    <s v="03.03.10"/>
    <x v="114"/>
    <x v="0"/>
    <x v="0"/>
    <x v="0"/>
    <x v="0"/>
    <x v="0"/>
    <x v="2"/>
    <x v="0"/>
    <x v="13"/>
    <s v="1 - Dotação Anual"/>
    <x v="4"/>
    <n v="5000000"/>
    <x v="1"/>
    <n v="0"/>
    <x v="1"/>
    <n v="0"/>
    <x v="667"/>
    <m/>
    <x v="0"/>
    <x v="11"/>
    <m/>
    <s v="Receitas Da Câmara"/>
    <x v="1"/>
    <s v="RDC"/>
    <x v="0"/>
    <x v="1"/>
    <x v="1"/>
    <x v="1"/>
    <x v="0"/>
    <x v="0"/>
    <x v="0"/>
    <x v="0"/>
    <x v="0"/>
    <x v="0"/>
    <x v="0"/>
    <s v="Receitas Da Câmara"/>
    <x v="0"/>
    <x v="0"/>
    <x v="0"/>
    <x v="0"/>
    <x v="3"/>
    <x v="0"/>
    <x v="1"/>
    <x v="2"/>
    <x v="1"/>
    <x v="2"/>
    <x v="11"/>
    <x v="0"/>
    <m/>
  </r>
  <r>
    <x v="2"/>
    <n v="0"/>
    <n v="9999999"/>
    <n v="0"/>
    <n v="0"/>
    <x v="6035"/>
    <x v="0"/>
    <x v="0"/>
    <x v="0"/>
    <s v="80.02.10.09"/>
    <x v="65"/>
    <x v="2"/>
    <x v="2"/>
    <s v="Outros"/>
    <s v="80.02.10"/>
    <s v="Retenções Reposição"/>
    <s v="80.02.10.09"/>
    <x v="27"/>
    <x v="0"/>
    <x v="5"/>
    <x v="8"/>
    <x v="1"/>
    <x v="2"/>
    <x v="0"/>
    <x v="0"/>
    <x v="13"/>
    <s v="1 - Dotação Anual"/>
    <x v="4"/>
    <n v="9999999"/>
    <x v="1"/>
    <n v="0"/>
    <x v="1"/>
    <n v="0"/>
    <x v="667"/>
    <m/>
    <x v="0"/>
    <x v="11"/>
    <m/>
    <s v="Retenções Reposição"/>
    <x v="1"/>
    <s v="RR"/>
    <x v="0"/>
    <x v="1"/>
    <x v="1"/>
    <x v="1"/>
    <x v="0"/>
    <x v="0"/>
    <x v="0"/>
    <x v="0"/>
    <x v="0"/>
    <x v="0"/>
    <x v="0"/>
    <s v="Retenções Reposição"/>
    <x v="0"/>
    <x v="0"/>
    <x v="0"/>
    <x v="0"/>
    <x v="3"/>
    <x v="0"/>
    <x v="1"/>
    <x v="2"/>
    <x v="1"/>
    <x v="2"/>
    <x v="11"/>
    <x v="0"/>
    <m/>
  </r>
  <r>
    <x v="0"/>
    <n v="0"/>
    <n v="9999999"/>
    <n v="0"/>
    <n v="0"/>
    <x v="6035"/>
    <x v="0"/>
    <x v="1"/>
    <x v="0"/>
    <s v="80.02.10.09"/>
    <x v="65"/>
    <x v="2"/>
    <x v="2"/>
    <s v="Outros"/>
    <s v="80.02.10"/>
    <s v="Retenções Reposição"/>
    <s v="80.02.10.09"/>
    <x v="34"/>
    <x v="0"/>
    <x v="1"/>
    <x v="9"/>
    <x v="1"/>
    <x v="2"/>
    <x v="2"/>
    <x v="0"/>
    <x v="13"/>
    <s v="1 - Dotação Anual"/>
    <x v="4"/>
    <n v="9999999"/>
    <x v="1"/>
    <n v="0"/>
    <x v="1"/>
    <n v="0"/>
    <x v="667"/>
    <m/>
    <x v="0"/>
    <x v="11"/>
    <m/>
    <s v="Retenções Reposição"/>
    <x v="1"/>
    <s v="RR"/>
    <x v="0"/>
    <x v="1"/>
    <x v="1"/>
    <x v="1"/>
    <x v="0"/>
    <x v="0"/>
    <x v="0"/>
    <x v="0"/>
    <x v="0"/>
    <x v="0"/>
    <x v="0"/>
    <s v="Retenções Reposição"/>
    <x v="0"/>
    <x v="0"/>
    <x v="0"/>
    <x v="0"/>
    <x v="3"/>
    <x v="0"/>
    <x v="1"/>
    <x v="2"/>
    <x v="1"/>
    <x v="2"/>
    <x v="11"/>
    <x v="0"/>
    <m/>
  </r>
  <r>
    <x v="2"/>
    <n v="0"/>
    <n v="9999999"/>
    <n v="0"/>
    <n v="0"/>
    <x v="6035"/>
    <x v="0"/>
    <x v="0"/>
    <x v="0"/>
    <s v="80.02.01"/>
    <x v="2"/>
    <x v="2"/>
    <x v="2"/>
    <s v="Retenções Iur"/>
    <s v="80.02.01"/>
    <s v="Retenções Iur"/>
    <s v="80.02.01"/>
    <x v="73"/>
    <x v="0"/>
    <x v="5"/>
    <x v="15"/>
    <x v="1"/>
    <x v="2"/>
    <x v="0"/>
    <x v="0"/>
    <x v="13"/>
    <s v="1 - Dotação Anual"/>
    <x v="4"/>
    <n v="9999999"/>
    <x v="1"/>
    <n v="0"/>
    <x v="1"/>
    <n v="0"/>
    <x v="667"/>
    <m/>
    <x v="0"/>
    <x v="11"/>
    <m/>
    <s v="Retenções Iur"/>
    <x v="1"/>
    <s v="RIUR"/>
    <x v="0"/>
    <x v="1"/>
    <x v="1"/>
    <x v="1"/>
    <x v="0"/>
    <x v="0"/>
    <x v="0"/>
    <x v="0"/>
    <x v="0"/>
    <x v="0"/>
    <x v="0"/>
    <s v="Retenções Iur"/>
    <x v="0"/>
    <x v="0"/>
    <x v="0"/>
    <x v="0"/>
    <x v="3"/>
    <x v="0"/>
    <x v="1"/>
    <x v="2"/>
    <x v="1"/>
    <x v="2"/>
    <x v="11"/>
    <x v="0"/>
    <m/>
  </r>
  <r>
    <x v="0"/>
    <n v="0"/>
    <n v="9999999"/>
    <n v="0"/>
    <n v="0"/>
    <x v="6035"/>
    <x v="0"/>
    <x v="1"/>
    <x v="0"/>
    <s v="80.02.01"/>
    <x v="2"/>
    <x v="2"/>
    <x v="2"/>
    <s v="Retenções Iur"/>
    <s v="80.02.01"/>
    <s v="Retenções Iur"/>
    <s v="80.02.01"/>
    <x v="2"/>
    <x v="0"/>
    <x v="1"/>
    <x v="0"/>
    <x v="1"/>
    <x v="2"/>
    <x v="2"/>
    <x v="0"/>
    <x v="13"/>
    <s v="1 - Dotação Anual"/>
    <x v="4"/>
    <n v="9999999"/>
    <x v="1"/>
    <n v="0"/>
    <x v="1"/>
    <n v="0"/>
    <x v="667"/>
    <m/>
    <x v="0"/>
    <x v="11"/>
    <m/>
    <s v="Retenções Iur"/>
    <x v="1"/>
    <s v="RIUR"/>
    <x v="0"/>
    <x v="1"/>
    <x v="1"/>
    <x v="1"/>
    <x v="0"/>
    <x v="0"/>
    <x v="0"/>
    <x v="0"/>
    <x v="0"/>
    <x v="0"/>
    <x v="0"/>
    <s v="Retenções Iur"/>
    <x v="0"/>
    <x v="0"/>
    <x v="0"/>
    <x v="0"/>
    <x v="3"/>
    <x v="0"/>
    <x v="1"/>
    <x v="2"/>
    <x v="1"/>
    <x v="2"/>
    <x v="11"/>
    <x v="0"/>
    <m/>
  </r>
  <r>
    <x v="0"/>
    <n v="0"/>
    <n v="9999999"/>
    <n v="0"/>
    <n v="0"/>
    <x v="6035"/>
    <x v="0"/>
    <x v="1"/>
    <x v="0"/>
    <s v="80.02.06"/>
    <x v="66"/>
    <x v="2"/>
    <x v="2"/>
    <s v="Retençao Comp. Aposentaçao_Estado"/>
    <s v="80.02.06"/>
    <s v="Retençao Comp. Aposentaçao_Estado"/>
    <s v="80.02.06"/>
    <x v="115"/>
    <x v="0"/>
    <x v="1"/>
    <x v="22"/>
    <x v="1"/>
    <x v="2"/>
    <x v="2"/>
    <x v="0"/>
    <x v="13"/>
    <s v="1 - Dotação Anual"/>
    <x v="4"/>
    <n v="9999999"/>
    <x v="1"/>
    <n v="0"/>
    <x v="1"/>
    <n v="0"/>
    <x v="667"/>
    <m/>
    <x v="0"/>
    <x v="11"/>
    <m/>
    <s v="Retençao Comp. Aposentaçao_Estado"/>
    <x v="1"/>
    <s v="RCAE"/>
    <x v="0"/>
    <x v="1"/>
    <x v="1"/>
    <x v="1"/>
    <x v="0"/>
    <x v="0"/>
    <x v="0"/>
    <x v="0"/>
    <x v="0"/>
    <x v="0"/>
    <x v="0"/>
    <s v="Retençao Comp. Aposentaçao_Estado"/>
    <x v="0"/>
    <x v="0"/>
    <x v="0"/>
    <x v="0"/>
    <x v="3"/>
    <x v="0"/>
    <x v="1"/>
    <x v="2"/>
    <x v="1"/>
    <x v="2"/>
    <x v="11"/>
    <x v="0"/>
    <m/>
  </r>
  <r>
    <x v="2"/>
    <n v="0"/>
    <n v="9999999"/>
    <n v="0"/>
    <n v="0"/>
    <x v="6035"/>
    <x v="0"/>
    <x v="0"/>
    <x v="0"/>
    <s v="80.02.06"/>
    <x v="66"/>
    <x v="2"/>
    <x v="2"/>
    <s v="Retençao Comp. Aposentaçao_Estado"/>
    <s v="80.02.06"/>
    <s v="Retençao Comp. Aposentaçao_Estado"/>
    <s v="80.02.06"/>
    <x v="27"/>
    <x v="0"/>
    <x v="5"/>
    <x v="8"/>
    <x v="1"/>
    <x v="2"/>
    <x v="0"/>
    <x v="0"/>
    <x v="13"/>
    <s v="1 - Dotação Anual"/>
    <x v="4"/>
    <n v="9999999"/>
    <x v="1"/>
    <n v="0"/>
    <x v="1"/>
    <n v="0"/>
    <x v="667"/>
    <m/>
    <x v="0"/>
    <x v="11"/>
    <m/>
    <s v="Retençao Comp. Aposentaçao_Estado"/>
    <x v="1"/>
    <s v="RCAE"/>
    <x v="0"/>
    <x v="1"/>
    <x v="1"/>
    <x v="1"/>
    <x v="0"/>
    <x v="0"/>
    <x v="0"/>
    <x v="0"/>
    <x v="0"/>
    <x v="0"/>
    <x v="0"/>
    <s v="Retençao Comp. Aposentaçao_Estado"/>
    <x v="0"/>
    <x v="0"/>
    <x v="0"/>
    <x v="0"/>
    <x v="3"/>
    <x v="0"/>
    <x v="1"/>
    <x v="2"/>
    <x v="1"/>
    <x v="2"/>
    <x v="11"/>
    <x v="0"/>
    <m/>
  </r>
  <r>
    <x v="2"/>
    <n v="0"/>
    <n v="9999999"/>
    <n v="0"/>
    <n v="0"/>
    <x v="6035"/>
    <x v="0"/>
    <x v="0"/>
    <x v="0"/>
    <s v="80.02.08"/>
    <x v="67"/>
    <x v="2"/>
    <x v="2"/>
    <s v="Retençoes Compe. Aposentaçao"/>
    <s v="80.02.08"/>
    <s v="Retençoes Compe. Aposentaçao"/>
    <s v="80.02.08"/>
    <x v="27"/>
    <x v="0"/>
    <x v="5"/>
    <x v="8"/>
    <x v="1"/>
    <x v="2"/>
    <x v="0"/>
    <x v="0"/>
    <x v="13"/>
    <s v="1 - Dotação Anual"/>
    <x v="4"/>
    <n v="9999999"/>
    <x v="1"/>
    <n v="0"/>
    <x v="1"/>
    <n v="0"/>
    <x v="667"/>
    <m/>
    <x v="0"/>
    <x v="11"/>
    <m/>
    <s v="Retençoes Compe. Aposentaçao"/>
    <x v="1"/>
    <s v="RCA"/>
    <x v="0"/>
    <x v="1"/>
    <x v="1"/>
    <x v="1"/>
    <x v="0"/>
    <x v="0"/>
    <x v="0"/>
    <x v="0"/>
    <x v="0"/>
    <x v="0"/>
    <x v="0"/>
    <s v="Retençoes Compe. Aposentaçao"/>
    <x v="0"/>
    <x v="0"/>
    <x v="0"/>
    <x v="0"/>
    <x v="3"/>
    <x v="0"/>
    <x v="1"/>
    <x v="2"/>
    <x v="1"/>
    <x v="2"/>
    <x v="11"/>
    <x v="0"/>
    <m/>
  </r>
  <r>
    <x v="0"/>
    <n v="0"/>
    <n v="9999999"/>
    <n v="0"/>
    <n v="0"/>
    <x v="6035"/>
    <x v="0"/>
    <x v="1"/>
    <x v="0"/>
    <s v="80.02.08"/>
    <x v="67"/>
    <x v="2"/>
    <x v="2"/>
    <s v="Retençoes Compe. Aposentaçao"/>
    <s v="80.02.08"/>
    <s v="Retençoes Compe. Aposentaçao"/>
    <s v="80.02.08"/>
    <x v="34"/>
    <x v="0"/>
    <x v="1"/>
    <x v="9"/>
    <x v="1"/>
    <x v="2"/>
    <x v="2"/>
    <x v="0"/>
    <x v="13"/>
    <s v="1 - Dotação Anual"/>
    <x v="4"/>
    <n v="9999999"/>
    <x v="1"/>
    <n v="0"/>
    <x v="1"/>
    <n v="0"/>
    <x v="667"/>
    <m/>
    <x v="0"/>
    <x v="11"/>
    <m/>
    <s v="Retençoes Compe. Aposentaçao"/>
    <x v="1"/>
    <s v="RCA"/>
    <x v="0"/>
    <x v="1"/>
    <x v="1"/>
    <x v="1"/>
    <x v="0"/>
    <x v="0"/>
    <x v="0"/>
    <x v="0"/>
    <x v="0"/>
    <x v="0"/>
    <x v="0"/>
    <s v="Retençoes Compe. Aposentaçao"/>
    <x v="0"/>
    <x v="0"/>
    <x v="0"/>
    <x v="0"/>
    <x v="3"/>
    <x v="0"/>
    <x v="1"/>
    <x v="2"/>
    <x v="1"/>
    <x v="2"/>
    <x v="11"/>
    <x v="0"/>
    <m/>
  </r>
  <r>
    <x v="2"/>
    <n v="0"/>
    <n v="9999999"/>
    <n v="0"/>
    <n v="0"/>
    <x v="6035"/>
    <x v="0"/>
    <x v="0"/>
    <x v="0"/>
    <s v="80.02.09"/>
    <x v="68"/>
    <x v="2"/>
    <x v="2"/>
    <s v="Retençoes Compe. Sobrevivencia"/>
    <s v="80.02.09"/>
    <s v="Retençoes Compe. Sobrevivencia"/>
    <s v="80.02.09"/>
    <x v="27"/>
    <x v="0"/>
    <x v="5"/>
    <x v="8"/>
    <x v="1"/>
    <x v="2"/>
    <x v="0"/>
    <x v="0"/>
    <x v="13"/>
    <s v="1 - Dotação Anual"/>
    <x v="4"/>
    <n v="9999999"/>
    <x v="1"/>
    <n v="0"/>
    <x v="1"/>
    <n v="0"/>
    <x v="667"/>
    <m/>
    <x v="0"/>
    <x v="11"/>
    <m/>
    <s v="Retençoes Compe. Sobrevivencia"/>
    <x v="1"/>
    <s v="RCS"/>
    <x v="0"/>
    <x v="1"/>
    <x v="1"/>
    <x v="1"/>
    <x v="0"/>
    <x v="0"/>
    <x v="0"/>
    <x v="0"/>
    <x v="0"/>
    <x v="0"/>
    <x v="0"/>
    <s v="Retençoes Compe. Sobrevivencia"/>
    <x v="0"/>
    <x v="0"/>
    <x v="0"/>
    <x v="0"/>
    <x v="3"/>
    <x v="0"/>
    <x v="1"/>
    <x v="2"/>
    <x v="1"/>
    <x v="2"/>
    <x v="11"/>
    <x v="0"/>
    <m/>
  </r>
  <r>
    <x v="0"/>
    <n v="0"/>
    <n v="9999999"/>
    <n v="0"/>
    <n v="0"/>
    <x v="6035"/>
    <x v="0"/>
    <x v="1"/>
    <x v="0"/>
    <s v="80.02.09"/>
    <x v="68"/>
    <x v="2"/>
    <x v="2"/>
    <s v="Retençoes Compe. Sobrevivencia"/>
    <s v="80.02.09"/>
    <s v="Retençoes Compe. Sobrevivencia"/>
    <s v="80.02.09"/>
    <x v="34"/>
    <x v="0"/>
    <x v="1"/>
    <x v="9"/>
    <x v="1"/>
    <x v="2"/>
    <x v="2"/>
    <x v="0"/>
    <x v="13"/>
    <s v="1 - Dotação Anual"/>
    <x v="4"/>
    <n v="9999999"/>
    <x v="1"/>
    <n v="0"/>
    <x v="1"/>
    <n v="0"/>
    <x v="667"/>
    <m/>
    <x v="0"/>
    <x v="11"/>
    <m/>
    <s v="Retençoes Compe. Sobrevivencia"/>
    <x v="1"/>
    <s v="RCS"/>
    <x v="0"/>
    <x v="1"/>
    <x v="1"/>
    <x v="1"/>
    <x v="0"/>
    <x v="0"/>
    <x v="0"/>
    <x v="0"/>
    <x v="0"/>
    <x v="0"/>
    <x v="0"/>
    <s v="Retençoes Compe. Sobrevivencia"/>
    <x v="0"/>
    <x v="0"/>
    <x v="0"/>
    <x v="0"/>
    <x v="3"/>
    <x v="0"/>
    <x v="1"/>
    <x v="2"/>
    <x v="1"/>
    <x v="2"/>
    <x v="11"/>
    <x v="0"/>
    <m/>
  </r>
  <r>
    <x v="2"/>
    <n v="0"/>
    <n v="9999999"/>
    <n v="0"/>
    <n v="0"/>
    <x v="6035"/>
    <x v="0"/>
    <x v="0"/>
    <x v="0"/>
    <s v="80.02.10.01"/>
    <x v="16"/>
    <x v="2"/>
    <x v="2"/>
    <s v="Outros"/>
    <s v="80.02.10"/>
    <s v="Retençoes Previdencia Social"/>
    <s v="80.02.10.01"/>
    <x v="66"/>
    <x v="0"/>
    <x v="5"/>
    <x v="13"/>
    <x v="1"/>
    <x v="2"/>
    <x v="0"/>
    <x v="0"/>
    <x v="13"/>
    <s v="1 - Dotação Anual"/>
    <x v="4"/>
    <n v="9999999"/>
    <x v="1"/>
    <n v="0"/>
    <x v="1"/>
    <n v="0"/>
    <x v="667"/>
    <m/>
    <x v="0"/>
    <x v="11"/>
    <m/>
    <s v="Retençoes Previdencia Social"/>
    <x v="1"/>
    <s v="RPS"/>
    <x v="0"/>
    <x v="1"/>
    <x v="1"/>
    <x v="1"/>
    <x v="0"/>
    <x v="0"/>
    <x v="0"/>
    <x v="0"/>
    <x v="0"/>
    <x v="0"/>
    <x v="0"/>
    <s v="Retençoes Previdencia Social"/>
    <x v="0"/>
    <x v="0"/>
    <x v="0"/>
    <x v="0"/>
    <x v="3"/>
    <x v="0"/>
    <x v="1"/>
    <x v="2"/>
    <x v="1"/>
    <x v="2"/>
    <x v="11"/>
    <x v="0"/>
    <m/>
  </r>
  <r>
    <x v="0"/>
    <n v="0"/>
    <n v="9999999"/>
    <n v="0"/>
    <n v="0"/>
    <x v="6035"/>
    <x v="0"/>
    <x v="1"/>
    <x v="0"/>
    <s v="80.02.10.01"/>
    <x v="16"/>
    <x v="2"/>
    <x v="2"/>
    <s v="Outros"/>
    <s v="80.02.10"/>
    <s v="Retençoes Previdencia Social"/>
    <s v="80.02.10.01"/>
    <x v="37"/>
    <x v="0"/>
    <x v="1"/>
    <x v="0"/>
    <x v="1"/>
    <x v="2"/>
    <x v="2"/>
    <x v="0"/>
    <x v="13"/>
    <s v="1 - Dotação Anual"/>
    <x v="4"/>
    <n v="9999999"/>
    <x v="1"/>
    <n v="0"/>
    <x v="1"/>
    <n v="0"/>
    <x v="667"/>
    <m/>
    <x v="0"/>
    <x v="11"/>
    <m/>
    <s v="Retençoes Previdencia Social"/>
    <x v="1"/>
    <s v="RPS"/>
    <x v="0"/>
    <x v="1"/>
    <x v="1"/>
    <x v="1"/>
    <x v="0"/>
    <x v="0"/>
    <x v="0"/>
    <x v="0"/>
    <x v="0"/>
    <x v="0"/>
    <x v="0"/>
    <s v="Retençoes Previdencia Social"/>
    <x v="0"/>
    <x v="0"/>
    <x v="0"/>
    <x v="0"/>
    <x v="3"/>
    <x v="0"/>
    <x v="1"/>
    <x v="2"/>
    <x v="1"/>
    <x v="2"/>
    <x v="11"/>
    <x v="0"/>
    <m/>
  </r>
  <r>
    <x v="2"/>
    <n v="0"/>
    <n v="9999999"/>
    <n v="0"/>
    <n v="0"/>
    <x v="6035"/>
    <x v="0"/>
    <x v="0"/>
    <x v="0"/>
    <s v="80.02.10.02"/>
    <x v="42"/>
    <x v="2"/>
    <x v="2"/>
    <s v="Outros"/>
    <s v="80.02.10"/>
    <s v="Retençoes STAPS"/>
    <s v="80.02.10.02"/>
    <x v="62"/>
    <x v="0"/>
    <x v="5"/>
    <x v="13"/>
    <x v="1"/>
    <x v="2"/>
    <x v="0"/>
    <x v="0"/>
    <x v="13"/>
    <s v="1 - Dotação Anual"/>
    <x v="4"/>
    <n v="9999999"/>
    <x v="1"/>
    <n v="0"/>
    <x v="1"/>
    <n v="0"/>
    <x v="667"/>
    <m/>
    <x v="0"/>
    <x v="11"/>
    <m/>
    <s v="Retençoes STAPS"/>
    <x v="1"/>
    <s v="RSND"/>
    <x v="0"/>
    <x v="1"/>
    <x v="1"/>
    <x v="1"/>
    <x v="0"/>
    <x v="0"/>
    <x v="0"/>
    <x v="0"/>
    <x v="0"/>
    <x v="0"/>
    <x v="0"/>
    <s v="Retençoes STAPS"/>
    <x v="0"/>
    <x v="0"/>
    <x v="0"/>
    <x v="0"/>
    <x v="3"/>
    <x v="0"/>
    <x v="1"/>
    <x v="2"/>
    <x v="1"/>
    <x v="2"/>
    <x v="11"/>
    <x v="0"/>
    <m/>
  </r>
  <r>
    <x v="0"/>
    <n v="0"/>
    <n v="9999999"/>
    <n v="0"/>
    <n v="0"/>
    <x v="6035"/>
    <x v="0"/>
    <x v="1"/>
    <x v="0"/>
    <s v="80.02.10.02"/>
    <x v="42"/>
    <x v="2"/>
    <x v="2"/>
    <s v="Outros"/>
    <s v="80.02.10"/>
    <s v="Retençoes STAPS"/>
    <s v="80.02.10.02"/>
    <x v="67"/>
    <x v="0"/>
    <x v="1"/>
    <x v="0"/>
    <x v="1"/>
    <x v="2"/>
    <x v="2"/>
    <x v="0"/>
    <x v="13"/>
    <s v="1 - Dotação Anual"/>
    <x v="4"/>
    <n v="9999999"/>
    <x v="1"/>
    <n v="0"/>
    <x v="1"/>
    <n v="0"/>
    <x v="667"/>
    <m/>
    <x v="0"/>
    <x v="11"/>
    <m/>
    <s v="Retençoes STAPS"/>
    <x v="1"/>
    <s v="RSND"/>
    <x v="0"/>
    <x v="1"/>
    <x v="1"/>
    <x v="1"/>
    <x v="0"/>
    <x v="0"/>
    <x v="0"/>
    <x v="0"/>
    <x v="0"/>
    <x v="0"/>
    <x v="0"/>
    <s v="Retençoes STAPS"/>
    <x v="0"/>
    <x v="0"/>
    <x v="0"/>
    <x v="0"/>
    <x v="3"/>
    <x v="0"/>
    <x v="1"/>
    <x v="2"/>
    <x v="1"/>
    <x v="2"/>
    <x v="11"/>
    <x v="0"/>
    <m/>
  </r>
  <r>
    <x v="2"/>
    <n v="0"/>
    <n v="9999999"/>
    <n v="0"/>
    <n v="0"/>
    <x v="6035"/>
    <x v="0"/>
    <x v="0"/>
    <x v="0"/>
    <s v="80.02.10.03"/>
    <x v="43"/>
    <x v="2"/>
    <x v="2"/>
    <s v="Outros"/>
    <s v="80.02.10"/>
    <s v="Retençoes Pensao Alimenticia"/>
    <s v="80.02.10.03"/>
    <x v="63"/>
    <x v="0"/>
    <x v="5"/>
    <x v="13"/>
    <x v="1"/>
    <x v="2"/>
    <x v="0"/>
    <x v="0"/>
    <x v="13"/>
    <s v="1 - Dotação Anual"/>
    <x v="4"/>
    <n v="9999999"/>
    <x v="1"/>
    <n v="0"/>
    <x v="1"/>
    <n v="0"/>
    <x v="667"/>
    <m/>
    <x v="0"/>
    <x v="11"/>
    <m/>
    <s v="Retençoes Pensao Alimenticia"/>
    <x v="1"/>
    <s v="RPA"/>
    <x v="0"/>
    <x v="1"/>
    <x v="1"/>
    <x v="1"/>
    <x v="0"/>
    <x v="0"/>
    <x v="0"/>
    <x v="0"/>
    <x v="0"/>
    <x v="0"/>
    <x v="0"/>
    <s v="Retençoes Pensao Alimenticia"/>
    <x v="0"/>
    <x v="0"/>
    <x v="0"/>
    <x v="0"/>
    <x v="3"/>
    <x v="0"/>
    <x v="1"/>
    <x v="2"/>
    <x v="1"/>
    <x v="2"/>
    <x v="11"/>
    <x v="0"/>
    <m/>
  </r>
  <r>
    <x v="0"/>
    <n v="0"/>
    <n v="9999999"/>
    <n v="0"/>
    <n v="0"/>
    <x v="6035"/>
    <x v="0"/>
    <x v="1"/>
    <x v="0"/>
    <s v="80.02.10.03"/>
    <x v="43"/>
    <x v="2"/>
    <x v="2"/>
    <s v="Outros"/>
    <s v="80.02.10"/>
    <s v="Retençoes Pensao Alimenticia"/>
    <s v="80.02.10.03"/>
    <x v="68"/>
    <x v="0"/>
    <x v="1"/>
    <x v="0"/>
    <x v="1"/>
    <x v="2"/>
    <x v="2"/>
    <x v="0"/>
    <x v="13"/>
    <s v="1 - Dotação Anual"/>
    <x v="4"/>
    <n v="9999999"/>
    <x v="1"/>
    <n v="0"/>
    <x v="1"/>
    <n v="0"/>
    <x v="667"/>
    <m/>
    <x v="0"/>
    <x v="11"/>
    <m/>
    <s v="Retençoes Pensao Alimenticia"/>
    <x v="1"/>
    <s v="RPA"/>
    <x v="0"/>
    <x v="1"/>
    <x v="1"/>
    <x v="1"/>
    <x v="0"/>
    <x v="0"/>
    <x v="0"/>
    <x v="0"/>
    <x v="0"/>
    <x v="0"/>
    <x v="0"/>
    <s v="Retençoes Pensao Alimenticia"/>
    <x v="0"/>
    <x v="0"/>
    <x v="0"/>
    <x v="0"/>
    <x v="3"/>
    <x v="0"/>
    <x v="1"/>
    <x v="2"/>
    <x v="1"/>
    <x v="2"/>
    <x v="11"/>
    <x v="0"/>
    <m/>
  </r>
  <r>
    <x v="2"/>
    <n v="0"/>
    <n v="9999999"/>
    <n v="0"/>
    <n v="0"/>
    <x v="6035"/>
    <x v="0"/>
    <x v="0"/>
    <x v="0"/>
    <s v="80.02.10.16"/>
    <x v="69"/>
    <x v="2"/>
    <x v="2"/>
    <s v="Outros"/>
    <s v="80.02.10"/>
    <s v="Retençoes Penas Disciplinares"/>
    <s v="80.02.10.16"/>
    <x v="27"/>
    <x v="0"/>
    <x v="5"/>
    <x v="8"/>
    <x v="1"/>
    <x v="2"/>
    <x v="0"/>
    <x v="0"/>
    <x v="13"/>
    <s v="1 - Dotação Anual"/>
    <x v="4"/>
    <n v="9999999"/>
    <x v="1"/>
    <n v="0"/>
    <x v="1"/>
    <n v="0"/>
    <x v="667"/>
    <m/>
    <x v="0"/>
    <x v="11"/>
    <m/>
    <s v="Retençoes Penas Disciplinares"/>
    <x v="1"/>
    <s v="RPD"/>
    <x v="0"/>
    <x v="1"/>
    <x v="1"/>
    <x v="1"/>
    <x v="0"/>
    <x v="0"/>
    <x v="0"/>
    <x v="0"/>
    <x v="0"/>
    <x v="0"/>
    <x v="0"/>
    <s v="Retençoes Penas Disciplinares"/>
    <x v="0"/>
    <x v="0"/>
    <x v="0"/>
    <x v="0"/>
    <x v="3"/>
    <x v="0"/>
    <x v="1"/>
    <x v="2"/>
    <x v="1"/>
    <x v="2"/>
    <x v="11"/>
    <x v="0"/>
    <m/>
  </r>
  <r>
    <x v="0"/>
    <n v="0"/>
    <n v="9999999"/>
    <n v="0"/>
    <n v="0"/>
    <x v="6035"/>
    <x v="0"/>
    <x v="1"/>
    <x v="0"/>
    <s v="80.02.10.16"/>
    <x v="69"/>
    <x v="2"/>
    <x v="2"/>
    <s v="Outros"/>
    <s v="80.02.10"/>
    <s v="Retençoes Penas Disciplinares"/>
    <s v="80.02.10.16"/>
    <x v="34"/>
    <x v="0"/>
    <x v="1"/>
    <x v="9"/>
    <x v="1"/>
    <x v="2"/>
    <x v="2"/>
    <x v="0"/>
    <x v="13"/>
    <s v="1 - Dotação Anual"/>
    <x v="4"/>
    <n v="9999999"/>
    <x v="1"/>
    <n v="0"/>
    <x v="1"/>
    <n v="0"/>
    <x v="667"/>
    <m/>
    <x v="0"/>
    <x v="11"/>
    <m/>
    <s v="Retençoes Penas Disciplinares"/>
    <x v="1"/>
    <s v="RPD"/>
    <x v="0"/>
    <x v="1"/>
    <x v="1"/>
    <x v="1"/>
    <x v="0"/>
    <x v="0"/>
    <x v="0"/>
    <x v="0"/>
    <x v="0"/>
    <x v="0"/>
    <x v="0"/>
    <s v="Retençoes Penas Disciplinares"/>
    <x v="0"/>
    <x v="0"/>
    <x v="0"/>
    <x v="0"/>
    <x v="3"/>
    <x v="0"/>
    <x v="1"/>
    <x v="2"/>
    <x v="1"/>
    <x v="2"/>
    <x v="11"/>
    <x v="0"/>
    <m/>
  </r>
  <r>
    <x v="0"/>
    <n v="0"/>
    <n v="300000"/>
    <n v="0"/>
    <n v="0"/>
    <x v="6035"/>
    <x v="0"/>
    <x v="0"/>
    <x v="0"/>
    <s v="03.16.01"/>
    <x v="38"/>
    <x v="0"/>
    <x v="0"/>
    <s v="Assembleia Municipal"/>
    <s v="03.16.01"/>
    <s v="Assembleia Municipal"/>
    <s v="03.16.01"/>
    <x v="3"/>
    <x v="0"/>
    <x v="0"/>
    <x v="1"/>
    <x v="0"/>
    <x v="0"/>
    <x v="0"/>
    <x v="0"/>
    <x v="13"/>
    <s v="1 - Dotação Anual"/>
    <x v="4"/>
    <n v="300000"/>
    <x v="1"/>
    <n v="100000"/>
    <x v="1"/>
    <n v="0"/>
    <x v="667"/>
    <m/>
    <x v="0"/>
    <x v="11"/>
    <m/>
    <s v="Assembleia Municipal"/>
    <x v="1"/>
    <s v="AM"/>
    <x v="0"/>
    <x v="1"/>
    <x v="1"/>
    <x v="1"/>
    <x v="0"/>
    <x v="0"/>
    <x v="0"/>
    <x v="0"/>
    <x v="0"/>
    <x v="0"/>
    <x v="0"/>
    <s v="Assembleia Municipal"/>
    <x v="0"/>
    <x v="0"/>
    <x v="0"/>
    <x v="0"/>
    <x v="3"/>
    <x v="0"/>
    <x v="1"/>
    <x v="2"/>
    <x v="1"/>
    <x v="2"/>
    <x v="11"/>
    <x v="0"/>
    <m/>
  </r>
  <r>
    <x v="0"/>
    <n v="0"/>
    <n v="150000"/>
    <n v="0"/>
    <n v="0"/>
    <x v="6035"/>
    <x v="0"/>
    <x v="0"/>
    <x v="0"/>
    <s v="03.16.01"/>
    <x v="38"/>
    <x v="0"/>
    <x v="0"/>
    <s v="Assembleia Municipal"/>
    <s v="03.16.01"/>
    <s v="Assembleia Municipal"/>
    <s v="03.16.01"/>
    <x v="116"/>
    <x v="0"/>
    <x v="0"/>
    <x v="1"/>
    <x v="0"/>
    <x v="0"/>
    <x v="0"/>
    <x v="0"/>
    <x v="13"/>
    <s v="1 - Dotação Anual"/>
    <x v="4"/>
    <n v="150000"/>
    <x v="1"/>
    <n v="0"/>
    <x v="1"/>
    <n v="50000"/>
    <x v="667"/>
    <m/>
    <x v="0"/>
    <x v="11"/>
    <m/>
    <s v="Assembleia Municipal"/>
    <x v="1"/>
    <s v="AM"/>
    <x v="0"/>
    <x v="1"/>
    <x v="1"/>
    <x v="1"/>
    <x v="0"/>
    <x v="0"/>
    <x v="0"/>
    <x v="0"/>
    <x v="0"/>
    <x v="0"/>
    <x v="0"/>
    <s v="Assembleia Municipal"/>
    <x v="0"/>
    <x v="0"/>
    <x v="0"/>
    <x v="0"/>
    <x v="3"/>
    <x v="0"/>
    <x v="1"/>
    <x v="2"/>
    <x v="1"/>
    <x v="2"/>
    <x v="11"/>
    <x v="0"/>
    <m/>
  </r>
  <r>
    <x v="0"/>
    <n v="0"/>
    <n v="600000"/>
    <n v="0"/>
    <n v="0"/>
    <x v="6035"/>
    <x v="0"/>
    <x v="0"/>
    <x v="0"/>
    <s v="03.16.01"/>
    <x v="38"/>
    <x v="0"/>
    <x v="0"/>
    <s v="Assembleia Municipal"/>
    <s v="03.16.01"/>
    <s v="Assembleia Municipal"/>
    <s v="03.16.01"/>
    <x v="58"/>
    <x v="0"/>
    <x v="0"/>
    <x v="1"/>
    <x v="0"/>
    <x v="0"/>
    <x v="0"/>
    <x v="0"/>
    <x v="13"/>
    <s v="1 - Dotação Anual"/>
    <x v="4"/>
    <n v="600000"/>
    <x v="1"/>
    <n v="0"/>
    <x v="1"/>
    <n v="0"/>
    <x v="667"/>
    <m/>
    <x v="0"/>
    <x v="11"/>
    <m/>
    <s v="Assembleia Municipal"/>
    <x v="1"/>
    <s v="AM"/>
    <x v="0"/>
    <x v="1"/>
    <x v="1"/>
    <x v="1"/>
    <x v="0"/>
    <x v="0"/>
    <x v="0"/>
    <x v="0"/>
    <x v="0"/>
    <x v="0"/>
    <x v="0"/>
    <s v="Assembleia Municipal"/>
    <x v="0"/>
    <x v="0"/>
    <x v="0"/>
    <x v="0"/>
    <x v="3"/>
    <x v="0"/>
    <x v="1"/>
    <x v="2"/>
    <x v="1"/>
    <x v="2"/>
    <x v="11"/>
    <x v="0"/>
    <m/>
  </r>
  <r>
    <x v="0"/>
    <n v="0"/>
    <n v="40800"/>
    <n v="0"/>
    <n v="0"/>
    <x v="6035"/>
    <x v="0"/>
    <x v="0"/>
    <x v="0"/>
    <s v="03.16.01"/>
    <x v="38"/>
    <x v="0"/>
    <x v="0"/>
    <s v="Assembleia Municipal"/>
    <s v="03.16.01"/>
    <s v="Assembleia Municipal"/>
    <s v="03.16.01"/>
    <x v="31"/>
    <x v="0"/>
    <x v="0"/>
    <x v="1"/>
    <x v="0"/>
    <x v="0"/>
    <x v="0"/>
    <x v="0"/>
    <x v="13"/>
    <s v="1 - Dotação Anual"/>
    <x v="4"/>
    <n v="40800"/>
    <x v="1"/>
    <n v="6000"/>
    <x v="1"/>
    <n v="0"/>
    <x v="667"/>
    <m/>
    <x v="0"/>
    <x v="11"/>
    <m/>
    <s v="Assembleia Municipal"/>
    <x v="1"/>
    <s v="AM"/>
    <x v="0"/>
    <x v="1"/>
    <x v="1"/>
    <x v="1"/>
    <x v="0"/>
    <x v="0"/>
    <x v="0"/>
    <x v="0"/>
    <x v="0"/>
    <x v="0"/>
    <x v="0"/>
    <s v="Assembleia Municipal"/>
    <x v="0"/>
    <x v="0"/>
    <x v="0"/>
    <x v="0"/>
    <x v="3"/>
    <x v="0"/>
    <x v="1"/>
    <x v="2"/>
    <x v="1"/>
    <x v="2"/>
    <x v="11"/>
    <x v="0"/>
    <m/>
  </r>
  <r>
    <x v="0"/>
    <n v="0"/>
    <n v="36000"/>
    <n v="0"/>
    <n v="0"/>
    <x v="6035"/>
    <x v="0"/>
    <x v="0"/>
    <x v="0"/>
    <s v="03.16.01"/>
    <x v="38"/>
    <x v="0"/>
    <x v="0"/>
    <s v="Assembleia Municipal"/>
    <s v="03.16.01"/>
    <s v="Assembleia Municipal"/>
    <s v="03.16.01"/>
    <x v="117"/>
    <x v="0"/>
    <x v="0"/>
    <x v="0"/>
    <x v="0"/>
    <x v="0"/>
    <x v="0"/>
    <x v="0"/>
    <x v="13"/>
    <s v="1 - Dotação Anual"/>
    <x v="4"/>
    <n v="36000"/>
    <x v="1"/>
    <n v="0"/>
    <x v="1"/>
    <n v="0"/>
    <x v="667"/>
    <m/>
    <x v="0"/>
    <x v="11"/>
    <m/>
    <s v="Assembleia Municipal"/>
    <x v="1"/>
    <s v="AM"/>
    <x v="0"/>
    <x v="1"/>
    <x v="1"/>
    <x v="1"/>
    <x v="0"/>
    <x v="0"/>
    <x v="0"/>
    <x v="0"/>
    <x v="0"/>
    <x v="0"/>
    <x v="0"/>
    <s v="Assembleia Municipal"/>
    <x v="0"/>
    <x v="0"/>
    <x v="0"/>
    <x v="0"/>
    <x v="3"/>
    <x v="0"/>
    <x v="1"/>
    <x v="2"/>
    <x v="1"/>
    <x v="2"/>
    <x v="11"/>
    <x v="0"/>
    <m/>
  </r>
  <r>
    <x v="0"/>
    <n v="0"/>
    <n v="200000"/>
    <n v="0"/>
    <n v="0"/>
    <x v="6035"/>
    <x v="0"/>
    <x v="0"/>
    <x v="0"/>
    <s v="03.16.01"/>
    <x v="38"/>
    <x v="0"/>
    <x v="0"/>
    <s v="Assembleia Municipal"/>
    <s v="03.16.01"/>
    <s v="Assembleia Municipal"/>
    <s v="03.16.01"/>
    <x v="38"/>
    <x v="0"/>
    <x v="0"/>
    <x v="0"/>
    <x v="0"/>
    <x v="0"/>
    <x v="0"/>
    <x v="0"/>
    <x v="13"/>
    <s v="1 - Dotação Anual"/>
    <x v="4"/>
    <n v="200000"/>
    <x v="1"/>
    <n v="0"/>
    <x v="1"/>
    <n v="174969"/>
    <x v="667"/>
    <m/>
    <x v="0"/>
    <x v="11"/>
    <m/>
    <s v="Assembleia Municipal"/>
    <x v="1"/>
    <s v="AM"/>
    <x v="0"/>
    <x v="1"/>
    <x v="1"/>
    <x v="1"/>
    <x v="0"/>
    <x v="0"/>
    <x v="0"/>
    <x v="0"/>
    <x v="0"/>
    <x v="0"/>
    <x v="0"/>
    <s v="Assembleia Municipal"/>
    <x v="0"/>
    <x v="0"/>
    <x v="0"/>
    <x v="0"/>
    <x v="3"/>
    <x v="0"/>
    <x v="1"/>
    <x v="2"/>
    <x v="1"/>
    <x v="2"/>
    <x v="11"/>
    <x v="0"/>
    <m/>
  </r>
  <r>
    <x v="0"/>
    <n v="0"/>
    <n v="900000"/>
    <n v="0"/>
    <n v="0"/>
    <x v="6035"/>
    <x v="0"/>
    <x v="0"/>
    <x v="0"/>
    <s v="03.16.01"/>
    <x v="38"/>
    <x v="0"/>
    <x v="0"/>
    <s v="Assembleia Municipal"/>
    <s v="03.16.01"/>
    <s v="Assembleia Municipal"/>
    <s v="03.16.01"/>
    <x v="64"/>
    <x v="0"/>
    <x v="0"/>
    <x v="0"/>
    <x v="0"/>
    <x v="0"/>
    <x v="0"/>
    <x v="0"/>
    <x v="13"/>
    <s v="1 - Dotação Anual"/>
    <x v="4"/>
    <n v="900000"/>
    <x v="1"/>
    <n v="0"/>
    <x v="1"/>
    <n v="720000"/>
    <x v="667"/>
    <m/>
    <x v="0"/>
    <x v="11"/>
    <m/>
    <s v="Assembleia Municipal"/>
    <x v="1"/>
    <s v="AM"/>
    <x v="0"/>
    <x v="1"/>
    <x v="1"/>
    <x v="1"/>
    <x v="0"/>
    <x v="0"/>
    <x v="0"/>
    <x v="0"/>
    <x v="0"/>
    <x v="0"/>
    <x v="0"/>
    <s v="Assembleia Municipal"/>
    <x v="0"/>
    <x v="0"/>
    <x v="0"/>
    <x v="0"/>
    <x v="3"/>
    <x v="0"/>
    <x v="1"/>
    <x v="2"/>
    <x v="1"/>
    <x v="2"/>
    <x v="11"/>
    <x v="0"/>
    <m/>
  </r>
  <r>
    <x v="0"/>
    <n v="0"/>
    <n v="1289280"/>
    <n v="0"/>
    <n v="0"/>
    <x v="6035"/>
    <x v="0"/>
    <x v="0"/>
    <x v="0"/>
    <s v="03.16.01"/>
    <x v="38"/>
    <x v="0"/>
    <x v="0"/>
    <s v="Assembleia Municipal"/>
    <s v="03.16.01"/>
    <s v="Assembleia Municipal"/>
    <s v="03.16.01"/>
    <x v="49"/>
    <x v="0"/>
    <x v="0"/>
    <x v="0"/>
    <x v="1"/>
    <x v="0"/>
    <x v="0"/>
    <x v="0"/>
    <x v="13"/>
    <s v="1 - Dotação Anual"/>
    <x v="4"/>
    <n v="1289280"/>
    <x v="1"/>
    <n v="6000"/>
    <x v="1"/>
    <n v="3000"/>
    <x v="667"/>
    <m/>
    <x v="0"/>
    <x v="11"/>
    <m/>
    <s v="Assembleia Municipal"/>
    <x v="1"/>
    <s v="AM"/>
    <x v="0"/>
    <x v="1"/>
    <x v="1"/>
    <x v="1"/>
    <x v="0"/>
    <x v="0"/>
    <x v="0"/>
    <x v="0"/>
    <x v="0"/>
    <x v="0"/>
    <x v="0"/>
    <s v="Assembleia Municipal"/>
    <x v="0"/>
    <x v="0"/>
    <x v="0"/>
    <x v="0"/>
    <x v="3"/>
    <x v="0"/>
    <x v="1"/>
    <x v="2"/>
    <x v="1"/>
    <x v="2"/>
    <x v="11"/>
    <x v="0"/>
    <m/>
  </r>
  <r>
    <x v="0"/>
    <n v="0"/>
    <n v="800000"/>
    <n v="0"/>
    <n v="0"/>
    <x v="6035"/>
    <x v="0"/>
    <x v="0"/>
    <x v="0"/>
    <s v="03.16.02"/>
    <x v="3"/>
    <x v="0"/>
    <x v="0"/>
    <s v="Gabinete do Presidente"/>
    <s v="03.16.02"/>
    <s v="Gabinete do Presidente"/>
    <s v="03.16.02"/>
    <x v="3"/>
    <x v="0"/>
    <x v="0"/>
    <x v="1"/>
    <x v="0"/>
    <x v="0"/>
    <x v="0"/>
    <x v="0"/>
    <x v="13"/>
    <s v="1 - Dotação Anual"/>
    <x v="4"/>
    <n v="800000"/>
    <x v="1"/>
    <n v="0"/>
    <x v="1"/>
    <n v="450000"/>
    <x v="667"/>
    <m/>
    <x v="0"/>
    <x v="11"/>
    <m/>
    <s v="Gabinete do Presidente"/>
    <x v="1"/>
    <m/>
    <x v="0"/>
    <x v="1"/>
    <x v="1"/>
    <x v="1"/>
    <x v="0"/>
    <x v="0"/>
    <x v="0"/>
    <x v="0"/>
    <x v="0"/>
    <x v="0"/>
    <x v="0"/>
    <s v="Gabinete do Presidente"/>
    <x v="0"/>
    <x v="0"/>
    <x v="0"/>
    <x v="0"/>
    <x v="3"/>
    <x v="0"/>
    <x v="1"/>
    <x v="2"/>
    <x v="1"/>
    <x v="2"/>
    <x v="11"/>
    <x v="0"/>
    <m/>
  </r>
  <r>
    <x v="0"/>
    <n v="0"/>
    <n v="400000"/>
    <n v="0"/>
    <n v="0"/>
    <x v="6035"/>
    <x v="0"/>
    <x v="0"/>
    <x v="0"/>
    <s v="03.16.02"/>
    <x v="3"/>
    <x v="0"/>
    <x v="0"/>
    <s v="Gabinete do Presidente"/>
    <s v="03.16.02"/>
    <s v="Gabinete do Presidente"/>
    <s v="03.16.02"/>
    <x v="116"/>
    <x v="0"/>
    <x v="0"/>
    <x v="1"/>
    <x v="0"/>
    <x v="0"/>
    <x v="0"/>
    <x v="0"/>
    <x v="13"/>
    <s v="1 - Dotação Anual"/>
    <x v="4"/>
    <n v="400000"/>
    <x v="1"/>
    <n v="0"/>
    <x v="1"/>
    <n v="391000"/>
    <x v="667"/>
    <m/>
    <x v="0"/>
    <x v="11"/>
    <m/>
    <s v="Gabinete do Presidente"/>
    <x v="1"/>
    <m/>
    <x v="0"/>
    <x v="1"/>
    <x v="1"/>
    <x v="1"/>
    <x v="0"/>
    <x v="0"/>
    <x v="0"/>
    <x v="0"/>
    <x v="0"/>
    <x v="0"/>
    <x v="0"/>
    <s v="Gabinete do Presidente"/>
    <x v="0"/>
    <x v="0"/>
    <x v="0"/>
    <x v="0"/>
    <x v="3"/>
    <x v="0"/>
    <x v="1"/>
    <x v="2"/>
    <x v="1"/>
    <x v="2"/>
    <x v="11"/>
    <x v="0"/>
    <m/>
  </r>
  <r>
    <x v="0"/>
    <n v="0"/>
    <n v="163200"/>
    <n v="0"/>
    <n v="0"/>
    <x v="6035"/>
    <x v="0"/>
    <x v="0"/>
    <x v="0"/>
    <s v="03.16.02"/>
    <x v="3"/>
    <x v="0"/>
    <x v="0"/>
    <s v="Gabinete do Presidente"/>
    <s v="03.16.02"/>
    <s v="Gabinete do Presidente"/>
    <s v="03.16.02"/>
    <x v="31"/>
    <x v="0"/>
    <x v="0"/>
    <x v="1"/>
    <x v="0"/>
    <x v="0"/>
    <x v="0"/>
    <x v="0"/>
    <x v="13"/>
    <s v="1 - Dotação Anual"/>
    <x v="4"/>
    <n v="163200"/>
    <x v="1"/>
    <n v="34200"/>
    <x v="1"/>
    <n v="0"/>
    <x v="667"/>
    <m/>
    <x v="0"/>
    <x v="11"/>
    <m/>
    <s v="Gabinete do Presidente"/>
    <x v="1"/>
    <m/>
    <x v="0"/>
    <x v="1"/>
    <x v="1"/>
    <x v="1"/>
    <x v="0"/>
    <x v="0"/>
    <x v="0"/>
    <x v="0"/>
    <x v="0"/>
    <x v="0"/>
    <x v="0"/>
    <s v="Gabinete do Presidente"/>
    <x v="0"/>
    <x v="0"/>
    <x v="0"/>
    <x v="0"/>
    <x v="3"/>
    <x v="0"/>
    <x v="1"/>
    <x v="2"/>
    <x v="1"/>
    <x v="2"/>
    <x v="11"/>
    <x v="0"/>
    <m/>
  </r>
  <r>
    <x v="0"/>
    <n v="0"/>
    <n v="0"/>
    <n v="0"/>
    <n v="0"/>
    <x v="6035"/>
    <x v="0"/>
    <x v="0"/>
    <x v="0"/>
    <s v="03.16.02"/>
    <x v="3"/>
    <x v="0"/>
    <x v="0"/>
    <s v="Gabinete do Presidente"/>
    <s v="03.16.02"/>
    <s v="Gabinete do Presidente"/>
    <s v="03.16.02"/>
    <x v="29"/>
    <x v="0"/>
    <x v="0"/>
    <x v="0"/>
    <x v="0"/>
    <x v="0"/>
    <x v="0"/>
    <x v="0"/>
    <x v="13"/>
    <s v="1 - Dotação Anual"/>
    <x v="4"/>
    <n v="0"/>
    <x v="1"/>
    <n v="1000"/>
    <x v="1"/>
    <n v="0"/>
    <x v="667"/>
    <m/>
    <x v="0"/>
    <x v="11"/>
    <m/>
    <s v="Gabinete do Presidente"/>
    <x v="1"/>
    <m/>
    <x v="0"/>
    <x v="1"/>
    <x v="1"/>
    <x v="1"/>
    <x v="0"/>
    <x v="0"/>
    <x v="0"/>
    <x v="0"/>
    <x v="0"/>
    <x v="0"/>
    <x v="0"/>
    <s v="Gabinete do Presidente"/>
    <x v="0"/>
    <x v="0"/>
    <x v="0"/>
    <x v="0"/>
    <x v="3"/>
    <x v="0"/>
    <x v="1"/>
    <x v="2"/>
    <x v="1"/>
    <x v="2"/>
    <x v="11"/>
    <x v="0"/>
    <m/>
  </r>
  <r>
    <x v="0"/>
    <n v="0"/>
    <n v="200000"/>
    <n v="0"/>
    <n v="0"/>
    <x v="6035"/>
    <x v="0"/>
    <x v="0"/>
    <x v="0"/>
    <s v="03.16.02"/>
    <x v="3"/>
    <x v="0"/>
    <x v="0"/>
    <s v="Gabinete do Presidente"/>
    <s v="03.16.02"/>
    <s v="Gabinete do Presidente"/>
    <s v="03.16.02"/>
    <x v="38"/>
    <x v="0"/>
    <x v="0"/>
    <x v="0"/>
    <x v="0"/>
    <x v="0"/>
    <x v="0"/>
    <x v="0"/>
    <x v="13"/>
    <s v="1 - Dotação Anual"/>
    <x v="4"/>
    <n v="200000"/>
    <x v="1"/>
    <n v="0"/>
    <x v="1"/>
    <n v="180000"/>
    <x v="667"/>
    <m/>
    <x v="0"/>
    <x v="11"/>
    <m/>
    <s v="Gabinete do Presidente"/>
    <x v="1"/>
    <m/>
    <x v="0"/>
    <x v="1"/>
    <x v="1"/>
    <x v="1"/>
    <x v="0"/>
    <x v="0"/>
    <x v="0"/>
    <x v="0"/>
    <x v="0"/>
    <x v="0"/>
    <x v="0"/>
    <s v="Gabinete do Presidente"/>
    <x v="0"/>
    <x v="0"/>
    <x v="0"/>
    <x v="0"/>
    <x v="3"/>
    <x v="0"/>
    <x v="1"/>
    <x v="2"/>
    <x v="1"/>
    <x v="2"/>
    <x v="11"/>
    <x v="0"/>
    <m/>
  </r>
  <r>
    <x v="0"/>
    <n v="0"/>
    <n v="244800"/>
    <n v="0"/>
    <n v="0"/>
    <x v="6035"/>
    <x v="0"/>
    <x v="0"/>
    <x v="0"/>
    <s v="03.16.02"/>
    <x v="3"/>
    <x v="0"/>
    <x v="0"/>
    <s v="Gabinete do Presidente"/>
    <s v="03.16.02"/>
    <s v="Gabinete do Presidente"/>
    <s v="03.16.02"/>
    <x v="59"/>
    <x v="0"/>
    <x v="0"/>
    <x v="0"/>
    <x v="0"/>
    <x v="0"/>
    <x v="0"/>
    <x v="0"/>
    <x v="13"/>
    <s v="1 - Dotação Anual"/>
    <x v="4"/>
    <n v="244800"/>
    <x v="1"/>
    <n v="50320"/>
    <x v="1"/>
    <n v="0"/>
    <x v="667"/>
    <m/>
    <x v="0"/>
    <x v="11"/>
    <m/>
    <s v="Gabinete do Presidente"/>
    <x v="1"/>
    <m/>
    <x v="0"/>
    <x v="1"/>
    <x v="1"/>
    <x v="1"/>
    <x v="0"/>
    <x v="0"/>
    <x v="0"/>
    <x v="0"/>
    <x v="0"/>
    <x v="0"/>
    <x v="0"/>
    <s v="Gabinete do Presidente"/>
    <x v="0"/>
    <x v="0"/>
    <x v="0"/>
    <x v="0"/>
    <x v="3"/>
    <x v="0"/>
    <x v="1"/>
    <x v="2"/>
    <x v="1"/>
    <x v="2"/>
    <x v="11"/>
    <x v="0"/>
    <m/>
  </r>
  <r>
    <x v="0"/>
    <n v="0"/>
    <n v="7997444"/>
    <n v="0"/>
    <n v="0"/>
    <x v="6035"/>
    <x v="0"/>
    <x v="0"/>
    <x v="0"/>
    <s v="03.16.02"/>
    <x v="3"/>
    <x v="0"/>
    <x v="0"/>
    <s v="Gabinete do Presidente"/>
    <s v="03.16.02"/>
    <s v="Gabinete do Presidente"/>
    <s v="03.16.02"/>
    <x v="49"/>
    <x v="0"/>
    <x v="0"/>
    <x v="0"/>
    <x v="1"/>
    <x v="0"/>
    <x v="0"/>
    <x v="0"/>
    <x v="13"/>
    <s v="1 - Dotação Anual"/>
    <x v="4"/>
    <n v="7997444"/>
    <x v="1"/>
    <n v="0"/>
    <x v="1"/>
    <n v="4662200"/>
    <x v="667"/>
    <m/>
    <x v="0"/>
    <x v="11"/>
    <m/>
    <s v="Gabinete do Presidente"/>
    <x v="1"/>
    <m/>
    <x v="0"/>
    <x v="1"/>
    <x v="1"/>
    <x v="1"/>
    <x v="0"/>
    <x v="0"/>
    <x v="0"/>
    <x v="0"/>
    <x v="0"/>
    <x v="0"/>
    <x v="0"/>
    <s v="Gabinete do Presidente"/>
    <x v="0"/>
    <x v="0"/>
    <x v="0"/>
    <x v="0"/>
    <x v="3"/>
    <x v="0"/>
    <x v="1"/>
    <x v="2"/>
    <x v="1"/>
    <x v="2"/>
    <x v="11"/>
    <x v="0"/>
    <m/>
  </r>
  <r>
    <x v="0"/>
    <n v="0"/>
    <n v="840000"/>
    <n v="0"/>
    <n v="0"/>
    <x v="6035"/>
    <x v="0"/>
    <x v="0"/>
    <x v="0"/>
    <s v="03.16.02"/>
    <x v="3"/>
    <x v="0"/>
    <x v="0"/>
    <s v="Gabinete do Presidente"/>
    <s v="03.16.02"/>
    <s v="Gabinete do Presidente"/>
    <s v="03.16.02"/>
    <x v="28"/>
    <x v="0"/>
    <x v="0"/>
    <x v="0"/>
    <x v="0"/>
    <x v="0"/>
    <x v="0"/>
    <x v="0"/>
    <x v="13"/>
    <s v="1 - Dotação Anual"/>
    <x v="4"/>
    <n v="840000"/>
    <x v="1"/>
    <n v="172662"/>
    <x v="1"/>
    <n v="0"/>
    <x v="667"/>
    <m/>
    <x v="0"/>
    <x v="11"/>
    <m/>
    <s v="Gabinete do Presidente"/>
    <x v="1"/>
    <m/>
    <x v="0"/>
    <x v="1"/>
    <x v="1"/>
    <x v="1"/>
    <x v="0"/>
    <x v="0"/>
    <x v="0"/>
    <x v="0"/>
    <x v="0"/>
    <x v="0"/>
    <x v="0"/>
    <s v="Gabinete do Presidente"/>
    <x v="0"/>
    <x v="0"/>
    <x v="0"/>
    <x v="0"/>
    <x v="3"/>
    <x v="0"/>
    <x v="1"/>
    <x v="2"/>
    <x v="1"/>
    <x v="2"/>
    <x v="11"/>
    <x v="0"/>
    <m/>
  </r>
  <r>
    <x v="0"/>
    <n v="0"/>
    <n v="15000"/>
    <n v="0"/>
    <n v="0"/>
    <x v="6035"/>
    <x v="0"/>
    <x v="0"/>
    <x v="0"/>
    <s v="03.16.10"/>
    <x v="39"/>
    <x v="0"/>
    <x v="0"/>
    <s v="Delegações Municipais "/>
    <s v="03.16.10"/>
    <s v="Delegações Municipais "/>
    <s v="03.16.10"/>
    <x v="3"/>
    <x v="0"/>
    <x v="0"/>
    <x v="1"/>
    <x v="0"/>
    <x v="0"/>
    <x v="0"/>
    <x v="0"/>
    <x v="13"/>
    <s v="1 - Dotação Anual"/>
    <x v="4"/>
    <n v="15000"/>
    <x v="1"/>
    <n v="0"/>
    <x v="1"/>
    <n v="0"/>
    <x v="667"/>
    <m/>
    <x v="0"/>
    <x v="11"/>
    <m/>
    <s v="Delegações Municipais "/>
    <x v="1"/>
    <m/>
    <x v="0"/>
    <x v="1"/>
    <x v="1"/>
    <x v="1"/>
    <x v="0"/>
    <x v="0"/>
    <x v="0"/>
    <x v="0"/>
    <x v="0"/>
    <x v="0"/>
    <x v="0"/>
    <s v="Delegações Municipais "/>
    <x v="0"/>
    <x v="0"/>
    <x v="0"/>
    <x v="0"/>
    <x v="3"/>
    <x v="0"/>
    <x v="1"/>
    <x v="2"/>
    <x v="1"/>
    <x v="2"/>
    <x v="11"/>
    <x v="0"/>
    <m/>
  </r>
  <r>
    <x v="0"/>
    <n v="0"/>
    <n v="10000"/>
    <n v="0"/>
    <n v="0"/>
    <x v="6035"/>
    <x v="0"/>
    <x v="0"/>
    <x v="0"/>
    <s v="03.16.10"/>
    <x v="39"/>
    <x v="0"/>
    <x v="0"/>
    <s v="Delegações Municipais "/>
    <s v="03.16.10"/>
    <s v="Delegações Municipais "/>
    <s v="03.16.10"/>
    <x v="118"/>
    <x v="0"/>
    <x v="0"/>
    <x v="1"/>
    <x v="0"/>
    <x v="0"/>
    <x v="0"/>
    <x v="0"/>
    <x v="13"/>
    <s v="1 - Dotação Anual"/>
    <x v="4"/>
    <n v="10000"/>
    <x v="1"/>
    <n v="0"/>
    <x v="1"/>
    <n v="0"/>
    <x v="667"/>
    <m/>
    <x v="0"/>
    <x v="11"/>
    <m/>
    <s v="Delegações Municipais "/>
    <x v="1"/>
    <m/>
    <x v="0"/>
    <x v="1"/>
    <x v="1"/>
    <x v="1"/>
    <x v="0"/>
    <x v="0"/>
    <x v="0"/>
    <x v="0"/>
    <x v="0"/>
    <x v="0"/>
    <x v="0"/>
    <s v="Delegações Municipais "/>
    <x v="0"/>
    <x v="0"/>
    <x v="0"/>
    <x v="0"/>
    <x v="3"/>
    <x v="0"/>
    <x v="1"/>
    <x v="2"/>
    <x v="1"/>
    <x v="2"/>
    <x v="11"/>
    <x v="0"/>
    <m/>
  </r>
  <r>
    <x v="0"/>
    <n v="0"/>
    <n v="250000"/>
    <n v="0"/>
    <n v="0"/>
    <x v="6035"/>
    <x v="0"/>
    <x v="0"/>
    <x v="0"/>
    <s v="03.16.10"/>
    <x v="39"/>
    <x v="0"/>
    <x v="0"/>
    <s v="Delegações Municipais "/>
    <s v="03.16.10"/>
    <s v="Delegações Municipais "/>
    <s v="03.16.10"/>
    <x v="33"/>
    <x v="0"/>
    <x v="0"/>
    <x v="0"/>
    <x v="0"/>
    <x v="0"/>
    <x v="0"/>
    <x v="0"/>
    <x v="13"/>
    <s v="1 - Dotação Anual"/>
    <x v="4"/>
    <n v="250000"/>
    <x v="1"/>
    <n v="0"/>
    <x v="1"/>
    <n v="0"/>
    <x v="667"/>
    <m/>
    <x v="0"/>
    <x v="11"/>
    <m/>
    <s v="Delegações Municipais "/>
    <x v="1"/>
    <m/>
    <x v="0"/>
    <x v="1"/>
    <x v="1"/>
    <x v="1"/>
    <x v="0"/>
    <x v="0"/>
    <x v="0"/>
    <x v="0"/>
    <x v="0"/>
    <x v="0"/>
    <x v="0"/>
    <s v="Delegações Municipais "/>
    <x v="0"/>
    <x v="0"/>
    <x v="0"/>
    <x v="0"/>
    <x v="3"/>
    <x v="0"/>
    <x v="1"/>
    <x v="2"/>
    <x v="1"/>
    <x v="2"/>
    <x v="11"/>
    <x v="0"/>
    <m/>
  </r>
  <r>
    <x v="0"/>
    <n v="0"/>
    <n v="15000"/>
    <n v="0"/>
    <n v="0"/>
    <x v="6035"/>
    <x v="0"/>
    <x v="0"/>
    <x v="0"/>
    <s v="03.16.10"/>
    <x v="39"/>
    <x v="0"/>
    <x v="0"/>
    <s v="Delegações Municipais "/>
    <s v="03.16.10"/>
    <s v="Delegações Municipais "/>
    <s v="03.16.10"/>
    <x v="29"/>
    <x v="0"/>
    <x v="0"/>
    <x v="0"/>
    <x v="0"/>
    <x v="0"/>
    <x v="0"/>
    <x v="0"/>
    <x v="13"/>
    <s v="1 - Dotação Anual"/>
    <x v="4"/>
    <n v="15000"/>
    <x v="1"/>
    <n v="0"/>
    <x v="1"/>
    <n v="0"/>
    <x v="667"/>
    <m/>
    <x v="0"/>
    <x v="11"/>
    <m/>
    <s v="Delegações Municipais "/>
    <x v="1"/>
    <m/>
    <x v="0"/>
    <x v="1"/>
    <x v="1"/>
    <x v="1"/>
    <x v="0"/>
    <x v="0"/>
    <x v="0"/>
    <x v="0"/>
    <x v="0"/>
    <x v="0"/>
    <x v="0"/>
    <s v="Delegações Municipais "/>
    <x v="0"/>
    <x v="0"/>
    <x v="0"/>
    <x v="0"/>
    <x v="3"/>
    <x v="0"/>
    <x v="1"/>
    <x v="2"/>
    <x v="1"/>
    <x v="2"/>
    <x v="11"/>
    <x v="0"/>
    <m/>
  </r>
  <r>
    <x v="0"/>
    <n v="0"/>
    <n v="10000"/>
    <n v="0"/>
    <n v="0"/>
    <x v="6035"/>
    <x v="0"/>
    <x v="0"/>
    <x v="0"/>
    <s v="03.16.10"/>
    <x v="39"/>
    <x v="0"/>
    <x v="0"/>
    <s v="Delegações Municipais "/>
    <s v="03.16.10"/>
    <s v="Delegações Municipais "/>
    <s v="03.16.10"/>
    <x v="60"/>
    <x v="0"/>
    <x v="0"/>
    <x v="0"/>
    <x v="0"/>
    <x v="0"/>
    <x v="0"/>
    <x v="0"/>
    <x v="13"/>
    <s v="1 - Dotação Anual"/>
    <x v="4"/>
    <n v="10000"/>
    <x v="1"/>
    <n v="0"/>
    <x v="1"/>
    <n v="0"/>
    <x v="667"/>
    <m/>
    <x v="0"/>
    <x v="11"/>
    <m/>
    <s v="Delegações Municipais "/>
    <x v="1"/>
    <m/>
    <x v="0"/>
    <x v="1"/>
    <x v="1"/>
    <x v="1"/>
    <x v="0"/>
    <x v="0"/>
    <x v="0"/>
    <x v="0"/>
    <x v="0"/>
    <x v="0"/>
    <x v="0"/>
    <s v="Delegações Municipais "/>
    <x v="0"/>
    <x v="0"/>
    <x v="0"/>
    <x v="0"/>
    <x v="3"/>
    <x v="0"/>
    <x v="1"/>
    <x v="2"/>
    <x v="1"/>
    <x v="2"/>
    <x v="11"/>
    <x v="0"/>
    <m/>
  </r>
  <r>
    <x v="0"/>
    <n v="0"/>
    <n v="2426256"/>
    <n v="0"/>
    <n v="0"/>
    <x v="6035"/>
    <x v="0"/>
    <x v="0"/>
    <x v="0"/>
    <s v="03.16.10"/>
    <x v="39"/>
    <x v="0"/>
    <x v="0"/>
    <s v="Delegações Municipais "/>
    <s v="03.16.10"/>
    <s v="Delegações Municipais "/>
    <s v="03.16.10"/>
    <x v="30"/>
    <x v="0"/>
    <x v="0"/>
    <x v="0"/>
    <x v="1"/>
    <x v="0"/>
    <x v="0"/>
    <x v="0"/>
    <x v="13"/>
    <s v="1 - Dotação Anual"/>
    <x v="4"/>
    <n v="2426256"/>
    <x v="1"/>
    <n v="0"/>
    <x v="1"/>
    <n v="725000"/>
    <x v="667"/>
    <m/>
    <x v="0"/>
    <x v="11"/>
    <m/>
    <s v="Delegações Municipais "/>
    <x v="1"/>
    <m/>
    <x v="0"/>
    <x v="1"/>
    <x v="1"/>
    <x v="1"/>
    <x v="0"/>
    <x v="0"/>
    <x v="0"/>
    <x v="0"/>
    <x v="0"/>
    <x v="0"/>
    <x v="0"/>
    <s v="Delegações Municipais "/>
    <x v="0"/>
    <x v="0"/>
    <x v="0"/>
    <x v="0"/>
    <x v="3"/>
    <x v="0"/>
    <x v="1"/>
    <x v="2"/>
    <x v="1"/>
    <x v="2"/>
    <x v="11"/>
    <x v="0"/>
    <m/>
  </r>
  <r>
    <x v="0"/>
    <n v="0"/>
    <n v="6000000"/>
    <n v="0"/>
    <n v="0"/>
    <x v="6035"/>
    <x v="0"/>
    <x v="0"/>
    <x v="0"/>
    <s v="01.25.01.10"/>
    <x v="33"/>
    <x v="3"/>
    <x v="3"/>
    <s v="Educação"/>
    <s v="01.25.01"/>
    <s v="Transporte escolar"/>
    <s v="01.25.01.10"/>
    <x v="4"/>
    <x v="0"/>
    <x v="2"/>
    <x v="2"/>
    <x v="0"/>
    <x v="1"/>
    <x v="0"/>
    <x v="0"/>
    <x v="13"/>
    <s v="1 - Dotação Anual"/>
    <x v="4"/>
    <n v="6000000"/>
    <x v="1"/>
    <n v="400000"/>
    <x v="1"/>
    <n v="2920000"/>
    <x v="667"/>
    <m/>
    <x v="0"/>
    <x v="11"/>
    <m/>
    <s v="Transporte escolar"/>
    <x v="1"/>
    <m/>
    <x v="0"/>
    <x v="1"/>
    <x v="1"/>
    <x v="1"/>
    <x v="0"/>
    <x v="0"/>
    <x v="0"/>
    <x v="0"/>
    <x v="0"/>
    <x v="0"/>
    <x v="0"/>
    <s v="Transporte escolar"/>
    <x v="0"/>
    <x v="0"/>
    <x v="0"/>
    <x v="0"/>
    <x v="3"/>
    <x v="0"/>
    <x v="1"/>
    <x v="2"/>
    <x v="1"/>
    <x v="2"/>
    <x v="11"/>
    <x v="0"/>
    <m/>
  </r>
  <r>
    <x v="0"/>
    <n v="0"/>
    <n v="1010000"/>
    <n v="0"/>
    <n v="0"/>
    <x v="6035"/>
    <x v="0"/>
    <x v="0"/>
    <x v="0"/>
    <s v="01.25.01.09"/>
    <x v="61"/>
    <x v="3"/>
    <x v="3"/>
    <s v="Educação"/>
    <s v="01.25.01"/>
    <s v="Apoio pre escolar"/>
    <s v="01.25.01.09"/>
    <x v="4"/>
    <x v="0"/>
    <x v="2"/>
    <x v="2"/>
    <x v="0"/>
    <x v="1"/>
    <x v="0"/>
    <x v="0"/>
    <x v="13"/>
    <s v="1 - Dotação Anual"/>
    <x v="4"/>
    <n v="1010000"/>
    <x v="1"/>
    <n v="0"/>
    <x v="1"/>
    <n v="900000"/>
    <x v="667"/>
    <m/>
    <x v="0"/>
    <x v="11"/>
    <m/>
    <s v="Apoio pre escolar"/>
    <x v="1"/>
    <m/>
    <x v="0"/>
    <x v="1"/>
    <x v="1"/>
    <x v="1"/>
    <x v="0"/>
    <x v="0"/>
    <x v="0"/>
    <x v="0"/>
    <x v="0"/>
    <x v="0"/>
    <x v="0"/>
    <s v="Apoio pre escolar"/>
    <x v="0"/>
    <x v="0"/>
    <x v="0"/>
    <x v="0"/>
    <x v="3"/>
    <x v="0"/>
    <x v="1"/>
    <x v="2"/>
    <x v="1"/>
    <x v="2"/>
    <x v="11"/>
    <x v="0"/>
    <m/>
  </r>
  <r>
    <x v="1"/>
    <n v="0"/>
    <n v="4400000"/>
    <n v="0"/>
    <n v="0"/>
    <x v="6035"/>
    <x v="0"/>
    <x v="0"/>
    <x v="0"/>
    <s v="01.27.02.12"/>
    <x v="70"/>
    <x v="1"/>
    <x v="1"/>
    <s v="Saneamento básico"/>
    <s v="01.27.02"/>
    <s v="Rede de Esgotos"/>
    <s v="01.27.02.12"/>
    <x v="1"/>
    <x v="0"/>
    <x v="0"/>
    <x v="0"/>
    <x v="0"/>
    <x v="1"/>
    <x v="1"/>
    <x v="0"/>
    <x v="13"/>
    <s v="1 - Dotação Anual"/>
    <x v="4"/>
    <n v="4400000"/>
    <x v="1"/>
    <n v="0"/>
    <x v="1"/>
    <n v="4318235"/>
    <x v="667"/>
    <m/>
    <x v="0"/>
    <x v="11"/>
    <m/>
    <s v="Rede de Esgotos"/>
    <x v="1"/>
    <s v="RE"/>
    <x v="0"/>
    <x v="1"/>
    <x v="1"/>
    <x v="1"/>
    <x v="0"/>
    <x v="0"/>
    <x v="0"/>
    <x v="0"/>
    <x v="0"/>
    <x v="0"/>
    <x v="0"/>
    <s v="Rede de Esgotos"/>
    <x v="0"/>
    <x v="0"/>
    <x v="0"/>
    <x v="0"/>
    <x v="3"/>
    <x v="0"/>
    <x v="1"/>
    <x v="2"/>
    <x v="1"/>
    <x v="2"/>
    <x v="11"/>
    <x v="0"/>
    <m/>
  </r>
  <r>
    <x v="2"/>
    <n v="0"/>
    <n v="9999999"/>
    <n v="0"/>
    <n v="0"/>
    <x v="6035"/>
    <x v="0"/>
    <x v="0"/>
    <x v="0"/>
    <s v="80.02.10.24"/>
    <x v="47"/>
    <x v="2"/>
    <x v="2"/>
    <s v="Outros"/>
    <s v="80.02.10"/>
    <s v="Retenções SIACSA"/>
    <s v="80.02.10.24"/>
    <x v="62"/>
    <x v="0"/>
    <x v="5"/>
    <x v="13"/>
    <x v="1"/>
    <x v="2"/>
    <x v="0"/>
    <x v="0"/>
    <x v="13"/>
    <s v="1 - Dotação Anual"/>
    <x v="4"/>
    <n v="9999999"/>
    <x v="1"/>
    <n v="0"/>
    <x v="1"/>
    <n v="0"/>
    <x v="667"/>
    <m/>
    <x v="0"/>
    <x v="11"/>
    <m/>
    <s v="Retenções SIACSA"/>
    <x v="1"/>
    <s v="SIACSA"/>
    <x v="0"/>
    <x v="1"/>
    <x v="1"/>
    <x v="1"/>
    <x v="0"/>
    <x v="0"/>
    <x v="0"/>
    <x v="0"/>
    <x v="0"/>
    <x v="0"/>
    <x v="0"/>
    <s v="Retenções SIACSA"/>
    <x v="0"/>
    <x v="0"/>
    <x v="0"/>
    <x v="0"/>
    <x v="3"/>
    <x v="0"/>
    <x v="1"/>
    <x v="2"/>
    <x v="1"/>
    <x v="2"/>
    <x v="11"/>
    <x v="0"/>
    <m/>
  </r>
  <r>
    <x v="0"/>
    <n v="0"/>
    <n v="9999999"/>
    <n v="0"/>
    <n v="0"/>
    <x v="6035"/>
    <x v="0"/>
    <x v="1"/>
    <x v="0"/>
    <s v="80.02.10.24"/>
    <x v="47"/>
    <x v="2"/>
    <x v="2"/>
    <s v="Outros"/>
    <s v="80.02.10"/>
    <s v="Retenções SIACSA"/>
    <s v="80.02.10.24"/>
    <x v="67"/>
    <x v="0"/>
    <x v="1"/>
    <x v="0"/>
    <x v="1"/>
    <x v="2"/>
    <x v="2"/>
    <x v="0"/>
    <x v="13"/>
    <s v="1 - Dotação Anual"/>
    <x v="4"/>
    <n v="9999999"/>
    <x v="1"/>
    <n v="0"/>
    <x v="1"/>
    <n v="0"/>
    <x v="667"/>
    <m/>
    <x v="0"/>
    <x v="11"/>
    <m/>
    <s v="Retenções SIACSA"/>
    <x v="1"/>
    <s v="SIACSA"/>
    <x v="0"/>
    <x v="1"/>
    <x v="1"/>
    <x v="1"/>
    <x v="0"/>
    <x v="0"/>
    <x v="0"/>
    <x v="0"/>
    <x v="0"/>
    <x v="0"/>
    <x v="0"/>
    <s v="Retenções SIACSA"/>
    <x v="0"/>
    <x v="0"/>
    <x v="0"/>
    <x v="0"/>
    <x v="3"/>
    <x v="0"/>
    <x v="1"/>
    <x v="2"/>
    <x v="1"/>
    <x v="2"/>
    <x v="11"/>
    <x v="0"/>
    <m/>
  </r>
  <r>
    <x v="0"/>
    <n v="0"/>
    <n v="150000"/>
    <n v="0"/>
    <n v="0"/>
    <x v="6035"/>
    <x v="0"/>
    <x v="0"/>
    <x v="0"/>
    <s v="03.16.30"/>
    <x v="37"/>
    <x v="0"/>
    <x v="0"/>
    <s v="Gabinete de Relações Externas"/>
    <s v="03.16.30"/>
    <s v="Gabinete de Relações Externas"/>
    <s v="03.16.30"/>
    <x v="3"/>
    <x v="0"/>
    <x v="0"/>
    <x v="1"/>
    <x v="0"/>
    <x v="0"/>
    <x v="0"/>
    <x v="0"/>
    <x v="13"/>
    <s v="1 - Dotação Anual"/>
    <x v="4"/>
    <n v="150000"/>
    <x v="1"/>
    <n v="0"/>
    <x v="1"/>
    <n v="150000"/>
    <x v="667"/>
    <m/>
    <x v="0"/>
    <x v="11"/>
    <m/>
    <s v="Gabinete de Relações Externas"/>
    <x v="1"/>
    <s v="GRE"/>
    <x v="0"/>
    <x v="1"/>
    <x v="1"/>
    <x v="1"/>
    <x v="0"/>
    <x v="0"/>
    <x v="0"/>
    <x v="0"/>
    <x v="0"/>
    <x v="0"/>
    <x v="0"/>
    <s v="Gabinete de Relações Externas"/>
    <x v="0"/>
    <x v="0"/>
    <x v="0"/>
    <x v="0"/>
    <x v="3"/>
    <x v="0"/>
    <x v="1"/>
    <x v="2"/>
    <x v="1"/>
    <x v="2"/>
    <x v="11"/>
    <x v="0"/>
    <m/>
  </r>
  <r>
    <x v="0"/>
    <n v="0"/>
    <n v="50000"/>
    <n v="0"/>
    <n v="0"/>
    <x v="6035"/>
    <x v="0"/>
    <x v="0"/>
    <x v="0"/>
    <s v="03.16.30"/>
    <x v="37"/>
    <x v="0"/>
    <x v="0"/>
    <s v="Gabinete de Relações Externas"/>
    <s v="03.16.30"/>
    <s v="Gabinete de Relações Externas"/>
    <s v="03.16.30"/>
    <x v="118"/>
    <x v="0"/>
    <x v="0"/>
    <x v="1"/>
    <x v="0"/>
    <x v="0"/>
    <x v="0"/>
    <x v="0"/>
    <x v="13"/>
    <s v="1 - Dotação Anual"/>
    <x v="4"/>
    <n v="50000"/>
    <x v="1"/>
    <n v="0"/>
    <x v="1"/>
    <n v="50000"/>
    <x v="667"/>
    <m/>
    <x v="0"/>
    <x v="11"/>
    <m/>
    <s v="Gabinete de Relações Externas"/>
    <x v="1"/>
    <s v="GRE"/>
    <x v="0"/>
    <x v="1"/>
    <x v="1"/>
    <x v="1"/>
    <x v="0"/>
    <x v="0"/>
    <x v="0"/>
    <x v="0"/>
    <x v="0"/>
    <x v="0"/>
    <x v="0"/>
    <s v="Gabinete de Relações Externas"/>
    <x v="0"/>
    <x v="0"/>
    <x v="0"/>
    <x v="0"/>
    <x v="3"/>
    <x v="0"/>
    <x v="1"/>
    <x v="2"/>
    <x v="1"/>
    <x v="2"/>
    <x v="11"/>
    <x v="0"/>
    <m/>
  </r>
  <r>
    <x v="0"/>
    <n v="0"/>
    <n v="1231944"/>
    <n v="0"/>
    <n v="0"/>
    <x v="6035"/>
    <x v="0"/>
    <x v="0"/>
    <x v="0"/>
    <s v="03.16.30"/>
    <x v="37"/>
    <x v="0"/>
    <x v="0"/>
    <s v="Gabinete de Relações Externas"/>
    <s v="03.16.30"/>
    <s v="Gabinete de Relações Externas"/>
    <s v="03.16.30"/>
    <x v="30"/>
    <x v="0"/>
    <x v="0"/>
    <x v="0"/>
    <x v="1"/>
    <x v="0"/>
    <x v="0"/>
    <x v="0"/>
    <x v="13"/>
    <s v="1 - Dotação Anual"/>
    <x v="4"/>
    <n v="1231944"/>
    <x v="1"/>
    <n v="0"/>
    <x v="1"/>
    <n v="0"/>
    <x v="667"/>
    <m/>
    <x v="0"/>
    <x v="11"/>
    <m/>
    <s v="Gabinete de Relações Externas"/>
    <x v="1"/>
    <s v="GRE"/>
    <x v="0"/>
    <x v="1"/>
    <x v="1"/>
    <x v="1"/>
    <x v="0"/>
    <x v="0"/>
    <x v="0"/>
    <x v="0"/>
    <x v="0"/>
    <x v="0"/>
    <x v="0"/>
    <s v="Gabinete de Relações Externas"/>
    <x v="0"/>
    <x v="0"/>
    <x v="0"/>
    <x v="0"/>
    <x v="3"/>
    <x v="0"/>
    <x v="1"/>
    <x v="2"/>
    <x v="1"/>
    <x v="2"/>
    <x v="11"/>
    <x v="0"/>
    <m/>
  </r>
  <r>
    <x v="0"/>
    <n v="0"/>
    <n v="816840"/>
    <n v="0"/>
    <n v="0"/>
    <x v="6035"/>
    <x v="0"/>
    <x v="0"/>
    <x v="0"/>
    <s v="03.16.30"/>
    <x v="37"/>
    <x v="0"/>
    <x v="0"/>
    <s v="Gabinete de Relações Externas"/>
    <s v="03.16.30"/>
    <s v="Gabinete de Relações Externas"/>
    <s v="03.16.30"/>
    <x v="48"/>
    <x v="0"/>
    <x v="0"/>
    <x v="0"/>
    <x v="1"/>
    <x v="0"/>
    <x v="0"/>
    <x v="0"/>
    <x v="13"/>
    <s v="1 - Dotação Anual"/>
    <x v="4"/>
    <n v="816840"/>
    <x v="1"/>
    <n v="0"/>
    <x v="1"/>
    <n v="816840"/>
    <x v="667"/>
    <m/>
    <x v="0"/>
    <x v="11"/>
    <m/>
    <s v="Gabinete de Relações Externas"/>
    <x v="1"/>
    <s v="GRE"/>
    <x v="0"/>
    <x v="1"/>
    <x v="1"/>
    <x v="1"/>
    <x v="0"/>
    <x v="0"/>
    <x v="0"/>
    <x v="0"/>
    <x v="0"/>
    <x v="0"/>
    <x v="0"/>
    <s v="Gabinete de Relações Externas"/>
    <x v="0"/>
    <x v="0"/>
    <x v="0"/>
    <x v="0"/>
    <x v="3"/>
    <x v="0"/>
    <x v="1"/>
    <x v="2"/>
    <x v="1"/>
    <x v="2"/>
    <x v="11"/>
    <x v="0"/>
    <m/>
  </r>
  <r>
    <x v="0"/>
    <n v="0"/>
    <n v="240000"/>
    <n v="0"/>
    <n v="0"/>
    <x v="6035"/>
    <x v="0"/>
    <x v="0"/>
    <x v="0"/>
    <s v="03.16.30"/>
    <x v="37"/>
    <x v="0"/>
    <x v="0"/>
    <s v="Gabinete de Relações Externas"/>
    <s v="03.16.30"/>
    <s v="Gabinete de Relações Externas"/>
    <s v="03.16.30"/>
    <x v="28"/>
    <x v="0"/>
    <x v="0"/>
    <x v="0"/>
    <x v="0"/>
    <x v="0"/>
    <x v="0"/>
    <x v="0"/>
    <x v="13"/>
    <s v="1 - Dotação Anual"/>
    <x v="4"/>
    <n v="240000"/>
    <x v="1"/>
    <n v="0"/>
    <x v="1"/>
    <n v="240000"/>
    <x v="667"/>
    <m/>
    <x v="0"/>
    <x v="11"/>
    <m/>
    <s v="Gabinete de Relações Externas"/>
    <x v="1"/>
    <s v="GRE"/>
    <x v="0"/>
    <x v="1"/>
    <x v="1"/>
    <x v="1"/>
    <x v="0"/>
    <x v="0"/>
    <x v="0"/>
    <x v="0"/>
    <x v="0"/>
    <x v="0"/>
    <x v="0"/>
    <s v="Gabinete de Relações Externas"/>
    <x v="0"/>
    <x v="0"/>
    <x v="0"/>
    <x v="0"/>
    <x v="3"/>
    <x v="0"/>
    <x v="1"/>
    <x v="2"/>
    <x v="1"/>
    <x v="2"/>
    <x v="11"/>
    <x v="0"/>
    <m/>
  </r>
  <r>
    <x v="0"/>
    <n v="0"/>
    <n v="0"/>
    <n v="0"/>
    <n v="0"/>
    <x v="6035"/>
    <x v="0"/>
    <x v="0"/>
    <x v="0"/>
    <s v="03.16.32"/>
    <x v="29"/>
    <x v="0"/>
    <x v="0"/>
    <s v="Gabinete de Comunicação e Imagem"/>
    <s v="03.16.32"/>
    <s v="Gabinete de Comunicação e Imagem"/>
    <s v="03.16.32"/>
    <x v="60"/>
    <x v="0"/>
    <x v="0"/>
    <x v="0"/>
    <x v="0"/>
    <x v="0"/>
    <x v="0"/>
    <x v="0"/>
    <x v="13"/>
    <s v="1 - Dotação Anual"/>
    <x v="4"/>
    <n v="0"/>
    <x v="1"/>
    <n v="55000"/>
    <x v="1"/>
    <n v="30667"/>
    <x v="667"/>
    <m/>
    <x v="0"/>
    <x v="11"/>
    <m/>
    <s v="Gabinete de Comunicação e Imagem"/>
    <x v="1"/>
    <s v="GCI"/>
    <x v="0"/>
    <x v="1"/>
    <x v="1"/>
    <x v="1"/>
    <x v="0"/>
    <x v="0"/>
    <x v="0"/>
    <x v="0"/>
    <x v="0"/>
    <x v="0"/>
    <x v="0"/>
    <s v="Gabinete de Comunicação e Imagem"/>
    <x v="0"/>
    <x v="0"/>
    <x v="0"/>
    <x v="0"/>
    <x v="3"/>
    <x v="0"/>
    <x v="1"/>
    <x v="2"/>
    <x v="1"/>
    <x v="2"/>
    <x v="11"/>
    <x v="0"/>
    <m/>
  </r>
  <r>
    <x v="0"/>
    <n v="0"/>
    <n v="2450520"/>
    <n v="0"/>
    <n v="0"/>
    <x v="6035"/>
    <x v="0"/>
    <x v="0"/>
    <x v="0"/>
    <s v="03.16.32"/>
    <x v="29"/>
    <x v="0"/>
    <x v="0"/>
    <s v="Gabinete de Comunicação e Imagem"/>
    <s v="03.16.32"/>
    <s v="Gabinete de Comunicação e Imagem"/>
    <s v="03.16.32"/>
    <x v="30"/>
    <x v="0"/>
    <x v="0"/>
    <x v="0"/>
    <x v="1"/>
    <x v="0"/>
    <x v="0"/>
    <x v="0"/>
    <x v="13"/>
    <s v="1 - Dotação Anual"/>
    <x v="4"/>
    <n v="2450520"/>
    <x v="1"/>
    <n v="0"/>
    <x v="1"/>
    <n v="370000"/>
    <x v="667"/>
    <m/>
    <x v="0"/>
    <x v="11"/>
    <m/>
    <s v="Gabinete de Comunicação e Imagem"/>
    <x v="1"/>
    <s v="GCI"/>
    <x v="0"/>
    <x v="1"/>
    <x v="1"/>
    <x v="1"/>
    <x v="0"/>
    <x v="0"/>
    <x v="0"/>
    <x v="0"/>
    <x v="0"/>
    <x v="0"/>
    <x v="0"/>
    <s v="Gabinete de Comunicação e Imagem"/>
    <x v="0"/>
    <x v="0"/>
    <x v="0"/>
    <x v="0"/>
    <x v="3"/>
    <x v="0"/>
    <x v="1"/>
    <x v="2"/>
    <x v="1"/>
    <x v="2"/>
    <x v="11"/>
    <x v="0"/>
    <m/>
  </r>
  <r>
    <x v="0"/>
    <n v="0"/>
    <n v="1200000"/>
    <n v="0"/>
    <n v="0"/>
    <x v="6035"/>
    <x v="0"/>
    <x v="0"/>
    <x v="0"/>
    <s v="03.16.32"/>
    <x v="29"/>
    <x v="0"/>
    <x v="0"/>
    <s v="Gabinete de Comunicação e Imagem"/>
    <s v="03.16.32"/>
    <s v="Gabinete de Comunicação e Imagem"/>
    <s v="03.16.32"/>
    <x v="28"/>
    <x v="0"/>
    <x v="0"/>
    <x v="0"/>
    <x v="0"/>
    <x v="0"/>
    <x v="0"/>
    <x v="0"/>
    <x v="13"/>
    <s v="1 - Dotação Anual"/>
    <x v="4"/>
    <n v="1200000"/>
    <x v="1"/>
    <n v="0"/>
    <x v="1"/>
    <n v="1185000"/>
    <x v="667"/>
    <m/>
    <x v="0"/>
    <x v="11"/>
    <m/>
    <s v="Gabinete de Comunicação e Imagem"/>
    <x v="1"/>
    <s v="GCI"/>
    <x v="0"/>
    <x v="1"/>
    <x v="1"/>
    <x v="1"/>
    <x v="0"/>
    <x v="0"/>
    <x v="0"/>
    <x v="0"/>
    <x v="0"/>
    <x v="0"/>
    <x v="0"/>
    <s v="Gabinete de Comunicação e Imagem"/>
    <x v="0"/>
    <x v="0"/>
    <x v="0"/>
    <x v="0"/>
    <x v="3"/>
    <x v="0"/>
    <x v="1"/>
    <x v="2"/>
    <x v="1"/>
    <x v="2"/>
    <x v="11"/>
    <x v="0"/>
    <m/>
  </r>
  <r>
    <x v="0"/>
    <n v="0"/>
    <n v="800000"/>
    <n v="0"/>
    <n v="0"/>
    <x v="6035"/>
    <x v="0"/>
    <x v="0"/>
    <x v="0"/>
    <s v="01.28.03.06"/>
    <x v="9"/>
    <x v="4"/>
    <x v="5"/>
    <s v="Proteção Social"/>
    <s v="01.28.03"/>
    <s v="Apoio a Crianças Vulneráveis "/>
    <s v="01.28.03.06"/>
    <x v="4"/>
    <x v="0"/>
    <x v="2"/>
    <x v="2"/>
    <x v="0"/>
    <x v="1"/>
    <x v="0"/>
    <x v="0"/>
    <x v="13"/>
    <s v="1 - Dotação Anual"/>
    <x v="4"/>
    <n v="800000"/>
    <x v="1"/>
    <n v="150000"/>
    <x v="1"/>
    <n v="0"/>
    <x v="667"/>
    <m/>
    <x v="0"/>
    <x v="11"/>
    <m/>
    <s v="Apoio a Crianças Vulneráveis "/>
    <x v="1"/>
    <s v="ACV"/>
    <x v="0"/>
    <x v="1"/>
    <x v="1"/>
    <x v="1"/>
    <x v="0"/>
    <x v="0"/>
    <x v="0"/>
    <x v="0"/>
    <x v="0"/>
    <x v="0"/>
    <x v="0"/>
    <s v="Apoio a Crianças Vulneráveis "/>
    <x v="0"/>
    <x v="0"/>
    <x v="0"/>
    <x v="0"/>
    <x v="3"/>
    <x v="0"/>
    <x v="1"/>
    <x v="2"/>
    <x v="1"/>
    <x v="2"/>
    <x v="11"/>
    <x v="0"/>
    <m/>
  </r>
  <r>
    <x v="1"/>
    <n v="0"/>
    <n v="2300000"/>
    <n v="0"/>
    <n v="0"/>
    <x v="6035"/>
    <x v="0"/>
    <x v="0"/>
    <x v="0"/>
    <s v="01.27.01.09"/>
    <x v="57"/>
    <x v="1"/>
    <x v="1"/>
    <s v="Ordenamento território"/>
    <s v="01.27.01"/>
    <s v="Toponímia e Enumeração Policial"/>
    <s v="01.27.01.09"/>
    <x v="46"/>
    <x v="0"/>
    <x v="0"/>
    <x v="0"/>
    <x v="0"/>
    <x v="1"/>
    <x v="1"/>
    <x v="0"/>
    <x v="13"/>
    <s v="1 - Dotação Anual"/>
    <x v="4"/>
    <n v="2300000"/>
    <x v="1"/>
    <n v="0"/>
    <x v="1"/>
    <n v="500000"/>
    <x v="667"/>
    <m/>
    <x v="0"/>
    <x v="11"/>
    <m/>
    <s v="Toponímia e Enumeração Policial"/>
    <x v="1"/>
    <s v="TRP"/>
    <x v="0"/>
    <x v="1"/>
    <x v="1"/>
    <x v="1"/>
    <x v="0"/>
    <x v="0"/>
    <x v="0"/>
    <x v="0"/>
    <x v="0"/>
    <x v="0"/>
    <x v="0"/>
    <s v="Toponímia e Enumeração Policial"/>
    <x v="0"/>
    <x v="0"/>
    <x v="0"/>
    <x v="0"/>
    <x v="3"/>
    <x v="0"/>
    <x v="1"/>
    <x v="2"/>
    <x v="1"/>
    <x v="2"/>
    <x v="11"/>
    <x v="0"/>
    <m/>
  </r>
  <r>
    <x v="2"/>
    <n v="0"/>
    <n v="9999999"/>
    <n v="0"/>
    <n v="0"/>
    <x v="6035"/>
    <x v="0"/>
    <x v="0"/>
    <x v="0"/>
    <s v="80.02.26"/>
    <x v="13"/>
    <x v="2"/>
    <x v="2"/>
    <s v="Retenção Sansung"/>
    <s v="80.02.26"/>
    <s v="Retenção Sansung"/>
    <s v="80.02.26"/>
    <x v="27"/>
    <x v="0"/>
    <x v="5"/>
    <x v="8"/>
    <x v="1"/>
    <x v="2"/>
    <x v="0"/>
    <x v="0"/>
    <x v="13"/>
    <s v="1 - Dotação Anual"/>
    <x v="4"/>
    <n v="9999999"/>
    <x v="1"/>
    <n v="0"/>
    <x v="1"/>
    <n v="0"/>
    <x v="667"/>
    <m/>
    <x v="0"/>
    <x v="11"/>
    <m/>
    <s v="Retenção Sansung"/>
    <x v="1"/>
    <s v="RS"/>
    <x v="0"/>
    <x v="1"/>
    <x v="1"/>
    <x v="1"/>
    <x v="0"/>
    <x v="0"/>
    <x v="0"/>
    <x v="0"/>
    <x v="0"/>
    <x v="0"/>
    <x v="0"/>
    <s v="Retenção Sansung"/>
    <x v="0"/>
    <x v="0"/>
    <x v="0"/>
    <x v="0"/>
    <x v="3"/>
    <x v="0"/>
    <x v="1"/>
    <x v="2"/>
    <x v="1"/>
    <x v="2"/>
    <x v="11"/>
    <x v="0"/>
    <m/>
  </r>
  <r>
    <x v="0"/>
    <n v="0"/>
    <n v="9999999"/>
    <n v="0"/>
    <n v="0"/>
    <x v="6035"/>
    <x v="0"/>
    <x v="1"/>
    <x v="0"/>
    <s v="80.02.26"/>
    <x v="13"/>
    <x v="2"/>
    <x v="2"/>
    <s v="Retenção Sansung"/>
    <s v="80.02.26"/>
    <s v="Retenção Sansung"/>
    <s v="80.02.26"/>
    <x v="34"/>
    <x v="0"/>
    <x v="1"/>
    <x v="9"/>
    <x v="1"/>
    <x v="2"/>
    <x v="2"/>
    <x v="0"/>
    <x v="13"/>
    <s v="1 - Dotação Anual"/>
    <x v="4"/>
    <n v="9999999"/>
    <x v="1"/>
    <n v="0"/>
    <x v="1"/>
    <n v="0"/>
    <x v="667"/>
    <m/>
    <x v="0"/>
    <x v="11"/>
    <m/>
    <s v="Retenção Sansung"/>
    <x v="1"/>
    <s v="RS"/>
    <x v="0"/>
    <x v="1"/>
    <x v="1"/>
    <x v="1"/>
    <x v="0"/>
    <x v="0"/>
    <x v="0"/>
    <x v="0"/>
    <x v="0"/>
    <x v="0"/>
    <x v="0"/>
    <s v="Retenção Sansung"/>
    <x v="0"/>
    <x v="0"/>
    <x v="0"/>
    <x v="0"/>
    <x v="3"/>
    <x v="0"/>
    <x v="1"/>
    <x v="2"/>
    <x v="1"/>
    <x v="2"/>
    <x v="11"/>
    <x v="0"/>
    <m/>
  </r>
  <r>
    <x v="2"/>
    <n v="0"/>
    <n v="9999999"/>
    <n v="0"/>
    <n v="0"/>
    <x v="6035"/>
    <x v="0"/>
    <x v="0"/>
    <x v="0"/>
    <s v="80.02.10.26"/>
    <x v="13"/>
    <x v="2"/>
    <x v="2"/>
    <s v="Outros"/>
    <s v="80.02.10"/>
    <s v="Retenção Sansung"/>
    <s v="80.02.10.26"/>
    <x v="27"/>
    <x v="0"/>
    <x v="5"/>
    <x v="8"/>
    <x v="1"/>
    <x v="2"/>
    <x v="0"/>
    <x v="0"/>
    <x v="13"/>
    <s v="1 - Dotação Anual"/>
    <x v="4"/>
    <n v="9999999"/>
    <x v="1"/>
    <n v="0"/>
    <x v="1"/>
    <n v="0"/>
    <x v="667"/>
    <m/>
    <x v="0"/>
    <x v="11"/>
    <m/>
    <s v="Retenção Sansung"/>
    <x v="1"/>
    <s v="RS"/>
    <x v="0"/>
    <x v="1"/>
    <x v="1"/>
    <x v="1"/>
    <x v="0"/>
    <x v="0"/>
    <x v="0"/>
    <x v="0"/>
    <x v="0"/>
    <x v="0"/>
    <x v="0"/>
    <s v="Retenção Sansung"/>
    <x v="0"/>
    <x v="0"/>
    <x v="0"/>
    <x v="0"/>
    <x v="3"/>
    <x v="0"/>
    <x v="1"/>
    <x v="2"/>
    <x v="1"/>
    <x v="2"/>
    <x v="11"/>
    <x v="0"/>
    <m/>
  </r>
  <r>
    <x v="0"/>
    <n v="0"/>
    <n v="9999999"/>
    <n v="0"/>
    <n v="0"/>
    <x v="6035"/>
    <x v="0"/>
    <x v="1"/>
    <x v="0"/>
    <s v="80.02.10.26"/>
    <x v="13"/>
    <x v="2"/>
    <x v="2"/>
    <s v="Outros"/>
    <s v="80.02.10"/>
    <s v="Retenção Sansung"/>
    <s v="80.02.10.26"/>
    <x v="34"/>
    <x v="0"/>
    <x v="1"/>
    <x v="9"/>
    <x v="1"/>
    <x v="2"/>
    <x v="2"/>
    <x v="0"/>
    <x v="13"/>
    <s v="1 - Dotação Anual"/>
    <x v="4"/>
    <n v="9999999"/>
    <x v="1"/>
    <n v="0"/>
    <x v="1"/>
    <n v="0"/>
    <x v="667"/>
    <m/>
    <x v="0"/>
    <x v="11"/>
    <m/>
    <s v="Retenção Sansung"/>
    <x v="1"/>
    <s v="RS"/>
    <x v="0"/>
    <x v="1"/>
    <x v="1"/>
    <x v="1"/>
    <x v="0"/>
    <x v="0"/>
    <x v="0"/>
    <x v="0"/>
    <x v="0"/>
    <x v="0"/>
    <x v="0"/>
    <s v="Retenção Sansung"/>
    <x v="0"/>
    <x v="0"/>
    <x v="0"/>
    <x v="0"/>
    <x v="3"/>
    <x v="0"/>
    <x v="1"/>
    <x v="2"/>
    <x v="1"/>
    <x v="2"/>
    <x v="11"/>
    <x v="0"/>
    <m/>
  </r>
  <r>
    <x v="2"/>
    <n v="0"/>
    <n v="9999999"/>
    <n v="0"/>
    <n v="0"/>
    <x v="6035"/>
    <x v="0"/>
    <x v="0"/>
    <x v="0"/>
    <s v="80.02.10.28"/>
    <x v="64"/>
    <x v="2"/>
    <x v="2"/>
    <s v="Outros"/>
    <s v="80.02.10"/>
    <s v="Desconto Vencimento"/>
    <s v="80.02.10.28"/>
    <x v="27"/>
    <x v="0"/>
    <x v="5"/>
    <x v="8"/>
    <x v="1"/>
    <x v="2"/>
    <x v="0"/>
    <x v="0"/>
    <x v="13"/>
    <s v="1 - Dotação Anual"/>
    <x v="4"/>
    <n v="9999999"/>
    <x v="1"/>
    <n v="0"/>
    <x v="1"/>
    <n v="0"/>
    <x v="667"/>
    <m/>
    <x v="0"/>
    <x v="11"/>
    <m/>
    <s v="Desconto Vencimento"/>
    <x v="1"/>
    <s v="DV"/>
    <x v="0"/>
    <x v="1"/>
    <x v="1"/>
    <x v="1"/>
    <x v="0"/>
    <x v="0"/>
    <x v="0"/>
    <x v="0"/>
    <x v="0"/>
    <x v="0"/>
    <x v="0"/>
    <s v="Desconto Vencimento"/>
    <x v="0"/>
    <x v="0"/>
    <x v="0"/>
    <x v="0"/>
    <x v="3"/>
    <x v="0"/>
    <x v="1"/>
    <x v="2"/>
    <x v="1"/>
    <x v="2"/>
    <x v="11"/>
    <x v="0"/>
    <m/>
  </r>
  <r>
    <x v="0"/>
    <n v="0"/>
    <n v="9999999"/>
    <n v="0"/>
    <n v="0"/>
    <x v="6035"/>
    <x v="0"/>
    <x v="1"/>
    <x v="0"/>
    <s v="80.02.10.28"/>
    <x v="64"/>
    <x v="2"/>
    <x v="2"/>
    <s v="Outros"/>
    <s v="80.02.10"/>
    <s v="Desconto Vencimento"/>
    <s v="80.02.10.28"/>
    <x v="34"/>
    <x v="0"/>
    <x v="1"/>
    <x v="9"/>
    <x v="1"/>
    <x v="2"/>
    <x v="2"/>
    <x v="0"/>
    <x v="13"/>
    <s v="1 - Dotação Anual"/>
    <x v="4"/>
    <n v="9999999"/>
    <x v="1"/>
    <n v="0"/>
    <x v="1"/>
    <n v="0"/>
    <x v="667"/>
    <m/>
    <x v="0"/>
    <x v="11"/>
    <m/>
    <s v="Desconto Vencimento"/>
    <x v="1"/>
    <s v="DV"/>
    <x v="0"/>
    <x v="1"/>
    <x v="1"/>
    <x v="1"/>
    <x v="0"/>
    <x v="0"/>
    <x v="0"/>
    <x v="0"/>
    <x v="0"/>
    <x v="0"/>
    <x v="0"/>
    <s v="Desconto Vencimento"/>
    <x v="0"/>
    <x v="0"/>
    <x v="0"/>
    <x v="0"/>
    <x v="3"/>
    <x v="0"/>
    <x v="1"/>
    <x v="2"/>
    <x v="1"/>
    <x v="2"/>
    <x v="11"/>
    <x v="0"/>
    <m/>
  </r>
  <r>
    <x v="1"/>
    <n v="0"/>
    <n v="500000"/>
    <n v="0"/>
    <n v="0"/>
    <x v="6035"/>
    <x v="0"/>
    <x v="0"/>
    <x v="0"/>
    <s v="01.24.08.10"/>
    <x v="71"/>
    <x v="6"/>
    <x v="7"/>
    <s v="Reforma do Estado e da Administração Pública"/>
    <s v="01.24.08"/>
    <s v="Projeto São Miguel On"/>
    <s v="01.24.08.10"/>
    <x v="119"/>
    <x v="0"/>
    <x v="0"/>
    <x v="0"/>
    <x v="0"/>
    <x v="1"/>
    <x v="1"/>
    <x v="0"/>
    <x v="13"/>
    <s v="1 - Dotação Anual"/>
    <x v="4"/>
    <n v="500000"/>
    <x v="1"/>
    <n v="0"/>
    <x v="1"/>
    <n v="400000"/>
    <x v="667"/>
    <m/>
    <x v="0"/>
    <x v="11"/>
    <m/>
    <s v="Projeto São Miguel On"/>
    <x v="1"/>
    <s v="PSMO"/>
    <x v="0"/>
    <x v="1"/>
    <x v="1"/>
    <x v="1"/>
    <x v="0"/>
    <x v="0"/>
    <x v="0"/>
    <x v="0"/>
    <x v="0"/>
    <x v="0"/>
    <x v="0"/>
    <s v="Projeto São Miguel On"/>
    <x v="0"/>
    <x v="0"/>
    <x v="0"/>
    <x v="0"/>
    <x v="3"/>
    <x v="0"/>
    <x v="1"/>
    <x v="2"/>
    <x v="1"/>
    <x v="2"/>
    <x v="11"/>
    <x v="0"/>
    <m/>
  </r>
  <r>
    <x v="0"/>
    <n v="0"/>
    <n v="200000"/>
    <n v="0"/>
    <n v="0"/>
    <x v="6035"/>
    <x v="0"/>
    <x v="0"/>
    <x v="0"/>
    <s v="01.25.05.09"/>
    <x v="26"/>
    <x v="3"/>
    <x v="3"/>
    <s v="Saúde"/>
    <s v="01.25.05"/>
    <s v="Apoio a Consultas de Especialidade e Medicamentos"/>
    <s v="01.25.05.09"/>
    <x v="7"/>
    <x v="0"/>
    <x v="4"/>
    <x v="4"/>
    <x v="0"/>
    <x v="1"/>
    <x v="0"/>
    <x v="0"/>
    <x v="13"/>
    <s v="1 - Dotação Anual"/>
    <x v="4"/>
    <n v="200000"/>
    <x v="1"/>
    <n v="100000"/>
    <x v="1"/>
    <n v="0"/>
    <x v="667"/>
    <m/>
    <x v="0"/>
    <x v="11"/>
    <m/>
    <s v="Apoio a Consultas de Especialidade e Medicamentos"/>
    <x v="1"/>
    <s v="ACE"/>
    <x v="0"/>
    <x v="1"/>
    <x v="1"/>
    <x v="1"/>
    <x v="0"/>
    <x v="0"/>
    <x v="0"/>
    <x v="0"/>
    <x v="0"/>
    <x v="0"/>
    <x v="0"/>
    <s v="Apoio a Consultas de Especialidade e Medicamentos"/>
    <x v="0"/>
    <x v="0"/>
    <x v="0"/>
    <x v="0"/>
    <x v="3"/>
    <x v="0"/>
    <x v="1"/>
    <x v="2"/>
    <x v="1"/>
    <x v="2"/>
    <x v="11"/>
    <x v="0"/>
    <m/>
  </r>
  <r>
    <x v="1"/>
    <n v="0"/>
    <n v="3000000"/>
    <n v="0"/>
    <n v="0"/>
    <x v="6035"/>
    <x v="0"/>
    <x v="0"/>
    <x v="0"/>
    <s v="01.25.02.17"/>
    <x v="30"/>
    <x v="3"/>
    <x v="3"/>
    <s v="desporto"/>
    <s v="01.25.02"/>
    <s v="Construção e Reabilitação de Placas Desportivas"/>
    <s v="01.25.02.17"/>
    <x v="1"/>
    <x v="0"/>
    <x v="0"/>
    <x v="0"/>
    <x v="0"/>
    <x v="1"/>
    <x v="1"/>
    <x v="0"/>
    <x v="13"/>
    <s v="1 - Dotação Anual"/>
    <x v="4"/>
    <n v="3000000"/>
    <x v="1"/>
    <n v="0"/>
    <x v="1"/>
    <n v="1750000"/>
    <x v="667"/>
    <m/>
    <x v="0"/>
    <x v="11"/>
    <m/>
    <s v="Construção e Reabilitação de Placas Desportivas"/>
    <x v="1"/>
    <m/>
    <x v="0"/>
    <x v="1"/>
    <x v="1"/>
    <x v="1"/>
    <x v="0"/>
    <x v="0"/>
    <x v="0"/>
    <x v="0"/>
    <x v="0"/>
    <x v="0"/>
    <x v="0"/>
    <s v="Construção e Reabilitação de Placas Desportivas"/>
    <x v="0"/>
    <x v="0"/>
    <x v="0"/>
    <x v="0"/>
    <x v="3"/>
    <x v="0"/>
    <x v="1"/>
    <x v="2"/>
    <x v="1"/>
    <x v="2"/>
    <x v="11"/>
    <x v="0"/>
    <m/>
  </r>
  <r>
    <x v="1"/>
    <n v="0"/>
    <n v="4000000"/>
    <n v="0"/>
    <n v="0"/>
    <x v="6035"/>
    <x v="0"/>
    <x v="0"/>
    <x v="0"/>
    <s v="01.27.02.15"/>
    <x v="25"/>
    <x v="1"/>
    <x v="1"/>
    <s v="Saneamento básico"/>
    <s v="01.27.02"/>
    <s v="Transferência de Residuos Aterro Santiago"/>
    <s v="01.27.02.15"/>
    <x v="46"/>
    <x v="0"/>
    <x v="0"/>
    <x v="0"/>
    <x v="0"/>
    <x v="1"/>
    <x v="1"/>
    <x v="0"/>
    <x v="13"/>
    <s v="1 - Dotação Anual"/>
    <x v="4"/>
    <n v="4000000"/>
    <x v="1"/>
    <n v="0"/>
    <x v="1"/>
    <n v="950000"/>
    <x v="667"/>
    <m/>
    <x v="0"/>
    <x v="11"/>
    <m/>
    <s v="Transferência de Residuos Aterro Santiago"/>
    <x v="1"/>
    <m/>
    <x v="0"/>
    <x v="1"/>
    <x v="1"/>
    <x v="1"/>
    <x v="0"/>
    <x v="0"/>
    <x v="0"/>
    <x v="0"/>
    <x v="0"/>
    <x v="0"/>
    <x v="0"/>
    <s v="Transferência de Residuos Aterro Santiago"/>
    <x v="0"/>
    <x v="0"/>
    <x v="0"/>
    <x v="0"/>
    <x v="3"/>
    <x v="0"/>
    <x v="1"/>
    <x v="2"/>
    <x v="1"/>
    <x v="2"/>
    <x v="11"/>
    <x v="0"/>
    <m/>
  </r>
  <r>
    <x v="0"/>
    <n v="0"/>
    <n v="3000000"/>
    <n v="0"/>
    <n v="0"/>
    <x v="6035"/>
    <x v="0"/>
    <x v="0"/>
    <x v="0"/>
    <s v="03.16.15"/>
    <x v="0"/>
    <x v="0"/>
    <x v="0"/>
    <s v="Direção Financeira"/>
    <s v="03.16.15"/>
    <s v="Direção Financeira"/>
    <s v="03.16.15"/>
    <x v="120"/>
    <x v="0"/>
    <x v="2"/>
    <x v="23"/>
    <x v="0"/>
    <x v="0"/>
    <x v="0"/>
    <x v="0"/>
    <x v="13"/>
    <s v="1 - Dotação Anual"/>
    <x v="4"/>
    <n v="3000000"/>
    <x v="1"/>
    <n v="0"/>
    <x v="1"/>
    <n v="3000000"/>
    <x v="667"/>
    <m/>
    <x v="0"/>
    <x v="11"/>
    <m/>
    <s v="Direção Financeira"/>
    <x v="1"/>
    <m/>
    <x v="0"/>
    <x v="1"/>
    <x v="1"/>
    <x v="1"/>
    <x v="0"/>
    <x v="0"/>
    <x v="0"/>
    <x v="0"/>
    <x v="0"/>
    <x v="0"/>
    <x v="0"/>
    <s v="Direção Financeira"/>
    <x v="0"/>
    <x v="0"/>
    <x v="0"/>
    <x v="0"/>
    <x v="3"/>
    <x v="0"/>
    <x v="1"/>
    <x v="2"/>
    <x v="1"/>
    <x v="2"/>
    <x v="11"/>
    <x v="0"/>
    <m/>
  </r>
  <r>
    <x v="0"/>
    <n v="0"/>
    <n v="300000"/>
    <n v="0"/>
    <n v="0"/>
    <x v="6035"/>
    <x v="0"/>
    <x v="0"/>
    <x v="0"/>
    <s v="03.16.15"/>
    <x v="0"/>
    <x v="0"/>
    <x v="0"/>
    <s v="Direção Financeira"/>
    <s v="03.16.15"/>
    <s v="Direção Financeira"/>
    <s v="03.16.15"/>
    <x v="75"/>
    <x v="0"/>
    <x v="2"/>
    <x v="16"/>
    <x v="0"/>
    <x v="0"/>
    <x v="0"/>
    <x v="0"/>
    <x v="13"/>
    <s v="1 - Dotação Anual"/>
    <x v="4"/>
    <n v="300000"/>
    <x v="1"/>
    <n v="0"/>
    <x v="1"/>
    <n v="0"/>
    <x v="667"/>
    <m/>
    <x v="0"/>
    <x v="11"/>
    <m/>
    <s v="Direção Financeira"/>
    <x v="1"/>
    <m/>
    <x v="0"/>
    <x v="1"/>
    <x v="1"/>
    <x v="1"/>
    <x v="0"/>
    <x v="0"/>
    <x v="0"/>
    <x v="0"/>
    <x v="0"/>
    <x v="0"/>
    <x v="0"/>
    <s v="Direção Financeira"/>
    <x v="0"/>
    <x v="0"/>
    <x v="0"/>
    <x v="0"/>
    <x v="3"/>
    <x v="0"/>
    <x v="1"/>
    <x v="2"/>
    <x v="1"/>
    <x v="2"/>
    <x v="11"/>
    <x v="0"/>
    <m/>
  </r>
  <r>
    <x v="0"/>
    <n v="0"/>
    <n v="700000"/>
    <n v="0"/>
    <n v="0"/>
    <x v="6035"/>
    <x v="0"/>
    <x v="0"/>
    <x v="0"/>
    <s v="03.16.15"/>
    <x v="0"/>
    <x v="0"/>
    <x v="0"/>
    <s v="Direção Financeira"/>
    <s v="03.16.15"/>
    <s v="Direção Financeira"/>
    <s v="03.16.15"/>
    <x v="50"/>
    <x v="0"/>
    <x v="2"/>
    <x v="11"/>
    <x v="0"/>
    <x v="0"/>
    <x v="0"/>
    <x v="0"/>
    <x v="13"/>
    <s v="1 - Dotação Anual"/>
    <x v="4"/>
    <n v="700000"/>
    <x v="1"/>
    <n v="0"/>
    <x v="1"/>
    <n v="119000"/>
    <x v="667"/>
    <m/>
    <x v="0"/>
    <x v="11"/>
    <m/>
    <s v="Direção Financeira"/>
    <x v="1"/>
    <m/>
    <x v="0"/>
    <x v="1"/>
    <x v="1"/>
    <x v="1"/>
    <x v="0"/>
    <x v="0"/>
    <x v="0"/>
    <x v="0"/>
    <x v="0"/>
    <x v="0"/>
    <x v="0"/>
    <s v="Direção Financeira"/>
    <x v="0"/>
    <x v="0"/>
    <x v="0"/>
    <x v="0"/>
    <x v="3"/>
    <x v="0"/>
    <x v="1"/>
    <x v="2"/>
    <x v="1"/>
    <x v="2"/>
    <x v="11"/>
    <x v="0"/>
    <m/>
  </r>
  <r>
    <x v="0"/>
    <n v="0"/>
    <n v="500000"/>
    <n v="0"/>
    <n v="0"/>
    <x v="6035"/>
    <x v="0"/>
    <x v="0"/>
    <x v="0"/>
    <s v="03.16.15"/>
    <x v="0"/>
    <x v="0"/>
    <x v="0"/>
    <s v="Direção Financeira"/>
    <s v="03.16.15"/>
    <s v="Direção Financeira"/>
    <s v="03.16.15"/>
    <x v="84"/>
    <x v="0"/>
    <x v="7"/>
    <x v="19"/>
    <x v="0"/>
    <x v="0"/>
    <x v="0"/>
    <x v="0"/>
    <x v="13"/>
    <s v="1 - Dotação Anual"/>
    <x v="4"/>
    <n v="500000"/>
    <x v="1"/>
    <n v="0"/>
    <x v="1"/>
    <n v="340000"/>
    <x v="667"/>
    <m/>
    <x v="0"/>
    <x v="11"/>
    <m/>
    <s v="Direção Financeira"/>
    <x v="1"/>
    <m/>
    <x v="0"/>
    <x v="1"/>
    <x v="1"/>
    <x v="1"/>
    <x v="0"/>
    <x v="0"/>
    <x v="0"/>
    <x v="0"/>
    <x v="0"/>
    <x v="0"/>
    <x v="0"/>
    <s v="Direção Financeira"/>
    <x v="0"/>
    <x v="0"/>
    <x v="0"/>
    <x v="0"/>
    <x v="3"/>
    <x v="0"/>
    <x v="1"/>
    <x v="2"/>
    <x v="1"/>
    <x v="2"/>
    <x v="11"/>
    <x v="0"/>
    <m/>
  </r>
  <r>
    <x v="0"/>
    <n v="0"/>
    <n v="13525632"/>
    <n v="0"/>
    <n v="0"/>
    <x v="6035"/>
    <x v="0"/>
    <x v="0"/>
    <x v="0"/>
    <s v="03.16.15"/>
    <x v="0"/>
    <x v="0"/>
    <x v="0"/>
    <s v="Direção Financeira"/>
    <s v="03.16.15"/>
    <s v="Direção Financeira"/>
    <s v="03.16.15"/>
    <x v="54"/>
    <x v="0"/>
    <x v="0"/>
    <x v="0"/>
    <x v="0"/>
    <x v="0"/>
    <x v="0"/>
    <x v="0"/>
    <x v="13"/>
    <s v="1 - Dotação Anual"/>
    <x v="4"/>
    <n v="13525632"/>
    <x v="1"/>
    <n v="3400000"/>
    <x v="1"/>
    <n v="717500"/>
    <x v="667"/>
    <m/>
    <x v="0"/>
    <x v="11"/>
    <m/>
    <s v="Direção Financeira"/>
    <x v="1"/>
    <m/>
    <x v="0"/>
    <x v="1"/>
    <x v="1"/>
    <x v="1"/>
    <x v="0"/>
    <x v="0"/>
    <x v="0"/>
    <x v="0"/>
    <x v="0"/>
    <x v="0"/>
    <x v="0"/>
    <s v="Direção Financeira"/>
    <x v="0"/>
    <x v="0"/>
    <x v="0"/>
    <x v="0"/>
    <x v="3"/>
    <x v="0"/>
    <x v="1"/>
    <x v="2"/>
    <x v="1"/>
    <x v="2"/>
    <x v="11"/>
    <x v="0"/>
    <m/>
  </r>
  <r>
    <x v="0"/>
    <n v="0"/>
    <n v="1500000"/>
    <n v="0"/>
    <n v="0"/>
    <x v="6035"/>
    <x v="0"/>
    <x v="0"/>
    <x v="0"/>
    <s v="03.16.15"/>
    <x v="0"/>
    <x v="0"/>
    <x v="0"/>
    <s v="Direção Financeira"/>
    <s v="03.16.15"/>
    <s v="Direção Financeira"/>
    <s v="03.16.15"/>
    <x v="43"/>
    <x v="0"/>
    <x v="0"/>
    <x v="1"/>
    <x v="0"/>
    <x v="0"/>
    <x v="0"/>
    <x v="0"/>
    <x v="13"/>
    <s v="1 - Dotação Anual"/>
    <x v="4"/>
    <n v="1500000"/>
    <x v="1"/>
    <n v="1610000"/>
    <x v="1"/>
    <n v="0"/>
    <x v="667"/>
    <m/>
    <x v="0"/>
    <x v="11"/>
    <m/>
    <s v="Direção Financeira"/>
    <x v="1"/>
    <m/>
    <x v="0"/>
    <x v="1"/>
    <x v="1"/>
    <x v="1"/>
    <x v="0"/>
    <x v="0"/>
    <x v="0"/>
    <x v="0"/>
    <x v="0"/>
    <x v="0"/>
    <x v="0"/>
    <s v="Direção Financeira"/>
    <x v="0"/>
    <x v="0"/>
    <x v="0"/>
    <x v="0"/>
    <x v="3"/>
    <x v="0"/>
    <x v="1"/>
    <x v="2"/>
    <x v="1"/>
    <x v="2"/>
    <x v="11"/>
    <x v="0"/>
    <m/>
  </r>
  <r>
    <x v="0"/>
    <n v="0"/>
    <n v="12000000"/>
    <n v="0"/>
    <n v="0"/>
    <x v="6035"/>
    <x v="0"/>
    <x v="0"/>
    <x v="0"/>
    <s v="03.16.15"/>
    <x v="0"/>
    <x v="0"/>
    <x v="0"/>
    <s v="Direção Financeira"/>
    <s v="03.16.15"/>
    <s v="Direção Financeira"/>
    <s v="03.16.15"/>
    <x v="5"/>
    <x v="0"/>
    <x v="0"/>
    <x v="1"/>
    <x v="0"/>
    <x v="0"/>
    <x v="0"/>
    <x v="0"/>
    <x v="13"/>
    <s v="1 - Dotação Anual"/>
    <x v="4"/>
    <n v="12000000"/>
    <x v="1"/>
    <n v="5450000"/>
    <x v="1"/>
    <n v="0"/>
    <x v="667"/>
    <m/>
    <x v="0"/>
    <x v="11"/>
    <m/>
    <s v="Direção Financeira"/>
    <x v="1"/>
    <m/>
    <x v="0"/>
    <x v="1"/>
    <x v="1"/>
    <x v="1"/>
    <x v="0"/>
    <x v="0"/>
    <x v="0"/>
    <x v="0"/>
    <x v="0"/>
    <x v="0"/>
    <x v="0"/>
    <s v="Direção Financeira"/>
    <x v="0"/>
    <x v="0"/>
    <x v="0"/>
    <x v="0"/>
    <x v="3"/>
    <x v="0"/>
    <x v="1"/>
    <x v="2"/>
    <x v="1"/>
    <x v="2"/>
    <x v="11"/>
    <x v="0"/>
    <m/>
  </r>
  <r>
    <x v="0"/>
    <n v="0"/>
    <n v="200000"/>
    <n v="0"/>
    <n v="0"/>
    <x v="6035"/>
    <x v="0"/>
    <x v="0"/>
    <x v="0"/>
    <s v="03.16.15"/>
    <x v="0"/>
    <x v="0"/>
    <x v="0"/>
    <s v="Direção Financeira"/>
    <s v="03.16.15"/>
    <s v="Direção Financeira"/>
    <s v="03.16.15"/>
    <x v="121"/>
    <x v="0"/>
    <x v="0"/>
    <x v="1"/>
    <x v="0"/>
    <x v="0"/>
    <x v="0"/>
    <x v="0"/>
    <x v="13"/>
    <s v="1 - Dotação Anual"/>
    <x v="4"/>
    <n v="200000"/>
    <x v="1"/>
    <n v="0"/>
    <x v="1"/>
    <n v="150000"/>
    <x v="667"/>
    <m/>
    <x v="0"/>
    <x v="11"/>
    <m/>
    <s v="Direção Financeira"/>
    <x v="1"/>
    <m/>
    <x v="0"/>
    <x v="1"/>
    <x v="1"/>
    <x v="1"/>
    <x v="0"/>
    <x v="0"/>
    <x v="0"/>
    <x v="0"/>
    <x v="0"/>
    <x v="0"/>
    <x v="0"/>
    <s v="Direção Financeira"/>
    <x v="0"/>
    <x v="0"/>
    <x v="0"/>
    <x v="0"/>
    <x v="3"/>
    <x v="0"/>
    <x v="1"/>
    <x v="2"/>
    <x v="1"/>
    <x v="2"/>
    <x v="11"/>
    <x v="0"/>
    <m/>
  </r>
  <r>
    <x v="0"/>
    <n v="0"/>
    <n v="700000"/>
    <n v="0"/>
    <n v="0"/>
    <x v="6035"/>
    <x v="0"/>
    <x v="0"/>
    <x v="0"/>
    <s v="03.16.15"/>
    <x v="0"/>
    <x v="0"/>
    <x v="0"/>
    <s v="Direção Financeira"/>
    <s v="03.16.15"/>
    <s v="Direção Financeira"/>
    <s v="03.16.15"/>
    <x v="3"/>
    <x v="0"/>
    <x v="0"/>
    <x v="1"/>
    <x v="0"/>
    <x v="0"/>
    <x v="0"/>
    <x v="0"/>
    <x v="13"/>
    <s v="1 - Dotação Anual"/>
    <x v="4"/>
    <n v="700000"/>
    <x v="1"/>
    <n v="50000"/>
    <x v="1"/>
    <n v="50000"/>
    <x v="667"/>
    <m/>
    <x v="0"/>
    <x v="11"/>
    <m/>
    <s v="Direção Financeira"/>
    <x v="1"/>
    <m/>
    <x v="0"/>
    <x v="1"/>
    <x v="1"/>
    <x v="1"/>
    <x v="0"/>
    <x v="0"/>
    <x v="0"/>
    <x v="0"/>
    <x v="0"/>
    <x v="0"/>
    <x v="0"/>
    <s v="Direção Financeira"/>
    <x v="0"/>
    <x v="0"/>
    <x v="0"/>
    <x v="0"/>
    <x v="3"/>
    <x v="0"/>
    <x v="1"/>
    <x v="2"/>
    <x v="1"/>
    <x v="2"/>
    <x v="11"/>
    <x v="0"/>
    <m/>
  </r>
  <r>
    <x v="0"/>
    <n v="0"/>
    <n v="400000"/>
    <n v="0"/>
    <n v="0"/>
    <x v="6035"/>
    <x v="0"/>
    <x v="0"/>
    <x v="0"/>
    <s v="03.16.15"/>
    <x v="0"/>
    <x v="0"/>
    <x v="0"/>
    <s v="Direção Financeira"/>
    <s v="03.16.15"/>
    <s v="Direção Financeira"/>
    <s v="03.16.15"/>
    <x v="58"/>
    <x v="0"/>
    <x v="0"/>
    <x v="1"/>
    <x v="0"/>
    <x v="0"/>
    <x v="0"/>
    <x v="0"/>
    <x v="13"/>
    <s v="1 - Dotação Anual"/>
    <x v="4"/>
    <n v="400000"/>
    <x v="1"/>
    <n v="0"/>
    <x v="1"/>
    <n v="230000"/>
    <x v="667"/>
    <m/>
    <x v="0"/>
    <x v="11"/>
    <m/>
    <s v="Direção Financeira"/>
    <x v="1"/>
    <m/>
    <x v="0"/>
    <x v="1"/>
    <x v="1"/>
    <x v="1"/>
    <x v="0"/>
    <x v="0"/>
    <x v="0"/>
    <x v="0"/>
    <x v="0"/>
    <x v="0"/>
    <x v="0"/>
    <s v="Direção Financeira"/>
    <x v="0"/>
    <x v="0"/>
    <x v="0"/>
    <x v="0"/>
    <x v="3"/>
    <x v="0"/>
    <x v="1"/>
    <x v="2"/>
    <x v="1"/>
    <x v="2"/>
    <x v="11"/>
    <x v="0"/>
    <m/>
  </r>
  <r>
    <x v="0"/>
    <n v="0"/>
    <n v="800000"/>
    <n v="0"/>
    <n v="0"/>
    <x v="6035"/>
    <x v="0"/>
    <x v="0"/>
    <x v="0"/>
    <s v="03.16.15"/>
    <x v="0"/>
    <x v="0"/>
    <x v="0"/>
    <s v="Direção Financeira"/>
    <s v="03.16.15"/>
    <s v="Direção Financeira"/>
    <s v="03.16.15"/>
    <x v="35"/>
    <x v="0"/>
    <x v="0"/>
    <x v="1"/>
    <x v="1"/>
    <x v="0"/>
    <x v="0"/>
    <x v="0"/>
    <x v="13"/>
    <s v="1 - Dotação Anual"/>
    <x v="4"/>
    <n v="800000"/>
    <x v="1"/>
    <n v="0"/>
    <x v="1"/>
    <n v="563000"/>
    <x v="667"/>
    <m/>
    <x v="0"/>
    <x v="11"/>
    <m/>
    <s v="Direção Financeira"/>
    <x v="1"/>
    <m/>
    <x v="0"/>
    <x v="1"/>
    <x v="1"/>
    <x v="1"/>
    <x v="0"/>
    <x v="0"/>
    <x v="0"/>
    <x v="0"/>
    <x v="0"/>
    <x v="0"/>
    <x v="0"/>
    <s v="Direção Financeira"/>
    <x v="0"/>
    <x v="0"/>
    <x v="0"/>
    <x v="0"/>
    <x v="3"/>
    <x v="0"/>
    <x v="1"/>
    <x v="2"/>
    <x v="1"/>
    <x v="2"/>
    <x v="11"/>
    <x v="0"/>
    <m/>
  </r>
  <r>
    <x v="0"/>
    <n v="0"/>
    <n v="100000"/>
    <n v="0"/>
    <n v="0"/>
    <x v="6035"/>
    <x v="0"/>
    <x v="0"/>
    <x v="0"/>
    <s v="03.16.15"/>
    <x v="0"/>
    <x v="0"/>
    <x v="0"/>
    <s v="Direção Financeira"/>
    <s v="03.16.15"/>
    <s v="Direção Financeira"/>
    <s v="03.16.15"/>
    <x v="118"/>
    <x v="0"/>
    <x v="0"/>
    <x v="1"/>
    <x v="0"/>
    <x v="0"/>
    <x v="0"/>
    <x v="0"/>
    <x v="13"/>
    <s v="1 - Dotação Anual"/>
    <x v="4"/>
    <n v="100000"/>
    <x v="1"/>
    <n v="0"/>
    <x v="1"/>
    <n v="100000"/>
    <x v="667"/>
    <m/>
    <x v="0"/>
    <x v="11"/>
    <m/>
    <s v="Direção Financeira"/>
    <x v="1"/>
    <m/>
    <x v="0"/>
    <x v="1"/>
    <x v="1"/>
    <x v="1"/>
    <x v="0"/>
    <x v="0"/>
    <x v="0"/>
    <x v="0"/>
    <x v="0"/>
    <x v="0"/>
    <x v="0"/>
    <s v="Direção Financeira"/>
    <x v="0"/>
    <x v="0"/>
    <x v="0"/>
    <x v="0"/>
    <x v="3"/>
    <x v="0"/>
    <x v="1"/>
    <x v="2"/>
    <x v="1"/>
    <x v="2"/>
    <x v="11"/>
    <x v="0"/>
    <m/>
  </r>
  <r>
    <x v="0"/>
    <n v="0"/>
    <n v="1000000"/>
    <n v="0"/>
    <n v="0"/>
    <x v="6035"/>
    <x v="0"/>
    <x v="0"/>
    <x v="0"/>
    <s v="03.16.15"/>
    <x v="0"/>
    <x v="0"/>
    <x v="0"/>
    <s v="Direção Financeira"/>
    <s v="03.16.15"/>
    <s v="Direção Financeira"/>
    <s v="03.16.15"/>
    <x v="31"/>
    <x v="0"/>
    <x v="0"/>
    <x v="1"/>
    <x v="0"/>
    <x v="0"/>
    <x v="0"/>
    <x v="0"/>
    <x v="13"/>
    <s v="1 - Dotação Anual"/>
    <x v="4"/>
    <n v="1000000"/>
    <x v="1"/>
    <n v="300000"/>
    <x v="1"/>
    <n v="513000"/>
    <x v="667"/>
    <m/>
    <x v="0"/>
    <x v="11"/>
    <m/>
    <s v="Direção Financeira"/>
    <x v="1"/>
    <m/>
    <x v="0"/>
    <x v="1"/>
    <x v="1"/>
    <x v="1"/>
    <x v="0"/>
    <x v="0"/>
    <x v="0"/>
    <x v="0"/>
    <x v="0"/>
    <x v="0"/>
    <x v="0"/>
    <s v="Direção Financeira"/>
    <x v="0"/>
    <x v="0"/>
    <x v="0"/>
    <x v="0"/>
    <x v="3"/>
    <x v="0"/>
    <x v="1"/>
    <x v="2"/>
    <x v="1"/>
    <x v="2"/>
    <x v="11"/>
    <x v="0"/>
    <m/>
  </r>
  <r>
    <x v="0"/>
    <n v="0"/>
    <n v="1200000"/>
    <n v="0"/>
    <n v="0"/>
    <x v="6035"/>
    <x v="0"/>
    <x v="0"/>
    <x v="0"/>
    <s v="03.16.15"/>
    <x v="0"/>
    <x v="0"/>
    <x v="0"/>
    <s v="Direção Financeira"/>
    <s v="03.16.15"/>
    <s v="Direção Financeira"/>
    <s v="03.16.15"/>
    <x v="41"/>
    <x v="0"/>
    <x v="0"/>
    <x v="1"/>
    <x v="0"/>
    <x v="0"/>
    <x v="0"/>
    <x v="0"/>
    <x v="13"/>
    <s v="1 - Dotação Anual"/>
    <x v="4"/>
    <n v="1200000"/>
    <x v="1"/>
    <n v="3285000"/>
    <x v="1"/>
    <n v="0"/>
    <x v="667"/>
    <m/>
    <x v="0"/>
    <x v="11"/>
    <m/>
    <s v="Direção Financeira"/>
    <x v="1"/>
    <m/>
    <x v="0"/>
    <x v="1"/>
    <x v="1"/>
    <x v="1"/>
    <x v="0"/>
    <x v="0"/>
    <x v="0"/>
    <x v="0"/>
    <x v="0"/>
    <x v="0"/>
    <x v="0"/>
    <s v="Direção Financeira"/>
    <x v="0"/>
    <x v="0"/>
    <x v="0"/>
    <x v="0"/>
    <x v="3"/>
    <x v="0"/>
    <x v="1"/>
    <x v="2"/>
    <x v="1"/>
    <x v="2"/>
    <x v="11"/>
    <x v="0"/>
    <m/>
  </r>
  <r>
    <x v="0"/>
    <n v="0"/>
    <n v="50000"/>
    <n v="0"/>
    <n v="0"/>
    <x v="6035"/>
    <x v="0"/>
    <x v="0"/>
    <x v="0"/>
    <s v="03.16.15"/>
    <x v="0"/>
    <x v="0"/>
    <x v="0"/>
    <s v="Direção Financeira"/>
    <s v="03.16.15"/>
    <s v="Direção Financeira"/>
    <s v="03.16.15"/>
    <x v="122"/>
    <x v="0"/>
    <x v="0"/>
    <x v="1"/>
    <x v="0"/>
    <x v="0"/>
    <x v="0"/>
    <x v="0"/>
    <x v="13"/>
    <s v="1 - Dotação Anual"/>
    <x v="4"/>
    <n v="50000"/>
    <x v="1"/>
    <n v="0"/>
    <x v="1"/>
    <n v="0"/>
    <x v="667"/>
    <m/>
    <x v="0"/>
    <x v="11"/>
    <m/>
    <s v="Direção Financeira"/>
    <x v="1"/>
    <m/>
    <x v="0"/>
    <x v="1"/>
    <x v="1"/>
    <x v="1"/>
    <x v="0"/>
    <x v="0"/>
    <x v="0"/>
    <x v="0"/>
    <x v="0"/>
    <x v="0"/>
    <x v="0"/>
    <s v="Direção Financeira"/>
    <x v="0"/>
    <x v="0"/>
    <x v="0"/>
    <x v="0"/>
    <x v="3"/>
    <x v="0"/>
    <x v="1"/>
    <x v="2"/>
    <x v="1"/>
    <x v="2"/>
    <x v="11"/>
    <x v="0"/>
    <m/>
  </r>
  <r>
    <x v="0"/>
    <n v="0"/>
    <n v="200000"/>
    <n v="0"/>
    <n v="0"/>
    <x v="6035"/>
    <x v="0"/>
    <x v="0"/>
    <x v="0"/>
    <s v="03.16.15"/>
    <x v="0"/>
    <x v="0"/>
    <x v="0"/>
    <s v="Direção Financeira"/>
    <s v="03.16.15"/>
    <s v="Direção Financeira"/>
    <s v="03.16.15"/>
    <x v="53"/>
    <x v="0"/>
    <x v="0"/>
    <x v="0"/>
    <x v="0"/>
    <x v="0"/>
    <x v="0"/>
    <x v="0"/>
    <x v="13"/>
    <s v="1 - Dotação Anual"/>
    <x v="4"/>
    <n v="200000"/>
    <x v="1"/>
    <n v="0"/>
    <x v="1"/>
    <n v="0"/>
    <x v="667"/>
    <m/>
    <x v="0"/>
    <x v="11"/>
    <m/>
    <s v="Direção Financeira"/>
    <x v="1"/>
    <m/>
    <x v="0"/>
    <x v="1"/>
    <x v="1"/>
    <x v="1"/>
    <x v="0"/>
    <x v="0"/>
    <x v="0"/>
    <x v="0"/>
    <x v="0"/>
    <x v="0"/>
    <x v="0"/>
    <s v="Direção Financeira"/>
    <x v="0"/>
    <x v="0"/>
    <x v="0"/>
    <x v="0"/>
    <x v="3"/>
    <x v="0"/>
    <x v="1"/>
    <x v="2"/>
    <x v="1"/>
    <x v="2"/>
    <x v="11"/>
    <x v="0"/>
    <m/>
  </r>
  <r>
    <x v="0"/>
    <n v="0"/>
    <n v="1000000"/>
    <n v="0"/>
    <n v="0"/>
    <x v="6035"/>
    <x v="0"/>
    <x v="0"/>
    <x v="0"/>
    <s v="03.16.15"/>
    <x v="0"/>
    <x v="0"/>
    <x v="0"/>
    <s v="Direção Financeira"/>
    <s v="03.16.15"/>
    <s v="Direção Financeira"/>
    <s v="03.16.15"/>
    <x v="74"/>
    <x v="0"/>
    <x v="0"/>
    <x v="0"/>
    <x v="0"/>
    <x v="0"/>
    <x v="0"/>
    <x v="0"/>
    <x v="13"/>
    <s v="1 - Dotação Anual"/>
    <x v="4"/>
    <n v="1000000"/>
    <x v="1"/>
    <n v="0"/>
    <x v="1"/>
    <n v="550000"/>
    <x v="667"/>
    <m/>
    <x v="0"/>
    <x v="11"/>
    <m/>
    <s v="Direção Financeira"/>
    <x v="1"/>
    <m/>
    <x v="0"/>
    <x v="1"/>
    <x v="1"/>
    <x v="1"/>
    <x v="0"/>
    <x v="0"/>
    <x v="0"/>
    <x v="0"/>
    <x v="0"/>
    <x v="0"/>
    <x v="0"/>
    <s v="Direção Financeira"/>
    <x v="0"/>
    <x v="0"/>
    <x v="0"/>
    <x v="0"/>
    <x v="3"/>
    <x v="0"/>
    <x v="1"/>
    <x v="2"/>
    <x v="1"/>
    <x v="2"/>
    <x v="11"/>
    <x v="0"/>
    <m/>
  </r>
  <r>
    <x v="0"/>
    <n v="0"/>
    <n v="500000"/>
    <n v="0"/>
    <n v="0"/>
    <x v="6035"/>
    <x v="0"/>
    <x v="0"/>
    <x v="0"/>
    <s v="03.16.15"/>
    <x v="0"/>
    <x v="0"/>
    <x v="0"/>
    <s v="Direção Financeira"/>
    <s v="03.16.15"/>
    <s v="Direção Financeira"/>
    <s v="03.16.15"/>
    <x v="70"/>
    <x v="0"/>
    <x v="0"/>
    <x v="0"/>
    <x v="0"/>
    <x v="0"/>
    <x v="0"/>
    <x v="0"/>
    <x v="13"/>
    <s v="1 - Dotação Anual"/>
    <x v="4"/>
    <n v="500000"/>
    <x v="1"/>
    <n v="0"/>
    <x v="1"/>
    <n v="0"/>
    <x v="667"/>
    <m/>
    <x v="0"/>
    <x v="11"/>
    <m/>
    <s v="Direção Financeira"/>
    <x v="1"/>
    <m/>
    <x v="0"/>
    <x v="1"/>
    <x v="1"/>
    <x v="1"/>
    <x v="0"/>
    <x v="0"/>
    <x v="0"/>
    <x v="0"/>
    <x v="0"/>
    <x v="0"/>
    <x v="0"/>
    <s v="Direção Financeira"/>
    <x v="0"/>
    <x v="0"/>
    <x v="0"/>
    <x v="0"/>
    <x v="3"/>
    <x v="0"/>
    <x v="1"/>
    <x v="2"/>
    <x v="1"/>
    <x v="2"/>
    <x v="11"/>
    <x v="0"/>
    <m/>
  </r>
  <r>
    <x v="0"/>
    <n v="0"/>
    <n v="5000000"/>
    <n v="0"/>
    <n v="0"/>
    <x v="6035"/>
    <x v="0"/>
    <x v="0"/>
    <x v="0"/>
    <s v="03.16.15"/>
    <x v="0"/>
    <x v="0"/>
    <x v="0"/>
    <s v="Direção Financeira"/>
    <s v="03.16.15"/>
    <s v="Direção Financeira"/>
    <s v="03.16.15"/>
    <x v="36"/>
    <x v="0"/>
    <x v="0"/>
    <x v="0"/>
    <x v="0"/>
    <x v="0"/>
    <x v="0"/>
    <x v="0"/>
    <x v="13"/>
    <s v="1 - Dotação Anual"/>
    <x v="4"/>
    <n v="5000000"/>
    <x v="1"/>
    <n v="1604000"/>
    <x v="1"/>
    <n v="2459996"/>
    <x v="667"/>
    <m/>
    <x v="0"/>
    <x v="11"/>
    <m/>
    <s v="Direção Financeira"/>
    <x v="1"/>
    <m/>
    <x v="0"/>
    <x v="1"/>
    <x v="1"/>
    <x v="1"/>
    <x v="0"/>
    <x v="0"/>
    <x v="0"/>
    <x v="0"/>
    <x v="0"/>
    <x v="0"/>
    <x v="0"/>
    <s v="Direção Financeira"/>
    <x v="0"/>
    <x v="0"/>
    <x v="0"/>
    <x v="0"/>
    <x v="3"/>
    <x v="0"/>
    <x v="1"/>
    <x v="2"/>
    <x v="1"/>
    <x v="2"/>
    <x v="11"/>
    <x v="0"/>
    <m/>
  </r>
  <r>
    <x v="0"/>
    <n v="0"/>
    <n v="200000"/>
    <n v="0"/>
    <n v="0"/>
    <x v="6035"/>
    <x v="0"/>
    <x v="0"/>
    <x v="0"/>
    <s v="03.16.15"/>
    <x v="0"/>
    <x v="0"/>
    <x v="0"/>
    <s v="Direção Financeira"/>
    <s v="03.16.15"/>
    <s v="Direção Financeira"/>
    <s v="03.16.15"/>
    <x v="82"/>
    <x v="0"/>
    <x v="0"/>
    <x v="0"/>
    <x v="0"/>
    <x v="0"/>
    <x v="0"/>
    <x v="0"/>
    <x v="13"/>
    <s v="1 - Dotação Anual"/>
    <x v="4"/>
    <n v="200000"/>
    <x v="1"/>
    <n v="0"/>
    <x v="1"/>
    <n v="140000"/>
    <x v="667"/>
    <m/>
    <x v="0"/>
    <x v="11"/>
    <m/>
    <s v="Direção Financeira"/>
    <x v="1"/>
    <m/>
    <x v="0"/>
    <x v="1"/>
    <x v="1"/>
    <x v="1"/>
    <x v="0"/>
    <x v="0"/>
    <x v="0"/>
    <x v="0"/>
    <x v="0"/>
    <x v="0"/>
    <x v="0"/>
    <s v="Direção Financeira"/>
    <x v="0"/>
    <x v="0"/>
    <x v="0"/>
    <x v="0"/>
    <x v="3"/>
    <x v="0"/>
    <x v="1"/>
    <x v="2"/>
    <x v="1"/>
    <x v="2"/>
    <x v="11"/>
    <x v="0"/>
    <m/>
  </r>
  <r>
    <x v="0"/>
    <n v="0"/>
    <n v="100000"/>
    <n v="0"/>
    <n v="0"/>
    <x v="6035"/>
    <x v="0"/>
    <x v="0"/>
    <x v="0"/>
    <s v="03.16.15"/>
    <x v="0"/>
    <x v="0"/>
    <x v="0"/>
    <s v="Direção Financeira"/>
    <s v="03.16.15"/>
    <s v="Direção Financeira"/>
    <s v="03.16.15"/>
    <x v="52"/>
    <x v="0"/>
    <x v="0"/>
    <x v="0"/>
    <x v="0"/>
    <x v="0"/>
    <x v="0"/>
    <x v="0"/>
    <x v="13"/>
    <s v="1 - Dotação Anual"/>
    <x v="4"/>
    <n v="100000"/>
    <x v="1"/>
    <n v="0"/>
    <x v="1"/>
    <n v="0"/>
    <x v="667"/>
    <m/>
    <x v="0"/>
    <x v="11"/>
    <m/>
    <s v="Direção Financeira"/>
    <x v="1"/>
    <m/>
    <x v="0"/>
    <x v="1"/>
    <x v="1"/>
    <x v="1"/>
    <x v="0"/>
    <x v="0"/>
    <x v="0"/>
    <x v="0"/>
    <x v="0"/>
    <x v="0"/>
    <x v="0"/>
    <s v="Direção Financeira"/>
    <x v="0"/>
    <x v="0"/>
    <x v="0"/>
    <x v="0"/>
    <x v="3"/>
    <x v="0"/>
    <x v="1"/>
    <x v="2"/>
    <x v="1"/>
    <x v="2"/>
    <x v="11"/>
    <x v="0"/>
    <m/>
  </r>
  <r>
    <x v="0"/>
    <n v="0"/>
    <n v="1500000"/>
    <n v="0"/>
    <n v="0"/>
    <x v="6035"/>
    <x v="0"/>
    <x v="0"/>
    <x v="0"/>
    <s v="03.16.15"/>
    <x v="0"/>
    <x v="0"/>
    <x v="0"/>
    <s v="Direção Financeira"/>
    <s v="03.16.15"/>
    <s v="Direção Financeira"/>
    <s v="03.16.15"/>
    <x v="33"/>
    <x v="0"/>
    <x v="0"/>
    <x v="0"/>
    <x v="0"/>
    <x v="0"/>
    <x v="0"/>
    <x v="0"/>
    <x v="13"/>
    <s v="1 - Dotação Anual"/>
    <x v="4"/>
    <n v="1500000"/>
    <x v="1"/>
    <n v="400000"/>
    <x v="1"/>
    <n v="400000"/>
    <x v="667"/>
    <m/>
    <x v="0"/>
    <x v="11"/>
    <m/>
    <s v="Direção Financeira"/>
    <x v="1"/>
    <m/>
    <x v="0"/>
    <x v="1"/>
    <x v="1"/>
    <x v="1"/>
    <x v="0"/>
    <x v="0"/>
    <x v="0"/>
    <x v="0"/>
    <x v="0"/>
    <x v="0"/>
    <x v="0"/>
    <s v="Direção Financeira"/>
    <x v="0"/>
    <x v="0"/>
    <x v="0"/>
    <x v="0"/>
    <x v="3"/>
    <x v="0"/>
    <x v="1"/>
    <x v="2"/>
    <x v="1"/>
    <x v="2"/>
    <x v="11"/>
    <x v="0"/>
    <m/>
  </r>
  <r>
    <x v="0"/>
    <n v="0"/>
    <n v="300000"/>
    <n v="0"/>
    <n v="0"/>
    <x v="6035"/>
    <x v="0"/>
    <x v="0"/>
    <x v="0"/>
    <s v="03.16.15"/>
    <x v="0"/>
    <x v="0"/>
    <x v="0"/>
    <s v="Direção Financeira"/>
    <s v="03.16.15"/>
    <s v="Direção Financeira"/>
    <s v="03.16.15"/>
    <x v="77"/>
    <x v="0"/>
    <x v="0"/>
    <x v="0"/>
    <x v="0"/>
    <x v="0"/>
    <x v="0"/>
    <x v="0"/>
    <x v="13"/>
    <s v="1 - Dotação Anual"/>
    <x v="4"/>
    <n v="300000"/>
    <x v="1"/>
    <n v="0"/>
    <x v="1"/>
    <n v="171000"/>
    <x v="667"/>
    <m/>
    <x v="0"/>
    <x v="11"/>
    <m/>
    <s v="Direção Financeira"/>
    <x v="1"/>
    <m/>
    <x v="0"/>
    <x v="1"/>
    <x v="1"/>
    <x v="1"/>
    <x v="0"/>
    <x v="0"/>
    <x v="0"/>
    <x v="0"/>
    <x v="0"/>
    <x v="0"/>
    <x v="0"/>
    <s v="Direção Financeira"/>
    <x v="0"/>
    <x v="0"/>
    <x v="0"/>
    <x v="0"/>
    <x v="3"/>
    <x v="0"/>
    <x v="1"/>
    <x v="2"/>
    <x v="1"/>
    <x v="2"/>
    <x v="11"/>
    <x v="0"/>
    <m/>
  </r>
  <r>
    <x v="0"/>
    <n v="0"/>
    <n v="30000"/>
    <n v="0"/>
    <n v="0"/>
    <x v="6035"/>
    <x v="0"/>
    <x v="0"/>
    <x v="0"/>
    <s v="03.16.15"/>
    <x v="0"/>
    <x v="0"/>
    <x v="0"/>
    <s v="Direção Financeira"/>
    <s v="03.16.15"/>
    <s v="Direção Financeira"/>
    <s v="03.16.15"/>
    <x v="29"/>
    <x v="0"/>
    <x v="0"/>
    <x v="0"/>
    <x v="0"/>
    <x v="0"/>
    <x v="0"/>
    <x v="0"/>
    <x v="13"/>
    <s v="1 - Dotação Anual"/>
    <x v="4"/>
    <n v="30000"/>
    <x v="1"/>
    <n v="0"/>
    <x v="1"/>
    <n v="0"/>
    <x v="667"/>
    <m/>
    <x v="0"/>
    <x v="11"/>
    <m/>
    <s v="Direção Financeira"/>
    <x v="1"/>
    <m/>
    <x v="0"/>
    <x v="1"/>
    <x v="1"/>
    <x v="1"/>
    <x v="0"/>
    <x v="0"/>
    <x v="0"/>
    <x v="0"/>
    <x v="0"/>
    <x v="0"/>
    <x v="0"/>
    <s v="Direção Financeira"/>
    <x v="0"/>
    <x v="0"/>
    <x v="0"/>
    <x v="0"/>
    <x v="3"/>
    <x v="0"/>
    <x v="1"/>
    <x v="2"/>
    <x v="1"/>
    <x v="2"/>
    <x v="11"/>
    <x v="0"/>
    <m/>
  </r>
  <r>
    <x v="0"/>
    <n v="0"/>
    <n v="8000000"/>
    <n v="0"/>
    <n v="0"/>
    <x v="6035"/>
    <x v="0"/>
    <x v="0"/>
    <x v="0"/>
    <s v="03.16.15"/>
    <x v="0"/>
    <x v="0"/>
    <x v="0"/>
    <s v="Direção Financeira"/>
    <s v="03.16.15"/>
    <s v="Direção Financeira"/>
    <s v="03.16.15"/>
    <x v="61"/>
    <x v="0"/>
    <x v="0"/>
    <x v="0"/>
    <x v="0"/>
    <x v="0"/>
    <x v="0"/>
    <x v="0"/>
    <x v="13"/>
    <s v="1 - Dotação Anual"/>
    <x v="4"/>
    <n v="8000000"/>
    <x v="1"/>
    <n v="0"/>
    <x v="1"/>
    <n v="4686000"/>
    <x v="667"/>
    <m/>
    <x v="0"/>
    <x v="11"/>
    <m/>
    <s v="Direção Financeira"/>
    <x v="1"/>
    <m/>
    <x v="0"/>
    <x v="1"/>
    <x v="1"/>
    <x v="1"/>
    <x v="0"/>
    <x v="0"/>
    <x v="0"/>
    <x v="0"/>
    <x v="0"/>
    <x v="0"/>
    <x v="0"/>
    <s v="Direção Financeira"/>
    <x v="0"/>
    <x v="0"/>
    <x v="0"/>
    <x v="0"/>
    <x v="3"/>
    <x v="0"/>
    <x v="1"/>
    <x v="2"/>
    <x v="1"/>
    <x v="2"/>
    <x v="11"/>
    <x v="0"/>
    <m/>
  </r>
  <r>
    <x v="0"/>
    <n v="0"/>
    <n v="30000"/>
    <n v="0"/>
    <n v="0"/>
    <x v="6035"/>
    <x v="0"/>
    <x v="0"/>
    <x v="0"/>
    <s v="03.16.15"/>
    <x v="0"/>
    <x v="0"/>
    <x v="0"/>
    <s v="Direção Financeira"/>
    <s v="03.16.15"/>
    <s v="Direção Financeira"/>
    <s v="03.16.15"/>
    <x v="117"/>
    <x v="0"/>
    <x v="0"/>
    <x v="0"/>
    <x v="0"/>
    <x v="0"/>
    <x v="0"/>
    <x v="0"/>
    <x v="13"/>
    <s v="1 - Dotação Anual"/>
    <x v="4"/>
    <n v="30000"/>
    <x v="1"/>
    <n v="0"/>
    <x v="1"/>
    <n v="0"/>
    <x v="667"/>
    <m/>
    <x v="0"/>
    <x v="11"/>
    <m/>
    <s v="Direção Financeira"/>
    <x v="1"/>
    <m/>
    <x v="0"/>
    <x v="1"/>
    <x v="1"/>
    <x v="1"/>
    <x v="0"/>
    <x v="0"/>
    <x v="0"/>
    <x v="0"/>
    <x v="0"/>
    <x v="0"/>
    <x v="0"/>
    <s v="Direção Financeira"/>
    <x v="0"/>
    <x v="0"/>
    <x v="0"/>
    <x v="0"/>
    <x v="3"/>
    <x v="0"/>
    <x v="1"/>
    <x v="2"/>
    <x v="1"/>
    <x v="2"/>
    <x v="11"/>
    <x v="0"/>
    <m/>
  </r>
  <r>
    <x v="0"/>
    <n v="0"/>
    <n v="200000"/>
    <n v="0"/>
    <n v="0"/>
    <x v="6035"/>
    <x v="0"/>
    <x v="0"/>
    <x v="0"/>
    <s v="03.16.15"/>
    <x v="0"/>
    <x v="0"/>
    <x v="0"/>
    <s v="Direção Financeira"/>
    <s v="03.16.15"/>
    <s v="Direção Financeira"/>
    <s v="03.16.15"/>
    <x v="65"/>
    <x v="0"/>
    <x v="0"/>
    <x v="0"/>
    <x v="0"/>
    <x v="0"/>
    <x v="0"/>
    <x v="0"/>
    <x v="13"/>
    <s v="1 - Dotação Anual"/>
    <x v="4"/>
    <n v="200000"/>
    <x v="1"/>
    <n v="50000"/>
    <x v="1"/>
    <n v="0"/>
    <x v="667"/>
    <m/>
    <x v="0"/>
    <x v="11"/>
    <m/>
    <s v="Direção Financeira"/>
    <x v="1"/>
    <m/>
    <x v="0"/>
    <x v="1"/>
    <x v="1"/>
    <x v="1"/>
    <x v="0"/>
    <x v="0"/>
    <x v="0"/>
    <x v="0"/>
    <x v="0"/>
    <x v="0"/>
    <x v="0"/>
    <s v="Direção Financeira"/>
    <x v="0"/>
    <x v="0"/>
    <x v="0"/>
    <x v="0"/>
    <x v="3"/>
    <x v="0"/>
    <x v="1"/>
    <x v="2"/>
    <x v="1"/>
    <x v="2"/>
    <x v="11"/>
    <x v="0"/>
    <m/>
  </r>
  <r>
    <x v="0"/>
    <n v="0"/>
    <n v="80000"/>
    <n v="0"/>
    <n v="0"/>
    <x v="6035"/>
    <x v="0"/>
    <x v="0"/>
    <x v="0"/>
    <s v="03.16.15"/>
    <x v="0"/>
    <x v="0"/>
    <x v="0"/>
    <s v="Direção Financeira"/>
    <s v="03.16.15"/>
    <s v="Direção Financeira"/>
    <s v="03.16.15"/>
    <x v="38"/>
    <x v="0"/>
    <x v="0"/>
    <x v="0"/>
    <x v="0"/>
    <x v="0"/>
    <x v="0"/>
    <x v="0"/>
    <x v="13"/>
    <s v="1 - Dotação Anual"/>
    <x v="4"/>
    <n v="80000"/>
    <x v="1"/>
    <n v="1050000"/>
    <x v="1"/>
    <n v="186000"/>
    <x v="667"/>
    <m/>
    <x v="0"/>
    <x v="11"/>
    <m/>
    <s v="Direção Financeira"/>
    <x v="1"/>
    <m/>
    <x v="0"/>
    <x v="1"/>
    <x v="1"/>
    <x v="1"/>
    <x v="0"/>
    <x v="0"/>
    <x v="0"/>
    <x v="0"/>
    <x v="0"/>
    <x v="0"/>
    <x v="0"/>
    <s v="Direção Financeira"/>
    <x v="0"/>
    <x v="0"/>
    <x v="0"/>
    <x v="0"/>
    <x v="3"/>
    <x v="0"/>
    <x v="1"/>
    <x v="2"/>
    <x v="1"/>
    <x v="2"/>
    <x v="11"/>
    <x v="0"/>
    <m/>
  </r>
  <r>
    <x v="0"/>
    <n v="0"/>
    <n v="180000"/>
    <n v="0"/>
    <n v="0"/>
    <x v="6035"/>
    <x v="0"/>
    <x v="0"/>
    <x v="0"/>
    <s v="03.16.15"/>
    <x v="0"/>
    <x v="0"/>
    <x v="0"/>
    <s v="Direção Financeira"/>
    <s v="03.16.15"/>
    <s v="Direção Financeira"/>
    <s v="03.16.15"/>
    <x v="60"/>
    <x v="0"/>
    <x v="0"/>
    <x v="0"/>
    <x v="0"/>
    <x v="0"/>
    <x v="0"/>
    <x v="0"/>
    <x v="13"/>
    <s v="1 - Dotação Anual"/>
    <x v="4"/>
    <n v="180000"/>
    <x v="1"/>
    <n v="20000"/>
    <x v="1"/>
    <n v="0"/>
    <x v="667"/>
    <m/>
    <x v="0"/>
    <x v="11"/>
    <m/>
    <s v="Direção Financeira"/>
    <x v="1"/>
    <m/>
    <x v="0"/>
    <x v="1"/>
    <x v="1"/>
    <x v="1"/>
    <x v="0"/>
    <x v="0"/>
    <x v="0"/>
    <x v="0"/>
    <x v="0"/>
    <x v="0"/>
    <x v="0"/>
    <s v="Direção Financeira"/>
    <x v="0"/>
    <x v="0"/>
    <x v="0"/>
    <x v="0"/>
    <x v="3"/>
    <x v="0"/>
    <x v="1"/>
    <x v="2"/>
    <x v="1"/>
    <x v="2"/>
    <x v="11"/>
    <x v="0"/>
    <m/>
  </r>
  <r>
    <x v="0"/>
    <n v="0"/>
    <n v="300000"/>
    <n v="0"/>
    <n v="0"/>
    <x v="6035"/>
    <x v="0"/>
    <x v="0"/>
    <x v="0"/>
    <s v="03.16.15"/>
    <x v="0"/>
    <x v="0"/>
    <x v="0"/>
    <s v="Direção Financeira"/>
    <s v="03.16.15"/>
    <s v="Direção Financeira"/>
    <s v="03.16.15"/>
    <x v="64"/>
    <x v="0"/>
    <x v="0"/>
    <x v="0"/>
    <x v="0"/>
    <x v="0"/>
    <x v="0"/>
    <x v="0"/>
    <x v="13"/>
    <s v="1 - Dotação Anual"/>
    <x v="4"/>
    <n v="300000"/>
    <x v="1"/>
    <n v="900000"/>
    <x v="1"/>
    <n v="150000"/>
    <x v="667"/>
    <m/>
    <x v="0"/>
    <x v="11"/>
    <m/>
    <s v="Direção Financeira"/>
    <x v="1"/>
    <m/>
    <x v="0"/>
    <x v="1"/>
    <x v="1"/>
    <x v="1"/>
    <x v="0"/>
    <x v="0"/>
    <x v="0"/>
    <x v="0"/>
    <x v="0"/>
    <x v="0"/>
    <x v="0"/>
    <s v="Direção Financeira"/>
    <x v="0"/>
    <x v="0"/>
    <x v="0"/>
    <x v="0"/>
    <x v="3"/>
    <x v="0"/>
    <x v="1"/>
    <x v="2"/>
    <x v="1"/>
    <x v="2"/>
    <x v="11"/>
    <x v="0"/>
    <m/>
  </r>
  <r>
    <x v="0"/>
    <n v="0"/>
    <n v="840000"/>
    <n v="0"/>
    <n v="0"/>
    <x v="6035"/>
    <x v="0"/>
    <x v="0"/>
    <x v="0"/>
    <s v="03.16.15"/>
    <x v="0"/>
    <x v="0"/>
    <x v="0"/>
    <s v="Direção Financeira"/>
    <s v="03.16.15"/>
    <s v="Direção Financeira"/>
    <s v="03.16.15"/>
    <x v="69"/>
    <x v="0"/>
    <x v="0"/>
    <x v="0"/>
    <x v="0"/>
    <x v="0"/>
    <x v="0"/>
    <x v="0"/>
    <x v="13"/>
    <s v="1 - Dotação Anual"/>
    <x v="4"/>
    <n v="840000"/>
    <x v="1"/>
    <n v="200000"/>
    <x v="1"/>
    <n v="1000000"/>
    <x v="667"/>
    <m/>
    <x v="0"/>
    <x v="11"/>
    <m/>
    <s v="Direção Financeira"/>
    <x v="1"/>
    <m/>
    <x v="0"/>
    <x v="1"/>
    <x v="1"/>
    <x v="1"/>
    <x v="0"/>
    <x v="0"/>
    <x v="0"/>
    <x v="0"/>
    <x v="0"/>
    <x v="0"/>
    <x v="0"/>
    <s v="Direção Financeira"/>
    <x v="0"/>
    <x v="0"/>
    <x v="0"/>
    <x v="0"/>
    <x v="3"/>
    <x v="0"/>
    <x v="1"/>
    <x v="2"/>
    <x v="1"/>
    <x v="2"/>
    <x v="11"/>
    <x v="0"/>
    <m/>
  </r>
  <r>
    <x v="0"/>
    <n v="0"/>
    <n v="8400000"/>
    <n v="0"/>
    <n v="0"/>
    <x v="6035"/>
    <x v="0"/>
    <x v="0"/>
    <x v="0"/>
    <s v="03.16.15"/>
    <x v="0"/>
    <x v="0"/>
    <x v="0"/>
    <s v="Direção Financeira"/>
    <s v="03.16.15"/>
    <s v="Direção Financeira"/>
    <s v="03.16.15"/>
    <x v="30"/>
    <x v="0"/>
    <x v="0"/>
    <x v="0"/>
    <x v="1"/>
    <x v="0"/>
    <x v="0"/>
    <x v="0"/>
    <x v="13"/>
    <s v="1 - Dotação Anual"/>
    <x v="4"/>
    <n v="8400000"/>
    <x v="1"/>
    <n v="0"/>
    <x v="1"/>
    <n v="0"/>
    <x v="667"/>
    <m/>
    <x v="0"/>
    <x v="11"/>
    <m/>
    <s v="Direção Financeira"/>
    <x v="1"/>
    <m/>
    <x v="0"/>
    <x v="1"/>
    <x v="1"/>
    <x v="1"/>
    <x v="0"/>
    <x v="0"/>
    <x v="0"/>
    <x v="0"/>
    <x v="0"/>
    <x v="0"/>
    <x v="0"/>
    <s v="Direção Financeira"/>
    <x v="0"/>
    <x v="0"/>
    <x v="0"/>
    <x v="0"/>
    <x v="3"/>
    <x v="0"/>
    <x v="1"/>
    <x v="2"/>
    <x v="1"/>
    <x v="2"/>
    <x v="11"/>
    <x v="0"/>
    <m/>
  </r>
  <r>
    <x v="0"/>
    <n v="0"/>
    <n v="4200000"/>
    <n v="0"/>
    <n v="0"/>
    <x v="6035"/>
    <x v="0"/>
    <x v="0"/>
    <x v="0"/>
    <s v="03.16.15"/>
    <x v="0"/>
    <x v="0"/>
    <x v="0"/>
    <s v="Direção Financeira"/>
    <s v="03.16.15"/>
    <s v="Direção Financeira"/>
    <s v="03.16.15"/>
    <x v="48"/>
    <x v="0"/>
    <x v="0"/>
    <x v="0"/>
    <x v="1"/>
    <x v="0"/>
    <x v="0"/>
    <x v="0"/>
    <x v="13"/>
    <s v="1 - Dotação Anual"/>
    <x v="4"/>
    <n v="4200000"/>
    <x v="1"/>
    <n v="200000"/>
    <x v="1"/>
    <n v="0"/>
    <x v="667"/>
    <m/>
    <x v="0"/>
    <x v="11"/>
    <m/>
    <s v="Direção Financeira"/>
    <x v="1"/>
    <m/>
    <x v="0"/>
    <x v="1"/>
    <x v="1"/>
    <x v="1"/>
    <x v="0"/>
    <x v="0"/>
    <x v="0"/>
    <x v="0"/>
    <x v="0"/>
    <x v="0"/>
    <x v="0"/>
    <s v="Direção Financeira"/>
    <x v="0"/>
    <x v="0"/>
    <x v="0"/>
    <x v="0"/>
    <x v="3"/>
    <x v="0"/>
    <x v="1"/>
    <x v="2"/>
    <x v="1"/>
    <x v="2"/>
    <x v="11"/>
    <x v="0"/>
    <m/>
  </r>
  <r>
    <x v="0"/>
    <n v="0"/>
    <n v="500000"/>
    <n v="0"/>
    <n v="0"/>
    <x v="6035"/>
    <x v="0"/>
    <x v="0"/>
    <x v="0"/>
    <s v="03.16.15"/>
    <x v="0"/>
    <x v="0"/>
    <x v="0"/>
    <s v="Direção Financeira"/>
    <s v="03.16.15"/>
    <s v="Direção Financeira"/>
    <s v="03.16.15"/>
    <x v="83"/>
    <x v="0"/>
    <x v="2"/>
    <x v="18"/>
    <x v="0"/>
    <x v="0"/>
    <x v="0"/>
    <x v="0"/>
    <x v="13"/>
    <s v="1 - Dotação Anual"/>
    <x v="4"/>
    <n v="500000"/>
    <x v="1"/>
    <n v="0"/>
    <x v="1"/>
    <n v="200000"/>
    <x v="667"/>
    <m/>
    <x v="0"/>
    <x v="11"/>
    <m/>
    <s v="Direção Financeira"/>
    <x v="1"/>
    <m/>
    <x v="0"/>
    <x v="1"/>
    <x v="1"/>
    <x v="1"/>
    <x v="0"/>
    <x v="0"/>
    <x v="0"/>
    <x v="0"/>
    <x v="0"/>
    <x v="0"/>
    <x v="0"/>
    <s v="Direção Financeira"/>
    <x v="0"/>
    <x v="0"/>
    <x v="0"/>
    <x v="0"/>
    <x v="3"/>
    <x v="0"/>
    <x v="1"/>
    <x v="2"/>
    <x v="1"/>
    <x v="2"/>
    <x v="11"/>
    <x v="0"/>
    <m/>
  </r>
  <r>
    <x v="0"/>
    <n v="0"/>
    <n v="1200000"/>
    <n v="0"/>
    <n v="0"/>
    <x v="6035"/>
    <x v="0"/>
    <x v="0"/>
    <x v="0"/>
    <s v="03.16.15"/>
    <x v="0"/>
    <x v="0"/>
    <x v="0"/>
    <s v="Direção Financeira"/>
    <s v="03.16.15"/>
    <s v="Direção Financeira"/>
    <s v="03.16.15"/>
    <x v="28"/>
    <x v="0"/>
    <x v="0"/>
    <x v="0"/>
    <x v="0"/>
    <x v="0"/>
    <x v="0"/>
    <x v="0"/>
    <x v="13"/>
    <s v="1 - Dotação Anual"/>
    <x v="4"/>
    <n v="1200000"/>
    <x v="1"/>
    <n v="300000"/>
    <x v="1"/>
    <n v="400000"/>
    <x v="667"/>
    <m/>
    <x v="0"/>
    <x v="11"/>
    <m/>
    <s v="Direção Financeira"/>
    <x v="1"/>
    <m/>
    <x v="0"/>
    <x v="1"/>
    <x v="1"/>
    <x v="1"/>
    <x v="0"/>
    <x v="0"/>
    <x v="0"/>
    <x v="0"/>
    <x v="0"/>
    <x v="0"/>
    <x v="0"/>
    <s v="Direção Financeira"/>
    <x v="0"/>
    <x v="0"/>
    <x v="0"/>
    <x v="0"/>
    <x v="3"/>
    <x v="0"/>
    <x v="1"/>
    <x v="2"/>
    <x v="1"/>
    <x v="2"/>
    <x v="11"/>
    <x v="0"/>
    <m/>
  </r>
  <r>
    <x v="1"/>
    <n v="0"/>
    <n v="2000000"/>
    <n v="0"/>
    <n v="0"/>
    <x v="6035"/>
    <x v="0"/>
    <x v="0"/>
    <x v="0"/>
    <s v="03.16.15"/>
    <x v="0"/>
    <x v="0"/>
    <x v="0"/>
    <s v="Direção Financeira"/>
    <s v="03.16.15"/>
    <s v="Direção Financeira"/>
    <s v="03.16.15"/>
    <x v="55"/>
    <x v="0"/>
    <x v="0"/>
    <x v="0"/>
    <x v="0"/>
    <x v="0"/>
    <x v="1"/>
    <x v="0"/>
    <x v="13"/>
    <s v="1 - Dotação Anual"/>
    <x v="4"/>
    <n v="2000000"/>
    <x v="1"/>
    <n v="30200000"/>
    <x v="1"/>
    <n v="1100000"/>
    <x v="667"/>
    <m/>
    <x v="0"/>
    <x v="11"/>
    <m/>
    <s v="Direção Financeira"/>
    <x v="1"/>
    <m/>
    <x v="0"/>
    <x v="1"/>
    <x v="1"/>
    <x v="1"/>
    <x v="0"/>
    <x v="0"/>
    <x v="0"/>
    <x v="0"/>
    <x v="0"/>
    <x v="0"/>
    <x v="0"/>
    <s v="Direção Financeira"/>
    <x v="0"/>
    <x v="0"/>
    <x v="0"/>
    <x v="0"/>
    <x v="3"/>
    <x v="0"/>
    <x v="1"/>
    <x v="2"/>
    <x v="1"/>
    <x v="2"/>
    <x v="11"/>
    <x v="0"/>
    <m/>
  </r>
  <r>
    <x v="1"/>
    <n v="0"/>
    <n v="66126665"/>
    <n v="0"/>
    <n v="0"/>
    <x v="6035"/>
    <x v="0"/>
    <x v="0"/>
    <x v="0"/>
    <s v="03.16.15"/>
    <x v="0"/>
    <x v="0"/>
    <x v="0"/>
    <s v="Direção Financeira"/>
    <s v="03.16.15"/>
    <s v="Direção Financeira"/>
    <s v="03.16.15"/>
    <x v="32"/>
    <x v="0"/>
    <x v="0"/>
    <x v="0"/>
    <x v="0"/>
    <x v="0"/>
    <x v="1"/>
    <x v="0"/>
    <x v="13"/>
    <s v="1 - Dotação Anual"/>
    <x v="4"/>
    <n v="66126665"/>
    <x v="1"/>
    <n v="16557323"/>
    <x v="1"/>
    <n v="25200000"/>
    <x v="667"/>
    <m/>
    <x v="0"/>
    <x v="11"/>
    <m/>
    <s v="Direção Financeira"/>
    <x v="1"/>
    <m/>
    <x v="0"/>
    <x v="1"/>
    <x v="1"/>
    <x v="1"/>
    <x v="0"/>
    <x v="0"/>
    <x v="0"/>
    <x v="0"/>
    <x v="0"/>
    <x v="0"/>
    <x v="0"/>
    <s v="Direção Financeira"/>
    <x v="0"/>
    <x v="0"/>
    <x v="0"/>
    <x v="0"/>
    <x v="3"/>
    <x v="0"/>
    <x v="1"/>
    <x v="2"/>
    <x v="1"/>
    <x v="2"/>
    <x v="11"/>
    <x v="0"/>
    <m/>
  </r>
  <r>
    <x v="0"/>
    <n v="0"/>
    <n v="1300000"/>
    <n v="0"/>
    <n v="0"/>
    <x v="6035"/>
    <x v="0"/>
    <x v="0"/>
    <x v="0"/>
    <s v="03.16.15"/>
    <x v="0"/>
    <x v="0"/>
    <x v="0"/>
    <s v="Direção Financeira"/>
    <s v="03.16.15"/>
    <s v="Direção Financeira"/>
    <s v="03.16.15"/>
    <x v="39"/>
    <x v="0"/>
    <x v="0"/>
    <x v="1"/>
    <x v="1"/>
    <x v="0"/>
    <x v="0"/>
    <x v="0"/>
    <x v="13"/>
    <s v="1 - Dotação Anual"/>
    <x v="4"/>
    <n v="1300000"/>
    <x v="1"/>
    <n v="400000"/>
    <x v="1"/>
    <n v="555000"/>
    <x v="667"/>
    <m/>
    <x v="0"/>
    <x v="11"/>
    <m/>
    <s v="Direção Financeira"/>
    <x v="1"/>
    <m/>
    <x v="0"/>
    <x v="1"/>
    <x v="1"/>
    <x v="1"/>
    <x v="0"/>
    <x v="0"/>
    <x v="0"/>
    <x v="0"/>
    <x v="0"/>
    <x v="0"/>
    <x v="0"/>
    <s v="Direção Financeira"/>
    <x v="0"/>
    <x v="0"/>
    <x v="0"/>
    <x v="0"/>
    <x v="3"/>
    <x v="0"/>
    <x v="1"/>
    <x v="2"/>
    <x v="1"/>
    <x v="2"/>
    <x v="11"/>
    <x v="0"/>
    <m/>
  </r>
  <r>
    <x v="0"/>
    <n v="0"/>
    <n v="2500000"/>
    <n v="0"/>
    <n v="0"/>
    <x v="6035"/>
    <x v="0"/>
    <x v="0"/>
    <x v="0"/>
    <s v="03.16.15"/>
    <x v="0"/>
    <x v="0"/>
    <x v="0"/>
    <s v="Direção Financeira"/>
    <s v="03.16.15"/>
    <s v="Direção Financeira"/>
    <s v="03.16.15"/>
    <x v="0"/>
    <x v="0"/>
    <x v="0"/>
    <x v="0"/>
    <x v="0"/>
    <x v="0"/>
    <x v="0"/>
    <x v="0"/>
    <x v="13"/>
    <s v="1 - Dotação Anual"/>
    <x v="4"/>
    <n v="2500000"/>
    <x v="1"/>
    <n v="2500000"/>
    <x v="1"/>
    <n v="0"/>
    <x v="667"/>
    <m/>
    <x v="0"/>
    <x v="11"/>
    <m/>
    <s v="Direção Financeira"/>
    <x v="1"/>
    <m/>
    <x v="0"/>
    <x v="1"/>
    <x v="1"/>
    <x v="1"/>
    <x v="0"/>
    <x v="0"/>
    <x v="0"/>
    <x v="0"/>
    <x v="0"/>
    <x v="0"/>
    <x v="0"/>
    <s v="Direção Financeira"/>
    <x v="0"/>
    <x v="0"/>
    <x v="0"/>
    <x v="0"/>
    <x v="3"/>
    <x v="0"/>
    <x v="1"/>
    <x v="2"/>
    <x v="1"/>
    <x v="2"/>
    <x v="11"/>
    <x v="0"/>
    <m/>
  </r>
  <r>
    <x v="0"/>
    <n v="0"/>
    <n v="30000"/>
    <n v="0"/>
    <n v="0"/>
    <x v="6035"/>
    <x v="0"/>
    <x v="0"/>
    <x v="0"/>
    <s v="03.16.15"/>
    <x v="0"/>
    <x v="0"/>
    <x v="0"/>
    <s v="Direção Financeira"/>
    <s v="03.16.15"/>
    <s v="Direção Financeira"/>
    <s v="03.16.15"/>
    <x v="123"/>
    <x v="0"/>
    <x v="0"/>
    <x v="0"/>
    <x v="0"/>
    <x v="0"/>
    <x v="0"/>
    <x v="0"/>
    <x v="13"/>
    <s v="1 - Dotação Anual"/>
    <x v="4"/>
    <n v="30000"/>
    <x v="1"/>
    <n v="0"/>
    <x v="1"/>
    <n v="0"/>
    <x v="667"/>
    <m/>
    <x v="0"/>
    <x v="11"/>
    <m/>
    <s v="Direção Financeira"/>
    <x v="1"/>
    <m/>
    <x v="0"/>
    <x v="1"/>
    <x v="1"/>
    <x v="1"/>
    <x v="0"/>
    <x v="0"/>
    <x v="0"/>
    <x v="0"/>
    <x v="0"/>
    <x v="0"/>
    <x v="0"/>
    <s v="Direção Financeira"/>
    <x v="0"/>
    <x v="0"/>
    <x v="0"/>
    <x v="0"/>
    <x v="3"/>
    <x v="0"/>
    <x v="1"/>
    <x v="2"/>
    <x v="1"/>
    <x v="2"/>
    <x v="11"/>
    <x v="0"/>
    <m/>
  </r>
  <r>
    <x v="0"/>
    <n v="0"/>
    <n v="40000"/>
    <n v="0"/>
    <n v="0"/>
    <x v="6035"/>
    <x v="0"/>
    <x v="0"/>
    <x v="0"/>
    <s v="03.16.16"/>
    <x v="24"/>
    <x v="0"/>
    <x v="0"/>
    <s v="Direção Ambiente e Saneamento "/>
    <s v="03.16.16"/>
    <s v="Direção Ambiente e Saneamento "/>
    <s v="03.16.16"/>
    <x v="121"/>
    <x v="0"/>
    <x v="0"/>
    <x v="1"/>
    <x v="0"/>
    <x v="0"/>
    <x v="0"/>
    <x v="0"/>
    <x v="13"/>
    <s v="1 - Dotação Anual"/>
    <x v="4"/>
    <n v="40000"/>
    <x v="1"/>
    <n v="0"/>
    <x v="1"/>
    <n v="0"/>
    <x v="667"/>
    <m/>
    <x v="0"/>
    <x v="11"/>
    <m/>
    <s v="Direção Ambiente e Saneamento "/>
    <x v="1"/>
    <m/>
    <x v="0"/>
    <x v="1"/>
    <x v="1"/>
    <x v="1"/>
    <x v="0"/>
    <x v="0"/>
    <x v="0"/>
    <x v="0"/>
    <x v="0"/>
    <x v="0"/>
    <x v="0"/>
    <s v="Direção Ambiente e Saneamento "/>
    <x v="0"/>
    <x v="0"/>
    <x v="0"/>
    <x v="0"/>
    <x v="3"/>
    <x v="0"/>
    <x v="1"/>
    <x v="2"/>
    <x v="1"/>
    <x v="2"/>
    <x v="11"/>
    <x v="0"/>
    <m/>
  </r>
  <r>
    <x v="0"/>
    <n v="0"/>
    <n v="50000"/>
    <n v="0"/>
    <n v="0"/>
    <x v="6035"/>
    <x v="0"/>
    <x v="0"/>
    <x v="0"/>
    <s v="03.16.16"/>
    <x v="24"/>
    <x v="0"/>
    <x v="0"/>
    <s v="Direção Ambiente e Saneamento "/>
    <s v="03.16.16"/>
    <s v="Direção Ambiente e Saneamento "/>
    <s v="03.16.16"/>
    <x v="3"/>
    <x v="0"/>
    <x v="0"/>
    <x v="1"/>
    <x v="0"/>
    <x v="0"/>
    <x v="0"/>
    <x v="0"/>
    <x v="13"/>
    <s v="1 - Dotação Anual"/>
    <x v="4"/>
    <n v="50000"/>
    <x v="1"/>
    <n v="0"/>
    <x v="1"/>
    <n v="0"/>
    <x v="667"/>
    <m/>
    <x v="0"/>
    <x v="11"/>
    <m/>
    <s v="Direção Ambiente e Saneamento "/>
    <x v="1"/>
    <m/>
    <x v="0"/>
    <x v="1"/>
    <x v="1"/>
    <x v="1"/>
    <x v="0"/>
    <x v="0"/>
    <x v="0"/>
    <x v="0"/>
    <x v="0"/>
    <x v="0"/>
    <x v="0"/>
    <s v="Direção Ambiente e Saneamento "/>
    <x v="0"/>
    <x v="0"/>
    <x v="0"/>
    <x v="0"/>
    <x v="3"/>
    <x v="0"/>
    <x v="1"/>
    <x v="2"/>
    <x v="1"/>
    <x v="2"/>
    <x v="11"/>
    <x v="0"/>
    <m/>
  </r>
  <r>
    <x v="0"/>
    <n v="0"/>
    <n v="10000"/>
    <n v="0"/>
    <n v="0"/>
    <x v="6035"/>
    <x v="0"/>
    <x v="0"/>
    <x v="0"/>
    <s v="03.16.16"/>
    <x v="24"/>
    <x v="0"/>
    <x v="0"/>
    <s v="Direção Ambiente e Saneamento "/>
    <s v="03.16.16"/>
    <s v="Direção Ambiente e Saneamento "/>
    <s v="03.16.16"/>
    <x v="118"/>
    <x v="0"/>
    <x v="0"/>
    <x v="1"/>
    <x v="0"/>
    <x v="0"/>
    <x v="0"/>
    <x v="0"/>
    <x v="13"/>
    <s v="1 - Dotação Anual"/>
    <x v="4"/>
    <n v="10000"/>
    <x v="1"/>
    <n v="0"/>
    <x v="1"/>
    <n v="0"/>
    <x v="667"/>
    <m/>
    <x v="0"/>
    <x v="11"/>
    <m/>
    <s v="Direção Ambiente e Saneamento "/>
    <x v="1"/>
    <m/>
    <x v="0"/>
    <x v="1"/>
    <x v="1"/>
    <x v="1"/>
    <x v="0"/>
    <x v="0"/>
    <x v="0"/>
    <x v="0"/>
    <x v="0"/>
    <x v="0"/>
    <x v="0"/>
    <s v="Direção Ambiente e Saneamento "/>
    <x v="0"/>
    <x v="0"/>
    <x v="0"/>
    <x v="0"/>
    <x v="3"/>
    <x v="0"/>
    <x v="1"/>
    <x v="2"/>
    <x v="1"/>
    <x v="2"/>
    <x v="11"/>
    <x v="0"/>
    <m/>
  </r>
  <r>
    <x v="0"/>
    <n v="0"/>
    <n v="60000"/>
    <n v="0"/>
    <n v="0"/>
    <x v="6035"/>
    <x v="0"/>
    <x v="0"/>
    <x v="0"/>
    <s v="03.16.16"/>
    <x v="24"/>
    <x v="0"/>
    <x v="0"/>
    <s v="Direção Ambiente e Saneamento "/>
    <s v="03.16.16"/>
    <s v="Direção Ambiente e Saneamento "/>
    <s v="03.16.16"/>
    <x v="29"/>
    <x v="0"/>
    <x v="0"/>
    <x v="0"/>
    <x v="0"/>
    <x v="0"/>
    <x v="0"/>
    <x v="0"/>
    <x v="13"/>
    <s v="1 - Dotação Anual"/>
    <x v="4"/>
    <n v="60000"/>
    <x v="1"/>
    <n v="0"/>
    <x v="1"/>
    <n v="0"/>
    <x v="667"/>
    <m/>
    <x v="0"/>
    <x v="11"/>
    <m/>
    <s v="Direção Ambiente e Saneamento "/>
    <x v="1"/>
    <m/>
    <x v="0"/>
    <x v="1"/>
    <x v="1"/>
    <x v="1"/>
    <x v="0"/>
    <x v="0"/>
    <x v="0"/>
    <x v="0"/>
    <x v="0"/>
    <x v="0"/>
    <x v="0"/>
    <s v="Direção Ambiente e Saneamento "/>
    <x v="0"/>
    <x v="0"/>
    <x v="0"/>
    <x v="0"/>
    <x v="3"/>
    <x v="0"/>
    <x v="1"/>
    <x v="2"/>
    <x v="1"/>
    <x v="2"/>
    <x v="11"/>
    <x v="0"/>
    <m/>
  </r>
  <r>
    <x v="0"/>
    <n v="0"/>
    <n v="300000"/>
    <n v="0"/>
    <n v="0"/>
    <x v="6035"/>
    <x v="0"/>
    <x v="0"/>
    <x v="0"/>
    <s v="03.16.16"/>
    <x v="24"/>
    <x v="0"/>
    <x v="0"/>
    <s v="Direção Ambiente e Saneamento "/>
    <s v="03.16.16"/>
    <s v="Direção Ambiente e Saneamento "/>
    <s v="03.16.16"/>
    <x v="60"/>
    <x v="0"/>
    <x v="0"/>
    <x v="0"/>
    <x v="0"/>
    <x v="0"/>
    <x v="0"/>
    <x v="0"/>
    <x v="13"/>
    <s v="1 - Dotação Anual"/>
    <x v="4"/>
    <n v="300000"/>
    <x v="1"/>
    <n v="0"/>
    <x v="1"/>
    <n v="200000"/>
    <x v="667"/>
    <m/>
    <x v="0"/>
    <x v="11"/>
    <m/>
    <s v="Direção Ambiente e Saneamento "/>
    <x v="1"/>
    <m/>
    <x v="0"/>
    <x v="1"/>
    <x v="1"/>
    <x v="1"/>
    <x v="0"/>
    <x v="0"/>
    <x v="0"/>
    <x v="0"/>
    <x v="0"/>
    <x v="0"/>
    <x v="0"/>
    <s v="Direção Ambiente e Saneamento "/>
    <x v="0"/>
    <x v="0"/>
    <x v="0"/>
    <x v="0"/>
    <x v="3"/>
    <x v="0"/>
    <x v="1"/>
    <x v="2"/>
    <x v="1"/>
    <x v="2"/>
    <x v="11"/>
    <x v="0"/>
    <m/>
  </r>
  <r>
    <x v="0"/>
    <n v="0"/>
    <n v="133668"/>
    <n v="0"/>
    <n v="0"/>
    <x v="6035"/>
    <x v="0"/>
    <x v="0"/>
    <x v="0"/>
    <s v="03.16.16"/>
    <x v="24"/>
    <x v="0"/>
    <x v="0"/>
    <s v="Direção Ambiente e Saneamento "/>
    <s v="03.16.16"/>
    <s v="Direção Ambiente e Saneamento "/>
    <s v="03.16.16"/>
    <x v="64"/>
    <x v="0"/>
    <x v="0"/>
    <x v="0"/>
    <x v="0"/>
    <x v="0"/>
    <x v="0"/>
    <x v="0"/>
    <x v="13"/>
    <s v="1 - Dotação Anual"/>
    <x v="4"/>
    <n v="133668"/>
    <x v="1"/>
    <n v="0"/>
    <x v="1"/>
    <n v="0"/>
    <x v="667"/>
    <m/>
    <x v="0"/>
    <x v="11"/>
    <m/>
    <s v="Direção Ambiente e Saneamento "/>
    <x v="1"/>
    <m/>
    <x v="0"/>
    <x v="1"/>
    <x v="1"/>
    <x v="1"/>
    <x v="0"/>
    <x v="0"/>
    <x v="0"/>
    <x v="0"/>
    <x v="0"/>
    <x v="0"/>
    <x v="0"/>
    <s v="Direção Ambiente e Saneamento "/>
    <x v="0"/>
    <x v="0"/>
    <x v="0"/>
    <x v="0"/>
    <x v="3"/>
    <x v="0"/>
    <x v="1"/>
    <x v="2"/>
    <x v="1"/>
    <x v="2"/>
    <x v="11"/>
    <x v="0"/>
    <m/>
  </r>
  <r>
    <x v="0"/>
    <n v="0"/>
    <n v="14400000"/>
    <n v="0"/>
    <n v="0"/>
    <x v="6035"/>
    <x v="0"/>
    <x v="0"/>
    <x v="0"/>
    <s v="03.16.16"/>
    <x v="24"/>
    <x v="0"/>
    <x v="0"/>
    <s v="Direção Ambiente e Saneamento "/>
    <s v="03.16.16"/>
    <s v="Direção Ambiente e Saneamento "/>
    <s v="03.16.16"/>
    <x v="30"/>
    <x v="0"/>
    <x v="0"/>
    <x v="0"/>
    <x v="1"/>
    <x v="0"/>
    <x v="0"/>
    <x v="0"/>
    <x v="13"/>
    <s v="1 - Dotação Anual"/>
    <x v="4"/>
    <n v="14400000"/>
    <x v="1"/>
    <n v="0"/>
    <x v="1"/>
    <n v="420000"/>
    <x v="667"/>
    <m/>
    <x v="0"/>
    <x v="11"/>
    <m/>
    <s v="Direção Ambiente e Saneamento "/>
    <x v="1"/>
    <m/>
    <x v="0"/>
    <x v="1"/>
    <x v="1"/>
    <x v="1"/>
    <x v="0"/>
    <x v="0"/>
    <x v="0"/>
    <x v="0"/>
    <x v="0"/>
    <x v="0"/>
    <x v="0"/>
    <s v="Direção Ambiente e Saneamento "/>
    <x v="0"/>
    <x v="0"/>
    <x v="0"/>
    <x v="0"/>
    <x v="3"/>
    <x v="0"/>
    <x v="1"/>
    <x v="2"/>
    <x v="1"/>
    <x v="2"/>
    <x v="11"/>
    <x v="0"/>
    <m/>
  </r>
  <r>
    <x v="0"/>
    <n v="0"/>
    <n v="816840"/>
    <n v="0"/>
    <n v="0"/>
    <x v="6035"/>
    <x v="0"/>
    <x v="0"/>
    <x v="0"/>
    <s v="03.16.16"/>
    <x v="24"/>
    <x v="0"/>
    <x v="0"/>
    <s v="Direção Ambiente e Saneamento "/>
    <s v="03.16.16"/>
    <s v="Direção Ambiente e Saneamento "/>
    <s v="03.16.16"/>
    <x v="48"/>
    <x v="0"/>
    <x v="0"/>
    <x v="0"/>
    <x v="1"/>
    <x v="0"/>
    <x v="0"/>
    <x v="0"/>
    <x v="13"/>
    <s v="1 - Dotação Anual"/>
    <x v="4"/>
    <n v="816840"/>
    <x v="1"/>
    <n v="0"/>
    <x v="1"/>
    <n v="800000"/>
    <x v="667"/>
    <m/>
    <x v="0"/>
    <x v="11"/>
    <m/>
    <s v="Direção Ambiente e Saneamento "/>
    <x v="1"/>
    <m/>
    <x v="0"/>
    <x v="1"/>
    <x v="1"/>
    <x v="1"/>
    <x v="0"/>
    <x v="0"/>
    <x v="0"/>
    <x v="0"/>
    <x v="0"/>
    <x v="0"/>
    <x v="0"/>
    <s v="Direção Ambiente e Saneamento "/>
    <x v="0"/>
    <x v="0"/>
    <x v="0"/>
    <x v="0"/>
    <x v="3"/>
    <x v="0"/>
    <x v="1"/>
    <x v="2"/>
    <x v="1"/>
    <x v="2"/>
    <x v="11"/>
    <x v="0"/>
    <m/>
  </r>
  <r>
    <x v="0"/>
    <n v="0"/>
    <n v="600000"/>
    <n v="0"/>
    <n v="0"/>
    <x v="6035"/>
    <x v="0"/>
    <x v="0"/>
    <x v="0"/>
    <s v="03.16.16"/>
    <x v="24"/>
    <x v="0"/>
    <x v="0"/>
    <s v="Direção Ambiente e Saneamento "/>
    <s v="03.16.16"/>
    <s v="Direção Ambiente e Saneamento "/>
    <s v="03.16.16"/>
    <x v="28"/>
    <x v="0"/>
    <x v="0"/>
    <x v="0"/>
    <x v="0"/>
    <x v="0"/>
    <x v="0"/>
    <x v="0"/>
    <x v="13"/>
    <s v="1 - Dotação Anual"/>
    <x v="4"/>
    <n v="600000"/>
    <x v="1"/>
    <n v="400000"/>
    <x v="1"/>
    <n v="0"/>
    <x v="667"/>
    <m/>
    <x v="0"/>
    <x v="11"/>
    <m/>
    <s v="Direção Ambiente e Saneamento "/>
    <x v="1"/>
    <m/>
    <x v="0"/>
    <x v="1"/>
    <x v="1"/>
    <x v="1"/>
    <x v="0"/>
    <x v="0"/>
    <x v="0"/>
    <x v="0"/>
    <x v="0"/>
    <x v="0"/>
    <x v="0"/>
    <s v="Direção Ambiente e Saneamento "/>
    <x v="0"/>
    <x v="0"/>
    <x v="0"/>
    <x v="0"/>
    <x v="3"/>
    <x v="0"/>
    <x v="1"/>
    <x v="2"/>
    <x v="1"/>
    <x v="2"/>
    <x v="11"/>
    <x v="0"/>
    <m/>
  </r>
  <r>
    <x v="0"/>
    <n v="0"/>
    <n v="50000"/>
    <n v="0"/>
    <n v="0"/>
    <x v="6035"/>
    <x v="0"/>
    <x v="0"/>
    <x v="0"/>
    <s v="03.16.17"/>
    <x v="51"/>
    <x v="0"/>
    <x v="0"/>
    <s v="Direção Proteção Civil"/>
    <s v="03.16.17"/>
    <s v="Direção Proteção Civil"/>
    <s v="03.16.17"/>
    <x v="3"/>
    <x v="0"/>
    <x v="0"/>
    <x v="1"/>
    <x v="0"/>
    <x v="0"/>
    <x v="0"/>
    <x v="0"/>
    <x v="13"/>
    <s v="1 - Dotação Anual"/>
    <x v="4"/>
    <n v="50000"/>
    <x v="1"/>
    <n v="0"/>
    <x v="1"/>
    <n v="0"/>
    <x v="667"/>
    <m/>
    <x v="0"/>
    <x v="11"/>
    <m/>
    <s v="Direção Proteção Civil"/>
    <x v="1"/>
    <m/>
    <x v="0"/>
    <x v="1"/>
    <x v="1"/>
    <x v="1"/>
    <x v="0"/>
    <x v="0"/>
    <x v="0"/>
    <x v="0"/>
    <x v="0"/>
    <x v="0"/>
    <x v="0"/>
    <s v="Direção Proteção Civil"/>
    <x v="0"/>
    <x v="0"/>
    <x v="0"/>
    <x v="0"/>
    <x v="3"/>
    <x v="0"/>
    <x v="1"/>
    <x v="2"/>
    <x v="1"/>
    <x v="2"/>
    <x v="11"/>
    <x v="0"/>
    <m/>
  </r>
  <r>
    <x v="0"/>
    <n v="0"/>
    <n v="10000"/>
    <n v="0"/>
    <n v="0"/>
    <x v="6035"/>
    <x v="0"/>
    <x v="0"/>
    <x v="0"/>
    <s v="03.16.17"/>
    <x v="51"/>
    <x v="0"/>
    <x v="0"/>
    <s v="Direção Proteção Civil"/>
    <s v="03.16.17"/>
    <s v="Direção Proteção Civil"/>
    <s v="03.16.17"/>
    <x v="118"/>
    <x v="0"/>
    <x v="0"/>
    <x v="1"/>
    <x v="0"/>
    <x v="0"/>
    <x v="0"/>
    <x v="0"/>
    <x v="13"/>
    <s v="1 - Dotação Anual"/>
    <x v="4"/>
    <n v="10000"/>
    <x v="1"/>
    <n v="0"/>
    <x v="1"/>
    <n v="0"/>
    <x v="667"/>
    <m/>
    <x v="0"/>
    <x v="11"/>
    <m/>
    <s v="Direção Proteção Civil"/>
    <x v="1"/>
    <m/>
    <x v="0"/>
    <x v="1"/>
    <x v="1"/>
    <x v="1"/>
    <x v="0"/>
    <x v="0"/>
    <x v="0"/>
    <x v="0"/>
    <x v="0"/>
    <x v="0"/>
    <x v="0"/>
    <s v="Direção Proteção Civil"/>
    <x v="0"/>
    <x v="0"/>
    <x v="0"/>
    <x v="0"/>
    <x v="3"/>
    <x v="0"/>
    <x v="1"/>
    <x v="2"/>
    <x v="1"/>
    <x v="2"/>
    <x v="11"/>
    <x v="0"/>
    <m/>
  </r>
  <r>
    <x v="0"/>
    <n v="0"/>
    <n v="120000"/>
    <n v="0"/>
    <n v="0"/>
    <x v="6035"/>
    <x v="0"/>
    <x v="0"/>
    <x v="0"/>
    <s v="03.16.17"/>
    <x v="51"/>
    <x v="0"/>
    <x v="0"/>
    <s v="Direção Proteção Civil"/>
    <s v="03.16.17"/>
    <s v="Direção Proteção Civil"/>
    <s v="03.16.17"/>
    <x v="60"/>
    <x v="0"/>
    <x v="0"/>
    <x v="0"/>
    <x v="0"/>
    <x v="0"/>
    <x v="0"/>
    <x v="0"/>
    <x v="13"/>
    <s v="1 - Dotação Anual"/>
    <x v="4"/>
    <n v="120000"/>
    <x v="1"/>
    <n v="0"/>
    <x v="1"/>
    <n v="120000"/>
    <x v="667"/>
    <m/>
    <x v="0"/>
    <x v="11"/>
    <m/>
    <s v="Direção Proteção Civil"/>
    <x v="1"/>
    <m/>
    <x v="0"/>
    <x v="1"/>
    <x v="1"/>
    <x v="1"/>
    <x v="0"/>
    <x v="0"/>
    <x v="0"/>
    <x v="0"/>
    <x v="0"/>
    <x v="0"/>
    <x v="0"/>
    <s v="Direção Proteção Civil"/>
    <x v="0"/>
    <x v="0"/>
    <x v="0"/>
    <x v="0"/>
    <x v="3"/>
    <x v="0"/>
    <x v="1"/>
    <x v="2"/>
    <x v="1"/>
    <x v="2"/>
    <x v="11"/>
    <x v="0"/>
    <m/>
  </r>
  <r>
    <x v="0"/>
    <n v="0"/>
    <n v="1440000"/>
    <n v="0"/>
    <n v="0"/>
    <x v="6035"/>
    <x v="0"/>
    <x v="0"/>
    <x v="0"/>
    <s v="03.16.17"/>
    <x v="51"/>
    <x v="0"/>
    <x v="0"/>
    <s v="Direção Proteção Civil"/>
    <s v="03.16.17"/>
    <s v="Direção Proteção Civil"/>
    <s v="03.16.17"/>
    <x v="30"/>
    <x v="0"/>
    <x v="0"/>
    <x v="0"/>
    <x v="1"/>
    <x v="0"/>
    <x v="0"/>
    <x v="0"/>
    <x v="13"/>
    <s v="1 - Dotação Anual"/>
    <x v="4"/>
    <n v="1440000"/>
    <x v="1"/>
    <n v="0"/>
    <x v="1"/>
    <n v="400000"/>
    <x v="667"/>
    <m/>
    <x v="0"/>
    <x v="11"/>
    <m/>
    <s v="Direção Proteção Civil"/>
    <x v="1"/>
    <m/>
    <x v="0"/>
    <x v="1"/>
    <x v="1"/>
    <x v="1"/>
    <x v="0"/>
    <x v="0"/>
    <x v="0"/>
    <x v="0"/>
    <x v="0"/>
    <x v="0"/>
    <x v="0"/>
    <s v="Direção Proteção Civil"/>
    <x v="0"/>
    <x v="0"/>
    <x v="0"/>
    <x v="0"/>
    <x v="3"/>
    <x v="0"/>
    <x v="1"/>
    <x v="2"/>
    <x v="1"/>
    <x v="2"/>
    <x v="11"/>
    <x v="0"/>
    <m/>
  </r>
  <r>
    <x v="0"/>
    <n v="0"/>
    <n v="360000"/>
    <n v="0"/>
    <n v="0"/>
    <x v="6035"/>
    <x v="0"/>
    <x v="0"/>
    <x v="0"/>
    <s v="03.16.17"/>
    <x v="51"/>
    <x v="0"/>
    <x v="0"/>
    <s v="Direção Proteção Civil"/>
    <s v="03.16.17"/>
    <s v="Direção Proteção Civil"/>
    <s v="03.16.17"/>
    <x v="28"/>
    <x v="0"/>
    <x v="0"/>
    <x v="0"/>
    <x v="0"/>
    <x v="0"/>
    <x v="0"/>
    <x v="0"/>
    <x v="13"/>
    <s v="1 - Dotação Anual"/>
    <x v="4"/>
    <n v="360000"/>
    <x v="1"/>
    <n v="159996"/>
    <x v="1"/>
    <n v="0"/>
    <x v="667"/>
    <m/>
    <x v="0"/>
    <x v="11"/>
    <m/>
    <s v="Direção Proteção Civil"/>
    <x v="1"/>
    <m/>
    <x v="0"/>
    <x v="1"/>
    <x v="1"/>
    <x v="1"/>
    <x v="0"/>
    <x v="0"/>
    <x v="0"/>
    <x v="0"/>
    <x v="0"/>
    <x v="0"/>
    <x v="0"/>
    <s v="Direção Proteção Civil"/>
    <x v="0"/>
    <x v="0"/>
    <x v="0"/>
    <x v="0"/>
    <x v="3"/>
    <x v="0"/>
    <x v="1"/>
    <x v="2"/>
    <x v="1"/>
    <x v="2"/>
    <x v="11"/>
    <x v="0"/>
    <m/>
  </r>
  <r>
    <x v="0"/>
    <n v="0"/>
    <n v="150000"/>
    <n v="0"/>
    <n v="0"/>
    <x v="6035"/>
    <x v="0"/>
    <x v="0"/>
    <x v="0"/>
    <s v="03.16.19"/>
    <x v="21"/>
    <x v="0"/>
    <x v="0"/>
    <s v="Direção de Inovação e Desporto"/>
    <s v="03.16.19"/>
    <s v="Direção de Inovação e Desporto"/>
    <s v="03.16.19"/>
    <x v="3"/>
    <x v="0"/>
    <x v="0"/>
    <x v="1"/>
    <x v="0"/>
    <x v="0"/>
    <x v="0"/>
    <x v="0"/>
    <x v="13"/>
    <s v="1 - Dotação Anual"/>
    <x v="4"/>
    <n v="150000"/>
    <x v="1"/>
    <n v="0"/>
    <x v="1"/>
    <n v="0"/>
    <x v="667"/>
    <m/>
    <x v="0"/>
    <x v="11"/>
    <m/>
    <s v="Direção de Inovação e Desporto"/>
    <x v="1"/>
    <m/>
    <x v="0"/>
    <x v="1"/>
    <x v="1"/>
    <x v="1"/>
    <x v="0"/>
    <x v="0"/>
    <x v="0"/>
    <x v="0"/>
    <x v="0"/>
    <x v="0"/>
    <x v="0"/>
    <s v="Direção de Inovação e Desporto"/>
    <x v="0"/>
    <x v="0"/>
    <x v="0"/>
    <x v="0"/>
    <x v="3"/>
    <x v="0"/>
    <x v="1"/>
    <x v="2"/>
    <x v="1"/>
    <x v="2"/>
    <x v="11"/>
    <x v="0"/>
    <m/>
  </r>
  <r>
    <x v="0"/>
    <n v="0"/>
    <n v="30000"/>
    <n v="0"/>
    <n v="0"/>
    <x v="6035"/>
    <x v="0"/>
    <x v="0"/>
    <x v="0"/>
    <s v="03.16.19"/>
    <x v="21"/>
    <x v="0"/>
    <x v="0"/>
    <s v="Direção de Inovação e Desporto"/>
    <s v="03.16.19"/>
    <s v="Direção de Inovação e Desporto"/>
    <s v="03.16.19"/>
    <x v="118"/>
    <x v="0"/>
    <x v="0"/>
    <x v="1"/>
    <x v="0"/>
    <x v="0"/>
    <x v="0"/>
    <x v="0"/>
    <x v="13"/>
    <s v="1 - Dotação Anual"/>
    <x v="4"/>
    <n v="30000"/>
    <x v="1"/>
    <n v="0"/>
    <x v="1"/>
    <n v="0"/>
    <x v="667"/>
    <m/>
    <x v="0"/>
    <x v="11"/>
    <m/>
    <s v="Direção de Inovação e Desporto"/>
    <x v="1"/>
    <m/>
    <x v="0"/>
    <x v="1"/>
    <x v="1"/>
    <x v="1"/>
    <x v="0"/>
    <x v="0"/>
    <x v="0"/>
    <x v="0"/>
    <x v="0"/>
    <x v="0"/>
    <x v="0"/>
    <s v="Direção de Inovação e Desporto"/>
    <x v="0"/>
    <x v="0"/>
    <x v="0"/>
    <x v="0"/>
    <x v="3"/>
    <x v="0"/>
    <x v="1"/>
    <x v="2"/>
    <x v="1"/>
    <x v="2"/>
    <x v="11"/>
    <x v="0"/>
    <m/>
  </r>
  <r>
    <x v="0"/>
    <n v="0"/>
    <n v="65280"/>
    <n v="0"/>
    <n v="0"/>
    <x v="6035"/>
    <x v="0"/>
    <x v="0"/>
    <x v="0"/>
    <s v="03.16.19"/>
    <x v="21"/>
    <x v="0"/>
    <x v="0"/>
    <s v="Direção de Inovação e Desporto"/>
    <s v="03.16.19"/>
    <s v="Direção de Inovação e Desporto"/>
    <s v="03.16.19"/>
    <x v="31"/>
    <x v="0"/>
    <x v="0"/>
    <x v="1"/>
    <x v="0"/>
    <x v="0"/>
    <x v="0"/>
    <x v="0"/>
    <x v="13"/>
    <s v="1 - Dotação Anual"/>
    <x v="4"/>
    <n v="65280"/>
    <x v="1"/>
    <n v="0"/>
    <x v="1"/>
    <n v="0"/>
    <x v="667"/>
    <m/>
    <x v="0"/>
    <x v="11"/>
    <m/>
    <s v="Direção de Inovação e Desporto"/>
    <x v="1"/>
    <m/>
    <x v="0"/>
    <x v="1"/>
    <x v="1"/>
    <x v="1"/>
    <x v="0"/>
    <x v="0"/>
    <x v="0"/>
    <x v="0"/>
    <x v="0"/>
    <x v="0"/>
    <x v="0"/>
    <s v="Direção de Inovação e Desporto"/>
    <x v="0"/>
    <x v="0"/>
    <x v="0"/>
    <x v="0"/>
    <x v="3"/>
    <x v="0"/>
    <x v="1"/>
    <x v="2"/>
    <x v="1"/>
    <x v="2"/>
    <x v="11"/>
    <x v="0"/>
    <m/>
  </r>
  <r>
    <x v="0"/>
    <n v="0"/>
    <n v="120000"/>
    <n v="0"/>
    <n v="0"/>
    <x v="6035"/>
    <x v="0"/>
    <x v="0"/>
    <x v="0"/>
    <s v="03.16.19"/>
    <x v="21"/>
    <x v="0"/>
    <x v="0"/>
    <s v="Direção de Inovação e Desporto"/>
    <s v="03.16.19"/>
    <s v="Direção de Inovação e Desporto"/>
    <s v="03.16.19"/>
    <x v="60"/>
    <x v="0"/>
    <x v="0"/>
    <x v="0"/>
    <x v="0"/>
    <x v="0"/>
    <x v="0"/>
    <x v="0"/>
    <x v="13"/>
    <s v="1 - Dotação Anual"/>
    <x v="4"/>
    <n v="120000"/>
    <x v="1"/>
    <n v="0"/>
    <x v="1"/>
    <n v="120000"/>
    <x v="667"/>
    <m/>
    <x v="0"/>
    <x v="11"/>
    <m/>
    <s v="Direção de Inovação e Desporto"/>
    <x v="1"/>
    <m/>
    <x v="0"/>
    <x v="1"/>
    <x v="1"/>
    <x v="1"/>
    <x v="0"/>
    <x v="0"/>
    <x v="0"/>
    <x v="0"/>
    <x v="0"/>
    <x v="0"/>
    <x v="0"/>
    <s v="Direção de Inovação e Desporto"/>
    <x v="0"/>
    <x v="0"/>
    <x v="0"/>
    <x v="0"/>
    <x v="3"/>
    <x v="0"/>
    <x v="1"/>
    <x v="2"/>
    <x v="1"/>
    <x v="2"/>
    <x v="11"/>
    <x v="0"/>
    <m/>
  </r>
  <r>
    <x v="0"/>
    <n v="0"/>
    <n v="540000"/>
    <n v="0"/>
    <n v="0"/>
    <x v="6035"/>
    <x v="0"/>
    <x v="0"/>
    <x v="0"/>
    <s v="03.16.19"/>
    <x v="21"/>
    <x v="0"/>
    <x v="0"/>
    <s v="Direção de Inovação e Desporto"/>
    <s v="03.16.19"/>
    <s v="Direção de Inovação e Desporto"/>
    <s v="03.16.19"/>
    <x v="64"/>
    <x v="0"/>
    <x v="0"/>
    <x v="0"/>
    <x v="0"/>
    <x v="0"/>
    <x v="0"/>
    <x v="0"/>
    <x v="13"/>
    <s v="1 - Dotação Anual"/>
    <x v="4"/>
    <n v="540000"/>
    <x v="1"/>
    <n v="0"/>
    <x v="1"/>
    <n v="294000"/>
    <x v="667"/>
    <m/>
    <x v="0"/>
    <x v="11"/>
    <m/>
    <s v="Direção de Inovação e Desporto"/>
    <x v="1"/>
    <m/>
    <x v="0"/>
    <x v="1"/>
    <x v="1"/>
    <x v="1"/>
    <x v="0"/>
    <x v="0"/>
    <x v="0"/>
    <x v="0"/>
    <x v="0"/>
    <x v="0"/>
    <x v="0"/>
    <s v="Direção de Inovação e Desporto"/>
    <x v="0"/>
    <x v="0"/>
    <x v="0"/>
    <x v="0"/>
    <x v="3"/>
    <x v="0"/>
    <x v="1"/>
    <x v="2"/>
    <x v="1"/>
    <x v="2"/>
    <x v="11"/>
    <x v="0"/>
    <m/>
  </r>
  <r>
    <x v="0"/>
    <n v="0"/>
    <n v="240000"/>
    <n v="0"/>
    <n v="0"/>
    <x v="6035"/>
    <x v="0"/>
    <x v="0"/>
    <x v="0"/>
    <s v="03.16.19"/>
    <x v="21"/>
    <x v="0"/>
    <x v="0"/>
    <s v="Direção de Inovação e Desporto"/>
    <s v="03.16.19"/>
    <s v="Direção de Inovação e Desporto"/>
    <s v="03.16.19"/>
    <x v="69"/>
    <x v="0"/>
    <x v="0"/>
    <x v="0"/>
    <x v="0"/>
    <x v="0"/>
    <x v="0"/>
    <x v="0"/>
    <x v="13"/>
    <s v="1 - Dotação Anual"/>
    <x v="4"/>
    <n v="240000"/>
    <x v="1"/>
    <n v="0"/>
    <x v="1"/>
    <n v="0"/>
    <x v="667"/>
    <m/>
    <x v="0"/>
    <x v="11"/>
    <m/>
    <s v="Direção de Inovação e Desporto"/>
    <x v="1"/>
    <m/>
    <x v="0"/>
    <x v="1"/>
    <x v="1"/>
    <x v="1"/>
    <x v="0"/>
    <x v="0"/>
    <x v="0"/>
    <x v="0"/>
    <x v="0"/>
    <x v="0"/>
    <x v="0"/>
    <s v="Direção de Inovação e Desporto"/>
    <x v="0"/>
    <x v="0"/>
    <x v="0"/>
    <x v="0"/>
    <x v="3"/>
    <x v="0"/>
    <x v="1"/>
    <x v="2"/>
    <x v="1"/>
    <x v="2"/>
    <x v="11"/>
    <x v="0"/>
    <m/>
  </r>
  <r>
    <x v="0"/>
    <n v="0"/>
    <n v="2040000"/>
    <n v="0"/>
    <n v="0"/>
    <x v="6035"/>
    <x v="0"/>
    <x v="0"/>
    <x v="0"/>
    <s v="03.16.19"/>
    <x v="21"/>
    <x v="0"/>
    <x v="0"/>
    <s v="Direção de Inovação e Desporto"/>
    <s v="03.16.19"/>
    <s v="Direção de Inovação e Desporto"/>
    <s v="03.16.19"/>
    <x v="30"/>
    <x v="0"/>
    <x v="0"/>
    <x v="0"/>
    <x v="1"/>
    <x v="0"/>
    <x v="0"/>
    <x v="0"/>
    <x v="13"/>
    <s v="1 - Dotação Anual"/>
    <x v="4"/>
    <n v="2040000"/>
    <x v="1"/>
    <n v="0"/>
    <x v="1"/>
    <n v="451200"/>
    <x v="667"/>
    <m/>
    <x v="0"/>
    <x v="11"/>
    <m/>
    <s v="Direção de Inovação e Desporto"/>
    <x v="1"/>
    <m/>
    <x v="0"/>
    <x v="1"/>
    <x v="1"/>
    <x v="1"/>
    <x v="0"/>
    <x v="0"/>
    <x v="0"/>
    <x v="0"/>
    <x v="0"/>
    <x v="0"/>
    <x v="0"/>
    <s v="Direção de Inovação e Desporto"/>
    <x v="0"/>
    <x v="0"/>
    <x v="0"/>
    <x v="0"/>
    <x v="3"/>
    <x v="0"/>
    <x v="1"/>
    <x v="2"/>
    <x v="1"/>
    <x v="2"/>
    <x v="11"/>
    <x v="0"/>
    <m/>
  </r>
  <r>
    <x v="0"/>
    <n v="0"/>
    <n v="652800"/>
    <n v="0"/>
    <n v="0"/>
    <x v="6035"/>
    <x v="0"/>
    <x v="0"/>
    <x v="0"/>
    <s v="03.16.19"/>
    <x v="21"/>
    <x v="0"/>
    <x v="0"/>
    <s v="Direção de Inovação e Desporto"/>
    <s v="03.16.19"/>
    <s v="Direção de Inovação e Desporto"/>
    <s v="03.16.19"/>
    <x v="49"/>
    <x v="0"/>
    <x v="0"/>
    <x v="0"/>
    <x v="1"/>
    <x v="0"/>
    <x v="0"/>
    <x v="0"/>
    <x v="13"/>
    <s v="1 - Dotação Anual"/>
    <x v="4"/>
    <n v="652800"/>
    <x v="1"/>
    <n v="0"/>
    <x v="1"/>
    <n v="652800"/>
    <x v="667"/>
    <m/>
    <x v="0"/>
    <x v="11"/>
    <m/>
    <s v="Direção de Inovação e Desporto"/>
    <x v="1"/>
    <m/>
    <x v="0"/>
    <x v="1"/>
    <x v="1"/>
    <x v="1"/>
    <x v="0"/>
    <x v="0"/>
    <x v="0"/>
    <x v="0"/>
    <x v="0"/>
    <x v="0"/>
    <x v="0"/>
    <s v="Direção de Inovação e Desporto"/>
    <x v="0"/>
    <x v="0"/>
    <x v="0"/>
    <x v="0"/>
    <x v="3"/>
    <x v="0"/>
    <x v="1"/>
    <x v="2"/>
    <x v="1"/>
    <x v="2"/>
    <x v="11"/>
    <x v="0"/>
    <m/>
  </r>
  <r>
    <x v="0"/>
    <n v="0"/>
    <n v="240000"/>
    <n v="0"/>
    <n v="0"/>
    <x v="6035"/>
    <x v="0"/>
    <x v="0"/>
    <x v="0"/>
    <s v="03.16.19"/>
    <x v="21"/>
    <x v="0"/>
    <x v="0"/>
    <s v="Direção de Inovação e Desporto"/>
    <s v="03.16.19"/>
    <s v="Direção de Inovação e Desporto"/>
    <s v="03.16.19"/>
    <x v="28"/>
    <x v="0"/>
    <x v="0"/>
    <x v="0"/>
    <x v="0"/>
    <x v="0"/>
    <x v="0"/>
    <x v="0"/>
    <x v="13"/>
    <s v="1 - Dotação Anual"/>
    <x v="4"/>
    <n v="240000"/>
    <x v="1"/>
    <n v="0"/>
    <x v="1"/>
    <n v="170000"/>
    <x v="667"/>
    <m/>
    <x v="0"/>
    <x v="11"/>
    <m/>
    <s v="Direção de Inovação e Desporto"/>
    <x v="1"/>
    <m/>
    <x v="0"/>
    <x v="1"/>
    <x v="1"/>
    <x v="1"/>
    <x v="0"/>
    <x v="0"/>
    <x v="0"/>
    <x v="0"/>
    <x v="0"/>
    <x v="0"/>
    <x v="0"/>
    <s v="Direção de Inovação e Desporto"/>
    <x v="0"/>
    <x v="0"/>
    <x v="0"/>
    <x v="0"/>
    <x v="3"/>
    <x v="0"/>
    <x v="1"/>
    <x v="2"/>
    <x v="1"/>
    <x v="2"/>
    <x v="11"/>
    <x v="0"/>
    <m/>
  </r>
  <r>
    <x v="0"/>
    <n v="0"/>
    <n v="250000"/>
    <n v="0"/>
    <n v="0"/>
    <x v="6035"/>
    <x v="0"/>
    <x v="0"/>
    <x v="0"/>
    <s v="03.16.21"/>
    <x v="56"/>
    <x v="0"/>
    <x v="0"/>
    <s v="Dir. Turismo, Investimento e Emprendedorismo"/>
    <s v="03.16.21"/>
    <s v="Dir. Turismo, Investimento e Emprendedorismo"/>
    <s v="03.16.21"/>
    <x v="3"/>
    <x v="0"/>
    <x v="0"/>
    <x v="1"/>
    <x v="0"/>
    <x v="0"/>
    <x v="0"/>
    <x v="0"/>
    <x v="13"/>
    <s v="1 - Dotação Anual"/>
    <x v="4"/>
    <n v="250000"/>
    <x v="1"/>
    <n v="0"/>
    <x v="1"/>
    <n v="0"/>
    <x v="667"/>
    <m/>
    <x v="0"/>
    <x v="11"/>
    <m/>
    <s v="Dir. Turismo, Investimento e Emprendedorismo"/>
    <x v="1"/>
    <m/>
    <x v="0"/>
    <x v="1"/>
    <x v="1"/>
    <x v="1"/>
    <x v="0"/>
    <x v="0"/>
    <x v="0"/>
    <x v="0"/>
    <x v="0"/>
    <x v="0"/>
    <x v="0"/>
    <s v="Dir. Turismo, Investimento e Emprendedorismo"/>
    <x v="0"/>
    <x v="0"/>
    <x v="0"/>
    <x v="0"/>
    <x v="3"/>
    <x v="0"/>
    <x v="1"/>
    <x v="2"/>
    <x v="1"/>
    <x v="2"/>
    <x v="11"/>
    <x v="0"/>
    <m/>
  </r>
  <r>
    <x v="0"/>
    <n v="0"/>
    <n v="30000"/>
    <n v="0"/>
    <n v="0"/>
    <x v="6035"/>
    <x v="0"/>
    <x v="0"/>
    <x v="0"/>
    <s v="03.16.21"/>
    <x v="56"/>
    <x v="0"/>
    <x v="0"/>
    <s v="Dir. Turismo, Investimento e Emprendedorismo"/>
    <s v="03.16.21"/>
    <s v="Dir. Turismo, Investimento e Emprendedorismo"/>
    <s v="03.16.21"/>
    <x v="118"/>
    <x v="0"/>
    <x v="0"/>
    <x v="1"/>
    <x v="0"/>
    <x v="0"/>
    <x v="0"/>
    <x v="0"/>
    <x v="13"/>
    <s v="1 - Dotação Anual"/>
    <x v="4"/>
    <n v="30000"/>
    <x v="1"/>
    <n v="0"/>
    <x v="1"/>
    <n v="0"/>
    <x v="667"/>
    <m/>
    <x v="0"/>
    <x v="11"/>
    <m/>
    <s v="Dir. Turismo, Investimento e Emprendedorismo"/>
    <x v="1"/>
    <m/>
    <x v="0"/>
    <x v="1"/>
    <x v="1"/>
    <x v="1"/>
    <x v="0"/>
    <x v="0"/>
    <x v="0"/>
    <x v="0"/>
    <x v="0"/>
    <x v="0"/>
    <x v="0"/>
    <s v="Dir. Turismo, Investimento e Emprendedorismo"/>
    <x v="0"/>
    <x v="0"/>
    <x v="0"/>
    <x v="0"/>
    <x v="3"/>
    <x v="0"/>
    <x v="1"/>
    <x v="2"/>
    <x v="1"/>
    <x v="2"/>
    <x v="11"/>
    <x v="0"/>
    <m/>
  </r>
  <r>
    <x v="0"/>
    <n v="0"/>
    <n v="97920"/>
    <n v="0"/>
    <n v="0"/>
    <x v="6035"/>
    <x v="0"/>
    <x v="0"/>
    <x v="0"/>
    <s v="03.16.21"/>
    <x v="56"/>
    <x v="0"/>
    <x v="0"/>
    <s v="Dir. Turismo, Investimento e Emprendedorismo"/>
    <s v="03.16.21"/>
    <s v="Dir. Turismo, Investimento e Emprendedorismo"/>
    <s v="03.16.21"/>
    <x v="31"/>
    <x v="0"/>
    <x v="0"/>
    <x v="1"/>
    <x v="0"/>
    <x v="0"/>
    <x v="0"/>
    <x v="0"/>
    <x v="13"/>
    <s v="1 - Dotação Anual"/>
    <x v="4"/>
    <n v="97920"/>
    <x v="1"/>
    <n v="0"/>
    <x v="1"/>
    <n v="0"/>
    <x v="667"/>
    <m/>
    <x v="0"/>
    <x v="11"/>
    <m/>
    <s v="Dir. Turismo, Investimento e Emprendedorismo"/>
    <x v="1"/>
    <m/>
    <x v="0"/>
    <x v="1"/>
    <x v="1"/>
    <x v="1"/>
    <x v="0"/>
    <x v="0"/>
    <x v="0"/>
    <x v="0"/>
    <x v="0"/>
    <x v="0"/>
    <x v="0"/>
    <s v="Dir. Turismo, Investimento e Emprendedorismo"/>
    <x v="0"/>
    <x v="0"/>
    <x v="0"/>
    <x v="0"/>
    <x v="3"/>
    <x v="0"/>
    <x v="1"/>
    <x v="2"/>
    <x v="1"/>
    <x v="2"/>
    <x v="11"/>
    <x v="0"/>
    <m/>
  </r>
  <r>
    <x v="0"/>
    <n v="0"/>
    <n v="979200"/>
    <n v="0"/>
    <n v="0"/>
    <x v="6035"/>
    <x v="0"/>
    <x v="0"/>
    <x v="0"/>
    <s v="03.16.21"/>
    <x v="56"/>
    <x v="0"/>
    <x v="0"/>
    <s v="Dir. Turismo, Investimento e Emprendedorismo"/>
    <s v="03.16.21"/>
    <s v="Dir. Turismo, Investimento e Emprendedorismo"/>
    <s v="03.16.21"/>
    <x v="49"/>
    <x v="0"/>
    <x v="0"/>
    <x v="0"/>
    <x v="1"/>
    <x v="0"/>
    <x v="0"/>
    <x v="0"/>
    <x v="13"/>
    <s v="1 - Dotação Anual"/>
    <x v="4"/>
    <n v="979200"/>
    <x v="1"/>
    <n v="0"/>
    <x v="1"/>
    <n v="0"/>
    <x v="667"/>
    <m/>
    <x v="0"/>
    <x v="11"/>
    <m/>
    <s v="Dir. Turismo, Investimento e Emprendedorismo"/>
    <x v="1"/>
    <m/>
    <x v="0"/>
    <x v="1"/>
    <x v="1"/>
    <x v="1"/>
    <x v="0"/>
    <x v="0"/>
    <x v="0"/>
    <x v="0"/>
    <x v="0"/>
    <x v="0"/>
    <x v="0"/>
    <s v="Dir. Turismo, Investimento e Emprendedorismo"/>
    <x v="0"/>
    <x v="0"/>
    <x v="0"/>
    <x v="0"/>
    <x v="3"/>
    <x v="0"/>
    <x v="1"/>
    <x v="2"/>
    <x v="1"/>
    <x v="2"/>
    <x v="11"/>
    <x v="0"/>
    <m/>
  </r>
  <r>
    <x v="0"/>
    <n v="0"/>
    <n v="1800000"/>
    <n v="0"/>
    <n v="0"/>
    <x v="6035"/>
    <x v="0"/>
    <x v="0"/>
    <x v="0"/>
    <s v="03.16.25"/>
    <x v="23"/>
    <x v="0"/>
    <x v="0"/>
    <s v="Direção dos  Recursos Humanos"/>
    <s v="03.16.25"/>
    <s v="Direção dos  Recursos Humanos"/>
    <s v="03.16.25"/>
    <x v="78"/>
    <x v="0"/>
    <x v="4"/>
    <x v="17"/>
    <x v="0"/>
    <x v="0"/>
    <x v="0"/>
    <x v="0"/>
    <x v="13"/>
    <s v="1 - Dotação Anual"/>
    <x v="4"/>
    <n v="1800000"/>
    <x v="1"/>
    <n v="0"/>
    <x v="1"/>
    <n v="1068000"/>
    <x v="667"/>
    <m/>
    <x v="0"/>
    <x v="11"/>
    <m/>
    <s v="Direção dos  Recursos Humanos"/>
    <x v="1"/>
    <m/>
    <x v="0"/>
    <x v="1"/>
    <x v="1"/>
    <x v="1"/>
    <x v="0"/>
    <x v="0"/>
    <x v="0"/>
    <x v="0"/>
    <x v="0"/>
    <x v="0"/>
    <x v="0"/>
    <s v="Direção dos  Recursos Humanos"/>
    <x v="0"/>
    <x v="0"/>
    <x v="0"/>
    <x v="0"/>
    <x v="3"/>
    <x v="0"/>
    <x v="1"/>
    <x v="2"/>
    <x v="1"/>
    <x v="2"/>
    <x v="11"/>
    <x v="0"/>
    <m/>
  </r>
  <r>
    <x v="0"/>
    <n v="0"/>
    <n v="250000"/>
    <n v="0"/>
    <n v="0"/>
    <x v="6035"/>
    <x v="0"/>
    <x v="0"/>
    <x v="0"/>
    <s v="03.16.25"/>
    <x v="23"/>
    <x v="0"/>
    <x v="0"/>
    <s v="Direção dos  Recursos Humanos"/>
    <s v="03.16.25"/>
    <s v="Direção dos  Recursos Humanos"/>
    <s v="03.16.25"/>
    <x v="3"/>
    <x v="0"/>
    <x v="0"/>
    <x v="1"/>
    <x v="0"/>
    <x v="0"/>
    <x v="0"/>
    <x v="0"/>
    <x v="13"/>
    <s v="1 - Dotação Anual"/>
    <x v="4"/>
    <n v="250000"/>
    <x v="1"/>
    <n v="0"/>
    <x v="1"/>
    <n v="246400"/>
    <x v="667"/>
    <m/>
    <x v="0"/>
    <x v="11"/>
    <m/>
    <s v="Direção dos  Recursos Humanos"/>
    <x v="1"/>
    <m/>
    <x v="0"/>
    <x v="1"/>
    <x v="1"/>
    <x v="1"/>
    <x v="0"/>
    <x v="0"/>
    <x v="0"/>
    <x v="0"/>
    <x v="0"/>
    <x v="0"/>
    <x v="0"/>
    <s v="Direção dos  Recursos Humanos"/>
    <x v="0"/>
    <x v="0"/>
    <x v="0"/>
    <x v="0"/>
    <x v="3"/>
    <x v="0"/>
    <x v="1"/>
    <x v="2"/>
    <x v="1"/>
    <x v="2"/>
    <x v="11"/>
    <x v="0"/>
    <m/>
  </r>
  <r>
    <x v="0"/>
    <n v="0"/>
    <n v="50000"/>
    <n v="0"/>
    <n v="0"/>
    <x v="6035"/>
    <x v="0"/>
    <x v="0"/>
    <x v="0"/>
    <s v="03.16.25"/>
    <x v="23"/>
    <x v="0"/>
    <x v="0"/>
    <s v="Direção dos  Recursos Humanos"/>
    <s v="03.16.25"/>
    <s v="Direção dos  Recursos Humanos"/>
    <s v="03.16.25"/>
    <x v="118"/>
    <x v="0"/>
    <x v="0"/>
    <x v="1"/>
    <x v="0"/>
    <x v="0"/>
    <x v="0"/>
    <x v="0"/>
    <x v="13"/>
    <s v="1 - Dotação Anual"/>
    <x v="4"/>
    <n v="50000"/>
    <x v="1"/>
    <n v="5000"/>
    <x v="1"/>
    <n v="55000"/>
    <x v="667"/>
    <m/>
    <x v="0"/>
    <x v="11"/>
    <m/>
    <s v="Direção dos  Recursos Humanos"/>
    <x v="1"/>
    <m/>
    <x v="0"/>
    <x v="1"/>
    <x v="1"/>
    <x v="1"/>
    <x v="0"/>
    <x v="0"/>
    <x v="0"/>
    <x v="0"/>
    <x v="0"/>
    <x v="0"/>
    <x v="0"/>
    <s v="Direção dos  Recursos Humanos"/>
    <x v="0"/>
    <x v="0"/>
    <x v="0"/>
    <x v="0"/>
    <x v="3"/>
    <x v="0"/>
    <x v="1"/>
    <x v="2"/>
    <x v="1"/>
    <x v="2"/>
    <x v="11"/>
    <x v="0"/>
    <m/>
  </r>
  <r>
    <x v="0"/>
    <n v="0"/>
    <n v="146880"/>
    <n v="0"/>
    <n v="0"/>
    <x v="6035"/>
    <x v="0"/>
    <x v="0"/>
    <x v="0"/>
    <s v="03.16.25"/>
    <x v="23"/>
    <x v="0"/>
    <x v="0"/>
    <s v="Direção dos  Recursos Humanos"/>
    <s v="03.16.25"/>
    <s v="Direção dos  Recursos Humanos"/>
    <s v="03.16.25"/>
    <x v="31"/>
    <x v="0"/>
    <x v="0"/>
    <x v="1"/>
    <x v="0"/>
    <x v="0"/>
    <x v="0"/>
    <x v="0"/>
    <x v="13"/>
    <s v="1 - Dotação Anual"/>
    <x v="4"/>
    <n v="146880"/>
    <x v="1"/>
    <n v="5000"/>
    <x v="1"/>
    <n v="5000"/>
    <x v="667"/>
    <m/>
    <x v="0"/>
    <x v="11"/>
    <m/>
    <s v="Direção dos  Recursos Humanos"/>
    <x v="1"/>
    <m/>
    <x v="0"/>
    <x v="1"/>
    <x v="1"/>
    <x v="1"/>
    <x v="0"/>
    <x v="0"/>
    <x v="0"/>
    <x v="0"/>
    <x v="0"/>
    <x v="0"/>
    <x v="0"/>
    <s v="Direção dos  Recursos Humanos"/>
    <x v="0"/>
    <x v="0"/>
    <x v="0"/>
    <x v="0"/>
    <x v="3"/>
    <x v="0"/>
    <x v="1"/>
    <x v="2"/>
    <x v="1"/>
    <x v="2"/>
    <x v="11"/>
    <x v="0"/>
    <m/>
  </r>
  <r>
    <x v="0"/>
    <n v="0"/>
    <n v="60000"/>
    <n v="0"/>
    <n v="0"/>
    <x v="6035"/>
    <x v="0"/>
    <x v="0"/>
    <x v="0"/>
    <s v="03.16.25"/>
    <x v="23"/>
    <x v="0"/>
    <x v="0"/>
    <s v="Direção dos  Recursos Humanos"/>
    <s v="03.16.25"/>
    <s v="Direção dos  Recursos Humanos"/>
    <s v="03.16.25"/>
    <x v="29"/>
    <x v="0"/>
    <x v="0"/>
    <x v="0"/>
    <x v="0"/>
    <x v="0"/>
    <x v="0"/>
    <x v="0"/>
    <x v="13"/>
    <s v="1 - Dotação Anual"/>
    <x v="4"/>
    <n v="60000"/>
    <x v="1"/>
    <n v="0"/>
    <x v="1"/>
    <n v="0"/>
    <x v="667"/>
    <m/>
    <x v="0"/>
    <x v="11"/>
    <m/>
    <s v="Direção dos  Recursos Humanos"/>
    <x v="1"/>
    <m/>
    <x v="0"/>
    <x v="1"/>
    <x v="1"/>
    <x v="1"/>
    <x v="0"/>
    <x v="0"/>
    <x v="0"/>
    <x v="0"/>
    <x v="0"/>
    <x v="0"/>
    <x v="0"/>
    <s v="Direção dos  Recursos Humanos"/>
    <x v="0"/>
    <x v="0"/>
    <x v="0"/>
    <x v="0"/>
    <x v="3"/>
    <x v="0"/>
    <x v="1"/>
    <x v="2"/>
    <x v="1"/>
    <x v="2"/>
    <x v="11"/>
    <x v="0"/>
    <m/>
  </r>
  <r>
    <x v="0"/>
    <n v="0"/>
    <n v="300000"/>
    <n v="0"/>
    <n v="0"/>
    <x v="6035"/>
    <x v="0"/>
    <x v="0"/>
    <x v="0"/>
    <s v="03.16.25"/>
    <x v="23"/>
    <x v="0"/>
    <x v="0"/>
    <s v="Direção dos  Recursos Humanos"/>
    <s v="03.16.25"/>
    <s v="Direção dos  Recursos Humanos"/>
    <s v="03.16.25"/>
    <x v="124"/>
    <x v="0"/>
    <x v="0"/>
    <x v="0"/>
    <x v="0"/>
    <x v="0"/>
    <x v="0"/>
    <x v="0"/>
    <x v="13"/>
    <s v="1 - Dotação Anual"/>
    <x v="4"/>
    <n v="300000"/>
    <x v="1"/>
    <n v="0"/>
    <x v="1"/>
    <n v="0"/>
    <x v="667"/>
    <m/>
    <x v="0"/>
    <x v="11"/>
    <m/>
    <s v="Direção dos  Recursos Humanos"/>
    <x v="1"/>
    <m/>
    <x v="0"/>
    <x v="1"/>
    <x v="1"/>
    <x v="1"/>
    <x v="0"/>
    <x v="0"/>
    <x v="0"/>
    <x v="0"/>
    <x v="0"/>
    <x v="0"/>
    <x v="0"/>
    <s v="Direção dos  Recursos Humanos"/>
    <x v="0"/>
    <x v="0"/>
    <x v="0"/>
    <x v="0"/>
    <x v="3"/>
    <x v="0"/>
    <x v="1"/>
    <x v="2"/>
    <x v="1"/>
    <x v="2"/>
    <x v="11"/>
    <x v="0"/>
    <m/>
  </r>
  <r>
    <x v="0"/>
    <n v="0"/>
    <n v="240000"/>
    <n v="0"/>
    <n v="0"/>
    <x v="6035"/>
    <x v="0"/>
    <x v="0"/>
    <x v="0"/>
    <s v="03.16.25"/>
    <x v="23"/>
    <x v="0"/>
    <x v="0"/>
    <s v="Direção dos  Recursos Humanos"/>
    <s v="03.16.25"/>
    <s v="Direção dos  Recursos Humanos"/>
    <s v="03.16.25"/>
    <x v="125"/>
    <x v="0"/>
    <x v="0"/>
    <x v="0"/>
    <x v="0"/>
    <x v="0"/>
    <x v="0"/>
    <x v="0"/>
    <x v="13"/>
    <s v="1 - Dotação Anual"/>
    <x v="4"/>
    <n v="240000"/>
    <x v="1"/>
    <n v="0"/>
    <x v="1"/>
    <n v="0"/>
    <x v="667"/>
    <m/>
    <x v="0"/>
    <x v="11"/>
    <m/>
    <s v="Direção dos  Recursos Humanos"/>
    <x v="1"/>
    <m/>
    <x v="0"/>
    <x v="1"/>
    <x v="1"/>
    <x v="1"/>
    <x v="0"/>
    <x v="0"/>
    <x v="0"/>
    <x v="0"/>
    <x v="0"/>
    <x v="0"/>
    <x v="0"/>
    <s v="Direção dos  Recursos Humanos"/>
    <x v="0"/>
    <x v="0"/>
    <x v="0"/>
    <x v="0"/>
    <x v="3"/>
    <x v="0"/>
    <x v="1"/>
    <x v="2"/>
    <x v="1"/>
    <x v="2"/>
    <x v="11"/>
    <x v="0"/>
    <m/>
  </r>
  <r>
    <x v="0"/>
    <n v="0"/>
    <n v="300000"/>
    <n v="0"/>
    <n v="0"/>
    <x v="6035"/>
    <x v="0"/>
    <x v="0"/>
    <x v="0"/>
    <s v="03.16.25"/>
    <x v="23"/>
    <x v="0"/>
    <x v="0"/>
    <s v="Direção dos  Recursos Humanos"/>
    <s v="03.16.25"/>
    <s v="Direção dos  Recursos Humanos"/>
    <s v="03.16.25"/>
    <x v="126"/>
    <x v="0"/>
    <x v="0"/>
    <x v="0"/>
    <x v="0"/>
    <x v="0"/>
    <x v="0"/>
    <x v="0"/>
    <x v="13"/>
    <s v="1 - Dotação Anual"/>
    <x v="4"/>
    <n v="300000"/>
    <x v="1"/>
    <n v="0"/>
    <x v="1"/>
    <n v="300000"/>
    <x v="667"/>
    <m/>
    <x v="0"/>
    <x v="11"/>
    <m/>
    <s v="Direção dos  Recursos Humanos"/>
    <x v="1"/>
    <m/>
    <x v="0"/>
    <x v="1"/>
    <x v="1"/>
    <x v="1"/>
    <x v="0"/>
    <x v="0"/>
    <x v="0"/>
    <x v="0"/>
    <x v="0"/>
    <x v="0"/>
    <x v="0"/>
    <s v="Direção dos  Recursos Humanos"/>
    <x v="0"/>
    <x v="0"/>
    <x v="0"/>
    <x v="0"/>
    <x v="3"/>
    <x v="0"/>
    <x v="1"/>
    <x v="2"/>
    <x v="1"/>
    <x v="2"/>
    <x v="11"/>
    <x v="0"/>
    <m/>
  </r>
  <r>
    <x v="0"/>
    <n v="0"/>
    <n v="120000"/>
    <n v="0"/>
    <n v="0"/>
    <x v="6035"/>
    <x v="0"/>
    <x v="0"/>
    <x v="0"/>
    <s v="03.16.25"/>
    <x v="23"/>
    <x v="0"/>
    <x v="0"/>
    <s v="Direção dos  Recursos Humanos"/>
    <s v="03.16.25"/>
    <s v="Direção dos  Recursos Humanos"/>
    <s v="03.16.25"/>
    <x v="127"/>
    <x v="0"/>
    <x v="0"/>
    <x v="0"/>
    <x v="0"/>
    <x v="0"/>
    <x v="0"/>
    <x v="0"/>
    <x v="13"/>
    <s v="1 - Dotação Anual"/>
    <x v="4"/>
    <n v="120000"/>
    <x v="1"/>
    <n v="0"/>
    <x v="1"/>
    <n v="120000"/>
    <x v="667"/>
    <m/>
    <x v="0"/>
    <x v="11"/>
    <m/>
    <s v="Direção dos  Recursos Humanos"/>
    <x v="1"/>
    <m/>
    <x v="0"/>
    <x v="1"/>
    <x v="1"/>
    <x v="1"/>
    <x v="0"/>
    <x v="0"/>
    <x v="0"/>
    <x v="0"/>
    <x v="0"/>
    <x v="0"/>
    <x v="0"/>
    <s v="Direção dos  Recursos Humanos"/>
    <x v="0"/>
    <x v="0"/>
    <x v="0"/>
    <x v="0"/>
    <x v="3"/>
    <x v="0"/>
    <x v="1"/>
    <x v="2"/>
    <x v="1"/>
    <x v="2"/>
    <x v="11"/>
    <x v="0"/>
    <m/>
  </r>
  <r>
    <x v="0"/>
    <n v="0"/>
    <n v="240000"/>
    <n v="0"/>
    <n v="0"/>
    <x v="6035"/>
    <x v="0"/>
    <x v="0"/>
    <x v="0"/>
    <s v="03.16.25"/>
    <x v="23"/>
    <x v="0"/>
    <x v="0"/>
    <s v="Direção dos  Recursos Humanos"/>
    <s v="03.16.25"/>
    <s v="Direção dos  Recursos Humanos"/>
    <s v="03.16.25"/>
    <x v="128"/>
    <x v="0"/>
    <x v="0"/>
    <x v="0"/>
    <x v="0"/>
    <x v="0"/>
    <x v="0"/>
    <x v="0"/>
    <x v="13"/>
    <s v="1 - Dotação Anual"/>
    <x v="4"/>
    <n v="240000"/>
    <x v="1"/>
    <n v="0"/>
    <x v="1"/>
    <n v="240000"/>
    <x v="667"/>
    <m/>
    <x v="0"/>
    <x v="11"/>
    <m/>
    <s v="Direção dos  Recursos Humanos"/>
    <x v="1"/>
    <m/>
    <x v="0"/>
    <x v="1"/>
    <x v="1"/>
    <x v="1"/>
    <x v="0"/>
    <x v="0"/>
    <x v="0"/>
    <x v="0"/>
    <x v="0"/>
    <x v="0"/>
    <x v="0"/>
    <s v="Direção dos  Recursos Humanos"/>
    <x v="0"/>
    <x v="0"/>
    <x v="0"/>
    <x v="0"/>
    <x v="3"/>
    <x v="0"/>
    <x v="1"/>
    <x v="2"/>
    <x v="1"/>
    <x v="2"/>
    <x v="11"/>
    <x v="0"/>
    <m/>
  </r>
  <r>
    <x v="0"/>
    <n v="0"/>
    <n v="600000"/>
    <n v="0"/>
    <n v="0"/>
    <x v="6035"/>
    <x v="0"/>
    <x v="0"/>
    <x v="0"/>
    <s v="03.16.25"/>
    <x v="23"/>
    <x v="0"/>
    <x v="0"/>
    <s v="Direção dos  Recursos Humanos"/>
    <s v="03.16.25"/>
    <s v="Direção dos  Recursos Humanos"/>
    <s v="03.16.25"/>
    <x v="44"/>
    <x v="0"/>
    <x v="0"/>
    <x v="0"/>
    <x v="0"/>
    <x v="0"/>
    <x v="0"/>
    <x v="0"/>
    <x v="13"/>
    <s v="1 - Dotação Anual"/>
    <x v="4"/>
    <n v="600000"/>
    <x v="1"/>
    <n v="0"/>
    <x v="1"/>
    <n v="437655"/>
    <x v="667"/>
    <m/>
    <x v="0"/>
    <x v="11"/>
    <m/>
    <s v="Direção dos  Recursos Humanos"/>
    <x v="1"/>
    <m/>
    <x v="0"/>
    <x v="1"/>
    <x v="1"/>
    <x v="1"/>
    <x v="0"/>
    <x v="0"/>
    <x v="0"/>
    <x v="0"/>
    <x v="0"/>
    <x v="0"/>
    <x v="0"/>
    <s v="Direção dos  Recursos Humanos"/>
    <x v="0"/>
    <x v="0"/>
    <x v="0"/>
    <x v="0"/>
    <x v="3"/>
    <x v="0"/>
    <x v="1"/>
    <x v="2"/>
    <x v="1"/>
    <x v="2"/>
    <x v="11"/>
    <x v="0"/>
    <m/>
  </r>
  <r>
    <x v="0"/>
    <n v="0"/>
    <n v="600000"/>
    <n v="0"/>
    <n v="0"/>
    <x v="6035"/>
    <x v="0"/>
    <x v="0"/>
    <x v="0"/>
    <s v="03.16.25"/>
    <x v="23"/>
    <x v="0"/>
    <x v="0"/>
    <s v="Direção dos  Recursos Humanos"/>
    <s v="03.16.25"/>
    <s v="Direção dos  Recursos Humanos"/>
    <s v="03.16.25"/>
    <x v="65"/>
    <x v="0"/>
    <x v="0"/>
    <x v="0"/>
    <x v="0"/>
    <x v="0"/>
    <x v="0"/>
    <x v="0"/>
    <x v="13"/>
    <s v="1 - Dotação Anual"/>
    <x v="4"/>
    <n v="600000"/>
    <x v="1"/>
    <n v="0"/>
    <x v="1"/>
    <n v="600000"/>
    <x v="667"/>
    <m/>
    <x v="0"/>
    <x v="11"/>
    <m/>
    <s v="Direção dos  Recursos Humanos"/>
    <x v="1"/>
    <m/>
    <x v="0"/>
    <x v="1"/>
    <x v="1"/>
    <x v="1"/>
    <x v="0"/>
    <x v="0"/>
    <x v="0"/>
    <x v="0"/>
    <x v="0"/>
    <x v="0"/>
    <x v="0"/>
    <s v="Direção dos  Recursos Humanos"/>
    <x v="0"/>
    <x v="0"/>
    <x v="0"/>
    <x v="0"/>
    <x v="3"/>
    <x v="0"/>
    <x v="1"/>
    <x v="2"/>
    <x v="1"/>
    <x v="2"/>
    <x v="11"/>
    <x v="0"/>
    <m/>
  </r>
  <r>
    <x v="0"/>
    <n v="0"/>
    <n v="300000"/>
    <n v="0"/>
    <n v="0"/>
    <x v="6035"/>
    <x v="0"/>
    <x v="0"/>
    <x v="0"/>
    <s v="03.16.25"/>
    <x v="23"/>
    <x v="0"/>
    <x v="0"/>
    <s v="Direção dos  Recursos Humanos"/>
    <s v="03.16.25"/>
    <s v="Direção dos  Recursos Humanos"/>
    <s v="03.16.25"/>
    <x v="60"/>
    <x v="0"/>
    <x v="0"/>
    <x v="0"/>
    <x v="0"/>
    <x v="0"/>
    <x v="0"/>
    <x v="0"/>
    <x v="13"/>
    <s v="1 - Dotação Anual"/>
    <x v="4"/>
    <n v="300000"/>
    <x v="1"/>
    <n v="0"/>
    <x v="1"/>
    <n v="300000"/>
    <x v="667"/>
    <m/>
    <x v="0"/>
    <x v="11"/>
    <m/>
    <s v="Direção dos  Recursos Humanos"/>
    <x v="1"/>
    <m/>
    <x v="0"/>
    <x v="1"/>
    <x v="1"/>
    <x v="1"/>
    <x v="0"/>
    <x v="0"/>
    <x v="0"/>
    <x v="0"/>
    <x v="0"/>
    <x v="0"/>
    <x v="0"/>
    <s v="Direção dos  Recursos Humanos"/>
    <x v="0"/>
    <x v="0"/>
    <x v="0"/>
    <x v="0"/>
    <x v="3"/>
    <x v="0"/>
    <x v="1"/>
    <x v="2"/>
    <x v="1"/>
    <x v="2"/>
    <x v="11"/>
    <x v="0"/>
    <m/>
  </r>
  <r>
    <x v="0"/>
    <n v="0"/>
    <n v="1200000"/>
    <n v="0"/>
    <n v="0"/>
    <x v="6035"/>
    <x v="0"/>
    <x v="0"/>
    <x v="0"/>
    <s v="03.16.25"/>
    <x v="23"/>
    <x v="0"/>
    <x v="0"/>
    <s v="Direção dos  Recursos Humanos"/>
    <s v="03.16.25"/>
    <s v="Direção dos  Recursos Humanos"/>
    <s v="03.16.25"/>
    <x v="30"/>
    <x v="0"/>
    <x v="0"/>
    <x v="0"/>
    <x v="1"/>
    <x v="0"/>
    <x v="0"/>
    <x v="0"/>
    <x v="13"/>
    <s v="1 - Dotação Anual"/>
    <x v="4"/>
    <n v="1200000"/>
    <x v="1"/>
    <n v="0"/>
    <x v="1"/>
    <n v="691000"/>
    <x v="667"/>
    <m/>
    <x v="0"/>
    <x v="11"/>
    <m/>
    <s v="Direção dos  Recursos Humanos"/>
    <x v="1"/>
    <m/>
    <x v="0"/>
    <x v="1"/>
    <x v="1"/>
    <x v="1"/>
    <x v="0"/>
    <x v="0"/>
    <x v="0"/>
    <x v="0"/>
    <x v="0"/>
    <x v="0"/>
    <x v="0"/>
    <s v="Direção dos  Recursos Humanos"/>
    <x v="0"/>
    <x v="0"/>
    <x v="0"/>
    <x v="0"/>
    <x v="3"/>
    <x v="0"/>
    <x v="1"/>
    <x v="2"/>
    <x v="1"/>
    <x v="2"/>
    <x v="11"/>
    <x v="0"/>
    <m/>
  </r>
  <r>
    <x v="0"/>
    <n v="0"/>
    <n v="4800000"/>
    <n v="0"/>
    <n v="0"/>
    <x v="6035"/>
    <x v="0"/>
    <x v="0"/>
    <x v="0"/>
    <s v="03.16.25"/>
    <x v="23"/>
    <x v="0"/>
    <x v="0"/>
    <s v="Direção dos  Recursos Humanos"/>
    <s v="03.16.25"/>
    <s v="Direção dos  Recursos Humanos"/>
    <s v="03.16.25"/>
    <x v="48"/>
    <x v="0"/>
    <x v="0"/>
    <x v="0"/>
    <x v="1"/>
    <x v="0"/>
    <x v="0"/>
    <x v="0"/>
    <x v="13"/>
    <s v="1 - Dotação Anual"/>
    <x v="4"/>
    <n v="4800000"/>
    <x v="1"/>
    <n v="0"/>
    <x v="1"/>
    <n v="642982"/>
    <x v="667"/>
    <m/>
    <x v="0"/>
    <x v="11"/>
    <m/>
    <s v="Direção dos  Recursos Humanos"/>
    <x v="1"/>
    <m/>
    <x v="0"/>
    <x v="1"/>
    <x v="1"/>
    <x v="1"/>
    <x v="0"/>
    <x v="0"/>
    <x v="0"/>
    <x v="0"/>
    <x v="0"/>
    <x v="0"/>
    <x v="0"/>
    <s v="Direção dos  Recursos Humanos"/>
    <x v="0"/>
    <x v="0"/>
    <x v="0"/>
    <x v="0"/>
    <x v="3"/>
    <x v="0"/>
    <x v="1"/>
    <x v="2"/>
    <x v="1"/>
    <x v="2"/>
    <x v="11"/>
    <x v="0"/>
    <m/>
  </r>
  <r>
    <x v="0"/>
    <n v="0"/>
    <n v="1468800"/>
    <n v="0"/>
    <n v="0"/>
    <x v="6035"/>
    <x v="0"/>
    <x v="0"/>
    <x v="0"/>
    <s v="03.16.25"/>
    <x v="23"/>
    <x v="0"/>
    <x v="0"/>
    <s v="Direção dos  Recursos Humanos"/>
    <s v="03.16.25"/>
    <s v="Direção dos  Recursos Humanos"/>
    <s v="03.16.25"/>
    <x v="49"/>
    <x v="0"/>
    <x v="0"/>
    <x v="0"/>
    <x v="1"/>
    <x v="0"/>
    <x v="0"/>
    <x v="0"/>
    <x v="13"/>
    <s v="1 - Dotação Anual"/>
    <x v="4"/>
    <n v="1468800"/>
    <x v="1"/>
    <n v="0"/>
    <x v="1"/>
    <n v="0"/>
    <x v="667"/>
    <m/>
    <x v="0"/>
    <x v="11"/>
    <m/>
    <s v="Direção dos  Recursos Humanos"/>
    <x v="1"/>
    <m/>
    <x v="0"/>
    <x v="1"/>
    <x v="1"/>
    <x v="1"/>
    <x v="0"/>
    <x v="0"/>
    <x v="0"/>
    <x v="0"/>
    <x v="0"/>
    <x v="0"/>
    <x v="0"/>
    <s v="Direção dos  Recursos Humanos"/>
    <x v="0"/>
    <x v="0"/>
    <x v="0"/>
    <x v="0"/>
    <x v="3"/>
    <x v="0"/>
    <x v="1"/>
    <x v="2"/>
    <x v="1"/>
    <x v="2"/>
    <x v="11"/>
    <x v="0"/>
    <m/>
  </r>
  <r>
    <x v="0"/>
    <n v="0"/>
    <n v="13200000"/>
    <n v="0"/>
    <n v="0"/>
    <x v="6035"/>
    <x v="0"/>
    <x v="0"/>
    <x v="0"/>
    <s v="03.16.25"/>
    <x v="23"/>
    <x v="0"/>
    <x v="0"/>
    <s v="Direção dos  Recursos Humanos"/>
    <s v="03.16.25"/>
    <s v="Direção dos  Recursos Humanos"/>
    <s v="03.16.25"/>
    <x v="79"/>
    <x v="0"/>
    <x v="4"/>
    <x v="17"/>
    <x v="0"/>
    <x v="0"/>
    <x v="0"/>
    <x v="0"/>
    <x v="13"/>
    <s v="1 - Dotação Anual"/>
    <x v="4"/>
    <n v="13200000"/>
    <x v="1"/>
    <n v="0"/>
    <x v="1"/>
    <n v="177000"/>
    <x v="667"/>
    <m/>
    <x v="0"/>
    <x v="11"/>
    <m/>
    <s v="Direção dos  Recursos Humanos"/>
    <x v="1"/>
    <m/>
    <x v="0"/>
    <x v="1"/>
    <x v="1"/>
    <x v="1"/>
    <x v="0"/>
    <x v="0"/>
    <x v="0"/>
    <x v="0"/>
    <x v="0"/>
    <x v="0"/>
    <x v="0"/>
    <s v="Direção dos  Recursos Humanos"/>
    <x v="0"/>
    <x v="0"/>
    <x v="0"/>
    <x v="0"/>
    <x v="3"/>
    <x v="0"/>
    <x v="1"/>
    <x v="2"/>
    <x v="1"/>
    <x v="2"/>
    <x v="11"/>
    <x v="0"/>
    <m/>
  </r>
  <r>
    <x v="0"/>
    <n v="0"/>
    <n v="300000"/>
    <n v="0"/>
    <n v="0"/>
    <x v="6035"/>
    <x v="0"/>
    <x v="0"/>
    <x v="0"/>
    <s v="03.16.25"/>
    <x v="23"/>
    <x v="0"/>
    <x v="0"/>
    <s v="Direção dos  Recursos Humanos"/>
    <s v="03.16.25"/>
    <s v="Direção dos  Recursos Humanos"/>
    <s v="03.16.25"/>
    <x v="28"/>
    <x v="0"/>
    <x v="0"/>
    <x v="0"/>
    <x v="0"/>
    <x v="0"/>
    <x v="0"/>
    <x v="0"/>
    <x v="13"/>
    <s v="1 - Dotação Anual"/>
    <x v="4"/>
    <n v="300000"/>
    <x v="1"/>
    <n v="0"/>
    <x v="1"/>
    <n v="285000"/>
    <x v="667"/>
    <m/>
    <x v="0"/>
    <x v="11"/>
    <m/>
    <s v="Direção dos  Recursos Humanos"/>
    <x v="1"/>
    <m/>
    <x v="0"/>
    <x v="1"/>
    <x v="1"/>
    <x v="1"/>
    <x v="0"/>
    <x v="0"/>
    <x v="0"/>
    <x v="0"/>
    <x v="0"/>
    <x v="0"/>
    <x v="0"/>
    <s v="Direção dos  Recursos Humanos"/>
    <x v="0"/>
    <x v="0"/>
    <x v="0"/>
    <x v="0"/>
    <x v="3"/>
    <x v="0"/>
    <x v="1"/>
    <x v="2"/>
    <x v="1"/>
    <x v="2"/>
    <x v="11"/>
    <x v="0"/>
    <m/>
  </r>
  <r>
    <x v="0"/>
    <n v="0"/>
    <n v="15000"/>
    <n v="0"/>
    <n v="0"/>
    <x v="6035"/>
    <x v="0"/>
    <x v="0"/>
    <x v="0"/>
    <s v="03.16.27"/>
    <x v="59"/>
    <x v="0"/>
    <x v="0"/>
    <s v="Direção dos Assuntos Jurídicos, Fiscalização e Policia Municipal"/>
    <s v="03.16.27"/>
    <s v="Direção dos Assuntos Jurídicos, Fiscalização e Policia Municipal"/>
    <s v="03.16.27"/>
    <x v="3"/>
    <x v="0"/>
    <x v="0"/>
    <x v="1"/>
    <x v="0"/>
    <x v="0"/>
    <x v="0"/>
    <x v="0"/>
    <x v="13"/>
    <s v="1 - Dotação Anual"/>
    <x v="4"/>
    <n v="15000"/>
    <x v="1"/>
    <n v="0"/>
    <x v="1"/>
    <n v="0"/>
    <x v="667"/>
    <m/>
    <x v="0"/>
    <x v="11"/>
    <m/>
    <s v="Direção dos Assuntos Jurídicos, Fiscalização e Policia Municipal"/>
    <x v="1"/>
    <m/>
    <x v="0"/>
    <x v="1"/>
    <x v="1"/>
    <x v="1"/>
    <x v="0"/>
    <x v="0"/>
    <x v="0"/>
    <x v="0"/>
    <x v="0"/>
    <x v="0"/>
    <x v="0"/>
    <s v="Direção dos Assuntos Jurídicos, Fiscalização e Policia Municipal"/>
    <x v="0"/>
    <x v="0"/>
    <x v="0"/>
    <x v="0"/>
    <x v="3"/>
    <x v="0"/>
    <x v="1"/>
    <x v="2"/>
    <x v="1"/>
    <x v="2"/>
    <x v="11"/>
    <x v="0"/>
    <m/>
  </r>
  <r>
    <x v="0"/>
    <n v="0"/>
    <n v="10000"/>
    <n v="0"/>
    <n v="0"/>
    <x v="6035"/>
    <x v="0"/>
    <x v="0"/>
    <x v="0"/>
    <s v="03.16.27"/>
    <x v="59"/>
    <x v="0"/>
    <x v="0"/>
    <s v="Direção dos Assuntos Jurídicos, Fiscalização e Policia Municipal"/>
    <s v="03.16.27"/>
    <s v="Direção dos Assuntos Jurídicos, Fiscalização e Policia Municipal"/>
    <s v="03.16.27"/>
    <x v="118"/>
    <x v="0"/>
    <x v="0"/>
    <x v="1"/>
    <x v="0"/>
    <x v="0"/>
    <x v="0"/>
    <x v="0"/>
    <x v="13"/>
    <s v="1 - Dotação Anual"/>
    <x v="4"/>
    <n v="10000"/>
    <x v="1"/>
    <n v="0"/>
    <x v="1"/>
    <n v="0"/>
    <x v="667"/>
    <m/>
    <x v="0"/>
    <x v="11"/>
    <m/>
    <s v="Direção dos Assuntos Jurídicos, Fiscalização e Policia Municipal"/>
    <x v="1"/>
    <m/>
    <x v="0"/>
    <x v="1"/>
    <x v="1"/>
    <x v="1"/>
    <x v="0"/>
    <x v="0"/>
    <x v="0"/>
    <x v="0"/>
    <x v="0"/>
    <x v="0"/>
    <x v="0"/>
    <s v="Direção dos Assuntos Jurídicos, Fiscalização e Policia Municipal"/>
    <x v="0"/>
    <x v="0"/>
    <x v="0"/>
    <x v="0"/>
    <x v="3"/>
    <x v="0"/>
    <x v="1"/>
    <x v="2"/>
    <x v="1"/>
    <x v="2"/>
    <x v="11"/>
    <x v="0"/>
    <m/>
  </r>
  <r>
    <x v="0"/>
    <n v="0"/>
    <n v="7200"/>
    <n v="0"/>
    <n v="0"/>
    <x v="6035"/>
    <x v="0"/>
    <x v="0"/>
    <x v="0"/>
    <s v="03.16.27"/>
    <x v="59"/>
    <x v="0"/>
    <x v="0"/>
    <s v="Direção dos Assuntos Jurídicos, Fiscalização e Policia Municipal"/>
    <s v="03.16.27"/>
    <s v="Direção dos Assuntos Jurídicos, Fiscalização e Policia Municipal"/>
    <s v="03.16.27"/>
    <x v="29"/>
    <x v="0"/>
    <x v="0"/>
    <x v="0"/>
    <x v="0"/>
    <x v="0"/>
    <x v="0"/>
    <x v="0"/>
    <x v="13"/>
    <s v="1 - Dotação Anual"/>
    <x v="4"/>
    <n v="7200"/>
    <x v="1"/>
    <n v="0"/>
    <x v="1"/>
    <n v="0"/>
    <x v="667"/>
    <m/>
    <x v="0"/>
    <x v="11"/>
    <m/>
    <s v="Direção dos Assuntos Jurídicos, Fiscalização e Policia Municipal"/>
    <x v="1"/>
    <m/>
    <x v="0"/>
    <x v="1"/>
    <x v="1"/>
    <x v="1"/>
    <x v="0"/>
    <x v="0"/>
    <x v="0"/>
    <x v="0"/>
    <x v="0"/>
    <x v="0"/>
    <x v="0"/>
    <s v="Direção dos Assuntos Jurídicos, Fiscalização e Policia Municipal"/>
    <x v="0"/>
    <x v="0"/>
    <x v="0"/>
    <x v="0"/>
    <x v="3"/>
    <x v="0"/>
    <x v="1"/>
    <x v="2"/>
    <x v="1"/>
    <x v="2"/>
    <x v="11"/>
    <x v="0"/>
    <m/>
  </r>
  <r>
    <x v="0"/>
    <n v="0"/>
    <n v="240000"/>
    <n v="0"/>
    <n v="0"/>
    <x v="6035"/>
    <x v="0"/>
    <x v="0"/>
    <x v="0"/>
    <s v="03.16.27"/>
    <x v="59"/>
    <x v="0"/>
    <x v="0"/>
    <s v="Direção dos Assuntos Jurídicos, Fiscalização e Policia Municipal"/>
    <s v="03.16.27"/>
    <s v="Direção dos Assuntos Jurídicos, Fiscalização e Policia Municipal"/>
    <s v="03.16.27"/>
    <x v="60"/>
    <x v="0"/>
    <x v="0"/>
    <x v="0"/>
    <x v="0"/>
    <x v="0"/>
    <x v="0"/>
    <x v="0"/>
    <x v="13"/>
    <s v="1 - Dotação Anual"/>
    <x v="4"/>
    <n v="240000"/>
    <x v="1"/>
    <n v="0"/>
    <x v="1"/>
    <n v="200000"/>
    <x v="667"/>
    <m/>
    <x v="0"/>
    <x v="11"/>
    <m/>
    <s v="Direção dos Assuntos Jurídicos, Fiscalização e Policia Municipal"/>
    <x v="1"/>
    <m/>
    <x v="0"/>
    <x v="1"/>
    <x v="1"/>
    <x v="1"/>
    <x v="0"/>
    <x v="0"/>
    <x v="0"/>
    <x v="0"/>
    <x v="0"/>
    <x v="0"/>
    <x v="0"/>
    <s v="Direção dos Assuntos Jurídicos, Fiscalização e Policia Municipal"/>
    <x v="0"/>
    <x v="0"/>
    <x v="0"/>
    <x v="0"/>
    <x v="3"/>
    <x v="0"/>
    <x v="1"/>
    <x v="2"/>
    <x v="1"/>
    <x v="2"/>
    <x v="11"/>
    <x v="0"/>
    <m/>
  </r>
  <r>
    <x v="0"/>
    <n v="0"/>
    <n v="3000000"/>
    <n v="0"/>
    <n v="0"/>
    <x v="6035"/>
    <x v="0"/>
    <x v="0"/>
    <x v="0"/>
    <s v="03.16.27"/>
    <x v="59"/>
    <x v="0"/>
    <x v="0"/>
    <s v="Direção dos Assuntos Jurídicos, Fiscalização e Policia Municipal"/>
    <s v="03.16.27"/>
    <s v="Direção dos Assuntos Jurídicos, Fiscalização e Policia Municipal"/>
    <s v="03.16.27"/>
    <x v="30"/>
    <x v="0"/>
    <x v="0"/>
    <x v="0"/>
    <x v="1"/>
    <x v="0"/>
    <x v="0"/>
    <x v="0"/>
    <x v="13"/>
    <s v="1 - Dotação Anual"/>
    <x v="4"/>
    <n v="3000000"/>
    <x v="1"/>
    <n v="125000"/>
    <x v="1"/>
    <n v="1000000"/>
    <x v="667"/>
    <m/>
    <x v="0"/>
    <x v="11"/>
    <m/>
    <s v="Direção dos Assuntos Jurídicos, Fiscalização e Policia Municipal"/>
    <x v="1"/>
    <m/>
    <x v="0"/>
    <x v="1"/>
    <x v="1"/>
    <x v="1"/>
    <x v="0"/>
    <x v="0"/>
    <x v="0"/>
    <x v="0"/>
    <x v="0"/>
    <x v="0"/>
    <x v="0"/>
    <s v="Direção dos Assuntos Jurídicos, Fiscalização e Policia Municipal"/>
    <x v="0"/>
    <x v="0"/>
    <x v="0"/>
    <x v="0"/>
    <x v="3"/>
    <x v="0"/>
    <x v="1"/>
    <x v="2"/>
    <x v="1"/>
    <x v="2"/>
    <x v="11"/>
    <x v="0"/>
    <m/>
  </r>
  <r>
    <x v="0"/>
    <n v="0"/>
    <n v="1231944"/>
    <n v="0"/>
    <n v="0"/>
    <x v="6035"/>
    <x v="0"/>
    <x v="0"/>
    <x v="0"/>
    <s v="03.16.27"/>
    <x v="59"/>
    <x v="0"/>
    <x v="0"/>
    <s v="Direção dos Assuntos Jurídicos, Fiscalização e Policia Municipal"/>
    <s v="03.16.27"/>
    <s v="Direção dos Assuntos Jurídicos, Fiscalização e Policia Municipal"/>
    <s v="03.16.27"/>
    <x v="48"/>
    <x v="0"/>
    <x v="0"/>
    <x v="0"/>
    <x v="1"/>
    <x v="0"/>
    <x v="0"/>
    <x v="0"/>
    <x v="13"/>
    <s v="1 - Dotação Anual"/>
    <x v="4"/>
    <n v="1231944"/>
    <x v="1"/>
    <n v="136000"/>
    <x v="1"/>
    <n v="130000"/>
    <x v="667"/>
    <m/>
    <x v="0"/>
    <x v="11"/>
    <m/>
    <s v="Direção dos Assuntos Jurídicos, Fiscalização e Policia Municipal"/>
    <x v="1"/>
    <m/>
    <x v="0"/>
    <x v="1"/>
    <x v="1"/>
    <x v="1"/>
    <x v="0"/>
    <x v="0"/>
    <x v="0"/>
    <x v="0"/>
    <x v="0"/>
    <x v="0"/>
    <x v="0"/>
    <s v="Direção dos Assuntos Jurídicos, Fiscalização e Policia Municipal"/>
    <x v="0"/>
    <x v="0"/>
    <x v="0"/>
    <x v="0"/>
    <x v="3"/>
    <x v="0"/>
    <x v="1"/>
    <x v="2"/>
    <x v="1"/>
    <x v="2"/>
    <x v="11"/>
    <x v="0"/>
    <m/>
  </r>
  <r>
    <x v="0"/>
    <n v="0"/>
    <n v="600000"/>
    <n v="0"/>
    <n v="0"/>
    <x v="6035"/>
    <x v="0"/>
    <x v="0"/>
    <x v="0"/>
    <s v="03.16.27"/>
    <x v="59"/>
    <x v="0"/>
    <x v="0"/>
    <s v="Direção dos Assuntos Jurídicos, Fiscalização e Policia Municipal"/>
    <s v="03.16.27"/>
    <s v="Direção dos Assuntos Jurídicos, Fiscalização e Policia Municipal"/>
    <s v="03.16.27"/>
    <x v="28"/>
    <x v="0"/>
    <x v="0"/>
    <x v="0"/>
    <x v="0"/>
    <x v="0"/>
    <x v="0"/>
    <x v="0"/>
    <x v="13"/>
    <s v="1 - Dotação Anual"/>
    <x v="4"/>
    <n v="600000"/>
    <x v="1"/>
    <n v="0"/>
    <x v="1"/>
    <n v="236000"/>
    <x v="667"/>
    <m/>
    <x v="0"/>
    <x v="11"/>
    <m/>
    <s v="Direção dos Assuntos Jurídicos, Fiscalização e Policia Municipal"/>
    <x v="1"/>
    <m/>
    <x v="0"/>
    <x v="1"/>
    <x v="1"/>
    <x v="1"/>
    <x v="0"/>
    <x v="0"/>
    <x v="0"/>
    <x v="0"/>
    <x v="0"/>
    <x v="0"/>
    <x v="0"/>
    <s v="Direção dos Assuntos Jurídicos, Fiscalização e Policia Municipal"/>
    <x v="0"/>
    <x v="0"/>
    <x v="0"/>
    <x v="0"/>
    <x v="3"/>
    <x v="0"/>
    <x v="1"/>
    <x v="2"/>
    <x v="1"/>
    <x v="2"/>
    <x v="11"/>
    <x v="0"/>
    <m/>
  </r>
  <r>
    <x v="2"/>
    <n v="0"/>
    <n v="9999999"/>
    <n v="0"/>
    <n v="0"/>
    <x v="6035"/>
    <x v="0"/>
    <x v="0"/>
    <x v="0"/>
    <s v="80.02.10.23"/>
    <x v="46"/>
    <x v="2"/>
    <x v="2"/>
    <s v="Outros"/>
    <s v="80.02.10"/>
    <s v="Retenções SISCAP"/>
    <s v="80.02.10.23"/>
    <x v="62"/>
    <x v="0"/>
    <x v="5"/>
    <x v="13"/>
    <x v="1"/>
    <x v="2"/>
    <x v="0"/>
    <x v="0"/>
    <x v="13"/>
    <s v="1 - Dotação Anual"/>
    <x v="4"/>
    <n v="9999999"/>
    <x v="1"/>
    <n v="0"/>
    <x v="1"/>
    <n v="0"/>
    <x v="667"/>
    <m/>
    <x v="0"/>
    <x v="11"/>
    <m/>
    <s v="Retenções SISCAP"/>
    <x v="1"/>
    <s v="SISCAP"/>
    <x v="0"/>
    <x v="1"/>
    <x v="1"/>
    <x v="1"/>
    <x v="0"/>
    <x v="0"/>
    <x v="0"/>
    <x v="0"/>
    <x v="0"/>
    <x v="0"/>
    <x v="0"/>
    <s v="Retenções SISCAP"/>
    <x v="0"/>
    <x v="0"/>
    <x v="0"/>
    <x v="0"/>
    <x v="3"/>
    <x v="0"/>
    <x v="1"/>
    <x v="2"/>
    <x v="1"/>
    <x v="2"/>
    <x v="11"/>
    <x v="0"/>
    <m/>
  </r>
  <r>
    <x v="0"/>
    <n v="0"/>
    <n v="9999999"/>
    <n v="0"/>
    <n v="0"/>
    <x v="6035"/>
    <x v="0"/>
    <x v="1"/>
    <x v="0"/>
    <s v="80.02.10.23"/>
    <x v="46"/>
    <x v="2"/>
    <x v="2"/>
    <s v="Outros"/>
    <s v="80.02.10"/>
    <s v="Retenções SISCAP"/>
    <s v="80.02.10.23"/>
    <x v="67"/>
    <x v="0"/>
    <x v="1"/>
    <x v="0"/>
    <x v="1"/>
    <x v="2"/>
    <x v="2"/>
    <x v="0"/>
    <x v="13"/>
    <s v="1 - Dotação Anual"/>
    <x v="4"/>
    <n v="9999999"/>
    <x v="1"/>
    <n v="0"/>
    <x v="1"/>
    <n v="0"/>
    <x v="667"/>
    <m/>
    <x v="0"/>
    <x v="11"/>
    <m/>
    <s v="Retenções SISCAP"/>
    <x v="1"/>
    <s v="SISCAP"/>
    <x v="0"/>
    <x v="1"/>
    <x v="1"/>
    <x v="1"/>
    <x v="0"/>
    <x v="0"/>
    <x v="0"/>
    <x v="0"/>
    <x v="0"/>
    <x v="0"/>
    <x v="0"/>
    <s v="Retenções SISCAP"/>
    <x v="0"/>
    <x v="0"/>
    <x v="0"/>
    <x v="0"/>
    <x v="3"/>
    <x v="0"/>
    <x v="1"/>
    <x v="2"/>
    <x v="1"/>
    <x v="2"/>
    <x v="11"/>
    <x v="0"/>
    <m/>
  </r>
  <r>
    <x v="2"/>
    <n v="0"/>
    <n v="9999999"/>
    <n v="0"/>
    <n v="0"/>
    <x v="6035"/>
    <x v="0"/>
    <x v="0"/>
    <x v="0"/>
    <s v="80.02.10.25"/>
    <x v="72"/>
    <x v="2"/>
    <x v="2"/>
    <s v="Outros"/>
    <s v="80.02.10"/>
    <s v="Retenções Quotas"/>
    <s v="80.02.10.25"/>
    <x v="27"/>
    <x v="0"/>
    <x v="5"/>
    <x v="8"/>
    <x v="1"/>
    <x v="2"/>
    <x v="0"/>
    <x v="0"/>
    <x v="13"/>
    <s v="1 - Dotação Anual"/>
    <x v="4"/>
    <n v="9999999"/>
    <x v="1"/>
    <n v="0"/>
    <x v="1"/>
    <n v="0"/>
    <x v="667"/>
    <m/>
    <x v="0"/>
    <x v="11"/>
    <m/>
    <s v="Retenções Quotas"/>
    <x v="1"/>
    <m/>
    <x v="0"/>
    <x v="1"/>
    <x v="1"/>
    <x v="1"/>
    <x v="0"/>
    <x v="0"/>
    <x v="0"/>
    <x v="0"/>
    <x v="0"/>
    <x v="0"/>
    <x v="0"/>
    <s v="Retenções Quotas"/>
    <x v="0"/>
    <x v="0"/>
    <x v="0"/>
    <x v="0"/>
    <x v="3"/>
    <x v="0"/>
    <x v="1"/>
    <x v="2"/>
    <x v="1"/>
    <x v="2"/>
    <x v="11"/>
    <x v="0"/>
    <m/>
  </r>
  <r>
    <x v="0"/>
    <n v="0"/>
    <n v="9999999"/>
    <n v="0"/>
    <n v="0"/>
    <x v="6035"/>
    <x v="0"/>
    <x v="1"/>
    <x v="0"/>
    <s v="80.02.10.25"/>
    <x v="72"/>
    <x v="2"/>
    <x v="2"/>
    <s v="Outros"/>
    <s v="80.02.10"/>
    <s v="Retenções Quotas"/>
    <s v="80.02.10.25"/>
    <x v="34"/>
    <x v="0"/>
    <x v="1"/>
    <x v="9"/>
    <x v="1"/>
    <x v="2"/>
    <x v="2"/>
    <x v="0"/>
    <x v="13"/>
    <s v="1 - Dotação Anual"/>
    <x v="4"/>
    <n v="9999999"/>
    <x v="1"/>
    <n v="0"/>
    <x v="1"/>
    <n v="0"/>
    <x v="667"/>
    <m/>
    <x v="0"/>
    <x v="11"/>
    <m/>
    <s v="Retenções Quotas"/>
    <x v="1"/>
    <m/>
    <x v="0"/>
    <x v="1"/>
    <x v="1"/>
    <x v="1"/>
    <x v="0"/>
    <x v="0"/>
    <x v="0"/>
    <x v="0"/>
    <x v="0"/>
    <x v="0"/>
    <x v="0"/>
    <s v="Retenções Quotas"/>
    <x v="0"/>
    <x v="0"/>
    <x v="0"/>
    <x v="0"/>
    <x v="3"/>
    <x v="0"/>
    <x v="1"/>
    <x v="2"/>
    <x v="1"/>
    <x v="2"/>
    <x v="11"/>
    <x v="0"/>
    <m/>
  </r>
  <r>
    <x v="0"/>
    <n v="0"/>
    <n v="150000"/>
    <n v="0"/>
    <n v="0"/>
    <x v="6035"/>
    <x v="0"/>
    <x v="0"/>
    <x v="0"/>
    <s v="03.16.29"/>
    <x v="73"/>
    <x v="0"/>
    <x v="0"/>
    <s v="Gabinete de Gestão e Controlo de Qualidade"/>
    <s v="03.16.29"/>
    <s v="Gabinete de Gestão e Controlo de Qualidade"/>
    <s v="03.16.29"/>
    <x v="3"/>
    <x v="0"/>
    <x v="0"/>
    <x v="1"/>
    <x v="0"/>
    <x v="0"/>
    <x v="0"/>
    <x v="0"/>
    <x v="13"/>
    <s v="1 - Dotação Anual"/>
    <x v="4"/>
    <n v="150000"/>
    <x v="1"/>
    <n v="0"/>
    <x v="1"/>
    <n v="150000"/>
    <x v="667"/>
    <m/>
    <x v="0"/>
    <x v="11"/>
    <m/>
    <s v="Gabinete de Gestão e Controlo de Qualidade"/>
    <x v="1"/>
    <s v="GGCQ"/>
    <x v="0"/>
    <x v="1"/>
    <x v="1"/>
    <x v="1"/>
    <x v="0"/>
    <x v="0"/>
    <x v="0"/>
    <x v="0"/>
    <x v="0"/>
    <x v="0"/>
    <x v="0"/>
    <s v="Gabinete de Gestão e Controlo de Qualidade"/>
    <x v="0"/>
    <x v="0"/>
    <x v="0"/>
    <x v="0"/>
    <x v="3"/>
    <x v="0"/>
    <x v="1"/>
    <x v="2"/>
    <x v="1"/>
    <x v="2"/>
    <x v="11"/>
    <x v="0"/>
    <m/>
  </r>
  <r>
    <x v="0"/>
    <n v="0"/>
    <n v="50000"/>
    <n v="0"/>
    <n v="0"/>
    <x v="6035"/>
    <x v="0"/>
    <x v="0"/>
    <x v="0"/>
    <s v="03.16.29"/>
    <x v="73"/>
    <x v="0"/>
    <x v="0"/>
    <s v="Gabinete de Gestão e Controlo de Qualidade"/>
    <s v="03.16.29"/>
    <s v="Gabinete de Gestão e Controlo de Qualidade"/>
    <s v="03.16.29"/>
    <x v="118"/>
    <x v="0"/>
    <x v="0"/>
    <x v="1"/>
    <x v="0"/>
    <x v="0"/>
    <x v="0"/>
    <x v="0"/>
    <x v="13"/>
    <s v="1 - Dotação Anual"/>
    <x v="4"/>
    <n v="50000"/>
    <x v="1"/>
    <n v="0"/>
    <x v="1"/>
    <n v="50000"/>
    <x v="667"/>
    <m/>
    <x v="0"/>
    <x v="11"/>
    <m/>
    <s v="Gabinete de Gestão e Controlo de Qualidade"/>
    <x v="1"/>
    <s v="GGCQ"/>
    <x v="0"/>
    <x v="1"/>
    <x v="1"/>
    <x v="1"/>
    <x v="0"/>
    <x v="0"/>
    <x v="0"/>
    <x v="0"/>
    <x v="0"/>
    <x v="0"/>
    <x v="0"/>
    <s v="Gabinete de Gestão e Controlo de Qualidade"/>
    <x v="0"/>
    <x v="0"/>
    <x v="0"/>
    <x v="0"/>
    <x v="3"/>
    <x v="0"/>
    <x v="1"/>
    <x v="2"/>
    <x v="1"/>
    <x v="2"/>
    <x v="11"/>
    <x v="0"/>
    <m/>
  </r>
  <r>
    <x v="0"/>
    <n v="0"/>
    <n v="816840"/>
    <n v="0"/>
    <n v="0"/>
    <x v="6035"/>
    <x v="0"/>
    <x v="0"/>
    <x v="0"/>
    <s v="03.16.29"/>
    <x v="73"/>
    <x v="0"/>
    <x v="0"/>
    <s v="Gabinete de Gestão e Controlo de Qualidade"/>
    <s v="03.16.29"/>
    <s v="Gabinete de Gestão e Controlo de Qualidade"/>
    <s v="03.16.29"/>
    <x v="48"/>
    <x v="0"/>
    <x v="0"/>
    <x v="0"/>
    <x v="1"/>
    <x v="0"/>
    <x v="0"/>
    <x v="0"/>
    <x v="13"/>
    <s v="1 - Dotação Anual"/>
    <x v="4"/>
    <n v="816840"/>
    <x v="1"/>
    <n v="0"/>
    <x v="1"/>
    <n v="800000"/>
    <x v="667"/>
    <m/>
    <x v="0"/>
    <x v="11"/>
    <m/>
    <s v="Gabinete de Gestão e Controlo de Qualidade"/>
    <x v="1"/>
    <s v="GGCQ"/>
    <x v="0"/>
    <x v="1"/>
    <x v="1"/>
    <x v="1"/>
    <x v="0"/>
    <x v="0"/>
    <x v="0"/>
    <x v="0"/>
    <x v="0"/>
    <x v="0"/>
    <x v="0"/>
    <s v="Gabinete de Gestão e Controlo de Qualidade"/>
    <x v="0"/>
    <x v="0"/>
    <x v="0"/>
    <x v="0"/>
    <x v="3"/>
    <x v="0"/>
    <x v="1"/>
    <x v="2"/>
    <x v="1"/>
    <x v="2"/>
    <x v="11"/>
    <x v="0"/>
    <m/>
  </r>
  <r>
    <x v="0"/>
    <n v="0"/>
    <n v="5500000"/>
    <n v="0"/>
    <n v="0"/>
    <x v="6035"/>
    <x v="0"/>
    <x v="0"/>
    <x v="0"/>
    <s v="01.25.04.22"/>
    <x v="7"/>
    <x v="3"/>
    <x v="3"/>
    <s v="Cultura"/>
    <s v="01.25.04"/>
    <s v="Atividades culturais e promoção da cultura no Concelho"/>
    <s v="01.25.04.22"/>
    <x v="4"/>
    <x v="0"/>
    <x v="2"/>
    <x v="2"/>
    <x v="0"/>
    <x v="1"/>
    <x v="0"/>
    <x v="0"/>
    <x v="13"/>
    <s v="1 - Dotação Anual"/>
    <x v="4"/>
    <n v="5500000"/>
    <x v="1"/>
    <n v="16910000"/>
    <x v="1"/>
    <n v="0"/>
    <x v="667"/>
    <m/>
    <x v="0"/>
    <x v="11"/>
    <m/>
    <s v="Atividades culturais e promoção da cultura no Concelho"/>
    <x v="1"/>
    <s v="ACPCC"/>
    <x v="0"/>
    <x v="1"/>
    <x v="1"/>
    <x v="1"/>
    <x v="0"/>
    <x v="0"/>
    <x v="0"/>
    <x v="0"/>
    <x v="0"/>
    <x v="0"/>
    <x v="0"/>
    <s v="Atividades culturais e promoção da cultura no Concelho"/>
    <x v="0"/>
    <x v="0"/>
    <x v="0"/>
    <x v="0"/>
    <x v="3"/>
    <x v="0"/>
    <x v="1"/>
    <x v="2"/>
    <x v="1"/>
    <x v="2"/>
    <x v="11"/>
    <x v="0"/>
    <m/>
  </r>
  <r>
    <x v="1"/>
    <n v="0"/>
    <n v="1500000"/>
    <n v="0"/>
    <n v="0"/>
    <x v="6035"/>
    <x v="0"/>
    <x v="0"/>
    <x v="0"/>
    <s v="01.25.02.25"/>
    <x v="74"/>
    <x v="3"/>
    <x v="3"/>
    <s v="desporto"/>
    <s v="01.25.02"/>
    <s v="Criação e Manutenção de Parques Infantis e Espaços Fitness"/>
    <s v="01.25.02.25"/>
    <x v="1"/>
    <x v="0"/>
    <x v="0"/>
    <x v="0"/>
    <x v="0"/>
    <x v="1"/>
    <x v="1"/>
    <x v="0"/>
    <x v="13"/>
    <s v="1 - Dotação Anual"/>
    <x v="4"/>
    <n v="1500000"/>
    <x v="1"/>
    <n v="0"/>
    <x v="1"/>
    <n v="300000"/>
    <x v="667"/>
    <m/>
    <x v="0"/>
    <x v="11"/>
    <m/>
    <s v="Criação e Manutenção de Parques Infantis e Espaços Fitness"/>
    <x v="1"/>
    <m/>
    <x v="0"/>
    <x v="1"/>
    <x v="1"/>
    <x v="1"/>
    <x v="0"/>
    <x v="0"/>
    <x v="0"/>
    <x v="0"/>
    <x v="0"/>
    <x v="0"/>
    <x v="0"/>
    <s v="Criação e Manutenção de Parques Infantis e Espaços Fitness"/>
    <x v="0"/>
    <x v="0"/>
    <x v="0"/>
    <x v="0"/>
    <x v="3"/>
    <x v="0"/>
    <x v="1"/>
    <x v="2"/>
    <x v="1"/>
    <x v="2"/>
    <x v="11"/>
    <x v="0"/>
    <m/>
  </r>
  <r>
    <x v="0"/>
    <n v="0"/>
    <n v="1800000"/>
    <n v="0"/>
    <n v="0"/>
    <x v="6035"/>
    <x v="0"/>
    <x v="0"/>
    <x v="0"/>
    <s v="01.25.03.12"/>
    <x v="6"/>
    <x v="3"/>
    <x v="3"/>
    <s v="Emprego e Formação profissional"/>
    <s v="01.25.03"/>
    <s v="Estágios Profissionais e Promoção de Emprego"/>
    <s v="01.25.03.12"/>
    <x v="4"/>
    <x v="0"/>
    <x v="2"/>
    <x v="2"/>
    <x v="0"/>
    <x v="1"/>
    <x v="0"/>
    <x v="0"/>
    <x v="13"/>
    <s v="1 - Dotação Anual"/>
    <x v="4"/>
    <n v="1800000"/>
    <x v="1"/>
    <n v="300000"/>
    <x v="1"/>
    <n v="500000"/>
    <x v="667"/>
    <m/>
    <x v="0"/>
    <x v="11"/>
    <m/>
    <s v="Estágios Profissionais e Promoção de Emprego"/>
    <x v="1"/>
    <m/>
    <x v="0"/>
    <x v="1"/>
    <x v="1"/>
    <x v="1"/>
    <x v="0"/>
    <x v="0"/>
    <x v="0"/>
    <x v="0"/>
    <x v="0"/>
    <x v="0"/>
    <x v="0"/>
    <s v="Estágios Profissionais e Promoção de Emprego"/>
    <x v="0"/>
    <x v="0"/>
    <x v="0"/>
    <x v="0"/>
    <x v="3"/>
    <x v="0"/>
    <x v="1"/>
    <x v="2"/>
    <x v="1"/>
    <x v="2"/>
    <x v="11"/>
    <x v="0"/>
    <m/>
  </r>
  <r>
    <x v="1"/>
    <n v="0"/>
    <n v="3500000"/>
    <n v="0"/>
    <n v="0"/>
    <x v="6035"/>
    <x v="0"/>
    <x v="0"/>
    <x v="0"/>
    <s v="01.26.02.07"/>
    <x v="60"/>
    <x v="5"/>
    <x v="6"/>
    <s v="Pesca"/>
    <s v="01.26.02"/>
    <s v="Apoio para Aquisição de Materiais de Pescas e Botes"/>
    <s v="01.26.02.07"/>
    <x v="46"/>
    <x v="0"/>
    <x v="0"/>
    <x v="0"/>
    <x v="0"/>
    <x v="1"/>
    <x v="1"/>
    <x v="0"/>
    <x v="13"/>
    <s v="1 - Dotação Anual"/>
    <x v="4"/>
    <n v="3500000"/>
    <x v="1"/>
    <n v="0"/>
    <x v="1"/>
    <n v="0"/>
    <x v="667"/>
    <m/>
    <x v="0"/>
    <x v="11"/>
    <m/>
    <s v="Apoio para Aquisição de Materiais de Pescas e Botes"/>
    <x v="1"/>
    <m/>
    <x v="0"/>
    <x v="1"/>
    <x v="1"/>
    <x v="1"/>
    <x v="0"/>
    <x v="0"/>
    <x v="0"/>
    <x v="0"/>
    <x v="0"/>
    <x v="0"/>
    <x v="0"/>
    <s v="Apoio para Aquisição de Materiais de Pescas e Botes"/>
    <x v="0"/>
    <x v="0"/>
    <x v="0"/>
    <x v="0"/>
    <x v="3"/>
    <x v="0"/>
    <x v="1"/>
    <x v="2"/>
    <x v="1"/>
    <x v="2"/>
    <x v="11"/>
    <x v="0"/>
    <m/>
  </r>
  <r>
    <x v="0"/>
    <n v="0"/>
    <n v="2500000"/>
    <n v="0"/>
    <n v="0"/>
    <x v="6035"/>
    <x v="0"/>
    <x v="0"/>
    <x v="0"/>
    <s v="01.25.05.12"/>
    <x v="10"/>
    <x v="3"/>
    <x v="3"/>
    <s v="Saúde"/>
    <s v="01.25.05"/>
    <s v="Promoção e Inclusão Social"/>
    <s v="01.25.05.12"/>
    <x v="7"/>
    <x v="0"/>
    <x v="4"/>
    <x v="4"/>
    <x v="0"/>
    <x v="1"/>
    <x v="0"/>
    <x v="0"/>
    <x v="13"/>
    <s v="1 - Dotação Anual"/>
    <x v="4"/>
    <n v="2500000"/>
    <x v="1"/>
    <n v="0"/>
    <x v="1"/>
    <n v="0"/>
    <x v="667"/>
    <m/>
    <x v="0"/>
    <x v="11"/>
    <m/>
    <s v="Promoção e Inclusão Social"/>
    <x v="1"/>
    <m/>
    <x v="0"/>
    <x v="1"/>
    <x v="1"/>
    <x v="1"/>
    <x v="0"/>
    <x v="0"/>
    <x v="0"/>
    <x v="0"/>
    <x v="0"/>
    <x v="0"/>
    <x v="0"/>
    <s v="Promoção e Inclusão Social"/>
    <x v="0"/>
    <x v="0"/>
    <x v="0"/>
    <x v="0"/>
    <x v="3"/>
    <x v="0"/>
    <x v="1"/>
    <x v="2"/>
    <x v="1"/>
    <x v="2"/>
    <x v="11"/>
    <x v="0"/>
    <m/>
  </r>
  <r>
    <x v="0"/>
    <n v="0"/>
    <n v="70000"/>
    <n v="0"/>
    <n v="0"/>
    <x v="6035"/>
    <x v="0"/>
    <x v="0"/>
    <x v="0"/>
    <s v="03.16.12"/>
    <x v="40"/>
    <x v="0"/>
    <x v="0"/>
    <s v="Direcção de Urbanismo"/>
    <s v="03.16.12"/>
    <s v="Direcção de Urbanismo"/>
    <s v="03.16.12"/>
    <x v="3"/>
    <x v="0"/>
    <x v="0"/>
    <x v="1"/>
    <x v="0"/>
    <x v="0"/>
    <x v="0"/>
    <x v="0"/>
    <x v="13"/>
    <s v="1 - Dotação Anual"/>
    <x v="4"/>
    <n v="70000"/>
    <x v="1"/>
    <n v="0"/>
    <x v="1"/>
    <n v="65000"/>
    <x v="667"/>
    <m/>
    <x v="0"/>
    <x v="11"/>
    <m/>
    <s v="Direcção de Urbanismo"/>
    <x v="1"/>
    <m/>
    <x v="0"/>
    <x v="1"/>
    <x v="1"/>
    <x v="1"/>
    <x v="0"/>
    <x v="0"/>
    <x v="0"/>
    <x v="0"/>
    <x v="0"/>
    <x v="0"/>
    <x v="0"/>
    <s v="Direcção de Urbanismo"/>
    <x v="0"/>
    <x v="0"/>
    <x v="0"/>
    <x v="0"/>
    <x v="3"/>
    <x v="0"/>
    <x v="1"/>
    <x v="2"/>
    <x v="1"/>
    <x v="2"/>
    <x v="11"/>
    <x v="0"/>
    <m/>
  </r>
  <r>
    <x v="0"/>
    <n v="0"/>
    <n v="50000"/>
    <n v="0"/>
    <n v="0"/>
    <x v="6035"/>
    <x v="0"/>
    <x v="0"/>
    <x v="0"/>
    <s v="03.16.12"/>
    <x v="40"/>
    <x v="0"/>
    <x v="0"/>
    <s v="Direcção de Urbanismo"/>
    <s v="03.16.12"/>
    <s v="Direcção de Urbanismo"/>
    <s v="03.16.12"/>
    <x v="118"/>
    <x v="0"/>
    <x v="0"/>
    <x v="1"/>
    <x v="0"/>
    <x v="0"/>
    <x v="0"/>
    <x v="0"/>
    <x v="13"/>
    <s v="1 - Dotação Anual"/>
    <x v="4"/>
    <n v="50000"/>
    <x v="1"/>
    <n v="0"/>
    <x v="1"/>
    <n v="45000"/>
    <x v="667"/>
    <m/>
    <x v="0"/>
    <x v="11"/>
    <m/>
    <s v="Direcção de Urbanismo"/>
    <x v="1"/>
    <m/>
    <x v="0"/>
    <x v="1"/>
    <x v="1"/>
    <x v="1"/>
    <x v="0"/>
    <x v="0"/>
    <x v="0"/>
    <x v="0"/>
    <x v="0"/>
    <x v="0"/>
    <x v="0"/>
    <s v="Direcção de Urbanismo"/>
    <x v="0"/>
    <x v="0"/>
    <x v="0"/>
    <x v="0"/>
    <x v="3"/>
    <x v="0"/>
    <x v="1"/>
    <x v="2"/>
    <x v="1"/>
    <x v="2"/>
    <x v="11"/>
    <x v="0"/>
    <m/>
  </r>
  <r>
    <x v="0"/>
    <n v="0"/>
    <n v="146880"/>
    <n v="0"/>
    <n v="0"/>
    <x v="6035"/>
    <x v="0"/>
    <x v="0"/>
    <x v="0"/>
    <s v="03.16.12"/>
    <x v="40"/>
    <x v="0"/>
    <x v="0"/>
    <s v="Direcção de Urbanismo"/>
    <s v="03.16.12"/>
    <s v="Direcção de Urbanismo"/>
    <s v="03.16.12"/>
    <x v="31"/>
    <x v="0"/>
    <x v="0"/>
    <x v="1"/>
    <x v="0"/>
    <x v="0"/>
    <x v="0"/>
    <x v="0"/>
    <x v="13"/>
    <s v="1 - Dotação Anual"/>
    <x v="4"/>
    <n v="146880"/>
    <x v="1"/>
    <n v="0"/>
    <x v="1"/>
    <n v="0"/>
    <x v="667"/>
    <m/>
    <x v="0"/>
    <x v="11"/>
    <m/>
    <s v="Direcção de Urbanismo"/>
    <x v="1"/>
    <m/>
    <x v="0"/>
    <x v="1"/>
    <x v="1"/>
    <x v="1"/>
    <x v="0"/>
    <x v="0"/>
    <x v="0"/>
    <x v="0"/>
    <x v="0"/>
    <x v="0"/>
    <x v="0"/>
    <s v="Direcção de Urbanismo"/>
    <x v="0"/>
    <x v="0"/>
    <x v="0"/>
    <x v="0"/>
    <x v="3"/>
    <x v="0"/>
    <x v="1"/>
    <x v="2"/>
    <x v="1"/>
    <x v="2"/>
    <x v="11"/>
    <x v="0"/>
    <m/>
  </r>
  <r>
    <x v="0"/>
    <n v="0"/>
    <n v="2400"/>
    <n v="0"/>
    <n v="0"/>
    <x v="6035"/>
    <x v="0"/>
    <x v="0"/>
    <x v="0"/>
    <s v="03.16.12"/>
    <x v="40"/>
    <x v="0"/>
    <x v="0"/>
    <s v="Direcção de Urbanismo"/>
    <s v="03.16.12"/>
    <s v="Direcção de Urbanismo"/>
    <s v="03.16.12"/>
    <x v="29"/>
    <x v="0"/>
    <x v="0"/>
    <x v="0"/>
    <x v="0"/>
    <x v="0"/>
    <x v="0"/>
    <x v="0"/>
    <x v="13"/>
    <s v="1 - Dotação Anual"/>
    <x v="4"/>
    <n v="2400"/>
    <x v="1"/>
    <n v="0"/>
    <x v="1"/>
    <n v="0"/>
    <x v="667"/>
    <m/>
    <x v="0"/>
    <x v="11"/>
    <m/>
    <s v="Direcção de Urbanismo"/>
    <x v="1"/>
    <m/>
    <x v="0"/>
    <x v="1"/>
    <x v="1"/>
    <x v="1"/>
    <x v="0"/>
    <x v="0"/>
    <x v="0"/>
    <x v="0"/>
    <x v="0"/>
    <x v="0"/>
    <x v="0"/>
    <s v="Direcção de Urbanismo"/>
    <x v="0"/>
    <x v="0"/>
    <x v="0"/>
    <x v="0"/>
    <x v="3"/>
    <x v="0"/>
    <x v="1"/>
    <x v="2"/>
    <x v="1"/>
    <x v="2"/>
    <x v="11"/>
    <x v="0"/>
    <m/>
  </r>
  <r>
    <x v="0"/>
    <n v="0"/>
    <n v="120000"/>
    <n v="0"/>
    <n v="0"/>
    <x v="6035"/>
    <x v="0"/>
    <x v="0"/>
    <x v="0"/>
    <s v="03.16.12"/>
    <x v="40"/>
    <x v="0"/>
    <x v="0"/>
    <s v="Direcção de Urbanismo"/>
    <s v="03.16.12"/>
    <s v="Direcção de Urbanismo"/>
    <s v="03.16.12"/>
    <x v="60"/>
    <x v="0"/>
    <x v="0"/>
    <x v="0"/>
    <x v="0"/>
    <x v="0"/>
    <x v="0"/>
    <x v="0"/>
    <x v="13"/>
    <s v="1 - Dotação Anual"/>
    <x v="4"/>
    <n v="120000"/>
    <x v="1"/>
    <n v="0"/>
    <x v="1"/>
    <n v="0"/>
    <x v="667"/>
    <m/>
    <x v="0"/>
    <x v="11"/>
    <m/>
    <s v="Direcção de Urbanismo"/>
    <x v="1"/>
    <m/>
    <x v="0"/>
    <x v="1"/>
    <x v="1"/>
    <x v="1"/>
    <x v="0"/>
    <x v="0"/>
    <x v="0"/>
    <x v="0"/>
    <x v="0"/>
    <x v="0"/>
    <x v="0"/>
    <s v="Direcção de Urbanismo"/>
    <x v="0"/>
    <x v="0"/>
    <x v="0"/>
    <x v="0"/>
    <x v="3"/>
    <x v="0"/>
    <x v="1"/>
    <x v="2"/>
    <x v="1"/>
    <x v="2"/>
    <x v="11"/>
    <x v="0"/>
    <m/>
  </r>
  <r>
    <x v="0"/>
    <n v="0"/>
    <n v="816840"/>
    <n v="0"/>
    <n v="0"/>
    <x v="6035"/>
    <x v="0"/>
    <x v="0"/>
    <x v="0"/>
    <s v="03.16.12"/>
    <x v="40"/>
    <x v="0"/>
    <x v="0"/>
    <s v="Direcção de Urbanismo"/>
    <s v="03.16.12"/>
    <s v="Direcção de Urbanismo"/>
    <s v="03.16.12"/>
    <x v="30"/>
    <x v="0"/>
    <x v="0"/>
    <x v="0"/>
    <x v="1"/>
    <x v="0"/>
    <x v="0"/>
    <x v="0"/>
    <x v="13"/>
    <s v="1 - Dotação Anual"/>
    <x v="4"/>
    <n v="816840"/>
    <x v="1"/>
    <n v="140000"/>
    <x v="1"/>
    <n v="0"/>
    <x v="667"/>
    <m/>
    <x v="0"/>
    <x v="11"/>
    <m/>
    <s v="Direcção de Urbanismo"/>
    <x v="1"/>
    <m/>
    <x v="0"/>
    <x v="1"/>
    <x v="1"/>
    <x v="1"/>
    <x v="0"/>
    <x v="0"/>
    <x v="0"/>
    <x v="0"/>
    <x v="0"/>
    <x v="0"/>
    <x v="0"/>
    <s v="Direcção de Urbanismo"/>
    <x v="0"/>
    <x v="0"/>
    <x v="0"/>
    <x v="0"/>
    <x v="3"/>
    <x v="0"/>
    <x v="1"/>
    <x v="2"/>
    <x v="1"/>
    <x v="2"/>
    <x v="11"/>
    <x v="0"/>
    <m/>
  </r>
  <r>
    <x v="0"/>
    <n v="0"/>
    <n v="816840"/>
    <n v="0"/>
    <n v="0"/>
    <x v="6035"/>
    <x v="0"/>
    <x v="0"/>
    <x v="0"/>
    <s v="03.16.12"/>
    <x v="40"/>
    <x v="0"/>
    <x v="0"/>
    <s v="Direcção de Urbanismo"/>
    <s v="03.16.12"/>
    <s v="Direcção de Urbanismo"/>
    <s v="03.16.12"/>
    <x v="48"/>
    <x v="0"/>
    <x v="0"/>
    <x v="0"/>
    <x v="1"/>
    <x v="0"/>
    <x v="0"/>
    <x v="0"/>
    <x v="13"/>
    <s v="1 - Dotação Anual"/>
    <x v="4"/>
    <n v="816840"/>
    <x v="1"/>
    <n v="0"/>
    <x v="1"/>
    <n v="800000"/>
    <x v="667"/>
    <m/>
    <x v="0"/>
    <x v="11"/>
    <m/>
    <s v="Direcção de Urbanismo"/>
    <x v="1"/>
    <m/>
    <x v="0"/>
    <x v="1"/>
    <x v="1"/>
    <x v="1"/>
    <x v="0"/>
    <x v="0"/>
    <x v="0"/>
    <x v="0"/>
    <x v="0"/>
    <x v="0"/>
    <x v="0"/>
    <s v="Direcção de Urbanismo"/>
    <x v="0"/>
    <x v="0"/>
    <x v="0"/>
    <x v="0"/>
    <x v="3"/>
    <x v="0"/>
    <x v="1"/>
    <x v="2"/>
    <x v="1"/>
    <x v="2"/>
    <x v="11"/>
    <x v="0"/>
    <m/>
  </r>
  <r>
    <x v="0"/>
    <n v="0"/>
    <n v="1468800"/>
    <n v="0"/>
    <n v="0"/>
    <x v="6035"/>
    <x v="0"/>
    <x v="0"/>
    <x v="0"/>
    <s v="03.16.12"/>
    <x v="40"/>
    <x v="0"/>
    <x v="0"/>
    <s v="Direcção de Urbanismo"/>
    <s v="03.16.12"/>
    <s v="Direcção de Urbanismo"/>
    <s v="03.16.12"/>
    <x v="49"/>
    <x v="0"/>
    <x v="0"/>
    <x v="0"/>
    <x v="1"/>
    <x v="0"/>
    <x v="0"/>
    <x v="0"/>
    <x v="13"/>
    <s v="1 - Dotação Anual"/>
    <x v="4"/>
    <n v="1468800"/>
    <x v="1"/>
    <n v="0"/>
    <x v="1"/>
    <n v="401000"/>
    <x v="667"/>
    <m/>
    <x v="0"/>
    <x v="11"/>
    <m/>
    <s v="Direcção de Urbanismo"/>
    <x v="1"/>
    <m/>
    <x v="0"/>
    <x v="1"/>
    <x v="1"/>
    <x v="1"/>
    <x v="0"/>
    <x v="0"/>
    <x v="0"/>
    <x v="0"/>
    <x v="0"/>
    <x v="0"/>
    <x v="0"/>
    <s v="Direcção de Urbanismo"/>
    <x v="0"/>
    <x v="0"/>
    <x v="0"/>
    <x v="0"/>
    <x v="3"/>
    <x v="0"/>
    <x v="1"/>
    <x v="2"/>
    <x v="1"/>
    <x v="2"/>
    <x v="11"/>
    <x v="0"/>
    <m/>
  </r>
  <r>
    <x v="0"/>
    <n v="0"/>
    <n v="180000"/>
    <n v="0"/>
    <n v="0"/>
    <x v="6035"/>
    <x v="0"/>
    <x v="0"/>
    <x v="0"/>
    <s v="03.16.12"/>
    <x v="40"/>
    <x v="0"/>
    <x v="0"/>
    <s v="Direcção de Urbanismo"/>
    <s v="03.16.12"/>
    <s v="Direcção de Urbanismo"/>
    <s v="03.16.12"/>
    <x v="28"/>
    <x v="0"/>
    <x v="0"/>
    <x v="0"/>
    <x v="0"/>
    <x v="0"/>
    <x v="0"/>
    <x v="0"/>
    <x v="13"/>
    <s v="1 - Dotação Anual"/>
    <x v="4"/>
    <n v="180000"/>
    <x v="1"/>
    <n v="0"/>
    <x v="1"/>
    <n v="170000"/>
    <x v="667"/>
    <m/>
    <x v="0"/>
    <x v="11"/>
    <m/>
    <s v="Direcção de Urbanismo"/>
    <x v="1"/>
    <m/>
    <x v="0"/>
    <x v="1"/>
    <x v="1"/>
    <x v="1"/>
    <x v="0"/>
    <x v="0"/>
    <x v="0"/>
    <x v="0"/>
    <x v="0"/>
    <x v="0"/>
    <x v="0"/>
    <s v="Direcção de Urbanismo"/>
    <x v="0"/>
    <x v="0"/>
    <x v="0"/>
    <x v="0"/>
    <x v="3"/>
    <x v="0"/>
    <x v="1"/>
    <x v="2"/>
    <x v="1"/>
    <x v="2"/>
    <x v="11"/>
    <x v="0"/>
    <m/>
  </r>
  <r>
    <x v="0"/>
    <n v="0"/>
    <n v="500000"/>
    <n v="0"/>
    <n v="0"/>
    <x v="6035"/>
    <x v="0"/>
    <x v="0"/>
    <x v="0"/>
    <s v="01.25.03.09"/>
    <x v="50"/>
    <x v="3"/>
    <x v="3"/>
    <s v="Emprego e Formação profissional"/>
    <s v="01.25.03"/>
    <s v="Apoio a formação profissional"/>
    <s v="01.25.03.09"/>
    <x v="4"/>
    <x v="0"/>
    <x v="2"/>
    <x v="2"/>
    <x v="0"/>
    <x v="1"/>
    <x v="0"/>
    <x v="0"/>
    <x v="13"/>
    <s v="1 - Dotação Anual"/>
    <x v="4"/>
    <n v="500000"/>
    <x v="1"/>
    <n v="0"/>
    <x v="1"/>
    <n v="400000"/>
    <x v="667"/>
    <m/>
    <x v="0"/>
    <x v="11"/>
    <m/>
    <s v="Apoio a formação profissional"/>
    <x v="1"/>
    <m/>
    <x v="0"/>
    <x v="1"/>
    <x v="1"/>
    <x v="1"/>
    <x v="0"/>
    <x v="0"/>
    <x v="0"/>
    <x v="0"/>
    <x v="0"/>
    <x v="0"/>
    <x v="0"/>
    <s v="Apoio a formação profissional"/>
    <x v="0"/>
    <x v="0"/>
    <x v="0"/>
    <x v="0"/>
    <x v="3"/>
    <x v="0"/>
    <x v="1"/>
    <x v="2"/>
    <x v="1"/>
    <x v="2"/>
    <x v="11"/>
    <x v="0"/>
    <m/>
  </r>
  <r>
    <x v="1"/>
    <n v="0"/>
    <n v="3000000"/>
    <n v="0"/>
    <n v="0"/>
    <x v="6035"/>
    <x v="0"/>
    <x v="0"/>
    <x v="0"/>
    <s v="01.27.06.42"/>
    <x v="22"/>
    <x v="1"/>
    <x v="1"/>
    <s v="Requalificação Urbana e habitação"/>
    <s v="01.27.06"/>
    <s v="Manutenção do Estádio Municipal/Campos Futebol 11"/>
    <s v="01.27.06.42"/>
    <x v="1"/>
    <x v="0"/>
    <x v="0"/>
    <x v="0"/>
    <x v="0"/>
    <x v="1"/>
    <x v="1"/>
    <x v="0"/>
    <x v="13"/>
    <s v="1 - Dotação Anual"/>
    <x v="4"/>
    <n v="3000000"/>
    <x v="1"/>
    <n v="26118235"/>
    <x v="1"/>
    <n v="0"/>
    <x v="667"/>
    <m/>
    <x v="0"/>
    <x v="11"/>
    <m/>
    <s v="Manutenção do Estádio Municipal/Campos Futebol 11"/>
    <x v="1"/>
    <s v="MCF"/>
    <x v="0"/>
    <x v="1"/>
    <x v="1"/>
    <x v="1"/>
    <x v="0"/>
    <x v="0"/>
    <x v="0"/>
    <x v="0"/>
    <x v="0"/>
    <x v="0"/>
    <x v="0"/>
    <s v="Manutenção do Estádio Municipal/Campos Futebol 11"/>
    <x v="0"/>
    <x v="0"/>
    <x v="0"/>
    <x v="0"/>
    <x v="3"/>
    <x v="0"/>
    <x v="1"/>
    <x v="2"/>
    <x v="1"/>
    <x v="2"/>
    <x v="11"/>
    <x v="0"/>
    <m/>
  </r>
  <r>
    <x v="0"/>
    <n v="0"/>
    <n v="20000"/>
    <n v="0"/>
    <n v="0"/>
    <x v="6035"/>
    <x v="0"/>
    <x v="0"/>
    <x v="0"/>
    <s v="03.16.13"/>
    <x v="41"/>
    <x v="0"/>
    <x v="0"/>
    <s v="Unidade Gestão de Aquisições"/>
    <s v="03.16.13"/>
    <s v="Unidade Gestão de Aquisições"/>
    <s v="03.16.13"/>
    <x v="3"/>
    <x v="0"/>
    <x v="0"/>
    <x v="1"/>
    <x v="0"/>
    <x v="0"/>
    <x v="0"/>
    <x v="0"/>
    <x v="13"/>
    <s v="1 - Dotação Anual"/>
    <x v="4"/>
    <n v="20000"/>
    <x v="1"/>
    <n v="0"/>
    <x v="1"/>
    <n v="0"/>
    <x v="667"/>
    <m/>
    <x v="0"/>
    <x v="11"/>
    <m/>
    <s v="Unidade Gestão de Aquisições"/>
    <x v="1"/>
    <s v="UGA"/>
    <x v="0"/>
    <x v="1"/>
    <x v="1"/>
    <x v="1"/>
    <x v="0"/>
    <x v="0"/>
    <x v="0"/>
    <x v="0"/>
    <x v="0"/>
    <x v="0"/>
    <x v="0"/>
    <s v="Unidade Gestão de Aquisições"/>
    <x v="0"/>
    <x v="0"/>
    <x v="0"/>
    <x v="0"/>
    <x v="3"/>
    <x v="0"/>
    <x v="1"/>
    <x v="2"/>
    <x v="1"/>
    <x v="2"/>
    <x v="11"/>
    <x v="0"/>
    <m/>
  </r>
  <r>
    <x v="0"/>
    <n v="0"/>
    <n v="10000"/>
    <n v="0"/>
    <n v="0"/>
    <x v="6035"/>
    <x v="0"/>
    <x v="0"/>
    <x v="0"/>
    <s v="03.16.13"/>
    <x v="41"/>
    <x v="0"/>
    <x v="0"/>
    <s v="Unidade Gestão de Aquisições"/>
    <s v="03.16.13"/>
    <s v="Unidade Gestão de Aquisições"/>
    <s v="03.16.13"/>
    <x v="118"/>
    <x v="0"/>
    <x v="0"/>
    <x v="1"/>
    <x v="0"/>
    <x v="0"/>
    <x v="0"/>
    <x v="0"/>
    <x v="13"/>
    <s v="1 - Dotação Anual"/>
    <x v="4"/>
    <n v="10000"/>
    <x v="1"/>
    <n v="0"/>
    <x v="1"/>
    <n v="0"/>
    <x v="667"/>
    <m/>
    <x v="0"/>
    <x v="11"/>
    <m/>
    <s v="Unidade Gestão de Aquisições"/>
    <x v="1"/>
    <s v="UGA"/>
    <x v="0"/>
    <x v="1"/>
    <x v="1"/>
    <x v="1"/>
    <x v="0"/>
    <x v="0"/>
    <x v="0"/>
    <x v="0"/>
    <x v="0"/>
    <x v="0"/>
    <x v="0"/>
    <s v="Unidade Gestão de Aquisições"/>
    <x v="0"/>
    <x v="0"/>
    <x v="0"/>
    <x v="0"/>
    <x v="3"/>
    <x v="0"/>
    <x v="1"/>
    <x v="2"/>
    <x v="1"/>
    <x v="2"/>
    <x v="11"/>
    <x v="0"/>
    <m/>
  </r>
  <r>
    <x v="0"/>
    <n v="0"/>
    <n v="2064000"/>
    <n v="0"/>
    <n v="0"/>
    <x v="6035"/>
    <x v="0"/>
    <x v="0"/>
    <x v="0"/>
    <s v="03.16.13"/>
    <x v="41"/>
    <x v="0"/>
    <x v="0"/>
    <s v="Unidade Gestão de Aquisições"/>
    <s v="03.16.13"/>
    <s v="Unidade Gestão de Aquisições"/>
    <s v="03.16.13"/>
    <x v="30"/>
    <x v="0"/>
    <x v="0"/>
    <x v="0"/>
    <x v="1"/>
    <x v="0"/>
    <x v="0"/>
    <x v="0"/>
    <x v="13"/>
    <s v="1 - Dotação Anual"/>
    <x v="4"/>
    <n v="2064000"/>
    <x v="1"/>
    <n v="0"/>
    <x v="1"/>
    <n v="800000"/>
    <x v="667"/>
    <m/>
    <x v="0"/>
    <x v="11"/>
    <m/>
    <s v="Unidade Gestão de Aquisições"/>
    <x v="1"/>
    <s v="UGA"/>
    <x v="0"/>
    <x v="1"/>
    <x v="1"/>
    <x v="1"/>
    <x v="0"/>
    <x v="0"/>
    <x v="0"/>
    <x v="0"/>
    <x v="0"/>
    <x v="0"/>
    <x v="0"/>
    <s v="Unidade Gestão de Aquisições"/>
    <x v="0"/>
    <x v="0"/>
    <x v="0"/>
    <x v="0"/>
    <x v="3"/>
    <x v="0"/>
    <x v="1"/>
    <x v="2"/>
    <x v="1"/>
    <x v="2"/>
    <x v="11"/>
    <x v="0"/>
    <m/>
  </r>
  <r>
    <x v="0"/>
    <n v="0"/>
    <n v="0"/>
    <n v="0"/>
    <n v="0"/>
    <x v="6035"/>
    <x v="0"/>
    <x v="0"/>
    <x v="0"/>
    <s v="03.16.13"/>
    <x v="41"/>
    <x v="0"/>
    <x v="0"/>
    <s v="Unidade Gestão de Aquisições"/>
    <s v="03.16.13"/>
    <s v="Unidade Gestão de Aquisições"/>
    <s v="03.16.13"/>
    <x v="48"/>
    <x v="0"/>
    <x v="0"/>
    <x v="0"/>
    <x v="1"/>
    <x v="0"/>
    <x v="0"/>
    <x v="0"/>
    <x v="13"/>
    <s v="1 - Dotação Anual"/>
    <x v="4"/>
    <n v="0"/>
    <x v="1"/>
    <n v="400000"/>
    <x v="1"/>
    <n v="0"/>
    <x v="667"/>
    <m/>
    <x v="0"/>
    <x v="11"/>
    <m/>
    <s v="Unidade Gestão de Aquisições"/>
    <x v="1"/>
    <s v="UGA"/>
    <x v="0"/>
    <x v="1"/>
    <x v="1"/>
    <x v="1"/>
    <x v="0"/>
    <x v="0"/>
    <x v="0"/>
    <x v="0"/>
    <x v="0"/>
    <x v="0"/>
    <x v="0"/>
    <s v="Unidade Gestão de Aquisições"/>
    <x v="0"/>
    <x v="0"/>
    <x v="0"/>
    <x v="0"/>
    <x v="3"/>
    <x v="0"/>
    <x v="1"/>
    <x v="2"/>
    <x v="1"/>
    <x v="2"/>
    <x v="11"/>
    <x v="0"/>
    <m/>
  </r>
  <r>
    <x v="0"/>
    <n v="0"/>
    <n v="600000"/>
    <n v="0"/>
    <n v="0"/>
    <x v="6035"/>
    <x v="0"/>
    <x v="0"/>
    <x v="0"/>
    <s v="03.16.13"/>
    <x v="41"/>
    <x v="0"/>
    <x v="0"/>
    <s v="Unidade Gestão de Aquisições"/>
    <s v="03.16.13"/>
    <s v="Unidade Gestão de Aquisições"/>
    <s v="03.16.13"/>
    <x v="28"/>
    <x v="0"/>
    <x v="0"/>
    <x v="0"/>
    <x v="0"/>
    <x v="0"/>
    <x v="0"/>
    <x v="0"/>
    <x v="13"/>
    <s v="1 - Dotação Anual"/>
    <x v="4"/>
    <n v="600000"/>
    <x v="1"/>
    <n v="0"/>
    <x v="1"/>
    <n v="600000"/>
    <x v="667"/>
    <m/>
    <x v="0"/>
    <x v="11"/>
    <m/>
    <s v="Unidade Gestão de Aquisições"/>
    <x v="1"/>
    <s v="UGA"/>
    <x v="0"/>
    <x v="1"/>
    <x v="1"/>
    <x v="1"/>
    <x v="0"/>
    <x v="0"/>
    <x v="0"/>
    <x v="0"/>
    <x v="0"/>
    <x v="0"/>
    <x v="0"/>
    <s v="Unidade Gestão de Aquisições"/>
    <x v="0"/>
    <x v="0"/>
    <x v="0"/>
    <x v="0"/>
    <x v="3"/>
    <x v="0"/>
    <x v="1"/>
    <x v="2"/>
    <x v="1"/>
    <x v="2"/>
    <x v="11"/>
    <x v="0"/>
    <m/>
  </r>
  <r>
    <x v="1"/>
    <n v="0"/>
    <n v="4000000"/>
    <n v="0"/>
    <n v="0"/>
    <x v="6035"/>
    <x v="0"/>
    <x v="0"/>
    <x v="0"/>
    <s v="01.27.06.76"/>
    <x v="11"/>
    <x v="1"/>
    <x v="1"/>
    <s v="Requalificação Urbana e habitação"/>
    <s v="01.27.06"/>
    <s v="Requalificação Urbana e Ambiental de Achada Monte III"/>
    <s v="01.27.06.76"/>
    <x v="1"/>
    <x v="0"/>
    <x v="0"/>
    <x v="0"/>
    <x v="0"/>
    <x v="1"/>
    <x v="1"/>
    <x v="0"/>
    <x v="13"/>
    <s v="1 - Dotação Anual"/>
    <x v="4"/>
    <n v="4000000"/>
    <x v="1"/>
    <n v="3250000"/>
    <x v="1"/>
    <n v="600000"/>
    <x v="667"/>
    <m/>
    <x v="0"/>
    <x v="11"/>
    <m/>
    <s v="Requalificação Urbana e Ambiental de Achada Monte III"/>
    <x v="1"/>
    <m/>
    <x v="0"/>
    <x v="1"/>
    <x v="1"/>
    <x v="1"/>
    <x v="0"/>
    <x v="0"/>
    <x v="0"/>
    <x v="0"/>
    <x v="0"/>
    <x v="0"/>
    <x v="0"/>
    <s v="Requalificação Urbana e Ambiental de Achada Monte III"/>
    <x v="0"/>
    <x v="0"/>
    <x v="0"/>
    <x v="0"/>
    <x v="3"/>
    <x v="0"/>
    <x v="1"/>
    <x v="2"/>
    <x v="1"/>
    <x v="2"/>
    <x v="11"/>
    <x v="0"/>
    <m/>
  </r>
  <r>
    <x v="1"/>
    <n v="0"/>
    <n v="4000000"/>
    <n v="0"/>
    <n v="0"/>
    <x v="6035"/>
    <x v="0"/>
    <x v="0"/>
    <x v="0"/>
    <s v="01.27.06.79"/>
    <x v="28"/>
    <x v="1"/>
    <x v="1"/>
    <s v="Requalificação Urbana e habitação"/>
    <s v="01.27.06"/>
    <s v="Requalificação Urbana e Ambiental de Achada Bolanha"/>
    <s v="01.27.06.79"/>
    <x v="1"/>
    <x v="0"/>
    <x v="0"/>
    <x v="0"/>
    <x v="0"/>
    <x v="1"/>
    <x v="1"/>
    <x v="0"/>
    <x v="13"/>
    <s v="1 - Dotação Anual"/>
    <x v="4"/>
    <n v="4000000"/>
    <x v="1"/>
    <n v="0"/>
    <x v="1"/>
    <n v="2400000"/>
    <x v="667"/>
    <m/>
    <x v="0"/>
    <x v="11"/>
    <m/>
    <s v="Requalificação Urbana e Ambiental de Achada Bolanha"/>
    <x v="1"/>
    <m/>
    <x v="0"/>
    <x v="1"/>
    <x v="1"/>
    <x v="1"/>
    <x v="0"/>
    <x v="0"/>
    <x v="0"/>
    <x v="0"/>
    <x v="0"/>
    <x v="0"/>
    <x v="0"/>
    <s v="Requalificação Urbana e Ambiental de Achada Bolanha"/>
    <x v="0"/>
    <x v="0"/>
    <x v="0"/>
    <x v="0"/>
    <x v="3"/>
    <x v="0"/>
    <x v="1"/>
    <x v="2"/>
    <x v="1"/>
    <x v="2"/>
    <x v="11"/>
    <x v="0"/>
    <m/>
  </r>
  <r>
    <x v="2"/>
    <n v="0"/>
    <n v="9999999"/>
    <n v="0"/>
    <n v="0"/>
    <x v="6035"/>
    <x v="0"/>
    <x v="0"/>
    <x v="0"/>
    <s v="80.02.10.21"/>
    <x v="52"/>
    <x v="2"/>
    <x v="2"/>
    <s v="Outros"/>
    <s v="80.02.10"/>
    <s v="Retenções Descontos Judiciais"/>
    <s v="80.02.10.21"/>
    <x v="80"/>
    <x v="0"/>
    <x v="5"/>
    <x v="13"/>
    <x v="1"/>
    <x v="2"/>
    <x v="0"/>
    <x v="0"/>
    <x v="13"/>
    <s v="1 - Dotação Anual"/>
    <x v="4"/>
    <n v="9999999"/>
    <x v="1"/>
    <n v="0"/>
    <x v="1"/>
    <n v="0"/>
    <x v="667"/>
    <m/>
    <x v="0"/>
    <x v="11"/>
    <m/>
    <s v="Retenções Descontos Judiciais"/>
    <x v="1"/>
    <m/>
    <x v="0"/>
    <x v="1"/>
    <x v="1"/>
    <x v="1"/>
    <x v="0"/>
    <x v="0"/>
    <x v="0"/>
    <x v="0"/>
    <x v="0"/>
    <x v="0"/>
    <x v="0"/>
    <s v="Retenções Descontos Judiciais"/>
    <x v="0"/>
    <x v="0"/>
    <x v="0"/>
    <x v="0"/>
    <x v="3"/>
    <x v="0"/>
    <x v="1"/>
    <x v="2"/>
    <x v="1"/>
    <x v="2"/>
    <x v="11"/>
    <x v="0"/>
    <m/>
  </r>
  <r>
    <x v="0"/>
    <n v="0"/>
    <n v="9999999"/>
    <n v="0"/>
    <n v="0"/>
    <x v="6035"/>
    <x v="0"/>
    <x v="1"/>
    <x v="0"/>
    <s v="80.02.10.21"/>
    <x v="52"/>
    <x v="2"/>
    <x v="2"/>
    <s v="Outros"/>
    <s v="80.02.10"/>
    <s v="Retenções Descontos Judiciais"/>
    <s v="80.02.10.21"/>
    <x v="71"/>
    <x v="0"/>
    <x v="1"/>
    <x v="0"/>
    <x v="1"/>
    <x v="2"/>
    <x v="2"/>
    <x v="0"/>
    <x v="13"/>
    <s v="1 - Dotação Anual"/>
    <x v="4"/>
    <n v="9999999"/>
    <x v="1"/>
    <n v="0"/>
    <x v="1"/>
    <n v="0"/>
    <x v="667"/>
    <m/>
    <x v="0"/>
    <x v="11"/>
    <m/>
    <s v="Retenções Descontos Judiciais"/>
    <x v="1"/>
    <m/>
    <x v="0"/>
    <x v="1"/>
    <x v="1"/>
    <x v="1"/>
    <x v="0"/>
    <x v="0"/>
    <x v="0"/>
    <x v="0"/>
    <x v="0"/>
    <x v="0"/>
    <x v="0"/>
    <s v="Retenções Descontos Judiciais"/>
    <x v="0"/>
    <x v="0"/>
    <x v="0"/>
    <x v="0"/>
    <x v="3"/>
    <x v="0"/>
    <x v="1"/>
    <x v="2"/>
    <x v="1"/>
    <x v="2"/>
    <x v="11"/>
    <x v="0"/>
    <m/>
  </r>
  <r>
    <x v="0"/>
    <n v="0"/>
    <n v="50000"/>
    <n v="0"/>
    <n v="0"/>
    <x v="6035"/>
    <x v="0"/>
    <x v="0"/>
    <x v="0"/>
    <s v="03.16.23"/>
    <x v="14"/>
    <x v="0"/>
    <x v="0"/>
    <s v="Direção da Educação, Formação Profissional, Emprego"/>
    <s v="03.16.23"/>
    <s v="Direção da Educação, Formação Profissional, Emprego"/>
    <s v="03.16.23"/>
    <x v="3"/>
    <x v="0"/>
    <x v="0"/>
    <x v="1"/>
    <x v="0"/>
    <x v="0"/>
    <x v="0"/>
    <x v="0"/>
    <x v="13"/>
    <s v="1 - Dotação Anual"/>
    <x v="4"/>
    <n v="50000"/>
    <x v="1"/>
    <n v="0"/>
    <x v="1"/>
    <n v="31000"/>
    <x v="667"/>
    <m/>
    <x v="0"/>
    <x v="11"/>
    <m/>
    <s v="Direção da Educação, Formação Profissional, Emprego"/>
    <x v="1"/>
    <m/>
    <x v="0"/>
    <x v="1"/>
    <x v="1"/>
    <x v="1"/>
    <x v="0"/>
    <x v="0"/>
    <x v="0"/>
    <x v="0"/>
    <x v="0"/>
    <x v="0"/>
    <x v="0"/>
    <s v="Direção da Educação, Formação Profissional, Emprego"/>
    <x v="0"/>
    <x v="0"/>
    <x v="0"/>
    <x v="0"/>
    <x v="3"/>
    <x v="0"/>
    <x v="1"/>
    <x v="2"/>
    <x v="1"/>
    <x v="2"/>
    <x v="11"/>
    <x v="0"/>
    <m/>
  </r>
  <r>
    <x v="0"/>
    <n v="0"/>
    <n v="20000"/>
    <n v="0"/>
    <n v="0"/>
    <x v="6035"/>
    <x v="0"/>
    <x v="0"/>
    <x v="0"/>
    <s v="03.16.23"/>
    <x v="14"/>
    <x v="0"/>
    <x v="0"/>
    <s v="Direção da Educação, Formação Profissional, Emprego"/>
    <s v="03.16.23"/>
    <s v="Direção da Educação, Formação Profissional, Emprego"/>
    <s v="03.16.23"/>
    <x v="118"/>
    <x v="0"/>
    <x v="0"/>
    <x v="1"/>
    <x v="0"/>
    <x v="0"/>
    <x v="0"/>
    <x v="0"/>
    <x v="13"/>
    <s v="1 - Dotação Anual"/>
    <x v="4"/>
    <n v="20000"/>
    <x v="1"/>
    <n v="0"/>
    <x v="1"/>
    <n v="20000"/>
    <x v="667"/>
    <m/>
    <x v="0"/>
    <x v="11"/>
    <m/>
    <s v="Direção da Educação, Formação Profissional, Emprego"/>
    <x v="1"/>
    <m/>
    <x v="0"/>
    <x v="1"/>
    <x v="1"/>
    <x v="1"/>
    <x v="0"/>
    <x v="0"/>
    <x v="0"/>
    <x v="0"/>
    <x v="0"/>
    <x v="0"/>
    <x v="0"/>
    <s v="Direção da Educação, Formação Profissional, Emprego"/>
    <x v="0"/>
    <x v="0"/>
    <x v="0"/>
    <x v="0"/>
    <x v="3"/>
    <x v="0"/>
    <x v="1"/>
    <x v="2"/>
    <x v="1"/>
    <x v="2"/>
    <x v="11"/>
    <x v="0"/>
    <m/>
  </r>
  <r>
    <x v="0"/>
    <n v="0"/>
    <n v="24000"/>
    <n v="0"/>
    <n v="0"/>
    <x v="6035"/>
    <x v="0"/>
    <x v="0"/>
    <x v="0"/>
    <s v="03.16.23"/>
    <x v="14"/>
    <x v="0"/>
    <x v="0"/>
    <s v="Direção da Educação, Formação Profissional, Emprego"/>
    <s v="03.16.23"/>
    <s v="Direção da Educação, Formação Profissional, Emprego"/>
    <s v="03.16.23"/>
    <x v="29"/>
    <x v="0"/>
    <x v="0"/>
    <x v="0"/>
    <x v="0"/>
    <x v="0"/>
    <x v="0"/>
    <x v="0"/>
    <x v="13"/>
    <s v="1 - Dotação Anual"/>
    <x v="4"/>
    <n v="24000"/>
    <x v="1"/>
    <n v="0"/>
    <x v="1"/>
    <n v="0"/>
    <x v="667"/>
    <m/>
    <x v="0"/>
    <x v="11"/>
    <m/>
    <s v="Direção da Educação, Formação Profissional, Emprego"/>
    <x v="1"/>
    <m/>
    <x v="0"/>
    <x v="1"/>
    <x v="1"/>
    <x v="1"/>
    <x v="0"/>
    <x v="0"/>
    <x v="0"/>
    <x v="0"/>
    <x v="0"/>
    <x v="0"/>
    <x v="0"/>
    <s v="Direção da Educação, Formação Profissional, Emprego"/>
    <x v="0"/>
    <x v="0"/>
    <x v="0"/>
    <x v="0"/>
    <x v="3"/>
    <x v="0"/>
    <x v="1"/>
    <x v="2"/>
    <x v="1"/>
    <x v="2"/>
    <x v="11"/>
    <x v="0"/>
    <m/>
  </r>
  <r>
    <x v="0"/>
    <n v="0"/>
    <n v="180000"/>
    <n v="0"/>
    <n v="0"/>
    <x v="6035"/>
    <x v="0"/>
    <x v="0"/>
    <x v="0"/>
    <s v="03.16.23"/>
    <x v="14"/>
    <x v="0"/>
    <x v="0"/>
    <s v="Direção da Educação, Formação Profissional, Emprego"/>
    <s v="03.16.23"/>
    <s v="Direção da Educação, Formação Profissional, Emprego"/>
    <s v="03.16.23"/>
    <x v="60"/>
    <x v="0"/>
    <x v="0"/>
    <x v="0"/>
    <x v="0"/>
    <x v="0"/>
    <x v="0"/>
    <x v="0"/>
    <x v="13"/>
    <s v="1 - Dotação Anual"/>
    <x v="4"/>
    <n v="180000"/>
    <x v="1"/>
    <n v="0"/>
    <x v="1"/>
    <n v="169000"/>
    <x v="667"/>
    <m/>
    <x v="0"/>
    <x v="11"/>
    <m/>
    <s v="Direção da Educação, Formação Profissional, Emprego"/>
    <x v="1"/>
    <m/>
    <x v="0"/>
    <x v="1"/>
    <x v="1"/>
    <x v="1"/>
    <x v="0"/>
    <x v="0"/>
    <x v="0"/>
    <x v="0"/>
    <x v="0"/>
    <x v="0"/>
    <x v="0"/>
    <s v="Direção da Educação, Formação Profissional, Emprego"/>
    <x v="0"/>
    <x v="0"/>
    <x v="0"/>
    <x v="0"/>
    <x v="3"/>
    <x v="0"/>
    <x v="1"/>
    <x v="2"/>
    <x v="1"/>
    <x v="2"/>
    <x v="11"/>
    <x v="0"/>
    <m/>
  </r>
  <r>
    <x v="0"/>
    <n v="0"/>
    <n v="12720000"/>
    <n v="0"/>
    <n v="0"/>
    <x v="6035"/>
    <x v="0"/>
    <x v="0"/>
    <x v="0"/>
    <s v="03.16.23"/>
    <x v="14"/>
    <x v="0"/>
    <x v="0"/>
    <s v="Direção da Educação, Formação Profissional, Emprego"/>
    <s v="03.16.23"/>
    <s v="Direção da Educação, Formação Profissional, Emprego"/>
    <s v="03.16.23"/>
    <x v="30"/>
    <x v="0"/>
    <x v="0"/>
    <x v="0"/>
    <x v="1"/>
    <x v="0"/>
    <x v="0"/>
    <x v="0"/>
    <x v="13"/>
    <s v="1 - Dotação Anual"/>
    <x v="4"/>
    <n v="12720000"/>
    <x v="1"/>
    <n v="250000"/>
    <x v="1"/>
    <n v="0"/>
    <x v="667"/>
    <m/>
    <x v="0"/>
    <x v="11"/>
    <m/>
    <s v="Direção da Educação, Formação Profissional, Emprego"/>
    <x v="1"/>
    <m/>
    <x v="0"/>
    <x v="1"/>
    <x v="1"/>
    <x v="1"/>
    <x v="0"/>
    <x v="0"/>
    <x v="0"/>
    <x v="0"/>
    <x v="0"/>
    <x v="0"/>
    <x v="0"/>
    <s v="Direção da Educação, Formação Profissional, Emprego"/>
    <x v="0"/>
    <x v="0"/>
    <x v="0"/>
    <x v="0"/>
    <x v="3"/>
    <x v="0"/>
    <x v="1"/>
    <x v="2"/>
    <x v="1"/>
    <x v="2"/>
    <x v="11"/>
    <x v="0"/>
    <m/>
  </r>
  <r>
    <x v="0"/>
    <n v="0"/>
    <n v="180000"/>
    <n v="0"/>
    <n v="0"/>
    <x v="6035"/>
    <x v="0"/>
    <x v="0"/>
    <x v="0"/>
    <s v="03.16.23"/>
    <x v="14"/>
    <x v="0"/>
    <x v="0"/>
    <s v="Direção da Educação, Formação Profissional, Emprego"/>
    <s v="03.16.23"/>
    <s v="Direção da Educação, Formação Profissional, Emprego"/>
    <s v="03.16.23"/>
    <x v="28"/>
    <x v="0"/>
    <x v="0"/>
    <x v="0"/>
    <x v="0"/>
    <x v="0"/>
    <x v="0"/>
    <x v="0"/>
    <x v="13"/>
    <s v="1 - Dotação Anual"/>
    <x v="4"/>
    <n v="180000"/>
    <x v="1"/>
    <n v="0"/>
    <x v="1"/>
    <n v="108000"/>
    <x v="667"/>
    <m/>
    <x v="0"/>
    <x v="11"/>
    <m/>
    <s v="Direção da Educação, Formação Profissional, Emprego"/>
    <x v="1"/>
    <m/>
    <x v="0"/>
    <x v="1"/>
    <x v="1"/>
    <x v="1"/>
    <x v="0"/>
    <x v="0"/>
    <x v="0"/>
    <x v="0"/>
    <x v="0"/>
    <x v="0"/>
    <x v="0"/>
    <s v="Direção da Educação, Formação Profissional, Emprego"/>
    <x v="0"/>
    <x v="0"/>
    <x v="0"/>
    <x v="0"/>
    <x v="3"/>
    <x v="0"/>
    <x v="1"/>
    <x v="2"/>
    <x v="1"/>
    <x v="2"/>
    <x v="11"/>
    <x v="0"/>
    <m/>
  </r>
  <r>
    <x v="0"/>
    <n v="0"/>
    <n v="15000"/>
    <n v="0"/>
    <n v="0"/>
    <x v="6035"/>
    <x v="0"/>
    <x v="0"/>
    <x v="0"/>
    <s v="03.16.28"/>
    <x v="36"/>
    <x v="0"/>
    <x v="0"/>
    <s v="Gabinete da Auditoria Interna"/>
    <s v="03.16.28"/>
    <s v="Gabinete da Auditoria Interna"/>
    <s v="03.16.28"/>
    <x v="3"/>
    <x v="0"/>
    <x v="0"/>
    <x v="1"/>
    <x v="0"/>
    <x v="0"/>
    <x v="0"/>
    <x v="0"/>
    <x v="13"/>
    <s v="1 - Dotação Anual"/>
    <x v="4"/>
    <n v="15000"/>
    <x v="1"/>
    <n v="0"/>
    <x v="1"/>
    <n v="0"/>
    <x v="667"/>
    <m/>
    <x v="0"/>
    <x v="11"/>
    <m/>
    <s v="Gabinete da Auditoria Interna"/>
    <x v="1"/>
    <s v="GAI"/>
    <x v="0"/>
    <x v="1"/>
    <x v="1"/>
    <x v="1"/>
    <x v="0"/>
    <x v="0"/>
    <x v="0"/>
    <x v="0"/>
    <x v="0"/>
    <x v="0"/>
    <x v="0"/>
    <s v="Gabinete da Auditoria Interna"/>
    <x v="0"/>
    <x v="0"/>
    <x v="0"/>
    <x v="0"/>
    <x v="3"/>
    <x v="0"/>
    <x v="1"/>
    <x v="2"/>
    <x v="1"/>
    <x v="2"/>
    <x v="11"/>
    <x v="0"/>
    <m/>
  </r>
  <r>
    <x v="0"/>
    <n v="0"/>
    <n v="10000"/>
    <n v="0"/>
    <n v="0"/>
    <x v="6035"/>
    <x v="0"/>
    <x v="0"/>
    <x v="0"/>
    <s v="03.16.28"/>
    <x v="36"/>
    <x v="0"/>
    <x v="0"/>
    <s v="Gabinete da Auditoria Interna"/>
    <s v="03.16.28"/>
    <s v="Gabinete da Auditoria Interna"/>
    <s v="03.16.28"/>
    <x v="118"/>
    <x v="0"/>
    <x v="0"/>
    <x v="1"/>
    <x v="0"/>
    <x v="0"/>
    <x v="0"/>
    <x v="0"/>
    <x v="13"/>
    <s v="1 - Dotação Anual"/>
    <x v="4"/>
    <n v="10000"/>
    <x v="1"/>
    <n v="0"/>
    <x v="1"/>
    <n v="0"/>
    <x v="667"/>
    <m/>
    <x v="0"/>
    <x v="11"/>
    <m/>
    <s v="Gabinete da Auditoria Interna"/>
    <x v="1"/>
    <s v="GAI"/>
    <x v="0"/>
    <x v="1"/>
    <x v="1"/>
    <x v="1"/>
    <x v="0"/>
    <x v="0"/>
    <x v="0"/>
    <x v="0"/>
    <x v="0"/>
    <x v="0"/>
    <x v="0"/>
    <s v="Gabinete da Auditoria Interna"/>
    <x v="0"/>
    <x v="0"/>
    <x v="0"/>
    <x v="0"/>
    <x v="3"/>
    <x v="0"/>
    <x v="1"/>
    <x v="2"/>
    <x v="1"/>
    <x v="2"/>
    <x v="11"/>
    <x v="0"/>
    <m/>
  </r>
  <r>
    <x v="0"/>
    <n v="0"/>
    <n v="816840"/>
    <n v="0"/>
    <n v="0"/>
    <x v="6035"/>
    <x v="0"/>
    <x v="0"/>
    <x v="0"/>
    <s v="03.16.28"/>
    <x v="36"/>
    <x v="0"/>
    <x v="0"/>
    <s v="Gabinete da Auditoria Interna"/>
    <s v="03.16.28"/>
    <s v="Gabinete da Auditoria Interna"/>
    <s v="03.16.28"/>
    <x v="30"/>
    <x v="0"/>
    <x v="0"/>
    <x v="0"/>
    <x v="1"/>
    <x v="0"/>
    <x v="0"/>
    <x v="0"/>
    <x v="13"/>
    <s v="1 - Dotação Anual"/>
    <x v="4"/>
    <n v="816840"/>
    <x v="1"/>
    <n v="0"/>
    <x v="1"/>
    <n v="0"/>
    <x v="667"/>
    <m/>
    <x v="0"/>
    <x v="11"/>
    <m/>
    <s v="Gabinete da Auditoria Interna"/>
    <x v="1"/>
    <s v="GAI"/>
    <x v="0"/>
    <x v="1"/>
    <x v="1"/>
    <x v="1"/>
    <x v="0"/>
    <x v="0"/>
    <x v="0"/>
    <x v="0"/>
    <x v="0"/>
    <x v="0"/>
    <x v="0"/>
    <s v="Gabinete da Auditoria Interna"/>
    <x v="0"/>
    <x v="0"/>
    <x v="0"/>
    <x v="0"/>
    <x v="3"/>
    <x v="0"/>
    <x v="1"/>
    <x v="2"/>
    <x v="1"/>
    <x v="2"/>
    <x v="11"/>
    <x v="0"/>
    <m/>
  </r>
  <r>
    <x v="1"/>
    <n v="0"/>
    <n v="2000000"/>
    <n v="0"/>
    <n v="0"/>
    <x v="6035"/>
    <x v="0"/>
    <x v="0"/>
    <x v="0"/>
    <s v="01.25.02.23"/>
    <x v="12"/>
    <x v="3"/>
    <x v="3"/>
    <s v="desporto"/>
    <s v="01.25.02"/>
    <s v="Atividades desportivas e promoção do desporto no Concelho"/>
    <s v="01.25.02.23"/>
    <x v="1"/>
    <x v="0"/>
    <x v="0"/>
    <x v="0"/>
    <x v="0"/>
    <x v="1"/>
    <x v="1"/>
    <x v="0"/>
    <x v="13"/>
    <s v="1 - Dotação Anual"/>
    <x v="4"/>
    <n v="2000000"/>
    <x v="1"/>
    <n v="0"/>
    <x v="1"/>
    <n v="103000"/>
    <x v="667"/>
    <m/>
    <x v="0"/>
    <x v="11"/>
    <m/>
    <s v="Atividades desportivas e promoção do desporto no Concelho"/>
    <x v="1"/>
    <m/>
    <x v="0"/>
    <x v="1"/>
    <x v="1"/>
    <x v="1"/>
    <x v="0"/>
    <x v="0"/>
    <x v="0"/>
    <x v="0"/>
    <x v="0"/>
    <x v="0"/>
    <x v="0"/>
    <s v="Atividades desportivas e promoção do desporto no Concelho"/>
    <x v="0"/>
    <x v="0"/>
    <x v="0"/>
    <x v="0"/>
    <x v="3"/>
    <x v="0"/>
    <x v="1"/>
    <x v="2"/>
    <x v="1"/>
    <x v="2"/>
    <x v="11"/>
    <x v="0"/>
    <m/>
  </r>
  <r>
    <x v="1"/>
    <n v="0"/>
    <n v="65000000"/>
    <n v="0"/>
    <n v="0"/>
    <x v="6035"/>
    <x v="0"/>
    <x v="0"/>
    <x v="0"/>
    <s v="01.27.07.01"/>
    <x v="5"/>
    <x v="1"/>
    <x v="1"/>
    <s v="Requalificação Urbana e Habitação 2"/>
    <s v="01.27.07"/>
    <s v="Construção da Estrada de Mato Dentro"/>
    <s v="01.27.07.01"/>
    <x v="1"/>
    <x v="0"/>
    <x v="0"/>
    <x v="0"/>
    <x v="0"/>
    <x v="1"/>
    <x v="1"/>
    <x v="0"/>
    <x v="13"/>
    <s v="1 - Dotação Anual"/>
    <x v="4"/>
    <n v="65000000"/>
    <x v="1"/>
    <n v="0"/>
    <x v="1"/>
    <n v="5000000"/>
    <x v="667"/>
    <m/>
    <x v="0"/>
    <x v="11"/>
    <m/>
    <s v="Construção da Estrada de Mato Dentro"/>
    <x v="1"/>
    <m/>
    <x v="0"/>
    <x v="1"/>
    <x v="1"/>
    <x v="1"/>
    <x v="0"/>
    <x v="0"/>
    <x v="0"/>
    <x v="0"/>
    <x v="0"/>
    <x v="0"/>
    <x v="0"/>
    <s v="Construção da Estrada de Mato Dentro"/>
    <x v="0"/>
    <x v="0"/>
    <x v="0"/>
    <x v="0"/>
    <x v="3"/>
    <x v="0"/>
    <x v="1"/>
    <x v="2"/>
    <x v="1"/>
    <x v="2"/>
    <x v="11"/>
    <x v="0"/>
    <m/>
  </r>
  <r>
    <x v="1"/>
    <n v="0"/>
    <n v="2100000"/>
    <n v="0"/>
    <n v="0"/>
    <x v="6035"/>
    <x v="0"/>
    <x v="0"/>
    <x v="0"/>
    <s v="01.23.04.14"/>
    <x v="48"/>
    <x v="7"/>
    <x v="8"/>
    <s v="Ambiente"/>
    <s v="01.23.04"/>
    <s v="Criação e Manutenção de Espaços Verdes"/>
    <s v="01.23.04.14"/>
    <x v="1"/>
    <x v="0"/>
    <x v="0"/>
    <x v="0"/>
    <x v="0"/>
    <x v="1"/>
    <x v="1"/>
    <x v="0"/>
    <x v="13"/>
    <s v="1 - Dotação Anual"/>
    <x v="4"/>
    <n v="2100000"/>
    <x v="1"/>
    <n v="0"/>
    <x v="1"/>
    <n v="100000"/>
    <x v="667"/>
    <m/>
    <x v="0"/>
    <x v="11"/>
    <m/>
    <s v="Criação e Manutenção de Espaços Verdes"/>
    <x v="1"/>
    <s v="CMEV"/>
    <x v="0"/>
    <x v="1"/>
    <x v="1"/>
    <x v="1"/>
    <x v="0"/>
    <x v="0"/>
    <x v="0"/>
    <x v="0"/>
    <x v="0"/>
    <x v="0"/>
    <x v="0"/>
    <s v="Criação e Manutenção de Espaços Verdes"/>
    <x v="0"/>
    <x v="0"/>
    <x v="0"/>
    <x v="0"/>
    <x v="3"/>
    <x v="0"/>
    <x v="1"/>
    <x v="2"/>
    <x v="1"/>
    <x v="2"/>
    <x v="11"/>
    <x v="0"/>
    <m/>
  </r>
  <r>
    <x v="1"/>
    <n v="0"/>
    <n v="1200000"/>
    <n v="0"/>
    <n v="0"/>
    <x v="6035"/>
    <x v="0"/>
    <x v="0"/>
    <x v="0"/>
    <s v="01.26.03.06"/>
    <x v="75"/>
    <x v="5"/>
    <x v="6"/>
    <s v="Turismo"/>
    <s v="01.26.03"/>
    <s v="Sinalização Turística do Concelho de São Miguel"/>
    <s v="01.26.03.06"/>
    <x v="1"/>
    <x v="0"/>
    <x v="0"/>
    <x v="0"/>
    <x v="0"/>
    <x v="1"/>
    <x v="1"/>
    <x v="0"/>
    <x v="13"/>
    <s v="1 - Dotação Anual"/>
    <x v="4"/>
    <n v="1200000"/>
    <x v="1"/>
    <n v="0"/>
    <x v="1"/>
    <n v="700000"/>
    <x v="667"/>
    <m/>
    <x v="0"/>
    <x v="11"/>
    <m/>
    <s v="Sinalização Turística do Concelho de São Miguel"/>
    <x v="1"/>
    <s v="STCSM"/>
    <x v="0"/>
    <x v="1"/>
    <x v="1"/>
    <x v="1"/>
    <x v="0"/>
    <x v="0"/>
    <x v="0"/>
    <x v="0"/>
    <x v="0"/>
    <x v="0"/>
    <x v="0"/>
    <s v="Sinalização Turística do Concelho de São Miguel"/>
    <x v="0"/>
    <x v="0"/>
    <x v="0"/>
    <x v="0"/>
    <x v="3"/>
    <x v="0"/>
    <x v="1"/>
    <x v="2"/>
    <x v="1"/>
    <x v="2"/>
    <x v="11"/>
    <x v="0"/>
    <m/>
  </r>
  <r>
    <x v="2"/>
    <n v="0"/>
    <n v="9999999"/>
    <n v="0"/>
    <n v="0"/>
    <x v="6035"/>
    <x v="0"/>
    <x v="0"/>
    <x v="0"/>
    <s v="80.02.10.20"/>
    <x v="20"/>
    <x v="2"/>
    <x v="2"/>
    <s v="Outros"/>
    <s v="80.02.10"/>
    <s v="Retenções CVMovel"/>
    <s v="80.02.10.20"/>
    <x v="27"/>
    <x v="0"/>
    <x v="5"/>
    <x v="8"/>
    <x v="1"/>
    <x v="2"/>
    <x v="0"/>
    <x v="0"/>
    <x v="13"/>
    <s v="1 - Dotação Anual"/>
    <x v="4"/>
    <n v="9999999"/>
    <x v="1"/>
    <n v="0"/>
    <x v="1"/>
    <n v="0"/>
    <x v="667"/>
    <m/>
    <x v="0"/>
    <x v="11"/>
    <m/>
    <s v="Retenções CVMovel"/>
    <x v="1"/>
    <s v="RT"/>
    <x v="0"/>
    <x v="1"/>
    <x v="1"/>
    <x v="1"/>
    <x v="0"/>
    <x v="0"/>
    <x v="0"/>
    <x v="0"/>
    <x v="0"/>
    <x v="0"/>
    <x v="0"/>
    <s v="Retenções CVMovel"/>
    <x v="0"/>
    <x v="0"/>
    <x v="0"/>
    <x v="0"/>
    <x v="3"/>
    <x v="0"/>
    <x v="1"/>
    <x v="2"/>
    <x v="1"/>
    <x v="2"/>
    <x v="11"/>
    <x v="0"/>
    <m/>
  </r>
  <r>
    <x v="0"/>
    <n v="0"/>
    <n v="9999999"/>
    <n v="0"/>
    <n v="0"/>
    <x v="6035"/>
    <x v="0"/>
    <x v="1"/>
    <x v="0"/>
    <s v="80.02.10.20"/>
    <x v="20"/>
    <x v="2"/>
    <x v="2"/>
    <s v="Outros"/>
    <s v="80.02.10"/>
    <s v="Retenções CVMovel"/>
    <s v="80.02.10.20"/>
    <x v="34"/>
    <x v="0"/>
    <x v="1"/>
    <x v="9"/>
    <x v="1"/>
    <x v="2"/>
    <x v="2"/>
    <x v="0"/>
    <x v="13"/>
    <s v="1 - Dotação Anual"/>
    <x v="4"/>
    <n v="9999999"/>
    <x v="1"/>
    <n v="0"/>
    <x v="1"/>
    <n v="0"/>
    <x v="667"/>
    <m/>
    <x v="0"/>
    <x v="11"/>
    <m/>
    <s v="Retenções CVMovel"/>
    <x v="1"/>
    <s v="RT"/>
    <x v="0"/>
    <x v="1"/>
    <x v="1"/>
    <x v="1"/>
    <x v="0"/>
    <x v="0"/>
    <x v="0"/>
    <x v="0"/>
    <x v="0"/>
    <x v="0"/>
    <x v="0"/>
    <s v="Retenções CVMovel"/>
    <x v="0"/>
    <x v="0"/>
    <x v="0"/>
    <x v="0"/>
    <x v="3"/>
    <x v="0"/>
    <x v="1"/>
    <x v="2"/>
    <x v="1"/>
    <x v="2"/>
    <x v="11"/>
    <x v="0"/>
    <m/>
  </r>
  <r>
    <x v="1"/>
    <n v="0"/>
    <n v="5000000"/>
    <n v="0"/>
    <n v="0"/>
    <x v="6035"/>
    <x v="0"/>
    <x v="0"/>
    <x v="0"/>
    <s v="01.27.06.61"/>
    <x v="34"/>
    <x v="1"/>
    <x v="1"/>
    <s v="Requalificação Urbana e habitação"/>
    <s v="01.27.06"/>
    <s v="Requalificação Urbana de Ponta Verde"/>
    <s v="01.27.06.61"/>
    <x v="1"/>
    <x v="0"/>
    <x v="0"/>
    <x v="0"/>
    <x v="0"/>
    <x v="1"/>
    <x v="1"/>
    <x v="0"/>
    <x v="13"/>
    <s v="1 - Dotação Anual"/>
    <x v="4"/>
    <n v="5000000"/>
    <x v="1"/>
    <n v="500000"/>
    <x v="1"/>
    <n v="1100000"/>
    <x v="667"/>
    <m/>
    <x v="0"/>
    <x v="11"/>
    <m/>
    <s v="Requalificação Urbana de Ponta Verde"/>
    <x v="1"/>
    <s v="PVR"/>
    <x v="0"/>
    <x v="1"/>
    <x v="1"/>
    <x v="1"/>
    <x v="0"/>
    <x v="0"/>
    <x v="0"/>
    <x v="0"/>
    <x v="0"/>
    <x v="0"/>
    <x v="0"/>
    <s v="Requalificação Urbana de Ponta Verde"/>
    <x v="0"/>
    <x v="0"/>
    <x v="0"/>
    <x v="0"/>
    <x v="3"/>
    <x v="0"/>
    <x v="1"/>
    <x v="2"/>
    <x v="1"/>
    <x v="2"/>
    <x v="11"/>
    <x v="0"/>
    <m/>
  </r>
  <r>
    <x v="1"/>
    <n v="0"/>
    <n v="4000000"/>
    <n v="0"/>
    <n v="0"/>
    <x v="6035"/>
    <x v="0"/>
    <x v="0"/>
    <x v="0"/>
    <s v="01.26.07.01.01"/>
    <x v="76"/>
    <x v="5"/>
    <x v="6"/>
    <s v="Indústria"/>
    <s v="01.26.07"/>
    <s v="Integração da Indústria na Política de Desenvolvimento"/>
    <s v="01.26.07.01"/>
    <x v="1"/>
    <x v="0"/>
    <x v="0"/>
    <x v="0"/>
    <x v="0"/>
    <x v="1"/>
    <x v="1"/>
    <x v="0"/>
    <x v="13"/>
    <s v="1 - Dotação Anual"/>
    <x v="4"/>
    <n v="4000000"/>
    <x v="1"/>
    <n v="0"/>
    <x v="1"/>
    <n v="3750000"/>
    <x v="667"/>
    <m/>
    <x v="0"/>
    <x v="11"/>
    <m/>
    <s v="Construção do Parque Industrial"/>
    <x v="1"/>
    <m/>
    <x v="0"/>
    <x v="1"/>
    <x v="1"/>
    <x v="1"/>
    <x v="0"/>
    <x v="0"/>
    <x v="0"/>
    <x v="0"/>
    <x v="0"/>
    <x v="0"/>
    <x v="0"/>
    <s v="Construção do Parque Industrial"/>
    <x v="0"/>
    <x v="0"/>
    <x v="0"/>
    <x v="0"/>
    <x v="3"/>
    <x v="0"/>
    <x v="1"/>
    <x v="2"/>
    <x v="1"/>
    <x v="2"/>
    <x v="11"/>
    <x v="0"/>
    <m/>
  </r>
  <r>
    <x v="0"/>
    <n v="0"/>
    <n v="2400000"/>
    <n v="0"/>
    <n v="0"/>
    <x v="6035"/>
    <x v="0"/>
    <x v="0"/>
    <x v="0"/>
    <s v="01.27.01.07"/>
    <x v="77"/>
    <x v="1"/>
    <x v="1"/>
    <s v="Ordenamento território"/>
    <s v="01.27.01"/>
    <s v="Revisão do PDM"/>
    <s v="01.27.01.07"/>
    <x v="5"/>
    <x v="0"/>
    <x v="0"/>
    <x v="1"/>
    <x v="0"/>
    <x v="1"/>
    <x v="0"/>
    <x v="0"/>
    <x v="13"/>
    <s v="1 - Dotação Anual"/>
    <x v="4"/>
    <n v="2400000"/>
    <x v="1"/>
    <n v="0"/>
    <x v="1"/>
    <n v="1300000"/>
    <x v="667"/>
    <m/>
    <x v="0"/>
    <x v="11"/>
    <m/>
    <s v="Revisão do PDM"/>
    <x v="1"/>
    <m/>
    <x v="0"/>
    <x v="1"/>
    <x v="1"/>
    <x v="1"/>
    <x v="0"/>
    <x v="0"/>
    <x v="0"/>
    <x v="0"/>
    <x v="0"/>
    <x v="0"/>
    <x v="0"/>
    <s v="Revisão do PDM"/>
    <x v="0"/>
    <x v="0"/>
    <x v="0"/>
    <x v="0"/>
    <x v="3"/>
    <x v="0"/>
    <x v="1"/>
    <x v="2"/>
    <x v="1"/>
    <x v="2"/>
    <x v="11"/>
    <x v="0"/>
    <m/>
  </r>
  <r>
    <x v="1"/>
    <n v="0"/>
    <n v="10000000"/>
    <n v="0"/>
    <n v="0"/>
    <x v="6035"/>
    <x v="0"/>
    <x v="0"/>
    <x v="0"/>
    <s v="01.27.06.80"/>
    <x v="1"/>
    <x v="1"/>
    <x v="1"/>
    <s v="Requalificação Urbana e habitação"/>
    <s v="01.27.06"/>
    <s v="Requalificação Urbana de Veneza"/>
    <s v="01.27.06.80"/>
    <x v="1"/>
    <x v="0"/>
    <x v="0"/>
    <x v="0"/>
    <x v="0"/>
    <x v="1"/>
    <x v="1"/>
    <x v="0"/>
    <x v="13"/>
    <s v="1 - Dotação Anual"/>
    <x v="4"/>
    <n v="10000000"/>
    <x v="1"/>
    <n v="6500000"/>
    <x v="1"/>
    <n v="0"/>
    <x v="667"/>
    <m/>
    <x v="0"/>
    <x v="11"/>
    <m/>
    <s v="Requalificação Urbana de Veneza"/>
    <x v="1"/>
    <m/>
    <x v="0"/>
    <x v="1"/>
    <x v="1"/>
    <x v="1"/>
    <x v="0"/>
    <x v="0"/>
    <x v="0"/>
    <x v="0"/>
    <x v="0"/>
    <x v="0"/>
    <x v="0"/>
    <s v="Requalificação Urbana de Veneza"/>
    <x v="0"/>
    <x v="0"/>
    <x v="0"/>
    <x v="0"/>
    <x v="3"/>
    <x v="0"/>
    <x v="1"/>
    <x v="2"/>
    <x v="1"/>
    <x v="2"/>
    <x v="11"/>
    <x v="0"/>
    <m/>
  </r>
  <r>
    <x v="0"/>
    <n v="0"/>
    <n v="80000"/>
    <n v="0"/>
    <n v="0"/>
    <x v="6035"/>
    <x v="0"/>
    <x v="0"/>
    <x v="0"/>
    <s v="03.16.24"/>
    <x v="31"/>
    <x v="0"/>
    <x v="0"/>
    <s v="Direcao da Familia, Inclusão, Género e Saúde"/>
    <s v="03.16.24"/>
    <s v="Direcao da Familia, Inclusão, Género e Saúde"/>
    <s v="03.16.24"/>
    <x v="3"/>
    <x v="0"/>
    <x v="0"/>
    <x v="1"/>
    <x v="0"/>
    <x v="0"/>
    <x v="0"/>
    <x v="0"/>
    <x v="13"/>
    <s v="1 - Dotação Anual"/>
    <x v="4"/>
    <n v="80000"/>
    <x v="1"/>
    <n v="0"/>
    <x v="1"/>
    <n v="0"/>
    <x v="667"/>
    <m/>
    <x v="0"/>
    <x v="11"/>
    <m/>
    <s v="Direcao da Familia, Inclusão, Género e Saúde"/>
    <x v="1"/>
    <m/>
    <x v="0"/>
    <x v="1"/>
    <x v="1"/>
    <x v="1"/>
    <x v="0"/>
    <x v="0"/>
    <x v="0"/>
    <x v="0"/>
    <x v="0"/>
    <x v="0"/>
    <x v="0"/>
    <s v="Direcao da Familia, Inclusão, Género e Saúde"/>
    <x v="0"/>
    <x v="0"/>
    <x v="0"/>
    <x v="0"/>
    <x v="3"/>
    <x v="0"/>
    <x v="1"/>
    <x v="2"/>
    <x v="1"/>
    <x v="2"/>
    <x v="11"/>
    <x v="0"/>
    <m/>
  </r>
  <r>
    <x v="0"/>
    <n v="0"/>
    <n v="50000"/>
    <n v="0"/>
    <n v="0"/>
    <x v="6035"/>
    <x v="0"/>
    <x v="0"/>
    <x v="0"/>
    <s v="03.16.24"/>
    <x v="31"/>
    <x v="0"/>
    <x v="0"/>
    <s v="Direcao da Familia, Inclusão, Género e Saúde"/>
    <s v="03.16.24"/>
    <s v="Direcao da Familia, Inclusão, Género e Saúde"/>
    <s v="03.16.24"/>
    <x v="118"/>
    <x v="0"/>
    <x v="0"/>
    <x v="1"/>
    <x v="0"/>
    <x v="0"/>
    <x v="0"/>
    <x v="0"/>
    <x v="13"/>
    <s v="1 - Dotação Anual"/>
    <x v="4"/>
    <n v="50000"/>
    <x v="1"/>
    <n v="0"/>
    <x v="1"/>
    <n v="0"/>
    <x v="667"/>
    <m/>
    <x v="0"/>
    <x v="11"/>
    <m/>
    <s v="Direcao da Familia, Inclusão, Género e Saúde"/>
    <x v="1"/>
    <m/>
    <x v="0"/>
    <x v="1"/>
    <x v="1"/>
    <x v="1"/>
    <x v="0"/>
    <x v="0"/>
    <x v="0"/>
    <x v="0"/>
    <x v="0"/>
    <x v="0"/>
    <x v="0"/>
    <s v="Direcao da Familia, Inclusão, Género e Saúde"/>
    <x v="0"/>
    <x v="0"/>
    <x v="0"/>
    <x v="0"/>
    <x v="3"/>
    <x v="0"/>
    <x v="1"/>
    <x v="2"/>
    <x v="1"/>
    <x v="2"/>
    <x v="11"/>
    <x v="0"/>
    <m/>
  </r>
  <r>
    <x v="0"/>
    <n v="0"/>
    <n v="24000"/>
    <n v="0"/>
    <n v="0"/>
    <x v="6035"/>
    <x v="0"/>
    <x v="0"/>
    <x v="0"/>
    <s v="03.16.24"/>
    <x v="31"/>
    <x v="0"/>
    <x v="0"/>
    <s v="Direcao da Familia, Inclusão, Género e Saúde"/>
    <s v="03.16.24"/>
    <s v="Direcao da Familia, Inclusão, Género e Saúde"/>
    <s v="03.16.24"/>
    <x v="29"/>
    <x v="0"/>
    <x v="0"/>
    <x v="0"/>
    <x v="0"/>
    <x v="0"/>
    <x v="0"/>
    <x v="0"/>
    <x v="13"/>
    <s v="1 - Dotação Anual"/>
    <x v="4"/>
    <n v="24000"/>
    <x v="1"/>
    <n v="0"/>
    <x v="1"/>
    <n v="0"/>
    <x v="667"/>
    <m/>
    <x v="0"/>
    <x v="11"/>
    <m/>
    <s v="Direcao da Familia, Inclusão, Género e Saúde"/>
    <x v="1"/>
    <m/>
    <x v="0"/>
    <x v="1"/>
    <x v="1"/>
    <x v="1"/>
    <x v="0"/>
    <x v="0"/>
    <x v="0"/>
    <x v="0"/>
    <x v="0"/>
    <x v="0"/>
    <x v="0"/>
    <s v="Direcao da Familia, Inclusão, Género e Saúde"/>
    <x v="0"/>
    <x v="0"/>
    <x v="0"/>
    <x v="0"/>
    <x v="3"/>
    <x v="0"/>
    <x v="1"/>
    <x v="2"/>
    <x v="1"/>
    <x v="2"/>
    <x v="11"/>
    <x v="0"/>
    <m/>
  </r>
  <r>
    <x v="0"/>
    <n v="0"/>
    <n v="30000"/>
    <n v="0"/>
    <n v="0"/>
    <x v="6035"/>
    <x v="0"/>
    <x v="0"/>
    <x v="0"/>
    <s v="03.16.24"/>
    <x v="31"/>
    <x v="0"/>
    <x v="0"/>
    <s v="Direcao da Familia, Inclusão, Género e Saúde"/>
    <s v="03.16.24"/>
    <s v="Direcao da Familia, Inclusão, Género e Saúde"/>
    <s v="03.16.24"/>
    <x v="38"/>
    <x v="0"/>
    <x v="0"/>
    <x v="0"/>
    <x v="0"/>
    <x v="0"/>
    <x v="0"/>
    <x v="0"/>
    <x v="13"/>
    <s v="1 - Dotação Anual"/>
    <x v="4"/>
    <n v="30000"/>
    <x v="1"/>
    <n v="0"/>
    <x v="1"/>
    <n v="0"/>
    <x v="667"/>
    <m/>
    <x v="0"/>
    <x v="11"/>
    <m/>
    <s v="Direcao da Familia, Inclusão, Género e Saúde"/>
    <x v="1"/>
    <m/>
    <x v="0"/>
    <x v="1"/>
    <x v="1"/>
    <x v="1"/>
    <x v="0"/>
    <x v="0"/>
    <x v="0"/>
    <x v="0"/>
    <x v="0"/>
    <x v="0"/>
    <x v="0"/>
    <s v="Direcao da Familia, Inclusão, Género e Saúde"/>
    <x v="0"/>
    <x v="0"/>
    <x v="0"/>
    <x v="0"/>
    <x v="3"/>
    <x v="0"/>
    <x v="1"/>
    <x v="2"/>
    <x v="1"/>
    <x v="2"/>
    <x v="11"/>
    <x v="0"/>
    <m/>
  </r>
  <r>
    <x v="0"/>
    <n v="0"/>
    <n v="360000"/>
    <n v="0"/>
    <n v="0"/>
    <x v="6035"/>
    <x v="0"/>
    <x v="0"/>
    <x v="0"/>
    <s v="03.16.24"/>
    <x v="31"/>
    <x v="0"/>
    <x v="0"/>
    <s v="Direcao da Familia, Inclusão, Género e Saúde"/>
    <s v="03.16.24"/>
    <s v="Direcao da Familia, Inclusão, Género e Saúde"/>
    <s v="03.16.24"/>
    <x v="60"/>
    <x v="0"/>
    <x v="0"/>
    <x v="0"/>
    <x v="0"/>
    <x v="0"/>
    <x v="0"/>
    <x v="0"/>
    <x v="13"/>
    <s v="1 - Dotação Anual"/>
    <x v="4"/>
    <n v="360000"/>
    <x v="1"/>
    <n v="0"/>
    <x v="1"/>
    <n v="0"/>
    <x v="667"/>
    <m/>
    <x v="0"/>
    <x v="11"/>
    <m/>
    <s v="Direcao da Familia, Inclusão, Género e Saúde"/>
    <x v="1"/>
    <m/>
    <x v="0"/>
    <x v="1"/>
    <x v="1"/>
    <x v="1"/>
    <x v="0"/>
    <x v="0"/>
    <x v="0"/>
    <x v="0"/>
    <x v="0"/>
    <x v="0"/>
    <x v="0"/>
    <s v="Direcao da Familia, Inclusão, Género e Saúde"/>
    <x v="0"/>
    <x v="0"/>
    <x v="0"/>
    <x v="0"/>
    <x v="3"/>
    <x v="0"/>
    <x v="1"/>
    <x v="2"/>
    <x v="1"/>
    <x v="2"/>
    <x v="11"/>
    <x v="0"/>
    <m/>
  </r>
  <r>
    <x v="0"/>
    <n v="0"/>
    <n v="2760000"/>
    <n v="0"/>
    <n v="0"/>
    <x v="6035"/>
    <x v="0"/>
    <x v="0"/>
    <x v="0"/>
    <s v="03.16.24"/>
    <x v="31"/>
    <x v="0"/>
    <x v="0"/>
    <s v="Direcao da Familia, Inclusão, Género e Saúde"/>
    <s v="03.16.24"/>
    <s v="Direcao da Familia, Inclusão, Género e Saúde"/>
    <s v="03.16.24"/>
    <x v="30"/>
    <x v="0"/>
    <x v="0"/>
    <x v="0"/>
    <x v="1"/>
    <x v="0"/>
    <x v="0"/>
    <x v="0"/>
    <x v="13"/>
    <s v="1 - Dotação Anual"/>
    <x v="4"/>
    <n v="2760000"/>
    <x v="1"/>
    <n v="0"/>
    <x v="1"/>
    <n v="453000"/>
    <x v="667"/>
    <m/>
    <x v="0"/>
    <x v="11"/>
    <m/>
    <s v="Direcao da Familia, Inclusão, Género e Saúde"/>
    <x v="1"/>
    <m/>
    <x v="0"/>
    <x v="1"/>
    <x v="1"/>
    <x v="1"/>
    <x v="0"/>
    <x v="0"/>
    <x v="0"/>
    <x v="0"/>
    <x v="0"/>
    <x v="0"/>
    <x v="0"/>
    <s v="Direcao da Familia, Inclusão, Género e Saúde"/>
    <x v="0"/>
    <x v="0"/>
    <x v="0"/>
    <x v="0"/>
    <x v="3"/>
    <x v="0"/>
    <x v="1"/>
    <x v="2"/>
    <x v="1"/>
    <x v="2"/>
    <x v="11"/>
    <x v="0"/>
    <m/>
  </r>
  <r>
    <x v="0"/>
    <n v="0"/>
    <n v="3000000"/>
    <n v="0"/>
    <n v="0"/>
    <x v="6035"/>
    <x v="0"/>
    <x v="0"/>
    <x v="0"/>
    <s v="03.16.24"/>
    <x v="31"/>
    <x v="0"/>
    <x v="0"/>
    <s v="Direcao da Familia, Inclusão, Género e Saúde"/>
    <s v="03.16.24"/>
    <s v="Direcao da Familia, Inclusão, Género e Saúde"/>
    <s v="03.16.24"/>
    <x v="48"/>
    <x v="0"/>
    <x v="0"/>
    <x v="0"/>
    <x v="1"/>
    <x v="0"/>
    <x v="0"/>
    <x v="0"/>
    <x v="13"/>
    <s v="1 - Dotação Anual"/>
    <x v="4"/>
    <n v="3000000"/>
    <x v="1"/>
    <n v="53000"/>
    <x v="1"/>
    <n v="0"/>
    <x v="667"/>
    <m/>
    <x v="0"/>
    <x v="11"/>
    <m/>
    <s v="Direcao da Familia, Inclusão, Género e Saúde"/>
    <x v="1"/>
    <m/>
    <x v="0"/>
    <x v="1"/>
    <x v="1"/>
    <x v="1"/>
    <x v="0"/>
    <x v="0"/>
    <x v="0"/>
    <x v="0"/>
    <x v="0"/>
    <x v="0"/>
    <x v="0"/>
    <s v="Direcao da Familia, Inclusão, Género e Saúde"/>
    <x v="0"/>
    <x v="0"/>
    <x v="0"/>
    <x v="0"/>
    <x v="3"/>
    <x v="0"/>
    <x v="1"/>
    <x v="2"/>
    <x v="1"/>
    <x v="2"/>
    <x v="11"/>
    <x v="0"/>
    <m/>
  </r>
  <r>
    <x v="0"/>
    <n v="0"/>
    <n v="360000"/>
    <n v="0"/>
    <n v="0"/>
    <x v="6035"/>
    <x v="0"/>
    <x v="0"/>
    <x v="0"/>
    <s v="03.16.24"/>
    <x v="31"/>
    <x v="0"/>
    <x v="0"/>
    <s v="Direcao da Familia, Inclusão, Género e Saúde"/>
    <s v="03.16.24"/>
    <s v="Direcao da Familia, Inclusão, Género e Saúde"/>
    <s v="03.16.24"/>
    <x v="28"/>
    <x v="0"/>
    <x v="0"/>
    <x v="0"/>
    <x v="0"/>
    <x v="0"/>
    <x v="0"/>
    <x v="0"/>
    <x v="13"/>
    <s v="1 - Dotação Anual"/>
    <x v="4"/>
    <n v="360000"/>
    <x v="1"/>
    <n v="0"/>
    <x v="1"/>
    <n v="250000"/>
    <x v="667"/>
    <m/>
    <x v="0"/>
    <x v="11"/>
    <m/>
    <s v="Direcao da Familia, Inclusão, Género e Saúde"/>
    <x v="1"/>
    <m/>
    <x v="0"/>
    <x v="1"/>
    <x v="1"/>
    <x v="1"/>
    <x v="0"/>
    <x v="0"/>
    <x v="0"/>
    <x v="0"/>
    <x v="0"/>
    <x v="0"/>
    <x v="0"/>
    <s v="Direcao da Familia, Inclusão, Género e Saúde"/>
    <x v="0"/>
    <x v="0"/>
    <x v="0"/>
    <x v="0"/>
    <x v="3"/>
    <x v="0"/>
    <x v="1"/>
    <x v="2"/>
    <x v="1"/>
    <x v="2"/>
    <x v="11"/>
    <x v="0"/>
    <m/>
  </r>
  <r>
    <x v="1"/>
    <n v="0"/>
    <n v="650000"/>
    <n v="0"/>
    <n v="0"/>
    <x v="6035"/>
    <x v="0"/>
    <x v="0"/>
    <x v="0"/>
    <s v="01.27.04.09"/>
    <x v="63"/>
    <x v="1"/>
    <x v="1"/>
    <s v="Infra-Estruturas e Transportes"/>
    <s v="01.27.04"/>
    <s v="Sinalização de Transito"/>
    <s v="01.27.04.09"/>
    <x v="46"/>
    <x v="0"/>
    <x v="0"/>
    <x v="0"/>
    <x v="0"/>
    <x v="1"/>
    <x v="1"/>
    <x v="0"/>
    <x v="13"/>
    <s v="1 - Dotação Anual"/>
    <x v="4"/>
    <n v="650000"/>
    <x v="1"/>
    <n v="0"/>
    <x v="1"/>
    <n v="250000"/>
    <x v="667"/>
    <m/>
    <x v="0"/>
    <x v="11"/>
    <m/>
    <s v="Sinalização de Transito"/>
    <x v="1"/>
    <m/>
    <x v="0"/>
    <x v="1"/>
    <x v="1"/>
    <x v="1"/>
    <x v="0"/>
    <x v="0"/>
    <x v="0"/>
    <x v="0"/>
    <x v="0"/>
    <x v="0"/>
    <x v="0"/>
    <s v="Sinalização de Transito"/>
    <x v="0"/>
    <x v="0"/>
    <x v="0"/>
    <x v="0"/>
    <x v="3"/>
    <x v="0"/>
    <x v="1"/>
    <x v="2"/>
    <x v="1"/>
    <x v="2"/>
    <x v="11"/>
    <x v="0"/>
    <m/>
  </r>
  <r>
    <x v="1"/>
    <n v="0"/>
    <n v="17000000"/>
    <n v="0"/>
    <n v="0"/>
    <x v="6035"/>
    <x v="0"/>
    <x v="0"/>
    <x v="0"/>
    <s v="01.28.01.08"/>
    <x v="15"/>
    <x v="4"/>
    <x v="5"/>
    <s v="Habitação Social"/>
    <s v="01.28.01"/>
    <s v="Habitações Sociais"/>
    <s v="01.28.01.08"/>
    <x v="1"/>
    <x v="0"/>
    <x v="0"/>
    <x v="0"/>
    <x v="0"/>
    <x v="1"/>
    <x v="1"/>
    <x v="0"/>
    <x v="13"/>
    <s v="1 - Dotação Anual"/>
    <x v="4"/>
    <n v="17000000"/>
    <x v="1"/>
    <n v="5250000"/>
    <x v="1"/>
    <n v="950000"/>
    <x v="667"/>
    <m/>
    <x v="0"/>
    <x v="11"/>
    <m/>
    <s v="Habitações Sociais"/>
    <x v="1"/>
    <s v="HS"/>
    <x v="0"/>
    <x v="1"/>
    <x v="1"/>
    <x v="1"/>
    <x v="0"/>
    <x v="0"/>
    <x v="0"/>
    <x v="0"/>
    <x v="0"/>
    <x v="0"/>
    <x v="0"/>
    <s v="Habitações Sociais"/>
    <x v="0"/>
    <x v="0"/>
    <x v="0"/>
    <x v="0"/>
    <x v="3"/>
    <x v="0"/>
    <x v="1"/>
    <x v="2"/>
    <x v="1"/>
    <x v="2"/>
    <x v="11"/>
    <x v="0"/>
    <m/>
  </r>
  <r>
    <x v="0"/>
    <n v="0"/>
    <n v="150000"/>
    <n v="0"/>
    <n v="0"/>
    <x v="6035"/>
    <x v="0"/>
    <x v="0"/>
    <x v="0"/>
    <s v="03.16.11"/>
    <x v="27"/>
    <x v="0"/>
    <x v="0"/>
    <s v="Direcção de Obras"/>
    <s v="03.16.11"/>
    <s v="Direcção de Obras"/>
    <s v="03.16.11"/>
    <x v="3"/>
    <x v="0"/>
    <x v="0"/>
    <x v="1"/>
    <x v="0"/>
    <x v="0"/>
    <x v="0"/>
    <x v="0"/>
    <x v="13"/>
    <s v="1 - Dotação Anual"/>
    <x v="4"/>
    <n v="150000"/>
    <x v="1"/>
    <n v="0"/>
    <x v="1"/>
    <n v="79000"/>
    <x v="667"/>
    <m/>
    <x v="0"/>
    <x v="11"/>
    <m/>
    <s v="Direcção de Obras"/>
    <x v="1"/>
    <m/>
    <x v="0"/>
    <x v="1"/>
    <x v="1"/>
    <x v="1"/>
    <x v="0"/>
    <x v="0"/>
    <x v="0"/>
    <x v="0"/>
    <x v="0"/>
    <x v="0"/>
    <x v="0"/>
    <s v="Direcção de Obras"/>
    <x v="0"/>
    <x v="0"/>
    <x v="0"/>
    <x v="0"/>
    <x v="3"/>
    <x v="0"/>
    <x v="1"/>
    <x v="2"/>
    <x v="1"/>
    <x v="2"/>
    <x v="11"/>
    <x v="0"/>
    <m/>
  </r>
  <r>
    <x v="0"/>
    <n v="0"/>
    <n v="50000"/>
    <n v="0"/>
    <n v="0"/>
    <x v="6035"/>
    <x v="0"/>
    <x v="0"/>
    <x v="0"/>
    <s v="03.16.11"/>
    <x v="27"/>
    <x v="0"/>
    <x v="0"/>
    <s v="Direcção de Obras"/>
    <s v="03.16.11"/>
    <s v="Direcção de Obras"/>
    <s v="03.16.11"/>
    <x v="118"/>
    <x v="0"/>
    <x v="0"/>
    <x v="1"/>
    <x v="0"/>
    <x v="0"/>
    <x v="0"/>
    <x v="0"/>
    <x v="13"/>
    <s v="1 - Dotação Anual"/>
    <x v="4"/>
    <n v="50000"/>
    <x v="1"/>
    <n v="0"/>
    <x v="1"/>
    <n v="50000"/>
    <x v="667"/>
    <m/>
    <x v="0"/>
    <x v="11"/>
    <m/>
    <s v="Direcção de Obras"/>
    <x v="1"/>
    <m/>
    <x v="0"/>
    <x v="1"/>
    <x v="1"/>
    <x v="1"/>
    <x v="0"/>
    <x v="0"/>
    <x v="0"/>
    <x v="0"/>
    <x v="0"/>
    <x v="0"/>
    <x v="0"/>
    <s v="Direcção de Obras"/>
    <x v="0"/>
    <x v="0"/>
    <x v="0"/>
    <x v="0"/>
    <x v="3"/>
    <x v="0"/>
    <x v="1"/>
    <x v="2"/>
    <x v="1"/>
    <x v="2"/>
    <x v="11"/>
    <x v="0"/>
    <m/>
  </r>
  <r>
    <x v="0"/>
    <n v="0"/>
    <n v="146880"/>
    <n v="0"/>
    <n v="0"/>
    <x v="6035"/>
    <x v="0"/>
    <x v="0"/>
    <x v="0"/>
    <s v="03.16.11"/>
    <x v="27"/>
    <x v="0"/>
    <x v="0"/>
    <s v="Direcção de Obras"/>
    <s v="03.16.11"/>
    <s v="Direcção de Obras"/>
    <s v="03.16.11"/>
    <x v="31"/>
    <x v="0"/>
    <x v="0"/>
    <x v="1"/>
    <x v="0"/>
    <x v="0"/>
    <x v="0"/>
    <x v="0"/>
    <x v="13"/>
    <s v="1 - Dotação Anual"/>
    <x v="4"/>
    <n v="146880"/>
    <x v="1"/>
    <n v="0"/>
    <x v="1"/>
    <n v="24000"/>
    <x v="667"/>
    <m/>
    <x v="0"/>
    <x v="11"/>
    <m/>
    <s v="Direcção de Obras"/>
    <x v="1"/>
    <m/>
    <x v="0"/>
    <x v="1"/>
    <x v="1"/>
    <x v="1"/>
    <x v="0"/>
    <x v="0"/>
    <x v="0"/>
    <x v="0"/>
    <x v="0"/>
    <x v="0"/>
    <x v="0"/>
    <s v="Direcção de Obras"/>
    <x v="0"/>
    <x v="0"/>
    <x v="0"/>
    <x v="0"/>
    <x v="3"/>
    <x v="0"/>
    <x v="1"/>
    <x v="2"/>
    <x v="1"/>
    <x v="2"/>
    <x v="11"/>
    <x v="0"/>
    <m/>
  </r>
  <r>
    <x v="0"/>
    <n v="0"/>
    <n v="24000"/>
    <n v="0"/>
    <n v="0"/>
    <x v="6035"/>
    <x v="0"/>
    <x v="0"/>
    <x v="0"/>
    <s v="03.16.11"/>
    <x v="27"/>
    <x v="0"/>
    <x v="0"/>
    <s v="Direcção de Obras"/>
    <s v="03.16.11"/>
    <s v="Direcção de Obras"/>
    <s v="03.16.11"/>
    <x v="29"/>
    <x v="0"/>
    <x v="0"/>
    <x v="0"/>
    <x v="0"/>
    <x v="0"/>
    <x v="0"/>
    <x v="0"/>
    <x v="13"/>
    <s v="1 - Dotação Anual"/>
    <x v="4"/>
    <n v="24000"/>
    <x v="1"/>
    <n v="0"/>
    <x v="1"/>
    <n v="20000"/>
    <x v="667"/>
    <m/>
    <x v="0"/>
    <x v="11"/>
    <m/>
    <s v="Direcção de Obras"/>
    <x v="1"/>
    <m/>
    <x v="0"/>
    <x v="1"/>
    <x v="1"/>
    <x v="1"/>
    <x v="0"/>
    <x v="0"/>
    <x v="0"/>
    <x v="0"/>
    <x v="0"/>
    <x v="0"/>
    <x v="0"/>
    <s v="Direcção de Obras"/>
    <x v="0"/>
    <x v="0"/>
    <x v="0"/>
    <x v="0"/>
    <x v="3"/>
    <x v="0"/>
    <x v="1"/>
    <x v="2"/>
    <x v="1"/>
    <x v="2"/>
    <x v="11"/>
    <x v="0"/>
    <m/>
  </r>
  <r>
    <x v="0"/>
    <n v="0"/>
    <n v="420000"/>
    <n v="0"/>
    <n v="0"/>
    <x v="6035"/>
    <x v="0"/>
    <x v="0"/>
    <x v="0"/>
    <s v="03.16.11"/>
    <x v="27"/>
    <x v="0"/>
    <x v="0"/>
    <s v="Direcção de Obras"/>
    <s v="03.16.11"/>
    <s v="Direcção de Obras"/>
    <s v="03.16.11"/>
    <x v="60"/>
    <x v="0"/>
    <x v="0"/>
    <x v="0"/>
    <x v="0"/>
    <x v="0"/>
    <x v="0"/>
    <x v="0"/>
    <x v="13"/>
    <s v="1 - Dotação Anual"/>
    <x v="4"/>
    <n v="420000"/>
    <x v="1"/>
    <n v="0"/>
    <x v="1"/>
    <n v="416492"/>
    <x v="667"/>
    <m/>
    <x v="0"/>
    <x v="11"/>
    <m/>
    <s v="Direcção de Obras"/>
    <x v="1"/>
    <m/>
    <x v="0"/>
    <x v="1"/>
    <x v="1"/>
    <x v="1"/>
    <x v="0"/>
    <x v="0"/>
    <x v="0"/>
    <x v="0"/>
    <x v="0"/>
    <x v="0"/>
    <x v="0"/>
    <s v="Direcção de Obras"/>
    <x v="0"/>
    <x v="0"/>
    <x v="0"/>
    <x v="0"/>
    <x v="3"/>
    <x v="0"/>
    <x v="1"/>
    <x v="2"/>
    <x v="1"/>
    <x v="2"/>
    <x v="11"/>
    <x v="0"/>
    <m/>
  </r>
  <r>
    <x v="0"/>
    <n v="0"/>
    <n v="3840000"/>
    <n v="0"/>
    <n v="0"/>
    <x v="6035"/>
    <x v="0"/>
    <x v="0"/>
    <x v="0"/>
    <s v="03.16.11"/>
    <x v="27"/>
    <x v="0"/>
    <x v="0"/>
    <s v="Direcção de Obras"/>
    <s v="03.16.11"/>
    <s v="Direcção de Obras"/>
    <s v="03.16.11"/>
    <x v="30"/>
    <x v="0"/>
    <x v="0"/>
    <x v="0"/>
    <x v="1"/>
    <x v="0"/>
    <x v="0"/>
    <x v="0"/>
    <x v="13"/>
    <s v="1 - Dotação Anual"/>
    <x v="4"/>
    <n v="3840000"/>
    <x v="1"/>
    <n v="0"/>
    <x v="1"/>
    <n v="334000"/>
    <x v="667"/>
    <m/>
    <x v="0"/>
    <x v="11"/>
    <m/>
    <s v="Direcção de Obras"/>
    <x v="1"/>
    <m/>
    <x v="0"/>
    <x v="1"/>
    <x v="1"/>
    <x v="1"/>
    <x v="0"/>
    <x v="0"/>
    <x v="0"/>
    <x v="0"/>
    <x v="0"/>
    <x v="0"/>
    <x v="0"/>
    <s v="Direcção de Obras"/>
    <x v="0"/>
    <x v="0"/>
    <x v="0"/>
    <x v="0"/>
    <x v="3"/>
    <x v="0"/>
    <x v="1"/>
    <x v="2"/>
    <x v="1"/>
    <x v="2"/>
    <x v="11"/>
    <x v="0"/>
    <m/>
  </r>
  <r>
    <x v="0"/>
    <n v="0"/>
    <n v="4200000"/>
    <n v="0"/>
    <n v="0"/>
    <x v="6035"/>
    <x v="0"/>
    <x v="0"/>
    <x v="0"/>
    <s v="03.16.11"/>
    <x v="27"/>
    <x v="0"/>
    <x v="0"/>
    <s v="Direcção de Obras"/>
    <s v="03.16.11"/>
    <s v="Direcção de Obras"/>
    <s v="03.16.11"/>
    <x v="48"/>
    <x v="0"/>
    <x v="0"/>
    <x v="0"/>
    <x v="1"/>
    <x v="0"/>
    <x v="0"/>
    <x v="0"/>
    <x v="13"/>
    <s v="1 - Dotação Anual"/>
    <x v="4"/>
    <n v="4200000"/>
    <x v="1"/>
    <n v="0"/>
    <x v="1"/>
    <n v="184000"/>
    <x v="667"/>
    <m/>
    <x v="0"/>
    <x v="11"/>
    <m/>
    <s v="Direcção de Obras"/>
    <x v="1"/>
    <m/>
    <x v="0"/>
    <x v="1"/>
    <x v="1"/>
    <x v="1"/>
    <x v="0"/>
    <x v="0"/>
    <x v="0"/>
    <x v="0"/>
    <x v="0"/>
    <x v="0"/>
    <x v="0"/>
    <s v="Direcção de Obras"/>
    <x v="0"/>
    <x v="0"/>
    <x v="0"/>
    <x v="0"/>
    <x v="3"/>
    <x v="0"/>
    <x v="1"/>
    <x v="2"/>
    <x v="1"/>
    <x v="2"/>
    <x v="11"/>
    <x v="0"/>
    <m/>
  </r>
  <r>
    <x v="0"/>
    <n v="0"/>
    <n v="1468800"/>
    <n v="0"/>
    <n v="0"/>
    <x v="6035"/>
    <x v="0"/>
    <x v="0"/>
    <x v="0"/>
    <s v="03.16.11"/>
    <x v="27"/>
    <x v="0"/>
    <x v="0"/>
    <s v="Direcção de Obras"/>
    <s v="03.16.11"/>
    <s v="Direcção de Obras"/>
    <s v="03.16.11"/>
    <x v="49"/>
    <x v="0"/>
    <x v="0"/>
    <x v="0"/>
    <x v="1"/>
    <x v="0"/>
    <x v="0"/>
    <x v="0"/>
    <x v="13"/>
    <s v="1 - Dotação Anual"/>
    <x v="4"/>
    <n v="1468800"/>
    <x v="1"/>
    <n v="0"/>
    <x v="1"/>
    <n v="244800"/>
    <x v="667"/>
    <m/>
    <x v="0"/>
    <x v="11"/>
    <m/>
    <s v="Direcção de Obras"/>
    <x v="1"/>
    <m/>
    <x v="0"/>
    <x v="1"/>
    <x v="1"/>
    <x v="1"/>
    <x v="0"/>
    <x v="0"/>
    <x v="0"/>
    <x v="0"/>
    <x v="0"/>
    <x v="0"/>
    <x v="0"/>
    <s v="Direcção de Obras"/>
    <x v="0"/>
    <x v="0"/>
    <x v="0"/>
    <x v="0"/>
    <x v="3"/>
    <x v="0"/>
    <x v="1"/>
    <x v="2"/>
    <x v="1"/>
    <x v="2"/>
    <x v="11"/>
    <x v="0"/>
    <m/>
  </r>
  <r>
    <x v="0"/>
    <n v="0"/>
    <n v="600000"/>
    <n v="0"/>
    <n v="0"/>
    <x v="6035"/>
    <x v="0"/>
    <x v="0"/>
    <x v="0"/>
    <s v="03.16.11"/>
    <x v="27"/>
    <x v="0"/>
    <x v="0"/>
    <s v="Direcção de Obras"/>
    <s v="03.16.11"/>
    <s v="Direcção de Obras"/>
    <s v="03.16.11"/>
    <x v="28"/>
    <x v="0"/>
    <x v="0"/>
    <x v="0"/>
    <x v="0"/>
    <x v="0"/>
    <x v="0"/>
    <x v="0"/>
    <x v="13"/>
    <s v="1 - Dotação Anual"/>
    <x v="4"/>
    <n v="600000"/>
    <x v="1"/>
    <n v="30000"/>
    <x v="1"/>
    <n v="0"/>
    <x v="667"/>
    <m/>
    <x v="0"/>
    <x v="11"/>
    <m/>
    <s v="Direcção de Obras"/>
    <x v="1"/>
    <m/>
    <x v="0"/>
    <x v="1"/>
    <x v="1"/>
    <x v="1"/>
    <x v="0"/>
    <x v="0"/>
    <x v="0"/>
    <x v="0"/>
    <x v="0"/>
    <x v="0"/>
    <x v="0"/>
    <s v="Direcção de Obras"/>
    <x v="0"/>
    <x v="0"/>
    <x v="0"/>
    <x v="0"/>
    <x v="3"/>
    <x v="0"/>
    <x v="1"/>
    <x v="2"/>
    <x v="1"/>
    <x v="2"/>
    <x v="11"/>
    <x v="0"/>
    <m/>
  </r>
  <r>
    <x v="0"/>
    <n v="0"/>
    <n v="6500000"/>
    <n v="0"/>
    <n v="0"/>
    <x v="6035"/>
    <x v="0"/>
    <x v="0"/>
    <x v="0"/>
    <s v="01.27.02.11"/>
    <x v="18"/>
    <x v="1"/>
    <x v="1"/>
    <s v="Saneamento básico"/>
    <s v="01.27.02"/>
    <s v="Reforço do saneamento básico"/>
    <s v="01.27.02.11"/>
    <x v="4"/>
    <x v="0"/>
    <x v="2"/>
    <x v="2"/>
    <x v="0"/>
    <x v="1"/>
    <x v="0"/>
    <x v="0"/>
    <x v="13"/>
    <s v="1 - Dotação Anual"/>
    <x v="4"/>
    <n v="6500000"/>
    <x v="1"/>
    <n v="4010000"/>
    <x v="1"/>
    <n v="0"/>
    <x v="667"/>
    <m/>
    <x v="0"/>
    <x v="11"/>
    <m/>
    <s v="Reforço do saneamento básico"/>
    <x v="1"/>
    <m/>
    <x v="0"/>
    <x v="1"/>
    <x v="1"/>
    <x v="1"/>
    <x v="0"/>
    <x v="0"/>
    <x v="0"/>
    <x v="0"/>
    <x v="0"/>
    <x v="0"/>
    <x v="0"/>
    <s v="Reforço do saneamento básico"/>
    <x v="0"/>
    <x v="0"/>
    <x v="0"/>
    <x v="0"/>
    <x v="3"/>
    <x v="0"/>
    <x v="1"/>
    <x v="2"/>
    <x v="1"/>
    <x v="2"/>
    <x v="11"/>
    <x v="0"/>
    <m/>
  </r>
  <r>
    <x v="1"/>
    <n v="0"/>
    <n v="200000"/>
    <n v="0"/>
    <n v="0"/>
    <x v="6035"/>
    <x v="0"/>
    <x v="0"/>
    <x v="0"/>
    <s v="01.27.02.08"/>
    <x v="78"/>
    <x v="1"/>
    <x v="1"/>
    <s v="Saneamento básico"/>
    <s v="01.27.02"/>
    <s v="Manutenção de cemiterios"/>
    <s v="01.27.02.08"/>
    <x v="1"/>
    <x v="0"/>
    <x v="0"/>
    <x v="0"/>
    <x v="0"/>
    <x v="1"/>
    <x v="1"/>
    <x v="0"/>
    <x v="13"/>
    <s v="1 - Dotação Anual"/>
    <x v="4"/>
    <n v="200000"/>
    <x v="1"/>
    <n v="0"/>
    <x v="1"/>
    <n v="0"/>
    <x v="667"/>
    <m/>
    <x v="0"/>
    <x v="11"/>
    <m/>
    <s v="Manutenção de cemiterios"/>
    <x v="1"/>
    <m/>
    <x v="0"/>
    <x v="1"/>
    <x v="1"/>
    <x v="1"/>
    <x v="0"/>
    <x v="0"/>
    <x v="0"/>
    <x v="0"/>
    <x v="0"/>
    <x v="0"/>
    <x v="0"/>
    <s v="Manutenção de cemiterios"/>
    <x v="0"/>
    <x v="0"/>
    <x v="0"/>
    <x v="0"/>
    <x v="3"/>
    <x v="0"/>
    <x v="1"/>
    <x v="2"/>
    <x v="1"/>
    <x v="2"/>
    <x v="11"/>
    <x v="0"/>
    <m/>
  </r>
  <r>
    <x v="0"/>
    <n v="0"/>
    <n v="150000"/>
    <n v="0"/>
    <n v="0"/>
    <x v="6035"/>
    <x v="0"/>
    <x v="0"/>
    <x v="0"/>
    <s v="01.24.04.01.05"/>
    <x v="44"/>
    <x v="6"/>
    <x v="7"/>
    <s v="Segurança"/>
    <s v="01.24.04"/>
    <s v="Reforço da segurança interna"/>
    <s v="01.24.04.01"/>
    <x v="65"/>
    <x v="0"/>
    <x v="0"/>
    <x v="0"/>
    <x v="0"/>
    <x v="1"/>
    <x v="0"/>
    <x v="0"/>
    <x v="13"/>
    <s v="1 - Dotação Anual"/>
    <x v="4"/>
    <n v="150000"/>
    <x v="1"/>
    <n v="500000"/>
    <x v="1"/>
    <n v="0"/>
    <x v="667"/>
    <m/>
    <x v="0"/>
    <x v="11"/>
    <m/>
    <s v="Formação de Bombeiros/Fiscais Municipais"/>
    <x v="1"/>
    <m/>
    <x v="0"/>
    <x v="1"/>
    <x v="1"/>
    <x v="1"/>
    <x v="0"/>
    <x v="0"/>
    <x v="0"/>
    <x v="0"/>
    <x v="0"/>
    <x v="0"/>
    <x v="0"/>
    <s v="Formação de Bombeiros/Fiscais Municipais"/>
    <x v="0"/>
    <x v="0"/>
    <x v="0"/>
    <x v="0"/>
    <x v="3"/>
    <x v="0"/>
    <x v="1"/>
    <x v="2"/>
    <x v="1"/>
    <x v="2"/>
    <x v="11"/>
    <x v="0"/>
    <m/>
  </r>
  <r>
    <x v="0"/>
    <n v="0"/>
    <n v="700000"/>
    <n v="0"/>
    <n v="0"/>
    <x v="6035"/>
    <x v="0"/>
    <x v="0"/>
    <x v="0"/>
    <s v="01.25.01.12"/>
    <x v="54"/>
    <x v="3"/>
    <x v="3"/>
    <s v="Educação"/>
    <s v="01.25.01"/>
    <s v="Comparticipação da Câmara com Ensino Superior"/>
    <s v="01.25.01.12"/>
    <x v="4"/>
    <x v="0"/>
    <x v="2"/>
    <x v="2"/>
    <x v="0"/>
    <x v="1"/>
    <x v="0"/>
    <x v="0"/>
    <x v="13"/>
    <s v="1 - Dotação Anual"/>
    <x v="4"/>
    <n v="700000"/>
    <x v="1"/>
    <n v="0"/>
    <x v="1"/>
    <n v="300000"/>
    <x v="667"/>
    <m/>
    <x v="0"/>
    <x v="11"/>
    <m/>
    <s v="Comparticipação da Câmara com Ensino Superior"/>
    <x v="1"/>
    <m/>
    <x v="0"/>
    <x v="1"/>
    <x v="1"/>
    <x v="1"/>
    <x v="0"/>
    <x v="0"/>
    <x v="0"/>
    <x v="0"/>
    <x v="0"/>
    <x v="0"/>
    <x v="0"/>
    <s v="Comparticipação da Câmara com Ensino Superior"/>
    <x v="0"/>
    <x v="0"/>
    <x v="0"/>
    <x v="0"/>
    <x v="3"/>
    <x v="0"/>
    <x v="1"/>
    <x v="2"/>
    <x v="1"/>
    <x v="2"/>
    <x v="11"/>
    <x v="0"/>
    <m/>
  </r>
  <r>
    <x v="0"/>
    <n v="0"/>
    <n v="1700000"/>
    <n v="0"/>
    <n v="0"/>
    <x v="6035"/>
    <x v="0"/>
    <x v="0"/>
    <x v="0"/>
    <s v="01.27.01.08"/>
    <x v="79"/>
    <x v="1"/>
    <x v="1"/>
    <s v="Ordenamento território"/>
    <s v="01.27.01"/>
    <s v="Elaboração de Planos Detalhados"/>
    <s v="01.27.01.08"/>
    <x v="5"/>
    <x v="0"/>
    <x v="0"/>
    <x v="1"/>
    <x v="0"/>
    <x v="1"/>
    <x v="0"/>
    <x v="0"/>
    <x v="13"/>
    <s v="1 - Dotação Anual"/>
    <x v="4"/>
    <n v="1700000"/>
    <x v="1"/>
    <n v="0"/>
    <x v="1"/>
    <n v="1250000"/>
    <x v="667"/>
    <m/>
    <x v="0"/>
    <x v="11"/>
    <m/>
    <s v="Elaboração de Planos Detalhados"/>
    <x v="1"/>
    <m/>
    <x v="0"/>
    <x v="1"/>
    <x v="1"/>
    <x v="1"/>
    <x v="0"/>
    <x v="0"/>
    <x v="0"/>
    <x v="0"/>
    <x v="0"/>
    <x v="0"/>
    <x v="0"/>
    <s v="Elaboração de Planos Detalhados"/>
    <x v="0"/>
    <x v="0"/>
    <x v="0"/>
    <x v="0"/>
    <x v="3"/>
    <x v="0"/>
    <x v="1"/>
    <x v="2"/>
    <x v="1"/>
    <x v="2"/>
    <x v="11"/>
    <x v="0"/>
    <m/>
  </r>
  <r>
    <x v="0"/>
    <n v="0"/>
    <n v="2500000"/>
    <n v="0"/>
    <n v="0"/>
    <x v="6035"/>
    <x v="0"/>
    <x v="0"/>
    <x v="0"/>
    <s v="01.27.04.03"/>
    <x v="4"/>
    <x v="1"/>
    <x v="1"/>
    <s v="Infra-Estruturas e Transportes"/>
    <s v="01.27.04"/>
    <s v="Plano de emergencia da epoca de chuvas"/>
    <s v="01.27.04.03"/>
    <x v="4"/>
    <x v="0"/>
    <x v="2"/>
    <x v="2"/>
    <x v="0"/>
    <x v="1"/>
    <x v="0"/>
    <x v="0"/>
    <x v="13"/>
    <s v="1 - Dotação Anual"/>
    <x v="4"/>
    <n v="2500000"/>
    <x v="1"/>
    <n v="8200000"/>
    <x v="1"/>
    <n v="200000"/>
    <x v="667"/>
    <m/>
    <x v="0"/>
    <x v="11"/>
    <m/>
    <s v="Plano de emergencia da epoca de chuvas"/>
    <x v="1"/>
    <m/>
    <x v="0"/>
    <x v="1"/>
    <x v="1"/>
    <x v="1"/>
    <x v="0"/>
    <x v="0"/>
    <x v="0"/>
    <x v="0"/>
    <x v="0"/>
    <x v="0"/>
    <x v="0"/>
    <s v="Plano de emergencia da epoca de chuvas"/>
    <x v="0"/>
    <x v="0"/>
    <x v="0"/>
    <x v="0"/>
    <x v="3"/>
    <x v="0"/>
    <x v="1"/>
    <x v="2"/>
    <x v="1"/>
    <x v="2"/>
    <x v="11"/>
    <x v="0"/>
    <m/>
  </r>
  <r>
    <x v="0"/>
    <n v="0"/>
    <n v="110000"/>
    <n v="0"/>
    <n v="0"/>
    <x v="6035"/>
    <x v="0"/>
    <x v="0"/>
    <x v="0"/>
    <s v="01.25.01.11"/>
    <x v="17"/>
    <x v="3"/>
    <x v="3"/>
    <s v="Educação"/>
    <s v="01.25.01"/>
    <s v="Apoio ao Ensino Básico e Secundário"/>
    <s v="01.25.01.11"/>
    <x v="4"/>
    <x v="0"/>
    <x v="2"/>
    <x v="2"/>
    <x v="0"/>
    <x v="1"/>
    <x v="0"/>
    <x v="0"/>
    <x v="13"/>
    <s v="1 - Dotação Anual"/>
    <x v="4"/>
    <n v="110000"/>
    <x v="1"/>
    <n v="0"/>
    <x v="1"/>
    <n v="0"/>
    <x v="667"/>
    <m/>
    <x v="0"/>
    <x v="11"/>
    <m/>
    <s v="Apoio ao Ensino Básico e Secundário"/>
    <x v="1"/>
    <s v="AEBS"/>
    <x v="0"/>
    <x v="1"/>
    <x v="1"/>
    <x v="1"/>
    <x v="0"/>
    <x v="0"/>
    <x v="0"/>
    <x v="0"/>
    <x v="0"/>
    <x v="0"/>
    <x v="0"/>
    <s v="Apoio ao Ensino Básico e Secundário"/>
    <x v="0"/>
    <x v="0"/>
    <x v="0"/>
    <x v="0"/>
    <x v="3"/>
    <x v="0"/>
    <x v="1"/>
    <x v="2"/>
    <x v="1"/>
    <x v="2"/>
    <x v="11"/>
    <x v="0"/>
    <m/>
  </r>
  <r>
    <x v="1"/>
    <n v="0"/>
    <n v="1500000"/>
    <n v="0"/>
    <n v="0"/>
    <x v="6035"/>
    <x v="0"/>
    <x v="0"/>
    <x v="0"/>
    <s v="01.27.06.41"/>
    <x v="19"/>
    <x v="1"/>
    <x v="1"/>
    <s v="Requalificação Urbana e habitação"/>
    <s v="01.27.06"/>
    <s v="Reabilitação de Jardins Infantis e Escolas do EBI"/>
    <s v="01.27.06.41"/>
    <x v="40"/>
    <x v="0"/>
    <x v="0"/>
    <x v="0"/>
    <x v="0"/>
    <x v="1"/>
    <x v="1"/>
    <x v="0"/>
    <x v="13"/>
    <s v="1 - Dotação Anual"/>
    <x v="4"/>
    <n v="1500000"/>
    <x v="1"/>
    <n v="2200000"/>
    <x v="1"/>
    <n v="600000"/>
    <x v="667"/>
    <m/>
    <x v="0"/>
    <x v="11"/>
    <m/>
    <s v="Reabilitação de Jardins Infantis e Escolas do EBI"/>
    <x v="1"/>
    <s v="RJEBI"/>
    <x v="0"/>
    <x v="1"/>
    <x v="1"/>
    <x v="1"/>
    <x v="0"/>
    <x v="0"/>
    <x v="0"/>
    <x v="0"/>
    <x v="0"/>
    <x v="0"/>
    <x v="0"/>
    <s v="Reabilitação de Jardins Infantis e Escolas do EBI"/>
    <x v="0"/>
    <x v="0"/>
    <x v="0"/>
    <x v="0"/>
    <x v="3"/>
    <x v="0"/>
    <x v="1"/>
    <x v="2"/>
    <x v="1"/>
    <x v="2"/>
    <x v="11"/>
    <x v="0"/>
    <m/>
  </r>
  <r>
    <x v="1"/>
    <n v="0"/>
    <n v="7000000"/>
    <n v="0"/>
    <n v="0"/>
    <x v="6035"/>
    <x v="0"/>
    <x v="0"/>
    <x v="0"/>
    <s v="01.27.01.06"/>
    <x v="49"/>
    <x v="1"/>
    <x v="1"/>
    <s v="Ordenamento território"/>
    <s v="01.27.01"/>
    <s v="Infraestruturação da Zona do Bácio"/>
    <s v="01.27.01.06"/>
    <x v="1"/>
    <x v="0"/>
    <x v="0"/>
    <x v="0"/>
    <x v="0"/>
    <x v="1"/>
    <x v="1"/>
    <x v="0"/>
    <x v="13"/>
    <s v="1 - Dotação Anual"/>
    <x v="4"/>
    <n v="7000000"/>
    <x v="1"/>
    <n v="13000000"/>
    <x v="1"/>
    <n v="1800000"/>
    <x v="667"/>
    <m/>
    <x v="0"/>
    <x v="11"/>
    <m/>
    <s v="Infraestruturação da Zona do Bácio"/>
    <x v="1"/>
    <m/>
    <x v="0"/>
    <x v="1"/>
    <x v="1"/>
    <x v="1"/>
    <x v="0"/>
    <x v="0"/>
    <x v="0"/>
    <x v="0"/>
    <x v="0"/>
    <x v="0"/>
    <x v="0"/>
    <s v="Infraestruturação da Zona do Bácio"/>
    <x v="0"/>
    <x v="0"/>
    <x v="0"/>
    <x v="0"/>
    <x v="3"/>
    <x v="0"/>
    <x v="1"/>
    <x v="2"/>
    <x v="1"/>
    <x v="2"/>
    <x v="11"/>
    <x v="0"/>
    <m/>
  </r>
  <r>
    <x v="1"/>
    <n v="0"/>
    <n v="2000000"/>
    <n v="0"/>
    <n v="0"/>
    <x v="6035"/>
    <x v="0"/>
    <x v="0"/>
    <x v="0"/>
    <s v="01.27.06.72"/>
    <x v="32"/>
    <x v="1"/>
    <x v="1"/>
    <s v="Requalificação Urbana e habitação"/>
    <s v="01.27.06"/>
    <s v="Manutenção e Reabilitação de Edificios Municipais"/>
    <s v="01.27.06.72"/>
    <x v="1"/>
    <x v="0"/>
    <x v="0"/>
    <x v="0"/>
    <x v="0"/>
    <x v="1"/>
    <x v="1"/>
    <x v="0"/>
    <x v="13"/>
    <s v="1 - Dotação Anual"/>
    <x v="4"/>
    <n v="2000000"/>
    <x v="1"/>
    <n v="13700000"/>
    <x v="1"/>
    <n v="100000"/>
    <x v="667"/>
    <m/>
    <x v="0"/>
    <x v="11"/>
    <m/>
    <s v="Manutenção e Reabilitação de Edificios Municipais"/>
    <x v="1"/>
    <m/>
    <x v="0"/>
    <x v="1"/>
    <x v="1"/>
    <x v="1"/>
    <x v="0"/>
    <x v="0"/>
    <x v="0"/>
    <x v="0"/>
    <x v="0"/>
    <x v="0"/>
    <x v="0"/>
    <s v="Manutenção e Reabilitação de Edificios Municipais"/>
    <x v="0"/>
    <x v="0"/>
    <x v="0"/>
    <x v="0"/>
    <x v="3"/>
    <x v="0"/>
    <x v="1"/>
    <x v="2"/>
    <x v="1"/>
    <x v="2"/>
    <x v="11"/>
    <x v="0"/>
    <m/>
  </r>
  <r>
    <x v="0"/>
    <n v="0"/>
    <n v="30000"/>
    <n v="0"/>
    <n v="0"/>
    <x v="6035"/>
    <x v="0"/>
    <x v="0"/>
    <x v="0"/>
    <s v="03.16.20"/>
    <x v="55"/>
    <x v="0"/>
    <x v="0"/>
    <s v="Dir. do Comércio, Indústria, Transporte Feiras e Pesca"/>
    <s v="03.16.20"/>
    <s v="Dir. do Comércio, Indústria, Transporte Feiras e Pesca"/>
    <s v="03.16.20"/>
    <x v="3"/>
    <x v="0"/>
    <x v="0"/>
    <x v="1"/>
    <x v="0"/>
    <x v="0"/>
    <x v="0"/>
    <x v="0"/>
    <x v="13"/>
    <s v="1 - Dotação Anual"/>
    <x v="4"/>
    <n v="30000"/>
    <x v="1"/>
    <n v="0"/>
    <x v="1"/>
    <n v="0"/>
    <x v="667"/>
    <m/>
    <x v="0"/>
    <x v="11"/>
    <m/>
    <s v="Dir. do Comércio, Indústria, Transporte Feiras e Pesca"/>
    <x v="1"/>
    <m/>
    <x v="0"/>
    <x v="1"/>
    <x v="1"/>
    <x v="1"/>
    <x v="0"/>
    <x v="0"/>
    <x v="0"/>
    <x v="0"/>
    <x v="0"/>
    <x v="0"/>
    <x v="0"/>
    <s v="Dir. do Comércio, Indústria, Transporte Feiras e Pesca"/>
    <x v="0"/>
    <x v="0"/>
    <x v="0"/>
    <x v="0"/>
    <x v="3"/>
    <x v="0"/>
    <x v="1"/>
    <x v="2"/>
    <x v="1"/>
    <x v="2"/>
    <x v="11"/>
    <x v="0"/>
    <m/>
  </r>
  <r>
    <x v="0"/>
    <n v="0"/>
    <n v="10000"/>
    <n v="0"/>
    <n v="0"/>
    <x v="6035"/>
    <x v="0"/>
    <x v="0"/>
    <x v="0"/>
    <s v="03.16.20"/>
    <x v="55"/>
    <x v="0"/>
    <x v="0"/>
    <s v="Dir. do Comércio, Indústria, Transporte Feiras e Pesca"/>
    <s v="03.16.20"/>
    <s v="Dir. do Comércio, Indústria, Transporte Feiras e Pesca"/>
    <s v="03.16.20"/>
    <x v="118"/>
    <x v="0"/>
    <x v="0"/>
    <x v="1"/>
    <x v="0"/>
    <x v="0"/>
    <x v="0"/>
    <x v="0"/>
    <x v="13"/>
    <s v="1 - Dotação Anual"/>
    <x v="4"/>
    <n v="10000"/>
    <x v="1"/>
    <n v="0"/>
    <x v="1"/>
    <n v="0"/>
    <x v="667"/>
    <m/>
    <x v="0"/>
    <x v="11"/>
    <m/>
    <s v="Dir. do Comércio, Indústria, Transporte Feiras e Pesca"/>
    <x v="1"/>
    <m/>
    <x v="0"/>
    <x v="1"/>
    <x v="1"/>
    <x v="1"/>
    <x v="0"/>
    <x v="0"/>
    <x v="0"/>
    <x v="0"/>
    <x v="0"/>
    <x v="0"/>
    <x v="0"/>
    <s v="Dir. do Comércio, Indústria, Transporte Feiras e Pesca"/>
    <x v="0"/>
    <x v="0"/>
    <x v="0"/>
    <x v="0"/>
    <x v="3"/>
    <x v="0"/>
    <x v="1"/>
    <x v="2"/>
    <x v="1"/>
    <x v="2"/>
    <x v="11"/>
    <x v="0"/>
    <m/>
  </r>
  <r>
    <x v="0"/>
    <n v="0"/>
    <n v="7200"/>
    <n v="0"/>
    <n v="0"/>
    <x v="6035"/>
    <x v="0"/>
    <x v="0"/>
    <x v="0"/>
    <s v="03.16.20"/>
    <x v="55"/>
    <x v="0"/>
    <x v="0"/>
    <s v="Dir. do Comércio, Indústria, Transporte Feiras e Pesca"/>
    <s v="03.16.20"/>
    <s v="Dir. do Comércio, Indústria, Transporte Feiras e Pesca"/>
    <s v="03.16.20"/>
    <x v="29"/>
    <x v="0"/>
    <x v="0"/>
    <x v="0"/>
    <x v="0"/>
    <x v="0"/>
    <x v="0"/>
    <x v="0"/>
    <x v="13"/>
    <s v="1 - Dotação Anual"/>
    <x v="4"/>
    <n v="7200"/>
    <x v="1"/>
    <n v="0"/>
    <x v="1"/>
    <n v="0"/>
    <x v="667"/>
    <m/>
    <x v="0"/>
    <x v="11"/>
    <m/>
    <s v="Dir. do Comércio, Indústria, Transporte Feiras e Pesca"/>
    <x v="1"/>
    <m/>
    <x v="0"/>
    <x v="1"/>
    <x v="1"/>
    <x v="1"/>
    <x v="0"/>
    <x v="0"/>
    <x v="0"/>
    <x v="0"/>
    <x v="0"/>
    <x v="0"/>
    <x v="0"/>
    <s v="Dir. do Comércio, Indústria, Transporte Feiras e Pesca"/>
    <x v="0"/>
    <x v="0"/>
    <x v="0"/>
    <x v="0"/>
    <x v="3"/>
    <x v="0"/>
    <x v="1"/>
    <x v="2"/>
    <x v="1"/>
    <x v="2"/>
    <x v="11"/>
    <x v="0"/>
    <m/>
  </r>
  <r>
    <x v="0"/>
    <n v="0"/>
    <n v="816840"/>
    <n v="0"/>
    <n v="0"/>
    <x v="6035"/>
    <x v="0"/>
    <x v="0"/>
    <x v="0"/>
    <s v="03.16.20"/>
    <x v="55"/>
    <x v="0"/>
    <x v="0"/>
    <s v="Dir. do Comércio, Indústria, Transporte Feiras e Pesca"/>
    <s v="03.16.20"/>
    <s v="Dir. do Comércio, Indústria, Transporte Feiras e Pesca"/>
    <s v="03.16.20"/>
    <x v="30"/>
    <x v="0"/>
    <x v="0"/>
    <x v="0"/>
    <x v="1"/>
    <x v="0"/>
    <x v="0"/>
    <x v="0"/>
    <x v="13"/>
    <s v="1 - Dotação Anual"/>
    <x v="4"/>
    <n v="816840"/>
    <x v="1"/>
    <n v="0"/>
    <x v="1"/>
    <n v="800000"/>
    <x v="667"/>
    <m/>
    <x v="0"/>
    <x v="11"/>
    <m/>
    <s v="Dir. do Comércio, Indústria, Transporte Feiras e Pesca"/>
    <x v="1"/>
    <m/>
    <x v="0"/>
    <x v="1"/>
    <x v="1"/>
    <x v="1"/>
    <x v="0"/>
    <x v="0"/>
    <x v="0"/>
    <x v="0"/>
    <x v="0"/>
    <x v="0"/>
    <x v="0"/>
    <s v="Dir. do Comércio, Indústria, Transporte Feiras e Pesca"/>
    <x v="0"/>
    <x v="0"/>
    <x v="0"/>
    <x v="0"/>
    <x v="3"/>
    <x v="0"/>
    <x v="1"/>
    <x v="2"/>
    <x v="1"/>
    <x v="2"/>
    <x v="11"/>
    <x v="0"/>
    <m/>
  </r>
  <r>
    <x v="0"/>
    <n v="0"/>
    <n v="1231944"/>
    <n v="0"/>
    <n v="0"/>
    <x v="6035"/>
    <x v="0"/>
    <x v="0"/>
    <x v="0"/>
    <s v="03.16.20"/>
    <x v="55"/>
    <x v="0"/>
    <x v="0"/>
    <s v="Dir. do Comércio, Indústria, Transporte Feiras e Pesca"/>
    <s v="03.16.20"/>
    <s v="Dir. do Comércio, Indústria, Transporte Feiras e Pesca"/>
    <s v="03.16.20"/>
    <x v="48"/>
    <x v="0"/>
    <x v="0"/>
    <x v="0"/>
    <x v="1"/>
    <x v="0"/>
    <x v="0"/>
    <x v="0"/>
    <x v="13"/>
    <s v="1 - Dotação Anual"/>
    <x v="4"/>
    <n v="1231944"/>
    <x v="1"/>
    <n v="0"/>
    <x v="1"/>
    <n v="0"/>
    <x v="667"/>
    <m/>
    <x v="0"/>
    <x v="11"/>
    <m/>
    <s v="Dir. do Comércio, Indústria, Transporte Feiras e Pesca"/>
    <x v="1"/>
    <m/>
    <x v="0"/>
    <x v="1"/>
    <x v="1"/>
    <x v="1"/>
    <x v="0"/>
    <x v="0"/>
    <x v="0"/>
    <x v="0"/>
    <x v="0"/>
    <x v="0"/>
    <x v="0"/>
    <s v="Dir. do Comércio, Indústria, Transporte Feiras e Pesca"/>
    <x v="0"/>
    <x v="0"/>
    <x v="0"/>
    <x v="0"/>
    <x v="3"/>
    <x v="0"/>
    <x v="1"/>
    <x v="2"/>
    <x v="1"/>
    <x v="2"/>
    <x v="11"/>
    <x v="0"/>
    <m/>
  </r>
  <r>
    <x v="0"/>
    <n v="0"/>
    <n v="250000"/>
    <n v="0"/>
    <n v="0"/>
    <x v="6035"/>
    <x v="0"/>
    <x v="0"/>
    <x v="0"/>
    <s v="03.16.22"/>
    <x v="58"/>
    <x v="0"/>
    <x v="0"/>
    <s v="Direção da Habitação"/>
    <s v="03.16.22"/>
    <s v="Direção da Habitação"/>
    <s v="03.16.22"/>
    <x v="3"/>
    <x v="0"/>
    <x v="0"/>
    <x v="1"/>
    <x v="0"/>
    <x v="0"/>
    <x v="0"/>
    <x v="0"/>
    <x v="13"/>
    <s v="1 - Dotação Anual"/>
    <x v="4"/>
    <n v="250000"/>
    <x v="1"/>
    <n v="0"/>
    <x v="1"/>
    <n v="0"/>
    <x v="667"/>
    <m/>
    <x v="0"/>
    <x v="11"/>
    <m/>
    <s v="Direção da Habitação"/>
    <x v="1"/>
    <m/>
    <x v="0"/>
    <x v="1"/>
    <x v="1"/>
    <x v="1"/>
    <x v="0"/>
    <x v="0"/>
    <x v="0"/>
    <x v="0"/>
    <x v="0"/>
    <x v="0"/>
    <x v="0"/>
    <s v="Direção da Habitação"/>
    <x v="0"/>
    <x v="0"/>
    <x v="0"/>
    <x v="0"/>
    <x v="3"/>
    <x v="0"/>
    <x v="1"/>
    <x v="2"/>
    <x v="1"/>
    <x v="2"/>
    <x v="11"/>
    <x v="0"/>
    <m/>
  </r>
  <r>
    <x v="0"/>
    <n v="0"/>
    <n v="50000"/>
    <n v="0"/>
    <n v="0"/>
    <x v="6035"/>
    <x v="0"/>
    <x v="0"/>
    <x v="0"/>
    <s v="03.16.22"/>
    <x v="58"/>
    <x v="0"/>
    <x v="0"/>
    <s v="Direção da Habitação"/>
    <s v="03.16.22"/>
    <s v="Direção da Habitação"/>
    <s v="03.16.22"/>
    <x v="118"/>
    <x v="0"/>
    <x v="0"/>
    <x v="1"/>
    <x v="0"/>
    <x v="0"/>
    <x v="0"/>
    <x v="0"/>
    <x v="13"/>
    <s v="1 - Dotação Anual"/>
    <x v="4"/>
    <n v="50000"/>
    <x v="1"/>
    <n v="0"/>
    <x v="1"/>
    <n v="0"/>
    <x v="667"/>
    <m/>
    <x v="0"/>
    <x v="11"/>
    <m/>
    <s v="Direção da Habitação"/>
    <x v="1"/>
    <m/>
    <x v="0"/>
    <x v="1"/>
    <x v="1"/>
    <x v="1"/>
    <x v="0"/>
    <x v="0"/>
    <x v="0"/>
    <x v="0"/>
    <x v="0"/>
    <x v="0"/>
    <x v="0"/>
    <s v="Direção da Habitação"/>
    <x v="0"/>
    <x v="0"/>
    <x v="0"/>
    <x v="0"/>
    <x v="3"/>
    <x v="0"/>
    <x v="1"/>
    <x v="2"/>
    <x v="1"/>
    <x v="2"/>
    <x v="11"/>
    <x v="0"/>
    <m/>
  </r>
  <r>
    <x v="0"/>
    <n v="0"/>
    <n v="146880"/>
    <n v="0"/>
    <n v="0"/>
    <x v="6035"/>
    <x v="0"/>
    <x v="0"/>
    <x v="0"/>
    <s v="03.16.22"/>
    <x v="58"/>
    <x v="0"/>
    <x v="0"/>
    <s v="Direção da Habitação"/>
    <s v="03.16.22"/>
    <s v="Direção da Habitação"/>
    <s v="03.16.22"/>
    <x v="31"/>
    <x v="0"/>
    <x v="0"/>
    <x v="1"/>
    <x v="0"/>
    <x v="0"/>
    <x v="0"/>
    <x v="0"/>
    <x v="13"/>
    <s v="1 - Dotação Anual"/>
    <x v="4"/>
    <n v="146880"/>
    <x v="1"/>
    <n v="0"/>
    <x v="1"/>
    <n v="0"/>
    <x v="667"/>
    <m/>
    <x v="0"/>
    <x v="11"/>
    <m/>
    <s v="Direção da Habitação"/>
    <x v="1"/>
    <m/>
    <x v="0"/>
    <x v="1"/>
    <x v="1"/>
    <x v="1"/>
    <x v="0"/>
    <x v="0"/>
    <x v="0"/>
    <x v="0"/>
    <x v="0"/>
    <x v="0"/>
    <x v="0"/>
    <s v="Direção da Habitação"/>
    <x v="0"/>
    <x v="0"/>
    <x v="0"/>
    <x v="0"/>
    <x v="3"/>
    <x v="0"/>
    <x v="1"/>
    <x v="2"/>
    <x v="1"/>
    <x v="2"/>
    <x v="11"/>
    <x v="0"/>
    <m/>
  </r>
  <r>
    <x v="0"/>
    <n v="0"/>
    <n v="1200000"/>
    <n v="0"/>
    <n v="0"/>
    <x v="6035"/>
    <x v="0"/>
    <x v="0"/>
    <x v="0"/>
    <s v="03.16.22"/>
    <x v="58"/>
    <x v="0"/>
    <x v="0"/>
    <s v="Direção da Habitação"/>
    <s v="03.16.22"/>
    <s v="Direção da Habitação"/>
    <s v="03.16.22"/>
    <x v="30"/>
    <x v="0"/>
    <x v="0"/>
    <x v="0"/>
    <x v="1"/>
    <x v="0"/>
    <x v="0"/>
    <x v="0"/>
    <x v="13"/>
    <s v="1 - Dotação Anual"/>
    <x v="4"/>
    <n v="1200000"/>
    <x v="1"/>
    <n v="0"/>
    <x v="1"/>
    <n v="0"/>
    <x v="667"/>
    <m/>
    <x v="0"/>
    <x v="11"/>
    <m/>
    <s v="Direção da Habitação"/>
    <x v="1"/>
    <m/>
    <x v="0"/>
    <x v="1"/>
    <x v="1"/>
    <x v="1"/>
    <x v="0"/>
    <x v="0"/>
    <x v="0"/>
    <x v="0"/>
    <x v="0"/>
    <x v="0"/>
    <x v="0"/>
    <s v="Direção da Habitação"/>
    <x v="0"/>
    <x v="0"/>
    <x v="0"/>
    <x v="0"/>
    <x v="3"/>
    <x v="0"/>
    <x v="1"/>
    <x v="2"/>
    <x v="1"/>
    <x v="2"/>
    <x v="11"/>
    <x v="0"/>
    <m/>
  </r>
  <r>
    <x v="0"/>
    <n v="0"/>
    <n v="816840"/>
    <n v="0"/>
    <n v="0"/>
    <x v="6035"/>
    <x v="0"/>
    <x v="0"/>
    <x v="0"/>
    <s v="03.16.22"/>
    <x v="58"/>
    <x v="0"/>
    <x v="0"/>
    <s v="Direção da Habitação"/>
    <s v="03.16.22"/>
    <s v="Direção da Habitação"/>
    <s v="03.16.22"/>
    <x v="48"/>
    <x v="0"/>
    <x v="0"/>
    <x v="0"/>
    <x v="1"/>
    <x v="0"/>
    <x v="0"/>
    <x v="0"/>
    <x v="13"/>
    <s v="1 - Dotação Anual"/>
    <x v="4"/>
    <n v="816840"/>
    <x v="1"/>
    <n v="0"/>
    <x v="1"/>
    <n v="0"/>
    <x v="667"/>
    <m/>
    <x v="0"/>
    <x v="11"/>
    <m/>
    <s v="Direção da Habitação"/>
    <x v="1"/>
    <m/>
    <x v="0"/>
    <x v="1"/>
    <x v="1"/>
    <x v="1"/>
    <x v="0"/>
    <x v="0"/>
    <x v="0"/>
    <x v="0"/>
    <x v="0"/>
    <x v="0"/>
    <x v="0"/>
    <s v="Direção da Habitação"/>
    <x v="0"/>
    <x v="0"/>
    <x v="0"/>
    <x v="0"/>
    <x v="3"/>
    <x v="0"/>
    <x v="1"/>
    <x v="2"/>
    <x v="1"/>
    <x v="2"/>
    <x v="11"/>
    <x v="0"/>
    <m/>
  </r>
  <r>
    <x v="0"/>
    <n v="0"/>
    <n v="1468800"/>
    <n v="0"/>
    <n v="0"/>
    <x v="6035"/>
    <x v="0"/>
    <x v="0"/>
    <x v="0"/>
    <s v="03.16.22"/>
    <x v="58"/>
    <x v="0"/>
    <x v="0"/>
    <s v="Direção da Habitação"/>
    <s v="03.16.22"/>
    <s v="Direção da Habitação"/>
    <s v="03.16.22"/>
    <x v="49"/>
    <x v="0"/>
    <x v="0"/>
    <x v="0"/>
    <x v="1"/>
    <x v="0"/>
    <x v="0"/>
    <x v="0"/>
    <x v="13"/>
    <s v="1 - Dotação Anual"/>
    <x v="4"/>
    <n v="1468800"/>
    <x v="1"/>
    <n v="0"/>
    <x v="1"/>
    <n v="0"/>
    <x v="667"/>
    <m/>
    <x v="0"/>
    <x v="11"/>
    <m/>
    <s v="Direção da Habitação"/>
    <x v="1"/>
    <m/>
    <x v="0"/>
    <x v="1"/>
    <x v="1"/>
    <x v="1"/>
    <x v="0"/>
    <x v="0"/>
    <x v="0"/>
    <x v="0"/>
    <x v="0"/>
    <x v="0"/>
    <x v="0"/>
    <s v="Direção da Habitação"/>
    <x v="0"/>
    <x v="0"/>
    <x v="0"/>
    <x v="0"/>
    <x v="3"/>
    <x v="0"/>
    <x v="1"/>
    <x v="2"/>
    <x v="1"/>
    <x v="2"/>
    <x v="11"/>
    <x v="0"/>
    <m/>
  </r>
  <r>
    <x v="0"/>
    <n v="0"/>
    <n v="2000000"/>
    <n v="0"/>
    <n v="0"/>
    <x v="6035"/>
    <x v="0"/>
    <x v="0"/>
    <x v="0"/>
    <s v="01.26.03.18"/>
    <x v="35"/>
    <x v="5"/>
    <x v="6"/>
    <s v="Turismo"/>
    <s v="01.26.03"/>
    <s v="Feira das artes, delicias do mar, do milho e do agro-negócio"/>
    <s v="01.26.03.18"/>
    <x v="5"/>
    <x v="0"/>
    <x v="0"/>
    <x v="1"/>
    <x v="0"/>
    <x v="1"/>
    <x v="0"/>
    <x v="0"/>
    <x v="13"/>
    <s v="1 - Dotação Anual"/>
    <x v="4"/>
    <n v="2000000"/>
    <x v="1"/>
    <n v="0"/>
    <x v="1"/>
    <n v="0"/>
    <x v="667"/>
    <m/>
    <x v="0"/>
    <x v="11"/>
    <m/>
    <s v="Feira das artes, delicias do mar, do milho e do agro-negócio"/>
    <x v="1"/>
    <s v="FAMMN"/>
    <x v="0"/>
    <x v="1"/>
    <x v="1"/>
    <x v="1"/>
    <x v="0"/>
    <x v="0"/>
    <x v="0"/>
    <x v="0"/>
    <x v="0"/>
    <x v="0"/>
    <x v="0"/>
    <s v="Feira das artes, delicias do mar, do milho e do agro-negócio"/>
    <x v="0"/>
    <x v="0"/>
    <x v="0"/>
    <x v="0"/>
    <x v="3"/>
    <x v="0"/>
    <x v="1"/>
    <x v="2"/>
    <x v="1"/>
    <x v="2"/>
    <x v="11"/>
    <x v="0"/>
    <m/>
  </r>
  <r>
    <x v="1"/>
    <n v="0"/>
    <n v="20000000"/>
    <n v="0"/>
    <n v="0"/>
    <x v="6035"/>
    <x v="0"/>
    <x v="0"/>
    <x v="0"/>
    <s v="01.27.07.05"/>
    <x v="80"/>
    <x v="1"/>
    <x v="1"/>
    <s v="Requalificação Urbana e Habitação 2"/>
    <s v="01.27.07"/>
    <s v="Construção Estrutura Metálica para cobertura do polidesportivo  de Calheta"/>
    <s v="01.27.07.05"/>
    <x v="1"/>
    <x v="0"/>
    <x v="0"/>
    <x v="0"/>
    <x v="0"/>
    <x v="1"/>
    <x v="1"/>
    <x v="0"/>
    <x v="13"/>
    <s v="1 - Dotação Anual"/>
    <x v="4"/>
    <n v="20000000"/>
    <x v="1"/>
    <n v="0"/>
    <x v="1"/>
    <n v="19800000"/>
    <x v="667"/>
    <m/>
    <x v="0"/>
    <x v="11"/>
    <m/>
    <s v="Construção Estrutura Metálica para cobertura do polidesportivo  de Calheta"/>
    <x v="1"/>
    <s v="CEMPC"/>
    <x v="0"/>
    <x v="1"/>
    <x v="1"/>
    <x v="1"/>
    <x v="0"/>
    <x v="0"/>
    <x v="0"/>
    <x v="0"/>
    <x v="0"/>
    <x v="0"/>
    <x v="0"/>
    <s v="Construção Estrutura Metálica para cobertura do polidesportivo  de Calheta"/>
    <x v="0"/>
    <x v="0"/>
    <x v="0"/>
    <x v="0"/>
    <x v="3"/>
    <x v="0"/>
    <x v="1"/>
    <x v="2"/>
    <x v="1"/>
    <x v="2"/>
    <x v="11"/>
    <x v="0"/>
    <m/>
  </r>
  <r>
    <x v="1"/>
    <n v="0"/>
    <n v="30000000"/>
    <n v="0"/>
    <n v="0"/>
    <x v="6035"/>
    <x v="0"/>
    <x v="0"/>
    <x v="0"/>
    <s v="01.27.07.06"/>
    <x v="81"/>
    <x v="1"/>
    <x v="1"/>
    <s v="Requalificação Urbana e Habitação 2"/>
    <s v="01.27.07"/>
    <s v="Reabilitação e asfaltagem da estrada de Variante Pilão Cão a Ponta Talho"/>
    <s v="01.27.07.06"/>
    <x v="1"/>
    <x v="0"/>
    <x v="0"/>
    <x v="0"/>
    <x v="0"/>
    <x v="1"/>
    <x v="1"/>
    <x v="0"/>
    <x v="13"/>
    <s v="1 - Dotação Anual"/>
    <x v="4"/>
    <n v="30000000"/>
    <x v="1"/>
    <n v="5000000"/>
    <x v="1"/>
    <n v="34959913"/>
    <x v="667"/>
    <m/>
    <x v="0"/>
    <x v="11"/>
    <m/>
    <s v="Reabilitação e asfaltagem da estrada de Variante Pilão Cão a Ponta Talho"/>
    <x v="1"/>
    <s v="RAVPPT"/>
    <x v="0"/>
    <x v="1"/>
    <x v="1"/>
    <x v="1"/>
    <x v="0"/>
    <x v="0"/>
    <x v="0"/>
    <x v="0"/>
    <x v="0"/>
    <x v="0"/>
    <x v="0"/>
    <s v="Reabilitação e asfaltagem da estrada de Variante Pilão Cão a Ponta Talho"/>
    <x v="0"/>
    <x v="0"/>
    <x v="0"/>
    <x v="0"/>
    <x v="3"/>
    <x v="0"/>
    <x v="1"/>
    <x v="2"/>
    <x v="1"/>
    <x v="2"/>
    <x v="11"/>
    <x v="0"/>
    <m/>
  </r>
  <r>
    <x v="1"/>
    <n v="0"/>
    <n v="33000000"/>
    <n v="0"/>
    <n v="0"/>
    <x v="6035"/>
    <x v="0"/>
    <x v="0"/>
    <x v="0"/>
    <s v="01.27.03.11"/>
    <x v="62"/>
    <x v="1"/>
    <x v="1"/>
    <s v="Gestão de Recursos Hídricos"/>
    <s v="01.27.03"/>
    <s v="Construção de rede de adução, reservatórios e implementação de rega gota-a-gota na Rib. Flamengos"/>
    <s v="01.27.03.11"/>
    <x v="46"/>
    <x v="0"/>
    <x v="0"/>
    <x v="0"/>
    <x v="0"/>
    <x v="1"/>
    <x v="1"/>
    <x v="0"/>
    <x v="13"/>
    <s v="1 - Dotação Anual"/>
    <x v="4"/>
    <n v="33000000"/>
    <x v="1"/>
    <n v="4000000"/>
    <x v="1"/>
    <n v="28450000"/>
    <x v="667"/>
    <m/>
    <x v="0"/>
    <x v="11"/>
    <m/>
    <s v="Construção de rede de adução, reservatórios e implementação de rega gota-a-gota na Rib. Flamengos"/>
    <x v="1"/>
    <s v="CRARRF"/>
    <x v="0"/>
    <x v="1"/>
    <x v="1"/>
    <x v="1"/>
    <x v="0"/>
    <x v="0"/>
    <x v="0"/>
    <x v="0"/>
    <x v="0"/>
    <x v="0"/>
    <x v="0"/>
    <s v="Construção de rede de adução, reservatórios e implementação de rega gota-a-gota na Rib. Flamengos"/>
    <x v="0"/>
    <x v="0"/>
    <x v="0"/>
    <x v="0"/>
    <x v="3"/>
    <x v="0"/>
    <x v="1"/>
    <x v="2"/>
    <x v="1"/>
    <x v="2"/>
    <x v="11"/>
    <x v="0"/>
    <m/>
  </r>
  <r>
    <x v="1"/>
    <n v="0"/>
    <n v="4700000"/>
    <n v="0"/>
    <n v="0"/>
    <x v="6035"/>
    <x v="0"/>
    <x v="0"/>
    <x v="0"/>
    <s v="01.27.03.12"/>
    <x v="53"/>
    <x v="1"/>
    <x v="1"/>
    <s v="Gestão de Recursos Hídricos"/>
    <s v="01.27.03"/>
    <s v="Ligações Domiciliarias em Jaquetão e Ribeira de Flamengos"/>
    <s v="01.27.03.12"/>
    <x v="46"/>
    <x v="0"/>
    <x v="0"/>
    <x v="0"/>
    <x v="0"/>
    <x v="1"/>
    <x v="1"/>
    <x v="0"/>
    <x v="13"/>
    <s v="1 - Dotação Anual"/>
    <x v="4"/>
    <n v="4700000"/>
    <x v="1"/>
    <n v="8062913"/>
    <x v="1"/>
    <n v="0"/>
    <x v="667"/>
    <m/>
    <x v="0"/>
    <x v="11"/>
    <m/>
    <s v="Ligações Domiciliarias em Jaquetão e Ribeira de Flamengos"/>
    <x v="1"/>
    <s v="LDJF"/>
    <x v="0"/>
    <x v="1"/>
    <x v="1"/>
    <x v="1"/>
    <x v="0"/>
    <x v="0"/>
    <x v="0"/>
    <x v="0"/>
    <x v="0"/>
    <x v="0"/>
    <x v="0"/>
    <s v="Ligações Domiciliarias em Jaquetão e Ribeira de Flamengos"/>
    <x v="0"/>
    <x v="0"/>
    <x v="0"/>
    <x v="0"/>
    <x v="3"/>
    <x v="0"/>
    <x v="1"/>
    <x v="2"/>
    <x v="1"/>
    <x v="2"/>
    <x v="11"/>
    <x v="0"/>
    <m/>
  </r>
  <r>
    <x v="1"/>
    <n v="0"/>
    <n v="5000000"/>
    <n v="0"/>
    <n v="0"/>
    <x v="6035"/>
    <x v="0"/>
    <x v="0"/>
    <x v="0"/>
    <s v="01.27.07.07"/>
    <x v="45"/>
    <x v="1"/>
    <x v="1"/>
    <s v="Requalificação Urbana e Habitação 2"/>
    <s v="01.27.07"/>
    <s v="Arrelvamento do campo de Achada Bolanha"/>
    <s v="01.27.07.07"/>
    <x v="1"/>
    <x v="0"/>
    <x v="0"/>
    <x v="0"/>
    <x v="0"/>
    <x v="1"/>
    <x v="1"/>
    <x v="0"/>
    <x v="13"/>
    <s v="1 - Dotação Anual"/>
    <x v="4"/>
    <n v="5000000"/>
    <x v="1"/>
    <n v="0"/>
    <x v="1"/>
    <n v="1500000"/>
    <x v="667"/>
    <m/>
    <x v="0"/>
    <x v="11"/>
    <m/>
    <s v="Arrelvamento do campo de Achada Bolanha"/>
    <x v="1"/>
    <s v="ACAB"/>
    <x v="0"/>
    <x v="1"/>
    <x v="1"/>
    <x v="1"/>
    <x v="0"/>
    <x v="0"/>
    <x v="0"/>
    <x v="0"/>
    <x v="0"/>
    <x v="0"/>
    <x v="0"/>
    <s v="Arrelvamento do campo de Achada Bolanha"/>
    <x v="0"/>
    <x v="0"/>
    <x v="0"/>
    <x v="0"/>
    <x v="3"/>
    <x v="0"/>
    <x v="1"/>
    <x v="2"/>
    <x v="1"/>
    <x v="2"/>
    <x v="11"/>
    <x v="0"/>
    <m/>
  </r>
  <r>
    <x v="0"/>
    <n v="400000"/>
    <n v="0"/>
    <n v="0"/>
    <n v="0"/>
    <x v="6035"/>
    <x v="0"/>
    <x v="1"/>
    <x v="0"/>
    <s v="03.03.10"/>
    <x v="8"/>
    <x v="0"/>
    <x v="4"/>
    <s v="Receitas Da Câmara"/>
    <s v="03.03.10"/>
    <s v="Receitas Da Câmara"/>
    <s v="03.03.10"/>
    <x v="85"/>
    <x v="0"/>
    <x v="0"/>
    <x v="5"/>
    <x v="0"/>
    <x v="0"/>
    <x v="2"/>
    <x v="0"/>
    <x v="13"/>
    <s v="1 - Dotação Anual"/>
    <x v="4"/>
    <n v="400000"/>
    <x v="2"/>
    <n v="0"/>
    <x v="1"/>
    <n v="0"/>
    <x v="667"/>
    <m/>
    <x v="0"/>
    <x v="11"/>
    <m/>
    <s v="Receitas Da Câmara"/>
    <x v="1"/>
    <s v="RDC"/>
    <x v="0"/>
    <x v="1"/>
    <x v="1"/>
    <x v="1"/>
    <x v="0"/>
    <x v="0"/>
    <x v="0"/>
    <x v="0"/>
    <x v="0"/>
    <x v="0"/>
    <x v="0"/>
    <s v="Receitas Da Câmara"/>
    <x v="0"/>
    <x v="0"/>
    <x v="0"/>
    <x v="0"/>
    <x v="3"/>
    <x v="0"/>
    <x v="1"/>
    <x v="2"/>
    <x v="1"/>
    <x v="2"/>
    <x v="11"/>
    <x v="0"/>
    <m/>
  </r>
  <r>
    <x v="0"/>
    <n v="3000000"/>
    <n v="0"/>
    <n v="0"/>
    <n v="0"/>
    <x v="6035"/>
    <x v="0"/>
    <x v="1"/>
    <x v="0"/>
    <s v="03.03.10"/>
    <x v="8"/>
    <x v="0"/>
    <x v="4"/>
    <s v="Receitas Da Câmara"/>
    <s v="03.03.10"/>
    <s v="Receitas Da Câmara"/>
    <s v="03.03.10"/>
    <x v="11"/>
    <x v="0"/>
    <x v="0"/>
    <x v="5"/>
    <x v="0"/>
    <x v="0"/>
    <x v="2"/>
    <x v="0"/>
    <x v="13"/>
    <s v="1 - Dotação Anual"/>
    <x v="4"/>
    <n v="3000000"/>
    <x v="2"/>
    <n v="0"/>
    <x v="1"/>
    <n v="0"/>
    <x v="667"/>
    <m/>
    <x v="0"/>
    <x v="11"/>
    <m/>
    <s v="Receitas Da Câmara"/>
    <x v="1"/>
    <s v="RDC"/>
    <x v="0"/>
    <x v="1"/>
    <x v="1"/>
    <x v="1"/>
    <x v="0"/>
    <x v="0"/>
    <x v="0"/>
    <x v="0"/>
    <x v="0"/>
    <x v="0"/>
    <x v="0"/>
    <s v="Receitas Da Câmara"/>
    <x v="0"/>
    <x v="0"/>
    <x v="0"/>
    <x v="0"/>
    <x v="3"/>
    <x v="0"/>
    <x v="1"/>
    <x v="2"/>
    <x v="1"/>
    <x v="2"/>
    <x v="11"/>
    <x v="0"/>
    <m/>
  </r>
  <r>
    <x v="0"/>
    <n v="275000"/>
    <n v="0"/>
    <n v="0"/>
    <n v="0"/>
    <x v="6035"/>
    <x v="0"/>
    <x v="1"/>
    <x v="0"/>
    <s v="03.03.10"/>
    <x v="8"/>
    <x v="0"/>
    <x v="4"/>
    <s v="Receitas Da Câmara"/>
    <s v="03.03.10"/>
    <s v="Receitas Da Câmara"/>
    <s v="03.03.10"/>
    <x v="16"/>
    <x v="0"/>
    <x v="0"/>
    <x v="5"/>
    <x v="0"/>
    <x v="0"/>
    <x v="2"/>
    <x v="0"/>
    <x v="13"/>
    <s v="1 - Dotação Anual"/>
    <x v="4"/>
    <n v="275000"/>
    <x v="2"/>
    <n v="0"/>
    <x v="1"/>
    <n v="0"/>
    <x v="667"/>
    <m/>
    <x v="0"/>
    <x v="11"/>
    <m/>
    <s v="Receitas Da Câmara"/>
    <x v="1"/>
    <s v="RDC"/>
    <x v="0"/>
    <x v="1"/>
    <x v="1"/>
    <x v="1"/>
    <x v="0"/>
    <x v="0"/>
    <x v="0"/>
    <x v="0"/>
    <x v="0"/>
    <x v="0"/>
    <x v="0"/>
    <s v="Receitas Da Câmara"/>
    <x v="0"/>
    <x v="0"/>
    <x v="0"/>
    <x v="0"/>
    <x v="3"/>
    <x v="0"/>
    <x v="1"/>
    <x v="2"/>
    <x v="1"/>
    <x v="2"/>
    <x v="11"/>
    <x v="0"/>
    <m/>
  </r>
  <r>
    <x v="0"/>
    <n v="50000"/>
    <n v="0"/>
    <n v="0"/>
    <n v="0"/>
    <x v="6035"/>
    <x v="0"/>
    <x v="1"/>
    <x v="0"/>
    <s v="03.03.10"/>
    <x v="8"/>
    <x v="0"/>
    <x v="4"/>
    <s v="Receitas Da Câmara"/>
    <s v="03.03.10"/>
    <s v="Receitas Da Câmara"/>
    <s v="03.03.10"/>
    <x v="86"/>
    <x v="0"/>
    <x v="0"/>
    <x v="5"/>
    <x v="0"/>
    <x v="0"/>
    <x v="2"/>
    <x v="0"/>
    <x v="13"/>
    <s v="1 - Dotação Anual"/>
    <x v="4"/>
    <n v="50000"/>
    <x v="2"/>
    <n v="0"/>
    <x v="1"/>
    <n v="0"/>
    <x v="667"/>
    <m/>
    <x v="0"/>
    <x v="11"/>
    <m/>
    <s v="Receitas Da Câmara"/>
    <x v="1"/>
    <s v="RDC"/>
    <x v="0"/>
    <x v="1"/>
    <x v="1"/>
    <x v="1"/>
    <x v="0"/>
    <x v="0"/>
    <x v="0"/>
    <x v="0"/>
    <x v="0"/>
    <x v="0"/>
    <x v="0"/>
    <s v="Receitas Da Câmara"/>
    <x v="0"/>
    <x v="0"/>
    <x v="0"/>
    <x v="0"/>
    <x v="3"/>
    <x v="0"/>
    <x v="1"/>
    <x v="2"/>
    <x v="1"/>
    <x v="2"/>
    <x v="11"/>
    <x v="0"/>
    <m/>
  </r>
  <r>
    <x v="0"/>
    <n v="50000"/>
    <n v="0"/>
    <n v="0"/>
    <n v="0"/>
    <x v="6035"/>
    <x v="0"/>
    <x v="1"/>
    <x v="0"/>
    <s v="03.03.10"/>
    <x v="8"/>
    <x v="0"/>
    <x v="4"/>
    <s v="Receitas Da Câmara"/>
    <s v="03.03.10"/>
    <s v="Receitas Da Câmara"/>
    <s v="03.03.10"/>
    <x v="87"/>
    <x v="0"/>
    <x v="0"/>
    <x v="5"/>
    <x v="0"/>
    <x v="0"/>
    <x v="2"/>
    <x v="0"/>
    <x v="13"/>
    <s v="1 - Dotação Anual"/>
    <x v="4"/>
    <n v="50000"/>
    <x v="2"/>
    <n v="0"/>
    <x v="1"/>
    <n v="0"/>
    <x v="667"/>
    <m/>
    <x v="0"/>
    <x v="11"/>
    <m/>
    <s v="Receitas Da Câmara"/>
    <x v="1"/>
    <s v="RDC"/>
    <x v="0"/>
    <x v="1"/>
    <x v="1"/>
    <x v="1"/>
    <x v="0"/>
    <x v="0"/>
    <x v="0"/>
    <x v="0"/>
    <x v="0"/>
    <x v="0"/>
    <x v="0"/>
    <s v="Receitas Da Câmara"/>
    <x v="0"/>
    <x v="0"/>
    <x v="0"/>
    <x v="0"/>
    <x v="3"/>
    <x v="0"/>
    <x v="1"/>
    <x v="2"/>
    <x v="1"/>
    <x v="2"/>
    <x v="11"/>
    <x v="0"/>
    <m/>
  </r>
  <r>
    <x v="0"/>
    <n v="100000"/>
    <n v="0"/>
    <n v="0"/>
    <n v="0"/>
    <x v="6035"/>
    <x v="0"/>
    <x v="1"/>
    <x v="0"/>
    <s v="03.03.10"/>
    <x v="8"/>
    <x v="0"/>
    <x v="4"/>
    <s v="Receitas Da Câmara"/>
    <s v="03.03.10"/>
    <s v="Receitas Da Câmara"/>
    <s v="03.03.10"/>
    <x v="88"/>
    <x v="0"/>
    <x v="0"/>
    <x v="5"/>
    <x v="0"/>
    <x v="0"/>
    <x v="2"/>
    <x v="0"/>
    <x v="13"/>
    <s v="1 - Dotação Anual"/>
    <x v="4"/>
    <n v="100000"/>
    <x v="2"/>
    <n v="0"/>
    <x v="1"/>
    <n v="0"/>
    <x v="667"/>
    <m/>
    <x v="0"/>
    <x v="11"/>
    <m/>
    <s v="Receitas Da Câmara"/>
    <x v="1"/>
    <s v="RDC"/>
    <x v="0"/>
    <x v="1"/>
    <x v="1"/>
    <x v="1"/>
    <x v="0"/>
    <x v="0"/>
    <x v="0"/>
    <x v="0"/>
    <x v="0"/>
    <x v="0"/>
    <x v="0"/>
    <s v="Receitas Da Câmara"/>
    <x v="0"/>
    <x v="0"/>
    <x v="0"/>
    <x v="0"/>
    <x v="3"/>
    <x v="0"/>
    <x v="1"/>
    <x v="2"/>
    <x v="1"/>
    <x v="2"/>
    <x v="11"/>
    <x v="0"/>
    <m/>
  </r>
  <r>
    <x v="0"/>
    <n v="25000000"/>
    <n v="0"/>
    <n v="0"/>
    <n v="0"/>
    <x v="6035"/>
    <x v="0"/>
    <x v="1"/>
    <x v="0"/>
    <s v="03.03.10"/>
    <x v="8"/>
    <x v="0"/>
    <x v="4"/>
    <s v="Receitas Da Câmara"/>
    <s v="03.03.10"/>
    <s v="Receitas Da Câmara"/>
    <s v="03.03.10"/>
    <x v="18"/>
    <x v="0"/>
    <x v="0"/>
    <x v="0"/>
    <x v="0"/>
    <x v="0"/>
    <x v="2"/>
    <x v="0"/>
    <x v="13"/>
    <s v="1 - Dotação Anual"/>
    <x v="4"/>
    <n v="25000000"/>
    <x v="2"/>
    <n v="0"/>
    <x v="1"/>
    <n v="0"/>
    <x v="667"/>
    <m/>
    <x v="0"/>
    <x v="11"/>
    <m/>
    <s v="Receitas Da Câmara"/>
    <x v="1"/>
    <s v="RDC"/>
    <x v="0"/>
    <x v="1"/>
    <x v="1"/>
    <x v="1"/>
    <x v="0"/>
    <x v="0"/>
    <x v="0"/>
    <x v="0"/>
    <x v="0"/>
    <x v="0"/>
    <x v="0"/>
    <s v="Receitas Da Câmara"/>
    <x v="0"/>
    <x v="0"/>
    <x v="0"/>
    <x v="0"/>
    <x v="3"/>
    <x v="0"/>
    <x v="1"/>
    <x v="2"/>
    <x v="1"/>
    <x v="2"/>
    <x v="11"/>
    <x v="0"/>
    <m/>
  </r>
  <r>
    <x v="1"/>
    <n v="4000000"/>
    <n v="0"/>
    <n v="0"/>
    <n v="0"/>
    <x v="6035"/>
    <x v="0"/>
    <x v="1"/>
    <x v="0"/>
    <s v="03.03.10"/>
    <x v="8"/>
    <x v="0"/>
    <x v="4"/>
    <s v="Receitas Da Câmara"/>
    <s v="03.03.10"/>
    <s v="Receitas Da Câmara"/>
    <s v="03.03.10"/>
    <x v="89"/>
    <x v="0"/>
    <x v="0"/>
    <x v="0"/>
    <x v="0"/>
    <x v="0"/>
    <x v="2"/>
    <x v="0"/>
    <x v="13"/>
    <s v="1 - Dotação Anual"/>
    <x v="4"/>
    <n v="4000000"/>
    <x v="2"/>
    <n v="0"/>
    <x v="1"/>
    <n v="0"/>
    <x v="667"/>
    <m/>
    <x v="0"/>
    <x v="11"/>
    <m/>
    <s v="Receitas Da Câmara"/>
    <x v="1"/>
    <s v="RDC"/>
    <x v="0"/>
    <x v="1"/>
    <x v="1"/>
    <x v="1"/>
    <x v="0"/>
    <x v="0"/>
    <x v="0"/>
    <x v="0"/>
    <x v="0"/>
    <x v="0"/>
    <x v="0"/>
    <s v="Receitas Da Câmara"/>
    <x v="0"/>
    <x v="0"/>
    <x v="0"/>
    <x v="0"/>
    <x v="3"/>
    <x v="0"/>
    <x v="1"/>
    <x v="2"/>
    <x v="1"/>
    <x v="2"/>
    <x v="11"/>
    <x v="0"/>
    <m/>
  </r>
  <r>
    <x v="0"/>
    <n v="1700000"/>
    <n v="0"/>
    <n v="0"/>
    <n v="0"/>
    <x v="6035"/>
    <x v="0"/>
    <x v="1"/>
    <x v="0"/>
    <s v="03.03.10"/>
    <x v="8"/>
    <x v="0"/>
    <x v="4"/>
    <s v="Receitas Da Câmara"/>
    <s v="03.03.10"/>
    <s v="Receitas Da Câmara"/>
    <s v="03.03.10"/>
    <x v="57"/>
    <x v="0"/>
    <x v="3"/>
    <x v="12"/>
    <x v="0"/>
    <x v="0"/>
    <x v="2"/>
    <x v="0"/>
    <x v="13"/>
    <s v="1 - Dotação Anual"/>
    <x v="4"/>
    <n v="1700000"/>
    <x v="2"/>
    <n v="0"/>
    <x v="1"/>
    <n v="0"/>
    <x v="667"/>
    <m/>
    <x v="0"/>
    <x v="11"/>
    <m/>
    <s v="Receitas Da Câmara"/>
    <x v="1"/>
    <s v="RDC"/>
    <x v="0"/>
    <x v="1"/>
    <x v="1"/>
    <x v="1"/>
    <x v="0"/>
    <x v="0"/>
    <x v="0"/>
    <x v="0"/>
    <x v="0"/>
    <x v="0"/>
    <x v="0"/>
    <s v="Receitas Da Câmara"/>
    <x v="0"/>
    <x v="0"/>
    <x v="0"/>
    <x v="0"/>
    <x v="3"/>
    <x v="0"/>
    <x v="1"/>
    <x v="2"/>
    <x v="1"/>
    <x v="2"/>
    <x v="11"/>
    <x v="0"/>
    <m/>
  </r>
  <r>
    <x v="0"/>
    <n v="500000"/>
    <n v="0"/>
    <n v="0"/>
    <n v="0"/>
    <x v="6035"/>
    <x v="0"/>
    <x v="1"/>
    <x v="0"/>
    <s v="03.03.10"/>
    <x v="8"/>
    <x v="0"/>
    <x v="4"/>
    <s v="Receitas Da Câmara"/>
    <s v="03.03.10"/>
    <s v="Receitas Da Câmara"/>
    <s v="03.03.10"/>
    <x v="90"/>
    <x v="0"/>
    <x v="3"/>
    <x v="20"/>
    <x v="1"/>
    <x v="0"/>
    <x v="2"/>
    <x v="0"/>
    <x v="13"/>
    <s v="1 - Dotação Anual"/>
    <x v="4"/>
    <n v="500000"/>
    <x v="2"/>
    <n v="0"/>
    <x v="1"/>
    <n v="0"/>
    <x v="667"/>
    <m/>
    <x v="0"/>
    <x v="11"/>
    <m/>
    <s v="Receitas Da Câmara"/>
    <x v="1"/>
    <s v="RDC"/>
    <x v="0"/>
    <x v="1"/>
    <x v="1"/>
    <x v="1"/>
    <x v="0"/>
    <x v="0"/>
    <x v="0"/>
    <x v="0"/>
    <x v="0"/>
    <x v="0"/>
    <x v="0"/>
    <s v="Receitas Da Câmara"/>
    <x v="0"/>
    <x v="0"/>
    <x v="0"/>
    <x v="0"/>
    <x v="3"/>
    <x v="0"/>
    <x v="1"/>
    <x v="2"/>
    <x v="1"/>
    <x v="2"/>
    <x v="11"/>
    <x v="0"/>
    <m/>
  </r>
  <r>
    <x v="0"/>
    <n v="200000"/>
    <n v="0"/>
    <n v="0"/>
    <n v="0"/>
    <x v="6035"/>
    <x v="0"/>
    <x v="1"/>
    <x v="0"/>
    <s v="03.03.10"/>
    <x v="8"/>
    <x v="0"/>
    <x v="4"/>
    <s v="Receitas Da Câmara"/>
    <s v="03.03.10"/>
    <s v="Receitas Da Câmara"/>
    <s v="03.03.10"/>
    <x v="76"/>
    <x v="0"/>
    <x v="3"/>
    <x v="7"/>
    <x v="0"/>
    <x v="0"/>
    <x v="2"/>
    <x v="0"/>
    <x v="13"/>
    <s v="1 - Dotação Anual"/>
    <x v="4"/>
    <n v="200000"/>
    <x v="2"/>
    <n v="0"/>
    <x v="1"/>
    <n v="0"/>
    <x v="667"/>
    <m/>
    <x v="0"/>
    <x v="11"/>
    <m/>
    <s v="Receitas Da Câmara"/>
    <x v="1"/>
    <s v="RDC"/>
    <x v="0"/>
    <x v="1"/>
    <x v="1"/>
    <x v="1"/>
    <x v="0"/>
    <x v="0"/>
    <x v="0"/>
    <x v="0"/>
    <x v="0"/>
    <x v="0"/>
    <x v="0"/>
    <s v="Receitas Da Câmara"/>
    <x v="0"/>
    <x v="0"/>
    <x v="0"/>
    <x v="0"/>
    <x v="3"/>
    <x v="0"/>
    <x v="1"/>
    <x v="2"/>
    <x v="1"/>
    <x v="2"/>
    <x v="11"/>
    <x v="0"/>
    <m/>
  </r>
  <r>
    <x v="0"/>
    <n v="250000"/>
    <n v="0"/>
    <n v="0"/>
    <n v="0"/>
    <x v="6035"/>
    <x v="0"/>
    <x v="1"/>
    <x v="0"/>
    <s v="03.03.10"/>
    <x v="8"/>
    <x v="0"/>
    <x v="4"/>
    <s v="Receitas Da Câmara"/>
    <s v="03.03.10"/>
    <s v="Receitas Da Câmara"/>
    <s v="03.03.10"/>
    <x v="22"/>
    <x v="0"/>
    <x v="3"/>
    <x v="7"/>
    <x v="0"/>
    <x v="0"/>
    <x v="2"/>
    <x v="0"/>
    <x v="13"/>
    <s v="1 - Dotação Anual"/>
    <x v="4"/>
    <n v="250000"/>
    <x v="2"/>
    <n v="0"/>
    <x v="1"/>
    <n v="0"/>
    <x v="667"/>
    <m/>
    <x v="0"/>
    <x v="11"/>
    <m/>
    <s v="Receitas Da Câmara"/>
    <x v="1"/>
    <s v="RDC"/>
    <x v="0"/>
    <x v="1"/>
    <x v="1"/>
    <x v="1"/>
    <x v="0"/>
    <x v="0"/>
    <x v="0"/>
    <x v="0"/>
    <x v="0"/>
    <x v="0"/>
    <x v="0"/>
    <s v="Receitas Da Câmara"/>
    <x v="0"/>
    <x v="0"/>
    <x v="0"/>
    <x v="0"/>
    <x v="3"/>
    <x v="0"/>
    <x v="1"/>
    <x v="2"/>
    <x v="1"/>
    <x v="2"/>
    <x v="11"/>
    <x v="0"/>
    <m/>
  </r>
  <r>
    <x v="0"/>
    <n v="200000"/>
    <n v="0"/>
    <n v="0"/>
    <n v="0"/>
    <x v="6035"/>
    <x v="0"/>
    <x v="1"/>
    <x v="0"/>
    <s v="03.03.10"/>
    <x v="8"/>
    <x v="0"/>
    <x v="4"/>
    <s v="Receitas Da Câmara"/>
    <s v="03.03.10"/>
    <s v="Receitas Da Câmara"/>
    <s v="03.03.10"/>
    <x v="91"/>
    <x v="0"/>
    <x v="3"/>
    <x v="7"/>
    <x v="0"/>
    <x v="0"/>
    <x v="2"/>
    <x v="0"/>
    <x v="13"/>
    <s v="1 - Dotação Anual"/>
    <x v="4"/>
    <n v="200000"/>
    <x v="2"/>
    <n v="0"/>
    <x v="1"/>
    <n v="0"/>
    <x v="667"/>
    <m/>
    <x v="0"/>
    <x v="11"/>
    <m/>
    <s v="Receitas Da Câmara"/>
    <x v="1"/>
    <s v="RDC"/>
    <x v="0"/>
    <x v="1"/>
    <x v="1"/>
    <x v="1"/>
    <x v="0"/>
    <x v="0"/>
    <x v="0"/>
    <x v="0"/>
    <x v="0"/>
    <x v="0"/>
    <x v="0"/>
    <s v="Receitas Da Câmara"/>
    <x v="0"/>
    <x v="0"/>
    <x v="0"/>
    <x v="0"/>
    <x v="3"/>
    <x v="0"/>
    <x v="1"/>
    <x v="2"/>
    <x v="1"/>
    <x v="2"/>
    <x v="11"/>
    <x v="0"/>
    <m/>
  </r>
  <r>
    <x v="0"/>
    <n v="250000"/>
    <n v="0"/>
    <n v="0"/>
    <n v="0"/>
    <x v="6035"/>
    <x v="0"/>
    <x v="1"/>
    <x v="0"/>
    <s v="03.03.10"/>
    <x v="8"/>
    <x v="0"/>
    <x v="4"/>
    <s v="Receitas Da Câmara"/>
    <s v="03.03.10"/>
    <s v="Receitas Da Câmara"/>
    <s v="03.03.10"/>
    <x v="23"/>
    <x v="0"/>
    <x v="3"/>
    <x v="7"/>
    <x v="0"/>
    <x v="0"/>
    <x v="2"/>
    <x v="0"/>
    <x v="13"/>
    <s v="1 - Dotação Anual"/>
    <x v="4"/>
    <n v="250000"/>
    <x v="2"/>
    <n v="0"/>
    <x v="1"/>
    <n v="0"/>
    <x v="667"/>
    <m/>
    <x v="0"/>
    <x v="11"/>
    <m/>
    <s v="Receitas Da Câmara"/>
    <x v="1"/>
    <s v="RDC"/>
    <x v="0"/>
    <x v="1"/>
    <x v="1"/>
    <x v="1"/>
    <x v="0"/>
    <x v="0"/>
    <x v="0"/>
    <x v="0"/>
    <x v="0"/>
    <x v="0"/>
    <x v="0"/>
    <s v="Receitas Da Câmara"/>
    <x v="0"/>
    <x v="0"/>
    <x v="0"/>
    <x v="0"/>
    <x v="3"/>
    <x v="0"/>
    <x v="1"/>
    <x v="2"/>
    <x v="1"/>
    <x v="2"/>
    <x v="11"/>
    <x v="0"/>
    <m/>
  </r>
  <r>
    <x v="0"/>
    <n v="2000000"/>
    <n v="0"/>
    <n v="0"/>
    <n v="0"/>
    <x v="6035"/>
    <x v="0"/>
    <x v="1"/>
    <x v="0"/>
    <s v="03.03.10"/>
    <x v="8"/>
    <x v="0"/>
    <x v="4"/>
    <s v="Receitas Da Câmara"/>
    <s v="03.03.10"/>
    <s v="Receitas Da Câmara"/>
    <s v="03.03.10"/>
    <x v="42"/>
    <x v="0"/>
    <x v="3"/>
    <x v="3"/>
    <x v="0"/>
    <x v="0"/>
    <x v="2"/>
    <x v="0"/>
    <x v="13"/>
    <s v="1 - Dotação Anual"/>
    <x v="4"/>
    <n v="2000000"/>
    <x v="2"/>
    <n v="0"/>
    <x v="1"/>
    <n v="0"/>
    <x v="667"/>
    <m/>
    <x v="0"/>
    <x v="11"/>
    <m/>
    <s v="Receitas Da Câmara"/>
    <x v="1"/>
    <s v="RDC"/>
    <x v="0"/>
    <x v="1"/>
    <x v="1"/>
    <x v="1"/>
    <x v="0"/>
    <x v="0"/>
    <x v="0"/>
    <x v="0"/>
    <x v="0"/>
    <x v="0"/>
    <x v="0"/>
    <s v="Receitas Da Câmara"/>
    <x v="0"/>
    <x v="0"/>
    <x v="0"/>
    <x v="0"/>
    <x v="3"/>
    <x v="0"/>
    <x v="1"/>
    <x v="2"/>
    <x v="1"/>
    <x v="2"/>
    <x v="11"/>
    <x v="0"/>
    <m/>
  </r>
  <r>
    <x v="0"/>
    <n v="3400000"/>
    <n v="0"/>
    <n v="0"/>
    <n v="0"/>
    <x v="6035"/>
    <x v="0"/>
    <x v="1"/>
    <x v="0"/>
    <s v="03.03.10"/>
    <x v="8"/>
    <x v="0"/>
    <x v="4"/>
    <s v="Receitas Da Câmara"/>
    <s v="03.03.10"/>
    <s v="Receitas Da Câmara"/>
    <s v="03.03.10"/>
    <x v="6"/>
    <x v="0"/>
    <x v="3"/>
    <x v="3"/>
    <x v="0"/>
    <x v="0"/>
    <x v="2"/>
    <x v="0"/>
    <x v="13"/>
    <s v="1 - Dotação Anual"/>
    <x v="4"/>
    <n v="3400000"/>
    <x v="2"/>
    <n v="0"/>
    <x v="1"/>
    <n v="0"/>
    <x v="667"/>
    <m/>
    <x v="0"/>
    <x v="11"/>
    <m/>
    <s v="Receitas Da Câmara"/>
    <x v="1"/>
    <s v="RDC"/>
    <x v="0"/>
    <x v="1"/>
    <x v="1"/>
    <x v="1"/>
    <x v="0"/>
    <x v="0"/>
    <x v="0"/>
    <x v="0"/>
    <x v="0"/>
    <x v="0"/>
    <x v="0"/>
    <s v="Receitas Da Câmara"/>
    <x v="0"/>
    <x v="0"/>
    <x v="0"/>
    <x v="0"/>
    <x v="3"/>
    <x v="0"/>
    <x v="1"/>
    <x v="2"/>
    <x v="1"/>
    <x v="2"/>
    <x v="11"/>
    <x v="0"/>
    <m/>
  </r>
  <r>
    <x v="0"/>
    <n v="2000000"/>
    <n v="0"/>
    <n v="0"/>
    <n v="0"/>
    <x v="6035"/>
    <x v="0"/>
    <x v="1"/>
    <x v="0"/>
    <s v="03.03.10"/>
    <x v="8"/>
    <x v="0"/>
    <x v="4"/>
    <s v="Receitas Da Câmara"/>
    <s v="03.03.10"/>
    <s v="Receitas Da Câmara"/>
    <s v="03.03.10"/>
    <x v="10"/>
    <x v="0"/>
    <x v="3"/>
    <x v="3"/>
    <x v="0"/>
    <x v="0"/>
    <x v="2"/>
    <x v="0"/>
    <x v="13"/>
    <s v="1 - Dotação Anual"/>
    <x v="4"/>
    <n v="2000000"/>
    <x v="2"/>
    <n v="0"/>
    <x v="1"/>
    <n v="0"/>
    <x v="667"/>
    <m/>
    <x v="0"/>
    <x v="11"/>
    <m/>
    <s v="Receitas Da Câmara"/>
    <x v="1"/>
    <s v="RDC"/>
    <x v="0"/>
    <x v="1"/>
    <x v="1"/>
    <x v="1"/>
    <x v="0"/>
    <x v="0"/>
    <x v="0"/>
    <x v="0"/>
    <x v="0"/>
    <x v="0"/>
    <x v="0"/>
    <s v="Receitas Da Câmara"/>
    <x v="0"/>
    <x v="0"/>
    <x v="0"/>
    <x v="0"/>
    <x v="3"/>
    <x v="0"/>
    <x v="1"/>
    <x v="2"/>
    <x v="1"/>
    <x v="2"/>
    <x v="11"/>
    <x v="0"/>
    <m/>
  </r>
  <r>
    <x v="0"/>
    <n v="300000"/>
    <n v="0"/>
    <n v="0"/>
    <n v="0"/>
    <x v="6035"/>
    <x v="0"/>
    <x v="1"/>
    <x v="0"/>
    <s v="03.03.10"/>
    <x v="8"/>
    <x v="0"/>
    <x v="4"/>
    <s v="Receitas Da Câmara"/>
    <s v="03.03.10"/>
    <s v="Receitas Da Câmara"/>
    <s v="03.03.10"/>
    <x v="92"/>
    <x v="0"/>
    <x v="3"/>
    <x v="3"/>
    <x v="0"/>
    <x v="0"/>
    <x v="2"/>
    <x v="0"/>
    <x v="13"/>
    <s v="1 - Dotação Anual"/>
    <x v="4"/>
    <n v="300000"/>
    <x v="2"/>
    <n v="0"/>
    <x v="1"/>
    <n v="0"/>
    <x v="667"/>
    <m/>
    <x v="0"/>
    <x v="11"/>
    <m/>
    <s v="Receitas Da Câmara"/>
    <x v="1"/>
    <s v="RDC"/>
    <x v="0"/>
    <x v="1"/>
    <x v="1"/>
    <x v="1"/>
    <x v="0"/>
    <x v="0"/>
    <x v="0"/>
    <x v="0"/>
    <x v="0"/>
    <x v="0"/>
    <x v="0"/>
    <s v="Receitas Da Câmara"/>
    <x v="0"/>
    <x v="0"/>
    <x v="0"/>
    <x v="0"/>
    <x v="3"/>
    <x v="0"/>
    <x v="1"/>
    <x v="2"/>
    <x v="1"/>
    <x v="2"/>
    <x v="11"/>
    <x v="0"/>
    <m/>
  </r>
  <r>
    <x v="0"/>
    <n v="2500000"/>
    <n v="0"/>
    <n v="0"/>
    <n v="0"/>
    <x v="6035"/>
    <x v="0"/>
    <x v="1"/>
    <x v="0"/>
    <s v="03.03.10"/>
    <x v="8"/>
    <x v="0"/>
    <x v="4"/>
    <s v="Receitas Da Câmara"/>
    <s v="03.03.10"/>
    <s v="Receitas Da Câmara"/>
    <s v="03.03.10"/>
    <x v="20"/>
    <x v="0"/>
    <x v="3"/>
    <x v="3"/>
    <x v="0"/>
    <x v="0"/>
    <x v="2"/>
    <x v="0"/>
    <x v="13"/>
    <s v="1 - Dotação Anual"/>
    <x v="4"/>
    <n v="2500000"/>
    <x v="2"/>
    <n v="0"/>
    <x v="1"/>
    <n v="0"/>
    <x v="667"/>
    <m/>
    <x v="0"/>
    <x v="11"/>
    <m/>
    <s v="Receitas Da Câmara"/>
    <x v="1"/>
    <s v="RDC"/>
    <x v="0"/>
    <x v="1"/>
    <x v="1"/>
    <x v="1"/>
    <x v="0"/>
    <x v="0"/>
    <x v="0"/>
    <x v="0"/>
    <x v="0"/>
    <x v="0"/>
    <x v="0"/>
    <s v="Receitas Da Câmara"/>
    <x v="0"/>
    <x v="0"/>
    <x v="0"/>
    <x v="0"/>
    <x v="3"/>
    <x v="0"/>
    <x v="1"/>
    <x v="2"/>
    <x v="1"/>
    <x v="2"/>
    <x v="11"/>
    <x v="0"/>
    <m/>
  </r>
  <r>
    <x v="0"/>
    <n v="50000"/>
    <n v="0"/>
    <n v="0"/>
    <n v="0"/>
    <x v="6035"/>
    <x v="0"/>
    <x v="1"/>
    <x v="0"/>
    <s v="03.03.10"/>
    <x v="8"/>
    <x v="0"/>
    <x v="4"/>
    <s v="Receitas Da Câmara"/>
    <s v="03.03.10"/>
    <s v="Receitas Da Câmara"/>
    <s v="03.03.10"/>
    <x v="93"/>
    <x v="0"/>
    <x v="3"/>
    <x v="3"/>
    <x v="0"/>
    <x v="0"/>
    <x v="2"/>
    <x v="0"/>
    <x v="13"/>
    <s v="1 - Dotação Anual"/>
    <x v="4"/>
    <n v="50000"/>
    <x v="2"/>
    <n v="0"/>
    <x v="1"/>
    <n v="0"/>
    <x v="667"/>
    <m/>
    <x v="0"/>
    <x v="11"/>
    <m/>
    <s v="Receitas Da Câmara"/>
    <x v="1"/>
    <s v="RDC"/>
    <x v="0"/>
    <x v="1"/>
    <x v="1"/>
    <x v="1"/>
    <x v="0"/>
    <x v="0"/>
    <x v="0"/>
    <x v="0"/>
    <x v="0"/>
    <x v="0"/>
    <x v="0"/>
    <s v="Receitas Da Câmara"/>
    <x v="0"/>
    <x v="0"/>
    <x v="0"/>
    <x v="0"/>
    <x v="3"/>
    <x v="0"/>
    <x v="1"/>
    <x v="2"/>
    <x v="1"/>
    <x v="2"/>
    <x v="11"/>
    <x v="0"/>
    <m/>
  </r>
  <r>
    <x v="0"/>
    <n v="1250000"/>
    <n v="0"/>
    <n v="0"/>
    <n v="0"/>
    <x v="6035"/>
    <x v="0"/>
    <x v="1"/>
    <x v="0"/>
    <s v="03.03.10"/>
    <x v="8"/>
    <x v="0"/>
    <x v="4"/>
    <s v="Receitas Da Câmara"/>
    <s v="03.03.10"/>
    <s v="Receitas Da Câmara"/>
    <s v="03.03.10"/>
    <x v="13"/>
    <x v="0"/>
    <x v="3"/>
    <x v="3"/>
    <x v="0"/>
    <x v="0"/>
    <x v="2"/>
    <x v="0"/>
    <x v="13"/>
    <s v="1 - Dotação Anual"/>
    <x v="4"/>
    <n v="1250000"/>
    <x v="2"/>
    <n v="0"/>
    <x v="1"/>
    <n v="0"/>
    <x v="667"/>
    <m/>
    <x v="0"/>
    <x v="11"/>
    <m/>
    <s v="Receitas Da Câmara"/>
    <x v="1"/>
    <s v="RDC"/>
    <x v="0"/>
    <x v="1"/>
    <x v="1"/>
    <x v="1"/>
    <x v="0"/>
    <x v="0"/>
    <x v="0"/>
    <x v="0"/>
    <x v="0"/>
    <x v="0"/>
    <x v="0"/>
    <s v="Receitas Da Câmara"/>
    <x v="0"/>
    <x v="0"/>
    <x v="0"/>
    <x v="0"/>
    <x v="3"/>
    <x v="0"/>
    <x v="1"/>
    <x v="2"/>
    <x v="1"/>
    <x v="2"/>
    <x v="11"/>
    <x v="0"/>
    <m/>
  </r>
  <r>
    <x v="0"/>
    <n v="1000000"/>
    <n v="0"/>
    <n v="0"/>
    <n v="0"/>
    <x v="6035"/>
    <x v="0"/>
    <x v="1"/>
    <x v="0"/>
    <s v="03.03.10"/>
    <x v="8"/>
    <x v="0"/>
    <x v="4"/>
    <s v="Receitas Da Câmara"/>
    <s v="03.03.10"/>
    <s v="Receitas Da Câmara"/>
    <s v="03.03.10"/>
    <x v="17"/>
    <x v="0"/>
    <x v="3"/>
    <x v="3"/>
    <x v="0"/>
    <x v="0"/>
    <x v="2"/>
    <x v="0"/>
    <x v="13"/>
    <s v="1 - Dotação Anual"/>
    <x v="4"/>
    <n v="1000000"/>
    <x v="2"/>
    <n v="0"/>
    <x v="1"/>
    <n v="0"/>
    <x v="667"/>
    <m/>
    <x v="0"/>
    <x v="11"/>
    <m/>
    <s v="Receitas Da Câmara"/>
    <x v="1"/>
    <s v="RDC"/>
    <x v="0"/>
    <x v="1"/>
    <x v="1"/>
    <x v="1"/>
    <x v="0"/>
    <x v="0"/>
    <x v="0"/>
    <x v="0"/>
    <x v="0"/>
    <x v="0"/>
    <x v="0"/>
    <s v="Receitas Da Câmara"/>
    <x v="0"/>
    <x v="0"/>
    <x v="0"/>
    <x v="0"/>
    <x v="3"/>
    <x v="0"/>
    <x v="1"/>
    <x v="2"/>
    <x v="1"/>
    <x v="2"/>
    <x v="11"/>
    <x v="0"/>
    <m/>
  </r>
  <r>
    <x v="0"/>
    <n v="800000"/>
    <n v="0"/>
    <n v="0"/>
    <n v="0"/>
    <x v="6035"/>
    <x v="0"/>
    <x v="1"/>
    <x v="0"/>
    <s v="03.03.10"/>
    <x v="8"/>
    <x v="0"/>
    <x v="4"/>
    <s v="Receitas Da Câmara"/>
    <s v="03.03.10"/>
    <s v="Receitas Da Câmara"/>
    <s v="03.03.10"/>
    <x v="94"/>
    <x v="0"/>
    <x v="3"/>
    <x v="3"/>
    <x v="0"/>
    <x v="0"/>
    <x v="2"/>
    <x v="0"/>
    <x v="13"/>
    <s v="1 - Dotação Anual"/>
    <x v="4"/>
    <n v="800000"/>
    <x v="2"/>
    <n v="0"/>
    <x v="1"/>
    <n v="0"/>
    <x v="667"/>
    <m/>
    <x v="0"/>
    <x v="11"/>
    <m/>
    <s v="Receitas Da Câmara"/>
    <x v="1"/>
    <s v="RDC"/>
    <x v="0"/>
    <x v="1"/>
    <x v="1"/>
    <x v="1"/>
    <x v="0"/>
    <x v="0"/>
    <x v="0"/>
    <x v="0"/>
    <x v="0"/>
    <x v="0"/>
    <x v="0"/>
    <s v="Receitas Da Câmara"/>
    <x v="0"/>
    <x v="0"/>
    <x v="0"/>
    <x v="0"/>
    <x v="3"/>
    <x v="0"/>
    <x v="1"/>
    <x v="2"/>
    <x v="1"/>
    <x v="2"/>
    <x v="11"/>
    <x v="0"/>
    <m/>
  </r>
  <r>
    <x v="0"/>
    <n v="468775"/>
    <n v="0"/>
    <n v="0"/>
    <n v="0"/>
    <x v="6035"/>
    <x v="0"/>
    <x v="1"/>
    <x v="0"/>
    <s v="03.03.10"/>
    <x v="8"/>
    <x v="0"/>
    <x v="4"/>
    <s v="Receitas Da Câmara"/>
    <s v="03.03.10"/>
    <s v="Receitas Da Câmara"/>
    <s v="03.03.10"/>
    <x v="95"/>
    <x v="0"/>
    <x v="3"/>
    <x v="3"/>
    <x v="0"/>
    <x v="0"/>
    <x v="2"/>
    <x v="0"/>
    <x v="13"/>
    <s v="1 - Dotação Anual"/>
    <x v="4"/>
    <n v="468775"/>
    <x v="2"/>
    <n v="0"/>
    <x v="1"/>
    <n v="0"/>
    <x v="667"/>
    <m/>
    <x v="0"/>
    <x v="11"/>
    <m/>
    <s v="Receitas Da Câmara"/>
    <x v="1"/>
    <s v="RDC"/>
    <x v="0"/>
    <x v="1"/>
    <x v="1"/>
    <x v="1"/>
    <x v="0"/>
    <x v="0"/>
    <x v="0"/>
    <x v="0"/>
    <x v="0"/>
    <x v="0"/>
    <x v="0"/>
    <s v="Receitas Da Câmara"/>
    <x v="0"/>
    <x v="0"/>
    <x v="0"/>
    <x v="0"/>
    <x v="3"/>
    <x v="0"/>
    <x v="1"/>
    <x v="2"/>
    <x v="1"/>
    <x v="2"/>
    <x v="11"/>
    <x v="0"/>
    <m/>
  </r>
  <r>
    <x v="0"/>
    <n v="150000"/>
    <n v="0"/>
    <n v="0"/>
    <n v="0"/>
    <x v="6035"/>
    <x v="0"/>
    <x v="1"/>
    <x v="0"/>
    <s v="03.03.10"/>
    <x v="8"/>
    <x v="0"/>
    <x v="4"/>
    <s v="Receitas Da Câmara"/>
    <s v="03.03.10"/>
    <s v="Receitas Da Câmara"/>
    <s v="03.03.10"/>
    <x v="96"/>
    <x v="0"/>
    <x v="3"/>
    <x v="3"/>
    <x v="0"/>
    <x v="0"/>
    <x v="2"/>
    <x v="0"/>
    <x v="13"/>
    <s v="1 - Dotação Anual"/>
    <x v="4"/>
    <n v="150000"/>
    <x v="2"/>
    <n v="0"/>
    <x v="1"/>
    <n v="0"/>
    <x v="667"/>
    <m/>
    <x v="0"/>
    <x v="11"/>
    <m/>
    <s v="Receitas Da Câmara"/>
    <x v="1"/>
    <s v="RDC"/>
    <x v="0"/>
    <x v="1"/>
    <x v="1"/>
    <x v="1"/>
    <x v="0"/>
    <x v="0"/>
    <x v="0"/>
    <x v="0"/>
    <x v="0"/>
    <x v="0"/>
    <x v="0"/>
    <s v="Receitas Da Câmara"/>
    <x v="0"/>
    <x v="0"/>
    <x v="0"/>
    <x v="0"/>
    <x v="3"/>
    <x v="0"/>
    <x v="1"/>
    <x v="2"/>
    <x v="1"/>
    <x v="2"/>
    <x v="11"/>
    <x v="0"/>
    <m/>
  </r>
  <r>
    <x v="0"/>
    <n v="1500000"/>
    <n v="0"/>
    <n v="0"/>
    <n v="0"/>
    <x v="6035"/>
    <x v="0"/>
    <x v="1"/>
    <x v="0"/>
    <s v="03.03.10"/>
    <x v="8"/>
    <x v="0"/>
    <x v="4"/>
    <s v="Receitas Da Câmara"/>
    <s v="03.03.10"/>
    <s v="Receitas Da Câmara"/>
    <s v="03.03.10"/>
    <x v="97"/>
    <x v="0"/>
    <x v="3"/>
    <x v="3"/>
    <x v="0"/>
    <x v="0"/>
    <x v="2"/>
    <x v="0"/>
    <x v="13"/>
    <s v="1 - Dotação Anual"/>
    <x v="4"/>
    <n v="1500000"/>
    <x v="2"/>
    <n v="0"/>
    <x v="1"/>
    <n v="0"/>
    <x v="667"/>
    <m/>
    <x v="0"/>
    <x v="11"/>
    <m/>
    <s v="Receitas Da Câmara"/>
    <x v="1"/>
    <s v="RDC"/>
    <x v="0"/>
    <x v="1"/>
    <x v="1"/>
    <x v="1"/>
    <x v="0"/>
    <x v="0"/>
    <x v="0"/>
    <x v="0"/>
    <x v="0"/>
    <x v="0"/>
    <x v="0"/>
    <s v="Receitas Da Câmara"/>
    <x v="0"/>
    <x v="0"/>
    <x v="0"/>
    <x v="0"/>
    <x v="3"/>
    <x v="0"/>
    <x v="1"/>
    <x v="2"/>
    <x v="1"/>
    <x v="2"/>
    <x v="11"/>
    <x v="0"/>
    <m/>
  </r>
  <r>
    <x v="0"/>
    <n v="200000"/>
    <n v="0"/>
    <n v="0"/>
    <n v="0"/>
    <x v="6035"/>
    <x v="0"/>
    <x v="1"/>
    <x v="0"/>
    <s v="03.03.10"/>
    <x v="8"/>
    <x v="0"/>
    <x v="4"/>
    <s v="Receitas Da Câmara"/>
    <s v="03.03.10"/>
    <s v="Receitas Da Câmara"/>
    <s v="03.03.10"/>
    <x v="98"/>
    <x v="0"/>
    <x v="3"/>
    <x v="3"/>
    <x v="0"/>
    <x v="0"/>
    <x v="2"/>
    <x v="0"/>
    <x v="13"/>
    <s v="1 - Dotação Anual"/>
    <x v="4"/>
    <n v="200000"/>
    <x v="2"/>
    <n v="0"/>
    <x v="1"/>
    <n v="0"/>
    <x v="667"/>
    <m/>
    <x v="0"/>
    <x v="11"/>
    <m/>
    <s v="Receitas Da Câmara"/>
    <x v="1"/>
    <s v="RDC"/>
    <x v="0"/>
    <x v="1"/>
    <x v="1"/>
    <x v="1"/>
    <x v="0"/>
    <x v="0"/>
    <x v="0"/>
    <x v="0"/>
    <x v="0"/>
    <x v="0"/>
    <x v="0"/>
    <s v="Receitas Da Câmara"/>
    <x v="0"/>
    <x v="0"/>
    <x v="0"/>
    <x v="0"/>
    <x v="3"/>
    <x v="0"/>
    <x v="1"/>
    <x v="2"/>
    <x v="1"/>
    <x v="2"/>
    <x v="11"/>
    <x v="0"/>
    <m/>
  </r>
  <r>
    <x v="0"/>
    <n v="80000"/>
    <n v="0"/>
    <n v="0"/>
    <n v="0"/>
    <x v="6035"/>
    <x v="0"/>
    <x v="1"/>
    <x v="0"/>
    <s v="03.03.10"/>
    <x v="8"/>
    <x v="0"/>
    <x v="4"/>
    <s v="Receitas Da Câmara"/>
    <s v="03.03.10"/>
    <s v="Receitas Da Câmara"/>
    <s v="03.03.10"/>
    <x v="99"/>
    <x v="0"/>
    <x v="3"/>
    <x v="3"/>
    <x v="0"/>
    <x v="0"/>
    <x v="2"/>
    <x v="0"/>
    <x v="13"/>
    <s v="1 - Dotação Anual"/>
    <x v="4"/>
    <n v="80000"/>
    <x v="2"/>
    <n v="0"/>
    <x v="1"/>
    <n v="0"/>
    <x v="667"/>
    <m/>
    <x v="0"/>
    <x v="11"/>
    <m/>
    <s v="Receitas Da Câmara"/>
    <x v="1"/>
    <s v="RDC"/>
    <x v="0"/>
    <x v="1"/>
    <x v="1"/>
    <x v="1"/>
    <x v="0"/>
    <x v="0"/>
    <x v="0"/>
    <x v="0"/>
    <x v="0"/>
    <x v="0"/>
    <x v="0"/>
    <s v="Receitas Da Câmara"/>
    <x v="0"/>
    <x v="0"/>
    <x v="0"/>
    <x v="0"/>
    <x v="3"/>
    <x v="0"/>
    <x v="1"/>
    <x v="2"/>
    <x v="1"/>
    <x v="2"/>
    <x v="11"/>
    <x v="0"/>
    <m/>
  </r>
  <r>
    <x v="0"/>
    <n v="100000"/>
    <n v="0"/>
    <n v="0"/>
    <n v="0"/>
    <x v="6035"/>
    <x v="0"/>
    <x v="1"/>
    <x v="0"/>
    <s v="03.03.10"/>
    <x v="8"/>
    <x v="0"/>
    <x v="4"/>
    <s v="Receitas Da Câmara"/>
    <s v="03.03.10"/>
    <s v="Receitas Da Câmara"/>
    <s v="03.03.10"/>
    <x v="81"/>
    <x v="0"/>
    <x v="3"/>
    <x v="3"/>
    <x v="0"/>
    <x v="0"/>
    <x v="2"/>
    <x v="0"/>
    <x v="13"/>
    <s v="1 - Dotação Anual"/>
    <x v="4"/>
    <n v="100000"/>
    <x v="2"/>
    <n v="0"/>
    <x v="1"/>
    <n v="0"/>
    <x v="667"/>
    <m/>
    <x v="0"/>
    <x v="11"/>
    <m/>
    <s v="Receitas Da Câmara"/>
    <x v="1"/>
    <s v="RDC"/>
    <x v="0"/>
    <x v="1"/>
    <x v="1"/>
    <x v="1"/>
    <x v="0"/>
    <x v="0"/>
    <x v="0"/>
    <x v="0"/>
    <x v="0"/>
    <x v="0"/>
    <x v="0"/>
    <s v="Receitas Da Câmara"/>
    <x v="0"/>
    <x v="0"/>
    <x v="0"/>
    <x v="0"/>
    <x v="3"/>
    <x v="0"/>
    <x v="1"/>
    <x v="2"/>
    <x v="1"/>
    <x v="2"/>
    <x v="11"/>
    <x v="0"/>
    <m/>
  </r>
  <r>
    <x v="0"/>
    <n v="3000000"/>
    <n v="0"/>
    <n v="0"/>
    <n v="0"/>
    <x v="6035"/>
    <x v="0"/>
    <x v="1"/>
    <x v="0"/>
    <s v="03.03.10"/>
    <x v="8"/>
    <x v="0"/>
    <x v="4"/>
    <s v="Receitas Da Câmara"/>
    <s v="03.03.10"/>
    <s v="Receitas Da Câmara"/>
    <s v="03.03.10"/>
    <x v="12"/>
    <x v="0"/>
    <x v="3"/>
    <x v="3"/>
    <x v="0"/>
    <x v="0"/>
    <x v="2"/>
    <x v="0"/>
    <x v="13"/>
    <s v="1 - Dotação Anual"/>
    <x v="4"/>
    <n v="3000000"/>
    <x v="2"/>
    <n v="0"/>
    <x v="1"/>
    <n v="0"/>
    <x v="667"/>
    <m/>
    <x v="0"/>
    <x v="11"/>
    <m/>
    <s v="Receitas Da Câmara"/>
    <x v="1"/>
    <s v="RDC"/>
    <x v="0"/>
    <x v="1"/>
    <x v="1"/>
    <x v="1"/>
    <x v="0"/>
    <x v="0"/>
    <x v="0"/>
    <x v="0"/>
    <x v="0"/>
    <x v="0"/>
    <x v="0"/>
    <s v="Receitas Da Câmara"/>
    <x v="0"/>
    <x v="0"/>
    <x v="0"/>
    <x v="0"/>
    <x v="3"/>
    <x v="0"/>
    <x v="1"/>
    <x v="2"/>
    <x v="1"/>
    <x v="2"/>
    <x v="11"/>
    <x v="0"/>
    <m/>
  </r>
  <r>
    <x v="0"/>
    <n v="150000"/>
    <n v="0"/>
    <n v="0"/>
    <n v="0"/>
    <x v="6035"/>
    <x v="0"/>
    <x v="1"/>
    <x v="0"/>
    <s v="03.03.10"/>
    <x v="8"/>
    <x v="0"/>
    <x v="4"/>
    <s v="Receitas Da Câmara"/>
    <s v="03.03.10"/>
    <s v="Receitas Da Câmara"/>
    <s v="03.03.10"/>
    <x v="100"/>
    <x v="0"/>
    <x v="3"/>
    <x v="3"/>
    <x v="0"/>
    <x v="0"/>
    <x v="2"/>
    <x v="0"/>
    <x v="13"/>
    <s v="1 - Dotação Anual"/>
    <x v="4"/>
    <n v="150000"/>
    <x v="2"/>
    <n v="0"/>
    <x v="1"/>
    <n v="0"/>
    <x v="667"/>
    <m/>
    <x v="0"/>
    <x v="11"/>
    <m/>
    <s v="Receitas Da Câmara"/>
    <x v="1"/>
    <s v="RDC"/>
    <x v="0"/>
    <x v="1"/>
    <x v="1"/>
    <x v="1"/>
    <x v="0"/>
    <x v="0"/>
    <x v="0"/>
    <x v="0"/>
    <x v="0"/>
    <x v="0"/>
    <x v="0"/>
    <s v="Receitas Da Câmara"/>
    <x v="0"/>
    <x v="0"/>
    <x v="0"/>
    <x v="0"/>
    <x v="3"/>
    <x v="0"/>
    <x v="1"/>
    <x v="2"/>
    <x v="1"/>
    <x v="2"/>
    <x v="11"/>
    <x v="0"/>
    <m/>
  </r>
  <r>
    <x v="0"/>
    <n v="100000"/>
    <n v="0"/>
    <n v="0"/>
    <n v="0"/>
    <x v="6035"/>
    <x v="0"/>
    <x v="1"/>
    <x v="0"/>
    <s v="03.03.10"/>
    <x v="8"/>
    <x v="0"/>
    <x v="4"/>
    <s v="Receitas Da Câmara"/>
    <s v="03.03.10"/>
    <s v="Receitas Da Câmara"/>
    <s v="03.03.10"/>
    <x v="101"/>
    <x v="0"/>
    <x v="3"/>
    <x v="3"/>
    <x v="0"/>
    <x v="0"/>
    <x v="2"/>
    <x v="0"/>
    <x v="13"/>
    <s v="1 - Dotação Anual"/>
    <x v="4"/>
    <n v="100000"/>
    <x v="2"/>
    <n v="0"/>
    <x v="1"/>
    <n v="0"/>
    <x v="667"/>
    <m/>
    <x v="0"/>
    <x v="11"/>
    <m/>
    <s v="Receitas Da Câmara"/>
    <x v="1"/>
    <s v="RDC"/>
    <x v="0"/>
    <x v="1"/>
    <x v="1"/>
    <x v="1"/>
    <x v="0"/>
    <x v="0"/>
    <x v="0"/>
    <x v="0"/>
    <x v="0"/>
    <x v="0"/>
    <x v="0"/>
    <s v="Receitas Da Câmara"/>
    <x v="0"/>
    <x v="0"/>
    <x v="0"/>
    <x v="0"/>
    <x v="3"/>
    <x v="0"/>
    <x v="1"/>
    <x v="2"/>
    <x v="1"/>
    <x v="2"/>
    <x v="11"/>
    <x v="0"/>
    <m/>
  </r>
  <r>
    <x v="0"/>
    <n v="100000"/>
    <n v="0"/>
    <n v="0"/>
    <n v="0"/>
    <x v="6035"/>
    <x v="0"/>
    <x v="1"/>
    <x v="0"/>
    <s v="03.03.10"/>
    <x v="8"/>
    <x v="0"/>
    <x v="4"/>
    <s v="Receitas Da Câmara"/>
    <s v="03.03.10"/>
    <s v="Receitas Da Câmara"/>
    <s v="03.03.10"/>
    <x v="102"/>
    <x v="0"/>
    <x v="3"/>
    <x v="3"/>
    <x v="0"/>
    <x v="0"/>
    <x v="2"/>
    <x v="0"/>
    <x v="13"/>
    <s v="1 - Dotação Anual"/>
    <x v="4"/>
    <n v="100000"/>
    <x v="2"/>
    <n v="0"/>
    <x v="1"/>
    <n v="0"/>
    <x v="667"/>
    <m/>
    <x v="0"/>
    <x v="11"/>
    <m/>
    <s v="Receitas Da Câmara"/>
    <x v="1"/>
    <s v="RDC"/>
    <x v="0"/>
    <x v="1"/>
    <x v="1"/>
    <x v="1"/>
    <x v="0"/>
    <x v="0"/>
    <x v="0"/>
    <x v="0"/>
    <x v="0"/>
    <x v="0"/>
    <x v="0"/>
    <s v="Receitas Da Câmara"/>
    <x v="0"/>
    <x v="0"/>
    <x v="0"/>
    <x v="0"/>
    <x v="3"/>
    <x v="0"/>
    <x v="1"/>
    <x v="2"/>
    <x v="1"/>
    <x v="2"/>
    <x v="11"/>
    <x v="0"/>
    <m/>
  </r>
  <r>
    <x v="0"/>
    <n v="200000"/>
    <n v="0"/>
    <n v="0"/>
    <n v="0"/>
    <x v="6035"/>
    <x v="0"/>
    <x v="1"/>
    <x v="0"/>
    <s v="03.03.10"/>
    <x v="8"/>
    <x v="0"/>
    <x v="4"/>
    <s v="Receitas Da Câmara"/>
    <s v="03.03.10"/>
    <s v="Receitas Da Câmara"/>
    <s v="03.03.10"/>
    <x v="103"/>
    <x v="0"/>
    <x v="3"/>
    <x v="3"/>
    <x v="0"/>
    <x v="0"/>
    <x v="2"/>
    <x v="0"/>
    <x v="13"/>
    <s v="1 - Dotação Anual"/>
    <x v="4"/>
    <n v="200000"/>
    <x v="2"/>
    <n v="0"/>
    <x v="1"/>
    <n v="0"/>
    <x v="667"/>
    <m/>
    <x v="0"/>
    <x v="11"/>
    <m/>
    <s v="Receitas Da Câmara"/>
    <x v="1"/>
    <s v="RDC"/>
    <x v="0"/>
    <x v="1"/>
    <x v="1"/>
    <x v="1"/>
    <x v="0"/>
    <x v="0"/>
    <x v="0"/>
    <x v="0"/>
    <x v="0"/>
    <x v="0"/>
    <x v="0"/>
    <s v="Receitas Da Câmara"/>
    <x v="0"/>
    <x v="0"/>
    <x v="0"/>
    <x v="0"/>
    <x v="3"/>
    <x v="0"/>
    <x v="1"/>
    <x v="2"/>
    <x v="1"/>
    <x v="2"/>
    <x v="11"/>
    <x v="0"/>
    <m/>
  </r>
  <r>
    <x v="0"/>
    <n v="800000"/>
    <n v="0"/>
    <n v="0"/>
    <n v="0"/>
    <x v="6035"/>
    <x v="0"/>
    <x v="1"/>
    <x v="0"/>
    <s v="03.03.10"/>
    <x v="8"/>
    <x v="0"/>
    <x v="4"/>
    <s v="Receitas Da Câmara"/>
    <s v="03.03.10"/>
    <s v="Receitas Da Câmara"/>
    <s v="03.03.10"/>
    <x v="26"/>
    <x v="0"/>
    <x v="3"/>
    <x v="3"/>
    <x v="0"/>
    <x v="0"/>
    <x v="2"/>
    <x v="0"/>
    <x v="13"/>
    <s v="1 - Dotação Anual"/>
    <x v="4"/>
    <n v="800000"/>
    <x v="2"/>
    <n v="0"/>
    <x v="1"/>
    <n v="0"/>
    <x v="667"/>
    <m/>
    <x v="0"/>
    <x v="11"/>
    <m/>
    <s v="Receitas Da Câmara"/>
    <x v="1"/>
    <s v="RDC"/>
    <x v="0"/>
    <x v="1"/>
    <x v="1"/>
    <x v="1"/>
    <x v="0"/>
    <x v="0"/>
    <x v="0"/>
    <x v="0"/>
    <x v="0"/>
    <x v="0"/>
    <x v="0"/>
    <s v="Receitas Da Câmara"/>
    <x v="0"/>
    <x v="0"/>
    <x v="0"/>
    <x v="0"/>
    <x v="3"/>
    <x v="0"/>
    <x v="1"/>
    <x v="2"/>
    <x v="1"/>
    <x v="2"/>
    <x v="11"/>
    <x v="0"/>
    <m/>
  </r>
  <r>
    <x v="0"/>
    <n v="100000"/>
    <n v="0"/>
    <n v="0"/>
    <n v="0"/>
    <x v="6035"/>
    <x v="0"/>
    <x v="1"/>
    <x v="0"/>
    <s v="03.03.10"/>
    <x v="8"/>
    <x v="0"/>
    <x v="4"/>
    <s v="Receitas Da Câmara"/>
    <s v="03.03.10"/>
    <s v="Receitas Da Câmara"/>
    <s v="03.03.10"/>
    <x v="104"/>
    <x v="0"/>
    <x v="3"/>
    <x v="3"/>
    <x v="0"/>
    <x v="0"/>
    <x v="2"/>
    <x v="0"/>
    <x v="13"/>
    <s v="1 - Dotação Anual"/>
    <x v="4"/>
    <n v="100000"/>
    <x v="2"/>
    <n v="0"/>
    <x v="1"/>
    <n v="0"/>
    <x v="667"/>
    <m/>
    <x v="0"/>
    <x v="11"/>
    <m/>
    <s v="Receitas Da Câmara"/>
    <x v="1"/>
    <s v="RDC"/>
    <x v="0"/>
    <x v="1"/>
    <x v="1"/>
    <x v="1"/>
    <x v="0"/>
    <x v="0"/>
    <x v="0"/>
    <x v="0"/>
    <x v="0"/>
    <x v="0"/>
    <x v="0"/>
    <s v="Receitas Da Câmara"/>
    <x v="0"/>
    <x v="0"/>
    <x v="0"/>
    <x v="0"/>
    <x v="3"/>
    <x v="0"/>
    <x v="1"/>
    <x v="2"/>
    <x v="1"/>
    <x v="2"/>
    <x v="11"/>
    <x v="0"/>
    <m/>
  </r>
  <r>
    <x v="0"/>
    <n v="1000000"/>
    <n v="0"/>
    <n v="0"/>
    <n v="0"/>
    <x v="6035"/>
    <x v="0"/>
    <x v="1"/>
    <x v="0"/>
    <s v="03.03.10"/>
    <x v="8"/>
    <x v="0"/>
    <x v="4"/>
    <s v="Receitas Da Câmara"/>
    <s v="03.03.10"/>
    <s v="Receitas Da Câmara"/>
    <s v="03.03.10"/>
    <x v="21"/>
    <x v="0"/>
    <x v="3"/>
    <x v="3"/>
    <x v="0"/>
    <x v="0"/>
    <x v="2"/>
    <x v="0"/>
    <x v="13"/>
    <s v="1 - Dotação Anual"/>
    <x v="4"/>
    <n v="1000000"/>
    <x v="2"/>
    <n v="0"/>
    <x v="1"/>
    <n v="0"/>
    <x v="667"/>
    <m/>
    <x v="0"/>
    <x v="11"/>
    <m/>
    <s v="Receitas Da Câmara"/>
    <x v="1"/>
    <s v="RDC"/>
    <x v="0"/>
    <x v="1"/>
    <x v="1"/>
    <x v="1"/>
    <x v="0"/>
    <x v="0"/>
    <x v="0"/>
    <x v="0"/>
    <x v="0"/>
    <x v="0"/>
    <x v="0"/>
    <s v="Receitas Da Câmara"/>
    <x v="0"/>
    <x v="0"/>
    <x v="0"/>
    <x v="0"/>
    <x v="3"/>
    <x v="0"/>
    <x v="1"/>
    <x v="2"/>
    <x v="1"/>
    <x v="2"/>
    <x v="11"/>
    <x v="0"/>
    <m/>
  </r>
  <r>
    <x v="0"/>
    <n v="300000"/>
    <n v="0"/>
    <n v="0"/>
    <n v="0"/>
    <x v="6035"/>
    <x v="0"/>
    <x v="1"/>
    <x v="0"/>
    <s v="03.03.10"/>
    <x v="8"/>
    <x v="0"/>
    <x v="4"/>
    <s v="Receitas Da Câmara"/>
    <s v="03.03.10"/>
    <s v="Receitas Da Câmara"/>
    <s v="03.03.10"/>
    <x v="105"/>
    <x v="0"/>
    <x v="3"/>
    <x v="3"/>
    <x v="0"/>
    <x v="0"/>
    <x v="2"/>
    <x v="0"/>
    <x v="13"/>
    <s v="1 - Dotação Anual"/>
    <x v="4"/>
    <n v="300000"/>
    <x v="2"/>
    <n v="0"/>
    <x v="1"/>
    <n v="0"/>
    <x v="667"/>
    <m/>
    <x v="0"/>
    <x v="11"/>
    <m/>
    <s v="Receitas Da Câmara"/>
    <x v="1"/>
    <s v="RDC"/>
    <x v="0"/>
    <x v="1"/>
    <x v="1"/>
    <x v="1"/>
    <x v="0"/>
    <x v="0"/>
    <x v="0"/>
    <x v="0"/>
    <x v="0"/>
    <x v="0"/>
    <x v="0"/>
    <s v="Receitas Da Câmara"/>
    <x v="0"/>
    <x v="0"/>
    <x v="0"/>
    <x v="0"/>
    <x v="3"/>
    <x v="0"/>
    <x v="1"/>
    <x v="2"/>
    <x v="1"/>
    <x v="2"/>
    <x v="11"/>
    <x v="0"/>
    <m/>
  </r>
  <r>
    <x v="0"/>
    <n v="300000"/>
    <n v="0"/>
    <n v="0"/>
    <n v="0"/>
    <x v="6035"/>
    <x v="0"/>
    <x v="1"/>
    <x v="0"/>
    <s v="03.03.10"/>
    <x v="8"/>
    <x v="0"/>
    <x v="4"/>
    <s v="Receitas Da Câmara"/>
    <s v="03.03.10"/>
    <s v="Receitas Da Câmara"/>
    <s v="03.03.10"/>
    <x v="14"/>
    <x v="0"/>
    <x v="3"/>
    <x v="3"/>
    <x v="0"/>
    <x v="0"/>
    <x v="2"/>
    <x v="0"/>
    <x v="13"/>
    <s v="1 - Dotação Anual"/>
    <x v="4"/>
    <n v="300000"/>
    <x v="2"/>
    <n v="0"/>
    <x v="1"/>
    <n v="0"/>
    <x v="667"/>
    <m/>
    <x v="0"/>
    <x v="11"/>
    <m/>
    <s v="Receitas Da Câmara"/>
    <x v="1"/>
    <s v="RDC"/>
    <x v="0"/>
    <x v="1"/>
    <x v="1"/>
    <x v="1"/>
    <x v="0"/>
    <x v="0"/>
    <x v="0"/>
    <x v="0"/>
    <x v="0"/>
    <x v="0"/>
    <x v="0"/>
    <s v="Receitas Da Câmara"/>
    <x v="0"/>
    <x v="0"/>
    <x v="0"/>
    <x v="0"/>
    <x v="3"/>
    <x v="0"/>
    <x v="1"/>
    <x v="2"/>
    <x v="1"/>
    <x v="2"/>
    <x v="11"/>
    <x v="0"/>
    <m/>
  </r>
  <r>
    <x v="0"/>
    <n v="500000"/>
    <n v="0"/>
    <n v="0"/>
    <n v="0"/>
    <x v="6035"/>
    <x v="0"/>
    <x v="1"/>
    <x v="0"/>
    <s v="03.03.10"/>
    <x v="8"/>
    <x v="0"/>
    <x v="4"/>
    <s v="Receitas Da Câmara"/>
    <s v="03.03.10"/>
    <s v="Receitas Da Câmara"/>
    <s v="03.03.10"/>
    <x v="106"/>
    <x v="0"/>
    <x v="3"/>
    <x v="3"/>
    <x v="0"/>
    <x v="0"/>
    <x v="2"/>
    <x v="0"/>
    <x v="13"/>
    <s v="1 - Dotação Anual"/>
    <x v="4"/>
    <n v="500000"/>
    <x v="2"/>
    <n v="0"/>
    <x v="1"/>
    <n v="0"/>
    <x v="667"/>
    <m/>
    <x v="0"/>
    <x v="11"/>
    <m/>
    <s v="Receitas Da Câmara"/>
    <x v="1"/>
    <s v="RDC"/>
    <x v="0"/>
    <x v="1"/>
    <x v="1"/>
    <x v="1"/>
    <x v="0"/>
    <x v="0"/>
    <x v="0"/>
    <x v="0"/>
    <x v="0"/>
    <x v="0"/>
    <x v="0"/>
    <s v="Receitas Da Câmara"/>
    <x v="0"/>
    <x v="0"/>
    <x v="0"/>
    <x v="0"/>
    <x v="3"/>
    <x v="0"/>
    <x v="1"/>
    <x v="2"/>
    <x v="1"/>
    <x v="2"/>
    <x v="11"/>
    <x v="0"/>
    <m/>
  </r>
  <r>
    <x v="0"/>
    <n v="100000"/>
    <n v="0"/>
    <n v="0"/>
    <n v="0"/>
    <x v="6035"/>
    <x v="0"/>
    <x v="1"/>
    <x v="0"/>
    <s v="03.03.10"/>
    <x v="8"/>
    <x v="0"/>
    <x v="4"/>
    <s v="Receitas Da Câmara"/>
    <s v="03.03.10"/>
    <s v="Receitas Da Câmara"/>
    <s v="03.03.10"/>
    <x v="107"/>
    <x v="0"/>
    <x v="3"/>
    <x v="3"/>
    <x v="0"/>
    <x v="0"/>
    <x v="2"/>
    <x v="0"/>
    <x v="13"/>
    <s v="1 - Dotação Anual"/>
    <x v="4"/>
    <n v="100000"/>
    <x v="2"/>
    <n v="0"/>
    <x v="1"/>
    <n v="0"/>
    <x v="667"/>
    <m/>
    <x v="0"/>
    <x v="11"/>
    <m/>
    <s v="Receitas Da Câmara"/>
    <x v="1"/>
    <s v="RDC"/>
    <x v="0"/>
    <x v="1"/>
    <x v="1"/>
    <x v="1"/>
    <x v="0"/>
    <x v="0"/>
    <x v="0"/>
    <x v="0"/>
    <x v="0"/>
    <x v="0"/>
    <x v="0"/>
    <s v="Receitas Da Câmara"/>
    <x v="0"/>
    <x v="0"/>
    <x v="0"/>
    <x v="0"/>
    <x v="3"/>
    <x v="0"/>
    <x v="1"/>
    <x v="2"/>
    <x v="1"/>
    <x v="2"/>
    <x v="11"/>
    <x v="0"/>
    <m/>
  </r>
  <r>
    <x v="0"/>
    <n v="1000000"/>
    <n v="0"/>
    <n v="0"/>
    <n v="0"/>
    <x v="6035"/>
    <x v="0"/>
    <x v="1"/>
    <x v="0"/>
    <s v="03.03.10"/>
    <x v="8"/>
    <x v="0"/>
    <x v="4"/>
    <s v="Receitas Da Câmara"/>
    <s v="03.03.10"/>
    <s v="Receitas Da Câmara"/>
    <s v="03.03.10"/>
    <x v="25"/>
    <x v="0"/>
    <x v="3"/>
    <x v="3"/>
    <x v="0"/>
    <x v="0"/>
    <x v="2"/>
    <x v="0"/>
    <x v="13"/>
    <s v="1 - Dotação Anual"/>
    <x v="4"/>
    <n v="1000000"/>
    <x v="2"/>
    <n v="0"/>
    <x v="1"/>
    <n v="0"/>
    <x v="667"/>
    <m/>
    <x v="0"/>
    <x v="11"/>
    <m/>
    <s v="Receitas Da Câmara"/>
    <x v="1"/>
    <s v="RDC"/>
    <x v="0"/>
    <x v="1"/>
    <x v="1"/>
    <x v="1"/>
    <x v="0"/>
    <x v="0"/>
    <x v="0"/>
    <x v="0"/>
    <x v="0"/>
    <x v="0"/>
    <x v="0"/>
    <s v="Receitas Da Câmara"/>
    <x v="0"/>
    <x v="0"/>
    <x v="0"/>
    <x v="0"/>
    <x v="3"/>
    <x v="0"/>
    <x v="1"/>
    <x v="2"/>
    <x v="1"/>
    <x v="2"/>
    <x v="11"/>
    <x v="0"/>
    <m/>
  </r>
  <r>
    <x v="0"/>
    <n v="2000000"/>
    <n v="0"/>
    <n v="0"/>
    <n v="0"/>
    <x v="6035"/>
    <x v="0"/>
    <x v="1"/>
    <x v="0"/>
    <s v="03.03.10"/>
    <x v="8"/>
    <x v="0"/>
    <x v="4"/>
    <s v="Receitas Da Câmara"/>
    <s v="03.03.10"/>
    <s v="Receitas Da Câmara"/>
    <s v="03.03.10"/>
    <x v="9"/>
    <x v="0"/>
    <x v="3"/>
    <x v="3"/>
    <x v="0"/>
    <x v="0"/>
    <x v="2"/>
    <x v="0"/>
    <x v="13"/>
    <s v="1 - Dotação Anual"/>
    <x v="4"/>
    <n v="2000000"/>
    <x v="2"/>
    <n v="0"/>
    <x v="1"/>
    <n v="0"/>
    <x v="667"/>
    <m/>
    <x v="0"/>
    <x v="11"/>
    <m/>
    <s v="Receitas Da Câmara"/>
    <x v="1"/>
    <s v="RDC"/>
    <x v="0"/>
    <x v="1"/>
    <x v="1"/>
    <x v="1"/>
    <x v="0"/>
    <x v="0"/>
    <x v="0"/>
    <x v="0"/>
    <x v="0"/>
    <x v="0"/>
    <x v="0"/>
    <s v="Receitas Da Câmara"/>
    <x v="0"/>
    <x v="0"/>
    <x v="0"/>
    <x v="0"/>
    <x v="3"/>
    <x v="0"/>
    <x v="1"/>
    <x v="2"/>
    <x v="1"/>
    <x v="2"/>
    <x v="11"/>
    <x v="0"/>
    <m/>
  </r>
  <r>
    <x v="0"/>
    <n v="5000000"/>
    <n v="0"/>
    <n v="0"/>
    <n v="0"/>
    <x v="6035"/>
    <x v="0"/>
    <x v="1"/>
    <x v="0"/>
    <s v="03.03.10"/>
    <x v="8"/>
    <x v="0"/>
    <x v="4"/>
    <s v="Receitas Da Câmara"/>
    <s v="03.03.10"/>
    <s v="Receitas Da Câmara"/>
    <s v="03.03.10"/>
    <x v="51"/>
    <x v="0"/>
    <x v="3"/>
    <x v="3"/>
    <x v="0"/>
    <x v="0"/>
    <x v="2"/>
    <x v="0"/>
    <x v="13"/>
    <s v="1 - Dotação Anual"/>
    <x v="4"/>
    <n v="5000000"/>
    <x v="2"/>
    <n v="0"/>
    <x v="1"/>
    <n v="0"/>
    <x v="667"/>
    <m/>
    <x v="0"/>
    <x v="11"/>
    <m/>
    <s v="Receitas Da Câmara"/>
    <x v="1"/>
    <s v="RDC"/>
    <x v="0"/>
    <x v="1"/>
    <x v="1"/>
    <x v="1"/>
    <x v="0"/>
    <x v="0"/>
    <x v="0"/>
    <x v="0"/>
    <x v="0"/>
    <x v="0"/>
    <x v="0"/>
    <s v="Receitas Da Câmara"/>
    <x v="0"/>
    <x v="0"/>
    <x v="0"/>
    <x v="0"/>
    <x v="3"/>
    <x v="0"/>
    <x v="1"/>
    <x v="2"/>
    <x v="1"/>
    <x v="2"/>
    <x v="11"/>
    <x v="0"/>
    <m/>
  </r>
  <r>
    <x v="0"/>
    <n v="800000"/>
    <n v="0"/>
    <n v="0"/>
    <n v="0"/>
    <x v="6035"/>
    <x v="0"/>
    <x v="1"/>
    <x v="0"/>
    <s v="03.03.10"/>
    <x v="8"/>
    <x v="0"/>
    <x v="4"/>
    <s v="Receitas Da Câmara"/>
    <s v="03.03.10"/>
    <s v="Receitas Da Câmara"/>
    <s v="03.03.10"/>
    <x v="8"/>
    <x v="0"/>
    <x v="3"/>
    <x v="3"/>
    <x v="0"/>
    <x v="0"/>
    <x v="2"/>
    <x v="0"/>
    <x v="13"/>
    <s v="1 - Dotação Anual"/>
    <x v="4"/>
    <n v="800000"/>
    <x v="2"/>
    <n v="0"/>
    <x v="1"/>
    <n v="0"/>
    <x v="667"/>
    <m/>
    <x v="0"/>
    <x v="11"/>
    <m/>
    <s v="Receitas Da Câmara"/>
    <x v="1"/>
    <s v="RDC"/>
    <x v="0"/>
    <x v="1"/>
    <x v="1"/>
    <x v="1"/>
    <x v="0"/>
    <x v="0"/>
    <x v="0"/>
    <x v="0"/>
    <x v="0"/>
    <x v="0"/>
    <x v="0"/>
    <s v="Receitas Da Câmara"/>
    <x v="0"/>
    <x v="0"/>
    <x v="0"/>
    <x v="0"/>
    <x v="3"/>
    <x v="0"/>
    <x v="1"/>
    <x v="2"/>
    <x v="1"/>
    <x v="2"/>
    <x v="11"/>
    <x v="0"/>
    <m/>
  </r>
  <r>
    <x v="0"/>
    <n v="1500000"/>
    <n v="0"/>
    <n v="0"/>
    <n v="0"/>
    <x v="6035"/>
    <x v="0"/>
    <x v="1"/>
    <x v="0"/>
    <s v="03.03.10"/>
    <x v="8"/>
    <x v="0"/>
    <x v="4"/>
    <s v="Receitas Da Câmara"/>
    <s v="03.03.10"/>
    <s v="Receitas Da Câmara"/>
    <s v="03.03.10"/>
    <x v="24"/>
    <x v="0"/>
    <x v="3"/>
    <x v="6"/>
    <x v="0"/>
    <x v="0"/>
    <x v="2"/>
    <x v="0"/>
    <x v="13"/>
    <s v="1 - Dotação Anual"/>
    <x v="4"/>
    <n v="1500000"/>
    <x v="2"/>
    <n v="0"/>
    <x v="1"/>
    <n v="0"/>
    <x v="667"/>
    <m/>
    <x v="0"/>
    <x v="11"/>
    <m/>
    <s v="Receitas Da Câmara"/>
    <x v="1"/>
    <s v="RDC"/>
    <x v="0"/>
    <x v="1"/>
    <x v="1"/>
    <x v="1"/>
    <x v="0"/>
    <x v="0"/>
    <x v="0"/>
    <x v="0"/>
    <x v="0"/>
    <x v="0"/>
    <x v="0"/>
    <s v="Receitas Da Câmara"/>
    <x v="0"/>
    <x v="0"/>
    <x v="0"/>
    <x v="0"/>
    <x v="3"/>
    <x v="0"/>
    <x v="1"/>
    <x v="2"/>
    <x v="1"/>
    <x v="2"/>
    <x v="11"/>
    <x v="0"/>
    <m/>
  </r>
  <r>
    <x v="1"/>
    <n v="114400000"/>
    <n v="0"/>
    <n v="0"/>
    <n v="0"/>
    <x v="6035"/>
    <x v="0"/>
    <x v="1"/>
    <x v="0"/>
    <s v="03.03.10"/>
    <x v="8"/>
    <x v="0"/>
    <x v="4"/>
    <s v="Receitas Da Câmara"/>
    <s v="03.03.10"/>
    <s v="Receitas Da Câmara"/>
    <s v="03.03.10"/>
    <x v="56"/>
    <x v="0"/>
    <x v="6"/>
    <x v="10"/>
    <x v="0"/>
    <x v="0"/>
    <x v="2"/>
    <x v="0"/>
    <x v="13"/>
    <s v="1 - Dotação Anual"/>
    <x v="4"/>
    <n v="114400000"/>
    <x v="2"/>
    <n v="0"/>
    <x v="1"/>
    <n v="0"/>
    <x v="667"/>
    <m/>
    <x v="0"/>
    <x v="11"/>
    <m/>
    <s v="Receitas Da Câmara"/>
    <x v="1"/>
    <s v="RDC"/>
    <x v="0"/>
    <x v="1"/>
    <x v="1"/>
    <x v="1"/>
    <x v="0"/>
    <x v="0"/>
    <x v="0"/>
    <x v="0"/>
    <x v="0"/>
    <x v="0"/>
    <x v="0"/>
    <s v="Receitas Da Câmara"/>
    <x v="0"/>
    <x v="0"/>
    <x v="0"/>
    <x v="0"/>
    <x v="3"/>
    <x v="0"/>
    <x v="1"/>
    <x v="2"/>
    <x v="1"/>
    <x v="2"/>
    <x v="11"/>
    <x v="0"/>
    <m/>
  </r>
  <r>
    <x v="1"/>
    <n v="41054513"/>
    <n v="0"/>
    <n v="0"/>
    <n v="0"/>
    <x v="6035"/>
    <x v="0"/>
    <x v="1"/>
    <x v="0"/>
    <s v="03.03.10"/>
    <x v="8"/>
    <x v="0"/>
    <x v="4"/>
    <s v="Receitas Da Câmara"/>
    <s v="03.03.10"/>
    <s v="Receitas Da Câmara"/>
    <s v="03.03.10"/>
    <x v="108"/>
    <x v="0"/>
    <x v="6"/>
    <x v="10"/>
    <x v="0"/>
    <x v="0"/>
    <x v="2"/>
    <x v="0"/>
    <x v="13"/>
    <s v="1 - Dotação Anual"/>
    <x v="4"/>
    <n v="41054513"/>
    <x v="2"/>
    <n v="0"/>
    <x v="1"/>
    <n v="0"/>
    <x v="667"/>
    <m/>
    <x v="0"/>
    <x v="11"/>
    <m/>
    <s v="Receitas Da Câmara"/>
    <x v="1"/>
    <s v="RDC"/>
    <x v="0"/>
    <x v="1"/>
    <x v="1"/>
    <x v="1"/>
    <x v="0"/>
    <x v="0"/>
    <x v="0"/>
    <x v="0"/>
    <x v="0"/>
    <x v="0"/>
    <x v="0"/>
    <s v="Receitas Da Câmara"/>
    <x v="0"/>
    <x v="0"/>
    <x v="0"/>
    <x v="0"/>
    <x v="3"/>
    <x v="0"/>
    <x v="1"/>
    <x v="2"/>
    <x v="1"/>
    <x v="2"/>
    <x v="11"/>
    <x v="0"/>
    <m/>
  </r>
  <r>
    <x v="0"/>
    <n v="168848874"/>
    <n v="0"/>
    <n v="0"/>
    <n v="0"/>
    <x v="6035"/>
    <x v="0"/>
    <x v="1"/>
    <x v="0"/>
    <s v="03.03.10"/>
    <x v="8"/>
    <x v="0"/>
    <x v="4"/>
    <s v="Receitas Da Câmara"/>
    <s v="03.03.10"/>
    <s v="Receitas Da Câmara"/>
    <s v="03.03.10"/>
    <x v="45"/>
    <x v="0"/>
    <x v="6"/>
    <x v="10"/>
    <x v="0"/>
    <x v="0"/>
    <x v="2"/>
    <x v="0"/>
    <x v="13"/>
    <s v="1 - Dotação Anual"/>
    <x v="4"/>
    <n v="168848874"/>
    <x v="2"/>
    <n v="0"/>
    <x v="1"/>
    <n v="0"/>
    <x v="667"/>
    <m/>
    <x v="0"/>
    <x v="11"/>
    <m/>
    <s v="Receitas Da Câmara"/>
    <x v="1"/>
    <s v="RDC"/>
    <x v="0"/>
    <x v="1"/>
    <x v="1"/>
    <x v="1"/>
    <x v="0"/>
    <x v="0"/>
    <x v="0"/>
    <x v="0"/>
    <x v="0"/>
    <x v="0"/>
    <x v="0"/>
    <s v="Receitas Da Câmara"/>
    <x v="0"/>
    <x v="0"/>
    <x v="0"/>
    <x v="0"/>
    <x v="3"/>
    <x v="0"/>
    <x v="1"/>
    <x v="2"/>
    <x v="1"/>
    <x v="2"/>
    <x v="11"/>
    <x v="0"/>
    <m/>
  </r>
  <r>
    <x v="1"/>
    <n v="66350000"/>
    <n v="0"/>
    <n v="0"/>
    <n v="0"/>
    <x v="6035"/>
    <x v="0"/>
    <x v="1"/>
    <x v="0"/>
    <s v="03.03.10"/>
    <x v="8"/>
    <x v="0"/>
    <x v="4"/>
    <s v="Receitas Da Câmara"/>
    <s v="03.03.10"/>
    <s v="Receitas Da Câmara"/>
    <s v="03.03.10"/>
    <x v="72"/>
    <x v="0"/>
    <x v="6"/>
    <x v="14"/>
    <x v="0"/>
    <x v="0"/>
    <x v="2"/>
    <x v="0"/>
    <x v="13"/>
    <s v="1 - Dotação Anual"/>
    <x v="4"/>
    <n v="66350000"/>
    <x v="2"/>
    <n v="0"/>
    <x v="1"/>
    <n v="0"/>
    <x v="667"/>
    <m/>
    <x v="0"/>
    <x v="11"/>
    <m/>
    <s v="Receitas Da Câmara"/>
    <x v="1"/>
    <s v="RDC"/>
    <x v="0"/>
    <x v="1"/>
    <x v="1"/>
    <x v="1"/>
    <x v="0"/>
    <x v="0"/>
    <x v="0"/>
    <x v="0"/>
    <x v="0"/>
    <x v="0"/>
    <x v="0"/>
    <s v="Receitas Da Câmara"/>
    <x v="0"/>
    <x v="0"/>
    <x v="0"/>
    <x v="0"/>
    <x v="3"/>
    <x v="0"/>
    <x v="1"/>
    <x v="2"/>
    <x v="1"/>
    <x v="2"/>
    <x v="11"/>
    <x v="0"/>
    <m/>
  </r>
  <r>
    <x v="0"/>
    <n v="500000"/>
    <n v="0"/>
    <n v="0"/>
    <n v="0"/>
    <x v="6035"/>
    <x v="0"/>
    <x v="1"/>
    <x v="0"/>
    <s v="03.03.10"/>
    <x v="8"/>
    <x v="0"/>
    <x v="4"/>
    <s v="Receitas Da Câmara"/>
    <s v="03.03.10"/>
    <s v="Receitas Da Câmara"/>
    <s v="03.03.10"/>
    <x v="109"/>
    <x v="0"/>
    <x v="0"/>
    <x v="21"/>
    <x v="0"/>
    <x v="0"/>
    <x v="2"/>
    <x v="0"/>
    <x v="13"/>
    <s v="1 - Dotação Anual"/>
    <x v="4"/>
    <n v="500000"/>
    <x v="2"/>
    <n v="0"/>
    <x v="1"/>
    <n v="0"/>
    <x v="667"/>
    <m/>
    <x v="0"/>
    <x v="11"/>
    <m/>
    <s v="Receitas Da Câmara"/>
    <x v="1"/>
    <s v="RDC"/>
    <x v="0"/>
    <x v="1"/>
    <x v="1"/>
    <x v="1"/>
    <x v="0"/>
    <x v="0"/>
    <x v="0"/>
    <x v="0"/>
    <x v="0"/>
    <x v="0"/>
    <x v="0"/>
    <s v="Receitas Da Câmara"/>
    <x v="0"/>
    <x v="0"/>
    <x v="0"/>
    <x v="0"/>
    <x v="3"/>
    <x v="0"/>
    <x v="1"/>
    <x v="2"/>
    <x v="1"/>
    <x v="2"/>
    <x v="11"/>
    <x v="0"/>
    <m/>
  </r>
  <r>
    <x v="1"/>
    <n v="4000000"/>
    <n v="0"/>
    <n v="0"/>
    <n v="0"/>
    <x v="6035"/>
    <x v="0"/>
    <x v="1"/>
    <x v="0"/>
    <s v="03.03.10"/>
    <x v="8"/>
    <x v="0"/>
    <x v="4"/>
    <s v="Receitas Da Câmara"/>
    <s v="03.03.10"/>
    <s v="Receitas Da Câmara"/>
    <s v="03.03.10"/>
    <x v="110"/>
    <x v="0"/>
    <x v="0"/>
    <x v="0"/>
    <x v="0"/>
    <x v="0"/>
    <x v="2"/>
    <x v="0"/>
    <x v="13"/>
    <s v="1 - Dotação Anual"/>
    <x v="4"/>
    <n v="4000000"/>
    <x v="2"/>
    <n v="0"/>
    <x v="1"/>
    <n v="0"/>
    <x v="667"/>
    <m/>
    <x v="0"/>
    <x v="11"/>
    <m/>
    <s v="Receitas Da Câmara"/>
    <x v="1"/>
    <s v="RDC"/>
    <x v="0"/>
    <x v="1"/>
    <x v="1"/>
    <x v="1"/>
    <x v="0"/>
    <x v="0"/>
    <x v="0"/>
    <x v="0"/>
    <x v="0"/>
    <x v="0"/>
    <x v="0"/>
    <s v="Receitas Da Câmara"/>
    <x v="0"/>
    <x v="0"/>
    <x v="0"/>
    <x v="0"/>
    <x v="3"/>
    <x v="0"/>
    <x v="1"/>
    <x v="2"/>
    <x v="1"/>
    <x v="2"/>
    <x v="11"/>
    <x v="0"/>
    <m/>
  </r>
  <r>
    <x v="0"/>
    <n v="500000"/>
    <n v="0"/>
    <n v="0"/>
    <n v="0"/>
    <x v="6035"/>
    <x v="0"/>
    <x v="1"/>
    <x v="0"/>
    <s v="03.03.10"/>
    <x v="8"/>
    <x v="0"/>
    <x v="4"/>
    <s v="Receitas Da Câmara"/>
    <s v="03.03.10"/>
    <s v="Receitas Da Câmara"/>
    <s v="03.03.10"/>
    <x v="111"/>
    <x v="0"/>
    <x v="3"/>
    <x v="3"/>
    <x v="0"/>
    <x v="0"/>
    <x v="2"/>
    <x v="0"/>
    <x v="13"/>
    <s v="1 - Dotação Anual"/>
    <x v="4"/>
    <n v="500000"/>
    <x v="2"/>
    <n v="0"/>
    <x v="1"/>
    <n v="0"/>
    <x v="667"/>
    <m/>
    <x v="0"/>
    <x v="11"/>
    <m/>
    <s v="Receitas Da Câmara"/>
    <x v="1"/>
    <s v="RDC"/>
    <x v="0"/>
    <x v="1"/>
    <x v="1"/>
    <x v="1"/>
    <x v="0"/>
    <x v="0"/>
    <x v="0"/>
    <x v="0"/>
    <x v="0"/>
    <x v="0"/>
    <x v="0"/>
    <s v="Receitas Da Câmara"/>
    <x v="0"/>
    <x v="0"/>
    <x v="0"/>
    <x v="0"/>
    <x v="3"/>
    <x v="0"/>
    <x v="1"/>
    <x v="2"/>
    <x v="1"/>
    <x v="2"/>
    <x v="11"/>
    <x v="0"/>
    <m/>
  </r>
  <r>
    <x v="0"/>
    <n v="2000000"/>
    <n v="0"/>
    <n v="0"/>
    <n v="0"/>
    <x v="6035"/>
    <x v="0"/>
    <x v="1"/>
    <x v="0"/>
    <s v="03.03.10"/>
    <x v="8"/>
    <x v="0"/>
    <x v="4"/>
    <s v="Receitas Da Câmara"/>
    <s v="03.03.10"/>
    <s v="Receitas Da Câmara"/>
    <s v="03.03.10"/>
    <x v="19"/>
    <x v="0"/>
    <x v="3"/>
    <x v="6"/>
    <x v="0"/>
    <x v="0"/>
    <x v="2"/>
    <x v="0"/>
    <x v="13"/>
    <s v="1 - Dotação Anual"/>
    <x v="4"/>
    <n v="2000000"/>
    <x v="2"/>
    <n v="0"/>
    <x v="1"/>
    <n v="0"/>
    <x v="667"/>
    <m/>
    <x v="0"/>
    <x v="11"/>
    <m/>
    <s v="Receitas Da Câmara"/>
    <x v="1"/>
    <s v="RDC"/>
    <x v="0"/>
    <x v="1"/>
    <x v="1"/>
    <x v="1"/>
    <x v="0"/>
    <x v="0"/>
    <x v="0"/>
    <x v="0"/>
    <x v="0"/>
    <x v="0"/>
    <x v="0"/>
    <s v="Receitas Da Câmara"/>
    <x v="0"/>
    <x v="0"/>
    <x v="0"/>
    <x v="0"/>
    <x v="3"/>
    <x v="0"/>
    <x v="1"/>
    <x v="2"/>
    <x v="1"/>
    <x v="2"/>
    <x v="11"/>
    <x v="0"/>
    <m/>
  </r>
  <r>
    <x v="1"/>
    <n v="11508375"/>
    <n v="0"/>
    <n v="0"/>
    <n v="0"/>
    <x v="6035"/>
    <x v="0"/>
    <x v="1"/>
    <x v="0"/>
    <s v="03.03.10"/>
    <x v="8"/>
    <x v="0"/>
    <x v="4"/>
    <s v="Receitas Da Câmara"/>
    <s v="03.03.10"/>
    <s v="Receitas Da Câmara"/>
    <s v="03.03.10"/>
    <x v="47"/>
    <x v="0"/>
    <x v="0"/>
    <x v="0"/>
    <x v="0"/>
    <x v="0"/>
    <x v="2"/>
    <x v="0"/>
    <x v="13"/>
    <s v="1 - Dotação Anual"/>
    <x v="4"/>
    <n v="11508375"/>
    <x v="2"/>
    <n v="0"/>
    <x v="1"/>
    <n v="0"/>
    <x v="667"/>
    <m/>
    <x v="0"/>
    <x v="11"/>
    <m/>
    <s v="Receitas Da Câmara"/>
    <x v="1"/>
    <s v="RDC"/>
    <x v="0"/>
    <x v="1"/>
    <x v="1"/>
    <x v="1"/>
    <x v="0"/>
    <x v="0"/>
    <x v="0"/>
    <x v="0"/>
    <x v="0"/>
    <x v="0"/>
    <x v="0"/>
    <s v="Receitas Da Câmara"/>
    <x v="0"/>
    <x v="0"/>
    <x v="0"/>
    <x v="0"/>
    <x v="3"/>
    <x v="0"/>
    <x v="1"/>
    <x v="2"/>
    <x v="1"/>
    <x v="2"/>
    <x v="11"/>
    <x v="0"/>
    <m/>
  </r>
  <r>
    <x v="0"/>
    <n v="150000"/>
    <n v="0"/>
    <n v="0"/>
    <n v="0"/>
    <x v="6035"/>
    <x v="0"/>
    <x v="1"/>
    <x v="0"/>
    <s v="03.03.10"/>
    <x v="8"/>
    <x v="0"/>
    <x v="4"/>
    <s v="Receitas Da Câmara"/>
    <s v="03.03.10"/>
    <s v="Receitas Da Câmara"/>
    <s v="03.03.10"/>
    <x v="112"/>
    <x v="0"/>
    <x v="3"/>
    <x v="3"/>
    <x v="0"/>
    <x v="0"/>
    <x v="2"/>
    <x v="0"/>
    <x v="13"/>
    <s v="1 - Dotação Anual"/>
    <x v="4"/>
    <n v="150000"/>
    <x v="2"/>
    <n v="0"/>
    <x v="1"/>
    <n v="0"/>
    <x v="667"/>
    <m/>
    <x v="0"/>
    <x v="11"/>
    <m/>
    <s v="Receitas Da Câmara"/>
    <x v="1"/>
    <s v="RDC"/>
    <x v="0"/>
    <x v="1"/>
    <x v="1"/>
    <x v="1"/>
    <x v="0"/>
    <x v="0"/>
    <x v="0"/>
    <x v="0"/>
    <x v="0"/>
    <x v="0"/>
    <x v="0"/>
    <s v="Receitas Da Câmara"/>
    <x v="0"/>
    <x v="0"/>
    <x v="0"/>
    <x v="0"/>
    <x v="3"/>
    <x v="0"/>
    <x v="1"/>
    <x v="2"/>
    <x v="1"/>
    <x v="2"/>
    <x v="11"/>
    <x v="0"/>
    <m/>
  </r>
  <r>
    <x v="1"/>
    <n v="1500000"/>
    <n v="0"/>
    <n v="0"/>
    <n v="0"/>
    <x v="6035"/>
    <x v="0"/>
    <x v="1"/>
    <x v="0"/>
    <s v="03.03.10"/>
    <x v="8"/>
    <x v="0"/>
    <x v="4"/>
    <s v="Receitas Da Câmara"/>
    <s v="03.03.10"/>
    <s v="Receitas Da Câmara"/>
    <s v="03.03.10"/>
    <x v="113"/>
    <x v="0"/>
    <x v="0"/>
    <x v="0"/>
    <x v="0"/>
    <x v="0"/>
    <x v="2"/>
    <x v="0"/>
    <x v="13"/>
    <s v="1 - Dotação Anual"/>
    <x v="4"/>
    <n v="1500000"/>
    <x v="2"/>
    <n v="0"/>
    <x v="1"/>
    <n v="0"/>
    <x v="667"/>
    <m/>
    <x v="0"/>
    <x v="11"/>
    <m/>
    <s v="Receitas Da Câmara"/>
    <x v="1"/>
    <s v="RDC"/>
    <x v="0"/>
    <x v="1"/>
    <x v="1"/>
    <x v="1"/>
    <x v="0"/>
    <x v="0"/>
    <x v="0"/>
    <x v="0"/>
    <x v="0"/>
    <x v="0"/>
    <x v="0"/>
    <s v="Receitas Da Câmara"/>
    <x v="0"/>
    <x v="0"/>
    <x v="0"/>
    <x v="0"/>
    <x v="3"/>
    <x v="0"/>
    <x v="1"/>
    <x v="2"/>
    <x v="1"/>
    <x v="2"/>
    <x v="11"/>
    <x v="0"/>
    <m/>
  </r>
  <r>
    <x v="1"/>
    <n v="54000000"/>
    <n v="0"/>
    <n v="0"/>
    <n v="0"/>
    <x v="6035"/>
    <x v="0"/>
    <x v="1"/>
    <x v="0"/>
    <s v="03.03.10"/>
    <x v="8"/>
    <x v="0"/>
    <x v="4"/>
    <s v="Receitas Da Câmara"/>
    <s v="03.03.10"/>
    <s v="Receitas Da Câmara"/>
    <s v="03.03.10"/>
    <x v="15"/>
    <x v="0"/>
    <x v="0"/>
    <x v="0"/>
    <x v="0"/>
    <x v="0"/>
    <x v="2"/>
    <x v="0"/>
    <x v="13"/>
    <s v="1 - Dotação Anual"/>
    <x v="4"/>
    <n v="54000000"/>
    <x v="2"/>
    <n v="0"/>
    <x v="1"/>
    <n v="0"/>
    <x v="667"/>
    <m/>
    <x v="0"/>
    <x v="11"/>
    <m/>
    <s v="Receitas Da Câmara"/>
    <x v="1"/>
    <s v="RDC"/>
    <x v="0"/>
    <x v="1"/>
    <x v="1"/>
    <x v="1"/>
    <x v="0"/>
    <x v="0"/>
    <x v="0"/>
    <x v="0"/>
    <x v="0"/>
    <x v="0"/>
    <x v="0"/>
    <s v="Receitas Da Câmara"/>
    <x v="0"/>
    <x v="0"/>
    <x v="0"/>
    <x v="0"/>
    <x v="3"/>
    <x v="0"/>
    <x v="1"/>
    <x v="2"/>
    <x v="1"/>
    <x v="2"/>
    <x v="11"/>
    <x v="0"/>
    <m/>
  </r>
  <r>
    <x v="1"/>
    <n v="5000000"/>
    <n v="0"/>
    <n v="0"/>
    <n v="0"/>
    <x v="6035"/>
    <x v="0"/>
    <x v="1"/>
    <x v="0"/>
    <s v="03.03.10"/>
    <x v="8"/>
    <x v="0"/>
    <x v="4"/>
    <s v="Receitas Da Câmara"/>
    <s v="03.03.10"/>
    <s v="Receitas Da Câmara"/>
    <s v="03.03.10"/>
    <x v="114"/>
    <x v="0"/>
    <x v="0"/>
    <x v="0"/>
    <x v="0"/>
    <x v="0"/>
    <x v="2"/>
    <x v="0"/>
    <x v="13"/>
    <s v="1 - Dotação Anual"/>
    <x v="4"/>
    <n v="5000000"/>
    <x v="2"/>
    <n v="0"/>
    <x v="1"/>
    <n v="0"/>
    <x v="667"/>
    <m/>
    <x v="0"/>
    <x v="11"/>
    <m/>
    <s v="Receitas Da Câmara"/>
    <x v="1"/>
    <s v="RDC"/>
    <x v="0"/>
    <x v="1"/>
    <x v="1"/>
    <x v="1"/>
    <x v="0"/>
    <x v="0"/>
    <x v="0"/>
    <x v="0"/>
    <x v="0"/>
    <x v="0"/>
    <x v="0"/>
    <s v="Receitas Da Câmara"/>
    <x v="0"/>
    <x v="0"/>
    <x v="0"/>
    <x v="0"/>
    <x v="3"/>
    <x v="0"/>
    <x v="1"/>
    <x v="2"/>
    <x v="1"/>
    <x v="2"/>
    <x v="11"/>
    <x v="0"/>
    <m/>
  </r>
  <r>
    <x v="2"/>
    <n v="9999999"/>
    <n v="0"/>
    <n v="0"/>
    <n v="0"/>
    <x v="6035"/>
    <x v="0"/>
    <x v="0"/>
    <x v="0"/>
    <s v="80.02.10.09"/>
    <x v="65"/>
    <x v="2"/>
    <x v="2"/>
    <s v="Outros"/>
    <s v="80.02.10"/>
    <s v="Retenções Reposição"/>
    <s v="80.02.10.09"/>
    <x v="27"/>
    <x v="0"/>
    <x v="5"/>
    <x v="8"/>
    <x v="1"/>
    <x v="2"/>
    <x v="0"/>
    <x v="0"/>
    <x v="13"/>
    <s v="1 - Dotação Anual"/>
    <x v="4"/>
    <n v="9999999"/>
    <x v="2"/>
    <n v="0"/>
    <x v="1"/>
    <n v="0"/>
    <x v="667"/>
    <m/>
    <x v="0"/>
    <x v="11"/>
    <m/>
    <s v="Retenções Reposição"/>
    <x v="1"/>
    <s v="RR"/>
    <x v="0"/>
    <x v="1"/>
    <x v="1"/>
    <x v="1"/>
    <x v="0"/>
    <x v="0"/>
    <x v="0"/>
    <x v="0"/>
    <x v="0"/>
    <x v="0"/>
    <x v="0"/>
    <s v="Retenções Reposição"/>
    <x v="0"/>
    <x v="0"/>
    <x v="0"/>
    <x v="0"/>
    <x v="3"/>
    <x v="0"/>
    <x v="1"/>
    <x v="2"/>
    <x v="1"/>
    <x v="2"/>
    <x v="11"/>
    <x v="0"/>
    <m/>
  </r>
  <r>
    <x v="0"/>
    <n v="9999999"/>
    <n v="0"/>
    <n v="0"/>
    <n v="0"/>
    <x v="6035"/>
    <x v="0"/>
    <x v="1"/>
    <x v="0"/>
    <s v="80.02.10.09"/>
    <x v="65"/>
    <x v="2"/>
    <x v="2"/>
    <s v="Outros"/>
    <s v="80.02.10"/>
    <s v="Retenções Reposição"/>
    <s v="80.02.10.09"/>
    <x v="34"/>
    <x v="0"/>
    <x v="1"/>
    <x v="9"/>
    <x v="1"/>
    <x v="2"/>
    <x v="2"/>
    <x v="0"/>
    <x v="13"/>
    <s v="1 - Dotação Anual"/>
    <x v="4"/>
    <n v="9999999"/>
    <x v="2"/>
    <n v="0"/>
    <x v="1"/>
    <n v="0"/>
    <x v="667"/>
    <m/>
    <x v="0"/>
    <x v="11"/>
    <m/>
    <s v="Retenções Reposição"/>
    <x v="1"/>
    <s v="RR"/>
    <x v="0"/>
    <x v="1"/>
    <x v="1"/>
    <x v="1"/>
    <x v="0"/>
    <x v="0"/>
    <x v="0"/>
    <x v="0"/>
    <x v="0"/>
    <x v="0"/>
    <x v="0"/>
    <s v="Retenções Reposição"/>
    <x v="0"/>
    <x v="0"/>
    <x v="0"/>
    <x v="0"/>
    <x v="3"/>
    <x v="0"/>
    <x v="1"/>
    <x v="2"/>
    <x v="1"/>
    <x v="2"/>
    <x v="11"/>
    <x v="0"/>
    <m/>
  </r>
  <r>
    <x v="2"/>
    <n v="9999999"/>
    <n v="0"/>
    <n v="0"/>
    <n v="0"/>
    <x v="6035"/>
    <x v="0"/>
    <x v="0"/>
    <x v="0"/>
    <s v="80.02.01"/>
    <x v="2"/>
    <x v="2"/>
    <x v="2"/>
    <s v="Retenções Iur"/>
    <s v="80.02.01"/>
    <s v="Retenções Iur"/>
    <s v="80.02.01"/>
    <x v="73"/>
    <x v="0"/>
    <x v="5"/>
    <x v="15"/>
    <x v="1"/>
    <x v="2"/>
    <x v="0"/>
    <x v="0"/>
    <x v="13"/>
    <s v="1 - Dotação Anual"/>
    <x v="4"/>
    <n v="9999999"/>
    <x v="2"/>
    <n v="0"/>
    <x v="1"/>
    <n v="0"/>
    <x v="667"/>
    <m/>
    <x v="0"/>
    <x v="11"/>
    <m/>
    <s v="Retenções Iur"/>
    <x v="1"/>
    <s v="RIUR"/>
    <x v="0"/>
    <x v="1"/>
    <x v="1"/>
    <x v="1"/>
    <x v="0"/>
    <x v="0"/>
    <x v="0"/>
    <x v="0"/>
    <x v="0"/>
    <x v="0"/>
    <x v="0"/>
    <s v="Retenções Iur"/>
    <x v="0"/>
    <x v="0"/>
    <x v="0"/>
    <x v="0"/>
    <x v="3"/>
    <x v="0"/>
    <x v="1"/>
    <x v="2"/>
    <x v="1"/>
    <x v="2"/>
    <x v="11"/>
    <x v="0"/>
    <m/>
  </r>
  <r>
    <x v="0"/>
    <n v="9999999"/>
    <n v="0"/>
    <n v="0"/>
    <n v="0"/>
    <x v="6035"/>
    <x v="0"/>
    <x v="1"/>
    <x v="0"/>
    <s v="80.02.01"/>
    <x v="2"/>
    <x v="2"/>
    <x v="2"/>
    <s v="Retenções Iur"/>
    <s v="80.02.01"/>
    <s v="Retenções Iur"/>
    <s v="80.02.01"/>
    <x v="2"/>
    <x v="0"/>
    <x v="1"/>
    <x v="0"/>
    <x v="1"/>
    <x v="2"/>
    <x v="2"/>
    <x v="0"/>
    <x v="13"/>
    <s v="1 - Dotação Anual"/>
    <x v="4"/>
    <n v="9999999"/>
    <x v="2"/>
    <n v="0"/>
    <x v="1"/>
    <n v="0"/>
    <x v="667"/>
    <m/>
    <x v="0"/>
    <x v="11"/>
    <m/>
    <s v="Retenções Iur"/>
    <x v="1"/>
    <s v="RIUR"/>
    <x v="0"/>
    <x v="1"/>
    <x v="1"/>
    <x v="1"/>
    <x v="0"/>
    <x v="0"/>
    <x v="0"/>
    <x v="0"/>
    <x v="0"/>
    <x v="0"/>
    <x v="0"/>
    <s v="Retenções Iur"/>
    <x v="0"/>
    <x v="0"/>
    <x v="0"/>
    <x v="0"/>
    <x v="3"/>
    <x v="0"/>
    <x v="1"/>
    <x v="2"/>
    <x v="1"/>
    <x v="2"/>
    <x v="11"/>
    <x v="0"/>
    <m/>
  </r>
  <r>
    <x v="0"/>
    <n v="9999999"/>
    <n v="0"/>
    <n v="0"/>
    <n v="0"/>
    <x v="6035"/>
    <x v="0"/>
    <x v="1"/>
    <x v="0"/>
    <s v="80.02.06"/>
    <x v="66"/>
    <x v="2"/>
    <x v="2"/>
    <s v="Retençao Comp. Aposentaçao_Estado"/>
    <s v="80.02.06"/>
    <s v="Retençao Comp. Aposentaçao_Estado"/>
    <s v="80.02.06"/>
    <x v="115"/>
    <x v="0"/>
    <x v="1"/>
    <x v="22"/>
    <x v="1"/>
    <x v="2"/>
    <x v="2"/>
    <x v="0"/>
    <x v="13"/>
    <s v="1 - Dotação Anual"/>
    <x v="4"/>
    <n v="9999999"/>
    <x v="2"/>
    <n v="0"/>
    <x v="1"/>
    <n v="0"/>
    <x v="667"/>
    <m/>
    <x v="0"/>
    <x v="11"/>
    <m/>
    <s v="Retençao Comp. Aposentaçao_Estado"/>
    <x v="1"/>
    <s v="RCAE"/>
    <x v="0"/>
    <x v="1"/>
    <x v="1"/>
    <x v="1"/>
    <x v="0"/>
    <x v="0"/>
    <x v="0"/>
    <x v="0"/>
    <x v="0"/>
    <x v="0"/>
    <x v="0"/>
    <s v="Retençao Comp. Aposentaçao_Estado"/>
    <x v="0"/>
    <x v="0"/>
    <x v="0"/>
    <x v="0"/>
    <x v="3"/>
    <x v="0"/>
    <x v="1"/>
    <x v="2"/>
    <x v="1"/>
    <x v="2"/>
    <x v="11"/>
    <x v="0"/>
    <m/>
  </r>
  <r>
    <x v="2"/>
    <n v="9999999"/>
    <n v="0"/>
    <n v="0"/>
    <n v="0"/>
    <x v="6035"/>
    <x v="0"/>
    <x v="0"/>
    <x v="0"/>
    <s v="80.02.06"/>
    <x v="66"/>
    <x v="2"/>
    <x v="2"/>
    <s v="Retençao Comp. Aposentaçao_Estado"/>
    <s v="80.02.06"/>
    <s v="Retençao Comp. Aposentaçao_Estado"/>
    <s v="80.02.06"/>
    <x v="27"/>
    <x v="0"/>
    <x v="5"/>
    <x v="8"/>
    <x v="1"/>
    <x v="2"/>
    <x v="0"/>
    <x v="0"/>
    <x v="13"/>
    <s v="1 - Dotação Anual"/>
    <x v="4"/>
    <n v="9999999"/>
    <x v="2"/>
    <n v="0"/>
    <x v="1"/>
    <n v="0"/>
    <x v="667"/>
    <m/>
    <x v="0"/>
    <x v="11"/>
    <m/>
    <s v="Retençao Comp. Aposentaçao_Estado"/>
    <x v="1"/>
    <s v="RCAE"/>
    <x v="0"/>
    <x v="1"/>
    <x v="1"/>
    <x v="1"/>
    <x v="0"/>
    <x v="0"/>
    <x v="0"/>
    <x v="0"/>
    <x v="0"/>
    <x v="0"/>
    <x v="0"/>
    <s v="Retençao Comp. Aposentaçao_Estado"/>
    <x v="0"/>
    <x v="0"/>
    <x v="0"/>
    <x v="0"/>
    <x v="3"/>
    <x v="0"/>
    <x v="1"/>
    <x v="2"/>
    <x v="1"/>
    <x v="2"/>
    <x v="11"/>
    <x v="0"/>
    <m/>
  </r>
  <r>
    <x v="2"/>
    <n v="9999999"/>
    <n v="0"/>
    <n v="0"/>
    <n v="0"/>
    <x v="6035"/>
    <x v="0"/>
    <x v="0"/>
    <x v="0"/>
    <s v="80.02.08"/>
    <x v="67"/>
    <x v="2"/>
    <x v="2"/>
    <s v="Retençoes Compe. Aposentaçao"/>
    <s v="80.02.08"/>
    <s v="Retençoes Compe. Aposentaçao"/>
    <s v="80.02.08"/>
    <x v="27"/>
    <x v="0"/>
    <x v="5"/>
    <x v="8"/>
    <x v="1"/>
    <x v="2"/>
    <x v="0"/>
    <x v="0"/>
    <x v="13"/>
    <s v="1 - Dotação Anual"/>
    <x v="4"/>
    <n v="9999999"/>
    <x v="2"/>
    <n v="0"/>
    <x v="1"/>
    <n v="0"/>
    <x v="667"/>
    <m/>
    <x v="0"/>
    <x v="11"/>
    <m/>
    <s v="Retençoes Compe. Aposentaçao"/>
    <x v="1"/>
    <s v="RCA"/>
    <x v="0"/>
    <x v="1"/>
    <x v="1"/>
    <x v="1"/>
    <x v="0"/>
    <x v="0"/>
    <x v="0"/>
    <x v="0"/>
    <x v="0"/>
    <x v="0"/>
    <x v="0"/>
    <s v="Retençoes Compe. Aposentaçao"/>
    <x v="0"/>
    <x v="0"/>
    <x v="0"/>
    <x v="0"/>
    <x v="3"/>
    <x v="0"/>
    <x v="1"/>
    <x v="2"/>
    <x v="1"/>
    <x v="2"/>
    <x v="11"/>
    <x v="0"/>
    <m/>
  </r>
  <r>
    <x v="0"/>
    <n v="9999999"/>
    <n v="0"/>
    <n v="0"/>
    <n v="0"/>
    <x v="6035"/>
    <x v="0"/>
    <x v="1"/>
    <x v="0"/>
    <s v="80.02.08"/>
    <x v="67"/>
    <x v="2"/>
    <x v="2"/>
    <s v="Retençoes Compe. Aposentaçao"/>
    <s v="80.02.08"/>
    <s v="Retençoes Compe. Aposentaçao"/>
    <s v="80.02.08"/>
    <x v="34"/>
    <x v="0"/>
    <x v="1"/>
    <x v="9"/>
    <x v="1"/>
    <x v="2"/>
    <x v="2"/>
    <x v="0"/>
    <x v="13"/>
    <s v="1 - Dotação Anual"/>
    <x v="4"/>
    <n v="9999999"/>
    <x v="2"/>
    <n v="0"/>
    <x v="1"/>
    <n v="0"/>
    <x v="667"/>
    <m/>
    <x v="0"/>
    <x v="11"/>
    <m/>
    <s v="Retençoes Compe. Aposentaçao"/>
    <x v="1"/>
    <s v="RCA"/>
    <x v="0"/>
    <x v="1"/>
    <x v="1"/>
    <x v="1"/>
    <x v="0"/>
    <x v="0"/>
    <x v="0"/>
    <x v="0"/>
    <x v="0"/>
    <x v="0"/>
    <x v="0"/>
    <s v="Retençoes Compe. Aposentaçao"/>
    <x v="0"/>
    <x v="0"/>
    <x v="0"/>
    <x v="0"/>
    <x v="3"/>
    <x v="0"/>
    <x v="1"/>
    <x v="2"/>
    <x v="1"/>
    <x v="2"/>
    <x v="11"/>
    <x v="0"/>
    <m/>
  </r>
  <r>
    <x v="2"/>
    <n v="9999999"/>
    <n v="0"/>
    <n v="0"/>
    <n v="0"/>
    <x v="6035"/>
    <x v="0"/>
    <x v="0"/>
    <x v="0"/>
    <s v="80.02.09"/>
    <x v="68"/>
    <x v="2"/>
    <x v="2"/>
    <s v="Retençoes Compe. Sobrevivencia"/>
    <s v="80.02.09"/>
    <s v="Retençoes Compe. Sobrevivencia"/>
    <s v="80.02.09"/>
    <x v="27"/>
    <x v="0"/>
    <x v="5"/>
    <x v="8"/>
    <x v="1"/>
    <x v="2"/>
    <x v="0"/>
    <x v="0"/>
    <x v="13"/>
    <s v="1 - Dotação Anual"/>
    <x v="4"/>
    <n v="9999999"/>
    <x v="2"/>
    <n v="0"/>
    <x v="1"/>
    <n v="0"/>
    <x v="667"/>
    <m/>
    <x v="0"/>
    <x v="11"/>
    <m/>
    <s v="Retençoes Compe. Sobrevivencia"/>
    <x v="1"/>
    <s v="RCS"/>
    <x v="0"/>
    <x v="1"/>
    <x v="1"/>
    <x v="1"/>
    <x v="0"/>
    <x v="0"/>
    <x v="0"/>
    <x v="0"/>
    <x v="0"/>
    <x v="0"/>
    <x v="0"/>
    <s v="Retençoes Compe. Sobrevivencia"/>
    <x v="0"/>
    <x v="0"/>
    <x v="0"/>
    <x v="0"/>
    <x v="3"/>
    <x v="0"/>
    <x v="1"/>
    <x v="2"/>
    <x v="1"/>
    <x v="2"/>
    <x v="11"/>
    <x v="0"/>
    <m/>
  </r>
  <r>
    <x v="0"/>
    <n v="9999999"/>
    <n v="0"/>
    <n v="0"/>
    <n v="0"/>
    <x v="6035"/>
    <x v="0"/>
    <x v="1"/>
    <x v="0"/>
    <s v="80.02.09"/>
    <x v="68"/>
    <x v="2"/>
    <x v="2"/>
    <s v="Retençoes Compe. Sobrevivencia"/>
    <s v="80.02.09"/>
    <s v="Retençoes Compe. Sobrevivencia"/>
    <s v="80.02.09"/>
    <x v="34"/>
    <x v="0"/>
    <x v="1"/>
    <x v="9"/>
    <x v="1"/>
    <x v="2"/>
    <x v="2"/>
    <x v="0"/>
    <x v="13"/>
    <s v="1 - Dotação Anual"/>
    <x v="4"/>
    <n v="9999999"/>
    <x v="2"/>
    <n v="0"/>
    <x v="1"/>
    <n v="0"/>
    <x v="667"/>
    <m/>
    <x v="0"/>
    <x v="11"/>
    <m/>
    <s v="Retençoes Compe. Sobrevivencia"/>
    <x v="1"/>
    <s v="RCS"/>
    <x v="0"/>
    <x v="1"/>
    <x v="1"/>
    <x v="1"/>
    <x v="0"/>
    <x v="0"/>
    <x v="0"/>
    <x v="0"/>
    <x v="0"/>
    <x v="0"/>
    <x v="0"/>
    <s v="Retençoes Compe. Sobrevivencia"/>
    <x v="0"/>
    <x v="0"/>
    <x v="0"/>
    <x v="0"/>
    <x v="3"/>
    <x v="0"/>
    <x v="1"/>
    <x v="2"/>
    <x v="1"/>
    <x v="2"/>
    <x v="11"/>
    <x v="0"/>
    <m/>
  </r>
  <r>
    <x v="2"/>
    <n v="9999999"/>
    <n v="0"/>
    <n v="0"/>
    <n v="0"/>
    <x v="6035"/>
    <x v="0"/>
    <x v="0"/>
    <x v="0"/>
    <s v="80.02.10.01"/>
    <x v="16"/>
    <x v="2"/>
    <x v="2"/>
    <s v="Outros"/>
    <s v="80.02.10"/>
    <s v="Retençoes Previdencia Social"/>
    <s v="80.02.10.01"/>
    <x v="66"/>
    <x v="0"/>
    <x v="5"/>
    <x v="13"/>
    <x v="1"/>
    <x v="2"/>
    <x v="0"/>
    <x v="0"/>
    <x v="13"/>
    <s v="1 - Dotação Anual"/>
    <x v="4"/>
    <n v="9999999"/>
    <x v="2"/>
    <n v="0"/>
    <x v="1"/>
    <n v="0"/>
    <x v="667"/>
    <m/>
    <x v="0"/>
    <x v="11"/>
    <m/>
    <s v="Retençoes Previdencia Social"/>
    <x v="1"/>
    <s v="RPS"/>
    <x v="0"/>
    <x v="1"/>
    <x v="1"/>
    <x v="1"/>
    <x v="0"/>
    <x v="0"/>
    <x v="0"/>
    <x v="0"/>
    <x v="0"/>
    <x v="0"/>
    <x v="0"/>
    <s v="Retençoes Previdencia Social"/>
    <x v="0"/>
    <x v="0"/>
    <x v="0"/>
    <x v="0"/>
    <x v="3"/>
    <x v="0"/>
    <x v="1"/>
    <x v="2"/>
    <x v="1"/>
    <x v="2"/>
    <x v="11"/>
    <x v="0"/>
    <m/>
  </r>
  <r>
    <x v="0"/>
    <n v="9999999"/>
    <n v="0"/>
    <n v="0"/>
    <n v="0"/>
    <x v="6035"/>
    <x v="0"/>
    <x v="1"/>
    <x v="0"/>
    <s v="80.02.10.01"/>
    <x v="16"/>
    <x v="2"/>
    <x v="2"/>
    <s v="Outros"/>
    <s v="80.02.10"/>
    <s v="Retençoes Previdencia Social"/>
    <s v="80.02.10.01"/>
    <x v="37"/>
    <x v="0"/>
    <x v="1"/>
    <x v="0"/>
    <x v="1"/>
    <x v="2"/>
    <x v="2"/>
    <x v="0"/>
    <x v="13"/>
    <s v="1 - Dotação Anual"/>
    <x v="4"/>
    <n v="9999999"/>
    <x v="2"/>
    <n v="0"/>
    <x v="1"/>
    <n v="0"/>
    <x v="667"/>
    <m/>
    <x v="0"/>
    <x v="11"/>
    <m/>
    <s v="Retençoes Previdencia Social"/>
    <x v="1"/>
    <s v="RPS"/>
    <x v="0"/>
    <x v="1"/>
    <x v="1"/>
    <x v="1"/>
    <x v="0"/>
    <x v="0"/>
    <x v="0"/>
    <x v="0"/>
    <x v="0"/>
    <x v="0"/>
    <x v="0"/>
    <s v="Retençoes Previdencia Social"/>
    <x v="0"/>
    <x v="0"/>
    <x v="0"/>
    <x v="0"/>
    <x v="3"/>
    <x v="0"/>
    <x v="1"/>
    <x v="2"/>
    <x v="1"/>
    <x v="2"/>
    <x v="11"/>
    <x v="0"/>
    <m/>
  </r>
  <r>
    <x v="2"/>
    <n v="9999999"/>
    <n v="0"/>
    <n v="0"/>
    <n v="0"/>
    <x v="6035"/>
    <x v="0"/>
    <x v="0"/>
    <x v="0"/>
    <s v="80.02.10.02"/>
    <x v="42"/>
    <x v="2"/>
    <x v="2"/>
    <s v="Outros"/>
    <s v="80.02.10"/>
    <s v="Retençoes STAPS"/>
    <s v="80.02.10.02"/>
    <x v="62"/>
    <x v="0"/>
    <x v="5"/>
    <x v="13"/>
    <x v="1"/>
    <x v="2"/>
    <x v="0"/>
    <x v="0"/>
    <x v="13"/>
    <s v="1 - Dotação Anual"/>
    <x v="4"/>
    <n v="9999999"/>
    <x v="2"/>
    <n v="0"/>
    <x v="1"/>
    <n v="0"/>
    <x v="667"/>
    <m/>
    <x v="0"/>
    <x v="11"/>
    <m/>
    <s v="Retençoes STAPS"/>
    <x v="1"/>
    <s v="RSND"/>
    <x v="0"/>
    <x v="1"/>
    <x v="1"/>
    <x v="1"/>
    <x v="0"/>
    <x v="0"/>
    <x v="0"/>
    <x v="0"/>
    <x v="0"/>
    <x v="0"/>
    <x v="0"/>
    <s v="Retençoes STAPS"/>
    <x v="0"/>
    <x v="0"/>
    <x v="0"/>
    <x v="0"/>
    <x v="3"/>
    <x v="0"/>
    <x v="1"/>
    <x v="2"/>
    <x v="1"/>
    <x v="2"/>
    <x v="11"/>
    <x v="0"/>
    <m/>
  </r>
  <r>
    <x v="0"/>
    <n v="9999999"/>
    <n v="0"/>
    <n v="0"/>
    <n v="0"/>
    <x v="6035"/>
    <x v="0"/>
    <x v="1"/>
    <x v="0"/>
    <s v="80.02.10.02"/>
    <x v="42"/>
    <x v="2"/>
    <x v="2"/>
    <s v="Outros"/>
    <s v="80.02.10"/>
    <s v="Retençoes STAPS"/>
    <s v="80.02.10.02"/>
    <x v="67"/>
    <x v="0"/>
    <x v="1"/>
    <x v="0"/>
    <x v="1"/>
    <x v="2"/>
    <x v="2"/>
    <x v="0"/>
    <x v="13"/>
    <s v="1 - Dotação Anual"/>
    <x v="4"/>
    <n v="9999999"/>
    <x v="2"/>
    <n v="0"/>
    <x v="1"/>
    <n v="0"/>
    <x v="667"/>
    <m/>
    <x v="0"/>
    <x v="11"/>
    <m/>
    <s v="Retençoes STAPS"/>
    <x v="1"/>
    <s v="RSND"/>
    <x v="0"/>
    <x v="1"/>
    <x v="1"/>
    <x v="1"/>
    <x v="0"/>
    <x v="0"/>
    <x v="0"/>
    <x v="0"/>
    <x v="0"/>
    <x v="0"/>
    <x v="0"/>
    <s v="Retençoes STAPS"/>
    <x v="0"/>
    <x v="0"/>
    <x v="0"/>
    <x v="0"/>
    <x v="3"/>
    <x v="0"/>
    <x v="1"/>
    <x v="2"/>
    <x v="1"/>
    <x v="2"/>
    <x v="11"/>
    <x v="0"/>
    <m/>
  </r>
  <r>
    <x v="2"/>
    <n v="9999999"/>
    <n v="0"/>
    <n v="0"/>
    <n v="0"/>
    <x v="6035"/>
    <x v="0"/>
    <x v="0"/>
    <x v="0"/>
    <s v="80.02.10.03"/>
    <x v="43"/>
    <x v="2"/>
    <x v="2"/>
    <s v="Outros"/>
    <s v="80.02.10"/>
    <s v="Retençoes Pensao Alimenticia"/>
    <s v="80.02.10.03"/>
    <x v="63"/>
    <x v="0"/>
    <x v="5"/>
    <x v="13"/>
    <x v="1"/>
    <x v="2"/>
    <x v="0"/>
    <x v="0"/>
    <x v="13"/>
    <s v="1 - Dotação Anual"/>
    <x v="4"/>
    <n v="9999999"/>
    <x v="2"/>
    <n v="0"/>
    <x v="1"/>
    <n v="0"/>
    <x v="667"/>
    <m/>
    <x v="0"/>
    <x v="11"/>
    <m/>
    <s v="Retençoes Pensao Alimenticia"/>
    <x v="1"/>
    <s v="RPA"/>
    <x v="0"/>
    <x v="1"/>
    <x v="1"/>
    <x v="1"/>
    <x v="0"/>
    <x v="0"/>
    <x v="0"/>
    <x v="0"/>
    <x v="0"/>
    <x v="0"/>
    <x v="0"/>
    <s v="Retençoes Pensao Alimenticia"/>
    <x v="0"/>
    <x v="0"/>
    <x v="0"/>
    <x v="0"/>
    <x v="3"/>
    <x v="0"/>
    <x v="1"/>
    <x v="2"/>
    <x v="1"/>
    <x v="2"/>
    <x v="11"/>
    <x v="0"/>
    <m/>
  </r>
  <r>
    <x v="0"/>
    <n v="9999999"/>
    <n v="0"/>
    <n v="0"/>
    <n v="0"/>
    <x v="6035"/>
    <x v="0"/>
    <x v="1"/>
    <x v="0"/>
    <s v="80.02.10.03"/>
    <x v="43"/>
    <x v="2"/>
    <x v="2"/>
    <s v="Outros"/>
    <s v="80.02.10"/>
    <s v="Retençoes Pensao Alimenticia"/>
    <s v="80.02.10.03"/>
    <x v="68"/>
    <x v="0"/>
    <x v="1"/>
    <x v="0"/>
    <x v="1"/>
    <x v="2"/>
    <x v="2"/>
    <x v="0"/>
    <x v="13"/>
    <s v="1 - Dotação Anual"/>
    <x v="4"/>
    <n v="9999999"/>
    <x v="2"/>
    <n v="0"/>
    <x v="1"/>
    <n v="0"/>
    <x v="667"/>
    <m/>
    <x v="0"/>
    <x v="11"/>
    <m/>
    <s v="Retençoes Pensao Alimenticia"/>
    <x v="1"/>
    <s v="RPA"/>
    <x v="0"/>
    <x v="1"/>
    <x v="1"/>
    <x v="1"/>
    <x v="0"/>
    <x v="0"/>
    <x v="0"/>
    <x v="0"/>
    <x v="0"/>
    <x v="0"/>
    <x v="0"/>
    <s v="Retençoes Pensao Alimenticia"/>
    <x v="0"/>
    <x v="0"/>
    <x v="0"/>
    <x v="0"/>
    <x v="3"/>
    <x v="0"/>
    <x v="1"/>
    <x v="2"/>
    <x v="1"/>
    <x v="2"/>
    <x v="11"/>
    <x v="0"/>
    <m/>
  </r>
  <r>
    <x v="2"/>
    <n v="9999999"/>
    <n v="0"/>
    <n v="0"/>
    <n v="0"/>
    <x v="6035"/>
    <x v="0"/>
    <x v="0"/>
    <x v="0"/>
    <s v="80.02.10.16"/>
    <x v="69"/>
    <x v="2"/>
    <x v="2"/>
    <s v="Outros"/>
    <s v="80.02.10"/>
    <s v="Retençoes Penas Disciplinares"/>
    <s v="80.02.10.16"/>
    <x v="27"/>
    <x v="0"/>
    <x v="5"/>
    <x v="8"/>
    <x v="1"/>
    <x v="2"/>
    <x v="0"/>
    <x v="0"/>
    <x v="13"/>
    <s v="1 - Dotação Anual"/>
    <x v="4"/>
    <n v="9999999"/>
    <x v="2"/>
    <n v="0"/>
    <x v="1"/>
    <n v="0"/>
    <x v="667"/>
    <m/>
    <x v="0"/>
    <x v="11"/>
    <m/>
    <s v="Retençoes Penas Disciplinares"/>
    <x v="1"/>
    <s v="RPD"/>
    <x v="0"/>
    <x v="1"/>
    <x v="1"/>
    <x v="1"/>
    <x v="0"/>
    <x v="0"/>
    <x v="0"/>
    <x v="0"/>
    <x v="0"/>
    <x v="0"/>
    <x v="0"/>
    <s v="Retençoes Penas Disciplinares"/>
    <x v="0"/>
    <x v="0"/>
    <x v="0"/>
    <x v="0"/>
    <x v="3"/>
    <x v="0"/>
    <x v="1"/>
    <x v="2"/>
    <x v="1"/>
    <x v="2"/>
    <x v="11"/>
    <x v="0"/>
    <m/>
  </r>
  <r>
    <x v="0"/>
    <n v="9999999"/>
    <n v="0"/>
    <n v="0"/>
    <n v="0"/>
    <x v="6035"/>
    <x v="0"/>
    <x v="1"/>
    <x v="0"/>
    <s v="80.02.10.16"/>
    <x v="69"/>
    <x v="2"/>
    <x v="2"/>
    <s v="Outros"/>
    <s v="80.02.10"/>
    <s v="Retençoes Penas Disciplinares"/>
    <s v="80.02.10.16"/>
    <x v="34"/>
    <x v="0"/>
    <x v="1"/>
    <x v="9"/>
    <x v="1"/>
    <x v="2"/>
    <x v="2"/>
    <x v="0"/>
    <x v="13"/>
    <s v="1 - Dotação Anual"/>
    <x v="4"/>
    <n v="9999999"/>
    <x v="2"/>
    <n v="0"/>
    <x v="1"/>
    <n v="0"/>
    <x v="667"/>
    <m/>
    <x v="0"/>
    <x v="11"/>
    <m/>
    <s v="Retençoes Penas Disciplinares"/>
    <x v="1"/>
    <s v="RPD"/>
    <x v="0"/>
    <x v="1"/>
    <x v="1"/>
    <x v="1"/>
    <x v="0"/>
    <x v="0"/>
    <x v="0"/>
    <x v="0"/>
    <x v="0"/>
    <x v="0"/>
    <x v="0"/>
    <s v="Retençoes Penas Disciplinares"/>
    <x v="0"/>
    <x v="0"/>
    <x v="0"/>
    <x v="0"/>
    <x v="3"/>
    <x v="0"/>
    <x v="1"/>
    <x v="2"/>
    <x v="1"/>
    <x v="2"/>
    <x v="11"/>
    <x v="0"/>
    <m/>
  </r>
  <r>
    <x v="0"/>
    <n v="400000"/>
    <n v="0"/>
    <n v="0"/>
    <n v="0"/>
    <x v="6035"/>
    <x v="0"/>
    <x v="0"/>
    <x v="0"/>
    <s v="03.16.01"/>
    <x v="38"/>
    <x v="0"/>
    <x v="0"/>
    <s v="Assembleia Municipal"/>
    <s v="03.16.01"/>
    <s v="Assembleia Municipal"/>
    <s v="03.16.01"/>
    <x v="3"/>
    <x v="0"/>
    <x v="0"/>
    <x v="1"/>
    <x v="0"/>
    <x v="0"/>
    <x v="0"/>
    <x v="0"/>
    <x v="13"/>
    <s v="1 - Dotação Anual"/>
    <x v="4"/>
    <n v="400000"/>
    <x v="2"/>
    <n v="100000"/>
    <x v="1"/>
    <n v="0"/>
    <x v="667"/>
    <m/>
    <x v="0"/>
    <x v="11"/>
    <m/>
    <s v="Assembleia Municipal"/>
    <x v="1"/>
    <s v="AM"/>
    <x v="0"/>
    <x v="1"/>
    <x v="1"/>
    <x v="1"/>
    <x v="0"/>
    <x v="0"/>
    <x v="0"/>
    <x v="0"/>
    <x v="0"/>
    <x v="0"/>
    <x v="0"/>
    <s v="Assembleia Municipal"/>
    <x v="0"/>
    <x v="0"/>
    <x v="0"/>
    <x v="0"/>
    <x v="3"/>
    <x v="0"/>
    <x v="1"/>
    <x v="2"/>
    <x v="1"/>
    <x v="2"/>
    <x v="11"/>
    <x v="0"/>
    <m/>
  </r>
  <r>
    <x v="0"/>
    <n v="100000"/>
    <n v="0"/>
    <n v="0"/>
    <n v="0"/>
    <x v="6035"/>
    <x v="0"/>
    <x v="0"/>
    <x v="0"/>
    <s v="03.16.01"/>
    <x v="38"/>
    <x v="0"/>
    <x v="0"/>
    <s v="Assembleia Municipal"/>
    <s v="03.16.01"/>
    <s v="Assembleia Municipal"/>
    <s v="03.16.01"/>
    <x v="116"/>
    <x v="0"/>
    <x v="0"/>
    <x v="1"/>
    <x v="0"/>
    <x v="0"/>
    <x v="0"/>
    <x v="0"/>
    <x v="13"/>
    <s v="1 - Dotação Anual"/>
    <x v="4"/>
    <n v="100000"/>
    <x v="2"/>
    <n v="0"/>
    <x v="1"/>
    <n v="50000"/>
    <x v="667"/>
    <m/>
    <x v="0"/>
    <x v="11"/>
    <m/>
    <s v="Assembleia Municipal"/>
    <x v="1"/>
    <s v="AM"/>
    <x v="0"/>
    <x v="1"/>
    <x v="1"/>
    <x v="1"/>
    <x v="0"/>
    <x v="0"/>
    <x v="0"/>
    <x v="0"/>
    <x v="0"/>
    <x v="0"/>
    <x v="0"/>
    <s v="Assembleia Municipal"/>
    <x v="0"/>
    <x v="0"/>
    <x v="0"/>
    <x v="0"/>
    <x v="3"/>
    <x v="0"/>
    <x v="1"/>
    <x v="2"/>
    <x v="1"/>
    <x v="2"/>
    <x v="11"/>
    <x v="0"/>
    <m/>
  </r>
  <r>
    <x v="0"/>
    <n v="600000"/>
    <n v="0"/>
    <n v="0"/>
    <n v="0"/>
    <x v="6035"/>
    <x v="0"/>
    <x v="0"/>
    <x v="0"/>
    <s v="03.16.01"/>
    <x v="38"/>
    <x v="0"/>
    <x v="0"/>
    <s v="Assembleia Municipal"/>
    <s v="03.16.01"/>
    <s v="Assembleia Municipal"/>
    <s v="03.16.01"/>
    <x v="58"/>
    <x v="0"/>
    <x v="0"/>
    <x v="1"/>
    <x v="0"/>
    <x v="0"/>
    <x v="0"/>
    <x v="0"/>
    <x v="13"/>
    <s v="1 - Dotação Anual"/>
    <x v="4"/>
    <n v="600000"/>
    <x v="2"/>
    <n v="0"/>
    <x v="1"/>
    <n v="0"/>
    <x v="667"/>
    <m/>
    <x v="0"/>
    <x v="11"/>
    <m/>
    <s v="Assembleia Municipal"/>
    <x v="1"/>
    <s v="AM"/>
    <x v="0"/>
    <x v="1"/>
    <x v="1"/>
    <x v="1"/>
    <x v="0"/>
    <x v="0"/>
    <x v="0"/>
    <x v="0"/>
    <x v="0"/>
    <x v="0"/>
    <x v="0"/>
    <s v="Assembleia Municipal"/>
    <x v="0"/>
    <x v="0"/>
    <x v="0"/>
    <x v="0"/>
    <x v="3"/>
    <x v="0"/>
    <x v="1"/>
    <x v="2"/>
    <x v="1"/>
    <x v="2"/>
    <x v="11"/>
    <x v="0"/>
    <m/>
  </r>
  <r>
    <x v="0"/>
    <n v="46800"/>
    <n v="0"/>
    <n v="0"/>
    <n v="0"/>
    <x v="6035"/>
    <x v="0"/>
    <x v="0"/>
    <x v="0"/>
    <s v="03.16.01"/>
    <x v="38"/>
    <x v="0"/>
    <x v="0"/>
    <s v="Assembleia Municipal"/>
    <s v="03.16.01"/>
    <s v="Assembleia Municipal"/>
    <s v="03.16.01"/>
    <x v="31"/>
    <x v="0"/>
    <x v="0"/>
    <x v="1"/>
    <x v="0"/>
    <x v="0"/>
    <x v="0"/>
    <x v="0"/>
    <x v="13"/>
    <s v="1 - Dotação Anual"/>
    <x v="4"/>
    <n v="46800"/>
    <x v="2"/>
    <n v="6000"/>
    <x v="1"/>
    <n v="0"/>
    <x v="667"/>
    <m/>
    <x v="0"/>
    <x v="11"/>
    <m/>
    <s v="Assembleia Municipal"/>
    <x v="1"/>
    <s v="AM"/>
    <x v="0"/>
    <x v="1"/>
    <x v="1"/>
    <x v="1"/>
    <x v="0"/>
    <x v="0"/>
    <x v="0"/>
    <x v="0"/>
    <x v="0"/>
    <x v="0"/>
    <x v="0"/>
    <s v="Assembleia Municipal"/>
    <x v="0"/>
    <x v="0"/>
    <x v="0"/>
    <x v="0"/>
    <x v="3"/>
    <x v="0"/>
    <x v="1"/>
    <x v="2"/>
    <x v="1"/>
    <x v="2"/>
    <x v="11"/>
    <x v="0"/>
    <m/>
  </r>
  <r>
    <x v="0"/>
    <n v="36000"/>
    <n v="0"/>
    <n v="0"/>
    <n v="0"/>
    <x v="6035"/>
    <x v="0"/>
    <x v="0"/>
    <x v="0"/>
    <s v="03.16.01"/>
    <x v="38"/>
    <x v="0"/>
    <x v="0"/>
    <s v="Assembleia Municipal"/>
    <s v="03.16.01"/>
    <s v="Assembleia Municipal"/>
    <s v="03.16.01"/>
    <x v="117"/>
    <x v="0"/>
    <x v="0"/>
    <x v="0"/>
    <x v="0"/>
    <x v="0"/>
    <x v="0"/>
    <x v="0"/>
    <x v="13"/>
    <s v="1 - Dotação Anual"/>
    <x v="4"/>
    <n v="36000"/>
    <x v="2"/>
    <n v="0"/>
    <x v="1"/>
    <n v="0"/>
    <x v="667"/>
    <m/>
    <x v="0"/>
    <x v="11"/>
    <m/>
    <s v="Assembleia Municipal"/>
    <x v="1"/>
    <s v="AM"/>
    <x v="0"/>
    <x v="1"/>
    <x v="1"/>
    <x v="1"/>
    <x v="0"/>
    <x v="0"/>
    <x v="0"/>
    <x v="0"/>
    <x v="0"/>
    <x v="0"/>
    <x v="0"/>
    <s v="Assembleia Municipal"/>
    <x v="0"/>
    <x v="0"/>
    <x v="0"/>
    <x v="0"/>
    <x v="3"/>
    <x v="0"/>
    <x v="1"/>
    <x v="2"/>
    <x v="1"/>
    <x v="2"/>
    <x v="11"/>
    <x v="0"/>
    <m/>
  </r>
  <r>
    <x v="0"/>
    <n v="25031"/>
    <n v="0"/>
    <n v="0"/>
    <n v="0"/>
    <x v="6035"/>
    <x v="0"/>
    <x v="0"/>
    <x v="0"/>
    <s v="03.16.01"/>
    <x v="38"/>
    <x v="0"/>
    <x v="0"/>
    <s v="Assembleia Municipal"/>
    <s v="03.16.01"/>
    <s v="Assembleia Municipal"/>
    <s v="03.16.01"/>
    <x v="38"/>
    <x v="0"/>
    <x v="0"/>
    <x v="0"/>
    <x v="0"/>
    <x v="0"/>
    <x v="0"/>
    <x v="0"/>
    <x v="13"/>
    <s v="1 - Dotação Anual"/>
    <x v="4"/>
    <n v="25031"/>
    <x v="2"/>
    <n v="0"/>
    <x v="1"/>
    <n v="174969"/>
    <x v="667"/>
    <m/>
    <x v="0"/>
    <x v="11"/>
    <m/>
    <s v="Assembleia Municipal"/>
    <x v="1"/>
    <s v="AM"/>
    <x v="0"/>
    <x v="1"/>
    <x v="1"/>
    <x v="1"/>
    <x v="0"/>
    <x v="0"/>
    <x v="0"/>
    <x v="0"/>
    <x v="0"/>
    <x v="0"/>
    <x v="0"/>
    <s v="Assembleia Municipal"/>
    <x v="0"/>
    <x v="0"/>
    <x v="0"/>
    <x v="0"/>
    <x v="3"/>
    <x v="0"/>
    <x v="1"/>
    <x v="2"/>
    <x v="1"/>
    <x v="2"/>
    <x v="11"/>
    <x v="0"/>
    <m/>
  </r>
  <r>
    <x v="0"/>
    <n v="180000"/>
    <n v="0"/>
    <n v="0"/>
    <n v="0"/>
    <x v="6035"/>
    <x v="0"/>
    <x v="0"/>
    <x v="0"/>
    <s v="03.16.01"/>
    <x v="38"/>
    <x v="0"/>
    <x v="0"/>
    <s v="Assembleia Municipal"/>
    <s v="03.16.01"/>
    <s v="Assembleia Municipal"/>
    <s v="03.16.01"/>
    <x v="64"/>
    <x v="0"/>
    <x v="0"/>
    <x v="0"/>
    <x v="0"/>
    <x v="0"/>
    <x v="0"/>
    <x v="0"/>
    <x v="13"/>
    <s v="1 - Dotação Anual"/>
    <x v="4"/>
    <n v="180000"/>
    <x v="2"/>
    <n v="0"/>
    <x v="1"/>
    <n v="720000"/>
    <x v="667"/>
    <m/>
    <x v="0"/>
    <x v="11"/>
    <m/>
    <s v="Assembleia Municipal"/>
    <x v="1"/>
    <s v="AM"/>
    <x v="0"/>
    <x v="1"/>
    <x v="1"/>
    <x v="1"/>
    <x v="0"/>
    <x v="0"/>
    <x v="0"/>
    <x v="0"/>
    <x v="0"/>
    <x v="0"/>
    <x v="0"/>
    <s v="Assembleia Municipal"/>
    <x v="0"/>
    <x v="0"/>
    <x v="0"/>
    <x v="0"/>
    <x v="3"/>
    <x v="0"/>
    <x v="1"/>
    <x v="2"/>
    <x v="1"/>
    <x v="2"/>
    <x v="11"/>
    <x v="0"/>
    <m/>
  </r>
  <r>
    <x v="0"/>
    <n v="1292280"/>
    <n v="0"/>
    <n v="0"/>
    <n v="0"/>
    <x v="6035"/>
    <x v="0"/>
    <x v="0"/>
    <x v="0"/>
    <s v="03.16.01"/>
    <x v="38"/>
    <x v="0"/>
    <x v="0"/>
    <s v="Assembleia Municipal"/>
    <s v="03.16.01"/>
    <s v="Assembleia Municipal"/>
    <s v="03.16.01"/>
    <x v="49"/>
    <x v="0"/>
    <x v="0"/>
    <x v="0"/>
    <x v="1"/>
    <x v="0"/>
    <x v="0"/>
    <x v="0"/>
    <x v="13"/>
    <s v="1 - Dotação Anual"/>
    <x v="4"/>
    <n v="1292280"/>
    <x v="2"/>
    <n v="6000"/>
    <x v="1"/>
    <n v="3000"/>
    <x v="667"/>
    <m/>
    <x v="0"/>
    <x v="11"/>
    <m/>
    <s v="Assembleia Municipal"/>
    <x v="1"/>
    <s v="AM"/>
    <x v="0"/>
    <x v="1"/>
    <x v="1"/>
    <x v="1"/>
    <x v="0"/>
    <x v="0"/>
    <x v="0"/>
    <x v="0"/>
    <x v="0"/>
    <x v="0"/>
    <x v="0"/>
    <s v="Assembleia Municipal"/>
    <x v="0"/>
    <x v="0"/>
    <x v="0"/>
    <x v="0"/>
    <x v="3"/>
    <x v="0"/>
    <x v="1"/>
    <x v="2"/>
    <x v="1"/>
    <x v="2"/>
    <x v="11"/>
    <x v="0"/>
    <m/>
  </r>
  <r>
    <x v="0"/>
    <n v="350000"/>
    <n v="0"/>
    <n v="0"/>
    <n v="0"/>
    <x v="6035"/>
    <x v="0"/>
    <x v="0"/>
    <x v="0"/>
    <s v="03.16.02"/>
    <x v="3"/>
    <x v="0"/>
    <x v="0"/>
    <s v="Gabinete do Presidente"/>
    <s v="03.16.02"/>
    <s v="Gabinete do Presidente"/>
    <s v="03.16.02"/>
    <x v="3"/>
    <x v="0"/>
    <x v="0"/>
    <x v="1"/>
    <x v="0"/>
    <x v="0"/>
    <x v="0"/>
    <x v="0"/>
    <x v="13"/>
    <s v="1 - Dotação Anual"/>
    <x v="4"/>
    <n v="350000"/>
    <x v="2"/>
    <n v="0"/>
    <x v="1"/>
    <n v="450000"/>
    <x v="667"/>
    <m/>
    <x v="0"/>
    <x v="11"/>
    <m/>
    <s v="Gabinete do Presidente"/>
    <x v="1"/>
    <m/>
    <x v="0"/>
    <x v="1"/>
    <x v="1"/>
    <x v="1"/>
    <x v="0"/>
    <x v="0"/>
    <x v="0"/>
    <x v="0"/>
    <x v="0"/>
    <x v="0"/>
    <x v="0"/>
    <s v="Gabinete do Presidente"/>
    <x v="0"/>
    <x v="0"/>
    <x v="0"/>
    <x v="0"/>
    <x v="3"/>
    <x v="0"/>
    <x v="1"/>
    <x v="2"/>
    <x v="1"/>
    <x v="2"/>
    <x v="11"/>
    <x v="0"/>
    <m/>
  </r>
  <r>
    <x v="0"/>
    <n v="9000"/>
    <n v="0"/>
    <n v="0"/>
    <n v="0"/>
    <x v="6035"/>
    <x v="0"/>
    <x v="0"/>
    <x v="0"/>
    <s v="03.16.02"/>
    <x v="3"/>
    <x v="0"/>
    <x v="0"/>
    <s v="Gabinete do Presidente"/>
    <s v="03.16.02"/>
    <s v="Gabinete do Presidente"/>
    <s v="03.16.02"/>
    <x v="116"/>
    <x v="0"/>
    <x v="0"/>
    <x v="1"/>
    <x v="0"/>
    <x v="0"/>
    <x v="0"/>
    <x v="0"/>
    <x v="13"/>
    <s v="1 - Dotação Anual"/>
    <x v="4"/>
    <n v="9000"/>
    <x v="2"/>
    <n v="0"/>
    <x v="1"/>
    <n v="391000"/>
    <x v="667"/>
    <m/>
    <x v="0"/>
    <x v="11"/>
    <m/>
    <s v="Gabinete do Presidente"/>
    <x v="1"/>
    <m/>
    <x v="0"/>
    <x v="1"/>
    <x v="1"/>
    <x v="1"/>
    <x v="0"/>
    <x v="0"/>
    <x v="0"/>
    <x v="0"/>
    <x v="0"/>
    <x v="0"/>
    <x v="0"/>
    <s v="Gabinete do Presidente"/>
    <x v="0"/>
    <x v="0"/>
    <x v="0"/>
    <x v="0"/>
    <x v="3"/>
    <x v="0"/>
    <x v="1"/>
    <x v="2"/>
    <x v="1"/>
    <x v="2"/>
    <x v="11"/>
    <x v="0"/>
    <m/>
  </r>
  <r>
    <x v="0"/>
    <n v="197400"/>
    <n v="0"/>
    <n v="0"/>
    <n v="0"/>
    <x v="6035"/>
    <x v="0"/>
    <x v="0"/>
    <x v="0"/>
    <s v="03.16.02"/>
    <x v="3"/>
    <x v="0"/>
    <x v="0"/>
    <s v="Gabinete do Presidente"/>
    <s v="03.16.02"/>
    <s v="Gabinete do Presidente"/>
    <s v="03.16.02"/>
    <x v="31"/>
    <x v="0"/>
    <x v="0"/>
    <x v="1"/>
    <x v="0"/>
    <x v="0"/>
    <x v="0"/>
    <x v="0"/>
    <x v="13"/>
    <s v="1 - Dotação Anual"/>
    <x v="4"/>
    <n v="197400"/>
    <x v="2"/>
    <n v="34200"/>
    <x v="1"/>
    <n v="0"/>
    <x v="667"/>
    <m/>
    <x v="0"/>
    <x v="11"/>
    <m/>
    <s v="Gabinete do Presidente"/>
    <x v="1"/>
    <m/>
    <x v="0"/>
    <x v="1"/>
    <x v="1"/>
    <x v="1"/>
    <x v="0"/>
    <x v="0"/>
    <x v="0"/>
    <x v="0"/>
    <x v="0"/>
    <x v="0"/>
    <x v="0"/>
    <s v="Gabinete do Presidente"/>
    <x v="0"/>
    <x v="0"/>
    <x v="0"/>
    <x v="0"/>
    <x v="3"/>
    <x v="0"/>
    <x v="1"/>
    <x v="2"/>
    <x v="1"/>
    <x v="2"/>
    <x v="11"/>
    <x v="0"/>
    <m/>
  </r>
  <r>
    <x v="0"/>
    <n v="1000"/>
    <n v="0"/>
    <n v="0"/>
    <n v="0"/>
    <x v="6035"/>
    <x v="0"/>
    <x v="0"/>
    <x v="0"/>
    <s v="03.16.02"/>
    <x v="3"/>
    <x v="0"/>
    <x v="0"/>
    <s v="Gabinete do Presidente"/>
    <s v="03.16.02"/>
    <s v="Gabinete do Presidente"/>
    <s v="03.16.02"/>
    <x v="29"/>
    <x v="0"/>
    <x v="0"/>
    <x v="0"/>
    <x v="0"/>
    <x v="0"/>
    <x v="0"/>
    <x v="0"/>
    <x v="13"/>
    <s v="1 - Dotação Anual"/>
    <x v="4"/>
    <n v="1000"/>
    <x v="2"/>
    <n v="1000"/>
    <x v="1"/>
    <n v="0"/>
    <x v="667"/>
    <m/>
    <x v="0"/>
    <x v="11"/>
    <m/>
    <s v="Gabinete do Presidente"/>
    <x v="1"/>
    <m/>
    <x v="0"/>
    <x v="1"/>
    <x v="1"/>
    <x v="1"/>
    <x v="0"/>
    <x v="0"/>
    <x v="0"/>
    <x v="0"/>
    <x v="0"/>
    <x v="0"/>
    <x v="0"/>
    <s v="Gabinete do Presidente"/>
    <x v="0"/>
    <x v="0"/>
    <x v="0"/>
    <x v="0"/>
    <x v="3"/>
    <x v="0"/>
    <x v="1"/>
    <x v="2"/>
    <x v="1"/>
    <x v="2"/>
    <x v="11"/>
    <x v="0"/>
    <m/>
  </r>
  <r>
    <x v="0"/>
    <n v="20000"/>
    <n v="0"/>
    <n v="0"/>
    <n v="0"/>
    <x v="6035"/>
    <x v="0"/>
    <x v="0"/>
    <x v="0"/>
    <s v="03.16.02"/>
    <x v="3"/>
    <x v="0"/>
    <x v="0"/>
    <s v="Gabinete do Presidente"/>
    <s v="03.16.02"/>
    <s v="Gabinete do Presidente"/>
    <s v="03.16.02"/>
    <x v="38"/>
    <x v="0"/>
    <x v="0"/>
    <x v="0"/>
    <x v="0"/>
    <x v="0"/>
    <x v="0"/>
    <x v="0"/>
    <x v="13"/>
    <s v="1 - Dotação Anual"/>
    <x v="4"/>
    <n v="20000"/>
    <x v="2"/>
    <n v="0"/>
    <x v="1"/>
    <n v="180000"/>
    <x v="667"/>
    <m/>
    <x v="0"/>
    <x v="11"/>
    <m/>
    <s v="Gabinete do Presidente"/>
    <x v="1"/>
    <m/>
    <x v="0"/>
    <x v="1"/>
    <x v="1"/>
    <x v="1"/>
    <x v="0"/>
    <x v="0"/>
    <x v="0"/>
    <x v="0"/>
    <x v="0"/>
    <x v="0"/>
    <x v="0"/>
    <s v="Gabinete do Presidente"/>
    <x v="0"/>
    <x v="0"/>
    <x v="0"/>
    <x v="0"/>
    <x v="3"/>
    <x v="0"/>
    <x v="1"/>
    <x v="2"/>
    <x v="1"/>
    <x v="2"/>
    <x v="11"/>
    <x v="0"/>
    <m/>
  </r>
  <r>
    <x v="0"/>
    <n v="295120"/>
    <n v="0"/>
    <n v="0"/>
    <n v="0"/>
    <x v="6035"/>
    <x v="0"/>
    <x v="0"/>
    <x v="0"/>
    <s v="03.16.02"/>
    <x v="3"/>
    <x v="0"/>
    <x v="0"/>
    <s v="Gabinete do Presidente"/>
    <s v="03.16.02"/>
    <s v="Gabinete do Presidente"/>
    <s v="03.16.02"/>
    <x v="59"/>
    <x v="0"/>
    <x v="0"/>
    <x v="0"/>
    <x v="0"/>
    <x v="0"/>
    <x v="0"/>
    <x v="0"/>
    <x v="13"/>
    <s v="1 - Dotação Anual"/>
    <x v="4"/>
    <n v="295120"/>
    <x v="2"/>
    <n v="50320"/>
    <x v="1"/>
    <n v="0"/>
    <x v="667"/>
    <m/>
    <x v="0"/>
    <x v="11"/>
    <m/>
    <s v="Gabinete do Presidente"/>
    <x v="1"/>
    <m/>
    <x v="0"/>
    <x v="1"/>
    <x v="1"/>
    <x v="1"/>
    <x v="0"/>
    <x v="0"/>
    <x v="0"/>
    <x v="0"/>
    <x v="0"/>
    <x v="0"/>
    <x v="0"/>
    <s v="Gabinete do Presidente"/>
    <x v="0"/>
    <x v="0"/>
    <x v="0"/>
    <x v="0"/>
    <x v="3"/>
    <x v="0"/>
    <x v="1"/>
    <x v="2"/>
    <x v="1"/>
    <x v="2"/>
    <x v="11"/>
    <x v="0"/>
    <m/>
  </r>
  <r>
    <x v="0"/>
    <n v="3335244"/>
    <n v="0"/>
    <n v="0"/>
    <n v="0"/>
    <x v="6035"/>
    <x v="0"/>
    <x v="0"/>
    <x v="0"/>
    <s v="03.16.02"/>
    <x v="3"/>
    <x v="0"/>
    <x v="0"/>
    <s v="Gabinete do Presidente"/>
    <s v="03.16.02"/>
    <s v="Gabinete do Presidente"/>
    <s v="03.16.02"/>
    <x v="49"/>
    <x v="0"/>
    <x v="0"/>
    <x v="0"/>
    <x v="1"/>
    <x v="0"/>
    <x v="0"/>
    <x v="0"/>
    <x v="13"/>
    <s v="1 - Dotação Anual"/>
    <x v="4"/>
    <n v="3335244"/>
    <x v="2"/>
    <n v="0"/>
    <x v="1"/>
    <n v="4662200"/>
    <x v="667"/>
    <m/>
    <x v="0"/>
    <x v="11"/>
    <m/>
    <s v="Gabinete do Presidente"/>
    <x v="1"/>
    <m/>
    <x v="0"/>
    <x v="1"/>
    <x v="1"/>
    <x v="1"/>
    <x v="0"/>
    <x v="0"/>
    <x v="0"/>
    <x v="0"/>
    <x v="0"/>
    <x v="0"/>
    <x v="0"/>
    <s v="Gabinete do Presidente"/>
    <x v="0"/>
    <x v="0"/>
    <x v="0"/>
    <x v="0"/>
    <x v="3"/>
    <x v="0"/>
    <x v="1"/>
    <x v="2"/>
    <x v="1"/>
    <x v="2"/>
    <x v="11"/>
    <x v="0"/>
    <m/>
  </r>
  <r>
    <x v="0"/>
    <n v="1012662"/>
    <n v="0"/>
    <n v="0"/>
    <n v="0"/>
    <x v="6035"/>
    <x v="0"/>
    <x v="0"/>
    <x v="0"/>
    <s v="03.16.02"/>
    <x v="3"/>
    <x v="0"/>
    <x v="0"/>
    <s v="Gabinete do Presidente"/>
    <s v="03.16.02"/>
    <s v="Gabinete do Presidente"/>
    <s v="03.16.02"/>
    <x v="28"/>
    <x v="0"/>
    <x v="0"/>
    <x v="0"/>
    <x v="0"/>
    <x v="0"/>
    <x v="0"/>
    <x v="0"/>
    <x v="13"/>
    <s v="1 - Dotação Anual"/>
    <x v="4"/>
    <n v="1012662"/>
    <x v="2"/>
    <n v="172662"/>
    <x v="1"/>
    <n v="0"/>
    <x v="667"/>
    <m/>
    <x v="0"/>
    <x v="11"/>
    <m/>
    <s v="Gabinete do Presidente"/>
    <x v="1"/>
    <m/>
    <x v="0"/>
    <x v="1"/>
    <x v="1"/>
    <x v="1"/>
    <x v="0"/>
    <x v="0"/>
    <x v="0"/>
    <x v="0"/>
    <x v="0"/>
    <x v="0"/>
    <x v="0"/>
    <s v="Gabinete do Presidente"/>
    <x v="0"/>
    <x v="0"/>
    <x v="0"/>
    <x v="0"/>
    <x v="3"/>
    <x v="0"/>
    <x v="1"/>
    <x v="2"/>
    <x v="1"/>
    <x v="2"/>
    <x v="11"/>
    <x v="0"/>
    <m/>
  </r>
  <r>
    <x v="0"/>
    <n v="15000"/>
    <n v="0"/>
    <n v="0"/>
    <n v="0"/>
    <x v="6035"/>
    <x v="0"/>
    <x v="0"/>
    <x v="0"/>
    <s v="03.16.10"/>
    <x v="39"/>
    <x v="0"/>
    <x v="0"/>
    <s v="Delegações Municipais "/>
    <s v="03.16.10"/>
    <s v="Delegações Municipais "/>
    <s v="03.16.10"/>
    <x v="3"/>
    <x v="0"/>
    <x v="0"/>
    <x v="1"/>
    <x v="0"/>
    <x v="0"/>
    <x v="0"/>
    <x v="0"/>
    <x v="13"/>
    <s v="1 - Dotação Anual"/>
    <x v="4"/>
    <n v="15000"/>
    <x v="2"/>
    <n v="0"/>
    <x v="1"/>
    <n v="0"/>
    <x v="667"/>
    <m/>
    <x v="0"/>
    <x v="11"/>
    <m/>
    <s v="Delegações Municipais "/>
    <x v="1"/>
    <m/>
    <x v="0"/>
    <x v="1"/>
    <x v="1"/>
    <x v="1"/>
    <x v="0"/>
    <x v="0"/>
    <x v="0"/>
    <x v="0"/>
    <x v="0"/>
    <x v="0"/>
    <x v="0"/>
    <s v="Delegações Municipais "/>
    <x v="0"/>
    <x v="0"/>
    <x v="0"/>
    <x v="0"/>
    <x v="3"/>
    <x v="0"/>
    <x v="1"/>
    <x v="2"/>
    <x v="1"/>
    <x v="2"/>
    <x v="11"/>
    <x v="0"/>
    <m/>
  </r>
  <r>
    <x v="0"/>
    <n v="10000"/>
    <n v="0"/>
    <n v="0"/>
    <n v="0"/>
    <x v="6035"/>
    <x v="0"/>
    <x v="0"/>
    <x v="0"/>
    <s v="03.16.10"/>
    <x v="39"/>
    <x v="0"/>
    <x v="0"/>
    <s v="Delegações Municipais "/>
    <s v="03.16.10"/>
    <s v="Delegações Municipais "/>
    <s v="03.16.10"/>
    <x v="118"/>
    <x v="0"/>
    <x v="0"/>
    <x v="1"/>
    <x v="0"/>
    <x v="0"/>
    <x v="0"/>
    <x v="0"/>
    <x v="13"/>
    <s v="1 - Dotação Anual"/>
    <x v="4"/>
    <n v="10000"/>
    <x v="2"/>
    <n v="0"/>
    <x v="1"/>
    <n v="0"/>
    <x v="667"/>
    <m/>
    <x v="0"/>
    <x v="11"/>
    <m/>
    <s v="Delegações Municipais "/>
    <x v="1"/>
    <m/>
    <x v="0"/>
    <x v="1"/>
    <x v="1"/>
    <x v="1"/>
    <x v="0"/>
    <x v="0"/>
    <x v="0"/>
    <x v="0"/>
    <x v="0"/>
    <x v="0"/>
    <x v="0"/>
    <s v="Delegações Municipais "/>
    <x v="0"/>
    <x v="0"/>
    <x v="0"/>
    <x v="0"/>
    <x v="3"/>
    <x v="0"/>
    <x v="1"/>
    <x v="2"/>
    <x v="1"/>
    <x v="2"/>
    <x v="11"/>
    <x v="0"/>
    <m/>
  </r>
  <r>
    <x v="0"/>
    <n v="250000"/>
    <n v="0"/>
    <n v="0"/>
    <n v="0"/>
    <x v="6035"/>
    <x v="0"/>
    <x v="0"/>
    <x v="0"/>
    <s v="03.16.10"/>
    <x v="39"/>
    <x v="0"/>
    <x v="0"/>
    <s v="Delegações Municipais "/>
    <s v="03.16.10"/>
    <s v="Delegações Municipais "/>
    <s v="03.16.10"/>
    <x v="33"/>
    <x v="0"/>
    <x v="0"/>
    <x v="0"/>
    <x v="0"/>
    <x v="0"/>
    <x v="0"/>
    <x v="0"/>
    <x v="13"/>
    <s v="1 - Dotação Anual"/>
    <x v="4"/>
    <n v="250000"/>
    <x v="2"/>
    <n v="0"/>
    <x v="1"/>
    <n v="0"/>
    <x v="667"/>
    <m/>
    <x v="0"/>
    <x v="11"/>
    <m/>
    <s v="Delegações Municipais "/>
    <x v="1"/>
    <m/>
    <x v="0"/>
    <x v="1"/>
    <x v="1"/>
    <x v="1"/>
    <x v="0"/>
    <x v="0"/>
    <x v="0"/>
    <x v="0"/>
    <x v="0"/>
    <x v="0"/>
    <x v="0"/>
    <s v="Delegações Municipais "/>
    <x v="0"/>
    <x v="0"/>
    <x v="0"/>
    <x v="0"/>
    <x v="3"/>
    <x v="0"/>
    <x v="1"/>
    <x v="2"/>
    <x v="1"/>
    <x v="2"/>
    <x v="11"/>
    <x v="0"/>
    <m/>
  </r>
  <r>
    <x v="0"/>
    <n v="15000"/>
    <n v="0"/>
    <n v="0"/>
    <n v="0"/>
    <x v="6035"/>
    <x v="0"/>
    <x v="0"/>
    <x v="0"/>
    <s v="03.16.10"/>
    <x v="39"/>
    <x v="0"/>
    <x v="0"/>
    <s v="Delegações Municipais "/>
    <s v="03.16.10"/>
    <s v="Delegações Municipais "/>
    <s v="03.16.10"/>
    <x v="29"/>
    <x v="0"/>
    <x v="0"/>
    <x v="0"/>
    <x v="0"/>
    <x v="0"/>
    <x v="0"/>
    <x v="0"/>
    <x v="13"/>
    <s v="1 - Dotação Anual"/>
    <x v="4"/>
    <n v="15000"/>
    <x v="2"/>
    <n v="0"/>
    <x v="1"/>
    <n v="0"/>
    <x v="667"/>
    <m/>
    <x v="0"/>
    <x v="11"/>
    <m/>
    <s v="Delegações Municipais "/>
    <x v="1"/>
    <m/>
    <x v="0"/>
    <x v="1"/>
    <x v="1"/>
    <x v="1"/>
    <x v="0"/>
    <x v="0"/>
    <x v="0"/>
    <x v="0"/>
    <x v="0"/>
    <x v="0"/>
    <x v="0"/>
    <s v="Delegações Municipais "/>
    <x v="0"/>
    <x v="0"/>
    <x v="0"/>
    <x v="0"/>
    <x v="3"/>
    <x v="0"/>
    <x v="1"/>
    <x v="2"/>
    <x v="1"/>
    <x v="2"/>
    <x v="11"/>
    <x v="0"/>
    <m/>
  </r>
  <r>
    <x v="0"/>
    <n v="10000"/>
    <n v="0"/>
    <n v="0"/>
    <n v="0"/>
    <x v="6035"/>
    <x v="0"/>
    <x v="0"/>
    <x v="0"/>
    <s v="03.16.10"/>
    <x v="39"/>
    <x v="0"/>
    <x v="0"/>
    <s v="Delegações Municipais "/>
    <s v="03.16.10"/>
    <s v="Delegações Municipais "/>
    <s v="03.16.10"/>
    <x v="60"/>
    <x v="0"/>
    <x v="0"/>
    <x v="0"/>
    <x v="0"/>
    <x v="0"/>
    <x v="0"/>
    <x v="0"/>
    <x v="13"/>
    <s v="1 - Dotação Anual"/>
    <x v="4"/>
    <n v="10000"/>
    <x v="2"/>
    <n v="0"/>
    <x v="1"/>
    <n v="0"/>
    <x v="667"/>
    <m/>
    <x v="0"/>
    <x v="11"/>
    <m/>
    <s v="Delegações Municipais "/>
    <x v="1"/>
    <m/>
    <x v="0"/>
    <x v="1"/>
    <x v="1"/>
    <x v="1"/>
    <x v="0"/>
    <x v="0"/>
    <x v="0"/>
    <x v="0"/>
    <x v="0"/>
    <x v="0"/>
    <x v="0"/>
    <s v="Delegações Municipais "/>
    <x v="0"/>
    <x v="0"/>
    <x v="0"/>
    <x v="0"/>
    <x v="3"/>
    <x v="0"/>
    <x v="1"/>
    <x v="2"/>
    <x v="1"/>
    <x v="2"/>
    <x v="11"/>
    <x v="0"/>
    <m/>
  </r>
  <r>
    <x v="0"/>
    <n v="1701256"/>
    <n v="0"/>
    <n v="0"/>
    <n v="0"/>
    <x v="6035"/>
    <x v="0"/>
    <x v="0"/>
    <x v="0"/>
    <s v="03.16.10"/>
    <x v="39"/>
    <x v="0"/>
    <x v="0"/>
    <s v="Delegações Municipais "/>
    <s v="03.16.10"/>
    <s v="Delegações Municipais "/>
    <s v="03.16.10"/>
    <x v="30"/>
    <x v="0"/>
    <x v="0"/>
    <x v="0"/>
    <x v="1"/>
    <x v="0"/>
    <x v="0"/>
    <x v="0"/>
    <x v="13"/>
    <s v="1 - Dotação Anual"/>
    <x v="4"/>
    <n v="1701256"/>
    <x v="2"/>
    <n v="0"/>
    <x v="1"/>
    <n v="725000"/>
    <x v="667"/>
    <m/>
    <x v="0"/>
    <x v="11"/>
    <m/>
    <s v="Delegações Municipais "/>
    <x v="1"/>
    <m/>
    <x v="0"/>
    <x v="1"/>
    <x v="1"/>
    <x v="1"/>
    <x v="0"/>
    <x v="0"/>
    <x v="0"/>
    <x v="0"/>
    <x v="0"/>
    <x v="0"/>
    <x v="0"/>
    <s v="Delegações Municipais "/>
    <x v="0"/>
    <x v="0"/>
    <x v="0"/>
    <x v="0"/>
    <x v="3"/>
    <x v="0"/>
    <x v="1"/>
    <x v="2"/>
    <x v="1"/>
    <x v="2"/>
    <x v="11"/>
    <x v="0"/>
    <m/>
  </r>
  <r>
    <x v="0"/>
    <n v="3480000"/>
    <n v="0"/>
    <n v="0"/>
    <n v="0"/>
    <x v="6035"/>
    <x v="0"/>
    <x v="0"/>
    <x v="0"/>
    <s v="01.25.01.10"/>
    <x v="33"/>
    <x v="3"/>
    <x v="3"/>
    <s v="Educação"/>
    <s v="01.25.01"/>
    <s v="Transporte escolar"/>
    <s v="01.25.01.10"/>
    <x v="4"/>
    <x v="0"/>
    <x v="2"/>
    <x v="2"/>
    <x v="0"/>
    <x v="1"/>
    <x v="0"/>
    <x v="0"/>
    <x v="13"/>
    <s v="1 - Dotação Anual"/>
    <x v="4"/>
    <n v="3480000"/>
    <x v="2"/>
    <n v="400000"/>
    <x v="1"/>
    <n v="2920000"/>
    <x v="667"/>
    <m/>
    <x v="0"/>
    <x v="11"/>
    <m/>
    <s v="Transporte escolar"/>
    <x v="1"/>
    <m/>
    <x v="0"/>
    <x v="1"/>
    <x v="1"/>
    <x v="1"/>
    <x v="0"/>
    <x v="0"/>
    <x v="0"/>
    <x v="0"/>
    <x v="0"/>
    <x v="0"/>
    <x v="0"/>
    <s v="Transporte escolar"/>
    <x v="0"/>
    <x v="0"/>
    <x v="0"/>
    <x v="0"/>
    <x v="3"/>
    <x v="0"/>
    <x v="1"/>
    <x v="2"/>
    <x v="1"/>
    <x v="2"/>
    <x v="11"/>
    <x v="0"/>
    <m/>
  </r>
  <r>
    <x v="0"/>
    <n v="110000"/>
    <n v="0"/>
    <n v="0"/>
    <n v="0"/>
    <x v="6035"/>
    <x v="0"/>
    <x v="0"/>
    <x v="0"/>
    <s v="01.25.01.09"/>
    <x v="61"/>
    <x v="3"/>
    <x v="3"/>
    <s v="Educação"/>
    <s v="01.25.01"/>
    <s v="Apoio pre escolar"/>
    <s v="01.25.01.09"/>
    <x v="4"/>
    <x v="0"/>
    <x v="2"/>
    <x v="2"/>
    <x v="0"/>
    <x v="1"/>
    <x v="0"/>
    <x v="0"/>
    <x v="13"/>
    <s v="1 - Dotação Anual"/>
    <x v="4"/>
    <n v="110000"/>
    <x v="2"/>
    <n v="0"/>
    <x v="1"/>
    <n v="900000"/>
    <x v="667"/>
    <m/>
    <x v="0"/>
    <x v="11"/>
    <m/>
    <s v="Apoio pre escolar"/>
    <x v="1"/>
    <m/>
    <x v="0"/>
    <x v="1"/>
    <x v="1"/>
    <x v="1"/>
    <x v="0"/>
    <x v="0"/>
    <x v="0"/>
    <x v="0"/>
    <x v="0"/>
    <x v="0"/>
    <x v="0"/>
    <s v="Apoio pre escolar"/>
    <x v="0"/>
    <x v="0"/>
    <x v="0"/>
    <x v="0"/>
    <x v="3"/>
    <x v="0"/>
    <x v="1"/>
    <x v="2"/>
    <x v="1"/>
    <x v="2"/>
    <x v="11"/>
    <x v="0"/>
    <m/>
  </r>
  <r>
    <x v="1"/>
    <n v="81765"/>
    <n v="0"/>
    <n v="0"/>
    <n v="0"/>
    <x v="6035"/>
    <x v="0"/>
    <x v="0"/>
    <x v="0"/>
    <s v="01.27.02.12"/>
    <x v="70"/>
    <x v="1"/>
    <x v="1"/>
    <s v="Saneamento básico"/>
    <s v="01.27.02"/>
    <s v="Rede de Esgotos"/>
    <s v="01.27.02.12"/>
    <x v="1"/>
    <x v="0"/>
    <x v="0"/>
    <x v="0"/>
    <x v="0"/>
    <x v="1"/>
    <x v="1"/>
    <x v="0"/>
    <x v="13"/>
    <s v="1 - Dotação Anual"/>
    <x v="4"/>
    <n v="81765"/>
    <x v="2"/>
    <n v="0"/>
    <x v="1"/>
    <n v="4318235"/>
    <x v="667"/>
    <m/>
    <x v="0"/>
    <x v="11"/>
    <m/>
    <s v="Rede de Esgotos"/>
    <x v="1"/>
    <s v="RE"/>
    <x v="0"/>
    <x v="1"/>
    <x v="1"/>
    <x v="1"/>
    <x v="0"/>
    <x v="0"/>
    <x v="0"/>
    <x v="0"/>
    <x v="0"/>
    <x v="0"/>
    <x v="0"/>
    <s v="Rede de Esgotos"/>
    <x v="0"/>
    <x v="0"/>
    <x v="0"/>
    <x v="0"/>
    <x v="3"/>
    <x v="0"/>
    <x v="1"/>
    <x v="2"/>
    <x v="1"/>
    <x v="2"/>
    <x v="11"/>
    <x v="0"/>
    <m/>
  </r>
  <r>
    <x v="2"/>
    <n v="9999999"/>
    <n v="0"/>
    <n v="0"/>
    <n v="0"/>
    <x v="6035"/>
    <x v="0"/>
    <x v="0"/>
    <x v="0"/>
    <s v="80.02.10.24"/>
    <x v="47"/>
    <x v="2"/>
    <x v="2"/>
    <s v="Outros"/>
    <s v="80.02.10"/>
    <s v="Retenções SIACSA"/>
    <s v="80.02.10.24"/>
    <x v="62"/>
    <x v="0"/>
    <x v="5"/>
    <x v="13"/>
    <x v="1"/>
    <x v="2"/>
    <x v="0"/>
    <x v="0"/>
    <x v="13"/>
    <s v="1 - Dotação Anual"/>
    <x v="4"/>
    <n v="9999999"/>
    <x v="2"/>
    <n v="0"/>
    <x v="1"/>
    <n v="0"/>
    <x v="667"/>
    <m/>
    <x v="0"/>
    <x v="11"/>
    <m/>
    <s v="Retenções SIACSA"/>
    <x v="1"/>
    <s v="SIACSA"/>
    <x v="0"/>
    <x v="1"/>
    <x v="1"/>
    <x v="1"/>
    <x v="0"/>
    <x v="0"/>
    <x v="0"/>
    <x v="0"/>
    <x v="0"/>
    <x v="0"/>
    <x v="0"/>
    <s v="Retenções SIACSA"/>
    <x v="0"/>
    <x v="0"/>
    <x v="0"/>
    <x v="0"/>
    <x v="3"/>
    <x v="0"/>
    <x v="1"/>
    <x v="2"/>
    <x v="1"/>
    <x v="2"/>
    <x v="11"/>
    <x v="0"/>
    <m/>
  </r>
  <r>
    <x v="0"/>
    <n v="9999999"/>
    <n v="0"/>
    <n v="0"/>
    <n v="0"/>
    <x v="6035"/>
    <x v="0"/>
    <x v="1"/>
    <x v="0"/>
    <s v="80.02.10.24"/>
    <x v="47"/>
    <x v="2"/>
    <x v="2"/>
    <s v="Outros"/>
    <s v="80.02.10"/>
    <s v="Retenções SIACSA"/>
    <s v="80.02.10.24"/>
    <x v="67"/>
    <x v="0"/>
    <x v="1"/>
    <x v="0"/>
    <x v="1"/>
    <x v="2"/>
    <x v="2"/>
    <x v="0"/>
    <x v="13"/>
    <s v="1 - Dotação Anual"/>
    <x v="4"/>
    <n v="9999999"/>
    <x v="2"/>
    <n v="0"/>
    <x v="1"/>
    <n v="0"/>
    <x v="667"/>
    <m/>
    <x v="0"/>
    <x v="11"/>
    <m/>
    <s v="Retenções SIACSA"/>
    <x v="1"/>
    <s v="SIACSA"/>
    <x v="0"/>
    <x v="1"/>
    <x v="1"/>
    <x v="1"/>
    <x v="0"/>
    <x v="0"/>
    <x v="0"/>
    <x v="0"/>
    <x v="0"/>
    <x v="0"/>
    <x v="0"/>
    <s v="Retenções SIACSA"/>
    <x v="0"/>
    <x v="0"/>
    <x v="0"/>
    <x v="0"/>
    <x v="3"/>
    <x v="0"/>
    <x v="1"/>
    <x v="2"/>
    <x v="1"/>
    <x v="2"/>
    <x v="11"/>
    <x v="0"/>
    <m/>
  </r>
  <r>
    <x v="0"/>
    <n v="0"/>
    <n v="0"/>
    <n v="0"/>
    <n v="0"/>
    <x v="6035"/>
    <x v="0"/>
    <x v="0"/>
    <x v="0"/>
    <s v="03.16.30"/>
    <x v="37"/>
    <x v="0"/>
    <x v="0"/>
    <s v="Gabinete de Relações Externas"/>
    <s v="03.16.30"/>
    <s v="Gabinete de Relações Externas"/>
    <s v="03.16.30"/>
    <x v="3"/>
    <x v="0"/>
    <x v="0"/>
    <x v="1"/>
    <x v="0"/>
    <x v="0"/>
    <x v="0"/>
    <x v="0"/>
    <x v="13"/>
    <s v="1 - Dotação Anual"/>
    <x v="4"/>
    <n v="0"/>
    <x v="2"/>
    <n v="0"/>
    <x v="1"/>
    <n v="150000"/>
    <x v="667"/>
    <m/>
    <x v="0"/>
    <x v="11"/>
    <m/>
    <s v="Gabinete de Relações Externas"/>
    <x v="1"/>
    <s v="GRE"/>
    <x v="0"/>
    <x v="1"/>
    <x v="1"/>
    <x v="1"/>
    <x v="0"/>
    <x v="0"/>
    <x v="0"/>
    <x v="0"/>
    <x v="0"/>
    <x v="0"/>
    <x v="0"/>
    <s v="Gabinete de Relações Externas"/>
    <x v="0"/>
    <x v="0"/>
    <x v="0"/>
    <x v="0"/>
    <x v="3"/>
    <x v="0"/>
    <x v="1"/>
    <x v="2"/>
    <x v="1"/>
    <x v="2"/>
    <x v="11"/>
    <x v="0"/>
    <m/>
  </r>
  <r>
    <x v="0"/>
    <n v="0"/>
    <n v="0"/>
    <n v="0"/>
    <n v="0"/>
    <x v="6035"/>
    <x v="0"/>
    <x v="0"/>
    <x v="0"/>
    <s v="03.16.30"/>
    <x v="37"/>
    <x v="0"/>
    <x v="0"/>
    <s v="Gabinete de Relações Externas"/>
    <s v="03.16.30"/>
    <s v="Gabinete de Relações Externas"/>
    <s v="03.16.30"/>
    <x v="118"/>
    <x v="0"/>
    <x v="0"/>
    <x v="1"/>
    <x v="0"/>
    <x v="0"/>
    <x v="0"/>
    <x v="0"/>
    <x v="13"/>
    <s v="1 - Dotação Anual"/>
    <x v="4"/>
    <n v="0"/>
    <x v="2"/>
    <n v="0"/>
    <x v="1"/>
    <n v="50000"/>
    <x v="667"/>
    <m/>
    <x v="0"/>
    <x v="11"/>
    <m/>
    <s v="Gabinete de Relações Externas"/>
    <x v="1"/>
    <s v="GRE"/>
    <x v="0"/>
    <x v="1"/>
    <x v="1"/>
    <x v="1"/>
    <x v="0"/>
    <x v="0"/>
    <x v="0"/>
    <x v="0"/>
    <x v="0"/>
    <x v="0"/>
    <x v="0"/>
    <s v="Gabinete de Relações Externas"/>
    <x v="0"/>
    <x v="0"/>
    <x v="0"/>
    <x v="0"/>
    <x v="3"/>
    <x v="0"/>
    <x v="1"/>
    <x v="2"/>
    <x v="1"/>
    <x v="2"/>
    <x v="11"/>
    <x v="0"/>
    <m/>
  </r>
  <r>
    <x v="0"/>
    <n v="1231944"/>
    <n v="0"/>
    <n v="0"/>
    <n v="0"/>
    <x v="6035"/>
    <x v="0"/>
    <x v="0"/>
    <x v="0"/>
    <s v="03.16.30"/>
    <x v="37"/>
    <x v="0"/>
    <x v="0"/>
    <s v="Gabinete de Relações Externas"/>
    <s v="03.16.30"/>
    <s v="Gabinete de Relações Externas"/>
    <s v="03.16.30"/>
    <x v="30"/>
    <x v="0"/>
    <x v="0"/>
    <x v="0"/>
    <x v="1"/>
    <x v="0"/>
    <x v="0"/>
    <x v="0"/>
    <x v="13"/>
    <s v="1 - Dotação Anual"/>
    <x v="4"/>
    <n v="1231944"/>
    <x v="2"/>
    <n v="0"/>
    <x v="1"/>
    <n v="0"/>
    <x v="667"/>
    <m/>
    <x v="0"/>
    <x v="11"/>
    <m/>
    <s v="Gabinete de Relações Externas"/>
    <x v="1"/>
    <s v="GRE"/>
    <x v="0"/>
    <x v="1"/>
    <x v="1"/>
    <x v="1"/>
    <x v="0"/>
    <x v="0"/>
    <x v="0"/>
    <x v="0"/>
    <x v="0"/>
    <x v="0"/>
    <x v="0"/>
    <s v="Gabinete de Relações Externas"/>
    <x v="0"/>
    <x v="0"/>
    <x v="0"/>
    <x v="0"/>
    <x v="3"/>
    <x v="0"/>
    <x v="1"/>
    <x v="2"/>
    <x v="1"/>
    <x v="2"/>
    <x v="11"/>
    <x v="0"/>
    <m/>
  </r>
  <r>
    <x v="0"/>
    <n v="0"/>
    <n v="0"/>
    <n v="0"/>
    <n v="0"/>
    <x v="6035"/>
    <x v="0"/>
    <x v="0"/>
    <x v="0"/>
    <s v="03.16.30"/>
    <x v="37"/>
    <x v="0"/>
    <x v="0"/>
    <s v="Gabinete de Relações Externas"/>
    <s v="03.16.30"/>
    <s v="Gabinete de Relações Externas"/>
    <s v="03.16.30"/>
    <x v="48"/>
    <x v="0"/>
    <x v="0"/>
    <x v="0"/>
    <x v="1"/>
    <x v="0"/>
    <x v="0"/>
    <x v="0"/>
    <x v="13"/>
    <s v="1 - Dotação Anual"/>
    <x v="4"/>
    <n v="0"/>
    <x v="2"/>
    <n v="0"/>
    <x v="1"/>
    <n v="816840"/>
    <x v="667"/>
    <m/>
    <x v="0"/>
    <x v="11"/>
    <m/>
    <s v="Gabinete de Relações Externas"/>
    <x v="1"/>
    <s v="GRE"/>
    <x v="0"/>
    <x v="1"/>
    <x v="1"/>
    <x v="1"/>
    <x v="0"/>
    <x v="0"/>
    <x v="0"/>
    <x v="0"/>
    <x v="0"/>
    <x v="0"/>
    <x v="0"/>
    <s v="Gabinete de Relações Externas"/>
    <x v="0"/>
    <x v="0"/>
    <x v="0"/>
    <x v="0"/>
    <x v="3"/>
    <x v="0"/>
    <x v="1"/>
    <x v="2"/>
    <x v="1"/>
    <x v="2"/>
    <x v="11"/>
    <x v="0"/>
    <m/>
  </r>
  <r>
    <x v="0"/>
    <n v="0"/>
    <n v="0"/>
    <n v="0"/>
    <n v="0"/>
    <x v="6035"/>
    <x v="0"/>
    <x v="0"/>
    <x v="0"/>
    <s v="03.16.30"/>
    <x v="37"/>
    <x v="0"/>
    <x v="0"/>
    <s v="Gabinete de Relações Externas"/>
    <s v="03.16.30"/>
    <s v="Gabinete de Relações Externas"/>
    <s v="03.16.30"/>
    <x v="28"/>
    <x v="0"/>
    <x v="0"/>
    <x v="0"/>
    <x v="0"/>
    <x v="0"/>
    <x v="0"/>
    <x v="0"/>
    <x v="13"/>
    <s v="1 - Dotação Anual"/>
    <x v="4"/>
    <n v="0"/>
    <x v="2"/>
    <n v="0"/>
    <x v="1"/>
    <n v="240000"/>
    <x v="667"/>
    <m/>
    <x v="0"/>
    <x v="11"/>
    <m/>
    <s v="Gabinete de Relações Externas"/>
    <x v="1"/>
    <s v="GRE"/>
    <x v="0"/>
    <x v="1"/>
    <x v="1"/>
    <x v="1"/>
    <x v="0"/>
    <x v="0"/>
    <x v="0"/>
    <x v="0"/>
    <x v="0"/>
    <x v="0"/>
    <x v="0"/>
    <s v="Gabinete de Relações Externas"/>
    <x v="0"/>
    <x v="0"/>
    <x v="0"/>
    <x v="0"/>
    <x v="3"/>
    <x v="0"/>
    <x v="1"/>
    <x v="2"/>
    <x v="1"/>
    <x v="2"/>
    <x v="11"/>
    <x v="0"/>
    <m/>
  </r>
  <r>
    <x v="0"/>
    <n v="24333"/>
    <n v="0"/>
    <n v="0"/>
    <n v="0"/>
    <x v="6035"/>
    <x v="0"/>
    <x v="0"/>
    <x v="0"/>
    <s v="03.16.32"/>
    <x v="29"/>
    <x v="0"/>
    <x v="0"/>
    <s v="Gabinete de Comunicação e Imagem"/>
    <s v="03.16.32"/>
    <s v="Gabinete de Comunicação e Imagem"/>
    <s v="03.16.32"/>
    <x v="60"/>
    <x v="0"/>
    <x v="0"/>
    <x v="0"/>
    <x v="0"/>
    <x v="0"/>
    <x v="0"/>
    <x v="0"/>
    <x v="13"/>
    <s v="1 - Dotação Anual"/>
    <x v="4"/>
    <n v="24333"/>
    <x v="2"/>
    <n v="55000"/>
    <x v="1"/>
    <n v="30667"/>
    <x v="667"/>
    <m/>
    <x v="0"/>
    <x v="11"/>
    <m/>
    <s v="Gabinete de Comunicação e Imagem"/>
    <x v="1"/>
    <s v="GCI"/>
    <x v="0"/>
    <x v="1"/>
    <x v="1"/>
    <x v="1"/>
    <x v="0"/>
    <x v="0"/>
    <x v="0"/>
    <x v="0"/>
    <x v="0"/>
    <x v="0"/>
    <x v="0"/>
    <s v="Gabinete de Comunicação e Imagem"/>
    <x v="0"/>
    <x v="0"/>
    <x v="0"/>
    <x v="0"/>
    <x v="3"/>
    <x v="0"/>
    <x v="1"/>
    <x v="2"/>
    <x v="1"/>
    <x v="2"/>
    <x v="11"/>
    <x v="0"/>
    <m/>
  </r>
  <r>
    <x v="0"/>
    <n v="2080520"/>
    <n v="0"/>
    <n v="0"/>
    <n v="0"/>
    <x v="6035"/>
    <x v="0"/>
    <x v="0"/>
    <x v="0"/>
    <s v="03.16.32"/>
    <x v="29"/>
    <x v="0"/>
    <x v="0"/>
    <s v="Gabinete de Comunicação e Imagem"/>
    <s v="03.16.32"/>
    <s v="Gabinete de Comunicação e Imagem"/>
    <s v="03.16.32"/>
    <x v="30"/>
    <x v="0"/>
    <x v="0"/>
    <x v="0"/>
    <x v="1"/>
    <x v="0"/>
    <x v="0"/>
    <x v="0"/>
    <x v="13"/>
    <s v="1 - Dotação Anual"/>
    <x v="4"/>
    <n v="2080520"/>
    <x v="2"/>
    <n v="0"/>
    <x v="1"/>
    <n v="370000"/>
    <x v="667"/>
    <m/>
    <x v="0"/>
    <x v="11"/>
    <m/>
    <s v="Gabinete de Comunicação e Imagem"/>
    <x v="1"/>
    <s v="GCI"/>
    <x v="0"/>
    <x v="1"/>
    <x v="1"/>
    <x v="1"/>
    <x v="0"/>
    <x v="0"/>
    <x v="0"/>
    <x v="0"/>
    <x v="0"/>
    <x v="0"/>
    <x v="0"/>
    <s v="Gabinete de Comunicação e Imagem"/>
    <x v="0"/>
    <x v="0"/>
    <x v="0"/>
    <x v="0"/>
    <x v="3"/>
    <x v="0"/>
    <x v="1"/>
    <x v="2"/>
    <x v="1"/>
    <x v="2"/>
    <x v="11"/>
    <x v="0"/>
    <m/>
  </r>
  <r>
    <x v="0"/>
    <n v="15000"/>
    <n v="0"/>
    <n v="0"/>
    <n v="0"/>
    <x v="6035"/>
    <x v="0"/>
    <x v="0"/>
    <x v="0"/>
    <s v="03.16.32"/>
    <x v="29"/>
    <x v="0"/>
    <x v="0"/>
    <s v="Gabinete de Comunicação e Imagem"/>
    <s v="03.16.32"/>
    <s v="Gabinete de Comunicação e Imagem"/>
    <s v="03.16.32"/>
    <x v="28"/>
    <x v="0"/>
    <x v="0"/>
    <x v="0"/>
    <x v="0"/>
    <x v="0"/>
    <x v="0"/>
    <x v="0"/>
    <x v="13"/>
    <s v="1 - Dotação Anual"/>
    <x v="4"/>
    <n v="15000"/>
    <x v="2"/>
    <n v="0"/>
    <x v="1"/>
    <n v="1185000"/>
    <x v="667"/>
    <m/>
    <x v="0"/>
    <x v="11"/>
    <m/>
    <s v="Gabinete de Comunicação e Imagem"/>
    <x v="1"/>
    <s v="GCI"/>
    <x v="0"/>
    <x v="1"/>
    <x v="1"/>
    <x v="1"/>
    <x v="0"/>
    <x v="0"/>
    <x v="0"/>
    <x v="0"/>
    <x v="0"/>
    <x v="0"/>
    <x v="0"/>
    <s v="Gabinete de Comunicação e Imagem"/>
    <x v="0"/>
    <x v="0"/>
    <x v="0"/>
    <x v="0"/>
    <x v="3"/>
    <x v="0"/>
    <x v="1"/>
    <x v="2"/>
    <x v="1"/>
    <x v="2"/>
    <x v="11"/>
    <x v="0"/>
    <m/>
  </r>
  <r>
    <x v="0"/>
    <n v="950000"/>
    <n v="0"/>
    <n v="0"/>
    <n v="0"/>
    <x v="6035"/>
    <x v="0"/>
    <x v="0"/>
    <x v="0"/>
    <s v="01.28.03.06"/>
    <x v="9"/>
    <x v="4"/>
    <x v="5"/>
    <s v="Proteção Social"/>
    <s v="01.28.03"/>
    <s v="Apoio a Crianças Vulneráveis "/>
    <s v="01.28.03.06"/>
    <x v="4"/>
    <x v="0"/>
    <x v="2"/>
    <x v="2"/>
    <x v="0"/>
    <x v="1"/>
    <x v="0"/>
    <x v="0"/>
    <x v="13"/>
    <s v="1 - Dotação Anual"/>
    <x v="4"/>
    <n v="950000"/>
    <x v="2"/>
    <n v="150000"/>
    <x v="1"/>
    <n v="0"/>
    <x v="667"/>
    <m/>
    <x v="0"/>
    <x v="11"/>
    <m/>
    <s v="Apoio a Crianças Vulneráveis "/>
    <x v="1"/>
    <s v="ACV"/>
    <x v="0"/>
    <x v="1"/>
    <x v="1"/>
    <x v="1"/>
    <x v="0"/>
    <x v="0"/>
    <x v="0"/>
    <x v="0"/>
    <x v="0"/>
    <x v="0"/>
    <x v="0"/>
    <s v="Apoio a Crianças Vulneráveis "/>
    <x v="0"/>
    <x v="0"/>
    <x v="0"/>
    <x v="0"/>
    <x v="3"/>
    <x v="0"/>
    <x v="1"/>
    <x v="2"/>
    <x v="1"/>
    <x v="2"/>
    <x v="11"/>
    <x v="0"/>
    <m/>
  </r>
  <r>
    <x v="1"/>
    <n v="1800000"/>
    <n v="0"/>
    <n v="0"/>
    <n v="0"/>
    <x v="6035"/>
    <x v="0"/>
    <x v="0"/>
    <x v="0"/>
    <s v="01.27.01.09"/>
    <x v="57"/>
    <x v="1"/>
    <x v="1"/>
    <s v="Ordenamento território"/>
    <s v="01.27.01"/>
    <s v="Toponímia e Enumeração Policial"/>
    <s v="01.27.01.09"/>
    <x v="46"/>
    <x v="0"/>
    <x v="0"/>
    <x v="0"/>
    <x v="0"/>
    <x v="1"/>
    <x v="1"/>
    <x v="0"/>
    <x v="13"/>
    <s v="1 - Dotação Anual"/>
    <x v="4"/>
    <n v="1800000"/>
    <x v="2"/>
    <n v="0"/>
    <x v="1"/>
    <n v="500000"/>
    <x v="667"/>
    <m/>
    <x v="0"/>
    <x v="11"/>
    <m/>
    <s v="Toponímia e Enumeração Policial"/>
    <x v="1"/>
    <s v="TRP"/>
    <x v="0"/>
    <x v="1"/>
    <x v="1"/>
    <x v="1"/>
    <x v="0"/>
    <x v="0"/>
    <x v="0"/>
    <x v="0"/>
    <x v="0"/>
    <x v="0"/>
    <x v="0"/>
    <s v="Toponímia e Enumeração Policial"/>
    <x v="0"/>
    <x v="0"/>
    <x v="0"/>
    <x v="0"/>
    <x v="3"/>
    <x v="0"/>
    <x v="1"/>
    <x v="2"/>
    <x v="1"/>
    <x v="2"/>
    <x v="11"/>
    <x v="0"/>
    <m/>
  </r>
  <r>
    <x v="2"/>
    <n v="9999999"/>
    <n v="0"/>
    <n v="0"/>
    <n v="0"/>
    <x v="6035"/>
    <x v="0"/>
    <x v="0"/>
    <x v="0"/>
    <s v="80.02.26"/>
    <x v="13"/>
    <x v="2"/>
    <x v="2"/>
    <s v="Retenção Sansung"/>
    <s v="80.02.26"/>
    <s v="Retenção Sansung"/>
    <s v="80.02.26"/>
    <x v="27"/>
    <x v="0"/>
    <x v="5"/>
    <x v="8"/>
    <x v="1"/>
    <x v="2"/>
    <x v="0"/>
    <x v="0"/>
    <x v="13"/>
    <s v="1 - Dotação Anual"/>
    <x v="4"/>
    <n v="9999999"/>
    <x v="2"/>
    <n v="0"/>
    <x v="1"/>
    <n v="0"/>
    <x v="667"/>
    <m/>
    <x v="0"/>
    <x v="11"/>
    <m/>
    <s v="Retenção Sansung"/>
    <x v="1"/>
    <s v="RS"/>
    <x v="0"/>
    <x v="1"/>
    <x v="1"/>
    <x v="1"/>
    <x v="0"/>
    <x v="0"/>
    <x v="0"/>
    <x v="0"/>
    <x v="0"/>
    <x v="0"/>
    <x v="0"/>
    <s v="Retenção Sansung"/>
    <x v="0"/>
    <x v="0"/>
    <x v="0"/>
    <x v="0"/>
    <x v="3"/>
    <x v="0"/>
    <x v="1"/>
    <x v="2"/>
    <x v="1"/>
    <x v="2"/>
    <x v="11"/>
    <x v="0"/>
    <m/>
  </r>
  <r>
    <x v="0"/>
    <n v="9999999"/>
    <n v="0"/>
    <n v="0"/>
    <n v="0"/>
    <x v="6035"/>
    <x v="0"/>
    <x v="1"/>
    <x v="0"/>
    <s v="80.02.26"/>
    <x v="13"/>
    <x v="2"/>
    <x v="2"/>
    <s v="Retenção Sansung"/>
    <s v="80.02.26"/>
    <s v="Retenção Sansung"/>
    <s v="80.02.26"/>
    <x v="34"/>
    <x v="0"/>
    <x v="1"/>
    <x v="9"/>
    <x v="1"/>
    <x v="2"/>
    <x v="2"/>
    <x v="0"/>
    <x v="13"/>
    <s v="1 - Dotação Anual"/>
    <x v="4"/>
    <n v="9999999"/>
    <x v="2"/>
    <n v="0"/>
    <x v="1"/>
    <n v="0"/>
    <x v="667"/>
    <m/>
    <x v="0"/>
    <x v="11"/>
    <m/>
    <s v="Retenção Sansung"/>
    <x v="1"/>
    <s v="RS"/>
    <x v="0"/>
    <x v="1"/>
    <x v="1"/>
    <x v="1"/>
    <x v="0"/>
    <x v="0"/>
    <x v="0"/>
    <x v="0"/>
    <x v="0"/>
    <x v="0"/>
    <x v="0"/>
    <s v="Retenção Sansung"/>
    <x v="0"/>
    <x v="0"/>
    <x v="0"/>
    <x v="0"/>
    <x v="3"/>
    <x v="0"/>
    <x v="1"/>
    <x v="2"/>
    <x v="1"/>
    <x v="2"/>
    <x v="11"/>
    <x v="0"/>
    <m/>
  </r>
  <r>
    <x v="2"/>
    <n v="9999999"/>
    <n v="0"/>
    <n v="0"/>
    <n v="0"/>
    <x v="6035"/>
    <x v="0"/>
    <x v="0"/>
    <x v="0"/>
    <s v="80.02.10.26"/>
    <x v="13"/>
    <x v="2"/>
    <x v="2"/>
    <s v="Outros"/>
    <s v="80.02.10"/>
    <s v="Retenção Sansung"/>
    <s v="80.02.10.26"/>
    <x v="27"/>
    <x v="0"/>
    <x v="5"/>
    <x v="8"/>
    <x v="1"/>
    <x v="2"/>
    <x v="0"/>
    <x v="0"/>
    <x v="13"/>
    <s v="1 - Dotação Anual"/>
    <x v="4"/>
    <n v="9999999"/>
    <x v="2"/>
    <n v="0"/>
    <x v="1"/>
    <n v="0"/>
    <x v="667"/>
    <m/>
    <x v="0"/>
    <x v="11"/>
    <m/>
    <s v="Retenção Sansung"/>
    <x v="1"/>
    <s v="RS"/>
    <x v="0"/>
    <x v="1"/>
    <x v="1"/>
    <x v="1"/>
    <x v="0"/>
    <x v="0"/>
    <x v="0"/>
    <x v="0"/>
    <x v="0"/>
    <x v="0"/>
    <x v="0"/>
    <s v="Retenção Sansung"/>
    <x v="0"/>
    <x v="0"/>
    <x v="0"/>
    <x v="0"/>
    <x v="3"/>
    <x v="0"/>
    <x v="1"/>
    <x v="2"/>
    <x v="1"/>
    <x v="2"/>
    <x v="11"/>
    <x v="0"/>
    <m/>
  </r>
  <r>
    <x v="0"/>
    <n v="9999999"/>
    <n v="0"/>
    <n v="0"/>
    <n v="0"/>
    <x v="6035"/>
    <x v="0"/>
    <x v="1"/>
    <x v="0"/>
    <s v="80.02.10.26"/>
    <x v="13"/>
    <x v="2"/>
    <x v="2"/>
    <s v="Outros"/>
    <s v="80.02.10"/>
    <s v="Retenção Sansung"/>
    <s v="80.02.10.26"/>
    <x v="34"/>
    <x v="0"/>
    <x v="1"/>
    <x v="9"/>
    <x v="1"/>
    <x v="2"/>
    <x v="2"/>
    <x v="0"/>
    <x v="13"/>
    <s v="1 - Dotação Anual"/>
    <x v="4"/>
    <n v="9999999"/>
    <x v="2"/>
    <n v="0"/>
    <x v="1"/>
    <n v="0"/>
    <x v="667"/>
    <m/>
    <x v="0"/>
    <x v="11"/>
    <m/>
    <s v="Retenção Sansung"/>
    <x v="1"/>
    <s v="RS"/>
    <x v="0"/>
    <x v="1"/>
    <x v="1"/>
    <x v="1"/>
    <x v="0"/>
    <x v="0"/>
    <x v="0"/>
    <x v="0"/>
    <x v="0"/>
    <x v="0"/>
    <x v="0"/>
    <s v="Retenção Sansung"/>
    <x v="0"/>
    <x v="0"/>
    <x v="0"/>
    <x v="0"/>
    <x v="3"/>
    <x v="0"/>
    <x v="1"/>
    <x v="2"/>
    <x v="1"/>
    <x v="2"/>
    <x v="11"/>
    <x v="0"/>
    <m/>
  </r>
  <r>
    <x v="2"/>
    <n v="9999999"/>
    <n v="0"/>
    <n v="0"/>
    <n v="0"/>
    <x v="6035"/>
    <x v="0"/>
    <x v="0"/>
    <x v="0"/>
    <s v="80.02.10.28"/>
    <x v="64"/>
    <x v="2"/>
    <x v="2"/>
    <s v="Outros"/>
    <s v="80.02.10"/>
    <s v="Desconto Vencimento"/>
    <s v="80.02.10.28"/>
    <x v="27"/>
    <x v="0"/>
    <x v="5"/>
    <x v="8"/>
    <x v="1"/>
    <x v="2"/>
    <x v="0"/>
    <x v="0"/>
    <x v="13"/>
    <s v="1 - Dotação Anual"/>
    <x v="4"/>
    <n v="9999999"/>
    <x v="2"/>
    <n v="0"/>
    <x v="1"/>
    <n v="0"/>
    <x v="667"/>
    <m/>
    <x v="0"/>
    <x v="11"/>
    <m/>
    <s v="Desconto Vencimento"/>
    <x v="1"/>
    <s v="DV"/>
    <x v="0"/>
    <x v="1"/>
    <x v="1"/>
    <x v="1"/>
    <x v="0"/>
    <x v="0"/>
    <x v="0"/>
    <x v="0"/>
    <x v="0"/>
    <x v="0"/>
    <x v="0"/>
    <s v="Desconto Vencimento"/>
    <x v="0"/>
    <x v="0"/>
    <x v="0"/>
    <x v="0"/>
    <x v="3"/>
    <x v="0"/>
    <x v="1"/>
    <x v="2"/>
    <x v="1"/>
    <x v="2"/>
    <x v="11"/>
    <x v="0"/>
    <m/>
  </r>
  <r>
    <x v="0"/>
    <n v="9999999"/>
    <n v="0"/>
    <n v="0"/>
    <n v="0"/>
    <x v="6035"/>
    <x v="0"/>
    <x v="1"/>
    <x v="0"/>
    <s v="80.02.10.28"/>
    <x v="64"/>
    <x v="2"/>
    <x v="2"/>
    <s v="Outros"/>
    <s v="80.02.10"/>
    <s v="Desconto Vencimento"/>
    <s v="80.02.10.28"/>
    <x v="34"/>
    <x v="0"/>
    <x v="1"/>
    <x v="9"/>
    <x v="1"/>
    <x v="2"/>
    <x v="2"/>
    <x v="0"/>
    <x v="13"/>
    <s v="1 - Dotação Anual"/>
    <x v="4"/>
    <n v="9999999"/>
    <x v="2"/>
    <n v="0"/>
    <x v="1"/>
    <n v="0"/>
    <x v="667"/>
    <m/>
    <x v="0"/>
    <x v="11"/>
    <m/>
    <s v="Desconto Vencimento"/>
    <x v="1"/>
    <s v="DV"/>
    <x v="0"/>
    <x v="1"/>
    <x v="1"/>
    <x v="1"/>
    <x v="0"/>
    <x v="0"/>
    <x v="0"/>
    <x v="0"/>
    <x v="0"/>
    <x v="0"/>
    <x v="0"/>
    <s v="Desconto Vencimento"/>
    <x v="0"/>
    <x v="0"/>
    <x v="0"/>
    <x v="0"/>
    <x v="3"/>
    <x v="0"/>
    <x v="1"/>
    <x v="2"/>
    <x v="1"/>
    <x v="2"/>
    <x v="11"/>
    <x v="0"/>
    <m/>
  </r>
  <r>
    <x v="1"/>
    <n v="100000"/>
    <n v="0"/>
    <n v="0"/>
    <n v="0"/>
    <x v="6035"/>
    <x v="0"/>
    <x v="0"/>
    <x v="0"/>
    <s v="01.24.08.10"/>
    <x v="71"/>
    <x v="6"/>
    <x v="7"/>
    <s v="Reforma do Estado e da Administração Pública"/>
    <s v="01.24.08"/>
    <s v="Projeto São Miguel On"/>
    <s v="01.24.08.10"/>
    <x v="119"/>
    <x v="0"/>
    <x v="0"/>
    <x v="0"/>
    <x v="0"/>
    <x v="1"/>
    <x v="1"/>
    <x v="0"/>
    <x v="13"/>
    <s v="1 - Dotação Anual"/>
    <x v="4"/>
    <n v="100000"/>
    <x v="2"/>
    <n v="0"/>
    <x v="1"/>
    <n v="400000"/>
    <x v="667"/>
    <m/>
    <x v="0"/>
    <x v="11"/>
    <m/>
    <s v="Projeto São Miguel On"/>
    <x v="1"/>
    <s v="PSMO"/>
    <x v="0"/>
    <x v="1"/>
    <x v="1"/>
    <x v="1"/>
    <x v="0"/>
    <x v="0"/>
    <x v="0"/>
    <x v="0"/>
    <x v="0"/>
    <x v="0"/>
    <x v="0"/>
    <s v="Projeto São Miguel On"/>
    <x v="0"/>
    <x v="0"/>
    <x v="0"/>
    <x v="0"/>
    <x v="3"/>
    <x v="0"/>
    <x v="1"/>
    <x v="2"/>
    <x v="1"/>
    <x v="2"/>
    <x v="11"/>
    <x v="0"/>
    <m/>
  </r>
  <r>
    <x v="0"/>
    <n v="300000"/>
    <n v="0"/>
    <n v="0"/>
    <n v="0"/>
    <x v="6035"/>
    <x v="0"/>
    <x v="0"/>
    <x v="0"/>
    <s v="01.25.05.09"/>
    <x v="26"/>
    <x v="3"/>
    <x v="3"/>
    <s v="Saúde"/>
    <s v="01.25.05"/>
    <s v="Apoio a Consultas de Especialidade e Medicamentos"/>
    <s v="01.25.05.09"/>
    <x v="7"/>
    <x v="0"/>
    <x v="4"/>
    <x v="4"/>
    <x v="0"/>
    <x v="1"/>
    <x v="0"/>
    <x v="0"/>
    <x v="13"/>
    <s v="1 - Dotação Anual"/>
    <x v="4"/>
    <n v="300000"/>
    <x v="2"/>
    <n v="100000"/>
    <x v="1"/>
    <n v="0"/>
    <x v="667"/>
    <m/>
    <x v="0"/>
    <x v="11"/>
    <m/>
    <s v="Apoio a Consultas de Especialidade e Medicamentos"/>
    <x v="1"/>
    <s v="ACE"/>
    <x v="0"/>
    <x v="1"/>
    <x v="1"/>
    <x v="1"/>
    <x v="0"/>
    <x v="0"/>
    <x v="0"/>
    <x v="0"/>
    <x v="0"/>
    <x v="0"/>
    <x v="0"/>
    <s v="Apoio a Consultas de Especialidade e Medicamentos"/>
    <x v="0"/>
    <x v="0"/>
    <x v="0"/>
    <x v="0"/>
    <x v="3"/>
    <x v="0"/>
    <x v="1"/>
    <x v="2"/>
    <x v="1"/>
    <x v="2"/>
    <x v="11"/>
    <x v="0"/>
    <m/>
  </r>
  <r>
    <x v="1"/>
    <n v="1250000"/>
    <n v="0"/>
    <n v="0"/>
    <n v="0"/>
    <x v="6035"/>
    <x v="0"/>
    <x v="0"/>
    <x v="0"/>
    <s v="01.25.02.17"/>
    <x v="30"/>
    <x v="3"/>
    <x v="3"/>
    <s v="desporto"/>
    <s v="01.25.02"/>
    <s v="Construção e Reabilitação de Placas Desportivas"/>
    <s v="01.25.02.17"/>
    <x v="1"/>
    <x v="0"/>
    <x v="0"/>
    <x v="0"/>
    <x v="0"/>
    <x v="1"/>
    <x v="1"/>
    <x v="0"/>
    <x v="13"/>
    <s v="1 - Dotação Anual"/>
    <x v="4"/>
    <n v="1250000"/>
    <x v="2"/>
    <n v="0"/>
    <x v="1"/>
    <n v="1750000"/>
    <x v="667"/>
    <m/>
    <x v="0"/>
    <x v="11"/>
    <m/>
    <s v="Construção e Reabilitação de Placas Desportivas"/>
    <x v="1"/>
    <m/>
    <x v="0"/>
    <x v="1"/>
    <x v="1"/>
    <x v="1"/>
    <x v="0"/>
    <x v="0"/>
    <x v="0"/>
    <x v="0"/>
    <x v="0"/>
    <x v="0"/>
    <x v="0"/>
    <s v="Construção e Reabilitação de Placas Desportivas"/>
    <x v="0"/>
    <x v="0"/>
    <x v="0"/>
    <x v="0"/>
    <x v="3"/>
    <x v="0"/>
    <x v="1"/>
    <x v="2"/>
    <x v="1"/>
    <x v="2"/>
    <x v="11"/>
    <x v="0"/>
    <m/>
  </r>
  <r>
    <x v="1"/>
    <n v="3050000"/>
    <n v="0"/>
    <n v="0"/>
    <n v="0"/>
    <x v="6035"/>
    <x v="0"/>
    <x v="0"/>
    <x v="0"/>
    <s v="01.27.02.15"/>
    <x v="25"/>
    <x v="1"/>
    <x v="1"/>
    <s v="Saneamento básico"/>
    <s v="01.27.02"/>
    <s v="Transferência de Residuos Aterro Santiago"/>
    <s v="01.27.02.15"/>
    <x v="46"/>
    <x v="0"/>
    <x v="0"/>
    <x v="0"/>
    <x v="0"/>
    <x v="1"/>
    <x v="1"/>
    <x v="0"/>
    <x v="13"/>
    <s v="1 - Dotação Anual"/>
    <x v="4"/>
    <n v="3050000"/>
    <x v="2"/>
    <n v="0"/>
    <x v="1"/>
    <n v="950000"/>
    <x v="667"/>
    <m/>
    <x v="0"/>
    <x v="11"/>
    <m/>
    <s v="Transferência de Residuos Aterro Santiago"/>
    <x v="1"/>
    <m/>
    <x v="0"/>
    <x v="1"/>
    <x v="1"/>
    <x v="1"/>
    <x v="0"/>
    <x v="0"/>
    <x v="0"/>
    <x v="0"/>
    <x v="0"/>
    <x v="0"/>
    <x v="0"/>
    <s v="Transferência de Residuos Aterro Santiago"/>
    <x v="0"/>
    <x v="0"/>
    <x v="0"/>
    <x v="0"/>
    <x v="3"/>
    <x v="0"/>
    <x v="1"/>
    <x v="2"/>
    <x v="1"/>
    <x v="2"/>
    <x v="11"/>
    <x v="0"/>
    <m/>
  </r>
  <r>
    <x v="0"/>
    <n v="0"/>
    <n v="0"/>
    <n v="0"/>
    <n v="0"/>
    <x v="6035"/>
    <x v="0"/>
    <x v="0"/>
    <x v="0"/>
    <s v="03.16.15"/>
    <x v="0"/>
    <x v="0"/>
    <x v="0"/>
    <s v="Direção Financeira"/>
    <s v="03.16.15"/>
    <s v="Direção Financeira"/>
    <s v="03.16.15"/>
    <x v="120"/>
    <x v="0"/>
    <x v="2"/>
    <x v="23"/>
    <x v="0"/>
    <x v="0"/>
    <x v="0"/>
    <x v="0"/>
    <x v="13"/>
    <s v="1 - Dotação Anual"/>
    <x v="4"/>
    <n v="0"/>
    <x v="2"/>
    <n v="0"/>
    <x v="1"/>
    <n v="3000000"/>
    <x v="667"/>
    <m/>
    <x v="0"/>
    <x v="11"/>
    <m/>
    <s v="Direção Financeira"/>
    <x v="1"/>
    <m/>
    <x v="0"/>
    <x v="1"/>
    <x v="1"/>
    <x v="1"/>
    <x v="0"/>
    <x v="0"/>
    <x v="0"/>
    <x v="0"/>
    <x v="0"/>
    <x v="0"/>
    <x v="0"/>
    <s v="Direção Financeira"/>
    <x v="0"/>
    <x v="0"/>
    <x v="0"/>
    <x v="0"/>
    <x v="3"/>
    <x v="0"/>
    <x v="1"/>
    <x v="2"/>
    <x v="1"/>
    <x v="2"/>
    <x v="11"/>
    <x v="0"/>
    <m/>
  </r>
  <r>
    <x v="0"/>
    <n v="300000"/>
    <n v="0"/>
    <n v="0"/>
    <n v="0"/>
    <x v="6035"/>
    <x v="0"/>
    <x v="0"/>
    <x v="0"/>
    <s v="03.16.15"/>
    <x v="0"/>
    <x v="0"/>
    <x v="0"/>
    <s v="Direção Financeira"/>
    <s v="03.16.15"/>
    <s v="Direção Financeira"/>
    <s v="03.16.15"/>
    <x v="75"/>
    <x v="0"/>
    <x v="2"/>
    <x v="16"/>
    <x v="0"/>
    <x v="0"/>
    <x v="0"/>
    <x v="0"/>
    <x v="13"/>
    <s v="1 - Dotação Anual"/>
    <x v="4"/>
    <n v="300000"/>
    <x v="2"/>
    <n v="0"/>
    <x v="1"/>
    <n v="0"/>
    <x v="667"/>
    <m/>
    <x v="0"/>
    <x v="11"/>
    <m/>
    <s v="Direção Financeira"/>
    <x v="1"/>
    <m/>
    <x v="0"/>
    <x v="1"/>
    <x v="1"/>
    <x v="1"/>
    <x v="0"/>
    <x v="0"/>
    <x v="0"/>
    <x v="0"/>
    <x v="0"/>
    <x v="0"/>
    <x v="0"/>
    <s v="Direção Financeira"/>
    <x v="0"/>
    <x v="0"/>
    <x v="0"/>
    <x v="0"/>
    <x v="3"/>
    <x v="0"/>
    <x v="1"/>
    <x v="2"/>
    <x v="1"/>
    <x v="2"/>
    <x v="11"/>
    <x v="0"/>
    <m/>
  </r>
  <r>
    <x v="0"/>
    <n v="581000"/>
    <n v="0"/>
    <n v="0"/>
    <n v="0"/>
    <x v="6035"/>
    <x v="0"/>
    <x v="0"/>
    <x v="0"/>
    <s v="03.16.15"/>
    <x v="0"/>
    <x v="0"/>
    <x v="0"/>
    <s v="Direção Financeira"/>
    <s v="03.16.15"/>
    <s v="Direção Financeira"/>
    <s v="03.16.15"/>
    <x v="50"/>
    <x v="0"/>
    <x v="2"/>
    <x v="11"/>
    <x v="0"/>
    <x v="0"/>
    <x v="0"/>
    <x v="0"/>
    <x v="13"/>
    <s v="1 - Dotação Anual"/>
    <x v="4"/>
    <n v="581000"/>
    <x v="2"/>
    <n v="0"/>
    <x v="1"/>
    <n v="119000"/>
    <x v="667"/>
    <m/>
    <x v="0"/>
    <x v="11"/>
    <m/>
    <s v="Direção Financeira"/>
    <x v="1"/>
    <m/>
    <x v="0"/>
    <x v="1"/>
    <x v="1"/>
    <x v="1"/>
    <x v="0"/>
    <x v="0"/>
    <x v="0"/>
    <x v="0"/>
    <x v="0"/>
    <x v="0"/>
    <x v="0"/>
    <s v="Direção Financeira"/>
    <x v="0"/>
    <x v="0"/>
    <x v="0"/>
    <x v="0"/>
    <x v="3"/>
    <x v="0"/>
    <x v="1"/>
    <x v="2"/>
    <x v="1"/>
    <x v="2"/>
    <x v="11"/>
    <x v="0"/>
    <m/>
  </r>
  <r>
    <x v="0"/>
    <n v="160000"/>
    <n v="0"/>
    <n v="0"/>
    <n v="0"/>
    <x v="6035"/>
    <x v="0"/>
    <x v="0"/>
    <x v="0"/>
    <s v="03.16.15"/>
    <x v="0"/>
    <x v="0"/>
    <x v="0"/>
    <s v="Direção Financeira"/>
    <s v="03.16.15"/>
    <s v="Direção Financeira"/>
    <s v="03.16.15"/>
    <x v="84"/>
    <x v="0"/>
    <x v="7"/>
    <x v="19"/>
    <x v="0"/>
    <x v="0"/>
    <x v="0"/>
    <x v="0"/>
    <x v="13"/>
    <s v="1 - Dotação Anual"/>
    <x v="4"/>
    <n v="160000"/>
    <x v="2"/>
    <n v="0"/>
    <x v="1"/>
    <n v="340000"/>
    <x v="667"/>
    <m/>
    <x v="0"/>
    <x v="11"/>
    <m/>
    <s v="Direção Financeira"/>
    <x v="1"/>
    <m/>
    <x v="0"/>
    <x v="1"/>
    <x v="1"/>
    <x v="1"/>
    <x v="0"/>
    <x v="0"/>
    <x v="0"/>
    <x v="0"/>
    <x v="0"/>
    <x v="0"/>
    <x v="0"/>
    <s v="Direção Financeira"/>
    <x v="0"/>
    <x v="0"/>
    <x v="0"/>
    <x v="0"/>
    <x v="3"/>
    <x v="0"/>
    <x v="1"/>
    <x v="2"/>
    <x v="1"/>
    <x v="2"/>
    <x v="11"/>
    <x v="0"/>
    <m/>
  </r>
  <r>
    <x v="0"/>
    <n v="16208132"/>
    <n v="0"/>
    <n v="0"/>
    <n v="0"/>
    <x v="6035"/>
    <x v="0"/>
    <x v="0"/>
    <x v="0"/>
    <s v="03.16.15"/>
    <x v="0"/>
    <x v="0"/>
    <x v="0"/>
    <s v="Direção Financeira"/>
    <s v="03.16.15"/>
    <s v="Direção Financeira"/>
    <s v="03.16.15"/>
    <x v="54"/>
    <x v="0"/>
    <x v="0"/>
    <x v="0"/>
    <x v="0"/>
    <x v="0"/>
    <x v="0"/>
    <x v="0"/>
    <x v="13"/>
    <s v="1 - Dotação Anual"/>
    <x v="4"/>
    <n v="16208132"/>
    <x v="2"/>
    <n v="3400000"/>
    <x v="1"/>
    <n v="717500"/>
    <x v="667"/>
    <m/>
    <x v="0"/>
    <x v="11"/>
    <m/>
    <s v="Direção Financeira"/>
    <x v="1"/>
    <m/>
    <x v="0"/>
    <x v="1"/>
    <x v="1"/>
    <x v="1"/>
    <x v="0"/>
    <x v="0"/>
    <x v="0"/>
    <x v="0"/>
    <x v="0"/>
    <x v="0"/>
    <x v="0"/>
    <s v="Direção Financeira"/>
    <x v="0"/>
    <x v="0"/>
    <x v="0"/>
    <x v="0"/>
    <x v="3"/>
    <x v="0"/>
    <x v="1"/>
    <x v="2"/>
    <x v="1"/>
    <x v="2"/>
    <x v="11"/>
    <x v="0"/>
    <m/>
  </r>
  <r>
    <x v="0"/>
    <n v="3110000"/>
    <n v="0"/>
    <n v="0"/>
    <n v="0"/>
    <x v="6035"/>
    <x v="0"/>
    <x v="0"/>
    <x v="0"/>
    <s v="03.16.15"/>
    <x v="0"/>
    <x v="0"/>
    <x v="0"/>
    <s v="Direção Financeira"/>
    <s v="03.16.15"/>
    <s v="Direção Financeira"/>
    <s v="03.16.15"/>
    <x v="43"/>
    <x v="0"/>
    <x v="0"/>
    <x v="1"/>
    <x v="0"/>
    <x v="0"/>
    <x v="0"/>
    <x v="0"/>
    <x v="13"/>
    <s v="1 - Dotação Anual"/>
    <x v="4"/>
    <n v="3110000"/>
    <x v="2"/>
    <n v="1610000"/>
    <x v="1"/>
    <n v="0"/>
    <x v="667"/>
    <m/>
    <x v="0"/>
    <x v="11"/>
    <m/>
    <s v="Direção Financeira"/>
    <x v="1"/>
    <m/>
    <x v="0"/>
    <x v="1"/>
    <x v="1"/>
    <x v="1"/>
    <x v="0"/>
    <x v="0"/>
    <x v="0"/>
    <x v="0"/>
    <x v="0"/>
    <x v="0"/>
    <x v="0"/>
    <s v="Direção Financeira"/>
    <x v="0"/>
    <x v="0"/>
    <x v="0"/>
    <x v="0"/>
    <x v="3"/>
    <x v="0"/>
    <x v="1"/>
    <x v="2"/>
    <x v="1"/>
    <x v="2"/>
    <x v="11"/>
    <x v="0"/>
    <m/>
  </r>
  <r>
    <x v="0"/>
    <n v="17450000"/>
    <n v="0"/>
    <n v="0"/>
    <n v="0"/>
    <x v="6035"/>
    <x v="0"/>
    <x v="0"/>
    <x v="0"/>
    <s v="03.16.15"/>
    <x v="0"/>
    <x v="0"/>
    <x v="0"/>
    <s v="Direção Financeira"/>
    <s v="03.16.15"/>
    <s v="Direção Financeira"/>
    <s v="03.16.15"/>
    <x v="5"/>
    <x v="0"/>
    <x v="0"/>
    <x v="1"/>
    <x v="0"/>
    <x v="0"/>
    <x v="0"/>
    <x v="0"/>
    <x v="13"/>
    <s v="1 - Dotação Anual"/>
    <x v="4"/>
    <n v="17450000"/>
    <x v="2"/>
    <n v="5450000"/>
    <x v="1"/>
    <n v="0"/>
    <x v="667"/>
    <m/>
    <x v="0"/>
    <x v="11"/>
    <m/>
    <s v="Direção Financeira"/>
    <x v="1"/>
    <m/>
    <x v="0"/>
    <x v="1"/>
    <x v="1"/>
    <x v="1"/>
    <x v="0"/>
    <x v="0"/>
    <x v="0"/>
    <x v="0"/>
    <x v="0"/>
    <x v="0"/>
    <x v="0"/>
    <s v="Direção Financeira"/>
    <x v="0"/>
    <x v="0"/>
    <x v="0"/>
    <x v="0"/>
    <x v="3"/>
    <x v="0"/>
    <x v="1"/>
    <x v="2"/>
    <x v="1"/>
    <x v="2"/>
    <x v="11"/>
    <x v="0"/>
    <m/>
  </r>
  <r>
    <x v="0"/>
    <n v="50000"/>
    <n v="0"/>
    <n v="0"/>
    <n v="0"/>
    <x v="6035"/>
    <x v="0"/>
    <x v="0"/>
    <x v="0"/>
    <s v="03.16.15"/>
    <x v="0"/>
    <x v="0"/>
    <x v="0"/>
    <s v="Direção Financeira"/>
    <s v="03.16.15"/>
    <s v="Direção Financeira"/>
    <s v="03.16.15"/>
    <x v="121"/>
    <x v="0"/>
    <x v="0"/>
    <x v="1"/>
    <x v="0"/>
    <x v="0"/>
    <x v="0"/>
    <x v="0"/>
    <x v="13"/>
    <s v="1 - Dotação Anual"/>
    <x v="4"/>
    <n v="50000"/>
    <x v="2"/>
    <n v="0"/>
    <x v="1"/>
    <n v="150000"/>
    <x v="667"/>
    <m/>
    <x v="0"/>
    <x v="11"/>
    <m/>
    <s v="Direção Financeira"/>
    <x v="1"/>
    <m/>
    <x v="0"/>
    <x v="1"/>
    <x v="1"/>
    <x v="1"/>
    <x v="0"/>
    <x v="0"/>
    <x v="0"/>
    <x v="0"/>
    <x v="0"/>
    <x v="0"/>
    <x v="0"/>
    <s v="Direção Financeira"/>
    <x v="0"/>
    <x v="0"/>
    <x v="0"/>
    <x v="0"/>
    <x v="3"/>
    <x v="0"/>
    <x v="1"/>
    <x v="2"/>
    <x v="1"/>
    <x v="2"/>
    <x v="11"/>
    <x v="0"/>
    <m/>
  </r>
  <r>
    <x v="0"/>
    <n v="700000"/>
    <n v="0"/>
    <n v="0"/>
    <n v="0"/>
    <x v="6035"/>
    <x v="0"/>
    <x v="0"/>
    <x v="0"/>
    <s v="03.16.15"/>
    <x v="0"/>
    <x v="0"/>
    <x v="0"/>
    <s v="Direção Financeira"/>
    <s v="03.16.15"/>
    <s v="Direção Financeira"/>
    <s v="03.16.15"/>
    <x v="3"/>
    <x v="0"/>
    <x v="0"/>
    <x v="1"/>
    <x v="0"/>
    <x v="0"/>
    <x v="0"/>
    <x v="0"/>
    <x v="13"/>
    <s v="1 - Dotação Anual"/>
    <x v="4"/>
    <n v="700000"/>
    <x v="2"/>
    <n v="50000"/>
    <x v="1"/>
    <n v="50000"/>
    <x v="667"/>
    <m/>
    <x v="0"/>
    <x v="11"/>
    <m/>
    <s v="Direção Financeira"/>
    <x v="1"/>
    <m/>
    <x v="0"/>
    <x v="1"/>
    <x v="1"/>
    <x v="1"/>
    <x v="0"/>
    <x v="0"/>
    <x v="0"/>
    <x v="0"/>
    <x v="0"/>
    <x v="0"/>
    <x v="0"/>
    <s v="Direção Financeira"/>
    <x v="0"/>
    <x v="0"/>
    <x v="0"/>
    <x v="0"/>
    <x v="3"/>
    <x v="0"/>
    <x v="1"/>
    <x v="2"/>
    <x v="1"/>
    <x v="2"/>
    <x v="11"/>
    <x v="0"/>
    <m/>
  </r>
  <r>
    <x v="0"/>
    <n v="170000"/>
    <n v="0"/>
    <n v="0"/>
    <n v="0"/>
    <x v="6035"/>
    <x v="0"/>
    <x v="0"/>
    <x v="0"/>
    <s v="03.16.15"/>
    <x v="0"/>
    <x v="0"/>
    <x v="0"/>
    <s v="Direção Financeira"/>
    <s v="03.16.15"/>
    <s v="Direção Financeira"/>
    <s v="03.16.15"/>
    <x v="58"/>
    <x v="0"/>
    <x v="0"/>
    <x v="1"/>
    <x v="0"/>
    <x v="0"/>
    <x v="0"/>
    <x v="0"/>
    <x v="13"/>
    <s v="1 - Dotação Anual"/>
    <x v="4"/>
    <n v="170000"/>
    <x v="2"/>
    <n v="0"/>
    <x v="1"/>
    <n v="230000"/>
    <x v="667"/>
    <m/>
    <x v="0"/>
    <x v="11"/>
    <m/>
    <s v="Direção Financeira"/>
    <x v="1"/>
    <m/>
    <x v="0"/>
    <x v="1"/>
    <x v="1"/>
    <x v="1"/>
    <x v="0"/>
    <x v="0"/>
    <x v="0"/>
    <x v="0"/>
    <x v="0"/>
    <x v="0"/>
    <x v="0"/>
    <s v="Direção Financeira"/>
    <x v="0"/>
    <x v="0"/>
    <x v="0"/>
    <x v="0"/>
    <x v="3"/>
    <x v="0"/>
    <x v="1"/>
    <x v="2"/>
    <x v="1"/>
    <x v="2"/>
    <x v="11"/>
    <x v="0"/>
    <m/>
  </r>
  <r>
    <x v="0"/>
    <n v="237000"/>
    <n v="0"/>
    <n v="0"/>
    <n v="0"/>
    <x v="6035"/>
    <x v="0"/>
    <x v="0"/>
    <x v="0"/>
    <s v="03.16.15"/>
    <x v="0"/>
    <x v="0"/>
    <x v="0"/>
    <s v="Direção Financeira"/>
    <s v="03.16.15"/>
    <s v="Direção Financeira"/>
    <s v="03.16.15"/>
    <x v="35"/>
    <x v="0"/>
    <x v="0"/>
    <x v="1"/>
    <x v="1"/>
    <x v="0"/>
    <x v="0"/>
    <x v="0"/>
    <x v="13"/>
    <s v="1 - Dotação Anual"/>
    <x v="4"/>
    <n v="237000"/>
    <x v="2"/>
    <n v="0"/>
    <x v="1"/>
    <n v="563000"/>
    <x v="667"/>
    <m/>
    <x v="0"/>
    <x v="11"/>
    <m/>
    <s v="Direção Financeira"/>
    <x v="1"/>
    <m/>
    <x v="0"/>
    <x v="1"/>
    <x v="1"/>
    <x v="1"/>
    <x v="0"/>
    <x v="0"/>
    <x v="0"/>
    <x v="0"/>
    <x v="0"/>
    <x v="0"/>
    <x v="0"/>
    <s v="Direção Financeira"/>
    <x v="0"/>
    <x v="0"/>
    <x v="0"/>
    <x v="0"/>
    <x v="3"/>
    <x v="0"/>
    <x v="1"/>
    <x v="2"/>
    <x v="1"/>
    <x v="2"/>
    <x v="11"/>
    <x v="0"/>
    <m/>
  </r>
  <r>
    <x v="0"/>
    <n v="0"/>
    <n v="0"/>
    <n v="0"/>
    <n v="0"/>
    <x v="6035"/>
    <x v="0"/>
    <x v="0"/>
    <x v="0"/>
    <s v="03.16.15"/>
    <x v="0"/>
    <x v="0"/>
    <x v="0"/>
    <s v="Direção Financeira"/>
    <s v="03.16.15"/>
    <s v="Direção Financeira"/>
    <s v="03.16.15"/>
    <x v="118"/>
    <x v="0"/>
    <x v="0"/>
    <x v="1"/>
    <x v="0"/>
    <x v="0"/>
    <x v="0"/>
    <x v="0"/>
    <x v="13"/>
    <s v="1 - Dotação Anual"/>
    <x v="4"/>
    <n v="0"/>
    <x v="2"/>
    <n v="0"/>
    <x v="1"/>
    <n v="100000"/>
    <x v="667"/>
    <m/>
    <x v="0"/>
    <x v="11"/>
    <m/>
    <s v="Direção Financeira"/>
    <x v="1"/>
    <m/>
    <x v="0"/>
    <x v="1"/>
    <x v="1"/>
    <x v="1"/>
    <x v="0"/>
    <x v="0"/>
    <x v="0"/>
    <x v="0"/>
    <x v="0"/>
    <x v="0"/>
    <x v="0"/>
    <s v="Direção Financeira"/>
    <x v="0"/>
    <x v="0"/>
    <x v="0"/>
    <x v="0"/>
    <x v="3"/>
    <x v="0"/>
    <x v="1"/>
    <x v="2"/>
    <x v="1"/>
    <x v="2"/>
    <x v="11"/>
    <x v="0"/>
    <m/>
  </r>
  <r>
    <x v="0"/>
    <n v="787000"/>
    <n v="0"/>
    <n v="0"/>
    <n v="0"/>
    <x v="6035"/>
    <x v="0"/>
    <x v="0"/>
    <x v="0"/>
    <s v="03.16.15"/>
    <x v="0"/>
    <x v="0"/>
    <x v="0"/>
    <s v="Direção Financeira"/>
    <s v="03.16.15"/>
    <s v="Direção Financeira"/>
    <s v="03.16.15"/>
    <x v="31"/>
    <x v="0"/>
    <x v="0"/>
    <x v="1"/>
    <x v="0"/>
    <x v="0"/>
    <x v="0"/>
    <x v="0"/>
    <x v="13"/>
    <s v="1 - Dotação Anual"/>
    <x v="4"/>
    <n v="787000"/>
    <x v="2"/>
    <n v="300000"/>
    <x v="1"/>
    <n v="513000"/>
    <x v="667"/>
    <m/>
    <x v="0"/>
    <x v="11"/>
    <m/>
    <s v="Direção Financeira"/>
    <x v="1"/>
    <m/>
    <x v="0"/>
    <x v="1"/>
    <x v="1"/>
    <x v="1"/>
    <x v="0"/>
    <x v="0"/>
    <x v="0"/>
    <x v="0"/>
    <x v="0"/>
    <x v="0"/>
    <x v="0"/>
    <s v="Direção Financeira"/>
    <x v="0"/>
    <x v="0"/>
    <x v="0"/>
    <x v="0"/>
    <x v="3"/>
    <x v="0"/>
    <x v="1"/>
    <x v="2"/>
    <x v="1"/>
    <x v="2"/>
    <x v="11"/>
    <x v="0"/>
    <m/>
  </r>
  <r>
    <x v="0"/>
    <n v="4485000"/>
    <n v="0"/>
    <n v="0"/>
    <n v="0"/>
    <x v="6035"/>
    <x v="0"/>
    <x v="0"/>
    <x v="0"/>
    <s v="03.16.15"/>
    <x v="0"/>
    <x v="0"/>
    <x v="0"/>
    <s v="Direção Financeira"/>
    <s v="03.16.15"/>
    <s v="Direção Financeira"/>
    <s v="03.16.15"/>
    <x v="41"/>
    <x v="0"/>
    <x v="0"/>
    <x v="1"/>
    <x v="0"/>
    <x v="0"/>
    <x v="0"/>
    <x v="0"/>
    <x v="13"/>
    <s v="1 - Dotação Anual"/>
    <x v="4"/>
    <n v="4485000"/>
    <x v="2"/>
    <n v="3285000"/>
    <x v="1"/>
    <n v="0"/>
    <x v="667"/>
    <m/>
    <x v="0"/>
    <x v="11"/>
    <m/>
    <s v="Direção Financeira"/>
    <x v="1"/>
    <m/>
    <x v="0"/>
    <x v="1"/>
    <x v="1"/>
    <x v="1"/>
    <x v="0"/>
    <x v="0"/>
    <x v="0"/>
    <x v="0"/>
    <x v="0"/>
    <x v="0"/>
    <x v="0"/>
    <s v="Direção Financeira"/>
    <x v="0"/>
    <x v="0"/>
    <x v="0"/>
    <x v="0"/>
    <x v="3"/>
    <x v="0"/>
    <x v="1"/>
    <x v="2"/>
    <x v="1"/>
    <x v="2"/>
    <x v="11"/>
    <x v="0"/>
    <m/>
  </r>
  <r>
    <x v="0"/>
    <n v="50000"/>
    <n v="0"/>
    <n v="0"/>
    <n v="0"/>
    <x v="6035"/>
    <x v="0"/>
    <x v="0"/>
    <x v="0"/>
    <s v="03.16.15"/>
    <x v="0"/>
    <x v="0"/>
    <x v="0"/>
    <s v="Direção Financeira"/>
    <s v="03.16.15"/>
    <s v="Direção Financeira"/>
    <s v="03.16.15"/>
    <x v="122"/>
    <x v="0"/>
    <x v="0"/>
    <x v="1"/>
    <x v="0"/>
    <x v="0"/>
    <x v="0"/>
    <x v="0"/>
    <x v="13"/>
    <s v="1 - Dotação Anual"/>
    <x v="4"/>
    <n v="50000"/>
    <x v="2"/>
    <n v="0"/>
    <x v="1"/>
    <n v="0"/>
    <x v="667"/>
    <m/>
    <x v="0"/>
    <x v="11"/>
    <m/>
    <s v="Direção Financeira"/>
    <x v="1"/>
    <m/>
    <x v="0"/>
    <x v="1"/>
    <x v="1"/>
    <x v="1"/>
    <x v="0"/>
    <x v="0"/>
    <x v="0"/>
    <x v="0"/>
    <x v="0"/>
    <x v="0"/>
    <x v="0"/>
    <s v="Direção Financeira"/>
    <x v="0"/>
    <x v="0"/>
    <x v="0"/>
    <x v="0"/>
    <x v="3"/>
    <x v="0"/>
    <x v="1"/>
    <x v="2"/>
    <x v="1"/>
    <x v="2"/>
    <x v="11"/>
    <x v="0"/>
    <m/>
  </r>
  <r>
    <x v="0"/>
    <n v="200000"/>
    <n v="0"/>
    <n v="0"/>
    <n v="0"/>
    <x v="6035"/>
    <x v="0"/>
    <x v="0"/>
    <x v="0"/>
    <s v="03.16.15"/>
    <x v="0"/>
    <x v="0"/>
    <x v="0"/>
    <s v="Direção Financeira"/>
    <s v="03.16.15"/>
    <s v="Direção Financeira"/>
    <s v="03.16.15"/>
    <x v="53"/>
    <x v="0"/>
    <x v="0"/>
    <x v="0"/>
    <x v="0"/>
    <x v="0"/>
    <x v="0"/>
    <x v="0"/>
    <x v="13"/>
    <s v="1 - Dotação Anual"/>
    <x v="4"/>
    <n v="200000"/>
    <x v="2"/>
    <n v="0"/>
    <x v="1"/>
    <n v="0"/>
    <x v="667"/>
    <m/>
    <x v="0"/>
    <x v="11"/>
    <m/>
    <s v="Direção Financeira"/>
    <x v="1"/>
    <m/>
    <x v="0"/>
    <x v="1"/>
    <x v="1"/>
    <x v="1"/>
    <x v="0"/>
    <x v="0"/>
    <x v="0"/>
    <x v="0"/>
    <x v="0"/>
    <x v="0"/>
    <x v="0"/>
    <s v="Direção Financeira"/>
    <x v="0"/>
    <x v="0"/>
    <x v="0"/>
    <x v="0"/>
    <x v="3"/>
    <x v="0"/>
    <x v="1"/>
    <x v="2"/>
    <x v="1"/>
    <x v="2"/>
    <x v="11"/>
    <x v="0"/>
    <m/>
  </r>
  <r>
    <x v="0"/>
    <n v="450000"/>
    <n v="0"/>
    <n v="0"/>
    <n v="0"/>
    <x v="6035"/>
    <x v="0"/>
    <x v="0"/>
    <x v="0"/>
    <s v="03.16.15"/>
    <x v="0"/>
    <x v="0"/>
    <x v="0"/>
    <s v="Direção Financeira"/>
    <s v="03.16.15"/>
    <s v="Direção Financeira"/>
    <s v="03.16.15"/>
    <x v="74"/>
    <x v="0"/>
    <x v="0"/>
    <x v="0"/>
    <x v="0"/>
    <x v="0"/>
    <x v="0"/>
    <x v="0"/>
    <x v="13"/>
    <s v="1 - Dotação Anual"/>
    <x v="4"/>
    <n v="450000"/>
    <x v="2"/>
    <n v="0"/>
    <x v="1"/>
    <n v="550000"/>
    <x v="667"/>
    <m/>
    <x v="0"/>
    <x v="11"/>
    <m/>
    <s v="Direção Financeira"/>
    <x v="1"/>
    <m/>
    <x v="0"/>
    <x v="1"/>
    <x v="1"/>
    <x v="1"/>
    <x v="0"/>
    <x v="0"/>
    <x v="0"/>
    <x v="0"/>
    <x v="0"/>
    <x v="0"/>
    <x v="0"/>
    <s v="Direção Financeira"/>
    <x v="0"/>
    <x v="0"/>
    <x v="0"/>
    <x v="0"/>
    <x v="3"/>
    <x v="0"/>
    <x v="1"/>
    <x v="2"/>
    <x v="1"/>
    <x v="2"/>
    <x v="11"/>
    <x v="0"/>
    <m/>
  </r>
  <r>
    <x v="0"/>
    <n v="500000"/>
    <n v="0"/>
    <n v="0"/>
    <n v="0"/>
    <x v="6035"/>
    <x v="0"/>
    <x v="0"/>
    <x v="0"/>
    <s v="03.16.15"/>
    <x v="0"/>
    <x v="0"/>
    <x v="0"/>
    <s v="Direção Financeira"/>
    <s v="03.16.15"/>
    <s v="Direção Financeira"/>
    <s v="03.16.15"/>
    <x v="70"/>
    <x v="0"/>
    <x v="0"/>
    <x v="0"/>
    <x v="0"/>
    <x v="0"/>
    <x v="0"/>
    <x v="0"/>
    <x v="13"/>
    <s v="1 - Dotação Anual"/>
    <x v="4"/>
    <n v="500000"/>
    <x v="2"/>
    <n v="0"/>
    <x v="1"/>
    <n v="0"/>
    <x v="667"/>
    <m/>
    <x v="0"/>
    <x v="11"/>
    <m/>
    <s v="Direção Financeira"/>
    <x v="1"/>
    <m/>
    <x v="0"/>
    <x v="1"/>
    <x v="1"/>
    <x v="1"/>
    <x v="0"/>
    <x v="0"/>
    <x v="0"/>
    <x v="0"/>
    <x v="0"/>
    <x v="0"/>
    <x v="0"/>
    <s v="Direção Financeira"/>
    <x v="0"/>
    <x v="0"/>
    <x v="0"/>
    <x v="0"/>
    <x v="3"/>
    <x v="0"/>
    <x v="1"/>
    <x v="2"/>
    <x v="1"/>
    <x v="2"/>
    <x v="11"/>
    <x v="0"/>
    <m/>
  </r>
  <r>
    <x v="0"/>
    <n v="4144004"/>
    <n v="0"/>
    <n v="0"/>
    <n v="0"/>
    <x v="6035"/>
    <x v="0"/>
    <x v="0"/>
    <x v="0"/>
    <s v="03.16.15"/>
    <x v="0"/>
    <x v="0"/>
    <x v="0"/>
    <s v="Direção Financeira"/>
    <s v="03.16.15"/>
    <s v="Direção Financeira"/>
    <s v="03.16.15"/>
    <x v="36"/>
    <x v="0"/>
    <x v="0"/>
    <x v="0"/>
    <x v="0"/>
    <x v="0"/>
    <x v="0"/>
    <x v="0"/>
    <x v="13"/>
    <s v="1 - Dotação Anual"/>
    <x v="4"/>
    <n v="4144004"/>
    <x v="2"/>
    <n v="1604000"/>
    <x v="1"/>
    <n v="2459996"/>
    <x v="667"/>
    <m/>
    <x v="0"/>
    <x v="11"/>
    <m/>
    <s v="Direção Financeira"/>
    <x v="1"/>
    <m/>
    <x v="0"/>
    <x v="1"/>
    <x v="1"/>
    <x v="1"/>
    <x v="0"/>
    <x v="0"/>
    <x v="0"/>
    <x v="0"/>
    <x v="0"/>
    <x v="0"/>
    <x v="0"/>
    <s v="Direção Financeira"/>
    <x v="0"/>
    <x v="0"/>
    <x v="0"/>
    <x v="0"/>
    <x v="3"/>
    <x v="0"/>
    <x v="1"/>
    <x v="2"/>
    <x v="1"/>
    <x v="2"/>
    <x v="11"/>
    <x v="0"/>
    <m/>
  </r>
  <r>
    <x v="0"/>
    <n v="60000"/>
    <n v="0"/>
    <n v="0"/>
    <n v="0"/>
    <x v="6035"/>
    <x v="0"/>
    <x v="0"/>
    <x v="0"/>
    <s v="03.16.15"/>
    <x v="0"/>
    <x v="0"/>
    <x v="0"/>
    <s v="Direção Financeira"/>
    <s v="03.16.15"/>
    <s v="Direção Financeira"/>
    <s v="03.16.15"/>
    <x v="82"/>
    <x v="0"/>
    <x v="0"/>
    <x v="0"/>
    <x v="0"/>
    <x v="0"/>
    <x v="0"/>
    <x v="0"/>
    <x v="13"/>
    <s v="1 - Dotação Anual"/>
    <x v="4"/>
    <n v="60000"/>
    <x v="2"/>
    <n v="0"/>
    <x v="1"/>
    <n v="140000"/>
    <x v="667"/>
    <m/>
    <x v="0"/>
    <x v="11"/>
    <m/>
    <s v="Direção Financeira"/>
    <x v="1"/>
    <m/>
    <x v="0"/>
    <x v="1"/>
    <x v="1"/>
    <x v="1"/>
    <x v="0"/>
    <x v="0"/>
    <x v="0"/>
    <x v="0"/>
    <x v="0"/>
    <x v="0"/>
    <x v="0"/>
    <s v="Direção Financeira"/>
    <x v="0"/>
    <x v="0"/>
    <x v="0"/>
    <x v="0"/>
    <x v="3"/>
    <x v="0"/>
    <x v="1"/>
    <x v="2"/>
    <x v="1"/>
    <x v="2"/>
    <x v="11"/>
    <x v="0"/>
    <m/>
  </r>
  <r>
    <x v="0"/>
    <n v="100000"/>
    <n v="0"/>
    <n v="0"/>
    <n v="0"/>
    <x v="6035"/>
    <x v="0"/>
    <x v="0"/>
    <x v="0"/>
    <s v="03.16.15"/>
    <x v="0"/>
    <x v="0"/>
    <x v="0"/>
    <s v="Direção Financeira"/>
    <s v="03.16.15"/>
    <s v="Direção Financeira"/>
    <s v="03.16.15"/>
    <x v="52"/>
    <x v="0"/>
    <x v="0"/>
    <x v="0"/>
    <x v="0"/>
    <x v="0"/>
    <x v="0"/>
    <x v="0"/>
    <x v="13"/>
    <s v="1 - Dotação Anual"/>
    <x v="4"/>
    <n v="100000"/>
    <x v="2"/>
    <n v="0"/>
    <x v="1"/>
    <n v="0"/>
    <x v="667"/>
    <m/>
    <x v="0"/>
    <x v="11"/>
    <m/>
    <s v="Direção Financeira"/>
    <x v="1"/>
    <m/>
    <x v="0"/>
    <x v="1"/>
    <x v="1"/>
    <x v="1"/>
    <x v="0"/>
    <x v="0"/>
    <x v="0"/>
    <x v="0"/>
    <x v="0"/>
    <x v="0"/>
    <x v="0"/>
    <s v="Direção Financeira"/>
    <x v="0"/>
    <x v="0"/>
    <x v="0"/>
    <x v="0"/>
    <x v="3"/>
    <x v="0"/>
    <x v="1"/>
    <x v="2"/>
    <x v="1"/>
    <x v="2"/>
    <x v="11"/>
    <x v="0"/>
    <m/>
  </r>
  <r>
    <x v="0"/>
    <n v="1500000"/>
    <n v="0"/>
    <n v="0"/>
    <n v="0"/>
    <x v="6035"/>
    <x v="0"/>
    <x v="0"/>
    <x v="0"/>
    <s v="03.16.15"/>
    <x v="0"/>
    <x v="0"/>
    <x v="0"/>
    <s v="Direção Financeira"/>
    <s v="03.16.15"/>
    <s v="Direção Financeira"/>
    <s v="03.16.15"/>
    <x v="33"/>
    <x v="0"/>
    <x v="0"/>
    <x v="0"/>
    <x v="0"/>
    <x v="0"/>
    <x v="0"/>
    <x v="0"/>
    <x v="13"/>
    <s v="1 - Dotação Anual"/>
    <x v="4"/>
    <n v="1500000"/>
    <x v="2"/>
    <n v="400000"/>
    <x v="1"/>
    <n v="400000"/>
    <x v="667"/>
    <m/>
    <x v="0"/>
    <x v="11"/>
    <m/>
    <s v="Direção Financeira"/>
    <x v="1"/>
    <m/>
    <x v="0"/>
    <x v="1"/>
    <x v="1"/>
    <x v="1"/>
    <x v="0"/>
    <x v="0"/>
    <x v="0"/>
    <x v="0"/>
    <x v="0"/>
    <x v="0"/>
    <x v="0"/>
    <s v="Direção Financeira"/>
    <x v="0"/>
    <x v="0"/>
    <x v="0"/>
    <x v="0"/>
    <x v="3"/>
    <x v="0"/>
    <x v="1"/>
    <x v="2"/>
    <x v="1"/>
    <x v="2"/>
    <x v="11"/>
    <x v="0"/>
    <m/>
  </r>
  <r>
    <x v="0"/>
    <n v="129000"/>
    <n v="0"/>
    <n v="0"/>
    <n v="0"/>
    <x v="6035"/>
    <x v="0"/>
    <x v="0"/>
    <x v="0"/>
    <s v="03.16.15"/>
    <x v="0"/>
    <x v="0"/>
    <x v="0"/>
    <s v="Direção Financeira"/>
    <s v="03.16.15"/>
    <s v="Direção Financeira"/>
    <s v="03.16.15"/>
    <x v="77"/>
    <x v="0"/>
    <x v="0"/>
    <x v="0"/>
    <x v="0"/>
    <x v="0"/>
    <x v="0"/>
    <x v="0"/>
    <x v="13"/>
    <s v="1 - Dotação Anual"/>
    <x v="4"/>
    <n v="129000"/>
    <x v="2"/>
    <n v="0"/>
    <x v="1"/>
    <n v="171000"/>
    <x v="667"/>
    <m/>
    <x v="0"/>
    <x v="11"/>
    <m/>
    <s v="Direção Financeira"/>
    <x v="1"/>
    <m/>
    <x v="0"/>
    <x v="1"/>
    <x v="1"/>
    <x v="1"/>
    <x v="0"/>
    <x v="0"/>
    <x v="0"/>
    <x v="0"/>
    <x v="0"/>
    <x v="0"/>
    <x v="0"/>
    <s v="Direção Financeira"/>
    <x v="0"/>
    <x v="0"/>
    <x v="0"/>
    <x v="0"/>
    <x v="3"/>
    <x v="0"/>
    <x v="1"/>
    <x v="2"/>
    <x v="1"/>
    <x v="2"/>
    <x v="11"/>
    <x v="0"/>
    <m/>
  </r>
  <r>
    <x v="0"/>
    <n v="30000"/>
    <n v="0"/>
    <n v="0"/>
    <n v="0"/>
    <x v="6035"/>
    <x v="0"/>
    <x v="0"/>
    <x v="0"/>
    <s v="03.16.15"/>
    <x v="0"/>
    <x v="0"/>
    <x v="0"/>
    <s v="Direção Financeira"/>
    <s v="03.16.15"/>
    <s v="Direção Financeira"/>
    <s v="03.16.15"/>
    <x v="29"/>
    <x v="0"/>
    <x v="0"/>
    <x v="0"/>
    <x v="0"/>
    <x v="0"/>
    <x v="0"/>
    <x v="0"/>
    <x v="13"/>
    <s v="1 - Dotação Anual"/>
    <x v="4"/>
    <n v="30000"/>
    <x v="2"/>
    <n v="0"/>
    <x v="1"/>
    <n v="0"/>
    <x v="667"/>
    <m/>
    <x v="0"/>
    <x v="11"/>
    <m/>
    <s v="Direção Financeira"/>
    <x v="1"/>
    <m/>
    <x v="0"/>
    <x v="1"/>
    <x v="1"/>
    <x v="1"/>
    <x v="0"/>
    <x v="0"/>
    <x v="0"/>
    <x v="0"/>
    <x v="0"/>
    <x v="0"/>
    <x v="0"/>
    <s v="Direção Financeira"/>
    <x v="0"/>
    <x v="0"/>
    <x v="0"/>
    <x v="0"/>
    <x v="3"/>
    <x v="0"/>
    <x v="1"/>
    <x v="2"/>
    <x v="1"/>
    <x v="2"/>
    <x v="11"/>
    <x v="0"/>
    <m/>
  </r>
  <r>
    <x v="0"/>
    <n v="3314000"/>
    <n v="0"/>
    <n v="0"/>
    <n v="0"/>
    <x v="6035"/>
    <x v="0"/>
    <x v="0"/>
    <x v="0"/>
    <s v="03.16.15"/>
    <x v="0"/>
    <x v="0"/>
    <x v="0"/>
    <s v="Direção Financeira"/>
    <s v="03.16.15"/>
    <s v="Direção Financeira"/>
    <s v="03.16.15"/>
    <x v="61"/>
    <x v="0"/>
    <x v="0"/>
    <x v="0"/>
    <x v="0"/>
    <x v="0"/>
    <x v="0"/>
    <x v="0"/>
    <x v="13"/>
    <s v="1 - Dotação Anual"/>
    <x v="4"/>
    <n v="3314000"/>
    <x v="2"/>
    <n v="0"/>
    <x v="1"/>
    <n v="4686000"/>
    <x v="667"/>
    <m/>
    <x v="0"/>
    <x v="11"/>
    <m/>
    <s v="Direção Financeira"/>
    <x v="1"/>
    <m/>
    <x v="0"/>
    <x v="1"/>
    <x v="1"/>
    <x v="1"/>
    <x v="0"/>
    <x v="0"/>
    <x v="0"/>
    <x v="0"/>
    <x v="0"/>
    <x v="0"/>
    <x v="0"/>
    <s v="Direção Financeira"/>
    <x v="0"/>
    <x v="0"/>
    <x v="0"/>
    <x v="0"/>
    <x v="3"/>
    <x v="0"/>
    <x v="1"/>
    <x v="2"/>
    <x v="1"/>
    <x v="2"/>
    <x v="11"/>
    <x v="0"/>
    <m/>
  </r>
  <r>
    <x v="0"/>
    <n v="30000"/>
    <n v="0"/>
    <n v="0"/>
    <n v="0"/>
    <x v="6035"/>
    <x v="0"/>
    <x v="0"/>
    <x v="0"/>
    <s v="03.16.15"/>
    <x v="0"/>
    <x v="0"/>
    <x v="0"/>
    <s v="Direção Financeira"/>
    <s v="03.16.15"/>
    <s v="Direção Financeira"/>
    <s v="03.16.15"/>
    <x v="117"/>
    <x v="0"/>
    <x v="0"/>
    <x v="0"/>
    <x v="0"/>
    <x v="0"/>
    <x v="0"/>
    <x v="0"/>
    <x v="13"/>
    <s v="1 - Dotação Anual"/>
    <x v="4"/>
    <n v="30000"/>
    <x v="2"/>
    <n v="0"/>
    <x v="1"/>
    <n v="0"/>
    <x v="667"/>
    <m/>
    <x v="0"/>
    <x v="11"/>
    <m/>
    <s v="Direção Financeira"/>
    <x v="1"/>
    <m/>
    <x v="0"/>
    <x v="1"/>
    <x v="1"/>
    <x v="1"/>
    <x v="0"/>
    <x v="0"/>
    <x v="0"/>
    <x v="0"/>
    <x v="0"/>
    <x v="0"/>
    <x v="0"/>
    <s v="Direção Financeira"/>
    <x v="0"/>
    <x v="0"/>
    <x v="0"/>
    <x v="0"/>
    <x v="3"/>
    <x v="0"/>
    <x v="1"/>
    <x v="2"/>
    <x v="1"/>
    <x v="2"/>
    <x v="11"/>
    <x v="0"/>
    <m/>
  </r>
  <r>
    <x v="0"/>
    <n v="250000"/>
    <n v="0"/>
    <n v="0"/>
    <n v="0"/>
    <x v="6035"/>
    <x v="0"/>
    <x v="0"/>
    <x v="0"/>
    <s v="03.16.15"/>
    <x v="0"/>
    <x v="0"/>
    <x v="0"/>
    <s v="Direção Financeira"/>
    <s v="03.16.15"/>
    <s v="Direção Financeira"/>
    <s v="03.16.15"/>
    <x v="65"/>
    <x v="0"/>
    <x v="0"/>
    <x v="0"/>
    <x v="0"/>
    <x v="0"/>
    <x v="0"/>
    <x v="0"/>
    <x v="13"/>
    <s v="1 - Dotação Anual"/>
    <x v="4"/>
    <n v="250000"/>
    <x v="2"/>
    <n v="50000"/>
    <x v="1"/>
    <n v="0"/>
    <x v="667"/>
    <m/>
    <x v="0"/>
    <x v="11"/>
    <m/>
    <s v="Direção Financeira"/>
    <x v="1"/>
    <m/>
    <x v="0"/>
    <x v="1"/>
    <x v="1"/>
    <x v="1"/>
    <x v="0"/>
    <x v="0"/>
    <x v="0"/>
    <x v="0"/>
    <x v="0"/>
    <x v="0"/>
    <x v="0"/>
    <s v="Direção Financeira"/>
    <x v="0"/>
    <x v="0"/>
    <x v="0"/>
    <x v="0"/>
    <x v="3"/>
    <x v="0"/>
    <x v="1"/>
    <x v="2"/>
    <x v="1"/>
    <x v="2"/>
    <x v="11"/>
    <x v="0"/>
    <m/>
  </r>
  <r>
    <x v="0"/>
    <n v="944000"/>
    <n v="0"/>
    <n v="0"/>
    <n v="0"/>
    <x v="6035"/>
    <x v="0"/>
    <x v="0"/>
    <x v="0"/>
    <s v="03.16.15"/>
    <x v="0"/>
    <x v="0"/>
    <x v="0"/>
    <s v="Direção Financeira"/>
    <s v="03.16.15"/>
    <s v="Direção Financeira"/>
    <s v="03.16.15"/>
    <x v="38"/>
    <x v="0"/>
    <x v="0"/>
    <x v="0"/>
    <x v="0"/>
    <x v="0"/>
    <x v="0"/>
    <x v="0"/>
    <x v="13"/>
    <s v="1 - Dotação Anual"/>
    <x v="4"/>
    <n v="944000"/>
    <x v="2"/>
    <n v="1050000"/>
    <x v="1"/>
    <n v="186000"/>
    <x v="667"/>
    <m/>
    <x v="0"/>
    <x v="11"/>
    <m/>
    <s v="Direção Financeira"/>
    <x v="1"/>
    <m/>
    <x v="0"/>
    <x v="1"/>
    <x v="1"/>
    <x v="1"/>
    <x v="0"/>
    <x v="0"/>
    <x v="0"/>
    <x v="0"/>
    <x v="0"/>
    <x v="0"/>
    <x v="0"/>
    <s v="Direção Financeira"/>
    <x v="0"/>
    <x v="0"/>
    <x v="0"/>
    <x v="0"/>
    <x v="3"/>
    <x v="0"/>
    <x v="1"/>
    <x v="2"/>
    <x v="1"/>
    <x v="2"/>
    <x v="11"/>
    <x v="0"/>
    <m/>
  </r>
  <r>
    <x v="0"/>
    <n v="200000"/>
    <n v="0"/>
    <n v="0"/>
    <n v="0"/>
    <x v="6035"/>
    <x v="0"/>
    <x v="0"/>
    <x v="0"/>
    <s v="03.16.15"/>
    <x v="0"/>
    <x v="0"/>
    <x v="0"/>
    <s v="Direção Financeira"/>
    <s v="03.16.15"/>
    <s v="Direção Financeira"/>
    <s v="03.16.15"/>
    <x v="60"/>
    <x v="0"/>
    <x v="0"/>
    <x v="0"/>
    <x v="0"/>
    <x v="0"/>
    <x v="0"/>
    <x v="0"/>
    <x v="13"/>
    <s v="1 - Dotação Anual"/>
    <x v="4"/>
    <n v="200000"/>
    <x v="2"/>
    <n v="20000"/>
    <x v="1"/>
    <n v="0"/>
    <x v="667"/>
    <m/>
    <x v="0"/>
    <x v="11"/>
    <m/>
    <s v="Direção Financeira"/>
    <x v="1"/>
    <m/>
    <x v="0"/>
    <x v="1"/>
    <x v="1"/>
    <x v="1"/>
    <x v="0"/>
    <x v="0"/>
    <x v="0"/>
    <x v="0"/>
    <x v="0"/>
    <x v="0"/>
    <x v="0"/>
    <s v="Direção Financeira"/>
    <x v="0"/>
    <x v="0"/>
    <x v="0"/>
    <x v="0"/>
    <x v="3"/>
    <x v="0"/>
    <x v="1"/>
    <x v="2"/>
    <x v="1"/>
    <x v="2"/>
    <x v="11"/>
    <x v="0"/>
    <m/>
  </r>
  <r>
    <x v="0"/>
    <n v="1050000"/>
    <n v="0"/>
    <n v="0"/>
    <n v="0"/>
    <x v="6035"/>
    <x v="0"/>
    <x v="0"/>
    <x v="0"/>
    <s v="03.16.15"/>
    <x v="0"/>
    <x v="0"/>
    <x v="0"/>
    <s v="Direção Financeira"/>
    <s v="03.16.15"/>
    <s v="Direção Financeira"/>
    <s v="03.16.15"/>
    <x v="64"/>
    <x v="0"/>
    <x v="0"/>
    <x v="0"/>
    <x v="0"/>
    <x v="0"/>
    <x v="0"/>
    <x v="0"/>
    <x v="13"/>
    <s v="1 - Dotação Anual"/>
    <x v="4"/>
    <n v="1050000"/>
    <x v="2"/>
    <n v="900000"/>
    <x v="1"/>
    <n v="150000"/>
    <x v="667"/>
    <m/>
    <x v="0"/>
    <x v="11"/>
    <m/>
    <s v="Direção Financeira"/>
    <x v="1"/>
    <m/>
    <x v="0"/>
    <x v="1"/>
    <x v="1"/>
    <x v="1"/>
    <x v="0"/>
    <x v="0"/>
    <x v="0"/>
    <x v="0"/>
    <x v="0"/>
    <x v="0"/>
    <x v="0"/>
    <s v="Direção Financeira"/>
    <x v="0"/>
    <x v="0"/>
    <x v="0"/>
    <x v="0"/>
    <x v="3"/>
    <x v="0"/>
    <x v="1"/>
    <x v="2"/>
    <x v="1"/>
    <x v="2"/>
    <x v="11"/>
    <x v="0"/>
    <m/>
  </r>
  <r>
    <x v="0"/>
    <n v="40000"/>
    <n v="0"/>
    <n v="0"/>
    <n v="0"/>
    <x v="6035"/>
    <x v="0"/>
    <x v="0"/>
    <x v="0"/>
    <s v="03.16.15"/>
    <x v="0"/>
    <x v="0"/>
    <x v="0"/>
    <s v="Direção Financeira"/>
    <s v="03.16.15"/>
    <s v="Direção Financeira"/>
    <s v="03.16.15"/>
    <x v="69"/>
    <x v="0"/>
    <x v="0"/>
    <x v="0"/>
    <x v="0"/>
    <x v="0"/>
    <x v="0"/>
    <x v="0"/>
    <x v="13"/>
    <s v="1 - Dotação Anual"/>
    <x v="4"/>
    <n v="40000"/>
    <x v="2"/>
    <n v="200000"/>
    <x v="1"/>
    <n v="1000000"/>
    <x v="667"/>
    <m/>
    <x v="0"/>
    <x v="11"/>
    <m/>
    <s v="Direção Financeira"/>
    <x v="1"/>
    <m/>
    <x v="0"/>
    <x v="1"/>
    <x v="1"/>
    <x v="1"/>
    <x v="0"/>
    <x v="0"/>
    <x v="0"/>
    <x v="0"/>
    <x v="0"/>
    <x v="0"/>
    <x v="0"/>
    <s v="Direção Financeira"/>
    <x v="0"/>
    <x v="0"/>
    <x v="0"/>
    <x v="0"/>
    <x v="3"/>
    <x v="0"/>
    <x v="1"/>
    <x v="2"/>
    <x v="1"/>
    <x v="2"/>
    <x v="11"/>
    <x v="0"/>
    <m/>
  </r>
  <r>
    <x v="0"/>
    <n v="8400000"/>
    <n v="0"/>
    <n v="0"/>
    <n v="0"/>
    <x v="6035"/>
    <x v="0"/>
    <x v="0"/>
    <x v="0"/>
    <s v="03.16.15"/>
    <x v="0"/>
    <x v="0"/>
    <x v="0"/>
    <s v="Direção Financeira"/>
    <s v="03.16.15"/>
    <s v="Direção Financeira"/>
    <s v="03.16.15"/>
    <x v="30"/>
    <x v="0"/>
    <x v="0"/>
    <x v="0"/>
    <x v="1"/>
    <x v="0"/>
    <x v="0"/>
    <x v="0"/>
    <x v="13"/>
    <s v="1 - Dotação Anual"/>
    <x v="4"/>
    <n v="8400000"/>
    <x v="2"/>
    <n v="0"/>
    <x v="1"/>
    <n v="0"/>
    <x v="667"/>
    <m/>
    <x v="0"/>
    <x v="11"/>
    <m/>
    <s v="Direção Financeira"/>
    <x v="1"/>
    <m/>
    <x v="0"/>
    <x v="1"/>
    <x v="1"/>
    <x v="1"/>
    <x v="0"/>
    <x v="0"/>
    <x v="0"/>
    <x v="0"/>
    <x v="0"/>
    <x v="0"/>
    <x v="0"/>
    <s v="Direção Financeira"/>
    <x v="0"/>
    <x v="0"/>
    <x v="0"/>
    <x v="0"/>
    <x v="3"/>
    <x v="0"/>
    <x v="1"/>
    <x v="2"/>
    <x v="1"/>
    <x v="2"/>
    <x v="11"/>
    <x v="0"/>
    <m/>
  </r>
  <r>
    <x v="0"/>
    <n v="4400000"/>
    <n v="0"/>
    <n v="0"/>
    <n v="0"/>
    <x v="6035"/>
    <x v="0"/>
    <x v="0"/>
    <x v="0"/>
    <s v="03.16.15"/>
    <x v="0"/>
    <x v="0"/>
    <x v="0"/>
    <s v="Direção Financeira"/>
    <s v="03.16.15"/>
    <s v="Direção Financeira"/>
    <s v="03.16.15"/>
    <x v="48"/>
    <x v="0"/>
    <x v="0"/>
    <x v="0"/>
    <x v="1"/>
    <x v="0"/>
    <x v="0"/>
    <x v="0"/>
    <x v="13"/>
    <s v="1 - Dotação Anual"/>
    <x v="4"/>
    <n v="4400000"/>
    <x v="2"/>
    <n v="200000"/>
    <x v="1"/>
    <n v="0"/>
    <x v="667"/>
    <m/>
    <x v="0"/>
    <x v="11"/>
    <m/>
    <s v="Direção Financeira"/>
    <x v="1"/>
    <m/>
    <x v="0"/>
    <x v="1"/>
    <x v="1"/>
    <x v="1"/>
    <x v="0"/>
    <x v="0"/>
    <x v="0"/>
    <x v="0"/>
    <x v="0"/>
    <x v="0"/>
    <x v="0"/>
    <s v="Direção Financeira"/>
    <x v="0"/>
    <x v="0"/>
    <x v="0"/>
    <x v="0"/>
    <x v="3"/>
    <x v="0"/>
    <x v="1"/>
    <x v="2"/>
    <x v="1"/>
    <x v="2"/>
    <x v="11"/>
    <x v="0"/>
    <m/>
  </r>
  <r>
    <x v="0"/>
    <n v="300000"/>
    <n v="0"/>
    <n v="0"/>
    <n v="0"/>
    <x v="6035"/>
    <x v="0"/>
    <x v="0"/>
    <x v="0"/>
    <s v="03.16.15"/>
    <x v="0"/>
    <x v="0"/>
    <x v="0"/>
    <s v="Direção Financeira"/>
    <s v="03.16.15"/>
    <s v="Direção Financeira"/>
    <s v="03.16.15"/>
    <x v="83"/>
    <x v="0"/>
    <x v="2"/>
    <x v="18"/>
    <x v="0"/>
    <x v="0"/>
    <x v="0"/>
    <x v="0"/>
    <x v="13"/>
    <s v="1 - Dotação Anual"/>
    <x v="4"/>
    <n v="300000"/>
    <x v="2"/>
    <n v="0"/>
    <x v="1"/>
    <n v="200000"/>
    <x v="667"/>
    <m/>
    <x v="0"/>
    <x v="11"/>
    <m/>
    <s v="Direção Financeira"/>
    <x v="1"/>
    <m/>
    <x v="0"/>
    <x v="1"/>
    <x v="1"/>
    <x v="1"/>
    <x v="0"/>
    <x v="0"/>
    <x v="0"/>
    <x v="0"/>
    <x v="0"/>
    <x v="0"/>
    <x v="0"/>
    <s v="Direção Financeira"/>
    <x v="0"/>
    <x v="0"/>
    <x v="0"/>
    <x v="0"/>
    <x v="3"/>
    <x v="0"/>
    <x v="1"/>
    <x v="2"/>
    <x v="1"/>
    <x v="2"/>
    <x v="11"/>
    <x v="0"/>
    <m/>
  </r>
  <r>
    <x v="0"/>
    <n v="1100000"/>
    <n v="0"/>
    <n v="0"/>
    <n v="0"/>
    <x v="6035"/>
    <x v="0"/>
    <x v="0"/>
    <x v="0"/>
    <s v="03.16.15"/>
    <x v="0"/>
    <x v="0"/>
    <x v="0"/>
    <s v="Direção Financeira"/>
    <s v="03.16.15"/>
    <s v="Direção Financeira"/>
    <s v="03.16.15"/>
    <x v="28"/>
    <x v="0"/>
    <x v="0"/>
    <x v="0"/>
    <x v="0"/>
    <x v="0"/>
    <x v="0"/>
    <x v="0"/>
    <x v="13"/>
    <s v="1 - Dotação Anual"/>
    <x v="4"/>
    <n v="1100000"/>
    <x v="2"/>
    <n v="300000"/>
    <x v="1"/>
    <n v="400000"/>
    <x v="667"/>
    <m/>
    <x v="0"/>
    <x v="11"/>
    <m/>
    <s v="Direção Financeira"/>
    <x v="1"/>
    <m/>
    <x v="0"/>
    <x v="1"/>
    <x v="1"/>
    <x v="1"/>
    <x v="0"/>
    <x v="0"/>
    <x v="0"/>
    <x v="0"/>
    <x v="0"/>
    <x v="0"/>
    <x v="0"/>
    <s v="Direção Financeira"/>
    <x v="0"/>
    <x v="0"/>
    <x v="0"/>
    <x v="0"/>
    <x v="3"/>
    <x v="0"/>
    <x v="1"/>
    <x v="2"/>
    <x v="1"/>
    <x v="2"/>
    <x v="11"/>
    <x v="0"/>
    <m/>
  </r>
  <r>
    <x v="1"/>
    <n v="31100000"/>
    <n v="0"/>
    <n v="0"/>
    <n v="0"/>
    <x v="6035"/>
    <x v="0"/>
    <x v="0"/>
    <x v="0"/>
    <s v="03.16.15"/>
    <x v="0"/>
    <x v="0"/>
    <x v="0"/>
    <s v="Direção Financeira"/>
    <s v="03.16.15"/>
    <s v="Direção Financeira"/>
    <s v="03.16.15"/>
    <x v="55"/>
    <x v="0"/>
    <x v="0"/>
    <x v="0"/>
    <x v="0"/>
    <x v="0"/>
    <x v="1"/>
    <x v="0"/>
    <x v="13"/>
    <s v="1 - Dotação Anual"/>
    <x v="4"/>
    <n v="31100000"/>
    <x v="2"/>
    <n v="30200000"/>
    <x v="1"/>
    <n v="1100000"/>
    <x v="667"/>
    <m/>
    <x v="0"/>
    <x v="11"/>
    <m/>
    <s v="Direção Financeira"/>
    <x v="1"/>
    <m/>
    <x v="0"/>
    <x v="1"/>
    <x v="1"/>
    <x v="1"/>
    <x v="0"/>
    <x v="0"/>
    <x v="0"/>
    <x v="0"/>
    <x v="0"/>
    <x v="0"/>
    <x v="0"/>
    <s v="Direção Financeira"/>
    <x v="0"/>
    <x v="0"/>
    <x v="0"/>
    <x v="0"/>
    <x v="3"/>
    <x v="0"/>
    <x v="1"/>
    <x v="2"/>
    <x v="1"/>
    <x v="2"/>
    <x v="11"/>
    <x v="0"/>
    <m/>
  </r>
  <r>
    <x v="1"/>
    <n v="57483988"/>
    <n v="0"/>
    <n v="0"/>
    <n v="0"/>
    <x v="6035"/>
    <x v="0"/>
    <x v="0"/>
    <x v="0"/>
    <s v="03.16.15"/>
    <x v="0"/>
    <x v="0"/>
    <x v="0"/>
    <s v="Direção Financeira"/>
    <s v="03.16.15"/>
    <s v="Direção Financeira"/>
    <s v="03.16.15"/>
    <x v="32"/>
    <x v="0"/>
    <x v="0"/>
    <x v="0"/>
    <x v="0"/>
    <x v="0"/>
    <x v="1"/>
    <x v="0"/>
    <x v="13"/>
    <s v="1 - Dotação Anual"/>
    <x v="4"/>
    <n v="57483988"/>
    <x v="2"/>
    <n v="16557323"/>
    <x v="1"/>
    <n v="25200000"/>
    <x v="667"/>
    <m/>
    <x v="0"/>
    <x v="11"/>
    <m/>
    <s v="Direção Financeira"/>
    <x v="1"/>
    <m/>
    <x v="0"/>
    <x v="1"/>
    <x v="1"/>
    <x v="1"/>
    <x v="0"/>
    <x v="0"/>
    <x v="0"/>
    <x v="0"/>
    <x v="0"/>
    <x v="0"/>
    <x v="0"/>
    <s v="Direção Financeira"/>
    <x v="0"/>
    <x v="0"/>
    <x v="0"/>
    <x v="0"/>
    <x v="3"/>
    <x v="0"/>
    <x v="1"/>
    <x v="2"/>
    <x v="1"/>
    <x v="2"/>
    <x v="11"/>
    <x v="0"/>
    <m/>
  </r>
  <r>
    <x v="0"/>
    <n v="1145000"/>
    <n v="0"/>
    <n v="0"/>
    <n v="0"/>
    <x v="6035"/>
    <x v="0"/>
    <x v="0"/>
    <x v="0"/>
    <s v="03.16.15"/>
    <x v="0"/>
    <x v="0"/>
    <x v="0"/>
    <s v="Direção Financeira"/>
    <s v="03.16.15"/>
    <s v="Direção Financeira"/>
    <s v="03.16.15"/>
    <x v="39"/>
    <x v="0"/>
    <x v="0"/>
    <x v="1"/>
    <x v="1"/>
    <x v="0"/>
    <x v="0"/>
    <x v="0"/>
    <x v="13"/>
    <s v="1 - Dotação Anual"/>
    <x v="4"/>
    <n v="1145000"/>
    <x v="2"/>
    <n v="400000"/>
    <x v="1"/>
    <n v="555000"/>
    <x v="667"/>
    <m/>
    <x v="0"/>
    <x v="11"/>
    <m/>
    <s v="Direção Financeira"/>
    <x v="1"/>
    <m/>
    <x v="0"/>
    <x v="1"/>
    <x v="1"/>
    <x v="1"/>
    <x v="0"/>
    <x v="0"/>
    <x v="0"/>
    <x v="0"/>
    <x v="0"/>
    <x v="0"/>
    <x v="0"/>
    <s v="Direção Financeira"/>
    <x v="0"/>
    <x v="0"/>
    <x v="0"/>
    <x v="0"/>
    <x v="3"/>
    <x v="0"/>
    <x v="1"/>
    <x v="2"/>
    <x v="1"/>
    <x v="2"/>
    <x v="11"/>
    <x v="0"/>
    <m/>
  </r>
  <r>
    <x v="0"/>
    <n v="5000000"/>
    <n v="0"/>
    <n v="0"/>
    <n v="0"/>
    <x v="6035"/>
    <x v="0"/>
    <x v="0"/>
    <x v="0"/>
    <s v="03.16.15"/>
    <x v="0"/>
    <x v="0"/>
    <x v="0"/>
    <s v="Direção Financeira"/>
    <s v="03.16.15"/>
    <s v="Direção Financeira"/>
    <s v="03.16.15"/>
    <x v="0"/>
    <x v="0"/>
    <x v="0"/>
    <x v="0"/>
    <x v="0"/>
    <x v="0"/>
    <x v="0"/>
    <x v="0"/>
    <x v="13"/>
    <s v="1 - Dotação Anual"/>
    <x v="4"/>
    <n v="5000000"/>
    <x v="2"/>
    <n v="2500000"/>
    <x v="1"/>
    <n v="0"/>
    <x v="667"/>
    <m/>
    <x v="0"/>
    <x v="11"/>
    <m/>
    <s v="Direção Financeira"/>
    <x v="1"/>
    <m/>
    <x v="0"/>
    <x v="1"/>
    <x v="1"/>
    <x v="1"/>
    <x v="0"/>
    <x v="0"/>
    <x v="0"/>
    <x v="0"/>
    <x v="0"/>
    <x v="0"/>
    <x v="0"/>
    <s v="Direção Financeira"/>
    <x v="0"/>
    <x v="0"/>
    <x v="0"/>
    <x v="0"/>
    <x v="3"/>
    <x v="0"/>
    <x v="1"/>
    <x v="2"/>
    <x v="1"/>
    <x v="2"/>
    <x v="11"/>
    <x v="0"/>
    <m/>
  </r>
  <r>
    <x v="0"/>
    <n v="30000"/>
    <n v="0"/>
    <n v="0"/>
    <n v="0"/>
    <x v="6035"/>
    <x v="0"/>
    <x v="0"/>
    <x v="0"/>
    <s v="03.16.15"/>
    <x v="0"/>
    <x v="0"/>
    <x v="0"/>
    <s v="Direção Financeira"/>
    <s v="03.16.15"/>
    <s v="Direção Financeira"/>
    <s v="03.16.15"/>
    <x v="123"/>
    <x v="0"/>
    <x v="0"/>
    <x v="0"/>
    <x v="0"/>
    <x v="0"/>
    <x v="0"/>
    <x v="0"/>
    <x v="13"/>
    <s v="1 - Dotação Anual"/>
    <x v="4"/>
    <n v="30000"/>
    <x v="2"/>
    <n v="0"/>
    <x v="1"/>
    <n v="0"/>
    <x v="667"/>
    <m/>
    <x v="0"/>
    <x v="11"/>
    <m/>
    <s v="Direção Financeira"/>
    <x v="1"/>
    <m/>
    <x v="0"/>
    <x v="1"/>
    <x v="1"/>
    <x v="1"/>
    <x v="0"/>
    <x v="0"/>
    <x v="0"/>
    <x v="0"/>
    <x v="0"/>
    <x v="0"/>
    <x v="0"/>
    <s v="Direção Financeira"/>
    <x v="0"/>
    <x v="0"/>
    <x v="0"/>
    <x v="0"/>
    <x v="3"/>
    <x v="0"/>
    <x v="1"/>
    <x v="2"/>
    <x v="1"/>
    <x v="2"/>
    <x v="11"/>
    <x v="0"/>
    <m/>
  </r>
  <r>
    <x v="0"/>
    <n v="40000"/>
    <n v="0"/>
    <n v="0"/>
    <n v="0"/>
    <x v="6035"/>
    <x v="0"/>
    <x v="0"/>
    <x v="0"/>
    <s v="03.16.16"/>
    <x v="24"/>
    <x v="0"/>
    <x v="0"/>
    <s v="Direção Ambiente e Saneamento "/>
    <s v="03.16.16"/>
    <s v="Direção Ambiente e Saneamento "/>
    <s v="03.16.16"/>
    <x v="121"/>
    <x v="0"/>
    <x v="0"/>
    <x v="1"/>
    <x v="0"/>
    <x v="0"/>
    <x v="0"/>
    <x v="0"/>
    <x v="13"/>
    <s v="1 - Dotação Anual"/>
    <x v="4"/>
    <n v="40000"/>
    <x v="2"/>
    <n v="0"/>
    <x v="1"/>
    <n v="0"/>
    <x v="667"/>
    <m/>
    <x v="0"/>
    <x v="11"/>
    <m/>
    <s v="Direção Ambiente e Saneamento "/>
    <x v="1"/>
    <m/>
    <x v="0"/>
    <x v="1"/>
    <x v="1"/>
    <x v="1"/>
    <x v="0"/>
    <x v="0"/>
    <x v="0"/>
    <x v="0"/>
    <x v="0"/>
    <x v="0"/>
    <x v="0"/>
    <s v="Direção Ambiente e Saneamento "/>
    <x v="0"/>
    <x v="0"/>
    <x v="0"/>
    <x v="0"/>
    <x v="3"/>
    <x v="0"/>
    <x v="1"/>
    <x v="2"/>
    <x v="1"/>
    <x v="2"/>
    <x v="11"/>
    <x v="0"/>
    <m/>
  </r>
  <r>
    <x v="0"/>
    <n v="50000"/>
    <n v="0"/>
    <n v="0"/>
    <n v="0"/>
    <x v="6035"/>
    <x v="0"/>
    <x v="0"/>
    <x v="0"/>
    <s v="03.16.16"/>
    <x v="24"/>
    <x v="0"/>
    <x v="0"/>
    <s v="Direção Ambiente e Saneamento "/>
    <s v="03.16.16"/>
    <s v="Direção Ambiente e Saneamento "/>
    <s v="03.16.16"/>
    <x v="3"/>
    <x v="0"/>
    <x v="0"/>
    <x v="1"/>
    <x v="0"/>
    <x v="0"/>
    <x v="0"/>
    <x v="0"/>
    <x v="13"/>
    <s v="1 - Dotação Anual"/>
    <x v="4"/>
    <n v="50000"/>
    <x v="2"/>
    <n v="0"/>
    <x v="1"/>
    <n v="0"/>
    <x v="667"/>
    <m/>
    <x v="0"/>
    <x v="11"/>
    <m/>
    <s v="Direção Ambiente e Saneamento "/>
    <x v="1"/>
    <m/>
    <x v="0"/>
    <x v="1"/>
    <x v="1"/>
    <x v="1"/>
    <x v="0"/>
    <x v="0"/>
    <x v="0"/>
    <x v="0"/>
    <x v="0"/>
    <x v="0"/>
    <x v="0"/>
    <s v="Direção Ambiente e Saneamento "/>
    <x v="0"/>
    <x v="0"/>
    <x v="0"/>
    <x v="0"/>
    <x v="3"/>
    <x v="0"/>
    <x v="1"/>
    <x v="2"/>
    <x v="1"/>
    <x v="2"/>
    <x v="11"/>
    <x v="0"/>
    <m/>
  </r>
  <r>
    <x v="0"/>
    <n v="10000"/>
    <n v="0"/>
    <n v="0"/>
    <n v="0"/>
    <x v="6035"/>
    <x v="0"/>
    <x v="0"/>
    <x v="0"/>
    <s v="03.16.16"/>
    <x v="24"/>
    <x v="0"/>
    <x v="0"/>
    <s v="Direção Ambiente e Saneamento "/>
    <s v="03.16.16"/>
    <s v="Direção Ambiente e Saneamento "/>
    <s v="03.16.16"/>
    <x v="118"/>
    <x v="0"/>
    <x v="0"/>
    <x v="1"/>
    <x v="0"/>
    <x v="0"/>
    <x v="0"/>
    <x v="0"/>
    <x v="13"/>
    <s v="1 - Dotação Anual"/>
    <x v="4"/>
    <n v="10000"/>
    <x v="2"/>
    <n v="0"/>
    <x v="1"/>
    <n v="0"/>
    <x v="667"/>
    <m/>
    <x v="0"/>
    <x v="11"/>
    <m/>
    <s v="Direção Ambiente e Saneamento "/>
    <x v="1"/>
    <m/>
    <x v="0"/>
    <x v="1"/>
    <x v="1"/>
    <x v="1"/>
    <x v="0"/>
    <x v="0"/>
    <x v="0"/>
    <x v="0"/>
    <x v="0"/>
    <x v="0"/>
    <x v="0"/>
    <s v="Direção Ambiente e Saneamento "/>
    <x v="0"/>
    <x v="0"/>
    <x v="0"/>
    <x v="0"/>
    <x v="3"/>
    <x v="0"/>
    <x v="1"/>
    <x v="2"/>
    <x v="1"/>
    <x v="2"/>
    <x v="11"/>
    <x v="0"/>
    <m/>
  </r>
  <r>
    <x v="0"/>
    <n v="60000"/>
    <n v="0"/>
    <n v="0"/>
    <n v="0"/>
    <x v="6035"/>
    <x v="0"/>
    <x v="0"/>
    <x v="0"/>
    <s v="03.16.16"/>
    <x v="24"/>
    <x v="0"/>
    <x v="0"/>
    <s v="Direção Ambiente e Saneamento "/>
    <s v="03.16.16"/>
    <s v="Direção Ambiente e Saneamento "/>
    <s v="03.16.16"/>
    <x v="29"/>
    <x v="0"/>
    <x v="0"/>
    <x v="0"/>
    <x v="0"/>
    <x v="0"/>
    <x v="0"/>
    <x v="0"/>
    <x v="13"/>
    <s v="1 - Dotação Anual"/>
    <x v="4"/>
    <n v="60000"/>
    <x v="2"/>
    <n v="0"/>
    <x v="1"/>
    <n v="0"/>
    <x v="667"/>
    <m/>
    <x v="0"/>
    <x v="11"/>
    <m/>
    <s v="Direção Ambiente e Saneamento "/>
    <x v="1"/>
    <m/>
    <x v="0"/>
    <x v="1"/>
    <x v="1"/>
    <x v="1"/>
    <x v="0"/>
    <x v="0"/>
    <x v="0"/>
    <x v="0"/>
    <x v="0"/>
    <x v="0"/>
    <x v="0"/>
    <s v="Direção Ambiente e Saneamento "/>
    <x v="0"/>
    <x v="0"/>
    <x v="0"/>
    <x v="0"/>
    <x v="3"/>
    <x v="0"/>
    <x v="1"/>
    <x v="2"/>
    <x v="1"/>
    <x v="2"/>
    <x v="11"/>
    <x v="0"/>
    <m/>
  </r>
  <r>
    <x v="0"/>
    <n v="100000"/>
    <n v="0"/>
    <n v="0"/>
    <n v="0"/>
    <x v="6035"/>
    <x v="0"/>
    <x v="0"/>
    <x v="0"/>
    <s v="03.16.16"/>
    <x v="24"/>
    <x v="0"/>
    <x v="0"/>
    <s v="Direção Ambiente e Saneamento "/>
    <s v="03.16.16"/>
    <s v="Direção Ambiente e Saneamento "/>
    <s v="03.16.16"/>
    <x v="60"/>
    <x v="0"/>
    <x v="0"/>
    <x v="0"/>
    <x v="0"/>
    <x v="0"/>
    <x v="0"/>
    <x v="0"/>
    <x v="13"/>
    <s v="1 - Dotação Anual"/>
    <x v="4"/>
    <n v="100000"/>
    <x v="2"/>
    <n v="0"/>
    <x v="1"/>
    <n v="200000"/>
    <x v="667"/>
    <m/>
    <x v="0"/>
    <x v="11"/>
    <m/>
    <s v="Direção Ambiente e Saneamento "/>
    <x v="1"/>
    <m/>
    <x v="0"/>
    <x v="1"/>
    <x v="1"/>
    <x v="1"/>
    <x v="0"/>
    <x v="0"/>
    <x v="0"/>
    <x v="0"/>
    <x v="0"/>
    <x v="0"/>
    <x v="0"/>
    <s v="Direção Ambiente e Saneamento "/>
    <x v="0"/>
    <x v="0"/>
    <x v="0"/>
    <x v="0"/>
    <x v="3"/>
    <x v="0"/>
    <x v="1"/>
    <x v="2"/>
    <x v="1"/>
    <x v="2"/>
    <x v="11"/>
    <x v="0"/>
    <m/>
  </r>
  <r>
    <x v="0"/>
    <n v="133668"/>
    <n v="0"/>
    <n v="0"/>
    <n v="0"/>
    <x v="6035"/>
    <x v="0"/>
    <x v="0"/>
    <x v="0"/>
    <s v="03.16.16"/>
    <x v="24"/>
    <x v="0"/>
    <x v="0"/>
    <s v="Direção Ambiente e Saneamento "/>
    <s v="03.16.16"/>
    <s v="Direção Ambiente e Saneamento "/>
    <s v="03.16.16"/>
    <x v="64"/>
    <x v="0"/>
    <x v="0"/>
    <x v="0"/>
    <x v="0"/>
    <x v="0"/>
    <x v="0"/>
    <x v="0"/>
    <x v="13"/>
    <s v="1 - Dotação Anual"/>
    <x v="4"/>
    <n v="133668"/>
    <x v="2"/>
    <n v="0"/>
    <x v="1"/>
    <n v="0"/>
    <x v="667"/>
    <m/>
    <x v="0"/>
    <x v="11"/>
    <m/>
    <s v="Direção Ambiente e Saneamento "/>
    <x v="1"/>
    <m/>
    <x v="0"/>
    <x v="1"/>
    <x v="1"/>
    <x v="1"/>
    <x v="0"/>
    <x v="0"/>
    <x v="0"/>
    <x v="0"/>
    <x v="0"/>
    <x v="0"/>
    <x v="0"/>
    <s v="Direção Ambiente e Saneamento "/>
    <x v="0"/>
    <x v="0"/>
    <x v="0"/>
    <x v="0"/>
    <x v="3"/>
    <x v="0"/>
    <x v="1"/>
    <x v="2"/>
    <x v="1"/>
    <x v="2"/>
    <x v="11"/>
    <x v="0"/>
    <m/>
  </r>
  <r>
    <x v="0"/>
    <n v="13980000"/>
    <n v="0"/>
    <n v="0"/>
    <n v="0"/>
    <x v="6035"/>
    <x v="0"/>
    <x v="0"/>
    <x v="0"/>
    <s v="03.16.16"/>
    <x v="24"/>
    <x v="0"/>
    <x v="0"/>
    <s v="Direção Ambiente e Saneamento "/>
    <s v="03.16.16"/>
    <s v="Direção Ambiente e Saneamento "/>
    <s v="03.16.16"/>
    <x v="30"/>
    <x v="0"/>
    <x v="0"/>
    <x v="0"/>
    <x v="1"/>
    <x v="0"/>
    <x v="0"/>
    <x v="0"/>
    <x v="13"/>
    <s v="1 - Dotação Anual"/>
    <x v="4"/>
    <n v="13980000"/>
    <x v="2"/>
    <n v="0"/>
    <x v="1"/>
    <n v="420000"/>
    <x v="667"/>
    <m/>
    <x v="0"/>
    <x v="11"/>
    <m/>
    <s v="Direção Ambiente e Saneamento "/>
    <x v="1"/>
    <m/>
    <x v="0"/>
    <x v="1"/>
    <x v="1"/>
    <x v="1"/>
    <x v="0"/>
    <x v="0"/>
    <x v="0"/>
    <x v="0"/>
    <x v="0"/>
    <x v="0"/>
    <x v="0"/>
    <s v="Direção Ambiente e Saneamento "/>
    <x v="0"/>
    <x v="0"/>
    <x v="0"/>
    <x v="0"/>
    <x v="3"/>
    <x v="0"/>
    <x v="1"/>
    <x v="2"/>
    <x v="1"/>
    <x v="2"/>
    <x v="11"/>
    <x v="0"/>
    <m/>
  </r>
  <r>
    <x v="0"/>
    <n v="16840"/>
    <n v="0"/>
    <n v="0"/>
    <n v="0"/>
    <x v="6035"/>
    <x v="0"/>
    <x v="0"/>
    <x v="0"/>
    <s v="03.16.16"/>
    <x v="24"/>
    <x v="0"/>
    <x v="0"/>
    <s v="Direção Ambiente e Saneamento "/>
    <s v="03.16.16"/>
    <s v="Direção Ambiente e Saneamento "/>
    <s v="03.16.16"/>
    <x v="48"/>
    <x v="0"/>
    <x v="0"/>
    <x v="0"/>
    <x v="1"/>
    <x v="0"/>
    <x v="0"/>
    <x v="0"/>
    <x v="13"/>
    <s v="1 - Dotação Anual"/>
    <x v="4"/>
    <n v="16840"/>
    <x v="2"/>
    <n v="0"/>
    <x v="1"/>
    <n v="800000"/>
    <x v="667"/>
    <m/>
    <x v="0"/>
    <x v="11"/>
    <m/>
    <s v="Direção Ambiente e Saneamento "/>
    <x v="1"/>
    <m/>
    <x v="0"/>
    <x v="1"/>
    <x v="1"/>
    <x v="1"/>
    <x v="0"/>
    <x v="0"/>
    <x v="0"/>
    <x v="0"/>
    <x v="0"/>
    <x v="0"/>
    <x v="0"/>
    <s v="Direção Ambiente e Saneamento "/>
    <x v="0"/>
    <x v="0"/>
    <x v="0"/>
    <x v="0"/>
    <x v="3"/>
    <x v="0"/>
    <x v="1"/>
    <x v="2"/>
    <x v="1"/>
    <x v="2"/>
    <x v="11"/>
    <x v="0"/>
    <m/>
  </r>
  <r>
    <x v="0"/>
    <n v="1000000"/>
    <n v="0"/>
    <n v="0"/>
    <n v="0"/>
    <x v="6035"/>
    <x v="0"/>
    <x v="0"/>
    <x v="0"/>
    <s v="03.16.16"/>
    <x v="24"/>
    <x v="0"/>
    <x v="0"/>
    <s v="Direção Ambiente e Saneamento "/>
    <s v="03.16.16"/>
    <s v="Direção Ambiente e Saneamento "/>
    <s v="03.16.16"/>
    <x v="28"/>
    <x v="0"/>
    <x v="0"/>
    <x v="0"/>
    <x v="0"/>
    <x v="0"/>
    <x v="0"/>
    <x v="0"/>
    <x v="13"/>
    <s v="1 - Dotação Anual"/>
    <x v="4"/>
    <n v="1000000"/>
    <x v="2"/>
    <n v="400000"/>
    <x v="1"/>
    <n v="0"/>
    <x v="667"/>
    <m/>
    <x v="0"/>
    <x v="11"/>
    <m/>
    <s v="Direção Ambiente e Saneamento "/>
    <x v="1"/>
    <m/>
    <x v="0"/>
    <x v="1"/>
    <x v="1"/>
    <x v="1"/>
    <x v="0"/>
    <x v="0"/>
    <x v="0"/>
    <x v="0"/>
    <x v="0"/>
    <x v="0"/>
    <x v="0"/>
    <s v="Direção Ambiente e Saneamento "/>
    <x v="0"/>
    <x v="0"/>
    <x v="0"/>
    <x v="0"/>
    <x v="3"/>
    <x v="0"/>
    <x v="1"/>
    <x v="2"/>
    <x v="1"/>
    <x v="2"/>
    <x v="11"/>
    <x v="0"/>
    <m/>
  </r>
  <r>
    <x v="0"/>
    <n v="50000"/>
    <n v="0"/>
    <n v="0"/>
    <n v="0"/>
    <x v="6035"/>
    <x v="0"/>
    <x v="0"/>
    <x v="0"/>
    <s v="03.16.17"/>
    <x v="51"/>
    <x v="0"/>
    <x v="0"/>
    <s v="Direção Proteção Civil"/>
    <s v="03.16.17"/>
    <s v="Direção Proteção Civil"/>
    <s v="03.16.17"/>
    <x v="3"/>
    <x v="0"/>
    <x v="0"/>
    <x v="1"/>
    <x v="0"/>
    <x v="0"/>
    <x v="0"/>
    <x v="0"/>
    <x v="13"/>
    <s v="1 - Dotação Anual"/>
    <x v="4"/>
    <n v="50000"/>
    <x v="2"/>
    <n v="0"/>
    <x v="1"/>
    <n v="0"/>
    <x v="667"/>
    <m/>
    <x v="0"/>
    <x v="11"/>
    <m/>
    <s v="Direção Proteção Civil"/>
    <x v="1"/>
    <m/>
    <x v="0"/>
    <x v="1"/>
    <x v="1"/>
    <x v="1"/>
    <x v="0"/>
    <x v="0"/>
    <x v="0"/>
    <x v="0"/>
    <x v="0"/>
    <x v="0"/>
    <x v="0"/>
    <s v="Direção Proteção Civil"/>
    <x v="0"/>
    <x v="0"/>
    <x v="0"/>
    <x v="0"/>
    <x v="3"/>
    <x v="0"/>
    <x v="1"/>
    <x v="2"/>
    <x v="1"/>
    <x v="2"/>
    <x v="11"/>
    <x v="0"/>
    <m/>
  </r>
  <r>
    <x v="0"/>
    <n v="10000"/>
    <n v="0"/>
    <n v="0"/>
    <n v="0"/>
    <x v="6035"/>
    <x v="0"/>
    <x v="0"/>
    <x v="0"/>
    <s v="03.16.17"/>
    <x v="51"/>
    <x v="0"/>
    <x v="0"/>
    <s v="Direção Proteção Civil"/>
    <s v="03.16.17"/>
    <s v="Direção Proteção Civil"/>
    <s v="03.16.17"/>
    <x v="118"/>
    <x v="0"/>
    <x v="0"/>
    <x v="1"/>
    <x v="0"/>
    <x v="0"/>
    <x v="0"/>
    <x v="0"/>
    <x v="13"/>
    <s v="1 - Dotação Anual"/>
    <x v="4"/>
    <n v="10000"/>
    <x v="2"/>
    <n v="0"/>
    <x v="1"/>
    <n v="0"/>
    <x v="667"/>
    <m/>
    <x v="0"/>
    <x v="11"/>
    <m/>
    <s v="Direção Proteção Civil"/>
    <x v="1"/>
    <m/>
    <x v="0"/>
    <x v="1"/>
    <x v="1"/>
    <x v="1"/>
    <x v="0"/>
    <x v="0"/>
    <x v="0"/>
    <x v="0"/>
    <x v="0"/>
    <x v="0"/>
    <x v="0"/>
    <s v="Direção Proteção Civil"/>
    <x v="0"/>
    <x v="0"/>
    <x v="0"/>
    <x v="0"/>
    <x v="3"/>
    <x v="0"/>
    <x v="1"/>
    <x v="2"/>
    <x v="1"/>
    <x v="2"/>
    <x v="11"/>
    <x v="0"/>
    <m/>
  </r>
  <r>
    <x v="0"/>
    <n v="0"/>
    <n v="0"/>
    <n v="0"/>
    <n v="0"/>
    <x v="6035"/>
    <x v="0"/>
    <x v="0"/>
    <x v="0"/>
    <s v="03.16.17"/>
    <x v="51"/>
    <x v="0"/>
    <x v="0"/>
    <s v="Direção Proteção Civil"/>
    <s v="03.16.17"/>
    <s v="Direção Proteção Civil"/>
    <s v="03.16.17"/>
    <x v="60"/>
    <x v="0"/>
    <x v="0"/>
    <x v="0"/>
    <x v="0"/>
    <x v="0"/>
    <x v="0"/>
    <x v="0"/>
    <x v="13"/>
    <s v="1 - Dotação Anual"/>
    <x v="4"/>
    <n v="0"/>
    <x v="2"/>
    <n v="0"/>
    <x v="1"/>
    <n v="120000"/>
    <x v="667"/>
    <m/>
    <x v="0"/>
    <x v="11"/>
    <m/>
    <s v="Direção Proteção Civil"/>
    <x v="1"/>
    <m/>
    <x v="0"/>
    <x v="1"/>
    <x v="1"/>
    <x v="1"/>
    <x v="0"/>
    <x v="0"/>
    <x v="0"/>
    <x v="0"/>
    <x v="0"/>
    <x v="0"/>
    <x v="0"/>
    <s v="Direção Proteção Civil"/>
    <x v="0"/>
    <x v="0"/>
    <x v="0"/>
    <x v="0"/>
    <x v="3"/>
    <x v="0"/>
    <x v="1"/>
    <x v="2"/>
    <x v="1"/>
    <x v="2"/>
    <x v="11"/>
    <x v="0"/>
    <m/>
  </r>
  <r>
    <x v="0"/>
    <n v="1040000"/>
    <n v="0"/>
    <n v="0"/>
    <n v="0"/>
    <x v="6035"/>
    <x v="0"/>
    <x v="0"/>
    <x v="0"/>
    <s v="03.16.17"/>
    <x v="51"/>
    <x v="0"/>
    <x v="0"/>
    <s v="Direção Proteção Civil"/>
    <s v="03.16.17"/>
    <s v="Direção Proteção Civil"/>
    <s v="03.16.17"/>
    <x v="30"/>
    <x v="0"/>
    <x v="0"/>
    <x v="0"/>
    <x v="1"/>
    <x v="0"/>
    <x v="0"/>
    <x v="0"/>
    <x v="13"/>
    <s v="1 - Dotação Anual"/>
    <x v="4"/>
    <n v="1040000"/>
    <x v="2"/>
    <n v="0"/>
    <x v="1"/>
    <n v="400000"/>
    <x v="667"/>
    <m/>
    <x v="0"/>
    <x v="11"/>
    <m/>
    <s v="Direção Proteção Civil"/>
    <x v="1"/>
    <m/>
    <x v="0"/>
    <x v="1"/>
    <x v="1"/>
    <x v="1"/>
    <x v="0"/>
    <x v="0"/>
    <x v="0"/>
    <x v="0"/>
    <x v="0"/>
    <x v="0"/>
    <x v="0"/>
    <s v="Direção Proteção Civil"/>
    <x v="0"/>
    <x v="0"/>
    <x v="0"/>
    <x v="0"/>
    <x v="3"/>
    <x v="0"/>
    <x v="1"/>
    <x v="2"/>
    <x v="1"/>
    <x v="2"/>
    <x v="11"/>
    <x v="0"/>
    <m/>
  </r>
  <r>
    <x v="0"/>
    <n v="519996"/>
    <n v="0"/>
    <n v="0"/>
    <n v="0"/>
    <x v="6035"/>
    <x v="0"/>
    <x v="0"/>
    <x v="0"/>
    <s v="03.16.17"/>
    <x v="51"/>
    <x v="0"/>
    <x v="0"/>
    <s v="Direção Proteção Civil"/>
    <s v="03.16.17"/>
    <s v="Direção Proteção Civil"/>
    <s v="03.16.17"/>
    <x v="28"/>
    <x v="0"/>
    <x v="0"/>
    <x v="0"/>
    <x v="0"/>
    <x v="0"/>
    <x v="0"/>
    <x v="0"/>
    <x v="13"/>
    <s v="1 - Dotação Anual"/>
    <x v="4"/>
    <n v="519996"/>
    <x v="2"/>
    <n v="159996"/>
    <x v="1"/>
    <n v="0"/>
    <x v="667"/>
    <m/>
    <x v="0"/>
    <x v="11"/>
    <m/>
    <s v="Direção Proteção Civil"/>
    <x v="1"/>
    <m/>
    <x v="0"/>
    <x v="1"/>
    <x v="1"/>
    <x v="1"/>
    <x v="0"/>
    <x v="0"/>
    <x v="0"/>
    <x v="0"/>
    <x v="0"/>
    <x v="0"/>
    <x v="0"/>
    <s v="Direção Proteção Civil"/>
    <x v="0"/>
    <x v="0"/>
    <x v="0"/>
    <x v="0"/>
    <x v="3"/>
    <x v="0"/>
    <x v="1"/>
    <x v="2"/>
    <x v="1"/>
    <x v="2"/>
    <x v="11"/>
    <x v="0"/>
    <m/>
  </r>
  <r>
    <x v="0"/>
    <n v="150000"/>
    <n v="0"/>
    <n v="0"/>
    <n v="0"/>
    <x v="6035"/>
    <x v="0"/>
    <x v="0"/>
    <x v="0"/>
    <s v="03.16.19"/>
    <x v="21"/>
    <x v="0"/>
    <x v="0"/>
    <s v="Direção de Inovação e Desporto"/>
    <s v="03.16.19"/>
    <s v="Direção de Inovação e Desporto"/>
    <s v="03.16.19"/>
    <x v="3"/>
    <x v="0"/>
    <x v="0"/>
    <x v="1"/>
    <x v="0"/>
    <x v="0"/>
    <x v="0"/>
    <x v="0"/>
    <x v="13"/>
    <s v="1 - Dotação Anual"/>
    <x v="4"/>
    <n v="150000"/>
    <x v="2"/>
    <n v="0"/>
    <x v="1"/>
    <n v="0"/>
    <x v="667"/>
    <m/>
    <x v="0"/>
    <x v="11"/>
    <m/>
    <s v="Direção de Inovação e Desporto"/>
    <x v="1"/>
    <m/>
    <x v="0"/>
    <x v="1"/>
    <x v="1"/>
    <x v="1"/>
    <x v="0"/>
    <x v="0"/>
    <x v="0"/>
    <x v="0"/>
    <x v="0"/>
    <x v="0"/>
    <x v="0"/>
    <s v="Direção de Inovação e Desporto"/>
    <x v="0"/>
    <x v="0"/>
    <x v="0"/>
    <x v="0"/>
    <x v="3"/>
    <x v="0"/>
    <x v="1"/>
    <x v="2"/>
    <x v="1"/>
    <x v="2"/>
    <x v="11"/>
    <x v="0"/>
    <m/>
  </r>
  <r>
    <x v="0"/>
    <n v="30000"/>
    <n v="0"/>
    <n v="0"/>
    <n v="0"/>
    <x v="6035"/>
    <x v="0"/>
    <x v="0"/>
    <x v="0"/>
    <s v="03.16.19"/>
    <x v="21"/>
    <x v="0"/>
    <x v="0"/>
    <s v="Direção de Inovação e Desporto"/>
    <s v="03.16.19"/>
    <s v="Direção de Inovação e Desporto"/>
    <s v="03.16.19"/>
    <x v="118"/>
    <x v="0"/>
    <x v="0"/>
    <x v="1"/>
    <x v="0"/>
    <x v="0"/>
    <x v="0"/>
    <x v="0"/>
    <x v="13"/>
    <s v="1 - Dotação Anual"/>
    <x v="4"/>
    <n v="30000"/>
    <x v="2"/>
    <n v="0"/>
    <x v="1"/>
    <n v="0"/>
    <x v="667"/>
    <m/>
    <x v="0"/>
    <x v="11"/>
    <m/>
    <s v="Direção de Inovação e Desporto"/>
    <x v="1"/>
    <m/>
    <x v="0"/>
    <x v="1"/>
    <x v="1"/>
    <x v="1"/>
    <x v="0"/>
    <x v="0"/>
    <x v="0"/>
    <x v="0"/>
    <x v="0"/>
    <x v="0"/>
    <x v="0"/>
    <s v="Direção de Inovação e Desporto"/>
    <x v="0"/>
    <x v="0"/>
    <x v="0"/>
    <x v="0"/>
    <x v="3"/>
    <x v="0"/>
    <x v="1"/>
    <x v="2"/>
    <x v="1"/>
    <x v="2"/>
    <x v="11"/>
    <x v="0"/>
    <m/>
  </r>
  <r>
    <x v="0"/>
    <n v="65280"/>
    <n v="0"/>
    <n v="0"/>
    <n v="0"/>
    <x v="6035"/>
    <x v="0"/>
    <x v="0"/>
    <x v="0"/>
    <s v="03.16.19"/>
    <x v="21"/>
    <x v="0"/>
    <x v="0"/>
    <s v="Direção de Inovação e Desporto"/>
    <s v="03.16.19"/>
    <s v="Direção de Inovação e Desporto"/>
    <s v="03.16.19"/>
    <x v="31"/>
    <x v="0"/>
    <x v="0"/>
    <x v="1"/>
    <x v="0"/>
    <x v="0"/>
    <x v="0"/>
    <x v="0"/>
    <x v="13"/>
    <s v="1 - Dotação Anual"/>
    <x v="4"/>
    <n v="65280"/>
    <x v="2"/>
    <n v="0"/>
    <x v="1"/>
    <n v="0"/>
    <x v="667"/>
    <m/>
    <x v="0"/>
    <x v="11"/>
    <m/>
    <s v="Direção de Inovação e Desporto"/>
    <x v="1"/>
    <m/>
    <x v="0"/>
    <x v="1"/>
    <x v="1"/>
    <x v="1"/>
    <x v="0"/>
    <x v="0"/>
    <x v="0"/>
    <x v="0"/>
    <x v="0"/>
    <x v="0"/>
    <x v="0"/>
    <s v="Direção de Inovação e Desporto"/>
    <x v="0"/>
    <x v="0"/>
    <x v="0"/>
    <x v="0"/>
    <x v="3"/>
    <x v="0"/>
    <x v="1"/>
    <x v="2"/>
    <x v="1"/>
    <x v="2"/>
    <x v="11"/>
    <x v="0"/>
    <m/>
  </r>
  <r>
    <x v="0"/>
    <n v="0"/>
    <n v="0"/>
    <n v="0"/>
    <n v="0"/>
    <x v="6035"/>
    <x v="0"/>
    <x v="0"/>
    <x v="0"/>
    <s v="03.16.19"/>
    <x v="21"/>
    <x v="0"/>
    <x v="0"/>
    <s v="Direção de Inovação e Desporto"/>
    <s v="03.16.19"/>
    <s v="Direção de Inovação e Desporto"/>
    <s v="03.16.19"/>
    <x v="60"/>
    <x v="0"/>
    <x v="0"/>
    <x v="0"/>
    <x v="0"/>
    <x v="0"/>
    <x v="0"/>
    <x v="0"/>
    <x v="13"/>
    <s v="1 - Dotação Anual"/>
    <x v="4"/>
    <n v="0"/>
    <x v="2"/>
    <n v="0"/>
    <x v="1"/>
    <n v="120000"/>
    <x v="667"/>
    <m/>
    <x v="0"/>
    <x v="11"/>
    <m/>
    <s v="Direção de Inovação e Desporto"/>
    <x v="1"/>
    <m/>
    <x v="0"/>
    <x v="1"/>
    <x v="1"/>
    <x v="1"/>
    <x v="0"/>
    <x v="0"/>
    <x v="0"/>
    <x v="0"/>
    <x v="0"/>
    <x v="0"/>
    <x v="0"/>
    <s v="Direção de Inovação e Desporto"/>
    <x v="0"/>
    <x v="0"/>
    <x v="0"/>
    <x v="0"/>
    <x v="3"/>
    <x v="0"/>
    <x v="1"/>
    <x v="2"/>
    <x v="1"/>
    <x v="2"/>
    <x v="11"/>
    <x v="0"/>
    <m/>
  </r>
  <r>
    <x v="0"/>
    <n v="246000"/>
    <n v="0"/>
    <n v="0"/>
    <n v="0"/>
    <x v="6035"/>
    <x v="0"/>
    <x v="0"/>
    <x v="0"/>
    <s v="03.16.19"/>
    <x v="21"/>
    <x v="0"/>
    <x v="0"/>
    <s v="Direção de Inovação e Desporto"/>
    <s v="03.16.19"/>
    <s v="Direção de Inovação e Desporto"/>
    <s v="03.16.19"/>
    <x v="64"/>
    <x v="0"/>
    <x v="0"/>
    <x v="0"/>
    <x v="0"/>
    <x v="0"/>
    <x v="0"/>
    <x v="0"/>
    <x v="13"/>
    <s v="1 - Dotação Anual"/>
    <x v="4"/>
    <n v="246000"/>
    <x v="2"/>
    <n v="0"/>
    <x v="1"/>
    <n v="294000"/>
    <x v="667"/>
    <m/>
    <x v="0"/>
    <x v="11"/>
    <m/>
    <s v="Direção de Inovação e Desporto"/>
    <x v="1"/>
    <m/>
    <x v="0"/>
    <x v="1"/>
    <x v="1"/>
    <x v="1"/>
    <x v="0"/>
    <x v="0"/>
    <x v="0"/>
    <x v="0"/>
    <x v="0"/>
    <x v="0"/>
    <x v="0"/>
    <s v="Direção de Inovação e Desporto"/>
    <x v="0"/>
    <x v="0"/>
    <x v="0"/>
    <x v="0"/>
    <x v="3"/>
    <x v="0"/>
    <x v="1"/>
    <x v="2"/>
    <x v="1"/>
    <x v="2"/>
    <x v="11"/>
    <x v="0"/>
    <m/>
  </r>
  <r>
    <x v="0"/>
    <n v="240000"/>
    <n v="0"/>
    <n v="0"/>
    <n v="0"/>
    <x v="6035"/>
    <x v="0"/>
    <x v="0"/>
    <x v="0"/>
    <s v="03.16.19"/>
    <x v="21"/>
    <x v="0"/>
    <x v="0"/>
    <s v="Direção de Inovação e Desporto"/>
    <s v="03.16.19"/>
    <s v="Direção de Inovação e Desporto"/>
    <s v="03.16.19"/>
    <x v="69"/>
    <x v="0"/>
    <x v="0"/>
    <x v="0"/>
    <x v="0"/>
    <x v="0"/>
    <x v="0"/>
    <x v="0"/>
    <x v="13"/>
    <s v="1 - Dotação Anual"/>
    <x v="4"/>
    <n v="240000"/>
    <x v="2"/>
    <n v="0"/>
    <x v="1"/>
    <n v="0"/>
    <x v="667"/>
    <m/>
    <x v="0"/>
    <x v="11"/>
    <m/>
    <s v="Direção de Inovação e Desporto"/>
    <x v="1"/>
    <m/>
    <x v="0"/>
    <x v="1"/>
    <x v="1"/>
    <x v="1"/>
    <x v="0"/>
    <x v="0"/>
    <x v="0"/>
    <x v="0"/>
    <x v="0"/>
    <x v="0"/>
    <x v="0"/>
    <s v="Direção de Inovação e Desporto"/>
    <x v="0"/>
    <x v="0"/>
    <x v="0"/>
    <x v="0"/>
    <x v="3"/>
    <x v="0"/>
    <x v="1"/>
    <x v="2"/>
    <x v="1"/>
    <x v="2"/>
    <x v="11"/>
    <x v="0"/>
    <m/>
  </r>
  <r>
    <x v="0"/>
    <n v="1588800"/>
    <n v="0"/>
    <n v="0"/>
    <n v="0"/>
    <x v="6035"/>
    <x v="0"/>
    <x v="0"/>
    <x v="0"/>
    <s v="03.16.19"/>
    <x v="21"/>
    <x v="0"/>
    <x v="0"/>
    <s v="Direção de Inovação e Desporto"/>
    <s v="03.16.19"/>
    <s v="Direção de Inovação e Desporto"/>
    <s v="03.16.19"/>
    <x v="30"/>
    <x v="0"/>
    <x v="0"/>
    <x v="0"/>
    <x v="1"/>
    <x v="0"/>
    <x v="0"/>
    <x v="0"/>
    <x v="13"/>
    <s v="1 - Dotação Anual"/>
    <x v="4"/>
    <n v="1588800"/>
    <x v="2"/>
    <n v="0"/>
    <x v="1"/>
    <n v="451200"/>
    <x v="667"/>
    <m/>
    <x v="0"/>
    <x v="11"/>
    <m/>
    <s v="Direção de Inovação e Desporto"/>
    <x v="1"/>
    <m/>
    <x v="0"/>
    <x v="1"/>
    <x v="1"/>
    <x v="1"/>
    <x v="0"/>
    <x v="0"/>
    <x v="0"/>
    <x v="0"/>
    <x v="0"/>
    <x v="0"/>
    <x v="0"/>
    <s v="Direção de Inovação e Desporto"/>
    <x v="0"/>
    <x v="0"/>
    <x v="0"/>
    <x v="0"/>
    <x v="3"/>
    <x v="0"/>
    <x v="1"/>
    <x v="2"/>
    <x v="1"/>
    <x v="2"/>
    <x v="11"/>
    <x v="0"/>
    <m/>
  </r>
  <r>
    <x v="0"/>
    <n v="0"/>
    <n v="0"/>
    <n v="0"/>
    <n v="0"/>
    <x v="6035"/>
    <x v="0"/>
    <x v="0"/>
    <x v="0"/>
    <s v="03.16.19"/>
    <x v="21"/>
    <x v="0"/>
    <x v="0"/>
    <s v="Direção de Inovação e Desporto"/>
    <s v="03.16.19"/>
    <s v="Direção de Inovação e Desporto"/>
    <s v="03.16.19"/>
    <x v="49"/>
    <x v="0"/>
    <x v="0"/>
    <x v="0"/>
    <x v="1"/>
    <x v="0"/>
    <x v="0"/>
    <x v="0"/>
    <x v="13"/>
    <s v="1 - Dotação Anual"/>
    <x v="4"/>
    <n v="0"/>
    <x v="2"/>
    <n v="0"/>
    <x v="1"/>
    <n v="652800"/>
    <x v="667"/>
    <m/>
    <x v="0"/>
    <x v="11"/>
    <m/>
    <s v="Direção de Inovação e Desporto"/>
    <x v="1"/>
    <m/>
    <x v="0"/>
    <x v="1"/>
    <x v="1"/>
    <x v="1"/>
    <x v="0"/>
    <x v="0"/>
    <x v="0"/>
    <x v="0"/>
    <x v="0"/>
    <x v="0"/>
    <x v="0"/>
    <s v="Direção de Inovação e Desporto"/>
    <x v="0"/>
    <x v="0"/>
    <x v="0"/>
    <x v="0"/>
    <x v="3"/>
    <x v="0"/>
    <x v="1"/>
    <x v="2"/>
    <x v="1"/>
    <x v="2"/>
    <x v="11"/>
    <x v="0"/>
    <m/>
  </r>
  <r>
    <x v="0"/>
    <n v="70000"/>
    <n v="0"/>
    <n v="0"/>
    <n v="0"/>
    <x v="6035"/>
    <x v="0"/>
    <x v="0"/>
    <x v="0"/>
    <s v="03.16.19"/>
    <x v="21"/>
    <x v="0"/>
    <x v="0"/>
    <s v="Direção de Inovação e Desporto"/>
    <s v="03.16.19"/>
    <s v="Direção de Inovação e Desporto"/>
    <s v="03.16.19"/>
    <x v="28"/>
    <x v="0"/>
    <x v="0"/>
    <x v="0"/>
    <x v="0"/>
    <x v="0"/>
    <x v="0"/>
    <x v="0"/>
    <x v="13"/>
    <s v="1 - Dotação Anual"/>
    <x v="4"/>
    <n v="70000"/>
    <x v="2"/>
    <n v="0"/>
    <x v="1"/>
    <n v="170000"/>
    <x v="667"/>
    <m/>
    <x v="0"/>
    <x v="11"/>
    <m/>
    <s v="Direção de Inovação e Desporto"/>
    <x v="1"/>
    <m/>
    <x v="0"/>
    <x v="1"/>
    <x v="1"/>
    <x v="1"/>
    <x v="0"/>
    <x v="0"/>
    <x v="0"/>
    <x v="0"/>
    <x v="0"/>
    <x v="0"/>
    <x v="0"/>
    <s v="Direção de Inovação e Desporto"/>
    <x v="0"/>
    <x v="0"/>
    <x v="0"/>
    <x v="0"/>
    <x v="3"/>
    <x v="0"/>
    <x v="1"/>
    <x v="2"/>
    <x v="1"/>
    <x v="2"/>
    <x v="11"/>
    <x v="0"/>
    <m/>
  </r>
  <r>
    <x v="0"/>
    <n v="250000"/>
    <n v="0"/>
    <n v="0"/>
    <n v="0"/>
    <x v="6035"/>
    <x v="0"/>
    <x v="0"/>
    <x v="0"/>
    <s v="03.16.21"/>
    <x v="56"/>
    <x v="0"/>
    <x v="0"/>
    <s v="Dir. Turismo, Investimento e Emprendedorismo"/>
    <s v="03.16.21"/>
    <s v="Dir. Turismo, Investimento e Emprendedorismo"/>
    <s v="03.16.21"/>
    <x v="3"/>
    <x v="0"/>
    <x v="0"/>
    <x v="1"/>
    <x v="0"/>
    <x v="0"/>
    <x v="0"/>
    <x v="0"/>
    <x v="13"/>
    <s v="1 - Dotação Anual"/>
    <x v="4"/>
    <n v="250000"/>
    <x v="2"/>
    <n v="0"/>
    <x v="1"/>
    <n v="0"/>
    <x v="667"/>
    <m/>
    <x v="0"/>
    <x v="11"/>
    <m/>
    <s v="Dir. Turismo, Investimento e Emprendedorismo"/>
    <x v="1"/>
    <m/>
    <x v="0"/>
    <x v="1"/>
    <x v="1"/>
    <x v="1"/>
    <x v="0"/>
    <x v="0"/>
    <x v="0"/>
    <x v="0"/>
    <x v="0"/>
    <x v="0"/>
    <x v="0"/>
    <s v="Dir. Turismo, Investimento e Emprendedorismo"/>
    <x v="0"/>
    <x v="0"/>
    <x v="0"/>
    <x v="0"/>
    <x v="3"/>
    <x v="0"/>
    <x v="1"/>
    <x v="2"/>
    <x v="1"/>
    <x v="2"/>
    <x v="11"/>
    <x v="0"/>
    <m/>
  </r>
  <r>
    <x v="0"/>
    <n v="30000"/>
    <n v="0"/>
    <n v="0"/>
    <n v="0"/>
    <x v="6035"/>
    <x v="0"/>
    <x v="0"/>
    <x v="0"/>
    <s v="03.16.21"/>
    <x v="56"/>
    <x v="0"/>
    <x v="0"/>
    <s v="Dir. Turismo, Investimento e Emprendedorismo"/>
    <s v="03.16.21"/>
    <s v="Dir. Turismo, Investimento e Emprendedorismo"/>
    <s v="03.16.21"/>
    <x v="118"/>
    <x v="0"/>
    <x v="0"/>
    <x v="1"/>
    <x v="0"/>
    <x v="0"/>
    <x v="0"/>
    <x v="0"/>
    <x v="13"/>
    <s v="1 - Dotação Anual"/>
    <x v="4"/>
    <n v="30000"/>
    <x v="2"/>
    <n v="0"/>
    <x v="1"/>
    <n v="0"/>
    <x v="667"/>
    <m/>
    <x v="0"/>
    <x v="11"/>
    <m/>
    <s v="Dir. Turismo, Investimento e Emprendedorismo"/>
    <x v="1"/>
    <m/>
    <x v="0"/>
    <x v="1"/>
    <x v="1"/>
    <x v="1"/>
    <x v="0"/>
    <x v="0"/>
    <x v="0"/>
    <x v="0"/>
    <x v="0"/>
    <x v="0"/>
    <x v="0"/>
    <s v="Dir. Turismo, Investimento e Emprendedorismo"/>
    <x v="0"/>
    <x v="0"/>
    <x v="0"/>
    <x v="0"/>
    <x v="3"/>
    <x v="0"/>
    <x v="1"/>
    <x v="2"/>
    <x v="1"/>
    <x v="2"/>
    <x v="11"/>
    <x v="0"/>
    <m/>
  </r>
  <r>
    <x v="0"/>
    <n v="97920"/>
    <n v="0"/>
    <n v="0"/>
    <n v="0"/>
    <x v="6035"/>
    <x v="0"/>
    <x v="0"/>
    <x v="0"/>
    <s v="03.16.21"/>
    <x v="56"/>
    <x v="0"/>
    <x v="0"/>
    <s v="Dir. Turismo, Investimento e Emprendedorismo"/>
    <s v="03.16.21"/>
    <s v="Dir. Turismo, Investimento e Emprendedorismo"/>
    <s v="03.16.21"/>
    <x v="31"/>
    <x v="0"/>
    <x v="0"/>
    <x v="1"/>
    <x v="0"/>
    <x v="0"/>
    <x v="0"/>
    <x v="0"/>
    <x v="13"/>
    <s v="1 - Dotação Anual"/>
    <x v="4"/>
    <n v="97920"/>
    <x v="2"/>
    <n v="0"/>
    <x v="1"/>
    <n v="0"/>
    <x v="667"/>
    <m/>
    <x v="0"/>
    <x v="11"/>
    <m/>
    <s v="Dir. Turismo, Investimento e Emprendedorismo"/>
    <x v="1"/>
    <m/>
    <x v="0"/>
    <x v="1"/>
    <x v="1"/>
    <x v="1"/>
    <x v="0"/>
    <x v="0"/>
    <x v="0"/>
    <x v="0"/>
    <x v="0"/>
    <x v="0"/>
    <x v="0"/>
    <s v="Dir. Turismo, Investimento e Emprendedorismo"/>
    <x v="0"/>
    <x v="0"/>
    <x v="0"/>
    <x v="0"/>
    <x v="3"/>
    <x v="0"/>
    <x v="1"/>
    <x v="2"/>
    <x v="1"/>
    <x v="2"/>
    <x v="11"/>
    <x v="0"/>
    <m/>
  </r>
  <r>
    <x v="0"/>
    <n v="979200"/>
    <n v="0"/>
    <n v="0"/>
    <n v="0"/>
    <x v="6035"/>
    <x v="0"/>
    <x v="0"/>
    <x v="0"/>
    <s v="03.16.21"/>
    <x v="56"/>
    <x v="0"/>
    <x v="0"/>
    <s v="Dir. Turismo, Investimento e Emprendedorismo"/>
    <s v="03.16.21"/>
    <s v="Dir. Turismo, Investimento e Emprendedorismo"/>
    <s v="03.16.21"/>
    <x v="49"/>
    <x v="0"/>
    <x v="0"/>
    <x v="0"/>
    <x v="1"/>
    <x v="0"/>
    <x v="0"/>
    <x v="0"/>
    <x v="13"/>
    <s v="1 - Dotação Anual"/>
    <x v="4"/>
    <n v="979200"/>
    <x v="2"/>
    <n v="0"/>
    <x v="1"/>
    <n v="0"/>
    <x v="667"/>
    <m/>
    <x v="0"/>
    <x v="11"/>
    <m/>
    <s v="Dir. Turismo, Investimento e Emprendedorismo"/>
    <x v="1"/>
    <m/>
    <x v="0"/>
    <x v="1"/>
    <x v="1"/>
    <x v="1"/>
    <x v="0"/>
    <x v="0"/>
    <x v="0"/>
    <x v="0"/>
    <x v="0"/>
    <x v="0"/>
    <x v="0"/>
    <s v="Dir. Turismo, Investimento e Emprendedorismo"/>
    <x v="0"/>
    <x v="0"/>
    <x v="0"/>
    <x v="0"/>
    <x v="3"/>
    <x v="0"/>
    <x v="1"/>
    <x v="2"/>
    <x v="1"/>
    <x v="2"/>
    <x v="11"/>
    <x v="0"/>
    <m/>
  </r>
  <r>
    <x v="0"/>
    <n v="732000"/>
    <n v="0"/>
    <n v="0"/>
    <n v="0"/>
    <x v="6035"/>
    <x v="0"/>
    <x v="0"/>
    <x v="0"/>
    <s v="03.16.25"/>
    <x v="23"/>
    <x v="0"/>
    <x v="0"/>
    <s v="Direção dos  Recursos Humanos"/>
    <s v="03.16.25"/>
    <s v="Direção dos  Recursos Humanos"/>
    <s v="03.16.25"/>
    <x v="78"/>
    <x v="0"/>
    <x v="4"/>
    <x v="17"/>
    <x v="0"/>
    <x v="0"/>
    <x v="0"/>
    <x v="0"/>
    <x v="13"/>
    <s v="1 - Dotação Anual"/>
    <x v="4"/>
    <n v="732000"/>
    <x v="2"/>
    <n v="0"/>
    <x v="1"/>
    <n v="1068000"/>
    <x v="667"/>
    <m/>
    <x v="0"/>
    <x v="11"/>
    <m/>
    <s v="Direção dos  Recursos Humanos"/>
    <x v="1"/>
    <m/>
    <x v="0"/>
    <x v="1"/>
    <x v="1"/>
    <x v="1"/>
    <x v="0"/>
    <x v="0"/>
    <x v="0"/>
    <x v="0"/>
    <x v="0"/>
    <x v="0"/>
    <x v="0"/>
    <s v="Direção dos  Recursos Humanos"/>
    <x v="0"/>
    <x v="0"/>
    <x v="0"/>
    <x v="0"/>
    <x v="3"/>
    <x v="0"/>
    <x v="1"/>
    <x v="2"/>
    <x v="1"/>
    <x v="2"/>
    <x v="11"/>
    <x v="0"/>
    <m/>
  </r>
  <r>
    <x v="0"/>
    <n v="3600"/>
    <n v="0"/>
    <n v="0"/>
    <n v="0"/>
    <x v="6035"/>
    <x v="0"/>
    <x v="0"/>
    <x v="0"/>
    <s v="03.16.25"/>
    <x v="23"/>
    <x v="0"/>
    <x v="0"/>
    <s v="Direção dos  Recursos Humanos"/>
    <s v="03.16.25"/>
    <s v="Direção dos  Recursos Humanos"/>
    <s v="03.16.25"/>
    <x v="3"/>
    <x v="0"/>
    <x v="0"/>
    <x v="1"/>
    <x v="0"/>
    <x v="0"/>
    <x v="0"/>
    <x v="0"/>
    <x v="13"/>
    <s v="1 - Dotação Anual"/>
    <x v="4"/>
    <n v="3600"/>
    <x v="2"/>
    <n v="0"/>
    <x v="1"/>
    <n v="246400"/>
    <x v="667"/>
    <m/>
    <x v="0"/>
    <x v="11"/>
    <m/>
    <s v="Direção dos  Recursos Humanos"/>
    <x v="1"/>
    <m/>
    <x v="0"/>
    <x v="1"/>
    <x v="1"/>
    <x v="1"/>
    <x v="0"/>
    <x v="0"/>
    <x v="0"/>
    <x v="0"/>
    <x v="0"/>
    <x v="0"/>
    <x v="0"/>
    <s v="Direção dos  Recursos Humanos"/>
    <x v="0"/>
    <x v="0"/>
    <x v="0"/>
    <x v="0"/>
    <x v="3"/>
    <x v="0"/>
    <x v="1"/>
    <x v="2"/>
    <x v="1"/>
    <x v="2"/>
    <x v="11"/>
    <x v="0"/>
    <m/>
  </r>
  <r>
    <x v="0"/>
    <n v="0"/>
    <n v="0"/>
    <n v="0"/>
    <n v="0"/>
    <x v="6035"/>
    <x v="0"/>
    <x v="0"/>
    <x v="0"/>
    <s v="03.16.25"/>
    <x v="23"/>
    <x v="0"/>
    <x v="0"/>
    <s v="Direção dos  Recursos Humanos"/>
    <s v="03.16.25"/>
    <s v="Direção dos  Recursos Humanos"/>
    <s v="03.16.25"/>
    <x v="118"/>
    <x v="0"/>
    <x v="0"/>
    <x v="1"/>
    <x v="0"/>
    <x v="0"/>
    <x v="0"/>
    <x v="0"/>
    <x v="13"/>
    <s v="1 - Dotação Anual"/>
    <x v="4"/>
    <n v="0"/>
    <x v="2"/>
    <n v="5000"/>
    <x v="1"/>
    <n v="55000"/>
    <x v="667"/>
    <m/>
    <x v="0"/>
    <x v="11"/>
    <m/>
    <s v="Direção dos  Recursos Humanos"/>
    <x v="1"/>
    <m/>
    <x v="0"/>
    <x v="1"/>
    <x v="1"/>
    <x v="1"/>
    <x v="0"/>
    <x v="0"/>
    <x v="0"/>
    <x v="0"/>
    <x v="0"/>
    <x v="0"/>
    <x v="0"/>
    <s v="Direção dos  Recursos Humanos"/>
    <x v="0"/>
    <x v="0"/>
    <x v="0"/>
    <x v="0"/>
    <x v="3"/>
    <x v="0"/>
    <x v="1"/>
    <x v="2"/>
    <x v="1"/>
    <x v="2"/>
    <x v="11"/>
    <x v="0"/>
    <m/>
  </r>
  <r>
    <x v="0"/>
    <n v="146880"/>
    <n v="0"/>
    <n v="0"/>
    <n v="0"/>
    <x v="6035"/>
    <x v="0"/>
    <x v="0"/>
    <x v="0"/>
    <s v="03.16.25"/>
    <x v="23"/>
    <x v="0"/>
    <x v="0"/>
    <s v="Direção dos  Recursos Humanos"/>
    <s v="03.16.25"/>
    <s v="Direção dos  Recursos Humanos"/>
    <s v="03.16.25"/>
    <x v="31"/>
    <x v="0"/>
    <x v="0"/>
    <x v="1"/>
    <x v="0"/>
    <x v="0"/>
    <x v="0"/>
    <x v="0"/>
    <x v="13"/>
    <s v="1 - Dotação Anual"/>
    <x v="4"/>
    <n v="146880"/>
    <x v="2"/>
    <n v="5000"/>
    <x v="1"/>
    <n v="5000"/>
    <x v="667"/>
    <m/>
    <x v="0"/>
    <x v="11"/>
    <m/>
    <s v="Direção dos  Recursos Humanos"/>
    <x v="1"/>
    <m/>
    <x v="0"/>
    <x v="1"/>
    <x v="1"/>
    <x v="1"/>
    <x v="0"/>
    <x v="0"/>
    <x v="0"/>
    <x v="0"/>
    <x v="0"/>
    <x v="0"/>
    <x v="0"/>
    <s v="Direção dos  Recursos Humanos"/>
    <x v="0"/>
    <x v="0"/>
    <x v="0"/>
    <x v="0"/>
    <x v="3"/>
    <x v="0"/>
    <x v="1"/>
    <x v="2"/>
    <x v="1"/>
    <x v="2"/>
    <x v="11"/>
    <x v="0"/>
    <m/>
  </r>
  <r>
    <x v="0"/>
    <n v="60000"/>
    <n v="0"/>
    <n v="0"/>
    <n v="0"/>
    <x v="6035"/>
    <x v="0"/>
    <x v="0"/>
    <x v="0"/>
    <s v="03.16.25"/>
    <x v="23"/>
    <x v="0"/>
    <x v="0"/>
    <s v="Direção dos  Recursos Humanos"/>
    <s v="03.16.25"/>
    <s v="Direção dos  Recursos Humanos"/>
    <s v="03.16.25"/>
    <x v="29"/>
    <x v="0"/>
    <x v="0"/>
    <x v="0"/>
    <x v="0"/>
    <x v="0"/>
    <x v="0"/>
    <x v="0"/>
    <x v="13"/>
    <s v="1 - Dotação Anual"/>
    <x v="4"/>
    <n v="60000"/>
    <x v="2"/>
    <n v="0"/>
    <x v="1"/>
    <n v="0"/>
    <x v="667"/>
    <m/>
    <x v="0"/>
    <x v="11"/>
    <m/>
    <s v="Direção dos  Recursos Humanos"/>
    <x v="1"/>
    <m/>
    <x v="0"/>
    <x v="1"/>
    <x v="1"/>
    <x v="1"/>
    <x v="0"/>
    <x v="0"/>
    <x v="0"/>
    <x v="0"/>
    <x v="0"/>
    <x v="0"/>
    <x v="0"/>
    <s v="Direção dos  Recursos Humanos"/>
    <x v="0"/>
    <x v="0"/>
    <x v="0"/>
    <x v="0"/>
    <x v="3"/>
    <x v="0"/>
    <x v="1"/>
    <x v="2"/>
    <x v="1"/>
    <x v="2"/>
    <x v="11"/>
    <x v="0"/>
    <m/>
  </r>
  <r>
    <x v="0"/>
    <n v="300000"/>
    <n v="0"/>
    <n v="0"/>
    <n v="0"/>
    <x v="6035"/>
    <x v="0"/>
    <x v="0"/>
    <x v="0"/>
    <s v="03.16.25"/>
    <x v="23"/>
    <x v="0"/>
    <x v="0"/>
    <s v="Direção dos  Recursos Humanos"/>
    <s v="03.16.25"/>
    <s v="Direção dos  Recursos Humanos"/>
    <s v="03.16.25"/>
    <x v="124"/>
    <x v="0"/>
    <x v="0"/>
    <x v="0"/>
    <x v="0"/>
    <x v="0"/>
    <x v="0"/>
    <x v="0"/>
    <x v="13"/>
    <s v="1 - Dotação Anual"/>
    <x v="4"/>
    <n v="300000"/>
    <x v="2"/>
    <n v="0"/>
    <x v="1"/>
    <n v="0"/>
    <x v="667"/>
    <m/>
    <x v="0"/>
    <x v="11"/>
    <m/>
    <s v="Direção dos  Recursos Humanos"/>
    <x v="1"/>
    <m/>
    <x v="0"/>
    <x v="1"/>
    <x v="1"/>
    <x v="1"/>
    <x v="0"/>
    <x v="0"/>
    <x v="0"/>
    <x v="0"/>
    <x v="0"/>
    <x v="0"/>
    <x v="0"/>
    <s v="Direção dos  Recursos Humanos"/>
    <x v="0"/>
    <x v="0"/>
    <x v="0"/>
    <x v="0"/>
    <x v="3"/>
    <x v="0"/>
    <x v="1"/>
    <x v="2"/>
    <x v="1"/>
    <x v="2"/>
    <x v="11"/>
    <x v="0"/>
    <m/>
  </r>
  <r>
    <x v="0"/>
    <n v="240000"/>
    <n v="0"/>
    <n v="0"/>
    <n v="0"/>
    <x v="6035"/>
    <x v="0"/>
    <x v="0"/>
    <x v="0"/>
    <s v="03.16.25"/>
    <x v="23"/>
    <x v="0"/>
    <x v="0"/>
    <s v="Direção dos  Recursos Humanos"/>
    <s v="03.16.25"/>
    <s v="Direção dos  Recursos Humanos"/>
    <s v="03.16.25"/>
    <x v="125"/>
    <x v="0"/>
    <x v="0"/>
    <x v="0"/>
    <x v="0"/>
    <x v="0"/>
    <x v="0"/>
    <x v="0"/>
    <x v="13"/>
    <s v="1 - Dotação Anual"/>
    <x v="4"/>
    <n v="240000"/>
    <x v="2"/>
    <n v="0"/>
    <x v="1"/>
    <n v="0"/>
    <x v="667"/>
    <m/>
    <x v="0"/>
    <x v="11"/>
    <m/>
    <s v="Direção dos  Recursos Humanos"/>
    <x v="1"/>
    <m/>
    <x v="0"/>
    <x v="1"/>
    <x v="1"/>
    <x v="1"/>
    <x v="0"/>
    <x v="0"/>
    <x v="0"/>
    <x v="0"/>
    <x v="0"/>
    <x v="0"/>
    <x v="0"/>
    <s v="Direção dos  Recursos Humanos"/>
    <x v="0"/>
    <x v="0"/>
    <x v="0"/>
    <x v="0"/>
    <x v="3"/>
    <x v="0"/>
    <x v="1"/>
    <x v="2"/>
    <x v="1"/>
    <x v="2"/>
    <x v="11"/>
    <x v="0"/>
    <m/>
  </r>
  <r>
    <x v="0"/>
    <n v="0"/>
    <n v="0"/>
    <n v="0"/>
    <n v="0"/>
    <x v="6035"/>
    <x v="0"/>
    <x v="0"/>
    <x v="0"/>
    <s v="03.16.25"/>
    <x v="23"/>
    <x v="0"/>
    <x v="0"/>
    <s v="Direção dos  Recursos Humanos"/>
    <s v="03.16.25"/>
    <s v="Direção dos  Recursos Humanos"/>
    <s v="03.16.25"/>
    <x v="126"/>
    <x v="0"/>
    <x v="0"/>
    <x v="0"/>
    <x v="0"/>
    <x v="0"/>
    <x v="0"/>
    <x v="0"/>
    <x v="13"/>
    <s v="1 - Dotação Anual"/>
    <x v="4"/>
    <n v="0"/>
    <x v="2"/>
    <n v="0"/>
    <x v="1"/>
    <n v="300000"/>
    <x v="667"/>
    <m/>
    <x v="0"/>
    <x v="11"/>
    <m/>
    <s v="Direção dos  Recursos Humanos"/>
    <x v="1"/>
    <m/>
    <x v="0"/>
    <x v="1"/>
    <x v="1"/>
    <x v="1"/>
    <x v="0"/>
    <x v="0"/>
    <x v="0"/>
    <x v="0"/>
    <x v="0"/>
    <x v="0"/>
    <x v="0"/>
    <s v="Direção dos  Recursos Humanos"/>
    <x v="0"/>
    <x v="0"/>
    <x v="0"/>
    <x v="0"/>
    <x v="3"/>
    <x v="0"/>
    <x v="1"/>
    <x v="2"/>
    <x v="1"/>
    <x v="2"/>
    <x v="11"/>
    <x v="0"/>
    <m/>
  </r>
  <r>
    <x v="0"/>
    <n v="0"/>
    <n v="0"/>
    <n v="0"/>
    <n v="0"/>
    <x v="6035"/>
    <x v="0"/>
    <x v="0"/>
    <x v="0"/>
    <s v="03.16.25"/>
    <x v="23"/>
    <x v="0"/>
    <x v="0"/>
    <s v="Direção dos  Recursos Humanos"/>
    <s v="03.16.25"/>
    <s v="Direção dos  Recursos Humanos"/>
    <s v="03.16.25"/>
    <x v="127"/>
    <x v="0"/>
    <x v="0"/>
    <x v="0"/>
    <x v="0"/>
    <x v="0"/>
    <x v="0"/>
    <x v="0"/>
    <x v="13"/>
    <s v="1 - Dotação Anual"/>
    <x v="4"/>
    <n v="0"/>
    <x v="2"/>
    <n v="0"/>
    <x v="1"/>
    <n v="120000"/>
    <x v="667"/>
    <m/>
    <x v="0"/>
    <x v="11"/>
    <m/>
    <s v="Direção dos  Recursos Humanos"/>
    <x v="1"/>
    <m/>
    <x v="0"/>
    <x v="1"/>
    <x v="1"/>
    <x v="1"/>
    <x v="0"/>
    <x v="0"/>
    <x v="0"/>
    <x v="0"/>
    <x v="0"/>
    <x v="0"/>
    <x v="0"/>
    <s v="Direção dos  Recursos Humanos"/>
    <x v="0"/>
    <x v="0"/>
    <x v="0"/>
    <x v="0"/>
    <x v="3"/>
    <x v="0"/>
    <x v="1"/>
    <x v="2"/>
    <x v="1"/>
    <x v="2"/>
    <x v="11"/>
    <x v="0"/>
    <m/>
  </r>
  <r>
    <x v="0"/>
    <n v="0"/>
    <n v="0"/>
    <n v="0"/>
    <n v="0"/>
    <x v="6035"/>
    <x v="0"/>
    <x v="0"/>
    <x v="0"/>
    <s v="03.16.25"/>
    <x v="23"/>
    <x v="0"/>
    <x v="0"/>
    <s v="Direção dos  Recursos Humanos"/>
    <s v="03.16.25"/>
    <s v="Direção dos  Recursos Humanos"/>
    <s v="03.16.25"/>
    <x v="128"/>
    <x v="0"/>
    <x v="0"/>
    <x v="0"/>
    <x v="0"/>
    <x v="0"/>
    <x v="0"/>
    <x v="0"/>
    <x v="13"/>
    <s v="1 - Dotação Anual"/>
    <x v="4"/>
    <n v="0"/>
    <x v="2"/>
    <n v="0"/>
    <x v="1"/>
    <n v="240000"/>
    <x v="667"/>
    <m/>
    <x v="0"/>
    <x v="11"/>
    <m/>
    <s v="Direção dos  Recursos Humanos"/>
    <x v="1"/>
    <m/>
    <x v="0"/>
    <x v="1"/>
    <x v="1"/>
    <x v="1"/>
    <x v="0"/>
    <x v="0"/>
    <x v="0"/>
    <x v="0"/>
    <x v="0"/>
    <x v="0"/>
    <x v="0"/>
    <s v="Direção dos  Recursos Humanos"/>
    <x v="0"/>
    <x v="0"/>
    <x v="0"/>
    <x v="0"/>
    <x v="3"/>
    <x v="0"/>
    <x v="1"/>
    <x v="2"/>
    <x v="1"/>
    <x v="2"/>
    <x v="11"/>
    <x v="0"/>
    <m/>
  </r>
  <r>
    <x v="0"/>
    <n v="162345"/>
    <n v="0"/>
    <n v="0"/>
    <n v="0"/>
    <x v="6035"/>
    <x v="0"/>
    <x v="0"/>
    <x v="0"/>
    <s v="03.16.25"/>
    <x v="23"/>
    <x v="0"/>
    <x v="0"/>
    <s v="Direção dos  Recursos Humanos"/>
    <s v="03.16.25"/>
    <s v="Direção dos  Recursos Humanos"/>
    <s v="03.16.25"/>
    <x v="44"/>
    <x v="0"/>
    <x v="0"/>
    <x v="0"/>
    <x v="0"/>
    <x v="0"/>
    <x v="0"/>
    <x v="0"/>
    <x v="13"/>
    <s v="1 - Dotação Anual"/>
    <x v="4"/>
    <n v="162345"/>
    <x v="2"/>
    <n v="0"/>
    <x v="1"/>
    <n v="437655"/>
    <x v="667"/>
    <m/>
    <x v="0"/>
    <x v="11"/>
    <m/>
    <s v="Direção dos  Recursos Humanos"/>
    <x v="1"/>
    <m/>
    <x v="0"/>
    <x v="1"/>
    <x v="1"/>
    <x v="1"/>
    <x v="0"/>
    <x v="0"/>
    <x v="0"/>
    <x v="0"/>
    <x v="0"/>
    <x v="0"/>
    <x v="0"/>
    <s v="Direção dos  Recursos Humanos"/>
    <x v="0"/>
    <x v="0"/>
    <x v="0"/>
    <x v="0"/>
    <x v="3"/>
    <x v="0"/>
    <x v="1"/>
    <x v="2"/>
    <x v="1"/>
    <x v="2"/>
    <x v="11"/>
    <x v="0"/>
    <m/>
  </r>
  <r>
    <x v="0"/>
    <n v="0"/>
    <n v="0"/>
    <n v="0"/>
    <n v="0"/>
    <x v="6035"/>
    <x v="0"/>
    <x v="0"/>
    <x v="0"/>
    <s v="03.16.25"/>
    <x v="23"/>
    <x v="0"/>
    <x v="0"/>
    <s v="Direção dos  Recursos Humanos"/>
    <s v="03.16.25"/>
    <s v="Direção dos  Recursos Humanos"/>
    <s v="03.16.25"/>
    <x v="65"/>
    <x v="0"/>
    <x v="0"/>
    <x v="0"/>
    <x v="0"/>
    <x v="0"/>
    <x v="0"/>
    <x v="0"/>
    <x v="13"/>
    <s v="1 - Dotação Anual"/>
    <x v="4"/>
    <n v="0"/>
    <x v="2"/>
    <n v="0"/>
    <x v="1"/>
    <n v="600000"/>
    <x v="667"/>
    <m/>
    <x v="0"/>
    <x v="11"/>
    <m/>
    <s v="Direção dos  Recursos Humanos"/>
    <x v="1"/>
    <m/>
    <x v="0"/>
    <x v="1"/>
    <x v="1"/>
    <x v="1"/>
    <x v="0"/>
    <x v="0"/>
    <x v="0"/>
    <x v="0"/>
    <x v="0"/>
    <x v="0"/>
    <x v="0"/>
    <s v="Direção dos  Recursos Humanos"/>
    <x v="0"/>
    <x v="0"/>
    <x v="0"/>
    <x v="0"/>
    <x v="3"/>
    <x v="0"/>
    <x v="1"/>
    <x v="2"/>
    <x v="1"/>
    <x v="2"/>
    <x v="11"/>
    <x v="0"/>
    <m/>
  </r>
  <r>
    <x v="0"/>
    <n v="0"/>
    <n v="0"/>
    <n v="0"/>
    <n v="0"/>
    <x v="6035"/>
    <x v="0"/>
    <x v="0"/>
    <x v="0"/>
    <s v="03.16.25"/>
    <x v="23"/>
    <x v="0"/>
    <x v="0"/>
    <s v="Direção dos  Recursos Humanos"/>
    <s v="03.16.25"/>
    <s v="Direção dos  Recursos Humanos"/>
    <s v="03.16.25"/>
    <x v="60"/>
    <x v="0"/>
    <x v="0"/>
    <x v="0"/>
    <x v="0"/>
    <x v="0"/>
    <x v="0"/>
    <x v="0"/>
    <x v="13"/>
    <s v="1 - Dotação Anual"/>
    <x v="4"/>
    <n v="0"/>
    <x v="2"/>
    <n v="0"/>
    <x v="1"/>
    <n v="300000"/>
    <x v="667"/>
    <m/>
    <x v="0"/>
    <x v="11"/>
    <m/>
    <s v="Direção dos  Recursos Humanos"/>
    <x v="1"/>
    <m/>
    <x v="0"/>
    <x v="1"/>
    <x v="1"/>
    <x v="1"/>
    <x v="0"/>
    <x v="0"/>
    <x v="0"/>
    <x v="0"/>
    <x v="0"/>
    <x v="0"/>
    <x v="0"/>
    <s v="Direção dos  Recursos Humanos"/>
    <x v="0"/>
    <x v="0"/>
    <x v="0"/>
    <x v="0"/>
    <x v="3"/>
    <x v="0"/>
    <x v="1"/>
    <x v="2"/>
    <x v="1"/>
    <x v="2"/>
    <x v="11"/>
    <x v="0"/>
    <m/>
  </r>
  <r>
    <x v="0"/>
    <n v="509000"/>
    <n v="0"/>
    <n v="0"/>
    <n v="0"/>
    <x v="6035"/>
    <x v="0"/>
    <x v="0"/>
    <x v="0"/>
    <s v="03.16.25"/>
    <x v="23"/>
    <x v="0"/>
    <x v="0"/>
    <s v="Direção dos  Recursos Humanos"/>
    <s v="03.16.25"/>
    <s v="Direção dos  Recursos Humanos"/>
    <s v="03.16.25"/>
    <x v="30"/>
    <x v="0"/>
    <x v="0"/>
    <x v="0"/>
    <x v="1"/>
    <x v="0"/>
    <x v="0"/>
    <x v="0"/>
    <x v="13"/>
    <s v="1 - Dotação Anual"/>
    <x v="4"/>
    <n v="509000"/>
    <x v="2"/>
    <n v="0"/>
    <x v="1"/>
    <n v="691000"/>
    <x v="667"/>
    <m/>
    <x v="0"/>
    <x v="11"/>
    <m/>
    <s v="Direção dos  Recursos Humanos"/>
    <x v="1"/>
    <m/>
    <x v="0"/>
    <x v="1"/>
    <x v="1"/>
    <x v="1"/>
    <x v="0"/>
    <x v="0"/>
    <x v="0"/>
    <x v="0"/>
    <x v="0"/>
    <x v="0"/>
    <x v="0"/>
    <s v="Direção dos  Recursos Humanos"/>
    <x v="0"/>
    <x v="0"/>
    <x v="0"/>
    <x v="0"/>
    <x v="3"/>
    <x v="0"/>
    <x v="1"/>
    <x v="2"/>
    <x v="1"/>
    <x v="2"/>
    <x v="11"/>
    <x v="0"/>
    <m/>
  </r>
  <r>
    <x v="0"/>
    <n v="4157018"/>
    <n v="0"/>
    <n v="0"/>
    <n v="0"/>
    <x v="6035"/>
    <x v="0"/>
    <x v="0"/>
    <x v="0"/>
    <s v="03.16.25"/>
    <x v="23"/>
    <x v="0"/>
    <x v="0"/>
    <s v="Direção dos  Recursos Humanos"/>
    <s v="03.16.25"/>
    <s v="Direção dos  Recursos Humanos"/>
    <s v="03.16.25"/>
    <x v="48"/>
    <x v="0"/>
    <x v="0"/>
    <x v="0"/>
    <x v="1"/>
    <x v="0"/>
    <x v="0"/>
    <x v="0"/>
    <x v="13"/>
    <s v="1 - Dotação Anual"/>
    <x v="4"/>
    <n v="4157018"/>
    <x v="2"/>
    <n v="0"/>
    <x v="1"/>
    <n v="642982"/>
    <x v="667"/>
    <m/>
    <x v="0"/>
    <x v="11"/>
    <m/>
    <s v="Direção dos  Recursos Humanos"/>
    <x v="1"/>
    <m/>
    <x v="0"/>
    <x v="1"/>
    <x v="1"/>
    <x v="1"/>
    <x v="0"/>
    <x v="0"/>
    <x v="0"/>
    <x v="0"/>
    <x v="0"/>
    <x v="0"/>
    <x v="0"/>
    <s v="Direção dos  Recursos Humanos"/>
    <x v="0"/>
    <x v="0"/>
    <x v="0"/>
    <x v="0"/>
    <x v="3"/>
    <x v="0"/>
    <x v="1"/>
    <x v="2"/>
    <x v="1"/>
    <x v="2"/>
    <x v="11"/>
    <x v="0"/>
    <m/>
  </r>
  <r>
    <x v="0"/>
    <n v="1468800"/>
    <n v="0"/>
    <n v="0"/>
    <n v="0"/>
    <x v="6035"/>
    <x v="0"/>
    <x v="0"/>
    <x v="0"/>
    <s v="03.16.25"/>
    <x v="23"/>
    <x v="0"/>
    <x v="0"/>
    <s v="Direção dos  Recursos Humanos"/>
    <s v="03.16.25"/>
    <s v="Direção dos  Recursos Humanos"/>
    <s v="03.16.25"/>
    <x v="49"/>
    <x v="0"/>
    <x v="0"/>
    <x v="0"/>
    <x v="1"/>
    <x v="0"/>
    <x v="0"/>
    <x v="0"/>
    <x v="13"/>
    <s v="1 - Dotação Anual"/>
    <x v="4"/>
    <n v="1468800"/>
    <x v="2"/>
    <n v="0"/>
    <x v="1"/>
    <n v="0"/>
    <x v="667"/>
    <m/>
    <x v="0"/>
    <x v="11"/>
    <m/>
    <s v="Direção dos  Recursos Humanos"/>
    <x v="1"/>
    <m/>
    <x v="0"/>
    <x v="1"/>
    <x v="1"/>
    <x v="1"/>
    <x v="0"/>
    <x v="0"/>
    <x v="0"/>
    <x v="0"/>
    <x v="0"/>
    <x v="0"/>
    <x v="0"/>
    <s v="Direção dos  Recursos Humanos"/>
    <x v="0"/>
    <x v="0"/>
    <x v="0"/>
    <x v="0"/>
    <x v="3"/>
    <x v="0"/>
    <x v="1"/>
    <x v="2"/>
    <x v="1"/>
    <x v="2"/>
    <x v="11"/>
    <x v="0"/>
    <m/>
  </r>
  <r>
    <x v="0"/>
    <n v="13023000"/>
    <n v="0"/>
    <n v="0"/>
    <n v="0"/>
    <x v="6035"/>
    <x v="0"/>
    <x v="0"/>
    <x v="0"/>
    <s v="03.16.25"/>
    <x v="23"/>
    <x v="0"/>
    <x v="0"/>
    <s v="Direção dos  Recursos Humanos"/>
    <s v="03.16.25"/>
    <s v="Direção dos  Recursos Humanos"/>
    <s v="03.16.25"/>
    <x v="79"/>
    <x v="0"/>
    <x v="4"/>
    <x v="17"/>
    <x v="0"/>
    <x v="0"/>
    <x v="0"/>
    <x v="0"/>
    <x v="13"/>
    <s v="1 - Dotação Anual"/>
    <x v="4"/>
    <n v="13023000"/>
    <x v="2"/>
    <n v="0"/>
    <x v="1"/>
    <n v="177000"/>
    <x v="667"/>
    <m/>
    <x v="0"/>
    <x v="11"/>
    <m/>
    <s v="Direção dos  Recursos Humanos"/>
    <x v="1"/>
    <m/>
    <x v="0"/>
    <x v="1"/>
    <x v="1"/>
    <x v="1"/>
    <x v="0"/>
    <x v="0"/>
    <x v="0"/>
    <x v="0"/>
    <x v="0"/>
    <x v="0"/>
    <x v="0"/>
    <s v="Direção dos  Recursos Humanos"/>
    <x v="0"/>
    <x v="0"/>
    <x v="0"/>
    <x v="0"/>
    <x v="3"/>
    <x v="0"/>
    <x v="1"/>
    <x v="2"/>
    <x v="1"/>
    <x v="2"/>
    <x v="11"/>
    <x v="0"/>
    <m/>
  </r>
  <r>
    <x v="0"/>
    <n v="15000"/>
    <n v="0"/>
    <n v="0"/>
    <n v="0"/>
    <x v="6035"/>
    <x v="0"/>
    <x v="0"/>
    <x v="0"/>
    <s v="03.16.25"/>
    <x v="23"/>
    <x v="0"/>
    <x v="0"/>
    <s v="Direção dos  Recursos Humanos"/>
    <s v="03.16.25"/>
    <s v="Direção dos  Recursos Humanos"/>
    <s v="03.16.25"/>
    <x v="28"/>
    <x v="0"/>
    <x v="0"/>
    <x v="0"/>
    <x v="0"/>
    <x v="0"/>
    <x v="0"/>
    <x v="0"/>
    <x v="13"/>
    <s v="1 - Dotação Anual"/>
    <x v="4"/>
    <n v="15000"/>
    <x v="2"/>
    <n v="0"/>
    <x v="1"/>
    <n v="285000"/>
    <x v="667"/>
    <m/>
    <x v="0"/>
    <x v="11"/>
    <m/>
    <s v="Direção dos  Recursos Humanos"/>
    <x v="1"/>
    <m/>
    <x v="0"/>
    <x v="1"/>
    <x v="1"/>
    <x v="1"/>
    <x v="0"/>
    <x v="0"/>
    <x v="0"/>
    <x v="0"/>
    <x v="0"/>
    <x v="0"/>
    <x v="0"/>
    <s v="Direção dos  Recursos Humanos"/>
    <x v="0"/>
    <x v="0"/>
    <x v="0"/>
    <x v="0"/>
    <x v="3"/>
    <x v="0"/>
    <x v="1"/>
    <x v="2"/>
    <x v="1"/>
    <x v="2"/>
    <x v="11"/>
    <x v="0"/>
    <m/>
  </r>
  <r>
    <x v="0"/>
    <n v="15000"/>
    <n v="0"/>
    <n v="0"/>
    <n v="0"/>
    <x v="6035"/>
    <x v="0"/>
    <x v="0"/>
    <x v="0"/>
    <s v="03.16.27"/>
    <x v="59"/>
    <x v="0"/>
    <x v="0"/>
    <s v="Direção dos Assuntos Jurídicos, Fiscalização e Policia Municipal"/>
    <s v="03.16.27"/>
    <s v="Direção dos Assuntos Jurídicos, Fiscalização e Policia Municipal"/>
    <s v="03.16.27"/>
    <x v="3"/>
    <x v="0"/>
    <x v="0"/>
    <x v="1"/>
    <x v="0"/>
    <x v="0"/>
    <x v="0"/>
    <x v="0"/>
    <x v="13"/>
    <s v="1 - Dotação Anual"/>
    <x v="4"/>
    <n v="15000"/>
    <x v="2"/>
    <n v="0"/>
    <x v="1"/>
    <n v="0"/>
    <x v="667"/>
    <m/>
    <x v="0"/>
    <x v="11"/>
    <m/>
    <s v="Direção dos Assuntos Jurídicos, Fiscalização e Policia Municipal"/>
    <x v="1"/>
    <m/>
    <x v="0"/>
    <x v="1"/>
    <x v="1"/>
    <x v="1"/>
    <x v="0"/>
    <x v="0"/>
    <x v="0"/>
    <x v="0"/>
    <x v="0"/>
    <x v="0"/>
    <x v="0"/>
    <s v="Direção dos Assuntos Jurídicos, Fiscalização e Policia Municipal"/>
    <x v="0"/>
    <x v="0"/>
    <x v="0"/>
    <x v="0"/>
    <x v="3"/>
    <x v="0"/>
    <x v="1"/>
    <x v="2"/>
    <x v="1"/>
    <x v="2"/>
    <x v="11"/>
    <x v="0"/>
    <m/>
  </r>
  <r>
    <x v="0"/>
    <n v="10000"/>
    <n v="0"/>
    <n v="0"/>
    <n v="0"/>
    <x v="6035"/>
    <x v="0"/>
    <x v="0"/>
    <x v="0"/>
    <s v="03.16.27"/>
    <x v="59"/>
    <x v="0"/>
    <x v="0"/>
    <s v="Direção dos Assuntos Jurídicos, Fiscalização e Policia Municipal"/>
    <s v="03.16.27"/>
    <s v="Direção dos Assuntos Jurídicos, Fiscalização e Policia Municipal"/>
    <s v="03.16.27"/>
    <x v="118"/>
    <x v="0"/>
    <x v="0"/>
    <x v="1"/>
    <x v="0"/>
    <x v="0"/>
    <x v="0"/>
    <x v="0"/>
    <x v="13"/>
    <s v="1 - Dotação Anual"/>
    <x v="4"/>
    <n v="10000"/>
    <x v="2"/>
    <n v="0"/>
    <x v="1"/>
    <n v="0"/>
    <x v="667"/>
    <m/>
    <x v="0"/>
    <x v="11"/>
    <m/>
    <s v="Direção dos Assuntos Jurídicos, Fiscalização e Policia Municipal"/>
    <x v="1"/>
    <m/>
    <x v="0"/>
    <x v="1"/>
    <x v="1"/>
    <x v="1"/>
    <x v="0"/>
    <x v="0"/>
    <x v="0"/>
    <x v="0"/>
    <x v="0"/>
    <x v="0"/>
    <x v="0"/>
    <s v="Direção dos Assuntos Jurídicos, Fiscalização e Policia Municipal"/>
    <x v="0"/>
    <x v="0"/>
    <x v="0"/>
    <x v="0"/>
    <x v="3"/>
    <x v="0"/>
    <x v="1"/>
    <x v="2"/>
    <x v="1"/>
    <x v="2"/>
    <x v="11"/>
    <x v="0"/>
    <m/>
  </r>
  <r>
    <x v="0"/>
    <n v="7200"/>
    <n v="0"/>
    <n v="0"/>
    <n v="0"/>
    <x v="6035"/>
    <x v="0"/>
    <x v="0"/>
    <x v="0"/>
    <s v="03.16.27"/>
    <x v="59"/>
    <x v="0"/>
    <x v="0"/>
    <s v="Direção dos Assuntos Jurídicos, Fiscalização e Policia Municipal"/>
    <s v="03.16.27"/>
    <s v="Direção dos Assuntos Jurídicos, Fiscalização e Policia Municipal"/>
    <s v="03.16.27"/>
    <x v="29"/>
    <x v="0"/>
    <x v="0"/>
    <x v="0"/>
    <x v="0"/>
    <x v="0"/>
    <x v="0"/>
    <x v="0"/>
    <x v="13"/>
    <s v="1 - Dotação Anual"/>
    <x v="4"/>
    <n v="7200"/>
    <x v="2"/>
    <n v="0"/>
    <x v="1"/>
    <n v="0"/>
    <x v="667"/>
    <m/>
    <x v="0"/>
    <x v="11"/>
    <m/>
    <s v="Direção dos Assuntos Jurídicos, Fiscalização e Policia Municipal"/>
    <x v="1"/>
    <m/>
    <x v="0"/>
    <x v="1"/>
    <x v="1"/>
    <x v="1"/>
    <x v="0"/>
    <x v="0"/>
    <x v="0"/>
    <x v="0"/>
    <x v="0"/>
    <x v="0"/>
    <x v="0"/>
    <s v="Direção dos Assuntos Jurídicos, Fiscalização e Policia Municipal"/>
    <x v="0"/>
    <x v="0"/>
    <x v="0"/>
    <x v="0"/>
    <x v="3"/>
    <x v="0"/>
    <x v="1"/>
    <x v="2"/>
    <x v="1"/>
    <x v="2"/>
    <x v="11"/>
    <x v="0"/>
    <m/>
  </r>
  <r>
    <x v="0"/>
    <n v="40000"/>
    <n v="0"/>
    <n v="0"/>
    <n v="0"/>
    <x v="6035"/>
    <x v="0"/>
    <x v="0"/>
    <x v="0"/>
    <s v="03.16.27"/>
    <x v="59"/>
    <x v="0"/>
    <x v="0"/>
    <s v="Direção dos Assuntos Jurídicos, Fiscalização e Policia Municipal"/>
    <s v="03.16.27"/>
    <s v="Direção dos Assuntos Jurídicos, Fiscalização e Policia Municipal"/>
    <s v="03.16.27"/>
    <x v="60"/>
    <x v="0"/>
    <x v="0"/>
    <x v="0"/>
    <x v="0"/>
    <x v="0"/>
    <x v="0"/>
    <x v="0"/>
    <x v="13"/>
    <s v="1 - Dotação Anual"/>
    <x v="4"/>
    <n v="40000"/>
    <x v="2"/>
    <n v="0"/>
    <x v="1"/>
    <n v="200000"/>
    <x v="667"/>
    <m/>
    <x v="0"/>
    <x v="11"/>
    <m/>
    <s v="Direção dos Assuntos Jurídicos, Fiscalização e Policia Municipal"/>
    <x v="1"/>
    <m/>
    <x v="0"/>
    <x v="1"/>
    <x v="1"/>
    <x v="1"/>
    <x v="0"/>
    <x v="0"/>
    <x v="0"/>
    <x v="0"/>
    <x v="0"/>
    <x v="0"/>
    <x v="0"/>
    <s v="Direção dos Assuntos Jurídicos, Fiscalização e Policia Municipal"/>
    <x v="0"/>
    <x v="0"/>
    <x v="0"/>
    <x v="0"/>
    <x v="3"/>
    <x v="0"/>
    <x v="1"/>
    <x v="2"/>
    <x v="1"/>
    <x v="2"/>
    <x v="11"/>
    <x v="0"/>
    <m/>
  </r>
  <r>
    <x v="0"/>
    <n v="2125000"/>
    <n v="0"/>
    <n v="0"/>
    <n v="0"/>
    <x v="6035"/>
    <x v="0"/>
    <x v="0"/>
    <x v="0"/>
    <s v="03.16.27"/>
    <x v="59"/>
    <x v="0"/>
    <x v="0"/>
    <s v="Direção dos Assuntos Jurídicos, Fiscalização e Policia Municipal"/>
    <s v="03.16.27"/>
    <s v="Direção dos Assuntos Jurídicos, Fiscalização e Policia Municipal"/>
    <s v="03.16.27"/>
    <x v="30"/>
    <x v="0"/>
    <x v="0"/>
    <x v="0"/>
    <x v="1"/>
    <x v="0"/>
    <x v="0"/>
    <x v="0"/>
    <x v="13"/>
    <s v="1 - Dotação Anual"/>
    <x v="4"/>
    <n v="2125000"/>
    <x v="2"/>
    <n v="125000"/>
    <x v="1"/>
    <n v="1000000"/>
    <x v="667"/>
    <m/>
    <x v="0"/>
    <x v="11"/>
    <m/>
    <s v="Direção dos Assuntos Jurídicos, Fiscalização e Policia Municipal"/>
    <x v="1"/>
    <m/>
    <x v="0"/>
    <x v="1"/>
    <x v="1"/>
    <x v="1"/>
    <x v="0"/>
    <x v="0"/>
    <x v="0"/>
    <x v="0"/>
    <x v="0"/>
    <x v="0"/>
    <x v="0"/>
    <s v="Direção dos Assuntos Jurídicos, Fiscalização e Policia Municipal"/>
    <x v="0"/>
    <x v="0"/>
    <x v="0"/>
    <x v="0"/>
    <x v="3"/>
    <x v="0"/>
    <x v="1"/>
    <x v="2"/>
    <x v="1"/>
    <x v="2"/>
    <x v="11"/>
    <x v="0"/>
    <m/>
  </r>
  <r>
    <x v="0"/>
    <n v="1237944"/>
    <n v="0"/>
    <n v="0"/>
    <n v="0"/>
    <x v="6035"/>
    <x v="0"/>
    <x v="0"/>
    <x v="0"/>
    <s v="03.16.27"/>
    <x v="59"/>
    <x v="0"/>
    <x v="0"/>
    <s v="Direção dos Assuntos Jurídicos, Fiscalização e Policia Municipal"/>
    <s v="03.16.27"/>
    <s v="Direção dos Assuntos Jurídicos, Fiscalização e Policia Municipal"/>
    <s v="03.16.27"/>
    <x v="48"/>
    <x v="0"/>
    <x v="0"/>
    <x v="0"/>
    <x v="1"/>
    <x v="0"/>
    <x v="0"/>
    <x v="0"/>
    <x v="13"/>
    <s v="1 - Dotação Anual"/>
    <x v="4"/>
    <n v="1237944"/>
    <x v="2"/>
    <n v="136000"/>
    <x v="1"/>
    <n v="130000"/>
    <x v="667"/>
    <m/>
    <x v="0"/>
    <x v="11"/>
    <m/>
    <s v="Direção dos Assuntos Jurídicos, Fiscalização e Policia Municipal"/>
    <x v="1"/>
    <m/>
    <x v="0"/>
    <x v="1"/>
    <x v="1"/>
    <x v="1"/>
    <x v="0"/>
    <x v="0"/>
    <x v="0"/>
    <x v="0"/>
    <x v="0"/>
    <x v="0"/>
    <x v="0"/>
    <s v="Direção dos Assuntos Jurídicos, Fiscalização e Policia Municipal"/>
    <x v="0"/>
    <x v="0"/>
    <x v="0"/>
    <x v="0"/>
    <x v="3"/>
    <x v="0"/>
    <x v="1"/>
    <x v="2"/>
    <x v="1"/>
    <x v="2"/>
    <x v="11"/>
    <x v="0"/>
    <m/>
  </r>
  <r>
    <x v="0"/>
    <n v="364000"/>
    <n v="0"/>
    <n v="0"/>
    <n v="0"/>
    <x v="6035"/>
    <x v="0"/>
    <x v="0"/>
    <x v="0"/>
    <s v="03.16.27"/>
    <x v="59"/>
    <x v="0"/>
    <x v="0"/>
    <s v="Direção dos Assuntos Jurídicos, Fiscalização e Policia Municipal"/>
    <s v="03.16.27"/>
    <s v="Direção dos Assuntos Jurídicos, Fiscalização e Policia Municipal"/>
    <s v="03.16.27"/>
    <x v="28"/>
    <x v="0"/>
    <x v="0"/>
    <x v="0"/>
    <x v="0"/>
    <x v="0"/>
    <x v="0"/>
    <x v="0"/>
    <x v="13"/>
    <s v="1 - Dotação Anual"/>
    <x v="4"/>
    <n v="364000"/>
    <x v="2"/>
    <n v="0"/>
    <x v="1"/>
    <n v="236000"/>
    <x v="667"/>
    <m/>
    <x v="0"/>
    <x v="11"/>
    <m/>
    <s v="Direção dos Assuntos Jurídicos, Fiscalização e Policia Municipal"/>
    <x v="1"/>
    <m/>
    <x v="0"/>
    <x v="1"/>
    <x v="1"/>
    <x v="1"/>
    <x v="0"/>
    <x v="0"/>
    <x v="0"/>
    <x v="0"/>
    <x v="0"/>
    <x v="0"/>
    <x v="0"/>
    <s v="Direção dos Assuntos Jurídicos, Fiscalização e Policia Municipal"/>
    <x v="0"/>
    <x v="0"/>
    <x v="0"/>
    <x v="0"/>
    <x v="3"/>
    <x v="0"/>
    <x v="1"/>
    <x v="2"/>
    <x v="1"/>
    <x v="2"/>
    <x v="11"/>
    <x v="0"/>
    <m/>
  </r>
  <r>
    <x v="2"/>
    <n v="9999999"/>
    <n v="0"/>
    <n v="0"/>
    <n v="0"/>
    <x v="6035"/>
    <x v="0"/>
    <x v="0"/>
    <x v="0"/>
    <s v="80.02.10.23"/>
    <x v="46"/>
    <x v="2"/>
    <x v="2"/>
    <s v="Outros"/>
    <s v="80.02.10"/>
    <s v="Retenções SISCAP"/>
    <s v="80.02.10.23"/>
    <x v="62"/>
    <x v="0"/>
    <x v="5"/>
    <x v="13"/>
    <x v="1"/>
    <x v="2"/>
    <x v="0"/>
    <x v="0"/>
    <x v="13"/>
    <s v="1 - Dotação Anual"/>
    <x v="4"/>
    <n v="9999999"/>
    <x v="2"/>
    <n v="0"/>
    <x v="1"/>
    <n v="0"/>
    <x v="667"/>
    <m/>
    <x v="0"/>
    <x v="11"/>
    <m/>
    <s v="Retenções SISCAP"/>
    <x v="1"/>
    <s v="SISCAP"/>
    <x v="0"/>
    <x v="1"/>
    <x v="1"/>
    <x v="1"/>
    <x v="0"/>
    <x v="0"/>
    <x v="0"/>
    <x v="0"/>
    <x v="0"/>
    <x v="0"/>
    <x v="0"/>
    <s v="Retenções SISCAP"/>
    <x v="0"/>
    <x v="0"/>
    <x v="0"/>
    <x v="0"/>
    <x v="3"/>
    <x v="0"/>
    <x v="1"/>
    <x v="2"/>
    <x v="1"/>
    <x v="2"/>
    <x v="11"/>
    <x v="0"/>
    <m/>
  </r>
  <r>
    <x v="0"/>
    <n v="9999999"/>
    <n v="0"/>
    <n v="0"/>
    <n v="0"/>
    <x v="6035"/>
    <x v="0"/>
    <x v="1"/>
    <x v="0"/>
    <s v="80.02.10.23"/>
    <x v="46"/>
    <x v="2"/>
    <x v="2"/>
    <s v="Outros"/>
    <s v="80.02.10"/>
    <s v="Retenções SISCAP"/>
    <s v="80.02.10.23"/>
    <x v="67"/>
    <x v="0"/>
    <x v="1"/>
    <x v="0"/>
    <x v="1"/>
    <x v="2"/>
    <x v="2"/>
    <x v="0"/>
    <x v="13"/>
    <s v="1 - Dotação Anual"/>
    <x v="4"/>
    <n v="9999999"/>
    <x v="2"/>
    <n v="0"/>
    <x v="1"/>
    <n v="0"/>
    <x v="667"/>
    <m/>
    <x v="0"/>
    <x v="11"/>
    <m/>
    <s v="Retenções SISCAP"/>
    <x v="1"/>
    <s v="SISCAP"/>
    <x v="0"/>
    <x v="1"/>
    <x v="1"/>
    <x v="1"/>
    <x v="0"/>
    <x v="0"/>
    <x v="0"/>
    <x v="0"/>
    <x v="0"/>
    <x v="0"/>
    <x v="0"/>
    <s v="Retenções SISCAP"/>
    <x v="0"/>
    <x v="0"/>
    <x v="0"/>
    <x v="0"/>
    <x v="3"/>
    <x v="0"/>
    <x v="1"/>
    <x v="2"/>
    <x v="1"/>
    <x v="2"/>
    <x v="11"/>
    <x v="0"/>
    <m/>
  </r>
  <r>
    <x v="2"/>
    <n v="9999999"/>
    <n v="0"/>
    <n v="0"/>
    <n v="0"/>
    <x v="6035"/>
    <x v="0"/>
    <x v="0"/>
    <x v="0"/>
    <s v="80.02.10.25"/>
    <x v="72"/>
    <x v="2"/>
    <x v="2"/>
    <s v="Outros"/>
    <s v="80.02.10"/>
    <s v="Retenções Quotas"/>
    <s v="80.02.10.25"/>
    <x v="27"/>
    <x v="0"/>
    <x v="5"/>
    <x v="8"/>
    <x v="1"/>
    <x v="2"/>
    <x v="0"/>
    <x v="0"/>
    <x v="13"/>
    <s v="1 - Dotação Anual"/>
    <x v="4"/>
    <n v="9999999"/>
    <x v="2"/>
    <n v="0"/>
    <x v="1"/>
    <n v="0"/>
    <x v="667"/>
    <m/>
    <x v="0"/>
    <x v="11"/>
    <m/>
    <s v="Retenções Quotas"/>
    <x v="1"/>
    <m/>
    <x v="0"/>
    <x v="1"/>
    <x v="1"/>
    <x v="1"/>
    <x v="0"/>
    <x v="0"/>
    <x v="0"/>
    <x v="0"/>
    <x v="0"/>
    <x v="0"/>
    <x v="0"/>
    <s v="Retenções Quotas"/>
    <x v="0"/>
    <x v="0"/>
    <x v="0"/>
    <x v="0"/>
    <x v="3"/>
    <x v="0"/>
    <x v="1"/>
    <x v="2"/>
    <x v="1"/>
    <x v="2"/>
    <x v="11"/>
    <x v="0"/>
    <m/>
  </r>
  <r>
    <x v="0"/>
    <n v="9999999"/>
    <n v="0"/>
    <n v="0"/>
    <n v="0"/>
    <x v="6035"/>
    <x v="0"/>
    <x v="1"/>
    <x v="0"/>
    <s v="80.02.10.25"/>
    <x v="72"/>
    <x v="2"/>
    <x v="2"/>
    <s v="Outros"/>
    <s v="80.02.10"/>
    <s v="Retenções Quotas"/>
    <s v="80.02.10.25"/>
    <x v="34"/>
    <x v="0"/>
    <x v="1"/>
    <x v="9"/>
    <x v="1"/>
    <x v="2"/>
    <x v="2"/>
    <x v="0"/>
    <x v="13"/>
    <s v="1 - Dotação Anual"/>
    <x v="4"/>
    <n v="9999999"/>
    <x v="2"/>
    <n v="0"/>
    <x v="1"/>
    <n v="0"/>
    <x v="667"/>
    <m/>
    <x v="0"/>
    <x v="11"/>
    <m/>
    <s v="Retenções Quotas"/>
    <x v="1"/>
    <m/>
    <x v="0"/>
    <x v="1"/>
    <x v="1"/>
    <x v="1"/>
    <x v="0"/>
    <x v="0"/>
    <x v="0"/>
    <x v="0"/>
    <x v="0"/>
    <x v="0"/>
    <x v="0"/>
    <s v="Retenções Quotas"/>
    <x v="0"/>
    <x v="0"/>
    <x v="0"/>
    <x v="0"/>
    <x v="3"/>
    <x v="0"/>
    <x v="1"/>
    <x v="2"/>
    <x v="1"/>
    <x v="2"/>
    <x v="11"/>
    <x v="0"/>
    <m/>
  </r>
  <r>
    <x v="0"/>
    <n v="0"/>
    <n v="0"/>
    <n v="0"/>
    <n v="0"/>
    <x v="6035"/>
    <x v="0"/>
    <x v="0"/>
    <x v="0"/>
    <s v="03.16.29"/>
    <x v="73"/>
    <x v="0"/>
    <x v="0"/>
    <s v="Gabinete de Gestão e Controlo de Qualidade"/>
    <s v="03.16.29"/>
    <s v="Gabinete de Gestão e Controlo de Qualidade"/>
    <s v="03.16.29"/>
    <x v="3"/>
    <x v="0"/>
    <x v="0"/>
    <x v="1"/>
    <x v="0"/>
    <x v="0"/>
    <x v="0"/>
    <x v="0"/>
    <x v="13"/>
    <s v="1 - Dotação Anual"/>
    <x v="4"/>
    <n v="0"/>
    <x v="2"/>
    <n v="0"/>
    <x v="1"/>
    <n v="150000"/>
    <x v="667"/>
    <m/>
    <x v="0"/>
    <x v="11"/>
    <m/>
    <s v="Gabinete de Gestão e Controlo de Qualidade"/>
    <x v="1"/>
    <s v="GGCQ"/>
    <x v="0"/>
    <x v="1"/>
    <x v="1"/>
    <x v="1"/>
    <x v="0"/>
    <x v="0"/>
    <x v="0"/>
    <x v="0"/>
    <x v="0"/>
    <x v="0"/>
    <x v="0"/>
    <s v="Gabinete de Gestão e Controlo de Qualidade"/>
    <x v="0"/>
    <x v="0"/>
    <x v="0"/>
    <x v="0"/>
    <x v="3"/>
    <x v="0"/>
    <x v="1"/>
    <x v="2"/>
    <x v="1"/>
    <x v="2"/>
    <x v="11"/>
    <x v="0"/>
    <m/>
  </r>
  <r>
    <x v="0"/>
    <n v="0"/>
    <n v="0"/>
    <n v="0"/>
    <n v="0"/>
    <x v="6035"/>
    <x v="0"/>
    <x v="0"/>
    <x v="0"/>
    <s v="03.16.29"/>
    <x v="73"/>
    <x v="0"/>
    <x v="0"/>
    <s v="Gabinete de Gestão e Controlo de Qualidade"/>
    <s v="03.16.29"/>
    <s v="Gabinete de Gestão e Controlo de Qualidade"/>
    <s v="03.16.29"/>
    <x v="118"/>
    <x v="0"/>
    <x v="0"/>
    <x v="1"/>
    <x v="0"/>
    <x v="0"/>
    <x v="0"/>
    <x v="0"/>
    <x v="13"/>
    <s v="1 - Dotação Anual"/>
    <x v="4"/>
    <n v="0"/>
    <x v="2"/>
    <n v="0"/>
    <x v="1"/>
    <n v="50000"/>
    <x v="667"/>
    <m/>
    <x v="0"/>
    <x v="11"/>
    <m/>
    <s v="Gabinete de Gestão e Controlo de Qualidade"/>
    <x v="1"/>
    <s v="GGCQ"/>
    <x v="0"/>
    <x v="1"/>
    <x v="1"/>
    <x v="1"/>
    <x v="0"/>
    <x v="0"/>
    <x v="0"/>
    <x v="0"/>
    <x v="0"/>
    <x v="0"/>
    <x v="0"/>
    <s v="Gabinete de Gestão e Controlo de Qualidade"/>
    <x v="0"/>
    <x v="0"/>
    <x v="0"/>
    <x v="0"/>
    <x v="3"/>
    <x v="0"/>
    <x v="1"/>
    <x v="2"/>
    <x v="1"/>
    <x v="2"/>
    <x v="11"/>
    <x v="0"/>
    <m/>
  </r>
  <r>
    <x v="0"/>
    <n v="16840"/>
    <n v="0"/>
    <n v="0"/>
    <n v="0"/>
    <x v="6035"/>
    <x v="0"/>
    <x v="0"/>
    <x v="0"/>
    <s v="03.16.29"/>
    <x v="73"/>
    <x v="0"/>
    <x v="0"/>
    <s v="Gabinete de Gestão e Controlo de Qualidade"/>
    <s v="03.16.29"/>
    <s v="Gabinete de Gestão e Controlo de Qualidade"/>
    <s v="03.16.29"/>
    <x v="48"/>
    <x v="0"/>
    <x v="0"/>
    <x v="0"/>
    <x v="1"/>
    <x v="0"/>
    <x v="0"/>
    <x v="0"/>
    <x v="13"/>
    <s v="1 - Dotação Anual"/>
    <x v="4"/>
    <n v="16840"/>
    <x v="2"/>
    <n v="0"/>
    <x v="1"/>
    <n v="800000"/>
    <x v="667"/>
    <m/>
    <x v="0"/>
    <x v="11"/>
    <m/>
    <s v="Gabinete de Gestão e Controlo de Qualidade"/>
    <x v="1"/>
    <s v="GGCQ"/>
    <x v="0"/>
    <x v="1"/>
    <x v="1"/>
    <x v="1"/>
    <x v="0"/>
    <x v="0"/>
    <x v="0"/>
    <x v="0"/>
    <x v="0"/>
    <x v="0"/>
    <x v="0"/>
    <s v="Gabinete de Gestão e Controlo de Qualidade"/>
    <x v="0"/>
    <x v="0"/>
    <x v="0"/>
    <x v="0"/>
    <x v="3"/>
    <x v="0"/>
    <x v="1"/>
    <x v="2"/>
    <x v="1"/>
    <x v="2"/>
    <x v="11"/>
    <x v="0"/>
    <m/>
  </r>
  <r>
    <x v="0"/>
    <n v="22410000"/>
    <n v="0"/>
    <n v="0"/>
    <n v="0"/>
    <x v="6035"/>
    <x v="0"/>
    <x v="0"/>
    <x v="0"/>
    <s v="01.25.04.22"/>
    <x v="7"/>
    <x v="3"/>
    <x v="3"/>
    <s v="Cultura"/>
    <s v="01.25.04"/>
    <s v="Atividades culturais e promoção da cultura no Concelho"/>
    <s v="01.25.04.22"/>
    <x v="4"/>
    <x v="0"/>
    <x v="2"/>
    <x v="2"/>
    <x v="0"/>
    <x v="1"/>
    <x v="0"/>
    <x v="0"/>
    <x v="13"/>
    <s v="1 - Dotação Anual"/>
    <x v="4"/>
    <n v="22410000"/>
    <x v="2"/>
    <n v="16910000"/>
    <x v="1"/>
    <n v="0"/>
    <x v="667"/>
    <m/>
    <x v="0"/>
    <x v="11"/>
    <m/>
    <s v="Atividades culturais e promoção da cultura no Concelho"/>
    <x v="1"/>
    <s v="ACPCC"/>
    <x v="0"/>
    <x v="1"/>
    <x v="1"/>
    <x v="1"/>
    <x v="0"/>
    <x v="0"/>
    <x v="0"/>
    <x v="0"/>
    <x v="0"/>
    <x v="0"/>
    <x v="0"/>
    <s v="Atividades culturais e promoção da cultura no Concelho"/>
    <x v="0"/>
    <x v="0"/>
    <x v="0"/>
    <x v="0"/>
    <x v="3"/>
    <x v="0"/>
    <x v="1"/>
    <x v="2"/>
    <x v="1"/>
    <x v="2"/>
    <x v="11"/>
    <x v="0"/>
    <m/>
  </r>
  <r>
    <x v="1"/>
    <n v="1200000"/>
    <n v="0"/>
    <n v="0"/>
    <n v="0"/>
    <x v="6035"/>
    <x v="0"/>
    <x v="0"/>
    <x v="0"/>
    <s v="01.25.02.25"/>
    <x v="74"/>
    <x v="3"/>
    <x v="3"/>
    <s v="desporto"/>
    <s v="01.25.02"/>
    <s v="Criação e Manutenção de Parques Infantis e Espaços Fitness"/>
    <s v="01.25.02.25"/>
    <x v="1"/>
    <x v="0"/>
    <x v="0"/>
    <x v="0"/>
    <x v="0"/>
    <x v="1"/>
    <x v="1"/>
    <x v="0"/>
    <x v="13"/>
    <s v="1 - Dotação Anual"/>
    <x v="4"/>
    <n v="1200000"/>
    <x v="2"/>
    <n v="0"/>
    <x v="1"/>
    <n v="300000"/>
    <x v="667"/>
    <m/>
    <x v="0"/>
    <x v="11"/>
    <m/>
    <s v="Criação e Manutenção de Parques Infantis e Espaços Fitness"/>
    <x v="1"/>
    <m/>
    <x v="0"/>
    <x v="1"/>
    <x v="1"/>
    <x v="1"/>
    <x v="0"/>
    <x v="0"/>
    <x v="0"/>
    <x v="0"/>
    <x v="0"/>
    <x v="0"/>
    <x v="0"/>
    <s v="Criação e Manutenção de Parques Infantis e Espaços Fitness"/>
    <x v="0"/>
    <x v="0"/>
    <x v="0"/>
    <x v="0"/>
    <x v="3"/>
    <x v="0"/>
    <x v="1"/>
    <x v="2"/>
    <x v="1"/>
    <x v="2"/>
    <x v="11"/>
    <x v="0"/>
    <m/>
  </r>
  <r>
    <x v="0"/>
    <n v="1600000"/>
    <n v="0"/>
    <n v="0"/>
    <n v="0"/>
    <x v="6035"/>
    <x v="0"/>
    <x v="0"/>
    <x v="0"/>
    <s v="01.25.03.12"/>
    <x v="6"/>
    <x v="3"/>
    <x v="3"/>
    <s v="Emprego e Formação profissional"/>
    <s v="01.25.03"/>
    <s v="Estágios Profissionais e Promoção de Emprego"/>
    <s v="01.25.03.12"/>
    <x v="4"/>
    <x v="0"/>
    <x v="2"/>
    <x v="2"/>
    <x v="0"/>
    <x v="1"/>
    <x v="0"/>
    <x v="0"/>
    <x v="13"/>
    <s v="1 - Dotação Anual"/>
    <x v="4"/>
    <n v="1600000"/>
    <x v="2"/>
    <n v="300000"/>
    <x v="1"/>
    <n v="500000"/>
    <x v="667"/>
    <m/>
    <x v="0"/>
    <x v="11"/>
    <m/>
    <s v="Estágios Profissionais e Promoção de Emprego"/>
    <x v="1"/>
    <m/>
    <x v="0"/>
    <x v="1"/>
    <x v="1"/>
    <x v="1"/>
    <x v="0"/>
    <x v="0"/>
    <x v="0"/>
    <x v="0"/>
    <x v="0"/>
    <x v="0"/>
    <x v="0"/>
    <s v="Estágios Profissionais e Promoção de Emprego"/>
    <x v="0"/>
    <x v="0"/>
    <x v="0"/>
    <x v="0"/>
    <x v="3"/>
    <x v="0"/>
    <x v="1"/>
    <x v="2"/>
    <x v="1"/>
    <x v="2"/>
    <x v="11"/>
    <x v="0"/>
    <m/>
  </r>
  <r>
    <x v="1"/>
    <n v="3500000"/>
    <n v="0"/>
    <n v="0"/>
    <n v="0"/>
    <x v="6035"/>
    <x v="0"/>
    <x v="0"/>
    <x v="0"/>
    <s v="01.26.02.07"/>
    <x v="60"/>
    <x v="5"/>
    <x v="6"/>
    <s v="Pesca"/>
    <s v="01.26.02"/>
    <s v="Apoio para Aquisição de Materiais de Pescas e Botes"/>
    <s v="01.26.02.07"/>
    <x v="46"/>
    <x v="0"/>
    <x v="0"/>
    <x v="0"/>
    <x v="0"/>
    <x v="1"/>
    <x v="1"/>
    <x v="0"/>
    <x v="13"/>
    <s v="1 - Dotação Anual"/>
    <x v="4"/>
    <n v="3500000"/>
    <x v="2"/>
    <n v="0"/>
    <x v="1"/>
    <n v="0"/>
    <x v="667"/>
    <m/>
    <x v="0"/>
    <x v="11"/>
    <m/>
    <s v="Apoio para Aquisição de Materiais de Pescas e Botes"/>
    <x v="1"/>
    <m/>
    <x v="0"/>
    <x v="1"/>
    <x v="1"/>
    <x v="1"/>
    <x v="0"/>
    <x v="0"/>
    <x v="0"/>
    <x v="0"/>
    <x v="0"/>
    <x v="0"/>
    <x v="0"/>
    <s v="Apoio para Aquisição de Materiais de Pescas e Botes"/>
    <x v="0"/>
    <x v="0"/>
    <x v="0"/>
    <x v="0"/>
    <x v="3"/>
    <x v="0"/>
    <x v="1"/>
    <x v="2"/>
    <x v="1"/>
    <x v="2"/>
    <x v="11"/>
    <x v="0"/>
    <m/>
  </r>
  <r>
    <x v="0"/>
    <n v="2500000"/>
    <n v="0"/>
    <n v="0"/>
    <n v="0"/>
    <x v="6035"/>
    <x v="0"/>
    <x v="0"/>
    <x v="0"/>
    <s v="01.25.05.12"/>
    <x v="10"/>
    <x v="3"/>
    <x v="3"/>
    <s v="Saúde"/>
    <s v="01.25.05"/>
    <s v="Promoção e Inclusão Social"/>
    <s v="01.25.05.12"/>
    <x v="7"/>
    <x v="0"/>
    <x v="4"/>
    <x v="4"/>
    <x v="0"/>
    <x v="1"/>
    <x v="0"/>
    <x v="0"/>
    <x v="13"/>
    <s v="1 - Dotação Anual"/>
    <x v="4"/>
    <n v="2500000"/>
    <x v="2"/>
    <n v="0"/>
    <x v="1"/>
    <n v="0"/>
    <x v="667"/>
    <m/>
    <x v="0"/>
    <x v="11"/>
    <m/>
    <s v="Promoção e Inclusão Social"/>
    <x v="1"/>
    <m/>
    <x v="0"/>
    <x v="1"/>
    <x v="1"/>
    <x v="1"/>
    <x v="0"/>
    <x v="0"/>
    <x v="0"/>
    <x v="0"/>
    <x v="0"/>
    <x v="0"/>
    <x v="0"/>
    <s v="Promoção e Inclusão Social"/>
    <x v="0"/>
    <x v="0"/>
    <x v="0"/>
    <x v="0"/>
    <x v="3"/>
    <x v="0"/>
    <x v="1"/>
    <x v="2"/>
    <x v="1"/>
    <x v="2"/>
    <x v="11"/>
    <x v="0"/>
    <m/>
  </r>
  <r>
    <x v="0"/>
    <n v="5000"/>
    <n v="0"/>
    <n v="0"/>
    <n v="0"/>
    <x v="6035"/>
    <x v="0"/>
    <x v="0"/>
    <x v="0"/>
    <s v="03.16.12"/>
    <x v="40"/>
    <x v="0"/>
    <x v="0"/>
    <s v="Direcção de Urbanismo"/>
    <s v="03.16.12"/>
    <s v="Direcção de Urbanismo"/>
    <s v="03.16.12"/>
    <x v="3"/>
    <x v="0"/>
    <x v="0"/>
    <x v="1"/>
    <x v="0"/>
    <x v="0"/>
    <x v="0"/>
    <x v="0"/>
    <x v="13"/>
    <s v="1 - Dotação Anual"/>
    <x v="4"/>
    <n v="5000"/>
    <x v="2"/>
    <n v="0"/>
    <x v="1"/>
    <n v="65000"/>
    <x v="667"/>
    <m/>
    <x v="0"/>
    <x v="11"/>
    <m/>
    <s v="Direcção de Urbanismo"/>
    <x v="1"/>
    <m/>
    <x v="0"/>
    <x v="1"/>
    <x v="1"/>
    <x v="1"/>
    <x v="0"/>
    <x v="0"/>
    <x v="0"/>
    <x v="0"/>
    <x v="0"/>
    <x v="0"/>
    <x v="0"/>
    <s v="Direcção de Urbanismo"/>
    <x v="0"/>
    <x v="0"/>
    <x v="0"/>
    <x v="0"/>
    <x v="3"/>
    <x v="0"/>
    <x v="1"/>
    <x v="2"/>
    <x v="1"/>
    <x v="2"/>
    <x v="11"/>
    <x v="0"/>
    <m/>
  </r>
  <r>
    <x v="0"/>
    <n v="5000"/>
    <n v="0"/>
    <n v="0"/>
    <n v="0"/>
    <x v="6035"/>
    <x v="0"/>
    <x v="0"/>
    <x v="0"/>
    <s v="03.16.12"/>
    <x v="40"/>
    <x v="0"/>
    <x v="0"/>
    <s v="Direcção de Urbanismo"/>
    <s v="03.16.12"/>
    <s v="Direcção de Urbanismo"/>
    <s v="03.16.12"/>
    <x v="118"/>
    <x v="0"/>
    <x v="0"/>
    <x v="1"/>
    <x v="0"/>
    <x v="0"/>
    <x v="0"/>
    <x v="0"/>
    <x v="13"/>
    <s v="1 - Dotação Anual"/>
    <x v="4"/>
    <n v="5000"/>
    <x v="2"/>
    <n v="0"/>
    <x v="1"/>
    <n v="45000"/>
    <x v="667"/>
    <m/>
    <x v="0"/>
    <x v="11"/>
    <m/>
    <s v="Direcção de Urbanismo"/>
    <x v="1"/>
    <m/>
    <x v="0"/>
    <x v="1"/>
    <x v="1"/>
    <x v="1"/>
    <x v="0"/>
    <x v="0"/>
    <x v="0"/>
    <x v="0"/>
    <x v="0"/>
    <x v="0"/>
    <x v="0"/>
    <s v="Direcção de Urbanismo"/>
    <x v="0"/>
    <x v="0"/>
    <x v="0"/>
    <x v="0"/>
    <x v="3"/>
    <x v="0"/>
    <x v="1"/>
    <x v="2"/>
    <x v="1"/>
    <x v="2"/>
    <x v="11"/>
    <x v="0"/>
    <m/>
  </r>
  <r>
    <x v="0"/>
    <n v="146880"/>
    <n v="0"/>
    <n v="0"/>
    <n v="0"/>
    <x v="6035"/>
    <x v="0"/>
    <x v="0"/>
    <x v="0"/>
    <s v="03.16.12"/>
    <x v="40"/>
    <x v="0"/>
    <x v="0"/>
    <s v="Direcção de Urbanismo"/>
    <s v="03.16.12"/>
    <s v="Direcção de Urbanismo"/>
    <s v="03.16.12"/>
    <x v="31"/>
    <x v="0"/>
    <x v="0"/>
    <x v="1"/>
    <x v="0"/>
    <x v="0"/>
    <x v="0"/>
    <x v="0"/>
    <x v="13"/>
    <s v="1 - Dotação Anual"/>
    <x v="4"/>
    <n v="146880"/>
    <x v="2"/>
    <n v="0"/>
    <x v="1"/>
    <n v="0"/>
    <x v="667"/>
    <m/>
    <x v="0"/>
    <x v="11"/>
    <m/>
    <s v="Direcção de Urbanismo"/>
    <x v="1"/>
    <m/>
    <x v="0"/>
    <x v="1"/>
    <x v="1"/>
    <x v="1"/>
    <x v="0"/>
    <x v="0"/>
    <x v="0"/>
    <x v="0"/>
    <x v="0"/>
    <x v="0"/>
    <x v="0"/>
    <s v="Direcção de Urbanismo"/>
    <x v="0"/>
    <x v="0"/>
    <x v="0"/>
    <x v="0"/>
    <x v="3"/>
    <x v="0"/>
    <x v="1"/>
    <x v="2"/>
    <x v="1"/>
    <x v="2"/>
    <x v="11"/>
    <x v="0"/>
    <m/>
  </r>
  <r>
    <x v="0"/>
    <n v="2400"/>
    <n v="0"/>
    <n v="0"/>
    <n v="0"/>
    <x v="6035"/>
    <x v="0"/>
    <x v="0"/>
    <x v="0"/>
    <s v="03.16.12"/>
    <x v="40"/>
    <x v="0"/>
    <x v="0"/>
    <s v="Direcção de Urbanismo"/>
    <s v="03.16.12"/>
    <s v="Direcção de Urbanismo"/>
    <s v="03.16.12"/>
    <x v="29"/>
    <x v="0"/>
    <x v="0"/>
    <x v="0"/>
    <x v="0"/>
    <x v="0"/>
    <x v="0"/>
    <x v="0"/>
    <x v="13"/>
    <s v="1 - Dotação Anual"/>
    <x v="4"/>
    <n v="2400"/>
    <x v="2"/>
    <n v="0"/>
    <x v="1"/>
    <n v="0"/>
    <x v="667"/>
    <m/>
    <x v="0"/>
    <x v="11"/>
    <m/>
    <s v="Direcção de Urbanismo"/>
    <x v="1"/>
    <m/>
    <x v="0"/>
    <x v="1"/>
    <x v="1"/>
    <x v="1"/>
    <x v="0"/>
    <x v="0"/>
    <x v="0"/>
    <x v="0"/>
    <x v="0"/>
    <x v="0"/>
    <x v="0"/>
    <s v="Direcção de Urbanismo"/>
    <x v="0"/>
    <x v="0"/>
    <x v="0"/>
    <x v="0"/>
    <x v="3"/>
    <x v="0"/>
    <x v="1"/>
    <x v="2"/>
    <x v="1"/>
    <x v="2"/>
    <x v="11"/>
    <x v="0"/>
    <m/>
  </r>
  <r>
    <x v="0"/>
    <n v="120000"/>
    <n v="0"/>
    <n v="0"/>
    <n v="0"/>
    <x v="6035"/>
    <x v="0"/>
    <x v="0"/>
    <x v="0"/>
    <s v="03.16.12"/>
    <x v="40"/>
    <x v="0"/>
    <x v="0"/>
    <s v="Direcção de Urbanismo"/>
    <s v="03.16.12"/>
    <s v="Direcção de Urbanismo"/>
    <s v="03.16.12"/>
    <x v="60"/>
    <x v="0"/>
    <x v="0"/>
    <x v="0"/>
    <x v="0"/>
    <x v="0"/>
    <x v="0"/>
    <x v="0"/>
    <x v="13"/>
    <s v="1 - Dotação Anual"/>
    <x v="4"/>
    <n v="120000"/>
    <x v="2"/>
    <n v="0"/>
    <x v="1"/>
    <n v="0"/>
    <x v="667"/>
    <m/>
    <x v="0"/>
    <x v="11"/>
    <m/>
    <s v="Direcção de Urbanismo"/>
    <x v="1"/>
    <m/>
    <x v="0"/>
    <x v="1"/>
    <x v="1"/>
    <x v="1"/>
    <x v="0"/>
    <x v="0"/>
    <x v="0"/>
    <x v="0"/>
    <x v="0"/>
    <x v="0"/>
    <x v="0"/>
    <s v="Direcção de Urbanismo"/>
    <x v="0"/>
    <x v="0"/>
    <x v="0"/>
    <x v="0"/>
    <x v="3"/>
    <x v="0"/>
    <x v="1"/>
    <x v="2"/>
    <x v="1"/>
    <x v="2"/>
    <x v="11"/>
    <x v="0"/>
    <m/>
  </r>
  <r>
    <x v="0"/>
    <n v="956840"/>
    <n v="0"/>
    <n v="0"/>
    <n v="0"/>
    <x v="6035"/>
    <x v="0"/>
    <x v="0"/>
    <x v="0"/>
    <s v="03.16.12"/>
    <x v="40"/>
    <x v="0"/>
    <x v="0"/>
    <s v="Direcção de Urbanismo"/>
    <s v="03.16.12"/>
    <s v="Direcção de Urbanismo"/>
    <s v="03.16.12"/>
    <x v="30"/>
    <x v="0"/>
    <x v="0"/>
    <x v="0"/>
    <x v="1"/>
    <x v="0"/>
    <x v="0"/>
    <x v="0"/>
    <x v="13"/>
    <s v="1 - Dotação Anual"/>
    <x v="4"/>
    <n v="956840"/>
    <x v="2"/>
    <n v="140000"/>
    <x v="1"/>
    <n v="0"/>
    <x v="667"/>
    <m/>
    <x v="0"/>
    <x v="11"/>
    <m/>
    <s v="Direcção de Urbanismo"/>
    <x v="1"/>
    <m/>
    <x v="0"/>
    <x v="1"/>
    <x v="1"/>
    <x v="1"/>
    <x v="0"/>
    <x v="0"/>
    <x v="0"/>
    <x v="0"/>
    <x v="0"/>
    <x v="0"/>
    <x v="0"/>
    <s v="Direcção de Urbanismo"/>
    <x v="0"/>
    <x v="0"/>
    <x v="0"/>
    <x v="0"/>
    <x v="3"/>
    <x v="0"/>
    <x v="1"/>
    <x v="2"/>
    <x v="1"/>
    <x v="2"/>
    <x v="11"/>
    <x v="0"/>
    <m/>
  </r>
  <r>
    <x v="0"/>
    <n v="16840"/>
    <n v="0"/>
    <n v="0"/>
    <n v="0"/>
    <x v="6035"/>
    <x v="0"/>
    <x v="0"/>
    <x v="0"/>
    <s v="03.16.12"/>
    <x v="40"/>
    <x v="0"/>
    <x v="0"/>
    <s v="Direcção de Urbanismo"/>
    <s v="03.16.12"/>
    <s v="Direcção de Urbanismo"/>
    <s v="03.16.12"/>
    <x v="48"/>
    <x v="0"/>
    <x v="0"/>
    <x v="0"/>
    <x v="1"/>
    <x v="0"/>
    <x v="0"/>
    <x v="0"/>
    <x v="13"/>
    <s v="1 - Dotação Anual"/>
    <x v="4"/>
    <n v="16840"/>
    <x v="2"/>
    <n v="0"/>
    <x v="1"/>
    <n v="800000"/>
    <x v="667"/>
    <m/>
    <x v="0"/>
    <x v="11"/>
    <m/>
    <s v="Direcção de Urbanismo"/>
    <x v="1"/>
    <m/>
    <x v="0"/>
    <x v="1"/>
    <x v="1"/>
    <x v="1"/>
    <x v="0"/>
    <x v="0"/>
    <x v="0"/>
    <x v="0"/>
    <x v="0"/>
    <x v="0"/>
    <x v="0"/>
    <s v="Direcção de Urbanismo"/>
    <x v="0"/>
    <x v="0"/>
    <x v="0"/>
    <x v="0"/>
    <x v="3"/>
    <x v="0"/>
    <x v="1"/>
    <x v="2"/>
    <x v="1"/>
    <x v="2"/>
    <x v="11"/>
    <x v="0"/>
    <m/>
  </r>
  <r>
    <x v="0"/>
    <n v="1067800"/>
    <n v="0"/>
    <n v="0"/>
    <n v="0"/>
    <x v="6035"/>
    <x v="0"/>
    <x v="0"/>
    <x v="0"/>
    <s v="03.16.12"/>
    <x v="40"/>
    <x v="0"/>
    <x v="0"/>
    <s v="Direcção de Urbanismo"/>
    <s v="03.16.12"/>
    <s v="Direcção de Urbanismo"/>
    <s v="03.16.12"/>
    <x v="49"/>
    <x v="0"/>
    <x v="0"/>
    <x v="0"/>
    <x v="1"/>
    <x v="0"/>
    <x v="0"/>
    <x v="0"/>
    <x v="13"/>
    <s v="1 - Dotação Anual"/>
    <x v="4"/>
    <n v="1067800"/>
    <x v="2"/>
    <n v="0"/>
    <x v="1"/>
    <n v="401000"/>
    <x v="667"/>
    <m/>
    <x v="0"/>
    <x v="11"/>
    <m/>
    <s v="Direcção de Urbanismo"/>
    <x v="1"/>
    <m/>
    <x v="0"/>
    <x v="1"/>
    <x v="1"/>
    <x v="1"/>
    <x v="0"/>
    <x v="0"/>
    <x v="0"/>
    <x v="0"/>
    <x v="0"/>
    <x v="0"/>
    <x v="0"/>
    <s v="Direcção de Urbanismo"/>
    <x v="0"/>
    <x v="0"/>
    <x v="0"/>
    <x v="0"/>
    <x v="3"/>
    <x v="0"/>
    <x v="1"/>
    <x v="2"/>
    <x v="1"/>
    <x v="2"/>
    <x v="11"/>
    <x v="0"/>
    <m/>
  </r>
  <r>
    <x v="0"/>
    <n v="10000"/>
    <n v="0"/>
    <n v="0"/>
    <n v="0"/>
    <x v="6035"/>
    <x v="0"/>
    <x v="0"/>
    <x v="0"/>
    <s v="03.16.12"/>
    <x v="40"/>
    <x v="0"/>
    <x v="0"/>
    <s v="Direcção de Urbanismo"/>
    <s v="03.16.12"/>
    <s v="Direcção de Urbanismo"/>
    <s v="03.16.12"/>
    <x v="28"/>
    <x v="0"/>
    <x v="0"/>
    <x v="0"/>
    <x v="0"/>
    <x v="0"/>
    <x v="0"/>
    <x v="0"/>
    <x v="13"/>
    <s v="1 - Dotação Anual"/>
    <x v="4"/>
    <n v="10000"/>
    <x v="2"/>
    <n v="0"/>
    <x v="1"/>
    <n v="170000"/>
    <x v="667"/>
    <m/>
    <x v="0"/>
    <x v="11"/>
    <m/>
    <s v="Direcção de Urbanismo"/>
    <x v="1"/>
    <m/>
    <x v="0"/>
    <x v="1"/>
    <x v="1"/>
    <x v="1"/>
    <x v="0"/>
    <x v="0"/>
    <x v="0"/>
    <x v="0"/>
    <x v="0"/>
    <x v="0"/>
    <x v="0"/>
    <s v="Direcção de Urbanismo"/>
    <x v="0"/>
    <x v="0"/>
    <x v="0"/>
    <x v="0"/>
    <x v="3"/>
    <x v="0"/>
    <x v="1"/>
    <x v="2"/>
    <x v="1"/>
    <x v="2"/>
    <x v="11"/>
    <x v="0"/>
    <m/>
  </r>
  <r>
    <x v="0"/>
    <n v="100000"/>
    <n v="0"/>
    <n v="0"/>
    <n v="0"/>
    <x v="6035"/>
    <x v="0"/>
    <x v="0"/>
    <x v="0"/>
    <s v="01.25.03.09"/>
    <x v="50"/>
    <x v="3"/>
    <x v="3"/>
    <s v="Emprego e Formação profissional"/>
    <s v="01.25.03"/>
    <s v="Apoio a formação profissional"/>
    <s v="01.25.03.09"/>
    <x v="4"/>
    <x v="0"/>
    <x v="2"/>
    <x v="2"/>
    <x v="0"/>
    <x v="1"/>
    <x v="0"/>
    <x v="0"/>
    <x v="13"/>
    <s v="1 - Dotação Anual"/>
    <x v="4"/>
    <n v="100000"/>
    <x v="2"/>
    <n v="0"/>
    <x v="1"/>
    <n v="400000"/>
    <x v="667"/>
    <m/>
    <x v="0"/>
    <x v="11"/>
    <m/>
    <s v="Apoio a formação profissional"/>
    <x v="1"/>
    <m/>
    <x v="0"/>
    <x v="1"/>
    <x v="1"/>
    <x v="1"/>
    <x v="0"/>
    <x v="0"/>
    <x v="0"/>
    <x v="0"/>
    <x v="0"/>
    <x v="0"/>
    <x v="0"/>
    <s v="Apoio a formação profissional"/>
    <x v="0"/>
    <x v="0"/>
    <x v="0"/>
    <x v="0"/>
    <x v="3"/>
    <x v="0"/>
    <x v="1"/>
    <x v="2"/>
    <x v="1"/>
    <x v="2"/>
    <x v="11"/>
    <x v="0"/>
    <m/>
  </r>
  <r>
    <x v="1"/>
    <n v="29118235"/>
    <n v="0"/>
    <n v="0"/>
    <n v="0"/>
    <x v="6035"/>
    <x v="0"/>
    <x v="0"/>
    <x v="0"/>
    <s v="01.27.06.42"/>
    <x v="22"/>
    <x v="1"/>
    <x v="1"/>
    <s v="Requalificação Urbana e habitação"/>
    <s v="01.27.06"/>
    <s v="Manutenção do Estádio Municipal/Campos Futebol 11"/>
    <s v="01.27.06.42"/>
    <x v="1"/>
    <x v="0"/>
    <x v="0"/>
    <x v="0"/>
    <x v="0"/>
    <x v="1"/>
    <x v="1"/>
    <x v="0"/>
    <x v="13"/>
    <s v="1 - Dotação Anual"/>
    <x v="4"/>
    <n v="29118235"/>
    <x v="2"/>
    <n v="26118235"/>
    <x v="1"/>
    <n v="0"/>
    <x v="667"/>
    <m/>
    <x v="0"/>
    <x v="11"/>
    <m/>
    <s v="Manutenção do Estádio Municipal/Campos Futebol 11"/>
    <x v="1"/>
    <s v="MCF"/>
    <x v="0"/>
    <x v="1"/>
    <x v="1"/>
    <x v="1"/>
    <x v="0"/>
    <x v="0"/>
    <x v="0"/>
    <x v="0"/>
    <x v="0"/>
    <x v="0"/>
    <x v="0"/>
    <s v="Manutenção do Estádio Municipal/Campos Futebol 11"/>
    <x v="0"/>
    <x v="0"/>
    <x v="0"/>
    <x v="0"/>
    <x v="3"/>
    <x v="0"/>
    <x v="1"/>
    <x v="2"/>
    <x v="1"/>
    <x v="2"/>
    <x v="11"/>
    <x v="0"/>
    <m/>
  </r>
  <r>
    <x v="0"/>
    <n v="20000"/>
    <n v="0"/>
    <n v="0"/>
    <n v="0"/>
    <x v="6035"/>
    <x v="0"/>
    <x v="0"/>
    <x v="0"/>
    <s v="03.16.13"/>
    <x v="41"/>
    <x v="0"/>
    <x v="0"/>
    <s v="Unidade Gestão de Aquisições"/>
    <s v="03.16.13"/>
    <s v="Unidade Gestão de Aquisições"/>
    <s v="03.16.13"/>
    <x v="3"/>
    <x v="0"/>
    <x v="0"/>
    <x v="1"/>
    <x v="0"/>
    <x v="0"/>
    <x v="0"/>
    <x v="0"/>
    <x v="13"/>
    <s v="1 - Dotação Anual"/>
    <x v="4"/>
    <n v="20000"/>
    <x v="2"/>
    <n v="0"/>
    <x v="1"/>
    <n v="0"/>
    <x v="667"/>
    <m/>
    <x v="0"/>
    <x v="11"/>
    <m/>
    <s v="Unidade Gestão de Aquisições"/>
    <x v="1"/>
    <s v="UGA"/>
    <x v="0"/>
    <x v="1"/>
    <x v="1"/>
    <x v="1"/>
    <x v="0"/>
    <x v="0"/>
    <x v="0"/>
    <x v="0"/>
    <x v="0"/>
    <x v="0"/>
    <x v="0"/>
    <s v="Unidade Gestão de Aquisições"/>
    <x v="0"/>
    <x v="0"/>
    <x v="0"/>
    <x v="0"/>
    <x v="3"/>
    <x v="0"/>
    <x v="1"/>
    <x v="2"/>
    <x v="1"/>
    <x v="2"/>
    <x v="11"/>
    <x v="0"/>
    <m/>
  </r>
  <r>
    <x v="0"/>
    <n v="10000"/>
    <n v="0"/>
    <n v="0"/>
    <n v="0"/>
    <x v="6035"/>
    <x v="0"/>
    <x v="0"/>
    <x v="0"/>
    <s v="03.16.13"/>
    <x v="41"/>
    <x v="0"/>
    <x v="0"/>
    <s v="Unidade Gestão de Aquisições"/>
    <s v="03.16.13"/>
    <s v="Unidade Gestão de Aquisições"/>
    <s v="03.16.13"/>
    <x v="118"/>
    <x v="0"/>
    <x v="0"/>
    <x v="1"/>
    <x v="0"/>
    <x v="0"/>
    <x v="0"/>
    <x v="0"/>
    <x v="13"/>
    <s v="1 - Dotação Anual"/>
    <x v="4"/>
    <n v="10000"/>
    <x v="2"/>
    <n v="0"/>
    <x v="1"/>
    <n v="0"/>
    <x v="667"/>
    <m/>
    <x v="0"/>
    <x v="11"/>
    <m/>
    <s v="Unidade Gestão de Aquisições"/>
    <x v="1"/>
    <s v="UGA"/>
    <x v="0"/>
    <x v="1"/>
    <x v="1"/>
    <x v="1"/>
    <x v="0"/>
    <x v="0"/>
    <x v="0"/>
    <x v="0"/>
    <x v="0"/>
    <x v="0"/>
    <x v="0"/>
    <s v="Unidade Gestão de Aquisições"/>
    <x v="0"/>
    <x v="0"/>
    <x v="0"/>
    <x v="0"/>
    <x v="3"/>
    <x v="0"/>
    <x v="1"/>
    <x v="2"/>
    <x v="1"/>
    <x v="2"/>
    <x v="11"/>
    <x v="0"/>
    <m/>
  </r>
  <r>
    <x v="0"/>
    <n v="1264000"/>
    <n v="0"/>
    <n v="0"/>
    <n v="0"/>
    <x v="6035"/>
    <x v="0"/>
    <x v="0"/>
    <x v="0"/>
    <s v="03.16.13"/>
    <x v="41"/>
    <x v="0"/>
    <x v="0"/>
    <s v="Unidade Gestão de Aquisições"/>
    <s v="03.16.13"/>
    <s v="Unidade Gestão de Aquisições"/>
    <s v="03.16.13"/>
    <x v="30"/>
    <x v="0"/>
    <x v="0"/>
    <x v="0"/>
    <x v="1"/>
    <x v="0"/>
    <x v="0"/>
    <x v="0"/>
    <x v="13"/>
    <s v="1 - Dotação Anual"/>
    <x v="4"/>
    <n v="1264000"/>
    <x v="2"/>
    <n v="0"/>
    <x v="1"/>
    <n v="800000"/>
    <x v="667"/>
    <m/>
    <x v="0"/>
    <x v="11"/>
    <m/>
    <s v="Unidade Gestão de Aquisições"/>
    <x v="1"/>
    <s v="UGA"/>
    <x v="0"/>
    <x v="1"/>
    <x v="1"/>
    <x v="1"/>
    <x v="0"/>
    <x v="0"/>
    <x v="0"/>
    <x v="0"/>
    <x v="0"/>
    <x v="0"/>
    <x v="0"/>
    <s v="Unidade Gestão de Aquisições"/>
    <x v="0"/>
    <x v="0"/>
    <x v="0"/>
    <x v="0"/>
    <x v="3"/>
    <x v="0"/>
    <x v="1"/>
    <x v="2"/>
    <x v="1"/>
    <x v="2"/>
    <x v="11"/>
    <x v="0"/>
    <m/>
  </r>
  <r>
    <x v="0"/>
    <n v="400000"/>
    <n v="0"/>
    <n v="0"/>
    <n v="0"/>
    <x v="6035"/>
    <x v="0"/>
    <x v="0"/>
    <x v="0"/>
    <s v="03.16.13"/>
    <x v="41"/>
    <x v="0"/>
    <x v="0"/>
    <s v="Unidade Gestão de Aquisições"/>
    <s v="03.16.13"/>
    <s v="Unidade Gestão de Aquisições"/>
    <s v="03.16.13"/>
    <x v="48"/>
    <x v="0"/>
    <x v="0"/>
    <x v="0"/>
    <x v="1"/>
    <x v="0"/>
    <x v="0"/>
    <x v="0"/>
    <x v="13"/>
    <s v="1 - Dotação Anual"/>
    <x v="4"/>
    <n v="400000"/>
    <x v="2"/>
    <n v="400000"/>
    <x v="1"/>
    <n v="0"/>
    <x v="667"/>
    <m/>
    <x v="0"/>
    <x v="11"/>
    <m/>
    <s v="Unidade Gestão de Aquisições"/>
    <x v="1"/>
    <s v="UGA"/>
    <x v="0"/>
    <x v="1"/>
    <x v="1"/>
    <x v="1"/>
    <x v="0"/>
    <x v="0"/>
    <x v="0"/>
    <x v="0"/>
    <x v="0"/>
    <x v="0"/>
    <x v="0"/>
    <s v="Unidade Gestão de Aquisições"/>
    <x v="0"/>
    <x v="0"/>
    <x v="0"/>
    <x v="0"/>
    <x v="3"/>
    <x v="0"/>
    <x v="1"/>
    <x v="2"/>
    <x v="1"/>
    <x v="2"/>
    <x v="11"/>
    <x v="0"/>
    <m/>
  </r>
  <r>
    <x v="0"/>
    <n v="0"/>
    <n v="0"/>
    <n v="0"/>
    <n v="0"/>
    <x v="6035"/>
    <x v="0"/>
    <x v="0"/>
    <x v="0"/>
    <s v="03.16.13"/>
    <x v="41"/>
    <x v="0"/>
    <x v="0"/>
    <s v="Unidade Gestão de Aquisições"/>
    <s v="03.16.13"/>
    <s v="Unidade Gestão de Aquisições"/>
    <s v="03.16.13"/>
    <x v="28"/>
    <x v="0"/>
    <x v="0"/>
    <x v="0"/>
    <x v="0"/>
    <x v="0"/>
    <x v="0"/>
    <x v="0"/>
    <x v="13"/>
    <s v="1 - Dotação Anual"/>
    <x v="4"/>
    <n v="0"/>
    <x v="2"/>
    <n v="0"/>
    <x v="1"/>
    <n v="600000"/>
    <x v="667"/>
    <m/>
    <x v="0"/>
    <x v="11"/>
    <m/>
    <s v="Unidade Gestão de Aquisições"/>
    <x v="1"/>
    <s v="UGA"/>
    <x v="0"/>
    <x v="1"/>
    <x v="1"/>
    <x v="1"/>
    <x v="0"/>
    <x v="0"/>
    <x v="0"/>
    <x v="0"/>
    <x v="0"/>
    <x v="0"/>
    <x v="0"/>
    <s v="Unidade Gestão de Aquisições"/>
    <x v="0"/>
    <x v="0"/>
    <x v="0"/>
    <x v="0"/>
    <x v="3"/>
    <x v="0"/>
    <x v="1"/>
    <x v="2"/>
    <x v="1"/>
    <x v="2"/>
    <x v="11"/>
    <x v="0"/>
    <m/>
  </r>
  <r>
    <x v="1"/>
    <n v="6650000"/>
    <n v="0"/>
    <n v="0"/>
    <n v="0"/>
    <x v="6035"/>
    <x v="0"/>
    <x v="0"/>
    <x v="0"/>
    <s v="01.27.06.76"/>
    <x v="11"/>
    <x v="1"/>
    <x v="1"/>
    <s v="Requalificação Urbana e habitação"/>
    <s v="01.27.06"/>
    <s v="Requalificação Urbana e Ambiental de Achada Monte III"/>
    <s v="01.27.06.76"/>
    <x v="1"/>
    <x v="0"/>
    <x v="0"/>
    <x v="0"/>
    <x v="0"/>
    <x v="1"/>
    <x v="1"/>
    <x v="0"/>
    <x v="13"/>
    <s v="1 - Dotação Anual"/>
    <x v="4"/>
    <n v="6650000"/>
    <x v="2"/>
    <n v="3250000"/>
    <x v="1"/>
    <n v="600000"/>
    <x v="667"/>
    <m/>
    <x v="0"/>
    <x v="11"/>
    <m/>
    <s v="Requalificação Urbana e Ambiental de Achada Monte III"/>
    <x v="1"/>
    <m/>
    <x v="0"/>
    <x v="1"/>
    <x v="1"/>
    <x v="1"/>
    <x v="0"/>
    <x v="0"/>
    <x v="0"/>
    <x v="0"/>
    <x v="0"/>
    <x v="0"/>
    <x v="0"/>
    <s v="Requalificação Urbana e Ambiental de Achada Monte III"/>
    <x v="0"/>
    <x v="0"/>
    <x v="0"/>
    <x v="0"/>
    <x v="3"/>
    <x v="0"/>
    <x v="1"/>
    <x v="2"/>
    <x v="1"/>
    <x v="2"/>
    <x v="11"/>
    <x v="0"/>
    <m/>
  </r>
  <r>
    <x v="1"/>
    <n v="1600000"/>
    <n v="0"/>
    <n v="0"/>
    <n v="0"/>
    <x v="6035"/>
    <x v="0"/>
    <x v="0"/>
    <x v="0"/>
    <s v="01.27.06.79"/>
    <x v="28"/>
    <x v="1"/>
    <x v="1"/>
    <s v="Requalificação Urbana e habitação"/>
    <s v="01.27.06"/>
    <s v="Requalificação Urbana e Ambiental de Achada Bolanha"/>
    <s v="01.27.06.79"/>
    <x v="1"/>
    <x v="0"/>
    <x v="0"/>
    <x v="0"/>
    <x v="0"/>
    <x v="1"/>
    <x v="1"/>
    <x v="0"/>
    <x v="13"/>
    <s v="1 - Dotação Anual"/>
    <x v="4"/>
    <n v="1600000"/>
    <x v="2"/>
    <n v="0"/>
    <x v="1"/>
    <n v="2400000"/>
    <x v="667"/>
    <m/>
    <x v="0"/>
    <x v="11"/>
    <m/>
    <s v="Requalificação Urbana e Ambiental de Achada Bolanha"/>
    <x v="1"/>
    <m/>
    <x v="0"/>
    <x v="1"/>
    <x v="1"/>
    <x v="1"/>
    <x v="0"/>
    <x v="0"/>
    <x v="0"/>
    <x v="0"/>
    <x v="0"/>
    <x v="0"/>
    <x v="0"/>
    <s v="Requalificação Urbana e Ambiental de Achada Bolanha"/>
    <x v="0"/>
    <x v="0"/>
    <x v="0"/>
    <x v="0"/>
    <x v="3"/>
    <x v="0"/>
    <x v="1"/>
    <x v="2"/>
    <x v="1"/>
    <x v="2"/>
    <x v="11"/>
    <x v="0"/>
    <m/>
  </r>
  <r>
    <x v="2"/>
    <n v="9999999"/>
    <n v="0"/>
    <n v="0"/>
    <n v="0"/>
    <x v="6035"/>
    <x v="0"/>
    <x v="0"/>
    <x v="0"/>
    <s v="80.02.10.21"/>
    <x v="52"/>
    <x v="2"/>
    <x v="2"/>
    <s v="Outros"/>
    <s v="80.02.10"/>
    <s v="Retenções Descontos Judiciais"/>
    <s v="80.02.10.21"/>
    <x v="80"/>
    <x v="0"/>
    <x v="5"/>
    <x v="13"/>
    <x v="1"/>
    <x v="2"/>
    <x v="0"/>
    <x v="0"/>
    <x v="13"/>
    <s v="1 - Dotação Anual"/>
    <x v="4"/>
    <n v="9999999"/>
    <x v="2"/>
    <n v="0"/>
    <x v="1"/>
    <n v="0"/>
    <x v="667"/>
    <m/>
    <x v="0"/>
    <x v="11"/>
    <m/>
    <s v="Retenções Descontos Judiciais"/>
    <x v="1"/>
    <m/>
    <x v="0"/>
    <x v="1"/>
    <x v="1"/>
    <x v="1"/>
    <x v="0"/>
    <x v="0"/>
    <x v="0"/>
    <x v="0"/>
    <x v="0"/>
    <x v="0"/>
    <x v="0"/>
    <s v="Retenções Descontos Judiciais"/>
    <x v="0"/>
    <x v="0"/>
    <x v="0"/>
    <x v="0"/>
    <x v="3"/>
    <x v="0"/>
    <x v="1"/>
    <x v="2"/>
    <x v="1"/>
    <x v="2"/>
    <x v="11"/>
    <x v="0"/>
    <m/>
  </r>
  <r>
    <x v="0"/>
    <n v="9999999"/>
    <n v="0"/>
    <n v="0"/>
    <n v="0"/>
    <x v="6035"/>
    <x v="0"/>
    <x v="1"/>
    <x v="0"/>
    <s v="80.02.10.21"/>
    <x v="52"/>
    <x v="2"/>
    <x v="2"/>
    <s v="Outros"/>
    <s v="80.02.10"/>
    <s v="Retenções Descontos Judiciais"/>
    <s v="80.02.10.21"/>
    <x v="71"/>
    <x v="0"/>
    <x v="1"/>
    <x v="0"/>
    <x v="1"/>
    <x v="2"/>
    <x v="2"/>
    <x v="0"/>
    <x v="13"/>
    <s v="1 - Dotação Anual"/>
    <x v="4"/>
    <n v="9999999"/>
    <x v="2"/>
    <n v="0"/>
    <x v="1"/>
    <n v="0"/>
    <x v="667"/>
    <m/>
    <x v="0"/>
    <x v="11"/>
    <m/>
    <s v="Retenções Descontos Judiciais"/>
    <x v="1"/>
    <m/>
    <x v="0"/>
    <x v="1"/>
    <x v="1"/>
    <x v="1"/>
    <x v="0"/>
    <x v="0"/>
    <x v="0"/>
    <x v="0"/>
    <x v="0"/>
    <x v="0"/>
    <x v="0"/>
    <s v="Retenções Descontos Judiciais"/>
    <x v="0"/>
    <x v="0"/>
    <x v="0"/>
    <x v="0"/>
    <x v="3"/>
    <x v="0"/>
    <x v="1"/>
    <x v="2"/>
    <x v="1"/>
    <x v="2"/>
    <x v="11"/>
    <x v="0"/>
    <m/>
  </r>
  <r>
    <x v="0"/>
    <n v="19000"/>
    <n v="0"/>
    <n v="0"/>
    <n v="0"/>
    <x v="6035"/>
    <x v="0"/>
    <x v="0"/>
    <x v="0"/>
    <s v="03.16.23"/>
    <x v="14"/>
    <x v="0"/>
    <x v="0"/>
    <s v="Direção da Educação, Formação Profissional, Emprego"/>
    <s v="03.16.23"/>
    <s v="Direção da Educação, Formação Profissional, Emprego"/>
    <s v="03.16.23"/>
    <x v="3"/>
    <x v="0"/>
    <x v="0"/>
    <x v="1"/>
    <x v="0"/>
    <x v="0"/>
    <x v="0"/>
    <x v="0"/>
    <x v="13"/>
    <s v="1 - Dotação Anual"/>
    <x v="4"/>
    <n v="19000"/>
    <x v="2"/>
    <n v="0"/>
    <x v="1"/>
    <n v="31000"/>
    <x v="667"/>
    <m/>
    <x v="0"/>
    <x v="11"/>
    <m/>
    <s v="Direção da Educação, Formação Profissional, Emprego"/>
    <x v="1"/>
    <m/>
    <x v="0"/>
    <x v="1"/>
    <x v="1"/>
    <x v="1"/>
    <x v="0"/>
    <x v="0"/>
    <x v="0"/>
    <x v="0"/>
    <x v="0"/>
    <x v="0"/>
    <x v="0"/>
    <s v="Direção da Educação, Formação Profissional, Emprego"/>
    <x v="0"/>
    <x v="0"/>
    <x v="0"/>
    <x v="0"/>
    <x v="3"/>
    <x v="0"/>
    <x v="1"/>
    <x v="2"/>
    <x v="1"/>
    <x v="2"/>
    <x v="11"/>
    <x v="0"/>
    <m/>
  </r>
  <r>
    <x v="0"/>
    <n v="0"/>
    <n v="0"/>
    <n v="0"/>
    <n v="0"/>
    <x v="6035"/>
    <x v="0"/>
    <x v="0"/>
    <x v="0"/>
    <s v="03.16.23"/>
    <x v="14"/>
    <x v="0"/>
    <x v="0"/>
    <s v="Direção da Educação, Formação Profissional, Emprego"/>
    <s v="03.16.23"/>
    <s v="Direção da Educação, Formação Profissional, Emprego"/>
    <s v="03.16.23"/>
    <x v="118"/>
    <x v="0"/>
    <x v="0"/>
    <x v="1"/>
    <x v="0"/>
    <x v="0"/>
    <x v="0"/>
    <x v="0"/>
    <x v="13"/>
    <s v="1 - Dotação Anual"/>
    <x v="4"/>
    <n v="0"/>
    <x v="2"/>
    <n v="0"/>
    <x v="1"/>
    <n v="20000"/>
    <x v="667"/>
    <m/>
    <x v="0"/>
    <x v="11"/>
    <m/>
    <s v="Direção da Educação, Formação Profissional, Emprego"/>
    <x v="1"/>
    <m/>
    <x v="0"/>
    <x v="1"/>
    <x v="1"/>
    <x v="1"/>
    <x v="0"/>
    <x v="0"/>
    <x v="0"/>
    <x v="0"/>
    <x v="0"/>
    <x v="0"/>
    <x v="0"/>
    <s v="Direção da Educação, Formação Profissional, Emprego"/>
    <x v="0"/>
    <x v="0"/>
    <x v="0"/>
    <x v="0"/>
    <x v="3"/>
    <x v="0"/>
    <x v="1"/>
    <x v="2"/>
    <x v="1"/>
    <x v="2"/>
    <x v="11"/>
    <x v="0"/>
    <m/>
  </r>
  <r>
    <x v="0"/>
    <n v="24000"/>
    <n v="0"/>
    <n v="0"/>
    <n v="0"/>
    <x v="6035"/>
    <x v="0"/>
    <x v="0"/>
    <x v="0"/>
    <s v="03.16.23"/>
    <x v="14"/>
    <x v="0"/>
    <x v="0"/>
    <s v="Direção da Educação, Formação Profissional, Emprego"/>
    <s v="03.16.23"/>
    <s v="Direção da Educação, Formação Profissional, Emprego"/>
    <s v="03.16.23"/>
    <x v="29"/>
    <x v="0"/>
    <x v="0"/>
    <x v="0"/>
    <x v="0"/>
    <x v="0"/>
    <x v="0"/>
    <x v="0"/>
    <x v="13"/>
    <s v="1 - Dotação Anual"/>
    <x v="4"/>
    <n v="24000"/>
    <x v="2"/>
    <n v="0"/>
    <x v="1"/>
    <n v="0"/>
    <x v="667"/>
    <m/>
    <x v="0"/>
    <x v="11"/>
    <m/>
    <s v="Direção da Educação, Formação Profissional, Emprego"/>
    <x v="1"/>
    <m/>
    <x v="0"/>
    <x v="1"/>
    <x v="1"/>
    <x v="1"/>
    <x v="0"/>
    <x v="0"/>
    <x v="0"/>
    <x v="0"/>
    <x v="0"/>
    <x v="0"/>
    <x v="0"/>
    <s v="Direção da Educação, Formação Profissional, Emprego"/>
    <x v="0"/>
    <x v="0"/>
    <x v="0"/>
    <x v="0"/>
    <x v="3"/>
    <x v="0"/>
    <x v="1"/>
    <x v="2"/>
    <x v="1"/>
    <x v="2"/>
    <x v="11"/>
    <x v="0"/>
    <m/>
  </r>
  <r>
    <x v="0"/>
    <n v="11000"/>
    <n v="0"/>
    <n v="0"/>
    <n v="0"/>
    <x v="6035"/>
    <x v="0"/>
    <x v="0"/>
    <x v="0"/>
    <s v="03.16.23"/>
    <x v="14"/>
    <x v="0"/>
    <x v="0"/>
    <s v="Direção da Educação, Formação Profissional, Emprego"/>
    <s v="03.16.23"/>
    <s v="Direção da Educação, Formação Profissional, Emprego"/>
    <s v="03.16.23"/>
    <x v="60"/>
    <x v="0"/>
    <x v="0"/>
    <x v="0"/>
    <x v="0"/>
    <x v="0"/>
    <x v="0"/>
    <x v="0"/>
    <x v="13"/>
    <s v="1 - Dotação Anual"/>
    <x v="4"/>
    <n v="11000"/>
    <x v="2"/>
    <n v="0"/>
    <x v="1"/>
    <n v="169000"/>
    <x v="667"/>
    <m/>
    <x v="0"/>
    <x v="11"/>
    <m/>
    <s v="Direção da Educação, Formação Profissional, Emprego"/>
    <x v="1"/>
    <m/>
    <x v="0"/>
    <x v="1"/>
    <x v="1"/>
    <x v="1"/>
    <x v="0"/>
    <x v="0"/>
    <x v="0"/>
    <x v="0"/>
    <x v="0"/>
    <x v="0"/>
    <x v="0"/>
    <s v="Direção da Educação, Formação Profissional, Emprego"/>
    <x v="0"/>
    <x v="0"/>
    <x v="0"/>
    <x v="0"/>
    <x v="3"/>
    <x v="0"/>
    <x v="1"/>
    <x v="2"/>
    <x v="1"/>
    <x v="2"/>
    <x v="11"/>
    <x v="0"/>
    <m/>
  </r>
  <r>
    <x v="0"/>
    <n v="12970000"/>
    <n v="0"/>
    <n v="0"/>
    <n v="0"/>
    <x v="6035"/>
    <x v="0"/>
    <x v="0"/>
    <x v="0"/>
    <s v="03.16.23"/>
    <x v="14"/>
    <x v="0"/>
    <x v="0"/>
    <s v="Direção da Educação, Formação Profissional, Emprego"/>
    <s v="03.16.23"/>
    <s v="Direção da Educação, Formação Profissional, Emprego"/>
    <s v="03.16.23"/>
    <x v="30"/>
    <x v="0"/>
    <x v="0"/>
    <x v="0"/>
    <x v="1"/>
    <x v="0"/>
    <x v="0"/>
    <x v="0"/>
    <x v="13"/>
    <s v="1 - Dotação Anual"/>
    <x v="4"/>
    <n v="12970000"/>
    <x v="2"/>
    <n v="250000"/>
    <x v="1"/>
    <n v="0"/>
    <x v="667"/>
    <m/>
    <x v="0"/>
    <x v="11"/>
    <m/>
    <s v="Direção da Educação, Formação Profissional, Emprego"/>
    <x v="1"/>
    <m/>
    <x v="0"/>
    <x v="1"/>
    <x v="1"/>
    <x v="1"/>
    <x v="0"/>
    <x v="0"/>
    <x v="0"/>
    <x v="0"/>
    <x v="0"/>
    <x v="0"/>
    <x v="0"/>
    <s v="Direção da Educação, Formação Profissional, Emprego"/>
    <x v="0"/>
    <x v="0"/>
    <x v="0"/>
    <x v="0"/>
    <x v="3"/>
    <x v="0"/>
    <x v="1"/>
    <x v="2"/>
    <x v="1"/>
    <x v="2"/>
    <x v="11"/>
    <x v="0"/>
    <m/>
  </r>
  <r>
    <x v="0"/>
    <n v="72000"/>
    <n v="0"/>
    <n v="0"/>
    <n v="0"/>
    <x v="6035"/>
    <x v="0"/>
    <x v="0"/>
    <x v="0"/>
    <s v="03.16.23"/>
    <x v="14"/>
    <x v="0"/>
    <x v="0"/>
    <s v="Direção da Educação, Formação Profissional, Emprego"/>
    <s v="03.16.23"/>
    <s v="Direção da Educação, Formação Profissional, Emprego"/>
    <s v="03.16.23"/>
    <x v="28"/>
    <x v="0"/>
    <x v="0"/>
    <x v="0"/>
    <x v="0"/>
    <x v="0"/>
    <x v="0"/>
    <x v="0"/>
    <x v="13"/>
    <s v="1 - Dotação Anual"/>
    <x v="4"/>
    <n v="72000"/>
    <x v="2"/>
    <n v="0"/>
    <x v="1"/>
    <n v="108000"/>
    <x v="667"/>
    <m/>
    <x v="0"/>
    <x v="11"/>
    <m/>
    <s v="Direção da Educação, Formação Profissional, Emprego"/>
    <x v="1"/>
    <m/>
    <x v="0"/>
    <x v="1"/>
    <x v="1"/>
    <x v="1"/>
    <x v="0"/>
    <x v="0"/>
    <x v="0"/>
    <x v="0"/>
    <x v="0"/>
    <x v="0"/>
    <x v="0"/>
    <s v="Direção da Educação, Formação Profissional, Emprego"/>
    <x v="0"/>
    <x v="0"/>
    <x v="0"/>
    <x v="0"/>
    <x v="3"/>
    <x v="0"/>
    <x v="1"/>
    <x v="2"/>
    <x v="1"/>
    <x v="2"/>
    <x v="11"/>
    <x v="0"/>
    <m/>
  </r>
  <r>
    <x v="0"/>
    <n v="15000"/>
    <n v="0"/>
    <n v="0"/>
    <n v="0"/>
    <x v="6035"/>
    <x v="0"/>
    <x v="0"/>
    <x v="0"/>
    <s v="03.16.28"/>
    <x v="36"/>
    <x v="0"/>
    <x v="0"/>
    <s v="Gabinete da Auditoria Interna"/>
    <s v="03.16.28"/>
    <s v="Gabinete da Auditoria Interna"/>
    <s v="03.16.28"/>
    <x v="3"/>
    <x v="0"/>
    <x v="0"/>
    <x v="1"/>
    <x v="0"/>
    <x v="0"/>
    <x v="0"/>
    <x v="0"/>
    <x v="13"/>
    <s v="1 - Dotação Anual"/>
    <x v="4"/>
    <n v="15000"/>
    <x v="2"/>
    <n v="0"/>
    <x v="1"/>
    <n v="0"/>
    <x v="667"/>
    <m/>
    <x v="0"/>
    <x v="11"/>
    <m/>
    <s v="Gabinete da Auditoria Interna"/>
    <x v="1"/>
    <s v="GAI"/>
    <x v="0"/>
    <x v="1"/>
    <x v="1"/>
    <x v="1"/>
    <x v="0"/>
    <x v="0"/>
    <x v="0"/>
    <x v="0"/>
    <x v="0"/>
    <x v="0"/>
    <x v="0"/>
    <s v="Gabinete da Auditoria Interna"/>
    <x v="0"/>
    <x v="0"/>
    <x v="0"/>
    <x v="0"/>
    <x v="3"/>
    <x v="0"/>
    <x v="1"/>
    <x v="2"/>
    <x v="1"/>
    <x v="2"/>
    <x v="11"/>
    <x v="0"/>
    <m/>
  </r>
  <r>
    <x v="0"/>
    <n v="10000"/>
    <n v="0"/>
    <n v="0"/>
    <n v="0"/>
    <x v="6035"/>
    <x v="0"/>
    <x v="0"/>
    <x v="0"/>
    <s v="03.16.28"/>
    <x v="36"/>
    <x v="0"/>
    <x v="0"/>
    <s v="Gabinete da Auditoria Interna"/>
    <s v="03.16.28"/>
    <s v="Gabinete da Auditoria Interna"/>
    <s v="03.16.28"/>
    <x v="118"/>
    <x v="0"/>
    <x v="0"/>
    <x v="1"/>
    <x v="0"/>
    <x v="0"/>
    <x v="0"/>
    <x v="0"/>
    <x v="13"/>
    <s v="1 - Dotação Anual"/>
    <x v="4"/>
    <n v="10000"/>
    <x v="2"/>
    <n v="0"/>
    <x v="1"/>
    <n v="0"/>
    <x v="667"/>
    <m/>
    <x v="0"/>
    <x v="11"/>
    <m/>
    <s v="Gabinete da Auditoria Interna"/>
    <x v="1"/>
    <s v="GAI"/>
    <x v="0"/>
    <x v="1"/>
    <x v="1"/>
    <x v="1"/>
    <x v="0"/>
    <x v="0"/>
    <x v="0"/>
    <x v="0"/>
    <x v="0"/>
    <x v="0"/>
    <x v="0"/>
    <s v="Gabinete da Auditoria Interna"/>
    <x v="0"/>
    <x v="0"/>
    <x v="0"/>
    <x v="0"/>
    <x v="3"/>
    <x v="0"/>
    <x v="1"/>
    <x v="2"/>
    <x v="1"/>
    <x v="2"/>
    <x v="11"/>
    <x v="0"/>
    <m/>
  </r>
  <r>
    <x v="0"/>
    <n v="816840"/>
    <n v="0"/>
    <n v="0"/>
    <n v="0"/>
    <x v="6035"/>
    <x v="0"/>
    <x v="0"/>
    <x v="0"/>
    <s v="03.16.28"/>
    <x v="36"/>
    <x v="0"/>
    <x v="0"/>
    <s v="Gabinete da Auditoria Interna"/>
    <s v="03.16.28"/>
    <s v="Gabinete da Auditoria Interna"/>
    <s v="03.16.28"/>
    <x v="30"/>
    <x v="0"/>
    <x v="0"/>
    <x v="0"/>
    <x v="1"/>
    <x v="0"/>
    <x v="0"/>
    <x v="0"/>
    <x v="13"/>
    <s v="1 - Dotação Anual"/>
    <x v="4"/>
    <n v="816840"/>
    <x v="2"/>
    <n v="0"/>
    <x v="1"/>
    <n v="0"/>
    <x v="667"/>
    <m/>
    <x v="0"/>
    <x v="11"/>
    <m/>
    <s v="Gabinete da Auditoria Interna"/>
    <x v="1"/>
    <s v="GAI"/>
    <x v="0"/>
    <x v="1"/>
    <x v="1"/>
    <x v="1"/>
    <x v="0"/>
    <x v="0"/>
    <x v="0"/>
    <x v="0"/>
    <x v="0"/>
    <x v="0"/>
    <x v="0"/>
    <s v="Gabinete da Auditoria Interna"/>
    <x v="0"/>
    <x v="0"/>
    <x v="0"/>
    <x v="0"/>
    <x v="3"/>
    <x v="0"/>
    <x v="1"/>
    <x v="2"/>
    <x v="1"/>
    <x v="2"/>
    <x v="11"/>
    <x v="0"/>
    <m/>
  </r>
  <r>
    <x v="1"/>
    <n v="1897000"/>
    <n v="0"/>
    <n v="0"/>
    <n v="0"/>
    <x v="6035"/>
    <x v="0"/>
    <x v="0"/>
    <x v="0"/>
    <s v="01.25.02.23"/>
    <x v="12"/>
    <x v="3"/>
    <x v="3"/>
    <s v="desporto"/>
    <s v="01.25.02"/>
    <s v="Atividades desportivas e promoção do desporto no Concelho"/>
    <s v="01.25.02.23"/>
    <x v="1"/>
    <x v="0"/>
    <x v="0"/>
    <x v="0"/>
    <x v="0"/>
    <x v="1"/>
    <x v="1"/>
    <x v="0"/>
    <x v="13"/>
    <s v="1 - Dotação Anual"/>
    <x v="4"/>
    <n v="1897000"/>
    <x v="2"/>
    <n v="0"/>
    <x v="1"/>
    <n v="103000"/>
    <x v="667"/>
    <m/>
    <x v="0"/>
    <x v="11"/>
    <m/>
    <s v="Atividades desportivas e promoção do desporto no Concelho"/>
    <x v="1"/>
    <m/>
    <x v="0"/>
    <x v="1"/>
    <x v="1"/>
    <x v="1"/>
    <x v="0"/>
    <x v="0"/>
    <x v="0"/>
    <x v="0"/>
    <x v="0"/>
    <x v="0"/>
    <x v="0"/>
    <s v="Atividades desportivas e promoção do desporto no Concelho"/>
    <x v="0"/>
    <x v="0"/>
    <x v="0"/>
    <x v="0"/>
    <x v="3"/>
    <x v="0"/>
    <x v="1"/>
    <x v="2"/>
    <x v="1"/>
    <x v="2"/>
    <x v="11"/>
    <x v="0"/>
    <m/>
  </r>
  <r>
    <x v="1"/>
    <n v="60000000"/>
    <n v="0"/>
    <n v="0"/>
    <n v="0"/>
    <x v="6035"/>
    <x v="0"/>
    <x v="0"/>
    <x v="0"/>
    <s v="01.27.07.01"/>
    <x v="5"/>
    <x v="1"/>
    <x v="1"/>
    <s v="Requalificação Urbana e Habitação 2"/>
    <s v="01.27.07"/>
    <s v="Construção da Estrada de Mato Dentro"/>
    <s v="01.27.07.01"/>
    <x v="1"/>
    <x v="0"/>
    <x v="0"/>
    <x v="0"/>
    <x v="0"/>
    <x v="1"/>
    <x v="1"/>
    <x v="0"/>
    <x v="13"/>
    <s v="1 - Dotação Anual"/>
    <x v="4"/>
    <n v="60000000"/>
    <x v="2"/>
    <n v="0"/>
    <x v="1"/>
    <n v="5000000"/>
    <x v="667"/>
    <m/>
    <x v="0"/>
    <x v="11"/>
    <m/>
    <s v="Construção da Estrada de Mato Dentro"/>
    <x v="1"/>
    <m/>
    <x v="0"/>
    <x v="1"/>
    <x v="1"/>
    <x v="1"/>
    <x v="0"/>
    <x v="0"/>
    <x v="0"/>
    <x v="0"/>
    <x v="0"/>
    <x v="0"/>
    <x v="0"/>
    <s v="Construção da Estrada de Mato Dentro"/>
    <x v="0"/>
    <x v="0"/>
    <x v="0"/>
    <x v="0"/>
    <x v="3"/>
    <x v="0"/>
    <x v="1"/>
    <x v="2"/>
    <x v="1"/>
    <x v="2"/>
    <x v="11"/>
    <x v="0"/>
    <m/>
  </r>
  <r>
    <x v="1"/>
    <n v="2000000"/>
    <n v="0"/>
    <n v="0"/>
    <n v="0"/>
    <x v="6035"/>
    <x v="0"/>
    <x v="0"/>
    <x v="0"/>
    <s v="01.23.04.14"/>
    <x v="48"/>
    <x v="7"/>
    <x v="8"/>
    <s v="Ambiente"/>
    <s v="01.23.04"/>
    <s v="Criação e Manutenção de Espaços Verdes"/>
    <s v="01.23.04.14"/>
    <x v="1"/>
    <x v="0"/>
    <x v="0"/>
    <x v="0"/>
    <x v="0"/>
    <x v="1"/>
    <x v="1"/>
    <x v="0"/>
    <x v="13"/>
    <s v="1 - Dotação Anual"/>
    <x v="4"/>
    <n v="2000000"/>
    <x v="2"/>
    <n v="0"/>
    <x v="1"/>
    <n v="100000"/>
    <x v="667"/>
    <m/>
    <x v="0"/>
    <x v="11"/>
    <m/>
    <s v="Criação e Manutenção de Espaços Verdes"/>
    <x v="1"/>
    <s v="CMEV"/>
    <x v="0"/>
    <x v="1"/>
    <x v="1"/>
    <x v="1"/>
    <x v="0"/>
    <x v="0"/>
    <x v="0"/>
    <x v="0"/>
    <x v="0"/>
    <x v="0"/>
    <x v="0"/>
    <s v="Criação e Manutenção de Espaços Verdes"/>
    <x v="0"/>
    <x v="0"/>
    <x v="0"/>
    <x v="0"/>
    <x v="3"/>
    <x v="0"/>
    <x v="1"/>
    <x v="2"/>
    <x v="1"/>
    <x v="2"/>
    <x v="11"/>
    <x v="0"/>
    <m/>
  </r>
  <r>
    <x v="1"/>
    <n v="500000"/>
    <n v="0"/>
    <n v="0"/>
    <n v="0"/>
    <x v="6035"/>
    <x v="0"/>
    <x v="0"/>
    <x v="0"/>
    <s v="01.26.03.06"/>
    <x v="75"/>
    <x v="5"/>
    <x v="6"/>
    <s v="Turismo"/>
    <s v="01.26.03"/>
    <s v="Sinalização Turística do Concelho de São Miguel"/>
    <s v="01.26.03.06"/>
    <x v="1"/>
    <x v="0"/>
    <x v="0"/>
    <x v="0"/>
    <x v="0"/>
    <x v="1"/>
    <x v="1"/>
    <x v="0"/>
    <x v="13"/>
    <s v="1 - Dotação Anual"/>
    <x v="4"/>
    <n v="500000"/>
    <x v="2"/>
    <n v="0"/>
    <x v="1"/>
    <n v="700000"/>
    <x v="667"/>
    <m/>
    <x v="0"/>
    <x v="11"/>
    <m/>
    <s v="Sinalização Turística do Concelho de São Miguel"/>
    <x v="1"/>
    <s v="STCSM"/>
    <x v="0"/>
    <x v="1"/>
    <x v="1"/>
    <x v="1"/>
    <x v="0"/>
    <x v="0"/>
    <x v="0"/>
    <x v="0"/>
    <x v="0"/>
    <x v="0"/>
    <x v="0"/>
    <s v="Sinalização Turística do Concelho de São Miguel"/>
    <x v="0"/>
    <x v="0"/>
    <x v="0"/>
    <x v="0"/>
    <x v="3"/>
    <x v="0"/>
    <x v="1"/>
    <x v="2"/>
    <x v="1"/>
    <x v="2"/>
    <x v="11"/>
    <x v="0"/>
    <m/>
  </r>
  <r>
    <x v="2"/>
    <n v="9999999"/>
    <n v="0"/>
    <n v="0"/>
    <n v="0"/>
    <x v="6035"/>
    <x v="0"/>
    <x v="0"/>
    <x v="0"/>
    <s v="80.02.10.20"/>
    <x v="20"/>
    <x v="2"/>
    <x v="2"/>
    <s v="Outros"/>
    <s v="80.02.10"/>
    <s v="Retenções CVMovel"/>
    <s v="80.02.10.20"/>
    <x v="27"/>
    <x v="0"/>
    <x v="5"/>
    <x v="8"/>
    <x v="1"/>
    <x v="2"/>
    <x v="0"/>
    <x v="0"/>
    <x v="13"/>
    <s v="1 - Dotação Anual"/>
    <x v="4"/>
    <n v="9999999"/>
    <x v="2"/>
    <n v="0"/>
    <x v="1"/>
    <n v="0"/>
    <x v="667"/>
    <m/>
    <x v="0"/>
    <x v="11"/>
    <m/>
    <s v="Retenções CVMovel"/>
    <x v="1"/>
    <s v="RT"/>
    <x v="0"/>
    <x v="1"/>
    <x v="1"/>
    <x v="1"/>
    <x v="0"/>
    <x v="0"/>
    <x v="0"/>
    <x v="0"/>
    <x v="0"/>
    <x v="0"/>
    <x v="0"/>
    <s v="Retenções CVMovel"/>
    <x v="0"/>
    <x v="0"/>
    <x v="0"/>
    <x v="0"/>
    <x v="3"/>
    <x v="0"/>
    <x v="1"/>
    <x v="2"/>
    <x v="1"/>
    <x v="2"/>
    <x v="11"/>
    <x v="0"/>
    <m/>
  </r>
  <r>
    <x v="0"/>
    <n v="9999999"/>
    <n v="0"/>
    <n v="0"/>
    <n v="0"/>
    <x v="6035"/>
    <x v="0"/>
    <x v="1"/>
    <x v="0"/>
    <s v="80.02.10.20"/>
    <x v="20"/>
    <x v="2"/>
    <x v="2"/>
    <s v="Outros"/>
    <s v="80.02.10"/>
    <s v="Retenções CVMovel"/>
    <s v="80.02.10.20"/>
    <x v="34"/>
    <x v="0"/>
    <x v="1"/>
    <x v="9"/>
    <x v="1"/>
    <x v="2"/>
    <x v="2"/>
    <x v="0"/>
    <x v="13"/>
    <s v="1 - Dotação Anual"/>
    <x v="4"/>
    <n v="9999999"/>
    <x v="2"/>
    <n v="0"/>
    <x v="1"/>
    <n v="0"/>
    <x v="667"/>
    <m/>
    <x v="0"/>
    <x v="11"/>
    <m/>
    <s v="Retenções CVMovel"/>
    <x v="1"/>
    <s v="RT"/>
    <x v="0"/>
    <x v="1"/>
    <x v="1"/>
    <x v="1"/>
    <x v="0"/>
    <x v="0"/>
    <x v="0"/>
    <x v="0"/>
    <x v="0"/>
    <x v="0"/>
    <x v="0"/>
    <s v="Retenções CVMovel"/>
    <x v="0"/>
    <x v="0"/>
    <x v="0"/>
    <x v="0"/>
    <x v="3"/>
    <x v="0"/>
    <x v="1"/>
    <x v="2"/>
    <x v="1"/>
    <x v="2"/>
    <x v="11"/>
    <x v="0"/>
    <m/>
  </r>
  <r>
    <x v="1"/>
    <n v="4400000"/>
    <n v="0"/>
    <n v="0"/>
    <n v="0"/>
    <x v="6035"/>
    <x v="0"/>
    <x v="0"/>
    <x v="0"/>
    <s v="01.27.06.61"/>
    <x v="34"/>
    <x v="1"/>
    <x v="1"/>
    <s v="Requalificação Urbana e habitação"/>
    <s v="01.27.06"/>
    <s v="Requalificação Urbana de Ponta Verde"/>
    <s v="01.27.06.61"/>
    <x v="1"/>
    <x v="0"/>
    <x v="0"/>
    <x v="0"/>
    <x v="0"/>
    <x v="1"/>
    <x v="1"/>
    <x v="0"/>
    <x v="13"/>
    <s v="1 - Dotação Anual"/>
    <x v="4"/>
    <n v="4400000"/>
    <x v="2"/>
    <n v="500000"/>
    <x v="1"/>
    <n v="1100000"/>
    <x v="667"/>
    <m/>
    <x v="0"/>
    <x v="11"/>
    <m/>
    <s v="Requalificação Urbana de Ponta Verde"/>
    <x v="1"/>
    <s v="PVR"/>
    <x v="0"/>
    <x v="1"/>
    <x v="1"/>
    <x v="1"/>
    <x v="0"/>
    <x v="0"/>
    <x v="0"/>
    <x v="0"/>
    <x v="0"/>
    <x v="0"/>
    <x v="0"/>
    <s v="Requalificação Urbana de Ponta Verde"/>
    <x v="0"/>
    <x v="0"/>
    <x v="0"/>
    <x v="0"/>
    <x v="3"/>
    <x v="0"/>
    <x v="1"/>
    <x v="2"/>
    <x v="1"/>
    <x v="2"/>
    <x v="11"/>
    <x v="0"/>
    <m/>
  </r>
  <r>
    <x v="1"/>
    <n v="250000"/>
    <n v="0"/>
    <n v="0"/>
    <n v="0"/>
    <x v="6035"/>
    <x v="0"/>
    <x v="0"/>
    <x v="0"/>
    <s v="01.26.07.01.01"/>
    <x v="76"/>
    <x v="5"/>
    <x v="6"/>
    <s v="Indústria"/>
    <s v="01.26.07"/>
    <s v="Integração da Indústria na Política de Desenvolvimento"/>
    <s v="01.26.07.01"/>
    <x v="1"/>
    <x v="0"/>
    <x v="0"/>
    <x v="0"/>
    <x v="0"/>
    <x v="1"/>
    <x v="1"/>
    <x v="0"/>
    <x v="13"/>
    <s v="1 - Dotação Anual"/>
    <x v="4"/>
    <n v="250000"/>
    <x v="2"/>
    <n v="0"/>
    <x v="1"/>
    <n v="3750000"/>
    <x v="667"/>
    <m/>
    <x v="0"/>
    <x v="11"/>
    <m/>
    <s v="Construção do Parque Industrial"/>
    <x v="1"/>
    <m/>
    <x v="0"/>
    <x v="1"/>
    <x v="1"/>
    <x v="1"/>
    <x v="0"/>
    <x v="0"/>
    <x v="0"/>
    <x v="0"/>
    <x v="0"/>
    <x v="0"/>
    <x v="0"/>
    <s v="Construção do Parque Industrial"/>
    <x v="0"/>
    <x v="0"/>
    <x v="0"/>
    <x v="0"/>
    <x v="3"/>
    <x v="0"/>
    <x v="1"/>
    <x v="2"/>
    <x v="1"/>
    <x v="2"/>
    <x v="11"/>
    <x v="0"/>
    <m/>
  </r>
  <r>
    <x v="0"/>
    <n v="1100000"/>
    <n v="0"/>
    <n v="0"/>
    <n v="0"/>
    <x v="6035"/>
    <x v="0"/>
    <x v="0"/>
    <x v="0"/>
    <s v="01.27.01.07"/>
    <x v="77"/>
    <x v="1"/>
    <x v="1"/>
    <s v="Ordenamento território"/>
    <s v="01.27.01"/>
    <s v="Revisão do PDM"/>
    <s v="01.27.01.07"/>
    <x v="5"/>
    <x v="0"/>
    <x v="0"/>
    <x v="1"/>
    <x v="0"/>
    <x v="1"/>
    <x v="0"/>
    <x v="0"/>
    <x v="13"/>
    <s v="1 - Dotação Anual"/>
    <x v="4"/>
    <n v="1100000"/>
    <x v="2"/>
    <n v="0"/>
    <x v="1"/>
    <n v="1300000"/>
    <x v="667"/>
    <m/>
    <x v="0"/>
    <x v="11"/>
    <m/>
    <s v="Revisão do PDM"/>
    <x v="1"/>
    <m/>
    <x v="0"/>
    <x v="1"/>
    <x v="1"/>
    <x v="1"/>
    <x v="0"/>
    <x v="0"/>
    <x v="0"/>
    <x v="0"/>
    <x v="0"/>
    <x v="0"/>
    <x v="0"/>
    <s v="Revisão do PDM"/>
    <x v="0"/>
    <x v="0"/>
    <x v="0"/>
    <x v="0"/>
    <x v="3"/>
    <x v="0"/>
    <x v="1"/>
    <x v="2"/>
    <x v="1"/>
    <x v="2"/>
    <x v="11"/>
    <x v="0"/>
    <m/>
  </r>
  <r>
    <x v="1"/>
    <n v="16500000"/>
    <n v="0"/>
    <n v="0"/>
    <n v="0"/>
    <x v="6035"/>
    <x v="0"/>
    <x v="0"/>
    <x v="0"/>
    <s v="01.27.06.80"/>
    <x v="1"/>
    <x v="1"/>
    <x v="1"/>
    <s v="Requalificação Urbana e habitação"/>
    <s v="01.27.06"/>
    <s v="Requalificação Urbana de Veneza"/>
    <s v="01.27.06.80"/>
    <x v="1"/>
    <x v="0"/>
    <x v="0"/>
    <x v="0"/>
    <x v="0"/>
    <x v="1"/>
    <x v="1"/>
    <x v="0"/>
    <x v="13"/>
    <s v="1 - Dotação Anual"/>
    <x v="4"/>
    <n v="16500000"/>
    <x v="2"/>
    <n v="6500000"/>
    <x v="1"/>
    <n v="0"/>
    <x v="667"/>
    <m/>
    <x v="0"/>
    <x v="11"/>
    <m/>
    <s v="Requalificação Urbana de Veneza"/>
    <x v="1"/>
    <m/>
    <x v="0"/>
    <x v="1"/>
    <x v="1"/>
    <x v="1"/>
    <x v="0"/>
    <x v="0"/>
    <x v="0"/>
    <x v="0"/>
    <x v="0"/>
    <x v="0"/>
    <x v="0"/>
    <s v="Requalificação Urbana de Veneza"/>
    <x v="0"/>
    <x v="0"/>
    <x v="0"/>
    <x v="0"/>
    <x v="3"/>
    <x v="0"/>
    <x v="1"/>
    <x v="2"/>
    <x v="1"/>
    <x v="2"/>
    <x v="11"/>
    <x v="0"/>
    <m/>
  </r>
  <r>
    <x v="0"/>
    <n v="80000"/>
    <n v="0"/>
    <n v="0"/>
    <n v="0"/>
    <x v="6035"/>
    <x v="0"/>
    <x v="0"/>
    <x v="0"/>
    <s v="03.16.24"/>
    <x v="31"/>
    <x v="0"/>
    <x v="0"/>
    <s v="Direcao da Familia, Inclusão, Género e Saúde"/>
    <s v="03.16.24"/>
    <s v="Direcao da Familia, Inclusão, Género e Saúde"/>
    <s v="03.16.24"/>
    <x v="3"/>
    <x v="0"/>
    <x v="0"/>
    <x v="1"/>
    <x v="0"/>
    <x v="0"/>
    <x v="0"/>
    <x v="0"/>
    <x v="13"/>
    <s v="1 - Dotação Anual"/>
    <x v="4"/>
    <n v="80000"/>
    <x v="2"/>
    <n v="0"/>
    <x v="1"/>
    <n v="0"/>
    <x v="667"/>
    <m/>
    <x v="0"/>
    <x v="11"/>
    <m/>
    <s v="Direcao da Familia, Inclusão, Género e Saúde"/>
    <x v="1"/>
    <m/>
    <x v="0"/>
    <x v="1"/>
    <x v="1"/>
    <x v="1"/>
    <x v="0"/>
    <x v="0"/>
    <x v="0"/>
    <x v="0"/>
    <x v="0"/>
    <x v="0"/>
    <x v="0"/>
    <s v="Direcao da Familia, Inclusão, Género e Saúde"/>
    <x v="0"/>
    <x v="0"/>
    <x v="0"/>
    <x v="0"/>
    <x v="3"/>
    <x v="0"/>
    <x v="1"/>
    <x v="2"/>
    <x v="1"/>
    <x v="2"/>
    <x v="11"/>
    <x v="0"/>
    <m/>
  </r>
  <r>
    <x v="0"/>
    <n v="50000"/>
    <n v="0"/>
    <n v="0"/>
    <n v="0"/>
    <x v="6035"/>
    <x v="0"/>
    <x v="0"/>
    <x v="0"/>
    <s v="03.16.24"/>
    <x v="31"/>
    <x v="0"/>
    <x v="0"/>
    <s v="Direcao da Familia, Inclusão, Género e Saúde"/>
    <s v="03.16.24"/>
    <s v="Direcao da Familia, Inclusão, Género e Saúde"/>
    <s v="03.16.24"/>
    <x v="118"/>
    <x v="0"/>
    <x v="0"/>
    <x v="1"/>
    <x v="0"/>
    <x v="0"/>
    <x v="0"/>
    <x v="0"/>
    <x v="13"/>
    <s v="1 - Dotação Anual"/>
    <x v="4"/>
    <n v="50000"/>
    <x v="2"/>
    <n v="0"/>
    <x v="1"/>
    <n v="0"/>
    <x v="667"/>
    <m/>
    <x v="0"/>
    <x v="11"/>
    <m/>
    <s v="Direcao da Familia, Inclusão, Género e Saúde"/>
    <x v="1"/>
    <m/>
    <x v="0"/>
    <x v="1"/>
    <x v="1"/>
    <x v="1"/>
    <x v="0"/>
    <x v="0"/>
    <x v="0"/>
    <x v="0"/>
    <x v="0"/>
    <x v="0"/>
    <x v="0"/>
    <s v="Direcao da Familia, Inclusão, Género e Saúde"/>
    <x v="0"/>
    <x v="0"/>
    <x v="0"/>
    <x v="0"/>
    <x v="3"/>
    <x v="0"/>
    <x v="1"/>
    <x v="2"/>
    <x v="1"/>
    <x v="2"/>
    <x v="11"/>
    <x v="0"/>
    <m/>
  </r>
  <r>
    <x v="0"/>
    <n v="24000"/>
    <n v="0"/>
    <n v="0"/>
    <n v="0"/>
    <x v="6035"/>
    <x v="0"/>
    <x v="0"/>
    <x v="0"/>
    <s v="03.16.24"/>
    <x v="31"/>
    <x v="0"/>
    <x v="0"/>
    <s v="Direcao da Familia, Inclusão, Género e Saúde"/>
    <s v="03.16.24"/>
    <s v="Direcao da Familia, Inclusão, Género e Saúde"/>
    <s v="03.16.24"/>
    <x v="29"/>
    <x v="0"/>
    <x v="0"/>
    <x v="0"/>
    <x v="0"/>
    <x v="0"/>
    <x v="0"/>
    <x v="0"/>
    <x v="13"/>
    <s v="1 - Dotação Anual"/>
    <x v="4"/>
    <n v="24000"/>
    <x v="2"/>
    <n v="0"/>
    <x v="1"/>
    <n v="0"/>
    <x v="667"/>
    <m/>
    <x v="0"/>
    <x v="11"/>
    <m/>
    <s v="Direcao da Familia, Inclusão, Género e Saúde"/>
    <x v="1"/>
    <m/>
    <x v="0"/>
    <x v="1"/>
    <x v="1"/>
    <x v="1"/>
    <x v="0"/>
    <x v="0"/>
    <x v="0"/>
    <x v="0"/>
    <x v="0"/>
    <x v="0"/>
    <x v="0"/>
    <s v="Direcao da Familia, Inclusão, Género e Saúde"/>
    <x v="0"/>
    <x v="0"/>
    <x v="0"/>
    <x v="0"/>
    <x v="3"/>
    <x v="0"/>
    <x v="1"/>
    <x v="2"/>
    <x v="1"/>
    <x v="2"/>
    <x v="11"/>
    <x v="0"/>
    <m/>
  </r>
  <r>
    <x v="0"/>
    <n v="30000"/>
    <n v="0"/>
    <n v="0"/>
    <n v="0"/>
    <x v="6035"/>
    <x v="0"/>
    <x v="0"/>
    <x v="0"/>
    <s v="03.16.24"/>
    <x v="31"/>
    <x v="0"/>
    <x v="0"/>
    <s v="Direcao da Familia, Inclusão, Género e Saúde"/>
    <s v="03.16.24"/>
    <s v="Direcao da Familia, Inclusão, Género e Saúde"/>
    <s v="03.16.24"/>
    <x v="38"/>
    <x v="0"/>
    <x v="0"/>
    <x v="0"/>
    <x v="0"/>
    <x v="0"/>
    <x v="0"/>
    <x v="0"/>
    <x v="13"/>
    <s v="1 - Dotação Anual"/>
    <x v="4"/>
    <n v="30000"/>
    <x v="2"/>
    <n v="0"/>
    <x v="1"/>
    <n v="0"/>
    <x v="667"/>
    <m/>
    <x v="0"/>
    <x v="11"/>
    <m/>
    <s v="Direcao da Familia, Inclusão, Género e Saúde"/>
    <x v="1"/>
    <m/>
    <x v="0"/>
    <x v="1"/>
    <x v="1"/>
    <x v="1"/>
    <x v="0"/>
    <x v="0"/>
    <x v="0"/>
    <x v="0"/>
    <x v="0"/>
    <x v="0"/>
    <x v="0"/>
    <s v="Direcao da Familia, Inclusão, Género e Saúde"/>
    <x v="0"/>
    <x v="0"/>
    <x v="0"/>
    <x v="0"/>
    <x v="3"/>
    <x v="0"/>
    <x v="1"/>
    <x v="2"/>
    <x v="1"/>
    <x v="2"/>
    <x v="11"/>
    <x v="0"/>
    <m/>
  </r>
  <r>
    <x v="0"/>
    <n v="360000"/>
    <n v="0"/>
    <n v="0"/>
    <n v="0"/>
    <x v="6035"/>
    <x v="0"/>
    <x v="0"/>
    <x v="0"/>
    <s v="03.16.24"/>
    <x v="31"/>
    <x v="0"/>
    <x v="0"/>
    <s v="Direcao da Familia, Inclusão, Género e Saúde"/>
    <s v="03.16.24"/>
    <s v="Direcao da Familia, Inclusão, Género e Saúde"/>
    <s v="03.16.24"/>
    <x v="60"/>
    <x v="0"/>
    <x v="0"/>
    <x v="0"/>
    <x v="0"/>
    <x v="0"/>
    <x v="0"/>
    <x v="0"/>
    <x v="13"/>
    <s v="1 - Dotação Anual"/>
    <x v="4"/>
    <n v="360000"/>
    <x v="2"/>
    <n v="0"/>
    <x v="1"/>
    <n v="0"/>
    <x v="667"/>
    <m/>
    <x v="0"/>
    <x v="11"/>
    <m/>
    <s v="Direcao da Familia, Inclusão, Género e Saúde"/>
    <x v="1"/>
    <m/>
    <x v="0"/>
    <x v="1"/>
    <x v="1"/>
    <x v="1"/>
    <x v="0"/>
    <x v="0"/>
    <x v="0"/>
    <x v="0"/>
    <x v="0"/>
    <x v="0"/>
    <x v="0"/>
    <s v="Direcao da Familia, Inclusão, Género e Saúde"/>
    <x v="0"/>
    <x v="0"/>
    <x v="0"/>
    <x v="0"/>
    <x v="3"/>
    <x v="0"/>
    <x v="1"/>
    <x v="2"/>
    <x v="1"/>
    <x v="2"/>
    <x v="11"/>
    <x v="0"/>
    <m/>
  </r>
  <r>
    <x v="0"/>
    <n v="2307000"/>
    <n v="0"/>
    <n v="0"/>
    <n v="0"/>
    <x v="6035"/>
    <x v="0"/>
    <x v="0"/>
    <x v="0"/>
    <s v="03.16.24"/>
    <x v="31"/>
    <x v="0"/>
    <x v="0"/>
    <s v="Direcao da Familia, Inclusão, Género e Saúde"/>
    <s v="03.16.24"/>
    <s v="Direcao da Familia, Inclusão, Género e Saúde"/>
    <s v="03.16.24"/>
    <x v="30"/>
    <x v="0"/>
    <x v="0"/>
    <x v="0"/>
    <x v="1"/>
    <x v="0"/>
    <x v="0"/>
    <x v="0"/>
    <x v="13"/>
    <s v="1 - Dotação Anual"/>
    <x v="4"/>
    <n v="2307000"/>
    <x v="2"/>
    <n v="0"/>
    <x v="1"/>
    <n v="453000"/>
    <x v="667"/>
    <m/>
    <x v="0"/>
    <x v="11"/>
    <m/>
    <s v="Direcao da Familia, Inclusão, Género e Saúde"/>
    <x v="1"/>
    <m/>
    <x v="0"/>
    <x v="1"/>
    <x v="1"/>
    <x v="1"/>
    <x v="0"/>
    <x v="0"/>
    <x v="0"/>
    <x v="0"/>
    <x v="0"/>
    <x v="0"/>
    <x v="0"/>
    <s v="Direcao da Familia, Inclusão, Género e Saúde"/>
    <x v="0"/>
    <x v="0"/>
    <x v="0"/>
    <x v="0"/>
    <x v="3"/>
    <x v="0"/>
    <x v="1"/>
    <x v="2"/>
    <x v="1"/>
    <x v="2"/>
    <x v="11"/>
    <x v="0"/>
    <m/>
  </r>
  <r>
    <x v="0"/>
    <n v="3053000"/>
    <n v="0"/>
    <n v="0"/>
    <n v="0"/>
    <x v="6035"/>
    <x v="0"/>
    <x v="0"/>
    <x v="0"/>
    <s v="03.16.24"/>
    <x v="31"/>
    <x v="0"/>
    <x v="0"/>
    <s v="Direcao da Familia, Inclusão, Género e Saúde"/>
    <s v="03.16.24"/>
    <s v="Direcao da Familia, Inclusão, Género e Saúde"/>
    <s v="03.16.24"/>
    <x v="48"/>
    <x v="0"/>
    <x v="0"/>
    <x v="0"/>
    <x v="1"/>
    <x v="0"/>
    <x v="0"/>
    <x v="0"/>
    <x v="13"/>
    <s v="1 - Dotação Anual"/>
    <x v="4"/>
    <n v="3053000"/>
    <x v="2"/>
    <n v="53000"/>
    <x v="1"/>
    <n v="0"/>
    <x v="667"/>
    <m/>
    <x v="0"/>
    <x v="11"/>
    <m/>
    <s v="Direcao da Familia, Inclusão, Género e Saúde"/>
    <x v="1"/>
    <m/>
    <x v="0"/>
    <x v="1"/>
    <x v="1"/>
    <x v="1"/>
    <x v="0"/>
    <x v="0"/>
    <x v="0"/>
    <x v="0"/>
    <x v="0"/>
    <x v="0"/>
    <x v="0"/>
    <s v="Direcao da Familia, Inclusão, Género e Saúde"/>
    <x v="0"/>
    <x v="0"/>
    <x v="0"/>
    <x v="0"/>
    <x v="3"/>
    <x v="0"/>
    <x v="1"/>
    <x v="2"/>
    <x v="1"/>
    <x v="2"/>
    <x v="11"/>
    <x v="0"/>
    <m/>
  </r>
  <r>
    <x v="0"/>
    <n v="110000"/>
    <n v="0"/>
    <n v="0"/>
    <n v="0"/>
    <x v="6035"/>
    <x v="0"/>
    <x v="0"/>
    <x v="0"/>
    <s v="03.16.24"/>
    <x v="31"/>
    <x v="0"/>
    <x v="0"/>
    <s v="Direcao da Familia, Inclusão, Género e Saúde"/>
    <s v="03.16.24"/>
    <s v="Direcao da Familia, Inclusão, Género e Saúde"/>
    <s v="03.16.24"/>
    <x v="28"/>
    <x v="0"/>
    <x v="0"/>
    <x v="0"/>
    <x v="0"/>
    <x v="0"/>
    <x v="0"/>
    <x v="0"/>
    <x v="13"/>
    <s v="1 - Dotação Anual"/>
    <x v="4"/>
    <n v="110000"/>
    <x v="2"/>
    <n v="0"/>
    <x v="1"/>
    <n v="250000"/>
    <x v="667"/>
    <m/>
    <x v="0"/>
    <x v="11"/>
    <m/>
    <s v="Direcao da Familia, Inclusão, Género e Saúde"/>
    <x v="1"/>
    <m/>
    <x v="0"/>
    <x v="1"/>
    <x v="1"/>
    <x v="1"/>
    <x v="0"/>
    <x v="0"/>
    <x v="0"/>
    <x v="0"/>
    <x v="0"/>
    <x v="0"/>
    <x v="0"/>
    <s v="Direcao da Familia, Inclusão, Género e Saúde"/>
    <x v="0"/>
    <x v="0"/>
    <x v="0"/>
    <x v="0"/>
    <x v="3"/>
    <x v="0"/>
    <x v="1"/>
    <x v="2"/>
    <x v="1"/>
    <x v="2"/>
    <x v="11"/>
    <x v="0"/>
    <m/>
  </r>
  <r>
    <x v="1"/>
    <n v="400000"/>
    <n v="0"/>
    <n v="0"/>
    <n v="0"/>
    <x v="6035"/>
    <x v="0"/>
    <x v="0"/>
    <x v="0"/>
    <s v="01.27.04.09"/>
    <x v="63"/>
    <x v="1"/>
    <x v="1"/>
    <s v="Infra-Estruturas e Transportes"/>
    <s v="01.27.04"/>
    <s v="Sinalização de Transito"/>
    <s v="01.27.04.09"/>
    <x v="46"/>
    <x v="0"/>
    <x v="0"/>
    <x v="0"/>
    <x v="0"/>
    <x v="1"/>
    <x v="1"/>
    <x v="0"/>
    <x v="13"/>
    <s v="1 - Dotação Anual"/>
    <x v="4"/>
    <n v="400000"/>
    <x v="2"/>
    <n v="0"/>
    <x v="1"/>
    <n v="250000"/>
    <x v="667"/>
    <m/>
    <x v="0"/>
    <x v="11"/>
    <m/>
    <s v="Sinalização de Transito"/>
    <x v="1"/>
    <m/>
    <x v="0"/>
    <x v="1"/>
    <x v="1"/>
    <x v="1"/>
    <x v="0"/>
    <x v="0"/>
    <x v="0"/>
    <x v="0"/>
    <x v="0"/>
    <x v="0"/>
    <x v="0"/>
    <s v="Sinalização de Transito"/>
    <x v="0"/>
    <x v="0"/>
    <x v="0"/>
    <x v="0"/>
    <x v="3"/>
    <x v="0"/>
    <x v="1"/>
    <x v="2"/>
    <x v="1"/>
    <x v="2"/>
    <x v="11"/>
    <x v="0"/>
    <m/>
  </r>
  <r>
    <x v="1"/>
    <n v="21300000"/>
    <n v="0"/>
    <n v="0"/>
    <n v="0"/>
    <x v="6035"/>
    <x v="0"/>
    <x v="0"/>
    <x v="0"/>
    <s v="01.28.01.08"/>
    <x v="15"/>
    <x v="4"/>
    <x v="5"/>
    <s v="Habitação Social"/>
    <s v="01.28.01"/>
    <s v="Habitações Sociais"/>
    <s v="01.28.01.08"/>
    <x v="1"/>
    <x v="0"/>
    <x v="0"/>
    <x v="0"/>
    <x v="0"/>
    <x v="1"/>
    <x v="1"/>
    <x v="0"/>
    <x v="13"/>
    <s v="1 - Dotação Anual"/>
    <x v="4"/>
    <n v="21300000"/>
    <x v="2"/>
    <n v="5250000"/>
    <x v="1"/>
    <n v="950000"/>
    <x v="667"/>
    <m/>
    <x v="0"/>
    <x v="11"/>
    <m/>
    <s v="Habitações Sociais"/>
    <x v="1"/>
    <s v="HS"/>
    <x v="0"/>
    <x v="1"/>
    <x v="1"/>
    <x v="1"/>
    <x v="0"/>
    <x v="0"/>
    <x v="0"/>
    <x v="0"/>
    <x v="0"/>
    <x v="0"/>
    <x v="0"/>
    <s v="Habitações Sociais"/>
    <x v="0"/>
    <x v="0"/>
    <x v="0"/>
    <x v="0"/>
    <x v="3"/>
    <x v="0"/>
    <x v="1"/>
    <x v="2"/>
    <x v="1"/>
    <x v="2"/>
    <x v="11"/>
    <x v="0"/>
    <m/>
  </r>
  <r>
    <x v="0"/>
    <n v="71000"/>
    <n v="0"/>
    <n v="0"/>
    <n v="0"/>
    <x v="6035"/>
    <x v="0"/>
    <x v="0"/>
    <x v="0"/>
    <s v="03.16.11"/>
    <x v="27"/>
    <x v="0"/>
    <x v="0"/>
    <s v="Direcção de Obras"/>
    <s v="03.16.11"/>
    <s v="Direcção de Obras"/>
    <s v="03.16.11"/>
    <x v="3"/>
    <x v="0"/>
    <x v="0"/>
    <x v="1"/>
    <x v="0"/>
    <x v="0"/>
    <x v="0"/>
    <x v="0"/>
    <x v="13"/>
    <s v="1 - Dotação Anual"/>
    <x v="4"/>
    <n v="71000"/>
    <x v="2"/>
    <n v="0"/>
    <x v="1"/>
    <n v="79000"/>
    <x v="667"/>
    <m/>
    <x v="0"/>
    <x v="11"/>
    <m/>
    <s v="Direcção de Obras"/>
    <x v="1"/>
    <m/>
    <x v="0"/>
    <x v="1"/>
    <x v="1"/>
    <x v="1"/>
    <x v="0"/>
    <x v="0"/>
    <x v="0"/>
    <x v="0"/>
    <x v="0"/>
    <x v="0"/>
    <x v="0"/>
    <s v="Direcção de Obras"/>
    <x v="0"/>
    <x v="0"/>
    <x v="0"/>
    <x v="0"/>
    <x v="3"/>
    <x v="0"/>
    <x v="1"/>
    <x v="2"/>
    <x v="1"/>
    <x v="2"/>
    <x v="11"/>
    <x v="0"/>
    <m/>
  </r>
  <r>
    <x v="0"/>
    <n v="0"/>
    <n v="0"/>
    <n v="0"/>
    <n v="0"/>
    <x v="6035"/>
    <x v="0"/>
    <x v="0"/>
    <x v="0"/>
    <s v="03.16.11"/>
    <x v="27"/>
    <x v="0"/>
    <x v="0"/>
    <s v="Direcção de Obras"/>
    <s v="03.16.11"/>
    <s v="Direcção de Obras"/>
    <s v="03.16.11"/>
    <x v="118"/>
    <x v="0"/>
    <x v="0"/>
    <x v="1"/>
    <x v="0"/>
    <x v="0"/>
    <x v="0"/>
    <x v="0"/>
    <x v="13"/>
    <s v="1 - Dotação Anual"/>
    <x v="4"/>
    <n v="0"/>
    <x v="2"/>
    <n v="0"/>
    <x v="1"/>
    <n v="50000"/>
    <x v="667"/>
    <m/>
    <x v="0"/>
    <x v="11"/>
    <m/>
    <s v="Direcção de Obras"/>
    <x v="1"/>
    <m/>
    <x v="0"/>
    <x v="1"/>
    <x v="1"/>
    <x v="1"/>
    <x v="0"/>
    <x v="0"/>
    <x v="0"/>
    <x v="0"/>
    <x v="0"/>
    <x v="0"/>
    <x v="0"/>
    <s v="Direcção de Obras"/>
    <x v="0"/>
    <x v="0"/>
    <x v="0"/>
    <x v="0"/>
    <x v="3"/>
    <x v="0"/>
    <x v="1"/>
    <x v="2"/>
    <x v="1"/>
    <x v="2"/>
    <x v="11"/>
    <x v="0"/>
    <m/>
  </r>
  <r>
    <x v="0"/>
    <n v="122880"/>
    <n v="0"/>
    <n v="0"/>
    <n v="0"/>
    <x v="6035"/>
    <x v="0"/>
    <x v="0"/>
    <x v="0"/>
    <s v="03.16.11"/>
    <x v="27"/>
    <x v="0"/>
    <x v="0"/>
    <s v="Direcção de Obras"/>
    <s v="03.16.11"/>
    <s v="Direcção de Obras"/>
    <s v="03.16.11"/>
    <x v="31"/>
    <x v="0"/>
    <x v="0"/>
    <x v="1"/>
    <x v="0"/>
    <x v="0"/>
    <x v="0"/>
    <x v="0"/>
    <x v="13"/>
    <s v="1 - Dotação Anual"/>
    <x v="4"/>
    <n v="122880"/>
    <x v="2"/>
    <n v="0"/>
    <x v="1"/>
    <n v="24000"/>
    <x v="667"/>
    <m/>
    <x v="0"/>
    <x v="11"/>
    <m/>
    <s v="Direcção de Obras"/>
    <x v="1"/>
    <m/>
    <x v="0"/>
    <x v="1"/>
    <x v="1"/>
    <x v="1"/>
    <x v="0"/>
    <x v="0"/>
    <x v="0"/>
    <x v="0"/>
    <x v="0"/>
    <x v="0"/>
    <x v="0"/>
    <s v="Direcção de Obras"/>
    <x v="0"/>
    <x v="0"/>
    <x v="0"/>
    <x v="0"/>
    <x v="3"/>
    <x v="0"/>
    <x v="1"/>
    <x v="2"/>
    <x v="1"/>
    <x v="2"/>
    <x v="11"/>
    <x v="0"/>
    <m/>
  </r>
  <r>
    <x v="0"/>
    <n v="4000"/>
    <n v="0"/>
    <n v="0"/>
    <n v="0"/>
    <x v="6035"/>
    <x v="0"/>
    <x v="0"/>
    <x v="0"/>
    <s v="03.16.11"/>
    <x v="27"/>
    <x v="0"/>
    <x v="0"/>
    <s v="Direcção de Obras"/>
    <s v="03.16.11"/>
    <s v="Direcção de Obras"/>
    <s v="03.16.11"/>
    <x v="29"/>
    <x v="0"/>
    <x v="0"/>
    <x v="0"/>
    <x v="0"/>
    <x v="0"/>
    <x v="0"/>
    <x v="0"/>
    <x v="13"/>
    <s v="1 - Dotação Anual"/>
    <x v="4"/>
    <n v="4000"/>
    <x v="2"/>
    <n v="0"/>
    <x v="1"/>
    <n v="20000"/>
    <x v="667"/>
    <m/>
    <x v="0"/>
    <x v="11"/>
    <m/>
    <s v="Direcção de Obras"/>
    <x v="1"/>
    <m/>
    <x v="0"/>
    <x v="1"/>
    <x v="1"/>
    <x v="1"/>
    <x v="0"/>
    <x v="0"/>
    <x v="0"/>
    <x v="0"/>
    <x v="0"/>
    <x v="0"/>
    <x v="0"/>
    <s v="Direcção de Obras"/>
    <x v="0"/>
    <x v="0"/>
    <x v="0"/>
    <x v="0"/>
    <x v="3"/>
    <x v="0"/>
    <x v="1"/>
    <x v="2"/>
    <x v="1"/>
    <x v="2"/>
    <x v="11"/>
    <x v="0"/>
    <m/>
  </r>
  <r>
    <x v="0"/>
    <n v="3508"/>
    <n v="0"/>
    <n v="0"/>
    <n v="0"/>
    <x v="6035"/>
    <x v="0"/>
    <x v="0"/>
    <x v="0"/>
    <s v="03.16.11"/>
    <x v="27"/>
    <x v="0"/>
    <x v="0"/>
    <s v="Direcção de Obras"/>
    <s v="03.16.11"/>
    <s v="Direcção de Obras"/>
    <s v="03.16.11"/>
    <x v="60"/>
    <x v="0"/>
    <x v="0"/>
    <x v="0"/>
    <x v="0"/>
    <x v="0"/>
    <x v="0"/>
    <x v="0"/>
    <x v="13"/>
    <s v="1 - Dotação Anual"/>
    <x v="4"/>
    <n v="3508"/>
    <x v="2"/>
    <n v="0"/>
    <x v="1"/>
    <n v="416492"/>
    <x v="667"/>
    <m/>
    <x v="0"/>
    <x v="11"/>
    <m/>
    <s v="Direcção de Obras"/>
    <x v="1"/>
    <m/>
    <x v="0"/>
    <x v="1"/>
    <x v="1"/>
    <x v="1"/>
    <x v="0"/>
    <x v="0"/>
    <x v="0"/>
    <x v="0"/>
    <x v="0"/>
    <x v="0"/>
    <x v="0"/>
    <s v="Direcção de Obras"/>
    <x v="0"/>
    <x v="0"/>
    <x v="0"/>
    <x v="0"/>
    <x v="3"/>
    <x v="0"/>
    <x v="1"/>
    <x v="2"/>
    <x v="1"/>
    <x v="2"/>
    <x v="11"/>
    <x v="0"/>
    <m/>
  </r>
  <r>
    <x v="0"/>
    <n v="3506000"/>
    <n v="0"/>
    <n v="0"/>
    <n v="0"/>
    <x v="6035"/>
    <x v="0"/>
    <x v="0"/>
    <x v="0"/>
    <s v="03.16.11"/>
    <x v="27"/>
    <x v="0"/>
    <x v="0"/>
    <s v="Direcção de Obras"/>
    <s v="03.16.11"/>
    <s v="Direcção de Obras"/>
    <s v="03.16.11"/>
    <x v="30"/>
    <x v="0"/>
    <x v="0"/>
    <x v="0"/>
    <x v="1"/>
    <x v="0"/>
    <x v="0"/>
    <x v="0"/>
    <x v="13"/>
    <s v="1 - Dotação Anual"/>
    <x v="4"/>
    <n v="3506000"/>
    <x v="2"/>
    <n v="0"/>
    <x v="1"/>
    <n v="334000"/>
    <x v="667"/>
    <m/>
    <x v="0"/>
    <x v="11"/>
    <m/>
    <s v="Direcção de Obras"/>
    <x v="1"/>
    <m/>
    <x v="0"/>
    <x v="1"/>
    <x v="1"/>
    <x v="1"/>
    <x v="0"/>
    <x v="0"/>
    <x v="0"/>
    <x v="0"/>
    <x v="0"/>
    <x v="0"/>
    <x v="0"/>
    <s v="Direcção de Obras"/>
    <x v="0"/>
    <x v="0"/>
    <x v="0"/>
    <x v="0"/>
    <x v="3"/>
    <x v="0"/>
    <x v="1"/>
    <x v="2"/>
    <x v="1"/>
    <x v="2"/>
    <x v="11"/>
    <x v="0"/>
    <m/>
  </r>
  <r>
    <x v="0"/>
    <n v="4016000"/>
    <n v="0"/>
    <n v="0"/>
    <n v="0"/>
    <x v="6035"/>
    <x v="0"/>
    <x v="0"/>
    <x v="0"/>
    <s v="03.16.11"/>
    <x v="27"/>
    <x v="0"/>
    <x v="0"/>
    <s v="Direcção de Obras"/>
    <s v="03.16.11"/>
    <s v="Direcção de Obras"/>
    <s v="03.16.11"/>
    <x v="48"/>
    <x v="0"/>
    <x v="0"/>
    <x v="0"/>
    <x v="1"/>
    <x v="0"/>
    <x v="0"/>
    <x v="0"/>
    <x v="13"/>
    <s v="1 - Dotação Anual"/>
    <x v="4"/>
    <n v="4016000"/>
    <x v="2"/>
    <n v="0"/>
    <x v="1"/>
    <n v="184000"/>
    <x v="667"/>
    <m/>
    <x v="0"/>
    <x v="11"/>
    <m/>
    <s v="Direcção de Obras"/>
    <x v="1"/>
    <m/>
    <x v="0"/>
    <x v="1"/>
    <x v="1"/>
    <x v="1"/>
    <x v="0"/>
    <x v="0"/>
    <x v="0"/>
    <x v="0"/>
    <x v="0"/>
    <x v="0"/>
    <x v="0"/>
    <s v="Direcção de Obras"/>
    <x v="0"/>
    <x v="0"/>
    <x v="0"/>
    <x v="0"/>
    <x v="3"/>
    <x v="0"/>
    <x v="1"/>
    <x v="2"/>
    <x v="1"/>
    <x v="2"/>
    <x v="11"/>
    <x v="0"/>
    <m/>
  </r>
  <r>
    <x v="0"/>
    <n v="1224000"/>
    <n v="0"/>
    <n v="0"/>
    <n v="0"/>
    <x v="6035"/>
    <x v="0"/>
    <x v="0"/>
    <x v="0"/>
    <s v="03.16.11"/>
    <x v="27"/>
    <x v="0"/>
    <x v="0"/>
    <s v="Direcção de Obras"/>
    <s v="03.16.11"/>
    <s v="Direcção de Obras"/>
    <s v="03.16.11"/>
    <x v="49"/>
    <x v="0"/>
    <x v="0"/>
    <x v="0"/>
    <x v="1"/>
    <x v="0"/>
    <x v="0"/>
    <x v="0"/>
    <x v="13"/>
    <s v="1 - Dotação Anual"/>
    <x v="4"/>
    <n v="1224000"/>
    <x v="2"/>
    <n v="0"/>
    <x v="1"/>
    <n v="244800"/>
    <x v="667"/>
    <m/>
    <x v="0"/>
    <x v="11"/>
    <m/>
    <s v="Direcção de Obras"/>
    <x v="1"/>
    <m/>
    <x v="0"/>
    <x v="1"/>
    <x v="1"/>
    <x v="1"/>
    <x v="0"/>
    <x v="0"/>
    <x v="0"/>
    <x v="0"/>
    <x v="0"/>
    <x v="0"/>
    <x v="0"/>
    <s v="Direcção de Obras"/>
    <x v="0"/>
    <x v="0"/>
    <x v="0"/>
    <x v="0"/>
    <x v="3"/>
    <x v="0"/>
    <x v="1"/>
    <x v="2"/>
    <x v="1"/>
    <x v="2"/>
    <x v="11"/>
    <x v="0"/>
    <m/>
  </r>
  <r>
    <x v="0"/>
    <n v="630000"/>
    <n v="0"/>
    <n v="0"/>
    <n v="0"/>
    <x v="6035"/>
    <x v="0"/>
    <x v="0"/>
    <x v="0"/>
    <s v="03.16.11"/>
    <x v="27"/>
    <x v="0"/>
    <x v="0"/>
    <s v="Direcção de Obras"/>
    <s v="03.16.11"/>
    <s v="Direcção de Obras"/>
    <s v="03.16.11"/>
    <x v="28"/>
    <x v="0"/>
    <x v="0"/>
    <x v="0"/>
    <x v="0"/>
    <x v="0"/>
    <x v="0"/>
    <x v="0"/>
    <x v="13"/>
    <s v="1 - Dotação Anual"/>
    <x v="4"/>
    <n v="630000"/>
    <x v="2"/>
    <n v="30000"/>
    <x v="1"/>
    <n v="0"/>
    <x v="667"/>
    <m/>
    <x v="0"/>
    <x v="11"/>
    <m/>
    <s v="Direcção de Obras"/>
    <x v="1"/>
    <m/>
    <x v="0"/>
    <x v="1"/>
    <x v="1"/>
    <x v="1"/>
    <x v="0"/>
    <x v="0"/>
    <x v="0"/>
    <x v="0"/>
    <x v="0"/>
    <x v="0"/>
    <x v="0"/>
    <s v="Direcção de Obras"/>
    <x v="0"/>
    <x v="0"/>
    <x v="0"/>
    <x v="0"/>
    <x v="3"/>
    <x v="0"/>
    <x v="1"/>
    <x v="2"/>
    <x v="1"/>
    <x v="2"/>
    <x v="11"/>
    <x v="0"/>
    <m/>
  </r>
  <r>
    <x v="0"/>
    <n v="10510000"/>
    <n v="0"/>
    <n v="0"/>
    <n v="0"/>
    <x v="6035"/>
    <x v="0"/>
    <x v="0"/>
    <x v="0"/>
    <s v="01.27.02.11"/>
    <x v="18"/>
    <x v="1"/>
    <x v="1"/>
    <s v="Saneamento básico"/>
    <s v="01.27.02"/>
    <s v="Reforço do saneamento básico"/>
    <s v="01.27.02.11"/>
    <x v="4"/>
    <x v="0"/>
    <x v="2"/>
    <x v="2"/>
    <x v="0"/>
    <x v="1"/>
    <x v="0"/>
    <x v="0"/>
    <x v="13"/>
    <s v="1 - Dotação Anual"/>
    <x v="4"/>
    <n v="10510000"/>
    <x v="2"/>
    <n v="4010000"/>
    <x v="1"/>
    <n v="0"/>
    <x v="667"/>
    <m/>
    <x v="0"/>
    <x v="11"/>
    <m/>
    <s v="Reforço do saneamento básico"/>
    <x v="1"/>
    <m/>
    <x v="0"/>
    <x v="1"/>
    <x v="1"/>
    <x v="1"/>
    <x v="0"/>
    <x v="0"/>
    <x v="0"/>
    <x v="0"/>
    <x v="0"/>
    <x v="0"/>
    <x v="0"/>
    <s v="Reforço do saneamento básico"/>
    <x v="0"/>
    <x v="0"/>
    <x v="0"/>
    <x v="0"/>
    <x v="3"/>
    <x v="0"/>
    <x v="1"/>
    <x v="2"/>
    <x v="1"/>
    <x v="2"/>
    <x v="11"/>
    <x v="0"/>
    <m/>
  </r>
  <r>
    <x v="1"/>
    <n v="200000"/>
    <n v="0"/>
    <n v="0"/>
    <n v="0"/>
    <x v="6035"/>
    <x v="0"/>
    <x v="0"/>
    <x v="0"/>
    <s v="01.27.02.08"/>
    <x v="78"/>
    <x v="1"/>
    <x v="1"/>
    <s v="Saneamento básico"/>
    <s v="01.27.02"/>
    <s v="Manutenção de cemiterios"/>
    <s v="01.27.02.08"/>
    <x v="1"/>
    <x v="0"/>
    <x v="0"/>
    <x v="0"/>
    <x v="0"/>
    <x v="1"/>
    <x v="1"/>
    <x v="0"/>
    <x v="13"/>
    <s v="1 - Dotação Anual"/>
    <x v="4"/>
    <n v="200000"/>
    <x v="2"/>
    <n v="0"/>
    <x v="1"/>
    <n v="0"/>
    <x v="667"/>
    <m/>
    <x v="0"/>
    <x v="11"/>
    <m/>
    <s v="Manutenção de cemiterios"/>
    <x v="1"/>
    <m/>
    <x v="0"/>
    <x v="1"/>
    <x v="1"/>
    <x v="1"/>
    <x v="0"/>
    <x v="0"/>
    <x v="0"/>
    <x v="0"/>
    <x v="0"/>
    <x v="0"/>
    <x v="0"/>
    <s v="Manutenção de cemiterios"/>
    <x v="0"/>
    <x v="0"/>
    <x v="0"/>
    <x v="0"/>
    <x v="3"/>
    <x v="0"/>
    <x v="1"/>
    <x v="2"/>
    <x v="1"/>
    <x v="2"/>
    <x v="11"/>
    <x v="0"/>
    <m/>
  </r>
  <r>
    <x v="0"/>
    <n v="650000"/>
    <n v="0"/>
    <n v="0"/>
    <n v="0"/>
    <x v="6035"/>
    <x v="0"/>
    <x v="0"/>
    <x v="0"/>
    <s v="01.24.04.01.05"/>
    <x v="44"/>
    <x v="6"/>
    <x v="7"/>
    <s v="Segurança"/>
    <s v="01.24.04"/>
    <s v="Reforço da segurança interna"/>
    <s v="01.24.04.01"/>
    <x v="65"/>
    <x v="0"/>
    <x v="0"/>
    <x v="0"/>
    <x v="0"/>
    <x v="1"/>
    <x v="0"/>
    <x v="0"/>
    <x v="13"/>
    <s v="1 - Dotação Anual"/>
    <x v="4"/>
    <n v="650000"/>
    <x v="2"/>
    <n v="500000"/>
    <x v="1"/>
    <n v="0"/>
    <x v="667"/>
    <m/>
    <x v="0"/>
    <x v="11"/>
    <m/>
    <s v="Formação de Bombeiros/Fiscais Municipais"/>
    <x v="1"/>
    <m/>
    <x v="0"/>
    <x v="1"/>
    <x v="1"/>
    <x v="1"/>
    <x v="0"/>
    <x v="0"/>
    <x v="0"/>
    <x v="0"/>
    <x v="0"/>
    <x v="0"/>
    <x v="0"/>
    <s v="Formação de Bombeiros/Fiscais Municipais"/>
    <x v="0"/>
    <x v="0"/>
    <x v="0"/>
    <x v="0"/>
    <x v="3"/>
    <x v="0"/>
    <x v="1"/>
    <x v="2"/>
    <x v="1"/>
    <x v="2"/>
    <x v="11"/>
    <x v="0"/>
    <m/>
  </r>
  <r>
    <x v="0"/>
    <n v="400000"/>
    <n v="0"/>
    <n v="0"/>
    <n v="0"/>
    <x v="6035"/>
    <x v="0"/>
    <x v="0"/>
    <x v="0"/>
    <s v="01.25.01.12"/>
    <x v="54"/>
    <x v="3"/>
    <x v="3"/>
    <s v="Educação"/>
    <s v="01.25.01"/>
    <s v="Comparticipação da Câmara com Ensino Superior"/>
    <s v="01.25.01.12"/>
    <x v="4"/>
    <x v="0"/>
    <x v="2"/>
    <x v="2"/>
    <x v="0"/>
    <x v="1"/>
    <x v="0"/>
    <x v="0"/>
    <x v="13"/>
    <s v="1 - Dotação Anual"/>
    <x v="4"/>
    <n v="400000"/>
    <x v="2"/>
    <n v="0"/>
    <x v="1"/>
    <n v="300000"/>
    <x v="667"/>
    <m/>
    <x v="0"/>
    <x v="11"/>
    <m/>
    <s v="Comparticipação da Câmara com Ensino Superior"/>
    <x v="1"/>
    <m/>
    <x v="0"/>
    <x v="1"/>
    <x v="1"/>
    <x v="1"/>
    <x v="0"/>
    <x v="0"/>
    <x v="0"/>
    <x v="0"/>
    <x v="0"/>
    <x v="0"/>
    <x v="0"/>
    <s v="Comparticipação da Câmara com Ensino Superior"/>
    <x v="0"/>
    <x v="0"/>
    <x v="0"/>
    <x v="0"/>
    <x v="3"/>
    <x v="0"/>
    <x v="1"/>
    <x v="2"/>
    <x v="1"/>
    <x v="2"/>
    <x v="11"/>
    <x v="0"/>
    <m/>
  </r>
  <r>
    <x v="0"/>
    <n v="450000"/>
    <n v="0"/>
    <n v="0"/>
    <n v="0"/>
    <x v="6035"/>
    <x v="0"/>
    <x v="0"/>
    <x v="0"/>
    <s v="01.27.01.08"/>
    <x v="79"/>
    <x v="1"/>
    <x v="1"/>
    <s v="Ordenamento território"/>
    <s v="01.27.01"/>
    <s v="Elaboração de Planos Detalhados"/>
    <s v="01.27.01.08"/>
    <x v="5"/>
    <x v="0"/>
    <x v="0"/>
    <x v="1"/>
    <x v="0"/>
    <x v="1"/>
    <x v="0"/>
    <x v="0"/>
    <x v="13"/>
    <s v="1 - Dotação Anual"/>
    <x v="4"/>
    <n v="450000"/>
    <x v="2"/>
    <n v="0"/>
    <x v="1"/>
    <n v="1250000"/>
    <x v="667"/>
    <m/>
    <x v="0"/>
    <x v="11"/>
    <m/>
    <s v="Elaboração de Planos Detalhados"/>
    <x v="1"/>
    <m/>
    <x v="0"/>
    <x v="1"/>
    <x v="1"/>
    <x v="1"/>
    <x v="0"/>
    <x v="0"/>
    <x v="0"/>
    <x v="0"/>
    <x v="0"/>
    <x v="0"/>
    <x v="0"/>
    <s v="Elaboração de Planos Detalhados"/>
    <x v="0"/>
    <x v="0"/>
    <x v="0"/>
    <x v="0"/>
    <x v="3"/>
    <x v="0"/>
    <x v="1"/>
    <x v="2"/>
    <x v="1"/>
    <x v="2"/>
    <x v="11"/>
    <x v="0"/>
    <m/>
  </r>
  <r>
    <x v="0"/>
    <n v="10500000"/>
    <n v="0"/>
    <n v="0"/>
    <n v="0"/>
    <x v="6035"/>
    <x v="0"/>
    <x v="0"/>
    <x v="0"/>
    <s v="01.27.04.03"/>
    <x v="4"/>
    <x v="1"/>
    <x v="1"/>
    <s v="Infra-Estruturas e Transportes"/>
    <s v="01.27.04"/>
    <s v="Plano de emergencia da epoca de chuvas"/>
    <s v="01.27.04.03"/>
    <x v="4"/>
    <x v="0"/>
    <x v="2"/>
    <x v="2"/>
    <x v="0"/>
    <x v="1"/>
    <x v="0"/>
    <x v="0"/>
    <x v="13"/>
    <s v="1 - Dotação Anual"/>
    <x v="4"/>
    <n v="10500000"/>
    <x v="2"/>
    <n v="8200000"/>
    <x v="1"/>
    <n v="200000"/>
    <x v="667"/>
    <m/>
    <x v="0"/>
    <x v="11"/>
    <m/>
    <s v="Plano de emergencia da epoca de chuvas"/>
    <x v="1"/>
    <m/>
    <x v="0"/>
    <x v="1"/>
    <x v="1"/>
    <x v="1"/>
    <x v="0"/>
    <x v="0"/>
    <x v="0"/>
    <x v="0"/>
    <x v="0"/>
    <x v="0"/>
    <x v="0"/>
    <s v="Plano de emergencia da epoca de chuvas"/>
    <x v="0"/>
    <x v="0"/>
    <x v="0"/>
    <x v="0"/>
    <x v="3"/>
    <x v="0"/>
    <x v="1"/>
    <x v="2"/>
    <x v="1"/>
    <x v="2"/>
    <x v="11"/>
    <x v="0"/>
    <m/>
  </r>
  <r>
    <x v="0"/>
    <n v="110000"/>
    <n v="0"/>
    <n v="0"/>
    <n v="0"/>
    <x v="6035"/>
    <x v="0"/>
    <x v="0"/>
    <x v="0"/>
    <s v="01.25.01.11"/>
    <x v="17"/>
    <x v="3"/>
    <x v="3"/>
    <s v="Educação"/>
    <s v="01.25.01"/>
    <s v="Apoio ao Ensino Básico e Secundário"/>
    <s v="01.25.01.11"/>
    <x v="4"/>
    <x v="0"/>
    <x v="2"/>
    <x v="2"/>
    <x v="0"/>
    <x v="1"/>
    <x v="0"/>
    <x v="0"/>
    <x v="13"/>
    <s v="1 - Dotação Anual"/>
    <x v="4"/>
    <n v="110000"/>
    <x v="2"/>
    <n v="0"/>
    <x v="1"/>
    <n v="0"/>
    <x v="667"/>
    <m/>
    <x v="0"/>
    <x v="11"/>
    <m/>
    <s v="Apoio ao Ensino Básico e Secundário"/>
    <x v="1"/>
    <s v="AEBS"/>
    <x v="0"/>
    <x v="1"/>
    <x v="1"/>
    <x v="1"/>
    <x v="0"/>
    <x v="0"/>
    <x v="0"/>
    <x v="0"/>
    <x v="0"/>
    <x v="0"/>
    <x v="0"/>
    <s v="Apoio ao Ensino Básico e Secundário"/>
    <x v="0"/>
    <x v="0"/>
    <x v="0"/>
    <x v="0"/>
    <x v="3"/>
    <x v="0"/>
    <x v="1"/>
    <x v="2"/>
    <x v="1"/>
    <x v="2"/>
    <x v="11"/>
    <x v="0"/>
    <m/>
  </r>
  <r>
    <x v="1"/>
    <n v="3100000"/>
    <n v="0"/>
    <n v="0"/>
    <n v="0"/>
    <x v="6035"/>
    <x v="0"/>
    <x v="0"/>
    <x v="0"/>
    <s v="01.27.06.41"/>
    <x v="19"/>
    <x v="1"/>
    <x v="1"/>
    <s v="Requalificação Urbana e habitação"/>
    <s v="01.27.06"/>
    <s v="Reabilitação de Jardins Infantis e Escolas do EBI"/>
    <s v="01.27.06.41"/>
    <x v="40"/>
    <x v="0"/>
    <x v="0"/>
    <x v="0"/>
    <x v="0"/>
    <x v="1"/>
    <x v="1"/>
    <x v="0"/>
    <x v="13"/>
    <s v="1 - Dotação Anual"/>
    <x v="4"/>
    <n v="3100000"/>
    <x v="2"/>
    <n v="2200000"/>
    <x v="1"/>
    <n v="600000"/>
    <x v="667"/>
    <m/>
    <x v="0"/>
    <x v="11"/>
    <m/>
    <s v="Reabilitação de Jardins Infantis e Escolas do EBI"/>
    <x v="1"/>
    <s v="RJEBI"/>
    <x v="0"/>
    <x v="1"/>
    <x v="1"/>
    <x v="1"/>
    <x v="0"/>
    <x v="0"/>
    <x v="0"/>
    <x v="0"/>
    <x v="0"/>
    <x v="0"/>
    <x v="0"/>
    <s v="Reabilitação de Jardins Infantis e Escolas do EBI"/>
    <x v="0"/>
    <x v="0"/>
    <x v="0"/>
    <x v="0"/>
    <x v="3"/>
    <x v="0"/>
    <x v="1"/>
    <x v="2"/>
    <x v="1"/>
    <x v="2"/>
    <x v="11"/>
    <x v="0"/>
    <m/>
  </r>
  <r>
    <x v="1"/>
    <n v="18200000"/>
    <n v="0"/>
    <n v="0"/>
    <n v="0"/>
    <x v="6035"/>
    <x v="0"/>
    <x v="0"/>
    <x v="0"/>
    <s v="01.27.01.06"/>
    <x v="49"/>
    <x v="1"/>
    <x v="1"/>
    <s v="Ordenamento território"/>
    <s v="01.27.01"/>
    <s v="Infraestruturação da Zona do Bácio"/>
    <s v="01.27.01.06"/>
    <x v="1"/>
    <x v="0"/>
    <x v="0"/>
    <x v="0"/>
    <x v="0"/>
    <x v="1"/>
    <x v="1"/>
    <x v="0"/>
    <x v="13"/>
    <s v="1 - Dotação Anual"/>
    <x v="4"/>
    <n v="18200000"/>
    <x v="2"/>
    <n v="13000000"/>
    <x v="1"/>
    <n v="1800000"/>
    <x v="667"/>
    <m/>
    <x v="0"/>
    <x v="11"/>
    <m/>
    <s v="Infraestruturação da Zona do Bácio"/>
    <x v="1"/>
    <m/>
    <x v="0"/>
    <x v="1"/>
    <x v="1"/>
    <x v="1"/>
    <x v="0"/>
    <x v="0"/>
    <x v="0"/>
    <x v="0"/>
    <x v="0"/>
    <x v="0"/>
    <x v="0"/>
    <s v="Infraestruturação da Zona do Bácio"/>
    <x v="0"/>
    <x v="0"/>
    <x v="0"/>
    <x v="0"/>
    <x v="3"/>
    <x v="0"/>
    <x v="1"/>
    <x v="2"/>
    <x v="1"/>
    <x v="2"/>
    <x v="11"/>
    <x v="0"/>
    <m/>
  </r>
  <r>
    <x v="1"/>
    <n v="15600000"/>
    <n v="0"/>
    <n v="0"/>
    <n v="0"/>
    <x v="6035"/>
    <x v="0"/>
    <x v="0"/>
    <x v="0"/>
    <s v="01.27.06.72"/>
    <x v="32"/>
    <x v="1"/>
    <x v="1"/>
    <s v="Requalificação Urbana e habitação"/>
    <s v="01.27.06"/>
    <s v="Manutenção e Reabilitação de Edificios Municipais"/>
    <s v="01.27.06.72"/>
    <x v="1"/>
    <x v="0"/>
    <x v="0"/>
    <x v="0"/>
    <x v="0"/>
    <x v="1"/>
    <x v="1"/>
    <x v="0"/>
    <x v="13"/>
    <s v="1 - Dotação Anual"/>
    <x v="4"/>
    <n v="15600000"/>
    <x v="2"/>
    <n v="13700000"/>
    <x v="1"/>
    <n v="100000"/>
    <x v="667"/>
    <m/>
    <x v="0"/>
    <x v="11"/>
    <m/>
    <s v="Manutenção e Reabilitação de Edificios Municipais"/>
    <x v="1"/>
    <m/>
    <x v="0"/>
    <x v="1"/>
    <x v="1"/>
    <x v="1"/>
    <x v="0"/>
    <x v="0"/>
    <x v="0"/>
    <x v="0"/>
    <x v="0"/>
    <x v="0"/>
    <x v="0"/>
    <s v="Manutenção e Reabilitação de Edificios Municipais"/>
    <x v="0"/>
    <x v="0"/>
    <x v="0"/>
    <x v="0"/>
    <x v="3"/>
    <x v="0"/>
    <x v="1"/>
    <x v="2"/>
    <x v="1"/>
    <x v="2"/>
    <x v="11"/>
    <x v="0"/>
    <m/>
  </r>
  <r>
    <x v="0"/>
    <n v="30000"/>
    <n v="0"/>
    <n v="0"/>
    <n v="0"/>
    <x v="6035"/>
    <x v="0"/>
    <x v="0"/>
    <x v="0"/>
    <s v="03.16.20"/>
    <x v="55"/>
    <x v="0"/>
    <x v="0"/>
    <s v="Dir. do Comércio, Indústria, Transporte Feiras e Pesca"/>
    <s v="03.16.20"/>
    <s v="Dir. do Comércio, Indústria, Transporte Feiras e Pesca"/>
    <s v="03.16.20"/>
    <x v="3"/>
    <x v="0"/>
    <x v="0"/>
    <x v="1"/>
    <x v="0"/>
    <x v="0"/>
    <x v="0"/>
    <x v="0"/>
    <x v="13"/>
    <s v="1 - Dotação Anual"/>
    <x v="4"/>
    <n v="30000"/>
    <x v="2"/>
    <n v="0"/>
    <x v="1"/>
    <n v="0"/>
    <x v="667"/>
    <m/>
    <x v="0"/>
    <x v="11"/>
    <m/>
    <s v="Dir. do Comércio, Indústria, Transporte Feiras e Pesca"/>
    <x v="1"/>
    <m/>
    <x v="0"/>
    <x v="1"/>
    <x v="1"/>
    <x v="1"/>
    <x v="0"/>
    <x v="0"/>
    <x v="0"/>
    <x v="0"/>
    <x v="0"/>
    <x v="0"/>
    <x v="0"/>
    <s v="Dir. do Comércio, Indústria, Transporte Feiras e Pesca"/>
    <x v="0"/>
    <x v="0"/>
    <x v="0"/>
    <x v="0"/>
    <x v="3"/>
    <x v="0"/>
    <x v="1"/>
    <x v="2"/>
    <x v="1"/>
    <x v="2"/>
    <x v="11"/>
    <x v="0"/>
    <m/>
  </r>
  <r>
    <x v="0"/>
    <n v="10000"/>
    <n v="0"/>
    <n v="0"/>
    <n v="0"/>
    <x v="6035"/>
    <x v="0"/>
    <x v="0"/>
    <x v="0"/>
    <s v="03.16.20"/>
    <x v="55"/>
    <x v="0"/>
    <x v="0"/>
    <s v="Dir. do Comércio, Indústria, Transporte Feiras e Pesca"/>
    <s v="03.16.20"/>
    <s v="Dir. do Comércio, Indústria, Transporte Feiras e Pesca"/>
    <s v="03.16.20"/>
    <x v="118"/>
    <x v="0"/>
    <x v="0"/>
    <x v="1"/>
    <x v="0"/>
    <x v="0"/>
    <x v="0"/>
    <x v="0"/>
    <x v="13"/>
    <s v="1 - Dotação Anual"/>
    <x v="4"/>
    <n v="10000"/>
    <x v="2"/>
    <n v="0"/>
    <x v="1"/>
    <n v="0"/>
    <x v="667"/>
    <m/>
    <x v="0"/>
    <x v="11"/>
    <m/>
    <s v="Dir. do Comércio, Indústria, Transporte Feiras e Pesca"/>
    <x v="1"/>
    <m/>
    <x v="0"/>
    <x v="1"/>
    <x v="1"/>
    <x v="1"/>
    <x v="0"/>
    <x v="0"/>
    <x v="0"/>
    <x v="0"/>
    <x v="0"/>
    <x v="0"/>
    <x v="0"/>
    <s v="Dir. do Comércio, Indústria, Transporte Feiras e Pesca"/>
    <x v="0"/>
    <x v="0"/>
    <x v="0"/>
    <x v="0"/>
    <x v="3"/>
    <x v="0"/>
    <x v="1"/>
    <x v="2"/>
    <x v="1"/>
    <x v="2"/>
    <x v="11"/>
    <x v="0"/>
    <m/>
  </r>
  <r>
    <x v="0"/>
    <n v="7200"/>
    <n v="0"/>
    <n v="0"/>
    <n v="0"/>
    <x v="6035"/>
    <x v="0"/>
    <x v="0"/>
    <x v="0"/>
    <s v="03.16.20"/>
    <x v="55"/>
    <x v="0"/>
    <x v="0"/>
    <s v="Dir. do Comércio, Indústria, Transporte Feiras e Pesca"/>
    <s v="03.16.20"/>
    <s v="Dir. do Comércio, Indústria, Transporte Feiras e Pesca"/>
    <s v="03.16.20"/>
    <x v="29"/>
    <x v="0"/>
    <x v="0"/>
    <x v="0"/>
    <x v="0"/>
    <x v="0"/>
    <x v="0"/>
    <x v="0"/>
    <x v="13"/>
    <s v="1 - Dotação Anual"/>
    <x v="4"/>
    <n v="7200"/>
    <x v="2"/>
    <n v="0"/>
    <x v="1"/>
    <n v="0"/>
    <x v="667"/>
    <m/>
    <x v="0"/>
    <x v="11"/>
    <m/>
    <s v="Dir. do Comércio, Indústria, Transporte Feiras e Pesca"/>
    <x v="1"/>
    <m/>
    <x v="0"/>
    <x v="1"/>
    <x v="1"/>
    <x v="1"/>
    <x v="0"/>
    <x v="0"/>
    <x v="0"/>
    <x v="0"/>
    <x v="0"/>
    <x v="0"/>
    <x v="0"/>
    <s v="Dir. do Comércio, Indústria, Transporte Feiras e Pesca"/>
    <x v="0"/>
    <x v="0"/>
    <x v="0"/>
    <x v="0"/>
    <x v="3"/>
    <x v="0"/>
    <x v="1"/>
    <x v="2"/>
    <x v="1"/>
    <x v="2"/>
    <x v="11"/>
    <x v="0"/>
    <m/>
  </r>
  <r>
    <x v="0"/>
    <n v="16840"/>
    <n v="0"/>
    <n v="0"/>
    <n v="0"/>
    <x v="6035"/>
    <x v="0"/>
    <x v="0"/>
    <x v="0"/>
    <s v="03.16.20"/>
    <x v="55"/>
    <x v="0"/>
    <x v="0"/>
    <s v="Dir. do Comércio, Indústria, Transporte Feiras e Pesca"/>
    <s v="03.16.20"/>
    <s v="Dir. do Comércio, Indústria, Transporte Feiras e Pesca"/>
    <s v="03.16.20"/>
    <x v="30"/>
    <x v="0"/>
    <x v="0"/>
    <x v="0"/>
    <x v="1"/>
    <x v="0"/>
    <x v="0"/>
    <x v="0"/>
    <x v="13"/>
    <s v="1 - Dotação Anual"/>
    <x v="4"/>
    <n v="16840"/>
    <x v="2"/>
    <n v="0"/>
    <x v="1"/>
    <n v="800000"/>
    <x v="667"/>
    <m/>
    <x v="0"/>
    <x v="11"/>
    <m/>
    <s v="Dir. do Comércio, Indústria, Transporte Feiras e Pesca"/>
    <x v="1"/>
    <m/>
    <x v="0"/>
    <x v="1"/>
    <x v="1"/>
    <x v="1"/>
    <x v="0"/>
    <x v="0"/>
    <x v="0"/>
    <x v="0"/>
    <x v="0"/>
    <x v="0"/>
    <x v="0"/>
    <s v="Dir. do Comércio, Indústria, Transporte Feiras e Pesca"/>
    <x v="0"/>
    <x v="0"/>
    <x v="0"/>
    <x v="0"/>
    <x v="3"/>
    <x v="0"/>
    <x v="1"/>
    <x v="2"/>
    <x v="1"/>
    <x v="2"/>
    <x v="11"/>
    <x v="0"/>
    <m/>
  </r>
  <r>
    <x v="0"/>
    <n v="1231944"/>
    <n v="0"/>
    <n v="0"/>
    <n v="0"/>
    <x v="6035"/>
    <x v="0"/>
    <x v="0"/>
    <x v="0"/>
    <s v="03.16.20"/>
    <x v="55"/>
    <x v="0"/>
    <x v="0"/>
    <s v="Dir. do Comércio, Indústria, Transporte Feiras e Pesca"/>
    <s v="03.16.20"/>
    <s v="Dir. do Comércio, Indústria, Transporte Feiras e Pesca"/>
    <s v="03.16.20"/>
    <x v="48"/>
    <x v="0"/>
    <x v="0"/>
    <x v="0"/>
    <x v="1"/>
    <x v="0"/>
    <x v="0"/>
    <x v="0"/>
    <x v="13"/>
    <s v="1 - Dotação Anual"/>
    <x v="4"/>
    <n v="1231944"/>
    <x v="2"/>
    <n v="0"/>
    <x v="1"/>
    <n v="0"/>
    <x v="667"/>
    <m/>
    <x v="0"/>
    <x v="11"/>
    <m/>
    <s v="Dir. do Comércio, Indústria, Transporte Feiras e Pesca"/>
    <x v="1"/>
    <m/>
    <x v="0"/>
    <x v="1"/>
    <x v="1"/>
    <x v="1"/>
    <x v="0"/>
    <x v="0"/>
    <x v="0"/>
    <x v="0"/>
    <x v="0"/>
    <x v="0"/>
    <x v="0"/>
    <s v="Dir. do Comércio, Indústria, Transporte Feiras e Pesca"/>
    <x v="0"/>
    <x v="0"/>
    <x v="0"/>
    <x v="0"/>
    <x v="3"/>
    <x v="0"/>
    <x v="1"/>
    <x v="2"/>
    <x v="1"/>
    <x v="2"/>
    <x v="11"/>
    <x v="0"/>
    <m/>
  </r>
  <r>
    <x v="0"/>
    <n v="250000"/>
    <n v="0"/>
    <n v="0"/>
    <n v="0"/>
    <x v="6035"/>
    <x v="0"/>
    <x v="0"/>
    <x v="0"/>
    <s v="03.16.22"/>
    <x v="58"/>
    <x v="0"/>
    <x v="0"/>
    <s v="Direção da Habitação"/>
    <s v="03.16.22"/>
    <s v="Direção da Habitação"/>
    <s v="03.16.22"/>
    <x v="3"/>
    <x v="0"/>
    <x v="0"/>
    <x v="1"/>
    <x v="0"/>
    <x v="0"/>
    <x v="0"/>
    <x v="0"/>
    <x v="13"/>
    <s v="1 - Dotação Anual"/>
    <x v="4"/>
    <n v="250000"/>
    <x v="2"/>
    <n v="0"/>
    <x v="1"/>
    <n v="0"/>
    <x v="667"/>
    <m/>
    <x v="0"/>
    <x v="11"/>
    <m/>
    <s v="Direção da Habitação"/>
    <x v="1"/>
    <m/>
    <x v="0"/>
    <x v="1"/>
    <x v="1"/>
    <x v="1"/>
    <x v="0"/>
    <x v="0"/>
    <x v="0"/>
    <x v="0"/>
    <x v="0"/>
    <x v="0"/>
    <x v="0"/>
    <s v="Direção da Habitação"/>
    <x v="0"/>
    <x v="0"/>
    <x v="0"/>
    <x v="0"/>
    <x v="3"/>
    <x v="0"/>
    <x v="1"/>
    <x v="2"/>
    <x v="1"/>
    <x v="2"/>
    <x v="11"/>
    <x v="0"/>
    <m/>
  </r>
  <r>
    <x v="0"/>
    <n v="50000"/>
    <n v="0"/>
    <n v="0"/>
    <n v="0"/>
    <x v="6035"/>
    <x v="0"/>
    <x v="0"/>
    <x v="0"/>
    <s v="03.16.22"/>
    <x v="58"/>
    <x v="0"/>
    <x v="0"/>
    <s v="Direção da Habitação"/>
    <s v="03.16.22"/>
    <s v="Direção da Habitação"/>
    <s v="03.16.22"/>
    <x v="118"/>
    <x v="0"/>
    <x v="0"/>
    <x v="1"/>
    <x v="0"/>
    <x v="0"/>
    <x v="0"/>
    <x v="0"/>
    <x v="13"/>
    <s v="1 - Dotação Anual"/>
    <x v="4"/>
    <n v="50000"/>
    <x v="2"/>
    <n v="0"/>
    <x v="1"/>
    <n v="0"/>
    <x v="667"/>
    <m/>
    <x v="0"/>
    <x v="11"/>
    <m/>
    <s v="Direção da Habitação"/>
    <x v="1"/>
    <m/>
    <x v="0"/>
    <x v="1"/>
    <x v="1"/>
    <x v="1"/>
    <x v="0"/>
    <x v="0"/>
    <x v="0"/>
    <x v="0"/>
    <x v="0"/>
    <x v="0"/>
    <x v="0"/>
    <s v="Direção da Habitação"/>
    <x v="0"/>
    <x v="0"/>
    <x v="0"/>
    <x v="0"/>
    <x v="3"/>
    <x v="0"/>
    <x v="1"/>
    <x v="2"/>
    <x v="1"/>
    <x v="2"/>
    <x v="11"/>
    <x v="0"/>
    <m/>
  </r>
  <r>
    <x v="0"/>
    <n v="146880"/>
    <n v="0"/>
    <n v="0"/>
    <n v="0"/>
    <x v="6035"/>
    <x v="0"/>
    <x v="0"/>
    <x v="0"/>
    <s v="03.16.22"/>
    <x v="58"/>
    <x v="0"/>
    <x v="0"/>
    <s v="Direção da Habitação"/>
    <s v="03.16.22"/>
    <s v="Direção da Habitação"/>
    <s v="03.16.22"/>
    <x v="31"/>
    <x v="0"/>
    <x v="0"/>
    <x v="1"/>
    <x v="0"/>
    <x v="0"/>
    <x v="0"/>
    <x v="0"/>
    <x v="13"/>
    <s v="1 - Dotação Anual"/>
    <x v="4"/>
    <n v="146880"/>
    <x v="2"/>
    <n v="0"/>
    <x v="1"/>
    <n v="0"/>
    <x v="667"/>
    <m/>
    <x v="0"/>
    <x v="11"/>
    <m/>
    <s v="Direção da Habitação"/>
    <x v="1"/>
    <m/>
    <x v="0"/>
    <x v="1"/>
    <x v="1"/>
    <x v="1"/>
    <x v="0"/>
    <x v="0"/>
    <x v="0"/>
    <x v="0"/>
    <x v="0"/>
    <x v="0"/>
    <x v="0"/>
    <s v="Direção da Habitação"/>
    <x v="0"/>
    <x v="0"/>
    <x v="0"/>
    <x v="0"/>
    <x v="3"/>
    <x v="0"/>
    <x v="1"/>
    <x v="2"/>
    <x v="1"/>
    <x v="2"/>
    <x v="11"/>
    <x v="0"/>
    <m/>
  </r>
  <r>
    <x v="0"/>
    <n v="1200000"/>
    <n v="0"/>
    <n v="0"/>
    <n v="0"/>
    <x v="6035"/>
    <x v="0"/>
    <x v="0"/>
    <x v="0"/>
    <s v="03.16.22"/>
    <x v="58"/>
    <x v="0"/>
    <x v="0"/>
    <s v="Direção da Habitação"/>
    <s v="03.16.22"/>
    <s v="Direção da Habitação"/>
    <s v="03.16.22"/>
    <x v="30"/>
    <x v="0"/>
    <x v="0"/>
    <x v="0"/>
    <x v="1"/>
    <x v="0"/>
    <x v="0"/>
    <x v="0"/>
    <x v="13"/>
    <s v="1 - Dotação Anual"/>
    <x v="4"/>
    <n v="1200000"/>
    <x v="2"/>
    <n v="0"/>
    <x v="1"/>
    <n v="0"/>
    <x v="667"/>
    <m/>
    <x v="0"/>
    <x v="11"/>
    <m/>
    <s v="Direção da Habitação"/>
    <x v="1"/>
    <m/>
    <x v="0"/>
    <x v="1"/>
    <x v="1"/>
    <x v="1"/>
    <x v="0"/>
    <x v="0"/>
    <x v="0"/>
    <x v="0"/>
    <x v="0"/>
    <x v="0"/>
    <x v="0"/>
    <s v="Direção da Habitação"/>
    <x v="0"/>
    <x v="0"/>
    <x v="0"/>
    <x v="0"/>
    <x v="3"/>
    <x v="0"/>
    <x v="1"/>
    <x v="2"/>
    <x v="1"/>
    <x v="2"/>
    <x v="11"/>
    <x v="0"/>
    <m/>
  </r>
  <r>
    <x v="0"/>
    <n v="816840"/>
    <n v="0"/>
    <n v="0"/>
    <n v="0"/>
    <x v="6035"/>
    <x v="0"/>
    <x v="0"/>
    <x v="0"/>
    <s v="03.16.22"/>
    <x v="58"/>
    <x v="0"/>
    <x v="0"/>
    <s v="Direção da Habitação"/>
    <s v="03.16.22"/>
    <s v="Direção da Habitação"/>
    <s v="03.16.22"/>
    <x v="48"/>
    <x v="0"/>
    <x v="0"/>
    <x v="0"/>
    <x v="1"/>
    <x v="0"/>
    <x v="0"/>
    <x v="0"/>
    <x v="13"/>
    <s v="1 - Dotação Anual"/>
    <x v="4"/>
    <n v="816840"/>
    <x v="2"/>
    <n v="0"/>
    <x v="1"/>
    <n v="0"/>
    <x v="667"/>
    <m/>
    <x v="0"/>
    <x v="11"/>
    <m/>
    <s v="Direção da Habitação"/>
    <x v="1"/>
    <m/>
    <x v="0"/>
    <x v="1"/>
    <x v="1"/>
    <x v="1"/>
    <x v="0"/>
    <x v="0"/>
    <x v="0"/>
    <x v="0"/>
    <x v="0"/>
    <x v="0"/>
    <x v="0"/>
    <s v="Direção da Habitação"/>
    <x v="0"/>
    <x v="0"/>
    <x v="0"/>
    <x v="0"/>
    <x v="3"/>
    <x v="0"/>
    <x v="1"/>
    <x v="2"/>
    <x v="1"/>
    <x v="2"/>
    <x v="11"/>
    <x v="0"/>
    <m/>
  </r>
  <r>
    <x v="0"/>
    <n v="1468800"/>
    <n v="0"/>
    <n v="0"/>
    <n v="0"/>
    <x v="6035"/>
    <x v="0"/>
    <x v="0"/>
    <x v="0"/>
    <s v="03.16.22"/>
    <x v="58"/>
    <x v="0"/>
    <x v="0"/>
    <s v="Direção da Habitação"/>
    <s v="03.16.22"/>
    <s v="Direção da Habitação"/>
    <s v="03.16.22"/>
    <x v="49"/>
    <x v="0"/>
    <x v="0"/>
    <x v="0"/>
    <x v="1"/>
    <x v="0"/>
    <x v="0"/>
    <x v="0"/>
    <x v="13"/>
    <s v="1 - Dotação Anual"/>
    <x v="4"/>
    <n v="1468800"/>
    <x v="2"/>
    <n v="0"/>
    <x v="1"/>
    <n v="0"/>
    <x v="667"/>
    <m/>
    <x v="0"/>
    <x v="11"/>
    <m/>
    <s v="Direção da Habitação"/>
    <x v="1"/>
    <m/>
    <x v="0"/>
    <x v="1"/>
    <x v="1"/>
    <x v="1"/>
    <x v="0"/>
    <x v="0"/>
    <x v="0"/>
    <x v="0"/>
    <x v="0"/>
    <x v="0"/>
    <x v="0"/>
    <s v="Direção da Habitação"/>
    <x v="0"/>
    <x v="0"/>
    <x v="0"/>
    <x v="0"/>
    <x v="3"/>
    <x v="0"/>
    <x v="1"/>
    <x v="2"/>
    <x v="1"/>
    <x v="2"/>
    <x v="11"/>
    <x v="0"/>
    <m/>
  </r>
  <r>
    <x v="0"/>
    <n v="2000000"/>
    <n v="0"/>
    <n v="0"/>
    <n v="0"/>
    <x v="6035"/>
    <x v="0"/>
    <x v="0"/>
    <x v="0"/>
    <s v="01.26.03.18"/>
    <x v="35"/>
    <x v="5"/>
    <x v="6"/>
    <s v="Turismo"/>
    <s v="01.26.03"/>
    <s v="Feira das artes, delicias do mar, do milho e do agro-negócio"/>
    <s v="01.26.03.18"/>
    <x v="5"/>
    <x v="0"/>
    <x v="0"/>
    <x v="1"/>
    <x v="0"/>
    <x v="1"/>
    <x v="0"/>
    <x v="0"/>
    <x v="13"/>
    <s v="1 - Dotação Anual"/>
    <x v="4"/>
    <n v="2000000"/>
    <x v="2"/>
    <n v="0"/>
    <x v="1"/>
    <n v="0"/>
    <x v="667"/>
    <m/>
    <x v="0"/>
    <x v="11"/>
    <m/>
    <s v="Feira das artes, delicias do mar, do milho e do agro-negócio"/>
    <x v="1"/>
    <s v="FAMMN"/>
    <x v="0"/>
    <x v="1"/>
    <x v="1"/>
    <x v="1"/>
    <x v="0"/>
    <x v="0"/>
    <x v="0"/>
    <x v="0"/>
    <x v="0"/>
    <x v="0"/>
    <x v="0"/>
    <s v="Feira das artes, delicias do mar, do milho e do agro-negócio"/>
    <x v="0"/>
    <x v="0"/>
    <x v="0"/>
    <x v="0"/>
    <x v="3"/>
    <x v="0"/>
    <x v="1"/>
    <x v="2"/>
    <x v="1"/>
    <x v="2"/>
    <x v="11"/>
    <x v="0"/>
    <m/>
  </r>
  <r>
    <x v="1"/>
    <n v="200000"/>
    <n v="0"/>
    <n v="0"/>
    <n v="0"/>
    <x v="6035"/>
    <x v="0"/>
    <x v="0"/>
    <x v="0"/>
    <s v="01.27.07.05"/>
    <x v="80"/>
    <x v="1"/>
    <x v="1"/>
    <s v="Requalificação Urbana e Habitação 2"/>
    <s v="01.27.07"/>
    <s v="Construção Estrutura Metálica para cobertura do polidesportivo  de Calheta"/>
    <s v="01.27.07.05"/>
    <x v="1"/>
    <x v="0"/>
    <x v="0"/>
    <x v="0"/>
    <x v="0"/>
    <x v="1"/>
    <x v="1"/>
    <x v="0"/>
    <x v="13"/>
    <s v="1 - Dotação Anual"/>
    <x v="4"/>
    <n v="200000"/>
    <x v="2"/>
    <n v="0"/>
    <x v="1"/>
    <n v="19800000"/>
    <x v="667"/>
    <m/>
    <x v="0"/>
    <x v="11"/>
    <m/>
    <s v="Construção Estrutura Metálica para cobertura do polidesportivo  de Calheta"/>
    <x v="1"/>
    <s v="CEMPC"/>
    <x v="0"/>
    <x v="1"/>
    <x v="1"/>
    <x v="1"/>
    <x v="0"/>
    <x v="0"/>
    <x v="0"/>
    <x v="0"/>
    <x v="0"/>
    <x v="0"/>
    <x v="0"/>
    <s v="Construção Estrutura Metálica para cobertura do polidesportivo  de Calheta"/>
    <x v="0"/>
    <x v="0"/>
    <x v="0"/>
    <x v="0"/>
    <x v="3"/>
    <x v="0"/>
    <x v="1"/>
    <x v="2"/>
    <x v="1"/>
    <x v="2"/>
    <x v="11"/>
    <x v="0"/>
    <m/>
  </r>
  <r>
    <x v="1"/>
    <n v="40087"/>
    <n v="0"/>
    <n v="0"/>
    <n v="0"/>
    <x v="6035"/>
    <x v="0"/>
    <x v="0"/>
    <x v="0"/>
    <s v="01.27.07.06"/>
    <x v="81"/>
    <x v="1"/>
    <x v="1"/>
    <s v="Requalificação Urbana e Habitação 2"/>
    <s v="01.27.07"/>
    <s v="Reabilitação e asfaltagem da estrada de Variante Pilão Cão a Ponta Talho"/>
    <s v="01.27.07.06"/>
    <x v="1"/>
    <x v="0"/>
    <x v="0"/>
    <x v="0"/>
    <x v="0"/>
    <x v="1"/>
    <x v="1"/>
    <x v="0"/>
    <x v="13"/>
    <s v="1 - Dotação Anual"/>
    <x v="4"/>
    <n v="40087"/>
    <x v="2"/>
    <n v="5000000"/>
    <x v="1"/>
    <n v="34959913"/>
    <x v="667"/>
    <m/>
    <x v="0"/>
    <x v="11"/>
    <m/>
    <s v="Reabilitação e asfaltagem da estrada de Variante Pilão Cão a Ponta Talho"/>
    <x v="1"/>
    <s v="RAVPPT"/>
    <x v="0"/>
    <x v="1"/>
    <x v="1"/>
    <x v="1"/>
    <x v="0"/>
    <x v="0"/>
    <x v="0"/>
    <x v="0"/>
    <x v="0"/>
    <x v="0"/>
    <x v="0"/>
    <s v="Reabilitação e asfaltagem da estrada de Variante Pilão Cão a Ponta Talho"/>
    <x v="0"/>
    <x v="0"/>
    <x v="0"/>
    <x v="0"/>
    <x v="3"/>
    <x v="0"/>
    <x v="1"/>
    <x v="2"/>
    <x v="1"/>
    <x v="2"/>
    <x v="11"/>
    <x v="0"/>
    <m/>
  </r>
  <r>
    <x v="1"/>
    <n v="8550000"/>
    <n v="0"/>
    <n v="0"/>
    <n v="0"/>
    <x v="6035"/>
    <x v="0"/>
    <x v="0"/>
    <x v="0"/>
    <s v="01.27.03.11"/>
    <x v="62"/>
    <x v="1"/>
    <x v="1"/>
    <s v="Gestão de Recursos Hídricos"/>
    <s v="01.27.03"/>
    <s v="Construção de rede de adução, reservatórios e implementação de rega gota-a-gota na Rib. Flamengos"/>
    <s v="01.27.03.11"/>
    <x v="46"/>
    <x v="0"/>
    <x v="0"/>
    <x v="0"/>
    <x v="0"/>
    <x v="1"/>
    <x v="1"/>
    <x v="0"/>
    <x v="13"/>
    <s v="1 - Dotação Anual"/>
    <x v="4"/>
    <n v="8550000"/>
    <x v="2"/>
    <n v="4000000"/>
    <x v="1"/>
    <n v="28450000"/>
    <x v="667"/>
    <m/>
    <x v="0"/>
    <x v="11"/>
    <m/>
    <s v="Construção de rede de adução, reservatórios e implementação de rega gota-a-gota na Rib. Flamengos"/>
    <x v="1"/>
    <s v="CRARRF"/>
    <x v="0"/>
    <x v="1"/>
    <x v="1"/>
    <x v="1"/>
    <x v="0"/>
    <x v="0"/>
    <x v="0"/>
    <x v="0"/>
    <x v="0"/>
    <x v="0"/>
    <x v="0"/>
    <s v="Construção de rede de adução, reservatórios e implementação de rega gota-a-gota na Rib. Flamengos"/>
    <x v="0"/>
    <x v="0"/>
    <x v="0"/>
    <x v="0"/>
    <x v="3"/>
    <x v="0"/>
    <x v="1"/>
    <x v="2"/>
    <x v="1"/>
    <x v="2"/>
    <x v="11"/>
    <x v="0"/>
    <m/>
  </r>
  <r>
    <x v="1"/>
    <n v="12762913"/>
    <n v="0"/>
    <n v="0"/>
    <n v="0"/>
    <x v="6035"/>
    <x v="0"/>
    <x v="0"/>
    <x v="0"/>
    <s v="01.27.03.12"/>
    <x v="53"/>
    <x v="1"/>
    <x v="1"/>
    <s v="Gestão de Recursos Hídricos"/>
    <s v="01.27.03"/>
    <s v="Ligações Domiciliarias em Jaquetão e Ribeira de Flamengos"/>
    <s v="01.27.03.12"/>
    <x v="46"/>
    <x v="0"/>
    <x v="0"/>
    <x v="0"/>
    <x v="0"/>
    <x v="1"/>
    <x v="1"/>
    <x v="0"/>
    <x v="13"/>
    <s v="1 - Dotação Anual"/>
    <x v="4"/>
    <n v="12762913"/>
    <x v="2"/>
    <n v="8062913"/>
    <x v="1"/>
    <n v="0"/>
    <x v="667"/>
    <m/>
    <x v="0"/>
    <x v="11"/>
    <m/>
    <s v="Ligações Domiciliarias em Jaquetão e Ribeira de Flamengos"/>
    <x v="1"/>
    <s v="LDJF"/>
    <x v="0"/>
    <x v="1"/>
    <x v="1"/>
    <x v="1"/>
    <x v="0"/>
    <x v="0"/>
    <x v="0"/>
    <x v="0"/>
    <x v="0"/>
    <x v="0"/>
    <x v="0"/>
    <s v="Ligações Domiciliarias em Jaquetão e Ribeira de Flamengos"/>
    <x v="0"/>
    <x v="0"/>
    <x v="0"/>
    <x v="0"/>
    <x v="3"/>
    <x v="0"/>
    <x v="1"/>
    <x v="2"/>
    <x v="1"/>
    <x v="2"/>
    <x v="11"/>
    <x v="0"/>
    <m/>
  </r>
  <r>
    <x v="1"/>
    <n v="3500000"/>
    <n v="0"/>
    <n v="0"/>
    <n v="0"/>
    <x v="6035"/>
    <x v="0"/>
    <x v="0"/>
    <x v="0"/>
    <s v="01.27.07.07"/>
    <x v="45"/>
    <x v="1"/>
    <x v="1"/>
    <s v="Requalificação Urbana e Habitação 2"/>
    <s v="01.27.07"/>
    <s v="Arrelvamento do campo de Achada Bolanha"/>
    <s v="01.27.07.07"/>
    <x v="1"/>
    <x v="0"/>
    <x v="0"/>
    <x v="0"/>
    <x v="0"/>
    <x v="1"/>
    <x v="1"/>
    <x v="0"/>
    <x v="13"/>
    <s v="1 - Dotação Anual"/>
    <x v="4"/>
    <n v="3500000"/>
    <x v="2"/>
    <n v="0"/>
    <x v="1"/>
    <n v="1500000"/>
    <x v="667"/>
    <m/>
    <x v="0"/>
    <x v="11"/>
    <m/>
    <s v="Arrelvamento do campo de Achada Bolanha"/>
    <x v="1"/>
    <s v="ACAB"/>
    <x v="0"/>
    <x v="1"/>
    <x v="1"/>
    <x v="1"/>
    <x v="0"/>
    <x v="0"/>
    <x v="0"/>
    <x v="0"/>
    <x v="0"/>
    <x v="0"/>
    <x v="0"/>
    <s v="Arrelvamento do campo de Achada Bolanha"/>
    <x v="0"/>
    <x v="0"/>
    <x v="0"/>
    <x v="0"/>
    <x v="3"/>
    <x v="0"/>
    <x v="1"/>
    <x v="2"/>
    <x v="1"/>
    <x v="2"/>
    <x v="11"/>
    <x v="0"/>
    <m/>
  </r>
  <r>
    <x v="0"/>
    <n v="0"/>
    <n v="0"/>
    <n v="6450"/>
    <n v="0"/>
    <x v="6035"/>
    <x v="0"/>
    <x v="0"/>
    <x v="0"/>
    <s v="03.16.24"/>
    <x v="31"/>
    <x v="0"/>
    <x v="0"/>
    <s v="Direcao da Familia, Inclusão, Género e Saúde"/>
    <s v="03.16.24"/>
    <s v="Direcao da Familia, Inclusão, Género e Saúde"/>
    <s v="03.16.24"/>
    <x v="28"/>
    <x v="0"/>
    <x v="0"/>
    <x v="0"/>
    <x v="0"/>
    <x v="0"/>
    <x v="0"/>
    <x v="0"/>
    <x v="2"/>
    <s v="2024-02-??"/>
    <x v="0"/>
    <n v="6450"/>
    <x v="3"/>
    <n v="0"/>
    <x v="1"/>
    <n v="250000"/>
    <x v="667"/>
    <m/>
    <x v="0"/>
    <x v="11"/>
    <m/>
    <s v="Direcao da Familia, Inclusão, Género e Saúde"/>
    <x v="2"/>
    <m/>
    <x v="0"/>
    <x v="1"/>
    <x v="1"/>
    <x v="1"/>
    <x v="0"/>
    <x v="0"/>
    <x v="0"/>
    <x v="0"/>
    <x v="0"/>
    <x v="0"/>
    <x v="0"/>
    <s v="Direcao da Familia, Inclusão, Género e Saúde"/>
    <x v="0"/>
    <x v="0"/>
    <x v="0"/>
    <x v="0"/>
    <x v="0"/>
    <x v="0"/>
    <x v="0"/>
    <x v="2"/>
    <x v="1"/>
    <x v="2"/>
    <x v="11"/>
    <x v="0"/>
    <m/>
  </r>
  <r>
    <x v="0"/>
    <n v="0"/>
    <n v="0"/>
    <n v="6450"/>
    <n v="0"/>
    <x v="6035"/>
    <x v="0"/>
    <x v="0"/>
    <x v="0"/>
    <s v="03.16.24"/>
    <x v="31"/>
    <x v="0"/>
    <x v="0"/>
    <s v="Direcao da Familia, Inclusão, Género e Saúde"/>
    <s v="03.16.24"/>
    <s v="Direcao da Familia, Inclusão, Género e Saúde"/>
    <s v="03.16.24"/>
    <x v="28"/>
    <x v="0"/>
    <x v="0"/>
    <x v="0"/>
    <x v="0"/>
    <x v="0"/>
    <x v="0"/>
    <x v="0"/>
    <x v="1"/>
    <s v="2024-03-??"/>
    <x v="0"/>
    <n v="6450"/>
    <x v="3"/>
    <n v="0"/>
    <x v="1"/>
    <n v="250000"/>
    <x v="667"/>
    <m/>
    <x v="0"/>
    <x v="11"/>
    <m/>
    <s v="Direcao da Familia, Inclusão, Género e Saúde"/>
    <x v="2"/>
    <m/>
    <x v="0"/>
    <x v="1"/>
    <x v="1"/>
    <x v="1"/>
    <x v="0"/>
    <x v="0"/>
    <x v="0"/>
    <x v="0"/>
    <x v="0"/>
    <x v="0"/>
    <x v="0"/>
    <s v="Direcao da Familia, Inclusão, Género e Saúde"/>
    <x v="0"/>
    <x v="0"/>
    <x v="0"/>
    <x v="0"/>
    <x v="0"/>
    <x v="0"/>
    <x v="0"/>
    <x v="2"/>
    <x v="1"/>
    <x v="2"/>
    <x v="11"/>
    <x v="0"/>
    <m/>
  </r>
  <r>
    <x v="0"/>
    <n v="0"/>
    <n v="0"/>
    <n v="6450"/>
    <n v="0"/>
    <x v="6035"/>
    <x v="0"/>
    <x v="0"/>
    <x v="0"/>
    <s v="03.16.24"/>
    <x v="31"/>
    <x v="0"/>
    <x v="0"/>
    <s v="Direcao da Familia, Inclusão, Género e Saúde"/>
    <s v="03.16.24"/>
    <s v="Direcao da Familia, Inclusão, Género e Saúde"/>
    <s v="03.16.24"/>
    <x v="28"/>
    <x v="0"/>
    <x v="0"/>
    <x v="0"/>
    <x v="0"/>
    <x v="0"/>
    <x v="0"/>
    <x v="0"/>
    <x v="6"/>
    <s v="2024-04-??"/>
    <x v="1"/>
    <n v="6450"/>
    <x v="3"/>
    <n v="0"/>
    <x v="1"/>
    <n v="250000"/>
    <x v="667"/>
    <m/>
    <x v="0"/>
    <x v="11"/>
    <m/>
    <s v="Direcao da Familia, Inclusão, Género e Saúde"/>
    <x v="2"/>
    <m/>
    <x v="0"/>
    <x v="1"/>
    <x v="1"/>
    <x v="1"/>
    <x v="0"/>
    <x v="0"/>
    <x v="0"/>
    <x v="0"/>
    <x v="0"/>
    <x v="0"/>
    <x v="0"/>
    <s v="Direcao da Familia, Inclusão, Género e Saúde"/>
    <x v="0"/>
    <x v="0"/>
    <x v="0"/>
    <x v="0"/>
    <x v="0"/>
    <x v="0"/>
    <x v="0"/>
    <x v="2"/>
    <x v="1"/>
    <x v="2"/>
    <x v="11"/>
    <x v="0"/>
    <m/>
  </r>
  <r>
    <x v="0"/>
    <n v="0"/>
    <n v="0"/>
    <n v="6450"/>
    <n v="0"/>
    <x v="6035"/>
    <x v="0"/>
    <x v="0"/>
    <x v="0"/>
    <s v="03.16.24"/>
    <x v="31"/>
    <x v="0"/>
    <x v="0"/>
    <s v="Direcao da Familia, Inclusão, Género e Saúde"/>
    <s v="03.16.24"/>
    <s v="Direcao da Familia, Inclusão, Género e Saúde"/>
    <s v="03.16.24"/>
    <x v="28"/>
    <x v="0"/>
    <x v="0"/>
    <x v="0"/>
    <x v="0"/>
    <x v="0"/>
    <x v="0"/>
    <x v="0"/>
    <x v="3"/>
    <s v="2024-05-??"/>
    <x v="1"/>
    <n v="6450"/>
    <x v="3"/>
    <n v="0"/>
    <x v="1"/>
    <n v="250000"/>
    <x v="667"/>
    <m/>
    <x v="0"/>
    <x v="11"/>
    <m/>
    <s v="Direcao da Familia, Inclusão, Género e Saúde"/>
    <x v="2"/>
    <m/>
    <x v="0"/>
    <x v="1"/>
    <x v="1"/>
    <x v="1"/>
    <x v="0"/>
    <x v="0"/>
    <x v="0"/>
    <x v="0"/>
    <x v="0"/>
    <x v="0"/>
    <x v="0"/>
    <s v="Direcao da Familia, Inclusão, Género e Saúde"/>
    <x v="0"/>
    <x v="0"/>
    <x v="0"/>
    <x v="0"/>
    <x v="0"/>
    <x v="0"/>
    <x v="0"/>
    <x v="2"/>
    <x v="1"/>
    <x v="2"/>
    <x v="11"/>
    <x v="0"/>
    <m/>
  </r>
  <r>
    <x v="0"/>
    <n v="0"/>
    <n v="0"/>
    <n v="6450"/>
    <n v="0"/>
    <x v="6035"/>
    <x v="0"/>
    <x v="0"/>
    <x v="0"/>
    <s v="03.16.24"/>
    <x v="31"/>
    <x v="0"/>
    <x v="0"/>
    <s v="Direcao da Familia, Inclusão, Género e Saúde"/>
    <s v="03.16.24"/>
    <s v="Direcao da Familia, Inclusão, Género e Saúde"/>
    <s v="03.16.24"/>
    <x v="28"/>
    <x v="0"/>
    <x v="0"/>
    <x v="0"/>
    <x v="0"/>
    <x v="0"/>
    <x v="0"/>
    <x v="0"/>
    <x v="4"/>
    <s v="2024-06-??"/>
    <x v="1"/>
    <n v="6450"/>
    <x v="3"/>
    <n v="0"/>
    <x v="1"/>
    <n v="250000"/>
    <x v="667"/>
    <m/>
    <x v="0"/>
    <x v="11"/>
    <m/>
    <s v="Direcao da Familia, Inclusão, Género e Saúde"/>
    <x v="2"/>
    <m/>
    <x v="0"/>
    <x v="1"/>
    <x v="1"/>
    <x v="1"/>
    <x v="0"/>
    <x v="0"/>
    <x v="0"/>
    <x v="0"/>
    <x v="0"/>
    <x v="0"/>
    <x v="0"/>
    <s v="Direcao da Familia, Inclusão, Género e Saúde"/>
    <x v="0"/>
    <x v="0"/>
    <x v="0"/>
    <x v="0"/>
    <x v="0"/>
    <x v="0"/>
    <x v="0"/>
    <x v="2"/>
    <x v="1"/>
    <x v="2"/>
    <x v="11"/>
    <x v="0"/>
    <m/>
  </r>
  <r>
    <x v="0"/>
    <n v="0"/>
    <n v="0"/>
    <n v="6450"/>
    <n v="0"/>
    <x v="6035"/>
    <x v="0"/>
    <x v="0"/>
    <x v="0"/>
    <s v="03.16.24"/>
    <x v="31"/>
    <x v="0"/>
    <x v="0"/>
    <s v="Direcao da Familia, Inclusão, Género e Saúde"/>
    <s v="03.16.24"/>
    <s v="Direcao da Familia, Inclusão, Género e Saúde"/>
    <s v="03.16.24"/>
    <x v="28"/>
    <x v="0"/>
    <x v="0"/>
    <x v="0"/>
    <x v="0"/>
    <x v="0"/>
    <x v="0"/>
    <x v="0"/>
    <x v="9"/>
    <s v="2024-07-??"/>
    <x v="2"/>
    <n v="6450"/>
    <x v="3"/>
    <n v="0"/>
    <x v="1"/>
    <n v="250000"/>
    <x v="667"/>
    <m/>
    <x v="0"/>
    <x v="11"/>
    <m/>
    <s v="Direcao da Familia, Inclusão, Género e Saúde"/>
    <x v="2"/>
    <m/>
    <x v="0"/>
    <x v="1"/>
    <x v="1"/>
    <x v="1"/>
    <x v="0"/>
    <x v="0"/>
    <x v="0"/>
    <x v="0"/>
    <x v="0"/>
    <x v="0"/>
    <x v="0"/>
    <s v="Direcao da Familia, Inclusão, Género e Saúde"/>
    <x v="0"/>
    <x v="0"/>
    <x v="0"/>
    <x v="0"/>
    <x v="0"/>
    <x v="0"/>
    <x v="0"/>
    <x v="2"/>
    <x v="1"/>
    <x v="2"/>
    <x v="11"/>
    <x v="0"/>
    <m/>
  </r>
  <r>
    <x v="0"/>
    <n v="0"/>
    <n v="0"/>
    <n v="6450"/>
    <n v="0"/>
    <x v="6035"/>
    <x v="0"/>
    <x v="0"/>
    <x v="0"/>
    <s v="03.16.24"/>
    <x v="31"/>
    <x v="0"/>
    <x v="0"/>
    <s v="Direcao da Familia, Inclusão, Género e Saúde"/>
    <s v="03.16.24"/>
    <s v="Direcao da Familia, Inclusão, Género e Saúde"/>
    <s v="03.16.24"/>
    <x v="28"/>
    <x v="0"/>
    <x v="0"/>
    <x v="0"/>
    <x v="0"/>
    <x v="0"/>
    <x v="0"/>
    <x v="0"/>
    <x v="5"/>
    <s v="2024-08-??"/>
    <x v="2"/>
    <n v="6450"/>
    <x v="3"/>
    <n v="0"/>
    <x v="1"/>
    <n v="250000"/>
    <x v="667"/>
    <m/>
    <x v="0"/>
    <x v="11"/>
    <m/>
    <s v="Direcao da Familia, Inclusão, Género e Saúde"/>
    <x v="2"/>
    <m/>
    <x v="0"/>
    <x v="1"/>
    <x v="1"/>
    <x v="1"/>
    <x v="0"/>
    <x v="0"/>
    <x v="0"/>
    <x v="0"/>
    <x v="0"/>
    <x v="0"/>
    <x v="0"/>
    <s v="Direcao da Familia, Inclusão, Género e Saúde"/>
    <x v="0"/>
    <x v="0"/>
    <x v="0"/>
    <x v="0"/>
    <x v="0"/>
    <x v="0"/>
    <x v="0"/>
    <x v="2"/>
    <x v="1"/>
    <x v="2"/>
    <x v="11"/>
    <x v="0"/>
    <m/>
  </r>
  <r>
    <x v="0"/>
    <n v="0"/>
    <n v="0"/>
    <n v="6450"/>
    <n v="0"/>
    <x v="6035"/>
    <x v="0"/>
    <x v="0"/>
    <x v="0"/>
    <s v="03.16.24"/>
    <x v="31"/>
    <x v="0"/>
    <x v="0"/>
    <s v="Direcao da Familia, Inclusão, Género e Saúde"/>
    <s v="03.16.24"/>
    <s v="Direcao da Familia, Inclusão, Género e Saúde"/>
    <s v="03.16.24"/>
    <x v="28"/>
    <x v="0"/>
    <x v="0"/>
    <x v="0"/>
    <x v="0"/>
    <x v="0"/>
    <x v="0"/>
    <x v="0"/>
    <x v="7"/>
    <s v="2024-09-??"/>
    <x v="2"/>
    <n v="6450"/>
    <x v="3"/>
    <n v="0"/>
    <x v="1"/>
    <n v="250000"/>
    <x v="667"/>
    <m/>
    <x v="0"/>
    <x v="11"/>
    <m/>
    <s v="Direcao da Familia, Inclusão, Género e Saúde"/>
    <x v="2"/>
    <m/>
    <x v="0"/>
    <x v="1"/>
    <x v="1"/>
    <x v="1"/>
    <x v="0"/>
    <x v="0"/>
    <x v="0"/>
    <x v="0"/>
    <x v="0"/>
    <x v="0"/>
    <x v="0"/>
    <s v="Direcao da Familia, Inclusão, Género e Saúde"/>
    <x v="0"/>
    <x v="0"/>
    <x v="0"/>
    <x v="0"/>
    <x v="0"/>
    <x v="0"/>
    <x v="0"/>
    <x v="2"/>
    <x v="1"/>
    <x v="2"/>
    <x v="11"/>
    <x v="0"/>
    <m/>
  </r>
  <r>
    <x v="0"/>
    <n v="0"/>
    <n v="0"/>
    <n v="6450"/>
    <n v="0"/>
    <x v="6035"/>
    <x v="0"/>
    <x v="0"/>
    <x v="0"/>
    <s v="03.16.24"/>
    <x v="31"/>
    <x v="0"/>
    <x v="0"/>
    <s v="Direcao da Familia, Inclusão, Género e Saúde"/>
    <s v="03.16.24"/>
    <s v="Direcao da Familia, Inclusão, Género e Saúde"/>
    <s v="03.16.24"/>
    <x v="28"/>
    <x v="0"/>
    <x v="0"/>
    <x v="0"/>
    <x v="0"/>
    <x v="0"/>
    <x v="0"/>
    <x v="0"/>
    <x v="8"/>
    <s v="2024-10-??"/>
    <x v="3"/>
    <n v="6450"/>
    <x v="3"/>
    <n v="0"/>
    <x v="1"/>
    <n v="250000"/>
    <x v="667"/>
    <m/>
    <x v="0"/>
    <x v="11"/>
    <m/>
    <s v="Direcao da Familia, Inclusão, Género e Saúde"/>
    <x v="2"/>
    <m/>
    <x v="0"/>
    <x v="1"/>
    <x v="1"/>
    <x v="1"/>
    <x v="0"/>
    <x v="0"/>
    <x v="0"/>
    <x v="0"/>
    <x v="0"/>
    <x v="0"/>
    <x v="0"/>
    <s v="Direcao da Familia, Inclusão, Género e Saúde"/>
    <x v="0"/>
    <x v="0"/>
    <x v="0"/>
    <x v="0"/>
    <x v="0"/>
    <x v="0"/>
    <x v="0"/>
    <x v="2"/>
    <x v="1"/>
    <x v="2"/>
    <x v="11"/>
    <x v="0"/>
    <m/>
  </r>
  <r>
    <x v="0"/>
    <n v="0"/>
    <n v="0"/>
    <n v="6450"/>
    <n v="0"/>
    <x v="6035"/>
    <x v="0"/>
    <x v="0"/>
    <x v="0"/>
    <s v="03.16.24"/>
    <x v="31"/>
    <x v="0"/>
    <x v="0"/>
    <s v="Direcao da Familia, Inclusão, Género e Saúde"/>
    <s v="03.16.24"/>
    <s v="Direcao da Familia, Inclusão, Género e Saúde"/>
    <s v="03.16.24"/>
    <x v="28"/>
    <x v="0"/>
    <x v="0"/>
    <x v="0"/>
    <x v="0"/>
    <x v="0"/>
    <x v="0"/>
    <x v="0"/>
    <x v="10"/>
    <s v="2024-11-??"/>
    <x v="3"/>
    <n v="6450"/>
    <x v="3"/>
    <n v="0"/>
    <x v="1"/>
    <n v="250000"/>
    <x v="667"/>
    <m/>
    <x v="0"/>
    <x v="11"/>
    <m/>
    <s v="Direcao da Familia, Inclusão, Género e Saúde"/>
    <x v="2"/>
    <m/>
    <x v="0"/>
    <x v="1"/>
    <x v="1"/>
    <x v="1"/>
    <x v="0"/>
    <x v="0"/>
    <x v="0"/>
    <x v="0"/>
    <x v="0"/>
    <x v="0"/>
    <x v="0"/>
    <s v="Direcao da Familia, Inclusão, Género e Saúde"/>
    <x v="0"/>
    <x v="0"/>
    <x v="0"/>
    <x v="0"/>
    <x v="0"/>
    <x v="0"/>
    <x v="0"/>
    <x v="2"/>
    <x v="1"/>
    <x v="2"/>
    <x v="11"/>
    <x v="0"/>
    <m/>
  </r>
  <r>
    <x v="0"/>
    <n v="0"/>
    <n v="0"/>
    <n v="6450"/>
    <n v="0"/>
    <x v="6035"/>
    <x v="0"/>
    <x v="0"/>
    <x v="0"/>
    <s v="03.16.24"/>
    <x v="31"/>
    <x v="0"/>
    <x v="0"/>
    <s v="Direcao da Familia, Inclusão, Género e Saúde"/>
    <s v="03.16.24"/>
    <s v="Direcao da Familia, Inclusão, Género e Saúde"/>
    <s v="03.16.24"/>
    <x v="28"/>
    <x v="0"/>
    <x v="0"/>
    <x v="0"/>
    <x v="0"/>
    <x v="0"/>
    <x v="0"/>
    <x v="0"/>
    <x v="11"/>
    <s v="2024-12-??"/>
    <x v="3"/>
    <n v="6450"/>
    <x v="3"/>
    <n v="0"/>
    <x v="1"/>
    <n v="250000"/>
    <x v="667"/>
    <m/>
    <x v="0"/>
    <x v="11"/>
    <m/>
    <s v="Direcao da Familia, Inclusão, Género e Saúde"/>
    <x v="2"/>
    <m/>
    <x v="0"/>
    <x v="1"/>
    <x v="1"/>
    <x v="1"/>
    <x v="0"/>
    <x v="0"/>
    <x v="0"/>
    <x v="0"/>
    <x v="0"/>
    <x v="0"/>
    <x v="0"/>
    <s v="Direcao da Familia, Inclusão, Género e Saúde"/>
    <x v="0"/>
    <x v="0"/>
    <x v="0"/>
    <x v="0"/>
    <x v="0"/>
    <x v="0"/>
    <x v="0"/>
    <x v="2"/>
    <x v="1"/>
    <x v="2"/>
    <x v="11"/>
    <x v="0"/>
    <m/>
  </r>
  <r>
    <x v="0"/>
    <n v="0"/>
    <n v="0"/>
    <n v="7016"/>
    <n v="0"/>
    <x v="6035"/>
    <x v="0"/>
    <x v="0"/>
    <x v="0"/>
    <s v="03.16.24"/>
    <x v="31"/>
    <x v="0"/>
    <x v="0"/>
    <s v="Direcao da Familia, Inclusão, Género e Saúde"/>
    <s v="03.16.24"/>
    <s v="Direcao da Familia, Inclusão, Género e Saúde"/>
    <s v="03.16.24"/>
    <x v="60"/>
    <x v="0"/>
    <x v="0"/>
    <x v="0"/>
    <x v="0"/>
    <x v="0"/>
    <x v="0"/>
    <x v="0"/>
    <x v="0"/>
    <s v="2024-01-??"/>
    <x v="0"/>
    <n v="7016"/>
    <x v="3"/>
    <n v="0"/>
    <x v="1"/>
    <n v="0"/>
    <x v="667"/>
    <m/>
    <x v="0"/>
    <x v="11"/>
    <m/>
    <s v="Direcao da Familia, Inclusão, Género e Saúde"/>
    <x v="2"/>
    <m/>
    <x v="0"/>
    <x v="1"/>
    <x v="1"/>
    <x v="1"/>
    <x v="0"/>
    <x v="0"/>
    <x v="0"/>
    <x v="0"/>
    <x v="0"/>
    <x v="0"/>
    <x v="0"/>
    <s v="Direcao da Familia, Inclusão, Género e Saúde"/>
    <x v="0"/>
    <x v="0"/>
    <x v="0"/>
    <x v="0"/>
    <x v="0"/>
    <x v="0"/>
    <x v="0"/>
    <x v="2"/>
    <x v="1"/>
    <x v="2"/>
    <x v="11"/>
    <x v="0"/>
    <m/>
  </r>
  <r>
    <x v="2"/>
    <n v="0"/>
    <n v="0"/>
    <n v="513557"/>
    <n v="0"/>
    <x v="6035"/>
    <x v="0"/>
    <x v="0"/>
    <x v="0"/>
    <s v="80.02.10.01"/>
    <x v="16"/>
    <x v="2"/>
    <x v="2"/>
    <s v="Outros"/>
    <s v="80.02.10"/>
    <s v="Retençoes Previdencia Social"/>
    <s v="80.02.10.01"/>
    <x v="66"/>
    <x v="0"/>
    <x v="5"/>
    <x v="13"/>
    <x v="1"/>
    <x v="2"/>
    <x v="0"/>
    <x v="0"/>
    <x v="2"/>
    <s v="2024-02-??"/>
    <x v="0"/>
    <n v="513557"/>
    <x v="3"/>
    <n v="0"/>
    <x v="1"/>
    <n v="0"/>
    <x v="667"/>
    <m/>
    <x v="0"/>
    <x v="11"/>
    <m/>
    <s v="Retençoes Previdencia Social"/>
    <x v="2"/>
    <s v="RPS"/>
    <x v="0"/>
    <x v="1"/>
    <x v="1"/>
    <x v="1"/>
    <x v="0"/>
    <x v="0"/>
    <x v="0"/>
    <x v="0"/>
    <x v="0"/>
    <x v="0"/>
    <x v="0"/>
    <s v="Retençoes Previdencia Social"/>
    <x v="0"/>
    <x v="0"/>
    <x v="0"/>
    <x v="0"/>
    <x v="2"/>
    <x v="0"/>
    <x v="0"/>
    <x v="2"/>
    <x v="1"/>
    <x v="2"/>
    <x v="11"/>
    <x v="0"/>
    <m/>
  </r>
  <r>
    <x v="2"/>
    <n v="0"/>
    <n v="0"/>
    <n v="498618"/>
    <n v="0"/>
    <x v="6035"/>
    <x v="0"/>
    <x v="0"/>
    <x v="0"/>
    <s v="80.02.10.01"/>
    <x v="16"/>
    <x v="2"/>
    <x v="2"/>
    <s v="Outros"/>
    <s v="80.02.10"/>
    <s v="Retençoes Previdencia Social"/>
    <s v="80.02.10.01"/>
    <x v="66"/>
    <x v="0"/>
    <x v="5"/>
    <x v="13"/>
    <x v="1"/>
    <x v="2"/>
    <x v="0"/>
    <x v="0"/>
    <x v="6"/>
    <s v="2024-04-??"/>
    <x v="1"/>
    <n v="498618"/>
    <x v="3"/>
    <n v="0"/>
    <x v="1"/>
    <n v="0"/>
    <x v="667"/>
    <m/>
    <x v="0"/>
    <x v="11"/>
    <m/>
    <s v="Retençoes Previdencia Social"/>
    <x v="2"/>
    <s v="RPS"/>
    <x v="0"/>
    <x v="1"/>
    <x v="1"/>
    <x v="1"/>
    <x v="0"/>
    <x v="0"/>
    <x v="0"/>
    <x v="0"/>
    <x v="0"/>
    <x v="0"/>
    <x v="0"/>
    <s v="Retençoes Previdencia Social"/>
    <x v="0"/>
    <x v="0"/>
    <x v="0"/>
    <x v="0"/>
    <x v="2"/>
    <x v="0"/>
    <x v="0"/>
    <x v="2"/>
    <x v="1"/>
    <x v="2"/>
    <x v="11"/>
    <x v="0"/>
    <m/>
  </r>
  <r>
    <x v="2"/>
    <n v="0"/>
    <n v="0"/>
    <n v="814491"/>
    <n v="0"/>
    <x v="6035"/>
    <x v="0"/>
    <x v="0"/>
    <x v="0"/>
    <s v="80.02.10.01"/>
    <x v="16"/>
    <x v="2"/>
    <x v="2"/>
    <s v="Outros"/>
    <s v="80.02.10"/>
    <s v="Retençoes Previdencia Social"/>
    <s v="80.02.10.01"/>
    <x v="66"/>
    <x v="0"/>
    <x v="5"/>
    <x v="13"/>
    <x v="1"/>
    <x v="2"/>
    <x v="0"/>
    <x v="0"/>
    <x v="4"/>
    <s v="2024-06-??"/>
    <x v="1"/>
    <n v="814491"/>
    <x v="3"/>
    <n v="0"/>
    <x v="1"/>
    <n v="0"/>
    <x v="667"/>
    <m/>
    <x v="0"/>
    <x v="11"/>
    <m/>
    <s v="Retençoes Previdencia Social"/>
    <x v="2"/>
    <s v="RPS"/>
    <x v="0"/>
    <x v="1"/>
    <x v="1"/>
    <x v="1"/>
    <x v="0"/>
    <x v="0"/>
    <x v="0"/>
    <x v="0"/>
    <x v="0"/>
    <x v="0"/>
    <x v="0"/>
    <s v="Retençoes Previdencia Social"/>
    <x v="0"/>
    <x v="0"/>
    <x v="0"/>
    <x v="0"/>
    <x v="2"/>
    <x v="0"/>
    <x v="0"/>
    <x v="2"/>
    <x v="1"/>
    <x v="2"/>
    <x v="11"/>
    <x v="0"/>
    <m/>
  </r>
  <r>
    <x v="2"/>
    <n v="0"/>
    <n v="0"/>
    <n v="315145"/>
    <n v="0"/>
    <x v="6035"/>
    <x v="0"/>
    <x v="0"/>
    <x v="0"/>
    <s v="80.02.10.01"/>
    <x v="16"/>
    <x v="2"/>
    <x v="2"/>
    <s v="Outros"/>
    <s v="80.02.10"/>
    <s v="Retençoes Previdencia Social"/>
    <s v="80.02.10.01"/>
    <x v="66"/>
    <x v="0"/>
    <x v="5"/>
    <x v="13"/>
    <x v="1"/>
    <x v="2"/>
    <x v="0"/>
    <x v="0"/>
    <x v="9"/>
    <s v="2024-07-??"/>
    <x v="2"/>
    <n v="315145"/>
    <x v="3"/>
    <n v="0"/>
    <x v="1"/>
    <n v="0"/>
    <x v="667"/>
    <m/>
    <x v="0"/>
    <x v="11"/>
    <m/>
    <s v="Retençoes Previdencia Social"/>
    <x v="2"/>
    <s v="RPS"/>
    <x v="0"/>
    <x v="1"/>
    <x v="1"/>
    <x v="1"/>
    <x v="0"/>
    <x v="0"/>
    <x v="0"/>
    <x v="0"/>
    <x v="0"/>
    <x v="0"/>
    <x v="0"/>
    <s v="Retençoes Previdencia Social"/>
    <x v="0"/>
    <x v="0"/>
    <x v="0"/>
    <x v="0"/>
    <x v="2"/>
    <x v="0"/>
    <x v="0"/>
    <x v="2"/>
    <x v="1"/>
    <x v="2"/>
    <x v="11"/>
    <x v="0"/>
    <m/>
  </r>
  <r>
    <x v="2"/>
    <n v="0"/>
    <n v="0"/>
    <n v="959592"/>
    <n v="0"/>
    <x v="6035"/>
    <x v="0"/>
    <x v="0"/>
    <x v="0"/>
    <s v="80.02.10.01"/>
    <x v="16"/>
    <x v="2"/>
    <x v="2"/>
    <s v="Outros"/>
    <s v="80.02.10"/>
    <s v="Retençoes Previdencia Social"/>
    <s v="80.02.10.01"/>
    <x v="66"/>
    <x v="0"/>
    <x v="5"/>
    <x v="13"/>
    <x v="1"/>
    <x v="2"/>
    <x v="0"/>
    <x v="0"/>
    <x v="5"/>
    <s v="2024-08-??"/>
    <x v="2"/>
    <n v="959592"/>
    <x v="3"/>
    <n v="0"/>
    <x v="1"/>
    <n v="0"/>
    <x v="667"/>
    <m/>
    <x v="0"/>
    <x v="11"/>
    <m/>
    <s v="Retençoes Previdencia Social"/>
    <x v="2"/>
    <s v="RPS"/>
    <x v="0"/>
    <x v="1"/>
    <x v="1"/>
    <x v="1"/>
    <x v="0"/>
    <x v="0"/>
    <x v="0"/>
    <x v="0"/>
    <x v="0"/>
    <x v="0"/>
    <x v="0"/>
    <s v="Retençoes Previdencia Social"/>
    <x v="0"/>
    <x v="0"/>
    <x v="0"/>
    <x v="0"/>
    <x v="2"/>
    <x v="0"/>
    <x v="0"/>
    <x v="2"/>
    <x v="1"/>
    <x v="2"/>
    <x v="11"/>
    <x v="0"/>
    <m/>
  </r>
  <r>
    <x v="0"/>
    <n v="0"/>
    <n v="0"/>
    <n v="91280"/>
    <n v="0"/>
    <x v="6035"/>
    <x v="0"/>
    <x v="1"/>
    <x v="0"/>
    <s v="80.02.10.01"/>
    <x v="16"/>
    <x v="2"/>
    <x v="2"/>
    <s v="Outros"/>
    <s v="80.02.10"/>
    <s v="Retençoes Previdencia Social"/>
    <s v="80.02.10.01"/>
    <x v="37"/>
    <x v="0"/>
    <x v="1"/>
    <x v="0"/>
    <x v="1"/>
    <x v="2"/>
    <x v="2"/>
    <x v="0"/>
    <x v="1"/>
    <s v="2024-03-??"/>
    <x v="0"/>
    <n v="91280"/>
    <x v="3"/>
    <n v="0"/>
    <x v="1"/>
    <n v="0"/>
    <x v="667"/>
    <m/>
    <x v="0"/>
    <x v="11"/>
    <m/>
    <s v="Retençoes Previdencia Social"/>
    <x v="2"/>
    <s v="RPS"/>
    <x v="0"/>
    <x v="1"/>
    <x v="1"/>
    <x v="1"/>
    <x v="0"/>
    <x v="0"/>
    <x v="0"/>
    <x v="0"/>
    <x v="0"/>
    <x v="0"/>
    <x v="0"/>
    <s v="Retençoes Previdencia Social"/>
    <x v="0"/>
    <x v="0"/>
    <x v="0"/>
    <x v="0"/>
    <x v="2"/>
    <x v="0"/>
    <x v="0"/>
    <x v="2"/>
    <x v="1"/>
    <x v="2"/>
    <x v="11"/>
    <x v="0"/>
    <m/>
  </r>
  <r>
    <x v="0"/>
    <n v="0"/>
    <n v="0"/>
    <n v="389993"/>
    <n v="0"/>
    <x v="6035"/>
    <x v="0"/>
    <x v="1"/>
    <x v="0"/>
    <s v="80.02.10.01"/>
    <x v="16"/>
    <x v="2"/>
    <x v="2"/>
    <s v="Outros"/>
    <s v="80.02.10"/>
    <s v="Retençoes Previdencia Social"/>
    <s v="80.02.10.01"/>
    <x v="37"/>
    <x v="0"/>
    <x v="1"/>
    <x v="0"/>
    <x v="1"/>
    <x v="2"/>
    <x v="2"/>
    <x v="0"/>
    <x v="5"/>
    <s v="2024-08-??"/>
    <x v="2"/>
    <n v="389993"/>
    <x v="3"/>
    <n v="0"/>
    <x v="1"/>
    <n v="0"/>
    <x v="667"/>
    <m/>
    <x v="0"/>
    <x v="11"/>
    <m/>
    <s v="Retençoes Previdencia Social"/>
    <x v="2"/>
    <s v="RPS"/>
    <x v="0"/>
    <x v="1"/>
    <x v="1"/>
    <x v="1"/>
    <x v="0"/>
    <x v="0"/>
    <x v="0"/>
    <x v="0"/>
    <x v="0"/>
    <x v="0"/>
    <x v="0"/>
    <s v="Retençoes Previdencia Social"/>
    <x v="0"/>
    <x v="0"/>
    <x v="0"/>
    <x v="0"/>
    <x v="2"/>
    <x v="0"/>
    <x v="0"/>
    <x v="2"/>
    <x v="1"/>
    <x v="2"/>
    <x v="11"/>
    <x v="0"/>
    <m/>
  </r>
  <r>
    <x v="0"/>
    <n v="0"/>
    <n v="0"/>
    <n v="390972"/>
    <n v="0"/>
    <x v="6035"/>
    <x v="0"/>
    <x v="1"/>
    <x v="0"/>
    <s v="80.02.10.01"/>
    <x v="16"/>
    <x v="2"/>
    <x v="2"/>
    <s v="Outros"/>
    <s v="80.02.10"/>
    <s v="Retençoes Previdencia Social"/>
    <s v="80.02.10.01"/>
    <x v="37"/>
    <x v="0"/>
    <x v="1"/>
    <x v="0"/>
    <x v="1"/>
    <x v="2"/>
    <x v="2"/>
    <x v="0"/>
    <x v="7"/>
    <s v="2024-09-??"/>
    <x v="2"/>
    <n v="390972"/>
    <x v="3"/>
    <n v="0"/>
    <x v="1"/>
    <n v="0"/>
    <x v="667"/>
    <m/>
    <x v="0"/>
    <x v="11"/>
    <m/>
    <s v="Retençoes Previdencia Social"/>
    <x v="2"/>
    <s v="RPS"/>
    <x v="0"/>
    <x v="1"/>
    <x v="1"/>
    <x v="1"/>
    <x v="0"/>
    <x v="0"/>
    <x v="0"/>
    <x v="0"/>
    <x v="0"/>
    <x v="0"/>
    <x v="0"/>
    <s v="Retençoes Previdencia Social"/>
    <x v="0"/>
    <x v="0"/>
    <x v="0"/>
    <x v="0"/>
    <x v="2"/>
    <x v="0"/>
    <x v="0"/>
    <x v="2"/>
    <x v="1"/>
    <x v="2"/>
    <x v="11"/>
    <x v="0"/>
    <m/>
  </r>
  <r>
    <x v="0"/>
    <n v="0"/>
    <n v="0"/>
    <n v="478761"/>
    <n v="0"/>
    <x v="6035"/>
    <x v="0"/>
    <x v="1"/>
    <x v="0"/>
    <s v="80.02.10.01"/>
    <x v="16"/>
    <x v="2"/>
    <x v="2"/>
    <s v="Outros"/>
    <s v="80.02.10"/>
    <s v="Retençoes Previdencia Social"/>
    <s v="80.02.10.01"/>
    <x v="37"/>
    <x v="0"/>
    <x v="1"/>
    <x v="0"/>
    <x v="1"/>
    <x v="2"/>
    <x v="2"/>
    <x v="0"/>
    <x v="8"/>
    <s v="2024-10-??"/>
    <x v="3"/>
    <n v="478761"/>
    <x v="3"/>
    <n v="0"/>
    <x v="1"/>
    <n v="0"/>
    <x v="667"/>
    <m/>
    <x v="0"/>
    <x v="11"/>
    <m/>
    <s v="Retençoes Previdencia Social"/>
    <x v="2"/>
    <s v="RPS"/>
    <x v="0"/>
    <x v="1"/>
    <x v="1"/>
    <x v="1"/>
    <x v="0"/>
    <x v="0"/>
    <x v="0"/>
    <x v="0"/>
    <x v="0"/>
    <x v="0"/>
    <x v="0"/>
    <s v="Retençoes Previdencia Social"/>
    <x v="0"/>
    <x v="0"/>
    <x v="0"/>
    <x v="0"/>
    <x v="2"/>
    <x v="0"/>
    <x v="0"/>
    <x v="2"/>
    <x v="1"/>
    <x v="2"/>
    <x v="11"/>
    <x v="0"/>
    <m/>
  </r>
  <r>
    <x v="0"/>
    <n v="0"/>
    <n v="0"/>
    <n v="462303"/>
    <n v="0"/>
    <x v="6035"/>
    <x v="0"/>
    <x v="1"/>
    <x v="0"/>
    <s v="80.02.10.01"/>
    <x v="16"/>
    <x v="2"/>
    <x v="2"/>
    <s v="Outros"/>
    <s v="80.02.10"/>
    <s v="Retençoes Previdencia Social"/>
    <s v="80.02.10.01"/>
    <x v="37"/>
    <x v="0"/>
    <x v="1"/>
    <x v="0"/>
    <x v="1"/>
    <x v="2"/>
    <x v="2"/>
    <x v="0"/>
    <x v="10"/>
    <s v="2024-11-??"/>
    <x v="3"/>
    <n v="462303"/>
    <x v="3"/>
    <n v="0"/>
    <x v="1"/>
    <n v="0"/>
    <x v="667"/>
    <m/>
    <x v="0"/>
    <x v="11"/>
    <m/>
    <s v="Retençoes Previdencia Social"/>
    <x v="2"/>
    <s v="RPS"/>
    <x v="0"/>
    <x v="1"/>
    <x v="1"/>
    <x v="1"/>
    <x v="0"/>
    <x v="0"/>
    <x v="0"/>
    <x v="0"/>
    <x v="0"/>
    <x v="0"/>
    <x v="0"/>
    <s v="Retençoes Previdencia Social"/>
    <x v="0"/>
    <x v="0"/>
    <x v="0"/>
    <x v="0"/>
    <x v="2"/>
    <x v="0"/>
    <x v="0"/>
    <x v="2"/>
    <x v="1"/>
    <x v="2"/>
    <x v="11"/>
    <x v="0"/>
    <m/>
  </r>
  <r>
    <x v="0"/>
    <n v="0"/>
    <n v="0"/>
    <n v="372105"/>
    <n v="0"/>
    <x v="6035"/>
    <x v="0"/>
    <x v="1"/>
    <x v="0"/>
    <s v="80.02.10.01"/>
    <x v="16"/>
    <x v="2"/>
    <x v="2"/>
    <s v="Outros"/>
    <s v="80.02.10"/>
    <s v="Retençoes Previdencia Social"/>
    <s v="80.02.10.01"/>
    <x v="37"/>
    <x v="0"/>
    <x v="1"/>
    <x v="0"/>
    <x v="1"/>
    <x v="2"/>
    <x v="2"/>
    <x v="0"/>
    <x v="11"/>
    <s v="2024-12-??"/>
    <x v="3"/>
    <n v="372105"/>
    <x v="3"/>
    <n v="0"/>
    <x v="1"/>
    <n v="0"/>
    <x v="667"/>
    <m/>
    <x v="0"/>
    <x v="11"/>
    <m/>
    <s v="Retençoes Previdencia Social"/>
    <x v="2"/>
    <s v="RPS"/>
    <x v="0"/>
    <x v="1"/>
    <x v="1"/>
    <x v="1"/>
    <x v="0"/>
    <x v="0"/>
    <x v="0"/>
    <x v="0"/>
    <x v="0"/>
    <x v="0"/>
    <x v="0"/>
    <s v="Retençoes Previdencia Social"/>
    <x v="0"/>
    <x v="0"/>
    <x v="0"/>
    <x v="0"/>
    <x v="2"/>
    <x v="0"/>
    <x v="0"/>
    <x v="2"/>
    <x v="1"/>
    <x v="2"/>
    <x v="11"/>
    <x v="0"/>
    <m/>
  </r>
  <r>
    <x v="0"/>
    <n v="0"/>
    <n v="0"/>
    <n v="310"/>
    <n v="0"/>
    <x v="6035"/>
    <x v="0"/>
    <x v="1"/>
    <x v="0"/>
    <s v="80.02.10.24"/>
    <x v="47"/>
    <x v="2"/>
    <x v="2"/>
    <s v="Outros"/>
    <s v="80.02.10"/>
    <s v="Retenções SIACSA"/>
    <s v="80.02.10.24"/>
    <x v="67"/>
    <x v="0"/>
    <x v="1"/>
    <x v="0"/>
    <x v="1"/>
    <x v="2"/>
    <x v="2"/>
    <x v="0"/>
    <x v="1"/>
    <s v="2024-03-??"/>
    <x v="0"/>
    <n v="310"/>
    <x v="3"/>
    <n v="0"/>
    <x v="1"/>
    <n v="0"/>
    <x v="667"/>
    <m/>
    <x v="0"/>
    <x v="11"/>
    <m/>
    <s v="Retenções SIACSA"/>
    <x v="2"/>
    <s v="SIACSA"/>
    <x v="0"/>
    <x v="1"/>
    <x v="1"/>
    <x v="1"/>
    <x v="0"/>
    <x v="0"/>
    <x v="0"/>
    <x v="0"/>
    <x v="0"/>
    <x v="0"/>
    <x v="0"/>
    <s v="Retenções SIACSA"/>
    <x v="0"/>
    <x v="0"/>
    <x v="0"/>
    <x v="0"/>
    <x v="2"/>
    <x v="0"/>
    <x v="0"/>
    <x v="2"/>
    <x v="1"/>
    <x v="2"/>
    <x v="11"/>
    <x v="0"/>
    <m/>
  </r>
  <r>
    <x v="0"/>
    <n v="0"/>
    <n v="0"/>
    <n v="3312"/>
    <n v="0"/>
    <x v="6035"/>
    <x v="0"/>
    <x v="1"/>
    <x v="0"/>
    <s v="80.02.10.24"/>
    <x v="47"/>
    <x v="2"/>
    <x v="2"/>
    <s v="Outros"/>
    <s v="80.02.10"/>
    <s v="Retenções SIACSA"/>
    <s v="80.02.10.24"/>
    <x v="67"/>
    <x v="0"/>
    <x v="1"/>
    <x v="0"/>
    <x v="1"/>
    <x v="2"/>
    <x v="2"/>
    <x v="0"/>
    <x v="4"/>
    <s v="2024-06-??"/>
    <x v="1"/>
    <n v="3312"/>
    <x v="3"/>
    <n v="0"/>
    <x v="1"/>
    <n v="0"/>
    <x v="667"/>
    <m/>
    <x v="0"/>
    <x v="11"/>
    <m/>
    <s v="Retenções SIACSA"/>
    <x v="2"/>
    <s v="SIACSA"/>
    <x v="0"/>
    <x v="1"/>
    <x v="1"/>
    <x v="1"/>
    <x v="0"/>
    <x v="0"/>
    <x v="0"/>
    <x v="0"/>
    <x v="0"/>
    <x v="0"/>
    <x v="0"/>
    <s v="Retenções SIACSA"/>
    <x v="0"/>
    <x v="0"/>
    <x v="0"/>
    <x v="0"/>
    <x v="2"/>
    <x v="0"/>
    <x v="0"/>
    <x v="2"/>
    <x v="1"/>
    <x v="2"/>
    <x v="11"/>
    <x v="0"/>
    <m/>
  </r>
  <r>
    <x v="0"/>
    <n v="0"/>
    <n v="0"/>
    <n v="3253"/>
    <n v="0"/>
    <x v="6035"/>
    <x v="0"/>
    <x v="1"/>
    <x v="0"/>
    <s v="80.02.10.24"/>
    <x v="47"/>
    <x v="2"/>
    <x v="2"/>
    <s v="Outros"/>
    <s v="80.02.10"/>
    <s v="Retenções SIACSA"/>
    <s v="80.02.10.24"/>
    <x v="67"/>
    <x v="0"/>
    <x v="1"/>
    <x v="0"/>
    <x v="1"/>
    <x v="2"/>
    <x v="2"/>
    <x v="0"/>
    <x v="9"/>
    <s v="2024-07-??"/>
    <x v="2"/>
    <n v="3253"/>
    <x v="3"/>
    <n v="0"/>
    <x v="1"/>
    <n v="0"/>
    <x v="667"/>
    <m/>
    <x v="0"/>
    <x v="11"/>
    <m/>
    <s v="Retenções SIACSA"/>
    <x v="2"/>
    <s v="SIACSA"/>
    <x v="0"/>
    <x v="1"/>
    <x v="1"/>
    <x v="1"/>
    <x v="0"/>
    <x v="0"/>
    <x v="0"/>
    <x v="0"/>
    <x v="0"/>
    <x v="0"/>
    <x v="0"/>
    <s v="Retenções SIACSA"/>
    <x v="0"/>
    <x v="0"/>
    <x v="0"/>
    <x v="0"/>
    <x v="2"/>
    <x v="0"/>
    <x v="0"/>
    <x v="2"/>
    <x v="1"/>
    <x v="2"/>
    <x v="11"/>
    <x v="0"/>
    <m/>
  </r>
  <r>
    <x v="0"/>
    <n v="0"/>
    <n v="0"/>
    <n v="3057"/>
    <n v="0"/>
    <x v="6035"/>
    <x v="0"/>
    <x v="1"/>
    <x v="0"/>
    <s v="80.02.10.24"/>
    <x v="47"/>
    <x v="2"/>
    <x v="2"/>
    <s v="Outros"/>
    <s v="80.02.10"/>
    <s v="Retenções SIACSA"/>
    <s v="80.02.10.24"/>
    <x v="67"/>
    <x v="0"/>
    <x v="1"/>
    <x v="0"/>
    <x v="1"/>
    <x v="2"/>
    <x v="2"/>
    <x v="0"/>
    <x v="5"/>
    <s v="2024-08-??"/>
    <x v="2"/>
    <n v="3057"/>
    <x v="3"/>
    <n v="0"/>
    <x v="1"/>
    <n v="0"/>
    <x v="667"/>
    <m/>
    <x v="0"/>
    <x v="11"/>
    <m/>
    <s v="Retenções SIACSA"/>
    <x v="2"/>
    <s v="SIACSA"/>
    <x v="0"/>
    <x v="1"/>
    <x v="1"/>
    <x v="1"/>
    <x v="0"/>
    <x v="0"/>
    <x v="0"/>
    <x v="0"/>
    <x v="0"/>
    <x v="0"/>
    <x v="0"/>
    <s v="Retenções SIACSA"/>
    <x v="0"/>
    <x v="0"/>
    <x v="0"/>
    <x v="0"/>
    <x v="2"/>
    <x v="0"/>
    <x v="0"/>
    <x v="2"/>
    <x v="1"/>
    <x v="2"/>
    <x v="11"/>
    <x v="0"/>
    <m/>
  </r>
  <r>
    <x v="0"/>
    <n v="0"/>
    <n v="0"/>
    <n v="3064"/>
    <n v="0"/>
    <x v="6035"/>
    <x v="0"/>
    <x v="1"/>
    <x v="0"/>
    <s v="80.02.10.24"/>
    <x v="47"/>
    <x v="2"/>
    <x v="2"/>
    <s v="Outros"/>
    <s v="80.02.10"/>
    <s v="Retenções SIACSA"/>
    <s v="80.02.10.24"/>
    <x v="67"/>
    <x v="0"/>
    <x v="1"/>
    <x v="0"/>
    <x v="1"/>
    <x v="2"/>
    <x v="2"/>
    <x v="0"/>
    <x v="7"/>
    <s v="2024-09-??"/>
    <x v="2"/>
    <n v="3064"/>
    <x v="3"/>
    <n v="0"/>
    <x v="1"/>
    <n v="0"/>
    <x v="667"/>
    <m/>
    <x v="0"/>
    <x v="11"/>
    <m/>
    <s v="Retenções SIACSA"/>
    <x v="2"/>
    <s v="SIACSA"/>
    <x v="0"/>
    <x v="1"/>
    <x v="1"/>
    <x v="1"/>
    <x v="0"/>
    <x v="0"/>
    <x v="0"/>
    <x v="0"/>
    <x v="0"/>
    <x v="0"/>
    <x v="0"/>
    <s v="Retenções SIACSA"/>
    <x v="0"/>
    <x v="0"/>
    <x v="0"/>
    <x v="0"/>
    <x v="2"/>
    <x v="0"/>
    <x v="0"/>
    <x v="2"/>
    <x v="1"/>
    <x v="2"/>
    <x v="11"/>
    <x v="0"/>
    <m/>
  </r>
  <r>
    <x v="0"/>
    <n v="0"/>
    <n v="0"/>
    <n v="3380"/>
    <n v="0"/>
    <x v="6035"/>
    <x v="0"/>
    <x v="1"/>
    <x v="0"/>
    <s v="80.02.10.24"/>
    <x v="47"/>
    <x v="2"/>
    <x v="2"/>
    <s v="Outros"/>
    <s v="80.02.10"/>
    <s v="Retenções SIACSA"/>
    <s v="80.02.10.24"/>
    <x v="67"/>
    <x v="0"/>
    <x v="1"/>
    <x v="0"/>
    <x v="1"/>
    <x v="2"/>
    <x v="2"/>
    <x v="0"/>
    <x v="8"/>
    <s v="2024-10-??"/>
    <x v="3"/>
    <n v="3380"/>
    <x v="3"/>
    <n v="0"/>
    <x v="1"/>
    <n v="0"/>
    <x v="667"/>
    <m/>
    <x v="0"/>
    <x v="11"/>
    <m/>
    <s v="Retenções SIACSA"/>
    <x v="2"/>
    <s v="SIACSA"/>
    <x v="0"/>
    <x v="1"/>
    <x v="1"/>
    <x v="1"/>
    <x v="0"/>
    <x v="0"/>
    <x v="0"/>
    <x v="0"/>
    <x v="0"/>
    <x v="0"/>
    <x v="0"/>
    <s v="Retenções SIACSA"/>
    <x v="0"/>
    <x v="0"/>
    <x v="0"/>
    <x v="0"/>
    <x v="2"/>
    <x v="0"/>
    <x v="0"/>
    <x v="2"/>
    <x v="1"/>
    <x v="2"/>
    <x v="11"/>
    <x v="0"/>
    <m/>
  </r>
  <r>
    <x v="0"/>
    <n v="0"/>
    <n v="0"/>
    <n v="3380"/>
    <n v="0"/>
    <x v="6035"/>
    <x v="0"/>
    <x v="1"/>
    <x v="0"/>
    <s v="80.02.10.24"/>
    <x v="47"/>
    <x v="2"/>
    <x v="2"/>
    <s v="Outros"/>
    <s v="80.02.10"/>
    <s v="Retenções SIACSA"/>
    <s v="80.02.10.24"/>
    <x v="67"/>
    <x v="0"/>
    <x v="1"/>
    <x v="0"/>
    <x v="1"/>
    <x v="2"/>
    <x v="2"/>
    <x v="0"/>
    <x v="10"/>
    <s v="2024-11-??"/>
    <x v="3"/>
    <n v="3380"/>
    <x v="3"/>
    <n v="0"/>
    <x v="1"/>
    <n v="0"/>
    <x v="667"/>
    <m/>
    <x v="0"/>
    <x v="11"/>
    <m/>
    <s v="Retenções SIACSA"/>
    <x v="2"/>
    <s v="SIACSA"/>
    <x v="0"/>
    <x v="1"/>
    <x v="1"/>
    <x v="1"/>
    <x v="0"/>
    <x v="0"/>
    <x v="0"/>
    <x v="0"/>
    <x v="0"/>
    <x v="0"/>
    <x v="0"/>
    <s v="Retenções SIACSA"/>
    <x v="0"/>
    <x v="0"/>
    <x v="0"/>
    <x v="0"/>
    <x v="2"/>
    <x v="0"/>
    <x v="0"/>
    <x v="2"/>
    <x v="1"/>
    <x v="2"/>
    <x v="11"/>
    <x v="0"/>
    <m/>
  </r>
  <r>
    <x v="0"/>
    <n v="0"/>
    <n v="0"/>
    <n v="3190"/>
    <n v="0"/>
    <x v="6035"/>
    <x v="0"/>
    <x v="1"/>
    <x v="0"/>
    <s v="80.02.10.24"/>
    <x v="47"/>
    <x v="2"/>
    <x v="2"/>
    <s v="Outros"/>
    <s v="80.02.10"/>
    <s v="Retenções SIACSA"/>
    <s v="80.02.10.24"/>
    <x v="67"/>
    <x v="0"/>
    <x v="1"/>
    <x v="0"/>
    <x v="1"/>
    <x v="2"/>
    <x v="2"/>
    <x v="0"/>
    <x v="11"/>
    <s v="2024-12-??"/>
    <x v="3"/>
    <n v="3190"/>
    <x v="3"/>
    <n v="0"/>
    <x v="1"/>
    <n v="0"/>
    <x v="667"/>
    <m/>
    <x v="0"/>
    <x v="11"/>
    <m/>
    <s v="Retenções SIACSA"/>
    <x v="2"/>
    <s v="SIACSA"/>
    <x v="0"/>
    <x v="1"/>
    <x v="1"/>
    <x v="1"/>
    <x v="0"/>
    <x v="0"/>
    <x v="0"/>
    <x v="0"/>
    <x v="0"/>
    <x v="0"/>
    <x v="0"/>
    <s v="Retenções SIACSA"/>
    <x v="0"/>
    <x v="0"/>
    <x v="0"/>
    <x v="0"/>
    <x v="2"/>
    <x v="0"/>
    <x v="0"/>
    <x v="2"/>
    <x v="1"/>
    <x v="2"/>
    <x v="11"/>
    <x v="0"/>
    <m/>
  </r>
  <r>
    <x v="0"/>
    <n v="0"/>
    <n v="0"/>
    <n v="214000"/>
    <n v="0"/>
    <x v="6035"/>
    <x v="0"/>
    <x v="0"/>
    <x v="0"/>
    <s v="03.16.24"/>
    <x v="31"/>
    <x v="0"/>
    <x v="0"/>
    <s v="Direcao da Familia, Inclusão, Género e Saúde"/>
    <s v="03.16.24"/>
    <s v="Direcao da Familia, Inclusão, Género e Saúde"/>
    <s v="03.16.24"/>
    <x v="30"/>
    <x v="0"/>
    <x v="0"/>
    <x v="0"/>
    <x v="1"/>
    <x v="0"/>
    <x v="0"/>
    <x v="0"/>
    <x v="0"/>
    <s v="2024-01-??"/>
    <x v="0"/>
    <n v="214000"/>
    <x v="3"/>
    <n v="0"/>
    <x v="1"/>
    <n v="453000"/>
    <x v="667"/>
    <m/>
    <x v="0"/>
    <x v="11"/>
    <m/>
    <s v="Direcao da Familia, Inclusão, Género e Saúde"/>
    <x v="2"/>
    <m/>
    <x v="0"/>
    <x v="1"/>
    <x v="1"/>
    <x v="1"/>
    <x v="0"/>
    <x v="0"/>
    <x v="0"/>
    <x v="0"/>
    <x v="0"/>
    <x v="0"/>
    <x v="0"/>
    <s v="Direcao da Familia, Inclusão, Género e Saúde"/>
    <x v="0"/>
    <x v="0"/>
    <x v="0"/>
    <x v="0"/>
    <x v="0"/>
    <x v="0"/>
    <x v="0"/>
    <x v="2"/>
    <x v="1"/>
    <x v="2"/>
    <x v="11"/>
    <x v="0"/>
    <m/>
  </r>
  <r>
    <x v="0"/>
    <n v="0"/>
    <n v="0"/>
    <n v="214000"/>
    <n v="0"/>
    <x v="6035"/>
    <x v="0"/>
    <x v="0"/>
    <x v="0"/>
    <s v="03.16.24"/>
    <x v="31"/>
    <x v="0"/>
    <x v="0"/>
    <s v="Direcao da Familia, Inclusão, Género e Saúde"/>
    <s v="03.16.24"/>
    <s v="Direcao da Familia, Inclusão, Género e Saúde"/>
    <s v="03.16.24"/>
    <x v="30"/>
    <x v="0"/>
    <x v="0"/>
    <x v="0"/>
    <x v="1"/>
    <x v="0"/>
    <x v="0"/>
    <x v="0"/>
    <x v="2"/>
    <s v="2024-02-??"/>
    <x v="0"/>
    <n v="214000"/>
    <x v="3"/>
    <n v="0"/>
    <x v="1"/>
    <n v="453000"/>
    <x v="667"/>
    <m/>
    <x v="0"/>
    <x v="11"/>
    <m/>
    <s v="Direcao da Familia, Inclusão, Género e Saúde"/>
    <x v="2"/>
    <m/>
    <x v="0"/>
    <x v="1"/>
    <x v="1"/>
    <x v="1"/>
    <x v="0"/>
    <x v="0"/>
    <x v="0"/>
    <x v="0"/>
    <x v="0"/>
    <x v="0"/>
    <x v="0"/>
    <s v="Direcao da Familia, Inclusão, Género e Saúde"/>
    <x v="0"/>
    <x v="0"/>
    <x v="0"/>
    <x v="0"/>
    <x v="0"/>
    <x v="0"/>
    <x v="0"/>
    <x v="2"/>
    <x v="1"/>
    <x v="2"/>
    <x v="11"/>
    <x v="0"/>
    <m/>
  </r>
  <r>
    <x v="0"/>
    <n v="0"/>
    <n v="0"/>
    <n v="214000"/>
    <n v="0"/>
    <x v="6035"/>
    <x v="0"/>
    <x v="0"/>
    <x v="0"/>
    <s v="03.16.24"/>
    <x v="31"/>
    <x v="0"/>
    <x v="0"/>
    <s v="Direcao da Familia, Inclusão, Género e Saúde"/>
    <s v="03.16.24"/>
    <s v="Direcao da Familia, Inclusão, Género e Saúde"/>
    <s v="03.16.24"/>
    <x v="30"/>
    <x v="0"/>
    <x v="0"/>
    <x v="0"/>
    <x v="1"/>
    <x v="0"/>
    <x v="0"/>
    <x v="0"/>
    <x v="1"/>
    <s v="2024-03-??"/>
    <x v="0"/>
    <n v="214000"/>
    <x v="3"/>
    <n v="0"/>
    <x v="1"/>
    <n v="453000"/>
    <x v="667"/>
    <m/>
    <x v="0"/>
    <x v="11"/>
    <m/>
    <s v="Direcao da Familia, Inclusão, Género e Saúde"/>
    <x v="2"/>
    <m/>
    <x v="0"/>
    <x v="1"/>
    <x v="1"/>
    <x v="1"/>
    <x v="0"/>
    <x v="0"/>
    <x v="0"/>
    <x v="0"/>
    <x v="0"/>
    <x v="0"/>
    <x v="0"/>
    <s v="Direcao da Familia, Inclusão, Género e Saúde"/>
    <x v="0"/>
    <x v="0"/>
    <x v="0"/>
    <x v="0"/>
    <x v="0"/>
    <x v="0"/>
    <x v="0"/>
    <x v="2"/>
    <x v="1"/>
    <x v="2"/>
    <x v="11"/>
    <x v="0"/>
    <m/>
  </r>
  <r>
    <x v="0"/>
    <n v="0"/>
    <n v="0"/>
    <n v="214000"/>
    <n v="0"/>
    <x v="6035"/>
    <x v="0"/>
    <x v="0"/>
    <x v="0"/>
    <s v="03.16.24"/>
    <x v="31"/>
    <x v="0"/>
    <x v="0"/>
    <s v="Direcao da Familia, Inclusão, Género e Saúde"/>
    <s v="03.16.24"/>
    <s v="Direcao da Familia, Inclusão, Género e Saúde"/>
    <s v="03.16.24"/>
    <x v="30"/>
    <x v="0"/>
    <x v="0"/>
    <x v="0"/>
    <x v="1"/>
    <x v="0"/>
    <x v="0"/>
    <x v="0"/>
    <x v="6"/>
    <s v="2024-04-??"/>
    <x v="1"/>
    <n v="214000"/>
    <x v="3"/>
    <n v="0"/>
    <x v="1"/>
    <n v="453000"/>
    <x v="667"/>
    <m/>
    <x v="0"/>
    <x v="11"/>
    <m/>
    <s v="Direcao da Familia, Inclusão, Género e Saúde"/>
    <x v="2"/>
    <m/>
    <x v="0"/>
    <x v="1"/>
    <x v="1"/>
    <x v="1"/>
    <x v="0"/>
    <x v="0"/>
    <x v="0"/>
    <x v="0"/>
    <x v="0"/>
    <x v="0"/>
    <x v="0"/>
    <s v="Direcao da Familia, Inclusão, Género e Saúde"/>
    <x v="0"/>
    <x v="0"/>
    <x v="0"/>
    <x v="0"/>
    <x v="0"/>
    <x v="0"/>
    <x v="0"/>
    <x v="2"/>
    <x v="1"/>
    <x v="2"/>
    <x v="11"/>
    <x v="0"/>
    <m/>
  </r>
  <r>
    <x v="0"/>
    <n v="0"/>
    <n v="0"/>
    <n v="195000"/>
    <n v="0"/>
    <x v="6035"/>
    <x v="0"/>
    <x v="0"/>
    <x v="0"/>
    <s v="03.16.24"/>
    <x v="31"/>
    <x v="0"/>
    <x v="0"/>
    <s v="Direcao da Familia, Inclusão, Género e Saúde"/>
    <s v="03.16.24"/>
    <s v="Direcao da Familia, Inclusão, Género e Saúde"/>
    <s v="03.16.24"/>
    <x v="30"/>
    <x v="0"/>
    <x v="0"/>
    <x v="0"/>
    <x v="1"/>
    <x v="0"/>
    <x v="0"/>
    <x v="0"/>
    <x v="3"/>
    <s v="2024-05-??"/>
    <x v="1"/>
    <n v="195000"/>
    <x v="3"/>
    <n v="0"/>
    <x v="1"/>
    <n v="453000"/>
    <x v="667"/>
    <m/>
    <x v="0"/>
    <x v="11"/>
    <m/>
    <s v="Direcao da Familia, Inclusão, Género e Saúde"/>
    <x v="2"/>
    <m/>
    <x v="0"/>
    <x v="1"/>
    <x v="1"/>
    <x v="1"/>
    <x v="0"/>
    <x v="0"/>
    <x v="0"/>
    <x v="0"/>
    <x v="0"/>
    <x v="0"/>
    <x v="0"/>
    <s v="Direcao da Familia, Inclusão, Género e Saúde"/>
    <x v="0"/>
    <x v="0"/>
    <x v="0"/>
    <x v="0"/>
    <x v="0"/>
    <x v="0"/>
    <x v="0"/>
    <x v="2"/>
    <x v="1"/>
    <x v="2"/>
    <x v="11"/>
    <x v="0"/>
    <m/>
  </r>
  <r>
    <x v="0"/>
    <n v="0"/>
    <n v="0"/>
    <n v="176000"/>
    <n v="0"/>
    <x v="6035"/>
    <x v="0"/>
    <x v="0"/>
    <x v="0"/>
    <s v="03.16.24"/>
    <x v="31"/>
    <x v="0"/>
    <x v="0"/>
    <s v="Direcao da Familia, Inclusão, Género e Saúde"/>
    <s v="03.16.24"/>
    <s v="Direcao da Familia, Inclusão, Género e Saúde"/>
    <s v="03.16.24"/>
    <x v="30"/>
    <x v="0"/>
    <x v="0"/>
    <x v="0"/>
    <x v="1"/>
    <x v="0"/>
    <x v="0"/>
    <x v="0"/>
    <x v="4"/>
    <s v="2024-06-??"/>
    <x v="1"/>
    <n v="176000"/>
    <x v="3"/>
    <n v="0"/>
    <x v="1"/>
    <n v="453000"/>
    <x v="667"/>
    <m/>
    <x v="0"/>
    <x v="11"/>
    <m/>
    <s v="Direcao da Familia, Inclusão, Género e Saúde"/>
    <x v="2"/>
    <m/>
    <x v="0"/>
    <x v="1"/>
    <x v="1"/>
    <x v="1"/>
    <x v="0"/>
    <x v="0"/>
    <x v="0"/>
    <x v="0"/>
    <x v="0"/>
    <x v="0"/>
    <x v="0"/>
    <s v="Direcao da Familia, Inclusão, Género e Saúde"/>
    <x v="0"/>
    <x v="0"/>
    <x v="0"/>
    <x v="0"/>
    <x v="0"/>
    <x v="0"/>
    <x v="0"/>
    <x v="2"/>
    <x v="1"/>
    <x v="2"/>
    <x v="11"/>
    <x v="0"/>
    <m/>
  </r>
  <r>
    <x v="0"/>
    <n v="0"/>
    <n v="0"/>
    <n v="176000"/>
    <n v="0"/>
    <x v="6035"/>
    <x v="0"/>
    <x v="0"/>
    <x v="0"/>
    <s v="03.16.24"/>
    <x v="31"/>
    <x v="0"/>
    <x v="0"/>
    <s v="Direcao da Familia, Inclusão, Género e Saúde"/>
    <s v="03.16.24"/>
    <s v="Direcao da Familia, Inclusão, Género e Saúde"/>
    <s v="03.16.24"/>
    <x v="30"/>
    <x v="0"/>
    <x v="0"/>
    <x v="0"/>
    <x v="1"/>
    <x v="0"/>
    <x v="0"/>
    <x v="0"/>
    <x v="9"/>
    <s v="2024-07-??"/>
    <x v="2"/>
    <n v="176000"/>
    <x v="3"/>
    <n v="0"/>
    <x v="1"/>
    <n v="453000"/>
    <x v="667"/>
    <m/>
    <x v="0"/>
    <x v="11"/>
    <m/>
    <s v="Direcao da Familia, Inclusão, Género e Saúde"/>
    <x v="2"/>
    <m/>
    <x v="0"/>
    <x v="1"/>
    <x v="1"/>
    <x v="1"/>
    <x v="0"/>
    <x v="0"/>
    <x v="0"/>
    <x v="0"/>
    <x v="0"/>
    <x v="0"/>
    <x v="0"/>
    <s v="Direcao da Familia, Inclusão, Género e Saúde"/>
    <x v="0"/>
    <x v="0"/>
    <x v="0"/>
    <x v="0"/>
    <x v="0"/>
    <x v="0"/>
    <x v="0"/>
    <x v="2"/>
    <x v="1"/>
    <x v="2"/>
    <x v="11"/>
    <x v="0"/>
    <m/>
  </r>
  <r>
    <x v="0"/>
    <n v="0"/>
    <n v="0"/>
    <n v="176000"/>
    <n v="0"/>
    <x v="6035"/>
    <x v="0"/>
    <x v="0"/>
    <x v="0"/>
    <s v="03.16.24"/>
    <x v="31"/>
    <x v="0"/>
    <x v="0"/>
    <s v="Direcao da Familia, Inclusão, Género e Saúde"/>
    <s v="03.16.24"/>
    <s v="Direcao da Familia, Inclusão, Género e Saúde"/>
    <s v="03.16.24"/>
    <x v="30"/>
    <x v="0"/>
    <x v="0"/>
    <x v="0"/>
    <x v="1"/>
    <x v="0"/>
    <x v="0"/>
    <x v="0"/>
    <x v="5"/>
    <s v="2024-08-??"/>
    <x v="2"/>
    <n v="176000"/>
    <x v="3"/>
    <n v="0"/>
    <x v="1"/>
    <n v="453000"/>
    <x v="667"/>
    <m/>
    <x v="0"/>
    <x v="11"/>
    <m/>
    <s v="Direcao da Familia, Inclusão, Género e Saúde"/>
    <x v="2"/>
    <m/>
    <x v="0"/>
    <x v="1"/>
    <x v="1"/>
    <x v="1"/>
    <x v="0"/>
    <x v="0"/>
    <x v="0"/>
    <x v="0"/>
    <x v="0"/>
    <x v="0"/>
    <x v="0"/>
    <s v="Direcao da Familia, Inclusão, Género e Saúde"/>
    <x v="0"/>
    <x v="0"/>
    <x v="0"/>
    <x v="0"/>
    <x v="0"/>
    <x v="0"/>
    <x v="0"/>
    <x v="2"/>
    <x v="1"/>
    <x v="2"/>
    <x v="11"/>
    <x v="0"/>
    <m/>
  </r>
  <r>
    <x v="0"/>
    <n v="0"/>
    <n v="0"/>
    <n v="176000"/>
    <n v="0"/>
    <x v="6035"/>
    <x v="0"/>
    <x v="0"/>
    <x v="0"/>
    <s v="03.16.24"/>
    <x v="31"/>
    <x v="0"/>
    <x v="0"/>
    <s v="Direcao da Familia, Inclusão, Género e Saúde"/>
    <s v="03.16.24"/>
    <s v="Direcao da Familia, Inclusão, Género e Saúde"/>
    <s v="03.16.24"/>
    <x v="30"/>
    <x v="0"/>
    <x v="0"/>
    <x v="0"/>
    <x v="1"/>
    <x v="0"/>
    <x v="0"/>
    <x v="0"/>
    <x v="7"/>
    <s v="2024-09-??"/>
    <x v="2"/>
    <n v="176000"/>
    <x v="3"/>
    <n v="0"/>
    <x v="1"/>
    <n v="453000"/>
    <x v="667"/>
    <m/>
    <x v="0"/>
    <x v="11"/>
    <m/>
    <s v="Direcao da Familia, Inclusão, Género e Saúde"/>
    <x v="2"/>
    <m/>
    <x v="0"/>
    <x v="1"/>
    <x v="1"/>
    <x v="1"/>
    <x v="0"/>
    <x v="0"/>
    <x v="0"/>
    <x v="0"/>
    <x v="0"/>
    <x v="0"/>
    <x v="0"/>
    <s v="Direcao da Familia, Inclusão, Género e Saúde"/>
    <x v="0"/>
    <x v="0"/>
    <x v="0"/>
    <x v="0"/>
    <x v="0"/>
    <x v="0"/>
    <x v="0"/>
    <x v="2"/>
    <x v="1"/>
    <x v="2"/>
    <x v="11"/>
    <x v="0"/>
    <m/>
  </r>
  <r>
    <x v="0"/>
    <n v="0"/>
    <n v="0"/>
    <n v="176000"/>
    <n v="0"/>
    <x v="6035"/>
    <x v="0"/>
    <x v="0"/>
    <x v="0"/>
    <s v="03.16.24"/>
    <x v="31"/>
    <x v="0"/>
    <x v="0"/>
    <s v="Direcao da Familia, Inclusão, Género e Saúde"/>
    <s v="03.16.24"/>
    <s v="Direcao da Familia, Inclusão, Género e Saúde"/>
    <s v="03.16.24"/>
    <x v="30"/>
    <x v="0"/>
    <x v="0"/>
    <x v="0"/>
    <x v="1"/>
    <x v="0"/>
    <x v="0"/>
    <x v="0"/>
    <x v="8"/>
    <s v="2024-10-??"/>
    <x v="3"/>
    <n v="176000"/>
    <x v="3"/>
    <n v="0"/>
    <x v="1"/>
    <n v="453000"/>
    <x v="667"/>
    <m/>
    <x v="0"/>
    <x v="11"/>
    <m/>
    <s v="Direcao da Familia, Inclusão, Género e Saúde"/>
    <x v="2"/>
    <m/>
    <x v="0"/>
    <x v="1"/>
    <x v="1"/>
    <x v="1"/>
    <x v="0"/>
    <x v="0"/>
    <x v="0"/>
    <x v="0"/>
    <x v="0"/>
    <x v="0"/>
    <x v="0"/>
    <s v="Direcao da Familia, Inclusão, Género e Saúde"/>
    <x v="0"/>
    <x v="0"/>
    <x v="0"/>
    <x v="0"/>
    <x v="0"/>
    <x v="0"/>
    <x v="0"/>
    <x v="2"/>
    <x v="1"/>
    <x v="2"/>
    <x v="11"/>
    <x v="0"/>
    <m/>
  </r>
  <r>
    <x v="0"/>
    <n v="0"/>
    <n v="0"/>
    <n v="176000"/>
    <n v="0"/>
    <x v="6035"/>
    <x v="0"/>
    <x v="0"/>
    <x v="0"/>
    <s v="03.16.24"/>
    <x v="31"/>
    <x v="0"/>
    <x v="0"/>
    <s v="Direcao da Familia, Inclusão, Género e Saúde"/>
    <s v="03.16.24"/>
    <s v="Direcao da Familia, Inclusão, Género e Saúde"/>
    <s v="03.16.24"/>
    <x v="30"/>
    <x v="0"/>
    <x v="0"/>
    <x v="0"/>
    <x v="1"/>
    <x v="0"/>
    <x v="0"/>
    <x v="0"/>
    <x v="10"/>
    <s v="2024-11-??"/>
    <x v="3"/>
    <n v="176000"/>
    <x v="3"/>
    <n v="0"/>
    <x v="1"/>
    <n v="453000"/>
    <x v="667"/>
    <m/>
    <x v="0"/>
    <x v="11"/>
    <m/>
    <s v="Direcao da Familia, Inclusão, Género e Saúde"/>
    <x v="2"/>
    <m/>
    <x v="0"/>
    <x v="1"/>
    <x v="1"/>
    <x v="1"/>
    <x v="0"/>
    <x v="0"/>
    <x v="0"/>
    <x v="0"/>
    <x v="0"/>
    <x v="0"/>
    <x v="0"/>
    <s v="Direcao da Familia, Inclusão, Género e Saúde"/>
    <x v="0"/>
    <x v="0"/>
    <x v="0"/>
    <x v="0"/>
    <x v="0"/>
    <x v="0"/>
    <x v="0"/>
    <x v="2"/>
    <x v="1"/>
    <x v="2"/>
    <x v="11"/>
    <x v="0"/>
    <m/>
  </r>
  <r>
    <x v="0"/>
    <n v="0"/>
    <n v="0"/>
    <n v="176000"/>
    <n v="0"/>
    <x v="6035"/>
    <x v="0"/>
    <x v="0"/>
    <x v="0"/>
    <s v="03.16.24"/>
    <x v="31"/>
    <x v="0"/>
    <x v="0"/>
    <s v="Direcao da Familia, Inclusão, Género e Saúde"/>
    <s v="03.16.24"/>
    <s v="Direcao da Familia, Inclusão, Género e Saúde"/>
    <s v="03.16.24"/>
    <x v="30"/>
    <x v="0"/>
    <x v="0"/>
    <x v="0"/>
    <x v="1"/>
    <x v="0"/>
    <x v="0"/>
    <x v="0"/>
    <x v="11"/>
    <s v="2024-12-??"/>
    <x v="3"/>
    <n v="176000"/>
    <x v="3"/>
    <n v="0"/>
    <x v="1"/>
    <n v="453000"/>
    <x v="667"/>
    <m/>
    <x v="0"/>
    <x v="11"/>
    <m/>
    <s v="Direcao da Familia, Inclusão, Género e Saúde"/>
    <x v="2"/>
    <m/>
    <x v="0"/>
    <x v="1"/>
    <x v="1"/>
    <x v="1"/>
    <x v="0"/>
    <x v="0"/>
    <x v="0"/>
    <x v="0"/>
    <x v="0"/>
    <x v="0"/>
    <x v="0"/>
    <s v="Direcao da Familia, Inclusão, Género e Saúde"/>
    <x v="0"/>
    <x v="0"/>
    <x v="0"/>
    <x v="0"/>
    <x v="0"/>
    <x v="0"/>
    <x v="0"/>
    <x v="2"/>
    <x v="1"/>
    <x v="2"/>
    <x v="11"/>
    <x v="0"/>
    <m/>
  </r>
  <r>
    <x v="0"/>
    <n v="0"/>
    <n v="0"/>
    <n v="16460"/>
    <n v="0"/>
    <x v="6035"/>
    <x v="0"/>
    <x v="0"/>
    <x v="0"/>
    <s v="03.16.02"/>
    <x v="3"/>
    <x v="0"/>
    <x v="0"/>
    <s v="Gabinete do Presidente"/>
    <s v="03.16.02"/>
    <s v="Gabinete do Presidente"/>
    <s v="03.16.02"/>
    <x v="38"/>
    <x v="0"/>
    <x v="0"/>
    <x v="0"/>
    <x v="0"/>
    <x v="0"/>
    <x v="0"/>
    <x v="0"/>
    <x v="8"/>
    <s v="2024-10-??"/>
    <x v="3"/>
    <n v="16460"/>
    <x v="3"/>
    <n v="0"/>
    <x v="1"/>
    <n v="180000"/>
    <x v="667"/>
    <m/>
    <x v="0"/>
    <x v="11"/>
    <m/>
    <s v="Gabinete do Presidente"/>
    <x v="2"/>
    <m/>
    <x v="0"/>
    <x v="1"/>
    <x v="1"/>
    <x v="1"/>
    <x v="0"/>
    <x v="0"/>
    <x v="0"/>
    <x v="0"/>
    <x v="0"/>
    <x v="0"/>
    <x v="0"/>
    <s v="Gabinete do Presidente"/>
    <x v="0"/>
    <x v="0"/>
    <x v="0"/>
    <x v="0"/>
    <x v="0"/>
    <x v="0"/>
    <x v="0"/>
    <x v="2"/>
    <x v="1"/>
    <x v="2"/>
    <x v="11"/>
    <x v="0"/>
    <m/>
  </r>
  <r>
    <x v="0"/>
    <n v="0"/>
    <n v="0"/>
    <n v="830"/>
    <n v="0"/>
    <x v="6035"/>
    <x v="0"/>
    <x v="1"/>
    <x v="0"/>
    <s v="80.02.10.23"/>
    <x v="46"/>
    <x v="2"/>
    <x v="2"/>
    <s v="Outros"/>
    <s v="80.02.10"/>
    <s v="Retenções SISCAP"/>
    <s v="80.02.10.23"/>
    <x v="67"/>
    <x v="0"/>
    <x v="1"/>
    <x v="0"/>
    <x v="1"/>
    <x v="2"/>
    <x v="2"/>
    <x v="0"/>
    <x v="4"/>
    <s v="2024-06-??"/>
    <x v="1"/>
    <n v="830"/>
    <x v="3"/>
    <n v="0"/>
    <x v="1"/>
    <n v="0"/>
    <x v="667"/>
    <m/>
    <x v="0"/>
    <x v="11"/>
    <m/>
    <s v="Retenções SISCAP"/>
    <x v="2"/>
    <s v="SISCAP"/>
    <x v="0"/>
    <x v="1"/>
    <x v="1"/>
    <x v="1"/>
    <x v="0"/>
    <x v="0"/>
    <x v="0"/>
    <x v="0"/>
    <x v="0"/>
    <x v="0"/>
    <x v="0"/>
    <s v="Retenções SISCAP"/>
    <x v="0"/>
    <x v="0"/>
    <x v="0"/>
    <x v="0"/>
    <x v="2"/>
    <x v="0"/>
    <x v="0"/>
    <x v="2"/>
    <x v="1"/>
    <x v="2"/>
    <x v="11"/>
    <x v="0"/>
    <m/>
  </r>
  <r>
    <x v="0"/>
    <n v="0"/>
    <n v="0"/>
    <n v="830"/>
    <n v="0"/>
    <x v="6035"/>
    <x v="0"/>
    <x v="1"/>
    <x v="0"/>
    <s v="80.02.10.23"/>
    <x v="46"/>
    <x v="2"/>
    <x v="2"/>
    <s v="Outros"/>
    <s v="80.02.10"/>
    <s v="Retenções SISCAP"/>
    <s v="80.02.10.23"/>
    <x v="67"/>
    <x v="0"/>
    <x v="1"/>
    <x v="0"/>
    <x v="1"/>
    <x v="2"/>
    <x v="2"/>
    <x v="0"/>
    <x v="9"/>
    <s v="2024-07-??"/>
    <x v="2"/>
    <n v="830"/>
    <x v="3"/>
    <n v="0"/>
    <x v="1"/>
    <n v="0"/>
    <x v="667"/>
    <m/>
    <x v="0"/>
    <x v="11"/>
    <m/>
    <s v="Retenções SISCAP"/>
    <x v="2"/>
    <s v="SISCAP"/>
    <x v="0"/>
    <x v="1"/>
    <x v="1"/>
    <x v="1"/>
    <x v="0"/>
    <x v="0"/>
    <x v="0"/>
    <x v="0"/>
    <x v="0"/>
    <x v="0"/>
    <x v="0"/>
    <s v="Retenções SISCAP"/>
    <x v="0"/>
    <x v="0"/>
    <x v="0"/>
    <x v="0"/>
    <x v="2"/>
    <x v="0"/>
    <x v="0"/>
    <x v="2"/>
    <x v="1"/>
    <x v="2"/>
    <x v="11"/>
    <x v="0"/>
    <m/>
  </r>
  <r>
    <x v="0"/>
    <n v="0"/>
    <n v="0"/>
    <n v="830"/>
    <n v="0"/>
    <x v="6035"/>
    <x v="0"/>
    <x v="1"/>
    <x v="0"/>
    <s v="80.02.10.23"/>
    <x v="46"/>
    <x v="2"/>
    <x v="2"/>
    <s v="Outros"/>
    <s v="80.02.10"/>
    <s v="Retenções SISCAP"/>
    <s v="80.02.10.23"/>
    <x v="67"/>
    <x v="0"/>
    <x v="1"/>
    <x v="0"/>
    <x v="1"/>
    <x v="2"/>
    <x v="2"/>
    <x v="0"/>
    <x v="5"/>
    <s v="2024-08-??"/>
    <x v="2"/>
    <n v="830"/>
    <x v="3"/>
    <n v="0"/>
    <x v="1"/>
    <n v="0"/>
    <x v="667"/>
    <m/>
    <x v="0"/>
    <x v="11"/>
    <m/>
    <s v="Retenções SISCAP"/>
    <x v="2"/>
    <s v="SISCAP"/>
    <x v="0"/>
    <x v="1"/>
    <x v="1"/>
    <x v="1"/>
    <x v="0"/>
    <x v="0"/>
    <x v="0"/>
    <x v="0"/>
    <x v="0"/>
    <x v="0"/>
    <x v="0"/>
    <s v="Retenções SISCAP"/>
    <x v="0"/>
    <x v="0"/>
    <x v="0"/>
    <x v="0"/>
    <x v="2"/>
    <x v="0"/>
    <x v="0"/>
    <x v="2"/>
    <x v="1"/>
    <x v="2"/>
    <x v="11"/>
    <x v="0"/>
    <m/>
  </r>
  <r>
    <x v="0"/>
    <n v="0"/>
    <n v="0"/>
    <n v="830"/>
    <n v="0"/>
    <x v="6035"/>
    <x v="0"/>
    <x v="1"/>
    <x v="0"/>
    <s v="80.02.10.23"/>
    <x v="46"/>
    <x v="2"/>
    <x v="2"/>
    <s v="Outros"/>
    <s v="80.02.10"/>
    <s v="Retenções SISCAP"/>
    <s v="80.02.10.23"/>
    <x v="67"/>
    <x v="0"/>
    <x v="1"/>
    <x v="0"/>
    <x v="1"/>
    <x v="2"/>
    <x v="2"/>
    <x v="0"/>
    <x v="7"/>
    <s v="2024-09-??"/>
    <x v="2"/>
    <n v="830"/>
    <x v="3"/>
    <n v="0"/>
    <x v="1"/>
    <n v="0"/>
    <x v="667"/>
    <m/>
    <x v="0"/>
    <x v="11"/>
    <m/>
    <s v="Retenções SISCAP"/>
    <x v="2"/>
    <s v="SISCAP"/>
    <x v="0"/>
    <x v="1"/>
    <x v="1"/>
    <x v="1"/>
    <x v="0"/>
    <x v="0"/>
    <x v="0"/>
    <x v="0"/>
    <x v="0"/>
    <x v="0"/>
    <x v="0"/>
    <s v="Retenções SISCAP"/>
    <x v="0"/>
    <x v="0"/>
    <x v="0"/>
    <x v="0"/>
    <x v="2"/>
    <x v="0"/>
    <x v="0"/>
    <x v="2"/>
    <x v="1"/>
    <x v="2"/>
    <x v="11"/>
    <x v="0"/>
    <m/>
  </r>
  <r>
    <x v="0"/>
    <n v="0"/>
    <n v="0"/>
    <n v="830"/>
    <n v="0"/>
    <x v="6035"/>
    <x v="0"/>
    <x v="1"/>
    <x v="0"/>
    <s v="80.02.10.23"/>
    <x v="46"/>
    <x v="2"/>
    <x v="2"/>
    <s v="Outros"/>
    <s v="80.02.10"/>
    <s v="Retenções SISCAP"/>
    <s v="80.02.10.23"/>
    <x v="67"/>
    <x v="0"/>
    <x v="1"/>
    <x v="0"/>
    <x v="1"/>
    <x v="2"/>
    <x v="2"/>
    <x v="0"/>
    <x v="8"/>
    <s v="2024-10-??"/>
    <x v="3"/>
    <n v="830"/>
    <x v="3"/>
    <n v="0"/>
    <x v="1"/>
    <n v="0"/>
    <x v="667"/>
    <m/>
    <x v="0"/>
    <x v="11"/>
    <m/>
    <s v="Retenções SISCAP"/>
    <x v="2"/>
    <s v="SISCAP"/>
    <x v="0"/>
    <x v="1"/>
    <x v="1"/>
    <x v="1"/>
    <x v="0"/>
    <x v="0"/>
    <x v="0"/>
    <x v="0"/>
    <x v="0"/>
    <x v="0"/>
    <x v="0"/>
    <s v="Retenções SISCAP"/>
    <x v="0"/>
    <x v="0"/>
    <x v="0"/>
    <x v="0"/>
    <x v="2"/>
    <x v="0"/>
    <x v="0"/>
    <x v="2"/>
    <x v="1"/>
    <x v="2"/>
    <x v="11"/>
    <x v="0"/>
    <m/>
  </r>
  <r>
    <x v="0"/>
    <n v="0"/>
    <n v="0"/>
    <n v="830"/>
    <n v="0"/>
    <x v="6035"/>
    <x v="0"/>
    <x v="1"/>
    <x v="0"/>
    <s v="80.02.10.23"/>
    <x v="46"/>
    <x v="2"/>
    <x v="2"/>
    <s v="Outros"/>
    <s v="80.02.10"/>
    <s v="Retenções SISCAP"/>
    <s v="80.02.10.23"/>
    <x v="67"/>
    <x v="0"/>
    <x v="1"/>
    <x v="0"/>
    <x v="1"/>
    <x v="2"/>
    <x v="2"/>
    <x v="0"/>
    <x v="10"/>
    <s v="2024-11-??"/>
    <x v="3"/>
    <n v="830"/>
    <x v="3"/>
    <n v="0"/>
    <x v="1"/>
    <n v="0"/>
    <x v="667"/>
    <m/>
    <x v="0"/>
    <x v="11"/>
    <m/>
    <s v="Retenções SISCAP"/>
    <x v="2"/>
    <s v="SISCAP"/>
    <x v="0"/>
    <x v="1"/>
    <x v="1"/>
    <x v="1"/>
    <x v="0"/>
    <x v="0"/>
    <x v="0"/>
    <x v="0"/>
    <x v="0"/>
    <x v="0"/>
    <x v="0"/>
    <s v="Retenções SISCAP"/>
    <x v="0"/>
    <x v="0"/>
    <x v="0"/>
    <x v="0"/>
    <x v="2"/>
    <x v="0"/>
    <x v="0"/>
    <x v="2"/>
    <x v="1"/>
    <x v="2"/>
    <x v="11"/>
    <x v="0"/>
    <m/>
  </r>
  <r>
    <x v="0"/>
    <n v="0"/>
    <n v="0"/>
    <n v="830"/>
    <n v="0"/>
    <x v="6035"/>
    <x v="0"/>
    <x v="1"/>
    <x v="0"/>
    <s v="80.02.10.23"/>
    <x v="46"/>
    <x v="2"/>
    <x v="2"/>
    <s v="Outros"/>
    <s v="80.02.10"/>
    <s v="Retenções SISCAP"/>
    <s v="80.02.10.23"/>
    <x v="67"/>
    <x v="0"/>
    <x v="1"/>
    <x v="0"/>
    <x v="1"/>
    <x v="2"/>
    <x v="2"/>
    <x v="0"/>
    <x v="11"/>
    <s v="2024-12-??"/>
    <x v="3"/>
    <n v="830"/>
    <x v="3"/>
    <n v="0"/>
    <x v="1"/>
    <n v="0"/>
    <x v="667"/>
    <m/>
    <x v="0"/>
    <x v="11"/>
    <m/>
    <s v="Retenções SISCAP"/>
    <x v="2"/>
    <s v="SISCAP"/>
    <x v="0"/>
    <x v="1"/>
    <x v="1"/>
    <x v="1"/>
    <x v="0"/>
    <x v="0"/>
    <x v="0"/>
    <x v="0"/>
    <x v="0"/>
    <x v="0"/>
    <x v="0"/>
    <s v="Retenções SISCAP"/>
    <x v="0"/>
    <x v="0"/>
    <x v="0"/>
    <x v="0"/>
    <x v="2"/>
    <x v="0"/>
    <x v="0"/>
    <x v="2"/>
    <x v="1"/>
    <x v="2"/>
    <x v="11"/>
    <x v="0"/>
    <m/>
  </r>
  <r>
    <x v="2"/>
    <n v="0"/>
    <n v="0"/>
    <n v="14274"/>
    <n v="0"/>
    <x v="6035"/>
    <x v="0"/>
    <x v="0"/>
    <x v="0"/>
    <s v="80.02.10.24"/>
    <x v="47"/>
    <x v="2"/>
    <x v="2"/>
    <s v="Outros"/>
    <s v="80.02.10"/>
    <s v="Retenções SIACSA"/>
    <s v="80.02.10.24"/>
    <x v="62"/>
    <x v="0"/>
    <x v="5"/>
    <x v="13"/>
    <x v="1"/>
    <x v="2"/>
    <x v="0"/>
    <x v="0"/>
    <x v="6"/>
    <s v="2024-04-??"/>
    <x v="1"/>
    <n v="14274"/>
    <x v="3"/>
    <n v="0"/>
    <x v="1"/>
    <n v="0"/>
    <x v="667"/>
    <m/>
    <x v="0"/>
    <x v="11"/>
    <m/>
    <s v="Retenções SIACSA"/>
    <x v="2"/>
    <s v="SIACSA"/>
    <x v="0"/>
    <x v="1"/>
    <x v="1"/>
    <x v="1"/>
    <x v="0"/>
    <x v="0"/>
    <x v="0"/>
    <x v="0"/>
    <x v="0"/>
    <x v="0"/>
    <x v="0"/>
    <s v="Retenções SIACSA"/>
    <x v="0"/>
    <x v="0"/>
    <x v="0"/>
    <x v="0"/>
    <x v="2"/>
    <x v="0"/>
    <x v="0"/>
    <x v="2"/>
    <x v="1"/>
    <x v="2"/>
    <x v="11"/>
    <x v="0"/>
    <m/>
  </r>
  <r>
    <x v="2"/>
    <n v="0"/>
    <n v="0"/>
    <n v="24640"/>
    <n v="0"/>
    <x v="6035"/>
    <x v="0"/>
    <x v="0"/>
    <x v="0"/>
    <s v="80.02.10.24"/>
    <x v="47"/>
    <x v="2"/>
    <x v="2"/>
    <s v="Outros"/>
    <s v="80.02.10"/>
    <s v="Retenções SIACSA"/>
    <s v="80.02.10.24"/>
    <x v="62"/>
    <x v="0"/>
    <x v="5"/>
    <x v="13"/>
    <x v="1"/>
    <x v="2"/>
    <x v="0"/>
    <x v="0"/>
    <x v="10"/>
    <s v="2024-11-??"/>
    <x v="3"/>
    <n v="24640"/>
    <x v="3"/>
    <n v="0"/>
    <x v="1"/>
    <n v="0"/>
    <x v="667"/>
    <m/>
    <x v="0"/>
    <x v="11"/>
    <m/>
    <s v="Retenções SIACSA"/>
    <x v="2"/>
    <s v="SIACSA"/>
    <x v="0"/>
    <x v="1"/>
    <x v="1"/>
    <x v="1"/>
    <x v="0"/>
    <x v="0"/>
    <x v="0"/>
    <x v="0"/>
    <x v="0"/>
    <x v="0"/>
    <x v="0"/>
    <s v="Retenções SIACSA"/>
    <x v="0"/>
    <x v="0"/>
    <x v="0"/>
    <x v="0"/>
    <x v="2"/>
    <x v="0"/>
    <x v="0"/>
    <x v="2"/>
    <x v="1"/>
    <x v="2"/>
    <x v="11"/>
    <x v="0"/>
    <m/>
  </r>
  <r>
    <x v="2"/>
    <n v="0"/>
    <n v="0"/>
    <n v="6570"/>
    <n v="0"/>
    <x v="6035"/>
    <x v="0"/>
    <x v="0"/>
    <x v="0"/>
    <s v="80.02.10.24"/>
    <x v="47"/>
    <x v="2"/>
    <x v="2"/>
    <s v="Outros"/>
    <s v="80.02.10"/>
    <s v="Retenções SIACSA"/>
    <s v="80.02.10.24"/>
    <x v="62"/>
    <x v="0"/>
    <x v="5"/>
    <x v="13"/>
    <x v="1"/>
    <x v="2"/>
    <x v="0"/>
    <x v="0"/>
    <x v="11"/>
    <s v="2024-12-??"/>
    <x v="3"/>
    <n v="6570"/>
    <x v="3"/>
    <n v="0"/>
    <x v="1"/>
    <n v="0"/>
    <x v="667"/>
    <m/>
    <x v="0"/>
    <x v="11"/>
    <m/>
    <s v="Retenções SIACSA"/>
    <x v="2"/>
    <s v="SIACSA"/>
    <x v="0"/>
    <x v="1"/>
    <x v="1"/>
    <x v="1"/>
    <x v="0"/>
    <x v="0"/>
    <x v="0"/>
    <x v="0"/>
    <x v="0"/>
    <x v="0"/>
    <x v="0"/>
    <s v="Retenções SIACSA"/>
    <x v="0"/>
    <x v="0"/>
    <x v="0"/>
    <x v="0"/>
    <x v="2"/>
    <x v="0"/>
    <x v="0"/>
    <x v="2"/>
    <x v="1"/>
    <x v="2"/>
    <x v="11"/>
    <x v="0"/>
    <m/>
  </r>
  <r>
    <x v="0"/>
    <n v="0"/>
    <n v="0"/>
    <n v="252662"/>
    <n v="0"/>
    <x v="6035"/>
    <x v="0"/>
    <x v="0"/>
    <x v="0"/>
    <s v="03.16.24"/>
    <x v="31"/>
    <x v="0"/>
    <x v="0"/>
    <s v="Direcao da Familia, Inclusão, Género e Saúde"/>
    <s v="03.16.24"/>
    <s v="Direcao da Familia, Inclusão, Género e Saúde"/>
    <s v="03.16.24"/>
    <x v="48"/>
    <x v="0"/>
    <x v="0"/>
    <x v="0"/>
    <x v="1"/>
    <x v="0"/>
    <x v="0"/>
    <x v="0"/>
    <x v="0"/>
    <s v="2024-01-??"/>
    <x v="0"/>
    <n v="252662"/>
    <x v="3"/>
    <n v="53000"/>
    <x v="1"/>
    <n v="0"/>
    <x v="667"/>
    <m/>
    <x v="0"/>
    <x v="11"/>
    <m/>
    <s v="Direcao da Familia, Inclusão, Género e Saúde"/>
    <x v="2"/>
    <m/>
    <x v="0"/>
    <x v="1"/>
    <x v="1"/>
    <x v="1"/>
    <x v="0"/>
    <x v="0"/>
    <x v="0"/>
    <x v="0"/>
    <x v="0"/>
    <x v="0"/>
    <x v="0"/>
    <s v="Direcao da Familia, Inclusão, Género e Saúde"/>
    <x v="0"/>
    <x v="0"/>
    <x v="0"/>
    <x v="0"/>
    <x v="0"/>
    <x v="0"/>
    <x v="0"/>
    <x v="2"/>
    <x v="1"/>
    <x v="2"/>
    <x v="11"/>
    <x v="0"/>
    <m/>
  </r>
  <r>
    <x v="0"/>
    <n v="0"/>
    <n v="0"/>
    <n v="252662"/>
    <n v="0"/>
    <x v="6035"/>
    <x v="0"/>
    <x v="0"/>
    <x v="0"/>
    <s v="03.16.24"/>
    <x v="31"/>
    <x v="0"/>
    <x v="0"/>
    <s v="Direcao da Familia, Inclusão, Género e Saúde"/>
    <s v="03.16.24"/>
    <s v="Direcao da Familia, Inclusão, Género e Saúde"/>
    <s v="03.16.24"/>
    <x v="48"/>
    <x v="0"/>
    <x v="0"/>
    <x v="0"/>
    <x v="1"/>
    <x v="0"/>
    <x v="0"/>
    <x v="0"/>
    <x v="2"/>
    <s v="2024-02-??"/>
    <x v="0"/>
    <n v="252662"/>
    <x v="3"/>
    <n v="53000"/>
    <x v="1"/>
    <n v="0"/>
    <x v="667"/>
    <m/>
    <x v="0"/>
    <x v="11"/>
    <m/>
    <s v="Direcao da Familia, Inclusão, Género e Saúde"/>
    <x v="2"/>
    <m/>
    <x v="0"/>
    <x v="1"/>
    <x v="1"/>
    <x v="1"/>
    <x v="0"/>
    <x v="0"/>
    <x v="0"/>
    <x v="0"/>
    <x v="0"/>
    <x v="0"/>
    <x v="0"/>
    <s v="Direcao da Familia, Inclusão, Género e Saúde"/>
    <x v="0"/>
    <x v="0"/>
    <x v="0"/>
    <x v="0"/>
    <x v="0"/>
    <x v="0"/>
    <x v="0"/>
    <x v="2"/>
    <x v="1"/>
    <x v="2"/>
    <x v="11"/>
    <x v="0"/>
    <m/>
  </r>
  <r>
    <x v="0"/>
    <n v="0"/>
    <n v="0"/>
    <n v="252662"/>
    <n v="0"/>
    <x v="6035"/>
    <x v="0"/>
    <x v="0"/>
    <x v="0"/>
    <s v="03.16.24"/>
    <x v="31"/>
    <x v="0"/>
    <x v="0"/>
    <s v="Direcao da Familia, Inclusão, Género e Saúde"/>
    <s v="03.16.24"/>
    <s v="Direcao da Familia, Inclusão, Género e Saúde"/>
    <s v="03.16.24"/>
    <x v="48"/>
    <x v="0"/>
    <x v="0"/>
    <x v="0"/>
    <x v="1"/>
    <x v="0"/>
    <x v="0"/>
    <x v="0"/>
    <x v="1"/>
    <s v="2024-03-??"/>
    <x v="0"/>
    <n v="252662"/>
    <x v="3"/>
    <n v="53000"/>
    <x v="1"/>
    <n v="0"/>
    <x v="667"/>
    <m/>
    <x v="0"/>
    <x v="11"/>
    <m/>
    <s v="Direcao da Familia, Inclusão, Género e Saúde"/>
    <x v="2"/>
    <m/>
    <x v="0"/>
    <x v="1"/>
    <x v="1"/>
    <x v="1"/>
    <x v="0"/>
    <x v="0"/>
    <x v="0"/>
    <x v="0"/>
    <x v="0"/>
    <x v="0"/>
    <x v="0"/>
    <s v="Direcao da Familia, Inclusão, Género e Saúde"/>
    <x v="0"/>
    <x v="0"/>
    <x v="0"/>
    <x v="0"/>
    <x v="0"/>
    <x v="0"/>
    <x v="0"/>
    <x v="2"/>
    <x v="1"/>
    <x v="2"/>
    <x v="11"/>
    <x v="0"/>
    <m/>
  </r>
  <r>
    <x v="0"/>
    <n v="0"/>
    <n v="0"/>
    <n v="252662"/>
    <n v="0"/>
    <x v="6035"/>
    <x v="0"/>
    <x v="0"/>
    <x v="0"/>
    <s v="03.16.24"/>
    <x v="31"/>
    <x v="0"/>
    <x v="0"/>
    <s v="Direcao da Familia, Inclusão, Género e Saúde"/>
    <s v="03.16.24"/>
    <s v="Direcao da Familia, Inclusão, Género e Saúde"/>
    <s v="03.16.24"/>
    <x v="48"/>
    <x v="0"/>
    <x v="0"/>
    <x v="0"/>
    <x v="1"/>
    <x v="0"/>
    <x v="0"/>
    <x v="0"/>
    <x v="6"/>
    <s v="2024-04-??"/>
    <x v="1"/>
    <n v="252662"/>
    <x v="3"/>
    <n v="53000"/>
    <x v="1"/>
    <n v="0"/>
    <x v="667"/>
    <m/>
    <x v="0"/>
    <x v="11"/>
    <m/>
    <s v="Direcao da Familia, Inclusão, Género e Saúde"/>
    <x v="2"/>
    <m/>
    <x v="0"/>
    <x v="1"/>
    <x v="1"/>
    <x v="1"/>
    <x v="0"/>
    <x v="0"/>
    <x v="0"/>
    <x v="0"/>
    <x v="0"/>
    <x v="0"/>
    <x v="0"/>
    <s v="Direcao da Familia, Inclusão, Género e Saúde"/>
    <x v="0"/>
    <x v="0"/>
    <x v="0"/>
    <x v="0"/>
    <x v="0"/>
    <x v="0"/>
    <x v="0"/>
    <x v="2"/>
    <x v="1"/>
    <x v="2"/>
    <x v="11"/>
    <x v="0"/>
    <m/>
  </r>
  <r>
    <x v="0"/>
    <n v="0"/>
    <n v="0"/>
    <n v="252662"/>
    <n v="0"/>
    <x v="6035"/>
    <x v="0"/>
    <x v="0"/>
    <x v="0"/>
    <s v="03.16.24"/>
    <x v="31"/>
    <x v="0"/>
    <x v="0"/>
    <s v="Direcao da Familia, Inclusão, Género e Saúde"/>
    <s v="03.16.24"/>
    <s v="Direcao da Familia, Inclusão, Género e Saúde"/>
    <s v="03.16.24"/>
    <x v="48"/>
    <x v="0"/>
    <x v="0"/>
    <x v="0"/>
    <x v="1"/>
    <x v="0"/>
    <x v="0"/>
    <x v="0"/>
    <x v="3"/>
    <s v="2024-05-??"/>
    <x v="1"/>
    <n v="252662"/>
    <x v="3"/>
    <n v="53000"/>
    <x v="1"/>
    <n v="0"/>
    <x v="667"/>
    <m/>
    <x v="0"/>
    <x v="11"/>
    <m/>
    <s v="Direcao da Familia, Inclusão, Género e Saúde"/>
    <x v="2"/>
    <m/>
    <x v="0"/>
    <x v="1"/>
    <x v="1"/>
    <x v="1"/>
    <x v="0"/>
    <x v="0"/>
    <x v="0"/>
    <x v="0"/>
    <x v="0"/>
    <x v="0"/>
    <x v="0"/>
    <s v="Direcao da Familia, Inclusão, Género e Saúde"/>
    <x v="0"/>
    <x v="0"/>
    <x v="0"/>
    <x v="0"/>
    <x v="0"/>
    <x v="0"/>
    <x v="0"/>
    <x v="2"/>
    <x v="1"/>
    <x v="2"/>
    <x v="11"/>
    <x v="0"/>
    <m/>
  </r>
  <r>
    <x v="0"/>
    <n v="0"/>
    <n v="0"/>
    <n v="252662"/>
    <n v="0"/>
    <x v="6035"/>
    <x v="0"/>
    <x v="0"/>
    <x v="0"/>
    <s v="03.16.24"/>
    <x v="31"/>
    <x v="0"/>
    <x v="0"/>
    <s v="Direcao da Familia, Inclusão, Género e Saúde"/>
    <s v="03.16.24"/>
    <s v="Direcao da Familia, Inclusão, Género e Saúde"/>
    <s v="03.16.24"/>
    <x v="48"/>
    <x v="0"/>
    <x v="0"/>
    <x v="0"/>
    <x v="1"/>
    <x v="0"/>
    <x v="0"/>
    <x v="0"/>
    <x v="4"/>
    <s v="2024-06-??"/>
    <x v="1"/>
    <n v="252662"/>
    <x v="3"/>
    <n v="53000"/>
    <x v="1"/>
    <n v="0"/>
    <x v="667"/>
    <m/>
    <x v="0"/>
    <x v="11"/>
    <m/>
    <s v="Direcao da Familia, Inclusão, Género e Saúde"/>
    <x v="2"/>
    <m/>
    <x v="0"/>
    <x v="1"/>
    <x v="1"/>
    <x v="1"/>
    <x v="0"/>
    <x v="0"/>
    <x v="0"/>
    <x v="0"/>
    <x v="0"/>
    <x v="0"/>
    <x v="0"/>
    <s v="Direcao da Familia, Inclusão, Género e Saúde"/>
    <x v="0"/>
    <x v="0"/>
    <x v="0"/>
    <x v="0"/>
    <x v="0"/>
    <x v="0"/>
    <x v="0"/>
    <x v="2"/>
    <x v="1"/>
    <x v="2"/>
    <x v="11"/>
    <x v="0"/>
    <m/>
  </r>
  <r>
    <x v="0"/>
    <n v="0"/>
    <n v="0"/>
    <n v="252662"/>
    <n v="0"/>
    <x v="6035"/>
    <x v="0"/>
    <x v="0"/>
    <x v="0"/>
    <s v="03.16.24"/>
    <x v="31"/>
    <x v="0"/>
    <x v="0"/>
    <s v="Direcao da Familia, Inclusão, Género e Saúde"/>
    <s v="03.16.24"/>
    <s v="Direcao da Familia, Inclusão, Género e Saúde"/>
    <s v="03.16.24"/>
    <x v="48"/>
    <x v="0"/>
    <x v="0"/>
    <x v="0"/>
    <x v="1"/>
    <x v="0"/>
    <x v="0"/>
    <x v="0"/>
    <x v="9"/>
    <s v="2024-07-??"/>
    <x v="2"/>
    <n v="252662"/>
    <x v="3"/>
    <n v="53000"/>
    <x v="1"/>
    <n v="0"/>
    <x v="667"/>
    <m/>
    <x v="0"/>
    <x v="11"/>
    <m/>
    <s v="Direcao da Familia, Inclusão, Género e Saúde"/>
    <x v="2"/>
    <m/>
    <x v="0"/>
    <x v="1"/>
    <x v="1"/>
    <x v="1"/>
    <x v="0"/>
    <x v="0"/>
    <x v="0"/>
    <x v="0"/>
    <x v="0"/>
    <x v="0"/>
    <x v="0"/>
    <s v="Direcao da Familia, Inclusão, Género e Saúde"/>
    <x v="0"/>
    <x v="0"/>
    <x v="0"/>
    <x v="0"/>
    <x v="0"/>
    <x v="0"/>
    <x v="0"/>
    <x v="2"/>
    <x v="1"/>
    <x v="2"/>
    <x v="11"/>
    <x v="0"/>
    <m/>
  </r>
  <r>
    <x v="0"/>
    <n v="0"/>
    <n v="0"/>
    <n v="256662"/>
    <n v="0"/>
    <x v="6035"/>
    <x v="0"/>
    <x v="0"/>
    <x v="0"/>
    <s v="03.16.24"/>
    <x v="31"/>
    <x v="0"/>
    <x v="0"/>
    <s v="Direcao da Familia, Inclusão, Género e Saúde"/>
    <s v="03.16.24"/>
    <s v="Direcao da Familia, Inclusão, Género e Saúde"/>
    <s v="03.16.24"/>
    <x v="48"/>
    <x v="0"/>
    <x v="0"/>
    <x v="0"/>
    <x v="1"/>
    <x v="0"/>
    <x v="0"/>
    <x v="0"/>
    <x v="5"/>
    <s v="2024-08-??"/>
    <x v="2"/>
    <n v="256662"/>
    <x v="3"/>
    <n v="53000"/>
    <x v="1"/>
    <n v="0"/>
    <x v="667"/>
    <m/>
    <x v="0"/>
    <x v="11"/>
    <m/>
    <s v="Direcao da Familia, Inclusão, Género e Saúde"/>
    <x v="2"/>
    <m/>
    <x v="0"/>
    <x v="1"/>
    <x v="1"/>
    <x v="1"/>
    <x v="0"/>
    <x v="0"/>
    <x v="0"/>
    <x v="0"/>
    <x v="0"/>
    <x v="0"/>
    <x v="0"/>
    <s v="Direcao da Familia, Inclusão, Género e Saúde"/>
    <x v="0"/>
    <x v="0"/>
    <x v="0"/>
    <x v="0"/>
    <x v="0"/>
    <x v="0"/>
    <x v="0"/>
    <x v="2"/>
    <x v="1"/>
    <x v="2"/>
    <x v="11"/>
    <x v="0"/>
    <m/>
  </r>
  <r>
    <x v="0"/>
    <n v="0"/>
    <n v="0"/>
    <n v="256662"/>
    <n v="0"/>
    <x v="6035"/>
    <x v="0"/>
    <x v="0"/>
    <x v="0"/>
    <s v="03.16.24"/>
    <x v="31"/>
    <x v="0"/>
    <x v="0"/>
    <s v="Direcao da Familia, Inclusão, Género e Saúde"/>
    <s v="03.16.24"/>
    <s v="Direcao da Familia, Inclusão, Género e Saúde"/>
    <s v="03.16.24"/>
    <x v="48"/>
    <x v="0"/>
    <x v="0"/>
    <x v="0"/>
    <x v="1"/>
    <x v="0"/>
    <x v="0"/>
    <x v="0"/>
    <x v="7"/>
    <s v="2024-09-??"/>
    <x v="2"/>
    <n v="256662"/>
    <x v="3"/>
    <n v="53000"/>
    <x v="1"/>
    <n v="0"/>
    <x v="667"/>
    <m/>
    <x v="0"/>
    <x v="11"/>
    <m/>
    <s v="Direcao da Familia, Inclusão, Género e Saúde"/>
    <x v="2"/>
    <m/>
    <x v="0"/>
    <x v="1"/>
    <x v="1"/>
    <x v="1"/>
    <x v="0"/>
    <x v="0"/>
    <x v="0"/>
    <x v="0"/>
    <x v="0"/>
    <x v="0"/>
    <x v="0"/>
    <s v="Direcao da Familia, Inclusão, Género e Saúde"/>
    <x v="0"/>
    <x v="0"/>
    <x v="0"/>
    <x v="0"/>
    <x v="0"/>
    <x v="0"/>
    <x v="0"/>
    <x v="2"/>
    <x v="1"/>
    <x v="2"/>
    <x v="11"/>
    <x v="0"/>
    <m/>
  </r>
  <r>
    <x v="0"/>
    <n v="0"/>
    <n v="0"/>
    <n v="256662"/>
    <n v="0"/>
    <x v="6035"/>
    <x v="0"/>
    <x v="0"/>
    <x v="0"/>
    <s v="03.16.24"/>
    <x v="31"/>
    <x v="0"/>
    <x v="0"/>
    <s v="Direcao da Familia, Inclusão, Género e Saúde"/>
    <s v="03.16.24"/>
    <s v="Direcao da Familia, Inclusão, Género e Saúde"/>
    <s v="03.16.24"/>
    <x v="48"/>
    <x v="0"/>
    <x v="0"/>
    <x v="0"/>
    <x v="1"/>
    <x v="0"/>
    <x v="0"/>
    <x v="0"/>
    <x v="8"/>
    <s v="2024-10-??"/>
    <x v="3"/>
    <n v="256662"/>
    <x v="3"/>
    <n v="53000"/>
    <x v="1"/>
    <n v="0"/>
    <x v="667"/>
    <m/>
    <x v="0"/>
    <x v="11"/>
    <m/>
    <s v="Direcao da Familia, Inclusão, Género e Saúde"/>
    <x v="2"/>
    <m/>
    <x v="0"/>
    <x v="1"/>
    <x v="1"/>
    <x v="1"/>
    <x v="0"/>
    <x v="0"/>
    <x v="0"/>
    <x v="0"/>
    <x v="0"/>
    <x v="0"/>
    <x v="0"/>
    <s v="Direcao da Familia, Inclusão, Género e Saúde"/>
    <x v="0"/>
    <x v="0"/>
    <x v="0"/>
    <x v="0"/>
    <x v="0"/>
    <x v="0"/>
    <x v="0"/>
    <x v="2"/>
    <x v="1"/>
    <x v="2"/>
    <x v="11"/>
    <x v="0"/>
    <m/>
  </r>
  <r>
    <x v="0"/>
    <n v="0"/>
    <n v="0"/>
    <n v="256662"/>
    <n v="0"/>
    <x v="6035"/>
    <x v="0"/>
    <x v="0"/>
    <x v="0"/>
    <s v="03.16.24"/>
    <x v="31"/>
    <x v="0"/>
    <x v="0"/>
    <s v="Direcao da Familia, Inclusão, Género e Saúde"/>
    <s v="03.16.24"/>
    <s v="Direcao da Familia, Inclusão, Género e Saúde"/>
    <s v="03.16.24"/>
    <x v="48"/>
    <x v="0"/>
    <x v="0"/>
    <x v="0"/>
    <x v="1"/>
    <x v="0"/>
    <x v="0"/>
    <x v="0"/>
    <x v="10"/>
    <s v="2024-11-??"/>
    <x v="3"/>
    <n v="256662"/>
    <x v="3"/>
    <n v="53000"/>
    <x v="1"/>
    <n v="0"/>
    <x v="667"/>
    <m/>
    <x v="0"/>
    <x v="11"/>
    <m/>
    <s v="Direcao da Familia, Inclusão, Género e Saúde"/>
    <x v="2"/>
    <m/>
    <x v="0"/>
    <x v="1"/>
    <x v="1"/>
    <x v="1"/>
    <x v="0"/>
    <x v="0"/>
    <x v="0"/>
    <x v="0"/>
    <x v="0"/>
    <x v="0"/>
    <x v="0"/>
    <s v="Direcao da Familia, Inclusão, Género e Saúde"/>
    <x v="0"/>
    <x v="0"/>
    <x v="0"/>
    <x v="0"/>
    <x v="0"/>
    <x v="0"/>
    <x v="0"/>
    <x v="2"/>
    <x v="1"/>
    <x v="2"/>
    <x v="11"/>
    <x v="0"/>
    <m/>
  </r>
  <r>
    <x v="0"/>
    <n v="0"/>
    <n v="0"/>
    <n v="256662"/>
    <n v="0"/>
    <x v="6035"/>
    <x v="0"/>
    <x v="0"/>
    <x v="0"/>
    <s v="03.16.24"/>
    <x v="31"/>
    <x v="0"/>
    <x v="0"/>
    <s v="Direcao da Familia, Inclusão, Género e Saúde"/>
    <s v="03.16.24"/>
    <s v="Direcao da Familia, Inclusão, Género e Saúde"/>
    <s v="03.16.24"/>
    <x v="48"/>
    <x v="0"/>
    <x v="0"/>
    <x v="0"/>
    <x v="1"/>
    <x v="0"/>
    <x v="0"/>
    <x v="0"/>
    <x v="11"/>
    <s v="2024-12-??"/>
    <x v="3"/>
    <n v="256662"/>
    <x v="3"/>
    <n v="53000"/>
    <x v="1"/>
    <n v="0"/>
    <x v="667"/>
    <m/>
    <x v="0"/>
    <x v="11"/>
    <m/>
    <s v="Direcao da Familia, Inclusão, Género e Saúde"/>
    <x v="2"/>
    <m/>
    <x v="0"/>
    <x v="1"/>
    <x v="1"/>
    <x v="1"/>
    <x v="0"/>
    <x v="0"/>
    <x v="0"/>
    <x v="0"/>
    <x v="0"/>
    <x v="0"/>
    <x v="0"/>
    <s v="Direcao da Familia, Inclusão, Género e Saúde"/>
    <x v="0"/>
    <x v="0"/>
    <x v="0"/>
    <x v="0"/>
    <x v="0"/>
    <x v="0"/>
    <x v="0"/>
    <x v="2"/>
    <x v="1"/>
    <x v="2"/>
    <x v="11"/>
    <x v="0"/>
    <m/>
  </r>
  <r>
    <x v="0"/>
    <n v="0"/>
    <n v="0"/>
    <n v="1707542"/>
    <n v="0"/>
    <x v="6035"/>
    <x v="0"/>
    <x v="0"/>
    <x v="0"/>
    <s v="01.27.04.03"/>
    <x v="4"/>
    <x v="1"/>
    <x v="1"/>
    <s v="Infra-Estruturas e Transportes"/>
    <s v="01.27.04"/>
    <s v="Plano de emergencia da epoca de chuvas"/>
    <s v="01.27.04.03"/>
    <x v="4"/>
    <x v="0"/>
    <x v="2"/>
    <x v="2"/>
    <x v="0"/>
    <x v="1"/>
    <x v="0"/>
    <x v="0"/>
    <x v="0"/>
    <s v="2024-01-??"/>
    <x v="0"/>
    <n v="1707542"/>
    <x v="3"/>
    <n v="8200000"/>
    <x v="1"/>
    <n v="200000"/>
    <x v="667"/>
    <m/>
    <x v="0"/>
    <x v="11"/>
    <m/>
    <s v="Plano de emergencia da epoca de chuvas"/>
    <x v="2"/>
    <m/>
    <x v="0"/>
    <x v="1"/>
    <x v="1"/>
    <x v="1"/>
    <x v="0"/>
    <x v="0"/>
    <x v="0"/>
    <x v="0"/>
    <x v="0"/>
    <x v="0"/>
    <x v="0"/>
    <s v="Plano de emergencia da epoca de chuvas"/>
    <x v="0"/>
    <x v="0"/>
    <x v="0"/>
    <x v="0"/>
    <x v="1"/>
    <x v="0"/>
    <x v="0"/>
    <x v="2"/>
    <x v="1"/>
    <x v="2"/>
    <x v="11"/>
    <x v="0"/>
    <m/>
  </r>
  <r>
    <x v="0"/>
    <n v="0"/>
    <n v="0"/>
    <n v="28800"/>
    <n v="0"/>
    <x v="6035"/>
    <x v="0"/>
    <x v="0"/>
    <x v="0"/>
    <s v="01.27.04.03"/>
    <x v="4"/>
    <x v="1"/>
    <x v="1"/>
    <s v="Infra-Estruturas e Transportes"/>
    <s v="01.27.04"/>
    <s v="Plano de emergencia da epoca de chuvas"/>
    <s v="01.27.04.03"/>
    <x v="4"/>
    <x v="0"/>
    <x v="2"/>
    <x v="2"/>
    <x v="0"/>
    <x v="1"/>
    <x v="0"/>
    <x v="0"/>
    <x v="1"/>
    <s v="2024-03-??"/>
    <x v="0"/>
    <n v="28800"/>
    <x v="3"/>
    <n v="8200000"/>
    <x v="1"/>
    <n v="200000"/>
    <x v="667"/>
    <m/>
    <x v="0"/>
    <x v="11"/>
    <m/>
    <s v="Plano de emergencia da epoca de chuvas"/>
    <x v="2"/>
    <m/>
    <x v="0"/>
    <x v="1"/>
    <x v="1"/>
    <x v="1"/>
    <x v="0"/>
    <x v="0"/>
    <x v="0"/>
    <x v="0"/>
    <x v="0"/>
    <x v="0"/>
    <x v="0"/>
    <s v="Plano de emergencia da epoca de chuvas"/>
    <x v="0"/>
    <x v="0"/>
    <x v="0"/>
    <x v="0"/>
    <x v="1"/>
    <x v="0"/>
    <x v="0"/>
    <x v="2"/>
    <x v="1"/>
    <x v="2"/>
    <x v="11"/>
    <x v="0"/>
    <m/>
  </r>
  <r>
    <x v="0"/>
    <n v="0"/>
    <n v="0"/>
    <n v="804534"/>
    <n v="0"/>
    <x v="6035"/>
    <x v="0"/>
    <x v="0"/>
    <x v="0"/>
    <s v="01.27.04.03"/>
    <x v="4"/>
    <x v="1"/>
    <x v="1"/>
    <s v="Infra-Estruturas e Transportes"/>
    <s v="01.27.04"/>
    <s v="Plano de emergencia da epoca de chuvas"/>
    <s v="01.27.04.03"/>
    <x v="4"/>
    <x v="0"/>
    <x v="2"/>
    <x v="2"/>
    <x v="0"/>
    <x v="1"/>
    <x v="0"/>
    <x v="0"/>
    <x v="6"/>
    <s v="2024-04-??"/>
    <x v="1"/>
    <n v="804534"/>
    <x v="3"/>
    <n v="8200000"/>
    <x v="1"/>
    <n v="200000"/>
    <x v="667"/>
    <m/>
    <x v="0"/>
    <x v="11"/>
    <m/>
    <s v="Plano de emergencia da epoca de chuvas"/>
    <x v="2"/>
    <m/>
    <x v="0"/>
    <x v="1"/>
    <x v="1"/>
    <x v="1"/>
    <x v="0"/>
    <x v="0"/>
    <x v="0"/>
    <x v="0"/>
    <x v="0"/>
    <x v="0"/>
    <x v="0"/>
    <s v="Plano de emergencia da epoca de chuvas"/>
    <x v="0"/>
    <x v="0"/>
    <x v="0"/>
    <x v="0"/>
    <x v="1"/>
    <x v="0"/>
    <x v="0"/>
    <x v="2"/>
    <x v="1"/>
    <x v="2"/>
    <x v="11"/>
    <x v="0"/>
    <m/>
  </r>
  <r>
    <x v="0"/>
    <n v="0"/>
    <n v="0"/>
    <n v="285053"/>
    <n v="0"/>
    <x v="6035"/>
    <x v="0"/>
    <x v="0"/>
    <x v="0"/>
    <s v="01.27.04.03"/>
    <x v="4"/>
    <x v="1"/>
    <x v="1"/>
    <s v="Infra-Estruturas e Transportes"/>
    <s v="01.27.04"/>
    <s v="Plano de emergencia da epoca de chuvas"/>
    <s v="01.27.04.03"/>
    <x v="4"/>
    <x v="0"/>
    <x v="2"/>
    <x v="2"/>
    <x v="0"/>
    <x v="1"/>
    <x v="0"/>
    <x v="0"/>
    <x v="3"/>
    <s v="2024-05-??"/>
    <x v="1"/>
    <n v="285053"/>
    <x v="3"/>
    <n v="8200000"/>
    <x v="1"/>
    <n v="200000"/>
    <x v="667"/>
    <m/>
    <x v="0"/>
    <x v="11"/>
    <m/>
    <s v="Plano de emergencia da epoca de chuvas"/>
    <x v="2"/>
    <m/>
    <x v="0"/>
    <x v="1"/>
    <x v="1"/>
    <x v="1"/>
    <x v="0"/>
    <x v="0"/>
    <x v="0"/>
    <x v="0"/>
    <x v="0"/>
    <x v="0"/>
    <x v="0"/>
    <s v="Plano de emergencia da epoca de chuvas"/>
    <x v="0"/>
    <x v="0"/>
    <x v="0"/>
    <x v="0"/>
    <x v="1"/>
    <x v="0"/>
    <x v="0"/>
    <x v="2"/>
    <x v="1"/>
    <x v="2"/>
    <x v="11"/>
    <x v="0"/>
    <m/>
  </r>
  <r>
    <x v="0"/>
    <n v="0"/>
    <n v="0"/>
    <n v="369400"/>
    <n v="0"/>
    <x v="6035"/>
    <x v="0"/>
    <x v="0"/>
    <x v="0"/>
    <s v="01.27.04.03"/>
    <x v="4"/>
    <x v="1"/>
    <x v="1"/>
    <s v="Infra-Estruturas e Transportes"/>
    <s v="01.27.04"/>
    <s v="Plano de emergencia da epoca de chuvas"/>
    <s v="01.27.04.03"/>
    <x v="4"/>
    <x v="0"/>
    <x v="2"/>
    <x v="2"/>
    <x v="0"/>
    <x v="1"/>
    <x v="0"/>
    <x v="0"/>
    <x v="4"/>
    <s v="2024-06-??"/>
    <x v="1"/>
    <n v="369400"/>
    <x v="3"/>
    <n v="8200000"/>
    <x v="1"/>
    <n v="200000"/>
    <x v="667"/>
    <m/>
    <x v="0"/>
    <x v="11"/>
    <m/>
    <s v="Plano de emergencia da epoca de chuvas"/>
    <x v="2"/>
    <m/>
    <x v="0"/>
    <x v="1"/>
    <x v="1"/>
    <x v="1"/>
    <x v="0"/>
    <x v="0"/>
    <x v="0"/>
    <x v="0"/>
    <x v="0"/>
    <x v="0"/>
    <x v="0"/>
    <s v="Plano de emergencia da epoca de chuvas"/>
    <x v="0"/>
    <x v="0"/>
    <x v="0"/>
    <x v="0"/>
    <x v="1"/>
    <x v="0"/>
    <x v="0"/>
    <x v="2"/>
    <x v="1"/>
    <x v="2"/>
    <x v="11"/>
    <x v="0"/>
    <m/>
  </r>
  <r>
    <x v="0"/>
    <n v="0"/>
    <n v="0"/>
    <n v="40578"/>
    <n v="0"/>
    <x v="6035"/>
    <x v="0"/>
    <x v="0"/>
    <x v="0"/>
    <s v="01.27.04.03"/>
    <x v="4"/>
    <x v="1"/>
    <x v="1"/>
    <s v="Infra-Estruturas e Transportes"/>
    <s v="01.27.04"/>
    <s v="Plano de emergencia da epoca de chuvas"/>
    <s v="01.27.04.03"/>
    <x v="4"/>
    <x v="0"/>
    <x v="2"/>
    <x v="2"/>
    <x v="0"/>
    <x v="1"/>
    <x v="0"/>
    <x v="0"/>
    <x v="9"/>
    <s v="2024-07-??"/>
    <x v="2"/>
    <n v="40578"/>
    <x v="3"/>
    <n v="8200000"/>
    <x v="1"/>
    <n v="200000"/>
    <x v="667"/>
    <m/>
    <x v="0"/>
    <x v="11"/>
    <m/>
    <s v="Plano de emergencia da epoca de chuvas"/>
    <x v="2"/>
    <m/>
    <x v="0"/>
    <x v="1"/>
    <x v="1"/>
    <x v="1"/>
    <x v="0"/>
    <x v="0"/>
    <x v="0"/>
    <x v="0"/>
    <x v="0"/>
    <x v="0"/>
    <x v="0"/>
    <s v="Plano de emergencia da epoca de chuvas"/>
    <x v="0"/>
    <x v="0"/>
    <x v="0"/>
    <x v="0"/>
    <x v="1"/>
    <x v="0"/>
    <x v="0"/>
    <x v="2"/>
    <x v="1"/>
    <x v="2"/>
    <x v="11"/>
    <x v="0"/>
    <m/>
  </r>
  <r>
    <x v="0"/>
    <n v="0"/>
    <n v="0"/>
    <n v="542950"/>
    <n v="0"/>
    <x v="6035"/>
    <x v="0"/>
    <x v="0"/>
    <x v="0"/>
    <s v="01.27.04.03"/>
    <x v="4"/>
    <x v="1"/>
    <x v="1"/>
    <s v="Infra-Estruturas e Transportes"/>
    <s v="01.27.04"/>
    <s v="Plano de emergencia da epoca de chuvas"/>
    <s v="01.27.04.03"/>
    <x v="4"/>
    <x v="0"/>
    <x v="2"/>
    <x v="2"/>
    <x v="0"/>
    <x v="1"/>
    <x v="0"/>
    <x v="0"/>
    <x v="5"/>
    <s v="2024-08-??"/>
    <x v="2"/>
    <n v="542950"/>
    <x v="3"/>
    <n v="8200000"/>
    <x v="1"/>
    <n v="200000"/>
    <x v="667"/>
    <m/>
    <x v="0"/>
    <x v="11"/>
    <m/>
    <s v="Plano de emergencia da epoca de chuvas"/>
    <x v="2"/>
    <m/>
    <x v="0"/>
    <x v="1"/>
    <x v="1"/>
    <x v="1"/>
    <x v="0"/>
    <x v="0"/>
    <x v="0"/>
    <x v="0"/>
    <x v="0"/>
    <x v="0"/>
    <x v="0"/>
    <s v="Plano de emergencia da epoca de chuvas"/>
    <x v="0"/>
    <x v="0"/>
    <x v="0"/>
    <x v="0"/>
    <x v="1"/>
    <x v="0"/>
    <x v="0"/>
    <x v="2"/>
    <x v="1"/>
    <x v="2"/>
    <x v="11"/>
    <x v="0"/>
    <m/>
  </r>
  <r>
    <x v="0"/>
    <n v="0"/>
    <n v="0"/>
    <n v="143000"/>
    <n v="0"/>
    <x v="6035"/>
    <x v="0"/>
    <x v="0"/>
    <x v="0"/>
    <s v="01.27.04.03"/>
    <x v="4"/>
    <x v="1"/>
    <x v="1"/>
    <s v="Infra-Estruturas e Transportes"/>
    <s v="01.27.04"/>
    <s v="Plano de emergencia da epoca de chuvas"/>
    <s v="01.27.04.03"/>
    <x v="4"/>
    <x v="0"/>
    <x v="2"/>
    <x v="2"/>
    <x v="0"/>
    <x v="1"/>
    <x v="0"/>
    <x v="0"/>
    <x v="7"/>
    <s v="2024-09-??"/>
    <x v="2"/>
    <n v="143000"/>
    <x v="3"/>
    <n v="8200000"/>
    <x v="1"/>
    <n v="200000"/>
    <x v="667"/>
    <m/>
    <x v="0"/>
    <x v="11"/>
    <m/>
    <s v="Plano de emergencia da epoca de chuvas"/>
    <x v="2"/>
    <m/>
    <x v="0"/>
    <x v="1"/>
    <x v="1"/>
    <x v="1"/>
    <x v="0"/>
    <x v="0"/>
    <x v="0"/>
    <x v="0"/>
    <x v="0"/>
    <x v="0"/>
    <x v="0"/>
    <s v="Plano de emergencia da epoca de chuvas"/>
    <x v="0"/>
    <x v="0"/>
    <x v="0"/>
    <x v="0"/>
    <x v="1"/>
    <x v="0"/>
    <x v="0"/>
    <x v="2"/>
    <x v="1"/>
    <x v="2"/>
    <x v="11"/>
    <x v="0"/>
    <m/>
  </r>
  <r>
    <x v="0"/>
    <n v="0"/>
    <n v="0"/>
    <n v="1713017"/>
    <n v="0"/>
    <x v="6035"/>
    <x v="0"/>
    <x v="0"/>
    <x v="0"/>
    <s v="01.27.04.03"/>
    <x v="4"/>
    <x v="1"/>
    <x v="1"/>
    <s v="Infra-Estruturas e Transportes"/>
    <s v="01.27.04"/>
    <s v="Plano de emergencia da epoca de chuvas"/>
    <s v="01.27.04.03"/>
    <x v="4"/>
    <x v="0"/>
    <x v="2"/>
    <x v="2"/>
    <x v="0"/>
    <x v="1"/>
    <x v="0"/>
    <x v="0"/>
    <x v="8"/>
    <s v="2024-10-??"/>
    <x v="3"/>
    <n v="1713017"/>
    <x v="3"/>
    <n v="8200000"/>
    <x v="1"/>
    <n v="200000"/>
    <x v="667"/>
    <m/>
    <x v="0"/>
    <x v="11"/>
    <m/>
    <s v="Plano de emergencia da epoca de chuvas"/>
    <x v="2"/>
    <m/>
    <x v="0"/>
    <x v="1"/>
    <x v="1"/>
    <x v="1"/>
    <x v="0"/>
    <x v="0"/>
    <x v="0"/>
    <x v="0"/>
    <x v="0"/>
    <x v="0"/>
    <x v="0"/>
    <s v="Plano de emergencia da epoca de chuvas"/>
    <x v="0"/>
    <x v="0"/>
    <x v="0"/>
    <x v="0"/>
    <x v="1"/>
    <x v="0"/>
    <x v="0"/>
    <x v="2"/>
    <x v="1"/>
    <x v="2"/>
    <x v="11"/>
    <x v="0"/>
    <m/>
  </r>
  <r>
    <x v="0"/>
    <n v="0"/>
    <n v="0"/>
    <n v="2009873"/>
    <n v="0"/>
    <x v="6035"/>
    <x v="0"/>
    <x v="0"/>
    <x v="0"/>
    <s v="01.27.04.03"/>
    <x v="4"/>
    <x v="1"/>
    <x v="1"/>
    <s v="Infra-Estruturas e Transportes"/>
    <s v="01.27.04"/>
    <s v="Plano de emergencia da epoca de chuvas"/>
    <s v="01.27.04.03"/>
    <x v="4"/>
    <x v="0"/>
    <x v="2"/>
    <x v="2"/>
    <x v="0"/>
    <x v="1"/>
    <x v="0"/>
    <x v="0"/>
    <x v="10"/>
    <s v="2024-11-??"/>
    <x v="3"/>
    <n v="2009873"/>
    <x v="3"/>
    <n v="8200000"/>
    <x v="1"/>
    <n v="200000"/>
    <x v="667"/>
    <m/>
    <x v="0"/>
    <x v="11"/>
    <m/>
    <s v="Plano de emergencia da epoca de chuvas"/>
    <x v="2"/>
    <m/>
    <x v="0"/>
    <x v="1"/>
    <x v="1"/>
    <x v="1"/>
    <x v="0"/>
    <x v="0"/>
    <x v="0"/>
    <x v="0"/>
    <x v="0"/>
    <x v="0"/>
    <x v="0"/>
    <s v="Plano de emergencia da epoca de chuvas"/>
    <x v="0"/>
    <x v="0"/>
    <x v="0"/>
    <x v="0"/>
    <x v="1"/>
    <x v="0"/>
    <x v="0"/>
    <x v="2"/>
    <x v="1"/>
    <x v="2"/>
    <x v="11"/>
    <x v="0"/>
    <m/>
  </r>
  <r>
    <x v="0"/>
    <n v="0"/>
    <n v="0"/>
    <n v="1925091"/>
    <n v="0"/>
    <x v="6035"/>
    <x v="0"/>
    <x v="0"/>
    <x v="0"/>
    <s v="01.27.04.03"/>
    <x v="4"/>
    <x v="1"/>
    <x v="1"/>
    <s v="Infra-Estruturas e Transportes"/>
    <s v="01.27.04"/>
    <s v="Plano de emergencia da epoca de chuvas"/>
    <s v="01.27.04.03"/>
    <x v="4"/>
    <x v="0"/>
    <x v="2"/>
    <x v="2"/>
    <x v="0"/>
    <x v="1"/>
    <x v="0"/>
    <x v="0"/>
    <x v="11"/>
    <s v="2024-12-??"/>
    <x v="3"/>
    <n v="1925091"/>
    <x v="3"/>
    <n v="8200000"/>
    <x v="1"/>
    <n v="200000"/>
    <x v="667"/>
    <m/>
    <x v="0"/>
    <x v="11"/>
    <m/>
    <s v="Plano de emergencia da epoca de chuvas"/>
    <x v="2"/>
    <m/>
    <x v="0"/>
    <x v="1"/>
    <x v="1"/>
    <x v="1"/>
    <x v="0"/>
    <x v="0"/>
    <x v="0"/>
    <x v="0"/>
    <x v="0"/>
    <x v="0"/>
    <x v="0"/>
    <s v="Plano de emergencia da epoca de chuvas"/>
    <x v="0"/>
    <x v="0"/>
    <x v="0"/>
    <x v="0"/>
    <x v="1"/>
    <x v="0"/>
    <x v="0"/>
    <x v="2"/>
    <x v="1"/>
    <x v="2"/>
    <x v="11"/>
    <x v="0"/>
    <m/>
  </r>
  <r>
    <x v="0"/>
    <n v="0"/>
    <n v="0"/>
    <n v="102662"/>
    <n v="0"/>
    <x v="6035"/>
    <x v="0"/>
    <x v="0"/>
    <x v="0"/>
    <s v="03.16.30"/>
    <x v="37"/>
    <x v="0"/>
    <x v="0"/>
    <s v="Gabinete de Relações Externas"/>
    <s v="03.16.30"/>
    <s v="Gabinete de Relações Externas"/>
    <s v="03.16.30"/>
    <x v="30"/>
    <x v="0"/>
    <x v="0"/>
    <x v="0"/>
    <x v="1"/>
    <x v="0"/>
    <x v="0"/>
    <x v="0"/>
    <x v="0"/>
    <s v="2024-01-??"/>
    <x v="0"/>
    <n v="102662"/>
    <x v="3"/>
    <n v="0"/>
    <x v="1"/>
    <n v="0"/>
    <x v="667"/>
    <m/>
    <x v="0"/>
    <x v="11"/>
    <m/>
    <s v="Gabinete de Relações Externas"/>
    <x v="2"/>
    <s v="GRE"/>
    <x v="0"/>
    <x v="1"/>
    <x v="1"/>
    <x v="1"/>
    <x v="0"/>
    <x v="0"/>
    <x v="0"/>
    <x v="0"/>
    <x v="0"/>
    <x v="0"/>
    <x v="0"/>
    <s v="Gabinete de Relações Externas"/>
    <x v="0"/>
    <x v="0"/>
    <x v="0"/>
    <x v="0"/>
    <x v="0"/>
    <x v="0"/>
    <x v="0"/>
    <x v="2"/>
    <x v="1"/>
    <x v="2"/>
    <x v="11"/>
    <x v="0"/>
    <m/>
  </r>
  <r>
    <x v="0"/>
    <n v="0"/>
    <n v="0"/>
    <n v="102662"/>
    <n v="0"/>
    <x v="6035"/>
    <x v="0"/>
    <x v="0"/>
    <x v="0"/>
    <s v="03.16.30"/>
    <x v="37"/>
    <x v="0"/>
    <x v="0"/>
    <s v="Gabinete de Relações Externas"/>
    <s v="03.16.30"/>
    <s v="Gabinete de Relações Externas"/>
    <s v="03.16.30"/>
    <x v="30"/>
    <x v="0"/>
    <x v="0"/>
    <x v="0"/>
    <x v="1"/>
    <x v="0"/>
    <x v="0"/>
    <x v="0"/>
    <x v="2"/>
    <s v="2024-02-??"/>
    <x v="0"/>
    <n v="102662"/>
    <x v="3"/>
    <n v="0"/>
    <x v="1"/>
    <n v="0"/>
    <x v="667"/>
    <m/>
    <x v="0"/>
    <x v="11"/>
    <m/>
    <s v="Gabinete de Relações Externas"/>
    <x v="2"/>
    <s v="GRE"/>
    <x v="0"/>
    <x v="1"/>
    <x v="1"/>
    <x v="1"/>
    <x v="0"/>
    <x v="0"/>
    <x v="0"/>
    <x v="0"/>
    <x v="0"/>
    <x v="0"/>
    <x v="0"/>
    <s v="Gabinete de Relações Externas"/>
    <x v="0"/>
    <x v="0"/>
    <x v="0"/>
    <x v="0"/>
    <x v="0"/>
    <x v="0"/>
    <x v="0"/>
    <x v="2"/>
    <x v="1"/>
    <x v="2"/>
    <x v="11"/>
    <x v="0"/>
    <m/>
  </r>
  <r>
    <x v="0"/>
    <n v="0"/>
    <n v="0"/>
    <n v="102662"/>
    <n v="0"/>
    <x v="6035"/>
    <x v="0"/>
    <x v="0"/>
    <x v="0"/>
    <s v="03.16.30"/>
    <x v="37"/>
    <x v="0"/>
    <x v="0"/>
    <s v="Gabinete de Relações Externas"/>
    <s v="03.16.30"/>
    <s v="Gabinete de Relações Externas"/>
    <s v="03.16.30"/>
    <x v="30"/>
    <x v="0"/>
    <x v="0"/>
    <x v="0"/>
    <x v="1"/>
    <x v="0"/>
    <x v="0"/>
    <x v="0"/>
    <x v="1"/>
    <s v="2024-03-??"/>
    <x v="0"/>
    <n v="102662"/>
    <x v="3"/>
    <n v="0"/>
    <x v="1"/>
    <n v="0"/>
    <x v="667"/>
    <m/>
    <x v="0"/>
    <x v="11"/>
    <m/>
    <s v="Gabinete de Relações Externas"/>
    <x v="2"/>
    <s v="GRE"/>
    <x v="0"/>
    <x v="1"/>
    <x v="1"/>
    <x v="1"/>
    <x v="0"/>
    <x v="0"/>
    <x v="0"/>
    <x v="0"/>
    <x v="0"/>
    <x v="0"/>
    <x v="0"/>
    <s v="Gabinete de Relações Externas"/>
    <x v="0"/>
    <x v="0"/>
    <x v="0"/>
    <x v="0"/>
    <x v="0"/>
    <x v="0"/>
    <x v="0"/>
    <x v="2"/>
    <x v="1"/>
    <x v="2"/>
    <x v="11"/>
    <x v="0"/>
    <m/>
  </r>
  <r>
    <x v="0"/>
    <n v="0"/>
    <n v="0"/>
    <n v="102662"/>
    <n v="0"/>
    <x v="6035"/>
    <x v="0"/>
    <x v="0"/>
    <x v="0"/>
    <s v="03.16.30"/>
    <x v="37"/>
    <x v="0"/>
    <x v="0"/>
    <s v="Gabinete de Relações Externas"/>
    <s v="03.16.30"/>
    <s v="Gabinete de Relações Externas"/>
    <s v="03.16.30"/>
    <x v="30"/>
    <x v="0"/>
    <x v="0"/>
    <x v="0"/>
    <x v="1"/>
    <x v="0"/>
    <x v="0"/>
    <x v="0"/>
    <x v="6"/>
    <s v="2024-04-??"/>
    <x v="1"/>
    <n v="102662"/>
    <x v="3"/>
    <n v="0"/>
    <x v="1"/>
    <n v="0"/>
    <x v="667"/>
    <m/>
    <x v="0"/>
    <x v="11"/>
    <m/>
    <s v="Gabinete de Relações Externas"/>
    <x v="2"/>
    <s v="GRE"/>
    <x v="0"/>
    <x v="1"/>
    <x v="1"/>
    <x v="1"/>
    <x v="0"/>
    <x v="0"/>
    <x v="0"/>
    <x v="0"/>
    <x v="0"/>
    <x v="0"/>
    <x v="0"/>
    <s v="Gabinete de Relações Externas"/>
    <x v="0"/>
    <x v="0"/>
    <x v="0"/>
    <x v="0"/>
    <x v="0"/>
    <x v="0"/>
    <x v="0"/>
    <x v="2"/>
    <x v="1"/>
    <x v="2"/>
    <x v="11"/>
    <x v="0"/>
    <m/>
  </r>
  <r>
    <x v="0"/>
    <n v="0"/>
    <n v="0"/>
    <n v="102662"/>
    <n v="0"/>
    <x v="6035"/>
    <x v="0"/>
    <x v="0"/>
    <x v="0"/>
    <s v="03.16.30"/>
    <x v="37"/>
    <x v="0"/>
    <x v="0"/>
    <s v="Gabinete de Relações Externas"/>
    <s v="03.16.30"/>
    <s v="Gabinete de Relações Externas"/>
    <s v="03.16.30"/>
    <x v="30"/>
    <x v="0"/>
    <x v="0"/>
    <x v="0"/>
    <x v="1"/>
    <x v="0"/>
    <x v="0"/>
    <x v="0"/>
    <x v="3"/>
    <s v="2024-05-??"/>
    <x v="1"/>
    <n v="102662"/>
    <x v="3"/>
    <n v="0"/>
    <x v="1"/>
    <n v="0"/>
    <x v="667"/>
    <m/>
    <x v="0"/>
    <x v="11"/>
    <m/>
    <s v="Gabinete de Relações Externas"/>
    <x v="2"/>
    <s v="GRE"/>
    <x v="0"/>
    <x v="1"/>
    <x v="1"/>
    <x v="1"/>
    <x v="0"/>
    <x v="0"/>
    <x v="0"/>
    <x v="0"/>
    <x v="0"/>
    <x v="0"/>
    <x v="0"/>
    <s v="Gabinete de Relações Externas"/>
    <x v="0"/>
    <x v="0"/>
    <x v="0"/>
    <x v="0"/>
    <x v="0"/>
    <x v="0"/>
    <x v="0"/>
    <x v="2"/>
    <x v="1"/>
    <x v="2"/>
    <x v="11"/>
    <x v="0"/>
    <m/>
  </r>
  <r>
    <x v="0"/>
    <n v="0"/>
    <n v="0"/>
    <n v="102662"/>
    <n v="0"/>
    <x v="6035"/>
    <x v="0"/>
    <x v="0"/>
    <x v="0"/>
    <s v="03.16.30"/>
    <x v="37"/>
    <x v="0"/>
    <x v="0"/>
    <s v="Gabinete de Relações Externas"/>
    <s v="03.16.30"/>
    <s v="Gabinete de Relações Externas"/>
    <s v="03.16.30"/>
    <x v="30"/>
    <x v="0"/>
    <x v="0"/>
    <x v="0"/>
    <x v="1"/>
    <x v="0"/>
    <x v="0"/>
    <x v="0"/>
    <x v="4"/>
    <s v="2024-06-??"/>
    <x v="1"/>
    <n v="102662"/>
    <x v="3"/>
    <n v="0"/>
    <x v="1"/>
    <n v="0"/>
    <x v="667"/>
    <m/>
    <x v="0"/>
    <x v="11"/>
    <m/>
    <s v="Gabinete de Relações Externas"/>
    <x v="2"/>
    <s v="GRE"/>
    <x v="0"/>
    <x v="1"/>
    <x v="1"/>
    <x v="1"/>
    <x v="0"/>
    <x v="0"/>
    <x v="0"/>
    <x v="0"/>
    <x v="0"/>
    <x v="0"/>
    <x v="0"/>
    <s v="Gabinete de Relações Externas"/>
    <x v="0"/>
    <x v="0"/>
    <x v="0"/>
    <x v="0"/>
    <x v="0"/>
    <x v="0"/>
    <x v="0"/>
    <x v="2"/>
    <x v="1"/>
    <x v="2"/>
    <x v="11"/>
    <x v="0"/>
    <m/>
  </r>
  <r>
    <x v="0"/>
    <n v="0"/>
    <n v="0"/>
    <n v="102662"/>
    <n v="0"/>
    <x v="6035"/>
    <x v="0"/>
    <x v="0"/>
    <x v="0"/>
    <s v="03.16.30"/>
    <x v="37"/>
    <x v="0"/>
    <x v="0"/>
    <s v="Gabinete de Relações Externas"/>
    <s v="03.16.30"/>
    <s v="Gabinete de Relações Externas"/>
    <s v="03.16.30"/>
    <x v="30"/>
    <x v="0"/>
    <x v="0"/>
    <x v="0"/>
    <x v="1"/>
    <x v="0"/>
    <x v="0"/>
    <x v="0"/>
    <x v="9"/>
    <s v="2024-07-??"/>
    <x v="2"/>
    <n v="102662"/>
    <x v="3"/>
    <n v="0"/>
    <x v="1"/>
    <n v="0"/>
    <x v="667"/>
    <m/>
    <x v="0"/>
    <x v="11"/>
    <m/>
    <s v="Gabinete de Relações Externas"/>
    <x v="2"/>
    <s v="GRE"/>
    <x v="0"/>
    <x v="1"/>
    <x v="1"/>
    <x v="1"/>
    <x v="0"/>
    <x v="0"/>
    <x v="0"/>
    <x v="0"/>
    <x v="0"/>
    <x v="0"/>
    <x v="0"/>
    <s v="Gabinete de Relações Externas"/>
    <x v="0"/>
    <x v="0"/>
    <x v="0"/>
    <x v="0"/>
    <x v="0"/>
    <x v="0"/>
    <x v="0"/>
    <x v="2"/>
    <x v="1"/>
    <x v="2"/>
    <x v="11"/>
    <x v="0"/>
    <m/>
  </r>
  <r>
    <x v="0"/>
    <n v="0"/>
    <n v="0"/>
    <n v="102662"/>
    <n v="0"/>
    <x v="6035"/>
    <x v="0"/>
    <x v="0"/>
    <x v="0"/>
    <s v="03.16.30"/>
    <x v="37"/>
    <x v="0"/>
    <x v="0"/>
    <s v="Gabinete de Relações Externas"/>
    <s v="03.16.30"/>
    <s v="Gabinete de Relações Externas"/>
    <s v="03.16.30"/>
    <x v="30"/>
    <x v="0"/>
    <x v="0"/>
    <x v="0"/>
    <x v="1"/>
    <x v="0"/>
    <x v="0"/>
    <x v="0"/>
    <x v="5"/>
    <s v="2024-08-??"/>
    <x v="2"/>
    <n v="102662"/>
    <x v="3"/>
    <n v="0"/>
    <x v="1"/>
    <n v="0"/>
    <x v="667"/>
    <m/>
    <x v="0"/>
    <x v="11"/>
    <m/>
    <s v="Gabinete de Relações Externas"/>
    <x v="2"/>
    <s v="GRE"/>
    <x v="0"/>
    <x v="1"/>
    <x v="1"/>
    <x v="1"/>
    <x v="0"/>
    <x v="0"/>
    <x v="0"/>
    <x v="0"/>
    <x v="0"/>
    <x v="0"/>
    <x v="0"/>
    <s v="Gabinete de Relações Externas"/>
    <x v="0"/>
    <x v="0"/>
    <x v="0"/>
    <x v="0"/>
    <x v="0"/>
    <x v="0"/>
    <x v="0"/>
    <x v="2"/>
    <x v="1"/>
    <x v="2"/>
    <x v="11"/>
    <x v="0"/>
    <m/>
  </r>
  <r>
    <x v="0"/>
    <n v="0"/>
    <n v="0"/>
    <n v="102662"/>
    <n v="0"/>
    <x v="6035"/>
    <x v="0"/>
    <x v="0"/>
    <x v="0"/>
    <s v="03.16.30"/>
    <x v="37"/>
    <x v="0"/>
    <x v="0"/>
    <s v="Gabinete de Relações Externas"/>
    <s v="03.16.30"/>
    <s v="Gabinete de Relações Externas"/>
    <s v="03.16.30"/>
    <x v="30"/>
    <x v="0"/>
    <x v="0"/>
    <x v="0"/>
    <x v="1"/>
    <x v="0"/>
    <x v="0"/>
    <x v="0"/>
    <x v="7"/>
    <s v="2024-09-??"/>
    <x v="2"/>
    <n v="102662"/>
    <x v="3"/>
    <n v="0"/>
    <x v="1"/>
    <n v="0"/>
    <x v="667"/>
    <m/>
    <x v="0"/>
    <x v="11"/>
    <m/>
    <s v="Gabinete de Relações Externas"/>
    <x v="2"/>
    <s v="GRE"/>
    <x v="0"/>
    <x v="1"/>
    <x v="1"/>
    <x v="1"/>
    <x v="0"/>
    <x v="0"/>
    <x v="0"/>
    <x v="0"/>
    <x v="0"/>
    <x v="0"/>
    <x v="0"/>
    <s v="Gabinete de Relações Externas"/>
    <x v="0"/>
    <x v="0"/>
    <x v="0"/>
    <x v="0"/>
    <x v="0"/>
    <x v="0"/>
    <x v="0"/>
    <x v="2"/>
    <x v="1"/>
    <x v="2"/>
    <x v="11"/>
    <x v="0"/>
    <m/>
  </r>
  <r>
    <x v="0"/>
    <n v="0"/>
    <n v="0"/>
    <n v="102662"/>
    <n v="0"/>
    <x v="6035"/>
    <x v="0"/>
    <x v="0"/>
    <x v="0"/>
    <s v="03.16.30"/>
    <x v="37"/>
    <x v="0"/>
    <x v="0"/>
    <s v="Gabinete de Relações Externas"/>
    <s v="03.16.30"/>
    <s v="Gabinete de Relações Externas"/>
    <s v="03.16.30"/>
    <x v="30"/>
    <x v="0"/>
    <x v="0"/>
    <x v="0"/>
    <x v="1"/>
    <x v="0"/>
    <x v="0"/>
    <x v="0"/>
    <x v="8"/>
    <s v="2024-10-??"/>
    <x v="3"/>
    <n v="102662"/>
    <x v="3"/>
    <n v="0"/>
    <x v="1"/>
    <n v="0"/>
    <x v="667"/>
    <m/>
    <x v="0"/>
    <x v="11"/>
    <m/>
    <s v="Gabinete de Relações Externas"/>
    <x v="2"/>
    <s v="GRE"/>
    <x v="0"/>
    <x v="1"/>
    <x v="1"/>
    <x v="1"/>
    <x v="0"/>
    <x v="0"/>
    <x v="0"/>
    <x v="0"/>
    <x v="0"/>
    <x v="0"/>
    <x v="0"/>
    <s v="Gabinete de Relações Externas"/>
    <x v="0"/>
    <x v="0"/>
    <x v="0"/>
    <x v="0"/>
    <x v="0"/>
    <x v="0"/>
    <x v="0"/>
    <x v="2"/>
    <x v="1"/>
    <x v="2"/>
    <x v="11"/>
    <x v="0"/>
    <m/>
  </r>
  <r>
    <x v="0"/>
    <n v="0"/>
    <n v="0"/>
    <n v="102662"/>
    <n v="0"/>
    <x v="6035"/>
    <x v="0"/>
    <x v="0"/>
    <x v="0"/>
    <s v="03.16.30"/>
    <x v="37"/>
    <x v="0"/>
    <x v="0"/>
    <s v="Gabinete de Relações Externas"/>
    <s v="03.16.30"/>
    <s v="Gabinete de Relações Externas"/>
    <s v="03.16.30"/>
    <x v="30"/>
    <x v="0"/>
    <x v="0"/>
    <x v="0"/>
    <x v="1"/>
    <x v="0"/>
    <x v="0"/>
    <x v="0"/>
    <x v="10"/>
    <s v="2024-11-??"/>
    <x v="3"/>
    <n v="102662"/>
    <x v="3"/>
    <n v="0"/>
    <x v="1"/>
    <n v="0"/>
    <x v="667"/>
    <m/>
    <x v="0"/>
    <x v="11"/>
    <m/>
    <s v="Gabinete de Relações Externas"/>
    <x v="2"/>
    <s v="GRE"/>
    <x v="0"/>
    <x v="1"/>
    <x v="1"/>
    <x v="1"/>
    <x v="0"/>
    <x v="0"/>
    <x v="0"/>
    <x v="0"/>
    <x v="0"/>
    <x v="0"/>
    <x v="0"/>
    <s v="Gabinete de Relações Externas"/>
    <x v="0"/>
    <x v="0"/>
    <x v="0"/>
    <x v="0"/>
    <x v="0"/>
    <x v="0"/>
    <x v="0"/>
    <x v="2"/>
    <x v="1"/>
    <x v="2"/>
    <x v="11"/>
    <x v="0"/>
    <m/>
  </r>
  <r>
    <x v="0"/>
    <n v="0"/>
    <n v="0"/>
    <n v="102662"/>
    <n v="0"/>
    <x v="6035"/>
    <x v="0"/>
    <x v="0"/>
    <x v="0"/>
    <s v="03.16.30"/>
    <x v="37"/>
    <x v="0"/>
    <x v="0"/>
    <s v="Gabinete de Relações Externas"/>
    <s v="03.16.30"/>
    <s v="Gabinete de Relações Externas"/>
    <s v="03.16.30"/>
    <x v="30"/>
    <x v="0"/>
    <x v="0"/>
    <x v="0"/>
    <x v="1"/>
    <x v="0"/>
    <x v="0"/>
    <x v="0"/>
    <x v="11"/>
    <s v="2024-12-??"/>
    <x v="3"/>
    <n v="102662"/>
    <x v="3"/>
    <n v="0"/>
    <x v="1"/>
    <n v="0"/>
    <x v="667"/>
    <m/>
    <x v="0"/>
    <x v="11"/>
    <m/>
    <s v="Gabinete de Relações Externas"/>
    <x v="2"/>
    <s v="GRE"/>
    <x v="0"/>
    <x v="1"/>
    <x v="1"/>
    <x v="1"/>
    <x v="0"/>
    <x v="0"/>
    <x v="0"/>
    <x v="0"/>
    <x v="0"/>
    <x v="0"/>
    <x v="0"/>
    <s v="Gabinete de Relações Externas"/>
    <x v="0"/>
    <x v="0"/>
    <x v="0"/>
    <x v="0"/>
    <x v="0"/>
    <x v="0"/>
    <x v="0"/>
    <x v="2"/>
    <x v="1"/>
    <x v="2"/>
    <x v="11"/>
    <x v="0"/>
    <m/>
  </r>
  <r>
    <x v="0"/>
    <n v="0"/>
    <n v="0"/>
    <n v="7667"/>
    <n v="0"/>
    <x v="6035"/>
    <x v="0"/>
    <x v="0"/>
    <x v="0"/>
    <s v="03.16.12"/>
    <x v="40"/>
    <x v="0"/>
    <x v="0"/>
    <s v="Direcção de Urbanismo"/>
    <s v="03.16.12"/>
    <s v="Direcção de Urbanismo"/>
    <s v="03.16.12"/>
    <x v="60"/>
    <x v="0"/>
    <x v="0"/>
    <x v="0"/>
    <x v="0"/>
    <x v="0"/>
    <x v="0"/>
    <x v="0"/>
    <x v="0"/>
    <s v="2024-01-??"/>
    <x v="0"/>
    <n v="7667"/>
    <x v="3"/>
    <n v="0"/>
    <x v="1"/>
    <n v="0"/>
    <x v="667"/>
    <m/>
    <x v="0"/>
    <x v="11"/>
    <m/>
    <s v="Direcção de Urbanismo"/>
    <x v="2"/>
    <m/>
    <x v="0"/>
    <x v="1"/>
    <x v="1"/>
    <x v="1"/>
    <x v="0"/>
    <x v="0"/>
    <x v="0"/>
    <x v="0"/>
    <x v="0"/>
    <x v="0"/>
    <x v="0"/>
    <s v="Direcção de Urbanismo"/>
    <x v="0"/>
    <x v="0"/>
    <x v="0"/>
    <x v="0"/>
    <x v="0"/>
    <x v="0"/>
    <x v="0"/>
    <x v="2"/>
    <x v="1"/>
    <x v="2"/>
    <x v="11"/>
    <x v="0"/>
    <m/>
  </r>
  <r>
    <x v="0"/>
    <n v="0"/>
    <n v="0"/>
    <n v="7667"/>
    <n v="0"/>
    <x v="6035"/>
    <x v="0"/>
    <x v="0"/>
    <x v="0"/>
    <s v="03.16.12"/>
    <x v="40"/>
    <x v="0"/>
    <x v="0"/>
    <s v="Direcção de Urbanismo"/>
    <s v="03.16.12"/>
    <s v="Direcção de Urbanismo"/>
    <s v="03.16.12"/>
    <x v="60"/>
    <x v="0"/>
    <x v="0"/>
    <x v="0"/>
    <x v="0"/>
    <x v="0"/>
    <x v="0"/>
    <x v="0"/>
    <x v="2"/>
    <s v="2024-02-??"/>
    <x v="0"/>
    <n v="7667"/>
    <x v="3"/>
    <n v="0"/>
    <x v="1"/>
    <n v="0"/>
    <x v="667"/>
    <m/>
    <x v="0"/>
    <x v="11"/>
    <m/>
    <s v="Direcção de Urbanismo"/>
    <x v="2"/>
    <m/>
    <x v="0"/>
    <x v="1"/>
    <x v="1"/>
    <x v="1"/>
    <x v="0"/>
    <x v="0"/>
    <x v="0"/>
    <x v="0"/>
    <x v="0"/>
    <x v="0"/>
    <x v="0"/>
    <s v="Direcção de Urbanismo"/>
    <x v="0"/>
    <x v="0"/>
    <x v="0"/>
    <x v="0"/>
    <x v="0"/>
    <x v="0"/>
    <x v="0"/>
    <x v="2"/>
    <x v="1"/>
    <x v="2"/>
    <x v="11"/>
    <x v="0"/>
    <m/>
  </r>
  <r>
    <x v="0"/>
    <n v="0"/>
    <n v="0"/>
    <n v="7667"/>
    <n v="0"/>
    <x v="6035"/>
    <x v="0"/>
    <x v="0"/>
    <x v="0"/>
    <s v="03.16.12"/>
    <x v="40"/>
    <x v="0"/>
    <x v="0"/>
    <s v="Direcção de Urbanismo"/>
    <s v="03.16.12"/>
    <s v="Direcção de Urbanismo"/>
    <s v="03.16.12"/>
    <x v="60"/>
    <x v="0"/>
    <x v="0"/>
    <x v="0"/>
    <x v="0"/>
    <x v="0"/>
    <x v="0"/>
    <x v="0"/>
    <x v="6"/>
    <s v="2024-04-??"/>
    <x v="1"/>
    <n v="7667"/>
    <x v="3"/>
    <n v="0"/>
    <x v="1"/>
    <n v="0"/>
    <x v="667"/>
    <m/>
    <x v="0"/>
    <x v="11"/>
    <m/>
    <s v="Direcção de Urbanismo"/>
    <x v="2"/>
    <m/>
    <x v="0"/>
    <x v="1"/>
    <x v="1"/>
    <x v="1"/>
    <x v="0"/>
    <x v="0"/>
    <x v="0"/>
    <x v="0"/>
    <x v="0"/>
    <x v="0"/>
    <x v="0"/>
    <s v="Direcção de Urbanismo"/>
    <x v="0"/>
    <x v="0"/>
    <x v="0"/>
    <x v="0"/>
    <x v="0"/>
    <x v="0"/>
    <x v="0"/>
    <x v="2"/>
    <x v="1"/>
    <x v="2"/>
    <x v="11"/>
    <x v="0"/>
    <m/>
  </r>
  <r>
    <x v="0"/>
    <n v="0"/>
    <n v="0"/>
    <n v="7667"/>
    <n v="0"/>
    <x v="6035"/>
    <x v="0"/>
    <x v="0"/>
    <x v="0"/>
    <s v="03.16.12"/>
    <x v="40"/>
    <x v="0"/>
    <x v="0"/>
    <s v="Direcção de Urbanismo"/>
    <s v="03.16.12"/>
    <s v="Direcção de Urbanismo"/>
    <s v="03.16.12"/>
    <x v="60"/>
    <x v="0"/>
    <x v="0"/>
    <x v="0"/>
    <x v="0"/>
    <x v="0"/>
    <x v="0"/>
    <x v="0"/>
    <x v="3"/>
    <s v="2024-05-??"/>
    <x v="1"/>
    <n v="7667"/>
    <x v="3"/>
    <n v="0"/>
    <x v="1"/>
    <n v="0"/>
    <x v="667"/>
    <m/>
    <x v="0"/>
    <x v="11"/>
    <m/>
    <s v="Direcção de Urbanismo"/>
    <x v="2"/>
    <m/>
    <x v="0"/>
    <x v="1"/>
    <x v="1"/>
    <x v="1"/>
    <x v="0"/>
    <x v="0"/>
    <x v="0"/>
    <x v="0"/>
    <x v="0"/>
    <x v="0"/>
    <x v="0"/>
    <s v="Direcção de Urbanismo"/>
    <x v="0"/>
    <x v="0"/>
    <x v="0"/>
    <x v="0"/>
    <x v="0"/>
    <x v="0"/>
    <x v="0"/>
    <x v="2"/>
    <x v="1"/>
    <x v="2"/>
    <x v="11"/>
    <x v="0"/>
    <m/>
  </r>
  <r>
    <x v="0"/>
    <n v="0"/>
    <n v="0"/>
    <n v="7667"/>
    <n v="0"/>
    <x v="6035"/>
    <x v="0"/>
    <x v="0"/>
    <x v="0"/>
    <s v="03.16.12"/>
    <x v="40"/>
    <x v="0"/>
    <x v="0"/>
    <s v="Direcção de Urbanismo"/>
    <s v="03.16.12"/>
    <s v="Direcção de Urbanismo"/>
    <s v="03.16.12"/>
    <x v="60"/>
    <x v="0"/>
    <x v="0"/>
    <x v="0"/>
    <x v="0"/>
    <x v="0"/>
    <x v="0"/>
    <x v="0"/>
    <x v="4"/>
    <s v="2024-06-??"/>
    <x v="1"/>
    <n v="7667"/>
    <x v="3"/>
    <n v="0"/>
    <x v="1"/>
    <n v="0"/>
    <x v="667"/>
    <m/>
    <x v="0"/>
    <x v="11"/>
    <m/>
    <s v="Direcção de Urbanismo"/>
    <x v="2"/>
    <m/>
    <x v="0"/>
    <x v="1"/>
    <x v="1"/>
    <x v="1"/>
    <x v="0"/>
    <x v="0"/>
    <x v="0"/>
    <x v="0"/>
    <x v="0"/>
    <x v="0"/>
    <x v="0"/>
    <s v="Direcção de Urbanismo"/>
    <x v="0"/>
    <x v="0"/>
    <x v="0"/>
    <x v="0"/>
    <x v="0"/>
    <x v="0"/>
    <x v="0"/>
    <x v="2"/>
    <x v="1"/>
    <x v="2"/>
    <x v="11"/>
    <x v="0"/>
    <m/>
  </r>
  <r>
    <x v="0"/>
    <n v="0"/>
    <n v="0"/>
    <n v="7667"/>
    <n v="0"/>
    <x v="6035"/>
    <x v="0"/>
    <x v="0"/>
    <x v="0"/>
    <s v="03.16.12"/>
    <x v="40"/>
    <x v="0"/>
    <x v="0"/>
    <s v="Direcção de Urbanismo"/>
    <s v="03.16.12"/>
    <s v="Direcção de Urbanismo"/>
    <s v="03.16.12"/>
    <x v="60"/>
    <x v="0"/>
    <x v="0"/>
    <x v="0"/>
    <x v="0"/>
    <x v="0"/>
    <x v="0"/>
    <x v="0"/>
    <x v="9"/>
    <s v="2024-07-??"/>
    <x v="2"/>
    <n v="7667"/>
    <x v="3"/>
    <n v="0"/>
    <x v="1"/>
    <n v="0"/>
    <x v="667"/>
    <m/>
    <x v="0"/>
    <x v="11"/>
    <m/>
    <s v="Direcção de Urbanismo"/>
    <x v="2"/>
    <m/>
    <x v="0"/>
    <x v="1"/>
    <x v="1"/>
    <x v="1"/>
    <x v="0"/>
    <x v="0"/>
    <x v="0"/>
    <x v="0"/>
    <x v="0"/>
    <x v="0"/>
    <x v="0"/>
    <s v="Direcção de Urbanismo"/>
    <x v="0"/>
    <x v="0"/>
    <x v="0"/>
    <x v="0"/>
    <x v="0"/>
    <x v="0"/>
    <x v="0"/>
    <x v="2"/>
    <x v="1"/>
    <x v="2"/>
    <x v="11"/>
    <x v="0"/>
    <m/>
  </r>
  <r>
    <x v="0"/>
    <n v="0"/>
    <n v="0"/>
    <n v="7667"/>
    <n v="0"/>
    <x v="6035"/>
    <x v="0"/>
    <x v="0"/>
    <x v="0"/>
    <s v="03.16.12"/>
    <x v="40"/>
    <x v="0"/>
    <x v="0"/>
    <s v="Direcção de Urbanismo"/>
    <s v="03.16.12"/>
    <s v="Direcção de Urbanismo"/>
    <s v="03.16.12"/>
    <x v="60"/>
    <x v="0"/>
    <x v="0"/>
    <x v="0"/>
    <x v="0"/>
    <x v="0"/>
    <x v="0"/>
    <x v="0"/>
    <x v="5"/>
    <s v="2024-08-??"/>
    <x v="2"/>
    <n v="7667"/>
    <x v="3"/>
    <n v="0"/>
    <x v="1"/>
    <n v="0"/>
    <x v="667"/>
    <m/>
    <x v="0"/>
    <x v="11"/>
    <m/>
    <s v="Direcção de Urbanismo"/>
    <x v="2"/>
    <m/>
    <x v="0"/>
    <x v="1"/>
    <x v="1"/>
    <x v="1"/>
    <x v="0"/>
    <x v="0"/>
    <x v="0"/>
    <x v="0"/>
    <x v="0"/>
    <x v="0"/>
    <x v="0"/>
    <s v="Direcção de Urbanismo"/>
    <x v="0"/>
    <x v="0"/>
    <x v="0"/>
    <x v="0"/>
    <x v="0"/>
    <x v="0"/>
    <x v="0"/>
    <x v="2"/>
    <x v="1"/>
    <x v="2"/>
    <x v="11"/>
    <x v="0"/>
    <m/>
  </r>
  <r>
    <x v="0"/>
    <n v="0"/>
    <n v="0"/>
    <n v="7667"/>
    <n v="0"/>
    <x v="6035"/>
    <x v="0"/>
    <x v="0"/>
    <x v="0"/>
    <s v="03.16.12"/>
    <x v="40"/>
    <x v="0"/>
    <x v="0"/>
    <s v="Direcção de Urbanismo"/>
    <s v="03.16.12"/>
    <s v="Direcção de Urbanismo"/>
    <s v="03.16.12"/>
    <x v="60"/>
    <x v="0"/>
    <x v="0"/>
    <x v="0"/>
    <x v="0"/>
    <x v="0"/>
    <x v="0"/>
    <x v="0"/>
    <x v="7"/>
    <s v="2024-09-??"/>
    <x v="2"/>
    <n v="7667"/>
    <x v="3"/>
    <n v="0"/>
    <x v="1"/>
    <n v="0"/>
    <x v="667"/>
    <m/>
    <x v="0"/>
    <x v="11"/>
    <m/>
    <s v="Direcção de Urbanismo"/>
    <x v="2"/>
    <m/>
    <x v="0"/>
    <x v="1"/>
    <x v="1"/>
    <x v="1"/>
    <x v="0"/>
    <x v="0"/>
    <x v="0"/>
    <x v="0"/>
    <x v="0"/>
    <x v="0"/>
    <x v="0"/>
    <s v="Direcção de Urbanismo"/>
    <x v="0"/>
    <x v="0"/>
    <x v="0"/>
    <x v="0"/>
    <x v="0"/>
    <x v="0"/>
    <x v="0"/>
    <x v="2"/>
    <x v="1"/>
    <x v="2"/>
    <x v="11"/>
    <x v="0"/>
    <m/>
  </r>
  <r>
    <x v="0"/>
    <n v="0"/>
    <n v="0"/>
    <n v="7667"/>
    <n v="0"/>
    <x v="6035"/>
    <x v="0"/>
    <x v="0"/>
    <x v="0"/>
    <s v="03.16.12"/>
    <x v="40"/>
    <x v="0"/>
    <x v="0"/>
    <s v="Direcção de Urbanismo"/>
    <s v="03.16.12"/>
    <s v="Direcção de Urbanismo"/>
    <s v="03.16.12"/>
    <x v="60"/>
    <x v="0"/>
    <x v="0"/>
    <x v="0"/>
    <x v="0"/>
    <x v="0"/>
    <x v="0"/>
    <x v="0"/>
    <x v="8"/>
    <s v="2024-10-??"/>
    <x v="3"/>
    <n v="7667"/>
    <x v="3"/>
    <n v="0"/>
    <x v="1"/>
    <n v="0"/>
    <x v="667"/>
    <m/>
    <x v="0"/>
    <x v="11"/>
    <m/>
    <s v="Direcção de Urbanismo"/>
    <x v="2"/>
    <m/>
    <x v="0"/>
    <x v="1"/>
    <x v="1"/>
    <x v="1"/>
    <x v="0"/>
    <x v="0"/>
    <x v="0"/>
    <x v="0"/>
    <x v="0"/>
    <x v="0"/>
    <x v="0"/>
    <s v="Direcção de Urbanismo"/>
    <x v="0"/>
    <x v="0"/>
    <x v="0"/>
    <x v="0"/>
    <x v="0"/>
    <x v="0"/>
    <x v="0"/>
    <x v="2"/>
    <x v="1"/>
    <x v="2"/>
    <x v="11"/>
    <x v="0"/>
    <m/>
  </r>
  <r>
    <x v="0"/>
    <n v="0"/>
    <n v="0"/>
    <n v="7667"/>
    <n v="0"/>
    <x v="6035"/>
    <x v="0"/>
    <x v="0"/>
    <x v="0"/>
    <s v="03.16.12"/>
    <x v="40"/>
    <x v="0"/>
    <x v="0"/>
    <s v="Direcção de Urbanismo"/>
    <s v="03.16.12"/>
    <s v="Direcção de Urbanismo"/>
    <s v="03.16.12"/>
    <x v="60"/>
    <x v="0"/>
    <x v="0"/>
    <x v="0"/>
    <x v="0"/>
    <x v="0"/>
    <x v="0"/>
    <x v="0"/>
    <x v="10"/>
    <s v="2024-11-??"/>
    <x v="3"/>
    <n v="7667"/>
    <x v="3"/>
    <n v="0"/>
    <x v="1"/>
    <n v="0"/>
    <x v="667"/>
    <m/>
    <x v="0"/>
    <x v="11"/>
    <m/>
    <s v="Direcção de Urbanismo"/>
    <x v="2"/>
    <m/>
    <x v="0"/>
    <x v="1"/>
    <x v="1"/>
    <x v="1"/>
    <x v="0"/>
    <x v="0"/>
    <x v="0"/>
    <x v="0"/>
    <x v="0"/>
    <x v="0"/>
    <x v="0"/>
    <s v="Direcção de Urbanismo"/>
    <x v="0"/>
    <x v="0"/>
    <x v="0"/>
    <x v="0"/>
    <x v="0"/>
    <x v="0"/>
    <x v="0"/>
    <x v="2"/>
    <x v="1"/>
    <x v="2"/>
    <x v="11"/>
    <x v="0"/>
    <m/>
  </r>
  <r>
    <x v="0"/>
    <n v="0"/>
    <n v="0"/>
    <n v="7667"/>
    <n v="0"/>
    <x v="6035"/>
    <x v="0"/>
    <x v="0"/>
    <x v="0"/>
    <s v="03.16.12"/>
    <x v="40"/>
    <x v="0"/>
    <x v="0"/>
    <s v="Direcção de Urbanismo"/>
    <s v="03.16.12"/>
    <s v="Direcção de Urbanismo"/>
    <s v="03.16.12"/>
    <x v="60"/>
    <x v="0"/>
    <x v="0"/>
    <x v="0"/>
    <x v="0"/>
    <x v="0"/>
    <x v="0"/>
    <x v="0"/>
    <x v="11"/>
    <s v="2024-12-??"/>
    <x v="3"/>
    <n v="7667"/>
    <x v="3"/>
    <n v="0"/>
    <x v="1"/>
    <n v="0"/>
    <x v="667"/>
    <m/>
    <x v="0"/>
    <x v="11"/>
    <m/>
    <s v="Direcção de Urbanismo"/>
    <x v="2"/>
    <m/>
    <x v="0"/>
    <x v="1"/>
    <x v="1"/>
    <x v="1"/>
    <x v="0"/>
    <x v="0"/>
    <x v="0"/>
    <x v="0"/>
    <x v="0"/>
    <x v="0"/>
    <x v="0"/>
    <s v="Direcção de Urbanismo"/>
    <x v="0"/>
    <x v="0"/>
    <x v="0"/>
    <x v="0"/>
    <x v="0"/>
    <x v="0"/>
    <x v="0"/>
    <x v="2"/>
    <x v="1"/>
    <x v="2"/>
    <x v="11"/>
    <x v="0"/>
    <m/>
  </r>
  <r>
    <x v="0"/>
    <n v="0"/>
    <n v="0"/>
    <n v="12240"/>
    <n v="0"/>
    <x v="6035"/>
    <x v="0"/>
    <x v="0"/>
    <x v="0"/>
    <s v="03.16.12"/>
    <x v="40"/>
    <x v="0"/>
    <x v="0"/>
    <s v="Direcção de Urbanismo"/>
    <s v="03.16.12"/>
    <s v="Direcção de Urbanismo"/>
    <s v="03.16.12"/>
    <x v="31"/>
    <x v="0"/>
    <x v="0"/>
    <x v="1"/>
    <x v="0"/>
    <x v="0"/>
    <x v="0"/>
    <x v="0"/>
    <x v="0"/>
    <s v="2024-01-??"/>
    <x v="0"/>
    <n v="12240"/>
    <x v="3"/>
    <n v="0"/>
    <x v="1"/>
    <n v="0"/>
    <x v="667"/>
    <m/>
    <x v="0"/>
    <x v="11"/>
    <m/>
    <s v="Direcção de Urbanismo"/>
    <x v="2"/>
    <m/>
    <x v="0"/>
    <x v="1"/>
    <x v="1"/>
    <x v="1"/>
    <x v="0"/>
    <x v="0"/>
    <x v="0"/>
    <x v="0"/>
    <x v="0"/>
    <x v="0"/>
    <x v="0"/>
    <s v="Direcção de Urbanismo"/>
    <x v="0"/>
    <x v="0"/>
    <x v="0"/>
    <x v="0"/>
    <x v="0"/>
    <x v="0"/>
    <x v="0"/>
    <x v="2"/>
    <x v="1"/>
    <x v="2"/>
    <x v="11"/>
    <x v="0"/>
    <m/>
  </r>
  <r>
    <x v="0"/>
    <n v="0"/>
    <n v="0"/>
    <n v="12240"/>
    <n v="0"/>
    <x v="6035"/>
    <x v="0"/>
    <x v="0"/>
    <x v="0"/>
    <s v="03.16.12"/>
    <x v="40"/>
    <x v="0"/>
    <x v="0"/>
    <s v="Direcção de Urbanismo"/>
    <s v="03.16.12"/>
    <s v="Direcção de Urbanismo"/>
    <s v="03.16.12"/>
    <x v="31"/>
    <x v="0"/>
    <x v="0"/>
    <x v="1"/>
    <x v="0"/>
    <x v="0"/>
    <x v="0"/>
    <x v="0"/>
    <x v="2"/>
    <s v="2024-02-??"/>
    <x v="0"/>
    <n v="12240"/>
    <x v="3"/>
    <n v="0"/>
    <x v="1"/>
    <n v="0"/>
    <x v="667"/>
    <m/>
    <x v="0"/>
    <x v="11"/>
    <m/>
    <s v="Direcção de Urbanismo"/>
    <x v="2"/>
    <m/>
    <x v="0"/>
    <x v="1"/>
    <x v="1"/>
    <x v="1"/>
    <x v="0"/>
    <x v="0"/>
    <x v="0"/>
    <x v="0"/>
    <x v="0"/>
    <x v="0"/>
    <x v="0"/>
    <s v="Direcção de Urbanismo"/>
    <x v="0"/>
    <x v="0"/>
    <x v="0"/>
    <x v="0"/>
    <x v="0"/>
    <x v="0"/>
    <x v="0"/>
    <x v="2"/>
    <x v="1"/>
    <x v="2"/>
    <x v="11"/>
    <x v="0"/>
    <m/>
  </r>
  <r>
    <x v="0"/>
    <n v="0"/>
    <n v="0"/>
    <n v="12240"/>
    <n v="0"/>
    <x v="6035"/>
    <x v="0"/>
    <x v="0"/>
    <x v="0"/>
    <s v="03.16.12"/>
    <x v="40"/>
    <x v="0"/>
    <x v="0"/>
    <s v="Direcção de Urbanismo"/>
    <s v="03.16.12"/>
    <s v="Direcção de Urbanismo"/>
    <s v="03.16.12"/>
    <x v="31"/>
    <x v="0"/>
    <x v="0"/>
    <x v="1"/>
    <x v="0"/>
    <x v="0"/>
    <x v="0"/>
    <x v="0"/>
    <x v="1"/>
    <s v="2024-03-??"/>
    <x v="0"/>
    <n v="12240"/>
    <x v="3"/>
    <n v="0"/>
    <x v="1"/>
    <n v="0"/>
    <x v="667"/>
    <m/>
    <x v="0"/>
    <x v="11"/>
    <m/>
    <s v="Direcção de Urbanismo"/>
    <x v="2"/>
    <m/>
    <x v="0"/>
    <x v="1"/>
    <x v="1"/>
    <x v="1"/>
    <x v="0"/>
    <x v="0"/>
    <x v="0"/>
    <x v="0"/>
    <x v="0"/>
    <x v="0"/>
    <x v="0"/>
    <s v="Direcção de Urbanismo"/>
    <x v="0"/>
    <x v="0"/>
    <x v="0"/>
    <x v="0"/>
    <x v="0"/>
    <x v="0"/>
    <x v="0"/>
    <x v="2"/>
    <x v="1"/>
    <x v="2"/>
    <x v="11"/>
    <x v="0"/>
    <m/>
  </r>
  <r>
    <x v="0"/>
    <n v="0"/>
    <n v="0"/>
    <n v="12240"/>
    <n v="0"/>
    <x v="6035"/>
    <x v="0"/>
    <x v="0"/>
    <x v="0"/>
    <s v="03.16.12"/>
    <x v="40"/>
    <x v="0"/>
    <x v="0"/>
    <s v="Direcção de Urbanismo"/>
    <s v="03.16.12"/>
    <s v="Direcção de Urbanismo"/>
    <s v="03.16.12"/>
    <x v="31"/>
    <x v="0"/>
    <x v="0"/>
    <x v="1"/>
    <x v="0"/>
    <x v="0"/>
    <x v="0"/>
    <x v="0"/>
    <x v="6"/>
    <s v="2024-04-??"/>
    <x v="1"/>
    <n v="12240"/>
    <x v="3"/>
    <n v="0"/>
    <x v="1"/>
    <n v="0"/>
    <x v="667"/>
    <m/>
    <x v="0"/>
    <x v="11"/>
    <m/>
    <s v="Direcção de Urbanismo"/>
    <x v="2"/>
    <m/>
    <x v="0"/>
    <x v="1"/>
    <x v="1"/>
    <x v="1"/>
    <x v="0"/>
    <x v="0"/>
    <x v="0"/>
    <x v="0"/>
    <x v="0"/>
    <x v="0"/>
    <x v="0"/>
    <s v="Direcção de Urbanismo"/>
    <x v="0"/>
    <x v="0"/>
    <x v="0"/>
    <x v="0"/>
    <x v="0"/>
    <x v="0"/>
    <x v="0"/>
    <x v="2"/>
    <x v="1"/>
    <x v="2"/>
    <x v="11"/>
    <x v="0"/>
    <m/>
  </r>
  <r>
    <x v="0"/>
    <n v="0"/>
    <n v="0"/>
    <n v="12240"/>
    <n v="0"/>
    <x v="6035"/>
    <x v="0"/>
    <x v="0"/>
    <x v="0"/>
    <s v="03.16.12"/>
    <x v="40"/>
    <x v="0"/>
    <x v="0"/>
    <s v="Direcção de Urbanismo"/>
    <s v="03.16.12"/>
    <s v="Direcção de Urbanismo"/>
    <s v="03.16.12"/>
    <x v="31"/>
    <x v="0"/>
    <x v="0"/>
    <x v="1"/>
    <x v="0"/>
    <x v="0"/>
    <x v="0"/>
    <x v="0"/>
    <x v="3"/>
    <s v="2024-05-??"/>
    <x v="1"/>
    <n v="12240"/>
    <x v="3"/>
    <n v="0"/>
    <x v="1"/>
    <n v="0"/>
    <x v="667"/>
    <m/>
    <x v="0"/>
    <x v="11"/>
    <m/>
    <s v="Direcção de Urbanismo"/>
    <x v="2"/>
    <m/>
    <x v="0"/>
    <x v="1"/>
    <x v="1"/>
    <x v="1"/>
    <x v="0"/>
    <x v="0"/>
    <x v="0"/>
    <x v="0"/>
    <x v="0"/>
    <x v="0"/>
    <x v="0"/>
    <s v="Direcção de Urbanismo"/>
    <x v="0"/>
    <x v="0"/>
    <x v="0"/>
    <x v="0"/>
    <x v="0"/>
    <x v="0"/>
    <x v="0"/>
    <x v="2"/>
    <x v="1"/>
    <x v="2"/>
    <x v="11"/>
    <x v="0"/>
    <m/>
  </r>
  <r>
    <x v="0"/>
    <n v="0"/>
    <n v="0"/>
    <n v="12240"/>
    <n v="0"/>
    <x v="6035"/>
    <x v="0"/>
    <x v="0"/>
    <x v="0"/>
    <s v="03.16.12"/>
    <x v="40"/>
    <x v="0"/>
    <x v="0"/>
    <s v="Direcção de Urbanismo"/>
    <s v="03.16.12"/>
    <s v="Direcção de Urbanismo"/>
    <s v="03.16.12"/>
    <x v="31"/>
    <x v="0"/>
    <x v="0"/>
    <x v="1"/>
    <x v="0"/>
    <x v="0"/>
    <x v="0"/>
    <x v="0"/>
    <x v="4"/>
    <s v="2024-06-??"/>
    <x v="1"/>
    <n v="12240"/>
    <x v="3"/>
    <n v="0"/>
    <x v="1"/>
    <n v="0"/>
    <x v="667"/>
    <m/>
    <x v="0"/>
    <x v="11"/>
    <m/>
    <s v="Direcção de Urbanismo"/>
    <x v="2"/>
    <m/>
    <x v="0"/>
    <x v="1"/>
    <x v="1"/>
    <x v="1"/>
    <x v="0"/>
    <x v="0"/>
    <x v="0"/>
    <x v="0"/>
    <x v="0"/>
    <x v="0"/>
    <x v="0"/>
    <s v="Direcção de Urbanismo"/>
    <x v="0"/>
    <x v="0"/>
    <x v="0"/>
    <x v="0"/>
    <x v="0"/>
    <x v="0"/>
    <x v="0"/>
    <x v="2"/>
    <x v="1"/>
    <x v="2"/>
    <x v="11"/>
    <x v="0"/>
    <m/>
  </r>
  <r>
    <x v="0"/>
    <n v="0"/>
    <n v="0"/>
    <n v="12240"/>
    <n v="0"/>
    <x v="6035"/>
    <x v="0"/>
    <x v="0"/>
    <x v="0"/>
    <s v="03.16.12"/>
    <x v="40"/>
    <x v="0"/>
    <x v="0"/>
    <s v="Direcção de Urbanismo"/>
    <s v="03.16.12"/>
    <s v="Direcção de Urbanismo"/>
    <s v="03.16.12"/>
    <x v="31"/>
    <x v="0"/>
    <x v="0"/>
    <x v="1"/>
    <x v="0"/>
    <x v="0"/>
    <x v="0"/>
    <x v="0"/>
    <x v="9"/>
    <s v="2024-07-??"/>
    <x v="2"/>
    <n v="12240"/>
    <x v="3"/>
    <n v="0"/>
    <x v="1"/>
    <n v="0"/>
    <x v="667"/>
    <m/>
    <x v="0"/>
    <x v="11"/>
    <m/>
    <s v="Direcção de Urbanismo"/>
    <x v="2"/>
    <m/>
    <x v="0"/>
    <x v="1"/>
    <x v="1"/>
    <x v="1"/>
    <x v="0"/>
    <x v="0"/>
    <x v="0"/>
    <x v="0"/>
    <x v="0"/>
    <x v="0"/>
    <x v="0"/>
    <s v="Direcção de Urbanismo"/>
    <x v="0"/>
    <x v="0"/>
    <x v="0"/>
    <x v="0"/>
    <x v="0"/>
    <x v="0"/>
    <x v="0"/>
    <x v="2"/>
    <x v="1"/>
    <x v="2"/>
    <x v="11"/>
    <x v="0"/>
    <m/>
  </r>
  <r>
    <x v="0"/>
    <n v="0"/>
    <n v="0"/>
    <n v="12240"/>
    <n v="0"/>
    <x v="6035"/>
    <x v="0"/>
    <x v="0"/>
    <x v="0"/>
    <s v="03.16.12"/>
    <x v="40"/>
    <x v="0"/>
    <x v="0"/>
    <s v="Direcção de Urbanismo"/>
    <s v="03.16.12"/>
    <s v="Direcção de Urbanismo"/>
    <s v="03.16.12"/>
    <x v="31"/>
    <x v="0"/>
    <x v="0"/>
    <x v="1"/>
    <x v="0"/>
    <x v="0"/>
    <x v="0"/>
    <x v="0"/>
    <x v="5"/>
    <s v="2024-08-??"/>
    <x v="2"/>
    <n v="12240"/>
    <x v="3"/>
    <n v="0"/>
    <x v="1"/>
    <n v="0"/>
    <x v="667"/>
    <m/>
    <x v="0"/>
    <x v="11"/>
    <m/>
    <s v="Direcção de Urbanismo"/>
    <x v="2"/>
    <m/>
    <x v="0"/>
    <x v="1"/>
    <x v="1"/>
    <x v="1"/>
    <x v="0"/>
    <x v="0"/>
    <x v="0"/>
    <x v="0"/>
    <x v="0"/>
    <x v="0"/>
    <x v="0"/>
    <s v="Direcção de Urbanismo"/>
    <x v="0"/>
    <x v="0"/>
    <x v="0"/>
    <x v="0"/>
    <x v="0"/>
    <x v="0"/>
    <x v="0"/>
    <x v="2"/>
    <x v="1"/>
    <x v="2"/>
    <x v="11"/>
    <x v="0"/>
    <m/>
  </r>
  <r>
    <x v="0"/>
    <n v="0"/>
    <n v="0"/>
    <n v="12240"/>
    <n v="0"/>
    <x v="6035"/>
    <x v="0"/>
    <x v="0"/>
    <x v="0"/>
    <s v="03.16.12"/>
    <x v="40"/>
    <x v="0"/>
    <x v="0"/>
    <s v="Direcção de Urbanismo"/>
    <s v="03.16.12"/>
    <s v="Direcção de Urbanismo"/>
    <s v="03.16.12"/>
    <x v="31"/>
    <x v="0"/>
    <x v="0"/>
    <x v="1"/>
    <x v="0"/>
    <x v="0"/>
    <x v="0"/>
    <x v="0"/>
    <x v="7"/>
    <s v="2024-09-??"/>
    <x v="2"/>
    <n v="12240"/>
    <x v="3"/>
    <n v="0"/>
    <x v="1"/>
    <n v="0"/>
    <x v="667"/>
    <m/>
    <x v="0"/>
    <x v="11"/>
    <m/>
    <s v="Direcção de Urbanismo"/>
    <x v="2"/>
    <m/>
    <x v="0"/>
    <x v="1"/>
    <x v="1"/>
    <x v="1"/>
    <x v="0"/>
    <x v="0"/>
    <x v="0"/>
    <x v="0"/>
    <x v="0"/>
    <x v="0"/>
    <x v="0"/>
    <s v="Direcção de Urbanismo"/>
    <x v="0"/>
    <x v="0"/>
    <x v="0"/>
    <x v="0"/>
    <x v="0"/>
    <x v="0"/>
    <x v="0"/>
    <x v="2"/>
    <x v="1"/>
    <x v="2"/>
    <x v="11"/>
    <x v="0"/>
    <m/>
  </r>
  <r>
    <x v="0"/>
    <n v="0"/>
    <n v="0"/>
    <n v="12240"/>
    <n v="0"/>
    <x v="6035"/>
    <x v="0"/>
    <x v="0"/>
    <x v="0"/>
    <s v="03.16.12"/>
    <x v="40"/>
    <x v="0"/>
    <x v="0"/>
    <s v="Direcção de Urbanismo"/>
    <s v="03.16.12"/>
    <s v="Direcção de Urbanismo"/>
    <s v="03.16.12"/>
    <x v="31"/>
    <x v="0"/>
    <x v="0"/>
    <x v="1"/>
    <x v="0"/>
    <x v="0"/>
    <x v="0"/>
    <x v="0"/>
    <x v="8"/>
    <s v="2024-10-??"/>
    <x v="3"/>
    <n v="12240"/>
    <x v="3"/>
    <n v="0"/>
    <x v="1"/>
    <n v="0"/>
    <x v="667"/>
    <m/>
    <x v="0"/>
    <x v="11"/>
    <m/>
    <s v="Direcção de Urbanismo"/>
    <x v="2"/>
    <m/>
    <x v="0"/>
    <x v="1"/>
    <x v="1"/>
    <x v="1"/>
    <x v="0"/>
    <x v="0"/>
    <x v="0"/>
    <x v="0"/>
    <x v="0"/>
    <x v="0"/>
    <x v="0"/>
    <s v="Direcção de Urbanismo"/>
    <x v="0"/>
    <x v="0"/>
    <x v="0"/>
    <x v="0"/>
    <x v="0"/>
    <x v="0"/>
    <x v="0"/>
    <x v="2"/>
    <x v="1"/>
    <x v="2"/>
    <x v="11"/>
    <x v="0"/>
    <m/>
  </r>
  <r>
    <x v="0"/>
    <n v="0"/>
    <n v="0"/>
    <n v="12240"/>
    <n v="0"/>
    <x v="6035"/>
    <x v="0"/>
    <x v="0"/>
    <x v="0"/>
    <s v="03.16.12"/>
    <x v="40"/>
    <x v="0"/>
    <x v="0"/>
    <s v="Direcção de Urbanismo"/>
    <s v="03.16.12"/>
    <s v="Direcção de Urbanismo"/>
    <s v="03.16.12"/>
    <x v="31"/>
    <x v="0"/>
    <x v="0"/>
    <x v="1"/>
    <x v="0"/>
    <x v="0"/>
    <x v="0"/>
    <x v="0"/>
    <x v="10"/>
    <s v="2024-11-??"/>
    <x v="3"/>
    <n v="12240"/>
    <x v="3"/>
    <n v="0"/>
    <x v="1"/>
    <n v="0"/>
    <x v="667"/>
    <m/>
    <x v="0"/>
    <x v="11"/>
    <m/>
    <s v="Direcção de Urbanismo"/>
    <x v="2"/>
    <m/>
    <x v="0"/>
    <x v="1"/>
    <x v="1"/>
    <x v="1"/>
    <x v="0"/>
    <x v="0"/>
    <x v="0"/>
    <x v="0"/>
    <x v="0"/>
    <x v="0"/>
    <x v="0"/>
    <s v="Direcção de Urbanismo"/>
    <x v="0"/>
    <x v="0"/>
    <x v="0"/>
    <x v="0"/>
    <x v="0"/>
    <x v="0"/>
    <x v="0"/>
    <x v="2"/>
    <x v="1"/>
    <x v="2"/>
    <x v="11"/>
    <x v="0"/>
    <m/>
  </r>
  <r>
    <x v="0"/>
    <n v="0"/>
    <n v="0"/>
    <n v="12240"/>
    <n v="0"/>
    <x v="6035"/>
    <x v="0"/>
    <x v="0"/>
    <x v="0"/>
    <s v="03.16.12"/>
    <x v="40"/>
    <x v="0"/>
    <x v="0"/>
    <s v="Direcção de Urbanismo"/>
    <s v="03.16.12"/>
    <s v="Direcção de Urbanismo"/>
    <s v="03.16.12"/>
    <x v="31"/>
    <x v="0"/>
    <x v="0"/>
    <x v="1"/>
    <x v="0"/>
    <x v="0"/>
    <x v="0"/>
    <x v="0"/>
    <x v="11"/>
    <s v="2024-12-??"/>
    <x v="3"/>
    <n v="12240"/>
    <x v="3"/>
    <n v="0"/>
    <x v="1"/>
    <n v="0"/>
    <x v="667"/>
    <m/>
    <x v="0"/>
    <x v="11"/>
    <m/>
    <s v="Direcção de Urbanismo"/>
    <x v="2"/>
    <m/>
    <x v="0"/>
    <x v="1"/>
    <x v="1"/>
    <x v="1"/>
    <x v="0"/>
    <x v="0"/>
    <x v="0"/>
    <x v="0"/>
    <x v="0"/>
    <x v="0"/>
    <x v="0"/>
    <s v="Direcção de Urbanismo"/>
    <x v="0"/>
    <x v="0"/>
    <x v="0"/>
    <x v="0"/>
    <x v="0"/>
    <x v="0"/>
    <x v="0"/>
    <x v="2"/>
    <x v="1"/>
    <x v="2"/>
    <x v="11"/>
    <x v="0"/>
    <m/>
  </r>
  <r>
    <x v="0"/>
    <n v="0"/>
    <n v="0"/>
    <n v="70000"/>
    <n v="0"/>
    <x v="6035"/>
    <x v="0"/>
    <x v="0"/>
    <x v="0"/>
    <s v="03.16.02"/>
    <x v="3"/>
    <x v="0"/>
    <x v="0"/>
    <s v="Gabinete do Presidente"/>
    <s v="03.16.02"/>
    <s v="Gabinete do Presidente"/>
    <s v="03.16.02"/>
    <x v="28"/>
    <x v="0"/>
    <x v="0"/>
    <x v="0"/>
    <x v="0"/>
    <x v="0"/>
    <x v="0"/>
    <x v="0"/>
    <x v="0"/>
    <s v="2024-01-??"/>
    <x v="0"/>
    <n v="70000"/>
    <x v="3"/>
    <n v="172662"/>
    <x v="1"/>
    <n v="0"/>
    <x v="667"/>
    <m/>
    <x v="0"/>
    <x v="11"/>
    <m/>
    <s v="Gabinete do Presidente"/>
    <x v="2"/>
    <m/>
    <x v="0"/>
    <x v="1"/>
    <x v="1"/>
    <x v="1"/>
    <x v="0"/>
    <x v="0"/>
    <x v="0"/>
    <x v="0"/>
    <x v="0"/>
    <x v="0"/>
    <x v="0"/>
    <s v="Gabinete do Presidente"/>
    <x v="0"/>
    <x v="0"/>
    <x v="0"/>
    <x v="0"/>
    <x v="0"/>
    <x v="0"/>
    <x v="0"/>
    <x v="2"/>
    <x v="1"/>
    <x v="2"/>
    <x v="11"/>
    <x v="0"/>
    <m/>
  </r>
  <r>
    <x v="0"/>
    <n v="0"/>
    <n v="0"/>
    <n v="70000"/>
    <n v="0"/>
    <x v="6035"/>
    <x v="0"/>
    <x v="0"/>
    <x v="0"/>
    <s v="03.16.02"/>
    <x v="3"/>
    <x v="0"/>
    <x v="0"/>
    <s v="Gabinete do Presidente"/>
    <s v="03.16.02"/>
    <s v="Gabinete do Presidente"/>
    <s v="03.16.02"/>
    <x v="28"/>
    <x v="0"/>
    <x v="0"/>
    <x v="0"/>
    <x v="0"/>
    <x v="0"/>
    <x v="0"/>
    <x v="0"/>
    <x v="2"/>
    <s v="2024-02-??"/>
    <x v="0"/>
    <n v="70000"/>
    <x v="3"/>
    <n v="172662"/>
    <x v="1"/>
    <n v="0"/>
    <x v="667"/>
    <m/>
    <x v="0"/>
    <x v="11"/>
    <m/>
    <s v="Gabinete do Presidente"/>
    <x v="2"/>
    <m/>
    <x v="0"/>
    <x v="1"/>
    <x v="1"/>
    <x v="1"/>
    <x v="0"/>
    <x v="0"/>
    <x v="0"/>
    <x v="0"/>
    <x v="0"/>
    <x v="0"/>
    <x v="0"/>
    <s v="Gabinete do Presidente"/>
    <x v="0"/>
    <x v="0"/>
    <x v="0"/>
    <x v="0"/>
    <x v="0"/>
    <x v="0"/>
    <x v="0"/>
    <x v="2"/>
    <x v="1"/>
    <x v="2"/>
    <x v="11"/>
    <x v="0"/>
    <m/>
  </r>
  <r>
    <x v="0"/>
    <n v="0"/>
    <n v="0"/>
    <n v="70000"/>
    <n v="0"/>
    <x v="6035"/>
    <x v="0"/>
    <x v="0"/>
    <x v="0"/>
    <s v="03.16.02"/>
    <x v="3"/>
    <x v="0"/>
    <x v="0"/>
    <s v="Gabinete do Presidente"/>
    <s v="03.16.02"/>
    <s v="Gabinete do Presidente"/>
    <s v="03.16.02"/>
    <x v="28"/>
    <x v="0"/>
    <x v="0"/>
    <x v="0"/>
    <x v="0"/>
    <x v="0"/>
    <x v="0"/>
    <x v="0"/>
    <x v="1"/>
    <s v="2024-03-??"/>
    <x v="0"/>
    <n v="70000"/>
    <x v="3"/>
    <n v="172662"/>
    <x v="1"/>
    <n v="0"/>
    <x v="667"/>
    <m/>
    <x v="0"/>
    <x v="11"/>
    <m/>
    <s v="Gabinete do Presidente"/>
    <x v="2"/>
    <m/>
    <x v="0"/>
    <x v="1"/>
    <x v="1"/>
    <x v="1"/>
    <x v="0"/>
    <x v="0"/>
    <x v="0"/>
    <x v="0"/>
    <x v="0"/>
    <x v="0"/>
    <x v="0"/>
    <s v="Gabinete do Presidente"/>
    <x v="0"/>
    <x v="0"/>
    <x v="0"/>
    <x v="0"/>
    <x v="0"/>
    <x v="0"/>
    <x v="0"/>
    <x v="2"/>
    <x v="1"/>
    <x v="2"/>
    <x v="11"/>
    <x v="0"/>
    <m/>
  </r>
  <r>
    <x v="0"/>
    <n v="0"/>
    <n v="0"/>
    <n v="70000"/>
    <n v="0"/>
    <x v="6035"/>
    <x v="0"/>
    <x v="0"/>
    <x v="0"/>
    <s v="03.16.02"/>
    <x v="3"/>
    <x v="0"/>
    <x v="0"/>
    <s v="Gabinete do Presidente"/>
    <s v="03.16.02"/>
    <s v="Gabinete do Presidente"/>
    <s v="03.16.02"/>
    <x v="28"/>
    <x v="0"/>
    <x v="0"/>
    <x v="0"/>
    <x v="0"/>
    <x v="0"/>
    <x v="0"/>
    <x v="0"/>
    <x v="6"/>
    <s v="2024-04-??"/>
    <x v="1"/>
    <n v="70000"/>
    <x v="3"/>
    <n v="172662"/>
    <x v="1"/>
    <n v="0"/>
    <x v="667"/>
    <m/>
    <x v="0"/>
    <x v="11"/>
    <m/>
    <s v="Gabinete do Presidente"/>
    <x v="2"/>
    <m/>
    <x v="0"/>
    <x v="1"/>
    <x v="1"/>
    <x v="1"/>
    <x v="0"/>
    <x v="0"/>
    <x v="0"/>
    <x v="0"/>
    <x v="0"/>
    <x v="0"/>
    <x v="0"/>
    <s v="Gabinete do Presidente"/>
    <x v="0"/>
    <x v="0"/>
    <x v="0"/>
    <x v="0"/>
    <x v="0"/>
    <x v="0"/>
    <x v="0"/>
    <x v="2"/>
    <x v="1"/>
    <x v="2"/>
    <x v="11"/>
    <x v="0"/>
    <m/>
  </r>
  <r>
    <x v="0"/>
    <n v="0"/>
    <n v="0"/>
    <n v="70000"/>
    <n v="0"/>
    <x v="6035"/>
    <x v="0"/>
    <x v="0"/>
    <x v="0"/>
    <s v="03.16.02"/>
    <x v="3"/>
    <x v="0"/>
    <x v="0"/>
    <s v="Gabinete do Presidente"/>
    <s v="03.16.02"/>
    <s v="Gabinete do Presidente"/>
    <s v="03.16.02"/>
    <x v="28"/>
    <x v="0"/>
    <x v="0"/>
    <x v="0"/>
    <x v="0"/>
    <x v="0"/>
    <x v="0"/>
    <x v="0"/>
    <x v="3"/>
    <s v="2024-05-??"/>
    <x v="1"/>
    <n v="70000"/>
    <x v="3"/>
    <n v="172662"/>
    <x v="1"/>
    <n v="0"/>
    <x v="667"/>
    <m/>
    <x v="0"/>
    <x v="11"/>
    <m/>
    <s v="Gabinete do Presidente"/>
    <x v="2"/>
    <m/>
    <x v="0"/>
    <x v="1"/>
    <x v="1"/>
    <x v="1"/>
    <x v="0"/>
    <x v="0"/>
    <x v="0"/>
    <x v="0"/>
    <x v="0"/>
    <x v="0"/>
    <x v="0"/>
    <s v="Gabinete do Presidente"/>
    <x v="0"/>
    <x v="0"/>
    <x v="0"/>
    <x v="0"/>
    <x v="0"/>
    <x v="0"/>
    <x v="0"/>
    <x v="2"/>
    <x v="1"/>
    <x v="2"/>
    <x v="11"/>
    <x v="0"/>
    <m/>
  </r>
  <r>
    <x v="0"/>
    <n v="0"/>
    <n v="0"/>
    <n v="70000"/>
    <n v="0"/>
    <x v="6035"/>
    <x v="0"/>
    <x v="0"/>
    <x v="0"/>
    <s v="03.16.02"/>
    <x v="3"/>
    <x v="0"/>
    <x v="0"/>
    <s v="Gabinete do Presidente"/>
    <s v="03.16.02"/>
    <s v="Gabinete do Presidente"/>
    <s v="03.16.02"/>
    <x v="28"/>
    <x v="0"/>
    <x v="0"/>
    <x v="0"/>
    <x v="0"/>
    <x v="0"/>
    <x v="0"/>
    <x v="0"/>
    <x v="4"/>
    <s v="2024-06-??"/>
    <x v="1"/>
    <n v="70000"/>
    <x v="3"/>
    <n v="172662"/>
    <x v="1"/>
    <n v="0"/>
    <x v="667"/>
    <m/>
    <x v="0"/>
    <x v="11"/>
    <m/>
    <s v="Gabinete do Presidente"/>
    <x v="2"/>
    <m/>
    <x v="0"/>
    <x v="1"/>
    <x v="1"/>
    <x v="1"/>
    <x v="0"/>
    <x v="0"/>
    <x v="0"/>
    <x v="0"/>
    <x v="0"/>
    <x v="0"/>
    <x v="0"/>
    <s v="Gabinete do Presidente"/>
    <x v="0"/>
    <x v="0"/>
    <x v="0"/>
    <x v="0"/>
    <x v="0"/>
    <x v="0"/>
    <x v="0"/>
    <x v="2"/>
    <x v="1"/>
    <x v="2"/>
    <x v="11"/>
    <x v="0"/>
    <m/>
  </r>
  <r>
    <x v="0"/>
    <n v="0"/>
    <n v="0"/>
    <n v="70000"/>
    <n v="0"/>
    <x v="6035"/>
    <x v="0"/>
    <x v="0"/>
    <x v="0"/>
    <s v="03.16.02"/>
    <x v="3"/>
    <x v="0"/>
    <x v="0"/>
    <s v="Gabinete do Presidente"/>
    <s v="03.16.02"/>
    <s v="Gabinete do Presidente"/>
    <s v="03.16.02"/>
    <x v="28"/>
    <x v="0"/>
    <x v="0"/>
    <x v="0"/>
    <x v="0"/>
    <x v="0"/>
    <x v="0"/>
    <x v="0"/>
    <x v="9"/>
    <s v="2024-07-??"/>
    <x v="2"/>
    <n v="70000"/>
    <x v="3"/>
    <n v="172662"/>
    <x v="1"/>
    <n v="0"/>
    <x v="667"/>
    <m/>
    <x v="0"/>
    <x v="11"/>
    <m/>
    <s v="Gabinete do Presidente"/>
    <x v="2"/>
    <m/>
    <x v="0"/>
    <x v="1"/>
    <x v="1"/>
    <x v="1"/>
    <x v="0"/>
    <x v="0"/>
    <x v="0"/>
    <x v="0"/>
    <x v="0"/>
    <x v="0"/>
    <x v="0"/>
    <s v="Gabinete do Presidente"/>
    <x v="0"/>
    <x v="0"/>
    <x v="0"/>
    <x v="0"/>
    <x v="0"/>
    <x v="0"/>
    <x v="0"/>
    <x v="2"/>
    <x v="1"/>
    <x v="2"/>
    <x v="11"/>
    <x v="0"/>
    <m/>
  </r>
  <r>
    <x v="0"/>
    <n v="0"/>
    <n v="0"/>
    <n v="70000"/>
    <n v="0"/>
    <x v="6035"/>
    <x v="0"/>
    <x v="0"/>
    <x v="0"/>
    <s v="03.16.02"/>
    <x v="3"/>
    <x v="0"/>
    <x v="0"/>
    <s v="Gabinete do Presidente"/>
    <s v="03.16.02"/>
    <s v="Gabinete do Presidente"/>
    <s v="03.16.02"/>
    <x v="28"/>
    <x v="0"/>
    <x v="0"/>
    <x v="0"/>
    <x v="0"/>
    <x v="0"/>
    <x v="0"/>
    <x v="0"/>
    <x v="5"/>
    <s v="2024-08-??"/>
    <x v="2"/>
    <n v="70000"/>
    <x v="3"/>
    <n v="172662"/>
    <x v="1"/>
    <n v="0"/>
    <x v="667"/>
    <m/>
    <x v="0"/>
    <x v="11"/>
    <m/>
    <s v="Gabinete do Presidente"/>
    <x v="2"/>
    <m/>
    <x v="0"/>
    <x v="1"/>
    <x v="1"/>
    <x v="1"/>
    <x v="0"/>
    <x v="0"/>
    <x v="0"/>
    <x v="0"/>
    <x v="0"/>
    <x v="0"/>
    <x v="0"/>
    <s v="Gabinete do Presidente"/>
    <x v="0"/>
    <x v="0"/>
    <x v="0"/>
    <x v="0"/>
    <x v="0"/>
    <x v="0"/>
    <x v="0"/>
    <x v="2"/>
    <x v="1"/>
    <x v="2"/>
    <x v="11"/>
    <x v="0"/>
    <m/>
  </r>
  <r>
    <x v="0"/>
    <n v="0"/>
    <n v="0"/>
    <n v="70000"/>
    <n v="0"/>
    <x v="6035"/>
    <x v="0"/>
    <x v="0"/>
    <x v="0"/>
    <s v="03.16.02"/>
    <x v="3"/>
    <x v="0"/>
    <x v="0"/>
    <s v="Gabinete do Presidente"/>
    <s v="03.16.02"/>
    <s v="Gabinete do Presidente"/>
    <s v="03.16.02"/>
    <x v="28"/>
    <x v="0"/>
    <x v="0"/>
    <x v="0"/>
    <x v="0"/>
    <x v="0"/>
    <x v="0"/>
    <x v="0"/>
    <x v="7"/>
    <s v="2024-09-??"/>
    <x v="2"/>
    <n v="70000"/>
    <x v="3"/>
    <n v="172662"/>
    <x v="1"/>
    <n v="0"/>
    <x v="667"/>
    <m/>
    <x v="0"/>
    <x v="11"/>
    <m/>
    <s v="Gabinete do Presidente"/>
    <x v="2"/>
    <m/>
    <x v="0"/>
    <x v="1"/>
    <x v="1"/>
    <x v="1"/>
    <x v="0"/>
    <x v="0"/>
    <x v="0"/>
    <x v="0"/>
    <x v="0"/>
    <x v="0"/>
    <x v="0"/>
    <s v="Gabinete do Presidente"/>
    <x v="0"/>
    <x v="0"/>
    <x v="0"/>
    <x v="0"/>
    <x v="0"/>
    <x v="0"/>
    <x v="0"/>
    <x v="2"/>
    <x v="1"/>
    <x v="2"/>
    <x v="11"/>
    <x v="0"/>
    <m/>
  </r>
  <r>
    <x v="0"/>
    <n v="0"/>
    <n v="0"/>
    <n v="70000"/>
    <n v="0"/>
    <x v="6035"/>
    <x v="0"/>
    <x v="0"/>
    <x v="0"/>
    <s v="03.16.02"/>
    <x v="3"/>
    <x v="0"/>
    <x v="0"/>
    <s v="Gabinete do Presidente"/>
    <s v="03.16.02"/>
    <s v="Gabinete do Presidente"/>
    <s v="03.16.02"/>
    <x v="28"/>
    <x v="0"/>
    <x v="0"/>
    <x v="0"/>
    <x v="0"/>
    <x v="0"/>
    <x v="0"/>
    <x v="0"/>
    <x v="8"/>
    <s v="2024-10-??"/>
    <x v="3"/>
    <n v="70000"/>
    <x v="3"/>
    <n v="172662"/>
    <x v="1"/>
    <n v="0"/>
    <x v="667"/>
    <m/>
    <x v="0"/>
    <x v="11"/>
    <m/>
    <s v="Gabinete do Presidente"/>
    <x v="2"/>
    <m/>
    <x v="0"/>
    <x v="1"/>
    <x v="1"/>
    <x v="1"/>
    <x v="0"/>
    <x v="0"/>
    <x v="0"/>
    <x v="0"/>
    <x v="0"/>
    <x v="0"/>
    <x v="0"/>
    <s v="Gabinete do Presidente"/>
    <x v="0"/>
    <x v="0"/>
    <x v="0"/>
    <x v="0"/>
    <x v="0"/>
    <x v="0"/>
    <x v="0"/>
    <x v="2"/>
    <x v="1"/>
    <x v="2"/>
    <x v="11"/>
    <x v="0"/>
    <m/>
  </r>
  <r>
    <x v="0"/>
    <n v="0"/>
    <n v="0"/>
    <n v="172662"/>
    <n v="0"/>
    <x v="6035"/>
    <x v="0"/>
    <x v="0"/>
    <x v="0"/>
    <s v="03.16.02"/>
    <x v="3"/>
    <x v="0"/>
    <x v="0"/>
    <s v="Gabinete do Presidente"/>
    <s v="03.16.02"/>
    <s v="Gabinete do Presidente"/>
    <s v="03.16.02"/>
    <x v="28"/>
    <x v="0"/>
    <x v="0"/>
    <x v="0"/>
    <x v="0"/>
    <x v="0"/>
    <x v="0"/>
    <x v="0"/>
    <x v="10"/>
    <s v="2024-11-??"/>
    <x v="3"/>
    <n v="172662"/>
    <x v="3"/>
    <n v="172662"/>
    <x v="1"/>
    <n v="0"/>
    <x v="667"/>
    <m/>
    <x v="0"/>
    <x v="11"/>
    <m/>
    <s v="Gabinete do Presidente"/>
    <x v="2"/>
    <m/>
    <x v="0"/>
    <x v="1"/>
    <x v="1"/>
    <x v="1"/>
    <x v="0"/>
    <x v="0"/>
    <x v="0"/>
    <x v="0"/>
    <x v="0"/>
    <x v="0"/>
    <x v="0"/>
    <s v="Gabinete do Presidente"/>
    <x v="0"/>
    <x v="0"/>
    <x v="0"/>
    <x v="0"/>
    <x v="0"/>
    <x v="0"/>
    <x v="0"/>
    <x v="2"/>
    <x v="1"/>
    <x v="2"/>
    <x v="11"/>
    <x v="0"/>
    <m/>
  </r>
  <r>
    <x v="0"/>
    <n v="0"/>
    <n v="0"/>
    <n v="140000"/>
    <n v="0"/>
    <x v="6035"/>
    <x v="0"/>
    <x v="0"/>
    <x v="0"/>
    <s v="03.16.02"/>
    <x v="3"/>
    <x v="0"/>
    <x v="0"/>
    <s v="Gabinete do Presidente"/>
    <s v="03.16.02"/>
    <s v="Gabinete do Presidente"/>
    <s v="03.16.02"/>
    <x v="28"/>
    <x v="0"/>
    <x v="0"/>
    <x v="0"/>
    <x v="0"/>
    <x v="0"/>
    <x v="0"/>
    <x v="0"/>
    <x v="11"/>
    <s v="2024-12-??"/>
    <x v="3"/>
    <n v="140000"/>
    <x v="3"/>
    <n v="172662"/>
    <x v="1"/>
    <n v="0"/>
    <x v="667"/>
    <m/>
    <x v="0"/>
    <x v="11"/>
    <m/>
    <s v="Gabinete do Presidente"/>
    <x v="2"/>
    <m/>
    <x v="0"/>
    <x v="1"/>
    <x v="1"/>
    <x v="1"/>
    <x v="0"/>
    <x v="0"/>
    <x v="0"/>
    <x v="0"/>
    <x v="0"/>
    <x v="0"/>
    <x v="0"/>
    <s v="Gabinete do Presidente"/>
    <x v="0"/>
    <x v="0"/>
    <x v="0"/>
    <x v="0"/>
    <x v="0"/>
    <x v="0"/>
    <x v="0"/>
    <x v="2"/>
    <x v="1"/>
    <x v="2"/>
    <x v="11"/>
    <x v="0"/>
    <m/>
  </r>
  <r>
    <x v="0"/>
    <n v="0"/>
    <n v="0"/>
    <n v="175662"/>
    <n v="0"/>
    <x v="6035"/>
    <x v="0"/>
    <x v="0"/>
    <x v="0"/>
    <s v="03.16.32"/>
    <x v="29"/>
    <x v="0"/>
    <x v="0"/>
    <s v="Gabinete de Comunicação e Imagem"/>
    <s v="03.16.32"/>
    <s v="Gabinete de Comunicação e Imagem"/>
    <s v="03.16.32"/>
    <x v="30"/>
    <x v="0"/>
    <x v="0"/>
    <x v="0"/>
    <x v="1"/>
    <x v="0"/>
    <x v="0"/>
    <x v="0"/>
    <x v="0"/>
    <s v="2024-01-??"/>
    <x v="0"/>
    <n v="175662"/>
    <x v="3"/>
    <n v="0"/>
    <x v="1"/>
    <n v="370000"/>
    <x v="667"/>
    <m/>
    <x v="0"/>
    <x v="11"/>
    <m/>
    <s v="Gabinete de Comunicação e Imagem"/>
    <x v="2"/>
    <s v="GCI"/>
    <x v="0"/>
    <x v="1"/>
    <x v="1"/>
    <x v="1"/>
    <x v="0"/>
    <x v="0"/>
    <x v="0"/>
    <x v="0"/>
    <x v="0"/>
    <x v="0"/>
    <x v="0"/>
    <s v="Gabinete de Comunicação e Imagem"/>
    <x v="0"/>
    <x v="0"/>
    <x v="0"/>
    <x v="0"/>
    <x v="0"/>
    <x v="0"/>
    <x v="0"/>
    <x v="2"/>
    <x v="1"/>
    <x v="2"/>
    <x v="11"/>
    <x v="0"/>
    <m/>
  </r>
  <r>
    <x v="0"/>
    <n v="0"/>
    <n v="0"/>
    <n v="175662"/>
    <n v="0"/>
    <x v="6035"/>
    <x v="0"/>
    <x v="0"/>
    <x v="0"/>
    <s v="03.16.32"/>
    <x v="29"/>
    <x v="0"/>
    <x v="0"/>
    <s v="Gabinete de Comunicação e Imagem"/>
    <s v="03.16.32"/>
    <s v="Gabinete de Comunicação e Imagem"/>
    <s v="03.16.32"/>
    <x v="30"/>
    <x v="0"/>
    <x v="0"/>
    <x v="0"/>
    <x v="1"/>
    <x v="0"/>
    <x v="0"/>
    <x v="0"/>
    <x v="2"/>
    <s v="2024-02-??"/>
    <x v="0"/>
    <n v="175662"/>
    <x v="3"/>
    <n v="0"/>
    <x v="1"/>
    <n v="370000"/>
    <x v="667"/>
    <m/>
    <x v="0"/>
    <x v="11"/>
    <m/>
    <s v="Gabinete de Comunicação e Imagem"/>
    <x v="2"/>
    <s v="GCI"/>
    <x v="0"/>
    <x v="1"/>
    <x v="1"/>
    <x v="1"/>
    <x v="0"/>
    <x v="0"/>
    <x v="0"/>
    <x v="0"/>
    <x v="0"/>
    <x v="0"/>
    <x v="0"/>
    <s v="Gabinete de Comunicação e Imagem"/>
    <x v="0"/>
    <x v="0"/>
    <x v="0"/>
    <x v="0"/>
    <x v="0"/>
    <x v="0"/>
    <x v="0"/>
    <x v="2"/>
    <x v="1"/>
    <x v="2"/>
    <x v="11"/>
    <x v="0"/>
    <m/>
  </r>
  <r>
    <x v="0"/>
    <n v="0"/>
    <n v="0"/>
    <n v="175662"/>
    <n v="0"/>
    <x v="6035"/>
    <x v="0"/>
    <x v="0"/>
    <x v="0"/>
    <s v="03.16.32"/>
    <x v="29"/>
    <x v="0"/>
    <x v="0"/>
    <s v="Gabinete de Comunicação e Imagem"/>
    <s v="03.16.32"/>
    <s v="Gabinete de Comunicação e Imagem"/>
    <s v="03.16.32"/>
    <x v="30"/>
    <x v="0"/>
    <x v="0"/>
    <x v="0"/>
    <x v="1"/>
    <x v="0"/>
    <x v="0"/>
    <x v="0"/>
    <x v="1"/>
    <s v="2024-03-??"/>
    <x v="0"/>
    <n v="175662"/>
    <x v="3"/>
    <n v="0"/>
    <x v="1"/>
    <n v="370000"/>
    <x v="667"/>
    <m/>
    <x v="0"/>
    <x v="11"/>
    <m/>
    <s v="Gabinete de Comunicação e Imagem"/>
    <x v="2"/>
    <s v="GCI"/>
    <x v="0"/>
    <x v="1"/>
    <x v="1"/>
    <x v="1"/>
    <x v="0"/>
    <x v="0"/>
    <x v="0"/>
    <x v="0"/>
    <x v="0"/>
    <x v="0"/>
    <x v="0"/>
    <s v="Gabinete de Comunicação e Imagem"/>
    <x v="0"/>
    <x v="0"/>
    <x v="0"/>
    <x v="0"/>
    <x v="0"/>
    <x v="0"/>
    <x v="0"/>
    <x v="2"/>
    <x v="1"/>
    <x v="2"/>
    <x v="11"/>
    <x v="0"/>
    <m/>
  </r>
  <r>
    <x v="0"/>
    <n v="0"/>
    <n v="0"/>
    <n v="175662"/>
    <n v="0"/>
    <x v="6035"/>
    <x v="0"/>
    <x v="0"/>
    <x v="0"/>
    <s v="03.16.32"/>
    <x v="29"/>
    <x v="0"/>
    <x v="0"/>
    <s v="Gabinete de Comunicação e Imagem"/>
    <s v="03.16.32"/>
    <s v="Gabinete de Comunicação e Imagem"/>
    <s v="03.16.32"/>
    <x v="30"/>
    <x v="0"/>
    <x v="0"/>
    <x v="0"/>
    <x v="1"/>
    <x v="0"/>
    <x v="0"/>
    <x v="0"/>
    <x v="6"/>
    <s v="2024-04-??"/>
    <x v="1"/>
    <n v="175662"/>
    <x v="3"/>
    <n v="0"/>
    <x v="1"/>
    <n v="370000"/>
    <x v="667"/>
    <m/>
    <x v="0"/>
    <x v="11"/>
    <m/>
    <s v="Gabinete de Comunicação e Imagem"/>
    <x v="2"/>
    <s v="GCI"/>
    <x v="0"/>
    <x v="1"/>
    <x v="1"/>
    <x v="1"/>
    <x v="0"/>
    <x v="0"/>
    <x v="0"/>
    <x v="0"/>
    <x v="0"/>
    <x v="0"/>
    <x v="0"/>
    <s v="Gabinete de Comunicação e Imagem"/>
    <x v="0"/>
    <x v="0"/>
    <x v="0"/>
    <x v="0"/>
    <x v="0"/>
    <x v="0"/>
    <x v="0"/>
    <x v="2"/>
    <x v="1"/>
    <x v="2"/>
    <x v="11"/>
    <x v="0"/>
    <m/>
  </r>
  <r>
    <x v="0"/>
    <n v="0"/>
    <n v="0"/>
    <n v="175662"/>
    <n v="0"/>
    <x v="6035"/>
    <x v="0"/>
    <x v="0"/>
    <x v="0"/>
    <s v="03.16.32"/>
    <x v="29"/>
    <x v="0"/>
    <x v="0"/>
    <s v="Gabinete de Comunicação e Imagem"/>
    <s v="03.16.32"/>
    <s v="Gabinete de Comunicação e Imagem"/>
    <s v="03.16.32"/>
    <x v="30"/>
    <x v="0"/>
    <x v="0"/>
    <x v="0"/>
    <x v="1"/>
    <x v="0"/>
    <x v="0"/>
    <x v="0"/>
    <x v="3"/>
    <s v="2024-05-??"/>
    <x v="1"/>
    <n v="175662"/>
    <x v="3"/>
    <n v="0"/>
    <x v="1"/>
    <n v="370000"/>
    <x v="667"/>
    <m/>
    <x v="0"/>
    <x v="11"/>
    <m/>
    <s v="Gabinete de Comunicação e Imagem"/>
    <x v="2"/>
    <s v="GCI"/>
    <x v="0"/>
    <x v="1"/>
    <x v="1"/>
    <x v="1"/>
    <x v="0"/>
    <x v="0"/>
    <x v="0"/>
    <x v="0"/>
    <x v="0"/>
    <x v="0"/>
    <x v="0"/>
    <s v="Gabinete de Comunicação e Imagem"/>
    <x v="0"/>
    <x v="0"/>
    <x v="0"/>
    <x v="0"/>
    <x v="0"/>
    <x v="0"/>
    <x v="0"/>
    <x v="2"/>
    <x v="1"/>
    <x v="2"/>
    <x v="11"/>
    <x v="0"/>
    <m/>
  </r>
  <r>
    <x v="0"/>
    <n v="0"/>
    <n v="0"/>
    <n v="138581"/>
    <n v="0"/>
    <x v="6035"/>
    <x v="0"/>
    <x v="0"/>
    <x v="0"/>
    <s v="03.16.32"/>
    <x v="29"/>
    <x v="0"/>
    <x v="0"/>
    <s v="Gabinete de Comunicação e Imagem"/>
    <s v="03.16.32"/>
    <s v="Gabinete de Comunicação e Imagem"/>
    <s v="03.16.32"/>
    <x v="30"/>
    <x v="0"/>
    <x v="0"/>
    <x v="0"/>
    <x v="1"/>
    <x v="0"/>
    <x v="0"/>
    <x v="0"/>
    <x v="4"/>
    <s v="2024-06-??"/>
    <x v="1"/>
    <n v="138581"/>
    <x v="3"/>
    <n v="0"/>
    <x v="1"/>
    <n v="370000"/>
    <x v="667"/>
    <m/>
    <x v="0"/>
    <x v="11"/>
    <m/>
    <s v="Gabinete de Comunicação e Imagem"/>
    <x v="2"/>
    <s v="GCI"/>
    <x v="0"/>
    <x v="1"/>
    <x v="1"/>
    <x v="1"/>
    <x v="0"/>
    <x v="0"/>
    <x v="0"/>
    <x v="0"/>
    <x v="0"/>
    <x v="0"/>
    <x v="0"/>
    <s v="Gabinete de Comunicação e Imagem"/>
    <x v="0"/>
    <x v="0"/>
    <x v="0"/>
    <x v="0"/>
    <x v="0"/>
    <x v="0"/>
    <x v="0"/>
    <x v="2"/>
    <x v="1"/>
    <x v="2"/>
    <x v="11"/>
    <x v="0"/>
    <m/>
  </r>
  <r>
    <x v="0"/>
    <n v="0"/>
    <n v="0"/>
    <n v="175662"/>
    <n v="0"/>
    <x v="6035"/>
    <x v="0"/>
    <x v="0"/>
    <x v="0"/>
    <s v="03.16.32"/>
    <x v="29"/>
    <x v="0"/>
    <x v="0"/>
    <s v="Gabinete de Comunicação e Imagem"/>
    <s v="03.16.32"/>
    <s v="Gabinete de Comunicação e Imagem"/>
    <s v="03.16.32"/>
    <x v="30"/>
    <x v="0"/>
    <x v="0"/>
    <x v="0"/>
    <x v="1"/>
    <x v="0"/>
    <x v="0"/>
    <x v="0"/>
    <x v="9"/>
    <s v="2024-07-??"/>
    <x v="2"/>
    <n v="175662"/>
    <x v="3"/>
    <n v="0"/>
    <x v="1"/>
    <n v="370000"/>
    <x v="667"/>
    <m/>
    <x v="0"/>
    <x v="11"/>
    <m/>
    <s v="Gabinete de Comunicação e Imagem"/>
    <x v="2"/>
    <s v="GCI"/>
    <x v="0"/>
    <x v="1"/>
    <x v="1"/>
    <x v="1"/>
    <x v="0"/>
    <x v="0"/>
    <x v="0"/>
    <x v="0"/>
    <x v="0"/>
    <x v="0"/>
    <x v="0"/>
    <s v="Gabinete de Comunicação e Imagem"/>
    <x v="0"/>
    <x v="0"/>
    <x v="0"/>
    <x v="0"/>
    <x v="0"/>
    <x v="0"/>
    <x v="0"/>
    <x v="2"/>
    <x v="1"/>
    <x v="2"/>
    <x v="11"/>
    <x v="0"/>
    <m/>
  </r>
  <r>
    <x v="0"/>
    <n v="0"/>
    <n v="0"/>
    <n v="175662"/>
    <n v="0"/>
    <x v="6035"/>
    <x v="0"/>
    <x v="0"/>
    <x v="0"/>
    <s v="03.16.32"/>
    <x v="29"/>
    <x v="0"/>
    <x v="0"/>
    <s v="Gabinete de Comunicação e Imagem"/>
    <s v="03.16.32"/>
    <s v="Gabinete de Comunicação e Imagem"/>
    <s v="03.16.32"/>
    <x v="30"/>
    <x v="0"/>
    <x v="0"/>
    <x v="0"/>
    <x v="1"/>
    <x v="0"/>
    <x v="0"/>
    <x v="0"/>
    <x v="5"/>
    <s v="2024-08-??"/>
    <x v="2"/>
    <n v="175662"/>
    <x v="3"/>
    <n v="0"/>
    <x v="1"/>
    <n v="370000"/>
    <x v="667"/>
    <m/>
    <x v="0"/>
    <x v="11"/>
    <m/>
    <s v="Gabinete de Comunicação e Imagem"/>
    <x v="2"/>
    <s v="GCI"/>
    <x v="0"/>
    <x v="1"/>
    <x v="1"/>
    <x v="1"/>
    <x v="0"/>
    <x v="0"/>
    <x v="0"/>
    <x v="0"/>
    <x v="0"/>
    <x v="0"/>
    <x v="0"/>
    <s v="Gabinete de Comunicação e Imagem"/>
    <x v="0"/>
    <x v="0"/>
    <x v="0"/>
    <x v="0"/>
    <x v="0"/>
    <x v="0"/>
    <x v="0"/>
    <x v="2"/>
    <x v="1"/>
    <x v="2"/>
    <x v="11"/>
    <x v="0"/>
    <m/>
  </r>
  <r>
    <x v="0"/>
    <n v="0"/>
    <n v="0"/>
    <n v="175662"/>
    <n v="0"/>
    <x v="6035"/>
    <x v="0"/>
    <x v="0"/>
    <x v="0"/>
    <s v="03.16.32"/>
    <x v="29"/>
    <x v="0"/>
    <x v="0"/>
    <s v="Gabinete de Comunicação e Imagem"/>
    <s v="03.16.32"/>
    <s v="Gabinete de Comunicação e Imagem"/>
    <s v="03.16.32"/>
    <x v="30"/>
    <x v="0"/>
    <x v="0"/>
    <x v="0"/>
    <x v="1"/>
    <x v="0"/>
    <x v="0"/>
    <x v="0"/>
    <x v="7"/>
    <s v="2024-09-??"/>
    <x v="2"/>
    <n v="175662"/>
    <x v="3"/>
    <n v="0"/>
    <x v="1"/>
    <n v="370000"/>
    <x v="667"/>
    <m/>
    <x v="0"/>
    <x v="11"/>
    <m/>
    <s v="Gabinete de Comunicação e Imagem"/>
    <x v="2"/>
    <s v="GCI"/>
    <x v="0"/>
    <x v="1"/>
    <x v="1"/>
    <x v="1"/>
    <x v="0"/>
    <x v="0"/>
    <x v="0"/>
    <x v="0"/>
    <x v="0"/>
    <x v="0"/>
    <x v="0"/>
    <s v="Gabinete de Comunicação e Imagem"/>
    <x v="0"/>
    <x v="0"/>
    <x v="0"/>
    <x v="0"/>
    <x v="0"/>
    <x v="0"/>
    <x v="0"/>
    <x v="2"/>
    <x v="1"/>
    <x v="2"/>
    <x v="11"/>
    <x v="0"/>
    <m/>
  </r>
  <r>
    <x v="0"/>
    <n v="0"/>
    <n v="0"/>
    <n v="175662"/>
    <n v="0"/>
    <x v="6035"/>
    <x v="0"/>
    <x v="0"/>
    <x v="0"/>
    <s v="03.16.32"/>
    <x v="29"/>
    <x v="0"/>
    <x v="0"/>
    <s v="Gabinete de Comunicação e Imagem"/>
    <s v="03.16.32"/>
    <s v="Gabinete de Comunicação e Imagem"/>
    <s v="03.16.32"/>
    <x v="30"/>
    <x v="0"/>
    <x v="0"/>
    <x v="0"/>
    <x v="1"/>
    <x v="0"/>
    <x v="0"/>
    <x v="0"/>
    <x v="8"/>
    <s v="2024-10-??"/>
    <x v="3"/>
    <n v="175662"/>
    <x v="3"/>
    <n v="0"/>
    <x v="1"/>
    <n v="370000"/>
    <x v="667"/>
    <m/>
    <x v="0"/>
    <x v="11"/>
    <m/>
    <s v="Gabinete de Comunicação e Imagem"/>
    <x v="2"/>
    <s v="GCI"/>
    <x v="0"/>
    <x v="1"/>
    <x v="1"/>
    <x v="1"/>
    <x v="0"/>
    <x v="0"/>
    <x v="0"/>
    <x v="0"/>
    <x v="0"/>
    <x v="0"/>
    <x v="0"/>
    <s v="Gabinete de Comunicação e Imagem"/>
    <x v="0"/>
    <x v="0"/>
    <x v="0"/>
    <x v="0"/>
    <x v="0"/>
    <x v="0"/>
    <x v="0"/>
    <x v="2"/>
    <x v="1"/>
    <x v="2"/>
    <x v="11"/>
    <x v="0"/>
    <m/>
  </r>
  <r>
    <x v="0"/>
    <n v="0"/>
    <n v="0"/>
    <n v="175662"/>
    <n v="0"/>
    <x v="6035"/>
    <x v="0"/>
    <x v="0"/>
    <x v="0"/>
    <s v="03.16.32"/>
    <x v="29"/>
    <x v="0"/>
    <x v="0"/>
    <s v="Gabinete de Comunicação e Imagem"/>
    <s v="03.16.32"/>
    <s v="Gabinete de Comunicação e Imagem"/>
    <s v="03.16.32"/>
    <x v="30"/>
    <x v="0"/>
    <x v="0"/>
    <x v="0"/>
    <x v="1"/>
    <x v="0"/>
    <x v="0"/>
    <x v="0"/>
    <x v="10"/>
    <s v="2024-11-??"/>
    <x v="3"/>
    <n v="175662"/>
    <x v="3"/>
    <n v="0"/>
    <x v="1"/>
    <n v="370000"/>
    <x v="667"/>
    <m/>
    <x v="0"/>
    <x v="11"/>
    <m/>
    <s v="Gabinete de Comunicação e Imagem"/>
    <x v="2"/>
    <s v="GCI"/>
    <x v="0"/>
    <x v="1"/>
    <x v="1"/>
    <x v="1"/>
    <x v="0"/>
    <x v="0"/>
    <x v="0"/>
    <x v="0"/>
    <x v="0"/>
    <x v="0"/>
    <x v="0"/>
    <s v="Gabinete de Comunicação e Imagem"/>
    <x v="0"/>
    <x v="0"/>
    <x v="0"/>
    <x v="0"/>
    <x v="0"/>
    <x v="0"/>
    <x v="0"/>
    <x v="2"/>
    <x v="1"/>
    <x v="2"/>
    <x v="11"/>
    <x v="0"/>
    <m/>
  </r>
  <r>
    <x v="0"/>
    <n v="0"/>
    <n v="0"/>
    <n v="175662"/>
    <n v="0"/>
    <x v="6035"/>
    <x v="0"/>
    <x v="0"/>
    <x v="0"/>
    <s v="03.16.32"/>
    <x v="29"/>
    <x v="0"/>
    <x v="0"/>
    <s v="Gabinete de Comunicação e Imagem"/>
    <s v="03.16.32"/>
    <s v="Gabinete de Comunicação e Imagem"/>
    <s v="03.16.32"/>
    <x v="30"/>
    <x v="0"/>
    <x v="0"/>
    <x v="0"/>
    <x v="1"/>
    <x v="0"/>
    <x v="0"/>
    <x v="0"/>
    <x v="11"/>
    <s v="2024-12-??"/>
    <x v="3"/>
    <n v="175662"/>
    <x v="3"/>
    <n v="0"/>
    <x v="1"/>
    <n v="370000"/>
    <x v="667"/>
    <m/>
    <x v="0"/>
    <x v="11"/>
    <m/>
    <s v="Gabinete de Comunicação e Imagem"/>
    <x v="2"/>
    <s v="GCI"/>
    <x v="0"/>
    <x v="1"/>
    <x v="1"/>
    <x v="1"/>
    <x v="0"/>
    <x v="0"/>
    <x v="0"/>
    <x v="0"/>
    <x v="0"/>
    <x v="0"/>
    <x v="0"/>
    <s v="Gabinete de Comunicação e Imagem"/>
    <x v="0"/>
    <x v="0"/>
    <x v="0"/>
    <x v="0"/>
    <x v="0"/>
    <x v="0"/>
    <x v="0"/>
    <x v="2"/>
    <x v="1"/>
    <x v="2"/>
    <x v="11"/>
    <x v="0"/>
    <m/>
  </r>
  <r>
    <x v="0"/>
    <n v="0"/>
    <n v="0"/>
    <n v="134590"/>
    <n v="0"/>
    <x v="6035"/>
    <x v="0"/>
    <x v="0"/>
    <x v="0"/>
    <s v="03.16.10"/>
    <x v="39"/>
    <x v="0"/>
    <x v="0"/>
    <s v="Delegações Municipais "/>
    <s v="03.16.10"/>
    <s v="Delegações Municipais "/>
    <s v="03.16.10"/>
    <x v="30"/>
    <x v="0"/>
    <x v="0"/>
    <x v="0"/>
    <x v="1"/>
    <x v="0"/>
    <x v="0"/>
    <x v="0"/>
    <x v="0"/>
    <s v="2024-01-??"/>
    <x v="0"/>
    <n v="134590"/>
    <x v="3"/>
    <n v="0"/>
    <x v="1"/>
    <n v="725000"/>
    <x v="667"/>
    <m/>
    <x v="0"/>
    <x v="11"/>
    <m/>
    <s v="Delegações Municipais "/>
    <x v="2"/>
    <m/>
    <x v="0"/>
    <x v="1"/>
    <x v="1"/>
    <x v="1"/>
    <x v="0"/>
    <x v="0"/>
    <x v="0"/>
    <x v="0"/>
    <x v="0"/>
    <x v="0"/>
    <x v="0"/>
    <s v="Delegações Municipais "/>
    <x v="0"/>
    <x v="0"/>
    <x v="0"/>
    <x v="0"/>
    <x v="0"/>
    <x v="0"/>
    <x v="0"/>
    <x v="2"/>
    <x v="1"/>
    <x v="2"/>
    <x v="11"/>
    <x v="0"/>
    <m/>
  </r>
  <r>
    <x v="0"/>
    <n v="0"/>
    <n v="0"/>
    <n v="134590"/>
    <n v="0"/>
    <x v="6035"/>
    <x v="0"/>
    <x v="0"/>
    <x v="0"/>
    <s v="03.16.10"/>
    <x v="39"/>
    <x v="0"/>
    <x v="0"/>
    <s v="Delegações Municipais "/>
    <s v="03.16.10"/>
    <s v="Delegações Municipais "/>
    <s v="03.16.10"/>
    <x v="30"/>
    <x v="0"/>
    <x v="0"/>
    <x v="0"/>
    <x v="1"/>
    <x v="0"/>
    <x v="0"/>
    <x v="0"/>
    <x v="2"/>
    <s v="2024-02-??"/>
    <x v="0"/>
    <n v="134590"/>
    <x v="3"/>
    <n v="0"/>
    <x v="1"/>
    <n v="725000"/>
    <x v="667"/>
    <m/>
    <x v="0"/>
    <x v="11"/>
    <m/>
    <s v="Delegações Municipais "/>
    <x v="2"/>
    <m/>
    <x v="0"/>
    <x v="1"/>
    <x v="1"/>
    <x v="1"/>
    <x v="0"/>
    <x v="0"/>
    <x v="0"/>
    <x v="0"/>
    <x v="0"/>
    <x v="0"/>
    <x v="0"/>
    <s v="Delegações Municipais "/>
    <x v="0"/>
    <x v="0"/>
    <x v="0"/>
    <x v="0"/>
    <x v="0"/>
    <x v="0"/>
    <x v="0"/>
    <x v="2"/>
    <x v="1"/>
    <x v="2"/>
    <x v="11"/>
    <x v="0"/>
    <m/>
  </r>
  <r>
    <x v="0"/>
    <n v="0"/>
    <n v="0"/>
    <n v="134590"/>
    <n v="0"/>
    <x v="6035"/>
    <x v="0"/>
    <x v="0"/>
    <x v="0"/>
    <s v="03.16.10"/>
    <x v="39"/>
    <x v="0"/>
    <x v="0"/>
    <s v="Delegações Municipais "/>
    <s v="03.16.10"/>
    <s v="Delegações Municipais "/>
    <s v="03.16.10"/>
    <x v="30"/>
    <x v="0"/>
    <x v="0"/>
    <x v="0"/>
    <x v="1"/>
    <x v="0"/>
    <x v="0"/>
    <x v="0"/>
    <x v="1"/>
    <s v="2024-03-??"/>
    <x v="0"/>
    <n v="134590"/>
    <x v="3"/>
    <n v="0"/>
    <x v="1"/>
    <n v="725000"/>
    <x v="667"/>
    <m/>
    <x v="0"/>
    <x v="11"/>
    <m/>
    <s v="Delegações Municipais "/>
    <x v="2"/>
    <m/>
    <x v="0"/>
    <x v="1"/>
    <x v="1"/>
    <x v="1"/>
    <x v="0"/>
    <x v="0"/>
    <x v="0"/>
    <x v="0"/>
    <x v="0"/>
    <x v="0"/>
    <x v="0"/>
    <s v="Delegações Municipais "/>
    <x v="0"/>
    <x v="0"/>
    <x v="0"/>
    <x v="0"/>
    <x v="0"/>
    <x v="0"/>
    <x v="0"/>
    <x v="2"/>
    <x v="1"/>
    <x v="2"/>
    <x v="11"/>
    <x v="0"/>
    <m/>
  </r>
  <r>
    <x v="0"/>
    <n v="0"/>
    <n v="0"/>
    <n v="134590"/>
    <n v="0"/>
    <x v="6035"/>
    <x v="0"/>
    <x v="0"/>
    <x v="0"/>
    <s v="03.16.10"/>
    <x v="39"/>
    <x v="0"/>
    <x v="0"/>
    <s v="Delegações Municipais "/>
    <s v="03.16.10"/>
    <s v="Delegações Municipais "/>
    <s v="03.16.10"/>
    <x v="30"/>
    <x v="0"/>
    <x v="0"/>
    <x v="0"/>
    <x v="1"/>
    <x v="0"/>
    <x v="0"/>
    <x v="0"/>
    <x v="6"/>
    <s v="2024-04-??"/>
    <x v="1"/>
    <n v="134590"/>
    <x v="3"/>
    <n v="0"/>
    <x v="1"/>
    <n v="725000"/>
    <x v="667"/>
    <m/>
    <x v="0"/>
    <x v="11"/>
    <m/>
    <s v="Delegações Municipais "/>
    <x v="2"/>
    <m/>
    <x v="0"/>
    <x v="1"/>
    <x v="1"/>
    <x v="1"/>
    <x v="0"/>
    <x v="0"/>
    <x v="0"/>
    <x v="0"/>
    <x v="0"/>
    <x v="0"/>
    <x v="0"/>
    <s v="Delegações Municipais "/>
    <x v="0"/>
    <x v="0"/>
    <x v="0"/>
    <x v="0"/>
    <x v="0"/>
    <x v="0"/>
    <x v="0"/>
    <x v="2"/>
    <x v="1"/>
    <x v="2"/>
    <x v="11"/>
    <x v="0"/>
    <m/>
  </r>
  <r>
    <x v="0"/>
    <n v="0"/>
    <n v="0"/>
    <n v="134590"/>
    <n v="0"/>
    <x v="6035"/>
    <x v="0"/>
    <x v="0"/>
    <x v="0"/>
    <s v="03.16.10"/>
    <x v="39"/>
    <x v="0"/>
    <x v="0"/>
    <s v="Delegações Municipais "/>
    <s v="03.16.10"/>
    <s v="Delegações Municipais "/>
    <s v="03.16.10"/>
    <x v="30"/>
    <x v="0"/>
    <x v="0"/>
    <x v="0"/>
    <x v="1"/>
    <x v="0"/>
    <x v="0"/>
    <x v="0"/>
    <x v="3"/>
    <s v="2024-05-??"/>
    <x v="1"/>
    <n v="134590"/>
    <x v="3"/>
    <n v="0"/>
    <x v="1"/>
    <n v="725000"/>
    <x v="667"/>
    <m/>
    <x v="0"/>
    <x v="11"/>
    <m/>
    <s v="Delegações Municipais "/>
    <x v="2"/>
    <m/>
    <x v="0"/>
    <x v="1"/>
    <x v="1"/>
    <x v="1"/>
    <x v="0"/>
    <x v="0"/>
    <x v="0"/>
    <x v="0"/>
    <x v="0"/>
    <x v="0"/>
    <x v="0"/>
    <s v="Delegações Municipais "/>
    <x v="0"/>
    <x v="0"/>
    <x v="0"/>
    <x v="0"/>
    <x v="0"/>
    <x v="0"/>
    <x v="0"/>
    <x v="2"/>
    <x v="1"/>
    <x v="2"/>
    <x v="11"/>
    <x v="0"/>
    <m/>
  </r>
  <r>
    <x v="0"/>
    <n v="0"/>
    <n v="0"/>
    <n v="134590"/>
    <n v="0"/>
    <x v="6035"/>
    <x v="0"/>
    <x v="0"/>
    <x v="0"/>
    <s v="03.16.10"/>
    <x v="39"/>
    <x v="0"/>
    <x v="0"/>
    <s v="Delegações Municipais "/>
    <s v="03.16.10"/>
    <s v="Delegações Municipais "/>
    <s v="03.16.10"/>
    <x v="30"/>
    <x v="0"/>
    <x v="0"/>
    <x v="0"/>
    <x v="1"/>
    <x v="0"/>
    <x v="0"/>
    <x v="0"/>
    <x v="4"/>
    <s v="2024-06-??"/>
    <x v="1"/>
    <n v="134590"/>
    <x v="3"/>
    <n v="0"/>
    <x v="1"/>
    <n v="725000"/>
    <x v="667"/>
    <m/>
    <x v="0"/>
    <x v="11"/>
    <m/>
    <s v="Delegações Municipais "/>
    <x v="2"/>
    <m/>
    <x v="0"/>
    <x v="1"/>
    <x v="1"/>
    <x v="1"/>
    <x v="0"/>
    <x v="0"/>
    <x v="0"/>
    <x v="0"/>
    <x v="0"/>
    <x v="0"/>
    <x v="0"/>
    <s v="Delegações Municipais "/>
    <x v="0"/>
    <x v="0"/>
    <x v="0"/>
    <x v="0"/>
    <x v="0"/>
    <x v="0"/>
    <x v="0"/>
    <x v="2"/>
    <x v="1"/>
    <x v="2"/>
    <x v="11"/>
    <x v="0"/>
    <m/>
  </r>
  <r>
    <x v="0"/>
    <n v="0"/>
    <n v="0"/>
    <n v="134590"/>
    <n v="0"/>
    <x v="6035"/>
    <x v="0"/>
    <x v="0"/>
    <x v="0"/>
    <s v="03.16.10"/>
    <x v="39"/>
    <x v="0"/>
    <x v="0"/>
    <s v="Delegações Municipais "/>
    <s v="03.16.10"/>
    <s v="Delegações Municipais "/>
    <s v="03.16.10"/>
    <x v="30"/>
    <x v="0"/>
    <x v="0"/>
    <x v="0"/>
    <x v="1"/>
    <x v="0"/>
    <x v="0"/>
    <x v="0"/>
    <x v="9"/>
    <s v="2024-07-??"/>
    <x v="2"/>
    <n v="134590"/>
    <x v="3"/>
    <n v="0"/>
    <x v="1"/>
    <n v="725000"/>
    <x v="667"/>
    <m/>
    <x v="0"/>
    <x v="11"/>
    <m/>
    <s v="Delegações Municipais "/>
    <x v="2"/>
    <m/>
    <x v="0"/>
    <x v="1"/>
    <x v="1"/>
    <x v="1"/>
    <x v="0"/>
    <x v="0"/>
    <x v="0"/>
    <x v="0"/>
    <x v="0"/>
    <x v="0"/>
    <x v="0"/>
    <s v="Delegações Municipais "/>
    <x v="0"/>
    <x v="0"/>
    <x v="0"/>
    <x v="0"/>
    <x v="0"/>
    <x v="0"/>
    <x v="0"/>
    <x v="2"/>
    <x v="1"/>
    <x v="2"/>
    <x v="11"/>
    <x v="0"/>
    <m/>
  </r>
  <r>
    <x v="0"/>
    <n v="0"/>
    <n v="0"/>
    <n v="134590"/>
    <n v="0"/>
    <x v="6035"/>
    <x v="0"/>
    <x v="0"/>
    <x v="0"/>
    <s v="03.16.10"/>
    <x v="39"/>
    <x v="0"/>
    <x v="0"/>
    <s v="Delegações Municipais "/>
    <s v="03.16.10"/>
    <s v="Delegações Municipais "/>
    <s v="03.16.10"/>
    <x v="30"/>
    <x v="0"/>
    <x v="0"/>
    <x v="0"/>
    <x v="1"/>
    <x v="0"/>
    <x v="0"/>
    <x v="0"/>
    <x v="5"/>
    <s v="2024-08-??"/>
    <x v="2"/>
    <n v="134590"/>
    <x v="3"/>
    <n v="0"/>
    <x v="1"/>
    <n v="725000"/>
    <x v="667"/>
    <m/>
    <x v="0"/>
    <x v="11"/>
    <m/>
    <s v="Delegações Municipais "/>
    <x v="2"/>
    <m/>
    <x v="0"/>
    <x v="1"/>
    <x v="1"/>
    <x v="1"/>
    <x v="0"/>
    <x v="0"/>
    <x v="0"/>
    <x v="0"/>
    <x v="0"/>
    <x v="0"/>
    <x v="0"/>
    <s v="Delegações Municipais "/>
    <x v="0"/>
    <x v="0"/>
    <x v="0"/>
    <x v="0"/>
    <x v="0"/>
    <x v="0"/>
    <x v="0"/>
    <x v="2"/>
    <x v="1"/>
    <x v="2"/>
    <x v="11"/>
    <x v="0"/>
    <m/>
  </r>
  <r>
    <x v="0"/>
    <n v="0"/>
    <n v="0"/>
    <n v="134590"/>
    <n v="0"/>
    <x v="6035"/>
    <x v="0"/>
    <x v="0"/>
    <x v="0"/>
    <s v="03.16.10"/>
    <x v="39"/>
    <x v="0"/>
    <x v="0"/>
    <s v="Delegações Municipais "/>
    <s v="03.16.10"/>
    <s v="Delegações Municipais "/>
    <s v="03.16.10"/>
    <x v="30"/>
    <x v="0"/>
    <x v="0"/>
    <x v="0"/>
    <x v="1"/>
    <x v="0"/>
    <x v="0"/>
    <x v="0"/>
    <x v="7"/>
    <s v="2024-09-??"/>
    <x v="2"/>
    <n v="134590"/>
    <x v="3"/>
    <n v="0"/>
    <x v="1"/>
    <n v="725000"/>
    <x v="667"/>
    <m/>
    <x v="0"/>
    <x v="11"/>
    <m/>
    <s v="Delegações Municipais "/>
    <x v="2"/>
    <m/>
    <x v="0"/>
    <x v="1"/>
    <x v="1"/>
    <x v="1"/>
    <x v="0"/>
    <x v="0"/>
    <x v="0"/>
    <x v="0"/>
    <x v="0"/>
    <x v="0"/>
    <x v="0"/>
    <s v="Delegações Municipais "/>
    <x v="0"/>
    <x v="0"/>
    <x v="0"/>
    <x v="0"/>
    <x v="0"/>
    <x v="0"/>
    <x v="0"/>
    <x v="2"/>
    <x v="1"/>
    <x v="2"/>
    <x v="11"/>
    <x v="0"/>
    <m/>
  </r>
  <r>
    <x v="0"/>
    <n v="0"/>
    <n v="0"/>
    <n v="140295"/>
    <n v="0"/>
    <x v="6035"/>
    <x v="0"/>
    <x v="0"/>
    <x v="0"/>
    <s v="03.16.10"/>
    <x v="39"/>
    <x v="0"/>
    <x v="0"/>
    <s v="Delegações Municipais "/>
    <s v="03.16.10"/>
    <s v="Delegações Municipais "/>
    <s v="03.16.10"/>
    <x v="30"/>
    <x v="0"/>
    <x v="0"/>
    <x v="0"/>
    <x v="1"/>
    <x v="0"/>
    <x v="0"/>
    <x v="0"/>
    <x v="8"/>
    <s v="2024-10-??"/>
    <x v="3"/>
    <n v="140295"/>
    <x v="3"/>
    <n v="0"/>
    <x v="1"/>
    <n v="725000"/>
    <x v="667"/>
    <m/>
    <x v="0"/>
    <x v="11"/>
    <m/>
    <s v="Delegações Municipais "/>
    <x v="2"/>
    <m/>
    <x v="0"/>
    <x v="1"/>
    <x v="1"/>
    <x v="1"/>
    <x v="0"/>
    <x v="0"/>
    <x v="0"/>
    <x v="0"/>
    <x v="0"/>
    <x v="0"/>
    <x v="0"/>
    <s v="Delegações Municipais "/>
    <x v="0"/>
    <x v="0"/>
    <x v="0"/>
    <x v="0"/>
    <x v="0"/>
    <x v="0"/>
    <x v="0"/>
    <x v="2"/>
    <x v="1"/>
    <x v="2"/>
    <x v="11"/>
    <x v="0"/>
    <m/>
  </r>
  <r>
    <x v="0"/>
    <n v="0"/>
    <n v="0"/>
    <n v="140295"/>
    <n v="0"/>
    <x v="6035"/>
    <x v="0"/>
    <x v="0"/>
    <x v="0"/>
    <s v="03.16.10"/>
    <x v="39"/>
    <x v="0"/>
    <x v="0"/>
    <s v="Delegações Municipais "/>
    <s v="03.16.10"/>
    <s v="Delegações Municipais "/>
    <s v="03.16.10"/>
    <x v="30"/>
    <x v="0"/>
    <x v="0"/>
    <x v="0"/>
    <x v="1"/>
    <x v="0"/>
    <x v="0"/>
    <x v="0"/>
    <x v="10"/>
    <s v="2024-11-??"/>
    <x v="3"/>
    <n v="140295"/>
    <x v="3"/>
    <n v="0"/>
    <x v="1"/>
    <n v="725000"/>
    <x v="667"/>
    <m/>
    <x v="0"/>
    <x v="11"/>
    <m/>
    <s v="Delegações Municipais "/>
    <x v="2"/>
    <m/>
    <x v="0"/>
    <x v="1"/>
    <x v="1"/>
    <x v="1"/>
    <x v="0"/>
    <x v="0"/>
    <x v="0"/>
    <x v="0"/>
    <x v="0"/>
    <x v="0"/>
    <x v="0"/>
    <s v="Delegações Municipais "/>
    <x v="0"/>
    <x v="0"/>
    <x v="0"/>
    <x v="0"/>
    <x v="0"/>
    <x v="0"/>
    <x v="0"/>
    <x v="2"/>
    <x v="1"/>
    <x v="2"/>
    <x v="11"/>
    <x v="0"/>
    <m/>
  </r>
  <r>
    <x v="0"/>
    <n v="0"/>
    <n v="0"/>
    <n v="140295"/>
    <n v="0"/>
    <x v="6035"/>
    <x v="0"/>
    <x v="0"/>
    <x v="0"/>
    <s v="03.16.10"/>
    <x v="39"/>
    <x v="0"/>
    <x v="0"/>
    <s v="Delegações Municipais "/>
    <s v="03.16.10"/>
    <s v="Delegações Municipais "/>
    <s v="03.16.10"/>
    <x v="30"/>
    <x v="0"/>
    <x v="0"/>
    <x v="0"/>
    <x v="1"/>
    <x v="0"/>
    <x v="0"/>
    <x v="0"/>
    <x v="11"/>
    <s v="2024-12-??"/>
    <x v="3"/>
    <n v="140295"/>
    <x v="3"/>
    <n v="0"/>
    <x v="1"/>
    <n v="725000"/>
    <x v="667"/>
    <m/>
    <x v="0"/>
    <x v="11"/>
    <m/>
    <s v="Delegações Municipais "/>
    <x v="2"/>
    <m/>
    <x v="0"/>
    <x v="1"/>
    <x v="1"/>
    <x v="1"/>
    <x v="0"/>
    <x v="0"/>
    <x v="0"/>
    <x v="0"/>
    <x v="0"/>
    <x v="0"/>
    <x v="0"/>
    <s v="Delegações Municipais "/>
    <x v="0"/>
    <x v="0"/>
    <x v="0"/>
    <x v="0"/>
    <x v="0"/>
    <x v="0"/>
    <x v="0"/>
    <x v="2"/>
    <x v="1"/>
    <x v="2"/>
    <x v="11"/>
    <x v="0"/>
    <m/>
  </r>
  <r>
    <x v="0"/>
    <n v="0"/>
    <n v="0"/>
    <n v="1600"/>
    <n v="0"/>
    <x v="6035"/>
    <x v="0"/>
    <x v="0"/>
    <x v="0"/>
    <s v="03.16.24"/>
    <x v="31"/>
    <x v="0"/>
    <x v="0"/>
    <s v="Direcao da Familia, Inclusão, Género e Saúde"/>
    <s v="03.16.24"/>
    <s v="Direcao da Familia, Inclusão, Género e Saúde"/>
    <s v="03.16.24"/>
    <x v="3"/>
    <x v="0"/>
    <x v="0"/>
    <x v="1"/>
    <x v="0"/>
    <x v="0"/>
    <x v="0"/>
    <x v="0"/>
    <x v="6"/>
    <s v="2024-04-??"/>
    <x v="1"/>
    <n v="1600"/>
    <x v="3"/>
    <n v="0"/>
    <x v="1"/>
    <n v="0"/>
    <x v="667"/>
    <m/>
    <x v="0"/>
    <x v="11"/>
    <m/>
    <s v="Direcao da Familia, Inclusão, Género e Saúde"/>
    <x v="2"/>
    <m/>
    <x v="0"/>
    <x v="1"/>
    <x v="1"/>
    <x v="1"/>
    <x v="0"/>
    <x v="0"/>
    <x v="0"/>
    <x v="0"/>
    <x v="0"/>
    <x v="0"/>
    <x v="0"/>
    <s v="Direcao da Familia, Inclusão, Género e Saúde"/>
    <x v="0"/>
    <x v="0"/>
    <x v="0"/>
    <x v="0"/>
    <x v="0"/>
    <x v="0"/>
    <x v="0"/>
    <x v="2"/>
    <x v="1"/>
    <x v="2"/>
    <x v="11"/>
    <x v="0"/>
    <m/>
  </r>
  <r>
    <x v="0"/>
    <n v="0"/>
    <n v="0"/>
    <n v="10000"/>
    <n v="0"/>
    <x v="6035"/>
    <x v="0"/>
    <x v="0"/>
    <x v="0"/>
    <s v="03.16.24"/>
    <x v="31"/>
    <x v="0"/>
    <x v="0"/>
    <s v="Direcao da Familia, Inclusão, Género e Saúde"/>
    <s v="03.16.24"/>
    <s v="Direcao da Familia, Inclusão, Género e Saúde"/>
    <s v="03.16.24"/>
    <x v="3"/>
    <x v="0"/>
    <x v="0"/>
    <x v="1"/>
    <x v="0"/>
    <x v="0"/>
    <x v="0"/>
    <x v="0"/>
    <x v="9"/>
    <s v="2024-07-??"/>
    <x v="2"/>
    <n v="10000"/>
    <x v="3"/>
    <n v="0"/>
    <x v="1"/>
    <n v="0"/>
    <x v="667"/>
    <m/>
    <x v="0"/>
    <x v="11"/>
    <m/>
    <s v="Direcao da Familia, Inclusão, Género e Saúde"/>
    <x v="2"/>
    <m/>
    <x v="0"/>
    <x v="1"/>
    <x v="1"/>
    <x v="1"/>
    <x v="0"/>
    <x v="0"/>
    <x v="0"/>
    <x v="0"/>
    <x v="0"/>
    <x v="0"/>
    <x v="0"/>
    <s v="Direcao da Familia, Inclusão, Género e Saúde"/>
    <x v="0"/>
    <x v="0"/>
    <x v="0"/>
    <x v="0"/>
    <x v="0"/>
    <x v="0"/>
    <x v="0"/>
    <x v="2"/>
    <x v="1"/>
    <x v="2"/>
    <x v="11"/>
    <x v="0"/>
    <m/>
  </r>
  <r>
    <x v="0"/>
    <n v="0"/>
    <n v="0"/>
    <n v="1800"/>
    <n v="0"/>
    <x v="6035"/>
    <x v="0"/>
    <x v="0"/>
    <x v="0"/>
    <s v="03.16.24"/>
    <x v="31"/>
    <x v="0"/>
    <x v="0"/>
    <s v="Direcao da Familia, Inclusão, Género e Saúde"/>
    <s v="03.16.24"/>
    <s v="Direcao da Familia, Inclusão, Género e Saúde"/>
    <s v="03.16.24"/>
    <x v="3"/>
    <x v="0"/>
    <x v="0"/>
    <x v="1"/>
    <x v="0"/>
    <x v="0"/>
    <x v="0"/>
    <x v="0"/>
    <x v="8"/>
    <s v="2024-10-??"/>
    <x v="3"/>
    <n v="1800"/>
    <x v="3"/>
    <n v="0"/>
    <x v="1"/>
    <n v="0"/>
    <x v="667"/>
    <m/>
    <x v="0"/>
    <x v="11"/>
    <m/>
    <s v="Direcao da Familia, Inclusão, Género e Saúde"/>
    <x v="2"/>
    <m/>
    <x v="0"/>
    <x v="1"/>
    <x v="1"/>
    <x v="1"/>
    <x v="0"/>
    <x v="0"/>
    <x v="0"/>
    <x v="0"/>
    <x v="0"/>
    <x v="0"/>
    <x v="0"/>
    <s v="Direcao da Familia, Inclusão, Género e Saúde"/>
    <x v="0"/>
    <x v="0"/>
    <x v="0"/>
    <x v="0"/>
    <x v="0"/>
    <x v="0"/>
    <x v="0"/>
    <x v="2"/>
    <x v="1"/>
    <x v="2"/>
    <x v="11"/>
    <x v="0"/>
    <m/>
  </r>
  <r>
    <x v="0"/>
    <n v="0"/>
    <n v="0"/>
    <n v="1000"/>
    <n v="0"/>
    <x v="6035"/>
    <x v="0"/>
    <x v="0"/>
    <x v="0"/>
    <s v="03.16.24"/>
    <x v="31"/>
    <x v="0"/>
    <x v="0"/>
    <s v="Direcao da Familia, Inclusão, Género e Saúde"/>
    <s v="03.16.24"/>
    <s v="Direcao da Familia, Inclusão, Género e Saúde"/>
    <s v="03.16.24"/>
    <x v="3"/>
    <x v="0"/>
    <x v="0"/>
    <x v="1"/>
    <x v="0"/>
    <x v="0"/>
    <x v="0"/>
    <x v="0"/>
    <x v="10"/>
    <s v="2024-11-??"/>
    <x v="3"/>
    <n v="1000"/>
    <x v="3"/>
    <n v="0"/>
    <x v="1"/>
    <n v="0"/>
    <x v="667"/>
    <m/>
    <x v="0"/>
    <x v="11"/>
    <m/>
    <s v="Direcao da Familia, Inclusão, Género e Saúde"/>
    <x v="2"/>
    <m/>
    <x v="0"/>
    <x v="1"/>
    <x v="1"/>
    <x v="1"/>
    <x v="0"/>
    <x v="0"/>
    <x v="0"/>
    <x v="0"/>
    <x v="0"/>
    <x v="0"/>
    <x v="0"/>
    <s v="Direcao da Familia, Inclusão, Género e Saúde"/>
    <x v="0"/>
    <x v="0"/>
    <x v="0"/>
    <x v="0"/>
    <x v="0"/>
    <x v="0"/>
    <x v="0"/>
    <x v="2"/>
    <x v="1"/>
    <x v="2"/>
    <x v="11"/>
    <x v="0"/>
    <m/>
  </r>
  <r>
    <x v="0"/>
    <n v="0"/>
    <n v="0"/>
    <n v="2000"/>
    <n v="0"/>
    <x v="6035"/>
    <x v="0"/>
    <x v="0"/>
    <x v="0"/>
    <s v="03.16.24"/>
    <x v="31"/>
    <x v="0"/>
    <x v="0"/>
    <s v="Direcao da Familia, Inclusão, Género e Saúde"/>
    <s v="03.16.24"/>
    <s v="Direcao da Familia, Inclusão, Género e Saúde"/>
    <s v="03.16.24"/>
    <x v="3"/>
    <x v="0"/>
    <x v="0"/>
    <x v="1"/>
    <x v="0"/>
    <x v="0"/>
    <x v="0"/>
    <x v="0"/>
    <x v="11"/>
    <s v="2024-12-??"/>
    <x v="3"/>
    <n v="2000"/>
    <x v="3"/>
    <n v="0"/>
    <x v="1"/>
    <n v="0"/>
    <x v="667"/>
    <m/>
    <x v="0"/>
    <x v="11"/>
    <m/>
    <s v="Direcao da Familia, Inclusão, Género e Saúde"/>
    <x v="2"/>
    <m/>
    <x v="0"/>
    <x v="1"/>
    <x v="1"/>
    <x v="1"/>
    <x v="0"/>
    <x v="0"/>
    <x v="0"/>
    <x v="0"/>
    <x v="0"/>
    <x v="0"/>
    <x v="0"/>
    <s v="Direcao da Familia, Inclusão, Género e Saúde"/>
    <x v="0"/>
    <x v="0"/>
    <x v="0"/>
    <x v="0"/>
    <x v="0"/>
    <x v="0"/>
    <x v="0"/>
    <x v="2"/>
    <x v="1"/>
    <x v="2"/>
    <x v="11"/>
    <x v="0"/>
    <m/>
  </r>
  <r>
    <x v="0"/>
    <n v="0"/>
    <n v="0"/>
    <n v="340000"/>
    <n v="0"/>
    <x v="6035"/>
    <x v="0"/>
    <x v="0"/>
    <x v="0"/>
    <s v="03.16.25"/>
    <x v="23"/>
    <x v="0"/>
    <x v="0"/>
    <s v="Direção dos  Recursos Humanos"/>
    <s v="03.16.25"/>
    <s v="Direção dos  Recursos Humanos"/>
    <s v="03.16.25"/>
    <x v="48"/>
    <x v="0"/>
    <x v="0"/>
    <x v="0"/>
    <x v="1"/>
    <x v="0"/>
    <x v="0"/>
    <x v="0"/>
    <x v="0"/>
    <s v="2024-01-??"/>
    <x v="0"/>
    <n v="340000"/>
    <x v="3"/>
    <n v="0"/>
    <x v="1"/>
    <n v="642982"/>
    <x v="667"/>
    <m/>
    <x v="0"/>
    <x v="11"/>
    <m/>
    <s v="Direção dos  Recursos Humanos"/>
    <x v="2"/>
    <m/>
    <x v="0"/>
    <x v="1"/>
    <x v="1"/>
    <x v="1"/>
    <x v="0"/>
    <x v="0"/>
    <x v="0"/>
    <x v="0"/>
    <x v="0"/>
    <x v="0"/>
    <x v="0"/>
    <s v="Direção dos  Recursos Humanos"/>
    <x v="0"/>
    <x v="0"/>
    <x v="0"/>
    <x v="0"/>
    <x v="0"/>
    <x v="0"/>
    <x v="0"/>
    <x v="2"/>
    <x v="1"/>
    <x v="2"/>
    <x v="11"/>
    <x v="0"/>
    <m/>
  </r>
  <r>
    <x v="0"/>
    <n v="0"/>
    <n v="0"/>
    <n v="340000"/>
    <n v="0"/>
    <x v="6035"/>
    <x v="0"/>
    <x v="0"/>
    <x v="0"/>
    <s v="03.16.25"/>
    <x v="23"/>
    <x v="0"/>
    <x v="0"/>
    <s v="Direção dos  Recursos Humanos"/>
    <s v="03.16.25"/>
    <s v="Direção dos  Recursos Humanos"/>
    <s v="03.16.25"/>
    <x v="48"/>
    <x v="0"/>
    <x v="0"/>
    <x v="0"/>
    <x v="1"/>
    <x v="0"/>
    <x v="0"/>
    <x v="0"/>
    <x v="2"/>
    <s v="2024-02-??"/>
    <x v="0"/>
    <n v="340000"/>
    <x v="3"/>
    <n v="0"/>
    <x v="1"/>
    <n v="642982"/>
    <x v="667"/>
    <m/>
    <x v="0"/>
    <x v="11"/>
    <m/>
    <s v="Direção dos  Recursos Humanos"/>
    <x v="2"/>
    <m/>
    <x v="0"/>
    <x v="1"/>
    <x v="1"/>
    <x v="1"/>
    <x v="0"/>
    <x v="0"/>
    <x v="0"/>
    <x v="0"/>
    <x v="0"/>
    <x v="0"/>
    <x v="0"/>
    <s v="Direção dos  Recursos Humanos"/>
    <x v="0"/>
    <x v="0"/>
    <x v="0"/>
    <x v="0"/>
    <x v="0"/>
    <x v="0"/>
    <x v="0"/>
    <x v="2"/>
    <x v="1"/>
    <x v="2"/>
    <x v="11"/>
    <x v="0"/>
    <m/>
  </r>
  <r>
    <x v="0"/>
    <n v="0"/>
    <n v="0"/>
    <n v="340000"/>
    <n v="0"/>
    <x v="6035"/>
    <x v="0"/>
    <x v="0"/>
    <x v="0"/>
    <s v="03.16.25"/>
    <x v="23"/>
    <x v="0"/>
    <x v="0"/>
    <s v="Direção dos  Recursos Humanos"/>
    <s v="03.16.25"/>
    <s v="Direção dos  Recursos Humanos"/>
    <s v="03.16.25"/>
    <x v="48"/>
    <x v="0"/>
    <x v="0"/>
    <x v="0"/>
    <x v="1"/>
    <x v="0"/>
    <x v="0"/>
    <x v="0"/>
    <x v="1"/>
    <s v="2024-03-??"/>
    <x v="0"/>
    <n v="340000"/>
    <x v="3"/>
    <n v="0"/>
    <x v="1"/>
    <n v="642982"/>
    <x v="667"/>
    <m/>
    <x v="0"/>
    <x v="11"/>
    <m/>
    <s v="Direção dos  Recursos Humanos"/>
    <x v="2"/>
    <m/>
    <x v="0"/>
    <x v="1"/>
    <x v="1"/>
    <x v="1"/>
    <x v="0"/>
    <x v="0"/>
    <x v="0"/>
    <x v="0"/>
    <x v="0"/>
    <x v="0"/>
    <x v="0"/>
    <s v="Direção dos  Recursos Humanos"/>
    <x v="0"/>
    <x v="0"/>
    <x v="0"/>
    <x v="0"/>
    <x v="0"/>
    <x v="0"/>
    <x v="0"/>
    <x v="2"/>
    <x v="1"/>
    <x v="2"/>
    <x v="11"/>
    <x v="0"/>
    <m/>
  </r>
  <r>
    <x v="0"/>
    <n v="0"/>
    <n v="0"/>
    <n v="340000"/>
    <n v="0"/>
    <x v="6035"/>
    <x v="0"/>
    <x v="0"/>
    <x v="0"/>
    <s v="03.16.25"/>
    <x v="23"/>
    <x v="0"/>
    <x v="0"/>
    <s v="Direção dos  Recursos Humanos"/>
    <s v="03.16.25"/>
    <s v="Direção dos  Recursos Humanos"/>
    <s v="03.16.25"/>
    <x v="48"/>
    <x v="0"/>
    <x v="0"/>
    <x v="0"/>
    <x v="1"/>
    <x v="0"/>
    <x v="0"/>
    <x v="0"/>
    <x v="6"/>
    <s v="2024-04-??"/>
    <x v="1"/>
    <n v="340000"/>
    <x v="3"/>
    <n v="0"/>
    <x v="1"/>
    <n v="642982"/>
    <x v="667"/>
    <m/>
    <x v="0"/>
    <x v="11"/>
    <m/>
    <s v="Direção dos  Recursos Humanos"/>
    <x v="2"/>
    <m/>
    <x v="0"/>
    <x v="1"/>
    <x v="1"/>
    <x v="1"/>
    <x v="0"/>
    <x v="0"/>
    <x v="0"/>
    <x v="0"/>
    <x v="0"/>
    <x v="0"/>
    <x v="0"/>
    <s v="Direção dos  Recursos Humanos"/>
    <x v="0"/>
    <x v="0"/>
    <x v="0"/>
    <x v="0"/>
    <x v="0"/>
    <x v="0"/>
    <x v="0"/>
    <x v="2"/>
    <x v="1"/>
    <x v="2"/>
    <x v="11"/>
    <x v="0"/>
    <m/>
  </r>
  <r>
    <x v="0"/>
    <n v="0"/>
    <n v="0"/>
    <n v="340000"/>
    <n v="0"/>
    <x v="6035"/>
    <x v="0"/>
    <x v="0"/>
    <x v="0"/>
    <s v="03.16.25"/>
    <x v="23"/>
    <x v="0"/>
    <x v="0"/>
    <s v="Direção dos  Recursos Humanos"/>
    <s v="03.16.25"/>
    <s v="Direção dos  Recursos Humanos"/>
    <s v="03.16.25"/>
    <x v="48"/>
    <x v="0"/>
    <x v="0"/>
    <x v="0"/>
    <x v="1"/>
    <x v="0"/>
    <x v="0"/>
    <x v="0"/>
    <x v="3"/>
    <s v="2024-05-??"/>
    <x v="1"/>
    <n v="340000"/>
    <x v="3"/>
    <n v="0"/>
    <x v="1"/>
    <n v="642982"/>
    <x v="667"/>
    <m/>
    <x v="0"/>
    <x v="11"/>
    <m/>
    <s v="Direção dos  Recursos Humanos"/>
    <x v="2"/>
    <m/>
    <x v="0"/>
    <x v="1"/>
    <x v="1"/>
    <x v="1"/>
    <x v="0"/>
    <x v="0"/>
    <x v="0"/>
    <x v="0"/>
    <x v="0"/>
    <x v="0"/>
    <x v="0"/>
    <s v="Direção dos  Recursos Humanos"/>
    <x v="0"/>
    <x v="0"/>
    <x v="0"/>
    <x v="0"/>
    <x v="0"/>
    <x v="0"/>
    <x v="0"/>
    <x v="2"/>
    <x v="1"/>
    <x v="2"/>
    <x v="11"/>
    <x v="0"/>
    <m/>
  </r>
  <r>
    <x v="0"/>
    <n v="0"/>
    <n v="0"/>
    <n v="340000"/>
    <n v="0"/>
    <x v="6035"/>
    <x v="0"/>
    <x v="0"/>
    <x v="0"/>
    <s v="03.16.25"/>
    <x v="23"/>
    <x v="0"/>
    <x v="0"/>
    <s v="Direção dos  Recursos Humanos"/>
    <s v="03.16.25"/>
    <s v="Direção dos  Recursos Humanos"/>
    <s v="03.16.25"/>
    <x v="48"/>
    <x v="0"/>
    <x v="0"/>
    <x v="0"/>
    <x v="1"/>
    <x v="0"/>
    <x v="0"/>
    <x v="0"/>
    <x v="4"/>
    <s v="2024-06-??"/>
    <x v="1"/>
    <n v="340000"/>
    <x v="3"/>
    <n v="0"/>
    <x v="1"/>
    <n v="642982"/>
    <x v="667"/>
    <m/>
    <x v="0"/>
    <x v="11"/>
    <m/>
    <s v="Direção dos  Recursos Humanos"/>
    <x v="2"/>
    <m/>
    <x v="0"/>
    <x v="1"/>
    <x v="1"/>
    <x v="1"/>
    <x v="0"/>
    <x v="0"/>
    <x v="0"/>
    <x v="0"/>
    <x v="0"/>
    <x v="0"/>
    <x v="0"/>
    <s v="Direção dos  Recursos Humanos"/>
    <x v="0"/>
    <x v="0"/>
    <x v="0"/>
    <x v="0"/>
    <x v="0"/>
    <x v="0"/>
    <x v="0"/>
    <x v="2"/>
    <x v="1"/>
    <x v="2"/>
    <x v="11"/>
    <x v="0"/>
    <m/>
  </r>
  <r>
    <x v="0"/>
    <n v="0"/>
    <n v="0"/>
    <n v="340000"/>
    <n v="0"/>
    <x v="6035"/>
    <x v="0"/>
    <x v="0"/>
    <x v="0"/>
    <s v="03.16.25"/>
    <x v="23"/>
    <x v="0"/>
    <x v="0"/>
    <s v="Direção dos  Recursos Humanos"/>
    <s v="03.16.25"/>
    <s v="Direção dos  Recursos Humanos"/>
    <s v="03.16.25"/>
    <x v="48"/>
    <x v="0"/>
    <x v="0"/>
    <x v="0"/>
    <x v="1"/>
    <x v="0"/>
    <x v="0"/>
    <x v="0"/>
    <x v="9"/>
    <s v="2024-07-??"/>
    <x v="2"/>
    <n v="340000"/>
    <x v="3"/>
    <n v="0"/>
    <x v="1"/>
    <n v="642982"/>
    <x v="667"/>
    <m/>
    <x v="0"/>
    <x v="11"/>
    <m/>
    <s v="Direção dos  Recursos Humanos"/>
    <x v="2"/>
    <m/>
    <x v="0"/>
    <x v="1"/>
    <x v="1"/>
    <x v="1"/>
    <x v="0"/>
    <x v="0"/>
    <x v="0"/>
    <x v="0"/>
    <x v="0"/>
    <x v="0"/>
    <x v="0"/>
    <s v="Direção dos  Recursos Humanos"/>
    <x v="0"/>
    <x v="0"/>
    <x v="0"/>
    <x v="0"/>
    <x v="0"/>
    <x v="0"/>
    <x v="0"/>
    <x v="2"/>
    <x v="1"/>
    <x v="2"/>
    <x v="11"/>
    <x v="0"/>
    <m/>
  </r>
  <r>
    <x v="0"/>
    <n v="0"/>
    <n v="0"/>
    <n v="350000"/>
    <n v="0"/>
    <x v="6035"/>
    <x v="0"/>
    <x v="0"/>
    <x v="0"/>
    <s v="03.16.25"/>
    <x v="23"/>
    <x v="0"/>
    <x v="0"/>
    <s v="Direção dos  Recursos Humanos"/>
    <s v="03.16.25"/>
    <s v="Direção dos  Recursos Humanos"/>
    <s v="03.16.25"/>
    <x v="48"/>
    <x v="0"/>
    <x v="0"/>
    <x v="0"/>
    <x v="1"/>
    <x v="0"/>
    <x v="0"/>
    <x v="0"/>
    <x v="5"/>
    <s v="2024-08-??"/>
    <x v="2"/>
    <n v="350000"/>
    <x v="3"/>
    <n v="0"/>
    <x v="1"/>
    <n v="642982"/>
    <x v="667"/>
    <m/>
    <x v="0"/>
    <x v="11"/>
    <m/>
    <s v="Direção dos  Recursos Humanos"/>
    <x v="2"/>
    <m/>
    <x v="0"/>
    <x v="1"/>
    <x v="1"/>
    <x v="1"/>
    <x v="0"/>
    <x v="0"/>
    <x v="0"/>
    <x v="0"/>
    <x v="0"/>
    <x v="0"/>
    <x v="0"/>
    <s v="Direção dos  Recursos Humanos"/>
    <x v="0"/>
    <x v="0"/>
    <x v="0"/>
    <x v="0"/>
    <x v="0"/>
    <x v="0"/>
    <x v="0"/>
    <x v="2"/>
    <x v="1"/>
    <x v="2"/>
    <x v="11"/>
    <x v="0"/>
    <m/>
  </r>
  <r>
    <x v="0"/>
    <n v="0"/>
    <n v="0"/>
    <n v="350000"/>
    <n v="0"/>
    <x v="6035"/>
    <x v="0"/>
    <x v="0"/>
    <x v="0"/>
    <s v="03.16.25"/>
    <x v="23"/>
    <x v="0"/>
    <x v="0"/>
    <s v="Direção dos  Recursos Humanos"/>
    <s v="03.16.25"/>
    <s v="Direção dos  Recursos Humanos"/>
    <s v="03.16.25"/>
    <x v="48"/>
    <x v="0"/>
    <x v="0"/>
    <x v="0"/>
    <x v="1"/>
    <x v="0"/>
    <x v="0"/>
    <x v="0"/>
    <x v="7"/>
    <s v="2024-09-??"/>
    <x v="2"/>
    <n v="350000"/>
    <x v="3"/>
    <n v="0"/>
    <x v="1"/>
    <n v="642982"/>
    <x v="667"/>
    <m/>
    <x v="0"/>
    <x v="11"/>
    <m/>
    <s v="Direção dos  Recursos Humanos"/>
    <x v="2"/>
    <m/>
    <x v="0"/>
    <x v="1"/>
    <x v="1"/>
    <x v="1"/>
    <x v="0"/>
    <x v="0"/>
    <x v="0"/>
    <x v="0"/>
    <x v="0"/>
    <x v="0"/>
    <x v="0"/>
    <s v="Direção dos  Recursos Humanos"/>
    <x v="0"/>
    <x v="0"/>
    <x v="0"/>
    <x v="0"/>
    <x v="0"/>
    <x v="0"/>
    <x v="0"/>
    <x v="2"/>
    <x v="1"/>
    <x v="2"/>
    <x v="11"/>
    <x v="0"/>
    <m/>
  </r>
  <r>
    <x v="0"/>
    <n v="0"/>
    <n v="0"/>
    <n v="350000"/>
    <n v="0"/>
    <x v="6035"/>
    <x v="0"/>
    <x v="0"/>
    <x v="0"/>
    <s v="03.16.25"/>
    <x v="23"/>
    <x v="0"/>
    <x v="0"/>
    <s v="Direção dos  Recursos Humanos"/>
    <s v="03.16.25"/>
    <s v="Direção dos  Recursos Humanos"/>
    <s v="03.16.25"/>
    <x v="48"/>
    <x v="0"/>
    <x v="0"/>
    <x v="0"/>
    <x v="1"/>
    <x v="0"/>
    <x v="0"/>
    <x v="0"/>
    <x v="8"/>
    <s v="2024-10-??"/>
    <x v="3"/>
    <n v="350000"/>
    <x v="3"/>
    <n v="0"/>
    <x v="1"/>
    <n v="642982"/>
    <x v="667"/>
    <m/>
    <x v="0"/>
    <x v="11"/>
    <m/>
    <s v="Direção dos  Recursos Humanos"/>
    <x v="2"/>
    <m/>
    <x v="0"/>
    <x v="1"/>
    <x v="1"/>
    <x v="1"/>
    <x v="0"/>
    <x v="0"/>
    <x v="0"/>
    <x v="0"/>
    <x v="0"/>
    <x v="0"/>
    <x v="0"/>
    <s v="Direção dos  Recursos Humanos"/>
    <x v="0"/>
    <x v="0"/>
    <x v="0"/>
    <x v="0"/>
    <x v="0"/>
    <x v="0"/>
    <x v="0"/>
    <x v="2"/>
    <x v="1"/>
    <x v="2"/>
    <x v="11"/>
    <x v="0"/>
    <m/>
  </r>
  <r>
    <x v="0"/>
    <n v="0"/>
    <n v="0"/>
    <n v="350000"/>
    <n v="0"/>
    <x v="6035"/>
    <x v="0"/>
    <x v="0"/>
    <x v="0"/>
    <s v="03.16.25"/>
    <x v="23"/>
    <x v="0"/>
    <x v="0"/>
    <s v="Direção dos  Recursos Humanos"/>
    <s v="03.16.25"/>
    <s v="Direção dos  Recursos Humanos"/>
    <s v="03.16.25"/>
    <x v="48"/>
    <x v="0"/>
    <x v="0"/>
    <x v="0"/>
    <x v="1"/>
    <x v="0"/>
    <x v="0"/>
    <x v="0"/>
    <x v="10"/>
    <s v="2024-11-??"/>
    <x v="3"/>
    <n v="350000"/>
    <x v="3"/>
    <n v="0"/>
    <x v="1"/>
    <n v="642982"/>
    <x v="667"/>
    <m/>
    <x v="0"/>
    <x v="11"/>
    <m/>
    <s v="Direção dos  Recursos Humanos"/>
    <x v="2"/>
    <m/>
    <x v="0"/>
    <x v="1"/>
    <x v="1"/>
    <x v="1"/>
    <x v="0"/>
    <x v="0"/>
    <x v="0"/>
    <x v="0"/>
    <x v="0"/>
    <x v="0"/>
    <x v="0"/>
    <s v="Direção dos  Recursos Humanos"/>
    <x v="0"/>
    <x v="0"/>
    <x v="0"/>
    <x v="0"/>
    <x v="0"/>
    <x v="0"/>
    <x v="0"/>
    <x v="2"/>
    <x v="1"/>
    <x v="2"/>
    <x v="11"/>
    <x v="0"/>
    <m/>
  </r>
  <r>
    <x v="0"/>
    <n v="0"/>
    <n v="0"/>
    <n v="2800"/>
    <n v="0"/>
    <x v="6035"/>
    <x v="0"/>
    <x v="0"/>
    <x v="0"/>
    <s v="03.16.25"/>
    <x v="23"/>
    <x v="0"/>
    <x v="0"/>
    <s v="Direção dos  Recursos Humanos"/>
    <s v="03.16.25"/>
    <s v="Direção dos  Recursos Humanos"/>
    <s v="03.16.25"/>
    <x v="29"/>
    <x v="0"/>
    <x v="0"/>
    <x v="0"/>
    <x v="0"/>
    <x v="0"/>
    <x v="0"/>
    <x v="0"/>
    <x v="0"/>
    <s v="2024-01-??"/>
    <x v="0"/>
    <n v="2800"/>
    <x v="3"/>
    <n v="0"/>
    <x v="1"/>
    <n v="0"/>
    <x v="667"/>
    <m/>
    <x v="0"/>
    <x v="11"/>
    <m/>
    <s v="Direção dos  Recursos Humanos"/>
    <x v="2"/>
    <m/>
    <x v="0"/>
    <x v="1"/>
    <x v="1"/>
    <x v="1"/>
    <x v="0"/>
    <x v="0"/>
    <x v="0"/>
    <x v="0"/>
    <x v="0"/>
    <x v="0"/>
    <x v="0"/>
    <s v="Direção dos  Recursos Humanos"/>
    <x v="0"/>
    <x v="0"/>
    <x v="0"/>
    <x v="0"/>
    <x v="0"/>
    <x v="0"/>
    <x v="0"/>
    <x v="2"/>
    <x v="1"/>
    <x v="2"/>
    <x v="11"/>
    <x v="0"/>
    <m/>
  </r>
  <r>
    <x v="0"/>
    <n v="0"/>
    <n v="0"/>
    <n v="2800"/>
    <n v="0"/>
    <x v="6035"/>
    <x v="0"/>
    <x v="0"/>
    <x v="0"/>
    <s v="03.16.25"/>
    <x v="23"/>
    <x v="0"/>
    <x v="0"/>
    <s v="Direção dos  Recursos Humanos"/>
    <s v="03.16.25"/>
    <s v="Direção dos  Recursos Humanos"/>
    <s v="03.16.25"/>
    <x v="29"/>
    <x v="0"/>
    <x v="0"/>
    <x v="0"/>
    <x v="0"/>
    <x v="0"/>
    <x v="0"/>
    <x v="0"/>
    <x v="2"/>
    <s v="2024-02-??"/>
    <x v="0"/>
    <n v="2800"/>
    <x v="3"/>
    <n v="0"/>
    <x v="1"/>
    <n v="0"/>
    <x v="667"/>
    <m/>
    <x v="0"/>
    <x v="11"/>
    <m/>
    <s v="Direção dos  Recursos Humanos"/>
    <x v="2"/>
    <m/>
    <x v="0"/>
    <x v="1"/>
    <x v="1"/>
    <x v="1"/>
    <x v="0"/>
    <x v="0"/>
    <x v="0"/>
    <x v="0"/>
    <x v="0"/>
    <x v="0"/>
    <x v="0"/>
    <s v="Direção dos  Recursos Humanos"/>
    <x v="0"/>
    <x v="0"/>
    <x v="0"/>
    <x v="0"/>
    <x v="0"/>
    <x v="0"/>
    <x v="0"/>
    <x v="2"/>
    <x v="1"/>
    <x v="2"/>
    <x v="11"/>
    <x v="0"/>
    <m/>
  </r>
  <r>
    <x v="0"/>
    <n v="0"/>
    <n v="0"/>
    <n v="2800"/>
    <n v="0"/>
    <x v="6035"/>
    <x v="0"/>
    <x v="0"/>
    <x v="0"/>
    <s v="03.16.25"/>
    <x v="23"/>
    <x v="0"/>
    <x v="0"/>
    <s v="Direção dos  Recursos Humanos"/>
    <s v="03.16.25"/>
    <s v="Direção dos  Recursos Humanos"/>
    <s v="03.16.25"/>
    <x v="29"/>
    <x v="0"/>
    <x v="0"/>
    <x v="0"/>
    <x v="0"/>
    <x v="0"/>
    <x v="0"/>
    <x v="0"/>
    <x v="1"/>
    <s v="2024-03-??"/>
    <x v="0"/>
    <n v="2800"/>
    <x v="3"/>
    <n v="0"/>
    <x v="1"/>
    <n v="0"/>
    <x v="667"/>
    <m/>
    <x v="0"/>
    <x v="11"/>
    <m/>
    <s v="Direção dos  Recursos Humanos"/>
    <x v="2"/>
    <m/>
    <x v="0"/>
    <x v="1"/>
    <x v="1"/>
    <x v="1"/>
    <x v="0"/>
    <x v="0"/>
    <x v="0"/>
    <x v="0"/>
    <x v="0"/>
    <x v="0"/>
    <x v="0"/>
    <s v="Direção dos  Recursos Humanos"/>
    <x v="0"/>
    <x v="0"/>
    <x v="0"/>
    <x v="0"/>
    <x v="0"/>
    <x v="0"/>
    <x v="0"/>
    <x v="2"/>
    <x v="1"/>
    <x v="2"/>
    <x v="11"/>
    <x v="0"/>
    <m/>
  </r>
  <r>
    <x v="0"/>
    <n v="0"/>
    <n v="0"/>
    <n v="2800"/>
    <n v="0"/>
    <x v="6035"/>
    <x v="0"/>
    <x v="0"/>
    <x v="0"/>
    <s v="03.16.25"/>
    <x v="23"/>
    <x v="0"/>
    <x v="0"/>
    <s v="Direção dos  Recursos Humanos"/>
    <s v="03.16.25"/>
    <s v="Direção dos  Recursos Humanos"/>
    <s v="03.16.25"/>
    <x v="29"/>
    <x v="0"/>
    <x v="0"/>
    <x v="0"/>
    <x v="0"/>
    <x v="0"/>
    <x v="0"/>
    <x v="0"/>
    <x v="6"/>
    <s v="2024-04-??"/>
    <x v="1"/>
    <n v="2800"/>
    <x v="3"/>
    <n v="0"/>
    <x v="1"/>
    <n v="0"/>
    <x v="667"/>
    <m/>
    <x v="0"/>
    <x v="11"/>
    <m/>
    <s v="Direção dos  Recursos Humanos"/>
    <x v="2"/>
    <m/>
    <x v="0"/>
    <x v="1"/>
    <x v="1"/>
    <x v="1"/>
    <x v="0"/>
    <x v="0"/>
    <x v="0"/>
    <x v="0"/>
    <x v="0"/>
    <x v="0"/>
    <x v="0"/>
    <s v="Direção dos  Recursos Humanos"/>
    <x v="0"/>
    <x v="0"/>
    <x v="0"/>
    <x v="0"/>
    <x v="0"/>
    <x v="0"/>
    <x v="0"/>
    <x v="2"/>
    <x v="1"/>
    <x v="2"/>
    <x v="11"/>
    <x v="0"/>
    <m/>
  </r>
  <r>
    <x v="0"/>
    <n v="0"/>
    <n v="0"/>
    <n v="2800"/>
    <n v="0"/>
    <x v="6035"/>
    <x v="0"/>
    <x v="0"/>
    <x v="0"/>
    <s v="03.16.25"/>
    <x v="23"/>
    <x v="0"/>
    <x v="0"/>
    <s v="Direção dos  Recursos Humanos"/>
    <s v="03.16.25"/>
    <s v="Direção dos  Recursos Humanos"/>
    <s v="03.16.25"/>
    <x v="29"/>
    <x v="0"/>
    <x v="0"/>
    <x v="0"/>
    <x v="0"/>
    <x v="0"/>
    <x v="0"/>
    <x v="0"/>
    <x v="3"/>
    <s v="2024-05-??"/>
    <x v="1"/>
    <n v="2800"/>
    <x v="3"/>
    <n v="0"/>
    <x v="1"/>
    <n v="0"/>
    <x v="667"/>
    <m/>
    <x v="0"/>
    <x v="11"/>
    <m/>
    <s v="Direção dos  Recursos Humanos"/>
    <x v="2"/>
    <m/>
    <x v="0"/>
    <x v="1"/>
    <x v="1"/>
    <x v="1"/>
    <x v="0"/>
    <x v="0"/>
    <x v="0"/>
    <x v="0"/>
    <x v="0"/>
    <x v="0"/>
    <x v="0"/>
    <s v="Direção dos  Recursos Humanos"/>
    <x v="0"/>
    <x v="0"/>
    <x v="0"/>
    <x v="0"/>
    <x v="0"/>
    <x v="0"/>
    <x v="0"/>
    <x v="2"/>
    <x v="1"/>
    <x v="2"/>
    <x v="11"/>
    <x v="0"/>
    <m/>
  </r>
  <r>
    <x v="0"/>
    <n v="0"/>
    <n v="0"/>
    <n v="2800"/>
    <n v="0"/>
    <x v="6035"/>
    <x v="0"/>
    <x v="0"/>
    <x v="0"/>
    <s v="03.16.25"/>
    <x v="23"/>
    <x v="0"/>
    <x v="0"/>
    <s v="Direção dos  Recursos Humanos"/>
    <s v="03.16.25"/>
    <s v="Direção dos  Recursos Humanos"/>
    <s v="03.16.25"/>
    <x v="29"/>
    <x v="0"/>
    <x v="0"/>
    <x v="0"/>
    <x v="0"/>
    <x v="0"/>
    <x v="0"/>
    <x v="0"/>
    <x v="4"/>
    <s v="2024-06-??"/>
    <x v="1"/>
    <n v="2800"/>
    <x v="3"/>
    <n v="0"/>
    <x v="1"/>
    <n v="0"/>
    <x v="667"/>
    <m/>
    <x v="0"/>
    <x v="11"/>
    <m/>
    <s v="Direção dos  Recursos Humanos"/>
    <x v="2"/>
    <m/>
    <x v="0"/>
    <x v="1"/>
    <x v="1"/>
    <x v="1"/>
    <x v="0"/>
    <x v="0"/>
    <x v="0"/>
    <x v="0"/>
    <x v="0"/>
    <x v="0"/>
    <x v="0"/>
    <s v="Direção dos  Recursos Humanos"/>
    <x v="0"/>
    <x v="0"/>
    <x v="0"/>
    <x v="0"/>
    <x v="0"/>
    <x v="0"/>
    <x v="0"/>
    <x v="2"/>
    <x v="1"/>
    <x v="2"/>
    <x v="11"/>
    <x v="0"/>
    <m/>
  </r>
  <r>
    <x v="0"/>
    <n v="0"/>
    <n v="0"/>
    <n v="2800"/>
    <n v="0"/>
    <x v="6035"/>
    <x v="0"/>
    <x v="0"/>
    <x v="0"/>
    <s v="03.16.25"/>
    <x v="23"/>
    <x v="0"/>
    <x v="0"/>
    <s v="Direção dos  Recursos Humanos"/>
    <s v="03.16.25"/>
    <s v="Direção dos  Recursos Humanos"/>
    <s v="03.16.25"/>
    <x v="29"/>
    <x v="0"/>
    <x v="0"/>
    <x v="0"/>
    <x v="0"/>
    <x v="0"/>
    <x v="0"/>
    <x v="0"/>
    <x v="9"/>
    <s v="2024-07-??"/>
    <x v="2"/>
    <n v="2800"/>
    <x v="3"/>
    <n v="0"/>
    <x v="1"/>
    <n v="0"/>
    <x v="667"/>
    <m/>
    <x v="0"/>
    <x v="11"/>
    <m/>
    <s v="Direção dos  Recursos Humanos"/>
    <x v="2"/>
    <m/>
    <x v="0"/>
    <x v="1"/>
    <x v="1"/>
    <x v="1"/>
    <x v="0"/>
    <x v="0"/>
    <x v="0"/>
    <x v="0"/>
    <x v="0"/>
    <x v="0"/>
    <x v="0"/>
    <s v="Direção dos  Recursos Humanos"/>
    <x v="0"/>
    <x v="0"/>
    <x v="0"/>
    <x v="0"/>
    <x v="0"/>
    <x v="0"/>
    <x v="0"/>
    <x v="2"/>
    <x v="1"/>
    <x v="2"/>
    <x v="11"/>
    <x v="0"/>
    <m/>
  </r>
  <r>
    <x v="0"/>
    <n v="0"/>
    <n v="0"/>
    <n v="2800"/>
    <n v="0"/>
    <x v="6035"/>
    <x v="0"/>
    <x v="0"/>
    <x v="0"/>
    <s v="03.16.25"/>
    <x v="23"/>
    <x v="0"/>
    <x v="0"/>
    <s v="Direção dos  Recursos Humanos"/>
    <s v="03.16.25"/>
    <s v="Direção dos  Recursos Humanos"/>
    <s v="03.16.25"/>
    <x v="29"/>
    <x v="0"/>
    <x v="0"/>
    <x v="0"/>
    <x v="0"/>
    <x v="0"/>
    <x v="0"/>
    <x v="0"/>
    <x v="5"/>
    <s v="2024-08-??"/>
    <x v="2"/>
    <n v="2800"/>
    <x v="3"/>
    <n v="0"/>
    <x v="1"/>
    <n v="0"/>
    <x v="667"/>
    <m/>
    <x v="0"/>
    <x v="11"/>
    <m/>
    <s v="Direção dos  Recursos Humanos"/>
    <x v="2"/>
    <m/>
    <x v="0"/>
    <x v="1"/>
    <x v="1"/>
    <x v="1"/>
    <x v="0"/>
    <x v="0"/>
    <x v="0"/>
    <x v="0"/>
    <x v="0"/>
    <x v="0"/>
    <x v="0"/>
    <s v="Direção dos  Recursos Humanos"/>
    <x v="0"/>
    <x v="0"/>
    <x v="0"/>
    <x v="0"/>
    <x v="0"/>
    <x v="0"/>
    <x v="0"/>
    <x v="2"/>
    <x v="1"/>
    <x v="2"/>
    <x v="11"/>
    <x v="0"/>
    <m/>
  </r>
  <r>
    <x v="0"/>
    <n v="0"/>
    <n v="0"/>
    <n v="2800"/>
    <n v="0"/>
    <x v="6035"/>
    <x v="0"/>
    <x v="0"/>
    <x v="0"/>
    <s v="03.16.25"/>
    <x v="23"/>
    <x v="0"/>
    <x v="0"/>
    <s v="Direção dos  Recursos Humanos"/>
    <s v="03.16.25"/>
    <s v="Direção dos  Recursos Humanos"/>
    <s v="03.16.25"/>
    <x v="29"/>
    <x v="0"/>
    <x v="0"/>
    <x v="0"/>
    <x v="0"/>
    <x v="0"/>
    <x v="0"/>
    <x v="0"/>
    <x v="7"/>
    <s v="2024-09-??"/>
    <x v="2"/>
    <n v="2800"/>
    <x v="3"/>
    <n v="0"/>
    <x v="1"/>
    <n v="0"/>
    <x v="667"/>
    <m/>
    <x v="0"/>
    <x v="11"/>
    <m/>
    <s v="Direção dos  Recursos Humanos"/>
    <x v="2"/>
    <m/>
    <x v="0"/>
    <x v="1"/>
    <x v="1"/>
    <x v="1"/>
    <x v="0"/>
    <x v="0"/>
    <x v="0"/>
    <x v="0"/>
    <x v="0"/>
    <x v="0"/>
    <x v="0"/>
    <s v="Direção dos  Recursos Humanos"/>
    <x v="0"/>
    <x v="0"/>
    <x v="0"/>
    <x v="0"/>
    <x v="0"/>
    <x v="0"/>
    <x v="0"/>
    <x v="2"/>
    <x v="1"/>
    <x v="2"/>
    <x v="11"/>
    <x v="0"/>
    <m/>
  </r>
  <r>
    <x v="0"/>
    <n v="0"/>
    <n v="0"/>
    <n v="2800"/>
    <n v="0"/>
    <x v="6035"/>
    <x v="0"/>
    <x v="0"/>
    <x v="0"/>
    <s v="03.16.25"/>
    <x v="23"/>
    <x v="0"/>
    <x v="0"/>
    <s v="Direção dos  Recursos Humanos"/>
    <s v="03.16.25"/>
    <s v="Direção dos  Recursos Humanos"/>
    <s v="03.16.25"/>
    <x v="29"/>
    <x v="0"/>
    <x v="0"/>
    <x v="0"/>
    <x v="0"/>
    <x v="0"/>
    <x v="0"/>
    <x v="0"/>
    <x v="8"/>
    <s v="2024-10-??"/>
    <x v="3"/>
    <n v="2800"/>
    <x v="3"/>
    <n v="0"/>
    <x v="1"/>
    <n v="0"/>
    <x v="667"/>
    <m/>
    <x v="0"/>
    <x v="11"/>
    <m/>
    <s v="Direção dos  Recursos Humanos"/>
    <x v="2"/>
    <m/>
    <x v="0"/>
    <x v="1"/>
    <x v="1"/>
    <x v="1"/>
    <x v="0"/>
    <x v="0"/>
    <x v="0"/>
    <x v="0"/>
    <x v="0"/>
    <x v="0"/>
    <x v="0"/>
    <s v="Direção dos  Recursos Humanos"/>
    <x v="0"/>
    <x v="0"/>
    <x v="0"/>
    <x v="0"/>
    <x v="0"/>
    <x v="0"/>
    <x v="0"/>
    <x v="2"/>
    <x v="1"/>
    <x v="2"/>
    <x v="11"/>
    <x v="0"/>
    <m/>
  </r>
  <r>
    <x v="0"/>
    <n v="0"/>
    <n v="0"/>
    <n v="2800"/>
    <n v="0"/>
    <x v="6035"/>
    <x v="0"/>
    <x v="0"/>
    <x v="0"/>
    <s v="03.16.25"/>
    <x v="23"/>
    <x v="0"/>
    <x v="0"/>
    <s v="Direção dos  Recursos Humanos"/>
    <s v="03.16.25"/>
    <s v="Direção dos  Recursos Humanos"/>
    <s v="03.16.25"/>
    <x v="29"/>
    <x v="0"/>
    <x v="0"/>
    <x v="0"/>
    <x v="0"/>
    <x v="0"/>
    <x v="0"/>
    <x v="0"/>
    <x v="10"/>
    <s v="2024-11-??"/>
    <x v="3"/>
    <n v="2800"/>
    <x v="3"/>
    <n v="0"/>
    <x v="1"/>
    <n v="0"/>
    <x v="667"/>
    <m/>
    <x v="0"/>
    <x v="11"/>
    <m/>
    <s v="Direção dos  Recursos Humanos"/>
    <x v="2"/>
    <m/>
    <x v="0"/>
    <x v="1"/>
    <x v="1"/>
    <x v="1"/>
    <x v="0"/>
    <x v="0"/>
    <x v="0"/>
    <x v="0"/>
    <x v="0"/>
    <x v="0"/>
    <x v="0"/>
    <s v="Direção dos  Recursos Humanos"/>
    <x v="0"/>
    <x v="0"/>
    <x v="0"/>
    <x v="0"/>
    <x v="0"/>
    <x v="0"/>
    <x v="0"/>
    <x v="2"/>
    <x v="1"/>
    <x v="2"/>
    <x v="11"/>
    <x v="0"/>
    <m/>
  </r>
  <r>
    <x v="0"/>
    <n v="0"/>
    <n v="0"/>
    <n v="12240"/>
    <n v="0"/>
    <x v="6035"/>
    <x v="0"/>
    <x v="0"/>
    <x v="0"/>
    <s v="03.16.25"/>
    <x v="23"/>
    <x v="0"/>
    <x v="0"/>
    <s v="Direção dos  Recursos Humanos"/>
    <s v="03.16.25"/>
    <s v="Direção dos  Recursos Humanos"/>
    <s v="03.16.25"/>
    <x v="31"/>
    <x v="0"/>
    <x v="0"/>
    <x v="1"/>
    <x v="0"/>
    <x v="0"/>
    <x v="0"/>
    <x v="0"/>
    <x v="0"/>
    <s v="2024-01-??"/>
    <x v="0"/>
    <n v="12240"/>
    <x v="3"/>
    <n v="5000"/>
    <x v="1"/>
    <n v="5000"/>
    <x v="667"/>
    <m/>
    <x v="0"/>
    <x v="11"/>
    <m/>
    <s v="Direção dos  Recursos Humanos"/>
    <x v="2"/>
    <m/>
    <x v="0"/>
    <x v="1"/>
    <x v="1"/>
    <x v="1"/>
    <x v="0"/>
    <x v="0"/>
    <x v="0"/>
    <x v="0"/>
    <x v="0"/>
    <x v="0"/>
    <x v="0"/>
    <s v="Direção dos  Recursos Humanos"/>
    <x v="0"/>
    <x v="0"/>
    <x v="0"/>
    <x v="0"/>
    <x v="0"/>
    <x v="0"/>
    <x v="0"/>
    <x v="2"/>
    <x v="1"/>
    <x v="2"/>
    <x v="11"/>
    <x v="0"/>
    <m/>
  </r>
  <r>
    <x v="0"/>
    <n v="0"/>
    <n v="0"/>
    <n v="12240"/>
    <n v="0"/>
    <x v="6035"/>
    <x v="0"/>
    <x v="0"/>
    <x v="0"/>
    <s v="03.16.25"/>
    <x v="23"/>
    <x v="0"/>
    <x v="0"/>
    <s v="Direção dos  Recursos Humanos"/>
    <s v="03.16.25"/>
    <s v="Direção dos  Recursos Humanos"/>
    <s v="03.16.25"/>
    <x v="31"/>
    <x v="0"/>
    <x v="0"/>
    <x v="1"/>
    <x v="0"/>
    <x v="0"/>
    <x v="0"/>
    <x v="0"/>
    <x v="2"/>
    <s v="2024-02-??"/>
    <x v="0"/>
    <n v="12240"/>
    <x v="3"/>
    <n v="5000"/>
    <x v="1"/>
    <n v="5000"/>
    <x v="667"/>
    <m/>
    <x v="0"/>
    <x v="11"/>
    <m/>
    <s v="Direção dos  Recursos Humanos"/>
    <x v="2"/>
    <m/>
    <x v="0"/>
    <x v="1"/>
    <x v="1"/>
    <x v="1"/>
    <x v="0"/>
    <x v="0"/>
    <x v="0"/>
    <x v="0"/>
    <x v="0"/>
    <x v="0"/>
    <x v="0"/>
    <s v="Direção dos  Recursos Humanos"/>
    <x v="0"/>
    <x v="0"/>
    <x v="0"/>
    <x v="0"/>
    <x v="0"/>
    <x v="0"/>
    <x v="0"/>
    <x v="2"/>
    <x v="1"/>
    <x v="2"/>
    <x v="11"/>
    <x v="0"/>
    <m/>
  </r>
  <r>
    <x v="0"/>
    <n v="0"/>
    <n v="0"/>
    <n v="12240"/>
    <n v="0"/>
    <x v="6035"/>
    <x v="0"/>
    <x v="0"/>
    <x v="0"/>
    <s v="03.16.25"/>
    <x v="23"/>
    <x v="0"/>
    <x v="0"/>
    <s v="Direção dos  Recursos Humanos"/>
    <s v="03.16.25"/>
    <s v="Direção dos  Recursos Humanos"/>
    <s v="03.16.25"/>
    <x v="31"/>
    <x v="0"/>
    <x v="0"/>
    <x v="1"/>
    <x v="0"/>
    <x v="0"/>
    <x v="0"/>
    <x v="0"/>
    <x v="1"/>
    <s v="2024-03-??"/>
    <x v="0"/>
    <n v="12240"/>
    <x v="3"/>
    <n v="5000"/>
    <x v="1"/>
    <n v="5000"/>
    <x v="667"/>
    <m/>
    <x v="0"/>
    <x v="11"/>
    <m/>
    <s v="Direção dos  Recursos Humanos"/>
    <x v="2"/>
    <m/>
    <x v="0"/>
    <x v="1"/>
    <x v="1"/>
    <x v="1"/>
    <x v="0"/>
    <x v="0"/>
    <x v="0"/>
    <x v="0"/>
    <x v="0"/>
    <x v="0"/>
    <x v="0"/>
    <s v="Direção dos  Recursos Humanos"/>
    <x v="0"/>
    <x v="0"/>
    <x v="0"/>
    <x v="0"/>
    <x v="0"/>
    <x v="0"/>
    <x v="0"/>
    <x v="2"/>
    <x v="1"/>
    <x v="2"/>
    <x v="11"/>
    <x v="0"/>
    <m/>
  </r>
  <r>
    <x v="0"/>
    <n v="0"/>
    <n v="0"/>
    <n v="12240"/>
    <n v="0"/>
    <x v="6035"/>
    <x v="0"/>
    <x v="0"/>
    <x v="0"/>
    <s v="03.16.25"/>
    <x v="23"/>
    <x v="0"/>
    <x v="0"/>
    <s v="Direção dos  Recursos Humanos"/>
    <s v="03.16.25"/>
    <s v="Direção dos  Recursos Humanos"/>
    <s v="03.16.25"/>
    <x v="31"/>
    <x v="0"/>
    <x v="0"/>
    <x v="1"/>
    <x v="0"/>
    <x v="0"/>
    <x v="0"/>
    <x v="0"/>
    <x v="6"/>
    <s v="2024-04-??"/>
    <x v="1"/>
    <n v="12240"/>
    <x v="3"/>
    <n v="5000"/>
    <x v="1"/>
    <n v="5000"/>
    <x v="667"/>
    <m/>
    <x v="0"/>
    <x v="11"/>
    <m/>
    <s v="Direção dos  Recursos Humanos"/>
    <x v="2"/>
    <m/>
    <x v="0"/>
    <x v="1"/>
    <x v="1"/>
    <x v="1"/>
    <x v="0"/>
    <x v="0"/>
    <x v="0"/>
    <x v="0"/>
    <x v="0"/>
    <x v="0"/>
    <x v="0"/>
    <s v="Direção dos  Recursos Humanos"/>
    <x v="0"/>
    <x v="0"/>
    <x v="0"/>
    <x v="0"/>
    <x v="0"/>
    <x v="0"/>
    <x v="0"/>
    <x v="2"/>
    <x v="1"/>
    <x v="2"/>
    <x v="11"/>
    <x v="0"/>
    <m/>
  </r>
  <r>
    <x v="0"/>
    <n v="0"/>
    <n v="0"/>
    <n v="12240"/>
    <n v="0"/>
    <x v="6035"/>
    <x v="0"/>
    <x v="0"/>
    <x v="0"/>
    <s v="03.16.25"/>
    <x v="23"/>
    <x v="0"/>
    <x v="0"/>
    <s v="Direção dos  Recursos Humanos"/>
    <s v="03.16.25"/>
    <s v="Direção dos  Recursos Humanos"/>
    <s v="03.16.25"/>
    <x v="31"/>
    <x v="0"/>
    <x v="0"/>
    <x v="1"/>
    <x v="0"/>
    <x v="0"/>
    <x v="0"/>
    <x v="0"/>
    <x v="3"/>
    <s v="2024-05-??"/>
    <x v="1"/>
    <n v="12240"/>
    <x v="3"/>
    <n v="5000"/>
    <x v="1"/>
    <n v="5000"/>
    <x v="667"/>
    <m/>
    <x v="0"/>
    <x v="11"/>
    <m/>
    <s v="Direção dos  Recursos Humanos"/>
    <x v="2"/>
    <m/>
    <x v="0"/>
    <x v="1"/>
    <x v="1"/>
    <x v="1"/>
    <x v="0"/>
    <x v="0"/>
    <x v="0"/>
    <x v="0"/>
    <x v="0"/>
    <x v="0"/>
    <x v="0"/>
    <s v="Direção dos  Recursos Humanos"/>
    <x v="0"/>
    <x v="0"/>
    <x v="0"/>
    <x v="0"/>
    <x v="0"/>
    <x v="0"/>
    <x v="0"/>
    <x v="2"/>
    <x v="1"/>
    <x v="2"/>
    <x v="11"/>
    <x v="0"/>
    <m/>
  </r>
  <r>
    <x v="0"/>
    <n v="0"/>
    <n v="0"/>
    <n v="12240"/>
    <n v="0"/>
    <x v="6035"/>
    <x v="0"/>
    <x v="0"/>
    <x v="0"/>
    <s v="03.16.25"/>
    <x v="23"/>
    <x v="0"/>
    <x v="0"/>
    <s v="Direção dos  Recursos Humanos"/>
    <s v="03.16.25"/>
    <s v="Direção dos  Recursos Humanos"/>
    <s v="03.16.25"/>
    <x v="31"/>
    <x v="0"/>
    <x v="0"/>
    <x v="1"/>
    <x v="0"/>
    <x v="0"/>
    <x v="0"/>
    <x v="0"/>
    <x v="4"/>
    <s v="2024-06-??"/>
    <x v="1"/>
    <n v="12240"/>
    <x v="3"/>
    <n v="5000"/>
    <x v="1"/>
    <n v="5000"/>
    <x v="667"/>
    <m/>
    <x v="0"/>
    <x v="11"/>
    <m/>
    <s v="Direção dos  Recursos Humanos"/>
    <x v="2"/>
    <m/>
    <x v="0"/>
    <x v="1"/>
    <x v="1"/>
    <x v="1"/>
    <x v="0"/>
    <x v="0"/>
    <x v="0"/>
    <x v="0"/>
    <x v="0"/>
    <x v="0"/>
    <x v="0"/>
    <s v="Direção dos  Recursos Humanos"/>
    <x v="0"/>
    <x v="0"/>
    <x v="0"/>
    <x v="0"/>
    <x v="0"/>
    <x v="0"/>
    <x v="0"/>
    <x v="2"/>
    <x v="1"/>
    <x v="2"/>
    <x v="11"/>
    <x v="0"/>
    <m/>
  </r>
  <r>
    <x v="0"/>
    <n v="0"/>
    <n v="0"/>
    <n v="12240"/>
    <n v="0"/>
    <x v="6035"/>
    <x v="0"/>
    <x v="0"/>
    <x v="0"/>
    <s v="03.16.25"/>
    <x v="23"/>
    <x v="0"/>
    <x v="0"/>
    <s v="Direção dos  Recursos Humanos"/>
    <s v="03.16.25"/>
    <s v="Direção dos  Recursos Humanos"/>
    <s v="03.16.25"/>
    <x v="31"/>
    <x v="0"/>
    <x v="0"/>
    <x v="1"/>
    <x v="0"/>
    <x v="0"/>
    <x v="0"/>
    <x v="0"/>
    <x v="9"/>
    <s v="2024-07-??"/>
    <x v="2"/>
    <n v="12240"/>
    <x v="3"/>
    <n v="5000"/>
    <x v="1"/>
    <n v="5000"/>
    <x v="667"/>
    <m/>
    <x v="0"/>
    <x v="11"/>
    <m/>
    <s v="Direção dos  Recursos Humanos"/>
    <x v="2"/>
    <m/>
    <x v="0"/>
    <x v="1"/>
    <x v="1"/>
    <x v="1"/>
    <x v="0"/>
    <x v="0"/>
    <x v="0"/>
    <x v="0"/>
    <x v="0"/>
    <x v="0"/>
    <x v="0"/>
    <s v="Direção dos  Recursos Humanos"/>
    <x v="0"/>
    <x v="0"/>
    <x v="0"/>
    <x v="0"/>
    <x v="0"/>
    <x v="0"/>
    <x v="0"/>
    <x v="2"/>
    <x v="1"/>
    <x v="2"/>
    <x v="11"/>
    <x v="0"/>
    <m/>
  </r>
  <r>
    <x v="0"/>
    <n v="0"/>
    <n v="0"/>
    <n v="12240"/>
    <n v="0"/>
    <x v="6035"/>
    <x v="0"/>
    <x v="0"/>
    <x v="0"/>
    <s v="03.16.25"/>
    <x v="23"/>
    <x v="0"/>
    <x v="0"/>
    <s v="Direção dos  Recursos Humanos"/>
    <s v="03.16.25"/>
    <s v="Direção dos  Recursos Humanos"/>
    <s v="03.16.25"/>
    <x v="31"/>
    <x v="0"/>
    <x v="0"/>
    <x v="1"/>
    <x v="0"/>
    <x v="0"/>
    <x v="0"/>
    <x v="0"/>
    <x v="5"/>
    <s v="2024-08-??"/>
    <x v="2"/>
    <n v="12240"/>
    <x v="3"/>
    <n v="5000"/>
    <x v="1"/>
    <n v="5000"/>
    <x v="667"/>
    <m/>
    <x v="0"/>
    <x v="11"/>
    <m/>
    <s v="Direção dos  Recursos Humanos"/>
    <x v="2"/>
    <m/>
    <x v="0"/>
    <x v="1"/>
    <x v="1"/>
    <x v="1"/>
    <x v="0"/>
    <x v="0"/>
    <x v="0"/>
    <x v="0"/>
    <x v="0"/>
    <x v="0"/>
    <x v="0"/>
    <s v="Direção dos  Recursos Humanos"/>
    <x v="0"/>
    <x v="0"/>
    <x v="0"/>
    <x v="0"/>
    <x v="0"/>
    <x v="0"/>
    <x v="0"/>
    <x v="2"/>
    <x v="1"/>
    <x v="2"/>
    <x v="11"/>
    <x v="0"/>
    <m/>
  </r>
  <r>
    <x v="0"/>
    <n v="0"/>
    <n v="0"/>
    <n v="12240"/>
    <n v="0"/>
    <x v="6035"/>
    <x v="0"/>
    <x v="0"/>
    <x v="0"/>
    <s v="03.16.25"/>
    <x v="23"/>
    <x v="0"/>
    <x v="0"/>
    <s v="Direção dos  Recursos Humanos"/>
    <s v="03.16.25"/>
    <s v="Direção dos  Recursos Humanos"/>
    <s v="03.16.25"/>
    <x v="31"/>
    <x v="0"/>
    <x v="0"/>
    <x v="1"/>
    <x v="0"/>
    <x v="0"/>
    <x v="0"/>
    <x v="0"/>
    <x v="7"/>
    <s v="2024-09-??"/>
    <x v="2"/>
    <n v="12240"/>
    <x v="3"/>
    <n v="5000"/>
    <x v="1"/>
    <n v="5000"/>
    <x v="667"/>
    <m/>
    <x v="0"/>
    <x v="11"/>
    <m/>
    <s v="Direção dos  Recursos Humanos"/>
    <x v="2"/>
    <m/>
    <x v="0"/>
    <x v="1"/>
    <x v="1"/>
    <x v="1"/>
    <x v="0"/>
    <x v="0"/>
    <x v="0"/>
    <x v="0"/>
    <x v="0"/>
    <x v="0"/>
    <x v="0"/>
    <s v="Direção dos  Recursos Humanos"/>
    <x v="0"/>
    <x v="0"/>
    <x v="0"/>
    <x v="0"/>
    <x v="0"/>
    <x v="0"/>
    <x v="0"/>
    <x v="2"/>
    <x v="1"/>
    <x v="2"/>
    <x v="11"/>
    <x v="0"/>
    <m/>
  </r>
  <r>
    <x v="0"/>
    <n v="0"/>
    <n v="0"/>
    <n v="12240"/>
    <n v="0"/>
    <x v="6035"/>
    <x v="0"/>
    <x v="0"/>
    <x v="0"/>
    <s v="03.16.25"/>
    <x v="23"/>
    <x v="0"/>
    <x v="0"/>
    <s v="Direção dos  Recursos Humanos"/>
    <s v="03.16.25"/>
    <s v="Direção dos  Recursos Humanos"/>
    <s v="03.16.25"/>
    <x v="31"/>
    <x v="0"/>
    <x v="0"/>
    <x v="1"/>
    <x v="0"/>
    <x v="0"/>
    <x v="0"/>
    <x v="0"/>
    <x v="8"/>
    <s v="2024-10-??"/>
    <x v="3"/>
    <n v="12240"/>
    <x v="3"/>
    <n v="5000"/>
    <x v="1"/>
    <n v="5000"/>
    <x v="667"/>
    <m/>
    <x v="0"/>
    <x v="11"/>
    <m/>
    <s v="Direção dos  Recursos Humanos"/>
    <x v="2"/>
    <m/>
    <x v="0"/>
    <x v="1"/>
    <x v="1"/>
    <x v="1"/>
    <x v="0"/>
    <x v="0"/>
    <x v="0"/>
    <x v="0"/>
    <x v="0"/>
    <x v="0"/>
    <x v="0"/>
    <s v="Direção dos  Recursos Humanos"/>
    <x v="0"/>
    <x v="0"/>
    <x v="0"/>
    <x v="0"/>
    <x v="0"/>
    <x v="0"/>
    <x v="0"/>
    <x v="2"/>
    <x v="1"/>
    <x v="2"/>
    <x v="11"/>
    <x v="0"/>
    <m/>
  </r>
  <r>
    <x v="0"/>
    <n v="0"/>
    <n v="0"/>
    <n v="12240"/>
    <n v="0"/>
    <x v="6035"/>
    <x v="0"/>
    <x v="0"/>
    <x v="0"/>
    <s v="03.16.25"/>
    <x v="23"/>
    <x v="0"/>
    <x v="0"/>
    <s v="Direção dos  Recursos Humanos"/>
    <s v="03.16.25"/>
    <s v="Direção dos  Recursos Humanos"/>
    <s v="03.16.25"/>
    <x v="31"/>
    <x v="0"/>
    <x v="0"/>
    <x v="1"/>
    <x v="0"/>
    <x v="0"/>
    <x v="0"/>
    <x v="0"/>
    <x v="10"/>
    <s v="2024-11-??"/>
    <x v="3"/>
    <n v="12240"/>
    <x v="3"/>
    <n v="5000"/>
    <x v="1"/>
    <n v="5000"/>
    <x v="667"/>
    <m/>
    <x v="0"/>
    <x v="11"/>
    <m/>
    <s v="Direção dos  Recursos Humanos"/>
    <x v="2"/>
    <m/>
    <x v="0"/>
    <x v="1"/>
    <x v="1"/>
    <x v="1"/>
    <x v="0"/>
    <x v="0"/>
    <x v="0"/>
    <x v="0"/>
    <x v="0"/>
    <x v="0"/>
    <x v="0"/>
    <s v="Direção dos  Recursos Humanos"/>
    <x v="0"/>
    <x v="0"/>
    <x v="0"/>
    <x v="0"/>
    <x v="0"/>
    <x v="0"/>
    <x v="0"/>
    <x v="2"/>
    <x v="1"/>
    <x v="2"/>
    <x v="11"/>
    <x v="0"/>
    <m/>
  </r>
  <r>
    <x v="0"/>
    <n v="0"/>
    <n v="0"/>
    <n v="6333"/>
    <n v="0"/>
    <x v="6035"/>
    <x v="0"/>
    <x v="0"/>
    <x v="0"/>
    <s v="03.16.25"/>
    <x v="23"/>
    <x v="0"/>
    <x v="0"/>
    <s v="Direção dos  Recursos Humanos"/>
    <s v="03.16.25"/>
    <s v="Direção dos  Recursos Humanos"/>
    <s v="03.16.25"/>
    <x v="28"/>
    <x v="0"/>
    <x v="0"/>
    <x v="0"/>
    <x v="0"/>
    <x v="0"/>
    <x v="0"/>
    <x v="0"/>
    <x v="3"/>
    <s v="2024-05-??"/>
    <x v="1"/>
    <n v="6333"/>
    <x v="3"/>
    <n v="0"/>
    <x v="1"/>
    <n v="285000"/>
    <x v="667"/>
    <m/>
    <x v="0"/>
    <x v="11"/>
    <m/>
    <s v="Direção dos  Recursos Humanos"/>
    <x v="2"/>
    <m/>
    <x v="0"/>
    <x v="1"/>
    <x v="1"/>
    <x v="1"/>
    <x v="0"/>
    <x v="0"/>
    <x v="0"/>
    <x v="0"/>
    <x v="0"/>
    <x v="0"/>
    <x v="0"/>
    <s v="Direção dos  Recursos Humanos"/>
    <x v="0"/>
    <x v="0"/>
    <x v="0"/>
    <x v="0"/>
    <x v="0"/>
    <x v="0"/>
    <x v="0"/>
    <x v="2"/>
    <x v="1"/>
    <x v="2"/>
    <x v="11"/>
    <x v="0"/>
    <m/>
  </r>
  <r>
    <x v="0"/>
    <n v="0"/>
    <n v="0"/>
    <n v="20400"/>
    <n v="0"/>
    <x v="6035"/>
    <x v="0"/>
    <x v="0"/>
    <x v="0"/>
    <s v="03.16.02"/>
    <x v="3"/>
    <x v="0"/>
    <x v="0"/>
    <s v="Gabinete do Presidente"/>
    <s v="03.16.02"/>
    <s v="Gabinete do Presidente"/>
    <s v="03.16.02"/>
    <x v="59"/>
    <x v="0"/>
    <x v="0"/>
    <x v="0"/>
    <x v="0"/>
    <x v="0"/>
    <x v="0"/>
    <x v="0"/>
    <x v="0"/>
    <s v="2024-01-??"/>
    <x v="0"/>
    <n v="20400"/>
    <x v="3"/>
    <n v="50320"/>
    <x v="1"/>
    <n v="0"/>
    <x v="667"/>
    <m/>
    <x v="0"/>
    <x v="11"/>
    <m/>
    <s v="Gabinete do Presidente"/>
    <x v="2"/>
    <m/>
    <x v="0"/>
    <x v="1"/>
    <x v="1"/>
    <x v="1"/>
    <x v="0"/>
    <x v="0"/>
    <x v="0"/>
    <x v="0"/>
    <x v="0"/>
    <x v="0"/>
    <x v="0"/>
    <s v="Gabinete do Presidente"/>
    <x v="0"/>
    <x v="0"/>
    <x v="0"/>
    <x v="0"/>
    <x v="0"/>
    <x v="0"/>
    <x v="0"/>
    <x v="2"/>
    <x v="1"/>
    <x v="2"/>
    <x v="11"/>
    <x v="0"/>
    <m/>
  </r>
  <r>
    <x v="0"/>
    <n v="0"/>
    <n v="0"/>
    <n v="20400"/>
    <n v="0"/>
    <x v="6035"/>
    <x v="0"/>
    <x v="0"/>
    <x v="0"/>
    <s v="03.16.02"/>
    <x v="3"/>
    <x v="0"/>
    <x v="0"/>
    <s v="Gabinete do Presidente"/>
    <s v="03.16.02"/>
    <s v="Gabinete do Presidente"/>
    <s v="03.16.02"/>
    <x v="59"/>
    <x v="0"/>
    <x v="0"/>
    <x v="0"/>
    <x v="0"/>
    <x v="0"/>
    <x v="0"/>
    <x v="0"/>
    <x v="2"/>
    <s v="2024-02-??"/>
    <x v="0"/>
    <n v="20400"/>
    <x v="3"/>
    <n v="50320"/>
    <x v="1"/>
    <n v="0"/>
    <x v="667"/>
    <m/>
    <x v="0"/>
    <x v="11"/>
    <m/>
    <s v="Gabinete do Presidente"/>
    <x v="2"/>
    <m/>
    <x v="0"/>
    <x v="1"/>
    <x v="1"/>
    <x v="1"/>
    <x v="0"/>
    <x v="0"/>
    <x v="0"/>
    <x v="0"/>
    <x v="0"/>
    <x v="0"/>
    <x v="0"/>
    <s v="Gabinete do Presidente"/>
    <x v="0"/>
    <x v="0"/>
    <x v="0"/>
    <x v="0"/>
    <x v="0"/>
    <x v="0"/>
    <x v="0"/>
    <x v="2"/>
    <x v="1"/>
    <x v="2"/>
    <x v="11"/>
    <x v="0"/>
    <m/>
  </r>
  <r>
    <x v="0"/>
    <n v="0"/>
    <n v="0"/>
    <n v="20400"/>
    <n v="0"/>
    <x v="6035"/>
    <x v="0"/>
    <x v="0"/>
    <x v="0"/>
    <s v="03.16.02"/>
    <x v="3"/>
    <x v="0"/>
    <x v="0"/>
    <s v="Gabinete do Presidente"/>
    <s v="03.16.02"/>
    <s v="Gabinete do Presidente"/>
    <s v="03.16.02"/>
    <x v="59"/>
    <x v="0"/>
    <x v="0"/>
    <x v="0"/>
    <x v="0"/>
    <x v="0"/>
    <x v="0"/>
    <x v="0"/>
    <x v="1"/>
    <s v="2024-03-??"/>
    <x v="0"/>
    <n v="20400"/>
    <x v="3"/>
    <n v="50320"/>
    <x v="1"/>
    <n v="0"/>
    <x v="667"/>
    <m/>
    <x v="0"/>
    <x v="11"/>
    <m/>
    <s v="Gabinete do Presidente"/>
    <x v="2"/>
    <m/>
    <x v="0"/>
    <x v="1"/>
    <x v="1"/>
    <x v="1"/>
    <x v="0"/>
    <x v="0"/>
    <x v="0"/>
    <x v="0"/>
    <x v="0"/>
    <x v="0"/>
    <x v="0"/>
    <s v="Gabinete do Presidente"/>
    <x v="0"/>
    <x v="0"/>
    <x v="0"/>
    <x v="0"/>
    <x v="0"/>
    <x v="0"/>
    <x v="0"/>
    <x v="2"/>
    <x v="1"/>
    <x v="2"/>
    <x v="11"/>
    <x v="0"/>
    <m/>
  </r>
  <r>
    <x v="0"/>
    <n v="0"/>
    <n v="0"/>
    <n v="20400"/>
    <n v="0"/>
    <x v="6035"/>
    <x v="0"/>
    <x v="0"/>
    <x v="0"/>
    <s v="03.16.02"/>
    <x v="3"/>
    <x v="0"/>
    <x v="0"/>
    <s v="Gabinete do Presidente"/>
    <s v="03.16.02"/>
    <s v="Gabinete do Presidente"/>
    <s v="03.16.02"/>
    <x v="59"/>
    <x v="0"/>
    <x v="0"/>
    <x v="0"/>
    <x v="0"/>
    <x v="0"/>
    <x v="0"/>
    <x v="0"/>
    <x v="6"/>
    <s v="2024-04-??"/>
    <x v="1"/>
    <n v="20400"/>
    <x v="3"/>
    <n v="50320"/>
    <x v="1"/>
    <n v="0"/>
    <x v="667"/>
    <m/>
    <x v="0"/>
    <x v="11"/>
    <m/>
    <s v="Gabinete do Presidente"/>
    <x v="2"/>
    <m/>
    <x v="0"/>
    <x v="1"/>
    <x v="1"/>
    <x v="1"/>
    <x v="0"/>
    <x v="0"/>
    <x v="0"/>
    <x v="0"/>
    <x v="0"/>
    <x v="0"/>
    <x v="0"/>
    <s v="Gabinete do Presidente"/>
    <x v="0"/>
    <x v="0"/>
    <x v="0"/>
    <x v="0"/>
    <x v="0"/>
    <x v="0"/>
    <x v="0"/>
    <x v="2"/>
    <x v="1"/>
    <x v="2"/>
    <x v="11"/>
    <x v="0"/>
    <m/>
  </r>
  <r>
    <x v="0"/>
    <n v="0"/>
    <n v="0"/>
    <n v="20400"/>
    <n v="0"/>
    <x v="6035"/>
    <x v="0"/>
    <x v="0"/>
    <x v="0"/>
    <s v="03.16.02"/>
    <x v="3"/>
    <x v="0"/>
    <x v="0"/>
    <s v="Gabinete do Presidente"/>
    <s v="03.16.02"/>
    <s v="Gabinete do Presidente"/>
    <s v="03.16.02"/>
    <x v="59"/>
    <x v="0"/>
    <x v="0"/>
    <x v="0"/>
    <x v="0"/>
    <x v="0"/>
    <x v="0"/>
    <x v="0"/>
    <x v="3"/>
    <s v="2024-05-??"/>
    <x v="1"/>
    <n v="20400"/>
    <x v="3"/>
    <n v="50320"/>
    <x v="1"/>
    <n v="0"/>
    <x v="667"/>
    <m/>
    <x v="0"/>
    <x v="11"/>
    <m/>
    <s v="Gabinete do Presidente"/>
    <x v="2"/>
    <m/>
    <x v="0"/>
    <x v="1"/>
    <x v="1"/>
    <x v="1"/>
    <x v="0"/>
    <x v="0"/>
    <x v="0"/>
    <x v="0"/>
    <x v="0"/>
    <x v="0"/>
    <x v="0"/>
    <s v="Gabinete do Presidente"/>
    <x v="0"/>
    <x v="0"/>
    <x v="0"/>
    <x v="0"/>
    <x v="0"/>
    <x v="0"/>
    <x v="0"/>
    <x v="2"/>
    <x v="1"/>
    <x v="2"/>
    <x v="11"/>
    <x v="0"/>
    <m/>
  </r>
  <r>
    <x v="0"/>
    <n v="0"/>
    <n v="0"/>
    <n v="20400"/>
    <n v="0"/>
    <x v="6035"/>
    <x v="0"/>
    <x v="0"/>
    <x v="0"/>
    <s v="03.16.02"/>
    <x v="3"/>
    <x v="0"/>
    <x v="0"/>
    <s v="Gabinete do Presidente"/>
    <s v="03.16.02"/>
    <s v="Gabinete do Presidente"/>
    <s v="03.16.02"/>
    <x v="59"/>
    <x v="0"/>
    <x v="0"/>
    <x v="0"/>
    <x v="0"/>
    <x v="0"/>
    <x v="0"/>
    <x v="0"/>
    <x v="4"/>
    <s v="2024-06-??"/>
    <x v="1"/>
    <n v="20400"/>
    <x v="3"/>
    <n v="50320"/>
    <x v="1"/>
    <n v="0"/>
    <x v="667"/>
    <m/>
    <x v="0"/>
    <x v="11"/>
    <m/>
    <s v="Gabinete do Presidente"/>
    <x v="2"/>
    <m/>
    <x v="0"/>
    <x v="1"/>
    <x v="1"/>
    <x v="1"/>
    <x v="0"/>
    <x v="0"/>
    <x v="0"/>
    <x v="0"/>
    <x v="0"/>
    <x v="0"/>
    <x v="0"/>
    <s v="Gabinete do Presidente"/>
    <x v="0"/>
    <x v="0"/>
    <x v="0"/>
    <x v="0"/>
    <x v="0"/>
    <x v="0"/>
    <x v="0"/>
    <x v="2"/>
    <x v="1"/>
    <x v="2"/>
    <x v="11"/>
    <x v="0"/>
    <m/>
  </r>
  <r>
    <x v="0"/>
    <n v="0"/>
    <n v="0"/>
    <n v="20400"/>
    <n v="0"/>
    <x v="6035"/>
    <x v="0"/>
    <x v="0"/>
    <x v="0"/>
    <s v="03.16.02"/>
    <x v="3"/>
    <x v="0"/>
    <x v="0"/>
    <s v="Gabinete do Presidente"/>
    <s v="03.16.02"/>
    <s v="Gabinete do Presidente"/>
    <s v="03.16.02"/>
    <x v="59"/>
    <x v="0"/>
    <x v="0"/>
    <x v="0"/>
    <x v="0"/>
    <x v="0"/>
    <x v="0"/>
    <x v="0"/>
    <x v="9"/>
    <s v="2024-07-??"/>
    <x v="2"/>
    <n v="20400"/>
    <x v="3"/>
    <n v="50320"/>
    <x v="1"/>
    <n v="0"/>
    <x v="667"/>
    <m/>
    <x v="0"/>
    <x v="11"/>
    <m/>
    <s v="Gabinete do Presidente"/>
    <x v="2"/>
    <m/>
    <x v="0"/>
    <x v="1"/>
    <x v="1"/>
    <x v="1"/>
    <x v="0"/>
    <x v="0"/>
    <x v="0"/>
    <x v="0"/>
    <x v="0"/>
    <x v="0"/>
    <x v="0"/>
    <s v="Gabinete do Presidente"/>
    <x v="0"/>
    <x v="0"/>
    <x v="0"/>
    <x v="0"/>
    <x v="0"/>
    <x v="0"/>
    <x v="0"/>
    <x v="2"/>
    <x v="1"/>
    <x v="2"/>
    <x v="11"/>
    <x v="0"/>
    <m/>
  </r>
  <r>
    <x v="0"/>
    <n v="0"/>
    <n v="0"/>
    <n v="20400"/>
    <n v="0"/>
    <x v="6035"/>
    <x v="0"/>
    <x v="0"/>
    <x v="0"/>
    <s v="03.16.02"/>
    <x v="3"/>
    <x v="0"/>
    <x v="0"/>
    <s v="Gabinete do Presidente"/>
    <s v="03.16.02"/>
    <s v="Gabinete do Presidente"/>
    <s v="03.16.02"/>
    <x v="59"/>
    <x v="0"/>
    <x v="0"/>
    <x v="0"/>
    <x v="0"/>
    <x v="0"/>
    <x v="0"/>
    <x v="0"/>
    <x v="5"/>
    <s v="2024-08-??"/>
    <x v="2"/>
    <n v="20400"/>
    <x v="3"/>
    <n v="50320"/>
    <x v="1"/>
    <n v="0"/>
    <x v="667"/>
    <m/>
    <x v="0"/>
    <x v="11"/>
    <m/>
    <s v="Gabinete do Presidente"/>
    <x v="2"/>
    <m/>
    <x v="0"/>
    <x v="1"/>
    <x v="1"/>
    <x v="1"/>
    <x v="0"/>
    <x v="0"/>
    <x v="0"/>
    <x v="0"/>
    <x v="0"/>
    <x v="0"/>
    <x v="0"/>
    <s v="Gabinete do Presidente"/>
    <x v="0"/>
    <x v="0"/>
    <x v="0"/>
    <x v="0"/>
    <x v="0"/>
    <x v="0"/>
    <x v="0"/>
    <x v="2"/>
    <x v="1"/>
    <x v="2"/>
    <x v="11"/>
    <x v="0"/>
    <m/>
  </r>
  <r>
    <x v="0"/>
    <n v="0"/>
    <n v="0"/>
    <n v="20400"/>
    <n v="0"/>
    <x v="6035"/>
    <x v="0"/>
    <x v="0"/>
    <x v="0"/>
    <s v="03.16.02"/>
    <x v="3"/>
    <x v="0"/>
    <x v="0"/>
    <s v="Gabinete do Presidente"/>
    <s v="03.16.02"/>
    <s v="Gabinete do Presidente"/>
    <s v="03.16.02"/>
    <x v="59"/>
    <x v="0"/>
    <x v="0"/>
    <x v="0"/>
    <x v="0"/>
    <x v="0"/>
    <x v="0"/>
    <x v="0"/>
    <x v="7"/>
    <s v="2024-09-??"/>
    <x v="2"/>
    <n v="20400"/>
    <x v="3"/>
    <n v="50320"/>
    <x v="1"/>
    <n v="0"/>
    <x v="667"/>
    <m/>
    <x v="0"/>
    <x v="11"/>
    <m/>
    <s v="Gabinete do Presidente"/>
    <x v="2"/>
    <m/>
    <x v="0"/>
    <x v="1"/>
    <x v="1"/>
    <x v="1"/>
    <x v="0"/>
    <x v="0"/>
    <x v="0"/>
    <x v="0"/>
    <x v="0"/>
    <x v="0"/>
    <x v="0"/>
    <s v="Gabinete do Presidente"/>
    <x v="0"/>
    <x v="0"/>
    <x v="0"/>
    <x v="0"/>
    <x v="0"/>
    <x v="0"/>
    <x v="0"/>
    <x v="2"/>
    <x v="1"/>
    <x v="2"/>
    <x v="11"/>
    <x v="0"/>
    <m/>
  </r>
  <r>
    <x v="0"/>
    <n v="0"/>
    <n v="0"/>
    <n v="20400"/>
    <n v="0"/>
    <x v="6035"/>
    <x v="0"/>
    <x v="0"/>
    <x v="0"/>
    <s v="03.16.02"/>
    <x v="3"/>
    <x v="0"/>
    <x v="0"/>
    <s v="Gabinete do Presidente"/>
    <s v="03.16.02"/>
    <s v="Gabinete do Presidente"/>
    <s v="03.16.02"/>
    <x v="59"/>
    <x v="0"/>
    <x v="0"/>
    <x v="0"/>
    <x v="0"/>
    <x v="0"/>
    <x v="0"/>
    <x v="0"/>
    <x v="8"/>
    <s v="2024-10-??"/>
    <x v="3"/>
    <n v="20400"/>
    <x v="3"/>
    <n v="50320"/>
    <x v="1"/>
    <n v="0"/>
    <x v="667"/>
    <m/>
    <x v="0"/>
    <x v="11"/>
    <m/>
    <s v="Gabinete do Presidente"/>
    <x v="2"/>
    <m/>
    <x v="0"/>
    <x v="1"/>
    <x v="1"/>
    <x v="1"/>
    <x v="0"/>
    <x v="0"/>
    <x v="0"/>
    <x v="0"/>
    <x v="0"/>
    <x v="0"/>
    <x v="0"/>
    <s v="Gabinete do Presidente"/>
    <x v="0"/>
    <x v="0"/>
    <x v="0"/>
    <x v="0"/>
    <x v="0"/>
    <x v="0"/>
    <x v="0"/>
    <x v="2"/>
    <x v="1"/>
    <x v="2"/>
    <x v="11"/>
    <x v="0"/>
    <m/>
  </r>
  <r>
    <x v="0"/>
    <n v="0"/>
    <n v="0"/>
    <n v="50320"/>
    <n v="0"/>
    <x v="6035"/>
    <x v="0"/>
    <x v="0"/>
    <x v="0"/>
    <s v="03.16.02"/>
    <x v="3"/>
    <x v="0"/>
    <x v="0"/>
    <s v="Gabinete do Presidente"/>
    <s v="03.16.02"/>
    <s v="Gabinete do Presidente"/>
    <s v="03.16.02"/>
    <x v="59"/>
    <x v="0"/>
    <x v="0"/>
    <x v="0"/>
    <x v="0"/>
    <x v="0"/>
    <x v="0"/>
    <x v="0"/>
    <x v="10"/>
    <s v="2024-11-??"/>
    <x v="3"/>
    <n v="50320"/>
    <x v="3"/>
    <n v="50320"/>
    <x v="1"/>
    <n v="0"/>
    <x v="667"/>
    <m/>
    <x v="0"/>
    <x v="11"/>
    <m/>
    <s v="Gabinete do Presidente"/>
    <x v="2"/>
    <m/>
    <x v="0"/>
    <x v="1"/>
    <x v="1"/>
    <x v="1"/>
    <x v="0"/>
    <x v="0"/>
    <x v="0"/>
    <x v="0"/>
    <x v="0"/>
    <x v="0"/>
    <x v="0"/>
    <s v="Gabinete do Presidente"/>
    <x v="0"/>
    <x v="0"/>
    <x v="0"/>
    <x v="0"/>
    <x v="0"/>
    <x v="0"/>
    <x v="0"/>
    <x v="2"/>
    <x v="1"/>
    <x v="2"/>
    <x v="11"/>
    <x v="0"/>
    <m/>
  </r>
  <r>
    <x v="0"/>
    <n v="0"/>
    <n v="0"/>
    <n v="40800"/>
    <n v="0"/>
    <x v="6035"/>
    <x v="0"/>
    <x v="0"/>
    <x v="0"/>
    <s v="03.16.02"/>
    <x v="3"/>
    <x v="0"/>
    <x v="0"/>
    <s v="Gabinete do Presidente"/>
    <s v="03.16.02"/>
    <s v="Gabinete do Presidente"/>
    <s v="03.16.02"/>
    <x v="59"/>
    <x v="0"/>
    <x v="0"/>
    <x v="0"/>
    <x v="0"/>
    <x v="0"/>
    <x v="0"/>
    <x v="0"/>
    <x v="11"/>
    <s v="2024-12-??"/>
    <x v="3"/>
    <n v="40800"/>
    <x v="3"/>
    <n v="50320"/>
    <x v="1"/>
    <n v="0"/>
    <x v="667"/>
    <m/>
    <x v="0"/>
    <x v="11"/>
    <m/>
    <s v="Gabinete do Presidente"/>
    <x v="2"/>
    <m/>
    <x v="0"/>
    <x v="1"/>
    <x v="1"/>
    <x v="1"/>
    <x v="0"/>
    <x v="0"/>
    <x v="0"/>
    <x v="0"/>
    <x v="0"/>
    <x v="0"/>
    <x v="0"/>
    <s v="Gabinete do Presidente"/>
    <x v="0"/>
    <x v="0"/>
    <x v="0"/>
    <x v="0"/>
    <x v="0"/>
    <x v="0"/>
    <x v="0"/>
    <x v="2"/>
    <x v="1"/>
    <x v="2"/>
    <x v="11"/>
    <x v="0"/>
    <m/>
  </r>
  <r>
    <x v="0"/>
    <n v="0"/>
    <n v="0"/>
    <n v="2800"/>
    <n v="0"/>
    <x v="6035"/>
    <x v="0"/>
    <x v="0"/>
    <x v="0"/>
    <s v="03.16.10"/>
    <x v="39"/>
    <x v="0"/>
    <x v="0"/>
    <s v="Delegações Municipais "/>
    <s v="03.16.10"/>
    <s v="Delegações Municipais "/>
    <s v="03.16.10"/>
    <x v="3"/>
    <x v="0"/>
    <x v="0"/>
    <x v="1"/>
    <x v="0"/>
    <x v="0"/>
    <x v="0"/>
    <x v="0"/>
    <x v="3"/>
    <s v="2024-05-??"/>
    <x v="1"/>
    <n v="2800"/>
    <x v="3"/>
    <n v="0"/>
    <x v="1"/>
    <n v="0"/>
    <x v="667"/>
    <m/>
    <x v="0"/>
    <x v="11"/>
    <m/>
    <s v="Delegações Municipais "/>
    <x v="2"/>
    <m/>
    <x v="0"/>
    <x v="1"/>
    <x v="1"/>
    <x v="1"/>
    <x v="0"/>
    <x v="0"/>
    <x v="0"/>
    <x v="0"/>
    <x v="0"/>
    <x v="0"/>
    <x v="0"/>
    <s v="Delegações Municipais "/>
    <x v="0"/>
    <x v="0"/>
    <x v="0"/>
    <x v="0"/>
    <x v="0"/>
    <x v="0"/>
    <x v="0"/>
    <x v="2"/>
    <x v="1"/>
    <x v="2"/>
    <x v="11"/>
    <x v="0"/>
    <m/>
  </r>
  <r>
    <x v="0"/>
    <n v="0"/>
    <n v="0"/>
    <n v="7100"/>
    <n v="0"/>
    <x v="6035"/>
    <x v="0"/>
    <x v="0"/>
    <x v="0"/>
    <s v="03.16.10"/>
    <x v="39"/>
    <x v="0"/>
    <x v="0"/>
    <s v="Delegações Municipais "/>
    <s v="03.16.10"/>
    <s v="Delegações Municipais "/>
    <s v="03.16.10"/>
    <x v="3"/>
    <x v="0"/>
    <x v="0"/>
    <x v="1"/>
    <x v="0"/>
    <x v="0"/>
    <x v="0"/>
    <x v="0"/>
    <x v="5"/>
    <s v="2024-08-??"/>
    <x v="2"/>
    <n v="7100"/>
    <x v="3"/>
    <n v="0"/>
    <x v="1"/>
    <n v="0"/>
    <x v="667"/>
    <m/>
    <x v="0"/>
    <x v="11"/>
    <m/>
    <s v="Delegações Municipais "/>
    <x v="2"/>
    <m/>
    <x v="0"/>
    <x v="1"/>
    <x v="1"/>
    <x v="1"/>
    <x v="0"/>
    <x v="0"/>
    <x v="0"/>
    <x v="0"/>
    <x v="0"/>
    <x v="0"/>
    <x v="0"/>
    <s v="Delegações Municipais "/>
    <x v="0"/>
    <x v="0"/>
    <x v="0"/>
    <x v="0"/>
    <x v="0"/>
    <x v="0"/>
    <x v="0"/>
    <x v="2"/>
    <x v="1"/>
    <x v="2"/>
    <x v="11"/>
    <x v="0"/>
    <m/>
  </r>
  <r>
    <x v="0"/>
    <n v="0"/>
    <n v="0"/>
    <n v="6000"/>
    <n v="0"/>
    <x v="6035"/>
    <x v="0"/>
    <x v="0"/>
    <x v="0"/>
    <s v="03.16.13"/>
    <x v="41"/>
    <x v="0"/>
    <x v="0"/>
    <s v="Unidade Gestão de Aquisições"/>
    <s v="03.16.13"/>
    <s v="Unidade Gestão de Aquisições"/>
    <s v="03.16.13"/>
    <x v="3"/>
    <x v="0"/>
    <x v="0"/>
    <x v="1"/>
    <x v="0"/>
    <x v="0"/>
    <x v="0"/>
    <x v="0"/>
    <x v="0"/>
    <s v="2024-01-??"/>
    <x v="0"/>
    <n v="6000"/>
    <x v="3"/>
    <n v="0"/>
    <x v="1"/>
    <n v="0"/>
    <x v="667"/>
    <m/>
    <x v="0"/>
    <x v="11"/>
    <m/>
    <s v="Unidade Gestão de Aquisições"/>
    <x v="2"/>
    <s v="UGA"/>
    <x v="0"/>
    <x v="1"/>
    <x v="1"/>
    <x v="1"/>
    <x v="0"/>
    <x v="0"/>
    <x v="0"/>
    <x v="0"/>
    <x v="0"/>
    <x v="0"/>
    <x v="0"/>
    <s v="Unidade Gestão de Aquisições"/>
    <x v="0"/>
    <x v="0"/>
    <x v="0"/>
    <x v="0"/>
    <x v="0"/>
    <x v="0"/>
    <x v="0"/>
    <x v="2"/>
    <x v="1"/>
    <x v="2"/>
    <x v="11"/>
    <x v="0"/>
    <m/>
  </r>
  <r>
    <x v="0"/>
    <n v="0"/>
    <n v="0"/>
    <n v="6000"/>
    <n v="0"/>
    <x v="6035"/>
    <x v="0"/>
    <x v="0"/>
    <x v="0"/>
    <s v="03.16.13"/>
    <x v="41"/>
    <x v="0"/>
    <x v="0"/>
    <s v="Unidade Gestão de Aquisições"/>
    <s v="03.16.13"/>
    <s v="Unidade Gestão de Aquisições"/>
    <s v="03.16.13"/>
    <x v="3"/>
    <x v="0"/>
    <x v="0"/>
    <x v="1"/>
    <x v="0"/>
    <x v="0"/>
    <x v="0"/>
    <x v="0"/>
    <x v="6"/>
    <s v="2024-04-??"/>
    <x v="1"/>
    <n v="6000"/>
    <x v="3"/>
    <n v="0"/>
    <x v="1"/>
    <n v="0"/>
    <x v="667"/>
    <m/>
    <x v="0"/>
    <x v="11"/>
    <m/>
    <s v="Unidade Gestão de Aquisições"/>
    <x v="2"/>
    <s v="UGA"/>
    <x v="0"/>
    <x v="1"/>
    <x v="1"/>
    <x v="1"/>
    <x v="0"/>
    <x v="0"/>
    <x v="0"/>
    <x v="0"/>
    <x v="0"/>
    <x v="0"/>
    <x v="0"/>
    <s v="Unidade Gestão de Aquisições"/>
    <x v="0"/>
    <x v="0"/>
    <x v="0"/>
    <x v="0"/>
    <x v="0"/>
    <x v="0"/>
    <x v="0"/>
    <x v="2"/>
    <x v="1"/>
    <x v="2"/>
    <x v="11"/>
    <x v="0"/>
    <m/>
  </r>
  <r>
    <x v="0"/>
    <n v="0"/>
    <n v="0"/>
    <n v="3600"/>
    <n v="0"/>
    <x v="6035"/>
    <x v="0"/>
    <x v="0"/>
    <x v="0"/>
    <s v="03.16.25"/>
    <x v="23"/>
    <x v="0"/>
    <x v="0"/>
    <s v="Direção dos  Recursos Humanos"/>
    <s v="03.16.25"/>
    <s v="Direção dos  Recursos Humanos"/>
    <s v="03.16.25"/>
    <x v="3"/>
    <x v="0"/>
    <x v="0"/>
    <x v="1"/>
    <x v="0"/>
    <x v="0"/>
    <x v="0"/>
    <x v="0"/>
    <x v="11"/>
    <s v="2024-12-??"/>
    <x v="3"/>
    <n v="3600"/>
    <x v="3"/>
    <n v="0"/>
    <x v="1"/>
    <n v="246400"/>
    <x v="667"/>
    <m/>
    <x v="0"/>
    <x v="11"/>
    <m/>
    <s v="Direção dos  Recursos Humanos"/>
    <x v="2"/>
    <m/>
    <x v="0"/>
    <x v="1"/>
    <x v="1"/>
    <x v="1"/>
    <x v="0"/>
    <x v="0"/>
    <x v="0"/>
    <x v="0"/>
    <x v="0"/>
    <x v="0"/>
    <x v="0"/>
    <s v="Direção dos  Recursos Humanos"/>
    <x v="0"/>
    <x v="0"/>
    <x v="0"/>
    <x v="0"/>
    <x v="0"/>
    <x v="0"/>
    <x v="0"/>
    <x v="2"/>
    <x v="1"/>
    <x v="2"/>
    <x v="11"/>
    <x v="0"/>
    <m/>
  </r>
  <r>
    <x v="0"/>
    <n v="0"/>
    <n v="0"/>
    <n v="107440"/>
    <n v="0"/>
    <x v="6035"/>
    <x v="0"/>
    <x v="0"/>
    <x v="0"/>
    <s v="03.16.01"/>
    <x v="38"/>
    <x v="0"/>
    <x v="0"/>
    <s v="Assembleia Municipal"/>
    <s v="03.16.01"/>
    <s v="Assembleia Municipal"/>
    <s v="03.16.01"/>
    <x v="49"/>
    <x v="0"/>
    <x v="0"/>
    <x v="0"/>
    <x v="1"/>
    <x v="0"/>
    <x v="0"/>
    <x v="0"/>
    <x v="0"/>
    <s v="2024-01-??"/>
    <x v="0"/>
    <n v="107440"/>
    <x v="3"/>
    <n v="6000"/>
    <x v="1"/>
    <n v="3000"/>
    <x v="667"/>
    <m/>
    <x v="0"/>
    <x v="11"/>
    <m/>
    <s v="Assembleia Municipal"/>
    <x v="2"/>
    <s v="AM"/>
    <x v="0"/>
    <x v="1"/>
    <x v="1"/>
    <x v="1"/>
    <x v="0"/>
    <x v="0"/>
    <x v="0"/>
    <x v="0"/>
    <x v="0"/>
    <x v="0"/>
    <x v="0"/>
    <s v="Assembleia Municipal"/>
    <x v="0"/>
    <x v="0"/>
    <x v="0"/>
    <x v="0"/>
    <x v="0"/>
    <x v="0"/>
    <x v="0"/>
    <x v="2"/>
    <x v="1"/>
    <x v="2"/>
    <x v="11"/>
    <x v="0"/>
    <m/>
  </r>
  <r>
    <x v="0"/>
    <n v="0"/>
    <n v="0"/>
    <n v="107440"/>
    <n v="0"/>
    <x v="6035"/>
    <x v="0"/>
    <x v="0"/>
    <x v="0"/>
    <s v="03.16.01"/>
    <x v="38"/>
    <x v="0"/>
    <x v="0"/>
    <s v="Assembleia Municipal"/>
    <s v="03.16.01"/>
    <s v="Assembleia Municipal"/>
    <s v="03.16.01"/>
    <x v="49"/>
    <x v="0"/>
    <x v="0"/>
    <x v="0"/>
    <x v="1"/>
    <x v="0"/>
    <x v="0"/>
    <x v="0"/>
    <x v="2"/>
    <s v="2024-02-??"/>
    <x v="0"/>
    <n v="107440"/>
    <x v="3"/>
    <n v="6000"/>
    <x v="1"/>
    <n v="3000"/>
    <x v="667"/>
    <m/>
    <x v="0"/>
    <x v="11"/>
    <m/>
    <s v="Assembleia Municipal"/>
    <x v="2"/>
    <s v="AM"/>
    <x v="0"/>
    <x v="1"/>
    <x v="1"/>
    <x v="1"/>
    <x v="0"/>
    <x v="0"/>
    <x v="0"/>
    <x v="0"/>
    <x v="0"/>
    <x v="0"/>
    <x v="0"/>
    <s v="Assembleia Municipal"/>
    <x v="0"/>
    <x v="0"/>
    <x v="0"/>
    <x v="0"/>
    <x v="0"/>
    <x v="0"/>
    <x v="0"/>
    <x v="2"/>
    <x v="1"/>
    <x v="2"/>
    <x v="11"/>
    <x v="0"/>
    <m/>
  </r>
  <r>
    <x v="0"/>
    <n v="0"/>
    <n v="0"/>
    <n v="107440"/>
    <n v="0"/>
    <x v="6035"/>
    <x v="0"/>
    <x v="0"/>
    <x v="0"/>
    <s v="03.16.01"/>
    <x v="38"/>
    <x v="0"/>
    <x v="0"/>
    <s v="Assembleia Municipal"/>
    <s v="03.16.01"/>
    <s v="Assembleia Municipal"/>
    <s v="03.16.01"/>
    <x v="49"/>
    <x v="0"/>
    <x v="0"/>
    <x v="0"/>
    <x v="1"/>
    <x v="0"/>
    <x v="0"/>
    <x v="0"/>
    <x v="1"/>
    <s v="2024-03-??"/>
    <x v="0"/>
    <n v="107440"/>
    <x v="3"/>
    <n v="6000"/>
    <x v="1"/>
    <n v="3000"/>
    <x v="667"/>
    <m/>
    <x v="0"/>
    <x v="11"/>
    <m/>
    <s v="Assembleia Municipal"/>
    <x v="2"/>
    <s v="AM"/>
    <x v="0"/>
    <x v="1"/>
    <x v="1"/>
    <x v="1"/>
    <x v="0"/>
    <x v="0"/>
    <x v="0"/>
    <x v="0"/>
    <x v="0"/>
    <x v="0"/>
    <x v="0"/>
    <s v="Assembleia Municipal"/>
    <x v="0"/>
    <x v="0"/>
    <x v="0"/>
    <x v="0"/>
    <x v="0"/>
    <x v="0"/>
    <x v="0"/>
    <x v="2"/>
    <x v="1"/>
    <x v="2"/>
    <x v="11"/>
    <x v="0"/>
    <m/>
  </r>
  <r>
    <x v="0"/>
    <n v="0"/>
    <n v="0"/>
    <n v="107440"/>
    <n v="0"/>
    <x v="6035"/>
    <x v="0"/>
    <x v="0"/>
    <x v="0"/>
    <s v="03.16.01"/>
    <x v="38"/>
    <x v="0"/>
    <x v="0"/>
    <s v="Assembleia Municipal"/>
    <s v="03.16.01"/>
    <s v="Assembleia Municipal"/>
    <s v="03.16.01"/>
    <x v="49"/>
    <x v="0"/>
    <x v="0"/>
    <x v="0"/>
    <x v="1"/>
    <x v="0"/>
    <x v="0"/>
    <x v="0"/>
    <x v="6"/>
    <s v="2024-04-??"/>
    <x v="1"/>
    <n v="107440"/>
    <x v="3"/>
    <n v="6000"/>
    <x v="1"/>
    <n v="3000"/>
    <x v="667"/>
    <m/>
    <x v="0"/>
    <x v="11"/>
    <m/>
    <s v="Assembleia Municipal"/>
    <x v="2"/>
    <s v="AM"/>
    <x v="0"/>
    <x v="1"/>
    <x v="1"/>
    <x v="1"/>
    <x v="0"/>
    <x v="0"/>
    <x v="0"/>
    <x v="0"/>
    <x v="0"/>
    <x v="0"/>
    <x v="0"/>
    <s v="Assembleia Municipal"/>
    <x v="0"/>
    <x v="0"/>
    <x v="0"/>
    <x v="0"/>
    <x v="0"/>
    <x v="0"/>
    <x v="0"/>
    <x v="2"/>
    <x v="1"/>
    <x v="2"/>
    <x v="11"/>
    <x v="0"/>
    <m/>
  </r>
  <r>
    <x v="0"/>
    <n v="0"/>
    <n v="0"/>
    <n v="107440"/>
    <n v="0"/>
    <x v="6035"/>
    <x v="0"/>
    <x v="0"/>
    <x v="0"/>
    <s v="03.16.01"/>
    <x v="38"/>
    <x v="0"/>
    <x v="0"/>
    <s v="Assembleia Municipal"/>
    <s v="03.16.01"/>
    <s v="Assembleia Municipal"/>
    <s v="03.16.01"/>
    <x v="49"/>
    <x v="0"/>
    <x v="0"/>
    <x v="0"/>
    <x v="1"/>
    <x v="0"/>
    <x v="0"/>
    <x v="0"/>
    <x v="3"/>
    <s v="2024-05-??"/>
    <x v="1"/>
    <n v="107440"/>
    <x v="3"/>
    <n v="6000"/>
    <x v="1"/>
    <n v="3000"/>
    <x v="667"/>
    <m/>
    <x v="0"/>
    <x v="11"/>
    <m/>
    <s v="Assembleia Municipal"/>
    <x v="2"/>
    <s v="AM"/>
    <x v="0"/>
    <x v="1"/>
    <x v="1"/>
    <x v="1"/>
    <x v="0"/>
    <x v="0"/>
    <x v="0"/>
    <x v="0"/>
    <x v="0"/>
    <x v="0"/>
    <x v="0"/>
    <s v="Assembleia Municipal"/>
    <x v="0"/>
    <x v="0"/>
    <x v="0"/>
    <x v="0"/>
    <x v="0"/>
    <x v="0"/>
    <x v="0"/>
    <x v="2"/>
    <x v="1"/>
    <x v="2"/>
    <x v="11"/>
    <x v="0"/>
    <m/>
  </r>
  <r>
    <x v="0"/>
    <n v="0"/>
    <n v="0"/>
    <n v="107440"/>
    <n v="0"/>
    <x v="6035"/>
    <x v="0"/>
    <x v="0"/>
    <x v="0"/>
    <s v="03.16.01"/>
    <x v="38"/>
    <x v="0"/>
    <x v="0"/>
    <s v="Assembleia Municipal"/>
    <s v="03.16.01"/>
    <s v="Assembleia Municipal"/>
    <s v="03.16.01"/>
    <x v="49"/>
    <x v="0"/>
    <x v="0"/>
    <x v="0"/>
    <x v="1"/>
    <x v="0"/>
    <x v="0"/>
    <x v="0"/>
    <x v="4"/>
    <s v="2024-06-??"/>
    <x v="1"/>
    <n v="107440"/>
    <x v="3"/>
    <n v="6000"/>
    <x v="1"/>
    <n v="3000"/>
    <x v="667"/>
    <m/>
    <x v="0"/>
    <x v="11"/>
    <m/>
    <s v="Assembleia Municipal"/>
    <x v="2"/>
    <s v="AM"/>
    <x v="0"/>
    <x v="1"/>
    <x v="1"/>
    <x v="1"/>
    <x v="0"/>
    <x v="0"/>
    <x v="0"/>
    <x v="0"/>
    <x v="0"/>
    <x v="0"/>
    <x v="0"/>
    <s v="Assembleia Municipal"/>
    <x v="0"/>
    <x v="0"/>
    <x v="0"/>
    <x v="0"/>
    <x v="0"/>
    <x v="0"/>
    <x v="0"/>
    <x v="2"/>
    <x v="1"/>
    <x v="2"/>
    <x v="11"/>
    <x v="0"/>
    <m/>
  </r>
  <r>
    <x v="0"/>
    <n v="0"/>
    <n v="0"/>
    <n v="107440"/>
    <n v="0"/>
    <x v="6035"/>
    <x v="0"/>
    <x v="0"/>
    <x v="0"/>
    <s v="03.16.01"/>
    <x v="38"/>
    <x v="0"/>
    <x v="0"/>
    <s v="Assembleia Municipal"/>
    <s v="03.16.01"/>
    <s v="Assembleia Municipal"/>
    <s v="03.16.01"/>
    <x v="49"/>
    <x v="0"/>
    <x v="0"/>
    <x v="0"/>
    <x v="1"/>
    <x v="0"/>
    <x v="0"/>
    <x v="0"/>
    <x v="9"/>
    <s v="2024-07-??"/>
    <x v="2"/>
    <n v="107440"/>
    <x v="3"/>
    <n v="6000"/>
    <x v="1"/>
    <n v="3000"/>
    <x v="667"/>
    <m/>
    <x v="0"/>
    <x v="11"/>
    <m/>
    <s v="Assembleia Municipal"/>
    <x v="2"/>
    <s v="AM"/>
    <x v="0"/>
    <x v="1"/>
    <x v="1"/>
    <x v="1"/>
    <x v="0"/>
    <x v="0"/>
    <x v="0"/>
    <x v="0"/>
    <x v="0"/>
    <x v="0"/>
    <x v="0"/>
    <s v="Assembleia Municipal"/>
    <x v="0"/>
    <x v="0"/>
    <x v="0"/>
    <x v="0"/>
    <x v="0"/>
    <x v="0"/>
    <x v="0"/>
    <x v="2"/>
    <x v="1"/>
    <x v="2"/>
    <x v="11"/>
    <x v="0"/>
    <m/>
  </r>
  <r>
    <x v="0"/>
    <n v="0"/>
    <n v="0"/>
    <n v="107440"/>
    <n v="0"/>
    <x v="6035"/>
    <x v="0"/>
    <x v="0"/>
    <x v="0"/>
    <s v="03.16.01"/>
    <x v="38"/>
    <x v="0"/>
    <x v="0"/>
    <s v="Assembleia Municipal"/>
    <s v="03.16.01"/>
    <s v="Assembleia Municipal"/>
    <s v="03.16.01"/>
    <x v="49"/>
    <x v="0"/>
    <x v="0"/>
    <x v="0"/>
    <x v="1"/>
    <x v="0"/>
    <x v="0"/>
    <x v="0"/>
    <x v="5"/>
    <s v="2024-08-??"/>
    <x v="2"/>
    <n v="107440"/>
    <x v="3"/>
    <n v="6000"/>
    <x v="1"/>
    <n v="3000"/>
    <x v="667"/>
    <m/>
    <x v="0"/>
    <x v="11"/>
    <m/>
    <s v="Assembleia Municipal"/>
    <x v="2"/>
    <s v="AM"/>
    <x v="0"/>
    <x v="1"/>
    <x v="1"/>
    <x v="1"/>
    <x v="0"/>
    <x v="0"/>
    <x v="0"/>
    <x v="0"/>
    <x v="0"/>
    <x v="0"/>
    <x v="0"/>
    <s v="Assembleia Municipal"/>
    <x v="0"/>
    <x v="0"/>
    <x v="0"/>
    <x v="0"/>
    <x v="0"/>
    <x v="0"/>
    <x v="0"/>
    <x v="2"/>
    <x v="1"/>
    <x v="2"/>
    <x v="11"/>
    <x v="0"/>
    <m/>
  </r>
  <r>
    <x v="0"/>
    <n v="0"/>
    <n v="0"/>
    <n v="107440"/>
    <n v="0"/>
    <x v="6035"/>
    <x v="0"/>
    <x v="0"/>
    <x v="0"/>
    <s v="03.16.01"/>
    <x v="38"/>
    <x v="0"/>
    <x v="0"/>
    <s v="Assembleia Municipal"/>
    <s v="03.16.01"/>
    <s v="Assembleia Municipal"/>
    <s v="03.16.01"/>
    <x v="49"/>
    <x v="0"/>
    <x v="0"/>
    <x v="0"/>
    <x v="1"/>
    <x v="0"/>
    <x v="0"/>
    <x v="0"/>
    <x v="7"/>
    <s v="2024-09-??"/>
    <x v="2"/>
    <n v="107440"/>
    <x v="3"/>
    <n v="6000"/>
    <x v="1"/>
    <n v="3000"/>
    <x v="667"/>
    <m/>
    <x v="0"/>
    <x v="11"/>
    <m/>
    <s v="Assembleia Municipal"/>
    <x v="2"/>
    <s v="AM"/>
    <x v="0"/>
    <x v="1"/>
    <x v="1"/>
    <x v="1"/>
    <x v="0"/>
    <x v="0"/>
    <x v="0"/>
    <x v="0"/>
    <x v="0"/>
    <x v="0"/>
    <x v="0"/>
    <s v="Assembleia Municipal"/>
    <x v="0"/>
    <x v="0"/>
    <x v="0"/>
    <x v="0"/>
    <x v="0"/>
    <x v="0"/>
    <x v="0"/>
    <x v="2"/>
    <x v="1"/>
    <x v="2"/>
    <x v="11"/>
    <x v="0"/>
    <m/>
  </r>
  <r>
    <x v="0"/>
    <n v="0"/>
    <n v="0"/>
    <n v="107440"/>
    <n v="0"/>
    <x v="6035"/>
    <x v="0"/>
    <x v="0"/>
    <x v="0"/>
    <s v="03.16.01"/>
    <x v="38"/>
    <x v="0"/>
    <x v="0"/>
    <s v="Assembleia Municipal"/>
    <s v="03.16.01"/>
    <s v="Assembleia Municipal"/>
    <s v="03.16.01"/>
    <x v="49"/>
    <x v="0"/>
    <x v="0"/>
    <x v="0"/>
    <x v="1"/>
    <x v="0"/>
    <x v="0"/>
    <x v="0"/>
    <x v="8"/>
    <s v="2024-10-??"/>
    <x v="3"/>
    <n v="107440"/>
    <x v="3"/>
    <n v="6000"/>
    <x v="1"/>
    <n v="3000"/>
    <x v="667"/>
    <m/>
    <x v="0"/>
    <x v="11"/>
    <m/>
    <s v="Assembleia Municipal"/>
    <x v="2"/>
    <s v="AM"/>
    <x v="0"/>
    <x v="1"/>
    <x v="1"/>
    <x v="1"/>
    <x v="0"/>
    <x v="0"/>
    <x v="0"/>
    <x v="0"/>
    <x v="0"/>
    <x v="0"/>
    <x v="0"/>
    <s v="Assembleia Municipal"/>
    <x v="0"/>
    <x v="0"/>
    <x v="0"/>
    <x v="0"/>
    <x v="0"/>
    <x v="0"/>
    <x v="0"/>
    <x v="2"/>
    <x v="1"/>
    <x v="2"/>
    <x v="11"/>
    <x v="0"/>
    <m/>
  </r>
  <r>
    <x v="0"/>
    <n v="0"/>
    <n v="0"/>
    <n v="107440"/>
    <n v="0"/>
    <x v="6035"/>
    <x v="0"/>
    <x v="0"/>
    <x v="0"/>
    <s v="03.16.01"/>
    <x v="38"/>
    <x v="0"/>
    <x v="0"/>
    <s v="Assembleia Municipal"/>
    <s v="03.16.01"/>
    <s v="Assembleia Municipal"/>
    <s v="03.16.01"/>
    <x v="49"/>
    <x v="0"/>
    <x v="0"/>
    <x v="0"/>
    <x v="1"/>
    <x v="0"/>
    <x v="0"/>
    <x v="0"/>
    <x v="10"/>
    <s v="2024-11-??"/>
    <x v="3"/>
    <n v="107440"/>
    <x v="3"/>
    <n v="6000"/>
    <x v="1"/>
    <n v="3000"/>
    <x v="667"/>
    <m/>
    <x v="0"/>
    <x v="11"/>
    <m/>
    <s v="Assembleia Municipal"/>
    <x v="2"/>
    <s v="AM"/>
    <x v="0"/>
    <x v="1"/>
    <x v="1"/>
    <x v="1"/>
    <x v="0"/>
    <x v="0"/>
    <x v="0"/>
    <x v="0"/>
    <x v="0"/>
    <x v="0"/>
    <x v="0"/>
    <s v="Assembleia Municipal"/>
    <x v="0"/>
    <x v="0"/>
    <x v="0"/>
    <x v="0"/>
    <x v="0"/>
    <x v="0"/>
    <x v="0"/>
    <x v="2"/>
    <x v="1"/>
    <x v="2"/>
    <x v="11"/>
    <x v="0"/>
    <m/>
  </r>
  <r>
    <x v="0"/>
    <n v="0"/>
    <n v="0"/>
    <n v="107440"/>
    <n v="0"/>
    <x v="6035"/>
    <x v="0"/>
    <x v="0"/>
    <x v="0"/>
    <s v="03.16.01"/>
    <x v="38"/>
    <x v="0"/>
    <x v="0"/>
    <s v="Assembleia Municipal"/>
    <s v="03.16.01"/>
    <s v="Assembleia Municipal"/>
    <s v="03.16.01"/>
    <x v="49"/>
    <x v="0"/>
    <x v="0"/>
    <x v="0"/>
    <x v="1"/>
    <x v="0"/>
    <x v="0"/>
    <x v="0"/>
    <x v="11"/>
    <s v="2024-12-??"/>
    <x v="3"/>
    <n v="107440"/>
    <x v="3"/>
    <n v="6000"/>
    <x v="1"/>
    <n v="3000"/>
    <x v="667"/>
    <m/>
    <x v="0"/>
    <x v="11"/>
    <m/>
    <s v="Assembleia Municipal"/>
    <x v="2"/>
    <s v="AM"/>
    <x v="0"/>
    <x v="1"/>
    <x v="1"/>
    <x v="1"/>
    <x v="0"/>
    <x v="0"/>
    <x v="0"/>
    <x v="0"/>
    <x v="0"/>
    <x v="0"/>
    <x v="0"/>
    <s v="Assembleia Municipal"/>
    <x v="0"/>
    <x v="0"/>
    <x v="0"/>
    <x v="0"/>
    <x v="0"/>
    <x v="0"/>
    <x v="0"/>
    <x v="2"/>
    <x v="1"/>
    <x v="2"/>
    <x v="11"/>
    <x v="0"/>
    <m/>
  </r>
  <r>
    <x v="1"/>
    <n v="0"/>
    <n v="0"/>
    <n v="5187719"/>
    <n v="0"/>
    <x v="6035"/>
    <x v="0"/>
    <x v="0"/>
    <x v="0"/>
    <s v="01.27.03.11"/>
    <x v="62"/>
    <x v="1"/>
    <x v="1"/>
    <s v="Gestão de Recursos Hídricos"/>
    <s v="01.27.03"/>
    <s v="Construção de rede de adução, reservatórios e implementação de rega gota-a-gota na Rib. Flamengos"/>
    <s v="01.27.03.11"/>
    <x v="46"/>
    <x v="0"/>
    <x v="0"/>
    <x v="0"/>
    <x v="0"/>
    <x v="1"/>
    <x v="1"/>
    <x v="0"/>
    <x v="2"/>
    <s v="2024-02-??"/>
    <x v="0"/>
    <n v="5187719"/>
    <x v="3"/>
    <n v="4000000"/>
    <x v="1"/>
    <n v="28450000"/>
    <x v="667"/>
    <m/>
    <x v="0"/>
    <x v="11"/>
    <m/>
    <s v="Construção de rede de adução, reservatórios e implementação de rega gota-a-gota na Rib. Flamengos"/>
    <x v="2"/>
    <s v="CRARRF"/>
    <x v="0"/>
    <x v="1"/>
    <x v="1"/>
    <x v="1"/>
    <x v="0"/>
    <x v="0"/>
    <x v="0"/>
    <x v="0"/>
    <x v="0"/>
    <x v="0"/>
    <x v="0"/>
    <s v="Construção de rede de adução, reservatórios e implementação de rega gota-a-gota na Rib. Flamengos"/>
    <x v="0"/>
    <x v="0"/>
    <x v="0"/>
    <x v="0"/>
    <x v="1"/>
    <x v="0"/>
    <x v="0"/>
    <x v="2"/>
    <x v="1"/>
    <x v="2"/>
    <x v="11"/>
    <x v="0"/>
    <m/>
  </r>
  <r>
    <x v="1"/>
    <n v="0"/>
    <n v="0"/>
    <n v="3329957"/>
    <n v="0"/>
    <x v="6035"/>
    <x v="0"/>
    <x v="0"/>
    <x v="0"/>
    <s v="01.27.03.11"/>
    <x v="62"/>
    <x v="1"/>
    <x v="1"/>
    <s v="Gestão de Recursos Hídricos"/>
    <s v="01.27.03"/>
    <s v="Construção de rede de adução, reservatórios e implementação de rega gota-a-gota na Rib. Flamengos"/>
    <s v="01.27.03.11"/>
    <x v="46"/>
    <x v="0"/>
    <x v="0"/>
    <x v="0"/>
    <x v="0"/>
    <x v="1"/>
    <x v="1"/>
    <x v="0"/>
    <x v="5"/>
    <s v="2024-08-??"/>
    <x v="2"/>
    <n v="3329957"/>
    <x v="3"/>
    <n v="4000000"/>
    <x v="1"/>
    <n v="28450000"/>
    <x v="667"/>
    <m/>
    <x v="0"/>
    <x v="11"/>
    <m/>
    <s v="Construção de rede de adução, reservatórios e implementação de rega gota-a-gota na Rib. Flamengos"/>
    <x v="2"/>
    <s v="CRARRF"/>
    <x v="0"/>
    <x v="1"/>
    <x v="1"/>
    <x v="1"/>
    <x v="0"/>
    <x v="0"/>
    <x v="0"/>
    <x v="0"/>
    <x v="0"/>
    <x v="0"/>
    <x v="0"/>
    <s v="Construção de rede de adução, reservatórios e implementação de rega gota-a-gota na Rib. Flamengos"/>
    <x v="0"/>
    <x v="0"/>
    <x v="0"/>
    <x v="0"/>
    <x v="1"/>
    <x v="0"/>
    <x v="0"/>
    <x v="2"/>
    <x v="1"/>
    <x v="2"/>
    <x v="11"/>
    <x v="0"/>
    <m/>
  </r>
  <r>
    <x v="0"/>
    <n v="0"/>
    <n v="0"/>
    <n v="400"/>
    <n v="0"/>
    <x v="6035"/>
    <x v="0"/>
    <x v="0"/>
    <x v="0"/>
    <s v="03.16.02"/>
    <x v="3"/>
    <x v="0"/>
    <x v="0"/>
    <s v="Gabinete do Presidente"/>
    <s v="03.16.02"/>
    <s v="Gabinete do Presidente"/>
    <s v="03.16.02"/>
    <x v="29"/>
    <x v="0"/>
    <x v="0"/>
    <x v="0"/>
    <x v="0"/>
    <x v="0"/>
    <x v="0"/>
    <x v="0"/>
    <x v="10"/>
    <s v="2024-11-??"/>
    <x v="3"/>
    <n v="400"/>
    <x v="3"/>
    <n v="1000"/>
    <x v="1"/>
    <n v="0"/>
    <x v="667"/>
    <m/>
    <x v="0"/>
    <x v="11"/>
    <m/>
    <s v="Gabinete do Presidente"/>
    <x v="2"/>
    <m/>
    <x v="0"/>
    <x v="1"/>
    <x v="1"/>
    <x v="1"/>
    <x v="0"/>
    <x v="0"/>
    <x v="0"/>
    <x v="0"/>
    <x v="0"/>
    <x v="0"/>
    <x v="0"/>
    <s v="Gabinete do Presidente"/>
    <x v="0"/>
    <x v="0"/>
    <x v="0"/>
    <x v="0"/>
    <x v="0"/>
    <x v="0"/>
    <x v="0"/>
    <x v="2"/>
    <x v="1"/>
    <x v="2"/>
    <x v="11"/>
    <x v="0"/>
    <m/>
  </r>
  <r>
    <x v="0"/>
    <n v="0"/>
    <n v="0"/>
    <n v="400"/>
    <n v="0"/>
    <x v="6035"/>
    <x v="0"/>
    <x v="0"/>
    <x v="0"/>
    <s v="03.16.02"/>
    <x v="3"/>
    <x v="0"/>
    <x v="0"/>
    <s v="Gabinete do Presidente"/>
    <s v="03.16.02"/>
    <s v="Gabinete do Presidente"/>
    <s v="03.16.02"/>
    <x v="29"/>
    <x v="0"/>
    <x v="0"/>
    <x v="0"/>
    <x v="0"/>
    <x v="0"/>
    <x v="0"/>
    <x v="0"/>
    <x v="11"/>
    <s v="2024-12-??"/>
    <x v="3"/>
    <n v="400"/>
    <x v="3"/>
    <n v="1000"/>
    <x v="1"/>
    <n v="0"/>
    <x v="667"/>
    <m/>
    <x v="0"/>
    <x v="11"/>
    <m/>
    <s v="Gabinete do Presidente"/>
    <x v="2"/>
    <m/>
    <x v="0"/>
    <x v="1"/>
    <x v="1"/>
    <x v="1"/>
    <x v="0"/>
    <x v="0"/>
    <x v="0"/>
    <x v="0"/>
    <x v="0"/>
    <x v="0"/>
    <x v="0"/>
    <s v="Gabinete do Presidente"/>
    <x v="0"/>
    <x v="0"/>
    <x v="0"/>
    <x v="0"/>
    <x v="0"/>
    <x v="0"/>
    <x v="0"/>
    <x v="2"/>
    <x v="1"/>
    <x v="2"/>
    <x v="11"/>
    <x v="0"/>
    <m/>
  </r>
  <r>
    <x v="0"/>
    <n v="0"/>
    <n v="0"/>
    <n v="122400"/>
    <n v="0"/>
    <x v="6035"/>
    <x v="0"/>
    <x v="0"/>
    <x v="0"/>
    <s v="03.16.12"/>
    <x v="40"/>
    <x v="0"/>
    <x v="0"/>
    <s v="Direcção de Urbanismo"/>
    <s v="03.16.12"/>
    <s v="Direcção de Urbanismo"/>
    <s v="03.16.12"/>
    <x v="49"/>
    <x v="0"/>
    <x v="0"/>
    <x v="0"/>
    <x v="1"/>
    <x v="0"/>
    <x v="0"/>
    <x v="0"/>
    <x v="0"/>
    <s v="2024-01-??"/>
    <x v="0"/>
    <n v="122400"/>
    <x v="3"/>
    <n v="0"/>
    <x v="1"/>
    <n v="401000"/>
    <x v="667"/>
    <m/>
    <x v="0"/>
    <x v="11"/>
    <m/>
    <s v="Direcção de Urbanismo"/>
    <x v="2"/>
    <m/>
    <x v="0"/>
    <x v="1"/>
    <x v="1"/>
    <x v="1"/>
    <x v="0"/>
    <x v="0"/>
    <x v="0"/>
    <x v="0"/>
    <x v="0"/>
    <x v="0"/>
    <x v="0"/>
    <s v="Direcção de Urbanismo"/>
    <x v="0"/>
    <x v="0"/>
    <x v="0"/>
    <x v="0"/>
    <x v="0"/>
    <x v="0"/>
    <x v="0"/>
    <x v="2"/>
    <x v="1"/>
    <x v="2"/>
    <x v="11"/>
    <x v="0"/>
    <m/>
  </r>
  <r>
    <x v="0"/>
    <n v="0"/>
    <n v="0"/>
    <n v="122400"/>
    <n v="0"/>
    <x v="6035"/>
    <x v="0"/>
    <x v="0"/>
    <x v="0"/>
    <s v="03.16.12"/>
    <x v="40"/>
    <x v="0"/>
    <x v="0"/>
    <s v="Direcção de Urbanismo"/>
    <s v="03.16.12"/>
    <s v="Direcção de Urbanismo"/>
    <s v="03.16.12"/>
    <x v="49"/>
    <x v="0"/>
    <x v="0"/>
    <x v="0"/>
    <x v="1"/>
    <x v="0"/>
    <x v="0"/>
    <x v="0"/>
    <x v="2"/>
    <s v="2024-02-??"/>
    <x v="0"/>
    <n v="122400"/>
    <x v="3"/>
    <n v="0"/>
    <x v="1"/>
    <n v="401000"/>
    <x v="667"/>
    <m/>
    <x v="0"/>
    <x v="11"/>
    <m/>
    <s v="Direcção de Urbanismo"/>
    <x v="2"/>
    <m/>
    <x v="0"/>
    <x v="1"/>
    <x v="1"/>
    <x v="1"/>
    <x v="0"/>
    <x v="0"/>
    <x v="0"/>
    <x v="0"/>
    <x v="0"/>
    <x v="0"/>
    <x v="0"/>
    <s v="Direcção de Urbanismo"/>
    <x v="0"/>
    <x v="0"/>
    <x v="0"/>
    <x v="0"/>
    <x v="0"/>
    <x v="0"/>
    <x v="0"/>
    <x v="2"/>
    <x v="1"/>
    <x v="2"/>
    <x v="11"/>
    <x v="0"/>
    <m/>
  </r>
  <r>
    <x v="0"/>
    <n v="0"/>
    <n v="0"/>
    <n v="122400"/>
    <n v="0"/>
    <x v="6035"/>
    <x v="0"/>
    <x v="0"/>
    <x v="0"/>
    <s v="03.16.12"/>
    <x v="40"/>
    <x v="0"/>
    <x v="0"/>
    <s v="Direcção de Urbanismo"/>
    <s v="03.16.12"/>
    <s v="Direcção de Urbanismo"/>
    <s v="03.16.12"/>
    <x v="49"/>
    <x v="0"/>
    <x v="0"/>
    <x v="0"/>
    <x v="1"/>
    <x v="0"/>
    <x v="0"/>
    <x v="0"/>
    <x v="1"/>
    <s v="2024-03-??"/>
    <x v="0"/>
    <n v="122400"/>
    <x v="3"/>
    <n v="0"/>
    <x v="1"/>
    <n v="401000"/>
    <x v="667"/>
    <m/>
    <x v="0"/>
    <x v="11"/>
    <m/>
    <s v="Direcção de Urbanismo"/>
    <x v="2"/>
    <m/>
    <x v="0"/>
    <x v="1"/>
    <x v="1"/>
    <x v="1"/>
    <x v="0"/>
    <x v="0"/>
    <x v="0"/>
    <x v="0"/>
    <x v="0"/>
    <x v="0"/>
    <x v="0"/>
    <s v="Direcção de Urbanismo"/>
    <x v="0"/>
    <x v="0"/>
    <x v="0"/>
    <x v="0"/>
    <x v="0"/>
    <x v="0"/>
    <x v="0"/>
    <x v="2"/>
    <x v="1"/>
    <x v="2"/>
    <x v="11"/>
    <x v="0"/>
    <m/>
  </r>
  <r>
    <x v="0"/>
    <n v="0"/>
    <n v="0"/>
    <n v="122400"/>
    <n v="0"/>
    <x v="6035"/>
    <x v="0"/>
    <x v="0"/>
    <x v="0"/>
    <s v="03.16.12"/>
    <x v="40"/>
    <x v="0"/>
    <x v="0"/>
    <s v="Direcção de Urbanismo"/>
    <s v="03.16.12"/>
    <s v="Direcção de Urbanismo"/>
    <s v="03.16.12"/>
    <x v="49"/>
    <x v="0"/>
    <x v="0"/>
    <x v="0"/>
    <x v="1"/>
    <x v="0"/>
    <x v="0"/>
    <x v="0"/>
    <x v="6"/>
    <s v="2024-04-??"/>
    <x v="1"/>
    <n v="122400"/>
    <x v="3"/>
    <n v="0"/>
    <x v="1"/>
    <n v="401000"/>
    <x v="667"/>
    <m/>
    <x v="0"/>
    <x v="11"/>
    <m/>
    <s v="Direcção de Urbanismo"/>
    <x v="2"/>
    <m/>
    <x v="0"/>
    <x v="1"/>
    <x v="1"/>
    <x v="1"/>
    <x v="0"/>
    <x v="0"/>
    <x v="0"/>
    <x v="0"/>
    <x v="0"/>
    <x v="0"/>
    <x v="0"/>
    <s v="Direcção de Urbanismo"/>
    <x v="0"/>
    <x v="0"/>
    <x v="0"/>
    <x v="0"/>
    <x v="0"/>
    <x v="0"/>
    <x v="0"/>
    <x v="2"/>
    <x v="1"/>
    <x v="2"/>
    <x v="11"/>
    <x v="0"/>
    <m/>
  </r>
  <r>
    <x v="0"/>
    <n v="0"/>
    <n v="0"/>
    <n v="122400"/>
    <n v="0"/>
    <x v="6035"/>
    <x v="0"/>
    <x v="0"/>
    <x v="0"/>
    <s v="03.16.12"/>
    <x v="40"/>
    <x v="0"/>
    <x v="0"/>
    <s v="Direcção de Urbanismo"/>
    <s v="03.16.12"/>
    <s v="Direcção de Urbanismo"/>
    <s v="03.16.12"/>
    <x v="49"/>
    <x v="0"/>
    <x v="0"/>
    <x v="0"/>
    <x v="1"/>
    <x v="0"/>
    <x v="0"/>
    <x v="0"/>
    <x v="3"/>
    <s v="2024-05-??"/>
    <x v="1"/>
    <n v="122400"/>
    <x v="3"/>
    <n v="0"/>
    <x v="1"/>
    <n v="401000"/>
    <x v="667"/>
    <m/>
    <x v="0"/>
    <x v="11"/>
    <m/>
    <s v="Direcção de Urbanismo"/>
    <x v="2"/>
    <m/>
    <x v="0"/>
    <x v="1"/>
    <x v="1"/>
    <x v="1"/>
    <x v="0"/>
    <x v="0"/>
    <x v="0"/>
    <x v="0"/>
    <x v="0"/>
    <x v="0"/>
    <x v="0"/>
    <s v="Direcção de Urbanismo"/>
    <x v="0"/>
    <x v="0"/>
    <x v="0"/>
    <x v="0"/>
    <x v="0"/>
    <x v="0"/>
    <x v="0"/>
    <x v="2"/>
    <x v="1"/>
    <x v="2"/>
    <x v="11"/>
    <x v="0"/>
    <m/>
  </r>
  <r>
    <x v="0"/>
    <n v="0"/>
    <n v="0"/>
    <n v="122400"/>
    <n v="0"/>
    <x v="6035"/>
    <x v="0"/>
    <x v="0"/>
    <x v="0"/>
    <s v="03.16.12"/>
    <x v="40"/>
    <x v="0"/>
    <x v="0"/>
    <s v="Direcção de Urbanismo"/>
    <s v="03.16.12"/>
    <s v="Direcção de Urbanismo"/>
    <s v="03.16.12"/>
    <x v="49"/>
    <x v="0"/>
    <x v="0"/>
    <x v="0"/>
    <x v="1"/>
    <x v="0"/>
    <x v="0"/>
    <x v="0"/>
    <x v="4"/>
    <s v="2024-06-??"/>
    <x v="1"/>
    <n v="122400"/>
    <x v="3"/>
    <n v="0"/>
    <x v="1"/>
    <n v="401000"/>
    <x v="667"/>
    <m/>
    <x v="0"/>
    <x v="11"/>
    <m/>
    <s v="Direcção de Urbanismo"/>
    <x v="2"/>
    <m/>
    <x v="0"/>
    <x v="1"/>
    <x v="1"/>
    <x v="1"/>
    <x v="0"/>
    <x v="0"/>
    <x v="0"/>
    <x v="0"/>
    <x v="0"/>
    <x v="0"/>
    <x v="0"/>
    <s v="Direcção de Urbanismo"/>
    <x v="0"/>
    <x v="0"/>
    <x v="0"/>
    <x v="0"/>
    <x v="0"/>
    <x v="0"/>
    <x v="0"/>
    <x v="2"/>
    <x v="1"/>
    <x v="2"/>
    <x v="11"/>
    <x v="0"/>
    <m/>
  </r>
  <r>
    <x v="0"/>
    <n v="0"/>
    <n v="0"/>
    <n v="88128"/>
    <n v="0"/>
    <x v="6035"/>
    <x v="0"/>
    <x v="0"/>
    <x v="0"/>
    <s v="03.16.12"/>
    <x v="40"/>
    <x v="0"/>
    <x v="0"/>
    <s v="Direcção de Urbanismo"/>
    <s v="03.16.12"/>
    <s v="Direcção de Urbanismo"/>
    <s v="03.16.12"/>
    <x v="49"/>
    <x v="0"/>
    <x v="0"/>
    <x v="0"/>
    <x v="1"/>
    <x v="0"/>
    <x v="0"/>
    <x v="0"/>
    <x v="9"/>
    <s v="2024-07-??"/>
    <x v="2"/>
    <n v="88128"/>
    <x v="3"/>
    <n v="0"/>
    <x v="1"/>
    <n v="401000"/>
    <x v="667"/>
    <m/>
    <x v="0"/>
    <x v="11"/>
    <m/>
    <s v="Direcção de Urbanismo"/>
    <x v="2"/>
    <m/>
    <x v="0"/>
    <x v="1"/>
    <x v="1"/>
    <x v="1"/>
    <x v="0"/>
    <x v="0"/>
    <x v="0"/>
    <x v="0"/>
    <x v="0"/>
    <x v="0"/>
    <x v="0"/>
    <s v="Direcção de Urbanismo"/>
    <x v="0"/>
    <x v="0"/>
    <x v="0"/>
    <x v="0"/>
    <x v="0"/>
    <x v="0"/>
    <x v="0"/>
    <x v="2"/>
    <x v="1"/>
    <x v="2"/>
    <x v="11"/>
    <x v="0"/>
    <m/>
  </r>
  <r>
    <x v="0"/>
    <n v="0"/>
    <n v="0"/>
    <n v="122400"/>
    <n v="0"/>
    <x v="6035"/>
    <x v="0"/>
    <x v="0"/>
    <x v="0"/>
    <s v="03.16.12"/>
    <x v="40"/>
    <x v="0"/>
    <x v="0"/>
    <s v="Direcção de Urbanismo"/>
    <s v="03.16.12"/>
    <s v="Direcção de Urbanismo"/>
    <s v="03.16.12"/>
    <x v="49"/>
    <x v="0"/>
    <x v="0"/>
    <x v="0"/>
    <x v="1"/>
    <x v="0"/>
    <x v="0"/>
    <x v="0"/>
    <x v="5"/>
    <s v="2024-08-??"/>
    <x v="2"/>
    <n v="122400"/>
    <x v="3"/>
    <n v="0"/>
    <x v="1"/>
    <n v="401000"/>
    <x v="667"/>
    <m/>
    <x v="0"/>
    <x v="11"/>
    <m/>
    <s v="Direcção de Urbanismo"/>
    <x v="2"/>
    <m/>
    <x v="0"/>
    <x v="1"/>
    <x v="1"/>
    <x v="1"/>
    <x v="0"/>
    <x v="0"/>
    <x v="0"/>
    <x v="0"/>
    <x v="0"/>
    <x v="0"/>
    <x v="0"/>
    <s v="Direcção de Urbanismo"/>
    <x v="0"/>
    <x v="0"/>
    <x v="0"/>
    <x v="0"/>
    <x v="0"/>
    <x v="0"/>
    <x v="0"/>
    <x v="2"/>
    <x v="1"/>
    <x v="2"/>
    <x v="11"/>
    <x v="0"/>
    <m/>
  </r>
  <r>
    <x v="0"/>
    <n v="0"/>
    <n v="0"/>
    <n v="122400"/>
    <n v="0"/>
    <x v="6035"/>
    <x v="0"/>
    <x v="0"/>
    <x v="0"/>
    <s v="03.16.12"/>
    <x v="40"/>
    <x v="0"/>
    <x v="0"/>
    <s v="Direcção de Urbanismo"/>
    <s v="03.16.12"/>
    <s v="Direcção de Urbanismo"/>
    <s v="03.16.12"/>
    <x v="49"/>
    <x v="0"/>
    <x v="0"/>
    <x v="0"/>
    <x v="1"/>
    <x v="0"/>
    <x v="0"/>
    <x v="0"/>
    <x v="7"/>
    <s v="2024-09-??"/>
    <x v="2"/>
    <n v="122400"/>
    <x v="3"/>
    <n v="0"/>
    <x v="1"/>
    <n v="401000"/>
    <x v="667"/>
    <m/>
    <x v="0"/>
    <x v="11"/>
    <m/>
    <s v="Direcção de Urbanismo"/>
    <x v="2"/>
    <m/>
    <x v="0"/>
    <x v="1"/>
    <x v="1"/>
    <x v="1"/>
    <x v="0"/>
    <x v="0"/>
    <x v="0"/>
    <x v="0"/>
    <x v="0"/>
    <x v="0"/>
    <x v="0"/>
    <s v="Direcção de Urbanismo"/>
    <x v="0"/>
    <x v="0"/>
    <x v="0"/>
    <x v="0"/>
    <x v="0"/>
    <x v="0"/>
    <x v="0"/>
    <x v="2"/>
    <x v="1"/>
    <x v="2"/>
    <x v="11"/>
    <x v="0"/>
    <m/>
  </r>
  <r>
    <x v="0"/>
    <n v="0"/>
    <n v="0"/>
    <n v="7667"/>
    <n v="0"/>
    <x v="6035"/>
    <x v="0"/>
    <x v="0"/>
    <x v="0"/>
    <s v="03.16.12"/>
    <x v="40"/>
    <x v="0"/>
    <x v="0"/>
    <s v="Direcção de Urbanismo"/>
    <s v="03.16.12"/>
    <s v="Direcção de Urbanismo"/>
    <s v="03.16.12"/>
    <x v="28"/>
    <x v="0"/>
    <x v="0"/>
    <x v="0"/>
    <x v="0"/>
    <x v="0"/>
    <x v="0"/>
    <x v="0"/>
    <x v="1"/>
    <s v="2024-03-??"/>
    <x v="0"/>
    <n v="7667"/>
    <x v="3"/>
    <n v="0"/>
    <x v="1"/>
    <n v="170000"/>
    <x v="667"/>
    <m/>
    <x v="0"/>
    <x v="11"/>
    <m/>
    <s v="Direcção de Urbanismo"/>
    <x v="2"/>
    <m/>
    <x v="0"/>
    <x v="1"/>
    <x v="1"/>
    <x v="1"/>
    <x v="0"/>
    <x v="0"/>
    <x v="0"/>
    <x v="0"/>
    <x v="0"/>
    <x v="0"/>
    <x v="0"/>
    <s v="Direcção de Urbanismo"/>
    <x v="0"/>
    <x v="0"/>
    <x v="0"/>
    <x v="0"/>
    <x v="0"/>
    <x v="0"/>
    <x v="0"/>
    <x v="2"/>
    <x v="1"/>
    <x v="2"/>
    <x v="11"/>
    <x v="0"/>
    <m/>
  </r>
  <r>
    <x v="0"/>
    <n v="0"/>
    <n v="0"/>
    <n v="2000"/>
    <n v="0"/>
    <x v="6035"/>
    <x v="0"/>
    <x v="0"/>
    <x v="0"/>
    <s v="01.25.03.09"/>
    <x v="50"/>
    <x v="3"/>
    <x v="3"/>
    <s v="Emprego e Formação profissional"/>
    <s v="01.25.03"/>
    <s v="Apoio a formação profissional"/>
    <s v="01.25.03.09"/>
    <x v="4"/>
    <x v="0"/>
    <x v="2"/>
    <x v="2"/>
    <x v="0"/>
    <x v="1"/>
    <x v="0"/>
    <x v="0"/>
    <x v="6"/>
    <s v="2024-04-??"/>
    <x v="1"/>
    <n v="2000"/>
    <x v="3"/>
    <n v="0"/>
    <x v="1"/>
    <n v="400000"/>
    <x v="667"/>
    <m/>
    <x v="0"/>
    <x v="11"/>
    <m/>
    <s v="Apoio a formação profissional"/>
    <x v="2"/>
    <m/>
    <x v="0"/>
    <x v="1"/>
    <x v="1"/>
    <x v="1"/>
    <x v="0"/>
    <x v="0"/>
    <x v="0"/>
    <x v="0"/>
    <x v="0"/>
    <x v="0"/>
    <x v="0"/>
    <s v="Apoio a formação profissional"/>
    <x v="0"/>
    <x v="0"/>
    <x v="0"/>
    <x v="0"/>
    <x v="1"/>
    <x v="0"/>
    <x v="0"/>
    <x v="2"/>
    <x v="1"/>
    <x v="2"/>
    <x v="11"/>
    <x v="0"/>
    <m/>
  </r>
  <r>
    <x v="0"/>
    <n v="0"/>
    <n v="0"/>
    <n v="2500"/>
    <n v="0"/>
    <x v="6035"/>
    <x v="0"/>
    <x v="0"/>
    <x v="0"/>
    <s v="01.25.03.09"/>
    <x v="50"/>
    <x v="3"/>
    <x v="3"/>
    <s v="Emprego e Formação profissional"/>
    <s v="01.25.03"/>
    <s v="Apoio a formação profissional"/>
    <s v="01.25.03.09"/>
    <x v="4"/>
    <x v="0"/>
    <x v="2"/>
    <x v="2"/>
    <x v="0"/>
    <x v="1"/>
    <x v="0"/>
    <x v="0"/>
    <x v="4"/>
    <s v="2024-06-??"/>
    <x v="1"/>
    <n v="2500"/>
    <x v="3"/>
    <n v="0"/>
    <x v="1"/>
    <n v="400000"/>
    <x v="667"/>
    <m/>
    <x v="0"/>
    <x v="11"/>
    <m/>
    <s v="Apoio a formação profissional"/>
    <x v="2"/>
    <m/>
    <x v="0"/>
    <x v="1"/>
    <x v="1"/>
    <x v="1"/>
    <x v="0"/>
    <x v="0"/>
    <x v="0"/>
    <x v="0"/>
    <x v="0"/>
    <x v="0"/>
    <x v="0"/>
    <s v="Apoio a formação profissional"/>
    <x v="0"/>
    <x v="0"/>
    <x v="0"/>
    <x v="0"/>
    <x v="1"/>
    <x v="0"/>
    <x v="0"/>
    <x v="2"/>
    <x v="1"/>
    <x v="2"/>
    <x v="11"/>
    <x v="0"/>
    <m/>
  </r>
  <r>
    <x v="0"/>
    <n v="0"/>
    <n v="0"/>
    <n v="10445"/>
    <n v="0"/>
    <x v="6035"/>
    <x v="0"/>
    <x v="0"/>
    <x v="0"/>
    <s v="01.25.03.09"/>
    <x v="50"/>
    <x v="3"/>
    <x v="3"/>
    <s v="Emprego e Formação profissional"/>
    <s v="01.25.03"/>
    <s v="Apoio a formação profissional"/>
    <s v="01.25.03.09"/>
    <x v="4"/>
    <x v="0"/>
    <x v="2"/>
    <x v="2"/>
    <x v="0"/>
    <x v="1"/>
    <x v="0"/>
    <x v="0"/>
    <x v="9"/>
    <s v="2024-07-??"/>
    <x v="2"/>
    <n v="10445"/>
    <x v="3"/>
    <n v="0"/>
    <x v="1"/>
    <n v="400000"/>
    <x v="667"/>
    <m/>
    <x v="0"/>
    <x v="11"/>
    <m/>
    <s v="Apoio a formação profissional"/>
    <x v="2"/>
    <m/>
    <x v="0"/>
    <x v="1"/>
    <x v="1"/>
    <x v="1"/>
    <x v="0"/>
    <x v="0"/>
    <x v="0"/>
    <x v="0"/>
    <x v="0"/>
    <x v="0"/>
    <x v="0"/>
    <s v="Apoio a formação profissional"/>
    <x v="0"/>
    <x v="0"/>
    <x v="0"/>
    <x v="0"/>
    <x v="1"/>
    <x v="0"/>
    <x v="0"/>
    <x v="2"/>
    <x v="1"/>
    <x v="2"/>
    <x v="11"/>
    <x v="0"/>
    <m/>
  </r>
  <r>
    <x v="0"/>
    <n v="0"/>
    <n v="0"/>
    <n v="2000"/>
    <n v="0"/>
    <x v="6035"/>
    <x v="0"/>
    <x v="0"/>
    <x v="0"/>
    <s v="01.25.03.09"/>
    <x v="50"/>
    <x v="3"/>
    <x v="3"/>
    <s v="Emprego e Formação profissional"/>
    <s v="01.25.03"/>
    <s v="Apoio a formação profissional"/>
    <s v="01.25.03.09"/>
    <x v="4"/>
    <x v="0"/>
    <x v="2"/>
    <x v="2"/>
    <x v="0"/>
    <x v="1"/>
    <x v="0"/>
    <x v="0"/>
    <x v="5"/>
    <s v="2024-08-??"/>
    <x v="2"/>
    <n v="2000"/>
    <x v="3"/>
    <n v="0"/>
    <x v="1"/>
    <n v="400000"/>
    <x v="667"/>
    <m/>
    <x v="0"/>
    <x v="11"/>
    <m/>
    <s v="Apoio a formação profissional"/>
    <x v="2"/>
    <m/>
    <x v="0"/>
    <x v="1"/>
    <x v="1"/>
    <x v="1"/>
    <x v="0"/>
    <x v="0"/>
    <x v="0"/>
    <x v="0"/>
    <x v="0"/>
    <x v="0"/>
    <x v="0"/>
    <s v="Apoio a formação profissional"/>
    <x v="0"/>
    <x v="0"/>
    <x v="0"/>
    <x v="0"/>
    <x v="1"/>
    <x v="0"/>
    <x v="0"/>
    <x v="2"/>
    <x v="1"/>
    <x v="2"/>
    <x v="11"/>
    <x v="0"/>
    <m/>
  </r>
  <r>
    <x v="0"/>
    <n v="0"/>
    <n v="0"/>
    <n v="9850"/>
    <n v="0"/>
    <x v="6035"/>
    <x v="0"/>
    <x v="0"/>
    <x v="0"/>
    <s v="01.25.03.09"/>
    <x v="50"/>
    <x v="3"/>
    <x v="3"/>
    <s v="Emprego e Formação profissional"/>
    <s v="01.25.03"/>
    <s v="Apoio a formação profissional"/>
    <s v="01.25.03.09"/>
    <x v="4"/>
    <x v="0"/>
    <x v="2"/>
    <x v="2"/>
    <x v="0"/>
    <x v="1"/>
    <x v="0"/>
    <x v="0"/>
    <x v="7"/>
    <s v="2024-09-??"/>
    <x v="2"/>
    <n v="9850"/>
    <x v="3"/>
    <n v="0"/>
    <x v="1"/>
    <n v="400000"/>
    <x v="667"/>
    <m/>
    <x v="0"/>
    <x v="11"/>
    <m/>
    <s v="Apoio a formação profissional"/>
    <x v="2"/>
    <m/>
    <x v="0"/>
    <x v="1"/>
    <x v="1"/>
    <x v="1"/>
    <x v="0"/>
    <x v="0"/>
    <x v="0"/>
    <x v="0"/>
    <x v="0"/>
    <x v="0"/>
    <x v="0"/>
    <s v="Apoio a formação profissional"/>
    <x v="0"/>
    <x v="0"/>
    <x v="0"/>
    <x v="0"/>
    <x v="1"/>
    <x v="0"/>
    <x v="0"/>
    <x v="2"/>
    <x v="1"/>
    <x v="2"/>
    <x v="11"/>
    <x v="0"/>
    <m/>
  </r>
  <r>
    <x v="0"/>
    <n v="0"/>
    <n v="0"/>
    <n v="665225"/>
    <n v="0"/>
    <x v="6035"/>
    <x v="0"/>
    <x v="0"/>
    <x v="0"/>
    <s v="01.25.04.22"/>
    <x v="7"/>
    <x v="3"/>
    <x v="3"/>
    <s v="Cultura"/>
    <s v="01.25.04"/>
    <s v="Atividades culturais e promoção da cultura no Concelho"/>
    <s v="01.25.04.22"/>
    <x v="4"/>
    <x v="0"/>
    <x v="2"/>
    <x v="2"/>
    <x v="0"/>
    <x v="1"/>
    <x v="0"/>
    <x v="0"/>
    <x v="0"/>
    <s v="2024-01-??"/>
    <x v="0"/>
    <n v="665225"/>
    <x v="3"/>
    <n v="16910000"/>
    <x v="1"/>
    <n v="0"/>
    <x v="667"/>
    <m/>
    <x v="0"/>
    <x v="11"/>
    <m/>
    <s v="Atividades culturais e promoção da cultura no Concelho"/>
    <x v="2"/>
    <s v="ACPCC"/>
    <x v="0"/>
    <x v="1"/>
    <x v="1"/>
    <x v="1"/>
    <x v="0"/>
    <x v="0"/>
    <x v="0"/>
    <x v="0"/>
    <x v="0"/>
    <x v="0"/>
    <x v="0"/>
    <s v="Atividades culturais e promoção da cultura no Concelho"/>
    <x v="0"/>
    <x v="0"/>
    <x v="0"/>
    <x v="0"/>
    <x v="1"/>
    <x v="0"/>
    <x v="0"/>
    <x v="2"/>
    <x v="1"/>
    <x v="2"/>
    <x v="11"/>
    <x v="0"/>
    <m/>
  </r>
  <r>
    <x v="0"/>
    <n v="0"/>
    <n v="0"/>
    <n v="1852275"/>
    <n v="0"/>
    <x v="6035"/>
    <x v="0"/>
    <x v="0"/>
    <x v="0"/>
    <s v="01.25.04.22"/>
    <x v="7"/>
    <x v="3"/>
    <x v="3"/>
    <s v="Cultura"/>
    <s v="01.25.04"/>
    <s v="Atividades culturais e promoção da cultura no Concelho"/>
    <s v="01.25.04.22"/>
    <x v="4"/>
    <x v="0"/>
    <x v="2"/>
    <x v="2"/>
    <x v="0"/>
    <x v="1"/>
    <x v="0"/>
    <x v="0"/>
    <x v="2"/>
    <s v="2024-02-??"/>
    <x v="0"/>
    <n v="1852275"/>
    <x v="3"/>
    <n v="16910000"/>
    <x v="1"/>
    <n v="0"/>
    <x v="667"/>
    <m/>
    <x v="0"/>
    <x v="11"/>
    <m/>
    <s v="Atividades culturais e promoção da cultura no Concelho"/>
    <x v="2"/>
    <s v="ACPCC"/>
    <x v="0"/>
    <x v="1"/>
    <x v="1"/>
    <x v="1"/>
    <x v="0"/>
    <x v="0"/>
    <x v="0"/>
    <x v="0"/>
    <x v="0"/>
    <x v="0"/>
    <x v="0"/>
    <s v="Atividades culturais e promoção da cultura no Concelho"/>
    <x v="0"/>
    <x v="0"/>
    <x v="0"/>
    <x v="0"/>
    <x v="1"/>
    <x v="0"/>
    <x v="0"/>
    <x v="2"/>
    <x v="1"/>
    <x v="2"/>
    <x v="11"/>
    <x v="0"/>
    <m/>
  </r>
  <r>
    <x v="0"/>
    <n v="0"/>
    <n v="0"/>
    <n v="192200"/>
    <n v="0"/>
    <x v="6035"/>
    <x v="0"/>
    <x v="0"/>
    <x v="0"/>
    <s v="01.25.04.22"/>
    <x v="7"/>
    <x v="3"/>
    <x v="3"/>
    <s v="Cultura"/>
    <s v="01.25.04"/>
    <s v="Atividades culturais e promoção da cultura no Concelho"/>
    <s v="01.25.04.22"/>
    <x v="4"/>
    <x v="0"/>
    <x v="2"/>
    <x v="2"/>
    <x v="0"/>
    <x v="1"/>
    <x v="0"/>
    <x v="0"/>
    <x v="1"/>
    <s v="2024-03-??"/>
    <x v="0"/>
    <n v="192200"/>
    <x v="3"/>
    <n v="16910000"/>
    <x v="1"/>
    <n v="0"/>
    <x v="667"/>
    <m/>
    <x v="0"/>
    <x v="11"/>
    <m/>
    <s v="Atividades culturais e promoção da cultura no Concelho"/>
    <x v="2"/>
    <s v="ACPCC"/>
    <x v="0"/>
    <x v="1"/>
    <x v="1"/>
    <x v="1"/>
    <x v="0"/>
    <x v="0"/>
    <x v="0"/>
    <x v="0"/>
    <x v="0"/>
    <x v="0"/>
    <x v="0"/>
    <s v="Atividades culturais e promoção da cultura no Concelho"/>
    <x v="0"/>
    <x v="0"/>
    <x v="0"/>
    <x v="0"/>
    <x v="1"/>
    <x v="0"/>
    <x v="0"/>
    <x v="2"/>
    <x v="1"/>
    <x v="2"/>
    <x v="11"/>
    <x v="0"/>
    <m/>
  </r>
  <r>
    <x v="0"/>
    <n v="0"/>
    <n v="0"/>
    <n v="416800"/>
    <n v="0"/>
    <x v="6035"/>
    <x v="0"/>
    <x v="0"/>
    <x v="0"/>
    <s v="01.25.04.22"/>
    <x v="7"/>
    <x v="3"/>
    <x v="3"/>
    <s v="Cultura"/>
    <s v="01.25.04"/>
    <s v="Atividades culturais e promoção da cultura no Concelho"/>
    <s v="01.25.04.22"/>
    <x v="4"/>
    <x v="0"/>
    <x v="2"/>
    <x v="2"/>
    <x v="0"/>
    <x v="1"/>
    <x v="0"/>
    <x v="0"/>
    <x v="6"/>
    <s v="2024-04-??"/>
    <x v="1"/>
    <n v="416800"/>
    <x v="3"/>
    <n v="16910000"/>
    <x v="1"/>
    <n v="0"/>
    <x v="667"/>
    <m/>
    <x v="0"/>
    <x v="11"/>
    <m/>
    <s v="Atividades culturais e promoção da cultura no Concelho"/>
    <x v="2"/>
    <s v="ACPCC"/>
    <x v="0"/>
    <x v="1"/>
    <x v="1"/>
    <x v="1"/>
    <x v="0"/>
    <x v="0"/>
    <x v="0"/>
    <x v="0"/>
    <x v="0"/>
    <x v="0"/>
    <x v="0"/>
    <s v="Atividades culturais e promoção da cultura no Concelho"/>
    <x v="0"/>
    <x v="0"/>
    <x v="0"/>
    <x v="0"/>
    <x v="1"/>
    <x v="0"/>
    <x v="0"/>
    <x v="2"/>
    <x v="1"/>
    <x v="2"/>
    <x v="11"/>
    <x v="0"/>
    <m/>
  </r>
  <r>
    <x v="0"/>
    <n v="0"/>
    <n v="0"/>
    <n v="188150"/>
    <n v="0"/>
    <x v="6035"/>
    <x v="0"/>
    <x v="0"/>
    <x v="0"/>
    <s v="01.25.04.22"/>
    <x v="7"/>
    <x v="3"/>
    <x v="3"/>
    <s v="Cultura"/>
    <s v="01.25.04"/>
    <s v="Atividades culturais e promoção da cultura no Concelho"/>
    <s v="01.25.04.22"/>
    <x v="4"/>
    <x v="0"/>
    <x v="2"/>
    <x v="2"/>
    <x v="0"/>
    <x v="1"/>
    <x v="0"/>
    <x v="0"/>
    <x v="3"/>
    <s v="2024-05-??"/>
    <x v="1"/>
    <n v="188150"/>
    <x v="3"/>
    <n v="16910000"/>
    <x v="1"/>
    <n v="0"/>
    <x v="667"/>
    <m/>
    <x v="0"/>
    <x v="11"/>
    <m/>
    <s v="Atividades culturais e promoção da cultura no Concelho"/>
    <x v="2"/>
    <s v="ACPCC"/>
    <x v="0"/>
    <x v="1"/>
    <x v="1"/>
    <x v="1"/>
    <x v="0"/>
    <x v="0"/>
    <x v="0"/>
    <x v="0"/>
    <x v="0"/>
    <x v="0"/>
    <x v="0"/>
    <s v="Atividades culturais e promoção da cultura no Concelho"/>
    <x v="0"/>
    <x v="0"/>
    <x v="0"/>
    <x v="0"/>
    <x v="1"/>
    <x v="0"/>
    <x v="0"/>
    <x v="2"/>
    <x v="1"/>
    <x v="2"/>
    <x v="11"/>
    <x v="0"/>
    <m/>
  </r>
  <r>
    <x v="0"/>
    <n v="0"/>
    <n v="0"/>
    <n v="271600"/>
    <n v="0"/>
    <x v="6035"/>
    <x v="0"/>
    <x v="0"/>
    <x v="0"/>
    <s v="01.25.04.22"/>
    <x v="7"/>
    <x v="3"/>
    <x v="3"/>
    <s v="Cultura"/>
    <s v="01.25.04"/>
    <s v="Atividades culturais e promoção da cultura no Concelho"/>
    <s v="01.25.04.22"/>
    <x v="4"/>
    <x v="0"/>
    <x v="2"/>
    <x v="2"/>
    <x v="0"/>
    <x v="1"/>
    <x v="0"/>
    <x v="0"/>
    <x v="4"/>
    <s v="2024-06-??"/>
    <x v="1"/>
    <n v="271600"/>
    <x v="3"/>
    <n v="16910000"/>
    <x v="1"/>
    <n v="0"/>
    <x v="667"/>
    <m/>
    <x v="0"/>
    <x v="11"/>
    <m/>
    <s v="Atividades culturais e promoção da cultura no Concelho"/>
    <x v="2"/>
    <s v="ACPCC"/>
    <x v="0"/>
    <x v="1"/>
    <x v="1"/>
    <x v="1"/>
    <x v="0"/>
    <x v="0"/>
    <x v="0"/>
    <x v="0"/>
    <x v="0"/>
    <x v="0"/>
    <x v="0"/>
    <s v="Atividades culturais e promoção da cultura no Concelho"/>
    <x v="0"/>
    <x v="0"/>
    <x v="0"/>
    <x v="0"/>
    <x v="1"/>
    <x v="0"/>
    <x v="0"/>
    <x v="2"/>
    <x v="1"/>
    <x v="2"/>
    <x v="11"/>
    <x v="0"/>
    <m/>
  </r>
  <r>
    <x v="0"/>
    <n v="0"/>
    <n v="0"/>
    <n v="58500"/>
    <n v="0"/>
    <x v="6035"/>
    <x v="0"/>
    <x v="0"/>
    <x v="0"/>
    <s v="01.25.04.22"/>
    <x v="7"/>
    <x v="3"/>
    <x v="3"/>
    <s v="Cultura"/>
    <s v="01.25.04"/>
    <s v="Atividades culturais e promoção da cultura no Concelho"/>
    <s v="01.25.04.22"/>
    <x v="4"/>
    <x v="0"/>
    <x v="2"/>
    <x v="2"/>
    <x v="0"/>
    <x v="1"/>
    <x v="0"/>
    <x v="0"/>
    <x v="9"/>
    <s v="2024-07-??"/>
    <x v="2"/>
    <n v="58500"/>
    <x v="3"/>
    <n v="16910000"/>
    <x v="1"/>
    <n v="0"/>
    <x v="667"/>
    <m/>
    <x v="0"/>
    <x v="11"/>
    <m/>
    <s v="Atividades culturais e promoção da cultura no Concelho"/>
    <x v="2"/>
    <s v="ACPCC"/>
    <x v="0"/>
    <x v="1"/>
    <x v="1"/>
    <x v="1"/>
    <x v="0"/>
    <x v="0"/>
    <x v="0"/>
    <x v="0"/>
    <x v="0"/>
    <x v="0"/>
    <x v="0"/>
    <s v="Atividades culturais e promoção da cultura no Concelho"/>
    <x v="0"/>
    <x v="0"/>
    <x v="0"/>
    <x v="0"/>
    <x v="1"/>
    <x v="0"/>
    <x v="0"/>
    <x v="2"/>
    <x v="1"/>
    <x v="2"/>
    <x v="11"/>
    <x v="0"/>
    <m/>
  </r>
  <r>
    <x v="0"/>
    <n v="0"/>
    <n v="0"/>
    <n v="14450354"/>
    <n v="0"/>
    <x v="6035"/>
    <x v="0"/>
    <x v="0"/>
    <x v="0"/>
    <s v="01.25.04.22"/>
    <x v="7"/>
    <x v="3"/>
    <x v="3"/>
    <s v="Cultura"/>
    <s v="01.25.04"/>
    <s v="Atividades culturais e promoção da cultura no Concelho"/>
    <s v="01.25.04.22"/>
    <x v="4"/>
    <x v="0"/>
    <x v="2"/>
    <x v="2"/>
    <x v="0"/>
    <x v="1"/>
    <x v="0"/>
    <x v="0"/>
    <x v="5"/>
    <s v="2024-08-??"/>
    <x v="2"/>
    <n v="14450354"/>
    <x v="3"/>
    <n v="16910000"/>
    <x v="1"/>
    <n v="0"/>
    <x v="667"/>
    <m/>
    <x v="0"/>
    <x v="11"/>
    <m/>
    <s v="Atividades culturais e promoção da cultura no Concelho"/>
    <x v="2"/>
    <s v="ACPCC"/>
    <x v="0"/>
    <x v="1"/>
    <x v="1"/>
    <x v="1"/>
    <x v="0"/>
    <x v="0"/>
    <x v="0"/>
    <x v="0"/>
    <x v="0"/>
    <x v="0"/>
    <x v="0"/>
    <s v="Atividades culturais e promoção da cultura no Concelho"/>
    <x v="0"/>
    <x v="0"/>
    <x v="0"/>
    <x v="0"/>
    <x v="1"/>
    <x v="0"/>
    <x v="0"/>
    <x v="2"/>
    <x v="1"/>
    <x v="2"/>
    <x v="11"/>
    <x v="0"/>
    <m/>
  </r>
  <r>
    <x v="0"/>
    <n v="0"/>
    <n v="0"/>
    <n v="2048248"/>
    <n v="0"/>
    <x v="6035"/>
    <x v="0"/>
    <x v="0"/>
    <x v="0"/>
    <s v="01.25.04.22"/>
    <x v="7"/>
    <x v="3"/>
    <x v="3"/>
    <s v="Cultura"/>
    <s v="01.25.04"/>
    <s v="Atividades culturais e promoção da cultura no Concelho"/>
    <s v="01.25.04.22"/>
    <x v="4"/>
    <x v="0"/>
    <x v="2"/>
    <x v="2"/>
    <x v="0"/>
    <x v="1"/>
    <x v="0"/>
    <x v="0"/>
    <x v="7"/>
    <s v="2024-09-??"/>
    <x v="2"/>
    <n v="2048248"/>
    <x v="3"/>
    <n v="16910000"/>
    <x v="1"/>
    <n v="0"/>
    <x v="667"/>
    <m/>
    <x v="0"/>
    <x v="11"/>
    <m/>
    <s v="Atividades culturais e promoção da cultura no Concelho"/>
    <x v="2"/>
    <s v="ACPCC"/>
    <x v="0"/>
    <x v="1"/>
    <x v="1"/>
    <x v="1"/>
    <x v="0"/>
    <x v="0"/>
    <x v="0"/>
    <x v="0"/>
    <x v="0"/>
    <x v="0"/>
    <x v="0"/>
    <s v="Atividades culturais e promoção da cultura no Concelho"/>
    <x v="0"/>
    <x v="0"/>
    <x v="0"/>
    <x v="0"/>
    <x v="1"/>
    <x v="0"/>
    <x v="0"/>
    <x v="2"/>
    <x v="1"/>
    <x v="2"/>
    <x v="11"/>
    <x v="0"/>
    <m/>
  </r>
  <r>
    <x v="0"/>
    <n v="0"/>
    <n v="0"/>
    <n v="1746870"/>
    <n v="0"/>
    <x v="6035"/>
    <x v="0"/>
    <x v="0"/>
    <x v="0"/>
    <s v="01.25.04.22"/>
    <x v="7"/>
    <x v="3"/>
    <x v="3"/>
    <s v="Cultura"/>
    <s v="01.25.04"/>
    <s v="Atividades culturais e promoção da cultura no Concelho"/>
    <s v="01.25.04.22"/>
    <x v="4"/>
    <x v="0"/>
    <x v="2"/>
    <x v="2"/>
    <x v="0"/>
    <x v="1"/>
    <x v="0"/>
    <x v="0"/>
    <x v="8"/>
    <s v="2024-10-??"/>
    <x v="3"/>
    <n v="1746870"/>
    <x v="3"/>
    <n v="16910000"/>
    <x v="1"/>
    <n v="0"/>
    <x v="667"/>
    <m/>
    <x v="0"/>
    <x v="11"/>
    <m/>
    <s v="Atividades culturais e promoção da cultura no Concelho"/>
    <x v="2"/>
    <s v="ACPCC"/>
    <x v="0"/>
    <x v="1"/>
    <x v="1"/>
    <x v="1"/>
    <x v="0"/>
    <x v="0"/>
    <x v="0"/>
    <x v="0"/>
    <x v="0"/>
    <x v="0"/>
    <x v="0"/>
    <s v="Atividades culturais e promoção da cultura no Concelho"/>
    <x v="0"/>
    <x v="0"/>
    <x v="0"/>
    <x v="0"/>
    <x v="1"/>
    <x v="0"/>
    <x v="0"/>
    <x v="2"/>
    <x v="1"/>
    <x v="2"/>
    <x v="11"/>
    <x v="0"/>
    <m/>
  </r>
  <r>
    <x v="0"/>
    <n v="0"/>
    <n v="0"/>
    <n v="237902"/>
    <n v="0"/>
    <x v="6035"/>
    <x v="0"/>
    <x v="0"/>
    <x v="0"/>
    <s v="01.25.04.22"/>
    <x v="7"/>
    <x v="3"/>
    <x v="3"/>
    <s v="Cultura"/>
    <s v="01.25.04"/>
    <s v="Atividades culturais e promoção da cultura no Concelho"/>
    <s v="01.25.04.22"/>
    <x v="4"/>
    <x v="0"/>
    <x v="2"/>
    <x v="2"/>
    <x v="0"/>
    <x v="1"/>
    <x v="0"/>
    <x v="0"/>
    <x v="10"/>
    <s v="2024-11-??"/>
    <x v="3"/>
    <n v="237902"/>
    <x v="3"/>
    <n v="16910000"/>
    <x v="1"/>
    <n v="0"/>
    <x v="667"/>
    <m/>
    <x v="0"/>
    <x v="11"/>
    <m/>
    <s v="Atividades culturais e promoção da cultura no Concelho"/>
    <x v="2"/>
    <s v="ACPCC"/>
    <x v="0"/>
    <x v="1"/>
    <x v="1"/>
    <x v="1"/>
    <x v="0"/>
    <x v="0"/>
    <x v="0"/>
    <x v="0"/>
    <x v="0"/>
    <x v="0"/>
    <x v="0"/>
    <s v="Atividades culturais e promoção da cultura no Concelho"/>
    <x v="0"/>
    <x v="0"/>
    <x v="0"/>
    <x v="0"/>
    <x v="1"/>
    <x v="0"/>
    <x v="0"/>
    <x v="2"/>
    <x v="1"/>
    <x v="2"/>
    <x v="11"/>
    <x v="0"/>
    <m/>
  </r>
  <r>
    <x v="0"/>
    <n v="0"/>
    <n v="0"/>
    <n v="110000"/>
    <n v="0"/>
    <x v="6035"/>
    <x v="0"/>
    <x v="0"/>
    <x v="0"/>
    <s v="01.25.04.22"/>
    <x v="7"/>
    <x v="3"/>
    <x v="3"/>
    <s v="Cultura"/>
    <s v="01.25.04"/>
    <s v="Atividades culturais e promoção da cultura no Concelho"/>
    <s v="01.25.04.22"/>
    <x v="4"/>
    <x v="0"/>
    <x v="2"/>
    <x v="2"/>
    <x v="0"/>
    <x v="1"/>
    <x v="0"/>
    <x v="0"/>
    <x v="11"/>
    <s v="2024-12-??"/>
    <x v="3"/>
    <n v="110000"/>
    <x v="3"/>
    <n v="16910000"/>
    <x v="1"/>
    <n v="0"/>
    <x v="667"/>
    <m/>
    <x v="0"/>
    <x v="11"/>
    <m/>
    <s v="Atividades culturais e promoção da cultura no Concelho"/>
    <x v="2"/>
    <s v="ACPCC"/>
    <x v="0"/>
    <x v="1"/>
    <x v="1"/>
    <x v="1"/>
    <x v="0"/>
    <x v="0"/>
    <x v="0"/>
    <x v="0"/>
    <x v="0"/>
    <x v="0"/>
    <x v="0"/>
    <s v="Atividades culturais e promoção da cultura no Concelho"/>
    <x v="0"/>
    <x v="0"/>
    <x v="0"/>
    <x v="0"/>
    <x v="1"/>
    <x v="0"/>
    <x v="0"/>
    <x v="2"/>
    <x v="1"/>
    <x v="2"/>
    <x v="11"/>
    <x v="0"/>
    <m/>
  </r>
  <r>
    <x v="1"/>
    <n v="0"/>
    <n v="0"/>
    <n v="28658869"/>
    <n v="0"/>
    <x v="6035"/>
    <x v="0"/>
    <x v="1"/>
    <x v="0"/>
    <s v="03.03.10"/>
    <x v="8"/>
    <x v="0"/>
    <x v="4"/>
    <s v="Receitas Da Câmara"/>
    <s v="03.03.10"/>
    <s v="Receitas Da Câmara"/>
    <s v="03.03.10"/>
    <x v="56"/>
    <x v="0"/>
    <x v="6"/>
    <x v="10"/>
    <x v="0"/>
    <x v="0"/>
    <x v="2"/>
    <x v="0"/>
    <x v="0"/>
    <s v="2024-01-??"/>
    <x v="0"/>
    <n v="28658869"/>
    <x v="3"/>
    <n v="0"/>
    <x v="1"/>
    <n v="0"/>
    <x v="667"/>
    <m/>
    <x v="0"/>
    <x v="11"/>
    <m/>
    <s v="Receitas Da Câmara"/>
    <x v="2"/>
    <s v="RDC"/>
    <x v="0"/>
    <x v="1"/>
    <x v="1"/>
    <x v="1"/>
    <x v="0"/>
    <x v="0"/>
    <x v="0"/>
    <x v="0"/>
    <x v="0"/>
    <x v="0"/>
    <x v="0"/>
    <s v="Receitas Da Câmara"/>
    <x v="0"/>
    <x v="0"/>
    <x v="0"/>
    <x v="0"/>
    <x v="0"/>
    <x v="0"/>
    <x v="0"/>
    <x v="2"/>
    <x v="1"/>
    <x v="2"/>
    <x v="11"/>
    <x v="0"/>
    <m/>
  </r>
  <r>
    <x v="1"/>
    <n v="0"/>
    <n v="0"/>
    <n v="1320667"/>
    <n v="0"/>
    <x v="6035"/>
    <x v="0"/>
    <x v="1"/>
    <x v="0"/>
    <s v="03.03.10"/>
    <x v="8"/>
    <x v="0"/>
    <x v="4"/>
    <s v="Receitas Da Câmara"/>
    <s v="03.03.10"/>
    <s v="Receitas Da Câmara"/>
    <s v="03.03.10"/>
    <x v="56"/>
    <x v="0"/>
    <x v="6"/>
    <x v="10"/>
    <x v="0"/>
    <x v="0"/>
    <x v="2"/>
    <x v="0"/>
    <x v="2"/>
    <s v="2024-02-??"/>
    <x v="0"/>
    <n v="1320667"/>
    <x v="3"/>
    <n v="0"/>
    <x v="1"/>
    <n v="0"/>
    <x v="667"/>
    <m/>
    <x v="0"/>
    <x v="11"/>
    <m/>
    <s v="Receitas Da Câmara"/>
    <x v="2"/>
    <s v="RDC"/>
    <x v="0"/>
    <x v="1"/>
    <x v="1"/>
    <x v="1"/>
    <x v="0"/>
    <x v="0"/>
    <x v="0"/>
    <x v="0"/>
    <x v="0"/>
    <x v="0"/>
    <x v="0"/>
    <s v="Receitas Da Câmara"/>
    <x v="0"/>
    <x v="0"/>
    <x v="0"/>
    <x v="0"/>
    <x v="0"/>
    <x v="0"/>
    <x v="0"/>
    <x v="2"/>
    <x v="1"/>
    <x v="2"/>
    <x v="11"/>
    <x v="0"/>
    <m/>
  </r>
  <r>
    <x v="1"/>
    <n v="0"/>
    <n v="0"/>
    <n v="25872282"/>
    <n v="0"/>
    <x v="6035"/>
    <x v="0"/>
    <x v="1"/>
    <x v="0"/>
    <s v="03.03.10"/>
    <x v="8"/>
    <x v="0"/>
    <x v="4"/>
    <s v="Receitas Da Câmara"/>
    <s v="03.03.10"/>
    <s v="Receitas Da Câmara"/>
    <s v="03.03.10"/>
    <x v="56"/>
    <x v="0"/>
    <x v="6"/>
    <x v="10"/>
    <x v="0"/>
    <x v="0"/>
    <x v="2"/>
    <x v="0"/>
    <x v="1"/>
    <s v="2024-03-??"/>
    <x v="0"/>
    <n v="25872282"/>
    <x v="3"/>
    <n v="0"/>
    <x v="1"/>
    <n v="0"/>
    <x v="667"/>
    <m/>
    <x v="0"/>
    <x v="11"/>
    <m/>
    <s v="Receitas Da Câmara"/>
    <x v="2"/>
    <s v="RDC"/>
    <x v="0"/>
    <x v="1"/>
    <x v="1"/>
    <x v="1"/>
    <x v="0"/>
    <x v="0"/>
    <x v="0"/>
    <x v="0"/>
    <x v="0"/>
    <x v="0"/>
    <x v="0"/>
    <s v="Receitas Da Câmara"/>
    <x v="0"/>
    <x v="0"/>
    <x v="0"/>
    <x v="0"/>
    <x v="0"/>
    <x v="0"/>
    <x v="0"/>
    <x v="2"/>
    <x v="1"/>
    <x v="2"/>
    <x v="11"/>
    <x v="0"/>
    <m/>
  </r>
  <r>
    <x v="1"/>
    <n v="0"/>
    <n v="0"/>
    <n v="105000"/>
    <n v="0"/>
    <x v="6035"/>
    <x v="0"/>
    <x v="1"/>
    <x v="0"/>
    <s v="03.03.10"/>
    <x v="8"/>
    <x v="0"/>
    <x v="4"/>
    <s v="Receitas Da Câmara"/>
    <s v="03.03.10"/>
    <s v="Receitas Da Câmara"/>
    <s v="03.03.10"/>
    <x v="56"/>
    <x v="0"/>
    <x v="6"/>
    <x v="10"/>
    <x v="0"/>
    <x v="0"/>
    <x v="2"/>
    <x v="0"/>
    <x v="6"/>
    <s v="2024-04-??"/>
    <x v="1"/>
    <n v="105000"/>
    <x v="3"/>
    <n v="0"/>
    <x v="1"/>
    <n v="0"/>
    <x v="667"/>
    <m/>
    <x v="0"/>
    <x v="11"/>
    <m/>
    <s v="Receitas Da Câmara"/>
    <x v="2"/>
    <s v="RDC"/>
    <x v="0"/>
    <x v="1"/>
    <x v="1"/>
    <x v="1"/>
    <x v="0"/>
    <x v="0"/>
    <x v="0"/>
    <x v="0"/>
    <x v="0"/>
    <x v="0"/>
    <x v="0"/>
    <s v="Receitas Da Câmara"/>
    <x v="0"/>
    <x v="0"/>
    <x v="0"/>
    <x v="0"/>
    <x v="0"/>
    <x v="0"/>
    <x v="0"/>
    <x v="2"/>
    <x v="1"/>
    <x v="2"/>
    <x v="11"/>
    <x v="0"/>
    <m/>
  </r>
  <r>
    <x v="1"/>
    <n v="0"/>
    <n v="0"/>
    <n v="1120116"/>
    <n v="0"/>
    <x v="6035"/>
    <x v="0"/>
    <x v="1"/>
    <x v="0"/>
    <s v="03.03.10"/>
    <x v="8"/>
    <x v="0"/>
    <x v="4"/>
    <s v="Receitas Da Câmara"/>
    <s v="03.03.10"/>
    <s v="Receitas Da Câmara"/>
    <s v="03.03.10"/>
    <x v="56"/>
    <x v="0"/>
    <x v="6"/>
    <x v="10"/>
    <x v="0"/>
    <x v="0"/>
    <x v="2"/>
    <x v="0"/>
    <x v="3"/>
    <s v="2024-05-??"/>
    <x v="1"/>
    <n v="1120116"/>
    <x v="3"/>
    <n v="0"/>
    <x v="1"/>
    <n v="0"/>
    <x v="667"/>
    <m/>
    <x v="0"/>
    <x v="11"/>
    <m/>
    <s v="Receitas Da Câmara"/>
    <x v="2"/>
    <s v="RDC"/>
    <x v="0"/>
    <x v="1"/>
    <x v="1"/>
    <x v="1"/>
    <x v="0"/>
    <x v="0"/>
    <x v="0"/>
    <x v="0"/>
    <x v="0"/>
    <x v="0"/>
    <x v="0"/>
    <s v="Receitas Da Câmara"/>
    <x v="0"/>
    <x v="0"/>
    <x v="0"/>
    <x v="0"/>
    <x v="0"/>
    <x v="0"/>
    <x v="0"/>
    <x v="2"/>
    <x v="1"/>
    <x v="2"/>
    <x v="11"/>
    <x v="0"/>
    <m/>
  </r>
  <r>
    <x v="1"/>
    <n v="0"/>
    <n v="0"/>
    <n v="13109759"/>
    <n v="0"/>
    <x v="6035"/>
    <x v="0"/>
    <x v="1"/>
    <x v="0"/>
    <s v="03.03.10"/>
    <x v="8"/>
    <x v="0"/>
    <x v="4"/>
    <s v="Receitas Da Câmara"/>
    <s v="03.03.10"/>
    <s v="Receitas Da Câmara"/>
    <s v="03.03.10"/>
    <x v="56"/>
    <x v="0"/>
    <x v="6"/>
    <x v="10"/>
    <x v="0"/>
    <x v="0"/>
    <x v="2"/>
    <x v="0"/>
    <x v="4"/>
    <s v="2024-06-??"/>
    <x v="1"/>
    <n v="13109759"/>
    <x v="3"/>
    <n v="0"/>
    <x v="1"/>
    <n v="0"/>
    <x v="667"/>
    <m/>
    <x v="0"/>
    <x v="11"/>
    <m/>
    <s v="Receitas Da Câmara"/>
    <x v="2"/>
    <s v="RDC"/>
    <x v="0"/>
    <x v="1"/>
    <x v="1"/>
    <x v="1"/>
    <x v="0"/>
    <x v="0"/>
    <x v="0"/>
    <x v="0"/>
    <x v="0"/>
    <x v="0"/>
    <x v="0"/>
    <s v="Receitas Da Câmara"/>
    <x v="0"/>
    <x v="0"/>
    <x v="0"/>
    <x v="0"/>
    <x v="0"/>
    <x v="0"/>
    <x v="0"/>
    <x v="2"/>
    <x v="1"/>
    <x v="2"/>
    <x v="11"/>
    <x v="0"/>
    <m/>
  </r>
  <r>
    <x v="1"/>
    <n v="0"/>
    <n v="0"/>
    <n v="1050000"/>
    <n v="0"/>
    <x v="6035"/>
    <x v="0"/>
    <x v="1"/>
    <x v="0"/>
    <s v="03.03.10"/>
    <x v="8"/>
    <x v="0"/>
    <x v="4"/>
    <s v="Receitas Da Câmara"/>
    <s v="03.03.10"/>
    <s v="Receitas Da Câmara"/>
    <s v="03.03.10"/>
    <x v="56"/>
    <x v="0"/>
    <x v="6"/>
    <x v="10"/>
    <x v="0"/>
    <x v="0"/>
    <x v="2"/>
    <x v="0"/>
    <x v="9"/>
    <s v="2024-07-??"/>
    <x v="2"/>
    <n v="1050000"/>
    <x v="3"/>
    <n v="0"/>
    <x v="1"/>
    <n v="0"/>
    <x v="667"/>
    <m/>
    <x v="0"/>
    <x v="11"/>
    <m/>
    <s v="Receitas Da Câmara"/>
    <x v="2"/>
    <s v="RDC"/>
    <x v="0"/>
    <x v="1"/>
    <x v="1"/>
    <x v="1"/>
    <x v="0"/>
    <x v="0"/>
    <x v="0"/>
    <x v="0"/>
    <x v="0"/>
    <x v="0"/>
    <x v="0"/>
    <s v="Receitas Da Câmara"/>
    <x v="0"/>
    <x v="0"/>
    <x v="0"/>
    <x v="0"/>
    <x v="0"/>
    <x v="0"/>
    <x v="0"/>
    <x v="2"/>
    <x v="1"/>
    <x v="2"/>
    <x v="11"/>
    <x v="0"/>
    <m/>
  </r>
  <r>
    <x v="1"/>
    <n v="0"/>
    <n v="0"/>
    <n v="25382344"/>
    <n v="0"/>
    <x v="6035"/>
    <x v="0"/>
    <x v="1"/>
    <x v="0"/>
    <s v="03.03.10"/>
    <x v="8"/>
    <x v="0"/>
    <x v="4"/>
    <s v="Receitas Da Câmara"/>
    <s v="03.03.10"/>
    <s v="Receitas Da Câmara"/>
    <s v="03.03.10"/>
    <x v="56"/>
    <x v="0"/>
    <x v="6"/>
    <x v="10"/>
    <x v="0"/>
    <x v="0"/>
    <x v="2"/>
    <x v="0"/>
    <x v="5"/>
    <s v="2024-08-??"/>
    <x v="2"/>
    <n v="25382344"/>
    <x v="3"/>
    <n v="0"/>
    <x v="1"/>
    <n v="0"/>
    <x v="667"/>
    <m/>
    <x v="0"/>
    <x v="11"/>
    <m/>
    <s v="Receitas Da Câmara"/>
    <x v="2"/>
    <s v="RDC"/>
    <x v="0"/>
    <x v="1"/>
    <x v="1"/>
    <x v="1"/>
    <x v="0"/>
    <x v="0"/>
    <x v="0"/>
    <x v="0"/>
    <x v="0"/>
    <x v="0"/>
    <x v="0"/>
    <s v="Receitas Da Câmara"/>
    <x v="0"/>
    <x v="0"/>
    <x v="0"/>
    <x v="0"/>
    <x v="0"/>
    <x v="0"/>
    <x v="0"/>
    <x v="2"/>
    <x v="1"/>
    <x v="2"/>
    <x v="11"/>
    <x v="0"/>
    <m/>
  </r>
  <r>
    <x v="1"/>
    <n v="0"/>
    <n v="0"/>
    <n v="666666"/>
    <n v="0"/>
    <x v="6035"/>
    <x v="0"/>
    <x v="1"/>
    <x v="0"/>
    <s v="03.03.10"/>
    <x v="8"/>
    <x v="0"/>
    <x v="4"/>
    <s v="Receitas Da Câmara"/>
    <s v="03.03.10"/>
    <s v="Receitas Da Câmara"/>
    <s v="03.03.10"/>
    <x v="56"/>
    <x v="0"/>
    <x v="6"/>
    <x v="10"/>
    <x v="0"/>
    <x v="0"/>
    <x v="2"/>
    <x v="0"/>
    <x v="7"/>
    <s v="2024-09-??"/>
    <x v="2"/>
    <n v="666666"/>
    <x v="3"/>
    <n v="0"/>
    <x v="1"/>
    <n v="0"/>
    <x v="667"/>
    <m/>
    <x v="0"/>
    <x v="11"/>
    <m/>
    <s v="Receitas Da Câmara"/>
    <x v="2"/>
    <s v="RDC"/>
    <x v="0"/>
    <x v="1"/>
    <x v="1"/>
    <x v="1"/>
    <x v="0"/>
    <x v="0"/>
    <x v="0"/>
    <x v="0"/>
    <x v="0"/>
    <x v="0"/>
    <x v="0"/>
    <s v="Receitas Da Câmara"/>
    <x v="0"/>
    <x v="0"/>
    <x v="0"/>
    <x v="0"/>
    <x v="0"/>
    <x v="0"/>
    <x v="0"/>
    <x v="2"/>
    <x v="1"/>
    <x v="2"/>
    <x v="11"/>
    <x v="0"/>
    <m/>
  </r>
  <r>
    <x v="1"/>
    <n v="0"/>
    <n v="0"/>
    <n v="21000000"/>
    <n v="0"/>
    <x v="6035"/>
    <x v="0"/>
    <x v="1"/>
    <x v="0"/>
    <s v="03.03.10"/>
    <x v="8"/>
    <x v="0"/>
    <x v="4"/>
    <s v="Receitas Da Câmara"/>
    <s v="03.03.10"/>
    <s v="Receitas Da Câmara"/>
    <s v="03.03.10"/>
    <x v="56"/>
    <x v="0"/>
    <x v="6"/>
    <x v="10"/>
    <x v="0"/>
    <x v="0"/>
    <x v="2"/>
    <x v="0"/>
    <x v="8"/>
    <s v="2024-10-??"/>
    <x v="3"/>
    <n v="21000000"/>
    <x v="3"/>
    <n v="0"/>
    <x v="1"/>
    <n v="0"/>
    <x v="667"/>
    <m/>
    <x v="0"/>
    <x v="11"/>
    <m/>
    <s v="Receitas Da Câmara"/>
    <x v="2"/>
    <s v="RDC"/>
    <x v="0"/>
    <x v="1"/>
    <x v="1"/>
    <x v="1"/>
    <x v="0"/>
    <x v="0"/>
    <x v="0"/>
    <x v="0"/>
    <x v="0"/>
    <x v="0"/>
    <x v="0"/>
    <s v="Receitas Da Câmara"/>
    <x v="0"/>
    <x v="0"/>
    <x v="0"/>
    <x v="0"/>
    <x v="0"/>
    <x v="0"/>
    <x v="0"/>
    <x v="2"/>
    <x v="1"/>
    <x v="2"/>
    <x v="11"/>
    <x v="0"/>
    <m/>
  </r>
  <r>
    <x v="1"/>
    <n v="0"/>
    <n v="0"/>
    <n v="30571447"/>
    <n v="0"/>
    <x v="6035"/>
    <x v="0"/>
    <x v="1"/>
    <x v="0"/>
    <s v="03.03.10"/>
    <x v="8"/>
    <x v="0"/>
    <x v="4"/>
    <s v="Receitas Da Câmara"/>
    <s v="03.03.10"/>
    <s v="Receitas Da Câmara"/>
    <s v="03.03.10"/>
    <x v="56"/>
    <x v="0"/>
    <x v="6"/>
    <x v="10"/>
    <x v="0"/>
    <x v="0"/>
    <x v="2"/>
    <x v="0"/>
    <x v="10"/>
    <s v="2024-11-??"/>
    <x v="3"/>
    <n v="30571447"/>
    <x v="3"/>
    <n v="0"/>
    <x v="1"/>
    <n v="0"/>
    <x v="667"/>
    <m/>
    <x v="0"/>
    <x v="11"/>
    <m/>
    <s v="Receitas Da Câmara"/>
    <x v="2"/>
    <s v="RDC"/>
    <x v="0"/>
    <x v="1"/>
    <x v="1"/>
    <x v="1"/>
    <x v="0"/>
    <x v="0"/>
    <x v="0"/>
    <x v="0"/>
    <x v="0"/>
    <x v="0"/>
    <x v="0"/>
    <s v="Receitas Da Câmara"/>
    <x v="0"/>
    <x v="0"/>
    <x v="0"/>
    <x v="0"/>
    <x v="0"/>
    <x v="0"/>
    <x v="0"/>
    <x v="2"/>
    <x v="1"/>
    <x v="2"/>
    <x v="11"/>
    <x v="0"/>
    <m/>
  </r>
  <r>
    <x v="1"/>
    <n v="0"/>
    <n v="0"/>
    <n v="10803226"/>
    <n v="0"/>
    <x v="6035"/>
    <x v="0"/>
    <x v="1"/>
    <x v="0"/>
    <s v="03.03.10"/>
    <x v="8"/>
    <x v="0"/>
    <x v="4"/>
    <s v="Receitas Da Câmara"/>
    <s v="03.03.10"/>
    <s v="Receitas Da Câmara"/>
    <s v="03.03.10"/>
    <x v="56"/>
    <x v="0"/>
    <x v="6"/>
    <x v="10"/>
    <x v="0"/>
    <x v="0"/>
    <x v="2"/>
    <x v="0"/>
    <x v="11"/>
    <s v="2024-12-??"/>
    <x v="3"/>
    <n v="10803226"/>
    <x v="3"/>
    <n v="0"/>
    <x v="1"/>
    <n v="0"/>
    <x v="667"/>
    <m/>
    <x v="0"/>
    <x v="11"/>
    <m/>
    <s v="Receitas Da Câmara"/>
    <x v="2"/>
    <s v="RDC"/>
    <x v="0"/>
    <x v="1"/>
    <x v="1"/>
    <x v="1"/>
    <x v="0"/>
    <x v="0"/>
    <x v="0"/>
    <x v="0"/>
    <x v="0"/>
    <x v="0"/>
    <x v="0"/>
    <s v="Receitas Da Câmara"/>
    <x v="0"/>
    <x v="0"/>
    <x v="0"/>
    <x v="0"/>
    <x v="0"/>
    <x v="0"/>
    <x v="0"/>
    <x v="2"/>
    <x v="1"/>
    <x v="2"/>
    <x v="11"/>
    <x v="0"/>
    <m/>
  </r>
  <r>
    <x v="0"/>
    <n v="0"/>
    <n v="0"/>
    <n v="127020"/>
    <n v="0"/>
    <x v="6035"/>
    <x v="0"/>
    <x v="0"/>
    <x v="0"/>
    <s v="03.16.15"/>
    <x v="0"/>
    <x v="0"/>
    <x v="0"/>
    <s v="Direção Financeira"/>
    <s v="03.16.15"/>
    <s v="Direção Financeira"/>
    <s v="03.16.15"/>
    <x v="36"/>
    <x v="0"/>
    <x v="0"/>
    <x v="0"/>
    <x v="0"/>
    <x v="0"/>
    <x v="0"/>
    <x v="0"/>
    <x v="0"/>
    <s v="2024-01-??"/>
    <x v="0"/>
    <n v="127020"/>
    <x v="3"/>
    <n v="1604000"/>
    <x v="1"/>
    <n v="2459996"/>
    <x v="667"/>
    <m/>
    <x v="0"/>
    <x v="11"/>
    <m/>
    <s v="Direção Financeira"/>
    <x v="2"/>
    <m/>
    <x v="0"/>
    <x v="1"/>
    <x v="1"/>
    <x v="1"/>
    <x v="0"/>
    <x v="0"/>
    <x v="0"/>
    <x v="0"/>
    <x v="0"/>
    <x v="0"/>
    <x v="0"/>
    <s v="Direção Financeira"/>
    <x v="0"/>
    <x v="0"/>
    <x v="0"/>
    <x v="0"/>
    <x v="0"/>
    <x v="0"/>
    <x v="0"/>
    <x v="2"/>
    <x v="1"/>
    <x v="2"/>
    <x v="11"/>
    <x v="0"/>
    <m/>
  </r>
  <r>
    <x v="0"/>
    <n v="0"/>
    <n v="0"/>
    <n v="7750"/>
    <n v="0"/>
    <x v="6035"/>
    <x v="0"/>
    <x v="0"/>
    <x v="0"/>
    <s v="03.16.15"/>
    <x v="0"/>
    <x v="0"/>
    <x v="0"/>
    <s v="Direção Financeira"/>
    <s v="03.16.15"/>
    <s v="Direção Financeira"/>
    <s v="03.16.15"/>
    <x v="36"/>
    <x v="0"/>
    <x v="0"/>
    <x v="0"/>
    <x v="0"/>
    <x v="0"/>
    <x v="0"/>
    <x v="0"/>
    <x v="6"/>
    <s v="2024-04-??"/>
    <x v="1"/>
    <n v="7750"/>
    <x v="3"/>
    <n v="1604000"/>
    <x v="1"/>
    <n v="2459996"/>
    <x v="667"/>
    <m/>
    <x v="0"/>
    <x v="11"/>
    <m/>
    <s v="Direção Financeira"/>
    <x v="2"/>
    <m/>
    <x v="0"/>
    <x v="1"/>
    <x v="1"/>
    <x v="1"/>
    <x v="0"/>
    <x v="0"/>
    <x v="0"/>
    <x v="0"/>
    <x v="0"/>
    <x v="0"/>
    <x v="0"/>
    <s v="Direção Financeira"/>
    <x v="0"/>
    <x v="0"/>
    <x v="0"/>
    <x v="0"/>
    <x v="0"/>
    <x v="0"/>
    <x v="0"/>
    <x v="2"/>
    <x v="1"/>
    <x v="2"/>
    <x v="11"/>
    <x v="0"/>
    <m/>
  </r>
  <r>
    <x v="0"/>
    <n v="0"/>
    <n v="0"/>
    <n v="192057"/>
    <n v="0"/>
    <x v="6035"/>
    <x v="0"/>
    <x v="0"/>
    <x v="0"/>
    <s v="03.16.15"/>
    <x v="0"/>
    <x v="0"/>
    <x v="0"/>
    <s v="Direção Financeira"/>
    <s v="03.16.15"/>
    <s v="Direção Financeira"/>
    <s v="03.16.15"/>
    <x v="36"/>
    <x v="0"/>
    <x v="0"/>
    <x v="0"/>
    <x v="0"/>
    <x v="0"/>
    <x v="0"/>
    <x v="0"/>
    <x v="3"/>
    <s v="2024-05-??"/>
    <x v="1"/>
    <n v="192057"/>
    <x v="3"/>
    <n v="1604000"/>
    <x v="1"/>
    <n v="2459996"/>
    <x v="667"/>
    <m/>
    <x v="0"/>
    <x v="11"/>
    <m/>
    <s v="Direção Financeira"/>
    <x v="2"/>
    <m/>
    <x v="0"/>
    <x v="1"/>
    <x v="1"/>
    <x v="1"/>
    <x v="0"/>
    <x v="0"/>
    <x v="0"/>
    <x v="0"/>
    <x v="0"/>
    <x v="0"/>
    <x v="0"/>
    <s v="Direção Financeira"/>
    <x v="0"/>
    <x v="0"/>
    <x v="0"/>
    <x v="0"/>
    <x v="0"/>
    <x v="0"/>
    <x v="0"/>
    <x v="2"/>
    <x v="1"/>
    <x v="2"/>
    <x v="11"/>
    <x v="0"/>
    <m/>
  </r>
  <r>
    <x v="0"/>
    <n v="0"/>
    <n v="0"/>
    <n v="159253"/>
    <n v="0"/>
    <x v="6035"/>
    <x v="0"/>
    <x v="0"/>
    <x v="0"/>
    <s v="03.16.15"/>
    <x v="0"/>
    <x v="0"/>
    <x v="0"/>
    <s v="Direção Financeira"/>
    <s v="03.16.15"/>
    <s v="Direção Financeira"/>
    <s v="03.16.15"/>
    <x v="36"/>
    <x v="0"/>
    <x v="0"/>
    <x v="0"/>
    <x v="0"/>
    <x v="0"/>
    <x v="0"/>
    <x v="0"/>
    <x v="4"/>
    <s v="2024-06-??"/>
    <x v="1"/>
    <n v="159253"/>
    <x v="3"/>
    <n v="1604000"/>
    <x v="1"/>
    <n v="2459996"/>
    <x v="667"/>
    <m/>
    <x v="0"/>
    <x v="11"/>
    <m/>
    <s v="Direção Financeira"/>
    <x v="2"/>
    <m/>
    <x v="0"/>
    <x v="1"/>
    <x v="1"/>
    <x v="1"/>
    <x v="0"/>
    <x v="0"/>
    <x v="0"/>
    <x v="0"/>
    <x v="0"/>
    <x v="0"/>
    <x v="0"/>
    <s v="Direção Financeira"/>
    <x v="0"/>
    <x v="0"/>
    <x v="0"/>
    <x v="0"/>
    <x v="0"/>
    <x v="0"/>
    <x v="0"/>
    <x v="2"/>
    <x v="1"/>
    <x v="2"/>
    <x v="11"/>
    <x v="0"/>
    <m/>
  </r>
  <r>
    <x v="0"/>
    <n v="0"/>
    <n v="0"/>
    <n v="345895"/>
    <n v="0"/>
    <x v="6035"/>
    <x v="0"/>
    <x v="0"/>
    <x v="0"/>
    <s v="03.16.15"/>
    <x v="0"/>
    <x v="0"/>
    <x v="0"/>
    <s v="Direção Financeira"/>
    <s v="03.16.15"/>
    <s v="Direção Financeira"/>
    <s v="03.16.15"/>
    <x v="36"/>
    <x v="0"/>
    <x v="0"/>
    <x v="0"/>
    <x v="0"/>
    <x v="0"/>
    <x v="0"/>
    <x v="0"/>
    <x v="9"/>
    <s v="2024-07-??"/>
    <x v="2"/>
    <n v="345895"/>
    <x v="3"/>
    <n v="1604000"/>
    <x v="1"/>
    <n v="2459996"/>
    <x v="667"/>
    <m/>
    <x v="0"/>
    <x v="11"/>
    <m/>
    <s v="Direção Financeira"/>
    <x v="2"/>
    <m/>
    <x v="0"/>
    <x v="1"/>
    <x v="1"/>
    <x v="1"/>
    <x v="0"/>
    <x v="0"/>
    <x v="0"/>
    <x v="0"/>
    <x v="0"/>
    <x v="0"/>
    <x v="0"/>
    <s v="Direção Financeira"/>
    <x v="0"/>
    <x v="0"/>
    <x v="0"/>
    <x v="0"/>
    <x v="0"/>
    <x v="0"/>
    <x v="0"/>
    <x v="2"/>
    <x v="1"/>
    <x v="2"/>
    <x v="11"/>
    <x v="0"/>
    <m/>
  </r>
  <r>
    <x v="0"/>
    <n v="0"/>
    <n v="0"/>
    <n v="669467"/>
    <n v="0"/>
    <x v="6035"/>
    <x v="0"/>
    <x v="0"/>
    <x v="0"/>
    <s v="03.16.15"/>
    <x v="0"/>
    <x v="0"/>
    <x v="0"/>
    <s v="Direção Financeira"/>
    <s v="03.16.15"/>
    <s v="Direção Financeira"/>
    <s v="03.16.15"/>
    <x v="36"/>
    <x v="0"/>
    <x v="0"/>
    <x v="0"/>
    <x v="0"/>
    <x v="0"/>
    <x v="0"/>
    <x v="0"/>
    <x v="5"/>
    <s v="2024-08-??"/>
    <x v="2"/>
    <n v="669467"/>
    <x v="3"/>
    <n v="1604000"/>
    <x v="1"/>
    <n v="2459996"/>
    <x v="667"/>
    <m/>
    <x v="0"/>
    <x v="11"/>
    <m/>
    <s v="Direção Financeira"/>
    <x v="2"/>
    <m/>
    <x v="0"/>
    <x v="1"/>
    <x v="1"/>
    <x v="1"/>
    <x v="0"/>
    <x v="0"/>
    <x v="0"/>
    <x v="0"/>
    <x v="0"/>
    <x v="0"/>
    <x v="0"/>
    <s v="Direção Financeira"/>
    <x v="0"/>
    <x v="0"/>
    <x v="0"/>
    <x v="0"/>
    <x v="0"/>
    <x v="0"/>
    <x v="0"/>
    <x v="2"/>
    <x v="1"/>
    <x v="2"/>
    <x v="11"/>
    <x v="0"/>
    <m/>
  </r>
  <r>
    <x v="0"/>
    <n v="0"/>
    <n v="0"/>
    <n v="735939"/>
    <n v="0"/>
    <x v="6035"/>
    <x v="0"/>
    <x v="0"/>
    <x v="0"/>
    <s v="03.16.15"/>
    <x v="0"/>
    <x v="0"/>
    <x v="0"/>
    <s v="Direção Financeira"/>
    <s v="03.16.15"/>
    <s v="Direção Financeira"/>
    <s v="03.16.15"/>
    <x v="36"/>
    <x v="0"/>
    <x v="0"/>
    <x v="0"/>
    <x v="0"/>
    <x v="0"/>
    <x v="0"/>
    <x v="0"/>
    <x v="7"/>
    <s v="2024-09-??"/>
    <x v="2"/>
    <n v="735939"/>
    <x v="3"/>
    <n v="1604000"/>
    <x v="1"/>
    <n v="2459996"/>
    <x v="667"/>
    <m/>
    <x v="0"/>
    <x v="11"/>
    <m/>
    <s v="Direção Financeira"/>
    <x v="2"/>
    <m/>
    <x v="0"/>
    <x v="1"/>
    <x v="1"/>
    <x v="1"/>
    <x v="0"/>
    <x v="0"/>
    <x v="0"/>
    <x v="0"/>
    <x v="0"/>
    <x v="0"/>
    <x v="0"/>
    <s v="Direção Financeira"/>
    <x v="0"/>
    <x v="0"/>
    <x v="0"/>
    <x v="0"/>
    <x v="0"/>
    <x v="0"/>
    <x v="0"/>
    <x v="2"/>
    <x v="1"/>
    <x v="2"/>
    <x v="11"/>
    <x v="0"/>
    <m/>
  </r>
  <r>
    <x v="0"/>
    <n v="0"/>
    <n v="0"/>
    <n v="925438"/>
    <n v="0"/>
    <x v="6035"/>
    <x v="0"/>
    <x v="0"/>
    <x v="0"/>
    <s v="03.16.15"/>
    <x v="0"/>
    <x v="0"/>
    <x v="0"/>
    <s v="Direção Financeira"/>
    <s v="03.16.15"/>
    <s v="Direção Financeira"/>
    <s v="03.16.15"/>
    <x v="36"/>
    <x v="0"/>
    <x v="0"/>
    <x v="0"/>
    <x v="0"/>
    <x v="0"/>
    <x v="0"/>
    <x v="0"/>
    <x v="8"/>
    <s v="2024-10-??"/>
    <x v="3"/>
    <n v="925438"/>
    <x v="3"/>
    <n v="1604000"/>
    <x v="1"/>
    <n v="2459996"/>
    <x v="667"/>
    <m/>
    <x v="0"/>
    <x v="11"/>
    <m/>
    <s v="Direção Financeira"/>
    <x v="2"/>
    <m/>
    <x v="0"/>
    <x v="1"/>
    <x v="1"/>
    <x v="1"/>
    <x v="0"/>
    <x v="0"/>
    <x v="0"/>
    <x v="0"/>
    <x v="0"/>
    <x v="0"/>
    <x v="0"/>
    <s v="Direção Financeira"/>
    <x v="0"/>
    <x v="0"/>
    <x v="0"/>
    <x v="0"/>
    <x v="0"/>
    <x v="0"/>
    <x v="0"/>
    <x v="2"/>
    <x v="1"/>
    <x v="2"/>
    <x v="11"/>
    <x v="0"/>
    <m/>
  </r>
  <r>
    <x v="0"/>
    <n v="0"/>
    <n v="0"/>
    <n v="200000"/>
    <n v="0"/>
    <x v="6035"/>
    <x v="0"/>
    <x v="0"/>
    <x v="0"/>
    <s v="03.16.15"/>
    <x v="0"/>
    <x v="0"/>
    <x v="0"/>
    <s v="Direção Financeira"/>
    <s v="03.16.15"/>
    <s v="Direção Financeira"/>
    <s v="03.16.15"/>
    <x v="36"/>
    <x v="0"/>
    <x v="0"/>
    <x v="0"/>
    <x v="0"/>
    <x v="0"/>
    <x v="0"/>
    <x v="0"/>
    <x v="10"/>
    <s v="2024-11-??"/>
    <x v="3"/>
    <n v="200000"/>
    <x v="3"/>
    <n v="1604000"/>
    <x v="1"/>
    <n v="2459996"/>
    <x v="667"/>
    <m/>
    <x v="0"/>
    <x v="11"/>
    <m/>
    <s v="Direção Financeira"/>
    <x v="2"/>
    <m/>
    <x v="0"/>
    <x v="1"/>
    <x v="1"/>
    <x v="1"/>
    <x v="0"/>
    <x v="0"/>
    <x v="0"/>
    <x v="0"/>
    <x v="0"/>
    <x v="0"/>
    <x v="0"/>
    <s v="Direção Financeira"/>
    <x v="0"/>
    <x v="0"/>
    <x v="0"/>
    <x v="0"/>
    <x v="0"/>
    <x v="0"/>
    <x v="0"/>
    <x v="2"/>
    <x v="1"/>
    <x v="2"/>
    <x v="11"/>
    <x v="0"/>
    <m/>
  </r>
  <r>
    <x v="0"/>
    <n v="0"/>
    <n v="0"/>
    <n v="699344"/>
    <n v="0"/>
    <x v="6035"/>
    <x v="0"/>
    <x v="0"/>
    <x v="0"/>
    <s v="03.16.15"/>
    <x v="0"/>
    <x v="0"/>
    <x v="0"/>
    <s v="Direção Financeira"/>
    <s v="03.16.15"/>
    <s v="Direção Financeira"/>
    <s v="03.16.15"/>
    <x v="36"/>
    <x v="0"/>
    <x v="0"/>
    <x v="0"/>
    <x v="0"/>
    <x v="0"/>
    <x v="0"/>
    <x v="0"/>
    <x v="11"/>
    <s v="2024-12-??"/>
    <x v="3"/>
    <n v="699344"/>
    <x v="3"/>
    <n v="1604000"/>
    <x v="1"/>
    <n v="2459996"/>
    <x v="667"/>
    <m/>
    <x v="0"/>
    <x v="11"/>
    <m/>
    <s v="Direção Financeira"/>
    <x v="2"/>
    <m/>
    <x v="0"/>
    <x v="1"/>
    <x v="1"/>
    <x v="1"/>
    <x v="0"/>
    <x v="0"/>
    <x v="0"/>
    <x v="0"/>
    <x v="0"/>
    <x v="0"/>
    <x v="0"/>
    <s v="Direção Financeira"/>
    <x v="0"/>
    <x v="0"/>
    <x v="0"/>
    <x v="0"/>
    <x v="0"/>
    <x v="0"/>
    <x v="0"/>
    <x v="2"/>
    <x v="1"/>
    <x v="2"/>
    <x v="11"/>
    <x v="0"/>
    <m/>
  </r>
  <r>
    <x v="0"/>
    <n v="0"/>
    <n v="0"/>
    <n v="3400"/>
    <n v="0"/>
    <x v="6035"/>
    <x v="0"/>
    <x v="0"/>
    <x v="0"/>
    <s v="03.16.01"/>
    <x v="38"/>
    <x v="0"/>
    <x v="0"/>
    <s v="Assembleia Municipal"/>
    <s v="03.16.01"/>
    <s v="Assembleia Municipal"/>
    <s v="03.16.01"/>
    <x v="31"/>
    <x v="0"/>
    <x v="0"/>
    <x v="1"/>
    <x v="0"/>
    <x v="0"/>
    <x v="0"/>
    <x v="0"/>
    <x v="0"/>
    <s v="2024-01-??"/>
    <x v="0"/>
    <n v="3400"/>
    <x v="3"/>
    <n v="6000"/>
    <x v="1"/>
    <n v="0"/>
    <x v="667"/>
    <m/>
    <x v="0"/>
    <x v="11"/>
    <m/>
    <s v="Assembleia Municipal"/>
    <x v="2"/>
    <s v="AM"/>
    <x v="0"/>
    <x v="1"/>
    <x v="1"/>
    <x v="1"/>
    <x v="0"/>
    <x v="0"/>
    <x v="0"/>
    <x v="0"/>
    <x v="0"/>
    <x v="0"/>
    <x v="0"/>
    <s v="Assembleia Municipal"/>
    <x v="0"/>
    <x v="0"/>
    <x v="0"/>
    <x v="0"/>
    <x v="0"/>
    <x v="0"/>
    <x v="0"/>
    <x v="2"/>
    <x v="1"/>
    <x v="2"/>
    <x v="11"/>
    <x v="0"/>
    <m/>
  </r>
  <r>
    <x v="0"/>
    <n v="0"/>
    <n v="0"/>
    <n v="3400"/>
    <n v="0"/>
    <x v="6035"/>
    <x v="0"/>
    <x v="0"/>
    <x v="0"/>
    <s v="03.16.01"/>
    <x v="38"/>
    <x v="0"/>
    <x v="0"/>
    <s v="Assembleia Municipal"/>
    <s v="03.16.01"/>
    <s v="Assembleia Municipal"/>
    <s v="03.16.01"/>
    <x v="31"/>
    <x v="0"/>
    <x v="0"/>
    <x v="1"/>
    <x v="0"/>
    <x v="0"/>
    <x v="0"/>
    <x v="0"/>
    <x v="2"/>
    <s v="2024-02-??"/>
    <x v="0"/>
    <n v="3400"/>
    <x v="3"/>
    <n v="6000"/>
    <x v="1"/>
    <n v="0"/>
    <x v="667"/>
    <m/>
    <x v="0"/>
    <x v="11"/>
    <m/>
    <s v="Assembleia Municipal"/>
    <x v="2"/>
    <s v="AM"/>
    <x v="0"/>
    <x v="1"/>
    <x v="1"/>
    <x v="1"/>
    <x v="0"/>
    <x v="0"/>
    <x v="0"/>
    <x v="0"/>
    <x v="0"/>
    <x v="0"/>
    <x v="0"/>
    <s v="Assembleia Municipal"/>
    <x v="0"/>
    <x v="0"/>
    <x v="0"/>
    <x v="0"/>
    <x v="0"/>
    <x v="0"/>
    <x v="0"/>
    <x v="2"/>
    <x v="1"/>
    <x v="2"/>
    <x v="11"/>
    <x v="0"/>
    <m/>
  </r>
  <r>
    <x v="0"/>
    <n v="0"/>
    <n v="0"/>
    <n v="3400"/>
    <n v="0"/>
    <x v="6035"/>
    <x v="0"/>
    <x v="0"/>
    <x v="0"/>
    <s v="03.16.01"/>
    <x v="38"/>
    <x v="0"/>
    <x v="0"/>
    <s v="Assembleia Municipal"/>
    <s v="03.16.01"/>
    <s v="Assembleia Municipal"/>
    <s v="03.16.01"/>
    <x v="31"/>
    <x v="0"/>
    <x v="0"/>
    <x v="1"/>
    <x v="0"/>
    <x v="0"/>
    <x v="0"/>
    <x v="0"/>
    <x v="1"/>
    <s v="2024-03-??"/>
    <x v="0"/>
    <n v="3400"/>
    <x v="3"/>
    <n v="6000"/>
    <x v="1"/>
    <n v="0"/>
    <x v="667"/>
    <m/>
    <x v="0"/>
    <x v="11"/>
    <m/>
    <s v="Assembleia Municipal"/>
    <x v="2"/>
    <s v="AM"/>
    <x v="0"/>
    <x v="1"/>
    <x v="1"/>
    <x v="1"/>
    <x v="0"/>
    <x v="0"/>
    <x v="0"/>
    <x v="0"/>
    <x v="0"/>
    <x v="0"/>
    <x v="0"/>
    <s v="Assembleia Municipal"/>
    <x v="0"/>
    <x v="0"/>
    <x v="0"/>
    <x v="0"/>
    <x v="0"/>
    <x v="0"/>
    <x v="0"/>
    <x v="2"/>
    <x v="1"/>
    <x v="2"/>
    <x v="11"/>
    <x v="0"/>
    <m/>
  </r>
  <r>
    <x v="0"/>
    <n v="0"/>
    <n v="0"/>
    <n v="9400"/>
    <n v="0"/>
    <x v="6035"/>
    <x v="0"/>
    <x v="0"/>
    <x v="0"/>
    <s v="03.16.01"/>
    <x v="38"/>
    <x v="0"/>
    <x v="0"/>
    <s v="Assembleia Municipal"/>
    <s v="03.16.01"/>
    <s v="Assembleia Municipal"/>
    <s v="03.16.01"/>
    <x v="31"/>
    <x v="0"/>
    <x v="0"/>
    <x v="1"/>
    <x v="0"/>
    <x v="0"/>
    <x v="0"/>
    <x v="0"/>
    <x v="6"/>
    <s v="2024-04-??"/>
    <x v="1"/>
    <n v="9400"/>
    <x v="3"/>
    <n v="6000"/>
    <x v="1"/>
    <n v="0"/>
    <x v="667"/>
    <m/>
    <x v="0"/>
    <x v="11"/>
    <m/>
    <s v="Assembleia Municipal"/>
    <x v="2"/>
    <s v="AM"/>
    <x v="0"/>
    <x v="1"/>
    <x v="1"/>
    <x v="1"/>
    <x v="0"/>
    <x v="0"/>
    <x v="0"/>
    <x v="0"/>
    <x v="0"/>
    <x v="0"/>
    <x v="0"/>
    <s v="Assembleia Municipal"/>
    <x v="0"/>
    <x v="0"/>
    <x v="0"/>
    <x v="0"/>
    <x v="0"/>
    <x v="0"/>
    <x v="0"/>
    <x v="2"/>
    <x v="1"/>
    <x v="2"/>
    <x v="11"/>
    <x v="0"/>
    <m/>
  </r>
  <r>
    <x v="0"/>
    <n v="0"/>
    <n v="0"/>
    <n v="3400"/>
    <n v="0"/>
    <x v="6035"/>
    <x v="0"/>
    <x v="0"/>
    <x v="0"/>
    <s v="03.16.01"/>
    <x v="38"/>
    <x v="0"/>
    <x v="0"/>
    <s v="Assembleia Municipal"/>
    <s v="03.16.01"/>
    <s v="Assembleia Municipal"/>
    <s v="03.16.01"/>
    <x v="31"/>
    <x v="0"/>
    <x v="0"/>
    <x v="1"/>
    <x v="0"/>
    <x v="0"/>
    <x v="0"/>
    <x v="0"/>
    <x v="3"/>
    <s v="2024-05-??"/>
    <x v="1"/>
    <n v="3400"/>
    <x v="3"/>
    <n v="6000"/>
    <x v="1"/>
    <n v="0"/>
    <x v="667"/>
    <m/>
    <x v="0"/>
    <x v="11"/>
    <m/>
    <s v="Assembleia Municipal"/>
    <x v="2"/>
    <s v="AM"/>
    <x v="0"/>
    <x v="1"/>
    <x v="1"/>
    <x v="1"/>
    <x v="0"/>
    <x v="0"/>
    <x v="0"/>
    <x v="0"/>
    <x v="0"/>
    <x v="0"/>
    <x v="0"/>
    <s v="Assembleia Municipal"/>
    <x v="0"/>
    <x v="0"/>
    <x v="0"/>
    <x v="0"/>
    <x v="0"/>
    <x v="0"/>
    <x v="0"/>
    <x v="2"/>
    <x v="1"/>
    <x v="2"/>
    <x v="11"/>
    <x v="0"/>
    <m/>
  </r>
  <r>
    <x v="0"/>
    <n v="0"/>
    <n v="0"/>
    <n v="3400"/>
    <n v="0"/>
    <x v="6035"/>
    <x v="0"/>
    <x v="0"/>
    <x v="0"/>
    <s v="03.16.01"/>
    <x v="38"/>
    <x v="0"/>
    <x v="0"/>
    <s v="Assembleia Municipal"/>
    <s v="03.16.01"/>
    <s v="Assembleia Municipal"/>
    <s v="03.16.01"/>
    <x v="31"/>
    <x v="0"/>
    <x v="0"/>
    <x v="1"/>
    <x v="0"/>
    <x v="0"/>
    <x v="0"/>
    <x v="0"/>
    <x v="4"/>
    <s v="2024-06-??"/>
    <x v="1"/>
    <n v="3400"/>
    <x v="3"/>
    <n v="6000"/>
    <x v="1"/>
    <n v="0"/>
    <x v="667"/>
    <m/>
    <x v="0"/>
    <x v="11"/>
    <m/>
    <s v="Assembleia Municipal"/>
    <x v="2"/>
    <s v="AM"/>
    <x v="0"/>
    <x v="1"/>
    <x v="1"/>
    <x v="1"/>
    <x v="0"/>
    <x v="0"/>
    <x v="0"/>
    <x v="0"/>
    <x v="0"/>
    <x v="0"/>
    <x v="0"/>
    <s v="Assembleia Municipal"/>
    <x v="0"/>
    <x v="0"/>
    <x v="0"/>
    <x v="0"/>
    <x v="0"/>
    <x v="0"/>
    <x v="0"/>
    <x v="2"/>
    <x v="1"/>
    <x v="2"/>
    <x v="11"/>
    <x v="0"/>
    <m/>
  </r>
  <r>
    <x v="0"/>
    <n v="0"/>
    <n v="0"/>
    <n v="3400"/>
    <n v="0"/>
    <x v="6035"/>
    <x v="0"/>
    <x v="0"/>
    <x v="0"/>
    <s v="03.16.01"/>
    <x v="38"/>
    <x v="0"/>
    <x v="0"/>
    <s v="Assembleia Municipal"/>
    <s v="03.16.01"/>
    <s v="Assembleia Municipal"/>
    <s v="03.16.01"/>
    <x v="31"/>
    <x v="0"/>
    <x v="0"/>
    <x v="1"/>
    <x v="0"/>
    <x v="0"/>
    <x v="0"/>
    <x v="0"/>
    <x v="9"/>
    <s v="2024-07-??"/>
    <x v="2"/>
    <n v="3400"/>
    <x v="3"/>
    <n v="6000"/>
    <x v="1"/>
    <n v="0"/>
    <x v="667"/>
    <m/>
    <x v="0"/>
    <x v="11"/>
    <m/>
    <s v="Assembleia Municipal"/>
    <x v="2"/>
    <s v="AM"/>
    <x v="0"/>
    <x v="1"/>
    <x v="1"/>
    <x v="1"/>
    <x v="0"/>
    <x v="0"/>
    <x v="0"/>
    <x v="0"/>
    <x v="0"/>
    <x v="0"/>
    <x v="0"/>
    <s v="Assembleia Municipal"/>
    <x v="0"/>
    <x v="0"/>
    <x v="0"/>
    <x v="0"/>
    <x v="0"/>
    <x v="0"/>
    <x v="0"/>
    <x v="2"/>
    <x v="1"/>
    <x v="2"/>
    <x v="11"/>
    <x v="0"/>
    <m/>
  </r>
  <r>
    <x v="0"/>
    <n v="0"/>
    <n v="0"/>
    <n v="3400"/>
    <n v="0"/>
    <x v="6035"/>
    <x v="0"/>
    <x v="0"/>
    <x v="0"/>
    <s v="03.16.01"/>
    <x v="38"/>
    <x v="0"/>
    <x v="0"/>
    <s v="Assembleia Municipal"/>
    <s v="03.16.01"/>
    <s v="Assembleia Municipal"/>
    <s v="03.16.01"/>
    <x v="31"/>
    <x v="0"/>
    <x v="0"/>
    <x v="1"/>
    <x v="0"/>
    <x v="0"/>
    <x v="0"/>
    <x v="0"/>
    <x v="5"/>
    <s v="2024-08-??"/>
    <x v="2"/>
    <n v="3400"/>
    <x v="3"/>
    <n v="6000"/>
    <x v="1"/>
    <n v="0"/>
    <x v="667"/>
    <m/>
    <x v="0"/>
    <x v="11"/>
    <m/>
    <s v="Assembleia Municipal"/>
    <x v="2"/>
    <s v="AM"/>
    <x v="0"/>
    <x v="1"/>
    <x v="1"/>
    <x v="1"/>
    <x v="0"/>
    <x v="0"/>
    <x v="0"/>
    <x v="0"/>
    <x v="0"/>
    <x v="0"/>
    <x v="0"/>
    <s v="Assembleia Municipal"/>
    <x v="0"/>
    <x v="0"/>
    <x v="0"/>
    <x v="0"/>
    <x v="0"/>
    <x v="0"/>
    <x v="0"/>
    <x v="2"/>
    <x v="1"/>
    <x v="2"/>
    <x v="11"/>
    <x v="0"/>
    <m/>
  </r>
  <r>
    <x v="0"/>
    <n v="0"/>
    <n v="0"/>
    <n v="3400"/>
    <n v="0"/>
    <x v="6035"/>
    <x v="0"/>
    <x v="0"/>
    <x v="0"/>
    <s v="03.16.01"/>
    <x v="38"/>
    <x v="0"/>
    <x v="0"/>
    <s v="Assembleia Municipal"/>
    <s v="03.16.01"/>
    <s v="Assembleia Municipal"/>
    <s v="03.16.01"/>
    <x v="31"/>
    <x v="0"/>
    <x v="0"/>
    <x v="1"/>
    <x v="0"/>
    <x v="0"/>
    <x v="0"/>
    <x v="0"/>
    <x v="7"/>
    <s v="2024-09-??"/>
    <x v="2"/>
    <n v="3400"/>
    <x v="3"/>
    <n v="6000"/>
    <x v="1"/>
    <n v="0"/>
    <x v="667"/>
    <m/>
    <x v="0"/>
    <x v="11"/>
    <m/>
    <s v="Assembleia Municipal"/>
    <x v="2"/>
    <s v="AM"/>
    <x v="0"/>
    <x v="1"/>
    <x v="1"/>
    <x v="1"/>
    <x v="0"/>
    <x v="0"/>
    <x v="0"/>
    <x v="0"/>
    <x v="0"/>
    <x v="0"/>
    <x v="0"/>
    <s v="Assembleia Municipal"/>
    <x v="0"/>
    <x v="0"/>
    <x v="0"/>
    <x v="0"/>
    <x v="0"/>
    <x v="0"/>
    <x v="0"/>
    <x v="2"/>
    <x v="1"/>
    <x v="2"/>
    <x v="11"/>
    <x v="0"/>
    <m/>
  </r>
  <r>
    <x v="0"/>
    <n v="0"/>
    <n v="0"/>
    <n v="3400"/>
    <n v="0"/>
    <x v="6035"/>
    <x v="0"/>
    <x v="0"/>
    <x v="0"/>
    <s v="03.16.01"/>
    <x v="38"/>
    <x v="0"/>
    <x v="0"/>
    <s v="Assembleia Municipal"/>
    <s v="03.16.01"/>
    <s v="Assembleia Municipal"/>
    <s v="03.16.01"/>
    <x v="31"/>
    <x v="0"/>
    <x v="0"/>
    <x v="1"/>
    <x v="0"/>
    <x v="0"/>
    <x v="0"/>
    <x v="0"/>
    <x v="8"/>
    <s v="2024-10-??"/>
    <x v="3"/>
    <n v="3400"/>
    <x v="3"/>
    <n v="6000"/>
    <x v="1"/>
    <n v="0"/>
    <x v="667"/>
    <m/>
    <x v="0"/>
    <x v="11"/>
    <m/>
    <s v="Assembleia Municipal"/>
    <x v="2"/>
    <s v="AM"/>
    <x v="0"/>
    <x v="1"/>
    <x v="1"/>
    <x v="1"/>
    <x v="0"/>
    <x v="0"/>
    <x v="0"/>
    <x v="0"/>
    <x v="0"/>
    <x v="0"/>
    <x v="0"/>
    <s v="Assembleia Municipal"/>
    <x v="0"/>
    <x v="0"/>
    <x v="0"/>
    <x v="0"/>
    <x v="0"/>
    <x v="0"/>
    <x v="0"/>
    <x v="2"/>
    <x v="1"/>
    <x v="2"/>
    <x v="11"/>
    <x v="0"/>
    <m/>
  </r>
  <r>
    <x v="0"/>
    <n v="0"/>
    <n v="0"/>
    <n v="3400"/>
    <n v="0"/>
    <x v="6035"/>
    <x v="0"/>
    <x v="0"/>
    <x v="0"/>
    <s v="03.16.01"/>
    <x v="38"/>
    <x v="0"/>
    <x v="0"/>
    <s v="Assembleia Municipal"/>
    <s v="03.16.01"/>
    <s v="Assembleia Municipal"/>
    <s v="03.16.01"/>
    <x v="31"/>
    <x v="0"/>
    <x v="0"/>
    <x v="1"/>
    <x v="0"/>
    <x v="0"/>
    <x v="0"/>
    <x v="0"/>
    <x v="10"/>
    <s v="2024-11-??"/>
    <x v="3"/>
    <n v="3400"/>
    <x v="3"/>
    <n v="6000"/>
    <x v="1"/>
    <n v="0"/>
    <x v="667"/>
    <m/>
    <x v="0"/>
    <x v="11"/>
    <m/>
    <s v="Assembleia Municipal"/>
    <x v="2"/>
    <s v="AM"/>
    <x v="0"/>
    <x v="1"/>
    <x v="1"/>
    <x v="1"/>
    <x v="0"/>
    <x v="0"/>
    <x v="0"/>
    <x v="0"/>
    <x v="0"/>
    <x v="0"/>
    <x v="0"/>
    <s v="Assembleia Municipal"/>
    <x v="0"/>
    <x v="0"/>
    <x v="0"/>
    <x v="0"/>
    <x v="0"/>
    <x v="0"/>
    <x v="0"/>
    <x v="2"/>
    <x v="1"/>
    <x v="2"/>
    <x v="11"/>
    <x v="0"/>
    <m/>
  </r>
  <r>
    <x v="0"/>
    <n v="0"/>
    <n v="0"/>
    <n v="3400"/>
    <n v="0"/>
    <x v="6035"/>
    <x v="0"/>
    <x v="0"/>
    <x v="0"/>
    <s v="03.16.01"/>
    <x v="38"/>
    <x v="0"/>
    <x v="0"/>
    <s v="Assembleia Municipal"/>
    <s v="03.16.01"/>
    <s v="Assembleia Municipal"/>
    <s v="03.16.01"/>
    <x v="31"/>
    <x v="0"/>
    <x v="0"/>
    <x v="1"/>
    <x v="0"/>
    <x v="0"/>
    <x v="0"/>
    <x v="0"/>
    <x v="11"/>
    <s v="2024-12-??"/>
    <x v="3"/>
    <n v="3400"/>
    <x v="3"/>
    <n v="6000"/>
    <x v="1"/>
    <n v="0"/>
    <x v="667"/>
    <m/>
    <x v="0"/>
    <x v="11"/>
    <m/>
    <s v="Assembleia Municipal"/>
    <x v="2"/>
    <s v="AM"/>
    <x v="0"/>
    <x v="1"/>
    <x v="1"/>
    <x v="1"/>
    <x v="0"/>
    <x v="0"/>
    <x v="0"/>
    <x v="0"/>
    <x v="0"/>
    <x v="0"/>
    <x v="0"/>
    <s v="Assembleia Municipal"/>
    <x v="0"/>
    <x v="0"/>
    <x v="0"/>
    <x v="0"/>
    <x v="0"/>
    <x v="0"/>
    <x v="0"/>
    <x v="2"/>
    <x v="1"/>
    <x v="2"/>
    <x v="11"/>
    <x v="0"/>
    <m/>
  </r>
  <r>
    <x v="0"/>
    <n v="0"/>
    <n v="0"/>
    <n v="108876"/>
    <n v="0"/>
    <x v="6035"/>
    <x v="0"/>
    <x v="0"/>
    <x v="0"/>
    <s v="03.16.15"/>
    <x v="0"/>
    <x v="0"/>
    <x v="0"/>
    <s v="Direção Financeira"/>
    <s v="03.16.15"/>
    <s v="Direção Financeira"/>
    <s v="03.16.15"/>
    <x v="31"/>
    <x v="0"/>
    <x v="0"/>
    <x v="1"/>
    <x v="0"/>
    <x v="0"/>
    <x v="0"/>
    <x v="0"/>
    <x v="0"/>
    <s v="2024-01-??"/>
    <x v="0"/>
    <n v="108876"/>
    <x v="3"/>
    <n v="300000"/>
    <x v="1"/>
    <n v="513000"/>
    <x v="667"/>
    <m/>
    <x v="0"/>
    <x v="11"/>
    <m/>
    <s v="Direção Financeira"/>
    <x v="2"/>
    <m/>
    <x v="0"/>
    <x v="1"/>
    <x v="1"/>
    <x v="1"/>
    <x v="0"/>
    <x v="0"/>
    <x v="0"/>
    <x v="0"/>
    <x v="0"/>
    <x v="0"/>
    <x v="0"/>
    <s v="Direção Financeira"/>
    <x v="0"/>
    <x v="0"/>
    <x v="0"/>
    <x v="0"/>
    <x v="0"/>
    <x v="0"/>
    <x v="0"/>
    <x v="2"/>
    <x v="1"/>
    <x v="2"/>
    <x v="11"/>
    <x v="0"/>
    <m/>
  </r>
  <r>
    <x v="0"/>
    <n v="0"/>
    <n v="0"/>
    <n v="102276"/>
    <n v="0"/>
    <x v="6035"/>
    <x v="0"/>
    <x v="0"/>
    <x v="0"/>
    <s v="03.16.15"/>
    <x v="0"/>
    <x v="0"/>
    <x v="0"/>
    <s v="Direção Financeira"/>
    <s v="03.16.15"/>
    <s v="Direção Financeira"/>
    <s v="03.16.15"/>
    <x v="31"/>
    <x v="0"/>
    <x v="0"/>
    <x v="1"/>
    <x v="0"/>
    <x v="0"/>
    <x v="0"/>
    <x v="0"/>
    <x v="2"/>
    <s v="2024-02-??"/>
    <x v="0"/>
    <n v="102276"/>
    <x v="3"/>
    <n v="300000"/>
    <x v="1"/>
    <n v="513000"/>
    <x v="667"/>
    <m/>
    <x v="0"/>
    <x v="11"/>
    <m/>
    <s v="Direção Financeira"/>
    <x v="2"/>
    <m/>
    <x v="0"/>
    <x v="1"/>
    <x v="1"/>
    <x v="1"/>
    <x v="0"/>
    <x v="0"/>
    <x v="0"/>
    <x v="0"/>
    <x v="0"/>
    <x v="0"/>
    <x v="0"/>
    <s v="Direção Financeira"/>
    <x v="0"/>
    <x v="0"/>
    <x v="0"/>
    <x v="0"/>
    <x v="0"/>
    <x v="0"/>
    <x v="0"/>
    <x v="2"/>
    <x v="1"/>
    <x v="2"/>
    <x v="11"/>
    <x v="0"/>
    <m/>
  </r>
  <r>
    <x v="0"/>
    <n v="0"/>
    <n v="0"/>
    <n v="209858"/>
    <n v="0"/>
    <x v="6035"/>
    <x v="0"/>
    <x v="0"/>
    <x v="0"/>
    <s v="03.16.15"/>
    <x v="0"/>
    <x v="0"/>
    <x v="0"/>
    <s v="Direção Financeira"/>
    <s v="03.16.15"/>
    <s v="Direção Financeira"/>
    <s v="03.16.15"/>
    <x v="31"/>
    <x v="0"/>
    <x v="0"/>
    <x v="1"/>
    <x v="0"/>
    <x v="0"/>
    <x v="0"/>
    <x v="0"/>
    <x v="1"/>
    <s v="2024-03-??"/>
    <x v="0"/>
    <n v="209858"/>
    <x v="3"/>
    <n v="300000"/>
    <x v="1"/>
    <n v="513000"/>
    <x v="667"/>
    <m/>
    <x v="0"/>
    <x v="11"/>
    <m/>
    <s v="Direção Financeira"/>
    <x v="2"/>
    <m/>
    <x v="0"/>
    <x v="1"/>
    <x v="1"/>
    <x v="1"/>
    <x v="0"/>
    <x v="0"/>
    <x v="0"/>
    <x v="0"/>
    <x v="0"/>
    <x v="0"/>
    <x v="0"/>
    <s v="Direção Financeira"/>
    <x v="0"/>
    <x v="0"/>
    <x v="0"/>
    <x v="0"/>
    <x v="0"/>
    <x v="0"/>
    <x v="0"/>
    <x v="2"/>
    <x v="1"/>
    <x v="2"/>
    <x v="11"/>
    <x v="0"/>
    <m/>
  </r>
  <r>
    <x v="0"/>
    <n v="0"/>
    <n v="0"/>
    <n v="3680"/>
    <n v="0"/>
    <x v="6035"/>
    <x v="0"/>
    <x v="0"/>
    <x v="0"/>
    <s v="03.16.15"/>
    <x v="0"/>
    <x v="0"/>
    <x v="0"/>
    <s v="Direção Financeira"/>
    <s v="03.16.15"/>
    <s v="Direção Financeira"/>
    <s v="03.16.15"/>
    <x v="31"/>
    <x v="0"/>
    <x v="0"/>
    <x v="1"/>
    <x v="0"/>
    <x v="0"/>
    <x v="0"/>
    <x v="0"/>
    <x v="6"/>
    <s v="2024-04-??"/>
    <x v="1"/>
    <n v="3680"/>
    <x v="3"/>
    <n v="300000"/>
    <x v="1"/>
    <n v="513000"/>
    <x v="667"/>
    <m/>
    <x v="0"/>
    <x v="11"/>
    <m/>
    <s v="Direção Financeira"/>
    <x v="2"/>
    <m/>
    <x v="0"/>
    <x v="1"/>
    <x v="1"/>
    <x v="1"/>
    <x v="0"/>
    <x v="0"/>
    <x v="0"/>
    <x v="0"/>
    <x v="0"/>
    <x v="0"/>
    <x v="0"/>
    <s v="Direção Financeira"/>
    <x v="0"/>
    <x v="0"/>
    <x v="0"/>
    <x v="0"/>
    <x v="0"/>
    <x v="0"/>
    <x v="0"/>
    <x v="2"/>
    <x v="1"/>
    <x v="2"/>
    <x v="11"/>
    <x v="0"/>
    <m/>
  </r>
  <r>
    <x v="0"/>
    <n v="0"/>
    <n v="0"/>
    <n v="6700"/>
    <n v="0"/>
    <x v="6035"/>
    <x v="0"/>
    <x v="0"/>
    <x v="0"/>
    <s v="03.16.15"/>
    <x v="0"/>
    <x v="0"/>
    <x v="0"/>
    <s v="Direção Financeira"/>
    <s v="03.16.15"/>
    <s v="Direção Financeira"/>
    <s v="03.16.15"/>
    <x v="31"/>
    <x v="0"/>
    <x v="0"/>
    <x v="1"/>
    <x v="0"/>
    <x v="0"/>
    <x v="0"/>
    <x v="0"/>
    <x v="3"/>
    <s v="2024-05-??"/>
    <x v="1"/>
    <n v="6700"/>
    <x v="3"/>
    <n v="300000"/>
    <x v="1"/>
    <n v="513000"/>
    <x v="667"/>
    <m/>
    <x v="0"/>
    <x v="11"/>
    <m/>
    <s v="Direção Financeira"/>
    <x v="2"/>
    <m/>
    <x v="0"/>
    <x v="1"/>
    <x v="1"/>
    <x v="1"/>
    <x v="0"/>
    <x v="0"/>
    <x v="0"/>
    <x v="0"/>
    <x v="0"/>
    <x v="0"/>
    <x v="0"/>
    <s v="Direção Financeira"/>
    <x v="0"/>
    <x v="0"/>
    <x v="0"/>
    <x v="0"/>
    <x v="0"/>
    <x v="0"/>
    <x v="0"/>
    <x v="2"/>
    <x v="1"/>
    <x v="2"/>
    <x v="11"/>
    <x v="0"/>
    <m/>
  </r>
  <r>
    <x v="0"/>
    <n v="0"/>
    <n v="0"/>
    <n v="1680"/>
    <n v="0"/>
    <x v="6035"/>
    <x v="0"/>
    <x v="0"/>
    <x v="0"/>
    <s v="03.16.15"/>
    <x v="0"/>
    <x v="0"/>
    <x v="0"/>
    <s v="Direção Financeira"/>
    <s v="03.16.15"/>
    <s v="Direção Financeira"/>
    <s v="03.16.15"/>
    <x v="31"/>
    <x v="0"/>
    <x v="0"/>
    <x v="1"/>
    <x v="0"/>
    <x v="0"/>
    <x v="0"/>
    <x v="0"/>
    <x v="4"/>
    <s v="2024-06-??"/>
    <x v="1"/>
    <n v="1680"/>
    <x v="3"/>
    <n v="300000"/>
    <x v="1"/>
    <n v="513000"/>
    <x v="667"/>
    <m/>
    <x v="0"/>
    <x v="11"/>
    <m/>
    <s v="Direção Financeira"/>
    <x v="2"/>
    <m/>
    <x v="0"/>
    <x v="1"/>
    <x v="1"/>
    <x v="1"/>
    <x v="0"/>
    <x v="0"/>
    <x v="0"/>
    <x v="0"/>
    <x v="0"/>
    <x v="0"/>
    <x v="0"/>
    <s v="Direção Financeira"/>
    <x v="0"/>
    <x v="0"/>
    <x v="0"/>
    <x v="0"/>
    <x v="0"/>
    <x v="0"/>
    <x v="0"/>
    <x v="2"/>
    <x v="1"/>
    <x v="2"/>
    <x v="11"/>
    <x v="0"/>
    <m/>
  </r>
  <r>
    <x v="0"/>
    <n v="0"/>
    <n v="0"/>
    <n v="5880"/>
    <n v="0"/>
    <x v="6035"/>
    <x v="0"/>
    <x v="0"/>
    <x v="0"/>
    <s v="03.16.15"/>
    <x v="0"/>
    <x v="0"/>
    <x v="0"/>
    <s v="Direção Financeira"/>
    <s v="03.16.15"/>
    <s v="Direção Financeira"/>
    <s v="03.16.15"/>
    <x v="31"/>
    <x v="0"/>
    <x v="0"/>
    <x v="1"/>
    <x v="0"/>
    <x v="0"/>
    <x v="0"/>
    <x v="0"/>
    <x v="9"/>
    <s v="2024-07-??"/>
    <x v="2"/>
    <n v="5880"/>
    <x v="3"/>
    <n v="300000"/>
    <x v="1"/>
    <n v="513000"/>
    <x v="667"/>
    <m/>
    <x v="0"/>
    <x v="11"/>
    <m/>
    <s v="Direção Financeira"/>
    <x v="2"/>
    <m/>
    <x v="0"/>
    <x v="1"/>
    <x v="1"/>
    <x v="1"/>
    <x v="0"/>
    <x v="0"/>
    <x v="0"/>
    <x v="0"/>
    <x v="0"/>
    <x v="0"/>
    <x v="0"/>
    <s v="Direção Financeira"/>
    <x v="0"/>
    <x v="0"/>
    <x v="0"/>
    <x v="0"/>
    <x v="0"/>
    <x v="0"/>
    <x v="0"/>
    <x v="2"/>
    <x v="1"/>
    <x v="2"/>
    <x v="11"/>
    <x v="0"/>
    <m/>
  </r>
  <r>
    <x v="0"/>
    <n v="0"/>
    <n v="0"/>
    <n v="7380"/>
    <n v="0"/>
    <x v="6035"/>
    <x v="0"/>
    <x v="0"/>
    <x v="0"/>
    <s v="03.16.15"/>
    <x v="0"/>
    <x v="0"/>
    <x v="0"/>
    <s v="Direção Financeira"/>
    <s v="03.16.15"/>
    <s v="Direção Financeira"/>
    <s v="03.16.15"/>
    <x v="31"/>
    <x v="0"/>
    <x v="0"/>
    <x v="1"/>
    <x v="0"/>
    <x v="0"/>
    <x v="0"/>
    <x v="0"/>
    <x v="5"/>
    <s v="2024-08-??"/>
    <x v="2"/>
    <n v="7380"/>
    <x v="3"/>
    <n v="300000"/>
    <x v="1"/>
    <n v="513000"/>
    <x v="667"/>
    <m/>
    <x v="0"/>
    <x v="11"/>
    <m/>
    <s v="Direção Financeira"/>
    <x v="2"/>
    <m/>
    <x v="0"/>
    <x v="1"/>
    <x v="1"/>
    <x v="1"/>
    <x v="0"/>
    <x v="0"/>
    <x v="0"/>
    <x v="0"/>
    <x v="0"/>
    <x v="0"/>
    <x v="0"/>
    <s v="Direção Financeira"/>
    <x v="0"/>
    <x v="0"/>
    <x v="0"/>
    <x v="0"/>
    <x v="0"/>
    <x v="0"/>
    <x v="0"/>
    <x v="2"/>
    <x v="1"/>
    <x v="2"/>
    <x v="11"/>
    <x v="0"/>
    <m/>
  </r>
  <r>
    <x v="0"/>
    <n v="0"/>
    <n v="0"/>
    <n v="13180"/>
    <n v="0"/>
    <x v="6035"/>
    <x v="0"/>
    <x v="0"/>
    <x v="0"/>
    <s v="03.16.15"/>
    <x v="0"/>
    <x v="0"/>
    <x v="0"/>
    <s v="Direção Financeira"/>
    <s v="03.16.15"/>
    <s v="Direção Financeira"/>
    <s v="03.16.15"/>
    <x v="31"/>
    <x v="0"/>
    <x v="0"/>
    <x v="1"/>
    <x v="0"/>
    <x v="0"/>
    <x v="0"/>
    <x v="0"/>
    <x v="7"/>
    <s v="2024-09-??"/>
    <x v="2"/>
    <n v="13180"/>
    <x v="3"/>
    <n v="300000"/>
    <x v="1"/>
    <n v="513000"/>
    <x v="667"/>
    <m/>
    <x v="0"/>
    <x v="11"/>
    <m/>
    <s v="Direção Financeira"/>
    <x v="2"/>
    <m/>
    <x v="0"/>
    <x v="1"/>
    <x v="1"/>
    <x v="1"/>
    <x v="0"/>
    <x v="0"/>
    <x v="0"/>
    <x v="0"/>
    <x v="0"/>
    <x v="0"/>
    <x v="0"/>
    <s v="Direção Financeira"/>
    <x v="0"/>
    <x v="0"/>
    <x v="0"/>
    <x v="0"/>
    <x v="0"/>
    <x v="0"/>
    <x v="0"/>
    <x v="2"/>
    <x v="1"/>
    <x v="2"/>
    <x v="11"/>
    <x v="0"/>
    <m/>
  </r>
  <r>
    <x v="0"/>
    <n v="0"/>
    <n v="0"/>
    <n v="2380"/>
    <n v="0"/>
    <x v="6035"/>
    <x v="0"/>
    <x v="0"/>
    <x v="0"/>
    <s v="03.16.15"/>
    <x v="0"/>
    <x v="0"/>
    <x v="0"/>
    <s v="Direção Financeira"/>
    <s v="03.16.15"/>
    <s v="Direção Financeira"/>
    <s v="03.16.15"/>
    <x v="31"/>
    <x v="0"/>
    <x v="0"/>
    <x v="1"/>
    <x v="0"/>
    <x v="0"/>
    <x v="0"/>
    <x v="0"/>
    <x v="8"/>
    <s v="2024-10-??"/>
    <x v="3"/>
    <n v="2380"/>
    <x v="3"/>
    <n v="300000"/>
    <x v="1"/>
    <n v="513000"/>
    <x v="667"/>
    <m/>
    <x v="0"/>
    <x v="11"/>
    <m/>
    <s v="Direção Financeira"/>
    <x v="2"/>
    <m/>
    <x v="0"/>
    <x v="1"/>
    <x v="1"/>
    <x v="1"/>
    <x v="0"/>
    <x v="0"/>
    <x v="0"/>
    <x v="0"/>
    <x v="0"/>
    <x v="0"/>
    <x v="0"/>
    <s v="Direção Financeira"/>
    <x v="0"/>
    <x v="0"/>
    <x v="0"/>
    <x v="0"/>
    <x v="0"/>
    <x v="0"/>
    <x v="0"/>
    <x v="2"/>
    <x v="1"/>
    <x v="2"/>
    <x v="11"/>
    <x v="0"/>
    <m/>
  </r>
  <r>
    <x v="0"/>
    <n v="0"/>
    <n v="0"/>
    <n v="17580"/>
    <n v="0"/>
    <x v="6035"/>
    <x v="0"/>
    <x v="0"/>
    <x v="0"/>
    <s v="03.16.15"/>
    <x v="0"/>
    <x v="0"/>
    <x v="0"/>
    <s v="Direção Financeira"/>
    <s v="03.16.15"/>
    <s v="Direção Financeira"/>
    <s v="03.16.15"/>
    <x v="31"/>
    <x v="0"/>
    <x v="0"/>
    <x v="1"/>
    <x v="0"/>
    <x v="0"/>
    <x v="0"/>
    <x v="0"/>
    <x v="10"/>
    <s v="2024-11-??"/>
    <x v="3"/>
    <n v="17580"/>
    <x v="3"/>
    <n v="300000"/>
    <x v="1"/>
    <n v="513000"/>
    <x v="667"/>
    <m/>
    <x v="0"/>
    <x v="11"/>
    <m/>
    <s v="Direção Financeira"/>
    <x v="2"/>
    <m/>
    <x v="0"/>
    <x v="1"/>
    <x v="1"/>
    <x v="1"/>
    <x v="0"/>
    <x v="0"/>
    <x v="0"/>
    <x v="0"/>
    <x v="0"/>
    <x v="0"/>
    <x v="0"/>
    <s v="Direção Financeira"/>
    <x v="0"/>
    <x v="0"/>
    <x v="0"/>
    <x v="0"/>
    <x v="0"/>
    <x v="0"/>
    <x v="0"/>
    <x v="2"/>
    <x v="1"/>
    <x v="2"/>
    <x v="11"/>
    <x v="0"/>
    <m/>
  </r>
  <r>
    <x v="0"/>
    <n v="0"/>
    <n v="0"/>
    <n v="307288"/>
    <n v="0"/>
    <x v="6035"/>
    <x v="0"/>
    <x v="0"/>
    <x v="0"/>
    <s v="03.16.15"/>
    <x v="0"/>
    <x v="0"/>
    <x v="0"/>
    <s v="Direção Financeira"/>
    <s v="03.16.15"/>
    <s v="Direção Financeira"/>
    <s v="03.16.15"/>
    <x v="31"/>
    <x v="0"/>
    <x v="0"/>
    <x v="1"/>
    <x v="0"/>
    <x v="0"/>
    <x v="0"/>
    <x v="0"/>
    <x v="11"/>
    <s v="2024-12-??"/>
    <x v="3"/>
    <n v="307288"/>
    <x v="3"/>
    <n v="300000"/>
    <x v="1"/>
    <n v="513000"/>
    <x v="667"/>
    <m/>
    <x v="0"/>
    <x v="11"/>
    <m/>
    <s v="Direção Financeira"/>
    <x v="2"/>
    <m/>
    <x v="0"/>
    <x v="1"/>
    <x v="1"/>
    <x v="1"/>
    <x v="0"/>
    <x v="0"/>
    <x v="0"/>
    <x v="0"/>
    <x v="0"/>
    <x v="0"/>
    <x v="0"/>
    <s v="Direção Financeira"/>
    <x v="0"/>
    <x v="0"/>
    <x v="0"/>
    <x v="0"/>
    <x v="0"/>
    <x v="0"/>
    <x v="0"/>
    <x v="2"/>
    <x v="1"/>
    <x v="2"/>
    <x v="11"/>
    <x v="0"/>
    <m/>
  </r>
  <r>
    <x v="2"/>
    <n v="0"/>
    <n v="0"/>
    <n v="27128"/>
    <n v="0"/>
    <x v="6035"/>
    <x v="0"/>
    <x v="0"/>
    <x v="0"/>
    <s v="80.02.10.02"/>
    <x v="42"/>
    <x v="2"/>
    <x v="2"/>
    <s v="Outros"/>
    <s v="80.02.10"/>
    <s v="Retençoes STAPS"/>
    <s v="80.02.10.02"/>
    <x v="62"/>
    <x v="0"/>
    <x v="5"/>
    <x v="13"/>
    <x v="1"/>
    <x v="2"/>
    <x v="0"/>
    <x v="0"/>
    <x v="6"/>
    <s v="2024-04-??"/>
    <x v="1"/>
    <n v="27128"/>
    <x v="3"/>
    <n v="0"/>
    <x v="1"/>
    <n v="0"/>
    <x v="667"/>
    <m/>
    <x v="0"/>
    <x v="11"/>
    <m/>
    <s v="Retençoes STAPS"/>
    <x v="2"/>
    <s v="RSND"/>
    <x v="0"/>
    <x v="1"/>
    <x v="1"/>
    <x v="1"/>
    <x v="0"/>
    <x v="0"/>
    <x v="0"/>
    <x v="0"/>
    <x v="0"/>
    <x v="0"/>
    <x v="0"/>
    <s v="Retençoes STAPS"/>
    <x v="0"/>
    <x v="0"/>
    <x v="0"/>
    <x v="0"/>
    <x v="2"/>
    <x v="0"/>
    <x v="0"/>
    <x v="2"/>
    <x v="1"/>
    <x v="2"/>
    <x v="11"/>
    <x v="0"/>
    <m/>
  </r>
  <r>
    <x v="2"/>
    <n v="0"/>
    <n v="0"/>
    <n v="59308"/>
    <n v="0"/>
    <x v="6035"/>
    <x v="0"/>
    <x v="0"/>
    <x v="0"/>
    <s v="80.02.10.02"/>
    <x v="42"/>
    <x v="2"/>
    <x v="2"/>
    <s v="Outros"/>
    <s v="80.02.10"/>
    <s v="Retençoes STAPS"/>
    <s v="80.02.10.02"/>
    <x v="62"/>
    <x v="0"/>
    <x v="5"/>
    <x v="13"/>
    <x v="1"/>
    <x v="2"/>
    <x v="0"/>
    <x v="0"/>
    <x v="10"/>
    <s v="2024-11-??"/>
    <x v="3"/>
    <n v="59308"/>
    <x v="3"/>
    <n v="0"/>
    <x v="1"/>
    <n v="0"/>
    <x v="667"/>
    <m/>
    <x v="0"/>
    <x v="11"/>
    <m/>
    <s v="Retençoes STAPS"/>
    <x v="2"/>
    <s v="RSND"/>
    <x v="0"/>
    <x v="1"/>
    <x v="1"/>
    <x v="1"/>
    <x v="0"/>
    <x v="0"/>
    <x v="0"/>
    <x v="0"/>
    <x v="0"/>
    <x v="0"/>
    <x v="0"/>
    <s v="Retençoes STAPS"/>
    <x v="0"/>
    <x v="0"/>
    <x v="0"/>
    <x v="0"/>
    <x v="2"/>
    <x v="0"/>
    <x v="0"/>
    <x v="2"/>
    <x v="1"/>
    <x v="2"/>
    <x v="11"/>
    <x v="0"/>
    <m/>
  </r>
  <r>
    <x v="0"/>
    <n v="0"/>
    <n v="0"/>
    <n v="4100"/>
    <n v="0"/>
    <x v="6035"/>
    <x v="0"/>
    <x v="1"/>
    <x v="0"/>
    <s v="80.02.10.02"/>
    <x v="42"/>
    <x v="2"/>
    <x v="2"/>
    <s v="Outros"/>
    <s v="80.02.10"/>
    <s v="Retençoes STAPS"/>
    <s v="80.02.10.02"/>
    <x v="67"/>
    <x v="0"/>
    <x v="1"/>
    <x v="0"/>
    <x v="1"/>
    <x v="2"/>
    <x v="2"/>
    <x v="0"/>
    <x v="1"/>
    <s v="2024-03-??"/>
    <x v="0"/>
    <n v="4100"/>
    <x v="3"/>
    <n v="0"/>
    <x v="1"/>
    <n v="0"/>
    <x v="667"/>
    <m/>
    <x v="0"/>
    <x v="11"/>
    <m/>
    <s v="Retençoes STAPS"/>
    <x v="2"/>
    <s v="RSND"/>
    <x v="0"/>
    <x v="1"/>
    <x v="1"/>
    <x v="1"/>
    <x v="0"/>
    <x v="0"/>
    <x v="0"/>
    <x v="0"/>
    <x v="0"/>
    <x v="0"/>
    <x v="0"/>
    <s v="Retençoes STAPS"/>
    <x v="0"/>
    <x v="0"/>
    <x v="0"/>
    <x v="0"/>
    <x v="2"/>
    <x v="0"/>
    <x v="0"/>
    <x v="2"/>
    <x v="1"/>
    <x v="2"/>
    <x v="11"/>
    <x v="0"/>
    <m/>
  </r>
  <r>
    <x v="0"/>
    <n v="0"/>
    <n v="0"/>
    <n v="1500"/>
    <n v="0"/>
    <x v="6035"/>
    <x v="0"/>
    <x v="1"/>
    <x v="0"/>
    <s v="03.03.10"/>
    <x v="8"/>
    <x v="0"/>
    <x v="4"/>
    <s v="Receitas Da Câmara"/>
    <s v="03.03.10"/>
    <s v="Receitas Da Câmara"/>
    <s v="03.03.10"/>
    <x v="14"/>
    <x v="0"/>
    <x v="3"/>
    <x v="3"/>
    <x v="0"/>
    <x v="0"/>
    <x v="2"/>
    <x v="0"/>
    <x v="0"/>
    <s v="2024-01-??"/>
    <x v="0"/>
    <n v="1500"/>
    <x v="3"/>
    <n v="0"/>
    <x v="1"/>
    <n v="0"/>
    <x v="667"/>
    <m/>
    <x v="0"/>
    <x v="11"/>
    <m/>
    <s v="Receitas Da Câmara"/>
    <x v="2"/>
    <s v="RDC"/>
    <x v="0"/>
    <x v="1"/>
    <x v="1"/>
    <x v="1"/>
    <x v="0"/>
    <x v="0"/>
    <x v="0"/>
    <x v="0"/>
    <x v="0"/>
    <x v="0"/>
    <x v="0"/>
    <s v="Receitas Da Câmara"/>
    <x v="0"/>
    <x v="0"/>
    <x v="0"/>
    <x v="0"/>
    <x v="0"/>
    <x v="0"/>
    <x v="0"/>
    <x v="2"/>
    <x v="1"/>
    <x v="2"/>
    <x v="11"/>
    <x v="0"/>
    <m/>
  </r>
  <r>
    <x v="0"/>
    <n v="0"/>
    <n v="0"/>
    <n v="3000"/>
    <n v="0"/>
    <x v="6035"/>
    <x v="0"/>
    <x v="1"/>
    <x v="0"/>
    <s v="03.03.10"/>
    <x v="8"/>
    <x v="0"/>
    <x v="4"/>
    <s v="Receitas Da Câmara"/>
    <s v="03.03.10"/>
    <s v="Receitas Da Câmara"/>
    <s v="03.03.10"/>
    <x v="14"/>
    <x v="0"/>
    <x v="3"/>
    <x v="3"/>
    <x v="0"/>
    <x v="0"/>
    <x v="2"/>
    <x v="0"/>
    <x v="2"/>
    <s v="2024-02-??"/>
    <x v="0"/>
    <n v="3000"/>
    <x v="3"/>
    <n v="0"/>
    <x v="1"/>
    <n v="0"/>
    <x v="667"/>
    <m/>
    <x v="0"/>
    <x v="11"/>
    <m/>
    <s v="Receitas Da Câmara"/>
    <x v="2"/>
    <s v="RDC"/>
    <x v="0"/>
    <x v="1"/>
    <x v="1"/>
    <x v="1"/>
    <x v="0"/>
    <x v="0"/>
    <x v="0"/>
    <x v="0"/>
    <x v="0"/>
    <x v="0"/>
    <x v="0"/>
    <s v="Receitas Da Câmara"/>
    <x v="0"/>
    <x v="0"/>
    <x v="0"/>
    <x v="0"/>
    <x v="0"/>
    <x v="0"/>
    <x v="0"/>
    <x v="2"/>
    <x v="1"/>
    <x v="2"/>
    <x v="11"/>
    <x v="0"/>
    <m/>
  </r>
  <r>
    <x v="0"/>
    <n v="0"/>
    <n v="0"/>
    <n v="1500"/>
    <n v="0"/>
    <x v="6035"/>
    <x v="0"/>
    <x v="1"/>
    <x v="0"/>
    <s v="03.03.10"/>
    <x v="8"/>
    <x v="0"/>
    <x v="4"/>
    <s v="Receitas Da Câmara"/>
    <s v="03.03.10"/>
    <s v="Receitas Da Câmara"/>
    <s v="03.03.10"/>
    <x v="14"/>
    <x v="0"/>
    <x v="3"/>
    <x v="3"/>
    <x v="0"/>
    <x v="0"/>
    <x v="2"/>
    <x v="0"/>
    <x v="1"/>
    <s v="2024-03-??"/>
    <x v="0"/>
    <n v="1500"/>
    <x v="3"/>
    <n v="0"/>
    <x v="1"/>
    <n v="0"/>
    <x v="667"/>
    <m/>
    <x v="0"/>
    <x v="11"/>
    <m/>
    <s v="Receitas Da Câmara"/>
    <x v="2"/>
    <s v="RDC"/>
    <x v="0"/>
    <x v="1"/>
    <x v="1"/>
    <x v="1"/>
    <x v="0"/>
    <x v="0"/>
    <x v="0"/>
    <x v="0"/>
    <x v="0"/>
    <x v="0"/>
    <x v="0"/>
    <s v="Receitas Da Câmara"/>
    <x v="0"/>
    <x v="0"/>
    <x v="0"/>
    <x v="0"/>
    <x v="0"/>
    <x v="0"/>
    <x v="0"/>
    <x v="2"/>
    <x v="1"/>
    <x v="2"/>
    <x v="11"/>
    <x v="0"/>
    <m/>
  </r>
  <r>
    <x v="0"/>
    <n v="0"/>
    <n v="0"/>
    <n v="3000"/>
    <n v="0"/>
    <x v="6035"/>
    <x v="0"/>
    <x v="1"/>
    <x v="0"/>
    <s v="03.03.10"/>
    <x v="8"/>
    <x v="0"/>
    <x v="4"/>
    <s v="Receitas Da Câmara"/>
    <s v="03.03.10"/>
    <s v="Receitas Da Câmara"/>
    <s v="03.03.10"/>
    <x v="14"/>
    <x v="0"/>
    <x v="3"/>
    <x v="3"/>
    <x v="0"/>
    <x v="0"/>
    <x v="2"/>
    <x v="0"/>
    <x v="3"/>
    <s v="2024-05-??"/>
    <x v="1"/>
    <n v="3000"/>
    <x v="3"/>
    <n v="0"/>
    <x v="1"/>
    <n v="0"/>
    <x v="667"/>
    <m/>
    <x v="0"/>
    <x v="11"/>
    <m/>
    <s v="Receitas Da Câmara"/>
    <x v="2"/>
    <s v="RDC"/>
    <x v="0"/>
    <x v="1"/>
    <x v="1"/>
    <x v="1"/>
    <x v="0"/>
    <x v="0"/>
    <x v="0"/>
    <x v="0"/>
    <x v="0"/>
    <x v="0"/>
    <x v="0"/>
    <s v="Receitas Da Câmara"/>
    <x v="0"/>
    <x v="0"/>
    <x v="0"/>
    <x v="0"/>
    <x v="0"/>
    <x v="0"/>
    <x v="0"/>
    <x v="2"/>
    <x v="1"/>
    <x v="2"/>
    <x v="11"/>
    <x v="0"/>
    <m/>
  </r>
  <r>
    <x v="0"/>
    <n v="0"/>
    <n v="0"/>
    <n v="6000"/>
    <n v="0"/>
    <x v="6035"/>
    <x v="0"/>
    <x v="1"/>
    <x v="0"/>
    <s v="03.03.10"/>
    <x v="8"/>
    <x v="0"/>
    <x v="4"/>
    <s v="Receitas Da Câmara"/>
    <s v="03.03.10"/>
    <s v="Receitas Da Câmara"/>
    <s v="03.03.10"/>
    <x v="14"/>
    <x v="0"/>
    <x v="3"/>
    <x v="3"/>
    <x v="0"/>
    <x v="0"/>
    <x v="2"/>
    <x v="0"/>
    <x v="4"/>
    <s v="2024-06-??"/>
    <x v="1"/>
    <n v="6000"/>
    <x v="3"/>
    <n v="0"/>
    <x v="1"/>
    <n v="0"/>
    <x v="667"/>
    <m/>
    <x v="0"/>
    <x v="11"/>
    <m/>
    <s v="Receitas Da Câmara"/>
    <x v="2"/>
    <s v="RDC"/>
    <x v="0"/>
    <x v="1"/>
    <x v="1"/>
    <x v="1"/>
    <x v="0"/>
    <x v="0"/>
    <x v="0"/>
    <x v="0"/>
    <x v="0"/>
    <x v="0"/>
    <x v="0"/>
    <s v="Receitas Da Câmara"/>
    <x v="0"/>
    <x v="0"/>
    <x v="0"/>
    <x v="0"/>
    <x v="0"/>
    <x v="0"/>
    <x v="0"/>
    <x v="2"/>
    <x v="1"/>
    <x v="2"/>
    <x v="11"/>
    <x v="0"/>
    <m/>
  </r>
  <r>
    <x v="0"/>
    <n v="0"/>
    <n v="0"/>
    <n v="1500"/>
    <n v="0"/>
    <x v="6035"/>
    <x v="0"/>
    <x v="1"/>
    <x v="0"/>
    <s v="03.03.10"/>
    <x v="8"/>
    <x v="0"/>
    <x v="4"/>
    <s v="Receitas Da Câmara"/>
    <s v="03.03.10"/>
    <s v="Receitas Da Câmara"/>
    <s v="03.03.10"/>
    <x v="14"/>
    <x v="0"/>
    <x v="3"/>
    <x v="3"/>
    <x v="0"/>
    <x v="0"/>
    <x v="2"/>
    <x v="0"/>
    <x v="9"/>
    <s v="2024-07-??"/>
    <x v="2"/>
    <n v="1500"/>
    <x v="3"/>
    <n v="0"/>
    <x v="1"/>
    <n v="0"/>
    <x v="667"/>
    <m/>
    <x v="0"/>
    <x v="11"/>
    <m/>
    <s v="Receitas Da Câmara"/>
    <x v="2"/>
    <s v="RDC"/>
    <x v="0"/>
    <x v="1"/>
    <x v="1"/>
    <x v="1"/>
    <x v="0"/>
    <x v="0"/>
    <x v="0"/>
    <x v="0"/>
    <x v="0"/>
    <x v="0"/>
    <x v="0"/>
    <s v="Receitas Da Câmara"/>
    <x v="0"/>
    <x v="0"/>
    <x v="0"/>
    <x v="0"/>
    <x v="0"/>
    <x v="0"/>
    <x v="0"/>
    <x v="2"/>
    <x v="1"/>
    <x v="2"/>
    <x v="11"/>
    <x v="0"/>
    <m/>
  </r>
  <r>
    <x v="0"/>
    <n v="0"/>
    <n v="0"/>
    <n v="6000"/>
    <n v="0"/>
    <x v="6035"/>
    <x v="0"/>
    <x v="1"/>
    <x v="0"/>
    <s v="03.03.10"/>
    <x v="8"/>
    <x v="0"/>
    <x v="4"/>
    <s v="Receitas Da Câmara"/>
    <s v="03.03.10"/>
    <s v="Receitas Da Câmara"/>
    <s v="03.03.10"/>
    <x v="14"/>
    <x v="0"/>
    <x v="3"/>
    <x v="3"/>
    <x v="0"/>
    <x v="0"/>
    <x v="2"/>
    <x v="0"/>
    <x v="5"/>
    <s v="2024-08-??"/>
    <x v="2"/>
    <n v="6000"/>
    <x v="3"/>
    <n v="0"/>
    <x v="1"/>
    <n v="0"/>
    <x v="667"/>
    <m/>
    <x v="0"/>
    <x v="11"/>
    <m/>
    <s v="Receitas Da Câmara"/>
    <x v="2"/>
    <s v="RDC"/>
    <x v="0"/>
    <x v="1"/>
    <x v="1"/>
    <x v="1"/>
    <x v="0"/>
    <x v="0"/>
    <x v="0"/>
    <x v="0"/>
    <x v="0"/>
    <x v="0"/>
    <x v="0"/>
    <s v="Receitas Da Câmara"/>
    <x v="0"/>
    <x v="0"/>
    <x v="0"/>
    <x v="0"/>
    <x v="0"/>
    <x v="0"/>
    <x v="0"/>
    <x v="2"/>
    <x v="1"/>
    <x v="2"/>
    <x v="11"/>
    <x v="0"/>
    <m/>
  </r>
  <r>
    <x v="0"/>
    <n v="0"/>
    <n v="0"/>
    <n v="4500"/>
    <n v="0"/>
    <x v="6035"/>
    <x v="0"/>
    <x v="1"/>
    <x v="0"/>
    <s v="03.03.10"/>
    <x v="8"/>
    <x v="0"/>
    <x v="4"/>
    <s v="Receitas Da Câmara"/>
    <s v="03.03.10"/>
    <s v="Receitas Da Câmara"/>
    <s v="03.03.10"/>
    <x v="14"/>
    <x v="0"/>
    <x v="3"/>
    <x v="3"/>
    <x v="0"/>
    <x v="0"/>
    <x v="2"/>
    <x v="0"/>
    <x v="7"/>
    <s v="2024-09-??"/>
    <x v="2"/>
    <n v="4500"/>
    <x v="3"/>
    <n v="0"/>
    <x v="1"/>
    <n v="0"/>
    <x v="667"/>
    <m/>
    <x v="0"/>
    <x v="11"/>
    <m/>
    <s v="Receitas Da Câmara"/>
    <x v="2"/>
    <s v="RDC"/>
    <x v="0"/>
    <x v="1"/>
    <x v="1"/>
    <x v="1"/>
    <x v="0"/>
    <x v="0"/>
    <x v="0"/>
    <x v="0"/>
    <x v="0"/>
    <x v="0"/>
    <x v="0"/>
    <s v="Receitas Da Câmara"/>
    <x v="0"/>
    <x v="0"/>
    <x v="0"/>
    <x v="0"/>
    <x v="0"/>
    <x v="0"/>
    <x v="0"/>
    <x v="2"/>
    <x v="1"/>
    <x v="2"/>
    <x v="11"/>
    <x v="0"/>
    <m/>
  </r>
  <r>
    <x v="0"/>
    <n v="0"/>
    <n v="0"/>
    <n v="3000"/>
    <n v="0"/>
    <x v="6035"/>
    <x v="0"/>
    <x v="1"/>
    <x v="0"/>
    <s v="03.03.10"/>
    <x v="8"/>
    <x v="0"/>
    <x v="4"/>
    <s v="Receitas Da Câmara"/>
    <s v="03.03.10"/>
    <s v="Receitas Da Câmara"/>
    <s v="03.03.10"/>
    <x v="14"/>
    <x v="0"/>
    <x v="3"/>
    <x v="3"/>
    <x v="0"/>
    <x v="0"/>
    <x v="2"/>
    <x v="0"/>
    <x v="8"/>
    <s v="2024-10-??"/>
    <x v="3"/>
    <n v="3000"/>
    <x v="3"/>
    <n v="0"/>
    <x v="1"/>
    <n v="0"/>
    <x v="667"/>
    <m/>
    <x v="0"/>
    <x v="11"/>
    <m/>
    <s v="Receitas Da Câmara"/>
    <x v="2"/>
    <s v="RDC"/>
    <x v="0"/>
    <x v="1"/>
    <x v="1"/>
    <x v="1"/>
    <x v="0"/>
    <x v="0"/>
    <x v="0"/>
    <x v="0"/>
    <x v="0"/>
    <x v="0"/>
    <x v="0"/>
    <s v="Receitas Da Câmara"/>
    <x v="0"/>
    <x v="0"/>
    <x v="0"/>
    <x v="0"/>
    <x v="0"/>
    <x v="0"/>
    <x v="0"/>
    <x v="2"/>
    <x v="1"/>
    <x v="2"/>
    <x v="11"/>
    <x v="0"/>
    <m/>
  </r>
  <r>
    <x v="0"/>
    <n v="0"/>
    <n v="0"/>
    <n v="2250"/>
    <n v="0"/>
    <x v="6035"/>
    <x v="0"/>
    <x v="1"/>
    <x v="0"/>
    <s v="03.03.10"/>
    <x v="8"/>
    <x v="0"/>
    <x v="4"/>
    <s v="Receitas Da Câmara"/>
    <s v="03.03.10"/>
    <s v="Receitas Da Câmara"/>
    <s v="03.03.10"/>
    <x v="14"/>
    <x v="0"/>
    <x v="3"/>
    <x v="3"/>
    <x v="0"/>
    <x v="0"/>
    <x v="2"/>
    <x v="0"/>
    <x v="10"/>
    <s v="2024-11-??"/>
    <x v="3"/>
    <n v="2250"/>
    <x v="3"/>
    <n v="0"/>
    <x v="1"/>
    <n v="0"/>
    <x v="667"/>
    <m/>
    <x v="0"/>
    <x v="11"/>
    <m/>
    <s v="Receitas Da Câmara"/>
    <x v="2"/>
    <s v="RDC"/>
    <x v="0"/>
    <x v="1"/>
    <x v="1"/>
    <x v="1"/>
    <x v="0"/>
    <x v="0"/>
    <x v="0"/>
    <x v="0"/>
    <x v="0"/>
    <x v="0"/>
    <x v="0"/>
    <s v="Receitas Da Câmara"/>
    <x v="0"/>
    <x v="0"/>
    <x v="0"/>
    <x v="0"/>
    <x v="0"/>
    <x v="0"/>
    <x v="0"/>
    <x v="2"/>
    <x v="1"/>
    <x v="2"/>
    <x v="11"/>
    <x v="0"/>
    <m/>
  </r>
  <r>
    <x v="0"/>
    <n v="0"/>
    <n v="0"/>
    <n v="287820"/>
    <n v="0"/>
    <x v="6035"/>
    <x v="0"/>
    <x v="0"/>
    <x v="0"/>
    <s v="03.16.15"/>
    <x v="0"/>
    <x v="0"/>
    <x v="0"/>
    <s v="Direção Financeira"/>
    <s v="03.16.15"/>
    <s v="Direção Financeira"/>
    <s v="03.16.15"/>
    <x v="48"/>
    <x v="0"/>
    <x v="0"/>
    <x v="0"/>
    <x v="1"/>
    <x v="0"/>
    <x v="0"/>
    <x v="0"/>
    <x v="0"/>
    <s v="2024-01-??"/>
    <x v="0"/>
    <n v="287820"/>
    <x v="3"/>
    <n v="200000"/>
    <x v="1"/>
    <n v="0"/>
    <x v="667"/>
    <m/>
    <x v="0"/>
    <x v="11"/>
    <m/>
    <s v="Direção Financeira"/>
    <x v="2"/>
    <m/>
    <x v="0"/>
    <x v="1"/>
    <x v="1"/>
    <x v="1"/>
    <x v="0"/>
    <x v="0"/>
    <x v="0"/>
    <x v="0"/>
    <x v="0"/>
    <x v="0"/>
    <x v="0"/>
    <s v="Direção Financeira"/>
    <x v="0"/>
    <x v="0"/>
    <x v="0"/>
    <x v="0"/>
    <x v="0"/>
    <x v="0"/>
    <x v="0"/>
    <x v="2"/>
    <x v="1"/>
    <x v="2"/>
    <x v="11"/>
    <x v="0"/>
    <m/>
  </r>
  <r>
    <x v="0"/>
    <n v="0"/>
    <n v="0"/>
    <n v="287820"/>
    <n v="0"/>
    <x v="6035"/>
    <x v="0"/>
    <x v="0"/>
    <x v="0"/>
    <s v="03.16.15"/>
    <x v="0"/>
    <x v="0"/>
    <x v="0"/>
    <s v="Direção Financeira"/>
    <s v="03.16.15"/>
    <s v="Direção Financeira"/>
    <s v="03.16.15"/>
    <x v="48"/>
    <x v="0"/>
    <x v="0"/>
    <x v="0"/>
    <x v="1"/>
    <x v="0"/>
    <x v="0"/>
    <x v="0"/>
    <x v="2"/>
    <s v="2024-02-??"/>
    <x v="0"/>
    <n v="287820"/>
    <x v="3"/>
    <n v="200000"/>
    <x v="1"/>
    <n v="0"/>
    <x v="667"/>
    <m/>
    <x v="0"/>
    <x v="11"/>
    <m/>
    <s v="Direção Financeira"/>
    <x v="2"/>
    <m/>
    <x v="0"/>
    <x v="1"/>
    <x v="1"/>
    <x v="1"/>
    <x v="0"/>
    <x v="0"/>
    <x v="0"/>
    <x v="0"/>
    <x v="0"/>
    <x v="0"/>
    <x v="0"/>
    <s v="Direção Financeira"/>
    <x v="0"/>
    <x v="0"/>
    <x v="0"/>
    <x v="0"/>
    <x v="0"/>
    <x v="0"/>
    <x v="0"/>
    <x v="2"/>
    <x v="1"/>
    <x v="2"/>
    <x v="11"/>
    <x v="0"/>
    <m/>
  </r>
  <r>
    <x v="0"/>
    <n v="0"/>
    <n v="0"/>
    <n v="287820"/>
    <n v="0"/>
    <x v="6035"/>
    <x v="0"/>
    <x v="0"/>
    <x v="0"/>
    <s v="03.16.15"/>
    <x v="0"/>
    <x v="0"/>
    <x v="0"/>
    <s v="Direção Financeira"/>
    <s v="03.16.15"/>
    <s v="Direção Financeira"/>
    <s v="03.16.15"/>
    <x v="48"/>
    <x v="0"/>
    <x v="0"/>
    <x v="0"/>
    <x v="1"/>
    <x v="0"/>
    <x v="0"/>
    <x v="0"/>
    <x v="1"/>
    <s v="2024-03-??"/>
    <x v="0"/>
    <n v="287820"/>
    <x v="3"/>
    <n v="200000"/>
    <x v="1"/>
    <n v="0"/>
    <x v="667"/>
    <m/>
    <x v="0"/>
    <x v="11"/>
    <m/>
    <s v="Direção Financeira"/>
    <x v="2"/>
    <m/>
    <x v="0"/>
    <x v="1"/>
    <x v="1"/>
    <x v="1"/>
    <x v="0"/>
    <x v="0"/>
    <x v="0"/>
    <x v="0"/>
    <x v="0"/>
    <x v="0"/>
    <x v="0"/>
    <s v="Direção Financeira"/>
    <x v="0"/>
    <x v="0"/>
    <x v="0"/>
    <x v="0"/>
    <x v="0"/>
    <x v="0"/>
    <x v="0"/>
    <x v="2"/>
    <x v="1"/>
    <x v="2"/>
    <x v="11"/>
    <x v="0"/>
    <m/>
  </r>
  <r>
    <x v="0"/>
    <n v="0"/>
    <n v="0"/>
    <n v="324315"/>
    <n v="0"/>
    <x v="6035"/>
    <x v="0"/>
    <x v="0"/>
    <x v="0"/>
    <s v="03.16.15"/>
    <x v="0"/>
    <x v="0"/>
    <x v="0"/>
    <s v="Direção Financeira"/>
    <s v="03.16.15"/>
    <s v="Direção Financeira"/>
    <s v="03.16.15"/>
    <x v="48"/>
    <x v="0"/>
    <x v="0"/>
    <x v="0"/>
    <x v="1"/>
    <x v="0"/>
    <x v="0"/>
    <x v="0"/>
    <x v="6"/>
    <s v="2024-04-??"/>
    <x v="1"/>
    <n v="324315"/>
    <x v="3"/>
    <n v="200000"/>
    <x v="1"/>
    <n v="0"/>
    <x v="667"/>
    <m/>
    <x v="0"/>
    <x v="11"/>
    <m/>
    <s v="Direção Financeira"/>
    <x v="2"/>
    <m/>
    <x v="0"/>
    <x v="1"/>
    <x v="1"/>
    <x v="1"/>
    <x v="0"/>
    <x v="0"/>
    <x v="0"/>
    <x v="0"/>
    <x v="0"/>
    <x v="0"/>
    <x v="0"/>
    <s v="Direção Financeira"/>
    <x v="0"/>
    <x v="0"/>
    <x v="0"/>
    <x v="0"/>
    <x v="0"/>
    <x v="0"/>
    <x v="0"/>
    <x v="2"/>
    <x v="1"/>
    <x v="2"/>
    <x v="11"/>
    <x v="0"/>
    <m/>
  </r>
  <r>
    <x v="0"/>
    <n v="0"/>
    <n v="0"/>
    <n v="360820"/>
    <n v="0"/>
    <x v="6035"/>
    <x v="0"/>
    <x v="0"/>
    <x v="0"/>
    <s v="03.16.15"/>
    <x v="0"/>
    <x v="0"/>
    <x v="0"/>
    <s v="Direção Financeira"/>
    <s v="03.16.15"/>
    <s v="Direção Financeira"/>
    <s v="03.16.15"/>
    <x v="48"/>
    <x v="0"/>
    <x v="0"/>
    <x v="0"/>
    <x v="1"/>
    <x v="0"/>
    <x v="0"/>
    <x v="0"/>
    <x v="3"/>
    <s v="2024-05-??"/>
    <x v="1"/>
    <n v="360820"/>
    <x v="3"/>
    <n v="200000"/>
    <x v="1"/>
    <n v="0"/>
    <x v="667"/>
    <m/>
    <x v="0"/>
    <x v="11"/>
    <m/>
    <s v="Direção Financeira"/>
    <x v="2"/>
    <m/>
    <x v="0"/>
    <x v="1"/>
    <x v="1"/>
    <x v="1"/>
    <x v="0"/>
    <x v="0"/>
    <x v="0"/>
    <x v="0"/>
    <x v="0"/>
    <x v="0"/>
    <x v="0"/>
    <s v="Direção Financeira"/>
    <x v="0"/>
    <x v="0"/>
    <x v="0"/>
    <x v="0"/>
    <x v="0"/>
    <x v="0"/>
    <x v="0"/>
    <x v="2"/>
    <x v="1"/>
    <x v="2"/>
    <x v="11"/>
    <x v="0"/>
    <m/>
  </r>
  <r>
    <x v="0"/>
    <n v="0"/>
    <n v="0"/>
    <n v="360820"/>
    <n v="0"/>
    <x v="6035"/>
    <x v="0"/>
    <x v="0"/>
    <x v="0"/>
    <s v="03.16.15"/>
    <x v="0"/>
    <x v="0"/>
    <x v="0"/>
    <s v="Direção Financeira"/>
    <s v="03.16.15"/>
    <s v="Direção Financeira"/>
    <s v="03.16.15"/>
    <x v="48"/>
    <x v="0"/>
    <x v="0"/>
    <x v="0"/>
    <x v="1"/>
    <x v="0"/>
    <x v="0"/>
    <x v="0"/>
    <x v="4"/>
    <s v="2024-06-??"/>
    <x v="1"/>
    <n v="360820"/>
    <x v="3"/>
    <n v="200000"/>
    <x v="1"/>
    <n v="0"/>
    <x v="667"/>
    <m/>
    <x v="0"/>
    <x v="11"/>
    <m/>
    <s v="Direção Financeira"/>
    <x v="2"/>
    <m/>
    <x v="0"/>
    <x v="1"/>
    <x v="1"/>
    <x v="1"/>
    <x v="0"/>
    <x v="0"/>
    <x v="0"/>
    <x v="0"/>
    <x v="0"/>
    <x v="0"/>
    <x v="0"/>
    <s v="Direção Financeira"/>
    <x v="0"/>
    <x v="0"/>
    <x v="0"/>
    <x v="0"/>
    <x v="0"/>
    <x v="0"/>
    <x v="0"/>
    <x v="2"/>
    <x v="1"/>
    <x v="2"/>
    <x v="11"/>
    <x v="0"/>
    <m/>
  </r>
  <r>
    <x v="0"/>
    <n v="0"/>
    <n v="0"/>
    <n v="575640"/>
    <n v="0"/>
    <x v="6035"/>
    <x v="0"/>
    <x v="0"/>
    <x v="0"/>
    <s v="03.16.15"/>
    <x v="0"/>
    <x v="0"/>
    <x v="0"/>
    <s v="Direção Financeira"/>
    <s v="03.16.15"/>
    <s v="Direção Financeira"/>
    <s v="03.16.15"/>
    <x v="48"/>
    <x v="0"/>
    <x v="0"/>
    <x v="0"/>
    <x v="1"/>
    <x v="0"/>
    <x v="0"/>
    <x v="0"/>
    <x v="5"/>
    <s v="2024-08-??"/>
    <x v="2"/>
    <n v="575640"/>
    <x v="3"/>
    <n v="200000"/>
    <x v="1"/>
    <n v="0"/>
    <x v="667"/>
    <m/>
    <x v="0"/>
    <x v="11"/>
    <m/>
    <s v="Direção Financeira"/>
    <x v="2"/>
    <m/>
    <x v="0"/>
    <x v="1"/>
    <x v="1"/>
    <x v="1"/>
    <x v="0"/>
    <x v="0"/>
    <x v="0"/>
    <x v="0"/>
    <x v="0"/>
    <x v="0"/>
    <x v="0"/>
    <s v="Direção Financeira"/>
    <x v="0"/>
    <x v="0"/>
    <x v="0"/>
    <x v="0"/>
    <x v="0"/>
    <x v="0"/>
    <x v="0"/>
    <x v="2"/>
    <x v="1"/>
    <x v="2"/>
    <x v="11"/>
    <x v="0"/>
    <m/>
  </r>
  <r>
    <x v="0"/>
    <n v="0"/>
    <n v="0"/>
    <n v="294562"/>
    <n v="0"/>
    <x v="6035"/>
    <x v="0"/>
    <x v="0"/>
    <x v="0"/>
    <s v="03.16.15"/>
    <x v="0"/>
    <x v="0"/>
    <x v="0"/>
    <s v="Direção Financeira"/>
    <s v="03.16.15"/>
    <s v="Direção Financeira"/>
    <s v="03.16.15"/>
    <x v="48"/>
    <x v="0"/>
    <x v="0"/>
    <x v="0"/>
    <x v="1"/>
    <x v="0"/>
    <x v="0"/>
    <x v="0"/>
    <x v="7"/>
    <s v="2024-09-??"/>
    <x v="2"/>
    <n v="294562"/>
    <x v="3"/>
    <n v="200000"/>
    <x v="1"/>
    <n v="0"/>
    <x v="667"/>
    <m/>
    <x v="0"/>
    <x v="11"/>
    <m/>
    <s v="Direção Financeira"/>
    <x v="2"/>
    <m/>
    <x v="0"/>
    <x v="1"/>
    <x v="1"/>
    <x v="1"/>
    <x v="0"/>
    <x v="0"/>
    <x v="0"/>
    <x v="0"/>
    <x v="0"/>
    <x v="0"/>
    <x v="0"/>
    <s v="Direção Financeira"/>
    <x v="0"/>
    <x v="0"/>
    <x v="0"/>
    <x v="0"/>
    <x v="0"/>
    <x v="0"/>
    <x v="0"/>
    <x v="2"/>
    <x v="1"/>
    <x v="2"/>
    <x v="11"/>
    <x v="0"/>
    <m/>
  </r>
  <r>
    <x v="0"/>
    <n v="0"/>
    <n v="0"/>
    <n v="433820"/>
    <n v="0"/>
    <x v="6035"/>
    <x v="0"/>
    <x v="0"/>
    <x v="0"/>
    <s v="03.16.15"/>
    <x v="0"/>
    <x v="0"/>
    <x v="0"/>
    <s v="Direção Financeira"/>
    <s v="03.16.15"/>
    <s v="Direção Financeira"/>
    <s v="03.16.15"/>
    <x v="48"/>
    <x v="0"/>
    <x v="0"/>
    <x v="0"/>
    <x v="1"/>
    <x v="0"/>
    <x v="0"/>
    <x v="0"/>
    <x v="8"/>
    <s v="2024-10-??"/>
    <x v="3"/>
    <n v="433820"/>
    <x v="3"/>
    <n v="200000"/>
    <x v="1"/>
    <n v="0"/>
    <x v="667"/>
    <m/>
    <x v="0"/>
    <x v="11"/>
    <m/>
    <s v="Direção Financeira"/>
    <x v="2"/>
    <m/>
    <x v="0"/>
    <x v="1"/>
    <x v="1"/>
    <x v="1"/>
    <x v="0"/>
    <x v="0"/>
    <x v="0"/>
    <x v="0"/>
    <x v="0"/>
    <x v="0"/>
    <x v="0"/>
    <s v="Direção Financeira"/>
    <x v="0"/>
    <x v="0"/>
    <x v="0"/>
    <x v="0"/>
    <x v="0"/>
    <x v="0"/>
    <x v="0"/>
    <x v="2"/>
    <x v="1"/>
    <x v="2"/>
    <x v="11"/>
    <x v="0"/>
    <m/>
  </r>
  <r>
    <x v="0"/>
    <n v="0"/>
    <n v="0"/>
    <n v="433820"/>
    <n v="0"/>
    <x v="6035"/>
    <x v="0"/>
    <x v="0"/>
    <x v="0"/>
    <s v="03.16.15"/>
    <x v="0"/>
    <x v="0"/>
    <x v="0"/>
    <s v="Direção Financeira"/>
    <s v="03.16.15"/>
    <s v="Direção Financeira"/>
    <s v="03.16.15"/>
    <x v="48"/>
    <x v="0"/>
    <x v="0"/>
    <x v="0"/>
    <x v="1"/>
    <x v="0"/>
    <x v="0"/>
    <x v="0"/>
    <x v="10"/>
    <s v="2024-11-??"/>
    <x v="3"/>
    <n v="433820"/>
    <x v="3"/>
    <n v="200000"/>
    <x v="1"/>
    <n v="0"/>
    <x v="667"/>
    <m/>
    <x v="0"/>
    <x v="11"/>
    <m/>
    <s v="Direção Financeira"/>
    <x v="2"/>
    <m/>
    <x v="0"/>
    <x v="1"/>
    <x v="1"/>
    <x v="1"/>
    <x v="0"/>
    <x v="0"/>
    <x v="0"/>
    <x v="0"/>
    <x v="0"/>
    <x v="0"/>
    <x v="0"/>
    <s v="Direção Financeira"/>
    <x v="0"/>
    <x v="0"/>
    <x v="0"/>
    <x v="0"/>
    <x v="0"/>
    <x v="0"/>
    <x v="0"/>
    <x v="2"/>
    <x v="1"/>
    <x v="2"/>
    <x v="11"/>
    <x v="0"/>
    <m/>
  </r>
  <r>
    <x v="0"/>
    <n v="0"/>
    <n v="0"/>
    <n v="433820"/>
    <n v="0"/>
    <x v="6035"/>
    <x v="0"/>
    <x v="0"/>
    <x v="0"/>
    <s v="03.16.15"/>
    <x v="0"/>
    <x v="0"/>
    <x v="0"/>
    <s v="Direção Financeira"/>
    <s v="03.16.15"/>
    <s v="Direção Financeira"/>
    <s v="03.16.15"/>
    <x v="48"/>
    <x v="0"/>
    <x v="0"/>
    <x v="0"/>
    <x v="1"/>
    <x v="0"/>
    <x v="0"/>
    <x v="0"/>
    <x v="11"/>
    <s v="2024-12-??"/>
    <x v="3"/>
    <n v="433820"/>
    <x v="3"/>
    <n v="200000"/>
    <x v="1"/>
    <n v="0"/>
    <x v="667"/>
    <m/>
    <x v="0"/>
    <x v="11"/>
    <m/>
    <s v="Direção Financeira"/>
    <x v="2"/>
    <m/>
    <x v="0"/>
    <x v="1"/>
    <x v="1"/>
    <x v="1"/>
    <x v="0"/>
    <x v="0"/>
    <x v="0"/>
    <x v="0"/>
    <x v="0"/>
    <x v="0"/>
    <x v="0"/>
    <s v="Direção Financeira"/>
    <x v="0"/>
    <x v="0"/>
    <x v="0"/>
    <x v="0"/>
    <x v="0"/>
    <x v="0"/>
    <x v="0"/>
    <x v="2"/>
    <x v="1"/>
    <x v="2"/>
    <x v="11"/>
    <x v="0"/>
    <m/>
  </r>
  <r>
    <x v="0"/>
    <n v="0"/>
    <n v="0"/>
    <n v="593662"/>
    <n v="0"/>
    <x v="6035"/>
    <x v="0"/>
    <x v="0"/>
    <x v="0"/>
    <s v="03.16.15"/>
    <x v="0"/>
    <x v="0"/>
    <x v="0"/>
    <s v="Direção Financeira"/>
    <s v="03.16.15"/>
    <s v="Direção Financeira"/>
    <s v="03.16.15"/>
    <x v="30"/>
    <x v="0"/>
    <x v="0"/>
    <x v="0"/>
    <x v="1"/>
    <x v="0"/>
    <x v="0"/>
    <x v="0"/>
    <x v="0"/>
    <s v="2024-01-??"/>
    <x v="0"/>
    <n v="593662"/>
    <x v="3"/>
    <n v="0"/>
    <x v="1"/>
    <n v="0"/>
    <x v="667"/>
    <m/>
    <x v="0"/>
    <x v="11"/>
    <m/>
    <s v="Direção Financeira"/>
    <x v="2"/>
    <m/>
    <x v="0"/>
    <x v="1"/>
    <x v="1"/>
    <x v="1"/>
    <x v="0"/>
    <x v="0"/>
    <x v="0"/>
    <x v="0"/>
    <x v="0"/>
    <x v="0"/>
    <x v="0"/>
    <s v="Direção Financeira"/>
    <x v="0"/>
    <x v="0"/>
    <x v="0"/>
    <x v="0"/>
    <x v="0"/>
    <x v="0"/>
    <x v="0"/>
    <x v="2"/>
    <x v="1"/>
    <x v="2"/>
    <x v="11"/>
    <x v="0"/>
    <m/>
  </r>
  <r>
    <x v="0"/>
    <n v="0"/>
    <n v="0"/>
    <n v="746324"/>
    <n v="0"/>
    <x v="6035"/>
    <x v="0"/>
    <x v="0"/>
    <x v="0"/>
    <s v="03.16.15"/>
    <x v="0"/>
    <x v="0"/>
    <x v="0"/>
    <s v="Direção Financeira"/>
    <s v="03.16.15"/>
    <s v="Direção Financeira"/>
    <s v="03.16.15"/>
    <x v="30"/>
    <x v="0"/>
    <x v="0"/>
    <x v="0"/>
    <x v="1"/>
    <x v="0"/>
    <x v="0"/>
    <x v="0"/>
    <x v="2"/>
    <s v="2024-02-??"/>
    <x v="0"/>
    <n v="746324"/>
    <x v="3"/>
    <n v="0"/>
    <x v="1"/>
    <n v="0"/>
    <x v="667"/>
    <m/>
    <x v="0"/>
    <x v="11"/>
    <m/>
    <s v="Direção Financeira"/>
    <x v="2"/>
    <m/>
    <x v="0"/>
    <x v="1"/>
    <x v="1"/>
    <x v="1"/>
    <x v="0"/>
    <x v="0"/>
    <x v="0"/>
    <x v="0"/>
    <x v="0"/>
    <x v="0"/>
    <x v="0"/>
    <s v="Direção Financeira"/>
    <x v="0"/>
    <x v="0"/>
    <x v="0"/>
    <x v="0"/>
    <x v="0"/>
    <x v="0"/>
    <x v="0"/>
    <x v="2"/>
    <x v="1"/>
    <x v="2"/>
    <x v="11"/>
    <x v="0"/>
    <m/>
  </r>
  <r>
    <x v="0"/>
    <n v="0"/>
    <n v="0"/>
    <n v="656017"/>
    <n v="0"/>
    <x v="6035"/>
    <x v="0"/>
    <x v="0"/>
    <x v="0"/>
    <s v="03.16.15"/>
    <x v="0"/>
    <x v="0"/>
    <x v="0"/>
    <s v="Direção Financeira"/>
    <s v="03.16.15"/>
    <s v="Direção Financeira"/>
    <s v="03.16.15"/>
    <x v="30"/>
    <x v="0"/>
    <x v="0"/>
    <x v="0"/>
    <x v="1"/>
    <x v="0"/>
    <x v="0"/>
    <x v="0"/>
    <x v="1"/>
    <s v="2024-03-??"/>
    <x v="0"/>
    <n v="656017"/>
    <x v="3"/>
    <n v="0"/>
    <x v="1"/>
    <n v="0"/>
    <x v="667"/>
    <m/>
    <x v="0"/>
    <x v="11"/>
    <m/>
    <s v="Direção Financeira"/>
    <x v="2"/>
    <m/>
    <x v="0"/>
    <x v="1"/>
    <x v="1"/>
    <x v="1"/>
    <x v="0"/>
    <x v="0"/>
    <x v="0"/>
    <x v="0"/>
    <x v="0"/>
    <x v="0"/>
    <x v="0"/>
    <s v="Direção Financeira"/>
    <x v="0"/>
    <x v="0"/>
    <x v="0"/>
    <x v="0"/>
    <x v="0"/>
    <x v="0"/>
    <x v="0"/>
    <x v="2"/>
    <x v="1"/>
    <x v="2"/>
    <x v="11"/>
    <x v="0"/>
    <m/>
  </r>
  <r>
    <x v="0"/>
    <n v="0"/>
    <n v="0"/>
    <n v="634324"/>
    <n v="0"/>
    <x v="6035"/>
    <x v="0"/>
    <x v="0"/>
    <x v="0"/>
    <s v="03.16.15"/>
    <x v="0"/>
    <x v="0"/>
    <x v="0"/>
    <s v="Direção Financeira"/>
    <s v="03.16.15"/>
    <s v="Direção Financeira"/>
    <s v="03.16.15"/>
    <x v="30"/>
    <x v="0"/>
    <x v="0"/>
    <x v="0"/>
    <x v="1"/>
    <x v="0"/>
    <x v="0"/>
    <x v="0"/>
    <x v="6"/>
    <s v="2024-04-??"/>
    <x v="1"/>
    <n v="634324"/>
    <x v="3"/>
    <n v="0"/>
    <x v="1"/>
    <n v="0"/>
    <x v="667"/>
    <m/>
    <x v="0"/>
    <x v="11"/>
    <m/>
    <s v="Direção Financeira"/>
    <x v="2"/>
    <m/>
    <x v="0"/>
    <x v="1"/>
    <x v="1"/>
    <x v="1"/>
    <x v="0"/>
    <x v="0"/>
    <x v="0"/>
    <x v="0"/>
    <x v="0"/>
    <x v="0"/>
    <x v="0"/>
    <s v="Direção Financeira"/>
    <x v="0"/>
    <x v="0"/>
    <x v="0"/>
    <x v="0"/>
    <x v="0"/>
    <x v="0"/>
    <x v="0"/>
    <x v="2"/>
    <x v="1"/>
    <x v="2"/>
    <x v="11"/>
    <x v="0"/>
    <m/>
  </r>
  <r>
    <x v="0"/>
    <n v="0"/>
    <n v="0"/>
    <n v="634324"/>
    <n v="0"/>
    <x v="6035"/>
    <x v="0"/>
    <x v="0"/>
    <x v="0"/>
    <s v="03.16.15"/>
    <x v="0"/>
    <x v="0"/>
    <x v="0"/>
    <s v="Direção Financeira"/>
    <s v="03.16.15"/>
    <s v="Direção Financeira"/>
    <s v="03.16.15"/>
    <x v="30"/>
    <x v="0"/>
    <x v="0"/>
    <x v="0"/>
    <x v="1"/>
    <x v="0"/>
    <x v="0"/>
    <x v="0"/>
    <x v="3"/>
    <s v="2024-05-??"/>
    <x v="1"/>
    <n v="634324"/>
    <x v="3"/>
    <n v="0"/>
    <x v="1"/>
    <n v="0"/>
    <x v="667"/>
    <m/>
    <x v="0"/>
    <x v="11"/>
    <m/>
    <s v="Direção Financeira"/>
    <x v="2"/>
    <m/>
    <x v="0"/>
    <x v="1"/>
    <x v="1"/>
    <x v="1"/>
    <x v="0"/>
    <x v="0"/>
    <x v="0"/>
    <x v="0"/>
    <x v="0"/>
    <x v="0"/>
    <x v="0"/>
    <s v="Direção Financeira"/>
    <x v="0"/>
    <x v="0"/>
    <x v="0"/>
    <x v="0"/>
    <x v="0"/>
    <x v="0"/>
    <x v="0"/>
    <x v="2"/>
    <x v="1"/>
    <x v="2"/>
    <x v="11"/>
    <x v="0"/>
    <m/>
  </r>
  <r>
    <x v="0"/>
    <n v="0"/>
    <n v="0"/>
    <n v="620224"/>
    <n v="0"/>
    <x v="6035"/>
    <x v="0"/>
    <x v="0"/>
    <x v="0"/>
    <s v="03.16.15"/>
    <x v="0"/>
    <x v="0"/>
    <x v="0"/>
    <s v="Direção Financeira"/>
    <s v="03.16.15"/>
    <s v="Direção Financeira"/>
    <s v="03.16.15"/>
    <x v="30"/>
    <x v="0"/>
    <x v="0"/>
    <x v="0"/>
    <x v="1"/>
    <x v="0"/>
    <x v="0"/>
    <x v="0"/>
    <x v="4"/>
    <s v="2024-06-??"/>
    <x v="1"/>
    <n v="620224"/>
    <x v="3"/>
    <n v="0"/>
    <x v="1"/>
    <n v="0"/>
    <x v="667"/>
    <m/>
    <x v="0"/>
    <x v="11"/>
    <m/>
    <s v="Direção Financeira"/>
    <x v="2"/>
    <m/>
    <x v="0"/>
    <x v="1"/>
    <x v="1"/>
    <x v="1"/>
    <x v="0"/>
    <x v="0"/>
    <x v="0"/>
    <x v="0"/>
    <x v="0"/>
    <x v="0"/>
    <x v="0"/>
    <s v="Direção Financeira"/>
    <x v="0"/>
    <x v="0"/>
    <x v="0"/>
    <x v="0"/>
    <x v="0"/>
    <x v="0"/>
    <x v="0"/>
    <x v="2"/>
    <x v="1"/>
    <x v="2"/>
    <x v="11"/>
    <x v="0"/>
    <m/>
  </r>
  <r>
    <x v="0"/>
    <n v="0"/>
    <n v="0"/>
    <n v="1329473"/>
    <n v="0"/>
    <x v="6035"/>
    <x v="0"/>
    <x v="0"/>
    <x v="0"/>
    <s v="03.16.15"/>
    <x v="0"/>
    <x v="0"/>
    <x v="0"/>
    <s v="Direção Financeira"/>
    <s v="03.16.15"/>
    <s v="Direção Financeira"/>
    <s v="03.16.15"/>
    <x v="30"/>
    <x v="0"/>
    <x v="0"/>
    <x v="0"/>
    <x v="1"/>
    <x v="0"/>
    <x v="0"/>
    <x v="0"/>
    <x v="5"/>
    <s v="2024-08-??"/>
    <x v="2"/>
    <n v="1329473"/>
    <x v="3"/>
    <n v="0"/>
    <x v="1"/>
    <n v="0"/>
    <x v="667"/>
    <m/>
    <x v="0"/>
    <x v="11"/>
    <m/>
    <s v="Direção Financeira"/>
    <x v="2"/>
    <m/>
    <x v="0"/>
    <x v="1"/>
    <x v="1"/>
    <x v="1"/>
    <x v="0"/>
    <x v="0"/>
    <x v="0"/>
    <x v="0"/>
    <x v="0"/>
    <x v="0"/>
    <x v="0"/>
    <s v="Direção Financeira"/>
    <x v="0"/>
    <x v="0"/>
    <x v="0"/>
    <x v="0"/>
    <x v="0"/>
    <x v="0"/>
    <x v="0"/>
    <x v="2"/>
    <x v="1"/>
    <x v="2"/>
    <x v="11"/>
    <x v="0"/>
    <m/>
  </r>
  <r>
    <x v="0"/>
    <n v="0"/>
    <n v="0"/>
    <n v="634324"/>
    <n v="0"/>
    <x v="6035"/>
    <x v="0"/>
    <x v="0"/>
    <x v="0"/>
    <s v="03.16.15"/>
    <x v="0"/>
    <x v="0"/>
    <x v="0"/>
    <s v="Direção Financeira"/>
    <s v="03.16.15"/>
    <s v="Direção Financeira"/>
    <s v="03.16.15"/>
    <x v="30"/>
    <x v="0"/>
    <x v="0"/>
    <x v="0"/>
    <x v="1"/>
    <x v="0"/>
    <x v="0"/>
    <x v="0"/>
    <x v="7"/>
    <s v="2024-09-??"/>
    <x v="2"/>
    <n v="634324"/>
    <x v="3"/>
    <n v="0"/>
    <x v="1"/>
    <n v="0"/>
    <x v="667"/>
    <m/>
    <x v="0"/>
    <x v="11"/>
    <m/>
    <s v="Direção Financeira"/>
    <x v="2"/>
    <m/>
    <x v="0"/>
    <x v="1"/>
    <x v="1"/>
    <x v="1"/>
    <x v="0"/>
    <x v="0"/>
    <x v="0"/>
    <x v="0"/>
    <x v="0"/>
    <x v="0"/>
    <x v="0"/>
    <s v="Direção Financeira"/>
    <x v="0"/>
    <x v="0"/>
    <x v="0"/>
    <x v="0"/>
    <x v="0"/>
    <x v="0"/>
    <x v="0"/>
    <x v="2"/>
    <x v="1"/>
    <x v="2"/>
    <x v="11"/>
    <x v="0"/>
    <m/>
  </r>
  <r>
    <x v="0"/>
    <n v="0"/>
    <n v="0"/>
    <n v="633324"/>
    <n v="0"/>
    <x v="6035"/>
    <x v="0"/>
    <x v="0"/>
    <x v="0"/>
    <s v="03.16.15"/>
    <x v="0"/>
    <x v="0"/>
    <x v="0"/>
    <s v="Direção Financeira"/>
    <s v="03.16.15"/>
    <s v="Direção Financeira"/>
    <s v="03.16.15"/>
    <x v="30"/>
    <x v="0"/>
    <x v="0"/>
    <x v="0"/>
    <x v="1"/>
    <x v="0"/>
    <x v="0"/>
    <x v="0"/>
    <x v="8"/>
    <s v="2024-10-??"/>
    <x v="3"/>
    <n v="633324"/>
    <x v="3"/>
    <n v="0"/>
    <x v="1"/>
    <n v="0"/>
    <x v="667"/>
    <m/>
    <x v="0"/>
    <x v="11"/>
    <m/>
    <s v="Direção Financeira"/>
    <x v="2"/>
    <m/>
    <x v="0"/>
    <x v="1"/>
    <x v="1"/>
    <x v="1"/>
    <x v="0"/>
    <x v="0"/>
    <x v="0"/>
    <x v="0"/>
    <x v="0"/>
    <x v="0"/>
    <x v="0"/>
    <s v="Direção Financeira"/>
    <x v="0"/>
    <x v="0"/>
    <x v="0"/>
    <x v="0"/>
    <x v="0"/>
    <x v="0"/>
    <x v="0"/>
    <x v="2"/>
    <x v="1"/>
    <x v="2"/>
    <x v="11"/>
    <x v="0"/>
    <m/>
  </r>
  <r>
    <x v="0"/>
    <n v="0"/>
    <n v="0"/>
    <n v="601391"/>
    <n v="0"/>
    <x v="6035"/>
    <x v="0"/>
    <x v="0"/>
    <x v="0"/>
    <s v="03.16.15"/>
    <x v="0"/>
    <x v="0"/>
    <x v="0"/>
    <s v="Direção Financeira"/>
    <s v="03.16.15"/>
    <s v="Direção Financeira"/>
    <s v="03.16.15"/>
    <x v="30"/>
    <x v="0"/>
    <x v="0"/>
    <x v="0"/>
    <x v="1"/>
    <x v="0"/>
    <x v="0"/>
    <x v="0"/>
    <x v="10"/>
    <s v="2024-11-??"/>
    <x v="3"/>
    <n v="601391"/>
    <x v="3"/>
    <n v="0"/>
    <x v="1"/>
    <n v="0"/>
    <x v="667"/>
    <m/>
    <x v="0"/>
    <x v="11"/>
    <m/>
    <s v="Direção Financeira"/>
    <x v="2"/>
    <m/>
    <x v="0"/>
    <x v="1"/>
    <x v="1"/>
    <x v="1"/>
    <x v="0"/>
    <x v="0"/>
    <x v="0"/>
    <x v="0"/>
    <x v="0"/>
    <x v="0"/>
    <x v="0"/>
    <s v="Direção Financeira"/>
    <x v="0"/>
    <x v="0"/>
    <x v="0"/>
    <x v="0"/>
    <x v="0"/>
    <x v="0"/>
    <x v="0"/>
    <x v="2"/>
    <x v="1"/>
    <x v="2"/>
    <x v="11"/>
    <x v="0"/>
    <m/>
  </r>
  <r>
    <x v="0"/>
    <n v="0"/>
    <n v="0"/>
    <n v="602357"/>
    <n v="0"/>
    <x v="6035"/>
    <x v="0"/>
    <x v="0"/>
    <x v="0"/>
    <s v="03.16.15"/>
    <x v="0"/>
    <x v="0"/>
    <x v="0"/>
    <s v="Direção Financeira"/>
    <s v="03.16.15"/>
    <s v="Direção Financeira"/>
    <s v="03.16.15"/>
    <x v="30"/>
    <x v="0"/>
    <x v="0"/>
    <x v="0"/>
    <x v="1"/>
    <x v="0"/>
    <x v="0"/>
    <x v="0"/>
    <x v="11"/>
    <s v="2024-12-??"/>
    <x v="3"/>
    <n v="602357"/>
    <x v="3"/>
    <n v="0"/>
    <x v="1"/>
    <n v="0"/>
    <x v="667"/>
    <m/>
    <x v="0"/>
    <x v="11"/>
    <m/>
    <s v="Direção Financeira"/>
    <x v="2"/>
    <m/>
    <x v="0"/>
    <x v="1"/>
    <x v="1"/>
    <x v="1"/>
    <x v="0"/>
    <x v="0"/>
    <x v="0"/>
    <x v="0"/>
    <x v="0"/>
    <x v="0"/>
    <x v="0"/>
    <s v="Direção Financeira"/>
    <x v="0"/>
    <x v="0"/>
    <x v="0"/>
    <x v="0"/>
    <x v="0"/>
    <x v="0"/>
    <x v="0"/>
    <x v="2"/>
    <x v="1"/>
    <x v="2"/>
    <x v="11"/>
    <x v="0"/>
    <m/>
  </r>
  <r>
    <x v="0"/>
    <n v="0"/>
    <n v="0"/>
    <n v="5000"/>
    <n v="0"/>
    <x v="6035"/>
    <x v="0"/>
    <x v="1"/>
    <x v="0"/>
    <s v="03.03.10"/>
    <x v="8"/>
    <x v="0"/>
    <x v="4"/>
    <s v="Receitas Da Câmara"/>
    <s v="03.03.10"/>
    <s v="Receitas Da Câmara"/>
    <s v="03.03.10"/>
    <x v="57"/>
    <x v="0"/>
    <x v="3"/>
    <x v="12"/>
    <x v="0"/>
    <x v="0"/>
    <x v="2"/>
    <x v="0"/>
    <x v="0"/>
    <s v="2024-01-??"/>
    <x v="0"/>
    <n v="5000"/>
    <x v="3"/>
    <n v="0"/>
    <x v="1"/>
    <n v="0"/>
    <x v="667"/>
    <m/>
    <x v="0"/>
    <x v="11"/>
    <m/>
    <s v="Receitas Da Câmara"/>
    <x v="2"/>
    <s v="RDC"/>
    <x v="0"/>
    <x v="1"/>
    <x v="1"/>
    <x v="1"/>
    <x v="0"/>
    <x v="0"/>
    <x v="0"/>
    <x v="0"/>
    <x v="0"/>
    <x v="0"/>
    <x v="0"/>
    <s v="Receitas Da Câmara"/>
    <x v="0"/>
    <x v="0"/>
    <x v="0"/>
    <x v="0"/>
    <x v="0"/>
    <x v="0"/>
    <x v="0"/>
    <x v="2"/>
    <x v="1"/>
    <x v="2"/>
    <x v="11"/>
    <x v="0"/>
    <m/>
  </r>
  <r>
    <x v="0"/>
    <n v="0"/>
    <n v="0"/>
    <n v="5000"/>
    <n v="0"/>
    <x v="6035"/>
    <x v="0"/>
    <x v="1"/>
    <x v="0"/>
    <s v="03.03.10"/>
    <x v="8"/>
    <x v="0"/>
    <x v="4"/>
    <s v="Receitas Da Câmara"/>
    <s v="03.03.10"/>
    <s v="Receitas Da Câmara"/>
    <s v="03.03.10"/>
    <x v="57"/>
    <x v="0"/>
    <x v="3"/>
    <x v="12"/>
    <x v="0"/>
    <x v="0"/>
    <x v="2"/>
    <x v="0"/>
    <x v="2"/>
    <s v="2024-02-??"/>
    <x v="0"/>
    <n v="5000"/>
    <x v="3"/>
    <n v="0"/>
    <x v="1"/>
    <n v="0"/>
    <x v="667"/>
    <m/>
    <x v="0"/>
    <x v="11"/>
    <m/>
    <s v="Receitas Da Câmara"/>
    <x v="2"/>
    <s v="RDC"/>
    <x v="0"/>
    <x v="1"/>
    <x v="1"/>
    <x v="1"/>
    <x v="0"/>
    <x v="0"/>
    <x v="0"/>
    <x v="0"/>
    <x v="0"/>
    <x v="0"/>
    <x v="0"/>
    <s v="Receitas Da Câmara"/>
    <x v="0"/>
    <x v="0"/>
    <x v="0"/>
    <x v="0"/>
    <x v="0"/>
    <x v="0"/>
    <x v="0"/>
    <x v="2"/>
    <x v="1"/>
    <x v="2"/>
    <x v="11"/>
    <x v="0"/>
    <m/>
  </r>
  <r>
    <x v="0"/>
    <n v="0"/>
    <n v="0"/>
    <n v="15051"/>
    <n v="0"/>
    <x v="6035"/>
    <x v="0"/>
    <x v="1"/>
    <x v="0"/>
    <s v="03.03.10"/>
    <x v="8"/>
    <x v="0"/>
    <x v="4"/>
    <s v="Receitas Da Câmara"/>
    <s v="03.03.10"/>
    <s v="Receitas Da Câmara"/>
    <s v="03.03.10"/>
    <x v="57"/>
    <x v="0"/>
    <x v="3"/>
    <x v="12"/>
    <x v="0"/>
    <x v="0"/>
    <x v="2"/>
    <x v="0"/>
    <x v="1"/>
    <s v="2024-03-??"/>
    <x v="0"/>
    <n v="15051"/>
    <x v="3"/>
    <n v="0"/>
    <x v="1"/>
    <n v="0"/>
    <x v="667"/>
    <m/>
    <x v="0"/>
    <x v="11"/>
    <m/>
    <s v="Receitas Da Câmara"/>
    <x v="2"/>
    <s v="RDC"/>
    <x v="0"/>
    <x v="1"/>
    <x v="1"/>
    <x v="1"/>
    <x v="0"/>
    <x v="0"/>
    <x v="0"/>
    <x v="0"/>
    <x v="0"/>
    <x v="0"/>
    <x v="0"/>
    <s v="Receitas Da Câmara"/>
    <x v="0"/>
    <x v="0"/>
    <x v="0"/>
    <x v="0"/>
    <x v="0"/>
    <x v="0"/>
    <x v="0"/>
    <x v="2"/>
    <x v="1"/>
    <x v="2"/>
    <x v="11"/>
    <x v="0"/>
    <m/>
  </r>
  <r>
    <x v="0"/>
    <n v="0"/>
    <n v="0"/>
    <n v="16000"/>
    <n v="0"/>
    <x v="6035"/>
    <x v="0"/>
    <x v="1"/>
    <x v="0"/>
    <s v="03.03.10"/>
    <x v="8"/>
    <x v="0"/>
    <x v="4"/>
    <s v="Receitas Da Câmara"/>
    <s v="03.03.10"/>
    <s v="Receitas Da Câmara"/>
    <s v="03.03.10"/>
    <x v="57"/>
    <x v="0"/>
    <x v="3"/>
    <x v="12"/>
    <x v="0"/>
    <x v="0"/>
    <x v="2"/>
    <x v="0"/>
    <x v="6"/>
    <s v="2024-04-??"/>
    <x v="1"/>
    <n v="16000"/>
    <x v="3"/>
    <n v="0"/>
    <x v="1"/>
    <n v="0"/>
    <x v="667"/>
    <m/>
    <x v="0"/>
    <x v="11"/>
    <m/>
    <s v="Receitas Da Câmara"/>
    <x v="2"/>
    <s v="RDC"/>
    <x v="0"/>
    <x v="1"/>
    <x v="1"/>
    <x v="1"/>
    <x v="0"/>
    <x v="0"/>
    <x v="0"/>
    <x v="0"/>
    <x v="0"/>
    <x v="0"/>
    <x v="0"/>
    <s v="Receitas Da Câmara"/>
    <x v="0"/>
    <x v="0"/>
    <x v="0"/>
    <x v="0"/>
    <x v="0"/>
    <x v="0"/>
    <x v="0"/>
    <x v="2"/>
    <x v="1"/>
    <x v="2"/>
    <x v="11"/>
    <x v="0"/>
    <m/>
  </r>
  <r>
    <x v="0"/>
    <n v="0"/>
    <n v="0"/>
    <n v="20002"/>
    <n v="0"/>
    <x v="6035"/>
    <x v="0"/>
    <x v="1"/>
    <x v="0"/>
    <s v="03.03.10"/>
    <x v="8"/>
    <x v="0"/>
    <x v="4"/>
    <s v="Receitas Da Câmara"/>
    <s v="03.03.10"/>
    <s v="Receitas Da Câmara"/>
    <s v="03.03.10"/>
    <x v="57"/>
    <x v="0"/>
    <x v="3"/>
    <x v="12"/>
    <x v="0"/>
    <x v="0"/>
    <x v="2"/>
    <x v="0"/>
    <x v="3"/>
    <s v="2024-05-??"/>
    <x v="1"/>
    <n v="20002"/>
    <x v="3"/>
    <n v="0"/>
    <x v="1"/>
    <n v="0"/>
    <x v="667"/>
    <m/>
    <x v="0"/>
    <x v="11"/>
    <m/>
    <s v="Receitas Da Câmara"/>
    <x v="2"/>
    <s v="RDC"/>
    <x v="0"/>
    <x v="1"/>
    <x v="1"/>
    <x v="1"/>
    <x v="0"/>
    <x v="0"/>
    <x v="0"/>
    <x v="0"/>
    <x v="0"/>
    <x v="0"/>
    <x v="0"/>
    <s v="Receitas Da Câmara"/>
    <x v="0"/>
    <x v="0"/>
    <x v="0"/>
    <x v="0"/>
    <x v="0"/>
    <x v="0"/>
    <x v="0"/>
    <x v="2"/>
    <x v="1"/>
    <x v="2"/>
    <x v="11"/>
    <x v="0"/>
    <m/>
  </r>
  <r>
    <x v="0"/>
    <n v="0"/>
    <n v="0"/>
    <n v="6500"/>
    <n v="0"/>
    <x v="6035"/>
    <x v="0"/>
    <x v="1"/>
    <x v="0"/>
    <s v="03.03.10"/>
    <x v="8"/>
    <x v="0"/>
    <x v="4"/>
    <s v="Receitas Da Câmara"/>
    <s v="03.03.10"/>
    <s v="Receitas Da Câmara"/>
    <s v="03.03.10"/>
    <x v="57"/>
    <x v="0"/>
    <x v="3"/>
    <x v="12"/>
    <x v="0"/>
    <x v="0"/>
    <x v="2"/>
    <x v="0"/>
    <x v="4"/>
    <s v="2024-06-??"/>
    <x v="1"/>
    <n v="6500"/>
    <x v="3"/>
    <n v="0"/>
    <x v="1"/>
    <n v="0"/>
    <x v="667"/>
    <m/>
    <x v="0"/>
    <x v="11"/>
    <m/>
    <s v="Receitas Da Câmara"/>
    <x v="2"/>
    <s v="RDC"/>
    <x v="0"/>
    <x v="1"/>
    <x v="1"/>
    <x v="1"/>
    <x v="0"/>
    <x v="0"/>
    <x v="0"/>
    <x v="0"/>
    <x v="0"/>
    <x v="0"/>
    <x v="0"/>
    <s v="Receitas Da Câmara"/>
    <x v="0"/>
    <x v="0"/>
    <x v="0"/>
    <x v="0"/>
    <x v="0"/>
    <x v="0"/>
    <x v="0"/>
    <x v="2"/>
    <x v="1"/>
    <x v="2"/>
    <x v="11"/>
    <x v="0"/>
    <m/>
  </r>
  <r>
    <x v="0"/>
    <n v="0"/>
    <n v="0"/>
    <n v="25600"/>
    <n v="0"/>
    <x v="6035"/>
    <x v="0"/>
    <x v="1"/>
    <x v="0"/>
    <s v="03.03.10"/>
    <x v="8"/>
    <x v="0"/>
    <x v="4"/>
    <s v="Receitas Da Câmara"/>
    <s v="03.03.10"/>
    <s v="Receitas Da Câmara"/>
    <s v="03.03.10"/>
    <x v="57"/>
    <x v="0"/>
    <x v="3"/>
    <x v="12"/>
    <x v="0"/>
    <x v="0"/>
    <x v="2"/>
    <x v="0"/>
    <x v="9"/>
    <s v="2024-07-??"/>
    <x v="2"/>
    <n v="25600"/>
    <x v="3"/>
    <n v="0"/>
    <x v="1"/>
    <n v="0"/>
    <x v="667"/>
    <m/>
    <x v="0"/>
    <x v="11"/>
    <m/>
    <s v="Receitas Da Câmara"/>
    <x v="2"/>
    <s v="RDC"/>
    <x v="0"/>
    <x v="1"/>
    <x v="1"/>
    <x v="1"/>
    <x v="0"/>
    <x v="0"/>
    <x v="0"/>
    <x v="0"/>
    <x v="0"/>
    <x v="0"/>
    <x v="0"/>
    <s v="Receitas Da Câmara"/>
    <x v="0"/>
    <x v="0"/>
    <x v="0"/>
    <x v="0"/>
    <x v="0"/>
    <x v="0"/>
    <x v="0"/>
    <x v="2"/>
    <x v="1"/>
    <x v="2"/>
    <x v="11"/>
    <x v="0"/>
    <m/>
  </r>
  <r>
    <x v="0"/>
    <n v="0"/>
    <n v="0"/>
    <n v="25628"/>
    <n v="0"/>
    <x v="6035"/>
    <x v="0"/>
    <x v="1"/>
    <x v="0"/>
    <s v="03.03.10"/>
    <x v="8"/>
    <x v="0"/>
    <x v="4"/>
    <s v="Receitas Da Câmara"/>
    <s v="03.03.10"/>
    <s v="Receitas Da Câmara"/>
    <s v="03.03.10"/>
    <x v="57"/>
    <x v="0"/>
    <x v="3"/>
    <x v="12"/>
    <x v="0"/>
    <x v="0"/>
    <x v="2"/>
    <x v="0"/>
    <x v="5"/>
    <s v="2024-08-??"/>
    <x v="2"/>
    <n v="25628"/>
    <x v="3"/>
    <n v="0"/>
    <x v="1"/>
    <n v="0"/>
    <x v="667"/>
    <m/>
    <x v="0"/>
    <x v="11"/>
    <m/>
    <s v="Receitas Da Câmara"/>
    <x v="2"/>
    <s v="RDC"/>
    <x v="0"/>
    <x v="1"/>
    <x v="1"/>
    <x v="1"/>
    <x v="0"/>
    <x v="0"/>
    <x v="0"/>
    <x v="0"/>
    <x v="0"/>
    <x v="0"/>
    <x v="0"/>
    <s v="Receitas Da Câmara"/>
    <x v="0"/>
    <x v="0"/>
    <x v="0"/>
    <x v="0"/>
    <x v="0"/>
    <x v="0"/>
    <x v="0"/>
    <x v="2"/>
    <x v="1"/>
    <x v="2"/>
    <x v="11"/>
    <x v="0"/>
    <m/>
  </r>
  <r>
    <x v="0"/>
    <n v="0"/>
    <n v="0"/>
    <n v="21016"/>
    <n v="0"/>
    <x v="6035"/>
    <x v="0"/>
    <x v="1"/>
    <x v="0"/>
    <s v="03.03.10"/>
    <x v="8"/>
    <x v="0"/>
    <x v="4"/>
    <s v="Receitas Da Câmara"/>
    <s v="03.03.10"/>
    <s v="Receitas Da Câmara"/>
    <s v="03.03.10"/>
    <x v="57"/>
    <x v="0"/>
    <x v="3"/>
    <x v="12"/>
    <x v="0"/>
    <x v="0"/>
    <x v="2"/>
    <x v="0"/>
    <x v="7"/>
    <s v="2024-09-??"/>
    <x v="2"/>
    <n v="21016"/>
    <x v="3"/>
    <n v="0"/>
    <x v="1"/>
    <n v="0"/>
    <x v="667"/>
    <m/>
    <x v="0"/>
    <x v="11"/>
    <m/>
    <s v="Receitas Da Câmara"/>
    <x v="2"/>
    <s v="RDC"/>
    <x v="0"/>
    <x v="1"/>
    <x v="1"/>
    <x v="1"/>
    <x v="0"/>
    <x v="0"/>
    <x v="0"/>
    <x v="0"/>
    <x v="0"/>
    <x v="0"/>
    <x v="0"/>
    <s v="Receitas Da Câmara"/>
    <x v="0"/>
    <x v="0"/>
    <x v="0"/>
    <x v="0"/>
    <x v="0"/>
    <x v="0"/>
    <x v="0"/>
    <x v="2"/>
    <x v="1"/>
    <x v="2"/>
    <x v="11"/>
    <x v="0"/>
    <m/>
  </r>
  <r>
    <x v="0"/>
    <n v="0"/>
    <n v="0"/>
    <n v="10000"/>
    <n v="0"/>
    <x v="6035"/>
    <x v="0"/>
    <x v="1"/>
    <x v="0"/>
    <s v="03.03.10"/>
    <x v="8"/>
    <x v="0"/>
    <x v="4"/>
    <s v="Receitas Da Câmara"/>
    <s v="03.03.10"/>
    <s v="Receitas Da Câmara"/>
    <s v="03.03.10"/>
    <x v="57"/>
    <x v="0"/>
    <x v="3"/>
    <x v="12"/>
    <x v="0"/>
    <x v="0"/>
    <x v="2"/>
    <x v="0"/>
    <x v="8"/>
    <s v="2024-10-??"/>
    <x v="3"/>
    <n v="10000"/>
    <x v="3"/>
    <n v="0"/>
    <x v="1"/>
    <n v="0"/>
    <x v="667"/>
    <m/>
    <x v="0"/>
    <x v="11"/>
    <m/>
    <s v="Receitas Da Câmara"/>
    <x v="2"/>
    <s v="RDC"/>
    <x v="0"/>
    <x v="1"/>
    <x v="1"/>
    <x v="1"/>
    <x v="0"/>
    <x v="0"/>
    <x v="0"/>
    <x v="0"/>
    <x v="0"/>
    <x v="0"/>
    <x v="0"/>
    <s v="Receitas Da Câmara"/>
    <x v="0"/>
    <x v="0"/>
    <x v="0"/>
    <x v="0"/>
    <x v="0"/>
    <x v="0"/>
    <x v="0"/>
    <x v="2"/>
    <x v="1"/>
    <x v="2"/>
    <x v="11"/>
    <x v="0"/>
    <m/>
  </r>
  <r>
    <x v="0"/>
    <n v="0"/>
    <n v="0"/>
    <n v="11000"/>
    <n v="0"/>
    <x v="6035"/>
    <x v="0"/>
    <x v="1"/>
    <x v="0"/>
    <s v="03.03.10"/>
    <x v="8"/>
    <x v="0"/>
    <x v="4"/>
    <s v="Receitas Da Câmara"/>
    <s v="03.03.10"/>
    <s v="Receitas Da Câmara"/>
    <s v="03.03.10"/>
    <x v="57"/>
    <x v="0"/>
    <x v="3"/>
    <x v="12"/>
    <x v="0"/>
    <x v="0"/>
    <x v="2"/>
    <x v="0"/>
    <x v="10"/>
    <s v="2024-11-??"/>
    <x v="3"/>
    <n v="11000"/>
    <x v="3"/>
    <n v="0"/>
    <x v="1"/>
    <n v="0"/>
    <x v="667"/>
    <m/>
    <x v="0"/>
    <x v="11"/>
    <m/>
    <s v="Receitas Da Câmara"/>
    <x v="2"/>
    <s v="RDC"/>
    <x v="0"/>
    <x v="1"/>
    <x v="1"/>
    <x v="1"/>
    <x v="0"/>
    <x v="0"/>
    <x v="0"/>
    <x v="0"/>
    <x v="0"/>
    <x v="0"/>
    <x v="0"/>
    <s v="Receitas Da Câmara"/>
    <x v="0"/>
    <x v="0"/>
    <x v="0"/>
    <x v="0"/>
    <x v="0"/>
    <x v="0"/>
    <x v="0"/>
    <x v="2"/>
    <x v="1"/>
    <x v="2"/>
    <x v="11"/>
    <x v="0"/>
    <m/>
  </r>
  <r>
    <x v="0"/>
    <n v="0"/>
    <n v="0"/>
    <n v="59500"/>
    <n v="0"/>
    <x v="6035"/>
    <x v="0"/>
    <x v="1"/>
    <x v="0"/>
    <s v="03.03.10"/>
    <x v="8"/>
    <x v="0"/>
    <x v="4"/>
    <s v="Receitas Da Câmara"/>
    <s v="03.03.10"/>
    <s v="Receitas Da Câmara"/>
    <s v="03.03.10"/>
    <x v="57"/>
    <x v="0"/>
    <x v="3"/>
    <x v="12"/>
    <x v="0"/>
    <x v="0"/>
    <x v="2"/>
    <x v="0"/>
    <x v="11"/>
    <s v="2024-12-??"/>
    <x v="3"/>
    <n v="59500"/>
    <x v="3"/>
    <n v="0"/>
    <x v="1"/>
    <n v="0"/>
    <x v="667"/>
    <m/>
    <x v="0"/>
    <x v="11"/>
    <m/>
    <s v="Receitas Da Câmara"/>
    <x v="2"/>
    <s v="RDC"/>
    <x v="0"/>
    <x v="1"/>
    <x v="1"/>
    <x v="1"/>
    <x v="0"/>
    <x v="0"/>
    <x v="0"/>
    <x v="0"/>
    <x v="0"/>
    <x v="0"/>
    <x v="0"/>
    <s v="Receitas Da Câmara"/>
    <x v="0"/>
    <x v="0"/>
    <x v="0"/>
    <x v="0"/>
    <x v="0"/>
    <x v="0"/>
    <x v="0"/>
    <x v="2"/>
    <x v="1"/>
    <x v="2"/>
    <x v="11"/>
    <x v="0"/>
    <m/>
  </r>
  <r>
    <x v="0"/>
    <n v="0"/>
    <n v="0"/>
    <n v="100632"/>
    <n v="0"/>
    <x v="6035"/>
    <x v="0"/>
    <x v="0"/>
    <x v="0"/>
    <s v="03.16.16"/>
    <x v="24"/>
    <x v="0"/>
    <x v="0"/>
    <s v="Direção Ambiente e Saneamento "/>
    <s v="03.16.16"/>
    <s v="Direção Ambiente e Saneamento "/>
    <s v="03.16.16"/>
    <x v="28"/>
    <x v="0"/>
    <x v="0"/>
    <x v="0"/>
    <x v="0"/>
    <x v="0"/>
    <x v="0"/>
    <x v="0"/>
    <x v="0"/>
    <s v="2024-01-??"/>
    <x v="0"/>
    <n v="100632"/>
    <x v="3"/>
    <n v="400000"/>
    <x v="1"/>
    <n v="0"/>
    <x v="667"/>
    <m/>
    <x v="0"/>
    <x v="11"/>
    <m/>
    <s v="Direção Ambiente e Saneamento "/>
    <x v="2"/>
    <m/>
    <x v="0"/>
    <x v="1"/>
    <x v="1"/>
    <x v="1"/>
    <x v="0"/>
    <x v="0"/>
    <x v="0"/>
    <x v="0"/>
    <x v="0"/>
    <x v="0"/>
    <x v="0"/>
    <s v="Direção Ambiente e Saneamento "/>
    <x v="0"/>
    <x v="0"/>
    <x v="0"/>
    <x v="0"/>
    <x v="0"/>
    <x v="0"/>
    <x v="0"/>
    <x v="2"/>
    <x v="1"/>
    <x v="2"/>
    <x v="11"/>
    <x v="0"/>
    <m/>
  </r>
  <r>
    <x v="0"/>
    <n v="0"/>
    <n v="0"/>
    <n v="89854"/>
    <n v="0"/>
    <x v="6035"/>
    <x v="0"/>
    <x v="0"/>
    <x v="0"/>
    <s v="03.16.16"/>
    <x v="24"/>
    <x v="0"/>
    <x v="0"/>
    <s v="Direção Ambiente e Saneamento "/>
    <s v="03.16.16"/>
    <s v="Direção Ambiente e Saneamento "/>
    <s v="03.16.16"/>
    <x v="28"/>
    <x v="0"/>
    <x v="0"/>
    <x v="0"/>
    <x v="0"/>
    <x v="0"/>
    <x v="0"/>
    <x v="0"/>
    <x v="2"/>
    <s v="2024-02-??"/>
    <x v="0"/>
    <n v="89854"/>
    <x v="3"/>
    <n v="400000"/>
    <x v="1"/>
    <n v="0"/>
    <x v="667"/>
    <m/>
    <x v="0"/>
    <x v="11"/>
    <m/>
    <s v="Direção Ambiente e Saneamento "/>
    <x v="2"/>
    <m/>
    <x v="0"/>
    <x v="1"/>
    <x v="1"/>
    <x v="1"/>
    <x v="0"/>
    <x v="0"/>
    <x v="0"/>
    <x v="0"/>
    <x v="0"/>
    <x v="0"/>
    <x v="0"/>
    <s v="Direção Ambiente e Saneamento "/>
    <x v="0"/>
    <x v="0"/>
    <x v="0"/>
    <x v="0"/>
    <x v="0"/>
    <x v="0"/>
    <x v="0"/>
    <x v="2"/>
    <x v="1"/>
    <x v="2"/>
    <x v="11"/>
    <x v="0"/>
    <m/>
  </r>
  <r>
    <x v="0"/>
    <n v="0"/>
    <n v="0"/>
    <n v="84943"/>
    <n v="0"/>
    <x v="6035"/>
    <x v="0"/>
    <x v="0"/>
    <x v="0"/>
    <s v="03.16.16"/>
    <x v="24"/>
    <x v="0"/>
    <x v="0"/>
    <s v="Direção Ambiente e Saneamento "/>
    <s v="03.16.16"/>
    <s v="Direção Ambiente e Saneamento "/>
    <s v="03.16.16"/>
    <x v="28"/>
    <x v="0"/>
    <x v="0"/>
    <x v="0"/>
    <x v="0"/>
    <x v="0"/>
    <x v="0"/>
    <x v="0"/>
    <x v="1"/>
    <s v="2024-03-??"/>
    <x v="0"/>
    <n v="84943"/>
    <x v="3"/>
    <n v="400000"/>
    <x v="1"/>
    <n v="0"/>
    <x v="667"/>
    <m/>
    <x v="0"/>
    <x v="11"/>
    <m/>
    <s v="Direção Ambiente e Saneamento "/>
    <x v="2"/>
    <m/>
    <x v="0"/>
    <x v="1"/>
    <x v="1"/>
    <x v="1"/>
    <x v="0"/>
    <x v="0"/>
    <x v="0"/>
    <x v="0"/>
    <x v="0"/>
    <x v="0"/>
    <x v="0"/>
    <s v="Direção Ambiente e Saneamento "/>
    <x v="0"/>
    <x v="0"/>
    <x v="0"/>
    <x v="0"/>
    <x v="0"/>
    <x v="0"/>
    <x v="0"/>
    <x v="2"/>
    <x v="1"/>
    <x v="2"/>
    <x v="11"/>
    <x v="0"/>
    <m/>
  </r>
  <r>
    <x v="0"/>
    <n v="0"/>
    <n v="0"/>
    <n v="73482"/>
    <n v="0"/>
    <x v="6035"/>
    <x v="0"/>
    <x v="0"/>
    <x v="0"/>
    <s v="03.16.16"/>
    <x v="24"/>
    <x v="0"/>
    <x v="0"/>
    <s v="Direção Ambiente e Saneamento "/>
    <s v="03.16.16"/>
    <s v="Direção Ambiente e Saneamento "/>
    <s v="03.16.16"/>
    <x v="28"/>
    <x v="0"/>
    <x v="0"/>
    <x v="0"/>
    <x v="0"/>
    <x v="0"/>
    <x v="0"/>
    <x v="0"/>
    <x v="6"/>
    <s v="2024-04-??"/>
    <x v="1"/>
    <n v="73482"/>
    <x v="3"/>
    <n v="400000"/>
    <x v="1"/>
    <n v="0"/>
    <x v="667"/>
    <m/>
    <x v="0"/>
    <x v="11"/>
    <m/>
    <s v="Direção Ambiente e Saneamento "/>
    <x v="2"/>
    <m/>
    <x v="0"/>
    <x v="1"/>
    <x v="1"/>
    <x v="1"/>
    <x v="0"/>
    <x v="0"/>
    <x v="0"/>
    <x v="0"/>
    <x v="0"/>
    <x v="0"/>
    <x v="0"/>
    <s v="Direção Ambiente e Saneamento "/>
    <x v="0"/>
    <x v="0"/>
    <x v="0"/>
    <x v="0"/>
    <x v="0"/>
    <x v="0"/>
    <x v="0"/>
    <x v="2"/>
    <x v="1"/>
    <x v="2"/>
    <x v="11"/>
    <x v="0"/>
    <m/>
  </r>
  <r>
    <x v="0"/>
    <n v="0"/>
    <n v="0"/>
    <n v="73482"/>
    <n v="0"/>
    <x v="6035"/>
    <x v="0"/>
    <x v="0"/>
    <x v="0"/>
    <s v="03.16.16"/>
    <x v="24"/>
    <x v="0"/>
    <x v="0"/>
    <s v="Direção Ambiente e Saneamento "/>
    <s v="03.16.16"/>
    <s v="Direção Ambiente e Saneamento "/>
    <s v="03.16.16"/>
    <x v="28"/>
    <x v="0"/>
    <x v="0"/>
    <x v="0"/>
    <x v="0"/>
    <x v="0"/>
    <x v="0"/>
    <x v="0"/>
    <x v="3"/>
    <s v="2024-05-??"/>
    <x v="1"/>
    <n v="73482"/>
    <x v="3"/>
    <n v="400000"/>
    <x v="1"/>
    <n v="0"/>
    <x v="667"/>
    <m/>
    <x v="0"/>
    <x v="11"/>
    <m/>
    <s v="Direção Ambiente e Saneamento "/>
    <x v="2"/>
    <m/>
    <x v="0"/>
    <x v="1"/>
    <x v="1"/>
    <x v="1"/>
    <x v="0"/>
    <x v="0"/>
    <x v="0"/>
    <x v="0"/>
    <x v="0"/>
    <x v="0"/>
    <x v="0"/>
    <s v="Direção Ambiente e Saneamento "/>
    <x v="0"/>
    <x v="0"/>
    <x v="0"/>
    <x v="0"/>
    <x v="0"/>
    <x v="0"/>
    <x v="0"/>
    <x v="2"/>
    <x v="1"/>
    <x v="2"/>
    <x v="11"/>
    <x v="0"/>
    <m/>
  </r>
  <r>
    <x v="0"/>
    <n v="0"/>
    <n v="0"/>
    <n v="73482"/>
    <n v="0"/>
    <x v="6035"/>
    <x v="0"/>
    <x v="0"/>
    <x v="0"/>
    <s v="03.16.16"/>
    <x v="24"/>
    <x v="0"/>
    <x v="0"/>
    <s v="Direção Ambiente e Saneamento "/>
    <s v="03.16.16"/>
    <s v="Direção Ambiente e Saneamento "/>
    <s v="03.16.16"/>
    <x v="28"/>
    <x v="0"/>
    <x v="0"/>
    <x v="0"/>
    <x v="0"/>
    <x v="0"/>
    <x v="0"/>
    <x v="0"/>
    <x v="4"/>
    <s v="2024-06-??"/>
    <x v="1"/>
    <n v="73482"/>
    <x v="3"/>
    <n v="400000"/>
    <x v="1"/>
    <n v="0"/>
    <x v="667"/>
    <m/>
    <x v="0"/>
    <x v="11"/>
    <m/>
    <s v="Direção Ambiente e Saneamento "/>
    <x v="2"/>
    <m/>
    <x v="0"/>
    <x v="1"/>
    <x v="1"/>
    <x v="1"/>
    <x v="0"/>
    <x v="0"/>
    <x v="0"/>
    <x v="0"/>
    <x v="0"/>
    <x v="0"/>
    <x v="0"/>
    <s v="Direção Ambiente e Saneamento "/>
    <x v="0"/>
    <x v="0"/>
    <x v="0"/>
    <x v="0"/>
    <x v="0"/>
    <x v="0"/>
    <x v="0"/>
    <x v="2"/>
    <x v="1"/>
    <x v="2"/>
    <x v="11"/>
    <x v="0"/>
    <m/>
  </r>
  <r>
    <x v="0"/>
    <n v="0"/>
    <n v="0"/>
    <n v="73482"/>
    <n v="0"/>
    <x v="6035"/>
    <x v="0"/>
    <x v="0"/>
    <x v="0"/>
    <s v="03.16.16"/>
    <x v="24"/>
    <x v="0"/>
    <x v="0"/>
    <s v="Direção Ambiente e Saneamento "/>
    <s v="03.16.16"/>
    <s v="Direção Ambiente e Saneamento "/>
    <s v="03.16.16"/>
    <x v="28"/>
    <x v="0"/>
    <x v="0"/>
    <x v="0"/>
    <x v="0"/>
    <x v="0"/>
    <x v="0"/>
    <x v="0"/>
    <x v="9"/>
    <s v="2024-07-??"/>
    <x v="2"/>
    <n v="73482"/>
    <x v="3"/>
    <n v="400000"/>
    <x v="1"/>
    <n v="0"/>
    <x v="667"/>
    <m/>
    <x v="0"/>
    <x v="11"/>
    <m/>
    <s v="Direção Ambiente e Saneamento "/>
    <x v="2"/>
    <m/>
    <x v="0"/>
    <x v="1"/>
    <x v="1"/>
    <x v="1"/>
    <x v="0"/>
    <x v="0"/>
    <x v="0"/>
    <x v="0"/>
    <x v="0"/>
    <x v="0"/>
    <x v="0"/>
    <s v="Direção Ambiente e Saneamento "/>
    <x v="0"/>
    <x v="0"/>
    <x v="0"/>
    <x v="0"/>
    <x v="0"/>
    <x v="0"/>
    <x v="0"/>
    <x v="2"/>
    <x v="1"/>
    <x v="2"/>
    <x v="11"/>
    <x v="0"/>
    <m/>
  </r>
  <r>
    <x v="0"/>
    <n v="0"/>
    <n v="0"/>
    <n v="73482"/>
    <n v="0"/>
    <x v="6035"/>
    <x v="0"/>
    <x v="0"/>
    <x v="0"/>
    <s v="03.16.16"/>
    <x v="24"/>
    <x v="0"/>
    <x v="0"/>
    <s v="Direção Ambiente e Saneamento "/>
    <s v="03.16.16"/>
    <s v="Direção Ambiente e Saneamento "/>
    <s v="03.16.16"/>
    <x v="28"/>
    <x v="0"/>
    <x v="0"/>
    <x v="0"/>
    <x v="0"/>
    <x v="0"/>
    <x v="0"/>
    <x v="0"/>
    <x v="5"/>
    <s v="2024-08-??"/>
    <x v="2"/>
    <n v="73482"/>
    <x v="3"/>
    <n v="400000"/>
    <x v="1"/>
    <n v="0"/>
    <x v="667"/>
    <m/>
    <x v="0"/>
    <x v="11"/>
    <m/>
    <s v="Direção Ambiente e Saneamento "/>
    <x v="2"/>
    <m/>
    <x v="0"/>
    <x v="1"/>
    <x v="1"/>
    <x v="1"/>
    <x v="0"/>
    <x v="0"/>
    <x v="0"/>
    <x v="0"/>
    <x v="0"/>
    <x v="0"/>
    <x v="0"/>
    <s v="Direção Ambiente e Saneamento "/>
    <x v="0"/>
    <x v="0"/>
    <x v="0"/>
    <x v="0"/>
    <x v="0"/>
    <x v="0"/>
    <x v="0"/>
    <x v="2"/>
    <x v="1"/>
    <x v="2"/>
    <x v="11"/>
    <x v="0"/>
    <m/>
  </r>
  <r>
    <x v="0"/>
    <n v="0"/>
    <n v="0"/>
    <n v="75482"/>
    <n v="0"/>
    <x v="6035"/>
    <x v="0"/>
    <x v="0"/>
    <x v="0"/>
    <s v="03.16.16"/>
    <x v="24"/>
    <x v="0"/>
    <x v="0"/>
    <s v="Direção Ambiente e Saneamento "/>
    <s v="03.16.16"/>
    <s v="Direção Ambiente e Saneamento "/>
    <s v="03.16.16"/>
    <x v="28"/>
    <x v="0"/>
    <x v="0"/>
    <x v="0"/>
    <x v="0"/>
    <x v="0"/>
    <x v="0"/>
    <x v="0"/>
    <x v="7"/>
    <s v="2024-09-??"/>
    <x v="2"/>
    <n v="75482"/>
    <x v="3"/>
    <n v="400000"/>
    <x v="1"/>
    <n v="0"/>
    <x v="667"/>
    <m/>
    <x v="0"/>
    <x v="11"/>
    <m/>
    <s v="Direção Ambiente e Saneamento "/>
    <x v="2"/>
    <m/>
    <x v="0"/>
    <x v="1"/>
    <x v="1"/>
    <x v="1"/>
    <x v="0"/>
    <x v="0"/>
    <x v="0"/>
    <x v="0"/>
    <x v="0"/>
    <x v="0"/>
    <x v="0"/>
    <s v="Direção Ambiente e Saneamento "/>
    <x v="0"/>
    <x v="0"/>
    <x v="0"/>
    <x v="0"/>
    <x v="0"/>
    <x v="0"/>
    <x v="0"/>
    <x v="2"/>
    <x v="1"/>
    <x v="2"/>
    <x v="11"/>
    <x v="0"/>
    <m/>
  </r>
  <r>
    <x v="0"/>
    <n v="0"/>
    <n v="0"/>
    <n v="73482"/>
    <n v="0"/>
    <x v="6035"/>
    <x v="0"/>
    <x v="0"/>
    <x v="0"/>
    <s v="03.16.16"/>
    <x v="24"/>
    <x v="0"/>
    <x v="0"/>
    <s v="Direção Ambiente e Saneamento "/>
    <s v="03.16.16"/>
    <s v="Direção Ambiente e Saneamento "/>
    <s v="03.16.16"/>
    <x v="28"/>
    <x v="0"/>
    <x v="0"/>
    <x v="0"/>
    <x v="0"/>
    <x v="0"/>
    <x v="0"/>
    <x v="0"/>
    <x v="8"/>
    <s v="2024-10-??"/>
    <x v="3"/>
    <n v="73482"/>
    <x v="3"/>
    <n v="400000"/>
    <x v="1"/>
    <n v="0"/>
    <x v="667"/>
    <m/>
    <x v="0"/>
    <x v="11"/>
    <m/>
    <s v="Direção Ambiente e Saneamento "/>
    <x v="2"/>
    <m/>
    <x v="0"/>
    <x v="1"/>
    <x v="1"/>
    <x v="1"/>
    <x v="0"/>
    <x v="0"/>
    <x v="0"/>
    <x v="0"/>
    <x v="0"/>
    <x v="0"/>
    <x v="0"/>
    <s v="Direção Ambiente e Saneamento "/>
    <x v="0"/>
    <x v="0"/>
    <x v="0"/>
    <x v="0"/>
    <x v="0"/>
    <x v="0"/>
    <x v="0"/>
    <x v="2"/>
    <x v="1"/>
    <x v="2"/>
    <x v="11"/>
    <x v="0"/>
    <m/>
  </r>
  <r>
    <x v="0"/>
    <n v="0"/>
    <n v="0"/>
    <n v="59322"/>
    <n v="0"/>
    <x v="6035"/>
    <x v="0"/>
    <x v="0"/>
    <x v="0"/>
    <s v="03.16.16"/>
    <x v="24"/>
    <x v="0"/>
    <x v="0"/>
    <s v="Direção Ambiente e Saneamento "/>
    <s v="03.16.16"/>
    <s v="Direção Ambiente e Saneamento "/>
    <s v="03.16.16"/>
    <x v="28"/>
    <x v="0"/>
    <x v="0"/>
    <x v="0"/>
    <x v="0"/>
    <x v="0"/>
    <x v="0"/>
    <x v="0"/>
    <x v="10"/>
    <s v="2024-11-??"/>
    <x v="3"/>
    <n v="59322"/>
    <x v="3"/>
    <n v="400000"/>
    <x v="1"/>
    <n v="0"/>
    <x v="667"/>
    <m/>
    <x v="0"/>
    <x v="11"/>
    <m/>
    <s v="Direção Ambiente e Saneamento "/>
    <x v="2"/>
    <m/>
    <x v="0"/>
    <x v="1"/>
    <x v="1"/>
    <x v="1"/>
    <x v="0"/>
    <x v="0"/>
    <x v="0"/>
    <x v="0"/>
    <x v="0"/>
    <x v="0"/>
    <x v="0"/>
    <s v="Direção Ambiente e Saneamento "/>
    <x v="0"/>
    <x v="0"/>
    <x v="0"/>
    <x v="0"/>
    <x v="0"/>
    <x v="0"/>
    <x v="0"/>
    <x v="2"/>
    <x v="1"/>
    <x v="2"/>
    <x v="11"/>
    <x v="0"/>
    <m/>
  </r>
  <r>
    <x v="0"/>
    <n v="0"/>
    <n v="0"/>
    <n v="31749"/>
    <n v="0"/>
    <x v="6035"/>
    <x v="0"/>
    <x v="0"/>
    <x v="0"/>
    <s v="03.16.16"/>
    <x v="24"/>
    <x v="0"/>
    <x v="0"/>
    <s v="Direção Ambiente e Saneamento "/>
    <s v="03.16.16"/>
    <s v="Direção Ambiente e Saneamento "/>
    <s v="03.16.16"/>
    <x v="28"/>
    <x v="0"/>
    <x v="0"/>
    <x v="0"/>
    <x v="0"/>
    <x v="0"/>
    <x v="0"/>
    <x v="0"/>
    <x v="11"/>
    <s v="2024-12-??"/>
    <x v="3"/>
    <n v="31749"/>
    <x v="3"/>
    <n v="400000"/>
    <x v="1"/>
    <n v="0"/>
    <x v="667"/>
    <m/>
    <x v="0"/>
    <x v="11"/>
    <m/>
    <s v="Direção Ambiente e Saneamento "/>
    <x v="2"/>
    <m/>
    <x v="0"/>
    <x v="1"/>
    <x v="1"/>
    <x v="1"/>
    <x v="0"/>
    <x v="0"/>
    <x v="0"/>
    <x v="0"/>
    <x v="0"/>
    <x v="0"/>
    <x v="0"/>
    <s v="Direção Ambiente e Saneamento "/>
    <x v="0"/>
    <x v="0"/>
    <x v="0"/>
    <x v="0"/>
    <x v="0"/>
    <x v="0"/>
    <x v="0"/>
    <x v="2"/>
    <x v="1"/>
    <x v="2"/>
    <x v="11"/>
    <x v="0"/>
    <m/>
  </r>
  <r>
    <x v="0"/>
    <n v="0"/>
    <n v="0"/>
    <n v="2000"/>
    <n v="0"/>
    <x v="6035"/>
    <x v="0"/>
    <x v="0"/>
    <x v="0"/>
    <s v="03.16.16"/>
    <x v="24"/>
    <x v="0"/>
    <x v="0"/>
    <s v="Direção Ambiente e Saneamento "/>
    <s v="03.16.16"/>
    <s v="Direção Ambiente e Saneamento "/>
    <s v="03.16.16"/>
    <x v="64"/>
    <x v="0"/>
    <x v="0"/>
    <x v="0"/>
    <x v="0"/>
    <x v="0"/>
    <x v="0"/>
    <x v="0"/>
    <x v="7"/>
    <s v="2024-09-??"/>
    <x v="2"/>
    <n v="2000"/>
    <x v="3"/>
    <n v="0"/>
    <x v="1"/>
    <n v="0"/>
    <x v="667"/>
    <m/>
    <x v="0"/>
    <x v="11"/>
    <m/>
    <s v="Direção Ambiente e Saneamento "/>
    <x v="2"/>
    <m/>
    <x v="0"/>
    <x v="1"/>
    <x v="1"/>
    <x v="1"/>
    <x v="0"/>
    <x v="0"/>
    <x v="0"/>
    <x v="0"/>
    <x v="0"/>
    <x v="0"/>
    <x v="0"/>
    <s v="Direção Ambiente e Saneamento "/>
    <x v="0"/>
    <x v="0"/>
    <x v="0"/>
    <x v="0"/>
    <x v="0"/>
    <x v="0"/>
    <x v="0"/>
    <x v="2"/>
    <x v="1"/>
    <x v="2"/>
    <x v="11"/>
    <x v="0"/>
    <m/>
  </r>
  <r>
    <x v="0"/>
    <n v="0"/>
    <n v="0"/>
    <n v="3000"/>
    <n v="0"/>
    <x v="6035"/>
    <x v="0"/>
    <x v="0"/>
    <x v="0"/>
    <s v="03.16.16"/>
    <x v="24"/>
    <x v="0"/>
    <x v="0"/>
    <s v="Direção Ambiente e Saneamento "/>
    <s v="03.16.16"/>
    <s v="Direção Ambiente e Saneamento "/>
    <s v="03.16.16"/>
    <x v="3"/>
    <x v="0"/>
    <x v="0"/>
    <x v="1"/>
    <x v="0"/>
    <x v="0"/>
    <x v="0"/>
    <x v="0"/>
    <x v="0"/>
    <s v="2024-01-??"/>
    <x v="0"/>
    <n v="3000"/>
    <x v="3"/>
    <n v="0"/>
    <x v="1"/>
    <n v="0"/>
    <x v="667"/>
    <m/>
    <x v="0"/>
    <x v="11"/>
    <m/>
    <s v="Direção Ambiente e Saneamento "/>
    <x v="2"/>
    <m/>
    <x v="0"/>
    <x v="1"/>
    <x v="1"/>
    <x v="1"/>
    <x v="0"/>
    <x v="0"/>
    <x v="0"/>
    <x v="0"/>
    <x v="0"/>
    <x v="0"/>
    <x v="0"/>
    <s v="Direção Ambiente e Saneamento "/>
    <x v="0"/>
    <x v="0"/>
    <x v="0"/>
    <x v="0"/>
    <x v="0"/>
    <x v="0"/>
    <x v="0"/>
    <x v="2"/>
    <x v="1"/>
    <x v="2"/>
    <x v="11"/>
    <x v="0"/>
    <m/>
  </r>
  <r>
    <x v="0"/>
    <n v="0"/>
    <n v="0"/>
    <n v="5600"/>
    <n v="0"/>
    <x v="6035"/>
    <x v="0"/>
    <x v="0"/>
    <x v="0"/>
    <s v="03.16.16"/>
    <x v="24"/>
    <x v="0"/>
    <x v="0"/>
    <s v="Direção Ambiente e Saneamento "/>
    <s v="03.16.16"/>
    <s v="Direção Ambiente e Saneamento "/>
    <s v="03.16.16"/>
    <x v="3"/>
    <x v="0"/>
    <x v="0"/>
    <x v="1"/>
    <x v="0"/>
    <x v="0"/>
    <x v="0"/>
    <x v="0"/>
    <x v="2"/>
    <s v="2024-02-??"/>
    <x v="0"/>
    <n v="5600"/>
    <x v="3"/>
    <n v="0"/>
    <x v="1"/>
    <n v="0"/>
    <x v="667"/>
    <m/>
    <x v="0"/>
    <x v="11"/>
    <m/>
    <s v="Direção Ambiente e Saneamento "/>
    <x v="2"/>
    <m/>
    <x v="0"/>
    <x v="1"/>
    <x v="1"/>
    <x v="1"/>
    <x v="0"/>
    <x v="0"/>
    <x v="0"/>
    <x v="0"/>
    <x v="0"/>
    <x v="0"/>
    <x v="0"/>
    <s v="Direção Ambiente e Saneamento "/>
    <x v="0"/>
    <x v="0"/>
    <x v="0"/>
    <x v="0"/>
    <x v="0"/>
    <x v="0"/>
    <x v="0"/>
    <x v="2"/>
    <x v="1"/>
    <x v="2"/>
    <x v="11"/>
    <x v="0"/>
    <m/>
  </r>
  <r>
    <x v="0"/>
    <n v="0"/>
    <n v="0"/>
    <n v="5200"/>
    <n v="0"/>
    <x v="6035"/>
    <x v="0"/>
    <x v="0"/>
    <x v="0"/>
    <s v="03.16.16"/>
    <x v="24"/>
    <x v="0"/>
    <x v="0"/>
    <s v="Direção Ambiente e Saneamento "/>
    <s v="03.16.16"/>
    <s v="Direção Ambiente e Saneamento "/>
    <s v="03.16.16"/>
    <x v="3"/>
    <x v="0"/>
    <x v="0"/>
    <x v="1"/>
    <x v="0"/>
    <x v="0"/>
    <x v="0"/>
    <x v="0"/>
    <x v="1"/>
    <s v="2024-03-??"/>
    <x v="0"/>
    <n v="5200"/>
    <x v="3"/>
    <n v="0"/>
    <x v="1"/>
    <n v="0"/>
    <x v="667"/>
    <m/>
    <x v="0"/>
    <x v="11"/>
    <m/>
    <s v="Direção Ambiente e Saneamento "/>
    <x v="2"/>
    <m/>
    <x v="0"/>
    <x v="1"/>
    <x v="1"/>
    <x v="1"/>
    <x v="0"/>
    <x v="0"/>
    <x v="0"/>
    <x v="0"/>
    <x v="0"/>
    <x v="0"/>
    <x v="0"/>
    <s v="Direção Ambiente e Saneamento "/>
    <x v="0"/>
    <x v="0"/>
    <x v="0"/>
    <x v="0"/>
    <x v="0"/>
    <x v="0"/>
    <x v="0"/>
    <x v="2"/>
    <x v="1"/>
    <x v="2"/>
    <x v="11"/>
    <x v="0"/>
    <m/>
  </r>
  <r>
    <x v="0"/>
    <n v="0"/>
    <n v="0"/>
    <n v="4800"/>
    <n v="0"/>
    <x v="6035"/>
    <x v="0"/>
    <x v="0"/>
    <x v="0"/>
    <s v="03.16.16"/>
    <x v="24"/>
    <x v="0"/>
    <x v="0"/>
    <s v="Direção Ambiente e Saneamento "/>
    <s v="03.16.16"/>
    <s v="Direção Ambiente e Saneamento "/>
    <s v="03.16.16"/>
    <x v="3"/>
    <x v="0"/>
    <x v="0"/>
    <x v="1"/>
    <x v="0"/>
    <x v="0"/>
    <x v="0"/>
    <x v="0"/>
    <x v="6"/>
    <s v="2024-04-??"/>
    <x v="1"/>
    <n v="4800"/>
    <x v="3"/>
    <n v="0"/>
    <x v="1"/>
    <n v="0"/>
    <x v="667"/>
    <m/>
    <x v="0"/>
    <x v="11"/>
    <m/>
    <s v="Direção Ambiente e Saneamento "/>
    <x v="2"/>
    <m/>
    <x v="0"/>
    <x v="1"/>
    <x v="1"/>
    <x v="1"/>
    <x v="0"/>
    <x v="0"/>
    <x v="0"/>
    <x v="0"/>
    <x v="0"/>
    <x v="0"/>
    <x v="0"/>
    <s v="Direção Ambiente e Saneamento "/>
    <x v="0"/>
    <x v="0"/>
    <x v="0"/>
    <x v="0"/>
    <x v="0"/>
    <x v="0"/>
    <x v="0"/>
    <x v="2"/>
    <x v="1"/>
    <x v="2"/>
    <x v="11"/>
    <x v="0"/>
    <m/>
  </r>
  <r>
    <x v="0"/>
    <n v="0"/>
    <n v="0"/>
    <n v="9600"/>
    <n v="0"/>
    <x v="6035"/>
    <x v="0"/>
    <x v="0"/>
    <x v="0"/>
    <s v="03.16.16"/>
    <x v="24"/>
    <x v="0"/>
    <x v="0"/>
    <s v="Direção Ambiente e Saneamento "/>
    <s v="03.16.16"/>
    <s v="Direção Ambiente e Saneamento "/>
    <s v="03.16.16"/>
    <x v="3"/>
    <x v="0"/>
    <x v="0"/>
    <x v="1"/>
    <x v="0"/>
    <x v="0"/>
    <x v="0"/>
    <x v="0"/>
    <x v="4"/>
    <s v="2024-06-??"/>
    <x v="1"/>
    <n v="9600"/>
    <x v="3"/>
    <n v="0"/>
    <x v="1"/>
    <n v="0"/>
    <x v="667"/>
    <m/>
    <x v="0"/>
    <x v="11"/>
    <m/>
    <s v="Direção Ambiente e Saneamento "/>
    <x v="2"/>
    <m/>
    <x v="0"/>
    <x v="1"/>
    <x v="1"/>
    <x v="1"/>
    <x v="0"/>
    <x v="0"/>
    <x v="0"/>
    <x v="0"/>
    <x v="0"/>
    <x v="0"/>
    <x v="0"/>
    <s v="Direção Ambiente e Saneamento "/>
    <x v="0"/>
    <x v="0"/>
    <x v="0"/>
    <x v="0"/>
    <x v="0"/>
    <x v="0"/>
    <x v="0"/>
    <x v="2"/>
    <x v="1"/>
    <x v="2"/>
    <x v="11"/>
    <x v="0"/>
    <m/>
  </r>
  <r>
    <x v="0"/>
    <n v="0"/>
    <n v="0"/>
    <n v="8000"/>
    <n v="0"/>
    <x v="6035"/>
    <x v="0"/>
    <x v="0"/>
    <x v="0"/>
    <s v="03.16.16"/>
    <x v="24"/>
    <x v="0"/>
    <x v="0"/>
    <s v="Direção Ambiente e Saneamento "/>
    <s v="03.16.16"/>
    <s v="Direção Ambiente e Saneamento "/>
    <s v="03.16.16"/>
    <x v="3"/>
    <x v="0"/>
    <x v="0"/>
    <x v="1"/>
    <x v="0"/>
    <x v="0"/>
    <x v="0"/>
    <x v="0"/>
    <x v="9"/>
    <s v="2024-07-??"/>
    <x v="2"/>
    <n v="8000"/>
    <x v="3"/>
    <n v="0"/>
    <x v="1"/>
    <n v="0"/>
    <x v="667"/>
    <m/>
    <x v="0"/>
    <x v="11"/>
    <m/>
    <s v="Direção Ambiente e Saneamento "/>
    <x v="2"/>
    <m/>
    <x v="0"/>
    <x v="1"/>
    <x v="1"/>
    <x v="1"/>
    <x v="0"/>
    <x v="0"/>
    <x v="0"/>
    <x v="0"/>
    <x v="0"/>
    <x v="0"/>
    <x v="0"/>
    <s v="Direção Ambiente e Saneamento "/>
    <x v="0"/>
    <x v="0"/>
    <x v="0"/>
    <x v="0"/>
    <x v="0"/>
    <x v="0"/>
    <x v="0"/>
    <x v="2"/>
    <x v="1"/>
    <x v="2"/>
    <x v="11"/>
    <x v="0"/>
    <m/>
  </r>
  <r>
    <x v="1"/>
    <n v="0"/>
    <n v="0"/>
    <n v="15000"/>
    <n v="0"/>
    <x v="6035"/>
    <x v="0"/>
    <x v="0"/>
    <x v="0"/>
    <s v="01.26.02.07"/>
    <x v="60"/>
    <x v="5"/>
    <x v="6"/>
    <s v="Pesca"/>
    <s v="01.26.02"/>
    <s v="Apoio para Aquisição de Materiais de Pescas e Botes"/>
    <s v="01.26.02.07"/>
    <x v="46"/>
    <x v="0"/>
    <x v="0"/>
    <x v="0"/>
    <x v="0"/>
    <x v="1"/>
    <x v="1"/>
    <x v="0"/>
    <x v="3"/>
    <s v="2024-05-??"/>
    <x v="1"/>
    <n v="15000"/>
    <x v="3"/>
    <n v="0"/>
    <x v="1"/>
    <n v="0"/>
    <x v="667"/>
    <m/>
    <x v="0"/>
    <x v="11"/>
    <m/>
    <s v="Apoio para Aquisição de Materiais de Pescas e Botes"/>
    <x v="2"/>
    <m/>
    <x v="0"/>
    <x v="1"/>
    <x v="1"/>
    <x v="1"/>
    <x v="0"/>
    <x v="0"/>
    <x v="0"/>
    <x v="0"/>
    <x v="0"/>
    <x v="0"/>
    <x v="0"/>
    <s v="Apoio para Aquisição de Materiais de Pescas e Botes"/>
    <x v="0"/>
    <x v="0"/>
    <x v="0"/>
    <x v="0"/>
    <x v="1"/>
    <x v="0"/>
    <x v="0"/>
    <x v="2"/>
    <x v="1"/>
    <x v="2"/>
    <x v="11"/>
    <x v="0"/>
    <m/>
  </r>
  <r>
    <x v="1"/>
    <n v="0"/>
    <n v="0"/>
    <n v="6450"/>
    <n v="0"/>
    <x v="6035"/>
    <x v="0"/>
    <x v="0"/>
    <x v="0"/>
    <s v="01.26.02.07"/>
    <x v="60"/>
    <x v="5"/>
    <x v="6"/>
    <s v="Pesca"/>
    <s v="01.26.02"/>
    <s v="Apoio para Aquisição de Materiais de Pescas e Botes"/>
    <s v="01.26.02.07"/>
    <x v="46"/>
    <x v="0"/>
    <x v="0"/>
    <x v="0"/>
    <x v="0"/>
    <x v="1"/>
    <x v="1"/>
    <x v="0"/>
    <x v="8"/>
    <s v="2024-10-??"/>
    <x v="3"/>
    <n v="6450"/>
    <x v="3"/>
    <n v="0"/>
    <x v="1"/>
    <n v="0"/>
    <x v="667"/>
    <m/>
    <x v="0"/>
    <x v="11"/>
    <m/>
    <s v="Apoio para Aquisição de Materiais de Pescas e Botes"/>
    <x v="2"/>
    <m/>
    <x v="0"/>
    <x v="1"/>
    <x v="1"/>
    <x v="1"/>
    <x v="0"/>
    <x v="0"/>
    <x v="0"/>
    <x v="0"/>
    <x v="0"/>
    <x v="0"/>
    <x v="0"/>
    <s v="Apoio para Aquisição de Materiais de Pescas e Botes"/>
    <x v="0"/>
    <x v="0"/>
    <x v="0"/>
    <x v="0"/>
    <x v="1"/>
    <x v="0"/>
    <x v="0"/>
    <x v="2"/>
    <x v="1"/>
    <x v="2"/>
    <x v="11"/>
    <x v="0"/>
    <m/>
  </r>
  <r>
    <x v="0"/>
    <n v="0"/>
    <n v="0"/>
    <n v="3278"/>
    <n v="0"/>
    <x v="6035"/>
    <x v="0"/>
    <x v="1"/>
    <x v="0"/>
    <s v="80.02.10.02"/>
    <x v="42"/>
    <x v="2"/>
    <x v="2"/>
    <s v="Outros"/>
    <s v="80.02.10"/>
    <s v="Retençoes STAPS"/>
    <s v="80.02.10.02"/>
    <x v="67"/>
    <x v="0"/>
    <x v="1"/>
    <x v="0"/>
    <x v="1"/>
    <x v="2"/>
    <x v="2"/>
    <x v="0"/>
    <x v="4"/>
    <s v="2024-06-??"/>
    <x v="1"/>
    <n v="3278"/>
    <x v="3"/>
    <n v="0"/>
    <x v="1"/>
    <n v="0"/>
    <x v="667"/>
    <m/>
    <x v="0"/>
    <x v="11"/>
    <m/>
    <s v="Retençoes STAPS"/>
    <x v="2"/>
    <s v="RSND"/>
    <x v="0"/>
    <x v="1"/>
    <x v="1"/>
    <x v="1"/>
    <x v="0"/>
    <x v="0"/>
    <x v="0"/>
    <x v="0"/>
    <x v="0"/>
    <x v="0"/>
    <x v="0"/>
    <s v="Retençoes STAPS"/>
    <x v="0"/>
    <x v="0"/>
    <x v="0"/>
    <x v="0"/>
    <x v="2"/>
    <x v="0"/>
    <x v="0"/>
    <x v="2"/>
    <x v="1"/>
    <x v="2"/>
    <x v="11"/>
    <x v="0"/>
    <m/>
  </r>
  <r>
    <x v="0"/>
    <n v="0"/>
    <n v="0"/>
    <n v="3430"/>
    <n v="0"/>
    <x v="6035"/>
    <x v="0"/>
    <x v="1"/>
    <x v="0"/>
    <s v="80.02.10.02"/>
    <x v="42"/>
    <x v="2"/>
    <x v="2"/>
    <s v="Outros"/>
    <s v="80.02.10"/>
    <s v="Retençoes STAPS"/>
    <s v="80.02.10.02"/>
    <x v="67"/>
    <x v="0"/>
    <x v="1"/>
    <x v="0"/>
    <x v="1"/>
    <x v="2"/>
    <x v="2"/>
    <x v="0"/>
    <x v="9"/>
    <s v="2024-07-??"/>
    <x v="2"/>
    <n v="3430"/>
    <x v="3"/>
    <n v="0"/>
    <x v="1"/>
    <n v="0"/>
    <x v="667"/>
    <m/>
    <x v="0"/>
    <x v="11"/>
    <m/>
    <s v="Retençoes STAPS"/>
    <x v="2"/>
    <s v="RSND"/>
    <x v="0"/>
    <x v="1"/>
    <x v="1"/>
    <x v="1"/>
    <x v="0"/>
    <x v="0"/>
    <x v="0"/>
    <x v="0"/>
    <x v="0"/>
    <x v="0"/>
    <x v="0"/>
    <s v="Retençoes STAPS"/>
    <x v="0"/>
    <x v="0"/>
    <x v="0"/>
    <x v="0"/>
    <x v="2"/>
    <x v="0"/>
    <x v="0"/>
    <x v="2"/>
    <x v="1"/>
    <x v="2"/>
    <x v="11"/>
    <x v="0"/>
    <m/>
  </r>
  <r>
    <x v="0"/>
    <n v="0"/>
    <n v="0"/>
    <n v="3874"/>
    <n v="0"/>
    <x v="6035"/>
    <x v="0"/>
    <x v="1"/>
    <x v="0"/>
    <s v="80.02.10.02"/>
    <x v="42"/>
    <x v="2"/>
    <x v="2"/>
    <s v="Outros"/>
    <s v="80.02.10"/>
    <s v="Retençoes STAPS"/>
    <s v="80.02.10.02"/>
    <x v="67"/>
    <x v="0"/>
    <x v="1"/>
    <x v="0"/>
    <x v="1"/>
    <x v="2"/>
    <x v="2"/>
    <x v="0"/>
    <x v="5"/>
    <s v="2024-08-??"/>
    <x v="2"/>
    <n v="3874"/>
    <x v="3"/>
    <n v="0"/>
    <x v="1"/>
    <n v="0"/>
    <x v="667"/>
    <m/>
    <x v="0"/>
    <x v="11"/>
    <m/>
    <s v="Retençoes STAPS"/>
    <x v="2"/>
    <s v="RSND"/>
    <x v="0"/>
    <x v="1"/>
    <x v="1"/>
    <x v="1"/>
    <x v="0"/>
    <x v="0"/>
    <x v="0"/>
    <x v="0"/>
    <x v="0"/>
    <x v="0"/>
    <x v="0"/>
    <s v="Retençoes STAPS"/>
    <x v="0"/>
    <x v="0"/>
    <x v="0"/>
    <x v="0"/>
    <x v="2"/>
    <x v="0"/>
    <x v="0"/>
    <x v="2"/>
    <x v="1"/>
    <x v="2"/>
    <x v="11"/>
    <x v="0"/>
    <m/>
  </r>
  <r>
    <x v="0"/>
    <n v="0"/>
    <n v="0"/>
    <n v="3874"/>
    <n v="0"/>
    <x v="6035"/>
    <x v="0"/>
    <x v="1"/>
    <x v="0"/>
    <s v="80.02.10.02"/>
    <x v="42"/>
    <x v="2"/>
    <x v="2"/>
    <s v="Outros"/>
    <s v="80.02.10"/>
    <s v="Retençoes STAPS"/>
    <s v="80.02.10.02"/>
    <x v="67"/>
    <x v="0"/>
    <x v="1"/>
    <x v="0"/>
    <x v="1"/>
    <x v="2"/>
    <x v="2"/>
    <x v="0"/>
    <x v="7"/>
    <s v="2024-09-??"/>
    <x v="2"/>
    <n v="3874"/>
    <x v="3"/>
    <n v="0"/>
    <x v="1"/>
    <n v="0"/>
    <x v="667"/>
    <m/>
    <x v="0"/>
    <x v="11"/>
    <m/>
    <s v="Retençoes STAPS"/>
    <x v="2"/>
    <s v="RSND"/>
    <x v="0"/>
    <x v="1"/>
    <x v="1"/>
    <x v="1"/>
    <x v="0"/>
    <x v="0"/>
    <x v="0"/>
    <x v="0"/>
    <x v="0"/>
    <x v="0"/>
    <x v="0"/>
    <s v="Retençoes STAPS"/>
    <x v="0"/>
    <x v="0"/>
    <x v="0"/>
    <x v="0"/>
    <x v="2"/>
    <x v="0"/>
    <x v="0"/>
    <x v="2"/>
    <x v="1"/>
    <x v="2"/>
    <x v="11"/>
    <x v="0"/>
    <m/>
  </r>
  <r>
    <x v="0"/>
    <n v="0"/>
    <n v="0"/>
    <n v="7410"/>
    <n v="0"/>
    <x v="6035"/>
    <x v="0"/>
    <x v="1"/>
    <x v="0"/>
    <s v="80.02.10.02"/>
    <x v="42"/>
    <x v="2"/>
    <x v="2"/>
    <s v="Outros"/>
    <s v="80.02.10"/>
    <s v="Retençoes STAPS"/>
    <s v="80.02.10.02"/>
    <x v="67"/>
    <x v="0"/>
    <x v="1"/>
    <x v="0"/>
    <x v="1"/>
    <x v="2"/>
    <x v="2"/>
    <x v="0"/>
    <x v="8"/>
    <s v="2024-10-??"/>
    <x v="3"/>
    <n v="7410"/>
    <x v="3"/>
    <n v="0"/>
    <x v="1"/>
    <n v="0"/>
    <x v="667"/>
    <m/>
    <x v="0"/>
    <x v="11"/>
    <m/>
    <s v="Retençoes STAPS"/>
    <x v="2"/>
    <s v="RSND"/>
    <x v="0"/>
    <x v="1"/>
    <x v="1"/>
    <x v="1"/>
    <x v="0"/>
    <x v="0"/>
    <x v="0"/>
    <x v="0"/>
    <x v="0"/>
    <x v="0"/>
    <x v="0"/>
    <s v="Retençoes STAPS"/>
    <x v="0"/>
    <x v="0"/>
    <x v="0"/>
    <x v="0"/>
    <x v="2"/>
    <x v="0"/>
    <x v="0"/>
    <x v="2"/>
    <x v="1"/>
    <x v="2"/>
    <x v="11"/>
    <x v="0"/>
    <m/>
  </r>
  <r>
    <x v="0"/>
    <n v="0"/>
    <n v="0"/>
    <n v="7160"/>
    <n v="0"/>
    <x v="6035"/>
    <x v="0"/>
    <x v="1"/>
    <x v="0"/>
    <s v="80.02.10.02"/>
    <x v="42"/>
    <x v="2"/>
    <x v="2"/>
    <s v="Outros"/>
    <s v="80.02.10"/>
    <s v="Retençoes STAPS"/>
    <s v="80.02.10.02"/>
    <x v="67"/>
    <x v="0"/>
    <x v="1"/>
    <x v="0"/>
    <x v="1"/>
    <x v="2"/>
    <x v="2"/>
    <x v="0"/>
    <x v="10"/>
    <s v="2024-11-??"/>
    <x v="3"/>
    <n v="7160"/>
    <x v="3"/>
    <n v="0"/>
    <x v="1"/>
    <n v="0"/>
    <x v="667"/>
    <m/>
    <x v="0"/>
    <x v="11"/>
    <m/>
    <s v="Retençoes STAPS"/>
    <x v="2"/>
    <s v="RSND"/>
    <x v="0"/>
    <x v="1"/>
    <x v="1"/>
    <x v="1"/>
    <x v="0"/>
    <x v="0"/>
    <x v="0"/>
    <x v="0"/>
    <x v="0"/>
    <x v="0"/>
    <x v="0"/>
    <s v="Retençoes STAPS"/>
    <x v="0"/>
    <x v="0"/>
    <x v="0"/>
    <x v="0"/>
    <x v="2"/>
    <x v="0"/>
    <x v="0"/>
    <x v="2"/>
    <x v="1"/>
    <x v="2"/>
    <x v="11"/>
    <x v="0"/>
    <m/>
  </r>
  <r>
    <x v="0"/>
    <n v="0"/>
    <n v="0"/>
    <n v="6682"/>
    <n v="0"/>
    <x v="6035"/>
    <x v="0"/>
    <x v="1"/>
    <x v="0"/>
    <s v="80.02.10.02"/>
    <x v="42"/>
    <x v="2"/>
    <x v="2"/>
    <s v="Outros"/>
    <s v="80.02.10"/>
    <s v="Retençoes STAPS"/>
    <s v="80.02.10.02"/>
    <x v="67"/>
    <x v="0"/>
    <x v="1"/>
    <x v="0"/>
    <x v="1"/>
    <x v="2"/>
    <x v="2"/>
    <x v="0"/>
    <x v="11"/>
    <s v="2024-12-??"/>
    <x v="3"/>
    <n v="6682"/>
    <x v="3"/>
    <n v="0"/>
    <x v="1"/>
    <n v="0"/>
    <x v="667"/>
    <m/>
    <x v="0"/>
    <x v="11"/>
    <m/>
    <s v="Retençoes STAPS"/>
    <x v="2"/>
    <s v="RSND"/>
    <x v="0"/>
    <x v="1"/>
    <x v="1"/>
    <x v="1"/>
    <x v="0"/>
    <x v="0"/>
    <x v="0"/>
    <x v="0"/>
    <x v="0"/>
    <x v="0"/>
    <x v="0"/>
    <s v="Retençoes STAPS"/>
    <x v="0"/>
    <x v="0"/>
    <x v="0"/>
    <x v="0"/>
    <x v="2"/>
    <x v="0"/>
    <x v="0"/>
    <x v="2"/>
    <x v="1"/>
    <x v="2"/>
    <x v="11"/>
    <x v="0"/>
    <m/>
  </r>
  <r>
    <x v="0"/>
    <n v="0"/>
    <n v="0"/>
    <n v="2295"/>
    <n v="0"/>
    <x v="6035"/>
    <x v="0"/>
    <x v="1"/>
    <x v="0"/>
    <s v="03.03.10"/>
    <x v="8"/>
    <x v="0"/>
    <x v="4"/>
    <s v="Receitas Da Câmara"/>
    <s v="03.03.10"/>
    <s v="Receitas Da Câmara"/>
    <s v="03.03.10"/>
    <x v="22"/>
    <x v="0"/>
    <x v="3"/>
    <x v="7"/>
    <x v="0"/>
    <x v="0"/>
    <x v="2"/>
    <x v="0"/>
    <x v="0"/>
    <s v="2024-01-??"/>
    <x v="0"/>
    <n v="2295"/>
    <x v="3"/>
    <n v="0"/>
    <x v="1"/>
    <n v="0"/>
    <x v="667"/>
    <m/>
    <x v="0"/>
    <x v="11"/>
    <m/>
    <s v="Receitas Da Câmara"/>
    <x v="2"/>
    <s v="RDC"/>
    <x v="0"/>
    <x v="1"/>
    <x v="1"/>
    <x v="1"/>
    <x v="0"/>
    <x v="0"/>
    <x v="0"/>
    <x v="0"/>
    <x v="0"/>
    <x v="0"/>
    <x v="0"/>
    <s v="Receitas Da Câmara"/>
    <x v="0"/>
    <x v="0"/>
    <x v="0"/>
    <x v="0"/>
    <x v="0"/>
    <x v="0"/>
    <x v="0"/>
    <x v="2"/>
    <x v="1"/>
    <x v="2"/>
    <x v="11"/>
    <x v="0"/>
    <m/>
  </r>
  <r>
    <x v="0"/>
    <n v="0"/>
    <n v="0"/>
    <n v="1473"/>
    <n v="0"/>
    <x v="6035"/>
    <x v="0"/>
    <x v="1"/>
    <x v="0"/>
    <s v="03.03.10"/>
    <x v="8"/>
    <x v="0"/>
    <x v="4"/>
    <s v="Receitas Da Câmara"/>
    <s v="03.03.10"/>
    <s v="Receitas Da Câmara"/>
    <s v="03.03.10"/>
    <x v="22"/>
    <x v="0"/>
    <x v="3"/>
    <x v="7"/>
    <x v="0"/>
    <x v="0"/>
    <x v="2"/>
    <x v="0"/>
    <x v="2"/>
    <s v="2024-02-??"/>
    <x v="0"/>
    <n v="1473"/>
    <x v="3"/>
    <n v="0"/>
    <x v="1"/>
    <n v="0"/>
    <x v="667"/>
    <m/>
    <x v="0"/>
    <x v="11"/>
    <m/>
    <s v="Receitas Da Câmara"/>
    <x v="2"/>
    <s v="RDC"/>
    <x v="0"/>
    <x v="1"/>
    <x v="1"/>
    <x v="1"/>
    <x v="0"/>
    <x v="0"/>
    <x v="0"/>
    <x v="0"/>
    <x v="0"/>
    <x v="0"/>
    <x v="0"/>
    <s v="Receitas Da Câmara"/>
    <x v="0"/>
    <x v="0"/>
    <x v="0"/>
    <x v="0"/>
    <x v="0"/>
    <x v="0"/>
    <x v="0"/>
    <x v="2"/>
    <x v="1"/>
    <x v="2"/>
    <x v="11"/>
    <x v="0"/>
    <m/>
  </r>
  <r>
    <x v="0"/>
    <n v="0"/>
    <n v="0"/>
    <n v="1920"/>
    <n v="0"/>
    <x v="6035"/>
    <x v="0"/>
    <x v="1"/>
    <x v="0"/>
    <s v="03.03.10"/>
    <x v="8"/>
    <x v="0"/>
    <x v="4"/>
    <s v="Receitas Da Câmara"/>
    <s v="03.03.10"/>
    <s v="Receitas Da Câmara"/>
    <s v="03.03.10"/>
    <x v="22"/>
    <x v="0"/>
    <x v="3"/>
    <x v="7"/>
    <x v="0"/>
    <x v="0"/>
    <x v="2"/>
    <x v="0"/>
    <x v="1"/>
    <s v="2024-03-??"/>
    <x v="0"/>
    <n v="1920"/>
    <x v="3"/>
    <n v="0"/>
    <x v="1"/>
    <n v="0"/>
    <x v="667"/>
    <m/>
    <x v="0"/>
    <x v="11"/>
    <m/>
    <s v="Receitas Da Câmara"/>
    <x v="2"/>
    <s v="RDC"/>
    <x v="0"/>
    <x v="1"/>
    <x v="1"/>
    <x v="1"/>
    <x v="0"/>
    <x v="0"/>
    <x v="0"/>
    <x v="0"/>
    <x v="0"/>
    <x v="0"/>
    <x v="0"/>
    <s v="Receitas Da Câmara"/>
    <x v="0"/>
    <x v="0"/>
    <x v="0"/>
    <x v="0"/>
    <x v="0"/>
    <x v="0"/>
    <x v="0"/>
    <x v="2"/>
    <x v="1"/>
    <x v="2"/>
    <x v="11"/>
    <x v="0"/>
    <m/>
  </r>
  <r>
    <x v="0"/>
    <n v="0"/>
    <n v="0"/>
    <n v="1058"/>
    <n v="0"/>
    <x v="6035"/>
    <x v="0"/>
    <x v="1"/>
    <x v="0"/>
    <s v="03.03.10"/>
    <x v="8"/>
    <x v="0"/>
    <x v="4"/>
    <s v="Receitas Da Câmara"/>
    <s v="03.03.10"/>
    <s v="Receitas Da Câmara"/>
    <s v="03.03.10"/>
    <x v="22"/>
    <x v="0"/>
    <x v="3"/>
    <x v="7"/>
    <x v="0"/>
    <x v="0"/>
    <x v="2"/>
    <x v="0"/>
    <x v="6"/>
    <s v="2024-04-??"/>
    <x v="1"/>
    <n v="1058"/>
    <x v="3"/>
    <n v="0"/>
    <x v="1"/>
    <n v="0"/>
    <x v="667"/>
    <m/>
    <x v="0"/>
    <x v="11"/>
    <m/>
    <s v="Receitas Da Câmara"/>
    <x v="2"/>
    <s v="RDC"/>
    <x v="0"/>
    <x v="1"/>
    <x v="1"/>
    <x v="1"/>
    <x v="0"/>
    <x v="0"/>
    <x v="0"/>
    <x v="0"/>
    <x v="0"/>
    <x v="0"/>
    <x v="0"/>
    <s v="Receitas Da Câmara"/>
    <x v="0"/>
    <x v="0"/>
    <x v="0"/>
    <x v="0"/>
    <x v="0"/>
    <x v="0"/>
    <x v="0"/>
    <x v="2"/>
    <x v="1"/>
    <x v="2"/>
    <x v="11"/>
    <x v="0"/>
    <m/>
  </r>
  <r>
    <x v="0"/>
    <n v="0"/>
    <n v="0"/>
    <n v="94"/>
    <n v="0"/>
    <x v="6035"/>
    <x v="0"/>
    <x v="1"/>
    <x v="0"/>
    <s v="03.03.10"/>
    <x v="8"/>
    <x v="0"/>
    <x v="4"/>
    <s v="Receitas Da Câmara"/>
    <s v="03.03.10"/>
    <s v="Receitas Da Câmara"/>
    <s v="03.03.10"/>
    <x v="22"/>
    <x v="0"/>
    <x v="3"/>
    <x v="7"/>
    <x v="0"/>
    <x v="0"/>
    <x v="2"/>
    <x v="0"/>
    <x v="3"/>
    <s v="2024-05-??"/>
    <x v="1"/>
    <n v="94"/>
    <x v="3"/>
    <n v="0"/>
    <x v="1"/>
    <n v="0"/>
    <x v="667"/>
    <m/>
    <x v="0"/>
    <x v="11"/>
    <m/>
    <s v="Receitas Da Câmara"/>
    <x v="2"/>
    <s v="RDC"/>
    <x v="0"/>
    <x v="1"/>
    <x v="1"/>
    <x v="1"/>
    <x v="0"/>
    <x v="0"/>
    <x v="0"/>
    <x v="0"/>
    <x v="0"/>
    <x v="0"/>
    <x v="0"/>
    <s v="Receitas Da Câmara"/>
    <x v="0"/>
    <x v="0"/>
    <x v="0"/>
    <x v="0"/>
    <x v="0"/>
    <x v="0"/>
    <x v="0"/>
    <x v="2"/>
    <x v="1"/>
    <x v="2"/>
    <x v="11"/>
    <x v="0"/>
    <m/>
  </r>
  <r>
    <x v="0"/>
    <n v="0"/>
    <n v="0"/>
    <n v="82"/>
    <n v="0"/>
    <x v="6035"/>
    <x v="0"/>
    <x v="1"/>
    <x v="0"/>
    <s v="03.03.10"/>
    <x v="8"/>
    <x v="0"/>
    <x v="4"/>
    <s v="Receitas Da Câmara"/>
    <s v="03.03.10"/>
    <s v="Receitas Da Câmara"/>
    <s v="03.03.10"/>
    <x v="22"/>
    <x v="0"/>
    <x v="3"/>
    <x v="7"/>
    <x v="0"/>
    <x v="0"/>
    <x v="2"/>
    <x v="0"/>
    <x v="9"/>
    <s v="2024-07-??"/>
    <x v="2"/>
    <n v="82"/>
    <x v="3"/>
    <n v="0"/>
    <x v="1"/>
    <n v="0"/>
    <x v="667"/>
    <m/>
    <x v="0"/>
    <x v="11"/>
    <m/>
    <s v="Receitas Da Câmara"/>
    <x v="2"/>
    <s v="RDC"/>
    <x v="0"/>
    <x v="1"/>
    <x v="1"/>
    <x v="1"/>
    <x v="0"/>
    <x v="0"/>
    <x v="0"/>
    <x v="0"/>
    <x v="0"/>
    <x v="0"/>
    <x v="0"/>
    <s v="Receitas Da Câmara"/>
    <x v="0"/>
    <x v="0"/>
    <x v="0"/>
    <x v="0"/>
    <x v="0"/>
    <x v="0"/>
    <x v="0"/>
    <x v="2"/>
    <x v="1"/>
    <x v="2"/>
    <x v="11"/>
    <x v="0"/>
    <m/>
  </r>
  <r>
    <x v="0"/>
    <n v="0"/>
    <n v="0"/>
    <n v="29"/>
    <n v="0"/>
    <x v="6035"/>
    <x v="0"/>
    <x v="1"/>
    <x v="0"/>
    <s v="03.03.10"/>
    <x v="8"/>
    <x v="0"/>
    <x v="4"/>
    <s v="Receitas Da Câmara"/>
    <s v="03.03.10"/>
    <s v="Receitas Da Câmara"/>
    <s v="03.03.10"/>
    <x v="22"/>
    <x v="0"/>
    <x v="3"/>
    <x v="7"/>
    <x v="0"/>
    <x v="0"/>
    <x v="2"/>
    <x v="0"/>
    <x v="5"/>
    <s v="2024-08-??"/>
    <x v="2"/>
    <n v="29"/>
    <x v="3"/>
    <n v="0"/>
    <x v="1"/>
    <n v="0"/>
    <x v="667"/>
    <m/>
    <x v="0"/>
    <x v="11"/>
    <m/>
    <s v="Receitas Da Câmara"/>
    <x v="2"/>
    <s v="RDC"/>
    <x v="0"/>
    <x v="1"/>
    <x v="1"/>
    <x v="1"/>
    <x v="0"/>
    <x v="0"/>
    <x v="0"/>
    <x v="0"/>
    <x v="0"/>
    <x v="0"/>
    <x v="0"/>
    <s v="Receitas Da Câmara"/>
    <x v="0"/>
    <x v="0"/>
    <x v="0"/>
    <x v="0"/>
    <x v="0"/>
    <x v="0"/>
    <x v="0"/>
    <x v="2"/>
    <x v="1"/>
    <x v="2"/>
    <x v="11"/>
    <x v="0"/>
    <m/>
  </r>
  <r>
    <x v="0"/>
    <n v="0"/>
    <n v="0"/>
    <n v="644"/>
    <n v="0"/>
    <x v="6035"/>
    <x v="0"/>
    <x v="1"/>
    <x v="0"/>
    <s v="03.03.10"/>
    <x v="8"/>
    <x v="0"/>
    <x v="4"/>
    <s v="Receitas Da Câmara"/>
    <s v="03.03.10"/>
    <s v="Receitas Da Câmara"/>
    <s v="03.03.10"/>
    <x v="22"/>
    <x v="0"/>
    <x v="3"/>
    <x v="7"/>
    <x v="0"/>
    <x v="0"/>
    <x v="2"/>
    <x v="0"/>
    <x v="7"/>
    <s v="2024-09-??"/>
    <x v="2"/>
    <n v="644"/>
    <x v="3"/>
    <n v="0"/>
    <x v="1"/>
    <n v="0"/>
    <x v="667"/>
    <m/>
    <x v="0"/>
    <x v="11"/>
    <m/>
    <s v="Receitas Da Câmara"/>
    <x v="2"/>
    <s v="RDC"/>
    <x v="0"/>
    <x v="1"/>
    <x v="1"/>
    <x v="1"/>
    <x v="0"/>
    <x v="0"/>
    <x v="0"/>
    <x v="0"/>
    <x v="0"/>
    <x v="0"/>
    <x v="0"/>
    <s v="Receitas Da Câmara"/>
    <x v="0"/>
    <x v="0"/>
    <x v="0"/>
    <x v="0"/>
    <x v="0"/>
    <x v="0"/>
    <x v="0"/>
    <x v="2"/>
    <x v="1"/>
    <x v="2"/>
    <x v="11"/>
    <x v="0"/>
    <m/>
  </r>
  <r>
    <x v="0"/>
    <n v="0"/>
    <n v="0"/>
    <n v="1761"/>
    <n v="0"/>
    <x v="6035"/>
    <x v="0"/>
    <x v="1"/>
    <x v="0"/>
    <s v="03.03.10"/>
    <x v="8"/>
    <x v="0"/>
    <x v="4"/>
    <s v="Receitas Da Câmara"/>
    <s v="03.03.10"/>
    <s v="Receitas Da Câmara"/>
    <s v="03.03.10"/>
    <x v="22"/>
    <x v="0"/>
    <x v="3"/>
    <x v="7"/>
    <x v="0"/>
    <x v="0"/>
    <x v="2"/>
    <x v="0"/>
    <x v="8"/>
    <s v="2024-10-??"/>
    <x v="3"/>
    <n v="1761"/>
    <x v="3"/>
    <n v="0"/>
    <x v="1"/>
    <n v="0"/>
    <x v="667"/>
    <m/>
    <x v="0"/>
    <x v="11"/>
    <m/>
    <s v="Receitas Da Câmara"/>
    <x v="2"/>
    <s v="RDC"/>
    <x v="0"/>
    <x v="1"/>
    <x v="1"/>
    <x v="1"/>
    <x v="0"/>
    <x v="0"/>
    <x v="0"/>
    <x v="0"/>
    <x v="0"/>
    <x v="0"/>
    <x v="0"/>
    <s v="Receitas Da Câmara"/>
    <x v="0"/>
    <x v="0"/>
    <x v="0"/>
    <x v="0"/>
    <x v="0"/>
    <x v="0"/>
    <x v="0"/>
    <x v="2"/>
    <x v="1"/>
    <x v="2"/>
    <x v="11"/>
    <x v="0"/>
    <m/>
  </r>
  <r>
    <x v="0"/>
    <n v="0"/>
    <n v="0"/>
    <n v="96"/>
    <n v="0"/>
    <x v="6035"/>
    <x v="0"/>
    <x v="1"/>
    <x v="0"/>
    <s v="03.03.10"/>
    <x v="8"/>
    <x v="0"/>
    <x v="4"/>
    <s v="Receitas Da Câmara"/>
    <s v="03.03.10"/>
    <s v="Receitas Da Câmara"/>
    <s v="03.03.10"/>
    <x v="22"/>
    <x v="0"/>
    <x v="3"/>
    <x v="7"/>
    <x v="0"/>
    <x v="0"/>
    <x v="2"/>
    <x v="0"/>
    <x v="11"/>
    <s v="2024-12-??"/>
    <x v="3"/>
    <n v="96"/>
    <x v="3"/>
    <n v="0"/>
    <x v="1"/>
    <n v="0"/>
    <x v="667"/>
    <m/>
    <x v="0"/>
    <x v="11"/>
    <m/>
    <s v="Receitas Da Câmara"/>
    <x v="2"/>
    <s v="RDC"/>
    <x v="0"/>
    <x v="1"/>
    <x v="1"/>
    <x v="1"/>
    <x v="0"/>
    <x v="0"/>
    <x v="0"/>
    <x v="0"/>
    <x v="0"/>
    <x v="0"/>
    <x v="0"/>
    <s v="Receitas Da Câmara"/>
    <x v="0"/>
    <x v="0"/>
    <x v="0"/>
    <x v="0"/>
    <x v="0"/>
    <x v="0"/>
    <x v="0"/>
    <x v="2"/>
    <x v="1"/>
    <x v="2"/>
    <x v="11"/>
    <x v="0"/>
    <m/>
  </r>
  <r>
    <x v="0"/>
    <n v="0"/>
    <n v="0"/>
    <n v="7280"/>
    <n v="0"/>
    <x v="6035"/>
    <x v="0"/>
    <x v="1"/>
    <x v="0"/>
    <s v="03.03.10"/>
    <x v="8"/>
    <x v="0"/>
    <x v="4"/>
    <s v="Receitas Da Câmara"/>
    <s v="03.03.10"/>
    <s v="Receitas Da Câmara"/>
    <s v="03.03.10"/>
    <x v="76"/>
    <x v="0"/>
    <x v="3"/>
    <x v="7"/>
    <x v="0"/>
    <x v="0"/>
    <x v="2"/>
    <x v="0"/>
    <x v="4"/>
    <s v="2024-06-??"/>
    <x v="1"/>
    <n v="7280"/>
    <x v="3"/>
    <n v="0"/>
    <x v="1"/>
    <n v="0"/>
    <x v="667"/>
    <m/>
    <x v="0"/>
    <x v="11"/>
    <m/>
    <s v="Receitas Da Câmara"/>
    <x v="2"/>
    <s v="RDC"/>
    <x v="0"/>
    <x v="1"/>
    <x v="1"/>
    <x v="1"/>
    <x v="0"/>
    <x v="0"/>
    <x v="0"/>
    <x v="0"/>
    <x v="0"/>
    <x v="0"/>
    <x v="0"/>
    <s v="Receitas Da Câmara"/>
    <x v="0"/>
    <x v="0"/>
    <x v="0"/>
    <x v="0"/>
    <x v="0"/>
    <x v="0"/>
    <x v="0"/>
    <x v="2"/>
    <x v="1"/>
    <x v="2"/>
    <x v="11"/>
    <x v="0"/>
    <m/>
  </r>
  <r>
    <x v="0"/>
    <n v="0"/>
    <n v="0"/>
    <n v="11650"/>
    <n v="0"/>
    <x v="6035"/>
    <x v="0"/>
    <x v="1"/>
    <x v="0"/>
    <s v="03.03.10"/>
    <x v="8"/>
    <x v="0"/>
    <x v="4"/>
    <s v="Receitas Da Câmara"/>
    <s v="03.03.10"/>
    <s v="Receitas Da Câmara"/>
    <s v="03.03.10"/>
    <x v="76"/>
    <x v="0"/>
    <x v="3"/>
    <x v="7"/>
    <x v="0"/>
    <x v="0"/>
    <x v="2"/>
    <x v="0"/>
    <x v="9"/>
    <s v="2024-07-??"/>
    <x v="2"/>
    <n v="11650"/>
    <x v="3"/>
    <n v="0"/>
    <x v="1"/>
    <n v="0"/>
    <x v="667"/>
    <m/>
    <x v="0"/>
    <x v="11"/>
    <m/>
    <s v="Receitas Da Câmara"/>
    <x v="2"/>
    <s v="RDC"/>
    <x v="0"/>
    <x v="1"/>
    <x v="1"/>
    <x v="1"/>
    <x v="0"/>
    <x v="0"/>
    <x v="0"/>
    <x v="0"/>
    <x v="0"/>
    <x v="0"/>
    <x v="0"/>
    <s v="Receitas Da Câmara"/>
    <x v="0"/>
    <x v="0"/>
    <x v="0"/>
    <x v="0"/>
    <x v="0"/>
    <x v="0"/>
    <x v="0"/>
    <x v="2"/>
    <x v="1"/>
    <x v="2"/>
    <x v="11"/>
    <x v="0"/>
    <m/>
  </r>
  <r>
    <x v="0"/>
    <n v="0"/>
    <n v="0"/>
    <n v="3000"/>
    <n v="0"/>
    <x v="6035"/>
    <x v="0"/>
    <x v="1"/>
    <x v="0"/>
    <s v="03.03.10"/>
    <x v="8"/>
    <x v="0"/>
    <x v="4"/>
    <s v="Receitas Da Câmara"/>
    <s v="03.03.10"/>
    <s v="Receitas Da Câmara"/>
    <s v="03.03.10"/>
    <x v="76"/>
    <x v="0"/>
    <x v="3"/>
    <x v="7"/>
    <x v="0"/>
    <x v="0"/>
    <x v="2"/>
    <x v="0"/>
    <x v="7"/>
    <s v="2024-09-??"/>
    <x v="2"/>
    <n v="3000"/>
    <x v="3"/>
    <n v="0"/>
    <x v="1"/>
    <n v="0"/>
    <x v="667"/>
    <m/>
    <x v="0"/>
    <x v="11"/>
    <m/>
    <s v="Receitas Da Câmara"/>
    <x v="2"/>
    <s v="RDC"/>
    <x v="0"/>
    <x v="1"/>
    <x v="1"/>
    <x v="1"/>
    <x v="0"/>
    <x v="0"/>
    <x v="0"/>
    <x v="0"/>
    <x v="0"/>
    <x v="0"/>
    <x v="0"/>
    <s v="Receitas Da Câmara"/>
    <x v="0"/>
    <x v="0"/>
    <x v="0"/>
    <x v="0"/>
    <x v="0"/>
    <x v="0"/>
    <x v="0"/>
    <x v="2"/>
    <x v="1"/>
    <x v="2"/>
    <x v="11"/>
    <x v="0"/>
    <m/>
  </r>
  <r>
    <x v="0"/>
    <n v="0"/>
    <n v="0"/>
    <n v="2700"/>
    <n v="0"/>
    <x v="6035"/>
    <x v="0"/>
    <x v="1"/>
    <x v="0"/>
    <s v="03.03.10"/>
    <x v="8"/>
    <x v="0"/>
    <x v="4"/>
    <s v="Receitas Da Câmara"/>
    <s v="03.03.10"/>
    <s v="Receitas Da Câmara"/>
    <s v="03.03.10"/>
    <x v="76"/>
    <x v="0"/>
    <x v="3"/>
    <x v="7"/>
    <x v="0"/>
    <x v="0"/>
    <x v="2"/>
    <x v="0"/>
    <x v="10"/>
    <s v="2024-11-??"/>
    <x v="3"/>
    <n v="2700"/>
    <x v="3"/>
    <n v="0"/>
    <x v="1"/>
    <n v="0"/>
    <x v="667"/>
    <m/>
    <x v="0"/>
    <x v="11"/>
    <m/>
    <s v="Receitas Da Câmara"/>
    <x v="2"/>
    <s v="RDC"/>
    <x v="0"/>
    <x v="1"/>
    <x v="1"/>
    <x v="1"/>
    <x v="0"/>
    <x v="0"/>
    <x v="0"/>
    <x v="0"/>
    <x v="0"/>
    <x v="0"/>
    <x v="0"/>
    <s v="Receitas Da Câmara"/>
    <x v="0"/>
    <x v="0"/>
    <x v="0"/>
    <x v="0"/>
    <x v="0"/>
    <x v="0"/>
    <x v="0"/>
    <x v="2"/>
    <x v="1"/>
    <x v="2"/>
    <x v="11"/>
    <x v="0"/>
    <m/>
  </r>
  <r>
    <x v="0"/>
    <n v="0"/>
    <n v="0"/>
    <n v="90000"/>
    <n v="0"/>
    <x v="6035"/>
    <x v="0"/>
    <x v="0"/>
    <x v="0"/>
    <s v="01.25.01.12"/>
    <x v="54"/>
    <x v="3"/>
    <x v="3"/>
    <s v="Educação"/>
    <s v="01.25.01"/>
    <s v="Comparticipação da Câmara com Ensino Superior"/>
    <s v="01.25.01.12"/>
    <x v="4"/>
    <x v="0"/>
    <x v="2"/>
    <x v="2"/>
    <x v="0"/>
    <x v="1"/>
    <x v="0"/>
    <x v="0"/>
    <x v="0"/>
    <s v="2024-01-??"/>
    <x v="0"/>
    <n v="90000"/>
    <x v="3"/>
    <n v="0"/>
    <x v="1"/>
    <n v="300000"/>
    <x v="667"/>
    <m/>
    <x v="0"/>
    <x v="11"/>
    <m/>
    <s v="Comparticipação da Câmara com Ensino Superior"/>
    <x v="2"/>
    <m/>
    <x v="0"/>
    <x v="1"/>
    <x v="1"/>
    <x v="1"/>
    <x v="0"/>
    <x v="0"/>
    <x v="0"/>
    <x v="0"/>
    <x v="0"/>
    <x v="0"/>
    <x v="0"/>
    <s v="Comparticipação da Câmara com Ensino Superior"/>
    <x v="0"/>
    <x v="0"/>
    <x v="0"/>
    <x v="0"/>
    <x v="1"/>
    <x v="0"/>
    <x v="0"/>
    <x v="2"/>
    <x v="1"/>
    <x v="2"/>
    <x v="11"/>
    <x v="0"/>
    <m/>
  </r>
  <r>
    <x v="0"/>
    <n v="0"/>
    <n v="0"/>
    <n v="25000"/>
    <n v="0"/>
    <x v="6035"/>
    <x v="0"/>
    <x v="0"/>
    <x v="0"/>
    <s v="01.25.01.12"/>
    <x v="54"/>
    <x v="3"/>
    <x v="3"/>
    <s v="Educação"/>
    <s v="01.25.01"/>
    <s v="Comparticipação da Câmara com Ensino Superior"/>
    <s v="01.25.01.12"/>
    <x v="4"/>
    <x v="0"/>
    <x v="2"/>
    <x v="2"/>
    <x v="0"/>
    <x v="1"/>
    <x v="0"/>
    <x v="0"/>
    <x v="3"/>
    <s v="2024-05-??"/>
    <x v="1"/>
    <n v="25000"/>
    <x v="3"/>
    <n v="0"/>
    <x v="1"/>
    <n v="300000"/>
    <x v="667"/>
    <m/>
    <x v="0"/>
    <x v="11"/>
    <m/>
    <s v="Comparticipação da Câmara com Ensino Superior"/>
    <x v="2"/>
    <m/>
    <x v="0"/>
    <x v="1"/>
    <x v="1"/>
    <x v="1"/>
    <x v="0"/>
    <x v="0"/>
    <x v="0"/>
    <x v="0"/>
    <x v="0"/>
    <x v="0"/>
    <x v="0"/>
    <s v="Comparticipação da Câmara com Ensino Superior"/>
    <x v="0"/>
    <x v="0"/>
    <x v="0"/>
    <x v="0"/>
    <x v="1"/>
    <x v="0"/>
    <x v="0"/>
    <x v="2"/>
    <x v="1"/>
    <x v="2"/>
    <x v="11"/>
    <x v="0"/>
    <m/>
  </r>
  <r>
    <x v="0"/>
    <n v="0"/>
    <n v="0"/>
    <n v="55000"/>
    <n v="0"/>
    <x v="6035"/>
    <x v="0"/>
    <x v="0"/>
    <x v="0"/>
    <s v="01.25.01.12"/>
    <x v="54"/>
    <x v="3"/>
    <x v="3"/>
    <s v="Educação"/>
    <s v="01.25.01"/>
    <s v="Comparticipação da Câmara com Ensino Superior"/>
    <s v="01.25.01.12"/>
    <x v="4"/>
    <x v="0"/>
    <x v="2"/>
    <x v="2"/>
    <x v="0"/>
    <x v="1"/>
    <x v="0"/>
    <x v="0"/>
    <x v="8"/>
    <s v="2024-10-??"/>
    <x v="3"/>
    <n v="55000"/>
    <x v="3"/>
    <n v="0"/>
    <x v="1"/>
    <n v="300000"/>
    <x v="667"/>
    <m/>
    <x v="0"/>
    <x v="11"/>
    <m/>
    <s v="Comparticipação da Câmara com Ensino Superior"/>
    <x v="2"/>
    <m/>
    <x v="0"/>
    <x v="1"/>
    <x v="1"/>
    <x v="1"/>
    <x v="0"/>
    <x v="0"/>
    <x v="0"/>
    <x v="0"/>
    <x v="0"/>
    <x v="0"/>
    <x v="0"/>
    <s v="Comparticipação da Câmara com Ensino Superior"/>
    <x v="0"/>
    <x v="0"/>
    <x v="0"/>
    <x v="0"/>
    <x v="1"/>
    <x v="0"/>
    <x v="0"/>
    <x v="2"/>
    <x v="1"/>
    <x v="2"/>
    <x v="11"/>
    <x v="0"/>
    <m/>
  </r>
  <r>
    <x v="0"/>
    <n v="0"/>
    <n v="0"/>
    <n v="30000"/>
    <n v="0"/>
    <x v="6035"/>
    <x v="0"/>
    <x v="0"/>
    <x v="0"/>
    <s v="01.25.01.12"/>
    <x v="54"/>
    <x v="3"/>
    <x v="3"/>
    <s v="Educação"/>
    <s v="01.25.01"/>
    <s v="Comparticipação da Câmara com Ensino Superior"/>
    <s v="01.25.01.12"/>
    <x v="4"/>
    <x v="0"/>
    <x v="2"/>
    <x v="2"/>
    <x v="0"/>
    <x v="1"/>
    <x v="0"/>
    <x v="0"/>
    <x v="10"/>
    <s v="2024-11-??"/>
    <x v="3"/>
    <n v="30000"/>
    <x v="3"/>
    <n v="0"/>
    <x v="1"/>
    <n v="300000"/>
    <x v="667"/>
    <m/>
    <x v="0"/>
    <x v="11"/>
    <m/>
    <s v="Comparticipação da Câmara com Ensino Superior"/>
    <x v="2"/>
    <m/>
    <x v="0"/>
    <x v="1"/>
    <x v="1"/>
    <x v="1"/>
    <x v="0"/>
    <x v="0"/>
    <x v="0"/>
    <x v="0"/>
    <x v="0"/>
    <x v="0"/>
    <x v="0"/>
    <s v="Comparticipação da Câmara com Ensino Superior"/>
    <x v="0"/>
    <x v="0"/>
    <x v="0"/>
    <x v="0"/>
    <x v="1"/>
    <x v="0"/>
    <x v="0"/>
    <x v="2"/>
    <x v="1"/>
    <x v="2"/>
    <x v="11"/>
    <x v="0"/>
    <m/>
  </r>
  <r>
    <x v="0"/>
    <n v="0"/>
    <n v="0"/>
    <n v="3000"/>
    <n v="0"/>
    <x v="6035"/>
    <x v="0"/>
    <x v="0"/>
    <x v="0"/>
    <s v="01.25.01.12"/>
    <x v="54"/>
    <x v="3"/>
    <x v="3"/>
    <s v="Educação"/>
    <s v="01.25.01"/>
    <s v="Comparticipação da Câmara com Ensino Superior"/>
    <s v="01.25.01.12"/>
    <x v="4"/>
    <x v="0"/>
    <x v="2"/>
    <x v="2"/>
    <x v="0"/>
    <x v="1"/>
    <x v="0"/>
    <x v="0"/>
    <x v="11"/>
    <s v="2024-12-??"/>
    <x v="3"/>
    <n v="3000"/>
    <x v="3"/>
    <n v="0"/>
    <x v="1"/>
    <n v="300000"/>
    <x v="667"/>
    <m/>
    <x v="0"/>
    <x v="11"/>
    <m/>
    <s v="Comparticipação da Câmara com Ensino Superior"/>
    <x v="2"/>
    <m/>
    <x v="0"/>
    <x v="1"/>
    <x v="1"/>
    <x v="1"/>
    <x v="0"/>
    <x v="0"/>
    <x v="0"/>
    <x v="0"/>
    <x v="0"/>
    <x v="0"/>
    <x v="0"/>
    <s v="Comparticipação da Câmara com Ensino Superior"/>
    <x v="0"/>
    <x v="0"/>
    <x v="0"/>
    <x v="0"/>
    <x v="1"/>
    <x v="0"/>
    <x v="0"/>
    <x v="2"/>
    <x v="1"/>
    <x v="2"/>
    <x v="11"/>
    <x v="0"/>
    <m/>
  </r>
  <r>
    <x v="1"/>
    <n v="0"/>
    <n v="0"/>
    <n v="13000"/>
    <n v="0"/>
    <x v="6035"/>
    <x v="0"/>
    <x v="0"/>
    <x v="0"/>
    <s v="01.25.02.23"/>
    <x v="12"/>
    <x v="3"/>
    <x v="3"/>
    <s v="desporto"/>
    <s v="01.25.02"/>
    <s v="Atividades desportivas e promoção do desporto no Concelho"/>
    <s v="01.25.02.23"/>
    <x v="1"/>
    <x v="0"/>
    <x v="0"/>
    <x v="0"/>
    <x v="0"/>
    <x v="1"/>
    <x v="1"/>
    <x v="0"/>
    <x v="2"/>
    <s v="2024-02-??"/>
    <x v="0"/>
    <n v="13000"/>
    <x v="3"/>
    <n v="0"/>
    <x v="1"/>
    <n v="103000"/>
    <x v="667"/>
    <m/>
    <x v="0"/>
    <x v="11"/>
    <m/>
    <s v="Atividades desportivas e promoção do desporto no Concelho"/>
    <x v="2"/>
    <m/>
    <x v="0"/>
    <x v="1"/>
    <x v="1"/>
    <x v="1"/>
    <x v="0"/>
    <x v="0"/>
    <x v="0"/>
    <x v="0"/>
    <x v="0"/>
    <x v="0"/>
    <x v="0"/>
    <s v="Atividades desportivas e promoção do desporto no Concelho"/>
    <x v="0"/>
    <x v="0"/>
    <x v="0"/>
    <x v="0"/>
    <x v="1"/>
    <x v="0"/>
    <x v="0"/>
    <x v="2"/>
    <x v="1"/>
    <x v="2"/>
    <x v="11"/>
    <x v="0"/>
    <m/>
  </r>
  <r>
    <x v="1"/>
    <n v="0"/>
    <n v="0"/>
    <n v="113650"/>
    <n v="0"/>
    <x v="6035"/>
    <x v="0"/>
    <x v="0"/>
    <x v="0"/>
    <s v="01.25.02.23"/>
    <x v="12"/>
    <x v="3"/>
    <x v="3"/>
    <s v="desporto"/>
    <s v="01.25.02"/>
    <s v="Atividades desportivas e promoção do desporto no Concelho"/>
    <s v="01.25.02.23"/>
    <x v="1"/>
    <x v="0"/>
    <x v="0"/>
    <x v="0"/>
    <x v="0"/>
    <x v="1"/>
    <x v="1"/>
    <x v="0"/>
    <x v="1"/>
    <s v="2024-03-??"/>
    <x v="0"/>
    <n v="113650"/>
    <x v="3"/>
    <n v="0"/>
    <x v="1"/>
    <n v="103000"/>
    <x v="667"/>
    <m/>
    <x v="0"/>
    <x v="11"/>
    <m/>
    <s v="Atividades desportivas e promoção do desporto no Concelho"/>
    <x v="2"/>
    <m/>
    <x v="0"/>
    <x v="1"/>
    <x v="1"/>
    <x v="1"/>
    <x v="0"/>
    <x v="0"/>
    <x v="0"/>
    <x v="0"/>
    <x v="0"/>
    <x v="0"/>
    <x v="0"/>
    <s v="Atividades desportivas e promoção do desporto no Concelho"/>
    <x v="0"/>
    <x v="0"/>
    <x v="0"/>
    <x v="0"/>
    <x v="1"/>
    <x v="0"/>
    <x v="0"/>
    <x v="2"/>
    <x v="1"/>
    <x v="2"/>
    <x v="11"/>
    <x v="0"/>
    <m/>
  </r>
  <r>
    <x v="1"/>
    <n v="0"/>
    <n v="0"/>
    <n v="55000"/>
    <n v="0"/>
    <x v="6035"/>
    <x v="0"/>
    <x v="0"/>
    <x v="0"/>
    <s v="01.25.02.23"/>
    <x v="12"/>
    <x v="3"/>
    <x v="3"/>
    <s v="desporto"/>
    <s v="01.25.02"/>
    <s v="Atividades desportivas e promoção do desporto no Concelho"/>
    <s v="01.25.02.23"/>
    <x v="1"/>
    <x v="0"/>
    <x v="0"/>
    <x v="0"/>
    <x v="0"/>
    <x v="1"/>
    <x v="1"/>
    <x v="0"/>
    <x v="6"/>
    <s v="2024-04-??"/>
    <x v="1"/>
    <n v="55000"/>
    <x v="3"/>
    <n v="0"/>
    <x v="1"/>
    <n v="103000"/>
    <x v="667"/>
    <m/>
    <x v="0"/>
    <x v="11"/>
    <m/>
    <s v="Atividades desportivas e promoção do desporto no Concelho"/>
    <x v="2"/>
    <m/>
    <x v="0"/>
    <x v="1"/>
    <x v="1"/>
    <x v="1"/>
    <x v="0"/>
    <x v="0"/>
    <x v="0"/>
    <x v="0"/>
    <x v="0"/>
    <x v="0"/>
    <x v="0"/>
    <s v="Atividades desportivas e promoção do desporto no Concelho"/>
    <x v="0"/>
    <x v="0"/>
    <x v="0"/>
    <x v="0"/>
    <x v="1"/>
    <x v="0"/>
    <x v="0"/>
    <x v="2"/>
    <x v="1"/>
    <x v="2"/>
    <x v="11"/>
    <x v="0"/>
    <m/>
  </r>
  <r>
    <x v="1"/>
    <n v="0"/>
    <n v="0"/>
    <n v="101860"/>
    <n v="0"/>
    <x v="6035"/>
    <x v="0"/>
    <x v="0"/>
    <x v="0"/>
    <s v="01.25.02.23"/>
    <x v="12"/>
    <x v="3"/>
    <x v="3"/>
    <s v="desporto"/>
    <s v="01.25.02"/>
    <s v="Atividades desportivas e promoção do desporto no Concelho"/>
    <s v="01.25.02.23"/>
    <x v="1"/>
    <x v="0"/>
    <x v="0"/>
    <x v="0"/>
    <x v="0"/>
    <x v="1"/>
    <x v="1"/>
    <x v="0"/>
    <x v="3"/>
    <s v="2024-05-??"/>
    <x v="1"/>
    <n v="101860"/>
    <x v="3"/>
    <n v="0"/>
    <x v="1"/>
    <n v="103000"/>
    <x v="667"/>
    <m/>
    <x v="0"/>
    <x v="11"/>
    <m/>
    <s v="Atividades desportivas e promoção do desporto no Concelho"/>
    <x v="2"/>
    <m/>
    <x v="0"/>
    <x v="1"/>
    <x v="1"/>
    <x v="1"/>
    <x v="0"/>
    <x v="0"/>
    <x v="0"/>
    <x v="0"/>
    <x v="0"/>
    <x v="0"/>
    <x v="0"/>
    <s v="Atividades desportivas e promoção do desporto no Concelho"/>
    <x v="0"/>
    <x v="0"/>
    <x v="0"/>
    <x v="0"/>
    <x v="1"/>
    <x v="0"/>
    <x v="0"/>
    <x v="2"/>
    <x v="1"/>
    <x v="2"/>
    <x v="11"/>
    <x v="0"/>
    <m/>
  </r>
  <r>
    <x v="1"/>
    <n v="0"/>
    <n v="0"/>
    <n v="321896"/>
    <n v="0"/>
    <x v="6035"/>
    <x v="0"/>
    <x v="0"/>
    <x v="0"/>
    <s v="01.25.02.23"/>
    <x v="12"/>
    <x v="3"/>
    <x v="3"/>
    <s v="desporto"/>
    <s v="01.25.02"/>
    <s v="Atividades desportivas e promoção do desporto no Concelho"/>
    <s v="01.25.02.23"/>
    <x v="1"/>
    <x v="0"/>
    <x v="0"/>
    <x v="0"/>
    <x v="0"/>
    <x v="1"/>
    <x v="1"/>
    <x v="0"/>
    <x v="4"/>
    <s v="2024-06-??"/>
    <x v="1"/>
    <n v="321896"/>
    <x v="3"/>
    <n v="0"/>
    <x v="1"/>
    <n v="103000"/>
    <x v="667"/>
    <m/>
    <x v="0"/>
    <x v="11"/>
    <m/>
    <s v="Atividades desportivas e promoção do desporto no Concelho"/>
    <x v="2"/>
    <m/>
    <x v="0"/>
    <x v="1"/>
    <x v="1"/>
    <x v="1"/>
    <x v="0"/>
    <x v="0"/>
    <x v="0"/>
    <x v="0"/>
    <x v="0"/>
    <x v="0"/>
    <x v="0"/>
    <s v="Atividades desportivas e promoção do desporto no Concelho"/>
    <x v="0"/>
    <x v="0"/>
    <x v="0"/>
    <x v="0"/>
    <x v="1"/>
    <x v="0"/>
    <x v="0"/>
    <x v="2"/>
    <x v="1"/>
    <x v="2"/>
    <x v="11"/>
    <x v="0"/>
    <m/>
  </r>
  <r>
    <x v="1"/>
    <n v="0"/>
    <n v="0"/>
    <n v="73300"/>
    <n v="0"/>
    <x v="6035"/>
    <x v="0"/>
    <x v="0"/>
    <x v="0"/>
    <s v="01.25.02.23"/>
    <x v="12"/>
    <x v="3"/>
    <x v="3"/>
    <s v="desporto"/>
    <s v="01.25.02"/>
    <s v="Atividades desportivas e promoção do desporto no Concelho"/>
    <s v="01.25.02.23"/>
    <x v="1"/>
    <x v="0"/>
    <x v="0"/>
    <x v="0"/>
    <x v="0"/>
    <x v="1"/>
    <x v="1"/>
    <x v="0"/>
    <x v="9"/>
    <s v="2024-07-??"/>
    <x v="2"/>
    <n v="73300"/>
    <x v="3"/>
    <n v="0"/>
    <x v="1"/>
    <n v="103000"/>
    <x v="667"/>
    <m/>
    <x v="0"/>
    <x v="11"/>
    <m/>
    <s v="Atividades desportivas e promoção do desporto no Concelho"/>
    <x v="2"/>
    <m/>
    <x v="0"/>
    <x v="1"/>
    <x v="1"/>
    <x v="1"/>
    <x v="0"/>
    <x v="0"/>
    <x v="0"/>
    <x v="0"/>
    <x v="0"/>
    <x v="0"/>
    <x v="0"/>
    <s v="Atividades desportivas e promoção do desporto no Concelho"/>
    <x v="0"/>
    <x v="0"/>
    <x v="0"/>
    <x v="0"/>
    <x v="1"/>
    <x v="0"/>
    <x v="0"/>
    <x v="2"/>
    <x v="1"/>
    <x v="2"/>
    <x v="11"/>
    <x v="0"/>
    <m/>
  </r>
  <r>
    <x v="1"/>
    <n v="0"/>
    <n v="0"/>
    <n v="271229"/>
    <n v="0"/>
    <x v="6035"/>
    <x v="0"/>
    <x v="0"/>
    <x v="0"/>
    <s v="01.25.02.23"/>
    <x v="12"/>
    <x v="3"/>
    <x v="3"/>
    <s v="desporto"/>
    <s v="01.25.02"/>
    <s v="Atividades desportivas e promoção do desporto no Concelho"/>
    <s v="01.25.02.23"/>
    <x v="1"/>
    <x v="0"/>
    <x v="0"/>
    <x v="0"/>
    <x v="0"/>
    <x v="1"/>
    <x v="1"/>
    <x v="0"/>
    <x v="5"/>
    <s v="2024-08-??"/>
    <x v="2"/>
    <n v="271229"/>
    <x v="3"/>
    <n v="0"/>
    <x v="1"/>
    <n v="103000"/>
    <x v="667"/>
    <m/>
    <x v="0"/>
    <x v="11"/>
    <m/>
    <s v="Atividades desportivas e promoção do desporto no Concelho"/>
    <x v="2"/>
    <m/>
    <x v="0"/>
    <x v="1"/>
    <x v="1"/>
    <x v="1"/>
    <x v="0"/>
    <x v="0"/>
    <x v="0"/>
    <x v="0"/>
    <x v="0"/>
    <x v="0"/>
    <x v="0"/>
    <s v="Atividades desportivas e promoção do desporto no Concelho"/>
    <x v="0"/>
    <x v="0"/>
    <x v="0"/>
    <x v="0"/>
    <x v="1"/>
    <x v="0"/>
    <x v="0"/>
    <x v="2"/>
    <x v="1"/>
    <x v="2"/>
    <x v="11"/>
    <x v="0"/>
    <m/>
  </r>
  <r>
    <x v="1"/>
    <n v="0"/>
    <n v="0"/>
    <n v="288700"/>
    <n v="0"/>
    <x v="6035"/>
    <x v="0"/>
    <x v="0"/>
    <x v="0"/>
    <s v="01.25.02.23"/>
    <x v="12"/>
    <x v="3"/>
    <x v="3"/>
    <s v="desporto"/>
    <s v="01.25.02"/>
    <s v="Atividades desportivas e promoção do desporto no Concelho"/>
    <s v="01.25.02.23"/>
    <x v="1"/>
    <x v="0"/>
    <x v="0"/>
    <x v="0"/>
    <x v="0"/>
    <x v="1"/>
    <x v="1"/>
    <x v="0"/>
    <x v="7"/>
    <s v="2024-09-??"/>
    <x v="2"/>
    <n v="288700"/>
    <x v="3"/>
    <n v="0"/>
    <x v="1"/>
    <n v="103000"/>
    <x v="667"/>
    <m/>
    <x v="0"/>
    <x v="11"/>
    <m/>
    <s v="Atividades desportivas e promoção do desporto no Concelho"/>
    <x v="2"/>
    <m/>
    <x v="0"/>
    <x v="1"/>
    <x v="1"/>
    <x v="1"/>
    <x v="0"/>
    <x v="0"/>
    <x v="0"/>
    <x v="0"/>
    <x v="0"/>
    <x v="0"/>
    <x v="0"/>
    <s v="Atividades desportivas e promoção do desporto no Concelho"/>
    <x v="0"/>
    <x v="0"/>
    <x v="0"/>
    <x v="0"/>
    <x v="1"/>
    <x v="0"/>
    <x v="0"/>
    <x v="2"/>
    <x v="1"/>
    <x v="2"/>
    <x v="11"/>
    <x v="0"/>
    <m/>
  </r>
  <r>
    <x v="1"/>
    <n v="0"/>
    <n v="0"/>
    <n v="382262"/>
    <n v="0"/>
    <x v="6035"/>
    <x v="0"/>
    <x v="0"/>
    <x v="0"/>
    <s v="01.25.02.23"/>
    <x v="12"/>
    <x v="3"/>
    <x v="3"/>
    <s v="desporto"/>
    <s v="01.25.02"/>
    <s v="Atividades desportivas e promoção do desporto no Concelho"/>
    <s v="01.25.02.23"/>
    <x v="1"/>
    <x v="0"/>
    <x v="0"/>
    <x v="0"/>
    <x v="0"/>
    <x v="1"/>
    <x v="1"/>
    <x v="0"/>
    <x v="8"/>
    <s v="2024-10-??"/>
    <x v="3"/>
    <n v="382262"/>
    <x v="3"/>
    <n v="0"/>
    <x v="1"/>
    <n v="103000"/>
    <x v="667"/>
    <m/>
    <x v="0"/>
    <x v="11"/>
    <m/>
    <s v="Atividades desportivas e promoção do desporto no Concelho"/>
    <x v="2"/>
    <m/>
    <x v="0"/>
    <x v="1"/>
    <x v="1"/>
    <x v="1"/>
    <x v="0"/>
    <x v="0"/>
    <x v="0"/>
    <x v="0"/>
    <x v="0"/>
    <x v="0"/>
    <x v="0"/>
    <s v="Atividades desportivas e promoção do desporto no Concelho"/>
    <x v="0"/>
    <x v="0"/>
    <x v="0"/>
    <x v="0"/>
    <x v="1"/>
    <x v="0"/>
    <x v="0"/>
    <x v="2"/>
    <x v="1"/>
    <x v="2"/>
    <x v="11"/>
    <x v="0"/>
    <m/>
  </r>
  <r>
    <x v="1"/>
    <n v="0"/>
    <n v="0"/>
    <n v="127900"/>
    <n v="0"/>
    <x v="6035"/>
    <x v="0"/>
    <x v="0"/>
    <x v="0"/>
    <s v="01.25.02.23"/>
    <x v="12"/>
    <x v="3"/>
    <x v="3"/>
    <s v="desporto"/>
    <s v="01.25.02"/>
    <s v="Atividades desportivas e promoção do desporto no Concelho"/>
    <s v="01.25.02.23"/>
    <x v="1"/>
    <x v="0"/>
    <x v="0"/>
    <x v="0"/>
    <x v="0"/>
    <x v="1"/>
    <x v="1"/>
    <x v="0"/>
    <x v="10"/>
    <s v="2024-11-??"/>
    <x v="3"/>
    <n v="127900"/>
    <x v="3"/>
    <n v="0"/>
    <x v="1"/>
    <n v="103000"/>
    <x v="667"/>
    <m/>
    <x v="0"/>
    <x v="11"/>
    <m/>
    <s v="Atividades desportivas e promoção do desporto no Concelho"/>
    <x v="2"/>
    <m/>
    <x v="0"/>
    <x v="1"/>
    <x v="1"/>
    <x v="1"/>
    <x v="0"/>
    <x v="0"/>
    <x v="0"/>
    <x v="0"/>
    <x v="0"/>
    <x v="0"/>
    <x v="0"/>
    <s v="Atividades desportivas e promoção do desporto no Concelho"/>
    <x v="0"/>
    <x v="0"/>
    <x v="0"/>
    <x v="0"/>
    <x v="1"/>
    <x v="0"/>
    <x v="0"/>
    <x v="2"/>
    <x v="1"/>
    <x v="2"/>
    <x v="11"/>
    <x v="0"/>
    <m/>
  </r>
  <r>
    <x v="1"/>
    <n v="0"/>
    <n v="0"/>
    <n v="97550"/>
    <n v="0"/>
    <x v="6035"/>
    <x v="0"/>
    <x v="0"/>
    <x v="0"/>
    <s v="01.25.02.23"/>
    <x v="12"/>
    <x v="3"/>
    <x v="3"/>
    <s v="desporto"/>
    <s v="01.25.02"/>
    <s v="Atividades desportivas e promoção do desporto no Concelho"/>
    <s v="01.25.02.23"/>
    <x v="1"/>
    <x v="0"/>
    <x v="0"/>
    <x v="0"/>
    <x v="0"/>
    <x v="1"/>
    <x v="1"/>
    <x v="0"/>
    <x v="11"/>
    <s v="2024-12-??"/>
    <x v="3"/>
    <n v="97550"/>
    <x v="3"/>
    <n v="0"/>
    <x v="1"/>
    <n v="103000"/>
    <x v="667"/>
    <m/>
    <x v="0"/>
    <x v="11"/>
    <m/>
    <s v="Atividades desportivas e promoção do desporto no Concelho"/>
    <x v="2"/>
    <m/>
    <x v="0"/>
    <x v="1"/>
    <x v="1"/>
    <x v="1"/>
    <x v="0"/>
    <x v="0"/>
    <x v="0"/>
    <x v="0"/>
    <x v="0"/>
    <x v="0"/>
    <x v="0"/>
    <s v="Atividades desportivas e promoção do desporto no Concelho"/>
    <x v="0"/>
    <x v="0"/>
    <x v="0"/>
    <x v="0"/>
    <x v="1"/>
    <x v="0"/>
    <x v="0"/>
    <x v="2"/>
    <x v="1"/>
    <x v="2"/>
    <x v="11"/>
    <x v="0"/>
    <m/>
  </r>
  <r>
    <x v="0"/>
    <n v="0"/>
    <n v="0"/>
    <n v="474049"/>
    <n v="0"/>
    <x v="6035"/>
    <x v="0"/>
    <x v="0"/>
    <x v="0"/>
    <s v="01.27.02.11"/>
    <x v="18"/>
    <x v="1"/>
    <x v="1"/>
    <s v="Saneamento básico"/>
    <s v="01.27.02"/>
    <s v="Reforço do saneamento básico"/>
    <s v="01.27.02.11"/>
    <x v="4"/>
    <x v="0"/>
    <x v="2"/>
    <x v="2"/>
    <x v="0"/>
    <x v="1"/>
    <x v="0"/>
    <x v="0"/>
    <x v="0"/>
    <s v="2024-01-??"/>
    <x v="0"/>
    <n v="474049"/>
    <x v="3"/>
    <n v="4010000"/>
    <x v="1"/>
    <n v="0"/>
    <x v="667"/>
    <m/>
    <x v="0"/>
    <x v="11"/>
    <m/>
    <s v="Reforço do saneamento básico"/>
    <x v="2"/>
    <m/>
    <x v="0"/>
    <x v="1"/>
    <x v="1"/>
    <x v="1"/>
    <x v="0"/>
    <x v="0"/>
    <x v="0"/>
    <x v="0"/>
    <x v="0"/>
    <x v="0"/>
    <x v="0"/>
    <s v="Reforço do saneamento básico"/>
    <x v="0"/>
    <x v="0"/>
    <x v="0"/>
    <x v="0"/>
    <x v="1"/>
    <x v="0"/>
    <x v="0"/>
    <x v="2"/>
    <x v="1"/>
    <x v="2"/>
    <x v="11"/>
    <x v="0"/>
    <m/>
  </r>
  <r>
    <x v="0"/>
    <n v="0"/>
    <n v="0"/>
    <n v="853891"/>
    <n v="0"/>
    <x v="6035"/>
    <x v="0"/>
    <x v="0"/>
    <x v="0"/>
    <s v="01.27.02.11"/>
    <x v="18"/>
    <x v="1"/>
    <x v="1"/>
    <s v="Saneamento básico"/>
    <s v="01.27.02"/>
    <s v="Reforço do saneamento básico"/>
    <s v="01.27.02.11"/>
    <x v="4"/>
    <x v="0"/>
    <x v="2"/>
    <x v="2"/>
    <x v="0"/>
    <x v="1"/>
    <x v="0"/>
    <x v="0"/>
    <x v="2"/>
    <s v="2024-02-??"/>
    <x v="0"/>
    <n v="853891"/>
    <x v="3"/>
    <n v="4010000"/>
    <x v="1"/>
    <n v="0"/>
    <x v="667"/>
    <m/>
    <x v="0"/>
    <x v="11"/>
    <m/>
    <s v="Reforço do saneamento básico"/>
    <x v="2"/>
    <m/>
    <x v="0"/>
    <x v="1"/>
    <x v="1"/>
    <x v="1"/>
    <x v="0"/>
    <x v="0"/>
    <x v="0"/>
    <x v="0"/>
    <x v="0"/>
    <x v="0"/>
    <x v="0"/>
    <s v="Reforço do saneamento básico"/>
    <x v="0"/>
    <x v="0"/>
    <x v="0"/>
    <x v="0"/>
    <x v="1"/>
    <x v="0"/>
    <x v="0"/>
    <x v="2"/>
    <x v="1"/>
    <x v="2"/>
    <x v="11"/>
    <x v="0"/>
    <m/>
  </r>
  <r>
    <x v="0"/>
    <n v="0"/>
    <n v="0"/>
    <n v="864129"/>
    <n v="0"/>
    <x v="6035"/>
    <x v="0"/>
    <x v="0"/>
    <x v="0"/>
    <s v="01.27.02.11"/>
    <x v="18"/>
    <x v="1"/>
    <x v="1"/>
    <s v="Saneamento básico"/>
    <s v="01.27.02"/>
    <s v="Reforço do saneamento básico"/>
    <s v="01.27.02.11"/>
    <x v="4"/>
    <x v="0"/>
    <x v="2"/>
    <x v="2"/>
    <x v="0"/>
    <x v="1"/>
    <x v="0"/>
    <x v="0"/>
    <x v="1"/>
    <s v="2024-03-??"/>
    <x v="0"/>
    <n v="864129"/>
    <x v="3"/>
    <n v="4010000"/>
    <x v="1"/>
    <n v="0"/>
    <x v="667"/>
    <m/>
    <x v="0"/>
    <x v="11"/>
    <m/>
    <s v="Reforço do saneamento básico"/>
    <x v="2"/>
    <m/>
    <x v="0"/>
    <x v="1"/>
    <x v="1"/>
    <x v="1"/>
    <x v="0"/>
    <x v="0"/>
    <x v="0"/>
    <x v="0"/>
    <x v="0"/>
    <x v="0"/>
    <x v="0"/>
    <s v="Reforço do saneamento básico"/>
    <x v="0"/>
    <x v="0"/>
    <x v="0"/>
    <x v="0"/>
    <x v="1"/>
    <x v="0"/>
    <x v="0"/>
    <x v="2"/>
    <x v="1"/>
    <x v="2"/>
    <x v="11"/>
    <x v="0"/>
    <m/>
  </r>
  <r>
    <x v="0"/>
    <n v="0"/>
    <n v="0"/>
    <n v="362000"/>
    <n v="0"/>
    <x v="6035"/>
    <x v="0"/>
    <x v="0"/>
    <x v="0"/>
    <s v="01.27.02.11"/>
    <x v="18"/>
    <x v="1"/>
    <x v="1"/>
    <s v="Saneamento básico"/>
    <s v="01.27.02"/>
    <s v="Reforço do saneamento básico"/>
    <s v="01.27.02.11"/>
    <x v="4"/>
    <x v="0"/>
    <x v="2"/>
    <x v="2"/>
    <x v="0"/>
    <x v="1"/>
    <x v="0"/>
    <x v="0"/>
    <x v="6"/>
    <s v="2024-04-??"/>
    <x v="1"/>
    <n v="362000"/>
    <x v="3"/>
    <n v="4010000"/>
    <x v="1"/>
    <n v="0"/>
    <x v="667"/>
    <m/>
    <x v="0"/>
    <x v="11"/>
    <m/>
    <s v="Reforço do saneamento básico"/>
    <x v="2"/>
    <m/>
    <x v="0"/>
    <x v="1"/>
    <x v="1"/>
    <x v="1"/>
    <x v="0"/>
    <x v="0"/>
    <x v="0"/>
    <x v="0"/>
    <x v="0"/>
    <x v="0"/>
    <x v="0"/>
    <s v="Reforço do saneamento básico"/>
    <x v="0"/>
    <x v="0"/>
    <x v="0"/>
    <x v="0"/>
    <x v="1"/>
    <x v="0"/>
    <x v="0"/>
    <x v="2"/>
    <x v="1"/>
    <x v="2"/>
    <x v="11"/>
    <x v="0"/>
    <m/>
  </r>
  <r>
    <x v="0"/>
    <n v="0"/>
    <n v="0"/>
    <n v="894651"/>
    <n v="0"/>
    <x v="6035"/>
    <x v="0"/>
    <x v="0"/>
    <x v="0"/>
    <s v="01.27.02.11"/>
    <x v="18"/>
    <x v="1"/>
    <x v="1"/>
    <s v="Saneamento básico"/>
    <s v="01.27.02"/>
    <s v="Reforço do saneamento básico"/>
    <s v="01.27.02.11"/>
    <x v="4"/>
    <x v="0"/>
    <x v="2"/>
    <x v="2"/>
    <x v="0"/>
    <x v="1"/>
    <x v="0"/>
    <x v="0"/>
    <x v="3"/>
    <s v="2024-05-??"/>
    <x v="1"/>
    <n v="894651"/>
    <x v="3"/>
    <n v="4010000"/>
    <x v="1"/>
    <n v="0"/>
    <x v="667"/>
    <m/>
    <x v="0"/>
    <x v="11"/>
    <m/>
    <s v="Reforço do saneamento básico"/>
    <x v="2"/>
    <m/>
    <x v="0"/>
    <x v="1"/>
    <x v="1"/>
    <x v="1"/>
    <x v="0"/>
    <x v="0"/>
    <x v="0"/>
    <x v="0"/>
    <x v="0"/>
    <x v="0"/>
    <x v="0"/>
    <s v="Reforço do saneamento básico"/>
    <x v="0"/>
    <x v="0"/>
    <x v="0"/>
    <x v="0"/>
    <x v="1"/>
    <x v="0"/>
    <x v="0"/>
    <x v="2"/>
    <x v="1"/>
    <x v="2"/>
    <x v="11"/>
    <x v="0"/>
    <m/>
  </r>
  <r>
    <x v="0"/>
    <n v="0"/>
    <n v="0"/>
    <n v="793816"/>
    <n v="0"/>
    <x v="6035"/>
    <x v="0"/>
    <x v="0"/>
    <x v="0"/>
    <s v="01.27.02.11"/>
    <x v="18"/>
    <x v="1"/>
    <x v="1"/>
    <s v="Saneamento básico"/>
    <s v="01.27.02"/>
    <s v="Reforço do saneamento básico"/>
    <s v="01.27.02.11"/>
    <x v="4"/>
    <x v="0"/>
    <x v="2"/>
    <x v="2"/>
    <x v="0"/>
    <x v="1"/>
    <x v="0"/>
    <x v="0"/>
    <x v="4"/>
    <s v="2024-06-??"/>
    <x v="1"/>
    <n v="793816"/>
    <x v="3"/>
    <n v="4010000"/>
    <x v="1"/>
    <n v="0"/>
    <x v="667"/>
    <m/>
    <x v="0"/>
    <x v="11"/>
    <m/>
    <s v="Reforço do saneamento básico"/>
    <x v="2"/>
    <m/>
    <x v="0"/>
    <x v="1"/>
    <x v="1"/>
    <x v="1"/>
    <x v="0"/>
    <x v="0"/>
    <x v="0"/>
    <x v="0"/>
    <x v="0"/>
    <x v="0"/>
    <x v="0"/>
    <s v="Reforço do saneamento básico"/>
    <x v="0"/>
    <x v="0"/>
    <x v="0"/>
    <x v="0"/>
    <x v="1"/>
    <x v="0"/>
    <x v="0"/>
    <x v="2"/>
    <x v="1"/>
    <x v="2"/>
    <x v="11"/>
    <x v="0"/>
    <m/>
  </r>
  <r>
    <x v="0"/>
    <n v="0"/>
    <n v="0"/>
    <n v="1309661"/>
    <n v="0"/>
    <x v="6035"/>
    <x v="0"/>
    <x v="0"/>
    <x v="0"/>
    <s v="01.27.02.11"/>
    <x v="18"/>
    <x v="1"/>
    <x v="1"/>
    <s v="Saneamento básico"/>
    <s v="01.27.02"/>
    <s v="Reforço do saneamento básico"/>
    <s v="01.27.02.11"/>
    <x v="4"/>
    <x v="0"/>
    <x v="2"/>
    <x v="2"/>
    <x v="0"/>
    <x v="1"/>
    <x v="0"/>
    <x v="0"/>
    <x v="9"/>
    <s v="2024-07-??"/>
    <x v="2"/>
    <n v="1309661"/>
    <x v="3"/>
    <n v="4010000"/>
    <x v="1"/>
    <n v="0"/>
    <x v="667"/>
    <m/>
    <x v="0"/>
    <x v="11"/>
    <m/>
    <s v="Reforço do saneamento básico"/>
    <x v="2"/>
    <m/>
    <x v="0"/>
    <x v="1"/>
    <x v="1"/>
    <x v="1"/>
    <x v="0"/>
    <x v="0"/>
    <x v="0"/>
    <x v="0"/>
    <x v="0"/>
    <x v="0"/>
    <x v="0"/>
    <s v="Reforço do saneamento básico"/>
    <x v="0"/>
    <x v="0"/>
    <x v="0"/>
    <x v="0"/>
    <x v="1"/>
    <x v="0"/>
    <x v="0"/>
    <x v="2"/>
    <x v="1"/>
    <x v="2"/>
    <x v="11"/>
    <x v="0"/>
    <m/>
  </r>
  <r>
    <x v="0"/>
    <n v="0"/>
    <n v="0"/>
    <n v="850249"/>
    <n v="0"/>
    <x v="6035"/>
    <x v="0"/>
    <x v="0"/>
    <x v="0"/>
    <s v="01.27.02.11"/>
    <x v="18"/>
    <x v="1"/>
    <x v="1"/>
    <s v="Saneamento básico"/>
    <s v="01.27.02"/>
    <s v="Reforço do saneamento básico"/>
    <s v="01.27.02.11"/>
    <x v="4"/>
    <x v="0"/>
    <x v="2"/>
    <x v="2"/>
    <x v="0"/>
    <x v="1"/>
    <x v="0"/>
    <x v="0"/>
    <x v="5"/>
    <s v="2024-08-??"/>
    <x v="2"/>
    <n v="850249"/>
    <x v="3"/>
    <n v="4010000"/>
    <x v="1"/>
    <n v="0"/>
    <x v="667"/>
    <m/>
    <x v="0"/>
    <x v="11"/>
    <m/>
    <s v="Reforço do saneamento básico"/>
    <x v="2"/>
    <m/>
    <x v="0"/>
    <x v="1"/>
    <x v="1"/>
    <x v="1"/>
    <x v="0"/>
    <x v="0"/>
    <x v="0"/>
    <x v="0"/>
    <x v="0"/>
    <x v="0"/>
    <x v="0"/>
    <s v="Reforço do saneamento básico"/>
    <x v="0"/>
    <x v="0"/>
    <x v="0"/>
    <x v="0"/>
    <x v="1"/>
    <x v="0"/>
    <x v="0"/>
    <x v="2"/>
    <x v="1"/>
    <x v="2"/>
    <x v="11"/>
    <x v="0"/>
    <m/>
  </r>
  <r>
    <x v="0"/>
    <n v="0"/>
    <n v="0"/>
    <n v="784332"/>
    <n v="0"/>
    <x v="6035"/>
    <x v="0"/>
    <x v="0"/>
    <x v="0"/>
    <s v="01.27.02.11"/>
    <x v="18"/>
    <x v="1"/>
    <x v="1"/>
    <s v="Saneamento básico"/>
    <s v="01.27.02"/>
    <s v="Reforço do saneamento básico"/>
    <s v="01.27.02.11"/>
    <x v="4"/>
    <x v="0"/>
    <x v="2"/>
    <x v="2"/>
    <x v="0"/>
    <x v="1"/>
    <x v="0"/>
    <x v="0"/>
    <x v="7"/>
    <s v="2024-09-??"/>
    <x v="2"/>
    <n v="784332"/>
    <x v="3"/>
    <n v="4010000"/>
    <x v="1"/>
    <n v="0"/>
    <x v="667"/>
    <m/>
    <x v="0"/>
    <x v="11"/>
    <m/>
    <s v="Reforço do saneamento básico"/>
    <x v="2"/>
    <m/>
    <x v="0"/>
    <x v="1"/>
    <x v="1"/>
    <x v="1"/>
    <x v="0"/>
    <x v="0"/>
    <x v="0"/>
    <x v="0"/>
    <x v="0"/>
    <x v="0"/>
    <x v="0"/>
    <s v="Reforço do saneamento básico"/>
    <x v="0"/>
    <x v="0"/>
    <x v="0"/>
    <x v="0"/>
    <x v="1"/>
    <x v="0"/>
    <x v="0"/>
    <x v="2"/>
    <x v="1"/>
    <x v="2"/>
    <x v="11"/>
    <x v="0"/>
    <m/>
  </r>
  <r>
    <x v="0"/>
    <n v="0"/>
    <n v="0"/>
    <n v="730611"/>
    <n v="0"/>
    <x v="6035"/>
    <x v="0"/>
    <x v="0"/>
    <x v="0"/>
    <s v="01.27.02.11"/>
    <x v="18"/>
    <x v="1"/>
    <x v="1"/>
    <s v="Saneamento básico"/>
    <s v="01.27.02"/>
    <s v="Reforço do saneamento básico"/>
    <s v="01.27.02.11"/>
    <x v="4"/>
    <x v="0"/>
    <x v="2"/>
    <x v="2"/>
    <x v="0"/>
    <x v="1"/>
    <x v="0"/>
    <x v="0"/>
    <x v="8"/>
    <s v="2024-10-??"/>
    <x v="3"/>
    <n v="730611"/>
    <x v="3"/>
    <n v="4010000"/>
    <x v="1"/>
    <n v="0"/>
    <x v="667"/>
    <m/>
    <x v="0"/>
    <x v="11"/>
    <m/>
    <s v="Reforço do saneamento básico"/>
    <x v="2"/>
    <m/>
    <x v="0"/>
    <x v="1"/>
    <x v="1"/>
    <x v="1"/>
    <x v="0"/>
    <x v="0"/>
    <x v="0"/>
    <x v="0"/>
    <x v="0"/>
    <x v="0"/>
    <x v="0"/>
    <s v="Reforço do saneamento básico"/>
    <x v="0"/>
    <x v="0"/>
    <x v="0"/>
    <x v="0"/>
    <x v="1"/>
    <x v="0"/>
    <x v="0"/>
    <x v="2"/>
    <x v="1"/>
    <x v="2"/>
    <x v="11"/>
    <x v="0"/>
    <m/>
  </r>
  <r>
    <x v="0"/>
    <n v="0"/>
    <n v="0"/>
    <n v="1084197"/>
    <n v="0"/>
    <x v="6035"/>
    <x v="0"/>
    <x v="0"/>
    <x v="0"/>
    <s v="01.27.02.11"/>
    <x v="18"/>
    <x v="1"/>
    <x v="1"/>
    <s v="Saneamento básico"/>
    <s v="01.27.02"/>
    <s v="Reforço do saneamento básico"/>
    <s v="01.27.02.11"/>
    <x v="4"/>
    <x v="0"/>
    <x v="2"/>
    <x v="2"/>
    <x v="0"/>
    <x v="1"/>
    <x v="0"/>
    <x v="0"/>
    <x v="10"/>
    <s v="2024-11-??"/>
    <x v="3"/>
    <n v="1084197"/>
    <x v="3"/>
    <n v="4010000"/>
    <x v="1"/>
    <n v="0"/>
    <x v="667"/>
    <m/>
    <x v="0"/>
    <x v="11"/>
    <m/>
    <s v="Reforço do saneamento básico"/>
    <x v="2"/>
    <m/>
    <x v="0"/>
    <x v="1"/>
    <x v="1"/>
    <x v="1"/>
    <x v="0"/>
    <x v="0"/>
    <x v="0"/>
    <x v="0"/>
    <x v="0"/>
    <x v="0"/>
    <x v="0"/>
    <s v="Reforço do saneamento básico"/>
    <x v="0"/>
    <x v="0"/>
    <x v="0"/>
    <x v="0"/>
    <x v="1"/>
    <x v="0"/>
    <x v="0"/>
    <x v="2"/>
    <x v="1"/>
    <x v="2"/>
    <x v="11"/>
    <x v="0"/>
    <m/>
  </r>
  <r>
    <x v="0"/>
    <n v="0"/>
    <n v="0"/>
    <n v="1477281"/>
    <n v="0"/>
    <x v="6035"/>
    <x v="0"/>
    <x v="0"/>
    <x v="0"/>
    <s v="01.27.02.11"/>
    <x v="18"/>
    <x v="1"/>
    <x v="1"/>
    <s v="Saneamento básico"/>
    <s v="01.27.02"/>
    <s v="Reforço do saneamento básico"/>
    <s v="01.27.02.11"/>
    <x v="4"/>
    <x v="0"/>
    <x v="2"/>
    <x v="2"/>
    <x v="0"/>
    <x v="1"/>
    <x v="0"/>
    <x v="0"/>
    <x v="11"/>
    <s v="2024-12-??"/>
    <x v="3"/>
    <n v="1477281"/>
    <x v="3"/>
    <n v="4010000"/>
    <x v="1"/>
    <n v="0"/>
    <x v="667"/>
    <m/>
    <x v="0"/>
    <x v="11"/>
    <m/>
    <s v="Reforço do saneamento básico"/>
    <x v="2"/>
    <m/>
    <x v="0"/>
    <x v="1"/>
    <x v="1"/>
    <x v="1"/>
    <x v="0"/>
    <x v="0"/>
    <x v="0"/>
    <x v="0"/>
    <x v="0"/>
    <x v="0"/>
    <x v="0"/>
    <s v="Reforço do saneamento básico"/>
    <x v="0"/>
    <x v="0"/>
    <x v="0"/>
    <x v="0"/>
    <x v="1"/>
    <x v="0"/>
    <x v="0"/>
    <x v="2"/>
    <x v="1"/>
    <x v="2"/>
    <x v="11"/>
    <x v="0"/>
    <m/>
  </r>
  <r>
    <x v="0"/>
    <n v="0"/>
    <n v="0"/>
    <n v="179175"/>
    <n v="0"/>
    <x v="6035"/>
    <x v="0"/>
    <x v="1"/>
    <x v="0"/>
    <s v="03.03.10"/>
    <x v="8"/>
    <x v="0"/>
    <x v="4"/>
    <s v="Receitas Da Câmara"/>
    <s v="03.03.10"/>
    <s v="Receitas Da Câmara"/>
    <s v="03.03.10"/>
    <x v="9"/>
    <x v="0"/>
    <x v="3"/>
    <x v="3"/>
    <x v="0"/>
    <x v="0"/>
    <x v="2"/>
    <x v="0"/>
    <x v="0"/>
    <s v="2024-01-??"/>
    <x v="0"/>
    <n v="179175"/>
    <x v="3"/>
    <n v="0"/>
    <x v="1"/>
    <n v="0"/>
    <x v="667"/>
    <m/>
    <x v="0"/>
    <x v="11"/>
    <m/>
    <s v="Receitas Da Câmara"/>
    <x v="2"/>
    <s v="RDC"/>
    <x v="0"/>
    <x v="1"/>
    <x v="1"/>
    <x v="1"/>
    <x v="0"/>
    <x v="0"/>
    <x v="0"/>
    <x v="0"/>
    <x v="0"/>
    <x v="0"/>
    <x v="0"/>
    <s v="Receitas Da Câmara"/>
    <x v="0"/>
    <x v="0"/>
    <x v="0"/>
    <x v="0"/>
    <x v="0"/>
    <x v="0"/>
    <x v="0"/>
    <x v="2"/>
    <x v="1"/>
    <x v="2"/>
    <x v="11"/>
    <x v="0"/>
    <m/>
  </r>
  <r>
    <x v="0"/>
    <n v="0"/>
    <n v="0"/>
    <n v="96809"/>
    <n v="0"/>
    <x v="6035"/>
    <x v="0"/>
    <x v="1"/>
    <x v="0"/>
    <s v="03.03.10"/>
    <x v="8"/>
    <x v="0"/>
    <x v="4"/>
    <s v="Receitas Da Câmara"/>
    <s v="03.03.10"/>
    <s v="Receitas Da Câmara"/>
    <s v="03.03.10"/>
    <x v="9"/>
    <x v="0"/>
    <x v="3"/>
    <x v="3"/>
    <x v="0"/>
    <x v="0"/>
    <x v="2"/>
    <x v="0"/>
    <x v="2"/>
    <s v="2024-02-??"/>
    <x v="0"/>
    <n v="96809"/>
    <x v="3"/>
    <n v="0"/>
    <x v="1"/>
    <n v="0"/>
    <x v="667"/>
    <m/>
    <x v="0"/>
    <x v="11"/>
    <m/>
    <s v="Receitas Da Câmara"/>
    <x v="2"/>
    <s v="RDC"/>
    <x v="0"/>
    <x v="1"/>
    <x v="1"/>
    <x v="1"/>
    <x v="0"/>
    <x v="0"/>
    <x v="0"/>
    <x v="0"/>
    <x v="0"/>
    <x v="0"/>
    <x v="0"/>
    <s v="Receitas Da Câmara"/>
    <x v="0"/>
    <x v="0"/>
    <x v="0"/>
    <x v="0"/>
    <x v="0"/>
    <x v="0"/>
    <x v="0"/>
    <x v="2"/>
    <x v="1"/>
    <x v="2"/>
    <x v="11"/>
    <x v="0"/>
    <m/>
  </r>
  <r>
    <x v="0"/>
    <n v="0"/>
    <n v="0"/>
    <n v="68692"/>
    <n v="0"/>
    <x v="6035"/>
    <x v="0"/>
    <x v="1"/>
    <x v="0"/>
    <s v="03.03.10"/>
    <x v="8"/>
    <x v="0"/>
    <x v="4"/>
    <s v="Receitas Da Câmara"/>
    <s v="03.03.10"/>
    <s v="Receitas Da Câmara"/>
    <s v="03.03.10"/>
    <x v="9"/>
    <x v="0"/>
    <x v="3"/>
    <x v="3"/>
    <x v="0"/>
    <x v="0"/>
    <x v="2"/>
    <x v="0"/>
    <x v="1"/>
    <s v="2024-03-??"/>
    <x v="0"/>
    <n v="68692"/>
    <x v="3"/>
    <n v="0"/>
    <x v="1"/>
    <n v="0"/>
    <x v="667"/>
    <m/>
    <x v="0"/>
    <x v="11"/>
    <m/>
    <s v="Receitas Da Câmara"/>
    <x v="2"/>
    <s v="RDC"/>
    <x v="0"/>
    <x v="1"/>
    <x v="1"/>
    <x v="1"/>
    <x v="0"/>
    <x v="0"/>
    <x v="0"/>
    <x v="0"/>
    <x v="0"/>
    <x v="0"/>
    <x v="0"/>
    <s v="Receitas Da Câmara"/>
    <x v="0"/>
    <x v="0"/>
    <x v="0"/>
    <x v="0"/>
    <x v="0"/>
    <x v="0"/>
    <x v="0"/>
    <x v="2"/>
    <x v="1"/>
    <x v="2"/>
    <x v="11"/>
    <x v="0"/>
    <m/>
  </r>
  <r>
    <x v="0"/>
    <n v="0"/>
    <n v="0"/>
    <n v="114707"/>
    <n v="0"/>
    <x v="6035"/>
    <x v="0"/>
    <x v="1"/>
    <x v="0"/>
    <s v="03.03.10"/>
    <x v="8"/>
    <x v="0"/>
    <x v="4"/>
    <s v="Receitas Da Câmara"/>
    <s v="03.03.10"/>
    <s v="Receitas Da Câmara"/>
    <s v="03.03.10"/>
    <x v="9"/>
    <x v="0"/>
    <x v="3"/>
    <x v="3"/>
    <x v="0"/>
    <x v="0"/>
    <x v="2"/>
    <x v="0"/>
    <x v="6"/>
    <s v="2024-04-??"/>
    <x v="1"/>
    <n v="114707"/>
    <x v="3"/>
    <n v="0"/>
    <x v="1"/>
    <n v="0"/>
    <x v="667"/>
    <m/>
    <x v="0"/>
    <x v="11"/>
    <m/>
    <s v="Receitas Da Câmara"/>
    <x v="2"/>
    <s v="RDC"/>
    <x v="0"/>
    <x v="1"/>
    <x v="1"/>
    <x v="1"/>
    <x v="0"/>
    <x v="0"/>
    <x v="0"/>
    <x v="0"/>
    <x v="0"/>
    <x v="0"/>
    <x v="0"/>
    <s v="Receitas Da Câmara"/>
    <x v="0"/>
    <x v="0"/>
    <x v="0"/>
    <x v="0"/>
    <x v="0"/>
    <x v="0"/>
    <x v="0"/>
    <x v="2"/>
    <x v="1"/>
    <x v="2"/>
    <x v="11"/>
    <x v="0"/>
    <m/>
  </r>
  <r>
    <x v="0"/>
    <n v="0"/>
    <n v="0"/>
    <n v="114071"/>
    <n v="0"/>
    <x v="6035"/>
    <x v="0"/>
    <x v="1"/>
    <x v="0"/>
    <s v="03.03.10"/>
    <x v="8"/>
    <x v="0"/>
    <x v="4"/>
    <s v="Receitas Da Câmara"/>
    <s v="03.03.10"/>
    <s v="Receitas Da Câmara"/>
    <s v="03.03.10"/>
    <x v="9"/>
    <x v="0"/>
    <x v="3"/>
    <x v="3"/>
    <x v="0"/>
    <x v="0"/>
    <x v="2"/>
    <x v="0"/>
    <x v="3"/>
    <s v="2024-05-??"/>
    <x v="1"/>
    <n v="114071"/>
    <x v="3"/>
    <n v="0"/>
    <x v="1"/>
    <n v="0"/>
    <x v="667"/>
    <m/>
    <x v="0"/>
    <x v="11"/>
    <m/>
    <s v="Receitas Da Câmara"/>
    <x v="2"/>
    <s v="RDC"/>
    <x v="0"/>
    <x v="1"/>
    <x v="1"/>
    <x v="1"/>
    <x v="0"/>
    <x v="0"/>
    <x v="0"/>
    <x v="0"/>
    <x v="0"/>
    <x v="0"/>
    <x v="0"/>
    <s v="Receitas Da Câmara"/>
    <x v="0"/>
    <x v="0"/>
    <x v="0"/>
    <x v="0"/>
    <x v="0"/>
    <x v="0"/>
    <x v="0"/>
    <x v="2"/>
    <x v="1"/>
    <x v="2"/>
    <x v="11"/>
    <x v="0"/>
    <m/>
  </r>
  <r>
    <x v="0"/>
    <n v="0"/>
    <n v="0"/>
    <n v="80321"/>
    <n v="0"/>
    <x v="6035"/>
    <x v="0"/>
    <x v="1"/>
    <x v="0"/>
    <s v="03.03.10"/>
    <x v="8"/>
    <x v="0"/>
    <x v="4"/>
    <s v="Receitas Da Câmara"/>
    <s v="03.03.10"/>
    <s v="Receitas Da Câmara"/>
    <s v="03.03.10"/>
    <x v="9"/>
    <x v="0"/>
    <x v="3"/>
    <x v="3"/>
    <x v="0"/>
    <x v="0"/>
    <x v="2"/>
    <x v="0"/>
    <x v="4"/>
    <s v="2024-06-??"/>
    <x v="1"/>
    <n v="80321"/>
    <x v="3"/>
    <n v="0"/>
    <x v="1"/>
    <n v="0"/>
    <x v="667"/>
    <m/>
    <x v="0"/>
    <x v="11"/>
    <m/>
    <s v="Receitas Da Câmara"/>
    <x v="2"/>
    <s v="RDC"/>
    <x v="0"/>
    <x v="1"/>
    <x v="1"/>
    <x v="1"/>
    <x v="0"/>
    <x v="0"/>
    <x v="0"/>
    <x v="0"/>
    <x v="0"/>
    <x v="0"/>
    <x v="0"/>
    <s v="Receitas Da Câmara"/>
    <x v="0"/>
    <x v="0"/>
    <x v="0"/>
    <x v="0"/>
    <x v="0"/>
    <x v="0"/>
    <x v="0"/>
    <x v="2"/>
    <x v="1"/>
    <x v="2"/>
    <x v="11"/>
    <x v="0"/>
    <m/>
  </r>
  <r>
    <x v="0"/>
    <n v="0"/>
    <n v="0"/>
    <n v="191751"/>
    <n v="0"/>
    <x v="6035"/>
    <x v="0"/>
    <x v="1"/>
    <x v="0"/>
    <s v="03.03.10"/>
    <x v="8"/>
    <x v="0"/>
    <x v="4"/>
    <s v="Receitas Da Câmara"/>
    <s v="03.03.10"/>
    <s v="Receitas Da Câmara"/>
    <s v="03.03.10"/>
    <x v="9"/>
    <x v="0"/>
    <x v="3"/>
    <x v="3"/>
    <x v="0"/>
    <x v="0"/>
    <x v="2"/>
    <x v="0"/>
    <x v="9"/>
    <s v="2024-07-??"/>
    <x v="2"/>
    <n v="191751"/>
    <x v="3"/>
    <n v="0"/>
    <x v="1"/>
    <n v="0"/>
    <x v="667"/>
    <m/>
    <x v="0"/>
    <x v="11"/>
    <m/>
    <s v="Receitas Da Câmara"/>
    <x v="2"/>
    <s v="RDC"/>
    <x v="0"/>
    <x v="1"/>
    <x v="1"/>
    <x v="1"/>
    <x v="0"/>
    <x v="0"/>
    <x v="0"/>
    <x v="0"/>
    <x v="0"/>
    <x v="0"/>
    <x v="0"/>
    <s v="Receitas Da Câmara"/>
    <x v="0"/>
    <x v="0"/>
    <x v="0"/>
    <x v="0"/>
    <x v="0"/>
    <x v="0"/>
    <x v="0"/>
    <x v="2"/>
    <x v="1"/>
    <x v="2"/>
    <x v="11"/>
    <x v="0"/>
    <m/>
  </r>
  <r>
    <x v="0"/>
    <n v="0"/>
    <n v="0"/>
    <n v="183297"/>
    <n v="0"/>
    <x v="6035"/>
    <x v="0"/>
    <x v="1"/>
    <x v="0"/>
    <s v="03.03.10"/>
    <x v="8"/>
    <x v="0"/>
    <x v="4"/>
    <s v="Receitas Da Câmara"/>
    <s v="03.03.10"/>
    <s v="Receitas Da Câmara"/>
    <s v="03.03.10"/>
    <x v="9"/>
    <x v="0"/>
    <x v="3"/>
    <x v="3"/>
    <x v="0"/>
    <x v="0"/>
    <x v="2"/>
    <x v="0"/>
    <x v="5"/>
    <s v="2024-08-??"/>
    <x v="2"/>
    <n v="183297"/>
    <x v="3"/>
    <n v="0"/>
    <x v="1"/>
    <n v="0"/>
    <x v="667"/>
    <m/>
    <x v="0"/>
    <x v="11"/>
    <m/>
    <s v="Receitas Da Câmara"/>
    <x v="2"/>
    <s v="RDC"/>
    <x v="0"/>
    <x v="1"/>
    <x v="1"/>
    <x v="1"/>
    <x v="0"/>
    <x v="0"/>
    <x v="0"/>
    <x v="0"/>
    <x v="0"/>
    <x v="0"/>
    <x v="0"/>
    <s v="Receitas Da Câmara"/>
    <x v="0"/>
    <x v="0"/>
    <x v="0"/>
    <x v="0"/>
    <x v="0"/>
    <x v="0"/>
    <x v="0"/>
    <x v="2"/>
    <x v="1"/>
    <x v="2"/>
    <x v="11"/>
    <x v="0"/>
    <m/>
  </r>
  <r>
    <x v="0"/>
    <n v="0"/>
    <n v="0"/>
    <n v="52521"/>
    <n v="0"/>
    <x v="6035"/>
    <x v="0"/>
    <x v="1"/>
    <x v="0"/>
    <s v="03.03.10"/>
    <x v="8"/>
    <x v="0"/>
    <x v="4"/>
    <s v="Receitas Da Câmara"/>
    <s v="03.03.10"/>
    <s v="Receitas Da Câmara"/>
    <s v="03.03.10"/>
    <x v="9"/>
    <x v="0"/>
    <x v="3"/>
    <x v="3"/>
    <x v="0"/>
    <x v="0"/>
    <x v="2"/>
    <x v="0"/>
    <x v="7"/>
    <s v="2024-09-??"/>
    <x v="2"/>
    <n v="52521"/>
    <x v="3"/>
    <n v="0"/>
    <x v="1"/>
    <n v="0"/>
    <x v="667"/>
    <m/>
    <x v="0"/>
    <x v="11"/>
    <m/>
    <s v="Receitas Da Câmara"/>
    <x v="2"/>
    <s v="RDC"/>
    <x v="0"/>
    <x v="1"/>
    <x v="1"/>
    <x v="1"/>
    <x v="0"/>
    <x v="0"/>
    <x v="0"/>
    <x v="0"/>
    <x v="0"/>
    <x v="0"/>
    <x v="0"/>
    <s v="Receitas Da Câmara"/>
    <x v="0"/>
    <x v="0"/>
    <x v="0"/>
    <x v="0"/>
    <x v="0"/>
    <x v="0"/>
    <x v="0"/>
    <x v="2"/>
    <x v="1"/>
    <x v="2"/>
    <x v="11"/>
    <x v="0"/>
    <m/>
  </r>
  <r>
    <x v="0"/>
    <n v="0"/>
    <n v="0"/>
    <n v="13746"/>
    <n v="0"/>
    <x v="6035"/>
    <x v="0"/>
    <x v="1"/>
    <x v="0"/>
    <s v="03.03.10"/>
    <x v="8"/>
    <x v="0"/>
    <x v="4"/>
    <s v="Receitas Da Câmara"/>
    <s v="03.03.10"/>
    <s v="Receitas Da Câmara"/>
    <s v="03.03.10"/>
    <x v="9"/>
    <x v="0"/>
    <x v="3"/>
    <x v="3"/>
    <x v="0"/>
    <x v="0"/>
    <x v="2"/>
    <x v="0"/>
    <x v="8"/>
    <s v="2024-10-??"/>
    <x v="3"/>
    <n v="13746"/>
    <x v="3"/>
    <n v="0"/>
    <x v="1"/>
    <n v="0"/>
    <x v="667"/>
    <m/>
    <x v="0"/>
    <x v="11"/>
    <m/>
    <s v="Receitas Da Câmara"/>
    <x v="2"/>
    <s v="RDC"/>
    <x v="0"/>
    <x v="1"/>
    <x v="1"/>
    <x v="1"/>
    <x v="0"/>
    <x v="0"/>
    <x v="0"/>
    <x v="0"/>
    <x v="0"/>
    <x v="0"/>
    <x v="0"/>
    <s v="Receitas Da Câmara"/>
    <x v="0"/>
    <x v="0"/>
    <x v="0"/>
    <x v="0"/>
    <x v="0"/>
    <x v="0"/>
    <x v="0"/>
    <x v="2"/>
    <x v="1"/>
    <x v="2"/>
    <x v="11"/>
    <x v="0"/>
    <m/>
  </r>
  <r>
    <x v="0"/>
    <n v="0"/>
    <n v="0"/>
    <n v="8363"/>
    <n v="0"/>
    <x v="6035"/>
    <x v="0"/>
    <x v="1"/>
    <x v="0"/>
    <s v="03.03.10"/>
    <x v="8"/>
    <x v="0"/>
    <x v="4"/>
    <s v="Receitas Da Câmara"/>
    <s v="03.03.10"/>
    <s v="Receitas Da Câmara"/>
    <s v="03.03.10"/>
    <x v="9"/>
    <x v="0"/>
    <x v="3"/>
    <x v="3"/>
    <x v="0"/>
    <x v="0"/>
    <x v="2"/>
    <x v="0"/>
    <x v="10"/>
    <s v="2024-11-??"/>
    <x v="3"/>
    <n v="8363"/>
    <x v="3"/>
    <n v="0"/>
    <x v="1"/>
    <n v="0"/>
    <x v="667"/>
    <m/>
    <x v="0"/>
    <x v="11"/>
    <m/>
    <s v="Receitas Da Câmara"/>
    <x v="2"/>
    <s v="RDC"/>
    <x v="0"/>
    <x v="1"/>
    <x v="1"/>
    <x v="1"/>
    <x v="0"/>
    <x v="0"/>
    <x v="0"/>
    <x v="0"/>
    <x v="0"/>
    <x v="0"/>
    <x v="0"/>
    <s v="Receitas Da Câmara"/>
    <x v="0"/>
    <x v="0"/>
    <x v="0"/>
    <x v="0"/>
    <x v="0"/>
    <x v="0"/>
    <x v="0"/>
    <x v="2"/>
    <x v="1"/>
    <x v="2"/>
    <x v="11"/>
    <x v="0"/>
    <m/>
  </r>
  <r>
    <x v="0"/>
    <n v="0"/>
    <n v="0"/>
    <n v="12000"/>
    <n v="0"/>
    <x v="6035"/>
    <x v="0"/>
    <x v="0"/>
    <x v="0"/>
    <s v="03.16.15"/>
    <x v="0"/>
    <x v="0"/>
    <x v="0"/>
    <s v="Direção Financeira"/>
    <s v="03.16.15"/>
    <s v="Direção Financeira"/>
    <s v="03.16.15"/>
    <x v="39"/>
    <x v="0"/>
    <x v="0"/>
    <x v="1"/>
    <x v="1"/>
    <x v="0"/>
    <x v="0"/>
    <x v="0"/>
    <x v="0"/>
    <s v="2024-01-??"/>
    <x v="0"/>
    <n v="12000"/>
    <x v="3"/>
    <n v="400000"/>
    <x v="1"/>
    <n v="555000"/>
    <x v="667"/>
    <m/>
    <x v="0"/>
    <x v="11"/>
    <m/>
    <s v="Direção Financeira"/>
    <x v="2"/>
    <m/>
    <x v="0"/>
    <x v="1"/>
    <x v="1"/>
    <x v="1"/>
    <x v="0"/>
    <x v="0"/>
    <x v="0"/>
    <x v="0"/>
    <x v="0"/>
    <x v="0"/>
    <x v="0"/>
    <s v="Direção Financeira"/>
    <x v="0"/>
    <x v="0"/>
    <x v="0"/>
    <x v="0"/>
    <x v="0"/>
    <x v="0"/>
    <x v="0"/>
    <x v="2"/>
    <x v="1"/>
    <x v="2"/>
    <x v="11"/>
    <x v="0"/>
    <m/>
  </r>
  <r>
    <x v="0"/>
    <n v="0"/>
    <n v="0"/>
    <n v="24000"/>
    <n v="0"/>
    <x v="6035"/>
    <x v="0"/>
    <x v="0"/>
    <x v="0"/>
    <s v="03.16.15"/>
    <x v="0"/>
    <x v="0"/>
    <x v="0"/>
    <s v="Direção Financeira"/>
    <s v="03.16.15"/>
    <s v="Direção Financeira"/>
    <s v="03.16.15"/>
    <x v="39"/>
    <x v="0"/>
    <x v="0"/>
    <x v="1"/>
    <x v="1"/>
    <x v="0"/>
    <x v="0"/>
    <x v="0"/>
    <x v="2"/>
    <s v="2024-02-??"/>
    <x v="0"/>
    <n v="24000"/>
    <x v="3"/>
    <n v="400000"/>
    <x v="1"/>
    <n v="555000"/>
    <x v="667"/>
    <m/>
    <x v="0"/>
    <x v="11"/>
    <m/>
    <s v="Direção Financeira"/>
    <x v="2"/>
    <m/>
    <x v="0"/>
    <x v="1"/>
    <x v="1"/>
    <x v="1"/>
    <x v="0"/>
    <x v="0"/>
    <x v="0"/>
    <x v="0"/>
    <x v="0"/>
    <x v="0"/>
    <x v="0"/>
    <s v="Direção Financeira"/>
    <x v="0"/>
    <x v="0"/>
    <x v="0"/>
    <x v="0"/>
    <x v="0"/>
    <x v="0"/>
    <x v="0"/>
    <x v="2"/>
    <x v="1"/>
    <x v="2"/>
    <x v="11"/>
    <x v="0"/>
    <m/>
  </r>
  <r>
    <x v="0"/>
    <n v="0"/>
    <n v="0"/>
    <n v="15000"/>
    <n v="0"/>
    <x v="6035"/>
    <x v="0"/>
    <x v="0"/>
    <x v="0"/>
    <s v="03.16.15"/>
    <x v="0"/>
    <x v="0"/>
    <x v="0"/>
    <s v="Direção Financeira"/>
    <s v="03.16.15"/>
    <s v="Direção Financeira"/>
    <s v="03.16.15"/>
    <x v="39"/>
    <x v="0"/>
    <x v="0"/>
    <x v="1"/>
    <x v="1"/>
    <x v="0"/>
    <x v="0"/>
    <x v="0"/>
    <x v="1"/>
    <s v="2024-03-??"/>
    <x v="0"/>
    <n v="15000"/>
    <x v="3"/>
    <n v="400000"/>
    <x v="1"/>
    <n v="555000"/>
    <x v="667"/>
    <m/>
    <x v="0"/>
    <x v="11"/>
    <m/>
    <s v="Direção Financeira"/>
    <x v="2"/>
    <m/>
    <x v="0"/>
    <x v="1"/>
    <x v="1"/>
    <x v="1"/>
    <x v="0"/>
    <x v="0"/>
    <x v="0"/>
    <x v="0"/>
    <x v="0"/>
    <x v="0"/>
    <x v="0"/>
    <s v="Direção Financeira"/>
    <x v="0"/>
    <x v="0"/>
    <x v="0"/>
    <x v="0"/>
    <x v="0"/>
    <x v="0"/>
    <x v="0"/>
    <x v="2"/>
    <x v="1"/>
    <x v="2"/>
    <x v="11"/>
    <x v="0"/>
    <m/>
  </r>
  <r>
    <x v="0"/>
    <n v="0"/>
    <n v="0"/>
    <n v="37000"/>
    <n v="0"/>
    <x v="6035"/>
    <x v="0"/>
    <x v="0"/>
    <x v="0"/>
    <s v="03.16.15"/>
    <x v="0"/>
    <x v="0"/>
    <x v="0"/>
    <s v="Direção Financeira"/>
    <s v="03.16.15"/>
    <s v="Direção Financeira"/>
    <s v="03.16.15"/>
    <x v="39"/>
    <x v="0"/>
    <x v="0"/>
    <x v="1"/>
    <x v="1"/>
    <x v="0"/>
    <x v="0"/>
    <x v="0"/>
    <x v="6"/>
    <s v="2024-04-??"/>
    <x v="1"/>
    <n v="37000"/>
    <x v="3"/>
    <n v="400000"/>
    <x v="1"/>
    <n v="555000"/>
    <x v="667"/>
    <m/>
    <x v="0"/>
    <x v="11"/>
    <m/>
    <s v="Direção Financeira"/>
    <x v="2"/>
    <m/>
    <x v="0"/>
    <x v="1"/>
    <x v="1"/>
    <x v="1"/>
    <x v="0"/>
    <x v="0"/>
    <x v="0"/>
    <x v="0"/>
    <x v="0"/>
    <x v="0"/>
    <x v="0"/>
    <s v="Direção Financeira"/>
    <x v="0"/>
    <x v="0"/>
    <x v="0"/>
    <x v="0"/>
    <x v="0"/>
    <x v="0"/>
    <x v="0"/>
    <x v="2"/>
    <x v="1"/>
    <x v="2"/>
    <x v="11"/>
    <x v="0"/>
    <m/>
  </r>
  <r>
    <x v="0"/>
    <n v="0"/>
    <n v="0"/>
    <n v="33000"/>
    <n v="0"/>
    <x v="6035"/>
    <x v="0"/>
    <x v="0"/>
    <x v="0"/>
    <s v="03.16.15"/>
    <x v="0"/>
    <x v="0"/>
    <x v="0"/>
    <s v="Direção Financeira"/>
    <s v="03.16.15"/>
    <s v="Direção Financeira"/>
    <s v="03.16.15"/>
    <x v="39"/>
    <x v="0"/>
    <x v="0"/>
    <x v="1"/>
    <x v="1"/>
    <x v="0"/>
    <x v="0"/>
    <x v="0"/>
    <x v="3"/>
    <s v="2024-05-??"/>
    <x v="1"/>
    <n v="33000"/>
    <x v="3"/>
    <n v="400000"/>
    <x v="1"/>
    <n v="555000"/>
    <x v="667"/>
    <m/>
    <x v="0"/>
    <x v="11"/>
    <m/>
    <s v="Direção Financeira"/>
    <x v="2"/>
    <m/>
    <x v="0"/>
    <x v="1"/>
    <x v="1"/>
    <x v="1"/>
    <x v="0"/>
    <x v="0"/>
    <x v="0"/>
    <x v="0"/>
    <x v="0"/>
    <x v="0"/>
    <x v="0"/>
    <s v="Direção Financeira"/>
    <x v="0"/>
    <x v="0"/>
    <x v="0"/>
    <x v="0"/>
    <x v="0"/>
    <x v="0"/>
    <x v="0"/>
    <x v="2"/>
    <x v="1"/>
    <x v="2"/>
    <x v="11"/>
    <x v="0"/>
    <m/>
  </r>
  <r>
    <x v="0"/>
    <n v="0"/>
    <n v="0"/>
    <n v="31000"/>
    <n v="0"/>
    <x v="6035"/>
    <x v="0"/>
    <x v="0"/>
    <x v="0"/>
    <s v="03.16.15"/>
    <x v="0"/>
    <x v="0"/>
    <x v="0"/>
    <s v="Direção Financeira"/>
    <s v="03.16.15"/>
    <s v="Direção Financeira"/>
    <s v="03.16.15"/>
    <x v="39"/>
    <x v="0"/>
    <x v="0"/>
    <x v="1"/>
    <x v="1"/>
    <x v="0"/>
    <x v="0"/>
    <x v="0"/>
    <x v="4"/>
    <s v="2024-06-??"/>
    <x v="1"/>
    <n v="31000"/>
    <x v="3"/>
    <n v="400000"/>
    <x v="1"/>
    <n v="555000"/>
    <x v="667"/>
    <m/>
    <x v="0"/>
    <x v="11"/>
    <m/>
    <s v="Direção Financeira"/>
    <x v="2"/>
    <m/>
    <x v="0"/>
    <x v="1"/>
    <x v="1"/>
    <x v="1"/>
    <x v="0"/>
    <x v="0"/>
    <x v="0"/>
    <x v="0"/>
    <x v="0"/>
    <x v="0"/>
    <x v="0"/>
    <s v="Direção Financeira"/>
    <x v="0"/>
    <x v="0"/>
    <x v="0"/>
    <x v="0"/>
    <x v="0"/>
    <x v="0"/>
    <x v="0"/>
    <x v="2"/>
    <x v="1"/>
    <x v="2"/>
    <x v="11"/>
    <x v="0"/>
    <m/>
  </r>
  <r>
    <x v="0"/>
    <n v="0"/>
    <n v="0"/>
    <n v="15000"/>
    <n v="0"/>
    <x v="6035"/>
    <x v="0"/>
    <x v="0"/>
    <x v="0"/>
    <s v="03.16.15"/>
    <x v="0"/>
    <x v="0"/>
    <x v="0"/>
    <s v="Direção Financeira"/>
    <s v="03.16.15"/>
    <s v="Direção Financeira"/>
    <s v="03.16.15"/>
    <x v="39"/>
    <x v="0"/>
    <x v="0"/>
    <x v="1"/>
    <x v="1"/>
    <x v="0"/>
    <x v="0"/>
    <x v="0"/>
    <x v="9"/>
    <s v="2024-07-??"/>
    <x v="2"/>
    <n v="15000"/>
    <x v="3"/>
    <n v="400000"/>
    <x v="1"/>
    <n v="555000"/>
    <x v="667"/>
    <m/>
    <x v="0"/>
    <x v="11"/>
    <m/>
    <s v="Direção Financeira"/>
    <x v="2"/>
    <m/>
    <x v="0"/>
    <x v="1"/>
    <x v="1"/>
    <x v="1"/>
    <x v="0"/>
    <x v="0"/>
    <x v="0"/>
    <x v="0"/>
    <x v="0"/>
    <x v="0"/>
    <x v="0"/>
    <s v="Direção Financeira"/>
    <x v="0"/>
    <x v="0"/>
    <x v="0"/>
    <x v="0"/>
    <x v="0"/>
    <x v="0"/>
    <x v="0"/>
    <x v="2"/>
    <x v="1"/>
    <x v="2"/>
    <x v="11"/>
    <x v="0"/>
    <m/>
  </r>
  <r>
    <x v="0"/>
    <n v="0"/>
    <n v="0"/>
    <n v="538268"/>
    <n v="0"/>
    <x v="6035"/>
    <x v="0"/>
    <x v="0"/>
    <x v="0"/>
    <s v="03.16.15"/>
    <x v="0"/>
    <x v="0"/>
    <x v="0"/>
    <s v="Direção Financeira"/>
    <s v="03.16.15"/>
    <s v="Direção Financeira"/>
    <s v="03.16.15"/>
    <x v="39"/>
    <x v="0"/>
    <x v="0"/>
    <x v="1"/>
    <x v="1"/>
    <x v="0"/>
    <x v="0"/>
    <x v="0"/>
    <x v="5"/>
    <s v="2024-08-??"/>
    <x v="2"/>
    <n v="538268"/>
    <x v="3"/>
    <n v="400000"/>
    <x v="1"/>
    <n v="555000"/>
    <x v="667"/>
    <m/>
    <x v="0"/>
    <x v="11"/>
    <m/>
    <s v="Direção Financeira"/>
    <x v="2"/>
    <m/>
    <x v="0"/>
    <x v="1"/>
    <x v="1"/>
    <x v="1"/>
    <x v="0"/>
    <x v="0"/>
    <x v="0"/>
    <x v="0"/>
    <x v="0"/>
    <x v="0"/>
    <x v="0"/>
    <s v="Direção Financeira"/>
    <x v="0"/>
    <x v="0"/>
    <x v="0"/>
    <x v="0"/>
    <x v="0"/>
    <x v="0"/>
    <x v="0"/>
    <x v="2"/>
    <x v="1"/>
    <x v="2"/>
    <x v="11"/>
    <x v="0"/>
    <m/>
  </r>
  <r>
    <x v="0"/>
    <n v="0"/>
    <n v="0"/>
    <n v="159151"/>
    <n v="0"/>
    <x v="6035"/>
    <x v="0"/>
    <x v="0"/>
    <x v="0"/>
    <s v="03.16.15"/>
    <x v="0"/>
    <x v="0"/>
    <x v="0"/>
    <s v="Direção Financeira"/>
    <s v="03.16.15"/>
    <s v="Direção Financeira"/>
    <s v="03.16.15"/>
    <x v="39"/>
    <x v="0"/>
    <x v="0"/>
    <x v="1"/>
    <x v="1"/>
    <x v="0"/>
    <x v="0"/>
    <x v="0"/>
    <x v="7"/>
    <s v="2024-09-??"/>
    <x v="2"/>
    <n v="159151"/>
    <x v="3"/>
    <n v="400000"/>
    <x v="1"/>
    <n v="555000"/>
    <x v="667"/>
    <m/>
    <x v="0"/>
    <x v="11"/>
    <m/>
    <s v="Direção Financeira"/>
    <x v="2"/>
    <m/>
    <x v="0"/>
    <x v="1"/>
    <x v="1"/>
    <x v="1"/>
    <x v="0"/>
    <x v="0"/>
    <x v="0"/>
    <x v="0"/>
    <x v="0"/>
    <x v="0"/>
    <x v="0"/>
    <s v="Direção Financeira"/>
    <x v="0"/>
    <x v="0"/>
    <x v="0"/>
    <x v="0"/>
    <x v="0"/>
    <x v="0"/>
    <x v="0"/>
    <x v="2"/>
    <x v="1"/>
    <x v="2"/>
    <x v="11"/>
    <x v="0"/>
    <m/>
  </r>
  <r>
    <x v="0"/>
    <n v="0"/>
    <n v="0"/>
    <n v="38000"/>
    <n v="0"/>
    <x v="6035"/>
    <x v="0"/>
    <x v="0"/>
    <x v="0"/>
    <s v="03.16.15"/>
    <x v="0"/>
    <x v="0"/>
    <x v="0"/>
    <s v="Direção Financeira"/>
    <s v="03.16.15"/>
    <s v="Direção Financeira"/>
    <s v="03.16.15"/>
    <x v="39"/>
    <x v="0"/>
    <x v="0"/>
    <x v="1"/>
    <x v="1"/>
    <x v="0"/>
    <x v="0"/>
    <x v="0"/>
    <x v="8"/>
    <s v="2024-10-??"/>
    <x v="3"/>
    <n v="38000"/>
    <x v="3"/>
    <n v="400000"/>
    <x v="1"/>
    <n v="555000"/>
    <x v="667"/>
    <m/>
    <x v="0"/>
    <x v="11"/>
    <m/>
    <s v="Direção Financeira"/>
    <x v="2"/>
    <m/>
    <x v="0"/>
    <x v="1"/>
    <x v="1"/>
    <x v="1"/>
    <x v="0"/>
    <x v="0"/>
    <x v="0"/>
    <x v="0"/>
    <x v="0"/>
    <x v="0"/>
    <x v="0"/>
    <s v="Direção Financeira"/>
    <x v="0"/>
    <x v="0"/>
    <x v="0"/>
    <x v="0"/>
    <x v="0"/>
    <x v="0"/>
    <x v="0"/>
    <x v="2"/>
    <x v="1"/>
    <x v="2"/>
    <x v="11"/>
    <x v="0"/>
    <m/>
  </r>
  <r>
    <x v="0"/>
    <n v="0"/>
    <n v="0"/>
    <n v="162660"/>
    <n v="0"/>
    <x v="6035"/>
    <x v="0"/>
    <x v="0"/>
    <x v="0"/>
    <s v="03.16.15"/>
    <x v="0"/>
    <x v="0"/>
    <x v="0"/>
    <s v="Direção Financeira"/>
    <s v="03.16.15"/>
    <s v="Direção Financeira"/>
    <s v="03.16.15"/>
    <x v="39"/>
    <x v="0"/>
    <x v="0"/>
    <x v="1"/>
    <x v="1"/>
    <x v="0"/>
    <x v="0"/>
    <x v="0"/>
    <x v="10"/>
    <s v="2024-11-??"/>
    <x v="3"/>
    <n v="162660"/>
    <x v="3"/>
    <n v="400000"/>
    <x v="1"/>
    <n v="555000"/>
    <x v="667"/>
    <m/>
    <x v="0"/>
    <x v="11"/>
    <m/>
    <s v="Direção Financeira"/>
    <x v="2"/>
    <m/>
    <x v="0"/>
    <x v="1"/>
    <x v="1"/>
    <x v="1"/>
    <x v="0"/>
    <x v="0"/>
    <x v="0"/>
    <x v="0"/>
    <x v="0"/>
    <x v="0"/>
    <x v="0"/>
    <s v="Direção Financeira"/>
    <x v="0"/>
    <x v="0"/>
    <x v="0"/>
    <x v="0"/>
    <x v="0"/>
    <x v="0"/>
    <x v="0"/>
    <x v="2"/>
    <x v="1"/>
    <x v="2"/>
    <x v="11"/>
    <x v="0"/>
    <m/>
  </r>
  <r>
    <x v="0"/>
    <n v="0"/>
    <n v="0"/>
    <n v="36000"/>
    <n v="0"/>
    <x v="6035"/>
    <x v="0"/>
    <x v="0"/>
    <x v="0"/>
    <s v="03.16.15"/>
    <x v="0"/>
    <x v="0"/>
    <x v="0"/>
    <s v="Direção Financeira"/>
    <s v="03.16.15"/>
    <s v="Direção Financeira"/>
    <s v="03.16.15"/>
    <x v="39"/>
    <x v="0"/>
    <x v="0"/>
    <x v="1"/>
    <x v="1"/>
    <x v="0"/>
    <x v="0"/>
    <x v="0"/>
    <x v="11"/>
    <s v="2024-12-??"/>
    <x v="3"/>
    <n v="36000"/>
    <x v="3"/>
    <n v="400000"/>
    <x v="1"/>
    <n v="555000"/>
    <x v="667"/>
    <m/>
    <x v="0"/>
    <x v="11"/>
    <m/>
    <s v="Direção Financeira"/>
    <x v="2"/>
    <m/>
    <x v="0"/>
    <x v="1"/>
    <x v="1"/>
    <x v="1"/>
    <x v="0"/>
    <x v="0"/>
    <x v="0"/>
    <x v="0"/>
    <x v="0"/>
    <x v="0"/>
    <x v="0"/>
    <s v="Direção Financeira"/>
    <x v="0"/>
    <x v="0"/>
    <x v="0"/>
    <x v="0"/>
    <x v="0"/>
    <x v="0"/>
    <x v="0"/>
    <x v="2"/>
    <x v="1"/>
    <x v="2"/>
    <x v="11"/>
    <x v="0"/>
    <m/>
  </r>
  <r>
    <x v="0"/>
    <n v="0"/>
    <n v="0"/>
    <n v="75590"/>
    <n v="0"/>
    <x v="6035"/>
    <x v="0"/>
    <x v="1"/>
    <x v="0"/>
    <s v="03.03.10"/>
    <x v="8"/>
    <x v="0"/>
    <x v="4"/>
    <s v="Receitas Da Câmara"/>
    <s v="03.03.10"/>
    <s v="Receitas Da Câmara"/>
    <s v="03.03.10"/>
    <x v="6"/>
    <x v="0"/>
    <x v="3"/>
    <x v="3"/>
    <x v="0"/>
    <x v="0"/>
    <x v="2"/>
    <x v="0"/>
    <x v="0"/>
    <s v="2024-01-??"/>
    <x v="0"/>
    <n v="75590"/>
    <x v="3"/>
    <n v="0"/>
    <x v="1"/>
    <n v="0"/>
    <x v="667"/>
    <m/>
    <x v="0"/>
    <x v="11"/>
    <m/>
    <s v="Receitas Da Câmara"/>
    <x v="2"/>
    <s v="RDC"/>
    <x v="0"/>
    <x v="1"/>
    <x v="1"/>
    <x v="1"/>
    <x v="0"/>
    <x v="0"/>
    <x v="0"/>
    <x v="0"/>
    <x v="0"/>
    <x v="0"/>
    <x v="0"/>
    <s v="Receitas Da Câmara"/>
    <x v="0"/>
    <x v="0"/>
    <x v="0"/>
    <x v="0"/>
    <x v="0"/>
    <x v="0"/>
    <x v="0"/>
    <x v="2"/>
    <x v="1"/>
    <x v="2"/>
    <x v="11"/>
    <x v="0"/>
    <m/>
  </r>
  <r>
    <x v="0"/>
    <n v="0"/>
    <n v="0"/>
    <n v="175146"/>
    <n v="0"/>
    <x v="6035"/>
    <x v="0"/>
    <x v="1"/>
    <x v="0"/>
    <s v="03.03.10"/>
    <x v="8"/>
    <x v="0"/>
    <x v="4"/>
    <s v="Receitas Da Câmara"/>
    <s v="03.03.10"/>
    <s v="Receitas Da Câmara"/>
    <s v="03.03.10"/>
    <x v="6"/>
    <x v="0"/>
    <x v="3"/>
    <x v="3"/>
    <x v="0"/>
    <x v="0"/>
    <x v="2"/>
    <x v="0"/>
    <x v="2"/>
    <s v="2024-02-??"/>
    <x v="0"/>
    <n v="175146"/>
    <x v="3"/>
    <n v="0"/>
    <x v="1"/>
    <n v="0"/>
    <x v="667"/>
    <m/>
    <x v="0"/>
    <x v="11"/>
    <m/>
    <s v="Receitas Da Câmara"/>
    <x v="2"/>
    <s v="RDC"/>
    <x v="0"/>
    <x v="1"/>
    <x v="1"/>
    <x v="1"/>
    <x v="0"/>
    <x v="0"/>
    <x v="0"/>
    <x v="0"/>
    <x v="0"/>
    <x v="0"/>
    <x v="0"/>
    <s v="Receitas Da Câmara"/>
    <x v="0"/>
    <x v="0"/>
    <x v="0"/>
    <x v="0"/>
    <x v="0"/>
    <x v="0"/>
    <x v="0"/>
    <x v="2"/>
    <x v="1"/>
    <x v="2"/>
    <x v="11"/>
    <x v="0"/>
    <m/>
  </r>
  <r>
    <x v="0"/>
    <n v="0"/>
    <n v="0"/>
    <n v="108752"/>
    <n v="0"/>
    <x v="6035"/>
    <x v="0"/>
    <x v="1"/>
    <x v="0"/>
    <s v="03.03.10"/>
    <x v="8"/>
    <x v="0"/>
    <x v="4"/>
    <s v="Receitas Da Câmara"/>
    <s v="03.03.10"/>
    <s v="Receitas Da Câmara"/>
    <s v="03.03.10"/>
    <x v="6"/>
    <x v="0"/>
    <x v="3"/>
    <x v="3"/>
    <x v="0"/>
    <x v="0"/>
    <x v="2"/>
    <x v="0"/>
    <x v="1"/>
    <s v="2024-03-??"/>
    <x v="0"/>
    <n v="108752"/>
    <x v="3"/>
    <n v="0"/>
    <x v="1"/>
    <n v="0"/>
    <x v="667"/>
    <m/>
    <x v="0"/>
    <x v="11"/>
    <m/>
    <s v="Receitas Da Câmara"/>
    <x v="2"/>
    <s v="RDC"/>
    <x v="0"/>
    <x v="1"/>
    <x v="1"/>
    <x v="1"/>
    <x v="0"/>
    <x v="0"/>
    <x v="0"/>
    <x v="0"/>
    <x v="0"/>
    <x v="0"/>
    <x v="0"/>
    <s v="Receitas Da Câmara"/>
    <x v="0"/>
    <x v="0"/>
    <x v="0"/>
    <x v="0"/>
    <x v="0"/>
    <x v="0"/>
    <x v="0"/>
    <x v="2"/>
    <x v="1"/>
    <x v="2"/>
    <x v="11"/>
    <x v="0"/>
    <m/>
  </r>
  <r>
    <x v="0"/>
    <n v="0"/>
    <n v="0"/>
    <n v="64452"/>
    <n v="0"/>
    <x v="6035"/>
    <x v="0"/>
    <x v="1"/>
    <x v="0"/>
    <s v="03.03.10"/>
    <x v="8"/>
    <x v="0"/>
    <x v="4"/>
    <s v="Receitas Da Câmara"/>
    <s v="03.03.10"/>
    <s v="Receitas Da Câmara"/>
    <s v="03.03.10"/>
    <x v="6"/>
    <x v="0"/>
    <x v="3"/>
    <x v="3"/>
    <x v="0"/>
    <x v="0"/>
    <x v="2"/>
    <x v="0"/>
    <x v="6"/>
    <s v="2024-04-??"/>
    <x v="1"/>
    <n v="64452"/>
    <x v="3"/>
    <n v="0"/>
    <x v="1"/>
    <n v="0"/>
    <x v="667"/>
    <m/>
    <x v="0"/>
    <x v="11"/>
    <m/>
    <s v="Receitas Da Câmara"/>
    <x v="2"/>
    <s v="RDC"/>
    <x v="0"/>
    <x v="1"/>
    <x v="1"/>
    <x v="1"/>
    <x v="0"/>
    <x v="0"/>
    <x v="0"/>
    <x v="0"/>
    <x v="0"/>
    <x v="0"/>
    <x v="0"/>
    <s v="Receitas Da Câmara"/>
    <x v="0"/>
    <x v="0"/>
    <x v="0"/>
    <x v="0"/>
    <x v="0"/>
    <x v="0"/>
    <x v="0"/>
    <x v="2"/>
    <x v="1"/>
    <x v="2"/>
    <x v="11"/>
    <x v="0"/>
    <m/>
  </r>
  <r>
    <x v="0"/>
    <n v="0"/>
    <n v="0"/>
    <n v="101420"/>
    <n v="0"/>
    <x v="6035"/>
    <x v="0"/>
    <x v="1"/>
    <x v="0"/>
    <s v="03.03.10"/>
    <x v="8"/>
    <x v="0"/>
    <x v="4"/>
    <s v="Receitas Da Câmara"/>
    <s v="03.03.10"/>
    <s v="Receitas Da Câmara"/>
    <s v="03.03.10"/>
    <x v="6"/>
    <x v="0"/>
    <x v="3"/>
    <x v="3"/>
    <x v="0"/>
    <x v="0"/>
    <x v="2"/>
    <x v="0"/>
    <x v="3"/>
    <s v="2024-05-??"/>
    <x v="1"/>
    <n v="101420"/>
    <x v="3"/>
    <n v="0"/>
    <x v="1"/>
    <n v="0"/>
    <x v="667"/>
    <m/>
    <x v="0"/>
    <x v="11"/>
    <m/>
    <s v="Receitas Da Câmara"/>
    <x v="2"/>
    <s v="RDC"/>
    <x v="0"/>
    <x v="1"/>
    <x v="1"/>
    <x v="1"/>
    <x v="0"/>
    <x v="0"/>
    <x v="0"/>
    <x v="0"/>
    <x v="0"/>
    <x v="0"/>
    <x v="0"/>
    <s v="Receitas Da Câmara"/>
    <x v="0"/>
    <x v="0"/>
    <x v="0"/>
    <x v="0"/>
    <x v="0"/>
    <x v="0"/>
    <x v="0"/>
    <x v="2"/>
    <x v="1"/>
    <x v="2"/>
    <x v="11"/>
    <x v="0"/>
    <m/>
  </r>
  <r>
    <x v="0"/>
    <n v="0"/>
    <n v="0"/>
    <n v="42670"/>
    <n v="0"/>
    <x v="6035"/>
    <x v="0"/>
    <x v="1"/>
    <x v="0"/>
    <s v="03.03.10"/>
    <x v="8"/>
    <x v="0"/>
    <x v="4"/>
    <s v="Receitas Da Câmara"/>
    <s v="03.03.10"/>
    <s v="Receitas Da Câmara"/>
    <s v="03.03.10"/>
    <x v="6"/>
    <x v="0"/>
    <x v="3"/>
    <x v="3"/>
    <x v="0"/>
    <x v="0"/>
    <x v="2"/>
    <x v="0"/>
    <x v="4"/>
    <s v="2024-06-??"/>
    <x v="1"/>
    <n v="42670"/>
    <x v="3"/>
    <n v="0"/>
    <x v="1"/>
    <n v="0"/>
    <x v="667"/>
    <m/>
    <x v="0"/>
    <x v="11"/>
    <m/>
    <s v="Receitas Da Câmara"/>
    <x v="2"/>
    <s v="RDC"/>
    <x v="0"/>
    <x v="1"/>
    <x v="1"/>
    <x v="1"/>
    <x v="0"/>
    <x v="0"/>
    <x v="0"/>
    <x v="0"/>
    <x v="0"/>
    <x v="0"/>
    <x v="0"/>
    <s v="Receitas Da Câmara"/>
    <x v="0"/>
    <x v="0"/>
    <x v="0"/>
    <x v="0"/>
    <x v="0"/>
    <x v="0"/>
    <x v="0"/>
    <x v="2"/>
    <x v="1"/>
    <x v="2"/>
    <x v="11"/>
    <x v="0"/>
    <m/>
  </r>
  <r>
    <x v="0"/>
    <n v="0"/>
    <n v="0"/>
    <n v="58970"/>
    <n v="0"/>
    <x v="6035"/>
    <x v="0"/>
    <x v="1"/>
    <x v="0"/>
    <s v="03.03.10"/>
    <x v="8"/>
    <x v="0"/>
    <x v="4"/>
    <s v="Receitas Da Câmara"/>
    <s v="03.03.10"/>
    <s v="Receitas Da Câmara"/>
    <s v="03.03.10"/>
    <x v="6"/>
    <x v="0"/>
    <x v="3"/>
    <x v="3"/>
    <x v="0"/>
    <x v="0"/>
    <x v="2"/>
    <x v="0"/>
    <x v="9"/>
    <s v="2024-07-??"/>
    <x v="2"/>
    <n v="58970"/>
    <x v="3"/>
    <n v="0"/>
    <x v="1"/>
    <n v="0"/>
    <x v="667"/>
    <m/>
    <x v="0"/>
    <x v="11"/>
    <m/>
    <s v="Receitas Da Câmara"/>
    <x v="2"/>
    <s v="RDC"/>
    <x v="0"/>
    <x v="1"/>
    <x v="1"/>
    <x v="1"/>
    <x v="0"/>
    <x v="0"/>
    <x v="0"/>
    <x v="0"/>
    <x v="0"/>
    <x v="0"/>
    <x v="0"/>
    <s v="Receitas Da Câmara"/>
    <x v="0"/>
    <x v="0"/>
    <x v="0"/>
    <x v="0"/>
    <x v="0"/>
    <x v="0"/>
    <x v="0"/>
    <x v="2"/>
    <x v="1"/>
    <x v="2"/>
    <x v="11"/>
    <x v="0"/>
    <m/>
  </r>
  <r>
    <x v="0"/>
    <n v="0"/>
    <n v="0"/>
    <n v="4361710"/>
    <n v="0"/>
    <x v="6035"/>
    <x v="0"/>
    <x v="1"/>
    <x v="0"/>
    <s v="03.03.10"/>
    <x v="8"/>
    <x v="0"/>
    <x v="4"/>
    <s v="Receitas Da Câmara"/>
    <s v="03.03.10"/>
    <s v="Receitas Da Câmara"/>
    <s v="03.03.10"/>
    <x v="6"/>
    <x v="0"/>
    <x v="3"/>
    <x v="3"/>
    <x v="0"/>
    <x v="0"/>
    <x v="2"/>
    <x v="0"/>
    <x v="5"/>
    <s v="2024-08-??"/>
    <x v="2"/>
    <n v="4361710"/>
    <x v="3"/>
    <n v="0"/>
    <x v="1"/>
    <n v="0"/>
    <x v="667"/>
    <m/>
    <x v="0"/>
    <x v="11"/>
    <m/>
    <s v="Receitas Da Câmara"/>
    <x v="2"/>
    <s v="RDC"/>
    <x v="0"/>
    <x v="1"/>
    <x v="1"/>
    <x v="1"/>
    <x v="0"/>
    <x v="0"/>
    <x v="0"/>
    <x v="0"/>
    <x v="0"/>
    <x v="0"/>
    <x v="0"/>
    <s v="Receitas Da Câmara"/>
    <x v="0"/>
    <x v="0"/>
    <x v="0"/>
    <x v="0"/>
    <x v="0"/>
    <x v="0"/>
    <x v="0"/>
    <x v="2"/>
    <x v="1"/>
    <x v="2"/>
    <x v="11"/>
    <x v="0"/>
    <m/>
  </r>
  <r>
    <x v="0"/>
    <n v="0"/>
    <n v="0"/>
    <n v="49350"/>
    <n v="0"/>
    <x v="6035"/>
    <x v="0"/>
    <x v="1"/>
    <x v="0"/>
    <s v="03.03.10"/>
    <x v="8"/>
    <x v="0"/>
    <x v="4"/>
    <s v="Receitas Da Câmara"/>
    <s v="03.03.10"/>
    <s v="Receitas Da Câmara"/>
    <s v="03.03.10"/>
    <x v="6"/>
    <x v="0"/>
    <x v="3"/>
    <x v="3"/>
    <x v="0"/>
    <x v="0"/>
    <x v="2"/>
    <x v="0"/>
    <x v="7"/>
    <s v="2024-09-??"/>
    <x v="2"/>
    <n v="49350"/>
    <x v="3"/>
    <n v="0"/>
    <x v="1"/>
    <n v="0"/>
    <x v="667"/>
    <m/>
    <x v="0"/>
    <x v="11"/>
    <m/>
    <s v="Receitas Da Câmara"/>
    <x v="2"/>
    <s v="RDC"/>
    <x v="0"/>
    <x v="1"/>
    <x v="1"/>
    <x v="1"/>
    <x v="0"/>
    <x v="0"/>
    <x v="0"/>
    <x v="0"/>
    <x v="0"/>
    <x v="0"/>
    <x v="0"/>
    <s v="Receitas Da Câmara"/>
    <x v="0"/>
    <x v="0"/>
    <x v="0"/>
    <x v="0"/>
    <x v="0"/>
    <x v="0"/>
    <x v="0"/>
    <x v="2"/>
    <x v="1"/>
    <x v="2"/>
    <x v="11"/>
    <x v="0"/>
    <m/>
  </r>
  <r>
    <x v="0"/>
    <n v="0"/>
    <n v="0"/>
    <n v="37750"/>
    <n v="0"/>
    <x v="6035"/>
    <x v="0"/>
    <x v="1"/>
    <x v="0"/>
    <s v="03.03.10"/>
    <x v="8"/>
    <x v="0"/>
    <x v="4"/>
    <s v="Receitas Da Câmara"/>
    <s v="03.03.10"/>
    <s v="Receitas Da Câmara"/>
    <s v="03.03.10"/>
    <x v="6"/>
    <x v="0"/>
    <x v="3"/>
    <x v="3"/>
    <x v="0"/>
    <x v="0"/>
    <x v="2"/>
    <x v="0"/>
    <x v="8"/>
    <s v="2024-10-??"/>
    <x v="3"/>
    <n v="37750"/>
    <x v="3"/>
    <n v="0"/>
    <x v="1"/>
    <n v="0"/>
    <x v="667"/>
    <m/>
    <x v="0"/>
    <x v="11"/>
    <m/>
    <s v="Receitas Da Câmara"/>
    <x v="2"/>
    <s v="RDC"/>
    <x v="0"/>
    <x v="1"/>
    <x v="1"/>
    <x v="1"/>
    <x v="0"/>
    <x v="0"/>
    <x v="0"/>
    <x v="0"/>
    <x v="0"/>
    <x v="0"/>
    <x v="0"/>
    <s v="Receitas Da Câmara"/>
    <x v="0"/>
    <x v="0"/>
    <x v="0"/>
    <x v="0"/>
    <x v="0"/>
    <x v="0"/>
    <x v="0"/>
    <x v="2"/>
    <x v="1"/>
    <x v="2"/>
    <x v="11"/>
    <x v="0"/>
    <m/>
  </r>
  <r>
    <x v="0"/>
    <n v="0"/>
    <n v="0"/>
    <n v="31230"/>
    <n v="0"/>
    <x v="6035"/>
    <x v="0"/>
    <x v="1"/>
    <x v="0"/>
    <s v="03.03.10"/>
    <x v="8"/>
    <x v="0"/>
    <x v="4"/>
    <s v="Receitas Da Câmara"/>
    <s v="03.03.10"/>
    <s v="Receitas Da Câmara"/>
    <s v="03.03.10"/>
    <x v="6"/>
    <x v="0"/>
    <x v="3"/>
    <x v="3"/>
    <x v="0"/>
    <x v="0"/>
    <x v="2"/>
    <x v="0"/>
    <x v="10"/>
    <s v="2024-11-??"/>
    <x v="3"/>
    <n v="31230"/>
    <x v="3"/>
    <n v="0"/>
    <x v="1"/>
    <n v="0"/>
    <x v="667"/>
    <m/>
    <x v="0"/>
    <x v="11"/>
    <m/>
    <s v="Receitas Da Câmara"/>
    <x v="2"/>
    <s v="RDC"/>
    <x v="0"/>
    <x v="1"/>
    <x v="1"/>
    <x v="1"/>
    <x v="0"/>
    <x v="0"/>
    <x v="0"/>
    <x v="0"/>
    <x v="0"/>
    <x v="0"/>
    <x v="0"/>
    <s v="Receitas Da Câmara"/>
    <x v="0"/>
    <x v="0"/>
    <x v="0"/>
    <x v="0"/>
    <x v="0"/>
    <x v="0"/>
    <x v="0"/>
    <x v="2"/>
    <x v="1"/>
    <x v="2"/>
    <x v="11"/>
    <x v="0"/>
    <m/>
  </r>
  <r>
    <x v="0"/>
    <n v="0"/>
    <n v="0"/>
    <n v="30150"/>
    <n v="0"/>
    <x v="6035"/>
    <x v="0"/>
    <x v="1"/>
    <x v="0"/>
    <s v="03.03.10"/>
    <x v="8"/>
    <x v="0"/>
    <x v="4"/>
    <s v="Receitas Da Câmara"/>
    <s v="03.03.10"/>
    <s v="Receitas Da Câmara"/>
    <s v="03.03.10"/>
    <x v="6"/>
    <x v="0"/>
    <x v="3"/>
    <x v="3"/>
    <x v="0"/>
    <x v="0"/>
    <x v="2"/>
    <x v="0"/>
    <x v="11"/>
    <s v="2024-12-??"/>
    <x v="3"/>
    <n v="30150"/>
    <x v="3"/>
    <n v="0"/>
    <x v="1"/>
    <n v="0"/>
    <x v="667"/>
    <m/>
    <x v="0"/>
    <x v="11"/>
    <m/>
    <s v="Receitas Da Câmara"/>
    <x v="2"/>
    <s v="RDC"/>
    <x v="0"/>
    <x v="1"/>
    <x v="1"/>
    <x v="1"/>
    <x v="0"/>
    <x v="0"/>
    <x v="0"/>
    <x v="0"/>
    <x v="0"/>
    <x v="0"/>
    <x v="0"/>
    <s v="Receitas Da Câmara"/>
    <x v="0"/>
    <x v="0"/>
    <x v="0"/>
    <x v="0"/>
    <x v="0"/>
    <x v="0"/>
    <x v="0"/>
    <x v="2"/>
    <x v="1"/>
    <x v="2"/>
    <x v="11"/>
    <x v="0"/>
    <m/>
  </r>
  <r>
    <x v="1"/>
    <n v="0"/>
    <n v="0"/>
    <n v="101000"/>
    <n v="0"/>
    <x v="6035"/>
    <x v="0"/>
    <x v="0"/>
    <x v="0"/>
    <s v="01.27.04.09"/>
    <x v="63"/>
    <x v="1"/>
    <x v="1"/>
    <s v="Infra-Estruturas e Transportes"/>
    <s v="01.27.04"/>
    <s v="Sinalização de Transito"/>
    <s v="01.27.04.09"/>
    <x v="46"/>
    <x v="0"/>
    <x v="0"/>
    <x v="0"/>
    <x v="0"/>
    <x v="1"/>
    <x v="1"/>
    <x v="0"/>
    <x v="0"/>
    <s v="2024-01-??"/>
    <x v="0"/>
    <n v="101000"/>
    <x v="3"/>
    <n v="0"/>
    <x v="1"/>
    <n v="250000"/>
    <x v="667"/>
    <m/>
    <x v="0"/>
    <x v="11"/>
    <m/>
    <s v="Sinalização de Transito"/>
    <x v="2"/>
    <m/>
    <x v="0"/>
    <x v="1"/>
    <x v="1"/>
    <x v="1"/>
    <x v="0"/>
    <x v="0"/>
    <x v="0"/>
    <x v="0"/>
    <x v="0"/>
    <x v="0"/>
    <x v="0"/>
    <s v="Sinalização de Transito"/>
    <x v="0"/>
    <x v="0"/>
    <x v="0"/>
    <x v="0"/>
    <x v="1"/>
    <x v="0"/>
    <x v="0"/>
    <x v="2"/>
    <x v="1"/>
    <x v="2"/>
    <x v="11"/>
    <x v="0"/>
    <m/>
  </r>
  <r>
    <x v="1"/>
    <n v="0"/>
    <n v="0"/>
    <n v="32000"/>
    <n v="0"/>
    <x v="6035"/>
    <x v="0"/>
    <x v="0"/>
    <x v="0"/>
    <s v="01.27.04.09"/>
    <x v="63"/>
    <x v="1"/>
    <x v="1"/>
    <s v="Infra-Estruturas e Transportes"/>
    <s v="01.27.04"/>
    <s v="Sinalização de Transito"/>
    <s v="01.27.04.09"/>
    <x v="46"/>
    <x v="0"/>
    <x v="0"/>
    <x v="0"/>
    <x v="0"/>
    <x v="1"/>
    <x v="1"/>
    <x v="0"/>
    <x v="4"/>
    <s v="2024-06-??"/>
    <x v="1"/>
    <n v="32000"/>
    <x v="3"/>
    <n v="0"/>
    <x v="1"/>
    <n v="250000"/>
    <x v="667"/>
    <m/>
    <x v="0"/>
    <x v="11"/>
    <m/>
    <s v="Sinalização de Transito"/>
    <x v="2"/>
    <m/>
    <x v="0"/>
    <x v="1"/>
    <x v="1"/>
    <x v="1"/>
    <x v="0"/>
    <x v="0"/>
    <x v="0"/>
    <x v="0"/>
    <x v="0"/>
    <x v="0"/>
    <x v="0"/>
    <s v="Sinalização de Transito"/>
    <x v="0"/>
    <x v="0"/>
    <x v="0"/>
    <x v="0"/>
    <x v="1"/>
    <x v="0"/>
    <x v="0"/>
    <x v="2"/>
    <x v="1"/>
    <x v="2"/>
    <x v="11"/>
    <x v="0"/>
    <m/>
  </r>
  <r>
    <x v="1"/>
    <n v="0"/>
    <n v="0"/>
    <n v="176000"/>
    <n v="0"/>
    <x v="6035"/>
    <x v="0"/>
    <x v="0"/>
    <x v="0"/>
    <s v="01.27.04.09"/>
    <x v="63"/>
    <x v="1"/>
    <x v="1"/>
    <s v="Infra-Estruturas e Transportes"/>
    <s v="01.27.04"/>
    <s v="Sinalização de Transito"/>
    <s v="01.27.04.09"/>
    <x v="46"/>
    <x v="0"/>
    <x v="0"/>
    <x v="0"/>
    <x v="0"/>
    <x v="1"/>
    <x v="1"/>
    <x v="0"/>
    <x v="5"/>
    <s v="2024-08-??"/>
    <x v="2"/>
    <n v="176000"/>
    <x v="3"/>
    <n v="0"/>
    <x v="1"/>
    <n v="250000"/>
    <x v="667"/>
    <m/>
    <x v="0"/>
    <x v="11"/>
    <m/>
    <s v="Sinalização de Transito"/>
    <x v="2"/>
    <m/>
    <x v="0"/>
    <x v="1"/>
    <x v="1"/>
    <x v="1"/>
    <x v="0"/>
    <x v="0"/>
    <x v="0"/>
    <x v="0"/>
    <x v="0"/>
    <x v="0"/>
    <x v="0"/>
    <s v="Sinalização de Transito"/>
    <x v="0"/>
    <x v="0"/>
    <x v="0"/>
    <x v="0"/>
    <x v="1"/>
    <x v="0"/>
    <x v="0"/>
    <x v="2"/>
    <x v="1"/>
    <x v="2"/>
    <x v="11"/>
    <x v="0"/>
    <m/>
  </r>
  <r>
    <x v="0"/>
    <n v="0"/>
    <n v="0"/>
    <n v="8333"/>
    <n v="0"/>
    <x v="6035"/>
    <x v="0"/>
    <x v="0"/>
    <x v="0"/>
    <s v="03.16.27"/>
    <x v="59"/>
    <x v="0"/>
    <x v="0"/>
    <s v="Direção dos Assuntos Jurídicos, Fiscalização e Policia Municipal"/>
    <s v="03.16.27"/>
    <s v="Direção dos Assuntos Jurídicos, Fiscalização e Policia Municipal"/>
    <s v="03.16.27"/>
    <x v="60"/>
    <x v="0"/>
    <x v="0"/>
    <x v="0"/>
    <x v="0"/>
    <x v="0"/>
    <x v="0"/>
    <x v="0"/>
    <x v="0"/>
    <s v="2024-01-??"/>
    <x v="0"/>
    <n v="8333"/>
    <x v="3"/>
    <n v="0"/>
    <x v="1"/>
    <n v="200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8333"/>
    <n v="0"/>
    <x v="6035"/>
    <x v="0"/>
    <x v="0"/>
    <x v="0"/>
    <s v="03.16.27"/>
    <x v="59"/>
    <x v="0"/>
    <x v="0"/>
    <s v="Direção dos Assuntos Jurídicos, Fiscalização e Policia Municipal"/>
    <s v="03.16.27"/>
    <s v="Direção dos Assuntos Jurídicos, Fiscalização e Policia Municipal"/>
    <s v="03.16.27"/>
    <x v="60"/>
    <x v="0"/>
    <x v="0"/>
    <x v="0"/>
    <x v="0"/>
    <x v="0"/>
    <x v="0"/>
    <x v="0"/>
    <x v="2"/>
    <s v="2024-02-??"/>
    <x v="0"/>
    <n v="8333"/>
    <x v="3"/>
    <n v="0"/>
    <x v="1"/>
    <n v="200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8333"/>
    <n v="0"/>
    <x v="6035"/>
    <x v="0"/>
    <x v="0"/>
    <x v="0"/>
    <s v="03.16.27"/>
    <x v="59"/>
    <x v="0"/>
    <x v="0"/>
    <s v="Direção dos Assuntos Jurídicos, Fiscalização e Policia Municipal"/>
    <s v="03.16.27"/>
    <s v="Direção dos Assuntos Jurídicos, Fiscalização e Policia Municipal"/>
    <s v="03.16.27"/>
    <x v="60"/>
    <x v="0"/>
    <x v="0"/>
    <x v="0"/>
    <x v="0"/>
    <x v="0"/>
    <x v="0"/>
    <x v="0"/>
    <x v="6"/>
    <s v="2024-04-??"/>
    <x v="1"/>
    <n v="8333"/>
    <x v="3"/>
    <n v="0"/>
    <x v="1"/>
    <n v="200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8333"/>
    <n v="0"/>
    <x v="6035"/>
    <x v="0"/>
    <x v="0"/>
    <x v="0"/>
    <s v="03.16.27"/>
    <x v="59"/>
    <x v="0"/>
    <x v="0"/>
    <s v="Direção dos Assuntos Jurídicos, Fiscalização e Policia Municipal"/>
    <s v="03.16.27"/>
    <s v="Direção dos Assuntos Jurídicos, Fiscalização e Policia Municipal"/>
    <s v="03.16.27"/>
    <x v="60"/>
    <x v="0"/>
    <x v="0"/>
    <x v="0"/>
    <x v="0"/>
    <x v="0"/>
    <x v="0"/>
    <x v="0"/>
    <x v="3"/>
    <s v="2024-05-??"/>
    <x v="1"/>
    <n v="8333"/>
    <x v="3"/>
    <n v="0"/>
    <x v="1"/>
    <n v="200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1"/>
    <n v="0"/>
    <n v="0"/>
    <n v="4861712"/>
    <n v="0"/>
    <x v="6035"/>
    <x v="0"/>
    <x v="1"/>
    <x v="0"/>
    <s v="03.03.10"/>
    <x v="8"/>
    <x v="0"/>
    <x v="4"/>
    <s v="Receitas Da Câmara"/>
    <s v="03.03.10"/>
    <s v="Receitas Da Câmara"/>
    <s v="03.03.10"/>
    <x v="15"/>
    <x v="0"/>
    <x v="0"/>
    <x v="0"/>
    <x v="0"/>
    <x v="0"/>
    <x v="2"/>
    <x v="0"/>
    <x v="0"/>
    <s v="2024-01-??"/>
    <x v="0"/>
    <n v="4861712"/>
    <x v="3"/>
    <n v="0"/>
    <x v="1"/>
    <n v="0"/>
    <x v="667"/>
    <m/>
    <x v="0"/>
    <x v="11"/>
    <m/>
    <s v="Receitas Da Câmara"/>
    <x v="2"/>
    <s v="RDC"/>
    <x v="0"/>
    <x v="1"/>
    <x v="1"/>
    <x v="1"/>
    <x v="0"/>
    <x v="0"/>
    <x v="0"/>
    <x v="0"/>
    <x v="0"/>
    <x v="0"/>
    <x v="0"/>
    <s v="Receitas Da Câmara"/>
    <x v="0"/>
    <x v="0"/>
    <x v="0"/>
    <x v="0"/>
    <x v="0"/>
    <x v="0"/>
    <x v="0"/>
    <x v="2"/>
    <x v="1"/>
    <x v="2"/>
    <x v="11"/>
    <x v="0"/>
    <m/>
  </r>
  <r>
    <x v="1"/>
    <n v="0"/>
    <n v="0"/>
    <n v="1389203"/>
    <n v="0"/>
    <x v="6035"/>
    <x v="0"/>
    <x v="1"/>
    <x v="0"/>
    <s v="03.03.10"/>
    <x v="8"/>
    <x v="0"/>
    <x v="4"/>
    <s v="Receitas Da Câmara"/>
    <s v="03.03.10"/>
    <s v="Receitas Da Câmara"/>
    <s v="03.03.10"/>
    <x v="15"/>
    <x v="0"/>
    <x v="0"/>
    <x v="0"/>
    <x v="0"/>
    <x v="0"/>
    <x v="2"/>
    <x v="0"/>
    <x v="2"/>
    <s v="2024-02-??"/>
    <x v="0"/>
    <n v="1389203"/>
    <x v="3"/>
    <n v="0"/>
    <x v="1"/>
    <n v="0"/>
    <x v="667"/>
    <m/>
    <x v="0"/>
    <x v="11"/>
    <m/>
    <s v="Receitas Da Câmara"/>
    <x v="2"/>
    <s v="RDC"/>
    <x v="0"/>
    <x v="1"/>
    <x v="1"/>
    <x v="1"/>
    <x v="0"/>
    <x v="0"/>
    <x v="0"/>
    <x v="0"/>
    <x v="0"/>
    <x v="0"/>
    <x v="0"/>
    <s v="Receitas Da Câmara"/>
    <x v="0"/>
    <x v="0"/>
    <x v="0"/>
    <x v="0"/>
    <x v="0"/>
    <x v="0"/>
    <x v="0"/>
    <x v="2"/>
    <x v="1"/>
    <x v="2"/>
    <x v="11"/>
    <x v="0"/>
    <m/>
  </r>
  <r>
    <x v="1"/>
    <n v="0"/>
    <n v="0"/>
    <n v="6316229"/>
    <n v="0"/>
    <x v="6035"/>
    <x v="0"/>
    <x v="1"/>
    <x v="0"/>
    <s v="03.03.10"/>
    <x v="8"/>
    <x v="0"/>
    <x v="4"/>
    <s v="Receitas Da Câmara"/>
    <s v="03.03.10"/>
    <s v="Receitas Da Câmara"/>
    <s v="03.03.10"/>
    <x v="15"/>
    <x v="0"/>
    <x v="0"/>
    <x v="0"/>
    <x v="0"/>
    <x v="0"/>
    <x v="2"/>
    <x v="0"/>
    <x v="1"/>
    <s v="2024-03-??"/>
    <x v="0"/>
    <n v="6316229"/>
    <x v="3"/>
    <n v="0"/>
    <x v="1"/>
    <n v="0"/>
    <x v="667"/>
    <m/>
    <x v="0"/>
    <x v="11"/>
    <m/>
    <s v="Receitas Da Câmara"/>
    <x v="2"/>
    <s v="RDC"/>
    <x v="0"/>
    <x v="1"/>
    <x v="1"/>
    <x v="1"/>
    <x v="0"/>
    <x v="0"/>
    <x v="0"/>
    <x v="0"/>
    <x v="0"/>
    <x v="0"/>
    <x v="0"/>
    <s v="Receitas Da Câmara"/>
    <x v="0"/>
    <x v="0"/>
    <x v="0"/>
    <x v="0"/>
    <x v="0"/>
    <x v="0"/>
    <x v="0"/>
    <x v="2"/>
    <x v="1"/>
    <x v="2"/>
    <x v="11"/>
    <x v="0"/>
    <m/>
  </r>
  <r>
    <x v="1"/>
    <n v="0"/>
    <n v="0"/>
    <n v="6737433"/>
    <n v="0"/>
    <x v="6035"/>
    <x v="0"/>
    <x v="1"/>
    <x v="0"/>
    <s v="03.03.10"/>
    <x v="8"/>
    <x v="0"/>
    <x v="4"/>
    <s v="Receitas Da Câmara"/>
    <s v="03.03.10"/>
    <s v="Receitas Da Câmara"/>
    <s v="03.03.10"/>
    <x v="15"/>
    <x v="0"/>
    <x v="0"/>
    <x v="0"/>
    <x v="0"/>
    <x v="0"/>
    <x v="2"/>
    <x v="0"/>
    <x v="6"/>
    <s v="2024-04-??"/>
    <x v="1"/>
    <n v="6737433"/>
    <x v="3"/>
    <n v="0"/>
    <x v="1"/>
    <n v="0"/>
    <x v="667"/>
    <m/>
    <x v="0"/>
    <x v="11"/>
    <m/>
    <s v="Receitas Da Câmara"/>
    <x v="2"/>
    <s v="RDC"/>
    <x v="0"/>
    <x v="1"/>
    <x v="1"/>
    <x v="1"/>
    <x v="0"/>
    <x v="0"/>
    <x v="0"/>
    <x v="0"/>
    <x v="0"/>
    <x v="0"/>
    <x v="0"/>
    <s v="Receitas Da Câmara"/>
    <x v="0"/>
    <x v="0"/>
    <x v="0"/>
    <x v="0"/>
    <x v="0"/>
    <x v="0"/>
    <x v="0"/>
    <x v="2"/>
    <x v="1"/>
    <x v="2"/>
    <x v="11"/>
    <x v="0"/>
    <m/>
  </r>
  <r>
    <x v="1"/>
    <n v="0"/>
    <n v="0"/>
    <n v="680196"/>
    <n v="0"/>
    <x v="6035"/>
    <x v="0"/>
    <x v="1"/>
    <x v="0"/>
    <s v="03.03.10"/>
    <x v="8"/>
    <x v="0"/>
    <x v="4"/>
    <s v="Receitas Da Câmara"/>
    <s v="03.03.10"/>
    <s v="Receitas Da Câmara"/>
    <s v="03.03.10"/>
    <x v="15"/>
    <x v="0"/>
    <x v="0"/>
    <x v="0"/>
    <x v="0"/>
    <x v="0"/>
    <x v="2"/>
    <x v="0"/>
    <x v="3"/>
    <s v="2024-05-??"/>
    <x v="1"/>
    <n v="680196"/>
    <x v="3"/>
    <n v="0"/>
    <x v="1"/>
    <n v="0"/>
    <x v="667"/>
    <m/>
    <x v="0"/>
    <x v="11"/>
    <m/>
    <s v="Receitas Da Câmara"/>
    <x v="2"/>
    <s v="RDC"/>
    <x v="0"/>
    <x v="1"/>
    <x v="1"/>
    <x v="1"/>
    <x v="0"/>
    <x v="0"/>
    <x v="0"/>
    <x v="0"/>
    <x v="0"/>
    <x v="0"/>
    <x v="0"/>
    <s v="Receitas Da Câmara"/>
    <x v="0"/>
    <x v="0"/>
    <x v="0"/>
    <x v="0"/>
    <x v="0"/>
    <x v="0"/>
    <x v="0"/>
    <x v="2"/>
    <x v="1"/>
    <x v="2"/>
    <x v="11"/>
    <x v="0"/>
    <m/>
  </r>
  <r>
    <x v="1"/>
    <n v="0"/>
    <n v="0"/>
    <n v="3133478"/>
    <n v="0"/>
    <x v="6035"/>
    <x v="0"/>
    <x v="1"/>
    <x v="0"/>
    <s v="03.03.10"/>
    <x v="8"/>
    <x v="0"/>
    <x v="4"/>
    <s v="Receitas Da Câmara"/>
    <s v="03.03.10"/>
    <s v="Receitas Da Câmara"/>
    <s v="03.03.10"/>
    <x v="15"/>
    <x v="0"/>
    <x v="0"/>
    <x v="0"/>
    <x v="0"/>
    <x v="0"/>
    <x v="2"/>
    <x v="0"/>
    <x v="4"/>
    <s v="2024-06-??"/>
    <x v="1"/>
    <n v="3133478"/>
    <x v="3"/>
    <n v="0"/>
    <x v="1"/>
    <n v="0"/>
    <x v="667"/>
    <m/>
    <x v="0"/>
    <x v="11"/>
    <m/>
    <s v="Receitas Da Câmara"/>
    <x v="2"/>
    <s v="RDC"/>
    <x v="0"/>
    <x v="1"/>
    <x v="1"/>
    <x v="1"/>
    <x v="0"/>
    <x v="0"/>
    <x v="0"/>
    <x v="0"/>
    <x v="0"/>
    <x v="0"/>
    <x v="0"/>
    <s v="Receitas Da Câmara"/>
    <x v="0"/>
    <x v="0"/>
    <x v="0"/>
    <x v="0"/>
    <x v="0"/>
    <x v="0"/>
    <x v="0"/>
    <x v="2"/>
    <x v="1"/>
    <x v="2"/>
    <x v="11"/>
    <x v="0"/>
    <m/>
  </r>
  <r>
    <x v="1"/>
    <n v="0"/>
    <n v="0"/>
    <n v="2262794"/>
    <n v="0"/>
    <x v="6035"/>
    <x v="0"/>
    <x v="1"/>
    <x v="0"/>
    <s v="03.03.10"/>
    <x v="8"/>
    <x v="0"/>
    <x v="4"/>
    <s v="Receitas Da Câmara"/>
    <s v="03.03.10"/>
    <s v="Receitas Da Câmara"/>
    <s v="03.03.10"/>
    <x v="15"/>
    <x v="0"/>
    <x v="0"/>
    <x v="0"/>
    <x v="0"/>
    <x v="0"/>
    <x v="2"/>
    <x v="0"/>
    <x v="9"/>
    <s v="2024-07-??"/>
    <x v="2"/>
    <n v="2262794"/>
    <x v="3"/>
    <n v="0"/>
    <x v="1"/>
    <n v="0"/>
    <x v="667"/>
    <m/>
    <x v="0"/>
    <x v="11"/>
    <m/>
    <s v="Receitas Da Câmara"/>
    <x v="2"/>
    <s v="RDC"/>
    <x v="0"/>
    <x v="1"/>
    <x v="1"/>
    <x v="1"/>
    <x v="0"/>
    <x v="0"/>
    <x v="0"/>
    <x v="0"/>
    <x v="0"/>
    <x v="0"/>
    <x v="0"/>
    <s v="Receitas Da Câmara"/>
    <x v="0"/>
    <x v="0"/>
    <x v="0"/>
    <x v="0"/>
    <x v="0"/>
    <x v="0"/>
    <x v="0"/>
    <x v="2"/>
    <x v="1"/>
    <x v="2"/>
    <x v="11"/>
    <x v="0"/>
    <m/>
  </r>
  <r>
    <x v="1"/>
    <n v="0"/>
    <n v="0"/>
    <n v="5167577"/>
    <n v="0"/>
    <x v="6035"/>
    <x v="0"/>
    <x v="1"/>
    <x v="0"/>
    <s v="03.03.10"/>
    <x v="8"/>
    <x v="0"/>
    <x v="4"/>
    <s v="Receitas Da Câmara"/>
    <s v="03.03.10"/>
    <s v="Receitas Da Câmara"/>
    <s v="03.03.10"/>
    <x v="15"/>
    <x v="0"/>
    <x v="0"/>
    <x v="0"/>
    <x v="0"/>
    <x v="0"/>
    <x v="2"/>
    <x v="0"/>
    <x v="5"/>
    <s v="2024-08-??"/>
    <x v="2"/>
    <n v="5167577"/>
    <x v="3"/>
    <n v="0"/>
    <x v="1"/>
    <n v="0"/>
    <x v="667"/>
    <m/>
    <x v="0"/>
    <x v="11"/>
    <m/>
    <s v="Receitas Da Câmara"/>
    <x v="2"/>
    <s v="RDC"/>
    <x v="0"/>
    <x v="1"/>
    <x v="1"/>
    <x v="1"/>
    <x v="0"/>
    <x v="0"/>
    <x v="0"/>
    <x v="0"/>
    <x v="0"/>
    <x v="0"/>
    <x v="0"/>
    <s v="Receitas Da Câmara"/>
    <x v="0"/>
    <x v="0"/>
    <x v="0"/>
    <x v="0"/>
    <x v="0"/>
    <x v="0"/>
    <x v="0"/>
    <x v="2"/>
    <x v="1"/>
    <x v="2"/>
    <x v="11"/>
    <x v="0"/>
    <m/>
  </r>
  <r>
    <x v="1"/>
    <n v="0"/>
    <n v="0"/>
    <n v="3806600"/>
    <n v="0"/>
    <x v="6035"/>
    <x v="0"/>
    <x v="1"/>
    <x v="0"/>
    <s v="03.03.10"/>
    <x v="8"/>
    <x v="0"/>
    <x v="4"/>
    <s v="Receitas Da Câmara"/>
    <s v="03.03.10"/>
    <s v="Receitas Da Câmara"/>
    <s v="03.03.10"/>
    <x v="15"/>
    <x v="0"/>
    <x v="0"/>
    <x v="0"/>
    <x v="0"/>
    <x v="0"/>
    <x v="2"/>
    <x v="0"/>
    <x v="7"/>
    <s v="2024-09-??"/>
    <x v="2"/>
    <n v="3806600"/>
    <x v="3"/>
    <n v="0"/>
    <x v="1"/>
    <n v="0"/>
    <x v="667"/>
    <m/>
    <x v="0"/>
    <x v="11"/>
    <m/>
    <s v="Receitas Da Câmara"/>
    <x v="2"/>
    <s v="RDC"/>
    <x v="0"/>
    <x v="1"/>
    <x v="1"/>
    <x v="1"/>
    <x v="0"/>
    <x v="0"/>
    <x v="0"/>
    <x v="0"/>
    <x v="0"/>
    <x v="0"/>
    <x v="0"/>
    <s v="Receitas Da Câmara"/>
    <x v="0"/>
    <x v="0"/>
    <x v="0"/>
    <x v="0"/>
    <x v="0"/>
    <x v="0"/>
    <x v="0"/>
    <x v="2"/>
    <x v="1"/>
    <x v="2"/>
    <x v="11"/>
    <x v="0"/>
    <m/>
  </r>
  <r>
    <x v="1"/>
    <n v="0"/>
    <n v="0"/>
    <n v="2389680"/>
    <n v="0"/>
    <x v="6035"/>
    <x v="0"/>
    <x v="1"/>
    <x v="0"/>
    <s v="03.03.10"/>
    <x v="8"/>
    <x v="0"/>
    <x v="4"/>
    <s v="Receitas Da Câmara"/>
    <s v="03.03.10"/>
    <s v="Receitas Da Câmara"/>
    <s v="03.03.10"/>
    <x v="15"/>
    <x v="0"/>
    <x v="0"/>
    <x v="0"/>
    <x v="0"/>
    <x v="0"/>
    <x v="2"/>
    <x v="0"/>
    <x v="8"/>
    <s v="2024-10-??"/>
    <x v="3"/>
    <n v="2389680"/>
    <x v="3"/>
    <n v="0"/>
    <x v="1"/>
    <n v="0"/>
    <x v="667"/>
    <m/>
    <x v="0"/>
    <x v="11"/>
    <m/>
    <s v="Receitas Da Câmara"/>
    <x v="2"/>
    <s v="RDC"/>
    <x v="0"/>
    <x v="1"/>
    <x v="1"/>
    <x v="1"/>
    <x v="0"/>
    <x v="0"/>
    <x v="0"/>
    <x v="0"/>
    <x v="0"/>
    <x v="0"/>
    <x v="0"/>
    <s v="Receitas Da Câmara"/>
    <x v="0"/>
    <x v="0"/>
    <x v="0"/>
    <x v="0"/>
    <x v="0"/>
    <x v="0"/>
    <x v="0"/>
    <x v="2"/>
    <x v="1"/>
    <x v="2"/>
    <x v="11"/>
    <x v="0"/>
    <m/>
  </r>
  <r>
    <x v="1"/>
    <n v="0"/>
    <n v="0"/>
    <n v="737580"/>
    <n v="0"/>
    <x v="6035"/>
    <x v="0"/>
    <x v="1"/>
    <x v="0"/>
    <s v="03.03.10"/>
    <x v="8"/>
    <x v="0"/>
    <x v="4"/>
    <s v="Receitas Da Câmara"/>
    <s v="03.03.10"/>
    <s v="Receitas Da Câmara"/>
    <s v="03.03.10"/>
    <x v="15"/>
    <x v="0"/>
    <x v="0"/>
    <x v="0"/>
    <x v="0"/>
    <x v="0"/>
    <x v="2"/>
    <x v="0"/>
    <x v="10"/>
    <s v="2024-11-??"/>
    <x v="3"/>
    <n v="737580"/>
    <x v="3"/>
    <n v="0"/>
    <x v="1"/>
    <n v="0"/>
    <x v="667"/>
    <m/>
    <x v="0"/>
    <x v="11"/>
    <m/>
    <s v="Receitas Da Câmara"/>
    <x v="2"/>
    <s v="RDC"/>
    <x v="0"/>
    <x v="1"/>
    <x v="1"/>
    <x v="1"/>
    <x v="0"/>
    <x v="0"/>
    <x v="0"/>
    <x v="0"/>
    <x v="0"/>
    <x v="0"/>
    <x v="0"/>
    <s v="Receitas Da Câmara"/>
    <x v="0"/>
    <x v="0"/>
    <x v="0"/>
    <x v="0"/>
    <x v="0"/>
    <x v="0"/>
    <x v="0"/>
    <x v="2"/>
    <x v="1"/>
    <x v="2"/>
    <x v="11"/>
    <x v="0"/>
    <m/>
  </r>
  <r>
    <x v="1"/>
    <n v="0"/>
    <n v="0"/>
    <n v="6265262"/>
    <n v="0"/>
    <x v="6035"/>
    <x v="0"/>
    <x v="1"/>
    <x v="0"/>
    <s v="03.03.10"/>
    <x v="8"/>
    <x v="0"/>
    <x v="4"/>
    <s v="Receitas Da Câmara"/>
    <s v="03.03.10"/>
    <s v="Receitas Da Câmara"/>
    <s v="03.03.10"/>
    <x v="15"/>
    <x v="0"/>
    <x v="0"/>
    <x v="0"/>
    <x v="0"/>
    <x v="0"/>
    <x v="2"/>
    <x v="0"/>
    <x v="11"/>
    <s v="2024-12-??"/>
    <x v="3"/>
    <n v="6265262"/>
    <x v="3"/>
    <n v="0"/>
    <x v="1"/>
    <n v="0"/>
    <x v="667"/>
    <m/>
    <x v="0"/>
    <x v="11"/>
    <m/>
    <s v="Receitas Da Câmara"/>
    <x v="2"/>
    <s v="RDC"/>
    <x v="0"/>
    <x v="1"/>
    <x v="1"/>
    <x v="1"/>
    <x v="0"/>
    <x v="0"/>
    <x v="0"/>
    <x v="0"/>
    <x v="0"/>
    <x v="0"/>
    <x v="0"/>
    <s v="Receitas Da Câmara"/>
    <x v="0"/>
    <x v="0"/>
    <x v="0"/>
    <x v="0"/>
    <x v="0"/>
    <x v="0"/>
    <x v="0"/>
    <x v="2"/>
    <x v="1"/>
    <x v="2"/>
    <x v="11"/>
    <x v="0"/>
    <m/>
  </r>
  <r>
    <x v="0"/>
    <n v="0"/>
    <n v="0"/>
    <n v="6528"/>
    <n v="0"/>
    <x v="6035"/>
    <x v="0"/>
    <x v="1"/>
    <x v="0"/>
    <s v="80.02.10.26"/>
    <x v="13"/>
    <x v="2"/>
    <x v="2"/>
    <s v="Outros"/>
    <s v="80.02.10"/>
    <s v="Retenção Sansung"/>
    <s v="80.02.10.26"/>
    <x v="34"/>
    <x v="0"/>
    <x v="1"/>
    <x v="9"/>
    <x v="1"/>
    <x v="2"/>
    <x v="2"/>
    <x v="0"/>
    <x v="0"/>
    <s v="2024-01-??"/>
    <x v="0"/>
    <n v="6528"/>
    <x v="3"/>
    <n v="0"/>
    <x v="1"/>
    <n v="0"/>
    <x v="667"/>
    <m/>
    <x v="0"/>
    <x v="11"/>
    <m/>
    <s v="Retenção Sansung"/>
    <x v="2"/>
    <s v="RS"/>
    <x v="0"/>
    <x v="1"/>
    <x v="1"/>
    <x v="1"/>
    <x v="0"/>
    <x v="0"/>
    <x v="0"/>
    <x v="0"/>
    <x v="0"/>
    <x v="0"/>
    <x v="0"/>
    <s v="Retenção Sansung"/>
    <x v="0"/>
    <x v="0"/>
    <x v="0"/>
    <x v="0"/>
    <x v="2"/>
    <x v="0"/>
    <x v="0"/>
    <x v="2"/>
    <x v="1"/>
    <x v="2"/>
    <x v="11"/>
    <x v="0"/>
    <m/>
  </r>
  <r>
    <x v="0"/>
    <n v="0"/>
    <n v="0"/>
    <n v="8959"/>
    <n v="0"/>
    <x v="6035"/>
    <x v="0"/>
    <x v="1"/>
    <x v="0"/>
    <s v="80.02.10.26"/>
    <x v="13"/>
    <x v="2"/>
    <x v="2"/>
    <s v="Outros"/>
    <s v="80.02.10"/>
    <s v="Retenção Sansung"/>
    <s v="80.02.10.26"/>
    <x v="34"/>
    <x v="0"/>
    <x v="1"/>
    <x v="9"/>
    <x v="1"/>
    <x v="2"/>
    <x v="2"/>
    <x v="0"/>
    <x v="2"/>
    <s v="2024-02-??"/>
    <x v="0"/>
    <n v="8959"/>
    <x v="3"/>
    <n v="0"/>
    <x v="1"/>
    <n v="0"/>
    <x v="667"/>
    <m/>
    <x v="0"/>
    <x v="11"/>
    <m/>
    <s v="Retenção Sansung"/>
    <x v="2"/>
    <s v="RS"/>
    <x v="0"/>
    <x v="1"/>
    <x v="1"/>
    <x v="1"/>
    <x v="0"/>
    <x v="0"/>
    <x v="0"/>
    <x v="0"/>
    <x v="0"/>
    <x v="0"/>
    <x v="0"/>
    <s v="Retenção Sansung"/>
    <x v="0"/>
    <x v="0"/>
    <x v="0"/>
    <x v="0"/>
    <x v="2"/>
    <x v="0"/>
    <x v="0"/>
    <x v="2"/>
    <x v="1"/>
    <x v="2"/>
    <x v="11"/>
    <x v="0"/>
    <m/>
  </r>
  <r>
    <x v="0"/>
    <n v="0"/>
    <n v="0"/>
    <n v="14848"/>
    <n v="0"/>
    <x v="6035"/>
    <x v="0"/>
    <x v="1"/>
    <x v="0"/>
    <s v="80.02.10.26"/>
    <x v="13"/>
    <x v="2"/>
    <x v="2"/>
    <s v="Outros"/>
    <s v="80.02.10"/>
    <s v="Retenção Sansung"/>
    <s v="80.02.10.26"/>
    <x v="34"/>
    <x v="0"/>
    <x v="1"/>
    <x v="9"/>
    <x v="1"/>
    <x v="2"/>
    <x v="2"/>
    <x v="0"/>
    <x v="1"/>
    <s v="2024-03-??"/>
    <x v="0"/>
    <n v="14848"/>
    <x v="3"/>
    <n v="0"/>
    <x v="1"/>
    <n v="0"/>
    <x v="667"/>
    <m/>
    <x v="0"/>
    <x v="11"/>
    <m/>
    <s v="Retenção Sansung"/>
    <x v="2"/>
    <s v="RS"/>
    <x v="0"/>
    <x v="1"/>
    <x v="1"/>
    <x v="1"/>
    <x v="0"/>
    <x v="0"/>
    <x v="0"/>
    <x v="0"/>
    <x v="0"/>
    <x v="0"/>
    <x v="0"/>
    <s v="Retenção Sansung"/>
    <x v="0"/>
    <x v="0"/>
    <x v="0"/>
    <x v="0"/>
    <x v="2"/>
    <x v="0"/>
    <x v="0"/>
    <x v="2"/>
    <x v="1"/>
    <x v="2"/>
    <x v="11"/>
    <x v="0"/>
    <m/>
  </r>
  <r>
    <x v="0"/>
    <n v="0"/>
    <n v="0"/>
    <n v="6528"/>
    <n v="0"/>
    <x v="6035"/>
    <x v="0"/>
    <x v="1"/>
    <x v="0"/>
    <s v="80.02.10.26"/>
    <x v="13"/>
    <x v="2"/>
    <x v="2"/>
    <s v="Outros"/>
    <s v="80.02.10"/>
    <s v="Retenção Sansung"/>
    <s v="80.02.10.26"/>
    <x v="34"/>
    <x v="0"/>
    <x v="1"/>
    <x v="9"/>
    <x v="1"/>
    <x v="2"/>
    <x v="2"/>
    <x v="0"/>
    <x v="6"/>
    <s v="2024-04-??"/>
    <x v="1"/>
    <n v="6528"/>
    <x v="3"/>
    <n v="0"/>
    <x v="1"/>
    <n v="0"/>
    <x v="667"/>
    <m/>
    <x v="0"/>
    <x v="11"/>
    <m/>
    <s v="Retenção Sansung"/>
    <x v="2"/>
    <s v="RS"/>
    <x v="0"/>
    <x v="1"/>
    <x v="1"/>
    <x v="1"/>
    <x v="0"/>
    <x v="0"/>
    <x v="0"/>
    <x v="0"/>
    <x v="0"/>
    <x v="0"/>
    <x v="0"/>
    <s v="Retenção Sansung"/>
    <x v="0"/>
    <x v="0"/>
    <x v="0"/>
    <x v="0"/>
    <x v="2"/>
    <x v="0"/>
    <x v="0"/>
    <x v="2"/>
    <x v="1"/>
    <x v="2"/>
    <x v="11"/>
    <x v="0"/>
    <m/>
  </r>
  <r>
    <x v="0"/>
    <n v="0"/>
    <n v="0"/>
    <n v="6528"/>
    <n v="0"/>
    <x v="6035"/>
    <x v="0"/>
    <x v="1"/>
    <x v="0"/>
    <s v="80.02.10.26"/>
    <x v="13"/>
    <x v="2"/>
    <x v="2"/>
    <s v="Outros"/>
    <s v="80.02.10"/>
    <s v="Retenção Sansung"/>
    <s v="80.02.10.26"/>
    <x v="34"/>
    <x v="0"/>
    <x v="1"/>
    <x v="9"/>
    <x v="1"/>
    <x v="2"/>
    <x v="2"/>
    <x v="0"/>
    <x v="3"/>
    <s v="2024-05-??"/>
    <x v="1"/>
    <n v="6528"/>
    <x v="3"/>
    <n v="0"/>
    <x v="1"/>
    <n v="0"/>
    <x v="667"/>
    <m/>
    <x v="0"/>
    <x v="11"/>
    <m/>
    <s v="Retenção Sansung"/>
    <x v="2"/>
    <s v="RS"/>
    <x v="0"/>
    <x v="1"/>
    <x v="1"/>
    <x v="1"/>
    <x v="0"/>
    <x v="0"/>
    <x v="0"/>
    <x v="0"/>
    <x v="0"/>
    <x v="0"/>
    <x v="0"/>
    <s v="Retenção Sansung"/>
    <x v="0"/>
    <x v="0"/>
    <x v="0"/>
    <x v="0"/>
    <x v="2"/>
    <x v="0"/>
    <x v="0"/>
    <x v="2"/>
    <x v="1"/>
    <x v="2"/>
    <x v="11"/>
    <x v="0"/>
    <m/>
  </r>
  <r>
    <x v="0"/>
    <n v="0"/>
    <n v="0"/>
    <n v="32434"/>
    <n v="0"/>
    <x v="6035"/>
    <x v="0"/>
    <x v="1"/>
    <x v="0"/>
    <s v="80.02.10.26"/>
    <x v="13"/>
    <x v="2"/>
    <x v="2"/>
    <s v="Outros"/>
    <s v="80.02.10"/>
    <s v="Retenção Sansung"/>
    <s v="80.02.10.26"/>
    <x v="34"/>
    <x v="0"/>
    <x v="1"/>
    <x v="9"/>
    <x v="1"/>
    <x v="2"/>
    <x v="2"/>
    <x v="0"/>
    <x v="4"/>
    <s v="2024-06-??"/>
    <x v="1"/>
    <n v="32434"/>
    <x v="3"/>
    <n v="0"/>
    <x v="1"/>
    <n v="0"/>
    <x v="667"/>
    <m/>
    <x v="0"/>
    <x v="11"/>
    <m/>
    <s v="Retenção Sansung"/>
    <x v="2"/>
    <s v="RS"/>
    <x v="0"/>
    <x v="1"/>
    <x v="1"/>
    <x v="1"/>
    <x v="0"/>
    <x v="0"/>
    <x v="0"/>
    <x v="0"/>
    <x v="0"/>
    <x v="0"/>
    <x v="0"/>
    <s v="Retenção Sansung"/>
    <x v="0"/>
    <x v="0"/>
    <x v="0"/>
    <x v="0"/>
    <x v="2"/>
    <x v="0"/>
    <x v="0"/>
    <x v="2"/>
    <x v="1"/>
    <x v="2"/>
    <x v="11"/>
    <x v="0"/>
    <m/>
  </r>
  <r>
    <x v="0"/>
    <n v="0"/>
    <n v="0"/>
    <n v="31168"/>
    <n v="0"/>
    <x v="6035"/>
    <x v="0"/>
    <x v="1"/>
    <x v="0"/>
    <s v="80.02.10.26"/>
    <x v="13"/>
    <x v="2"/>
    <x v="2"/>
    <s v="Outros"/>
    <s v="80.02.10"/>
    <s v="Retenção Sansung"/>
    <s v="80.02.10.26"/>
    <x v="34"/>
    <x v="0"/>
    <x v="1"/>
    <x v="9"/>
    <x v="1"/>
    <x v="2"/>
    <x v="2"/>
    <x v="0"/>
    <x v="9"/>
    <s v="2024-07-??"/>
    <x v="2"/>
    <n v="31168"/>
    <x v="3"/>
    <n v="0"/>
    <x v="1"/>
    <n v="0"/>
    <x v="667"/>
    <m/>
    <x v="0"/>
    <x v="11"/>
    <m/>
    <s v="Retenção Sansung"/>
    <x v="2"/>
    <s v="RS"/>
    <x v="0"/>
    <x v="1"/>
    <x v="1"/>
    <x v="1"/>
    <x v="0"/>
    <x v="0"/>
    <x v="0"/>
    <x v="0"/>
    <x v="0"/>
    <x v="0"/>
    <x v="0"/>
    <s v="Retenção Sansung"/>
    <x v="0"/>
    <x v="0"/>
    <x v="0"/>
    <x v="0"/>
    <x v="2"/>
    <x v="0"/>
    <x v="0"/>
    <x v="2"/>
    <x v="1"/>
    <x v="2"/>
    <x v="11"/>
    <x v="0"/>
    <m/>
  </r>
  <r>
    <x v="0"/>
    <n v="0"/>
    <n v="0"/>
    <n v="41695"/>
    <n v="0"/>
    <x v="6035"/>
    <x v="0"/>
    <x v="1"/>
    <x v="0"/>
    <s v="80.02.10.26"/>
    <x v="13"/>
    <x v="2"/>
    <x v="2"/>
    <s v="Outros"/>
    <s v="80.02.10"/>
    <s v="Retenção Sansung"/>
    <s v="80.02.10.26"/>
    <x v="34"/>
    <x v="0"/>
    <x v="1"/>
    <x v="9"/>
    <x v="1"/>
    <x v="2"/>
    <x v="2"/>
    <x v="0"/>
    <x v="5"/>
    <s v="2024-08-??"/>
    <x v="2"/>
    <n v="41695"/>
    <x v="3"/>
    <n v="0"/>
    <x v="1"/>
    <n v="0"/>
    <x v="667"/>
    <m/>
    <x v="0"/>
    <x v="11"/>
    <m/>
    <s v="Retenção Sansung"/>
    <x v="2"/>
    <s v="RS"/>
    <x v="0"/>
    <x v="1"/>
    <x v="1"/>
    <x v="1"/>
    <x v="0"/>
    <x v="0"/>
    <x v="0"/>
    <x v="0"/>
    <x v="0"/>
    <x v="0"/>
    <x v="0"/>
    <s v="Retenção Sansung"/>
    <x v="0"/>
    <x v="0"/>
    <x v="0"/>
    <x v="0"/>
    <x v="2"/>
    <x v="0"/>
    <x v="0"/>
    <x v="2"/>
    <x v="1"/>
    <x v="2"/>
    <x v="11"/>
    <x v="0"/>
    <m/>
  </r>
  <r>
    <x v="0"/>
    <n v="0"/>
    <n v="0"/>
    <n v="34611"/>
    <n v="0"/>
    <x v="6035"/>
    <x v="0"/>
    <x v="1"/>
    <x v="0"/>
    <s v="80.02.10.26"/>
    <x v="13"/>
    <x v="2"/>
    <x v="2"/>
    <s v="Outros"/>
    <s v="80.02.10"/>
    <s v="Retenção Sansung"/>
    <s v="80.02.10.26"/>
    <x v="34"/>
    <x v="0"/>
    <x v="1"/>
    <x v="9"/>
    <x v="1"/>
    <x v="2"/>
    <x v="2"/>
    <x v="0"/>
    <x v="7"/>
    <s v="2024-09-??"/>
    <x v="2"/>
    <n v="34611"/>
    <x v="3"/>
    <n v="0"/>
    <x v="1"/>
    <n v="0"/>
    <x v="667"/>
    <m/>
    <x v="0"/>
    <x v="11"/>
    <m/>
    <s v="Retenção Sansung"/>
    <x v="2"/>
    <s v="RS"/>
    <x v="0"/>
    <x v="1"/>
    <x v="1"/>
    <x v="1"/>
    <x v="0"/>
    <x v="0"/>
    <x v="0"/>
    <x v="0"/>
    <x v="0"/>
    <x v="0"/>
    <x v="0"/>
    <s v="Retenção Sansung"/>
    <x v="0"/>
    <x v="0"/>
    <x v="0"/>
    <x v="0"/>
    <x v="2"/>
    <x v="0"/>
    <x v="0"/>
    <x v="2"/>
    <x v="1"/>
    <x v="2"/>
    <x v="11"/>
    <x v="0"/>
    <m/>
  </r>
  <r>
    <x v="0"/>
    <n v="0"/>
    <n v="0"/>
    <n v="43028"/>
    <n v="0"/>
    <x v="6035"/>
    <x v="0"/>
    <x v="1"/>
    <x v="0"/>
    <s v="80.02.10.26"/>
    <x v="13"/>
    <x v="2"/>
    <x v="2"/>
    <s v="Outros"/>
    <s v="80.02.10"/>
    <s v="Retenção Sansung"/>
    <s v="80.02.10.26"/>
    <x v="34"/>
    <x v="0"/>
    <x v="1"/>
    <x v="9"/>
    <x v="1"/>
    <x v="2"/>
    <x v="2"/>
    <x v="0"/>
    <x v="8"/>
    <s v="2024-10-??"/>
    <x v="3"/>
    <n v="43028"/>
    <x v="3"/>
    <n v="0"/>
    <x v="1"/>
    <n v="0"/>
    <x v="667"/>
    <m/>
    <x v="0"/>
    <x v="11"/>
    <m/>
    <s v="Retenção Sansung"/>
    <x v="2"/>
    <s v="RS"/>
    <x v="0"/>
    <x v="1"/>
    <x v="1"/>
    <x v="1"/>
    <x v="0"/>
    <x v="0"/>
    <x v="0"/>
    <x v="0"/>
    <x v="0"/>
    <x v="0"/>
    <x v="0"/>
    <s v="Retenção Sansung"/>
    <x v="0"/>
    <x v="0"/>
    <x v="0"/>
    <x v="0"/>
    <x v="2"/>
    <x v="0"/>
    <x v="0"/>
    <x v="2"/>
    <x v="1"/>
    <x v="2"/>
    <x v="11"/>
    <x v="0"/>
    <m/>
  </r>
  <r>
    <x v="0"/>
    <n v="0"/>
    <n v="0"/>
    <n v="39232"/>
    <n v="0"/>
    <x v="6035"/>
    <x v="0"/>
    <x v="1"/>
    <x v="0"/>
    <s v="80.02.10.26"/>
    <x v="13"/>
    <x v="2"/>
    <x v="2"/>
    <s v="Outros"/>
    <s v="80.02.10"/>
    <s v="Retenção Sansung"/>
    <s v="80.02.10.26"/>
    <x v="34"/>
    <x v="0"/>
    <x v="1"/>
    <x v="9"/>
    <x v="1"/>
    <x v="2"/>
    <x v="2"/>
    <x v="0"/>
    <x v="10"/>
    <s v="2024-11-??"/>
    <x v="3"/>
    <n v="39232"/>
    <x v="3"/>
    <n v="0"/>
    <x v="1"/>
    <n v="0"/>
    <x v="667"/>
    <m/>
    <x v="0"/>
    <x v="11"/>
    <m/>
    <s v="Retenção Sansung"/>
    <x v="2"/>
    <s v="RS"/>
    <x v="0"/>
    <x v="1"/>
    <x v="1"/>
    <x v="1"/>
    <x v="0"/>
    <x v="0"/>
    <x v="0"/>
    <x v="0"/>
    <x v="0"/>
    <x v="0"/>
    <x v="0"/>
    <s v="Retenção Sansung"/>
    <x v="0"/>
    <x v="0"/>
    <x v="0"/>
    <x v="0"/>
    <x v="2"/>
    <x v="0"/>
    <x v="0"/>
    <x v="2"/>
    <x v="1"/>
    <x v="2"/>
    <x v="11"/>
    <x v="0"/>
    <m/>
  </r>
  <r>
    <x v="0"/>
    <n v="0"/>
    <n v="0"/>
    <n v="35060"/>
    <n v="0"/>
    <x v="6035"/>
    <x v="0"/>
    <x v="1"/>
    <x v="0"/>
    <s v="80.02.10.26"/>
    <x v="13"/>
    <x v="2"/>
    <x v="2"/>
    <s v="Outros"/>
    <s v="80.02.10"/>
    <s v="Retenção Sansung"/>
    <s v="80.02.10.26"/>
    <x v="34"/>
    <x v="0"/>
    <x v="1"/>
    <x v="9"/>
    <x v="1"/>
    <x v="2"/>
    <x v="2"/>
    <x v="0"/>
    <x v="11"/>
    <s v="2024-12-??"/>
    <x v="3"/>
    <n v="35060"/>
    <x v="3"/>
    <n v="0"/>
    <x v="1"/>
    <n v="0"/>
    <x v="667"/>
    <m/>
    <x v="0"/>
    <x v="11"/>
    <m/>
    <s v="Retenção Sansung"/>
    <x v="2"/>
    <s v="RS"/>
    <x v="0"/>
    <x v="1"/>
    <x v="1"/>
    <x v="1"/>
    <x v="0"/>
    <x v="0"/>
    <x v="0"/>
    <x v="0"/>
    <x v="0"/>
    <x v="0"/>
    <x v="0"/>
    <s v="Retenção Sansung"/>
    <x v="0"/>
    <x v="0"/>
    <x v="0"/>
    <x v="0"/>
    <x v="2"/>
    <x v="0"/>
    <x v="0"/>
    <x v="2"/>
    <x v="1"/>
    <x v="2"/>
    <x v="11"/>
    <x v="0"/>
    <m/>
  </r>
  <r>
    <x v="0"/>
    <n v="0"/>
    <n v="0"/>
    <n v="11571"/>
    <n v="0"/>
    <x v="6035"/>
    <x v="0"/>
    <x v="1"/>
    <x v="0"/>
    <s v="03.03.10"/>
    <x v="8"/>
    <x v="0"/>
    <x v="4"/>
    <s v="Receitas Da Câmara"/>
    <s v="03.03.10"/>
    <s v="Receitas Da Câmara"/>
    <s v="03.03.10"/>
    <x v="25"/>
    <x v="0"/>
    <x v="3"/>
    <x v="3"/>
    <x v="0"/>
    <x v="0"/>
    <x v="2"/>
    <x v="0"/>
    <x v="0"/>
    <s v="2024-01-??"/>
    <x v="0"/>
    <n v="11571"/>
    <x v="3"/>
    <n v="0"/>
    <x v="1"/>
    <n v="0"/>
    <x v="667"/>
    <m/>
    <x v="0"/>
    <x v="11"/>
    <m/>
    <s v="Receitas Da Câmara"/>
    <x v="2"/>
    <s v="RDC"/>
    <x v="0"/>
    <x v="1"/>
    <x v="1"/>
    <x v="1"/>
    <x v="0"/>
    <x v="0"/>
    <x v="0"/>
    <x v="0"/>
    <x v="0"/>
    <x v="0"/>
    <x v="0"/>
    <s v="Receitas Da Câmara"/>
    <x v="0"/>
    <x v="0"/>
    <x v="0"/>
    <x v="0"/>
    <x v="0"/>
    <x v="0"/>
    <x v="0"/>
    <x v="2"/>
    <x v="1"/>
    <x v="2"/>
    <x v="11"/>
    <x v="0"/>
    <m/>
  </r>
  <r>
    <x v="0"/>
    <n v="0"/>
    <n v="0"/>
    <n v="10039"/>
    <n v="0"/>
    <x v="6035"/>
    <x v="0"/>
    <x v="1"/>
    <x v="0"/>
    <s v="03.03.10"/>
    <x v="8"/>
    <x v="0"/>
    <x v="4"/>
    <s v="Receitas Da Câmara"/>
    <s v="03.03.10"/>
    <s v="Receitas Da Câmara"/>
    <s v="03.03.10"/>
    <x v="25"/>
    <x v="0"/>
    <x v="3"/>
    <x v="3"/>
    <x v="0"/>
    <x v="0"/>
    <x v="2"/>
    <x v="0"/>
    <x v="2"/>
    <s v="2024-02-??"/>
    <x v="0"/>
    <n v="10039"/>
    <x v="3"/>
    <n v="0"/>
    <x v="1"/>
    <n v="0"/>
    <x v="667"/>
    <m/>
    <x v="0"/>
    <x v="11"/>
    <m/>
    <s v="Receitas Da Câmara"/>
    <x v="2"/>
    <s v="RDC"/>
    <x v="0"/>
    <x v="1"/>
    <x v="1"/>
    <x v="1"/>
    <x v="0"/>
    <x v="0"/>
    <x v="0"/>
    <x v="0"/>
    <x v="0"/>
    <x v="0"/>
    <x v="0"/>
    <s v="Receitas Da Câmara"/>
    <x v="0"/>
    <x v="0"/>
    <x v="0"/>
    <x v="0"/>
    <x v="0"/>
    <x v="0"/>
    <x v="0"/>
    <x v="2"/>
    <x v="1"/>
    <x v="2"/>
    <x v="11"/>
    <x v="0"/>
    <m/>
  </r>
  <r>
    <x v="0"/>
    <n v="0"/>
    <n v="0"/>
    <n v="8986"/>
    <n v="0"/>
    <x v="6035"/>
    <x v="0"/>
    <x v="1"/>
    <x v="0"/>
    <s v="03.03.10"/>
    <x v="8"/>
    <x v="0"/>
    <x v="4"/>
    <s v="Receitas Da Câmara"/>
    <s v="03.03.10"/>
    <s v="Receitas Da Câmara"/>
    <s v="03.03.10"/>
    <x v="25"/>
    <x v="0"/>
    <x v="3"/>
    <x v="3"/>
    <x v="0"/>
    <x v="0"/>
    <x v="2"/>
    <x v="0"/>
    <x v="1"/>
    <s v="2024-03-??"/>
    <x v="0"/>
    <n v="8986"/>
    <x v="3"/>
    <n v="0"/>
    <x v="1"/>
    <n v="0"/>
    <x v="667"/>
    <m/>
    <x v="0"/>
    <x v="11"/>
    <m/>
    <s v="Receitas Da Câmara"/>
    <x v="2"/>
    <s v="RDC"/>
    <x v="0"/>
    <x v="1"/>
    <x v="1"/>
    <x v="1"/>
    <x v="0"/>
    <x v="0"/>
    <x v="0"/>
    <x v="0"/>
    <x v="0"/>
    <x v="0"/>
    <x v="0"/>
    <s v="Receitas Da Câmara"/>
    <x v="0"/>
    <x v="0"/>
    <x v="0"/>
    <x v="0"/>
    <x v="0"/>
    <x v="0"/>
    <x v="0"/>
    <x v="2"/>
    <x v="1"/>
    <x v="2"/>
    <x v="11"/>
    <x v="0"/>
    <m/>
  </r>
  <r>
    <x v="0"/>
    <n v="0"/>
    <n v="0"/>
    <n v="13491"/>
    <n v="0"/>
    <x v="6035"/>
    <x v="0"/>
    <x v="1"/>
    <x v="0"/>
    <s v="03.03.10"/>
    <x v="8"/>
    <x v="0"/>
    <x v="4"/>
    <s v="Receitas Da Câmara"/>
    <s v="03.03.10"/>
    <s v="Receitas Da Câmara"/>
    <s v="03.03.10"/>
    <x v="25"/>
    <x v="0"/>
    <x v="3"/>
    <x v="3"/>
    <x v="0"/>
    <x v="0"/>
    <x v="2"/>
    <x v="0"/>
    <x v="6"/>
    <s v="2024-04-??"/>
    <x v="1"/>
    <n v="13491"/>
    <x v="3"/>
    <n v="0"/>
    <x v="1"/>
    <n v="0"/>
    <x v="667"/>
    <m/>
    <x v="0"/>
    <x v="11"/>
    <m/>
    <s v="Receitas Da Câmara"/>
    <x v="2"/>
    <s v="RDC"/>
    <x v="0"/>
    <x v="1"/>
    <x v="1"/>
    <x v="1"/>
    <x v="0"/>
    <x v="0"/>
    <x v="0"/>
    <x v="0"/>
    <x v="0"/>
    <x v="0"/>
    <x v="0"/>
    <s v="Receitas Da Câmara"/>
    <x v="0"/>
    <x v="0"/>
    <x v="0"/>
    <x v="0"/>
    <x v="0"/>
    <x v="0"/>
    <x v="0"/>
    <x v="2"/>
    <x v="1"/>
    <x v="2"/>
    <x v="11"/>
    <x v="0"/>
    <m/>
  </r>
  <r>
    <x v="0"/>
    <n v="0"/>
    <n v="0"/>
    <n v="11443"/>
    <n v="0"/>
    <x v="6035"/>
    <x v="0"/>
    <x v="1"/>
    <x v="0"/>
    <s v="03.03.10"/>
    <x v="8"/>
    <x v="0"/>
    <x v="4"/>
    <s v="Receitas Da Câmara"/>
    <s v="03.03.10"/>
    <s v="Receitas Da Câmara"/>
    <s v="03.03.10"/>
    <x v="25"/>
    <x v="0"/>
    <x v="3"/>
    <x v="3"/>
    <x v="0"/>
    <x v="0"/>
    <x v="2"/>
    <x v="0"/>
    <x v="3"/>
    <s v="2024-05-??"/>
    <x v="1"/>
    <n v="11443"/>
    <x v="3"/>
    <n v="0"/>
    <x v="1"/>
    <n v="0"/>
    <x v="667"/>
    <m/>
    <x v="0"/>
    <x v="11"/>
    <m/>
    <s v="Receitas Da Câmara"/>
    <x v="2"/>
    <s v="RDC"/>
    <x v="0"/>
    <x v="1"/>
    <x v="1"/>
    <x v="1"/>
    <x v="0"/>
    <x v="0"/>
    <x v="0"/>
    <x v="0"/>
    <x v="0"/>
    <x v="0"/>
    <x v="0"/>
    <s v="Receitas Da Câmara"/>
    <x v="0"/>
    <x v="0"/>
    <x v="0"/>
    <x v="0"/>
    <x v="0"/>
    <x v="0"/>
    <x v="0"/>
    <x v="2"/>
    <x v="1"/>
    <x v="2"/>
    <x v="11"/>
    <x v="0"/>
    <m/>
  </r>
  <r>
    <x v="0"/>
    <n v="0"/>
    <n v="0"/>
    <n v="4073"/>
    <n v="0"/>
    <x v="6035"/>
    <x v="0"/>
    <x v="1"/>
    <x v="0"/>
    <s v="03.03.10"/>
    <x v="8"/>
    <x v="0"/>
    <x v="4"/>
    <s v="Receitas Da Câmara"/>
    <s v="03.03.10"/>
    <s v="Receitas Da Câmara"/>
    <s v="03.03.10"/>
    <x v="25"/>
    <x v="0"/>
    <x v="3"/>
    <x v="3"/>
    <x v="0"/>
    <x v="0"/>
    <x v="2"/>
    <x v="0"/>
    <x v="4"/>
    <s v="2024-06-??"/>
    <x v="1"/>
    <n v="4073"/>
    <x v="3"/>
    <n v="0"/>
    <x v="1"/>
    <n v="0"/>
    <x v="667"/>
    <m/>
    <x v="0"/>
    <x v="11"/>
    <m/>
    <s v="Receitas Da Câmara"/>
    <x v="2"/>
    <s v="RDC"/>
    <x v="0"/>
    <x v="1"/>
    <x v="1"/>
    <x v="1"/>
    <x v="0"/>
    <x v="0"/>
    <x v="0"/>
    <x v="0"/>
    <x v="0"/>
    <x v="0"/>
    <x v="0"/>
    <s v="Receitas Da Câmara"/>
    <x v="0"/>
    <x v="0"/>
    <x v="0"/>
    <x v="0"/>
    <x v="0"/>
    <x v="0"/>
    <x v="0"/>
    <x v="2"/>
    <x v="1"/>
    <x v="2"/>
    <x v="11"/>
    <x v="0"/>
    <m/>
  </r>
  <r>
    <x v="0"/>
    <n v="0"/>
    <n v="0"/>
    <n v="4725"/>
    <n v="0"/>
    <x v="6035"/>
    <x v="0"/>
    <x v="1"/>
    <x v="0"/>
    <s v="03.03.10"/>
    <x v="8"/>
    <x v="0"/>
    <x v="4"/>
    <s v="Receitas Da Câmara"/>
    <s v="03.03.10"/>
    <s v="Receitas Da Câmara"/>
    <s v="03.03.10"/>
    <x v="25"/>
    <x v="0"/>
    <x v="3"/>
    <x v="3"/>
    <x v="0"/>
    <x v="0"/>
    <x v="2"/>
    <x v="0"/>
    <x v="9"/>
    <s v="2024-07-??"/>
    <x v="2"/>
    <n v="4725"/>
    <x v="3"/>
    <n v="0"/>
    <x v="1"/>
    <n v="0"/>
    <x v="667"/>
    <m/>
    <x v="0"/>
    <x v="11"/>
    <m/>
    <s v="Receitas Da Câmara"/>
    <x v="2"/>
    <s v="RDC"/>
    <x v="0"/>
    <x v="1"/>
    <x v="1"/>
    <x v="1"/>
    <x v="0"/>
    <x v="0"/>
    <x v="0"/>
    <x v="0"/>
    <x v="0"/>
    <x v="0"/>
    <x v="0"/>
    <s v="Receitas Da Câmara"/>
    <x v="0"/>
    <x v="0"/>
    <x v="0"/>
    <x v="0"/>
    <x v="0"/>
    <x v="0"/>
    <x v="0"/>
    <x v="2"/>
    <x v="1"/>
    <x v="2"/>
    <x v="11"/>
    <x v="0"/>
    <m/>
  </r>
  <r>
    <x v="0"/>
    <n v="0"/>
    <n v="0"/>
    <n v="11025"/>
    <n v="0"/>
    <x v="6035"/>
    <x v="0"/>
    <x v="1"/>
    <x v="0"/>
    <s v="03.03.10"/>
    <x v="8"/>
    <x v="0"/>
    <x v="4"/>
    <s v="Receitas Da Câmara"/>
    <s v="03.03.10"/>
    <s v="Receitas Da Câmara"/>
    <s v="03.03.10"/>
    <x v="25"/>
    <x v="0"/>
    <x v="3"/>
    <x v="3"/>
    <x v="0"/>
    <x v="0"/>
    <x v="2"/>
    <x v="0"/>
    <x v="5"/>
    <s v="2024-08-??"/>
    <x v="2"/>
    <n v="11025"/>
    <x v="3"/>
    <n v="0"/>
    <x v="1"/>
    <n v="0"/>
    <x v="667"/>
    <m/>
    <x v="0"/>
    <x v="11"/>
    <m/>
    <s v="Receitas Da Câmara"/>
    <x v="2"/>
    <s v="RDC"/>
    <x v="0"/>
    <x v="1"/>
    <x v="1"/>
    <x v="1"/>
    <x v="0"/>
    <x v="0"/>
    <x v="0"/>
    <x v="0"/>
    <x v="0"/>
    <x v="0"/>
    <x v="0"/>
    <s v="Receitas Da Câmara"/>
    <x v="0"/>
    <x v="0"/>
    <x v="0"/>
    <x v="0"/>
    <x v="0"/>
    <x v="0"/>
    <x v="0"/>
    <x v="2"/>
    <x v="1"/>
    <x v="2"/>
    <x v="11"/>
    <x v="0"/>
    <m/>
  </r>
  <r>
    <x v="0"/>
    <n v="0"/>
    <n v="0"/>
    <n v="4224"/>
    <n v="0"/>
    <x v="6035"/>
    <x v="0"/>
    <x v="1"/>
    <x v="0"/>
    <s v="03.03.10"/>
    <x v="8"/>
    <x v="0"/>
    <x v="4"/>
    <s v="Receitas Da Câmara"/>
    <s v="03.03.10"/>
    <s v="Receitas Da Câmara"/>
    <s v="03.03.10"/>
    <x v="25"/>
    <x v="0"/>
    <x v="3"/>
    <x v="3"/>
    <x v="0"/>
    <x v="0"/>
    <x v="2"/>
    <x v="0"/>
    <x v="7"/>
    <s v="2024-09-??"/>
    <x v="2"/>
    <n v="4224"/>
    <x v="3"/>
    <n v="0"/>
    <x v="1"/>
    <n v="0"/>
    <x v="667"/>
    <m/>
    <x v="0"/>
    <x v="11"/>
    <m/>
    <s v="Receitas Da Câmara"/>
    <x v="2"/>
    <s v="RDC"/>
    <x v="0"/>
    <x v="1"/>
    <x v="1"/>
    <x v="1"/>
    <x v="0"/>
    <x v="0"/>
    <x v="0"/>
    <x v="0"/>
    <x v="0"/>
    <x v="0"/>
    <x v="0"/>
    <s v="Receitas Da Câmara"/>
    <x v="0"/>
    <x v="0"/>
    <x v="0"/>
    <x v="0"/>
    <x v="0"/>
    <x v="0"/>
    <x v="0"/>
    <x v="2"/>
    <x v="1"/>
    <x v="2"/>
    <x v="11"/>
    <x v="0"/>
    <m/>
  </r>
  <r>
    <x v="0"/>
    <n v="0"/>
    <n v="0"/>
    <n v="3700"/>
    <n v="0"/>
    <x v="6035"/>
    <x v="0"/>
    <x v="1"/>
    <x v="0"/>
    <s v="03.03.10"/>
    <x v="8"/>
    <x v="0"/>
    <x v="4"/>
    <s v="Receitas Da Câmara"/>
    <s v="03.03.10"/>
    <s v="Receitas Da Câmara"/>
    <s v="03.03.10"/>
    <x v="25"/>
    <x v="0"/>
    <x v="3"/>
    <x v="3"/>
    <x v="0"/>
    <x v="0"/>
    <x v="2"/>
    <x v="0"/>
    <x v="8"/>
    <s v="2024-10-??"/>
    <x v="3"/>
    <n v="3700"/>
    <x v="3"/>
    <n v="0"/>
    <x v="1"/>
    <n v="0"/>
    <x v="667"/>
    <m/>
    <x v="0"/>
    <x v="11"/>
    <m/>
    <s v="Receitas Da Câmara"/>
    <x v="2"/>
    <s v="RDC"/>
    <x v="0"/>
    <x v="1"/>
    <x v="1"/>
    <x v="1"/>
    <x v="0"/>
    <x v="0"/>
    <x v="0"/>
    <x v="0"/>
    <x v="0"/>
    <x v="0"/>
    <x v="0"/>
    <s v="Receitas Da Câmara"/>
    <x v="0"/>
    <x v="0"/>
    <x v="0"/>
    <x v="0"/>
    <x v="0"/>
    <x v="0"/>
    <x v="0"/>
    <x v="2"/>
    <x v="1"/>
    <x v="2"/>
    <x v="11"/>
    <x v="0"/>
    <m/>
  </r>
  <r>
    <x v="0"/>
    <n v="0"/>
    <n v="0"/>
    <n v="1887"/>
    <n v="0"/>
    <x v="6035"/>
    <x v="0"/>
    <x v="1"/>
    <x v="0"/>
    <s v="03.03.10"/>
    <x v="8"/>
    <x v="0"/>
    <x v="4"/>
    <s v="Receitas Da Câmara"/>
    <s v="03.03.10"/>
    <s v="Receitas Da Câmara"/>
    <s v="03.03.10"/>
    <x v="25"/>
    <x v="0"/>
    <x v="3"/>
    <x v="3"/>
    <x v="0"/>
    <x v="0"/>
    <x v="2"/>
    <x v="0"/>
    <x v="10"/>
    <s v="2024-11-??"/>
    <x v="3"/>
    <n v="1887"/>
    <x v="3"/>
    <n v="0"/>
    <x v="1"/>
    <n v="0"/>
    <x v="667"/>
    <m/>
    <x v="0"/>
    <x v="11"/>
    <m/>
    <s v="Receitas Da Câmara"/>
    <x v="2"/>
    <s v="RDC"/>
    <x v="0"/>
    <x v="1"/>
    <x v="1"/>
    <x v="1"/>
    <x v="0"/>
    <x v="0"/>
    <x v="0"/>
    <x v="0"/>
    <x v="0"/>
    <x v="0"/>
    <x v="0"/>
    <s v="Receitas Da Câmara"/>
    <x v="0"/>
    <x v="0"/>
    <x v="0"/>
    <x v="0"/>
    <x v="0"/>
    <x v="0"/>
    <x v="0"/>
    <x v="2"/>
    <x v="1"/>
    <x v="2"/>
    <x v="11"/>
    <x v="0"/>
    <m/>
  </r>
  <r>
    <x v="0"/>
    <n v="0"/>
    <n v="0"/>
    <n v="12688"/>
    <n v="0"/>
    <x v="6035"/>
    <x v="0"/>
    <x v="1"/>
    <x v="0"/>
    <s v="03.03.10"/>
    <x v="8"/>
    <x v="0"/>
    <x v="4"/>
    <s v="Receitas Da Câmara"/>
    <s v="03.03.10"/>
    <s v="Receitas Da Câmara"/>
    <s v="03.03.10"/>
    <x v="25"/>
    <x v="0"/>
    <x v="3"/>
    <x v="3"/>
    <x v="0"/>
    <x v="0"/>
    <x v="2"/>
    <x v="0"/>
    <x v="11"/>
    <s v="2024-12-??"/>
    <x v="3"/>
    <n v="12688"/>
    <x v="3"/>
    <n v="0"/>
    <x v="1"/>
    <n v="0"/>
    <x v="667"/>
    <m/>
    <x v="0"/>
    <x v="11"/>
    <m/>
    <s v="Receitas Da Câmara"/>
    <x v="2"/>
    <s v="RDC"/>
    <x v="0"/>
    <x v="1"/>
    <x v="1"/>
    <x v="1"/>
    <x v="0"/>
    <x v="0"/>
    <x v="0"/>
    <x v="0"/>
    <x v="0"/>
    <x v="0"/>
    <x v="0"/>
    <s v="Receitas Da Câmara"/>
    <x v="0"/>
    <x v="0"/>
    <x v="0"/>
    <x v="0"/>
    <x v="0"/>
    <x v="0"/>
    <x v="0"/>
    <x v="2"/>
    <x v="1"/>
    <x v="2"/>
    <x v="11"/>
    <x v="0"/>
    <m/>
  </r>
  <r>
    <x v="0"/>
    <n v="0"/>
    <n v="0"/>
    <n v="122400"/>
    <n v="0"/>
    <x v="6035"/>
    <x v="0"/>
    <x v="0"/>
    <x v="0"/>
    <s v="03.16.22"/>
    <x v="58"/>
    <x v="0"/>
    <x v="0"/>
    <s v="Direção da Habitação"/>
    <s v="03.16.22"/>
    <s v="Direção da Habitação"/>
    <s v="03.16.22"/>
    <x v="49"/>
    <x v="0"/>
    <x v="0"/>
    <x v="0"/>
    <x v="1"/>
    <x v="0"/>
    <x v="0"/>
    <x v="0"/>
    <x v="0"/>
    <s v="2024-01-??"/>
    <x v="0"/>
    <n v="122400"/>
    <x v="3"/>
    <n v="0"/>
    <x v="1"/>
    <n v="0"/>
    <x v="667"/>
    <m/>
    <x v="0"/>
    <x v="11"/>
    <m/>
    <s v="Direção da Habitação"/>
    <x v="2"/>
    <m/>
    <x v="0"/>
    <x v="1"/>
    <x v="1"/>
    <x v="1"/>
    <x v="0"/>
    <x v="0"/>
    <x v="0"/>
    <x v="0"/>
    <x v="0"/>
    <x v="0"/>
    <x v="0"/>
    <s v="Direção da Habitação"/>
    <x v="0"/>
    <x v="0"/>
    <x v="0"/>
    <x v="0"/>
    <x v="0"/>
    <x v="0"/>
    <x v="0"/>
    <x v="2"/>
    <x v="1"/>
    <x v="2"/>
    <x v="11"/>
    <x v="0"/>
    <m/>
  </r>
  <r>
    <x v="0"/>
    <n v="0"/>
    <n v="0"/>
    <n v="122400"/>
    <n v="0"/>
    <x v="6035"/>
    <x v="0"/>
    <x v="0"/>
    <x v="0"/>
    <s v="03.16.22"/>
    <x v="58"/>
    <x v="0"/>
    <x v="0"/>
    <s v="Direção da Habitação"/>
    <s v="03.16.22"/>
    <s v="Direção da Habitação"/>
    <s v="03.16.22"/>
    <x v="49"/>
    <x v="0"/>
    <x v="0"/>
    <x v="0"/>
    <x v="1"/>
    <x v="0"/>
    <x v="0"/>
    <x v="0"/>
    <x v="2"/>
    <s v="2024-02-??"/>
    <x v="0"/>
    <n v="122400"/>
    <x v="3"/>
    <n v="0"/>
    <x v="1"/>
    <n v="0"/>
    <x v="667"/>
    <m/>
    <x v="0"/>
    <x v="11"/>
    <m/>
    <s v="Direção da Habitação"/>
    <x v="2"/>
    <m/>
    <x v="0"/>
    <x v="1"/>
    <x v="1"/>
    <x v="1"/>
    <x v="0"/>
    <x v="0"/>
    <x v="0"/>
    <x v="0"/>
    <x v="0"/>
    <x v="0"/>
    <x v="0"/>
    <s v="Direção da Habitação"/>
    <x v="0"/>
    <x v="0"/>
    <x v="0"/>
    <x v="0"/>
    <x v="0"/>
    <x v="0"/>
    <x v="0"/>
    <x v="2"/>
    <x v="1"/>
    <x v="2"/>
    <x v="11"/>
    <x v="0"/>
    <m/>
  </r>
  <r>
    <x v="0"/>
    <n v="0"/>
    <n v="0"/>
    <n v="122400"/>
    <n v="0"/>
    <x v="6035"/>
    <x v="0"/>
    <x v="0"/>
    <x v="0"/>
    <s v="03.16.22"/>
    <x v="58"/>
    <x v="0"/>
    <x v="0"/>
    <s v="Direção da Habitação"/>
    <s v="03.16.22"/>
    <s v="Direção da Habitação"/>
    <s v="03.16.22"/>
    <x v="49"/>
    <x v="0"/>
    <x v="0"/>
    <x v="0"/>
    <x v="1"/>
    <x v="0"/>
    <x v="0"/>
    <x v="0"/>
    <x v="1"/>
    <s v="2024-03-??"/>
    <x v="0"/>
    <n v="122400"/>
    <x v="3"/>
    <n v="0"/>
    <x v="1"/>
    <n v="0"/>
    <x v="667"/>
    <m/>
    <x v="0"/>
    <x v="11"/>
    <m/>
    <s v="Direção da Habitação"/>
    <x v="2"/>
    <m/>
    <x v="0"/>
    <x v="1"/>
    <x v="1"/>
    <x v="1"/>
    <x v="0"/>
    <x v="0"/>
    <x v="0"/>
    <x v="0"/>
    <x v="0"/>
    <x v="0"/>
    <x v="0"/>
    <s v="Direção da Habitação"/>
    <x v="0"/>
    <x v="0"/>
    <x v="0"/>
    <x v="0"/>
    <x v="0"/>
    <x v="0"/>
    <x v="0"/>
    <x v="2"/>
    <x v="1"/>
    <x v="2"/>
    <x v="11"/>
    <x v="0"/>
    <m/>
  </r>
  <r>
    <x v="0"/>
    <n v="0"/>
    <n v="0"/>
    <n v="122400"/>
    <n v="0"/>
    <x v="6035"/>
    <x v="0"/>
    <x v="0"/>
    <x v="0"/>
    <s v="03.16.22"/>
    <x v="58"/>
    <x v="0"/>
    <x v="0"/>
    <s v="Direção da Habitação"/>
    <s v="03.16.22"/>
    <s v="Direção da Habitação"/>
    <s v="03.16.22"/>
    <x v="49"/>
    <x v="0"/>
    <x v="0"/>
    <x v="0"/>
    <x v="1"/>
    <x v="0"/>
    <x v="0"/>
    <x v="0"/>
    <x v="6"/>
    <s v="2024-04-??"/>
    <x v="1"/>
    <n v="122400"/>
    <x v="3"/>
    <n v="0"/>
    <x v="1"/>
    <n v="0"/>
    <x v="667"/>
    <m/>
    <x v="0"/>
    <x v="11"/>
    <m/>
    <s v="Direção da Habitação"/>
    <x v="2"/>
    <m/>
    <x v="0"/>
    <x v="1"/>
    <x v="1"/>
    <x v="1"/>
    <x v="0"/>
    <x v="0"/>
    <x v="0"/>
    <x v="0"/>
    <x v="0"/>
    <x v="0"/>
    <x v="0"/>
    <s v="Direção da Habitação"/>
    <x v="0"/>
    <x v="0"/>
    <x v="0"/>
    <x v="0"/>
    <x v="0"/>
    <x v="0"/>
    <x v="0"/>
    <x v="2"/>
    <x v="1"/>
    <x v="2"/>
    <x v="11"/>
    <x v="0"/>
    <m/>
  </r>
  <r>
    <x v="0"/>
    <n v="0"/>
    <n v="0"/>
    <n v="122400"/>
    <n v="0"/>
    <x v="6035"/>
    <x v="0"/>
    <x v="0"/>
    <x v="0"/>
    <s v="03.16.22"/>
    <x v="58"/>
    <x v="0"/>
    <x v="0"/>
    <s v="Direção da Habitação"/>
    <s v="03.16.22"/>
    <s v="Direção da Habitação"/>
    <s v="03.16.22"/>
    <x v="49"/>
    <x v="0"/>
    <x v="0"/>
    <x v="0"/>
    <x v="1"/>
    <x v="0"/>
    <x v="0"/>
    <x v="0"/>
    <x v="3"/>
    <s v="2024-05-??"/>
    <x v="1"/>
    <n v="122400"/>
    <x v="3"/>
    <n v="0"/>
    <x v="1"/>
    <n v="0"/>
    <x v="667"/>
    <m/>
    <x v="0"/>
    <x v="11"/>
    <m/>
    <s v="Direção da Habitação"/>
    <x v="2"/>
    <m/>
    <x v="0"/>
    <x v="1"/>
    <x v="1"/>
    <x v="1"/>
    <x v="0"/>
    <x v="0"/>
    <x v="0"/>
    <x v="0"/>
    <x v="0"/>
    <x v="0"/>
    <x v="0"/>
    <s v="Direção da Habitação"/>
    <x v="0"/>
    <x v="0"/>
    <x v="0"/>
    <x v="0"/>
    <x v="0"/>
    <x v="0"/>
    <x v="0"/>
    <x v="2"/>
    <x v="1"/>
    <x v="2"/>
    <x v="11"/>
    <x v="0"/>
    <m/>
  </r>
  <r>
    <x v="0"/>
    <n v="0"/>
    <n v="0"/>
    <n v="122400"/>
    <n v="0"/>
    <x v="6035"/>
    <x v="0"/>
    <x v="0"/>
    <x v="0"/>
    <s v="03.16.22"/>
    <x v="58"/>
    <x v="0"/>
    <x v="0"/>
    <s v="Direção da Habitação"/>
    <s v="03.16.22"/>
    <s v="Direção da Habitação"/>
    <s v="03.16.22"/>
    <x v="49"/>
    <x v="0"/>
    <x v="0"/>
    <x v="0"/>
    <x v="1"/>
    <x v="0"/>
    <x v="0"/>
    <x v="0"/>
    <x v="4"/>
    <s v="2024-06-??"/>
    <x v="1"/>
    <n v="122400"/>
    <x v="3"/>
    <n v="0"/>
    <x v="1"/>
    <n v="0"/>
    <x v="667"/>
    <m/>
    <x v="0"/>
    <x v="11"/>
    <m/>
    <s v="Direção da Habitação"/>
    <x v="2"/>
    <m/>
    <x v="0"/>
    <x v="1"/>
    <x v="1"/>
    <x v="1"/>
    <x v="0"/>
    <x v="0"/>
    <x v="0"/>
    <x v="0"/>
    <x v="0"/>
    <x v="0"/>
    <x v="0"/>
    <s v="Direção da Habitação"/>
    <x v="0"/>
    <x v="0"/>
    <x v="0"/>
    <x v="0"/>
    <x v="0"/>
    <x v="0"/>
    <x v="0"/>
    <x v="2"/>
    <x v="1"/>
    <x v="2"/>
    <x v="11"/>
    <x v="0"/>
    <m/>
  </r>
  <r>
    <x v="0"/>
    <n v="0"/>
    <n v="0"/>
    <n v="122400"/>
    <n v="0"/>
    <x v="6035"/>
    <x v="0"/>
    <x v="0"/>
    <x v="0"/>
    <s v="03.16.22"/>
    <x v="58"/>
    <x v="0"/>
    <x v="0"/>
    <s v="Direção da Habitação"/>
    <s v="03.16.22"/>
    <s v="Direção da Habitação"/>
    <s v="03.16.22"/>
    <x v="49"/>
    <x v="0"/>
    <x v="0"/>
    <x v="0"/>
    <x v="1"/>
    <x v="0"/>
    <x v="0"/>
    <x v="0"/>
    <x v="9"/>
    <s v="2024-07-??"/>
    <x v="2"/>
    <n v="122400"/>
    <x v="3"/>
    <n v="0"/>
    <x v="1"/>
    <n v="0"/>
    <x v="667"/>
    <m/>
    <x v="0"/>
    <x v="11"/>
    <m/>
    <s v="Direção da Habitação"/>
    <x v="2"/>
    <m/>
    <x v="0"/>
    <x v="1"/>
    <x v="1"/>
    <x v="1"/>
    <x v="0"/>
    <x v="0"/>
    <x v="0"/>
    <x v="0"/>
    <x v="0"/>
    <x v="0"/>
    <x v="0"/>
    <s v="Direção da Habitação"/>
    <x v="0"/>
    <x v="0"/>
    <x v="0"/>
    <x v="0"/>
    <x v="0"/>
    <x v="0"/>
    <x v="0"/>
    <x v="2"/>
    <x v="1"/>
    <x v="2"/>
    <x v="11"/>
    <x v="0"/>
    <m/>
  </r>
  <r>
    <x v="0"/>
    <n v="0"/>
    <n v="0"/>
    <n v="122400"/>
    <n v="0"/>
    <x v="6035"/>
    <x v="0"/>
    <x v="0"/>
    <x v="0"/>
    <s v="03.16.22"/>
    <x v="58"/>
    <x v="0"/>
    <x v="0"/>
    <s v="Direção da Habitação"/>
    <s v="03.16.22"/>
    <s v="Direção da Habitação"/>
    <s v="03.16.22"/>
    <x v="49"/>
    <x v="0"/>
    <x v="0"/>
    <x v="0"/>
    <x v="1"/>
    <x v="0"/>
    <x v="0"/>
    <x v="0"/>
    <x v="5"/>
    <s v="2024-08-??"/>
    <x v="2"/>
    <n v="122400"/>
    <x v="3"/>
    <n v="0"/>
    <x v="1"/>
    <n v="0"/>
    <x v="667"/>
    <m/>
    <x v="0"/>
    <x v="11"/>
    <m/>
    <s v="Direção da Habitação"/>
    <x v="2"/>
    <m/>
    <x v="0"/>
    <x v="1"/>
    <x v="1"/>
    <x v="1"/>
    <x v="0"/>
    <x v="0"/>
    <x v="0"/>
    <x v="0"/>
    <x v="0"/>
    <x v="0"/>
    <x v="0"/>
    <s v="Direção da Habitação"/>
    <x v="0"/>
    <x v="0"/>
    <x v="0"/>
    <x v="0"/>
    <x v="0"/>
    <x v="0"/>
    <x v="0"/>
    <x v="2"/>
    <x v="1"/>
    <x v="2"/>
    <x v="11"/>
    <x v="0"/>
    <m/>
  </r>
  <r>
    <x v="0"/>
    <n v="0"/>
    <n v="0"/>
    <n v="122400"/>
    <n v="0"/>
    <x v="6035"/>
    <x v="0"/>
    <x v="0"/>
    <x v="0"/>
    <s v="03.16.22"/>
    <x v="58"/>
    <x v="0"/>
    <x v="0"/>
    <s v="Direção da Habitação"/>
    <s v="03.16.22"/>
    <s v="Direção da Habitação"/>
    <s v="03.16.22"/>
    <x v="49"/>
    <x v="0"/>
    <x v="0"/>
    <x v="0"/>
    <x v="1"/>
    <x v="0"/>
    <x v="0"/>
    <x v="0"/>
    <x v="7"/>
    <s v="2024-09-??"/>
    <x v="2"/>
    <n v="122400"/>
    <x v="3"/>
    <n v="0"/>
    <x v="1"/>
    <n v="0"/>
    <x v="667"/>
    <m/>
    <x v="0"/>
    <x v="11"/>
    <m/>
    <s v="Direção da Habitação"/>
    <x v="2"/>
    <m/>
    <x v="0"/>
    <x v="1"/>
    <x v="1"/>
    <x v="1"/>
    <x v="0"/>
    <x v="0"/>
    <x v="0"/>
    <x v="0"/>
    <x v="0"/>
    <x v="0"/>
    <x v="0"/>
    <s v="Direção da Habitação"/>
    <x v="0"/>
    <x v="0"/>
    <x v="0"/>
    <x v="0"/>
    <x v="0"/>
    <x v="0"/>
    <x v="0"/>
    <x v="2"/>
    <x v="1"/>
    <x v="2"/>
    <x v="11"/>
    <x v="0"/>
    <m/>
  </r>
  <r>
    <x v="0"/>
    <n v="0"/>
    <n v="0"/>
    <n v="122400"/>
    <n v="0"/>
    <x v="6035"/>
    <x v="0"/>
    <x v="0"/>
    <x v="0"/>
    <s v="03.16.22"/>
    <x v="58"/>
    <x v="0"/>
    <x v="0"/>
    <s v="Direção da Habitação"/>
    <s v="03.16.22"/>
    <s v="Direção da Habitação"/>
    <s v="03.16.22"/>
    <x v="49"/>
    <x v="0"/>
    <x v="0"/>
    <x v="0"/>
    <x v="1"/>
    <x v="0"/>
    <x v="0"/>
    <x v="0"/>
    <x v="8"/>
    <s v="2024-10-??"/>
    <x v="3"/>
    <n v="122400"/>
    <x v="3"/>
    <n v="0"/>
    <x v="1"/>
    <n v="0"/>
    <x v="667"/>
    <m/>
    <x v="0"/>
    <x v="11"/>
    <m/>
    <s v="Direção da Habitação"/>
    <x v="2"/>
    <m/>
    <x v="0"/>
    <x v="1"/>
    <x v="1"/>
    <x v="1"/>
    <x v="0"/>
    <x v="0"/>
    <x v="0"/>
    <x v="0"/>
    <x v="0"/>
    <x v="0"/>
    <x v="0"/>
    <s v="Direção da Habitação"/>
    <x v="0"/>
    <x v="0"/>
    <x v="0"/>
    <x v="0"/>
    <x v="0"/>
    <x v="0"/>
    <x v="0"/>
    <x v="2"/>
    <x v="1"/>
    <x v="2"/>
    <x v="11"/>
    <x v="0"/>
    <m/>
  </r>
  <r>
    <x v="0"/>
    <n v="0"/>
    <n v="0"/>
    <n v="122400"/>
    <n v="0"/>
    <x v="6035"/>
    <x v="0"/>
    <x v="0"/>
    <x v="0"/>
    <s v="03.16.22"/>
    <x v="58"/>
    <x v="0"/>
    <x v="0"/>
    <s v="Direção da Habitação"/>
    <s v="03.16.22"/>
    <s v="Direção da Habitação"/>
    <s v="03.16.22"/>
    <x v="49"/>
    <x v="0"/>
    <x v="0"/>
    <x v="0"/>
    <x v="1"/>
    <x v="0"/>
    <x v="0"/>
    <x v="0"/>
    <x v="10"/>
    <s v="2024-11-??"/>
    <x v="3"/>
    <n v="122400"/>
    <x v="3"/>
    <n v="0"/>
    <x v="1"/>
    <n v="0"/>
    <x v="667"/>
    <m/>
    <x v="0"/>
    <x v="11"/>
    <m/>
    <s v="Direção da Habitação"/>
    <x v="2"/>
    <m/>
    <x v="0"/>
    <x v="1"/>
    <x v="1"/>
    <x v="1"/>
    <x v="0"/>
    <x v="0"/>
    <x v="0"/>
    <x v="0"/>
    <x v="0"/>
    <x v="0"/>
    <x v="0"/>
    <s v="Direção da Habitação"/>
    <x v="0"/>
    <x v="0"/>
    <x v="0"/>
    <x v="0"/>
    <x v="0"/>
    <x v="0"/>
    <x v="0"/>
    <x v="2"/>
    <x v="1"/>
    <x v="2"/>
    <x v="11"/>
    <x v="0"/>
    <m/>
  </r>
  <r>
    <x v="0"/>
    <n v="0"/>
    <n v="0"/>
    <n v="122400"/>
    <n v="0"/>
    <x v="6035"/>
    <x v="0"/>
    <x v="0"/>
    <x v="0"/>
    <s v="03.16.22"/>
    <x v="58"/>
    <x v="0"/>
    <x v="0"/>
    <s v="Direção da Habitação"/>
    <s v="03.16.22"/>
    <s v="Direção da Habitação"/>
    <s v="03.16.22"/>
    <x v="49"/>
    <x v="0"/>
    <x v="0"/>
    <x v="0"/>
    <x v="1"/>
    <x v="0"/>
    <x v="0"/>
    <x v="0"/>
    <x v="11"/>
    <s v="2024-12-??"/>
    <x v="3"/>
    <n v="122400"/>
    <x v="3"/>
    <n v="0"/>
    <x v="1"/>
    <n v="0"/>
    <x v="667"/>
    <m/>
    <x v="0"/>
    <x v="11"/>
    <m/>
    <s v="Direção da Habitação"/>
    <x v="2"/>
    <m/>
    <x v="0"/>
    <x v="1"/>
    <x v="1"/>
    <x v="1"/>
    <x v="0"/>
    <x v="0"/>
    <x v="0"/>
    <x v="0"/>
    <x v="0"/>
    <x v="0"/>
    <x v="0"/>
    <s v="Direção da Habitação"/>
    <x v="0"/>
    <x v="0"/>
    <x v="0"/>
    <x v="0"/>
    <x v="0"/>
    <x v="0"/>
    <x v="0"/>
    <x v="2"/>
    <x v="1"/>
    <x v="2"/>
    <x v="11"/>
    <x v="0"/>
    <m/>
  </r>
  <r>
    <x v="0"/>
    <n v="0"/>
    <n v="0"/>
    <n v="10333"/>
    <n v="0"/>
    <x v="6035"/>
    <x v="0"/>
    <x v="0"/>
    <x v="0"/>
    <s v="03.16.23"/>
    <x v="14"/>
    <x v="0"/>
    <x v="0"/>
    <s v="Direção da Educação, Formação Profissional, Emprego"/>
    <s v="03.16.23"/>
    <s v="Direção da Educação, Formação Profissional, Emprego"/>
    <s v="03.16.23"/>
    <x v="60"/>
    <x v="0"/>
    <x v="0"/>
    <x v="0"/>
    <x v="0"/>
    <x v="0"/>
    <x v="0"/>
    <x v="0"/>
    <x v="4"/>
    <s v="2024-06-??"/>
    <x v="1"/>
    <n v="10333"/>
    <x v="3"/>
    <n v="0"/>
    <x v="1"/>
    <n v="16900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10400"/>
    <n v="0"/>
    <x v="6035"/>
    <x v="0"/>
    <x v="0"/>
    <x v="0"/>
    <s v="03.16.23"/>
    <x v="14"/>
    <x v="0"/>
    <x v="0"/>
    <s v="Direção da Educação, Formação Profissional, Emprego"/>
    <s v="03.16.23"/>
    <s v="Direção da Educação, Formação Profissional, Emprego"/>
    <s v="03.16.23"/>
    <x v="3"/>
    <x v="0"/>
    <x v="0"/>
    <x v="1"/>
    <x v="0"/>
    <x v="0"/>
    <x v="0"/>
    <x v="0"/>
    <x v="0"/>
    <s v="2024-01-??"/>
    <x v="0"/>
    <n v="10400"/>
    <x v="3"/>
    <n v="0"/>
    <x v="1"/>
    <n v="3100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2400"/>
    <n v="0"/>
    <x v="6035"/>
    <x v="0"/>
    <x v="0"/>
    <x v="0"/>
    <s v="03.16.23"/>
    <x v="14"/>
    <x v="0"/>
    <x v="0"/>
    <s v="Direção da Educação, Formação Profissional, Emprego"/>
    <s v="03.16.23"/>
    <s v="Direção da Educação, Formação Profissional, Emprego"/>
    <s v="03.16.23"/>
    <x v="3"/>
    <x v="0"/>
    <x v="0"/>
    <x v="1"/>
    <x v="0"/>
    <x v="0"/>
    <x v="0"/>
    <x v="0"/>
    <x v="2"/>
    <s v="2024-02-??"/>
    <x v="0"/>
    <n v="2400"/>
    <x v="3"/>
    <n v="0"/>
    <x v="1"/>
    <n v="3100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1400"/>
    <n v="0"/>
    <x v="6035"/>
    <x v="0"/>
    <x v="0"/>
    <x v="0"/>
    <s v="03.16.23"/>
    <x v="14"/>
    <x v="0"/>
    <x v="0"/>
    <s v="Direção da Educação, Formação Profissional, Emprego"/>
    <s v="03.16.23"/>
    <s v="Direção da Educação, Formação Profissional, Emprego"/>
    <s v="03.16.23"/>
    <x v="3"/>
    <x v="0"/>
    <x v="0"/>
    <x v="1"/>
    <x v="0"/>
    <x v="0"/>
    <x v="0"/>
    <x v="0"/>
    <x v="4"/>
    <s v="2024-06-??"/>
    <x v="1"/>
    <n v="1400"/>
    <x v="3"/>
    <n v="0"/>
    <x v="1"/>
    <n v="3100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3800"/>
    <n v="0"/>
    <x v="6035"/>
    <x v="0"/>
    <x v="0"/>
    <x v="0"/>
    <s v="03.16.23"/>
    <x v="14"/>
    <x v="0"/>
    <x v="0"/>
    <s v="Direção da Educação, Formação Profissional, Emprego"/>
    <s v="03.16.23"/>
    <s v="Direção da Educação, Formação Profissional, Emprego"/>
    <s v="03.16.23"/>
    <x v="3"/>
    <x v="0"/>
    <x v="0"/>
    <x v="1"/>
    <x v="0"/>
    <x v="0"/>
    <x v="0"/>
    <x v="0"/>
    <x v="10"/>
    <s v="2024-11-??"/>
    <x v="3"/>
    <n v="3800"/>
    <x v="3"/>
    <n v="0"/>
    <x v="1"/>
    <n v="3100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1000"/>
    <n v="0"/>
    <x v="6035"/>
    <x v="0"/>
    <x v="0"/>
    <x v="0"/>
    <s v="03.16.23"/>
    <x v="14"/>
    <x v="0"/>
    <x v="0"/>
    <s v="Direção da Educação, Formação Profissional, Emprego"/>
    <s v="03.16.23"/>
    <s v="Direção da Educação, Formação Profissional, Emprego"/>
    <s v="03.16.23"/>
    <x v="3"/>
    <x v="0"/>
    <x v="0"/>
    <x v="1"/>
    <x v="0"/>
    <x v="0"/>
    <x v="0"/>
    <x v="0"/>
    <x v="11"/>
    <s v="2024-12-??"/>
    <x v="3"/>
    <n v="1000"/>
    <x v="3"/>
    <n v="0"/>
    <x v="1"/>
    <n v="31000"/>
    <x v="667"/>
    <m/>
    <x v="0"/>
    <x v="11"/>
    <m/>
    <s v="Direção da Educação, Formação Profissional, Emprego"/>
    <x v="2"/>
    <m/>
    <x v="0"/>
    <x v="1"/>
    <x v="1"/>
    <x v="1"/>
    <x v="0"/>
    <x v="0"/>
    <x v="0"/>
    <x v="0"/>
    <x v="0"/>
    <x v="0"/>
    <x v="0"/>
    <s v="Direção da Educação, Formação Profissional, Emprego"/>
    <x v="0"/>
    <x v="0"/>
    <x v="0"/>
    <x v="0"/>
    <x v="0"/>
    <x v="0"/>
    <x v="0"/>
    <x v="2"/>
    <x v="1"/>
    <x v="2"/>
    <x v="11"/>
    <x v="0"/>
    <m/>
  </r>
  <r>
    <x v="1"/>
    <n v="0"/>
    <n v="0"/>
    <n v="3381833"/>
    <n v="0"/>
    <x v="6035"/>
    <x v="0"/>
    <x v="0"/>
    <x v="0"/>
    <s v="01.28.01.08"/>
    <x v="15"/>
    <x v="4"/>
    <x v="5"/>
    <s v="Habitação Social"/>
    <s v="01.28.01"/>
    <s v="Habitações Sociais"/>
    <s v="01.28.01.08"/>
    <x v="1"/>
    <x v="0"/>
    <x v="0"/>
    <x v="0"/>
    <x v="0"/>
    <x v="1"/>
    <x v="1"/>
    <x v="0"/>
    <x v="0"/>
    <s v="2024-01-??"/>
    <x v="0"/>
    <n v="3381833"/>
    <x v="3"/>
    <n v="5250000"/>
    <x v="1"/>
    <n v="950000"/>
    <x v="667"/>
    <m/>
    <x v="0"/>
    <x v="11"/>
    <m/>
    <s v="Habitações Sociais"/>
    <x v="2"/>
    <s v="HS"/>
    <x v="0"/>
    <x v="1"/>
    <x v="1"/>
    <x v="1"/>
    <x v="0"/>
    <x v="0"/>
    <x v="0"/>
    <x v="0"/>
    <x v="0"/>
    <x v="0"/>
    <x v="0"/>
    <s v="Habitações Sociais"/>
    <x v="0"/>
    <x v="0"/>
    <x v="0"/>
    <x v="0"/>
    <x v="1"/>
    <x v="0"/>
    <x v="0"/>
    <x v="2"/>
    <x v="1"/>
    <x v="2"/>
    <x v="11"/>
    <x v="0"/>
    <m/>
  </r>
  <r>
    <x v="1"/>
    <n v="0"/>
    <n v="0"/>
    <n v="954208"/>
    <n v="0"/>
    <x v="6035"/>
    <x v="0"/>
    <x v="0"/>
    <x v="0"/>
    <s v="01.28.01.08"/>
    <x v="15"/>
    <x v="4"/>
    <x v="5"/>
    <s v="Habitação Social"/>
    <s v="01.28.01"/>
    <s v="Habitações Sociais"/>
    <s v="01.28.01.08"/>
    <x v="1"/>
    <x v="0"/>
    <x v="0"/>
    <x v="0"/>
    <x v="0"/>
    <x v="1"/>
    <x v="1"/>
    <x v="0"/>
    <x v="2"/>
    <s v="2024-02-??"/>
    <x v="0"/>
    <n v="954208"/>
    <x v="3"/>
    <n v="5250000"/>
    <x v="1"/>
    <n v="950000"/>
    <x v="667"/>
    <m/>
    <x v="0"/>
    <x v="11"/>
    <m/>
    <s v="Habitações Sociais"/>
    <x v="2"/>
    <s v="HS"/>
    <x v="0"/>
    <x v="1"/>
    <x v="1"/>
    <x v="1"/>
    <x v="0"/>
    <x v="0"/>
    <x v="0"/>
    <x v="0"/>
    <x v="0"/>
    <x v="0"/>
    <x v="0"/>
    <s v="Habitações Sociais"/>
    <x v="0"/>
    <x v="0"/>
    <x v="0"/>
    <x v="0"/>
    <x v="1"/>
    <x v="0"/>
    <x v="0"/>
    <x v="2"/>
    <x v="1"/>
    <x v="2"/>
    <x v="11"/>
    <x v="0"/>
    <m/>
  </r>
  <r>
    <x v="1"/>
    <n v="0"/>
    <n v="0"/>
    <n v="2755212"/>
    <n v="0"/>
    <x v="6035"/>
    <x v="0"/>
    <x v="0"/>
    <x v="0"/>
    <s v="01.28.01.08"/>
    <x v="15"/>
    <x v="4"/>
    <x v="5"/>
    <s v="Habitação Social"/>
    <s v="01.28.01"/>
    <s v="Habitações Sociais"/>
    <s v="01.28.01.08"/>
    <x v="1"/>
    <x v="0"/>
    <x v="0"/>
    <x v="0"/>
    <x v="0"/>
    <x v="1"/>
    <x v="1"/>
    <x v="0"/>
    <x v="1"/>
    <s v="2024-03-??"/>
    <x v="0"/>
    <n v="2755212"/>
    <x v="3"/>
    <n v="5250000"/>
    <x v="1"/>
    <n v="950000"/>
    <x v="667"/>
    <m/>
    <x v="0"/>
    <x v="11"/>
    <m/>
    <s v="Habitações Sociais"/>
    <x v="2"/>
    <s v="HS"/>
    <x v="0"/>
    <x v="1"/>
    <x v="1"/>
    <x v="1"/>
    <x v="0"/>
    <x v="0"/>
    <x v="0"/>
    <x v="0"/>
    <x v="0"/>
    <x v="0"/>
    <x v="0"/>
    <s v="Habitações Sociais"/>
    <x v="0"/>
    <x v="0"/>
    <x v="0"/>
    <x v="0"/>
    <x v="1"/>
    <x v="0"/>
    <x v="0"/>
    <x v="2"/>
    <x v="1"/>
    <x v="2"/>
    <x v="11"/>
    <x v="0"/>
    <m/>
  </r>
  <r>
    <x v="1"/>
    <n v="0"/>
    <n v="0"/>
    <n v="572667"/>
    <n v="0"/>
    <x v="6035"/>
    <x v="0"/>
    <x v="0"/>
    <x v="0"/>
    <s v="01.28.01.08"/>
    <x v="15"/>
    <x v="4"/>
    <x v="5"/>
    <s v="Habitação Social"/>
    <s v="01.28.01"/>
    <s v="Habitações Sociais"/>
    <s v="01.28.01.08"/>
    <x v="1"/>
    <x v="0"/>
    <x v="0"/>
    <x v="0"/>
    <x v="0"/>
    <x v="1"/>
    <x v="1"/>
    <x v="0"/>
    <x v="6"/>
    <s v="2024-04-??"/>
    <x v="1"/>
    <n v="572667"/>
    <x v="3"/>
    <n v="5250000"/>
    <x v="1"/>
    <n v="950000"/>
    <x v="667"/>
    <m/>
    <x v="0"/>
    <x v="11"/>
    <m/>
    <s v="Habitações Sociais"/>
    <x v="2"/>
    <s v="HS"/>
    <x v="0"/>
    <x v="1"/>
    <x v="1"/>
    <x v="1"/>
    <x v="0"/>
    <x v="0"/>
    <x v="0"/>
    <x v="0"/>
    <x v="0"/>
    <x v="0"/>
    <x v="0"/>
    <s v="Habitações Sociais"/>
    <x v="0"/>
    <x v="0"/>
    <x v="0"/>
    <x v="0"/>
    <x v="1"/>
    <x v="0"/>
    <x v="0"/>
    <x v="2"/>
    <x v="1"/>
    <x v="2"/>
    <x v="11"/>
    <x v="0"/>
    <m/>
  </r>
  <r>
    <x v="1"/>
    <n v="0"/>
    <n v="0"/>
    <n v="1749306"/>
    <n v="0"/>
    <x v="6035"/>
    <x v="0"/>
    <x v="0"/>
    <x v="0"/>
    <s v="01.28.01.08"/>
    <x v="15"/>
    <x v="4"/>
    <x v="5"/>
    <s v="Habitação Social"/>
    <s v="01.28.01"/>
    <s v="Habitações Sociais"/>
    <s v="01.28.01.08"/>
    <x v="1"/>
    <x v="0"/>
    <x v="0"/>
    <x v="0"/>
    <x v="0"/>
    <x v="1"/>
    <x v="1"/>
    <x v="0"/>
    <x v="3"/>
    <s v="2024-05-??"/>
    <x v="1"/>
    <n v="1749306"/>
    <x v="3"/>
    <n v="5250000"/>
    <x v="1"/>
    <n v="950000"/>
    <x v="667"/>
    <m/>
    <x v="0"/>
    <x v="11"/>
    <m/>
    <s v="Habitações Sociais"/>
    <x v="2"/>
    <s v="HS"/>
    <x v="0"/>
    <x v="1"/>
    <x v="1"/>
    <x v="1"/>
    <x v="0"/>
    <x v="0"/>
    <x v="0"/>
    <x v="0"/>
    <x v="0"/>
    <x v="0"/>
    <x v="0"/>
    <s v="Habitações Sociais"/>
    <x v="0"/>
    <x v="0"/>
    <x v="0"/>
    <x v="0"/>
    <x v="1"/>
    <x v="0"/>
    <x v="0"/>
    <x v="2"/>
    <x v="1"/>
    <x v="2"/>
    <x v="11"/>
    <x v="0"/>
    <m/>
  </r>
  <r>
    <x v="1"/>
    <n v="0"/>
    <n v="0"/>
    <n v="1500000"/>
    <n v="0"/>
    <x v="6035"/>
    <x v="0"/>
    <x v="0"/>
    <x v="0"/>
    <s v="01.28.01.08"/>
    <x v="15"/>
    <x v="4"/>
    <x v="5"/>
    <s v="Habitação Social"/>
    <s v="01.28.01"/>
    <s v="Habitações Sociais"/>
    <s v="01.28.01.08"/>
    <x v="1"/>
    <x v="0"/>
    <x v="0"/>
    <x v="0"/>
    <x v="0"/>
    <x v="1"/>
    <x v="1"/>
    <x v="0"/>
    <x v="4"/>
    <s v="2024-06-??"/>
    <x v="1"/>
    <n v="1500000"/>
    <x v="3"/>
    <n v="5250000"/>
    <x v="1"/>
    <n v="950000"/>
    <x v="667"/>
    <m/>
    <x v="0"/>
    <x v="11"/>
    <m/>
    <s v="Habitações Sociais"/>
    <x v="2"/>
    <s v="HS"/>
    <x v="0"/>
    <x v="1"/>
    <x v="1"/>
    <x v="1"/>
    <x v="0"/>
    <x v="0"/>
    <x v="0"/>
    <x v="0"/>
    <x v="0"/>
    <x v="0"/>
    <x v="0"/>
    <s v="Habitações Sociais"/>
    <x v="0"/>
    <x v="0"/>
    <x v="0"/>
    <x v="0"/>
    <x v="1"/>
    <x v="0"/>
    <x v="0"/>
    <x v="2"/>
    <x v="1"/>
    <x v="2"/>
    <x v="11"/>
    <x v="0"/>
    <m/>
  </r>
  <r>
    <x v="1"/>
    <n v="0"/>
    <n v="0"/>
    <n v="652511"/>
    <n v="0"/>
    <x v="6035"/>
    <x v="0"/>
    <x v="0"/>
    <x v="0"/>
    <s v="01.28.01.08"/>
    <x v="15"/>
    <x v="4"/>
    <x v="5"/>
    <s v="Habitação Social"/>
    <s v="01.28.01"/>
    <s v="Habitações Sociais"/>
    <s v="01.28.01.08"/>
    <x v="1"/>
    <x v="0"/>
    <x v="0"/>
    <x v="0"/>
    <x v="0"/>
    <x v="1"/>
    <x v="1"/>
    <x v="0"/>
    <x v="9"/>
    <s v="2024-07-??"/>
    <x v="2"/>
    <n v="652511"/>
    <x v="3"/>
    <n v="5250000"/>
    <x v="1"/>
    <n v="950000"/>
    <x v="667"/>
    <m/>
    <x v="0"/>
    <x v="11"/>
    <m/>
    <s v="Habitações Sociais"/>
    <x v="2"/>
    <s v="HS"/>
    <x v="0"/>
    <x v="1"/>
    <x v="1"/>
    <x v="1"/>
    <x v="0"/>
    <x v="0"/>
    <x v="0"/>
    <x v="0"/>
    <x v="0"/>
    <x v="0"/>
    <x v="0"/>
    <s v="Habitações Sociais"/>
    <x v="0"/>
    <x v="0"/>
    <x v="0"/>
    <x v="0"/>
    <x v="1"/>
    <x v="0"/>
    <x v="0"/>
    <x v="2"/>
    <x v="1"/>
    <x v="2"/>
    <x v="11"/>
    <x v="0"/>
    <m/>
  </r>
  <r>
    <x v="1"/>
    <n v="0"/>
    <n v="0"/>
    <n v="5505622"/>
    <n v="0"/>
    <x v="6035"/>
    <x v="0"/>
    <x v="0"/>
    <x v="0"/>
    <s v="01.28.01.08"/>
    <x v="15"/>
    <x v="4"/>
    <x v="5"/>
    <s v="Habitação Social"/>
    <s v="01.28.01"/>
    <s v="Habitações Sociais"/>
    <s v="01.28.01.08"/>
    <x v="1"/>
    <x v="0"/>
    <x v="0"/>
    <x v="0"/>
    <x v="0"/>
    <x v="1"/>
    <x v="1"/>
    <x v="0"/>
    <x v="5"/>
    <s v="2024-08-??"/>
    <x v="2"/>
    <n v="5505622"/>
    <x v="3"/>
    <n v="5250000"/>
    <x v="1"/>
    <n v="950000"/>
    <x v="667"/>
    <m/>
    <x v="0"/>
    <x v="11"/>
    <m/>
    <s v="Habitações Sociais"/>
    <x v="2"/>
    <s v="HS"/>
    <x v="0"/>
    <x v="1"/>
    <x v="1"/>
    <x v="1"/>
    <x v="0"/>
    <x v="0"/>
    <x v="0"/>
    <x v="0"/>
    <x v="0"/>
    <x v="0"/>
    <x v="0"/>
    <s v="Habitações Sociais"/>
    <x v="0"/>
    <x v="0"/>
    <x v="0"/>
    <x v="0"/>
    <x v="1"/>
    <x v="0"/>
    <x v="0"/>
    <x v="2"/>
    <x v="1"/>
    <x v="2"/>
    <x v="11"/>
    <x v="0"/>
    <m/>
  </r>
  <r>
    <x v="1"/>
    <n v="0"/>
    <n v="0"/>
    <n v="1500000"/>
    <n v="0"/>
    <x v="6035"/>
    <x v="0"/>
    <x v="0"/>
    <x v="0"/>
    <s v="01.28.01.08"/>
    <x v="15"/>
    <x v="4"/>
    <x v="5"/>
    <s v="Habitação Social"/>
    <s v="01.28.01"/>
    <s v="Habitações Sociais"/>
    <s v="01.28.01.08"/>
    <x v="1"/>
    <x v="0"/>
    <x v="0"/>
    <x v="0"/>
    <x v="0"/>
    <x v="1"/>
    <x v="1"/>
    <x v="0"/>
    <x v="7"/>
    <s v="2024-09-??"/>
    <x v="2"/>
    <n v="1500000"/>
    <x v="3"/>
    <n v="5250000"/>
    <x v="1"/>
    <n v="950000"/>
    <x v="667"/>
    <m/>
    <x v="0"/>
    <x v="11"/>
    <m/>
    <s v="Habitações Sociais"/>
    <x v="2"/>
    <s v="HS"/>
    <x v="0"/>
    <x v="1"/>
    <x v="1"/>
    <x v="1"/>
    <x v="0"/>
    <x v="0"/>
    <x v="0"/>
    <x v="0"/>
    <x v="0"/>
    <x v="0"/>
    <x v="0"/>
    <s v="Habitações Sociais"/>
    <x v="0"/>
    <x v="0"/>
    <x v="0"/>
    <x v="0"/>
    <x v="1"/>
    <x v="0"/>
    <x v="0"/>
    <x v="2"/>
    <x v="1"/>
    <x v="2"/>
    <x v="11"/>
    <x v="0"/>
    <m/>
  </r>
  <r>
    <x v="1"/>
    <n v="0"/>
    <n v="0"/>
    <n v="678075"/>
    <n v="0"/>
    <x v="6035"/>
    <x v="0"/>
    <x v="0"/>
    <x v="0"/>
    <s v="01.28.01.08"/>
    <x v="15"/>
    <x v="4"/>
    <x v="5"/>
    <s v="Habitação Social"/>
    <s v="01.28.01"/>
    <s v="Habitações Sociais"/>
    <s v="01.28.01.08"/>
    <x v="1"/>
    <x v="0"/>
    <x v="0"/>
    <x v="0"/>
    <x v="0"/>
    <x v="1"/>
    <x v="1"/>
    <x v="0"/>
    <x v="8"/>
    <s v="2024-10-??"/>
    <x v="3"/>
    <n v="678075"/>
    <x v="3"/>
    <n v="5250000"/>
    <x v="1"/>
    <n v="950000"/>
    <x v="667"/>
    <m/>
    <x v="0"/>
    <x v="11"/>
    <m/>
    <s v="Habitações Sociais"/>
    <x v="2"/>
    <s v="HS"/>
    <x v="0"/>
    <x v="1"/>
    <x v="1"/>
    <x v="1"/>
    <x v="0"/>
    <x v="0"/>
    <x v="0"/>
    <x v="0"/>
    <x v="0"/>
    <x v="0"/>
    <x v="0"/>
    <s v="Habitações Sociais"/>
    <x v="0"/>
    <x v="0"/>
    <x v="0"/>
    <x v="0"/>
    <x v="1"/>
    <x v="0"/>
    <x v="0"/>
    <x v="2"/>
    <x v="1"/>
    <x v="2"/>
    <x v="11"/>
    <x v="0"/>
    <m/>
  </r>
  <r>
    <x v="1"/>
    <n v="0"/>
    <n v="0"/>
    <n v="1164495"/>
    <n v="0"/>
    <x v="6035"/>
    <x v="0"/>
    <x v="0"/>
    <x v="0"/>
    <s v="01.28.01.08"/>
    <x v="15"/>
    <x v="4"/>
    <x v="5"/>
    <s v="Habitação Social"/>
    <s v="01.28.01"/>
    <s v="Habitações Sociais"/>
    <s v="01.28.01.08"/>
    <x v="1"/>
    <x v="0"/>
    <x v="0"/>
    <x v="0"/>
    <x v="0"/>
    <x v="1"/>
    <x v="1"/>
    <x v="0"/>
    <x v="10"/>
    <s v="2024-11-??"/>
    <x v="3"/>
    <n v="1164495"/>
    <x v="3"/>
    <n v="5250000"/>
    <x v="1"/>
    <n v="950000"/>
    <x v="667"/>
    <m/>
    <x v="0"/>
    <x v="11"/>
    <m/>
    <s v="Habitações Sociais"/>
    <x v="2"/>
    <s v="HS"/>
    <x v="0"/>
    <x v="1"/>
    <x v="1"/>
    <x v="1"/>
    <x v="0"/>
    <x v="0"/>
    <x v="0"/>
    <x v="0"/>
    <x v="0"/>
    <x v="0"/>
    <x v="0"/>
    <s v="Habitações Sociais"/>
    <x v="0"/>
    <x v="0"/>
    <x v="0"/>
    <x v="0"/>
    <x v="1"/>
    <x v="0"/>
    <x v="0"/>
    <x v="2"/>
    <x v="1"/>
    <x v="2"/>
    <x v="11"/>
    <x v="0"/>
    <m/>
  </r>
  <r>
    <x v="1"/>
    <n v="0"/>
    <n v="0"/>
    <n v="879390"/>
    <n v="0"/>
    <x v="6035"/>
    <x v="0"/>
    <x v="0"/>
    <x v="0"/>
    <s v="01.28.01.08"/>
    <x v="15"/>
    <x v="4"/>
    <x v="5"/>
    <s v="Habitação Social"/>
    <s v="01.28.01"/>
    <s v="Habitações Sociais"/>
    <s v="01.28.01.08"/>
    <x v="1"/>
    <x v="0"/>
    <x v="0"/>
    <x v="0"/>
    <x v="0"/>
    <x v="1"/>
    <x v="1"/>
    <x v="0"/>
    <x v="11"/>
    <s v="2024-12-??"/>
    <x v="3"/>
    <n v="879390"/>
    <x v="3"/>
    <n v="5250000"/>
    <x v="1"/>
    <n v="950000"/>
    <x v="667"/>
    <m/>
    <x v="0"/>
    <x v="11"/>
    <m/>
    <s v="Habitações Sociais"/>
    <x v="2"/>
    <s v="HS"/>
    <x v="0"/>
    <x v="1"/>
    <x v="1"/>
    <x v="1"/>
    <x v="0"/>
    <x v="0"/>
    <x v="0"/>
    <x v="0"/>
    <x v="0"/>
    <x v="0"/>
    <x v="0"/>
    <s v="Habitações Sociais"/>
    <x v="0"/>
    <x v="0"/>
    <x v="0"/>
    <x v="0"/>
    <x v="1"/>
    <x v="0"/>
    <x v="0"/>
    <x v="2"/>
    <x v="1"/>
    <x v="2"/>
    <x v="11"/>
    <x v="0"/>
    <m/>
  </r>
  <r>
    <x v="2"/>
    <n v="0"/>
    <n v="0"/>
    <n v="101599"/>
    <n v="0"/>
    <x v="6035"/>
    <x v="0"/>
    <x v="0"/>
    <x v="0"/>
    <s v="80.02.10.26"/>
    <x v="13"/>
    <x v="2"/>
    <x v="2"/>
    <s v="Outros"/>
    <s v="80.02.10"/>
    <s v="Retenção Sansung"/>
    <s v="80.02.10.26"/>
    <x v="27"/>
    <x v="0"/>
    <x v="5"/>
    <x v="8"/>
    <x v="1"/>
    <x v="2"/>
    <x v="0"/>
    <x v="0"/>
    <x v="2"/>
    <s v="2024-02-??"/>
    <x v="0"/>
    <n v="101599"/>
    <x v="3"/>
    <n v="0"/>
    <x v="1"/>
    <n v="0"/>
    <x v="667"/>
    <m/>
    <x v="0"/>
    <x v="11"/>
    <m/>
    <s v="Retenção Sansung"/>
    <x v="2"/>
    <s v="RS"/>
    <x v="0"/>
    <x v="1"/>
    <x v="1"/>
    <x v="1"/>
    <x v="0"/>
    <x v="0"/>
    <x v="0"/>
    <x v="0"/>
    <x v="0"/>
    <x v="0"/>
    <x v="0"/>
    <s v="Retenção Sansung"/>
    <x v="0"/>
    <x v="0"/>
    <x v="0"/>
    <x v="0"/>
    <x v="2"/>
    <x v="0"/>
    <x v="0"/>
    <x v="2"/>
    <x v="1"/>
    <x v="2"/>
    <x v="11"/>
    <x v="0"/>
    <m/>
  </r>
  <r>
    <x v="2"/>
    <n v="0"/>
    <n v="0"/>
    <n v="52027"/>
    <n v="0"/>
    <x v="6035"/>
    <x v="0"/>
    <x v="0"/>
    <x v="0"/>
    <s v="80.02.10.26"/>
    <x v="13"/>
    <x v="2"/>
    <x v="2"/>
    <s v="Outros"/>
    <s v="80.02.10"/>
    <s v="Retenção Sansung"/>
    <s v="80.02.10.26"/>
    <x v="27"/>
    <x v="0"/>
    <x v="5"/>
    <x v="8"/>
    <x v="1"/>
    <x v="2"/>
    <x v="0"/>
    <x v="0"/>
    <x v="6"/>
    <s v="2024-04-??"/>
    <x v="1"/>
    <n v="52027"/>
    <x v="3"/>
    <n v="0"/>
    <x v="1"/>
    <n v="0"/>
    <x v="667"/>
    <m/>
    <x v="0"/>
    <x v="11"/>
    <m/>
    <s v="Retenção Sansung"/>
    <x v="2"/>
    <s v="RS"/>
    <x v="0"/>
    <x v="1"/>
    <x v="1"/>
    <x v="1"/>
    <x v="0"/>
    <x v="0"/>
    <x v="0"/>
    <x v="0"/>
    <x v="0"/>
    <x v="0"/>
    <x v="0"/>
    <s v="Retenção Sansung"/>
    <x v="0"/>
    <x v="0"/>
    <x v="0"/>
    <x v="0"/>
    <x v="2"/>
    <x v="0"/>
    <x v="0"/>
    <x v="2"/>
    <x v="1"/>
    <x v="2"/>
    <x v="11"/>
    <x v="0"/>
    <m/>
  </r>
  <r>
    <x v="2"/>
    <n v="0"/>
    <n v="0"/>
    <n v="49596"/>
    <n v="0"/>
    <x v="6035"/>
    <x v="0"/>
    <x v="0"/>
    <x v="0"/>
    <s v="80.02.10.26"/>
    <x v="13"/>
    <x v="2"/>
    <x v="2"/>
    <s v="Outros"/>
    <s v="80.02.10"/>
    <s v="Retenção Sansung"/>
    <s v="80.02.10.26"/>
    <x v="27"/>
    <x v="0"/>
    <x v="5"/>
    <x v="8"/>
    <x v="1"/>
    <x v="2"/>
    <x v="0"/>
    <x v="0"/>
    <x v="3"/>
    <s v="2024-05-??"/>
    <x v="1"/>
    <n v="49596"/>
    <x v="3"/>
    <n v="0"/>
    <x v="1"/>
    <n v="0"/>
    <x v="667"/>
    <m/>
    <x v="0"/>
    <x v="11"/>
    <m/>
    <s v="Retenção Sansung"/>
    <x v="2"/>
    <s v="RS"/>
    <x v="0"/>
    <x v="1"/>
    <x v="1"/>
    <x v="1"/>
    <x v="0"/>
    <x v="0"/>
    <x v="0"/>
    <x v="0"/>
    <x v="0"/>
    <x v="0"/>
    <x v="0"/>
    <s v="Retenção Sansung"/>
    <x v="0"/>
    <x v="0"/>
    <x v="0"/>
    <x v="0"/>
    <x v="2"/>
    <x v="0"/>
    <x v="0"/>
    <x v="2"/>
    <x v="1"/>
    <x v="2"/>
    <x v="11"/>
    <x v="0"/>
    <m/>
  </r>
  <r>
    <x v="2"/>
    <n v="0"/>
    <n v="0"/>
    <n v="55850"/>
    <n v="0"/>
    <x v="6035"/>
    <x v="0"/>
    <x v="0"/>
    <x v="0"/>
    <s v="80.02.10.26"/>
    <x v="13"/>
    <x v="2"/>
    <x v="2"/>
    <s v="Outros"/>
    <s v="80.02.10"/>
    <s v="Retenção Sansung"/>
    <s v="80.02.10.26"/>
    <x v="27"/>
    <x v="0"/>
    <x v="5"/>
    <x v="8"/>
    <x v="1"/>
    <x v="2"/>
    <x v="0"/>
    <x v="0"/>
    <x v="4"/>
    <s v="2024-06-??"/>
    <x v="1"/>
    <n v="55850"/>
    <x v="3"/>
    <n v="0"/>
    <x v="1"/>
    <n v="0"/>
    <x v="667"/>
    <m/>
    <x v="0"/>
    <x v="11"/>
    <m/>
    <s v="Retenção Sansung"/>
    <x v="2"/>
    <s v="RS"/>
    <x v="0"/>
    <x v="1"/>
    <x v="1"/>
    <x v="1"/>
    <x v="0"/>
    <x v="0"/>
    <x v="0"/>
    <x v="0"/>
    <x v="0"/>
    <x v="0"/>
    <x v="0"/>
    <s v="Retenção Sansung"/>
    <x v="0"/>
    <x v="0"/>
    <x v="0"/>
    <x v="0"/>
    <x v="2"/>
    <x v="0"/>
    <x v="0"/>
    <x v="2"/>
    <x v="1"/>
    <x v="2"/>
    <x v="11"/>
    <x v="0"/>
    <m/>
  </r>
  <r>
    <x v="2"/>
    <n v="0"/>
    <n v="0"/>
    <n v="58983"/>
    <n v="0"/>
    <x v="6035"/>
    <x v="0"/>
    <x v="0"/>
    <x v="0"/>
    <s v="80.02.10.26"/>
    <x v="13"/>
    <x v="2"/>
    <x v="2"/>
    <s v="Outros"/>
    <s v="80.02.10"/>
    <s v="Retenção Sansung"/>
    <s v="80.02.10.26"/>
    <x v="27"/>
    <x v="0"/>
    <x v="5"/>
    <x v="8"/>
    <x v="1"/>
    <x v="2"/>
    <x v="0"/>
    <x v="0"/>
    <x v="9"/>
    <s v="2024-07-??"/>
    <x v="2"/>
    <n v="58983"/>
    <x v="3"/>
    <n v="0"/>
    <x v="1"/>
    <n v="0"/>
    <x v="667"/>
    <m/>
    <x v="0"/>
    <x v="11"/>
    <m/>
    <s v="Retenção Sansung"/>
    <x v="2"/>
    <s v="RS"/>
    <x v="0"/>
    <x v="1"/>
    <x v="1"/>
    <x v="1"/>
    <x v="0"/>
    <x v="0"/>
    <x v="0"/>
    <x v="0"/>
    <x v="0"/>
    <x v="0"/>
    <x v="0"/>
    <s v="Retenção Sansung"/>
    <x v="0"/>
    <x v="0"/>
    <x v="0"/>
    <x v="0"/>
    <x v="2"/>
    <x v="0"/>
    <x v="0"/>
    <x v="2"/>
    <x v="1"/>
    <x v="2"/>
    <x v="11"/>
    <x v="0"/>
    <m/>
  </r>
  <r>
    <x v="2"/>
    <n v="0"/>
    <n v="0"/>
    <n v="57717"/>
    <n v="0"/>
    <x v="6035"/>
    <x v="0"/>
    <x v="0"/>
    <x v="0"/>
    <s v="80.02.10.26"/>
    <x v="13"/>
    <x v="2"/>
    <x v="2"/>
    <s v="Outros"/>
    <s v="80.02.10"/>
    <s v="Retenção Sansung"/>
    <s v="80.02.10.26"/>
    <x v="27"/>
    <x v="0"/>
    <x v="5"/>
    <x v="8"/>
    <x v="1"/>
    <x v="2"/>
    <x v="0"/>
    <x v="0"/>
    <x v="5"/>
    <s v="2024-08-??"/>
    <x v="2"/>
    <n v="57717"/>
    <x v="3"/>
    <n v="0"/>
    <x v="1"/>
    <n v="0"/>
    <x v="667"/>
    <m/>
    <x v="0"/>
    <x v="11"/>
    <m/>
    <s v="Retenção Sansung"/>
    <x v="2"/>
    <s v="RS"/>
    <x v="0"/>
    <x v="1"/>
    <x v="1"/>
    <x v="1"/>
    <x v="0"/>
    <x v="0"/>
    <x v="0"/>
    <x v="0"/>
    <x v="0"/>
    <x v="0"/>
    <x v="0"/>
    <s v="Retenção Sansung"/>
    <x v="0"/>
    <x v="0"/>
    <x v="0"/>
    <x v="0"/>
    <x v="2"/>
    <x v="0"/>
    <x v="0"/>
    <x v="2"/>
    <x v="1"/>
    <x v="2"/>
    <x v="11"/>
    <x v="0"/>
    <m/>
  </r>
  <r>
    <x v="2"/>
    <n v="0"/>
    <n v="0"/>
    <n v="59219"/>
    <n v="0"/>
    <x v="6035"/>
    <x v="0"/>
    <x v="0"/>
    <x v="0"/>
    <s v="80.02.10.26"/>
    <x v="13"/>
    <x v="2"/>
    <x v="2"/>
    <s v="Outros"/>
    <s v="80.02.10"/>
    <s v="Retenção Sansung"/>
    <s v="80.02.10.26"/>
    <x v="27"/>
    <x v="0"/>
    <x v="5"/>
    <x v="8"/>
    <x v="1"/>
    <x v="2"/>
    <x v="0"/>
    <x v="0"/>
    <x v="7"/>
    <s v="2024-09-??"/>
    <x v="2"/>
    <n v="59219"/>
    <x v="3"/>
    <n v="0"/>
    <x v="1"/>
    <n v="0"/>
    <x v="667"/>
    <m/>
    <x v="0"/>
    <x v="11"/>
    <m/>
    <s v="Retenção Sansung"/>
    <x v="2"/>
    <s v="RS"/>
    <x v="0"/>
    <x v="1"/>
    <x v="1"/>
    <x v="1"/>
    <x v="0"/>
    <x v="0"/>
    <x v="0"/>
    <x v="0"/>
    <x v="0"/>
    <x v="0"/>
    <x v="0"/>
    <s v="Retenção Sansung"/>
    <x v="0"/>
    <x v="0"/>
    <x v="0"/>
    <x v="0"/>
    <x v="2"/>
    <x v="0"/>
    <x v="0"/>
    <x v="2"/>
    <x v="1"/>
    <x v="2"/>
    <x v="11"/>
    <x v="0"/>
    <m/>
  </r>
  <r>
    <x v="2"/>
    <n v="0"/>
    <n v="0"/>
    <n v="52135"/>
    <n v="0"/>
    <x v="6035"/>
    <x v="0"/>
    <x v="0"/>
    <x v="0"/>
    <s v="80.02.10.26"/>
    <x v="13"/>
    <x v="2"/>
    <x v="2"/>
    <s v="Outros"/>
    <s v="80.02.10"/>
    <s v="Retenção Sansung"/>
    <s v="80.02.10.26"/>
    <x v="27"/>
    <x v="0"/>
    <x v="5"/>
    <x v="8"/>
    <x v="1"/>
    <x v="2"/>
    <x v="0"/>
    <x v="0"/>
    <x v="8"/>
    <s v="2024-10-??"/>
    <x v="3"/>
    <n v="52135"/>
    <x v="3"/>
    <n v="0"/>
    <x v="1"/>
    <n v="0"/>
    <x v="667"/>
    <m/>
    <x v="0"/>
    <x v="11"/>
    <m/>
    <s v="Retenção Sansung"/>
    <x v="2"/>
    <s v="RS"/>
    <x v="0"/>
    <x v="1"/>
    <x v="1"/>
    <x v="1"/>
    <x v="0"/>
    <x v="0"/>
    <x v="0"/>
    <x v="0"/>
    <x v="0"/>
    <x v="0"/>
    <x v="0"/>
    <s v="Retenção Sansung"/>
    <x v="0"/>
    <x v="0"/>
    <x v="0"/>
    <x v="0"/>
    <x v="2"/>
    <x v="0"/>
    <x v="0"/>
    <x v="2"/>
    <x v="1"/>
    <x v="2"/>
    <x v="11"/>
    <x v="0"/>
    <m/>
  </r>
  <r>
    <x v="2"/>
    <n v="0"/>
    <n v="0"/>
    <n v="105530"/>
    <n v="0"/>
    <x v="6035"/>
    <x v="0"/>
    <x v="0"/>
    <x v="0"/>
    <s v="80.02.10.26"/>
    <x v="13"/>
    <x v="2"/>
    <x v="2"/>
    <s v="Outros"/>
    <s v="80.02.10"/>
    <s v="Retenção Sansung"/>
    <s v="80.02.10.26"/>
    <x v="27"/>
    <x v="0"/>
    <x v="5"/>
    <x v="8"/>
    <x v="1"/>
    <x v="2"/>
    <x v="0"/>
    <x v="0"/>
    <x v="10"/>
    <s v="2024-11-??"/>
    <x v="3"/>
    <n v="105530"/>
    <x v="3"/>
    <n v="0"/>
    <x v="1"/>
    <n v="0"/>
    <x v="667"/>
    <m/>
    <x v="0"/>
    <x v="11"/>
    <m/>
    <s v="Retenção Sansung"/>
    <x v="2"/>
    <s v="RS"/>
    <x v="0"/>
    <x v="1"/>
    <x v="1"/>
    <x v="1"/>
    <x v="0"/>
    <x v="0"/>
    <x v="0"/>
    <x v="0"/>
    <x v="0"/>
    <x v="0"/>
    <x v="0"/>
    <s v="Retenção Sansung"/>
    <x v="0"/>
    <x v="0"/>
    <x v="0"/>
    <x v="0"/>
    <x v="2"/>
    <x v="0"/>
    <x v="0"/>
    <x v="2"/>
    <x v="1"/>
    <x v="2"/>
    <x v="11"/>
    <x v="0"/>
    <m/>
  </r>
  <r>
    <x v="2"/>
    <n v="0"/>
    <n v="0"/>
    <n v="54095"/>
    <n v="0"/>
    <x v="6035"/>
    <x v="0"/>
    <x v="0"/>
    <x v="0"/>
    <s v="80.02.10.26"/>
    <x v="13"/>
    <x v="2"/>
    <x v="2"/>
    <s v="Outros"/>
    <s v="80.02.10"/>
    <s v="Retenção Sansung"/>
    <s v="80.02.10.26"/>
    <x v="27"/>
    <x v="0"/>
    <x v="5"/>
    <x v="8"/>
    <x v="1"/>
    <x v="2"/>
    <x v="0"/>
    <x v="0"/>
    <x v="11"/>
    <s v="2024-12-??"/>
    <x v="3"/>
    <n v="54095"/>
    <x v="3"/>
    <n v="0"/>
    <x v="1"/>
    <n v="0"/>
    <x v="667"/>
    <m/>
    <x v="0"/>
    <x v="11"/>
    <m/>
    <s v="Retenção Sansung"/>
    <x v="2"/>
    <s v="RS"/>
    <x v="0"/>
    <x v="1"/>
    <x v="1"/>
    <x v="1"/>
    <x v="0"/>
    <x v="0"/>
    <x v="0"/>
    <x v="0"/>
    <x v="0"/>
    <x v="0"/>
    <x v="0"/>
    <s v="Retenção Sansung"/>
    <x v="0"/>
    <x v="0"/>
    <x v="0"/>
    <x v="0"/>
    <x v="2"/>
    <x v="0"/>
    <x v="0"/>
    <x v="2"/>
    <x v="1"/>
    <x v="2"/>
    <x v="11"/>
    <x v="0"/>
    <m/>
  </r>
  <r>
    <x v="0"/>
    <n v="0"/>
    <n v="0"/>
    <n v="63000"/>
    <n v="0"/>
    <x v="6035"/>
    <x v="0"/>
    <x v="0"/>
    <x v="0"/>
    <s v="03.16.19"/>
    <x v="21"/>
    <x v="0"/>
    <x v="0"/>
    <s v="Direção de Inovação e Desporto"/>
    <s v="03.16.19"/>
    <s v="Direção de Inovação e Desporto"/>
    <s v="03.16.19"/>
    <x v="3"/>
    <x v="0"/>
    <x v="0"/>
    <x v="1"/>
    <x v="0"/>
    <x v="0"/>
    <x v="0"/>
    <x v="0"/>
    <x v="6"/>
    <s v="2024-04-??"/>
    <x v="1"/>
    <n v="63000"/>
    <x v="3"/>
    <n v="0"/>
    <x v="1"/>
    <n v="0"/>
    <x v="667"/>
    <m/>
    <x v="0"/>
    <x v="11"/>
    <m/>
    <s v="Direção de Inovação e Desporto"/>
    <x v="2"/>
    <m/>
    <x v="0"/>
    <x v="1"/>
    <x v="1"/>
    <x v="1"/>
    <x v="0"/>
    <x v="0"/>
    <x v="0"/>
    <x v="0"/>
    <x v="0"/>
    <x v="0"/>
    <x v="0"/>
    <s v="Direção de Inovação e Desporto"/>
    <x v="0"/>
    <x v="0"/>
    <x v="0"/>
    <x v="0"/>
    <x v="0"/>
    <x v="0"/>
    <x v="0"/>
    <x v="2"/>
    <x v="1"/>
    <x v="2"/>
    <x v="11"/>
    <x v="0"/>
    <m/>
  </r>
  <r>
    <x v="0"/>
    <n v="0"/>
    <n v="0"/>
    <n v="40000"/>
    <n v="0"/>
    <x v="6035"/>
    <x v="0"/>
    <x v="0"/>
    <x v="0"/>
    <s v="03.16.19"/>
    <x v="21"/>
    <x v="0"/>
    <x v="0"/>
    <s v="Direção de Inovação e Desporto"/>
    <s v="03.16.19"/>
    <s v="Direção de Inovação e Desporto"/>
    <s v="03.16.19"/>
    <x v="3"/>
    <x v="0"/>
    <x v="0"/>
    <x v="1"/>
    <x v="0"/>
    <x v="0"/>
    <x v="0"/>
    <x v="0"/>
    <x v="8"/>
    <s v="2024-10-??"/>
    <x v="3"/>
    <n v="40000"/>
    <x v="3"/>
    <n v="0"/>
    <x v="1"/>
    <n v="0"/>
    <x v="667"/>
    <m/>
    <x v="0"/>
    <x v="11"/>
    <m/>
    <s v="Direção de Inovação e Desporto"/>
    <x v="2"/>
    <m/>
    <x v="0"/>
    <x v="1"/>
    <x v="1"/>
    <x v="1"/>
    <x v="0"/>
    <x v="0"/>
    <x v="0"/>
    <x v="0"/>
    <x v="0"/>
    <x v="0"/>
    <x v="0"/>
    <s v="Direção de Inovação e Desporto"/>
    <x v="0"/>
    <x v="0"/>
    <x v="0"/>
    <x v="0"/>
    <x v="0"/>
    <x v="0"/>
    <x v="0"/>
    <x v="2"/>
    <x v="1"/>
    <x v="2"/>
    <x v="11"/>
    <x v="0"/>
    <m/>
  </r>
  <r>
    <x v="0"/>
    <n v="0"/>
    <n v="0"/>
    <n v="2600"/>
    <n v="0"/>
    <x v="6035"/>
    <x v="0"/>
    <x v="0"/>
    <x v="0"/>
    <s v="03.16.19"/>
    <x v="21"/>
    <x v="0"/>
    <x v="0"/>
    <s v="Direção de Inovação e Desporto"/>
    <s v="03.16.19"/>
    <s v="Direção de Inovação e Desporto"/>
    <s v="03.16.19"/>
    <x v="3"/>
    <x v="0"/>
    <x v="0"/>
    <x v="1"/>
    <x v="0"/>
    <x v="0"/>
    <x v="0"/>
    <x v="0"/>
    <x v="11"/>
    <s v="2024-12-??"/>
    <x v="3"/>
    <n v="2600"/>
    <x v="3"/>
    <n v="0"/>
    <x v="1"/>
    <n v="0"/>
    <x v="667"/>
    <m/>
    <x v="0"/>
    <x v="11"/>
    <m/>
    <s v="Direção de Inovação e Desporto"/>
    <x v="2"/>
    <m/>
    <x v="0"/>
    <x v="1"/>
    <x v="1"/>
    <x v="1"/>
    <x v="0"/>
    <x v="0"/>
    <x v="0"/>
    <x v="0"/>
    <x v="0"/>
    <x v="0"/>
    <x v="0"/>
    <s v="Direção de Inovação e Desporto"/>
    <x v="0"/>
    <x v="0"/>
    <x v="0"/>
    <x v="0"/>
    <x v="0"/>
    <x v="0"/>
    <x v="0"/>
    <x v="2"/>
    <x v="1"/>
    <x v="2"/>
    <x v="11"/>
    <x v="0"/>
    <m/>
  </r>
  <r>
    <x v="0"/>
    <n v="0"/>
    <n v="0"/>
    <n v="122400"/>
    <n v="0"/>
    <x v="6035"/>
    <x v="0"/>
    <x v="0"/>
    <x v="0"/>
    <s v="03.16.25"/>
    <x v="23"/>
    <x v="0"/>
    <x v="0"/>
    <s v="Direção dos  Recursos Humanos"/>
    <s v="03.16.25"/>
    <s v="Direção dos  Recursos Humanos"/>
    <s v="03.16.25"/>
    <x v="49"/>
    <x v="0"/>
    <x v="0"/>
    <x v="0"/>
    <x v="1"/>
    <x v="0"/>
    <x v="0"/>
    <x v="0"/>
    <x v="0"/>
    <s v="2024-01-??"/>
    <x v="0"/>
    <n v="122400"/>
    <x v="3"/>
    <n v="0"/>
    <x v="1"/>
    <n v="0"/>
    <x v="667"/>
    <m/>
    <x v="0"/>
    <x v="11"/>
    <m/>
    <s v="Direção dos  Recursos Humanos"/>
    <x v="2"/>
    <m/>
    <x v="0"/>
    <x v="1"/>
    <x v="1"/>
    <x v="1"/>
    <x v="0"/>
    <x v="0"/>
    <x v="0"/>
    <x v="0"/>
    <x v="0"/>
    <x v="0"/>
    <x v="0"/>
    <s v="Direção dos  Recursos Humanos"/>
    <x v="0"/>
    <x v="0"/>
    <x v="0"/>
    <x v="0"/>
    <x v="0"/>
    <x v="0"/>
    <x v="0"/>
    <x v="2"/>
    <x v="1"/>
    <x v="2"/>
    <x v="11"/>
    <x v="0"/>
    <m/>
  </r>
  <r>
    <x v="0"/>
    <n v="0"/>
    <n v="0"/>
    <n v="122400"/>
    <n v="0"/>
    <x v="6035"/>
    <x v="0"/>
    <x v="0"/>
    <x v="0"/>
    <s v="03.16.25"/>
    <x v="23"/>
    <x v="0"/>
    <x v="0"/>
    <s v="Direção dos  Recursos Humanos"/>
    <s v="03.16.25"/>
    <s v="Direção dos  Recursos Humanos"/>
    <s v="03.16.25"/>
    <x v="49"/>
    <x v="0"/>
    <x v="0"/>
    <x v="0"/>
    <x v="1"/>
    <x v="0"/>
    <x v="0"/>
    <x v="0"/>
    <x v="2"/>
    <s v="2024-02-??"/>
    <x v="0"/>
    <n v="122400"/>
    <x v="3"/>
    <n v="0"/>
    <x v="1"/>
    <n v="0"/>
    <x v="667"/>
    <m/>
    <x v="0"/>
    <x v="11"/>
    <m/>
    <s v="Direção dos  Recursos Humanos"/>
    <x v="2"/>
    <m/>
    <x v="0"/>
    <x v="1"/>
    <x v="1"/>
    <x v="1"/>
    <x v="0"/>
    <x v="0"/>
    <x v="0"/>
    <x v="0"/>
    <x v="0"/>
    <x v="0"/>
    <x v="0"/>
    <s v="Direção dos  Recursos Humanos"/>
    <x v="0"/>
    <x v="0"/>
    <x v="0"/>
    <x v="0"/>
    <x v="0"/>
    <x v="0"/>
    <x v="0"/>
    <x v="2"/>
    <x v="1"/>
    <x v="2"/>
    <x v="11"/>
    <x v="0"/>
    <m/>
  </r>
  <r>
    <x v="0"/>
    <n v="0"/>
    <n v="0"/>
    <n v="122400"/>
    <n v="0"/>
    <x v="6035"/>
    <x v="0"/>
    <x v="0"/>
    <x v="0"/>
    <s v="03.16.25"/>
    <x v="23"/>
    <x v="0"/>
    <x v="0"/>
    <s v="Direção dos  Recursos Humanos"/>
    <s v="03.16.25"/>
    <s v="Direção dos  Recursos Humanos"/>
    <s v="03.16.25"/>
    <x v="49"/>
    <x v="0"/>
    <x v="0"/>
    <x v="0"/>
    <x v="1"/>
    <x v="0"/>
    <x v="0"/>
    <x v="0"/>
    <x v="1"/>
    <s v="2024-03-??"/>
    <x v="0"/>
    <n v="122400"/>
    <x v="3"/>
    <n v="0"/>
    <x v="1"/>
    <n v="0"/>
    <x v="667"/>
    <m/>
    <x v="0"/>
    <x v="11"/>
    <m/>
    <s v="Direção dos  Recursos Humanos"/>
    <x v="2"/>
    <m/>
    <x v="0"/>
    <x v="1"/>
    <x v="1"/>
    <x v="1"/>
    <x v="0"/>
    <x v="0"/>
    <x v="0"/>
    <x v="0"/>
    <x v="0"/>
    <x v="0"/>
    <x v="0"/>
    <s v="Direção dos  Recursos Humanos"/>
    <x v="0"/>
    <x v="0"/>
    <x v="0"/>
    <x v="0"/>
    <x v="0"/>
    <x v="0"/>
    <x v="0"/>
    <x v="2"/>
    <x v="1"/>
    <x v="2"/>
    <x v="11"/>
    <x v="0"/>
    <m/>
  </r>
  <r>
    <x v="0"/>
    <n v="0"/>
    <n v="0"/>
    <n v="122400"/>
    <n v="0"/>
    <x v="6035"/>
    <x v="0"/>
    <x v="0"/>
    <x v="0"/>
    <s v="03.16.25"/>
    <x v="23"/>
    <x v="0"/>
    <x v="0"/>
    <s v="Direção dos  Recursos Humanos"/>
    <s v="03.16.25"/>
    <s v="Direção dos  Recursos Humanos"/>
    <s v="03.16.25"/>
    <x v="49"/>
    <x v="0"/>
    <x v="0"/>
    <x v="0"/>
    <x v="1"/>
    <x v="0"/>
    <x v="0"/>
    <x v="0"/>
    <x v="6"/>
    <s v="2024-04-??"/>
    <x v="1"/>
    <n v="122400"/>
    <x v="3"/>
    <n v="0"/>
    <x v="1"/>
    <n v="0"/>
    <x v="667"/>
    <m/>
    <x v="0"/>
    <x v="11"/>
    <m/>
    <s v="Direção dos  Recursos Humanos"/>
    <x v="2"/>
    <m/>
    <x v="0"/>
    <x v="1"/>
    <x v="1"/>
    <x v="1"/>
    <x v="0"/>
    <x v="0"/>
    <x v="0"/>
    <x v="0"/>
    <x v="0"/>
    <x v="0"/>
    <x v="0"/>
    <s v="Direção dos  Recursos Humanos"/>
    <x v="0"/>
    <x v="0"/>
    <x v="0"/>
    <x v="0"/>
    <x v="0"/>
    <x v="0"/>
    <x v="0"/>
    <x v="2"/>
    <x v="1"/>
    <x v="2"/>
    <x v="11"/>
    <x v="0"/>
    <m/>
  </r>
  <r>
    <x v="0"/>
    <n v="0"/>
    <n v="0"/>
    <n v="122400"/>
    <n v="0"/>
    <x v="6035"/>
    <x v="0"/>
    <x v="0"/>
    <x v="0"/>
    <s v="03.16.25"/>
    <x v="23"/>
    <x v="0"/>
    <x v="0"/>
    <s v="Direção dos  Recursos Humanos"/>
    <s v="03.16.25"/>
    <s v="Direção dos  Recursos Humanos"/>
    <s v="03.16.25"/>
    <x v="49"/>
    <x v="0"/>
    <x v="0"/>
    <x v="0"/>
    <x v="1"/>
    <x v="0"/>
    <x v="0"/>
    <x v="0"/>
    <x v="3"/>
    <s v="2024-05-??"/>
    <x v="1"/>
    <n v="122400"/>
    <x v="3"/>
    <n v="0"/>
    <x v="1"/>
    <n v="0"/>
    <x v="667"/>
    <m/>
    <x v="0"/>
    <x v="11"/>
    <m/>
    <s v="Direção dos  Recursos Humanos"/>
    <x v="2"/>
    <m/>
    <x v="0"/>
    <x v="1"/>
    <x v="1"/>
    <x v="1"/>
    <x v="0"/>
    <x v="0"/>
    <x v="0"/>
    <x v="0"/>
    <x v="0"/>
    <x v="0"/>
    <x v="0"/>
    <s v="Direção dos  Recursos Humanos"/>
    <x v="0"/>
    <x v="0"/>
    <x v="0"/>
    <x v="0"/>
    <x v="0"/>
    <x v="0"/>
    <x v="0"/>
    <x v="2"/>
    <x v="1"/>
    <x v="2"/>
    <x v="11"/>
    <x v="0"/>
    <m/>
  </r>
  <r>
    <x v="0"/>
    <n v="0"/>
    <n v="0"/>
    <n v="122400"/>
    <n v="0"/>
    <x v="6035"/>
    <x v="0"/>
    <x v="0"/>
    <x v="0"/>
    <s v="03.16.25"/>
    <x v="23"/>
    <x v="0"/>
    <x v="0"/>
    <s v="Direção dos  Recursos Humanos"/>
    <s v="03.16.25"/>
    <s v="Direção dos  Recursos Humanos"/>
    <s v="03.16.25"/>
    <x v="49"/>
    <x v="0"/>
    <x v="0"/>
    <x v="0"/>
    <x v="1"/>
    <x v="0"/>
    <x v="0"/>
    <x v="0"/>
    <x v="4"/>
    <s v="2024-06-??"/>
    <x v="1"/>
    <n v="122400"/>
    <x v="3"/>
    <n v="0"/>
    <x v="1"/>
    <n v="0"/>
    <x v="667"/>
    <m/>
    <x v="0"/>
    <x v="11"/>
    <m/>
    <s v="Direção dos  Recursos Humanos"/>
    <x v="2"/>
    <m/>
    <x v="0"/>
    <x v="1"/>
    <x v="1"/>
    <x v="1"/>
    <x v="0"/>
    <x v="0"/>
    <x v="0"/>
    <x v="0"/>
    <x v="0"/>
    <x v="0"/>
    <x v="0"/>
    <s v="Direção dos  Recursos Humanos"/>
    <x v="0"/>
    <x v="0"/>
    <x v="0"/>
    <x v="0"/>
    <x v="0"/>
    <x v="0"/>
    <x v="0"/>
    <x v="2"/>
    <x v="1"/>
    <x v="2"/>
    <x v="11"/>
    <x v="0"/>
    <m/>
  </r>
  <r>
    <x v="0"/>
    <n v="0"/>
    <n v="0"/>
    <n v="122400"/>
    <n v="0"/>
    <x v="6035"/>
    <x v="0"/>
    <x v="0"/>
    <x v="0"/>
    <s v="03.16.25"/>
    <x v="23"/>
    <x v="0"/>
    <x v="0"/>
    <s v="Direção dos  Recursos Humanos"/>
    <s v="03.16.25"/>
    <s v="Direção dos  Recursos Humanos"/>
    <s v="03.16.25"/>
    <x v="49"/>
    <x v="0"/>
    <x v="0"/>
    <x v="0"/>
    <x v="1"/>
    <x v="0"/>
    <x v="0"/>
    <x v="0"/>
    <x v="9"/>
    <s v="2024-07-??"/>
    <x v="2"/>
    <n v="122400"/>
    <x v="3"/>
    <n v="0"/>
    <x v="1"/>
    <n v="0"/>
    <x v="667"/>
    <m/>
    <x v="0"/>
    <x v="11"/>
    <m/>
    <s v="Direção dos  Recursos Humanos"/>
    <x v="2"/>
    <m/>
    <x v="0"/>
    <x v="1"/>
    <x v="1"/>
    <x v="1"/>
    <x v="0"/>
    <x v="0"/>
    <x v="0"/>
    <x v="0"/>
    <x v="0"/>
    <x v="0"/>
    <x v="0"/>
    <s v="Direção dos  Recursos Humanos"/>
    <x v="0"/>
    <x v="0"/>
    <x v="0"/>
    <x v="0"/>
    <x v="0"/>
    <x v="0"/>
    <x v="0"/>
    <x v="2"/>
    <x v="1"/>
    <x v="2"/>
    <x v="11"/>
    <x v="0"/>
    <m/>
  </r>
  <r>
    <x v="0"/>
    <n v="0"/>
    <n v="0"/>
    <n v="122400"/>
    <n v="0"/>
    <x v="6035"/>
    <x v="0"/>
    <x v="0"/>
    <x v="0"/>
    <s v="03.16.25"/>
    <x v="23"/>
    <x v="0"/>
    <x v="0"/>
    <s v="Direção dos  Recursos Humanos"/>
    <s v="03.16.25"/>
    <s v="Direção dos  Recursos Humanos"/>
    <s v="03.16.25"/>
    <x v="49"/>
    <x v="0"/>
    <x v="0"/>
    <x v="0"/>
    <x v="1"/>
    <x v="0"/>
    <x v="0"/>
    <x v="0"/>
    <x v="5"/>
    <s v="2024-08-??"/>
    <x v="2"/>
    <n v="122400"/>
    <x v="3"/>
    <n v="0"/>
    <x v="1"/>
    <n v="0"/>
    <x v="667"/>
    <m/>
    <x v="0"/>
    <x v="11"/>
    <m/>
    <s v="Direção dos  Recursos Humanos"/>
    <x v="2"/>
    <m/>
    <x v="0"/>
    <x v="1"/>
    <x v="1"/>
    <x v="1"/>
    <x v="0"/>
    <x v="0"/>
    <x v="0"/>
    <x v="0"/>
    <x v="0"/>
    <x v="0"/>
    <x v="0"/>
    <s v="Direção dos  Recursos Humanos"/>
    <x v="0"/>
    <x v="0"/>
    <x v="0"/>
    <x v="0"/>
    <x v="0"/>
    <x v="0"/>
    <x v="0"/>
    <x v="2"/>
    <x v="1"/>
    <x v="2"/>
    <x v="11"/>
    <x v="0"/>
    <m/>
  </r>
  <r>
    <x v="0"/>
    <n v="0"/>
    <n v="0"/>
    <n v="122400"/>
    <n v="0"/>
    <x v="6035"/>
    <x v="0"/>
    <x v="0"/>
    <x v="0"/>
    <s v="03.16.25"/>
    <x v="23"/>
    <x v="0"/>
    <x v="0"/>
    <s v="Direção dos  Recursos Humanos"/>
    <s v="03.16.25"/>
    <s v="Direção dos  Recursos Humanos"/>
    <s v="03.16.25"/>
    <x v="49"/>
    <x v="0"/>
    <x v="0"/>
    <x v="0"/>
    <x v="1"/>
    <x v="0"/>
    <x v="0"/>
    <x v="0"/>
    <x v="7"/>
    <s v="2024-09-??"/>
    <x v="2"/>
    <n v="122400"/>
    <x v="3"/>
    <n v="0"/>
    <x v="1"/>
    <n v="0"/>
    <x v="667"/>
    <m/>
    <x v="0"/>
    <x v="11"/>
    <m/>
    <s v="Direção dos  Recursos Humanos"/>
    <x v="2"/>
    <m/>
    <x v="0"/>
    <x v="1"/>
    <x v="1"/>
    <x v="1"/>
    <x v="0"/>
    <x v="0"/>
    <x v="0"/>
    <x v="0"/>
    <x v="0"/>
    <x v="0"/>
    <x v="0"/>
    <s v="Direção dos  Recursos Humanos"/>
    <x v="0"/>
    <x v="0"/>
    <x v="0"/>
    <x v="0"/>
    <x v="0"/>
    <x v="0"/>
    <x v="0"/>
    <x v="2"/>
    <x v="1"/>
    <x v="2"/>
    <x v="11"/>
    <x v="0"/>
    <m/>
  </r>
  <r>
    <x v="0"/>
    <n v="0"/>
    <n v="0"/>
    <n v="122400"/>
    <n v="0"/>
    <x v="6035"/>
    <x v="0"/>
    <x v="0"/>
    <x v="0"/>
    <s v="03.16.25"/>
    <x v="23"/>
    <x v="0"/>
    <x v="0"/>
    <s v="Direção dos  Recursos Humanos"/>
    <s v="03.16.25"/>
    <s v="Direção dos  Recursos Humanos"/>
    <s v="03.16.25"/>
    <x v="49"/>
    <x v="0"/>
    <x v="0"/>
    <x v="0"/>
    <x v="1"/>
    <x v="0"/>
    <x v="0"/>
    <x v="0"/>
    <x v="8"/>
    <s v="2024-10-??"/>
    <x v="3"/>
    <n v="122400"/>
    <x v="3"/>
    <n v="0"/>
    <x v="1"/>
    <n v="0"/>
    <x v="667"/>
    <m/>
    <x v="0"/>
    <x v="11"/>
    <m/>
    <s v="Direção dos  Recursos Humanos"/>
    <x v="2"/>
    <m/>
    <x v="0"/>
    <x v="1"/>
    <x v="1"/>
    <x v="1"/>
    <x v="0"/>
    <x v="0"/>
    <x v="0"/>
    <x v="0"/>
    <x v="0"/>
    <x v="0"/>
    <x v="0"/>
    <s v="Direção dos  Recursos Humanos"/>
    <x v="0"/>
    <x v="0"/>
    <x v="0"/>
    <x v="0"/>
    <x v="0"/>
    <x v="0"/>
    <x v="0"/>
    <x v="2"/>
    <x v="1"/>
    <x v="2"/>
    <x v="11"/>
    <x v="0"/>
    <m/>
  </r>
  <r>
    <x v="0"/>
    <n v="0"/>
    <n v="0"/>
    <n v="122400"/>
    <n v="0"/>
    <x v="6035"/>
    <x v="0"/>
    <x v="0"/>
    <x v="0"/>
    <s v="03.16.25"/>
    <x v="23"/>
    <x v="0"/>
    <x v="0"/>
    <s v="Direção dos  Recursos Humanos"/>
    <s v="03.16.25"/>
    <s v="Direção dos  Recursos Humanos"/>
    <s v="03.16.25"/>
    <x v="49"/>
    <x v="0"/>
    <x v="0"/>
    <x v="0"/>
    <x v="1"/>
    <x v="0"/>
    <x v="0"/>
    <x v="0"/>
    <x v="10"/>
    <s v="2024-11-??"/>
    <x v="3"/>
    <n v="122400"/>
    <x v="3"/>
    <n v="0"/>
    <x v="1"/>
    <n v="0"/>
    <x v="667"/>
    <m/>
    <x v="0"/>
    <x v="11"/>
    <m/>
    <s v="Direção dos  Recursos Humanos"/>
    <x v="2"/>
    <m/>
    <x v="0"/>
    <x v="1"/>
    <x v="1"/>
    <x v="1"/>
    <x v="0"/>
    <x v="0"/>
    <x v="0"/>
    <x v="0"/>
    <x v="0"/>
    <x v="0"/>
    <x v="0"/>
    <s v="Direção dos  Recursos Humanos"/>
    <x v="0"/>
    <x v="0"/>
    <x v="0"/>
    <x v="0"/>
    <x v="0"/>
    <x v="0"/>
    <x v="0"/>
    <x v="2"/>
    <x v="1"/>
    <x v="2"/>
    <x v="11"/>
    <x v="0"/>
    <m/>
  </r>
  <r>
    <x v="0"/>
    <n v="0"/>
    <n v="0"/>
    <n v="50000"/>
    <n v="0"/>
    <x v="6035"/>
    <x v="0"/>
    <x v="0"/>
    <x v="0"/>
    <s v="03.16.25"/>
    <x v="23"/>
    <x v="0"/>
    <x v="0"/>
    <s v="Direção dos  Recursos Humanos"/>
    <s v="03.16.25"/>
    <s v="Direção dos  Recursos Humanos"/>
    <s v="03.16.25"/>
    <x v="30"/>
    <x v="0"/>
    <x v="0"/>
    <x v="0"/>
    <x v="1"/>
    <x v="0"/>
    <x v="0"/>
    <x v="0"/>
    <x v="0"/>
    <s v="2024-01-??"/>
    <x v="0"/>
    <n v="50000"/>
    <x v="3"/>
    <n v="0"/>
    <x v="1"/>
    <n v="691000"/>
    <x v="667"/>
    <m/>
    <x v="0"/>
    <x v="11"/>
    <m/>
    <s v="Direção dos  Recursos Humanos"/>
    <x v="2"/>
    <m/>
    <x v="0"/>
    <x v="1"/>
    <x v="1"/>
    <x v="1"/>
    <x v="0"/>
    <x v="0"/>
    <x v="0"/>
    <x v="0"/>
    <x v="0"/>
    <x v="0"/>
    <x v="0"/>
    <s v="Direção dos  Recursos Humanos"/>
    <x v="0"/>
    <x v="0"/>
    <x v="0"/>
    <x v="0"/>
    <x v="0"/>
    <x v="0"/>
    <x v="0"/>
    <x v="2"/>
    <x v="1"/>
    <x v="2"/>
    <x v="11"/>
    <x v="0"/>
    <m/>
  </r>
  <r>
    <x v="0"/>
    <n v="0"/>
    <n v="0"/>
    <n v="50000"/>
    <n v="0"/>
    <x v="6035"/>
    <x v="0"/>
    <x v="0"/>
    <x v="0"/>
    <s v="03.16.25"/>
    <x v="23"/>
    <x v="0"/>
    <x v="0"/>
    <s v="Direção dos  Recursos Humanos"/>
    <s v="03.16.25"/>
    <s v="Direção dos  Recursos Humanos"/>
    <s v="03.16.25"/>
    <x v="30"/>
    <x v="0"/>
    <x v="0"/>
    <x v="0"/>
    <x v="1"/>
    <x v="0"/>
    <x v="0"/>
    <x v="0"/>
    <x v="2"/>
    <s v="2024-02-??"/>
    <x v="0"/>
    <n v="50000"/>
    <x v="3"/>
    <n v="0"/>
    <x v="1"/>
    <n v="691000"/>
    <x v="667"/>
    <m/>
    <x v="0"/>
    <x v="11"/>
    <m/>
    <s v="Direção dos  Recursos Humanos"/>
    <x v="2"/>
    <m/>
    <x v="0"/>
    <x v="1"/>
    <x v="1"/>
    <x v="1"/>
    <x v="0"/>
    <x v="0"/>
    <x v="0"/>
    <x v="0"/>
    <x v="0"/>
    <x v="0"/>
    <x v="0"/>
    <s v="Direção dos  Recursos Humanos"/>
    <x v="0"/>
    <x v="0"/>
    <x v="0"/>
    <x v="0"/>
    <x v="0"/>
    <x v="0"/>
    <x v="0"/>
    <x v="2"/>
    <x v="1"/>
    <x v="2"/>
    <x v="11"/>
    <x v="0"/>
    <m/>
  </r>
  <r>
    <x v="0"/>
    <n v="0"/>
    <n v="0"/>
    <n v="50000"/>
    <n v="0"/>
    <x v="6035"/>
    <x v="0"/>
    <x v="0"/>
    <x v="0"/>
    <s v="03.16.25"/>
    <x v="23"/>
    <x v="0"/>
    <x v="0"/>
    <s v="Direção dos  Recursos Humanos"/>
    <s v="03.16.25"/>
    <s v="Direção dos  Recursos Humanos"/>
    <s v="03.16.25"/>
    <x v="30"/>
    <x v="0"/>
    <x v="0"/>
    <x v="0"/>
    <x v="1"/>
    <x v="0"/>
    <x v="0"/>
    <x v="0"/>
    <x v="1"/>
    <s v="2024-03-??"/>
    <x v="0"/>
    <n v="50000"/>
    <x v="3"/>
    <n v="0"/>
    <x v="1"/>
    <n v="691000"/>
    <x v="667"/>
    <m/>
    <x v="0"/>
    <x v="11"/>
    <m/>
    <s v="Direção dos  Recursos Humanos"/>
    <x v="2"/>
    <m/>
    <x v="0"/>
    <x v="1"/>
    <x v="1"/>
    <x v="1"/>
    <x v="0"/>
    <x v="0"/>
    <x v="0"/>
    <x v="0"/>
    <x v="0"/>
    <x v="0"/>
    <x v="0"/>
    <s v="Direção dos  Recursos Humanos"/>
    <x v="0"/>
    <x v="0"/>
    <x v="0"/>
    <x v="0"/>
    <x v="0"/>
    <x v="0"/>
    <x v="0"/>
    <x v="2"/>
    <x v="1"/>
    <x v="2"/>
    <x v="11"/>
    <x v="0"/>
    <m/>
  </r>
  <r>
    <x v="0"/>
    <n v="0"/>
    <n v="0"/>
    <n v="50000"/>
    <n v="0"/>
    <x v="6035"/>
    <x v="0"/>
    <x v="0"/>
    <x v="0"/>
    <s v="03.16.25"/>
    <x v="23"/>
    <x v="0"/>
    <x v="0"/>
    <s v="Direção dos  Recursos Humanos"/>
    <s v="03.16.25"/>
    <s v="Direção dos  Recursos Humanos"/>
    <s v="03.16.25"/>
    <x v="30"/>
    <x v="0"/>
    <x v="0"/>
    <x v="0"/>
    <x v="1"/>
    <x v="0"/>
    <x v="0"/>
    <x v="0"/>
    <x v="6"/>
    <s v="2024-04-??"/>
    <x v="1"/>
    <n v="50000"/>
    <x v="3"/>
    <n v="0"/>
    <x v="1"/>
    <n v="691000"/>
    <x v="667"/>
    <m/>
    <x v="0"/>
    <x v="11"/>
    <m/>
    <s v="Direção dos  Recursos Humanos"/>
    <x v="2"/>
    <m/>
    <x v="0"/>
    <x v="1"/>
    <x v="1"/>
    <x v="1"/>
    <x v="0"/>
    <x v="0"/>
    <x v="0"/>
    <x v="0"/>
    <x v="0"/>
    <x v="0"/>
    <x v="0"/>
    <s v="Direção dos  Recursos Humanos"/>
    <x v="0"/>
    <x v="0"/>
    <x v="0"/>
    <x v="0"/>
    <x v="0"/>
    <x v="0"/>
    <x v="0"/>
    <x v="2"/>
    <x v="1"/>
    <x v="2"/>
    <x v="11"/>
    <x v="0"/>
    <m/>
  </r>
  <r>
    <x v="0"/>
    <n v="0"/>
    <n v="0"/>
    <n v="50000"/>
    <n v="0"/>
    <x v="6035"/>
    <x v="0"/>
    <x v="0"/>
    <x v="0"/>
    <s v="03.16.25"/>
    <x v="23"/>
    <x v="0"/>
    <x v="0"/>
    <s v="Direção dos  Recursos Humanos"/>
    <s v="03.16.25"/>
    <s v="Direção dos  Recursos Humanos"/>
    <s v="03.16.25"/>
    <x v="30"/>
    <x v="0"/>
    <x v="0"/>
    <x v="0"/>
    <x v="1"/>
    <x v="0"/>
    <x v="0"/>
    <x v="0"/>
    <x v="3"/>
    <s v="2024-05-??"/>
    <x v="1"/>
    <n v="50000"/>
    <x v="3"/>
    <n v="0"/>
    <x v="1"/>
    <n v="691000"/>
    <x v="667"/>
    <m/>
    <x v="0"/>
    <x v="11"/>
    <m/>
    <s v="Direção dos  Recursos Humanos"/>
    <x v="2"/>
    <m/>
    <x v="0"/>
    <x v="1"/>
    <x v="1"/>
    <x v="1"/>
    <x v="0"/>
    <x v="0"/>
    <x v="0"/>
    <x v="0"/>
    <x v="0"/>
    <x v="0"/>
    <x v="0"/>
    <s v="Direção dos  Recursos Humanos"/>
    <x v="0"/>
    <x v="0"/>
    <x v="0"/>
    <x v="0"/>
    <x v="0"/>
    <x v="0"/>
    <x v="0"/>
    <x v="2"/>
    <x v="1"/>
    <x v="2"/>
    <x v="11"/>
    <x v="0"/>
    <m/>
  </r>
  <r>
    <x v="0"/>
    <n v="0"/>
    <n v="0"/>
    <n v="50000"/>
    <n v="0"/>
    <x v="6035"/>
    <x v="0"/>
    <x v="0"/>
    <x v="0"/>
    <s v="03.16.25"/>
    <x v="23"/>
    <x v="0"/>
    <x v="0"/>
    <s v="Direção dos  Recursos Humanos"/>
    <s v="03.16.25"/>
    <s v="Direção dos  Recursos Humanos"/>
    <s v="03.16.25"/>
    <x v="30"/>
    <x v="0"/>
    <x v="0"/>
    <x v="0"/>
    <x v="1"/>
    <x v="0"/>
    <x v="0"/>
    <x v="0"/>
    <x v="4"/>
    <s v="2024-06-??"/>
    <x v="1"/>
    <n v="50000"/>
    <x v="3"/>
    <n v="0"/>
    <x v="1"/>
    <n v="691000"/>
    <x v="667"/>
    <m/>
    <x v="0"/>
    <x v="11"/>
    <m/>
    <s v="Direção dos  Recursos Humanos"/>
    <x v="2"/>
    <m/>
    <x v="0"/>
    <x v="1"/>
    <x v="1"/>
    <x v="1"/>
    <x v="0"/>
    <x v="0"/>
    <x v="0"/>
    <x v="0"/>
    <x v="0"/>
    <x v="0"/>
    <x v="0"/>
    <s v="Direção dos  Recursos Humanos"/>
    <x v="0"/>
    <x v="0"/>
    <x v="0"/>
    <x v="0"/>
    <x v="0"/>
    <x v="0"/>
    <x v="0"/>
    <x v="2"/>
    <x v="1"/>
    <x v="2"/>
    <x v="11"/>
    <x v="0"/>
    <m/>
  </r>
  <r>
    <x v="0"/>
    <n v="0"/>
    <n v="0"/>
    <n v="50000"/>
    <n v="0"/>
    <x v="6035"/>
    <x v="0"/>
    <x v="0"/>
    <x v="0"/>
    <s v="03.16.25"/>
    <x v="23"/>
    <x v="0"/>
    <x v="0"/>
    <s v="Direção dos  Recursos Humanos"/>
    <s v="03.16.25"/>
    <s v="Direção dos  Recursos Humanos"/>
    <s v="03.16.25"/>
    <x v="30"/>
    <x v="0"/>
    <x v="0"/>
    <x v="0"/>
    <x v="1"/>
    <x v="0"/>
    <x v="0"/>
    <x v="0"/>
    <x v="9"/>
    <s v="2024-07-??"/>
    <x v="2"/>
    <n v="50000"/>
    <x v="3"/>
    <n v="0"/>
    <x v="1"/>
    <n v="691000"/>
    <x v="667"/>
    <m/>
    <x v="0"/>
    <x v="11"/>
    <m/>
    <s v="Direção dos  Recursos Humanos"/>
    <x v="2"/>
    <m/>
    <x v="0"/>
    <x v="1"/>
    <x v="1"/>
    <x v="1"/>
    <x v="0"/>
    <x v="0"/>
    <x v="0"/>
    <x v="0"/>
    <x v="0"/>
    <x v="0"/>
    <x v="0"/>
    <s v="Direção dos  Recursos Humanos"/>
    <x v="0"/>
    <x v="0"/>
    <x v="0"/>
    <x v="0"/>
    <x v="0"/>
    <x v="0"/>
    <x v="0"/>
    <x v="2"/>
    <x v="1"/>
    <x v="2"/>
    <x v="11"/>
    <x v="0"/>
    <m/>
  </r>
  <r>
    <x v="0"/>
    <n v="0"/>
    <n v="0"/>
    <n v="39161"/>
    <n v="0"/>
    <x v="6035"/>
    <x v="0"/>
    <x v="0"/>
    <x v="0"/>
    <s v="03.16.25"/>
    <x v="23"/>
    <x v="0"/>
    <x v="0"/>
    <s v="Direção dos  Recursos Humanos"/>
    <s v="03.16.25"/>
    <s v="Direção dos  Recursos Humanos"/>
    <s v="03.16.25"/>
    <x v="30"/>
    <x v="0"/>
    <x v="0"/>
    <x v="0"/>
    <x v="1"/>
    <x v="0"/>
    <x v="0"/>
    <x v="0"/>
    <x v="5"/>
    <s v="2024-08-??"/>
    <x v="2"/>
    <n v="39161"/>
    <x v="3"/>
    <n v="0"/>
    <x v="1"/>
    <n v="691000"/>
    <x v="667"/>
    <m/>
    <x v="0"/>
    <x v="11"/>
    <m/>
    <s v="Direção dos  Recursos Humanos"/>
    <x v="2"/>
    <m/>
    <x v="0"/>
    <x v="1"/>
    <x v="1"/>
    <x v="1"/>
    <x v="0"/>
    <x v="0"/>
    <x v="0"/>
    <x v="0"/>
    <x v="0"/>
    <x v="0"/>
    <x v="0"/>
    <s v="Direção dos  Recursos Humanos"/>
    <x v="0"/>
    <x v="0"/>
    <x v="0"/>
    <x v="0"/>
    <x v="0"/>
    <x v="0"/>
    <x v="0"/>
    <x v="2"/>
    <x v="1"/>
    <x v="2"/>
    <x v="11"/>
    <x v="0"/>
    <m/>
  </r>
  <r>
    <x v="0"/>
    <n v="0"/>
    <n v="0"/>
    <n v="25000"/>
    <n v="0"/>
    <x v="6035"/>
    <x v="0"/>
    <x v="0"/>
    <x v="0"/>
    <s v="03.16.25"/>
    <x v="23"/>
    <x v="0"/>
    <x v="0"/>
    <s v="Direção dos  Recursos Humanos"/>
    <s v="03.16.25"/>
    <s v="Direção dos  Recursos Humanos"/>
    <s v="03.16.25"/>
    <x v="30"/>
    <x v="0"/>
    <x v="0"/>
    <x v="0"/>
    <x v="1"/>
    <x v="0"/>
    <x v="0"/>
    <x v="0"/>
    <x v="7"/>
    <s v="2024-09-??"/>
    <x v="2"/>
    <n v="25000"/>
    <x v="3"/>
    <n v="0"/>
    <x v="1"/>
    <n v="691000"/>
    <x v="667"/>
    <m/>
    <x v="0"/>
    <x v="11"/>
    <m/>
    <s v="Direção dos  Recursos Humanos"/>
    <x v="2"/>
    <m/>
    <x v="0"/>
    <x v="1"/>
    <x v="1"/>
    <x v="1"/>
    <x v="0"/>
    <x v="0"/>
    <x v="0"/>
    <x v="0"/>
    <x v="0"/>
    <x v="0"/>
    <x v="0"/>
    <s v="Direção dos  Recursos Humanos"/>
    <x v="0"/>
    <x v="0"/>
    <x v="0"/>
    <x v="0"/>
    <x v="0"/>
    <x v="0"/>
    <x v="0"/>
    <x v="2"/>
    <x v="1"/>
    <x v="2"/>
    <x v="11"/>
    <x v="0"/>
    <m/>
  </r>
  <r>
    <x v="0"/>
    <n v="0"/>
    <n v="0"/>
    <n v="25000"/>
    <n v="0"/>
    <x v="6035"/>
    <x v="0"/>
    <x v="0"/>
    <x v="0"/>
    <s v="03.16.25"/>
    <x v="23"/>
    <x v="0"/>
    <x v="0"/>
    <s v="Direção dos  Recursos Humanos"/>
    <s v="03.16.25"/>
    <s v="Direção dos  Recursos Humanos"/>
    <s v="03.16.25"/>
    <x v="30"/>
    <x v="0"/>
    <x v="0"/>
    <x v="0"/>
    <x v="1"/>
    <x v="0"/>
    <x v="0"/>
    <x v="0"/>
    <x v="8"/>
    <s v="2024-10-??"/>
    <x v="3"/>
    <n v="25000"/>
    <x v="3"/>
    <n v="0"/>
    <x v="1"/>
    <n v="691000"/>
    <x v="667"/>
    <m/>
    <x v="0"/>
    <x v="11"/>
    <m/>
    <s v="Direção dos  Recursos Humanos"/>
    <x v="2"/>
    <m/>
    <x v="0"/>
    <x v="1"/>
    <x v="1"/>
    <x v="1"/>
    <x v="0"/>
    <x v="0"/>
    <x v="0"/>
    <x v="0"/>
    <x v="0"/>
    <x v="0"/>
    <x v="0"/>
    <s v="Direção dos  Recursos Humanos"/>
    <x v="0"/>
    <x v="0"/>
    <x v="0"/>
    <x v="0"/>
    <x v="0"/>
    <x v="0"/>
    <x v="0"/>
    <x v="2"/>
    <x v="1"/>
    <x v="2"/>
    <x v="11"/>
    <x v="0"/>
    <m/>
  </r>
  <r>
    <x v="0"/>
    <n v="0"/>
    <n v="0"/>
    <n v="25000"/>
    <n v="0"/>
    <x v="6035"/>
    <x v="0"/>
    <x v="0"/>
    <x v="0"/>
    <s v="03.16.25"/>
    <x v="23"/>
    <x v="0"/>
    <x v="0"/>
    <s v="Direção dos  Recursos Humanos"/>
    <s v="03.16.25"/>
    <s v="Direção dos  Recursos Humanos"/>
    <s v="03.16.25"/>
    <x v="30"/>
    <x v="0"/>
    <x v="0"/>
    <x v="0"/>
    <x v="1"/>
    <x v="0"/>
    <x v="0"/>
    <x v="0"/>
    <x v="10"/>
    <s v="2024-11-??"/>
    <x v="3"/>
    <n v="25000"/>
    <x v="3"/>
    <n v="0"/>
    <x v="1"/>
    <n v="691000"/>
    <x v="667"/>
    <m/>
    <x v="0"/>
    <x v="11"/>
    <m/>
    <s v="Direção dos  Recursos Humanos"/>
    <x v="2"/>
    <m/>
    <x v="0"/>
    <x v="1"/>
    <x v="1"/>
    <x v="1"/>
    <x v="0"/>
    <x v="0"/>
    <x v="0"/>
    <x v="0"/>
    <x v="0"/>
    <x v="0"/>
    <x v="0"/>
    <s v="Direção dos  Recursos Humanos"/>
    <x v="0"/>
    <x v="0"/>
    <x v="0"/>
    <x v="0"/>
    <x v="0"/>
    <x v="0"/>
    <x v="0"/>
    <x v="2"/>
    <x v="1"/>
    <x v="2"/>
    <x v="11"/>
    <x v="0"/>
    <m/>
  </r>
  <r>
    <x v="0"/>
    <n v="0"/>
    <n v="0"/>
    <n v="75916"/>
    <n v="0"/>
    <x v="6035"/>
    <x v="0"/>
    <x v="0"/>
    <x v="0"/>
    <s v="03.16.25"/>
    <x v="23"/>
    <x v="0"/>
    <x v="0"/>
    <s v="Direção dos  Recursos Humanos"/>
    <s v="03.16.25"/>
    <s v="Direção dos  Recursos Humanos"/>
    <s v="03.16.25"/>
    <x v="44"/>
    <x v="0"/>
    <x v="0"/>
    <x v="0"/>
    <x v="0"/>
    <x v="0"/>
    <x v="0"/>
    <x v="0"/>
    <x v="0"/>
    <s v="2024-01-??"/>
    <x v="0"/>
    <n v="75916"/>
    <x v="3"/>
    <n v="0"/>
    <x v="1"/>
    <n v="437655"/>
    <x v="667"/>
    <m/>
    <x v="0"/>
    <x v="11"/>
    <m/>
    <s v="Direção dos  Recursos Humanos"/>
    <x v="2"/>
    <m/>
    <x v="0"/>
    <x v="1"/>
    <x v="1"/>
    <x v="1"/>
    <x v="0"/>
    <x v="0"/>
    <x v="0"/>
    <x v="0"/>
    <x v="0"/>
    <x v="0"/>
    <x v="0"/>
    <s v="Direção dos  Recursos Humanos"/>
    <x v="0"/>
    <x v="0"/>
    <x v="0"/>
    <x v="0"/>
    <x v="0"/>
    <x v="0"/>
    <x v="0"/>
    <x v="2"/>
    <x v="1"/>
    <x v="2"/>
    <x v="11"/>
    <x v="0"/>
    <m/>
  </r>
  <r>
    <x v="0"/>
    <n v="0"/>
    <n v="0"/>
    <n v="33425"/>
    <n v="0"/>
    <x v="6035"/>
    <x v="0"/>
    <x v="0"/>
    <x v="0"/>
    <s v="03.16.25"/>
    <x v="23"/>
    <x v="0"/>
    <x v="0"/>
    <s v="Direção dos  Recursos Humanos"/>
    <s v="03.16.25"/>
    <s v="Direção dos  Recursos Humanos"/>
    <s v="03.16.25"/>
    <x v="44"/>
    <x v="0"/>
    <x v="0"/>
    <x v="0"/>
    <x v="0"/>
    <x v="0"/>
    <x v="0"/>
    <x v="0"/>
    <x v="6"/>
    <s v="2024-04-??"/>
    <x v="1"/>
    <n v="33425"/>
    <x v="3"/>
    <n v="0"/>
    <x v="1"/>
    <n v="437655"/>
    <x v="667"/>
    <m/>
    <x v="0"/>
    <x v="11"/>
    <m/>
    <s v="Direção dos  Recursos Humanos"/>
    <x v="2"/>
    <m/>
    <x v="0"/>
    <x v="1"/>
    <x v="1"/>
    <x v="1"/>
    <x v="0"/>
    <x v="0"/>
    <x v="0"/>
    <x v="0"/>
    <x v="0"/>
    <x v="0"/>
    <x v="0"/>
    <s v="Direção dos  Recursos Humanos"/>
    <x v="0"/>
    <x v="0"/>
    <x v="0"/>
    <x v="0"/>
    <x v="0"/>
    <x v="0"/>
    <x v="0"/>
    <x v="2"/>
    <x v="1"/>
    <x v="2"/>
    <x v="11"/>
    <x v="0"/>
    <m/>
  </r>
  <r>
    <x v="0"/>
    <n v="0"/>
    <n v="0"/>
    <n v="22632"/>
    <n v="0"/>
    <x v="6035"/>
    <x v="0"/>
    <x v="0"/>
    <x v="0"/>
    <s v="03.16.25"/>
    <x v="23"/>
    <x v="0"/>
    <x v="0"/>
    <s v="Direção dos  Recursos Humanos"/>
    <s v="03.16.25"/>
    <s v="Direção dos  Recursos Humanos"/>
    <s v="03.16.25"/>
    <x v="44"/>
    <x v="0"/>
    <x v="0"/>
    <x v="0"/>
    <x v="0"/>
    <x v="0"/>
    <x v="0"/>
    <x v="0"/>
    <x v="3"/>
    <s v="2024-05-??"/>
    <x v="1"/>
    <n v="22632"/>
    <x v="3"/>
    <n v="0"/>
    <x v="1"/>
    <n v="437655"/>
    <x v="667"/>
    <m/>
    <x v="0"/>
    <x v="11"/>
    <m/>
    <s v="Direção dos  Recursos Humanos"/>
    <x v="2"/>
    <m/>
    <x v="0"/>
    <x v="1"/>
    <x v="1"/>
    <x v="1"/>
    <x v="0"/>
    <x v="0"/>
    <x v="0"/>
    <x v="0"/>
    <x v="0"/>
    <x v="0"/>
    <x v="0"/>
    <s v="Direção dos  Recursos Humanos"/>
    <x v="0"/>
    <x v="0"/>
    <x v="0"/>
    <x v="0"/>
    <x v="0"/>
    <x v="0"/>
    <x v="0"/>
    <x v="2"/>
    <x v="1"/>
    <x v="2"/>
    <x v="11"/>
    <x v="0"/>
    <m/>
  </r>
  <r>
    <x v="0"/>
    <n v="0"/>
    <n v="0"/>
    <n v="14912"/>
    <n v="0"/>
    <x v="6035"/>
    <x v="0"/>
    <x v="0"/>
    <x v="0"/>
    <s v="03.16.25"/>
    <x v="23"/>
    <x v="0"/>
    <x v="0"/>
    <s v="Direção dos  Recursos Humanos"/>
    <s v="03.16.25"/>
    <s v="Direção dos  Recursos Humanos"/>
    <s v="03.16.25"/>
    <x v="44"/>
    <x v="0"/>
    <x v="0"/>
    <x v="0"/>
    <x v="0"/>
    <x v="0"/>
    <x v="0"/>
    <x v="0"/>
    <x v="4"/>
    <s v="2024-06-??"/>
    <x v="1"/>
    <n v="14912"/>
    <x v="3"/>
    <n v="0"/>
    <x v="1"/>
    <n v="437655"/>
    <x v="667"/>
    <m/>
    <x v="0"/>
    <x v="11"/>
    <m/>
    <s v="Direção dos  Recursos Humanos"/>
    <x v="2"/>
    <m/>
    <x v="0"/>
    <x v="1"/>
    <x v="1"/>
    <x v="1"/>
    <x v="0"/>
    <x v="0"/>
    <x v="0"/>
    <x v="0"/>
    <x v="0"/>
    <x v="0"/>
    <x v="0"/>
    <s v="Direção dos  Recursos Humanos"/>
    <x v="0"/>
    <x v="0"/>
    <x v="0"/>
    <x v="0"/>
    <x v="0"/>
    <x v="0"/>
    <x v="0"/>
    <x v="2"/>
    <x v="1"/>
    <x v="2"/>
    <x v="11"/>
    <x v="0"/>
    <m/>
  </r>
  <r>
    <x v="0"/>
    <n v="0"/>
    <n v="0"/>
    <n v="15460"/>
    <n v="0"/>
    <x v="6035"/>
    <x v="0"/>
    <x v="0"/>
    <x v="0"/>
    <s v="03.16.25"/>
    <x v="23"/>
    <x v="0"/>
    <x v="0"/>
    <s v="Direção dos  Recursos Humanos"/>
    <s v="03.16.25"/>
    <s v="Direção dos  Recursos Humanos"/>
    <s v="03.16.25"/>
    <x v="44"/>
    <x v="0"/>
    <x v="0"/>
    <x v="0"/>
    <x v="0"/>
    <x v="0"/>
    <x v="0"/>
    <x v="0"/>
    <x v="7"/>
    <s v="2024-09-??"/>
    <x v="2"/>
    <n v="15460"/>
    <x v="3"/>
    <n v="0"/>
    <x v="1"/>
    <n v="437655"/>
    <x v="667"/>
    <m/>
    <x v="0"/>
    <x v="11"/>
    <m/>
    <s v="Direção dos  Recursos Humanos"/>
    <x v="2"/>
    <m/>
    <x v="0"/>
    <x v="1"/>
    <x v="1"/>
    <x v="1"/>
    <x v="0"/>
    <x v="0"/>
    <x v="0"/>
    <x v="0"/>
    <x v="0"/>
    <x v="0"/>
    <x v="0"/>
    <s v="Direção dos  Recursos Humanos"/>
    <x v="0"/>
    <x v="0"/>
    <x v="0"/>
    <x v="0"/>
    <x v="0"/>
    <x v="0"/>
    <x v="0"/>
    <x v="2"/>
    <x v="1"/>
    <x v="2"/>
    <x v="11"/>
    <x v="0"/>
    <m/>
  </r>
  <r>
    <x v="0"/>
    <n v="0"/>
    <n v="0"/>
    <n v="1569910.75"/>
    <n v="0"/>
    <x v="6035"/>
    <x v="0"/>
    <x v="1"/>
    <x v="0"/>
    <s v="03.03.10"/>
    <x v="8"/>
    <x v="0"/>
    <x v="4"/>
    <s v="Receitas Da Câmara"/>
    <s v="03.03.10"/>
    <s v="Receitas Da Câmara"/>
    <s v="03.03.10"/>
    <x v="18"/>
    <x v="0"/>
    <x v="0"/>
    <x v="0"/>
    <x v="0"/>
    <x v="0"/>
    <x v="2"/>
    <x v="0"/>
    <x v="0"/>
    <s v="2024-01-??"/>
    <x v="0"/>
    <n v="1569910.75"/>
    <x v="3"/>
    <n v="0"/>
    <x v="1"/>
    <n v="0"/>
    <x v="667"/>
    <m/>
    <x v="0"/>
    <x v="11"/>
    <m/>
    <s v="Receitas Da Câmara"/>
    <x v="2"/>
    <s v="RDC"/>
    <x v="0"/>
    <x v="1"/>
    <x v="1"/>
    <x v="1"/>
    <x v="0"/>
    <x v="0"/>
    <x v="0"/>
    <x v="0"/>
    <x v="0"/>
    <x v="0"/>
    <x v="0"/>
    <s v="Receitas Da Câmara"/>
    <x v="0"/>
    <x v="0"/>
    <x v="0"/>
    <x v="0"/>
    <x v="0"/>
    <x v="0"/>
    <x v="0"/>
    <x v="2"/>
    <x v="1"/>
    <x v="2"/>
    <x v="11"/>
    <x v="0"/>
    <m/>
  </r>
  <r>
    <x v="0"/>
    <n v="0"/>
    <n v="0"/>
    <n v="1003078"/>
    <n v="0"/>
    <x v="6035"/>
    <x v="0"/>
    <x v="1"/>
    <x v="0"/>
    <s v="03.03.10"/>
    <x v="8"/>
    <x v="0"/>
    <x v="4"/>
    <s v="Receitas Da Câmara"/>
    <s v="03.03.10"/>
    <s v="Receitas Da Câmara"/>
    <s v="03.03.10"/>
    <x v="18"/>
    <x v="0"/>
    <x v="0"/>
    <x v="0"/>
    <x v="0"/>
    <x v="0"/>
    <x v="2"/>
    <x v="0"/>
    <x v="2"/>
    <s v="2024-02-??"/>
    <x v="0"/>
    <n v="1003078"/>
    <x v="3"/>
    <n v="0"/>
    <x v="1"/>
    <n v="0"/>
    <x v="667"/>
    <m/>
    <x v="0"/>
    <x v="11"/>
    <m/>
    <s v="Receitas Da Câmara"/>
    <x v="2"/>
    <s v="RDC"/>
    <x v="0"/>
    <x v="1"/>
    <x v="1"/>
    <x v="1"/>
    <x v="0"/>
    <x v="0"/>
    <x v="0"/>
    <x v="0"/>
    <x v="0"/>
    <x v="0"/>
    <x v="0"/>
    <s v="Receitas Da Câmara"/>
    <x v="0"/>
    <x v="0"/>
    <x v="0"/>
    <x v="0"/>
    <x v="0"/>
    <x v="0"/>
    <x v="0"/>
    <x v="2"/>
    <x v="1"/>
    <x v="2"/>
    <x v="11"/>
    <x v="0"/>
    <m/>
  </r>
  <r>
    <x v="0"/>
    <n v="0"/>
    <n v="0"/>
    <n v="1088906.5"/>
    <n v="0"/>
    <x v="6035"/>
    <x v="0"/>
    <x v="1"/>
    <x v="0"/>
    <s v="03.03.10"/>
    <x v="8"/>
    <x v="0"/>
    <x v="4"/>
    <s v="Receitas Da Câmara"/>
    <s v="03.03.10"/>
    <s v="Receitas Da Câmara"/>
    <s v="03.03.10"/>
    <x v="18"/>
    <x v="0"/>
    <x v="0"/>
    <x v="0"/>
    <x v="0"/>
    <x v="0"/>
    <x v="2"/>
    <x v="0"/>
    <x v="1"/>
    <s v="2024-03-??"/>
    <x v="0"/>
    <n v="1088906.5"/>
    <x v="3"/>
    <n v="0"/>
    <x v="1"/>
    <n v="0"/>
    <x v="667"/>
    <m/>
    <x v="0"/>
    <x v="11"/>
    <m/>
    <s v="Receitas Da Câmara"/>
    <x v="2"/>
    <s v="RDC"/>
    <x v="0"/>
    <x v="1"/>
    <x v="1"/>
    <x v="1"/>
    <x v="0"/>
    <x v="0"/>
    <x v="0"/>
    <x v="0"/>
    <x v="0"/>
    <x v="0"/>
    <x v="0"/>
    <s v="Receitas Da Câmara"/>
    <x v="0"/>
    <x v="0"/>
    <x v="0"/>
    <x v="0"/>
    <x v="0"/>
    <x v="0"/>
    <x v="0"/>
    <x v="2"/>
    <x v="1"/>
    <x v="2"/>
    <x v="11"/>
    <x v="0"/>
    <m/>
  </r>
  <r>
    <x v="0"/>
    <n v="0"/>
    <n v="0"/>
    <n v="1163111.375"/>
    <n v="0"/>
    <x v="6035"/>
    <x v="0"/>
    <x v="1"/>
    <x v="0"/>
    <s v="03.03.10"/>
    <x v="8"/>
    <x v="0"/>
    <x v="4"/>
    <s v="Receitas Da Câmara"/>
    <s v="03.03.10"/>
    <s v="Receitas Da Câmara"/>
    <s v="03.03.10"/>
    <x v="18"/>
    <x v="0"/>
    <x v="0"/>
    <x v="0"/>
    <x v="0"/>
    <x v="0"/>
    <x v="2"/>
    <x v="0"/>
    <x v="6"/>
    <s v="2024-04-??"/>
    <x v="1"/>
    <n v="1163111.375"/>
    <x v="3"/>
    <n v="0"/>
    <x v="1"/>
    <n v="0"/>
    <x v="667"/>
    <m/>
    <x v="0"/>
    <x v="11"/>
    <m/>
    <s v="Receitas Da Câmara"/>
    <x v="2"/>
    <s v="RDC"/>
    <x v="0"/>
    <x v="1"/>
    <x v="1"/>
    <x v="1"/>
    <x v="0"/>
    <x v="0"/>
    <x v="0"/>
    <x v="0"/>
    <x v="0"/>
    <x v="0"/>
    <x v="0"/>
    <s v="Receitas Da Câmara"/>
    <x v="0"/>
    <x v="0"/>
    <x v="0"/>
    <x v="0"/>
    <x v="0"/>
    <x v="0"/>
    <x v="0"/>
    <x v="2"/>
    <x v="1"/>
    <x v="2"/>
    <x v="11"/>
    <x v="0"/>
    <m/>
  </r>
  <r>
    <x v="0"/>
    <n v="0"/>
    <n v="0"/>
    <n v="1200502"/>
    <n v="0"/>
    <x v="6035"/>
    <x v="0"/>
    <x v="1"/>
    <x v="0"/>
    <s v="03.03.10"/>
    <x v="8"/>
    <x v="0"/>
    <x v="4"/>
    <s v="Receitas Da Câmara"/>
    <s v="03.03.10"/>
    <s v="Receitas Da Câmara"/>
    <s v="03.03.10"/>
    <x v="18"/>
    <x v="0"/>
    <x v="0"/>
    <x v="0"/>
    <x v="0"/>
    <x v="0"/>
    <x v="2"/>
    <x v="0"/>
    <x v="3"/>
    <s v="2024-05-??"/>
    <x v="1"/>
    <n v="1200502"/>
    <x v="3"/>
    <n v="0"/>
    <x v="1"/>
    <n v="0"/>
    <x v="667"/>
    <m/>
    <x v="0"/>
    <x v="11"/>
    <m/>
    <s v="Receitas Da Câmara"/>
    <x v="2"/>
    <s v="RDC"/>
    <x v="0"/>
    <x v="1"/>
    <x v="1"/>
    <x v="1"/>
    <x v="0"/>
    <x v="0"/>
    <x v="0"/>
    <x v="0"/>
    <x v="0"/>
    <x v="0"/>
    <x v="0"/>
    <s v="Receitas Da Câmara"/>
    <x v="0"/>
    <x v="0"/>
    <x v="0"/>
    <x v="0"/>
    <x v="0"/>
    <x v="0"/>
    <x v="0"/>
    <x v="2"/>
    <x v="1"/>
    <x v="2"/>
    <x v="11"/>
    <x v="0"/>
    <m/>
  </r>
  <r>
    <x v="0"/>
    <n v="0"/>
    <n v="0"/>
    <n v="1114931.01"/>
    <n v="0"/>
    <x v="6035"/>
    <x v="0"/>
    <x v="1"/>
    <x v="0"/>
    <s v="03.03.10"/>
    <x v="8"/>
    <x v="0"/>
    <x v="4"/>
    <s v="Receitas Da Câmara"/>
    <s v="03.03.10"/>
    <s v="Receitas Da Câmara"/>
    <s v="03.03.10"/>
    <x v="18"/>
    <x v="0"/>
    <x v="0"/>
    <x v="0"/>
    <x v="0"/>
    <x v="0"/>
    <x v="2"/>
    <x v="0"/>
    <x v="4"/>
    <s v="2024-06-??"/>
    <x v="1"/>
    <n v="1114931.01"/>
    <x v="3"/>
    <n v="0"/>
    <x v="1"/>
    <n v="0"/>
    <x v="667"/>
    <m/>
    <x v="0"/>
    <x v="11"/>
    <m/>
    <s v="Receitas Da Câmara"/>
    <x v="2"/>
    <s v="RDC"/>
    <x v="0"/>
    <x v="1"/>
    <x v="1"/>
    <x v="1"/>
    <x v="0"/>
    <x v="0"/>
    <x v="0"/>
    <x v="0"/>
    <x v="0"/>
    <x v="0"/>
    <x v="0"/>
    <s v="Receitas Da Câmara"/>
    <x v="0"/>
    <x v="0"/>
    <x v="0"/>
    <x v="0"/>
    <x v="0"/>
    <x v="0"/>
    <x v="0"/>
    <x v="2"/>
    <x v="1"/>
    <x v="2"/>
    <x v="11"/>
    <x v="0"/>
    <m/>
  </r>
  <r>
    <x v="0"/>
    <n v="0"/>
    <n v="0"/>
    <n v="2661075.7999999998"/>
    <n v="0"/>
    <x v="6035"/>
    <x v="0"/>
    <x v="1"/>
    <x v="0"/>
    <s v="03.03.10"/>
    <x v="8"/>
    <x v="0"/>
    <x v="4"/>
    <s v="Receitas Da Câmara"/>
    <s v="03.03.10"/>
    <s v="Receitas Da Câmara"/>
    <s v="03.03.10"/>
    <x v="18"/>
    <x v="0"/>
    <x v="0"/>
    <x v="0"/>
    <x v="0"/>
    <x v="0"/>
    <x v="2"/>
    <x v="0"/>
    <x v="9"/>
    <s v="2024-07-??"/>
    <x v="2"/>
    <n v="2661075.7999999998"/>
    <x v="3"/>
    <n v="0"/>
    <x v="1"/>
    <n v="0"/>
    <x v="667"/>
    <m/>
    <x v="0"/>
    <x v="11"/>
    <m/>
    <s v="Receitas Da Câmara"/>
    <x v="2"/>
    <s v="RDC"/>
    <x v="0"/>
    <x v="1"/>
    <x v="1"/>
    <x v="1"/>
    <x v="0"/>
    <x v="0"/>
    <x v="0"/>
    <x v="0"/>
    <x v="0"/>
    <x v="0"/>
    <x v="0"/>
    <s v="Receitas Da Câmara"/>
    <x v="0"/>
    <x v="0"/>
    <x v="0"/>
    <x v="0"/>
    <x v="0"/>
    <x v="0"/>
    <x v="0"/>
    <x v="2"/>
    <x v="1"/>
    <x v="2"/>
    <x v="11"/>
    <x v="0"/>
    <m/>
  </r>
  <r>
    <x v="0"/>
    <n v="0"/>
    <n v="0"/>
    <n v="2249001"/>
    <n v="0"/>
    <x v="6035"/>
    <x v="0"/>
    <x v="1"/>
    <x v="0"/>
    <s v="03.03.10"/>
    <x v="8"/>
    <x v="0"/>
    <x v="4"/>
    <s v="Receitas Da Câmara"/>
    <s v="03.03.10"/>
    <s v="Receitas Da Câmara"/>
    <s v="03.03.10"/>
    <x v="18"/>
    <x v="0"/>
    <x v="0"/>
    <x v="0"/>
    <x v="0"/>
    <x v="0"/>
    <x v="2"/>
    <x v="0"/>
    <x v="5"/>
    <s v="2024-08-??"/>
    <x v="2"/>
    <n v="2249001"/>
    <x v="3"/>
    <n v="0"/>
    <x v="1"/>
    <n v="0"/>
    <x v="667"/>
    <m/>
    <x v="0"/>
    <x v="11"/>
    <m/>
    <s v="Receitas Da Câmara"/>
    <x v="2"/>
    <s v="RDC"/>
    <x v="0"/>
    <x v="1"/>
    <x v="1"/>
    <x v="1"/>
    <x v="0"/>
    <x v="0"/>
    <x v="0"/>
    <x v="0"/>
    <x v="0"/>
    <x v="0"/>
    <x v="0"/>
    <s v="Receitas Da Câmara"/>
    <x v="0"/>
    <x v="0"/>
    <x v="0"/>
    <x v="0"/>
    <x v="0"/>
    <x v="0"/>
    <x v="0"/>
    <x v="2"/>
    <x v="1"/>
    <x v="2"/>
    <x v="11"/>
    <x v="0"/>
    <m/>
  </r>
  <r>
    <x v="0"/>
    <n v="0"/>
    <n v="0"/>
    <n v="1602521"/>
    <n v="0"/>
    <x v="6035"/>
    <x v="0"/>
    <x v="1"/>
    <x v="0"/>
    <s v="03.03.10"/>
    <x v="8"/>
    <x v="0"/>
    <x v="4"/>
    <s v="Receitas Da Câmara"/>
    <s v="03.03.10"/>
    <s v="Receitas Da Câmara"/>
    <s v="03.03.10"/>
    <x v="18"/>
    <x v="0"/>
    <x v="0"/>
    <x v="0"/>
    <x v="0"/>
    <x v="0"/>
    <x v="2"/>
    <x v="0"/>
    <x v="7"/>
    <s v="2024-09-??"/>
    <x v="2"/>
    <n v="1602521"/>
    <x v="3"/>
    <n v="0"/>
    <x v="1"/>
    <n v="0"/>
    <x v="667"/>
    <m/>
    <x v="0"/>
    <x v="11"/>
    <m/>
    <s v="Receitas Da Câmara"/>
    <x v="2"/>
    <s v="RDC"/>
    <x v="0"/>
    <x v="1"/>
    <x v="1"/>
    <x v="1"/>
    <x v="0"/>
    <x v="0"/>
    <x v="0"/>
    <x v="0"/>
    <x v="0"/>
    <x v="0"/>
    <x v="0"/>
    <s v="Receitas Da Câmara"/>
    <x v="0"/>
    <x v="0"/>
    <x v="0"/>
    <x v="0"/>
    <x v="0"/>
    <x v="0"/>
    <x v="0"/>
    <x v="2"/>
    <x v="1"/>
    <x v="2"/>
    <x v="11"/>
    <x v="0"/>
    <m/>
  </r>
  <r>
    <x v="0"/>
    <n v="0"/>
    <n v="0"/>
    <n v="867843.2"/>
    <n v="0"/>
    <x v="6035"/>
    <x v="0"/>
    <x v="1"/>
    <x v="0"/>
    <s v="03.03.10"/>
    <x v="8"/>
    <x v="0"/>
    <x v="4"/>
    <s v="Receitas Da Câmara"/>
    <s v="03.03.10"/>
    <s v="Receitas Da Câmara"/>
    <s v="03.03.10"/>
    <x v="18"/>
    <x v="0"/>
    <x v="0"/>
    <x v="0"/>
    <x v="0"/>
    <x v="0"/>
    <x v="2"/>
    <x v="0"/>
    <x v="8"/>
    <s v="2024-10-??"/>
    <x v="3"/>
    <n v="867843.2"/>
    <x v="3"/>
    <n v="0"/>
    <x v="1"/>
    <n v="0"/>
    <x v="667"/>
    <m/>
    <x v="0"/>
    <x v="11"/>
    <m/>
    <s v="Receitas Da Câmara"/>
    <x v="2"/>
    <s v="RDC"/>
    <x v="0"/>
    <x v="1"/>
    <x v="1"/>
    <x v="1"/>
    <x v="0"/>
    <x v="0"/>
    <x v="0"/>
    <x v="0"/>
    <x v="0"/>
    <x v="0"/>
    <x v="0"/>
    <s v="Receitas Da Câmara"/>
    <x v="0"/>
    <x v="0"/>
    <x v="0"/>
    <x v="0"/>
    <x v="0"/>
    <x v="0"/>
    <x v="0"/>
    <x v="2"/>
    <x v="1"/>
    <x v="2"/>
    <x v="11"/>
    <x v="0"/>
    <m/>
  </r>
  <r>
    <x v="0"/>
    <n v="0"/>
    <n v="0"/>
    <n v="622804.0625"/>
    <n v="0"/>
    <x v="6035"/>
    <x v="0"/>
    <x v="1"/>
    <x v="0"/>
    <s v="03.03.10"/>
    <x v="8"/>
    <x v="0"/>
    <x v="4"/>
    <s v="Receitas Da Câmara"/>
    <s v="03.03.10"/>
    <s v="Receitas Da Câmara"/>
    <s v="03.03.10"/>
    <x v="18"/>
    <x v="0"/>
    <x v="0"/>
    <x v="0"/>
    <x v="0"/>
    <x v="0"/>
    <x v="2"/>
    <x v="0"/>
    <x v="10"/>
    <s v="2024-11-??"/>
    <x v="3"/>
    <n v="622804.0625"/>
    <x v="3"/>
    <n v="0"/>
    <x v="1"/>
    <n v="0"/>
    <x v="667"/>
    <m/>
    <x v="0"/>
    <x v="11"/>
    <m/>
    <s v="Receitas Da Câmara"/>
    <x v="2"/>
    <s v="RDC"/>
    <x v="0"/>
    <x v="1"/>
    <x v="1"/>
    <x v="1"/>
    <x v="0"/>
    <x v="0"/>
    <x v="0"/>
    <x v="0"/>
    <x v="0"/>
    <x v="0"/>
    <x v="0"/>
    <s v="Receitas Da Câmara"/>
    <x v="0"/>
    <x v="0"/>
    <x v="0"/>
    <x v="0"/>
    <x v="0"/>
    <x v="0"/>
    <x v="0"/>
    <x v="2"/>
    <x v="1"/>
    <x v="2"/>
    <x v="11"/>
    <x v="0"/>
    <m/>
  </r>
  <r>
    <x v="0"/>
    <n v="0"/>
    <n v="0"/>
    <n v="945563"/>
    <n v="0"/>
    <x v="6035"/>
    <x v="0"/>
    <x v="1"/>
    <x v="0"/>
    <s v="03.03.10"/>
    <x v="8"/>
    <x v="0"/>
    <x v="4"/>
    <s v="Receitas Da Câmara"/>
    <s v="03.03.10"/>
    <s v="Receitas Da Câmara"/>
    <s v="03.03.10"/>
    <x v="18"/>
    <x v="0"/>
    <x v="0"/>
    <x v="0"/>
    <x v="0"/>
    <x v="0"/>
    <x v="2"/>
    <x v="0"/>
    <x v="11"/>
    <s v="2024-12-??"/>
    <x v="3"/>
    <n v="945563"/>
    <x v="3"/>
    <n v="0"/>
    <x v="1"/>
    <n v="0"/>
    <x v="667"/>
    <m/>
    <x v="0"/>
    <x v="11"/>
    <m/>
    <s v="Receitas Da Câmara"/>
    <x v="2"/>
    <s v="RDC"/>
    <x v="0"/>
    <x v="1"/>
    <x v="1"/>
    <x v="1"/>
    <x v="0"/>
    <x v="0"/>
    <x v="0"/>
    <x v="0"/>
    <x v="0"/>
    <x v="0"/>
    <x v="0"/>
    <s v="Receitas Da Câmara"/>
    <x v="0"/>
    <x v="0"/>
    <x v="0"/>
    <x v="0"/>
    <x v="0"/>
    <x v="0"/>
    <x v="0"/>
    <x v="2"/>
    <x v="1"/>
    <x v="2"/>
    <x v="11"/>
    <x v="0"/>
    <m/>
  </r>
  <r>
    <x v="0"/>
    <n v="0"/>
    <n v="0"/>
    <n v="11032"/>
    <n v="0"/>
    <x v="6035"/>
    <x v="0"/>
    <x v="0"/>
    <x v="0"/>
    <s v="03.16.15"/>
    <x v="0"/>
    <x v="0"/>
    <x v="0"/>
    <s v="Direção Financeira"/>
    <s v="03.16.15"/>
    <s v="Direção Financeira"/>
    <s v="03.16.15"/>
    <x v="53"/>
    <x v="0"/>
    <x v="0"/>
    <x v="0"/>
    <x v="0"/>
    <x v="0"/>
    <x v="0"/>
    <x v="0"/>
    <x v="1"/>
    <s v="2024-03-??"/>
    <x v="0"/>
    <n v="11032"/>
    <x v="3"/>
    <n v="0"/>
    <x v="1"/>
    <n v="0"/>
    <x v="667"/>
    <m/>
    <x v="0"/>
    <x v="11"/>
    <m/>
    <s v="Direção Financeira"/>
    <x v="2"/>
    <m/>
    <x v="0"/>
    <x v="1"/>
    <x v="1"/>
    <x v="1"/>
    <x v="0"/>
    <x v="0"/>
    <x v="0"/>
    <x v="0"/>
    <x v="0"/>
    <x v="0"/>
    <x v="0"/>
    <s v="Direção Financeira"/>
    <x v="0"/>
    <x v="0"/>
    <x v="0"/>
    <x v="0"/>
    <x v="0"/>
    <x v="0"/>
    <x v="0"/>
    <x v="2"/>
    <x v="1"/>
    <x v="2"/>
    <x v="11"/>
    <x v="0"/>
    <m/>
  </r>
  <r>
    <x v="0"/>
    <n v="0"/>
    <n v="0"/>
    <n v="14000"/>
    <n v="0"/>
    <x v="6035"/>
    <x v="0"/>
    <x v="0"/>
    <x v="0"/>
    <s v="03.16.15"/>
    <x v="0"/>
    <x v="0"/>
    <x v="0"/>
    <s v="Direção Financeira"/>
    <s v="03.16.15"/>
    <s v="Direção Financeira"/>
    <s v="03.16.15"/>
    <x v="53"/>
    <x v="0"/>
    <x v="0"/>
    <x v="0"/>
    <x v="0"/>
    <x v="0"/>
    <x v="0"/>
    <x v="0"/>
    <x v="6"/>
    <s v="2024-04-??"/>
    <x v="1"/>
    <n v="14000"/>
    <x v="3"/>
    <n v="0"/>
    <x v="1"/>
    <n v="0"/>
    <x v="667"/>
    <m/>
    <x v="0"/>
    <x v="11"/>
    <m/>
    <s v="Direção Financeira"/>
    <x v="2"/>
    <m/>
    <x v="0"/>
    <x v="1"/>
    <x v="1"/>
    <x v="1"/>
    <x v="0"/>
    <x v="0"/>
    <x v="0"/>
    <x v="0"/>
    <x v="0"/>
    <x v="0"/>
    <x v="0"/>
    <s v="Direção Financeira"/>
    <x v="0"/>
    <x v="0"/>
    <x v="0"/>
    <x v="0"/>
    <x v="0"/>
    <x v="0"/>
    <x v="0"/>
    <x v="2"/>
    <x v="1"/>
    <x v="2"/>
    <x v="11"/>
    <x v="0"/>
    <m/>
  </r>
  <r>
    <x v="0"/>
    <n v="0"/>
    <n v="0"/>
    <n v="20961"/>
    <n v="0"/>
    <x v="6035"/>
    <x v="0"/>
    <x v="0"/>
    <x v="0"/>
    <s v="03.16.15"/>
    <x v="0"/>
    <x v="0"/>
    <x v="0"/>
    <s v="Direção Financeira"/>
    <s v="03.16.15"/>
    <s v="Direção Financeira"/>
    <s v="03.16.15"/>
    <x v="53"/>
    <x v="0"/>
    <x v="0"/>
    <x v="0"/>
    <x v="0"/>
    <x v="0"/>
    <x v="0"/>
    <x v="0"/>
    <x v="3"/>
    <s v="2024-05-??"/>
    <x v="1"/>
    <n v="20961"/>
    <x v="3"/>
    <n v="0"/>
    <x v="1"/>
    <n v="0"/>
    <x v="667"/>
    <m/>
    <x v="0"/>
    <x v="11"/>
    <m/>
    <s v="Direção Financeira"/>
    <x v="2"/>
    <m/>
    <x v="0"/>
    <x v="1"/>
    <x v="1"/>
    <x v="1"/>
    <x v="0"/>
    <x v="0"/>
    <x v="0"/>
    <x v="0"/>
    <x v="0"/>
    <x v="0"/>
    <x v="0"/>
    <s v="Direção Financeira"/>
    <x v="0"/>
    <x v="0"/>
    <x v="0"/>
    <x v="0"/>
    <x v="0"/>
    <x v="0"/>
    <x v="0"/>
    <x v="2"/>
    <x v="1"/>
    <x v="2"/>
    <x v="11"/>
    <x v="0"/>
    <m/>
  </r>
  <r>
    <x v="0"/>
    <n v="0"/>
    <n v="0"/>
    <n v="64100"/>
    <n v="0"/>
    <x v="6035"/>
    <x v="0"/>
    <x v="0"/>
    <x v="0"/>
    <s v="03.16.15"/>
    <x v="0"/>
    <x v="0"/>
    <x v="0"/>
    <s v="Direção Financeira"/>
    <s v="03.16.15"/>
    <s v="Direção Financeira"/>
    <s v="03.16.15"/>
    <x v="53"/>
    <x v="0"/>
    <x v="0"/>
    <x v="0"/>
    <x v="0"/>
    <x v="0"/>
    <x v="0"/>
    <x v="0"/>
    <x v="10"/>
    <s v="2024-11-??"/>
    <x v="3"/>
    <n v="64100"/>
    <x v="3"/>
    <n v="0"/>
    <x v="1"/>
    <n v="0"/>
    <x v="667"/>
    <m/>
    <x v="0"/>
    <x v="11"/>
    <m/>
    <s v="Direção Financeira"/>
    <x v="2"/>
    <m/>
    <x v="0"/>
    <x v="1"/>
    <x v="1"/>
    <x v="1"/>
    <x v="0"/>
    <x v="0"/>
    <x v="0"/>
    <x v="0"/>
    <x v="0"/>
    <x v="0"/>
    <x v="0"/>
    <s v="Direção Financeira"/>
    <x v="0"/>
    <x v="0"/>
    <x v="0"/>
    <x v="0"/>
    <x v="0"/>
    <x v="0"/>
    <x v="0"/>
    <x v="2"/>
    <x v="1"/>
    <x v="2"/>
    <x v="11"/>
    <x v="0"/>
    <m/>
  </r>
  <r>
    <x v="0"/>
    <n v="0"/>
    <n v="0"/>
    <n v="24999"/>
    <n v="0"/>
    <x v="6035"/>
    <x v="0"/>
    <x v="0"/>
    <x v="0"/>
    <s v="03.16.15"/>
    <x v="0"/>
    <x v="0"/>
    <x v="0"/>
    <s v="Direção Financeira"/>
    <s v="03.16.15"/>
    <s v="Direção Financeira"/>
    <s v="03.16.15"/>
    <x v="53"/>
    <x v="0"/>
    <x v="0"/>
    <x v="0"/>
    <x v="0"/>
    <x v="0"/>
    <x v="0"/>
    <x v="0"/>
    <x v="11"/>
    <s v="2024-12-??"/>
    <x v="3"/>
    <n v="24999"/>
    <x v="3"/>
    <n v="0"/>
    <x v="1"/>
    <n v="0"/>
    <x v="667"/>
    <m/>
    <x v="0"/>
    <x v="11"/>
    <m/>
    <s v="Direção Financeira"/>
    <x v="2"/>
    <m/>
    <x v="0"/>
    <x v="1"/>
    <x v="1"/>
    <x v="1"/>
    <x v="0"/>
    <x v="0"/>
    <x v="0"/>
    <x v="0"/>
    <x v="0"/>
    <x v="0"/>
    <x v="0"/>
    <s v="Direção Financeira"/>
    <x v="0"/>
    <x v="0"/>
    <x v="0"/>
    <x v="0"/>
    <x v="0"/>
    <x v="0"/>
    <x v="0"/>
    <x v="2"/>
    <x v="1"/>
    <x v="2"/>
    <x v="11"/>
    <x v="0"/>
    <m/>
  </r>
  <r>
    <x v="0"/>
    <n v="0"/>
    <n v="0"/>
    <n v="649017"/>
    <n v="0"/>
    <x v="6035"/>
    <x v="0"/>
    <x v="1"/>
    <x v="0"/>
    <s v="80.02.01"/>
    <x v="2"/>
    <x v="2"/>
    <x v="2"/>
    <s v="Retenções Iur"/>
    <s v="80.02.01"/>
    <s v="Retenções Iur"/>
    <s v="80.02.01"/>
    <x v="2"/>
    <x v="0"/>
    <x v="1"/>
    <x v="0"/>
    <x v="1"/>
    <x v="2"/>
    <x v="2"/>
    <x v="0"/>
    <x v="0"/>
    <s v="2024-01-??"/>
    <x v="0"/>
    <n v="649017"/>
    <x v="3"/>
    <n v="0"/>
    <x v="1"/>
    <n v="0"/>
    <x v="667"/>
    <m/>
    <x v="0"/>
    <x v="11"/>
    <m/>
    <s v="Retenções Iur"/>
    <x v="2"/>
    <s v="RIUR"/>
    <x v="0"/>
    <x v="1"/>
    <x v="1"/>
    <x v="1"/>
    <x v="0"/>
    <x v="0"/>
    <x v="0"/>
    <x v="0"/>
    <x v="0"/>
    <x v="0"/>
    <x v="0"/>
    <s v="Retenções Iur"/>
    <x v="0"/>
    <x v="0"/>
    <x v="0"/>
    <x v="0"/>
    <x v="2"/>
    <x v="0"/>
    <x v="0"/>
    <x v="2"/>
    <x v="1"/>
    <x v="2"/>
    <x v="11"/>
    <x v="0"/>
    <m/>
  </r>
  <r>
    <x v="0"/>
    <n v="0"/>
    <n v="0"/>
    <n v="589527"/>
    <n v="0"/>
    <x v="6035"/>
    <x v="0"/>
    <x v="1"/>
    <x v="0"/>
    <s v="80.02.01"/>
    <x v="2"/>
    <x v="2"/>
    <x v="2"/>
    <s v="Retenções Iur"/>
    <s v="80.02.01"/>
    <s v="Retenções Iur"/>
    <s v="80.02.01"/>
    <x v="2"/>
    <x v="0"/>
    <x v="1"/>
    <x v="0"/>
    <x v="1"/>
    <x v="2"/>
    <x v="2"/>
    <x v="0"/>
    <x v="2"/>
    <s v="2024-02-??"/>
    <x v="0"/>
    <n v="589527"/>
    <x v="3"/>
    <n v="0"/>
    <x v="1"/>
    <n v="0"/>
    <x v="667"/>
    <m/>
    <x v="0"/>
    <x v="11"/>
    <m/>
    <s v="Retenções Iur"/>
    <x v="2"/>
    <s v="RIUR"/>
    <x v="0"/>
    <x v="1"/>
    <x v="1"/>
    <x v="1"/>
    <x v="0"/>
    <x v="0"/>
    <x v="0"/>
    <x v="0"/>
    <x v="0"/>
    <x v="0"/>
    <x v="0"/>
    <s v="Retenções Iur"/>
    <x v="0"/>
    <x v="0"/>
    <x v="0"/>
    <x v="0"/>
    <x v="2"/>
    <x v="0"/>
    <x v="0"/>
    <x v="2"/>
    <x v="1"/>
    <x v="2"/>
    <x v="11"/>
    <x v="0"/>
    <m/>
  </r>
  <r>
    <x v="0"/>
    <n v="0"/>
    <n v="0"/>
    <n v="776638"/>
    <n v="0"/>
    <x v="6035"/>
    <x v="0"/>
    <x v="1"/>
    <x v="0"/>
    <s v="80.02.01"/>
    <x v="2"/>
    <x v="2"/>
    <x v="2"/>
    <s v="Retenções Iur"/>
    <s v="80.02.01"/>
    <s v="Retenções Iur"/>
    <s v="80.02.01"/>
    <x v="2"/>
    <x v="0"/>
    <x v="1"/>
    <x v="0"/>
    <x v="1"/>
    <x v="2"/>
    <x v="2"/>
    <x v="0"/>
    <x v="1"/>
    <s v="2024-03-??"/>
    <x v="0"/>
    <n v="776638"/>
    <x v="3"/>
    <n v="0"/>
    <x v="1"/>
    <n v="0"/>
    <x v="667"/>
    <m/>
    <x v="0"/>
    <x v="11"/>
    <m/>
    <s v="Retenções Iur"/>
    <x v="2"/>
    <s v="RIUR"/>
    <x v="0"/>
    <x v="1"/>
    <x v="1"/>
    <x v="1"/>
    <x v="0"/>
    <x v="0"/>
    <x v="0"/>
    <x v="0"/>
    <x v="0"/>
    <x v="0"/>
    <x v="0"/>
    <s v="Retenções Iur"/>
    <x v="0"/>
    <x v="0"/>
    <x v="0"/>
    <x v="0"/>
    <x v="2"/>
    <x v="0"/>
    <x v="0"/>
    <x v="2"/>
    <x v="1"/>
    <x v="2"/>
    <x v="11"/>
    <x v="0"/>
    <m/>
  </r>
  <r>
    <x v="0"/>
    <n v="0"/>
    <n v="0"/>
    <n v="668867"/>
    <n v="0"/>
    <x v="6035"/>
    <x v="0"/>
    <x v="1"/>
    <x v="0"/>
    <s v="80.02.01"/>
    <x v="2"/>
    <x v="2"/>
    <x v="2"/>
    <s v="Retenções Iur"/>
    <s v="80.02.01"/>
    <s v="Retenções Iur"/>
    <s v="80.02.01"/>
    <x v="2"/>
    <x v="0"/>
    <x v="1"/>
    <x v="0"/>
    <x v="1"/>
    <x v="2"/>
    <x v="2"/>
    <x v="0"/>
    <x v="6"/>
    <s v="2024-04-??"/>
    <x v="1"/>
    <n v="668867"/>
    <x v="3"/>
    <n v="0"/>
    <x v="1"/>
    <n v="0"/>
    <x v="667"/>
    <m/>
    <x v="0"/>
    <x v="11"/>
    <m/>
    <s v="Retenções Iur"/>
    <x v="2"/>
    <s v="RIUR"/>
    <x v="0"/>
    <x v="1"/>
    <x v="1"/>
    <x v="1"/>
    <x v="0"/>
    <x v="0"/>
    <x v="0"/>
    <x v="0"/>
    <x v="0"/>
    <x v="0"/>
    <x v="0"/>
    <s v="Retenções Iur"/>
    <x v="0"/>
    <x v="0"/>
    <x v="0"/>
    <x v="0"/>
    <x v="2"/>
    <x v="0"/>
    <x v="0"/>
    <x v="2"/>
    <x v="1"/>
    <x v="2"/>
    <x v="11"/>
    <x v="0"/>
    <m/>
  </r>
  <r>
    <x v="0"/>
    <n v="0"/>
    <n v="0"/>
    <n v="641141"/>
    <n v="0"/>
    <x v="6035"/>
    <x v="0"/>
    <x v="1"/>
    <x v="0"/>
    <s v="80.02.01"/>
    <x v="2"/>
    <x v="2"/>
    <x v="2"/>
    <s v="Retenções Iur"/>
    <s v="80.02.01"/>
    <s v="Retenções Iur"/>
    <s v="80.02.01"/>
    <x v="2"/>
    <x v="0"/>
    <x v="1"/>
    <x v="0"/>
    <x v="1"/>
    <x v="2"/>
    <x v="2"/>
    <x v="0"/>
    <x v="3"/>
    <s v="2024-05-??"/>
    <x v="1"/>
    <n v="641141"/>
    <x v="3"/>
    <n v="0"/>
    <x v="1"/>
    <n v="0"/>
    <x v="667"/>
    <m/>
    <x v="0"/>
    <x v="11"/>
    <m/>
    <s v="Retenções Iur"/>
    <x v="2"/>
    <s v="RIUR"/>
    <x v="0"/>
    <x v="1"/>
    <x v="1"/>
    <x v="1"/>
    <x v="0"/>
    <x v="0"/>
    <x v="0"/>
    <x v="0"/>
    <x v="0"/>
    <x v="0"/>
    <x v="0"/>
    <s v="Retenções Iur"/>
    <x v="0"/>
    <x v="0"/>
    <x v="0"/>
    <x v="0"/>
    <x v="2"/>
    <x v="0"/>
    <x v="0"/>
    <x v="2"/>
    <x v="1"/>
    <x v="2"/>
    <x v="11"/>
    <x v="0"/>
    <m/>
  </r>
  <r>
    <x v="0"/>
    <n v="0"/>
    <n v="0"/>
    <n v="689165"/>
    <n v="0"/>
    <x v="6035"/>
    <x v="0"/>
    <x v="1"/>
    <x v="0"/>
    <s v="80.02.01"/>
    <x v="2"/>
    <x v="2"/>
    <x v="2"/>
    <s v="Retenções Iur"/>
    <s v="80.02.01"/>
    <s v="Retenções Iur"/>
    <s v="80.02.01"/>
    <x v="2"/>
    <x v="0"/>
    <x v="1"/>
    <x v="0"/>
    <x v="1"/>
    <x v="2"/>
    <x v="2"/>
    <x v="0"/>
    <x v="4"/>
    <s v="2024-06-??"/>
    <x v="1"/>
    <n v="689165"/>
    <x v="3"/>
    <n v="0"/>
    <x v="1"/>
    <n v="0"/>
    <x v="667"/>
    <m/>
    <x v="0"/>
    <x v="11"/>
    <m/>
    <s v="Retenções Iur"/>
    <x v="2"/>
    <s v="RIUR"/>
    <x v="0"/>
    <x v="1"/>
    <x v="1"/>
    <x v="1"/>
    <x v="0"/>
    <x v="0"/>
    <x v="0"/>
    <x v="0"/>
    <x v="0"/>
    <x v="0"/>
    <x v="0"/>
    <s v="Retenções Iur"/>
    <x v="0"/>
    <x v="0"/>
    <x v="0"/>
    <x v="0"/>
    <x v="2"/>
    <x v="0"/>
    <x v="0"/>
    <x v="2"/>
    <x v="1"/>
    <x v="2"/>
    <x v="11"/>
    <x v="0"/>
    <m/>
  </r>
  <r>
    <x v="0"/>
    <n v="0"/>
    <n v="0"/>
    <n v="675082"/>
    <n v="0"/>
    <x v="6035"/>
    <x v="0"/>
    <x v="1"/>
    <x v="0"/>
    <s v="80.02.01"/>
    <x v="2"/>
    <x v="2"/>
    <x v="2"/>
    <s v="Retenções Iur"/>
    <s v="80.02.01"/>
    <s v="Retenções Iur"/>
    <s v="80.02.01"/>
    <x v="2"/>
    <x v="0"/>
    <x v="1"/>
    <x v="0"/>
    <x v="1"/>
    <x v="2"/>
    <x v="2"/>
    <x v="0"/>
    <x v="9"/>
    <s v="2024-07-??"/>
    <x v="2"/>
    <n v="675082"/>
    <x v="3"/>
    <n v="0"/>
    <x v="1"/>
    <n v="0"/>
    <x v="667"/>
    <m/>
    <x v="0"/>
    <x v="11"/>
    <m/>
    <s v="Retenções Iur"/>
    <x v="2"/>
    <s v="RIUR"/>
    <x v="0"/>
    <x v="1"/>
    <x v="1"/>
    <x v="1"/>
    <x v="0"/>
    <x v="0"/>
    <x v="0"/>
    <x v="0"/>
    <x v="0"/>
    <x v="0"/>
    <x v="0"/>
    <s v="Retenções Iur"/>
    <x v="0"/>
    <x v="0"/>
    <x v="0"/>
    <x v="0"/>
    <x v="2"/>
    <x v="0"/>
    <x v="0"/>
    <x v="2"/>
    <x v="1"/>
    <x v="2"/>
    <x v="11"/>
    <x v="0"/>
    <m/>
  </r>
  <r>
    <x v="0"/>
    <n v="0"/>
    <n v="0"/>
    <n v="881551"/>
    <n v="0"/>
    <x v="6035"/>
    <x v="0"/>
    <x v="1"/>
    <x v="0"/>
    <s v="80.02.01"/>
    <x v="2"/>
    <x v="2"/>
    <x v="2"/>
    <s v="Retenções Iur"/>
    <s v="80.02.01"/>
    <s v="Retenções Iur"/>
    <s v="80.02.01"/>
    <x v="2"/>
    <x v="0"/>
    <x v="1"/>
    <x v="0"/>
    <x v="1"/>
    <x v="2"/>
    <x v="2"/>
    <x v="0"/>
    <x v="5"/>
    <s v="2024-08-??"/>
    <x v="2"/>
    <n v="881551"/>
    <x v="3"/>
    <n v="0"/>
    <x v="1"/>
    <n v="0"/>
    <x v="667"/>
    <m/>
    <x v="0"/>
    <x v="11"/>
    <m/>
    <s v="Retenções Iur"/>
    <x v="2"/>
    <s v="RIUR"/>
    <x v="0"/>
    <x v="1"/>
    <x v="1"/>
    <x v="1"/>
    <x v="0"/>
    <x v="0"/>
    <x v="0"/>
    <x v="0"/>
    <x v="0"/>
    <x v="0"/>
    <x v="0"/>
    <s v="Retenções Iur"/>
    <x v="0"/>
    <x v="0"/>
    <x v="0"/>
    <x v="0"/>
    <x v="2"/>
    <x v="0"/>
    <x v="0"/>
    <x v="2"/>
    <x v="1"/>
    <x v="2"/>
    <x v="11"/>
    <x v="0"/>
    <m/>
  </r>
  <r>
    <x v="0"/>
    <n v="0"/>
    <n v="0"/>
    <n v="733144"/>
    <n v="0"/>
    <x v="6035"/>
    <x v="0"/>
    <x v="1"/>
    <x v="0"/>
    <s v="80.02.01"/>
    <x v="2"/>
    <x v="2"/>
    <x v="2"/>
    <s v="Retenções Iur"/>
    <s v="80.02.01"/>
    <s v="Retenções Iur"/>
    <s v="80.02.01"/>
    <x v="2"/>
    <x v="0"/>
    <x v="1"/>
    <x v="0"/>
    <x v="1"/>
    <x v="2"/>
    <x v="2"/>
    <x v="0"/>
    <x v="7"/>
    <s v="2024-09-??"/>
    <x v="2"/>
    <n v="733144"/>
    <x v="3"/>
    <n v="0"/>
    <x v="1"/>
    <n v="0"/>
    <x v="667"/>
    <m/>
    <x v="0"/>
    <x v="11"/>
    <m/>
    <s v="Retenções Iur"/>
    <x v="2"/>
    <s v="RIUR"/>
    <x v="0"/>
    <x v="1"/>
    <x v="1"/>
    <x v="1"/>
    <x v="0"/>
    <x v="0"/>
    <x v="0"/>
    <x v="0"/>
    <x v="0"/>
    <x v="0"/>
    <x v="0"/>
    <s v="Retenções Iur"/>
    <x v="0"/>
    <x v="0"/>
    <x v="0"/>
    <x v="0"/>
    <x v="2"/>
    <x v="0"/>
    <x v="0"/>
    <x v="2"/>
    <x v="1"/>
    <x v="2"/>
    <x v="11"/>
    <x v="0"/>
    <m/>
  </r>
  <r>
    <x v="0"/>
    <n v="0"/>
    <n v="0"/>
    <n v="700309"/>
    <n v="0"/>
    <x v="6035"/>
    <x v="0"/>
    <x v="1"/>
    <x v="0"/>
    <s v="80.02.01"/>
    <x v="2"/>
    <x v="2"/>
    <x v="2"/>
    <s v="Retenções Iur"/>
    <s v="80.02.01"/>
    <s v="Retenções Iur"/>
    <s v="80.02.01"/>
    <x v="2"/>
    <x v="0"/>
    <x v="1"/>
    <x v="0"/>
    <x v="1"/>
    <x v="2"/>
    <x v="2"/>
    <x v="0"/>
    <x v="8"/>
    <s v="2024-10-??"/>
    <x v="3"/>
    <n v="700309"/>
    <x v="3"/>
    <n v="0"/>
    <x v="1"/>
    <n v="0"/>
    <x v="667"/>
    <m/>
    <x v="0"/>
    <x v="11"/>
    <m/>
    <s v="Retenções Iur"/>
    <x v="2"/>
    <s v="RIUR"/>
    <x v="0"/>
    <x v="1"/>
    <x v="1"/>
    <x v="1"/>
    <x v="0"/>
    <x v="0"/>
    <x v="0"/>
    <x v="0"/>
    <x v="0"/>
    <x v="0"/>
    <x v="0"/>
    <s v="Retenções Iur"/>
    <x v="0"/>
    <x v="0"/>
    <x v="0"/>
    <x v="0"/>
    <x v="2"/>
    <x v="0"/>
    <x v="0"/>
    <x v="2"/>
    <x v="1"/>
    <x v="2"/>
    <x v="11"/>
    <x v="0"/>
    <m/>
  </r>
  <r>
    <x v="0"/>
    <n v="0"/>
    <n v="0"/>
    <n v="760645"/>
    <n v="0"/>
    <x v="6035"/>
    <x v="0"/>
    <x v="1"/>
    <x v="0"/>
    <s v="80.02.01"/>
    <x v="2"/>
    <x v="2"/>
    <x v="2"/>
    <s v="Retenções Iur"/>
    <s v="80.02.01"/>
    <s v="Retenções Iur"/>
    <s v="80.02.01"/>
    <x v="2"/>
    <x v="0"/>
    <x v="1"/>
    <x v="0"/>
    <x v="1"/>
    <x v="2"/>
    <x v="2"/>
    <x v="0"/>
    <x v="10"/>
    <s v="2024-11-??"/>
    <x v="3"/>
    <n v="760645"/>
    <x v="3"/>
    <n v="0"/>
    <x v="1"/>
    <n v="0"/>
    <x v="667"/>
    <m/>
    <x v="0"/>
    <x v="11"/>
    <m/>
    <s v="Retenções Iur"/>
    <x v="2"/>
    <s v="RIUR"/>
    <x v="0"/>
    <x v="1"/>
    <x v="1"/>
    <x v="1"/>
    <x v="0"/>
    <x v="0"/>
    <x v="0"/>
    <x v="0"/>
    <x v="0"/>
    <x v="0"/>
    <x v="0"/>
    <s v="Retenções Iur"/>
    <x v="0"/>
    <x v="0"/>
    <x v="0"/>
    <x v="0"/>
    <x v="2"/>
    <x v="0"/>
    <x v="0"/>
    <x v="2"/>
    <x v="1"/>
    <x v="2"/>
    <x v="11"/>
    <x v="0"/>
    <m/>
  </r>
  <r>
    <x v="0"/>
    <n v="0"/>
    <n v="0"/>
    <n v="713294"/>
    <n v="0"/>
    <x v="6035"/>
    <x v="0"/>
    <x v="1"/>
    <x v="0"/>
    <s v="80.02.01"/>
    <x v="2"/>
    <x v="2"/>
    <x v="2"/>
    <s v="Retenções Iur"/>
    <s v="80.02.01"/>
    <s v="Retenções Iur"/>
    <s v="80.02.01"/>
    <x v="2"/>
    <x v="0"/>
    <x v="1"/>
    <x v="0"/>
    <x v="1"/>
    <x v="2"/>
    <x v="2"/>
    <x v="0"/>
    <x v="11"/>
    <s v="2024-12-??"/>
    <x v="3"/>
    <n v="713294"/>
    <x v="3"/>
    <n v="0"/>
    <x v="1"/>
    <n v="0"/>
    <x v="667"/>
    <m/>
    <x v="0"/>
    <x v="11"/>
    <m/>
    <s v="Retenções Iur"/>
    <x v="2"/>
    <s v="RIUR"/>
    <x v="0"/>
    <x v="1"/>
    <x v="1"/>
    <x v="1"/>
    <x v="0"/>
    <x v="0"/>
    <x v="0"/>
    <x v="0"/>
    <x v="0"/>
    <x v="0"/>
    <x v="0"/>
    <s v="Retenções Iur"/>
    <x v="0"/>
    <x v="0"/>
    <x v="0"/>
    <x v="0"/>
    <x v="2"/>
    <x v="0"/>
    <x v="0"/>
    <x v="2"/>
    <x v="1"/>
    <x v="2"/>
    <x v="11"/>
    <x v="0"/>
    <m/>
  </r>
  <r>
    <x v="0"/>
    <n v="0"/>
    <n v="0"/>
    <n v="157000"/>
    <n v="0"/>
    <x v="6035"/>
    <x v="0"/>
    <x v="1"/>
    <x v="0"/>
    <s v="03.03.10"/>
    <x v="8"/>
    <x v="0"/>
    <x v="4"/>
    <s v="Receitas Da Câmara"/>
    <s v="03.03.10"/>
    <s v="Receitas Da Câmara"/>
    <s v="03.03.10"/>
    <x v="42"/>
    <x v="0"/>
    <x v="3"/>
    <x v="3"/>
    <x v="0"/>
    <x v="0"/>
    <x v="2"/>
    <x v="0"/>
    <x v="0"/>
    <s v="2024-01-??"/>
    <x v="0"/>
    <n v="157000"/>
    <x v="3"/>
    <n v="0"/>
    <x v="1"/>
    <n v="0"/>
    <x v="667"/>
    <m/>
    <x v="0"/>
    <x v="11"/>
    <m/>
    <s v="Receitas Da Câmara"/>
    <x v="2"/>
    <s v="RDC"/>
    <x v="0"/>
    <x v="1"/>
    <x v="1"/>
    <x v="1"/>
    <x v="0"/>
    <x v="0"/>
    <x v="0"/>
    <x v="0"/>
    <x v="0"/>
    <x v="0"/>
    <x v="0"/>
    <s v="Receitas Da Câmara"/>
    <x v="0"/>
    <x v="0"/>
    <x v="0"/>
    <x v="0"/>
    <x v="0"/>
    <x v="0"/>
    <x v="0"/>
    <x v="2"/>
    <x v="1"/>
    <x v="2"/>
    <x v="11"/>
    <x v="0"/>
    <m/>
  </r>
  <r>
    <x v="0"/>
    <n v="0"/>
    <n v="0"/>
    <n v="238400"/>
    <n v="0"/>
    <x v="6035"/>
    <x v="0"/>
    <x v="1"/>
    <x v="0"/>
    <s v="03.03.10"/>
    <x v="8"/>
    <x v="0"/>
    <x v="4"/>
    <s v="Receitas Da Câmara"/>
    <s v="03.03.10"/>
    <s v="Receitas Da Câmara"/>
    <s v="03.03.10"/>
    <x v="42"/>
    <x v="0"/>
    <x v="3"/>
    <x v="3"/>
    <x v="0"/>
    <x v="0"/>
    <x v="2"/>
    <x v="0"/>
    <x v="2"/>
    <s v="2024-02-??"/>
    <x v="0"/>
    <n v="238400"/>
    <x v="3"/>
    <n v="0"/>
    <x v="1"/>
    <n v="0"/>
    <x v="667"/>
    <m/>
    <x v="0"/>
    <x v="11"/>
    <m/>
    <s v="Receitas Da Câmara"/>
    <x v="2"/>
    <s v="RDC"/>
    <x v="0"/>
    <x v="1"/>
    <x v="1"/>
    <x v="1"/>
    <x v="0"/>
    <x v="0"/>
    <x v="0"/>
    <x v="0"/>
    <x v="0"/>
    <x v="0"/>
    <x v="0"/>
    <s v="Receitas Da Câmara"/>
    <x v="0"/>
    <x v="0"/>
    <x v="0"/>
    <x v="0"/>
    <x v="0"/>
    <x v="0"/>
    <x v="0"/>
    <x v="2"/>
    <x v="1"/>
    <x v="2"/>
    <x v="11"/>
    <x v="0"/>
    <m/>
  </r>
  <r>
    <x v="0"/>
    <n v="0"/>
    <n v="0"/>
    <n v="156690"/>
    <n v="0"/>
    <x v="6035"/>
    <x v="0"/>
    <x v="1"/>
    <x v="0"/>
    <s v="03.03.10"/>
    <x v="8"/>
    <x v="0"/>
    <x v="4"/>
    <s v="Receitas Da Câmara"/>
    <s v="03.03.10"/>
    <s v="Receitas Da Câmara"/>
    <s v="03.03.10"/>
    <x v="42"/>
    <x v="0"/>
    <x v="3"/>
    <x v="3"/>
    <x v="0"/>
    <x v="0"/>
    <x v="2"/>
    <x v="0"/>
    <x v="1"/>
    <s v="2024-03-??"/>
    <x v="0"/>
    <n v="156690"/>
    <x v="3"/>
    <n v="0"/>
    <x v="1"/>
    <n v="0"/>
    <x v="667"/>
    <m/>
    <x v="0"/>
    <x v="11"/>
    <m/>
    <s v="Receitas Da Câmara"/>
    <x v="2"/>
    <s v="RDC"/>
    <x v="0"/>
    <x v="1"/>
    <x v="1"/>
    <x v="1"/>
    <x v="0"/>
    <x v="0"/>
    <x v="0"/>
    <x v="0"/>
    <x v="0"/>
    <x v="0"/>
    <x v="0"/>
    <s v="Receitas Da Câmara"/>
    <x v="0"/>
    <x v="0"/>
    <x v="0"/>
    <x v="0"/>
    <x v="0"/>
    <x v="0"/>
    <x v="0"/>
    <x v="2"/>
    <x v="1"/>
    <x v="2"/>
    <x v="11"/>
    <x v="0"/>
    <m/>
  </r>
  <r>
    <x v="0"/>
    <n v="0"/>
    <n v="0"/>
    <n v="140630"/>
    <n v="0"/>
    <x v="6035"/>
    <x v="0"/>
    <x v="1"/>
    <x v="0"/>
    <s v="03.03.10"/>
    <x v="8"/>
    <x v="0"/>
    <x v="4"/>
    <s v="Receitas Da Câmara"/>
    <s v="03.03.10"/>
    <s v="Receitas Da Câmara"/>
    <s v="03.03.10"/>
    <x v="42"/>
    <x v="0"/>
    <x v="3"/>
    <x v="3"/>
    <x v="0"/>
    <x v="0"/>
    <x v="2"/>
    <x v="0"/>
    <x v="6"/>
    <s v="2024-04-??"/>
    <x v="1"/>
    <n v="140630"/>
    <x v="3"/>
    <n v="0"/>
    <x v="1"/>
    <n v="0"/>
    <x v="667"/>
    <m/>
    <x v="0"/>
    <x v="11"/>
    <m/>
    <s v="Receitas Da Câmara"/>
    <x v="2"/>
    <s v="RDC"/>
    <x v="0"/>
    <x v="1"/>
    <x v="1"/>
    <x v="1"/>
    <x v="0"/>
    <x v="0"/>
    <x v="0"/>
    <x v="0"/>
    <x v="0"/>
    <x v="0"/>
    <x v="0"/>
    <s v="Receitas Da Câmara"/>
    <x v="0"/>
    <x v="0"/>
    <x v="0"/>
    <x v="0"/>
    <x v="0"/>
    <x v="0"/>
    <x v="0"/>
    <x v="2"/>
    <x v="1"/>
    <x v="2"/>
    <x v="11"/>
    <x v="0"/>
    <m/>
  </r>
  <r>
    <x v="0"/>
    <n v="0"/>
    <n v="0"/>
    <n v="138100"/>
    <n v="0"/>
    <x v="6035"/>
    <x v="0"/>
    <x v="1"/>
    <x v="0"/>
    <s v="03.03.10"/>
    <x v="8"/>
    <x v="0"/>
    <x v="4"/>
    <s v="Receitas Da Câmara"/>
    <s v="03.03.10"/>
    <s v="Receitas Da Câmara"/>
    <s v="03.03.10"/>
    <x v="42"/>
    <x v="0"/>
    <x v="3"/>
    <x v="3"/>
    <x v="0"/>
    <x v="0"/>
    <x v="2"/>
    <x v="0"/>
    <x v="3"/>
    <s v="2024-05-??"/>
    <x v="1"/>
    <n v="138100"/>
    <x v="3"/>
    <n v="0"/>
    <x v="1"/>
    <n v="0"/>
    <x v="667"/>
    <m/>
    <x v="0"/>
    <x v="11"/>
    <m/>
    <s v="Receitas Da Câmara"/>
    <x v="2"/>
    <s v="RDC"/>
    <x v="0"/>
    <x v="1"/>
    <x v="1"/>
    <x v="1"/>
    <x v="0"/>
    <x v="0"/>
    <x v="0"/>
    <x v="0"/>
    <x v="0"/>
    <x v="0"/>
    <x v="0"/>
    <s v="Receitas Da Câmara"/>
    <x v="0"/>
    <x v="0"/>
    <x v="0"/>
    <x v="0"/>
    <x v="0"/>
    <x v="0"/>
    <x v="0"/>
    <x v="2"/>
    <x v="1"/>
    <x v="2"/>
    <x v="11"/>
    <x v="0"/>
    <m/>
  </r>
  <r>
    <x v="0"/>
    <n v="0"/>
    <n v="0"/>
    <n v="76150"/>
    <n v="0"/>
    <x v="6035"/>
    <x v="0"/>
    <x v="1"/>
    <x v="0"/>
    <s v="03.03.10"/>
    <x v="8"/>
    <x v="0"/>
    <x v="4"/>
    <s v="Receitas Da Câmara"/>
    <s v="03.03.10"/>
    <s v="Receitas Da Câmara"/>
    <s v="03.03.10"/>
    <x v="42"/>
    <x v="0"/>
    <x v="3"/>
    <x v="3"/>
    <x v="0"/>
    <x v="0"/>
    <x v="2"/>
    <x v="0"/>
    <x v="4"/>
    <s v="2024-06-??"/>
    <x v="1"/>
    <n v="76150"/>
    <x v="3"/>
    <n v="0"/>
    <x v="1"/>
    <n v="0"/>
    <x v="667"/>
    <m/>
    <x v="0"/>
    <x v="11"/>
    <m/>
    <s v="Receitas Da Câmara"/>
    <x v="2"/>
    <s v="RDC"/>
    <x v="0"/>
    <x v="1"/>
    <x v="1"/>
    <x v="1"/>
    <x v="0"/>
    <x v="0"/>
    <x v="0"/>
    <x v="0"/>
    <x v="0"/>
    <x v="0"/>
    <x v="0"/>
    <s v="Receitas Da Câmara"/>
    <x v="0"/>
    <x v="0"/>
    <x v="0"/>
    <x v="0"/>
    <x v="0"/>
    <x v="0"/>
    <x v="0"/>
    <x v="2"/>
    <x v="1"/>
    <x v="2"/>
    <x v="11"/>
    <x v="0"/>
    <m/>
  </r>
  <r>
    <x v="0"/>
    <n v="0"/>
    <n v="0"/>
    <n v="15200"/>
    <n v="0"/>
    <x v="6035"/>
    <x v="0"/>
    <x v="1"/>
    <x v="0"/>
    <s v="03.03.10"/>
    <x v="8"/>
    <x v="0"/>
    <x v="4"/>
    <s v="Receitas Da Câmara"/>
    <s v="03.03.10"/>
    <s v="Receitas Da Câmara"/>
    <s v="03.03.10"/>
    <x v="42"/>
    <x v="0"/>
    <x v="3"/>
    <x v="3"/>
    <x v="0"/>
    <x v="0"/>
    <x v="2"/>
    <x v="0"/>
    <x v="9"/>
    <s v="2024-07-??"/>
    <x v="2"/>
    <n v="15200"/>
    <x v="3"/>
    <n v="0"/>
    <x v="1"/>
    <n v="0"/>
    <x v="667"/>
    <m/>
    <x v="0"/>
    <x v="11"/>
    <m/>
    <s v="Receitas Da Câmara"/>
    <x v="2"/>
    <s v="RDC"/>
    <x v="0"/>
    <x v="1"/>
    <x v="1"/>
    <x v="1"/>
    <x v="0"/>
    <x v="0"/>
    <x v="0"/>
    <x v="0"/>
    <x v="0"/>
    <x v="0"/>
    <x v="0"/>
    <s v="Receitas Da Câmara"/>
    <x v="0"/>
    <x v="0"/>
    <x v="0"/>
    <x v="0"/>
    <x v="0"/>
    <x v="0"/>
    <x v="0"/>
    <x v="2"/>
    <x v="1"/>
    <x v="2"/>
    <x v="11"/>
    <x v="0"/>
    <m/>
  </r>
  <r>
    <x v="0"/>
    <n v="0"/>
    <n v="0"/>
    <n v="400"/>
    <n v="0"/>
    <x v="6035"/>
    <x v="0"/>
    <x v="1"/>
    <x v="0"/>
    <s v="03.03.10"/>
    <x v="8"/>
    <x v="0"/>
    <x v="4"/>
    <s v="Receitas Da Câmara"/>
    <s v="03.03.10"/>
    <s v="Receitas Da Câmara"/>
    <s v="03.03.10"/>
    <x v="42"/>
    <x v="0"/>
    <x v="3"/>
    <x v="3"/>
    <x v="0"/>
    <x v="0"/>
    <x v="2"/>
    <x v="0"/>
    <x v="5"/>
    <s v="2024-08-??"/>
    <x v="2"/>
    <n v="400"/>
    <x v="3"/>
    <n v="0"/>
    <x v="1"/>
    <n v="0"/>
    <x v="667"/>
    <m/>
    <x v="0"/>
    <x v="11"/>
    <m/>
    <s v="Receitas Da Câmara"/>
    <x v="2"/>
    <s v="RDC"/>
    <x v="0"/>
    <x v="1"/>
    <x v="1"/>
    <x v="1"/>
    <x v="0"/>
    <x v="0"/>
    <x v="0"/>
    <x v="0"/>
    <x v="0"/>
    <x v="0"/>
    <x v="0"/>
    <s v="Receitas Da Câmara"/>
    <x v="0"/>
    <x v="0"/>
    <x v="0"/>
    <x v="0"/>
    <x v="0"/>
    <x v="0"/>
    <x v="0"/>
    <x v="2"/>
    <x v="1"/>
    <x v="2"/>
    <x v="11"/>
    <x v="0"/>
    <m/>
  </r>
  <r>
    <x v="0"/>
    <n v="0"/>
    <n v="0"/>
    <n v="74800"/>
    <n v="0"/>
    <x v="6035"/>
    <x v="0"/>
    <x v="1"/>
    <x v="0"/>
    <s v="03.03.10"/>
    <x v="8"/>
    <x v="0"/>
    <x v="4"/>
    <s v="Receitas Da Câmara"/>
    <s v="03.03.10"/>
    <s v="Receitas Da Câmara"/>
    <s v="03.03.10"/>
    <x v="42"/>
    <x v="0"/>
    <x v="3"/>
    <x v="3"/>
    <x v="0"/>
    <x v="0"/>
    <x v="2"/>
    <x v="0"/>
    <x v="8"/>
    <s v="2024-10-??"/>
    <x v="3"/>
    <n v="74800"/>
    <x v="3"/>
    <n v="0"/>
    <x v="1"/>
    <n v="0"/>
    <x v="667"/>
    <m/>
    <x v="0"/>
    <x v="11"/>
    <m/>
    <s v="Receitas Da Câmara"/>
    <x v="2"/>
    <s v="RDC"/>
    <x v="0"/>
    <x v="1"/>
    <x v="1"/>
    <x v="1"/>
    <x v="0"/>
    <x v="0"/>
    <x v="0"/>
    <x v="0"/>
    <x v="0"/>
    <x v="0"/>
    <x v="0"/>
    <s v="Receitas Da Câmara"/>
    <x v="0"/>
    <x v="0"/>
    <x v="0"/>
    <x v="0"/>
    <x v="0"/>
    <x v="0"/>
    <x v="0"/>
    <x v="2"/>
    <x v="1"/>
    <x v="2"/>
    <x v="11"/>
    <x v="0"/>
    <m/>
  </r>
  <r>
    <x v="0"/>
    <n v="0"/>
    <n v="0"/>
    <n v="54700"/>
    <n v="0"/>
    <x v="6035"/>
    <x v="0"/>
    <x v="1"/>
    <x v="0"/>
    <s v="03.03.10"/>
    <x v="8"/>
    <x v="0"/>
    <x v="4"/>
    <s v="Receitas Da Câmara"/>
    <s v="03.03.10"/>
    <s v="Receitas Da Câmara"/>
    <s v="03.03.10"/>
    <x v="42"/>
    <x v="0"/>
    <x v="3"/>
    <x v="3"/>
    <x v="0"/>
    <x v="0"/>
    <x v="2"/>
    <x v="0"/>
    <x v="10"/>
    <s v="2024-11-??"/>
    <x v="3"/>
    <n v="54700"/>
    <x v="3"/>
    <n v="0"/>
    <x v="1"/>
    <n v="0"/>
    <x v="667"/>
    <m/>
    <x v="0"/>
    <x v="11"/>
    <m/>
    <s v="Receitas Da Câmara"/>
    <x v="2"/>
    <s v="RDC"/>
    <x v="0"/>
    <x v="1"/>
    <x v="1"/>
    <x v="1"/>
    <x v="0"/>
    <x v="0"/>
    <x v="0"/>
    <x v="0"/>
    <x v="0"/>
    <x v="0"/>
    <x v="0"/>
    <s v="Receitas Da Câmara"/>
    <x v="0"/>
    <x v="0"/>
    <x v="0"/>
    <x v="0"/>
    <x v="0"/>
    <x v="0"/>
    <x v="0"/>
    <x v="2"/>
    <x v="1"/>
    <x v="2"/>
    <x v="11"/>
    <x v="0"/>
    <m/>
  </r>
  <r>
    <x v="0"/>
    <n v="0"/>
    <n v="0"/>
    <n v="97600"/>
    <n v="0"/>
    <x v="6035"/>
    <x v="0"/>
    <x v="1"/>
    <x v="0"/>
    <s v="03.03.10"/>
    <x v="8"/>
    <x v="0"/>
    <x v="4"/>
    <s v="Receitas Da Câmara"/>
    <s v="03.03.10"/>
    <s v="Receitas Da Câmara"/>
    <s v="03.03.10"/>
    <x v="42"/>
    <x v="0"/>
    <x v="3"/>
    <x v="3"/>
    <x v="0"/>
    <x v="0"/>
    <x v="2"/>
    <x v="0"/>
    <x v="11"/>
    <s v="2024-12-??"/>
    <x v="3"/>
    <n v="97600"/>
    <x v="3"/>
    <n v="0"/>
    <x v="1"/>
    <n v="0"/>
    <x v="667"/>
    <m/>
    <x v="0"/>
    <x v="11"/>
    <m/>
    <s v="Receitas Da Câmara"/>
    <x v="2"/>
    <s v="RDC"/>
    <x v="0"/>
    <x v="1"/>
    <x v="1"/>
    <x v="1"/>
    <x v="0"/>
    <x v="0"/>
    <x v="0"/>
    <x v="0"/>
    <x v="0"/>
    <x v="0"/>
    <x v="0"/>
    <s v="Receitas Da Câmara"/>
    <x v="0"/>
    <x v="0"/>
    <x v="0"/>
    <x v="0"/>
    <x v="0"/>
    <x v="0"/>
    <x v="0"/>
    <x v="2"/>
    <x v="1"/>
    <x v="2"/>
    <x v="11"/>
    <x v="0"/>
    <m/>
  </r>
  <r>
    <x v="0"/>
    <n v="0"/>
    <n v="0"/>
    <n v="5440"/>
    <n v="0"/>
    <x v="6035"/>
    <x v="0"/>
    <x v="0"/>
    <x v="0"/>
    <s v="03.16.19"/>
    <x v="21"/>
    <x v="0"/>
    <x v="0"/>
    <s v="Direção de Inovação e Desporto"/>
    <s v="03.16.19"/>
    <s v="Direção de Inovação e Desporto"/>
    <s v="03.16.19"/>
    <x v="31"/>
    <x v="0"/>
    <x v="0"/>
    <x v="1"/>
    <x v="0"/>
    <x v="0"/>
    <x v="0"/>
    <x v="0"/>
    <x v="0"/>
    <s v="2024-01-??"/>
    <x v="0"/>
    <n v="5440"/>
    <x v="3"/>
    <n v="0"/>
    <x v="1"/>
    <n v="0"/>
    <x v="667"/>
    <m/>
    <x v="0"/>
    <x v="11"/>
    <m/>
    <s v="Direção de Inovação e Desporto"/>
    <x v="2"/>
    <m/>
    <x v="0"/>
    <x v="1"/>
    <x v="1"/>
    <x v="1"/>
    <x v="0"/>
    <x v="0"/>
    <x v="0"/>
    <x v="0"/>
    <x v="0"/>
    <x v="0"/>
    <x v="0"/>
    <s v="Direção de Inovação e Desporto"/>
    <x v="0"/>
    <x v="0"/>
    <x v="0"/>
    <x v="0"/>
    <x v="0"/>
    <x v="0"/>
    <x v="0"/>
    <x v="2"/>
    <x v="1"/>
    <x v="2"/>
    <x v="11"/>
    <x v="0"/>
    <m/>
  </r>
  <r>
    <x v="0"/>
    <n v="0"/>
    <n v="0"/>
    <n v="5440"/>
    <n v="0"/>
    <x v="6035"/>
    <x v="0"/>
    <x v="0"/>
    <x v="0"/>
    <s v="03.16.19"/>
    <x v="21"/>
    <x v="0"/>
    <x v="0"/>
    <s v="Direção de Inovação e Desporto"/>
    <s v="03.16.19"/>
    <s v="Direção de Inovação e Desporto"/>
    <s v="03.16.19"/>
    <x v="31"/>
    <x v="0"/>
    <x v="0"/>
    <x v="1"/>
    <x v="0"/>
    <x v="0"/>
    <x v="0"/>
    <x v="0"/>
    <x v="2"/>
    <s v="2024-02-??"/>
    <x v="0"/>
    <n v="5440"/>
    <x v="3"/>
    <n v="0"/>
    <x v="1"/>
    <n v="0"/>
    <x v="667"/>
    <m/>
    <x v="0"/>
    <x v="11"/>
    <m/>
    <s v="Direção de Inovação e Desporto"/>
    <x v="2"/>
    <m/>
    <x v="0"/>
    <x v="1"/>
    <x v="1"/>
    <x v="1"/>
    <x v="0"/>
    <x v="0"/>
    <x v="0"/>
    <x v="0"/>
    <x v="0"/>
    <x v="0"/>
    <x v="0"/>
    <s v="Direção de Inovação e Desporto"/>
    <x v="0"/>
    <x v="0"/>
    <x v="0"/>
    <x v="0"/>
    <x v="0"/>
    <x v="0"/>
    <x v="0"/>
    <x v="2"/>
    <x v="1"/>
    <x v="2"/>
    <x v="11"/>
    <x v="0"/>
    <m/>
  </r>
  <r>
    <x v="0"/>
    <n v="0"/>
    <n v="0"/>
    <n v="5440"/>
    <n v="0"/>
    <x v="6035"/>
    <x v="0"/>
    <x v="0"/>
    <x v="0"/>
    <s v="03.16.19"/>
    <x v="21"/>
    <x v="0"/>
    <x v="0"/>
    <s v="Direção de Inovação e Desporto"/>
    <s v="03.16.19"/>
    <s v="Direção de Inovação e Desporto"/>
    <s v="03.16.19"/>
    <x v="31"/>
    <x v="0"/>
    <x v="0"/>
    <x v="1"/>
    <x v="0"/>
    <x v="0"/>
    <x v="0"/>
    <x v="0"/>
    <x v="1"/>
    <s v="2024-03-??"/>
    <x v="0"/>
    <n v="5440"/>
    <x v="3"/>
    <n v="0"/>
    <x v="1"/>
    <n v="0"/>
    <x v="667"/>
    <m/>
    <x v="0"/>
    <x v="11"/>
    <m/>
    <s v="Direção de Inovação e Desporto"/>
    <x v="2"/>
    <m/>
    <x v="0"/>
    <x v="1"/>
    <x v="1"/>
    <x v="1"/>
    <x v="0"/>
    <x v="0"/>
    <x v="0"/>
    <x v="0"/>
    <x v="0"/>
    <x v="0"/>
    <x v="0"/>
    <s v="Direção de Inovação e Desporto"/>
    <x v="0"/>
    <x v="0"/>
    <x v="0"/>
    <x v="0"/>
    <x v="0"/>
    <x v="0"/>
    <x v="0"/>
    <x v="2"/>
    <x v="1"/>
    <x v="2"/>
    <x v="11"/>
    <x v="0"/>
    <m/>
  </r>
  <r>
    <x v="0"/>
    <n v="0"/>
    <n v="0"/>
    <n v="5440"/>
    <n v="0"/>
    <x v="6035"/>
    <x v="0"/>
    <x v="0"/>
    <x v="0"/>
    <s v="03.16.19"/>
    <x v="21"/>
    <x v="0"/>
    <x v="0"/>
    <s v="Direção de Inovação e Desporto"/>
    <s v="03.16.19"/>
    <s v="Direção de Inovação e Desporto"/>
    <s v="03.16.19"/>
    <x v="31"/>
    <x v="0"/>
    <x v="0"/>
    <x v="1"/>
    <x v="0"/>
    <x v="0"/>
    <x v="0"/>
    <x v="0"/>
    <x v="6"/>
    <s v="2024-04-??"/>
    <x v="1"/>
    <n v="5440"/>
    <x v="3"/>
    <n v="0"/>
    <x v="1"/>
    <n v="0"/>
    <x v="667"/>
    <m/>
    <x v="0"/>
    <x v="11"/>
    <m/>
    <s v="Direção de Inovação e Desporto"/>
    <x v="2"/>
    <m/>
    <x v="0"/>
    <x v="1"/>
    <x v="1"/>
    <x v="1"/>
    <x v="0"/>
    <x v="0"/>
    <x v="0"/>
    <x v="0"/>
    <x v="0"/>
    <x v="0"/>
    <x v="0"/>
    <s v="Direção de Inovação e Desporto"/>
    <x v="0"/>
    <x v="0"/>
    <x v="0"/>
    <x v="0"/>
    <x v="0"/>
    <x v="0"/>
    <x v="0"/>
    <x v="2"/>
    <x v="1"/>
    <x v="2"/>
    <x v="11"/>
    <x v="0"/>
    <m/>
  </r>
  <r>
    <x v="0"/>
    <n v="0"/>
    <n v="0"/>
    <n v="5440"/>
    <n v="0"/>
    <x v="6035"/>
    <x v="0"/>
    <x v="0"/>
    <x v="0"/>
    <s v="03.16.19"/>
    <x v="21"/>
    <x v="0"/>
    <x v="0"/>
    <s v="Direção de Inovação e Desporto"/>
    <s v="03.16.19"/>
    <s v="Direção de Inovação e Desporto"/>
    <s v="03.16.19"/>
    <x v="31"/>
    <x v="0"/>
    <x v="0"/>
    <x v="1"/>
    <x v="0"/>
    <x v="0"/>
    <x v="0"/>
    <x v="0"/>
    <x v="3"/>
    <s v="2024-05-??"/>
    <x v="1"/>
    <n v="5440"/>
    <x v="3"/>
    <n v="0"/>
    <x v="1"/>
    <n v="0"/>
    <x v="667"/>
    <m/>
    <x v="0"/>
    <x v="11"/>
    <m/>
    <s v="Direção de Inovação e Desporto"/>
    <x v="2"/>
    <m/>
    <x v="0"/>
    <x v="1"/>
    <x v="1"/>
    <x v="1"/>
    <x v="0"/>
    <x v="0"/>
    <x v="0"/>
    <x v="0"/>
    <x v="0"/>
    <x v="0"/>
    <x v="0"/>
    <s v="Direção de Inovação e Desporto"/>
    <x v="0"/>
    <x v="0"/>
    <x v="0"/>
    <x v="0"/>
    <x v="0"/>
    <x v="0"/>
    <x v="0"/>
    <x v="2"/>
    <x v="1"/>
    <x v="2"/>
    <x v="11"/>
    <x v="0"/>
    <m/>
  </r>
  <r>
    <x v="0"/>
    <n v="0"/>
    <n v="0"/>
    <n v="5440"/>
    <n v="0"/>
    <x v="6035"/>
    <x v="0"/>
    <x v="0"/>
    <x v="0"/>
    <s v="03.16.19"/>
    <x v="21"/>
    <x v="0"/>
    <x v="0"/>
    <s v="Direção de Inovação e Desporto"/>
    <s v="03.16.19"/>
    <s v="Direção de Inovação e Desporto"/>
    <s v="03.16.19"/>
    <x v="31"/>
    <x v="0"/>
    <x v="0"/>
    <x v="1"/>
    <x v="0"/>
    <x v="0"/>
    <x v="0"/>
    <x v="0"/>
    <x v="4"/>
    <s v="2024-06-??"/>
    <x v="1"/>
    <n v="5440"/>
    <x v="3"/>
    <n v="0"/>
    <x v="1"/>
    <n v="0"/>
    <x v="667"/>
    <m/>
    <x v="0"/>
    <x v="11"/>
    <m/>
    <s v="Direção de Inovação e Desporto"/>
    <x v="2"/>
    <m/>
    <x v="0"/>
    <x v="1"/>
    <x v="1"/>
    <x v="1"/>
    <x v="0"/>
    <x v="0"/>
    <x v="0"/>
    <x v="0"/>
    <x v="0"/>
    <x v="0"/>
    <x v="0"/>
    <s v="Direção de Inovação e Desporto"/>
    <x v="0"/>
    <x v="0"/>
    <x v="0"/>
    <x v="0"/>
    <x v="0"/>
    <x v="0"/>
    <x v="0"/>
    <x v="2"/>
    <x v="1"/>
    <x v="2"/>
    <x v="11"/>
    <x v="0"/>
    <m/>
  </r>
  <r>
    <x v="0"/>
    <n v="0"/>
    <n v="0"/>
    <n v="5440"/>
    <n v="0"/>
    <x v="6035"/>
    <x v="0"/>
    <x v="0"/>
    <x v="0"/>
    <s v="03.16.19"/>
    <x v="21"/>
    <x v="0"/>
    <x v="0"/>
    <s v="Direção de Inovação e Desporto"/>
    <s v="03.16.19"/>
    <s v="Direção de Inovação e Desporto"/>
    <s v="03.16.19"/>
    <x v="31"/>
    <x v="0"/>
    <x v="0"/>
    <x v="1"/>
    <x v="0"/>
    <x v="0"/>
    <x v="0"/>
    <x v="0"/>
    <x v="9"/>
    <s v="2024-07-??"/>
    <x v="2"/>
    <n v="5440"/>
    <x v="3"/>
    <n v="0"/>
    <x v="1"/>
    <n v="0"/>
    <x v="667"/>
    <m/>
    <x v="0"/>
    <x v="11"/>
    <m/>
    <s v="Direção de Inovação e Desporto"/>
    <x v="2"/>
    <m/>
    <x v="0"/>
    <x v="1"/>
    <x v="1"/>
    <x v="1"/>
    <x v="0"/>
    <x v="0"/>
    <x v="0"/>
    <x v="0"/>
    <x v="0"/>
    <x v="0"/>
    <x v="0"/>
    <s v="Direção de Inovação e Desporto"/>
    <x v="0"/>
    <x v="0"/>
    <x v="0"/>
    <x v="0"/>
    <x v="0"/>
    <x v="0"/>
    <x v="0"/>
    <x v="2"/>
    <x v="1"/>
    <x v="2"/>
    <x v="11"/>
    <x v="0"/>
    <m/>
  </r>
  <r>
    <x v="0"/>
    <n v="0"/>
    <n v="0"/>
    <n v="5440"/>
    <n v="0"/>
    <x v="6035"/>
    <x v="0"/>
    <x v="0"/>
    <x v="0"/>
    <s v="03.16.19"/>
    <x v="21"/>
    <x v="0"/>
    <x v="0"/>
    <s v="Direção de Inovação e Desporto"/>
    <s v="03.16.19"/>
    <s v="Direção de Inovação e Desporto"/>
    <s v="03.16.19"/>
    <x v="31"/>
    <x v="0"/>
    <x v="0"/>
    <x v="1"/>
    <x v="0"/>
    <x v="0"/>
    <x v="0"/>
    <x v="0"/>
    <x v="5"/>
    <s v="2024-08-??"/>
    <x v="2"/>
    <n v="5440"/>
    <x v="3"/>
    <n v="0"/>
    <x v="1"/>
    <n v="0"/>
    <x v="667"/>
    <m/>
    <x v="0"/>
    <x v="11"/>
    <m/>
    <s v="Direção de Inovação e Desporto"/>
    <x v="2"/>
    <m/>
    <x v="0"/>
    <x v="1"/>
    <x v="1"/>
    <x v="1"/>
    <x v="0"/>
    <x v="0"/>
    <x v="0"/>
    <x v="0"/>
    <x v="0"/>
    <x v="0"/>
    <x v="0"/>
    <s v="Direção de Inovação e Desporto"/>
    <x v="0"/>
    <x v="0"/>
    <x v="0"/>
    <x v="0"/>
    <x v="0"/>
    <x v="0"/>
    <x v="0"/>
    <x v="2"/>
    <x v="1"/>
    <x v="2"/>
    <x v="11"/>
    <x v="0"/>
    <m/>
  </r>
  <r>
    <x v="0"/>
    <n v="0"/>
    <n v="0"/>
    <n v="5440"/>
    <n v="0"/>
    <x v="6035"/>
    <x v="0"/>
    <x v="0"/>
    <x v="0"/>
    <s v="03.16.19"/>
    <x v="21"/>
    <x v="0"/>
    <x v="0"/>
    <s v="Direção de Inovação e Desporto"/>
    <s v="03.16.19"/>
    <s v="Direção de Inovação e Desporto"/>
    <s v="03.16.19"/>
    <x v="31"/>
    <x v="0"/>
    <x v="0"/>
    <x v="1"/>
    <x v="0"/>
    <x v="0"/>
    <x v="0"/>
    <x v="0"/>
    <x v="7"/>
    <s v="2024-09-??"/>
    <x v="2"/>
    <n v="5440"/>
    <x v="3"/>
    <n v="0"/>
    <x v="1"/>
    <n v="0"/>
    <x v="667"/>
    <m/>
    <x v="0"/>
    <x v="11"/>
    <m/>
    <s v="Direção de Inovação e Desporto"/>
    <x v="2"/>
    <m/>
    <x v="0"/>
    <x v="1"/>
    <x v="1"/>
    <x v="1"/>
    <x v="0"/>
    <x v="0"/>
    <x v="0"/>
    <x v="0"/>
    <x v="0"/>
    <x v="0"/>
    <x v="0"/>
    <s v="Direção de Inovação e Desporto"/>
    <x v="0"/>
    <x v="0"/>
    <x v="0"/>
    <x v="0"/>
    <x v="0"/>
    <x v="0"/>
    <x v="0"/>
    <x v="2"/>
    <x v="1"/>
    <x v="2"/>
    <x v="11"/>
    <x v="0"/>
    <m/>
  </r>
  <r>
    <x v="0"/>
    <n v="0"/>
    <n v="0"/>
    <n v="5440"/>
    <n v="0"/>
    <x v="6035"/>
    <x v="0"/>
    <x v="0"/>
    <x v="0"/>
    <s v="03.16.19"/>
    <x v="21"/>
    <x v="0"/>
    <x v="0"/>
    <s v="Direção de Inovação e Desporto"/>
    <s v="03.16.19"/>
    <s v="Direção de Inovação e Desporto"/>
    <s v="03.16.19"/>
    <x v="31"/>
    <x v="0"/>
    <x v="0"/>
    <x v="1"/>
    <x v="0"/>
    <x v="0"/>
    <x v="0"/>
    <x v="0"/>
    <x v="8"/>
    <s v="2024-10-??"/>
    <x v="3"/>
    <n v="5440"/>
    <x v="3"/>
    <n v="0"/>
    <x v="1"/>
    <n v="0"/>
    <x v="667"/>
    <m/>
    <x v="0"/>
    <x v="11"/>
    <m/>
    <s v="Direção de Inovação e Desporto"/>
    <x v="2"/>
    <m/>
    <x v="0"/>
    <x v="1"/>
    <x v="1"/>
    <x v="1"/>
    <x v="0"/>
    <x v="0"/>
    <x v="0"/>
    <x v="0"/>
    <x v="0"/>
    <x v="0"/>
    <x v="0"/>
    <s v="Direção de Inovação e Desporto"/>
    <x v="0"/>
    <x v="0"/>
    <x v="0"/>
    <x v="0"/>
    <x v="0"/>
    <x v="0"/>
    <x v="0"/>
    <x v="2"/>
    <x v="1"/>
    <x v="2"/>
    <x v="11"/>
    <x v="0"/>
    <m/>
  </r>
  <r>
    <x v="0"/>
    <n v="0"/>
    <n v="0"/>
    <n v="5440"/>
    <n v="0"/>
    <x v="6035"/>
    <x v="0"/>
    <x v="0"/>
    <x v="0"/>
    <s v="03.16.19"/>
    <x v="21"/>
    <x v="0"/>
    <x v="0"/>
    <s v="Direção de Inovação e Desporto"/>
    <s v="03.16.19"/>
    <s v="Direção de Inovação e Desporto"/>
    <s v="03.16.19"/>
    <x v="31"/>
    <x v="0"/>
    <x v="0"/>
    <x v="1"/>
    <x v="0"/>
    <x v="0"/>
    <x v="0"/>
    <x v="0"/>
    <x v="10"/>
    <s v="2024-11-??"/>
    <x v="3"/>
    <n v="5440"/>
    <x v="3"/>
    <n v="0"/>
    <x v="1"/>
    <n v="0"/>
    <x v="667"/>
    <m/>
    <x v="0"/>
    <x v="11"/>
    <m/>
    <s v="Direção de Inovação e Desporto"/>
    <x v="2"/>
    <m/>
    <x v="0"/>
    <x v="1"/>
    <x v="1"/>
    <x v="1"/>
    <x v="0"/>
    <x v="0"/>
    <x v="0"/>
    <x v="0"/>
    <x v="0"/>
    <x v="0"/>
    <x v="0"/>
    <s v="Direção de Inovação e Desporto"/>
    <x v="0"/>
    <x v="0"/>
    <x v="0"/>
    <x v="0"/>
    <x v="0"/>
    <x v="0"/>
    <x v="0"/>
    <x v="2"/>
    <x v="1"/>
    <x v="2"/>
    <x v="11"/>
    <x v="0"/>
    <m/>
  </r>
  <r>
    <x v="0"/>
    <n v="0"/>
    <n v="0"/>
    <n v="5440"/>
    <n v="0"/>
    <x v="6035"/>
    <x v="0"/>
    <x v="0"/>
    <x v="0"/>
    <s v="03.16.19"/>
    <x v="21"/>
    <x v="0"/>
    <x v="0"/>
    <s v="Direção de Inovação e Desporto"/>
    <s v="03.16.19"/>
    <s v="Direção de Inovação e Desporto"/>
    <s v="03.16.19"/>
    <x v="31"/>
    <x v="0"/>
    <x v="0"/>
    <x v="1"/>
    <x v="0"/>
    <x v="0"/>
    <x v="0"/>
    <x v="0"/>
    <x v="11"/>
    <s v="2024-12-??"/>
    <x v="3"/>
    <n v="5440"/>
    <x v="3"/>
    <n v="0"/>
    <x v="1"/>
    <n v="0"/>
    <x v="667"/>
    <m/>
    <x v="0"/>
    <x v="11"/>
    <m/>
    <s v="Direção de Inovação e Desporto"/>
    <x v="2"/>
    <m/>
    <x v="0"/>
    <x v="1"/>
    <x v="1"/>
    <x v="1"/>
    <x v="0"/>
    <x v="0"/>
    <x v="0"/>
    <x v="0"/>
    <x v="0"/>
    <x v="0"/>
    <x v="0"/>
    <s v="Direção de Inovação e Desporto"/>
    <x v="0"/>
    <x v="0"/>
    <x v="0"/>
    <x v="0"/>
    <x v="0"/>
    <x v="0"/>
    <x v="0"/>
    <x v="2"/>
    <x v="1"/>
    <x v="2"/>
    <x v="11"/>
    <x v="0"/>
    <m/>
  </r>
  <r>
    <x v="1"/>
    <n v="0"/>
    <n v="0"/>
    <n v="1624851"/>
    <n v="0"/>
    <x v="6035"/>
    <x v="0"/>
    <x v="0"/>
    <x v="0"/>
    <s v="01.27.07.07"/>
    <x v="45"/>
    <x v="1"/>
    <x v="1"/>
    <s v="Requalificação Urbana e Habitação 2"/>
    <s v="01.27.07"/>
    <s v="Arrelvamento do campo de Achada Bolanha"/>
    <s v="01.27.07.07"/>
    <x v="1"/>
    <x v="0"/>
    <x v="0"/>
    <x v="0"/>
    <x v="0"/>
    <x v="1"/>
    <x v="1"/>
    <x v="0"/>
    <x v="4"/>
    <s v="2024-06-??"/>
    <x v="1"/>
    <n v="1624851"/>
    <x v="3"/>
    <n v="0"/>
    <x v="1"/>
    <n v="1500000"/>
    <x v="667"/>
    <m/>
    <x v="0"/>
    <x v="11"/>
    <m/>
    <s v="Arrelvamento do campo de Achada Bolanha"/>
    <x v="2"/>
    <s v="ACAB"/>
    <x v="0"/>
    <x v="1"/>
    <x v="1"/>
    <x v="1"/>
    <x v="0"/>
    <x v="0"/>
    <x v="0"/>
    <x v="0"/>
    <x v="0"/>
    <x v="0"/>
    <x v="0"/>
    <s v="Arrelvamento do campo de Achada Bolanha"/>
    <x v="0"/>
    <x v="0"/>
    <x v="0"/>
    <x v="0"/>
    <x v="1"/>
    <x v="0"/>
    <x v="0"/>
    <x v="2"/>
    <x v="1"/>
    <x v="2"/>
    <x v="11"/>
    <x v="0"/>
    <m/>
  </r>
  <r>
    <x v="1"/>
    <n v="0"/>
    <n v="0"/>
    <n v="257984"/>
    <n v="0"/>
    <x v="6035"/>
    <x v="0"/>
    <x v="0"/>
    <x v="0"/>
    <s v="01.27.07.07"/>
    <x v="45"/>
    <x v="1"/>
    <x v="1"/>
    <s v="Requalificação Urbana e Habitação 2"/>
    <s v="01.27.07"/>
    <s v="Arrelvamento do campo de Achada Bolanha"/>
    <s v="01.27.07.07"/>
    <x v="1"/>
    <x v="0"/>
    <x v="0"/>
    <x v="0"/>
    <x v="0"/>
    <x v="1"/>
    <x v="1"/>
    <x v="0"/>
    <x v="9"/>
    <s v="2024-07-??"/>
    <x v="2"/>
    <n v="257984"/>
    <x v="3"/>
    <n v="0"/>
    <x v="1"/>
    <n v="1500000"/>
    <x v="667"/>
    <m/>
    <x v="0"/>
    <x v="11"/>
    <m/>
    <s v="Arrelvamento do campo de Achada Bolanha"/>
    <x v="2"/>
    <s v="ACAB"/>
    <x v="0"/>
    <x v="1"/>
    <x v="1"/>
    <x v="1"/>
    <x v="0"/>
    <x v="0"/>
    <x v="0"/>
    <x v="0"/>
    <x v="0"/>
    <x v="0"/>
    <x v="0"/>
    <s v="Arrelvamento do campo de Achada Bolanha"/>
    <x v="0"/>
    <x v="0"/>
    <x v="0"/>
    <x v="0"/>
    <x v="1"/>
    <x v="0"/>
    <x v="0"/>
    <x v="2"/>
    <x v="1"/>
    <x v="2"/>
    <x v="11"/>
    <x v="0"/>
    <m/>
  </r>
  <r>
    <x v="1"/>
    <n v="0"/>
    <n v="0"/>
    <n v="1288280"/>
    <n v="0"/>
    <x v="6035"/>
    <x v="0"/>
    <x v="0"/>
    <x v="0"/>
    <s v="01.27.07.07"/>
    <x v="45"/>
    <x v="1"/>
    <x v="1"/>
    <s v="Requalificação Urbana e Habitação 2"/>
    <s v="01.27.07"/>
    <s v="Arrelvamento do campo de Achada Bolanha"/>
    <s v="01.27.07.07"/>
    <x v="1"/>
    <x v="0"/>
    <x v="0"/>
    <x v="0"/>
    <x v="0"/>
    <x v="1"/>
    <x v="1"/>
    <x v="0"/>
    <x v="5"/>
    <s v="2024-08-??"/>
    <x v="2"/>
    <n v="1288280"/>
    <x v="3"/>
    <n v="0"/>
    <x v="1"/>
    <n v="1500000"/>
    <x v="667"/>
    <m/>
    <x v="0"/>
    <x v="11"/>
    <m/>
    <s v="Arrelvamento do campo de Achada Bolanha"/>
    <x v="2"/>
    <s v="ACAB"/>
    <x v="0"/>
    <x v="1"/>
    <x v="1"/>
    <x v="1"/>
    <x v="0"/>
    <x v="0"/>
    <x v="0"/>
    <x v="0"/>
    <x v="0"/>
    <x v="0"/>
    <x v="0"/>
    <s v="Arrelvamento do campo de Achada Bolanha"/>
    <x v="0"/>
    <x v="0"/>
    <x v="0"/>
    <x v="0"/>
    <x v="1"/>
    <x v="0"/>
    <x v="0"/>
    <x v="2"/>
    <x v="1"/>
    <x v="2"/>
    <x v="11"/>
    <x v="0"/>
    <m/>
  </r>
  <r>
    <x v="0"/>
    <n v="0"/>
    <n v="0"/>
    <n v="49788"/>
    <n v="0"/>
    <x v="6035"/>
    <x v="0"/>
    <x v="0"/>
    <x v="0"/>
    <s v="01.25.05.09"/>
    <x v="26"/>
    <x v="3"/>
    <x v="3"/>
    <s v="Saúde"/>
    <s v="01.25.05"/>
    <s v="Apoio a Consultas de Especialidade e Medicamentos"/>
    <s v="01.25.05.09"/>
    <x v="7"/>
    <x v="0"/>
    <x v="4"/>
    <x v="4"/>
    <x v="0"/>
    <x v="1"/>
    <x v="0"/>
    <x v="0"/>
    <x v="0"/>
    <s v="2024-01-??"/>
    <x v="0"/>
    <n v="49788"/>
    <x v="3"/>
    <n v="100000"/>
    <x v="1"/>
    <n v="0"/>
    <x v="667"/>
    <m/>
    <x v="0"/>
    <x v="11"/>
    <m/>
    <s v="Apoio a Consultas de Especialidade e Medicamentos"/>
    <x v="2"/>
    <s v="ACE"/>
    <x v="0"/>
    <x v="1"/>
    <x v="1"/>
    <x v="1"/>
    <x v="0"/>
    <x v="0"/>
    <x v="0"/>
    <x v="0"/>
    <x v="0"/>
    <x v="0"/>
    <x v="0"/>
    <s v="Apoio a Consultas de Especialidade e Medicamentos"/>
    <x v="0"/>
    <x v="0"/>
    <x v="0"/>
    <x v="0"/>
    <x v="1"/>
    <x v="0"/>
    <x v="0"/>
    <x v="2"/>
    <x v="1"/>
    <x v="2"/>
    <x v="11"/>
    <x v="0"/>
    <m/>
  </r>
  <r>
    <x v="0"/>
    <n v="0"/>
    <n v="0"/>
    <n v="43440"/>
    <n v="0"/>
    <x v="6035"/>
    <x v="0"/>
    <x v="0"/>
    <x v="0"/>
    <s v="01.25.05.09"/>
    <x v="26"/>
    <x v="3"/>
    <x v="3"/>
    <s v="Saúde"/>
    <s v="01.25.05"/>
    <s v="Apoio a Consultas de Especialidade e Medicamentos"/>
    <s v="01.25.05.09"/>
    <x v="7"/>
    <x v="0"/>
    <x v="4"/>
    <x v="4"/>
    <x v="0"/>
    <x v="1"/>
    <x v="0"/>
    <x v="0"/>
    <x v="2"/>
    <s v="2024-02-??"/>
    <x v="0"/>
    <n v="43440"/>
    <x v="3"/>
    <n v="100000"/>
    <x v="1"/>
    <n v="0"/>
    <x v="667"/>
    <m/>
    <x v="0"/>
    <x v="11"/>
    <m/>
    <s v="Apoio a Consultas de Especialidade e Medicamentos"/>
    <x v="2"/>
    <s v="ACE"/>
    <x v="0"/>
    <x v="1"/>
    <x v="1"/>
    <x v="1"/>
    <x v="0"/>
    <x v="0"/>
    <x v="0"/>
    <x v="0"/>
    <x v="0"/>
    <x v="0"/>
    <x v="0"/>
    <s v="Apoio a Consultas de Especialidade e Medicamentos"/>
    <x v="0"/>
    <x v="0"/>
    <x v="0"/>
    <x v="0"/>
    <x v="1"/>
    <x v="0"/>
    <x v="0"/>
    <x v="2"/>
    <x v="1"/>
    <x v="2"/>
    <x v="11"/>
    <x v="0"/>
    <m/>
  </r>
  <r>
    <x v="0"/>
    <n v="0"/>
    <n v="0"/>
    <n v="18394"/>
    <n v="0"/>
    <x v="6035"/>
    <x v="0"/>
    <x v="0"/>
    <x v="0"/>
    <s v="01.25.05.09"/>
    <x v="26"/>
    <x v="3"/>
    <x v="3"/>
    <s v="Saúde"/>
    <s v="01.25.05"/>
    <s v="Apoio a Consultas de Especialidade e Medicamentos"/>
    <s v="01.25.05.09"/>
    <x v="7"/>
    <x v="0"/>
    <x v="4"/>
    <x v="4"/>
    <x v="0"/>
    <x v="1"/>
    <x v="0"/>
    <x v="0"/>
    <x v="1"/>
    <s v="2024-03-??"/>
    <x v="0"/>
    <n v="18394"/>
    <x v="3"/>
    <n v="100000"/>
    <x v="1"/>
    <n v="0"/>
    <x v="667"/>
    <m/>
    <x v="0"/>
    <x v="11"/>
    <m/>
    <s v="Apoio a Consultas de Especialidade e Medicamentos"/>
    <x v="2"/>
    <s v="ACE"/>
    <x v="0"/>
    <x v="1"/>
    <x v="1"/>
    <x v="1"/>
    <x v="0"/>
    <x v="0"/>
    <x v="0"/>
    <x v="0"/>
    <x v="0"/>
    <x v="0"/>
    <x v="0"/>
    <s v="Apoio a Consultas de Especialidade e Medicamentos"/>
    <x v="0"/>
    <x v="0"/>
    <x v="0"/>
    <x v="0"/>
    <x v="1"/>
    <x v="0"/>
    <x v="0"/>
    <x v="2"/>
    <x v="1"/>
    <x v="2"/>
    <x v="11"/>
    <x v="0"/>
    <m/>
  </r>
  <r>
    <x v="0"/>
    <n v="0"/>
    <n v="0"/>
    <n v="12774"/>
    <n v="0"/>
    <x v="6035"/>
    <x v="0"/>
    <x v="0"/>
    <x v="0"/>
    <s v="01.25.05.09"/>
    <x v="26"/>
    <x v="3"/>
    <x v="3"/>
    <s v="Saúde"/>
    <s v="01.25.05"/>
    <s v="Apoio a Consultas de Especialidade e Medicamentos"/>
    <s v="01.25.05.09"/>
    <x v="7"/>
    <x v="0"/>
    <x v="4"/>
    <x v="4"/>
    <x v="0"/>
    <x v="1"/>
    <x v="0"/>
    <x v="0"/>
    <x v="6"/>
    <s v="2024-04-??"/>
    <x v="1"/>
    <n v="12774"/>
    <x v="3"/>
    <n v="100000"/>
    <x v="1"/>
    <n v="0"/>
    <x v="667"/>
    <m/>
    <x v="0"/>
    <x v="11"/>
    <m/>
    <s v="Apoio a Consultas de Especialidade e Medicamentos"/>
    <x v="2"/>
    <s v="ACE"/>
    <x v="0"/>
    <x v="1"/>
    <x v="1"/>
    <x v="1"/>
    <x v="0"/>
    <x v="0"/>
    <x v="0"/>
    <x v="0"/>
    <x v="0"/>
    <x v="0"/>
    <x v="0"/>
    <s v="Apoio a Consultas de Especialidade e Medicamentos"/>
    <x v="0"/>
    <x v="0"/>
    <x v="0"/>
    <x v="0"/>
    <x v="1"/>
    <x v="0"/>
    <x v="0"/>
    <x v="2"/>
    <x v="1"/>
    <x v="2"/>
    <x v="11"/>
    <x v="0"/>
    <m/>
  </r>
  <r>
    <x v="0"/>
    <n v="0"/>
    <n v="0"/>
    <n v="4569"/>
    <n v="0"/>
    <x v="6035"/>
    <x v="0"/>
    <x v="0"/>
    <x v="0"/>
    <s v="01.25.05.09"/>
    <x v="26"/>
    <x v="3"/>
    <x v="3"/>
    <s v="Saúde"/>
    <s v="01.25.05"/>
    <s v="Apoio a Consultas de Especialidade e Medicamentos"/>
    <s v="01.25.05.09"/>
    <x v="7"/>
    <x v="0"/>
    <x v="4"/>
    <x v="4"/>
    <x v="0"/>
    <x v="1"/>
    <x v="0"/>
    <x v="0"/>
    <x v="3"/>
    <s v="2024-05-??"/>
    <x v="1"/>
    <n v="4569"/>
    <x v="3"/>
    <n v="100000"/>
    <x v="1"/>
    <n v="0"/>
    <x v="667"/>
    <m/>
    <x v="0"/>
    <x v="11"/>
    <m/>
    <s v="Apoio a Consultas de Especialidade e Medicamentos"/>
    <x v="2"/>
    <s v="ACE"/>
    <x v="0"/>
    <x v="1"/>
    <x v="1"/>
    <x v="1"/>
    <x v="0"/>
    <x v="0"/>
    <x v="0"/>
    <x v="0"/>
    <x v="0"/>
    <x v="0"/>
    <x v="0"/>
    <s v="Apoio a Consultas de Especialidade e Medicamentos"/>
    <x v="0"/>
    <x v="0"/>
    <x v="0"/>
    <x v="0"/>
    <x v="1"/>
    <x v="0"/>
    <x v="0"/>
    <x v="2"/>
    <x v="1"/>
    <x v="2"/>
    <x v="11"/>
    <x v="0"/>
    <m/>
  </r>
  <r>
    <x v="0"/>
    <n v="0"/>
    <n v="0"/>
    <n v="19764"/>
    <n v="0"/>
    <x v="6035"/>
    <x v="0"/>
    <x v="0"/>
    <x v="0"/>
    <s v="01.25.05.09"/>
    <x v="26"/>
    <x v="3"/>
    <x v="3"/>
    <s v="Saúde"/>
    <s v="01.25.05"/>
    <s v="Apoio a Consultas de Especialidade e Medicamentos"/>
    <s v="01.25.05.09"/>
    <x v="7"/>
    <x v="0"/>
    <x v="4"/>
    <x v="4"/>
    <x v="0"/>
    <x v="1"/>
    <x v="0"/>
    <x v="0"/>
    <x v="4"/>
    <s v="2024-06-??"/>
    <x v="1"/>
    <n v="19764"/>
    <x v="3"/>
    <n v="100000"/>
    <x v="1"/>
    <n v="0"/>
    <x v="667"/>
    <m/>
    <x v="0"/>
    <x v="11"/>
    <m/>
    <s v="Apoio a Consultas de Especialidade e Medicamentos"/>
    <x v="2"/>
    <s v="ACE"/>
    <x v="0"/>
    <x v="1"/>
    <x v="1"/>
    <x v="1"/>
    <x v="0"/>
    <x v="0"/>
    <x v="0"/>
    <x v="0"/>
    <x v="0"/>
    <x v="0"/>
    <x v="0"/>
    <s v="Apoio a Consultas de Especialidade e Medicamentos"/>
    <x v="0"/>
    <x v="0"/>
    <x v="0"/>
    <x v="0"/>
    <x v="1"/>
    <x v="0"/>
    <x v="0"/>
    <x v="2"/>
    <x v="1"/>
    <x v="2"/>
    <x v="11"/>
    <x v="0"/>
    <m/>
  </r>
  <r>
    <x v="0"/>
    <n v="0"/>
    <n v="0"/>
    <n v="34000"/>
    <n v="0"/>
    <x v="6035"/>
    <x v="0"/>
    <x v="0"/>
    <x v="0"/>
    <s v="01.25.05.09"/>
    <x v="26"/>
    <x v="3"/>
    <x v="3"/>
    <s v="Saúde"/>
    <s v="01.25.05"/>
    <s v="Apoio a Consultas de Especialidade e Medicamentos"/>
    <s v="01.25.05.09"/>
    <x v="7"/>
    <x v="0"/>
    <x v="4"/>
    <x v="4"/>
    <x v="0"/>
    <x v="1"/>
    <x v="0"/>
    <x v="0"/>
    <x v="9"/>
    <s v="2024-07-??"/>
    <x v="2"/>
    <n v="34000"/>
    <x v="3"/>
    <n v="100000"/>
    <x v="1"/>
    <n v="0"/>
    <x v="667"/>
    <m/>
    <x v="0"/>
    <x v="11"/>
    <m/>
    <s v="Apoio a Consultas de Especialidade e Medicamentos"/>
    <x v="2"/>
    <s v="ACE"/>
    <x v="0"/>
    <x v="1"/>
    <x v="1"/>
    <x v="1"/>
    <x v="0"/>
    <x v="0"/>
    <x v="0"/>
    <x v="0"/>
    <x v="0"/>
    <x v="0"/>
    <x v="0"/>
    <s v="Apoio a Consultas de Especialidade e Medicamentos"/>
    <x v="0"/>
    <x v="0"/>
    <x v="0"/>
    <x v="0"/>
    <x v="1"/>
    <x v="0"/>
    <x v="0"/>
    <x v="2"/>
    <x v="1"/>
    <x v="2"/>
    <x v="11"/>
    <x v="0"/>
    <m/>
  </r>
  <r>
    <x v="0"/>
    <n v="0"/>
    <n v="0"/>
    <n v="20354"/>
    <n v="0"/>
    <x v="6035"/>
    <x v="0"/>
    <x v="0"/>
    <x v="0"/>
    <s v="01.25.05.09"/>
    <x v="26"/>
    <x v="3"/>
    <x v="3"/>
    <s v="Saúde"/>
    <s v="01.25.05"/>
    <s v="Apoio a Consultas de Especialidade e Medicamentos"/>
    <s v="01.25.05.09"/>
    <x v="7"/>
    <x v="0"/>
    <x v="4"/>
    <x v="4"/>
    <x v="0"/>
    <x v="1"/>
    <x v="0"/>
    <x v="0"/>
    <x v="5"/>
    <s v="2024-08-??"/>
    <x v="2"/>
    <n v="20354"/>
    <x v="3"/>
    <n v="100000"/>
    <x v="1"/>
    <n v="0"/>
    <x v="667"/>
    <m/>
    <x v="0"/>
    <x v="11"/>
    <m/>
    <s v="Apoio a Consultas de Especialidade e Medicamentos"/>
    <x v="2"/>
    <s v="ACE"/>
    <x v="0"/>
    <x v="1"/>
    <x v="1"/>
    <x v="1"/>
    <x v="0"/>
    <x v="0"/>
    <x v="0"/>
    <x v="0"/>
    <x v="0"/>
    <x v="0"/>
    <x v="0"/>
    <s v="Apoio a Consultas de Especialidade e Medicamentos"/>
    <x v="0"/>
    <x v="0"/>
    <x v="0"/>
    <x v="0"/>
    <x v="1"/>
    <x v="0"/>
    <x v="0"/>
    <x v="2"/>
    <x v="1"/>
    <x v="2"/>
    <x v="11"/>
    <x v="0"/>
    <m/>
  </r>
  <r>
    <x v="0"/>
    <n v="0"/>
    <n v="0"/>
    <n v="13428"/>
    <n v="0"/>
    <x v="6035"/>
    <x v="0"/>
    <x v="0"/>
    <x v="0"/>
    <s v="01.25.05.09"/>
    <x v="26"/>
    <x v="3"/>
    <x v="3"/>
    <s v="Saúde"/>
    <s v="01.25.05"/>
    <s v="Apoio a Consultas de Especialidade e Medicamentos"/>
    <s v="01.25.05.09"/>
    <x v="7"/>
    <x v="0"/>
    <x v="4"/>
    <x v="4"/>
    <x v="0"/>
    <x v="1"/>
    <x v="0"/>
    <x v="0"/>
    <x v="7"/>
    <s v="2024-09-??"/>
    <x v="2"/>
    <n v="13428"/>
    <x v="3"/>
    <n v="100000"/>
    <x v="1"/>
    <n v="0"/>
    <x v="667"/>
    <m/>
    <x v="0"/>
    <x v="11"/>
    <m/>
    <s v="Apoio a Consultas de Especialidade e Medicamentos"/>
    <x v="2"/>
    <s v="ACE"/>
    <x v="0"/>
    <x v="1"/>
    <x v="1"/>
    <x v="1"/>
    <x v="0"/>
    <x v="0"/>
    <x v="0"/>
    <x v="0"/>
    <x v="0"/>
    <x v="0"/>
    <x v="0"/>
    <s v="Apoio a Consultas de Especialidade e Medicamentos"/>
    <x v="0"/>
    <x v="0"/>
    <x v="0"/>
    <x v="0"/>
    <x v="1"/>
    <x v="0"/>
    <x v="0"/>
    <x v="2"/>
    <x v="1"/>
    <x v="2"/>
    <x v="11"/>
    <x v="0"/>
    <m/>
  </r>
  <r>
    <x v="0"/>
    <n v="0"/>
    <n v="0"/>
    <n v="4273"/>
    <n v="0"/>
    <x v="6035"/>
    <x v="0"/>
    <x v="0"/>
    <x v="0"/>
    <s v="01.25.05.09"/>
    <x v="26"/>
    <x v="3"/>
    <x v="3"/>
    <s v="Saúde"/>
    <s v="01.25.05"/>
    <s v="Apoio a Consultas de Especialidade e Medicamentos"/>
    <s v="01.25.05.09"/>
    <x v="7"/>
    <x v="0"/>
    <x v="4"/>
    <x v="4"/>
    <x v="0"/>
    <x v="1"/>
    <x v="0"/>
    <x v="0"/>
    <x v="8"/>
    <s v="2024-10-??"/>
    <x v="3"/>
    <n v="4273"/>
    <x v="3"/>
    <n v="100000"/>
    <x v="1"/>
    <n v="0"/>
    <x v="667"/>
    <m/>
    <x v="0"/>
    <x v="11"/>
    <m/>
    <s v="Apoio a Consultas de Especialidade e Medicamentos"/>
    <x v="2"/>
    <s v="ACE"/>
    <x v="0"/>
    <x v="1"/>
    <x v="1"/>
    <x v="1"/>
    <x v="0"/>
    <x v="0"/>
    <x v="0"/>
    <x v="0"/>
    <x v="0"/>
    <x v="0"/>
    <x v="0"/>
    <s v="Apoio a Consultas de Especialidade e Medicamentos"/>
    <x v="0"/>
    <x v="0"/>
    <x v="0"/>
    <x v="0"/>
    <x v="1"/>
    <x v="0"/>
    <x v="0"/>
    <x v="2"/>
    <x v="1"/>
    <x v="2"/>
    <x v="11"/>
    <x v="0"/>
    <m/>
  </r>
  <r>
    <x v="0"/>
    <n v="0"/>
    <n v="0"/>
    <n v="34000"/>
    <n v="0"/>
    <x v="6035"/>
    <x v="0"/>
    <x v="0"/>
    <x v="0"/>
    <s v="01.25.05.09"/>
    <x v="26"/>
    <x v="3"/>
    <x v="3"/>
    <s v="Saúde"/>
    <s v="01.25.05"/>
    <s v="Apoio a Consultas de Especialidade e Medicamentos"/>
    <s v="01.25.05.09"/>
    <x v="7"/>
    <x v="0"/>
    <x v="4"/>
    <x v="4"/>
    <x v="0"/>
    <x v="1"/>
    <x v="0"/>
    <x v="0"/>
    <x v="10"/>
    <s v="2024-11-??"/>
    <x v="3"/>
    <n v="34000"/>
    <x v="3"/>
    <n v="100000"/>
    <x v="1"/>
    <n v="0"/>
    <x v="667"/>
    <m/>
    <x v="0"/>
    <x v="11"/>
    <m/>
    <s v="Apoio a Consultas de Especialidade e Medicamentos"/>
    <x v="2"/>
    <s v="ACE"/>
    <x v="0"/>
    <x v="1"/>
    <x v="1"/>
    <x v="1"/>
    <x v="0"/>
    <x v="0"/>
    <x v="0"/>
    <x v="0"/>
    <x v="0"/>
    <x v="0"/>
    <x v="0"/>
    <s v="Apoio a Consultas de Especialidade e Medicamentos"/>
    <x v="0"/>
    <x v="0"/>
    <x v="0"/>
    <x v="0"/>
    <x v="1"/>
    <x v="0"/>
    <x v="0"/>
    <x v="2"/>
    <x v="1"/>
    <x v="2"/>
    <x v="11"/>
    <x v="0"/>
    <m/>
  </r>
  <r>
    <x v="0"/>
    <n v="0"/>
    <n v="0"/>
    <n v="2000"/>
    <n v="0"/>
    <x v="6035"/>
    <x v="0"/>
    <x v="0"/>
    <x v="0"/>
    <s v="01.25.05.09"/>
    <x v="26"/>
    <x v="3"/>
    <x v="3"/>
    <s v="Saúde"/>
    <s v="01.25.05"/>
    <s v="Apoio a Consultas de Especialidade e Medicamentos"/>
    <s v="01.25.05.09"/>
    <x v="7"/>
    <x v="0"/>
    <x v="4"/>
    <x v="4"/>
    <x v="0"/>
    <x v="1"/>
    <x v="0"/>
    <x v="0"/>
    <x v="11"/>
    <s v="2024-12-??"/>
    <x v="3"/>
    <n v="2000"/>
    <x v="3"/>
    <n v="100000"/>
    <x v="1"/>
    <n v="0"/>
    <x v="667"/>
    <m/>
    <x v="0"/>
    <x v="11"/>
    <m/>
    <s v="Apoio a Consultas de Especialidade e Medicamentos"/>
    <x v="2"/>
    <s v="ACE"/>
    <x v="0"/>
    <x v="1"/>
    <x v="1"/>
    <x v="1"/>
    <x v="0"/>
    <x v="0"/>
    <x v="0"/>
    <x v="0"/>
    <x v="0"/>
    <x v="0"/>
    <x v="0"/>
    <s v="Apoio a Consultas de Especialidade e Medicamentos"/>
    <x v="0"/>
    <x v="0"/>
    <x v="0"/>
    <x v="0"/>
    <x v="1"/>
    <x v="0"/>
    <x v="0"/>
    <x v="2"/>
    <x v="1"/>
    <x v="2"/>
    <x v="11"/>
    <x v="0"/>
    <m/>
  </r>
  <r>
    <x v="0"/>
    <n v="0"/>
    <n v="0"/>
    <n v="132400"/>
    <n v="0"/>
    <x v="6035"/>
    <x v="0"/>
    <x v="0"/>
    <x v="0"/>
    <s v="03.16.19"/>
    <x v="21"/>
    <x v="0"/>
    <x v="0"/>
    <s v="Direção de Inovação e Desporto"/>
    <s v="03.16.19"/>
    <s v="Direção de Inovação e Desporto"/>
    <s v="03.16.19"/>
    <x v="30"/>
    <x v="0"/>
    <x v="0"/>
    <x v="0"/>
    <x v="1"/>
    <x v="0"/>
    <x v="0"/>
    <x v="0"/>
    <x v="0"/>
    <s v="2024-01-??"/>
    <x v="0"/>
    <n v="132400"/>
    <x v="3"/>
    <n v="0"/>
    <x v="1"/>
    <n v="451200"/>
    <x v="667"/>
    <m/>
    <x v="0"/>
    <x v="11"/>
    <m/>
    <s v="Direção de Inovação e Desporto"/>
    <x v="2"/>
    <m/>
    <x v="0"/>
    <x v="1"/>
    <x v="1"/>
    <x v="1"/>
    <x v="0"/>
    <x v="0"/>
    <x v="0"/>
    <x v="0"/>
    <x v="0"/>
    <x v="0"/>
    <x v="0"/>
    <s v="Direção de Inovação e Desporto"/>
    <x v="0"/>
    <x v="0"/>
    <x v="0"/>
    <x v="0"/>
    <x v="0"/>
    <x v="0"/>
    <x v="0"/>
    <x v="2"/>
    <x v="1"/>
    <x v="2"/>
    <x v="11"/>
    <x v="0"/>
    <m/>
  </r>
  <r>
    <x v="0"/>
    <n v="0"/>
    <n v="0"/>
    <n v="132400"/>
    <n v="0"/>
    <x v="6035"/>
    <x v="0"/>
    <x v="0"/>
    <x v="0"/>
    <s v="03.16.19"/>
    <x v="21"/>
    <x v="0"/>
    <x v="0"/>
    <s v="Direção de Inovação e Desporto"/>
    <s v="03.16.19"/>
    <s v="Direção de Inovação e Desporto"/>
    <s v="03.16.19"/>
    <x v="30"/>
    <x v="0"/>
    <x v="0"/>
    <x v="0"/>
    <x v="1"/>
    <x v="0"/>
    <x v="0"/>
    <x v="0"/>
    <x v="2"/>
    <s v="2024-02-??"/>
    <x v="0"/>
    <n v="132400"/>
    <x v="3"/>
    <n v="0"/>
    <x v="1"/>
    <n v="451200"/>
    <x v="667"/>
    <m/>
    <x v="0"/>
    <x v="11"/>
    <m/>
    <s v="Direção de Inovação e Desporto"/>
    <x v="2"/>
    <m/>
    <x v="0"/>
    <x v="1"/>
    <x v="1"/>
    <x v="1"/>
    <x v="0"/>
    <x v="0"/>
    <x v="0"/>
    <x v="0"/>
    <x v="0"/>
    <x v="0"/>
    <x v="0"/>
    <s v="Direção de Inovação e Desporto"/>
    <x v="0"/>
    <x v="0"/>
    <x v="0"/>
    <x v="0"/>
    <x v="0"/>
    <x v="0"/>
    <x v="0"/>
    <x v="2"/>
    <x v="1"/>
    <x v="2"/>
    <x v="11"/>
    <x v="0"/>
    <m/>
  </r>
  <r>
    <x v="0"/>
    <n v="0"/>
    <n v="0"/>
    <n v="132400"/>
    <n v="0"/>
    <x v="6035"/>
    <x v="0"/>
    <x v="0"/>
    <x v="0"/>
    <s v="03.16.19"/>
    <x v="21"/>
    <x v="0"/>
    <x v="0"/>
    <s v="Direção de Inovação e Desporto"/>
    <s v="03.16.19"/>
    <s v="Direção de Inovação e Desporto"/>
    <s v="03.16.19"/>
    <x v="30"/>
    <x v="0"/>
    <x v="0"/>
    <x v="0"/>
    <x v="1"/>
    <x v="0"/>
    <x v="0"/>
    <x v="0"/>
    <x v="1"/>
    <s v="2024-03-??"/>
    <x v="0"/>
    <n v="132400"/>
    <x v="3"/>
    <n v="0"/>
    <x v="1"/>
    <n v="451200"/>
    <x v="667"/>
    <m/>
    <x v="0"/>
    <x v="11"/>
    <m/>
    <s v="Direção de Inovação e Desporto"/>
    <x v="2"/>
    <m/>
    <x v="0"/>
    <x v="1"/>
    <x v="1"/>
    <x v="1"/>
    <x v="0"/>
    <x v="0"/>
    <x v="0"/>
    <x v="0"/>
    <x v="0"/>
    <x v="0"/>
    <x v="0"/>
    <s v="Direção de Inovação e Desporto"/>
    <x v="0"/>
    <x v="0"/>
    <x v="0"/>
    <x v="0"/>
    <x v="0"/>
    <x v="0"/>
    <x v="0"/>
    <x v="2"/>
    <x v="1"/>
    <x v="2"/>
    <x v="11"/>
    <x v="0"/>
    <m/>
  </r>
  <r>
    <x v="0"/>
    <n v="0"/>
    <n v="0"/>
    <n v="132400"/>
    <n v="0"/>
    <x v="6035"/>
    <x v="0"/>
    <x v="0"/>
    <x v="0"/>
    <s v="03.16.19"/>
    <x v="21"/>
    <x v="0"/>
    <x v="0"/>
    <s v="Direção de Inovação e Desporto"/>
    <s v="03.16.19"/>
    <s v="Direção de Inovação e Desporto"/>
    <s v="03.16.19"/>
    <x v="30"/>
    <x v="0"/>
    <x v="0"/>
    <x v="0"/>
    <x v="1"/>
    <x v="0"/>
    <x v="0"/>
    <x v="0"/>
    <x v="6"/>
    <s v="2024-04-??"/>
    <x v="1"/>
    <n v="132400"/>
    <x v="3"/>
    <n v="0"/>
    <x v="1"/>
    <n v="451200"/>
    <x v="667"/>
    <m/>
    <x v="0"/>
    <x v="11"/>
    <m/>
    <s v="Direção de Inovação e Desporto"/>
    <x v="2"/>
    <m/>
    <x v="0"/>
    <x v="1"/>
    <x v="1"/>
    <x v="1"/>
    <x v="0"/>
    <x v="0"/>
    <x v="0"/>
    <x v="0"/>
    <x v="0"/>
    <x v="0"/>
    <x v="0"/>
    <s v="Direção de Inovação e Desporto"/>
    <x v="0"/>
    <x v="0"/>
    <x v="0"/>
    <x v="0"/>
    <x v="0"/>
    <x v="0"/>
    <x v="0"/>
    <x v="2"/>
    <x v="1"/>
    <x v="2"/>
    <x v="11"/>
    <x v="0"/>
    <m/>
  </r>
  <r>
    <x v="0"/>
    <n v="0"/>
    <n v="0"/>
    <n v="132400"/>
    <n v="0"/>
    <x v="6035"/>
    <x v="0"/>
    <x v="0"/>
    <x v="0"/>
    <s v="03.16.19"/>
    <x v="21"/>
    <x v="0"/>
    <x v="0"/>
    <s v="Direção de Inovação e Desporto"/>
    <s v="03.16.19"/>
    <s v="Direção de Inovação e Desporto"/>
    <s v="03.16.19"/>
    <x v="30"/>
    <x v="0"/>
    <x v="0"/>
    <x v="0"/>
    <x v="1"/>
    <x v="0"/>
    <x v="0"/>
    <x v="0"/>
    <x v="3"/>
    <s v="2024-05-??"/>
    <x v="1"/>
    <n v="132400"/>
    <x v="3"/>
    <n v="0"/>
    <x v="1"/>
    <n v="451200"/>
    <x v="667"/>
    <m/>
    <x v="0"/>
    <x v="11"/>
    <m/>
    <s v="Direção de Inovação e Desporto"/>
    <x v="2"/>
    <m/>
    <x v="0"/>
    <x v="1"/>
    <x v="1"/>
    <x v="1"/>
    <x v="0"/>
    <x v="0"/>
    <x v="0"/>
    <x v="0"/>
    <x v="0"/>
    <x v="0"/>
    <x v="0"/>
    <s v="Direção de Inovação e Desporto"/>
    <x v="0"/>
    <x v="0"/>
    <x v="0"/>
    <x v="0"/>
    <x v="0"/>
    <x v="0"/>
    <x v="0"/>
    <x v="2"/>
    <x v="1"/>
    <x v="2"/>
    <x v="11"/>
    <x v="0"/>
    <m/>
  </r>
  <r>
    <x v="0"/>
    <n v="0"/>
    <n v="0"/>
    <n v="132400"/>
    <n v="0"/>
    <x v="6035"/>
    <x v="0"/>
    <x v="0"/>
    <x v="0"/>
    <s v="03.16.19"/>
    <x v="21"/>
    <x v="0"/>
    <x v="0"/>
    <s v="Direção de Inovação e Desporto"/>
    <s v="03.16.19"/>
    <s v="Direção de Inovação e Desporto"/>
    <s v="03.16.19"/>
    <x v="30"/>
    <x v="0"/>
    <x v="0"/>
    <x v="0"/>
    <x v="1"/>
    <x v="0"/>
    <x v="0"/>
    <x v="0"/>
    <x v="4"/>
    <s v="2024-06-??"/>
    <x v="1"/>
    <n v="132400"/>
    <x v="3"/>
    <n v="0"/>
    <x v="1"/>
    <n v="451200"/>
    <x v="667"/>
    <m/>
    <x v="0"/>
    <x v="11"/>
    <m/>
    <s v="Direção de Inovação e Desporto"/>
    <x v="2"/>
    <m/>
    <x v="0"/>
    <x v="1"/>
    <x v="1"/>
    <x v="1"/>
    <x v="0"/>
    <x v="0"/>
    <x v="0"/>
    <x v="0"/>
    <x v="0"/>
    <x v="0"/>
    <x v="0"/>
    <s v="Direção de Inovação e Desporto"/>
    <x v="0"/>
    <x v="0"/>
    <x v="0"/>
    <x v="0"/>
    <x v="0"/>
    <x v="0"/>
    <x v="0"/>
    <x v="2"/>
    <x v="1"/>
    <x v="2"/>
    <x v="11"/>
    <x v="0"/>
    <m/>
  </r>
  <r>
    <x v="0"/>
    <n v="0"/>
    <n v="0"/>
    <n v="132400"/>
    <n v="0"/>
    <x v="6035"/>
    <x v="0"/>
    <x v="0"/>
    <x v="0"/>
    <s v="03.16.19"/>
    <x v="21"/>
    <x v="0"/>
    <x v="0"/>
    <s v="Direção de Inovação e Desporto"/>
    <s v="03.16.19"/>
    <s v="Direção de Inovação e Desporto"/>
    <s v="03.16.19"/>
    <x v="30"/>
    <x v="0"/>
    <x v="0"/>
    <x v="0"/>
    <x v="1"/>
    <x v="0"/>
    <x v="0"/>
    <x v="0"/>
    <x v="9"/>
    <s v="2024-07-??"/>
    <x v="2"/>
    <n v="132400"/>
    <x v="3"/>
    <n v="0"/>
    <x v="1"/>
    <n v="451200"/>
    <x v="667"/>
    <m/>
    <x v="0"/>
    <x v="11"/>
    <m/>
    <s v="Direção de Inovação e Desporto"/>
    <x v="2"/>
    <m/>
    <x v="0"/>
    <x v="1"/>
    <x v="1"/>
    <x v="1"/>
    <x v="0"/>
    <x v="0"/>
    <x v="0"/>
    <x v="0"/>
    <x v="0"/>
    <x v="0"/>
    <x v="0"/>
    <s v="Direção de Inovação e Desporto"/>
    <x v="0"/>
    <x v="0"/>
    <x v="0"/>
    <x v="0"/>
    <x v="0"/>
    <x v="0"/>
    <x v="0"/>
    <x v="2"/>
    <x v="1"/>
    <x v="2"/>
    <x v="11"/>
    <x v="0"/>
    <m/>
  </r>
  <r>
    <x v="0"/>
    <n v="0"/>
    <n v="0"/>
    <n v="132400"/>
    <n v="0"/>
    <x v="6035"/>
    <x v="0"/>
    <x v="0"/>
    <x v="0"/>
    <s v="03.16.19"/>
    <x v="21"/>
    <x v="0"/>
    <x v="0"/>
    <s v="Direção de Inovação e Desporto"/>
    <s v="03.16.19"/>
    <s v="Direção de Inovação e Desporto"/>
    <s v="03.16.19"/>
    <x v="30"/>
    <x v="0"/>
    <x v="0"/>
    <x v="0"/>
    <x v="1"/>
    <x v="0"/>
    <x v="0"/>
    <x v="0"/>
    <x v="5"/>
    <s v="2024-08-??"/>
    <x v="2"/>
    <n v="132400"/>
    <x v="3"/>
    <n v="0"/>
    <x v="1"/>
    <n v="451200"/>
    <x v="667"/>
    <m/>
    <x v="0"/>
    <x v="11"/>
    <m/>
    <s v="Direção de Inovação e Desporto"/>
    <x v="2"/>
    <m/>
    <x v="0"/>
    <x v="1"/>
    <x v="1"/>
    <x v="1"/>
    <x v="0"/>
    <x v="0"/>
    <x v="0"/>
    <x v="0"/>
    <x v="0"/>
    <x v="0"/>
    <x v="0"/>
    <s v="Direção de Inovação e Desporto"/>
    <x v="0"/>
    <x v="0"/>
    <x v="0"/>
    <x v="0"/>
    <x v="0"/>
    <x v="0"/>
    <x v="0"/>
    <x v="2"/>
    <x v="1"/>
    <x v="2"/>
    <x v="11"/>
    <x v="0"/>
    <m/>
  </r>
  <r>
    <x v="0"/>
    <n v="0"/>
    <n v="0"/>
    <n v="132400"/>
    <n v="0"/>
    <x v="6035"/>
    <x v="0"/>
    <x v="0"/>
    <x v="0"/>
    <s v="03.16.19"/>
    <x v="21"/>
    <x v="0"/>
    <x v="0"/>
    <s v="Direção de Inovação e Desporto"/>
    <s v="03.16.19"/>
    <s v="Direção de Inovação e Desporto"/>
    <s v="03.16.19"/>
    <x v="30"/>
    <x v="0"/>
    <x v="0"/>
    <x v="0"/>
    <x v="1"/>
    <x v="0"/>
    <x v="0"/>
    <x v="0"/>
    <x v="7"/>
    <s v="2024-09-??"/>
    <x v="2"/>
    <n v="132400"/>
    <x v="3"/>
    <n v="0"/>
    <x v="1"/>
    <n v="451200"/>
    <x v="667"/>
    <m/>
    <x v="0"/>
    <x v="11"/>
    <m/>
    <s v="Direção de Inovação e Desporto"/>
    <x v="2"/>
    <m/>
    <x v="0"/>
    <x v="1"/>
    <x v="1"/>
    <x v="1"/>
    <x v="0"/>
    <x v="0"/>
    <x v="0"/>
    <x v="0"/>
    <x v="0"/>
    <x v="0"/>
    <x v="0"/>
    <s v="Direção de Inovação e Desporto"/>
    <x v="0"/>
    <x v="0"/>
    <x v="0"/>
    <x v="0"/>
    <x v="0"/>
    <x v="0"/>
    <x v="0"/>
    <x v="2"/>
    <x v="1"/>
    <x v="2"/>
    <x v="11"/>
    <x v="0"/>
    <m/>
  </r>
  <r>
    <x v="0"/>
    <n v="0"/>
    <n v="0"/>
    <n v="132400"/>
    <n v="0"/>
    <x v="6035"/>
    <x v="0"/>
    <x v="0"/>
    <x v="0"/>
    <s v="03.16.19"/>
    <x v="21"/>
    <x v="0"/>
    <x v="0"/>
    <s v="Direção de Inovação e Desporto"/>
    <s v="03.16.19"/>
    <s v="Direção de Inovação e Desporto"/>
    <s v="03.16.19"/>
    <x v="30"/>
    <x v="0"/>
    <x v="0"/>
    <x v="0"/>
    <x v="1"/>
    <x v="0"/>
    <x v="0"/>
    <x v="0"/>
    <x v="8"/>
    <s v="2024-10-??"/>
    <x v="3"/>
    <n v="132400"/>
    <x v="3"/>
    <n v="0"/>
    <x v="1"/>
    <n v="451200"/>
    <x v="667"/>
    <m/>
    <x v="0"/>
    <x v="11"/>
    <m/>
    <s v="Direção de Inovação e Desporto"/>
    <x v="2"/>
    <m/>
    <x v="0"/>
    <x v="1"/>
    <x v="1"/>
    <x v="1"/>
    <x v="0"/>
    <x v="0"/>
    <x v="0"/>
    <x v="0"/>
    <x v="0"/>
    <x v="0"/>
    <x v="0"/>
    <s v="Direção de Inovação e Desporto"/>
    <x v="0"/>
    <x v="0"/>
    <x v="0"/>
    <x v="0"/>
    <x v="0"/>
    <x v="0"/>
    <x v="0"/>
    <x v="2"/>
    <x v="1"/>
    <x v="2"/>
    <x v="11"/>
    <x v="0"/>
    <m/>
  </r>
  <r>
    <x v="0"/>
    <n v="0"/>
    <n v="0"/>
    <n v="132400"/>
    <n v="0"/>
    <x v="6035"/>
    <x v="0"/>
    <x v="0"/>
    <x v="0"/>
    <s v="03.16.19"/>
    <x v="21"/>
    <x v="0"/>
    <x v="0"/>
    <s v="Direção de Inovação e Desporto"/>
    <s v="03.16.19"/>
    <s v="Direção de Inovação e Desporto"/>
    <s v="03.16.19"/>
    <x v="30"/>
    <x v="0"/>
    <x v="0"/>
    <x v="0"/>
    <x v="1"/>
    <x v="0"/>
    <x v="0"/>
    <x v="0"/>
    <x v="10"/>
    <s v="2024-11-??"/>
    <x v="3"/>
    <n v="132400"/>
    <x v="3"/>
    <n v="0"/>
    <x v="1"/>
    <n v="451200"/>
    <x v="667"/>
    <m/>
    <x v="0"/>
    <x v="11"/>
    <m/>
    <s v="Direção de Inovação e Desporto"/>
    <x v="2"/>
    <m/>
    <x v="0"/>
    <x v="1"/>
    <x v="1"/>
    <x v="1"/>
    <x v="0"/>
    <x v="0"/>
    <x v="0"/>
    <x v="0"/>
    <x v="0"/>
    <x v="0"/>
    <x v="0"/>
    <s v="Direção de Inovação e Desporto"/>
    <x v="0"/>
    <x v="0"/>
    <x v="0"/>
    <x v="0"/>
    <x v="0"/>
    <x v="0"/>
    <x v="0"/>
    <x v="2"/>
    <x v="1"/>
    <x v="2"/>
    <x v="11"/>
    <x v="0"/>
    <m/>
  </r>
  <r>
    <x v="0"/>
    <n v="0"/>
    <n v="0"/>
    <n v="132400"/>
    <n v="0"/>
    <x v="6035"/>
    <x v="0"/>
    <x v="0"/>
    <x v="0"/>
    <s v="03.16.19"/>
    <x v="21"/>
    <x v="0"/>
    <x v="0"/>
    <s v="Direção de Inovação e Desporto"/>
    <s v="03.16.19"/>
    <s v="Direção de Inovação e Desporto"/>
    <s v="03.16.19"/>
    <x v="30"/>
    <x v="0"/>
    <x v="0"/>
    <x v="0"/>
    <x v="1"/>
    <x v="0"/>
    <x v="0"/>
    <x v="0"/>
    <x v="11"/>
    <s v="2024-12-??"/>
    <x v="3"/>
    <n v="132400"/>
    <x v="3"/>
    <n v="0"/>
    <x v="1"/>
    <n v="451200"/>
    <x v="667"/>
    <m/>
    <x v="0"/>
    <x v="11"/>
    <m/>
    <s v="Direção de Inovação e Desporto"/>
    <x v="2"/>
    <m/>
    <x v="0"/>
    <x v="1"/>
    <x v="1"/>
    <x v="1"/>
    <x v="0"/>
    <x v="0"/>
    <x v="0"/>
    <x v="0"/>
    <x v="0"/>
    <x v="0"/>
    <x v="0"/>
    <s v="Direção de Inovação e Desporto"/>
    <x v="0"/>
    <x v="0"/>
    <x v="0"/>
    <x v="0"/>
    <x v="0"/>
    <x v="0"/>
    <x v="0"/>
    <x v="2"/>
    <x v="1"/>
    <x v="2"/>
    <x v="11"/>
    <x v="0"/>
    <m/>
  </r>
  <r>
    <x v="0"/>
    <n v="0"/>
    <n v="0"/>
    <n v="60943"/>
    <n v="0"/>
    <x v="6035"/>
    <x v="0"/>
    <x v="0"/>
    <x v="0"/>
    <s v="03.16.25"/>
    <x v="23"/>
    <x v="0"/>
    <x v="0"/>
    <s v="Direção dos  Recursos Humanos"/>
    <s v="03.16.25"/>
    <s v="Direção dos  Recursos Humanos"/>
    <s v="03.16.25"/>
    <x v="78"/>
    <x v="0"/>
    <x v="4"/>
    <x v="17"/>
    <x v="0"/>
    <x v="0"/>
    <x v="0"/>
    <x v="0"/>
    <x v="0"/>
    <s v="2024-01-??"/>
    <x v="0"/>
    <n v="60943"/>
    <x v="3"/>
    <n v="0"/>
    <x v="1"/>
    <n v="1068000"/>
    <x v="667"/>
    <m/>
    <x v="0"/>
    <x v="11"/>
    <m/>
    <s v="Direção dos  Recursos Humanos"/>
    <x v="2"/>
    <m/>
    <x v="0"/>
    <x v="1"/>
    <x v="1"/>
    <x v="1"/>
    <x v="0"/>
    <x v="0"/>
    <x v="0"/>
    <x v="0"/>
    <x v="0"/>
    <x v="0"/>
    <x v="0"/>
    <s v="Direção dos  Recursos Humanos"/>
    <x v="0"/>
    <x v="0"/>
    <x v="0"/>
    <x v="0"/>
    <x v="0"/>
    <x v="0"/>
    <x v="0"/>
    <x v="2"/>
    <x v="1"/>
    <x v="2"/>
    <x v="11"/>
    <x v="0"/>
    <m/>
  </r>
  <r>
    <x v="0"/>
    <n v="0"/>
    <n v="0"/>
    <n v="60943"/>
    <n v="0"/>
    <x v="6035"/>
    <x v="0"/>
    <x v="0"/>
    <x v="0"/>
    <s v="03.16.25"/>
    <x v="23"/>
    <x v="0"/>
    <x v="0"/>
    <s v="Direção dos  Recursos Humanos"/>
    <s v="03.16.25"/>
    <s v="Direção dos  Recursos Humanos"/>
    <s v="03.16.25"/>
    <x v="78"/>
    <x v="0"/>
    <x v="4"/>
    <x v="17"/>
    <x v="0"/>
    <x v="0"/>
    <x v="0"/>
    <x v="0"/>
    <x v="2"/>
    <s v="2024-02-??"/>
    <x v="0"/>
    <n v="60943"/>
    <x v="3"/>
    <n v="0"/>
    <x v="1"/>
    <n v="1068000"/>
    <x v="667"/>
    <m/>
    <x v="0"/>
    <x v="11"/>
    <m/>
    <s v="Direção dos  Recursos Humanos"/>
    <x v="2"/>
    <m/>
    <x v="0"/>
    <x v="1"/>
    <x v="1"/>
    <x v="1"/>
    <x v="0"/>
    <x v="0"/>
    <x v="0"/>
    <x v="0"/>
    <x v="0"/>
    <x v="0"/>
    <x v="0"/>
    <s v="Direção dos  Recursos Humanos"/>
    <x v="0"/>
    <x v="0"/>
    <x v="0"/>
    <x v="0"/>
    <x v="0"/>
    <x v="0"/>
    <x v="0"/>
    <x v="2"/>
    <x v="1"/>
    <x v="2"/>
    <x v="11"/>
    <x v="0"/>
    <m/>
  </r>
  <r>
    <x v="0"/>
    <n v="0"/>
    <n v="0"/>
    <n v="60943"/>
    <n v="0"/>
    <x v="6035"/>
    <x v="0"/>
    <x v="0"/>
    <x v="0"/>
    <s v="03.16.25"/>
    <x v="23"/>
    <x v="0"/>
    <x v="0"/>
    <s v="Direção dos  Recursos Humanos"/>
    <s v="03.16.25"/>
    <s v="Direção dos  Recursos Humanos"/>
    <s v="03.16.25"/>
    <x v="78"/>
    <x v="0"/>
    <x v="4"/>
    <x v="17"/>
    <x v="0"/>
    <x v="0"/>
    <x v="0"/>
    <x v="0"/>
    <x v="1"/>
    <s v="2024-03-??"/>
    <x v="0"/>
    <n v="60943"/>
    <x v="3"/>
    <n v="0"/>
    <x v="1"/>
    <n v="1068000"/>
    <x v="667"/>
    <m/>
    <x v="0"/>
    <x v="11"/>
    <m/>
    <s v="Direção dos  Recursos Humanos"/>
    <x v="2"/>
    <m/>
    <x v="0"/>
    <x v="1"/>
    <x v="1"/>
    <x v="1"/>
    <x v="0"/>
    <x v="0"/>
    <x v="0"/>
    <x v="0"/>
    <x v="0"/>
    <x v="0"/>
    <x v="0"/>
    <s v="Direção dos  Recursos Humanos"/>
    <x v="0"/>
    <x v="0"/>
    <x v="0"/>
    <x v="0"/>
    <x v="0"/>
    <x v="0"/>
    <x v="0"/>
    <x v="2"/>
    <x v="1"/>
    <x v="2"/>
    <x v="11"/>
    <x v="0"/>
    <m/>
  </r>
  <r>
    <x v="0"/>
    <n v="0"/>
    <n v="0"/>
    <n v="60943"/>
    <n v="0"/>
    <x v="6035"/>
    <x v="0"/>
    <x v="0"/>
    <x v="0"/>
    <s v="03.16.25"/>
    <x v="23"/>
    <x v="0"/>
    <x v="0"/>
    <s v="Direção dos  Recursos Humanos"/>
    <s v="03.16.25"/>
    <s v="Direção dos  Recursos Humanos"/>
    <s v="03.16.25"/>
    <x v="78"/>
    <x v="0"/>
    <x v="4"/>
    <x v="17"/>
    <x v="0"/>
    <x v="0"/>
    <x v="0"/>
    <x v="0"/>
    <x v="6"/>
    <s v="2024-04-??"/>
    <x v="1"/>
    <n v="60943"/>
    <x v="3"/>
    <n v="0"/>
    <x v="1"/>
    <n v="1068000"/>
    <x v="667"/>
    <m/>
    <x v="0"/>
    <x v="11"/>
    <m/>
    <s v="Direção dos  Recursos Humanos"/>
    <x v="2"/>
    <m/>
    <x v="0"/>
    <x v="1"/>
    <x v="1"/>
    <x v="1"/>
    <x v="0"/>
    <x v="0"/>
    <x v="0"/>
    <x v="0"/>
    <x v="0"/>
    <x v="0"/>
    <x v="0"/>
    <s v="Direção dos  Recursos Humanos"/>
    <x v="0"/>
    <x v="0"/>
    <x v="0"/>
    <x v="0"/>
    <x v="0"/>
    <x v="0"/>
    <x v="0"/>
    <x v="2"/>
    <x v="1"/>
    <x v="2"/>
    <x v="11"/>
    <x v="0"/>
    <m/>
  </r>
  <r>
    <x v="0"/>
    <n v="0"/>
    <n v="0"/>
    <n v="60943"/>
    <n v="0"/>
    <x v="6035"/>
    <x v="0"/>
    <x v="0"/>
    <x v="0"/>
    <s v="03.16.25"/>
    <x v="23"/>
    <x v="0"/>
    <x v="0"/>
    <s v="Direção dos  Recursos Humanos"/>
    <s v="03.16.25"/>
    <s v="Direção dos  Recursos Humanos"/>
    <s v="03.16.25"/>
    <x v="78"/>
    <x v="0"/>
    <x v="4"/>
    <x v="17"/>
    <x v="0"/>
    <x v="0"/>
    <x v="0"/>
    <x v="0"/>
    <x v="3"/>
    <s v="2024-05-??"/>
    <x v="1"/>
    <n v="60943"/>
    <x v="3"/>
    <n v="0"/>
    <x v="1"/>
    <n v="1068000"/>
    <x v="667"/>
    <m/>
    <x v="0"/>
    <x v="11"/>
    <m/>
    <s v="Direção dos  Recursos Humanos"/>
    <x v="2"/>
    <m/>
    <x v="0"/>
    <x v="1"/>
    <x v="1"/>
    <x v="1"/>
    <x v="0"/>
    <x v="0"/>
    <x v="0"/>
    <x v="0"/>
    <x v="0"/>
    <x v="0"/>
    <x v="0"/>
    <s v="Direção dos  Recursos Humanos"/>
    <x v="0"/>
    <x v="0"/>
    <x v="0"/>
    <x v="0"/>
    <x v="0"/>
    <x v="0"/>
    <x v="0"/>
    <x v="2"/>
    <x v="1"/>
    <x v="2"/>
    <x v="11"/>
    <x v="0"/>
    <m/>
  </r>
  <r>
    <x v="0"/>
    <n v="0"/>
    <n v="0"/>
    <n v="60943"/>
    <n v="0"/>
    <x v="6035"/>
    <x v="0"/>
    <x v="0"/>
    <x v="0"/>
    <s v="03.16.25"/>
    <x v="23"/>
    <x v="0"/>
    <x v="0"/>
    <s v="Direção dos  Recursos Humanos"/>
    <s v="03.16.25"/>
    <s v="Direção dos  Recursos Humanos"/>
    <s v="03.16.25"/>
    <x v="78"/>
    <x v="0"/>
    <x v="4"/>
    <x v="17"/>
    <x v="0"/>
    <x v="0"/>
    <x v="0"/>
    <x v="0"/>
    <x v="4"/>
    <s v="2024-06-??"/>
    <x v="1"/>
    <n v="60943"/>
    <x v="3"/>
    <n v="0"/>
    <x v="1"/>
    <n v="1068000"/>
    <x v="667"/>
    <m/>
    <x v="0"/>
    <x v="11"/>
    <m/>
    <s v="Direção dos  Recursos Humanos"/>
    <x v="2"/>
    <m/>
    <x v="0"/>
    <x v="1"/>
    <x v="1"/>
    <x v="1"/>
    <x v="0"/>
    <x v="0"/>
    <x v="0"/>
    <x v="0"/>
    <x v="0"/>
    <x v="0"/>
    <x v="0"/>
    <s v="Direção dos  Recursos Humanos"/>
    <x v="0"/>
    <x v="0"/>
    <x v="0"/>
    <x v="0"/>
    <x v="0"/>
    <x v="0"/>
    <x v="0"/>
    <x v="2"/>
    <x v="1"/>
    <x v="2"/>
    <x v="11"/>
    <x v="0"/>
    <m/>
  </r>
  <r>
    <x v="0"/>
    <n v="0"/>
    <n v="0"/>
    <n v="60943"/>
    <n v="0"/>
    <x v="6035"/>
    <x v="0"/>
    <x v="0"/>
    <x v="0"/>
    <s v="03.16.25"/>
    <x v="23"/>
    <x v="0"/>
    <x v="0"/>
    <s v="Direção dos  Recursos Humanos"/>
    <s v="03.16.25"/>
    <s v="Direção dos  Recursos Humanos"/>
    <s v="03.16.25"/>
    <x v="78"/>
    <x v="0"/>
    <x v="4"/>
    <x v="17"/>
    <x v="0"/>
    <x v="0"/>
    <x v="0"/>
    <x v="0"/>
    <x v="9"/>
    <s v="2024-07-??"/>
    <x v="2"/>
    <n v="60943"/>
    <x v="3"/>
    <n v="0"/>
    <x v="1"/>
    <n v="1068000"/>
    <x v="667"/>
    <m/>
    <x v="0"/>
    <x v="11"/>
    <m/>
    <s v="Direção dos  Recursos Humanos"/>
    <x v="2"/>
    <m/>
    <x v="0"/>
    <x v="1"/>
    <x v="1"/>
    <x v="1"/>
    <x v="0"/>
    <x v="0"/>
    <x v="0"/>
    <x v="0"/>
    <x v="0"/>
    <x v="0"/>
    <x v="0"/>
    <s v="Direção dos  Recursos Humanos"/>
    <x v="0"/>
    <x v="0"/>
    <x v="0"/>
    <x v="0"/>
    <x v="0"/>
    <x v="0"/>
    <x v="0"/>
    <x v="2"/>
    <x v="1"/>
    <x v="2"/>
    <x v="11"/>
    <x v="0"/>
    <m/>
  </r>
  <r>
    <x v="0"/>
    <n v="0"/>
    <n v="0"/>
    <n v="60943"/>
    <n v="0"/>
    <x v="6035"/>
    <x v="0"/>
    <x v="0"/>
    <x v="0"/>
    <s v="03.16.25"/>
    <x v="23"/>
    <x v="0"/>
    <x v="0"/>
    <s v="Direção dos  Recursos Humanos"/>
    <s v="03.16.25"/>
    <s v="Direção dos  Recursos Humanos"/>
    <s v="03.16.25"/>
    <x v="78"/>
    <x v="0"/>
    <x v="4"/>
    <x v="17"/>
    <x v="0"/>
    <x v="0"/>
    <x v="0"/>
    <x v="0"/>
    <x v="5"/>
    <s v="2024-08-??"/>
    <x v="2"/>
    <n v="60943"/>
    <x v="3"/>
    <n v="0"/>
    <x v="1"/>
    <n v="1068000"/>
    <x v="667"/>
    <m/>
    <x v="0"/>
    <x v="11"/>
    <m/>
    <s v="Direção dos  Recursos Humanos"/>
    <x v="2"/>
    <m/>
    <x v="0"/>
    <x v="1"/>
    <x v="1"/>
    <x v="1"/>
    <x v="0"/>
    <x v="0"/>
    <x v="0"/>
    <x v="0"/>
    <x v="0"/>
    <x v="0"/>
    <x v="0"/>
    <s v="Direção dos  Recursos Humanos"/>
    <x v="0"/>
    <x v="0"/>
    <x v="0"/>
    <x v="0"/>
    <x v="0"/>
    <x v="0"/>
    <x v="0"/>
    <x v="2"/>
    <x v="1"/>
    <x v="2"/>
    <x v="11"/>
    <x v="0"/>
    <m/>
  </r>
  <r>
    <x v="0"/>
    <n v="0"/>
    <n v="0"/>
    <n v="60943"/>
    <n v="0"/>
    <x v="6035"/>
    <x v="0"/>
    <x v="0"/>
    <x v="0"/>
    <s v="03.16.25"/>
    <x v="23"/>
    <x v="0"/>
    <x v="0"/>
    <s v="Direção dos  Recursos Humanos"/>
    <s v="03.16.25"/>
    <s v="Direção dos  Recursos Humanos"/>
    <s v="03.16.25"/>
    <x v="78"/>
    <x v="0"/>
    <x v="4"/>
    <x v="17"/>
    <x v="0"/>
    <x v="0"/>
    <x v="0"/>
    <x v="0"/>
    <x v="7"/>
    <s v="2024-09-??"/>
    <x v="2"/>
    <n v="60943"/>
    <x v="3"/>
    <n v="0"/>
    <x v="1"/>
    <n v="1068000"/>
    <x v="667"/>
    <m/>
    <x v="0"/>
    <x v="11"/>
    <m/>
    <s v="Direção dos  Recursos Humanos"/>
    <x v="2"/>
    <m/>
    <x v="0"/>
    <x v="1"/>
    <x v="1"/>
    <x v="1"/>
    <x v="0"/>
    <x v="0"/>
    <x v="0"/>
    <x v="0"/>
    <x v="0"/>
    <x v="0"/>
    <x v="0"/>
    <s v="Direção dos  Recursos Humanos"/>
    <x v="0"/>
    <x v="0"/>
    <x v="0"/>
    <x v="0"/>
    <x v="0"/>
    <x v="0"/>
    <x v="0"/>
    <x v="2"/>
    <x v="1"/>
    <x v="2"/>
    <x v="11"/>
    <x v="0"/>
    <m/>
  </r>
  <r>
    <x v="0"/>
    <n v="0"/>
    <n v="0"/>
    <n v="60943"/>
    <n v="0"/>
    <x v="6035"/>
    <x v="0"/>
    <x v="0"/>
    <x v="0"/>
    <s v="03.16.25"/>
    <x v="23"/>
    <x v="0"/>
    <x v="0"/>
    <s v="Direção dos  Recursos Humanos"/>
    <s v="03.16.25"/>
    <s v="Direção dos  Recursos Humanos"/>
    <s v="03.16.25"/>
    <x v="78"/>
    <x v="0"/>
    <x v="4"/>
    <x v="17"/>
    <x v="0"/>
    <x v="0"/>
    <x v="0"/>
    <x v="0"/>
    <x v="8"/>
    <s v="2024-10-??"/>
    <x v="3"/>
    <n v="60943"/>
    <x v="3"/>
    <n v="0"/>
    <x v="1"/>
    <n v="1068000"/>
    <x v="667"/>
    <m/>
    <x v="0"/>
    <x v="11"/>
    <m/>
    <s v="Direção dos  Recursos Humanos"/>
    <x v="2"/>
    <m/>
    <x v="0"/>
    <x v="1"/>
    <x v="1"/>
    <x v="1"/>
    <x v="0"/>
    <x v="0"/>
    <x v="0"/>
    <x v="0"/>
    <x v="0"/>
    <x v="0"/>
    <x v="0"/>
    <s v="Direção dos  Recursos Humanos"/>
    <x v="0"/>
    <x v="0"/>
    <x v="0"/>
    <x v="0"/>
    <x v="0"/>
    <x v="0"/>
    <x v="0"/>
    <x v="2"/>
    <x v="1"/>
    <x v="2"/>
    <x v="11"/>
    <x v="0"/>
    <m/>
  </r>
  <r>
    <x v="0"/>
    <n v="0"/>
    <n v="0"/>
    <n v="60943"/>
    <n v="0"/>
    <x v="6035"/>
    <x v="0"/>
    <x v="0"/>
    <x v="0"/>
    <s v="03.16.25"/>
    <x v="23"/>
    <x v="0"/>
    <x v="0"/>
    <s v="Direção dos  Recursos Humanos"/>
    <s v="03.16.25"/>
    <s v="Direção dos  Recursos Humanos"/>
    <s v="03.16.25"/>
    <x v="78"/>
    <x v="0"/>
    <x v="4"/>
    <x v="17"/>
    <x v="0"/>
    <x v="0"/>
    <x v="0"/>
    <x v="0"/>
    <x v="10"/>
    <s v="2024-11-??"/>
    <x v="3"/>
    <n v="60943"/>
    <x v="3"/>
    <n v="0"/>
    <x v="1"/>
    <n v="1068000"/>
    <x v="667"/>
    <m/>
    <x v="0"/>
    <x v="11"/>
    <m/>
    <s v="Direção dos  Recursos Humanos"/>
    <x v="2"/>
    <m/>
    <x v="0"/>
    <x v="1"/>
    <x v="1"/>
    <x v="1"/>
    <x v="0"/>
    <x v="0"/>
    <x v="0"/>
    <x v="0"/>
    <x v="0"/>
    <x v="0"/>
    <x v="0"/>
    <s v="Direção dos  Recursos Humanos"/>
    <x v="0"/>
    <x v="0"/>
    <x v="0"/>
    <x v="0"/>
    <x v="0"/>
    <x v="0"/>
    <x v="0"/>
    <x v="2"/>
    <x v="1"/>
    <x v="2"/>
    <x v="11"/>
    <x v="0"/>
    <m/>
  </r>
  <r>
    <x v="1"/>
    <n v="0"/>
    <n v="0"/>
    <n v="596160"/>
    <n v="0"/>
    <x v="6035"/>
    <x v="0"/>
    <x v="0"/>
    <x v="0"/>
    <s v="01.27.06.76"/>
    <x v="11"/>
    <x v="1"/>
    <x v="1"/>
    <s v="Requalificação Urbana e habitação"/>
    <s v="01.27.06"/>
    <s v="Requalificação Urbana e Ambiental de Achada Monte III"/>
    <s v="01.27.06.76"/>
    <x v="1"/>
    <x v="0"/>
    <x v="0"/>
    <x v="0"/>
    <x v="0"/>
    <x v="1"/>
    <x v="1"/>
    <x v="0"/>
    <x v="6"/>
    <s v="2024-04-??"/>
    <x v="1"/>
    <n v="596160"/>
    <x v="3"/>
    <n v="3250000"/>
    <x v="1"/>
    <n v="600000"/>
    <x v="667"/>
    <m/>
    <x v="0"/>
    <x v="11"/>
    <m/>
    <s v="Requalificação Urbana e Ambiental de Achada Monte III"/>
    <x v="2"/>
    <m/>
    <x v="0"/>
    <x v="1"/>
    <x v="1"/>
    <x v="1"/>
    <x v="0"/>
    <x v="0"/>
    <x v="0"/>
    <x v="0"/>
    <x v="0"/>
    <x v="0"/>
    <x v="0"/>
    <s v="Requalificação Urbana e Ambiental de Achada Monte III"/>
    <x v="0"/>
    <x v="0"/>
    <x v="0"/>
    <x v="0"/>
    <x v="1"/>
    <x v="0"/>
    <x v="0"/>
    <x v="2"/>
    <x v="1"/>
    <x v="2"/>
    <x v="11"/>
    <x v="0"/>
    <m/>
  </r>
  <r>
    <x v="1"/>
    <n v="0"/>
    <n v="0"/>
    <n v="178300"/>
    <n v="0"/>
    <x v="6035"/>
    <x v="0"/>
    <x v="0"/>
    <x v="0"/>
    <s v="01.27.06.76"/>
    <x v="11"/>
    <x v="1"/>
    <x v="1"/>
    <s v="Requalificação Urbana e habitação"/>
    <s v="01.27.06"/>
    <s v="Requalificação Urbana e Ambiental de Achada Monte III"/>
    <s v="01.27.06.76"/>
    <x v="1"/>
    <x v="0"/>
    <x v="0"/>
    <x v="0"/>
    <x v="0"/>
    <x v="1"/>
    <x v="1"/>
    <x v="0"/>
    <x v="3"/>
    <s v="2024-05-??"/>
    <x v="1"/>
    <n v="178300"/>
    <x v="3"/>
    <n v="3250000"/>
    <x v="1"/>
    <n v="600000"/>
    <x v="667"/>
    <m/>
    <x v="0"/>
    <x v="11"/>
    <m/>
    <s v="Requalificação Urbana e Ambiental de Achada Monte III"/>
    <x v="2"/>
    <m/>
    <x v="0"/>
    <x v="1"/>
    <x v="1"/>
    <x v="1"/>
    <x v="0"/>
    <x v="0"/>
    <x v="0"/>
    <x v="0"/>
    <x v="0"/>
    <x v="0"/>
    <x v="0"/>
    <s v="Requalificação Urbana e Ambiental de Achada Monte III"/>
    <x v="0"/>
    <x v="0"/>
    <x v="0"/>
    <x v="0"/>
    <x v="1"/>
    <x v="0"/>
    <x v="0"/>
    <x v="2"/>
    <x v="1"/>
    <x v="2"/>
    <x v="11"/>
    <x v="0"/>
    <m/>
  </r>
  <r>
    <x v="1"/>
    <n v="0"/>
    <n v="0"/>
    <n v="1489929"/>
    <n v="0"/>
    <x v="6035"/>
    <x v="0"/>
    <x v="0"/>
    <x v="0"/>
    <s v="01.27.06.76"/>
    <x v="11"/>
    <x v="1"/>
    <x v="1"/>
    <s v="Requalificação Urbana e habitação"/>
    <s v="01.27.06"/>
    <s v="Requalificação Urbana e Ambiental de Achada Monte III"/>
    <s v="01.27.06.76"/>
    <x v="1"/>
    <x v="0"/>
    <x v="0"/>
    <x v="0"/>
    <x v="0"/>
    <x v="1"/>
    <x v="1"/>
    <x v="0"/>
    <x v="4"/>
    <s v="2024-06-??"/>
    <x v="1"/>
    <n v="1489929"/>
    <x v="3"/>
    <n v="3250000"/>
    <x v="1"/>
    <n v="600000"/>
    <x v="667"/>
    <m/>
    <x v="0"/>
    <x v="11"/>
    <m/>
    <s v="Requalificação Urbana e Ambiental de Achada Monte III"/>
    <x v="2"/>
    <m/>
    <x v="0"/>
    <x v="1"/>
    <x v="1"/>
    <x v="1"/>
    <x v="0"/>
    <x v="0"/>
    <x v="0"/>
    <x v="0"/>
    <x v="0"/>
    <x v="0"/>
    <x v="0"/>
    <s v="Requalificação Urbana e Ambiental de Achada Monte III"/>
    <x v="0"/>
    <x v="0"/>
    <x v="0"/>
    <x v="0"/>
    <x v="1"/>
    <x v="0"/>
    <x v="0"/>
    <x v="2"/>
    <x v="1"/>
    <x v="2"/>
    <x v="11"/>
    <x v="0"/>
    <m/>
  </r>
  <r>
    <x v="1"/>
    <n v="0"/>
    <n v="0"/>
    <n v="566000"/>
    <n v="0"/>
    <x v="6035"/>
    <x v="0"/>
    <x v="0"/>
    <x v="0"/>
    <s v="01.27.06.76"/>
    <x v="11"/>
    <x v="1"/>
    <x v="1"/>
    <s v="Requalificação Urbana e habitação"/>
    <s v="01.27.06"/>
    <s v="Requalificação Urbana e Ambiental de Achada Monte III"/>
    <s v="01.27.06.76"/>
    <x v="1"/>
    <x v="0"/>
    <x v="0"/>
    <x v="0"/>
    <x v="0"/>
    <x v="1"/>
    <x v="1"/>
    <x v="0"/>
    <x v="9"/>
    <s v="2024-07-??"/>
    <x v="2"/>
    <n v="566000"/>
    <x v="3"/>
    <n v="3250000"/>
    <x v="1"/>
    <n v="600000"/>
    <x v="667"/>
    <m/>
    <x v="0"/>
    <x v="11"/>
    <m/>
    <s v="Requalificação Urbana e Ambiental de Achada Monte III"/>
    <x v="2"/>
    <m/>
    <x v="0"/>
    <x v="1"/>
    <x v="1"/>
    <x v="1"/>
    <x v="0"/>
    <x v="0"/>
    <x v="0"/>
    <x v="0"/>
    <x v="0"/>
    <x v="0"/>
    <x v="0"/>
    <s v="Requalificação Urbana e Ambiental de Achada Monte III"/>
    <x v="0"/>
    <x v="0"/>
    <x v="0"/>
    <x v="0"/>
    <x v="1"/>
    <x v="0"/>
    <x v="0"/>
    <x v="2"/>
    <x v="1"/>
    <x v="2"/>
    <x v="11"/>
    <x v="0"/>
    <m/>
  </r>
  <r>
    <x v="1"/>
    <n v="0"/>
    <n v="0"/>
    <n v="2311358"/>
    <n v="0"/>
    <x v="6035"/>
    <x v="0"/>
    <x v="0"/>
    <x v="0"/>
    <s v="01.27.06.76"/>
    <x v="11"/>
    <x v="1"/>
    <x v="1"/>
    <s v="Requalificação Urbana e habitação"/>
    <s v="01.27.06"/>
    <s v="Requalificação Urbana e Ambiental de Achada Monte III"/>
    <s v="01.27.06.76"/>
    <x v="1"/>
    <x v="0"/>
    <x v="0"/>
    <x v="0"/>
    <x v="0"/>
    <x v="1"/>
    <x v="1"/>
    <x v="0"/>
    <x v="5"/>
    <s v="2024-08-??"/>
    <x v="2"/>
    <n v="2311358"/>
    <x v="3"/>
    <n v="3250000"/>
    <x v="1"/>
    <n v="600000"/>
    <x v="667"/>
    <m/>
    <x v="0"/>
    <x v="11"/>
    <m/>
    <s v="Requalificação Urbana e Ambiental de Achada Monte III"/>
    <x v="2"/>
    <m/>
    <x v="0"/>
    <x v="1"/>
    <x v="1"/>
    <x v="1"/>
    <x v="0"/>
    <x v="0"/>
    <x v="0"/>
    <x v="0"/>
    <x v="0"/>
    <x v="0"/>
    <x v="0"/>
    <s v="Requalificação Urbana e Ambiental de Achada Monte III"/>
    <x v="0"/>
    <x v="0"/>
    <x v="0"/>
    <x v="0"/>
    <x v="1"/>
    <x v="0"/>
    <x v="0"/>
    <x v="2"/>
    <x v="1"/>
    <x v="2"/>
    <x v="11"/>
    <x v="0"/>
    <m/>
  </r>
  <r>
    <x v="1"/>
    <n v="0"/>
    <n v="0"/>
    <n v="181750"/>
    <n v="0"/>
    <x v="6035"/>
    <x v="0"/>
    <x v="0"/>
    <x v="0"/>
    <s v="01.27.06.76"/>
    <x v="11"/>
    <x v="1"/>
    <x v="1"/>
    <s v="Requalificação Urbana e habitação"/>
    <s v="01.27.06"/>
    <s v="Requalificação Urbana e Ambiental de Achada Monte III"/>
    <s v="01.27.06.76"/>
    <x v="1"/>
    <x v="0"/>
    <x v="0"/>
    <x v="0"/>
    <x v="0"/>
    <x v="1"/>
    <x v="1"/>
    <x v="0"/>
    <x v="7"/>
    <s v="2024-09-??"/>
    <x v="2"/>
    <n v="181750"/>
    <x v="3"/>
    <n v="3250000"/>
    <x v="1"/>
    <n v="600000"/>
    <x v="667"/>
    <m/>
    <x v="0"/>
    <x v="11"/>
    <m/>
    <s v="Requalificação Urbana e Ambiental de Achada Monte III"/>
    <x v="2"/>
    <m/>
    <x v="0"/>
    <x v="1"/>
    <x v="1"/>
    <x v="1"/>
    <x v="0"/>
    <x v="0"/>
    <x v="0"/>
    <x v="0"/>
    <x v="0"/>
    <x v="0"/>
    <x v="0"/>
    <s v="Requalificação Urbana e Ambiental de Achada Monte III"/>
    <x v="0"/>
    <x v="0"/>
    <x v="0"/>
    <x v="0"/>
    <x v="1"/>
    <x v="0"/>
    <x v="0"/>
    <x v="2"/>
    <x v="1"/>
    <x v="2"/>
    <x v="11"/>
    <x v="0"/>
    <m/>
  </r>
  <r>
    <x v="1"/>
    <n v="0"/>
    <n v="0"/>
    <n v="679904"/>
    <n v="0"/>
    <x v="6035"/>
    <x v="0"/>
    <x v="0"/>
    <x v="0"/>
    <s v="01.27.06.76"/>
    <x v="11"/>
    <x v="1"/>
    <x v="1"/>
    <s v="Requalificação Urbana e habitação"/>
    <s v="01.27.06"/>
    <s v="Requalificação Urbana e Ambiental de Achada Monte III"/>
    <s v="01.27.06.76"/>
    <x v="1"/>
    <x v="0"/>
    <x v="0"/>
    <x v="0"/>
    <x v="0"/>
    <x v="1"/>
    <x v="1"/>
    <x v="0"/>
    <x v="8"/>
    <s v="2024-10-??"/>
    <x v="3"/>
    <n v="679904"/>
    <x v="3"/>
    <n v="3250000"/>
    <x v="1"/>
    <n v="600000"/>
    <x v="667"/>
    <m/>
    <x v="0"/>
    <x v="11"/>
    <m/>
    <s v="Requalificação Urbana e Ambiental de Achada Monte III"/>
    <x v="2"/>
    <m/>
    <x v="0"/>
    <x v="1"/>
    <x v="1"/>
    <x v="1"/>
    <x v="0"/>
    <x v="0"/>
    <x v="0"/>
    <x v="0"/>
    <x v="0"/>
    <x v="0"/>
    <x v="0"/>
    <s v="Requalificação Urbana e Ambiental de Achada Monte III"/>
    <x v="0"/>
    <x v="0"/>
    <x v="0"/>
    <x v="0"/>
    <x v="1"/>
    <x v="0"/>
    <x v="0"/>
    <x v="2"/>
    <x v="1"/>
    <x v="2"/>
    <x v="11"/>
    <x v="0"/>
    <m/>
  </r>
  <r>
    <x v="1"/>
    <n v="0"/>
    <n v="0"/>
    <n v="12000"/>
    <n v="0"/>
    <x v="6035"/>
    <x v="0"/>
    <x v="0"/>
    <x v="0"/>
    <s v="01.27.06.76"/>
    <x v="11"/>
    <x v="1"/>
    <x v="1"/>
    <s v="Requalificação Urbana e habitação"/>
    <s v="01.27.06"/>
    <s v="Requalificação Urbana e Ambiental de Achada Monte III"/>
    <s v="01.27.06.76"/>
    <x v="1"/>
    <x v="0"/>
    <x v="0"/>
    <x v="0"/>
    <x v="0"/>
    <x v="1"/>
    <x v="1"/>
    <x v="0"/>
    <x v="10"/>
    <s v="2024-11-??"/>
    <x v="3"/>
    <n v="12000"/>
    <x v="3"/>
    <n v="3250000"/>
    <x v="1"/>
    <n v="600000"/>
    <x v="667"/>
    <m/>
    <x v="0"/>
    <x v="11"/>
    <m/>
    <s v="Requalificação Urbana e Ambiental de Achada Monte III"/>
    <x v="2"/>
    <m/>
    <x v="0"/>
    <x v="1"/>
    <x v="1"/>
    <x v="1"/>
    <x v="0"/>
    <x v="0"/>
    <x v="0"/>
    <x v="0"/>
    <x v="0"/>
    <x v="0"/>
    <x v="0"/>
    <s v="Requalificação Urbana e Ambiental de Achada Monte III"/>
    <x v="0"/>
    <x v="0"/>
    <x v="0"/>
    <x v="0"/>
    <x v="1"/>
    <x v="0"/>
    <x v="0"/>
    <x v="2"/>
    <x v="1"/>
    <x v="2"/>
    <x v="11"/>
    <x v="0"/>
    <m/>
  </r>
  <r>
    <x v="1"/>
    <n v="0"/>
    <n v="0"/>
    <n v="580000"/>
    <n v="0"/>
    <x v="6035"/>
    <x v="0"/>
    <x v="0"/>
    <x v="0"/>
    <s v="01.27.06.76"/>
    <x v="11"/>
    <x v="1"/>
    <x v="1"/>
    <s v="Requalificação Urbana e habitação"/>
    <s v="01.27.06"/>
    <s v="Requalificação Urbana e Ambiental de Achada Monte III"/>
    <s v="01.27.06.76"/>
    <x v="1"/>
    <x v="0"/>
    <x v="0"/>
    <x v="0"/>
    <x v="0"/>
    <x v="1"/>
    <x v="1"/>
    <x v="0"/>
    <x v="11"/>
    <s v="2024-12-??"/>
    <x v="3"/>
    <n v="580000"/>
    <x v="3"/>
    <n v="3250000"/>
    <x v="1"/>
    <n v="600000"/>
    <x v="667"/>
    <m/>
    <x v="0"/>
    <x v="11"/>
    <m/>
    <s v="Requalificação Urbana e Ambiental de Achada Monte III"/>
    <x v="2"/>
    <m/>
    <x v="0"/>
    <x v="1"/>
    <x v="1"/>
    <x v="1"/>
    <x v="0"/>
    <x v="0"/>
    <x v="0"/>
    <x v="0"/>
    <x v="0"/>
    <x v="0"/>
    <x v="0"/>
    <s v="Requalificação Urbana e Ambiental de Achada Monte III"/>
    <x v="0"/>
    <x v="0"/>
    <x v="0"/>
    <x v="0"/>
    <x v="1"/>
    <x v="0"/>
    <x v="0"/>
    <x v="2"/>
    <x v="1"/>
    <x v="2"/>
    <x v="11"/>
    <x v="0"/>
    <m/>
  </r>
  <r>
    <x v="0"/>
    <n v="0"/>
    <n v="0"/>
    <n v="8233"/>
    <n v="0"/>
    <x v="6035"/>
    <x v="0"/>
    <x v="1"/>
    <x v="0"/>
    <s v="80.02.10.21"/>
    <x v="52"/>
    <x v="2"/>
    <x v="2"/>
    <s v="Outros"/>
    <s v="80.02.10"/>
    <s v="Retenções Descontos Judiciais"/>
    <s v="80.02.10.21"/>
    <x v="71"/>
    <x v="0"/>
    <x v="1"/>
    <x v="0"/>
    <x v="1"/>
    <x v="2"/>
    <x v="2"/>
    <x v="0"/>
    <x v="0"/>
    <s v="2024-01-??"/>
    <x v="0"/>
    <n v="8233"/>
    <x v="3"/>
    <n v="0"/>
    <x v="1"/>
    <n v="0"/>
    <x v="667"/>
    <m/>
    <x v="0"/>
    <x v="11"/>
    <m/>
    <s v="Retenções Descontos Judiciais"/>
    <x v="2"/>
    <m/>
    <x v="0"/>
    <x v="1"/>
    <x v="1"/>
    <x v="1"/>
    <x v="0"/>
    <x v="0"/>
    <x v="0"/>
    <x v="0"/>
    <x v="0"/>
    <x v="0"/>
    <x v="0"/>
    <s v="Retenções Descontos Judiciais"/>
    <x v="0"/>
    <x v="0"/>
    <x v="0"/>
    <x v="0"/>
    <x v="2"/>
    <x v="0"/>
    <x v="0"/>
    <x v="2"/>
    <x v="1"/>
    <x v="2"/>
    <x v="11"/>
    <x v="0"/>
    <m/>
  </r>
  <r>
    <x v="0"/>
    <n v="0"/>
    <n v="0"/>
    <n v="8233"/>
    <n v="0"/>
    <x v="6035"/>
    <x v="0"/>
    <x v="1"/>
    <x v="0"/>
    <s v="80.02.10.21"/>
    <x v="52"/>
    <x v="2"/>
    <x v="2"/>
    <s v="Outros"/>
    <s v="80.02.10"/>
    <s v="Retenções Descontos Judiciais"/>
    <s v="80.02.10.21"/>
    <x v="71"/>
    <x v="0"/>
    <x v="1"/>
    <x v="0"/>
    <x v="1"/>
    <x v="2"/>
    <x v="2"/>
    <x v="0"/>
    <x v="2"/>
    <s v="2024-02-??"/>
    <x v="0"/>
    <n v="8233"/>
    <x v="3"/>
    <n v="0"/>
    <x v="1"/>
    <n v="0"/>
    <x v="667"/>
    <m/>
    <x v="0"/>
    <x v="11"/>
    <m/>
    <s v="Retenções Descontos Judiciais"/>
    <x v="2"/>
    <m/>
    <x v="0"/>
    <x v="1"/>
    <x v="1"/>
    <x v="1"/>
    <x v="0"/>
    <x v="0"/>
    <x v="0"/>
    <x v="0"/>
    <x v="0"/>
    <x v="0"/>
    <x v="0"/>
    <s v="Retenções Descontos Judiciais"/>
    <x v="0"/>
    <x v="0"/>
    <x v="0"/>
    <x v="0"/>
    <x v="2"/>
    <x v="0"/>
    <x v="0"/>
    <x v="2"/>
    <x v="1"/>
    <x v="2"/>
    <x v="11"/>
    <x v="0"/>
    <m/>
  </r>
  <r>
    <x v="0"/>
    <n v="0"/>
    <n v="0"/>
    <n v="8233"/>
    <n v="0"/>
    <x v="6035"/>
    <x v="0"/>
    <x v="1"/>
    <x v="0"/>
    <s v="80.02.10.21"/>
    <x v="52"/>
    <x v="2"/>
    <x v="2"/>
    <s v="Outros"/>
    <s v="80.02.10"/>
    <s v="Retenções Descontos Judiciais"/>
    <s v="80.02.10.21"/>
    <x v="71"/>
    <x v="0"/>
    <x v="1"/>
    <x v="0"/>
    <x v="1"/>
    <x v="2"/>
    <x v="2"/>
    <x v="0"/>
    <x v="1"/>
    <s v="2024-03-??"/>
    <x v="0"/>
    <n v="8233"/>
    <x v="3"/>
    <n v="0"/>
    <x v="1"/>
    <n v="0"/>
    <x v="667"/>
    <m/>
    <x v="0"/>
    <x v="11"/>
    <m/>
    <s v="Retenções Descontos Judiciais"/>
    <x v="2"/>
    <m/>
    <x v="0"/>
    <x v="1"/>
    <x v="1"/>
    <x v="1"/>
    <x v="0"/>
    <x v="0"/>
    <x v="0"/>
    <x v="0"/>
    <x v="0"/>
    <x v="0"/>
    <x v="0"/>
    <s v="Retenções Descontos Judiciais"/>
    <x v="0"/>
    <x v="0"/>
    <x v="0"/>
    <x v="0"/>
    <x v="2"/>
    <x v="0"/>
    <x v="0"/>
    <x v="2"/>
    <x v="1"/>
    <x v="2"/>
    <x v="11"/>
    <x v="0"/>
    <m/>
  </r>
  <r>
    <x v="0"/>
    <n v="0"/>
    <n v="0"/>
    <n v="8233"/>
    <n v="0"/>
    <x v="6035"/>
    <x v="0"/>
    <x v="1"/>
    <x v="0"/>
    <s v="80.02.10.21"/>
    <x v="52"/>
    <x v="2"/>
    <x v="2"/>
    <s v="Outros"/>
    <s v="80.02.10"/>
    <s v="Retenções Descontos Judiciais"/>
    <s v="80.02.10.21"/>
    <x v="71"/>
    <x v="0"/>
    <x v="1"/>
    <x v="0"/>
    <x v="1"/>
    <x v="2"/>
    <x v="2"/>
    <x v="0"/>
    <x v="6"/>
    <s v="2024-04-??"/>
    <x v="1"/>
    <n v="8233"/>
    <x v="3"/>
    <n v="0"/>
    <x v="1"/>
    <n v="0"/>
    <x v="667"/>
    <m/>
    <x v="0"/>
    <x v="11"/>
    <m/>
    <s v="Retenções Descontos Judiciais"/>
    <x v="2"/>
    <m/>
    <x v="0"/>
    <x v="1"/>
    <x v="1"/>
    <x v="1"/>
    <x v="0"/>
    <x v="0"/>
    <x v="0"/>
    <x v="0"/>
    <x v="0"/>
    <x v="0"/>
    <x v="0"/>
    <s v="Retenções Descontos Judiciais"/>
    <x v="0"/>
    <x v="0"/>
    <x v="0"/>
    <x v="0"/>
    <x v="2"/>
    <x v="0"/>
    <x v="0"/>
    <x v="2"/>
    <x v="1"/>
    <x v="2"/>
    <x v="11"/>
    <x v="0"/>
    <m/>
  </r>
  <r>
    <x v="0"/>
    <n v="0"/>
    <n v="0"/>
    <n v="8233"/>
    <n v="0"/>
    <x v="6035"/>
    <x v="0"/>
    <x v="1"/>
    <x v="0"/>
    <s v="80.02.10.21"/>
    <x v="52"/>
    <x v="2"/>
    <x v="2"/>
    <s v="Outros"/>
    <s v="80.02.10"/>
    <s v="Retenções Descontos Judiciais"/>
    <s v="80.02.10.21"/>
    <x v="71"/>
    <x v="0"/>
    <x v="1"/>
    <x v="0"/>
    <x v="1"/>
    <x v="2"/>
    <x v="2"/>
    <x v="0"/>
    <x v="3"/>
    <s v="2024-05-??"/>
    <x v="1"/>
    <n v="8233"/>
    <x v="3"/>
    <n v="0"/>
    <x v="1"/>
    <n v="0"/>
    <x v="667"/>
    <m/>
    <x v="0"/>
    <x v="11"/>
    <m/>
    <s v="Retenções Descontos Judiciais"/>
    <x v="2"/>
    <m/>
    <x v="0"/>
    <x v="1"/>
    <x v="1"/>
    <x v="1"/>
    <x v="0"/>
    <x v="0"/>
    <x v="0"/>
    <x v="0"/>
    <x v="0"/>
    <x v="0"/>
    <x v="0"/>
    <s v="Retenções Descontos Judiciais"/>
    <x v="0"/>
    <x v="0"/>
    <x v="0"/>
    <x v="0"/>
    <x v="2"/>
    <x v="0"/>
    <x v="0"/>
    <x v="2"/>
    <x v="1"/>
    <x v="2"/>
    <x v="11"/>
    <x v="0"/>
    <m/>
  </r>
  <r>
    <x v="0"/>
    <n v="0"/>
    <n v="0"/>
    <n v="8233"/>
    <n v="0"/>
    <x v="6035"/>
    <x v="0"/>
    <x v="1"/>
    <x v="0"/>
    <s v="80.02.10.21"/>
    <x v="52"/>
    <x v="2"/>
    <x v="2"/>
    <s v="Outros"/>
    <s v="80.02.10"/>
    <s v="Retenções Descontos Judiciais"/>
    <s v="80.02.10.21"/>
    <x v="71"/>
    <x v="0"/>
    <x v="1"/>
    <x v="0"/>
    <x v="1"/>
    <x v="2"/>
    <x v="2"/>
    <x v="0"/>
    <x v="4"/>
    <s v="2024-06-??"/>
    <x v="1"/>
    <n v="8233"/>
    <x v="3"/>
    <n v="0"/>
    <x v="1"/>
    <n v="0"/>
    <x v="667"/>
    <m/>
    <x v="0"/>
    <x v="11"/>
    <m/>
    <s v="Retenções Descontos Judiciais"/>
    <x v="2"/>
    <m/>
    <x v="0"/>
    <x v="1"/>
    <x v="1"/>
    <x v="1"/>
    <x v="0"/>
    <x v="0"/>
    <x v="0"/>
    <x v="0"/>
    <x v="0"/>
    <x v="0"/>
    <x v="0"/>
    <s v="Retenções Descontos Judiciais"/>
    <x v="0"/>
    <x v="0"/>
    <x v="0"/>
    <x v="0"/>
    <x v="2"/>
    <x v="0"/>
    <x v="0"/>
    <x v="2"/>
    <x v="1"/>
    <x v="2"/>
    <x v="11"/>
    <x v="0"/>
    <m/>
  </r>
  <r>
    <x v="0"/>
    <n v="0"/>
    <n v="0"/>
    <n v="8233"/>
    <n v="0"/>
    <x v="6035"/>
    <x v="0"/>
    <x v="1"/>
    <x v="0"/>
    <s v="80.02.10.21"/>
    <x v="52"/>
    <x v="2"/>
    <x v="2"/>
    <s v="Outros"/>
    <s v="80.02.10"/>
    <s v="Retenções Descontos Judiciais"/>
    <s v="80.02.10.21"/>
    <x v="71"/>
    <x v="0"/>
    <x v="1"/>
    <x v="0"/>
    <x v="1"/>
    <x v="2"/>
    <x v="2"/>
    <x v="0"/>
    <x v="9"/>
    <s v="2024-07-??"/>
    <x v="2"/>
    <n v="8233"/>
    <x v="3"/>
    <n v="0"/>
    <x v="1"/>
    <n v="0"/>
    <x v="667"/>
    <m/>
    <x v="0"/>
    <x v="11"/>
    <m/>
    <s v="Retenções Descontos Judiciais"/>
    <x v="2"/>
    <m/>
    <x v="0"/>
    <x v="1"/>
    <x v="1"/>
    <x v="1"/>
    <x v="0"/>
    <x v="0"/>
    <x v="0"/>
    <x v="0"/>
    <x v="0"/>
    <x v="0"/>
    <x v="0"/>
    <s v="Retenções Descontos Judiciais"/>
    <x v="0"/>
    <x v="0"/>
    <x v="0"/>
    <x v="0"/>
    <x v="2"/>
    <x v="0"/>
    <x v="0"/>
    <x v="2"/>
    <x v="1"/>
    <x v="2"/>
    <x v="11"/>
    <x v="0"/>
    <m/>
  </r>
  <r>
    <x v="0"/>
    <n v="0"/>
    <n v="0"/>
    <n v="8233"/>
    <n v="0"/>
    <x v="6035"/>
    <x v="0"/>
    <x v="1"/>
    <x v="0"/>
    <s v="80.02.10.21"/>
    <x v="52"/>
    <x v="2"/>
    <x v="2"/>
    <s v="Outros"/>
    <s v="80.02.10"/>
    <s v="Retenções Descontos Judiciais"/>
    <s v="80.02.10.21"/>
    <x v="71"/>
    <x v="0"/>
    <x v="1"/>
    <x v="0"/>
    <x v="1"/>
    <x v="2"/>
    <x v="2"/>
    <x v="0"/>
    <x v="5"/>
    <s v="2024-08-??"/>
    <x v="2"/>
    <n v="8233"/>
    <x v="3"/>
    <n v="0"/>
    <x v="1"/>
    <n v="0"/>
    <x v="667"/>
    <m/>
    <x v="0"/>
    <x v="11"/>
    <m/>
    <s v="Retenções Descontos Judiciais"/>
    <x v="2"/>
    <m/>
    <x v="0"/>
    <x v="1"/>
    <x v="1"/>
    <x v="1"/>
    <x v="0"/>
    <x v="0"/>
    <x v="0"/>
    <x v="0"/>
    <x v="0"/>
    <x v="0"/>
    <x v="0"/>
    <s v="Retenções Descontos Judiciais"/>
    <x v="0"/>
    <x v="0"/>
    <x v="0"/>
    <x v="0"/>
    <x v="2"/>
    <x v="0"/>
    <x v="0"/>
    <x v="2"/>
    <x v="1"/>
    <x v="2"/>
    <x v="11"/>
    <x v="0"/>
    <m/>
  </r>
  <r>
    <x v="0"/>
    <n v="0"/>
    <n v="0"/>
    <n v="8233"/>
    <n v="0"/>
    <x v="6035"/>
    <x v="0"/>
    <x v="1"/>
    <x v="0"/>
    <s v="80.02.10.21"/>
    <x v="52"/>
    <x v="2"/>
    <x v="2"/>
    <s v="Outros"/>
    <s v="80.02.10"/>
    <s v="Retenções Descontos Judiciais"/>
    <s v="80.02.10.21"/>
    <x v="71"/>
    <x v="0"/>
    <x v="1"/>
    <x v="0"/>
    <x v="1"/>
    <x v="2"/>
    <x v="2"/>
    <x v="0"/>
    <x v="7"/>
    <s v="2024-09-??"/>
    <x v="2"/>
    <n v="8233"/>
    <x v="3"/>
    <n v="0"/>
    <x v="1"/>
    <n v="0"/>
    <x v="667"/>
    <m/>
    <x v="0"/>
    <x v="11"/>
    <m/>
    <s v="Retenções Descontos Judiciais"/>
    <x v="2"/>
    <m/>
    <x v="0"/>
    <x v="1"/>
    <x v="1"/>
    <x v="1"/>
    <x v="0"/>
    <x v="0"/>
    <x v="0"/>
    <x v="0"/>
    <x v="0"/>
    <x v="0"/>
    <x v="0"/>
    <s v="Retenções Descontos Judiciais"/>
    <x v="0"/>
    <x v="0"/>
    <x v="0"/>
    <x v="0"/>
    <x v="2"/>
    <x v="0"/>
    <x v="0"/>
    <x v="2"/>
    <x v="1"/>
    <x v="2"/>
    <x v="11"/>
    <x v="0"/>
    <m/>
  </r>
  <r>
    <x v="0"/>
    <n v="0"/>
    <n v="0"/>
    <n v="8233"/>
    <n v="0"/>
    <x v="6035"/>
    <x v="0"/>
    <x v="1"/>
    <x v="0"/>
    <s v="80.02.10.21"/>
    <x v="52"/>
    <x v="2"/>
    <x v="2"/>
    <s v="Outros"/>
    <s v="80.02.10"/>
    <s v="Retenções Descontos Judiciais"/>
    <s v="80.02.10.21"/>
    <x v="71"/>
    <x v="0"/>
    <x v="1"/>
    <x v="0"/>
    <x v="1"/>
    <x v="2"/>
    <x v="2"/>
    <x v="0"/>
    <x v="8"/>
    <s v="2024-10-??"/>
    <x v="3"/>
    <n v="8233"/>
    <x v="3"/>
    <n v="0"/>
    <x v="1"/>
    <n v="0"/>
    <x v="667"/>
    <m/>
    <x v="0"/>
    <x v="11"/>
    <m/>
    <s v="Retenções Descontos Judiciais"/>
    <x v="2"/>
    <m/>
    <x v="0"/>
    <x v="1"/>
    <x v="1"/>
    <x v="1"/>
    <x v="0"/>
    <x v="0"/>
    <x v="0"/>
    <x v="0"/>
    <x v="0"/>
    <x v="0"/>
    <x v="0"/>
    <s v="Retenções Descontos Judiciais"/>
    <x v="0"/>
    <x v="0"/>
    <x v="0"/>
    <x v="0"/>
    <x v="2"/>
    <x v="0"/>
    <x v="0"/>
    <x v="2"/>
    <x v="1"/>
    <x v="2"/>
    <x v="11"/>
    <x v="0"/>
    <m/>
  </r>
  <r>
    <x v="0"/>
    <n v="0"/>
    <n v="0"/>
    <n v="8233"/>
    <n v="0"/>
    <x v="6035"/>
    <x v="0"/>
    <x v="1"/>
    <x v="0"/>
    <s v="80.02.10.21"/>
    <x v="52"/>
    <x v="2"/>
    <x v="2"/>
    <s v="Outros"/>
    <s v="80.02.10"/>
    <s v="Retenções Descontos Judiciais"/>
    <s v="80.02.10.21"/>
    <x v="71"/>
    <x v="0"/>
    <x v="1"/>
    <x v="0"/>
    <x v="1"/>
    <x v="2"/>
    <x v="2"/>
    <x v="0"/>
    <x v="10"/>
    <s v="2024-11-??"/>
    <x v="3"/>
    <n v="8233"/>
    <x v="3"/>
    <n v="0"/>
    <x v="1"/>
    <n v="0"/>
    <x v="667"/>
    <m/>
    <x v="0"/>
    <x v="11"/>
    <m/>
    <s v="Retenções Descontos Judiciais"/>
    <x v="2"/>
    <m/>
    <x v="0"/>
    <x v="1"/>
    <x v="1"/>
    <x v="1"/>
    <x v="0"/>
    <x v="0"/>
    <x v="0"/>
    <x v="0"/>
    <x v="0"/>
    <x v="0"/>
    <x v="0"/>
    <s v="Retenções Descontos Judiciais"/>
    <x v="0"/>
    <x v="0"/>
    <x v="0"/>
    <x v="0"/>
    <x v="2"/>
    <x v="0"/>
    <x v="0"/>
    <x v="2"/>
    <x v="1"/>
    <x v="2"/>
    <x v="11"/>
    <x v="0"/>
    <m/>
  </r>
  <r>
    <x v="0"/>
    <n v="0"/>
    <n v="0"/>
    <n v="12766"/>
    <n v="0"/>
    <x v="6035"/>
    <x v="0"/>
    <x v="1"/>
    <x v="0"/>
    <s v="80.02.10.21"/>
    <x v="52"/>
    <x v="2"/>
    <x v="2"/>
    <s v="Outros"/>
    <s v="80.02.10"/>
    <s v="Retenções Descontos Judiciais"/>
    <s v="80.02.10.21"/>
    <x v="71"/>
    <x v="0"/>
    <x v="1"/>
    <x v="0"/>
    <x v="1"/>
    <x v="2"/>
    <x v="2"/>
    <x v="0"/>
    <x v="11"/>
    <s v="2024-12-??"/>
    <x v="3"/>
    <n v="12766"/>
    <x v="3"/>
    <n v="0"/>
    <x v="1"/>
    <n v="0"/>
    <x v="667"/>
    <m/>
    <x v="0"/>
    <x v="11"/>
    <m/>
    <s v="Retenções Descontos Judiciais"/>
    <x v="2"/>
    <m/>
    <x v="0"/>
    <x v="1"/>
    <x v="1"/>
    <x v="1"/>
    <x v="0"/>
    <x v="0"/>
    <x v="0"/>
    <x v="0"/>
    <x v="0"/>
    <x v="0"/>
    <x v="0"/>
    <s v="Retenções Descontos Judiciais"/>
    <x v="0"/>
    <x v="0"/>
    <x v="0"/>
    <x v="0"/>
    <x v="2"/>
    <x v="0"/>
    <x v="0"/>
    <x v="2"/>
    <x v="1"/>
    <x v="2"/>
    <x v="11"/>
    <x v="0"/>
    <m/>
  </r>
  <r>
    <x v="1"/>
    <n v="0"/>
    <n v="0"/>
    <n v="50000"/>
    <n v="0"/>
    <x v="6035"/>
    <x v="0"/>
    <x v="1"/>
    <x v="0"/>
    <s v="03.03.10"/>
    <x v="8"/>
    <x v="0"/>
    <x v="4"/>
    <s v="Receitas Da Câmara"/>
    <s v="03.03.10"/>
    <s v="Receitas Da Câmara"/>
    <s v="03.03.10"/>
    <x v="72"/>
    <x v="0"/>
    <x v="6"/>
    <x v="14"/>
    <x v="0"/>
    <x v="0"/>
    <x v="2"/>
    <x v="0"/>
    <x v="0"/>
    <s v="2024-01-??"/>
    <x v="0"/>
    <n v="50000"/>
    <x v="3"/>
    <n v="0"/>
    <x v="1"/>
    <n v="0"/>
    <x v="667"/>
    <m/>
    <x v="0"/>
    <x v="11"/>
    <m/>
    <s v="Receitas Da Câmara"/>
    <x v="2"/>
    <s v="RDC"/>
    <x v="0"/>
    <x v="1"/>
    <x v="1"/>
    <x v="1"/>
    <x v="0"/>
    <x v="0"/>
    <x v="0"/>
    <x v="0"/>
    <x v="0"/>
    <x v="0"/>
    <x v="0"/>
    <s v="Receitas Da Câmara"/>
    <x v="0"/>
    <x v="0"/>
    <x v="0"/>
    <x v="0"/>
    <x v="0"/>
    <x v="0"/>
    <x v="0"/>
    <x v="2"/>
    <x v="1"/>
    <x v="2"/>
    <x v="11"/>
    <x v="0"/>
    <m/>
  </r>
  <r>
    <x v="1"/>
    <n v="0"/>
    <n v="0"/>
    <n v="100000"/>
    <n v="0"/>
    <x v="6035"/>
    <x v="0"/>
    <x v="1"/>
    <x v="0"/>
    <s v="03.03.10"/>
    <x v="8"/>
    <x v="0"/>
    <x v="4"/>
    <s v="Receitas Da Câmara"/>
    <s v="03.03.10"/>
    <s v="Receitas Da Câmara"/>
    <s v="03.03.10"/>
    <x v="72"/>
    <x v="0"/>
    <x v="6"/>
    <x v="14"/>
    <x v="0"/>
    <x v="0"/>
    <x v="2"/>
    <x v="0"/>
    <x v="2"/>
    <s v="2024-02-??"/>
    <x v="0"/>
    <n v="100000"/>
    <x v="3"/>
    <n v="0"/>
    <x v="1"/>
    <n v="0"/>
    <x v="667"/>
    <m/>
    <x v="0"/>
    <x v="11"/>
    <m/>
    <s v="Receitas Da Câmara"/>
    <x v="2"/>
    <s v="RDC"/>
    <x v="0"/>
    <x v="1"/>
    <x v="1"/>
    <x v="1"/>
    <x v="0"/>
    <x v="0"/>
    <x v="0"/>
    <x v="0"/>
    <x v="0"/>
    <x v="0"/>
    <x v="0"/>
    <s v="Receitas Da Câmara"/>
    <x v="0"/>
    <x v="0"/>
    <x v="0"/>
    <x v="0"/>
    <x v="0"/>
    <x v="0"/>
    <x v="0"/>
    <x v="2"/>
    <x v="1"/>
    <x v="2"/>
    <x v="11"/>
    <x v="0"/>
    <m/>
  </r>
  <r>
    <x v="1"/>
    <n v="0"/>
    <n v="0"/>
    <n v="7773317"/>
    <n v="0"/>
    <x v="6035"/>
    <x v="0"/>
    <x v="1"/>
    <x v="0"/>
    <s v="03.03.10"/>
    <x v="8"/>
    <x v="0"/>
    <x v="4"/>
    <s v="Receitas Da Câmara"/>
    <s v="03.03.10"/>
    <s v="Receitas Da Câmara"/>
    <s v="03.03.10"/>
    <x v="72"/>
    <x v="0"/>
    <x v="6"/>
    <x v="14"/>
    <x v="0"/>
    <x v="0"/>
    <x v="2"/>
    <x v="0"/>
    <x v="5"/>
    <s v="2024-08-??"/>
    <x v="2"/>
    <n v="7773317"/>
    <x v="3"/>
    <n v="0"/>
    <x v="1"/>
    <n v="0"/>
    <x v="667"/>
    <m/>
    <x v="0"/>
    <x v="11"/>
    <m/>
    <s v="Receitas Da Câmara"/>
    <x v="2"/>
    <s v="RDC"/>
    <x v="0"/>
    <x v="1"/>
    <x v="1"/>
    <x v="1"/>
    <x v="0"/>
    <x v="0"/>
    <x v="0"/>
    <x v="0"/>
    <x v="0"/>
    <x v="0"/>
    <x v="0"/>
    <s v="Receitas Da Câmara"/>
    <x v="0"/>
    <x v="0"/>
    <x v="0"/>
    <x v="0"/>
    <x v="0"/>
    <x v="0"/>
    <x v="0"/>
    <x v="2"/>
    <x v="1"/>
    <x v="2"/>
    <x v="11"/>
    <x v="0"/>
    <m/>
  </r>
  <r>
    <x v="1"/>
    <n v="0"/>
    <n v="0"/>
    <n v="350000"/>
    <n v="0"/>
    <x v="6035"/>
    <x v="0"/>
    <x v="1"/>
    <x v="0"/>
    <s v="03.03.10"/>
    <x v="8"/>
    <x v="0"/>
    <x v="4"/>
    <s v="Receitas Da Câmara"/>
    <s v="03.03.10"/>
    <s v="Receitas Da Câmara"/>
    <s v="03.03.10"/>
    <x v="72"/>
    <x v="0"/>
    <x v="6"/>
    <x v="14"/>
    <x v="0"/>
    <x v="0"/>
    <x v="2"/>
    <x v="0"/>
    <x v="7"/>
    <s v="2024-09-??"/>
    <x v="2"/>
    <n v="350000"/>
    <x v="3"/>
    <n v="0"/>
    <x v="1"/>
    <n v="0"/>
    <x v="667"/>
    <m/>
    <x v="0"/>
    <x v="11"/>
    <m/>
    <s v="Receitas Da Câmara"/>
    <x v="2"/>
    <s v="RDC"/>
    <x v="0"/>
    <x v="1"/>
    <x v="1"/>
    <x v="1"/>
    <x v="0"/>
    <x v="0"/>
    <x v="0"/>
    <x v="0"/>
    <x v="0"/>
    <x v="0"/>
    <x v="0"/>
    <s v="Receitas Da Câmara"/>
    <x v="0"/>
    <x v="0"/>
    <x v="0"/>
    <x v="0"/>
    <x v="0"/>
    <x v="0"/>
    <x v="0"/>
    <x v="2"/>
    <x v="1"/>
    <x v="2"/>
    <x v="11"/>
    <x v="0"/>
    <m/>
  </r>
  <r>
    <x v="1"/>
    <n v="0"/>
    <n v="0"/>
    <n v="250000"/>
    <n v="0"/>
    <x v="6035"/>
    <x v="0"/>
    <x v="1"/>
    <x v="0"/>
    <s v="03.03.10"/>
    <x v="8"/>
    <x v="0"/>
    <x v="4"/>
    <s v="Receitas Da Câmara"/>
    <s v="03.03.10"/>
    <s v="Receitas Da Câmara"/>
    <s v="03.03.10"/>
    <x v="72"/>
    <x v="0"/>
    <x v="6"/>
    <x v="14"/>
    <x v="0"/>
    <x v="0"/>
    <x v="2"/>
    <x v="0"/>
    <x v="11"/>
    <s v="2024-12-??"/>
    <x v="3"/>
    <n v="250000"/>
    <x v="3"/>
    <n v="0"/>
    <x v="1"/>
    <n v="0"/>
    <x v="667"/>
    <m/>
    <x v="0"/>
    <x v="11"/>
    <m/>
    <s v="Receitas Da Câmara"/>
    <x v="2"/>
    <s v="RDC"/>
    <x v="0"/>
    <x v="1"/>
    <x v="1"/>
    <x v="1"/>
    <x v="0"/>
    <x v="0"/>
    <x v="0"/>
    <x v="0"/>
    <x v="0"/>
    <x v="0"/>
    <x v="0"/>
    <s v="Receitas Da Câmara"/>
    <x v="0"/>
    <x v="0"/>
    <x v="0"/>
    <x v="0"/>
    <x v="0"/>
    <x v="0"/>
    <x v="0"/>
    <x v="2"/>
    <x v="1"/>
    <x v="2"/>
    <x v="11"/>
    <x v="0"/>
    <m/>
  </r>
  <r>
    <x v="0"/>
    <n v="0"/>
    <n v="0"/>
    <n v="30200"/>
    <n v="0"/>
    <x v="6035"/>
    <x v="0"/>
    <x v="0"/>
    <x v="0"/>
    <s v="03.16.15"/>
    <x v="0"/>
    <x v="0"/>
    <x v="0"/>
    <s v="Direção Financeira"/>
    <s v="03.16.15"/>
    <s v="Direção Financeira"/>
    <s v="03.16.15"/>
    <x v="3"/>
    <x v="0"/>
    <x v="0"/>
    <x v="1"/>
    <x v="0"/>
    <x v="0"/>
    <x v="0"/>
    <x v="0"/>
    <x v="0"/>
    <s v="2024-01-??"/>
    <x v="0"/>
    <n v="30200"/>
    <x v="3"/>
    <n v="50000"/>
    <x v="1"/>
    <n v="50000"/>
    <x v="667"/>
    <m/>
    <x v="0"/>
    <x v="11"/>
    <m/>
    <s v="Direção Financeira"/>
    <x v="2"/>
    <m/>
    <x v="0"/>
    <x v="1"/>
    <x v="1"/>
    <x v="1"/>
    <x v="0"/>
    <x v="0"/>
    <x v="0"/>
    <x v="0"/>
    <x v="0"/>
    <x v="0"/>
    <x v="0"/>
    <s v="Direção Financeira"/>
    <x v="0"/>
    <x v="0"/>
    <x v="0"/>
    <x v="0"/>
    <x v="0"/>
    <x v="0"/>
    <x v="0"/>
    <x v="2"/>
    <x v="1"/>
    <x v="2"/>
    <x v="11"/>
    <x v="0"/>
    <m/>
  </r>
  <r>
    <x v="0"/>
    <n v="0"/>
    <n v="0"/>
    <n v="71400"/>
    <n v="0"/>
    <x v="6035"/>
    <x v="0"/>
    <x v="0"/>
    <x v="0"/>
    <s v="03.16.15"/>
    <x v="0"/>
    <x v="0"/>
    <x v="0"/>
    <s v="Direção Financeira"/>
    <s v="03.16.15"/>
    <s v="Direção Financeira"/>
    <s v="03.16.15"/>
    <x v="3"/>
    <x v="0"/>
    <x v="0"/>
    <x v="1"/>
    <x v="0"/>
    <x v="0"/>
    <x v="0"/>
    <x v="0"/>
    <x v="2"/>
    <s v="2024-02-??"/>
    <x v="0"/>
    <n v="71400"/>
    <x v="3"/>
    <n v="50000"/>
    <x v="1"/>
    <n v="50000"/>
    <x v="667"/>
    <m/>
    <x v="0"/>
    <x v="11"/>
    <m/>
    <s v="Direção Financeira"/>
    <x v="2"/>
    <m/>
    <x v="0"/>
    <x v="1"/>
    <x v="1"/>
    <x v="1"/>
    <x v="0"/>
    <x v="0"/>
    <x v="0"/>
    <x v="0"/>
    <x v="0"/>
    <x v="0"/>
    <x v="0"/>
    <s v="Direção Financeira"/>
    <x v="0"/>
    <x v="0"/>
    <x v="0"/>
    <x v="0"/>
    <x v="0"/>
    <x v="0"/>
    <x v="0"/>
    <x v="2"/>
    <x v="1"/>
    <x v="2"/>
    <x v="11"/>
    <x v="0"/>
    <m/>
  </r>
  <r>
    <x v="0"/>
    <n v="0"/>
    <n v="0"/>
    <n v="32206"/>
    <n v="0"/>
    <x v="6035"/>
    <x v="0"/>
    <x v="0"/>
    <x v="0"/>
    <s v="03.16.15"/>
    <x v="0"/>
    <x v="0"/>
    <x v="0"/>
    <s v="Direção Financeira"/>
    <s v="03.16.15"/>
    <s v="Direção Financeira"/>
    <s v="03.16.15"/>
    <x v="3"/>
    <x v="0"/>
    <x v="0"/>
    <x v="1"/>
    <x v="0"/>
    <x v="0"/>
    <x v="0"/>
    <x v="0"/>
    <x v="1"/>
    <s v="2024-03-??"/>
    <x v="0"/>
    <n v="32206"/>
    <x v="3"/>
    <n v="50000"/>
    <x v="1"/>
    <n v="50000"/>
    <x v="667"/>
    <m/>
    <x v="0"/>
    <x v="11"/>
    <m/>
    <s v="Direção Financeira"/>
    <x v="2"/>
    <m/>
    <x v="0"/>
    <x v="1"/>
    <x v="1"/>
    <x v="1"/>
    <x v="0"/>
    <x v="0"/>
    <x v="0"/>
    <x v="0"/>
    <x v="0"/>
    <x v="0"/>
    <x v="0"/>
    <s v="Direção Financeira"/>
    <x v="0"/>
    <x v="0"/>
    <x v="0"/>
    <x v="0"/>
    <x v="0"/>
    <x v="0"/>
    <x v="0"/>
    <x v="2"/>
    <x v="1"/>
    <x v="2"/>
    <x v="11"/>
    <x v="0"/>
    <m/>
  </r>
  <r>
    <x v="0"/>
    <n v="0"/>
    <n v="0"/>
    <n v="91808"/>
    <n v="0"/>
    <x v="6035"/>
    <x v="0"/>
    <x v="0"/>
    <x v="0"/>
    <s v="03.16.15"/>
    <x v="0"/>
    <x v="0"/>
    <x v="0"/>
    <s v="Direção Financeira"/>
    <s v="03.16.15"/>
    <s v="Direção Financeira"/>
    <s v="03.16.15"/>
    <x v="3"/>
    <x v="0"/>
    <x v="0"/>
    <x v="1"/>
    <x v="0"/>
    <x v="0"/>
    <x v="0"/>
    <x v="0"/>
    <x v="6"/>
    <s v="2024-04-??"/>
    <x v="1"/>
    <n v="91808"/>
    <x v="3"/>
    <n v="50000"/>
    <x v="1"/>
    <n v="50000"/>
    <x v="667"/>
    <m/>
    <x v="0"/>
    <x v="11"/>
    <m/>
    <s v="Direção Financeira"/>
    <x v="2"/>
    <m/>
    <x v="0"/>
    <x v="1"/>
    <x v="1"/>
    <x v="1"/>
    <x v="0"/>
    <x v="0"/>
    <x v="0"/>
    <x v="0"/>
    <x v="0"/>
    <x v="0"/>
    <x v="0"/>
    <s v="Direção Financeira"/>
    <x v="0"/>
    <x v="0"/>
    <x v="0"/>
    <x v="0"/>
    <x v="0"/>
    <x v="0"/>
    <x v="0"/>
    <x v="2"/>
    <x v="1"/>
    <x v="2"/>
    <x v="11"/>
    <x v="0"/>
    <m/>
  </r>
  <r>
    <x v="0"/>
    <n v="0"/>
    <n v="0"/>
    <n v="94172"/>
    <n v="0"/>
    <x v="6035"/>
    <x v="0"/>
    <x v="0"/>
    <x v="0"/>
    <s v="03.16.15"/>
    <x v="0"/>
    <x v="0"/>
    <x v="0"/>
    <s v="Direção Financeira"/>
    <s v="03.16.15"/>
    <s v="Direção Financeira"/>
    <s v="03.16.15"/>
    <x v="3"/>
    <x v="0"/>
    <x v="0"/>
    <x v="1"/>
    <x v="0"/>
    <x v="0"/>
    <x v="0"/>
    <x v="0"/>
    <x v="3"/>
    <s v="2024-05-??"/>
    <x v="1"/>
    <n v="94172"/>
    <x v="3"/>
    <n v="50000"/>
    <x v="1"/>
    <n v="50000"/>
    <x v="667"/>
    <m/>
    <x v="0"/>
    <x v="11"/>
    <m/>
    <s v="Direção Financeira"/>
    <x v="2"/>
    <m/>
    <x v="0"/>
    <x v="1"/>
    <x v="1"/>
    <x v="1"/>
    <x v="0"/>
    <x v="0"/>
    <x v="0"/>
    <x v="0"/>
    <x v="0"/>
    <x v="0"/>
    <x v="0"/>
    <s v="Direção Financeira"/>
    <x v="0"/>
    <x v="0"/>
    <x v="0"/>
    <x v="0"/>
    <x v="0"/>
    <x v="0"/>
    <x v="0"/>
    <x v="2"/>
    <x v="1"/>
    <x v="2"/>
    <x v="11"/>
    <x v="0"/>
    <m/>
  </r>
  <r>
    <x v="0"/>
    <n v="0"/>
    <n v="0"/>
    <n v="26800"/>
    <n v="0"/>
    <x v="6035"/>
    <x v="0"/>
    <x v="0"/>
    <x v="0"/>
    <s v="03.16.15"/>
    <x v="0"/>
    <x v="0"/>
    <x v="0"/>
    <s v="Direção Financeira"/>
    <s v="03.16.15"/>
    <s v="Direção Financeira"/>
    <s v="03.16.15"/>
    <x v="3"/>
    <x v="0"/>
    <x v="0"/>
    <x v="1"/>
    <x v="0"/>
    <x v="0"/>
    <x v="0"/>
    <x v="0"/>
    <x v="4"/>
    <s v="2024-06-??"/>
    <x v="1"/>
    <n v="26800"/>
    <x v="3"/>
    <n v="50000"/>
    <x v="1"/>
    <n v="50000"/>
    <x v="667"/>
    <m/>
    <x v="0"/>
    <x v="11"/>
    <m/>
    <s v="Direção Financeira"/>
    <x v="2"/>
    <m/>
    <x v="0"/>
    <x v="1"/>
    <x v="1"/>
    <x v="1"/>
    <x v="0"/>
    <x v="0"/>
    <x v="0"/>
    <x v="0"/>
    <x v="0"/>
    <x v="0"/>
    <x v="0"/>
    <s v="Direção Financeira"/>
    <x v="0"/>
    <x v="0"/>
    <x v="0"/>
    <x v="0"/>
    <x v="0"/>
    <x v="0"/>
    <x v="0"/>
    <x v="2"/>
    <x v="1"/>
    <x v="2"/>
    <x v="11"/>
    <x v="0"/>
    <m/>
  </r>
  <r>
    <x v="0"/>
    <n v="0"/>
    <n v="0"/>
    <n v="47000"/>
    <n v="0"/>
    <x v="6035"/>
    <x v="0"/>
    <x v="0"/>
    <x v="0"/>
    <s v="03.16.15"/>
    <x v="0"/>
    <x v="0"/>
    <x v="0"/>
    <s v="Direção Financeira"/>
    <s v="03.16.15"/>
    <s v="Direção Financeira"/>
    <s v="03.16.15"/>
    <x v="3"/>
    <x v="0"/>
    <x v="0"/>
    <x v="1"/>
    <x v="0"/>
    <x v="0"/>
    <x v="0"/>
    <x v="0"/>
    <x v="9"/>
    <s v="2024-07-??"/>
    <x v="2"/>
    <n v="47000"/>
    <x v="3"/>
    <n v="50000"/>
    <x v="1"/>
    <n v="50000"/>
    <x v="667"/>
    <m/>
    <x v="0"/>
    <x v="11"/>
    <m/>
    <s v="Direção Financeira"/>
    <x v="2"/>
    <m/>
    <x v="0"/>
    <x v="1"/>
    <x v="1"/>
    <x v="1"/>
    <x v="0"/>
    <x v="0"/>
    <x v="0"/>
    <x v="0"/>
    <x v="0"/>
    <x v="0"/>
    <x v="0"/>
    <s v="Direção Financeira"/>
    <x v="0"/>
    <x v="0"/>
    <x v="0"/>
    <x v="0"/>
    <x v="0"/>
    <x v="0"/>
    <x v="0"/>
    <x v="2"/>
    <x v="1"/>
    <x v="2"/>
    <x v="11"/>
    <x v="0"/>
    <m/>
  </r>
  <r>
    <x v="0"/>
    <n v="0"/>
    <n v="0"/>
    <n v="14400"/>
    <n v="0"/>
    <x v="6035"/>
    <x v="0"/>
    <x v="0"/>
    <x v="0"/>
    <s v="03.16.15"/>
    <x v="0"/>
    <x v="0"/>
    <x v="0"/>
    <s v="Direção Financeira"/>
    <s v="03.16.15"/>
    <s v="Direção Financeira"/>
    <s v="03.16.15"/>
    <x v="3"/>
    <x v="0"/>
    <x v="0"/>
    <x v="1"/>
    <x v="0"/>
    <x v="0"/>
    <x v="0"/>
    <x v="0"/>
    <x v="5"/>
    <s v="2024-08-??"/>
    <x v="2"/>
    <n v="14400"/>
    <x v="3"/>
    <n v="50000"/>
    <x v="1"/>
    <n v="50000"/>
    <x v="667"/>
    <m/>
    <x v="0"/>
    <x v="11"/>
    <m/>
    <s v="Direção Financeira"/>
    <x v="2"/>
    <m/>
    <x v="0"/>
    <x v="1"/>
    <x v="1"/>
    <x v="1"/>
    <x v="0"/>
    <x v="0"/>
    <x v="0"/>
    <x v="0"/>
    <x v="0"/>
    <x v="0"/>
    <x v="0"/>
    <s v="Direção Financeira"/>
    <x v="0"/>
    <x v="0"/>
    <x v="0"/>
    <x v="0"/>
    <x v="0"/>
    <x v="0"/>
    <x v="0"/>
    <x v="2"/>
    <x v="1"/>
    <x v="2"/>
    <x v="11"/>
    <x v="0"/>
    <m/>
  </r>
  <r>
    <x v="0"/>
    <n v="0"/>
    <n v="0"/>
    <n v="9200"/>
    <n v="0"/>
    <x v="6035"/>
    <x v="0"/>
    <x v="0"/>
    <x v="0"/>
    <s v="03.16.15"/>
    <x v="0"/>
    <x v="0"/>
    <x v="0"/>
    <s v="Direção Financeira"/>
    <s v="03.16.15"/>
    <s v="Direção Financeira"/>
    <s v="03.16.15"/>
    <x v="3"/>
    <x v="0"/>
    <x v="0"/>
    <x v="1"/>
    <x v="0"/>
    <x v="0"/>
    <x v="0"/>
    <x v="0"/>
    <x v="7"/>
    <s v="2024-09-??"/>
    <x v="2"/>
    <n v="9200"/>
    <x v="3"/>
    <n v="50000"/>
    <x v="1"/>
    <n v="50000"/>
    <x v="667"/>
    <m/>
    <x v="0"/>
    <x v="11"/>
    <m/>
    <s v="Direção Financeira"/>
    <x v="2"/>
    <m/>
    <x v="0"/>
    <x v="1"/>
    <x v="1"/>
    <x v="1"/>
    <x v="0"/>
    <x v="0"/>
    <x v="0"/>
    <x v="0"/>
    <x v="0"/>
    <x v="0"/>
    <x v="0"/>
    <s v="Direção Financeira"/>
    <x v="0"/>
    <x v="0"/>
    <x v="0"/>
    <x v="0"/>
    <x v="0"/>
    <x v="0"/>
    <x v="0"/>
    <x v="2"/>
    <x v="1"/>
    <x v="2"/>
    <x v="11"/>
    <x v="0"/>
    <m/>
  </r>
  <r>
    <x v="0"/>
    <n v="0"/>
    <n v="0"/>
    <n v="85450"/>
    <n v="0"/>
    <x v="6035"/>
    <x v="0"/>
    <x v="0"/>
    <x v="0"/>
    <s v="03.16.15"/>
    <x v="0"/>
    <x v="0"/>
    <x v="0"/>
    <s v="Direção Financeira"/>
    <s v="03.16.15"/>
    <s v="Direção Financeira"/>
    <s v="03.16.15"/>
    <x v="3"/>
    <x v="0"/>
    <x v="0"/>
    <x v="1"/>
    <x v="0"/>
    <x v="0"/>
    <x v="0"/>
    <x v="0"/>
    <x v="8"/>
    <s v="2024-10-??"/>
    <x v="3"/>
    <n v="85450"/>
    <x v="3"/>
    <n v="50000"/>
    <x v="1"/>
    <n v="50000"/>
    <x v="667"/>
    <m/>
    <x v="0"/>
    <x v="11"/>
    <m/>
    <s v="Direção Financeira"/>
    <x v="2"/>
    <m/>
    <x v="0"/>
    <x v="1"/>
    <x v="1"/>
    <x v="1"/>
    <x v="0"/>
    <x v="0"/>
    <x v="0"/>
    <x v="0"/>
    <x v="0"/>
    <x v="0"/>
    <x v="0"/>
    <s v="Direção Financeira"/>
    <x v="0"/>
    <x v="0"/>
    <x v="0"/>
    <x v="0"/>
    <x v="0"/>
    <x v="0"/>
    <x v="0"/>
    <x v="2"/>
    <x v="1"/>
    <x v="2"/>
    <x v="11"/>
    <x v="0"/>
    <m/>
  </r>
  <r>
    <x v="0"/>
    <n v="0"/>
    <n v="0"/>
    <n v="135800"/>
    <n v="0"/>
    <x v="6035"/>
    <x v="0"/>
    <x v="0"/>
    <x v="0"/>
    <s v="03.16.15"/>
    <x v="0"/>
    <x v="0"/>
    <x v="0"/>
    <s v="Direção Financeira"/>
    <s v="03.16.15"/>
    <s v="Direção Financeira"/>
    <s v="03.16.15"/>
    <x v="3"/>
    <x v="0"/>
    <x v="0"/>
    <x v="1"/>
    <x v="0"/>
    <x v="0"/>
    <x v="0"/>
    <x v="0"/>
    <x v="10"/>
    <s v="2024-11-??"/>
    <x v="3"/>
    <n v="135800"/>
    <x v="3"/>
    <n v="50000"/>
    <x v="1"/>
    <n v="50000"/>
    <x v="667"/>
    <m/>
    <x v="0"/>
    <x v="11"/>
    <m/>
    <s v="Direção Financeira"/>
    <x v="2"/>
    <m/>
    <x v="0"/>
    <x v="1"/>
    <x v="1"/>
    <x v="1"/>
    <x v="0"/>
    <x v="0"/>
    <x v="0"/>
    <x v="0"/>
    <x v="0"/>
    <x v="0"/>
    <x v="0"/>
    <s v="Direção Financeira"/>
    <x v="0"/>
    <x v="0"/>
    <x v="0"/>
    <x v="0"/>
    <x v="0"/>
    <x v="0"/>
    <x v="0"/>
    <x v="2"/>
    <x v="1"/>
    <x v="2"/>
    <x v="11"/>
    <x v="0"/>
    <m/>
  </r>
  <r>
    <x v="0"/>
    <n v="0"/>
    <n v="0"/>
    <n v="53800"/>
    <n v="0"/>
    <x v="6035"/>
    <x v="0"/>
    <x v="0"/>
    <x v="0"/>
    <s v="03.16.15"/>
    <x v="0"/>
    <x v="0"/>
    <x v="0"/>
    <s v="Direção Financeira"/>
    <s v="03.16.15"/>
    <s v="Direção Financeira"/>
    <s v="03.16.15"/>
    <x v="3"/>
    <x v="0"/>
    <x v="0"/>
    <x v="1"/>
    <x v="0"/>
    <x v="0"/>
    <x v="0"/>
    <x v="0"/>
    <x v="11"/>
    <s v="2024-12-??"/>
    <x v="3"/>
    <n v="53800"/>
    <x v="3"/>
    <n v="50000"/>
    <x v="1"/>
    <n v="50000"/>
    <x v="667"/>
    <m/>
    <x v="0"/>
    <x v="11"/>
    <m/>
    <s v="Direção Financeira"/>
    <x v="2"/>
    <m/>
    <x v="0"/>
    <x v="1"/>
    <x v="1"/>
    <x v="1"/>
    <x v="0"/>
    <x v="0"/>
    <x v="0"/>
    <x v="0"/>
    <x v="0"/>
    <x v="0"/>
    <x v="0"/>
    <s v="Direção Financeira"/>
    <x v="0"/>
    <x v="0"/>
    <x v="0"/>
    <x v="0"/>
    <x v="0"/>
    <x v="0"/>
    <x v="0"/>
    <x v="2"/>
    <x v="1"/>
    <x v="2"/>
    <x v="11"/>
    <x v="0"/>
    <m/>
  </r>
  <r>
    <x v="0"/>
    <n v="0"/>
    <n v="0"/>
    <n v="2800"/>
    <n v="0"/>
    <x v="6035"/>
    <x v="0"/>
    <x v="0"/>
    <x v="0"/>
    <s v="03.16.20"/>
    <x v="55"/>
    <x v="0"/>
    <x v="0"/>
    <s v="Dir. do Comércio, Indústria, Transporte Feiras e Pesca"/>
    <s v="03.16.20"/>
    <s v="Dir. do Comércio, Indústria, Transporte Feiras e Pesca"/>
    <s v="03.16.20"/>
    <x v="3"/>
    <x v="0"/>
    <x v="0"/>
    <x v="1"/>
    <x v="0"/>
    <x v="0"/>
    <x v="0"/>
    <x v="0"/>
    <x v="4"/>
    <s v="2024-06-??"/>
    <x v="1"/>
    <n v="2800"/>
    <x v="3"/>
    <n v="0"/>
    <x v="1"/>
    <n v="0"/>
    <x v="667"/>
    <m/>
    <x v="0"/>
    <x v="11"/>
    <m/>
    <s v="Dir. do Comércio, Indústria, Transporte Feiras e Pesca"/>
    <x v="2"/>
    <m/>
    <x v="0"/>
    <x v="1"/>
    <x v="1"/>
    <x v="1"/>
    <x v="0"/>
    <x v="0"/>
    <x v="0"/>
    <x v="0"/>
    <x v="0"/>
    <x v="0"/>
    <x v="0"/>
    <s v="Dir. do Comércio, Indústria, Transporte Feiras e Pesca"/>
    <x v="0"/>
    <x v="0"/>
    <x v="0"/>
    <x v="0"/>
    <x v="0"/>
    <x v="0"/>
    <x v="0"/>
    <x v="2"/>
    <x v="1"/>
    <x v="2"/>
    <x v="11"/>
    <x v="0"/>
    <m/>
  </r>
  <r>
    <x v="0"/>
    <n v="0"/>
    <n v="0"/>
    <n v="60850"/>
    <n v="0"/>
    <x v="6035"/>
    <x v="0"/>
    <x v="0"/>
    <x v="0"/>
    <s v="03.16.02"/>
    <x v="3"/>
    <x v="0"/>
    <x v="0"/>
    <s v="Gabinete do Presidente"/>
    <s v="03.16.02"/>
    <s v="Gabinete do Presidente"/>
    <s v="03.16.02"/>
    <x v="3"/>
    <x v="0"/>
    <x v="0"/>
    <x v="1"/>
    <x v="0"/>
    <x v="0"/>
    <x v="0"/>
    <x v="0"/>
    <x v="0"/>
    <s v="2024-01-??"/>
    <x v="0"/>
    <n v="60850"/>
    <x v="3"/>
    <n v="0"/>
    <x v="1"/>
    <n v="450000"/>
    <x v="667"/>
    <m/>
    <x v="0"/>
    <x v="11"/>
    <m/>
    <s v="Gabinete do Presidente"/>
    <x v="2"/>
    <m/>
    <x v="0"/>
    <x v="1"/>
    <x v="1"/>
    <x v="1"/>
    <x v="0"/>
    <x v="0"/>
    <x v="0"/>
    <x v="0"/>
    <x v="0"/>
    <x v="0"/>
    <x v="0"/>
    <s v="Gabinete do Presidente"/>
    <x v="0"/>
    <x v="0"/>
    <x v="0"/>
    <x v="0"/>
    <x v="0"/>
    <x v="0"/>
    <x v="0"/>
    <x v="2"/>
    <x v="1"/>
    <x v="2"/>
    <x v="11"/>
    <x v="0"/>
    <m/>
  </r>
  <r>
    <x v="0"/>
    <n v="0"/>
    <n v="0"/>
    <n v="6000"/>
    <n v="0"/>
    <x v="6035"/>
    <x v="0"/>
    <x v="0"/>
    <x v="0"/>
    <s v="03.16.02"/>
    <x v="3"/>
    <x v="0"/>
    <x v="0"/>
    <s v="Gabinete do Presidente"/>
    <s v="03.16.02"/>
    <s v="Gabinete do Presidente"/>
    <s v="03.16.02"/>
    <x v="3"/>
    <x v="0"/>
    <x v="0"/>
    <x v="1"/>
    <x v="0"/>
    <x v="0"/>
    <x v="0"/>
    <x v="0"/>
    <x v="2"/>
    <s v="2024-02-??"/>
    <x v="0"/>
    <n v="6000"/>
    <x v="3"/>
    <n v="0"/>
    <x v="1"/>
    <n v="450000"/>
    <x v="667"/>
    <m/>
    <x v="0"/>
    <x v="11"/>
    <m/>
    <s v="Gabinete do Presidente"/>
    <x v="2"/>
    <m/>
    <x v="0"/>
    <x v="1"/>
    <x v="1"/>
    <x v="1"/>
    <x v="0"/>
    <x v="0"/>
    <x v="0"/>
    <x v="0"/>
    <x v="0"/>
    <x v="0"/>
    <x v="0"/>
    <s v="Gabinete do Presidente"/>
    <x v="0"/>
    <x v="0"/>
    <x v="0"/>
    <x v="0"/>
    <x v="0"/>
    <x v="0"/>
    <x v="0"/>
    <x v="2"/>
    <x v="1"/>
    <x v="2"/>
    <x v="11"/>
    <x v="0"/>
    <m/>
  </r>
  <r>
    <x v="0"/>
    <n v="0"/>
    <n v="0"/>
    <n v="21600"/>
    <n v="0"/>
    <x v="6035"/>
    <x v="0"/>
    <x v="0"/>
    <x v="0"/>
    <s v="03.16.02"/>
    <x v="3"/>
    <x v="0"/>
    <x v="0"/>
    <s v="Gabinete do Presidente"/>
    <s v="03.16.02"/>
    <s v="Gabinete do Presidente"/>
    <s v="03.16.02"/>
    <x v="3"/>
    <x v="0"/>
    <x v="0"/>
    <x v="1"/>
    <x v="0"/>
    <x v="0"/>
    <x v="0"/>
    <x v="0"/>
    <x v="1"/>
    <s v="2024-03-??"/>
    <x v="0"/>
    <n v="21600"/>
    <x v="3"/>
    <n v="0"/>
    <x v="1"/>
    <n v="450000"/>
    <x v="667"/>
    <m/>
    <x v="0"/>
    <x v="11"/>
    <m/>
    <s v="Gabinete do Presidente"/>
    <x v="2"/>
    <m/>
    <x v="0"/>
    <x v="1"/>
    <x v="1"/>
    <x v="1"/>
    <x v="0"/>
    <x v="0"/>
    <x v="0"/>
    <x v="0"/>
    <x v="0"/>
    <x v="0"/>
    <x v="0"/>
    <s v="Gabinete do Presidente"/>
    <x v="0"/>
    <x v="0"/>
    <x v="0"/>
    <x v="0"/>
    <x v="0"/>
    <x v="0"/>
    <x v="0"/>
    <x v="2"/>
    <x v="1"/>
    <x v="2"/>
    <x v="11"/>
    <x v="0"/>
    <m/>
  </r>
  <r>
    <x v="0"/>
    <n v="0"/>
    <n v="0"/>
    <n v="94742"/>
    <n v="0"/>
    <x v="6035"/>
    <x v="0"/>
    <x v="0"/>
    <x v="0"/>
    <s v="03.16.02"/>
    <x v="3"/>
    <x v="0"/>
    <x v="0"/>
    <s v="Gabinete do Presidente"/>
    <s v="03.16.02"/>
    <s v="Gabinete do Presidente"/>
    <s v="03.16.02"/>
    <x v="3"/>
    <x v="0"/>
    <x v="0"/>
    <x v="1"/>
    <x v="0"/>
    <x v="0"/>
    <x v="0"/>
    <x v="0"/>
    <x v="6"/>
    <s v="2024-04-??"/>
    <x v="1"/>
    <n v="94742"/>
    <x v="3"/>
    <n v="0"/>
    <x v="1"/>
    <n v="450000"/>
    <x v="667"/>
    <m/>
    <x v="0"/>
    <x v="11"/>
    <m/>
    <s v="Gabinete do Presidente"/>
    <x v="2"/>
    <m/>
    <x v="0"/>
    <x v="1"/>
    <x v="1"/>
    <x v="1"/>
    <x v="0"/>
    <x v="0"/>
    <x v="0"/>
    <x v="0"/>
    <x v="0"/>
    <x v="0"/>
    <x v="0"/>
    <s v="Gabinete do Presidente"/>
    <x v="0"/>
    <x v="0"/>
    <x v="0"/>
    <x v="0"/>
    <x v="0"/>
    <x v="0"/>
    <x v="0"/>
    <x v="2"/>
    <x v="1"/>
    <x v="2"/>
    <x v="11"/>
    <x v="0"/>
    <m/>
  </r>
  <r>
    <x v="0"/>
    <n v="0"/>
    <n v="0"/>
    <n v="27800"/>
    <n v="0"/>
    <x v="6035"/>
    <x v="0"/>
    <x v="0"/>
    <x v="0"/>
    <s v="03.16.02"/>
    <x v="3"/>
    <x v="0"/>
    <x v="0"/>
    <s v="Gabinete do Presidente"/>
    <s v="03.16.02"/>
    <s v="Gabinete do Presidente"/>
    <s v="03.16.02"/>
    <x v="3"/>
    <x v="0"/>
    <x v="0"/>
    <x v="1"/>
    <x v="0"/>
    <x v="0"/>
    <x v="0"/>
    <x v="0"/>
    <x v="4"/>
    <s v="2024-06-??"/>
    <x v="1"/>
    <n v="27800"/>
    <x v="3"/>
    <n v="0"/>
    <x v="1"/>
    <n v="450000"/>
    <x v="667"/>
    <m/>
    <x v="0"/>
    <x v="11"/>
    <m/>
    <s v="Gabinete do Presidente"/>
    <x v="2"/>
    <m/>
    <x v="0"/>
    <x v="1"/>
    <x v="1"/>
    <x v="1"/>
    <x v="0"/>
    <x v="0"/>
    <x v="0"/>
    <x v="0"/>
    <x v="0"/>
    <x v="0"/>
    <x v="0"/>
    <s v="Gabinete do Presidente"/>
    <x v="0"/>
    <x v="0"/>
    <x v="0"/>
    <x v="0"/>
    <x v="0"/>
    <x v="0"/>
    <x v="0"/>
    <x v="2"/>
    <x v="1"/>
    <x v="2"/>
    <x v="11"/>
    <x v="0"/>
    <m/>
  </r>
  <r>
    <x v="0"/>
    <n v="0"/>
    <n v="0"/>
    <n v="26904"/>
    <n v="0"/>
    <x v="6035"/>
    <x v="0"/>
    <x v="0"/>
    <x v="0"/>
    <s v="03.16.02"/>
    <x v="3"/>
    <x v="0"/>
    <x v="0"/>
    <s v="Gabinete do Presidente"/>
    <s v="03.16.02"/>
    <s v="Gabinete do Presidente"/>
    <s v="03.16.02"/>
    <x v="3"/>
    <x v="0"/>
    <x v="0"/>
    <x v="1"/>
    <x v="0"/>
    <x v="0"/>
    <x v="0"/>
    <x v="0"/>
    <x v="9"/>
    <s v="2024-07-??"/>
    <x v="2"/>
    <n v="26904"/>
    <x v="3"/>
    <n v="0"/>
    <x v="1"/>
    <n v="450000"/>
    <x v="667"/>
    <m/>
    <x v="0"/>
    <x v="11"/>
    <m/>
    <s v="Gabinete do Presidente"/>
    <x v="2"/>
    <m/>
    <x v="0"/>
    <x v="1"/>
    <x v="1"/>
    <x v="1"/>
    <x v="0"/>
    <x v="0"/>
    <x v="0"/>
    <x v="0"/>
    <x v="0"/>
    <x v="0"/>
    <x v="0"/>
    <s v="Gabinete do Presidente"/>
    <x v="0"/>
    <x v="0"/>
    <x v="0"/>
    <x v="0"/>
    <x v="0"/>
    <x v="0"/>
    <x v="0"/>
    <x v="2"/>
    <x v="1"/>
    <x v="2"/>
    <x v="11"/>
    <x v="0"/>
    <m/>
  </r>
  <r>
    <x v="0"/>
    <n v="0"/>
    <n v="0"/>
    <n v="73350"/>
    <n v="0"/>
    <x v="6035"/>
    <x v="0"/>
    <x v="0"/>
    <x v="0"/>
    <s v="03.16.02"/>
    <x v="3"/>
    <x v="0"/>
    <x v="0"/>
    <s v="Gabinete do Presidente"/>
    <s v="03.16.02"/>
    <s v="Gabinete do Presidente"/>
    <s v="03.16.02"/>
    <x v="3"/>
    <x v="0"/>
    <x v="0"/>
    <x v="1"/>
    <x v="0"/>
    <x v="0"/>
    <x v="0"/>
    <x v="0"/>
    <x v="7"/>
    <s v="2024-09-??"/>
    <x v="2"/>
    <n v="73350"/>
    <x v="3"/>
    <n v="0"/>
    <x v="1"/>
    <n v="450000"/>
    <x v="667"/>
    <m/>
    <x v="0"/>
    <x v="11"/>
    <m/>
    <s v="Gabinete do Presidente"/>
    <x v="2"/>
    <m/>
    <x v="0"/>
    <x v="1"/>
    <x v="1"/>
    <x v="1"/>
    <x v="0"/>
    <x v="0"/>
    <x v="0"/>
    <x v="0"/>
    <x v="0"/>
    <x v="0"/>
    <x v="0"/>
    <s v="Gabinete do Presidente"/>
    <x v="0"/>
    <x v="0"/>
    <x v="0"/>
    <x v="0"/>
    <x v="0"/>
    <x v="0"/>
    <x v="0"/>
    <x v="2"/>
    <x v="1"/>
    <x v="2"/>
    <x v="11"/>
    <x v="0"/>
    <m/>
  </r>
  <r>
    <x v="0"/>
    <n v="0"/>
    <n v="0"/>
    <n v="7200"/>
    <n v="0"/>
    <x v="6035"/>
    <x v="0"/>
    <x v="0"/>
    <x v="0"/>
    <s v="03.16.02"/>
    <x v="3"/>
    <x v="0"/>
    <x v="0"/>
    <s v="Gabinete do Presidente"/>
    <s v="03.16.02"/>
    <s v="Gabinete do Presidente"/>
    <s v="03.16.02"/>
    <x v="3"/>
    <x v="0"/>
    <x v="0"/>
    <x v="1"/>
    <x v="0"/>
    <x v="0"/>
    <x v="0"/>
    <x v="0"/>
    <x v="10"/>
    <s v="2024-11-??"/>
    <x v="3"/>
    <n v="7200"/>
    <x v="3"/>
    <n v="0"/>
    <x v="1"/>
    <n v="450000"/>
    <x v="667"/>
    <m/>
    <x v="0"/>
    <x v="11"/>
    <m/>
    <s v="Gabinete do Presidente"/>
    <x v="2"/>
    <m/>
    <x v="0"/>
    <x v="1"/>
    <x v="1"/>
    <x v="1"/>
    <x v="0"/>
    <x v="0"/>
    <x v="0"/>
    <x v="0"/>
    <x v="0"/>
    <x v="0"/>
    <x v="0"/>
    <s v="Gabinete do Presidente"/>
    <x v="0"/>
    <x v="0"/>
    <x v="0"/>
    <x v="0"/>
    <x v="0"/>
    <x v="0"/>
    <x v="0"/>
    <x v="2"/>
    <x v="1"/>
    <x v="2"/>
    <x v="11"/>
    <x v="0"/>
    <m/>
  </r>
  <r>
    <x v="0"/>
    <n v="0"/>
    <n v="0"/>
    <n v="1400"/>
    <n v="0"/>
    <x v="6035"/>
    <x v="0"/>
    <x v="0"/>
    <x v="0"/>
    <s v="03.16.02"/>
    <x v="3"/>
    <x v="0"/>
    <x v="0"/>
    <s v="Gabinete do Presidente"/>
    <s v="03.16.02"/>
    <s v="Gabinete do Presidente"/>
    <s v="03.16.02"/>
    <x v="3"/>
    <x v="0"/>
    <x v="0"/>
    <x v="1"/>
    <x v="0"/>
    <x v="0"/>
    <x v="0"/>
    <x v="0"/>
    <x v="11"/>
    <s v="2024-12-??"/>
    <x v="3"/>
    <n v="1400"/>
    <x v="3"/>
    <n v="0"/>
    <x v="1"/>
    <n v="450000"/>
    <x v="667"/>
    <m/>
    <x v="0"/>
    <x v="11"/>
    <m/>
    <s v="Gabinete do Presidente"/>
    <x v="2"/>
    <m/>
    <x v="0"/>
    <x v="1"/>
    <x v="1"/>
    <x v="1"/>
    <x v="0"/>
    <x v="0"/>
    <x v="0"/>
    <x v="0"/>
    <x v="0"/>
    <x v="0"/>
    <x v="0"/>
    <s v="Gabinete do Presidente"/>
    <x v="0"/>
    <x v="0"/>
    <x v="0"/>
    <x v="0"/>
    <x v="0"/>
    <x v="0"/>
    <x v="0"/>
    <x v="2"/>
    <x v="1"/>
    <x v="2"/>
    <x v="11"/>
    <x v="0"/>
    <m/>
  </r>
  <r>
    <x v="1"/>
    <n v="0"/>
    <n v="0"/>
    <n v="1032461"/>
    <n v="0"/>
    <x v="6035"/>
    <x v="0"/>
    <x v="0"/>
    <x v="0"/>
    <s v="01.27.06.42"/>
    <x v="22"/>
    <x v="1"/>
    <x v="1"/>
    <s v="Requalificação Urbana e habitação"/>
    <s v="01.27.06"/>
    <s v="Manutenção do Estádio Municipal/Campos Futebol 11"/>
    <s v="01.27.06.42"/>
    <x v="1"/>
    <x v="0"/>
    <x v="0"/>
    <x v="0"/>
    <x v="0"/>
    <x v="1"/>
    <x v="1"/>
    <x v="0"/>
    <x v="0"/>
    <s v="2024-01-??"/>
    <x v="0"/>
    <n v="1032461"/>
    <x v="3"/>
    <n v="26118235"/>
    <x v="1"/>
    <n v="0"/>
    <x v="667"/>
    <m/>
    <x v="0"/>
    <x v="11"/>
    <m/>
    <s v="Manutenção do Estádio Municipal/Campos Futebol 11"/>
    <x v="2"/>
    <s v="MCF"/>
    <x v="0"/>
    <x v="1"/>
    <x v="1"/>
    <x v="1"/>
    <x v="0"/>
    <x v="0"/>
    <x v="0"/>
    <x v="0"/>
    <x v="0"/>
    <x v="0"/>
    <x v="0"/>
    <s v="Manutenção do Estádio Municipal/Campos Futebol 11"/>
    <x v="0"/>
    <x v="0"/>
    <x v="0"/>
    <x v="0"/>
    <x v="1"/>
    <x v="0"/>
    <x v="0"/>
    <x v="2"/>
    <x v="1"/>
    <x v="2"/>
    <x v="11"/>
    <x v="0"/>
    <m/>
  </r>
  <r>
    <x v="1"/>
    <n v="0"/>
    <n v="0"/>
    <n v="881742"/>
    <n v="0"/>
    <x v="6035"/>
    <x v="0"/>
    <x v="0"/>
    <x v="0"/>
    <s v="01.27.06.42"/>
    <x v="22"/>
    <x v="1"/>
    <x v="1"/>
    <s v="Requalificação Urbana e habitação"/>
    <s v="01.27.06"/>
    <s v="Manutenção do Estádio Municipal/Campos Futebol 11"/>
    <s v="01.27.06.42"/>
    <x v="1"/>
    <x v="0"/>
    <x v="0"/>
    <x v="0"/>
    <x v="0"/>
    <x v="1"/>
    <x v="1"/>
    <x v="0"/>
    <x v="2"/>
    <s v="2024-02-??"/>
    <x v="0"/>
    <n v="881742"/>
    <x v="3"/>
    <n v="26118235"/>
    <x v="1"/>
    <n v="0"/>
    <x v="667"/>
    <m/>
    <x v="0"/>
    <x v="11"/>
    <m/>
    <s v="Manutenção do Estádio Municipal/Campos Futebol 11"/>
    <x v="2"/>
    <s v="MCF"/>
    <x v="0"/>
    <x v="1"/>
    <x v="1"/>
    <x v="1"/>
    <x v="0"/>
    <x v="0"/>
    <x v="0"/>
    <x v="0"/>
    <x v="0"/>
    <x v="0"/>
    <x v="0"/>
    <s v="Manutenção do Estádio Municipal/Campos Futebol 11"/>
    <x v="0"/>
    <x v="0"/>
    <x v="0"/>
    <x v="0"/>
    <x v="1"/>
    <x v="0"/>
    <x v="0"/>
    <x v="2"/>
    <x v="1"/>
    <x v="2"/>
    <x v="11"/>
    <x v="0"/>
    <m/>
  </r>
  <r>
    <x v="1"/>
    <n v="0"/>
    <n v="0"/>
    <n v="723029"/>
    <n v="0"/>
    <x v="6035"/>
    <x v="0"/>
    <x v="0"/>
    <x v="0"/>
    <s v="01.27.06.42"/>
    <x v="22"/>
    <x v="1"/>
    <x v="1"/>
    <s v="Requalificação Urbana e habitação"/>
    <s v="01.27.06"/>
    <s v="Manutenção do Estádio Municipal/Campos Futebol 11"/>
    <s v="01.27.06.42"/>
    <x v="1"/>
    <x v="0"/>
    <x v="0"/>
    <x v="0"/>
    <x v="0"/>
    <x v="1"/>
    <x v="1"/>
    <x v="0"/>
    <x v="1"/>
    <s v="2024-03-??"/>
    <x v="0"/>
    <n v="723029"/>
    <x v="3"/>
    <n v="26118235"/>
    <x v="1"/>
    <n v="0"/>
    <x v="667"/>
    <m/>
    <x v="0"/>
    <x v="11"/>
    <m/>
    <s v="Manutenção do Estádio Municipal/Campos Futebol 11"/>
    <x v="2"/>
    <s v="MCF"/>
    <x v="0"/>
    <x v="1"/>
    <x v="1"/>
    <x v="1"/>
    <x v="0"/>
    <x v="0"/>
    <x v="0"/>
    <x v="0"/>
    <x v="0"/>
    <x v="0"/>
    <x v="0"/>
    <s v="Manutenção do Estádio Municipal/Campos Futebol 11"/>
    <x v="0"/>
    <x v="0"/>
    <x v="0"/>
    <x v="0"/>
    <x v="1"/>
    <x v="0"/>
    <x v="0"/>
    <x v="2"/>
    <x v="1"/>
    <x v="2"/>
    <x v="11"/>
    <x v="0"/>
    <m/>
  </r>
  <r>
    <x v="1"/>
    <n v="0"/>
    <n v="0"/>
    <n v="2263340"/>
    <n v="0"/>
    <x v="6035"/>
    <x v="0"/>
    <x v="0"/>
    <x v="0"/>
    <s v="01.27.06.42"/>
    <x v="22"/>
    <x v="1"/>
    <x v="1"/>
    <s v="Requalificação Urbana e habitação"/>
    <s v="01.27.06"/>
    <s v="Manutenção do Estádio Municipal/Campos Futebol 11"/>
    <s v="01.27.06.42"/>
    <x v="1"/>
    <x v="0"/>
    <x v="0"/>
    <x v="0"/>
    <x v="0"/>
    <x v="1"/>
    <x v="1"/>
    <x v="0"/>
    <x v="6"/>
    <s v="2024-04-??"/>
    <x v="1"/>
    <n v="2263340"/>
    <x v="3"/>
    <n v="26118235"/>
    <x v="1"/>
    <n v="0"/>
    <x v="667"/>
    <m/>
    <x v="0"/>
    <x v="11"/>
    <m/>
    <s v="Manutenção do Estádio Municipal/Campos Futebol 11"/>
    <x v="2"/>
    <s v="MCF"/>
    <x v="0"/>
    <x v="1"/>
    <x v="1"/>
    <x v="1"/>
    <x v="0"/>
    <x v="0"/>
    <x v="0"/>
    <x v="0"/>
    <x v="0"/>
    <x v="0"/>
    <x v="0"/>
    <s v="Manutenção do Estádio Municipal/Campos Futebol 11"/>
    <x v="0"/>
    <x v="0"/>
    <x v="0"/>
    <x v="0"/>
    <x v="1"/>
    <x v="0"/>
    <x v="0"/>
    <x v="2"/>
    <x v="1"/>
    <x v="2"/>
    <x v="11"/>
    <x v="0"/>
    <m/>
  </r>
  <r>
    <x v="1"/>
    <n v="0"/>
    <n v="0"/>
    <n v="17714828"/>
    <n v="0"/>
    <x v="6035"/>
    <x v="0"/>
    <x v="0"/>
    <x v="0"/>
    <s v="01.27.06.42"/>
    <x v="22"/>
    <x v="1"/>
    <x v="1"/>
    <s v="Requalificação Urbana e habitação"/>
    <s v="01.27.06"/>
    <s v="Manutenção do Estádio Municipal/Campos Futebol 11"/>
    <s v="01.27.06.42"/>
    <x v="1"/>
    <x v="0"/>
    <x v="0"/>
    <x v="0"/>
    <x v="0"/>
    <x v="1"/>
    <x v="1"/>
    <x v="0"/>
    <x v="3"/>
    <s v="2024-05-??"/>
    <x v="1"/>
    <n v="17714828"/>
    <x v="3"/>
    <n v="26118235"/>
    <x v="1"/>
    <n v="0"/>
    <x v="667"/>
    <m/>
    <x v="0"/>
    <x v="11"/>
    <m/>
    <s v="Manutenção do Estádio Municipal/Campos Futebol 11"/>
    <x v="2"/>
    <s v="MCF"/>
    <x v="0"/>
    <x v="1"/>
    <x v="1"/>
    <x v="1"/>
    <x v="0"/>
    <x v="0"/>
    <x v="0"/>
    <x v="0"/>
    <x v="0"/>
    <x v="0"/>
    <x v="0"/>
    <s v="Manutenção do Estádio Municipal/Campos Futebol 11"/>
    <x v="0"/>
    <x v="0"/>
    <x v="0"/>
    <x v="0"/>
    <x v="1"/>
    <x v="0"/>
    <x v="0"/>
    <x v="2"/>
    <x v="1"/>
    <x v="2"/>
    <x v="11"/>
    <x v="0"/>
    <m/>
  </r>
  <r>
    <x v="1"/>
    <n v="0"/>
    <n v="0"/>
    <n v="1423851"/>
    <n v="0"/>
    <x v="6035"/>
    <x v="0"/>
    <x v="0"/>
    <x v="0"/>
    <s v="01.27.06.42"/>
    <x v="22"/>
    <x v="1"/>
    <x v="1"/>
    <s v="Requalificação Urbana e habitação"/>
    <s v="01.27.06"/>
    <s v="Manutenção do Estádio Municipal/Campos Futebol 11"/>
    <s v="01.27.06.42"/>
    <x v="1"/>
    <x v="0"/>
    <x v="0"/>
    <x v="0"/>
    <x v="0"/>
    <x v="1"/>
    <x v="1"/>
    <x v="0"/>
    <x v="4"/>
    <s v="2024-06-??"/>
    <x v="1"/>
    <n v="1423851"/>
    <x v="3"/>
    <n v="26118235"/>
    <x v="1"/>
    <n v="0"/>
    <x v="667"/>
    <m/>
    <x v="0"/>
    <x v="11"/>
    <m/>
    <s v="Manutenção do Estádio Municipal/Campos Futebol 11"/>
    <x v="2"/>
    <s v="MCF"/>
    <x v="0"/>
    <x v="1"/>
    <x v="1"/>
    <x v="1"/>
    <x v="0"/>
    <x v="0"/>
    <x v="0"/>
    <x v="0"/>
    <x v="0"/>
    <x v="0"/>
    <x v="0"/>
    <s v="Manutenção do Estádio Municipal/Campos Futebol 11"/>
    <x v="0"/>
    <x v="0"/>
    <x v="0"/>
    <x v="0"/>
    <x v="1"/>
    <x v="0"/>
    <x v="0"/>
    <x v="2"/>
    <x v="1"/>
    <x v="2"/>
    <x v="11"/>
    <x v="0"/>
    <m/>
  </r>
  <r>
    <x v="1"/>
    <n v="0"/>
    <n v="0"/>
    <n v="278985"/>
    <n v="0"/>
    <x v="6035"/>
    <x v="0"/>
    <x v="0"/>
    <x v="0"/>
    <s v="01.27.06.42"/>
    <x v="22"/>
    <x v="1"/>
    <x v="1"/>
    <s v="Requalificação Urbana e habitação"/>
    <s v="01.27.06"/>
    <s v="Manutenção do Estádio Municipal/Campos Futebol 11"/>
    <s v="01.27.06.42"/>
    <x v="1"/>
    <x v="0"/>
    <x v="0"/>
    <x v="0"/>
    <x v="0"/>
    <x v="1"/>
    <x v="1"/>
    <x v="0"/>
    <x v="9"/>
    <s v="2024-07-??"/>
    <x v="2"/>
    <n v="278985"/>
    <x v="3"/>
    <n v="26118235"/>
    <x v="1"/>
    <n v="0"/>
    <x v="667"/>
    <m/>
    <x v="0"/>
    <x v="11"/>
    <m/>
    <s v="Manutenção do Estádio Municipal/Campos Futebol 11"/>
    <x v="2"/>
    <s v="MCF"/>
    <x v="0"/>
    <x v="1"/>
    <x v="1"/>
    <x v="1"/>
    <x v="0"/>
    <x v="0"/>
    <x v="0"/>
    <x v="0"/>
    <x v="0"/>
    <x v="0"/>
    <x v="0"/>
    <s v="Manutenção do Estádio Municipal/Campos Futebol 11"/>
    <x v="0"/>
    <x v="0"/>
    <x v="0"/>
    <x v="0"/>
    <x v="1"/>
    <x v="0"/>
    <x v="0"/>
    <x v="2"/>
    <x v="1"/>
    <x v="2"/>
    <x v="11"/>
    <x v="0"/>
    <m/>
  </r>
  <r>
    <x v="1"/>
    <n v="0"/>
    <n v="0"/>
    <n v="3541824"/>
    <n v="0"/>
    <x v="6035"/>
    <x v="0"/>
    <x v="0"/>
    <x v="0"/>
    <s v="01.27.06.42"/>
    <x v="22"/>
    <x v="1"/>
    <x v="1"/>
    <s v="Requalificação Urbana e habitação"/>
    <s v="01.27.06"/>
    <s v="Manutenção do Estádio Municipal/Campos Futebol 11"/>
    <s v="01.27.06.42"/>
    <x v="1"/>
    <x v="0"/>
    <x v="0"/>
    <x v="0"/>
    <x v="0"/>
    <x v="1"/>
    <x v="1"/>
    <x v="0"/>
    <x v="5"/>
    <s v="2024-08-??"/>
    <x v="2"/>
    <n v="3541824"/>
    <x v="3"/>
    <n v="26118235"/>
    <x v="1"/>
    <n v="0"/>
    <x v="667"/>
    <m/>
    <x v="0"/>
    <x v="11"/>
    <m/>
    <s v="Manutenção do Estádio Municipal/Campos Futebol 11"/>
    <x v="2"/>
    <s v="MCF"/>
    <x v="0"/>
    <x v="1"/>
    <x v="1"/>
    <x v="1"/>
    <x v="0"/>
    <x v="0"/>
    <x v="0"/>
    <x v="0"/>
    <x v="0"/>
    <x v="0"/>
    <x v="0"/>
    <s v="Manutenção do Estádio Municipal/Campos Futebol 11"/>
    <x v="0"/>
    <x v="0"/>
    <x v="0"/>
    <x v="0"/>
    <x v="1"/>
    <x v="0"/>
    <x v="0"/>
    <x v="2"/>
    <x v="1"/>
    <x v="2"/>
    <x v="11"/>
    <x v="0"/>
    <m/>
  </r>
  <r>
    <x v="1"/>
    <n v="0"/>
    <n v="0"/>
    <n v="110000"/>
    <n v="0"/>
    <x v="6035"/>
    <x v="0"/>
    <x v="0"/>
    <x v="0"/>
    <s v="01.27.06.42"/>
    <x v="22"/>
    <x v="1"/>
    <x v="1"/>
    <s v="Requalificação Urbana e habitação"/>
    <s v="01.27.06"/>
    <s v="Manutenção do Estádio Municipal/Campos Futebol 11"/>
    <s v="01.27.06.42"/>
    <x v="1"/>
    <x v="0"/>
    <x v="0"/>
    <x v="0"/>
    <x v="0"/>
    <x v="1"/>
    <x v="1"/>
    <x v="0"/>
    <x v="7"/>
    <s v="2024-09-??"/>
    <x v="2"/>
    <n v="110000"/>
    <x v="3"/>
    <n v="26118235"/>
    <x v="1"/>
    <n v="0"/>
    <x v="667"/>
    <m/>
    <x v="0"/>
    <x v="11"/>
    <m/>
    <s v="Manutenção do Estádio Municipal/Campos Futebol 11"/>
    <x v="2"/>
    <s v="MCF"/>
    <x v="0"/>
    <x v="1"/>
    <x v="1"/>
    <x v="1"/>
    <x v="0"/>
    <x v="0"/>
    <x v="0"/>
    <x v="0"/>
    <x v="0"/>
    <x v="0"/>
    <x v="0"/>
    <s v="Manutenção do Estádio Municipal/Campos Futebol 11"/>
    <x v="0"/>
    <x v="0"/>
    <x v="0"/>
    <x v="0"/>
    <x v="1"/>
    <x v="0"/>
    <x v="0"/>
    <x v="2"/>
    <x v="1"/>
    <x v="2"/>
    <x v="11"/>
    <x v="0"/>
    <m/>
  </r>
  <r>
    <x v="1"/>
    <n v="0"/>
    <n v="0"/>
    <n v="889314"/>
    <n v="0"/>
    <x v="6035"/>
    <x v="0"/>
    <x v="0"/>
    <x v="0"/>
    <s v="01.27.06.42"/>
    <x v="22"/>
    <x v="1"/>
    <x v="1"/>
    <s v="Requalificação Urbana e habitação"/>
    <s v="01.27.06"/>
    <s v="Manutenção do Estádio Municipal/Campos Futebol 11"/>
    <s v="01.27.06.42"/>
    <x v="1"/>
    <x v="0"/>
    <x v="0"/>
    <x v="0"/>
    <x v="0"/>
    <x v="1"/>
    <x v="1"/>
    <x v="0"/>
    <x v="8"/>
    <s v="2024-10-??"/>
    <x v="3"/>
    <n v="889314"/>
    <x v="3"/>
    <n v="26118235"/>
    <x v="1"/>
    <n v="0"/>
    <x v="667"/>
    <m/>
    <x v="0"/>
    <x v="11"/>
    <m/>
    <s v="Manutenção do Estádio Municipal/Campos Futebol 11"/>
    <x v="2"/>
    <s v="MCF"/>
    <x v="0"/>
    <x v="1"/>
    <x v="1"/>
    <x v="1"/>
    <x v="0"/>
    <x v="0"/>
    <x v="0"/>
    <x v="0"/>
    <x v="0"/>
    <x v="0"/>
    <x v="0"/>
    <s v="Manutenção do Estádio Municipal/Campos Futebol 11"/>
    <x v="0"/>
    <x v="0"/>
    <x v="0"/>
    <x v="0"/>
    <x v="1"/>
    <x v="0"/>
    <x v="0"/>
    <x v="2"/>
    <x v="1"/>
    <x v="2"/>
    <x v="11"/>
    <x v="0"/>
    <m/>
  </r>
  <r>
    <x v="1"/>
    <n v="0"/>
    <n v="0"/>
    <n v="15000"/>
    <n v="0"/>
    <x v="6035"/>
    <x v="0"/>
    <x v="0"/>
    <x v="0"/>
    <s v="01.27.06.42"/>
    <x v="22"/>
    <x v="1"/>
    <x v="1"/>
    <s v="Requalificação Urbana e habitação"/>
    <s v="01.27.06"/>
    <s v="Manutenção do Estádio Municipal/Campos Futebol 11"/>
    <s v="01.27.06.42"/>
    <x v="1"/>
    <x v="0"/>
    <x v="0"/>
    <x v="0"/>
    <x v="0"/>
    <x v="1"/>
    <x v="1"/>
    <x v="0"/>
    <x v="10"/>
    <s v="2024-11-??"/>
    <x v="3"/>
    <n v="15000"/>
    <x v="3"/>
    <n v="26118235"/>
    <x v="1"/>
    <n v="0"/>
    <x v="667"/>
    <m/>
    <x v="0"/>
    <x v="11"/>
    <m/>
    <s v="Manutenção do Estádio Municipal/Campos Futebol 11"/>
    <x v="2"/>
    <s v="MCF"/>
    <x v="0"/>
    <x v="1"/>
    <x v="1"/>
    <x v="1"/>
    <x v="0"/>
    <x v="0"/>
    <x v="0"/>
    <x v="0"/>
    <x v="0"/>
    <x v="0"/>
    <x v="0"/>
    <s v="Manutenção do Estádio Municipal/Campos Futebol 11"/>
    <x v="0"/>
    <x v="0"/>
    <x v="0"/>
    <x v="0"/>
    <x v="1"/>
    <x v="0"/>
    <x v="0"/>
    <x v="2"/>
    <x v="1"/>
    <x v="2"/>
    <x v="11"/>
    <x v="0"/>
    <m/>
  </r>
  <r>
    <x v="1"/>
    <n v="0"/>
    <n v="0"/>
    <n v="208333"/>
    <n v="0"/>
    <x v="6035"/>
    <x v="0"/>
    <x v="0"/>
    <x v="0"/>
    <s v="01.27.06.42"/>
    <x v="22"/>
    <x v="1"/>
    <x v="1"/>
    <s v="Requalificação Urbana e habitação"/>
    <s v="01.27.06"/>
    <s v="Manutenção do Estádio Municipal/Campos Futebol 11"/>
    <s v="01.27.06.42"/>
    <x v="1"/>
    <x v="0"/>
    <x v="0"/>
    <x v="0"/>
    <x v="0"/>
    <x v="1"/>
    <x v="1"/>
    <x v="0"/>
    <x v="11"/>
    <s v="2024-12-??"/>
    <x v="3"/>
    <n v="208333"/>
    <x v="3"/>
    <n v="26118235"/>
    <x v="1"/>
    <n v="0"/>
    <x v="667"/>
    <m/>
    <x v="0"/>
    <x v="11"/>
    <m/>
    <s v="Manutenção do Estádio Municipal/Campos Futebol 11"/>
    <x v="2"/>
    <s v="MCF"/>
    <x v="0"/>
    <x v="1"/>
    <x v="1"/>
    <x v="1"/>
    <x v="0"/>
    <x v="0"/>
    <x v="0"/>
    <x v="0"/>
    <x v="0"/>
    <x v="0"/>
    <x v="0"/>
    <s v="Manutenção do Estádio Municipal/Campos Futebol 11"/>
    <x v="0"/>
    <x v="0"/>
    <x v="0"/>
    <x v="0"/>
    <x v="1"/>
    <x v="0"/>
    <x v="0"/>
    <x v="2"/>
    <x v="1"/>
    <x v="2"/>
    <x v="11"/>
    <x v="0"/>
    <m/>
  </r>
  <r>
    <x v="0"/>
    <n v="0"/>
    <n v="0"/>
    <n v="314550"/>
    <n v="0"/>
    <x v="6035"/>
    <x v="0"/>
    <x v="0"/>
    <x v="0"/>
    <s v="01.25.01.10"/>
    <x v="33"/>
    <x v="3"/>
    <x v="3"/>
    <s v="Educação"/>
    <s v="01.25.01"/>
    <s v="Transporte escolar"/>
    <s v="01.25.01.10"/>
    <x v="4"/>
    <x v="0"/>
    <x v="2"/>
    <x v="2"/>
    <x v="0"/>
    <x v="1"/>
    <x v="0"/>
    <x v="0"/>
    <x v="0"/>
    <s v="2024-01-??"/>
    <x v="0"/>
    <n v="314550"/>
    <x v="3"/>
    <n v="400000"/>
    <x v="1"/>
    <n v="2920000"/>
    <x v="667"/>
    <m/>
    <x v="0"/>
    <x v="11"/>
    <m/>
    <s v="Transporte escolar"/>
    <x v="2"/>
    <m/>
    <x v="0"/>
    <x v="1"/>
    <x v="1"/>
    <x v="1"/>
    <x v="0"/>
    <x v="0"/>
    <x v="0"/>
    <x v="0"/>
    <x v="0"/>
    <x v="0"/>
    <x v="0"/>
    <s v="Transporte escolar"/>
    <x v="0"/>
    <x v="0"/>
    <x v="0"/>
    <x v="0"/>
    <x v="1"/>
    <x v="0"/>
    <x v="0"/>
    <x v="2"/>
    <x v="1"/>
    <x v="2"/>
    <x v="11"/>
    <x v="0"/>
    <m/>
  </r>
  <r>
    <x v="0"/>
    <n v="0"/>
    <n v="0"/>
    <n v="17989"/>
    <n v="0"/>
    <x v="6035"/>
    <x v="0"/>
    <x v="0"/>
    <x v="0"/>
    <s v="01.25.01.10"/>
    <x v="33"/>
    <x v="3"/>
    <x v="3"/>
    <s v="Educação"/>
    <s v="01.25.01"/>
    <s v="Transporte escolar"/>
    <s v="01.25.01.10"/>
    <x v="4"/>
    <x v="0"/>
    <x v="2"/>
    <x v="2"/>
    <x v="0"/>
    <x v="1"/>
    <x v="0"/>
    <x v="0"/>
    <x v="2"/>
    <s v="2024-02-??"/>
    <x v="0"/>
    <n v="17989"/>
    <x v="3"/>
    <n v="400000"/>
    <x v="1"/>
    <n v="2920000"/>
    <x v="667"/>
    <m/>
    <x v="0"/>
    <x v="11"/>
    <m/>
    <s v="Transporte escolar"/>
    <x v="2"/>
    <m/>
    <x v="0"/>
    <x v="1"/>
    <x v="1"/>
    <x v="1"/>
    <x v="0"/>
    <x v="0"/>
    <x v="0"/>
    <x v="0"/>
    <x v="0"/>
    <x v="0"/>
    <x v="0"/>
    <s v="Transporte escolar"/>
    <x v="0"/>
    <x v="0"/>
    <x v="0"/>
    <x v="0"/>
    <x v="1"/>
    <x v="0"/>
    <x v="0"/>
    <x v="2"/>
    <x v="1"/>
    <x v="2"/>
    <x v="11"/>
    <x v="0"/>
    <m/>
  </r>
  <r>
    <x v="0"/>
    <n v="0"/>
    <n v="0"/>
    <n v="315348"/>
    <n v="0"/>
    <x v="6035"/>
    <x v="0"/>
    <x v="0"/>
    <x v="0"/>
    <s v="01.25.01.10"/>
    <x v="33"/>
    <x v="3"/>
    <x v="3"/>
    <s v="Educação"/>
    <s v="01.25.01"/>
    <s v="Transporte escolar"/>
    <s v="01.25.01.10"/>
    <x v="4"/>
    <x v="0"/>
    <x v="2"/>
    <x v="2"/>
    <x v="0"/>
    <x v="1"/>
    <x v="0"/>
    <x v="0"/>
    <x v="1"/>
    <s v="2024-03-??"/>
    <x v="0"/>
    <n v="315348"/>
    <x v="3"/>
    <n v="400000"/>
    <x v="1"/>
    <n v="2920000"/>
    <x v="667"/>
    <m/>
    <x v="0"/>
    <x v="11"/>
    <m/>
    <s v="Transporte escolar"/>
    <x v="2"/>
    <m/>
    <x v="0"/>
    <x v="1"/>
    <x v="1"/>
    <x v="1"/>
    <x v="0"/>
    <x v="0"/>
    <x v="0"/>
    <x v="0"/>
    <x v="0"/>
    <x v="0"/>
    <x v="0"/>
    <s v="Transporte escolar"/>
    <x v="0"/>
    <x v="0"/>
    <x v="0"/>
    <x v="0"/>
    <x v="1"/>
    <x v="0"/>
    <x v="0"/>
    <x v="2"/>
    <x v="1"/>
    <x v="2"/>
    <x v="11"/>
    <x v="0"/>
    <m/>
  </r>
  <r>
    <x v="0"/>
    <n v="0"/>
    <n v="0"/>
    <n v="437794"/>
    <n v="0"/>
    <x v="6035"/>
    <x v="0"/>
    <x v="0"/>
    <x v="0"/>
    <s v="01.25.01.10"/>
    <x v="33"/>
    <x v="3"/>
    <x v="3"/>
    <s v="Educação"/>
    <s v="01.25.01"/>
    <s v="Transporte escolar"/>
    <s v="01.25.01.10"/>
    <x v="4"/>
    <x v="0"/>
    <x v="2"/>
    <x v="2"/>
    <x v="0"/>
    <x v="1"/>
    <x v="0"/>
    <x v="0"/>
    <x v="6"/>
    <s v="2024-04-??"/>
    <x v="1"/>
    <n v="437794"/>
    <x v="3"/>
    <n v="400000"/>
    <x v="1"/>
    <n v="2920000"/>
    <x v="667"/>
    <m/>
    <x v="0"/>
    <x v="11"/>
    <m/>
    <s v="Transporte escolar"/>
    <x v="2"/>
    <m/>
    <x v="0"/>
    <x v="1"/>
    <x v="1"/>
    <x v="1"/>
    <x v="0"/>
    <x v="0"/>
    <x v="0"/>
    <x v="0"/>
    <x v="0"/>
    <x v="0"/>
    <x v="0"/>
    <s v="Transporte escolar"/>
    <x v="0"/>
    <x v="0"/>
    <x v="0"/>
    <x v="0"/>
    <x v="1"/>
    <x v="0"/>
    <x v="0"/>
    <x v="2"/>
    <x v="1"/>
    <x v="2"/>
    <x v="11"/>
    <x v="0"/>
    <m/>
  </r>
  <r>
    <x v="0"/>
    <n v="0"/>
    <n v="0"/>
    <n v="236832"/>
    <n v="0"/>
    <x v="6035"/>
    <x v="0"/>
    <x v="0"/>
    <x v="0"/>
    <s v="01.25.01.10"/>
    <x v="33"/>
    <x v="3"/>
    <x v="3"/>
    <s v="Educação"/>
    <s v="01.25.01"/>
    <s v="Transporte escolar"/>
    <s v="01.25.01.10"/>
    <x v="4"/>
    <x v="0"/>
    <x v="2"/>
    <x v="2"/>
    <x v="0"/>
    <x v="1"/>
    <x v="0"/>
    <x v="0"/>
    <x v="3"/>
    <s v="2024-05-??"/>
    <x v="1"/>
    <n v="236832"/>
    <x v="3"/>
    <n v="400000"/>
    <x v="1"/>
    <n v="2920000"/>
    <x v="667"/>
    <m/>
    <x v="0"/>
    <x v="11"/>
    <m/>
    <s v="Transporte escolar"/>
    <x v="2"/>
    <m/>
    <x v="0"/>
    <x v="1"/>
    <x v="1"/>
    <x v="1"/>
    <x v="0"/>
    <x v="0"/>
    <x v="0"/>
    <x v="0"/>
    <x v="0"/>
    <x v="0"/>
    <x v="0"/>
    <s v="Transporte escolar"/>
    <x v="0"/>
    <x v="0"/>
    <x v="0"/>
    <x v="0"/>
    <x v="1"/>
    <x v="0"/>
    <x v="0"/>
    <x v="2"/>
    <x v="1"/>
    <x v="2"/>
    <x v="11"/>
    <x v="0"/>
    <m/>
  </r>
  <r>
    <x v="0"/>
    <n v="0"/>
    <n v="0"/>
    <n v="235230"/>
    <n v="0"/>
    <x v="6035"/>
    <x v="0"/>
    <x v="0"/>
    <x v="0"/>
    <s v="01.25.01.10"/>
    <x v="33"/>
    <x v="3"/>
    <x v="3"/>
    <s v="Educação"/>
    <s v="01.25.01"/>
    <s v="Transporte escolar"/>
    <s v="01.25.01.10"/>
    <x v="4"/>
    <x v="0"/>
    <x v="2"/>
    <x v="2"/>
    <x v="0"/>
    <x v="1"/>
    <x v="0"/>
    <x v="0"/>
    <x v="4"/>
    <s v="2024-06-??"/>
    <x v="1"/>
    <n v="235230"/>
    <x v="3"/>
    <n v="400000"/>
    <x v="1"/>
    <n v="2920000"/>
    <x v="667"/>
    <m/>
    <x v="0"/>
    <x v="11"/>
    <m/>
    <s v="Transporte escolar"/>
    <x v="2"/>
    <m/>
    <x v="0"/>
    <x v="1"/>
    <x v="1"/>
    <x v="1"/>
    <x v="0"/>
    <x v="0"/>
    <x v="0"/>
    <x v="0"/>
    <x v="0"/>
    <x v="0"/>
    <x v="0"/>
    <s v="Transporte escolar"/>
    <x v="0"/>
    <x v="0"/>
    <x v="0"/>
    <x v="0"/>
    <x v="1"/>
    <x v="0"/>
    <x v="0"/>
    <x v="2"/>
    <x v="1"/>
    <x v="2"/>
    <x v="11"/>
    <x v="0"/>
    <m/>
  </r>
  <r>
    <x v="0"/>
    <n v="0"/>
    <n v="0"/>
    <n v="9100"/>
    <n v="0"/>
    <x v="6035"/>
    <x v="0"/>
    <x v="0"/>
    <x v="0"/>
    <s v="01.25.01.10"/>
    <x v="33"/>
    <x v="3"/>
    <x v="3"/>
    <s v="Educação"/>
    <s v="01.25.01"/>
    <s v="Transporte escolar"/>
    <s v="01.25.01.10"/>
    <x v="4"/>
    <x v="0"/>
    <x v="2"/>
    <x v="2"/>
    <x v="0"/>
    <x v="1"/>
    <x v="0"/>
    <x v="0"/>
    <x v="5"/>
    <s v="2024-08-??"/>
    <x v="2"/>
    <n v="9100"/>
    <x v="3"/>
    <n v="400000"/>
    <x v="1"/>
    <n v="2920000"/>
    <x v="667"/>
    <m/>
    <x v="0"/>
    <x v="11"/>
    <m/>
    <s v="Transporte escolar"/>
    <x v="2"/>
    <m/>
    <x v="0"/>
    <x v="1"/>
    <x v="1"/>
    <x v="1"/>
    <x v="0"/>
    <x v="0"/>
    <x v="0"/>
    <x v="0"/>
    <x v="0"/>
    <x v="0"/>
    <x v="0"/>
    <s v="Transporte escolar"/>
    <x v="0"/>
    <x v="0"/>
    <x v="0"/>
    <x v="0"/>
    <x v="1"/>
    <x v="0"/>
    <x v="0"/>
    <x v="2"/>
    <x v="1"/>
    <x v="2"/>
    <x v="11"/>
    <x v="0"/>
    <m/>
  </r>
  <r>
    <x v="0"/>
    <n v="0"/>
    <n v="0"/>
    <n v="363868"/>
    <n v="0"/>
    <x v="6035"/>
    <x v="0"/>
    <x v="0"/>
    <x v="0"/>
    <s v="01.25.01.10"/>
    <x v="33"/>
    <x v="3"/>
    <x v="3"/>
    <s v="Educação"/>
    <s v="01.25.01"/>
    <s v="Transporte escolar"/>
    <s v="01.25.01.10"/>
    <x v="4"/>
    <x v="0"/>
    <x v="2"/>
    <x v="2"/>
    <x v="0"/>
    <x v="1"/>
    <x v="0"/>
    <x v="0"/>
    <x v="7"/>
    <s v="2024-09-??"/>
    <x v="2"/>
    <n v="363868"/>
    <x v="3"/>
    <n v="400000"/>
    <x v="1"/>
    <n v="2920000"/>
    <x v="667"/>
    <m/>
    <x v="0"/>
    <x v="11"/>
    <m/>
    <s v="Transporte escolar"/>
    <x v="2"/>
    <m/>
    <x v="0"/>
    <x v="1"/>
    <x v="1"/>
    <x v="1"/>
    <x v="0"/>
    <x v="0"/>
    <x v="0"/>
    <x v="0"/>
    <x v="0"/>
    <x v="0"/>
    <x v="0"/>
    <s v="Transporte escolar"/>
    <x v="0"/>
    <x v="0"/>
    <x v="0"/>
    <x v="0"/>
    <x v="1"/>
    <x v="0"/>
    <x v="0"/>
    <x v="2"/>
    <x v="1"/>
    <x v="2"/>
    <x v="11"/>
    <x v="0"/>
    <m/>
  </r>
  <r>
    <x v="0"/>
    <n v="0"/>
    <n v="0"/>
    <n v="592469"/>
    <n v="0"/>
    <x v="6035"/>
    <x v="0"/>
    <x v="0"/>
    <x v="0"/>
    <s v="01.25.01.10"/>
    <x v="33"/>
    <x v="3"/>
    <x v="3"/>
    <s v="Educação"/>
    <s v="01.25.01"/>
    <s v="Transporte escolar"/>
    <s v="01.25.01.10"/>
    <x v="4"/>
    <x v="0"/>
    <x v="2"/>
    <x v="2"/>
    <x v="0"/>
    <x v="1"/>
    <x v="0"/>
    <x v="0"/>
    <x v="8"/>
    <s v="2024-10-??"/>
    <x v="3"/>
    <n v="592469"/>
    <x v="3"/>
    <n v="400000"/>
    <x v="1"/>
    <n v="2920000"/>
    <x v="667"/>
    <m/>
    <x v="0"/>
    <x v="11"/>
    <m/>
    <s v="Transporte escolar"/>
    <x v="2"/>
    <m/>
    <x v="0"/>
    <x v="1"/>
    <x v="1"/>
    <x v="1"/>
    <x v="0"/>
    <x v="0"/>
    <x v="0"/>
    <x v="0"/>
    <x v="0"/>
    <x v="0"/>
    <x v="0"/>
    <s v="Transporte escolar"/>
    <x v="0"/>
    <x v="0"/>
    <x v="0"/>
    <x v="0"/>
    <x v="1"/>
    <x v="0"/>
    <x v="0"/>
    <x v="2"/>
    <x v="1"/>
    <x v="2"/>
    <x v="11"/>
    <x v="0"/>
    <m/>
  </r>
  <r>
    <x v="0"/>
    <n v="0"/>
    <n v="0"/>
    <n v="433505"/>
    <n v="0"/>
    <x v="6035"/>
    <x v="0"/>
    <x v="0"/>
    <x v="0"/>
    <s v="01.25.01.10"/>
    <x v="33"/>
    <x v="3"/>
    <x v="3"/>
    <s v="Educação"/>
    <s v="01.25.01"/>
    <s v="Transporte escolar"/>
    <s v="01.25.01.10"/>
    <x v="4"/>
    <x v="0"/>
    <x v="2"/>
    <x v="2"/>
    <x v="0"/>
    <x v="1"/>
    <x v="0"/>
    <x v="0"/>
    <x v="10"/>
    <s v="2024-11-??"/>
    <x v="3"/>
    <n v="433505"/>
    <x v="3"/>
    <n v="400000"/>
    <x v="1"/>
    <n v="2920000"/>
    <x v="667"/>
    <m/>
    <x v="0"/>
    <x v="11"/>
    <m/>
    <s v="Transporte escolar"/>
    <x v="2"/>
    <m/>
    <x v="0"/>
    <x v="1"/>
    <x v="1"/>
    <x v="1"/>
    <x v="0"/>
    <x v="0"/>
    <x v="0"/>
    <x v="0"/>
    <x v="0"/>
    <x v="0"/>
    <x v="0"/>
    <s v="Transporte escolar"/>
    <x v="0"/>
    <x v="0"/>
    <x v="0"/>
    <x v="0"/>
    <x v="1"/>
    <x v="0"/>
    <x v="0"/>
    <x v="2"/>
    <x v="1"/>
    <x v="2"/>
    <x v="11"/>
    <x v="0"/>
    <m/>
  </r>
  <r>
    <x v="0"/>
    <n v="0"/>
    <n v="0"/>
    <n v="434500"/>
    <n v="0"/>
    <x v="6035"/>
    <x v="0"/>
    <x v="0"/>
    <x v="0"/>
    <s v="01.25.01.10"/>
    <x v="33"/>
    <x v="3"/>
    <x v="3"/>
    <s v="Educação"/>
    <s v="01.25.01"/>
    <s v="Transporte escolar"/>
    <s v="01.25.01.10"/>
    <x v="4"/>
    <x v="0"/>
    <x v="2"/>
    <x v="2"/>
    <x v="0"/>
    <x v="1"/>
    <x v="0"/>
    <x v="0"/>
    <x v="11"/>
    <s v="2024-12-??"/>
    <x v="3"/>
    <n v="434500"/>
    <x v="3"/>
    <n v="400000"/>
    <x v="1"/>
    <n v="2920000"/>
    <x v="667"/>
    <m/>
    <x v="0"/>
    <x v="11"/>
    <m/>
    <s v="Transporte escolar"/>
    <x v="2"/>
    <m/>
    <x v="0"/>
    <x v="1"/>
    <x v="1"/>
    <x v="1"/>
    <x v="0"/>
    <x v="0"/>
    <x v="0"/>
    <x v="0"/>
    <x v="0"/>
    <x v="0"/>
    <x v="0"/>
    <s v="Transporte escolar"/>
    <x v="0"/>
    <x v="0"/>
    <x v="0"/>
    <x v="0"/>
    <x v="1"/>
    <x v="0"/>
    <x v="0"/>
    <x v="2"/>
    <x v="1"/>
    <x v="2"/>
    <x v="11"/>
    <x v="0"/>
    <m/>
  </r>
  <r>
    <x v="0"/>
    <n v="0"/>
    <n v="0"/>
    <n v="150748"/>
    <n v="0"/>
    <x v="6035"/>
    <x v="0"/>
    <x v="0"/>
    <x v="0"/>
    <s v="03.16.15"/>
    <x v="0"/>
    <x v="0"/>
    <x v="0"/>
    <s v="Direção Financeira"/>
    <s v="03.16.15"/>
    <s v="Direção Financeira"/>
    <s v="03.16.15"/>
    <x v="74"/>
    <x v="0"/>
    <x v="0"/>
    <x v="0"/>
    <x v="0"/>
    <x v="0"/>
    <x v="0"/>
    <x v="0"/>
    <x v="1"/>
    <s v="2024-03-??"/>
    <x v="0"/>
    <n v="150748"/>
    <x v="3"/>
    <n v="0"/>
    <x v="1"/>
    <n v="550000"/>
    <x v="667"/>
    <m/>
    <x v="0"/>
    <x v="11"/>
    <m/>
    <s v="Direção Financeira"/>
    <x v="2"/>
    <m/>
    <x v="0"/>
    <x v="1"/>
    <x v="1"/>
    <x v="1"/>
    <x v="0"/>
    <x v="0"/>
    <x v="0"/>
    <x v="0"/>
    <x v="0"/>
    <x v="0"/>
    <x v="0"/>
    <s v="Direção Financeira"/>
    <x v="0"/>
    <x v="0"/>
    <x v="0"/>
    <x v="0"/>
    <x v="0"/>
    <x v="0"/>
    <x v="0"/>
    <x v="2"/>
    <x v="1"/>
    <x v="2"/>
    <x v="11"/>
    <x v="0"/>
    <m/>
  </r>
  <r>
    <x v="0"/>
    <n v="0"/>
    <n v="0"/>
    <n v="25358"/>
    <n v="0"/>
    <x v="6035"/>
    <x v="0"/>
    <x v="0"/>
    <x v="0"/>
    <s v="03.16.15"/>
    <x v="0"/>
    <x v="0"/>
    <x v="0"/>
    <s v="Direção Financeira"/>
    <s v="03.16.15"/>
    <s v="Direção Financeira"/>
    <s v="03.16.15"/>
    <x v="74"/>
    <x v="0"/>
    <x v="0"/>
    <x v="0"/>
    <x v="0"/>
    <x v="0"/>
    <x v="0"/>
    <x v="0"/>
    <x v="6"/>
    <s v="2024-04-??"/>
    <x v="1"/>
    <n v="25358"/>
    <x v="3"/>
    <n v="0"/>
    <x v="1"/>
    <n v="550000"/>
    <x v="667"/>
    <m/>
    <x v="0"/>
    <x v="11"/>
    <m/>
    <s v="Direção Financeira"/>
    <x v="2"/>
    <m/>
    <x v="0"/>
    <x v="1"/>
    <x v="1"/>
    <x v="1"/>
    <x v="0"/>
    <x v="0"/>
    <x v="0"/>
    <x v="0"/>
    <x v="0"/>
    <x v="0"/>
    <x v="0"/>
    <s v="Direção Financeira"/>
    <x v="0"/>
    <x v="0"/>
    <x v="0"/>
    <x v="0"/>
    <x v="0"/>
    <x v="0"/>
    <x v="0"/>
    <x v="2"/>
    <x v="1"/>
    <x v="2"/>
    <x v="11"/>
    <x v="0"/>
    <m/>
  </r>
  <r>
    <x v="0"/>
    <n v="0"/>
    <n v="0"/>
    <n v="9400"/>
    <n v="0"/>
    <x v="6035"/>
    <x v="0"/>
    <x v="0"/>
    <x v="0"/>
    <s v="03.16.15"/>
    <x v="0"/>
    <x v="0"/>
    <x v="0"/>
    <s v="Direção Financeira"/>
    <s v="03.16.15"/>
    <s v="Direção Financeira"/>
    <s v="03.16.15"/>
    <x v="74"/>
    <x v="0"/>
    <x v="0"/>
    <x v="0"/>
    <x v="0"/>
    <x v="0"/>
    <x v="0"/>
    <x v="0"/>
    <x v="9"/>
    <s v="2024-07-??"/>
    <x v="2"/>
    <n v="9400"/>
    <x v="3"/>
    <n v="0"/>
    <x v="1"/>
    <n v="550000"/>
    <x v="667"/>
    <m/>
    <x v="0"/>
    <x v="11"/>
    <m/>
    <s v="Direção Financeira"/>
    <x v="2"/>
    <m/>
    <x v="0"/>
    <x v="1"/>
    <x v="1"/>
    <x v="1"/>
    <x v="0"/>
    <x v="0"/>
    <x v="0"/>
    <x v="0"/>
    <x v="0"/>
    <x v="0"/>
    <x v="0"/>
    <s v="Direção Financeira"/>
    <x v="0"/>
    <x v="0"/>
    <x v="0"/>
    <x v="0"/>
    <x v="0"/>
    <x v="0"/>
    <x v="0"/>
    <x v="2"/>
    <x v="1"/>
    <x v="2"/>
    <x v="11"/>
    <x v="0"/>
    <m/>
  </r>
  <r>
    <x v="0"/>
    <n v="0"/>
    <n v="0"/>
    <n v="12000"/>
    <n v="0"/>
    <x v="6035"/>
    <x v="0"/>
    <x v="0"/>
    <x v="0"/>
    <s v="03.16.15"/>
    <x v="0"/>
    <x v="0"/>
    <x v="0"/>
    <s v="Direção Financeira"/>
    <s v="03.16.15"/>
    <s v="Direção Financeira"/>
    <s v="03.16.15"/>
    <x v="74"/>
    <x v="0"/>
    <x v="0"/>
    <x v="0"/>
    <x v="0"/>
    <x v="0"/>
    <x v="0"/>
    <x v="0"/>
    <x v="8"/>
    <s v="2024-10-??"/>
    <x v="3"/>
    <n v="12000"/>
    <x v="3"/>
    <n v="0"/>
    <x v="1"/>
    <n v="550000"/>
    <x v="667"/>
    <m/>
    <x v="0"/>
    <x v="11"/>
    <m/>
    <s v="Direção Financeira"/>
    <x v="2"/>
    <m/>
    <x v="0"/>
    <x v="1"/>
    <x v="1"/>
    <x v="1"/>
    <x v="0"/>
    <x v="0"/>
    <x v="0"/>
    <x v="0"/>
    <x v="0"/>
    <x v="0"/>
    <x v="0"/>
    <s v="Direção Financeira"/>
    <x v="0"/>
    <x v="0"/>
    <x v="0"/>
    <x v="0"/>
    <x v="0"/>
    <x v="0"/>
    <x v="0"/>
    <x v="2"/>
    <x v="1"/>
    <x v="2"/>
    <x v="11"/>
    <x v="0"/>
    <m/>
  </r>
  <r>
    <x v="0"/>
    <n v="0"/>
    <n v="0"/>
    <n v="192790"/>
    <n v="0"/>
    <x v="6035"/>
    <x v="0"/>
    <x v="0"/>
    <x v="0"/>
    <s v="03.16.15"/>
    <x v="0"/>
    <x v="0"/>
    <x v="0"/>
    <s v="Direção Financeira"/>
    <s v="03.16.15"/>
    <s v="Direção Financeira"/>
    <s v="03.16.15"/>
    <x v="74"/>
    <x v="0"/>
    <x v="0"/>
    <x v="0"/>
    <x v="0"/>
    <x v="0"/>
    <x v="0"/>
    <x v="0"/>
    <x v="10"/>
    <s v="2024-11-??"/>
    <x v="3"/>
    <n v="192790"/>
    <x v="3"/>
    <n v="0"/>
    <x v="1"/>
    <n v="550000"/>
    <x v="667"/>
    <m/>
    <x v="0"/>
    <x v="11"/>
    <m/>
    <s v="Direção Financeira"/>
    <x v="2"/>
    <m/>
    <x v="0"/>
    <x v="1"/>
    <x v="1"/>
    <x v="1"/>
    <x v="0"/>
    <x v="0"/>
    <x v="0"/>
    <x v="0"/>
    <x v="0"/>
    <x v="0"/>
    <x v="0"/>
    <s v="Direção Financeira"/>
    <x v="0"/>
    <x v="0"/>
    <x v="0"/>
    <x v="0"/>
    <x v="0"/>
    <x v="0"/>
    <x v="0"/>
    <x v="2"/>
    <x v="1"/>
    <x v="2"/>
    <x v="11"/>
    <x v="0"/>
    <m/>
  </r>
  <r>
    <x v="0"/>
    <n v="0"/>
    <n v="0"/>
    <n v="1086437"/>
    <n v="0"/>
    <x v="6035"/>
    <x v="0"/>
    <x v="0"/>
    <x v="0"/>
    <s v="03.16.23"/>
    <x v="14"/>
    <x v="0"/>
    <x v="0"/>
    <s v="Direção da Educação, Formação Profissional, Emprego"/>
    <s v="03.16.23"/>
    <s v="Direção da Educação, Formação Profissional, Emprego"/>
    <s v="03.16.23"/>
    <x v="30"/>
    <x v="0"/>
    <x v="0"/>
    <x v="0"/>
    <x v="1"/>
    <x v="0"/>
    <x v="0"/>
    <x v="0"/>
    <x v="0"/>
    <s v="2024-01-??"/>
    <x v="0"/>
    <n v="1086437"/>
    <x v="3"/>
    <n v="250000"/>
    <x v="1"/>
    <n v="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1191000"/>
    <n v="0"/>
    <x v="6035"/>
    <x v="0"/>
    <x v="0"/>
    <x v="0"/>
    <s v="03.16.23"/>
    <x v="14"/>
    <x v="0"/>
    <x v="0"/>
    <s v="Direção da Educação, Formação Profissional, Emprego"/>
    <s v="03.16.23"/>
    <s v="Direção da Educação, Formação Profissional, Emprego"/>
    <s v="03.16.23"/>
    <x v="30"/>
    <x v="0"/>
    <x v="0"/>
    <x v="0"/>
    <x v="1"/>
    <x v="0"/>
    <x v="0"/>
    <x v="0"/>
    <x v="2"/>
    <s v="2024-02-??"/>
    <x v="0"/>
    <n v="1191000"/>
    <x v="3"/>
    <n v="250000"/>
    <x v="1"/>
    <n v="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1141000"/>
    <n v="0"/>
    <x v="6035"/>
    <x v="0"/>
    <x v="0"/>
    <x v="0"/>
    <s v="03.16.23"/>
    <x v="14"/>
    <x v="0"/>
    <x v="0"/>
    <s v="Direção da Educação, Formação Profissional, Emprego"/>
    <s v="03.16.23"/>
    <s v="Direção da Educação, Formação Profissional, Emprego"/>
    <s v="03.16.23"/>
    <x v="30"/>
    <x v="0"/>
    <x v="0"/>
    <x v="0"/>
    <x v="1"/>
    <x v="0"/>
    <x v="0"/>
    <x v="0"/>
    <x v="1"/>
    <s v="2024-03-??"/>
    <x v="0"/>
    <n v="1141000"/>
    <x v="3"/>
    <n v="250000"/>
    <x v="1"/>
    <n v="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1083482"/>
    <n v="0"/>
    <x v="6035"/>
    <x v="0"/>
    <x v="0"/>
    <x v="0"/>
    <s v="03.16.23"/>
    <x v="14"/>
    <x v="0"/>
    <x v="0"/>
    <s v="Direção da Educação, Formação Profissional, Emprego"/>
    <s v="03.16.23"/>
    <s v="Direção da Educação, Formação Profissional, Emprego"/>
    <s v="03.16.23"/>
    <x v="30"/>
    <x v="0"/>
    <x v="0"/>
    <x v="0"/>
    <x v="1"/>
    <x v="0"/>
    <x v="0"/>
    <x v="0"/>
    <x v="6"/>
    <s v="2024-04-??"/>
    <x v="1"/>
    <n v="1083482"/>
    <x v="3"/>
    <n v="250000"/>
    <x v="1"/>
    <n v="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1075000"/>
    <n v="0"/>
    <x v="6035"/>
    <x v="0"/>
    <x v="0"/>
    <x v="0"/>
    <s v="03.16.23"/>
    <x v="14"/>
    <x v="0"/>
    <x v="0"/>
    <s v="Direção da Educação, Formação Profissional, Emprego"/>
    <s v="03.16.23"/>
    <s v="Direção da Educação, Formação Profissional, Emprego"/>
    <s v="03.16.23"/>
    <x v="30"/>
    <x v="0"/>
    <x v="0"/>
    <x v="0"/>
    <x v="1"/>
    <x v="0"/>
    <x v="0"/>
    <x v="0"/>
    <x v="3"/>
    <s v="2024-05-??"/>
    <x v="1"/>
    <n v="1075000"/>
    <x v="3"/>
    <n v="250000"/>
    <x v="1"/>
    <n v="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1075000"/>
    <n v="0"/>
    <x v="6035"/>
    <x v="0"/>
    <x v="0"/>
    <x v="0"/>
    <s v="03.16.23"/>
    <x v="14"/>
    <x v="0"/>
    <x v="0"/>
    <s v="Direção da Educação, Formação Profissional, Emprego"/>
    <s v="03.16.23"/>
    <s v="Direção da Educação, Formação Profissional, Emprego"/>
    <s v="03.16.23"/>
    <x v="30"/>
    <x v="0"/>
    <x v="0"/>
    <x v="0"/>
    <x v="1"/>
    <x v="0"/>
    <x v="0"/>
    <x v="0"/>
    <x v="4"/>
    <s v="2024-06-??"/>
    <x v="1"/>
    <n v="1075000"/>
    <x v="3"/>
    <n v="250000"/>
    <x v="1"/>
    <n v="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1075000"/>
    <n v="0"/>
    <x v="6035"/>
    <x v="0"/>
    <x v="0"/>
    <x v="0"/>
    <s v="03.16.23"/>
    <x v="14"/>
    <x v="0"/>
    <x v="0"/>
    <s v="Direção da Educação, Formação Profissional, Emprego"/>
    <s v="03.16.23"/>
    <s v="Direção da Educação, Formação Profissional, Emprego"/>
    <s v="03.16.23"/>
    <x v="30"/>
    <x v="0"/>
    <x v="0"/>
    <x v="0"/>
    <x v="1"/>
    <x v="0"/>
    <x v="0"/>
    <x v="0"/>
    <x v="9"/>
    <s v="2024-07-??"/>
    <x v="2"/>
    <n v="1075000"/>
    <x v="3"/>
    <n v="250000"/>
    <x v="1"/>
    <n v="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1107000"/>
    <n v="0"/>
    <x v="6035"/>
    <x v="0"/>
    <x v="0"/>
    <x v="0"/>
    <s v="03.16.23"/>
    <x v="14"/>
    <x v="0"/>
    <x v="0"/>
    <s v="Direção da Educação, Formação Profissional, Emprego"/>
    <s v="03.16.23"/>
    <s v="Direção da Educação, Formação Profissional, Emprego"/>
    <s v="03.16.23"/>
    <x v="30"/>
    <x v="0"/>
    <x v="0"/>
    <x v="0"/>
    <x v="1"/>
    <x v="0"/>
    <x v="0"/>
    <x v="0"/>
    <x v="5"/>
    <s v="2024-08-??"/>
    <x v="2"/>
    <n v="1107000"/>
    <x v="3"/>
    <n v="250000"/>
    <x v="1"/>
    <n v="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1107000"/>
    <n v="0"/>
    <x v="6035"/>
    <x v="0"/>
    <x v="0"/>
    <x v="0"/>
    <s v="03.16.23"/>
    <x v="14"/>
    <x v="0"/>
    <x v="0"/>
    <s v="Direção da Educação, Formação Profissional, Emprego"/>
    <s v="03.16.23"/>
    <s v="Direção da Educação, Formação Profissional, Emprego"/>
    <s v="03.16.23"/>
    <x v="30"/>
    <x v="0"/>
    <x v="0"/>
    <x v="0"/>
    <x v="1"/>
    <x v="0"/>
    <x v="0"/>
    <x v="0"/>
    <x v="7"/>
    <s v="2024-09-??"/>
    <x v="2"/>
    <n v="1107000"/>
    <x v="3"/>
    <n v="250000"/>
    <x v="1"/>
    <n v="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1034000"/>
    <n v="0"/>
    <x v="6035"/>
    <x v="0"/>
    <x v="0"/>
    <x v="0"/>
    <s v="03.16.23"/>
    <x v="14"/>
    <x v="0"/>
    <x v="0"/>
    <s v="Direção da Educação, Formação Profissional, Emprego"/>
    <s v="03.16.23"/>
    <s v="Direção da Educação, Formação Profissional, Emprego"/>
    <s v="03.16.23"/>
    <x v="30"/>
    <x v="0"/>
    <x v="0"/>
    <x v="0"/>
    <x v="1"/>
    <x v="0"/>
    <x v="0"/>
    <x v="0"/>
    <x v="8"/>
    <s v="2024-10-??"/>
    <x v="3"/>
    <n v="1034000"/>
    <x v="3"/>
    <n v="250000"/>
    <x v="1"/>
    <n v="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997000"/>
    <n v="0"/>
    <x v="6035"/>
    <x v="0"/>
    <x v="0"/>
    <x v="0"/>
    <s v="03.16.23"/>
    <x v="14"/>
    <x v="0"/>
    <x v="0"/>
    <s v="Direção da Educação, Formação Profissional, Emprego"/>
    <s v="03.16.23"/>
    <s v="Direção da Educação, Formação Profissional, Emprego"/>
    <s v="03.16.23"/>
    <x v="30"/>
    <x v="0"/>
    <x v="0"/>
    <x v="0"/>
    <x v="1"/>
    <x v="0"/>
    <x v="0"/>
    <x v="0"/>
    <x v="10"/>
    <s v="2024-11-??"/>
    <x v="3"/>
    <n v="997000"/>
    <x v="3"/>
    <n v="250000"/>
    <x v="1"/>
    <n v="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984500"/>
    <n v="0"/>
    <x v="6035"/>
    <x v="0"/>
    <x v="0"/>
    <x v="0"/>
    <s v="03.16.23"/>
    <x v="14"/>
    <x v="0"/>
    <x v="0"/>
    <s v="Direção da Educação, Formação Profissional, Emprego"/>
    <s v="03.16.23"/>
    <s v="Direção da Educação, Formação Profissional, Emprego"/>
    <s v="03.16.23"/>
    <x v="30"/>
    <x v="0"/>
    <x v="0"/>
    <x v="0"/>
    <x v="1"/>
    <x v="0"/>
    <x v="0"/>
    <x v="0"/>
    <x v="11"/>
    <s v="2024-12-??"/>
    <x v="3"/>
    <n v="984500"/>
    <x v="3"/>
    <n v="250000"/>
    <x v="1"/>
    <n v="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1013240"/>
    <n v="0"/>
    <x v="6035"/>
    <x v="0"/>
    <x v="0"/>
    <x v="0"/>
    <s v="03.16.25"/>
    <x v="23"/>
    <x v="0"/>
    <x v="0"/>
    <s v="Direção dos  Recursos Humanos"/>
    <s v="03.16.25"/>
    <s v="Direção dos  Recursos Humanos"/>
    <s v="03.16.25"/>
    <x v="79"/>
    <x v="0"/>
    <x v="4"/>
    <x v="17"/>
    <x v="0"/>
    <x v="0"/>
    <x v="0"/>
    <x v="0"/>
    <x v="0"/>
    <s v="2024-01-??"/>
    <x v="0"/>
    <n v="1013240"/>
    <x v="3"/>
    <n v="0"/>
    <x v="1"/>
    <n v="177000"/>
    <x v="667"/>
    <m/>
    <x v="0"/>
    <x v="11"/>
    <m/>
    <s v="Direção dos  Recursos Humanos"/>
    <x v="2"/>
    <m/>
    <x v="0"/>
    <x v="1"/>
    <x v="1"/>
    <x v="1"/>
    <x v="0"/>
    <x v="0"/>
    <x v="0"/>
    <x v="0"/>
    <x v="0"/>
    <x v="0"/>
    <x v="0"/>
    <s v="Direção dos  Recursos Humanos"/>
    <x v="0"/>
    <x v="0"/>
    <x v="0"/>
    <x v="0"/>
    <x v="0"/>
    <x v="0"/>
    <x v="0"/>
    <x v="2"/>
    <x v="1"/>
    <x v="2"/>
    <x v="11"/>
    <x v="0"/>
    <m/>
  </r>
  <r>
    <x v="0"/>
    <n v="0"/>
    <n v="0"/>
    <n v="1013240"/>
    <n v="0"/>
    <x v="6035"/>
    <x v="0"/>
    <x v="0"/>
    <x v="0"/>
    <s v="03.16.25"/>
    <x v="23"/>
    <x v="0"/>
    <x v="0"/>
    <s v="Direção dos  Recursos Humanos"/>
    <s v="03.16.25"/>
    <s v="Direção dos  Recursos Humanos"/>
    <s v="03.16.25"/>
    <x v="79"/>
    <x v="0"/>
    <x v="4"/>
    <x v="17"/>
    <x v="0"/>
    <x v="0"/>
    <x v="0"/>
    <x v="0"/>
    <x v="2"/>
    <s v="2024-02-??"/>
    <x v="0"/>
    <n v="1013240"/>
    <x v="3"/>
    <n v="0"/>
    <x v="1"/>
    <n v="177000"/>
    <x v="667"/>
    <m/>
    <x v="0"/>
    <x v="11"/>
    <m/>
    <s v="Direção dos  Recursos Humanos"/>
    <x v="2"/>
    <m/>
    <x v="0"/>
    <x v="1"/>
    <x v="1"/>
    <x v="1"/>
    <x v="0"/>
    <x v="0"/>
    <x v="0"/>
    <x v="0"/>
    <x v="0"/>
    <x v="0"/>
    <x v="0"/>
    <s v="Direção dos  Recursos Humanos"/>
    <x v="0"/>
    <x v="0"/>
    <x v="0"/>
    <x v="0"/>
    <x v="0"/>
    <x v="0"/>
    <x v="0"/>
    <x v="2"/>
    <x v="1"/>
    <x v="2"/>
    <x v="11"/>
    <x v="0"/>
    <m/>
  </r>
  <r>
    <x v="0"/>
    <n v="0"/>
    <n v="0"/>
    <n v="1174816"/>
    <n v="0"/>
    <x v="6035"/>
    <x v="0"/>
    <x v="0"/>
    <x v="0"/>
    <s v="03.16.25"/>
    <x v="23"/>
    <x v="0"/>
    <x v="0"/>
    <s v="Direção dos  Recursos Humanos"/>
    <s v="03.16.25"/>
    <s v="Direção dos  Recursos Humanos"/>
    <s v="03.16.25"/>
    <x v="79"/>
    <x v="0"/>
    <x v="4"/>
    <x v="17"/>
    <x v="0"/>
    <x v="0"/>
    <x v="0"/>
    <x v="0"/>
    <x v="1"/>
    <s v="2024-03-??"/>
    <x v="0"/>
    <n v="1174816"/>
    <x v="3"/>
    <n v="0"/>
    <x v="1"/>
    <n v="177000"/>
    <x v="667"/>
    <m/>
    <x v="0"/>
    <x v="11"/>
    <m/>
    <s v="Direção dos  Recursos Humanos"/>
    <x v="2"/>
    <m/>
    <x v="0"/>
    <x v="1"/>
    <x v="1"/>
    <x v="1"/>
    <x v="0"/>
    <x v="0"/>
    <x v="0"/>
    <x v="0"/>
    <x v="0"/>
    <x v="0"/>
    <x v="0"/>
    <s v="Direção dos  Recursos Humanos"/>
    <x v="0"/>
    <x v="0"/>
    <x v="0"/>
    <x v="0"/>
    <x v="0"/>
    <x v="0"/>
    <x v="0"/>
    <x v="2"/>
    <x v="1"/>
    <x v="2"/>
    <x v="11"/>
    <x v="0"/>
    <m/>
  </r>
  <r>
    <x v="0"/>
    <n v="0"/>
    <n v="0"/>
    <n v="1031354"/>
    <n v="0"/>
    <x v="6035"/>
    <x v="0"/>
    <x v="0"/>
    <x v="0"/>
    <s v="03.16.25"/>
    <x v="23"/>
    <x v="0"/>
    <x v="0"/>
    <s v="Direção dos  Recursos Humanos"/>
    <s v="03.16.25"/>
    <s v="Direção dos  Recursos Humanos"/>
    <s v="03.16.25"/>
    <x v="79"/>
    <x v="0"/>
    <x v="4"/>
    <x v="17"/>
    <x v="0"/>
    <x v="0"/>
    <x v="0"/>
    <x v="0"/>
    <x v="6"/>
    <s v="2024-04-??"/>
    <x v="1"/>
    <n v="1031354"/>
    <x v="3"/>
    <n v="0"/>
    <x v="1"/>
    <n v="177000"/>
    <x v="667"/>
    <m/>
    <x v="0"/>
    <x v="11"/>
    <m/>
    <s v="Direção dos  Recursos Humanos"/>
    <x v="2"/>
    <m/>
    <x v="0"/>
    <x v="1"/>
    <x v="1"/>
    <x v="1"/>
    <x v="0"/>
    <x v="0"/>
    <x v="0"/>
    <x v="0"/>
    <x v="0"/>
    <x v="0"/>
    <x v="0"/>
    <s v="Direção dos  Recursos Humanos"/>
    <x v="0"/>
    <x v="0"/>
    <x v="0"/>
    <x v="0"/>
    <x v="0"/>
    <x v="0"/>
    <x v="0"/>
    <x v="2"/>
    <x v="1"/>
    <x v="2"/>
    <x v="11"/>
    <x v="0"/>
    <m/>
  </r>
  <r>
    <x v="0"/>
    <n v="0"/>
    <n v="0"/>
    <n v="1086249"/>
    <n v="0"/>
    <x v="6035"/>
    <x v="0"/>
    <x v="0"/>
    <x v="0"/>
    <s v="03.16.25"/>
    <x v="23"/>
    <x v="0"/>
    <x v="0"/>
    <s v="Direção dos  Recursos Humanos"/>
    <s v="03.16.25"/>
    <s v="Direção dos  Recursos Humanos"/>
    <s v="03.16.25"/>
    <x v="79"/>
    <x v="0"/>
    <x v="4"/>
    <x v="17"/>
    <x v="0"/>
    <x v="0"/>
    <x v="0"/>
    <x v="0"/>
    <x v="3"/>
    <s v="2024-05-??"/>
    <x v="1"/>
    <n v="1086249"/>
    <x v="3"/>
    <n v="0"/>
    <x v="1"/>
    <n v="177000"/>
    <x v="667"/>
    <m/>
    <x v="0"/>
    <x v="11"/>
    <m/>
    <s v="Direção dos  Recursos Humanos"/>
    <x v="2"/>
    <m/>
    <x v="0"/>
    <x v="1"/>
    <x v="1"/>
    <x v="1"/>
    <x v="0"/>
    <x v="0"/>
    <x v="0"/>
    <x v="0"/>
    <x v="0"/>
    <x v="0"/>
    <x v="0"/>
    <s v="Direção dos  Recursos Humanos"/>
    <x v="0"/>
    <x v="0"/>
    <x v="0"/>
    <x v="0"/>
    <x v="0"/>
    <x v="0"/>
    <x v="0"/>
    <x v="2"/>
    <x v="1"/>
    <x v="2"/>
    <x v="11"/>
    <x v="0"/>
    <m/>
  </r>
  <r>
    <x v="0"/>
    <n v="0"/>
    <n v="0"/>
    <n v="1076769"/>
    <n v="0"/>
    <x v="6035"/>
    <x v="0"/>
    <x v="0"/>
    <x v="0"/>
    <s v="03.16.25"/>
    <x v="23"/>
    <x v="0"/>
    <x v="0"/>
    <s v="Direção dos  Recursos Humanos"/>
    <s v="03.16.25"/>
    <s v="Direção dos  Recursos Humanos"/>
    <s v="03.16.25"/>
    <x v="79"/>
    <x v="0"/>
    <x v="4"/>
    <x v="17"/>
    <x v="0"/>
    <x v="0"/>
    <x v="0"/>
    <x v="0"/>
    <x v="4"/>
    <s v="2024-06-??"/>
    <x v="1"/>
    <n v="1076769"/>
    <x v="3"/>
    <n v="0"/>
    <x v="1"/>
    <n v="177000"/>
    <x v="667"/>
    <m/>
    <x v="0"/>
    <x v="11"/>
    <m/>
    <s v="Direção dos  Recursos Humanos"/>
    <x v="2"/>
    <m/>
    <x v="0"/>
    <x v="1"/>
    <x v="1"/>
    <x v="1"/>
    <x v="0"/>
    <x v="0"/>
    <x v="0"/>
    <x v="0"/>
    <x v="0"/>
    <x v="0"/>
    <x v="0"/>
    <s v="Direção dos  Recursos Humanos"/>
    <x v="0"/>
    <x v="0"/>
    <x v="0"/>
    <x v="0"/>
    <x v="0"/>
    <x v="0"/>
    <x v="0"/>
    <x v="2"/>
    <x v="1"/>
    <x v="2"/>
    <x v="11"/>
    <x v="0"/>
    <m/>
  </r>
  <r>
    <x v="0"/>
    <n v="0"/>
    <n v="0"/>
    <n v="1093600"/>
    <n v="0"/>
    <x v="6035"/>
    <x v="0"/>
    <x v="0"/>
    <x v="0"/>
    <s v="03.16.25"/>
    <x v="23"/>
    <x v="0"/>
    <x v="0"/>
    <s v="Direção dos  Recursos Humanos"/>
    <s v="03.16.25"/>
    <s v="Direção dos  Recursos Humanos"/>
    <s v="03.16.25"/>
    <x v="79"/>
    <x v="0"/>
    <x v="4"/>
    <x v="17"/>
    <x v="0"/>
    <x v="0"/>
    <x v="0"/>
    <x v="0"/>
    <x v="9"/>
    <s v="2024-07-??"/>
    <x v="2"/>
    <n v="1093600"/>
    <x v="3"/>
    <n v="0"/>
    <x v="1"/>
    <n v="177000"/>
    <x v="667"/>
    <m/>
    <x v="0"/>
    <x v="11"/>
    <m/>
    <s v="Direção dos  Recursos Humanos"/>
    <x v="2"/>
    <m/>
    <x v="0"/>
    <x v="1"/>
    <x v="1"/>
    <x v="1"/>
    <x v="0"/>
    <x v="0"/>
    <x v="0"/>
    <x v="0"/>
    <x v="0"/>
    <x v="0"/>
    <x v="0"/>
    <s v="Direção dos  Recursos Humanos"/>
    <x v="0"/>
    <x v="0"/>
    <x v="0"/>
    <x v="0"/>
    <x v="0"/>
    <x v="0"/>
    <x v="0"/>
    <x v="2"/>
    <x v="1"/>
    <x v="2"/>
    <x v="11"/>
    <x v="0"/>
    <m/>
  </r>
  <r>
    <x v="0"/>
    <n v="0"/>
    <n v="0"/>
    <n v="1091950"/>
    <n v="0"/>
    <x v="6035"/>
    <x v="0"/>
    <x v="0"/>
    <x v="0"/>
    <s v="03.16.25"/>
    <x v="23"/>
    <x v="0"/>
    <x v="0"/>
    <s v="Direção dos  Recursos Humanos"/>
    <s v="03.16.25"/>
    <s v="Direção dos  Recursos Humanos"/>
    <s v="03.16.25"/>
    <x v="79"/>
    <x v="0"/>
    <x v="4"/>
    <x v="17"/>
    <x v="0"/>
    <x v="0"/>
    <x v="0"/>
    <x v="0"/>
    <x v="5"/>
    <s v="2024-08-??"/>
    <x v="2"/>
    <n v="1091950"/>
    <x v="3"/>
    <n v="0"/>
    <x v="1"/>
    <n v="177000"/>
    <x v="667"/>
    <m/>
    <x v="0"/>
    <x v="11"/>
    <m/>
    <s v="Direção dos  Recursos Humanos"/>
    <x v="2"/>
    <m/>
    <x v="0"/>
    <x v="1"/>
    <x v="1"/>
    <x v="1"/>
    <x v="0"/>
    <x v="0"/>
    <x v="0"/>
    <x v="0"/>
    <x v="0"/>
    <x v="0"/>
    <x v="0"/>
    <s v="Direção dos  Recursos Humanos"/>
    <x v="0"/>
    <x v="0"/>
    <x v="0"/>
    <x v="0"/>
    <x v="0"/>
    <x v="0"/>
    <x v="0"/>
    <x v="2"/>
    <x v="1"/>
    <x v="2"/>
    <x v="11"/>
    <x v="0"/>
    <m/>
  </r>
  <r>
    <x v="0"/>
    <n v="0"/>
    <n v="0"/>
    <n v="1091950"/>
    <n v="0"/>
    <x v="6035"/>
    <x v="0"/>
    <x v="0"/>
    <x v="0"/>
    <s v="03.16.25"/>
    <x v="23"/>
    <x v="0"/>
    <x v="0"/>
    <s v="Direção dos  Recursos Humanos"/>
    <s v="03.16.25"/>
    <s v="Direção dos  Recursos Humanos"/>
    <s v="03.16.25"/>
    <x v="79"/>
    <x v="0"/>
    <x v="4"/>
    <x v="17"/>
    <x v="0"/>
    <x v="0"/>
    <x v="0"/>
    <x v="0"/>
    <x v="7"/>
    <s v="2024-09-??"/>
    <x v="2"/>
    <n v="1091950"/>
    <x v="3"/>
    <n v="0"/>
    <x v="1"/>
    <n v="177000"/>
    <x v="667"/>
    <m/>
    <x v="0"/>
    <x v="11"/>
    <m/>
    <s v="Direção dos  Recursos Humanos"/>
    <x v="2"/>
    <m/>
    <x v="0"/>
    <x v="1"/>
    <x v="1"/>
    <x v="1"/>
    <x v="0"/>
    <x v="0"/>
    <x v="0"/>
    <x v="0"/>
    <x v="0"/>
    <x v="0"/>
    <x v="0"/>
    <s v="Direção dos  Recursos Humanos"/>
    <x v="0"/>
    <x v="0"/>
    <x v="0"/>
    <x v="0"/>
    <x v="0"/>
    <x v="0"/>
    <x v="0"/>
    <x v="2"/>
    <x v="1"/>
    <x v="2"/>
    <x v="11"/>
    <x v="0"/>
    <m/>
  </r>
  <r>
    <x v="0"/>
    <n v="0"/>
    <n v="0"/>
    <n v="1108862"/>
    <n v="0"/>
    <x v="6035"/>
    <x v="0"/>
    <x v="0"/>
    <x v="0"/>
    <s v="03.16.25"/>
    <x v="23"/>
    <x v="0"/>
    <x v="0"/>
    <s v="Direção dos  Recursos Humanos"/>
    <s v="03.16.25"/>
    <s v="Direção dos  Recursos Humanos"/>
    <s v="03.16.25"/>
    <x v="79"/>
    <x v="0"/>
    <x v="4"/>
    <x v="17"/>
    <x v="0"/>
    <x v="0"/>
    <x v="0"/>
    <x v="0"/>
    <x v="8"/>
    <s v="2024-10-??"/>
    <x v="3"/>
    <n v="1108862"/>
    <x v="3"/>
    <n v="0"/>
    <x v="1"/>
    <n v="177000"/>
    <x v="667"/>
    <m/>
    <x v="0"/>
    <x v="11"/>
    <m/>
    <s v="Direção dos  Recursos Humanos"/>
    <x v="2"/>
    <m/>
    <x v="0"/>
    <x v="1"/>
    <x v="1"/>
    <x v="1"/>
    <x v="0"/>
    <x v="0"/>
    <x v="0"/>
    <x v="0"/>
    <x v="0"/>
    <x v="0"/>
    <x v="0"/>
    <s v="Direção dos  Recursos Humanos"/>
    <x v="0"/>
    <x v="0"/>
    <x v="0"/>
    <x v="0"/>
    <x v="0"/>
    <x v="0"/>
    <x v="0"/>
    <x v="2"/>
    <x v="1"/>
    <x v="2"/>
    <x v="11"/>
    <x v="0"/>
    <m/>
  </r>
  <r>
    <x v="0"/>
    <n v="0"/>
    <n v="0"/>
    <n v="1120089"/>
    <n v="0"/>
    <x v="6035"/>
    <x v="0"/>
    <x v="0"/>
    <x v="0"/>
    <s v="03.16.25"/>
    <x v="23"/>
    <x v="0"/>
    <x v="0"/>
    <s v="Direção dos  Recursos Humanos"/>
    <s v="03.16.25"/>
    <s v="Direção dos  Recursos Humanos"/>
    <s v="03.16.25"/>
    <x v="79"/>
    <x v="0"/>
    <x v="4"/>
    <x v="17"/>
    <x v="0"/>
    <x v="0"/>
    <x v="0"/>
    <x v="0"/>
    <x v="10"/>
    <s v="2024-11-??"/>
    <x v="3"/>
    <n v="1120089"/>
    <x v="3"/>
    <n v="0"/>
    <x v="1"/>
    <n v="177000"/>
    <x v="667"/>
    <m/>
    <x v="0"/>
    <x v="11"/>
    <m/>
    <s v="Direção dos  Recursos Humanos"/>
    <x v="2"/>
    <m/>
    <x v="0"/>
    <x v="1"/>
    <x v="1"/>
    <x v="1"/>
    <x v="0"/>
    <x v="0"/>
    <x v="0"/>
    <x v="0"/>
    <x v="0"/>
    <x v="0"/>
    <x v="0"/>
    <s v="Direção dos  Recursos Humanos"/>
    <x v="0"/>
    <x v="0"/>
    <x v="0"/>
    <x v="0"/>
    <x v="0"/>
    <x v="0"/>
    <x v="0"/>
    <x v="2"/>
    <x v="1"/>
    <x v="2"/>
    <x v="11"/>
    <x v="0"/>
    <m/>
  </r>
  <r>
    <x v="1"/>
    <n v="0"/>
    <n v="0"/>
    <n v="22303739"/>
    <n v="0"/>
    <x v="6035"/>
    <x v="0"/>
    <x v="0"/>
    <x v="0"/>
    <s v="03.16.15"/>
    <x v="0"/>
    <x v="0"/>
    <x v="0"/>
    <s v="Direção Financeira"/>
    <s v="03.16.15"/>
    <s v="Direção Financeira"/>
    <s v="03.16.15"/>
    <x v="32"/>
    <x v="0"/>
    <x v="0"/>
    <x v="0"/>
    <x v="0"/>
    <x v="0"/>
    <x v="1"/>
    <x v="0"/>
    <x v="0"/>
    <s v="2024-01-??"/>
    <x v="0"/>
    <n v="22303739"/>
    <x v="3"/>
    <n v="16557323"/>
    <x v="1"/>
    <n v="25200000"/>
    <x v="667"/>
    <m/>
    <x v="0"/>
    <x v="11"/>
    <m/>
    <s v="Direção Financeira"/>
    <x v="2"/>
    <m/>
    <x v="0"/>
    <x v="1"/>
    <x v="1"/>
    <x v="1"/>
    <x v="0"/>
    <x v="0"/>
    <x v="0"/>
    <x v="0"/>
    <x v="0"/>
    <x v="0"/>
    <x v="0"/>
    <s v="Direção Financeira"/>
    <x v="0"/>
    <x v="0"/>
    <x v="0"/>
    <x v="0"/>
    <x v="0"/>
    <x v="0"/>
    <x v="0"/>
    <x v="2"/>
    <x v="1"/>
    <x v="2"/>
    <x v="11"/>
    <x v="0"/>
    <m/>
  </r>
  <r>
    <x v="1"/>
    <n v="0"/>
    <n v="0"/>
    <n v="1283240"/>
    <n v="0"/>
    <x v="6035"/>
    <x v="0"/>
    <x v="0"/>
    <x v="0"/>
    <s v="03.16.15"/>
    <x v="0"/>
    <x v="0"/>
    <x v="0"/>
    <s v="Direção Financeira"/>
    <s v="03.16.15"/>
    <s v="Direção Financeira"/>
    <s v="03.16.15"/>
    <x v="32"/>
    <x v="0"/>
    <x v="0"/>
    <x v="0"/>
    <x v="0"/>
    <x v="0"/>
    <x v="1"/>
    <x v="0"/>
    <x v="2"/>
    <s v="2024-02-??"/>
    <x v="0"/>
    <n v="1283240"/>
    <x v="3"/>
    <n v="16557323"/>
    <x v="1"/>
    <n v="25200000"/>
    <x v="667"/>
    <m/>
    <x v="0"/>
    <x v="11"/>
    <m/>
    <s v="Direção Financeira"/>
    <x v="2"/>
    <m/>
    <x v="0"/>
    <x v="1"/>
    <x v="1"/>
    <x v="1"/>
    <x v="0"/>
    <x v="0"/>
    <x v="0"/>
    <x v="0"/>
    <x v="0"/>
    <x v="0"/>
    <x v="0"/>
    <s v="Direção Financeira"/>
    <x v="0"/>
    <x v="0"/>
    <x v="0"/>
    <x v="0"/>
    <x v="0"/>
    <x v="0"/>
    <x v="0"/>
    <x v="2"/>
    <x v="1"/>
    <x v="2"/>
    <x v="11"/>
    <x v="0"/>
    <m/>
  </r>
  <r>
    <x v="1"/>
    <n v="0"/>
    <n v="0"/>
    <n v="21290707"/>
    <n v="0"/>
    <x v="6035"/>
    <x v="0"/>
    <x v="0"/>
    <x v="0"/>
    <s v="03.16.15"/>
    <x v="0"/>
    <x v="0"/>
    <x v="0"/>
    <s v="Direção Financeira"/>
    <s v="03.16.15"/>
    <s v="Direção Financeira"/>
    <s v="03.16.15"/>
    <x v="32"/>
    <x v="0"/>
    <x v="0"/>
    <x v="0"/>
    <x v="0"/>
    <x v="0"/>
    <x v="1"/>
    <x v="0"/>
    <x v="1"/>
    <s v="2024-03-??"/>
    <x v="0"/>
    <n v="21290707"/>
    <x v="3"/>
    <n v="16557323"/>
    <x v="1"/>
    <n v="25200000"/>
    <x v="667"/>
    <m/>
    <x v="0"/>
    <x v="11"/>
    <m/>
    <s v="Direção Financeira"/>
    <x v="2"/>
    <m/>
    <x v="0"/>
    <x v="1"/>
    <x v="1"/>
    <x v="1"/>
    <x v="0"/>
    <x v="0"/>
    <x v="0"/>
    <x v="0"/>
    <x v="0"/>
    <x v="0"/>
    <x v="0"/>
    <s v="Direção Financeira"/>
    <x v="0"/>
    <x v="0"/>
    <x v="0"/>
    <x v="0"/>
    <x v="0"/>
    <x v="0"/>
    <x v="0"/>
    <x v="2"/>
    <x v="1"/>
    <x v="2"/>
    <x v="11"/>
    <x v="0"/>
    <m/>
  </r>
  <r>
    <x v="1"/>
    <n v="0"/>
    <n v="0"/>
    <n v="1298210"/>
    <n v="0"/>
    <x v="6035"/>
    <x v="0"/>
    <x v="0"/>
    <x v="0"/>
    <s v="03.16.15"/>
    <x v="0"/>
    <x v="0"/>
    <x v="0"/>
    <s v="Direção Financeira"/>
    <s v="03.16.15"/>
    <s v="Direção Financeira"/>
    <s v="03.16.15"/>
    <x v="32"/>
    <x v="0"/>
    <x v="0"/>
    <x v="0"/>
    <x v="0"/>
    <x v="0"/>
    <x v="1"/>
    <x v="0"/>
    <x v="6"/>
    <s v="2024-04-??"/>
    <x v="1"/>
    <n v="1298210"/>
    <x v="3"/>
    <n v="16557323"/>
    <x v="1"/>
    <n v="25200000"/>
    <x v="667"/>
    <m/>
    <x v="0"/>
    <x v="11"/>
    <m/>
    <s v="Direção Financeira"/>
    <x v="2"/>
    <m/>
    <x v="0"/>
    <x v="1"/>
    <x v="1"/>
    <x v="1"/>
    <x v="0"/>
    <x v="0"/>
    <x v="0"/>
    <x v="0"/>
    <x v="0"/>
    <x v="0"/>
    <x v="0"/>
    <s v="Direção Financeira"/>
    <x v="0"/>
    <x v="0"/>
    <x v="0"/>
    <x v="0"/>
    <x v="0"/>
    <x v="0"/>
    <x v="0"/>
    <x v="2"/>
    <x v="1"/>
    <x v="2"/>
    <x v="11"/>
    <x v="0"/>
    <m/>
  </r>
  <r>
    <x v="1"/>
    <n v="0"/>
    <n v="0"/>
    <n v="1305751"/>
    <n v="0"/>
    <x v="6035"/>
    <x v="0"/>
    <x v="0"/>
    <x v="0"/>
    <s v="03.16.15"/>
    <x v="0"/>
    <x v="0"/>
    <x v="0"/>
    <s v="Direção Financeira"/>
    <s v="03.16.15"/>
    <s v="Direção Financeira"/>
    <s v="03.16.15"/>
    <x v="32"/>
    <x v="0"/>
    <x v="0"/>
    <x v="0"/>
    <x v="0"/>
    <x v="0"/>
    <x v="1"/>
    <x v="0"/>
    <x v="3"/>
    <s v="2024-05-??"/>
    <x v="1"/>
    <n v="1305751"/>
    <x v="3"/>
    <n v="16557323"/>
    <x v="1"/>
    <n v="25200000"/>
    <x v="667"/>
    <m/>
    <x v="0"/>
    <x v="11"/>
    <m/>
    <s v="Direção Financeira"/>
    <x v="2"/>
    <m/>
    <x v="0"/>
    <x v="1"/>
    <x v="1"/>
    <x v="1"/>
    <x v="0"/>
    <x v="0"/>
    <x v="0"/>
    <x v="0"/>
    <x v="0"/>
    <x v="0"/>
    <x v="0"/>
    <s v="Direção Financeira"/>
    <x v="0"/>
    <x v="0"/>
    <x v="0"/>
    <x v="0"/>
    <x v="0"/>
    <x v="0"/>
    <x v="0"/>
    <x v="2"/>
    <x v="1"/>
    <x v="2"/>
    <x v="11"/>
    <x v="0"/>
    <m/>
  </r>
  <r>
    <x v="1"/>
    <n v="0"/>
    <n v="0"/>
    <n v="1313330"/>
    <n v="0"/>
    <x v="6035"/>
    <x v="0"/>
    <x v="0"/>
    <x v="0"/>
    <s v="03.16.15"/>
    <x v="0"/>
    <x v="0"/>
    <x v="0"/>
    <s v="Direção Financeira"/>
    <s v="03.16.15"/>
    <s v="Direção Financeira"/>
    <s v="03.16.15"/>
    <x v="32"/>
    <x v="0"/>
    <x v="0"/>
    <x v="0"/>
    <x v="0"/>
    <x v="0"/>
    <x v="1"/>
    <x v="0"/>
    <x v="9"/>
    <s v="2024-07-??"/>
    <x v="2"/>
    <n v="1313330"/>
    <x v="3"/>
    <n v="16557323"/>
    <x v="1"/>
    <n v="25200000"/>
    <x v="667"/>
    <m/>
    <x v="0"/>
    <x v="11"/>
    <m/>
    <s v="Direção Financeira"/>
    <x v="2"/>
    <m/>
    <x v="0"/>
    <x v="1"/>
    <x v="1"/>
    <x v="1"/>
    <x v="0"/>
    <x v="0"/>
    <x v="0"/>
    <x v="0"/>
    <x v="0"/>
    <x v="0"/>
    <x v="0"/>
    <s v="Direção Financeira"/>
    <x v="0"/>
    <x v="0"/>
    <x v="0"/>
    <x v="0"/>
    <x v="0"/>
    <x v="0"/>
    <x v="0"/>
    <x v="2"/>
    <x v="1"/>
    <x v="2"/>
    <x v="11"/>
    <x v="0"/>
    <m/>
  </r>
  <r>
    <x v="1"/>
    <n v="0"/>
    <n v="0"/>
    <n v="1319971"/>
    <n v="0"/>
    <x v="6035"/>
    <x v="0"/>
    <x v="0"/>
    <x v="0"/>
    <s v="03.16.15"/>
    <x v="0"/>
    <x v="0"/>
    <x v="0"/>
    <s v="Direção Financeira"/>
    <s v="03.16.15"/>
    <s v="Direção Financeira"/>
    <s v="03.16.15"/>
    <x v="32"/>
    <x v="0"/>
    <x v="0"/>
    <x v="0"/>
    <x v="0"/>
    <x v="0"/>
    <x v="1"/>
    <x v="0"/>
    <x v="5"/>
    <s v="2024-08-??"/>
    <x v="2"/>
    <n v="1319971"/>
    <x v="3"/>
    <n v="16557323"/>
    <x v="1"/>
    <n v="25200000"/>
    <x v="667"/>
    <m/>
    <x v="0"/>
    <x v="11"/>
    <m/>
    <s v="Direção Financeira"/>
    <x v="2"/>
    <m/>
    <x v="0"/>
    <x v="1"/>
    <x v="1"/>
    <x v="1"/>
    <x v="0"/>
    <x v="0"/>
    <x v="0"/>
    <x v="0"/>
    <x v="0"/>
    <x v="0"/>
    <x v="0"/>
    <s v="Direção Financeira"/>
    <x v="0"/>
    <x v="0"/>
    <x v="0"/>
    <x v="0"/>
    <x v="0"/>
    <x v="0"/>
    <x v="0"/>
    <x v="2"/>
    <x v="1"/>
    <x v="2"/>
    <x v="11"/>
    <x v="0"/>
    <m/>
  </r>
  <r>
    <x v="1"/>
    <n v="0"/>
    <n v="0"/>
    <n v="2659774"/>
    <n v="0"/>
    <x v="6035"/>
    <x v="0"/>
    <x v="0"/>
    <x v="0"/>
    <s v="03.16.15"/>
    <x v="0"/>
    <x v="0"/>
    <x v="0"/>
    <s v="Direção Financeira"/>
    <s v="03.16.15"/>
    <s v="Direção Financeira"/>
    <s v="03.16.15"/>
    <x v="32"/>
    <x v="0"/>
    <x v="0"/>
    <x v="0"/>
    <x v="0"/>
    <x v="0"/>
    <x v="1"/>
    <x v="0"/>
    <x v="7"/>
    <s v="2024-09-??"/>
    <x v="2"/>
    <n v="2659774"/>
    <x v="3"/>
    <n v="16557323"/>
    <x v="1"/>
    <n v="25200000"/>
    <x v="667"/>
    <m/>
    <x v="0"/>
    <x v="11"/>
    <m/>
    <s v="Direção Financeira"/>
    <x v="2"/>
    <m/>
    <x v="0"/>
    <x v="1"/>
    <x v="1"/>
    <x v="1"/>
    <x v="0"/>
    <x v="0"/>
    <x v="0"/>
    <x v="0"/>
    <x v="0"/>
    <x v="0"/>
    <x v="0"/>
    <s v="Direção Financeira"/>
    <x v="0"/>
    <x v="0"/>
    <x v="0"/>
    <x v="0"/>
    <x v="0"/>
    <x v="0"/>
    <x v="0"/>
    <x v="2"/>
    <x v="1"/>
    <x v="2"/>
    <x v="11"/>
    <x v="0"/>
    <m/>
  </r>
  <r>
    <x v="1"/>
    <n v="0"/>
    <n v="0"/>
    <n v="1339869"/>
    <n v="0"/>
    <x v="6035"/>
    <x v="0"/>
    <x v="0"/>
    <x v="0"/>
    <s v="03.16.15"/>
    <x v="0"/>
    <x v="0"/>
    <x v="0"/>
    <s v="Direção Financeira"/>
    <s v="03.16.15"/>
    <s v="Direção Financeira"/>
    <s v="03.16.15"/>
    <x v="32"/>
    <x v="0"/>
    <x v="0"/>
    <x v="0"/>
    <x v="0"/>
    <x v="0"/>
    <x v="1"/>
    <x v="0"/>
    <x v="8"/>
    <s v="2024-10-??"/>
    <x v="3"/>
    <n v="1339869"/>
    <x v="3"/>
    <n v="16557323"/>
    <x v="1"/>
    <n v="25200000"/>
    <x v="667"/>
    <m/>
    <x v="0"/>
    <x v="11"/>
    <m/>
    <s v="Direção Financeira"/>
    <x v="2"/>
    <m/>
    <x v="0"/>
    <x v="1"/>
    <x v="1"/>
    <x v="1"/>
    <x v="0"/>
    <x v="0"/>
    <x v="0"/>
    <x v="0"/>
    <x v="0"/>
    <x v="0"/>
    <x v="0"/>
    <s v="Direção Financeira"/>
    <x v="0"/>
    <x v="0"/>
    <x v="0"/>
    <x v="0"/>
    <x v="0"/>
    <x v="0"/>
    <x v="0"/>
    <x v="2"/>
    <x v="1"/>
    <x v="2"/>
    <x v="11"/>
    <x v="0"/>
    <m/>
  </r>
  <r>
    <x v="1"/>
    <n v="0"/>
    <n v="0"/>
    <n v="3153614"/>
    <n v="0"/>
    <x v="6035"/>
    <x v="0"/>
    <x v="0"/>
    <x v="0"/>
    <s v="03.16.15"/>
    <x v="0"/>
    <x v="0"/>
    <x v="0"/>
    <s v="Direção Financeira"/>
    <s v="03.16.15"/>
    <s v="Direção Financeira"/>
    <s v="03.16.15"/>
    <x v="32"/>
    <x v="0"/>
    <x v="0"/>
    <x v="0"/>
    <x v="0"/>
    <x v="0"/>
    <x v="1"/>
    <x v="0"/>
    <x v="11"/>
    <s v="2024-12-??"/>
    <x v="3"/>
    <n v="3153614"/>
    <x v="3"/>
    <n v="16557323"/>
    <x v="1"/>
    <n v="25200000"/>
    <x v="667"/>
    <m/>
    <x v="0"/>
    <x v="11"/>
    <m/>
    <s v="Direção Financeira"/>
    <x v="2"/>
    <m/>
    <x v="0"/>
    <x v="1"/>
    <x v="1"/>
    <x v="1"/>
    <x v="0"/>
    <x v="0"/>
    <x v="0"/>
    <x v="0"/>
    <x v="0"/>
    <x v="0"/>
    <x v="0"/>
    <s v="Direção Financeira"/>
    <x v="0"/>
    <x v="0"/>
    <x v="0"/>
    <x v="0"/>
    <x v="0"/>
    <x v="0"/>
    <x v="0"/>
    <x v="2"/>
    <x v="1"/>
    <x v="2"/>
    <x v="11"/>
    <x v="0"/>
    <m/>
  </r>
  <r>
    <x v="0"/>
    <n v="0"/>
    <n v="0"/>
    <n v="123280"/>
    <n v="0"/>
    <x v="6035"/>
    <x v="0"/>
    <x v="0"/>
    <x v="0"/>
    <s v="01.28.03.06"/>
    <x v="9"/>
    <x v="4"/>
    <x v="5"/>
    <s v="Proteção Social"/>
    <s v="01.28.03"/>
    <s v="Apoio a Crianças Vulneráveis "/>
    <s v="01.28.03.06"/>
    <x v="4"/>
    <x v="0"/>
    <x v="2"/>
    <x v="2"/>
    <x v="0"/>
    <x v="1"/>
    <x v="0"/>
    <x v="0"/>
    <x v="0"/>
    <s v="2024-01-??"/>
    <x v="0"/>
    <n v="123280"/>
    <x v="3"/>
    <n v="150000"/>
    <x v="1"/>
    <n v="0"/>
    <x v="667"/>
    <m/>
    <x v="0"/>
    <x v="11"/>
    <m/>
    <s v="Apoio a Crianças Vulneráveis "/>
    <x v="2"/>
    <s v="ACV"/>
    <x v="0"/>
    <x v="1"/>
    <x v="1"/>
    <x v="1"/>
    <x v="0"/>
    <x v="0"/>
    <x v="0"/>
    <x v="0"/>
    <x v="0"/>
    <x v="0"/>
    <x v="0"/>
    <s v="Apoio a Crianças Vulneráveis "/>
    <x v="0"/>
    <x v="0"/>
    <x v="0"/>
    <x v="0"/>
    <x v="1"/>
    <x v="0"/>
    <x v="0"/>
    <x v="2"/>
    <x v="1"/>
    <x v="2"/>
    <x v="11"/>
    <x v="0"/>
    <m/>
  </r>
  <r>
    <x v="0"/>
    <n v="0"/>
    <n v="0"/>
    <n v="72000"/>
    <n v="0"/>
    <x v="6035"/>
    <x v="0"/>
    <x v="0"/>
    <x v="0"/>
    <s v="01.28.03.06"/>
    <x v="9"/>
    <x v="4"/>
    <x v="5"/>
    <s v="Proteção Social"/>
    <s v="01.28.03"/>
    <s v="Apoio a Crianças Vulneráveis "/>
    <s v="01.28.03.06"/>
    <x v="4"/>
    <x v="0"/>
    <x v="2"/>
    <x v="2"/>
    <x v="0"/>
    <x v="1"/>
    <x v="0"/>
    <x v="0"/>
    <x v="2"/>
    <s v="2024-02-??"/>
    <x v="0"/>
    <n v="72000"/>
    <x v="3"/>
    <n v="150000"/>
    <x v="1"/>
    <n v="0"/>
    <x v="667"/>
    <m/>
    <x v="0"/>
    <x v="11"/>
    <m/>
    <s v="Apoio a Crianças Vulneráveis "/>
    <x v="2"/>
    <s v="ACV"/>
    <x v="0"/>
    <x v="1"/>
    <x v="1"/>
    <x v="1"/>
    <x v="0"/>
    <x v="0"/>
    <x v="0"/>
    <x v="0"/>
    <x v="0"/>
    <x v="0"/>
    <x v="0"/>
    <s v="Apoio a Crianças Vulneráveis "/>
    <x v="0"/>
    <x v="0"/>
    <x v="0"/>
    <x v="0"/>
    <x v="1"/>
    <x v="0"/>
    <x v="0"/>
    <x v="2"/>
    <x v="1"/>
    <x v="2"/>
    <x v="11"/>
    <x v="0"/>
    <m/>
  </r>
  <r>
    <x v="0"/>
    <n v="0"/>
    <n v="0"/>
    <n v="67000"/>
    <n v="0"/>
    <x v="6035"/>
    <x v="0"/>
    <x v="0"/>
    <x v="0"/>
    <s v="01.28.03.06"/>
    <x v="9"/>
    <x v="4"/>
    <x v="5"/>
    <s v="Proteção Social"/>
    <s v="01.28.03"/>
    <s v="Apoio a Crianças Vulneráveis "/>
    <s v="01.28.03.06"/>
    <x v="4"/>
    <x v="0"/>
    <x v="2"/>
    <x v="2"/>
    <x v="0"/>
    <x v="1"/>
    <x v="0"/>
    <x v="0"/>
    <x v="1"/>
    <s v="2024-03-??"/>
    <x v="0"/>
    <n v="67000"/>
    <x v="3"/>
    <n v="150000"/>
    <x v="1"/>
    <n v="0"/>
    <x v="667"/>
    <m/>
    <x v="0"/>
    <x v="11"/>
    <m/>
    <s v="Apoio a Crianças Vulneráveis "/>
    <x v="2"/>
    <s v="ACV"/>
    <x v="0"/>
    <x v="1"/>
    <x v="1"/>
    <x v="1"/>
    <x v="0"/>
    <x v="0"/>
    <x v="0"/>
    <x v="0"/>
    <x v="0"/>
    <x v="0"/>
    <x v="0"/>
    <s v="Apoio a Crianças Vulneráveis "/>
    <x v="0"/>
    <x v="0"/>
    <x v="0"/>
    <x v="0"/>
    <x v="1"/>
    <x v="0"/>
    <x v="0"/>
    <x v="2"/>
    <x v="1"/>
    <x v="2"/>
    <x v="11"/>
    <x v="0"/>
    <m/>
  </r>
  <r>
    <x v="0"/>
    <n v="0"/>
    <n v="0"/>
    <n v="70000"/>
    <n v="0"/>
    <x v="6035"/>
    <x v="0"/>
    <x v="0"/>
    <x v="0"/>
    <s v="01.28.03.06"/>
    <x v="9"/>
    <x v="4"/>
    <x v="5"/>
    <s v="Proteção Social"/>
    <s v="01.28.03"/>
    <s v="Apoio a Crianças Vulneráveis "/>
    <s v="01.28.03.06"/>
    <x v="4"/>
    <x v="0"/>
    <x v="2"/>
    <x v="2"/>
    <x v="0"/>
    <x v="1"/>
    <x v="0"/>
    <x v="0"/>
    <x v="6"/>
    <s v="2024-04-??"/>
    <x v="1"/>
    <n v="70000"/>
    <x v="3"/>
    <n v="150000"/>
    <x v="1"/>
    <n v="0"/>
    <x v="667"/>
    <m/>
    <x v="0"/>
    <x v="11"/>
    <m/>
    <s v="Apoio a Crianças Vulneráveis "/>
    <x v="2"/>
    <s v="ACV"/>
    <x v="0"/>
    <x v="1"/>
    <x v="1"/>
    <x v="1"/>
    <x v="0"/>
    <x v="0"/>
    <x v="0"/>
    <x v="0"/>
    <x v="0"/>
    <x v="0"/>
    <x v="0"/>
    <s v="Apoio a Crianças Vulneráveis "/>
    <x v="0"/>
    <x v="0"/>
    <x v="0"/>
    <x v="0"/>
    <x v="1"/>
    <x v="0"/>
    <x v="0"/>
    <x v="2"/>
    <x v="1"/>
    <x v="2"/>
    <x v="11"/>
    <x v="0"/>
    <m/>
  </r>
  <r>
    <x v="0"/>
    <n v="0"/>
    <n v="0"/>
    <n v="70000"/>
    <n v="0"/>
    <x v="6035"/>
    <x v="0"/>
    <x v="0"/>
    <x v="0"/>
    <s v="01.28.03.06"/>
    <x v="9"/>
    <x v="4"/>
    <x v="5"/>
    <s v="Proteção Social"/>
    <s v="01.28.03"/>
    <s v="Apoio a Crianças Vulneráveis "/>
    <s v="01.28.03.06"/>
    <x v="4"/>
    <x v="0"/>
    <x v="2"/>
    <x v="2"/>
    <x v="0"/>
    <x v="1"/>
    <x v="0"/>
    <x v="0"/>
    <x v="3"/>
    <s v="2024-05-??"/>
    <x v="1"/>
    <n v="70000"/>
    <x v="3"/>
    <n v="150000"/>
    <x v="1"/>
    <n v="0"/>
    <x v="667"/>
    <m/>
    <x v="0"/>
    <x v="11"/>
    <m/>
    <s v="Apoio a Crianças Vulneráveis "/>
    <x v="2"/>
    <s v="ACV"/>
    <x v="0"/>
    <x v="1"/>
    <x v="1"/>
    <x v="1"/>
    <x v="0"/>
    <x v="0"/>
    <x v="0"/>
    <x v="0"/>
    <x v="0"/>
    <x v="0"/>
    <x v="0"/>
    <s v="Apoio a Crianças Vulneráveis "/>
    <x v="0"/>
    <x v="0"/>
    <x v="0"/>
    <x v="0"/>
    <x v="1"/>
    <x v="0"/>
    <x v="0"/>
    <x v="2"/>
    <x v="1"/>
    <x v="2"/>
    <x v="11"/>
    <x v="0"/>
    <m/>
  </r>
  <r>
    <x v="0"/>
    <n v="0"/>
    <n v="0"/>
    <n v="43140"/>
    <n v="0"/>
    <x v="6035"/>
    <x v="0"/>
    <x v="0"/>
    <x v="0"/>
    <s v="01.28.03.06"/>
    <x v="9"/>
    <x v="4"/>
    <x v="5"/>
    <s v="Proteção Social"/>
    <s v="01.28.03"/>
    <s v="Apoio a Crianças Vulneráveis "/>
    <s v="01.28.03.06"/>
    <x v="4"/>
    <x v="0"/>
    <x v="2"/>
    <x v="2"/>
    <x v="0"/>
    <x v="1"/>
    <x v="0"/>
    <x v="0"/>
    <x v="4"/>
    <s v="2024-06-??"/>
    <x v="1"/>
    <n v="43140"/>
    <x v="3"/>
    <n v="150000"/>
    <x v="1"/>
    <n v="0"/>
    <x v="667"/>
    <m/>
    <x v="0"/>
    <x v="11"/>
    <m/>
    <s v="Apoio a Crianças Vulneráveis "/>
    <x v="2"/>
    <s v="ACV"/>
    <x v="0"/>
    <x v="1"/>
    <x v="1"/>
    <x v="1"/>
    <x v="0"/>
    <x v="0"/>
    <x v="0"/>
    <x v="0"/>
    <x v="0"/>
    <x v="0"/>
    <x v="0"/>
    <s v="Apoio a Crianças Vulneráveis "/>
    <x v="0"/>
    <x v="0"/>
    <x v="0"/>
    <x v="0"/>
    <x v="1"/>
    <x v="0"/>
    <x v="0"/>
    <x v="2"/>
    <x v="1"/>
    <x v="2"/>
    <x v="11"/>
    <x v="0"/>
    <m/>
  </r>
  <r>
    <x v="0"/>
    <n v="0"/>
    <n v="0"/>
    <n v="135500"/>
    <n v="0"/>
    <x v="6035"/>
    <x v="0"/>
    <x v="0"/>
    <x v="0"/>
    <s v="01.28.03.06"/>
    <x v="9"/>
    <x v="4"/>
    <x v="5"/>
    <s v="Proteção Social"/>
    <s v="01.28.03"/>
    <s v="Apoio a Crianças Vulneráveis "/>
    <s v="01.28.03.06"/>
    <x v="4"/>
    <x v="0"/>
    <x v="2"/>
    <x v="2"/>
    <x v="0"/>
    <x v="1"/>
    <x v="0"/>
    <x v="0"/>
    <x v="9"/>
    <s v="2024-07-??"/>
    <x v="2"/>
    <n v="135500"/>
    <x v="3"/>
    <n v="150000"/>
    <x v="1"/>
    <n v="0"/>
    <x v="667"/>
    <m/>
    <x v="0"/>
    <x v="11"/>
    <m/>
    <s v="Apoio a Crianças Vulneráveis "/>
    <x v="2"/>
    <s v="ACV"/>
    <x v="0"/>
    <x v="1"/>
    <x v="1"/>
    <x v="1"/>
    <x v="0"/>
    <x v="0"/>
    <x v="0"/>
    <x v="0"/>
    <x v="0"/>
    <x v="0"/>
    <x v="0"/>
    <s v="Apoio a Crianças Vulneráveis "/>
    <x v="0"/>
    <x v="0"/>
    <x v="0"/>
    <x v="0"/>
    <x v="1"/>
    <x v="0"/>
    <x v="0"/>
    <x v="2"/>
    <x v="1"/>
    <x v="2"/>
    <x v="11"/>
    <x v="0"/>
    <m/>
  </r>
  <r>
    <x v="0"/>
    <n v="0"/>
    <n v="0"/>
    <n v="142665"/>
    <n v="0"/>
    <x v="6035"/>
    <x v="0"/>
    <x v="0"/>
    <x v="0"/>
    <s v="01.28.03.06"/>
    <x v="9"/>
    <x v="4"/>
    <x v="5"/>
    <s v="Proteção Social"/>
    <s v="01.28.03"/>
    <s v="Apoio a Crianças Vulneráveis "/>
    <s v="01.28.03.06"/>
    <x v="4"/>
    <x v="0"/>
    <x v="2"/>
    <x v="2"/>
    <x v="0"/>
    <x v="1"/>
    <x v="0"/>
    <x v="0"/>
    <x v="7"/>
    <s v="2024-09-??"/>
    <x v="2"/>
    <n v="142665"/>
    <x v="3"/>
    <n v="150000"/>
    <x v="1"/>
    <n v="0"/>
    <x v="667"/>
    <m/>
    <x v="0"/>
    <x v="11"/>
    <m/>
    <s v="Apoio a Crianças Vulneráveis "/>
    <x v="2"/>
    <s v="ACV"/>
    <x v="0"/>
    <x v="1"/>
    <x v="1"/>
    <x v="1"/>
    <x v="0"/>
    <x v="0"/>
    <x v="0"/>
    <x v="0"/>
    <x v="0"/>
    <x v="0"/>
    <x v="0"/>
    <s v="Apoio a Crianças Vulneráveis "/>
    <x v="0"/>
    <x v="0"/>
    <x v="0"/>
    <x v="0"/>
    <x v="1"/>
    <x v="0"/>
    <x v="0"/>
    <x v="2"/>
    <x v="1"/>
    <x v="2"/>
    <x v="11"/>
    <x v="0"/>
    <m/>
  </r>
  <r>
    <x v="0"/>
    <n v="0"/>
    <n v="0"/>
    <n v="131000"/>
    <n v="0"/>
    <x v="6035"/>
    <x v="0"/>
    <x v="0"/>
    <x v="0"/>
    <s v="01.28.03.06"/>
    <x v="9"/>
    <x v="4"/>
    <x v="5"/>
    <s v="Proteção Social"/>
    <s v="01.28.03"/>
    <s v="Apoio a Crianças Vulneráveis "/>
    <s v="01.28.03.06"/>
    <x v="4"/>
    <x v="0"/>
    <x v="2"/>
    <x v="2"/>
    <x v="0"/>
    <x v="1"/>
    <x v="0"/>
    <x v="0"/>
    <x v="10"/>
    <s v="2024-11-??"/>
    <x v="3"/>
    <n v="131000"/>
    <x v="3"/>
    <n v="150000"/>
    <x v="1"/>
    <n v="0"/>
    <x v="667"/>
    <m/>
    <x v="0"/>
    <x v="11"/>
    <m/>
    <s v="Apoio a Crianças Vulneráveis "/>
    <x v="2"/>
    <s v="ACV"/>
    <x v="0"/>
    <x v="1"/>
    <x v="1"/>
    <x v="1"/>
    <x v="0"/>
    <x v="0"/>
    <x v="0"/>
    <x v="0"/>
    <x v="0"/>
    <x v="0"/>
    <x v="0"/>
    <s v="Apoio a Crianças Vulneráveis "/>
    <x v="0"/>
    <x v="0"/>
    <x v="0"/>
    <x v="0"/>
    <x v="1"/>
    <x v="0"/>
    <x v="0"/>
    <x v="2"/>
    <x v="1"/>
    <x v="2"/>
    <x v="11"/>
    <x v="0"/>
    <m/>
  </r>
  <r>
    <x v="0"/>
    <n v="0"/>
    <n v="0"/>
    <n v="69000"/>
    <n v="0"/>
    <x v="6035"/>
    <x v="0"/>
    <x v="0"/>
    <x v="0"/>
    <s v="01.28.03.06"/>
    <x v="9"/>
    <x v="4"/>
    <x v="5"/>
    <s v="Proteção Social"/>
    <s v="01.28.03"/>
    <s v="Apoio a Crianças Vulneráveis "/>
    <s v="01.28.03.06"/>
    <x v="4"/>
    <x v="0"/>
    <x v="2"/>
    <x v="2"/>
    <x v="0"/>
    <x v="1"/>
    <x v="0"/>
    <x v="0"/>
    <x v="11"/>
    <s v="2024-12-??"/>
    <x v="3"/>
    <n v="69000"/>
    <x v="3"/>
    <n v="150000"/>
    <x v="1"/>
    <n v="0"/>
    <x v="667"/>
    <m/>
    <x v="0"/>
    <x v="11"/>
    <m/>
    <s v="Apoio a Crianças Vulneráveis "/>
    <x v="2"/>
    <s v="ACV"/>
    <x v="0"/>
    <x v="1"/>
    <x v="1"/>
    <x v="1"/>
    <x v="0"/>
    <x v="0"/>
    <x v="0"/>
    <x v="0"/>
    <x v="0"/>
    <x v="0"/>
    <x v="0"/>
    <s v="Apoio a Crianças Vulneráveis "/>
    <x v="0"/>
    <x v="0"/>
    <x v="0"/>
    <x v="0"/>
    <x v="1"/>
    <x v="0"/>
    <x v="0"/>
    <x v="2"/>
    <x v="1"/>
    <x v="2"/>
    <x v="11"/>
    <x v="0"/>
    <m/>
  </r>
  <r>
    <x v="0"/>
    <n v="0"/>
    <n v="0"/>
    <n v="343078"/>
    <n v="0"/>
    <x v="6035"/>
    <x v="0"/>
    <x v="0"/>
    <x v="0"/>
    <s v="03.16.15"/>
    <x v="0"/>
    <x v="0"/>
    <x v="0"/>
    <s v="Direção Financeira"/>
    <s v="03.16.15"/>
    <s v="Direção Financeira"/>
    <s v="03.16.15"/>
    <x v="43"/>
    <x v="0"/>
    <x v="0"/>
    <x v="1"/>
    <x v="0"/>
    <x v="0"/>
    <x v="0"/>
    <x v="0"/>
    <x v="0"/>
    <s v="2024-01-??"/>
    <x v="0"/>
    <n v="343078"/>
    <x v="3"/>
    <n v="1610000"/>
    <x v="1"/>
    <n v="0"/>
    <x v="667"/>
    <m/>
    <x v="0"/>
    <x v="11"/>
    <m/>
    <s v="Direção Financeira"/>
    <x v="2"/>
    <m/>
    <x v="0"/>
    <x v="1"/>
    <x v="1"/>
    <x v="1"/>
    <x v="0"/>
    <x v="0"/>
    <x v="0"/>
    <x v="0"/>
    <x v="0"/>
    <x v="0"/>
    <x v="0"/>
    <s v="Direção Financeira"/>
    <x v="0"/>
    <x v="0"/>
    <x v="0"/>
    <x v="0"/>
    <x v="0"/>
    <x v="0"/>
    <x v="0"/>
    <x v="2"/>
    <x v="1"/>
    <x v="2"/>
    <x v="11"/>
    <x v="0"/>
    <m/>
  </r>
  <r>
    <x v="0"/>
    <n v="0"/>
    <n v="0"/>
    <n v="123924"/>
    <n v="0"/>
    <x v="6035"/>
    <x v="0"/>
    <x v="0"/>
    <x v="0"/>
    <s v="03.16.15"/>
    <x v="0"/>
    <x v="0"/>
    <x v="0"/>
    <s v="Direção Financeira"/>
    <s v="03.16.15"/>
    <s v="Direção Financeira"/>
    <s v="03.16.15"/>
    <x v="43"/>
    <x v="0"/>
    <x v="0"/>
    <x v="1"/>
    <x v="0"/>
    <x v="0"/>
    <x v="0"/>
    <x v="0"/>
    <x v="2"/>
    <s v="2024-02-??"/>
    <x v="0"/>
    <n v="123924"/>
    <x v="3"/>
    <n v="1610000"/>
    <x v="1"/>
    <n v="0"/>
    <x v="667"/>
    <m/>
    <x v="0"/>
    <x v="11"/>
    <m/>
    <s v="Direção Financeira"/>
    <x v="2"/>
    <m/>
    <x v="0"/>
    <x v="1"/>
    <x v="1"/>
    <x v="1"/>
    <x v="0"/>
    <x v="0"/>
    <x v="0"/>
    <x v="0"/>
    <x v="0"/>
    <x v="0"/>
    <x v="0"/>
    <s v="Direção Financeira"/>
    <x v="0"/>
    <x v="0"/>
    <x v="0"/>
    <x v="0"/>
    <x v="0"/>
    <x v="0"/>
    <x v="0"/>
    <x v="2"/>
    <x v="1"/>
    <x v="2"/>
    <x v="11"/>
    <x v="0"/>
    <m/>
  </r>
  <r>
    <x v="0"/>
    <n v="0"/>
    <n v="0"/>
    <n v="499048"/>
    <n v="0"/>
    <x v="6035"/>
    <x v="0"/>
    <x v="0"/>
    <x v="0"/>
    <s v="03.16.15"/>
    <x v="0"/>
    <x v="0"/>
    <x v="0"/>
    <s v="Direção Financeira"/>
    <s v="03.16.15"/>
    <s v="Direção Financeira"/>
    <s v="03.16.15"/>
    <x v="43"/>
    <x v="0"/>
    <x v="0"/>
    <x v="1"/>
    <x v="0"/>
    <x v="0"/>
    <x v="0"/>
    <x v="0"/>
    <x v="1"/>
    <s v="2024-03-??"/>
    <x v="0"/>
    <n v="499048"/>
    <x v="3"/>
    <n v="1610000"/>
    <x v="1"/>
    <n v="0"/>
    <x v="667"/>
    <m/>
    <x v="0"/>
    <x v="11"/>
    <m/>
    <s v="Direção Financeira"/>
    <x v="2"/>
    <m/>
    <x v="0"/>
    <x v="1"/>
    <x v="1"/>
    <x v="1"/>
    <x v="0"/>
    <x v="0"/>
    <x v="0"/>
    <x v="0"/>
    <x v="0"/>
    <x v="0"/>
    <x v="0"/>
    <s v="Direção Financeira"/>
    <x v="0"/>
    <x v="0"/>
    <x v="0"/>
    <x v="0"/>
    <x v="0"/>
    <x v="0"/>
    <x v="0"/>
    <x v="2"/>
    <x v="1"/>
    <x v="2"/>
    <x v="11"/>
    <x v="0"/>
    <m/>
  </r>
  <r>
    <x v="0"/>
    <n v="0"/>
    <n v="0"/>
    <n v="369205"/>
    <n v="0"/>
    <x v="6035"/>
    <x v="0"/>
    <x v="0"/>
    <x v="0"/>
    <s v="03.16.15"/>
    <x v="0"/>
    <x v="0"/>
    <x v="0"/>
    <s v="Direção Financeira"/>
    <s v="03.16.15"/>
    <s v="Direção Financeira"/>
    <s v="03.16.15"/>
    <x v="43"/>
    <x v="0"/>
    <x v="0"/>
    <x v="1"/>
    <x v="0"/>
    <x v="0"/>
    <x v="0"/>
    <x v="0"/>
    <x v="6"/>
    <s v="2024-04-??"/>
    <x v="1"/>
    <n v="369205"/>
    <x v="3"/>
    <n v="1610000"/>
    <x v="1"/>
    <n v="0"/>
    <x v="667"/>
    <m/>
    <x v="0"/>
    <x v="11"/>
    <m/>
    <s v="Direção Financeira"/>
    <x v="2"/>
    <m/>
    <x v="0"/>
    <x v="1"/>
    <x v="1"/>
    <x v="1"/>
    <x v="0"/>
    <x v="0"/>
    <x v="0"/>
    <x v="0"/>
    <x v="0"/>
    <x v="0"/>
    <x v="0"/>
    <s v="Direção Financeira"/>
    <x v="0"/>
    <x v="0"/>
    <x v="0"/>
    <x v="0"/>
    <x v="0"/>
    <x v="0"/>
    <x v="0"/>
    <x v="2"/>
    <x v="1"/>
    <x v="2"/>
    <x v="11"/>
    <x v="0"/>
    <m/>
  </r>
  <r>
    <x v="0"/>
    <n v="0"/>
    <n v="0"/>
    <n v="135700"/>
    <n v="0"/>
    <x v="6035"/>
    <x v="0"/>
    <x v="0"/>
    <x v="0"/>
    <s v="03.16.15"/>
    <x v="0"/>
    <x v="0"/>
    <x v="0"/>
    <s v="Direção Financeira"/>
    <s v="03.16.15"/>
    <s v="Direção Financeira"/>
    <s v="03.16.15"/>
    <x v="43"/>
    <x v="0"/>
    <x v="0"/>
    <x v="1"/>
    <x v="0"/>
    <x v="0"/>
    <x v="0"/>
    <x v="0"/>
    <x v="3"/>
    <s v="2024-05-??"/>
    <x v="1"/>
    <n v="135700"/>
    <x v="3"/>
    <n v="1610000"/>
    <x v="1"/>
    <n v="0"/>
    <x v="667"/>
    <m/>
    <x v="0"/>
    <x v="11"/>
    <m/>
    <s v="Direção Financeira"/>
    <x v="2"/>
    <m/>
    <x v="0"/>
    <x v="1"/>
    <x v="1"/>
    <x v="1"/>
    <x v="0"/>
    <x v="0"/>
    <x v="0"/>
    <x v="0"/>
    <x v="0"/>
    <x v="0"/>
    <x v="0"/>
    <s v="Direção Financeira"/>
    <x v="0"/>
    <x v="0"/>
    <x v="0"/>
    <x v="0"/>
    <x v="0"/>
    <x v="0"/>
    <x v="0"/>
    <x v="2"/>
    <x v="1"/>
    <x v="2"/>
    <x v="11"/>
    <x v="0"/>
    <m/>
  </r>
  <r>
    <x v="0"/>
    <n v="0"/>
    <n v="0"/>
    <n v="225261"/>
    <n v="0"/>
    <x v="6035"/>
    <x v="0"/>
    <x v="0"/>
    <x v="0"/>
    <s v="03.16.15"/>
    <x v="0"/>
    <x v="0"/>
    <x v="0"/>
    <s v="Direção Financeira"/>
    <s v="03.16.15"/>
    <s v="Direção Financeira"/>
    <s v="03.16.15"/>
    <x v="43"/>
    <x v="0"/>
    <x v="0"/>
    <x v="1"/>
    <x v="0"/>
    <x v="0"/>
    <x v="0"/>
    <x v="0"/>
    <x v="9"/>
    <s v="2024-07-??"/>
    <x v="2"/>
    <n v="225261"/>
    <x v="3"/>
    <n v="1610000"/>
    <x v="1"/>
    <n v="0"/>
    <x v="667"/>
    <m/>
    <x v="0"/>
    <x v="11"/>
    <m/>
    <s v="Direção Financeira"/>
    <x v="2"/>
    <m/>
    <x v="0"/>
    <x v="1"/>
    <x v="1"/>
    <x v="1"/>
    <x v="0"/>
    <x v="0"/>
    <x v="0"/>
    <x v="0"/>
    <x v="0"/>
    <x v="0"/>
    <x v="0"/>
    <s v="Direção Financeira"/>
    <x v="0"/>
    <x v="0"/>
    <x v="0"/>
    <x v="0"/>
    <x v="0"/>
    <x v="0"/>
    <x v="0"/>
    <x v="2"/>
    <x v="1"/>
    <x v="2"/>
    <x v="11"/>
    <x v="0"/>
    <m/>
  </r>
  <r>
    <x v="0"/>
    <n v="0"/>
    <n v="0"/>
    <n v="119589"/>
    <n v="0"/>
    <x v="6035"/>
    <x v="0"/>
    <x v="0"/>
    <x v="0"/>
    <s v="03.16.15"/>
    <x v="0"/>
    <x v="0"/>
    <x v="0"/>
    <s v="Direção Financeira"/>
    <s v="03.16.15"/>
    <s v="Direção Financeira"/>
    <s v="03.16.15"/>
    <x v="43"/>
    <x v="0"/>
    <x v="0"/>
    <x v="1"/>
    <x v="0"/>
    <x v="0"/>
    <x v="0"/>
    <x v="0"/>
    <x v="5"/>
    <s v="2024-08-??"/>
    <x v="2"/>
    <n v="119589"/>
    <x v="3"/>
    <n v="1610000"/>
    <x v="1"/>
    <n v="0"/>
    <x v="667"/>
    <m/>
    <x v="0"/>
    <x v="11"/>
    <m/>
    <s v="Direção Financeira"/>
    <x v="2"/>
    <m/>
    <x v="0"/>
    <x v="1"/>
    <x v="1"/>
    <x v="1"/>
    <x v="0"/>
    <x v="0"/>
    <x v="0"/>
    <x v="0"/>
    <x v="0"/>
    <x v="0"/>
    <x v="0"/>
    <s v="Direção Financeira"/>
    <x v="0"/>
    <x v="0"/>
    <x v="0"/>
    <x v="0"/>
    <x v="0"/>
    <x v="0"/>
    <x v="0"/>
    <x v="2"/>
    <x v="1"/>
    <x v="2"/>
    <x v="11"/>
    <x v="0"/>
    <m/>
  </r>
  <r>
    <x v="0"/>
    <n v="0"/>
    <n v="0"/>
    <n v="625216"/>
    <n v="0"/>
    <x v="6035"/>
    <x v="0"/>
    <x v="0"/>
    <x v="0"/>
    <s v="03.16.15"/>
    <x v="0"/>
    <x v="0"/>
    <x v="0"/>
    <s v="Direção Financeira"/>
    <s v="03.16.15"/>
    <s v="Direção Financeira"/>
    <s v="03.16.15"/>
    <x v="43"/>
    <x v="0"/>
    <x v="0"/>
    <x v="1"/>
    <x v="0"/>
    <x v="0"/>
    <x v="0"/>
    <x v="0"/>
    <x v="7"/>
    <s v="2024-09-??"/>
    <x v="2"/>
    <n v="625216"/>
    <x v="3"/>
    <n v="1610000"/>
    <x v="1"/>
    <n v="0"/>
    <x v="667"/>
    <m/>
    <x v="0"/>
    <x v="11"/>
    <m/>
    <s v="Direção Financeira"/>
    <x v="2"/>
    <m/>
    <x v="0"/>
    <x v="1"/>
    <x v="1"/>
    <x v="1"/>
    <x v="0"/>
    <x v="0"/>
    <x v="0"/>
    <x v="0"/>
    <x v="0"/>
    <x v="0"/>
    <x v="0"/>
    <s v="Direção Financeira"/>
    <x v="0"/>
    <x v="0"/>
    <x v="0"/>
    <x v="0"/>
    <x v="0"/>
    <x v="0"/>
    <x v="0"/>
    <x v="2"/>
    <x v="1"/>
    <x v="2"/>
    <x v="11"/>
    <x v="0"/>
    <m/>
  </r>
  <r>
    <x v="0"/>
    <n v="0"/>
    <n v="0"/>
    <n v="211209"/>
    <n v="0"/>
    <x v="6035"/>
    <x v="0"/>
    <x v="0"/>
    <x v="0"/>
    <s v="03.16.15"/>
    <x v="0"/>
    <x v="0"/>
    <x v="0"/>
    <s v="Direção Financeira"/>
    <s v="03.16.15"/>
    <s v="Direção Financeira"/>
    <s v="03.16.15"/>
    <x v="43"/>
    <x v="0"/>
    <x v="0"/>
    <x v="1"/>
    <x v="0"/>
    <x v="0"/>
    <x v="0"/>
    <x v="0"/>
    <x v="8"/>
    <s v="2024-10-??"/>
    <x v="3"/>
    <n v="211209"/>
    <x v="3"/>
    <n v="1610000"/>
    <x v="1"/>
    <n v="0"/>
    <x v="667"/>
    <m/>
    <x v="0"/>
    <x v="11"/>
    <m/>
    <s v="Direção Financeira"/>
    <x v="2"/>
    <m/>
    <x v="0"/>
    <x v="1"/>
    <x v="1"/>
    <x v="1"/>
    <x v="0"/>
    <x v="0"/>
    <x v="0"/>
    <x v="0"/>
    <x v="0"/>
    <x v="0"/>
    <x v="0"/>
    <s v="Direção Financeira"/>
    <x v="0"/>
    <x v="0"/>
    <x v="0"/>
    <x v="0"/>
    <x v="0"/>
    <x v="0"/>
    <x v="0"/>
    <x v="2"/>
    <x v="1"/>
    <x v="2"/>
    <x v="11"/>
    <x v="0"/>
    <m/>
  </r>
  <r>
    <x v="0"/>
    <n v="0"/>
    <n v="0"/>
    <n v="83333"/>
    <n v="0"/>
    <x v="6035"/>
    <x v="0"/>
    <x v="0"/>
    <x v="0"/>
    <s v="03.16.15"/>
    <x v="0"/>
    <x v="0"/>
    <x v="0"/>
    <s v="Direção Financeira"/>
    <s v="03.16.15"/>
    <s v="Direção Financeira"/>
    <s v="03.16.15"/>
    <x v="43"/>
    <x v="0"/>
    <x v="0"/>
    <x v="1"/>
    <x v="0"/>
    <x v="0"/>
    <x v="0"/>
    <x v="0"/>
    <x v="10"/>
    <s v="2024-11-??"/>
    <x v="3"/>
    <n v="83333"/>
    <x v="3"/>
    <n v="1610000"/>
    <x v="1"/>
    <n v="0"/>
    <x v="667"/>
    <m/>
    <x v="0"/>
    <x v="11"/>
    <m/>
    <s v="Direção Financeira"/>
    <x v="2"/>
    <m/>
    <x v="0"/>
    <x v="1"/>
    <x v="1"/>
    <x v="1"/>
    <x v="0"/>
    <x v="0"/>
    <x v="0"/>
    <x v="0"/>
    <x v="0"/>
    <x v="0"/>
    <x v="0"/>
    <s v="Direção Financeira"/>
    <x v="0"/>
    <x v="0"/>
    <x v="0"/>
    <x v="0"/>
    <x v="0"/>
    <x v="0"/>
    <x v="0"/>
    <x v="2"/>
    <x v="1"/>
    <x v="2"/>
    <x v="11"/>
    <x v="0"/>
    <m/>
  </r>
  <r>
    <x v="0"/>
    <n v="0"/>
    <n v="0"/>
    <n v="306867"/>
    <n v="0"/>
    <x v="6035"/>
    <x v="0"/>
    <x v="0"/>
    <x v="0"/>
    <s v="03.16.15"/>
    <x v="0"/>
    <x v="0"/>
    <x v="0"/>
    <s v="Direção Financeira"/>
    <s v="03.16.15"/>
    <s v="Direção Financeira"/>
    <s v="03.16.15"/>
    <x v="43"/>
    <x v="0"/>
    <x v="0"/>
    <x v="1"/>
    <x v="0"/>
    <x v="0"/>
    <x v="0"/>
    <x v="0"/>
    <x v="11"/>
    <s v="2024-12-??"/>
    <x v="3"/>
    <n v="306867"/>
    <x v="3"/>
    <n v="1610000"/>
    <x v="1"/>
    <n v="0"/>
    <x v="667"/>
    <m/>
    <x v="0"/>
    <x v="11"/>
    <m/>
    <s v="Direção Financeira"/>
    <x v="2"/>
    <m/>
    <x v="0"/>
    <x v="1"/>
    <x v="1"/>
    <x v="1"/>
    <x v="0"/>
    <x v="0"/>
    <x v="0"/>
    <x v="0"/>
    <x v="0"/>
    <x v="0"/>
    <x v="0"/>
    <s v="Direção Financeira"/>
    <x v="0"/>
    <x v="0"/>
    <x v="0"/>
    <x v="0"/>
    <x v="0"/>
    <x v="0"/>
    <x v="0"/>
    <x v="2"/>
    <x v="1"/>
    <x v="2"/>
    <x v="11"/>
    <x v="0"/>
    <m/>
  </r>
  <r>
    <x v="0"/>
    <n v="0"/>
    <n v="0"/>
    <n v="43333"/>
    <n v="0"/>
    <x v="6035"/>
    <x v="0"/>
    <x v="0"/>
    <x v="0"/>
    <s v="03.16.17"/>
    <x v="51"/>
    <x v="0"/>
    <x v="0"/>
    <s v="Direção Proteção Civil"/>
    <s v="03.16.17"/>
    <s v="Direção Proteção Civil"/>
    <s v="03.16.17"/>
    <x v="28"/>
    <x v="0"/>
    <x v="0"/>
    <x v="0"/>
    <x v="0"/>
    <x v="0"/>
    <x v="0"/>
    <x v="0"/>
    <x v="0"/>
    <s v="2024-01-??"/>
    <x v="0"/>
    <n v="43333"/>
    <x v="3"/>
    <n v="159996"/>
    <x v="1"/>
    <n v="0"/>
    <x v="667"/>
    <m/>
    <x v="0"/>
    <x v="11"/>
    <m/>
    <s v="Direção Proteção Civil"/>
    <x v="2"/>
    <m/>
    <x v="0"/>
    <x v="1"/>
    <x v="1"/>
    <x v="1"/>
    <x v="0"/>
    <x v="0"/>
    <x v="0"/>
    <x v="0"/>
    <x v="0"/>
    <x v="0"/>
    <x v="0"/>
    <s v="Direção Proteção Civil"/>
    <x v="0"/>
    <x v="0"/>
    <x v="0"/>
    <x v="0"/>
    <x v="0"/>
    <x v="0"/>
    <x v="0"/>
    <x v="2"/>
    <x v="1"/>
    <x v="2"/>
    <x v="11"/>
    <x v="0"/>
    <m/>
  </r>
  <r>
    <x v="0"/>
    <n v="0"/>
    <n v="0"/>
    <n v="43333"/>
    <n v="0"/>
    <x v="6035"/>
    <x v="0"/>
    <x v="0"/>
    <x v="0"/>
    <s v="03.16.17"/>
    <x v="51"/>
    <x v="0"/>
    <x v="0"/>
    <s v="Direção Proteção Civil"/>
    <s v="03.16.17"/>
    <s v="Direção Proteção Civil"/>
    <s v="03.16.17"/>
    <x v="28"/>
    <x v="0"/>
    <x v="0"/>
    <x v="0"/>
    <x v="0"/>
    <x v="0"/>
    <x v="0"/>
    <x v="0"/>
    <x v="2"/>
    <s v="2024-02-??"/>
    <x v="0"/>
    <n v="43333"/>
    <x v="3"/>
    <n v="159996"/>
    <x v="1"/>
    <n v="0"/>
    <x v="667"/>
    <m/>
    <x v="0"/>
    <x v="11"/>
    <m/>
    <s v="Direção Proteção Civil"/>
    <x v="2"/>
    <m/>
    <x v="0"/>
    <x v="1"/>
    <x v="1"/>
    <x v="1"/>
    <x v="0"/>
    <x v="0"/>
    <x v="0"/>
    <x v="0"/>
    <x v="0"/>
    <x v="0"/>
    <x v="0"/>
    <s v="Direção Proteção Civil"/>
    <x v="0"/>
    <x v="0"/>
    <x v="0"/>
    <x v="0"/>
    <x v="0"/>
    <x v="0"/>
    <x v="0"/>
    <x v="2"/>
    <x v="1"/>
    <x v="2"/>
    <x v="11"/>
    <x v="0"/>
    <m/>
  </r>
  <r>
    <x v="0"/>
    <n v="0"/>
    <n v="0"/>
    <n v="43333"/>
    <n v="0"/>
    <x v="6035"/>
    <x v="0"/>
    <x v="0"/>
    <x v="0"/>
    <s v="03.16.17"/>
    <x v="51"/>
    <x v="0"/>
    <x v="0"/>
    <s v="Direção Proteção Civil"/>
    <s v="03.16.17"/>
    <s v="Direção Proteção Civil"/>
    <s v="03.16.17"/>
    <x v="28"/>
    <x v="0"/>
    <x v="0"/>
    <x v="0"/>
    <x v="0"/>
    <x v="0"/>
    <x v="0"/>
    <x v="0"/>
    <x v="1"/>
    <s v="2024-03-??"/>
    <x v="0"/>
    <n v="43333"/>
    <x v="3"/>
    <n v="159996"/>
    <x v="1"/>
    <n v="0"/>
    <x v="667"/>
    <m/>
    <x v="0"/>
    <x v="11"/>
    <m/>
    <s v="Direção Proteção Civil"/>
    <x v="2"/>
    <m/>
    <x v="0"/>
    <x v="1"/>
    <x v="1"/>
    <x v="1"/>
    <x v="0"/>
    <x v="0"/>
    <x v="0"/>
    <x v="0"/>
    <x v="0"/>
    <x v="0"/>
    <x v="0"/>
    <s v="Direção Proteção Civil"/>
    <x v="0"/>
    <x v="0"/>
    <x v="0"/>
    <x v="0"/>
    <x v="0"/>
    <x v="0"/>
    <x v="0"/>
    <x v="2"/>
    <x v="1"/>
    <x v="2"/>
    <x v="11"/>
    <x v="0"/>
    <m/>
  </r>
  <r>
    <x v="0"/>
    <n v="0"/>
    <n v="0"/>
    <n v="43333"/>
    <n v="0"/>
    <x v="6035"/>
    <x v="0"/>
    <x v="0"/>
    <x v="0"/>
    <s v="03.16.17"/>
    <x v="51"/>
    <x v="0"/>
    <x v="0"/>
    <s v="Direção Proteção Civil"/>
    <s v="03.16.17"/>
    <s v="Direção Proteção Civil"/>
    <s v="03.16.17"/>
    <x v="28"/>
    <x v="0"/>
    <x v="0"/>
    <x v="0"/>
    <x v="0"/>
    <x v="0"/>
    <x v="0"/>
    <x v="0"/>
    <x v="6"/>
    <s v="2024-04-??"/>
    <x v="1"/>
    <n v="43333"/>
    <x v="3"/>
    <n v="159996"/>
    <x v="1"/>
    <n v="0"/>
    <x v="667"/>
    <m/>
    <x v="0"/>
    <x v="11"/>
    <m/>
    <s v="Direção Proteção Civil"/>
    <x v="2"/>
    <m/>
    <x v="0"/>
    <x v="1"/>
    <x v="1"/>
    <x v="1"/>
    <x v="0"/>
    <x v="0"/>
    <x v="0"/>
    <x v="0"/>
    <x v="0"/>
    <x v="0"/>
    <x v="0"/>
    <s v="Direção Proteção Civil"/>
    <x v="0"/>
    <x v="0"/>
    <x v="0"/>
    <x v="0"/>
    <x v="0"/>
    <x v="0"/>
    <x v="0"/>
    <x v="2"/>
    <x v="1"/>
    <x v="2"/>
    <x v="11"/>
    <x v="0"/>
    <m/>
  </r>
  <r>
    <x v="0"/>
    <n v="0"/>
    <n v="0"/>
    <n v="43333"/>
    <n v="0"/>
    <x v="6035"/>
    <x v="0"/>
    <x v="0"/>
    <x v="0"/>
    <s v="03.16.17"/>
    <x v="51"/>
    <x v="0"/>
    <x v="0"/>
    <s v="Direção Proteção Civil"/>
    <s v="03.16.17"/>
    <s v="Direção Proteção Civil"/>
    <s v="03.16.17"/>
    <x v="28"/>
    <x v="0"/>
    <x v="0"/>
    <x v="0"/>
    <x v="0"/>
    <x v="0"/>
    <x v="0"/>
    <x v="0"/>
    <x v="3"/>
    <s v="2024-05-??"/>
    <x v="1"/>
    <n v="43333"/>
    <x v="3"/>
    <n v="159996"/>
    <x v="1"/>
    <n v="0"/>
    <x v="667"/>
    <m/>
    <x v="0"/>
    <x v="11"/>
    <m/>
    <s v="Direção Proteção Civil"/>
    <x v="2"/>
    <m/>
    <x v="0"/>
    <x v="1"/>
    <x v="1"/>
    <x v="1"/>
    <x v="0"/>
    <x v="0"/>
    <x v="0"/>
    <x v="0"/>
    <x v="0"/>
    <x v="0"/>
    <x v="0"/>
    <s v="Direção Proteção Civil"/>
    <x v="0"/>
    <x v="0"/>
    <x v="0"/>
    <x v="0"/>
    <x v="0"/>
    <x v="0"/>
    <x v="0"/>
    <x v="2"/>
    <x v="1"/>
    <x v="2"/>
    <x v="11"/>
    <x v="0"/>
    <m/>
  </r>
  <r>
    <x v="0"/>
    <n v="0"/>
    <n v="0"/>
    <n v="43333"/>
    <n v="0"/>
    <x v="6035"/>
    <x v="0"/>
    <x v="0"/>
    <x v="0"/>
    <s v="03.16.17"/>
    <x v="51"/>
    <x v="0"/>
    <x v="0"/>
    <s v="Direção Proteção Civil"/>
    <s v="03.16.17"/>
    <s v="Direção Proteção Civil"/>
    <s v="03.16.17"/>
    <x v="28"/>
    <x v="0"/>
    <x v="0"/>
    <x v="0"/>
    <x v="0"/>
    <x v="0"/>
    <x v="0"/>
    <x v="0"/>
    <x v="4"/>
    <s v="2024-06-??"/>
    <x v="1"/>
    <n v="43333"/>
    <x v="3"/>
    <n v="159996"/>
    <x v="1"/>
    <n v="0"/>
    <x v="667"/>
    <m/>
    <x v="0"/>
    <x v="11"/>
    <m/>
    <s v="Direção Proteção Civil"/>
    <x v="2"/>
    <m/>
    <x v="0"/>
    <x v="1"/>
    <x v="1"/>
    <x v="1"/>
    <x v="0"/>
    <x v="0"/>
    <x v="0"/>
    <x v="0"/>
    <x v="0"/>
    <x v="0"/>
    <x v="0"/>
    <s v="Direção Proteção Civil"/>
    <x v="0"/>
    <x v="0"/>
    <x v="0"/>
    <x v="0"/>
    <x v="0"/>
    <x v="0"/>
    <x v="0"/>
    <x v="2"/>
    <x v="1"/>
    <x v="2"/>
    <x v="11"/>
    <x v="0"/>
    <m/>
  </r>
  <r>
    <x v="0"/>
    <n v="0"/>
    <n v="0"/>
    <n v="43333"/>
    <n v="0"/>
    <x v="6035"/>
    <x v="0"/>
    <x v="0"/>
    <x v="0"/>
    <s v="03.16.17"/>
    <x v="51"/>
    <x v="0"/>
    <x v="0"/>
    <s v="Direção Proteção Civil"/>
    <s v="03.16.17"/>
    <s v="Direção Proteção Civil"/>
    <s v="03.16.17"/>
    <x v="28"/>
    <x v="0"/>
    <x v="0"/>
    <x v="0"/>
    <x v="0"/>
    <x v="0"/>
    <x v="0"/>
    <x v="0"/>
    <x v="9"/>
    <s v="2024-07-??"/>
    <x v="2"/>
    <n v="43333"/>
    <x v="3"/>
    <n v="159996"/>
    <x v="1"/>
    <n v="0"/>
    <x v="667"/>
    <m/>
    <x v="0"/>
    <x v="11"/>
    <m/>
    <s v="Direção Proteção Civil"/>
    <x v="2"/>
    <m/>
    <x v="0"/>
    <x v="1"/>
    <x v="1"/>
    <x v="1"/>
    <x v="0"/>
    <x v="0"/>
    <x v="0"/>
    <x v="0"/>
    <x v="0"/>
    <x v="0"/>
    <x v="0"/>
    <s v="Direção Proteção Civil"/>
    <x v="0"/>
    <x v="0"/>
    <x v="0"/>
    <x v="0"/>
    <x v="0"/>
    <x v="0"/>
    <x v="0"/>
    <x v="2"/>
    <x v="1"/>
    <x v="2"/>
    <x v="11"/>
    <x v="0"/>
    <m/>
  </r>
  <r>
    <x v="0"/>
    <n v="0"/>
    <n v="0"/>
    <n v="43333"/>
    <n v="0"/>
    <x v="6035"/>
    <x v="0"/>
    <x v="0"/>
    <x v="0"/>
    <s v="03.16.17"/>
    <x v="51"/>
    <x v="0"/>
    <x v="0"/>
    <s v="Direção Proteção Civil"/>
    <s v="03.16.17"/>
    <s v="Direção Proteção Civil"/>
    <s v="03.16.17"/>
    <x v="28"/>
    <x v="0"/>
    <x v="0"/>
    <x v="0"/>
    <x v="0"/>
    <x v="0"/>
    <x v="0"/>
    <x v="0"/>
    <x v="5"/>
    <s v="2024-08-??"/>
    <x v="2"/>
    <n v="43333"/>
    <x v="3"/>
    <n v="159996"/>
    <x v="1"/>
    <n v="0"/>
    <x v="667"/>
    <m/>
    <x v="0"/>
    <x v="11"/>
    <m/>
    <s v="Direção Proteção Civil"/>
    <x v="2"/>
    <m/>
    <x v="0"/>
    <x v="1"/>
    <x v="1"/>
    <x v="1"/>
    <x v="0"/>
    <x v="0"/>
    <x v="0"/>
    <x v="0"/>
    <x v="0"/>
    <x v="0"/>
    <x v="0"/>
    <s v="Direção Proteção Civil"/>
    <x v="0"/>
    <x v="0"/>
    <x v="0"/>
    <x v="0"/>
    <x v="0"/>
    <x v="0"/>
    <x v="0"/>
    <x v="2"/>
    <x v="1"/>
    <x v="2"/>
    <x v="11"/>
    <x v="0"/>
    <m/>
  </r>
  <r>
    <x v="0"/>
    <n v="0"/>
    <n v="0"/>
    <n v="43333"/>
    <n v="0"/>
    <x v="6035"/>
    <x v="0"/>
    <x v="0"/>
    <x v="0"/>
    <s v="03.16.17"/>
    <x v="51"/>
    <x v="0"/>
    <x v="0"/>
    <s v="Direção Proteção Civil"/>
    <s v="03.16.17"/>
    <s v="Direção Proteção Civil"/>
    <s v="03.16.17"/>
    <x v="28"/>
    <x v="0"/>
    <x v="0"/>
    <x v="0"/>
    <x v="0"/>
    <x v="0"/>
    <x v="0"/>
    <x v="0"/>
    <x v="7"/>
    <s v="2024-09-??"/>
    <x v="2"/>
    <n v="43333"/>
    <x v="3"/>
    <n v="159996"/>
    <x v="1"/>
    <n v="0"/>
    <x v="667"/>
    <m/>
    <x v="0"/>
    <x v="11"/>
    <m/>
    <s v="Direção Proteção Civil"/>
    <x v="2"/>
    <m/>
    <x v="0"/>
    <x v="1"/>
    <x v="1"/>
    <x v="1"/>
    <x v="0"/>
    <x v="0"/>
    <x v="0"/>
    <x v="0"/>
    <x v="0"/>
    <x v="0"/>
    <x v="0"/>
    <s v="Direção Proteção Civil"/>
    <x v="0"/>
    <x v="0"/>
    <x v="0"/>
    <x v="0"/>
    <x v="0"/>
    <x v="0"/>
    <x v="0"/>
    <x v="2"/>
    <x v="1"/>
    <x v="2"/>
    <x v="11"/>
    <x v="0"/>
    <m/>
  </r>
  <r>
    <x v="0"/>
    <n v="0"/>
    <n v="0"/>
    <n v="43333"/>
    <n v="0"/>
    <x v="6035"/>
    <x v="0"/>
    <x v="0"/>
    <x v="0"/>
    <s v="03.16.17"/>
    <x v="51"/>
    <x v="0"/>
    <x v="0"/>
    <s v="Direção Proteção Civil"/>
    <s v="03.16.17"/>
    <s v="Direção Proteção Civil"/>
    <s v="03.16.17"/>
    <x v="28"/>
    <x v="0"/>
    <x v="0"/>
    <x v="0"/>
    <x v="0"/>
    <x v="0"/>
    <x v="0"/>
    <x v="0"/>
    <x v="8"/>
    <s v="2024-10-??"/>
    <x v="3"/>
    <n v="43333"/>
    <x v="3"/>
    <n v="159996"/>
    <x v="1"/>
    <n v="0"/>
    <x v="667"/>
    <m/>
    <x v="0"/>
    <x v="11"/>
    <m/>
    <s v="Direção Proteção Civil"/>
    <x v="2"/>
    <m/>
    <x v="0"/>
    <x v="1"/>
    <x v="1"/>
    <x v="1"/>
    <x v="0"/>
    <x v="0"/>
    <x v="0"/>
    <x v="0"/>
    <x v="0"/>
    <x v="0"/>
    <x v="0"/>
    <s v="Direção Proteção Civil"/>
    <x v="0"/>
    <x v="0"/>
    <x v="0"/>
    <x v="0"/>
    <x v="0"/>
    <x v="0"/>
    <x v="0"/>
    <x v="2"/>
    <x v="1"/>
    <x v="2"/>
    <x v="11"/>
    <x v="0"/>
    <m/>
  </r>
  <r>
    <x v="0"/>
    <n v="0"/>
    <n v="0"/>
    <n v="43333"/>
    <n v="0"/>
    <x v="6035"/>
    <x v="0"/>
    <x v="0"/>
    <x v="0"/>
    <s v="03.16.17"/>
    <x v="51"/>
    <x v="0"/>
    <x v="0"/>
    <s v="Direção Proteção Civil"/>
    <s v="03.16.17"/>
    <s v="Direção Proteção Civil"/>
    <s v="03.16.17"/>
    <x v="28"/>
    <x v="0"/>
    <x v="0"/>
    <x v="0"/>
    <x v="0"/>
    <x v="0"/>
    <x v="0"/>
    <x v="0"/>
    <x v="10"/>
    <s v="2024-11-??"/>
    <x v="3"/>
    <n v="43333"/>
    <x v="3"/>
    <n v="159996"/>
    <x v="1"/>
    <n v="0"/>
    <x v="667"/>
    <m/>
    <x v="0"/>
    <x v="11"/>
    <m/>
    <s v="Direção Proteção Civil"/>
    <x v="2"/>
    <m/>
    <x v="0"/>
    <x v="1"/>
    <x v="1"/>
    <x v="1"/>
    <x v="0"/>
    <x v="0"/>
    <x v="0"/>
    <x v="0"/>
    <x v="0"/>
    <x v="0"/>
    <x v="0"/>
    <s v="Direção Proteção Civil"/>
    <x v="0"/>
    <x v="0"/>
    <x v="0"/>
    <x v="0"/>
    <x v="0"/>
    <x v="0"/>
    <x v="0"/>
    <x v="2"/>
    <x v="1"/>
    <x v="2"/>
    <x v="11"/>
    <x v="0"/>
    <m/>
  </r>
  <r>
    <x v="0"/>
    <n v="0"/>
    <n v="0"/>
    <n v="43333"/>
    <n v="0"/>
    <x v="6035"/>
    <x v="0"/>
    <x v="0"/>
    <x v="0"/>
    <s v="03.16.17"/>
    <x v="51"/>
    <x v="0"/>
    <x v="0"/>
    <s v="Direção Proteção Civil"/>
    <s v="03.16.17"/>
    <s v="Direção Proteção Civil"/>
    <s v="03.16.17"/>
    <x v="28"/>
    <x v="0"/>
    <x v="0"/>
    <x v="0"/>
    <x v="0"/>
    <x v="0"/>
    <x v="0"/>
    <x v="0"/>
    <x v="11"/>
    <s v="2024-12-??"/>
    <x v="3"/>
    <n v="43333"/>
    <x v="3"/>
    <n v="159996"/>
    <x v="1"/>
    <n v="0"/>
    <x v="667"/>
    <m/>
    <x v="0"/>
    <x v="11"/>
    <m/>
    <s v="Direção Proteção Civil"/>
    <x v="2"/>
    <m/>
    <x v="0"/>
    <x v="1"/>
    <x v="1"/>
    <x v="1"/>
    <x v="0"/>
    <x v="0"/>
    <x v="0"/>
    <x v="0"/>
    <x v="0"/>
    <x v="0"/>
    <x v="0"/>
    <s v="Direção Proteção Civil"/>
    <x v="0"/>
    <x v="0"/>
    <x v="0"/>
    <x v="0"/>
    <x v="0"/>
    <x v="0"/>
    <x v="0"/>
    <x v="2"/>
    <x v="1"/>
    <x v="2"/>
    <x v="11"/>
    <x v="0"/>
    <m/>
  </r>
  <r>
    <x v="0"/>
    <n v="0"/>
    <n v="0"/>
    <n v="102662"/>
    <n v="0"/>
    <x v="6035"/>
    <x v="0"/>
    <x v="0"/>
    <x v="0"/>
    <s v="03.16.20"/>
    <x v="55"/>
    <x v="0"/>
    <x v="0"/>
    <s v="Dir. do Comércio, Indústria, Transporte Feiras e Pesca"/>
    <s v="03.16.20"/>
    <s v="Dir. do Comércio, Indústria, Transporte Feiras e Pesca"/>
    <s v="03.16.20"/>
    <x v="48"/>
    <x v="0"/>
    <x v="0"/>
    <x v="0"/>
    <x v="1"/>
    <x v="0"/>
    <x v="0"/>
    <x v="0"/>
    <x v="0"/>
    <s v="2024-01-??"/>
    <x v="0"/>
    <n v="102662"/>
    <x v="3"/>
    <n v="0"/>
    <x v="1"/>
    <n v="0"/>
    <x v="667"/>
    <m/>
    <x v="0"/>
    <x v="11"/>
    <m/>
    <s v="Dir. do Comércio, Indústria, Transporte Feiras e Pesca"/>
    <x v="2"/>
    <m/>
    <x v="0"/>
    <x v="1"/>
    <x v="1"/>
    <x v="1"/>
    <x v="0"/>
    <x v="0"/>
    <x v="0"/>
    <x v="0"/>
    <x v="0"/>
    <x v="0"/>
    <x v="0"/>
    <s v="Dir. do Comércio, Indústria, Transporte Feiras e Pesca"/>
    <x v="0"/>
    <x v="0"/>
    <x v="0"/>
    <x v="0"/>
    <x v="0"/>
    <x v="0"/>
    <x v="0"/>
    <x v="2"/>
    <x v="1"/>
    <x v="2"/>
    <x v="11"/>
    <x v="0"/>
    <m/>
  </r>
  <r>
    <x v="0"/>
    <n v="0"/>
    <n v="0"/>
    <n v="102662"/>
    <n v="0"/>
    <x v="6035"/>
    <x v="0"/>
    <x v="0"/>
    <x v="0"/>
    <s v="03.16.20"/>
    <x v="55"/>
    <x v="0"/>
    <x v="0"/>
    <s v="Dir. do Comércio, Indústria, Transporte Feiras e Pesca"/>
    <s v="03.16.20"/>
    <s v="Dir. do Comércio, Indústria, Transporte Feiras e Pesca"/>
    <s v="03.16.20"/>
    <x v="48"/>
    <x v="0"/>
    <x v="0"/>
    <x v="0"/>
    <x v="1"/>
    <x v="0"/>
    <x v="0"/>
    <x v="0"/>
    <x v="2"/>
    <s v="2024-02-??"/>
    <x v="0"/>
    <n v="102662"/>
    <x v="3"/>
    <n v="0"/>
    <x v="1"/>
    <n v="0"/>
    <x v="667"/>
    <m/>
    <x v="0"/>
    <x v="11"/>
    <m/>
    <s v="Dir. do Comércio, Indústria, Transporte Feiras e Pesca"/>
    <x v="2"/>
    <m/>
    <x v="0"/>
    <x v="1"/>
    <x v="1"/>
    <x v="1"/>
    <x v="0"/>
    <x v="0"/>
    <x v="0"/>
    <x v="0"/>
    <x v="0"/>
    <x v="0"/>
    <x v="0"/>
    <s v="Dir. do Comércio, Indústria, Transporte Feiras e Pesca"/>
    <x v="0"/>
    <x v="0"/>
    <x v="0"/>
    <x v="0"/>
    <x v="0"/>
    <x v="0"/>
    <x v="0"/>
    <x v="2"/>
    <x v="1"/>
    <x v="2"/>
    <x v="11"/>
    <x v="0"/>
    <m/>
  </r>
  <r>
    <x v="0"/>
    <n v="0"/>
    <n v="0"/>
    <n v="102662"/>
    <n v="0"/>
    <x v="6035"/>
    <x v="0"/>
    <x v="0"/>
    <x v="0"/>
    <s v="03.16.20"/>
    <x v="55"/>
    <x v="0"/>
    <x v="0"/>
    <s v="Dir. do Comércio, Indústria, Transporte Feiras e Pesca"/>
    <s v="03.16.20"/>
    <s v="Dir. do Comércio, Indústria, Transporte Feiras e Pesca"/>
    <s v="03.16.20"/>
    <x v="48"/>
    <x v="0"/>
    <x v="0"/>
    <x v="0"/>
    <x v="1"/>
    <x v="0"/>
    <x v="0"/>
    <x v="0"/>
    <x v="1"/>
    <s v="2024-03-??"/>
    <x v="0"/>
    <n v="102662"/>
    <x v="3"/>
    <n v="0"/>
    <x v="1"/>
    <n v="0"/>
    <x v="667"/>
    <m/>
    <x v="0"/>
    <x v="11"/>
    <m/>
    <s v="Dir. do Comércio, Indústria, Transporte Feiras e Pesca"/>
    <x v="2"/>
    <m/>
    <x v="0"/>
    <x v="1"/>
    <x v="1"/>
    <x v="1"/>
    <x v="0"/>
    <x v="0"/>
    <x v="0"/>
    <x v="0"/>
    <x v="0"/>
    <x v="0"/>
    <x v="0"/>
    <s v="Dir. do Comércio, Indústria, Transporte Feiras e Pesca"/>
    <x v="0"/>
    <x v="0"/>
    <x v="0"/>
    <x v="0"/>
    <x v="0"/>
    <x v="0"/>
    <x v="0"/>
    <x v="2"/>
    <x v="1"/>
    <x v="2"/>
    <x v="11"/>
    <x v="0"/>
    <m/>
  </r>
  <r>
    <x v="0"/>
    <n v="0"/>
    <n v="0"/>
    <n v="102662"/>
    <n v="0"/>
    <x v="6035"/>
    <x v="0"/>
    <x v="0"/>
    <x v="0"/>
    <s v="03.16.20"/>
    <x v="55"/>
    <x v="0"/>
    <x v="0"/>
    <s v="Dir. do Comércio, Indústria, Transporte Feiras e Pesca"/>
    <s v="03.16.20"/>
    <s v="Dir. do Comércio, Indústria, Transporte Feiras e Pesca"/>
    <s v="03.16.20"/>
    <x v="48"/>
    <x v="0"/>
    <x v="0"/>
    <x v="0"/>
    <x v="1"/>
    <x v="0"/>
    <x v="0"/>
    <x v="0"/>
    <x v="6"/>
    <s v="2024-04-??"/>
    <x v="1"/>
    <n v="102662"/>
    <x v="3"/>
    <n v="0"/>
    <x v="1"/>
    <n v="0"/>
    <x v="667"/>
    <m/>
    <x v="0"/>
    <x v="11"/>
    <m/>
    <s v="Dir. do Comércio, Indústria, Transporte Feiras e Pesca"/>
    <x v="2"/>
    <m/>
    <x v="0"/>
    <x v="1"/>
    <x v="1"/>
    <x v="1"/>
    <x v="0"/>
    <x v="0"/>
    <x v="0"/>
    <x v="0"/>
    <x v="0"/>
    <x v="0"/>
    <x v="0"/>
    <s v="Dir. do Comércio, Indústria, Transporte Feiras e Pesca"/>
    <x v="0"/>
    <x v="0"/>
    <x v="0"/>
    <x v="0"/>
    <x v="0"/>
    <x v="0"/>
    <x v="0"/>
    <x v="2"/>
    <x v="1"/>
    <x v="2"/>
    <x v="11"/>
    <x v="0"/>
    <m/>
  </r>
  <r>
    <x v="0"/>
    <n v="0"/>
    <n v="0"/>
    <n v="102662"/>
    <n v="0"/>
    <x v="6035"/>
    <x v="0"/>
    <x v="0"/>
    <x v="0"/>
    <s v="03.16.20"/>
    <x v="55"/>
    <x v="0"/>
    <x v="0"/>
    <s v="Dir. do Comércio, Indústria, Transporte Feiras e Pesca"/>
    <s v="03.16.20"/>
    <s v="Dir. do Comércio, Indústria, Transporte Feiras e Pesca"/>
    <s v="03.16.20"/>
    <x v="48"/>
    <x v="0"/>
    <x v="0"/>
    <x v="0"/>
    <x v="1"/>
    <x v="0"/>
    <x v="0"/>
    <x v="0"/>
    <x v="3"/>
    <s v="2024-05-??"/>
    <x v="1"/>
    <n v="102662"/>
    <x v="3"/>
    <n v="0"/>
    <x v="1"/>
    <n v="0"/>
    <x v="667"/>
    <m/>
    <x v="0"/>
    <x v="11"/>
    <m/>
    <s v="Dir. do Comércio, Indústria, Transporte Feiras e Pesca"/>
    <x v="2"/>
    <m/>
    <x v="0"/>
    <x v="1"/>
    <x v="1"/>
    <x v="1"/>
    <x v="0"/>
    <x v="0"/>
    <x v="0"/>
    <x v="0"/>
    <x v="0"/>
    <x v="0"/>
    <x v="0"/>
    <s v="Dir. do Comércio, Indústria, Transporte Feiras e Pesca"/>
    <x v="0"/>
    <x v="0"/>
    <x v="0"/>
    <x v="0"/>
    <x v="0"/>
    <x v="0"/>
    <x v="0"/>
    <x v="2"/>
    <x v="1"/>
    <x v="2"/>
    <x v="11"/>
    <x v="0"/>
    <m/>
  </r>
  <r>
    <x v="0"/>
    <n v="0"/>
    <n v="0"/>
    <n v="102662"/>
    <n v="0"/>
    <x v="6035"/>
    <x v="0"/>
    <x v="0"/>
    <x v="0"/>
    <s v="03.16.20"/>
    <x v="55"/>
    <x v="0"/>
    <x v="0"/>
    <s v="Dir. do Comércio, Indústria, Transporte Feiras e Pesca"/>
    <s v="03.16.20"/>
    <s v="Dir. do Comércio, Indústria, Transporte Feiras e Pesca"/>
    <s v="03.16.20"/>
    <x v="48"/>
    <x v="0"/>
    <x v="0"/>
    <x v="0"/>
    <x v="1"/>
    <x v="0"/>
    <x v="0"/>
    <x v="0"/>
    <x v="4"/>
    <s v="2024-06-??"/>
    <x v="1"/>
    <n v="102662"/>
    <x v="3"/>
    <n v="0"/>
    <x v="1"/>
    <n v="0"/>
    <x v="667"/>
    <m/>
    <x v="0"/>
    <x v="11"/>
    <m/>
    <s v="Dir. do Comércio, Indústria, Transporte Feiras e Pesca"/>
    <x v="2"/>
    <m/>
    <x v="0"/>
    <x v="1"/>
    <x v="1"/>
    <x v="1"/>
    <x v="0"/>
    <x v="0"/>
    <x v="0"/>
    <x v="0"/>
    <x v="0"/>
    <x v="0"/>
    <x v="0"/>
    <s v="Dir. do Comércio, Indústria, Transporte Feiras e Pesca"/>
    <x v="0"/>
    <x v="0"/>
    <x v="0"/>
    <x v="0"/>
    <x v="0"/>
    <x v="0"/>
    <x v="0"/>
    <x v="2"/>
    <x v="1"/>
    <x v="2"/>
    <x v="11"/>
    <x v="0"/>
    <m/>
  </r>
  <r>
    <x v="0"/>
    <n v="0"/>
    <n v="0"/>
    <n v="102662"/>
    <n v="0"/>
    <x v="6035"/>
    <x v="0"/>
    <x v="0"/>
    <x v="0"/>
    <s v="03.16.20"/>
    <x v="55"/>
    <x v="0"/>
    <x v="0"/>
    <s v="Dir. do Comércio, Indústria, Transporte Feiras e Pesca"/>
    <s v="03.16.20"/>
    <s v="Dir. do Comércio, Indústria, Transporte Feiras e Pesca"/>
    <s v="03.16.20"/>
    <x v="48"/>
    <x v="0"/>
    <x v="0"/>
    <x v="0"/>
    <x v="1"/>
    <x v="0"/>
    <x v="0"/>
    <x v="0"/>
    <x v="9"/>
    <s v="2024-07-??"/>
    <x v="2"/>
    <n v="102662"/>
    <x v="3"/>
    <n v="0"/>
    <x v="1"/>
    <n v="0"/>
    <x v="667"/>
    <m/>
    <x v="0"/>
    <x v="11"/>
    <m/>
    <s v="Dir. do Comércio, Indústria, Transporte Feiras e Pesca"/>
    <x v="2"/>
    <m/>
    <x v="0"/>
    <x v="1"/>
    <x v="1"/>
    <x v="1"/>
    <x v="0"/>
    <x v="0"/>
    <x v="0"/>
    <x v="0"/>
    <x v="0"/>
    <x v="0"/>
    <x v="0"/>
    <s v="Dir. do Comércio, Indústria, Transporte Feiras e Pesca"/>
    <x v="0"/>
    <x v="0"/>
    <x v="0"/>
    <x v="0"/>
    <x v="0"/>
    <x v="0"/>
    <x v="0"/>
    <x v="2"/>
    <x v="1"/>
    <x v="2"/>
    <x v="11"/>
    <x v="0"/>
    <m/>
  </r>
  <r>
    <x v="0"/>
    <n v="0"/>
    <n v="0"/>
    <n v="102662"/>
    <n v="0"/>
    <x v="6035"/>
    <x v="0"/>
    <x v="0"/>
    <x v="0"/>
    <s v="03.16.20"/>
    <x v="55"/>
    <x v="0"/>
    <x v="0"/>
    <s v="Dir. do Comércio, Indústria, Transporte Feiras e Pesca"/>
    <s v="03.16.20"/>
    <s v="Dir. do Comércio, Indústria, Transporte Feiras e Pesca"/>
    <s v="03.16.20"/>
    <x v="48"/>
    <x v="0"/>
    <x v="0"/>
    <x v="0"/>
    <x v="1"/>
    <x v="0"/>
    <x v="0"/>
    <x v="0"/>
    <x v="5"/>
    <s v="2024-08-??"/>
    <x v="2"/>
    <n v="102662"/>
    <x v="3"/>
    <n v="0"/>
    <x v="1"/>
    <n v="0"/>
    <x v="667"/>
    <m/>
    <x v="0"/>
    <x v="11"/>
    <m/>
    <s v="Dir. do Comércio, Indústria, Transporte Feiras e Pesca"/>
    <x v="2"/>
    <m/>
    <x v="0"/>
    <x v="1"/>
    <x v="1"/>
    <x v="1"/>
    <x v="0"/>
    <x v="0"/>
    <x v="0"/>
    <x v="0"/>
    <x v="0"/>
    <x v="0"/>
    <x v="0"/>
    <s v="Dir. do Comércio, Indústria, Transporte Feiras e Pesca"/>
    <x v="0"/>
    <x v="0"/>
    <x v="0"/>
    <x v="0"/>
    <x v="0"/>
    <x v="0"/>
    <x v="0"/>
    <x v="2"/>
    <x v="1"/>
    <x v="2"/>
    <x v="11"/>
    <x v="0"/>
    <m/>
  </r>
  <r>
    <x v="0"/>
    <n v="0"/>
    <n v="0"/>
    <n v="102662"/>
    <n v="0"/>
    <x v="6035"/>
    <x v="0"/>
    <x v="0"/>
    <x v="0"/>
    <s v="03.16.20"/>
    <x v="55"/>
    <x v="0"/>
    <x v="0"/>
    <s v="Dir. do Comércio, Indústria, Transporte Feiras e Pesca"/>
    <s v="03.16.20"/>
    <s v="Dir. do Comércio, Indústria, Transporte Feiras e Pesca"/>
    <s v="03.16.20"/>
    <x v="48"/>
    <x v="0"/>
    <x v="0"/>
    <x v="0"/>
    <x v="1"/>
    <x v="0"/>
    <x v="0"/>
    <x v="0"/>
    <x v="7"/>
    <s v="2024-09-??"/>
    <x v="2"/>
    <n v="102662"/>
    <x v="3"/>
    <n v="0"/>
    <x v="1"/>
    <n v="0"/>
    <x v="667"/>
    <m/>
    <x v="0"/>
    <x v="11"/>
    <m/>
    <s v="Dir. do Comércio, Indústria, Transporte Feiras e Pesca"/>
    <x v="2"/>
    <m/>
    <x v="0"/>
    <x v="1"/>
    <x v="1"/>
    <x v="1"/>
    <x v="0"/>
    <x v="0"/>
    <x v="0"/>
    <x v="0"/>
    <x v="0"/>
    <x v="0"/>
    <x v="0"/>
    <s v="Dir. do Comércio, Indústria, Transporte Feiras e Pesca"/>
    <x v="0"/>
    <x v="0"/>
    <x v="0"/>
    <x v="0"/>
    <x v="0"/>
    <x v="0"/>
    <x v="0"/>
    <x v="2"/>
    <x v="1"/>
    <x v="2"/>
    <x v="11"/>
    <x v="0"/>
    <m/>
  </r>
  <r>
    <x v="0"/>
    <n v="0"/>
    <n v="0"/>
    <n v="102662"/>
    <n v="0"/>
    <x v="6035"/>
    <x v="0"/>
    <x v="0"/>
    <x v="0"/>
    <s v="03.16.20"/>
    <x v="55"/>
    <x v="0"/>
    <x v="0"/>
    <s v="Dir. do Comércio, Indústria, Transporte Feiras e Pesca"/>
    <s v="03.16.20"/>
    <s v="Dir. do Comércio, Indústria, Transporte Feiras e Pesca"/>
    <s v="03.16.20"/>
    <x v="48"/>
    <x v="0"/>
    <x v="0"/>
    <x v="0"/>
    <x v="1"/>
    <x v="0"/>
    <x v="0"/>
    <x v="0"/>
    <x v="8"/>
    <s v="2024-10-??"/>
    <x v="3"/>
    <n v="102662"/>
    <x v="3"/>
    <n v="0"/>
    <x v="1"/>
    <n v="0"/>
    <x v="667"/>
    <m/>
    <x v="0"/>
    <x v="11"/>
    <m/>
    <s v="Dir. do Comércio, Indústria, Transporte Feiras e Pesca"/>
    <x v="2"/>
    <m/>
    <x v="0"/>
    <x v="1"/>
    <x v="1"/>
    <x v="1"/>
    <x v="0"/>
    <x v="0"/>
    <x v="0"/>
    <x v="0"/>
    <x v="0"/>
    <x v="0"/>
    <x v="0"/>
    <s v="Dir. do Comércio, Indústria, Transporte Feiras e Pesca"/>
    <x v="0"/>
    <x v="0"/>
    <x v="0"/>
    <x v="0"/>
    <x v="0"/>
    <x v="0"/>
    <x v="0"/>
    <x v="2"/>
    <x v="1"/>
    <x v="2"/>
    <x v="11"/>
    <x v="0"/>
    <m/>
  </r>
  <r>
    <x v="0"/>
    <n v="0"/>
    <n v="0"/>
    <n v="102662"/>
    <n v="0"/>
    <x v="6035"/>
    <x v="0"/>
    <x v="0"/>
    <x v="0"/>
    <s v="03.16.20"/>
    <x v="55"/>
    <x v="0"/>
    <x v="0"/>
    <s v="Dir. do Comércio, Indústria, Transporte Feiras e Pesca"/>
    <s v="03.16.20"/>
    <s v="Dir. do Comércio, Indústria, Transporte Feiras e Pesca"/>
    <s v="03.16.20"/>
    <x v="48"/>
    <x v="0"/>
    <x v="0"/>
    <x v="0"/>
    <x v="1"/>
    <x v="0"/>
    <x v="0"/>
    <x v="0"/>
    <x v="10"/>
    <s v="2024-11-??"/>
    <x v="3"/>
    <n v="102662"/>
    <x v="3"/>
    <n v="0"/>
    <x v="1"/>
    <n v="0"/>
    <x v="667"/>
    <m/>
    <x v="0"/>
    <x v="11"/>
    <m/>
    <s v="Dir. do Comércio, Indústria, Transporte Feiras e Pesca"/>
    <x v="2"/>
    <m/>
    <x v="0"/>
    <x v="1"/>
    <x v="1"/>
    <x v="1"/>
    <x v="0"/>
    <x v="0"/>
    <x v="0"/>
    <x v="0"/>
    <x v="0"/>
    <x v="0"/>
    <x v="0"/>
    <s v="Dir. do Comércio, Indústria, Transporte Feiras e Pesca"/>
    <x v="0"/>
    <x v="0"/>
    <x v="0"/>
    <x v="0"/>
    <x v="0"/>
    <x v="0"/>
    <x v="0"/>
    <x v="2"/>
    <x v="1"/>
    <x v="2"/>
    <x v="11"/>
    <x v="0"/>
    <m/>
  </r>
  <r>
    <x v="0"/>
    <n v="0"/>
    <n v="0"/>
    <n v="102662"/>
    <n v="0"/>
    <x v="6035"/>
    <x v="0"/>
    <x v="0"/>
    <x v="0"/>
    <s v="03.16.20"/>
    <x v="55"/>
    <x v="0"/>
    <x v="0"/>
    <s v="Dir. do Comércio, Indústria, Transporte Feiras e Pesca"/>
    <s v="03.16.20"/>
    <s v="Dir. do Comércio, Indústria, Transporte Feiras e Pesca"/>
    <s v="03.16.20"/>
    <x v="48"/>
    <x v="0"/>
    <x v="0"/>
    <x v="0"/>
    <x v="1"/>
    <x v="0"/>
    <x v="0"/>
    <x v="0"/>
    <x v="11"/>
    <s v="2024-12-??"/>
    <x v="3"/>
    <n v="102662"/>
    <x v="3"/>
    <n v="0"/>
    <x v="1"/>
    <n v="0"/>
    <x v="667"/>
    <m/>
    <x v="0"/>
    <x v="11"/>
    <m/>
    <s v="Dir. do Comércio, Indústria, Transporte Feiras e Pesca"/>
    <x v="2"/>
    <m/>
    <x v="0"/>
    <x v="1"/>
    <x v="1"/>
    <x v="1"/>
    <x v="0"/>
    <x v="0"/>
    <x v="0"/>
    <x v="0"/>
    <x v="0"/>
    <x v="0"/>
    <x v="0"/>
    <s v="Dir. do Comércio, Indústria, Transporte Feiras e Pesca"/>
    <x v="0"/>
    <x v="0"/>
    <x v="0"/>
    <x v="0"/>
    <x v="0"/>
    <x v="0"/>
    <x v="0"/>
    <x v="2"/>
    <x v="1"/>
    <x v="2"/>
    <x v="11"/>
    <x v="0"/>
    <m/>
  </r>
  <r>
    <x v="0"/>
    <n v="0"/>
    <n v="0"/>
    <n v="2300"/>
    <n v="0"/>
    <x v="6035"/>
    <x v="0"/>
    <x v="0"/>
    <x v="0"/>
    <s v="03.16.15"/>
    <x v="0"/>
    <x v="0"/>
    <x v="0"/>
    <s v="Direção Financeira"/>
    <s v="03.16.15"/>
    <s v="Direção Financeira"/>
    <s v="03.16.15"/>
    <x v="52"/>
    <x v="0"/>
    <x v="0"/>
    <x v="0"/>
    <x v="0"/>
    <x v="0"/>
    <x v="0"/>
    <x v="0"/>
    <x v="0"/>
    <s v="2024-01-??"/>
    <x v="0"/>
    <n v="2300"/>
    <x v="3"/>
    <n v="0"/>
    <x v="1"/>
    <n v="0"/>
    <x v="667"/>
    <m/>
    <x v="0"/>
    <x v="11"/>
    <m/>
    <s v="Direção Financeira"/>
    <x v="2"/>
    <m/>
    <x v="0"/>
    <x v="1"/>
    <x v="1"/>
    <x v="1"/>
    <x v="0"/>
    <x v="0"/>
    <x v="0"/>
    <x v="0"/>
    <x v="0"/>
    <x v="0"/>
    <x v="0"/>
    <s v="Direção Financeira"/>
    <x v="0"/>
    <x v="0"/>
    <x v="0"/>
    <x v="0"/>
    <x v="0"/>
    <x v="0"/>
    <x v="0"/>
    <x v="2"/>
    <x v="1"/>
    <x v="2"/>
    <x v="11"/>
    <x v="0"/>
    <m/>
  </r>
  <r>
    <x v="0"/>
    <n v="0"/>
    <n v="0"/>
    <n v="39123"/>
    <n v="0"/>
    <x v="6035"/>
    <x v="0"/>
    <x v="0"/>
    <x v="0"/>
    <s v="03.16.15"/>
    <x v="0"/>
    <x v="0"/>
    <x v="0"/>
    <s v="Direção Financeira"/>
    <s v="03.16.15"/>
    <s v="Direção Financeira"/>
    <s v="03.16.15"/>
    <x v="52"/>
    <x v="0"/>
    <x v="0"/>
    <x v="0"/>
    <x v="0"/>
    <x v="0"/>
    <x v="0"/>
    <x v="0"/>
    <x v="1"/>
    <s v="2024-03-??"/>
    <x v="0"/>
    <n v="39123"/>
    <x v="3"/>
    <n v="0"/>
    <x v="1"/>
    <n v="0"/>
    <x v="667"/>
    <m/>
    <x v="0"/>
    <x v="11"/>
    <m/>
    <s v="Direção Financeira"/>
    <x v="2"/>
    <m/>
    <x v="0"/>
    <x v="1"/>
    <x v="1"/>
    <x v="1"/>
    <x v="0"/>
    <x v="0"/>
    <x v="0"/>
    <x v="0"/>
    <x v="0"/>
    <x v="0"/>
    <x v="0"/>
    <s v="Direção Financeira"/>
    <x v="0"/>
    <x v="0"/>
    <x v="0"/>
    <x v="0"/>
    <x v="0"/>
    <x v="0"/>
    <x v="0"/>
    <x v="2"/>
    <x v="1"/>
    <x v="2"/>
    <x v="11"/>
    <x v="0"/>
    <m/>
  </r>
  <r>
    <x v="0"/>
    <n v="0"/>
    <n v="0"/>
    <n v="3000"/>
    <n v="0"/>
    <x v="6035"/>
    <x v="0"/>
    <x v="0"/>
    <x v="0"/>
    <s v="03.16.15"/>
    <x v="0"/>
    <x v="0"/>
    <x v="0"/>
    <s v="Direção Financeira"/>
    <s v="03.16.15"/>
    <s v="Direção Financeira"/>
    <s v="03.16.15"/>
    <x v="52"/>
    <x v="0"/>
    <x v="0"/>
    <x v="0"/>
    <x v="0"/>
    <x v="0"/>
    <x v="0"/>
    <x v="0"/>
    <x v="9"/>
    <s v="2024-07-??"/>
    <x v="2"/>
    <n v="3000"/>
    <x v="3"/>
    <n v="0"/>
    <x v="1"/>
    <n v="0"/>
    <x v="667"/>
    <m/>
    <x v="0"/>
    <x v="11"/>
    <m/>
    <s v="Direção Financeira"/>
    <x v="2"/>
    <m/>
    <x v="0"/>
    <x v="1"/>
    <x v="1"/>
    <x v="1"/>
    <x v="0"/>
    <x v="0"/>
    <x v="0"/>
    <x v="0"/>
    <x v="0"/>
    <x v="0"/>
    <x v="0"/>
    <s v="Direção Financeira"/>
    <x v="0"/>
    <x v="0"/>
    <x v="0"/>
    <x v="0"/>
    <x v="0"/>
    <x v="0"/>
    <x v="0"/>
    <x v="2"/>
    <x v="1"/>
    <x v="2"/>
    <x v="11"/>
    <x v="0"/>
    <m/>
  </r>
  <r>
    <x v="0"/>
    <n v="0"/>
    <n v="0"/>
    <n v="31660"/>
    <n v="0"/>
    <x v="6035"/>
    <x v="0"/>
    <x v="0"/>
    <x v="0"/>
    <s v="03.16.15"/>
    <x v="0"/>
    <x v="0"/>
    <x v="0"/>
    <s v="Direção Financeira"/>
    <s v="03.16.15"/>
    <s v="Direção Financeira"/>
    <s v="03.16.15"/>
    <x v="52"/>
    <x v="0"/>
    <x v="0"/>
    <x v="0"/>
    <x v="0"/>
    <x v="0"/>
    <x v="0"/>
    <x v="0"/>
    <x v="8"/>
    <s v="2024-10-??"/>
    <x v="3"/>
    <n v="31660"/>
    <x v="3"/>
    <n v="0"/>
    <x v="1"/>
    <n v="0"/>
    <x v="667"/>
    <m/>
    <x v="0"/>
    <x v="11"/>
    <m/>
    <s v="Direção Financeira"/>
    <x v="2"/>
    <m/>
    <x v="0"/>
    <x v="1"/>
    <x v="1"/>
    <x v="1"/>
    <x v="0"/>
    <x v="0"/>
    <x v="0"/>
    <x v="0"/>
    <x v="0"/>
    <x v="0"/>
    <x v="0"/>
    <s v="Direção Financeira"/>
    <x v="0"/>
    <x v="0"/>
    <x v="0"/>
    <x v="0"/>
    <x v="0"/>
    <x v="0"/>
    <x v="0"/>
    <x v="2"/>
    <x v="1"/>
    <x v="2"/>
    <x v="11"/>
    <x v="0"/>
    <m/>
  </r>
  <r>
    <x v="0"/>
    <n v="0"/>
    <n v="0"/>
    <n v="3000"/>
    <n v="0"/>
    <x v="6035"/>
    <x v="0"/>
    <x v="0"/>
    <x v="0"/>
    <s v="03.16.15"/>
    <x v="0"/>
    <x v="0"/>
    <x v="0"/>
    <s v="Direção Financeira"/>
    <s v="03.16.15"/>
    <s v="Direção Financeira"/>
    <s v="03.16.15"/>
    <x v="52"/>
    <x v="0"/>
    <x v="0"/>
    <x v="0"/>
    <x v="0"/>
    <x v="0"/>
    <x v="0"/>
    <x v="0"/>
    <x v="11"/>
    <s v="2024-12-??"/>
    <x v="3"/>
    <n v="3000"/>
    <x v="3"/>
    <n v="0"/>
    <x v="1"/>
    <n v="0"/>
    <x v="667"/>
    <m/>
    <x v="0"/>
    <x v="11"/>
    <m/>
    <s v="Direção Financeira"/>
    <x v="2"/>
    <m/>
    <x v="0"/>
    <x v="1"/>
    <x v="1"/>
    <x v="1"/>
    <x v="0"/>
    <x v="0"/>
    <x v="0"/>
    <x v="0"/>
    <x v="0"/>
    <x v="0"/>
    <x v="0"/>
    <s v="Direção Financeira"/>
    <x v="0"/>
    <x v="0"/>
    <x v="0"/>
    <x v="0"/>
    <x v="0"/>
    <x v="0"/>
    <x v="0"/>
    <x v="2"/>
    <x v="1"/>
    <x v="2"/>
    <x v="11"/>
    <x v="0"/>
    <m/>
  </r>
  <r>
    <x v="1"/>
    <n v="0"/>
    <n v="0"/>
    <n v="20000000"/>
    <n v="0"/>
    <x v="6035"/>
    <x v="0"/>
    <x v="1"/>
    <x v="0"/>
    <s v="03.03.10"/>
    <x v="8"/>
    <x v="0"/>
    <x v="4"/>
    <s v="Receitas Da Câmara"/>
    <s v="03.03.10"/>
    <s v="Receitas Da Câmara"/>
    <s v="03.03.10"/>
    <x v="47"/>
    <x v="0"/>
    <x v="0"/>
    <x v="0"/>
    <x v="0"/>
    <x v="0"/>
    <x v="2"/>
    <x v="0"/>
    <x v="9"/>
    <s v="2024-07-??"/>
    <x v="2"/>
    <n v="20000000"/>
    <x v="3"/>
    <n v="0"/>
    <x v="1"/>
    <n v="0"/>
    <x v="667"/>
    <m/>
    <x v="0"/>
    <x v="11"/>
    <m/>
    <s v="Receitas Da Câmara"/>
    <x v="2"/>
    <s v="RDC"/>
    <x v="0"/>
    <x v="1"/>
    <x v="1"/>
    <x v="1"/>
    <x v="0"/>
    <x v="0"/>
    <x v="0"/>
    <x v="0"/>
    <x v="0"/>
    <x v="0"/>
    <x v="0"/>
    <s v="Receitas Da Câmara"/>
    <x v="0"/>
    <x v="0"/>
    <x v="0"/>
    <x v="0"/>
    <x v="0"/>
    <x v="0"/>
    <x v="0"/>
    <x v="2"/>
    <x v="1"/>
    <x v="2"/>
    <x v="11"/>
    <x v="0"/>
    <m/>
  </r>
  <r>
    <x v="1"/>
    <n v="0"/>
    <n v="0"/>
    <n v="4373629"/>
    <n v="0"/>
    <x v="6035"/>
    <x v="0"/>
    <x v="1"/>
    <x v="0"/>
    <s v="03.03.10"/>
    <x v="8"/>
    <x v="0"/>
    <x v="4"/>
    <s v="Receitas Da Câmara"/>
    <s v="03.03.10"/>
    <s v="Receitas Da Câmara"/>
    <s v="03.03.10"/>
    <x v="47"/>
    <x v="0"/>
    <x v="0"/>
    <x v="0"/>
    <x v="0"/>
    <x v="0"/>
    <x v="2"/>
    <x v="0"/>
    <x v="5"/>
    <s v="2024-08-??"/>
    <x v="2"/>
    <n v="4373629"/>
    <x v="3"/>
    <n v="0"/>
    <x v="1"/>
    <n v="0"/>
    <x v="667"/>
    <m/>
    <x v="0"/>
    <x v="11"/>
    <m/>
    <s v="Receitas Da Câmara"/>
    <x v="2"/>
    <s v="RDC"/>
    <x v="0"/>
    <x v="1"/>
    <x v="1"/>
    <x v="1"/>
    <x v="0"/>
    <x v="0"/>
    <x v="0"/>
    <x v="0"/>
    <x v="0"/>
    <x v="0"/>
    <x v="0"/>
    <s v="Receitas Da Câmara"/>
    <x v="0"/>
    <x v="0"/>
    <x v="0"/>
    <x v="0"/>
    <x v="0"/>
    <x v="0"/>
    <x v="0"/>
    <x v="2"/>
    <x v="1"/>
    <x v="2"/>
    <x v="11"/>
    <x v="0"/>
    <m/>
  </r>
  <r>
    <x v="1"/>
    <n v="0"/>
    <n v="0"/>
    <n v="50626371"/>
    <n v="0"/>
    <x v="6035"/>
    <x v="0"/>
    <x v="1"/>
    <x v="0"/>
    <s v="03.03.10"/>
    <x v="8"/>
    <x v="0"/>
    <x v="4"/>
    <s v="Receitas Da Câmara"/>
    <s v="03.03.10"/>
    <s v="Receitas Da Câmara"/>
    <s v="03.03.10"/>
    <x v="47"/>
    <x v="0"/>
    <x v="0"/>
    <x v="0"/>
    <x v="0"/>
    <x v="0"/>
    <x v="2"/>
    <x v="0"/>
    <x v="10"/>
    <s v="2024-11-??"/>
    <x v="3"/>
    <n v="50626371"/>
    <x v="3"/>
    <n v="0"/>
    <x v="1"/>
    <n v="0"/>
    <x v="667"/>
    <m/>
    <x v="0"/>
    <x v="11"/>
    <m/>
    <s v="Receitas Da Câmara"/>
    <x v="2"/>
    <s v="RDC"/>
    <x v="0"/>
    <x v="1"/>
    <x v="1"/>
    <x v="1"/>
    <x v="0"/>
    <x v="0"/>
    <x v="0"/>
    <x v="0"/>
    <x v="0"/>
    <x v="0"/>
    <x v="0"/>
    <s v="Receitas Da Câmara"/>
    <x v="0"/>
    <x v="0"/>
    <x v="0"/>
    <x v="0"/>
    <x v="0"/>
    <x v="0"/>
    <x v="0"/>
    <x v="2"/>
    <x v="1"/>
    <x v="2"/>
    <x v="11"/>
    <x v="0"/>
    <m/>
  </r>
  <r>
    <x v="1"/>
    <n v="0"/>
    <n v="0"/>
    <n v="4000000"/>
    <n v="0"/>
    <x v="6035"/>
    <x v="0"/>
    <x v="1"/>
    <x v="0"/>
    <s v="03.03.10"/>
    <x v="8"/>
    <x v="0"/>
    <x v="4"/>
    <s v="Receitas Da Câmara"/>
    <s v="03.03.10"/>
    <s v="Receitas Da Câmara"/>
    <s v="03.03.10"/>
    <x v="47"/>
    <x v="0"/>
    <x v="0"/>
    <x v="0"/>
    <x v="0"/>
    <x v="0"/>
    <x v="2"/>
    <x v="0"/>
    <x v="11"/>
    <s v="2024-12-??"/>
    <x v="3"/>
    <n v="4000000"/>
    <x v="3"/>
    <n v="0"/>
    <x v="1"/>
    <n v="0"/>
    <x v="667"/>
    <m/>
    <x v="0"/>
    <x v="11"/>
    <m/>
    <s v="Receitas Da Câmara"/>
    <x v="2"/>
    <s v="RDC"/>
    <x v="0"/>
    <x v="1"/>
    <x v="1"/>
    <x v="1"/>
    <x v="0"/>
    <x v="0"/>
    <x v="0"/>
    <x v="0"/>
    <x v="0"/>
    <x v="0"/>
    <x v="0"/>
    <s v="Receitas Da Câmara"/>
    <x v="0"/>
    <x v="0"/>
    <x v="0"/>
    <x v="0"/>
    <x v="0"/>
    <x v="0"/>
    <x v="0"/>
    <x v="2"/>
    <x v="1"/>
    <x v="2"/>
    <x v="11"/>
    <x v="0"/>
    <m/>
  </r>
  <r>
    <x v="0"/>
    <n v="0"/>
    <n v="0"/>
    <n v="58538"/>
    <n v="0"/>
    <x v="6035"/>
    <x v="0"/>
    <x v="0"/>
    <x v="0"/>
    <s v="03.16.15"/>
    <x v="0"/>
    <x v="0"/>
    <x v="0"/>
    <s v="Direção Financeira"/>
    <s v="03.16.15"/>
    <s v="Direção Financeira"/>
    <s v="03.16.15"/>
    <x v="64"/>
    <x v="0"/>
    <x v="0"/>
    <x v="0"/>
    <x v="0"/>
    <x v="0"/>
    <x v="0"/>
    <x v="0"/>
    <x v="0"/>
    <s v="2024-01-??"/>
    <x v="0"/>
    <n v="58538"/>
    <x v="3"/>
    <n v="900000"/>
    <x v="1"/>
    <n v="150000"/>
    <x v="667"/>
    <m/>
    <x v="0"/>
    <x v="11"/>
    <m/>
    <s v="Direção Financeira"/>
    <x v="2"/>
    <m/>
    <x v="0"/>
    <x v="1"/>
    <x v="1"/>
    <x v="1"/>
    <x v="0"/>
    <x v="0"/>
    <x v="0"/>
    <x v="0"/>
    <x v="0"/>
    <x v="0"/>
    <x v="0"/>
    <s v="Direção Financeira"/>
    <x v="0"/>
    <x v="0"/>
    <x v="0"/>
    <x v="0"/>
    <x v="0"/>
    <x v="0"/>
    <x v="0"/>
    <x v="2"/>
    <x v="1"/>
    <x v="2"/>
    <x v="11"/>
    <x v="0"/>
    <m/>
  </r>
  <r>
    <x v="0"/>
    <n v="0"/>
    <n v="0"/>
    <n v="70538"/>
    <n v="0"/>
    <x v="6035"/>
    <x v="0"/>
    <x v="0"/>
    <x v="0"/>
    <s v="03.16.15"/>
    <x v="0"/>
    <x v="0"/>
    <x v="0"/>
    <s v="Direção Financeira"/>
    <s v="03.16.15"/>
    <s v="Direção Financeira"/>
    <s v="03.16.15"/>
    <x v="64"/>
    <x v="0"/>
    <x v="0"/>
    <x v="0"/>
    <x v="0"/>
    <x v="0"/>
    <x v="0"/>
    <x v="0"/>
    <x v="2"/>
    <s v="2024-02-??"/>
    <x v="0"/>
    <n v="70538"/>
    <x v="3"/>
    <n v="900000"/>
    <x v="1"/>
    <n v="150000"/>
    <x v="667"/>
    <m/>
    <x v="0"/>
    <x v="11"/>
    <m/>
    <s v="Direção Financeira"/>
    <x v="2"/>
    <m/>
    <x v="0"/>
    <x v="1"/>
    <x v="1"/>
    <x v="1"/>
    <x v="0"/>
    <x v="0"/>
    <x v="0"/>
    <x v="0"/>
    <x v="0"/>
    <x v="0"/>
    <x v="0"/>
    <s v="Direção Financeira"/>
    <x v="0"/>
    <x v="0"/>
    <x v="0"/>
    <x v="0"/>
    <x v="0"/>
    <x v="0"/>
    <x v="0"/>
    <x v="2"/>
    <x v="1"/>
    <x v="2"/>
    <x v="11"/>
    <x v="0"/>
    <m/>
  </r>
  <r>
    <x v="0"/>
    <n v="0"/>
    <n v="0"/>
    <n v="62538"/>
    <n v="0"/>
    <x v="6035"/>
    <x v="0"/>
    <x v="0"/>
    <x v="0"/>
    <s v="03.16.15"/>
    <x v="0"/>
    <x v="0"/>
    <x v="0"/>
    <s v="Direção Financeira"/>
    <s v="03.16.15"/>
    <s v="Direção Financeira"/>
    <s v="03.16.15"/>
    <x v="64"/>
    <x v="0"/>
    <x v="0"/>
    <x v="0"/>
    <x v="0"/>
    <x v="0"/>
    <x v="0"/>
    <x v="0"/>
    <x v="1"/>
    <s v="2024-03-??"/>
    <x v="0"/>
    <n v="62538"/>
    <x v="3"/>
    <n v="900000"/>
    <x v="1"/>
    <n v="150000"/>
    <x v="667"/>
    <m/>
    <x v="0"/>
    <x v="11"/>
    <m/>
    <s v="Direção Financeira"/>
    <x v="2"/>
    <m/>
    <x v="0"/>
    <x v="1"/>
    <x v="1"/>
    <x v="1"/>
    <x v="0"/>
    <x v="0"/>
    <x v="0"/>
    <x v="0"/>
    <x v="0"/>
    <x v="0"/>
    <x v="0"/>
    <s v="Direção Financeira"/>
    <x v="0"/>
    <x v="0"/>
    <x v="0"/>
    <x v="0"/>
    <x v="0"/>
    <x v="0"/>
    <x v="0"/>
    <x v="2"/>
    <x v="1"/>
    <x v="2"/>
    <x v="11"/>
    <x v="0"/>
    <m/>
  </r>
  <r>
    <x v="0"/>
    <n v="0"/>
    <n v="0"/>
    <n v="62538"/>
    <n v="0"/>
    <x v="6035"/>
    <x v="0"/>
    <x v="0"/>
    <x v="0"/>
    <s v="03.16.15"/>
    <x v="0"/>
    <x v="0"/>
    <x v="0"/>
    <s v="Direção Financeira"/>
    <s v="03.16.15"/>
    <s v="Direção Financeira"/>
    <s v="03.16.15"/>
    <x v="64"/>
    <x v="0"/>
    <x v="0"/>
    <x v="0"/>
    <x v="0"/>
    <x v="0"/>
    <x v="0"/>
    <x v="0"/>
    <x v="6"/>
    <s v="2024-04-??"/>
    <x v="1"/>
    <n v="62538"/>
    <x v="3"/>
    <n v="900000"/>
    <x v="1"/>
    <n v="150000"/>
    <x v="667"/>
    <m/>
    <x v="0"/>
    <x v="11"/>
    <m/>
    <s v="Direção Financeira"/>
    <x v="2"/>
    <m/>
    <x v="0"/>
    <x v="1"/>
    <x v="1"/>
    <x v="1"/>
    <x v="0"/>
    <x v="0"/>
    <x v="0"/>
    <x v="0"/>
    <x v="0"/>
    <x v="0"/>
    <x v="0"/>
    <s v="Direção Financeira"/>
    <x v="0"/>
    <x v="0"/>
    <x v="0"/>
    <x v="0"/>
    <x v="0"/>
    <x v="0"/>
    <x v="0"/>
    <x v="2"/>
    <x v="1"/>
    <x v="2"/>
    <x v="11"/>
    <x v="0"/>
    <m/>
  </r>
  <r>
    <x v="0"/>
    <n v="0"/>
    <n v="0"/>
    <n v="82538"/>
    <n v="0"/>
    <x v="6035"/>
    <x v="0"/>
    <x v="0"/>
    <x v="0"/>
    <s v="03.16.15"/>
    <x v="0"/>
    <x v="0"/>
    <x v="0"/>
    <s v="Direção Financeira"/>
    <s v="03.16.15"/>
    <s v="Direção Financeira"/>
    <s v="03.16.15"/>
    <x v="64"/>
    <x v="0"/>
    <x v="0"/>
    <x v="0"/>
    <x v="0"/>
    <x v="0"/>
    <x v="0"/>
    <x v="0"/>
    <x v="3"/>
    <s v="2024-05-??"/>
    <x v="1"/>
    <n v="82538"/>
    <x v="3"/>
    <n v="900000"/>
    <x v="1"/>
    <n v="150000"/>
    <x v="667"/>
    <m/>
    <x v="0"/>
    <x v="11"/>
    <m/>
    <s v="Direção Financeira"/>
    <x v="2"/>
    <m/>
    <x v="0"/>
    <x v="1"/>
    <x v="1"/>
    <x v="1"/>
    <x v="0"/>
    <x v="0"/>
    <x v="0"/>
    <x v="0"/>
    <x v="0"/>
    <x v="0"/>
    <x v="0"/>
    <s v="Direção Financeira"/>
    <x v="0"/>
    <x v="0"/>
    <x v="0"/>
    <x v="0"/>
    <x v="0"/>
    <x v="0"/>
    <x v="0"/>
    <x v="2"/>
    <x v="1"/>
    <x v="2"/>
    <x v="11"/>
    <x v="0"/>
    <m/>
  </r>
  <r>
    <x v="0"/>
    <n v="0"/>
    <n v="0"/>
    <n v="77538"/>
    <n v="0"/>
    <x v="6035"/>
    <x v="0"/>
    <x v="0"/>
    <x v="0"/>
    <s v="03.16.15"/>
    <x v="0"/>
    <x v="0"/>
    <x v="0"/>
    <s v="Direção Financeira"/>
    <s v="03.16.15"/>
    <s v="Direção Financeira"/>
    <s v="03.16.15"/>
    <x v="64"/>
    <x v="0"/>
    <x v="0"/>
    <x v="0"/>
    <x v="0"/>
    <x v="0"/>
    <x v="0"/>
    <x v="0"/>
    <x v="4"/>
    <s v="2024-06-??"/>
    <x v="1"/>
    <n v="77538"/>
    <x v="3"/>
    <n v="900000"/>
    <x v="1"/>
    <n v="150000"/>
    <x v="667"/>
    <m/>
    <x v="0"/>
    <x v="11"/>
    <m/>
    <s v="Direção Financeira"/>
    <x v="2"/>
    <m/>
    <x v="0"/>
    <x v="1"/>
    <x v="1"/>
    <x v="1"/>
    <x v="0"/>
    <x v="0"/>
    <x v="0"/>
    <x v="0"/>
    <x v="0"/>
    <x v="0"/>
    <x v="0"/>
    <s v="Direção Financeira"/>
    <x v="0"/>
    <x v="0"/>
    <x v="0"/>
    <x v="0"/>
    <x v="0"/>
    <x v="0"/>
    <x v="0"/>
    <x v="2"/>
    <x v="1"/>
    <x v="2"/>
    <x v="11"/>
    <x v="0"/>
    <m/>
  </r>
  <r>
    <x v="0"/>
    <n v="0"/>
    <n v="0"/>
    <n v="4000"/>
    <n v="0"/>
    <x v="6035"/>
    <x v="0"/>
    <x v="0"/>
    <x v="0"/>
    <s v="03.16.15"/>
    <x v="0"/>
    <x v="0"/>
    <x v="0"/>
    <s v="Direção Financeira"/>
    <s v="03.16.15"/>
    <s v="Direção Financeira"/>
    <s v="03.16.15"/>
    <x v="64"/>
    <x v="0"/>
    <x v="0"/>
    <x v="0"/>
    <x v="0"/>
    <x v="0"/>
    <x v="0"/>
    <x v="0"/>
    <x v="9"/>
    <s v="2024-07-??"/>
    <x v="2"/>
    <n v="4000"/>
    <x v="3"/>
    <n v="900000"/>
    <x v="1"/>
    <n v="150000"/>
    <x v="667"/>
    <m/>
    <x v="0"/>
    <x v="11"/>
    <m/>
    <s v="Direção Financeira"/>
    <x v="2"/>
    <m/>
    <x v="0"/>
    <x v="1"/>
    <x v="1"/>
    <x v="1"/>
    <x v="0"/>
    <x v="0"/>
    <x v="0"/>
    <x v="0"/>
    <x v="0"/>
    <x v="0"/>
    <x v="0"/>
    <s v="Direção Financeira"/>
    <x v="0"/>
    <x v="0"/>
    <x v="0"/>
    <x v="0"/>
    <x v="0"/>
    <x v="0"/>
    <x v="0"/>
    <x v="2"/>
    <x v="1"/>
    <x v="2"/>
    <x v="11"/>
    <x v="0"/>
    <m/>
  </r>
  <r>
    <x v="0"/>
    <n v="0"/>
    <n v="0"/>
    <n v="149076"/>
    <n v="0"/>
    <x v="6035"/>
    <x v="0"/>
    <x v="0"/>
    <x v="0"/>
    <s v="03.16.15"/>
    <x v="0"/>
    <x v="0"/>
    <x v="0"/>
    <s v="Direção Financeira"/>
    <s v="03.16.15"/>
    <s v="Direção Financeira"/>
    <s v="03.16.15"/>
    <x v="64"/>
    <x v="0"/>
    <x v="0"/>
    <x v="0"/>
    <x v="0"/>
    <x v="0"/>
    <x v="0"/>
    <x v="0"/>
    <x v="5"/>
    <s v="2024-08-??"/>
    <x v="2"/>
    <n v="149076"/>
    <x v="3"/>
    <n v="900000"/>
    <x v="1"/>
    <n v="150000"/>
    <x v="667"/>
    <m/>
    <x v="0"/>
    <x v="11"/>
    <m/>
    <s v="Direção Financeira"/>
    <x v="2"/>
    <m/>
    <x v="0"/>
    <x v="1"/>
    <x v="1"/>
    <x v="1"/>
    <x v="0"/>
    <x v="0"/>
    <x v="0"/>
    <x v="0"/>
    <x v="0"/>
    <x v="0"/>
    <x v="0"/>
    <s v="Direção Financeira"/>
    <x v="0"/>
    <x v="0"/>
    <x v="0"/>
    <x v="0"/>
    <x v="0"/>
    <x v="0"/>
    <x v="0"/>
    <x v="2"/>
    <x v="1"/>
    <x v="2"/>
    <x v="11"/>
    <x v="0"/>
    <m/>
  </r>
  <r>
    <x v="0"/>
    <n v="0"/>
    <n v="0"/>
    <n v="177598"/>
    <n v="0"/>
    <x v="6035"/>
    <x v="0"/>
    <x v="0"/>
    <x v="0"/>
    <s v="03.16.15"/>
    <x v="0"/>
    <x v="0"/>
    <x v="0"/>
    <s v="Direção Financeira"/>
    <s v="03.16.15"/>
    <s v="Direção Financeira"/>
    <s v="03.16.15"/>
    <x v="64"/>
    <x v="0"/>
    <x v="0"/>
    <x v="0"/>
    <x v="0"/>
    <x v="0"/>
    <x v="0"/>
    <x v="0"/>
    <x v="7"/>
    <s v="2024-09-??"/>
    <x v="2"/>
    <n v="177598"/>
    <x v="3"/>
    <n v="900000"/>
    <x v="1"/>
    <n v="150000"/>
    <x v="667"/>
    <m/>
    <x v="0"/>
    <x v="11"/>
    <m/>
    <s v="Direção Financeira"/>
    <x v="2"/>
    <m/>
    <x v="0"/>
    <x v="1"/>
    <x v="1"/>
    <x v="1"/>
    <x v="0"/>
    <x v="0"/>
    <x v="0"/>
    <x v="0"/>
    <x v="0"/>
    <x v="0"/>
    <x v="0"/>
    <s v="Direção Financeira"/>
    <x v="0"/>
    <x v="0"/>
    <x v="0"/>
    <x v="0"/>
    <x v="0"/>
    <x v="0"/>
    <x v="0"/>
    <x v="2"/>
    <x v="1"/>
    <x v="2"/>
    <x v="11"/>
    <x v="0"/>
    <m/>
  </r>
  <r>
    <x v="0"/>
    <n v="0"/>
    <n v="0"/>
    <n v="67388"/>
    <n v="0"/>
    <x v="6035"/>
    <x v="0"/>
    <x v="0"/>
    <x v="0"/>
    <s v="03.16.15"/>
    <x v="0"/>
    <x v="0"/>
    <x v="0"/>
    <s v="Direção Financeira"/>
    <s v="03.16.15"/>
    <s v="Direção Financeira"/>
    <s v="03.16.15"/>
    <x v="64"/>
    <x v="0"/>
    <x v="0"/>
    <x v="0"/>
    <x v="0"/>
    <x v="0"/>
    <x v="0"/>
    <x v="0"/>
    <x v="8"/>
    <s v="2024-10-??"/>
    <x v="3"/>
    <n v="67388"/>
    <x v="3"/>
    <n v="900000"/>
    <x v="1"/>
    <n v="150000"/>
    <x v="667"/>
    <m/>
    <x v="0"/>
    <x v="11"/>
    <m/>
    <s v="Direção Financeira"/>
    <x v="2"/>
    <m/>
    <x v="0"/>
    <x v="1"/>
    <x v="1"/>
    <x v="1"/>
    <x v="0"/>
    <x v="0"/>
    <x v="0"/>
    <x v="0"/>
    <x v="0"/>
    <x v="0"/>
    <x v="0"/>
    <s v="Direção Financeira"/>
    <x v="0"/>
    <x v="0"/>
    <x v="0"/>
    <x v="0"/>
    <x v="0"/>
    <x v="0"/>
    <x v="0"/>
    <x v="2"/>
    <x v="1"/>
    <x v="2"/>
    <x v="11"/>
    <x v="0"/>
    <m/>
  </r>
  <r>
    <x v="0"/>
    <n v="0"/>
    <n v="0"/>
    <n v="92388"/>
    <n v="0"/>
    <x v="6035"/>
    <x v="0"/>
    <x v="0"/>
    <x v="0"/>
    <s v="03.16.15"/>
    <x v="0"/>
    <x v="0"/>
    <x v="0"/>
    <s v="Direção Financeira"/>
    <s v="03.16.15"/>
    <s v="Direção Financeira"/>
    <s v="03.16.15"/>
    <x v="64"/>
    <x v="0"/>
    <x v="0"/>
    <x v="0"/>
    <x v="0"/>
    <x v="0"/>
    <x v="0"/>
    <x v="0"/>
    <x v="10"/>
    <s v="2024-11-??"/>
    <x v="3"/>
    <n v="92388"/>
    <x v="3"/>
    <n v="900000"/>
    <x v="1"/>
    <n v="150000"/>
    <x v="667"/>
    <m/>
    <x v="0"/>
    <x v="11"/>
    <m/>
    <s v="Direção Financeira"/>
    <x v="2"/>
    <m/>
    <x v="0"/>
    <x v="1"/>
    <x v="1"/>
    <x v="1"/>
    <x v="0"/>
    <x v="0"/>
    <x v="0"/>
    <x v="0"/>
    <x v="0"/>
    <x v="0"/>
    <x v="0"/>
    <s v="Direção Financeira"/>
    <x v="0"/>
    <x v="0"/>
    <x v="0"/>
    <x v="0"/>
    <x v="0"/>
    <x v="0"/>
    <x v="0"/>
    <x v="2"/>
    <x v="1"/>
    <x v="2"/>
    <x v="11"/>
    <x v="0"/>
    <m/>
  </r>
  <r>
    <x v="0"/>
    <n v="0"/>
    <n v="0"/>
    <n v="85254"/>
    <n v="0"/>
    <x v="6035"/>
    <x v="0"/>
    <x v="0"/>
    <x v="0"/>
    <s v="03.16.15"/>
    <x v="0"/>
    <x v="0"/>
    <x v="0"/>
    <s v="Direção Financeira"/>
    <s v="03.16.15"/>
    <s v="Direção Financeira"/>
    <s v="03.16.15"/>
    <x v="64"/>
    <x v="0"/>
    <x v="0"/>
    <x v="0"/>
    <x v="0"/>
    <x v="0"/>
    <x v="0"/>
    <x v="0"/>
    <x v="11"/>
    <s v="2024-12-??"/>
    <x v="3"/>
    <n v="85254"/>
    <x v="3"/>
    <n v="900000"/>
    <x v="1"/>
    <n v="150000"/>
    <x v="667"/>
    <m/>
    <x v="0"/>
    <x v="11"/>
    <m/>
    <s v="Direção Financeira"/>
    <x v="2"/>
    <m/>
    <x v="0"/>
    <x v="1"/>
    <x v="1"/>
    <x v="1"/>
    <x v="0"/>
    <x v="0"/>
    <x v="0"/>
    <x v="0"/>
    <x v="0"/>
    <x v="0"/>
    <x v="0"/>
    <s v="Direção Financeira"/>
    <x v="0"/>
    <x v="0"/>
    <x v="0"/>
    <x v="0"/>
    <x v="0"/>
    <x v="0"/>
    <x v="0"/>
    <x v="2"/>
    <x v="1"/>
    <x v="2"/>
    <x v="11"/>
    <x v="0"/>
    <m/>
  </r>
  <r>
    <x v="0"/>
    <n v="0"/>
    <n v="0"/>
    <n v="59634"/>
    <n v="0"/>
    <x v="6035"/>
    <x v="0"/>
    <x v="0"/>
    <x v="0"/>
    <s v="03.16.15"/>
    <x v="0"/>
    <x v="0"/>
    <x v="0"/>
    <s v="Direção Financeira"/>
    <s v="03.16.15"/>
    <s v="Direção Financeira"/>
    <s v="03.16.15"/>
    <x v="60"/>
    <x v="0"/>
    <x v="0"/>
    <x v="0"/>
    <x v="0"/>
    <x v="0"/>
    <x v="0"/>
    <x v="0"/>
    <x v="7"/>
    <s v="2024-09-??"/>
    <x v="2"/>
    <n v="59634"/>
    <x v="3"/>
    <n v="20000"/>
    <x v="1"/>
    <n v="0"/>
    <x v="667"/>
    <m/>
    <x v="0"/>
    <x v="11"/>
    <m/>
    <s v="Direção Financeira"/>
    <x v="2"/>
    <m/>
    <x v="0"/>
    <x v="1"/>
    <x v="1"/>
    <x v="1"/>
    <x v="0"/>
    <x v="0"/>
    <x v="0"/>
    <x v="0"/>
    <x v="0"/>
    <x v="0"/>
    <x v="0"/>
    <s v="Direção Financeira"/>
    <x v="0"/>
    <x v="0"/>
    <x v="0"/>
    <x v="0"/>
    <x v="0"/>
    <x v="0"/>
    <x v="0"/>
    <x v="2"/>
    <x v="1"/>
    <x v="2"/>
    <x v="11"/>
    <x v="0"/>
    <m/>
  </r>
  <r>
    <x v="0"/>
    <n v="0"/>
    <n v="0"/>
    <n v="60175"/>
    <n v="0"/>
    <x v="6035"/>
    <x v="0"/>
    <x v="0"/>
    <x v="0"/>
    <s v="03.16.15"/>
    <x v="0"/>
    <x v="0"/>
    <x v="0"/>
    <s v="Direção Financeira"/>
    <s v="03.16.15"/>
    <s v="Direção Financeira"/>
    <s v="03.16.15"/>
    <x v="60"/>
    <x v="0"/>
    <x v="0"/>
    <x v="0"/>
    <x v="0"/>
    <x v="0"/>
    <x v="0"/>
    <x v="0"/>
    <x v="8"/>
    <s v="2024-10-??"/>
    <x v="3"/>
    <n v="60175"/>
    <x v="3"/>
    <n v="20000"/>
    <x v="1"/>
    <n v="0"/>
    <x v="667"/>
    <m/>
    <x v="0"/>
    <x v="11"/>
    <m/>
    <s v="Direção Financeira"/>
    <x v="2"/>
    <m/>
    <x v="0"/>
    <x v="1"/>
    <x v="1"/>
    <x v="1"/>
    <x v="0"/>
    <x v="0"/>
    <x v="0"/>
    <x v="0"/>
    <x v="0"/>
    <x v="0"/>
    <x v="0"/>
    <s v="Direção Financeira"/>
    <x v="0"/>
    <x v="0"/>
    <x v="0"/>
    <x v="0"/>
    <x v="0"/>
    <x v="0"/>
    <x v="0"/>
    <x v="2"/>
    <x v="1"/>
    <x v="2"/>
    <x v="11"/>
    <x v="0"/>
    <m/>
  </r>
  <r>
    <x v="0"/>
    <n v="0"/>
    <n v="0"/>
    <n v="31175"/>
    <n v="0"/>
    <x v="6035"/>
    <x v="0"/>
    <x v="0"/>
    <x v="0"/>
    <s v="03.16.15"/>
    <x v="0"/>
    <x v="0"/>
    <x v="0"/>
    <s v="Direção Financeira"/>
    <s v="03.16.15"/>
    <s v="Direção Financeira"/>
    <s v="03.16.15"/>
    <x v="60"/>
    <x v="0"/>
    <x v="0"/>
    <x v="0"/>
    <x v="0"/>
    <x v="0"/>
    <x v="0"/>
    <x v="0"/>
    <x v="10"/>
    <s v="2024-11-??"/>
    <x v="3"/>
    <n v="31175"/>
    <x v="3"/>
    <n v="20000"/>
    <x v="1"/>
    <n v="0"/>
    <x v="667"/>
    <m/>
    <x v="0"/>
    <x v="11"/>
    <m/>
    <s v="Direção Financeira"/>
    <x v="2"/>
    <m/>
    <x v="0"/>
    <x v="1"/>
    <x v="1"/>
    <x v="1"/>
    <x v="0"/>
    <x v="0"/>
    <x v="0"/>
    <x v="0"/>
    <x v="0"/>
    <x v="0"/>
    <x v="0"/>
    <s v="Direção Financeira"/>
    <x v="0"/>
    <x v="0"/>
    <x v="0"/>
    <x v="0"/>
    <x v="0"/>
    <x v="0"/>
    <x v="0"/>
    <x v="2"/>
    <x v="1"/>
    <x v="2"/>
    <x v="11"/>
    <x v="0"/>
    <m/>
  </r>
  <r>
    <x v="0"/>
    <n v="0"/>
    <n v="0"/>
    <n v="47019"/>
    <n v="0"/>
    <x v="6035"/>
    <x v="0"/>
    <x v="0"/>
    <x v="0"/>
    <s v="03.16.15"/>
    <x v="0"/>
    <x v="0"/>
    <x v="0"/>
    <s v="Direção Financeira"/>
    <s v="03.16.15"/>
    <s v="Direção Financeira"/>
    <s v="03.16.15"/>
    <x v="60"/>
    <x v="0"/>
    <x v="0"/>
    <x v="0"/>
    <x v="0"/>
    <x v="0"/>
    <x v="0"/>
    <x v="0"/>
    <x v="11"/>
    <s v="2024-12-??"/>
    <x v="3"/>
    <n v="47019"/>
    <x v="3"/>
    <n v="20000"/>
    <x v="1"/>
    <n v="0"/>
    <x v="667"/>
    <m/>
    <x v="0"/>
    <x v="11"/>
    <m/>
    <s v="Direção Financeira"/>
    <x v="2"/>
    <m/>
    <x v="0"/>
    <x v="1"/>
    <x v="1"/>
    <x v="1"/>
    <x v="0"/>
    <x v="0"/>
    <x v="0"/>
    <x v="0"/>
    <x v="0"/>
    <x v="0"/>
    <x v="0"/>
    <s v="Direção Financeira"/>
    <x v="0"/>
    <x v="0"/>
    <x v="0"/>
    <x v="0"/>
    <x v="0"/>
    <x v="0"/>
    <x v="0"/>
    <x v="2"/>
    <x v="1"/>
    <x v="2"/>
    <x v="11"/>
    <x v="0"/>
    <m/>
  </r>
  <r>
    <x v="0"/>
    <n v="0"/>
    <n v="0"/>
    <n v="750"/>
    <n v="0"/>
    <x v="6035"/>
    <x v="0"/>
    <x v="1"/>
    <x v="0"/>
    <s v="03.03.10"/>
    <x v="8"/>
    <x v="0"/>
    <x v="4"/>
    <s v="Receitas Da Câmara"/>
    <s v="03.03.10"/>
    <s v="Receitas Da Câmara"/>
    <s v="03.03.10"/>
    <x v="16"/>
    <x v="0"/>
    <x v="0"/>
    <x v="5"/>
    <x v="0"/>
    <x v="0"/>
    <x v="2"/>
    <x v="0"/>
    <x v="0"/>
    <s v="2024-01-??"/>
    <x v="0"/>
    <n v="750"/>
    <x v="3"/>
    <n v="0"/>
    <x v="1"/>
    <n v="0"/>
    <x v="667"/>
    <m/>
    <x v="0"/>
    <x v="11"/>
    <m/>
    <s v="Receitas Da Câmara"/>
    <x v="2"/>
    <s v="RDC"/>
    <x v="0"/>
    <x v="1"/>
    <x v="1"/>
    <x v="1"/>
    <x v="0"/>
    <x v="0"/>
    <x v="0"/>
    <x v="0"/>
    <x v="0"/>
    <x v="0"/>
    <x v="0"/>
    <s v="Receitas Da Câmara"/>
    <x v="0"/>
    <x v="0"/>
    <x v="0"/>
    <x v="0"/>
    <x v="0"/>
    <x v="0"/>
    <x v="0"/>
    <x v="2"/>
    <x v="1"/>
    <x v="2"/>
    <x v="11"/>
    <x v="0"/>
    <m/>
  </r>
  <r>
    <x v="0"/>
    <n v="0"/>
    <n v="0"/>
    <n v="1500"/>
    <n v="0"/>
    <x v="6035"/>
    <x v="0"/>
    <x v="1"/>
    <x v="0"/>
    <s v="03.03.10"/>
    <x v="8"/>
    <x v="0"/>
    <x v="4"/>
    <s v="Receitas Da Câmara"/>
    <s v="03.03.10"/>
    <s v="Receitas Da Câmara"/>
    <s v="03.03.10"/>
    <x v="16"/>
    <x v="0"/>
    <x v="0"/>
    <x v="5"/>
    <x v="0"/>
    <x v="0"/>
    <x v="2"/>
    <x v="0"/>
    <x v="2"/>
    <s v="2024-02-??"/>
    <x v="0"/>
    <n v="1500"/>
    <x v="3"/>
    <n v="0"/>
    <x v="1"/>
    <n v="0"/>
    <x v="667"/>
    <m/>
    <x v="0"/>
    <x v="11"/>
    <m/>
    <s v="Receitas Da Câmara"/>
    <x v="2"/>
    <s v="RDC"/>
    <x v="0"/>
    <x v="1"/>
    <x v="1"/>
    <x v="1"/>
    <x v="0"/>
    <x v="0"/>
    <x v="0"/>
    <x v="0"/>
    <x v="0"/>
    <x v="0"/>
    <x v="0"/>
    <s v="Receitas Da Câmara"/>
    <x v="0"/>
    <x v="0"/>
    <x v="0"/>
    <x v="0"/>
    <x v="0"/>
    <x v="0"/>
    <x v="0"/>
    <x v="2"/>
    <x v="1"/>
    <x v="2"/>
    <x v="11"/>
    <x v="0"/>
    <m/>
  </r>
  <r>
    <x v="0"/>
    <n v="0"/>
    <n v="0"/>
    <n v="29058"/>
    <n v="0"/>
    <x v="6035"/>
    <x v="0"/>
    <x v="1"/>
    <x v="0"/>
    <s v="03.03.10"/>
    <x v="8"/>
    <x v="0"/>
    <x v="4"/>
    <s v="Receitas Da Câmara"/>
    <s v="03.03.10"/>
    <s v="Receitas Da Câmara"/>
    <s v="03.03.10"/>
    <x v="16"/>
    <x v="0"/>
    <x v="0"/>
    <x v="5"/>
    <x v="0"/>
    <x v="0"/>
    <x v="2"/>
    <x v="0"/>
    <x v="1"/>
    <s v="2024-03-??"/>
    <x v="0"/>
    <n v="29058"/>
    <x v="3"/>
    <n v="0"/>
    <x v="1"/>
    <n v="0"/>
    <x v="667"/>
    <m/>
    <x v="0"/>
    <x v="11"/>
    <m/>
    <s v="Receitas Da Câmara"/>
    <x v="2"/>
    <s v="RDC"/>
    <x v="0"/>
    <x v="1"/>
    <x v="1"/>
    <x v="1"/>
    <x v="0"/>
    <x v="0"/>
    <x v="0"/>
    <x v="0"/>
    <x v="0"/>
    <x v="0"/>
    <x v="0"/>
    <s v="Receitas Da Câmara"/>
    <x v="0"/>
    <x v="0"/>
    <x v="0"/>
    <x v="0"/>
    <x v="0"/>
    <x v="0"/>
    <x v="0"/>
    <x v="2"/>
    <x v="1"/>
    <x v="2"/>
    <x v="11"/>
    <x v="0"/>
    <m/>
  </r>
  <r>
    <x v="0"/>
    <n v="0"/>
    <n v="0"/>
    <n v="1500"/>
    <n v="0"/>
    <x v="6035"/>
    <x v="0"/>
    <x v="1"/>
    <x v="0"/>
    <s v="03.03.10"/>
    <x v="8"/>
    <x v="0"/>
    <x v="4"/>
    <s v="Receitas Da Câmara"/>
    <s v="03.03.10"/>
    <s v="Receitas Da Câmara"/>
    <s v="03.03.10"/>
    <x v="16"/>
    <x v="0"/>
    <x v="0"/>
    <x v="5"/>
    <x v="0"/>
    <x v="0"/>
    <x v="2"/>
    <x v="0"/>
    <x v="3"/>
    <s v="2024-05-??"/>
    <x v="1"/>
    <n v="1500"/>
    <x v="3"/>
    <n v="0"/>
    <x v="1"/>
    <n v="0"/>
    <x v="667"/>
    <m/>
    <x v="0"/>
    <x v="11"/>
    <m/>
    <s v="Receitas Da Câmara"/>
    <x v="2"/>
    <s v="RDC"/>
    <x v="0"/>
    <x v="1"/>
    <x v="1"/>
    <x v="1"/>
    <x v="0"/>
    <x v="0"/>
    <x v="0"/>
    <x v="0"/>
    <x v="0"/>
    <x v="0"/>
    <x v="0"/>
    <s v="Receitas Da Câmara"/>
    <x v="0"/>
    <x v="0"/>
    <x v="0"/>
    <x v="0"/>
    <x v="0"/>
    <x v="0"/>
    <x v="0"/>
    <x v="2"/>
    <x v="1"/>
    <x v="2"/>
    <x v="11"/>
    <x v="0"/>
    <m/>
  </r>
  <r>
    <x v="0"/>
    <n v="0"/>
    <n v="0"/>
    <n v="3000"/>
    <n v="0"/>
    <x v="6035"/>
    <x v="0"/>
    <x v="1"/>
    <x v="0"/>
    <s v="03.03.10"/>
    <x v="8"/>
    <x v="0"/>
    <x v="4"/>
    <s v="Receitas Da Câmara"/>
    <s v="03.03.10"/>
    <s v="Receitas Da Câmara"/>
    <s v="03.03.10"/>
    <x v="16"/>
    <x v="0"/>
    <x v="0"/>
    <x v="5"/>
    <x v="0"/>
    <x v="0"/>
    <x v="2"/>
    <x v="0"/>
    <x v="4"/>
    <s v="2024-06-??"/>
    <x v="1"/>
    <n v="3000"/>
    <x v="3"/>
    <n v="0"/>
    <x v="1"/>
    <n v="0"/>
    <x v="667"/>
    <m/>
    <x v="0"/>
    <x v="11"/>
    <m/>
    <s v="Receitas Da Câmara"/>
    <x v="2"/>
    <s v="RDC"/>
    <x v="0"/>
    <x v="1"/>
    <x v="1"/>
    <x v="1"/>
    <x v="0"/>
    <x v="0"/>
    <x v="0"/>
    <x v="0"/>
    <x v="0"/>
    <x v="0"/>
    <x v="0"/>
    <s v="Receitas Da Câmara"/>
    <x v="0"/>
    <x v="0"/>
    <x v="0"/>
    <x v="0"/>
    <x v="0"/>
    <x v="0"/>
    <x v="0"/>
    <x v="2"/>
    <x v="1"/>
    <x v="2"/>
    <x v="11"/>
    <x v="0"/>
    <m/>
  </r>
  <r>
    <x v="0"/>
    <n v="0"/>
    <n v="0"/>
    <n v="750"/>
    <n v="0"/>
    <x v="6035"/>
    <x v="0"/>
    <x v="1"/>
    <x v="0"/>
    <s v="03.03.10"/>
    <x v="8"/>
    <x v="0"/>
    <x v="4"/>
    <s v="Receitas Da Câmara"/>
    <s v="03.03.10"/>
    <s v="Receitas Da Câmara"/>
    <s v="03.03.10"/>
    <x v="16"/>
    <x v="0"/>
    <x v="0"/>
    <x v="5"/>
    <x v="0"/>
    <x v="0"/>
    <x v="2"/>
    <x v="0"/>
    <x v="9"/>
    <s v="2024-07-??"/>
    <x v="2"/>
    <n v="750"/>
    <x v="3"/>
    <n v="0"/>
    <x v="1"/>
    <n v="0"/>
    <x v="667"/>
    <m/>
    <x v="0"/>
    <x v="11"/>
    <m/>
    <s v="Receitas Da Câmara"/>
    <x v="2"/>
    <s v="RDC"/>
    <x v="0"/>
    <x v="1"/>
    <x v="1"/>
    <x v="1"/>
    <x v="0"/>
    <x v="0"/>
    <x v="0"/>
    <x v="0"/>
    <x v="0"/>
    <x v="0"/>
    <x v="0"/>
    <s v="Receitas Da Câmara"/>
    <x v="0"/>
    <x v="0"/>
    <x v="0"/>
    <x v="0"/>
    <x v="0"/>
    <x v="0"/>
    <x v="0"/>
    <x v="2"/>
    <x v="1"/>
    <x v="2"/>
    <x v="11"/>
    <x v="0"/>
    <m/>
  </r>
  <r>
    <x v="0"/>
    <n v="0"/>
    <n v="0"/>
    <n v="3000"/>
    <n v="0"/>
    <x v="6035"/>
    <x v="0"/>
    <x v="1"/>
    <x v="0"/>
    <s v="03.03.10"/>
    <x v="8"/>
    <x v="0"/>
    <x v="4"/>
    <s v="Receitas Da Câmara"/>
    <s v="03.03.10"/>
    <s v="Receitas Da Câmara"/>
    <s v="03.03.10"/>
    <x v="16"/>
    <x v="0"/>
    <x v="0"/>
    <x v="5"/>
    <x v="0"/>
    <x v="0"/>
    <x v="2"/>
    <x v="0"/>
    <x v="5"/>
    <s v="2024-08-??"/>
    <x v="2"/>
    <n v="3000"/>
    <x v="3"/>
    <n v="0"/>
    <x v="1"/>
    <n v="0"/>
    <x v="667"/>
    <m/>
    <x v="0"/>
    <x v="11"/>
    <m/>
    <s v="Receitas Da Câmara"/>
    <x v="2"/>
    <s v="RDC"/>
    <x v="0"/>
    <x v="1"/>
    <x v="1"/>
    <x v="1"/>
    <x v="0"/>
    <x v="0"/>
    <x v="0"/>
    <x v="0"/>
    <x v="0"/>
    <x v="0"/>
    <x v="0"/>
    <s v="Receitas Da Câmara"/>
    <x v="0"/>
    <x v="0"/>
    <x v="0"/>
    <x v="0"/>
    <x v="0"/>
    <x v="0"/>
    <x v="0"/>
    <x v="2"/>
    <x v="1"/>
    <x v="2"/>
    <x v="11"/>
    <x v="0"/>
    <m/>
  </r>
  <r>
    <x v="0"/>
    <n v="0"/>
    <n v="0"/>
    <n v="2250"/>
    <n v="0"/>
    <x v="6035"/>
    <x v="0"/>
    <x v="1"/>
    <x v="0"/>
    <s v="03.03.10"/>
    <x v="8"/>
    <x v="0"/>
    <x v="4"/>
    <s v="Receitas Da Câmara"/>
    <s v="03.03.10"/>
    <s v="Receitas Da Câmara"/>
    <s v="03.03.10"/>
    <x v="16"/>
    <x v="0"/>
    <x v="0"/>
    <x v="5"/>
    <x v="0"/>
    <x v="0"/>
    <x v="2"/>
    <x v="0"/>
    <x v="7"/>
    <s v="2024-09-??"/>
    <x v="2"/>
    <n v="2250"/>
    <x v="3"/>
    <n v="0"/>
    <x v="1"/>
    <n v="0"/>
    <x v="667"/>
    <m/>
    <x v="0"/>
    <x v="11"/>
    <m/>
    <s v="Receitas Da Câmara"/>
    <x v="2"/>
    <s v="RDC"/>
    <x v="0"/>
    <x v="1"/>
    <x v="1"/>
    <x v="1"/>
    <x v="0"/>
    <x v="0"/>
    <x v="0"/>
    <x v="0"/>
    <x v="0"/>
    <x v="0"/>
    <x v="0"/>
    <s v="Receitas Da Câmara"/>
    <x v="0"/>
    <x v="0"/>
    <x v="0"/>
    <x v="0"/>
    <x v="0"/>
    <x v="0"/>
    <x v="0"/>
    <x v="2"/>
    <x v="1"/>
    <x v="2"/>
    <x v="11"/>
    <x v="0"/>
    <m/>
  </r>
  <r>
    <x v="0"/>
    <n v="0"/>
    <n v="0"/>
    <n v="1500"/>
    <n v="0"/>
    <x v="6035"/>
    <x v="0"/>
    <x v="1"/>
    <x v="0"/>
    <s v="03.03.10"/>
    <x v="8"/>
    <x v="0"/>
    <x v="4"/>
    <s v="Receitas Da Câmara"/>
    <s v="03.03.10"/>
    <s v="Receitas Da Câmara"/>
    <s v="03.03.10"/>
    <x v="16"/>
    <x v="0"/>
    <x v="0"/>
    <x v="5"/>
    <x v="0"/>
    <x v="0"/>
    <x v="2"/>
    <x v="0"/>
    <x v="8"/>
    <s v="2024-10-??"/>
    <x v="3"/>
    <n v="1500"/>
    <x v="3"/>
    <n v="0"/>
    <x v="1"/>
    <n v="0"/>
    <x v="667"/>
    <m/>
    <x v="0"/>
    <x v="11"/>
    <m/>
    <s v="Receitas Da Câmara"/>
    <x v="2"/>
    <s v="RDC"/>
    <x v="0"/>
    <x v="1"/>
    <x v="1"/>
    <x v="1"/>
    <x v="0"/>
    <x v="0"/>
    <x v="0"/>
    <x v="0"/>
    <x v="0"/>
    <x v="0"/>
    <x v="0"/>
    <s v="Receitas Da Câmara"/>
    <x v="0"/>
    <x v="0"/>
    <x v="0"/>
    <x v="0"/>
    <x v="0"/>
    <x v="0"/>
    <x v="0"/>
    <x v="2"/>
    <x v="1"/>
    <x v="2"/>
    <x v="11"/>
    <x v="0"/>
    <m/>
  </r>
  <r>
    <x v="0"/>
    <n v="0"/>
    <n v="0"/>
    <n v="2250"/>
    <n v="0"/>
    <x v="6035"/>
    <x v="0"/>
    <x v="1"/>
    <x v="0"/>
    <s v="03.03.10"/>
    <x v="8"/>
    <x v="0"/>
    <x v="4"/>
    <s v="Receitas Da Câmara"/>
    <s v="03.03.10"/>
    <s v="Receitas Da Câmara"/>
    <s v="03.03.10"/>
    <x v="16"/>
    <x v="0"/>
    <x v="0"/>
    <x v="5"/>
    <x v="0"/>
    <x v="0"/>
    <x v="2"/>
    <x v="0"/>
    <x v="10"/>
    <s v="2024-11-??"/>
    <x v="3"/>
    <n v="2250"/>
    <x v="3"/>
    <n v="0"/>
    <x v="1"/>
    <n v="0"/>
    <x v="667"/>
    <m/>
    <x v="0"/>
    <x v="11"/>
    <m/>
    <s v="Receitas Da Câmara"/>
    <x v="2"/>
    <s v="RDC"/>
    <x v="0"/>
    <x v="1"/>
    <x v="1"/>
    <x v="1"/>
    <x v="0"/>
    <x v="0"/>
    <x v="0"/>
    <x v="0"/>
    <x v="0"/>
    <x v="0"/>
    <x v="0"/>
    <s v="Receitas Da Câmara"/>
    <x v="0"/>
    <x v="0"/>
    <x v="0"/>
    <x v="0"/>
    <x v="0"/>
    <x v="0"/>
    <x v="0"/>
    <x v="2"/>
    <x v="1"/>
    <x v="2"/>
    <x v="11"/>
    <x v="0"/>
    <m/>
  </r>
  <r>
    <x v="0"/>
    <n v="0"/>
    <n v="0"/>
    <n v="229500"/>
    <n v="0"/>
    <x v="6035"/>
    <x v="0"/>
    <x v="0"/>
    <x v="0"/>
    <s v="03.16.15"/>
    <x v="0"/>
    <x v="0"/>
    <x v="0"/>
    <s v="Direção Financeira"/>
    <s v="03.16.15"/>
    <s v="Direção Financeira"/>
    <s v="03.16.15"/>
    <x v="65"/>
    <x v="0"/>
    <x v="0"/>
    <x v="0"/>
    <x v="0"/>
    <x v="0"/>
    <x v="0"/>
    <x v="0"/>
    <x v="6"/>
    <s v="2024-04-??"/>
    <x v="1"/>
    <n v="229500"/>
    <x v="3"/>
    <n v="50000"/>
    <x v="1"/>
    <n v="0"/>
    <x v="667"/>
    <m/>
    <x v="0"/>
    <x v="11"/>
    <m/>
    <s v="Direção Financeira"/>
    <x v="2"/>
    <m/>
    <x v="0"/>
    <x v="1"/>
    <x v="1"/>
    <x v="1"/>
    <x v="0"/>
    <x v="0"/>
    <x v="0"/>
    <x v="0"/>
    <x v="0"/>
    <x v="0"/>
    <x v="0"/>
    <s v="Direção Financeira"/>
    <x v="0"/>
    <x v="0"/>
    <x v="0"/>
    <x v="0"/>
    <x v="0"/>
    <x v="0"/>
    <x v="0"/>
    <x v="2"/>
    <x v="1"/>
    <x v="2"/>
    <x v="11"/>
    <x v="0"/>
    <m/>
  </r>
  <r>
    <x v="0"/>
    <n v="0"/>
    <n v="0"/>
    <n v="11740"/>
    <n v="0"/>
    <x v="6035"/>
    <x v="0"/>
    <x v="0"/>
    <x v="0"/>
    <s v="03.16.22"/>
    <x v="58"/>
    <x v="0"/>
    <x v="0"/>
    <s v="Direção da Habitação"/>
    <s v="03.16.22"/>
    <s v="Direção da Habitação"/>
    <s v="03.16.22"/>
    <x v="31"/>
    <x v="0"/>
    <x v="0"/>
    <x v="1"/>
    <x v="0"/>
    <x v="0"/>
    <x v="0"/>
    <x v="0"/>
    <x v="0"/>
    <s v="2024-01-??"/>
    <x v="0"/>
    <n v="11740"/>
    <x v="3"/>
    <n v="0"/>
    <x v="1"/>
    <n v="0"/>
    <x v="667"/>
    <m/>
    <x v="0"/>
    <x v="11"/>
    <m/>
    <s v="Direção da Habitação"/>
    <x v="2"/>
    <m/>
    <x v="0"/>
    <x v="1"/>
    <x v="1"/>
    <x v="1"/>
    <x v="0"/>
    <x v="0"/>
    <x v="0"/>
    <x v="0"/>
    <x v="0"/>
    <x v="0"/>
    <x v="0"/>
    <s v="Direção da Habitação"/>
    <x v="0"/>
    <x v="0"/>
    <x v="0"/>
    <x v="0"/>
    <x v="0"/>
    <x v="0"/>
    <x v="0"/>
    <x v="2"/>
    <x v="1"/>
    <x v="2"/>
    <x v="11"/>
    <x v="0"/>
    <m/>
  </r>
  <r>
    <x v="0"/>
    <n v="0"/>
    <n v="0"/>
    <n v="11740"/>
    <n v="0"/>
    <x v="6035"/>
    <x v="0"/>
    <x v="0"/>
    <x v="0"/>
    <s v="03.16.22"/>
    <x v="58"/>
    <x v="0"/>
    <x v="0"/>
    <s v="Direção da Habitação"/>
    <s v="03.16.22"/>
    <s v="Direção da Habitação"/>
    <s v="03.16.22"/>
    <x v="31"/>
    <x v="0"/>
    <x v="0"/>
    <x v="1"/>
    <x v="0"/>
    <x v="0"/>
    <x v="0"/>
    <x v="0"/>
    <x v="2"/>
    <s v="2024-02-??"/>
    <x v="0"/>
    <n v="11740"/>
    <x v="3"/>
    <n v="0"/>
    <x v="1"/>
    <n v="0"/>
    <x v="667"/>
    <m/>
    <x v="0"/>
    <x v="11"/>
    <m/>
    <s v="Direção da Habitação"/>
    <x v="2"/>
    <m/>
    <x v="0"/>
    <x v="1"/>
    <x v="1"/>
    <x v="1"/>
    <x v="0"/>
    <x v="0"/>
    <x v="0"/>
    <x v="0"/>
    <x v="0"/>
    <x v="0"/>
    <x v="0"/>
    <s v="Direção da Habitação"/>
    <x v="0"/>
    <x v="0"/>
    <x v="0"/>
    <x v="0"/>
    <x v="0"/>
    <x v="0"/>
    <x v="0"/>
    <x v="2"/>
    <x v="1"/>
    <x v="2"/>
    <x v="11"/>
    <x v="0"/>
    <m/>
  </r>
  <r>
    <x v="0"/>
    <n v="0"/>
    <n v="0"/>
    <n v="11740"/>
    <n v="0"/>
    <x v="6035"/>
    <x v="0"/>
    <x v="0"/>
    <x v="0"/>
    <s v="03.16.22"/>
    <x v="58"/>
    <x v="0"/>
    <x v="0"/>
    <s v="Direção da Habitação"/>
    <s v="03.16.22"/>
    <s v="Direção da Habitação"/>
    <s v="03.16.22"/>
    <x v="31"/>
    <x v="0"/>
    <x v="0"/>
    <x v="1"/>
    <x v="0"/>
    <x v="0"/>
    <x v="0"/>
    <x v="0"/>
    <x v="1"/>
    <s v="2024-03-??"/>
    <x v="0"/>
    <n v="11740"/>
    <x v="3"/>
    <n v="0"/>
    <x v="1"/>
    <n v="0"/>
    <x v="667"/>
    <m/>
    <x v="0"/>
    <x v="11"/>
    <m/>
    <s v="Direção da Habitação"/>
    <x v="2"/>
    <m/>
    <x v="0"/>
    <x v="1"/>
    <x v="1"/>
    <x v="1"/>
    <x v="0"/>
    <x v="0"/>
    <x v="0"/>
    <x v="0"/>
    <x v="0"/>
    <x v="0"/>
    <x v="0"/>
    <s v="Direção da Habitação"/>
    <x v="0"/>
    <x v="0"/>
    <x v="0"/>
    <x v="0"/>
    <x v="0"/>
    <x v="0"/>
    <x v="0"/>
    <x v="2"/>
    <x v="1"/>
    <x v="2"/>
    <x v="11"/>
    <x v="0"/>
    <m/>
  </r>
  <r>
    <x v="0"/>
    <n v="0"/>
    <n v="0"/>
    <n v="11740"/>
    <n v="0"/>
    <x v="6035"/>
    <x v="0"/>
    <x v="0"/>
    <x v="0"/>
    <s v="03.16.22"/>
    <x v="58"/>
    <x v="0"/>
    <x v="0"/>
    <s v="Direção da Habitação"/>
    <s v="03.16.22"/>
    <s v="Direção da Habitação"/>
    <s v="03.16.22"/>
    <x v="31"/>
    <x v="0"/>
    <x v="0"/>
    <x v="1"/>
    <x v="0"/>
    <x v="0"/>
    <x v="0"/>
    <x v="0"/>
    <x v="6"/>
    <s v="2024-04-??"/>
    <x v="1"/>
    <n v="11740"/>
    <x v="3"/>
    <n v="0"/>
    <x v="1"/>
    <n v="0"/>
    <x v="667"/>
    <m/>
    <x v="0"/>
    <x v="11"/>
    <m/>
    <s v="Direção da Habitação"/>
    <x v="2"/>
    <m/>
    <x v="0"/>
    <x v="1"/>
    <x v="1"/>
    <x v="1"/>
    <x v="0"/>
    <x v="0"/>
    <x v="0"/>
    <x v="0"/>
    <x v="0"/>
    <x v="0"/>
    <x v="0"/>
    <s v="Direção da Habitação"/>
    <x v="0"/>
    <x v="0"/>
    <x v="0"/>
    <x v="0"/>
    <x v="0"/>
    <x v="0"/>
    <x v="0"/>
    <x v="2"/>
    <x v="1"/>
    <x v="2"/>
    <x v="11"/>
    <x v="0"/>
    <m/>
  </r>
  <r>
    <x v="0"/>
    <n v="0"/>
    <n v="0"/>
    <n v="11740"/>
    <n v="0"/>
    <x v="6035"/>
    <x v="0"/>
    <x v="0"/>
    <x v="0"/>
    <s v="03.16.22"/>
    <x v="58"/>
    <x v="0"/>
    <x v="0"/>
    <s v="Direção da Habitação"/>
    <s v="03.16.22"/>
    <s v="Direção da Habitação"/>
    <s v="03.16.22"/>
    <x v="31"/>
    <x v="0"/>
    <x v="0"/>
    <x v="1"/>
    <x v="0"/>
    <x v="0"/>
    <x v="0"/>
    <x v="0"/>
    <x v="3"/>
    <s v="2024-05-??"/>
    <x v="1"/>
    <n v="11740"/>
    <x v="3"/>
    <n v="0"/>
    <x v="1"/>
    <n v="0"/>
    <x v="667"/>
    <m/>
    <x v="0"/>
    <x v="11"/>
    <m/>
    <s v="Direção da Habitação"/>
    <x v="2"/>
    <m/>
    <x v="0"/>
    <x v="1"/>
    <x v="1"/>
    <x v="1"/>
    <x v="0"/>
    <x v="0"/>
    <x v="0"/>
    <x v="0"/>
    <x v="0"/>
    <x v="0"/>
    <x v="0"/>
    <s v="Direção da Habitação"/>
    <x v="0"/>
    <x v="0"/>
    <x v="0"/>
    <x v="0"/>
    <x v="0"/>
    <x v="0"/>
    <x v="0"/>
    <x v="2"/>
    <x v="1"/>
    <x v="2"/>
    <x v="11"/>
    <x v="0"/>
    <m/>
  </r>
  <r>
    <x v="0"/>
    <n v="0"/>
    <n v="0"/>
    <n v="46960"/>
    <n v="0"/>
    <x v="6035"/>
    <x v="0"/>
    <x v="0"/>
    <x v="0"/>
    <s v="03.16.22"/>
    <x v="58"/>
    <x v="0"/>
    <x v="0"/>
    <s v="Direção da Habitação"/>
    <s v="03.16.22"/>
    <s v="Direção da Habitação"/>
    <s v="03.16.22"/>
    <x v="31"/>
    <x v="0"/>
    <x v="0"/>
    <x v="1"/>
    <x v="0"/>
    <x v="0"/>
    <x v="0"/>
    <x v="0"/>
    <x v="7"/>
    <s v="2024-09-??"/>
    <x v="2"/>
    <n v="46960"/>
    <x v="3"/>
    <n v="0"/>
    <x v="1"/>
    <n v="0"/>
    <x v="667"/>
    <m/>
    <x v="0"/>
    <x v="11"/>
    <m/>
    <s v="Direção da Habitação"/>
    <x v="2"/>
    <m/>
    <x v="0"/>
    <x v="1"/>
    <x v="1"/>
    <x v="1"/>
    <x v="0"/>
    <x v="0"/>
    <x v="0"/>
    <x v="0"/>
    <x v="0"/>
    <x v="0"/>
    <x v="0"/>
    <s v="Direção da Habitação"/>
    <x v="0"/>
    <x v="0"/>
    <x v="0"/>
    <x v="0"/>
    <x v="0"/>
    <x v="0"/>
    <x v="0"/>
    <x v="2"/>
    <x v="1"/>
    <x v="2"/>
    <x v="11"/>
    <x v="0"/>
    <m/>
  </r>
  <r>
    <x v="0"/>
    <n v="0"/>
    <n v="0"/>
    <n v="11740"/>
    <n v="0"/>
    <x v="6035"/>
    <x v="0"/>
    <x v="0"/>
    <x v="0"/>
    <s v="03.16.22"/>
    <x v="58"/>
    <x v="0"/>
    <x v="0"/>
    <s v="Direção da Habitação"/>
    <s v="03.16.22"/>
    <s v="Direção da Habitação"/>
    <s v="03.16.22"/>
    <x v="31"/>
    <x v="0"/>
    <x v="0"/>
    <x v="1"/>
    <x v="0"/>
    <x v="0"/>
    <x v="0"/>
    <x v="0"/>
    <x v="8"/>
    <s v="2024-10-??"/>
    <x v="3"/>
    <n v="11740"/>
    <x v="3"/>
    <n v="0"/>
    <x v="1"/>
    <n v="0"/>
    <x v="667"/>
    <m/>
    <x v="0"/>
    <x v="11"/>
    <m/>
    <s v="Direção da Habitação"/>
    <x v="2"/>
    <m/>
    <x v="0"/>
    <x v="1"/>
    <x v="1"/>
    <x v="1"/>
    <x v="0"/>
    <x v="0"/>
    <x v="0"/>
    <x v="0"/>
    <x v="0"/>
    <x v="0"/>
    <x v="0"/>
    <s v="Direção da Habitação"/>
    <x v="0"/>
    <x v="0"/>
    <x v="0"/>
    <x v="0"/>
    <x v="0"/>
    <x v="0"/>
    <x v="0"/>
    <x v="2"/>
    <x v="1"/>
    <x v="2"/>
    <x v="11"/>
    <x v="0"/>
    <m/>
  </r>
  <r>
    <x v="0"/>
    <n v="0"/>
    <n v="0"/>
    <n v="11740"/>
    <n v="0"/>
    <x v="6035"/>
    <x v="0"/>
    <x v="0"/>
    <x v="0"/>
    <s v="03.16.22"/>
    <x v="58"/>
    <x v="0"/>
    <x v="0"/>
    <s v="Direção da Habitação"/>
    <s v="03.16.22"/>
    <s v="Direção da Habitação"/>
    <s v="03.16.22"/>
    <x v="31"/>
    <x v="0"/>
    <x v="0"/>
    <x v="1"/>
    <x v="0"/>
    <x v="0"/>
    <x v="0"/>
    <x v="0"/>
    <x v="10"/>
    <s v="2024-11-??"/>
    <x v="3"/>
    <n v="11740"/>
    <x v="3"/>
    <n v="0"/>
    <x v="1"/>
    <n v="0"/>
    <x v="667"/>
    <m/>
    <x v="0"/>
    <x v="11"/>
    <m/>
    <s v="Direção da Habitação"/>
    <x v="2"/>
    <m/>
    <x v="0"/>
    <x v="1"/>
    <x v="1"/>
    <x v="1"/>
    <x v="0"/>
    <x v="0"/>
    <x v="0"/>
    <x v="0"/>
    <x v="0"/>
    <x v="0"/>
    <x v="0"/>
    <s v="Direção da Habitação"/>
    <x v="0"/>
    <x v="0"/>
    <x v="0"/>
    <x v="0"/>
    <x v="0"/>
    <x v="0"/>
    <x v="0"/>
    <x v="2"/>
    <x v="1"/>
    <x v="2"/>
    <x v="11"/>
    <x v="0"/>
    <m/>
  </r>
  <r>
    <x v="0"/>
    <n v="0"/>
    <n v="0"/>
    <n v="11740"/>
    <n v="0"/>
    <x v="6035"/>
    <x v="0"/>
    <x v="0"/>
    <x v="0"/>
    <s v="03.16.22"/>
    <x v="58"/>
    <x v="0"/>
    <x v="0"/>
    <s v="Direção da Habitação"/>
    <s v="03.16.22"/>
    <s v="Direção da Habitação"/>
    <s v="03.16.22"/>
    <x v="31"/>
    <x v="0"/>
    <x v="0"/>
    <x v="1"/>
    <x v="0"/>
    <x v="0"/>
    <x v="0"/>
    <x v="0"/>
    <x v="11"/>
    <s v="2024-12-??"/>
    <x v="3"/>
    <n v="11740"/>
    <x v="3"/>
    <n v="0"/>
    <x v="1"/>
    <n v="0"/>
    <x v="667"/>
    <m/>
    <x v="0"/>
    <x v="11"/>
    <m/>
    <s v="Direção da Habitação"/>
    <x v="2"/>
    <m/>
    <x v="0"/>
    <x v="1"/>
    <x v="1"/>
    <x v="1"/>
    <x v="0"/>
    <x v="0"/>
    <x v="0"/>
    <x v="0"/>
    <x v="0"/>
    <x v="0"/>
    <x v="0"/>
    <s v="Direção da Habitação"/>
    <x v="0"/>
    <x v="0"/>
    <x v="0"/>
    <x v="0"/>
    <x v="0"/>
    <x v="0"/>
    <x v="0"/>
    <x v="2"/>
    <x v="1"/>
    <x v="2"/>
    <x v="11"/>
    <x v="0"/>
    <m/>
  </r>
  <r>
    <x v="0"/>
    <n v="0"/>
    <n v="0"/>
    <n v="9353"/>
    <n v="0"/>
    <x v="6035"/>
    <x v="0"/>
    <x v="0"/>
    <x v="0"/>
    <s v="03.16.23"/>
    <x v="14"/>
    <x v="0"/>
    <x v="0"/>
    <s v="Direção da Educação, Formação Profissional, Emprego"/>
    <s v="03.16.23"/>
    <s v="Direção da Educação, Formação Profissional, Emprego"/>
    <s v="03.16.23"/>
    <x v="28"/>
    <x v="0"/>
    <x v="0"/>
    <x v="0"/>
    <x v="0"/>
    <x v="0"/>
    <x v="0"/>
    <x v="0"/>
    <x v="0"/>
    <s v="2024-01-??"/>
    <x v="0"/>
    <n v="9353"/>
    <x v="3"/>
    <n v="0"/>
    <x v="1"/>
    <n v="10800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10333"/>
    <n v="0"/>
    <x v="6035"/>
    <x v="0"/>
    <x v="0"/>
    <x v="0"/>
    <s v="03.16.23"/>
    <x v="14"/>
    <x v="0"/>
    <x v="0"/>
    <s v="Direção da Educação, Formação Profissional, Emprego"/>
    <s v="03.16.23"/>
    <s v="Direção da Educação, Formação Profissional, Emprego"/>
    <s v="03.16.23"/>
    <x v="28"/>
    <x v="0"/>
    <x v="0"/>
    <x v="0"/>
    <x v="0"/>
    <x v="0"/>
    <x v="0"/>
    <x v="0"/>
    <x v="2"/>
    <s v="2024-02-??"/>
    <x v="0"/>
    <n v="10333"/>
    <x v="3"/>
    <n v="0"/>
    <x v="1"/>
    <n v="10800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10333"/>
    <n v="0"/>
    <x v="6035"/>
    <x v="0"/>
    <x v="0"/>
    <x v="0"/>
    <s v="03.16.23"/>
    <x v="14"/>
    <x v="0"/>
    <x v="0"/>
    <s v="Direção da Educação, Formação Profissional, Emprego"/>
    <s v="03.16.23"/>
    <s v="Direção da Educação, Formação Profissional, Emprego"/>
    <s v="03.16.23"/>
    <x v="28"/>
    <x v="0"/>
    <x v="0"/>
    <x v="0"/>
    <x v="0"/>
    <x v="0"/>
    <x v="0"/>
    <x v="0"/>
    <x v="5"/>
    <s v="2024-08-??"/>
    <x v="2"/>
    <n v="10333"/>
    <x v="3"/>
    <n v="0"/>
    <x v="1"/>
    <n v="10800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10333"/>
    <n v="0"/>
    <x v="6035"/>
    <x v="0"/>
    <x v="0"/>
    <x v="0"/>
    <s v="03.16.23"/>
    <x v="14"/>
    <x v="0"/>
    <x v="0"/>
    <s v="Direção da Educação, Formação Profissional, Emprego"/>
    <s v="03.16.23"/>
    <s v="Direção da Educação, Formação Profissional, Emprego"/>
    <s v="03.16.23"/>
    <x v="28"/>
    <x v="0"/>
    <x v="0"/>
    <x v="0"/>
    <x v="0"/>
    <x v="0"/>
    <x v="0"/>
    <x v="0"/>
    <x v="7"/>
    <s v="2024-09-??"/>
    <x v="2"/>
    <n v="10333"/>
    <x v="3"/>
    <n v="0"/>
    <x v="1"/>
    <n v="10800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10333"/>
    <n v="0"/>
    <x v="6035"/>
    <x v="0"/>
    <x v="0"/>
    <x v="0"/>
    <s v="03.16.23"/>
    <x v="14"/>
    <x v="0"/>
    <x v="0"/>
    <s v="Direção da Educação, Formação Profissional, Emprego"/>
    <s v="03.16.23"/>
    <s v="Direção da Educação, Formação Profissional, Emprego"/>
    <s v="03.16.23"/>
    <x v="28"/>
    <x v="0"/>
    <x v="0"/>
    <x v="0"/>
    <x v="0"/>
    <x v="0"/>
    <x v="0"/>
    <x v="0"/>
    <x v="8"/>
    <s v="2024-10-??"/>
    <x v="3"/>
    <n v="10333"/>
    <x v="3"/>
    <n v="0"/>
    <x v="1"/>
    <n v="10800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10333"/>
    <n v="0"/>
    <x v="6035"/>
    <x v="0"/>
    <x v="0"/>
    <x v="0"/>
    <s v="03.16.23"/>
    <x v="14"/>
    <x v="0"/>
    <x v="0"/>
    <s v="Direção da Educação, Formação Profissional, Emprego"/>
    <s v="03.16.23"/>
    <s v="Direção da Educação, Formação Profissional, Emprego"/>
    <s v="03.16.23"/>
    <x v="28"/>
    <x v="0"/>
    <x v="0"/>
    <x v="0"/>
    <x v="0"/>
    <x v="0"/>
    <x v="0"/>
    <x v="0"/>
    <x v="10"/>
    <s v="2024-11-??"/>
    <x v="3"/>
    <n v="10333"/>
    <x v="3"/>
    <n v="0"/>
    <x v="1"/>
    <n v="10800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10333"/>
    <n v="0"/>
    <x v="6035"/>
    <x v="0"/>
    <x v="0"/>
    <x v="0"/>
    <s v="03.16.23"/>
    <x v="14"/>
    <x v="0"/>
    <x v="0"/>
    <s v="Direção da Educação, Formação Profissional, Emprego"/>
    <s v="03.16.23"/>
    <s v="Direção da Educação, Formação Profissional, Emprego"/>
    <s v="03.16.23"/>
    <x v="28"/>
    <x v="0"/>
    <x v="0"/>
    <x v="0"/>
    <x v="0"/>
    <x v="0"/>
    <x v="0"/>
    <x v="0"/>
    <x v="11"/>
    <s v="2024-12-??"/>
    <x v="3"/>
    <n v="10333"/>
    <x v="3"/>
    <n v="0"/>
    <x v="1"/>
    <n v="10800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1800"/>
    <n v="0"/>
    <x v="6035"/>
    <x v="0"/>
    <x v="0"/>
    <x v="0"/>
    <s v="03.16.23"/>
    <x v="14"/>
    <x v="0"/>
    <x v="0"/>
    <s v="Direção da Educação, Formação Profissional, Emprego"/>
    <s v="03.16.23"/>
    <s v="Direção da Educação, Formação Profissional, Emprego"/>
    <s v="03.16.23"/>
    <x v="29"/>
    <x v="0"/>
    <x v="0"/>
    <x v="0"/>
    <x v="0"/>
    <x v="0"/>
    <x v="0"/>
    <x v="0"/>
    <x v="0"/>
    <s v="2024-01-??"/>
    <x v="0"/>
    <n v="1800"/>
    <x v="3"/>
    <n v="0"/>
    <x v="1"/>
    <n v="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1800"/>
    <n v="0"/>
    <x v="6035"/>
    <x v="0"/>
    <x v="0"/>
    <x v="0"/>
    <s v="03.16.23"/>
    <x v="14"/>
    <x v="0"/>
    <x v="0"/>
    <s v="Direção da Educação, Formação Profissional, Emprego"/>
    <s v="03.16.23"/>
    <s v="Direção da Educação, Formação Profissional, Emprego"/>
    <s v="03.16.23"/>
    <x v="29"/>
    <x v="0"/>
    <x v="0"/>
    <x v="0"/>
    <x v="0"/>
    <x v="0"/>
    <x v="0"/>
    <x v="0"/>
    <x v="2"/>
    <s v="2024-02-??"/>
    <x v="0"/>
    <n v="1800"/>
    <x v="3"/>
    <n v="0"/>
    <x v="1"/>
    <n v="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1800"/>
    <n v="0"/>
    <x v="6035"/>
    <x v="0"/>
    <x v="0"/>
    <x v="0"/>
    <s v="03.16.23"/>
    <x v="14"/>
    <x v="0"/>
    <x v="0"/>
    <s v="Direção da Educação, Formação Profissional, Emprego"/>
    <s v="03.16.23"/>
    <s v="Direção da Educação, Formação Profissional, Emprego"/>
    <s v="03.16.23"/>
    <x v="29"/>
    <x v="0"/>
    <x v="0"/>
    <x v="0"/>
    <x v="0"/>
    <x v="0"/>
    <x v="0"/>
    <x v="0"/>
    <x v="1"/>
    <s v="2024-03-??"/>
    <x v="0"/>
    <n v="1800"/>
    <x v="3"/>
    <n v="0"/>
    <x v="1"/>
    <n v="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1800"/>
    <n v="0"/>
    <x v="6035"/>
    <x v="0"/>
    <x v="0"/>
    <x v="0"/>
    <s v="03.16.23"/>
    <x v="14"/>
    <x v="0"/>
    <x v="0"/>
    <s v="Direção da Educação, Formação Profissional, Emprego"/>
    <s v="03.16.23"/>
    <s v="Direção da Educação, Formação Profissional, Emprego"/>
    <s v="03.16.23"/>
    <x v="29"/>
    <x v="0"/>
    <x v="0"/>
    <x v="0"/>
    <x v="0"/>
    <x v="0"/>
    <x v="0"/>
    <x v="0"/>
    <x v="6"/>
    <s v="2024-04-??"/>
    <x v="1"/>
    <n v="1800"/>
    <x v="3"/>
    <n v="0"/>
    <x v="1"/>
    <n v="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1800"/>
    <n v="0"/>
    <x v="6035"/>
    <x v="0"/>
    <x v="0"/>
    <x v="0"/>
    <s v="03.16.23"/>
    <x v="14"/>
    <x v="0"/>
    <x v="0"/>
    <s v="Direção da Educação, Formação Profissional, Emprego"/>
    <s v="03.16.23"/>
    <s v="Direção da Educação, Formação Profissional, Emprego"/>
    <s v="03.16.23"/>
    <x v="29"/>
    <x v="0"/>
    <x v="0"/>
    <x v="0"/>
    <x v="0"/>
    <x v="0"/>
    <x v="0"/>
    <x v="0"/>
    <x v="3"/>
    <s v="2024-05-??"/>
    <x v="1"/>
    <n v="1800"/>
    <x v="3"/>
    <n v="0"/>
    <x v="1"/>
    <n v="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1800"/>
    <n v="0"/>
    <x v="6035"/>
    <x v="0"/>
    <x v="0"/>
    <x v="0"/>
    <s v="03.16.23"/>
    <x v="14"/>
    <x v="0"/>
    <x v="0"/>
    <s v="Direção da Educação, Formação Profissional, Emprego"/>
    <s v="03.16.23"/>
    <s v="Direção da Educação, Formação Profissional, Emprego"/>
    <s v="03.16.23"/>
    <x v="29"/>
    <x v="0"/>
    <x v="0"/>
    <x v="0"/>
    <x v="0"/>
    <x v="0"/>
    <x v="0"/>
    <x v="0"/>
    <x v="4"/>
    <s v="2024-06-??"/>
    <x v="1"/>
    <n v="1800"/>
    <x v="3"/>
    <n v="0"/>
    <x v="1"/>
    <n v="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1800"/>
    <n v="0"/>
    <x v="6035"/>
    <x v="0"/>
    <x v="0"/>
    <x v="0"/>
    <s v="03.16.23"/>
    <x v="14"/>
    <x v="0"/>
    <x v="0"/>
    <s v="Direção da Educação, Formação Profissional, Emprego"/>
    <s v="03.16.23"/>
    <s v="Direção da Educação, Formação Profissional, Emprego"/>
    <s v="03.16.23"/>
    <x v="29"/>
    <x v="0"/>
    <x v="0"/>
    <x v="0"/>
    <x v="0"/>
    <x v="0"/>
    <x v="0"/>
    <x v="0"/>
    <x v="9"/>
    <s v="2024-07-??"/>
    <x v="2"/>
    <n v="1800"/>
    <x v="3"/>
    <n v="0"/>
    <x v="1"/>
    <n v="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1800"/>
    <n v="0"/>
    <x v="6035"/>
    <x v="0"/>
    <x v="0"/>
    <x v="0"/>
    <s v="03.16.23"/>
    <x v="14"/>
    <x v="0"/>
    <x v="0"/>
    <s v="Direção da Educação, Formação Profissional, Emprego"/>
    <s v="03.16.23"/>
    <s v="Direção da Educação, Formação Profissional, Emprego"/>
    <s v="03.16.23"/>
    <x v="29"/>
    <x v="0"/>
    <x v="0"/>
    <x v="0"/>
    <x v="0"/>
    <x v="0"/>
    <x v="0"/>
    <x v="0"/>
    <x v="5"/>
    <s v="2024-08-??"/>
    <x v="2"/>
    <n v="1800"/>
    <x v="3"/>
    <n v="0"/>
    <x v="1"/>
    <n v="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1800"/>
    <n v="0"/>
    <x v="6035"/>
    <x v="0"/>
    <x v="0"/>
    <x v="0"/>
    <s v="03.16.23"/>
    <x v="14"/>
    <x v="0"/>
    <x v="0"/>
    <s v="Direção da Educação, Formação Profissional, Emprego"/>
    <s v="03.16.23"/>
    <s v="Direção da Educação, Formação Profissional, Emprego"/>
    <s v="03.16.23"/>
    <x v="29"/>
    <x v="0"/>
    <x v="0"/>
    <x v="0"/>
    <x v="0"/>
    <x v="0"/>
    <x v="0"/>
    <x v="0"/>
    <x v="7"/>
    <s v="2024-09-??"/>
    <x v="2"/>
    <n v="1800"/>
    <x v="3"/>
    <n v="0"/>
    <x v="1"/>
    <n v="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1800"/>
    <n v="0"/>
    <x v="6035"/>
    <x v="0"/>
    <x v="0"/>
    <x v="0"/>
    <s v="03.16.23"/>
    <x v="14"/>
    <x v="0"/>
    <x v="0"/>
    <s v="Direção da Educação, Formação Profissional, Emprego"/>
    <s v="03.16.23"/>
    <s v="Direção da Educação, Formação Profissional, Emprego"/>
    <s v="03.16.23"/>
    <x v="29"/>
    <x v="0"/>
    <x v="0"/>
    <x v="0"/>
    <x v="0"/>
    <x v="0"/>
    <x v="0"/>
    <x v="0"/>
    <x v="8"/>
    <s v="2024-10-??"/>
    <x v="3"/>
    <n v="1800"/>
    <x v="3"/>
    <n v="0"/>
    <x v="1"/>
    <n v="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1800"/>
    <n v="0"/>
    <x v="6035"/>
    <x v="0"/>
    <x v="0"/>
    <x v="0"/>
    <s v="03.16.23"/>
    <x v="14"/>
    <x v="0"/>
    <x v="0"/>
    <s v="Direção da Educação, Formação Profissional, Emprego"/>
    <s v="03.16.23"/>
    <s v="Direção da Educação, Formação Profissional, Emprego"/>
    <s v="03.16.23"/>
    <x v="29"/>
    <x v="0"/>
    <x v="0"/>
    <x v="0"/>
    <x v="0"/>
    <x v="0"/>
    <x v="0"/>
    <x v="0"/>
    <x v="10"/>
    <s v="2024-11-??"/>
    <x v="3"/>
    <n v="1800"/>
    <x v="3"/>
    <n v="0"/>
    <x v="1"/>
    <n v="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1800"/>
    <n v="0"/>
    <x v="6035"/>
    <x v="0"/>
    <x v="0"/>
    <x v="0"/>
    <s v="03.16.23"/>
    <x v="14"/>
    <x v="0"/>
    <x v="0"/>
    <s v="Direção da Educação, Formação Profissional, Emprego"/>
    <s v="03.16.23"/>
    <s v="Direção da Educação, Formação Profissional, Emprego"/>
    <s v="03.16.23"/>
    <x v="29"/>
    <x v="0"/>
    <x v="0"/>
    <x v="0"/>
    <x v="0"/>
    <x v="0"/>
    <x v="0"/>
    <x v="0"/>
    <x v="11"/>
    <s v="2024-12-??"/>
    <x v="3"/>
    <n v="1800"/>
    <x v="3"/>
    <n v="0"/>
    <x v="1"/>
    <n v="0"/>
    <x v="667"/>
    <m/>
    <x v="0"/>
    <x v="11"/>
    <m/>
    <s v="Direção da Educação, Formação Profissional, Emprego"/>
    <x v="2"/>
    <m/>
    <x v="0"/>
    <x v="1"/>
    <x v="1"/>
    <x v="1"/>
    <x v="0"/>
    <x v="0"/>
    <x v="0"/>
    <x v="0"/>
    <x v="0"/>
    <x v="0"/>
    <x v="0"/>
    <s v="Direção da Educação, Formação Profissional, Emprego"/>
    <x v="0"/>
    <x v="0"/>
    <x v="0"/>
    <x v="0"/>
    <x v="0"/>
    <x v="0"/>
    <x v="0"/>
    <x v="2"/>
    <x v="1"/>
    <x v="2"/>
    <x v="11"/>
    <x v="0"/>
    <m/>
  </r>
  <r>
    <x v="0"/>
    <n v="0"/>
    <n v="0"/>
    <n v="800"/>
    <n v="0"/>
    <x v="6035"/>
    <x v="0"/>
    <x v="1"/>
    <x v="0"/>
    <s v="80.02.10.20"/>
    <x v="20"/>
    <x v="2"/>
    <x v="2"/>
    <s v="Outros"/>
    <s v="80.02.10"/>
    <s v="Retenções CVMovel"/>
    <s v="80.02.10.20"/>
    <x v="34"/>
    <x v="0"/>
    <x v="1"/>
    <x v="9"/>
    <x v="1"/>
    <x v="2"/>
    <x v="2"/>
    <x v="0"/>
    <x v="2"/>
    <s v="2024-02-??"/>
    <x v="0"/>
    <n v="800"/>
    <x v="3"/>
    <n v="0"/>
    <x v="1"/>
    <n v="0"/>
    <x v="667"/>
    <m/>
    <x v="0"/>
    <x v="11"/>
    <m/>
    <s v="Retenções CVMovel"/>
    <x v="2"/>
    <s v="RT"/>
    <x v="0"/>
    <x v="1"/>
    <x v="1"/>
    <x v="1"/>
    <x v="0"/>
    <x v="0"/>
    <x v="0"/>
    <x v="0"/>
    <x v="0"/>
    <x v="0"/>
    <x v="0"/>
    <s v="Retenções CVMovel"/>
    <x v="0"/>
    <x v="0"/>
    <x v="0"/>
    <x v="0"/>
    <x v="2"/>
    <x v="0"/>
    <x v="0"/>
    <x v="2"/>
    <x v="1"/>
    <x v="2"/>
    <x v="11"/>
    <x v="0"/>
    <m/>
  </r>
  <r>
    <x v="0"/>
    <n v="0"/>
    <n v="0"/>
    <n v="800"/>
    <n v="0"/>
    <x v="6035"/>
    <x v="0"/>
    <x v="1"/>
    <x v="0"/>
    <s v="80.02.10.20"/>
    <x v="20"/>
    <x v="2"/>
    <x v="2"/>
    <s v="Outros"/>
    <s v="80.02.10"/>
    <s v="Retenções CVMovel"/>
    <s v="80.02.10.20"/>
    <x v="34"/>
    <x v="0"/>
    <x v="1"/>
    <x v="9"/>
    <x v="1"/>
    <x v="2"/>
    <x v="2"/>
    <x v="0"/>
    <x v="1"/>
    <s v="2024-03-??"/>
    <x v="0"/>
    <n v="800"/>
    <x v="3"/>
    <n v="0"/>
    <x v="1"/>
    <n v="0"/>
    <x v="667"/>
    <m/>
    <x v="0"/>
    <x v="11"/>
    <m/>
    <s v="Retenções CVMovel"/>
    <x v="2"/>
    <s v="RT"/>
    <x v="0"/>
    <x v="1"/>
    <x v="1"/>
    <x v="1"/>
    <x v="0"/>
    <x v="0"/>
    <x v="0"/>
    <x v="0"/>
    <x v="0"/>
    <x v="0"/>
    <x v="0"/>
    <s v="Retenções CVMovel"/>
    <x v="0"/>
    <x v="0"/>
    <x v="0"/>
    <x v="0"/>
    <x v="2"/>
    <x v="0"/>
    <x v="0"/>
    <x v="2"/>
    <x v="1"/>
    <x v="2"/>
    <x v="11"/>
    <x v="0"/>
    <m/>
  </r>
  <r>
    <x v="0"/>
    <n v="0"/>
    <n v="0"/>
    <n v="800"/>
    <n v="0"/>
    <x v="6035"/>
    <x v="0"/>
    <x v="1"/>
    <x v="0"/>
    <s v="80.02.10.20"/>
    <x v="20"/>
    <x v="2"/>
    <x v="2"/>
    <s v="Outros"/>
    <s v="80.02.10"/>
    <s v="Retenções CVMovel"/>
    <s v="80.02.10.20"/>
    <x v="34"/>
    <x v="0"/>
    <x v="1"/>
    <x v="9"/>
    <x v="1"/>
    <x v="2"/>
    <x v="2"/>
    <x v="0"/>
    <x v="6"/>
    <s v="2024-04-??"/>
    <x v="1"/>
    <n v="800"/>
    <x v="3"/>
    <n v="0"/>
    <x v="1"/>
    <n v="0"/>
    <x v="667"/>
    <m/>
    <x v="0"/>
    <x v="11"/>
    <m/>
    <s v="Retenções CVMovel"/>
    <x v="2"/>
    <s v="RT"/>
    <x v="0"/>
    <x v="1"/>
    <x v="1"/>
    <x v="1"/>
    <x v="0"/>
    <x v="0"/>
    <x v="0"/>
    <x v="0"/>
    <x v="0"/>
    <x v="0"/>
    <x v="0"/>
    <s v="Retenções CVMovel"/>
    <x v="0"/>
    <x v="0"/>
    <x v="0"/>
    <x v="0"/>
    <x v="2"/>
    <x v="0"/>
    <x v="0"/>
    <x v="2"/>
    <x v="1"/>
    <x v="2"/>
    <x v="11"/>
    <x v="0"/>
    <m/>
  </r>
  <r>
    <x v="0"/>
    <n v="0"/>
    <n v="0"/>
    <n v="800"/>
    <n v="0"/>
    <x v="6035"/>
    <x v="0"/>
    <x v="1"/>
    <x v="0"/>
    <s v="80.02.10.20"/>
    <x v="20"/>
    <x v="2"/>
    <x v="2"/>
    <s v="Outros"/>
    <s v="80.02.10"/>
    <s v="Retenções CVMovel"/>
    <s v="80.02.10.20"/>
    <x v="34"/>
    <x v="0"/>
    <x v="1"/>
    <x v="9"/>
    <x v="1"/>
    <x v="2"/>
    <x v="2"/>
    <x v="0"/>
    <x v="3"/>
    <s v="2024-05-??"/>
    <x v="1"/>
    <n v="800"/>
    <x v="3"/>
    <n v="0"/>
    <x v="1"/>
    <n v="0"/>
    <x v="667"/>
    <m/>
    <x v="0"/>
    <x v="11"/>
    <m/>
    <s v="Retenções CVMovel"/>
    <x v="2"/>
    <s v="RT"/>
    <x v="0"/>
    <x v="1"/>
    <x v="1"/>
    <x v="1"/>
    <x v="0"/>
    <x v="0"/>
    <x v="0"/>
    <x v="0"/>
    <x v="0"/>
    <x v="0"/>
    <x v="0"/>
    <s v="Retenções CVMovel"/>
    <x v="0"/>
    <x v="0"/>
    <x v="0"/>
    <x v="0"/>
    <x v="2"/>
    <x v="0"/>
    <x v="0"/>
    <x v="2"/>
    <x v="1"/>
    <x v="2"/>
    <x v="11"/>
    <x v="0"/>
    <m/>
  </r>
  <r>
    <x v="0"/>
    <n v="0"/>
    <n v="0"/>
    <n v="5600"/>
    <n v="0"/>
    <x v="6035"/>
    <x v="0"/>
    <x v="1"/>
    <x v="0"/>
    <s v="80.02.10.20"/>
    <x v="20"/>
    <x v="2"/>
    <x v="2"/>
    <s v="Outros"/>
    <s v="80.02.10"/>
    <s v="Retenções CVMovel"/>
    <s v="80.02.10.20"/>
    <x v="34"/>
    <x v="0"/>
    <x v="1"/>
    <x v="9"/>
    <x v="1"/>
    <x v="2"/>
    <x v="2"/>
    <x v="0"/>
    <x v="4"/>
    <s v="2024-06-??"/>
    <x v="1"/>
    <n v="5600"/>
    <x v="3"/>
    <n v="0"/>
    <x v="1"/>
    <n v="0"/>
    <x v="667"/>
    <m/>
    <x v="0"/>
    <x v="11"/>
    <m/>
    <s v="Retenções CVMovel"/>
    <x v="2"/>
    <s v="RT"/>
    <x v="0"/>
    <x v="1"/>
    <x v="1"/>
    <x v="1"/>
    <x v="0"/>
    <x v="0"/>
    <x v="0"/>
    <x v="0"/>
    <x v="0"/>
    <x v="0"/>
    <x v="0"/>
    <s v="Retenções CVMovel"/>
    <x v="0"/>
    <x v="0"/>
    <x v="0"/>
    <x v="0"/>
    <x v="2"/>
    <x v="0"/>
    <x v="0"/>
    <x v="2"/>
    <x v="1"/>
    <x v="2"/>
    <x v="11"/>
    <x v="0"/>
    <m/>
  </r>
  <r>
    <x v="0"/>
    <n v="0"/>
    <n v="0"/>
    <n v="5600"/>
    <n v="0"/>
    <x v="6035"/>
    <x v="0"/>
    <x v="1"/>
    <x v="0"/>
    <s v="80.02.10.20"/>
    <x v="20"/>
    <x v="2"/>
    <x v="2"/>
    <s v="Outros"/>
    <s v="80.02.10"/>
    <s v="Retenções CVMovel"/>
    <s v="80.02.10.20"/>
    <x v="34"/>
    <x v="0"/>
    <x v="1"/>
    <x v="9"/>
    <x v="1"/>
    <x v="2"/>
    <x v="2"/>
    <x v="0"/>
    <x v="9"/>
    <s v="2024-07-??"/>
    <x v="2"/>
    <n v="5600"/>
    <x v="3"/>
    <n v="0"/>
    <x v="1"/>
    <n v="0"/>
    <x v="667"/>
    <m/>
    <x v="0"/>
    <x v="11"/>
    <m/>
    <s v="Retenções CVMovel"/>
    <x v="2"/>
    <s v="RT"/>
    <x v="0"/>
    <x v="1"/>
    <x v="1"/>
    <x v="1"/>
    <x v="0"/>
    <x v="0"/>
    <x v="0"/>
    <x v="0"/>
    <x v="0"/>
    <x v="0"/>
    <x v="0"/>
    <s v="Retenções CVMovel"/>
    <x v="0"/>
    <x v="0"/>
    <x v="0"/>
    <x v="0"/>
    <x v="2"/>
    <x v="0"/>
    <x v="0"/>
    <x v="2"/>
    <x v="1"/>
    <x v="2"/>
    <x v="11"/>
    <x v="0"/>
    <m/>
  </r>
  <r>
    <x v="0"/>
    <n v="0"/>
    <n v="0"/>
    <n v="6400"/>
    <n v="0"/>
    <x v="6035"/>
    <x v="0"/>
    <x v="1"/>
    <x v="0"/>
    <s v="80.02.10.20"/>
    <x v="20"/>
    <x v="2"/>
    <x v="2"/>
    <s v="Outros"/>
    <s v="80.02.10"/>
    <s v="Retenções CVMovel"/>
    <s v="80.02.10.20"/>
    <x v="34"/>
    <x v="0"/>
    <x v="1"/>
    <x v="9"/>
    <x v="1"/>
    <x v="2"/>
    <x v="2"/>
    <x v="0"/>
    <x v="5"/>
    <s v="2024-08-??"/>
    <x v="2"/>
    <n v="6400"/>
    <x v="3"/>
    <n v="0"/>
    <x v="1"/>
    <n v="0"/>
    <x v="667"/>
    <m/>
    <x v="0"/>
    <x v="11"/>
    <m/>
    <s v="Retenções CVMovel"/>
    <x v="2"/>
    <s v="RT"/>
    <x v="0"/>
    <x v="1"/>
    <x v="1"/>
    <x v="1"/>
    <x v="0"/>
    <x v="0"/>
    <x v="0"/>
    <x v="0"/>
    <x v="0"/>
    <x v="0"/>
    <x v="0"/>
    <s v="Retenções CVMovel"/>
    <x v="0"/>
    <x v="0"/>
    <x v="0"/>
    <x v="0"/>
    <x v="2"/>
    <x v="0"/>
    <x v="0"/>
    <x v="2"/>
    <x v="1"/>
    <x v="2"/>
    <x v="11"/>
    <x v="0"/>
    <m/>
  </r>
  <r>
    <x v="0"/>
    <n v="0"/>
    <n v="0"/>
    <n v="6400"/>
    <n v="0"/>
    <x v="6035"/>
    <x v="0"/>
    <x v="1"/>
    <x v="0"/>
    <s v="80.02.10.20"/>
    <x v="20"/>
    <x v="2"/>
    <x v="2"/>
    <s v="Outros"/>
    <s v="80.02.10"/>
    <s v="Retenções CVMovel"/>
    <s v="80.02.10.20"/>
    <x v="34"/>
    <x v="0"/>
    <x v="1"/>
    <x v="9"/>
    <x v="1"/>
    <x v="2"/>
    <x v="2"/>
    <x v="0"/>
    <x v="7"/>
    <s v="2024-09-??"/>
    <x v="2"/>
    <n v="6400"/>
    <x v="3"/>
    <n v="0"/>
    <x v="1"/>
    <n v="0"/>
    <x v="667"/>
    <m/>
    <x v="0"/>
    <x v="11"/>
    <m/>
    <s v="Retenções CVMovel"/>
    <x v="2"/>
    <s v="RT"/>
    <x v="0"/>
    <x v="1"/>
    <x v="1"/>
    <x v="1"/>
    <x v="0"/>
    <x v="0"/>
    <x v="0"/>
    <x v="0"/>
    <x v="0"/>
    <x v="0"/>
    <x v="0"/>
    <s v="Retenções CVMovel"/>
    <x v="0"/>
    <x v="0"/>
    <x v="0"/>
    <x v="0"/>
    <x v="2"/>
    <x v="0"/>
    <x v="0"/>
    <x v="2"/>
    <x v="1"/>
    <x v="2"/>
    <x v="11"/>
    <x v="0"/>
    <m/>
  </r>
  <r>
    <x v="0"/>
    <n v="0"/>
    <n v="0"/>
    <n v="6400"/>
    <n v="0"/>
    <x v="6035"/>
    <x v="0"/>
    <x v="1"/>
    <x v="0"/>
    <s v="80.02.10.20"/>
    <x v="20"/>
    <x v="2"/>
    <x v="2"/>
    <s v="Outros"/>
    <s v="80.02.10"/>
    <s v="Retenções CVMovel"/>
    <s v="80.02.10.20"/>
    <x v="34"/>
    <x v="0"/>
    <x v="1"/>
    <x v="9"/>
    <x v="1"/>
    <x v="2"/>
    <x v="2"/>
    <x v="0"/>
    <x v="8"/>
    <s v="2024-10-??"/>
    <x v="3"/>
    <n v="6400"/>
    <x v="3"/>
    <n v="0"/>
    <x v="1"/>
    <n v="0"/>
    <x v="667"/>
    <m/>
    <x v="0"/>
    <x v="11"/>
    <m/>
    <s v="Retenções CVMovel"/>
    <x v="2"/>
    <s v="RT"/>
    <x v="0"/>
    <x v="1"/>
    <x v="1"/>
    <x v="1"/>
    <x v="0"/>
    <x v="0"/>
    <x v="0"/>
    <x v="0"/>
    <x v="0"/>
    <x v="0"/>
    <x v="0"/>
    <s v="Retenções CVMovel"/>
    <x v="0"/>
    <x v="0"/>
    <x v="0"/>
    <x v="0"/>
    <x v="2"/>
    <x v="0"/>
    <x v="0"/>
    <x v="2"/>
    <x v="1"/>
    <x v="2"/>
    <x v="11"/>
    <x v="0"/>
    <m/>
  </r>
  <r>
    <x v="0"/>
    <n v="0"/>
    <n v="0"/>
    <n v="6400"/>
    <n v="0"/>
    <x v="6035"/>
    <x v="0"/>
    <x v="1"/>
    <x v="0"/>
    <s v="80.02.10.20"/>
    <x v="20"/>
    <x v="2"/>
    <x v="2"/>
    <s v="Outros"/>
    <s v="80.02.10"/>
    <s v="Retenções CVMovel"/>
    <s v="80.02.10.20"/>
    <x v="34"/>
    <x v="0"/>
    <x v="1"/>
    <x v="9"/>
    <x v="1"/>
    <x v="2"/>
    <x v="2"/>
    <x v="0"/>
    <x v="10"/>
    <s v="2024-11-??"/>
    <x v="3"/>
    <n v="6400"/>
    <x v="3"/>
    <n v="0"/>
    <x v="1"/>
    <n v="0"/>
    <x v="667"/>
    <m/>
    <x v="0"/>
    <x v="11"/>
    <m/>
    <s v="Retenções CVMovel"/>
    <x v="2"/>
    <s v="RT"/>
    <x v="0"/>
    <x v="1"/>
    <x v="1"/>
    <x v="1"/>
    <x v="0"/>
    <x v="0"/>
    <x v="0"/>
    <x v="0"/>
    <x v="0"/>
    <x v="0"/>
    <x v="0"/>
    <s v="Retenções CVMovel"/>
    <x v="0"/>
    <x v="0"/>
    <x v="0"/>
    <x v="0"/>
    <x v="2"/>
    <x v="0"/>
    <x v="0"/>
    <x v="2"/>
    <x v="1"/>
    <x v="2"/>
    <x v="11"/>
    <x v="0"/>
    <m/>
  </r>
  <r>
    <x v="0"/>
    <n v="0"/>
    <n v="0"/>
    <n v="5600"/>
    <n v="0"/>
    <x v="6035"/>
    <x v="0"/>
    <x v="1"/>
    <x v="0"/>
    <s v="80.02.10.20"/>
    <x v="20"/>
    <x v="2"/>
    <x v="2"/>
    <s v="Outros"/>
    <s v="80.02.10"/>
    <s v="Retenções CVMovel"/>
    <s v="80.02.10.20"/>
    <x v="34"/>
    <x v="0"/>
    <x v="1"/>
    <x v="9"/>
    <x v="1"/>
    <x v="2"/>
    <x v="2"/>
    <x v="0"/>
    <x v="11"/>
    <s v="2024-12-??"/>
    <x v="3"/>
    <n v="5600"/>
    <x v="3"/>
    <n v="0"/>
    <x v="1"/>
    <n v="0"/>
    <x v="667"/>
    <m/>
    <x v="0"/>
    <x v="11"/>
    <m/>
    <s v="Retenções CVMovel"/>
    <x v="2"/>
    <s v="RT"/>
    <x v="0"/>
    <x v="1"/>
    <x v="1"/>
    <x v="1"/>
    <x v="0"/>
    <x v="0"/>
    <x v="0"/>
    <x v="0"/>
    <x v="0"/>
    <x v="0"/>
    <x v="0"/>
    <s v="Retenções CVMovel"/>
    <x v="0"/>
    <x v="0"/>
    <x v="0"/>
    <x v="0"/>
    <x v="2"/>
    <x v="0"/>
    <x v="0"/>
    <x v="2"/>
    <x v="1"/>
    <x v="2"/>
    <x v="11"/>
    <x v="0"/>
    <m/>
  </r>
  <r>
    <x v="1"/>
    <n v="0"/>
    <n v="0"/>
    <n v="122346"/>
    <n v="0"/>
    <x v="6035"/>
    <x v="0"/>
    <x v="0"/>
    <x v="0"/>
    <s v="01.27.03.12"/>
    <x v="53"/>
    <x v="1"/>
    <x v="1"/>
    <s v="Gestão de Recursos Hídricos"/>
    <s v="01.27.03"/>
    <s v="Ligações Domiciliarias em Jaquetão e Ribeira de Flamengos"/>
    <s v="01.27.03.12"/>
    <x v="46"/>
    <x v="0"/>
    <x v="0"/>
    <x v="0"/>
    <x v="0"/>
    <x v="1"/>
    <x v="1"/>
    <x v="0"/>
    <x v="1"/>
    <s v="2024-03-??"/>
    <x v="0"/>
    <n v="122346"/>
    <x v="3"/>
    <n v="8062913"/>
    <x v="1"/>
    <n v="0"/>
    <x v="667"/>
    <m/>
    <x v="0"/>
    <x v="11"/>
    <m/>
    <s v="Ligações Domiciliarias em Jaquetão e Ribeira de Flamengos"/>
    <x v="2"/>
    <s v="LDJF"/>
    <x v="0"/>
    <x v="1"/>
    <x v="1"/>
    <x v="1"/>
    <x v="0"/>
    <x v="0"/>
    <x v="0"/>
    <x v="0"/>
    <x v="0"/>
    <x v="0"/>
    <x v="0"/>
    <s v="Ligações Domiciliarias em Jaquetão e Ribeira de Flamengos"/>
    <x v="0"/>
    <x v="0"/>
    <x v="0"/>
    <x v="0"/>
    <x v="1"/>
    <x v="0"/>
    <x v="0"/>
    <x v="2"/>
    <x v="1"/>
    <x v="2"/>
    <x v="11"/>
    <x v="0"/>
    <m/>
  </r>
  <r>
    <x v="1"/>
    <n v="0"/>
    <n v="0"/>
    <n v="320777"/>
    <n v="0"/>
    <x v="6035"/>
    <x v="0"/>
    <x v="0"/>
    <x v="0"/>
    <s v="01.27.03.12"/>
    <x v="53"/>
    <x v="1"/>
    <x v="1"/>
    <s v="Gestão de Recursos Hídricos"/>
    <s v="01.27.03"/>
    <s v="Ligações Domiciliarias em Jaquetão e Ribeira de Flamengos"/>
    <s v="01.27.03.12"/>
    <x v="46"/>
    <x v="0"/>
    <x v="0"/>
    <x v="0"/>
    <x v="0"/>
    <x v="1"/>
    <x v="1"/>
    <x v="0"/>
    <x v="6"/>
    <s v="2024-04-??"/>
    <x v="1"/>
    <n v="320777"/>
    <x v="3"/>
    <n v="8062913"/>
    <x v="1"/>
    <n v="0"/>
    <x v="667"/>
    <m/>
    <x v="0"/>
    <x v="11"/>
    <m/>
    <s v="Ligações Domiciliarias em Jaquetão e Ribeira de Flamengos"/>
    <x v="2"/>
    <s v="LDJF"/>
    <x v="0"/>
    <x v="1"/>
    <x v="1"/>
    <x v="1"/>
    <x v="0"/>
    <x v="0"/>
    <x v="0"/>
    <x v="0"/>
    <x v="0"/>
    <x v="0"/>
    <x v="0"/>
    <s v="Ligações Domiciliarias em Jaquetão e Ribeira de Flamengos"/>
    <x v="0"/>
    <x v="0"/>
    <x v="0"/>
    <x v="0"/>
    <x v="1"/>
    <x v="0"/>
    <x v="0"/>
    <x v="2"/>
    <x v="1"/>
    <x v="2"/>
    <x v="11"/>
    <x v="0"/>
    <m/>
  </r>
  <r>
    <x v="1"/>
    <n v="0"/>
    <n v="0"/>
    <n v="311100"/>
    <n v="0"/>
    <x v="6035"/>
    <x v="0"/>
    <x v="0"/>
    <x v="0"/>
    <s v="01.27.03.12"/>
    <x v="53"/>
    <x v="1"/>
    <x v="1"/>
    <s v="Gestão de Recursos Hídricos"/>
    <s v="01.27.03"/>
    <s v="Ligações Domiciliarias em Jaquetão e Ribeira de Flamengos"/>
    <s v="01.27.03.12"/>
    <x v="46"/>
    <x v="0"/>
    <x v="0"/>
    <x v="0"/>
    <x v="0"/>
    <x v="1"/>
    <x v="1"/>
    <x v="0"/>
    <x v="3"/>
    <s v="2024-05-??"/>
    <x v="1"/>
    <n v="311100"/>
    <x v="3"/>
    <n v="8062913"/>
    <x v="1"/>
    <n v="0"/>
    <x v="667"/>
    <m/>
    <x v="0"/>
    <x v="11"/>
    <m/>
    <s v="Ligações Domiciliarias em Jaquetão e Ribeira de Flamengos"/>
    <x v="2"/>
    <s v="LDJF"/>
    <x v="0"/>
    <x v="1"/>
    <x v="1"/>
    <x v="1"/>
    <x v="0"/>
    <x v="0"/>
    <x v="0"/>
    <x v="0"/>
    <x v="0"/>
    <x v="0"/>
    <x v="0"/>
    <s v="Ligações Domiciliarias em Jaquetão e Ribeira de Flamengos"/>
    <x v="0"/>
    <x v="0"/>
    <x v="0"/>
    <x v="0"/>
    <x v="1"/>
    <x v="0"/>
    <x v="0"/>
    <x v="2"/>
    <x v="1"/>
    <x v="2"/>
    <x v="11"/>
    <x v="0"/>
    <m/>
  </r>
  <r>
    <x v="1"/>
    <n v="0"/>
    <n v="0"/>
    <n v="8050"/>
    <n v="0"/>
    <x v="6035"/>
    <x v="0"/>
    <x v="0"/>
    <x v="0"/>
    <s v="01.27.03.12"/>
    <x v="53"/>
    <x v="1"/>
    <x v="1"/>
    <s v="Gestão de Recursos Hídricos"/>
    <s v="01.27.03"/>
    <s v="Ligações Domiciliarias em Jaquetão e Ribeira de Flamengos"/>
    <s v="01.27.03.12"/>
    <x v="46"/>
    <x v="0"/>
    <x v="0"/>
    <x v="0"/>
    <x v="0"/>
    <x v="1"/>
    <x v="1"/>
    <x v="0"/>
    <x v="5"/>
    <s v="2024-08-??"/>
    <x v="2"/>
    <n v="8050"/>
    <x v="3"/>
    <n v="8062913"/>
    <x v="1"/>
    <n v="0"/>
    <x v="667"/>
    <m/>
    <x v="0"/>
    <x v="11"/>
    <m/>
    <s v="Ligações Domiciliarias em Jaquetão e Ribeira de Flamengos"/>
    <x v="2"/>
    <s v="LDJF"/>
    <x v="0"/>
    <x v="1"/>
    <x v="1"/>
    <x v="1"/>
    <x v="0"/>
    <x v="0"/>
    <x v="0"/>
    <x v="0"/>
    <x v="0"/>
    <x v="0"/>
    <x v="0"/>
    <s v="Ligações Domiciliarias em Jaquetão e Ribeira de Flamengos"/>
    <x v="0"/>
    <x v="0"/>
    <x v="0"/>
    <x v="0"/>
    <x v="1"/>
    <x v="0"/>
    <x v="0"/>
    <x v="2"/>
    <x v="1"/>
    <x v="2"/>
    <x v="11"/>
    <x v="0"/>
    <m/>
  </r>
  <r>
    <x v="1"/>
    <n v="0"/>
    <n v="0"/>
    <n v="5333149"/>
    <n v="0"/>
    <x v="6035"/>
    <x v="0"/>
    <x v="0"/>
    <x v="0"/>
    <s v="01.27.03.12"/>
    <x v="53"/>
    <x v="1"/>
    <x v="1"/>
    <s v="Gestão de Recursos Hídricos"/>
    <s v="01.27.03"/>
    <s v="Ligações Domiciliarias em Jaquetão e Ribeira de Flamengos"/>
    <s v="01.27.03.12"/>
    <x v="46"/>
    <x v="0"/>
    <x v="0"/>
    <x v="0"/>
    <x v="0"/>
    <x v="1"/>
    <x v="1"/>
    <x v="0"/>
    <x v="8"/>
    <s v="2024-10-??"/>
    <x v="3"/>
    <n v="5333149"/>
    <x v="3"/>
    <n v="8062913"/>
    <x v="1"/>
    <n v="0"/>
    <x v="667"/>
    <m/>
    <x v="0"/>
    <x v="11"/>
    <m/>
    <s v="Ligações Domiciliarias em Jaquetão e Ribeira de Flamengos"/>
    <x v="2"/>
    <s v="LDJF"/>
    <x v="0"/>
    <x v="1"/>
    <x v="1"/>
    <x v="1"/>
    <x v="0"/>
    <x v="0"/>
    <x v="0"/>
    <x v="0"/>
    <x v="0"/>
    <x v="0"/>
    <x v="0"/>
    <s v="Ligações Domiciliarias em Jaquetão e Ribeira de Flamengos"/>
    <x v="0"/>
    <x v="0"/>
    <x v="0"/>
    <x v="0"/>
    <x v="1"/>
    <x v="0"/>
    <x v="0"/>
    <x v="2"/>
    <x v="1"/>
    <x v="2"/>
    <x v="11"/>
    <x v="0"/>
    <m/>
  </r>
  <r>
    <x v="1"/>
    <n v="0"/>
    <n v="0"/>
    <n v="4003184"/>
    <n v="0"/>
    <x v="6035"/>
    <x v="0"/>
    <x v="0"/>
    <x v="0"/>
    <s v="01.27.03.12"/>
    <x v="53"/>
    <x v="1"/>
    <x v="1"/>
    <s v="Gestão de Recursos Hídricos"/>
    <s v="01.27.03"/>
    <s v="Ligações Domiciliarias em Jaquetão e Ribeira de Flamengos"/>
    <s v="01.27.03.12"/>
    <x v="46"/>
    <x v="0"/>
    <x v="0"/>
    <x v="0"/>
    <x v="0"/>
    <x v="1"/>
    <x v="1"/>
    <x v="0"/>
    <x v="10"/>
    <s v="2024-11-??"/>
    <x v="3"/>
    <n v="4003184"/>
    <x v="3"/>
    <n v="8062913"/>
    <x v="1"/>
    <n v="0"/>
    <x v="667"/>
    <m/>
    <x v="0"/>
    <x v="11"/>
    <m/>
    <s v="Ligações Domiciliarias em Jaquetão e Ribeira de Flamengos"/>
    <x v="2"/>
    <s v="LDJF"/>
    <x v="0"/>
    <x v="1"/>
    <x v="1"/>
    <x v="1"/>
    <x v="0"/>
    <x v="0"/>
    <x v="0"/>
    <x v="0"/>
    <x v="0"/>
    <x v="0"/>
    <x v="0"/>
    <s v="Ligações Domiciliarias em Jaquetão e Ribeira de Flamengos"/>
    <x v="0"/>
    <x v="0"/>
    <x v="0"/>
    <x v="0"/>
    <x v="1"/>
    <x v="0"/>
    <x v="0"/>
    <x v="2"/>
    <x v="1"/>
    <x v="2"/>
    <x v="11"/>
    <x v="0"/>
    <m/>
  </r>
  <r>
    <x v="1"/>
    <n v="0"/>
    <n v="0"/>
    <n v="2659913"/>
    <n v="0"/>
    <x v="6035"/>
    <x v="0"/>
    <x v="0"/>
    <x v="0"/>
    <s v="01.27.03.12"/>
    <x v="53"/>
    <x v="1"/>
    <x v="1"/>
    <s v="Gestão de Recursos Hídricos"/>
    <s v="01.27.03"/>
    <s v="Ligações Domiciliarias em Jaquetão e Ribeira de Flamengos"/>
    <s v="01.27.03.12"/>
    <x v="46"/>
    <x v="0"/>
    <x v="0"/>
    <x v="0"/>
    <x v="0"/>
    <x v="1"/>
    <x v="1"/>
    <x v="0"/>
    <x v="11"/>
    <s v="2024-12-??"/>
    <x v="3"/>
    <n v="2659913"/>
    <x v="3"/>
    <n v="8062913"/>
    <x v="1"/>
    <n v="0"/>
    <x v="667"/>
    <m/>
    <x v="0"/>
    <x v="11"/>
    <m/>
    <s v="Ligações Domiciliarias em Jaquetão e Ribeira de Flamengos"/>
    <x v="2"/>
    <s v="LDJF"/>
    <x v="0"/>
    <x v="1"/>
    <x v="1"/>
    <x v="1"/>
    <x v="0"/>
    <x v="0"/>
    <x v="0"/>
    <x v="0"/>
    <x v="0"/>
    <x v="0"/>
    <x v="0"/>
    <s v="Ligações Domiciliarias em Jaquetão e Ribeira de Flamengos"/>
    <x v="0"/>
    <x v="0"/>
    <x v="0"/>
    <x v="0"/>
    <x v="1"/>
    <x v="0"/>
    <x v="0"/>
    <x v="2"/>
    <x v="1"/>
    <x v="2"/>
    <x v="11"/>
    <x v="0"/>
    <m/>
  </r>
  <r>
    <x v="0"/>
    <n v="0"/>
    <n v="0"/>
    <n v="10000"/>
    <n v="0"/>
    <x v="6035"/>
    <x v="0"/>
    <x v="1"/>
    <x v="0"/>
    <s v="80.02.10.28"/>
    <x v="64"/>
    <x v="2"/>
    <x v="2"/>
    <s v="Outros"/>
    <s v="80.02.10"/>
    <s v="Desconto Vencimento"/>
    <s v="80.02.10.28"/>
    <x v="34"/>
    <x v="0"/>
    <x v="1"/>
    <x v="9"/>
    <x v="1"/>
    <x v="2"/>
    <x v="2"/>
    <x v="0"/>
    <x v="6"/>
    <s v="2024-04-??"/>
    <x v="1"/>
    <n v="10000"/>
    <x v="3"/>
    <n v="0"/>
    <x v="1"/>
    <n v="0"/>
    <x v="667"/>
    <m/>
    <x v="0"/>
    <x v="11"/>
    <m/>
    <s v="Desconto Vencimento"/>
    <x v="2"/>
    <s v="DV"/>
    <x v="0"/>
    <x v="1"/>
    <x v="1"/>
    <x v="1"/>
    <x v="0"/>
    <x v="0"/>
    <x v="0"/>
    <x v="0"/>
    <x v="0"/>
    <x v="0"/>
    <x v="0"/>
    <s v="Desconto Vencimento"/>
    <x v="0"/>
    <x v="0"/>
    <x v="0"/>
    <x v="0"/>
    <x v="2"/>
    <x v="0"/>
    <x v="0"/>
    <x v="2"/>
    <x v="1"/>
    <x v="2"/>
    <x v="11"/>
    <x v="0"/>
    <m/>
  </r>
  <r>
    <x v="0"/>
    <n v="0"/>
    <n v="0"/>
    <n v="5000"/>
    <n v="0"/>
    <x v="6035"/>
    <x v="0"/>
    <x v="1"/>
    <x v="0"/>
    <s v="80.02.10.28"/>
    <x v="64"/>
    <x v="2"/>
    <x v="2"/>
    <s v="Outros"/>
    <s v="80.02.10"/>
    <s v="Desconto Vencimento"/>
    <s v="80.02.10.28"/>
    <x v="34"/>
    <x v="0"/>
    <x v="1"/>
    <x v="9"/>
    <x v="1"/>
    <x v="2"/>
    <x v="2"/>
    <x v="0"/>
    <x v="3"/>
    <s v="2024-05-??"/>
    <x v="1"/>
    <n v="5000"/>
    <x v="3"/>
    <n v="0"/>
    <x v="1"/>
    <n v="0"/>
    <x v="667"/>
    <m/>
    <x v="0"/>
    <x v="11"/>
    <m/>
    <s v="Desconto Vencimento"/>
    <x v="2"/>
    <s v="DV"/>
    <x v="0"/>
    <x v="1"/>
    <x v="1"/>
    <x v="1"/>
    <x v="0"/>
    <x v="0"/>
    <x v="0"/>
    <x v="0"/>
    <x v="0"/>
    <x v="0"/>
    <x v="0"/>
    <s v="Desconto Vencimento"/>
    <x v="0"/>
    <x v="0"/>
    <x v="0"/>
    <x v="0"/>
    <x v="2"/>
    <x v="0"/>
    <x v="0"/>
    <x v="2"/>
    <x v="1"/>
    <x v="2"/>
    <x v="11"/>
    <x v="0"/>
    <m/>
  </r>
  <r>
    <x v="0"/>
    <n v="0"/>
    <n v="0"/>
    <n v="5000"/>
    <n v="0"/>
    <x v="6035"/>
    <x v="0"/>
    <x v="1"/>
    <x v="0"/>
    <s v="80.02.10.28"/>
    <x v="64"/>
    <x v="2"/>
    <x v="2"/>
    <s v="Outros"/>
    <s v="80.02.10"/>
    <s v="Desconto Vencimento"/>
    <s v="80.02.10.28"/>
    <x v="34"/>
    <x v="0"/>
    <x v="1"/>
    <x v="9"/>
    <x v="1"/>
    <x v="2"/>
    <x v="2"/>
    <x v="0"/>
    <x v="4"/>
    <s v="2024-06-??"/>
    <x v="1"/>
    <n v="5000"/>
    <x v="3"/>
    <n v="0"/>
    <x v="1"/>
    <n v="0"/>
    <x v="667"/>
    <m/>
    <x v="0"/>
    <x v="11"/>
    <m/>
    <s v="Desconto Vencimento"/>
    <x v="2"/>
    <s v="DV"/>
    <x v="0"/>
    <x v="1"/>
    <x v="1"/>
    <x v="1"/>
    <x v="0"/>
    <x v="0"/>
    <x v="0"/>
    <x v="0"/>
    <x v="0"/>
    <x v="0"/>
    <x v="0"/>
    <s v="Desconto Vencimento"/>
    <x v="0"/>
    <x v="0"/>
    <x v="0"/>
    <x v="0"/>
    <x v="2"/>
    <x v="0"/>
    <x v="0"/>
    <x v="2"/>
    <x v="1"/>
    <x v="2"/>
    <x v="11"/>
    <x v="0"/>
    <m/>
  </r>
  <r>
    <x v="0"/>
    <n v="0"/>
    <n v="0"/>
    <n v="5000"/>
    <n v="0"/>
    <x v="6035"/>
    <x v="0"/>
    <x v="1"/>
    <x v="0"/>
    <s v="80.02.10.28"/>
    <x v="64"/>
    <x v="2"/>
    <x v="2"/>
    <s v="Outros"/>
    <s v="80.02.10"/>
    <s v="Desconto Vencimento"/>
    <s v="80.02.10.28"/>
    <x v="34"/>
    <x v="0"/>
    <x v="1"/>
    <x v="9"/>
    <x v="1"/>
    <x v="2"/>
    <x v="2"/>
    <x v="0"/>
    <x v="9"/>
    <s v="2024-07-??"/>
    <x v="2"/>
    <n v="5000"/>
    <x v="3"/>
    <n v="0"/>
    <x v="1"/>
    <n v="0"/>
    <x v="667"/>
    <m/>
    <x v="0"/>
    <x v="11"/>
    <m/>
    <s v="Desconto Vencimento"/>
    <x v="2"/>
    <s v="DV"/>
    <x v="0"/>
    <x v="1"/>
    <x v="1"/>
    <x v="1"/>
    <x v="0"/>
    <x v="0"/>
    <x v="0"/>
    <x v="0"/>
    <x v="0"/>
    <x v="0"/>
    <x v="0"/>
    <s v="Desconto Vencimento"/>
    <x v="0"/>
    <x v="0"/>
    <x v="0"/>
    <x v="0"/>
    <x v="2"/>
    <x v="0"/>
    <x v="0"/>
    <x v="2"/>
    <x v="1"/>
    <x v="2"/>
    <x v="11"/>
    <x v="0"/>
    <m/>
  </r>
  <r>
    <x v="0"/>
    <n v="0"/>
    <n v="0"/>
    <n v="5200"/>
    <n v="0"/>
    <x v="6035"/>
    <x v="0"/>
    <x v="1"/>
    <x v="0"/>
    <s v="80.02.10.28"/>
    <x v="64"/>
    <x v="2"/>
    <x v="2"/>
    <s v="Outros"/>
    <s v="80.02.10"/>
    <s v="Desconto Vencimento"/>
    <s v="80.02.10.28"/>
    <x v="34"/>
    <x v="0"/>
    <x v="1"/>
    <x v="9"/>
    <x v="1"/>
    <x v="2"/>
    <x v="2"/>
    <x v="0"/>
    <x v="8"/>
    <s v="2024-10-??"/>
    <x v="3"/>
    <n v="5200"/>
    <x v="3"/>
    <n v="0"/>
    <x v="1"/>
    <n v="0"/>
    <x v="667"/>
    <m/>
    <x v="0"/>
    <x v="11"/>
    <m/>
    <s v="Desconto Vencimento"/>
    <x v="2"/>
    <s v="DV"/>
    <x v="0"/>
    <x v="1"/>
    <x v="1"/>
    <x v="1"/>
    <x v="0"/>
    <x v="0"/>
    <x v="0"/>
    <x v="0"/>
    <x v="0"/>
    <x v="0"/>
    <x v="0"/>
    <s v="Desconto Vencimento"/>
    <x v="0"/>
    <x v="0"/>
    <x v="0"/>
    <x v="0"/>
    <x v="2"/>
    <x v="0"/>
    <x v="0"/>
    <x v="2"/>
    <x v="1"/>
    <x v="2"/>
    <x v="11"/>
    <x v="0"/>
    <m/>
  </r>
  <r>
    <x v="0"/>
    <n v="0"/>
    <n v="0"/>
    <n v="5200"/>
    <n v="0"/>
    <x v="6035"/>
    <x v="0"/>
    <x v="1"/>
    <x v="0"/>
    <s v="80.02.10.28"/>
    <x v="64"/>
    <x v="2"/>
    <x v="2"/>
    <s v="Outros"/>
    <s v="80.02.10"/>
    <s v="Desconto Vencimento"/>
    <s v="80.02.10.28"/>
    <x v="34"/>
    <x v="0"/>
    <x v="1"/>
    <x v="9"/>
    <x v="1"/>
    <x v="2"/>
    <x v="2"/>
    <x v="0"/>
    <x v="10"/>
    <s v="2024-11-??"/>
    <x v="3"/>
    <n v="5200"/>
    <x v="3"/>
    <n v="0"/>
    <x v="1"/>
    <n v="0"/>
    <x v="667"/>
    <m/>
    <x v="0"/>
    <x v="11"/>
    <m/>
    <s v="Desconto Vencimento"/>
    <x v="2"/>
    <s v="DV"/>
    <x v="0"/>
    <x v="1"/>
    <x v="1"/>
    <x v="1"/>
    <x v="0"/>
    <x v="0"/>
    <x v="0"/>
    <x v="0"/>
    <x v="0"/>
    <x v="0"/>
    <x v="0"/>
    <s v="Desconto Vencimento"/>
    <x v="0"/>
    <x v="0"/>
    <x v="0"/>
    <x v="0"/>
    <x v="2"/>
    <x v="0"/>
    <x v="0"/>
    <x v="2"/>
    <x v="1"/>
    <x v="2"/>
    <x v="11"/>
    <x v="0"/>
    <m/>
  </r>
  <r>
    <x v="0"/>
    <n v="0"/>
    <n v="0"/>
    <n v="5000"/>
    <n v="0"/>
    <x v="6035"/>
    <x v="0"/>
    <x v="1"/>
    <x v="0"/>
    <s v="80.02.10.28"/>
    <x v="64"/>
    <x v="2"/>
    <x v="2"/>
    <s v="Outros"/>
    <s v="80.02.10"/>
    <s v="Desconto Vencimento"/>
    <s v="80.02.10.28"/>
    <x v="34"/>
    <x v="0"/>
    <x v="1"/>
    <x v="9"/>
    <x v="1"/>
    <x v="2"/>
    <x v="2"/>
    <x v="0"/>
    <x v="11"/>
    <s v="2024-12-??"/>
    <x v="3"/>
    <n v="5000"/>
    <x v="3"/>
    <n v="0"/>
    <x v="1"/>
    <n v="0"/>
    <x v="667"/>
    <m/>
    <x v="0"/>
    <x v="11"/>
    <m/>
    <s v="Desconto Vencimento"/>
    <x v="2"/>
    <s v="DV"/>
    <x v="0"/>
    <x v="1"/>
    <x v="1"/>
    <x v="1"/>
    <x v="0"/>
    <x v="0"/>
    <x v="0"/>
    <x v="0"/>
    <x v="0"/>
    <x v="0"/>
    <x v="0"/>
    <s v="Desconto Vencimento"/>
    <x v="0"/>
    <x v="0"/>
    <x v="0"/>
    <x v="0"/>
    <x v="2"/>
    <x v="0"/>
    <x v="0"/>
    <x v="2"/>
    <x v="1"/>
    <x v="2"/>
    <x v="11"/>
    <x v="0"/>
    <m/>
  </r>
  <r>
    <x v="0"/>
    <n v="0"/>
    <n v="0"/>
    <n v="700668"/>
    <n v="0"/>
    <x v="6035"/>
    <x v="0"/>
    <x v="0"/>
    <x v="0"/>
    <s v="03.16.15"/>
    <x v="0"/>
    <x v="0"/>
    <x v="0"/>
    <s v="Direção Financeira"/>
    <s v="03.16.15"/>
    <s v="Direção Financeira"/>
    <s v="03.16.15"/>
    <x v="61"/>
    <x v="0"/>
    <x v="0"/>
    <x v="0"/>
    <x v="0"/>
    <x v="0"/>
    <x v="0"/>
    <x v="0"/>
    <x v="2"/>
    <s v="2024-02-??"/>
    <x v="0"/>
    <n v="700668"/>
    <x v="3"/>
    <n v="0"/>
    <x v="1"/>
    <n v="4686000"/>
    <x v="667"/>
    <m/>
    <x v="0"/>
    <x v="11"/>
    <m/>
    <s v="Direção Financeira"/>
    <x v="2"/>
    <m/>
    <x v="0"/>
    <x v="1"/>
    <x v="1"/>
    <x v="1"/>
    <x v="0"/>
    <x v="0"/>
    <x v="0"/>
    <x v="0"/>
    <x v="0"/>
    <x v="0"/>
    <x v="0"/>
    <s v="Direção Financeira"/>
    <x v="0"/>
    <x v="0"/>
    <x v="0"/>
    <x v="0"/>
    <x v="0"/>
    <x v="0"/>
    <x v="0"/>
    <x v="2"/>
    <x v="1"/>
    <x v="2"/>
    <x v="11"/>
    <x v="0"/>
    <m/>
  </r>
  <r>
    <x v="0"/>
    <n v="0"/>
    <n v="0"/>
    <n v="671736"/>
    <n v="0"/>
    <x v="6035"/>
    <x v="0"/>
    <x v="0"/>
    <x v="0"/>
    <s v="03.16.15"/>
    <x v="0"/>
    <x v="0"/>
    <x v="0"/>
    <s v="Direção Financeira"/>
    <s v="03.16.15"/>
    <s v="Direção Financeira"/>
    <s v="03.16.15"/>
    <x v="61"/>
    <x v="0"/>
    <x v="0"/>
    <x v="0"/>
    <x v="0"/>
    <x v="0"/>
    <x v="0"/>
    <x v="0"/>
    <x v="6"/>
    <s v="2024-04-??"/>
    <x v="1"/>
    <n v="671736"/>
    <x v="3"/>
    <n v="0"/>
    <x v="1"/>
    <n v="4686000"/>
    <x v="667"/>
    <m/>
    <x v="0"/>
    <x v="11"/>
    <m/>
    <s v="Direção Financeira"/>
    <x v="2"/>
    <m/>
    <x v="0"/>
    <x v="1"/>
    <x v="1"/>
    <x v="1"/>
    <x v="0"/>
    <x v="0"/>
    <x v="0"/>
    <x v="0"/>
    <x v="0"/>
    <x v="0"/>
    <x v="0"/>
    <s v="Direção Financeira"/>
    <x v="0"/>
    <x v="0"/>
    <x v="0"/>
    <x v="0"/>
    <x v="0"/>
    <x v="0"/>
    <x v="0"/>
    <x v="2"/>
    <x v="1"/>
    <x v="2"/>
    <x v="11"/>
    <x v="0"/>
    <m/>
  </r>
  <r>
    <x v="0"/>
    <n v="0"/>
    <n v="0"/>
    <n v="659498"/>
    <n v="0"/>
    <x v="6035"/>
    <x v="0"/>
    <x v="0"/>
    <x v="0"/>
    <s v="03.16.15"/>
    <x v="0"/>
    <x v="0"/>
    <x v="0"/>
    <s v="Direção Financeira"/>
    <s v="03.16.15"/>
    <s v="Direção Financeira"/>
    <s v="03.16.15"/>
    <x v="61"/>
    <x v="0"/>
    <x v="0"/>
    <x v="0"/>
    <x v="0"/>
    <x v="0"/>
    <x v="0"/>
    <x v="0"/>
    <x v="4"/>
    <s v="2024-06-??"/>
    <x v="1"/>
    <n v="659498"/>
    <x v="3"/>
    <n v="0"/>
    <x v="1"/>
    <n v="4686000"/>
    <x v="667"/>
    <m/>
    <x v="0"/>
    <x v="11"/>
    <m/>
    <s v="Direção Financeira"/>
    <x v="2"/>
    <m/>
    <x v="0"/>
    <x v="1"/>
    <x v="1"/>
    <x v="1"/>
    <x v="0"/>
    <x v="0"/>
    <x v="0"/>
    <x v="0"/>
    <x v="0"/>
    <x v="0"/>
    <x v="0"/>
    <s v="Direção Financeira"/>
    <x v="0"/>
    <x v="0"/>
    <x v="0"/>
    <x v="0"/>
    <x v="0"/>
    <x v="0"/>
    <x v="0"/>
    <x v="2"/>
    <x v="1"/>
    <x v="2"/>
    <x v="11"/>
    <x v="0"/>
    <m/>
  </r>
  <r>
    <x v="0"/>
    <n v="0"/>
    <n v="0"/>
    <n v="1281590"/>
    <n v="0"/>
    <x v="6035"/>
    <x v="0"/>
    <x v="0"/>
    <x v="0"/>
    <s v="03.16.15"/>
    <x v="0"/>
    <x v="0"/>
    <x v="0"/>
    <s v="Direção Financeira"/>
    <s v="03.16.15"/>
    <s v="Direção Financeira"/>
    <s v="03.16.15"/>
    <x v="61"/>
    <x v="0"/>
    <x v="0"/>
    <x v="0"/>
    <x v="0"/>
    <x v="0"/>
    <x v="0"/>
    <x v="0"/>
    <x v="5"/>
    <s v="2024-08-??"/>
    <x v="2"/>
    <n v="1281590"/>
    <x v="3"/>
    <n v="0"/>
    <x v="1"/>
    <n v="4686000"/>
    <x v="667"/>
    <m/>
    <x v="0"/>
    <x v="11"/>
    <m/>
    <s v="Direção Financeira"/>
    <x v="2"/>
    <m/>
    <x v="0"/>
    <x v="1"/>
    <x v="1"/>
    <x v="1"/>
    <x v="0"/>
    <x v="0"/>
    <x v="0"/>
    <x v="0"/>
    <x v="0"/>
    <x v="0"/>
    <x v="0"/>
    <s v="Direção Financeira"/>
    <x v="0"/>
    <x v="0"/>
    <x v="0"/>
    <x v="0"/>
    <x v="0"/>
    <x v="0"/>
    <x v="0"/>
    <x v="2"/>
    <x v="1"/>
    <x v="2"/>
    <x v="11"/>
    <x v="0"/>
    <m/>
  </r>
  <r>
    <x v="0"/>
    <n v="0"/>
    <n v="0"/>
    <n v="610670"/>
    <n v="0"/>
    <x v="6035"/>
    <x v="0"/>
    <x v="0"/>
    <x v="0"/>
    <s v="03.16.15"/>
    <x v="0"/>
    <x v="0"/>
    <x v="0"/>
    <s v="Direção Financeira"/>
    <s v="03.16.15"/>
    <s v="Direção Financeira"/>
    <s v="03.16.15"/>
    <x v="33"/>
    <x v="0"/>
    <x v="0"/>
    <x v="0"/>
    <x v="0"/>
    <x v="0"/>
    <x v="0"/>
    <x v="0"/>
    <x v="0"/>
    <s v="2024-01-??"/>
    <x v="0"/>
    <n v="610670"/>
    <x v="3"/>
    <n v="400000"/>
    <x v="1"/>
    <n v="400000"/>
    <x v="667"/>
    <m/>
    <x v="0"/>
    <x v="11"/>
    <m/>
    <s v="Direção Financeira"/>
    <x v="2"/>
    <m/>
    <x v="0"/>
    <x v="1"/>
    <x v="1"/>
    <x v="1"/>
    <x v="0"/>
    <x v="0"/>
    <x v="0"/>
    <x v="0"/>
    <x v="0"/>
    <x v="0"/>
    <x v="0"/>
    <s v="Direção Financeira"/>
    <x v="0"/>
    <x v="0"/>
    <x v="0"/>
    <x v="0"/>
    <x v="0"/>
    <x v="0"/>
    <x v="0"/>
    <x v="2"/>
    <x v="1"/>
    <x v="2"/>
    <x v="11"/>
    <x v="0"/>
    <m/>
  </r>
  <r>
    <x v="0"/>
    <n v="0"/>
    <n v="0"/>
    <n v="42700"/>
    <n v="0"/>
    <x v="6035"/>
    <x v="0"/>
    <x v="0"/>
    <x v="0"/>
    <s v="03.16.15"/>
    <x v="0"/>
    <x v="0"/>
    <x v="0"/>
    <s v="Direção Financeira"/>
    <s v="03.16.15"/>
    <s v="Direção Financeira"/>
    <s v="03.16.15"/>
    <x v="33"/>
    <x v="0"/>
    <x v="0"/>
    <x v="0"/>
    <x v="0"/>
    <x v="0"/>
    <x v="0"/>
    <x v="0"/>
    <x v="2"/>
    <s v="2024-02-??"/>
    <x v="0"/>
    <n v="42700"/>
    <x v="3"/>
    <n v="400000"/>
    <x v="1"/>
    <n v="400000"/>
    <x v="667"/>
    <m/>
    <x v="0"/>
    <x v="11"/>
    <m/>
    <s v="Direção Financeira"/>
    <x v="2"/>
    <m/>
    <x v="0"/>
    <x v="1"/>
    <x v="1"/>
    <x v="1"/>
    <x v="0"/>
    <x v="0"/>
    <x v="0"/>
    <x v="0"/>
    <x v="0"/>
    <x v="0"/>
    <x v="0"/>
    <s v="Direção Financeira"/>
    <x v="0"/>
    <x v="0"/>
    <x v="0"/>
    <x v="0"/>
    <x v="0"/>
    <x v="0"/>
    <x v="0"/>
    <x v="2"/>
    <x v="1"/>
    <x v="2"/>
    <x v="11"/>
    <x v="0"/>
    <m/>
  </r>
  <r>
    <x v="0"/>
    <n v="0"/>
    <n v="0"/>
    <n v="152086"/>
    <n v="0"/>
    <x v="6035"/>
    <x v="0"/>
    <x v="0"/>
    <x v="0"/>
    <s v="03.16.15"/>
    <x v="0"/>
    <x v="0"/>
    <x v="0"/>
    <s v="Direção Financeira"/>
    <s v="03.16.15"/>
    <s v="Direção Financeira"/>
    <s v="03.16.15"/>
    <x v="33"/>
    <x v="0"/>
    <x v="0"/>
    <x v="0"/>
    <x v="0"/>
    <x v="0"/>
    <x v="0"/>
    <x v="0"/>
    <x v="1"/>
    <s v="2024-03-??"/>
    <x v="0"/>
    <n v="152086"/>
    <x v="3"/>
    <n v="400000"/>
    <x v="1"/>
    <n v="400000"/>
    <x v="667"/>
    <m/>
    <x v="0"/>
    <x v="11"/>
    <m/>
    <s v="Direção Financeira"/>
    <x v="2"/>
    <m/>
    <x v="0"/>
    <x v="1"/>
    <x v="1"/>
    <x v="1"/>
    <x v="0"/>
    <x v="0"/>
    <x v="0"/>
    <x v="0"/>
    <x v="0"/>
    <x v="0"/>
    <x v="0"/>
    <s v="Direção Financeira"/>
    <x v="0"/>
    <x v="0"/>
    <x v="0"/>
    <x v="0"/>
    <x v="0"/>
    <x v="0"/>
    <x v="0"/>
    <x v="2"/>
    <x v="1"/>
    <x v="2"/>
    <x v="11"/>
    <x v="0"/>
    <m/>
  </r>
  <r>
    <x v="0"/>
    <n v="0"/>
    <n v="0"/>
    <n v="115180"/>
    <n v="0"/>
    <x v="6035"/>
    <x v="0"/>
    <x v="0"/>
    <x v="0"/>
    <s v="03.16.15"/>
    <x v="0"/>
    <x v="0"/>
    <x v="0"/>
    <s v="Direção Financeira"/>
    <s v="03.16.15"/>
    <s v="Direção Financeira"/>
    <s v="03.16.15"/>
    <x v="33"/>
    <x v="0"/>
    <x v="0"/>
    <x v="0"/>
    <x v="0"/>
    <x v="0"/>
    <x v="0"/>
    <x v="0"/>
    <x v="6"/>
    <s v="2024-04-??"/>
    <x v="1"/>
    <n v="115180"/>
    <x v="3"/>
    <n v="400000"/>
    <x v="1"/>
    <n v="400000"/>
    <x v="667"/>
    <m/>
    <x v="0"/>
    <x v="11"/>
    <m/>
    <s v="Direção Financeira"/>
    <x v="2"/>
    <m/>
    <x v="0"/>
    <x v="1"/>
    <x v="1"/>
    <x v="1"/>
    <x v="0"/>
    <x v="0"/>
    <x v="0"/>
    <x v="0"/>
    <x v="0"/>
    <x v="0"/>
    <x v="0"/>
    <s v="Direção Financeira"/>
    <x v="0"/>
    <x v="0"/>
    <x v="0"/>
    <x v="0"/>
    <x v="0"/>
    <x v="0"/>
    <x v="0"/>
    <x v="2"/>
    <x v="1"/>
    <x v="2"/>
    <x v="11"/>
    <x v="0"/>
    <m/>
  </r>
  <r>
    <x v="0"/>
    <n v="0"/>
    <n v="0"/>
    <n v="91363"/>
    <n v="0"/>
    <x v="6035"/>
    <x v="0"/>
    <x v="0"/>
    <x v="0"/>
    <s v="03.16.15"/>
    <x v="0"/>
    <x v="0"/>
    <x v="0"/>
    <s v="Direção Financeira"/>
    <s v="03.16.15"/>
    <s v="Direção Financeira"/>
    <s v="03.16.15"/>
    <x v="33"/>
    <x v="0"/>
    <x v="0"/>
    <x v="0"/>
    <x v="0"/>
    <x v="0"/>
    <x v="0"/>
    <x v="0"/>
    <x v="3"/>
    <s v="2024-05-??"/>
    <x v="1"/>
    <n v="91363"/>
    <x v="3"/>
    <n v="400000"/>
    <x v="1"/>
    <n v="400000"/>
    <x v="667"/>
    <m/>
    <x v="0"/>
    <x v="11"/>
    <m/>
    <s v="Direção Financeira"/>
    <x v="2"/>
    <m/>
    <x v="0"/>
    <x v="1"/>
    <x v="1"/>
    <x v="1"/>
    <x v="0"/>
    <x v="0"/>
    <x v="0"/>
    <x v="0"/>
    <x v="0"/>
    <x v="0"/>
    <x v="0"/>
    <s v="Direção Financeira"/>
    <x v="0"/>
    <x v="0"/>
    <x v="0"/>
    <x v="0"/>
    <x v="0"/>
    <x v="0"/>
    <x v="0"/>
    <x v="2"/>
    <x v="1"/>
    <x v="2"/>
    <x v="11"/>
    <x v="0"/>
    <m/>
  </r>
  <r>
    <x v="0"/>
    <n v="0"/>
    <n v="0"/>
    <n v="24200"/>
    <n v="0"/>
    <x v="6035"/>
    <x v="0"/>
    <x v="0"/>
    <x v="0"/>
    <s v="03.16.15"/>
    <x v="0"/>
    <x v="0"/>
    <x v="0"/>
    <s v="Direção Financeira"/>
    <s v="03.16.15"/>
    <s v="Direção Financeira"/>
    <s v="03.16.15"/>
    <x v="33"/>
    <x v="0"/>
    <x v="0"/>
    <x v="0"/>
    <x v="0"/>
    <x v="0"/>
    <x v="0"/>
    <x v="0"/>
    <x v="4"/>
    <s v="2024-06-??"/>
    <x v="1"/>
    <n v="24200"/>
    <x v="3"/>
    <n v="400000"/>
    <x v="1"/>
    <n v="400000"/>
    <x v="667"/>
    <m/>
    <x v="0"/>
    <x v="11"/>
    <m/>
    <s v="Direção Financeira"/>
    <x v="2"/>
    <m/>
    <x v="0"/>
    <x v="1"/>
    <x v="1"/>
    <x v="1"/>
    <x v="0"/>
    <x v="0"/>
    <x v="0"/>
    <x v="0"/>
    <x v="0"/>
    <x v="0"/>
    <x v="0"/>
    <s v="Direção Financeira"/>
    <x v="0"/>
    <x v="0"/>
    <x v="0"/>
    <x v="0"/>
    <x v="0"/>
    <x v="0"/>
    <x v="0"/>
    <x v="2"/>
    <x v="1"/>
    <x v="2"/>
    <x v="11"/>
    <x v="0"/>
    <m/>
  </r>
  <r>
    <x v="0"/>
    <n v="0"/>
    <n v="0"/>
    <n v="78546"/>
    <n v="0"/>
    <x v="6035"/>
    <x v="0"/>
    <x v="0"/>
    <x v="0"/>
    <s v="03.16.15"/>
    <x v="0"/>
    <x v="0"/>
    <x v="0"/>
    <s v="Direção Financeira"/>
    <s v="03.16.15"/>
    <s v="Direção Financeira"/>
    <s v="03.16.15"/>
    <x v="33"/>
    <x v="0"/>
    <x v="0"/>
    <x v="0"/>
    <x v="0"/>
    <x v="0"/>
    <x v="0"/>
    <x v="0"/>
    <x v="9"/>
    <s v="2024-07-??"/>
    <x v="2"/>
    <n v="78546"/>
    <x v="3"/>
    <n v="400000"/>
    <x v="1"/>
    <n v="400000"/>
    <x v="667"/>
    <m/>
    <x v="0"/>
    <x v="11"/>
    <m/>
    <s v="Direção Financeira"/>
    <x v="2"/>
    <m/>
    <x v="0"/>
    <x v="1"/>
    <x v="1"/>
    <x v="1"/>
    <x v="0"/>
    <x v="0"/>
    <x v="0"/>
    <x v="0"/>
    <x v="0"/>
    <x v="0"/>
    <x v="0"/>
    <s v="Direção Financeira"/>
    <x v="0"/>
    <x v="0"/>
    <x v="0"/>
    <x v="0"/>
    <x v="0"/>
    <x v="0"/>
    <x v="0"/>
    <x v="2"/>
    <x v="1"/>
    <x v="2"/>
    <x v="11"/>
    <x v="0"/>
    <m/>
  </r>
  <r>
    <x v="0"/>
    <n v="0"/>
    <n v="0"/>
    <n v="76300"/>
    <n v="0"/>
    <x v="6035"/>
    <x v="0"/>
    <x v="0"/>
    <x v="0"/>
    <s v="03.16.15"/>
    <x v="0"/>
    <x v="0"/>
    <x v="0"/>
    <s v="Direção Financeira"/>
    <s v="03.16.15"/>
    <s v="Direção Financeira"/>
    <s v="03.16.15"/>
    <x v="33"/>
    <x v="0"/>
    <x v="0"/>
    <x v="0"/>
    <x v="0"/>
    <x v="0"/>
    <x v="0"/>
    <x v="0"/>
    <x v="5"/>
    <s v="2024-08-??"/>
    <x v="2"/>
    <n v="76300"/>
    <x v="3"/>
    <n v="400000"/>
    <x v="1"/>
    <n v="400000"/>
    <x v="667"/>
    <m/>
    <x v="0"/>
    <x v="11"/>
    <m/>
    <s v="Direção Financeira"/>
    <x v="2"/>
    <m/>
    <x v="0"/>
    <x v="1"/>
    <x v="1"/>
    <x v="1"/>
    <x v="0"/>
    <x v="0"/>
    <x v="0"/>
    <x v="0"/>
    <x v="0"/>
    <x v="0"/>
    <x v="0"/>
    <s v="Direção Financeira"/>
    <x v="0"/>
    <x v="0"/>
    <x v="0"/>
    <x v="0"/>
    <x v="0"/>
    <x v="0"/>
    <x v="0"/>
    <x v="2"/>
    <x v="1"/>
    <x v="2"/>
    <x v="11"/>
    <x v="0"/>
    <m/>
  </r>
  <r>
    <x v="0"/>
    <n v="0"/>
    <n v="0"/>
    <n v="27800"/>
    <n v="0"/>
    <x v="6035"/>
    <x v="0"/>
    <x v="0"/>
    <x v="0"/>
    <s v="03.16.15"/>
    <x v="0"/>
    <x v="0"/>
    <x v="0"/>
    <s v="Direção Financeira"/>
    <s v="03.16.15"/>
    <s v="Direção Financeira"/>
    <s v="03.16.15"/>
    <x v="33"/>
    <x v="0"/>
    <x v="0"/>
    <x v="0"/>
    <x v="0"/>
    <x v="0"/>
    <x v="0"/>
    <x v="0"/>
    <x v="7"/>
    <s v="2024-09-??"/>
    <x v="2"/>
    <n v="27800"/>
    <x v="3"/>
    <n v="400000"/>
    <x v="1"/>
    <n v="400000"/>
    <x v="667"/>
    <m/>
    <x v="0"/>
    <x v="11"/>
    <m/>
    <s v="Direção Financeira"/>
    <x v="2"/>
    <m/>
    <x v="0"/>
    <x v="1"/>
    <x v="1"/>
    <x v="1"/>
    <x v="0"/>
    <x v="0"/>
    <x v="0"/>
    <x v="0"/>
    <x v="0"/>
    <x v="0"/>
    <x v="0"/>
    <s v="Direção Financeira"/>
    <x v="0"/>
    <x v="0"/>
    <x v="0"/>
    <x v="0"/>
    <x v="0"/>
    <x v="0"/>
    <x v="0"/>
    <x v="2"/>
    <x v="1"/>
    <x v="2"/>
    <x v="11"/>
    <x v="0"/>
    <m/>
  </r>
  <r>
    <x v="0"/>
    <n v="0"/>
    <n v="0"/>
    <n v="8600"/>
    <n v="0"/>
    <x v="6035"/>
    <x v="0"/>
    <x v="0"/>
    <x v="0"/>
    <s v="03.16.15"/>
    <x v="0"/>
    <x v="0"/>
    <x v="0"/>
    <s v="Direção Financeira"/>
    <s v="03.16.15"/>
    <s v="Direção Financeira"/>
    <s v="03.16.15"/>
    <x v="33"/>
    <x v="0"/>
    <x v="0"/>
    <x v="0"/>
    <x v="0"/>
    <x v="0"/>
    <x v="0"/>
    <x v="0"/>
    <x v="8"/>
    <s v="2024-10-??"/>
    <x v="3"/>
    <n v="8600"/>
    <x v="3"/>
    <n v="400000"/>
    <x v="1"/>
    <n v="400000"/>
    <x v="667"/>
    <m/>
    <x v="0"/>
    <x v="11"/>
    <m/>
    <s v="Direção Financeira"/>
    <x v="2"/>
    <m/>
    <x v="0"/>
    <x v="1"/>
    <x v="1"/>
    <x v="1"/>
    <x v="0"/>
    <x v="0"/>
    <x v="0"/>
    <x v="0"/>
    <x v="0"/>
    <x v="0"/>
    <x v="0"/>
    <s v="Direção Financeira"/>
    <x v="0"/>
    <x v="0"/>
    <x v="0"/>
    <x v="0"/>
    <x v="0"/>
    <x v="0"/>
    <x v="0"/>
    <x v="2"/>
    <x v="1"/>
    <x v="2"/>
    <x v="11"/>
    <x v="0"/>
    <m/>
  </r>
  <r>
    <x v="0"/>
    <n v="0"/>
    <n v="0"/>
    <n v="249944"/>
    <n v="0"/>
    <x v="6035"/>
    <x v="0"/>
    <x v="0"/>
    <x v="0"/>
    <s v="03.16.15"/>
    <x v="0"/>
    <x v="0"/>
    <x v="0"/>
    <s v="Direção Financeira"/>
    <s v="03.16.15"/>
    <s v="Direção Financeira"/>
    <s v="03.16.15"/>
    <x v="33"/>
    <x v="0"/>
    <x v="0"/>
    <x v="0"/>
    <x v="0"/>
    <x v="0"/>
    <x v="0"/>
    <x v="0"/>
    <x v="10"/>
    <s v="2024-11-??"/>
    <x v="3"/>
    <n v="249944"/>
    <x v="3"/>
    <n v="400000"/>
    <x v="1"/>
    <n v="400000"/>
    <x v="667"/>
    <m/>
    <x v="0"/>
    <x v="11"/>
    <m/>
    <s v="Direção Financeira"/>
    <x v="2"/>
    <m/>
    <x v="0"/>
    <x v="1"/>
    <x v="1"/>
    <x v="1"/>
    <x v="0"/>
    <x v="0"/>
    <x v="0"/>
    <x v="0"/>
    <x v="0"/>
    <x v="0"/>
    <x v="0"/>
    <s v="Direção Financeira"/>
    <x v="0"/>
    <x v="0"/>
    <x v="0"/>
    <x v="0"/>
    <x v="0"/>
    <x v="0"/>
    <x v="0"/>
    <x v="2"/>
    <x v="1"/>
    <x v="2"/>
    <x v="11"/>
    <x v="0"/>
    <m/>
  </r>
  <r>
    <x v="0"/>
    <n v="0"/>
    <n v="0"/>
    <n v="18800"/>
    <n v="0"/>
    <x v="6035"/>
    <x v="0"/>
    <x v="0"/>
    <x v="0"/>
    <s v="03.16.15"/>
    <x v="0"/>
    <x v="0"/>
    <x v="0"/>
    <s v="Direção Financeira"/>
    <s v="03.16.15"/>
    <s v="Direção Financeira"/>
    <s v="03.16.15"/>
    <x v="33"/>
    <x v="0"/>
    <x v="0"/>
    <x v="0"/>
    <x v="0"/>
    <x v="0"/>
    <x v="0"/>
    <x v="0"/>
    <x v="11"/>
    <s v="2024-12-??"/>
    <x v="3"/>
    <n v="18800"/>
    <x v="3"/>
    <n v="400000"/>
    <x v="1"/>
    <n v="400000"/>
    <x v="667"/>
    <m/>
    <x v="0"/>
    <x v="11"/>
    <m/>
    <s v="Direção Financeira"/>
    <x v="2"/>
    <m/>
    <x v="0"/>
    <x v="1"/>
    <x v="1"/>
    <x v="1"/>
    <x v="0"/>
    <x v="0"/>
    <x v="0"/>
    <x v="0"/>
    <x v="0"/>
    <x v="0"/>
    <x v="0"/>
    <s v="Direção Financeira"/>
    <x v="0"/>
    <x v="0"/>
    <x v="0"/>
    <x v="0"/>
    <x v="0"/>
    <x v="0"/>
    <x v="0"/>
    <x v="2"/>
    <x v="1"/>
    <x v="2"/>
    <x v="11"/>
    <x v="0"/>
    <m/>
  </r>
  <r>
    <x v="0"/>
    <n v="0"/>
    <n v="0"/>
    <n v="884"/>
    <n v="0"/>
    <x v="6035"/>
    <x v="0"/>
    <x v="1"/>
    <x v="0"/>
    <s v="03.03.10"/>
    <x v="8"/>
    <x v="0"/>
    <x v="4"/>
    <s v="Receitas Da Câmara"/>
    <s v="03.03.10"/>
    <s v="Receitas Da Câmara"/>
    <s v="03.03.10"/>
    <x v="23"/>
    <x v="0"/>
    <x v="3"/>
    <x v="7"/>
    <x v="0"/>
    <x v="0"/>
    <x v="2"/>
    <x v="0"/>
    <x v="0"/>
    <s v="2024-01-??"/>
    <x v="0"/>
    <n v="884"/>
    <x v="3"/>
    <n v="0"/>
    <x v="1"/>
    <n v="0"/>
    <x v="667"/>
    <m/>
    <x v="0"/>
    <x v="11"/>
    <m/>
    <s v="Receitas Da Câmara"/>
    <x v="2"/>
    <s v="RDC"/>
    <x v="0"/>
    <x v="1"/>
    <x v="1"/>
    <x v="1"/>
    <x v="0"/>
    <x v="0"/>
    <x v="0"/>
    <x v="0"/>
    <x v="0"/>
    <x v="0"/>
    <x v="0"/>
    <s v="Receitas Da Câmara"/>
    <x v="0"/>
    <x v="0"/>
    <x v="0"/>
    <x v="0"/>
    <x v="0"/>
    <x v="0"/>
    <x v="0"/>
    <x v="2"/>
    <x v="1"/>
    <x v="2"/>
    <x v="11"/>
    <x v="0"/>
    <m/>
  </r>
  <r>
    <x v="0"/>
    <n v="0"/>
    <n v="0"/>
    <n v="606"/>
    <n v="0"/>
    <x v="6035"/>
    <x v="0"/>
    <x v="1"/>
    <x v="0"/>
    <s v="03.03.10"/>
    <x v="8"/>
    <x v="0"/>
    <x v="4"/>
    <s v="Receitas Da Câmara"/>
    <s v="03.03.10"/>
    <s v="Receitas Da Câmara"/>
    <s v="03.03.10"/>
    <x v="23"/>
    <x v="0"/>
    <x v="3"/>
    <x v="7"/>
    <x v="0"/>
    <x v="0"/>
    <x v="2"/>
    <x v="0"/>
    <x v="2"/>
    <s v="2024-02-??"/>
    <x v="0"/>
    <n v="606"/>
    <x v="3"/>
    <n v="0"/>
    <x v="1"/>
    <n v="0"/>
    <x v="667"/>
    <m/>
    <x v="0"/>
    <x v="11"/>
    <m/>
    <s v="Receitas Da Câmara"/>
    <x v="2"/>
    <s v="RDC"/>
    <x v="0"/>
    <x v="1"/>
    <x v="1"/>
    <x v="1"/>
    <x v="0"/>
    <x v="0"/>
    <x v="0"/>
    <x v="0"/>
    <x v="0"/>
    <x v="0"/>
    <x v="0"/>
    <s v="Receitas Da Câmara"/>
    <x v="0"/>
    <x v="0"/>
    <x v="0"/>
    <x v="0"/>
    <x v="0"/>
    <x v="0"/>
    <x v="0"/>
    <x v="2"/>
    <x v="1"/>
    <x v="2"/>
    <x v="11"/>
    <x v="0"/>
    <m/>
  </r>
  <r>
    <x v="0"/>
    <n v="0"/>
    <n v="0"/>
    <n v="253"/>
    <n v="0"/>
    <x v="6035"/>
    <x v="0"/>
    <x v="1"/>
    <x v="0"/>
    <s v="03.03.10"/>
    <x v="8"/>
    <x v="0"/>
    <x v="4"/>
    <s v="Receitas Da Câmara"/>
    <s v="03.03.10"/>
    <s v="Receitas Da Câmara"/>
    <s v="03.03.10"/>
    <x v="23"/>
    <x v="0"/>
    <x v="3"/>
    <x v="7"/>
    <x v="0"/>
    <x v="0"/>
    <x v="2"/>
    <x v="0"/>
    <x v="1"/>
    <s v="2024-03-??"/>
    <x v="0"/>
    <n v="253"/>
    <x v="3"/>
    <n v="0"/>
    <x v="1"/>
    <n v="0"/>
    <x v="667"/>
    <m/>
    <x v="0"/>
    <x v="11"/>
    <m/>
    <s v="Receitas Da Câmara"/>
    <x v="2"/>
    <s v="RDC"/>
    <x v="0"/>
    <x v="1"/>
    <x v="1"/>
    <x v="1"/>
    <x v="0"/>
    <x v="0"/>
    <x v="0"/>
    <x v="0"/>
    <x v="0"/>
    <x v="0"/>
    <x v="0"/>
    <s v="Receitas Da Câmara"/>
    <x v="0"/>
    <x v="0"/>
    <x v="0"/>
    <x v="0"/>
    <x v="0"/>
    <x v="0"/>
    <x v="0"/>
    <x v="2"/>
    <x v="1"/>
    <x v="2"/>
    <x v="11"/>
    <x v="0"/>
    <m/>
  </r>
  <r>
    <x v="0"/>
    <n v="0"/>
    <n v="0"/>
    <n v="317"/>
    <n v="0"/>
    <x v="6035"/>
    <x v="0"/>
    <x v="1"/>
    <x v="0"/>
    <s v="03.03.10"/>
    <x v="8"/>
    <x v="0"/>
    <x v="4"/>
    <s v="Receitas Da Câmara"/>
    <s v="03.03.10"/>
    <s v="Receitas Da Câmara"/>
    <s v="03.03.10"/>
    <x v="23"/>
    <x v="0"/>
    <x v="3"/>
    <x v="7"/>
    <x v="0"/>
    <x v="0"/>
    <x v="2"/>
    <x v="0"/>
    <x v="6"/>
    <s v="2024-04-??"/>
    <x v="1"/>
    <n v="317"/>
    <x v="3"/>
    <n v="0"/>
    <x v="1"/>
    <n v="0"/>
    <x v="667"/>
    <m/>
    <x v="0"/>
    <x v="11"/>
    <m/>
    <s v="Receitas Da Câmara"/>
    <x v="2"/>
    <s v="RDC"/>
    <x v="0"/>
    <x v="1"/>
    <x v="1"/>
    <x v="1"/>
    <x v="0"/>
    <x v="0"/>
    <x v="0"/>
    <x v="0"/>
    <x v="0"/>
    <x v="0"/>
    <x v="0"/>
    <s v="Receitas Da Câmara"/>
    <x v="0"/>
    <x v="0"/>
    <x v="0"/>
    <x v="0"/>
    <x v="0"/>
    <x v="0"/>
    <x v="0"/>
    <x v="2"/>
    <x v="1"/>
    <x v="2"/>
    <x v="11"/>
    <x v="0"/>
    <m/>
  </r>
  <r>
    <x v="0"/>
    <n v="0"/>
    <n v="0"/>
    <n v="26"/>
    <n v="0"/>
    <x v="6035"/>
    <x v="0"/>
    <x v="1"/>
    <x v="0"/>
    <s v="03.03.10"/>
    <x v="8"/>
    <x v="0"/>
    <x v="4"/>
    <s v="Receitas Da Câmara"/>
    <s v="03.03.10"/>
    <s v="Receitas Da Câmara"/>
    <s v="03.03.10"/>
    <x v="23"/>
    <x v="0"/>
    <x v="3"/>
    <x v="7"/>
    <x v="0"/>
    <x v="0"/>
    <x v="2"/>
    <x v="0"/>
    <x v="3"/>
    <s v="2024-05-??"/>
    <x v="1"/>
    <n v="26"/>
    <x v="3"/>
    <n v="0"/>
    <x v="1"/>
    <n v="0"/>
    <x v="667"/>
    <m/>
    <x v="0"/>
    <x v="11"/>
    <m/>
    <s v="Receitas Da Câmara"/>
    <x v="2"/>
    <s v="RDC"/>
    <x v="0"/>
    <x v="1"/>
    <x v="1"/>
    <x v="1"/>
    <x v="0"/>
    <x v="0"/>
    <x v="0"/>
    <x v="0"/>
    <x v="0"/>
    <x v="0"/>
    <x v="0"/>
    <s v="Receitas Da Câmara"/>
    <x v="0"/>
    <x v="0"/>
    <x v="0"/>
    <x v="0"/>
    <x v="0"/>
    <x v="0"/>
    <x v="0"/>
    <x v="2"/>
    <x v="1"/>
    <x v="2"/>
    <x v="11"/>
    <x v="0"/>
    <m/>
  </r>
  <r>
    <x v="0"/>
    <n v="0"/>
    <n v="0"/>
    <n v="247"/>
    <n v="0"/>
    <x v="6035"/>
    <x v="0"/>
    <x v="1"/>
    <x v="0"/>
    <s v="03.03.10"/>
    <x v="8"/>
    <x v="0"/>
    <x v="4"/>
    <s v="Receitas Da Câmara"/>
    <s v="03.03.10"/>
    <s v="Receitas Da Câmara"/>
    <s v="03.03.10"/>
    <x v="23"/>
    <x v="0"/>
    <x v="3"/>
    <x v="7"/>
    <x v="0"/>
    <x v="0"/>
    <x v="2"/>
    <x v="0"/>
    <x v="9"/>
    <s v="2024-07-??"/>
    <x v="2"/>
    <n v="247"/>
    <x v="3"/>
    <n v="0"/>
    <x v="1"/>
    <n v="0"/>
    <x v="667"/>
    <m/>
    <x v="0"/>
    <x v="11"/>
    <m/>
    <s v="Receitas Da Câmara"/>
    <x v="2"/>
    <s v="RDC"/>
    <x v="0"/>
    <x v="1"/>
    <x v="1"/>
    <x v="1"/>
    <x v="0"/>
    <x v="0"/>
    <x v="0"/>
    <x v="0"/>
    <x v="0"/>
    <x v="0"/>
    <x v="0"/>
    <s v="Receitas Da Câmara"/>
    <x v="0"/>
    <x v="0"/>
    <x v="0"/>
    <x v="0"/>
    <x v="0"/>
    <x v="0"/>
    <x v="0"/>
    <x v="2"/>
    <x v="1"/>
    <x v="2"/>
    <x v="11"/>
    <x v="0"/>
    <m/>
  </r>
  <r>
    <x v="0"/>
    <n v="0"/>
    <n v="0"/>
    <n v="43"/>
    <n v="0"/>
    <x v="6035"/>
    <x v="0"/>
    <x v="1"/>
    <x v="0"/>
    <s v="03.03.10"/>
    <x v="8"/>
    <x v="0"/>
    <x v="4"/>
    <s v="Receitas Da Câmara"/>
    <s v="03.03.10"/>
    <s v="Receitas Da Câmara"/>
    <s v="03.03.10"/>
    <x v="23"/>
    <x v="0"/>
    <x v="3"/>
    <x v="7"/>
    <x v="0"/>
    <x v="0"/>
    <x v="2"/>
    <x v="0"/>
    <x v="5"/>
    <s v="2024-08-??"/>
    <x v="2"/>
    <n v="43"/>
    <x v="3"/>
    <n v="0"/>
    <x v="1"/>
    <n v="0"/>
    <x v="667"/>
    <m/>
    <x v="0"/>
    <x v="11"/>
    <m/>
    <s v="Receitas Da Câmara"/>
    <x v="2"/>
    <s v="RDC"/>
    <x v="0"/>
    <x v="1"/>
    <x v="1"/>
    <x v="1"/>
    <x v="0"/>
    <x v="0"/>
    <x v="0"/>
    <x v="0"/>
    <x v="0"/>
    <x v="0"/>
    <x v="0"/>
    <s v="Receitas Da Câmara"/>
    <x v="0"/>
    <x v="0"/>
    <x v="0"/>
    <x v="0"/>
    <x v="0"/>
    <x v="0"/>
    <x v="0"/>
    <x v="2"/>
    <x v="1"/>
    <x v="2"/>
    <x v="11"/>
    <x v="0"/>
    <m/>
  </r>
  <r>
    <x v="0"/>
    <n v="0"/>
    <n v="0"/>
    <n v="88"/>
    <n v="0"/>
    <x v="6035"/>
    <x v="0"/>
    <x v="1"/>
    <x v="0"/>
    <s v="03.03.10"/>
    <x v="8"/>
    <x v="0"/>
    <x v="4"/>
    <s v="Receitas Da Câmara"/>
    <s v="03.03.10"/>
    <s v="Receitas Da Câmara"/>
    <s v="03.03.10"/>
    <x v="23"/>
    <x v="0"/>
    <x v="3"/>
    <x v="7"/>
    <x v="0"/>
    <x v="0"/>
    <x v="2"/>
    <x v="0"/>
    <x v="7"/>
    <s v="2024-09-??"/>
    <x v="2"/>
    <n v="88"/>
    <x v="3"/>
    <n v="0"/>
    <x v="1"/>
    <n v="0"/>
    <x v="667"/>
    <m/>
    <x v="0"/>
    <x v="11"/>
    <m/>
    <s v="Receitas Da Câmara"/>
    <x v="2"/>
    <s v="RDC"/>
    <x v="0"/>
    <x v="1"/>
    <x v="1"/>
    <x v="1"/>
    <x v="0"/>
    <x v="0"/>
    <x v="0"/>
    <x v="0"/>
    <x v="0"/>
    <x v="0"/>
    <x v="0"/>
    <s v="Receitas Da Câmara"/>
    <x v="0"/>
    <x v="0"/>
    <x v="0"/>
    <x v="0"/>
    <x v="0"/>
    <x v="0"/>
    <x v="0"/>
    <x v="2"/>
    <x v="1"/>
    <x v="2"/>
    <x v="11"/>
    <x v="0"/>
    <m/>
  </r>
  <r>
    <x v="0"/>
    <n v="0"/>
    <n v="0"/>
    <n v="620"/>
    <n v="0"/>
    <x v="6035"/>
    <x v="0"/>
    <x v="1"/>
    <x v="0"/>
    <s v="03.03.10"/>
    <x v="8"/>
    <x v="0"/>
    <x v="4"/>
    <s v="Receitas Da Câmara"/>
    <s v="03.03.10"/>
    <s v="Receitas Da Câmara"/>
    <s v="03.03.10"/>
    <x v="23"/>
    <x v="0"/>
    <x v="3"/>
    <x v="7"/>
    <x v="0"/>
    <x v="0"/>
    <x v="2"/>
    <x v="0"/>
    <x v="8"/>
    <s v="2024-10-??"/>
    <x v="3"/>
    <n v="620"/>
    <x v="3"/>
    <n v="0"/>
    <x v="1"/>
    <n v="0"/>
    <x v="667"/>
    <m/>
    <x v="0"/>
    <x v="11"/>
    <m/>
    <s v="Receitas Da Câmara"/>
    <x v="2"/>
    <s v="RDC"/>
    <x v="0"/>
    <x v="1"/>
    <x v="1"/>
    <x v="1"/>
    <x v="0"/>
    <x v="0"/>
    <x v="0"/>
    <x v="0"/>
    <x v="0"/>
    <x v="0"/>
    <x v="0"/>
    <s v="Receitas Da Câmara"/>
    <x v="0"/>
    <x v="0"/>
    <x v="0"/>
    <x v="0"/>
    <x v="0"/>
    <x v="0"/>
    <x v="0"/>
    <x v="2"/>
    <x v="1"/>
    <x v="2"/>
    <x v="11"/>
    <x v="0"/>
    <m/>
  </r>
  <r>
    <x v="0"/>
    <n v="0"/>
    <n v="0"/>
    <n v="48"/>
    <n v="0"/>
    <x v="6035"/>
    <x v="0"/>
    <x v="1"/>
    <x v="0"/>
    <s v="03.03.10"/>
    <x v="8"/>
    <x v="0"/>
    <x v="4"/>
    <s v="Receitas Da Câmara"/>
    <s v="03.03.10"/>
    <s v="Receitas Da Câmara"/>
    <s v="03.03.10"/>
    <x v="23"/>
    <x v="0"/>
    <x v="3"/>
    <x v="7"/>
    <x v="0"/>
    <x v="0"/>
    <x v="2"/>
    <x v="0"/>
    <x v="11"/>
    <s v="2024-12-??"/>
    <x v="3"/>
    <n v="48"/>
    <x v="3"/>
    <n v="0"/>
    <x v="1"/>
    <n v="0"/>
    <x v="667"/>
    <m/>
    <x v="0"/>
    <x v="11"/>
    <m/>
    <s v="Receitas Da Câmara"/>
    <x v="2"/>
    <s v="RDC"/>
    <x v="0"/>
    <x v="1"/>
    <x v="1"/>
    <x v="1"/>
    <x v="0"/>
    <x v="0"/>
    <x v="0"/>
    <x v="0"/>
    <x v="0"/>
    <x v="0"/>
    <x v="0"/>
    <s v="Receitas Da Câmara"/>
    <x v="0"/>
    <x v="0"/>
    <x v="0"/>
    <x v="0"/>
    <x v="0"/>
    <x v="0"/>
    <x v="0"/>
    <x v="2"/>
    <x v="1"/>
    <x v="2"/>
    <x v="11"/>
    <x v="0"/>
    <m/>
  </r>
  <r>
    <x v="0"/>
    <n v="0"/>
    <n v="0"/>
    <n v="85000"/>
    <n v="0"/>
    <x v="6035"/>
    <x v="0"/>
    <x v="0"/>
    <x v="0"/>
    <s v="03.16.17"/>
    <x v="51"/>
    <x v="0"/>
    <x v="0"/>
    <s v="Direção Proteção Civil"/>
    <s v="03.16.17"/>
    <s v="Direção Proteção Civil"/>
    <s v="03.16.17"/>
    <x v="30"/>
    <x v="0"/>
    <x v="0"/>
    <x v="0"/>
    <x v="1"/>
    <x v="0"/>
    <x v="0"/>
    <x v="0"/>
    <x v="0"/>
    <s v="2024-01-??"/>
    <x v="0"/>
    <n v="85000"/>
    <x v="3"/>
    <n v="0"/>
    <x v="1"/>
    <n v="400000"/>
    <x v="667"/>
    <m/>
    <x v="0"/>
    <x v="11"/>
    <m/>
    <s v="Direção Proteção Civil"/>
    <x v="2"/>
    <m/>
    <x v="0"/>
    <x v="1"/>
    <x v="1"/>
    <x v="1"/>
    <x v="0"/>
    <x v="0"/>
    <x v="0"/>
    <x v="0"/>
    <x v="0"/>
    <x v="0"/>
    <x v="0"/>
    <s v="Direção Proteção Civil"/>
    <x v="0"/>
    <x v="0"/>
    <x v="0"/>
    <x v="0"/>
    <x v="0"/>
    <x v="0"/>
    <x v="0"/>
    <x v="2"/>
    <x v="1"/>
    <x v="2"/>
    <x v="11"/>
    <x v="0"/>
    <m/>
  </r>
  <r>
    <x v="0"/>
    <n v="0"/>
    <n v="0"/>
    <n v="85000"/>
    <n v="0"/>
    <x v="6035"/>
    <x v="0"/>
    <x v="0"/>
    <x v="0"/>
    <s v="03.16.17"/>
    <x v="51"/>
    <x v="0"/>
    <x v="0"/>
    <s v="Direção Proteção Civil"/>
    <s v="03.16.17"/>
    <s v="Direção Proteção Civil"/>
    <s v="03.16.17"/>
    <x v="30"/>
    <x v="0"/>
    <x v="0"/>
    <x v="0"/>
    <x v="1"/>
    <x v="0"/>
    <x v="0"/>
    <x v="0"/>
    <x v="2"/>
    <s v="2024-02-??"/>
    <x v="0"/>
    <n v="85000"/>
    <x v="3"/>
    <n v="0"/>
    <x v="1"/>
    <n v="400000"/>
    <x v="667"/>
    <m/>
    <x v="0"/>
    <x v="11"/>
    <m/>
    <s v="Direção Proteção Civil"/>
    <x v="2"/>
    <m/>
    <x v="0"/>
    <x v="1"/>
    <x v="1"/>
    <x v="1"/>
    <x v="0"/>
    <x v="0"/>
    <x v="0"/>
    <x v="0"/>
    <x v="0"/>
    <x v="0"/>
    <x v="0"/>
    <s v="Direção Proteção Civil"/>
    <x v="0"/>
    <x v="0"/>
    <x v="0"/>
    <x v="0"/>
    <x v="0"/>
    <x v="0"/>
    <x v="0"/>
    <x v="2"/>
    <x v="1"/>
    <x v="2"/>
    <x v="11"/>
    <x v="0"/>
    <m/>
  </r>
  <r>
    <x v="0"/>
    <n v="0"/>
    <n v="0"/>
    <n v="85000"/>
    <n v="0"/>
    <x v="6035"/>
    <x v="0"/>
    <x v="0"/>
    <x v="0"/>
    <s v="03.16.17"/>
    <x v="51"/>
    <x v="0"/>
    <x v="0"/>
    <s v="Direção Proteção Civil"/>
    <s v="03.16.17"/>
    <s v="Direção Proteção Civil"/>
    <s v="03.16.17"/>
    <x v="30"/>
    <x v="0"/>
    <x v="0"/>
    <x v="0"/>
    <x v="1"/>
    <x v="0"/>
    <x v="0"/>
    <x v="0"/>
    <x v="1"/>
    <s v="2024-03-??"/>
    <x v="0"/>
    <n v="85000"/>
    <x v="3"/>
    <n v="0"/>
    <x v="1"/>
    <n v="400000"/>
    <x v="667"/>
    <m/>
    <x v="0"/>
    <x v="11"/>
    <m/>
    <s v="Direção Proteção Civil"/>
    <x v="2"/>
    <m/>
    <x v="0"/>
    <x v="1"/>
    <x v="1"/>
    <x v="1"/>
    <x v="0"/>
    <x v="0"/>
    <x v="0"/>
    <x v="0"/>
    <x v="0"/>
    <x v="0"/>
    <x v="0"/>
    <s v="Direção Proteção Civil"/>
    <x v="0"/>
    <x v="0"/>
    <x v="0"/>
    <x v="0"/>
    <x v="0"/>
    <x v="0"/>
    <x v="0"/>
    <x v="2"/>
    <x v="1"/>
    <x v="2"/>
    <x v="11"/>
    <x v="0"/>
    <m/>
  </r>
  <r>
    <x v="0"/>
    <n v="0"/>
    <n v="0"/>
    <n v="85000"/>
    <n v="0"/>
    <x v="6035"/>
    <x v="0"/>
    <x v="0"/>
    <x v="0"/>
    <s v="03.16.17"/>
    <x v="51"/>
    <x v="0"/>
    <x v="0"/>
    <s v="Direção Proteção Civil"/>
    <s v="03.16.17"/>
    <s v="Direção Proteção Civil"/>
    <s v="03.16.17"/>
    <x v="30"/>
    <x v="0"/>
    <x v="0"/>
    <x v="0"/>
    <x v="1"/>
    <x v="0"/>
    <x v="0"/>
    <x v="0"/>
    <x v="6"/>
    <s v="2024-04-??"/>
    <x v="1"/>
    <n v="85000"/>
    <x v="3"/>
    <n v="0"/>
    <x v="1"/>
    <n v="400000"/>
    <x v="667"/>
    <m/>
    <x v="0"/>
    <x v="11"/>
    <m/>
    <s v="Direção Proteção Civil"/>
    <x v="2"/>
    <m/>
    <x v="0"/>
    <x v="1"/>
    <x v="1"/>
    <x v="1"/>
    <x v="0"/>
    <x v="0"/>
    <x v="0"/>
    <x v="0"/>
    <x v="0"/>
    <x v="0"/>
    <x v="0"/>
    <s v="Direção Proteção Civil"/>
    <x v="0"/>
    <x v="0"/>
    <x v="0"/>
    <x v="0"/>
    <x v="0"/>
    <x v="0"/>
    <x v="0"/>
    <x v="2"/>
    <x v="1"/>
    <x v="2"/>
    <x v="11"/>
    <x v="0"/>
    <m/>
  </r>
  <r>
    <x v="0"/>
    <n v="0"/>
    <n v="0"/>
    <n v="85000"/>
    <n v="0"/>
    <x v="6035"/>
    <x v="0"/>
    <x v="0"/>
    <x v="0"/>
    <s v="03.16.17"/>
    <x v="51"/>
    <x v="0"/>
    <x v="0"/>
    <s v="Direção Proteção Civil"/>
    <s v="03.16.17"/>
    <s v="Direção Proteção Civil"/>
    <s v="03.16.17"/>
    <x v="30"/>
    <x v="0"/>
    <x v="0"/>
    <x v="0"/>
    <x v="1"/>
    <x v="0"/>
    <x v="0"/>
    <x v="0"/>
    <x v="3"/>
    <s v="2024-05-??"/>
    <x v="1"/>
    <n v="85000"/>
    <x v="3"/>
    <n v="0"/>
    <x v="1"/>
    <n v="400000"/>
    <x v="667"/>
    <m/>
    <x v="0"/>
    <x v="11"/>
    <m/>
    <s v="Direção Proteção Civil"/>
    <x v="2"/>
    <m/>
    <x v="0"/>
    <x v="1"/>
    <x v="1"/>
    <x v="1"/>
    <x v="0"/>
    <x v="0"/>
    <x v="0"/>
    <x v="0"/>
    <x v="0"/>
    <x v="0"/>
    <x v="0"/>
    <s v="Direção Proteção Civil"/>
    <x v="0"/>
    <x v="0"/>
    <x v="0"/>
    <x v="0"/>
    <x v="0"/>
    <x v="0"/>
    <x v="0"/>
    <x v="2"/>
    <x v="1"/>
    <x v="2"/>
    <x v="11"/>
    <x v="0"/>
    <m/>
  </r>
  <r>
    <x v="0"/>
    <n v="0"/>
    <n v="0"/>
    <n v="85000"/>
    <n v="0"/>
    <x v="6035"/>
    <x v="0"/>
    <x v="0"/>
    <x v="0"/>
    <s v="03.16.17"/>
    <x v="51"/>
    <x v="0"/>
    <x v="0"/>
    <s v="Direção Proteção Civil"/>
    <s v="03.16.17"/>
    <s v="Direção Proteção Civil"/>
    <s v="03.16.17"/>
    <x v="30"/>
    <x v="0"/>
    <x v="0"/>
    <x v="0"/>
    <x v="1"/>
    <x v="0"/>
    <x v="0"/>
    <x v="0"/>
    <x v="4"/>
    <s v="2024-06-??"/>
    <x v="1"/>
    <n v="85000"/>
    <x v="3"/>
    <n v="0"/>
    <x v="1"/>
    <n v="400000"/>
    <x v="667"/>
    <m/>
    <x v="0"/>
    <x v="11"/>
    <m/>
    <s v="Direção Proteção Civil"/>
    <x v="2"/>
    <m/>
    <x v="0"/>
    <x v="1"/>
    <x v="1"/>
    <x v="1"/>
    <x v="0"/>
    <x v="0"/>
    <x v="0"/>
    <x v="0"/>
    <x v="0"/>
    <x v="0"/>
    <x v="0"/>
    <s v="Direção Proteção Civil"/>
    <x v="0"/>
    <x v="0"/>
    <x v="0"/>
    <x v="0"/>
    <x v="0"/>
    <x v="0"/>
    <x v="0"/>
    <x v="2"/>
    <x v="1"/>
    <x v="2"/>
    <x v="11"/>
    <x v="0"/>
    <m/>
  </r>
  <r>
    <x v="0"/>
    <n v="0"/>
    <n v="0"/>
    <n v="85000"/>
    <n v="0"/>
    <x v="6035"/>
    <x v="0"/>
    <x v="0"/>
    <x v="0"/>
    <s v="03.16.17"/>
    <x v="51"/>
    <x v="0"/>
    <x v="0"/>
    <s v="Direção Proteção Civil"/>
    <s v="03.16.17"/>
    <s v="Direção Proteção Civil"/>
    <s v="03.16.17"/>
    <x v="30"/>
    <x v="0"/>
    <x v="0"/>
    <x v="0"/>
    <x v="1"/>
    <x v="0"/>
    <x v="0"/>
    <x v="0"/>
    <x v="9"/>
    <s v="2024-07-??"/>
    <x v="2"/>
    <n v="85000"/>
    <x v="3"/>
    <n v="0"/>
    <x v="1"/>
    <n v="400000"/>
    <x v="667"/>
    <m/>
    <x v="0"/>
    <x v="11"/>
    <m/>
    <s v="Direção Proteção Civil"/>
    <x v="2"/>
    <m/>
    <x v="0"/>
    <x v="1"/>
    <x v="1"/>
    <x v="1"/>
    <x v="0"/>
    <x v="0"/>
    <x v="0"/>
    <x v="0"/>
    <x v="0"/>
    <x v="0"/>
    <x v="0"/>
    <s v="Direção Proteção Civil"/>
    <x v="0"/>
    <x v="0"/>
    <x v="0"/>
    <x v="0"/>
    <x v="0"/>
    <x v="0"/>
    <x v="0"/>
    <x v="2"/>
    <x v="1"/>
    <x v="2"/>
    <x v="11"/>
    <x v="0"/>
    <m/>
  </r>
  <r>
    <x v="0"/>
    <n v="0"/>
    <n v="0"/>
    <n v="85000"/>
    <n v="0"/>
    <x v="6035"/>
    <x v="0"/>
    <x v="0"/>
    <x v="0"/>
    <s v="03.16.17"/>
    <x v="51"/>
    <x v="0"/>
    <x v="0"/>
    <s v="Direção Proteção Civil"/>
    <s v="03.16.17"/>
    <s v="Direção Proteção Civil"/>
    <s v="03.16.17"/>
    <x v="30"/>
    <x v="0"/>
    <x v="0"/>
    <x v="0"/>
    <x v="1"/>
    <x v="0"/>
    <x v="0"/>
    <x v="0"/>
    <x v="5"/>
    <s v="2024-08-??"/>
    <x v="2"/>
    <n v="85000"/>
    <x v="3"/>
    <n v="0"/>
    <x v="1"/>
    <n v="400000"/>
    <x v="667"/>
    <m/>
    <x v="0"/>
    <x v="11"/>
    <m/>
    <s v="Direção Proteção Civil"/>
    <x v="2"/>
    <m/>
    <x v="0"/>
    <x v="1"/>
    <x v="1"/>
    <x v="1"/>
    <x v="0"/>
    <x v="0"/>
    <x v="0"/>
    <x v="0"/>
    <x v="0"/>
    <x v="0"/>
    <x v="0"/>
    <s v="Direção Proteção Civil"/>
    <x v="0"/>
    <x v="0"/>
    <x v="0"/>
    <x v="0"/>
    <x v="0"/>
    <x v="0"/>
    <x v="0"/>
    <x v="2"/>
    <x v="1"/>
    <x v="2"/>
    <x v="11"/>
    <x v="0"/>
    <m/>
  </r>
  <r>
    <x v="0"/>
    <n v="0"/>
    <n v="0"/>
    <n v="85000"/>
    <n v="0"/>
    <x v="6035"/>
    <x v="0"/>
    <x v="0"/>
    <x v="0"/>
    <s v="03.16.17"/>
    <x v="51"/>
    <x v="0"/>
    <x v="0"/>
    <s v="Direção Proteção Civil"/>
    <s v="03.16.17"/>
    <s v="Direção Proteção Civil"/>
    <s v="03.16.17"/>
    <x v="30"/>
    <x v="0"/>
    <x v="0"/>
    <x v="0"/>
    <x v="1"/>
    <x v="0"/>
    <x v="0"/>
    <x v="0"/>
    <x v="7"/>
    <s v="2024-09-??"/>
    <x v="2"/>
    <n v="85000"/>
    <x v="3"/>
    <n v="0"/>
    <x v="1"/>
    <n v="400000"/>
    <x v="667"/>
    <m/>
    <x v="0"/>
    <x v="11"/>
    <m/>
    <s v="Direção Proteção Civil"/>
    <x v="2"/>
    <m/>
    <x v="0"/>
    <x v="1"/>
    <x v="1"/>
    <x v="1"/>
    <x v="0"/>
    <x v="0"/>
    <x v="0"/>
    <x v="0"/>
    <x v="0"/>
    <x v="0"/>
    <x v="0"/>
    <s v="Direção Proteção Civil"/>
    <x v="0"/>
    <x v="0"/>
    <x v="0"/>
    <x v="0"/>
    <x v="0"/>
    <x v="0"/>
    <x v="0"/>
    <x v="2"/>
    <x v="1"/>
    <x v="2"/>
    <x v="11"/>
    <x v="0"/>
    <m/>
  </r>
  <r>
    <x v="0"/>
    <n v="0"/>
    <n v="0"/>
    <n v="85000"/>
    <n v="0"/>
    <x v="6035"/>
    <x v="0"/>
    <x v="0"/>
    <x v="0"/>
    <s v="03.16.17"/>
    <x v="51"/>
    <x v="0"/>
    <x v="0"/>
    <s v="Direção Proteção Civil"/>
    <s v="03.16.17"/>
    <s v="Direção Proteção Civil"/>
    <s v="03.16.17"/>
    <x v="30"/>
    <x v="0"/>
    <x v="0"/>
    <x v="0"/>
    <x v="1"/>
    <x v="0"/>
    <x v="0"/>
    <x v="0"/>
    <x v="8"/>
    <s v="2024-10-??"/>
    <x v="3"/>
    <n v="85000"/>
    <x v="3"/>
    <n v="0"/>
    <x v="1"/>
    <n v="400000"/>
    <x v="667"/>
    <m/>
    <x v="0"/>
    <x v="11"/>
    <m/>
    <s v="Direção Proteção Civil"/>
    <x v="2"/>
    <m/>
    <x v="0"/>
    <x v="1"/>
    <x v="1"/>
    <x v="1"/>
    <x v="0"/>
    <x v="0"/>
    <x v="0"/>
    <x v="0"/>
    <x v="0"/>
    <x v="0"/>
    <x v="0"/>
    <s v="Direção Proteção Civil"/>
    <x v="0"/>
    <x v="0"/>
    <x v="0"/>
    <x v="0"/>
    <x v="0"/>
    <x v="0"/>
    <x v="0"/>
    <x v="2"/>
    <x v="1"/>
    <x v="2"/>
    <x v="11"/>
    <x v="0"/>
    <m/>
  </r>
  <r>
    <x v="0"/>
    <n v="0"/>
    <n v="0"/>
    <n v="85000"/>
    <n v="0"/>
    <x v="6035"/>
    <x v="0"/>
    <x v="0"/>
    <x v="0"/>
    <s v="03.16.17"/>
    <x v="51"/>
    <x v="0"/>
    <x v="0"/>
    <s v="Direção Proteção Civil"/>
    <s v="03.16.17"/>
    <s v="Direção Proteção Civil"/>
    <s v="03.16.17"/>
    <x v="30"/>
    <x v="0"/>
    <x v="0"/>
    <x v="0"/>
    <x v="1"/>
    <x v="0"/>
    <x v="0"/>
    <x v="0"/>
    <x v="10"/>
    <s v="2024-11-??"/>
    <x v="3"/>
    <n v="85000"/>
    <x v="3"/>
    <n v="0"/>
    <x v="1"/>
    <n v="400000"/>
    <x v="667"/>
    <m/>
    <x v="0"/>
    <x v="11"/>
    <m/>
    <s v="Direção Proteção Civil"/>
    <x v="2"/>
    <m/>
    <x v="0"/>
    <x v="1"/>
    <x v="1"/>
    <x v="1"/>
    <x v="0"/>
    <x v="0"/>
    <x v="0"/>
    <x v="0"/>
    <x v="0"/>
    <x v="0"/>
    <x v="0"/>
    <s v="Direção Proteção Civil"/>
    <x v="0"/>
    <x v="0"/>
    <x v="0"/>
    <x v="0"/>
    <x v="0"/>
    <x v="0"/>
    <x v="0"/>
    <x v="2"/>
    <x v="1"/>
    <x v="2"/>
    <x v="11"/>
    <x v="0"/>
    <m/>
  </r>
  <r>
    <x v="0"/>
    <n v="0"/>
    <n v="0"/>
    <n v="85000"/>
    <n v="0"/>
    <x v="6035"/>
    <x v="0"/>
    <x v="0"/>
    <x v="0"/>
    <s v="03.16.17"/>
    <x v="51"/>
    <x v="0"/>
    <x v="0"/>
    <s v="Direção Proteção Civil"/>
    <s v="03.16.17"/>
    <s v="Direção Proteção Civil"/>
    <s v="03.16.17"/>
    <x v="30"/>
    <x v="0"/>
    <x v="0"/>
    <x v="0"/>
    <x v="1"/>
    <x v="0"/>
    <x v="0"/>
    <x v="0"/>
    <x v="11"/>
    <s v="2024-12-??"/>
    <x v="3"/>
    <n v="85000"/>
    <x v="3"/>
    <n v="0"/>
    <x v="1"/>
    <n v="400000"/>
    <x v="667"/>
    <m/>
    <x v="0"/>
    <x v="11"/>
    <m/>
    <s v="Direção Proteção Civil"/>
    <x v="2"/>
    <m/>
    <x v="0"/>
    <x v="1"/>
    <x v="1"/>
    <x v="1"/>
    <x v="0"/>
    <x v="0"/>
    <x v="0"/>
    <x v="0"/>
    <x v="0"/>
    <x v="0"/>
    <x v="0"/>
    <s v="Direção Proteção Civil"/>
    <x v="0"/>
    <x v="0"/>
    <x v="0"/>
    <x v="0"/>
    <x v="0"/>
    <x v="0"/>
    <x v="0"/>
    <x v="2"/>
    <x v="1"/>
    <x v="2"/>
    <x v="11"/>
    <x v="0"/>
    <m/>
  </r>
  <r>
    <x v="0"/>
    <n v="0"/>
    <n v="0"/>
    <n v="337000"/>
    <n v="0"/>
    <x v="6035"/>
    <x v="0"/>
    <x v="0"/>
    <x v="0"/>
    <s v="03.16.11"/>
    <x v="27"/>
    <x v="0"/>
    <x v="0"/>
    <s v="Direcção de Obras"/>
    <s v="03.16.11"/>
    <s v="Direcção de Obras"/>
    <s v="03.16.11"/>
    <x v="30"/>
    <x v="0"/>
    <x v="0"/>
    <x v="0"/>
    <x v="1"/>
    <x v="0"/>
    <x v="0"/>
    <x v="0"/>
    <x v="0"/>
    <s v="2024-01-??"/>
    <x v="0"/>
    <n v="337000"/>
    <x v="3"/>
    <n v="0"/>
    <x v="1"/>
    <n v="334000"/>
    <x v="667"/>
    <m/>
    <x v="0"/>
    <x v="11"/>
    <m/>
    <s v="Direcção de Obras"/>
    <x v="2"/>
    <m/>
    <x v="0"/>
    <x v="1"/>
    <x v="1"/>
    <x v="1"/>
    <x v="0"/>
    <x v="0"/>
    <x v="0"/>
    <x v="0"/>
    <x v="0"/>
    <x v="0"/>
    <x v="0"/>
    <s v="Direcção de Obras"/>
    <x v="0"/>
    <x v="0"/>
    <x v="0"/>
    <x v="0"/>
    <x v="0"/>
    <x v="0"/>
    <x v="0"/>
    <x v="2"/>
    <x v="1"/>
    <x v="2"/>
    <x v="11"/>
    <x v="0"/>
    <m/>
  </r>
  <r>
    <x v="0"/>
    <n v="0"/>
    <n v="0"/>
    <n v="306000"/>
    <n v="0"/>
    <x v="6035"/>
    <x v="0"/>
    <x v="0"/>
    <x v="0"/>
    <s v="03.16.11"/>
    <x v="27"/>
    <x v="0"/>
    <x v="0"/>
    <s v="Direcção de Obras"/>
    <s v="03.16.11"/>
    <s v="Direcção de Obras"/>
    <s v="03.16.11"/>
    <x v="30"/>
    <x v="0"/>
    <x v="0"/>
    <x v="0"/>
    <x v="1"/>
    <x v="0"/>
    <x v="0"/>
    <x v="0"/>
    <x v="2"/>
    <s v="2024-02-??"/>
    <x v="0"/>
    <n v="306000"/>
    <x v="3"/>
    <n v="0"/>
    <x v="1"/>
    <n v="334000"/>
    <x v="667"/>
    <m/>
    <x v="0"/>
    <x v="11"/>
    <m/>
    <s v="Direcção de Obras"/>
    <x v="2"/>
    <m/>
    <x v="0"/>
    <x v="1"/>
    <x v="1"/>
    <x v="1"/>
    <x v="0"/>
    <x v="0"/>
    <x v="0"/>
    <x v="0"/>
    <x v="0"/>
    <x v="0"/>
    <x v="0"/>
    <s v="Direcção de Obras"/>
    <x v="0"/>
    <x v="0"/>
    <x v="0"/>
    <x v="0"/>
    <x v="0"/>
    <x v="0"/>
    <x v="0"/>
    <x v="2"/>
    <x v="1"/>
    <x v="2"/>
    <x v="11"/>
    <x v="0"/>
    <m/>
  </r>
  <r>
    <x v="0"/>
    <n v="0"/>
    <n v="0"/>
    <n v="306000"/>
    <n v="0"/>
    <x v="6035"/>
    <x v="0"/>
    <x v="0"/>
    <x v="0"/>
    <s v="03.16.11"/>
    <x v="27"/>
    <x v="0"/>
    <x v="0"/>
    <s v="Direcção de Obras"/>
    <s v="03.16.11"/>
    <s v="Direcção de Obras"/>
    <s v="03.16.11"/>
    <x v="30"/>
    <x v="0"/>
    <x v="0"/>
    <x v="0"/>
    <x v="1"/>
    <x v="0"/>
    <x v="0"/>
    <x v="0"/>
    <x v="1"/>
    <s v="2024-03-??"/>
    <x v="0"/>
    <n v="306000"/>
    <x v="3"/>
    <n v="0"/>
    <x v="1"/>
    <n v="334000"/>
    <x v="667"/>
    <m/>
    <x v="0"/>
    <x v="11"/>
    <m/>
    <s v="Direcção de Obras"/>
    <x v="2"/>
    <m/>
    <x v="0"/>
    <x v="1"/>
    <x v="1"/>
    <x v="1"/>
    <x v="0"/>
    <x v="0"/>
    <x v="0"/>
    <x v="0"/>
    <x v="0"/>
    <x v="0"/>
    <x v="0"/>
    <s v="Direcção de Obras"/>
    <x v="0"/>
    <x v="0"/>
    <x v="0"/>
    <x v="0"/>
    <x v="0"/>
    <x v="0"/>
    <x v="0"/>
    <x v="2"/>
    <x v="1"/>
    <x v="2"/>
    <x v="11"/>
    <x v="0"/>
    <m/>
  </r>
  <r>
    <x v="0"/>
    <n v="0"/>
    <n v="0"/>
    <n v="306000"/>
    <n v="0"/>
    <x v="6035"/>
    <x v="0"/>
    <x v="0"/>
    <x v="0"/>
    <s v="03.16.11"/>
    <x v="27"/>
    <x v="0"/>
    <x v="0"/>
    <s v="Direcção de Obras"/>
    <s v="03.16.11"/>
    <s v="Direcção de Obras"/>
    <s v="03.16.11"/>
    <x v="30"/>
    <x v="0"/>
    <x v="0"/>
    <x v="0"/>
    <x v="1"/>
    <x v="0"/>
    <x v="0"/>
    <x v="0"/>
    <x v="6"/>
    <s v="2024-04-??"/>
    <x v="1"/>
    <n v="306000"/>
    <x v="3"/>
    <n v="0"/>
    <x v="1"/>
    <n v="334000"/>
    <x v="667"/>
    <m/>
    <x v="0"/>
    <x v="11"/>
    <m/>
    <s v="Direcção de Obras"/>
    <x v="2"/>
    <m/>
    <x v="0"/>
    <x v="1"/>
    <x v="1"/>
    <x v="1"/>
    <x v="0"/>
    <x v="0"/>
    <x v="0"/>
    <x v="0"/>
    <x v="0"/>
    <x v="0"/>
    <x v="0"/>
    <s v="Direcção de Obras"/>
    <x v="0"/>
    <x v="0"/>
    <x v="0"/>
    <x v="0"/>
    <x v="0"/>
    <x v="0"/>
    <x v="0"/>
    <x v="2"/>
    <x v="1"/>
    <x v="2"/>
    <x v="11"/>
    <x v="0"/>
    <m/>
  </r>
  <r>
    <x v="0"/>
    <n v="0"/>
    <n v="0"/>
    <n v="287000"/>
    <n v="0"/>
    <x v="6035"/>
    <x v="0"/>
    <x v="0"/>
    <x v="0"/>
    <s v="03.16.11"/>
    <x v="27"/>
    <x v="0"/>
    <x v="0"/>
    <s v="Direcção de Obras"/>
    <s v="03.16.11"/>
    <s v="Direcção de Obras"/>
    <s v="03.16.11"/>
    <x v="30"/>
    <x v="0"/>
    <x v="0"/>
    <x v="0"/>
    <x v="1"/>
    <x v="0"/>
    <x v="0"/>
    <x v="0"/>
    <x v="3"/>
    <s v="2024-05-??"/>
    <x v="1"/>
    <n v="287000"/>
    <x v="3"/>
    <n v="0"/>
    <x v="1"/>
    <n v="334000"/>
    <x v="667"/>
    <m/>
    <x v="0"/>
    <x v="11"/>
    <m/>
    <s v="Direcção de Obras"/>
    <x v="2"/>
    <m/>
    <x v="0"/>
    <x v="1"/>
    <x v="1"/>
    <x v="1"/>
    <x v="0"/>
    <x v="0"/>
    <x v="0"/>
    <x v="0"/>
    <x v="0"/>
    <x v="0"/>
    <x v="0"/>
    <s v="Direcção de Obras"/>
    <x v="0"/>
    <x v="0"/>
    <x v="0"/>
    <x v="0"/>
    <x v="0"/>
    <x v="0"/>
    <x v="0"/>
    <x v="2"/>
    <x v="1"/>
    <x v="2"/>
    <x v="11"/>
    <x v="0"/>
    <m/>
  </r>
  <r>
    <x v="0"/>
    <n v="0"/>
    <n v="0"/>
    <n v="273000"/>
    <n v="0"/>
    <x v="6035"/>
    <x v="0"/>
    <x v="0"/>
    <x v="0"/>
    <s v="03.16.11"/>
    <x v="27"/>
    <x v="0"/>
    <x v="0"/>
    <s v="Direcção de Obras"/>
    <s v="03.16.11"/>
    <s v="Direcção de Obras"/>
    <s v="03.16.11"/>
    <x v="30"/>
    <x v="0"/>
    <x v="0"/>
    <x v="0"/>
    <x v="1"/>
    <x v="0"/>
    <x v="0"/>
    <x v="0"/>
    <x v="4"/>
    <s v="2024-06-??"/>
    <x v="1"/>
    <n v="273000"/>
    <x v="3"/>
    <n v="0"/>
    <x v="1"/>
    <n v="334000"/>
    <x v="667"/>
    <m/>
    <x v="0"/>
    <x v="11"/>
    <m/>
    <s v="Direcção de Obras"/>
    <x v="2"/>
    <m/>
    <x v="0"/>
    <x v="1"/>
    <x v="1"/>
    <x v="1"/>
    <x v="0"/>
    <x v="0"/>
    <x v="0"/>
    <x v="0"/>
    <x v="0"/>
    <x v="0"/>
    <x v="0"/>
    <s v="Direcção de Obras"/>
    <x v="0"/>
    <x v="0"/>
    <x v="0"/>
    <x v="0"/>
    <x v="0"/>
    <x v="0"/>
    <x v="0"/>
    <x v="2"/>
    <x v="1"/>
    <x v="2"/>
    <x v="11"/>
    <x v="0"/>
    <m/>
  </r>
  <r>
    <x v="0"/>
    <n v="0"/>
    <n v="0"/>
    <n v="268000"/>
    <n v="0"/>
    <x v="6035"/>
    <x v="0"/>
    <x v="0"/>
    <x v="0"/>
    <s v="03.16.11"/>
    <x v="27"/>
    <x v="0"/>
    <x v="0"/>
    <s v="Direcção de Obras"/>
    <s v="03.16.11"/>
    <s v="Direcção de Obras"/>
    <s v="03.16.11"/>
    <x v="30"/>
    <x v="0"/>
    <x v="0"/>
    <x v="0"/>
    <x v="1"/>
    <x v="0"/>
    <x v="0"/>
    <x v="0"/>
    <x v="9"/>
    <s v="2024-07-??"/>
    <x v="2"/>
    <n v="268000"/>
    <x v="3"/>
    <n v="0"/>
    <x v="1"/>
    <n v="334000"/>
    <x v="667"/>
    <m/>
    <x v="0"/>
    <x v="11"/>
    <m/>
    <s v="Direcção de Obras"/>
    <x v="2"/>
    <m/>
    <x v="0"/>
    <x v="1"/>
    <x v="1"/>
    <x v="1"/>
    <x v="0"/>
    <x v="0"/>
    <x v="0"/>
    <x v="0"/>
    <x v="0"/>
    <x v="0"/>
    <x v="0"/>
    <s v="Direcção de Obras"/>
    <x v="0"/>
    <x v="0"/>
    <x v="0"/>
    <x v="0"/>
    <x v="0"/>
    <x v="0"/>
    <x v="0"/>
    <x v="2"/>
    <x v="1"/>
    <x v="2"/>
    <x v="11"/>
    <x v="0"/>
    <m/>
  </r>
  <r>
    <x v="0"/>
    <n v="0"/>
    <n v="0"/>
    <n v="268000"/>
    <n v="0"/>
    <x v="6035"/>
    <x v="0"/>
    <x v="0"/>
    <x v="0"/>
    <s v="03.16.11"/>
    <x v="27"/>
    <x v="0"/>
    <x v="0"/>
    <s v="Direcção de Obras"/>
    <s v="03.16.11"/>
    <s v="Direcção de Obras"/>
    <s v="03.16.11"/>
    <x v="30"/>
    <x v="0"/>
    <x v="0"/>
    <x v="0"/>
    <x v="1"/>
    <x v="0"/>
    <x v="0"/>
    <x v="0"/>
    <x v="5"/>
    <s v="2024-08-??"/>
    <x v="2"/>
    <n v="268000"/>
    <x v="3"/>
    <n v="0"/>
    <x v="1"/>
    <n v="334000"/>
    <x v="667"/>
    <m/>
    <x v="0"/>
    <x v="11"/>
    <m/>
    <s v="Direcção de Obras"/>
    <x v="2"/>
    <m/>
    <x v="0"/>
    <x v="1"/>
    <x v="1"/>
    <x v="1"/>
    <x v="0"/>
    <x v="0"/>
    <x v="0"/>
    <x v="0"/>
    <x v="0"/>
    <x v="0"/>
    <x v="0"/>
    <s v="Direcção de Obras"/>
    <x v="0"/>
    <x v="0"/>
    <x v="0"/>
    <x v="0"/>
    <x v="0"/>
    <x v="0"/>
    <x v="0"/>
    <x v="2"/>
    <x v="1"/>
    <x v="2"/>
    <x v="11"/>
    <x v="0"/>
    <m/>
  </r>
  <r>
    <x v="0"/>
    <n v="0"/>
    <n v="0"/>
    <n v="280660"/>
    <n v="0"/>
    <x v="6035"/>
    <x v="0"/>
    <x v="0"/>
    <x v="0"/>
    <s v="03.16.11"/>
    <x v="27"/>
    <x v="0"/>
    <x v="0"/>
    <s v="Direcção de Obras"/>
    <s v="03.16.11"/>
    <s v="Direcção de Obras"/>
    <s v="03.16.11"/>
    <x v="30"/>
    <x v="0"/>
    <x v="0"/>
    <x v="0"/>
    <x v="1"/>
    <x v="0"/>
    <x v="0"/>
    <x v="0"/>
    <x v="7"/>
    <s v="2024-09-??"/>
    <x v="2"/>
    <n v="280660"/>
    <x v="3"/>
    <n v="0"/>
    <x v="1"/>
    <n v="334000"/>
    <x v="667"/>
    <m/>
    <x v="0"/>
    <x v="11"/>
    <m/>
    <s v="Direcção de Obras"/>
    <x v="2"/>
    <m/>
    <x v="0"/>
    <x v="1"/>
    <x v="1"/>
    <x v="1"/>
    <x v="0"/>
    <x v="0"/>
    <x v="0"/>
    <x v="0"/>
    <x v="0"/>
    <x v="0"/>
    <x v="0"/>
    <s v="Direcção de Obras"/>
    <x v="0"/>
    <x v="0"/>
    <x v="0"/>
    <x v="0"/>
    <x v="0"/>
    <x v="0"/>
    <x v="0"/>
    <x v="2"/>
    <x v="1"/>
    <x v="2"/>
    <x v="11"/>
    <x v="0"/>
    <m/>
  </r>
  <r>
    <x v="0"/>
    <n v="0"/>
    <n v="0"/>
    <n v="287000"/>
    <n v="0"/>
    <x v="6035"/>
    <x v="0"/>
    <x v="0"/>
    <x v="0"/>
    <s v="03.16.11"/>
    <x v="27"/>
    <x v="0"/>
    <x v="0"/>
    <s v="Direcção de Obras"/>
    <s v="03.16.11"/>
    <s v="Direcção de Obras"/>
    <s v="03.16.11"/>
    <x v="30"/>
    <x v="0"/>
    <x v="0"/>
    <x v="0"/>
    <x v="1"/>
    <x v="0"/>
    <x v="0"/>
    <x v="0"/>
    <x v="8"/>
    <s v="2024-10-??"/>
    <x v="3"/>
    <n v="287000"/>
    <x v="3"/>
    <n v="0"/>
    <x v="1"/>
    <n v="334000"/>
    <x v="667"/>
    <m/>
    <x v="0"/>
    <x v="11"/>
    <m/>
    <s v="Direcção de Obras"/>
    <x v="2"/>
    <m/>
    <x v="0"/>
    <x v="1"/>
    <x v="1"/>
    <x v="1"/>
    <x v="0"/>
    <x v="0"/>
    <x v="0"/>
    <x v="0"/>
    <x v="0"/>
    <x v="0"/>
    <x v="0"/>
    <s v="Direcção de Obras"/>
    <x v="0"/>
    <x v="0"/>
    <x v="0"/>
    <x v="0"/>
    <x v="0"/>
    <x v="0"/>
    <x v="0"/>
    <x v="2"/>
    <x v="1"/>
    <x v="2"/>
    <x v="11"/>
    <x v="0"/>
    <m/>
  </r>
  <r>
    <x v="0"/>
    <n v="0"/>
    <n v="0"/>
    <n v="287000"/>
    <n v="0"/>
    <x v="6035"/>
    <x v="0"/>
    <x v="0"/>
    <x v="0"/>
    <s v="03.16.11"/>
    <x v="27"/>
    <x v="0"/>
    <x v="0"/>
    <s v="Direcção de Obras"/>
    <s v="03.16.11"/>
    <s v="Direcção de Obras"/>
    <s v="03.16.11"/>
    <x v="30"/>
    <x v="0"/>
    <x v="0"/>
    <x v="0"/>
    <x v="1"/>
    <x v="0"/>
    <x v="0"/>
    <x v="0"/>
    <x v="10"/>
    <s v="2024-11-??"/>
    <x v="3"/>
    <n v="287000"/>
    <x v="3"/>
    <n v="0"/>
    <x v="1"/>
    <n v="334000"/>
    <x v="667"/>
    <m/>
    <x v="0"/>
    <x v="11"/>
    <m/>
    <s v="Direcção de Obras"/>
    <x v="2"/>
    <m/>
    <x v="0"/>
    <x v="1"/>
    <x v="1"/>
    <x v="1"/>
    <x v="0"/>
    <x v="0"/>
    <x v="0"/>
    <x v="0"/>
    <x v="0"/>
    <x v="0"/>
    <x v="0"/>
    <s v="Direcção de Obras"/>
    <x v="0"/>
    <x v="0"/>
    <x v="0"/>
    <x v="0"/>
    <x v="0"/>
    <x v="0"/>
    <x v="0"/>
    <x v="2"/>
    <x v="1"/>
    <x v="2"/>
    <x v="11"/>
    <x v="0"/>
    <m/>
  </r>
  <r>
    <x v="0"/>
    <n v="0"/>
    <n v="0"/>
    <n v="288213"/>
    <n v="0"/>
    <x v="6035"/>
    <x v="0"/>
    <x v="0"/>
    <x v="0"/>
    <s v="03.16.11"/>
    <x v="27"/>
    <x v="0"/>
    <x v="0"/>
    <s v="Direcção de Obras"/>
    <s v="03.16.11"/>
    <s v="Direcção de Obras"/>
    <s v="03.16.11"/>
    <x v="30"/>
    <x v="0"/>
    <x v="0"/>
    <x v="0"/>
    <x v="1"/>
    <x v="0"/>
    <x v="0"/>
    <x v="0"/>
    <x v="11"/>
    <s v="2024-12-??"/>
    <x v="3"/>
    <n v="288213"/>
    <x v="3"/>
    <n v="0"/>
    <x v="1"/>
    <n v="334000"/>
    <x v="667"/>
    <m/>
    <x v="0"/>
    <x v="11"/>
    <m/>
    <s v="Direcção de Obras"/>
    <x v="2"/>
    <m/>
    <x v="0"/>
    <x v="1"/>
    <x v="1"/>
    <x v="1"/>
    <x v="0"/>
    <x v="0"/>
    <x v="0"/>
    <x v="0"/>
    <x v="0"/>
    <x v="0"/>
    <x v="0"/>
    <s v="Direcção de Obras"/>
    <x v="0"/>
    <x v="0"/>
    <x v="0"/>
    <x v="0"/>
    <x v="0"/>
    <x v="0"/>
    <x v="0"/>
    <x v="2"/>
    <x v="1"/>
    <x v="2"/>
    <x v="11"/>
    <x v="0"/>
    <m/>
  </r>
  <r>
    <x v="0"/>
    <n v="0"/>
    <n v="0"/>
    <n v="2000"/>
    <n v="0"/>
    <x v="6035"/>
    <x v="0"/>
    <x v="0"/>
    <x v="0"/>
    <s v="03.16.11"/>
    <x v="27"/>
    <x v="0"/>
    <x v="0"/>
    <s v="Direcção de Obras"/>
    <s v="03.16.11"/>
    <s v="Direcção de Obras"/>
    <s v="03.16.11"/>
    <x v="3"/>
    <x v="0"/>
    <x v="0"/>
    <x v="1"/>
    <x v="0"/>
    <x v="0"/>
    <x v="0"/>
    <x v="0"/>
    <x v="4"/>
    <s v="2024-06-??"/>
    <x v="1"/>
    <n v="2000"/>
    <x v="3"/>
    <n v="0"/>
    <x v="1"/>
    <n v="79000"/>
    <x v="667"/>
    <m/>
    <x v="0"/>
    <x v="11"/>
    <m/>
    <s v="Direcção de Obras"/>
    <x v="2"/>
    <m/>
    <x v="0"/>
    <x v="1"/>
    <x v="1"/>
    <x v="1"/>
    <x v="0"/>
    <x v="0"/>
    <x v="0"/>
    <x v="0"/>
    <x v="0"/>
    <x v="0"/>
    <x v="0"/>
    <s v="Direcção de Obras"/>
    <x v="0"/>
    <x v="0"/>
    <x v="0"/>
    <x v="0"/>
    <x v="0"/>
    <x v="0"/>
    <x v="0"/>
    <x v="2"/>
    <x v="1"/>
    <x v="2"/>
    <x v="11"/>
    <x v="0"/>
    <m/>
  </r>
  <r>
    <x v="0"/>
    <n v="0"/>
    <n v="0"/>
    <n v="2400"/>
    <n v="0"/>
    <x v="6035"/>
    <x v="0"/>
    <x v="0"/>
    <x v="0"/>
    <s v="03.16.11"/>
    <x v="27"/>
    <x v="0"/>
    <x v="0"/>
    <s v="Direcção de Obras"/>
    <s v="03.16.11"/>
    <s v="Direcção de Obras"/>
    <s v="03.16.11"/>
    <x v="3"/>
    <x v="0"/>
    <x v="0"/>
    <x v="1"/>
    <x v="0"/>
    <x v="0"/>
    <x v="0"/>
    <x v="0"/>
    <x v="9"/>
    <s v="2024-07-??"/>
    <x v="2"/>
    <n v="2400"/>
    <x v="3"/>
    <n v="0"/>
    <x v="1"/>
    <n v="79000"/>
    <x v="667"/>
    <m/>
    <x v="0"/>
    <x v="11"/>
    <m/>
    <s v="Direcção de Obras"/>
    <x v="2"/>
    <m/>
    <x v="0"/>
    <x v="1"/>
    <x v="1"/>
    <x v="1"/>
    <x v="0"/>
    <x v="0"/>
    <x v="0"/>
    <x v="0"/>
    <x v="0"/>
    <x v="0"/>
    <x v="0"/>
    <s v="Direcção de Obras"/>
    <x v="0"/>
    <x v="0"/>
    <x v="0"/>
    <x v="0"/>
    <x v="0"/>
    <x v="0"/>
    <x v="0"/>
    <x v="2"/>
    <x v="1"/>
    <x v="2"/>
    <x v="11"/>
    <x v="0"/>
    <m/>
  </r>
  <r>
    <x v="0"/>
    <n v="0"/>
    <n v="0"/>
    <n v="66500"/>
    <n v="0"/>
    <x v="6035"/>
    <x v="0"/>
    <x v="0"/>
    <x v="0"/>
    <s v="03.16.11"/>
    <x v="27"/>
    <x v="0"/>
    <x v="0"/>
    <s v="Direcção de Obras"/>
    <s v="03.16.11"/>
    <s v="Direcção de Obras"/>
    <s v="03.16.11"/>
    <x v="3"/>
    <x v="0"/>
    <x v="0"/>
    <x v="1"/>
    <x v="0"/>
    <x v="0"/>
    <x v="0"/>
    <x v="0"/>
    <x v="11"/>
    <s v="2024-12-??"/>
    <x v="3"/>
    <n v="66500"/>
    <x v="3"/>
    <n v="0"/>
    <x v="1"/>
    <n v="79000"/>
    <x v="667"/>
    <m/>
    <x v="0"/>
    <x v="11"/>
    <m/>
    <s v="Direcção de Obras"/>
    <x v="2"/>
    <m/>
    <x v="0"/>
    <x v="1"/>
    <x v="1"/>
    <x v="1"/>
    <x v="0"/>
    <x v="0"/>
    <x v="0"/>
    <x v="0"/>
    <x v="0"/>
    <x v="0"/>
    <x v="0"/>
    <s v="Direcção de Obras"/>
    <x v="0"/>
    <x v="0"/>
    <x v="0"/>
    <x v="0"/>
    <x v="0"/>
    <x v="0"/>
    <x v="0"/>
    <x v="2"/>
    <x v="1"/>
    <x v="2"/>
    <x v="11"/>
    <x v="0"/>
    <m/>
  </r>
  <r>
    <x v="0"/>
    <n v="0"/>
    <n v="0"/>
    <n v="50281"/>
    <n v="0"/>
    <x v="6035"/>
    <x v="0"/>
    <x v="0"/>
    <x v="0"/>
    <s v="03.16.15"/>
    <x v="0"/>
    <x v="0"/>
    <x v="0"/>
    <s v="Direção Financeira"/>
    <s v="03.16.15"/>
    <s v="Direção Financeira"/>
    <s v="03.16.15"/>
    <x v="50"/>
    <x v="0"/>
    <x v="2"/>
    <x v="11"/>
    <x v="0"/>
    <x v="0"/>
    <x v="0"/>
    <x v="0"/>
    <x v="0"/>
    <s v="2024-01-??"/>
    <x v="0"/>
    <n v="50281"/>
    <x v="3"/>
    <n v="0"/>
    <x v="1"/>
    <n v="119000"/>
    <x v="667"/>
    <m/>
    <x v="0"/>
    <x v="11"/>
    <m/>
    <s v="Direção Financeira"/>
    <x v="2"/>
    <m/>
    <x v="0"/>
    <x v="1"/>
    <x v="1"/>
    <x v="1"/>
    <x v="0"/>
    <x v="0"/>
    <x v="0"/>
    <x v="0"/>
    <x v="0"/>
    <x v="0"/>
    <x v="0"/>
    <s v="Direção Financeira"/>
    <x v="0"/>
    <x v="0"/>
    <x v="0"/>
    <x v="0"/>
    <x v="0"/>
    <x v="0"/>
    <x v="0"/>
    <x v="2"/>
    <x v="1"/>
    <x v="2"/>
    <x v="11"/>
    <x v="0"/>
    <m/>
  </r>
  <r>
    <x v="0"/>
    <n v="0"/>
    <n v="0"/>
    <n v="76783"/>
    <n v="0"/>
    <x v="6035"/>
    <x v="0"/>
    <x v="0"/>
    <x v="0"/>
    <s v="03.16.15"/>
    <x v="0"/>
    <x v="0"/>
    <x v="0"/>
    <s v="Direção Financeira"/>
    <s v="03.16.15"/>
    <s v="Direção Financeira"/>
    <s v="03.16.15"/>
    <x v="50"/>
    <x v="0"/>
    <x v="2"/>
    <x v="11"/>
    <x v="0"/>
    <x v="0"/>
    <x v="0"/>
    <x v="0"/>
    <x v="2"/>
    <s v="2024-02-??"/>
    <x v="0"/>
    <n v="76783"/>
    <x v="3"/>
    <n v="0"/>
    <x v="1"/>
    <n v="119000"/>
    <x v="667"/>
    <m/>
    <x v="0"/>
    <x v="11"/>
    <m/>
    <s v="Direção Financeira"/>
    <x v="2"/>
    <m/>
    <x v="0"/>
    <x v="1"/>
    <x v="1"/>
    <x v="1"/>
    <x v="0"/>
    <x v="0"/>
    <x v="0"/>
    <x v="0"/>
    <x v="0"/>
    <x v="0"/>
    <x v="0"/>
    <s v="Direção Financeira"/>
    <x v="0"/>
    <x v="0"/>
    <x v="0"/>
    <x v="0"/>
    <x v="0"/>
    <x v="0"/>
    <x v="0"/>
    <x v="2"/>
    <x v="1"/>
    <x v="2"/>
    <x v="11"/>
    <x v="0"/>
    <m/>
  </r>
  <r>
    <x v="0"/>
    <n v="0"/>
    <n v="0"/>
    <n v="80513"/>
    <n v="0"/>
    <x v="6035"/>
    <x v="0"/>
    <x v="0"/>
    <x v="0"/>
    <s v="03.16.15"/>
    <x v="0"/>
    <x v="0"/>
    <x v="0"/>
    <s v="Direção Financeira"/>
    <s v="03.16.15"/>
    <s v="Direção Financeira"/>
    <s v="03.16.15"/>
    <x v="50"/>
    <x v="0"/>
    <x v="2"/>
    <x v="11"/>
    <x v="0"/>
    <x v="0"/>
    <x v="0"/>
    <x v="0"/>
    <x v="1"/>
    <s v="2024-03-??"/>
    <x v="0"/>
    <n v="80513"/>
    <x v="3"/>
    <n v="0"/>
    <x v="1"/>
    <n v="119000"/>
    <x v="667"/>
    <m/>
    <x v="0"/>
    <x v="11"/>
    <m/>
    <s v="Direção Financeira"/>
    <x v="2"/>
    <m/>
    <x v="0"/>
    <x v="1"/>
    <x v="1"/>
    <x v="1"/>
    <x v="0"/>
    <x v="0"/>
    <x v="0"/>
    <x v="0"/>
    <x v="0"/>
    <x v="0"/>
    <x v="0"/>
    <s v="Direção Financeira"/>
    <x v="0"/>
    <x v="0"/>
    <x v="0"/>
    <x v="0"/>
    <x v="0"/>
    <x v="0"/>
    <x v="0"/>
    <x v="2"/>
    <x v="1"/>
    <x v="2"/>
    <x v="11"/>
    <x v="0"/>
    <m/>
  </r>
  <r>
    <x v="0"/>
    <n v="0"/>
    <n v="0"/>
    <n v="46030"/>
    <n v="0"/>
    <x v="6035"/>
    <x v="0"/>
    <x v="0"/>
    <x v="0"/>
    <s v="03.16.15"/>
    <x v="0"/>
    <x v="0"/>
    <x v="0"/>
    <s v="Direção Financeira"/>
    <s v="03.16.15"/>
    <s v="Direção Financeira"/>
    <s v="03.16.15"/>
    <x v="50"/>
    <x v="0"/>
    <x v="2"/>
    <x v="11"/>
    <x v="0"/>
    <x v="0"/>
    <x v="0"/>
    <x v="0"/>
    <x v="6"/>
    <s v="2024-04-??"/>
    <x v="1"/>
    <n v="46030"/>
    <x v="3"/>
    <n v="0"/>
    <x v="1"/>
    <n v="119000"/>
    <x v="667"/>
    <m/>
    <x v="0"/>
    <x v="11"/>
    <m/>
    <s v="Direção Financeira"/>
    <x v="2"/>
    <m/>
    <x v="0"/>
    <x v="1"/>
    <x v="1"/>
    <x v="1"/>
    <x v="0"/>
    <x v="0"/>
    <x v="0"/>
    <x v="0"/>
    <x v="0"/>
    <x v="0"/>
    <x v="0"/>
    <s v="Direção Financeira"/>
    <x v="0"/>
    <x v="0"/>
    <x v="0"/>
    <x v="0"/>
    <x v="0"/>
    <x v="0"/>
    <x v="0"/>
    <x v="2"/>
    <x v="1"/>
    <x v="2"/>
    <x v="11"/>
    <x v="0"/>
    <m/>
  </r>
  <r>
    <x v="0"/>
    <n v="0"/>
    <n v="0"/>
    <n v="33930"/>
    <n v="0"/>
    <x v="6035"/>
    <x v="0"/>
    <x v="0"/>
    <x v="0"/>
    <s v="03.16.15"/>
    <x v="0"/>
    <x v="0"/>
    <x v="0"/>
    <s v="Direção Financeira"/>
    <s v="03.16.15"/>
    <s v="Direção Financeira"/>
    <s v="03.16.15"/>
    <x v="50"/>
    <x v="0"/>
    <x v="2"/>
    <x v="11"/>
    <x v="0"/>
    <x v="0"/>
    <x v="0"/>
    <x v="0"/>
    <x v="3"/>
    <s v="2024-05-??"/>
    <x v="1"/>
    <n v="33930"/>
    <x v="3"/>
    <n v="0"/>
    <x v="1"/>
    <n v="119000"/>
    <x v="667"/>
    <m/>
    <x v="0"/>
    <x v="11"/>
    <m/>
    <s v="Direção Financeira"/>
    <x v="2"/>
    <m/>
    <x v="0"/>
    <x v="1"/>
    <x v="1"/>
    <x v="1"/>
    <x v="0"/>
    <x v="0"/>
    <x v="0"/>
    <x v="0"/>
    <x v="0"/>
    <x v="0"/>
    <x v="0"/>
    <s v="Direção Financeira"/>
    <x v="0"/>
    <x v="0"/>
    <x v="0"/>
    <x v="0"/>
    <x v="0"/>
    <x v="0"/>
    <x v="0"/>
    <x v="2"/>
    <x v="1"/>
    <x v="2"/>
    <x v="11"/>
    <x v="0"/>
    <m/>
  </r>
  <r>
    <x v="0"/>
    <n v="0"/>
    <n v="0"/>
    <n v="19297"/>
    <n v="0"/>
    <x v="6035"/>
    <x v="0"/>
    <x v="0"/>
    <x v="0"/>
    <s v="03.16.15"/>
    <x v="0"/>
    <x v="0"/>
    <x v="0"/>
    <s v="Direção Financeira"/>
    <s v="03.16.15"/>
    <s v="Direção Financeira"/>
    <s v="03.16.15"/>
    <x v="50"/>
    <x v="0"/>
    <x v="2"/>
    <x v="11"/>
    <x v="0"/>
    <x v="0"/>
    <x v="0"/>
    <x v="0"/>
    <x v="4"/>
    <s v="2024-06-??"/>
    <x v="1"/>
    <n v="19297"/>
    <x v="3"/>
    <n v="0"/>
    <x v="1"/>
    <n v="119000"/>
    <x v="667"/>
    <m/>
    <x v="0"/>
    <x v="11"/>
    <m/>
    <s v="Direção Financeira"/>
    <x v="2"/>
    <m/>
    <x v="0"/>
    <x v="1"/>
    <x v="1"/>
    <x v="1"/>
    <x v="0"/>
    <x v="0"/>
    <x v="0"/>
    <x v="0"/>
    <x v="0"/>
    <x v="0"/>
    <x v="0"/>
    <s v="Direção Financeira"/>
    <x v="0"/>
    <x v="0"/>
    <x v="0"/>
    <x v="0"/>
    <x v="0"/>
    <x v="0"/>
    <x v="0"/>
    <x v="2"/>
    <x v="1"/>
    <x v="2"/>
    <x v="11"/>
    <x v="0"/>
    <m/>
  </r>
  <r>
    <x v="0"/>
    <n v="0"/>
    <n v="0"/>
    <n v="52760"/>
    <n v="0"/>
    <x v="6035"/>
    <x v="0"/>
    <x v="0"/>
    <x v="0"/>
    <s v="03.16.15"/>
    <x v="0"/>
    <x v="0"/>
    <x v="0"/>
    <s v="Direção Financeira"/>
    <s v="03.16.15"/>
    <s v="Direção Financeira"/>
    <s v="03.16.15"/>
    <x v="50"/>
    <x v="0"/>
    <x v="2"/>
    <x v="11"/>
    <x v="0"/>
    <x v="0"/>
    <x v="0"/>
    <x v="0"/>
    <x v="9"/>
    <s v="2024-07-??"/>
    <x v="2"/>
    <n v="52760"/>
    <x v="3"/>
    <n v="0"/>
    <x v="1"/>
    <n v="119000"/>
    <x v="667"/>
    <m/>
    <x v="0"/>
    <x v="11"/>
    <m/>
    <s v="Direção Financeira"/>
    <x v="2"/>
    <m/>
    <x v="0"/>
    <x v="1"/>
    <x v="1"/>
    <x v="1"/>
    <x v="0"/>
    <x v="0"/>
    <x v="0"/>
    <x v="0"/>
    <x v="0"/>
    <x v="0"/>
    <x v="0"/>
    <s v="Direção Financeira"/>
    <x v="0"/>
    <x v="0"/>
    <x v="0"/>
    <x v="0"/>
    <x v="0"/>
    <x v="0"/>
    <x v="0"/>
    <x v="2"/>
    <x v="1"/>
    <x v="2"/>
    <x v="11"/>
    <x v="0"/>
    <m/>
  </r>
  <r>
    <x v="0"/>
    <n v="0"/>
    <n v="0"/>
    <n v="153021"/>
    <n v="0"/>
    <x v="6035"/>
    <x v="0"/>
    <x v="0"/>
    <x v="0"/>
    <s v="03.16.15"/>
    <x v="0"/>
    <x v="0"/>
    <x v="0"/>
    <s v="Direção Financeira"/>
    <s v="03.16.15"/>
    <s v="Direção Financeira"/>
    <s v="03.16.15"/>
    <x v="50"/>
    <x v="0"/>
    <x v="2"/>
    <x v="11"/>
    <x v="0"/>
    <x v="0"/>
    <x v="0"/>
    <x v="0"/>
    <x v="7"/>
    <s v="2024-09-??"/>
    <x v="2"/>
    <n v="153021"/>
    <x v="3"/>
    <n v="0"/>
    <x v="1"/>
    <n v="119000"/>
    <x v="667"/>
    <m/>
    <x v="0"/>
    <x v="11"/>
    <m/>
    <s v="Direção Financeira"/>
    <x v="2"/>
    <m/>
    <x v="0"/>
    <x v="1"/>
    <x v="1"/>
    <x v="1"/>
    <x v="0"/>
    <x v="0"/>
    <x v="0"/>
    <x v="0"/>
    <x v="0"/>
    <x v="0"/>
    <x v="0"/>
    <s v="Direção Financeira"/>
    <x v="0"/>
    <x v="0"/>
    <x v="0"/>
    <x v="0"/>
    <x v="0"/>
    <x v="0"/>
    <x v="0"/>
    <x v="2"/>
    <x v="1"/>
    <x v="2"/>
    <x v="11"/>
    <x v="0"/>
    <m/>
  </r>
  <r>
    <x v="0"/>
    <n v="0"/>
    <n v="0"/>
    <n v="48496"/>
    <n v="0"/>
    <x v="6035"/>
    <x v="0"/>
    <x v="0"/>
    <x v="0"/>
    <s v="03.16.15"/>
    <x v="0"/>
    <x v="0"/>
    <x v="0"/>
    <s v="Direção Financeira"/>
    <s v="03.16.15"/>
    <s v="Direção Financeira"/>
    <s v="03.16.15"/>
    <x v="50"/>
    <x v="0"/>
    <x v="2"/>
    <x v="11"/>
    <x v="0"/>
    <x v="0"/>
    <x v="0"/>
    <x v="0"/>
    <x v="8"/>
    <s v="2024-10-??"/>
    <x v="3"/>
    <n v="48496"/>
    <x v="3"/>
    <n v="0"/>
    <x v="1"/>
    <n v="119000"/>
    <x v="667"/>
    <m/>
    <x v="0"/>
    <x v="11"/>
    <m/>
    <s v="Direção Financeira"/>
    <x v="2"/>
    <m/>
    <x v="0"/>
    <x v="1"/>
    <x v="1"/>
    <x v="1"/>
    <x v="0"/>
    <x v="0"/>
    <x v="0"/>
    <x v="0"/>
    <x v="0"/>
    <x v="0"/>
    <x v="0"/>
    <s v="Direção Financeira"/>
    <x v="0"/>
    <x v="0"/>
    <x v="0"/>
    <x v="0"/>
    <x v="0"/>
    <x v="0"/>
    <x v="0"/>
    <x v="2"/>
    <x v="1"/>
    <x v="2"/>
    <x v="11"/>
    <x v="0"/>
    <m/>
  </r>
  <r>
    <x v="0"/>
    <n v="0"/>
    <n v="0"/>
    <n v="19193"/>
    <n v="0"/>
    <x v="6035"/>
    <x v="0"/>
    <x v="0"/>
    <x v="0"/>
    <s v="03.16.15"/>
    <x v="0"/>
    <x v="0"/>
    <x v="0"/>
    <s v="Direção Financeira"/>
    <s v="03.16.15"/>
    <s v="Direção Financeira"/>
    <s v="03.16.15"/>
    <x v="50"/>
    <x v="0"/>
    <x v="2"/>
    <x v="11"/>
    <x v="0"/>
    <x v="0"/>
    <x v="0"/>
    <x v="0"/>
    <x v="11"/>
    <s v="2024-12-??"/>
    <x v="3"/>
    <n v="19193"/>
    <x v="3"/>
    <n v="0"/>
    <x v="1"/>
    <n v="119000"/>
    <x v="667"/>
    <m/>
    <x v="0"/>
    <x v="11"/>
    <m/>
    <s v="Direção Financeira"/>
    <x v="2"/>
    <m/>
    <x v="0"/>
    <x v="1"/>
    <x v="1"/>
    <x v="1"/>
    <x v="0"/>
    <x v="0"/>
    <x v="0"/>
    <x v="0"/>
    <x v="0"/>
    <x v="0"/>
    <x v="0"/>
    <s v="Direção Financeira"/>
    <x v="0"/>
    <x v="0"/>
    <x v="0"/>
    <x v="0"/>
    <x v="0"/>
    <x v="0"/>
    <x v="0"/>
    <x v="2"/>
    <x v="1"/>
    <x v="2"/>
    <x v="11"/>
    <x v="0"/>
    <m/>
  </r>
  <r>
    <x v="0"/>
    <n v="0"/>
    <n v="0"/>
    <n v="21610"/>
    <n v="0"/>
    <x v="6035"/>
    <x v="0"/>
    <x v="0"/>
    <x v="0"/>
    <s v="03.16.15"/>
    <x v="0"/>
    <x v="0"/>
    <x v="0"/>
    <s v="Direção Financeira"/>
    <s v="03.16.15"/>
    <s v="Direção Financeira"/>
    <s v="03.16.15"/>
    <x v="0"/>
    <x v="0"/>
    <x v="0"/>
    <x v="0"/>
    <x v="0"/>
    <x v="0"/>
    <x v="0"/>
    <x v="0"/>
    <x v="0"/>
    <s v="2024-01-??"/>
    <x v="0"/>
    <n v="21610"/>
    <x v="3"/>
    <n v="2500000"/>
    <x v="1"/>
    <n v="0"/>
    <x v="667"/>
    <m/>
    <x v="0"/>
    <x v="11"/>
    <m/>
    <s v="Direção Financeira"/>
    <x v="2"/>
    <m/>
    <x v="0"/>
    <x v="1"/>
    <x v="1"/>
    <x v="1"/>
    <x v="0"/>
    <x v="0"/>
    <x v="0"/>
    <x v="0"/>
    <x v="0"/>
    <x v="0"/>
    <x v="0"/>
    <s v="Direção Financeira"/>
    <x v="0"/>
    <x v="0"/>
    <x v="0"/>
    <x v="0"/>
    <x v="0"/>
    <x v="0"/>
    <x v="0"/>
    <x v="2"/>
    <x v="1"/>
    <x v="2"/>
    <x v="11"/>
    <x v="0"/>
    <m/>
  </r>
  <r>
    <x v="0"/>
    <n v="0"/>
    <n v="0"/>
    <n v="1418759"/>
    <n v="0"/>
    <x v="6035"/>
    <x v="0"/>
    <x v="0"/>
    <x v="0"/>
    <s v="03.16.15"/>
    <x v="0"/>
    <x v="0"/>
    <x v="0"/>
    <s v="Direção Financeira"/>
    <s v="03.16.15"/>
    <s v="Direção Financeira"/>
    <s v="03.16.15"/>
    <x v="0"/>
    <x v="0"/>
    <x v="0"/>
    <x v="0"/>
    <x v="0"/>
    <x v="0"/>
    <x v="0"/>
    <x v="0"/>
    <x v="2"/>
    <s v="2024-02-??"/>
    <x v="0"/>
    <n v="1418759"/>
    <x v="3"/>
    <n v="2500000"/>
    <x v="1"/>
    <n v="0"/>
    <x v="667"/>
    <m/>
    <x v="0"/>
    <x v="11"/>
    <m/>
    <s v="Direção Financeira"/>
    <x v="2"/>
    <m/>
    <x v="0"/>
    <x v="1"/>
    <x v="1"/>
    <x v="1"/>
    <x v="0"/>
    <x v="0"/>
    <x v="0"/>
    <x v="0"/>
    <x v="0"/>
    <x v="0"/>
    <x v="0"/>
    <s v="Direção Financeira"/>
    <x v="0"/>
    <x v="0"/>
    <x v="0"/>
    <x v="0"/>
    <x v="0"/>
    <x v="0"/>
    <x v="0"/>
    <x v="2"/>
    <x v="1"/>
    <x v="2"/>
    <x v="11"/>
    <x v="0"/>
    <m/>
  </r>
  <r>
    <x v="0"/>
    <n v="0"/>
    <n v="0"/>
    <n v="1198232"/>
    <n v="0"/>
    <x v="6035"/>
    <x v="0"/>
    <x v="0"/>
    <x v="0"/>
    <s v="03.16.15"/>
    <x v="0"/>
    <x v="0"/>
    <x v="0"/>
    <s v="Direção Financeira"/>
    <s v="03.16.15"/>
    <s v="Direção Financeira"/>
    <s v="03.16.15"/>
    <x v="0"/>
    <x v="0"/>
    <x v="0"/>
    <x v="0"/>
    <x v="0"/>
    <x v="0"/>
    <x v="0"/>
    <x v="0"/>
    <x v="1"/>
    <s v="2024-03-??"/>
    <x v="0"/>
    <n v="1198232"/>
    <x v="3"/>
    <n v="2500000"/>
    <x v="1"/>
    <n v="0"/>
    <x v="667"/>
    <m/>
    <x v="0"/>
    <x v="11"/>
    <m/>
    <s v="Direção Financeira"/>
    <x v="2"/>
    <m/>
    <x v="0"/>
    <x v="1"/>
    <x v="1"/>
    <x v="1"/>
    <x v="0"/>
    <x v="0"/>
    <x v="0"/>
    <x v="0"/>
    <x v="0"/>
    <x v="0"/>
    <x v="0"/>
    <s v="Direção Financeira"/>
    <x v="0"/>
    <x v="0"/>
    <x v="0"/>
    <x v="0"/>
    <x v="0"/>
    <x v="0"/>
    <x v="0"/>
    <x v="2"/>
    <x v="1"/>
    <x v="2"/>
    <x v="11"/>
    <x v="0"/>
    <m/>
  </r>
  <r>
    <x v="0"/>
    <n v="0"/>
    <n v="0"/>
    <n v="732414"/>
    <n v="0"/>
    <x v="6035"/>
    <x v="0"/>
    <x v="0"/>
    <x v="0"/>
    <s v="03.16.15"/>
    <x v="0"/>
    <x v="0"/>
    <x v="0"/>
    <s v="Direção Financeira"/>
    <s v="03.16.15"/>
    <s v="Direção Financeira"/>
    <s v="03.16.15"/>
    <x v="0"/>
    <x v="0"/>
    <x v="0"/>
    <x v="0"/>
    <x v="0"/>
    <x v="0"/>
    <x v="0"/>
    <x v="0"/>
    <x v="6"/>
    <s v="2024-04-??"/>
    <x v="1"/>
    <n v="732414"/>
    <x v="3"/>
    <n v="2500000"/>
    <x v="1"/>
    <n v="0"/>
    <x v="667"/>
    <m/>
    <x v="0"/>
    <x v="11"/>
    <m/>
    <s v="Direção Financeira"/>
    <x v="2"/>
    <m/>
    <x v="0"/>
    <x v="1"/>
    <x v="1"/>
    <x v="1"/>
    <x v="0"/>
    <x v="0"/>
    <x v="0"/>
    <x v="0"/>
    <x v="0"/>
    <x v="0"/>
    <x v="0"/>
    <s v="Direção Financeira"/>
    <x v="0"/>
    <x v="0"/>
    <x v="0"/>
    <x v="0"/>
    <x v="0"/>
    <x v="0"/>
    <x v="0"/>
    <x v="2"/>
    <x v="1"/>
    <x v="2"/>
    <x v="11"/>
    <x v="0"/>
    <m/>
  </r>
  <r>
    <x v="0"/>
    <n v="0"/>
    <n v="0"/>
    <n v="326017"/>
    <n v="0"/>
    <x v="6035"/>
    <x v="0"/>
    <x v="0"/>
    <x v="0"/>
    <s v="03.16.15"/>
    <x v="0"/>
    <x v="0"/>
    <x v="0"/>
    <s v="Direção Financeira"/>
    <s v="03.16.15"/>
    <s v="Direção Financeira"/>
    <s v="03.16.15"/>
    <x v="0"/>
    <x v="0"/>
    <x v="0"/>
    <x v="0"/>
    <x v="0"/>
    <x v="0"/>
    <x v="0"/>
    <x v="0"/>
    <x v="3"/>
    <s v="2024-05-??"/>
    <x v="1"/>
    <n v="326017"/>
    <x v="3"/>
    <n v="2500000"/>
    <x v="1"/>
    <n v="0"/>
    <x v="667"/>
    <m/>
    <x v="0"/>
    <x v="11"/>
    <m/>
    <s v="Direção Financeira"/>
    <x v="2"/>
    <m/>
    <x v="0"/>
    <x v="1"/>
    <x v="1"/>
    <x v="1"/>
    <x v="0"/>
    <x v="0"/>
    <x v="0"/>
    <x v="0"/>
    <x v="0"/>
    <x v="0"/>
    <x v="0"/>
    <s v="Direção Financeira"/>
    <x v="0"/>
    <x v="0"/>
    <x v="0"/>
    <x v="0"/>
    <x v="0"/>
    <x v="0"/>
    <x v="0"/>
    <x v="2"/>
    <x v="1"/>
    <x v="2"/>
    <x v="11"/>
    <x v="0"/>
    <m/>
  </r>
  <r>
    <x v="0"/>
    <n v="0"/>
    <n v="0"/>
    <n v="230925"/>
    <n v="0"/>
    <x v="6035"/>
    <x v="0"/>
    <x v="0"/>
    <x v="0"/>
    <s v="03.16.15"/>
    <x v="0"/>
    <x v="0"/>
    <x v="0"/>
    <s v="Direção Financeira"/>
    <s v="03.16.15"/>
    <s v="Direção Financeira"/>
    <s v="03.16.15"/>
    <x v="0"/>
    <x v="0"/>
    <x v="0"/>
    <x v="0"/>
    <x v="0"/>
    <x v="0"/>
    <x v="0"/>
    <x v="0"/>
    <x v="9"/>
    <s v="2024-07-??"/>
    <x v="2"/>
    <n v="230925"/>
    <x v="3"/>
    <n v="2500000"/>
    <x v="1"/>
    <n v="0"/>
    <x v="667"/>
    <m/>
    <x v="0"/>
    <x v="11"/>
    <m/>
    <s v="Direção Financeira"/>
    <x v="2"/>
    <m/>
    <x v="0"/>
    <x v="1"/>
    <x v="1"/>
    <x v="1"/>
    <x v="0"/>
    <x v="0"/>
    <x v="0"/>
    <x v="0"/>
    <x v="0"/>
    <x v="0"/>
    <x v="0"/>
    <s v="Direção Financeira"/>
    <x v="0"/>
    <x v="0"/>
    <x v="0"/>
    <x v="0"/>
    <x v="0"/>
    <x v="0"/>
    <x v="0"/>
    <x v="2"/>
    <x v="1"/>
    <x v="2"/>
    <x v="11"/>
    <x v="0"/>
    <m/>
  </r>
  <r>
    <x v="0"/>
    <n v="0"/>
    <n v="0"/>
    <n v="133159"/>
    <n v="0"/>
    <x v="6035"/>
    <x v="0"/>
    <x v="0"/>
    <x v="0"/>
    <s v="03.16.15"/>
    <x v="0"/>
    <x v="0"/>
    <x v="0"/>
    <s v="Direção Financeira"/>
    <s v="03.16.15"/>
    <s v="Direção Financeira"/>
    <s v="03.16.15"/>
    <x v="0"/>
    <x v="0"/>
    <x v="0"/>
    <x v="0"/>
    <x v="0"/>
    <x v="0"/>
    <x v="0"/>
    <x v="0"/>
    <x v="5"/>
    <s v="2024-08-??"/>
    <x v="2"/>
    <n v="133159"/>
    <x v="3"/>
    <n v="2500000"/>
    <x v="1"/>
    <n v="0"/>
    <x v="667"/>
    <m/>
    <x v="0"/>
    <x v="11"/>
    <m/>
    <s v="Direção Financeira"/>
    <x v="2"/>
    <m/>
    <x v="0"/>
    <x v="1"/>
    <x v="1"/>
    <x v="1"/>
    <x v="0"/>
    <x v="0"/>
    <x v="0"/>
    <x v="0"/>
    <x v="0"/>
    <x v="0"/>
    <x v="0"/>
    <s v="Direção Financeira"/>
    <x v="0"/>
    <x v="0"/>
    <x v="0"/>
    <x v="0"/>
    <x v="0"/>
    <x v="0"/>
    <x v="0"/>
    <x v="2"/>
    <x v="1"/>
    <x v="2"/>
    <x v="11"/>
    <x v="0"/>
    <m/>
  </r>
  <r>
    <x v="0"/>
    <n v="0"/>
    <n v="0"/>
    <n v="313000"/>
    <n v="0"/>
    <x v="6035"/>
    <x v="0"/>
    <x v="0"/>
    <x v="0"/>
    <s v="03.16.15"/>
    <x v="0"/>
    <x v="0"/>
    <x v="0"/>
    <s v="Direção Financeira"/>
    <s v="03.16.15"/>
    <s v="Direção Financeira"/>
    <s v="03.16.15"/>
    <x v="0"/>
    <x v="0"/>
    <x v="0"/>
    <x v="0"/>
    <x v="0"/>
    <x v="0"/>
    <x v="0"/>
    <x v="0"/>
    <x v="7"/>
    <s v="2024-09-??"/>
    <x v="2"/>
    <n v="313000"/>
    <x v="3"/>
    <n v="2500000"/>
    <x v="1"/>
    <n v="0"/>
    <x v="667"/>
    <m/>
    <x v="0"/>
    <x v="11"/>
    <m/>
    <s v="Direção Financeira"/>
    <x v="2"/>
    <m/>
    <x v="0"/>
    <x v="1"/>
    <x v="1"/>
    <x v="1"/>
    <x v="0"/>
    <x v="0"/>
    <x v="0"/>
    <x v="0"/>
    <x v="0"/>
    <x v="0"/>
    <x v="0"/>
    <s v="Direção Financeira"/>
    <x v="0"/>
    <x v="0"/>
    <x v="0"/>
    <x v="0"/>
    <x v="0"/>
    <x v="0"/>
    <x v="0"/>
    <x v="2"/>
    <x v="1"/>
    <x v="2"/>
    <x v="11"/>
    <x v="0"/>
    <m/>
  </r>
  <r>
    <x v="0"/>
    <n v="0"/>
    <n v="0"/>
    <n v="142641"/>
    <n v="0"/>
    <x v="6035"/>
    <x v="0"/>
    <x v="0"/>
    <x v="0"/>
    <s v="03.16.15"/>
    <x v="0"/>
    <x v="0"/>
    <x v="0"/>
    <s v="Direção Financeira"/>
    <s v="03.16.15"/>
    <s v="Direção Financeira"/>
    <s v="03.16.15"/>
    <x v="0"/>
    <x v="0"/>
    <x v="0"/>
    <x v="0"/>
    <x v="0"/>
    <x v="0"/>
    <x v="0"/>
    <x v="0"/>
    <x v="8"/>
    <s v="2024-10-??"/>
    <x v="3"/>
    <n v="142641"/>
    <x v="3"/>
    <n v="2500000"/>
    <x v="1"/>
    <n v="0"/>
    <x v="667"/>
    <m/>
    <x v="0"/>
    <x v="11"/>
    <m/>
    <s v="Direção Financeira"/>
    <x v="2"/>
    <m/>
    <x v="0"/>
    <x v="1"/>
    <x v="1"/>
    <x v="1"/>
    <x v="0"/>
    <x v="0"/>
    <x v="0"/>
    <x v="0"/>
    <x v="0"/>
    <x v="0"/>
    <x v="0"/>
    <s v="Direção Financeira"/>
    <x v="0"/>
    <x v="0"/>
    <x v="0"/>
    <x v="0"/>
    <x v="0"/>
    <x v="0"/>
    <x v="0"/>
    <x v="2"/>
    <x v="1"/>
    <x v="2"/>
    <x v="11"/>
    <x v="0"/>
    <m/>
  </r>
  <r>
    <x v="0"/>
    <n v="0"/>
    <n v="0"/>
    <n v="73997"/>
    <n v="0"/>
    <x v="6035"/>
    <x v="0"/>
    <x v="0"/>
    <x v="0"/>
    <s v="03.16.15"/>
    <x v="0"/>
    <x v="0"/>
    <x v="0"/>
    <s v="Direção Financeira"/>
    <s v="03.16.15"/>
    <s v="Direção Financeira"/>
    <s v="03.16.15"/>
    <x v="0"/>
    <x v="0"/>
    <x v="0"/>
    <x v="0"/>
    <x v="0"/>
    <x v="0"/>
    <x v="0"/>
    <x v="0"/>
    <x v="10"/>
    <s v="2024-11-??"/>
    <x v="3"/>
    <n v="73997"/>
    <x v="3"/>
    <n v="2500000"/>
    <x v="1"/>
    <n v="0"/>
    <x v="667"/>
    <m/>
    <x v="0"/>
    <x v="11"/>
    <m/>
    <s v="Direção Financeira"/>
    <x v="2"/>
    <m/>
    <x v="0"/>
    <x v="1"/>
    <x v="1"/>
    <x v="1"/>
    <x v="0"/>
    <x v="0"/>
    <x v="0"/>
    <x v="0"/>
    <x v="0"/>
    <x v="0"/>
    <x v="0"/>
    <s v="Direção Financeira"/>
    <x v="0"/>
    <x v="0"/>
    <x v="0"/>
    <x v="0"/>
    <x v="0"/>
    <x v="0"/>
    <x v="0"/>
    <x v="2"/>
    <x v="1"/>
    <x v="2"/>
    <x v="11"/>
    <x v="0"/>
    <m/>
  </r>
  <r>
    <x v="0"/>
    <n v="0"/>
    <n v="0"/>
    <n v="400567"/>
    <n v="0"/>
    <x v="6035"/>
    <x v="0"/>
    <x v="0"/>
    <x v="0"/>
    <s v="03.16.15"/>
    <x v="0"/>
    <x v="0"/>
    <x v="0"/>
    <s v="Direção Financeira"/>
    <s v="03.16.15"/>
    <s v="Direção Financeira"/>
    <s v="03.16.15"/>
    <x v="0"/>
    <x v="0"/>
    <x v="0"/>
    <x v="0"/>
    <x v="0"/>
    <x v="0"/>
    <x v="0"/>
    <x v="0"/>
    <x v="11"/>
    <s v="2024-12-??"/>
    <x v="3"/>
    <n v="400567"/>
    <x v="3"/>
    <n v="2500000"/>
    <x v="1"/>
    <n v="0"/>
    <x v="667"/>
    <m/>
    <x v="0"/>
    <x v="11"/>
    <m/>
    <s v="Direção Financeira"/>
    <x v="2"/>
    <m/>
    <x v="0"/>
    <x v="1"/>
    <x v="1"/>
    <x v="1"/>
    <x v="0"/>
    <x v="0"/>
    <x v="0"/>
    <x v="0"/>
    <x v="0"/>
    <x v="0"/>
    <x v="0"/>
    <s v="Direção Financeira"/>
    <x v="0"/>
    <x v="0"/>
    <x v="0"/>
    <x v="0"/>
    <x v="0"/>
    <x v="0"/>
    <x v="0"/>
    <x v="2"/>
    <x v="1"/>
    <x v="2"/>
    <x v="11"/>
    <x v="0"/>
    <m/>
  </r>
  <r>
    <x v="0"/>
    <n v="0"/>
    <n v="0"/>
    <n v="11280"/>
    <n v="0"/>
    <x v="6035"/>
    <x v="0"/>
    <x v="1"/>
    <x v="0"/>
    <s v="03.03.10"/>
    <x v="8"/>
    <x v="0"/>
    <x v="4"/>
    <s v="Receitas Da Câmara"/>
    <s v="03.03.10"/>
    <s v="Receitas Da Câmara"/>
    <s v="03.03.10"/>
    <x v="8"/>
    <x v="0"/>
    <x v="3"/>
    <x v="3"/>
    <x v="0"/>
    <x v="0"/>
    <x v="2"/>
    <x v="0"/>
    <x v="0"/>
    <s v="2024-01-??"/>
    <x v="0"/>
    <n v="11280"/>
    <x v="3"/>
    <n v="0"/>
    <x v="1"/>
    <n v="0"/>
    <x v="667"/>
    <m/>
    <x v="0"/>
    <x v="11"/>
    <m/>
    <s v="Receitas Da Câmara"/>
    <x v="2"/>
    <s v="RDC"/>
    <x v="0"/>
    <x v="1"/>
    <x v="1"/>
    <x v="1"/>
    <x v="0"/>
    <x v="0"/>
    <x v="0"/>
    <x v="0"/>
    <x v="0"/>
    <x v="0"/>
    <x v="0"/>
    <s v="Receitas Da Câmara"/>
    <x v="0"/>
    <x v="0"/>
    <x v="0"/>
    <x v="0"/>
    <x v="0"/>
    <x v="0"/>
    <x v="0"/>
    <x v="2"/>
    <x v="1"/>
    <x v="2"/>
    <x v="11"/>
    <x v="0"/>
    <m/>
  </r>
  <r>
    <x v="0"/>
    <n v="0"/>
    <n v="0"/>
    <n v="6580"/>
    <n v="0"/>
    <x v="6035"/>
    <x v="0"/>
    <x v="1"/>
    <x v="0"/>
    <s v="03.03.10"/>
    <x v="8"/>
    <x v="0"/>
    <x v="4"/>
    <s v="Receitas Da Câmara"/>
    <s v="03.03.10"/>
    <s v="Receitas Da Câmara"/>
    <s v="03.03.10"/>
    <x v="8"/>
    <x v="0"/>
    <x v="3"/>
    <x v="3"/>
    <x v="0"/>
    <x v="0"/>
    <x v="2"/>
    <x v="0"/>
    <x v="2"/>
    <s v="2024-02-??"/>
    <x v="0"/>
    <n v="6580"/>
    <x v="3"/>
    <n v="0"/>
    <x v="1"/>
    <n v="0"/>
    <x v="667"/>
    <m/>
    <x v="0"/>
    <x v="11"/>
    <m/>
    <s v="Receitas Da Câmara"/>
    <x v="2"/>
    <s v="RDC"/>
    <x v="0"/>
    <x v="1"/>
    <x v="1"/>
    <x v="1"/>
    <x v="0"/>
    <x v="0"/>
    <x v="0"/>
    <x v="0"/>
    <x v="0"/>
    <x v="0"/>
    <x v="0"/>
    <s v="Receitas Da Câmara"/>
    <x v="0"/>
    <x v="0"/>
    <x v="0"/>
    <x v="0"/>
    <x v="0"/>
    <x v="0"/>
    <x v="0"/>
    <x v="2"/>
    <x v="1"/>
    <x v="2"/>
    <x v="11"/>
    <x v="0"/>
    <m/>
  </r>
  <r>
    <x v="0"/>
    <n v="0"/>
    <n v="0"/>
    <n v="5900"/>
    <n v="0"/>
    <x v="6035"/>
    <x v="0"/>
    <x v="1"/>
    <x v="0"/>
    <s v="03.03.10"/>
    <x v="8"/>
    <x v="0"/>
    <x v="4"/>
    <s v="Receitas Da Câmara"/>
    <s v="03.03.10"/>
    <s v="Receitas Da Câmara"/>
    <s v="03.03.10"/>
    <x v="8"/>
    <x v="0"/>
    <x v="3"/>
    <x v="3"/>
    <x v="0"/>
    <x v="0"/>
    <x v="2"/>
    <x v="0"/>
    <x v="1"/>
    <s v="2024-03-??"/>
    <x v="0"/>
    <n v="5900"/>
    <x v="3"/>
    <n v="0"/>
    <x v="1"/>
    <n v="0"/>
    <x v="667"/>
    <m/>
    <x v="0"/>
    <x v="11"/>
    <m/>
    <s v="Receitas Da Câmara"/>
    <x v="2"/>
    <s v="RDC"/>
    <x v="0"/>
    <x v="1"/>
    <x v="1"/>
    <x v="1"/>
    <x v="0"/>
    <x v="0"/>
    <x v="0"/>
    <x v="0"/>
    <x v="0"/>
    <x v="0"/>
    <x v="0"/>
    <s v="Receitas Da Câmara"/>
    <x v="0"/>
    <x v="0"/>
    <x v="0"/>
    <x v="0"/>
    <x v="0"/>
    <x v="0"/>
    <x v="0"/>
    <x v="2"/>
    <x v="1"/>
    <x v="2"/>
    <x v="11"/>
    <x v="0"/>
    <m/>
  </r>
  <r>
    <x v="0"/>
    <n v="0"/>
    <n v="0"/>
    <n v="8880"/>
    <n v="0"/>
    <x v="6035"/>
    <x v="0"/>
    <x v="1"/>
    <x v="0"/>
    <s v="03.03.10"/>
    <x v="8"/>
    <x v="0"/>
    <x v="4"/>
    <s v="Receitas Da Câmara"/>
    <s v="03.03.10"/>
    <s v="Receitas Da Câmara"/>
    <s v="03.03.10"/>
    <x v="8"/>
    <x v="0"/>
    <x v="3"/>
    <x v="3"/>
    <x v="0"/>
    <x v="0"/>
    <x v="2"/>
    <x v="0"/>
    <x v="6"/>
    <s v="2024-04-??"/>
    <x v="1"/>
    <n v="8880"/>
    <x v="3"/>
    <n v="0"/>
    <x v="1"/>
    <n v="0"/>
    <x v="667"/>
    <m/>
    <x v="0"/>
    <x v="11"/>
    <m/>
    <s v="Receitas Da Câmara"/>
    <x v="2"/>
    <s v="RDC"/>
    <x v="0"/>
    <x v="1"/>
    <x v="1"/>
    <x v="1"/>
    <x v="0"/>
    <x v="0"/>
    <x v="0"/>
    <x v="0"/>
    <x v="0"/>
    <x v="0"/>
    <x v="0"/>
    <s v="Receitas Da Câmara"/>
    <x v="0"/>
    <x v="0"/>
    <x v="0"/>
    <x v="0"/>
    <x v="0"/>
    <x v="0"/>
    <x v="0"/>
    <x v="2"/>
    <x v="1"/>
    <x v="2"/>
    <x v="11"/>
    <x v="0"/>
    <m/>
  </r>
  <r>
    <x v="0"/>
    <n v="0"/>
    <n v="0"/>
    <n v="9000"/>
    <n v="0"/>
    <x v="6035"/>
    <x v="0"/>
    <x v="1"/>
    <x v="0"/>
    <s v="03.03.10"/>
    <x v="8"/>
    <x v="0"/>
    <x v="4"/>
    <s v="Receitas Da Câmara"/>
    <s v="03.03.10"/>
    <s v="Receitas Da Câmara"/>
    <s v="03.03.10"/>
    <x v="8"/>
    <x v="0"/>
    <x v="3"/>
    <x v="3"/>
    <x v="0"/>
    <x v="0"/>
    <x v="2"/>
    <x v="0"/>
    <x v="3"/>
    <s v="2024-05-??"/>
    <x v="1"/>
    <n v="9000"/>
    <x v="3"/>
    <n v="0"/>
    <x v="1"/>
    <n v="0"/>
    <x v="667"/>
    <m/>
    <x v="0"/>
    <x v="11"/>
    <m/>
    <s v="Receitas Da Câmara"/>
    <x v="2"/>
    <s v="RDC"/>
    <x v="0"/>
    <x v="1"/>
    <x v="1"/>
    <x v="1"/>
    <x v="0"/>
    <x v="0"/>
    <x v="0"/>
    <x v="0"/>
    <x v="0"/>
    <x v="0"/>
    <x v="0"/>
    <s v="Receitas Da Câmara"/>
    <x v="0"/>
    <x v="0"/>
    <x v="0"/>
    <x v="0"/>
    <x v="0"/>
    <x v="0"/>
    <x v="0"/>
    <x v="2"/>
    <x v="1"/>
    <x v="2"/>
    <x v="11"/>
    <x v="0"/>
    <m/>
  </r>
  <r>
    <x v="0"/>
    <n v="0"/>
    <n v="0"/>
    <n v="5900"/>
    <n v="0"/>
    <x v="6035"/>
    <x v="0"/>
    <x v="1"/>
    <x v="0"/>
    <s v="03.03.10"/>
    <x v="8"/>
    <x v="0"/>
    <x v="4"/>
    <s v="Receitas Da Câmara"/>
    <s v="03.03.10"/>
    <s v="Receitas Da Câmara"/>
    <s v="03.03.10"/>
    <x v="8"/>
    <x v="0"/>
    <x v="3"/>
    <x v="3"/>
    <x v="0"/>
    <x v="0"/>
    <x v="2"/>
    <x v="0"/>
    <x v="4"/>
    <s v="2024-06-??"/>
    <x v="1"/>
    <n v="5900"/>
    <x v="3"/>
    <n v="0"/>
    <x v="1"/>
    <n v="0"/>
    <x v="667"/>
    <m/>
    <x v="0"/>
    <x v="11"/>
    <m/>
    <s v="Receitas Da Câmara"/>
    <x v="2"/>
    <s v="RDC"/>
    <x v="0"/>
    <x v="1"/>
    <x v="1"/>
    <x v="1"/>
    <x v="0"/>
    <x v="0"/>
    <x v="0"/>
    <x v="0"/>
    <x v="0"/>
    <x v="0"/>
    <x v="0"/>
    <s v="Receitas Da Câmara"/>
    <x v="0"/>
    <x v="0"/>
    <x v="0"/>
    <x v="0"/>
    <x v="0"/>
    <x v="0"/>
    <x v="0"/>
    <x v="2"/>
    <x v="1"/>
    <x v="2"/>
    <x v="11"/>
    <x v="0"/>
    <m/>
  </r>
  <r>
    <x v="0"/>
    <n v="0"/>
    <n v="0"/>
    <n v="12383"/>
    <n v="0"/>
    <x v="6035"/>
    <x v="0"/>
    <x v="1"/>
    <x v="0"/>
    <s v="03.03.10"/>
    <x v="8"/>
    <x v="0"/>
    <x v="4"/>
    <s v="Receitas Da Câmara"/>
    <s v="03.03.10"/>
    <s v="Receitas Da Câmara"/>
    <s v="03.03.10"/>
    <x v="8"/>
    <x v="0"/>
    <x v="3"/>
    <x v="3"/>
    <x v="0"/>
    <x v="0"/>
    <x v="2"/>
    <x v="0"/>
    <x v="9"/>
    <s v="2024-07-??"/>
    <x v="2"/>
    <n v="12383"/>
    <x v="3"/>
    <n v="0"/>
    <x v="1"/>
    <n v="0"/>
    <x v="667"/>
    <m/>
    <x v="0"/>
    <x v="11"/>
    <m/>
    <s v="Receitas Da Câmara"/>
    <x v="2"/>
    <s v="RDC"/>
    <x v="0"/>
    <x v="1"/>
    <x v="1"/>
    <x v="1"/>
    <x v="0"/>
    <x v="0"/>
    <x v="0"/>
    <x v="0"/>
    <x v="0"/>
    <x v="0"/>
    <x v="0"/>
    <s v="Receitas Da Câmara"/>
    <x v="0"/>
    <x v="0"/>
    <x v="0"/>
    <x v="0"/>
    <x v="0"/>
    <x v="0"/>
    <x v="0"/>
    <x v="2"/>
    <x v="1"/>
    <x v="2"/>
    <x v="11"/>
    <x v="0"/>
    <m/>
  </r>
  <r>
    <x v="0"/>
    <n v="0"/>
    <n v="0"/>
    <n v="12150"/>
    <n v="0"/>
    <x v="6035"/>
    <x v="0"/>
    <x v="1"/>
    <x v="0"/>
    <s v="03.03.10"/>
    <x v="8"/>
    <x v="0"/>
    <x v="4"/>
    <s v="Receitas Da Câmara"/>
    <s v="03.03.10"/>
    <s v="Receitas Da Câmara"/>
    <s v="03.03.10"/>
    <x v="8"/>
    <x v="0"/>
    <x v="3"/>
    <x v="3"/>
    <x v="0"/>
    <x v="0"/>
    <x v="2"/>
    <x v="0"/>
    <x v="5"/>
    <s v="2024-08-??"/>
    <x v="2"/>
    <n v="12150"/>
    <x v="3"/>
    <n v="0"/>
    <x v="1"/>
    <n v="0"/>
    <x v="667"/>
    <m/>
    <x v="0"/>
    <x v="11"/>
    <m/>
    <s v="Receitas Da Câmara"/>
    <x v="2"/>
    <s v="RDC"/>
    <x v="0"/>
    <x v="1"/>
    <x v="1"/>
    <x v="1"/>
    <x v="0"/>
    <x v="0"/>
    <x v="0"/>
    <x v="0"/>
    <x v="0"/>
    <x v="0"/>
    <x v="0"/>
    <s v="Receitas Da Câmara"/>
    <x v="0"/>
    <x v="0"/>
    <x v="0"/>
    <x v="0"/>
    <x v="0"/>
    <x v="0"/>
    <x v="0"/>
    <x v="2"/>
    <x v="1"/>
    <x v="2"/>
    <x v="11"/>
    <x v="0"/>
    <m/>
  </r>
  <r>
    <x v="0"/>
    <n v="0"/>
    <n v="0"/>
    <n v="3560"/>
    <n v="0"/>
    <x v="6035"/>
    <x v="0"/>
    <x v="1"/>
    <x v="0"/>
    <s v="03.03.10"/>
    <x v="8"/>
    <x v="0"/>
    <x v="4"/>
    <s v="Receitas Da Câmara"/>
    <s v="03.03.10"/>
    <s v="Receitas Da Câmara"/>
    <s v="03.03.10"/>
    <x v="8"/>
    <x v="0"/>
    <x v="3"/>
    <x v="3"/>
    <x v="0"/>
    <x v="0"/>
    <x v="2"/>
    <x v="0"/>
    <x v="7"/>
    <s v="2024-09-??"/>
    <x v="2"/>
    <n v="3560"/>
    <x v="3"/>
    <n v="0"/>
    <x v="1"/>
    <n v="0"/>
    <x v="667"/>
    <m/>
    <x v="0"/>
    <x v="11"/>
    <m/>
    <s v="Receitas Da Câmara"/>
    <x v="2"/>
    <s v="RDC"/>
    <x v="0"/>
    <x v="1"/>
    <x v="1"/>
    <x v="1"/>
    <x v="0"/>
    <x v="0"/>
    <x v="0"/>
    <x v="0"/>
    <x v="0"/>
    <x v="0"/>
    <x v="0"/>
    <s v="Receitas Da Câmara"/>
    <x v="0"/>
    <x v="0"/>
    <x v="0"/>
    <x v="0"/>
    <x v="0"/>
    <x v="0"/>
    <x v="0"/>
    <x v="2"/>
    <x v="1"/>
    <x v="2"/>
    <x v="11"/>
    <x v="0"/>
    <m/>
  </r>
  <r>
    <x v="0"/>
    <n v="0"/>
    <n v="0"/>
    <n v="2860"/>
    <n v="0"/>
    <x v="6035"/>
    <x v="0"/>
    <x v="1"/>
    <x v="0"/>
    <s v="03.03.10"/>
    <x v="8"/>
    <x v="0"/>
    <x v="4"/>
    <s v="Receitas Da Câmara"/>
    <s v="03.03.10"/>
    <s v="Receitas Da Câmara"/>
    <s v="03.03.10"/>
    <x v="8"/>
    <x v="0"/>
    <x v="3"/>
    <x v="3"/>
    <x v="0"/>
    <x v="0"/>
    <x v="2"/>
    <x v="0"/>
    <x v="8"/>
    <s v="2024-10-??"/>
    <x v="3"/>
    <n v="2860"/>
    <x v="3"/>
    <n v="0"/>
    <x v="1"/>
    <n v="0"/>
    <x v="667"/>
    <m/>
    <x v="0"/>
    <x v="11"/>
    <m/>
    <s v="Receitas Da Câmara"/>
    <x v="2"/>
    <s v="RDC"/>
    <x v="0"/>
    <x v="1"/>
    <x v="1"/>
    <x v="1"/>
    <x v="0"/>
    <x v="0"/>
    <x v="0"/>
    <x v="0"/>
    <x v="0"/>
    <x v="0"/>
    <x v="0"/>
    <s v="Receitas Da Câmara"/>
    <x v="0"/>
    <x v="0"/>
    <x v="0"/>
    <x v="0"/>
    <x v="0"/>
    <x v="0"/>
    <x v="0"/>
    <x v="2"/>
    <x v="1"/>
    <x v="2"/>
    <x v="11"/>
    <x v="0"/>
    <m/>
  </r>
  <r>
    <x v="0"/>
    <n v="0"/>
    <n v="0"/>
    <n v="2380"/>
    <n v="0"/>
    <x v="6035"/>
    <x v="0"/>
    <x v="1"/>
    <x v="0"/>
    <s v="03.03.10"/>
    <x v="8"/>
    <x v="0"/>
    <x v="4"/>
    <s v="Receitas Da Câmara"/>
    <s v="03.03.10"/>
    <s v="Receitas Da Câmara"/>
    <s v="03.03.10"/>
    <x v="8"/>
    <x v="0"/>
    <x v="3"/>
    <x v="3"/>
    <x v="0"/>
    <x v="0"/>
    <x v="2"/>
    <x v="0"/>
    <x v="10"/>
    <s v="2024-11-??"/>
    <x v="3"/>
    <n v="2380"/>
    <x v="3"/>
    <n v="0"/>
    <x v="1"/>
    <n v="0"/>
    <x v="667"/>
    <m/>
    <x v="0"/>
    <x v="11"/>
    <m/>
    <s v="Receitas Da Câmara"/>
    <x v="2"/>
    <s v="RDC"/>
    <x v="0"/>
    <x v="1"/>
    <x v="1"/>
    <x v="1"/>
    <x v="0"/>
    <x v="0"/>
    <x v="0"/>
    <x v="0"/>
    <x v="0"/>
    <x v="0"/>
    <x v="0"/>
    <s v="Receitas Da Câmara"/>
    <x v="0"/>
    <x v="0"/>
    <x v="0"/>
    <x v="0"/>
    <x v="0"/>
    <x v="0"/>
    <x v="0"/>
    <x v="2"/>
    <x v="1"/>
    <x v="2"/>
    <x v="11"/>
    <x v="0"/>
    <m/>
  </r>
  <r>
    <x v="0"/>
    <n v="0"/>
    <n v="0"/>
    <n v="2060"/>
    <n v="0"/>
    <x v="6035"/>
    <x v="0"/>
    <x v="1"/>
    <x v="0"/>
    <s v="03.03.10"/>
    <x v="8"/>
    <x v="0"/>
    <x v="4"/>
    <s v="Receitas Da Câmara"/>
    <s v="03.03.10"/>
    <s v="Receitas Da Câmara"/>
    <s v="03.03.10"/>
    <x v="8"/>
    <x v="0"/>
    <x v="3"/>
    <x v="3"/>
    <x v="0"/>
    <x v="0"/>
    <x v="2"/>
    <x v="0"/>
    <x v="11"/>
    <s v="2024-12-??"/>
    <x v="3"/>
    <n v="2060"/>
    <x v="3"/>
    <n v="0"/>
    <x v="1"/>
    <n v="0"/>
    <x v="667"/>
    <m/>
    <x v="0"/>
    <x v="11"/>
    <m/>
    <s v="Receitas Da Câmara"/>
    <x v="2"/>
    <s v="RDC"/>
    <x v="0"/>
    <x v="1"/>
    <x v="1"/>
    <x v="1"/>
    <x v="0"/>
    <x v="0"/>
    <x v="0"/>
    <x v="0"/>
    <x v="0"/>
    <x v="0"/>
    <x v="0"/>
    <s v="Receitas Da Câmara"/>
    <x v="0"/>
    <x v="0"/>
    <x v="0"/>
    <x v="0"/>
    <x v="0"/>
    <x v="0"/>
    <x v="0"/>
    <x v="2"/>
    <x v="1"/>
    <x v="2"/>
    <x v="11"/>
    <x v="0"/>
    <m/>
  </r>
  <r>
    <x v="0"/>
    <n v="0"/>
    <n v="0"/>
    <n v="30000"/>
    <n v="0"/>
    <x v="6035"/>
    <x v="0"/>
    <x v="1"/>
    <x v="0"/>
    <s v="80.02.10.03"/>
    <x v="43"/>
    <x v="2"/>
    <x v="2"/>
    <s v="Outros"/>
    <s v="80.02.10"/>
    <s v="Retençoes Pensao Alimenticia"/>
    <s v="80.02.10.03"/>
    <x v="68"/>
    <x v="0"/>
    <x v="1"/>
    <x v="0"/>
    <x v="1"/>
    <x v="2"/>
    <x v="2"/>
    <x v="0"/>
    <x v="0"/>
    <s v="2024-01-??"/>
    <x v="0"/>
    <n v="30000"/>
    <x v="3"/>
    <n v="0"/>
    <x v="1"/>
    <n v="0"/>
    <x v="667"/>
    <m/>
    <x v="0"/>
    <x v="11"/>
    <m/>
    <s v="Retençoes Pensao Alimenticia"/>
    <x v="2"/>
    <s v="RPA"/>
    <x v="0"/>
    <x v="1"/>
    <x v="1"/>
    <x v="1"/>
    <x v="0"/>
    <x v="0"/>
    <x v="0"/>
    <x v="0"/>
    <x v="0"/>
    <x v="0"/>
    <x v="0"/>
    <s v="Retençoes Pensao Alimenticia"/>
    <x v="0"/>
    <x v="0"/>
    <x v="0"/>
    <x v="0"/>
    <x v="2"/>
    <x v="0"/>
    <x v="0"/>
    <x v="2"/>
    <x v="1"/>
    <x v="2"/>
    <x v="11"/>
    <x v="0"/>
    <m/>
  </r>
  <r>
    <x v="0"/>
    <n v="0"/>
    <n v="0"/>
    <n v="18000"/>
    <n v="0"/>
    <x v="6035"/>
    <x v="0"/>
    <x v="1"/>
    <x v="0"/>
    <s v="80.02.10.03"/>
    <x v="43"/>
    <x v="2"/>
    <x v="2"/>
    <s v="Outros"/>
    <s v="80.02.10"/>
    <s v="Retençoes Pensao Alimenticia"/>
    <s v="80.02.10.03"/>
    <x v="68"/>
    <x v="0"/>
    <x v="1"/>
    <x v="0"/>
    <x v="1"/>
    <x v="2"/>
    <x v="2"/>
    <x v="0"/>
    <x v="2"/>
    <s v="2024-02-??"/>
    <x v="0"/>
    <n v="18000"/>
    <x v="3"/>
    <n v="0"/>
    <x v="1"/>
    <n v="0"/>
    <x v="667"/>
    <m/>
    <x v="0"/>
    <x v="11"/>
    <m/>
    <s v="Retençoes Pensao Alimenticia"/>
    <x v="2"/>
    <s v="RPA"/>
    <x v="0"/>
    <x v="1"/>
    <x v="1"/>
    <x v="1"/>
    <x v="0"/>
    <x v="0"/>
    <x v="0"/>
    <x v="0"/>
    <x v="0"/>
    <x v="0"/>
    <x v="0"/>
    <s v="Retençoes Pensao Alimenticia"/>
    <x v="0"/>
    <x v="0"/>
    <x v="0"/>
    <x v="0"/>
    <x v="2"/>
    <x v="0"/>
    <x v="0"/>
    <x v="2"/>
    <x v="1"/>
    <x v="2"/>
    <x v="11"/>
    <x v="0"/>
    <m/>
  </r>
  <r>
    <x v="0"/>
    <n v="0"/>
    <n v="0"/>
    <n v="18000"/>
    <n v="0"/>
    <x v="6035"/>
    <x v="0"/>
    <x v="1"/>
    <x v="0"/>
    <s v="80.02.10.03"/>
    <x v="43"/>
    <x v="2"/>
    <x v="2"/>
    <s v="Outros"/>
    <s v="80.02.10"/>
    <s v="Retençoes Pensao Alimenticia"/>
    <s v="80.02.10.03"/>
    <x v="68"/>
    <x v="0"/>
    <x v="1"/>
    <x v="0"/>
    <x v="1"/>
    <x v="2"/>
    <x v="2"/>
    <x v="0"/>
    <x v="1"/>
    <s v="2024-03-??"/>
    <x v="0"/>
    <n v="18000"/>
    <x v="3"/>
    <n v="0"/>
    <x v="1"/>
    <n v="0"/>
    <x v="667"/>
    <m/>
    <x v="0"/>
    <x v="11"/>
    <m/>
    <s v="Retençoes Pensao Alimenticia"/>
    <x v="2"/>
    <s v="RPA"/>
    <x v="0"/>
    <x v="1"/>
    <x v="1"/>
    <x v="1"/>
    <x v="0"/>
    <x v="0"/>
    <x v="0"/>
    <x v="0"/>
    <x v="0"/>
    <x v="0"/>
    <x v="0"/>
    <s v="Retençoes Pensao Alimenticia"/>
    <x v="0"/>
    <x v="0"/>
    <x v="0"/>
    <x v="0"/>
    <x v="2"/>
    <x v="0"/>
    <x v="0"/>
    <x v="2"/>
    <x v="1"/>
    <x v="2"/>
    <x v="11"/>
    <x v="0"/>
    <m/>
  </r>
  <r>
    <x v="0"/>
    <n v="0"/>
    <n v="0"/>
    <n v="18000"/>
    <n v="0"/>
    <x v="6035"/>
    <x v="0"/>
    <x v="1"/>
    <x v="0"/>
    <s v="80.02.10.03"/>
    <x v="43"/>
    <x v="2"/>
    <x v="2"/>
    <s v="Outros"/>
    <s v="80.02.10"/>
    <s v="Retençoes Pensao Alimenticia"/>
    <s v="80.02.10.03"/>
    <x v="68"/>
    <x v="0"/>
    <x v="1"/>
    <x v="0"/>
    <x v="1"/>
    <x v="2"/>
    <x v="2"/>
    <x v="0"/>
    <x v="6"/>
    <s v="2024-04-??"/>
    <x v="1"/>
    <n v="18000"/>
    <x v="3"/>
    <n v="0"/>
    <x v="1"/>
    <n v="0"/>
    <x v="667"/>
    <m/>
    <x v="0"/>
    <x v="11"/>
    <m/>
    <s v="Retençoes Pensao Alimenticia"/>
    <x v="2"/>
    <s v="RPA"/>
    <x v="0"/>
    <x v="1"/>
    <x v="1"/>
    <x v="1"/>
    <x v="0"/>
    <x v="0"/>
    <x v="0"/>
    <x v="0"/>
    <x v="0"/>
    <x v="0"/>
    <x v="0"/>
    <s v="Retençoes Pensao Alimenticia"/>
    <x v="0"/>
    <x v="0"/>
    <x v="0"/>
    <x v="0"/>
    <x v="2"/>
    <x v="0"/>
    <x v="0"/>
    <x v="2"/>
    <x v="1"/>
    <x v="2"/>
    <x v="11"/>
    <x v="0"/>
    <m/>
  </r>
  <r>
    <x v="0"/>
    <n v="0"/>
    <n v="0"/>
    <n v="18000"/>
    <n v="0"/>
    <x v="6035"/>
    <x v="0"/>
    <x v="1"/>
    <x v="0"/>
    <s v="80.02.10.03"/>
    <x v="43"/>
    <x v="2"/>
    <x v="2"/>
    <s v="Outros"/>
    <s v="80.02.10"/>
    <s v="Retençoes Pensao Alimenticia"/>
    <s v="80.02.10.03"/>
    <x v="68"/>
    <x v="0"/>
    <x v="1"/>
    <x v="0"/>
    <x v="1"/>
    <x v="2"/>
    <x v="2"/>
    <x v="0"/>
    <x v="3"/>
    <s v="2024-05-??"/>
    <x v="1"/>
    <n v="18000"/>
    <x v="3"/>
    <n v="0"/>
    <x v="1"/>
    <n v="0"/>
    <x v="667"/>
    <m/>
    <x v="0"/>
    <x v="11"/>
    <m/>
    <s v="Retençoes Pensao Alimenticia"/>
    <x v="2"/>
    <s v="RPA"/>
    <x v="0"/>
    <x v="1"/>
    <x v="1"/>
    <x v="1"/>
    <x v="0"/>
    <x v="0"/>
    <x v="0"/>
    <x v="0"/>
    <x v="0"/>
    <x v="0"/>
    <x v="0"/>
    <s v="Retençoes Pensao Alimenticia"/>
    <x v="0"/>
    <x v="0"/>
    <x v="0"/>
    <x v="0"/>
    <x v="2"/>
    <x v="0"/>
    <x v="0"/>
    <x v="2"/>
    <x v="1"/>
    <x v="2"/>
    <x v="11"/>
    <x v="0"/>
    <m/>
  </r>
  <r>
    <x v="0"/>
    <n v="0"/>
    <n v="0"/>
    <n v="18000"/>
    <n v="0"/>
    <x v="6035"/>
    <x v="0"/>
    <x v="1"/>
    <x v="0"/>
    <s v="80.02.10.03"/>
    <x v="43"/>
    <x v="2"/>
    <x v="2"/>
    <s v="Outros"/>
    <s v="80.02.10"/>
    <s v="Retençoes Pensao Alimenticia"/>
    <s v="80.02.10.03"/>
    <x v="68"/>
    <x v="0"/>
    <x v="1"/>
    <x v="0"/>
    <x v="1"/>
    <x v="2"/>
    <x v="2"/>
    <x v="0"/>
    <x v="4"/>
    <s v="2024-06-??"/>
    <x v="1"/>
    <n v="18000"/>
    <x v="3"/>
    <n v="0"/>
    <x v="1"/>
    <n v="0"/>
    <x v="667"/>
    <m/>
    <x v="0"/>
    <x v="11"/>
    <m/>
    <s v="Retençoes Pensao Alimenticia"/>
    <x v="2"/>
    <s v="RPA"/>
    <x v="0"/>
    <x v="1"/>
    <x v="1"/>
    <x v="1"/>
    <x v="0"/>
    <x v="0"/>
    <x v="0"/>
    <x v="0"/>
    <x v="0"/>
    <x v="0"/>
    <x v="0"/>
    <s v="Retençoes Pensao Alimenticia"/>
    <x v="0"/>
    <x v="0"/>
    <x v="0"/>
    <x v="0"/>
    <x v="2"/>
    <x v="0"/>
    <x v="0"/>
    <x v="2"/>
    <x v="1"/>
    <x v="2"/>
    <x v="11"/>
    <x v="0"/>
    <m/>
  </r>
  <r>
    <x v="0"/>
    <n v="0"/>
    <n v="0"/>
    <n v="18000"/>
    <n v="0"/>
    <x v="6035"/>
    <x v="0"/>
    <x v="1"/>
    <x v="0"/>
    <s v="80.02.10.03"/>
    <x v="43"/>
    <x v="2"/>
    <x v="2"/>
    <s v="Outros"/>
    <s v="80.02.10"/>
    <s v="Retençoes Pensao Alimenticia"/>
    <s v="80.02.10.03"/>
    <x v="68"/>
    <x v="0"/>
    <x v="1"/>
    <x v="0"/>
    <x v="1"/>
    <x v="2"/>
    <x v="2"/>
    <x v="0"/>
    <x v="9"/>
    <s v="2024-07-??"/>
    <x v="2"/>
    <n v="18000"/>
    <x v="3"/>
    <n v="0"/>
    <x v="1"/>
    <n v="0"/>
    <x v="667"/>
    <m/>
    <x v="0"/>
    <x v="11"/>
    <m/>
    <s v="Retençoes Pensao Alimenticia"/>
    <x v="2"/>
    <s v="RPA"/>
    <x v="0"/>
    <x v="1"/>
    <x v="1"/>
    <x v="1"/>
    <x v="0"/>
    <x v="0"/>
    <x v="0"/>
    <x v="0"/>
    <x v="0"/>
    <x v="0"/>
    <x v="0"/>
    <s v="Retençoes Pensao Alimenticia"/>
    <x v="0"/>
    <x v="0"/>
    <x v="0"/>
    <x v="0"/>
    <x v="2"/>
    <x v="0"/>
    <x v="0"/>
    <x v="2"/>
    <x v="1"/>
    <x v="2"/>
    <x v="11"/>
    <x v="0"/>
    <m/>
  </r>
  <r>
    <x v="0"/>
    <n v="0"/>
    <n v="0"/>
    <n v="30000"/>
    <n v="0"/>
    <x v="6035"/>
    <x v="0"/>
    <x v="1"/>
    <x v="0"/>
    <s v="80.02.10.03"/>
    <x v="43"/>
    <x v="2"/>
    <x v="2"/>
    <s v="Outros"/>
    <s v="80.02.10"/>
    <s v="Retençoes Pensao Alimenticia"/>
    <s v="80.02.10.03"/>
    <x v="68"/>
    <x v="0"/>
    <x v="1"/>
    <x v="0"/>
    <x v="1"/>
    <x v="2"/>
    <x v="2"/>
    <x v="0"/>
    <x v="5"/>
    <s v="2024-08-??"/>
    <x v="2"/>
    <n v="30000"/>
    <x v="3"/>
    <n v="0"/>
    <x v="1"/>
    <n v="0"/>
    <x v="667"/>
    <m/>
    <x v="0"/>
    <x v="11"/>
    <m/>
    <s v="Retençoes Pensao Alimenticia"/>
    <x v="2"/>
    <s v="RPA"/>
    <x v="0"/>
    <x v="1"/>
    <x v="1"/>
    <x v="1"/>
    <x v="0"/>
    <x v="0"/>
    <x v="0"/>
    <x v="0"/>
    <x v="0"/>
    <x v="0"/>
    <x v="0"/>
    <s v="Retençoes Pensao Alimenticia"/>
    <x v="0"/>
    <x v="0"/>
    <x v="0"/>
    <x v="0"/>
    <x v="2"/>
    <x v="0"/>
    <x v="0"/>
    <x v="2"/>
    <x v="1"/>
    <x v="2"/>
    <x v="11"/>
    <x v="0"/>
    <m/>
  </r>
  <r>
    <x v="0"/>
    <n v="0"/>
    <n v="0"/>
    <n v="30000"/>
    <n v="0"/>
    <x v="6035"/>
    <x v="0"/>
    <x v="1"/>
    <x v="0"/>
    <s v="80.02.10.03"/>
    <x v="43"/>
    <x v="2"/>
    <x v="2"/>
    <s v="Outros"/>
    <s v="80.02.10"/>
    <s v="Retençoes Pensao Alimenticia"/>
    <s v="80.02.10.03"/>
    <x v="68"/>
    <x v="0"/>
    <x v="1"/>
    <x v="0"/>
    <x v="1"/>
    <x v="2"/>
    <x v="2"/>
    <x v="0"/>
    <x v="7"/>
    <s v="2024-09-??"/>
    <x v="2"/>
    <n v="30000"/>
    <x v="3"/>
    <n v="0"/>
    <x v="1"/>
    <n v="0"/>
    <x v="667"/>
    <m/>
    <x v="0"/>
    <x v="11"/>
    <m/>
    <s v="Retençoes Pensao Alimenticia"/>
    <x v="2"/>
    <s v="RPA"/>
    <x v="0"/>
    <x v="1"/>
    <x v="1"/>
    <x v="1"/>
    <x v="0"/>
    <x v="0"/>
    <x v="0"/>
    <x v="0"/>
    <x v="0"/>
    <x v="0"/>
    <x v="0"/>
    <s v="Retençoes Pensao Alimenticia"/>
    <x v="0"/>
    <x v="0"/>
    <x v="0"/>
    <x v="0"/>
    <x v="2"/>
    <x v="0"/>
    <x v="0"/>
    <x v="2"/>
    <x v="1"/>
    <x v="2"/>
    <x v="11"/>
    <x v="0"/>
    <m/>
  </r>
  <r>
    <x v="0"/>
    <n v="0"/>
    <n v="0"/>
    <n v="35000"/>
    <n v="0"/>
    <x v="6035"/>
    <x v="0"/>
    <x v="1"/>
    <x v="0"/>
    <s v="80.02.10.03"/>
    <x v="43"/>
    <x v="2"/>
    <x v="2"/>
    <s v="Outros"/>
    <s v="80.02.10"/>
    <s v="Retençoes Pensao Alimenticia"/>
    <s v="80.02.10.03"/>
    <x v="68"/>
    <x v="0"/>
    <x v="1"/>
    <x v="0"/>
    <x v="1"/>
    <x v="2"/>
    <x v="2"/>
    <x v="0"/>
    <x v="8"/>
    <s v="2024-10-??"/>
    <x v="3"/>
    <n v="35000"/>
    <x v="3"/>
    <n v="0"/>
    <x v="1"/>
    <n v="0"/>
    <x v="667"/>
    <m/>
    <x v="0"/>
    <x v="11"/>
    <m/>
    <s v="Retençoes Pensao Alimenticia"/>
    <x v="2"/>
    <s v="RPA"/>
    <x v="0"/>
    <x v="1"/>
    <x v="1"/>
    <x v="1"/>
    <x v="0"/>
    <x v="0"/>
    <x v="0"/>
    <x v="0"/>
    <x v="0"/>
    <x v="0"/>
    <x v="0"/>
    <s v="Retençoes Pensao Alimenticia"/>
    <x v="0"/>
    <x v="0"/>
    <x v="0"/>
    <x v="0"/>
    <x v="2"/>
    <x v="0"/>
    <x v="0"/>
    <x v="2"/>
    <x v="1"/>
    <x v="2"/>
    <x v="11"/>
    <x v="0"/>
    <m/>
  </r>
  <r>
    <x v="0"/>
    <n v="0"/>
    <n v="0"/>
    <n v="35000"/>
    <n v="0"/>
    <x v="6035"/>
    <x v="0"/>
    <x v="1"/>
    <x v="0"/>
    <s v="80.02.10.03"/>
    <x v="43"/>
    <x v="2"/>
    <x v="2"/>
    <s v="Outros"/>
    <s v="80.02.10"/>
    <s v="Retençoes Pensao Alimenticia"/>
    <s v="80.02.10.03"/>
    <x v="68"/>
    <x v="0"/>
    <x v="1"/>
    <x v="0"/>
    <x v="1"/>
    <x v="2"/>
    <x v="2"/>
    <x v="0"/>
    <x v="10"/>
    <s v="2024-11-??"/>
    <x v="3"/>
    <n v="35000"/>
    <x v="3"/>
    <n v="0"/>
    <x v="1"/>
    <n v="0"/>
    <x v="667"/>
    <m/>
    <x v="0"/>
    <x v="11"/>
    <m/>
    <s v="Retençoes Pensao Alimenticia"/>
    <x v="2"/>
    <s v="RPA"/>
    <x v="0"/>
    <x v="1"/>
    <x v="1"/>
    <x v="1"/>
    <x v="0"/>
    <x v="0"/>
    <x v="0"/>
    <x v="0"/>
    <x v="0"/>
    <x v="0"/>
    <x v="0"/>
    <s v="Retençoes Pensao Alimenticia"/>
    <x v="0"/>
    <x v="0"/>
    <x v="0"/>
    <x v="0"/>
    <x v="2"/>
    <x v="0"/>
    <x v="0"/>
    <x v="2"/>
    <x v="1"/>
    <x v="2"/>
    <x v="11"/>
    <x v="0"/>
    <m/>
  </r>
  <r>
    <x v="0"/>
    <n v="0"/>
    <n v="0"/>
    <n v="30000"/>
    <n v="0"/>
    <x v="6035"/>
    <x v="0"/>
    <x v="1"/>
    <x v="0"/>
    <s v="80.02.10.03"/>
    <x v="43"/>
    <x v="2"/>
    <x v="2"/>
    <s v="Outros"/>
    <s v="80.02.10"/>
    <s v="Retençoes Pensao Alimenticia"/>
    <s v="80.02.10.03"/>
    <x v="68"/>
    <x v="0"/>
    <x v="1"/>
    <x v="0"/>
    <x v="1"/>
    <x v="2"/>
    <x v="2"/>
    <x v="0"/>
    <x v="11"/>
    <s v="2024-12-??"/>
    <x v="3"/>
    <n v="30000"/>
    <x v="3"/>
    <n v="0"/>
    <x v="1"/>
    <n v="0"/>
    <x v="667"/>
    <m/>
    <x v="0"/>
    <x v="11"/>
    <m/>
    <s v="Retençoes Pensao Alimenticia"/>
    <x v="2"/>
    <s v="RPA"/>
    <x v="0"/>
    <x v="1"/>
    <x v="1"/>
    <x v="1"/>
    <x v="0"/>
    <x v="0"/>
    <x v="0"/>
    <x v="0"/>
    <x v="0"/>
    <x v="0"/>
    <x v="0"/>
    <s v="Retençoes Pensao Alimenticia"/>
    <x v="0"/>
    <x v="0"/>
    <x v="0"/>
    <x v="0"/>
    <x v="2"/>
    <x v="0"/>
    <x v="0"/>
    <x v="2"/>
    <x v="1"/>
    <x v="2"/>
    <x v="11"/>
    <x v="0"/>
    <m/>
  </r>
  <r>
    <x v="0"/>
    <n v="0"/>
    <n v="0"/>
    <n v="255061"/>
    <n v="0"/>
    <x v="6035"/>
    <x v="0"/>
    <x v="0"/>
    <x v="0"/>
    <s v="03.16.15"/>
    <x v="0"/>
    <x v="0"/>
    <x v="0"/>
    <s v="Direção Financeira"/>
    <s v="03.16.15"/>
    <s v="Direção Financeira"/>
    <s v="03.16.15"/>
    <x v="38"/>
    <x v="0"/>
    <x v="0"/>
    <x v="0"/>
    <x v="0"/>
    <x v="0"/>
    <x v="0"/>
    <x v="0"/>
    <x v="6"/>
    <s v="2024-04-??"/>
    <x v="1"/>
    <n v="255061"/>
    <x v="3"/>
    <n v="1050000"/>
    <x v="1"/>
    <n v="186000"/>
    <x v="667"/>
    <m/>
    <x v="0"/>
    <x v="11"/>
    <m/>
    <s v="Direção Financeira"/>
    <x v="2"/>
    <m/>
    <x v="0"/>
    <x v="1"/>
    <x v="1"/>
    <x v="1"/>
    <x v="0"/>
    <x v="0"/>
    <x v="0"/>
    <x v="0"/>
    <x v="0"/>
    <x v="0"/>
    <x v="0"/>
    <s v="Direção Financeira"/>
    <x v="0"/>
    <x v="0"/>
    <x v="0"/>
    <x v="0"/>
    <x v="0"/>
    <x v="0"/>
    <x v="0"/>
    <x v="2"/>
    <x v="1"/>
    <x v="2"/>
    <x v="11"/>
    <x v="0"/>
    <m/>
  </r>
  <r>
    <x v="0"/>
    <n v="0"/>
    <n v="0"/>
    <n v="15500"/>
    <n v="0"/>
    <x v="6035"/>
    <x v="0"/>
    <x v="0"/>
    <x v="0"/>
    <s v="03.16.15"/>
    <x v="0"/>
    <x v="0"/>
    <x v="0"/>
    <s v="Direção Financeira"/>
    <s v="03.16.15"/>
    <s v="Direção Financeira"/>
    <s v="03.16.15"/>
    <x v="38"/>
    <x v="0"/>
    <x v="0"/>
    <x v="0"/>
    <x v="0"/>
    <x v="0"/>
    <x v="0"/>
    <x v="0"/>
    <x v="4"/>
    <s v="2024-06-??"/>
    <x v="1"/>
    <n v="15500"/>
    <x v="3"/>
    <n v="1050000"/>
    <x v="1"/>
    <n v="186000"/>
    <x v="667"/>
    <m/>
    <x v="0"/>
    <x v="11"/>
    <m/>
    <s v="Direção Financeira"/>
    <x v="2"/>
    <m/>
    <x v="0"/>
    <x v="1"/>
    <x v="1"/>
    <x v="1"/>
    <x v="0"/>
    <x v="0"/>
    <x v="0"/>
    <x v="0"/>
    <x v="0"/>
    <x v="0"/>
    <x v="0"/>
    <s v="Direção Financeira"/>
    <x v="0"/>
    <x v="0"/>
    <x v="0"/>
    <x v="0"/>
    <x v="0"/>
    <x v="0"/>
    <x v="0"/>
    <x v="2"/>
    <x v="1"/>
    <x v="2"/>
    <x v="11"/>
    <x v="0"/>
    <m/>
  </r>
  <r>
    <x v="0"/>
    <n v="0"/>
    <n v="0"/>
    <n v="72770"/>
    <n v="0"/>
    <x v="6035"/>
    <x v="0"/>
    <x v="0"/>
    <x v="0"/>
    <s v="03.16.15"/>
    <x v="0"/>
    <x v="0"/>
    <x v="0"/>
    <s v="Direção Financeira"/>
    <s v="03.16.15"/>
    <s v="Direção Financeira"/>
    <s v="03.16.15"/>
    <x v="38"/>
    <x v="0"/>
    <x v="0"/>
    <x v="0"/>
    <x v="0"/>
    <x v="0"/>
    <x v="0"/>
    <x v="0"/>
    <x v="9"/>
    <s v="2024-07-??"/>
    <x v="2"/>
    <n v="72770"/>
    <x v="3"/>
    <n v="1050000"/>
    <x v="1"/>
    <n v="186000"/>
    <x v="667"/>
    <m/>
    <x v="0"/>
    <x v="11"/>
    <m/>
    <s v="Direção Financeira"/>
    <x v="2"/>
    <m/>
    <x v="0"/>
    <x v="1"/>
    <x v="1"/>
    <x v="1"/>
    <x v="0"/>
    <x v="0"/>
    <x v="0"/>
    <x v="0"/>
    <x v="0"/>
    <x v="0"/>
    <x v="0"/>
    <s v="Direção Financeira"/>
    <x v="0"/>
    <x v="0"/>
    <x v="0"/>
    <x v="0"/>
    <x v="0"/>
    <x v="0"/>
    <x v="0"/>
    <x v="2"/>
    <x v="1"/>
    <x v="2"/>
    <x v="11"/>
    <x v="0"/>
    <m/>
  </r>
  <r>
    <x v="0"/>
    <n v="0"/>
    <n v="0"/>
    <n v="222665"/>
    <n v="0"/>
    <x v="6035"/>
    <x v="0"/>
    <x v="0"/>
    <x v="0"/>
    <s v="03.16.15"/>
    <x v="0"/>
    <x v="0"/>
    <x v="0"/>
    <s v="Direção Financeira"/>
    <s v="03.16.15"/>
    <s v="Direção Financeira"/>
    <s v="03.16.15"/>
    <x v="38"/>
    <x v="0"/>
    <x v="0"/>
    <x v="0"/>
    <x v="0"/>
    <x v="0"/>
    <x v="0"/>
    <x v="0"/>
    <x v="5"/>
    <s v="2024-08-??"/>
    <x v="2"/>
    <n v="222665"/>
    <x v="3"/>
    <n v="1050000"/>
    <x v="1"/>
    <n v="186000"/>
    <x v="667"/>
    <m/>
    <x v="0"/>
    <x v="11"/>
    <m/>
    <s v="Direção Financeira"/>
    <x v="2"/>
    <m/>
    <x v="0"/>
    <x v="1"/>
    <x v="1"/>
    <x v="1"/>
    <x v="0"/>
    <x v="0"/>
    <x v="0"/>
    <x v="0"/>
    <x v="0"/>
    <x v="0"/>
    <x v="0"/>
    <s v="Direção Financeira"/>
    <x v="0"/>
    <x v="0"/>
    <x v="0"/>
    <x v="0"/>
    <x v="0"/>
    <x v="0"/>
    <x v="0"/>
    <x v="2"/>
    <x v="1"/>
    <x v="2"/>
    <x v="11"/>
    <x v="0"/>
    <m/>
  </r>
  <r>
    <x v="0"/>
    <n v="0"/>
    <n v="0"/>
    <n v="111980"/>
    <n v="0"/>
    <x v="6035"/>
    <x v="0"/>
    <x v="0"/>
    <x v="0"/>
    <s v="03.16.15"/>
    <x v="0"/>
    <x v="0"/>
    <x v="0"/>
    <s v="Direção Financeira"/>
    <s v="03.16.15"/>
    <s v="Direção Financeira"/>
    <s v="03.16.15"/>
    <x v="38"/>
    <x v="0"/>
    <x v="0"/>
    <x v="0"/>
    <x v="0"/>
    <x v="0"/>
    <x v="0"/>
    <x v="0"/>
    <x v="7"/>
    <s v="2024-09-??"/>
    <x v="2"/>
    <n v="111980"/>
    <x v="3"/>
    <n v="1050000"/>
    <x v="1"/>
    <n v="186000"/>
    <x v="667"/>
    <m/>
    <x v="0"/>
    <x v="11"/>
    <m/>
    <s v="Direção Financeira"/>
    <x v="2"/>
    <m/>
    <x v="0"/>
    <x v="1"/>
    <x v="1"/>
    <x v="1"/>
    <x v="0"/>
    <x v="0"/>
    <x v="0"/>
    <x v="0"/>
    <x v="0"/>
    <x v="0"/>
    <x v="0"/>
    <s v="Direção Financeira"/>
    <x v="0"/>
    <x v="0"/>
    <x v="0"/>
    <x v="0"/>
    <x v="0"/>
    <x v="0"/>
    <x v="0"/>
    <x v="2"/>
    <x v="1"/>
    <x v="2"/>
    <x v="11"/>
    <x v="0"/>
    <m/>
  </r>
  <r>
    <x v="0"/>
    <n v="0"/>
    <n v="0"/>
    <n v="86214"/>
    <n v="0"/>
    <x v="6035"/>
    <x v="0"/>
    <x v="0"/>
    <x v="0"/>
    <s v="03.16.15"/>
    <x v="0"/>
    <x v="0"/>
    <x v="0"/>
    <s v="Direção Financeira"/>
    <s v="03.16.15"/>
    <s v="Direção Financeira"/>
    <s v="03.16.15"/>
    <x v="38"/>
    <x v="0"/>
    <x v="0"/>
    <x v="0"/>
    <x v="0"/>
    <x v="0"/>
    <x v="0"/>
    <x v="0"/>
    <x v="10"/>
    <s v="2024-11-??"/>
    <x v="3"/>
    <n v="86214"/>
    <x v="3"/>
    <n v="1050000"/>
    <x v="1"/>
    <n v="186000"/>
    <x v="667"/>
    <m/>
    <x v="0"/>
    <x v="11"/>
    <m/>
    <s v="Direção Financeira"/>
    <x v="2"/>
    <m/>
    <x v="0"/>
    <x v="1"/>
    <x v="1"/>
    <x v="1"/>
    <x v="0"/>
    <x v="0"/>
    <x v="0"/>
    <x v="0"/>
    <x v="0"/>
    <x v="0"/>
    <x v="0"/>
    <s v="Direção Financeira"/>
    <x v="0"/>
    <x v="0"/>
    <x v="0"/>
    <x v="0"/>
    <x v="0"/>
    <x v="0"/>
    <x v="0"/>
    <x v="2"/>
    <x v="1"/>
    <x v="2"/>
    <x v="11"/>
    <x v="0"/>
    <m/>
  </r>
  <r>
    <x v="0"/>
    <n v="0"/>
    <n v="0"/>
    <n v="179411"/>
    <n v="0"/>
    <x v="6035"/>
    <x v="0"/>
    <x v="0"/>
    <x v="0"/>
    <s v="03.16.15"/>
    <x v="0"/>
    <x v="0"/>
    <x v="0"/>
    <s v="Direção Financeira"/>
    <s v="03.16.15"/>
    <s v="Direção Financeira"/>
    <s v="03.16.15"/>
    <x v="38"/>
    <x v="0"/>
    <x v="0"/>
    <x v="0"/>
    <x v="0"/>
    <x v="0"/>
    <x v="0"/>
    <x v="0"/>
    <x v="11"/>
    <s v="2024-12-??"/>
    <x v="3"/>
    <n v="179411"/>
    <x v="3"/>
    <n v="1050000"/>
    <x v="1"/>
    <n v="186000"/>
    <x v="667"/>
    <m/>
    <x v="0"/>
    <x v="11"/>
    <m/>
    <s v="Direção Financeira"/>
    <x v="2"/>
    <m/>
    <x v="0"/>
    <x v="1"/>
    <x v="1"/>
    <x v="1"/>
    <x v="0"/>
    <x v="0"/>
    <x v="0"/>
    <x v="0"/>
    <x v="0"/>
    <x v="0"/>
    <x v="0"/>
    <s v="Direção Financeira"/>
    <x v="0"/>
    <x v="0"/>
    <x v="0"/>
    <x v="0"/>
    <x v="0"/>
    <x v="0"/>
    <x v="0"/>
    <x v="2"/>
    <x v="1"/>
    <x v="2"/>
    <x v="11"/>
    <x v="0"/>
    <m/>
  </r>
  <r>
    <x v="0"/>
    <n v="0"/>
    <n v="0"/>
    <n v="3440"/>
    <n v="0"/>
    <x v="6035"/>
    <x v="0"/>
    <x v="1"/>
    <x v="0"/>
    <s v="03.03.10"/>
    <x v="8"/>
    <x v="0"/>
    <x v="4"/>
    <s v="Receitas Da Câmara"/>
    <s v="03.03.10"/>
    <s v="Receitas Da Câmara"/>
    <s v="03.03.10"/>
    <x v="26"/>
    <x v="0"/>
    <x v="3"/>
    <x v="3"/>
    <x v="0"/>
    <x v="0"/>
    <x v="2"/>
    <x v="0"/>
    <x v="0"/>
    <s v="2024-01-??"/>
    <x v="0"/>
    <n v="3440"/>
    <x v="3"/>
    <n v="0"/>
    <x v="1"/>
    <n v="0"/>
    <x v="667"/>
    <m/>
    <x v="0"/>
    <x v="11"/>
    <m/>
    <s v="Receitas Da Câmara"/>
    <x v="2"/>
    <s v="RDC"/>
    <x v="0"/>
    <x v="1"/>
    <x v="1"/>
    <x v="1"/>
    <x v="0"/>
    <x v="0"/>
    <x v="0"/>
    <x v="0"/>
    <x v="0"/>
    <x v="0"/>
    <x v="0"/>
    <s v="Receitas Da Câmara"/>
    <x v="0"/>
    <x v="0"/>
    <x v="0"/>
    <x v="0"/>
    <x v="0"/>
    <x v="0"/>
    <x v="0"/>
    <x v="2"/>
    <x v="1"/>
    <x v="2"/>
    <x v="11"/>
    <x v="0"/>
    <m/>
  </r>
  <r>
    <x v="0"/>
    <n v="0"/>
    <n v="0"/>
    <n v="5680"/>
    <n v="0"/>
    <x v="6035"/>
    <x v="0"/>
    <x v="1"/>
    <x v="0"/>
    <s v="03.03.10"/>
    <x v="8"/>
    <x v="0"/>
    <x v="4"/>
    <s v="Receitas Da Câmara"/>
    <s v="03.03.10"/>
    <s v="Receitas Da Câmara"/>
    <s v="03.03.10"/>
    <x v="26"/>
    <x v="0"/>
    <x v="3"/>
    <x v="3"/>
    <x v="0"/>
    <x v="0"/>
    <x v="2"/>
    <x v="0"/>
    <x v="2"/>
    <s v="2024-02-??"/>
    <x v="0"/>
    <n v="5680"/>
    <x v="3"/>
    <n v="0"/>
    <x v="1"/>
    <n v="0"/>
    <x v="667"/>
    <m/>
    <x v="0"/>
    <x v="11"/>
    <m/>
    <s v="Receitas Da Câmara"/>
    <x v="2"/>
    <s v="RDC"/>
    <x v="0"/>
    <x v="1"/>
    <x v="1"/>
    <x v="1"/>
    <x v="0"/>
    <x v="0"/>
    <x v="0"/>
    <x v="0"/>
    <x v="0"/>
    <x v="0"/>
    <x v="0"/>
    <s v="Receitas Da Câmara"/>
    <x v="0"/>
    <x v="0"/>
    <x v="0"/>
    <x v="0"/>
    <x v="0"/>
    <x v="0"/>
    <x v="0"/>
    <x v="2"/>
    <x v="1"/>
    <x v="2"/>
    <x v="11"/>
    <x v="0"/>
    <m/>
  </r>
  <r>
    <x v="0"/>
    <n v="0"/>
    <n v="0"/>
    <n v="4360"/>
    <n v="0"/>
    <x v="6035"/>
    <x v="0"/>
    <x v="1"/>
    <x v="0"/>
    <s v="03.03.10"/>
    <x v="8"/>
    <x v="0"/>
    <x v="4"/>
    <s v="Receitas Da Câmara"/>
    <s v="03.03.10"/>
    <s v="Receitas Da Câmara"/>
    <s v="03.03.10"/>
    <x v="26"/>
    <x v="0"/>
    <x v="3"/>
    <x v="3"/>
    <x v="0"/>
    <x v="0"/>
    <x v="2"/>
    <x v="0"/>
    <x v="1"/>
    <s v="2024-03-??"/>
    <x v="0"/>
    <n v="4360"/>
    <x v="3"/>
    <n v="0"/>
    <x v="1"/>
    <n v="0"/>
    <x v="667"/>
    <m/>
    <x v="0"/>
    <x v="11"/>
    <m/>
    <s v="Receitas Da Câmara"/>
    <x v="2"/>
    <s v="RDC"/>
    <x v="0"/>
    <x v="1"/>
    <x v="1"/>
    <x v="1"/>
    <x v="0"/>
    <x v="0"/>
    <x v="0"/>
    <x v="0"/>
    <x v="0"/>
    <x v="0"/>
    <x v="0"/>
    <s v="Receitas Da Câmara"/>
    <x v="0"/>
    <x v="0"/>
    <x v="0"/>
    <x v="0"/>
    <x v="0"/>
    <x v="0"/>
    <x v="0"/>
    <x v="2"/>
    <x v="1"/>
    <x v="2"/>
    <x v="11"/>
    <x v="0"/>
    <m/>
  </r>
  <r>
    <x v="0"/>
    <n v="0"/>
    <n v="0"/>
    <n v="6320"/>
    <n v="0"/>
    <x v="6035"/>
    <x v="0"/>
    <x v="1"/>
    <x v="0"/>
    <s v="03.03.10"/>
    <x v="8"/>
    <x v="0"/>
    <x v="4"/>
    <s v="Receitas Da Câmara"/>
    <s v="03.03.10"/>
    <s v="Receitas Da Câmara"/>
    <s v="03.03.10"/>
    <x v="26"/>
    <x v="0"/>
    <x v="3"/>
    <x v="3"/>
    <x v="0"/>
    <x v="0"/>
    <x v="2"/>
    <x v="0"/>
    <x v="6"/>
    <s v="2024-04-??"/>
    <x v="1"/>
    <n v="6320"/>
    <x v="3"/>
    <n v="0"/>
    <x v="1"/>
    <n v="0"/>
    <x v="667"/>
    <m/>
    <x v="0"/>
    <x v="11"/>
    <m/>
    <s v="Receitas Da Câmara"/>
    <x v="2"/>
    <s v="RDC"/>
    <x v="0"/>
    <x v="1"/>
    <x v="1"/>
    <x v="1"/>
    <x v="0"/>
    <x v="0"/>
    <x v="0"/>
    <x v="0"/>
    <x v="0"/>
    <x v="0"/>
    <x v="0"/>
    <s v="Receitas Da Câmara"/>
    <x v="0"/>
    <x v="0"/>
    <x v="0"/>
    <x v="0"/>
    <x v="0"/>
    <x v="0"/>
    <x v="0"/>
    <x v="2"/>
    <x v="1"/>
    <x v="2"/>
    <x v="11"/>
    <x v="0"/>
    <m/>
  </r>
  <r>
    <x v="0"/>
    <n v="0"/>
    <n v="0"/>
    <n v="4720"/>
    <n v="0"/>
    <x v="6035"/>
    <x v="0"/>
    <x v="1"/>
    <x v="0"/>
    <s v="03.03.10"/>
    <x v="8"/>
    <x v="0"/>
    <x v="4"/>
    <s v="Receitas Da Câmara"/>
    <s v="03.03.10"/>
    <s v="Receitas Da Câmara"/>
    <s v="03.03.10"/>
    <x v="26"/>
    <x v="0"/>
    <x v="3"/>
    <x v="3"/>
    <x v="0"/>
    <x v="0"/>
    <x v="2"/>
    <x v="0"/>
    <x v="3"/>
    <s v="2024-05-??"/>
    <x v="1"/>
    <n v="4720"/>
    <x v="3"/>
    <n v="0"/>
    <x v="1"/>
    <n v="0"/>
    <x v="667"/>
    <m/>
    <x v="0"/>
    <x v="11"/>
    <m/>
    <s v="Receitas Da Câmara"/>
    <x v="2"/>
    <s v="RDC"/>
    <x v="0"/>
    <x v="1"/>
    <x v="1"/>
    <x v="1"/>
    <x v="0"/>
    <x v="0"/>
    <x v="0"/>
    <x v="0"/>
    <x v="0"/>
    <x v="0"/>
    <x v="0"/>
    <s v="Receitas Da Câmara"/>
    <x v="0"/>
    <x v="0"/>
    <x v="0"/>
    <x v="0"/>
    <x v="0"/>
    <x v="0"/>
    <x v="0"/>
    <x v="2"/>
    <x v="1"/>
    <x v="2"/>
    <x v="11"/>
    <x v="0"/>
    <m/>
  </r>
  <r>
    <x v="0"/>
    <n v="0"/>
    <n v="0"/>
    <n v="4760"/>
    <n v="0"/>
    <x v="6035"/>
    <x v="0"/>
    <x v="1"/>
    <x v="0"/>
    <s v="03.03.10"/>
    <x v="8"/>
    <x v="0"/>
    <x v="4"/>
    <s v="Receitas Da Câmara"/>
    <s v="03.03.10"/>
    <s v="Receitas Da Câmara"/>
    <s v="03.03.10"/>
    <x v="26"/>
    <x v="0"/>
    <x v="3"/>
    <x v="3"/>
    <x v="0"/>
    <x v="0"/>
    <x v="2"/>
    <x v="0"/>
    <x v="4"/>
    <s v="2024-06-??"/>
    <x v="1"/>
    <n v="4760"/>
    <x v="3"/>
    <n v="0"/>
    <x v="1"/>
    <n v="0"/>
    <x v="667"/>
    <m/>
    <x v="0"/>
    <x v="11"/>
    <m/>
    <s v="Receitas Da Câmara"/>
    <x v="2"/>
    <s v="RDC"/>
    <x v="0"/>
    <x v="1"/>
    <x v="1"/>
    <x v="1"/>
    <x v="0"/>
    <x v="0"/>
    <x v="0"/>
    <x v="0"/>
    <x v="0"/>
    <x v="0"/>
    <x v="0"/>
    <s v="Receitas Da Câmara"/>
    <x v="0"/>
    <x v="0"/>
    <x v="0"/>
    <x v="0"/>
    <x v="0"/>
    <x v="0"/>
    <x v="0"/>
    <x v="2"/>
    <x v="1"/>
    <x v="2"/>
    <x v="11"/>
    <x v="0"/>
    <m/>
  </r>
  <r>
    <x v="0"/>
    <n v="0"/>
    <n v="0"/>
    <n v="14040"/>
    <n v="0"/>
    <x v="6035"/>
    <x v="0"/>
    <x v="1"/>
    <x v="0"/>
    <s v="03.03.10"/>
    <x v="8"/>
    <x v="0"/>
    <x v="4"/>
    <s v="Receitas Da Câmara"/>
    <s v="03.03.10"/>
    <s v="Receitas Da Câmara"/>
    <s v="03.03.10"/>
    <x v="26"/>
    <x v="0"/>
    <x v="3"/>
    <x v="3"/>
    <x v="0"/>
    <x v="0"/>
    <x v="2"/>
    <x v="0"/>
    <x v="9"/>
    <s v="2024-07-??"/>
    <x v="2"/>
    <n v="14040"/>
    <x v="3"/>
    <n v="0"/>
    <x v="1"/>
    <n v="0"/>
    <x v="667"/>
    <m/>
    <x v="0"/>
    <x v="11"/>
    <m/>
    <s v="Receitas Da Câmara"/>
    <x v="2"/>
    <s v="RDC"/>
    <x v="0"/>
    <x v="1"/>
    <x v="1"/>
    <x v="1"/>
    <x v="0"/>
    <x v="0"/>
    <x v="0"/>
    <x v="0"/>
    <x v="0"/>
    <x v="0"/>
    <x v="0"/>
    <s v="Receitas Da Câmara"/>
    <x v="0"/>
    <x v="0"/>
    <x v="0"/>
    <x v="0"/>
    <x v="0"/>
    <x v="0"/>
    <x v="0"/>
    <x v="2"/>
    <x v="1"/>
    <x v="2"/>
    <x v="11"/>
    <x v="0"/>
    <m/>
  </r>
  <r>
    <x v="0"/>
    <n v="0"/>
    <n v="0"/>
    <n v="4200"/>
    <n v="0"/>
    <x v="6035"/>
    <x v="0"/>
    <x v="1"/>
    <x v="0"/>
    <s v="03.03.10"/>
    <x v="8"/>
    <x v="0"/>
    <x v="4"/>
    <s v="Receitas Da Câmara"/>
    <s v="03.03.10"/>
    <s v="Receitas Da Câmara"/>
    <s v="03.03.10"/>
    <x v="26"/>
    <x v="0"/>
    <x v="3"/>
    <x v="3"/>
    <x v="0"/>
    <x v="0"/>
    <x v="2"/>
    <x v="0"/>
    <x v="5"/>
    <s v="2024-08-??"/>
    <x v="2"/>
    <n v="4200"/>
    <x v="3"/>
    <n v="0"/>
    <x v="1"/>
    <n v="0"/>
    <x v="667"/>
    <m/>
    <x v="0"/>
    <x v="11"/>
    <m/>
    <s v="Receitas Da Câmara"/>
    <x v="2"/>
    <s v="RDC"/>
    <x v="0"/>
    <x v="1"/>
    <x v="1"/>
    <x v="1"/>
    <x v="0"/>
    <x v="0"/>
    <x v="0"/>
    <x v="0"/>
    <x v="0"/>
    <x v="0"/>
    <x v="0"/>
    <s v="Receitas Da Câmara"/>
    <x v="0"/>
    <x v="0"/>
    <x v="0"/>
    <x v="0"/>
    <x v="0"/>
    <x v="0"/>
    <x v="0"/>
    <x v="2"/>
    <x v="1"/>
    <x v="2"/>
    <x v="11"/>
    <x v="0"/>
    <m/>
  </r>
  <r>
    <x v="0"/>
    <n v="0"/>
    <n v="0"/>
    <n v="8360"/>
    <n v="0"/>
    <x v="6035"/>
    <x v="0"/>
    <x v="1"/>
    <x v="0"/>
    <s v="03.03.10"/>
    <x v="8"/>
    <x v="0"/>
    <x v="4"/>
    <s v="Receitas Da Câmara"/>
    <s v="03.03.10"/>
    <s v="Receitas Da Câmara"/>
    <s v="03.03.10"/>
    <x v="26"/>
    <x v="0"/>
    <x v="3"/>
    <x v="3"/>
    <x v="0"/>
    <x v="0"/>
    <x v="2"/>
    <x v="0"/>
    <x v="7"/>
    <s v="2024-09-??"/>
    <x v="2"/>
    <n v="8360"/>
    <x v="3"/>
    <n v="0"/>
    <x v="1"/>
    <n v="0"/>
    <x v="667"/>
    <m/>
    <x v="0"/>
    <x v="11"/>
    <m/>
    <s v="Receitas Da Câmara"/>
    <x v="2"/>
    <s v="RDC"/>
    <x v="0"/>
    <x v="1"/>
    <x v="1"/>
    <x v="1"/>
    <x v="0"/>
    <x v="0"/>
    <x v="0"/>
    <x v="0"/>
    <x v="0"/>
    <x v="0"/>
    <x v="0"/>
    <s v="Receitas Da Câmara"/>
    <x v="0"/>
    <x v="0"/>
    <x v="0"/>
    <x v="0"/>
    <x v="0"/>
    <x v="0"/>
    <x v="0"/>
    <x v="2"/>
    <x v="1"/>
    <x v="2"/>
    <x v="11"/>
    <x v="0"/>
    <m/>
  </r>
  <r>
    <x v="0"/>
    <n v="0"/>
    <n v="0"/>
    <n v="3280"/>
    <n v="0"/>
    <x v="6035"/>
    <x v="0"/>
    <x v="1"/>
    <x v="0"/>
    <s v="03.03.10"/>
    <x v="8"/>
    <x v="0"/>
    <x v="4"/>
    <s v="Receitas Da Câmara"/>
    <s v="03.03.10"/>
    <s v="Receitas Da Câmara"/>
    <s v="03.03.10"/>
    <x v="26"/>
    <x v="0"/>
    <x v="3"/>
    <x v="3"/>
    <x v="0"/>
    <x v="0"/>
    <x v="2"/>
    <x v="0"/>
    <x v="8"/>
    <s v="2024-10-??"/>
    <x v="3"/>
    <n v="3280"/>
    <x v="3"/>
    <n v="0"/>
    <x v="1"/>
    <n v="0"/>
    <x v="667"/>
    <m/>
    <x v="0"/>
    <x v="11"/>
    <m/>
    <s v="Receitas Da Câmara"/>
    <x v="2"/>
    <s v="RDC"/>
    <x v="0"/>
    <x v="1"/>
    <x v="1"/>
    <x v="1"/>
    <x v="0"/>
    <x v="0"/>
    <x v="0"/>
    <x v="0"/>
    <x v="0"/>
    <x v="0"/>
    <x v="0"/>
    <s v="Receitas Da Câmara"/>
    <x v="0"/>
    <x v="0"/>
    <x v="0"/>
    <x v="0"/>
    <x v="0"/>
    <x v="0"/>
    <x v="0"/>
    <x v="2"/>
    <x v="1"/>
    <x v="2"/>
    <x v="11"/>
    <x v="0"/>
    <m/>
  </r>
  <r>
    <x v="0"/>
    <n v="0"/>
    <n v="0"/>
    <n v="4720"/>
    <n v="0"/>
    <x v="6035"/>
    <x v="0"/>
    <x v="1"/>
    <x v="0"/>
    <s v="03.03.10"/>
    <x v="8"/>
    <x v="0"/>
    <x v="4"/>
    <s v="Receitas Da Câmara"/>
    <s v="03.03.10"/>
    <s v="Receitas Da Câmara"/>
    <s v="03.03.10"/>
    <x v="26"/>
    <x v="0"/>
    <x v="3"/>
    <x v="3"/>
    <x v="0"/>
    <x v="0"/>
    <x v="2"/>
    <x v="0"/>
    <x v="10"/>
    <s v="2024-11-??"/>
    <x v="3"/>
    <n v="4720"/>
    <x v="3"/>
    <n v="0"/>
    <x v="1"/>
    <n v="0"/>
    <x v="667"/>
    <m/>
    <x v="0"/>
    <x v="11"/>
    <m/>
    <s v="Receitas Da Câmara"/>
    <x v="2"/>
    <s v="RDC"/>
    <x v="0"/>
    <x v="1"/>
    <x v="1"/>
    <x v="1"/>
    <x v="0"/>
    <x v="0"/>
    <x v="0"/>
    <x v="0"/>
    <x v="0"/>
    <x v="0"/>
    <x v="0"/>
    <s v="Receitas Da Câmara"/>
    <x v="0"/>
    <x v="0"/>
    <x v="0"/>
    <x v="0"/>
    <x v="0"/>
    <x v="0"/>
    <x v="0"/>
    <x v="2"/>
    <x v="1"/>
    <x v="2"/>
    <x v="11"/>
    <x v="0"/>
    <m/>
  </r>
  <r>
    <x v="0"/>
    <n v="0"/>
    <n v="0"/>
    <n v="8850"/>
    <n v="0"/>
    <x v="6035"/>
    <x v="0"/>
    <x v="1"/>
    <x v="0"/>
    <s v="03.03.10"/>
    <x v="8"/>
    <x v="0"/>
    <x v="4"/>
    <s v="Receitas Da Câmara"/>
    <s v="03.03.10"/>
    <s v="Receitas Da Câmara"/>
    <s v="03.03.10"/>
    <x v="26"/>
    <x v="0"/>
    <x v="3"/>
    <x v="3"/>
    <x v="0"/>
    <x v="0"/>
    <x v="2"/>
    <x v="0"/>
    <x v="11"/>
    <s v="2024-12-??"/>
    <x v="3"/>
    <n v="8850"/>
    <x v="3"/>
    <n v="0"/>
    <x v="1"/>
    <n v="0"/>
    <x v="667"/>
    <m/>
    <x v="0"/>
    <x v="11"/>
    <m/>
    <s v="Receitas Da Câmara"/>
    <x v="2"/>
    <s v="RDC"/>
    <x v="0"/>
    <x v="1"/>
    <x v="1"/>
    <x v="1"/>
    <x v="0"/>
    <x v="0"/>
    <x v="0"/>
    <x v="0"/>
    <x v="0"/>
    <x v="0"/>
    <x v="0"/>
    <s v="Receitas Da Câmara"/>
    <x v="0"/>
    <x v="0"/>
    <x v="0"/>
    <x v="0"/>
    <x v="0"/>
    <x v="0"/>
    <x v="0"/>
    <x v="2"/>
    <x v="1"/>
    <x v="2"/>
    <x v="11"/>
    <x v="0"/>
    <m/>
  </r>
  <r>
    <x v="0"/>
    <n v="0"/>
    <n v="0"/>
    <n v="102662"/>
    <n v="0"/>
    <x v="6035"/>
    <x v="0"/>
    <x v="0"/>
    <x v="0"/>
    <s v="03.16.27"/>
    <x v="59"/>
    <x v="0"/>
    <x v="0"/>
    <s v="Direção dos Assuntos Jurídicos, Fiscalização e Policia Municipal"/>
    <s v="03.16.27"/>
    <s v="Direção dos Assuntos Jurídicos, Fiscalização e Policia Municipal"/>
    <s v="03.16.27"/>
    <x v="48"/>
    <x v="0"/>
    <x v="0"/>
    <x v="0"/>
    <x v="1"/>
    <x v="0"/>
    <x v="0"/>
    <x v="0"/>
    <x v="0"/>
    <s v="2024-01-??"/>
    <x v="0"/>
    <n v="102662"/>
    <x v="3"/>
    <n v="136000"/>
    <x v="1"/>
    <n v="130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102662"/>
    <n v="0"/>
    <x v="6035"/>
    <x v="0"/>
    <x v="0"/>
    <x v="0"/>
    <s v="03.16.27"/>
    <x v="59"/>
    <x v="0"/>
    <x v="0"/>
    <s v="Direção dos Assuntos Jurídicos, Fiscalização e Policia Municipal"/>
    <s v="03.16.27"/>
    <s v="Direção dos Assuntos Jurídicos, Fiscalização e Policia Municipal"/>
    <s v="03.16.27"/>
    <x v="48"/>
    <x v="0"/>
    <x v="0"/>
    <x v="0"/>
    <x v="1"/>
    <x v="0"/>
    <x v="0"/>
    <x v="0"/>
    <x v="2"/>
    <s v="2024-02-??"/>
    <x v="0"/>
    <n v="102662"/>
    <x v="3"/>
    <n v="136000"/>
    <x v="1"/>
    <n v="130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102662"/>
    <n v="0"/>
    <x v="6035"/>
    <x v="0"/>
    <x v="0"/>
    <x v="0"/>
    <s v="03.16.27"/>
    <x v="59"/>
    <x v="0"/>
    <x v="0"/>
    <s v="Direção dos Assuntos Jurídicos, Fiscalização e Policia Municipal"/>
    <s v="03.16.27"/>
    <s v="Direção dos Assuntos Jurídicos, Fiscalização e Policia Municipal"/>
    <s v="03.16.27"/>
    <x v="48"/>
    <x v="0"/>
    <x v="0"/>
    <x v="0"/>
    <x v="1"/>
    <x v="0"/>
    <x v="0"/>
    <x v="0"/>
    <x v="1"/>
    <s v="2024-03-??"/>
    <x v="0"/>
    <n v="102662"/>
    <x v="3"/>
    <n v="136000"/>
    <x v="1"/>
    <n v="130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102662"/>
    <n v="0"/>
    <x v="6035"/>
    <x v="0"/>
    <x v="0"/>
    <x v="0"/>
    <s v="03.16.27"/>
    <x v="59"/>
    <x v="0"/>
    <x v="0"/>
    <s v="Direção dos Assuntos Jurídicos, Fiscalização e Policia Municipal"/>
    <s v="03.16.27"/>
    <s v="Direção dos Assuntos Jurídicos, Fiscalização e Policia Municipal"/>
    <s v="03.16.27"/>
    <x v="48"/>
    <x v="0"/>
    <x v="0"/>
    <x v="0"/>
    <x v="1"/>
    <x v="0"/>
    <x v="0"/>
    <x v="0"/>
    <x v="6"/>
    <s v="2024-04-??"/>
    <x v="1"/>
    <n v="102662"/>
    <x v="3"/>
    <n v="136000"/>
    <x v="1"/>
    <n v="130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102662"/>
    <n v="0"/>
    <x v="6035"/>
    <x v="0"/>
    <x v="0"/>
    <x v="0"/>
    <s v="03.16.27"/>
    <x v="59"/>
    <x v="0"/>
    <x v="0"/>
    <s v="Direção dos Assuntos Jurídicos, Fiscalização e Policia Municipal"/>
    <s v="03.16.27"/>
    <s v="Direção dos Assuntos Jurídicos, Fiscalização e Policia Municipal"/>
    <s v="03.16.27"/>
    <x v="48"/>
    <x v="0"/>
    <x v="0"/>
    <x v="0"/>
    <x v="1"/>
    <x v="0"/>
    <x v="0"/>
    <x v="0"/>
    <x v="3"/>
    <s v="2024-05-??"/>
    <x v="1"/>
    <n v="102662"/>
    <x v="3"/>
    <n v="136000"/>
    <x v="1"/>
    <n v="130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102662"/>
    <n v="0"/>
    <x v="6035"/>
    <x v="0"/>
    <x v="0"/>
    <x v="0"/>
    <s v="03.16.27"/>
    <x v="59"/>
    <x v="0"/>
    <x v="0"/>
    <s v="Direção dos Assuntos Jurídicos, Fiscalização e Policia Municipal"/>
    <s v="03.16.27"/>
    <s v="Direção dos Assuntos Jurídicos, Fiscalização e Policia Municipal"/>
    <s v="03.16.27"/>
    <x v="48"/>
    <x v="0"/>
    <x v="0"/>
    <x v="0"/>
    <x v="1"/>
    <x v="0"/>
    <x v="0"/>
    <x v="0"/>
    <x v="4"/>
    <s v="2024-06-??"/>
    <x v="1"/>
    <n v="102662"/>
    <x v="3"/>
    <n v="136000"/>
    <x v="1"/>
    <n v="130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102662"/>
    <n v="0"/>
    <x v="6035"/>
    <x v="0"/>
    <x v="0"/>
    <x v="0"/>
    <s v="03.16.27"/>
    <x v="59"/>
    <x v="0"/>
    <x v="0"/>
    <s v="Direção dos Assuntos Jurídicos, Fiscalização e Policia Municipal"/>
    <s v="03.16.27"/>
    <s v="Direção dos Assuntos Jurídicos, Fiscalização e Policia Municipal"/>
    <s v="03.16.27"/>
    <x v="48"/>
    <x v="0"/>
    <x v="0"/>
    <x v="0"/>
    <x v="1"/>
    <x v="0"/>
    <x v="0"/>
    <x v="0"/>
    <x v="9"/>
    <s v="2024-07-??"/>
    <x v="2"/>
    <n v="102662"/>
    <x v="3"/>
    <n v="136000"/>
    <x v="1"/>
    <n v="130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102662"/>
    <n v="0"/>
    <x v="6035"/>
    <x v="0"/>
    <x v="0"/>
    <x v="0"/>
    <s v="03.16.27"/>
    <x v="59"/>
    <x v="0"/>
    <x v="0"/>
    <s v="Direção dos Assuntos Jurídicos, Fiscalização e Policia Municipal"/>
    <s v="03.16.27"/>
    <s v="Direção dos Assuntos Jurídicos, Fiscalização e Policia Municipal"/>
    <s v="03.16.27"/>
    <x v="48"/>
    <x v="0"/>
    <x v="0"/>
    <x v="0"/>
    <x v="1"/>
    <x v="0"/>
    <x v="0"/>
    <x v="0"/>
    <x v="5"/>
    <s v="2024-08-??"/>
    <x v="2"/>
    <n v="102662"/>
    <x v="3"/>
    <n v="136000"/>
    <x v="1"/>
    <n v="130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102662"/>
    <n v="0"/>
    <x v="6035"/>
    <x v="0"/>
    <x v="0"/>
    <x v="0"/>
    <s v="03.16.27"/>
    <x v="59"/>
    <x v="0"/>
    <x v="0"/>
    <s v="Direção dos Assuntos Jurídicos, Fiscalização e Policia Municipal"/>
    <s v="03.16.27"/>
    <s v="Direção dos Assuntos Jurídicos, Fiscalização e Policia Municipal"/>
    <s v="03.16.27"/>
    <x v="48"/>
    <x v="0"/>
    <x v="0"/>
    <x v="0"/>
    <x v="1"/>
    <x v="0"/>
    <x v="0"/>
    <x v="0"/>
    <x v="7"/>
    <s v="2024-09-??"/>
    <x v="2"/>
    <n v="102662"/>
    <x v="3"/>
    <n v="136000"/>
    <x v="1"/>
    <n v="130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102662"/>
    <n v="0"/>
    <x v="6035"/>
    <x v="0"/>
    <x v="0"/>
    <x v="0"/>
    <s v="03.16.27"/>
    <x v="59"/>
    <x v="0"/>
    <x v="0"/>
    <s v="Direção dos Assuntos Jurídicos, Fiscalização e Policia Municipal"/>
    <s v="03.16.27"/>
    <s v="Direção dos Assuntos Jurídicos, Fiscalização e Policia Municipal"/>
    <s v="03.16.27"/>
    <x v="48"/>
    <x v="0"/>
    <x v="0"/>
    <x v="0"/>
    <x v="1"/>
    <x v="0"/>
    <x v="0"/>
    <x v="0"/>
    <x v="8"/>
    <s v="2024-10-??"/>
    <x v="3"/>
    <n v="102662"/>
    <x v="3"/>
    <n v="136000"/>
    <x v="1"/>
    <n v="130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102662"/>
    <n v="0"/>
    <x v="6035"/>
    <x v="0"/>
    <x v="0"/>
    <x v="0"/>
    <s v="03.16.27"/>
    <x v="59"/>
    <x v="0"/>
    <x v="0"/>
    <s v="Direção dos Assuntos Jurídicos, Fiscalização e Policia Municipal"/>
    <s v="03.16.27"/>
    <s v="Direção dos Assuntos Jurídicos, Fiscalização e Policia Municipal"/>
    <s v="03.16.27"/>
    <x v="48"/>
    <x v="0"/>
    <x v="0"/>
    <x v="0"/>
    <x v="1"/>
    <x v="0"/>
    <x v="0"/>
    <x v="0"/>
    <x v="10"/>
    <s v="2024-11-??"/>
    <x v="3"/>
    <n v="102662"/>
    <x v="3"/>
    <n v="136000"/>
    <x v="1"/>
    <n v="130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102662"/>
    <n v="0"/>
    <x v="6035"/>
    <x v="0"/>
    <x v="0"/>
    <x v="0"/>
    <s v="03.16.27"/>
    <x v="59"/>
    <x v="0"/>
    <x v="0"/>
    <s v="Direção dos Assuntos Jurídicos, Fiscalização e Policia Municipal"/>
    <s v="03.16.27"/>
    <s v="Direção dos Assuntos Jurídicos, Fiscalização e Policia Municipal"/>
    <s v="03.16.27"/>
    <x v="48"/>
    <x v="0"/>
    <x v="0"/>
    <x v="0"/>
    <x v="1"/>
    <x v="0"/>
    <x v="0"/>
    <x v="0"/>
    <x v="11"/>
    <s v="2024-12-??"/>
    <x v="3"/>
    <n v="102662"/>
    <x v="3"/>
    <n v="136000"/>
    <x v="1"/>
    <n v="130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190000"/>
    <n v="0"/>
    <x v="6035"/>
    <x v="0"/>
    <x v="0"/>
    <x v="0"/>
    <s v="03.16.27"/>
    <x v="59"/>
    <x v="0"/>
    <x v="0"/>
    <s v="Direção dos Assuntos Jurídicos, Fiscalização e Policia Municipal"/>
    <s v="03.16.27"/>
    <s v="Direção dos Assuntos Jurídicos, Fiscalização e Policia Municipal"/>
    <s v="03.16.27"/>
    <x v="30"/>
    <x v="0"/>
    <x v="0"/>
    <x v="0"/>
    <x v="1"/>
    <x v="0"/>
    <x v="0"/>
    <x v="0"/>
    <x v="0"/>
    <s v="2024-01-??"/>
    <x v="0"/>
    <n v="190000"/>
    <x v="3"/>
    <n v="125000"/>
    <x v="1"/>
    <n v="1000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190000"/>
    <n v="0"/>
    <x v="6035"/>
    <x v="0"/>
    <x v="0"/>
    <x v="0"/>
    <s v="03.16.27"/>
    <x v="59"/>
    <x v="0"/>
    <x v="0"/>
    <s v="Direção dos Assuntos Jurídicos, Fiscalização e Policia Municipal"/>
    <s v="03.16.27"/>
    <s v="Direção dos Assuntos Jurídicos, Fiscalização e Policia Municipal"/>
    <s v="03.16.27"/>
    <x v="30"/>
    <x v="0"/>
    <x v="0"/>
    <x v="0"/>
    <x v="1"/>
    <x v="0"/>
    <x v="0"/>
    <x v="0"/>
    <x v="2"/>
    <s v="2024-02-??"/>
    <x v="0"/>
    <n v="190000"/>
    <x v="3"/>
    <n v="125000"/>
    <x v="1"/>
    <n v="1000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165000"/>
    <n v="0"/>
    <x v="6035"/>
    <x v="0"/>
    <x v="0"/>
    <x v="0"/>
    <s v="03.16.27"/>
    <x v="59"/>
    <x v="0"/>
    <x v="0"/>
    <s v="Direção dos Assuntos Jurídicos, Fiscalização e Policia Municipal"/>
    <s v="03.16.27"/>
    <s v="Direção dos Assuntos Jurídicos, Fiscalização e Policia Municipal"/>
    <s v="03.16.27"/>
    <x v="30"/>
    <x v="0"/>
    <x v="0"/>
    <x v="0"/>
    <x v="1"/>
    <x v="0"/>
    <x v="0"/>
    <x v="0"/>
    <x v="1"/>
    <s v="2024-03-??"/>
    <x v="0"/>
    <n v="165000"/>
    <x v="3"/>
    <n v="125000"/>
    <x v="1"/>
    <n v="1000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189233"/>
    <n v="0"/>
    <x v="6035"/>
    <x v="0"/>
    <x v="0"/>
    <x v="0"/>
    <s v="03.16.27"/>
    <x v="59"/>
    <x v="0"/>
    <x v="0"/>
    <s v="Direção dos Assuntos Jurídicos, Fiscalização e Policia Municipal"/>
    <s v="03.16.27"/>
    <s v="Direção dos Assuntos Jurídicos, Fiscalização e Policia Municipal"/>
    <s v="03.16.27"/>
    <x v="30"/>
    <x v="0"/>
    <x v="0"/>
    <x v="0"/>
    <x v="1"/>
    <x v="0"/>
    <x v="0"/>
    <x v="0"/>
    <x v="6"/>
    <s v="2024-04-??"/>
    <x v="1"/>
    <n v="189233"/>
    <x v="3"/>
    <n v="125000"/>
    <x v="1"/>
    <n v="1000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190000"/>
    <n v="0"/>
    <x v="6035"/>
    <x v="0"/>
    <x v="0"/>
    <x v="0"/>
    <s v="03.16.27"/>
    <x v="59"/>
    <x v="0"/>
    <x v="0"/>
    <s v="Direção dos Assuntos Jurídicos, Fiscalização e Policia Municipal"/>
    <s v="03.16.27"/>
    <s v="Direção dos Assuntos Jurídicos, Fiscalização e Policia Municipal"/>
    <s v="03.16.27"/>
    <x v="30"/>
    <x v="0"/>
    <x v="0"/>
    <x v="0"/>
    <x v="1"/>
    <x v="0"/>
    <x v="0"/>
    <x v="0"/>
    <x v="3"/>
    <s v="2024-05-??"/>
    <x v="1"/>
    <n v="190000"/>
    <x v="3"/>
    <n v="125000"/>
    <x v="1"/>
    <n v="1000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190000"/>
    <n v="0"/>
    <x v="6035"/>
    <x v="0"/>
    <x v="0"/>
    <x v="0"/>
    <s v="03.16.27"/>
    <x v="59"/>
    <x v="0"/>
    <x v="0"/>
    <s v="Direção dos Assuntos Jurídicos, Fiscalização e Policia Municipal"/>
    <s v="03.16.27"/>
    <s v="Direção dos Assuntos Jurídicos, Fiscalização e Policia Municipal"/>
    <s v="03.16.27"/>
    <x v="30"/>
    <x v="0"/>
    <x v="0"/>
    <x v="0"/>
    <x v="1"/>
    <x v="0"/>
    <x v="0"/>
    <x v="0"/>
    <x v="4"/>
    <s v="2024-06-??"/>
    <x v="1"/>
    <n v="190000"/>
    <x v="3"/>
    <n v="125000"/>
    <x v="1"/>
    <n v="1000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169993"/>
    <n v="0"/>
    <x v="6035"/>
    <x v="0"/>
    <x v="0"/>
    <x v="0"/>
    <s v="03.16.27"/>
    <x v="59"/>
    <x v="0"/>
    <x v="0"/>
    <s v="Direção dos Assuntos Jurídicos, Fiscalização e Policia Municipal"/>
    <s v="03.16.27"/>
    <s v="Direção dos Assuntos Jurídicos, Fiscalização e Policia Municipal"/>
    <s v="03.16.27"/>
    <x v="30"/>
    <x v="0"/>
    <x v="0"/>
    <x v="0"/>
    <x v="1"/>
    <x v="0"/>
    <x v="0"/>
    <x v="0"/>
    <x v="9"/>
    <s v="2024-07-??"/>
    <x v="2"/>
    <n v="169993"/>
    <x v="3"/>
    <n v="125000"/>
    <x v="1"/>
    <n v="1000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140000"/>
    <n v="0"/>
    <x v="6035"/>
    <x v="0"/>
    <x v="0"/>
    <x v="0"/>
    <s v="03.16.27"/>
    <x v="59"/>
    <x v="0"/>
    <x v="0"/>
    <s v="Direção dos Assuntos Jurídicos, Fiscalização e Policia Municipal"/>
    <s v="03.16.27"/>
    <s v="Direção dos Assuntos Jurídicos, Fiscalização e Policia Municipal"/>
    <s v="03.16.27"/>
    <x v="30"/>
    <x v="0"/>
    <x v="0"/>
    <x v="0"/>
    <x v="1"/>
    <x v="0"/>
    <x v="0"/>
    <x v="0"/>
    <x v="5"/>
    <s v="2024-08-??"/>
    <x v="2"/>
    <n v="140000"/>
    <x v="3"/>
    <n v="125000"/>
    <x v="1"/>
    <n v="1000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140000"/>
    <n v="0"/>
    <x v="6035"/>
    <x v="0"/>
    <x v="0"/>
    <x v="0"/>
    <s v="03.16.27"/>
    <x v="59"/>
    <x v="0"/>
    <x v="0"/>
    <s v="Direção dos Assuntos Jurídicos, Fiscalização e Policia Municipal"/>
    <s v="03.16.27"/>
    <s v="Direção dos Assuntos Jurídicos, Fiscalização e Policia Municipal"/>
    <s v="03.16.27"/>
    <x v="30"/>
    <x v="0"/>
    <x v="0"/>
    <x v="0"/>
    <x v="1"/>
    <x v="0"/>
    <x v="0"/>
    <x v="0"/>
    <x v="7"/>
    <s v="2024-09-??"/>
    <x v="2"/>
    <n v="140000"/>
    <x v="3"/>
    <n v="125000"/>
    <x v="1"/>
    <n v="1000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140000"/>
    <n v="0"/>
    <x v="6035"/>
    <x v="0"/>
    <x v="0"/>
    <x v="0"/>
    <s v="03.16.27"/>
    <x v="59"/>
    <x v="0"/>
    <x v="0"/>
    <s v="Direção dos Assuntos Jurídicos, Fiscalização e Policia Municipal"/>
    <s v="03.16.27"/>
    <s v="Direção dos Assuntos Jurídicos, Fiscalização e Policia Municipal"/>
    <s v="03.16.27"/>
    <x v="30"/>
    <x v="0"/>
    <x v="0"/>
    <x v="0"/>
    <x v="1"/>
    <x v="0"/>
    <x v="0"/>
    <x v="0"/>
    <x v="8"/>
    <s v="2024-10-??"/>
    <x v="3"/>
    <n v="140000"/>
    <x v="3"/>
    <n v="125000"/>
    <x v="1"/>
    <n v="1000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140000"/>
    <n v="0"/>
    <x v="6035"/>
    <x v="0"/>
    <x v="0"/>
    <x v="0"/>
    <s v="03.16.27"/>
    <x v="59"/>
    <x v="0"/>
    <x v="0"/>
    <s v="Direção dos Assuntos Jurídicos, Fiscalização e Policia Municipal"/>
    <s v="03.16.27"/>
    <s v="Direção dos Assuntos Jurídicos, Fiscalização e Policia Municipal"/>
    <s v="03.16.27"/>
    <x v="30"/>
    <x v="0"/>
    <x v="0"/>
    <x v="0"/>
    <x v="1"/>
    <x v="0"/>
    <x v="0"/>
    <x v="0"/>
    <x v="10"/>
    <s v="2024-11-??"/>
    <x v="3"/>
    <n v="140000"/>
    <x v="3"/>
    <n v="125000"/>
    <x v="1"/>
    <n v="1000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138467"/>
    <n v="0"/>
    <x v="6035"/>
    <x v="0"/>
    <x v="0"/>
    <x v="0"/>
    <s v="03.16.27"/>
    <x v="59"/>
    <x v="0"/>
    <x v="0"/>
    <s v="Direção dos Assuntos Jurídicos, Fiscalização e Policia Municipal"/>
    <s v="03.16.27"/>
    <s v="Direção dos Assuntos Jurídicos, Fiscalização e Policia Municipal"/>
    <s v="03.16.27"/>
    <x v="30"/>
    <x v="0"/>
    <x v="0"/>
    <x v="0"/>
    <x v="1"/>
    <x v="0"/>
    <x v="0"/>
    <x v="0"/>
    <x v="11"/>
    <s v="2024-12-??"/>
    <x v="3"/>
    <n v="138467"/>
    <x v="3"/>
    <n v="125000"/>
    <x v="1"/>
    <n v="1000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26854"/>
    <n v="0"/>
    <x v="6035"/>
    <x v="0"/>
    <x v="0"/>
    <x v="0"/>
    <s v="03.16.27"/>
    <x v="59"/>
    <x v="0"/>
    <x v="0"/>
    <s v="Direção dos Assuntos Jurídicos, Fiscalização e Policia Municipal"/>
    <s v="03.16.27"/>
    <s v="Direção dos Assuntos Jurídicos, Fiscalização e Policia Municipal"/>
    <s v="03.16.27"/>
    <x v="28"/>
    <x v="0"/>
    <x v="0"/>
    <x v="0"/>
    <x v="0"/>
    <x v="0"/>
    <x v="0"/>
    <x v="0"/>
    <x v="0"/>
    <s v="2024-01-??"/>
    <x v="0"/>
    <n v="26854"/>
    <x v="3"/>
    <n v="0"/>
    <x v="1"/>
    <n v="236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26854"/>
    <n v="0"/>
    <x v="6035"/>
    <x v="0"/>
    <x v="0"/>
    <x v="0"/>
    <s v="03.16.27"/>
    <x v="59"/>
    <x v="0"/>
    <x v="0"/>
    <s v="Direção dos Assuntos Jurídicos, Fiscalização e Policia Municipal"/>
    <s v="03.16.27"/>
    <s v="Direção dos Assuntos Jurídicos, Fiscalização e Policia Municipal"/>
    <s v="03.16.27"/>
    <x v="28"/>
    <x v="0"/>
    <x v="0"/>
    <x v="0"/>
    <x v="0"/>
    <x v="0"/>
    <x v="0"/>
    <x v="0"/>
    <x v="2"/>
    <s v="2024-02-??"/>
    <x v="0"/>
    <n v="26854"/>
    <x v="3"/>
    <n v="0"/>
    <x v="1"/>
    <n v="236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35187"/>
    <n v="0"/>
    <x v="6035"/>
    <x v="0"/>
    <x v="0"/>
    <x v="0"/>
    <s v="03.16.27"/>
    <x v="59"/>
    <x v="0"/>
    <x v="0"/>
    <s v="Direção dos Assuntos Jurídicos, Fiscalização e Policia Municipal"/>
    <s v="03.16.27"/>
    <s v="Direção dos Assuntos Jurídicos, Fiscalização e Policia Municipal"/>
    <s v="03.16.27"/>
    <x v="28"/>
    <x v="0"/>
    <x v="0"/>
    <x v="0"/>
    <x v="0"/>
    <x v="0"/>
    <x v="0"/>
    <x v="0"/>
    <x v="1"/>
    <s v="2024-03-??"/>
    <x v="0"/>
    <n v="35187"/>
    <x v="3"/>
    <n v="0"/>
    <x v="1"/>
    <n v="236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26854"/>
    <n v="0"/>
    <x v="6035"/>
    <x v="0"/>
    <x v="0"/>
    <x v="0"/>
    <s v="03.16.27"/>
    <x v="59"/>
    <x v="0"/>
    <x v="0"/>
    <s v="Direção dos Assuntos Jurídicos, Fiscalização e Policia Municipal"/>
    <s v="03.16.27"/>
    <s v="Direção dos Assuntos Jurídicos, Fiscalização e Policia Municipal"/>
    <s v="03.16.27"/>
    <x v="28"/>
    <x v="0"/>
    <x v="0"/>
    <x v="0"/>
    <x v="0"/>
    <x v="0"/>
    <x v="0"/>
    <x v="0"/>
    <x v="6"/>
    <s v="2024-04-??"/>
    <x v="1"/>
    <n v="26854"/>
    <x v="3"/>
    <n v="0"/>
    <x v="1"/>
    <n v="236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26854"/>
    <n v="0"/>
    <x v="6035"/>
    <x v="0"/>
    <x v="0"/>
    <x v="0"/>
    <s v="03.16.27"/>
    <x v="59"/>
    <x v="0"/>
    <x v="0"/>
    <s v="Direção dos Assuntos Jurídicos, Fiscalização e Policia Municipal"/>
    <s v="03.16.27"/>
    <s v="Direção dos Assuntos Jurídicos, Fiscalização e Policia Municipal"/>
    <s v="03.16.27"/>
    <x v="28"/>
    <x v="0"/>
    <x v="0"/>
    <x v="0"/>
    <x v="0"/>
    <x v="0"/>
    <x v="0"/>
    <x v="0"/>
    <x v="3"/>
    <s v="2024-05-??"/>
    <x v="1"/>
    <n v="26854"/>
    <x v="3"/>
    <n v="0"/>
    <x v="1"/>
    <n v="236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26854"/>
    <n v="0"/>
    <x v="6035"/>
    <x v="0"/>
    <x v="0"/>
    <x v="0"/>
    <s v="03.16.27"/>
    <x v="59"/>
    <x v="0"/>
    <x v="0"/>
    <s v="Direção dos Assuntos Jurídicos, Fiscalização e Policia Municipal"/>
    <s v="03.16.27"/>
    <s v="Direção dos Assuntos Jurídicos, Fiscalização e Policia Municipal"/>
    <s v="03.16.27"/>
    <x v="28"/>
    <x v="0"/>
    <x v="0"/>
    <x v="0"/>
    <x v="0"/>
    <x v="0"/>
    <x v="0"/>
    <x v="0"/>
    <x v="4"/>
    <s v="2024-06-??"/>
    <x v="1"/>
    <n v="26854"/>
    <x v="3"/>
    <n v="0"/>
    <x v="1"/>
    <n v="236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26854"/>
    <n v="0"/>
    <x v="6035"/>
    <x v="0"/>
    <x v="0"/>
    <x v="0"/>
    <s v="03.16.27"/>
    <x v="59"/>
    <x v="0"/>
    <x v="0"/>
    <s v="Direção dos Assuntos Jurídicos, Fiscalização e Policia Municipal"/>
    <s v="03.16.27"/>
    <s v="Direção dos Assuntos Jurídicos, Fiscalização e Policia Municipal"/>
    <s v="03.16.27"/>
    <x v="28"/>
    <x v="0"/>
    <x v="0"/>
    <x v="0"/>
    <x v="0"/>
    <x v="0"/>
    <x v="0"/>
    <x v="0"/>
    <x v="9"/>
    <s v="2024-07-??"/>
    <x v="2"/>
    <n v="26854"/>
    <x v="3"/>
    <n v="0"/>
    <x v="1"/>
    <n v="236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26854"/>
    <n v="0"/>
    <x v="6035"/>
    <x v="0"/>
    <x v="0"/>
    <x v="0"/>
    <s v="03.16.27"/>
    <x v="59"/>
    <x v="0"/>
    <x v="0"/>
    <s v="Direção dos Assuntos Jurídicos, Fiscalização e Policia Municipal"/>
    <s v="03.16.27"/>
    <s v="Direção dos Assuntos Jurídicos, Fiscalização e Policia Municipal"/>
    <s v="03.16.27"/>
    <x v="28"/>
    <x v="0"/>
    <x v="0"/>
    <x v="0"/>
    <x v="0"/>
    <x v="0"/>
    <x v="0"/>
    <x v="0"/>
    <x v="5"/>
    <s v="2024-08-??"/>
    <x v="2"/>
    <n v="26854"/>
    <x v="3"/>
    <n v="0"/>
    <x v="1"/>
    <n v="236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26854"/>
    <n v="0"/>
    <x v="6035"/>
    <x v="0"/>
    <x v="0"/>
    <x v="0"/>
    <s v="03.16.27"/>
    <x v="59"/>
    <x v="0"/>
    <x v="0"/>
    <s v="Direção dos Assuntos Jurídicos, Fiscalização e Policia Municipal"/>
    <s v="03.16.27"/>
    <s v="Direção dos Assuntos Jurídicos, Fiscalização e Policia Municipal"/>
    <s v="03.16.27"/>
    <x v="28"/>
    <x v="0"/>
    <x v="0"/>
    <x v="0"/>
    <x v="0"/>
    <x v="0"/>
    <x v="0"/>
    <x v="0"/>
    <x v="7"/>
    <s v="2024-09-??"/>
    <x v="2"/>
    <n v="26854"/>
    <x v="3"/>
    <n v="0"/>
    <x v="1"/>
    <n v="236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27871"/>
    <n v="0"/>
    <x v="6035"/>
    <x v="0"/>
    <x v="0"/>
    <x v="0"/>
    <s v="03.16.27"/>
    <x v="59"/>
    <x v="0"/>
    <x v="0"/>
    <s v="Direção dos Assuntos Jurídicos, Fiscalização e Policia Municipal"/>
    <s v="03.16.27"/>
    <s v="Direção dos Assuntos Jurídicos, Fiscalização e Policia Municipal"/>
    <s v="03.16.27"/>
    <x v="28"/>
    <x v="0"/>
    <x v="0"/>
    <x v="0"/>
    <x v="0"/>
    <x v="0"/>
    <x v="0"/>
    <x v="0"/>
    <x v="8"/>
    <s v="2024-10-??"/>
    <x v="3"/>
    <n v="27871"/>
    <x v="3"/>
    <n v="0"/>
    <x v="1"/>
    <n v="236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27871"/>
    <n v="0"/>
    <x v="6035"/>
    <x v="0"/>
    <x v="0"/>
    <x v="0"/>
    <s v="03.16.27"/>
    <x v="59"/>
    <x v="0"/>
    <x v="0"/>
    <s v="Direção dos Assuntos Jurídicos, Fiscalização e Policia Municipal"/>
    <s v="03.16.27"/>
    <s v="Direção dos Assuntos Jurídicos, Fiscalização e Policia Municipal"/>
    <s v="03.16.27"/>
    <x v="28"/>
    <x v="0"/>
    <x v="0"/>
    <x v="0"/>
    <x v="0"/>
    <x v="0"/>
    <x v="0"/>
    <x v="0"/>
    <x v="10"/>
    <s v="2024-11-??"/>
    <x v="3"/>
    <n v="27871"/>
    <x v="3"/>
    <n v="0"/>
    <x v="1"/>
    <n v="236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19638"/>
    <n v="0"/>
    <x v="6035"/>
    <x v="0"/>
    <x v="0"/>
    <x v="0"/>
    <s v="03.16.27"/>
    <x v="59"/>
    <x v="0"/>
    <x v="0"/>
    <s v="Direção dos Assuntos Jurídicos, Fiscalização e Policia Municipal"/>
    <s v="03.16.27"/>
    <s v="Direção dos Assuntos Jurídicos, Fiscalização e Policia Municipal"/>
    <s v="03.16.27"/>
    <x v="28"/>
    <x v="0"/>
    <x v="0"/>
    <x v="0"/>
    <x v="0"/>
    <x v="0"/>
    <x v="0"/>
    <x v="0"/>
    <x v="11"/>
    <s v="2024-12-??"/>
    <x v="3"/>
    <n v="19638"/>
    <x v="3"/>
    <n v="0"/>
    <x v="1"/>
    <n v="236000"/>
    <x v="667"/>
    <m/>
    <x v="0"/>
    <x v="11"/>
    <m/>
    <s v="Direção dos Assuntos Jurídicos, Fiscalização e Policia Municipal"/>
    <x v="2"/>
    <m/>
    <x v="0"/>
    <x v="1"/>
    <x v="1"/>
    <x v="1"/>
    <x v="0"/>
    <x v="0"/>
    <x v="0"/>
    <x v="0"/>
    <x v="0"/>
    <x v="0"/>
    <x v="0"/>
    <s v="Direção dos Assuntos Jurídicos, Fiscalização e Policia Municipal"/>
    <x v="0"/>
    <x v="0"/>
    <x v="0"/>
    <x v="0"/>
    <x v="0"/>
    <x v="0"/>
    <x v="0"/>
    <x v="2"/>
    <x v="1"/>
    <x v="2"/>
    <x v="11"/>
    <x v="0"/>
    <m/>
  </r>
  <r>
    <x v="0"/>
    <n v="0"/>
    <n v="0"/>
    <n v="21000"/>
    <n v="0"/>
    <x v="6035"/>
    <x v="0"/>
    <x v="0"/>
    <x v="0"/>
    <s v="03.16.01"/>
    <x v="38"/>
    <x v="0"/>
    <x v="0"/>
    <s v="Assembleia Municipal"/>
    <s v="03.16.01"/>
    <s v="Assembleia Municipal"/>
    <s v="03.16.01"/>
    <x v="3"/>
    <x v="0"/>
    <x v="0"/>
    <x v="1"/>
    <x v="0"/>
    <x v="0"/>
    <x v="0"/>
    <x v="0"/>
    <x v="0"/>
    <s v="2024-01-??"/>
    <x v="0"/>
    <n v="21000"/>
    <x v="3"/>
    <n v="100000"/>
    <x v="1"/>
    <n v="0"/>
    <x v="667"/>
    <m/>
    <x v="0"/>
    <x v="11"/>
    <m/>
    <s v="Assembleia Municipal"/>
    <x v="2"/>
    <s v="AM"/>
    <x v="0"/>
    <x v="1"/>
    <x v="1"/>
    <x v="1"/>
    <x v="0"/>
    <x v="0"/>
    <x v="0"/>
    <x v="0"/>
    <x v="0"/>
    <x v="0"/>
    <x v="0"/>
    <s v="Assembleia Municipal"/>
    <x v="0"/>
    <x v="0"/>
    <x v="0"/>
    <x v="0"/>
    <x v="0"/>
    <x v="0"/>
    <x v="0"/>
    <x v="2"/>
    <x v="1"/>
    <x v="2"/>
    <x v="11"/>
    <x v="0"/>
    <m/>
  </r>
  <r>
    <x v="0"/>
    <n v="0"/>
    <n v="0"/>
    <n v="1600"/>
    <n v="0"/>
    <x v="6035"/>
    <x v="0"/>
    <x v="0"/>
    <x v="0"/>
    <s v="03.16.01"/>
    <x v="38"/>
    <x v="0"/>
    <x v="0"/>
    <s v="Assembleia Municipal"/>
    <s v="03.16.01"/>
    <s v="Assembleia Municipal"/>
    <s v="03.16.01"/>
    <x v="3"/>
    <x v="0"/>
    <x v="0"/>
    <x v="1"/>
    <x v="0"/>
    <x v="0"/>
    <x v="0"/>
    <x v="0"/>
    <x v="2"/>
    <s v="2024-02-??"/>
    <x v="0"/>
    <n v="1600"/>
    <x v="3"/>
    <n v="100000"/>
    <x v="1"/>
    <n v="0"/>
    <x v="667"/>
    <m/>
    <x v="0"/>
    <x v="11"/>
    <m/>
    <s v="Assembleia Municipal"/>
    <x v="2"/>
    <s v="AM"/>
    <x v="0"/>
    <x v="1"/>
    <x v="1"/>
    <x v="1"/>
    <x v="0"/>
    <x v="0"/>
    <x v="0"/>
    <x v="0"/>
    <x v="0"/>
    <x v="0"/>
    <x v="0"/>
    <s v="Assembleia Municipal"/>
    <x v="0"/>
    <x v="0"/>
    <x v="0"/>
    <x v="0"/>
    <x v="0"/>
    <x v="0"/>
    <x v="0"/>
    <x v="2"/>
    <x v="1"/>
    <x v="2"/>
    <x v="11"/>
    <x v="0"/>
    <m/>
  </r>
  <r>
    <x v="0"/>
    <n v="0"/>
    <n v="0"/>
    <n v="285355"/>
    <n v="0"/>
    <x v="6035"/>
    <x v="0"/>
    <x v="0"/>
    <x v="0"/>
    <s v="03.16.01"/>
    <x v="38"/>
    <x v="0"/>
    <x v="0"/>
    <s v="Assembleia Municipal"/>
    <s v="03.16.01"/>
    <s v="Assembleia Municipal"/>
    <s v="03.16.01"/>
    <x v="3"/>
    <x v="0"/>
    <x v="0"/>
    <x v="1"/>
    <x v="0"/>
    <x v="0"/>
    <x v="0"/>
    <x v="0"/>
    <x v="6"/>
    <s v="2024-04-??"/>
    <x v="1"/>
    <n v="285355"/>
    <x v="3"/>
    <n v="100000"/>
    <x v="1"/>
    <n v="0"/>
    <x v="667"/>
    <m/>
    <x v="0"/>
    <x v="11"/>
    <m/>
    <s v="Assembleia Municipal"/>
    <x v="2"/>
    <s v="AM"/>
    <x v="0"/>
    <x v="1"/>
    <x v="1"/>
    <x v="1"/>
    <x v="0"/>
    <x v="0"/>
    <x v="0"/>
    <x v="0"/>
    <x v="0"/>
    <x v="0"/>
    <x v="0"/>
    <s v="Assembleia Municipal"/>
    <x v="0"/>
    <x v="0"/>
    <x v="0"/>
    <x v="0"/>
    <x v="0"/>
    <x v="0"/>
    <x v="0"/>
    <x v="2"/>
    <x v="1"/>
    <x v="2"/>
    <x v="11"/>
    <x v="0"/>
    <m/>
  </r>
  <r>
    <x v="0"/>
    <n v="0"/>
    <n v="0"/>
    <n v="71500"/>
    <n v="0"/>
    <x v="6035"/>
    <x v="0"/>
    <x v="0"/>
    <x v="0"/>
    <s v="03.16.01"/>
    <x v="38"/>
    <x v="0"/>
    <x v="0"/>
    <s v="Assembleia Municipal"/>
    <s v="03.16.01"/>
    <s v="Assembleia Municipal"/>
    <s v="03.16.01"/>
    <x v="3"/>
    <x v="0"/>
    <x v="0"/>
    <x v="1"/>
    <x v="0"/>
    <x v="0"/>
    <x v="0"/>
    <x v="0"/>
    <x v="7"/>
    <s v="2024-09-??"/>
    <x v="2"/>
    <n v="71500"/>
    <x v="3"/>
    <n v="100000"/>
    <x v="1"/>
    <n v="0"/>
    <x v="667"/>
    <m/>
    <x v="0"/>
    <x v="11"/>
    <m/>
    <s v="Assembleia Municipal"/>
    <x v="2"/>
    <s v="AM"/>
    <x v="0"/>
    <x v="1"/>
    <x v="1"/>
    <x v="1"/>
    <x v="0"/>
    <x v="0"/>
    <x v="0"/>
    <x v="0"/>
    <x v="0"/>
    <x v="0"/>
    <x v="0"/>
    <s v="Assembleia Municipal"/>
    <x v="0"/>
    <x v="0"/>
    <x v="0"/>
    <x v="0"/>
    <x v="0"/>
    <x v="0"/>
    <x v="0"/>
    <x v="2"/>
    <x v="1"/>
    <x v="2"/>
    <x v="11"/>
    <x v="0"/>
    <m/>
  </r>
  <r>
    <x v="0"/>
    <n v="0"/>
    <n v="0"/>
    <n v="9000"/>
    <n v="0"/>
    <x v="6035"/>
    <x v="0"/>
    <x v="0"/>
    <x v="0"/>
    <s v="03.16.01"/>
    <x v="38"/>
    <x v="0"/>
    <x v="0"/>
    <s v="Assembleia Municipal"/>
    <s v="03.16.01"/>
    <s v="Assembleia Municipal"/>
    <s v="03.16.01"/>
    <x v="3"/>
    <x v="0"/>
    <x v="0"/>
    <x v="1"/>
    <x v="0"/>
    <x v="0"/>
    <x v="0"/>
    <x v="0"/>
    <x v="11"/>
    <s v="2024-12-??"/>
    <x v="3"/>
    <n v="9000"/>
    <x v="3"/>
    <n v="100000"/>
    <x v="1"/>
    <n v="0"/>
    <x v="667"/>
    <m/>
    <x v="0"/>
    <x v="11"/>
    <m/>
    <s v="Assembleia Municipal"/>
    <x v="2"/>
    <s v="AM"/>
    <x v="0"/>
    <x v="1"/>
    <x v="1"/>
    <x v="1"/>
    <x v="0"/>
    <x v="0"/>
    <x v="0"/>
    <x v="0"/>
    <x v="0"/>
    <x v="0"/>
    <x v="0"/>
    <s v="Assembleia Municipal"/>
    <x v="0"/>
    <x v="0"/>
    <x v="0"/>
    <x v="0"/>
    <x v="0"/>
    <x v="0"/>
    <x v="0"/>
    <x v="2"/>
    <x v="1"/>
    <x v="2"/>
    <x v="11"/>
    <x v="0"/>
    <m/>
  </r>
  <r>
    <x v="0"/>
    <n v="0"/>
    <n v="0"/>
    <n v="95604"/>
    <n v="0"/>
    <x v="6035"/>
    <x v="0"/>
    <x v="0"/>
    <x v="0"/>
    <s v="03.16.15"/>
    <x v="0"/>
    <x v="0"/>
    <x v="0"/>
    <s v="Direção Financeira"/>
    <s v="03.16.15"/>
    <s v="Direção Financeira"/>
    <s v="03.16.15"/>
    <x v="28"/>
    <x v="0"/>
    <x v="0"/>
    <x v="0"/>
    <x v="0"/>
    <x v="0"/>
    <x v="0"/>
    <x v="0"/>
    <x v="0"/>
    <s v="2024-01-??"/>
    <x v="0"/>
    <n v="95604"/>
    <x v="3"/>
    <n v="300000"/>
    <x v="1"/>
    <n v="400000"/>
    <x v="667"/>
    <m/>
    <x v="0"/>
    <x v="11"/>
    <m/>
    <s v="Direção Financeira"/>
    <x v="2"/>
    <m/>
    <x v="0"/>
    <x v="1"/>
    <x v="1"/>
    <x v="1"/>
    <x v="0"/>
    <x v="0"/>
    <x v="0"/>
    <x v="0"/>
    <x v="0"/>
    <x v="0"/>
    <x v="0"/>
    <s v="Direção Financeira"/>
    <x v="0"/>
    <x v="0"/>
    <x v="0"/>
    <x v="0"/>
    <x v="0"/>
    <x v="0"/>
    <x v="0"/>
    <x v="2"/>
    <x v="1"/>
    <x v="2"/>
    <x v="11"/>
    <x v="0"/>
    <m/>
  </r>
  <r>
    <x v="0"/>
    <n v="0"/>
    <n v="0"/>
    <n v="95604"/>
    <n v="0"/>
    <x v="6035"/>
    <x v="0"/>
    <x v="0"/>
    <x v="0"/>
    <s v="03.16.15"/>
    <x v="0"/>
    <x v="0"/>
    <x v="0"/>
    <s v="Direção Financeira"/>
    <s v="03.16.15"/>
    <s v="Direção Financeira"/>
    <s v="03.16.15"/>
    <x v="28"/>
    <x v="0"/>
    <x v="0"/>
    <x v="0"/>
    <x v="0"/>
    <x v="0"/>
    <x v="0"/>
    <x v="0"/>
    <x v="2"/>
    <s v="2024-02-??"/>
    <x v="0"/>
    <n v="95604"/>
    <x v="3"/>
    <n v="300000"/>
    <x v="1"/>
    <n v="400000"/>
    <x v="667"/>
    <m/>
    <x v="0"/>
    <x v="11"/>
    <m/>
    <s v="Direção Financeira"/>
    <x v="2"/>
    <m/>
    <x v="0"/>
    <x v="1"/>
    <x v="1"/>
    <x v="1"/>
    <x v="0"/>
    <x v="0"/>
    <x v="0"/>
    <x v="0"/>
    <x v="0"/>
    <x v="0"/>
    <x v="0"/>
    <s v="Direção Financeira"/>
    <x v="0"/>
    <x v="0"/>
    <x v="0"/>
    <x v="0"/>
    <x v="0"/>
    <x v="0"/>
    <x v="0"/>
    <x v="2"/>
    <x v="1"/>
    <x v="2"/>
    <x v="11"/>
    <x v="0"/>
    <m/>
  </r>
  <r>
    <x v="0"/>
    <n v="0"/>
    <n v="0"/>
    <n v="92542"/>
    <n v="0"/>
    <x v="6035"/>
    <x v="0"/>
    <x v="0"/>
    <x v="0"/>
    <s v="03.16.15"/>
    <x v="0"/>
    <x v="0"/>
    <x v="0"/>
    <s v="Direção Financeira"/>
    <s v="03.16.15"/>
    <s v="Direção Financeira"/>
    <s v="03.16.15"/>
    <x v="28"/>
    <x v="0"/>
    <x v="0"/>
    <x v="0"/>
    <x v="0"/>
    <x v="0"/>
    <x v="0"/>
    <x v="0"/>
    <x v="1"/>
    <s v="2024-03-??"/>
    <x v="0"/>
    <n v="92542"/>
    <x v="3"/>
    <n v="300000"/>
    <x v="1"/>
    <n v="400000"/>
    <x v="667"/>
    <m/>
    <x v="0"/>
    <x v="11"/>
    <m/>
    <s v="Direção Financeira"/>
    <x v="2"/>
    <m/>
    <x v="0"/>
    <x v="1"/>
    <x v="1"/>
    <x v="1"/>
    <x v="0"/>
    <x v="0"/>
    <x v="0"/>
    <x v="0"/>
    <x v="0"/>
    <x v="0"/>
    <x v="0"/>
    <s v="Direção Financeira"/>
    <x v="0"/>
    <x v="0"/>
    <x v="0"/>
    <x v="0"/>
    <x v="0"/>
    <x v="0"/>
    <x v="0"/>
    <x v="2"/>
    <x v="1"/>
    <x v="2"/>
    <x v="11"/>
    <x v="0"/>
    <m/>
  </r>
  <r>
    <x v="0"/>
    <n v="0"/>
    <n v="0"/>
    <n v="100761"/>
    <n v="0"/>
    <x v="6035"/>
    <x v="0"/>
    <x v="0"/>
    <x v="0"/>
    <s v="03.16.15"/>
    <x v="0"/>
    <x v="0"/>
    <x v="0"/>
    <s v="Direção Financeira"/>
    <s v="03.16.15"/>
    <s v="Direção Financeira"/>
    <s v="03.16.15"/>
    <x v="28"/>
    <x v="0"/>
    <x v="0"/>
    <x v="0"/>
    <x v="0"/>
    <x v="0"/>
    <x v="0"/>
    <x v="0"/>
    <x v="6"/>
    <s v="2024-04-??"/>
    <x v="1"/>
    <n v="100761"/>
    <x v="3"/>
    <n v="300000"/>
    <x v="1"/>
    <n v="400000"/>
    <x v="667"/>
    <m/>
    <x v="0"/>
    <x v="11"/>
    <m/>
    <s v="Direção Financeira"/>
    <x v="2"/>
    <m/>
    <x v="0"/>
    <x v="1"/>
    <x v="1"/>
    <x v="1"/>
    <x v="0"/>
    <x v="0"/>
    <x v="0"/>
    <x v="0"/>
    <x v="0"/>
    <x v="0"/>
    <x v="0"/>
    <s v="Direção Financeira"/>
    <x v="0"/>
    <x v="0"/>
    <x v="0"/>
    <x v="0"/>
    <x v="0"/>
    <x v="0"/>
    <x v="0"/>
    <x v="2"/>
    <x v="1"/>
    <x v="2"/>
    <x v="11"/>
    <x v="0"/>
    <m/>
  </r>
  <r>
    <x v="0"/>
    <n v="0"/>
    <n v="0"/>
    <n v="84774"/>
    <n v="0"/>
    <x v="6035"/>
    <x v="0"/>
    <x v="0"/>
    <x v="0"/>
    <s v="03.16.15"/>
    <x v="0"/>
    <x v="0"/>
    <x v="0"/>
    <s v="Direção Financeira"/>
    <s v="03.16.15"/>
    <s v="Direção Financeira"/>
    <s v="03.16.15"/>
    <x v="28"/>
    <x v="0"/>
    <x v="0"/>
    <x v="0"/>
    <x v="0"/>
    <x v="0"/>
    <x v="0"/>
    <x v="0"/>
    <x v="3"/>
    <s v="2024-05-??"/>
    <x v="1"/>
    <n v="84774"/>
    <x v="3"/>
    <n v="300000"/>
    <x v="1"/>
    <n v="400000"/>
    <x v="667"/>
    <m/>
    <x v="0"/>
    <x v="11"/>
    <m/>
    <s v="Direção Financeira"/>
    <x v="2"/>
    <m/>
    <x v="0"/>
    <x v="1"/>
    <x v="1"/>
    <x v="1"/>
    <x v="0"/>
    <x v="0"/>
    <x v="0"/>
    <x v="0"/>
    <x v="0"/>
    <x v="0"/>
    <x v="0"/>
    <s v="Direção Financeira"/>
    <x v="0"/>
    <x v="0"/>
    <x v="0"/>
    <x v="0"/>
    <x v="0"/>
    <x v="0"/>
    <x v="0"/>
    <x v="2"/>
    <x v="1"/>
    <x v="2"/>
    <x v="11"/>
    <x v="0"/>
    <m/>
  </r>
  <r>
    <x v="0"/>
    <n v="0"/>
    <n v="0"/>
    <n v="86774"/>
    <n v="0"/>
    <x v="6035"/>
    <x v="0"/>
    <x v="0"/>
    <x v="0"/>
    <s v="03.16.15"/>
    <x v="0"/>
    <x v="0"/>
    <x v="0"/>
    <s v="Direção Financeira"/>
    <s v="03.16.15"/>
    <s v="Direção Financeira"/>
    <s v="03.16.15"/>
    <x v="28"/>
    <x v="0"/>
    <x v="0"/>
    <x v="0"/>
    <x v="0"/>
    <x v="0"/>
    <x v="0"/>
    <x v="0"/>
    <x v="4"/>
    <s v="2024-06-??"/>
    <x v="1"/>
    <n v="86774"/>
    <x v="3"/>
    <n v="300000"/>
    <x v="1"/>
    <n v="400000"/>
    <x v="667"/>
    <m/>
    <x v="0"/>
    <x v="11"/>
    <m/>
    <s v="Direção Financeira"/>
    <x v="2"/>
    <m/>
    <x v="0"/>
    <x v="1"/>
    <x v="1"/>
    <x v="1"/>
    <x v="0"/>
    <x v="0"/>
    <x v="0"/>
    <x v="0"/>
    <x v="0"/>
    <x v="0"/>
    <x v="0"/>
    <s v="Direção Financeira"/>
    <x v="0"/>
    <x v="0"/>
    <x v="0"/>
    <x v="0"/>
    <x v="0"/>
    <x v="0"/>
    <x v="0"/>
    <x v="2"/>
    <x v="1"/>
    <x v="2"/>
    <x v="11"/>
    <x v="0"/>
    <m/>
  </r>
  <r>
    <x v="0"/>
    <n v="0"/>
    <n v="0"/>
    <n v="40933"/>
    <n v="0"/>
    <x v="6035"/>
    <x v="0"/>
    <x v="0"/>
    <x v="0"/>
    <s v="03.16.15"/>
    <x v="0"/>
    <x v="0"/>
    <x v="0"/>
    <s v="Direção Financeira"/>
    <s v="03.16.15"/>
    <s v="Direção Financeira"/>
    <s v="03.16.15"/>
    <x v="28"/>
    <x v="0"/>
    <x v="0"/>
    <x v="0"/>
    <x v="0"/>
    <x v="0"/>
    <x v="0"/>
    <x v="0"/>
    <x v="9"/>
    <s v="2024-07-??"/>
    <x v="2"/>
    <n v="40933"/>
    <x v="3"/>
    <n v="300000"/>
    <x v="1"/>
    <n v="400000"/>
    <x v="667"/>
    <m/>
    <x v="0"/>
    <x v="11"/>
    <m/>
    <s v="Direção Financeira"/>
    <x v="2"/>
    <m/>
    <x v="0"/>
    <x v="1"/>
    <x v="1"/>
    <x v="1"/>
    <x v="0"/>
    <x v="0"/>
    <x v="0"/>
    <x v="0"/>
    <x v="0"/>
    <x v="0"/>
    <x v="0"/>
    <s v="Direção Financeira"/>
    <x v="0"/>
    <x v="0"/>
    <x v="0"/>
    <x v="0"/>
    <x v="0"/>
    <x v="0"/>
    <x v="0"/>
    <x v="2"/>
    <x v="1"/>
    <x v="2"/>
    <x v="11"/>
    <x v="0"/>
    <m/>
  </r>
  <r>
    <x v="0"/>
    <n v="0"/>
    <n v="0"/>
    <n v="151754"/>
    <n v="0"/>
    <x v="6035"/>
    <x v="0"/>
    <x v="0"/>
    <x v="0"/>
    <s v="03.16.15"/>
    <x v="0"/>
    <x v="0"/>
    <x v="0"/>
    <s v="Direção Financeira"/>
    <s v="03.16.15"/>
    <s v="Direção Financeira"/>
    <s v="03.16.15"/>
    <x v="28"/>
    <x v="0"/>
    <x v="0"/>
    <x v="0"/>
    <x v="0"/>
    <x v="0"/>
    <x v="0"/>
    <x v="0"/>
    <x v="5"/>
    <s v="2024-08-??"/>
    <x v="2"/>
    <n v="151754"/>
    <x v="3"/>
    <n v="300000"/>
    <x v="1"/>
    <n v="400000"/>
    <x v="667"/>
    <m/>
    <x v="0"/>
    <x v="11"/>
    <m/>
    <s v="Direção Financeira"/>
    <x v="2"/>
    <m/>
    <x v="0"/>
    <x v="1"/>
    <x v="1"/>
    <x v="1"/>
    <x v="0"/>
    <x v="0"/>
    <x v="0"/>
    <x v="0"/>
    <x v="0"/>
    <x v="0"/>
    <x v="0"/>
    <s v="Direção Financeira"/>
    <x v="0"/>
    <x v="0"/>
    <x v="0"/>
    <x v="0"/>
    <x v="0"/>
    <x v="0"/>
    <x v="0"/>
    <x v="2"/>
    <x v="1"/>
    <x v="2"/>
    <x v="11"/>
    <x v="0"/>
    <m/>
  </r>
  <r>
    <x v="0"/>
    <n v="0"/>
    <n v="0"/>
    <n v="97865"/>
    <n v="0"/>
    <x v="6035"/>
    <x v="0"/>
    <x v="0"/>
    <x v="0"/>
    <s v="03.16.15"/>
    <x v="0"/>
    <x v="0"/>
    <x v="0"/>
    <s v="Direção Financeira"/>
    <s v="03.16.15"/>
    <s v="Direção Financeira"/>
    <s v="03.16.15"/>
    <x v="28"/>
    <x v="0"/>
    <x v="0"/>
    <x v="0"/>
    <x v="0"/>
    <x v="0"/>
    <x v="0"/>
    <x v="0"/>
    <x v="7"/>
    <s v="2024-09-??"/>
    <x v="2"/>
    <n v="97865"/>
    <x v="3"/>
    <n v="300000"/>
    <x v="1"/>
    <n v="400000"/>
    <x v="667"/>
    <m/>
    <x v="0"/>
    <x v="11"/>
    <m/>
    <s v="Direção Financeira"/>
    <x v="2"/>
    <m/>
    <x v="0"/>
    <x v="1"/>
    <x v="1"/>
    <x v="1"/>
    <x v="0"/>
    <x v="0"/>
    <x v="0"/>
    <x v="0"/>
    <x v="0"/>
    <x v="0"/>
    <x v="0"/>
    <s v="Direção Financeira"/>
    <x v="0"/>
    <x v="0"/>
    <x v="0"/>
    <x v="0"/>
    <x v="0"/>
    <x v="0"/>
    <x v="0"/>
    <x v="2"/>
    <x v="1"/>
    <x v="2"/>
    <x v="11"/>
    <x v="0"/>
    <m/>
  </r>
  <r>
    <x v="0"/>
    <n v="0"/>
    <n v="0"/>
    <n v="32266"/>
    <n v="0"/>
    <x v="6035"/>
    <x v="0"/>
    <x v="0"/>
    <x v="0"/>
    <s v="03.16.15"/>
    <x v="0"/>
    <x v="0"/>
    <x v="0"/>
    <s v="Direção Financeira"/>
    <s v="03.16.15"/>
    <s v="Direção Financeira"/>
    <s v="03.16.15"/>
    <x v="28"/>
    <x v="0"/>
    <x v="0"/>
    <x v="0"/>
    <x v="0"/>
    <x v="0"/>
    <x v="0"/>
    <x v="0"/>
    <x v="8"/>
    <s v="2024-10-??"/>
    <x v="3"/>
    <n v="32266"/>
    <x v="3"/>
    <n v="300000"/>
    <x v="1"/>
    <n v="400000"/>
    <x v="667"/>
    <m/>
    <x v="0"/>
    <x v="11"/>
    <m/>
    <s v="Direção Financeira"/>
    <x v="2"/>
    <m/>
    <x v="0"/>
    <x v="1"/>
    <x v="1"/>
    <x v="1"/>
    <x v="0"/>
    <x v="0"/>
    <x v="0"/>
    <x v="0"/>
    <x v="0"/>
    <x v="0"/>
    <x v="0"/>
    <s v="Direção Financeira"/>
    <x v="0"/>
    <x v="0"/>
    <x v="0"/>
    <x v="0"/>
    <x v="0"/>
    <x v="0"/>
    <x v="0"/>
    <x v="2"/>
    <x v="1"/>
    <x v="2"/>
    <x v="11"/>
    <x v="0"/>
    <m/>
  </r>
  <r>
    <x v="0"/>
    <n v="0"/>
    <n v="0"/>
    <n v="32266"/>
    <n v="0"/>
    <x v="6035"/>
    <x v="0"/>
    <x v="0"/>
    <x v="0"/>
    <s v="03.16.15"/>
    <x v="0"/>
    <x v="0"/>
    <x v="0"/>
    <s v="Direção Financeira"/>
    <s v="03.16.15"/>
    <s v="Direção Financeira"/>
    <s v="03.16.15"/>
    <x v="28"/>
    <x v="0"/>
    <x v="0"/>
    <x v="0"/>
    <x v="0"/>
    <x v="0"/>
    <x v="0"/>
    <x v="0"/>
    <x v="10"/>
    <s v="2024-11-??"/>
    <x v="3"/>
    <n v="32266"/>
    <x v="3"/>
    <n v="300000"/>
    <x v="1"/>
    <n v="400000"/>
    <x v="667"/>
    <m/>
    <x v="0"/>
    <x v="11"/>
    <m/>
    <s v="Direção Financeira"/>
    <x v="2"/>
    <m/>
    <x v="0"/>
    <x v="1"/>
    <x v="1"/>
    <x v="1"/>
    <x v="0"/>
    <x v="0"/>
    <x v="0"/>
    <x v="0"/>
    <x v="0"/>
    <x v="0"/>
    <x v="0"/>
    <s v="Direção Financeira"/>
    <x v="0"/>
    <x v="0"/>
    <x v="0"/>
    <x v="0"/>
    <x v="0"/>
    <x v="0"/>
    <x v="0"/>
    <x v="2"/>
    <x v="1"/>
    <x v="2"/>
    <x v="11"/>
    <x v="0"/>
    <m/>
  </r>
  <r>
    <x v="0"/>
    <n v="0"/>
    <n v="0"/>
    <n v="78997"/>
    <n v="0"/>
    <x v="6035"/>
    <x v="0"/>
    <x v="0"/>
    <x v="0"/>
    <s v="03.16.15"/>
    <x v="0"/>
    <x v="0"/>
    <x v="0"/>
    <s v="Direção Financeira"/>
    <s v="03.16.15"/>
    <s v="Direção Financeira"/>
    <s v="03.16.15"/>
    <x v="28"/>
    <x v="0"/>
    <x v="0"/>
    <x v="0"/>
    <x v="0"/>
    <x v="0"/>
    <x v="0"/>
    <x v="0"/>
    <x v="11"/>
    <s v="2024-12-??"/>
    <x v="3"/>
    <n v="78997"/>
    <x v="3"/>
    <n v="300000"/>
    <x v="1"/>
    <n v="400000"/>
    <x v="667"/>
    <m/>
    <x v="0"/>
    <x v="11"/>
    <m/>
    <s v="Direção Financeira"/>
    <x v="2"/>
    <m/>
    <x v="0"/>
    <x v="1"/>
    <x v="1"/>
    <x v="1"/>
    <x v="0"/>
    <x v="0"/>
    <x v="0"/>
    <x v="0"/>
    <x v="0"/>
    <x v="0"/>
    <x v="0"/>
    <s v="Direção Financeira"/>
    <x v="0"/>
    <x v="0"/>
    <x v="0"/>
    <x v="0"/>
    <x v="0"/>
    <x v="0"/>
    <x v="0"/>
    <x v="2"/>
    <x v="1"/>
    <x v="2"/>
    <x v="11"/>
    <x v="0"/>
    <m/>
  </r>
  <r>
    <x v="0"/>
    <n v="0"/>
    <n v="0"/>
    <n v="102662"/>
    <n v="0"/>
    <x v="6035"/>
    <x v="0"/>
    <x v="0"/>
    <x v="0"/>
    <s v="03.16.13"/>
    <x v="41"/>
    <x v="0"/>
    <x v="0"/>
    <s v="Unidade Gestão de Aquisições"/>
    <s v="03.16.13"/>
    <s v="Unidade Gestão de Aquisições"/>
    <s v="03.16.13"/>
    <x v="30"/>
    <x v="0"/>
    <x v="0"/>
    <x v="0"/>
    <x v="1"/>
    <x v="0"/>
    <x v="0"/>
    <x v="0"/>
    <x v="0"/>
    <s v="2024-01-??"/>
    <x v="0"/>
    <n v="102662"/>
    <x v="3"/>
    <n v="0"/>
    <x v="1"/>
    <n v="800000"/>
    <x v="667"/>
    <m/>
    <x v="0"/>
    <x v="11"/>
    <m/>
    <s v="Unidade Gestão de Aquisições"/>
    <x v="2"/>
    <s v="UGA"/>
    <x v="0"/>
    <x v="1"/>
    <x v="1"/>
    <x v="1"/>
    <x v="0"/>
    <x v="0"/>
    <x v="0"/>
    <x v="0"/>
    <x v="0"/>
    <x v="0"/>
    <x v="0"/>
    <s v="Unidade Gestão de Aquisições"/>
    <x v="0"/>
    <x v="0"/>
    <x v="0"/>
    <x v="0"/>
    <x v="0"/>
    <x v="0"/>
    <x v="0"/>
    <x v="2"/>
    <x v="1"/>
    <x v="2"/>
    <x v="11"/>
    <x v="0"/>
    <m/>
  </r>
  <r>
    <x v="0"/>
    <n v="0"/>
    <n v="0"/>
    <n v="102662"/>
    <n v="0"/>
    <x v="6035"/>
    <x v="0"/>
    <x v="0"/>
    <x v="0"/>
    <s v="03.16.13"/>
    <x v="41"/>
    <x v="0"/>
    <x v="0"/>
    <s v="Unidade Gestão de Aquisições"/>
    <s v="03.16.13"/>
    <s v="Unidade Gestão de Aquisições"/>
    <s v="03.16.13"/>
    <x v="30"/>
    <x v="0"/>
    <x v="0"/>
    <x v="0"/>
    <x v="1"/>
    <x v="0"/>
    <x v="0"/>
    <x v="0"/>
    <x v="2"/>
    <s v="2024-02-??"/>
    <x v="0"/>
    <n v="102662"/>
    <x v="3"/>
    <n v="0"/>
    <x v="1"/>
    <n v="800000"/>
    <x v="667"/>
    <m/>
    <x v="0"/>
    <x v="11"/>
    <m/>
    <s v="Unidade Gestão de Aquisições"/>
    <x v="2"/>
    <s v="UGA"/>
    <x v="0"/>
    <x v="1"/>
    <x v="1"/>
    <x v="1"/>
    <x v="0"/>
    <x v="0"/>
    <x v="0"/>
    <x v="0"/>
    <x v="0"/>
    <x v="0"/>
    <x v="0"/>
    <s v="Unidade Gestão de Aquisições"/>
    <x v="0"/>
    <x v="0"/>
    <x v="0"/>
    <x v="0"/>
    <x v="0"/>
    <x v="0"/>
    <x v="0"/>
    <x v="2"/>
    <x v="1"/>
    <x v="2"/>
    <x v="11"/>
    <x v="0"/>
    <m/>
  </r>
  <r>
    <x v="0"/>
    <n v="0"/>
    <n v="0"/>
    <n v="102662"/>
    <n v="0"/>
    <x v="6035"/>
    <x v="0"/>
    <x v="0"/>
    <x v="0"/>
    <s v="03.16.13"/>
    <x v="41"/>
    <x v="0"/>
    <x v="0"/>
    <s v="Unidade Gestão de Aquisições"/>
    <s v="03.16.13"/>
    <s v="Unidade Gestão de Aquisições"/>
    <s v="03.16.13"/>
    <x v="30"/>
    <x v="0"/>
    <x v="0"/>
    <x v="0"/>
    <x v="1"/>
    <x v="0"/>
    <x v="0"/>
    <x v="0"/>
    <x v="1"/>
    <s v="2024-03-??"/>
    <x v="0"/>
    <n v="102662"/>
    <x v="3"/>
    <n v="0"/>
    <x v="1"/>
    <n v="800000"/>
    <x v="667"/>
    <m/>
    <x v="0"/>
    <x v="11"/>
    <m/>
    <s v="Unidade Gestão de Aquisições"/>
    <x v="2"/>
    <s v="UGA"/>
    <x v="0"/>
    <x v="1"/>
    <x v="1"/>
    <x v="1"/>
    <x v="0"/>
    <x v="0"/>
    <x v="0"/>
    <x v="0"/>
    <x v="0"/>
    <x v="0"/>
    <x v="0"/>
    <s v="Unidade Gestão de Aquisições"/>
    <x v="0"/>
    <x v="0"/>
    <x v="0"/>
    <x v="0"/>
    <x v="0"/>
    <x v="0"/>
    <x v="0"/>
    <x v="2"/>
    <x v="1"/>
    <x v="2"/>
    <x v="11"/>
    <x v="0"/>
    <m/>
  </r>
  <r>
    <x v="0"/>
    <n v="0"/>
    <n v="0"/>
    <n v="102662"/>
    <n v="0"/>
    <x v="6035"/>
    <x v="0"/>
    <x v="0"/>
    <x v="0"/>
    <s v="03.16.13"/>
    <x v="41"/>
    <x v="0"/>
    <x v="0"/>
    <s v="Unidade Gestão de Aquisições"/>
    <s v="03.16.13"/>
    <s v="Unidade Gestão de Aquisições"/>
    <s v="03.16.13"/>
    <x v="30"/>
    <x v="0"/>
    <x v="0"/>
    <x v="0"/>
    <x v="1"/>
    <x v="0"/>
    <x v="0"/>
    <x v="0"/>
    <x v="6"/>
    <s v="2024-04-??"/>
    <x v="1"/>
    <n v="102662"/>
    <x v="3"/>
    <n v="0"/>
    <x v="1"/>
    <n v="800000"/>
    <x v="667"/>
    <m/>
    <x v="0"/>
    <x v="11"/>
    <m/>
    <s v="Unidade Gestão de Aquisições"/>
    <x v="2"/>
    <s v="UGA"/>
    <x v="0"/>
    <x v="1"/>
    <x v="1"/>
    <x v="1"/>
    <x v="0"/>
    <x v="0"/>
    <x v="0"/>
    <x v="0"/>
    <x v="0"/>
    <x v="0"/>
    <x v="0"/>
    <s v="Unidade Gestão de Aquisições"/>
    <x v="0"/>
    <x v="0"/>
    <x v="0"/>
    <x v="0"/>
    <x v="0"/>
    <x v="0"/>
    <x v="0"/>
    <x v="2"/>
    <x v="1"/>
    <x v="2"/>
    <x v="11"/>
    <x v="0"/>
    <m/>
  </r>
  <r>
    <x v="0"/>
    <n v="0"/>
    <n v="0"/>
    <n v="102662"/>
    <n v="0"/>
    <x v="6035"/>
    <x v="0"/>
    <x v="0"/>
    <x v="0"/>
    <s v="03.16.13"/>
    <x v="41"/>
    <x v="0"/>
    <x v="0"/>
    <s v="Unidade Gestão de Aquisições"/>
    <s v="03.16.13"/>
    <s v="Unidade Gestão de Aquisições"/>
    <s v="03.16.13"/>
    <x v="30"/>
    <x v="0"/>
    <x v="0"/>
    <x v="0"/>
    <x v="1"/>
    <x v="0"/>
    <x v="0"/>
    <x v="0"/>
    <x v="3"/>
    <s v="2024-05-??"/>
    <x v="1"/>
    <n v="102662"/>
    <x v="3"/>
    <n v="0"/>
    <x v="1"/>
    <n v="800000"/>
    <x v="667"/>
    <m/>
    <x v="0"/>
    <x v="11"/>
    <m/>
    <s v="Unidade Gestão de Aquisições"/>
    <x v="2"/>
    <s v="UGA"/>
    <x v="0"/>
    <x v="1"/>
    <x v="1"/>
    <x v="1"/>
    <x v="0"/>
    <x v="0"/>
    <x v="0"/>
    <x v="0"/>
    <x v="0"/>
    <x v="0"/>
    <x v="0"/>
    <s v="Unidade Gestão de Aquisições"/>
    <x v="0"/>
    <x v="0"/>
    <x v="0"/>
    <x v="0"/>
    <x v="0"/>
    <x v="0"/>
    <x v="0"/>
    <x v="2"/>
    <x v="1"/>
    <x v="2"/>
    <x v="11"/>
    <x v="0"/>
    <m/>
  </r>
  <r>
    <x v="0"/>
    <n v="0"/>
    <n v="0"/>
    <n v="102662"/>
    <n v="0"/>
    <x v="6035"/>
    <x v="0"/>
    <x v="0"/>
    <x v="0"/>
    <s v="03.16.13"/>
    <x v="41"/>
    <x v="0"/>
    <x v="0"/>
    <s v="Unidade Gestão de Aquisições"/>
    <s v="03.16.13"/>
    <s v="Unidade Gestão de Aquisições"/>
    <s v="03.16.13"/>
    <x v="30"/>
    <x v="0"/>
    <x v="0"/>
    <x v="0"/>
    <x v="1"/>
    <x v="0"/>
    <x v="0"/>
    <x v="0"/>
    <x v="4"/>
    <s v="2024-06-??"/>
    <x v="1"/>
    <n v="102662"/>
    <x v="3"/>
    <n v="0"/>
    <x v="1"/>
    <n v="800000"/>
    <x v="667"/>
    <m/>
    <x v="0"/>
    <x v="11"/>
    <m/>
    <s v="Unidade Gestão de Aquisições"/>
    <x v="2"/>
    <s v="UGA"/>
    <x v="0"/>
    <x v="1"/>
    <x v="1"/>
    <x v="1"/>
    <x v="0"/>
    <x v="0"/>
    <x v="0"/>
    <x v="0"/>
    <x v="0"/>
    <x v="0"/>
    <x v="0"/>
    <s v="Unidade Gestão de Aquisições"/>
    <x v="0"/>
    <x v="0"/>
    <x v="0"/>
    <x v="0"/>
    <x v="0"/>
    <x v="0"/>
    <x v="0"/>
    <x v="2"/>
    <x v="1"/>
    <x v="2"/>
    <x v="11"/>
    <x v="0"/>
    <m/>
  </r>
  <r>
    <x v="0"/>
    <n v="0"/>
    <n v="0"/>
    <n v="102662"/>
    <n v="0"/>
    <x v="6035"/>
    <x v="0"/>
    <x v="0"/>
    <x v="0"/>
    <s v="03.16.13"/>
    <x v="41"/>
    <x v="0"/>
    <x v="0"/>
    <s v="Unidade Gestão de Aquisições"/>
    <s v="03.16.13"/>
    <s v="Unidade Gestão de Aquisições"/>
    <s v="03.16.13"/>
    <x v="30"/>
    <x v="0"/>
    <x v="0"/>
    <x v="0"/>
    <x v="1"/>
    <x v="0"/>
    <x v="0"/>
    <x v="0"/>
    <x v="9"/>
    <s v="2024-07-??"/>
    <x v="2"/>
    <n v="102662"/>
    <x v="3"/>
    <n v="0"/>
    <x v="1"/>
    <n v="800000"/>
    <x v="667"/>
    <m/>
    <x v="0"/>
    <x v="11"/>
    <m/>
    <s v="Unidade Gestão de Aquisições"/>
    <x v="2"/>
    <s v="UGA"/>
    <x v="0"/>
    <x v="1"/>
    <x v="1"/>
    <x v="1"/>
    <x v="0"/>
    <x v="0"/>
    <x v="0"/>
    <x v="0"/>
    <x v="0"/>
    <x v="0"/>
    <x v="0"/>
    <s v="Unidade Gestão de Aquisições"/>
    <x v="0"/>
    <x v="0"/>
    <x v="0"/>
    <x v="0"/>
    <x v="0"/>
    <x v="0"/>
    <x v="0"/>
    <x v="2"/>
    <x v="1"/>
    <x v="2"/>
    <x v="11"/>
    <x v="0"/>
    <m/>
  </r>
  <r>
    <x v="0"/>
    <n v="0"/>
    <n v="0"/>
    <n v="102662"/>
    <n v="0"/>
    <x v="6035"/>
    <x v="0"/>
    <x v="0"/>
    <x v="0"/>
    <s v="03.16.13"/>
    <x v="41"/>
    <x v="0"/>
    <x v="0"/>
    <s v="Unidade Gestão de Aquisições"/>
    <s v="03.16.13"/>
    <s v="Unidade Gestão de Aquisições"/>
    <s v="03.16.13"/>
    <x v="30"/>
    <x v="0"/>
    <x v="0"/>
    <x v="0"/>
    <x v="1"/>
    <x v="0"/>
    <x v="0"/>
    <x v="0"/>
    <x v="5"/>
    <s v="2024-08-??"/>
    <x v="2"/>
    <n v="102662"/>
    <x v="3"/>
    <n v="0"/>
    <x v="1"/>
    <n v="800000"/>
    <x v="667"/>
    <m/>
    <x v="0"/>
    <x v="11"/>
    <m/>
    <s v="Unidade Gestão de Aquisições"/>
    <x v="2"/>
    <s v="UGA"/>
    <x v="0"/>
    <x v="1"/>
    <x v="1"/>
    <x v="1"/>
    <x v="0"/>
    <x v="0"/>
    <x v="0"/>
    <x v="0"/>
    <x v="0"/>
    <x v="0"/>
    <x v="0"/>
    <s v="Unidade Gestão de Aquisições"/>
    <x v="0"/>
    <x v="0"/>
    <x v="0"/>
    <x v="0"/>
    <x v="0"/>
    <x v="0"/>
    <x v="0"/>
    <x v="2"/>
    <x v="1"/>
    <x v="2"/>
    <x v="11"/>
    <x v="0"/>
    <m/>
  </r>
  <r>
    <x v="0"/>
    <n v="0"/>
    <n v="0"/>
    <n v="102662"/>
    <n v="0"/>
    <x v="6035"/>
    <x v="0"/>
    <x v="0"/>
    <x v="0"/>
    <s v="03.16.13"/>
    <x v="41"/>
    <x v="0"/>
    <x v="0"/>
    <s v="Unidade Gestão de Aquisições"/>
    <s v="03.16.13"/>
    <s v="Unidade Gestão de Aquisições"/>
    <s v="03.16.13"/>
    <x v="30"/>
    <x v="0"/>
    <x v="0"/>
    <x v="0"/>
    <x v="1"/>
    <x v="0"/>
    <x v="0"/>
    <x v="0"/>
    <x v="7"/>
    <s v="2024-09-??"/>
    <x v="2"/>
    <n v="102662"/>
    <x v="3"/>
    <n v="0"/>
    <x v="1"/>
    <n v="800000"/>
    <x v="667"/>
    <m/>
    <x v="0"/>
    <x v="11"/>
    <m/>
    <s v="Unidade Gestão de Aquisições"/>
    <x v="2"/>
    <s v="UGA"/>
    <x v="0"/>
    <x v="1"/>
    <x v="1"/>
    <x v="1"/>
    <x v="0"/>
    <x v="0"/>
    <x v="0"/>
    <x v="0"/>
    <x v="0"/>
    <x v="0"/>
    <x v="0"/>
    <s v="Unidade Gestão de Aquisições"/>
    <x v="0"/>
    <x v="0"/>
    <x v="0"/>
    <x v="0"/>
    <x v="0"/>
    <x v="0"/>
    <x v="0"/>
    <x v="2"/>
    <x v="1"/>
    <x v="2"/>
    <x v="11"/>
    <x v="0"/>
    <m/>
  </r>
  <r>
    <x v="0"/>
    <n v="0"/>
    <n v="0"/>
    <n v="102662"/>
    <n v="0"/>
    <x v="6035"/>
    <x v="0"/>
    <x v="0"/>
    <x v="0"/>
    <s v="03.16.13"/>
    <x v="41"/>
    <x v="0"/>
    <x v="0"/>
    <s v="Unidade Gestão de Aquisições"/>
    <s v="03.16.13"/>
    <s v="Unidade Gestão de Aquisições"/>
    <s v="03.16.13"/>
    <x v="30"/>
    <x v="0"/>
    <x v="0"/>
    <x v="0"/>
    <x v="1"/>
    <x v="0"/>
    <x v="0"/>
    <x v="0"/>
    <x v="8"/>
    <s v="2024-10-??"/>
    <x v="3"/>
    <n v="102662"/>
    <x v="3"/>
    <n v="0"/>
    <x v="1"/>
    <n v="800000"/>
    <x v="667"/>
    <m/>
    <x v="0"/>
    <x v="11"/>
    <m/>
    <s v="Unidade Gestão de Aquisições"/>
    <x v="2"/>
    <s v="UGA"/>
    <x v="0"/>
    <x v="1"/>
    <x v="1"/>
    <x v="1"/>
    <x v="0"/>
    <x v="0"/>
    <x v="0"/>
    <x v="0"/>
    <x v="0"/>
    <x v="0"/>
    <x v="0"/>
    <s v="Unidade Gestão de Aquisições"/>
    <x v="0"/>
    <x v="0"/>
    <x v="0"/>
    <x v="0"/>
    <x v="0"/>
    <x v="0"/>
    <x v="0"/>
    <x v="2"/>
    <x v="1"/>
    <x v="2"/>
    <x v="11"/>
    <x v="0"/>
    <m/>
  </r>
  <r>
    <x v="0"/>
    <n v="0"/>
    <n v="0"/>
    <n v="102662"/>
    <n v="0"/>
    <x v="6035"/>
    <x v="0"/>
    <x v="0"/>
    <x v="0"/>
    <s v="03.16.13"/>
    <x v="41"/>
    <x v="0"/>
    <x v="0"/>
    <s v="Unidade Gestão de Aquisições"/>
    <s v="03.16.13"/>
    <s v="Unidade Gestão de Aquisições"/>
    <s v="03.16.13"/>
    <x v="30"/>
    <x v="0"/>
    <x v="0"/>
    <x v="0"/>
    <x v="1"/>
    <x v="0"/>
    <x v="0"/>
    <x v="0"/>
    <x v="10"/>
    <s v="2024-11-??"/>
    <x v="3"/>
    <n v="102662"/>
    <x v="3"/>
    <n v="0"/>
    <x v="1"/>
    <n v="800000"/>
    <x v="667"/>
    <m/>
    <x v="0"/>
    <x v="11"/>
    <m/>
    <s v="Unidade Gestão de Aquisições"/>
    <x v="2"/>
    <s v="UGA"/>
    <x v="0"/>
    <x v="1"/>
    <x v="1"/>
    <x v="1"/>
    <x v="0"/>
    <x v="0"/>
    <x v="0"/>
    <x v="0"/>
    <x v="0"/>
    <x v="0"/>
    <x v="0"/>
    <s v="Unidade Gestão de Aquisições"/>
    <x v="0"/>
    <x v="0"/>
    <x v="0"/>
    <x v="0"/>
    <x v="0"/>
    <x v="0"/>
    <x v="0"/>
    <x v="2"/>
    <x v="1"/>
    <x v="2"/>
    <x v="11"/>
    <x v="0"/>
    <m/>
  </r>
  <r>
    <x v="0"/>
    <n v="0"/>
    <n v="0"/>
    <n v="102662"/>
    <n v="0"/>
    <x v="6035"/>
    <x v="0"/>
    <x v="0"/>
    <x v="0"/>
    <s v="03.16.13"/>
    <x v="41"/>
    <x v="0"/>
    <x v="0"/>
    <s v="Unidade Gestão de Aquisições"/>
    <s v="03.16.13"/>
    <s v="Unidade Gestão de Aquisições"/>
    <s v="03.16.13"/>
    <x v="30"/>
    <x v="0"/>
    <x v="0"/>
    <x v="0"/>
    <x v="1"/>
    <x v="0"/>
    <x v="0"/>
    <x v="0"/>
    <x v="11"/>
    <s v="2024-12-??"/>
    <x v="3"/>
    <n v="102662"/>
    <x v="3"/>
    <n v="0"/>
    <x v="1"/>
    <n v="800000"/>
    <x v="667"/>
    <m/>
    <x v="0"/>
    <x v="11"/>
    <m/>
    <s v="Unidade Gestão de Aquisições"/>
    <x v="2"/>
    <s v="UGA"/>
    <x v="0"/>
    <x v="1"/>
    <x v="1"/>
    <x v="1"/>
    <x v="0"/>
    <x v="0"/>
    <x v="0"/>
    <x v="0"/>
    <x v="0"/>
    <x v="0"/>
    <x v="0"/>
    <s v="Unidade Gestão de Aquisições"/>
    <x v="0"/>
    <x v="0"/>
    <x v="0"/>
    <x v="0"/>
    <x v="0"/>
    <x v="0"/>
    <x v="0"/>
    <x v="2"/>
    <x v="1"/>
    <x v="2"/>
    <x v="11"/>
    <x v="0"/>
    <m/>
  </r>
  <r>
    <x v="1"/>
    <n v="0"/>
    <n v="0"/>
    <n v="187553"/>
    <n v="0"/>
    <x v="6035"/>
    <x v="0"/>
    <x v="0"/>
    <x v="0"/>
    <s v="01.27.02.15"/>
    <x v="25"/>
    <x v="1"/>
    <x v="1"/>
    <s v="Saneamento básico"/>
    <s v="01.27.02"/>
    <s v="Transferência de Residuos Aterro Santiago"/>
    <s v="01.27.02.15"/>
    <x v="46"/>
    <x v="0"/>
    <x v="0"/>
    <x v="0"/>
    <x v="0"/>
    <x v="1"/>
    <x v="1"/>
    <x v="0"/>
    <x v="0"/>
    <s v="2024-01-??"/>
    <x v="0"/>
    <n v="187553"/>
    <x v="3"/>
    <n v="0"/>
    <x v="1"/>
    <n v="950000"/>
    <x v="667"/>
    <m/>
    <x v="0"/>
    <x v="11"/>
    <m/>
    <s v="Transferência de Residuos Aterro Santiago"/>
    <x v="2"/>
    <m/>
    <x v="0"/>
    <x v="1"/>
    <x v="1"/>
    <x v="1"/>
    <x v="0"/>
    <x v="0"/>
    <x v="0"/>
    <x v="0"/>
    <x v="0"/>
    <x v="0"/>
    <x v="0"/>
    <s v="Transferência de Residuos Aterro Santiago"/>
    <x v="0"/>
    <x v="0"/>
    <x v="0"/>
    <x v="0"/>
    <x v="1"/>
    <x v="0"/>
    <x v="0"/>
    <x v="2"/>
    <x v="1"/>
    <x v="2"/>
    <x v="11"/>
    <x v="0"/>
    <m/>
  </r>
  <r>
    <x v="1"/>
    <n v="0"/>
    <n v="0"/>
    <n v="33540"/>
    <n v="0"/>
    <x v="6035"/>
    <x v="0"/>
    <x v="0"/>
    <x v="0"/>
    <s v="01.27.02.15"/>
    <x v="25"/>
    <x v="1"/>
    <x v="1"/>
    <s v="Saneamento básico"/>
    <s v="01.27.02"/>
    <s v="Transferência de Residuos Aterro Santiago"/>
    <s v="01.27.02.15"/>
    <x v="46"/>
    <x v="0"/>
    <x v="0"/>
    <x v="0"/>
    <x v="0"/>
    <x v="1"/>
    <x v="1"/>
    <x v="0"/>
    <x v="2"/>
    <s v="2024-02-??"/>
    <x v="0"/>
    <n v="33540"/>
    <x v="3"/>
    <n v="0"/>
    <x v="1"/>
    <n v="950000"/>
    <x v="667"/>
    <m/>
    <x v="0"/>
    <x v="11"/>
    <m/>
    <s v="Transferência de Residuos Aterro Santiago"/>
    <x v="2"/>
    <m/>
    <x v="0"/>
    <x v="1"/>
    <x v="1"/>
    <x v="1"/>
    <x v="0"/>
    <x v="0"/>
    <x v="0"/>
    <x v="0"/>
    <x v="0"/>
    <x v="0"/>
    <x v="0"/>
    <s v="Transferência de Residuos Aterro Santiago"/>
    <x v="0"/>
    <x v="0"/>
    <x v="0"/>
    <x v="0"/>
    <x v="1"/>
    <x v="0"/>
    <x v="0"/>
    <x v="2"/>
    <x v="1"/>
    <x v="2"/>
    <x v="11"/>
    <x v="0"/>
    <m/>
  </r>
  <r>
    <x v="1"/>
    <n v="0"/>
    <n v="0"/>
    <n v="509600"/>
    <n v="0"/>
    <x v="6035"/>
    <x v="0"/>
    <x v="0"/>
    <x v="0"/>
    <s v="01.27.02.15"/>
    <x v="25"/>
    <x v="1"/>
    <x v="1"/>
    <s v="Saneamento básico"/>
    <s v="01.27.02"/>
    <s v="Transferência de Residuos Aterro Santiago"/>
    <s v="01.27.02.15"/>
    <x v="46"/>
    <x v="0"/>
    <x v="0"/>
    <x v="0"/>
    <x v="0"/>
    <x v="1"/>
    <x v="1"/>
    <x v="0"/>
    <x v="1"/>
    <s v="2024-03-??"/>
    <x v="0"/>
    <n v="509600"/>
    <x v="3"/>
    <n v="0"/>
    <x v="1"/>
    <n v="950000"/>
    <x v="667"/>
    <m/>
    <x v="0"/>
    <x v="11"/>
    <m/>
    <s v="Transferência de Residuos Aterro Santiago"/>
    <x v="2"/>
    <m/>
    <x v="0"/>
    <x v="1"/>
    <x v="1"/>
    <x v="1"/>
    <x v="0"/>
    <x v="0"/>
    <x v="0"/>
    <x v="0"/>
    <x v="0"/>
    <x v="0"/>
    <x v="0"/>
    <s v="Transferência de Residuos Aterro Santiago"/>
    <x v="0"/>
    <x v="0"/>
    <x v="0"/>
    <x v="0"/>
    <x v="1"/>
    <x v="0"/>
    <x v="0"/>
    <x v="2"/>
    <x v="1"/>
    <x v="2"/>
    <x v="11"/>
    <x v="0"/>
    <m/>
  </r>
  <r>
    <x v="1"/>
    <n v="0"/>
    <n v="0"/>
    <n v="117540"/>
    <n v="0"/>
    <x v="6035"/>
    <x v="0"/>
    <x v="0"/>
    <x v="0"/>
    <s v="01.27.02.15"/>
    <x v="25"/>
    <x v="1"/>
    <x v="1"/>
    <s v="Saneamento básico"/>
    <s v="01.27.02"/>
    <s v="Transferência de Residuos Aterro Santiago"/>
    <s v="01.27.02.15"/>
    <x v="46"/>
    <x v="0"/>
    <x v="0"/>
    <x v="0"/>
    <x v="0"/>
    <x v="1"/>
    <x v="1"/>
    <x v="0"/>
    <x v="6"/>
    <s v="2024-04-??"/>
    <x v="1"/>
    <n v="117540"/>
    <x v="3"/>
    <n v="0"/>
    <x v="1"/>
    <n v="950000"/>
    <x v="667"/>
    <m/>
    <x v="0"/>
    <x v="11"/>
    <m/>
    <s v="Transferência de Residuos Aterro Santiago"/>
    <x v="2"/>
    <m/>
    <x v="0"/>
    <x v="1"/>
    <x v="1"/>
    <x v="1"/>
    <x v="0"/>
    <x v="0"/>
    <x v="0"/>
    <x v="0"/>
    <x v="0"/>
    <x v="0"/>
    <x v="0"/>
    <s v="Transferência de Residuos Aterro Santiago"/>
    <x v="0"/>
    <x v="0"/>
    <x v="0"/>
    <x v="0"/>
    <x v="1"/>
    <x v="0"/>
    <x v="0"/>
    <x v="2"/>
    <x v="1"/>
    <x v="2"/>
    <x v="11"/>
    <x v="0"/>
    <m/>
  </r>
  <r>
    <x v="1"/>
    <n v="0"/>
    <n v="0"/>
    <n v="86110"/>
    <n v="0"/>
    <x v="6035"/>
    <x v="0"/>
    <x v="0"/>
    <x v="0"/>
    <s v="01.27.02.15"/>
    <x v="25"/>
    <x v="1"/>
    <x v="1"/>
    <s v="Saneamento básico"/>
    <s v="01.27.02"/>
    <s v="Transferência de Residuos Aterro Santiago"/>
    <s v="01.27.02.15"/>
    <x v="46"/>
    <x v="0"/>
    <x v="0"/>
    <x v="0"/>
    <x v="0"/>
    <x v="1"/>
    <x v="1"/>
    <x v="0"/>
    <x v="4"/>
    <s v="2024-06-??"/>
    <x v="1"/>
    <n v="86110"/>
    <x v="3"/>
    <n v="0"/>
    <x v="1"/>
    <n v="950000"/>
    <x v="667"/>
    <m/>
    <x v="0"/>
    <x v="11"/>
    <m/>
    <s v="Transferência de Residuos Aterro Santiago"/>
    <x v="2"/>
    <m/>
    <x v="0"/>
    <x v="1"/>
    <x v="1"/>
    <x v="1"/>
    <x v="0"/>
    <x v="0"/>
    <x v="0"/>
    <x v="0"/>
    <x v="0"/>
    <x v="0"/>
    <x v="0"/>
    <s v="Transferência de Residuos Aterro Santiago"/>
    <x v="0"/>
    <x v="0"/>
    <x v="0"/>
    <x v="0"/>
    <x v="1"/>
    <x v="0"/>
    <x v="0"/>
    <x v="2"/>
    <x v="1"/>
    <x v="2"/>
    <x v="11"/>
    <x v="0"/>
    <m/>
  </r>
  <r>
    <x v="1"/>
    <n v="0"/>
    <n v="0"/>
    <n v="135022"/>
    <n v="0"/>
    <x v="6035"/>
    <x v="0"/>
    <x v="0"/>
    <x v="0"/>
    <s v="01.27.02.15"/>
    <x v="25"/>
    <x v="1"/>
    <x v="1"/>
    <s v="Saneamento básico"/>
    <s v="01.27.02"/>
    <s v="Transferência de Residuos Aterro Santiago"/>
    <s v="01.27.02.15"/>
    <x v="46"/>
    <x v="0"/>
    <x v="0"/>
    <x v="0"/>
    <x v="0"/>
    <x v="1"/>
    <x v="1"/>
    <x v="0"/>
    <x v="9"/>
    <s v="2024-07-??"/>
    <x v="2"/>
    <n v="135022"/>
    <x v="3"/>
    <n v="0"/>
    <x v="1"/>
    <n v="950000"/>
    <x v="667"/>
    <m/>
    <x v="0"/>
    <x v="11"/>
    <m/>
    <s v="Transferência de Residuos Aterro Santiago"/>
    <x v="2"/>
    <m/>
    <x v="0"/>
    <x v="1"/>
    <x v="1"/>
    <x v="1"/>
    <x v="0"/>
    <x v="0"/>
    <x v="0"/>
    <x v="0"/>
    <x v="0"/>
    <x v="0"/>
    <x v="0"/>
    <s v="Transferência de Residuos Aterro Santiago"/>
    <x v="0"/>
    <x v="0"/>
    <x v="0"/>
    <x v="0"/>
    <x v="1"/>
    <x v="0"/>
    <x v="0"/>
    <x v="2"/>
    <x v="1"/>
    <x v="2"/>
    <x v="11"/>
    <x v="0"/>
    <m/>
  </r>
  <r>
    <x v="1"/>
    <n v="0"/>
    <n v="0"/>
    <n v="276787"/>
    <n v="0"/>
    <x v="6035"/>
    <x v="0"/>
    <x v="0"/>
    <x v="0"/>
    <s v="01.27.02.15"/>
    <x v="25"/>
    <x v="1"/>
    <x v="1"/>
    <s v="Saneamento básico"/>
    <s v="01.27.02"/>
    <s v="Transferência de Residuos Aterro Santiago"/>
    <s v="01.27.02.15"/>
    <x v="46"/>
    <x v="0"/>
    <x v="0"/>
    <x v="0"/>
    <x v="0"/>
    <x v="1"/>
    <x v="1"/>
    <x v="0"/>
    <x v="5"/>
    <s v="2024-08-??"/>
    <x v="2"/>
    <n v="276787"/>
    <x v="3"/>
    <n v="0"/>
    <x v="1"/>
    <n v="950000"/>
    <x v="667"/>
    <m/>
    <x v="0"/>
    <x v="11"/>
    <m/>
    <s v="Transferência de Residuos Aterro Santiago"/>
    <x v="2"/>
    <m/>
    <x v="0"/>
    <x v="1"/>
    <x v="1"/>
    <x v="1"/>
    <x v="0"/>
    <x v="0"/>
    <x v="0"/>
    <x v="0"/>
    <x v="0"/>
    <x v="0"/>
    <x v="0"/>
    <s v="Transferência de Residuos Aterro Santiago"/>
    <x v="0"/>
    <x v="0"/>
    <x v="0"/>
    <x v="0"/>
    <x v="1"/>
    <x v="0"/>
    <x v="0"/>
    <x v="2"/>
    <x v="1"/>
    <x v="2"/>
    <x v="11"/>
    <x v="0"/>
    <m/>
  </r>
  <r>
    <x v="1"/>
    <n v="0"/>
    <n v="0"/>
    <n v="296585"/>
    <n v="0"/>
    <x v="6035"/>
    <x v="0"/>
    <x v="0"/>
    <x v="0"/>
    <s v="01.27.02.15"/>
    <x v="25"/>
    <x v="1"/>
    <x v="1"/>
    <s v="Saneamento básico"/>
    <s v="01.27.02"/>
    <s v="Transferência de Residuos Aterro Santiago"/>
    <s v="01.27.02.15"/>
    <x v="46"/>
    <x v="0"/>
    <x v="0"/>
    <x v="0"/>
    <x v="0"/>
    <x v="1"/>
    <x v="1"/>
    <x v="0"/>
    <x v="7"/>
    <s v="2024-09-??"/>
    <x v="2"/>
    <n v="296585"/>
    <x v="3"/>
    <n v="0"/>
    <x v="1"/>
    <n v="950000"/>
    <x v="667"/>
    <m/>
    <x v="0"/>
    <x v="11"/>
    <m/>
    <s v="Transferência de Residuos Aterro Santiago"/>
    <x v="2"/>
    <m/>
    <x v="0"/>
    <x v="1"/>
    <x v="1"/>
    <x v="1"/>
    <x v="0"/>
    <x v="0"/>
    <x v="0"/>
    <x v="0"/>
    <x v="0"/>
    <x v="0"/>
    <x v="0"/>
    <s v="Transferência de Residuos Aterro Santiago"/>
    <x v="0"/>
    <x v="0"/>
    <x v="0"/>
    <x v="0"/>
    <x v="1"/>
    <x v="0"/>
    <x v="0"/>
    <x v="2"/>
    <x v="1"/>
    <x v="2"/>
    <x v="11"/>
    <x v="0"/>
    <m/>
  </r>
  <r>
    <x v="1"/>
    <n v="0"/>
    <n v="0"/>
    <n v="196116"/>
    <n v="0"/>
    <x v="6035"/>
    <x v="0"/>
    <x v="0"/>
    <x v="0"/>
    <s v="01.27.02.15"/>
    <x v="25"/>
    <x v="1"/>
    <x v="1"/>
    <s v="Saneamento básico"/>
    <s v="01.27.02"/>
    <s v="Transferência de Residuos Aterro Santiago"/>
    <s v="01.27.02.15"/>
    <x v="46"/>
    <x v="0"/>
    <x v="0"/>
    <x v="0"/>
    <x v="0"/>
    <x v="1"/>
    <x v="1"/>
    <x v="0"/>
    <x v="8"/>
    <s v="2024-10-??"/>
    <x v="3"/>
    <n v="196116"/>
    <x v="3"/>
    <n v="0"/>
    <x v="1"/>
    <n v="950000"/>
    <x v="667"/>
    <m/>
    <x v="0"/>
    <x v="11"/>
    <m/>
    <s v="Transferência de Residuos Aterro Santiago"/>
    <x v="2"/>
    <m/>
    <x v="0"/>
    <x v="1"/>
    <x v="1"/>
    <x v="1"/>
    <x v="0"/>
    <x v="0"/>
    <x v="0"/>
    <x v="0"/>
    <x v="0"/>
    <x v="0"/>
    <x v="0"/>
    <s v="Transferência de Residuos Aterro Santiago"/>
    <x v="0"/>
    <x v="0"/>
    <x v="0"/>
    <x v="0"/>
    <x v="1"/>
    <x v="0"/>
    <x v="0"/>
    <x v="2"/>
    <x v="1"/>
    <x v="2"/>
    <x v="11"/>
    <x v="0"/>
    <m/>
  </r>
  <r>
    <x v="1"/>
    <n v="0"/>
    <n v="0"/>
    <n v="535046"/>
    <n v="0"/>
    <x v="6035"/>
    <x v="0"/>
    <x v="0"/>
    <x v="0"/>
    <s v="01.27.02.15"/>
    <x v="25"/>
    <x v="1"/>
    <x v="1"/>
    <s v="Saneamento básico"/>
    <s v="01.27.02"/>
    <s v="Transferência de Residuos Aterro Santiago"/>
    <s v="01.27.02.15"/>
    <x v="46"/>
    <x v="0"/>
    <x v="0"/>
    <x v="0"/>
    <x v="0"/>
    <x v="1"/>
    <x v="1"/>
    <x v="0"/>
    <x v="10"/>
    <s v="2024-11-??"/>
    <x v="3"/>
    <n v="535046"/>
    <x v="3"/>
    <n v="0"/>
    <x v="1"/>
    <n v="950000"/>
    <x v="667"/>
    <m/>
    <x v="0"/>
    <x v="11"/>
    <m/>
    <s v="Transferência de Residuos Aterro Santiago"/>
    <x v="2"/>
    <m/>
    <x v="0"/>
    <x v="1"/>
    <x v="1"/>
    <x v="1"/>
    <x v="0"/>
    <x v="0"/>
    <x v="0"/>
    <x v="0"/>
    <x v="0"/>
    <x v="0"/>
    <x v="0"/>
    <s v="Transferência de Residuos Aterro Santiago"/>
    <x v="0"/>
    <x v="0"/>
    <x v="0"/>
    <x v="0"/>
    <x v="1"/>
    <x v="0"/>
    <x v="0"/>
    <x v="2"/>
    <x v="1"/>
    <x v="2"/>
    <x v="11"/>
    <x v="0"/>
    <m/>
  </r>
  <r>
    <x v="1"/>
    <n v="0"/>
    <n v="0"/>
    <n v="440820"/>
    <n v="0"/>
    <x v="6035"/>
    <x v="0"/>
    <x v="0"/>
    <x v="0"/>
    <s v="01.27.02.15"/>
    <x v="25"/>
    <x v="1"/>
    <x v="1"/>
    <s v="Saneamento básico"/>
    <s v="01.27.02"/>
    <s v="Transferência de Residuos Aterro Santiago"/>
    <s v="01.27.02.15"/>
    <x v="46"/>
    <x v="0"/>
    <x v="0"/>
    <x v="0"/>
    <x v="0"/>
    <x v="1"/>
    <x v="1"/>
    <x v="0"/>
    <x v="11"/>
    <s v="2024-12-??"/>
    <x v="3"/>
    <n v="440820"/>
    <x v="3"/>
    <n v="0"/>
    <x v="1"/>
    <n v="950000"/>
    <x v="667"/>
    <m/>
    <x v="0"/>
    <x v="11"/>
    <m/>
    <s v="Transferência de Residuos Aterro Santiago"/>
    <x v="2"/>
    <m/>
    <x v="0"/>
    <x v="1"/>
    <x v="1"/>
    <x v="1"/>
    <x v="0"/>
    <x v="0"/>
    <x v="0"/>
    <x v="0"/>
    <x v="0"/>
    <x v="0"/>
    <x v="0"/>
    <s v="Transferência de Residuos Aterro Santiago"/>
    <x v="0"/>
    <x v="0"/>
    <x v="0"/>
    <x v="0"/>
    <x v="1"/>
    <x v="0"/>
    <x v="0"/>
    <x v="2"/>
    <x v="1"/>
    <x v="2"/>
    <x v="11"/>
    <x v="0"/>
    <m/>
  </r>
  <r>
    <x v="0"/>
    <n v="0"/>
    <n v="0"/>
    <n v="122400"/>
    <n v="0"/>
    <x v="6035"/>
    <x v="0"/>
    <x v="0"/>
    <x v="0"/>
    <s v="03.16.11"/>
    <x v="27"/>
    <x v="0"/>
    <x v="0"/>
    <s v="Direcção de Obras"/>
    <s v="03.16.11"/>
    <s v="Direcção de Obras"/>
    <s v="03.16.11"/>
    <x v="49"/>
    <x v="0"/>
    <x v="0"/>
    <x v="0"/>
    <x v="1"/>
    <x v="0"/>
    <x v="0"/>
    <x v="0"/>
    <x v="0"/>
    <s v="2024-01-??"/>
    <x v="0"/>
    <n v="122400"/>
    <x v="3"/>
    <n v="0"/>
    <x v="1"/>
    <n v="244800"/>
    <x v="667"/>
    <m/>
    <x v="0"/>
    <x v="11"/>
    <m/>
    <s v="Direcção de Obras"/>
    <x v="2"/>
    <m/>
    <x v="0"/>
    <x v="1"/>
    <x v="1"/>
    <x v="1"/>
    <x v="0"/>
    <x v="0"/>
    <x v="0"/>
    <x v="0"/>
    <x v="0"/>
    <x v="0"/>
    <x v="0"/>
    <s v="Direcção de Obras"/>
    <x v="0"/>
    <x v="0"/>
    <x v="0"/>
    <x v="0"/>
    <x v="0"/>
    <x v="0"/>
    <x v="0"/>
    <x v="2"/>
    <x v="1"/>
    <x v="2"/>
    <x v="11"/>
    <x v="0"/>
    <m/>
  </r>
  <r>
    <x v="0"/>
    <n v="0"/>
    <n v="0"/>
    <n v="122400"/>
    <n v="0"/>
    <x v="6035"/>
    <x v="0"/>
    <x v="0"/>
    <x v="0"/>
    <s v="03.16.11"/>
    <x v="27"/>
    <x v="0"/>
    <x v="0"/>
    <s v="Direcção de Obras"/>
    <s v="03.16.11"/>
    <s v="Direcção de Obras"/>
    <s v="03.16.11"/>
    <x v="49"/>
    <x v="0"/>
    <x v="0"/>
    <x v="0"/>
    <x v="1"/>
    <x v="0"/>
    <x v="0"/>
    <x v="0"/>
    <x v="2"/>
    <s v="2024-02-??"/>
    <x v="0"/>
    <n v="122400"/>
    <x v="3"/>
    <n v="0"/>
    <x v="1"/>
    <n v="244800"/>
    <x v="667"/>
    <m/>
    <x v="0"/>
    <x v="11"/>
    <m/>
    <s v="Direcção de Obras"/>
    <x v="2"/>
    <m/>
    <x v="0"/>
    <x v="1"/>
    <x v="1"/>
    <x v="1"/>
    <x v="0"/>
    <x v="0"/>
    <x v="0"/>
    <x v="0"/>
    <x v="0"/>
    <x v="0"/>
    <x v="0"/>
    <s v="Direcção de Obras"/>
    <x v="0"/>
    <x v="0"/>
    <x v="0"/>
    <x v="0"/>
    <x v="0"/>
    <x v="0"/>
    <x v="0"/>
    <x v="2"/>
    <x v="1"/>
    <x v="2"/>
    <x v="11"/>
    <x v="0"/>
    <m/>
  </r>
  <r>
    <x v="0"/>
    <n v="0"/>
    <n v="0"/>
    <n v="122400"/>
    <n v="0"/>
    <x v="6035"/>
    <x v="0"/>
    <x v="0"/>
    <x v="0"/>
    <s v="03.16.11"/>
    <x v="27"/>
    <x v="0"/>
    <x v="0"/>
    <s v="Direcção de Obras"/>
    <s v="03.16.11"/>
    <s v="Direcção de Obras"/>
    <s v="03.16.11"/>
    <x v="49"/>
    <x v="0"/>
    <x v="0"/>
    <x v="0"/>
    <x v="1"/>
    <x v="0"/>
    <x v="0"/>
    <x v="0"/>
    <x v="1"/>
    <s v="2024-03-??"/>
    <x v="0"/>
    <n v="122400"/>
    <x v="3"/>
    <n v="0"/>
    <x v="1"/>
    <n v="244800"/>
    <x v="667"/>
    <m/>
    <x v="0"/>
    <x v="11"/>
    <m/>
    <s v="Direcção de Obras"/>
    <x v="2"/>
    <m/>
    <x v="0"/>
    <x v="1"/>
    <x v="1"/>
    <x v="1"/>
    <x v="0"/>
    <x v="0"/>
    <x v="0"/>
    <x v="0"/>
    <x v="0"/>
    <x v="0"/>
    <x v="0"/>
    <s v="Direcção de Obras"/>
    <x v="0"/>
    <x v="0"/>
    <x v="0"/>
    <x v="0"/>
    <x v="0"/>
    <x v="0"/>
    <x v="0"/>
    <x v="2"/>
    <x v="1"/>
    <x v="2"/>
    <x v="11"/>
    <x v="0"/>
    <m/>
  </r>
  <r>
    <x v="0"/>
    <n v="0"/>
    <n v="0"/>
    <n v="122400"/>
    <n v="0"/>
    <x v="6035"/>
    <x v="0"/>
    <x v="0"/>
    <x v="0"/>
    <s v="03.16.11"/>
    <x v="27"/>
    <x v="0"/>
    <x v="0"/>
    <s v="Direcção de Obras"/>
    <s v="03.16.11"/>
    <s v="Direcção de Obras"/>
    <s v="03.16.11"/>
    <x v="49"/>
    <x v="0"/>
    <x v="0"/>
    <x v="0"/>
    <x v="1"/>
    <x v="0"/>
    <x v="0"/>
    <x v="0"/>
    <x v="6"/>
    <s v="2024-04-??"/>
    <x v="1"/>
    <n v="122400"/>
    <x v="3"/>
    <n v="0"/>
    <x v="1"/>
    <n v="244800"/>
    <x v="667"/>
    <m/>
    <x v="0"/>
    <x v="11"/>
    <m/>
    <s v="Direcção de Obras"/>
    <x v="2"/>
    <m/>
    <x v="0"/>
    <x v="1"/>
    <x v="1"/>
    <x v="1"/>
    <x v="0"/>
    <x v="0"/>
    <x v="0"/>
    <x v="0"/>
    <x v="0"/>
    <x v="0"/>
    <x v="0"/>
    <s v="Direcção de Obras"/>
    <x v="0"/>
    <x v="0"/>
    <x v="0"/>
    <x v="0"/>
    <x v="0"/>
    <x v="0"/>
    <x v="0"/>
    <x v="2"/>
    <x v="1"/>
    <x v="2"/>
    <x v="11"/>
    <x v="0"/>
    <m/>
  </r>
  <r>
    <x v="0"/>
    <n v="0"/>
    <n v="0"/>
    <n v="122400"/>
    <n v="0"/>
    <x v="6035"/>
    <x v="0"/>
    <x v="0"/>
    <x v="0"/>
    <s v="03.16.11"/>
    <x v="27"/>
    <x v="0"/>
    <x v="0"/>
    <s v="Direcção de Obras"/>
    <s v="03.16.11"/>
    <s v="Direcção de Obras"/>
    <s v="03.16.11"/>
    <x v="49"/>
    <x v="0"/>
    <x v="0"/>
    <x v="0"/>
    <x v="1"/>
    <x v="0"/>
    <x v="0"/>
    <x v="0"/>
    <x v="3"/>
    <s v="2024-05-??"/>
    <x v="1"/>
    <n v="122400"/>
    <x v="3"/>
    <n v="0"/>
    <x v="1"/>
    <n v="244800"/>
    <x v="667"/>
    <m/>
    <x v="0"/>
    <x v="11"/>
    <m/>
    <s v="Direcção de Obras"/>
    <x v="2"/>
    <m/>
    <x v="0"/>
    <x v="1"/>
    <x v="1"/>
    <x v="1"/>
    <x v="0"/>
    <x v="0"/>
    <x v="0"/>
    <x v="0"/>
    <x v="0"/>
    <x v="0"/>
    <x v="0"/>
    <s v="Direcção de Obras"/>
    <x v="0"/>
    <x v="0"/>
    <x v="0"/>
    <x v="0"/>
    <x v="0"/>
    <x v="0"/>
    <x v="0"/>
    <x v="2"/>
    <x v="1"/>
    <x v="2"/>
    <x v="11"/>
    <x v="0"/>
    <m/>
  </r>
  <r>
    <x v="0"/>
    <n v="0"/>
    <n v="0"/>
    <n v="122400"/>
    <n v="0"/>
    <x v="6035"/>
    <x v="0"/>
    <x v="0"/>
    <x v="0"/>
    <s v="03.16.11"/>
    <x v="27"/>
    <x v="0"/>
    <x v="0"/>
    <s v="Direcção de Obras"/>
    <s v="03.16.11"/>
    <s v="Direcção de Obras"/>
    <s v="03.16.11"/>
    <x v="49"/>
    <x v="0"/>
    <x v="0"/>
    <x v="0"/>
    <x v="1"/>
    <x v="0"/>
    <x v="0"/>
    <x v="0"/>
    <x v="4"/>
    <s v="2024-06-??"/>
    <x v="1"/>
    <n v="122400"/>
    <x v="3"/>
    <n v="0"/>
    <x v="1"/>
    <n v="244800"/>
    <x v="667"/>
    <m/>
    <x v="0"/>
    <x v="11"/>
    <m/>
    <s v="Direcção de Obras"/>
    <x v="2"/>
    <m/>
    <x v="0"/>
    <x v="1"/>
    <x v="1"/>
    <x v="1"/>
    <x v="0"/>
    <x v="0"/>
    <x v="0"/>
    <x v="0"/>
    <x v="0"/>
    <x v="0"/>
    <x v="0"/>
    <s v="Direcção de Obras"/>
    <x v="0"/>
    <x v="0"/>
    <x v="0"/>
    <x v="0"/>
    <x v="0"/>
    <x v="0"/>
    <x v="0"/>
    <x v="2"/>
    <x v="1"/>
    <x v="2"/>
    <x v="11"/>
    <x v="0"/>
    <m/>
  </r>
  <r>
    <x v="0"/>
    <n v="0"/>
    <n v="0"/>
    <n v="122400"/>
    <n v="0"/>
    <x v="6035"/>
    <x v="0"/>
    <x v="0"/>
    <x v="0"/>
    <s v="03.16.11"/>
    <x v="27"/>
    <x v="0"/>
    <x v="0"/>
    <s v="Direcção de Obras"/>
    <s v="03.16.11"/>
    <s v="Direcção de Obras"/>
    <s v="03.16.11"/>
    <x v="49"/>
    <x v="0"/>
    <x v="0"/>
    <x v="0"/>
    <x v="1"/>
    <x v="0"/>
    <x v="0"/>
    <x v="0"/>
    <x v="9"/>
    <s v="2024-07-??"/>
    <x v="2"/>
    <n v="122400"/>
    <x v="3"/>
    <n v="0"/>
    <x v="1"/>
    <n v="244800"/>
    <x v="667"/>
    <m/>
    <x v="0"/>
    <x v="11"/>
    <m/>
    <s v="Direcção de Obras"/>
    <x v="2"/>
    <m/>
    <x v="0"/>
    <x v="1"/>
    <x v="1"/>
    <x v="1"/>
    <x v="0"/>
    <x v="0"/>
    <x v="0"/>
    <x v="0"/>
    <x v="0"/>
    <x v="0"/>
    <x v="0"/>
    <s v="Direcção de Obras"/>
    <x v="0"/>
    <x v="0"/>
    <x v="0"/>
    <x v="0"/>
    <x v="0"/>
    <x v="0"/>
    <x v="0"/>
    <x v="2"/>
    <x v="1"/>
    <x v="2"/>
    <x v="11"/>
    <x v="0"/>
    <m/>
  </r>
  <r>
    <x v="0"/>
    <n v="0"/>
    <n v="0"/>
    <n v="122400"/>
    <n v="0"/>
    <x v="6035"/>
    <x v="0"/>
    <x v="0"/>
    <x v="0"/>
    <s v="03.16.11"/>
    <x v="27"/>
    <x v="0"/>
    <x v="0"/>
    <s v="Direcção de Obras"/>
    <s v="03.16.11"/>
    <s v="Direcção de Obras"/>
    <s v="03.16.11"/>
    <x v="49"/>
    <x v="0"/>
    <x v="0"/>
    <x v="0"/>
    <x v="1"/>
    <x v="0"/>
    <x v="0"/>
    <x v="0"/>
    <x v="5"/>
    <s v="2024-08-??"/>
    <x v="2"/>
    <n v="122400"/>
    <x v="3"/>
    <n v="0"/>
    <x v="1"/>
    <n v="244800"/>
    <x v="667"/>
    <m/>
    <x v="0"/>
    <x v="11"/>
    <m/>
    <s v="Direcção de Obras"/>
    <x v="2"/>
    <m/>
    <x v="0"/>
    <x v="1"/>
    <x v="1"/>
    <x v="1"/>
    <x v="0"/>
    <x v="0"/>
    <x v="0"/>
    <x v="0"/>
    <x v="0"/>
    <x v="0"/>
    <x v="0"/>
    <s v="Direcção de Obras"/>
    <x v="0"/>
    <x v="0"/>
    <x v="0"/>
    <x v="0"/>
    <x v="0"/>
    <x v="0"/>
    <x v="0"/>
    <x v="2"/>
    <x v="1"/>
    <x v="2"/>
    <x v="11"/>
    <x v="0"/>
    <m/>
  </r>
  <r>
    <x v="0"/>
    <n v="0"/>
    <n v="0"/>
    <n v="122400"/>
    <n v="0"/>
    <x v="6035"/>
    <x v="0"/>
    <x v="0"/>
    <x v="0"/>
    <s v="03.16.11"/>
    <x v="27"/>
    <x v="0"/>
    <x v="0"/>
    <s v="Direcção de Obras"/>
    <s v="03.16.11"/>
    <s v="Direcção de Obras"/>
    <s v="03.16.11"/>
    <x v="49"/>
    <x v="0"/>
    <x v="0"/>
    <x v="0"/>
    <x v="1"/>
    <x v="0"/>
    <x v="0"/>
    <x v="0"/>
    <x v="7"/>
    <s v="2024-09-??"/>
    <x v="2"/>
    <n v="122400"/>
    <x v="3"/>
    <n v="0"/>
    <x v="1"/>
    <n v="244800"/>
    <x v="667"/>
    <m/>
    <x v="0"/>
    <x v="11"/>
    <m/>
    <s v="Direcção de Obras"/>
    <x v="2"/>
    <m/>
    <x v="0"/>
    <x v="1"/>
    <x v="1"/>
    <x v="1"/>
    <x v="0"/>
    <x v="0"/>
    <x v="0"/>
    <x v="0"/>
    <x v="0"/>
    <x v="0"/>
    <x v="0"/>
    <s v="Direcção de Obras"/>
    <x v="0"/>
    <x v="0"/>
    <x v="0"/>
    <x v="0"/>
    <x v="0"/>
    <x v="0"/>
    <x v="0"/>
    <x v="2"/>
    <x v="1"/>
    <x v="2"/>
    <x v="11"/>
    <x v="0"/>
    <m/>
  </r>
  <r>
    <x v="0"/>
    <n v="0"/>
    <n v="0"/>
    <n v="122400"/>
    <n v="0"/>
    <x v="6035"/>
    <x v="0"/>
    <x v="0"/>
    <x v="0"/>
    <s v="03.16.11"/>
    <x v="27"/>
    <x v="0"/>
    <x v="0"/>
    <s v="Direcção de Obras"/>
    <s v="03.16.11"/>
    <s v="Direcção de Obras"/>
    <s v="03.16.11"/>
    <x v="49"/>
    <x v="0"/>
    <x v="0"/>
    <x v="0"/>
    <x v="1"/>
    <x v="0"/>
    <x v="0"/>
    <x v="0"/>
    <x v="8"/>
    <s v="2024-10-??"/>
    <x v="3"/>
    <n v="122400"/>
    <x v="3"/>
    <n v="0"/>
    <x v="1"/>
    <n v="244800"/>
    <x v="667"/>
    <m/>
    <x v="0"/>
    <x v="11"/>
    <m/>
    <s v="Direcção de Obras"/>
    <x v="2"/>
    <m/>
    <x v="0"/>
    <x v="1"/>
    <x v="1"/>
    <x v="1"/>
    <x v="0"/>
    <x v="0"/>
    <x v="0"/>
    <x v="0"/>
    <x v="0"/>
    <x v="0"/>
    <x v="0"/>
    <s v="Direcção de Obras"/>
    <x v="0"/>
    <x v="0"/>
    <x v="0"/>
    <x v="0"/>
    <x v="0"/>
    <x v="0"/>
    <x v="0"/>
    <x v="2"/>
    <x v="1"/>
    <x v="2"/>
    <x v="11"/>
    <x v="0"/>
    <m/>
  </r>
  <r>
    <x v="0"/>
    <n v="0"/>
    <n v="0"/>
    <n v="334662"/>
    <n v="0"/>
    <x v="6035"/>
    <x v="0"/>
    <x v="0"/>
    <x v="0"/>
    <s v="03.16.11"/>
    <x v="27"/>
    <x v="0"/>
    <x v="0"/>
    <s v="Direcção de Obras"/>
    <s v="03.16.11"/>
    <s v="Direcção de Obras"/>
    <s v="03.16.11"/>
    <x v="48"/>
    <x v="0"/>
    <x v="0"/>
    <x v="0"/>
    <x v="1"/>
    <x v="0"/>
    <x v="0"/>
    <x v="0"/>
    <x v="0"/>
    <s v="2024-01-??"/>
    <x v="0"/>
    <n v="334662"/>
    <x v="3"/>
    <n v="0"/>
    <x v="1"/>
    <n v="184000"/>
    <x v="667"/>
    <m/>
    <x v="0"/>
    <x v="11"/>
    <m/>
    <s v="Direcção de Obras"/>
    <x v="2"/>
    <m/>
    <x v="0"/>
    <x v="1"/>
    <x v="1"/>
    <x v="1"/>
    <x v="0"/>
    <x v="0"/>
    <x v="0"/>
    <x v="0"/>
    <x v="0"/>
    <x v="0"/>
    <x v="0"/>
    <s v="Direcção de Obras"/>
    <x v="0"/>
    <x v="0"/>
    <x v="0"/>
    <x v="0"/>
    <x v="0"/>
    <x v="0"/>
    <x v="0"/>
    <x v="2"/>
    <x v="1"/>
    <x v="2"/>
    <x v="11"/>
    <x v="0"/>
    <m/>
  </r>
  <r>
    <x v="0"/>
    <n v="0"/>
    <n v="0"/>
    <n v="334662"/>
    <n v="0"/>
    <x v="6035"/>
    <x v="0"/>
    <x v="0"/>
    <x v="0"/>
    <s v="03.16.11"/>
    <x v="27"/>
    <x v="0"/>
    <x v="0"/>
    <s v="Direcção de Obras"/>
    <s v="03.16.11"/>
    <s v="Direcção de Obras"/>
    <s v="03.16.11"/>
    <x v="48"/>
    <x v="0"/>
    <x v="0"/>
    <x v="0"/>
    <x v="1"/>
    <x v="0"/>
    <x v="0"/>
    <x v="0"/>
    <x v="2"/>
    <s v="2024-02-??"/>
    <x v="0"/>
    <n v="334662"/>
    <x v="3"/>
    <n v="0"/>
    <x v="1"/>
    <n v="184000"/>
    <x v="667"/>
    <m/>
    <x v="0"/>
    <x v="11"/>
    <m/>
    <s v="Direcção de Obras"/>
    <x v="2"/>
    <m/>
    <x v="0"/>
    <x v="1"/>
    <x v="1"/>
    <x v="1"/>
    <x v="0"/>
    <x v="0"/>
    <x v="0"/>
    <x v="0"/>
    <x v="0"/>
    <x v="0"/>
    <x v="0"/>
    <s v="Direcção de Obras"/>
    <x v="0"/>
    <x v="0"/>
    <x v="0"/>
    <x v="0"/>
    <x v="0"/>
    <x v="0"/>
    <x v="0"/>
    <x v="2"/>
    <x v="1"/>
    <x v="2"/>
    <x v="11"/>
    <x v="0"/>
    <m/>
  </r>
  <r>
    <x v="0"/>
    <n v="0"/>
    <n v="0"/>
    <n v="334662"/>
    <n v="0"/>
    <x v="6035"/>
    <x v="0"/>
    <x v="0"/>
    <x v="0"/>
    <s v="03.16.11"/>
    <x v="27"/>
    <x v="0"/>
    <x v="0"/>
    <s v="Direcção de Obras"/>
    <s v="03.16.11"/>
    <s v="Direcção de Obras"/>
    <s v="03.16.11"/>
    <x v="48"/>
    <x v="0"/>
    <x v="0"/>
    <x v="0"/>
    <x v="1"/>
    <x v="0"/>
    <x v="0"/>
    <x v="0"/>
    <x v="1"/>
    <s v="2024-03-??"/>
    <x v="0"/>
    <n v="334662"/>
    <x v="3"/>
    <n v="0"/>
    <x v="1"/>
    <n v="184000"/>
    <x v="667"/>
    <m/>
    <x v="0"/>
    <x v="11"/>
    <m/>
    <s v="Direcção de Obras"/>
    <x v="2"/>
    <m/>
    <x v="0"/>
    <x v="1"/>
    <x v="1"/>
    <x v="1"/>
    <x v="0"/>
    <x v="0"/>
    <x v="0"/>
    <x v="0"/>
    <x v="0"/>
    <x v="0"/>
    <x v="0"/>
    <s v="Direcção de Obras"/>
    <x v="0"/>
    <x v="0"/>
    <x v="0"/>
    <x v="0"/>
    <x v="0"/>
    <x v="0"/>
    <x v="0"/>
    <x v="2"/>
    <x v="1"/>
    <x v="2"/>
    <x v="11"/>
    <x v="0"/>
    <m/>
  </r>
  <r>
    <x v="0"/>
    <n v="0"/>
    <n v="0"/>
    <n v="334662"/>
    <n v="0"/>
    <x v="6035"/>
    <x v="0"/>
    <x v="0"/>
    <x v="0"/>
    <s v="03.16.11"/>
    <x v="27"/>
    <x v="0"/>
    <x v="0"/>
    <s v="Direcção de Obras"/>
    <s v="03.16.11"/>
    <s v="Direcção de Obras"/>
    <s v="03.16.11"/>
    <x v="48"/>
    <x v="0"/>
    <x v="0"/>
    <x v="0"/>
    <x v="1"/>
    <x v="0"/>
    <x v="0"/>
    <x v="0"/>
    <x v="6"/>
    <s v="2024-04-??"/>
    <x v="1"/>
    <n v="334662"/>
    <x v="3"/>
    <n v="0"/>
    <x v="1"/>
    <n v="184000"/>
    <x v="667"/>
    <m/>
    <x v="0"/>
    <x v="11"/>
    <m/>
    <s v="Direcção de Obras"/>
    <x v="2"/>
    <m/>
    <x v="0"/>
    <x v="1"/>
    <x v="1"/>
    <x v="1"/>
    <x v="0"/>
    <x v="0"/>
    <x v="0"/>
    <x v="0"/>
    <x v="0"/>
    <x v="0"/>
    <x v="0"/>
    <s v="Direcção de Obras"/>
    <x v="0"/>
    <x v="0"/>
    <x v="0"/>
    <x v="0"/>
    <x v="0"/>
    <x v="0"/>
    <x v="0"/>
    <x v="2"/>
    <x v="1"/>
    <x v="2"/>
    <x v="11"/>
    <x v="0"/>
    <m/>
  </r>
  <r>
    <x v="0"/>
    <n v="0"/>
    <n v="0"/>
    <n v="334662"/>
    <n v="0"/>
    <x v="6035"/>
    <x v="0"/>
    <x v="0"/>
    <x v="0"/>
    <s v="03.16.11"/>
    <x v="27"/>
    <x v="0"/>
    <x v="0"/>
    <s v="Direcção de Obras"/>
    <s v="03.16.11"/>
    <s v="Direcção de Obras"/>
    <s v="03.16.11"/>
    <x v="48"/>
    <x v="0"/>
    <x v="0"/>
    <x v="0"/>
    <x v="1"/>
    <x v="0"/>
    <x v="0"/>
    <x v="0"/>
    <x v="3"/>
    <s v="2024-05-??"/>
    <x v="1"/>
    <n v="334662"/>
    <x v="3"/>
    <n v="0"/>
    <x v="1"/>
    <n v="184000"/>
    <x v="667"/>
    <m/>
    <x v="0"/>
    <x v="11"/>
    <m/>
    <s v="Direcção de Obras"/>
    <x v="2"/>
    <m/>
    <x v="0"/>
    <x v="1"/>
    <x v="1"/>
    <x v="1"/>
    <x v="0"/>
    <x v="0"/>
    <x v="0"/>
    <x v="0"/>
    <x v="0"/>
    <x v="0"/>
    <x v="0"/>
    <s v="Direcção de Obras"/>
    <x v="0"/>
    <x v="0"/>
    <x v="0"/>
    <x v="0"/>
    <x v="0"/>
    <x v="0"/>
    <x v="0"/>
    <x v="2"/>
    <x v="1"/>
    <x v="2"/>
    <x v="11"/>
    <x v="0"/>
    <m/>
  </r>
  <r>
    <x v="0"/>
    <n v="0"/>
    <n v="0"/>
    <n v="334662"/>
    <n v="0"/>
    <x v="6035"/>
    <x v="0"/>
    <x v="0"/>
    <x v="0"/>
    <s v="03.16.11"/>
    <x v="27"/>
    <x v="0"/>
    <x v="0"/>
    <s v="Direcção de Obras"/>
    <s v="03.16.11"/>
    <s v="Direcção de Obras"/>
    <s v="03.16.11"/>
    <x v="48"/>
    <x v="0"/>
    <x v="0"/>
    <x v="0"/>
    <x v="1"/>
    <x v="0"/>
    <x v="0"/>
    <x v="0"/>
    <x v="4"/>
    <s v="2024-06-??"/>
    <x v="1"/>
    <n v="334662"/>
    <x v="3"/>
    <n v="0"/>
    <x v="1"/>
    <n v="184000"/>
    <x v="667"/>
    <m/>
    <x v="0"/>
    <x v="11"/>
    <m/>
    <s v="Direcção de Obras"/>
    <x v="2"/>
    <m/>
    <x v="0"/>
    <x v="1"/>
    <x v="1"/>
    <x v="1"/>
    <x v="0"/>
    <x v="0"/>
    <x v="0"/>
    <x v="0"/>
    <x v="0"/>
    <x v="0"/>
    <x v="0"/>
    <s v="Direcção de Obras"/>
    <x v="0"/>
    <x v="0"/>
    <x v="0"/>
    <x v="0"/>
    <x v="0"/>
    <x v="0"/>
    <x v="0"/>
    <x v="2"/>
    <x v="1"/>
    <x v="2"/>
    <x v="11"/>
    <x v="0"/>
    <m/>
  </r>
  <r>
    <x v="0"/>
    <n v="0"/>
    <n v="0"/>
    <n v="334662"/>
    <n v="0"/>
    <x v="6035"/>
    <x v="0"/>
    <x v="0"/>
    <x v="0"/>
    <s v="03.16.11"/>
    <x v="27"/>
    <x v="0"/>
    <x v="0"/>
    <s v="Direcção de Obras"/>
    <s v="03.16.11"/>
    <s v="Direcção de Obras"/>
    <s v="03.16.11"/>
    <x v="48"/>
    <x v="0"/>
    <x v="0"/>
    <x v="0"/>
    <x v="1"/>
    <x v="0"/>
    <x v="0"/>
    <x v="0"/>
    <x v="9"/>
    <s v="2024-07-??"/>
    <x v="2"/>
    <n v="334662"/>
    <x v="3"/>
    <n v="0"/>
    <x v="1"/>
    <n v="184000"/>
    <x v="667"/>
    <m/>
    <x v="0"/>
    <x v="11"/>
    <m/>
    <s v="Direcção de Obras"/>
    <x v="2"/>
    <m/>
    <x v="0"/>
    <x v="1"/>
    <x v="1"/>
    <x v="1"/>
    <x v="0"/>
    <x v="0"/>
    <x v="0"/>
    <x v="0"/>
    <x v="0"/>
    <x v="0"/>
    <x v="0"/>
    <s v="Direcção de Obras"/>
    <x v="0"/>
    <x v="0"/>
    <x v="0"/>
    <x v="0"/>
    <x v="0"/>
    <x v="0"/>
    <x v="0"/>
    <x v="2"/>
    <x v="1"/>
    <x v="2"/>
    <x v="11"/>
    <x v="0"/>
    <m/>
  </r>
  <r>
    <x v="0"/>
    <n v="0"/>
    <n v="0"/>
    <n v="334662"/>
    <n v="0"/>
    <x v="6035"/>
    <x v="0"/>
    <x v="0"/>
    <x v="0"/>
    <s v="03.16.11"/>
    <x v="27"/>
    <x v="0"/>
    <x v="0"/>
    <s v="Direcção de Obras"/>
    <s v="03.16.11"/>
    <s v="Direcção de Obras"/>
    <s v="03.16.11"/>
    <x v="48"/>
    <x v="0"/>
    <x v="0"/>
    <x v="0"/>
    <x v="1"/>
    <x v="0"/>
    <x v="0"/>
    <x v="0"/>
    <x v="5"/>
    <s v="2024-08-??"/>
    <x v="2"/>
    <n v="334662"/>
    <x v="3"/>
    <n v="0"/>
    <x v="1"/>
    <n v="184000"/>
    <x v="667"/>
    <m/>
    <x v="0"/>
    <x v="11"/>
    <m/>
    <s v="Direcção de Obras"/>
    <x v="2"/>
    <m/>
    <x v="0"/>
    <x v="1"/>
    <x v="1"/>
    <x v="1"/>
    <x v="0"/>
    <x v="0"/>
    <x v="0"/>
    <x v="0"/>
    <x v="0"/>
    <x v="0"/>
    <x v="0"/>
    <s v="Direcção de Obras"/>
    <x v="0"/>
    <x v="0"/>
    <x v="0"/>
    <x v="0"/>
    <x v="0"/>
    <x v="0"/>
    <x v="0"/>
    <x v="2"/>
    <x v="1"/>
    <x v="2"/>
    <x v="11"/>
    <x v="0"/>
    <m/>
  </r>
  <r>
    <x v="0"/>
    <n v="0"/>
    <n v="0"/>
    <n v="334662"/>
    <n v="0"/>
    <x v="6035"/>
    <x v="0"/>
    <x v="0"/>
    <x v="0"/>
    <s v="03.16.11"/>
    <x v="27"/>
    <x v="0"/>
    <x v="0"/>
    <s v="Direcção de Obras"/>
    <s v="03.16.11"/>
    <s v="Direcção de Obras"/>
    <s v="03.16.11"/>
    <x v="48"/>
    <x v="0"/>
    <x v="0"/>
    <x v="0"/>
    <x v="1"/>
    <x v="0"/>
    <x v="0"/>
    <x v="0"/>
    <x v="7"/>
    <s v="2024-09-??"/>
    <x v="2"/>
    <n v="334662"/>
    <x v="3"/>
    <n v="0"/>
    <x v="1"/>
    <n v="184000"/>
    <x v="667"/>
    <m/>
    <x v="0"/>
    <x v="11"/>
    <m/>
    <s v="Direcção de Obras"/>
    <x v="2"/>
    <m/>
    <x v="0"/>
    <x v="1"/>
    <x v="1"/>
    <x v="1"/>
    <x v="0"/>
    <x v="0"/>
    <x v="0"/>
    <x v="0"/>
    <x v="0"/>
    <x v="0"/>
    <x v="0"/>
    <s v="Direcção de Obras"/>
    <x v="0"/>
    <x v="0"/>
    <x v="0"/>
    <x v="0"/>
    <x v="0"/>
    <x v="0"/>
    <x v="0"/>
    <x v="2"/>
    <x v="1"/>
    <x v="2"/>
    <x v="11"/>
    <x v="0"/>
    <m/>
  </r>
  <r>
    <x v="0"/>
    <n v="0"/>
    <n v="0"/>
    <n v="334662"/>
    <n v="0"/>
    <x v="6035"/>
    <x v="0"/>
    <x v="0"/>
    <x v="0"/>
    <s v="03.16.11"/>
    <x v="27"/>
    <x v="0"/>
    <x v="0"/>
    <s v="Direcção de Obras"/>
    <s v="03.16.11"/>
    <s v="Direcção de Obras"/>
    <s v="03.16.11"/>
    <x v="48"/>
    <x v="0"/>
    <x v="0"/>
    <x v="0"/>
    <x v="1"/>
    <x v="0"/>
    <x v="0"/>
    <x v="0"/>
    <x v="8"/>
    <s v="2024-10-??"/>
    <x v="3"/>
    <n v="334662"/>
    <x v="3"/>
    <n v="0"/>
    <x v="1"/>
    <n v="184000"/>
    <x v="667"/>
    <m/>
    <x v="0"/>
    <x v="11"/>
    <m/>
    <s v="Direcção de Obras"/>
    <x v="2"/>
    <m/>
    <x v="0"/>
    <x v="1"/>
    <x v="1"/>
    <x v="1"/>
    <x v="0"/>
    <x v="0"/>
    <x v="0"/>
    <x v="0"/>
    <x v="0"/>
    <x v="0"/>
    <x v="0"/>
    <s v="Direcção de Obras"/>
    <x v="0"/>
    <x v="0"/>
    <x v="0"/>
    <x v="0"/>
    <x v="0"/>
    <x v="0"/>
    <x v="0"/>
    <x v="2"/>
    <x v="1"/>
    <x v="2"/>
    <x v="11"/>
    <x v="0"/>
    <m/>
  </r>
  <r>
    <x v="0"/>
    <n v="0"/>
    <n v="0"/>
    <n v="334662"/>
    <n v="0"/>
    <x v="6035"/>
    <x v="0"/>
    <x v="0"/>
    <x v="0"/>
    <s v="03.16.11"/>
    <x v="27"/>
    <x v="0"/>
    <x v="0"/>
    <s v="Direcção de Obras"/>
    <s v="03.16.11"/>
    <s v="Direcção de Obras"/>
    <s v="03.16.11"/>
    <x v="48"/>
    <x v="0"/>
    <x v="0"/>
    <x v="0"/>
    <x v="1"/>
    <x v="0"/>
    <x v="0"/>
    <x v="0"/>
    <x v="10"/>
    <s v="2024-11-??"/>
    <x v="3"/>
    <n v="334662"/>
    <x v="3"/>
    <n v="0"/>
    <x v="1"/>
    <n v="184000"/>
    <x v="667"/>
    <m/>
    <x v="0"/>
    <x v="11"/>
    <m/>
    <s v="Direcção de Obras"/>
    <x v="2"/>
    <m/>
    <x v="0"/>
    <x v="1"/>
    <x v="1"/>
    <x v="1"/>
    <x v="0"/>
    <x v="0"/>
    <x v="0"/>
    <x v="0"/>
    <x v="0"/>
    <x v="0"/>
    <x v="0"/>
    <s v="Direcção de Obras"/>
    <x v="0"/>
    <x v="0"/>
    <x v="0"/>
    <x v="0"/>
    <x v="0"/>
    <x v="0"/>
    <x v="0"/>
    <x v="2"/>
    <x v="1"/>
    <x v="2"/>
    <x v="11"/>
    <x v="0"/>
    <m/>
  </r>
  <r>
    <x v="0"/>
    <n v="0"/>
    <n v="0"/>
    <n v="334662"/>
    <n v="0"/>
    <x v="6035"/>
    <x v="0"/>
    <x v="0"/>
    <x v="0"/>
    <s v="03.16.11"/>
    <x v="27"/>
    <x v="0"/>
    <x v="0"/>
    <s v="Direcção de Obras"/>
    <s v="03.16.11"/>
    <s v="Direcção de Obras"/>
    <s v="03.16.11"/>
    <x v="48"/>
    <x v="0"/>
    <x v="0"/>
    <x v="0"/>
    <x v="1"/>
    <x v="0"/>
    <x v="0"/>
    <x v="0"/>
    <x v="11"/>
    <s v="2024-12-??"/>
    <x v="3"/>
    <n v="334662"/>
    <x v="3"/>
    <n v="0"/>
    <x v="1"/>
    <n v="184000"/>
    <x v="667"/>
    <m/>
    <x v="0"/>
    <x v="11"/>
    <m/>
    <s v="Direcção de Obras"/>
    <x v="2"/>
    <m/>
    <x v="0"/>
    <x v="1"/>
    <x v="1"/>
    <x v="1"/>
    <x v="0"/>
    <x v="0"/>
    <x v="0"/>
    <x v="0"/>
    <x v="0"/>
    <x v="0"/>
    <x v="0"/>
    <s v="Direcção de Obras"/>
    <x v="0"/>
    <x v="0"/>
    <x v="0"/>
    <x v="0"/>
    <x v="0"/>
    <x v="0"/>
    <x v="0"/>
    <x v="2"/>
    <x v="1"/>
    <x v="2"/>
    <x v="11"/>
    <x v="0"/>
    <m/>
  </r>
  <r>
    <x v="0"/>
    <n v="0"/>
    <n v="0"/>
    <n v="3508"/>
    <n v="0"/>
    <x v="6035"/>
    <x v="0"/>
    <x v="0"/>
    <x v="0"/>
    <s v="03.16.11"/>
    <x v="27"/>
    <x v="0"/>
    <x v="0"/>
    <s v="Direcção de Obras"/>
    <s v="03.16.11"/>
    <s v="Direcção de Obras"/>
    <s v="03.16.11"/>
    <x v="60"/>
    <x v="0"/>
    <x v="0"/>
    <x v="0"/>
    <x v="0"/>
    <x v="0"/>
    <x v="0"/>
    <x v="0"/>
    <x v="0"/>
    <s v="2024-01-??"/>
    <x v="0"/>
    <n v="3508"/>
    <x v="3"/>
    <n v="0"/>
    <x v="1"/>
    <n v="416492"/>
    <x v="667"/>
    <m/>
    <x v="0"/>
    <x v="11"/>
    <m/>
    <s v="Direcção de Obras"/>
    <x v="2"/>
    <m/>
    <x v="0"/>
    <x v="1"/>
    <x v="1"/>
    <x v="1"/>
    <x v="0"/>
    <x v="0"/>
    <x v="0"/>
    <x v="0"/>
    <x v="0"/>
    <x v="0"/>
    <x v="0"/>
    <s v="Direcção de Obras"/>
    <x v="0"/>
    <x v="0"/>
    <x v="0"/>
    <x v="0"/>
    <x v="0"/>
    <x v="0"/>
    <x v="0"/>
    <x v="2"/>
    <x v="1"/>
    <x v="2"/>
    <x v="11"/>
    <x v="0"/>
    <m/>
  </r>
  <r>
    <x v="0"/>
    <n v="0"/>
    <n v="0"/>
    <n v="73000"/>
    <n v="0"/>
    <x v="6035"/>
    <x v="0"/>
    <x v="0"/>
    <x v="0"/>
    <s v="03.16.12"/>
    <x v="40"/>
    <x v="0"/>
    <x v="0"/>
    <s v="Direcção de Urbanismo"/>
    <s v="03.16.12"/>
    <s v="Direcção de Urbanismo"/>
    <s v="03.16.12"/>
    <x v="30"/>
    <x v="0"/>
    <x v="0"/>
    <x v="0"/>
    <x v="1"/>
    <x v="0"/>
    <x v="0"/>
    <x v="0"/>
    <x v="0"/>
    <s v="2024-01-??"/>
    <x v="0"/>
    <n v="73000"/>
    <x v="3"/>
    <n v="140000"/>
    <x v="1"/>
    <n v="0"/>
    <x v="667"/>
    <m/>
    <x v="0"/>
    <x v="11"/>
    <m/>
    <s v="Direcção de Urbanismo"/>
    <x v="2"/>
    <m/>
    <x v="0"/>
    <x v="1"/>
    <x v="1"/>
    <x v="1"/>
    <x v="0"/>
    <x v="0"/>
    <x v="0"/>
    <x v="0"/>
    <x v="0"/>
    <x v="0"/>
    <x v="0"/>
    <s v="Direcção de Urbanismo"/>
    <x v="0"/>
    <x v="0"/>
    <x v="0"/>
    <x v="0"/>
    <x v="0"/>
    <x v="0"/>
    <x v="0"/>
    <x v="2"/>
    <x v="1"/>
    <x v="2"/>
    <x v="11"/>
    <x v="0"/>
    <m/>
  </r>
  <r>
    <x v="0"/>
    <n v="0"/>
    <n v="0"/>
    <n v="73000"/>
    <n v="0"/>
    <x v="6035"/>
    <x v="0"/>
    <x v="0"/>
    <x v="0"/>
    <s v="03.16.12"/>
    <x v="40"/>
    <x v="0"/>
    <x v="0"/>
    <s v="Direcção de Urbanismo"/>
    <s v="03.16.12"/>
    <s v="Direcção de Urbanismo"/>
    <s v="03.16.12"/>
    <x v="30"/>
    <x v="0"/>
    <x v="0"/>
    <x v="0"/>
    <x v="1"/>
    <x v="0"/>
    <x v="0"/>
    <x v="0"/>
    <x v="2"/>
    <s v="2024-02-??"/>
    <x v="0"/>
    <n v="73000"/>
    <x v="3"/>
    <n v="140000"/>
    <x v="1"/>
    <n v="0"/>
    <x v="667"/>
    <m/>
    <x v="0"/>
    <x v="11"/>
    <m/>
    <s v="Direcção de Urbanismo"/>
    <x v="2"/>
    <m/>
    <x v="0"/>
    <x v="1"/>
    <x v="1"/>
    <x v="1"/>
    <x v="0"/>
    <x v="0"/>
    <x v="0"/>
    <x v="0"/>
    <x v="0"/>
    <x v="0"/>
    <x v="0"/>
    <s v="Direcção de Urbanismo"/>
    <x v="0"/>
    <x v="0"/>
    <x v="0"/>
    <x v="0"/>
    <x v="0"/>
    <x v="0"/>
    <x v="0"/>
    <x v="2"/>
    <x v="1"/>
    <x v="2"/>
    <x v="11"/>
    <x v="0"/>
    <m/>
  </r>
  <r>
    <x v="0"/>
    <n v="0"/>
    <n v="0"/>
    <n v="73000"/>
    <n v="0"/>
    <x v="6035"/>
    <x v="0"/>
    <x v="0"/>
    <x v="0"/>
    <s v="03.16.12"/>
    <x v="40"/>
    <x v="0"/>
    <x v="0"/>
    <s v="Direcção de Urbanismo"/>
    <s v="03.16.12"/>
    <s v="Direcção de Urbanismo"/>
    <s v="03.16.12"/>
    <x v="30"/>
    <x v="0"/>
    <x v="0"/>
    <x v="0"/>
    <x v="1"/>
    <x v="0"/>
    <x v="0"/>
    <x v="0"/>
    <x v="1"/>
    <s v="2024-03-??"/>
    <x v="0"/>
    <n v="73000"/>
    <x v="3"/>
    <n v="140000"/>
    <x v="1"/>
    <n v="0"/>
    <x v="667"/>
    <m/>
    <x v="0"/>
    <x v="11"/>
    <m/>
    <s v="Direcção de Urbanismo"/>
    <x v="2"/>
    <m/>
    <x v="0"/>
    <x v="1"/>
    <x v="1"/>
    <x v="1"/>
    <x v="0"/>
    <x v="0"/>
    <x v="0"/>
    <x v="0"/>
    <x v="0"/>
    <x v="0"/>
    <x v="0"/>
    <s v="Direcção de Urbanismo"/>
    <x v="0"/>
    <x v="0"/>
    <x v="0"/>
    <x v="0"/>
    <x v="0"/>
    <x v="0"/>
    <x v="0"/>
    <x v="2"/>
    <x v="1"/>
    <x v="2"/>
    <x v="11"/>
    <x v="0"/>
    <m/>
  </r>
  <r>
    <x v="0"/>
    <n v="0"/>
    <n v="0"/>
    <n v="73000"/>
    <n v="0"/>
    <x v="6035"/>
    <x v="0"/>
    <x v="0"/>
    <x v="0"/>
    <s v="03.16.12"/>
    <x v="40"/>
    <x v="0"/>
    <x v="0"/>
    <s v="Direcção de Urbanismo"/>
    <s v="03.16.12"/>
    <s v="Direcção de Urbanismo"/>
    <s v="03.16.12"/>
    <x v="30"/>
    <x v="0"/>
    <x v="0"/>
    <x v="0"/>
    <x v="1"/>
    <x v="0"/>
    <x v="0"/>
    <x v="0"/>
    <x v="6"/>
    <s v="2024-04-??"/>
    <x v="1"/>
    <n v="73000"/>
    <x v="3"/>
    <n v="140000"/>
    <x v="1"/>
    <n v="0"/>
    <x v="667"/>
    <m/>
    <x v="0"/>
    <x v="11"/>
    <m/>
    <s v="Direcção de Urbanismo"/>
    <x v="2"/>
    <m/>
    <x v="0"/>
    <x v="1"/>
    <x v="1"/>
    <x v="1"/>
    <x v="0"/>
    <x v="0"/>
    <x v="0"/>
    <x v="0"/>
    <x v="0"/>
    <x v="0"/>
    <x v="0"/>
    <s v="Direcção de Urbanismo"/>
    <x v="0"/>
    <x v="0"/>
    <x v="0"/>
    <x v="0"/>
    <x v="0"/>
    <x v="0"/>
    <x v="0"/>
    <x v="2"/>
    <x v="1"/>
    <x v="2"/>
    <x v="11"/>
    <x v="0"/>
    <m/>
  </r>
  <r>
    <x v="0"/>
    <n v="0"/>
    <n v="0"/>
    <n v="73000"/>
    <n v="0"/>
    <x v="6035"/>
    <x v="0"/>
    <x v="0"/>
    <x v="0"/>
    <s v="03.16.12"/>
    <x v="40"/>
    <x v="0"/>
    <x v="0"/>
    <s v="Direcção de Urbanismo"/>
    <s v="03.16.12"/>
    <s v="Direcção de Urbanismo"/>
    <s v="03.16.12"/>
    <x v="30"/>
    <x v="0"/>
    <x v="0"/>
    <x v="0"/>
    <x v="1"/>
    <x v="0"/>
    <x v="0"/>
    <x v="0"/>
    <x v="3"/>
    <s v="2024-05-??"/>
    <x v="1"/>
    <n v="73000"/>
    <x v="3"/>
    <n v="140000"/>
    <x v="1"/>
    <n v="0"/>
    <x v="667"/>
    <m/>
    <x v="0"/>
    <x v="11"/>
    <m/>
    <s v="Direcção de Urbanismo"/>
    <x v="2"/>
    <m/>
    <x v="0"/>
    <x v="1"/>
    <x v="1"/>
    <x v="1"/>
    <x v="0"/>
    <x v="0"/>
    <x v="0"/>
    <x v="0"/>
    <x v="0"/>
    <x v="0"/>
    <x v="0"/>
    <s v="Direcção de Urbanismo"/>
    <x v="0"/>
    <x v="0"/>
    <x v="0"/>
    <x v="0"/>
    <x v="0"/>
    <x v="0"/>
    <x v="0"/>
    <x v="2"/>
    <x v="1"/>
    <x v="2"/>
    <x v="11"/>
    <x v="0"/>
    <m/>
  </r>
  <r>
    <x v="0"/>
    <n v="0"/>
    <n v="0"/>
    <n v="73000"/>
    <n v="0"/>
    <x v="6035"/>
    <x v="0"/>
    <x v="0"/>
    <x v="0"/>
    <s v="03.16.12"/>
    <x v="40"/>
    <x v="0"/>
    <x v="0"/>
    <s v="Direcção de Urbanismo"/>
    <s v="03.16.12"/>
    <s v="Direcção de Urbanismo"/>
    <s v="03.16.12"/>
    <x v="30"/>
    <x v="0"/>
    <x v="0"/>
    <x v="0"/>
    <x v="1"/>
    <x v="0"/>
    <x v="0"/>
    <x v="0"/>
    <x v="4"/>
    <s v="2024-06-??"/>
    <x v="1"/>
    <n v="73000"/>
    <x v="3"/>
    <n v="140000"/>
    <x v="1"/>
    <n v="0"/>
    <x v="667"/>
    <m/>
    <x v="0"/>
    <x v="11"/>
    <m/>
    <s v="Direcção de Urbanismo"/>
    <x v="2"/>
    <m/>
    <x v="0"/>
    <x v="1"/>
    <x v="1"/>
    <x v="1"/>
    <x v="0"/>
    <x v="0"/>
    <x v="0"/>
    <x v="0"/>
    <x v="0"/>
    <x v="0"/>
    <x v="0"/>
    <s v="Direcção de Urbanismo"/>
    <x v="0"/>
    <x v="0"/>
    <x v="0"/>
    <x v="0"/>
    <x v="0"/>
    <x v="0"/>
    <x v="0"/>
    <x v="2"/>
    <x v="1"/>
    <x v="2"/>
    <x v="11"/>
    <x v="0"/>
    <m/>
  </r>
  <r>
    <x v="0"/>
    <n v="0"/>
    <n v="0"/>
    <n v="73000"/>
    <n v="0"/>
    <x v="6035"/>
    <x v="0"/>
    <x v="0"/>
    <x v="0"/>
    <s v="03.16.12"/>
    <x v="40"/>
    <x v="0"/>
    <x v="0"/>
    <s v="Direcção de Urbanismo"/>
    <s v="03.16.12"/>
    <s v="Direcção de Urbanismo"/>
    <s v="03.16.12"/>
    <x v="30"/>
    <x v="0"/>
    <x v="0"/>
    <x v="0"/>
    <x v="1"/>
    <x v="0"/>
    <x v="0"/>
    <x v="0"/>
    <x v="9"/>
    <s v="2024-07-??"/>
    <x v="2"/>
    <n v="73000"/>
    <x v="3"/>
    <n v="140000"/>
    <x v="1"/>
    <n v="0"/>
    <x v="667"/>
    <m/>
    <x v="0"/>
    <x v="11"/>
    <m/>
    <s v="Direcção de Urbanismo"/>
    <x v="2"/>
    <m/>
    <x v="0"/>
    <x v="1"/>
    <x v="1"/>
    <x v="1"/>
    <x v="0"/>
    <x v="0"/>
    <x v="0"/>
    <x v="0"/>
    <x v="0"/>
    <x v="0"/>
    <x v="0"/>
    <s v="Direcção de Urbanismo"/>
    <x v="0"/>
    <x v="0"/>
    <x v="0"/>
    <x v="0"/>
    <x v="0"/>
    <x v="0"/>
    <x v="0"/>
    <x v="2"/>
    <x v="1"/>
    <x v="2"/>
    <x v="11"/>
    <x v="0"/>
    <m/>
  </r>
  <r>
    <x v="0"/>
    <n v="0"/>
    <n v="0"/>
    <n v="73000"/>
    <n v="0"/>
    <x v="6035"/>
    <x v="0"/>
    <x v="0"/>
    <x v="0"/>
    <s v="03.16.12"/>
    <x v="40"/>
    <x v="0"/>
    <x v="0"/>
    <s v="Direcção de Urbanismo"/>
    <s v="03.16.12"/>
    <s v="Direcção de Urbanismo"/>
    <s v="03.16.12"/>
    <x v="30"/>
    <x v="0"/>
    <x v="0"/>
    <x v="0"/>
    <x v="1"/>
    <x v="0"/>
    <x v="0"/>
    <x v="0"/>
    <x v="5"/>
    <s v="2024-08-??"/>
    <x v="2"/>
    <n v="73000"/>
    <x v="3"/>
    <n v="140000"/>
    <x v="1"/>
    <n v="0"/>
    <x v="667"/>
    <m/>
    <x v="0"/>
    <x v="11"/>
    <m/>
    <s v="Direcção de Urbanismo"/>
    <x v="2"/>
    <m/>
    <x v="0"/>
    <x v="1"/>
    <x v="1"/>
    <x v="1"/>
    <x v="0"/>
    <x v="0"/>
    <x v="0"/>
    <x v="0"/>
    <x v="0"/>
    <x v="0"/>
    <x v="0"/>
    <s v="Direcção de Urbanismo"/>
    <x v="0"/>
    <x v="0"/>
    <x v="0"/>
    <x v="0"/>
    <x v="0"/>
    <x v="0"/>
    <x v="0"/>
    <x v="2"/>
    <x v="1"/>
    <x v="2"/>
    <x v="11"/>
    <x v="0"/>
    <m/>
  </r>
  <r>
    <x v="0"/>
    <n v="0"/>
    <n v="0"/>
    <n v="73000"/>
    <n v="0"/>
    <x v="6035"/>
    <x v="0"/>
    <x v="0"/>
    <x v="0"/>
    <s v="03.16.12"/>
    <x v="40"/>
    <x v="0"/>
    <x v="0"/>
    <s v="Direcção de Urbanismo"/>
    <s v="03.16.12"/>
    <s v="Direcção de Urbanismo"/>
    <s v="03.16.12"/>
    <x v="30"/>
    <x v="0"/>
    <x v="0"/>
    <x v="0"/>
    <x v="1"/>
    <x v="0"/>
    <x v="0"/>
    <x v="0"/>
    <x v="7"/>
    <s v="2024-09-??"/>
    <x v="2"/>
    <n v="73000"/>
    <x v="3"/>
    <n v="140000"/>
    <x v="1"/>
    <n v="0"/>
    <x v="667"/>
    <m/>
    <x v="0"/>
    <x v="11"/>
    <m/>
    <s v="Direcção de Urbanismo"/>
    <x v="2"/>
    <m/>
    <x v="0"/>
    <x v="1"/>
    <x v="1"/>
    <x v="1"/>
    <x v="0"/>
    <x v="0"/>
    <x v="0"/>
    <x v="0"/>
    <x v="0"/>
    <x v="0"/>
    <x v="0"/>
    <s v="Direcção de Urbanismo"/>
    <x v="0"/>
    <x v="0"/>
    <x v="0"/>
    <x v="0"/>
    <x v="0"/>
    <x v="0"/>
    <x v="0"/>
    <x v="2"/>
    <x v="1"/>
    <x v="2"/>
    <x v="11"/>
    <x v="0"/>
    <m/>
  </r>
  <r>
    <x v="0"/>
    <n v="0"/>
    <n v="0"/>
    <n v="146848"/>
    <n v="0"/>
    <x v="6035"/>
    <x v="0"/>
    <x v="0"/>
    <x v="0"/>
    <s v="03.16.12"/>
    <x v="40"/>
    <x v="0"/>
    <x v="0"/>
    <s v="Direcção de Urbanismo"/>
    <s v="03.16.12"/>
    <s v="Direcção de Urbanismo"/>
    <s v="03.16.12"/>
    <x v="30"/>
    <x v="0"/>
    <x v="0"/>
    <x v="0"/>
    <x v="1"/>
    <x v="0"/>
    <x v="0"/>
    <x v="0"/>
    <x v="8"/>
    <s v="2024-10-??"/>
    <x v="3"/>
    <n v="146848"/>
    <x v="3"/>
    <n v="140000"/>
    <x v="1"/>
    <n v="0"/>
    <x v="667"/>
    <m/>
    <x v="0"/>
    <x v="11"/>
    <m/>
    <s v="Direcção de Urbanismo"/>
    <x v="2"/>
    <m/>
    <x v="0"/>
    <x v="1"/>
    <x v="1"/>
    <x v="1"/>
    <x v="0"/>
    <x v="0"/>
    <x v="0"/>
    <x v="0"/>
    <x v="0"/>
    <x v="0"/>
    <x v="0"/>
    <s v="Direcção de Urbanismo"/>
    <x v="0"/>
    <x v="0"/>
    <x v="0"/>
    <x v="0"/>
    <x v="0"/>
    <x v="0"/>
    <x v="0"/>
    <x v="2"/>
    <x v="1"/>
    <x v="2"/>
    <x v="11"/>
    <x v="0"/>
    <m/>
  </r>
  <r>
    <x v="0"/>
    <n v="0"/>
    <n v="0"/>
    <n v="73000"/>
    <n v="0"/>
    <x v="6035"/>
    <x v="0"/>
    <x v="0"/>
    <x v="0"/>
    <s v="03.16.12"/>
    <x v="40"/>
    <x v="0"/>
    <x v="0"/>
    <s v="Direcção de Urbanismo"/>
    <s v="03.16.12"/>
    <s v="Direcção de Urbanismo"/>
    <s v="03.16.12"/>
    <x v="30"/>
    <x v="0"/>
    <x v="0"/>
    <x v="0"/>
    <x v="1"/>
    <x v="0"/>
    <x v="0"/>
    <x v="0"/>
    <x v="10"/>
    <s v="2024-11-??"/>
    <x v="3"/>
    <n v="73000"/>
    <x v="3"/>
    <n v="140000"/>
    <x v="1"/>
    <n v="0"/>
    <x v="667"/>
    <m/>
    <x v="0"/>
    <x v="11"/>
    <m/>
    <s v="Direcção de Urbanismo"/>
    <x v="2"/>
    <m/>
    <x v="0"/>
    <x v="1"/>
    <x v="1"/>
    <x v="1"/>
    <x v="0"/>
    <x v="0"/>
    <x v="0"/>
    <x v="0"/>
    <x v="0"/>
    <x v="0"/>
    <x v="0"/>
    <s v="Direcção de Urbanismo"/>
    <x v="0"/>
    <x v="0"/>
    <x v="0"/>
    <x v="0"/>
    <x v="0"/>
    <x v="0"/>
    <x v="0"/>
    <x v="2"/>
    <x v="1"/>
    <x v="2"/>
    <x v="11"/>
    <x v="0"/>
    <m/>
  </r>
  <r>
    <x v="0"/>
    <n v="0"/>
    <n v="0"/>
    <n v="73000"/>
    <n v="0"/>
    <x v="6035"/>
    <x v="0"/>
    <x v="0"/>
    <x v="0"/>
    <s v="03.16.12"/>
    <x v="40"/>
    <x v="0"/>
    <x v="0"/>
    <s v="Direcção de Urbanismo"/>
    <s v="03.16.12"/>
    <s v="Direcção de Urbanismo"/>
    <s v="03.16.12"/>
    <x v="30"/>
    <x v="0"/>
    <x v="0"/>
    <x v="0"/>
    <x v="1"/>
    <x v="0"/>
    <x v="0"/>
    <x v="0"/>
    <x v="11"/>
    <s v="2024-12-??"/>
    <x v="3"/>
    <n v="73000"/>
    <x v="3"/>
    <n v="140000"/>
    <x v="1"/>
    <n v="0"/>
    <x v="667"/>
    <m/>
    <x v="0"/>
    <x v="11"/>
    <m/>
    <s v="Direcção de Urbanismo"/>
    <x v="2"/>
    <m/>
    <x v="0"/>
    <x v="1"/>
    <x v="1"/>
    <x v="1"/>
    <x v="0"/>
    <x v="0"/>
    <x v="0"/>
    <x v="0"/>
    <x v="0"/>
    <x v="0"/>
    <x v="0"/>
    <s v="Direcção de Urbanismo"/>
    <x v="0"/>
    <x v="0"/>
    <x v="0"/>
    <x v="0"/>
    <x v="0"/>
    <x v="0"/>
    <x v="0"/>
    <x v="2"/>
    <x v="1"/>
    <x v="2"/>
    <x v="11"/>
    <x v="0"/>
    <m/>
  </r>
  <r>
    <x v="2"/>
    <n v="0"/>
    <n v="0"/>
    <n v="603657"/>
    <n v="0"/>
    <x v="6035"/>
    <x v="0"/>
    <x v="0"/>
    <x v="0"/>
    <s v="80.02.01"/>
    <x v="2"/>
    <x v="2"/>
    <x v="2"/>
    <s v="Retenções Iur"/>
    <s v="80.02.01"/>
    <s v="Retenções Iur"/>
    <s v="80.02.01"/>
    <x v="73"/>
    <x v="0"/>
    <x v="5"/>
    <x v="15"/>
    <x v="1"/>
    <x v="2"/>
    <x v="0"/>
    <x v="0"/>
    <x v="2"/>
    <s v="2024-02-??"/>
    <x v="0"/>
    <n v="603657"/>
    <x v="3"/>
    <n v="0"/>
    <x v="1"/>
    <n v="0"/>
    <x v="667"/>
    <m/>
    <x v="0"/>
    <x v="11"/>
    <m/>
    <s v="Retenções Iur"/>
    <x v="2"/>
    <s v="RIUR"/>
    <x v="0"/>
    <x v="1"/>
    <x v="1"/>
    <x v="1"/>
    <x v="0"/>
    <x v="0"/>
    <x v="0"/>
    <x v="0"/>
    <x v="0"/>
    <x v="0"/>
    <x v="0"/>
    <s v="Retenções Iur"/>
    <x v="0"/>
    <x v="0"/>
    <x v="0"/>
    <x v="0"/>
    <x v="2"/>
    <x v="0"/>
    <x v="0"/>
    <x v="2"/>
    <x v="1"/>
    <x v="2"/>
    <x v="11"/>
    <x v="0"/>
    <m/>
  </r>
  <r>
    <x v="2"/>
    <n v="0"/>
    <n v="0"/>
    <n v="2687554"/>
    <n v="0"/>
    <x v="6035"/>
    <x v="0"/>
    <x v="0"/>
    <x v="0"/>
    <s v="80.02.01"/>
    <x v="2"/>
    <x v="2"/>
    <x v="2"/>
    <s v="Retenções Iur"/>
    <s v="80.02.01"/>
    <s v="Retenções Iur"/>
    <s v="80.02.01"/>
    <x v="73"/>
    <x v="0"/>
    <x v="5"/>
    <x v="15"/>
    <x v="1"/>
    <x v="2"/>
    <x v="0"/>
    <x v="0"/>
    <x v="7"/>
    <s v="2024-09-??"/>
    <x v="2"/>
    <n v="2687554"/>
    <x v="3"/>
    <n v="0"/>
    <x v="1"/>
    <n v="0"/>
    <x v="667"/>
    <m/>
    <x v="0"/>
    <x v="11"/>
    <m/>
    <s v="Retenções Iur"/>
    <x v="2"/>
    <s v="RIUR"/>
    <x v="0"/>
    <x v="1"/>
    <x v="1"/>
    <x v="1"/>
    <x v="0"/>
    <x v="0"/>
    <x v="0"/>
    <x v="0"/>
    <x v="0"/>
    <x v="0"/>
    <x v="0"/>
    <s v="Retenções Iur"/>
    <x v="0"/>
    <x v="0"/>
    <x v="0"/>
    <x v="0"/>
    <x v="2"/>
    <x v="0"/>
    <x v="0"/>
    <x v="2"/>
    <x v="1"/>
    <x v="2"/>
    <x v="11"/>
    <x v="0"/>
    <m/>
  </r>
  <r>
    <x v="2"/>
    <n v="0"/>
    <n v="0"/>
    <n v="4803226"/>
    <n v="0"/>
    <x v="6035"/>
    <x v="0"/>
    <x v="0"/>
    <x v="0"/>
    <s v="80.02.01"/>
    <x v="2"/>
    <x v="2"/>
    <x v="2"/>
    <s v="Retenções Iur"/>
    <s v="80.02.01"/>
    <s v="Retenções Iur"/>
    <s v="80.02.01"/>
    <x v="73"/>
    <x v="0"/>
    <x v="5"/>
    <x v="15"/>
    <x v="1"/>
    <x v="2"/>
    <x v="0"/>
    <x v="0"/>
    <x v="11"/>
    <s v="2024-12-??"/>
    <x v="3"/>
    <n v="4803226"/>
    <x v="3"/>
    <n v="0"/>
    <x v="1"/>
    <n v="0"/>
    <x v="667"/>
    <m/>
    <x v="0"/>
    <x v="11"/>
    <m/>
    <s v="Retenções Iur"/>
    <x v="2"/>
    <s v="RIUR"/>
    <x v="0"/>
    <x v="1"/>
    <x v="1"/>
    <x v="1"/>
    <x v="0"/>
    <x v="0"/>
    <x v="0"/>
    <x v="0"/>
    <x v="0"/>
    <x v="0"/>
    <x v="0"/>
    <s v="Retenções Iur"/>
    <x v="0"/>
    <x v="0"/>
    <x v="0"/>
    <x v="0"/>
    <x v="2"/>
    <x v="0"/>
    <x v="0"/>
    <x v="2"/>
    <x v="1"/>
    <x v="2"/>
    <x v="11"/>
    <x v="0"/>
    <m/>
  </r>
  <r>
    <x v="0"/>
    <n v="0"/>
    <n v="0"/>
    <n v="154426"/>
    <n v="0"/>
    <x v="6035"/>
    <x v="0"/>
    <x v="1"/>
    <x v="0"/>
    <s v="03.03.10"/>
    <x v="8"/>
    <x v="0"/>
    <x v="4"/>
    <s v="Receitas Da Câmara"/>
    <s v="03.03.10"/>
    <s v="Receitas Da Câmara"/>
    <s v="03.03.10"/>
    <x v="17"/>
    <x v="0"/>
    <x v="3"/>
    <x v="3"/>
    <x v="0"/>
    <x v="0"/>
    <x v="2"/>
    <x v="0"/>
    <x v="0"/>
    <s v="2024-01-??"/>
    <x v="0"/>
    <n v="154426"/>
    <x v="3"/>
    <n v="0"/>
    <x v="1"/>
    <n v="0"/>
    <x v="667"/>
    <m/>
    <x v="0"/>
    <x v="11"/>
    <m/>
    <s v="Receitas Da Câmara"/>
    <x v="2"/>
    <s v="RDC"/>
    <x v="0"/>
    <x v="1"/>
    <x v="1"/>
    <x v="1"/>
    <x v="0"/>
    <x v="0"/>
    <x v="0"/>
    <x v="0"/>
    <x v="0"/>
    <x v="0"/>
    <x v="0"/>
    <s v="Receitas Da Câmara"/>
    <x v="0"/>
    <x v="0"/>
    <x v="0"/>
    <x v="0"/>
    <x v="0"/>
    <x v="0"/>
    <x v="0"/>
    <x v="2"/>
    <x v="1"/>
    <x v="2"/>
    <x v="11"/>
    <x v="0"/>
    <m/>
  </r>
  <r>
    <x v="0"/>
    <n v="0"/>
    <n v="0"/>
    <n v="114385"/>
    <n v="0"/>
    <x v="6035"/>
    <x v="0"/>
    <x v="1"/>
    <x v="0"/>
    <s v="03.03.10"/>
    <x v="8"/>
    <x v="0"/>
    <x v="4"/>
    <s v="Receitas Da Câmara"/>
    <s v="03.03.10"/>
    <s v="Receitas Da Câmara"/>
    <s v="03.03.10"/>
    <x v="17"/>
    <x v="0"/>
    <x v="3"/>
    <x v="3"/>
    <x v="0"/>
    <x v="0"/>
    <x v="2"/>
    <x v="0"/>
    <x v="2"/>
    <s v="2024-02-??"/>
    <x v="0"/>
    <n v="114385"/>
    <x v="3"/>
    <n v="0"/>
    <x v="1"/>
    <n v="0"/>
    <x v="667"/>
    <m/>
    <x v="0"/>
    <x v="11"/>
    <m/>
    <s v="Receitas Da Câmara"/>
    <x v="2"/>
    <s v="RDC"/>
    <x v="0"/>
    <x v="1"/>
    <x v="1"/>
    <x v="1"/>
    <x v="0"/>
    <x v="0"/>
    <x v="0"/>
    <x v="0"/>
    <x v="0"/>
    <x v="0"/>
    <x v="0"/>
    <s v="Receitas Da Câmara"/>
    <x v="0"/>
    <x v="0"/>
    <x v="0"/>
    <x v="0"/>
    <x v="0"/>
    <x v="0"/>
    <x v="0"/>
    <x v="2"/>
    <x v="1"/>
    <x v="2"/>
    <x v="11"/>
    <x v="0"/>
    <m/>
  </r>
  <r>
    <x v="0"/>
    <n v="0"/>
    <n v="0"/>
    <n v="63961"/>
    <n v="0"/>
    <x v="6035"/>
    <x v="0"/>
    <x v="1"/>
    <x v="0"/>
    <s v="03.03.10"/>
    <x v="8"/>
    <x v="0"/>
    <x v="4"/>
    <s v="Receitas Da Câmara"/>
    <s v="03.03.10"/>
    <s v="Receitas Da Câmara"/>
    <s v="03.03.10"/>
    <x v="17"/>
    <x v="0"/>
    <x v="3"/>
    <x v="3"/>
    <x v="0"/>
    <x v="0"/>
    <x v="2"/>
    <x v="0"/>
    <x v="1"/>
    <s v="2024-03-??"/>
    <x v="0"/>
    <n v="63961"/>
    <x v="3"/>
    <n v="0"/>
    <x v="1"/>
    <n v="0"/>
    <x v="667"/>
    <m/>
    <x v="0"/>
    <x v="11"/>
    <m/>
    <s v="Receitas Da Câmara"/>
    <x v="2"/>
    <s v="RDC"/>
    <x v="0"/>
    <x v="1"/>
    <x v="1"/>
    <x v="1"/>
    <x v="0"/>
    <x v="0"/>
    <x v="0"/>
    <x v="0"/>
    <x v="0"/>
    <x v="0"/>
    <x v="0"/>
    <s v="Receitas Da Câmara"/>
    <x v="0"/>
    <x v="0"/>
    <x v="0"/>
    <x v="0"/>
    <x v="0"/>
    <x v="0"/>
    <x v="0"/>
    <x v="2"/>
    <x v="1"/>
    <x v="2"/>
    <x v="11"/>
    <x v="0"/>
    <m/>
  </r>
  <r>
    <x v="0"/>
    <n v="0"/>
    <n v="0"/>
    <n v="54841"/>
    <n v="0"/>
    <x v="6035"/>
    <x v="0"/>
    <x v="1"/>
    <x v="0"/>
    <s v="03.03.10"/>
    <x v="8"/>
    <x v="0"/>
    <x v="4"/>
    <s v="Receitas Da Câmara"/>
    <s v="03.03.10"/>
    <s v="Receitas Da Câmara"/>
    <s v="03.03.10"/>
    <x v="17"/>
    <x v="0"/>
    <x v="3"/>
    <x v="3"/>
    <x v="0"/>
    <x v="0"/>
    <x v="2"/>
    <x v="0"/>
    <x v="6"/>
    <s v="2024-04-??"/>
    <x v="1"/>
    <n v="54841"/>
    <x v="3"/>
    <n v="0"/>
    <x v="1"/>
    <n v="0"/>
    <x v="667"/>
    <m/>
    <x v="0"/>
    <x v="11"/>
    <m/>
    <s v="Receitas Da Câmara"/>
    <x v="2"/>
    <s v="RDC"/>
    <x v="0"/>
    <x v="1"/>
    <x v="1"/>
    <x v="1"/>
    <x v="0"/>
    <x v="0"/>
    <x v="0"/>
    <x v="0"/>
    <x v="0"/>
    <x v="0"/>
    <x v="0"/>
    <s v="Receitas Da Câmara"/>
    <x v="0"/>
    <x v="0"/>
    <x v="0"/>
    <x v="0"/>
    <x v="0"/>
    <x v="0"/>
    <x v="0"/>
    <x v="2"/>
    <x v="1"/>
    <x v="2"/>
    <x v="11"/>
    <x v="0"/>
    <m/>
  </r>
  <r>
    <x v="0"/>
    <n v="0"/>
    <n v="0"/>
    <n v="118921"/>
    <n v="0"/>
    <x v="6035"/>
    <x v="0"/>
    <x v="1"/>
    <x v="0"/>
    <s v="03.03.10"/>
    <x v="8"/>
    <x v="0"/>
    <x v="4"/>
    <s v="Receitas Da Câmara"/>
    <s v="03.03.10"/>
    <s v="Receitas Da Câmara"/>
    <s v="03.03.10"/>
    <x v="17"/>
    <x v="0"/>
    <x v="3"/>
    <x v="3"/>
    <x v="0"/>
    <x v="0"/>
    <x v="2"/>
    <x v="0"/>
    <x v="3"/>
    <s v="2024-05-??"/>
    <x v="1"/>
    <n v="118921"/>
    <x v="3"/>
    <n v="0"/>
    <x v="1"/>
    <n v="0"/>
    <x v="667"/>
    <m/>
    <x v="0"/>
    <x v="11"/>
    <m/>
    <s v="Receitas Da Câmara"/>
    <x v="2"/>
    <s v="RDC"/>
    <x v="0"/>
    <x v="1"/>
    <x v="1"/>
    <x v="1"/>
    <x v="0"/>
    <x v="0"/>
    <x v="0"/>
    <x v="0"/>
    <x v="0"/>
    <x v="0"/>
    <x v="0"/>
    <s v="Receitas Da Câmara"/>
    <x v="0"/>
    <x v="0"/>
    <x v="0"/>
    <x v="0"/>
    <x v="0"/>
    <x v="0"/>
    <x v="0"/>
    <x v="2"/>
    <x v="1"/>
    <x v="2"/>
    <x v="11"/>
    <x v="0"/>
    <m/>
  </r>
  <r>
    <x v="0"/>
    <n v="0"/>
    <n v="0"/>
    <n v="105135"/>
    <n v="0"/>
    <x v="6035"/>
    <x v="0"/>
    <x v="1"/>
    <x v="0"/>
    <s v="03.03.10"/>
    <x v="8"/>
    <x v="0"/>
    <x v="4"/>
    <s v="Receitas Da Câmara"/>
    <s v="03.03.10"/>
    <s v="Receitas Da Câmara"/>
    <s v="03.03.10"/>
    <x v="17"/>
    <x v="0"/>
    <x v="3"/>
    <x v="3"/>
    <x v="0"/>
    <x v="0"/>
    <x v="2"/>
    <x v="0"/>
    <x v="4"/>
    <s v="2024-06-??"/>
    <x v="1"/>
    <n v="105135"/>
    <x v="3"/>
    <n v="0"/>
    <x v="1"/>
    <n v="0"/>
    <x v="667"/>
    <m/>
    <x v="0"/>
    <x v="11"/>
    <m/>
    <s v="Receitas Da Câmara"/>
    <x v="2"/>
    <s v="RDC"/>
    <x v="0"/>
    <x v="1"/>
    <x v="1"/>
    <x v="1"/>
    <x v="0"/>
    <x v="0"/>
    <x v="0"/>
    <x v="0"/>
    <x v="0"/>
    <x v="0"/>
    <x v="0"/>
    <s v="Receitas Da Câmara"/>
    <x v="0"/>
    <x v="0"/>
    <x v="0"/>
    <x v="0"/>
    <x v="0"/>
    <x v="0"/>
    <x v="0"/>
    <x v="2"/>
    <x v="1"/>
    <x v="2"/>
    <x v="11"/>
    <x v="0"/>
    <m/>
  </r>
  <r>
    <x v="0"/>
    <n v="0"/>
    <n v="0"/>
    <n v="93001"/>
    <n v="0"/>
    <x v="6035"/>
    <x v="0"/>
    <x v="1"/>
    <x v="0"/>
    <s v="03.03.10"/>
    <x v="8"/>
    <x v="0"/>
    <x v="4"/>
    <s v="Receitas Da Câmara"/>
    <s v="03.03.10"/>
    <s v="Receitas Da Câmara"/>
    <s v="03.03.10"/>
    <x v="17"/>
    <x v="0"/>
    <x v="3"/>
    <x v="3"/>
    <x v="0"/>
    <x v="0"/>
    <x v="2"/>
    <x v="0"/>
    <x v="9"/>
    <s v="2024-07-??"/>
    <x v="2"/>
    <n v="93001"/>
    <x v="3"/>
    <n v="0"/>
    <x v="1"/>
    <n v="0"/>
    <x v="667"/>
    <m/>
    <x v="0"/>
    <x v="11"/>
    <m/>
    <s v="Receitas Da Câmara"/>
    <x v="2"/>
    <s v="RDC"/>
    <x v="0"/>
    <x v="1"/>
    <x v="1"/>
    <x v="1"/>
    <x v="0"/>
    <x v="0"/>
    <x v="0"/>
    <x v="0"/>
    <x v="0"/>
    <x v="0"/>
    <x v="0"/>
    <s v="Receitas Da Câmara"/>
    <x v="0"/>
    <x v="0"/>
    <x v="0"/>
    <x v="0"/>
    <x v="0"/>
    <x v="0"/>
    <x v="0"/>
    <x v="2"/>
    <x v="1"/>
    <x v="2"/>
    <x v="11"/>
    <x v="0"/>
    <m/>
  </r>
  <r>
    <x v="0"/>
    <n v="0"/>
    <n v="0"/>
    <n v="360656"/>
    <n v="0"/>
    <x v="6035"/>
    <x v="0"/>
    <x v="1"/>
    <x v="0"/>
    <s v="03.03.10"/>
    <x v="8"/>
    <x v="0"/>
    <x v="4"/>
    <s v="Receitas Da Câmara"/>
    <s v="03.03.10"/>
    <s v="Receitas Da Câmara"/>
    <s v="03.03.10"/>
    <x v="17"/>
    <x v="0"/>
    <x v="3"/>
    <x v="3"/>
    <x v="0"/>
    <x v="0"/>
    <x v="2"/>
    <x v="0"/>
    <x v="5"/>
    <s v="2024-08-??"/>
    <x v="2"/>
    <n v="360656"/>
    <x v="3"/>
    <n v="0"/>
    <x v="1"/>
    <n v="0"/>
    <x v="667"/>
    <m/>
    <x v="0"/>
    <x v="11"/>
    <m/>
    <s v="Receitas Da Câmara"/>
    <x v="2"/>
    <s v="RDC"/>
    <x v="0"/>
    <x v="1"/>
    <x v="1"/>
    <x v="1"/>
    <x v="0"/>
    <x v="0"/>
    <x v="0"/>
    <x v="0"/>
    <x v="0"/>
    <x v="0"/>
    <x v="0"/>
    <s v="Receitas Da Câmara"/>
    <x v="0"/>
    <x v="0"/>
    <x v="0"/>
    <x v="0"/>
    <x v="0"/>
    <x v="0"/>
    <x v="0"/>
    <x v="2"/>
    <x v="1"/>
    <x v="2"/>
    <x v="11"/>
    <x v="0"/>
    <m/>
  </r>
  <r>
    <x v="0"/>
    <n v="0"/>
    <n v="0"/>
    <n v="83536"/>
    <n v="0"/>
    <x v="6035"/>
    <x v="0"/>
    <x v="1"/>
    <x v="0"/>
    <s v="03.03.10"/>
    <x v="8"/>
    <x v="0"/>
    <x v="4"/>
    <s v="Receitas Da Câmara"/>
    <s v="03.03.10"/>
    <s v="Receitas Da Câmara"/>
    <s v="03.03.10"/>
    <x v="17"/>
    <x v="0"/>
    <x v="3"/>
    <x v="3"/>
    <x v="0"/>
    <x v="0"/>
    <x v="2"/>
    <x v="0"/>
    <x v="7"/>
    <s v="2024-09-??"/>
    <x v="2"/>
    <n v="83536"/>
    <x v="3"/>
    <n v="0"/>
    <x v="1"/>
    <n v="0"/>
    <x v="667"/>
    <m/>
    <x v="0"/>
    <x v="11"/>
    <m/>
    <s v="Receitas Da Câmara"/>
    <x v="2"/>
    <s v="RDC"/>
    <x v="0"/>
    <x v="1"/>
    <x v="1"/>
    <x v="1"/>
    <x v="0"/>
    <x v="0"/>
    <x v="0"/>
    <x v="0"/>
    <x v="0"/>
    <x v="0"/>
    <x v="0"/>
    <s v="Receitas Da Câmara"/>
    <x v="0"/>
    <x v="0"/>
    <x v="0"/>
    <x v="0"/>
    <x v="0"/>
    <x v="0"/>
    <x v="0"/>
    <x v="2"/>
    <x v="1"/>
    <x v="2"/>
    <x v="11"/>
    <x v="0"/>
    <m/>
  </r>
  <r>
    <x v="0"/>
    <n v="0"/>
    <n v="0"/>
    <n v="51031"/>
    <n v="0"/>
    <x v="6035"/>
    <x v="0"/>
    <x v="1"/>
    <x v="0"/>
    <s v="03.03.10"/>
    <x v="8"/>
    <x v="0"/>
    <x v="4"/>
    <s v="Receitas Da Câmara"/>
    <s v="03.03.10"/>
    <s v="Receitas Da Câmara"/>
    <s v="03.03.10"/>
    <x v="17"/>
    <x v="0"/>
    <x v="3"/>
    <x v="3"/>
    <x v="0"/>
    <x v="0"/>
    <x v="2"/>
    <x v="0"/>
    <x v="8"/>
    <s v="2024-10-??"/>
    <x v="3"/>
    <n v="51031"/>
    <x v="3"/>
    <n v="0"/>
    <x v="1"/>
    <n v="0"/>
    <x v="667"/>
    <m/>
    <x v="0"/>
    <x v="11"/>
    <m/>
    <s v="Receitas Da Câmara"/>
    <x v="2"/>
    <s v="RDC"/>
    <x v="0"/>
    <x v="1"/>
    <x v="1"/>
    <x v="1"/>
    <x v="0"/>
    <x v="0"/>
    <x v="0"/>
    <x v="0"/>
    <x v="0"/>
    <x v="0"/>
    <x v="0"/>
    <s v="Receitas Da Câmara"/>
    <x v="0"/>
    <x v="0"/>
    <x v="0"/>
    <x v="0"/>
    <x v="0"/>
    <x v="0"/>
    <x v="0"/>
    <x v="2"/>
    <x v="1"/>
    <x v="2"/>
    <x v="11"/>
    <x v="0"/>
    <m/>
  </r>
  <r>
    <x v="0"/>
    <n v="0"/>
    <n v="0"/>
    <n v="47286"/>
    <n v="0"/>
    <x v="6035"/>
    <x v="0"/>
    <x v="1"/>
    <x v="0"/>
    <s v="03.03.10"/>
    <x v="8"/>
    <x v="0"/>
    <x v="4"/>
    <s v="Receitas Da Câmara"/>
    <s v="03.03.10"/>
    <s v="Receitas Da Câmara"/>
    <s v="03.03.10"/>
    <x v="17"/>
    <x v="0"/>
    <x v="3"/>
    <x v="3"/>
    <x v="0"/>
    <x v="0"/>
    <x v="2"/>
    <x v="0"/>
    <x v="10"/>
    <s v="2024-11-??"/>
    <x v="3"/>
    <n v="47286"/>
    <x v="3"/>
    <n v="0"/>
    <x v="1"/>
    <n v="0"/>
    <x v="667"/>
    <m/>
    <x v="0"/>
    <x v="11"/>
    <m/>
    <s v="Receitas Da Câmara"/>
    <x v="2"/>
    <s v="RDC"/>
    <x v="0"/>
    <x v="1"/>
    <x v="1"/>
    <x v="1"/>
    <x v="0"/>
    <x v="0"/>
    <x v="0"/>
    <x v="0"/>
    <x v="0"/>
    <x v="0"/>
    <x v="0"/>
    <s v="Receitas Da Câmara"/>
    <x v="0"/>
    <x v="0"/>
    <x v="0"/>
    <x v="0"/>
    <x v="0"/>
    <x v="0"/>
    <x v="0"/>
    <x v="2"/>
    <x v="1"/>
    <x v="2"/>
    <x v="11"/>
    <x v="0"/>
    <m/>
  </r>
  <r>
    <x v="0"/>
    <n v="0"/>
    <n v="0"/>
    <n v="37390"/>
    <n v="0"/>
    <x v="6035"/>
    <x v="0"/>
    <x v="1"/>
    <x v="0"/>
    <s v="03.03.10"/>
    <x v="8"/>
    <x v="0"/>
    <x v="4"/>
    <s v="Receitas Da Câmara"/>
    <s v="03.03.10"/>
    <s v="Receitas Da Câmara"/>
    <s v="03.03.10"/>
    <x v="17"/>
    <x v="0"/>
    <x v="3"/>
    <x v="3"/>
    <x v="0"/>
    <x v="0"/>
    <x v="2"/>
    <x v="0"/>
    <x v="11"/>
    <s v="2024-12-??"/>
    <x v="3"/>
    <n v="37390"/>
    <x v="3"/>
    <n v="0"/>
    <x v="1"/>
    <n v="0"/>
    <x v="667"/>
    <m/>
    <x v="0"/>
    <x v="11"/>
    <m/>
    <s v="Receitas Da Câmara"/>
    <x v="2"/>
    <s v="RDC"/>
    <x v="0"/>
    <x v="1"/>
    <x v="1"/>
    <x v="1"/>
    <x v="0"/>
    <x v="0"/>
    <x v="0"/>
    <x v="0"/>
    <x v="0"/>
    <x v="0"/>
    <x v="0"/>
    <s v="Receitas Da Câmara"/>
    <x v="0"/>
    <x v="0"/>
    <x v="0"/>
    <x v="0"/>
    <x v="0"/>
    <x v="0"/>
    <x v="0"/>
    <x v="2"/>
    <x v="1"/>
    <x v="2"/>
    <x v="11"/>
    <x v="0"/>
    <m/>
  </r>
  <r>
    <x v="0"/>
    <n v="0"/>
    <n v="0"/>
    <n v="354780"/>
    <n v="0"/>
    <x v="6035"/>
    <x v="0"/>
    <x v="1"/>
    <x v="0"/>
    <s v="03.03.10"/>
    <x v="8"/>
    <x v="0"/>
    <x v="4"/>
    <s v="Receitas Da Câmara"/>
    <s v="03.03.10"/>
    <s v="Receitas Da Câmara"/>
    <s v="03.03.10"/>
    <x v="13"/>
    <x v="0"/>
    <x v="3"/>
    <x v="3"/>
    <x v="0"/>
    <x v="0"/>
    <x v="2"/>
    <x v="0"/>
    <x v="0"/>
    <s v="2024-01-??"/>
    <x v="0"/>
    <n v="354780"/>
    <x v="3"/>
    <n v="0"/>
    <x v="1"/>
    <n v="0"/>
    <x v="667"/>
    <m/>
    <x v="0"/>
    <x v="11"/>
    <m/>
    <s v="Receitas Da Câmara"/>
    <x v="2"/>
    <s v="RDC"/>
    <x v="0"/>
    <x v="1"/>
    <x v="1"/>
    <x v="1"/>
    <x v="0"/>
    <x v="0"/>
    <x v="0"/>
    <x v="0"/>
    <x v="0"/>
    <x v="0"/>
    <x v="0"/>
    <s v="Receitas Da Câmara"/>
    <x v="0"/>
    <x v="0"/>
    <x v="0"/>
    <x v="0"/>
    <x v="0"/>
    <x v="0"/>
    <x v="0"/>
    <x v="2"/>
    <x v="1"/>
    <x v="2"/>
    <x v="11"/>
    <x v="0"/>
    <m/>
  </r>
  <r>
    <x v="0"/>
    <n v="0"/>
    <n v="0"/>
    <n v="351266"/>
    <n v="0"/>
    <x v="6035"/>
    <x v="0"/>
    <x v="1"/>
    <x v="0"/>
    <s v="03.03.10"/>
    <x v="8"/>
    <x v="0"/>
    <x v="4"/>
    <s v="Receitas Da Câmara"/>
    <s v="03.03.10"/>
    <s v="Receitas Da Câmara"/>
    <s v="03.03.10"/>
    <x v="13"/>
    <x v="0"/>
    <x v="3"/>
    <x v="3"/>
    <x v="0"/>
    <x v="0"/>
    <x v="2"/>
    <x v="0"/>
    <x v="2"/>
    <s v="2024-02-??"/>
    <x v="0"/>
    <n v="351266"/>
    <x v="3"/>
    <n v="0"/>
    <x v="1"/>
    <n v="0"/>
    <x v="667"/>
    <m/>
    <x v="0"/>
    <x v="11"/>
    <m/>
    <s v="Receitas Da Câmara"/>
    <x v="2"/>
    <s v="RDC"/>
    <x v="0"/>
    <x v="1"/>
    <x v="1"/>
    <x v="1"/>
    <x v="0"/>
    <x v="0"/>
    <x v="0"/>
    <x v="0"/>
    <x v="0"/>
    <x v="0"/>
    <x v="0"/>
    <s v="Receitas Da Câmara"/>
    <x v="0"/>
    <x v="0"/>
    <x v="0"/>
    <x v="0"/>
    <x v="0"/>
    <x v="0"/>
    <x v="0"/>
    <x v="2"/>
    <x v="1"/>
    <x v="2"/>
    <x v="11"/>
    <x v="0"/>
    <m/>
  </r>
  <r>
    <x v="0"/>
    <n v="0"/>
    <n v="0"/>
    <n v="132420"/>
    <n v="0"/>
    <x v="6035"/>
    <x v="0"/>
    <x v="1"/>
    <x v="0"/>
    <s v="03.03.10"/>
    <x v="8"/>
    <x v="0"/>
    <x v="4"/>
    <s v="Receitas Da Câmara"/>
    <s v="03.03.10"/>
    <s v="Receitas Da Câmara"/>
    <s v="03.03.10"/>
    <x v="13"/>
    <x v="0"/>
    <x v="3"/>
    <x v="3"/>
    <x v="0"/>
    <x v="0"/>
    <x v="2"/>
    <x v="0"/>
    <x v="1"/>
    <s v="2024-03-??"/>
    <x v="0"/>
    <n v="132420"/>
    <x v="3"/>
    <n v="0"/>
    <x v="1"/>
    <n v="0"/>
    <x v="667"/>
    <m/>
    <x v="0"/>
    <x v="11"/>
    <m/>
    <s v="Receitas Da Câmara"/>
    <x v="2"/>
    <s v="RDC"/>
    <x v="0"/>
    <x v="1"/>
    <x v="1"/>
    <x v="1"/>
    <x v="0"/>
    <x v="0"/>
    <x v="0"/>
    <x v="0"/>
    <x v="0"/>
    <x v="0"/>
    <x v="0"/>
    <s v="Receitas Da Câmara"/>
    <x v="0"/>
    <x v="0"/>
    <x v="0"/>
    <x v="0"/>
    <x v="0"/>
    <x v="0"/>
    <x v="0"/>
    <x v="2"/>
    <x v="1"/>
    <x v="2"/>
    <x v="11"/>
    <x v="0"/>
    <m/>
  </r>
  <r>
    <x v="0"/>
    <n v="0"/>
    <n v="0"/>
    <n v="112640"/>
    <n v="0"/>
    <x v="6035"/>
    <x v="0"/>
    <x v="1"/>
    <x v="0"/>
    <s v="03.03.10"/>
    <x v="8"/>
    <x v="0"/>
    <x v="4"/>
    <s v="Receitas Da Câmara"/>
    <s v="03.03.10"/>
    <s v="Receitas Da Câmara"/>
    <s v="03.03.10"/>
    <x v="13"/>
    <x v="0"/>
    <x v="3"/>
    <x v="3"/>
    <x v="0"/>
    <x v="0"/>
    <x v="2"/>
    <x v="0"/>
    <x v="6"/>
    <s v="2024-04-??"/>
    <x v="1"/>
    <n v="112640"/>
    <x v="3"/>
    <n v="0"/>
    <x v="1"/>
    <n v="0"/>
    <x v="667"/>
    <m/>
    <x v="0"/>
    <x v="11"/>
    <m/>
    <s v="Receitas Da Câmara"/>
    <x v="2"/>
    <s v="RDC"/>
    <x v="0"/>
    <x v="1"/>
    <x v="1"/>
    <x v="1"/>
    <x v="0"/>
    <x v="0"/>
    <x v="0"/>
    <x v="0"/>
    <x v="0"/>
    <x v="0"/>
    <x v="0"/>
    <s v="Receitas Da Câmara"/>
    <x v="0"/>
    <x v="0"/>
    <x v="0"/>
    <x v="0"/>
    <x v="0"/>
    <x v="0"/>
    <x v="0"/>
    <x v="2"/>
    <x v="1"/>
    <x v="2"/>
    <x v="11"/>
    <x v="0"/>
    <m/>
  </r>
  <r>
    <x v="0"/>
    <n v="0"/>
    <n v="0"/>
    <n v="132460"/>
    <n v="0"/>
    <x v="6035"/>
    <x v="0"/>
    <x v="1"/>
    <x v="0"/>
    <s v="03.03.10"/>
    <x v="8"/>
    <x v="0"/>
    <x v="4"/>
    <s v="Receitas Da Câmara"/>
    <s v="03.03.10"/>
    <s v="Receitas Da Câmara"/>
    <s v="03.03.10"/>
    <x v="13"/>
    <x v="0"/>
    <x v="3"/>
    <x v="3"/>
    <x v="0"/>
    <x v="0"/>
    <x v="2"/>
    <x v="0"/>
    <x v="3"/>
    <s v="2024-05-??"/>
    <x v="1"/>
    <n v="132460"/>
    <x v="3"/>
    <n v="0"/>
    <x v="1"/>
    <n v="0"/>
    <x v="667"/>
    <m/>
    <x v="0"/>
    <x v="11"/>
    <m/>
    <s v="Receitas Da Câmara"/>
    <x v="2"/>
    <s v="RDC"/>
    <x v="0"/>
    <x v="1"/>
    <x v="1"/>
    <x v="1"/>
    <x v="0"/>
    <x v="0"/>
    <x v="0"/>
    <x v="0"/>
    <x v="0"/>
    <x v="0"/>
    <x v="0"/>
    <s v="Receitas Da Câmara"/>
    <x v="0"/>
    <x v="0"/>
    <x v="0"/>
    <x v="0"/>
    <x v="0"/>
    <x v="0"/>
    <x v="0"/>
    <x v="2"/>
    <x v="1"/>
    <x v="2"/>
    <x v="11"/>
    <x v="0"/>
    <m/>
  </r>
  <r>
    <x v="0"/>
    <n v="0"/>
    <n v="0"/>
    <n v="94419"/>
    <n v="0"/>
    <x v="6035"/>
    <x v="0"/>
    <x v="1"/>
    <x v="0"/>
    <s v="03.03.10"/>
    <x v="8"/>
    <x v="0"/>
    <x v="4"/>
    <s v="Receitas Da Câmara"/>
    <s v="03.03.10"/>
    <s v="Receitas Da Câmara"/>
    <s v="03.03.10"/>
    <x v="13"/>
    <x v="0"/>
    <x v="3"/>
    <x v="3"/>
    <x v="0"/>
    <x v="0"/>
    <x v="2"/>
    <x v="0"/>
    <x v="4"/>
    <s v="2024-06-??"/>
    <x v="1"/>
    <n v="94419"/>
    <x v="3"/>
    <n v="0"/>
    <x v="1"/>
    <n v="0"/>
    <x v="667"/>
    <m/>
    <x v="0"/>
    <x v="11"/>
    <m/>
    <s v="Receitas Da Câmara"/>
    <x v="2"/>
    <s v="RDC"/>
    <x v="0"/>
    <x v="1"/>
    <x v="1"/>
    <x v="1"/>
    <x v="0"/>
    <x v="0"/>
    <x v="0"/>
    <x v="0"/>
    <x v="0"/>
    <x v="0"/>
    <x v="0"/>
    <s v="Receitas Da Câmara"/>
    <x v="0"/>
    <x v="0"/>
    <x v="0"/>
    <x v="0"/>
    <x v="0"/>
    <x v="0"/>
    <x v="0"/>
    <x v="2"/>
    <x v="1"/>
    <x v="2"/>
    <x v="11"/>
    <x v="0"/>
    <m/>
  </r>
  <r>
    <x v="0"/>
    <n v="0"/>
    <n v="0"/>
    <n v="98590"/>
    <n v="0"/>
    <x v="6035"/>
    <x v="0"/>
    <x v="1"/>
    <x v="0"/>
    <s v="03.03.10"/>
    <x v="8"/>
    <x v="0"/>
    <x v="4"/>
    <s v="Receitas Da Câmara"/>
    <s v="03.03.10"/>
    <s v="Receitas Da Câmara"/>
    <s v="03.03.10"/>
    <x v="13"/>
    <x v="0"/>
    <x v="3"/>
    <x v="3"/>
    <x v="0"/>
    <x v="0"/>
    <x v="2"/>
    <x v="0"/>
    <x v="9"/>
    <s v="2024-07-??"/>
    <x v="2"/>
    <n v="98590"/>
    <x v="3"/>
    <n v="0"/>
    <x v="1"/>
    <n v="0"/>
    <x v="667"/>
    <m/>
    <x v="0"/>
    <x v="11"/>
    <m/>
    <s v="Receitas Da Câmara"/>
    <x v="2"/>
    <s v="RDC"/>
    <x v="0"/>
    <x v="1"/>
    <x v="1"/>
    <x v="1"/>
    <x v="0"/>
    <x v="0"/>
    <x v="0"/>
    <x v="0"/>
    <x v="0"/>
    <x v="0"/>
    <x v="0"/>
    <s v="Receitas Da Câmara"/>
    <x v="0"/>
    <x v="0"/>
    <x v="0"/>
    <x v="0"/>
    <x v="0"/>
    <x v="0"/>
    <x v="0"/>
    <x v="2"/>
    <x v="1"/>
    <x v="2"/>
    <x v="11"/>
    <x v="0"/>
    <m/>
  </r>
  <r>
    <x v="0"/>
    <n v="0"/>
    <n v="0"/>
    <n v="389700"/>
    <n v="0"/>
    <x v="6035"/>
    <x v="0"/>
    <x v="1"/>
    <x v="0"/>
    <s v="03.03.10"/>
    <x v="8"/>
    <x v="0"/>
    <x v="4"/>
    <s v="Receitas Da Câmara"/>
    <s v="03.03.10"/>
    <s v="Receitas Da Câmara"/>
    <s v="03.03.10"/>
    <x v="13"/>
    <x v="0"/>
    <x v="3"/>
    <x v="3"/>
    <x v="0"/>
    <x v="0"/>
    <x v="2"/>
    <x v="0"/>
    <x v="5"/>
    <s v="2024-08-??"/>
    <x v="2"/>
    <n v="389700"/>
    <x v="3"/>
    <n v="0"/>
    <x v="1"/>
    <n v="0"/>
    <x v="667"/>
    <m/>
    <x v="0"/>
    <x v="11"/>
    <m/>
    <s v="Receitas Da Câmara"/>
    <x v="2"/>
    <s v="RDC"/>
    <x v="0"/>
    <x v="1"/>
    <x v="1"/>
    <x v="1"/>
    <x v="0"/>
    <x v="0"/>
    <x v="0"/>
    <x v="0"/>
    <x v="0"/>
    <x v="0"/>
    <x v="0"/>
    <s v="Receitas Da Câmara"/>
    <x v="0"/>
    <x v="0"/>
    <x v="0"/>
    <x v="0"/>
    <x v="0"/>
    <x v="0"/>
    <x v="0"/>
    <x v="2"/>
    <x v="1"/>
    <x v="2"/>
    <x v="11"/>
    <x v="0"/>
    <m/>
  </r>
  <r>
    <x v="0"/>
    <n v="0"/>
    <n v="0"/>
    <n v="130642"/>
    <n v="0"/>
    <x v="6035"/>
    <x v="0"/>
    <x v="1"/>
    <x v="0"/>
    <s v="03.03.10"/>
    <x v="8"/>
    <x v="0"/>
    <x v="4"/>
    <s v="Receitas Da Câmara"/>
    <s v="03.03.10"/>
    <s v="Receitas Da Câmara"/>
    <s v="03.03.10"/>
    <x v="13"/>
    <x v="0"/>
    <x v="3"/>
    <x v="3"/>
    <x v="0"/>
    <x v="0"/>
    <x v="2"/>
    <x v="0"/>
    <x v="7"/>
    <s v="2024-09-??"/>
    <x v="2"/>
    <n v="130642"/>
    <x v="3"/>
    <n v="0"/>
    <x v="1"/>
    <n v="0"/>
    <x v="667"/>
    <m/>
    <x v="0"/>
    <x v="11"/>
    <m/>
    <s v="Receitas Da Câmara"/>
    <x v="2"/>
    <s v="RDC"/>
    <x v="0"/>
    <x v="1"/>
    <x v="1"/>
    <x v="1"/>
    <x v="0"/>
    <x v="0"/>
    <x v="0"/>
    <x v="0"/>
    <x v="0"/>
    <x v="0"/>
    <x v="0"/>
    <s v="Receitas Da Câmara"/>
    <x v="0"/>
    <x v="0"/>
    <x v="0"/>
    <x v="0"/>
    <x v="0"/>
    <x v="0"/>
    <x v="0"/>
    <x v="2"/>
    <x v="1"/>
    <x v="2"/>
    <x v="11"/>
    <x v="0"/>
    <m/>
  </r>
  <r>
    <x v="0"/>
    <n v="0"/>
    <n v="0"/>
    <n v="80580"/>
    <n v="0"/>
    <x v="6035"/>
    <x v="0"/>
    <x v="1"/>
    <x v="0"/>
    <s v="03.03.10"/>
    <x v="8"/>
    <x v="0"/>
    <x v="4"/>
    <s v="Receitas Da Câmara"/>
    <s v="03.03.10"/>
    <s v="Receitas Da Câmara"/>
    <s v="03.03.10"/>
    <x v="13"/>
    <x v="0"/>
    <x v="3"/>
    <x v="3"/>
    <x v="0"/>
    <x v="0"/>
    <x v="2"/>
    <x v="0"/>
    <x v="8"/>
    <s v="2024-10-??"/>
    <x v="3"/>
    <n v="80580"/>
    <x v="3"/>
    <n v="0"/>
    <x v="1"/>
    <n v="0"/>
    <x v="667"/>
    <m/>
    <x v="0"/>
    <x v="11"/>
    <m/>
    <s v="Receitas Da Câmara"/>
    <x v="2"/>
    <s v="RDC"/>
    <x v="0"/>
    <x v="1"/>
    <x v="1"/>
    <x v="1"/>
    <x v="0"/>
    <x v="0"/>
    <x v="0"/>
    <x v="0"/>
    <x v="0"/>
    <x v="0"/>
    <x v="0"/>
    <s v="Receitas Da Câmara"/>
    <x v="0"/>
    <x v="0"/>
    <x v="0"/>
    <x v="0"/>
    <x v="0"/>
    <x v="0"/>
    <x v="0"/>
    <x v="2"/>
    <x v="1"/>
    <x v="2"/>
    <x v="11"/>
    <x v="0"/>
    <m/>
  </r>
  <r>
    <x v="0"/>
    <n v="0"/>
    <n v="0"/>
    <n v="73360"/>
    <n v="0"/>
    <x v="6035"/>
    <x v="0"/>
    <x v="1"/>
    <x v="0"/>
    <s v="03.03.10"/>
    <x v="8"/>
    <x v="0"/>
    <x v="4"/>
    <s v="Receitas Da Câmara"/>
    <s v="03.03.10"/>
    <s v="Receitas Da Câmara"/>
    <s v="03.03.10"/>
    <x v="13"/>
    <x v="0"/>
    <x v="3"/>
    <x v="3"/>
    <x v="0"/>
    <x v="0"/>
    <x v="2"/>
    <x v="0"/>
    <x v="10"/>
    <s v="2024-11-??"/>
    <x v="3"/>
    <n v="73360"/>
    <x v="3"/>
    <n v="0"/>
    <x v="1"/>
    <n v="0"/>
    <x v="667"/>
    <m/>
    <x v="0"/>
    <x v="11"/>
    <m/>
    <s v="Receitas Da Câmara"/>
    <x v="2"/>
    <s v="RDC"/>
    <x v="0"/>
    <x v="1"/>
    <x v="1"/>
    <x v="1"/>
    <x v="0"/>
    <x v="0"/>
    <x v="0"/>
    <x v="0"/>
    <x v="0"/>
    <x v="0"/>
    <x v="0"/>
    <s v="Receitas Da Câmara"/>
    <x v="0"/>
    <x v="0"/>
    <x v="0"/>
    <x v="0"/>
    <x v="0"/>
    <x v="0"/>
    <x v="0"/>
    <x v="2"/>
    <x v="1"/>
    <x v="2"/>
    <x v="11"/>
    <x v="0"/>
    <m/>
  </r>
  <r>
    <x v="0"/>
    <n v="0"/>
    <n v="0"/>
    <n v="149920"/>
    <n v="0"/>
    <x v="6035"/>
    <x v="0"/>
    <x v="1"/>
    <x v="0"/>
    <s v="03.03.10"/>
    <x v="8"/>
    <x v="0"/>
    <x v="4"/>
    <s v="Receitas Da Câmara"/>
    <s v="03.03.10"/>
    <s v="Receitas Da Câmara"/>
    <s v="03.03.10"/>
    <x v="13"/>
    <x v="0"/>
    <x v="3"/>
    <x v="3"/>
    <x v="0"/>
    <x v="0"/>
    <x v="2"/>
    <x v="0"/>
    <x v="11"/>
    <s v="2024-12-??"/>
    <x v="3"/>
    <n v="149920"/>
    <x v="3"/>
    <n v="0"/>
    <x v="1"/>
    <n v="0"/>
    <x v="667"/>
    <m/>
    <x v="0"/>
    <x v="11"/>
    <m/>
    <s v="Receitas Da Câmara"/>
    <x v="2"/>
    <s v="RDC"/>
    <x v="0"/>
    <x v="1"/>
    <x v="1"/>
    <x v="1"/>
    <x v="0"/>
    <x v="0"/>
    <x v="0"/>
    <x v="0"/>
    <x v="0"/>
    <x v="0"/>
    <x v="0"/>
    <s v="Receitas Da Câmara"/>
    <x v="0"/>
    <x v="0"/>
    <x v="0"/>
    <x v="0"/>
    <x v="0"/>
    <x v="0"/>
    <x v="0"/>
    <x v="2"/>
    <x v="1"/>
    <x v="2"/>
    <x v="11"/>
    <x v="0"/>
    <m/>
  </r>
  <r>
    <x v="0"/>
    <n v="0"/>
    <n v="0"/>
    <n v="9070"/>
    <n v="0"/>
    <x v="6035"/>
    <x v="0"/>
    <x v="0"/>
    <x v="0"/>
    <s v="03.16.15"/>
    <x v="0"/>
    <x v="0"/>
    <x v="0"/>
    <s v="Direção Financeira"/>
    <s v="03.16.15"/>
    <s v="Direção Financeira"/>
    <s v="03.16.15"/>
    <x v="75"/>
    <x v="0"/>
    <x v="2"/>
    <x v="16"/>
    <x v="0"/>
    <x v="0"/>
    <x v="0"/>
    <x v="0"/>
    <x v="0"/>
    <s v="2024-01-??"/>
    <x v="0"/>
    <n v="9070"/>
    <x v="3"/>
    <n v="0"/>
    <x v="1"/>
    <n v="0"/>
    <x v="667"/>
    <m/>
    <x v="0"/>
    <x v="11"/>
    <m/>
    <s v="Direção Financeira"/>
    <x v="2"/>
    <m/>
    <x v="0"/>
    <x v="1"/>
    <x v="1"/>
    <x v="1"/>
    <x v="0"/>
    <x v="0"/>
    <x v="0"/>
    <x v="0"/>
    <x v="0"/>
    <x v="0"/>
    <x v="0"/>
    <s v="Direção Financeira"/>
    <x v="0"/>
    <x v="0"/>
    <x v="0"/>
    <x v="0"/>
    <x v="0"/>
    <x v="0"/>
    <x v="0"/>
    <x v="2"/>
    <x v="1"/>
    <x v="2"/>
    <x v="11"/>
    <x v="0"/>
    <m/>
  </r>
  <r>
    <x v="0"/>
    <n v="0"/>
    <n v="0"/>
    <n v="50000"/>
    <n v="0"/>
    <x v="6035"/>
    <x v="0"/>
    <x v="0"/>
    <x v="0"/>
    <s v="03.16.15"/>
    <x v="0"/>
    <x v="0"/>
    <x v="0"/>
    <s v="Direção Financeira"/>
    <s v="03.16.15"/>
    <s v="Direção Financeira"/>
    <s v="03.16.15"/>
    <x v="75"/>
    <x v="0"/>
    <x v="2"/>
    <x v="16"/>
    <x v="0"/>
    <x v="0"/>
    <x v="0"/>
    <x v="0"/>
    <x v="1"/>
    <s v="2024-03-??"/>
    <x v="0"/>
    <n v="50000"/>
    <x v="3"/>
    <n v="0"/>
    <x v="1"/>
    <n v="0"/>
    <x v="667"/>
    <m/>
    <x v="0"/>
    <x v="11"/>
    <m/>
    <s v="Direção Financeira"/>
    <x v="2"/>
    <m/>
    <x v="0"/>
    <x v="1"/>
    <x v="1"/>
    <x v="1"/>
    <x v="0"/>
    <x v="0"/>
    <x v="0"/>
    <x v="0"/>
    <x v="0"/>
    <x v="0"/>
    <x v="0"/>
    <s v="Direção Financeira"/>
    <x v="0"/>
    <x v="0"/>
    <x v="0"/>
    <x v="0"/>
    <x v="0"/>
    <x v="0"/>
    <x v="0"/>
    <x v="2"/>
    <x v="1"/>
    <x v="2"/>
    <x v="11"/>
    <x v="0"/>
    <m/>
  </r>
  <r>
    <x v="0"/>
    <n v="0"/>
    <n v="0"/>
    <n v="1464"/>
    <n v="0"/>
    <x v="6035"/>
    <x v="0"/>
    <x v="0"/>
    <x v="0"/>
    <s v="03.16.15"/>
    <x v="0"/>
    <x v="0"/>
    <x v="0"/>
    <s v="Direção Financeira"/>
    <s v="03.16.15"/>
    <s v="Direção Financeira"/>
    <s v="03.16.15"/>
    <x v="75"/>
    <x v="0"/>
    <x v="2"/>
    <x v="16"/>
    <x v="0"/>
    <x v="0"/>
    <x v="0"/>
    <x v="0"/>
    <x v="3"/>
    <s v="2024-05-??"/>
    <x v="1"/>
    <n v="1464"/>
    <x v="3"/>
    <n v="0"/>
    <x v="1"/>
    <n v="0"/>
    <x v="667"/>
    <m/>
    <x v="0"/>
    <x v="11"/>
    <m/>
    <s v="Direção Financeira"/>
    <x v="2"/>
    <m/>
    <x v="0"/>
    <x v="1"/>
    <x v="1"/>
    <x v="1"/>
    <x v="0"/>
    <x v="0"/>
    <x v="0"/>
    <x v="0"/>
    <x v="0"/>
    <x v="0"/>
    <x v="0"/>
    <s v="Direção Financeira"/>
    <x v="0"/>
    <x v="0"/>
    <x v="0"/>
    <x v="0"/>
    <x v="0"/>
    <x v="0"/>
    <x v="0"/>
    <x v="2"/>
    <x v="1"/>
    <x v="2"/>
    <x v="11"/>
    <x v="0"/>
    <m/>
  </r>
  <r>
    <x v="0"/>
    <n v="0"/>
    <n v="0"/>
    <n v="6000"/>
    <n v="0"/>
    <x v="6035"/>
    <x v="0"/>
    <x v="0"/>
    <x v="0"/>
    <s v="03.16.15"/>
    <x v="0"/>
    <x v="0"/>
    <x v="0"/>
    <s v="Direção Financeira"/>
    <s v="03.16.15"/>
    <s v="Direção Financeira"/>
    <s v="03.16.15"/>
    <x v="75"/>
    <x v="0"/>
    <x v="2"/>
    <x v="16"/>
    <x v="0"/>
    <x v="0"/>
    <x v="0"/>
    <x v="0"/>
    <x v="4"/>
    <s v="2024-06-??"/>
    <x v="1"/>
    <n v="6000"/>
    <x v="3"/>
    <n v="0"/>
    <x v="1"/>
    <n v="0"/>
    <x v="667"/>
    <m/>
    <x v="0"/>
    <x v="11"/>
    <m/>
    <s v="Direção Financeira"/>
    <x v="2"/>
    <m/>
    <x v="0"/>
    <x v="1"/>
    <x v="1"/>
    <x v="1"/>
    <x v="0"/>
    <x v="0"/>
    <x v="0"/>
    <x v="0"/>
    <x v="0"/>
    <x v="0"/>
    <x v="0"/>
    <s v="Direção Financeira"/>
    <x v="0"/>
    <x v="0"/>
    <x v="0"/>
    <x v="0"/>
    <x v="0"/>
    <x v="0"/>
    <x v="0"/>
    <x v="2"/>
    <x v="1"/>
    <x v="2"/>
    <x v="11"/>
    <x v="0"/>
    <m/>
  </r>
  <r>
    <x v="0"/>
    <n v="0"/>
    <n v="0"/>
    <n v="11023"/>
    <n v="0"/>
    <x v="6035"/>
    <x v="0"/>
    <x v="0"/>
    <x v="0"/>
    <s v="03.16.15"/>
    <x v="0"/>
    <x v="0"/>
    <x v="0"/>
    <s v="Direção Financeira"/>
    <s v="03.16.15"/>
    <s v="Direção Financeira"/>
    <s v="03.16.15"/>
    <x v="75"/>
    <x v="0"/>
    <x v="2"/>
    <x v="16"/>
    <x v="0"/>
    <x v="0"/>
    <x v="0"/>
    <x v="0"/>
    <x v="9"/>
    <s v="2024-07-??"/>
    <x v="2"/>
    <n v="11023"/>
    <x v="3"/>
    <n v="0"/>
    <x v="1"/>
    <n v="0"/>
    <x v="667"/>
    <m/>
    <x v="0"/>
    <x v="11"/>
    <m/>
    <s v="Direção Financeira"/>
    <x v="2"/>
    <m/>
    <x v="0"/>
    <x v="1"/>
    <x v="1"/>
    <x v="1"/>
    <x v="0"/>
    <x v="0"/>
    <x v="0"/>
    <x v="0"/>
    <x v="0"/>
    <x v="0"/>
    <x v="0"/>
    <s v="Direção Financeira"/>
    <x v="0"/>
    <x v="0"/>
    <x v="0"/>
    <x v="0"/>
    <x v="0"/>
    <x v="0"/>
    <x v="0"/>
    <x v="2"/>
    <x v="1"/>
    <x v="2"/>
    <x v="11"/>
    <x v="0"/>
    <m/>
  </r>
  <r>
    <x v="0"/>
    <n v="0"/>
    <n v="0"/>
    <n v="10758"/>
    <n v="0"/>
    <x v="6035"/>
    <x v="0"/>
    <x v="0"/>
    <x v="0"/>
    <s v="03.16.15"/>
    <x v="0"/>
    <x v="0"/>
    <x v="0"/>
    <s v="Direção Financeira"/>
    <s v="03.16.15"/>
    <s v="Direção Financeira"/>
    <s v="03.16.15"/>
    <x v="75"/>
    <x v="0"/>
    <x v="2"/>
    <x v="16"/>
    <x v="0"/>
    <x v="0"/>
    <x v="0"/>
    <x v="0"/>
    <x v="7"/>
    <s v="2024-09-??"/>
    <x v="2"/>
    <n v="10758"/>
    <x v="3"/>
    <n v="0"/>
    <x v="1"/>
    <n v="0"/>
    <x v="667"/>
    <m/>
    <x v="0"/>
    <x v="11"/>
    <m/>
    <s v="Direção Financeira"/>
    <x v="2"/>
    <m/>
    <x v="0"/>
    <x v="1"/>
    <x v="1"/>
    <x v="1"/>
    <x v="0"/>
    <x v="0"/>
    <x v="0"/>
    <x v="0"/>
    <x v="0"/>
    <x v="0"/>
    <x v="0"/>
    <s v="Direção Financeira"/>
    <x v="0"/>
    <x v="0"/>
    <x v="0"/>
    <x v="0"/>
    <x v="0"/>
    <x v="0"/>
    <x v="0"/>
    <x v="2"/>
    <x v="1"/>
    <x v="2"/>
    <x v="11"/>
    <x v="0"/>
    <m/>
  </r>
  <r>
    <x v="0"/>
    <n v="0"/>
    <n v="0"/>
    <n v="117520"/>
    <n v="0"/>
    <x v="6035"/>
    <x v="0"/>
    <x v="0"/>
    <x v="0"/>
    <s v="03.16.15"/>
    <x v="0"/>
    <x v="0"/>
    <x v="0"/>
    <s v="Direção Financeira"/>
    <s v="03.16.15"/>
    <s v="Direção Financeira"/>
    <s v="03.16.15"/>
    <x v="75"/>
    <x v="0"/>
    <x v="2"/>
    <x v="16"/>
    <x v="0"/>
    <x v="0"/>
    <x v="0"/>
    <x v="0"/>
    <x v="11"/>
    <s v="2024-12-??"/>
    <x v="3"/>
    <n v="117520"/>
    <x v="3"/>
    <n v="0"/>
    <x v="1"/>
    <n v="0"/>
    <x v="667"/>
    <m/>
    <x v="0"/>
    <x v="11"/>
    <m/>
    <s v="Direção Financeira"/>
    <x v="2"/>
    <m/>
    <x v="0"/>
    <x v="1"/>
    <x v="1"/>
    <x v="1"/>
    <x v="0"/>
    <x v="0"/>
    <x v="0"/>
    <x v="0"/>
    <x v="0"/>
    <x v="0"/>
    <x v="0"/>
    <s v="Direção Financeira"/>
    <x v="0"/>
    <x v="0"/>
    <x v="0"/>
    <x v="0"/>
    <x v="0"/>
    <x v="0"/>
    <x v="0"/>
    <x v="2"/>
    <x v="1"/>
    <x v="2"/>
    <x v="11"/>
    <x v="0"/>
    <m/>
  </r>
  <r>
    <x v="0"/>
    <n v="0"/>
    <n v="0"/>
    <n v="1790"/>
    <n v="0"/>
    <x v="6035"/>
    <x v="0"/>
    <x v="0"/>
    <x v="0"/>
    <s v="01.25.01.11"/>
    <x v="17"/>
    <x v="3"/>
    <x v="3"/>
    <s v="Educação"/>
    <s v="01.25.01"/>
    <s v="Apoio ao Ensino Básico e Secundário"/>
    <s v="01.25.01.11"/>
    <x v="4"/>
    <x v="0"/>
    <x v="2"/>
    <x v="2"/>
    <x v="0"/>
    <x v="1"/>
    <x v="0"/>
    <x v="0"/>
    <x v="2"/>
    <s v="2024-02-??"/>
    <x v="0"/>
    <n v="1790"/>
    <x v="3"/>
    <n v="0"/>
    <x v="1"/>
    <n v="0"/>
    <x v="667"/>
    <m/>
    <x v="0"/>
    <x v="11"/>
    <m/>
    <s v="Apoio ao Ensino Básico e Secundário"/>
    <x v="2"/>
    <s v="AEBS"/>
    <x v="0"/>
    <x v="1"/>
    <x v="1"/>
    <x v="1"/>
    <x v="0"/>
    <x v="0"/>
    <x v="0"/>
    <x v="0"/>
    <x v="0"/>
    <x v="0"/>
    <x v="0"/>
    <s v="Apoio ao Ensino Básico e Secundário"/>
    <x v="0"/>
    <x v="0"/>
    <x v="0"/>
    <x v="0"/>
    <x v="1"/>
    <x v="0"/>
    <x v="0"/>
    <x v="2"/>
    <x v="1"/>
    <x v="2"/>
    <x v="11"/>
    <x v="0"/>
    <m/>
  </r>
  <r>
    <x v="0"/>
    <n v="0"/>
    <n v="0"/>
    <n v="30000"/>
    <n v="0"/>
    <x v="6035"/>
    <x v="0"/>
    <x v="0"/>
    <x v="0"/>
    <s v="01.25.01.11"/>
    <x v="17"/>
    <x v="3"/>
    <x v="3"/>
    <s v="Educação"/>
    <s v="01.25.01"/>
    <s v="Apoio ao Ensino Básico e Secundário"/>
    <s v="01.25.01.11"/>
    <x v="4"/>
    <x v="0"/>
    <x v="2"/>
    <x v="2"/>
    <x v="0"/>
    <x v="1"/>
    <x v="0"/>
    <x v="0"/>
    <x v="1"/>
    <s v="2024-03-??"/>
    <x v="0"/>
    <n v="30000"/>
    <x v="3"/>
    <n v="0"/>
    <x v="1"/>
    <n v="0"/>
    <x v="667"/>
    <m/>
    <x v="0"/>
    <x v="11"/>
    <m/>
    <s v="Apoio ao Ensino Básico e Secundário"/>
    <x v="2"/>
    <s v="AEBS"/>
    <x v="0"/>
    <x v="1"/>
    <x v="1"/>
    <x v="1"/>
    <x v="0"/>
    <x v="0"/>
    <x v="0"/>
    <x v="0"/>
    <x v="0"/>
    <x v="0"/>
    <x v="0"/>
    <s v="Apoio ao Ensino Básico e Secundário"/>
    <x v="0"/>
    <x v="0"/>
    <x v="0"/>
    <x v="0"/>
    <x v="1"/>
    <x v="0"/>
    <x v="0"/>
    <x v="2"/>
    <x v="1"/>
    <x v="2"/>
    <x v="11"/>
    <x v="0"/>
    <m/>
  </r>
  <r>
    <x v="0"/>
    <n v="0"/>
    <n v="0"/>
    <n v="5250"/>
    <n v="0"/>
    <x v="6035"/>
    <x v="0"/>
    <x v="0"/>
    <x v="0"/>
    <s v="01.25.01.11"/>
    <x v="17"/>
    <x v="3"/>
    <x v="3"/>
    <s v="Educação"/>
    <s v="01.25.01"/>
    <s v="Apoio ao Ensino Básico e Secundário"/>
    <s v="01.25.01.11"/>
    <x v="4"/>
    <x v="0"/>
    <x v="2"/>
    <x v="2"/>
    <x v="0"/>
    <x v="1"/>
    <x v="0"/>
    <x v="0"/>
    <x v="7"/>
    <s v="2024-09-??"/>
    <x v="2"/>
    <n v="5250"/>
    <x v="3"/>
    <n v="0"/>
    <x v="1"/>
    <n v="0"/>
    <x v="667"/>
    <m/>
    <x v="0"/>
    <x v="11"/>
    <m/>
    <s v="Apoio ao Ensino Básico e Secundário"/>
    <x v="2"/>
    <s v="AEBS"/>
    <x v="0"/>
    <x v="1"/>
    <x v="1"/>
    <x v="1"/>
    <x v="0"/>
    <x v="0"/>
    <x v="0"/>
    <x v="0"/>
    <x v="0"/>
    <x v="0"/>
    <x v="0"/>
    <s v="Apoio ao Ensino Básico e Secundário"/>
    <x v="0"/>
    <x v="0"/>
    <x v="0"/>
    <x v="0"/>
    <x v="1"/>
    <x v="0"/>
    <x v="0"/>
    <x v="2"/>
    <x v="1"/>
    <x v="2"/>
    <x v="11"/>
    <x v="0"/>
    <m/>
  </r>
  <r>
    <x v="0"/>
    <n v="0"/>
    <n v="0"/>
    <n v="43000"/>
    <n v="0"/>
    <x v="6035"/>
    <x v="0"/>
    <x v="0"/>
    <x v="0"/>
    <s v="01.25.01.11"/>
    <x v="17"/>
    <x v="3"/>
    <x v="3"/>
    <s v="Educação"/>
    <s v="01.25.01"/>
    <s v="Apoio ao Ensino Básico e Secundário"/>
    <s v="01.25.01.11"/>
    <x v="4"/>
    <x v="0"/>
    <x v="2"/>
    <x v="2"/>
    <x v="0"/>
    <x v="1"/>
    <x v="0"/>
    <x v="0"/>
    <x v="8"/>
    <s v="2024-10-??"/>
    <x v="3"/>
    <n v="43000"/>
    <x v="3"/>
    <n v="0"/>
    <x v="1"/>
    <n v="0"/>
    <x v="667"/>
    <m/>
    <x v="0"/>
    <x v="11"/>
    <m/>
    <s v="Apoio ao Ensino Básico e Secundário"/>
    <x v="2"/>
    <s v="AEBS"/>
    <x v="0"/>
    <x v="1"/>
    <x v="1"/>
    <x v="1"/>
    <x v="0"/>
    <x v="0"/>
    <x v="0"/>
    <x v="0"/>
    <x v="0"/>
    <x v="0"/>
    <x v="0"/>
    <s v="Apoio ao Ensino Básico e Secundário"/>
    <x v="0"/>
    <x v="0"/>
    <x v="0"/>
    <x v="0"/>
    <x v="1"/>
    <x v="0"/>
    <x v="0"/>
    <x v="2"/>
    <x v="1"/>
    <x v="2"/>
    <x v="11"/>
    <x v="0"/>
    <m/>
  </r>
  <r>
    <x v="0"/>
    <n v="0"/>
    <n v="0"/>
    <n v="10000"/>
    <n v="0"/>
    <x v="6035"/>
    <x v="0"/>
    <x v="0"/>
    <x v="0"/>
    <s v="01.25.01.11"/>
    <x v="17"/>
    <x v="3"/>
    <x v="3"/>
    <s v="Educação"/>
    <s v="01.25.01"/>
    <s v="Apoio ao Ensino Básico e Secundário"/>
    <s v="01.25.01.11"/>
    <x v="4"/>
    <x v="0"/>
    <x v="2"/>
    <x v="2"/>
    <x v="0"/>
    <x v="1"/>
    <x v="0"/>
    <x v="0"/>
    <x v="10"/>
    <s v="2024-11-??"/>
    <x v="3"/>
    <n v="10000"/>
    <x v="3"/>
    <n v="0"/>
    <x v="1"/>
    <n v="0"/>
    <x v="667"/>
    <m/>
    <x v="0"/>
    <x v="11"/>
    <m/>
    <s v="Apoio ao Ensino Básico e Secundário"/>
    <x v="2"/>
    <s v="AEBS"/>
    <x v="0"/>
    <x v="1"/>
    <x v="1"/>
    <x v="1"/>
    <x v="0"/>
    <x v="0"/>
    <x v="0"/>
    <x v="0"/>
    <x v="0"/>
    <x v="0"/>
    <x v="0"/>
    <s v="Apoio ao Ensino Básico e Secundário"/>
    <x v="0"/>
    <x v="0"/>
    <x v="0"/>
    <x v="0"/>
    <x v="1"/>
    <x v="0"/>
    <x v="0"/>
    <x v="2"/>
    <x v="1"/>
    <x v="2"/>
    <x v="11"/>
    <x v="0"/>
    <m/>
  </r>
  <r>
    <x v="0"/>
    <n v="0"/>
    <n v="0"/>
    <n v="73000"/>
    <n v="0"/>
    <x v="6035"/>
    <x v="0"/>
    <x v="0"/>
    <x v="0"/>
    <s v="03.16.28"/>
    <x v="36"/>
    <x v="0"/>
    <x v="0"/>
    <s v="Gabinete da Auditoria Interna"/>
    <s v="03.16.28"/>
    <s v="Gabinete da Auditoria Interna"/>
    <s v="03.16.28"/>
    <x v="30"/>
    <x v="0"/>
    <x v="0"/>
    <x v="0"/>
    <x v="1"/>
    <x v="0"/>
    <x v="0"/>
    <x v="0"/>
    <x v="0"/>
    <s v="2024-01-??"/>
    <x v="0"/>
    <n v="73000"/>
    <x v="3"/>
    <n v="0"/>
    <x v="1"/>
    <n v="0"/>
    <x v="667"/>
    <m/>
    <x v="0"/>
    <x v="11"/>
    <m/>
    <s v="Gabinete da Auditoria Interna"/>
    <x v="2"/>
    <s v="GAI"/>
    <x v="0"/>
    <x v="1"/>
    <x v="1"/>
    <x v="1"/>
    <x v="0"/>
    <x v="0"/>
    <x v="0"/>
    <x v="0"/>
    <x v="0"/>
    <x v="0"/>
    <x v="0"/>
    <s v="Gabinete da Auditoria Interna"/>
    <x v="0"/>
    <x v="0"/>
    <x v="0"/>
    <x v="0"/>
    <x v="0"/>
    <x v="0"/>
    <x v="0"/>
    <x v="2"/>
    <x v="1"/>
    <x v="2"/>
    <x v="11"/>
    <x v="0"/>
    <m/>
  </r>
  <r>
    <x v="0"/>
    <n v="0"/>
    <n v="0"/>
    <n v="73000"/>
    <n v="0"/>
    <x v="6035"/>
    <x v="0"/>
    <x v="0"/>
    <x v="0"/>
    <s v="03.16.28"/>
    <x v="36"/>
    <x v="0"/>
    <x v="0"/>
    <s v="Gabinete da Auditoria Interna"/>
    <s v="03.16.28"/>
    <s v="Gabinete da Auditoria Interna"/>
    <s v="03.16.28"/>
    <x v="30"/>
    <x v="0"/>
    <x v="0"/>
    <x v="0"/>
    <x v="1"/>
    <x v="0"/>
    <x v="0"/>
    <x v="0"/>
    <x v="2"/>
    <s v="2024-02-??"/>
    <x v="0"/>
    <n v="73000"/>
    <x v="3"/>
    <n v="0"/>
    <x v="1"/>
    <n v="0"/>
    <x v="667"/>
    <m/>
    <x v="0"/>
    <x v="11"/>
    <m/>
    <s v="Gabinete da Auditoria Interna"/>
    <x v="2"/>
    <s v="GAI"/>
    <x v="0"/>
    <x v="1"/>
    <x v="1"/>
    <x v="1"/>
    <x v="0"/>
    <x v="0"/>
    <x v="0"/>
    <x v="0"/>
    <x v="0"/>
    <x v="0"/>
    <x v="0"/>
    <s v="Gabinete da Auditoria Interna"/>
    <x v="0"/>
    <x v="0"/>
    <x v="0"/>
    <x v="0"/>
    <x v="0"/>
    <x v="0"/>
    <x v="0"/>
    <x v="2"/>
    <x v="1"/>
    <x v="2"/>
    <x v="11"/>
    <x v="0"/>
    <m/>
  </r>
  <r>
    <x v="0"/>
    <n v="0"/>
    <n v="0"/>
    <n v="73000"/>
    <n v="0"/>
    <x v="6035"/>
    <x v="0"/>
    <x v="0"/>
    <x v="0"/>
    <s v="03.16.28"/>
    <x v="36"/>
    <x v="0"/>
    <x v="0"/>
    <s v="Gabinete da Auditoria Interna"/>
    <s v="03.16.28"/>
    <s v="Gabinete da Auditoria Interna"/>
    <s v="03.16.28"/>
    <x v="30"/>
    <x v="0"/>
    <x v="0"/>
    <x v="0"/>
    <x v="1"/>
    <x v="0"/>
    <x v="0"/>
    <x v="0"/>
    <x v="1"/>
    <s v="2024-03-??"/>
    <x v="0"/>
    <n v="73000"/>
    <x v="3"/>
    <n v="0"/>
    <x v="1"/>
    <n v="0"/>
    <x v="667"/>
    <m/>
    <x v="0"/>
    <x v="11"/>
    <m/>
    <s v="Gabinete da Auditoria Interna"/>
    <x v="2"/>
    <s v="GAI"/>
    <x v="0"/>
    <x v="1"/>
    <x v="1"/>
    <x v="1"/>
    <x v="0"/>
    <x v="0"/>
    <x v="0"/>
    <x v="0"/>
    <x v="0"/>
    <x v="0"/>
    <x v="0"/>
    <s v="Gabinete da Auditoria Interna"/>
    <x v="0"/>
    <x v="0"/>
    <x v="0"/>
    <x v="0"/>
    <x v="0"/>
    <x v="0"/>
    <x v="0"/>
    <x v="2"/>
    <x v="1"/>
    <x v="2"/>
    <x v="11"/>
    <x v="0"/>
    <m/>
  </r>
  <r>
    <x v="0"/>
    <n v="0"/>
    <n v="0"/>
    <n v="73000"/>
    <n v="0"/>
    <x v="6035"/>
    <x v="0"/>
    <x v="0"/>
    <x v="0"/>
    <s v="03.16.28"/>
    <x v="36"/>
    <x v="0"/>
    <x v="0"/>
    <s v="Gabinete da Auditoria Interna"/>
    <s v="03.16.28"/>
    <s v="Gabinete da Auditoria Interna"/>
    <s v="03.16.28"/>
    <x v="30"/>
    <x v="0"/>
    <x v="0"/>
    <x v="0"/>
    <x v="1"/>
    <x v="0"/>
    <x v="0"/>
    <x v="0"/>
    <x v="6"/>
    <s v="2024-04-??"/>
    <x v="1"/>
    <n v="73000"/>
    <x v="3"/>
    <n v="0"/>
    <x v="1"/>
    <n v="0"/>
    <x v="667"/>
    <m/>
    <x v="0"/>
    <x v="11"/>
    <m/>
    <s v="Gabinete da Auditoria Interna"/>
    <x v="2"/>
    <s v="GAI"/>
    <x v="0"/>
    <x v="1"/>
    <x v="1"/>
    <x v="1"/>
    <x v="0"/>
    <x v="0"/>
    <x v="0"/>
    <x v="0"/>
    <x v="0"/>
    <x v="0"/>
    <x v="0"/>
    <s v="Gabinete da Auditoria Interna"/>
    <x v="0"/>
    <x v="0"/>
    <x v="0"/>
    <x v="0"/>
    <x v="0"/>
    <x v="0"/>
    <x v="0"/>
    <x v="2"/>
    <x v="1"/>
    <x v="2"/>
    <x v="11"/>
    <x v="0"/>
    <m/>
  </r>
  <r>
    <x v="0"/>
    <n v="0"/>
    <n v="0"/>
    <n v="73000"/>
    <n v="0"/>
    <x v="6035"/>
    <x v="0"/>
    <x v="0"/>
    <x v="0"/>
    <s v="03.16.28"/>
    <x v="36"/>
    <x v="0"/>
    <x v="0"/>
    <s v="Gabinete da Auditoria Interna"/>
    <s v="03.16.28"/>
    <s v="Gabinete da Auditoria Interna"/>
    <s v="03.16.28"/>
    <x v="30"/>
    <x v="0"/>
    <x v="0"/>
    <x v="0"/>
    <x v="1"/>
    <x v="0"/>
    <x v="0"/>
    <x v="0"/>
    <x v="3"/>
    <s v="2024-05-??"/>
    <x v="1"/>
    <n v="73000"/>
    <x v="3"/>
    <n v="0"/>
    <x v="1"/>
    <n v="0"/>
    <x v="667"/>
    <m/>
    <x v="0"/>
    <x v="11"/>
    <m/>
    <s v="Gabinete da Auditoria Interna"/>
    <x v="2"/>
    <s v="GAI"/>
    <x v="0"/>
    <x v="1"/>
    <x v="1"/>
    <x v="1"/>
    <x v="0"/>
    <x v="0"/>
    <x v="0"/>
    <x v="0"/>
    <x v="0"/>
    <x v="0"/>
    <x v="0"/>
    <s v="Gabinete da Auditoria Interna"/>
    <x v="0"/>
    <x v="0"/>
    <x v="0"/>
    <x v="0"/>
    <x v="0"/>
    <x v="0"/>
    <x v="0"/>
    <x v="2"/>
    <x v="1"/>
    <x v="2"/>
    <x v="11"/>
    <x v="0"/>
    <m/>
  </r>
  <r>
    <x v="0"/>
    <n v="0"/>
    <n v="0"/>
    <n v="73000"/>
    <n v="0"/>
    <x v="6035"/>
    <x v="0"/>
    <x v="0"/>
    <x v="0"/>
    <s v="03.16.28"/>
    <x v="36"/>
    <x v="0"/>
    <x v="0"/>
    <s v="Gabinete da Auditoria Interna"/>
    <s v="03.16.28"/>
    <s v="Gabinete da Auditoria Interna"/>
    <s v="03.16.28"/>
    <x v="30"/>
    <x v="0"/>
    <x v="0"/>
    <x v="0"/>
    <x v="1"/>
    <x v="0"/>
    <x v="0"/>
    <x v="0"/>
    <x v="4"/>
    <s v="2024-06-??"/>
    <x v="1"/>
    <n v="73000"/>
    <x v="3"/>
    <n v="0"/>
    <x v="1"/>
    <n v="0"/>
    <x v="667"/>
    <m/>
    <x v="0"/>
    <x v="11"/>
    <m/>
    <s v="Gabinete da Auditoria Interna"/>
    <x v="2"/>
    <s v="GAI"/>
    <x v="0"/>
    <x v="1"/>
    <x v="1"/>
    <x v="1"/>
    <x v="0"/>
    <x v="0"/>
    <x v="0"/>
    <x v="0"/>
    <x v="0"/>
    <x v="0"/>
    <x v="0"/>
    <s v="Gabinete da Auditoria Interna"/>
    <x v="0"/>
    <x v="0"/>
    <x v="0"/>
    <x v="0"/>
    <x v="0"/>
    <x v="0"/>
    <x v="0"/>
    <x v="2"/>
    <x v="1"/>
    <x v="2"/>
    <x v="11"/>
    <x v="0"/>
    <m/>
  </r>
  <r>
    <x v="0"/>
    <n v="0"/>
    <n v="0"/>
    <n v="73000"/>
    <n v="0"/>
    <x v="6035"/>
    <x v="0"/>
    <x v="0"/>
    <x v="0"/>
    <s v="03.16.28"/>
    <x v="36"/>
    <x v="0"/>
    <x v="0"/>
    <s v="Gabinete da Auditoria Interna"/>
    <s v="03.16.28"/>
    <s v="Gabinete da Auditoria Interna"/>
    <s v="03.16.28"/>
    <x v="30"/>
    <x v="0"/>
    <x v="0"/>
    <x v="0"/>
    <x v="1"/>
    <x v="0"/>
    <x v="0"/>
    <x v="0"/>
    <x v="9"/>
    <s v="2024-07-??"/>
    <x v="2"/>
    <n v="73000"/>
    <x v="3"/>
    <n v="0"/>
    <x v="1"/>
    <n v="0"/>
    <x v="667"/>
    <m/>
    <x v="0"/>
    <x v="11"/>
    <m/>
    <s v="Gabinete da Auditoria Interna"/>
    <x v="2"/>
    <s v="GAI"/>
    <x v="0"/>
    <x v="1"/>
    <x v="1"/>
    <x v="1"/>
    <x v="0"/>
    <x v="0"/>
    <x v="0"/>
    <x v="0"/>
    <x v="0"/>
    <x v="0"/>
    <x v="0"/>
    <s v="Gabinete da Auditoria Interna"/>
    <x v="0"/>
    <x v="0"/>
    <x v="0"/>
    <x v="0"/>
    <x v="0"/>
    <x v="0"/>
    <x v="0"/>
    <x v="2"/>
    <x v="1"/>
    <x v="2"/>
    <x v="11"/>
    <x v="0"/>
    <m/>
  </r>
  <r>
    <x v="0"/>
    <n v="0"/>
    <n v="0"/>
    <n v="73000"/>
    <n v="0"/>
    <x v="6035"/>
    <x v="0"/>
    <x v="0"/>
    <x v="0"/>
    <s v="03.16.28"/>
    <x v="36"/>
    <x v="0"/>
    <x v="0"/>
    <s v="Gabinete da Auditoria Interna"/>
    <s v="03.16.28"/>
    <s v="Gabinete da Auditoria Interna"/>
    <s v="03.16.28"/>
    <x v="30"/>
    <x v="0"/>
    <x v="0"/>
    <x v="0"/>
    <x v="1"/>
    <x v="0"/>
    <x v="0"/>
    <x v="0"/>
    <x v="5"/>
    <s v="2024-08-??"/>
    <x v="2"/>
    <n v="73000"/>
    <x v="3"/>
    <n v="0"/>
    <x v="1"/>
    <n v="0"/>
    <x v="667"/>
    <m/>
    <x v="0"/>
    <x v="11"/>
    <m/>
    <s v="Gabinete da Auditoria Interna"/>
    <x v="2"/>
    <s v="GAI"/>
    <x v="0"/>
    <x v="1"/>
    <x v="1"/>
    <x v="1"/>
    <x v="0"/>
    <x v="0"/>
    <x v="0"/>
    <x v="0"/>
    <x v="0"/>
    <x v="0"/>
    <x v="0"/>
    <s v="Gabinete da Auditoria Interna"/>
    <x v="0"/>
    <x v="0"/>
    <x v="0"/>
    <x v="0"/>
    <x v="0"/>
    <x v="0"/>
    <x v="0"/>
    <x v="2"/>
    <x v="1"/>
    <x v="2"/>
    <x v="11"/>
    <x v="0"/>
    <m/>
  </r>
  <r>
    <x v="0"/>
    <n v="0"/>
    <n v="0"/>
    <n v="73000"/>
    <n v="0"/>
    <x v="6035"/>
    <x v="0"/>
    <x v="0"/>
    <x v="0"/>
    <s v="03.16.28"/>
    <x v="36"/>
    <x v="0"/>
    <x v="0"/>
    <s v="Gabinete da Auditoria Interna"/>
    <s v="03.16.28"/>
    <s v="Gabinete da Auditoria Interna"/>
    <s v="03.16.28"/>
    <x v="30"/>
    <x v="0"/>
    <x v="0"/>
    <x v="0"/>
    <x v="1"/>
    <x v="0"/>
    <x v="0"/>
    <x v="0"/>
    <x v="7"/>
    <s v="2024-09-??"/>
    <x v="2"/>
    <n v="73000"/>
    <x v="3"/>
    <n v="0"/>
    <x v="1"/>
    <n v="0"/>
    <x v="667"/>
    <m/>
    <x v="0"/>
    <x v="11"/>
    <m/>
    <s v="Gabinete da Auditoria Interna"/>
    <x v="2"/>
    <s v="GAI"/>
    <x v="0"/>
    <x v="1"/>
    <x v="1"/>
    <x v="1"/>
    <x v="0"/>
    <x v="0"/>
    <x v="0"/>
    <x v="0"/>
    <x v="0"/>
    <x v="0"/>
    <x v="0"/>
    <s v="Gabinete da Auditoria Interna"/>
    <x v="0"/>
    <x v="0"/>
    <x v="0"/>
    <x v="0"/>
    <x v="0"/>
    <x v="0"/>
    <x v="0"/>
    <x v="2"/>
    <x v="1"/>
    <x v="2"/>
    <x v="11"/>
    <x v="0"/>
    <m/>
  </r>
  <r>
    <x v="0"/>
    <n v="0"/>
    <n v="0"/>
    <n v="73000"/>
    <n v="0"/>
    <x v="6035"/>
    <x v="0"/>
    <x v="0"/>
    <x v="0"/>
    <s v="03.16.28"/>
    <x v="36"/>
    <x v="0"/>
    <x v="0"/>
    <s v="Gabinete da Auditoria Interna"/>
    <s v="03.16.28"/>
    <s v="Gabinete da Auditoria Interna"/>
    <s v="03.16.28"/>
    <x v="30"/>
    <x v="0"/>
    <x v="0"/>
    <x v="0"/>
    <x v="1"/>
    <x v="0"/>
    <x v="0"/>
    <x v="0"/>
    <x v="8"/>
    <s v="2024-10-??"/>
    <x v="3"/>
    <n v="73000"/>
    <x v="3"/>
    <n v="0"/>
    <x v="1"/>
    <n v="0"/>
    <x v="667"/>
    <m/>
    <x v="0"/>
    <x v="11"/>
    <m/>
    <s v="Gabinete da Auditoria Interna"/>
    <x v="2"/>
    <s v="GAI"/>
    <x v="0"/>
    <x v="1"/>
    <x v="1"/>
    <x v="1"/>
    <x v="0"/>
    <x v="0"/>
    <x v="0"/>
    <x v="0"/>
    <x v="0"/>
    <x v="0"/>
    <x v="0"/>
    <s v="Gabinete da Auditoria Interna"/>
    <x v="0"/>
    <x v="0"/>
    <x v="0"/>
    <x v="0"/>
    <x v="0"/>
    <x v="0"/>
    <x v="0"/>
    <x v="2"/>
    <x v="1"/>
    <x v="2"/>
    <x v="11"/>
    <x v="0"/>
    <m/>
  </r>
  <r>
    <x v="2"/>
    <n v="0"/>
    <n v="0"/>
    <n v="65864"/>
    <n v="0"/>
    <x v="6035"/>
    <x v="0"/>
    <x v="0"/>
    <x v="0"/>
    <s v="80.02.10.21"/>
    <x v="52"/>
    <x v="2"/>
    <x v="2"/>
    <s v="Outros"/>
    <s v="80.02.10"/>
    <s v="Retenções Descontos Judiciais"/>
    <s v="80.02.10.21"/>
    <x v="80"/>
    <x v="0"/>
    <x v="5"/>
    <x v="13"/>
    <x v="1"/>
    <x v="2"/>
    <x v="0"/>
    <x v="0"/>
    <x v="7"/>
    <s v="2024-09-??"/>
    <x v="2"/>
    <n v="65864"/>
    <x v="3"/>
    <n v="0"/>
    <x v="1"/>
    <n v="0"/>
    <x v="667"/>
    <m/>
    <x v="0"/>
    <x v="11"/>
    <m/>
    <s v="Retenções Descontos Judiciais"/>
    <x v="2"/>
    <m/>
    <x v="0"/>
    <x v="1"/>
    <x v="1"/>
    <x v="1"/>
    <x v="0"/>
    <x v="0"/>
    <x v="0"/>
    <x v="0"/>
    <x v="0"/>
    <x v="0"/>
    <x v="0"/>
    <s v="Retenções Descontos Judiciais"/>
    <x v="0"/>
    <x v="0"/>
    <x v="0"/>
    <x v="0"/>
    <x v="2"/>
    <x v="0"/>
    <x v="0"/>
    <x v="2"/>
    <x v="1"/>
    <x v="2"/>
    <x v="11"/>
    <x v="0"/>
    <m/>
  </r>
  <r>
    <x v="2"/>
    <n v="0"/>
    <n v="0"/>
    <n v="32932"/>
    <n v="0"/>
    <x v="6035"/>
    <x v="0"/>
    <x v="0"/>
    <x v="0"/>
    <s v="80.02.10.21"/>
    <x v="52"/>
    <x v="2"/>
    <x v="2"/>
    <s v="Outros"/>
    <s v="80.02.10"/>
    <s v="Retenções Descontos Judiciais"/>
    <s v="80.02.10.21"/>
    <x v="80"/>
    <x v="0"/>
    <x v="5"/>
    <x v="13"/>
    <x v="1"/>
    <x v="2"/>
    <x v="0"/>
    <x v="0"/>
    <x v="11"/>
    <s v="2024-12-??"/>
    <x v="3"/>
    <n v="32932"/>
    <x v="3"/>
    <n v="0"/>
    <x v="1"/>
    <n v="0"/>
    <x v="667"/>
    <m/>
    <x v="0"/>
    <x v="11"/>
    <m/>
    <s v="Retenções Descontos Judiciais"/>
    <x v="2"/>
    <m/>
    <x v="0"/>
    <x v="1"/>
    <x v="1"/>
    <x v="1"/>
    <x v="0"/>
    <x v="0"/>
    <x v="0"/>
    <x v="0"/>
    <x v="0"/>
    <x v="0"/>
    <x v="0"/>
    <s v="Retenções Descontos Judiciais"/>
    <x v="0"/>
    <x v="0"/>
    <x v="0"/>
    <x v="0"/>
    <x v="2"/>
    <x v="0"/>
    <x v="0"/>
    <x v="2"/>
    <x v="1"/>
    <x v="2"/>
    <x v="11"/>
    <x v="0"/>
    <m/>
  </r>
  <r>
    <x v="0"/>
    <n v="0"/>
    <n v="0"/>
    <n v="333099"/>
    <n v="0"/>
    <x v="6035"/>
    <x v="0"/>
    <x v="1"/>
    <x v="0"/>
    <s v="03.03.10"/>
    <x v="8"/>
    <x v="0"/>
    <x v="4"/>
    <s v="Receitas Da Câmara"/>
    <s v="03.03.10"/>
    <s v="Receitas Da Câmara"/>
    <s v="03.03.10"/>
    <x v="12"/>
    <x v="0"/>
    <x v="3"/>
    <x v="3"/>
    <x v="0"/>
    <x v="0"/>
    <x v="2"/>
    <x v="0"/>
    <x v="0"/>
    <s v="2024-01-??"/>
    <x v="0"/>
    <n v="333099"/>
    <x v="3"/>
    <n v="0"/>
    <x v="1"/>
    <n v="0"/>
    <x v="667"/>
    <m/>
    <x v="0"/>
    <x v="11"/>
    <m/>
    <s v="Receitas Da Câmara"/>
    <x v="2"/>
    <s v="RDC"/>
    <x v="0"/>
    <x v="1"/>
    <x v="1"/>
    <x v="1"/>
    <x v="0"/>
    <x v="0"/>
    <x v="0"/>
    <x v="0"/>
    <x v="0"/>
    <x v="0"/>
    <x v="0"/>
    <s v="Receitas Da Câmara"/>
    <x v="0"/>
    <x v="0"/>
    <x v="0"/>
    <x v="0"/>
    <x v="0"/>
    <x v="0"/>
    <x v="0"/>
    <x v="2"/>
    <x v="1"/>
    <x v="2"/>
    <x v="11"/>
    <x v="0"/>
    <m/>
  </r>
  <r>
    <x v="0"/>
    <n v="0"/>
    <n v="0"/>
    <n v="113950"/>
    <n v="0"/>
    <x v="6035"/>
    <x v="0"/>
    <x v="1"/>
    <x v="0"/>
    <s v="03.03.10"/>
    <x v="8"/>
    <x v="0"/>
    <x v="4"/>
    <s v="Receitas Da Câmara"/>
    <s v="03.03.10"/>
    <s v="Receitas Da Câmara"/>
    <s v="03.03.10"/>
    <x v="12"/>
    <x v="0"/>
    <x v="3"/>
    <x v="3"/>
    <x v="0"/>
    <x v="0"/>
    <x v="2"/>
    <x v="0"/>
    <x v="2"/>
    <s v="2024-02-??"/>
    <x v="0"/>
    <n v="113950"/>
    <x v="3"/>
    <n v="0"/>
    <x v="1"/>
    <n v="0"/>
    <x v="667"/>
    <m/>
    <x v="0"/>
    <x v="11"/>
    <m/>
    <s v="Receitas Da Câmara"/>
    <x v="2"/>
    <s v="RDC"/>
    <x v="0"/>
    <x v="1"/>
    <x v="1"/>
    <x v="1"/>
    <x v="0"/>
    <x v="0"/>
    <x v="0"/>
    <x v="0"/>
    <x v="0"/>
    <x v="0"/>
    <x v="0"/>
    <s v="Receitas Da Câmara"/>
    <x v="0"/>
    <x v="0"/>
    <x v="0"/>
    <x v="0"/>
    <x v="0"/>
    <x v="0"/>
    <x v="0"/>
    <x v="2"/>
    <x v="1"/>
    <x v="2"/>
    <x v="11"/>
    <x v="0"/>
    <m/>
  </r>
  <r>
    <x v="0"/>
    <n v="0"/>
    <n v="0"/>
    <n v="137700"/>
    <n v="0"/>
    <x v="6035"/>
    <x v="0"/>
    <x v="1"/>
    <x v="0"/>
    <s v="03.03.10"/>
    <x v="8"/>
    <x v="0"/>
    <x v="4"/>
    <s v="Receitas Da Câmara"/>
    <s v="03.03.10"/>
    <s v="Receitas Da Câmara"/>
    <s v="03.03.10"/>
    <x v="12"/>
    <x v="0"/>
    <x v="3"/>
    <x v="3"/>
    <x v="0"/>
    <x v="0"/>
    <x v="2"/>
    <x v="0"/>
    <x v="1"/>
    <s v="2024-03-??"/>
    <x v="0"/>
    <n v="137700"/>
    <x v="3"/>
    <n v="0"/>
    <x v="1"/>
    <n v="0"/>
    <x v="667"/>
    <m/>
    <x v="0"/>
    <x v="11"/>
    <m/>
    <s v="Receitas Da Câmara"/>
    <x v="2"/>
    <s v="RDC"/>
    <x v="0"/>
    <x v="1"/>
    <x v="1"/>
    <x v="1"/>
    <x v="0"/>
    <x v="0"/>
    <x v="0"/>
    <x v="0"/>
    <x v="0"/>
    <x v="0"/>
    <x v="0"/>
    <s v="Receitas Da Câmara"/>
    <x v="0"/>
    <x v="0"/>
    <x v="0"/>
    <x v="0"/>
    <x v="0"/>
    <x v="0"/>
    <x v="0"/>
    <x v="2"/>
    <x v="1"/>
    <x v="2"/>
    <x v="11"/>
    <x v="0"/>
    <m/>
  </r>
  <r>
    <x v="0"/>
    <n v="0"/>
    <n v="0"/>
    <n v="190219"/>
    <n v="0"/>
    <x v="6035"/>
    <x v="0"/>
    <x v="1"/>
    <x v="0"/>
    <s v="03.03.10"/>
    <x v="8"/>
    <x v="0"/>
    <x v="4"/>
    <s v="Receitas Da Câmara"/>
    <s v="03.03.10"/>
    <s v="Receitas Da Câmara"/>
    <s v="03.03.10"/>
    <x v="12"/>
    <x v="0"/>
    <x v="3"/>
    <x v="3"/>
    <x v="0"/>
    <x v="0"/>
    <x v="2"/>
    <x v="0"/>
    <x v="6"/>
    <s v="2024-04-??"/>
    <x v="1"/>
    <n v="190219"/>
    <x v="3"/>
    <n v="0"/>
    <x v="1"/>
    <n v="0"/>
    <x v="667"/>
    <m/>
    <x v="0"/>
    <x v="11"/>
    <m/>
    <s v="Receitas Da Câmara"/>
    <x v="2"/>
    <s v="RDC"/>
    <x v="0"/>
    <x v="1"/>
    <x v="1"/>
    <x v="1"/>
    <x v="0"/>
    <x v="0"/>
    <x v="0"/>
    <x v="0"/>
    <x v="0"/>
    <x v="0"/>
    <x v="0"/>
    <s v="Receitas Da Câmara"/>
    <x v="0"/>
    <x v="0"/>
    <x v="0"/>
    <x v="0"/>
    <x v="0"/>
    <x v="0"/>
    <x v="0"/>
    <x v="2"/>
    <x v="1"/>
    <x v="2"/>
    <x v="11"/>
    <x v="0"/>
    <m/>
  </r>
  <r>
    <x v="0"/>
    <n v="0"/>
    <n v="0"/>
    <n v="208487"/>
    <n v="0"/>
    <x v="6035"/>
    <x v="0"/>
    <x v="1"/>
    <x v="0"/>
    <s v="03.03.10"/>
    <x v="8"/>
    <x v="0"/>
    <x v="4"/>
    <s v="Receitas Da Câmara"/>
    <s v="03.03.10"/>
    <s v="Receitas Da Câmara"/>
    <s v="03.03.10"/>
    <x v="12"/>
    <x v="0"/>
    <x v="3"/>
    <x v="3"/>
    <x v="0"/>
    <x v="0"/>
    <x v="2"/>
    <x v="0"/>
    <x v="3"/>
    <s v="2024-05-??"/>
    <x v="1"/>
    <n v="208487"/>
    <x v="3"/>
    <n v="0"/>
    <x v="1"/>
    <n v="0"/>
    <x v="667"/>
    <m/>
    <x v="0"/>
    <x v="11"/>
    <m/>
    <s v="Receitas Da Câmara"/>
    <x v="2"/>
    <s v="RDC"/>
    <x v="0"/>
    <x v="1"/>
    <x v="1"/>
    <x v="1"/>
    <x v="0"/>
    <x v="0"/>
    <x v="0"/>
    <x v="0"/>
    <x v="0"/>
    <x v="0"/>
    <x v="0"/>
    <s v="Receitas Da Câmara"/>
    <x v="0"/>
    <x v="0"/>
    <x v="0"/>
    <x v="0"/>
    <x v="0"/>
    <x v="0"/>
    <x v="0"/>
    <x v="2"/>
    <x v="1"/>
    <x v="2"/>
    <x v="11"/>
    <x v="0"/>
    <m/>
  </r>
  <r>
    <x v="0"/>
    <n v="0"/>
    <n v="0"/>
    <n v="226470"/>
    <n v="0"/>
    <x v="6035"/>
    <x v="0"/>
    <x v="1"/>
    <x v="0"/>
    <s v="03.03.10"/>
    <x v="8"/>
    <x v="0"/>
    <x v="4"/>
    <s v="Receitas Da Câmara"/>
    <s v="03.03.10"/>
    <s v="Receitas Da Câmara"/>
    <s v="03.03.10"/>
    <x v="12"/>
    <x v="0"/>
    <x v="3"/>
    <x v="3"/>
    <x v="0"/>
    <x v="0"/>
    <x v="2"/>
    <x v="0"/>
    <x v="4"/>
    <s v="2024-06-??"/>
    <x v="1"/>
    <n v="226470"/>
    <x v="3"/>
    <n v="0"/>
    <x v="1"/>
    <n v="0"/>
    <x v="667"/>
    <m/>
    <x v="0"/>
    <x v="11"/>
    <m/>
    <s v="Receitas Da Câmara"/>
    <x v="2"/>
    <s v="RDC"/>
    <x v="0"/>
    <x v="1"/>
    <x v="1"/>
    <x v="1"/>
    <x v="0"/>
    <x v="0"/>
    <x v="0"/>
    <x v="0"/>
    <x v="0"/>
    <x v="0"/>
    <x v="0"/>
    <s v="Receitas Da Câmara"/>
    <x v="0"/>
    <x v="0"/>
    <x v="0"/>
    <x v="0"/>
    <x v="0"/>
    <x v="0"/>
    <x v="0"/>
    <x v="2"/>
    <x v="1"/>
    <x v="2"/>
    <x v="11"/>
    <x v="0"/>
    <m/>
  </r>
  <r>
    <x v="0"/>
    <n v="0"/>
    <n v="0"/>
    <n v="389327"/>
    <n v="0"/>
    <x v="6035"/>
    <x v="0"/>
    <x v="1"/>
    <x v="0"/>
    <s v="03.03.10"/>
    <x v="8"/>
    <x v="0"/>
    <x v="4"/>
    <s v="Receitas Da Câmara"/>
    <s v="03.03.10"/>
    <s v="Receitas Da Câmara"/>
    <s v="03.03.10"/>
    <x v="12"/>
    <x v="0"/>
    <x v="3"/>
    <x v="3"/>
    <x v="0"/>
    <x v="0"/>
    <x v="2"/>
    <x v="0"/>
    <x v="9"/>
    <s v="2024-07-??"/>
    <x v="2"/>
    <n v="389327"/>
    <x v="3"/>
    <n v="0"/>
    <x v="1"/>
    <n v="0"/>
    <x v="667"/>
    <m/>
    <x v="0"/>
    <x v="11"/>
    <m/>
    <s v="Receitas Da Câmara"/>
    <x v="2"/>
    <s v="RDC"/>
    <x v="0"/>
    <x v="1"/>
    <x v="1"/>
    <x v="1"/>
    <x v="0"/>
    <x v="0"/>
    <x v="0"/>
    <x v="0"/>
    <x v="0"/>
    <x v="0"/>
    <x v="0"/>
    <s v="Receitas Da Câmara"/>
    <x v="0"/>
    <x v="0"/>
    <x v="0"/>
    <x v="0"/>
    <x v="0"/>
    <x v="0"/>
    <x v="0"/>
    <x v="2"/>
    <x v="1"/>
    <x v="2"/>
    <x v="11"/>
    <x v="0"/>
    <m/>
  </r>
  <r>
    <x v="0"/>
    <n v="0"/>
    <n v="0"/>
    <n v="164820"/>
    <n v="0"/>
    <x v="6035"/>
    <x v="0"/>
    <x v="1"/>
    <x v="0"/>
    <s v="03.03.10"/>
    <x v="8"/>
    <x v="0"/>
    <x v="4"/>
    <s v="Receitas Da Câmara"/>
    <s v="03.03.10"/>
    <s v="Receitas Da Câmara"/>
    <s v="03.03.10"/>
    <x v="12"/>
    <x v="0"/>
    <x v="3"/>
    <x v="3"/>
    <x v="0"/>
    <x v="0"/>
    <x v="2"/>
    <x v="0"/>
    <x v="5"/>
    <s v="2024-08-??"/>
    <x v="2"/>
    <n v="164820"/>
    <x v="3"/>
    <n v="0"/>
    <x v="1"/>
    <n v="0"/>
    <x v="667"/>
    <m/>
    <x v="0"/>
    <x v="11"/>
    <m/>
    <s v="Receitas Da Câmara"/>
    <x v="2"/>
    <s v="RDC"/>
    <x v="0"/>
    <x v="1"/>
    <x v="1"/>
    <x v="1"/>
    <x v="0"/>
    <x v="0"/>
    <x v="0"/>
    <x v="0"/>
    <x v="0"/>
    <x v="0"/>
    <x v="0"/>
    <s v="Receitas Da Câmara"/>
    <x v="0"/>
    <x v="0"/>
    <x v="0"/>
    <x v="0"/>
    <x v="0"/>
    <x v="0"/>
    <x v="0"/>
    <x v="2"/>
    <x v="1"/>
    <x v="2"/>
    <x v="11"/>
    <x v="0"/>
    <m/>
  </r>
  <r>
    <x v="0"/>
    <n v="0"/>
    <n v="0"/>
    <n v="152475"/>
    <n v="0"/>
    <x v="6035"/>
    <x v="0"/>
    <x v="1"/>
    <x v="0"/>
    <s v="03.03.10"/>
    <x v="8"/>
    <x v="0"/>
    <x v="4"/>
    <s v="Receitas Da Câmara"/>
    <s v="03.03.10"/>
    <s v="Receitas Da Câmara"/>
    <s v="03.03.10"/>
    <x v="12"/>
    <x v="0"/>
    <x v="3"/>
    <x v="3"/>
    <x v="0"/>
    <x v="0"/>
    <x v="2"/>
    <x v="0"/>
    <x v="7"/>
    <s v="2024-09-??"/>
    <x v="2"/>
    <n v="152475"/>
    <x v="3"/>
    <n v="0"/>
    <x v="1"/>
    <n v="0"/>
    <x v="667"/>
    <m/>
    <x v="0"/>
    <x v="11"/>
    <m/>
    <s v="Receitas Da Câmara"/>
    <x v="2"/>
    <s v="RDC"/>
    <x v="0"/>
    <x v="1"/>
    <x v="1"/>
    <x v="1"/>
    <x v="0"/>
    <x v="0"/>
    <x v="0"/>
    <x v="0"/>
    <x v="0"/>
    <x v="0"/>
    <x v="0"/>
    <s v="Receitas Da Câmara"/>
    <x v="0"/>
    <x v="0"/>
    <x v="0"/>
    <x v="0"/>
    <x v="0"/>
    <x v="0"/>
    <x v="0"/>
    <x v="2"/>
    <x v="1"/>
    <x v="2"/>
    <x v="11"/>
    <x v="0"/>
    <m/>
  </r>
  <r>
    <x v="0"/>
    <n v="0"/>
    <n v="0"/>
    <n v="92862"/>
    <n v="0"/>
    <x v="6035"/>
    <x v="0"/>
    <x v="1"/>
    <x v="0"/>
    <s v="03.03.10"/>
    <x v="8"/>
    <x v="0"/>
    <x v="4"/>
    <s v="Receitas Da Câmara"/>
    <s v="03.03.10"/>
    <s v="Receitas Da Câmara"/>
    <s v="03.03.10"/>
    <x v="12"/>
    <x v="0"/>
    <x v="3"/>
    <x v="3"/>
    <x v="0"/>
    <x v="0"/>
    <x v="2"/>
    <x v="0"/>
    <x v="8"/>
    <s v="2024-10-??"/>
    <x v="3"/>
    <n v="92862"/>
    <x v="3"/>
    <n v="0"/>
    <x v="1"/>
    <n v="0"/>
    <x v="667"/>
    <m/>
    <x v="0"/>
    <x v="11"/>
    <m/>
    <s v="Receitas Da Câmara"/>
    <x v="2"/>
    <s v="RDC"/>
    <x v="0"/>
    <x v="1"/>
    <x v="1"/>
    <x v="1"/>
    <x v="0"/>
    <x v="0"/>
    <x v="0"/>
    <x v="0"/>
    <x v="0"/>
    <x v="0"/>
    <x v="0"/>
    <s v="Receitas Da Câmara"/>
    <x v="0"/>
    <x v="0"/>
    <x v="0"/>
    <x v="0"/>
    <x v="0"/>
    <x v="0"/>
    <x v="0"/>
    <x v="2"/>
    <x v="1"/>
    <x v="2"/>
    <x v="11"/>
    <x v="0"/>
    <m/>
  </r>
  <r>
    <x v="0"/>
    <n v="0"/>
    <n v="0"/>
    <n v="89625"/>
    <n v="0"/>
    <x v="6035"/>
    <x v="0"/>
    <x v="1"/>
    <x v="0"/>
    <s v="03.03.10"/>
    <x v="8"/>
    <x v="0"/>
    <x v="4"/>
    <s v="Receitas Da Câmara"/>
    <s v="03.03.10"/>
    <s v="Receitas Da Câmara"/>
    <s v="03.03.10"/>
    <x v="12"/>
    <x v="0"/>
    <x v="3"/>
    <x v="3"/>
    <x v="0"/>
    <x v="0"/>
    <x v="2"/>
    <x v="0"/>
    <x v="10"/>
    <s v="2024-11-??"/>
    <x v="3"/>
    <n v="89625"/>
    <x v="3"/>
    <n v="0"/>
    <x v="1"/>
    <n v="0"/>
    <x v="667"/>
    <m/>
    <x v="0"/>
    <x v="11"/>
    <m/>
    <s v="Receitas Da Câmara"/>
    <x v="2"/>
    <s v="RDC"/>
    <x v="0"/>
    <x v="1"/>
    <x v="1"/>
    <x v="1"/>
    <x v="0"/>
    <x v="0"/>
    <x v="0"/>
    <x v="0"/>
    <x v="0"/>
    <x v="0"/>
    <x v="0"/>
    <s v="Receitas Da Câmara"/>
    <x v="0"/>
    <x v="0"/>
    <x v="0"/>
    <x v="0"/>
    <x v="0"/>
    <x v="0"/>
    <x v="0"/>
    <x v="2"/>
    <x v="1"/>
    <x v="2"/>
    <x v="11"/>
    <x v="0"/>
    <m/>
  </r>
  <r>
    <x v="0"/>
    <n v="0"/>
    <n v="0"/>
    <n v="133987"/>
    <n v="0"/>
    <x v="6035"/>
    <x v="0"/>
    <x v="1"/>
    <x v="0"/>
    <s v="03.03.10"/>
    <x v="8"/>
    <x v="0"/>
    <x v="4"/>
    <s v="Receitas Da Câmara"/>
    <s v="03.03.10"/>
    <s v="Receitas Da Câmara"/>
    <s v="03.03.10"/>
    <x v="12"/>
    <x v="0"/>
    <x v="3"/>
    <x v="3"/>
    <x v="0"/>
    <x v="0"/>
    <x v="2"/>
    <x v="0"/>
    <x v="11"/>
    <s v="2024-12-??"/>
    <x v="3"/>
    <n v="133987"/>
    <x v="3"/>
    <n v="0"/>
    <x v="1"/>
    <n v="0"/>
    <x v="667"/>
    <m/>
    <x v="0"/>
    <x v="11"/>
    <m/>
    <s v="Receitas Da Câmara"/>
    <x v="2"/>
    <s v="RDC"/>
    <x v="0"/>
    <x v="1"/>
    <x v="1"/>
    <x v="1"/>
    <x v="0"/>
    <x v="0"/>
    <x v="0"/>
    <x v="0"/>
    <x v="0"/>
    <x v="0"/>
    <x v="0"/>
    <s v="Receitas Da Câmara"/>
    <x v="0"/>
    <x v="0"/>
    <x v="0"/>
    <x v="0"/>
    <x v="0"/>
    <x v="0"/>
    <x v="0"/>
    <x v="2"/>
    <x v="1"/>
    <x v="2"/>
    <x v="11"/>
    <x v="0"/>
    <m/>
  </r>
  <r>
    <x v="0"/>
    <n v="0"/>
    <n v="0"/>
    <n v="1400"/>
    <n v="0"/>
    <x v="6035"/>
    <x v="0"/>
    <x v="0"/>
    <x v="0"/>
    <s v="03.16.17"/>
    <x v="51"/>
    <x v="0"/>
    <x v="0"/>
    <s v="Direção Proteção Civil"/>
    <s v="03.16.17"/>
    <s v="Direção Proteção Civil"/>
    <s v="03.16.17"/>
    <x v="3"/>
    <x v="0"/>
    <x v="0"/>
    <x v="1"/>
    <x v="0"/>
    <x v="0"/>
    <x v="0"/>
    <x v="0"/>
    <x v="0"/>
    <s v="2024-01-??"/>
    <x v="0"/>
    <n v="1400"/>
    <x v="3"/>
    <n v="0"/>
    <x v="1"/>
    <n v="0"/>
    <x v="667"/>
    <m/>
    <x v="0"/>
    <x v="11"/>
    <m/>
    <s v="Direção Proteção Civil"/>
    <x v="2"/>
    <m/>
    <x v="0"/>
    <x v="1"/>
    <x v="1"/>
    <x v="1"/>
    <x v="0"/>
    <x v="0"/>
    <x v="0"/>
    <x v="0"/>
    <x v="0"/>
    <x v="0"/>
    <x v="0"/>
    <s v="Direção Proteção Civil"/>
    <x v="0"/>
    <x v="0"/>
    <x v="0"/>
    <x v="0"/>
    <x v="0"/>
    <x v="0"/>
    <x v="0"/>
    <x v="2"/>
    <x v="1"/>
    <x v="2"/>
    <x v="11"/>
    <x v="0"/>
    <m/>
  </r>
  <r>
    <x v="0"/>
    <n v="0"/>
    <n v="0"/>
    <n v="6000"/>
    <n v="0"/>
    <x v="6035"/>
    <x v="0"/>
    <x v="0"/>
    <x v="0"/>
    <s v="03.16.17"/>
    <x v="51"/>
    <x v="0"/>
    <x v="0"/>
    <s v="Direção Proteção Civil"/>
    <s v="03.16.17"/>
    <s v="Direção Proteção Civil"/>
    <s v="03.16.17"/>
    <x v="3"/>
    <x v="0"/>
    <x v="0"/>
    <x v="1"/>
    <x v="0"/>
    <x v="0"/>
    <x v="0"/>
    <x v="0"/>
    <x v="1"/>
    <s v="2024-03-??"/>
    <x v="0"/>
    <n v="6000"/>
    <x v="3"/>
    <n v="0"/>
    <x v="1"/>
    <n v="0"/>
    <x v="667"/>
    <m/>
    <x v="0"/>
    <x v="11"/>
    <m/>
    <s v="Direção Proteção Civil"/>
    <x v="2"/>
    <m/>
    <x v="0"/>
    <x v="1"/>
    <x v="1"/>
    <x v="1"/>
    <x v="0"/>
    <x v="0"/>
    <x v="0"/>
    <x v="0"/>
    <x v="0"/>
    <x v="0"/>
    <x v="0"/>
    <s v="Direção Proteção Civil"/>
    <x v="0"/>
    <x v="0"/>
    <x v="0"/>
    <x v="0"/>
    <x v="0"/>
    <x v="0"/>
    <x v="0"/>
    <x v="2"/>
    <x v="1"/>
    <x v="2"/>
    <x v="11"/>
    <x v="0"/>
    <m/>
  </r>
  <r>
    <x v="0"/>
    <n v="0"/>
    <n v="0"/>
    <n v="2000"/>
    <n v="0"/>
    <x v="6035"/>
    <x v="0"/>
    <x v="0"/>
    <x v="0"/>
    <s v="03.16.17"/>
    <x v="51"/>
    <x v="0"/>
    <x v="0"/>
    <s v="Direção Proteção Civil"/>
    <s v="03.16.17"/>
    <s v="Direção Proteção Civil"/>
    <s v="03.16.17"/>
    <x v="3"/>
    <x v="0"/>
    <x v="0"/>
    <x v="1"/>
    <x v="0"/>
    <x v="0"/>
    <x v="0"/>
    <x v="0"/>
    <x v="6"/>
    <s v="2024-04-??"/>
    <x v="1"/>
    <n v="2000"/>
    <x v="3"/>
    <n v="0"/>
    <x v="1"/>
    <n v="0"/>
    <x v="667"/>
    <m/>
    <x v="0"/>
    <x v="11"/>
    <m/>
    <s v="Direção Proteção Civil"/>
    <x v="2"/>
    <m/>
    <x v="0"/>
    <x v="1"/>
    <x v="1"/>
    <x v="1"/>
    <x v="0"/>
    <x v="0"/>
    <x v="0"/>
    <x v="0"/>
    <x v="0"/>
    <x v="0"/>
    <x v="0"/>
    <s v="Direção Proteção Civil"/>
    <x v="0"/>
    <x v="0"/>
    <x v="0"/>
    <x v="0"/>
    <x v="0"/>
    <x v="0"/>
    <x v="0"/>
    <x v="2"/>
    <x v="1"/>
    <x v="2"/>
    <x v="11"/>
    <x v="0"/>
    <m/>
  </r>
  <r>
    <x v="0"/>
    <n v="0"/>
    <n v="0"/>
    <n v="3800"/>
    <n v="0"/>
    <x v="6035"/>
    <x v="0"/>
    <x v="0"/>
    <x v="0"/>
    <s v="03.16.17"/>
    <x v="51"/>
    <x v="0"/>
    <x v="0"/>
    <s v="Direção Proteção Civil"/>
    <s v="03.16.17"/>
    <s v="Direção Proteção Civil"/>
    <s v="03.16.17"/>
    <x v="3"/>
    <x v="0"/>
    <x v="0"/>
    <x v="1"/>
    <x v="0"/>
    <x v="0"/>
    <x v="0"/>
    <x v="0"/>
    <x v="7"/>
    <s v="2024-09-??"/>
    <x v="2"/>
    <n v="3800"/>
    <x v="3"/>
    <n v="0"/>
    <x v="1"/>
    <n v="0"/>
    <x v="667"/>
    <m/>
    <x v="0"/>
    <x v="11"/>
    <m/>
    <s v="Direção Proteção Civil"/>
    <x v="2"/>
    <m/>
    <x v="0"/>
    <x v="1"/>
    <x v="1"/>
    <x v="1"/>
    <x v="0"/>
    <x v="0"/>
    <x v="0"/>
    <x v="0"/>
    <x v="0"/>
    <x v="0"/>
    <x v="0"/>
    <s v="Direção Proteção Civil"/>
    <x v="0"/>
    <x v="0"/>
    <x v="0"/>
    <x v="0"/>
    <x v="0"/>
    <x v="0"/>
    <x v="0"/>
    <x v="2"/>
    <x v="1"/>
    <x v="2"/>
    <x v="11"/>
    <x v="0"/>
    <m/>
  </r>
  <r>
    <x v="0"/>
    <n v="0"/>
    <n v="0"/>
    <n v="1000"/>
    <n v="0"/>
    <x v="6035"/>
    <x v="0"/>
    <x v="0"/>
    <x v="0"/>
    <s v="03.16.17"/>
    <x v="51"/>
    <x v="0"/>
    <x v="0"/>
    <s v="Direção Proteção Civil"/>
    <s v="03.16.17"/>
    <s v="Direção Proteção Civil"/>
    <s v="03.16.17"/>
    <x v="3"/>
    <x v="0"/>
    <x v="0"/>
    <x v="1"/>
    <x v="0"/>
    <x v="0"/>
    <x v="0"/>
    <x v="0"/>
    <x v="8"/>
    <s v="2024-10-??"/>
    <x v="3"/>
    <n v="1000"/>
    <x v="3"/>
    <n v="0"/>
    <x v="1"/>
    <n v="0"/>
    <x v="667"/>
    <m/>
    <x v="0"/>
    <x v="11"/>
    <m/>
    <s v="Direção Proteção Civil"/>
    <x v="2"/>
    <m/>
    <x v="0"/>
    <x v="1"/>
    <x v="1"/>
    <x v="1"/>
    <x v="0"/>
    <x v="0"/>
    <x v="0"/>
    <x v="0"/>
    <x v="0"/>
    <x v="0"/>
    <x v="0"/>
    <s v="Direção Proteção Civil"/>
    <x v="0"/>
    <x v="0"/>
    <x v="0"/>
    <x v="0"/>
    <x v="0"/>
    <x v="0"/>
    <x v="0"/>
    <x v="2"/>
    <x v="1"/>
    <x v="2"/>
    <x v="11"/>
    <x v="0"/>
    <m/>
  </r>
  <r>
    <x v="0"/>
    <n v="0"/>
    <n v="0"/>
    <n v="1000"/>
    <n v="0"/>
    <x v="6035"/>
    <x v="0"/>
    <x v="0"/>
    <x v="0"/>
    <s v="03.16.17"/>
    <x v="51"/>
    <x v="0"/>
    <x v="0"/>
    <s v="Direção Proteção Civil"/>
    <s v="03.16.17"/>
    <s v="Direção Proteção Civil"/>
    <s v="03.16.17"/>
    <x v="3"/>
    <x v="0"/>
    <x v="0"/>
    <x v="1"/>
    <x v="0"/>
    <x v="0"/>
    <x v="0"/>
    <x v="0"/>
    <x v="10"/>
    <s v="2024-11-??"/>
    <x v="3"/>
    <n v="1000"/>
    <x v="3"/>
    <n v="0"/>
    <x v="1"/>
    <n v="0"/>
    <x v="667"/>
    <m/>
    <x v="0"/>
    <x v="11"/>
    <m/>
    <s v="Direção Proteção Civil"/>
    <x v="2"/>
    <m/>
    <x v="0"/>
    <x v="1"/>
    <x v="1"/>
    <x v="1"/>
    <x v="0"/>
    <x v="0"/>
    <x v="0"/>
    <x v="0"/>
    <x v="0"/>
    <x v="0"/>
    <x v="0"/>
    <s v="Direção Proteção Civil"/>
    <x v="0"/>
    <x v="0"/>
    <x v="0"/>
    <x v="0"/>
    <x v="0"/>
    <x v="0"/>
    <x v="0"/>
    <x v="2"/>
    <x v="1"/>
    <x v="2"/>
    <x v="11"/>
    <x v="0"/>
    <m/>
  </r>
  <r>
    <x v="0"/>
    <n v="0"/>
    <n v="0"/>
    <n v="7000"/>
    <n v="0"/>
    <x v="6035"/>
    <x v="0"/>
    <x v="0"/>
    <x v="0"/>
    <s v="03.16.17"/>
    <x v="51"/>
    <x v="0"/>
    <x v="0"/>
    <s v="Direção Proteção Civil"/>
    <s v="03.16.17"/>
    <s v="Direção Proteção Civil"/>
    <s v="03.16.17"/>
    <x v="3"/>
    <x v="0"/>
    <x v="0"/>
    <x v="1"/>
    <x v="0"/>
    <x v="0"/>
    <x v="0"/>
    <x v="0"/>
    <x v="11"/>
    <s v="2024-12-??"/>
    <x v="3"/>
    <n v="7000"/>
    <x v="3"/>
    <n v="0"/>
    <x v="1"/>
    <n v="0"/>
    <x v="667"/>
    <m/>
    <x v="0"/>
    <x v="11"/>
    <m/>
    <s v="Direção Proteção Civil"/>
    <x v="2"/>
    <m/>
    <x v="0"/>
    <x v="1"/>
    <x v="1"/>
    <x v="1"/>
    <x v="0"/>
    <x v="0"/>
    <x v="0"/>
    <x v="0"/>
    <x v="0"/>
    <x v="0"/>
    <x v="0"/>
    <s v="Direção Proteção Civil"/>
    <x v="0"/>
    <x v="0"/>
    <x v="0"/>
    <x v="0"/>
    <x v="0"/>
    <x v="0"/>
    <x v="0"/>
    <x v="2"/>
    <x v="1"/>
    <x v="2"/>
    <x v="11"/>
    <x v="0"/>
    <m/>
  </r>
  <r>
    <x v="1"/>
    <n v="0"/>
    <n v="0"/>
    <n v="2270694"/>
    <n v="0"/>
    <x v="6035"/>
    <x v="0"/>
    <x v="0"/>
    <x v="0"/>
    <s v="01.27.06.80"/>
    <x v="1"/>
    <x v="1"/>
    <x v="1"/>
    <s v="Requalificação Urbana e habitação"/>
    <s v="01.27.06"/>
    <s v="Requalificação Urbana de Veneza"/>
    <s v="01.27.06.80"/>
    <x v="1"/>
    <x v="0"/>
    <x v="0"/>
    <x v="0"/>
    <x v="0"/>
    <x v="1"/>
    <x v="1"/>
    <x v="0"/>
    <x v="0"/>
    <s v="2024-01-??"/>
    <x v="0"/>
    <n v="2270694"/>
    <x v="3"/>
    <n v="6500000"/>
    <x v="1"/>
    <n v="0"/>
    <x v="667"/>
    <m/>
    <x v="0"/>
    <x v="11"/>
    <m/>
    <s v="Requalificação Urbana de Veneza"/>
    <x v="2"/>
    <m/>
    <x v="0"/>
    <x v="1"/>
    <x v="1"/>
    <x v="1"/>
    <x v="0"/>
    <x v="0"/>
    <x v="0"/>
    <x v="0"/>
    <x v="0"/>
    <x v="0"/>
    <x v="0"/>
    <s v="Requalificação Urbana de Veneza"/>
    <x v="0"/>
    <x v="0"/>
    <x v="0"/>
    <x v="0"/>
    <x v="1"/>
    <x v="0"/>
    <x v="0"/>
    <x v="2"/>
    <x v="1"/>
    <x v="2"/>
    <x v="11"/>
    <x v="0"/>
    <m/>
  </r>
  <r>
    <x v="1"/>
    <n v="0"/>
    <n v="0"/>
    <n v="2032240"/>
    <n v="0"/>
    <x v="6035"/>
    <x v="0"/>
    <x v="0"/>
    <x v="0"/>
    <s v="01.27.06.80"/>
    <x v="1"/>
    <x v="1"/>
    <x v="1"/>
    <s v="Requalificação Urbana e habitação"/>
    <s v="01.27.06"/>
    <s v="Requalificação Urbana de Veneza"/>
    <s v="01.27.06.80"/>
    <x v="1"/>
    <x v="0"/>
    <x v="0"/>
    <x v="0"/>
    <x v="0"/>
    <x v="1"/>
    <x v="1"/>
    <x v="0"/>
    <x v="2"/>
    <s v="2024-02-??"/>
    <x v="0"/>
    <n v="2032240"/>
    <x v="3"/>
    <n v="6500000"/>
    <x v="1"/>
    <n v="0"/>
    <x v="667"/>
    <m/>
    <x v="0"/>
    <x v="11"/>
    <m/>
    <s v="Requalificação Urbana de Veneza"/>
    <x v="2"/>
    <m/>
    <x v="0"/>
    <x v="1"/>
    <x v="1"/>
    <x v="1"/>
    <x v="0"/>
    <x v="0"/>
    <x v="0"/>
    <x v="0"/>
    <x v="0"/>
    <x v="0"/>
    <x v="0"/>
    <s v="Requalificação Urbana de Veneza"/>
    <x v="0"/>
    <x v="0"/>
    <x v="0"/>
    <x v="0"/>
    <x v="1"/>
    <x v="0"/>
    <x v="0"/>
    <x v="2"/>
    <x v="1"/>
    <x v="2"/>
    <x v="11"/>
    <x v="0"/>
    <m/>
  </r>
  <r>
    <x v="1"/>
    <n v="0"/>
    <n v="0"/>
    <n v="2261082"/>
    <n v="0"/>
    <x v="6035"/>
    <x v="0"/>
    <x v="0"/>
    <x v="0"/>
    <s v="01.27.06.80"/>
    <x v="1"/>
    <x v="1"/>
    <x v="1"/>
    <s v="Requalificação Urbana e habitação"/>
    <s v="01.27.06"/>
    <s v="Requalificação Urbana de Veneza"/>
    <s v="01.27.06.80"/>
    <x v="1"/>
    <x v="0"/>
    <x v="0"/>
    <x v="0"/>
    <x v="0"/>
    <x v="1"/>
    <x v="1"/>
    <x v="0"/>
    <x v="1"/>
    <s v="2024-03-??"/>
    <x v="0"/>
    <n v="2261082"/>
    <x v="3"/>
    <n v="6500000"/>
    <x v="1"/>
    <n v="0"/>
    <x v="667"/>
    <m/>
    <x v="0"/>
    <x v="11"/>
    <m/>
    <s v="Requalificação Urbana de Veneza"/>
    <x v="2"/>
    <m/>
    <x v="0"/>
    <x v="1"/>
    <x v="1"/>
    <x v="1"/>
    <x v="0"/>
    <x v="0"/>
    <x v="0"/>
    <x v="0"/>
    <x v="0"/>
    <x v="0"/>
    <x v="0"/>
    <s v="Requalificação Urbana de Veneza"/>
    <x v="0"/>
    <x v="0"/>
    <x v="0"/>
    <x v="0"/>
    <x v="1"/>
    <x v="0"/>
    <x v="0"/>
    <x v="2"/>
    <x v="1"/>
    <x v="2"/>
    <x v="11"/>
    <x v="0"/>
    <m/>
  </r>
  <r>
    <x v="1"/>
    <n v="0"/>
    <n v="0"/>
    <n v="2605095"/>
    <n v="0"/>
    <x v="6035"/>
    <x v="0"/>
    <x v="0"/>
    <x v="0"/>
    <s v="01.27.06.80"/>
    <x v="1"/>
    <x v="1"/>
    <x v="1"/>
    <s v="Requalificação Urbana e habitação"/>
    <s v="01.27.06"/>
    <s v="Requalificação Urbana de Veneza"/>
    <s v="01.27.06.80"/>
    <x v="1"/>
    <x v="0"/>
    <x v="0"/>
    <x v="0"/>
    <x v="0"/>
    <x v="1"/>
    <x v="1"/>
    <x v="0"/>
    <x v="6"/>
    <s v="2024-04-??"/>
    <x v="1"/>
    <n v="2605095"/>
    <x v="3"/>
    <n v="6500000"/>
    <x v="1"/>
    <n v="0"/>
    <x v="667"/>
    <m/>
    <x v="0"/>
    <x v="11"/>
    <m/>
    <s v="Requalificação Urbana de Veneza"/>
    <x v="2"/>
    <m/>
    <x v="0"/>
    <x v="1"/>
    <x v="1"/>
    <x v="1"/>
    <x v="0"/>
    <x v="0"/>
    <x v="0"/>
    <x v="0"/>
    <x v="0"/>
    <x v="0"/>
    <x v="0"/>
    <s v="Requalificação Urbana de Veneza"/>
    <x v="0"/>
    <x v="0"/>
    <x v="0"/>
    <x v="0"/>
    <x v="1"/>
    <x v="0"/>
    <x v="0"/>
    <x v="2"/>
    <x v="1"/>
    <x v="2"/>
    <x v="11"/>
    <x v="0"/>
    <m/>
  </r>
  <r>
    <x v="1"/>
    <n v="0"/>
    <n v="0"/>
    <n v="296200"/>
    <n v="0"/>
    <x v="6035"/>
    <x v="0"/>
    <x v="0"/>
    <x v="0"/>
    <s v="01.27.06.80"/>
    <x v="1"/>
    <x v="1"/>
    <x v="1"/>
    <s v="Requalificação Urbana e habitação"/>
    <s v="01.27.06"/>
    <s v="Requalificação Urbana de Veneza"/>
    <s v="01.27.06.80"/>
    <x v="1"/>
    <x v="0"/>
    <x v="0"/>
    <x v="0"/>
    <x v="0"/>
    <x v="1"/>
    <x v="1"/>
    <x v="0"/>
    <x v="3"/>
    <s v="2024-05-??"/>
    <x v="1"/>
    <n v="296200"/>
    <x v="3"/>
    <n v="6500000"/>
    <x v="1"/>
    <n v="0"/>
    <x v="667"/>
    <m/>
    <x v="0"/>
    <x v="11"/>
    <m/>
    <s v="Requalificação Urbana de Veneza"/>
    <x v="2"/>
    <m/>
    <x v="0"/>
    <x v="1"/>
    <x v="1"/>
    <x v="1"/>
    <x v="0"/>
    <x v="0"/>
    <x v="0"/>
    <x v="0"/>
    <x v="0"/>
    <x v="0"/>
    <x v="0"/>
    <s v="Requalificação Urbana de Veneza"/>
    <x v="0"/>
    <x v="0"/>
    <x v="0"/>
    <x v="0"/>
    <x v="1"/>
    <x v="0"/>
    <x v="0"/>
    <x v="2"/>
    <x v="1"/>
    <x v="2"/>
    <x v="11"/>
    <x v="0"/>
    <m/>
  </r>
  <r>
    <x v="1"/>
    <n v="0"/>
    <n v="0"/>
    <n v="449000"/>
    <n v="0"/>
    <x v="6035"/>
    <x v="0"/>
    <x v="0"/>
    <x v="0"/>
    <s v="01.27.06.80"/>
    <x v="1"/>
    <x v="1"/>
    <x v="1"/>
    <s v="Requalificação Urbana e habitação"/>
    <s v="01.27.06"/>
    <s v="Requalificação Urbana de Veneza"/>
    <s v="01.27.06.80"/>
    <x v="1"/>
    <x v="0"/>
    <x v="0"/>
    <x v="0"/>
    <x v="0"/>
    <x v="1"/>
    <x v="1"/>
    <x v="0"/>
    <x v="4"/>
    <s v="2024-06-??"/>
    <x v="1"/>
    <n v="449000"/>
    <x v="3"/>
    <n v="6500000"/>
    <x v="1"/>
    <n v="0"/>
    <x v="667"/>
    <m/>
    <x v="0"/>
    <x v="11"/>
    <m/>
    <s v="Requalificação Urbana de Veneza"/>
    <x v="2"/>
    <m/>
    <x v="0"/>
    <x v="1"/>
    <x v="1"/>
    <x v="1"/>
    <x v="0"/>
    <x v="0"/>
    <x v="0"/>
    <x v="0"/>
    <x v="0"/>
    <x v="0"/>
    <x v="0"/>
    <s v="Requalificação Urbana de Veneza"/>
    <x v="0"/>
    <x v="0"/>
    <x v="0"/>
    <x v="0"/>
    <x v="1"/>
    <x v="0"/>
    <x v="0"/>
    <x v="2"/>
    <x v="1"/>
    <x v="2"/>
    <x v="11"/>
    <x v="0"/>
    <m/>
  </r>
  <r>
    <x v="1"/>
    <n v="0"/>
    <n v="0"/>
    <n v="2130684"/>
    <n v="0"/>
    <x v="6035"/>
    <x v="0"/>
    <x v="0"/>
    <x v="0"/>
    <s v="01.27.06.80"/>
    <x v="1"/>
    <x v="1"/>
    <x v="1"/>
    <s v="Requalificação Urbana e habitação"/>
    <s v="01.27.06"/>
    <s v="Requalificação Urbana de Veneza"/>
    <s v="01.27.06.80"/>
    <x v="1"/>
    <x v="0"/>
    <x v="0"/>
    <x v="0"/>
    <x v="0"/>
    <x v="1"/>
    <x v="1"/>
    <x v="0"/>
    <x v="5"/>
    <s v="2024-08-??"/>
    <x v="2"/>
    <n v="2130684"/>
    <x v="3"/>
    <n v="6500000"/>
    <x v="1"/>
    <n v="0"/>
    <x v="667"/>
    <m/>
    <x v="0"/>
    <x v="11"/>
    <m/>
    <s v="Requalificação Urbana de Veneza"/>
    <x v="2"/>
    <m/>
    <x v="0"/>
    <x v="1"/>
    <x v="1"/>
    <x v="1"/>
    <x v="0"/>
    <x v="0"/>
    <x v="0"/>
    <x v="0"/>
    <x v="0"/>
    <x v="0"/>
    <x v="0"/>
    <s v="Requalificação Urbana de Veneza"/>
    <x v="0"/>
    <x v="0"/>
    <x v="0"/>
    <x v="0"/>
    <x v="1"/>
    <x v="0"/>
    <x v="0"/>
    <x v="2"/>
    <x v="1"/>
    <x v="2"/>
    <x v="11"/>
    <x v="0"/>
    <m/>
  </r>
  <r>
    <x v="1"/>
    <n v="0"/>
    <n v="0"/>
    <n v="1206051"/>
    <n v="0"/>
    <x v="6035"/>
    <x v="0"/>
    <x v="0"/>
    <x v="0"/>
    <s v="01.27.06.80"/>
    <x v="1"/>
    <x v="1"/>
    <x v="1"/>
    <s v="Requalificação Urbana e habitação"/>
    <s v="01.27.06"/>
    <s v="Requalificação Urbana de Veneza"/>
    <s v="01.27.06.80"/>
    <x v="1"/>
    <x v="0"/>
    <x v="0"/>
    <x v="0"/>
    <x v="0"/>
    <x v="1"/>
    <x v="1"/>
    <x v="0"/>
    <x v="7"/>
    <s v="2024-09-??"/>
    <x v="2"/>
    <n v="1206051"/>
    <x v="3"/>
    <n v="6500000"/>
    <x v="1"/>
    <n v="0"/>
    <x v="667"/>
    <m/>
    <x v="0"/>
    <x v="11"/>
    <m/>
    <s v="Requalificação Urbana de Veneza"/>
    <x v="2"/>
    <m/>
    <x v="0"/>
    <x v="1"/>
    <x v="1"/>
    <x v="1"/>
    <x v="0"/>
    <x v="0"/>
    <x v="0"/>
    <x v="0"/>
    <x v="0"/>
    <x v="0"/>
    <x v="0"/>
    <s v="Requalificação Urbana de Veneza"/>
    <x v="0"/>
    <x v="0"/>
    <x v="0"/>
    <x v="0"/>
    <x v="1"/>
    <x v="0"/>
    <x v="0"/>
    <x v="2"/>
    <x v="1"/>
    <x v="2"/>
    <x v="11"/>
    <x v="0"/>
    <m/>
  </r>
  <r>
    <x v="1"/>
    <n v="0"/>
    <n v="0"/>
    <n v="680150"/>
    <n v="0"/>
    <x v="6035"/>
    <x v="0"/>
    <x v="0"/>
    <x v="0"/>
    <s v="01.27.06.80"/>
    <x v="1"/>
    <x v="1"/>
    <x v="1"/>
    <s v="Requalificação Urbana e habitação"/>
    <s v="01.27.06"/>
    <s v="Requalificação Urbana de Veneza"/>
    <s v="01.27.06.80"/>
    <x v="1"/>
    <x v="0"/>
    <x v="0"/>
    <x v="0"/>
    <x v="0"/>
    <x v="1"/>
    <x v="1"/>
    <x v="0"/>
    <x v="8"/>
    <s v="2024-10-??"/>
    <x v="3"/>
    <n v="680150"/>
    <x v="3"/>
    <n v="6500000"/>
    <x v="1"/>
    <n v="0"/>
    <x v="667"/>
    <m/>
    <x v="0"/>
    <x v="11"/>
    <m/>
    <s v="Requalificação Urbana de Veneza"/>
    <x v="2"/>
    <m/>
    <x v="0"/>
    <x v="1"/>
    <x v="1"/>
    <x v="1"/>
    <x v="0"/>
    <x v="0"/>
    <x v="0"/>
    <x v="0"/>
    <x v="0"/>
    <x v="0"/>
    <x v="0"/>
    <s v="Requalificação Urbana de Veneza"/>
    <x v="0"/>
    <x v="0"/>
    <x v="0"/>
    <x v="0"/>
    <x v="1"/>
    <x v="0"/>
    <x v="0"/>
    <x v="2"/>
    <x v="1"/>
    <x v="2"/>
    <x v="11"/>
    <x v="0"/>
    <m/>
  </r>
  <r>
    <x v="1"/>
    <n v="0"/>
    <n v="0"/>
    <n v="1327800"/>
    <n v="0"/>
    <x v="6035"/>
    <x v="0"/>
    <x v="0"/>
    <x v="0"/>
    <s v="01.27.06.80"/>
    <x v="1"/>
    <x v="1"/>
    <x v="1"/>
    <s v="Requalificação Urbana e habitação"/>
    <s v="01.27.06"/>
    <s v="Requalificação Urbana de Veneza"/>
    <s v="01.27.06.80"/>
    <x v="1"/>
    <x v="0"/>
    <x v="0"/>
    <x v="0"/>
    <x v="0"/>
    <x v="1"/>
    <x v="1"/>
    <x v="0"/>
    <x v="10"/>
    <s v="2024-11-??"/>
    <x v="3"/>
    <n v="1327800"/>
    <x v="3"/>
    <n v="6500000"/>
    <x v="1"/>
    <n v="0"/>
    <x v="667"/>
    <m/>
    <x v="0"/>
    <x v="11"/>
    <m/>
    <s v="Requalificação Urbana de Veneza"/>
    <x v="2"/>
    <m/>
    <x v="0"/>
    <x v="1"/>
    <x v="1"/>
    <x v="1"/>
    <x v="0"/>
    <x v="0"/>
    <x v="0"/>
    <x v="0"/>
    <x v="0"/>
    <x v="0"/>
    <x v="0"/>
    <s v="Requalificação Urbana de Veneza"/>
    <x v="0"/>
    <x v="0"/>
    <x v="0"/>
    <x v="0"/>
    <x v="1"/>
    <x v="0"/>
    <x v="0"/>
    <x v="2"/>
    <x v="1"/>
    <x v="2"/>
    <x v="11"/>
    <x v="0"/>
    <m/>
  </r>
  <r>
    <x v="1"/>
    <n v="0"/>
    <n v="0"/>
    <n v="1137985"/>
    <n v="0"/>
    <x v="6035"/>
    <x v="0"/>
    <x v="0"/>
    <x v="0"/>
    <s v="01.27.06.80"/>
    <x v="1"/>
    <x v="1"/>
    <x v="1"/>
    <s v="Requalificação Urbana e habitação"/>
    <s v="01.27.06"/>
    <s v="Requalificação Urbana de Veneza"/>
    <s v="01.27.06.80"/>
    <x v="1"/>
    <x v="0"/>
    <x v="0"/>
    <x v="0"/>
    <x v="0"/>
    <x v="1"/>
    <x v="1"/>
    <x v="0"/>
    <x v="11"/>
    <s v="2024-12-??"/>
    <x v="3"/>
    <n v="1137985"/>
    <x v="3"/>
    <n v="6500000"/>
    <x v="1"/>
    <n v="0"/>
    <x v="667"/>
    <m/>
    <x v="0"/>
    <x v="11"/>
    <m/>
    <s v="Requalificação Urbana de Veneza"/>
    <x v="2"/>
    <m/>
    <x v="0"/>
    <x v="1"/>
    <x v="1"/>
    <x v="1"/>
    <x v="0"/>
    <x v="0"/>
    <x v="0"/>
    <x v="0"/>
    <x v="0"/>
    <x v="0"/>
    <x v="0"/>
    <s v="Requalificação Urbana de Veneza"/>
    <x v="0"/>
    <x v="0"/>
    <x v="0"/>
    <x v="0"/>
    <x v="1"/>
    <x v="0"/>
    <x v="0"/>
    <x v="2"/>
    <x v="1"/>
    <x v="2"/>
    <x v="11"/>
    <x v="0"/>
    <m/>
  </r>
  <r>
    <x v="0"/>
    <n v="0"/>
    <n v="0"/>
    <n v="2200"/>
    <n v="0"/>
    <x v="6035"/>
    <x v="0"/>
    <x v="0"/>
    <x v="0"/>
    <s v="03.16.16"/>
    <x v="24"/>
    <x v="0"/>
    <x v="0"/>
    <s v="Direção Ambiente e Saneamento "/>
    <s v="03.16.16"/>
    <s v="Direção Ambiente e Saneamento "/>
    <s v="03.16.16"/>
    <x v="29"/>
    <x v="0"/>
    <x v="0"/>
    <x v="0"/>
    <x v="0"/>
    <x v="0"/>
    <x v="0"/>
    <x v="0"/>
    <x v="0"/>
    <s v="2024-01-??"/>
    <x v="0"/>
    <n v="2200"/>
    <x v="3"/>
    <n v="0"/>
    <x v="1"/>
    <n v="0"/>
    <x v="667"/>
    <m/>
    <x v="0"/>
    <x v="11"/>
    <m/>
    <s v="Direção Ambiente e Saneamento "/>
    <x v="2"/>
    <m/>
    <x v="0"/>
    <x v="1"/>
    <x v="1"/>
    <x v="1"/>
    <x v="0"/>
    <x v="0"/>
    <x v="0"/>
    <x v="0"/>
    <x v="0"/>
    <x v="0"/>
    <x v="0"/>
    <s v="Direção Ambiente e Saneamento "/>
    <x v="0"/>
    <x v="0"/>
    <x v="0"/>
    <x v="0"/>
    <x v="0"/>
    <x v="0"/>
    <x v="0"/>
    <x v="2"/>
    <x v="1"/>
    <x v="2"/>
    <x v="11"/>
    <x v="0"/>
    <m/>
  </r>
  <r>
    <x v="0"/>
    <n v="0"/>
    <n v="0"/>
    <n v="1800"/>
    <n v="0"/>
    <x v="6035"/>
    <x v="0"/>
    <x v="0"/>
    <x v="0"/>
    <s v="03.16.16"/>
    <x v="24"/>
    <x v="0"/>
    <x v="0"/>
    <s v="Direção Ambiente e Saneamento "/>
    <s v="03.16.16"/>
    <s v="Direção Ambiente e Saneamento "/>
    <s v="03.16.16"/>
    <x v="29"/>
    <x v="0"/>
    <x v="0"/>
    <x v="0"/>
    <x v="0"/>
    <x v="0"/>
    <x v="0"/>
    <x v="0"/>
    <x v="2"/>
    <s v="2024-02-??"/>
    <x v="0"/>
    <n v="1800"/>
    <x v="3"/>
    <n v="0"/>
    <x v="1"/>
    <n v="0"/>
    <x v="667"/>
    <m/>
    <x v="0"/>
    <x v="11"/>
    <m/>
    <s v="Direção Ambiente e Saneamento "/>
    <x v="2"/>
    <m/>
    <x v="0"/>
    <x v="1"/>
    <x v="1"/>
    <x v="1"/>
    <x v="0"/>
    <x v="0"/>
    <x v="0"/>
    <x v="0"/>
    <x v="0"/>
    <x v="0"/>
    <x v="0"/>
    <s v="Direção Ambiente e Saneamento "/>
    <x v="0"/>
    <x v="0"/>
    <x v="0"/>
    <x v="0"/>
    <x v="0"/>
    <x v="0"/>
    <x v="0"/>
    <x v="2"/>
    <x v="1"/>
    <x v="2"/>
    <x v="11"/>
    <x v="0"/>
    <m/>
  </r>
  <r>
    <x v="0"/>
    <n v="0"/>
    <n v="0"/>
    <n v="1800"/>
    <n v="0"/>
    <x v="6035"/>
    <x v="0"/>
    <x v="0"/>
    <x v="0"/>
    <s v="03.16.16"/>
    <x v="24"/>
    <x v="0"/>
    <x v="0"/>
    <s v="Direção Ambiente e Saneamento "/>
    <s v="03.16.16"/>
    <s v="Direção Ambiente e Saneamento "/>
    <s v="03.16.16"/>
    <x v="29"/>
    <x v="0"/>
    <x v="0"/>
    <x v="0"/>
    <x v="0"/>
    <x v="0"/>
    <x v="0"/>
    <x v="0"/>
    <x v="1"/>
    <s v="2024-03-??"/>
    <x v="0"/>
    <n v="1800"/>
    <x v="3"/>
    <n v="0"/>
    <x v="1"/>
    <n v="0"/>
    <x v="667"/>
    <m/>
    <x v="0"/>
    <x v="11"/>
    <m/>
    <s v="Direção Ambiente e Saneamento "/>
    <x v="2"/>
    <m/>
    <x v="0"/>
    <x v="1"/>
    <x v="1"/>
    <x v="1"/>
    <x v="0"/>
    <x v="0"/>
    <x v="0"/>
    <x v="0"/>
    <x v="0"/>
    <x v="0"/>
    <x v="0"/>
    <s v="Direção Ambiente e Saneamento "/>
    <x v="0"/>
    <x v="0"/>
    <x v="0"/>
    <x v="0"/>
    <x v="0"/>
    <x v="0"/>
    <x v="0"/>
    <x v="2"/>
    <x v="1"/>
    <x v="2"/>
    <x v="11"/>
    <x v="0"/>
    <m/>
  </r>
  <r>
    <x v="0"/>
    <n v="0"/>
    <n v="0"/>
    <n v="1400"/>
    <n v="0"/>
    <x v="6035"/>
    <x v="0"/>
    <x v="0"/>
    <x v="0"/>
    <s v="03.16.16"/>
    <x v="24"/>
    <x v="0"/>
    <x v="0"/>
    <s v="Direção Ambiente e Saneamento "/>
    <s v="03.16.16"/>
    <s v="Direção Ambiente e Saneamento "/>
    <s v="03.16.16"/>
    <x v="29"/>
    <x v="0"/>
    <x v="0"/>
    <x v="0"/>
    <x v="0"/>
    <x v="0"/>
    <x v="0"/>
    <x v="0"/>
    <x v="6"/>
    <s v="2024-04-??"/>
    <x v="1"/>
    <n v="1400"/>
    <x v="3"/>
    <n v="0"/>
    <x v="1"/>
    <n v="0"/>
    <x v="667"/>
    <m/>
    <x v="0"/>
    <x v="11"/>
    <m/>
    <s v="Direção Ambiente e Saneamento "/>
    <x v="2"/>
    <m/>
    <x v="0"/>
    <x v="1"/>
    <x v="1"/>
    <x v="1"/>
    <x v="0"/>
    <x v="0"/>
    <x v="0"/>
    <x v="0"/>
    <x v="0"/>
    <x v="0"/>
    <x v="0"/>
    <s v="Direção Ambiente e Saneamento "/>
    <x v="0"/>
    <x v="0"/>
    <x v="0"/>
    <x v="0"/>
    <x v="0"/>
    <x v="0"/>
    <x v="0"/>
    <x v="2"/>
    <x v="1"/>
    <x v="2"/>
    <x v="11"/>
    <x v="0"/>
    <m/>
  </r>
  <r>
    <x v="0"/>
    <n v="0"/>
    <n v="0"/>
    <n v="1400"/>
    <n v="0"/>
    <x v="6035"/>
    <x v="0"/>
    <x v="0"/>
    <x v="0"/>
    <s v="03.16.16"/>
    <x v="24"/>
    <x v="0"/>
    <x v="0"/>
    <s v="Direção Ambiente e Saneamento "/>
    <s v="03.16.16"/>
    <s v="Direção Ambiente e Saneamento "/>
    <s v="03.16.16"/>
    <x v="29"/>
    <x v="0"/>
    <x v="0"/>
    <x v="0"/>
    <x v="0"/>
    <x v="0"/>
    <x v="0"/>
    <x v="0"/>
    <x v="3"/>
    <s v="2024-05-??"/>
    <x v="1"/>
    <n v="1400"/>
    <x v="3"/>
    <n v="0"/>
    <x v="1"/>
    <n v="0"/>
    <x v="667"/>
    <m/>
    <x v="0"/>
    <x v="11"/>
    <m/>
    <s v="Direção Ambiente e Saneamento "/>
    <x v="2"/>
    <m/>
    <x v="0"/>
    <x v="1"/>
    <x v="1"/>
    <x v="1"/>
    <x v="0"/>
    <x v="0"/>
    <x v="0"/>
    <x v="0"/>
    <x v="0"/>
    <x v="0"/>
    <x v="0"/>
    <s v="Direção Ambiente e Saneamento "/>
    <x v="0"/>
    <x v="0"/>
    <x v="0"/>
    <x v="0"/>
    <x v="0"/>
    <x v="0"/>
    <x v="0"/>
    <x v="2"/>
    <x v="1"/>
    <x v="2"/>
    <x v="11"/>
    <x v="0"/>
    <m/>
  </r>
  <r>
    <x v="0"/>
    <n v="0"/>
    <n v="0"/>
    <n v="1400"/>
    <n v="0"/>
    <x v="6035"/>
    <x v="0"/>
    <x v="0"/>
    <x v="0"/>
    <s v="03.16.16"/>
    <x v="24"/>
    <x v="0"/>
    <x v="0"/>
    <s v="Direção Ambiente e Saneamento "/>
    <s v="03.16.16"/>
    <s v="Direção Ambiente e Saneamento "/>
    <s v="03.16.16"/>
    <x v="29"/>
    <x v="0"/>
    <x v="0"/>
    <x v="0"/>
    <x v="0"/>
    <x v="0"/>
    <x v="0"/>
    <x v="0"/>
    <x v="4"/>
    <s v="2024-06-??"/>
    <x v="1"/>
    <n v="1400"/>
    <x v="3"/>
    <n v="0"/>
    <x v="1"/>
    <n v="0"/>
    <x v="667"/>
    <m/>
    <x v="0"/>
    <x v="11"/>
    <m/>
    <s v="Direção Ambiente e Saneamento "/>
    <x v="2"/>
    <m/>
    <x v="0"/>
    <x v="1"/>
    <x v="1"/>
    <x v="1"/>
    <x v="0"/>
    <x v="0"/>
    <x v="0"/>
    <x v="0"/>
    <x v="0"/>
    <x v="0"/>
    <x v="0"/>
    <s v="Direção Ambiente e Saneamento "/>
    <x v="0"/>
    <x v="0"/>
    <x v="0"/>
    <x v="0"/>
    <x v="0"/>
    <x v="0"/>
    <x v="0"/>
    <x v="2"/>
    <x v="1"/>
    <x v="2"/>
    <x v="11"/>
    <x v="0"/>
    <m/>
  </r>
  <r>
    <x v="0"/>
    <n v="0"/>
    <n v="0"/>
    <n v="1400"/>
    <n v="0"/>
    <x v="6035"/>
    <x v="0"/>
    <x v="0"/>
    <x v="0"/>
    <s v="03.16.16"/>
    <x v="24"/>
    <x v="0"/>
    <x v="0"/>
    <s v="Direção Ambiente e Saneamento "/>
    <s v="03.16.16"/>
    <s v="Direção Ambiente e Saneamento "/>
    <s v="03.16.16"/>
    <x v="29"/>
    <x v="0"/>
    <x v="0"/>
    <x v="0"/>
    <x v="0"/>
    <x v="0"/>
    <x v="0"/>
    <x v="0"/>
    <x v="9"/>
    <s v="2024-07-??"/>
    <x v="2"/>
    <n v="1400"/>
    <x v="3"/>
    <n v="0"/>
    <x v="1"/>
    <n v="0"/>
    <x v="667"/>
    <m/>
    <x v="0"/>
    <x v="11"/>
    <m/>
    <s v="Direção Ambiente e Saneamento "/>
    <x v="2"/>
    <m/>
    <x v="0"/>
    <x v="1"/>
    <x v="1"/>
    <x v="1"/>
    <x v="0"/>
    <x v="0"/>
    <x v="0"/>
    <x v="0"/>
    <x v="0"/>
    <x v="0"/>
    <x v="0"/>
    <s v="Direção Ambiente e Saneamento "/>
    <x v="0"/>
    <x v="0"/>
    <x v="0"/>
    <x v="0"/>
    <x v="0"/>
    <x v="0"/>
    <x v="0"/>
    <x v="2"/>
    <x v="1"/>
    <x v="2"/>
    <x v="11"/>
    <x v="0"/>
    <m/>
  </r>
  <r>
    <x v="0"/>
    <n v="0"/>
    <n v="0"/>
    <n v="1400"/>
    <n v="0"/>
    <x v="6035"/>
    <x v="0"/>
    <x v="0"/>
    <x v="0"/>
    <s v="03.16.16"/>
    <x v="24"/>
    <x v="0"/>
    <x v="0"/>
    <s v="Direção Ambiente e Saneamento "/>
    <s v="03.16.16"/>
    <s v="Direção Ambiente e Saneamento "/>
    <s v="03.16.16"/>
    <x v="29"/>
    <x v="0"/>
    <x v="0"/>
    <x v="0"/>
    <x v="0"/>
    <x v="0"/>
    <x v="0"/>
    <x v="0"/>
    <x v="5"/>
    <s v="2024-08-??"/>
    <x v="2"/>
    <n v="1400"/>
    <x v="3"/>
    <n v="0"/>
    <x v="1"/>
    <n v="0"/>
    <x v="667"/>
    <m/>
    <x v="0"/>
    <x v="11"/>
    <m/>
    <s v="Direção Ambiente e Saneamento "/>
    <x v="2"/>
    <m/>
    <x v="0"/>
    <x v="1"/>
    <x v="1"/>
    <x v="1"/>
    <x v="0"/>
    <x v="0"/>
    <x v="0"/>
    <x v="0"/>
    <x v="0"/>
    <x v="0"/>
    <x v="0"/>
    <s v="Direção Ambiente e Saneamento "/>
    <x v="0"/>
    <x v="0"/>
    <x v="0"/>
    <x v="0"/>
    <x v="0"/>
    <x v="0"/>
    <x v="0"/>
    <x v="2"/>
    <x v="1"/>
    <x v="2"/>
    <x v="11"/>
    <x v="0"/>
    <m/>
  </r>
  <r>
    <x v="0"/>
    <n v="0"/>
    <n v="0"/>
    <n v="1200"/>
    <n v="0"/>
    <x v="6035"/>
    <x v="0"/>
    <x v="0"/>
    <x v="0"/>
    <s v="03.16.16"/>
    <x v="24"/>
    <x v="0"/>
    <x v="0"/>
    <s v="Direção Ambiente e Saneamento "/>
    <s v="03.16.16"/>
    <s v="Direção Ambiente e Saneamento "/>
    <s v="03.16.16"/>
    <x v="29"/>
    <x v="0"/>
    <x v="0"/>
    <x v="0"/>
    <x v="0"/>
    <x v="0"/>
    <x v="0"/>
    <x v="0"/>
    <x v="7"/>
    <s v="2024-09-??"/>
    <x v="2"/>
    <n v="1200"/>
    <x v="3"/>
    <n v="0"/>
    <x v="1"/>
    <n v="0"/>
    <x v="667"/>
    <m/>
    <x v="0"/>
    <x v="11"/>
    <m/>
    <s v="Direção Ambiente e Saneamento "/>
    <x v="2"/>
    <m/>
    <x v="0"/>
    <x v="1"/>
    <x v="1"/>
    <x v="1"/>
    <x v="0"/>
    <x v="0"/>
    <x v="0"/>
    <x v="0"/>
    <x v="0"/>
    <x v="0"/>
    <x v="0"/>
    <s v="Direção Ambiente e Saneamento "/>
    <x v="0"/>
    <x v="0"/>
    <x v="0"/>
    <x v="0"/>
    <x v="0"/>
    <x v="0"/>
    <x v="0"/>
    <x v="2"/>
    <x v="1"/>
    <x v="2"/>
    <x v="11"/>
    <x v="0"/>
    <m/>
  </r>
  <r>
    <x v="0"/>
    <n v="0"/>
    <n v="0"/>
    <n v="1000"/>
    <n v="0"/>
    <x v="6035"/>
    <x v="0"/>
    <x v="0"/>
    <x v="0"/>
    <s v="03.16.16"/>
    <x v="24"/>
    <x v="0"/>
    <x v="0"/>
    <s v="Direção Ambiente e Saneamento "/>
    <s v="03.16.16"/>
    <s v="Direção Ambiente e Saneamento "/>
    <s v="03.16.16"/>
    <x v="29"/>
    <x v="0"/>
    <x v="0"/>
    <x v="0"/>
    <x v="0"/>
    <x v="0"/>
    <x v="0"/>
    <x v="0"/>
    <x v="8"/>
    <s v="2024-10-??"/>
    <x v="3"/>
    <n v="1000"/>
    <x v="3"/>
    <n v="0"/>
    <x v="1"/>
    <n v="0"/>
    <x v="667"/>
    <m/>
    <x v="0"/>
    <x v="11"/>
    <m/>
    <s v="Direção Ambiente e Saneamento "/>
    <x v="2"/>
    <m/>
    <x v="0"/>
    <x v="1"/>
    <x v="1"/>
    <x v="1"/>
    <x v="0"/>
    <x v="0"/>
    <x v="0"/>
    <x v="0"/>
    <x v="0"/>
    <x v="0"/>
    <x v="0"/>
    <s v="Direção Ambiente e Saneamento "/>
    <x v="0"/>
    <x v="0"/>
    <x v="0"/>
    <x v="0"/>
    <x v="0"/>
    <x v="0"/>
    <x v="0"/>
    <x v="2"/>
    <x v="1"/>
    <x v="2"/>
    <x v="11"/>
    <x v="0"/>
    <m/>
  </r>
  <r>
    <x v="0"/>
    <n v="0"/>
    <n v="0"/>
    <n v="1000"/>
    <n v="0"/>
    <x v="6035"/>
    <x v="0"/>
    <x v="0"/>
    <x v="0"/>
    <s v="03.16.16"/>
    <x v="24"/>
    <x v="0"/>
    <x v="0"/>
    <s v="Direção Ambiente e Saneamento "/>
    <s v="03.16.16"/>
    <s v="Direção Ambiente e Saneamento "/>
    <s v="03.16.16"/>
    <x v="29"/>
    <x v="0"/>
    <x v="0"/>
    <x v="0"/>
    <x v="0"/>
    <x v="0"/>
    <x v="0"/>
    <x v="0"/>
    <x v="10"/>
    <s v="2024-11-??"/>
    <x v="3"/>
    <n v="1000"/>
    <x v="3"/>
    <n v="0"/>
    <x v="1"/>
    <n v="0"/>
    <x v="667"/>
    <m/>
    <x v="0"/>
    <x v="11"/>
    <m/>
    <s v="Direção Ambiente e Saneamento "/>
    <x v="2"/>
    <m/>
    <x v="0"/>
    <x v="1"/>
    <x v="1"/>
    <x v="1"/>
    <x v="0"/>
    <x v="0"/>
    <x v="0"/>
    <x v="0"/>
    <x v="0"/>
    <x v="0"/>
    <x v="0"/>
    <s v="Direção Ambiente e Saneamento "/>
    <x v="0"/>
    <x v="0"/>
    <x v="0"/>
    <x v="0"/>
    <x v="0"/>
    <x v="0"/>
    <x v="0"/>
    <x v="2"/>
    <x v="1"/>
    <x v="2"/>
    <x v="11"/>
    <x v="0"/>
    <m/>
  </r>
  <r>
    <x v="0"/>
    <n v="0"/>
    <n v="0"/>
    <n v="1000"/>
    <n v="0"/>
    <x v="6035"/>
    <x v="0"/>
    <x v="0"/>
    <x v="0"/>
    <s v="03.16.16"/>
    <x v="24"/>
    <x v="0"/>
    <x v="0"/>
    <s v="Direção Ambiente e Saneamento "/>
    <s v="03.16.16"/>
    <s v="Direção Ambiente e Saneamento "/>
    <s v="03.16.16"/>
    <x v="29"/>
    <x v="0"/>
    <x v="0"/>
    <x v="0"/>
    <x v="0"/>
    <x v="0"/>
    <x v="0"/>
    <x v="0"/>
    <x v="11"/>
    <s v="2024-12-??"/>
    <x v="3"/>
    <n v="1000"/>
    <x v="3"/>
    <n v="0"/>
    <x v="1"/>
    <n v="0"/>
    <x v="667"/>
    <m/>
    <x v="0"/>
    <x v="11"/>
    <m/>
    <s v="Direção Ambiente e Saneamento "/>
    <x v="2"/>
    <m/>
    <x v="0"/>
    <x v="1"/>
    <x v="1"/>
    <x v="1"/>
    <x v="0"/>
    <x v="0"/>
    <x v="0"/>
    <x v="0"/>
    <x v="0"/>
    <x v="0"/>
    <x v="0"/>
    <s v="Direção Ambiente e Saneamento "/>
    <x v="0"/>
    <x v="0"/>
    <x v="0"/>
    <x v="0"/>
    <x v="0"/>
    <x v="0"/>
    <x v="0"/>
    <x v="2"/>
    <x v="1"/>
    <x v="2"/>
    <x v="11"/>
    <x v="0"/>
    <m/>
  </r>
  <r>
    <x v="1"/>
    <n v="0"/>
    <n v="0"/>
    <n v="3608800"/>
    <n v="0"/>
    <x v="6035"/>
    <x v="0"/>
    <x v="0"/>
    <x v="0"/>
    <s v="01.27.07.01"/>
    <x v="5"/>
    <x v="1"/>
    <x v="1"/>
    <s v="Requalificação Urbana e Habitação 2"/>
    <s v="01.27.07"/>
    <s v="Construção da Estrada de Mato Dentro"/>
    <s v="01.27.07.01"/>
    <x v="1"/>
    <x v="0"/>
    <x v="0"/>
    <x v="0"/>
    <x v="0"/>
    <x v="1"/>
    <x v="1"/>
    <x v="0"/>
    <x v="6"/>
    <s v="2024-04-??"/>
    <x v="1"/>
    <n v="3608800"/>
    <x v="3"/>
    <n v="0"/>
    <x v="1"/>
    <n v="5000000"/>
    <x v="667"/>
    <m/>
    <x v="0"/>
    <x v="11"/>
    <m/>
    <s v="Construção da Estrada de Mato Dentro"/>
    <x v="2"/>
    <m/>
    <x v="0"/>
    <x v="1"/>
    <x v="1"/>
    <x v="1"/>
    <x v="0"/>
    <x v="0"/>
    <x v="0"/>
    <x v="0"/>
    <x v="0"/>
    <x v="0"/>
    <x v="0"/>
    <s v="Construção da Estrada de Mato Dentro"/>
    <x v="0"/>
    <x v="0"/>
    <x v="0"/>
    <x v="0"/>
    <x v="1"/>
    <x v="0"/>
    <x v="0"/>
    <x v="2"/>
    <x v="1"/>
    <x v="2"/>
    <x v="11"/>
    <x v="0"/>
    <m/>
  </r>
  <r>
    <x v="1"/>
    <n v="0"/>
    <n v="0"/>
    <n v="4100000"/>
    <n v="0"/>
    <x v="6035"/>
    <x v="0"/>
    <x v="0"/>
    <x v="0"/>
    <s v="01.27.07.01"/>
    <x v="5"/>
    <x v="1"/>
    <x v="1"/>
    <s v="Requalificação Urbana e Habitação 2"/>
    <s v="01.27.07"/>
    <s v="Construção da Estrada de Mato Dentro"/>
    <s v="01.27.07.01"/>
    <x v="1"/>
    <x v="0"/>
    <x v="0"/>
    <x v="0"/>
    <x v="0"/>
    <x v="1"/>
    <x v="1"/>
    <x v="0"/>
    <x v="3"/>
    <s v="2024-05-??"/>
    <x v="1"/>
    <n v="4100000"/>
    <x v="3"/>
    <n v="0"/>
    <x v="1"/>
    <n v="5000000"/>
    <x v="667"/>
    <m/>
    <x v="0"/>
    <x v="11"/>
    <m/>
    <s v="Construção da Estrada de Mato Dentro"/>
    <x v="2"/>
    <m/>
    <x v="0"/>
    <x v="1"/>
    <x v="1"/>
    <x v="1"/>
    <x v="0"/>
    <x v="0"/>
    <x v="0"/>
    <x v="0"/>
    <x v="0"/>
    <x v="0"/>
    <x v="0"/>
    <s v="Construção da Estrada de Mato Dentro"/>
    <x v="0"/>
    <x v="0"/>
    <x v="0"/>
    <x v="0"/>
    <x v="1"/>
    <x v="0"/>
    <x v="0"/>
    <x v="2"/>
    <x v="1"/>
    <x v="2"/>
    <x v="11"/>
    <x v="0"/>
    <m/>
  </r>
  <r>
    <x v="1"/>
    <n v="0"/>
    <n v="0"/>
    <n v="98000"/>
    <n v="0"/>
    <x v="6035"/>
    <x v="0"/>
    <x v="0"/>
    <x v="0"/>
    <s v="01.27.07.01"/>
    <x v="5"/>
    <x v="1"/>
    <x v="1"/>
    <s v="Requalificação Urbana e Habitação 2"/>
    <s v="01.27.07"/>
    <s v="Construção da Estrada de Mato Dentro"/>
    <s v="01.27.07.01"/>
    <x v="1"/>
    <x v="0"/>
    <x v="0"/>
    <x v="0"/>
    <x v="0"/>
    <x v="1"/>
    <x v="1"/>
    <x v="0"/>
    <x v="4"/>
    <s v="2024-06-??"/>
    <x v="1"/>
    <n v="98000"/>
    <x v="3"/>
    <n v="0"/>
    <x v="1"/>
    <n v="5000000"/>
    <x v="667"/>
    <m/>
    <x v="0"/>
    <x v="11"/>
    <m/>
    <s v="Construção da Estrada de Mato Dentro"/>
    <x v="2"/>
    <m/>
    <x v="0"/>
    <x v="1"/>
    <x v="1"/>
    <x v="1"/>
    <x v="0"/>
    <x v="0"/>
    <x v="0"/>
    <x v="0"/>
    <x v="0"/>
    <x v="0"/>
    <x v="0"/>
    <s v="Construção da Estrada de Mato Dentro"/>
    <x v="0"/>
    <x v="0"/>
    <x v="0"/>
    <x v="0"/>
    <x v="1"/>
    <x v="0"/>
    <x v="0"/>
    <x v="2"/>
    <x v="1"/>
    <x v="2"/>
    <x v="11"/>
    <x v="0"/>
    <m/>
  </r>
  <r>
    <x v="1"/>
    <n v="0"/>
    <n v="0"/>
    <n v="287500"/>
    <n v="0"/>
    <x v="6035"/>
    <x v="0"/>
    <x v="0"/>
    <x v="0"/>
    <s v="01.27.07.01"/>
    <x v="5"/>
    <x v="1"/>
    <x v="1"/>
    <s v="Requalificação Urbana e Habitação 2"/>
    <s v="01.27.07"/>
    <s v="Construção da Estrada de Mato Dentro"/>
    <s v="01.27.07.01"/>
    <x v="1"/>
    <x v="0"/>
    <x v="0"/>
    <x v="0"/>
    <x v="0"/>
    <x v="1"/>
    <x v="1"/>
    <x v="0"/>
    <x v="7"/>
    <s v="2024-09-??"/>
    <x v="2"/>
    <n v="287500"/>
    <x v="3"/>
    <n v="0"/>
    <x v="1"/>
    <n v="5000000"/>
    <x v="667"/>
    <m/>
    <x v="0"/>
    <x v="11"/>
    <m/>
    <s v="Construção da Estrada de Mato Dentro"/>
    <x v="2"/>
    <m/>
    <x v="0"/>
    <x v="1"/>
    <x v="1"/>
    <x v="1"/>
    <x v="0"/>
    <x v="0"/>
    <x v="0"/>
    <x v="0"/>
    <x v="0"/>
    <x v="0"/>
    <x v="0"/>
    <s v="Construção da Estrada de Mato Dentro"/>
    <x v="0"/>
    <x v="0"/>
    <x v="0"/>
    <x v="0"/>
    <x v="1"/>
    <x v="0"/>
    <x v="0"/>
    <x v="2"/>
    <x v="1"/>
    <x v="2"/>
    <x v="11"/>
    <x v="0"/>
    <m/>
  </r>
  <r>
    <x v="1"/>
    <n v="0"/>
    <n v="0"/>
    <n v="18115676"/>
    <n v="0"/>
    <x v="6035"/>
    <x v="0"/>
    <x v="0"/>
    <x v="0"/>
    <s v="01.27.07.01"/>
    <x v="5"/>
    <x v="1"/>
    <x v="1"/>
    <s v="Requalificação Urbana e Habitação 2"/>
    <s v="01.27.07"/>
    <s v="Construção da Estrada de Mato Dentro"/>
    <s v="01.27.07.01"/>
    <x v="1"/>
    <x v="0"/>
    <x v="0"/>
    <x v="0"/>
    <x v="0"/>
    <x v="1"/>
    <x v="1"/>
    <x v="0"/>
    <x v="10"/>
    <s v="2024-11-??"/>
    <x v="3"/>
    <n v="18115676"/>
    <x v="3"/>
    <n v="0"/>
    <x v="1"/>
    <n v="5000000"/>
    <x v="667"/>
    <m/>
    <x v="0"/>
    <x v="11"/>
    <m/>
    <s v="Construção da Estrada de Mato Dentro"/>
    <x v="2"/>
    <m/>
    <x v="0"/>
    <x v="1"/>
    <x v="1"/>
    <x v="1"/>
    <x v="0"/>
    <x v="0"/>
    <x v="0"/>
    <x v="0"/>
    <x v="0"/>
    <x v="0"/>
    <x v="0"/>
    <s v="Construção da Estrada de Mato Dentro"/>
    <x v="0"/>
    <x v="0"/>
    <x v="0"/>
    <x v="0"/>
    <x v="1"/>
    <x v="0"/>
    <x v="0"/>
    <x v="2"/>
    <x v="1"/>
    <x v="2"/>
    <x v="11"/>
    <x v="0"/>
    <m/>
  </r>
  <r>
    <x v="0"/>
    <n v="0"/>
    <n v="0"/>
    <n v="13455"/>
    <n v="0"/>
    <x v="6035"/>
    <x v="0"/>
    <x v="0"/>
    <x v="0"/>
    <s v="03.16.16"/>
    <x v="24"/>
    <x v="0"/>
    <x v="0"/>
    <s v="Direção Ambiente e Saneamento "/>
    <s v="03.16.16"/>
    <s v="Direção Ambiente e Saneamento "/>
    <s v="03.16.16"/>
    <x v="60"/>
    <x v="0"/>
    <x v="0"/>
    <x v="0"/>
    <x v="0"/>
    <x v="0"/>
    <x v="0"/>
    <x v="0"/>
    <x v="2"/>
    <s v="2024-02-??"/>
    <x v="0"/>
    <n v="13455"/>
    <x v="3"/>
    <n v="0"/>
    <x v="1"/>
    <n v="200000"/>
    <x v="667"/>
    <m/>
    <x v="0"/>
    <x v="11"/>
    <m/>
    <s v="Direção Ambiente e Saneamento "/>
    <x v="2"/>
    <m/>
    <x v="0"/>
    <x v="1"/>
    <x v="1"/>
    <x v="1"/>
    <x v="0"/>
    <x v="0"/>
    <x v="0"/>
    <x v="0"/>
    <x v="0"/>
    <x v="0"/>
    <x v="0"/>
    <s v="Direção Ambiente e Saneamento "/>
    <x v="0"/>
    <x v="0"/>
    <x v="0"/>
    <x v="0"/>
    <x v="0"/>
    <x v="0"/>
    <x v="0"/>
    <x v="2"/>
    <x v="1"/>
    <x v="2"/>
    <x v="11"/>
    <x v="0"/>
    <m/>
  </r>
  <r>
    <x v="0"/>
    <n v="0"/>
    <n v="0"/>
    <n v="5612"/>
    <n v="0"/>
    <x v="6035"/>
    <x v="0"/>
    <x v="0"/>
    <x v="0"/>
    <s v="03.16.16"/>
    <x v="24"/>
    <x v="0"/>
    <x v="0"/>
    <s v="Direção Ambiente e Saneamento "/>
    <s v="03.16.16"/>
    <s v="Direção Ambiente e Saneamento "/>
    <s v="03.16.16"/>
    <x v="60"/>
    <x v="0"/>
    <x v="0"/>
    <x v="0"/>
    <x v="0"/>
    <x v="0"/>
    <x v="0"/>
    <x v="0"/>
    <x v="1"/>
    <s v="2024-03-??"/>
    <x v="0"/>
    <n v="5612"/>
    <x v="3"/>
    <n v="0"/>
    <x v="1"/>
    <n v="200000"/>
    <x v="667"/>
    <m/>
    <x v="0"/>
    <x v="11"/>
    <m/>
    <s v="Direção Ambiente e Saneamento "/>
    <x v="2"/>
    <m/>
    <x v="0"/>
    <x v="1"/>
    <x v="1"/>
    <x v="1"/>
    <x v="0"/>
    <x v="0"/>
    <x v="0"/>
    <x v="0"/>
    <x v="0"/>
    <x v="0"/>
    <x v="0"/>
    <s v="Direção Ambiente e Saneamento "/>
    <x v="0"/>
    <x v="0"/>
    <x v="0"/>
    <x v="0"/>
    <x v="0"/>
    <x v="0"/>
    <x v="0"/>
    <x v="2"/>
    <x v="1"/>
    <x v="2"/>
    <x v="11"/>
    <x v="0"/>
    <m/>
  </r>
  <r>
    <x v="0"/>
    <n v="0"/>
    <n v="0"/>
    <n v="14000"/>
    <n v="0"/>
    <x v="6035"/>
    <x v="0"/>
    <x v="0"/>
    <x v="0"/>
    <s v="03.16.16"/>
    <x v="24"/>
    <x v="0"/>
    <x v="0"/>
    <s v="Direção Ambiente e Saneamento "/>
    <s v="03.16.16"/>
    <s v="Direção Ambiente e Saneamento "/>
    <s v="03.16.16"/>
    <x v="60"/>
    <x v="0"/>
    <x v="0"/>
    <x v="0"/>
    <x v="0"/>
    <x v="0"/>
    <x v="0"/>
    <x v="0"/>
    <x v="6"/>
    <s v="2024-04-??"/>
    <x v="1"/>
    <n v="14000"/>
    <x v="3"/>
    <n v="0"/>
    <x v="1"/>
    <n v="200000"/>
    <x v="667"/>
    <m/>
    <x v="0"/>
    <x v="11"/>
    <m/>
    <s v="Direção Ambiente e Saneamento "/>
    <x v="2"/>
    <m/>
    <x v="0"/>
    <x v="1"/>
    <x v="1"/>
    <x v="1"/>
    <x v="0"/>
    <x v="0"/>
    <x v="0"/>
    <x v="0"/>
    <x v="0"/>
    <x v="0"/>
    <x v="0"/>
    <s v="Direção Ambiente e Saneamento "/>
    <x v="0"/>
    <x v="0"/>
    <x v="0"/>
    <x v="0"/>
    <x v="0"/>
    <x v="0"/>
    <x v="0"/>
    <x v="2"/>
    <x v="1"/>
    <x v="2"/>
    <x v="11"/>
    <x v="0"/>
    <m/>
  </r>
  <r>
    <x v="0"/>
    <n v="0"/>
    <n v="0"/>
    <n v="13455"/>
    <n v="0"/>
    <x v="6035"/>
    <x v="0"/>
    <x v="0"/>
    <x v="0"/>
    <s v="03.16.16"/>
    <x v="24"/>
    <x v="0"/>
    <x v="0"/>
    <s v="Direção Ambiente e Saneamento "/>
    <s v="03.16.16"/>
    <s v="Direção Ambiente e Saneamento "/>
    <s v="03.16.16"/>
    <x v="60"/>
    <x v="0"/>
    <x v="0"/>
    <x v="0"/>
    <x v="0"/>
    <x v="0"/>
    <x v="0"/>
    <x v="0"/>
    <x v="3"/>
    <s v="2024-05-??"/>
    <x v="1"/>
    <n v="13455"/>
    <x v="3"/>
    <n v="0"/>
    <x v="1"/>
    <n v="200000"/>
    <x v="667"/>
    <m/>
    <x v="0"/>
    <x v="11"/>
    <m/>
    <s v="Direção Ambiente e Saneamento "/>
    <x v="2"/>
    <m/>
    <x v="0"/>
    <x v="1"/>
    <x v="1"/>
    <x v="1"/>
    <x v="0"/>
    <x v="0"/>
    <x v="0"/>
    <x v="0"/>
    <x v="0"/>
    <x v="0"/>
    <x v="0"/>
    <s v="Direção Ambiente e Saneamento "/>
    <x v="0"/>
    <x v="0"/>
    <x v="0"/>
    <x v="0"/>
    <x v="0"/>
    <x v="0"/>
    <x v="0"/>
    <x v="2"/>
    <x v="1"/>
    <x v="2"/>
    <x v="11"/>
    <x v="0"/>
    <m/>
  </r>
  <r>
    <x v="0"/>
    <n v="0"/>
    <n v="0"/>
    <n v="13630"/>
    <n v="0"/>
    <x v="6035"/>
    <x v="0"/>
    <x v="0"/>
    <x v="0"/>
    <s v="03.16.16"/>
    <x v="24"/>
    <x v="0"/>
    <x v="0"/>
    <s v="Direção Ambiente e Saneamento "/>
    <s v="03.16.16"/>
    <s v="Direção Ambiente e Saneamento "/>
    <s v="03.16.16"/>
    <x v="60"/>
    <x v="0"/>
    <x v="0"/>
    <x v="0"/>
    <x v="0"/>
    <x v="0"/>
    <x v="0"/>
    <x v="0"/>
    <x v="4"/>
    <s v="2024-06-??"/>
    <x v="1"/>
    <n v="13630"/>
    <x v="3"/>
    <n v="0"/>
    <x v="1"/>
    <n v="200000"/>
    <x v="667"/>
    <m/>
    <x v="0"/>
    <x v="11"/>
    <m/>
    <s v="Direção Ambiente e Saneamento "/>
    <x v="2"/>
    <m/>
    <x v="0"/>
    <x v="1"/>
    <x v="1"/>
    <x v="1"/>
    <x v="0"/>
    <x v="0"/>
    <x v="0"/>
    <x v="0"/>
    <x v="0"/>
    <x v="0"/>
    <x v="0"/>
    <s v="Direção Ambiente e Saneamento "/>
    <x v="0"/>
    <x v="0"/>
    <x v="0"/>
    <x v="0"/>
    <x v="0"/>
    <x v="0"/>
    <x v="0"/>
    <x v="2"/>
    <x v="1"/>
    <x v="2"/>
    <x v="11"/>
    <x v="0"/>
    <m/>
  </r>
  <r>
    <x v="0"/>
    <n v="0"/>
    <n v="0"/>
    <n v="6333"/>
    <n v="0"/>
    <x v="6035"/>
    <x v="0"/>
    <x v="0"/>
    <x v="0"/>
    <s v="03.16.16"/>
    <x v="24"/>
    <x v="0"/>
    <x v="0"/>
    <s v="Direção Ambiente e Saneamento "/>
    <s v="03.16.16"/>
    <s v="Direção Ambiente e Saneamento "/>
    <s v="03.16.16"/>
    <x v="60"/>
    <x v="0"/>
    <x v="0"/>
    <x v="0"/>
    <x v="0"/>
    <x v="0"/>
    <x v="0"/>
    <x v="0"/>
    <x v="9"/>
    <s v="2024-07-??"/>
    <x v="2"/>
    <n v="6333"/>
    <x v="3"/>
    <n v="0"/>
    <x v="1"/>
    <n v="200000"/>
    <x v="667"/>
    <m/>
    <x v="0"/>
    <x v="11"/>
    <m/>
    <s v="Direção Ambiente e Saneamento "/>
    <x v="2"/>
    <m/>
    <x v="0"/>
    <x v="1"/>
    <x v="1"/>
    <x v="1"/>
    <x v="0"/>
    <x v="0"/>
    <x v="0"/>
    <x v="0"/>
    <x v="0"/>
    <x v="0"/>
    <x v="0"/>
    <s v="Direção Ambiente e Saneamento "/>
    <x v="0"/>
    <x v="0"/>
    <x v="0"/>
    <x v="0"/>
    <x v="0"/>
    <x v="0"/>
    <x v="0"/>
    <x v="2"/>
    <x v="1"/>
    <x v="2"/>
    <x v="11"/>
    <x v="0"/>
    <m/>
  </r>
  <r>
    <x v="0"/>
    <n v="0"/>
    <n v="0"/>
    <n v="5788"/>
    <n v="0"/>
    <x v="6035"/>
    <x v="0"/>
    <x v="0"/>
    <x v="0"/>
    <s v="03.16.16"/>
    <x v="24"/>
    <x v="0"/>
    <x v="0"/>
    <s v="Direção Ambiente e Saneamento "/>
    <s v="03.16.16"/>
    <s v="Direção Ambiente e Saneamento "/>
    <s v="03.16.16"/>
    <x v="60"/>
    <x v="0"/>
    <x v="0"/>
    <x v="0"/>
    <x v="0"/>
    <x v="0"/>
    <x v="0"/>
    <x v="0"/>
    <x v="5"/>
    <s v="2024-08-??"/>
    <x v="2"/>
    <n v="5788"/>
    <x v="3"/>
    <n v="0"/>
    <x v="1"/>
    <n v="200000"/>
    <x v="667"/>
    <m/>
    <x v="0"/>
    <x v="11"/>
    <m/>
    <s v="Direção Ambiente e Saneamento "/>
    <x v="2"/>
    <m/>
    <x v="0"/>
    <x v="1"/>
    <x v="1"/>
    <x v="1"/>
    <x v="0"/>
    <x v="0"/>
    <x v="0"/>
    <x v="0"/>
    <x v="0"/>
    <x v="0"/>
    <x v="0"/>
    <s v="Direção Ambiente e Saneamento "/>
    <x v="0"/>
    <x v="0"/>
    <x v="0"/>
    <x v="0"/>
    <x v="0"/>
    <x v="0"/>
    <x v="0"/>
    <x v="2"/>
    <x v="1"/>
    <x v="2"/>
    <x v="11"/>
    <x v="0"/>
    <m/>
  </r>
  <r>
    <x v="0"/>
    <n v="0"/>
    <n v="0"/>
    <n v="6333"/>
    <n v="0"/>
    <x v="6035"/>
    <x v="0"/>
    <x v="0"/>
    <x v="0"/>
    <s v="03.16.16"/>
    <x v="24"/>
    <x v="0"/>
    <x v="0"/>
    <s v="Direção Ambiente e Saneamento "/>
    <s v="03.16.16"/>
    <s v="Direção Ambiente e Saneamento "/>
    <s v="03.16.16"/>
    <x v="60"/>
    <x v="0"/>
    <x v="0"/>
    <x v="0"/>
    <x v="0"/>
    <x v="0"/>
    <x v="0"/>
    <x v="0"/>
    <x v="7"/>
    <s v="2024-09-??"/>
    <x v="2"/>
    <n v="6333"/>
    <x v="3"/>
    <n v="0"/>
    <x v="1"/>
    <n v="200000"/>
    <x v="667"/>
    <m/>
    <x v="0"/>
    <x v="11"/>
    <m/>
    <s v="Direção Ambiente e Saneamento "/>
    <x v="2"/>
    <m/>
    <x v="0"/>
    <x v="1"/>
    <x v="1"/>
    <x v="1"/>
    <x v="0"/>
    <x v="0"/>
    <x v="0"/>
    <x v="0"/>
    <x v="0"/>
    <x v="0"/>
    <x v="0"/>
    <s v="Direção Ambiente e Saneamento "/>
    <x v="0"/>
    <x v="0"/>
    <x v="0"/>
    <x v="0"/>
    <x v="0"/>
    <x v="0"/>
    <x v="0"/>
    <x v="2"/>
    <x v="1"/>
    <x v="2"/>
    <x v="11"/>
    <x v="0"/>
    <m/>
  </r>
  <r>
    <x v="0"/>
    <n v="0"/>
    <n v="0"/>
    <n v="4209"/>
    <n v="0"/>
    <x v="6035"/>
    <x v="0"/>
    <x v="0"/>
    <x v="0"/>
    <s v="03.16.16"/>
    <x v="24"/>
    <x v="0"/>
    <x v="0"/>
    <s v="Direção Ambiente e Saneamento "/>
    <s v="03.16.16"/>
    <s v="Direção Ambiente e Saneamento "/>
    <s v="03.16.16"/>
    <x v="60"/>
    <x v="0"/>
    <x v="0"/>
    <x v="0"/>
    <x v="0"/>
    <x v="0"/>
    <x v="0"/>
    <x v="0"/>
    <x v="11"/>
    <s v="2024-12-??"/>
    <x v="3"/>
    <n v="4209"/>
    <x v="3"/>
    <n v="0"/>
    <x v="1"/>
    <n v="200000"/>
    <x v="667"/>
    <m/>
    <x v="0"/>
    <x v="11"/>
    <m/>
    <s v="Direção Ambiente e Saneamento "/>
    <x v="2"/>
    <m/>
    <x v="0"/>
    <x v="1"/>
    <x v="1"/>
    <x v="1"/>
    <x v="0"/>
    <x v="0"/>
    <x v="0"/>
    <x v="0"/>
    <x v="0"/>
    <x v="0"/>
    <x v="0"/>
    <s v="Direção Ambiente e Saneamento "/>
    <x v="0"/>
    <x v="0"/>
    <x v="0"/>
    <x v="0"/>
    <x v="0"/>
    <x v="0"/>
    <x v="0"/>
    <x v="2"/>
    <x v="1"/>
    <x v="2"/>
    <x v="11"/>
    <x v="0"/>
    <m/>
  </r>
  <r>
    <x v="1"/>
    <n v="0"/>
    <n v="0"/>
    <n v="65500"/>
    <n v="0"/>
    <x v="6035"/>
    <x v="0"/>
    <x v="0"/>
    <x v="0"/>
    <s v="01.25.02.17"/>
    <x v="30"/>
    <x v="3"/>
    <x v="3"/>
    <s v="desporto"/>
    <s v="01.25.02"/>
    <s v="Construção e Reabilitação de Placas Desportivas"/>
    <s v="01.25.02.17"/>
    <x v="1"/>
    <x v="0"/>
    <x v="0"/>
    <x v="0"/>
    <x v="0"/>
    <x v="1"/>
    <x v="1"/>
    <x v="0"/>
    <x v="0"/>
    <s v="2024-01-??"/>
    <x v="0"/>
    <n v="65500"/>
    <x v="3"/>
    <n v="0"/>
    <x v="1"/>
    <n v="1750000"/>
    <x v="667"/>
    <m/>
    <x v="0"/>
    <x v="11"/>
    <m/>
    <s v="Construção e Reabilitação de Placas Desportivas"/>
    <x v="2"/>
    <m/>
    <x v="0"/>
    <x v="1"/>
    <x v="1"/>
    <x v="1"/>
    <x v="0"/>
    <x v="0"/>
    <x v="0"/>
    <x v="0"/>
    <x v="0"/>
    <x v="0"/>
    <x v="0"/>
    <s v="Construção e Reabilitação de Placas Desportivas"/>
    <x v="0"/>
    <x v="0"/>
    <x v="0"/>
    <x v="0"/>
    <x v="1"/>
    <x v="0"/>
    <x v="0"/>
    <x v="2"/>
    <x v="1"/>
    <x v="2"/>
    <x v="11"/>
    <x v="0"/>
    <m/>
  </r>
  <r>
    <x v="1"/>
    <n v="0"/>
    <n v="0"/>
    <n v="9000"/>
    <n v="0"/>
    <x v="6035"/>
    <x v="0"/>
    <x v="0"/>
    <x v="0"/>
    <s v="01.25.02.17"/>
    <x v="30"/>
    <x v="3"/>
    <x v="3"/>
    <s v="desporto"/>
    <s v="01.25.02"/>
    <s v="Construção e Reabilitação de Placas Desportivas"/>
    <s v="01.25.02.17"/>
    <x v="1"/>
    <x v="0"/>
    <x v="0"/>
    <x v="0"/>
    <x v="0"/>
    <x v="1"/>
    <x v="1"/>
    <x v="0"/>
    <x v="2"/>
    <s v="2024-02-??"/>
    <x v="0"/>
    <n v="9000"/>
    <x v="3"/>
    <n v="0"/>
    <x v="1"/>
    <n v="1750000"/>
    <x v="667"/>
    <m/>
    <x v="0"/>
    <x v="11"/>
    <m/>
    <s v="Construção e Reabilitação de Placas Desportivas"/>
    <x v="2"/>
    <m/>
    <x v="0"/>
    <x v="1"/>
    <x v="1"/>
    <x v="1"/>
    <x v="0"/>
    <x v="0"/>
    <x v="0"/>
    <x v="0"/>
    <x v="0"/>
    <x v="0"/>
    <x v="0"/>
    <s v="Construção e Reabilitação de Placas Desportivas"/>
    <x v="0"/>
    <x v="0"/>
    <x v="0"/>
    <x v="0"/>
    <x v="1"/>
    <x v="0"/>
    <x v="0"/>
    <x v="2"/>
    <x v="1"/>
    <x v="2"/>
    <x v="11"/>
    <x v="0"/>
    <m/>
  </r>
  <r>
    <x v="1"/>
    <n v="0"/>
    <n v="0"/>
    <n v="11000"/>
    <n v="0"/>
    <x v="6035"/>
    <x v="0"/>
    <x v="0"/>
    <x v="0"/>
    <s v="01.25.02.17"/>
    <x v="30"/>
    <x v="3"/>
    <x v="3"/>
    <s v="desporto"/>
    <s v="01.25.02"/>
    <s v="Construção e Reabilitação de Placas Desportivas"/>
    <s v="01.25.02.17"/>
    <x v="1"/>
    <x v="0"/>
    <x v="0"/>
    <x v="0"/>
    <x v="0"/>
    <x v="1"/>
    <x v="1"/>
    <x v="0"/>
    <x v="1"/>
    <s v="2024-03-??"/>
    <x v="0"/>
    <n v="11000"/>
    <x v="3"/>
    <n v="0"/>
    <x v="1"/>
    <n v="1750000"/>
    <x v="667"/>
    <m/>
    <x v="0"/>
    <x v="11"/>
    <m/>
    <s v="Construção e Reabilitação de Placas Desportivas"/>
    <x v="2"/>
    <m/>
    <x v="0"/>
    <x v="1"/>
    <x v="1"/>
    <x v="1"/>
    <x v="0"/>
    <x v="0"/>
    <x v="0"/>
    <x v="0"/>
    <x v="0"/>
    <x v="0"/>
    <x v="0"/>
    <s v="Construção e Reabilitação de Placas Desportivas"/>
    <x v="0"/>
    <x v="0"/>
    <x v="0"/>
    <x v="0"/>
    <x v="1"/>
    <x v="0"/>
    <x v="0"/>
    <x v="2"/>
    <x v="1"/>
    <x v="2"/>
    <x v="11"/>
    <x v="0"/>
    <m/>
  </r>
  <r>
    <x v="1"/>
    <n v="0"/>
    <n v="0"/>
    <n v="456996"/>
    <n v="0"/>
    <x v="6035"/>
    <x v="0"/>
    <x v="0"/>
    <x v="0"/>
    <s v="01.25.02.17"/>
    <x v="30"/>
    <x v="3"/>
    <x v="3"/>
    <s v="desporto"/>
    <s v="01.25.02"/>
    <s v="Construção e Reabilitação de Placas Desportivas"/>
    <s v="01.25.02.17"/>
    <x v="1"/>
    <x v="0"/>
    <x v="0"/>
    <x v="0"/>
    <x v="0"/>
    <x v="1"/>
    <x v="1"/>
    <x v="0"/>
    <x v="3"/>
    <s v="2024-05-??"/>
    <x v="1"/>
    <n v="456996"/>
    <x v="3"/>
    <n v="0"/>
    <x v="1"/>
    <n v="1750000"/>
    <x v="667"/>
    <m/>
    <x v="0"/>
    <x v="11"/>
    <m/>
    <s v="Construção e Reabilitação de Placas Desportivas"/>
    <x v="2"/>
    <m/>
    <x v="0"/>
    <x v="1"/>
    <x v="1"/>
    <x v="1"/>
    <x v="0"/>
    <x v="0"/>
    <x v="0"/>
    <x v="0"/>
    <x v="0"/>
    <x v="0"/>
    <x v="0"/>
    <s v="Construção e Reabilitação de Placas Desportivas"/>
    <x v="0"/>
    <x v="0"/>
    <x v="0"/>
    <x v="0"/>
    <x v="1"/>
    <x v="0"/>
    <x v="0"/>
    <x v="2"/>
    <x v="1"/>
    <x v="2"/>
    <x v="11"/>
    <x v="0"/>
    <m/>
  </r>
  <r>
    <x v="1"/>
    <n v="0"/>
    <n v="0"/>
    <n v="453762"/>
    <n v="0"/>
    <x v="6035"/>
    <x v="0"/>
    <x v="0"/>
    <x v="0"/>
    <s v="01.25.02.17"/>
    <x v="30"/>
    <x v="3"/>
    <x v="3"/>
    <s v="desporto"/>
    <s v="01.25.02"/>
    <s v="Construção e Reabilitação de Placas Desportivas"/>
    <s v="01.25.02.17"/>
    <x v="1"/>
    <x v="0"/>
    <x v="0"/>
    <x v="0"/>
    <x v="0"/>
    <x v="1"/>
    <x v="1"/>
    <x v="0"/>
    <x v="4"/>
    <s v="2024-06-??"/>
    <x v="1"/>
    <n v="453762"/>
    <x v="3"/>
    <n v="0"/>
    <x v="1"/>
    <n v="1750000"/>
    <x v="667"/>
    <m/>
    <x v="0"/>
    <x v="11"/>
    <m/>
    <s v="Construção e Reabilitação de Placas Desportivas"/>
    <x v="2"/>
    <m/>
    <x v="0"/>
    <x v="1"/>
    <x v="1"/>
    <x v="1"/>
    <x v="0"/>
    <x v="0"/>
    <x v="0"/>
    <x v="0"/>
    <x v="0"/>
    <x v="0"/>
    <x v="0"/>
    <s v="Construção e Reabilitação de Placas Desportivas"/>
    <x v="0"/>
    <x v="0"/>
    <x v="0"/>
    <x v="0"/>
    <x v="1"/>
    <x v="0"/>
    <x v="0"/>
    <x v="2"/>
    <x v="1"/>
    <x v="2"/>
    <x v="11"/>
    <x v="0"/>
    <m/>
  </r>
  <r>
    <x v="1"/>
    <n v="0"/>
    <n v="0"/>
    <n v="174550"/>
    <n v="0"/>
    <x v="6035"/>
    <x v="0"/>
    <x v="0"/>
    <x v="0"/>
    <s v="01.25.02.17"/>
    <x v="30"/>
    <x v="3"/>
    <x v="3"/>
    <s v="desporto"/>
    <s v="01.25.02"/>
    <s v="Construção e Reabilitação de Placas Desportivas"/>
    <s v="01.25.02.17"/>
    <x v="1"/>
    <x v="0"/>
    <x v="0"/>
    <x v="0"/>
    <x v="0"/>
    <x v="1"/>
    <x v="1"/>
    <x v="0"/>
    <x v="9"/>
    <s v="2024-07-??"/>
    <x v="2"/>
    <n v="174550"/>
    <x v="3"/>
    <n v="0"/>
    <x v="1"/>
    <n v="1750000"/>
    <x v="667"/>
    <m/>
    <x v="0"/>
    <x v="11"/>
    <m/>
    <s v="Construção e Reabilitação de Placas Desportivas"/>
    <x v="2"/>
    <m/>
    <x v="0"/>
    <x v="1"/>
    <x v="1"/>
    <x v="1"/>
    <x v="0"/>
    <x v="0"/>
    <x v="0"/>
    <x v="0"/>
    <x v="0"/>
    <x v="0"/>
    <x v="0"/>
    <s v="Construção e Reabilitação de Placas Desportivas"/>
    <x v="0"/>
    <x v="0"/>
    <x v="0"/>
    <x v="0"/>
    <x v="1"/>
    <x v="0"/>
    <x v="0"/>
    <x v="2"/>
    <x v="1"/>
    <x v="2"/>
    <x v="11"/>
    <x v="0"/>
    <m/>
  </r>
  <r>
    <x v="1"/>
    <n v="0"/>
    <n v="0"/>
    <n v="33350"/>
    <n v="0"/>
    <x v="6035"/>
    <x v="0"/>
    <x v="0"/>
    <x v="0"/>
    <s v="01.25.02.17"/>
    <x v="30"/>
    <x v="3"/>
    <x v="3"/>
    <s v="desporto"/>
    <s v="01.25.02"/>
    <s v="Construção e Reabilitação de Placas Desportivas"/>
    <s v="01.25.02.17"/>
    <x v="1"/>
    <x v="0"/>
    <x v="0"/>
    <x v="0"/>
    <x v="0"/>
    <x v="1"/>
    <x v="1"/>
    <x v="0"/>
    <x v="5"/>
    <s v="2024-08-??"/>
    <x v="2"/>
    <n v="33350"/>
    <x v="3"/>
    <n v="0"/>
    <x v="1"/>
    <n v="1750000"/>
    <x v="667"/>
    <m/>
    <x v="0"/>
    <x v="11"/>
    <m/>
    <s v="Construção e Reabilitação de Placas Desportivas"/>
    <x v="2"/>
    <m/>
    <x v="0"/>
    <x v="1"/>
    <x v="1"/>
    <x v="1"/>
    <x v="0"/>
    <x v="0"/>
    <x v="0"/>
    <x v="0"/>
    <x v="0"/>
    <x v="0"/>
    <x v="0"/>
    <s v="Construção e Reabilitação de Placas Desportivas"/>
    <x v="0"/>
    <x v="0"/>
    <x v="0"/>
    <x v="0"/>
    <x v="1"/>
    <x v="0"/>
    <x v="0"/>
    <x v="2"/>
    <x v="1"/>
    <x v="2"/>
    <x v="11"/>
    <x v="0"/>
    <m/>
  </r>
  <r>
    <x v="1"/>
    <n v="0"/>
    <n v="0"/>
    <n v="10000"/>
    <n v="0"/>
    <x v="6035"/>
    <x v="0"/>
    <x v="0"/>
    <x v="0"/>
    <s v="01.25.02.17"/>
    <x v="30"/>
    <x v="3"/>
    <x v="3"/>
    <s v="desporto"/>
    <s v="01.25.02"/>
    <s v="Construção e Reabilitação de Placas Desportivas"/>
    <s v="01.25.02.17"/>
    <x v="1"/>
    <x v="0"/>
    <x v="0"/>
    <x v="0"/>
    <x v="0"/>
    <x v="1"/>
    <x v="1"/>
    <x v="0"/>
    <x v="11"/>
    <s v="2024-12-??"/>
    <x v="3"/>
    <n v="10000"/>
    <x v="3"/>
    <n v="0"/>
    <x v="1"/>
    <n v="1750000"/>
    <x v="667"/>
    <m/>
    <x v="0"/>
    <x v="11"/>
    <m/>
    <s v="Construção e Reabilitação de Placas Desportivas"/>
    <x v="2"/>
    <m/>
    <x v="0"/>
    <x v="1"/>
    <x v="1"/>
    <x v="1"/>
    <x v="0"/>
    <x v="0"/>
    <x v="0"/>
    <x v="0"/>
    <x v="0"/>
    <x v="0"/>
    <x v="0"/>
    <s v="Construção e Reabilitação de Placas Desportivas"/>
    <x v="0"/>
    <x v="0"/>
    <x v="0"/>
    <x v="0"/>
    <x v="1"/>
    <x v="0"/>
    <x v="0"/>
    <x v="2"/>
    <x v="1"/>
    <x v="2"/>
    <x v="11"/>
    <x v="0"/>
    <m/>
  </r>
  <r>
    <x v="0"/>
    <n v="0"/>
    <n v="0"/>
    <n v="198650"/>
    <n v="0"/>
    <x v="6035"/>
    <x v="0"/>
    <x v="0"/>
    <x v="0"/>
    <s v="01.25.03.12"/>
    <x v="6"/>
    <x v="3"/>
    <x v="3"/>
    <s v="Emprego e Formação profissional"/>
    <s v="01.25.03"/>
    <s v="Estágios Profissionais e Promoção de Emprego"/>
    <s v="01.25.03.12"/>
    <x v="4"/>
    <x v="0"/>
    <x v="2"/>
    <x v="2"/>
    <x v="0"/>
    <x v="1"/>
    <x v="0"/>
    <x v="0"/>
    <x v="0"/>
    <s v="2024-01-??"/>
    <x v="0"/>
    <n v="198650"/>
    <x v="3"/>
    <n v="300000"/>
    <x v="1"/>
    <n v="500000"/>
    <x v="667"/>
    <m/>
    <x v="0"/>
    <x v="11"/>
    <m/>
    <s v="Estágios Profissionais e Promoção de Emprego"/>
    <x v="2"/>
    <m/>
    <x v="0"/>
    <x v="1"/>
    <x v="1"/>
    <x v="1"/>
    <x v="0"/>
    <x v="0"/>
    <x v="0"/>
    <x v="0"/>
    <x v="0"/>
    <x v="0"/>
    <x v="0"/>
    <s v="Estágios Profissionais e Promoção de Emprego"/>
    <x v="0"/>
    <x v="0"/>
    <x v="0"/>
    <x v="0"/>
    <x v="1"/>
    <x v="0"/>
    <x v="0"/>
    <x v="2"/>
    <x v="1"/>
    <x v="2"/>
    <x v="11"/>
    <x v="0"/>
    <m/>
  </r>
  <r>
    <x v="0"/>
    <n v="0"/>
    <n v="0"/>
    <n v="76000"/>
    <n v="0"/>
    <x v="6035"/>
    <x v="0"/>
    <x v="0"/>
    <x v="0"/>
    <s v="01.25.03.12"/>
    <x v="6"/>
    <x v="3"/>
    <x v="3"/>
    <s v="Emprego e Formação profissional"/>
    <s v="01.25.03"/>
    <s v="Estágios Profissionais e Promoção de Emprego"/>
    <s v="01.25.03.12"/>
    <x v="4"/>
    <x v="0"/>
    <x v="2"/>
    <x v="2"/>
    <x v="0"/>
    <x v="1"/>
    <x v="0"/>
    <x v="0"/>
    <x v="2"/>
    <s v="2024-02-??"/>
    <x v="0"/>
    <n v="76000"/>
    <x v="3"/>
    <n v="300000"/>
    <x v="1"/>
    <n v="500000"/>
    <x v="667"/>
    <m/>
    <x v="0"/>
    <x v="11"/>
    <m/>
    <s v="Estágios Profissionais e Promoção de Emprego"/>
    <x v="2"/>
    <m/>
    <x v="0"/>
    <x v="1"/>
    <x v="1"/>
    <x v="1"/>
    <x v="0"/>
    <x v="0"/>
    <x v="0"/>
    <x v="0"/>
    <x v="0"/>
    <x v="0"/>
    <x v="0"/>
    <s v="Estágios Profissionais e Promoção de Emprego"/>
    <x v="0"/>
    <x v="0"/>
    <x v="0"/>
    <x v="0"/>
    <x v="1"/>
    <x v="0"/>
    <x v="0"/>
    <x v="2"/>
    <x v="1"/>
    <x v="2"/>
    <x v="11"/>
    <x v="0"/>
    <m/>
  </r>
  <r>
    <x v="0"/>
    <n v="0"/>
    <n v="0"/>
    <n v="93000"/>
    <n v="0"/>
    <x v="6035"/>
    <x v="0"/>
    <x v="0"/>
    <x v="0"/>
    <s v="01.25.03.12"/>
    <x v="6"/>
    <x v="3"/>
    <x v="3"/>
    <s v="Emprego e Formação profissional"/>
    <s v="01.25.03"/>
    <s v="Estágios Profissionais e Promoção de Emprego"/>
    <s v="01.25.03.12"/>
    <x v="4"/>
    <x v="0"/>
    <x v="2"/>
    <x v="2"/>
    <x v="0"/>
    <x v="1"/>
    <x v="0"/>
    <x v="0"/>
    <x v="1"/>
    <s v="2024-03-??"/>
    <x v="0"/>
    <n v="93000"/>
    <x v="3"/>
    <n v="300000"/>
    <x v="1"/>
    <n v="500000"/>
    <x v="667"/>
    <m/>
    <x v="0"/>
    <x v="11"/>
    <m/>
    <s v="Estágios Profissionais e Promoção de Emprego"/>
    <x v="2"/>
    <m/>
    <x v="0"/>
    <x v="1"/>
    <x v="1"/>
    <x v="1"/>
    <x v="0"/>
    <x v="0"/>
    <x v="0"/>
    <x v="0"/>
    <x v="0"/>
    <x v="0"/>
    <x v="0"/>
    <s v="Estágios Profissionais e Promoção de Emprego"/>
    <x v="0"/>
    <x v="0"/>
    <x v="0"/>
    <x v="0"/>
    <x v="1"/>
    <x v="0"/>
    <x v="0"/>
    <x v="2"/>
    <x v="1"/>
    <x v="2"/>
    <x v="11"/>
    <x v="0"/>
    <m/>
  </r>
  <r>
    <x v="0"/>
    <n v="0"/>
    <n v="0"/>
    <n v="59000"/>
    <n v="0"/>
    <x v="6035"/>
    <x v="0"/>
    <x v="0"/>
    <x v="0"/>
    <s v="01.25.03.12"/>
    <x v="6"/>
    <x v="3"/>
    <x v="3"/>
    <s v="Emprego e Formação profissional"/>
    <s v="01.25.03"/>
    <s v="Estágios Profissionais e Promoção de Emprego"/>
    <s v="01.25.03.12"/>
    <x v="4"/>
    <x v="0"/>
    <x v="2"/>
    <x v="2"/>
    <x v="0"/>
    <x v="1"/>
    <x v="0"/>
    <x v="0"/>
    <x v="6"/>
    <s v="2024-04-??"/>
    <x v="1"/>
    <n v="59000"/>
    <x v="3"/>
    <n v="300000"/>
    <x v="1"/>
    <n v="500000"/>
    <x v="667"/>
    <m/>
    <x v="0"/>
    <x v="11"/>
    <m/>
    <s v="Estágios Profissionais e Promoção de Emprego"/>
    <x v="2"/>
    <m/>
    <x v="0"/>
    <x v="1"/>
    <x v="1"/>
    <x v="1"/>
    <x v="0"/>
    <x v="0"/>
    <x v="0"/>
    <x v="0"/>
    <x v="0"/>
    <x v="0"/>
    <x v="0"/>
    <s v="Estágios Profissionais e Promoção de Emprego"/>
    <x v="0"/>
    <x v="0"/>
    <x v="0"/>
    <x v="0"/>
    <x v="1"/>
    <x v="0"/>
    <x v="0"/>
    <x v="2"/>
    <x v="1"/>
    <x v="2"/>
    <x v="11"/>
    <x v="0"/>
    <m/>
  </r>
  <r>
    <x v="0"/>
    <n v="0"/>
    <n v="0"/>
    <n v="79328"/>
    <n v="0"/>
    <x v="6035"/>
    <x v="0"/>
    <x v="0"/>
    <x v="0"/>
    <s v="01.25.03.12"/>
    <x v="6"/>
    <x v="3"/>
    <x v="3"/>
    <s v="Emprego e Formação profissional"/>
    <s v="01.25.03"/>
    <s v="Estágios Profissionais e Promoção de Emprego"/>
    <s v="01.25.03.12"/>
    <x v="4"/>
    <x v="0"/>
    <x v="2"/>
    <x v="2"/>
    <x v="0"/>
    <x v="1"/>
    <x v="0"/>
    <x v="0"/>
    <x v="3"/>
    <s v="2024-05-??"/>
    <x v="1"/>
    <n v="79328"/>
    <x v="3"/>
    <n v="300000"/>
    <x v="1"/>
    <n v="500000"/>
    <x v="667"/>
    <m/>
    <x v="0"/>
    <x v="11"/>
    <m/>
    <s v="Estágios Profissionais e Promoção de Emprego"/>
    <x v="2"/>
    <m/>
    <x v="0"/>
    <x v="1"/>
    <x v="1"/>
    <x v="1"/>
    <x v="0"/>
    <x v="0"/>
    <x v="0"/>
    <x v="0"/>
    <x v="0"/>
    <x v="0"/>
    <x v="0"/>
    <s v="Estágios Profissionais e Promoção de Emprego"/>
    <x v="0"/>
    <x v="0"/>
    <x v="0"/>
    <x v="0"/>
    <x v="1"/>
    <x v="0"/>
    <x v="0"/>
    <x v="2"/>
    <x v="1"/>
    <x v="2"/>
    <x v="11"/>
    <x v="0"/>
    <m/>
  </r>
  <r>
    <x v="0"/>
    <n v="0"/>
    <n v="0"/>
    <n v="79000"/>
    <n v="0"/>
    <x v="6035"/>
    <x v="0"/>
    <x v="0"/>
    <x v="0"/>
    <s v="01.25.03.12"/>
    <x v="6"/>
    <x v="3"/>
    <x v="3"/>
    <s v="Emprego e Formação profissional"/>
    <s v="01.25.03"/>
    <s v="Estágios Profissionais e Promoção de Emprego"/>
    <s v="01.25.03.12"/>
    <x v="4"/>
    <x v="0"/>
    <x v="2"/>
    <x v="2"/>
    <x v="0"/>
    <x v="1"/>
    <x v="0"/>
    <x v="0"/>
    <x v="4"/>
    <s v="2024-06-??"/>
    <x v="1"/>
    <n v="79000"/>
    <x v="3"/>
    <n v="300000"/>
    <x v="1"/>
    <n v="500000"/>
    <x v="667"/>
    <m/>
    <x v="0"/>
    <x v="11"/>
    <m/>
    <s v="Estágios Profissionais e Promoção de Emprego"/>
    <x v="2"/>
    <m/>
    <x v="0"/>
    <x v="1"/>
    <x v="1"/>
    <x v="1"/>
    <x v="0"/>
    <x v="0"/>
    <x v="0"/>
    <x v="0"/>
    <x v="0"/>
    <x v="0"/>
    <x v="0"/>
    <s v="Estágios Profissionais e Promoção de Emprego"/>
    <x v="0"/>
    <x v="0"/>
    <x v="0"/>
    <x v="0"/>
    <x v="1"/>
    <x v="0"/>
    <x v="0"/>
    <x v="2"/>
    <x v="1"/>
    <x v="2"/>
    <x v="11"/>
    <x v="0"/>
    <m/>
  </r>
  <r>
    <x v="0"/>
    <n v="0"/>
    <n v="0"/>
    <n v="61000"/>
    <n v="0"/>
    <x v="6035"/>
    <x v="0"/>
    <x v="0"/>
    <x v="0"/>
    <s v="01.25.03.12"/>
    <x v="6"/>
    <x v="3"/>
    <x v="3"/>
    <s v="Emprego e Formação profissional"/>
    <s v="01.25.03"/>
    <s v="Estágios Profissionais e Promoção de Emprego"/>
    <s v="01.25.03.12"/>
    <x v="4"/>
    <x v="0"/>
    <x v="2"/>
    <x v="2"/>
    <x v="0"/>
    <x v="1"/>
    <x v="0"/>
    <x v="0"/>
    <x v="9"/>
    <s v="2024-07-??"/>
    <x v="2"/>
    <n v="61000"/>
    <x v="3"/>
    <n v="300000"/>
    <x v="1"/>
    <n v="500000"/>
    <x v="667"/>
    <m/>
    <x v="0"/>
    <x v="11"/>
    <m/>
    <s v="Estágios Profissionais e Promoção de Emprego"/>
    <x v="2"/>
    <m/>
    <x v="0"/>
    <x v="1"/>
    <x v="1"/>
    <x v="1"/>
    <x v="0"/>
    <x v="0"/>
    <x v="0"/>
    <x v="0"/>
    <x v="0"/>
    <x v="0"/>
    <x v="0"/>
    <s v="Estágios Profissionais e Promoção de Emprego"/>
    <x v="0"/>
    <x v="0"/>
    <x v="0"/>
    <x v="0"/>
    <x v="1"/>
    <x v="0"/>
    <x v="0"/>
    <x v="2"/>
    <x v="1"/>
    <x v="2"/>
    <x v="11"/>
    <x v="0"/>
    <m/>
  </r>
  <r>
    <x v="0"/>
    <n v="0"/>
    <n v="0"/>
    <n v="41000"/>
    <n v="0"/>
    <x v="6035"/>
    <x v="0"/>
    <x v="0"/>
    <x v="0"/>
    <s v="01.25.03.12"/>
    <x v="6"/>
    <x v="3"/>
    <x v="3"/>
    <s v="Emprego e Formação profissional"/>
    <s v="01.25.03"/>
    <s v="Estágios Profissionais e Promoção de Emprego"/>
    <s v="01.25.03.12"/>
    <x v="4"/>
    <x v="0"/>
    <x v="2"/>
    <x v="2"/>
    <x v="0"/>
    <x v="1"/>
    <x v="0"/>
    <x v="0"/>
    <x v="5"/>
    <s v="2024-08-??"/>
    <x v="2"/>
    <n v="41000"/>
    <x v="3"/>
    <n v="300000"/>
    <x v="1"/>
    <n v="500000"/>
    <x v="667"/>
    <m/>
    <x v="0"/>
    <x v="11"/>
    <m/>
    <s v="Estágios Profissionais e Promoção de Emprego"/>
    <x v="2"/>
    <m/>
    <x v="0"/>
    <x v="1"/>
    <x v="1"/>
    <x v="1"/>
    <x v="0"/>
    <x v="0"/>
    <x v="0"/>
    <x v="0"/>
    <x v="0"/>
    <x v="0"/>
    <x v="0"/>
    <s v="Estágios Profissionais e Promoção de Emprego"/>
    <x v="0"/>
    <x v="0"/>
    <x v="0"/>
    <x v="0"/>
    <x v="1"/>
    <x v="0"/>
    <x v="0"/>
    <x v="2"/>
    <x v="1"/>
    <x v="2"/>
    <x v="11"/>
    <x v="0"/>
    <m/>
  </r>
  <r>
    <x v="0"/>
    <n v="0"/>
    <n v="0"/>
    <n v="16000"/>
    <n v="0"/>
    <x v="6035"/>
    <x v="0"/>
    <x v="0"/>
    <x v="0"/>
    <s v="01.25.03.12"/>
    <x v="6"/>
    <x v="3"/>
    <x v="3"/>
    <s v="Emprego e Formação profissional"/>
    <s v="01.25.03"/>
    <s v="Estágios Profissionais e Promoção de Emprego"/>
    <s v="01.25.03.12"/>
    <x v="4"/>
    <x v="0"/>
    <x v="2"/>
    <x v="2"/>
    <x v="0"/>
    <x v="1"/>
    <x v="0"/>
    <x v="0"/>
    <x v="7"/>
    <s v="2024-09-??"/>
    <x v="2"/>
    <n v="16000"/>
    <x v="3"/>
    <n v="300000"/>
    <x v="1"/>
    <n v="500000"/>
    <x v="667"/>
    <m/>
    <x v="0"/>
    <x v="11"/>
    <m/>
    <s v="Estágios Profissionais e Promoção de Emprego"/>
    <x v="2"/>
    <m/>
    <x v="0"/>
    <x v="1"/>
    <x v="1"/>
    <x v="1"/>
    <x v="0"/>
    <x v="0"/>
    <x v="0"/>
    <x v="0"/>
    <x v="0"/>
    <x v="0"/>
    <x v="0"/>
    <s v="Estágios Profissionais e Promoção de Emprego"/>
    <x v="0"/>
    <x v="0"/>
    <x v="0"/>
    <x v="0"/>
    <x v="1"/>
    <x v="0"/>
    <x v="0"/>
    <x v="2"/>
    <x v="1"/>
    <x v="2"/>
    <x v="11"/>
    <x v="0"/>
    <m/>
  </r>
  <r>
    <x v="0"/>
    <n v="0"/>
    <n v="0"/>
    <n v="20000"/>
    <n v="0"/>
    <x v="6035"/>
    <x v="0"/>
    <x v="0"/>
    <x v="0"/>
    <s v="01.25.03.12"/>
    <x v="6"/>
    <x v="3"/>
    <x v="3"/>
    <s v="Emprego e Formação profissional"/>
    <s v="01.25.03"/>
    <s v="Estágios Profissionais e Promoção de Emprego"/>
    <s v="01.25.03.12"/>
    <x v="4"/>
    <x v="0"/>
    <x v="2"/>
    <x v="2"/>
    <x v="0"/>
    <x v="1"/>
    <x v="0"/>
    <x v="0"/>
    <x v="8"/>
    <s v="2024-10-??"/>
    <x v="3"/>
    <n v="20000"/>
    <x v="3"/>
    <n v="300000"/>
    <x v="1"/>
    <n v="500000"/>
    <x v="667"/>
    <m/>
    <x v="0"/>
    <x v="11"/>
    <m/>
    <s v="Estágios Profissionais e Promoção de Emprego"/>
    <x v="2"/>
    <m/>
    <x v="0"/>
    <x v="1"/>
    <x v="1"/>
    <x v="1"/>
    <x v="0"/>
    <x v="0"/>
    <x v="0"/>
    <x v="0"/>
    <x v="0"/>
    <x v="0"/>
    <x v="0"/>
    <s v="Estágios Profissionais e Promoção de Emprego"/>
    <x v="0"/>
    <x v="0"/>
    <x v="0"/>
    <x v="0"/>
    <x v="1"/>
    <x v="0"/>
    <x v="0"/>
    <x v="2"/>
    <x v="1"/>
    <x v="2"/>
    <x v="11"/>
    <x v="0"/>
    <m/>
  </r>
  <r>
    <x v="0"/>
    <n v="0"/>
    <n v="0"/>
    <n v="487061"/>
    <n v="0"/>
    <x v="6035"/>
    <x v="0"/>
    <x v="0"/>
    <x v="0"/>
    <s v="01.25.03.12"/>
    <x v="6"/>
    <x v="3"/>
    <x v="3"/>
    <s v="Emprego e Formação profissional"/>
    <s v="01.25.03"/>
    <s v="Estágios Profissionais e Promoção de Emprego"/>
    <s v="01.25.03.12"/>
    <x v="4"/>
    <x v="0"/>
    <x v="2"/>
    <x v="2"/>
    <x v="0"/>
    <x v="1"/>
    <x v="0"/>
    <x v="0"/>
    <x v="10"/>
    <s v="2024-11-??"/>
    <x v="3"/>
    <n v="487061"/>
    <x v="3"/>
    <n v="300000"/>
    <x v="1"/>
    <n v="500000"/>
    <x v="667"/>
    <m/>
    <x v="0"/>
    <x v="11"/>
    <m/>
    <s v="Estágios Profissionais e Promoção de Emprego"/>
    <x v="2"/>
    <m/>
    <x v="0"/>
    <x v="1"/>
    <x v="1"/>
    <x v="1"/>
    <x v="0"/>
    <x v="0"/>
    <x v="0"/>
    <x v="0"/>
    <x v="0"/>
    <x v="0"/>
    <x v="0"/>
    <s v="Estágios Profissionais e Promoção de Emprego"/>
    <x v="0"/>
    <x v="0"/>
    <x v="0"/>
    <x v="0"/>
    <x v="1"/>
    <x v="0"/>
    <x v="0"/>
    <x v="2"/>
    <x v="1"/>
    <x v="2"/>
    <x v="11"/>
    <x v="0"/>
    <m/>
  </r>
  <r>
    <x v="0"/>
    <n v="0"/>
    <n v="0"/>
    <n v="194000"/>
    <n v="0"/>
    <x v="6035"/>
    <x v="0"/>
    <x v="0"/>
    <x v="0"/>
    <s v="01.25.03.12"/>
    <x v="6"/>
    <x v="3"/>
    <x v="3"/>
    <s v="Emprego e Formação profissional"/>
    <s v="01.25.03"/>
    <s v="Estágios Profissionais e Promoção de Emprego"/>
    <s v="01.25.03.12"/>
    <x v="4"/>
    <x v="0"/>
    <x v="2"/>
    <x v="2"/>
    <x v="0"/>
    <x v="1"/>
    <x v="0"/>
    <x v="0"/>
    <x v="11"/>
    <s v="2024-12-??"/>
    <x v="3"/>
    <n v="194000"/>
    <x v="3"/>
    <n v="300000"/>
    <x v="1"/>
    <n v="500000"/>
    <x v="667"/>
    <m/>
    <x v="0"/>
    <x v="11"/>
    <m/>
    <s v="Estágios Profissionais e Promoção de Emprego"/>
    <x v="2"/>
    <m/>
    <x v="0"/>
    <x v="1"/>
    <x v="1"/>
    <x v="1"/>
    <x v="0"/>
    <x v="0"/>
    <x v="0"/>
    <x v="0"/>
    <x v="0"/>
    <x v="0"/>
    <x v="0"/>
    <s v="Estágios Profissionais e Promoção de Emprego"/>
    <x v="0"/>
    <x v="0"/>
    <x v="0"/>
    <x v="0"/>
    <x v="1"/>
    <x v="0"/>
    <x v="0"/>
    <x v="2"/>
    <x v="1"/>
    <x v="2"/>
    <x v="11"/>
    <x v="0"/>
    <m/>
  </r>
  <r>
    <x v="0"/>
    <n v="0"/>
    <n v="0"/>
    <n v="77680"/>
    <n v="0"/>
    <x v="6035"/>
    <x v="0"/>
    <x v="1"/>
    <x v="0"/>
    <s v="03.03.10"/>
    <x v="8"/>
    <x v="0"/>
    <x v="4"/>
    <s v="Receitas Da Câmara"/>
    <s v="03.03.10"/>
    <s v="Receitas Da Câmara"/>
    <s v="03.03.10"/>
    <x v="19"/>
    <x v="0"/>
    <x v="3"/>
    <x v="6"/>
    <x v="0"/>
    <x v="0"/>
    <x v="2"/>
    <x v="0"/>
    <x v="0"/>
    <s v="2024-01-??"/>
    <x v="0"/>
    <n v="77680"/>
    <x v="3"/>
    <n v="0"/>
    <x v="1"/>
    <n v="0"/>
    <x v="667"/>
    <m/>
    <x v="0"/>
    <x v="11"/>
    <m/>
    <s v="Receitas Da Câmara"/>
    <x v="2"/>
    <s v="RDC"/>
    <x v="0"/>
    <x v="1"/>
    <x v="1"/>
    <x v="1"/>
    <x v="0"/>
    <x v="0"/>
    <x v="0"/>
    <x v="0"/>
    <x v="0"/>
    <x v="0"/>
    <x v="0"/>
    <s v="Receitas Da Câmara"/>
    <x v="0"/>
    <x v="0"/>
    <x v="0"/>
    <x v="0"/>
    <x v="0"/>
    <x v="0"/>
    <x v="0"/>
    <x v="2"/>
    <x v="1"/>
    <x v="2"/>
    <x v="11"/>
    <x v="0"/>
    <m/>
  </r>
  <r>
    <x v="0"/>
    <n v="0"/>
    <n v="0"/>
    <n v="207271"/>
    <n v="0"/>
    <x v="6035"/>
    <x v="0"/>
    <x v="1"/>
    <x v="0"/>
    <s v="03.03.10"/>
    <x v="8"/>
    <x v="0"/>
    <x v="4"/>
    <s v="Receitas Da Câmara"/>
    <s v="03.03.10"/>
    <s v="Receitas Da Câmara"/>
    <s v="03.03.10"/>
    <x v="19"/>
    <x v="0"/>
    <x v="3"/>
    <x v="6"/>
    <x v="0"/>
    <x v="0"/>
    <x v="2"/>
    <x v="0"/>
    <x v="2"/>
    <s v="2024-02-??"/>
    <x v="0"/>
    <n v="207271"/>
    <x v="3"/>
    <n v="0"/>
    <x v="1"/>
    <n v="0"/>
    <x v="667"/>
    <m/>
    <x v="0"/>
    <x v="11"/>
    <m/>
    <s v="Receitas Da Câmara"/>
    <x v="2"/>
    <s v="RDC"/>
    <x v="0"/>
    <x v="1"/>
    <x v="1"/>
    <x v="1"/>
    <x v="0"/>
    <x v="0"/>
    <x v="0"/>
    <x v="0"/>
    <x v="0"/>
    <x v="0"/>
    <x v="0"/>
    <s v="Receitas Da Câmara"/>
    <x v="0"/>
    <x v="0"/>
    <x v="0"/>
    <x v="0"/>
    <x v="0"/>
    <x v="0"/>
    <x v="0"/>
    <x v="2"/>
    <x v="1"/>
    <x v="2"/>
    <x v="11"/>
    <x v="0"/>
    <m/>
  </r>
  <r>
    <x v="0"/>
    <n v="0"/>
    <n v="0"/>
    <n v="48000"/>
    <n v="0"/>
    <x v="6035"/>
    <x v="0"/>
    <x v="1"/>
    <x v="0"/>
    <s v="03.03.10"/>
    <x v="8"/>
    <x v="0"/>
    <x v="4"/>
    <s v="Receitas Da Câmara"/>
    <s v="03.03.10"/>
    <s v="Receitas Da Câmara"/>
    <s v="03.03.10"/>
    <x v="19"/>
    <x v="0"/>
    <x v="3"/>
    <x v="6"/>
    <x v="0"/>
    <x v="0"/>
    <x v="2"/>
    <x v="0"/>
    <x v="1"/>
    <s v="2024-03-??"/>
    <x v="0"/>
    <n v="48000"/>
    <x v="3"/>
    <n v="0"/>
    <x v="1"/>
    <n v="0"/>
    <x v="667"/>
    <m/>
    <x v="0"/>
    <x v="11"/>
    <m/>
    <s v="Receitas Da Câmara"/>
    <x v="2"/>
    <s v="RDC"/>
    <x v="0"/>
    <x v="1"/>
    <x v="1"/>
    <x v="1"/>
    <x v="0"/>
    <x v="0"/>
    <x v="0"/>
    <x v="0"/>
    <x v="0"/>
    <x v="0"/>
    <x v="0"/>
    <s v="Receitas Da Câmara"/>
    <x v="0"/>
    <x v="0"/>
    <x v="0"/>
    <x v="0"/>
    <x v="0"/>
    <x v="0"/>
    <x v="0"/>
    <x v="2"/>
    <x v="1"/>
    <x v="2"/>
    <x v="11"/>
    <x v="0"/>
    <m/>
  </r>
  <r>
    <x v="0"/>
    <n v="0"/>
    <n v="0"/>
    <n v="74960"/>
    <n v="0"/>
    <x v="6035"/>
    <x v="0"/>
    <x v="1"/>
    <x v="0"/>
    <s v="03.03.10"/>
    <x v="8"/>
    <x v="0"/>
    <x v="4"/>
    <s v="Receitas Da Câmara"/>
    <s v="03.03.10"/>
    <s v="Receitas Da Câmara"/>
    <s v="03.03.10"/>
    <x v="19"/>
    <x v="0"/>
    <x v="3"/>
    <x v="6"/>
    <x v="0"/>
    <x v="0"/>
    <x v="2"/>
    <x v="0"/>
    <x v="6"/>
    <s v="2024-04-??"/>
    <x v="1"/>
    <n v="74960"/>
    <x v="3"/>
    <n v="0"/>
    <x v="1"/>
    <n v="0"/>
    <x v="667"/>
    <m/>
    <x v="0"/>
    <x v="11"/>
    <m/>
    <s v="Receitas Da Câmara"/>
    <x v="2"/>
    <s v="RDC"/>
    <x v="0"/>
    <x v="1"/>
    <x v="1"/>
    <x v="1"/>
    <x v="0"/>
    <x v="0"/>
    <x v="0"/>
    <x v="0"/>
    <x v="0"/>
    <x v="0"/>
    <x v="0"/>
    <s v="Receitas Da Câmara"/>
    <x v="0"/>
    <x v="0"/>
    <x v="0"/>
    <x v="0"/>
    <x v="0"/>
    <x v="0"/>
    <x v="0"/>
    <x v="2"/>
    <x v="1"/>
    <x v="2"/>
    <x v="11"/>
    <x v="0"/>
    <m/>
  </r>
  <r>
    <x v="0"/>
    <n v="0"/>
    <n v="0"/>
    <n v="80870"/>
    <n v="0"/>
    <x v="6035"/>
    <x v="0"/>
    <x v="1"/>
    <x v="0"/>
    <s v="03.03.10"/>
    <x v="8"/>
    <x v="0"/>
    <x v="4"/>
    <s v="Receitas Da Câmara"/>
    <s v="03.03.10"/>
    <s v="Receitas Da Câmara"/>
    <s v="03.03.10"/>
    <x v="19"/>
    <x v="0"/>
    <x v="3"/>
    <x v="6"/>
    <x v="0"/>
    <x v="0"/>
    <x v="2"/>
    <x v="0"/>
    <x v="3"/>
    <s v="2024-05-??"/>
    <x v="1"/>
    <n v="80870"/>
    <x v="3"/>
    <n v="0"/>
    <x v="1"/>
    <n v="0"/>
    <x v="667"/>
    <m/>
    <x v="0"/>
    <x v="11"/>
    <m/>
    <s v="Receitas Da Câmara"/>
    <x v="2"/>
    <s v="RDC"/>
    <x v="0"/>
    <x v="1"/>
    <x v="1"/>
    <x v="1"/>
    <x v="0"/>
    <x v="0"/>
    <x v="0"/>
    <x v="0"/>
    <x v="0"/>
    <x v="0"/>
    <x v="0"/>
    <s v="Receitas Da Câmara"/>
    <x v="0"/>
    <x v="0"/>
    <x v="0"/>
    <x v="0"/>
    <x v="0"/>
    <x v="0"/>
    <x v="0"/>
    <x v="2"/>
    <x v="1"/>
    <x v="2"/>
    <x v="11"/>
    <x v="0"/>
    <m/>
  </r>
  <r>
    <x v="0"/>
    <n v="0"/>
    <n v="0"/>
    <n v="106722"/>
    <n v="0"/>
    <x v="6035"/>
    <x v="0"/>
    <x v="1"/>
    <x v="0"/>
    <s v="03.03.10"/>
    <x v="8"/>
    <x v="0"/>
    <x v="4"/>
    <s v="Receitas Da Câmara"/>
    <s v="03.03.10"/>
    <s v="Receitas Da Câmara"/>
    <s v="03.03.10"/>
    <x v="19"/>
    <x v="0"/>
    <x v="3"/>
    <x v="6"/>
    <x v="0"/>
    <x v="0"/>
    <x v="2"/>
    <x v="0"/>
    <x v="4"/>
    <s v="2024-06-??"/>
    <x v="1"/>
    <n v="106722"/>
    <x v="3"/>
    <n v="0"/>
    <x v="1"/>
    <n v="0"/>
    <x v="667"/>
    <m/>
    <x v="0"/>
    <x v="11"/>
    <m/>
    <s v="Receitas Da Câmara"/>
    <x v="2"/>
    <s v="RDC"/>
    <x v="0"/>
    <x v="1"/>
    <x v="1"/>
    <x v="1"/>
    <x v="0"/>
    <x v="0"/>
    <x v="0"/>
    <x v="0"/>
    <x v="0"/>
    <x v="0"/>
    <x v="0"/>
    <s v="Receitas Da Câmara"/>
    <x v="0"/>
    <x v="0"/>
    <x v="0"/>
    <x v="0"/>
    <x v="0"/>
    <x v="0"/>
    <x v="0"/>
    <x v="2"/>
    <x v="1"/>
    <x v="2"/>
    <x v="11"/>
    <x v="0"/>
    <m/>
  </r>
  <r>
    <x v="0"/>
    <n v="0"/>
    <n v="0"/>
    <n v="24480"/>
    <n v="0"/>
    <x v="6035"/>
    <x v="0"/>
    <x v="1"/>
    <x v="0"/>
    <s v="03.03.10"/>
    <x v="8"/>
    <x v="0"/>
    <x v="4"/>
    <s v="Receitas Da Câmara"/>
    <s v="03.03.10"/>
    <s v="Receitas Da Câmara"/>
    <s v="03.03.10"/>
    <x v="19"/>
    <x v="0"/>
    <x v="3"/>
    <x v="6"/>
    <x v="0"/>
    <x v="0"/>
    <x v="2"/>
    <x v="0"/>
    <x v="9"/>
    <s v="2024-07-??"/>
    <x v="2"/>
    <n v="24480"/>
    <x v="3"/>
    <n v="0"/>
    <x v="1"/>
    <n v="0"/>
    <x v="667"/>
    <m/>
    <x v="0"/>
    <x v="11"/>
    <m/>
    <s v="Receitas Da Câmara"/>
    <x v="2"/>
    <s v="RDC"/>
    <x v="0"/>
    <x v="1"/>
    <x v="1"/>
    <x v="1"/>
    <x v="0"/>
    <x v="0"/>
    <x v="0"/>
    <x v="0"/>
    <x v="0"/>
    <x v="0"/>
    <x v="0"/>
    <s v="Receitas Da Câmara"/>
    <x v="0"/>
    <x v="0"/>
    <x v="0"/>
    <x v="0"/>
    <x v="0"/>
    <x v="0"/>
    <x v="0"/>
    <x v="2"/>
    <x v="1"/>
    <x v="2"/>
    <x v="11"/>
    <x v="0"/>
    <m/>
  </r>
  <r>
    <x v="0"/>
    <n v="0"/>
    <n v="0"/>
    <n v="46120"/>
    <n v="0"/>
    <x v="6035"/>
    <x v="0"/>
    <x v="1"/>
    <x v="0"/>
    <s v="03.03.10"/>
    <x v="8"/>
    <x v="0"/>
    <x v="4"/>
    <s v="Receitas Da Câmara"/>
    <s v="03.03.10"/>
    <s v="Receitas Da Câmara"/>
    <s v="03.03.10"/>
    <x v="19"/>
    <x v="0"/>
    <x v="3"/>
    <x v="6"/>
    <x v="0"/>
    <x v="0"/>
    <x v="2"/>
    <x v="0"/>
    <x v="5"/>
    <s v="2024-08-??"/>
    <x v="2"/>
    <n v="46120"/>
    <x v="3"/>
    <n v="0"/>
    <x v="1"/>
    <n v="0"/>
    <x v="667"/>
    <m/>
    <x v="0"/>
    <x v="11"/>
    <m/>
    <s v="Receitas Da Câmara"/>
    <x v="2"/>
    <s v="RDC"/>
    <x v="0"/>
    <x v="1"/>
    <x v="1"/>
    <x v="1"/>
    <x v="0"/>
    <x v="0"/>
    <x v="0"/>
    <x v="0"/>
    <x v="0"/>
    <x v="0"/>
    <x v="0"/>
    <s v="Receitas Da Câmara"/>
    <x v="0"/>
    <x v="0"/>
    <x v="0"/>
    <x v="0"/>
    <x v="0"/>
    <x v="0"/>
    <x v="0"/>
    <x v="2"/>
    <x v="1"/>
    <x v="2"/>
    <x v="11"/>
    <x v="0"/>
    <m/>
  </r>
  <r>
    <x v="0"/>
    <n v="0"/>
    <n v="0"/>
    <n v="57840"/>
    <n v="0"/>
    <x v="6035"/>
    <x v="0"/>
    <x v="1"/>
    <x v="0"/>
    <s v="03.03.10"/>
    <x v="8"/>
    <x v="0"/>
    <x v="4"/>
    <s v="Receitas Da Câmara"/>
    <s v="03.03.10"/>
    <s v="Receitas Da Câmara"/>
    <s v="03.03.10"/>
    <x v="19"/>
    <x v="0"/>
    <x v="3"/>
    <x v="6"/>
    <x v="0"/>
    <x v="0"/>
    <x v="2"/>
    <x v="0"/>
    <x v="7"/>
    <s v="2024-09-??"/>
    <x v="2"/>
    <n v="57840"/>
    <x v="3"/>
    <n v="0"/>
    <x v="1"/>
    <n v="0"/>
    <x v="667"/>
    <m/>
    <x v="0"/>
    <x v="11"/>
    <m/>
    <s v="Receitas Da Câmara"/>
    <x v="2"/>
    <s v="RDC"/>
    <x v="0"/>
    <x v="1"/>
    <x v="1"/>
    <x v="1"/>
    <x v="0"/>
    <x v="0"/>
    <x v="0"/>
    <x v="0"/>
    <x v="0"/>
    <x v="0"/>
    <x v="0"/>
    <s v="Receitas Da Câmara"/>
    <x v="0"/>
    <x v="0"/>
    <x v="0"/>
    <x v="0"/>
    <x v="0"/>
    <x v="0"/>
    <x v="0"/>
    <x v="2"/>
    <x v="1"/>
    <x v="2"/>
    <x v="11"/>
    <x v="0"/>
    <m/>
  </r>
  <r>
    <x v="0"/>
    <n v="0"/>
    <n v="0"/>
    <n v="26480"/>
    <n v="0"/>
    <x v="6035"/>
    <x v="0"/>
    <x v="1"/>
    <x v="0"/>
    <s v="03.03.10"/>
    <x v="8"/>
    <x v="0"/>
    <x v="4"/>
    <s v="Receitas Da Câmara"/>
    <s v="03.03.10"/>
    <s v="Receitas Da Câmara"/>
    <s v="03.03.10"/>
    <x v="19"/>
    <x v="0"/>
    <x v="3"/>
    <x v="6"/>
    <x v="0"/>
    <x v="0"/>
    <x v="2"/>
    <x v="0"/>
    <x v="8"/>
    <s v="2024-10-??"/>
    <x v="3"/>
    <n v="26480"/>
    <x v="3"/>
    <n v="0"/>
    <x v="1"/>
    <n v="0"/>
    <x v="667"/>
    <m/>
    <x v="0"/>
    <x v="11"/>
    <m/>
    <s v="Receitas Da Câmara"/>
    <x v="2"/>
    <s v="RDC"/>
    <x v="0"/>
    <x v="1"/>
    <x v="1"/>
    <x v="1"/>
    <x v="0"/>
    <x v="0"/>
    <x v="0"/>
    <x v="0"/>
    <x v="0"/>
    <x v="0"/>
    <x v="0"/>
    <s v="Receitas Da Câmara"/>
    <x v="0"/>
    <x v="0"/>
    <x v="0"/>
    <x v="0"/>
    <x v="0"/>
    <x v="0"/>
    <x v="0"/>
    <x v="2"/>
    <x v="1"/>
    <x v="2"/>
    <x v="11"/>
    <x v="0"/>
    <m/>
  </r>
  <r>
    <x v="0"/>
    <n v="0"/>
    <n v="0"/>
    <n v="15671"/>
    <n v="0"/>
    <x v="6035"/>
    <x v="0"/>
    <x v="1"/>
    <x v="0"/>
    <s v="03.03.10"/>
    <x v="8"/>
    <x v="0"/>
    <x v="4"/>
    <s v="Receitas Da Câmara"/>
    <s v="03.03.10"/>
    <s v="Receitas Da Câmara"/>
    <s v="03.03.10"/>
    <x v="19"/>
    <x v="0"/>
    <x v="3"/>
    <x v="6"/>
    <x v="0"/>
    <x v="0"/>
    <x v="2"/>
    <x v="0"/>
    <x v="10"/>
    <s v="2024-11-??"/>
    <x v="3"/>
    <n v="15671"/>
    <x v="3"/>
    <n v="0"/>
    <x v="1"/>
    <n v="0"/>
    <x v="667"/>
    <m/>
    <x v="0"/>
    <x v="11"/>
    <m/>
    <s v="Receitas Da Câmara"/>
    <x v="2"/>
    <s v="RDC"/>
    <x v="0"/>
    <x v="1"/>
    <x v="1"/>
    <x v="1"/>
    <x v="0"/>
    <x v="0"/>
    <x v="0"/>
    <x v="0"/>
    <x v="0"/>
    <x v="0"/>
    <x v="0"/>
    <s v="Receitas Da Câmara"/>
    <x v="0"/>
    <x v="0"/>
    <x v="0"/>
    <x v="0"/>
    <x v="0"/>
    <x v="0"/>
    <x v="0"/>
    <x v="2"/>
    <x v="1"/>
    <x v="2"/>
    <x v="11"/>
    <x v="0"/>
    <m/>
  </r>
  <r>
    <x v="0"/>
    <n v="0"/>
    <n v="0"/>
    <n v="54880"/>
    <n v="0"/>
    <x v="6035"/>
    <x v="0"/>
    <x v="1"/>
    <x v="0"/>
    <s v="03.03.10"/>
    <x v="8"/>
    <x v="0"/>
    <x v="4"/>
    <s v="Receitas Da Câmara"/>
    <s v="03.03.10"/>
    <s v="Receitas Da Câmara"/>
    <s v="03.03.10"/>
    <x v="19"/>
    <x v="0"/>
    <x v="3"/>
    <x v="6"/>
    <x v="0"/>
    <x v="0"/>
    <x v="2"/>
    <x v="0"/>
    <x v="11"/>
    <s v="2024-12-??"/>
    <x v="3"/>
    <n v="54880"/>
    <x v="3"/>
    <n v="0"/>
    <x v="1"/>
    <n v="0"/>
    <x v="667"/>
    <m/>
    <x v="0"/>
    <x v="11"/>
    <m/>
    <s v="Receitas Da Câmara"/>
    <x v="2"/>
    <s v="RDC"/>
    <x v="0"/>
    <x v="1"/>
    <x v="1"/>
    <x v="1"/>
    <x v="0"/>
    <x v="0"/>
    <x v="0"/>
    <x v="0"/>
    <x v="0"/>
    <x v="0"/>
    <x v="0"/>
    <s v="Receitas Da Câmara"/>
    <x v="0"/>
    <x v="0"/>
    <x v="0"/>
    <x v="0"/>
    <x v="0"/>
    <x v="0"/>
    <x v="0"/>
    <x v="2"/>
    <x v="1"/>
    <x v="2"/>
    <x v="11"/>
    <x v="0"/>
    <m/>
  </r>
  <r>
    <x v="0"/>
    <n v="0"/>
    <n v="0"/>
    <n v="199400"/>
    <n v="0"/>
    <x v="6035"/>
    <x v="0"/>
    <x v="1"/>
    <x v="0"/>
    <s v="03.03.10"/>
    <x v="8"/>
    <x v="0"/>
    <x v="4"/>
    <s v="Receitas Da Câmara"/>
    <s v="03.03.10"/>
    <s v="Receitas Da Câmara"/>
    <s v="03.03.10"/>
    <x v="11"/>
    <x v="0"/>
    <x v="0"/>
    <x v="5"/>
    <x v="0"/>
    <x v="0"/>
    <x v="2"/>
    <x v="0"/>
    <x v="0"/>
    <s v="2024-01-??"/>
    <x v="0"/>
    <n v="199400"/>
    <x v="3"/>
    <n v="0"/>
    <x v="1"/>
    <n v="0"/>
    <x v="667"/>
    <m/>
    <x v="0"/>
    <x v="11"/>
    <m/>
    <s v="Receitas Da Câmara"/>
    <x v="2"/>
    <s v="RDC"/>
    <x v="0"/>
    <x v="1"/>
    <x v="1"/>
    <x v="1"/>
    <x v="0"/>
    <x v="0"/>
    <x v="0"/>
    <x v="0"/>
    <x v="0"/>
    <x v="0"/>
    <x v="0"/>
    <s v="Receitas Da Câmara"/>
    <x v="0"/>
    <x v="0"/>
    <x v="0"/>
    <x v="0"/>
    <x v="0"/>
    <x v="0"/>
    <x v="0"/>
    <x v="2"/>
    <x v="1"/>
    <x v="2"/>
    <x v="11"/>
    <x v="0"/>
    <m/>
  </r>
  <r>
    <x v="0"/>
    <n v="0"/>
    <n v="0"/>
    <n v="94300"/>
    <n v="0"/>
    <x v="6035"/>
    <x v="0"/>
    <x v="1"/>
    <x v="0"/>
    <s v="03.03.10"/>
    <x v="8"/>
    <x v="0"/>
    <x v="4"/>
    <s v="Receitas Da Câmara"/>
    <s v="03.03.10"/>
    <s v="Receitas Da Câmara"/>
    <s v="03.03.10"/>
    <x v="11"/>
    <x v="0"/>
    <x v="0"/>
    <x v="5"/>
    <x v="0"/>
    <x v="0"/>
    <x v="2"/>
    <x v="0"/>
    <x v="2"/>
    <s v="2024-02-??"/>
    <x v="0"/>
    <n v="94300"/>
    <x v="3"/>
    <n v="0"/>
    <x v="1"/>
    <n v="0"/>
    <x v="667"/>
    <m/>
    <x v="0"/>
    <x v="11"/>
    <m/>
    <s v="Receitas Da Câmara"/>
    <x v="2"/>
    <s v="RDC"/>
    <x v="0"/>
    <x v="1"/>
    <x v="1"/>
    <x v="1"/>
    <x v="0"/>
    <x v="0"/>
    <x v="0"/>
    <x v="0"/>
    <x v="0"/>
    <x v="0"/>
    <x v="0"/>
    <s v="Receitas Da Câmara"/>
    <x v="0"/>
    <x v="0"/>
    <x v="0"/>
    <x v="0"/>
    <x v="0"/>
    <x v="0"/>
    <x v="0"/>
    <x v="2"/>
    <x v="1"/>
    <x v="2"/>
    <x v="11"/>
    <x v="0"/>
    <m/>
  </r>
  <r>
    <x v="0"/>
    <n v="0"/>
    <n v="0"/>
    <n v="151300"/>
    <n v="0"/>
    <x v="6035"/>
    <x v="0"/>
    <x v="1"/>
    <x v="0"/>
    <s v="03.03.10"/>
    <x v="8"/>
    <x v="0"/>
    <x v="4"/>
    <s v="Receitas Da Câmara"/>
    <s v="03.03.10"/>
    <s v="Receitas Da Câmara"/>
    <s v="03.03.10"/>
    <x v="11"/>
    <x v="0"/>
    <x v="0"/>
    <x v="5"/>
    <x v="0"/>
    <x v="0"/>
    <x v="2"/>
    <x v="0"/>
    <x v="1"/>
    <s v="2024-03-??"/>
    <x v="0"/>
    <n v="151300"/>
    <x v="3"/>
    <n v="0"/>
    <x v="1"/>
    <n v="0"/>
    <x v="667"/>
    <m/>
    <x v="0"/>
    <x v="11"/>
    <m/>
    <s v="Receitas Da Câmara"/>
    <x v="2"/>
    <s v="RDC"/>
    <x v="0"/>
    <x v="1"/>
    <x v="1"/>
    <x v="1"/>
    <x v="0"/>
    <x v="0"/>
    <x v="0"/>
    <x v="0"/>
    <x v="0"/>
    <x v="0"/>
    <x v="0"/>
    <s v="Receitas Da Câmara"/>
    <x v="0"/>
    <x v="0"/>
    <x v="0"/>
    <x v="0"/>
    <x v="0"/>
    <x v="0"/>
    <x v="0"/>
    <x v="2"/>
    <x v="1"/>
    <x v="2"/>
    <x v="11"/>
    <x v="0"/>
    <m/>
  </r>
  <r>
    <x v="0"/>
    <n v="0"/>
    <n v="0"/>
    <n v="272500"/>
    <n v="0"/>
    <x v="6035"/>
    <x v="0"/>
    <x v="1"/>
    <x v="0"/>
    <s v="03.03.10"/>
    <x v="8"/>
    <x v="0"/>
    <x v="4"/>
    <s v="Receitas Da Câmara"/>
    <s v="03.03.10"/>
    <s v="Receitas Da Câmara"/>
    <s v="03.03.10"/>
    <x v="11"/>
    <x v="0"/>
    <x v="0"/>
    <x v="5"/>
    <x v="0"/>
    <x v="0"/>
    <x v="2"/>
    <x v="0"/>
    <x v="6"/>
    <s v="2024-04-??"/>
    <x v="1"/>
    <n v="272500"/>
    <x v="3"/>
    <n v="0"/>
    <x v="1"/>
    <n v="0"/>
    <x v="667"/>
    <m/>
    <x v="0"/>
    <x v="11"/>
    <m/>
    <s v="Receitas Da Câmara"/>
    <x v="2"/>
    <s v="RDC"/>
    <x v="0"/>
    <x v="1"/>
    <x v="1"/>
    <x v="1"/>
    <x v="0"/>
    <x v="0"/>
    <x v="0"/>
    <x v="0"/>
    <x v="0"/>
    <x v="0"/>
    <x v="0"/>
    <s v="Receitas Da Câmara"/>
    <x v="0"/>
    <x v="0"/>
    <x v="0"/>
    <x v="0"/>
    <x v="0"/>
    <x v="0"/>
    <x v="0"/>
    <x v="2"/>
    <x v="1"/>
    <x v="2"/>
    <x v="11"/>
    <x v="0"/>
    <m/>
  </r>
  <r>
    <x v="0"/>
    <n v="0"/>
    <n v="0"/>
    <n v="331000"/>
    <n v="0"/>
    <x v="6035"/>
    <x v="0"/>
    <x v="1"/>
    <x v="0"/>
    <s v="03.03.10"/>
    <x v="8"/>
    <x v="0"/>
    <x v="4"/>
    <s v="Receitas Da Câmara"/>
    <s v="03.03.10"/>
    <s v="Receitas Da Câmara"/>
    <s v="03.03.10"/>
    <x v="11"/>
    <x v="0"/>
    <x v="0"/>
    <x v="5"/>
    <x v="0"/>
    <x v="0"/>
    <x v="2"/>
    <x v="0"/>
    <x v="3"/>
    <s v="2024-05-??"/>
    <x v="1"/>
    <n v="331000"/>
    <x v="3"/>
    <n v="0"/>
    <x v="1"/>
    <n v="0"/>
    <x v="667"/>
    <m/>
    <x v="0"/>
    <x v="11"/>
    <m/>
    <s v="Receitas Da Câmara"/>
    <x v="2"/>
    <s v="RDC"/>
    <x v="0"/>
    <x v="1"/>
    <x v="1"/>
    <x v="1"/>
    <x v="0"/>
    <x v="0"/>
    <x v="0"/>
    <x v="0"/>
    <x v="0"/>
    <x v="0"/>
    <x v="0"/>
    <s v="Receitas Da Câmara"/>
    <x v="0"/>
    <x v="0"/>
    <x v="0"/>
    <x v="0"/>
    <x v="0"/>
    <x v="0"/>
    <x v="0"/>
    <x v="2"/>
    <x v="1"/>
    <x v="2"/>
    <x v="11"/>
    <x v="0"/>
    <m/>
  </r>
  <r>
    <x v="0"/>
    <n v="0"/>
    <n v="0"/>
    <n v="104800"/>
    <n v="0"/>
    <x v="6035"/>
    <x v="0"/>
    <x v="1"/>
    <x v="0"/>
    <s v="03.03.10"/>
    <x v="8"/>
    <x v="0"/>
    <x v="4"/>
    <s v="Receitas Da Câmara"/>
    <s v="03.03.10"/>
    <s v="Receitas Da Câmara"/>
    <s v="03.03.10"/>
    <x v="11"/>
    <x v="0"/>
    <x v="0"/>
    <x v="5"/>
    <x v="0"/>
    <x v="0"/>
    <x v="2"/>
    <x v="0"/>
    <x v="4"/>
    <s v="2024-06-??"/>
    <x v="1"/>
    <n v="104800"/>
    <x v="3"/>
    <n v="0"/>
    <x v="1"/>
    <n v="0"/>
    <x v="667"/>
    <m/>
    <x v="0"/>
    <x v="11"/>
    <m/>
    <s v="Receitas Da Câmara"/>
    <x v="2"/>
    <s v="RDC"/>
    <x v="0"/>
    <x v="1"/>
    <x v="1"/>
    <x v="1"/>
    <x v="0"/>
    <x v="0"/>
    <x v="0"/>
    <x v="0"/>
    <x v="0"/>
    <x v="0"/>
    <x v="0"/>
    <s v="Receitas Da Câmara"/>
    <x v="0"/>
    <x v="0"/>
    <x v="0"/>
    <x v="0"/>
    <x v="0"/>
    <x v="0"/>
    <x v="0"/>
    <x v="2"/>
    <x v="1"/>
    <x v="2"/>
    <x v="11"/>
    <x v="0"/>
    <m/>
  </r>
  <r>
    <x v="0"/>
    <n v="0"/>
    <n v="0"/>
    <n v="241600"/>
    <n v="0"/>
    <x v="6035"/>
    <x v="0"/>
    <x v="1"/>
    <x v="0"/>
    <s v="03.03.10"/>
    <x v="8"/>
    <x v="0"/>
    <x v="4"/>
    <s v="Receitas Da Câmara"/>
    <s v="03.03.10"/>
    <s v="Receitas Da Câmara"/>
    <s v="03.03.10"/>
    <x v="11"/>
    <x v="0"/>
    <x v="0"/>
    <x v="5"/>
    <x v="0"/>
    <x v="0"/>
    <x v="2"/>
    <x v="0"/>
    <x v="9"/>
    <s v="2024-07-??"/>
    <x v="2"/>
    <n v="241600"/>
    <x v="3"/>
    <n v="0"/>
    <x v="1"/>
    <n v="0"/>
    <x v="667"/>
    <m/>
    <x v="0"/>
    <x v="11"/>
    <m/>
    <s v="Receitas Da Câmara"/>
    <x v="2"/>
    <s v="RDC"/>
    <x v="0"/>
    <x v="1"/>
    <x v="1"/>
    <x v="1"/>
    <x v="0"/>
    <x v="0"/>
    <x v="0"/>
    <x v="0"/>
    <x v="0"/>
    <x v="0"/>
    <x v="0"/>
    <s v="Receitas Da Câmara"/>
    <x v="0"/>
    <x v="0"/>
    <x v="0"/>
    <x v="0"/>
    <x v="0"/>
    <x v="0"/>
    <x v="0"/>
    <x v="2"/>
    <x v="1"/>
    <x v="2"/>
    <x v="11"/>
    <x v="0"/>
    <m/>
  </r>
  <r>
    <x v="0"/>
    <n v="0"/>
    <n v="0"/>
    <n v="158900"/>
    <n v="0"/>
    <x v="6035"/>
    <x v="0"/>
    <x v="1"/>
    <x v="0"/>
    <s v="03.03.10"/>
    <x v="8"/>
    <x v="0"/>
    <x v="4"/>
    <s v="Receitas Da Câmara"/>
    <s v="03.03.10"/>
    <s v="Receitas Da Câmara"/>
    <s v="03.03.10"/>
    <x v="11"/>
    <x v="0"/>
    <x v="0"/>
    <x v="5"/>
    <x v="0"/>
    <x v="0"/>
    <x v="2"/>
    <x v="0"/>
    <x v="5"/>
    <s v="2024-08-??"/>
    <x v="2"/>
    <n v="158900"/>
    <x v="3"/>
    <n v="0"/>
    <x v="1"/>
    <n v="0"/>
    <x v="667"/>
    <m/>
    <x v="0"/>
    <x v="11"/>
    <m/>
    <s v="Receitas Da Câmara"/>
    <x v="2"/>
    <s v="RDC"/>
    <x v="0"/>
    <x v="1"/>
    <x v="1"/>
    <x v="1"/>
    <x v="0"/>
    <x v="0"/>
    <x v="0"/>
    <x v="0"/>
    <x v="0"/>
    <x v="0"/>
    <x v="0"/>
    <s v="Receitas Da Câmara"/>
    <x v="0"/>
    <x v="0"/>
    <x v="0"/>
    <x v="0"/>
    <x v="0"/>
    <x v="0"/>
    <x v="0"/>
    <x v="2"/>
    <x v="1"/>
    <x v="2"/>
    <x v="11"/>
    <x v="0"/>
    <m/>
  </r>
  <r>
    <x v="0"/>
    <n v="0"/>
    <n v="0"/>
    <n v="51600"/>
    <n v="0"/>
    <x v="6035"/>
    <x v="0"/>
    <x v="1"/>
    <x v="0"/>
    <s v="03.03.10"/>
    <x v="8"/>
    <x v="0"/>
    <x v="4"/>
    <s v="Receitas Da Câmara"/>
    <s v="03.03.10"/>
    <s v="Receitas Da Câmara"/>
    <s v="03.03.10"/>
    <x v="11"/>
    <x v="0"/>
    <x v="0"/>
    <x v="5"/>
    <x v="0"/>
    <x v="0"/>
    <x v="2"/>
    <x v="0"/>
    <x v="7"/>
    <s v="2024-09-??"/>
    <x v="2"/>
    <n v="51600"/>
    <x v="3"/>
    <n v="0"/>
    <x v="1"/>
    <n v="0"/>
    <x v="667"/>
    <m/>
    <x v="0"/>
    <x v="11"/>
    <m/>
    <s v="Receitas Da Câmara"/>
    <x v="2"/>
    <s v="RDC"/>
    <x v="0"/>
    <x v="1"/>
    <x v="1"/>
    <x v="1"/>
    <x v="0"/>
    <x v="0"/>
    <x v="0"/>
    <x v="0"/>
    <x v="0"/>
    <x v="0"/>
    <x v="0"/>
    <s v="Receitas Da Câmara"/>
    <x v="0"/>
    <x v="0"/>
    <x v="0"/>
    <x v="0"/>
    <x v="0"/>
    <x v="0"/>
    <x v="0"/>
    <x v="2"/>
    <x v="1"/>
    <x v="2"/>
    <x v="11"/>
    <x v="0"/>
    <m/>
  </r>
  <r>
    <x v="0"/>
    <n v="0"/>
    <n v="0"/>
    <n v="59800"/>
    <n v="0"/>
    <x v="6035"/>
    <x v="0"/>
    <x v="1"/>
    <x v="0"/>
    <s v="03.03.10"/>
    <x v="8"/>
    <x v="0"/>
    <x v="4"/>
    <s v="Receitas Da Câmara"/>
    <s v="03.03.10"/>
    <s v="Receitas Da Câmara"/>
    <s v="03.03.10"/>
    <x v="11"/>
    <x v="0"/>
    <x v="0"/>
    <x v="5"/>
    <x v="0"/>
    <x v="0"/>
    <x v="2"/>
    <x v="0"/>
    <x v="8"/>
    <s v="2024-10-??"/>
    <x v="3"/>
    <n v="59800"/>
    <x v="3"/>
    <n v="0"/>
    <x v="1"/>
    <n v="0"/>
    <x v="667"/>
    <m/>
    <x v="0"/>
    <x v="11"/>
    <m/>
    <s v="Receitas Da Câmara"/>
    <x v="2"/>
    <s v="RDC"/>
    <x v="0"/>
    <x v="1"/>
    <x v="1"/>
    <x v="1"/>
    <x v="0"/>
    <x v="0"/>
    <x v="0"/>
    <x v="0"/>
    <x v="0"/>
    <x v="0"/>
    <x v="0"/>
    <s v="Receitas Da Câmara"/>
    <x v="0"/>
    <x v="0"/>
    <x v="0"/>
    <x v="0"/>
    <x v="0"/>
    <x v="0"/>
    <x v="0"/>
    <x v="2"/>
    <x v="1"/>
    <x v="2"/>
    <x v="11"/>
    <x v="0"/>
    <m/>
  </r>
  <r>
    <x v="0"/>
    <n v="0"/>
    <n v="0"/>
    <n v="58400"/>
    <n v="0"/>
    <x v="6035"/>
    <x v="0"/>
    <x v="1"/>
    <x v="0"/>
    <s v="03.03.10"/>
    <x v="8"/>
    <x v="0"/>
    <x v="4"/>
    <s v="Receitas Da Câmara"/>
    <s v="03.03.10"/>
    <s v="Receitas Da Câmara"/>
    <s v="03.03.10"/>
    <x v="11"/>
    <x v="0"/>
    <x v="0"/>
    <x v="5"/>
    <x v="0"/>
    <x v="0"/>
    <x v="2"/>
    <x v="0"/>
    <x v="10"/>
    <s v="2024-11-??"/>
    <x v="3"/>
    <n v="58400"/>
    <x v="3"/>
    <n v="0"/>
    <x v="1"/>
    <n v="0"/>
    <x v="667"/>
    <m/>
    <x v="0"/>
    <x v="11"/>
    <m/>
    <s v="Receitas Da Câmara"/>
    <x v="2"/>
    <s v="RDC"/>
    <x v="0"/>
    <x v="1"/>
    <x v="1"/>
    <x v="1"/>
    <x v="0"/>
    <x v="0"/>
    <x v="0"/>
    <x v="0"/>
    <x v="0"/>
    <x v="0"/>
    <x v="0"/>
    <s v="Receitas Da Câmara"/>
    <x v="0"/>
    <x v="0"/>
    <x v="0"/>
    <x v="0"/>
    <x v="0"/>
    <x v="0"/>
    <x v="0"/>
    <x v="2"/>
    <x v="1"/>
    <x v="2"/>
    <x v="11"/>
    <x v="0"/>
    <m/>
  </r>
  <r>
    <x v="0"/>
    <n v="0"/>
    <n v="0"/>
    <n v="95500"/>
    <n v="0"/>
    <x v="6035"/>
    <x v="0"/>
    <x v="1"/>
    <x v="0"/>
    <s v="03.03.10"/>
    <x v="8"/>
    <x v="0"/>
    <x v="4"/>
    <s v="Receitas Da Câmara"/>
    <s v="03.03.10"/>
    <s v="Receitas Da Câmara"/>
    <s v="03.03.10"/>
    <x v="11"/>
    <x v="0"/>
    <x v="0"/>
    <x v="5"/>
    <x v="0"/>
    <x v="0"/>
    <x v="2"/>
    <x v="0"/>
    <x v="11"/>
    <s v="2024-12-??"/>
    <x v="3"/>
    <n v="95500"/>
    <x v="3"/>
    <n v="0"/>
    <x v="1"/>
    <n v="0"/>
    <x v="667"/>
    <m/>
    <x v="0"/>
    <x v="11"/>
    <m/>
    <s v="Receitas Da Câmara"/>
    <x v="2"/>
    <s v="RDC"/>
    <x v="0"/>
    <x v="1"/>
    <x v="1"/>
    <x v="1"/>
    <x v="0"/>
    <x v="0"/>
    <x v="0"/>
    <x v="0"/>
    <x v="0"/>
    <x v="0"/>
    <x v="0"/>
    <s v="Receitas Da Câmara"/>
    <x v="0"/>
    <x v="0"/>
    <x v="0"/>
    <x v="0"/>
    <x v="0"/>
    <x v="0"/>
    <x v="0"/>
    <x v="2"/>
    <x v="1"/>
    <x v="2"/>
    <x v="11"/>
    <x v="0"/>
    <m/>
  </r>
  <r>
    <x v="0"/>
    <n v="0"/>
    <n v="0"/>
    <n v="39820"/>
    <n v="0"/>
    <x v="6035"/>
    <x v="0"/>
    <x v="0"/>
    <x v="0"/>
    <s v="01.24.04.01.05"/>
    <x v="44"/>
    <x v="6"/>
    <x v="7"/>
    <s v="Segurança"/>
    <s v="01.24.04"/>
    <s v="Reforço da segurança interna"/>
    <s v="01.24.04.01"/>
    <x v="65"/>
    <x v="0"/>
    <x v="0"/>
    <x v="0"/>
    <x v="0"/>
    <x v="1"/>
    <x v="0"/>
    <x v="0"/>
    <x v="6"/>
    <s v="2024-04-??"/>
    <x v="1"/>
    <n v="39820"/>
    <x v="3"/>
    <n v="500000"/>
    <x v="1"/>
    <n v="0"/>
    <x v="667"/>
    <m/>
    <x v="0"/>
    <x v="11"/>
    <m/>
    <s v="Formação de Bombeiros/Fiscais Municipais"/>
    <x v="2"/>
    <m/>
    <x v="0"/>
    <x v="1"/>
    <x v="1"/>
    <x v="1"/>
    <x v="0"/>
    <x v="0"/>
    <x v="0"/>
    <x v="0"/>
    <x v="0"/>
    <x v="0"/>
    <x v="0"/>
    <s v="Formação de Bombeiros/Fiscais Municipais"/>
    <x v="0"/>
    <x v="0"/>
    <x v="0"/>
    <x v="0"/>
    <x v="1"/>
    <x v="0"/>
    <x v="0"/>
    <x v="2"/>
    <x v="1"/>
    <x v="2"/>
    <x v="11"/>
    <x v="0"/>
    <m/>
  </r>
  <r>
    <x v="0"/>
    <n v="0"/>
    <n v="0"/>
    <n v="100000"/>
    <n v="0"/>
    <x v="6035"/>
    <x v="0"/>
    <x v="0"/>
    <x v="0"/>
    <s v="01.24.04.01.05"/>
    <x v="44"/>
    <x v="6"/>
    <x v="7"/>
    <s v="Segurança"/>
    <s v="01.24.04"/>
    <s v="Reforço da segurança interna"/>
    <s v="01.24.04.01"/>
    <x v="65"/>
    <x v="0"/>
    <x v="0"/>
    <x v="0"/>
    <x v="0"/>
    <x v="1"/>
    <x v="0"/>
    <x v="0"/>
    <x v="3"/>
    <s v="2024-05-??"/>
    <x v="1"/>
    <n v="100000"/>
    <x v="3"/>
    <n v="500000"/>
    <x v="1"/>
    <n v="0"/>
    <x v="667"/>
    <m/>
    <x v="0"/>
    <x v="11"/>
    <m/>
    <s v="Formação de Bombeiros/Fiscais Municipais"/>
    <x v="2"/>
    <m/>
    <x v="0"/>
    <x v="1"/>
    <x v="1"/>
    <x v="1"/>
    <x v="0"/>
    <x v="0"/>
    <x v="0"/>
    <x v="0"/>
    <x v="0"/>
    <x v="0"/>
    <x v="0"/>
    <s v="Formação de Bombeiros/Fiscais Municipais"/>
    <x v="0"/>
    <x v="0"/>
    <x v="0"/>
    <x v="0"/>
    <x v="1"/>
    <x v="0"/>
    <x v="0"/>
    <x v="2"/>
    <x v="1"/>
    <x v="2"/>
    <x v="11"/>
    <x v="0"/>
    <m/>
  </r>
  <r>
    <x v="0"/>
    <n v="0"/>
    <n v="0"/>
    <n v="188840"/>
    <n v="0"/>
    <x v="6035"/>
    <x v="0"/>
    <x v="0"/>
    <x v="0"/>
    <s v="01.24.04.01.05"/>
    <x v="44"/>
    <x v="6"/>
    <x v="7"/>
    <s v="Segurança"/>
    <s v="01.24.04"/>
    <s v="Reforço da segurança interna"/>
    <s v="01.24.04.01"/>
    <x v="65"/>
    <x v="0"/>
    <x v="0"/>
    <x v="0"/>
    <x v="0"/>
    <x v="1"/>
    <x v="0"/>
    <x v="0"/>
    <x v="4"/>
    <s v="2024-06-??"/>
    <x v="1"/>
    <n v="188840"/>
    <x v="3"/>
    <n v="500000"/>
    <x v="1"/>
    <n v="0"/>
    <x v="667"/>
    <m/>
    <x v="0"/>
    <x v="11"/>
    <m/>
    <s v="Formação de Bombeiros/Fiscais Municipais"/>
    <x v="2"/>
    <m/>
    <x v="0"/>
    <x v="1"/>
    <x v="1"/>
    <x v="1"/>
    <x v="0"/>
    <x v="0"/>
    <x v="0"/>
    <x v="0"/>
    <x v="0"/>
    <x v="0"/>
    <x v="0"/>
    <s v="Formação de Bombeiros/Fiscais Municipais"/>
    <x v="0"/>
    <x v="0"/>
    <x v="0"/>
    <x v="0"/>
    <x v="1"/>
    <x v="0"/>
    <x v="0"/>
    <x v="2"/>
    <x v="1"/>
    <x v="2"/>
    <x v="11"/>
    <x v="0"/>
    <m/>
  </r>
  <r>
    <x v="0"/>
    <n v="0"/>
    <n v="0"/>
    <n v="59400"/>
    <n v="0"/>
    <x v="6035"/>
    <x v="0"/>
    <x v="0"/>
    <x v="0"/>
    <s v="01.24.04.01.05"/>
    <x v="44"/>
    <x v="6"/>
    <x v="7"/>
    <s v="Segurança"/>
    <s v="01.24.04"/>
    <s v="Reforço da segurança interna"/>
    <s v="01.24.04.01"/>
    <x v="65"/>
    <x v="0"/>
    <x v="0"/>
    <x v="0"/>
    <x v="0"/>
    <x v="1"/>
    <x v="0"/>
    <x v="0"/>
    <x v="9"/>
    <s v="2024-07-??"/>
    <x v="2"/>
    <n v="59400"/>
    <x v="3"/>
    <n v="500000"/>
    <x v="1"/>
    <n v="0"/>
    <x v="667"/>
    <m/>
    <x v="0"/>
    <x v="11"/>
    <m/>
    <s v="Formação de Bombeiros/Fiscais Municipais"/>
    <x v="2"/>
    <m/>
    <x v="0"/>
    <x v="1"/>
    <x v="1"/>
    <x v="1"/>
    <x v="0"/>
    <x v="0"/>
    <x v="0"/>
    <x v="0"/>
    <x v="0"/>
    <x v="0"/>
    <x v="0"/>
    <s v="Formação de Bombeiros/Fiscais Municipais"/>
    <x v="0"/>
    <x v="0"/>
    <x v="0"/>
    <x v="0"/>
    <x v="1"/>
    <x v="0"/>
    <x v="0"/>
    <x v="2"/>
    <x v="1"/>
    <x v="2"/>
    <x v="11"/>
    <x v="0"/>
    <m/>
  </r>
  <r>
    <x v="0"/>
    <n v="0"/>
    <n v="0"/>
    <n v="20000"/>
    <n v="0"/>
    <x v="6035"/>
    <x v="0"/>
    <x v="0"/>
    <x v="0"/>
    <s v="01.26.03.18"/>
    <x v="35"/>
    <x v="5"/>
    <x v="6"/>
    <s v="Turismo"/>
    <s v="01.26.03"/>
    <s v="Feira das artes, delicias do mar, do milho e do agro-negócio"/>
    <s v="01.26.03.18"/>
    <x v="5"/>
    <x v="0"/>
    <x v="0"/>
    <x v="1"/>
    <x v="0"/>
    <x v="1"/>
    <x v="0"/>
    <x v="0"/>
    <x v="5"/>
    <s v="2024-08-??"/>
    <x v="2"/>
    <n v="20000"/>
    <x v="3"/>
    <n v="0"/>
    <x v="1"/>
    <n v="0"/>
    <x v="667"/>
    <m/>
    <x v="0"/>
    <x v="11"/>
    <m/>
    <s v="Feira das artes, delicias do mar, do milho e do agro-negócio"/>
    <x v="2"/>
    <s v="FAMMN"/>
    <x v="0"/>
    <x v="1"/>
    <x v="1"/>
    <x v="1"/>
    <x v="0"/>
    <x v="0"/>
    <x v="0"/>
    <x v="0"/>
    <x v="0"/>
    <x v="0"/>
    <x v="0"/>
    <s v="Feira das artes, delicias do mar, do milho e do agro-negócio"/>
    <x v="0"/>
    <x v="0"/>
    <x v="0"/>
    <x v="0"/>
    <x v="1"/>
    <x v="0"/>
    <x v="0"/>
    <x v="2"/>
    <x v="1"/>
    <x v="2"/>
    <x v="11"/>
    <x v="0"/>
    <m/>
  </r>
  <r>
    <x v="0"/>
    <n v="0"/>
    <n v="0"/>
    <n v="45000"/>
    <n v="0"/>
    <x v="6035"/>
    <x v="0"/>
    <x v="0"/>
    <x v="0"/>
    <s v="01.26.03.18"/>
    <x v="35"/>
    <x v="5"/>
    <x v="6"/>
    <s v="Turismo"/>
    <s v="01.26.03"/>
    <s v="Feira das artes, delicias do mar, do milho e do agro-negócio"/>
    <s v="01.26.03.18"/>
    <x v="5"/>
    <x v="0"/>
    <x v="0"/>
    <x v="1"/>
    <x v="0"/>
    <x v="1"/>
    <x v="0"/>
    <x v="0"/>
    <x v="11"/>
    <s v="2024-12-??"/>
    <x v="3"/>
    <n v="45000"/>
    <x v="3"/>
    <n v="0"/>
    <x v="1"/>
    <n v="0"/>
    <x v="667"/>
    <m/>
    <x v="0"/>
    <x v="11"/>
    <m/>
    <s v="Feira das artes, delicias do mar, do milho e do agro-negócio"/>
    <x v="2"/>
    <s v="FAMMN"/>
    <x v="0"/>
    <x v="1"/>
    <x v="1"/>
    <x v="1"/>
    <x v="0"/>
    <x v="0"/>
    <x v="0"/>
    <x v="0"/>
    <x v="0"/>
    <x v="0"/>
    <x v="0"/>
    <s v="Feira das artes, delicias do mar, do milho e do agro-negócio"/>
    <x v="0"/>
    <x v="0"/>
    <x v="0"/>
    <x v="0"/>
    <x v="1"/>
    <x v="0"/>
    <x v="0"/>
    <x v="2"/>
    <x v="1"/>
    <x v="2"/>
    <x v="11"/>
    <x v="0"/>
    <m/>
  </r>
  <r>
    <x v="0"/>
    <n v="0"/>
    <n v="0"/>
    <n v="9114"/>
    <n v="0"/>
    <x v="6035"/>
    <x v="0"/>
    <x v="1"/>
    <x v="0"/>
    <s v="03.03.10"/>
    <x v="8"/>
    <x v="0"/>
    <x v="4"/>
    <s v="Receitas Da Câmara"/>
    <s v="03.03.10"/>
    <s v="Receitas Da Câmara"/>
    <s v="03.03.10"/>
    <x v="24"/>
    <x v="0"/>
    <x v="3"/>
    <x v="6"/>
    <x v="0"/>
    <x v="0"/>
    <x v="2"/>
    <x v="0"/>
    <x v="0"/>
    <s v="2024-01-??"/>
    <x v="0"/>
    <n v="9114"/>
    <x v="3"/>
    <n v="0"/>
    <x v="1"/>
    <n v="0"/>
    <x v="667"/>
    <m/>
    <x v="0"/>
    <x v="11"/>
    <m/>
    <s v="Receitas Da Câmara"/>
    <x v="2"/>
    <s v="RDC"/>
    <x v="0"/>
    <x v="1"/>
    <x v="1"/>
    <x v="1"/>
    <x v="0"/>
    <x v="0"/>
    <x v="0"/>
    <x v="0"/>
    <x v="0"/>
    <x v="0"/>
    <x v="0"/>
    <s v="Receitas Da Câmara"/>
    <x v="0"/>
    <x v="0"/>
    <x v="0"/>
    <x v="0"/>
    <x v="0"/>
    <x v="0"/>
    <x v="0"/>
    <x v="2"/>
    <x v="1"/>
    <x v="2"/>
    <x v="11"/>
    <x v="0"/>
    <m/>
  </r>
  <r>
    <x v="0"/>
    <n v="0"/>
    <n v="0"/>
    <n v="260557"/>
    <n v="0"/>
    <x v="6035"/>
    <x v="0"/>
    <x v="1"/>
    <x v="0"/>
    <s v="03.03.10"/>
    <x v="8"/>
    <x v="0"/>
    <x v="4"/>
    <s v="Receitas Da Câmara"/>
    <s v="03.03.10"/>
    <s v="Receitas Da Câmara"/>
    <s v="03.03.10"/>
    <x v="24"/>
    <x v="0"/>
    <x v="3"/>
    <x v="6"/>
    <x v="0"/>
    <x v="0"/>
    <x v="2"/>
    <x v="0"/>
    <x v="2"/>
    <s v="2024-02-??"/>
    <x v="0"/>
    <n v="260557"/>
    <x v="3"/>
    <n v="0"/>
    <x v="1"/>
    <n v="0"/>
    <x v="667"/>
    <m/>
    <x v="0"/>
    <x v="11"/>
    <m/>
    <s v="Receitas Da Câmara"/>
    <x v="2"/>
    <s v="RDC"/>
    <x v="0"/>
    <x v="1"/>
    <x v="1"/>
    <x v="1"/>
    <x v="0"/>
    <x v="0"/>
    <x v="0"/>
    <x v="0"/>
    <x v="0"/>
    <x v="0"/>
    <x v="0"/>
    <s v="Receitas Da Câmara"/>
    <x v="0"/>
    <x v="0"/>
    <x v="0"/>
    <x v="0"/>
    <x v="0"/>
    <x v="0"/>
    <x v="0"/>
    <x v="2"/>
    <x v="1"/>
    <x v="2"/>
    <x v="11"/>
    <x v="0"/>
    <m/>
  </r>
  <r>
    <x v="0"/>
    <n v="0"/>
    <n v="0"/>
    <n v="19000"/>
    <n v="0"/>
    <x v="6035"/>
    <x v="0"/>
    <x v="1"/>
    <x v="0"/>
    <s v="03.03.10"/>
    <x v="8"/>
    <x v="0"/>
    <x v="4"/>
    <s v="Receitas Da Câmara"/>
    <s v="03.03.10"/>
    <s v="Receitas Da Câmara"/>
    <s v="03.03.10"/>
    <x v="24"/>
    <x v="0"/>
    <x v="3"/>
    <x v="6"/>
    <x v="0"/>
    <x v="0"/>
    <x v="2"/>
    <x v="0"/>
    <x v="3"/>
    <s v="2024-05-??"/>
    <x v="1"/>
    <n v="19000"/>
    <x v="3"/>
    <n v="0"/>
    <x v="1"/>
    <n v="0"/>
    <x v="667"/>
    <m/>
    <x v="0"/>
    <x v="11"/>
    <m/>
    <s v="Receitas Da Câmara"/>
    <x v="2"/>
    <s v="RDC"/>
    <x v="0"/>
    <x v="1"/>
    <x v="1"/>
    <x v="1"/>
    <x v="0"/>
    <x v="0"/>
    <x v="0"/>
    <x v="0"/>
    <x v="0"/>
    <x v="0"/>
    <x v="0"/>
    <s v="Receitas Da Câmara"/>
    <x v="0"/>
    <x v="0"/>
    <x v="0"/>
    <x v="0"/>
    <x v="0"/>
    <x v="0"/>
    <x v="0"/>
    <x v="2"/>
    <x v="1"/>
    <x v="2"/>
    <x v="11"/>
    <x v="0"/>
    <m/>
  </r>
  <r>
    <x v="0"/>
    <n v="0"/>
    <n v="0"/>
    <n v="512680"/>
    <n v="0"/>
    <x v="6035"/>
    <x v="0"/>
    <x v="1"/>
    <x v="0"/>
    <s v="03.03.10"/>
    <x v="8"/>
    <x v="0"/>
    <x v="4"/>
    <s v="Receitas Da Câmara"/>
    <s v="03.03.10"/>
    <s v="Receitas Da Câmara"/>
    <s v="03.03.10"/>
    <x v="24"/>
    <x v="0"/>
    <x v="3"/>
    <x v="6"/>
    <x v="0"/>
    <x v="0"/>
    <x v="2"/>
    <x v="0"/>
    <x v="4"/>
    <s v="2024-06-??"/>
    <x v="1"/>
    <n v="512680"/>
    <x v="3"/>
    <n v="0"/>
    <x v="1"/>
    <n v="0"/>
    <x v="667"/>
    <m/>
    <x v="0"/>
    <x v="11"/>
    <m/>
    <s v="Receitas Da Câmara"/>
    <x v="2"/>
    <s v="RDC"/>
    <x v="0"/>
    <x v="1"/>
    <x v="1"/>
    <x v="1"/>
    <x v="0"/>
    <x v="0"/>
    <x v="0"/>
    <x v="0"/>
    <x v="0"/>
    <x v="0"/>
    <x v="0"/>
    <s v="Receitas Da Câmara"/>
    <x v="0"/>
    <x v="0"/>
    <x v="0"/>
    <x v="0"/>
    <x v="0"/>
    <x v="0"/>
    <x v="0"/>
    <x v="2"/>
    <x v="1"/>
    <x v="2"/>
    <x v="11"/>
    <x v="0"/>
    <m/>
  </r>
  <r>
    <x v="0"/>
    <n v="0"/>
    <n v="0"/>
    <n v="20568"/>
    <n v="0"/>
    <x v="6035"/>
    <x v="0"/>
    <x v="1"/>
    <x v="0"/>
    <s v="03.03.10"/>
    <x v="8"/>
    <x v="0"/>
    <x v="4"/>
    <s v="Receitas Da Câmara"/>
    <s v="03.03.10"/>
    <s v="Receitas Da Câmara"/>
    <s v="03.03.10"/>
    <x v="24"/>
    <x v="0"/>
    <x v="3"/>
    <x v="6"/>
    <x v="0"/>
    <x v="0"/>
    <x v="2"/>
    <x v="0"/>
    <x v="9"/>
    <s v="2024-07-??"/>
    <x v="2"/>
    <n v="20568"/>
    <x v="3"/>
    <n v="0"/>
    <x v="1"/>
    <n v="0"/>
    <x v="667"/>
    <m/>
    <x v="0"/>
    <x v="11"/>
    <m/>
    <s v="Receitas Da Câmara"/>
    <x v="2"/>
    <s v="RDC"/>
    <x v="0"/>
    <x v="1"/>
    <x v="1"/>
    <x v="1"/>
    <x v="0"/>
    <x v="0"/>
    <x v="0"/>
    <x v="0"/>
    <x v="0"/>
    <x v="0"/>
    <x v="0"/>
    <s v="Receitas Da Câmara"/>
    <x v="0"/>
    <x v="0"/>
    <x v="0"/>
    <x v="0"/>
    <x v="0"/>
    <x v="0"/>
    <x v="0"/>
    <x v="2"/>
    <x v="1"/>
    <x v="2"/>
    <x v="11"/>
    <x v="0"/>
    <m/>
  </r>
  <r>
    <x v="0"/>
    <n v="0"/>
    <n v="0"/>
    <n v="13377"/>
    <n v="0"/>
    <x v="6035"/>
    <x v="0"/>
    <x v="1"/>
    <x v="0"/>
    <s v="03.03.10"/>
    <x v="8"/>
    <x v="0"/>
    <x v="4"/>
    <s v="Receitas Da Câmara"/>
    <s v="03.03.10"/>
    <s v="Receitas Da Câmara"/>
    <s v="03.03.10"/>
    <x v="24"/>
    <x v="0"/>
    <x v="3"/>
    <x v="6"/>
    <x v="0"/>
    <x v="0"/>
    <x v="2"/>
    <x v="0"/>
    <x v="5"/>
    <s v="2024-08-??"/>
    <x v="2"/>
    <n v="13377"/>
    <x v="3"/>
    <n v="0"/>
    <x v="1"/>
    <n v="0"/>
    <x v="667"/>
    <m/>
    <x v="0"/>
    <x v="11"/>
    <m/>
    <s v="Receitas Da Câmara"/>
    <x v="2"/>
    <s v="RDC"/>
    <x v="0"/>
    <x v="1"/>
    <x v="1"/>
    <x v="1"/>
    <x v="0"/>
    <x v="0"/>
    <x v="0"/>
    <x v="0"/>
    <x v="0"/>
    <x v="0"/>
    <x v="0"/>
    <s v="Receitas Da Câmara"/>
    <x v="0"/>
    <x v="0"/>
    <x v="0"/>
    <x v="0"/>
    <x v="0"/>
    <x v="0"/>
    <x v="0"/>
    <x v="2"/>
    <x v="1"/>
    <x v="2"/>
    <x v="11"/>
    <x v="0"/>
    <m/>
  </r>
  <r>
    <x v="0"/>
    <n v="0"/>
    <n v="0"/>
    <n v="5857"/>
    <n v="0"/>
    <x v="6035"/>
    <x v="0"/>
    <x v="1"/>
    <x v="0"/>
    <s v="03.03.10"/>
    <x v="8"/>
    <x v="0"/>
    <x v="4"/>
    <s v="Receitas Da Câmara"/>
    <s v="03.03.10"/>
    <s v="Receitas Da Câmara"/>
    <s v="03.03.10"/>
    <x v="24"/>
    <x v="0"/>
    <x v="3"/>
    <x v="6"/>
    <x v="0"/>
    <x v="0"/>
    <x v="2"/>
    <x v="0"/>
    <x v="7"/>
    <s v="2024-09-??"/>
    <x v="2"/>
    <n v="5857"/>
    <x v="3"/>
    <n v="0"/>
    <x v="1"/>
    <n v="0"/>
    <x v="667"/>
    <m/>
    <x v="0"/>
    <x v="11"/>
    <m/>
    <s v="Receitas Da Câmara"/>
    <x v="2"/>
    <s v="RDC"/>
    <x v="0"/>
    <x v="1"/>
    <x v="1"/>
    <x v="1"/>
    <x v="0"/>
    <x v="0"/>
    <x v="0"/>
    <x v="0"/>
    <x v="0"/>
    <x v="0"/>
    <x v="0"/>
    <s v="Receitas Da Câmara"/>
    <x v="0"/>
    <x v="0"/>
    <x v="0"/>
    <x v="0"/>
    <x v="0"/>
    <x v="0"/>
    <x v="0"/>
    <x v="2"/>
    <x v="1"/>
    <x v="2"/>
    <x v="11"/>
    <x v="0"/>
    <m/>
  </r>
  <r>
    <x v="0"/>
    <n v="0"/>
    <n v="0"/>
    <n v="1300"/>
    <n v="0"/>
    <x v="6035"/>
    <x v="0"/>
    <x v="1"/>
    <x v="0"/>
    <s v="03.03.10"/>
    <x v="8"/>
    <x v="0"/>
    <x v="4"/>
    <s v="Receitas Da Câmara"/>
    <s v="03.03.10"/>
    <s v="Receitas Da Câmara"/>
    <s v="03.03.10"/>
    <x v="24"/>
    <x v="0"/>
    <x v="3"/>
    <x v="6"/>
    <x v="0"/>
    <x v="0"/>
    <x v="2"/>
    <x v="0"/>
    <x v="8"/>
    <s v="2024-10-??"/>
    <x v="3"/>
    <n v="1300"/>
    <x v="3"/>
    <n v="0"/>
    <x v="1"/>
    <n v="0"/>
    <x v="667"/>
    <m/>
    <x v="0"/>
    <x v="11"/>
    <m/>
    <s v="Receitas Da Câmara"/>
    <x v="2"/>
    <s v="RDC"/>
    <x v="0"/>
    <x v="1"/>
    <x v="1"/>
    <x v="1"/>
    <x v="0"/>
    <x v="0"/>
    <x v="0"/>
    <x v="0"/>
    <x v="0"/>
    <x v="0"/>
    <x v="0"/>
    <s v="Receitas Da Câmara"/>
    <x v="0"/>
    <x v="0"/>
    <x v="0"/>
    <x v="0"/>
    <x v="0"/>
    <x v="0"/>
    <x v="0"/>
    <x v="2"/>
    <x v="1"/>
    <x v="2"/>
    <x v="11"/>
    <x v="0"/>
    <m/>
  </r>
  <r>
    <x v="0"/>
    <n v="0"/>
    <n v="0"/>
    <n v="4420"/>
    <n v="0"/>
    <x v="6035"/>
    <x v="0"/>
    <x v="1"/>
    <x v="0"/>
    <s v="03.03.10"/>
    <x v="8"/>
    <x v="0"/>
    <x v="4"/>
    <s v="Receitas Da Câmara"/>
    <s v="03.03.10"/>
    <s v="Receitas Da Câmara"/>
    <s v="03.03.10"/>
    <x v="24"/>
    <x v="0"/>
    <x v="3"/>
    <x v="6"/>
    <x v="0"/>
    <x v="0"/>
    <x v="2"/>
    <x v="0"/>
    <x v="10"/>
    <s v="2024-11-??"/>
    <x v="3"/>
    <n v="4420"/>
    <x v="3"/>
    <n v="0"/>
    <x v="1"/>
    <n v="0"/>
    <x v="667"/>
    <m/>
    <x v="0"/>
    <x v="11"/>
    <m/>
    <s v="Receitas Da Câmara"/>
    <x v="2"/>
    <s v="RDC"/>
    <x v="0"/>
    <x v="1"/>
    <x v="1"/>
    <x v="1"/>
    <x v="0"/>
    <x v="0"/>
    <x v="0"/>
    <x v="0"/>
    <x v="0"/>
    <x v="0"/>
    <x v="0"/>
    <s v="Receitas Da Câmara"/>
    <x v="0"/>
    <x v="0"/>
    <x v="0"/>
    <x v="0"/>
    <x v="0"/>
    <x v="0"/>
    <x v="0"/>
    <x v="2"/>
    <x v="1"/>
    <x v="2"/>
    <x v="11"/>
    <x v="0"/>
    <m/>
  </r>
  <r>
    <x v="0"/>
    <n v="0"/>
    <n v="0"/>
    <n v="1300"/>
    <n v="0"/>
    <x v="6035"/>
    <x v="0"/>
    <x v="1"/>
    <x v="0"/>
    <s v="03.03.10"/>
    <x v="8"/>
    <x v="0"/>
    <x v="4"/>
    <s v="Receitas Da Câmara"/>
    <s v="03.03.10"/>
    <s v="Receitas Da Câmara"/>
    <s v="03.03.10"/>
    <x v="24"/>
    <x v="0"/>
    <x v="3"/>
    <x v="6"/>
    <x v="0"/>
    <x v="0"/>
    <x v="2"/>
    <x v="0"/>
    <x v="11"/>
    <s v="2024-12-??"/>
    <x v="3"/>
    <n v="1300"/>
    <x v="3"/>
    <n v="0"/>
    <x v="1"/>
    <n v="0"/>
    <x v="667"/>
    <m/>
    <x v="0"/>
    <x v="11"/>
    <m/>
    <s v="Receitas Da Câmara"/>
    <x v="2"/>
    <s v="RDC"/>
    <x v="0"/>
    <x v="1"/>
    <x v="1"/>
    <x v="1"/>
    <x v="0"/>
    <x v="0"/>
    <x v="0"/>
    <x v="0"/>
    <x v="0"/>
    <x v="0"/>
    <x v="0"/>
    <s v="Receitas Da Câmara"/>
    <x v="0"/>
    <x v="0"/>
    <x v="0"/>
    <x v="0"/>
    <x v="0"/>
    <x v="0"/>
    <x v="0"/>
    <x v="2"/>
    <x v="1"/>
    <x v="2"/>
    <x v="11"/>
    <x v="0"/>
    <m/>
  </r>
  <r>
    <x v="0"/>
    <n v="0"/>
    <n v="0"/>
    <n v="400"/>
    <n v="0"/>
    <x v="6035"/>
    <x v="0"/>
    <x v="0"/>
    <x v="0"/>
    <s v="03.16.11"/>
    <x v="27"/>
    <x v="0"/>
    <x v="0"/>
    <s v="Direcção de Obras"/>
    <s v="03.16.11"/>
    <s v="Direcção de Obras"/>
    <s v="03.16.11"/>
    <x v="29"/>
    <x v="0"/>
    <x v="0"/>
    <x v="0"/>
    <x v="0"/>
    <x v="0"/>
    <x v="0"/>
    <x v="0"/>
    <x v="0"/>
    <s v="2024-01-??"/>
    <x v="0"/>
    <n v="400"/>
    <x v="3"/>
    <n v="0"/>
    <x v="1"/>
    <n v="20000"/>
    <x v="667"/>
    <m/>
    <x v="0"/>
    <x v="11"/>
    <m/>
    <s v="Direcção de Obras"/>
    <x v="2"/>
    <m/>
    <x v="0"/>
    <x v="1"/>
    <x v="1"/>
    <x v="1"/>
    <x v="0"/>
    <x v="0"/>
    <x v="0"/>
    <x v="0"/>
    <x v="0"/>
    <x v="0"/>
    <x v="0"/>
    <s v="Direcção de Obras"/>
    <x v="0"/>
    <x v="0"/>
    <x v="0"/>
    <x v="0"/>
    <x v="0"/>
    <x v="0"/>
    <x v="0"/>
    <x v="2"/>
    <x v="1"/>
    <x v="2"/>
    <x v="11"/>
    <x v="0"/>
    <m/>
  </r>
  <r>
    <x v="0"/>
    <n v="0"/>
    <n v="0"/>
    <n v="400"/>
    <n v="0"/>
    <x v="6035"/>
    <x v="0"/>
    <x v="0"/>
    <x v="0"/>
    <s v="03.16.11"/>
    <x v="27"/>
    <x v="0"/>
    <x v="0"/>
    <s v="Direcção de Obras"/>
    <s v="03.16.11"/>
    <s v="Direcção de Obras"/>
    <s v="03.16.11"/>
    <x v="29"/>
    <x v="0"/>
    <x v="0"/>
    <x v="0"/>
    <x v="0"/>
    <x v="0"/>
    <x v="0"/>
    <x v="0"/>
    <x v="2"/>
    <s v="2024-02-??"/>
    <x v="0"/>
    <n v="400"/>
    <x v="3"/>
    <n v="0"/>
    <x v="1"/>
    <n v="20000"/>
    <x v="667"/>
    <m/>
    <x v="0"/>
    <x v="11"/>
    <m/>
    <s v="Direcção de Obras"/>
    <x v="2"/>
    <m/>
    <x v="0"/>
    <x v="1"/>
    <x v="1"/>
    <x v="1"/>
    <x v="0"/>
    <x v="0"/>
    <x v="0"/>
    <x v="0"/>
    <x v="0"/>
    <x v="0"/>
    <x v="0"/>
    <s v="Direcção de Obras"/>
    <x v="0"/>
    <x v="0"/>
    <x v="0"/>
    <x v="0"/>
    <x v="0"/>
    <x v="0"/>
    <x v="0"/>
    <x v="2"/>
    <x v="1"/>
    <x v="2"/>
    <x v="11"/>
    <x v="0"/>
    <m/>
  </r>
  <r>
    <x v="0"/>
    <n v="0"/>
    <n v="0"/>
    <n v="400"/>
    <n v="0"/>
    <x v="6035"/>
    <x v="0"/>
    <x v="0"/>
    <x v="0"/>
    <s v="03.16.11"/>
    <x v="27"/>
    <x v="0"/>
    <x v="0"/>
    <s v="Direcção de Obras"/>
    <s v="03.16.11"/>
    <s v="Direcção de Obras"/>
    <s v="03.16.11"/>
    <x v="29"/>
    <x v="0"/>
    <x v="0"/>
    <x v="0"/>
    <x v="0"/>
    <x v="0"/>
    <x v="0"/>
    <x v="0"/>
    <x v="1"/>
    <s v="2024-03-??"/>
    <x v="0"/>
    <n v="400"/>
    <x v="3"/>
    <n v="0"/>
    <x v="1"/>
    <n v="20000"/>
    <x v="667"/>
    <m/>
    <x v="0"/>
    <x v="11"/>
    <m/>
    <s v="Direcção de Obras"/>
    <x v="2"/>
    <m/>
    <x v="0"/>
    <x v="1"/>
    <x v="1"/>
    <x v="1"/>
    <x v="0"/>
    <x v="0"/>
    <x v="0"/>
    <x v="0"/>
    <x v="0"/>
    <x v="0"/>
    <x v="0"/>
    <s v="Direcção de Obras"/>
    <x v="0"/>
    <x v="0"/>
    <x v="0"/>
    <x v="0"/>
    <x v="0"/>
    <x v="0"/>
    <x v="0"/>
    <x v="2"/>
    <x v="1"/>
    <x v="2"/>
    <x v="11"/>
    <x v="0"/>
    <m/>
  </r>
  <r>
    <x v="0"/>
    <n v="0"/>
    <n v="0"/>
    <n v="400"/>
    <n v="0"/>
    <x v="6035"/>
    <x v="0"/>
    <x v="0"/>
    <x v="0"/>
    <s v="03.16.11"/>
    <x v="27"/>
    <x v="0"/>
    <x v="0"/>
    <s v="Direcção de Obras"/>
    <s v="03.16.11"/>
    <s v="Direcção de Obras"/>
    <s v="03.16.11"/>
    <x v="29"/>
    <x v="0"/>
    <x v="0"/>
    <x v="0"/>
    <x v="0"/>
    <x v="0"/>
    <x v="0"/>
    <x v="0"/>
    <x v="6"/>
    <s v="2024-04-??"/>
    <x v="1"/>
    <n v="400"/>
    <x v="3"/>
    <n v="0"/>
    <x v="1"/>
    <n v="20000"/>
    <x v="667"/>
    <m/>
    <x v="0"/>
    <x v="11"/>
    <m/>
    <s v="Direcção de Obras"/>
    <x v="2"/>
    <m/>
    <x v="0"/>
    <x v="1"/>
    <x v="1"/>
    <x v="1"/>
    <x v="0"/>
    <x v="0"/>
    <x v="0"/>
    <x v="0"/>
    <x v="0"/>
    <x v="0"/>
    <x v="0"/>
    <s v="Direcção de Obras"/>
    <x v="0"/>
    <x v="0"/>
    <x v="0"/>
    <x v="0"/>
    <x v="0"/>
    <x v="0"/>
    <x v="0"/>
    <x v="2"/>
    <x v="1"/>
    <x v="2"/>
    <x v="11"/>
    <x v="0"/>
    <m/>
  </r>
  <r>
    <x v="0"/>
    <n v="0"/>
    <n v="0"/>
    <n v="400"/>
    <n v="0"/>
    <x v="6035"/>
    <x v="0"/>
    <x v="0"/>
    <x v="0"/>
    <s v="03.16.11"/>
    <x v="27"/>
    <x v="0"/>
    <x v="0"/>
    <s v="Direcção de Obras"/>
    <s v="03.16.11"/>
    <s v="Direcção de Obras"/>
    <s v="03.16.11"/>
    <x v="29"/>
    <x v="0"/>
    <x v="0"/>
    <x v="0"/>
    <x v="0"/>
    <x v="0"/>
    <x v="0"/>
    <x v="0"/>
    <x v="3"/>
    <s v="2024-05-??"/>
    <x v="1"/>
    <n v="400"/>
    <x v="3"/>
    <n v="0"/>
    <x v="1"/>
    <n v="20000"/>
    <x v="667"/>
    <m/>
    <x v="0"/>
    <x v="11"/>
    <m/>
    <s v="Direcção de Obras"/>
    <x v="2"/>
    <m/>
    <x v="0"/>
    <x v="1"/>
    <x v="1"/>
    <x v="1"/>
    <x v="0"/>
    <x v="0"/>
    <x v="0"/>
    <x v="0"/>
    <x v="0"/>
    <x v="0"/>
    <x v="0"/>
    <s v="Direcção de Obras"/>
    <x v="0"/>
    <x v="0"/>
    <x v="0"/>
    <x v="0"/>
    <x v="0"/>
    <x v="0"/>
    <x v="0"/>
    <x v="2"/>
    <x v="1"/>
    <x v="2"/>
    <x v="11"/>
    <x v="0"/>
    <m/>
  </r>
  <r>
    <x v="0"/>
    <n v="0"/>
    <n v="0"/>
    <n v="400"/>
    <n v="0"/>
    <x v="6035"/>
    <x v="0"/>
    <x v="0"/>
    <x v="0"/>
    <s v="03.16.11"/>
    <x v="27"/>
    <x v="0"/>
    <x v="0"/>
    <s v="Direcção de Obras"/>
    <s v="03.16.11"/>
    <s v="Direcção de Obras"/>
    <s v="03.16.11"/>
    <x v="29"/>
    <x v="0"/>
    <x v="0"/>
    <x v="0"/>
    <x v="0"/>
    <x v="0"/>
    <x v="0"/>
    <x v="0"/>
    <x v="4"/>
    <s v="2024-06-??"/>
    <x v="1"/>
    <n v="400"/>
    <x v="3"/>
    <n v="0"/>
    <x v="1"/>
    <n v="20000"/>
    <x v="667"/>
    <m/>
    <x v="0"/>
    <x v="11"/>
    <m/>
    <s v="Direcção de Obras"/>
    <x v="2"/>
    <m/>
    <x v="0"/>
    <x v="1"/>
    <x v="1"/>
    <x v="1"/>
    <x v="0"/>
    <x v="0"/>
    <x v="0"/>
    <x v="0"/>
    <x v="0"/>
    <x v="0"/>
    <x v="0"/>
    <s v="Direcção de Obras"/>
    <x v="0"/>
    <x v="0"/>
    <x v="0"/>
    <x v="0"/>
    <x v="0"/>
    <x v="0"/>
    <x v="0"/>
    <x v="2"/>
    <x v="1"/>
    <x v="2"/>
    <x v="11"/>
    <x v="0"/>
    <m/>
  </r>
  <r>
    <x v="0"/>
    <n v="0"/>
    <n v="0"/>
    <n v="400"/>
    <n v="0"/>
    <x v="6035"/>
    <x v="0"/>
    <x v="0"/>
    <x v="0"/>
    <s v="03.16.11"/>
    <x v="27"/>
    <x v="0"/>
    <x v="0"/>
    <s v="Direcção de Obras"/>
    <s v="03.16.11"/>
    <s v="Direcção de Obras"/>
    <s v="03.16.11"/>
    <x v="29"/>
    <x v="0"/>
    <x v="0"/>
    <x v="0"/>
    <x v="0"/>
    <x v="0"/>
    <x v="0"/>
    <x v="0"/>
    <x v="9"/>
    <s v="2024-07-??"/>
    <x v="2"/>
    <n v="400"/>
    <x v="3"/>
    <n v="0"/>
    <x v="1"/>
    <n v="20000"/>
    <x v="667"/>
    <m/>
    <x v="0"/>
    <x v="11"/>
    <m/>
    <s v="Direcção de Obras"/>
    <x v="2"/>
    <m/>
    <x v="0"/>
    <x v="1"/>
    <x v="1"/>
    <x v="1"/>
    <x v="0"/>
    <x v="0"/>
    <x v="0"/>
    <x v="0"/>
    <x v="0"/>
    <x v="0"/>
    <x v="0"/>
    <s v="Direcção de Obras"/>
    <x v="0"/>
    <x v="0"/>
    <x v="0"/>
    <x v="0"/>
    <x v="0"/>
    <x v="0"/>
    <x v="0"/>
    <x v="2"/>
    <x v="1"/>
    <x v="2"/>
    <x v="11"/>
    <x v="0"/>
    <m/>
  </r>
  <r>
    <x v="0"/>
    <n v="0"/>
    <n v="0"/>
    <n v="400"/>
    <n v="0"/>
    <x v="6035"/>
    <x v="0"/>
    <x v="0"/>
    <x v="0"/>
    <s v="03.16.11"/>
    <x v="27"/>
    <x v="0"/>
    <x v="0"/>
    <s v="Direcção de Obras"/>
    <s v="03.16.11"/>
    <s v="Direcção de Obras"/>
    <s v="03.16.11"/>
    <x v="29"/>
    <x v="0"/>
    <x v="0"/>
    <x v="0"/>
    <x v="0"/>
    <x v="0"/>
    <x v="0"/>
    <x v="0"/>
    <x v="5"/>
    <s v="2024-08-??"/>
    <x v="2"/>
    <n v="400"/>
    <x v="3"/>
    <n v="0"/>
    <x v="1"/>
    <n v="20000"/>
    <x v="667"/>
    <m/>
    <x v="0"/>
    <x v="11"/>
    <m/>
    <s v="Direcção de Obras"/>
    <x v="2"/>
    <m/>
    <x v="0"/>
    <x v="1"/>
    <x v="1"/>
    <x v="1"/>
    <x v="0"/>
    <x v="0"/>
    <x v="0"/>
    <x v="0"/>
    <x v="0"/>
    <x v="0"/>
    <x v="0"/>
    <s v="Direcção de Obras"/>
    <x v="0"/>
    <x v="0"/>
    <x v="0"/>
    <x v="0"/>
    <x v="0"/>
    <x v="0"/>
    <x v="0"/>
    <x v="2"/>
    <x v="1"/>
    <x v="2"/>
    <x v="11"/>
    <x v="0"/>
    <m/>
  </r>
  <r>
    <x v="0"/>
    <n v="0"/>
    <n v="0"/>
    <n v="400"/>
    <n v="0"/>
    <x v="6035"/>
    <x v="0"/>
    <x v="0"/>
    <x v="0"/>
    <s v="03.16.11"/>
    <x v="27"/>
    <x v="0"/>
    <x v="0"/>
    <s v="Direcção de Obras"/>
    <s v="03.16.11"/>
    <s v="Direcção de Obras"/>
    <s v="03.16.11"/>
    <x v="29"/>
    <x v="0"/>
    <x v="0"/>
    <x v="0"/>
    <x v="0"/>
    <x v="0"/>
    <x v="0"/>
    <x v="0"/>
    <x v="7"/>
    <s v="2024-09-??"/>
    <x v="2"/>
    <n v="400"/>
    <x v="3"/>
    <n v="0"/>
    <x v="1"/>
    <n v="20000"/>
    <x v="667"/>
    <m/>
    <x v="0"/>
    <x v="11"/>
    <m/>
    <s v="Direcção de Obras"/>
    <x v="2"/>
    <m/>
    <x v="0"/>
    <x v="1"/>
    <x v="1"/>
    <x v="1"/>
    <x v="0"/>
    <x v="0"/>
    <x v="0"/>
    <x v="0"/>
    <x v="0"/>
    <x v="0"/>
    <x v="0"/>
    <s v="Direcção de Obras"/>
    <x v="0"/>
    <x v="0"/>
    <x v="0"/>
    <x v="0"/>
    <x v="0"/>
    <x v="0"/>
    <x v="0"/>
    <x v="2"/>
    <x v="1"/>
    <x v="2"/>
    <x v="11"/>
    <x v="0"/>
    <m/>
  </r>
  <r>
    <x v="0"/>
    <n v="0"/>
    <n v="0"/>
    <n v="400"/>
    <n v="0"/>
    <x v="6035"/>
    <x v="0"/>
    <x v="0"/>
    <x v="0"/>
    <s v="03.16.11"/>
    <x v="27"/>
    <x v="0"/>
    <x v="0"/>
    <s v="Direcção de Obras"/>
    <s v="03.16.11"/>
    <s v="Direcção de Obras"/>
    <s v="03.16.11"/>
    <x v="29"/>
    <x v="0"/>
    <x v="0"/>
    <x v="0"/>
    <x v="0"/>
    <x v="0"/>
    <x v="0"/>
    <x v="0"/>
    <x v="8"/>
    <s v="2024-10-??"/>
    <x v="3"/>
    <n v="400"/>
    <x v="3"/>
    <n v="0"/>
    <x v="1"/>
    <n v="20000"/>
    <x v="667"/>
    <m/>
    <x v="0"/>
    <x v="11"/>
    <m/>
    <s v="Direcção de Obras"/>
    <x v="2"/>
    <m/>
    <x v="0"/>
    <x v="1"/>
    <x v="1"/>
    <x v="1"/>
    <x v="0"/>
    <x v="0"/>
    <x v="0"/>
    <x v="0"/>
    <x v="0"/>
    <x v="0"/>
    <x v="0"/>
    <s v="Direcção de Obras"/>
    <x v="0"/>
    <x v="0"/>
    <x v="0"/>
    <x v="0"/>
    <x v="0"/>
    <x v="0"/>
    <x v="0"/>
    <x v="2"/>
    <x v="1"/>
    <x v="2"/>
    <x v="11"/>
    <x v="0"/>
    <m/>
  </r>
  <r>
    <x v="0"/>
    <n v="0"/>
    <n v="0"/>
    <n v="58770"/>
    <n v="0"/>
    <x v="6035"/>
    <x v="0"/>
    <x v="0"/>
    <x v="0"/>
    <s v="03.16.15"/>
    <x v="0"/>
    <x v="0"/>
    <x v="0"/>
    <s v="Direção Financeira"/>
    <s v="03.16.15"/>
    <s v="Direção Financeira"/>
    <s v="03.16.15"/>
    <x v="77"/>
    <x v="0"/>
    <x v="0"/>
    <x v="0"/>
    <x v="0"/>
    <x v="0"/>
    <x v="0"/>
    <x v="0"/>
    <x v="1"/>
    <s v="2024-03-??"/>
    <x v="0"/>
    <n v="58770"/>
    <x v="3"/>
    <n v="0"/>
    <x v="1"/>
    <n v="171000"/>
    <x v="667"/>
    <m/>
    <x v="0"/>
    <x v="11"/>
    <m/>
    <s v="Direção Financeira"/>
    <x v="2"/>
    <m/>
    <x v="0"/>
    <x v="1"/>
    <x v="1"/>
    <x v="1"/>
    <x v="0"/>
    <x v="0"/>
    <x v="0"/>
    <x v="0"/>
    <x v="0"/>
    <x v="0"/>
    <x v="0"/>
    <s v="Direção Financeira"/>
    <x v="0"/>
    <x v="0"/>
    <x v="0"/>
    <x v="0"/>
    <x v="0"/>
    <x v="0"/>
    <x v="0"/>
    <x v="2"/>
    <x v="1"/>
    <x v="2"/>
    <x v="11"/>
    <x v="0"/>
    <m/>
  </r>
  <r>
    <x v="0"/>
    <n v="0"/>
    <n v="0"/>
    <n v="7763"/>
    <n v="0"/>
    <x v="6035"/>
    <x v="0"/>
    <x v="0"/>
    <x v="0"/>
    <s v="03.16.15"/>
    <x v="0"/>
    <x v="0"/>
    <x v="0"/>
    <s v="Direção Financeira"/>
    <s v="03.16.15"/>
    <s v="Direção Financeira"/>
    <s v="03.16.15"/>
    <x v="77"/>
    <x v="0"/>
    <x v="0"/>
    <x v="0"/>
    <x v="0"/>
    <x v="0"/>
    <x v="0"/>
    <x v="0"/>
    <x v="6"/>
    <s v="2024-04-??"/>
    <x v="1"/>
    <n v="7763"/>
    <x v="3"/>
    <n v="0"/>
    <x v="1"/>
    <n v="171000"/>
    <x v="667"/>
    <m/>
    <x v="0"/>
    <x v="11"/>
    <m/>
    <s v="Direção Financeira"/>
    <x v="2"/>
    <m/>
    <x v="0"/>
    <x v="1"/>
    <x v="1"/>
    <x v="1"/>
    <x v="0"/>
    <x v="0"/>
    <x v="0"/>
    <x v="0"/>
    <x v="0"/>
    <x v="0"/>
    <x v="0"/>
    <s v="Direção Financeira"/>
    <x v="0"/>
    <x v="0"/>
    <x v="0"/>
    <x v="0"/>
    <x v="0"/>
    <x v="0"/>
    <x v="0"/>
    <x v="2"/>
    <x v="1"/>
    <x v="2"/>
    <x v="11"/>
    <x v="0"/>
    <m/>
  </r>
  <r>
    <x v="0"/>
    <n v="0"/>
    <n v="0"/>
    <n v="12250"/>
    <n v="0"/>
    <x v="6035"/>
    <x v="0"/>
    <x v="0"/>
    <x v="0"/>
    <s v="03.16.15"/>
    <x v="0"/>
    <x v="0"/>
    <x v="0"/>
    <s v="Direção Financeira"/>
    <s v="03.16.15"/>
    <s v="Direção Financeira"/>
    <s v="03.16.15"/>
    <x v="77"/>
    <x v="0"/>
    <x v="0"/>
    <x v="0"/>
    <x v="0"/>
    <x v="0"/>
    <x v="0"/>
    <x v="0"/>
    <x v="4"/>
    <s v="2024-06-??"/>
    <x v="1"/>
    <n v="12250"/>
    <x v="3"/>
    <n v="0"/>
    <x v="1"/>
    <n v="171000"/>
    <x v="667"/>
    <m/>
    <x v="0"/>
    <x v="11"/>
    <m/>
    <s v="Direção Financeira"/>
    <x v="2"/>
    <m/>
    <x v="0"/>
    <x v="1"/>
    <x v="1"/>
    <x v="1"/>
    <x v="0"/>
    <x v="0"/>
    <x v="0"/>
    <x v="0"/>
    <x v="0"/>
    <x v="0"/>
    <x v="0"/>
    <s v="Direção Financeira"/>
    <x v="0"/>
    <x v="0"/>
    <x v="0"/>
    <x v="0"/>
    <x v="0"/>
    <x v="0"/>
    <x v="0"/>
    <x v="2"/>
    <x v="1"/>
    <x v="2"/>
    <x v="11"/>
    <x v="0"/>
    <m/>
  </r>
  <r>
    <x v="0"/>
    <n v="0"/>
    <n v="0"/>
    <n v="50000"/>
    <n v="0"/>
    <x v="6035"/>
    <x v="0"/>
    <x v="0"/>
    <x v="0"/>
    <s v="03.16.15"/>
    <x v="0"/>
    <x v="0"/>
    <x v="0"/>
    <s v="Direção Financeira"/>
    <s v="03.16.15"/>
    <s v="Direção Financeira"/>
    <s v="03.16.15"/>
    <x v="77"/>
    <x v="0"/>
    <x v="0"/>
    <x v="0"/>
    <x v="0"/>
    <x v="0"/>
    <x v="0"/>
    <x v="0"/>
    <x v="7"/>
    <s v="2024-09-??"/>
    <x v="2"/>
    <n v="50000"/>
    <x v="3"/>
    <n v="0"/>
    <x v="1"/>
    <n v="171000"/>
    <x v="667"/>
    <m/>
    <x v="0"/>
    <x v="11"/>
    <m/>
    <s v="Direção Financeira"/>
    <x v="2"/>
    <m/>
    <x v="0"/>
    <x v="1"/>
    <x v="1"/>
    <x v="1"/>
    <x v="0"/>
    <x v="0"/>
    <x v="0"/>
    <x v="0"/>
    <x v="0"/>
    <x v="0"/>
    <x v="0"/>
    <s v="Direção Financeira"/>
    <x v="0"/>
    <x v="0"/>
    <x v="0"/>
    <x v="0"/>
    <x v="0"/>
    <x v="0"/>
    <x v="0"/>
    <x v="2"/>
    <x v="1"/>
    <x v="2"/>
    <x v="11"/>
    <x v="0"/>
    <m/>
  </r>
  <r>
    <x v="0"/>
    <n v="0"/>
    <n v="0"/>
    <n v="1163175"/>
    <n v="0"/>
    <x v="6035"/>
    <x v="0"/>
    <x v="0"/>
    <x v="0"/>
    <s v="03.16.15"/>
    <x v="0"/>
    <x v="0"/>
    <x v="0"/>
    <s v="Direção Financeira"/>
    <s v="03.16.15"/>
    <s v="Direção Financeira"/>
    <s v="03.16.15"/>
    <x v="41"/>
    <x v="0"/>
    <x v="0"/>
    <x v="1"/>
    <x v="0"/>
    <x v="0"/>
    <x v="0"/>
    <x v="0"/>
    <x v="0"/>
    <s v="2024-01-??"/>
    <x v="0"/>
    <n v="1163175"/>
    <x v="3"/>
    <n v="3285000"/>
    <x v="1"/>
    <n v="0"/>
    <x v="667"/>
    <m/>
    <x v="0"/>
    <x v="11"/>
    <m/>
    <s v="Direção Financeira"/>
    <x v="2"/>
    <m/>
    <x v="0"/>
    <x v="1"/>
    <x v="1"/>
    <x v="1"/>
    <x v="0"/>
    <x v="0"/>
    <x v="0"/>
    <x v="0"/>
    <x v="0"/>
    <x v="0"/>
    <x v="0"/>
    <s v="Direção Financeira"/>
    <x v="0"/>
    <x v="0"/>
    <x v="0"/>
    <x v="0"/>
    <x v="0"/>
    <x v="0"/>
    <x v="0"/>
    <x v="2"/>
    <x v="1"/>
    <x v="2"/>
    <x v="11"/>
    <x v="0"/>
    <m/>
  </r>
  <r>
    <x v="0"/>
    <n v="0"/>
    <n v="0"/>
    <n v="4000"/>
    <n v="0"/>
    <x v="6035"/>
    <x v="0"/>
    <x v="0"/>
    <x v="0"/>
    <s v="03.16.15"/>
    <x v="0"/>
    <x v="0"/>
    <x v="0"/>
    <s v="Direção Financeira"/>
    <s v="03.16.15"/>
    <s v="Direção Financeira"/>
    <s v="03.16.15"/>
    <x v="41"/>
    <x v="0"/>
    <x v="0"/>
    <x v="1"/>
    <x v="0"/>
    <x v="0"/>
    <x v="0"/>
    <x v="0"/>
    <x v="2"/>
    <s v="2024-02-??"/>
    <x v="0"/>
    <n v="4000"/>
    <x v="3"/>
    <n v="3285000"/>
    <x v="1"/>
    <n v="0"/>
    <x v="667"/>
    <m/>
    <x v="0"/>
    <x v="11"/>
    <m/>
    <s v="Direção Financeira"/>
    <x v="2"/>
    <m/>
    <x v="0"/>
    <x v="1"/>
    <x v="1"/>
    <x v="1"/>
    <x v="0"/>
    <x v="0"/>
    <x v="0"/>
    <x v="0"/>
    <x v="0"/>
    <x v="0"/>
    <x v="0"/>
    <s v="Direção Financeira"/>
    <x v="0"/>
    <x v="0"/>
    <x v="0"/>
    <x v="0"/>
    <x v="0"/>
    <x v="0"/>
    <x v="0"/>
    <x v="2"/>
    <x v="1"/>
    <x v="2"/>
    <x v="11"/>
    <x v="0"/>
    <m/>
  </r>
  <r>
    <x v="0"/>
    <n v="0"/>
    <n v="0"/>
    <n v="175375"/>
    <n v="0"/>
    <x v="6035"/>
    <x v="0"/>
    <x v="0"/>
    <x v="0"/>
    <s v="03.16.15"/>
    <x v="0"/>
    <x v="0"/>
    <x v="0"/>
    <s v="Direção Financeira"/>
    <s v="03.16.15"/>
    <s v="Direção Financeira"/>
    <s v="03.16.15"/>
    <x v="41"/>
    <x v="0"/>
    <x v="0"/>
    <x v="1"/>
    <x v="0"/>
    <x v="0"/>
    <x v="0"/>
    <x v="0"/>
    <x v="1"/>
    <s v="2024-03-??"/>
    <x v="0"/>
    <n v="175375"/>
    <x v="3"/>
    <n v="3285000"/>
    <x v="1"/>
    <n v="0"/>
    <x v="667"/>
    <m/>
    <x v="0"/>
    <x v="11"/>
    <m/>
    <s v="Direção Financeira"/>
    <x v="2"/>
    <m/>
    <x v="0"/>
    <x v="1"/>
    <x v="1"/>
    <x v="1"/>
    <x v="0"/>
    <x v="0"/>
    <x v="0"/>
    <x v="0"/>
    <x v="0"/>
    <x v="0"/>
    <x v="0"/>
    <s v="Direção Financeira"/>
    <x v="0"/>
    <x v="0"/>
    <x v="0"/>
    <x v="0"/>
    <x v="0"/>
    <x v="0"/>
    <x v="0"/>
    <x v="2"/>
    <x v="1"/>
    <x v="2"/>
    <x v="11"/>
    <x v="0"/>
    <m/>
  </r>
  <r>
    <x v="0"/>
    <n v="0"/>
    <n v="0"/>
    <n v="116170"/>
    <n v="0"/>
    <x v="6035"/>
    <x v="0"/>
    <x v="0"/>
    <x v="0"/>
    <s v="03.16.15"/>
    <x v="0"/>
    <x v="0"/>
    <x v="0"/>
    <s v="Direção Financeira"/>
    <s v="03.16.15"/>
    <s v="Direção Financeira"/>
    <s v="03.16.15"/>
    <x v="41"/>
    <x v="0"/>
    <x v="0"/>
    <x v="1"/>
    <x v="0"/>
    <x v="0"/>
    <x v="0"/>
    <x v="0"/>
    <x v="6"/>
    <s v="2024-04-??"/>
    <x v="1"/>
    <n v="116170"/>
    <x v="3"/>
    <n v="3285000"/>
    <x v="1"/>
    <n v="0"/>
    <x v="667"/>
    <m/>
    <x v="0"/>
    <x v="11"/>
    <m/>
    <s v="Direção Financeira"/>
    <x v="2"/>
    <m/>
    <x v="0"/>
    <x v="1"/>
    <x v="1"/>
    <x v="1"/>
    <x v="0"/>
    <x v="0"/>
    <x v="0"/>
    <x v="0"/>
    <x v="0"/>
    <x v="0"/>
    <x v="0"/>
    <s v="Direção Financeira"/>
    <x v="0"/>
    <x v="0"/>
    <x v="0"/>
    <x v="0"/>
    <x v="0"/>
    <x v="0"/>
    <x v="0"/>
    <x v="2"/>
    <x v="1"/>
    <x v="2"/>
    <x v="11"/>
    <x v="0"/>
    <m/>
  </r>
  <r>
    <x v="0"/>
    <n v="0"/>
    <n v="0"/>
    <n v="1935790"/>
    <n v="0"/>
    <x v="6035"/>
    <x v="0"/>
    <x v="0"/>
    <x v="0"/>
    <s v="03.16.15"/>
    <x v="0"/>
    <x v="0"/>
    <x v="0"/>
    <s v="Direção Financeira"/>
    <s v="03.16.15"/>
    <s v="Direção Financeira"/>
    <s v="03.16.15"/>
    <x v="41"/>
    <x v="0"/>
    <x v="0"/>
    <x v="1"/>
    <x v="0"/>
    <x v="0"/>
    <x v="0"/>
    <x v="0"/>
    <x v="3"/>
    <s v="2024-05-??"/>
    <x v="1"/>
    <n v="1935790"/>
    <x v="3"/>
    <n v="3285000"/>
    <x v="1"/>
    <n v="0"/>
    <x v="667"/>
    <m/>
    <x v="0"/>
    <x v="11"/>
    <m/>
    <s v="Direção Financeira"/>
    <x v="2"/>
    <m/>
    <x v="0"/>
    <x v="1"/>
    <x v="1"/>
    <x v="1"/>
    <x v="0"/>
    <x v="0"/>
    <x v="0"/>
    <x v="0"/>
    <x v="0"/>
    <x v="0"/>
    <x v="0"/>
    <s v="Direção Financeira"/>
    <x v="0"/>
    <x v="0"/>
    <x v="0"/>
    <x v="0"/>
    <x v="0"/>
    <x v="0"/>
    <x v="0"/>
    <x v="2"/>
    <x v="1"/>
    <x v="2"/>
    <x v="11"/>
    <x v="0"/>
    <m/>
  </r>
  <r>
    <x v="0"/>
    <n v="0"/>
    <n v="0"/>
    <n v="3450"/>
    <n v="0"/>
    <x v="6035"/>
    <x v="0"/>
    <x v="0"/>
    <x v="0"/>
    <s v="03.16.15"/>
    <x v="0"/>
    <x v="0"/>
    <x v="0"/>
    <s v="Direção Financeira"/>
    <s v="03.16.15"/>
    <s v="Direção Financeira"/>
    <s v="03.16.15"/>
    <x v="41"/>
    <x v="0"/>
    <x v="0"/>
    <x v="1"/>
    <x v="0"/>
    <x v="0"/>
    <x v="0"/>
    <x v="0"/>
    <x v="9"/>
    <s v="2024-07-??"/>
    <x v="2"/>
    <n v="3450"/>
    <x v="3"/>
    <n v="3285000"/>
    <x v="1"/>
    <n v="0"/>
    <x v="667"/>
    <m/>
    <x v="0"/>
    <x v="11"/>
    <m/>
    <s v="Direção Financeira"/>
    <x v="2"/>
    <m/>
    <x v="0"/>
    <x v="1"/>
    <x v="1"/>
    <x v="1"/>
    <x v="0"/>
    <x v="0"/>
    <x v="0"/>
    <x v="0"/>
    <x v="0"/>
    <x v="0"/>
    <x v="0"/>
    <s v="Direção Financeira"/>
    <x v="0"/>
    <x v="0"/>
    <x v="0"/>
    <x v="0"/>
    <x v="0"/>
    <x v="0"/>
    <x v="0"/>
    <x v="2"/>
    <x v="1"/>
    <x v="2"/>
    <x v="11"/>
    <x v="0"/>
    <m/>
  </r>
  <r>
    <x v="0"/>
    <n v="0"/>
    <n v="0"/>
    <n v="386764"/>
    <n v="0"/>
    <x v="6035"/>
    <x v="0"/>
    <x v="0"/>
    <x v="0"/>
    <s v="03.16.15"/>
    <x v="0"/>
    <x v="0"/>
    <x v="0"/>
    <s v="Direção Financeira"/>
    <s v="03.16.15"/>
    <s v="Direção Financeira"/>
    <s v="03.16.15"/>
    <x v="41"/>
    <x v="0"/>
    <x v="0"/>
    <x v="1"/>
    <x v="0"/>
    <x v="0"/>
    <x v="0"/>
    <x v="0"/>
    <x v="5"/>
    <s v="2024-08-??"/>
    <x v="2"/>
    <n v="386764"/>
    <x v="3"/>
    <n v="3285000"/>
    <x v="1"/>
    <n v="0"/>
    <x v="667"/>
    <m/>
    <x v="0"/>
    <x v="11"/>
    <m/>
    <s v="Direção Financeira"/>
    <x v="2"/>
    <m/>
    <x v="0"/>
    <x v="1"/>
    <x v="1"/>
    <x v="1"/>
    <x v="0"/>
    <x v="0"/>
    <x v="0"/>
    <x v="0"/>
    <x v="0"/>
    <x v="0"/>
    <x v="0"/>
    <s v="Direção Financeira"/>
    <x v="0"/>
    <x v="0"/>
    <x v="0"/>
    <x v="0"/>
    <x v="0"/>
    <x v="0"/>
    <x v="0"/>
    <x v="2"/>
    <x v="1"/>
    <x v="2"/>
    <x v="11"/>
    <x v="0"/>
    <m/>
  </r>
  <r>
    <x v="0"/>
    <n v="0"/>
    <n v="0"/>
    <n v="1000"/>
    <n v="0"/>
    <x v="6035"/>
    <x v="0"/>
    <x v="0"/>
    <x v="0"/>
    <s v="03.16.15"/>
    <x v="0"/>
    <x v="0"/>
    <x v="0"/>
    <s v="Direção Financeira"/>
    <s v="03.16.15"/>
    <s v="Direção Financeira"/>
    <s v="03.16.15"/>
    <x v="41"/>
    <x v="0"/>
    <x v="0"/>
    <x v="1"/>
    <x v="0"/>
    <x v="0"/>
    <x v="0"/>
    <x v="0"/>
    <x v="7"/>
    <s v="2024-09-??"/>
    <x v="2"/>
    <n v="1000"/>
    <x v="3"/>
    <n v="3285000"/>
    <x v="1"/>
    <n v="0"/>
    <x v="667"/>
    <m/>
    <x v="0"/>
    <x v="11"/>
    <m/>
    <s v="Direção Financeira"/>
    <x v="2"/>
    <m/>
    <x v="0"/>
    <x v="1"/>
    <x v="1"/>
    <x v="1"/>
    <x v="0"/>
    <x v="0"/>
    <x v="0"/>
    <x v="0"/>
    <x v="0"/>
    <x v="0"/>
    <x v="0"/>
    <s v="Direção Financeira"/>
    <x v="0"/>
    <x v="0"/>
    <x v="0"/>
    <x v="0"/>
    <x v="0"/>
    <x v="0"/>
    <x v="0"/>
    <x v="2"/>
    <x v="1"/>
    <x v="2"/>
    <x v="11"/>
    <x v="0"/>
    <m/>
  </r>
  <r>
    <x v="0"/>
    <n v="0"/>
    <n v="0"/>
    <n v="309860"/>
    <n v="0"/>
    <x v="6035"/>
    <x v="0"/>
    <x v="0"/>
    <x v="0"/>
    <s v="03.16.15"/>
    <x v="0"/>
    <x v="0"/>
    <x v="0"/>
    <s v="Direção Financeira"/>
    <s v="03.16.15"/>
    <s v="Direção Financeira"/>
    <s v="03.16.15"/>
    <x v="41"/>
    <x v="0"/>
    <x v="0"/>
    <x v="1"/>
    <x v="0"/>
    <x v="0"/>
    <x v="0"/>
    <x v="0"/>
    <x v="8"/>
    <s v="2024-10-??"/>
    <x v="3"/>
    <n v="309860"/>
    <x v="3"/>
    <n v="3285000"/>
    <x v="1"/>
    <n v="0"/>
    <x v="667"/>
    <m/>
    <x v="0"/>
    <x v="11"/>
    <m/>
    <s v="Direção Financeira"/>
    <x v="2"/>
    <m/>
    <x v="0"/>
    <x v="1"/>
    <x v="1"/>
    <x v="1"/>
    <x v="0"/>
    <x v="0"/>
    <x v="0"/>
    <x v="0"/>
    <x v="0"/>
    <x v="0"/>
    <x v="0"/>
    <s v="Direção Financeira"/>
    <x v="0"/>
    <x v="0"/>
    <x v="0"/>
    <x v="0"/>
    <x v="0"/>
    <x v="0"/>
    <x v="0"/>
    <x v="2"/>
    <x v="1"/>
    <x v="2"/>
    <x v="11"/>
    <x v="0"/>
    <m/>
  </r>
  <r>
    <x v="0"/>
    <n v="0"/>
    <n v="0"/>
    <n v="194310"/>
    <n v="0"/>
    <x v="6035"/>
    <x v="0"/>
    <x v="0"/>
    <x v="0"/>
    <s v="03.16.15"/>
    <x v="0"/>
    <x v="0"/>
    <x v="0"/>
    <s v="Direção Financeira"/>
    <s v="03.16.15"/>
    <s v="Direção Financeira"/>
    <s v="03.16.15"/>
    <x v="41"/>
    <x v="0"/>
    <x v="0"/>
    <x v="1"/>
    <x v="0"/>
    <x v="0"/>
    <x v="0"/>
    <x v="0"/>
    <x v="10"/>
    <s v="2024-11-??"/>
    <x v="3"/>
    <n v="194310"/>
    <x v="3"/>
    <n v="3285000"/>
    <x v="1"/>
    <n v="0"/>
    <x v="667"/>
    <m/>
    <x v="0"/>
    <x v="11"/>
    <m/>
    <s v="Direção Financeira"/>
    <x v="2"/>
    <m/>
    <x v="0"/>
    <x v="1"/>
    <x v="1"/>
    <x v="1"/>
    <x v="0"/>
    <x v="0"/>
    <x v="0"/>
    <x v="0"/>
    <x v="0"/>
    <x v="0"/>
    <x v="0"/>
    <s v="Direção Financeira"/>
    <x v="0"/>
    <x v="0"/>
    <x v="0"/>
    <x v="0"/>
    <x v="0"/>
    <x v="0"/>
    <x v="0"/>
    <x v="2"/>
    <x v="1"/>
    <x v="2"/>
    <x v="11"/>
    <x v="0"/>
    <m/>
  </r>
  <r>
    <x v="0"/>
    <n v="0"/>
    <n v="0"/>
    <n v="141082"/>
    <n v="0"/>
    <x v="6035"/>
    <x v="0"/>
    <x v="0"/>
    <x v="0"/>
    <s v="03.16.15"/>
    <x v="0"/>
    <x v="0"/>
    <x v="0"/>
    <s v="Direção Financeira"/>
    <s v="03.16.15"/>
    <s v="Direção Financeira"/>
    <s v="03.16.15"/>
    <x v="41"/>
    <x v="0"/>
    <x v="0"/>
    <x v="1"/>
    <x v="0"/>
    <x v="0"/>
    <x v="0"/>
    <x v="0"/>
    <x v="11"/>
    <s v="2024-12-??"/>
    <x v="3"/>
    <n v="141082"/>
    <x v="3"/>
    <n v="3285000"/>
    <x v="1"/>
    <n v="0"/>
    <x v="667"/>
    <m/>
    <x v="0"/>
    <x v="11"/>
    <m/>
    <s v="Direção Financeira"/>
    <x v="2"/>
    <m/>
    <x v="0"/>
    <x v="1"/>
    <x v="1"/>
    <x v="1"/>
    <x v="0"/>
    <x v="0"/>
    <x v="0"/>
    <x v="0"/>
    <x v="0"/>
    <x v="0"/>
    <x v="0"/>
    <s v="Direção Financeira"/>
    <x v="0"/>
    <x v="0"/>
    <x v="0"/>
    <x v="0"/>
    <x v="0"/>
    <x v="0"/>
    <x v="0"/>
    <x v="2"/>
    <x v="1"/>
    <x v="2"/>
    <x v="11"/>
    <x v="0"/>
    <m/>
  </r>
  <r>
    <x v="0"/>
    <n v="0"/>
    <n v="0"/>
    <n v="3000"/>
    <n v="0"/>
    <x v="6035"/>
    <x v="0"/>
    <x v="0"/>
    <x v="0"/>
    <s v="03.16.21"/>
    <x v="56"/>
    <x v="0"/>
    <x v="0"/>
    <s v="Dir. Turismo, Investimento e Emprendedorismo"/>
    <s v="03.16.21"/>
    <s v="Dir. Turismo, Investimento e Emprendedorismo"/>
    <s v="03.16.21"/>
    <x v="3"/>
    <x v="0"/>
    <x v="0"/>
    <x v="1"/>
    <x v="0"/>
    <x v="0"/>
    <x v="0"/>
    <x v="0"/>
    <x v="9"/>
    <s v="2024-07-??"/>
    <x v="2"/>
    <n v="3000"/>
    <x v="3"/>
    <n v="0"/>
    <x v="1"/>
    <n v="0"/>
    <x v="667"/>
    <m/>
    <x v="0"/>
    <x v="11"/>
    <m/>
    <s v="Dir. Turismo, Investimento e Emprendedorismo"/>
    <x v="2"/>
    <m/>
    <x v="0"/>
    <x v="1"/>
    <x v="1"/>
    <x v="1"/>
    <x v="0"/>
    <x v="0"/>
    <x v="0"/>
    <x v="0"/>
    <x v="0"/>
    <x v="0"/>
    <x v="0"/>
    <s v="Dir. Turismo, Investimento e Emprendedorismo"/>
    <x v="0"/>
    <x v="0"/>
    <x v="0"/>
    <x v="0"/>
    <x v="0"/>
    <x v="0"/>
    <x v="0"/>
    <x v="2"/>
    <x v="1"/>
    <x v="2"/>
    <x v="11"/>
    <x v="0"/>
    <m/>
  </r>
  <r>
    <x v="0"/>
    <n v="0"/>
    <n v="0"/>
    <n v="3000"/>
    <n v="0"/>
    <x v="6035"/>
    <x v="0"/>
    <x v="0"/>
    <x v="0"/>
    <s v="03.16.12"/>
    <x v="40"/>
    <x v="0"/>
    <x v="0"/>
    <s v="Direcção de Urbanismo"/>
    <s v="03.16.12"/>
    <s v="Direcção de Urbanismo"/>
    <s v="03.16.12"/>
    <x v="3"/>
    <x v="0"/>
    <x v="0"/>
    <x v="1"/>
    <x v="0"/>
    <x v="0"/>
    <x v="0"/>
    <x v="0"/>
    <x v="1"/>
    <s v="2024-03-??"/>
    <x v="0"/>
    <n v="3000"/>
    <x v="3"/>
    <n v="0"/>
    <x v="1"/>
    <n v="65000"/>
    <x v="667"/>
    <m/>
    <x v="0"/>
    <x v="11"/>
    <m/>
    <s v="Direcção de Urbanismo"/>
    <x v="2"/>
    <m/>
    <x v="0"/>
    <x v="1"/>
    <x v="1"/>
    <x v="1"/>
    <x v="0"/>
    <x v="0"/>
    <x v="0"/>
    <x v="0"/>
    <x v="0"/>
    <x v="0"/>
    <x v="0"/>
    <s v="Direcção de Urbanismo"/>
    <x v="0"/>
    <x v="0"/>
    <x v="0"/>
    <x v="0"/>
    <x v="0"/>
    <x v="0"/>
    <x v="0"/>
    <x v="2"/>
    <x v="1"/>
    <x v="2"/>
    <x v="11"/>
    <x v="0"/>
    <m/>
  </r>
  <r>
    <x v="0"/>
    <n v="0"/>
    <n v="0"/>
    <n v="262764"/>
    <n v="0"/>
    <x v="6035"/>
    <x v="0"/>
    <x v="0"/>
    <x v="0"/>
    <s v="03.16.02"/>
    <x v="3"/>
    <x v="0"/>
    <x v="0"/>
    <s v="Gabinete do Presidente"/>
    <s v="03.16.02"/>
    <s v="Gabinete do Presidente"/>
    <s v="03.16.02"/>
    <x v="49"/>
    <x v="0"/>
    <x v="0"/>
    <x v="0"/>
    <x v="1"/>
    <x v="0"/>
    <x v="0"/>
    <x v="0"/>
    <x v="0"/>
    <s v="2024-01-??"/>
    <x v="0"/>
    <n v="262764"/>
    <x v="3"/>
    <n v="0"/>
    <x v="1"/>
    <n v="4662200"/>
    <x v="667"/>
    <m/>
    <x v="0"/>
    <x v="11"/>
    <m/>
    <s v="Gabinete do Presidente"/>
    <x v="2"/>
    <m/>
    <x v="0"/>
    <x v="1"/>
    <x v="1"/>
    <x v="1"/>
    <x v="0"/>
    <x v="0"/>
    <x v="0"/>
    <x v="0"/>
    <x v="0"/>
    <x v="0"/>
    <x v="0"/>
    <s v="Gabinete do Presidente"/>
    <x v="0"/>
    <x v="0"/>
    <x v="0"/>
    <x v="0"/>
    <x v="0"/>
    <x v="0"/>
    <x v="0"/>
    <x v="2"/>
    <x v="1"/>
    <x v="2"/>
    <x v="11"/>
    <x v="0"/>
    <m/>
  </r>
  <r>
    <x v="0"/>
    <n v="0"/>
    <n v="0"/>
    <n v="262764"/>
    <n v="0"/>
    <x v="6035"/>
    <x v="0"/>
    <x v="0"/>
    <x v="0"/>
    <s v="03.16.02"/>
    <x v="3"/>
    <x v="0"/>
    <x v="0"/>
    <s v="Gabinete do Presidente"/>
    <s v="03.16.02"/>
    <s v="Gabinete do Presidente"/>
    <s v="03.16.02"/>
    <x v="49"/>
    <x v="0"/>
    <x v="0"/>
    <x v="0"/>
    <x v="1"/>
    <x v="0"/>
    <x v="0"/>
    <x v="0"/>
    <x v="2"/>
    <s v="2024-02-??"/>
    <x v="0"/>
    <n v="262764"/>
    <x v="3"/>
    <n v="0"/>
    <x v="1"/>
    <n v="4662200"/>
    <x v="667"/>
    <m/>
    <x v="0"/>
    <x v="11"/>
    <m/>
    <s v="Gabinete do Presidente"/>
    <x v="2"/>
    <m/>
    <x v="0"/>
    <x v="1"/>
    <x v="1"/>
    <x v="1"/>
    <x v="0"/>
    <x v="0"/>
    <x v="0"/>
    <x v="0"/>
    <x v="0"/>
    <x v="0"/>
    <x v="0"/>
    <s v="Gabinete do Presidente"/>
    <x v="0"/>
    <x v="0"/>
    <x v="0"/>
    <x v="0"/>
    <x v="0"/>
    <x v="0"/>
    <x v="0"/>
    <x v="2"/>
    <x v="1"/>
    <x v="2"/>
    <x v="11"/>
    <x v="0"/>
    <m/>
  </r>
  <r>
    <x v="0"/>
    <n v="0"/>
    <n v="0"/>
    <n v="234210"/>
    <n v="0"/>
    <x v="6035"/>
    <x v="0"/>
    <x v="0"/>
    <x v="0"/>
    <s v="03.16.02"/>
    <x v="3"/>
    <x v="0"/>
    <x v="0"/>
    <s v="Gabinete do Presidente"/>
    <s v="03.16.02"/>
    <s v="Gabinete do Presidente"/>
    <s v="03.16.02"/>
    <x v="49"/>
    <x v="0"/>
    <x v="0"/>
    <x v="0"/>
    <x v="1"/>
    <x v="0"/>
    <x v="0"/>
    <x v="0"/>
    <x v="1"/>
    <s v="2024-03-??"/>
    <x v="0"/>
    <n v="234210"/>
    <x v="3"/>
    <n v="0"/>
    <x v="1"/>
    <n v="4662200"/>
    <x v="667"/>
    <m/>
    <x v="0"/>
    <x v="11"/>
    <m/>
    <s v="Gabinete do Presidente"/>
    <x v="2"/>
    <m/>
    <x v="0"/>
    <x v="1"/>
    <x v="1"/>
    <x v="1"/>
    <x v="0"/>
    <x v="0"/>
    <x v="0"/>
    <x v="0"/>
    <x v="0"/>
    <x v="0"/>
    <x v="0"/>
    <s v="Gabinete do Presidente"/>
    <x v="0"/>
    <x v="0"/>
    <x v="0"/>
    <x v="0"/>
    <x v="0"/>
    <x v="0"/>
    <x v="0"/>
    <x v="2"/>
    <x v="1"/>
    <x v="2"/>
    <x v="11"/>
    <x v="0"/>
    <m/>
  </r>
  <r>
    <x v="0"/>
    <n v="0"/>
    <n v="0"/>
    <n v="234210"/>
    <n v="0"/>
    <x v="6035"/>
    <x v="0"/>
    <x v="0"/>
    <x v="0"/>
    <s v="03.16.02"/>
    <x v="3"/>
    <x v="0"/>
    <x v="0"/>
    <s v="Gabinete do Presidente"/>
    <s v="03.16.02"/>
    <s v="Gabinete do Presidente"/>
    <s v="03.16.02"/>
    <x v="49"/>
    <x v="0"/>
    <x v="0"/>
    <x v="0"/>
    <x v="1"/>
    <x v="0"/>
    <x v="0"/>
    <x v="0"/>
    <x v="6"/>
    <s v="2024-04-??"/>
    <x v="1"/>
    <n v="234210"/>
    <x v="3"/>
    <n v="0"/>
    <x v="1"/>
    <n v="4662200"/>
    <x v="667"/>
    <m/>
    <x v="0"/>
    <x v="11"/>
    <m/>
    <s v="Gabinete do Presidente"/>
    <x v="2"/>
    <m/>
    <x v="0"/>
    <x v="1"/>
    <x v="1"/>
    <x v="1"/>
    <x v="0"/>
    <x v="0"/>
    <x v="0"/>
    <x v="0"/>
    <x v="0"/>
    <x v="0"/>
    <x v="0"/>
    <s v="Gabinete do Presidente"/>
    <x v="0"/>
    <x v="0"/>
    <x v="0"/>
    <x v="0"/>
    <x v="0"/>
    <x v="0"/>
    <x v="0"/>
    <x v="2"/>
    <x v="1"/>
    <x v="2"/>
    <x v="11"/>
    <x v="0"/>
    <m/>
  </r>
  <r>
    <x v="0"/>
    <n v="0"/>
    <n v="0"/>
    <n v="197368"/>
    <n v="0"/>
    <x v="6035"/>
    <x v="0"/>
    <x v="0"/>
    <x v="0"/>
    <s v="03.16.02"/>
    <x v="3"/>
    <x v="0"/>
    <x v="0"/>
    <s v="Gabinete do Presidente"/>
    <s v="03.16.02"/>
    <s v="Gabinete do Presidente"/>
    <s v="03.16.02"/>
    <x v="49"/>
    <x v="0"/>
    <x v="0"/>
    <x v="0"/>
    <x v="1"/>
    <x v="0"/>
    <x v="0"/>
    <x v="0"/>
    <x v="3"/>
    <s v="2024-05-??"/>
    <x v="1"/>
    <n v="197368"/>
    <x v="3"/>
    <n v="0"/>
    <x v="1"/>
    <n v="4662200"/>
    <x v="667"/>
    <m/>
    <x v="0"/>
    <x v="11"/>
    <m/>
    <s v="Gabinete do Presidente"/>
    <x v="2"/>
    <m/>
    <x v="0"/>
    <x v="1"/>
    <x v="1"/>
    <x v="1"/>
    <x v="0"/>
    <x v="0"/>
    <x v="0"/>
    <x v="0"/>
    <x v="0"/>
    <x v="0"/>
    <x v="0"/>
    <s v="Gabinete do Presidente"/>
    <x v="0"/>
    <x v="0"/>
    <x v="0"/>
    <x v="0"/>
    <x v="0"/>
    <x v="0"/>
    <x v="0"/>
    <x v="2"/>
    <x v="1"/>
    <x v="2"/>
    <x v="11"/>
    <x v="0"/>
    <m/>
  </r>
  <r>
    <x v="0"/>
    <n v="0"/>
    <n v="0"/>
    <n v="229216"/>
    <n v="0"/>
    <x v="6035"/>
    <x v="0"/>
    <x v="0"/>
    <x v="0"/>
    <s v="03.16.02"/>
    <x v="3"/>
    <x v="0"/>
    <x v="0"/>
    <s v="Gabinete do Presidente"/>
    <s v="03.16.02"/>
    <s v="Gabinete do Presidente"/>
    <s v="03.16.02"/>
    <x v="49"/>
    <x v="0"/>
    <x v="0"/>
    <x v="0"/>
    <x v="1"/>
    <x v="0"/>
    <x v="0"/>
    <x v="0"/>
    <x v="4"/>
    <s v="2024-06-??"/>
    <x v="1"/>
    <n v="229216"/>
    <x v="3"/>
    <n v="0"/>
    <x v="1"/>
    <n v="4662200"/>
    <x v="667"/>
    <m/>
    <x v="0"/>
    <x v="11"/>
    <m/>
    <s v="Gabinete do Presidente"/>
    <x v="2"/>
    <m/>
    <x v="0"/>
    <x v="1"/>
    <x v="1"/>
    <x v="1"/>
    <x v="0"/>
    <x v="0"/>
    <x v="0"/>
    <x v="0"/>
    <x v="0"/>
    <x v="0"/>
    <x v="0"/>
    <s v="Gabinete do Presidente"/>
    <x v="0"/>
    <x v="0"/>
    <x v="0"/>
    <x v="0"/>
    <x v="0"/>
    <x v="0"/>
    <x v="0"/>
    <x v="2"/>
    <x v="1"/>
    <x v="2"/>
    <x v="11"/>
    <x v="0"/>
    <m/>
  </r>
  <r>
    <x v="0"/>
    <n v="0"/>
    <n v="0"/>
    <n v="230338"/>
    <n v="0"/>
    <x v="6035"/>
    <x v="0"/>
    <x v="0"/>
    <x v="0"/>
    <s v="03.16.02"/>
    <x v="3"/>
    <x v="0"/>
    <x v="0"/>
    <s v="Gabinete do Presidente"/>
    <s v="03.16.02"/>
    <s v="Gabinete do Presidente"/>
    <s v="03.16.02"/>
    <x v="49"/>
    <x v="0"/>
    <x v="0"/>
    <x v="0"/>
    <x v="1"/>
    <x v="0"/>
    <x v="0"/>
    <x v="0"/>
    <x v="9"/>
    <s v="2024-07-??"/>
    <x v="2"/>
    <n v="230338"/>
    <x v="3"/>
    <n v="0"/>
    <x v="1"/>
    <n v="4662200"/>
    <x v="667"/>
    <m/>
    <x v="0"/>
    <x v="11"/>
    <m/>
    <s v="Gabinete do Presidente"/>
    <x v="2"/>
    <m/>
    <x v="0"/>
    <x v="1"/>
    <x v="1"/>
    <x v="1"/>
    <x v="0"/>
    <x v="0"/>
    <x v="0"/>
    <x v="0"/>
    <x v="0"/>
    <x v="0"/>
    <x v="0"/>
    <s v="Gabinete do Presidente"/>
    <x v="0"/>
    <x v="0"/>
    <x v="0"/>
    <x v="0"/>
    <x v="0"/>
    <x v="0"/>
    <x v="0"/>
    <x v="2"/>
    <x v="1"/>
    <x v="2"/>
    <x v="11"/>
    <x v="0"/>
    <m/>
  </r>
  <r>
    <x v="0"/>
    <n v="0"/>
    <n v="0"/>
    <n v="265313"/>
    <n v="0"/>
    <x v="6035"/>
    <x v="0"/>
    <x v="0"/>
    <x v="0"/>
    <s v="03.16.02"/>
    <x v="3"/>
    <x v="0"/>
    <x v="0"/>
    <s v="Gabinete do Presidente"/>
    <s v="03.16.02"/>
    <s v="Gabinete do Presidente"/>
    <s v="03.16.02"/>
    <x v="49"/>
    <x v="0"/>
    <x v="0"/>
    <x v="0"/>
    <x v="1"/>
    <x v="0"/>
    <x v="0"/>
    <x v="0"/>
    <x v="5"/>
    <s v="2024-08-??"/>
    <x v="2"/>
    <n v="265313"/>
    <x v="3"/>
    <n v="0"/>
    <x v="1"/>
    <n v="4662200"/>
    <x v="667"/>
    <m/>
    <x v="0"/>
    <x v="11"/>
    <m/>
    <s v="Gabinete do Presidente"/>
    <x v="2"/>
    <m/>
    <x v="0"/>
    <x v="1"/>
    <x v="1"/>
    <x v="1"/>
    <x v="0"/>
    <x v="0"/>
    <x v="0"/>
    <x v="0"/>
    <x v="0"/>
    <x v="0"/>
    <x v="0"/>
    <s v="Gabinete do Presidente"/>
    <x v="0"/>
    <x v="0"/>
    <x v="0"/>
    <x v="0"/>
    <x v="0"/>
    <x v="0"/>
    <x v="0"/>
    <x v="2"/>
    <x v="1"/>
    <x v="2"/>
    <x v="11"/>
    <x v="0"/>
    <m/>
  </r>
  <r>
    <x v="0"/>
    <n v="0"/>
    <n v="0"/>
    <n v="265313"/>
    <n v="0"/>
    <x v="6035"/>
    <x v="0"/>
    <x v="0"/>
    <x v="0"/>
    <s v="03.16.02"/>
    <x v="3"/>
    <x v="0"/>
    <x v="0"/>
    <s v="Gabinete do Presidente"/>
    <s v="03.16.02"/>
    <s v="Gabinete do Presidente"/>
    <s v="03.16.02"/>
    <x v="49"/>
    <x v="0"/>
    <x v="0"/>
    <x v="0"/>
    <x v="1"/>
    <x v="0"/>
    <x v="0"/>
    <x v="0"/>
    <x v="7"/>
    <s v="2024-09-??"/>
    <x v="2"/>
    <n v="265313"/>
    <x v="3"/>
    <n v="0"/>
    <x v="1"/>
    <n v="4662200"/>
    <x v="667"/>
    <m/>
    <x v="0"/>
    <x v="11"/>
    <m/>
    <s v="Gabinete do Presidente"/>
    <x v="2"/>
    <m/>
    <x v="0"/>
    <x v="1"/>
    <x v="1"/>
    <x v="1"/>
    <x v="0"/>
    <x v="0"/>
    <x v="0"/>
    <x v="0"/>
    <x v="0"/>
    <x v="0"/>
    <x v="0"/>
    <s v="Gabinete do Presidente"/>
    <x v="0"/>
    <x v="0"/>
    <x v="0"/>
    <x v="0"/>
    <x v="0"/>
    <x v="0"/>
    <x v="0"/>
    <x v="2"/>
    <x v="1"/>
    <x v="2"/>
    <x v="11"/>
    <x v="0"/>
    <m/>
  </r>
  <r>
    <x v="0"/>
    <n v="0"/>
    <n v="0"/>
    <n v="265313"/>
    <n v="0"/>
    <x v="6035"/>
    <x v="0"/>
    <x v="0"/>
    <x v="0"/>
    <s v="03.16.02"/>
    <x v="3"/>
    <x v="0"/>
    <x v="0"/>
    <s v="Gabinete do Presidente"/>
    <s v="03.16.02"/>
    <s v="Gabinete do Presidente"/>
    <s v="03.16.02"/>
    <x v="49"/>
    <x v="0"/>
    <x v="0"/>
    <x v="0"/>
    <x v="1"/>
    <x v="0"/>
    <x v="0"/>
    <x v="0"/>
    <x v="8"/>
    <s v="2024-10-??"/>
    <x v="3"/>
    <n v="265313"/>
    <x v="3"/>
    <n v="0"/>
    <x v="1"/>
    <n v="4662200"/>
    <x v="667"/>
    <m/>
    <x v="0"/>
    <x v="11"/>
    <m/>
    <s v="Gabinete do Presidente"/>
    <x v="2"/>
    <m/>
    <x v="0"/>
    <x v="1"/>
    <x v="1"/>
    <x v="1"/>
    <x v="0"/>
    <x v="0"/>
    <x v="0"/>
    <x v="0"/>
    <x v="0"/>
    <x v="0"/>
    <x v="0"/>
    <s v="Gabinete do Presidente"/>
    <x v="0"/>
    <x v="0"/>
    <x v="0"/>
    <x v="0"/>
    <x v="0"/>
    <x v="0"/>
    <x v="0"/>
    <x v="2"/>
    <x v="1"/>
    <x v="2"/>
    <x v="11"/>
    <x v="0"/>
    <m/>
  </r>
  <r>
    <x v="0"/>
    <n v="0"/>
    <n v="0"/>
    <n v="464775"/>
    <n v="0"/>
    <x v="6035"/>
    <x v="0"/>
    <x v="0"/>
    <x v="0"/>
    <s v="03.16.02"/>
    <x v="3"/>
    <x v="0"/>
    <x v="0"/>
    <s v="Gabinete do Presidente"/>
    <s v="03.16.02"/>
    <s v="Gabinete do Presidente"/>
    <s v="03.16.02"/>
    <x v="49"/>
    <x v="0"/>
    <x v="0"/>
    <x v="0"/>
    <x v="1"/>
    <x v="0"/>
    <x v="0"/>
    <x v="0"/>
    <x v="10"/>
    <s v="2024-11-??"/>
    <x v="3"/>
    <n v="464775"/>
    <x v="3"/>
    <n v="0"/>
    <x v="1"/>
    <n v="4662200"/>
    <x v="667"/>
    <m/>
    <x v="0"/>
    <x v="11"/>
    <m/>
    <s v="Gabinete do Presidente"/>
    <x v="2"/>
    <m/>
    <x v="0"/>
    <x v="1"/>
    <x v="1"/>
    <x v="1"/>
    <x v="0"/>
    <x v="0"/>
    <x v="0"/>
    <x v="0"/>
    <x v="0"/>
    <x v="0"/>
    <x v="0"/>
    <s v="Gabinete do Presidente"/>
    <x v="0"/>
    <x v="0"/>
    <x v="0"/>
    <x v="0"/>
    <x v="0"/>
    <x v="0"/>
    <x v="0"/>
    <x v="2"/>
    <x v="1"/>
    <x v="2"/>
    <x v="11"/>
    <x v="0"/>
    <m/>
  </r>
  <r>
    <x v="0"/>
    <n v="0"/>
    <n v="0"/>
    <n v="401313"/>
    <n v="0"/>
    <x v="6035"/>
    <x v="0"/>
    <x v="0"/>
    <x v="0"/>
    <s v="03.16.02"/>
    <x v="3"/>
    <x v="0"/>
    <x v="0"/>
    <s v="Gabinete do Presidente"/>
    <s v="03.16.02"/>
    <s v="Gabinete do Presidente"/>
    <s v="03.16.02"/>
    <x v="49"/>
    <x v="0"/>
    <x v="0"/>
    <x v="0"/>
    <x v="1"/>
    <x v="0"/>
    <x v="0"/>
    <x v="0"/>
    <x v="11"/>
    <s v="2024-12-??"/>
    <x v="3"/>
    <n v="401313"/>
    <x v="3"/>
    <n v="0"/>
    <x v="1"/>
    <n v="4662200"/>
    <x v="667"/>
    <m/>
    <x v="0"/>
    <x v="11"/>
    <m/>
    <s v="Gabinete do Presidente"/>
    <x v="2"/>
    <m/>
    <x v="0"/>
    <x v="1"/>
    <x v="1"/>
    <x v="1"/>
    <x v="0"/>
    <x v="0"/>
    <x v="0"/>
    <x v="0"/>
    <x v="0"/>
    <x v="0"/>
    <x v="0"/>
    <s v="Gabinete do Presidente"/>
    <x v="0"/>
    <x v="0"/>
    <x v="0"/>
    <x v="0"/>
    <x v="0"/>
    <x v="0"/>
    <x v="0"/>
    <x v="2"/>
    <x v="1"/>
    <x v="2"/>
    <x v="11"/>
    <x v="0"/>
    <m/>
  </r>
  <r>
    <x v="0"/>
    <n v="0"/>
    <n v="0"/>
    <n v="13600"/>
    <n v="0"/>
    <x v="6035"/>
    <x v="0"/>
    <x v="0"/>
    <x v="0"/>
    <s v="03.16.02"/>
    <x v="3"/>
    <x v="0"/>
    <x v="0"/>
    <s v="Gabinete do Presidente"/>
    <s v="03.16.02"/>
    <s v="Gabinete do Presidente"/>
    <s v="03.16.02"/>
    <x v="31"/>
    <x v="0"/>
    <x v="0"/>
    <x v="1"/>
    <x v="0"/>
    <x v="0"/>
    <x v="0"/>
    <x v="0"/>
    <x v="0"/>
    <s v="2024-01-??"/>
    <x v="0"/>
    <n v="13600"/>
    <x v="3"/>
    <n v="34200"/>
    <x v="1"/>
    <n v="0"/>
    <x v="667"/>
    <m/>
    <x v="0"/>
    <x v="11"/>
    <m/>
    <s v="Gabinete do Presidente"/>
    <x v="2"/>
    <m/>
    <x v="0"/>
    <x v="1"/>
    <x v="1"/>
    <x v="1"/>
    <x v="0"/>
    <x v="0"/>
    <x v="0"/>
    <x v="0"/>
    <x v="0"/>
    <x v="0"/>
    <x v="0"/>
    <s v="Gabinete do Presidente"/>
    <x v="0"/>
    <x v="0"/>
    <x v="0"/>
    <x v="0"/>
    <x v="0"/>
    <x v="0"/>
    <x v="0"/>
    <x v="2"/>
    <x v="1"/>
    <x v="2"/>
    <x v="11"/>
    <x v="0"/>
    <m/>
  </r>
  <r>
    <x v="0"/>
    <n v="0"/>
    <n v="0"/>
    <n v="13600"/>
    <n v="0"/>
    <x v="6035"/>
    <x v="0"/>
    <x v="0"/>
    <x v="0"/>
    <s v="03.16.02"/>
    <x v="3"/>
    <x v="0"/>
    <x v="0"/>
    <s v="Gabinete do Presidente"/>
    <s v="03.16.02"/>
    <s v="Gabinete do Presidente"/>
    <s v="03.16.02"/>
    <x v="31"/>
    <x v="0"/>
    <x v="0"/>
    <x v="1"/>
    <x v="0"/>
    <x v="0"/>
    <x v="0"/>
    <x v="0"/>
    <x v="2"/>
    <s v="2024-02-??"/>
    <x v="0"/>
    <n v="13600"/>
    <x v="3"/>
    <n v="34200"/>
    <x v="1"/>
    <n v="0"/>
    <x v="667"/>
    <m/>
    <x v="0"/>
    <x v="11"/>
    <m/>
    <s v="Gabinete do Presidente"/>
    <x v="2"/>
    <m/>
    <x v="0"/>
    <x v="1"/>
    <x v="1"/>
    <x v="1"/>
    <x v="0"/>
    <x v="0"/>
    <x v="0"/>
    <x v="0"/>
    <x v="0"/>
    <x v="0"/>
    <x v="0"/>
    <s v="Gabinete do Presidente"/>
    <x v="0"/>
    <x v="0"/>
    <x v="0"/>
    <x v="0"/>
    <x v="0"/>
    <x v="0"/>
    <x v="0"/>
    <x v="2"/>
    <x v="1"/>
    <x v="2"/>
    <x v="11"/>
    <x v="0"/>
    <m/>
  </r>
  <r>
    <x v="0"/>
    <n v="0"/>
    <n v="0"/>
    <n v="13600"/>
    <n v="0"/>
    <x v="6035"/>
    <x v="0"/>
    <x v="0"/>
    <x v="0"/>
    <s v="03.16.02"/>
    <x v="3"/>
    <x v="0"/>
    <x v="0"/>
    <s v="Gabinete do Presidente"/>
    <s v="03.16.02"/>
    <s v="Gabinete do Presidente"/>
    <s v="03.16.02"/>
    <x v="31"/>
    <x v="0"/>
    <x v="0"/>
    <x v="1"/>
    <x v="0"/>
    <x v="0"/>
    <x v="0"/>
    <x v="0"/>
    <x v="1"/>
    <s v="2024-03-??"/>
    <x v="0"/>
    <n v="13600"/>
    <x v="3"/>
    <n v="34200"/>
    <x v="1"/>
    <n v="0"/>
    <x v="667"/>
    <m/>
    <x v="0"/>
    <x v="11"/>
    <m/>
    <s v="Gabinete do Presidente"/>
    <x v="2"/>
    <m/>
    <x v="0"/>
    <x v="1"/>
    <x v="1"/>
    <x v="1"/>
    <x v="0"/>
    <x v="0"/>
    <x v="0"/>
    <x v="0"/>
    <x v="0"/>
    <x v="0"/>
    <x v="0"/>
    <s v="Gabinete do Presidente"/>
    <x v="0"/>
    <x v="0"/>
    <x v="0"/>
    <x v="0"/>
    <x v="0"/>
    <x v="0"/>
    <x v="0"/>
    <x v="2"/>
    <x v="1"/>
    <x v="2"/>
    <x v="11"/>
    <x v="0"/>
    <m/>
  </r>
  <r>
    <x v="0"/>
    <n v="0"/>
    <n v="0"/>
    <n v="13600"/>
    <n v="0"/>
    <x v="6035"/>
    <x v="0"/>
    <x v="0"/>
    <x v="0"/>
    <s v="03.16.02"/>
    <x v="3"/>
    <x v="0"/>
    <x v="0"/>
    <s v="Gabinete do Presidente"/>
    <s v="03.16.02"/>
    <s v="Gabinete do Presidente"/>
    <s v="03.16.02"/>
    <x v="31"/>
    <x v="0"/>
    <x v="0"/>
    <x v="1"/>
    <x v="0"/>
    <x v="0"/>
    <x v="0"/>
    <x v="0"/>
    <x v="6"/>
    <s v="2024-04-??"/>
    <x v="1"/>
    <n v="13600"/>
    <x v="3"/>
    <n v="34200"/>
    <x v="1"/>
    <n v="0"/>
    <x v="667"/>
    <m/>
    <x v="0"/>
    <x v="11"/>
    <m/>
    <s v="Gabinete do Presidente"/>
    <x v="2"/>
    <m/>
    <x v="0"/>
    <x v="1"/>
    <x v="1"/>
    <x v="1"/>
    <x v="0"/>
    <x v="0"/>
    <x v="0"/>
    <x v="0"/>
    <x v="0"/>
    <x v="0"/>
    <x v="0"/>
    <s v="Gabinete do Presidente"/>
    <x v="0"/>
    <x v="0"/>
    <x v="0"/>
    <x v="0"/>
    <x v="0"/>
    <x v="0"/>
    <x v="0"/>
    <x v="2"/>
    <x v="1"/>
    <x v="2"/>
    <x v="11"/>
    <x v="0"/>
    <m/>
  </r>
  <r>
    <x v="0"/>
    <n v="0"/>
    <n v="0"/>
    <n v="13600"/>
    <n v="0"/>
    <x v="6035"/>
    <x v="0"/>
    <x v="0"/>
    <x v="0"/>
    <s v="03.16.02"/>
    <x v="3"/>
    <x v="0"/>
    <x v="0"/>
    <s v="Gabinete do Presidente"/>
    <s v="03.16.02"/>
    <s v="Gabinete do Presidente"/>
    <s v="03.16.02"/>
    <x v="31"/>
    <x v="0"/>
    <x v="0"/>
    <x v="1"/>
    <x v="0"/>
    <x v="0"/>
    <x v="0"/>
    <x v="0"/>
    <x v="3"/>
    <s v="2024-05-??"/>
    <x v="1"/>
    <n v="13600"/>
    <x v="3"/>
    <n v="34200"/>
    <x v="1"/>
    <n v="0"/>
    <x v="667"/>
    <m/>
    <x v="0"/>
    <x v="11"/>
    <m/>
    <s v="Gabinete do Presidente"/>
    <x v="2"/>
    <m/>
    <x v="0"/>
    <x v="1"/>
    <x v="1"/>
    <x v="1"/>
    <x v="0"/>
    <x v="0"/>
    <x v="0"/>
    <x v="0"/>
    <x v="0"/>
    <x v="0"/>
    <x v="0"/>
    <s v="Gabinete do Presidente"/>
    <x v="0"/>
    <x v="0"/>
    <x v="0"/>
    <x v="0"/>
    <x v="0"/>
    <x v="0"/>
    <x v="0"/>
    <x v="2"/>
    <x v="1"/>
    <x v="2"/>
    <x v="11"/>
    <x v="0"/>
    <m/>
  </r>
  <r>
    <x v="0"/>
    <n v="0"/>
    <n v="0"/>
    <n v="13600"/>
    <n v="0"/>
    <x v="6035"/>
    <x v="0"/>
    <x v="0"/>
    <x v="0"/>
    <s v="03.16.02"/>
    <x v="3"/>
    <x v="0"/>
    <x v="0"/>
    <s v="Gabinete do Presidente"/>
    <s v="03.16.02"/>
    <s v="Gabinete do Presidente"/>
    <s v="03.16.02"/>
    <x v="31"/>
    <x v="0"/>
    <x v="0"/>
    <x v="1"/>
    <x v="0"/>
    <x v="0"/>
    <x v="0"/>
    <x v="0"/>
    <x v="4"/>
    <s v="2024-06-??"/>
    <x v="1"/>
    <n v="13600"/>
    <x v="3"/>
    <n v="34200"/>
    <x v="1"/>
    <n v="0"/>
    <x v="667"/>
    <m/>
    <x v="0"/>
    <x v="11"/>
    <m/>
    <s v="Gabinete do Presidente"/>
    <x v="2"/>
    <m/>
    <x v="0"/>
    <x v="1"/>
    <x v="1"/>
    <x v="1"/>
    <x v="0"/>
    <x v="0"/>
    <x v="0"/>
    <x v="0"/>
    <x v="0"/>
    <x v="0"/>
    <x v="0"/>
    <s v="Gabinete do Presidente"/>
    <x v="0"/>
    <x v="0"/>
    <x v="0"/>
    <x v="0"/>
    <x v="0"/>
    <x v="0"/>
    <x v="0"/>
    <x v="2"/>
    <x v="1"/>
    <x v="2"/>
    <x v="11"/>
    <x v="0"/>
    <m/>
  </r>
  <r>
    <x v="0"/>
    <n v="0"/>
    <n v="0"/>
    <n v="18600"/>
    <n v="0"/>
    <x v="6035"/>
    <x v="0"/>
    <x v="0"/>
    <x v="0"/>
    <s v="03.16.02"/>
    <x v="3"/>
    <x v="0"/>
    <x v="0"/>
    <s v="Gabinete do Presidente"/>
    <s v="03.16.02"/>
    <s v="Gabinete do Presidente"/>
    <s v="03.16.02"/>
    <x v="31"/>
    <x v="0"/>
    <x v="0"/>
    <x v="1"/>
    <x v="0"/>
    <x v="0"/>
    <x v="0"/>
    <x v="0"/>
    <x v="9"/>
    <s v="2024-07-??"/>
    <x v="2"/>
    <n v="18600"/>
    <x v="3"/>
    <n v="34200"/>
    <x v="1"/>
    <n v="0"/>
    <x v="667"/>
    <m/>
    <x v="0"/>
    <x v="11"/>
    <m/>
    <s v="Gabinete do Presidente"/>
    <x v="2"/>
    <m/>
    <x v="0"/>
    <x v="1"/>
    <x v="1"/>
    <x v="1"/>
    <x v="0"/>
    <x v="0"/>
    <x v="0"/>
    <x v="0"/>
    <x v="0"/>
    <x v="0"/>
    <x v="0"/>
    <s v="Gabinete do Presidente"/>
    <x v="0"/>
    <x v="0"/>
    <x v="0"/>
    <x v="0"/>
    <x v="0"/>
    <x v="0"/>
    <x v="0"/>
    <x v="2"/>
    <x v="1"/>
    <x v="2"/>
    <x v="11"/>
    <x v="0"/>
    <m/>
  </r>
  <r>
    <x v="0"/>
    <n v="0"/>
    <n v="0"/>
    <n v="13600"/>
    <n v="0"/>
    <x v="6035"/>
    <x v="0"/>
    <x v="0"/>
    <x v="0"/>
    <s v="03.16.02"/>
    <x v="3"/>
    <x v="0"/>
    <x v="0"/>
    <s v="Gabinete do Presidente"/>
    <s v="03.16.02"/>
    <s v="Gabinete do Presidente"/>
    <s v="03.16.02"/>
    <x v="31"/>
    <x v="0"/>
    <x v="0"/>
    <x v="1"/>
    <x v="0"/>
    <x v="0"/>
    <x v="0"/>
    <x v="0"/>
    <x v="5"/>
    <s v="2024-08-??"/>
    <x v="2"/>
    <n v="13600"/>
    <x v="3"/>
    <n v="34200"/>
    <x v="1"/>
    <n v="0"/>
    <x v="667"/>
    <m/>
    <x v="0"/>
    <x v="11"/>
    <m/>
    <s v="Gabinete do Presidente"/>
    <x v="2"/>
    <m/>
    <x v="0"/>
    <x v="1"/>
    <x v="1"/>
    <x v="1"/>
    <x v="0"/>
    <x v="0"/>
    <x v="0"/>
    <x v="0"/>
    <x v="0"/>
    <x v="0"/>
    <x v="0"/>
    <s v="Gabinete do Presidente"/>
    <x v="0"/>
    <x v="0"/>
    <x v="0"/>
    <x v="0"/>
    <x v="0"/>
    <x v="0"/>
    <x v="0"/>
    <x v="2"/>
    <x v="1"/>
    <x v="2"/>
    <x v="11"/>
    <x v="0"/>
    <m/>
  </r>
  <r>
    <x v="0"/>
    <n v="0"/>
    <n v="0"/>
    <n v="13600"/>
    <n v="0"/>
    <x v="6035"/>
    <x v="0"/>
    <x v="0"/>
    <x v="0"/>
    <s v="03.16.02"/>
    <x v="3"/>
    <x v="0"/>
    <x v="0"/>
    <s v="Gabinete do Presidente"/>
    <s v="03.16.02"/>
    <s v="Gabinete do Presidente"/>
    <s v="03.16.02"/>
    <x v="31"/>
    <x v="0"/>
    <x v="0"/>
    <x v="1"/>
    <x v="0"/>
    <x v="0"/>
    <x v="0"/>
    <x v="0"/>
    <x v="7"/>
    <s v="2024-09-??"/>
    <x v="2"/>
    <n v="13600"/>
    <x v="3"/>
    <n v="34200"/>
    <x v="1"/>
    <n v="0"/>
    <x v="667"/>
    <m/>
    <x v="0"/>
    <x v="11"/>
    <m/>
    <s v="Gabinete do Presidente"/>
    <x v="2"/>
    <m/>
    <x v="0"/>
    <x v="1"/>
    <x v="1"/>
    <x v="1"/>
    <x v="0"/>
    <x v="0"/>
    <x v="0"/>
    <x v="0"/>
    <x v="0"/>
    <x v="0"/>
    <x v="0"/>
    <s v="Gabinete do Presidente"/>
    <x v="0"/>
    <x v="0"/>
    <x v="0"/>
    <x v="0"/>
    <x v="0"/>
    <x v="0"/>
    <x v="0"/>
    <x v="2"/>
    <x v="1"/>
    <x v="2"/>
    <x v="11"/>
    <x v="0"/>
    <m/>
  </r>
  <r>
    <x v="0"/>
    <n v="0"/>
    <n v="0"/>
    <n v="13600"/>
    <n v="0"/>
    <x v="6035"/>
    <x v="0"/>
    <x v="0"/>
    <x v="0"/>
    <s v="03.16.02"/>
    <x v="3"/>
    <x v="0"/>
    <x v="0"/>
    <s v="Gabinete do Presidente"/>
    <s v="03.16.02"/>
    <s v="Gabinete do Presidente"/>
    <s v="03.16.02"/>
    <x v="31"/>
    <x v="0"/>
    <x v="0"/>
    <x v="1"/>
    <x v="0"/>
    <x v="0"/>
    <x v="0"/>
    <x v="0"/>
    <x v="8"/>
    <s v="2024-10-??"/>
    <x v="3"/>
    <n v="13600"/>
    <x v="3"/>
    <n v="34200"/>
    <x v="1"/>
    <n v="0"/>
    <x v="667"/>
    <m/>
    <x v="0"/>
    <x v="11"/>
    <m/>
    <s v="Gabinete do Presidente"/>
    <x v="2"/>
    <m/>
    <x v="0"/>
    <x v="1"/>
    <x v="1"/>
    <x v="1"/>
    <x v="0"/>
    <x v="0"/>
    <x v="0"/>
    <x v="0"/>
    <x v="0"/>
    <x v="0"/>
    <x v="0"/>
    <s v="Gabinete do Presidente"/>
    <x v="0"/>
    <x v="0"/>
    <x v="0"/>
    <x v="0"/>
    <x v="0"/>
    <x v="0"/>
    <x v="0"/>
    <x v="2"/>
    <x v="1"/>
    <x v="2"/>
    <x v="11"/>
    <x v="0"/>
    <m/>
  </r>
  <r>
    <x v="0"/>
    <n v="0"/>
    <n v="0"/>
    <n v="28560"/>
    <n v="0"/>
    <x v="6035"/>
    <x v="0"/>
    <x v="0"/>
    <x v="0"/>
    <s v="03.16.02"/>
    <x v="3"/>
    <x v="0"/>
    <x v="0"/>
    <s v="Gabinete do Presidente"/>
    <s v="03.16.02"/>
    <s v="Gabinete do Presidente"/>
    <s v="03.16.02"/>
    <x v="31"/>
    <x v="0"/>
    <x v="0"/>
    <x v="1"/>
    <x v="0"/>
    <x v="0"/>
    <x v="0"/>
    <x v="0"/>
    <x v="10"/>
    <s v="2024-11-??"/>
    <x v="3"/>
    <n v="28560"/>
    <x v="3"/>
    <n v="34200"/>
    <x v="1"/>
    <n v="0"/>
    <x v="667"/>
    <m/>
    <x v="0"/>
    <x v="11"/>
    <m/>
    <s v="Gabinete do Presidente"/>
    <x v="2"/>
    <m/>
    <x v="0"/>
    <x v="1"/>
    <x v="1"/>
    <x v="1"/>
    <x v="0"/>
    <x v="0"/>
    <x v="0"/>
    <x v="0"/>
    <x v="0"/>
    <x v="0"/>
    <x v="0"/>
    <s v="Gabinete do Presidente"/>
    <x v="0"/>
    <x v="0"/>
    <x v="0"/>
    <x v="0"/>
    <x v="0"/>
    <x v="0"/>
    <x v="0"/>
    <x v="2"/>
    <x v="1"/>
    <x v="2"/>
    <x v="11"/>
    <x v="0"/>
    <m/>
  </r>
  <r>
    <x v="0"/>
    <n v="0"/>
    <n v="0"/>
    <n v="27200"/>
    <n v="0"/>
    <x v="6035"/>
    <x v="0"/>
    <x v="0"/>
    <x v="0"/>
    <s v="03.16.02"/>
    <x v="3"/>
    <x v="0"/>
    <x v="0"/>
    <s v="Gabinete do Presidente"/>
    <s v="03.16.02"/>
    <s v="Gabinete do Presidente"/>
    <s v="03.16.02"/>
    <x v="31"/>
    <x v="0"/>
    <x v="0"/>
    <x v="1"/>
    <x v="0"/>
    <x v="0"/>
    <x v="0"/>
    <x v="0"/>
    <x v="11"/>
    <s v="2024-12-??"/>
    <x v="3"/>
    <n v="27200"/>
    <x v="3"/>
    <n v="34200"/>
    <x v="1"/>
    <n v="0"/>
    <x v="667"/>
    <m/>
    <x v="0"/>
    <x v="11"/>
    <m/>
    <s v="Gabinete do Presidente"/>
    <x v="2"/>
    <m/>
    <x v="0"/>
    <x v="1"/>
    <x v="1"/>
    <x v="1"/>
    <x v="0"/>
    <x v="0"/>
    <x v="0"/>
    <x v="0"/>
    <x v="0"/>
    <x v="0"/>
    <x v="0"/>
    <s v="Gabinete do Presidente"/>
    <x v="0"/>
    <x v="0"/>
    <x v="0"/>
    <x v="0"/>
    <x v="0"/>
    <x v="0"/>
    <x v="0"/>
    <x v="2"/>
    <x v="1"/>
    <x v="2"/>
    <x v="11"/>
    <x v="0"/>
    <m/>
  </r>
  <r>
    <x v="0"/>
    <n v="0"/>
    <n v="0"/>
    <n v="800"/>
    <n v="0"/>
    <x v="6035"/>
    <x v="0"/>
    <x v="0"/>
    <x v="0"/>
    <s v="03.16.15"/>
    <x v="0"/>
    <x v="0"/>
    <x v="0"/>
    <s v="Direção Financeira"/>
    <s v="03.16.15"/>
    <s v="Direção Financeira"/>
    <s v="03.16.15"/>
    <x v="29"/>
    <x v="0"/>
    <x v="0"/>
    <x v="0"/>
    <x v="0"/>
    <x v="0"/>
    <x v="0"/>
    <x v="0"/>
    <x v="0"/>
    <s v="2024-01-??"/>
    <x v="0"/>
    <n v="800"/>
    <x v="3"/>
    <n v="0"/>
    <x v="1"/>
    <n v="0"/>
    <x v="667"/>
    <m/>
    <x v="0"/>
    <x v="11"/>
    <m/>
    <s v="Direção Financeira"/>
    <x v="2"/>
    <m/>
    <x v="0"/>
    <x v="1"/>
    <x v="1"/>
    <x v="1"/>
    <x v="0"/>
    <x v="0"/>
    <x v="0"/>
    <x v="0"/>
    <x v="0"/>
    <x v="0"/>
    <x v="0"/>
    <s v="Direção Financeira"/>
    <x v="0"/>
    <x v="0"/>
    <x v="0"/>
    <x v="0"/>
    <x v="0"/>
    <x v="0"/>
    <x v="0"/>
    <x v="2"/>
    <x v="1"/>
    <x v="2"/>
    <x v="11"/>
    <x v="0"/>
    <m/>
  </r>
  <r>
    <x v="0"/>
    <n v="0"/>
    <n v="0"/>
    <n v="800"/>
    <n v="0"/>
    <x v="6035"/>
    <x v="0"/>
    <x v="0"/>
    <x v="0"/>
    <s v="03.16.15"/>
    <x v="0"/>
    <x v="0"/>
    <x v="0"/>
    <s v="Direção Financeira"/>
    <s v="03.16.15"/>
    <s v="Direção Financeira"/>
    <s v="03.16.15"/>
    <x v="29"/>
    <x v="0"/>
    <x v="0"/>
    <x v="0"/>
    <x v="0"/>
    <x v="0"/>
    <x v="0"/>
    <x v="0"/>
    <x v="2"/>
    <s v="2024-02-??"/>
    <x v="0"/>
    <n v="800"/>
    <x v="3"/>
    <n v="0"/>
    <x v="1"/>
    <n v="0"/>
    <x v="667"/>
    <m/>
    <x v="0"/>
    <x v="11"/>
    <m/>
    <s v="Direção Financeira"/>
    <x v="2"/>
    <m/>
    <x v="0"/>
    <x v="1"/>
    <x v="1"/>
    <x v="1"/>
    <x v="0"/>
    <x v="0"/>
    <x v="0"/>
    <x v="0"/>
    <x v="0"/>
    <x v="0"/>
    <x v="0"/>
    <s v="Direção Financeira"/>
    <x v="0"/>
    <x v="0"/>
    <x v="0"/>
    <x v="0"/>
    <x v="0"/>
    <x v="0"/>
    <x v="0"/>
    <x v="2"/>
    <x v="1"/>
    <x v="2"/>
    <x v="11"/>
    <x v="0"/>
    <m/>
  </r>
  <r>
    <x v="0"/>
    <n v="0"/>
    <n v="0"/>
    <n v="800"/>
    <n v="0"/>
    <x v="6035"/>
    <x v="0"/>
    <x v="0"/>
    <x v="0"/>
    <s v="03.16.15"/>
    <x v="0"/>
    <x v="0"/>
    <x v="0"/>
    <s v="Direção Financeira"/>
    <s v="03.16.15"/>
    <s v="Direção Financeira"/>
    <s v="03.16.15"/>
    <x v="29"/>
    <x v="0"/>
    <x v="0"/>
    <x v="0"/>
    <x v="0"/>
    <x v="0"/>
    <x v="0"/>
    <x v="0"/>
    <x v="1"/>
    <s v="2024-03-??"/>
    <x v="0"/>
    <n v="800"/>
    <x v="3"/>
    <n v="0"/>
    <x v="1"/>
    <n v="0"/>
    <x v="667"/>
    <m/>
    <x v="0"/>
    <x v="11"/>
    <m/>
    <s v="Direção Financeira"/>
    <x v="2"/>
    <m/>
    <x v="0"/>
    <x v="1"/>
    <x v="1"/>
    <x v="1"/>
    <x v="0"/>
    <x v="0"/>
    <x v="0"/>
    <x v="0"/>
    <x v="0"/>
    <x v="0"/>
    <x v="0"/>
    <s v="Direção Financeira"/>
    <x v="0"/>
    <x v="0"/>
    <x v="0"/>
    <x v="0"/>
    <x v="0"/>
    <x v="0"/>
    <x v="0"/>
    <x v="2"/>
    <x v="1"/>
    <x v="2"/>
    <x v="11"/>
    <x v="0"/>
    <m/>
  </r>
  <r>
    <x v="0"/>
    <n v="0"/>
    <n v="0"/>
    <n v="1200"/>
    <n v="0"/>
    <x v="6035"/>
    <x v="0"/>
    <x v="0"/>
    <x v="0"/>
    <s v="03.16.15"/>
    <x v="0"/>
    <x v="0"/>
    <x v="0"/>
    <s v="Direção Financeira"/>
    <s v="03.16.15"/>
    <s v="Direção Financeira"/>
    <s v="03.16.15"/>
    <x v="29"/>
    <x v="0"/>
    <x v="0"/>
    <x v="0"/>
    <x v="0"/>
    <x v="0"/>
    <x v="0"/>
    <x v="0"/>
    <x v="6"/>
    <s v="2024-04-??"/>
    <x v="1"/>
    <n v="1200"/>
    <x v="3"/>
    <n v="0"/>
    <x v="1"/>
    <n v="0"/>
    <x v="667"/>
    <m/>
    <x v="0"/>
    <x v="11"/>
    <m/>
    <s v="Direção Financeira"/>
    <x v="2"/>
    <m/>
    <x v="0"/>
    <x v="1"/>
    <x v="1"/>
    <x v="1"/>
    <x v="0"/>
    <x v="0"/>
    <x v="0"/>
    <x v="0"/>
    <x v="0"/>
    <x v="0"/>
    <x v="0"/>
    <s v="Direção Financeira"/>
    <x v="0"/>
    <x v="0"/>
    <x v="0"/>
    <x v="0"/>
    <x v="0"/>
    <x v="0"/>
    <x v="0"/>
    <x v="2"/>
    <x v="1"/>
    <x v="2"/>
    <x v="11"/>
    <x v="0"/>
    <m/>
  </r>
  <r>
    <x v="0"/>
    <n v="0"/>
    <n v="0"/>
    <n v="1200"/>
    <n v="0"/>
    <x v="6035"/>
    <x v="0"/>
    <x v="0"/>
    <x v="0"/>
    <s v="03.16.15"/>
    <x v="0"/>
    <x v="0"/>
    <x v="0"/>
    <s v="Direção Financeira"/>
    <s v="03.16.15"/>
    <s v="Direção Financeira"/>
    <s v="03.16.15"/>
    <x v="29"/>
    <x v="0"/>
    <x v="0"/>
    <x v="0"/>
    <x v="0"/>
    <x v="0"/>
    <x v="0"/>
    <x v="0"/>
    <x v="3"/>
    <s v="2024-05-??"/>
    <x v="1"/>
    <n v="1200"/>
    <x v="3"/>
    <n v="0"/>
    <x v="1"/>
    <n v="0"/>
    <x v="667"/>
    <m/>
    <x v="0"/>
    <x v="11"/>
    <m/>
    <s v="Direção Financeira"/>
    <x v="2"/>
    <m/>
    <x v="0"/>
    <x v="1"/>
    <x v="1"/>
    <x v="1"/>
    <x v="0"/>
    <x v="0"/>
    <x v="0"/>
    <x v="0"/>
    <x v="0"/>
    <x v="0"/>
    <x v="0"/>
    <s v="Direção Financeira"/>
    <x v="0"/>
    <x v="0"/>
    <x v="0"/>
    <x v="0"/>
    <x v="0"/>
    <x v="0"/>
    <x v="0"/>
    <x v="2"/>
    <x v="1"/>
    <x v="2"/>
    <x v="11"/>
    <x v="0"/>
    <m/>
  </r>
  <r>
    <x v="0"/>
    <n v="0"/>
    <n v="0"/>
    <n v="1200"/>
    <n v="0"/>
    <x v="6035"/>
    <x v="0"/>
    <x v="0"/>
    <x v="0"/>
    <s v="03.16.15"/>
    <x v="0"/>
    <x v="0"/>
    <x v="0"/>
    <s v="Direção Financeira"/>
    <s v="03.16.15"/>
    <s v="Direção Financeira"/>
    <s v="03.16.15"/>
    <x v="29"/>
    <x v="0"/>
    <x v="0"/>
    <x v="0"/>
    <x v="0"/>
    <x v="0"/>
    <x v="0"/>
    <x v="0"/>
    <x v="4"/>
    <s v="2024-06-??"/>
    <x v="1"/>
    <n v="1200"/>
    <x v="3"/>
    <n v="0"/>
    <x v="1"/>
    <n v="0"/>
    <x v="667"/>
    <m/>
    <x v="0"/>
    <x v="11"/>
    <m/>
    <s v="Direção Financeira"/>
    <x v="2"/>
    <m/>
    <x v="0"/>
    <x v="1"/>
    <x v="1"/>
    <x v="1"/>
    <x v="0"/>
    <x v="0"/>
    <x v="0"/>
    <x v="0"/>
    <x v="0"/>
    <x v="0"/>
    <x v="0"/>
    <s v="Direção Financeira"/>
    <x v="0"/>
    <x v="0"/>
    <x v="0"/>
    <x v="0"/>
    <x v="0"/>
    <x v="0"/>
    <x v="0"/>
    <x v="2"/>
    <x v="1"/>
    <x v="2"/>
    <x v="11"/>
    <x v="0"/>
    <m/>
  </r>
  <r>
    <x v="0"/>
    <n v="0"/>
    <n v="0"/>
    <n v="2400"/>
    <n v="0"/>
    <x v="6035"/>
    <x v="0"/>
    <x v="0"/>
    <x v="0"/>
    <s v="03.16.15"/>
    <x v="0"/>
    <x v="0"/>
    <x v="0"/>
    <s v="Direção Financeira"/>
    <s v="03.16.15"/>
    <s v="Direção Financeira"/>
    <s v="03.16.15"/>
    <x v="29"/>
    <x v="0"/>
    <x v="0"/>
    <x v="0"/>
    <x v="0"/>
    <x v="0"/>
    <x v="0"/>
    <x v="0"/>
    <x v="5"/>
    <s v="2024-08-??"/>
    <x v="2"/>
    <n v="2400"/>
    <x v="3"/>
    <n v="0"/>
    <x v="1"/>
    <n v="0"/>
    <x v="667"/>
    <m/>
    <x v="0"/>
    <x v="11"/>
    <m/>
    <s v="Direção Financeira"/>
    <x v="2"/>
    <m/>
    <x v="0"/>
    <x v="1"/>
    <x v="1"/>
    <x v="1"/>
    <x v="0"/>
    <x v="0"/>
    <x v="0"/>
    <x v="0"/>
    <x v="0"/>
    <x v="0"/>
    <x v="0"/>
    <s v="Direção Financeira"/>
    <x v="0"/>
    <x v="0"/>
    <x v="0"/>
    <x v="0"/>
    <x v="0"/>
    <x v="0"/>
    <x v="0"/>
    <x v="2"/>
    <x v="1"/>
    <x v="2"/>
    <x v="11"/>
    <x v="0"/>
    <m/>
  </r>
  <r>
    <x v="0"/>
    <n v="0"/>
    <n v="0"/>
    <n v="1200"/>
    <n v="0"/>
    <x v="6035"/>
    <x v="0"/>
    <x v="0"/>
    <x v="0"/>
    <s v="03.16.15"/>
    <x v="0"/>
    <x v="0"/>
    <x v="0"/>
    <s v="Direção Financeira"/>
    <s v="03.16.15"/>
    <s v="Direção Financeira"/>
    <s v="03.16.15"/>
    <x v="29"/>
    <x v="0"/>
    <x v="0"/>
    <x v="0"/>
    <x v="0"/>
    <x v="0"/>
    <x v="0"/>
    <x v="0"/>
    <x v="7"/>
    <s v="2024-09-??"/>
    <x v="2"/>
    <n v="1200"/>
    <x v="3"/>
    <n v="0"/>
    <x v="1"/>
    <n v="0"/>
    <x v="667"/>
    <m/>
    <x v="0"/>
    <x v="11"/>
    <m/>
    <s v="Direção Financeira"/>
    <x v="2"/>
    <m/>
    <x v="0"/>
    <x v="1"/>
    <x v="1"/>
    <x v="1"/>
    <x v="0"/>
    <x v="0"/>
    <x v="0"/>
    <x v="0"/>
    <x v="0"/>
    <x v="0"/>
    <x v="0"/>
    <s v="Direção Financeira"/>
    <x v="0"/>
    <x v="0"/>
    <x v="0"/>
    <x v="0"/>
    <x v="0"/>
    <x v="0"/>
    <x v="0"/>
    <x v="2"/>
    <x v="1"/>
    <x v="2"/>
    <x v="11"/>
    <x v="0"/>
    <m/>
  </r>
  <r>
    <x v="0"/>
    <n v="0"/>
    <n v="0"/>
    <n v="1200"/>
    <n v="0"/>
    <x v="6035"/>
    <x v="0"/>
    <x v="0"/>
    <x v="0"/>
    <s v="03.16.15"/>
    <x v="0"/>
    <x v="0"/>
    <x v="0"/>
    <s v="Direção Financeira"/>
    <s v="03.16.15"/>
    <s v="Direção Financeira"/>
    <s v="03.16.15"/>
    <x v="29"/>
    <x v="0"/>
    <x v="0"/>
    <x v="0"/>
    <x v="0"/>
    <x v="0"/>
    <x v="0"/>
    <x v="0"/>
    <x v="8"/>
    <s v="2024-10-??"/>
    <x v="3"/>
    <n v="1200"/>
    <x v="3"/>
    <n v="0"/>
    <x v="1"/>
    <n v="0"/>
    <x v="667"/>
    <m/>
    <x v="0"/>
    <x v="11"/>
    <m/>
    <s v="Direção Financeira"/>
    <x v="2"/>
    <m/>
    <x v="0"/>
    <x v="1"/>
    <x v="1"/>
    <x v="1"/>
    <x v="0"/>
    <x v="0"/>
    <x v="0"/>
    <x v="0"/>
    <x v="0"/>
    <x v="0"/>
    <x v="0"/>
    <s v="Direção Financeira"/>
    <x v="0"/>
    <x v="0"/>
    <x v="0"/>
    <x v="0"/>
    <x v="0"/>
    <x v="0"/>
    <x v="0"/>
    <x v="2"/>
    <x v="1"/>
    <x v="2"/>
    <x v="11"/>
    <x v="0"/>
    <m/>
  </r>
  <r>
    <x v="0"/>
    <n v="0"/>
    <n v="0"/>
    <n v="1200"/>
    <n v="0"/>
    <x v="6035"/>
    <x v="0"/>
    <x v="0"/>
    <x v="0"/>
    <s v="03.16.15"/>
    <x v="0"/>
    <x v="0"/>
    <x v="0"/>
    <s v="Direção Financeira"/>
    <s v="03.16.15"/>
    <s v="Direção Financeira"/>
    <s v="03.16.15"/>
    <x v="29"/>
    <x v="0"/>
    <x v="0"/>
    <x v="0"/>
    <x v="0"/>
    <x v="0"/>
    <x v="0"/>
    <x v="0"/>
    <x v="10"/>
    <s v="2024-11-??"/>
    <x v="3"/>
    <n v="1200"/>
    <x v="3"/>
    <n v="0"/>
    <x v="1"/>
    <n v="0"/>
    <x v="667"/>
    <m/>
    <x v="0"/>
    <x v="11"/>
    <m/>
    <s v="Direção Financeira"/>
    <x v="2"/>
    <m/>
    <x v="0"/>
    <x v="1"/>
    <x v="1"/>
    <x v="1"/>
    <x v="0"/>
    <x v="0"/>
    <x v="0"/>
    <x v="0"/>
    <x v="0"/>
    <x v="0"/>
    <x v="0"/>
    <s v="Direção Financeira"/>
    <x v="0"/>
    <x v="0"/>
    <x v="0"/>
    <x v="0"/>
    <x v="0"/>
    <x v="0"/>
    <x v="0"/>
    <x v="2"/>
    <x v="1"/>
    <x v="2"/>
    <x v="11"/>
    <x v="0"/>
    <m/>
  </r>
  <r>
    <x v="0"/>
    <n v="0"/>
    <n v="0"/>
    <n v="1200"/>
    <n v="0"/>
    <x v="6035"/>
    <x v="0"/>
    <x v="0"/>
    <x v="0"/>
    <s v="03.16.15"/>
    <x v="0"/>
    <x v="0"/>
    <x v="0"/>
    <s v="Direção Financeira"/>
    <s v="03.16.15"/>
    <s v="Direção Financeira"/>
    <s v="03.16.15"/>
    <x v="29"/>
    <x v="0"/>
    <x v="0"/>
    <x v="0"/>
    <x v="0"/>
    <x v="0"/>
    <x v="0"/>
    <x v="0"/>
    <x v="11"/>
    <s v="2024-12-??"/>
    <x v="3"/>
    <n v="1200"/>
    <x v="3"/>
    <n v="0"/>
    <x v="1"/>
    <n v="0"/>
    <x v="667"/>
    <m/>
    <x v="0"/>
    <x v="11"/>
    <m/>
    <s v="Direção Financeira"/>
    <x v="2"/>
    <m/>
    <x v="0"/>
    <x v="1"/>
    <x v="1"/>
    <x v="1"/>
    <x v="0"/>
    <x v="0"/>
    <x v="0"/>
    <x v="0"/>
    <x v="0"/>
    <x v="0"/>
    <x v="0"/>
    <s v="Direção Financeira"/>
    <x v="0"/>
    <x v="0"/>
    <x v="0"/>
    <x v="0"/>
    <x v="0"/>
    <x v="0"/>
    <x v="0"/>
    <x v="2"/>
    <x v="1"/>
    <x v="2"/>
    <x v="11"/>
    <x v="0"/>
    <m/>
  </r>
  <r>
    <x v="0"/>
    <n v="0"/>
    <n v="0"/>
    <n v="1651142"/>
    <n v="0"/>
    <x v="6035"/>
    <x v="0"/>
    <x v="0"/>
    <x v="0"/>
    <s v="03.16.15"/>
    <x v="0"/>
    <x v="0"/>
    <x v="0"/>
    <s v="Direção Financeira"/>
    <s v="03.16.15"/>
    <s v="Direção Financeira"/>
    <s v="03.16.15"/>
    <x v="54"/>
    <x v="0"/>
    <x v="0"/>
    <x v="0"/>
    <x v="0"/>
    <x v="0"/>
    <x v="0"/>
    <x v="0"/>
    <x v="0"/>
    <s v="2024-01-??"/>
    <x v="0"/>
    <n v="1651142"/>
    <x v="3"/>
    <n v="3400000"/>
    <x v="1"/>
    <n v="717500"/>
    <x v="667"/>
    <m/>
    <x v="0"/>
    <x v="11"/>
    <m/>
    <s v="Direção Financeira"/>
    <x v="2"/>
    <m/>
    <x v="0"/>
    <x v="1"/>
    <x v="1"/>
    <x v="1"/>
    <x v="0"/>
    <x v="0"/>
    <x v="0"/>
    <x v="0"/>
    <x v="0"/>
    <x v="0"/>
    <x v="0"/>
    <s v="Direção Financeira"/>
    <x v="0"/>
    <x v="0"/>
    <x v="0"/>
    <x v="0"/>
    <x v="0"/>
    <x v="0"/>
    <x v="0"/>
    <x v="2"/>
    <x v="1"/>
    <x v="2"/>
    <x v="11"/>
    <x v="0"/>
    <m/>
  </r>
  <r>
    <x v="0"/>
    <n v="0"/>
    <n v="0"/>
    <n v="1216403"/>
    <n v="0"/>
    <x v="6035"/>
    <x v="0"/>
    <x v="0"/>
    <x v="0"/>
    <s v="03.16.15"/>
    <x v="0"/>
    <x v="0"/>
    <x v="0"/>
    <s v="Direção Financeira"/>
    <s v="03.16.15"/>
    <s v="Direção Financeira"/>
    <s v="03.16.15"/>
    <x v="54"/>
    <x v="0"/>
    <x v="0"/>
    <x v="0"/>
    <x v="0"/>
    <x v="0"/>
    <x v="0"/>
    <x v="0"/>
    <x v="2"/>
    <s v="2024-02-??"/>
    <x v="0"/>
    <n v="1216403"/>
    <x v="3"/>
    <n v="3400000"/>
    <x v="1"/>
    <n v="717500"/>
    <x v="667"/>
    <m/>
    <x v="0"/>
    <x v="11"/>
    <m/>
    <s v="Direção Financeira"/>
    <x v="2"/>
    <m/>
    <x v="0"/>
    <x v="1"/>
    <x v="1"/>
    <x v="1"/>
    <x v="0"/>
    <x v="0"/>
    <x v="0"/>
    <x v="0"/>
    <x v="0"/>
    <x v="0"/>
    <x v="0"/>
    <s v="Direção Financeira"/>
    <x v="0"/>
    <x v="0"/>
    <x v="0"/>
    <x v="0"/>
    <x v="0"/>
    <x v="0"/>
    <x v="0"/>
    <x v="2"/>
    <x v="1"/>
    <x v="2"/>
    <x v="11"/>
    <x v="0"/>
    <m/>
  </r>
  <r>
    <x v="0"/>
    <n v="0"/>
    <n v="0"/>
    <n v="1164102"/>
    <n v="0"/>
    <x v="6035"/>
    <x v="0"/>
    <x v="0"/>
    <x v="0"/>
    <s v="03.16.15"/>
    <x v="0"/>
    <x v="0"/>
    <x v="0"/>
    <s v="Direção Financeira"/>
    <s v="03.16.15"/>
    <s v="Direção Financeira"/>
    <s v="03.16.15"/>
    <x v="54"/>
    <x v="0"/>
    <x v="0"/>
    <x v="0"/>
    <x v="0"/>
    <x v="0"/>
    <x v="0"/>
    <x v="0"/>
    <x v="1"/>
    <s v="2024-03-??"/>
    <x v="0"/>
    <n v="1164102"/>
    <x v="3"/>
    <n v="3400000"/>
    <x v="1"/>
    <n v="717500"/>
    <x v="667"/>
    <m/>
    <x v="0"/>
    <x v="11"/>
    <m/>
    <s v="Direção Financeira"/>
    <x v="2"/>
    <m/>
    <x v="0"/>
    <x v="1"/>
    <x v="1"/>
    <x v="1"/>
    <x v="0"/>
    <x v="0"/>
    <x v="0"/>
    <x v="0"/>
    <x v="0"/>
    <x v="0"/>
    <x v="0"/>
    <s v="Direção Financeira"/>
    <x v="0"/>
    <x v="0"/>
    <x v="0"/>
    <x v="0"/>
    <x v="0"/>
    <x v="0"/>
    <x v="0"/>
    <x v="2"/>
    <x v="1"/>
    <x v="2"/>
    <x v="11"/>
    <x v="0"/>
    <m/>
  </r>
  <r>
    <x v="0"/>
    <n v="0"/>
    <n v="0"/>
    <n v="1333607"/>
    <n v="0"/>
    <x v="6035"/>
    <x v="0"/>
    <x v="0"/>
    <x v="0"/>
    <s v="03.16.15"/>
    <x v="0"/>
    <x v="0"/>
    <x v="0"/>
    <s v="Direção Financeira"/>
    <s v="03.16.15"/>
    <s v="Direção Financeira"/>
    <s v="03.16.15"/>
    <x v="54"/>
    <x v="0"/>
    <x v="0"/>
    <x v="0"/>
    <x v="0"/>
    <x v="0"/>
    <x v="0"/>
    <x v="0"/>
    <x v="3"/>
    <s v="2024-05-??"/>
    <x v="1"/>
    <n v="1333607"/>
    <x v="3"/>
    <n v="3400000"/>
    <x v="1"/>
    <n v="717500"/>
    <x v="667"/>
    <m/>
    <x v="0"/>
    <x v="11"/>
    <m/>
    <s v="Direção Financeira"/>
    <x v="2"/>
    <m/>
    <x v="0"/>
    <x v="1"/>
    <x v="1"/>
    <x v="1"/>
    <x v="0"/>
    <x v="0"/>
    <x v="0"/>
    <x v="0"/>
    <x v="0"/>
    <x v="0"/>
    <x v="0"/>
    <s v="Direção Financeira"/>
    <x v="0"/>
    <x v="0"/>
    <x v="0"/>
    <x v="0"/>
    <x v="0"/>
    <x v="0"/>
    <x v="0"/>
    <x v="2"/>
    <x v="1"/>
    <x v="2"/>
    <x v="11"/>
    <x v="0"/>
    <m/>
  </r>
  <r>
    <x v="0"/>
    <n v="0"/>
    <n v="0"/>
    <n v="797992"/>
    <n v="0"/>
    <x v="6035"/>
    <x v="0"/>
    <x v="0"/>
    <x v="0"/>
    <s v="03.16.15"/>
    <x v="0"/>
    <x v="0"/>
    <x v="0"/>
    <s v="Direção Financeira"/>
    <s v="03.16.15"/>
    <s v="Direção Financeira"/>
    <s v="03.16.15"/>
    <x v="54"/>
    <x v="0"/>
    <x v="0"/>
    <x v="0"/>
    <x v="0"/>
    <x v="0"/>
    <x v="0"/>
    <x v="0"/>
    <x v="4"/>
    <s v="2024-06-??"/>
    <x v="1"/>
    <n v="797992"/>
    <x v="3"/>
    <n v="3400000"/>
    <x v="1"/>
    <n v="717500"/>
    <x v="667"/>
    <m/>
    <x v="0"/>
    <x v="11"/>
    <m/>
    <s v="Direção Financeira"/>
    <x v="2"/>
    <m/>
    <x v="0"/>
    <x v="1"/>
    <x v="1"/>
    <x v="1"/>
    <x v="0"/>
    <x v="0"/>
    <x v="0"/>
    <x v="0"/>
    <x v="0"/>
    <x v="0"/>
    <x v="0"/>
    <s v="Direção Financeira"/>
    <x v="0"/>
    <x v="0"/>
    <x v="0"/>
    <x v="0"/>
    <x v="0"/>
    <x v="0"/>
    <x v="0"/>
    <x v="2"/>
    <x v="1"/>
    <x v="2"/>
    <x v="11"/>
    <x v="0"/>
    <m/>
  </r>
  <r>
    <x v="0"/>
    <n v="0"/>
    <n v="0"/>
    <n v="1018173"/>
    <n v="0"/>
    <x v="6035"/>
    <x v="0"/>
    <x v="0"/>
    <x v="0"/>
    <s v="03.16.15"/>
    <x v="0"/>
    <x v="0"/>
    <x v="0"/>
    <s v="Direção Financeira"/>
    <s v="03.16.15"/>
    <s v="Direção Financeira"/>
    <s v="03.16.15"/>
    <x v="54"/>
    <x v="0"/>
    <x v="0"/>
    <x v="0"/>
    <x v="0"/>
    <x v="0"/>
    <x v="0"/>
    <x v="0"/>
    <x v="9"/>
    <s v="2024-07-??"/>
    <x v="2"/>
    <n v="1018173"/>
    <x v="3"/>
    <n v="3400000"/>
    <x v="1"/>
    <n v="717500"/>
    <x v="667"/>
    <m/>
    <x v="0"/>
    <x v="11"/>
    <m/>
    <s v="Direção Financeira"/>
    <x v="2"/>
    <m/>
    <x v="0"/>
    <x v="1"/>
    <x v="1"/>
    <x v="1"/>
    <x v="0"/>
    <x v="0"/>
    <x v="0"/>
    <x v="0"/>
    <x v="0"/>
    <x v="0"/>
    <x v="0"/>
    <s v="Direção Financeira"/>
    <x v="0"/>
    <x v="0"/>
    <x v="0"/>
    <x v="0"/>
    <x v="0"/>
    <x v="0"/>
    <x v="0"/>
    <x v="2"/>
    <x v="1"/>
    <x v="2"/>
    <x v="11"/>
    <x v="0"/>
    <m/>
  </r>
  <r>
    <x v="0"/>
    <n v="0"/>
    <n v="0"/>
    <n v="1631481"/>
    <n v="0"/>
    <x v="6035"/>
    <x v="0"/>
    <x v="0"/>
    <x v="0"/>
    <s v="03.16.15"/>
    <x v="0"/>
    <x v="0"/>
    <x v="0"/>
    <s v="Direção Financeira"/>
    <s v="03.16.15"/>
    <s v="Direção Financeira"/>
    <s v="03.16.15"/>
    <x v="54"/>
    <x v="0"/>
    <x v="0"/>
    <x v="0"/>
    <x v="0"/>
    <x v="0"/>
    <x v="0"/>
    <x v="0"/>
    <x v="5"/>
    <s v="2024-08-??"/>
    <x v="2"/>
    <n v="1631481"/>
    <x v="3"/>
    <n v="3400000"/>
    <x v="1"/>
    <n v="717500"/>
    <x v="667"/>
    <m/>
    <x v="0"/>
    <x v="11"/>
    <m/>
    <s v="Direção Financeira"/>
    <x v="2"/>
    <m/>
    <x v="0"/>
    <x v="1"/>
    <x v="1"/>
    <x v="1"/>
    <x v="0"/>
    <x v="0"/>
    <x v="0"/>
    <x v="0"/>
    <x v="0"/>
    <x v="0"/>
    <x v="0"/>
    <s v="Direção Financeira"/>
    <x v="0"/>
    <x v="0"/>
    <x v="0"/>
    <x v="0"/>
    <x v="0"/>
    <x v="0"/>
    <x v="0"/>
    <x v="2"/>
    <x v="1"/>
    <x v="2"/>
    <x v="11"/>
    <x v="0"/>
    <m/>
  </r>
  <r>
    <x v="0"/>
    <n v="0"/>
    <n v="0"/>
    <n v="2087320"/>
    <n v="0"/>
    <x v="6035"/>
    <x v="0"/>
    <x v="0"/>
    <x v="0"/>
    <s v="03.16.15"/>
    <x v="0"/>
    <x v="0"/>
    <x v="0"/>
    <s v="Direção Financeira"/>
    <s v="03.16.15"/>
    <s v="Direção Financeira"/>
    <s v="03.16.15"/>
    <x v="54"/>
    <x v="0"/>
    <x v="0"/>
    <x v="0"/>
    <x v="0"/>
    <x v="0"/>
    <x v="0"/>
    <x v="0"/>
    <x v="7"/>
    <s v="2024-09-??"/>
    <x v="2"/>
    <n v="2087320"/>
    <x v="3"/>
    <n v="3400000"/>
    <x v="1"/>
    <n v="717500"/>
    <x v="667"/>
    <m/>
    <x v="0"/>
    <x v="11"/>
    <m/>
    <s v="Direção Financeira"/>
    <x v="2"/>
    <m/>
    <x v="0"/>
    <x v="1"/>
    <x v="1"/>
    <x v="1"/>
    <x v="0"/>
    <x v="0"/>
    <x v="0"/>
    <x v="0"/>
    <x v="0"/>
    <x v="0"/>
    <x v="0"/>
    <s v="Direção Financeira"/>
    <x v="0"/>
    <x v="0"/>
    <x v="0"/>
    <x v="0"/>
    <x v="0"/>
    <x v="0"/>
    <x v="0"/>
    <x v="2"/>
    <x v="1"/>
    <x v="2"/>
    <x v="11"/>
    <x v="0"/>
    <m/>
  </r>
  <r>
    <x v="0"/>
    <n v="0"/>
    <n v="0"/>
    <n v="1185146"/>
    <n v="0"/>
    <x v="6035"/>
    <x v="0"/>
    <x v="0"/>
    <x v="0"/>
    <s v="03.16.15"/>
    <x v="0"/>
    <x v="0"/>
    <x v="0"/>
    <s v="Direção Financeira"/>
    <s v="03.16.15"/>
    <s v="Direção Financeira"/>
    <s v="03.16.15"/>
    <x v="54"/>
    <x v="0"/>
    <x v="0"/>
    <x v="0"/>
    <x v="0"/>
    <x v="0"/>
    <x v="0"/>
    <x v="0"/>
    <x v="8"/>
    <s v="2024-10-??"/>
    <x v="3"/>
    <n v="1185146"/>
    <x v="3"/>
    <n v="3400000"/>
    <x v="1"/>
    <n v="717500"/>
    <x v="667"/>
    <m/>
    <x v="0"/>
    <x v="11"/>
    <m/>
    <s v="Direção Financeira"/>
    <x v="2"/>
    <m/>
    <x v="0"/>
    <x v="1"/>
    <x v="1"/>
    <x v="1"/>
    <x v="0"/>
    <x v="0"/>
    <x v="0"/>
    <x v="0"/>
    <x v="0"/>
    <x v="0"/>
    <x v="0"/>
    <s v="Direção Financeira"/>
    <x v="0"/>
    <x v="0"/>
    <x v="0"/>
    <x v="0"/>
    <x v="0"/>
    <x v="0"/>
    <x v="0"/>
    <x v="2"/>
    <x v="1"/>
    <x v="2"/>
    <x v="11"/>
    <x v="0"/>
    <m/>
  </r>
  <r>
    <x v="0"/>
    <n v="0"/>
    <n v="0"/>
    <n v="4122525"/>
    <n v="0"/>
    <x v="6035"/>
    <x v="0"/>
    <x v="0"/>
    <x v="0"/>
    <s v="03.16.15"/>
    <x v="0"/>
    <x v="0"/>
    <x v="0"/>
    <s v="Direção Financeira"/>
    <s v="03.16.15"/>
    <s v="Direção Financeira"/>
    <s v="03.16.15"/>
    <x v="54"/>
    <x v="0"/>
    <x v="0"/>
    <x v="0"/>
    <x v="0"/>
    <x v="0"/>
    <x v="0"/>
    <x v="0"/>
    <x v="11"/>
    <s v="2024-12-??"/>
    <x v="3"/>
    <n v="4122525"/>
    <x v="3"/>
    <n v="3400000"/>
    <x v="1"/>
    <n v="717500"/>
    <x v="667"/>
    <m/>
    <x v="0"/>
    <x v="11"/>
    <m/>
    <s v="Direção Financeira"/>
    <x v="2"/>
    <m/>
    <x v="0"/>
    <x v="1"/>
    <x v="1"/>
    <x v="1"/>
    <x v="0"/>
    <x v="0"/>
    <x v="0"/>
    <x v="0"/>
    <x v="0"/>
    <x v="0"/>
    <x v="0"/>
    <s v="Direção Financeira"/>
    <x v="0"/>
    <x v="0"/>
    <x v="0"/>
    <x v="0"/>
    <x v="0"/>
    <x v="0"/>
    <x v="0"/>
    <x v="2"/>
    <x v="1"/>
    <x v="2"/>
    <x v="11"/>
    <x v="0"/>
    <m/>
  </r>
  <r>
    <x v="0"/>
    <n v="0"/>
    <n v="0"/>
    <n v="150000"/>
    <n v="0"/>
    <x v="6035"/>
    <x v="0"/>
    <x v="0"/>
    <x v="0"/>
    <s v="03.16.15"/>
    <x v="0"/>
    <x v="0"/>
    <x v="0"/>
    <s v="Direção Financeira"/>
    <s v="03.16.15"/>
    <s v="Direção Financeira"/>
    <s v="03.16.15"/>
    <x v="84"/>
    <x v="0"/>
    <x v="7"/>
    <x v="19"/>
    <x v="0"/>
    <x v="0"/>
    <x v="0"/>
    <x v="0"/>
    <x v="6"/>
    <s v="2024-04-??"/>
    <x v="1"/>
    <n v="150000"/>
    <x v="3"/>
    <n v="0"/>
    <x v="1"/>
    <n v="340000"/>
    <x v="667"/>
    <m/>
    <x v="0"/>
    <x v="11"/>
    <m/>
    <s v="Direção Financeira"/>
    <x v="2"/>
    <m/>
    <x v="0"/>
    <x v="1"/>
    <x v="1"/>
    <x v="1"/>
    <x v="0"/>
    <x v="0"/>
    <x v="0"/>
    <x v="0"/>
    <x v="0"/>
    <x v="0"/>
    <x v="0"/>
    <s v="Direção Financeira"/>
    <x v="0"/>
    <x v="0"/>
    <x v="0"/>
    <x v="0"/>
    <x v="0"/>
    <x v="0"/>
    <x v="0"/>
    <x v="2"/>
    <x v="1"/>
    <x v="2"/>
    <x v="11"/>
    <x v="0"/>
    <m/>
  </r>
  <r>
    <x v="0"/>
    <n v="0"/>
    <n v="0"/>
    <n v="1332026"/>
    <n v="0"/>
    <x v="6035"/>
    <x v="0"/>
    <x v="0"/>
    <x v="0"/>
    <s v="03.16.16"/>
    <x v="24"/>
    <x v="0"/>
    <x v="0"/>
    <s v="Direção Ambiente e Saneamento "/>
    <s v="03.16.16"/>
    <s v="Direção Ambiente e Saneamento "/>
    <s v="03.16.16"/>
    <x v="30"/>
    <x v="0"/>
    <x v="0"/>
    <x v="0"/>
    <x v="1"/>
    <x v="0"/>
    <x v="0"/>
    <x v="0"/>
    <x v="0"/>
    <s v="2024-01-??"/>
    <x v="0"/>
    <n v="1332026"/>
    <x v="3"/>
    <n v="0"/>
    <x v="1"/>
    <n v="420000"/>
    <x v="667"/>
    <m/>
    <x v="0"/>
    <x v="11"/>
    <m/>
    <s v="Direção Ambiente e Saneamento "/>
    <x v="2"/>
    <m/>
    <x v="0"/>
    <x v="1"/>
    <x v="1"/>
    <x v="1"/>
    <x v="0"/>
    <x v="0"/>
    <x v="0"/>
    <x v="0"/>
    <x v="0"/>
    <x v="0"/>
    <x v="0"/>
    <s v="Direção Ambiente e Saneamento "/>
    <x v="0"/>
    <x v="0"/>
    <x v="0"/>
    <x v="0"/>
    <x v="0"/>
    <x v="0"/>
    <x v="0"/>
    <x v="2"/>
    <x v="1"/>
    <x v="2"/>
    <x v="11"/>
    <x v="0"/>
    <m/>
  </r>
  <r>
    <x v="0"/>
    <n v="0"/>
    <n v="0"/>
    <n v="1259522"/>
    <n v="0"/>
    <x v="6035"/>
    <x v="0"/>
    <x v="0"/>
    <x v="0"/>
    <s v="03.16.16"/>
    <x v="24"/>
    <x v="0"/>
    <x v="0"/>
    <s v="Direção Ambiente e Saneamento "/>
    <s v="03.16.16"/>
    <s v="Direção Ambiente e Saneamento "/>
    <s v="03.16.16"/>
    <x v="30"/>
    <x v="0"/>
    <x v="0"/>
    <x v="0"/>
    <x v="1"/>
    <x v="0"/>
    <x v="0"/>
    <x v="0"/>
    <x v="2"/>
    <s v="2024-02-??"/>
    <x v="0"/>
    <n v="1259522"/>
    <x v="3"/>
    <n v="0"/>
    <x v="1"/>
    <n v="420000"/>
    <x v="667"/>
    <m/>
    <x v="0"/>
    <x v="11"/>
    <m/>
    <s v="Direção Ambiente e Saneamento "/>
    <x v="2"/>
    <m/>
    <x v="0"/>
    <x v="1"/>
    <x v="1"/>
    <x v="1"/>
    <x v="0"/>
    <x v="0"/>
    <x v="0"/>
    <x v="0"/>
    <x v="0"/>
    <x v="0"/>
    <x v="0"/>
    <s v="Direção Ambiente e Saneamento "/>
    <x v="0"/>
    <x v="0"/>
    <x v="0"/>
    <x v="0"/>
    <x v="0"/>
    <x v="0"/>
    <x v="0"/>
    <x v="2"/>
    <x v="1"/>
    <x v="2"/>
    <x v="11"/>
    <x v="0"/>
    <m/>
  </r>
  <r>
    <x v="0"/>
    <n v="0"/>
    <n v="0"/>
    <n v="1199910"/>
    <n v="0"/>
    <x v="6035"/>
    <x v="0"/>
    <x v="0"/>
    <x v="0"/>
    <s v="03.16.16"/>
    <x v="24"/>
    <x v="0"/>
    <x v="0"/>
    <s v="Direção Ambiente e Saneamento "/>
    <s v="03.16.16"/>
    <s v="Direção Ambiente e Saneamento "/>
    <s v="03.16.16"/>
    <x v="30"/>
    <x v="0"/>
    <x v="0"/>
    <x v="0"/>
    <x v="1"/>
    <x v="0"/>
    <x v="0"/>
    <x v="0"/>
    <x v="1"/>
    <s v="2024-03-??"/>
    <x v="0"/>
    <n v="1199910"/>
    <x v="3"/>
    <n v="0"/>
    <x v="1"/>
    <n v="420000"/>
    <x v="667"/>
    <m/>
    <x v="0"/>
    <x v="11"/>
    <m/>
    <s v="Direção Ambiente e Saneamento "/>
    <x v="2"/>
    <m/>
    <x v="0"/>
    <x v="1"/>
    <x v="1"/>
    <x v="1"/>
    <x v="0"/>
    <x v="0"/>
    <x v="0"/>
    <x v="0"/>
    <x v="0"/>
    <x v="0"/>
    <x v="0"/>
    <s v="Direção Ambiente e Saneamento "/>
    <x v="0"/>
    <x v="0"/>
    <x v="0"/>
    <x v="0"/>
    <x v="0"/>
    <x v="0"/>
    <x v="0"/>
    <x v="2"/>
    <x v="1"/>
    <x v="2"/>
    <x v="11"/>
    <x v="0"/>
    <m/>
  </r>
  <r>
    <x v="0"/>
    <n v="0"/>
    <n v="0"/>
    <n v="1201065"/>
    <n v="0"/>
    <x v="6035"/>
    <x v="0"/>
    <x v="0"/>
    <x v="0"/>
    <s v="03.16.16"/>
    <x v="24"/>
    <x v="0"/>
    <x v="0"/>
    <s v="Direção Ambiente e Saneamento "/>
    <s v="03.16.16"/>
    <s v="Direção Ambiente e Saneamento "/>
    <s v="03.16.16"/>
    <x v="30"/>
    <x v="0"/>
    <x v="0"/>
    <x v="0"/>
    <x v="1"/>
    <x v="0"/>
    <x v="0"/>
    <x v="0"/>
    <x v="6"/>
    <s v="2024-04-??"/>
    <x v="1"/>
    <n v="1201065"/>
    <x v="3"/>
    <n v="0"/>
    <x v="1"/>
    <n v="420000"/>
    <x v="667"/>
    <m/>
    <x v="0"/>
    <x v="11"/>
    <m/>
    <s v="Direção Ambiente e Saneamento "/>
    <x v="2"/>
    <m/>
    <x v="0"/>
    <x v="1"/>
    <x v="1"/>
    <x v="1"/>
    <x v="0"/>
    <x v="0"/>
    <x v="0"/>
    <x v="0"/>
    <x v="0"/>
    <x v="0"/>
    <x v="0"/>
    <s v="Direção Ambiente e Saneamento "/>
    <x v="0"/>
    <x v="0"/>
    <x v="0"/>
    <x v="0"/>
    <x v="0"/>
    <x v="0"/>
    <x v="0"/>
    <x v="2"/>
    <x v="1"/>
    <x v="2"/>
    <x v="11"/>
    <x v="0"/>
    <m/>
  </r>
  <r>
    <x v="0"/>
    <n v="0"/>
    <n v="0"/>
    <n v="1163165"/>
    <n v="0"/>
    <x v="6035"/>
    <x v="0"/>
    <x v="0"/>
    <x v="0"/>
    <s v="03.16.16"/>
    <x v="24"/>
    <x v="0"/>
    <x v="0"/>
    <s v="Direção Ambiente e Saneamento "/>
    <s v="03.16.16"/>
    <s v="Direção Ambiente e Saneamento "/>
    <s v="03.16.16"/>
    <x v="30"/>
    <x v="0"/>
    <x v="0"/>
    <x v="0"/>
    <x v="1"/>
    <x v="0"/>
    <x v="0"/>
    <x v="0"/>
    <x v="3"/>
    <s v="2024-05-??"/>
    <x v="1"/>
    <n v="1163165"/>
    <x v="3"/>
    <n v="0"/>
    <x v="1"/>
    <n v="420000"/>
    <x v="667"/>
    <m/>
    <x v="0"/>
    <x v="11"/>
    <m/>
    <s v="Direção Ambiente e Saneamento "/>
    <x v="2"/>
    <m/>
    <x v="0"/>
    <x v="1"/>
    <x v="1"/>
    <x v="1"/>
    <x v="0"/>
    <x v="0"/>
    <x v="0"/>
    <x v="0"/>
    <x v="0"/>
    <x v="0"/>
    <x v="0"/>
    <s v="Direção Ambiente e Saneamento "/>
    <x v="0"/>
    <x v="0"/>
    <x v="0"/>
    <x v="0"/>
    <x v="0"/>
    <x v="0"/>
    <x v="0"/>
    <x v="2"/>
    <x v="1"/>
    <x v="2"/>
    <x v="11"/>
    <x v="0"/>
    <m/>
  </r>
  <r>
    <x v="0"/>
    <n v="0"/>
    <n v="0"/>
    <n v="1169395"/>
    <n v="0"/>
    <x v="6035"/>
    <x v="0"/>
    <x v="0"/>
    <x v="0"/>
    <s v="03.16.16"/>
    <x v="24"/>
    <x v="0"/>
    <x v="0"/>
    <s v="Direção Ambiente e Saneamento "/>
    <s v="03.16.16"/>
    <s v="Direção Ambiente e Saneamento "/>
    <s v="03.16.16"/>
    <x v="30"/>
    <x v="0"/>
    <x v="0"/>
    <x v="0"/>
    <x v="1"/>
    <x v="0"/>
    <x v="0"/>
    <x v="0"/>
    <x v="4"/>
    <s v="2024-06-??"/>
    <x v="1"/>
    <n v="1169395"/>
    <x v="3"/>
    <n v="0"/>
    <x v="1"/>
    <n v="420000"/>
    <x v="667"/>
    <m/>
    <x v="0"/>
    <x v="11"/>
    <m/>
    <s v="Direção Ambiente e Saneamento "/>
    <x v="2"/>
    <m/>
    <x v="0"/>
    <x v="1"/>
    <x v="1"/>
    <x v="1"/>
    <x v="0"/>
    <x v="0"/>
    <x v="0"/>
    <x v="0"/>
    <x v="0"/>
    <x v="0"/>
    <x v="0"/>
    <s v="Direção Ambiente e Saneamento "/>
    <x v="0"/>
    <x v="0"/>
    <x v="0"/>
    <x v="0"/>
    <x v="0"/>
    <x v="0"/>
    <x v="0"/>
    <x v="2"/>
    <x v="1"/>
    <x v="2"/>
    <x v="11"/>
    <x v="0"/>
    <m/>
  </r>
  <r>
    <x v="0"/>
    <n v="0"/>
    <n v="0"/>
    <n v="1144837"/>
    <n v="0"/>
    <x v="6035"/>
    <x v="0"/>
    <x v="0"/>
    <x v="0"/>
    <s v="03.16.16"/>
    <x v="24"/>
    <x v="0"/>
    <x v="0"/>
    <s v="Direção Ambiente e Saneamento "/>
    <s v="03.16.16"/>
    <s v="Direção Ambiente e Saneamento "/>
    <s v="03.16.16"/>
    <x v="30"/>
    <x v="0"/>
    <x v="0"/>
    <x v="0"/>
    <x v="1"/>
    <x v="0"/>
    <x v="0"/>
    <x v="0"/>
    <x v="9"/>
    <s v="2024-07-??"/>
    <x v="2"/>
    <n v="1144837"/>
    <x v="3"/>
    <n v="0"/>
    <x v="1"/>
    <n v="420000"/>
    <x v="667"/>
    <m/>
    <x v="0"/>
    <x v="11"/>
    <m/>
    <s v="Direção Ambiente e Saneamento "/>
    <x v="2"/>
    <m/>
    <x v="0"/>
    <x v="1"/>
    <x v="1"/>
    <x v="1"/>
    <x v="0"/>
    <x v="0"/>
    <x v="0"/>
    <x v="0"/>
    <x v="0"/>
    <x v="0"/>
    <x v="0"/>
    <s v="Direção Ambiente e Saneamento "/>
    <x v="0"/>
    <x v="0"/>
    <x v="0"/>
    <x v="0"/>
    <x v="0"/>
    <x v="0"/>
    <x v="0"/>
    <x v="2"/>
    <x v="1"/>
    <x v="2"/>
    <x v="11"/>
    <x v="0"/>
    <m/>
  </r>
  <r>
    <x v="0"/>
    <n v="0"/>
    <n v="0"/>
    <n v="1115029"/>
    <n v="0"/>
    <x v="6035"/>
    <x v="0"/>
    <x v="0"/>
    <x v="0"/>
    <s v="03.16.16"/>
    <x v="24"/>
    <x v="0"/>
    <x v="0"/>
    <s v="Direção Ambiente e Saneamento "/>
    <s v="03.16.16"/>
    <s v="Direção Ambiente e Saneamento "/>
    <s v="03.16.16"/>
    <x v="30"/>
    <x v="0"/>
    <x v="0"/>
    <x v="0"/>
    <x v="1"/>
    <x v="0"/>
    <x v="0"/>
    <x v="0"/>
    <x v="5"/>
    <s v="2024-08-??"/>
    <x v="2"/>
    <n v="1115029"/>
    <x v="3"/>
    <n v="0"/>
    <x v="1"/>
    <n v="420000"/>
    <x v="667"/>
    <m/>
    <x v="0"/>
    <x v="11"/>
    <m/>
    <s v="Direção Ambiente e Saneamento "/>
    <x v="2"/>
    <m/>
    <x v="0"/>
    <x v="1"/>
    <x v="1"/>
    <x v="1"/>
    <x v="0"/>
    <x v="0"/>
    <x v="0"/>
    <x v="0"/>
    <x v="0"/>
    <x v="0"/>
    <x v="0"/>
    <s v="Direção Ambiente e Saneamento "/>
    <x v="0"/>
    <x v="0"/>
    <x v="0"/>
    <x v="0"/>
    <x v="0"/>
    <x v="0"/>
    <x v="0"/>
    <x v="2"/>
    <x v="1"/>
    <x v="2"/>
    <x v="11"/>
    <x v="0"/>
    <m/>
  </r>
  <r>
    <x v="0"/>
    <n v="0"/>
    <n v="0"/>
    <n v="1126063"/>
    <n v="0"/>
    <x v="6035"/>
    <x v="0"/>
    <x v="0"/>
    <x v="0"/>
    <s v="03.16.16"/>
    <x v="24"/>
    <x v="0"/>
    <x v="0"/>
    <s v="Direção Ambiente e Saneamento "/>
    <s v="03.16.16"/>
    <s v="Direção Ambiente e Saneamento "/>
    <s v="03.16.16"/>
    <x v="30"/>
    <x v="0"/>
    <x v="0"/>
    <x v="0"/>
    <x v="1"/>
    <x v="0"/>
    <x v="0"/>
    <x v="0"/>
    <x v="7"/>
    <s v="2024-09-??"/>
    <x v="2"/>
    <n v="1126063"/>
    <x v="3"/>
    <n v="0"/>
    <x v="1"/>
    <n v="420000"/>
    <x v="667"/>
    <m/>
    <x v="0"/>
    <x v="11"/>
    <m/>
    <s v="Direção Ambiente e Saneamento "/>
    <x v="2"/>
    <m/>
    <x v="0"/>
    <x v="1"/>
    <x v="1"/>
    <x v="1"/>
    <x v="0"/>
    <x v="0"/>
    <x v="0"/>
    <x v="0"/>
    <x v="0"/>
    <x v="0"/>
    <x v="0"/>
    <s v="Direção Ambiente e Saneamento "/>
    <x v="0"/>
    <x v="0"/>
    <x v="0"/>
    <x v="0"/>
    <x v="0"/>
    <x v="0"/>
    <x v="0"/>
    <x v="2"/>
    <x v="1"/>
    <x v="2"/>
    <x v="11"/>
    <x v="0"/>
    <m/>
  </r>
  <r>
    <x v="0"/>
    <n v="0"/>
    <n v="0"/>
    <n v="1099466"/>
    <n v="0"/>
    <x v="6035"/>
    <x v="0"/>
    <x v="0"/>
    <x v="0"/>
    <s v="03.16.16"/>
    <x v="24"/>
    <x v="0"/>
    <x v="0"/>
    <s v="Direção Ambiente e Saneamento "/>
    <s v="03.16.16"/>
    <s v="Direção Ambiente e Saneamento "/>
    <s v="03.16.16"/>
    <x v="30"/>
    <x v="0"/>
    <x v="0"/>
    <x v="0"/>
    <x v="1"/>
    <x v="0"/>
    <x v="0"/>
    <x v="0"/>
    <x v="8"/>
    <s v="2024-10-??"/>
    <x v="3"/>
    <n v="1099466"/>
    <x v="3"/>
    <n v="0"/>
    <x v="1"/>
    <n v="420000"/>
    <x v="667"/>
    <m/>
    <x v="0"/>
    <x v="11"/>
    <m/>
    <s v="Direção Ambiente e Saneamento "/>
    <x v="2"/>
    <m/>
    <x v="0"/>
    <x v="1"/>
    <x v="1"/>
    <x v="1"/>
    <x v="0"/>
    <x v="0"/>
    <x v="0"/>
    <x v="0"/>
    <x v="0"/>
    <x v="0"/>
    <x v="0"/>
    <s v="Direção Ambiente e Saneamento "/>
    <x v="0"/>
    <x v="0"/>
    <x v="0"/>
    <x v="0"/>
    <x v="0"/>
    <x v="0"/>
    <x v="0"/>
    <x v="2"/>
    <x v="1"/>
    <x v="2"/>
    <x v="11"/>
    <x v="0"/>
    <m/>
  </r>
  <r>
    <x v="0"/>
    <n v="0"/>
    <n v="0"/>
    <n v="1066427"/>
    <n v="0"/>
    <x v="6035"/>
    <x v="0"/>
    <x v="0"/>
    <x v="0"/>
    <s v="03.16.16"/>
    <x v="24"/>
    <x v="0"/>
    <x v="0"/>
    <s v="Direção Ambiente e Saneamento "/>
    <s v="03.16.16"/>
    <s v="Direção Ambiente e Saneamento "/>
    <s v="03.16.16"/>
    <x v="30"/>
    <x v="0"/>
    <x v="0"/>
    <x v="0"/>
    <x v="1"/>
    <x v="0"/>
    <x v="0"/>
    <x v="0"/>
    <x v="10"/>
    <s v="2024-11-??"/>
    <x v="3"/>
    <n v="1066427"/>
    <x v="3"/>
    <n v="0"/>
    <x v="1"/>
    <n v="420000"/>
    <x v="667"/>
    <m/>
    <x v="0"/>
    <x v="11"/>
    <m/>
    <s v="Direção Ambiente e Saneamento "/>
    <x v="2"/>
    <m/>
    <x v="0"/>
    <x v="1"/>
    <x v="1"/>
    <x v="1"/>
    <x v="0"/>
    <x v="0"/>
    <x v="0"/>
    <x v="0"/>
    <x v="0"/>
    <x v="0"/>
    <x v="0"/>
    <s v="Direção Ambiente e Saneamento "/>
    <x v="0"/>
    <x v="0"/>
    <x v="0"/>
    <x v="0"/>
    <x v="0"/>
    <x v="0"/>
    <x v="0"/>
    <x v="2"/>
    <x v="1"/>
    <x v="2"/>
    <x v="11"/>
    <x v="0"/>
    <m/>
  </r>
  <r>
    <x v="0"/>
    <n v="0"/>
    <n v="0"/>
    <n v="988201"/>
    <n v="0"/>
    <x v="6035"/>
    <x v="0"/>
    <x v="0"/>
    <x v="0"/>
    <s v="03.16.16"/>
    <x v="24"/>
    <x v="0"/>
    <x v="0"/>
    <s v="Direção Ambiente e Saneamento "/>
    <s v="03.16.16"/>
    <s v="Direção Ambiente e Saneamento "/>
    <s v="03.16.16"/>
    <x v="30"/>
    <x v="0"/>
    <x v="0"/>
    <x v="0"/>
    <x v="1"/>
    <x v="0"/>
    <x v="0"/>
    <x v="0"/>
    <x v="11"/>
    <s v="2024-12-??"/>
    <x v="3"/>
    <n v="988201"/>
    <x v="3"/>
    <n v="0"/>
    <x v="1"/>
    <n v="420000"/>
    <x v="667"/>
    <m/>
    <x v="0"/>
    <x v="11"/>
    <m/>
    <s v="Direção Ambiente e Saneamento "/>
    <x v="2"/>
    <m/>
    <x v="0"/>
    <x v="1"/>
    <x v="1"/>
    <x v="1"/>
    <x v="0"/>
    <x v="0"/>
    <x v="0"/>
    <x v="0"/>
    <x v="0"/>
    <x v="0"/>
    <x v="0"/>
    <s v="Direção Ambiente e Saneamento "/>
    <x v="0"/>
    <x v="0"/>
    <x v="0"/>
    <x v="0"/>
    <x v="0"/>
    <x v="0"/>
    <x v="0"/>
    <x v="2"/>
    <x v="1"/>
    <x v="2"/>
    <x v="11"/>
    <x v="0"/>
    <m/>
  </r>
  <r>
    <x v="0"/>
    <n v="0"/>
    <n v="0"/>
    <n v="3000"/>
    <n v="0"/>
    <x v="6035"/>
    <x v="0"/>
    <x v="0"/>
    <x v="0"/>
    <s v="01.25.01.09"/>
    <x v="61"/>
    <x v="3"/>
    <x v="3"/>
    <s v="Educação"/>
    <s v="01.25.01"/>
    <s v="Apoio pre escolar"/>
    <s v="01.25.01.09"/>
    <x v="4"/>
    <x v="0"/>
    <x v="2"/>
    <x v="2"/>
    <x v="0"/>
    <x v="1"/>
    <x v="0"/>
    <x v="0"/>
    <x v="1"/>
    <s v="2024-03-??"/>
    <x v="0"/>
    <n v="3000"/>
    <x v="3"/>
    <n v="0"/>
    <x v="1"/>
    <n v="900000"/>
    <x v="667"/>
    <m/>
    <x v="0"/>
    <x v="11"/>
    <m/>
    <s v="Apoio pre escolar"/>
    <x v="2"/>
    <m/>
    <x v="0"/>
    <x v="1"/>
    <x v="1"/>
    <x v="1"/>
    <x v="0"/>
    <x v="0"/>
    <x v="0"/>
    <x v="0"/>
    <x v="0"/>
    <x v="0"/>
    <x v="0"/>
    <s v="Apoio pre escolar"/>
    <x v="0"/>
    <x v="0"/>
    <x v="0"/>
    <x v="0"/>
    <x v="1"/>
    <x v="0"/>
    <x v="0"/>
    <x v="2"/>
    <x v="1"/>
    <x v="2"/>
    <x v="11"/>
    <x v="0"/>
    <m/>
  </r>
  <r>
    <x v="0"/>
    <n v="0"/>
    <n v="0"/>
    <n v="1862"/>
    <n v="0"/>
    <x v="6035"/>
    <x v="0"/>
    <x v="0"/>
    <x v="0"/>
    <s v="01.25.01.09"/>
    <x v="61"/>
    <x v="3"/>
    <x v="3"/>
    <s v="Educação"/>
    <s v="01.25.01"/>
    <s v="Apoio pre escolar"/>
    <s v="01.25.01.09"/>
    <x v="4"/>
    <x v="0"/>
    <x v="2"/>
    <x v="2"/>
    <x v="0"/>
    <x v="1"/>
    <x v="0"/>
    <x v="0"/>
    <x v="6"/>
    <s v="2024-04-??"/>
    <x v="1"/>
    <n v="1862"/>
    <x v="3"/>
    <n v="0"/>
    <x v="1"/>
    <n v="900000"/>
    <x v="667"/>
    <m/>
    <x v="0"/>
    <x v="11"/>
    <m/>
    <s v="Apoio pre escolar"/>
    <x v="2"/>
    <m/>
    <x v="0"/>
    <x v="1"/>
    <x v="1"/>
    <x v="1"/>
    <x v="0"/>
    <x v="0"/>
    <x v="0"/>
    <x v="0"/>
    <x v="0"/>
    <x v="0"/>
    <x v="0"/>
    <s v="Apoio pre escolar"/>
    <x v="0"/>
    <x v="0"/>
    <x v="0"/>
    <x v="0"/>
    <x v="1"/>
    <x v="0"/>
    <x v="0"/>
    <x v="2"/>
    <x v="1"/>
    <x v="2"/>
    <x v="11"/>
    <x v="0"/>
    <m/>
  </r>
  <r>
    <x v="0"/>
    <n v="0"/>
    <n v="0"/>
    <n v="1156"/>
    <n v="0"/>
    <x v="6035"/>
    <x v="0"/>
    <x v="0"/>
    <x v="0"/>
    <s v="01.25.01.09"/>
    <x v="61"/>
    <x v="3"/>
    <x v="3"/>
    <s v="Educação"/>
    <s v="01.25.01"/>
    <s v="Apoio pre escolar"/>
    <s v="01.25.01.09"/>
    <x v="4"/>
    <x v="0"/>
    <x v="2"/>
    <x v="2"/>
    <x v="0"/>
    <x v="1"/>
    <x v="0"/>
    <x v="0"/>
    <x v="3"/>
    <s v="2024-05-??"/>
    <x v="1"/>
    <n v="1156"/>
    <x v="3"/>
    <n v="0"/>
    <x v="1"/>
    <n v="900000"/>
    <x v="667"/>
    <m/>
    <x v="0"/>
    <x v="11"/>
    <m/>
    <s v="Apoio pre escolar"/>
    <x v="2"/>
    <m/>
    <x v="0"/>
    <x v="1"/>
    <x v="1"/>
    <x v="1"/>
    <x v="0"/>
    <x v="0"/>
    <x v="0"/>
    <x v="0"/>
    <x v="0"/>
    <x v="0"/>
    <x v="0"/>
    <s v="Apoio pre escolar"/>
    <x v="0"/>
    <x v="0"/>
    <x v="0"/>
    <x v="0"/>
    <x v="1"/>
    <x v="0"/>
    <x v="0"/>
    <x v="2"/>
    <x v="1"/>
    <x v="2"/>
    <x v="11"/>
    <x v="0"/>
    <m/>
  </r>
  <r>
    <x v="0"/>
    <n v="0"/>
    <n v="0"/>
    <n v="18000"/>
    <n v="0"/>
    <x v="6035"/>
    <x v="0"/>
    <x v="0"/>
    <x v="0"/>
    <s v="01.25.01.09"/>
    <x v="61"/>
    <x v="3"/>
    <x v="3"/>
    <s v="Educação"/>
    <s v="01.25.01"/>
    <s v="Apoio pre escolar"/>
    <s v="01.25.01.09"/>
    <x v="4"/>
    <x v="0"/>
    <x v="2"/>
    <x v="2"/>
    <x v="0"/>
    <x v="1"/>
    <x v="0"/>
    <x v="0"/>
    <x v="5"/>
    <s v="2024-08-??"/>
    <x v="2"/>
    <n v="18000"/>
    <x v="3"/>
    <n v="0"/>
    <x v="1"/>
    <n v="900000"/>
    <x v="667"/>
    <m/>
    <x v="0"/>
    <x v="11"/>
    <m/>
    <s v="Apoio pre escolar"/>
    <x v="2"/>
    <m/>
    <x v="0"/>
    <x v="1"/>
    <x v="1"/>
    <x v="1"/>
    <x v="0"/>
    <x v="0"/>
    <x v="0"/>
    <x v="0"/>
    <x v="0"/>
    <x v="0"/>
    <x v="0"/>
    <s v="Apoio pre escolar"/>
    <x v="0"/>
    <x v="0"/>
    <x v="0"/>
    <x v="0"/>
    <x v="1"/>
    <x v="0"/>
    <x v="0"/>
    <x v="2"/>
    <x v="1"/>
    <x v="2"/>
    <x v="11"/>
    <x v="0"/>
    <m/>
  </r>
  <r>
    <x v="0"/>
    <n v="0"/>
    <n v="0"/>
    <n v="19917"/>
    <n v="0"/>
    <x v="6035"/>
    <x v="0"/>
    <x v="0"/>
    <x v="0"/>
    <s v="01.25.01.09"/>
    <x v="61"/>
    <x v="3"/>
    <x v="3"/>
    <s v="Educação"/>
    <s v="01.25.01"/>
    <s v="Apoio pre escolar"/>
    <s v="01.25.01.09"/>
    <x v="4"/>
    <x v="0"/>
    <x v="2"/>
    <x v="2"/>
    <x v="0"/>
    <x v="1"/>
    <x v="0"/>
    <x v="0"/>
    <x v="10"/>
    <s v="2024-11-??"/>
    <x v="3"/>
    <n v="19917"/>
    <x v="3"/>
    <n v="0"/>
    <x v="1"/>
    <n v="900000"/>
    <x v="667"/>
    <m/>
    <x v="0"/>
    <x v="11"/>
    <m/>
    <s v="Apoio pre escolar"/>
    <x v="2"/>
    <m/>
    <x v="0"/>
    <x v="1"/>
    <x v="1"/>
    <x v="1"/>
    <x v="0"/>
    <x v="0"/>
    <x v="0"/>
    <x v="0"/>
    <x v="0"/>
    <x v="0"/>
    <x v="0"/>
    <s v="Apoio pre escolar"/>
    <x v="0"/>
    <x v="0"/>
    <x v="0"/>
    <x v="0"/>
    <x v="1"/>
    <x v="0"/>
    <x v="0"/>
    <x v="2"/>
    <x v="1"/>
    <x v="2"/>
    <x v="11"/>
    <x v="0"/>
    <m/>
  </r>
  <r>
    <x v="0"/>
    <n v="0"/>
    <n v="0"/>
    <n v="56700"/>
    <n v="0"/>
    <x v="6035"/>
    <x v="0"/>
    <x v="0"/>
    <x v="0"/>
    <s v="03.16.15"/>
    <x v="0"/>
    <x v="0"/>
    <x v="0"/>
    <s v="Direção Financeira"/>
    <s v="03.16.15"/>
    <s v="Direção Financeira"/>
    <s v="03.16.15"/>
    <x v="82"/>
    <x v="0"/>
    <x v="0"/>
    <x v="0"/>
    <x v="0"/>
    <x v="0"/>
    <x v="0"/>
    <x v="0"/>
    <x v="10"/>
    <s v="2024-11-??"/>
    <x v="3"/>
    <n v="56700"/>
    <x v="3"/>
    <n v="0"/>
    <x v="1"/>
    <n v="140000"/>
    <x v="667"/>
    <m/>
    <x v="0"/>
    <x v="11"/>
    <m/>
    <s v="Direção Financeira"/>
    <x v="2"/>
    <m/>
    <x v="0"/>
    <x v="1"/>
    <x v="1"/>
    <x v="1"/>
    <x v="0"/>
    <x v="0"/>
    <x v="0"/>
    <x v="0"/>
    <x v="0"/>
    <x v="0"/>
    <x v="0"/>
    <s v="Direção Financeira"/>
    <x v="0"/>
    <x v="0"/>
    <x v="0"/>
    <x v="0"/>
    <x v="0"/>
    <x v="0"/>
    <x v="0"/>
    <x v="2"/>
    <x v="1"/>
    <x v="2"/>
    <x v="11"/>
    <x v="0"/>
    <m/>
  </r>
  <r>
    <x v="0"/>
    <n v="0"/>
    <n v="0"/>
    <n v="86359"/>
    <n v="0"/>
    <x v="6035"/>
    <x v="0"/>
    <x v="0"/>
    <x v="0"/>
    <s v="03.16.15"/>
    <x v="0"/>
    <x v="0"/>
    <x v="0"/>
    <s v="Direção Financeira"/>
    <s v="03.16.15"/>
    <s v="Direção Financeira"/>
    <s v="03.16.15"/>
    <x v="70"/>
    <x v="0"/>
    <x v="0"/>
    <x v="0"/>
    <x v="0"/>
    <x v="0"/>
    <x v="0"/>
    <x v="0"/>
    <x v="1"/>
    <s v="2024-03-??"/>
    <x v="0"/>
    <n v="86359"/>
    <x v="3"/>
    <n v="0"/>
    <x v="1"/>
    <n v="0"/>
    <x v="667"/>
    <m/>
    <x v="0"/>
    <x v="11"/>
    <m/>
    <s v="Direção Financeira"/>
    <x v="2"/>
    <m/>
    <x v="0"/>
    <x v="1"/>
    <x v="1"/>
    <x v="1"/>
    <x v="0"/>
    <x v="0"/>
    <x v="0"/>
    <x v="0"/>
    <x v="0"/>
    <x v="0"/>
    <x v="0"/>
    <s v="Direção Financeira"/>
    <x v="0"/>
    <x v="0"/>
    <x v="0"/>
    <x v="0"/>
    <x v="0"/>
    <x v="0"/>
    <x v="0"/>
    <x v="2"/>
    <x v="1"/>
    <x v="2"/>
    <x v="11"/>
    <x v="0"/>
    <m/>
  </r>
  <r>
    <x v="0"/>
    <n v="0"/>
    <n v="0"/>
    <n v="38850"/>
    <n v="0"/>
    <x v="6035"/>
    <x v="0"/>
    <x v="0"/>
    <x v="0"/>
    <s v="03.16.15"/>
    <x v="0"/>
    <x v="0"/>
    <x v="0"/>
    <s v="Direção Financeira"/>
    <s v="03.16.15"/>
    <s v="Direção Financeira"/>
    <s v="03.16.15"/>
    <x v="70"/>
    <x v="0"/>
    <x v="0"/>
    <x v="0"/>
    <x v="0"/>
    <x v="0"/>
    <x v="0"/>
    <x v="0"/>
    <x v="6"/>
    <s v="2024-04-??"/>
    <x v="1"/>
    <n v="38850"/>
    <x v="3"/>
    <n v="0"/>
    <x v="1"/>
    <n v="0"/>
    <x v="667"/>
    <m/>
    <x v="0"/>
    <x v="11"/>
    <m/>
    <s v="Direção Financeira"/>
    <x v="2"/>
    <m/>
    <x v="0"/>
    <x v="1"/>
    <x v="1"/>
    <x v="1"/>
    <x v="0"/>
    <x v="0"/>
    <x v="0"/>
    <x v="0"/>
    <x v="0"/>
    <x v="0"/>
    <x v="0"/>
    <s v="Direção Financeira"/>
    <x v="0"/>
    <x v="0"/>
    <x v="0"/>
    <x v="0"/>
    <x v="0"/>
    <x v="0"/>
    <x v="0"/>
    <x v="2"/>
    <x v="1"/>
    <x v="2"/>
    <x v="11"/>
    <x v="0"/>
    <m/>
  </r>
  <r>
    <x v="0"/>
    <n v="0"/>
    <n v="0"/>
    <n v="53400"/>
    <n v="0"/>
    <x v="6035"/>
    <x v="0"/>
    <x v="0"/>
    <x v="0"/>
    <s v="03.16.15"/>
    <x v="0"/>
    <x v="0"/>
    <x v="0"/>
    <s v="Direção Financeira"/>
    <s v="03.16.15"/>
    <s v="Direção Financeira"/>
    <s v="03.16.15"/>
    <x v="70"/>
    <x v="0"/>
    <x v="0"/>
    <x v="0"/>
    <x v="0"/>
    <x v="0"/>
    <x v="0"/>
    <x v="0"/>
    <x v="4"/>
    <s v="2024-06-??"/>
    <x v="1"/>
    <n v="53400"/>
    <x v="3"/>
    <n v="0"/>
    <x v="1"/>
    <n v="0"/>
    <x v="667"/>
    <m/>
    <x v="0"/>
    <x v="11"/>
    <m/>
    <s v="Direção Financeira"/>
    <x v="2"/>
    <m/>
    <x v="0"/>
    <x v="1"/>
    <x v="1"/>
    <x v="1"/>
    <x v="0"/>
    <x v="0"/>
    <x v="0"/>
    <x v="0"/>
    <x v="0"/>
    <x v="0"/>
    <x v="0"/>
    <s v="Direção Financeira"/>
    <x v="0"/>
    <x v="0"/>
    <x v="0"/>
    <x v="0"/>
    <x v="0"/>
    <x v="0"/>
    <x v="0"/>
    <x v="2"/>
    <x v="1"/>
    <x v="2"/>
    <x v="11"/>
    <x v="0"/>
    <m/>
  </r>
  <r>
    <x v="0"/>
    <n v="0"/>
    <n v="0"/>
    <n v="56770"/>
    <n v="0"/>
    <x v="6035"/>
    <x v="0"/>
    <x v="0"/>
    <x v="0"/>
    <s v="03.16.15"/>
    <x v="0"/>
    <x v="0"/>
    <x v="0"/>
    <s v="Direção Financeira"/>
    <s v="03.16.15"/>
    <s v="Direção Financeira"/>
    <s v="03.16.15"/>
    <x v="70"/>
    <x v="0"/>
    <x v="0"/>
    <x v="0"/>
    <x v="0"/>
    <x v="0"/>
    <x v="0"/>
    <x v="0"/>
    <x v="5"/>
    <s v="2024-08-??"/>
    <x v="2"/>
    <n v="56770"/>
    <x v="3"/>
    <n v="0"/>
    <x v="1"/>
    <n v="0"/>
    <x v="667"/>
    <m/>
    <x v="0"/>
    <x v="11"/>
    <m/>
    <s v="Direção Financeira"/>
    <x v="2"/>
    <m/>
    <x v="0"/>
    <x v="1"/>
    <x v="1"/>
    <x v="1"/>
    <x v="0"/>
    <x v="0"/>
    <x v="0"/>
    <x v="0"/>
    <x v="0"/>
    <x v="0"/>
    <x v="0"/>
    <s v="Direção Financeira"/>
    <x v="0"/>
    <x v="0"/>
    <x v="0"/>
    <x v="0"/>
    <x v="0"/>
    <x v="0"/>
    <x v="0"/>
    <x v="2"/>
    <x v="1"/>
    <x v="2"/>
    <x v="11"/>
    <x v="0"/>
    <m/>
  </r>
  <r>
    <x v="0"/>
    <n v="0"/>
    <n v="0"/>
    <n v="71490"/>
    <n v="0"/>
    <x v="6035"/>
    <x v="0"/>
    <x v="0"/>
    <x v="0"/>
    <s v="03.16.15"/>
    <x v="0"/>
    <x v="0"/>
    <x v="0"/>
    <s v="Direção Financeira"/>
    <s v="03.16.15"/>
    <s v="Direção Financeira"/>
    <s v="03.16.15"/>
    <x v="70"/>
    <x v="0"/>
    <x v="0"/>
    <x v="0"/>
    <x v="0"/>
    <x v="0"/>
    <x v="0"/>
    <x v="0"/>
    <x v="7"/>
    <s v="2024-09-??"/>
    <x v="2"/>
    <n v="71490"/>
    <x v="3"/>
    <n v="0"/>
    <x v="1"/>
    <n v="0"/>
    <x v="667"/>
    <m/>
    <x v="0"/>
    <x v="11"/>
    <m/>
    <s v="Direção Financeira"/>
    <x v="2"/>
    <m/>
    <x v="0"/>
    <x v="1"/>
    <x v="1"/>
    <x v="1"/>
    <x v="0"/>
    <x v="0"/>
    <x v="0"/>
    <x v="0"/>
    <x v="0"/>
    <x v="0"/>
    <x v="0"/>
    <s v="Direção Financeira"/>
    <x v="0"/>
    <x v="0"/>
    <x v="0"/>
    <x v="0"/>
    <x v="0"/>
    <x v="0"/>
    <x v="0"/>
    <x v="2"/>
    <x v="1"/>
    <x v="2"/>
    <x v="11"/>
    <x v="0"/>
    <m/>
  </r>
  <r>
    <x v="0"/>
    <n v="0"/>
    <n v="0"/>
    <n v="63930"/>
    <n v="0"/>
    <x v="6035"/>
    <x v="0"/>
    <x v="0"/>
    <x v="0"/>
    <s v="03.16.15"/>
    <x v="0"/>
    <x v="0"/>
    <x v="0"/>
    <s v="Direção Financeira"/>
    <s v="03.16.15"/>
    <s v="Direção Financeira"/>
    <s v="03.16.15"/>
    <x v="70"/>
    <x v="0"/>
    <x v="0"/>
    <x v="0"/>
    <x v="0"/>
    <x v="0"/>
    <x v="0"/>
    <x v="0"/>
    <x v="10"/>
    <s v="2024-11-??"/>
    <x v="3"/>
    <n v="63930"/>
    <x v="3"/>
    <n v="0"/>
    <x v="1"/>
    <n v="0"/>
    <x v="667"/>
    <m/>
    <x v="0"/>
    <x v="11"/>
    <m/>
    <s v="Direção Financeira"/>
    <x v="2"/>
    <m/>
    <x v="0"/>
    <x v="1"/>
    <x v="1"/>
    <x v="1"/>
    <x v="0"/>
    <x v="0"/>
    <x v="0"/>
    <x v="0"/>
    <x v="0"/>
    <x v="0"/>
    <x v="0"/>
    <s v="Direção Financeira"/>
    <x v="0"/>
    <x v="0"/>
    <x v="0"/>
    <x v="0"/>
    <x v="0"/>
    <x v="0"/>
    <x v="0"/>
    <x v="2"/>
    <x v="1"/>
    <x v="2"/>
    <x v="11"/>
    <x v="0"/>
    <m/>
  </r>
  <r>
    <x v="0"/>
    <n v="0"/>
    <n v="0"/>
    <n v="60950"/>
    <n v="0"/>
    <x v="6035"/>
    <x v="0"/>
    <x v="0"/>
    <x v="0"/>
    <s v="03.16.15"/>
    <x v="0"/>
    <x v="0"/>
    <x v="0"/>
    <s v="Direção Financeira"/>
    <s v="03.16.15"/>
    <s v="Direção Financeira"/>
    <s v="03.16.15"/>
    <x v="70"/>
    <x v="0"/>
    <x v="0"/>
    <x v="0"/>
    <x v="0"/>
    <x v="0"/>
    <x v="0"/>
    <x v="0"/>
    <x v="11"/>
    <s v="2024-12-??"/>
    <x v="3"/>
    <n v="60950"/>
    <x v="3"/>
    <n v="0"/>
    <x v="1"/>
    <n v="0"/>
    <x v="667"/>
    <m/>
    <x v="0"/>
    <x v="11"/>
    <m/>
    <s v="Direção Financeira"/>
    <x v="2"/>
    <m/>
    <x v="0"/>
    <x v="1"/>
    <x v="1"/>
    <x v="1"/>
    <x v="0"/>
    <x v="0"/>
    <x v="0"/>
    <x v="0"/>
    <x v="0"/>
    <x v="0"/>
    <x v="0"/>
    <s v="Direção Financeira"/>
    <x v="0"/>
    <x v="0"/>
    <x v="0"/>
    <x v="0"/>
    <x v="0"/>
    <x v="0"/>
    <x v="0"/>
    <x v="2"/>
    <x v="1"/>
    <x v="2"/>
    <x v="11"/>
    <x v="0"/>
    <m/>
  </r>
  <r>
    <x v="1"/>
    <n v="0"/>
    <n v="0"/>
    <n v="149000"/>
    <n v="0"/>
    <x v="6035"/>
    <x v="0"/>
    <x v="0"/>
    <x v="0"/>
    <s v="01.27.06.72"/>
    <x v="32"/>
    <x v="1"/>
    <x v="1"/>
    <s v="Requalificação Urbana e habitação"/>
    <s v="01.27.06"/>
    <s v="Manutenção e Reabilitação de Edificios Municipais"/>
    <s v="01.27.06.72"/>
    <x v="1"/>
    <x v="0"/>
    <x v="0"/>
    <x v="0"/>
    <x v="0"/>
    <x v="1"/>
    <x v="1"/>
    <x v="0"/>
    <x v="2"/>
    <s v="2024-02-??"/>
    <x v="0"/>
    <n v="149000"/>
    <x v="3"/>
    <n v="13700000"/>
    <x v="1"/>
    <n v="100000"/>
    <x v="667"/>
    <m/>
    <x v="0"/>
    <x v="11"/>
    <m/>
    <s v="Manutenção e Reabilitação de Edificios Municipais"/>
    <x v="2"/>
    <m/>
    <x v="0"/>
    <x v="1"/>
    <x v="1"/>
    <x v="1"/>
    <x v="0"/>
    <x v="0"/>
    <x v="0"/>
    <x v="0"/>
    <x v="0"/>
    <x v="0"/>
    <x v="0"/>
    <s v="Manutenção e Reabilitação de Edificios Municipais"/>
    <x v="0"/>
    <x v="0"/>
    <x v="0"/>
    <x v="0"/>
    <x v="1"/>
    <x v="0"/>
    <x v="0"/>
    <x v="2"/>
    <x v="1"/>
    <x v="2"/>
    <x v="11"/>
    <x v="0"/>
    <m/>
  </r>
  <r>
    <x v="1"/>
    <n v="0"/>
    <n v="0"/>
    <n v="545202"/>
    <n v="0"/>
    <x v="6035"/>
    <x v="0"/>
    <x v="0"/>
    <x v="0"/>
    <s v="01.27.06.72"/>
    <x v="32"/>
    <x v="1"/>
    <x v="1"/>
    <s v="Requalificação Urbana e habitação"/>
    <s v="01.27.06"/>
    <s v="Manutenção e Reabilitação de Edificios Municipais"/>
    <s v="01.27.06.72"/>
    <x v="1"/>
    <x v="0"/>
    <x v="0"/>
    <x v="0"/>
    <x v="0"/>
    <x v="1"/>
    <x v="1"/>
    <x v="0"/>
    <x v="1"/>
    <s v="2024-03-??"/>
    <x v="0"/>
    <n v="545202"/>
    <x v="3"/>
    <n v="13700000"/>
    <x v="1"/>
    <n v="100000"/>
    <x v="667"/>
    <m/>
    <x v="0"/>
    <x v="11"/>
    <m/>
    <s v="Manutenção e Reabilitação de Edificios Municipais"/>
    <x v="2"/>
    <m/>
    <x v="0"/>
    <x v="1"/>
    <x v="1"/>
    <x v="1"/>
    <x v="0"/>
    <x v="0"/>
    <x v="0"/>
    <x v="0"/>
    <x v="0"/>
    <x v="0"/>
    <x v="0"/>
    <s v="Manutenção e Reabilitação de Edificios Municipais"/>
    <x v="0"/>
    <x v="0"/>
    <x v="0"/>
    <x v="0"/>
    <x v="1"/>
    <x v="0"/>
    <x v="0"/>
    <x v="2"/>
    <x v="1"/>
    <x v="2"/>
    <x v="11"/>
    <x v="0"/>
    <m/>
  </r>
  <r>
    <x v="1"/>
    <n v="0"/>
    <n v="0"/>
    <n v="1218966"/>
    <n v="0"/>
    <x v="6035"/>
    <x v="0"/>
    <x v="0"/>
    <x v="0"/>
    <s v="01.27.06.72"/>
    <x v="32"/>
    <x v="1"/>
    <x v="1"/>
    <s v="Requalificação Urbana e habitação"/>
    <s v="01.27.06"/>
    <s v="Manutenção e Reabilitação de Edificios Municipais"/>
    <s v="01.27.06.72"/>
    <x v="1"/>
    <x v="0"/>
    <x v="0"/>
    <x v="0"/>
    <x v="0"/>
    <x v="1"/>
    <x v="1"/>
    <x v="0"/>
    <x v="6"/>
    <s v="2024-04-??"/>
    <x v="1"/>
    <n v="1218966"/>
    <x v="3"/>
    <n v="13700000"/>
    <x v="1"/>
    <n v="100000"/>
    <x v="667"/>
    <m/>
    <x v="0"/>
    <x v="11"/>
    <m/>
    <s v="Manutenção e Reabilitação de Edificios Municipais"/>
    <x v="2"/>
    <m/>
    <x v="0"/>
    <x v="1"/>
    <x v="1"/>
    <x v="1"/>
    <x v="0"/>
    <x v="0"/>
    <x v="0"/>
    <x v="0"/>
    <x v="0"/>
    <x v="0"/>
    <x v="0"/>
    <s v="Manutenção e Reabilitação de Edificios Municipais"/>
    <x v="0"/>
    <x v="0"/>
    <x v="0"/>
    <x v="0"/>
    <x v="1"/>
    <x v="0"/>
    <x v="0"/>
    <x v="2"/>
    <x v="1"/>
    <x v="2"/>
    <x v="11"/>
    <x v="0"/>
    <m/>
  </r>
  <r>
    <x v="1"/>
    <n v="0"/>
    <n v="0"/>
    <n v="378752"/>
    <n v="0"/>
    <x v="6035"/>
    <x v="0"/>
    <x v="0"/>
    <x v="0"/>
    <s v="01.27.06.72"/>
    <x v="32"/>
    <x v="1"/>
    <x v="1"/>
    <s v="Requalificação Urbana e habitação"/>
    <s v="01.27.06"/>
    <s v="Manutenção e Reabilitação de Edificios Municipais"/>
    <s v="01.27.06.72"/>
    <x v="1"/>
    <x v="0"/>
    <x v="0"/>
    <x v="0"/>
    <x v="0"/>
    <x v="1"/>
    <x v="1"/>
    <x v="0"/>
    <x v="3"/>
    <s v="2024-05-??"/>
    <x v="1"/>
    <n v="378752"/>
    <x v="3"/>
    <n v="13700000"/>
    <x v="1"/>
    <n v="100000"/>
    <x v="667"/>
    <m/>
    <x v="0"/>
    <x v="11"/>
    <m/>
    <s v="Manutenção e Reabilitação de Edificios Municipais"/>
    <x v="2"/>
    <m/>
    <x v="0"/>
    <x v="1"/>
    <x v="1"/>
    <x v="1"/>
    <x v="0"/>
    <x v="0"/>
    <x v="0"/>
    <x v="0"/>
    <x v="0"/>
    <x v="0"/>
    <x v="0"/>
    <s v="Manutenção e Reabilitação de Edificios Municipais"/>
    <x v="0"/>
    <x v="0"/>
    <x v="0"/>
    <x v="0"/>
    <x v="1"/>
    <x v="0"/>
    <x v="0"/>
    <x v="2"/>
    <x v="1"/>
    <x v="2"/>
    <x v="11"/>
    <x v="0"/>
    <m/>
  </r>
  <r>
    <x v="1"/>
    <n v="0"/>
    <n v="0"/>
    <n v="15000"/>
    <n v="0"/>
    <x v="6035"/>
    <x v="0"/>
    <x v="0"/>
    <x v="0"/>
    <s v="01.27.06.72"/>
    <x v="32"/>
    <x v="1"/>
    <x v="1"/>
    <s v="Requalificação Urbana e habitação"/>
    <s v="01.27.06"/>
    <s v="Manutenção e Reabilitação de Edificios Municipais"/>
    <s v="01.27.06.72"/>
    <x v="1"/>
    <x v="0"/>
    <x v="0"/>
    <x v="0"/>
    <x v="0"/>
    <x v="1"/>
    <x v="1"/>
    <x v="0"/>
    <x v="4"/>
    <s v="2024-06-??"/>
    <x v="1"/>
    <n v="15000"/>
    <x v="3"/>
    <n v="13700000"/>
    <x v="1"/>
    <n v="100000"/>
    <x v="667"/>
    <m/>
    <x v="0"/>
    <x v="11"/>
    <m/>
    <s v="Manutenção e Reabilitação de Edificios Municipais"/>
    <x v="2"/>
    <m/>
    <x v="0"/>
    <x v="1"/>
    <x v="1"/>
    <x v="1"/>
    <x v="0"/>
    <x v="0"/>
    <x v="0"/>
    <x v="0"/>
    <x v="0"/>
    <x v="0"/>
    <x v="0"/>
    <s v="Manutenção e Reabilitação de Edificios Municipais"/>
    <x v="0"/>
    <x v="0"/>
    <x v="0"/>
    <x v="0"/>
    <x v="1"/>
    <x v="0"/>
    <x v="0"/>
    <x v="2"/>
    <x v="1"/>
    <x v="2"/>
    <x v="11"/>
    <x v="0"/>
    <m/>
  </r>
  <r>
    <x v="1"/>
    <n v="0"/>
    <n v="0"/>
    <n v="300000"/>
    <n v="0"/>
    <x v="6035"/>
    <x v="0"/>
    <x v="0"/>
    <x v="0"/>
    <s v="01.27.06.72"/>
    <x v="32"/>
    <x v="1"/>
    <x v="1"/>
    <s v="Requalificação Urbana e habitação"/>
    <s v="01.27.06"/>
    <s v="Manutenção e Reabilitação de Edificios Municipais"/>
    <s v="01.27.06.72"/>
    <x v="1"/>
    <x v="0"/>
    <x v="0"/>
    <x v="0"/>
    <x v="0"/>
    <x v="1"/>
    <x v="1"/>
    <x v="0"/>
    <x v="9"/>
    <s v="2024-07-??"/>
    <x v="2"/>
    <n v="300000"/>
    <x v="3"/>
    <n v="13700000"/>
    <x v="1"/>
    <n v="100000"/>
    <x v="667"/>
    <m/>
    <x v="0"/>
    <x v="11"/>
    <m/>
    <s v="Manutenção e Reabilitação de Edificios Municipais"/>
    <x v="2"/>
    <m/>
    <x v="0"/>
    <x v="1"/>
    <x v="1"/>
    <x v="1"/>
    <x v="0"/>
    <x v="0"/>
    <x v="0"/>
    <x v="0"/>
    <x v="0"/>
    <x v="0"/>
    <x v="0"/>
    <s v="Manutenção e Reabilitação de Edificios Municipais"/>
    <x v="0"/>
    <x v="0"/>
    <x v="0"/>
    <x v="0"/>
    <x v="1"/>
    <x v="0"/>
    <x v="0"/>
    <x v="2"/>
    <x v="1"/>
    <x v="2"/>
    <x v="11"/>
    <x v="0"/>
    <m/>
  </r>
  <r>
    <x v="1"/>
    <n v="0"/>
    <n v="0"/>
    <n v="479924"/>
    <n v="0"/>
    <x v="6035"/>
    <x v="0"/>
    <x v="0"/>
    <x v="0"/>
    <s v="01.27.06.72"/>
    <x v="32"/>
    <x v="1"/>
    <x v="1"/>
    <s v="Requalificação Urbana e habitação"/>
    <s v="01.27.06"/>
    <s v="Manutenção e Reabilitação de Edificios Municipais"/>
    <s v="01.27.06.72"/>
    <x v="1"/>
    <x v="0"/>
    <x v="0"/>
    <x v="0"/>
    <x v="0"/>
    <x v="1"/>
    <x v="1"/>
    <x v="0"/>
    <x v="5"/>
    <s v="2024-08-??"/>
    <x v="2"/>
    <n v="479924"/>
    <x v="3"/>
    <n v="13700000"/>
    <x v="1"/>
    <n v="100000"/>
    <x v="667"/>
    <m/>
    <x v="0"/>
    <x v="11"/>
    <m/>
    <s v="Manutenção e Reabilitação de Edificios Municipais"/>
    <x v="2"/>
    <m/>
    <x v="0"/>
    <x v="1"/>
    <x v="1"/>
    <x v="1"/>
    <x v="0"/>
    <x v="0"/>
    <x v="0"/>
    <x v="0"/>
    <x v="0"/>
    <x v="0"/>
    <x v="0"/>
    <s v="Manutenção e Reabilitação de Edificios Municipais"/>
    <x v="0"/>
    <x v="0"/>
    <x v="0"/>
    <x v="0"/>
    <x v="1"/>
    <x v="0"/>
    <x v="0"/>
    <x v="2"/>
    <x v="1"/>
    <x v="2"/>
    <x v="11"/>
    <x v="0"/>
    <m/>
  </r>
  <r>
    <x v="1"/>
    <n v="0"/>
    <n v="0"/>
    <n v="2100876"/>
    <n v="0"/>
    <x v="6035"/>
    <x v="0"/>
    <x v="0"/>
    <x v="0"/>
    <s v="01.27.06.72"/>
    <x v="32"/>
    <x v="1"/>
    <x v="1"/>
    <s v="Requalificação Urbana e habitação"/>
    <s v="01.27.06"/>
    <s v="Manutenção e Reabilitação de Edificios Municipais"/>
    <s v="01.27.06.72"/>
    <x v="1"/>
    <x v="0"/>
    <x v="0"/>
    <x v="0"/>
    <x v="0"/>
    <x v="1"/>
    <x v="1"/>
    <x v="0"/>
    <x v="7"/>
    <s v="2024-09-??"/>
    <x v="2"/>
    <n v="2100876"/>
    <x v="3"/>
    <n v="13700000"/>
    <x v="1"/>
    <n v="100000"/>
    <x v="667"/>
    <m/>
    <x v="0"/>
    <x v="11"/>
    <m/>
    <s v="Manutenção e Reabilitação de Edificios Municipais"/>
    <x v="2"/>
    <m/>
    <x v="0"/>
    <x v="1"/>
    <x v="1"/>
    <x v="1"/>
    <x v="0"/>
    <x v="0"/>
    <x v="0"/>
    <x v="0"/>
    <x v="0"/>
    <x v="0"/>
    <x v="0"/>
    <s v="Manutenção e Reabilitação de Edificios Municipais"/>
    <x v="0"/>
    <x v="0"/>
    <x v="0"/>
    <x v="0"/>
    <x v="1"/>
    <x v="0"/>
    <x v="0"/>
    <x v="2"/>
    <x v="1"/>
    <x v="2"/>
    <x v="11"/>
    <x v="0"/>
    <m/>
  </r>
  <r>
    <x v="1"/>
    <n v="0"/>
    <n v="0"/>
    <n v="4000"/>
    <n v="0"/>
    <x v="6035"/>
    <x v="0"/>
    <x v="0"/>
    <x v="0"/>
    <s v="01.27.06.72"/>
    <x v="32"/>
    <x v="1"/>
    <x v="1"/>
    <s v="Requalificação Urbana e habitação"/>
    <s v="01.27.06"/>
    <s v="Manutenção e Reabilitação de Edificios Municipais"/>
    <s v="01.27.06.72"/>
    <x v="1"/>
    <x v="0"/>
    <x v="0"/>
    <x v="0"/>
    <x v="0"/>
    <x v="1"/>
    <x v="1"/>
    <x v="0"/>
    <x v="8"/>
    <s v="2024-10-??"/>
    <x v="3"/>
    <n v="4000"/>
    <x v="3"/>
    <n v="13700000"/>
    <x v="1"/>
    <n v="100000"/>
    <x v="667"/>
    <m/>
    <x v="0"/>
    <x v="11"/>
    <m/>
    <s v="Manutenção e Reabilitação de Edificios Municipais"/>
    <x v="2"/>
    <m/>
    <x v="0"/>
    <x v="1"/>
    <x v="1"/>
    <x v="1"/>
    <x v="0"/>
    <x v="0"/>
    <x v="0"/>
    <x v="0"/>
    <x v="0"/>
    <x v="0"/>
    <x v="0"/>
    <s v="Manutenção e Reabilitação de Edificios Municipais"/>
    <x v="0"/>
    <x v="0"/>
    <x v="0"/>
    <x v="0"/>
    <x v="1"/>
    <x v="0"/>
    <x v="0"/>
    <x v="2"/>
    <x v="1"/>
    <x v="2"/>
    <x v="11"/>
    <x v="0"/>
    <m/>
  </r>
  <r>
    <x v="1"/>
    <n v="0"/>
    <n v="0"/>
    <n v="3398180"/>
    <n v="0"/>
    <x v="6035"/>
    <x v="0"/>
    <x v="0"/>
    <x v="0"/>
    <s v="01.27.06.72"/>
    <x v="32"/>
    <x v="1"/>
    <x v="1"/>
    <s v="Requalificação Urbana e habitação"/>
    <s v="01.27.06"/>
    <s v="Manutenção e Reabilitação de Edificios Municipais"/>
    <s v="01.27.06.72"/>
    <x v="1"/>
    <x v="0"/>
    <x v="0"/>
    <x v="0"/>
    <x v="0"/>
    <x v="1"/>
    <x v="1"/>
    <x v="0"/>
    <x v="10"/>
    <s v="2024-11-??"/>
    <x v="3"/>
    <n v="3398180"/>
    <x v="3"/>
    <n v="13700000"/>
    <x v="1"/>
    <n v="100000"/>
    <x v="667"/>
    <m/>
    <x v="0"/>
    <x v="11"/>
    <m/>
    <s v="Manutenção e Reabilitação de Edificios Municipais"/>
    <x v="2"/>
    <m/>
    <x v="0"/>
    <x v="1"/>
    <x v="1"/>
    <x v="1"/>
    <x v="0"/>
    <x v="0"/>
    <x v="0"/>
    <x v="0"/>
    <x v="0"/>
    <x v="0"/>
    <x v="0"/>
    <s v="Manutenção e Reabilitação de Edificios Municipais"/>
    <x v="0"/>
    <x v="0"/>
    <x v="0"/>
    <x v="0"/>
    <x v="1"/>
    <x v="0"/>
    <x v="0"/>
    <x v="2"/>
    <x v="1"/>
    <x v="2"/>
    <x v="11"/>
    <x v="0"/>
    <m/>
  </r>
  <r>
    <x v="0"/>
    <n v="0"/>
    <n v="0"/>
    <n v="1142544"/>
    <n v="0"/>
    <x v="6035"/>
    <x v="0"/>
    <x v="0"/>
    <x v="0"/>
    <s v="03.16.15"/>
    <x v="0"/>
    <x v="0"/>
    <x v="0"/>
    <s v="Direção Financeira"/>
    <s v="03.16.15"/>
    <s v="Direção Financeira"/>
    <s v="03.16.15"/>
    <x v="5"/>
    <x v="0"/>
    <x v="0"/>
    <x v="1"/>
    <x v="0"/>
    <x v="0"/>
    <x v="0"/>
    <x v="0"/>
    <x v="0"/>
    <s v="2024-01-??"/>
    <x v="0"/>
    <n v="1142544"/>
    <x v="3"/>
    <n v="5450000"/>
    <x v="1"/>
    <n v="0"/>
    <x v="667"/>
    <m/>
    <x v="0"/>
    <x v="11"/>
    <m/>
    <s v="Direção Financeira"/>
    <x v="2"/>
    <m/>
    <x v="0"/>
    <x v="1"/>
    <x v="1"/>
    <x v="1"/>
    <x v="0"/>
    <x v="0"/>
    <x v="0"/>
    <x v="0"/>
    <x v="0"/>
    <x v="0"/>
    <x v="0"/>
    <s v="Direção Financeira"/>
    <x v="0"/>
    <x v="0"/>
    <x v="0"/>
    <x v="0"/>
    <x v="0"/>
    <x v="0"/>
    <x v="0"/>
    <x v="2"/>
    <x v="1"/>
    <x v="2"/>
    <x v="11"/>
    <x v="0"/>
    <m/>
  </r>
  <r>
    <x v="0"/>
    <n v="0"/>
    <n v="0"/>
    <n v="1111561"/>
    <n v="0"/>
    <x v="6035"/>
    <x v="0"/>
    <x v="0"/>
    <x v="0"/>
    <s v="03.16.15"/>
    <x v="0"/>
    <x v="0"/>
    <x v="0"/>
    <s v="Direção Financeira"/>
    <s v="03.16.15"/>
    <s v="Direção Financeira"/>
    <s v="03.16.15"/>
    <x v="5"/>
    <x v="0"/>
    <x v="0"/>
    <x v="1"/>
    <x v="0"/>
    <x v="0"/>
    <x v="0"/>
    <x v="0"/>
    <x v="2"/>
    <s v="2024-02-??"/>
    <x v="0"/>
    <n v="1111561"/>
    <x v="3"/>
    <n v="5450000"/>
    <x v="1"/>
    <n v="0"/>
    <x v="667"/>
    <m/>
    <x v="0"/>
    <x v="11"/>
    <m/>
    <s v="Direção Financeira"/>
    <x v="2"/>
    <m/>
    <x v="0"/>
    <x v="1"/>
    <x v="1"/>
    <x v="1"/>
    <x v="0"/>
    <x v="0"/>
    <x v="0"/>
    <x v="0"/>
    <x v="0"/>
    <x v="0"/>
    <x v="0"/>
    <s v="Direção Financeira"/>
    <x v="0"/>
    <x v="0"/>
    <x v="0"/>
    <x v="0"/>
    <x v="0"/>
    <x v="0"/>
    <x v="0"/>
    <x v="2"/>
    <x v="1"/>
    <x v="2"/>
    <x v="11"/>
    <x v="0"/>
    <m/>
  </r>
  <r>
    <x v="0"/>
    <n v="0"/>
    <n v="0"/>
    <n v="1221188"/>
    <n v="0"/>
    <x v="6035"/>
    <x v="0"/>
    <x v="0"/>
    <x v="0"/>
    <s v="03.16.15"/>
    <x v="0"/>
    <x v="0"/>
    <x v="0"/>
    <s v="Direção Financeira"/>
    <s v="03.16.15"/>
    <s v="Direção Financeira"/>
    <s v="03.16.15"/>
    <x v="5"/>
    <x v="0"/>
    <x v="0"/>
    <x v="1"/>
    <x v="0"/>
    <x v="0"/>
    <x v="0"/>
    <x v="0"/>
    <x v="1"/>
    <s v="2024-03-??"/>
    <x v="0"/>
    <n v="1221188"/>
    <x v="3"/>
    <n v="5450000"/>
    <x v="1"/>
    <n v="0"/>
    <x v="667"/>
    <m/>
    <x v="0"/>
    <x v="11"/>
    <m/>
    <s v="Direção Financeira"/>
    <x v="2"/>
    <m/>
    <x v="0"/>
    <x v="1"/>
    <x v="1"/>
    <x v="1"/>
    <x v="0"/>
    <x v="0"/>
    <x v="0"/>
    <x v="0"/>
    <x v="0"/>
    <x v="0"/>
    <x v="0"/>
    <s v="Direção Financeira"/>
    <x v="0"/>
    <x v="0"/>
    <x v="0"/>
    <x v="0"/>
    <x v="0"/>
    <x v="0"/>
    <x v="0"/>
    <x v="2"/>
    <x v="1"/>
    <x v="2"/>
    <x v="11"/>
    <x v="0"/>
    <m/>
  </r>
  <r>
    <x v="0"/>
    <n v="0"/>
    <n v="0"/>
    <n v="1325598"/>
    <n v="0"/>
    <x v="6035"/>
    <x v="0"/>
    <x v="0"/>
    <x v="0"/>
    <s v="03.16.15"/>
    <x v="0"/>
    <x v="0"/>
    <x v="0"/>
    <s v="Direção Financeira"/>
    <s v="03.16.15"/>
    <s v="Direção Financeira"/>
    <s v="03.16.15"/>
    <x v="5"/>
    <x v="0"/>
    <x v="0"/>
    <x v="1"/>
    <x v="0"/>
    <x v="0"/>
    <x v="0"/>
    <x v="0"/>
    <x v="6"/>
    <s v="2024-04-??"/>
    <x v="1"/>
    <n v="1325598"/>
    <x v="3"/>
    <n v="5450000"/>
    <x v="1"/>
    <n v="0"/>
    <x v="667"/>
    <m/>
    <x v="0"/>
    <x v="11"/>
    <m/>
    <s v="Direção Financeira"/>
    <x v="2"/>
    <m/>
    <x v="0"/>
    <x v="1"/>
    <x v="1"/>
    <x v="1"/>
    <x v="0"/>
    <x v="0"/>
    <x v="0"/>
    <x v="0"/>
    <x v="0"/>
    <x v="0"/>
    <x v="0"/>
    <s v="Direção Financeira"/>
    <x v="0"/>
    <x v="0"/>
    <x v="0"/>
    <x v="0"/>
    <x v="0"/>
    <x v="0"/>
    <x v="0"/>
    <x v="2"/>
    <x v="1"/>
    <x v="2"/>
    <x v="11"/>
    <x v="0"/>
    <m/>
  </r>
  <r>
    <x v="0"/>
    <n v="0"/>
    <n v="0"/>
    <n v="1278131"/>
    <n v="0"/>
    <x v="6035"/>
    <x v="0"/>
    <x v="0"/>
    <x v="0"/>
    <s v="03.16.15"/>
    <x v="0"/>
    <x v="0"/>
    <x v="0"/>
    <s v="Direção Financeira"/>
    <s v="03.16.15"/>
    <s v="Direção Financeira"/>
    <s v="03.16.15"/>
    <x v="5"/>
    <x v="0"/>
    <x v="0"/>
    <x v="1"/>
    <x v="0"/>
    <x v="0"/>
    <x v="0"/>
    <x v="0"/>
    <x v="3"/>
    <s v="2024-05-??"/>
    <x v="1"/>
    <n v="1278131"/>
    <x v="3"/>
    <n v="5450000"/>
    <x v="1"/>
    <n v="0"/>
    <x v="667"/>
    <m/>
    <x v="0"/>
    <x v="11"/>
    <m/>
    <s v="Direção Financeira"/>
    <x v="2"/>
    <m/>
    <x v="0"/>
    <x v="1"/>
    <x v="1"/>
    <x v="1"/>
    <x v="0"/>
    <x v="0"/>
    <x v="0"/>
    <x v="0"/>
    <x v="0"/>
    <x v="0"/>
    <x v="0"/>
    <s v="Direção Financeira"/>
    <x v="0"/>
    <x v="0"/>
    <x v="0"/>
    <x v="0"/>
    <x v="0"/>
    <x v="0"/>
    <x v="0"/>
    <x v="2"/>
    <x v="1"/>
    <x v="2"/>
    <x v="11"/>
    <x v="0"/>
    <m/>
  </r>
  <r>
    <x v="0"/>
    <n v="0"/>
    <n v="0"/>
    <n v="1332467"/>
    <n v="0"/>
    <x v="6035"/>
    <x v="0"/>
    <x v="0"/>
    <x v="0"/>
    <s v="03.16.15"/>
    <x v="0"/>
    <x v="0"/>
    <x v="0"/>
    <s v="Direção Financeira"/>
    <s v="03.16.15"/>
    <s v="Direção Financeira"/>
    <s v="03.16.15"/>
    <x v="5"/>
    <x v="0"/>
    <x v="0"/>
    <x v="1"/>
    <x v="0"/>
    <x v="0"/>
    <x v="0"/>
    <x v="0"/>
    <x v="4"/>
    <s v="2024-06-??"/>
    <x v="1"/>
    <n v="1332467"/>
    <x v="3"/>
    <n v="5450000"/>
    <x v="1"/>
    <n v="0"/>
    <x v="667"/>
    <m/>
    <x v="0"/>
    <x v="11"/>
    <m/>
    <s v="Direção Financeira"/>
    <x v="2"/>
    <m/>
    <x v="0"/>
    <x v="1"/>
    <x v="1"/>
    <x v="1"/>
    <x v="0"/>
    <x v="0"/>
    <x v="0"/>
    <x v="0"/>
    <x v="0"/>
    <x v="0"/>
    <x v="0"/>
    <s v="Direção Financeira"/>
    <x v="0"/>
    <x v="0"/>
    <x v="0"/>
    <x v="0"/>
    <x v="0"/>
    <x v="0"/>
    <x v="0"/>
    <x v="2"/>
    <x v="1"/>
    <x v="2"/>
    <x v="11"/>
    <x v="0"/>
    <m/>
  </r>
  <r>
    <x v="0"/>
    <n v="0"/>
    <n v="0"/>
    <n v="1321854"/>
    <n v="0"/>
    <x v="6035"/>
    <x v="0"/>
    <x v="0"/>
    <x v="0"/>
    <s v="03.16.15"/>
    <x v="0"/>
    <x v="0"/>
    <x v="0"/>
    <s v="Direção Financeira"/>
    <s v="03.16.15"/>
    <s v="Direção Financeira"/>
    <s v="03.16.15"/>
    <x v="5"/>
    <x v="0"/>
    <x v="0"/>
    <x v="1"/>
    <x v="0"/>
    <x v="0"/>
    <x v="0"/>
    <x v="0"/>
    <x v="9"/>
    <s v="2024-07-??"/>
    <x v="2"/>
    <n v="1321854"/>
    <x v="3"/>
    <n v="5450000"/>
    <x v="1"/>
    <n v="0"/>
    <x v="667"/>
    <m/>
    <x v="0"/>
    <x v="11"/>
    <m/>
    <s v="Direção Financeira"/>
    <x v="2"/>
    <m/>
    <x v="0"/>
    <x v="1"/>
    <x v="1"/>
    <x v="1"/>
    <x v="0"/>
    <x v="0"/>
    <x v="0"/>
    <x v="0"/>
    <x v="0"/>
    <x v="0"/>
    <x v="0"/>
    <s v="Direção Financeira"/>
    <x v="0"/>
    <x v="0"/>
    <x v="0"/>
    <x v="0"/>
    <x v="0"/>
    <x v="0"/>
    <x v="0"/>
    <x v="2"/>
    <x v="1"/>
    <x v="2"/>
    <x v="11"/>
    <x v="0"/>
    <m/>
  </r>
  <r>
    <x v="0"/>
    <n v="0"/>
    <n v="0"/>
    <n v="2053465"/>
    <n v="0"/>
    <x v="6035"/>
    <x v="0"/>
    <x v="0"/>
    <x v="0"/>
    <s v="03.16.15"/>
    <x v="0"/>
    <x v="0"/>
    <x v="0"/>
    <s v="Direção Financeira"/>
    <s v="03.16.15"/>
    <s v="Direção Financeira"/>
    <s v="03.16.15"/>
    <x v="5"/>
    <x v="0"/>
    <x v="0"/>
    <x v="1"/>
    <x v="0"/>
    <x v="0"/>
    <x v="0"/>
    <x v="0"/>
    <x v="5"/>
    <s v="2024-08-??"/>
    <x v="2"/>
    <n v="2053465"/>
    <x v="3"/>
    <n v="5450000"/>
    <x v="1"/>
    <n v="0"/>
    <x v="667"/>
    <m/>
    <x v="0"/>
    <x v="11"/>
    <m/>
    <s v="Direção Financeira"/>
    <x v="2"/>
    <m/>
    <x v="0"/>
    <x v="1"/>
    <x v="1"/>
    <x v="1"/>
    <x v="0"/>
    <x v="0"/>
    <x v="0"/>
    <x v="0"/>
    <x v="0"/>
    <x v="0"/>
    <x v="0"/>
    <s v="Direção Financeira"/>
    <x v="0"/>
    <x v="0"/>
    <x v="0"/>
    <x v="0"/>
    <x v="0"/>
    <x v="0"/>
    <x v="0"/>
    <x v="2"/>
    <x v="1"/>
    <x v="2"/>
    <x v="11"/>
    <x v="0"/>
    <m/>
  </r>
  <r>
    <x v="0"/>
    <n v="0"/>
    <n v="0"/>
    <n v="1570188"/>
    <n v="0"/>
    <x v="6035"/>
    <x v="0"/>
    <x v="0"/>
    <x v="0"/>
    <s v="03.16.15"/>
    <x v="0"/>
    <x v="0"/>
    <x v="0"/>
    <s v="Direção Financeira"/>
    <s v="03.16.15"/>
    <s v="Direção Financeira"/>
    <s v="03.16.15"/>
    <x v="5"/>
    <x v="0"/>
    <x v="0"/>
    <x v="1"/>
    <x v="0"/>
    <x v="0"/>
    <x v="0"/>
    <x v="0"/>
    <x v="7"/>
    <s v="2024-09-??"/>
    <x v="2"/>
    <n v="1570188"/>
    <x v="3"/>
    <n v="5450000"/>
    <x v="1"/>
    <n v="0"/>
    <x v="667"/>
    <m/>
    <x v="0"/>
    <x v="11"/>
    <m/>
    <s v="Direção Financeira"/>
    <x v="2"/>
    <m/>
    <x v="0"/>
    <x v="1"/>
    <x v="1"/>
    <x v="1"/>
    <x v="0"/>
    <x v="0"/>
    <x v="0"/>
    <x v="0"/>
    <x v="0"/>
    <x v="0"/>
    <x v="0"/>
    <s v="Direção Financeira"/>
    <x v="0"/>
    <x v="0"/>
    <x v="0"/>
    <x v="0"/>
    <x v="0"/>
    <x v="0"/>
    <x v="0"/>
    <x v="2"/>
    <x v="1"/>
    <x v="2"/>
    <x v="11"/>
    <x v="0"/>
    <m/>
  </r>
  <r>
    <x v="0"/>
    <n v="0"/>
    <n v="0"/>
    <n v="1621721"/>
    <n v="0"/>
    <x v="6035"/>
    <x v="0"/>
    <x v="0"/>
    <x v="0"/>
    <s v="03.16.15"/>
    <x v="0"/>
    <x v="0"/>
    <x v="0"/>
    <s v="Direção Financeira"/>
    <s v="03.16.15"/>
    <s v="Direção Financeira"/>
    <s v="03.16.15"/>
    <x v="5"/>
    <x v="0"/>
    <x v="0"/>
    <x v="1"/>
    <x v="0"/>
    <x v="0"/>
    <x v="0"/>
    <x v="0"/>
    <x v="8"/>
    <s v="2024-10-??"/>
    <x v="3"/>
    <n v="1621721"/>
    <x v="3"/>
    <n v="5450000"/>
    <x v="1"/>
    <n v="0"/>
    <x v="667"/>
    <m/>
    <x v="0"/>
    <x v="11"/>
    <m/>
    <s v="Direção Financeira"/>
    <x v="2"/>
    <m/>
    <x v="0"/>
    <x v="1"/>
    <x v="1"/>
    <x v="1"/>
    <x v="0"/>
    <x v="0"/>
    <x v="0"/>
    <x v="0"/>
    <x v="0"/>
    <x v="0"/>
    <x v="0"/>
    <s v="Direção Financeira"/>
    <x v="0"/>
    <x v="0"/>
    <x v="0"/>
    <x v="0"/>
    <x v="0"/>
    <x v="0"/>
    <x v="0"/>
    <x v="2"/>
    <x v="1"/>
    <x v="2"/>
    <x v="11"/>
    <x v="0"/>
    <m/>
  </r>
  <r>
    <x v="0"/>
    <n v="0"/>
    <n v="0"/>
    <n v="1817211"/>
    <n v="0"/>
    <x v="6035"/>
    <x v="0"/>
    <x v="0"/>
    <x v="0"/>
    <s v="03.16.15"/>
    <x v="0"/>
    <x v="0"/>
    <x v="0"/>
    <s v="Direção Financeira"/>
    <s v="03.16.15"/>
    <s v="Direção Financeira"/>
    <s v="03.16.15"/>
    <x v="5"/>
    <x v="0"/>
    <x v="0"/>
    <x v="1"/>
    <x v="0"/>
    <x v="0"/>
    <x v="0"/>
    <x v="0"/>
    <x v="10"/>
    <s v="2024-11-??"/>
    <x v="3"/>
    <n v="1817211"/>
    <x v="3"/>
    <n v="5450000"/>
    <x v="1"/>
    <n v="0"/>
    <x v="667"/>
    <m/>
    <x v="0"/>
    <x v="11"/>
    <m/>
    <s v="Direção Financeira"/>
    <x v="2"/>
    <m/>
    <x v="0"/>
    <x v="1"/>
    <x v="1"/>
    <x v="1"/>
    <x v="0"/>
    <x v="0"/>
    <x v="0"/>
    <x v="0"/>
    <x v="0"/>
    <x v="0"/>
    <x v="0"/>
    <s v="Direção Financeira"/>
    <x v="0"/>
    <x v="0"/>
    <x v="0"/>
    <x v="0"/>
    <x v="0"/>
    <x v="0"/>
    <x v="0"/>
    <x v="2"/>
    <x v="1"/>
    <x v="2"/>
    <x v="11"/>
    <x v="0"/>
    <m/>
  </r>
  <r>
    <x v="0"/>
    <n v="0"/>
    <n v="0"/>
    <n v="1589507"/>
    <n v="0"/>
    <x v="6035"/>
    <x v="0"/>
    <x v="0"/>
    <x v="0"/>
    <s v="03.16.15"/>
    <x v="0"/>
    <x v="0"/>
    <x v="0"/>
    <s v="Direção Financeira"/>
    <s v="03.16.15"/>
    <s v="Direção Financeira"/>
    <s v="03.16.15"/>
    <x v="5"/>
    <x v="0"/>
    <x v="0"/>
    <x v="1"/>
    <x v="0"/>
    <x v="0"/>
    <x v="0"/>
    <x v="0"/>
    <x v="11"/>
    <s v="2024-12-??"/>
    <x v="3"/>
    <n v="1589507"/>
    <x v="3"/>
    <n v="5450000"/>
    <x v="1"/>
    <n v="0"/>
    <x v="667"/>
    <m/>
    <x v="0"/>
    <x v="11"/>
    <m/>
    <s v="Direção Financeira"/>
    <x v="2"/>
    <m/>
    <x v="0"/>
    <x v="1"/>
    <x v="1"/>
    <x v="1"/>
    <x v="0"/>
    <x v="0"/>
    <x v="0"/>
    <x v="0"/>
    <x v="0"/>
    <x v="0"/>
    <x v="0"/>
    <s v="Direção Financeira"/>
    <x v="0"/>
    <x v="0"/>
    <x v="0"/>
    <x v="0"/>
    <x v="0"/>
    <x v="0"/>
    <x v="0"/>
    <x v="2"/>
    <x v="1"/>
    <x v="2"/>
    <x v="11"/>
    <x v="0"/>
    <m/>
  </r>
  <r>
    <x v="1"/>
    <n v="0"/>
    <n v="0"/>
    <n v="473430"/>
    <n v="0"/>
    <x v="6035"/>
    <x v="0"/>
    <x v="0"/>
    <x v="0"/>
    <s v="01.27.06.41"/>
    <x v="19"/>
    <x v="1"/>
    <x v="1"/>
    <s v="Requalificação Urbana e habitação"/>
    <s v="01.27.06"/>
    <s v="Reabilitação de Jardins Infantis e Escolas do EBI"/>
    <s v="01.27.06.41"/>
    <x v="40"/>
    <x v="0"/>
    <x v="0"/>
    <x v="0"/>
    <x v="0"/>
    <x v="1"/>
    <x v="1"/>
    <x v="0"/>
    <x v="0"/>
    <s v="2024-01-??"/>
    <x v="0"/>
    <n v="473430"/>
    <x v="3"/>
    <n v="2200000"/>
    <x v="1"/>
    <n v="600000"/>
    <x v="667"/>
    <m/>
    <x v="0"/>
    <x v="11"/>
    <m/>
    <s v="Reabilitação de Jardins Infantis e Escolas do EBI"/>
    <x v="2"/>
    <s v="RJEBI"/>
    <x v="0"/>
    <x v="1"/>
    <x v="1"/>
    <x v="1"/>
    <x v="0"/>
    <x v="0"/>
    <x v="0"/>
    <x v="0"/>
    <x v="0"/>
    <x v="0"/>
    <x v="0"/>
    <s v="Reabilitação de Jardins Infantis e Escolas do EBI"/>
    <x v="0"/>
    <x v="0"/>
    <x v="0"/>
    <x v="0"/>
    <x v="1"/>
    <x v="0"/>
    <x v="0"/>
    <x v="2"/>
    <x v="1"/>
    <x v="2"/>
    <x v="11"/>
    <x v="0"/>
    <m/>
  </r>
  <r>
    <x v="1"/>
    <n v="0"/>
    <n v="0"/>
    <n v="6000"/>
    <n v="0"/>
    <x v="6035"/>
    <x v="0"/>
    <x v="0"/>
    <x v="0"/>
    <s v="01.27.06.41"/>
    <x v="19"/>
    <x v="1"/>
    <x v="1"/>
    <s v="Requalificação Urbana e habitação"/>
    <s v="01.27.06"/>
    <s v="Reabilitação de Jardins Infantis e Escolas do EBI"/>
    <s v="01.27.06.41"/>
    <x v="40"/>
    <x v="0"/>
    <x v="0"/>
    <x v="0"/>
    <x v="0"/>
    <x v="1"/>
    <x v="1"/>
    <x v="0"/>
    <x v="2"/>
    <s v="2024-02-??"/>
    <x v="0"/>
    <n v="6000"/>
    <x v="3"/>
    <n v="2200000"/>
    <x v="1"/>
    <n v="600000"/>
    <x v="667"/>
    <m/>
    <x v="0"/>
    <x v="11"/>
    <m/>
    <s v="Reabilitação de Jardins Infantis e Escolas do EBI"/>
    <x v="2"/>
    <s v="RJEBI"/>
    <x v="0"/>
    <x v="1"/>
    <x v="1"/>
    <x v="1"/>
    <x v="0"/>
    <x v="0"/>
    <x v="0"/>
    <x v="0"/>
    <x v="0"/>
    <x v="0"/>
    <x v="0"/>
    <s v="Reabilitação de Jardins Infantis e Escolas do EBI"/>
    <x v="0"/>
    <x v="0"/>
    <x v="0"/>
    <x v="0"/>
    <x v="1"/>
    <x v="0"/>
    <x v="0"/>
    <x v="2"/>
    <x v="1"/>
    <x v="2"/>
    <x v="11"/>
    <x v="0"/>
    <m/>
  </r>
  <r>
    <x v="1"/>
    <n v="0"/>
    <n v="0"/>
    <n v="141500"/>
    <n v="0"/>
    <x v="6035"/>
    <x v="0"/>
    <x v="0"/>
    <x v="0"/>
    <s v="01.27.06.41"/>
    <x v="19"/>
    <x v="1"/>
    <x v="1"/>
    <s v="Requalificação Urbana e habitação"/>
    <s v="01.27.06"/>
    <s v="Reabilitação de Jardins Infantis e Escolas do EBI"/>
    <s v="01.27.06.41"/>
    <x v="40"/>
    <x v="0"/>
    <x v="0"/>
    <x v="0"/>
    <x v="0"/>
    <x v="1"/>
    <x v="1"/>
    <x v="0"/>
    <x v="1"/>
    <s v="2024-03-??"/>
    <x v="0"/>
    <n v="141500"/>
    <x v="3"/>
    <n v="2200000"/>
    <x v="1"/>
    <n v="600000"/>
    <x v="667"/>
    <m/>
    <x v="0"/>
    <x v="11"/>
    <m/>
    <s v="Reabilitação de Jardins Infantis e Escolas do EBI"/>
    <x v="2"/>
    <s v="RJEBI"/>
    <x v="0"/>
    <x v="1"/>
    <x v="1"/>
    <x v="1"/>
    <x v="0"/>
    <x v="0"/>
    <x v="0"/>
    <x v="0"/>
    <x v="0"/>
    <x v="0"/>
    <x v="0"/>
    <s v="Reabilitação de Jardins Infantis e Escolas do EBI"/>
    <x v="0"/>
    <x v="0"/>
    <x v="0"/>
    <x v="0"/>
    <x v="1"/>
    <x v="0"/>
    <x v="0"/>
    <x v="2"/>
    <x v="1"/>
    <x v="2"/>
    <x v="11"/>
    <x v="0"/>
    <m/>
  </r>
  <r>
    <x v="1"/>
    <n v="0"/>
    <n v="0"/>
    <n v="150000"/>
    <n v="0"/>
    <x v="6035"/>
    <x v="0"/>
    <x v="0"/>
    <x v="0"/>
    <s v="01.27.06.41"/>
    <x v="19"/>
    <x v="1"/>
    <x v="1"/>
    <s v="Requalificação Urbana e habitação"/>
    <s v="01.27.06"/>
    <s v="Reabilitação de Jardins Infantis e Escolas do EBI"/>
    <s v="01.27.06.41"/>
    <x v="40"/>
    <x v="0"/>
    <x v="0"/>
    <x v="0"/>
    <x v="0"/>
    <x v="1"/>
    <x v="1"/>
    <x v="0"/>
    <x v="6"/>
    <s v="2024-04-??"/>
    <x v="1"/>
    <n v="150000"/>
    <x v="3"/>
    <n v="2200000"/>
    <x v="1"/>
    <n v="600000"/>
    <x v="667"/>
    <m/>
    <x v="0"/>
    <x v="11"/>
    <m/>
    <s v="Reabilitação de Jardins Infantis e Escolas do EBI"/>
    <x v="2"/>
    <s v="RJEBI"/>
    <x v="0"/>
    <x v="1"/>
    <x v="1"/>
    <x v="1"/>
    <x v="0"/>
    <x v="0"/>
    <x v="0"/>
    <x v="0"/>
    <x v="0"/>
    <x v="0"/>
    <x v="0"/>
    <s v="Reabilitação de Jardins Infantis e Escolas do EBI"/>
    <x v="0"/>
    <x v="0"/>
    <x v="0"/>
    <x v="0"/>
    <x v="1"/>
    <x v="0"/>
    <x v="0"/>
    <x v="2"/>
    <x v="1"/>
    <x v="2"/>
    <x v="11"/>
    <x v="0"/>
    <m/>
  </r>
  <r>
    <x v="1"/>
    <n v="0"/>
    <n v="0"/>
    <n v="563782"/>
    <n v="0"/>
    <x v="6035"/>
    <x v="0"/>
    <x v="0"/>
    <x v="0"/>
    <s v="01.27.06.41"/>
    <x v="19"/>
    <x v="1"/>
    <x v="1"/>
    <s v="Requalificação Urbana e habitação"/>
    <s v="01.27.06"/>
    <s v="Reabilitação de Jardins Infantis e Escolas do EBI"/>
    <s v="01.27.06.41"/>
    <x v="40"/>
    <x v="0"/>
    <x v="0"/>
    <x v="0"/>
    <x v="0"/>
    <x v="1"/>
    <x v="1"/>
    <x v="0"/>
    <x v="3"/>
    <s v="2024-05-??"/>
    <x v="1"/>
    <n v="563782"/>
    <x v="3"/>
    <n v="2200000"/>
    <x v="1"/>
    <n v="600000"/>
    <x v="667"/>
    <m/>
    <x v="0"/>
    <x v="11"/>
    <m/>
    <s v="Reabilitação de Jardins Infantis e Escolas do EBI"/>
    <x v="2"/>
    <s v="RJEBI"/>
    <x v="0"/>
    <x v="1"/>
    <x v="1"/>
    <x v="1"/>
    <x v="0"/>
    <x v="0"/>
    <x v="0"/>
    <x v="0"/>
    <x v="0"/>
    <x v="0"/>
    <x v="0"/>
    <s v="Reabilitação de Jardins Infantis e Escolas do EBI"/>
    <x v="0"/>
    <x v="0"/>
    <x v="0"/>
    <x v="0"/>
    <x v="1"/>
    <x v="0"/>
    <x v="0"/>
    <x v="2"/>
    <x v="1"/>
    <x v="2"/>
    <x v="11"/>
    <x v="0"/>
    <m/>
  </r>
  <r>
    <x v="1"/>
    <n v="0"/>
    <n v="0"/>
    <n v="323075"/>
    <n v="0"/>
    <x v="6035"/>
    <x v="0"/>
    <x v="0"/>
    <x v="0"/>
    <s v="01.27.06.41"/>
    <x v="19"/>
    <x v="1"/>
    <x v="1"/>
    <s v="Requalificação Urbana e habitação"/>
    <s v="01.27.06"/>
    <s v="Reabilitação de Jardins Infantis e Escolas do EBI"/>
    <s v="01.27.06.41"/>
    <x v="40"/>
    <x v="0"/>
    <x v="0"/>
    <x v="0"/>
    <x v="0"/>
    <x v="1"/>
    <x v="1"/>
    <x v="0"/>
    <x v="4"/>
    <s v="2024-06-??"/>
    <x v="1"/>
    <n v="323075"/>
    <x v="3"/>
    <n v="2200000"/>
    <x v="1"/>
    <n v="600000"/>
    <x v="667"/>
    <m/>
    <x v="0"/>
    <x v="11"/>
    <m/>
    <s v="Reabilitação de Jardins Infantis e Escolas do EBI"/>
    <x v="2"/>
    <s v="RJEBI"/>
    <x v="0"/>
    <x v="1"/>
    <x v="1"/>
    <x v="1"/>
    <x v="0"/>
    <x v="0"/>
    <x v="0"/>
    <x v="0"/>
    <x v="0"/>
    <x v="0"/>
    <x v="0"/>
    <s v="Reabilitação de Jardins Infantis e Escolas do EBI"/>
    <x v="0"/>
    <x v="0"/>
    <x v="0"/>
    <x v="0"/>
    <x v="1"/>
    <x v="0"/>
    <x v="0"/>
    <x v="2"/>
    <x v="1"/>
    <x v="2"/>
    <x v="11"/>
    <x v="0"/>
    <m/>
  </r>
  <r>
    <x v="1"/>
    <n v="0"/>
    <n v="0"/>
    <n v="328500"/>
    <n v="0"/>
    <x v="6035"/>
    <x v="0"/>
    <x v="0"/>
    <x v="0"/>
    <s v="01.27.06.41"/>
    <x v="19"/>
    <x v="1"/>
    <x v="1"/>
    <s v="Requalificação Urbana e habitação"/>
    <s v="01.27.06"/>
    <s v="Reabilitação de Jardins Infantis e Escolas do EBI"/>
    <s v="01.27.06.41"/>
    <x v="40"/>
    <x v="0"/>
    <x v="0"/>
    <x v="0"/>
    <x v="0"/>
    <x v="1"/>
    <x v="1"/>
    <x v="0"/>
    <x v="5"/>
    <s v="2024-08-??"/>
    <x v="2"/>
    <n v="328500"/>
    <x v="3"/>
    <n v="2200000"/>
    <x v="1"/>
    <n v="600000"/>
    <x v="667"/>
    <m/>
    <x v="0"/>
    <x v="11"/>
    <m/>
    <s v="Reabilitação de Jardins Infantis e Escolas do EBI"/>
    <x v="2"/>
    <s v="RJEBI"/>
    <x v="0"/>
    <x v="1"/>
    <x v="1"/>
    <x v="1"/>
    <x v="0"/>
    <x v="0"/>
    <x v="0"/>
    <x v="0"/>
    <x v="0"/>
    <x v="0"/>
    <x v="0"/>
    <s v="Reabilitação de Jardins Infantis e Escolas do EBI"/>
    <x v="0"/>
    <x v="0"/>
    <x v="0"/>
    <x v="0"/>
    <x v="1"/>
    <x v="0"/>
    <x v="0"/>
    <x v="2"/>
    <x v="1"/>
    <x v="2"/>
    <x v="11"/>
    <x v="0"/>
    <m/>
  </r>
  <r>
    <x v="1"/>
    <n v="0"/>
    <n v="0"/>
    <n v="341000"/>
    <n v="0"/>
    <x v="6035"/>
    <x v="0"/>
    <x v="0"/>
    <x v="0"/>
    <s v="01.27.06.41"/>
    <x v="19"/>
    <x v="1"/>
    <x v="1"/>
    <s v="Requalificação Urbana e habitação"/>
    <s v="01.27.06"/>
    <s v="Reabilitação de Jardins Infantis e Escolas do EBI"/>
    <s v="01.27.06.41"/>
    <x v="40"/>
    <x v="0"/>
    <x v="0"/>
    <x v="0"/>
    <x v="0"/>
    <x v="1"/>
    <x v="1"/>
    <x v="0"/>
    <x v="10"/>
    <s v="2024-11-??"/>
    <x v="3"/>
    <n v="341000"/>
    <x v="3"/>
    <n v="2200000"/>
    <x v="1"/>
    <n v="600000"/>
    <x v="667"/>
    <m/>
    <x v="0"/>
    <x v="11"/>
    <m/>
    <s v="Reabilitação de Jardins Infantis e Escolas do EBI"/>
    <x v="2"/>
    <s v="RJEBI"/>
    <x v="0"/>
    <x v="1"/>
    <x v="1"/>
    <x v="1"/>
    <x v="0"/>
    <x v="0"/>
    <x v="0"/>
    <x v="0"/>
    <x v="0"/>
    <x v="0"/>
    <x v="0"/>
    <s v="Reabilitação de Jardins Infantis e Escolas do EBI"/>
    <x v="0"/>
    <x v="0"/>
    <x v="0"/>
    <x v="0"/>
    <x v="1"/>
    <x v="0"/>
    <x v="0"/>
    <x v="2"/>
    <x v="1"/>
    <x v="2"/>
    <x v="11"/>
    <x v="0"/>
    <m/>
  </r>
  <r>
    <x v="1"/>
    <n v="0"/>
    <n v="0"/>
    <n v="512209"/>
    <n v="0"/>
    <x v="6035"/>
    <x v="0"/>
    <x v="0"/>
    <x v="0"/>
    <s v="01.27.06.72"/>
    <x v="32"/>
    <x v="1"/>
    <x v="1"/>
    <s v="Requalificação Urbana e habitação"/>
    <s v="01.27.06"/>
    <s v="Manutenção e Reabilitação de Edificios Municipais"/>
    <s v="01.27.06.72"/>
    <x v="1"/>
    <x v="0"/>
    <x v="0"/>
    <x v="0"/>
    <x v="0"/>
    <x v="1"/>
    <x v="1"/>
    <x v="0"/>
    <x v="0"/>
    <s v="2024-01-??"/>
    <x v="0"/>
    <n v="512209"/>
    <x v="3"/>
    <n v="13700000"/>
    <x v="1"/>
    <n v="100000"/>
    <x v="667"/>
    <m/>
    <x v="0"/>
    <x v="11"/>
    <m/>
    <s v="Manutenção e Reabilitação de Edificios Municipais"/>
    <x v="2"/>
    <m/>
    <x v="0"/>
    <x v="1"/>
    <x v="1"/>
    <x v="1"/>
    <x v="0"/>
    <x v="0"/>
    <x v="0"/>
    <x v="0"/>
    <x v="0"/>
    <x v="0"/>
    <x v="0"/>
    <s v="Manutenção e Reabilitação de Edificios Municipais"/>
    <x v="0"/>
    <x v="0"/>
    <x v="0"/>
    <x v="0"/>
    <x v="1"/>
    <x v="0"/>
    <x v="0"/>
    <x v="2"/>
    <x v="1"/>
    <x v="2"/>
    <x v="11"/>
    <x v="0"/>
    <m/>
  </r>
  <r>
    <x v="0"/>
    <n v="0"/>
    <n v="0"/>
    <n v="25031"/>
    <n v="0"/>
    <x v="6035"/>
    <x v="0"/>
    <x v="0"/>
    <x v="0"/>
    <s v="03.16.01"/>
    <x v="38"/>
    <x v="0"/>
    <x v="0"/>
    <s v="Assembleia Municipal"/>
    <s v="03.16.01"/>
    <s v="Assembleia Municipal"/>
    <s v="03.16.01"/>
    <x v="38"/>
    <x v="0"/>
    <x v="0"/>
    <x v="0"/>
    <x v="0"/>
    <x v="0"/>
    <x v="0"/>
    <x v="0"/>
    <x v="6"/>
    <s v="2024-04-??"/>
    <x v="1"/>
    <n v="25031"/>
    <x v="3"/>
    <n v="0"/>
    <x v="1"/>
    <n v="174969"/>
    <x v="667"/>
    <m/>
    <x v="0"/>
    <x v="11"/>
    <m/>
    <s v="Assembleia Municipal"/>
    <x v="2"/>
    <s v="AM"/>
    <x v="0"/>
    <x v="1"/>
    <x v="1"/>
    <x v="1"/>
    <x v="0"/>
    <x v="0"/>
    <x v="0"/>
    <x v="0"/>
    <x v="0"/>
    <x v="0"/>
    <x v="0"/>
    <s v="Assembleia Municipal"/>
    <x v="0"/>
    <x v="0"/>
    <x v="0"/>
    <x v="0"/>
    <x v="0"/>
    <x v="0"/>
    <x v="0"/>
    <x v="2"/>
    <x v="1"/>
    <x v="2"/>
    <x v="11"/>
    <x v="0"/>
    <m/>
  </r>
  <r>
    <x v="1"/>
    <n v="0"/>
    <n v="0"/>
    <n v="338800"/>
    <n v="0"/>
    <x v="6035"/>
    <x v="0"/>
    <x v="0"/>
    <x v="0"/>
    <s v="01.27.01.09"/>
    <x v="57"/>
    <x v="1"/>
    <x v="1"/>
    <s v="Ordenamento território"/>
    <s v="01.27.01"/>
    <s v="Toponímia e Enumeração Policial"/>
    <s v="01.27.01.09"/>
    <x v="46"/>
    <x v="0"/>
    <x v="0"/>
    <x v="0"/>
    <x v="0"/>
    <x v="1"/>
    <x v="1"/>
    <x v="0"/>
    <x v="0"/>
    <s v="2024-01-??"/>
    <x v="0"/>
    <n v="338800"/>
    <x v="3"/>
    <n v="0"/>
    <x v="1"/>
    <n v="500000"/>
    <x v="667"/>
    <m/>
    <x v="0"/>
    <x v="11"/>
    <m/>
    <s v="Toponímia e Enumeração Policial"/>
    <x v="2"/>
    <s v="TRP"/>
    <x v="0"/>
    <x v="1"/>
    <x v="1"/>
    <x v="1"/>
    <x v="0"/>
    <x v="0"/>
    <x v="0"/>
    <x v="0"/>
    <x v="0"/>
    <x v="0"/>
    <x v="0"/>
    <s v="Toponímia e Enumeração Policial"/>
    <x v="0"/>
    <x v="0"/>
    <x v="0"/>
    <x v="0"/>
    <x v="1"/>
    <x v="0"/>
    <x v="0"/>
    <x v="2"/>
    <x v="1"/>
    <x v="2"/>
    <x v="11"/>
    <x v="0"/>
    <m/>
  </r>
  <r>
    <x v="1"/>
    <n v="0"/>
    <n v="0"/>
    <n v="47300"/>
    <n v="0"/>
    <x v="6035"/>
    <x v="0"/>
    <x v="0"/>
    <x v="0"/>
    <s v="01.27.01.09"/>
    <x v="57"/>
    <x v="1"/>
    <x v="1"/>
    <s v="Ordenamento território"/>
    <s v="01.27.01"/>
    <s v="Toponímia e Enumeração Policial"/>
    <s v="01.27.01.09"/>
    <x v="46"/>
    <x v="0"/>
    <x v="0"/>
    <x v="0"/>
    <x v="0"/>
    <x v="1"/>
    <x v="1"/>
    <x v="0"/>
    <x v="5"/>
    <s v="2024-08-??"/>
    <x v="2"/>
    <n v="47300"/>
    <x v="3"/>
    <n v="0"/>
    <x v="1"/>
    <n v="500000"/>
    <x v="667"/>
    <m/>
    <x v="0"/>
    <x v="11"/>
    <m/>
    <s v="Toponímia e Enumeração Policial"/>
    <x v="2"/>
    <s v="TRP"/>
    <x v="0"/>
    <x v="1"/>
    <x v="1"/>
    <x v="1"/>
    <x v="0"/>
    <x v="0"/>
    <x v="0"/>
    <x v="0"/>
    <x v="0"/>
    <x v="0"/>
    <x v="0"/>
    <s v="Toponímia e Enumeração Policial"/>
    <x v="0"/>
    <x v="0"/>
    <x v="0"/>
    <x v="0"/>
    <x v="1"/>
    <x v="0"/>
    <x v="0"/>
    <x v="2"/>
    <x v="1"/>
    <x v="2"/>
    <x v="11"/>
    <x v="0"/>
    <m/>
  </r>
  <r>
    <x v="1"/>
    <n v="0"/>
    <n v="0"/>
    <n v="13800"/>
    <n v="0"/>
    <x v="6035"/>
    <x v="0"/>
    <x v="0"/>
    <x v="0"/>
    <s v="01.27.01.09"/>
    <x v="57"/>
    <x v="1"/>
    <x v="1"/>
    <s v="Ordenamento território"/>
    <s v="01.27.01"/>
    <s v="Toponímia e Enumeração Policial"/>
    <s v="01.27.01.09"/>
    <x v="46"/>
    <x v="0"/>
    <x v="0"/>
    <x v="0"/>
    <x v="0"/>
    <x v="1"/>
    <x v="1"/>
    <x v="0"/>
    <x v="11"/>
    <s v="2024-12-??"/>
    <x v="3"/>
    <n v="13800"/>
    <x v="3"/>
    <n v="0"/>
    <x v="1"/>
    <n v="500000"/>
    <x v="667"/>
    <m/>
    <x v="0"/>
    <x v="11"/>
    <m/>
    <s v="Toponímia e Enumeração Policial"/>
    <x v="2"/>
    <s v="TRP"/>
    <x v="0"/>
    <x v="1"/>
    <x v="1"/>
    <x v="1"/>
    <x v="0"/>
    <x v="0"/>
    <x v="0"/>
    <x v="0"/>
    <x v="0"/>
    <x v="0"/>
    <x v="0"/>
    <s v="Toponímia e Enumeração Policial"/>
    <x v="0"/>
    <x v="0"/>
    <x v="0"/>
    <x v="0"/>
    <x v="1"/>
    <x v="0"/>
    <x v="0"/>
    <x v="2"/>
    <x v="1"/>
    <x v="2"/>
    <x v="11"/>
    <x v="0"/>
    <m/>
  </r>
  <r>
    <x v="1"/>
    <n v="0"/>
    <n v="0"/>
    <n v="1704150"/>
    <n v="0"/>
    <x v="6035"/>
    <x v="0"/>
    <x v="0"/>
    <x v="0"/>
    <s v="01.27.06.61"/>
    <x v="34"/>
    <x v="1"/>
    <x v="1"/>
    <s v="Requalificação Urbana e habitação"/>
    <s v="01.27.06"/>
    <s v="Requalificação Urbana de Ponta Verde"/>
    <s v="01.27.06.61"/>
    <x v="1"/>
    <x v="0"/>
    <x v="0"/>
    <x v="0"/>
    <x v="0"/>
    <x v="1"/>
    <x v="1"/>
    <x v="0"/>
    <x v="0"/>
    <s v="2024-01-??"/>
    <x v="0"/>
    <n v="1704150"/>
    <x v="3"/>
    <n v="500000"/>
    <x v="1"/>
    <n v="1100000"/>
    <x v="667"/>
    <m/>
    <x v="0"/>
    <x v="11"/>
    <m/>
    <s v="Requalificação Urbana de Ponta Verde"/>
    <x v="2"/>
    <s v="PVR"/>
    <x v="0"/>
    <x v="1"/>
    <x v="1"/>
    <x v="1"/>
    <x v="0"/>
    <x v="0"/>
    <x v="0"/>
    <x v="0"/>
    <x v="0"/>
    <x v="0"/>
    <x v="0"/>
    <s v="Requalificação Urbana de Ponta Verde"/>
    <x v="0"/>
    <x v="0"/>
    <x v="0"/>
    <x v="0"/>
    <x v="1"/>
    <x v="0"/>
    <x v="0"/>
    <x v="2"/>
    <x v="1"/>
    <x v="2"/>
    <x v="11"/>
    <x v="0"/>
    <m/>
  </r>
  <r>
    <x v="1"/>
    <n v="0"/>
    <n v="0"/>
    <n v="299000"/>
    <n v="0"/>
    <x v="6035"/>
    <x v="0"/>
    <x v="0"/>
    <x v="0"/>
    <s v="01.27.06.61"/>
    <x v="34"/>
    <x v="1"/>
    <x v="1"/>
    <s v="Requalificação Urbana e habitação"/>
    <s v="01.27.06"/>
    <s v="Requalificação Urbana de Ponta Verde"/>
    <s v="01.27.06.61"/>
    <x v="1"/>
    <x v="0"/>
    <x v="0"/>
    <x v="0"/>
    <x v="0"/>
    <x v="1"/>
    <x v="1"/>
    <x v="0"/>
    <x v="3"/>
    <s v="2024-05-??"/>
    <x v="1"/>
    <n v="299000"/>
    <x v="3"/>
    <n v="500000"/>
    <x v="1"/>
    <n v="1100000"/>
    <x v="667"/>
    <m/>
    <x v="0"/>
    <x v="11"/>
    <m/>
    <s v="Requalificação Urbana de Ponta Verde"/>
    <x v="2"/>
    <s v="PVR"/>
    <x v="0"/>
    <x v="1"/>
    <x v="1"/>
    <x v="1"/>
    <x v="0"/>
    <x v="0"/>
    <x v="0"/>
    <x v="0"/>
    <x v="0"/>
    <x v="0"/>
    <x v="0"/>
    <s v="Requalificação Urbana de Ponta Verde"/>
    <x v="0"/>
    <x v="0"/>
    <x v="0"/>
    <x v="0"/>
    <x v="1"/>
    <x v="0"/>
    <x v="0"/>
    <x v="2"/>
    <x v="1"/>
    <x v="2"/>
    <x v="11"/>
    <x v="0"/>
    <m/>
  </r>
  <r>
    <x v="1"/>
    <n v="0"/>
    <n v="0"/>
    <n v="1115492"/>
    <n v="0"/>
    <x v="6035"/>
    <x v="0"/>
    <x v="0"/>
    <x v="0"/>
    <s v="01.27.06.61"/>
    <x v="34"/>
    <x v="1"/>
    <x v="1"/>
    <s v="Requalificação Urbana e habitação"/>
    <s v="01.27.06"/>
    <s v="Requalificação Urbana de Ponta Verde"/>
    <s v="01.27.06.61"/>
    <x v="1"/>
    <x v="0"/>
    <x v="0"/>
    <x v="0"/>
    <x v="0"/>
    <x v="1"/>
    <x v="1"/>
    <x v="0"/>
    <x v="4"/>
    <s v="2024-06-??"/>
    <x v="1"/>
    <n v="1115492"/>
    <x v="3"/>
    <n v="500000"/>
    <x v="1"/>
    <n v="1100000"/>
    <x v="667"/>
    <m/>
    <x v="0"/>
    <x v="11"/>
    <m/>
    <s v="Requalificação Urbana de Ponta Verde"/>
    <x v="2"/>
    <s v="PVR"/>
    <x v="0"/>
    <x v="1"/>
    <x v="1"/>
    <x v="1"/>
    <x v="0"/>
    <x v="0"/>
    <x v="0"/>
    <x v="0"/>
    <x v="0"/>
    <x v="0"/>
    <x v="0"/>
    <s v="Requalificação Urbana de Ponta Verde"/>
    <x v="0"/>
    <x v="0"/>
    <x v="0"/>
    <x v="0"/>
    <x v="1"/>
    <x v="0"/>
    <x v="0"/>
    <x v="2"/>
    <x v="1"/>
    <x v="2"/>
    <x v="11"/>
    <x v="0"/>
    <m/>
  </r>
  <r>
    <x v="1"/>
    <n v="0"/>
    <n v="0"/>
    <n v="100000"/>
    <n v="0"/>
    <x v="6035"/>
    <x v="0"/>
    <x v="0"/>
    <x v="0"/>
    <s v="01.27.06.61"/>
    <x v="34"/>
    <x v="1"/>
    <x v="1"/>
    <s v="Requalificação Urbana e habitação"/>
    <s v="01.27.06"/>
    <s v="Requalificação Urbana de Ponta Verde"/>
    <s v="01.27.06.61"/>
    <x v="1"/>
    <x v="0"/>
    <x v="0"/>
    <x v="0"/>
    <x v="0"/>
    <x v="1"/>
    <x v="1"/>
    <x v="0"/>
    <x v="9"/>
    <s v="2024-07-??"/>
    <x v="2"/>
    <n v="100000"/>
    <x v="3"/>
    <n v="500000"/>
    <x v="1"/>
    <n v="1100000"/>
    <x v="667"/>
    <m/>
    <x v="0"/>
    <x v="11"/>
    <m/>
    <s v="Requalificação Urbana de Ponta Verde"/>
    <x v="2"/>
    <s v="PVR"/>
    <x v="0"/>
    <x v="1"/>
    <x v="1"/>
    <x v="1"/>
    <x v="0"/>
    <x v="0"/>
    <x v="0"/>
    <x v="0"/>
    <x v="0"/>
    <x v="0"/>
    <x v="0"/>
    <s v="Requalificação Urbana de Ponta Verde"/>
    <x v="0"/>
    <x v="0"/>
    <x v="0"/>
    <x v="0"/>
    <x v="1"/>
    <x v="0"/>
    <x v="0"/>
    <x v="2"/>
    <x v="1"/>
    <x v="2"/>
    <x v="11"/>
    <x v="0"/>
    <m/>
  </r>
  <r>
    <x v="1"/>
    <n v="0"/>
    <n v="0"/>
    <n v="1152940"/>
    <n v="0"/>
    <x v="6035"/>
    <x v="0"/>
    <x v="0"/>
    <x v="0"/>
    <s v="01.27.06.61"/>
    <x v="34"/>
    <x v="1"/>
    <x v="1"/>
    <s v="Requalificação Urbana e habitação"/>
    <s v="01.27.06"/>
    <s v="Requalificação Urbana de Ponta Verde"/>
    <s v="01.27.06.61"/>
    <x v="1"/>
    <x v="0"/>
    <x v="0"/>
    <x v="0"/>
    <x v="0"/>
    <x v="1"/>
    <x v="1"/>
    <x v="0"/>
    <x v="5"/>
    <s v="2024-08-??"/>
    <x v="2"/>
    <n v="1152940"/>
    <x v="3"/>
    <n v="500000"/>
    <x v="1"/>
    <n v="1100000"/>
    <x v="667"/>
    <m/>
    <x v="0"/>
    <x v="11"/>
    <m/>
    <s v="Requalificação Urbana de Ponta Verde"/>
    <x v="2"/>
    <s v="PVR"/>
    <x v="0"/>
    <x v="1"/>
    <x v="1"/>
    <x v="1"/>
    <x v="0"/>
    <x v="0"/>
    <x v="0"/>
    <x v="0"/>
    <x v="0"/>
    <x v="0"/>
    <x v="0"/>
    <s v="Requalificação Urbana de Ponta Verde"/>
    <x v="0"/>
    <x v="0"/>
    <x v="0"/>
    <x v="0"/>
    <x v="1"/>
    <x v="0"/>
    <x v="0"/>
    <x v="2"/>
    <x v="1"/>
    <x v="2"/>
    <x v="11"/>
    <x v="0"/>
    <m/>
  </r>
  <r>
    <x v="1"/>
    <n v="0"/>
    <n v="0"/>
    <n v="22356"/>
    <n v="0"/>
    <x v="6035"/>
    <x v="0"/>
    <x v="0"/>
    <x v="0"/>
    <s v="01.27.06.61"/>
    <x v="34"/>
    <x v="1"/>
    <x v="1"/>
    <s v="Requalificação Urbana e habitação"/>
    <s v="01.27.06"/>
    <s v="Requalificação Urbana de Ponta Verde"/>
    <s v="01.27.06.61"/>
    <x v="1"/>
    <x v="0"/>
    <x v="0"/>
    <x v="0"/>
    <x v="0"/>
    <x v="1"/>
    <x v="1"/>
    <x v="0"/>
    <x v="7"/>
    <s v="2024-09-??"/>
    <x v="2"/>
    <n v="22356"/>
    <x v="3"/>
    <n v="500000"/>
    <x v="1"/>
    <n v="1100000"/>
    <x v="667"/>
    <m/>
    <x v="0"/>
    <x v="11"/>
    <m/>
    <s v="Requalificação Urbana de Ponta Verde"/>
    <x v="2"/>
    <s v="PVR"/>
    <x v="0"/>
    <x v="1"/>
    <x v="1"/>
    <x v="1"/>
    <x v="0"/>
    <x v="0"/>
    <x v="0"/>
    <x v="0"/>
    <x v="0"/>
    <x v="0"/>
    <x v="0"/>
    <s v="Requalificação Urbana de Ponta Verde"/>
    <x v="0"/>
    <x v="0"/>
    <x v="0"/>
    <x v="0"/>
    <x v="1"/>
    <x v="0"/>
    <x v="0"/>
    <x v="2"/>
    <x v="1"/>
    <x v="2"/>
    <x v="11"/>
    <x v="0"/>
    <m/>
  </r>
  <r>
    <x v="0"/>
    <n v="0"/>
    <n v="0"/>
    <n v="180000"/>
    <n v="0"/>
    <x v="6035"/>
    <x v="0"/>
    <x v="0"/>
    <x v="0"/>
    <s v="03.16.01"/>
    <x v="38"/>
    <x v="0"/>
    <x v="0"/>
    <s v="Assembleia Municipal"/>
    <s v="03.16.01"/>
    <s v="Assembleia Municipal"/>
    <s v="03.16.01"/>
    <x v="64"/>
    <x v="0"/>
    <x v="0"/>
    <x v="0"/>
    <x v="0"/>
    <x v="0"/>
    <x v="0"/>
    <x v="0"/>
    <x v="7"/>
    <s v="2024-09-??"/>
    <x v="2"/>
    <n v="180000"/>
    <x v="3"/>
    <n v="0"/>
    <x v="1"/>
    <n v="720000"/>
    <x v="667"/>
    <m/>
    <x v="0"/>
    <x v="11"/>
    <m/>
    <s v="Assembleia Municipal"/>
    <x v="2"/>
    <s v="AM"/>
    <x v="0"/>
    <x v="1"/>
    <x v="1"/>
    <x v="1"/>
    <x v="0"/>
    <x v="0"/>
    <x v="0"/>
    <x v="0"/>
    <x v="0"/>
    <x v="0"/>
    <x v="0"/>
    <s v="Assembleia Municipal"/>
    <x v="0"/>
    <x v="0"/>
    <x v="0"/>
    <x v="0"/>
    <x v="0"/>
    <x v="0"/>
    <x v="0"/>
    <x v="2"/>
    <x v="1"/>
    <x v="2"/>
    <x v="11"/>
    <x v="0"/>
    <m/>
  </r>
  <r>
    <x v="0"/>
    <n v="0"/>
    <n v="0"/>
    <n v="13642890"/>
    <n v="0"/>
    <x v="6035"/>
    <x v="0"/>
    <x v="1"/>
    <x v="0"/>
    <s v="03.03.10"/>
    <x v="8"/>
    <x v="0"/>
    <x v="4"/>
    <s v="Receitas Da Câmara"/>
    <s v="03.03.10"/>
    <s v="Receitas Da Câmara"/>
    <s v="03.03.10"/>
    <x v="45"/>
    <x v="0"/>
    <x v="6"/>
    <x v="10"/>
    <x v="0"/>
    <x v="0"/>
    <x v="2"/>
    <x v="0"/>
    <x v="0"/>
    <s v="2024-01-??"/>
    <x v="0"/>
    <n v="13642890"/>
    <x v="3"/>
    <n v="0"/>
    <x v="1"/>
    <n v="0"/>
    <x v="667"/>
    <m/>
    <x v="0"/>
    <x v="11"/>
    <m/>
    <s v="Receitas Da Câmara"/>
    <x v="2"/>
    <s v="RDC"/>
    <x v="0"/>
    <x v="1"/>
    <x v="1"/>
    <x v="1"/>
    <x v="0"/>
    <x v="0"/>
    <x v="0"/>
    <x v="0"/>
    <x v="0"/>
    <x v="0"/>
    <x v="0"/>
    <s v="Receitas Da Câmara"/>
    <x v="0"/>
    <x v="0"/>
    <x v="0"/>
    <x v="0"/>
    <x v="0"/>
    <x v="0"/>
    <x v="0"/>
    <x v="2"/>
    <x v="1"/>
    <x v="2"/>
    <x v="11"/>
    <x v="0"/>
    <m/>
  </r>
  <r>
    <x v="0"/>
    <n v="0"/>
    <n v="0"/>
    <n v="13521011"/>
    <n v="0"/>
    <x v="6035"/>
    <x v="0"/>
    <x v="1"/>
    <x v="0"/>
    <s v="03.03.10"/>
    <x v="8"/>
    <x v="0"/>
    <x v="4"/>
    <s v="Receitas Da Câmara"/>
    <s v="03.03.10"/>
    <s v="Receitas Da Câmara"/>
    <s v="03.03.10"/>
    <x v="45"/>
    <x v="0"/>
    <x v="6"/>
    <x v="10"/>
    <x v="0"/>
    <x v="0"/>
    <x v="2"/>
    <x v="0"/>
    <x v="2"/>
    <s v="2024-02-??"/>
    <x v="0"/>
    <n v="13521011"/>
    <x v="3"/>
    <n v="0"/>
    <x v="1"/>
    <n v="0"/>
    <x v="667"/>
    <m/>
    <x v="0"/>
    <x v="11"/>
    <m/>
    <s v="Receitas Da Câmara"/>
    <x v="2"/>
    <s v="RDC"/>
    <x v="0"/>
    <x v="1"/>
    <x v="1"/>
    <x v="1"/>
    <x v="0"/>
    <x v="0"/>
    <x v="0"/>
    <x v="0"/>
    <x v="0"/>
    <x v="0"/>
    <x v="0"/>
    <s v="Receitas Da Câmara"/>
    <x v="0"/>
    <x v="0"/>
    <x v="0"/>
    <x v="0"/>
    <x v="0"/>
    <x v="0"/>
    <x v="0"/>
    <x v="2"/>
    <x v="1"/>
    <x v="2"/>
    <x v="11"/>
    <x v="0"/>
    <m/>
  </r>
  <r>
    <x v="0"/>
    <n v="0"/>
    <n v="0"/>
    <n v="13425090"/>
    <n v="0"/>
    <x v="6035"/>
    <x v="0"/>
    <x v="1"/>
    <x v="0"/>
    <s v="03.03.10"/>
    <x v="8"/>
    <x v="0"/>
    <x v="4"/>
    <s v="Receitas Da Câmara"/>
    <s v="03.03.10"/>
    <s v="Receitas Da Câmara"/>
    <s v="03.03.10"/>
    <x v="45"/>
    <x v="0"/>
    <x v="6"/>
    <x v="10"/>
    <x v="0"/>
    <x v="0"/>
    <x v="2"/>
    <x v="0"/>
    <x v="1"/>
    <s v="2024-03-??"/>
    <x v="0"/>
    <n v="13425090"/>
    <x v="3"/>
    <n v="0"/>
    <x v="1"/>
    <n v="0"/>
    <x v="667"/>
    <m/>
    <x v="0"/>
    <x v="11"/>
    <m/>
    <s v="Receitas Da Câmara"/>
    <x v="2"/>
    <s v="RDC"/>
    <x v="0"/>
    <x v="1"/>
    <x v="1"/>
    <x v="1"/>
    <x v="0"/>
    <x v="0"/>
    <x v="0"/>
    <x v="0"/>
    <x v="0"/>
    <x v="0"/>
    <x v="0"/>
    <s v="Receitas Da Câmara"/>
    <x v="0"/>
    <x v="0"/>
    <x v="0"/>
    <x v="0"/>
    <x v="0"/>
    <x v="0"/>
    <x v="0"/>
    <x v="2"/>
    <x v="1"/>
    <x v="2"/>
    <x v="11"/>
    <x v="0"/>
    <m/>
  </r>
  <r>
    <x v="0"/>
    <n v="0"/>
    <n v="0"/>
    <n v="28425090"/>
    <n v="0"/>
    <x v="6035"/>
    <x v="0"/>
    <x v="1"/>
    <x v="0"/>
    <s v="03.03.10"/>
    <x v="8"/>
    <x v="0"/>
    <x v="4"/>
    <s v="Receitas Da Câmara"/>
    <s v="03.03.10"/>
    <s v="Receitas Da Câmara"/>
    <s v="03.03.10"/>
    <x v="45"/>
    <x v="0"/>
    <x v="6"/>
    <x v="10"/>
    <x v="0"/>
    <x v="0"/>
    <x v="2"/>
    <x v="0"/>
    <x v="6"/>
    <s v="2024-04-??"/>
    <x v="1"/>
    <n v="28425090"/>
    <x v="3"/>
    <n v="0"/>
    <x v="1"/>
    <n v="0"/>
    <x v="667"/>
    <m/>
    <x v="0"/>
    <x v="11"/>
    <m/>
    <s v="Receitas Da Câmara"/>
    <x v="2"/>
    <s v="RDC"/>
    <x v="0"/>
    <x v="1"/>
    <x v="1"/>
    <x v="1"/>
    <x v="0"/>
    <x v="0"/>
    <x v="0"/>
    <x v="0"/>
    <x v="0"/>
    <x v="0"/>
    <x v="0"/>
    <s v="Receitas Da Câmara"/>
    <x v="0"/>
    <x v="0"/>
    <x v="0"/>
    <x v="0"/>
    <x v="0"/>
    <x v="0"/>
    <x v="0"/>
    <x v="2"/>
    <x v="1"/>
    <x v="2"/>
    <x v="11"/>
    <x v="0"/>
    <m/>
  </r>
  <r>
    <x v="0"/>
    <n v="0"/>
    <n v="0"/>
    <n v="10925090"/>
    <n v="0"/>
    <x v="6035"/>
    <x v="0"/>
    <x v="1"/>
    <x v="0"/>
    <s v="03.03.10"/>
    <x v="8"/>
    <x v="0"/>
    <x v="4"/>
    <s v="Receitas Da Câmara"/>
    <s v="03.03.10"/>
    <s v="Receitas Da Câmara"/>
    <s v="03.03.10"/>
    <x v="45"/>
    <x v="0"/>
    <x v="6"/>
    <x v="10"/>
    <x v="0"/>
    <x v="0"/>
    <x v="2"/>
    <x v="0"/>
    <x v="3"/>
    <s v="2024-05-??"/>
    <x v="1"/>
    <n v="10925090"/>
    <x v="3"/>
    <n v="0"/>
    <x v="1"/>
    <n v="0"/>
    <x v="667"/>
    <m/>
    <x v="0"/>
    <x v="11"/>
    <m/>
    <s v="Receitas Da Câmara"/>
    <x v="2"/>
    <s v="RDC"/>
    <x v="0"/>
    <x v="1"/>
    <x v="1"/>
    <x v="1"/>
    <x v="0"/>
    <x v="0"/>
    <x v="0"/>
    <x v="0"/>
    <x v="0"/>
    <x v="0"/>
    <x v="0"/>
    <s v="Receitas Da Câmara"/>
    <x v="0"/>
    <x v="0"/>
    <x v="0"/>
    <x v="0"/>
    <x v="0"/>
    <x v="0"/>
    <x v="0"/>
    <x v="2"/>
    <x v="1"/>
    <x v="2"/>
    <x v="11"/>
    <x v="0"/>
    <m/>
  </r>
  <r>
    <x v="0"/>
    <n v="0"/>
    <n v="0"/>
    <n v="11116932"/>
    <n v="0"/>
    <x v="6035"/>
    <x v="0"/>
    <x v="1"/>
    <x v="0"/>
    <s v="03.03.10"/>
    <x v="8"/>
    <x v="0"/>
    <x v="4"/>
    <s v="Receitas Da Câmara"/>
    <s v="03.03.10"/>
    <s v="Receitas Da Câmara"/>
    <s v="03.03.10"/>
    <x v="45"/>
    <x v="0"/>
    <x v="6"/>
    <x v="10"/>
    <x v="0"/>
    <x v="0"/>
    <x v="2"/>
    <x v="0"/>
    <x v="4"/>
    <s v="2024-06-??"/>
    <x v="1"/>
    <n v="11116932"/>
    <x v="3"/>
    <n v="0"/>
    <x v="1"/>
    <n v="0"/>
    <x v="667"/>
    <m/>
    <x v="0"/>
    <x v="11"/>
    <m/>
    <s v="Receitas Da Câmara"/>
    <x v="2"/>
    <s v="RDC"/>
    <x v="0"/>
    <x v="1"/>
    <x v="1"/>
    <x v="1"/>
    <x v="0"/>
    <x v="0"/>
    <x v="0"/>
    <x v="0"/>
    <x v="0"/>
    <x v="0"/>
    <x v="0"/>
    <s v="Receitas Da Câmara"/>
    <x v="0"/>
    <x v="0"/>
    <x v="0"/>
    <x v="0"/>
    <x v="0"/>
    <x v="0"/>
    <x v="0"/>
    <x v="2"/>
    <x v="1"/>
    <x v="2"/>
    <x v="11"/>
    <x v="0"/>
    <m/>
  </r>
  <r>
    <x v="0"/>
    <n v="0"/>
    <n v="0"/>
    <n v="10925090"/>
    <n v="0"/>
    <x v="6035"/>
    <x v="0"/>
    <x v="1"/>
    <x v="0"/>
    <s v="03.03.10"/>
    <x v="8"/>
    <x v="0"/>
    <x v="4"/>
    <s v="Receitas Da Câmara"/>
    <s v="03.03.10"/>
    <s v="Receitas Da Câmara"/>
    <s v="03.03.10"/>
    <x v="45"/>
    <x v="0"/>
    <x v="6"/>
    <x v="10"/>
    <x v="0"/>
    <x v="0"/>
    <x v="2"/>
    <x v="0"/>
    <x v="9"/>
    <s v="2024-07-??"/>
    <x v="2"/>
    <n v="10925090"/>
    <x v="3"/>
    <n v="0"/>
    <x v="1"/>
    <n v="0"/>
    <x v="667"/>
    <m/>
    <x v="0"/>
    <x v="11"/>
    <m/>
    <s v="Receitas Da Câmara"/>
    <x v="2"/>
    <s v="RDC"/>
    <x v="0"/>
    <x v="1"/>
    <x v="1"/>
    <x v="1"/>
    <x v="0"/>
    <x v="0"/>
    <x v="0"/>
    <x v="0"/>
    <x v="0"/>
    <x v="0"/>
    <x v="0"/>
    <s v="Receitas Da Câmara"/>
    <x v="0"/>
    <x v="0"/>
    <x v="0"/>
    <x v="0"/>
    <x v="0"/>
    <x v="0"/>
    <x v="0"/>
    <x v="2"/>
    <x v="1"/>
    <x v="2"/>
    <x v="11"/>
    <x v="0"/>
    <m/>
  </r>
  <r>
    <x v="0"/>
    <n v="0"/>
    <n v="0"/>
    <n v="10925090"/>
    <n v="0"/>
    <x v="6035"/>
    <x v="0"/>
    <x v="1"/>
    <x v="0"/>
    <s v="03.03.10"/>
    <x v="8"/>
    <x v="0"/>
    <x v="4"/>
    <s v="Receitas Da Câmara"/>
    <s v="03.03.10"/>
    <s v="Receitas Da Câmara"/>
    <s v="03.03.10"/>
    <x v="45"/>
    <x v="0"/>
    <x v="6"/>
    <x v="10"/>
    <x v="0"/>
    <x v="0"/>
    <x v="2"/>
    <x v="0"/>
    <x v="5"/>
    <s v="2024-08-??"/>
    <x v="2"/>
    <n v="10925090"/>
    <x v="3"/>
    <n v="0"/>
    <x v="1"/>
    <n v="0"/>
    <x v="667"/>
    <m/>
    <x v="0"/>
    <x v="11"/>
    <m/>
    <s v="Receitas Da Câmara"/>
    <x v="2"/>
    <s v="RDC"/>
    <x v="0"/>
    <x v="1"/>
    <x v="1"/>
    <x v="1"/>
    <x v="0"/>
    <x v="0"/>
    <x v="0"/>
    <x v="0"/>
    <x v="0"/>
    <x v="0"/>
    <x v="0"/>
    <s v="Receitas Da Câmara"/>
    <x v="0"/>
    <x v="0"/>
    <x v="0"/>
    <x v="0"/>
    <x v="0"/>
    <x v="0"/>
    <x v="0"/>
    <x v="2"/>
    <x v="1"/>
    <x v="2"/>
    <x v="11"/>
    <x v="0"/>
    <m/>
  </r>
  <r>
    <x v="0"/>
    <n v="0"/>
    <n v="0"/>
    <n v="10925090"/>
    <n v="0"/>
    <x v="6035"/>
    <x v="0"/>
    <x v="1"/>
    <x v="0"/>
    <s v="03.03.10"/>
    <x v="8"/>
    <x v="0"/>
    <x v="4"/>
    <s v="Receitas Da Câmara"/>
    <s v="03.03.10"/>
    <s v="Receitas Da Câmara"/>
    <s v="03.03.10"/>
    <x v="45"/>
    <x v="0"/>
    <x v="6"/>
    <x v="10"/>
    <x v="0"/>
    <x v="0"/>
    <x v="2"/>
    <x v="0"/>
    <x v="7"/>
    <s v="2024-09-??"/>
    <x v="2"/>
    <n v="10925090"/>
    <x v="3"/>
    <n v="0"/>
    <x v="1"/>
    <n v="0"/>
    <x v="667"/>
    <m/>
    <x v="0"/>
    <x v="11"/>
    <m/>
    <s v="Receitas Da Câmara"/>
    <x v="2"/>
    <s v="RDC"/>
    <x v="0"/>
    <x v="1"/>
    <x v="1"/>
    <x v="1"/>
    <x v="0"/>
    <x v="0"/>
    <x v="0"/>
    <x v="0"/>
    <x v="0"/>
    <x v="0"/>
    <x v="0"/>
    <s v="Receitas Da Câmara"/>
    <x v="0"/>
    <x v="0"/>
    <x v="0"/>
    <x v="0"/>
    <x v="0"/>
    <x v="0"/>
    <x v="0"/>
    <x v="2"/>
    <x v="1"/>
    <x v="2"/>
    <x v="11"/>
    <x v="0"/>
    <m/>
  </r>
  <r>
    <x v="0"/>
    <n v="0"/>
    <n v="0"/>
    <n v="10981740"/>
    <n v="0"/>
    <x v="6035"/>
    <x v="0"/>
    <x v="1"/>
    <x v="0"/>
    <s v="03.03.10"/>
    <x v="8"/>
    <x v="0"/>
    <x v="4"/>
    <s v="Receitas Da Câmara"/>
    <s v="03.03.10"/>
    <s v="Receitas Da Câmara"/>
    <s v="03.03.10"/>
    <x v="45"/>
    <x v="0"/>
    <x v="6"/>
    <x v="10"/>
    <x v="0"/>
    <x v="0"/>
    <x v="2"/>
    <x v="0"/>
    <x v="8"/>
    <s v="2024-10-??"/>
    <x v="3"/>
    <n v="10981740"/>
    <x v="3"/>
    <n v="0"/>
    <x v="1"/>
    <n v="0"/>
    <x v="667"/>
    <m/>
    <x v="0"/>
    <x v="11"/>
    <m/>
    <s v="Receitas Da Câmara"/>
    <x v="2"/>
    <s v="RDC"/>
    <x v="0"/>
    <x v="1"/>
    <x v="1"/>
    <x v="1"/>
    <x v="0"/>
    <x v="0"/>
    <x v="0"/>
    <x v="0"/>
    <x v="0"/>
    <x v="0"/>
    <x v="0"/>
    <s v="Receitas Da Câmara"/>
    <x v="0"/>
    <x v="0"/>
    <x v="0"/>
    <x v="0"/>
    <x v="0"/>
    <x v="0"/>
    <x v="0"/>
    <x v="2"/>
    <x v="1"/>
    <x v="2"/>
    <x v="11"/>
    <x v="0"/>
    <m/>
  </r>
  <r>
    <x v="0"/>
    <n v="0"/>
    <n v="0"/>
    <n v="13425090"/>
    <n v="0"/>
    <x v="6035"/>
    <x v="0"/>
    <x v="1"/>
    <x v="0"/>
    <s v="03.03.10"/>
    <x v="8"/>
    <x v="0"/>
    <x v="4"/>
    <s v="Receitas Da Câmara"/>
    <s v="03.03.10"/>
    <s v="Receitas Da Câmara"/>
    <s v="03.03.10"/>
    <x v="45"/>
    <x v="0"/>
    <x v="6"/>
    <x v="10"/>
    <x v="0"/>
    <x v="0"/>
    <x v="2"/>
    <x v="0"/>
    <x v="10"/>
    <s v="2024-11-??"/>
    <x v="3"/>
    <n v="13425090"/>
    <x v="3"/>
    <n v="0"/>
    <x v="1"/>
    <n v="0"/>
    <x v="667"/>
    <m/>
    <x v="0"/>
    <x v="11"/>
    <m/>
    <s v="Receitas Da Câmara"/>
    <x v="2"/>
    <s v="RDC"/>
    <x v="0"/>
    <x v="1"/>
    <x v="1"/>
    <x v="1"/>
    <x v="0"/>
    <x v="0"/>
    <x v="0"/>
    <x v="0"/>
    <x v="0"/>
    <x v="0"/>
    <x v="0"/>
    <s v="Receitas Da Câmara"/>
    <x v="0"/>
    <x v="0"/>
    <x v="0"/>
    <x v="0"/>
    <x v="0"/>
    <x v="0"/>
    <x v="0"/>
    <x v="2"/>
    <x v="1"/>
    <x v="2"/>
    <x v="11"/>
    <x v="0"/>
    <m/>
  </r>
  <r>
    <x v="0"/>
    <n v="0"/>
    <n v="0"/>
    <n v="13425090"/>
    <n v="0"/>
    <x v="6035"/>
    <x v="0"/>
    <x v="1"/>
    <x v="0"/>
    <s v="03.03.10"/>
    <x v="8"/>
    <x v="0"/>
    <x v="4"/>
    <s v="Receitas Da Câmara"/>
    <s v="03.03.10"/>
    <s v="Receitas Da Câmara"/>
    <s v="03.03.10"/>
    <x v="45"/>
    <x v="0"/>
    <x v="6"/>
    <x v="10"/>
    <x v="0"/>
    <x v="0"/>
    <x v="2"/>
    <x v="0"/>
    <x v="11"/>
    <s v="2024-12-??"/>
    <x v="3"/>
    <n v="13425090"/>
    <x v="3"/>
    <n v="0"/>
    <x v="1"/>
    <n v="0"/>
    <x v="667"/>
    <m/>
    <x v="0"/>
    <x v="11"/>
    <m/>
    <s v="Receitas Da Câmara"/>
    <x v="2"/>
    <s v="RDC"/>
    <x v="0"/>
    <x v="1"/>
    <x v="1"/>
    <x v="1"/>
    <x v="0"/>
    <x v="0"/>
    <x v="0"/>
    <x v="0"/>
    <x v="0"/>
    <x v="0"/>
    <x v="0"/>
    <s v="Receitas Da Câmara"/>
    <x v="0"/>
    <x v="0"/>
    <x v="0"/>
    <x v="0"/>
    <x v="0"/>
    <x v="0"/>
    <x v="0"/>
    <x v="2"/>
    <x v="1"/>
    <x v="2"/>
    <x v="11"/>
    <x v="0"/>
    <m/>
  </r>
  <r>
    <x v="0"/>
    <n v="0"/>
    <n v="0"/>
    <n v="2800"/>
    <n v="0"/>
    <x v="6035"/>
    <x v="0"/>
    <x v="1"/>
    <x v="0"/>
    <s v="03.03.10"/>
    <x v="8"/>
    <x v="0"/>
    <x v="4"/>
    <s v="Receitas Da Câmara"/>
    <s v="03.03.10"/>
    <s v="Receitas Da Câmara"/>
    <s v="03.03.10"/>
    <x v="51"/>
    <x v="0"/>
    <x v="3"/>
    <x v="3"/>
    <x v="0"/>
    <x v="0"/>
    <x v="2"/>
    <x v="0"/>
    <x v="0"/>
    <s v="2024-01-??"/>
    <x v="0"/>
    <n v="2800"/>
    <x v="3"/>
    <n v="0"/>
    <x v="1"/>
    <n v="0"/>
    <x v="667"/>
    <m/>
    <x v="0"/>
    <x v="11"/>
    <m/>
    <s v="Receitas Da Câmara"/>
    <x v="2"/>
    <s v="RDC"/>
    <x v="0"/>
    <x v="1"/>
    <x v="1"/>
    <x v="1"/>
    <x v="0"/>
    <x v="0"/>
    <x v="0"/>
    <x v="0"/>
    <x v="0"/>
    <x v="0"/>
    <x v="0"/>
    <s v="Receitas Da Câmara"/>
    <x v="0"/>
    <x v="0"/>
    <x v="0"/>
    <x v="0"/>
    <x v="0"/>
    <x v="0"/>
    <x v="0"/>
    <x v="2"/>
    <x v="1"/>
    <x v="2"/>
    <x v="11"/>
    <x v="0"/>
    <m/>
  </r>
  <r>
    <x v="0"/>
    <n v="0"/>
    <n v="0"/>
    <n v="2000"/>
    <n v="0"/>
    <x v="6035"/>
    <x v="0"/>
    <x v="1"/>
    <x v="0"/>
    <s v="03.03.10"/>
    <x v="8"/>
    <x v="0"/>
    <x v="4"/>
    <s v="Receitas Da Câmara"/>
    <s v="03.03.10"/>
    <s v="Receitas Da Câmara"/>
    <s v="03.03.10"/>
    <x v="51"/>
    <x v="0"/>
    <x v="3"/>
    <x v="3"/>
    <x v="0"/>
    <x v="0"/>
    <x v="2"/>
    <x v="0"/>
    <x v="6"/>
    <s v="2024-04-??"/>
    <x v="1"/>
    <n v="2000"/>
    <x v="3"/>
    <n v="0"/>
    <x v="1"/>
    <n v="0"/>
    <x v="667"/>
    <m/>
    <x v="0"/>
    <x v="11"/>
    <m/>
    <s v="Receitas Da Câmara"/>
    <x v="2"/>
    <s v="RDC"/>
    <x v="0"/>
    <x v="1"/>
    <x v="1"/>
    <x v="1"/>
    <x v="0"/>
    <x v="0"/>
    <x v="0"/>
    <x v="0"/>
    <x v="0"/>
    <x v="0"/>
    <x v="0"/>
    <s v="Receitas Da Câmara"/>
    <x v="0"/>
    <x v="0"/>
    <x v="0"/>
    <x v="0"/>
    <x v="0"/>
    <x v="0"/>
    <x v="0"/>
    <x v="2"/>
    <x v="1"/>
    <x v="2"/>
    <x v="11"/>
    <x v="0"/>
    <m/>
  </r>
  <r>
    <x v="0"/>
    <n v="0"/>
    <n v="0"/>
    <n v="2600"/>
    <n v="0"/>
    <x v="6035"/>
    <x v="0"/>
    <x v="1"/>
    <x v="0"/>
    <s v="03.03.10"/>
    <x v="8"/>
    <x v="0"/>
    <x v="4"/>
    <s v="Receitas Da Câmara"/>
    <s v="03.03.10"/>
    <s v="Receitas Da Câmara"/>
    <s v="03.03.10"/>
    <x v="51"/>
    <x v="0"/>
    <x v="3"/>
    <x v="3"/>
    <x v="0"/>
    <x v="0"/>
    <x v="2"/>
    <x v="0"/>
    <x v="5"/>
    <s v="2024-08-??"/>
    <x v="2"/>
    <n v="2600"/>
    <x v="3"/>
    <n v="0"/>
    <x v="1"/>
    <n v="0"/>
    <x v="667"/>
    <m/>
    <x v="0"/>
    <x v="11"/>
    <m/>
    <s v="Receitas Da Câmara"/>
    <x v="2"/>
    <s v="RDC"/>
    <x v="0"/>
    <x v="1"/>
    <x v="1"/>
    <x v="1"/>
    <x v="0"/>
    <x v="0"/>
    <x v="0"/>
    <x v="0"/>
    <x v="0"/>
    <x v="0"/>
    <x v="0"/>
    <s v="Receitas Da Câmara"/>
    <x v="0"/>
    <x v="0"/>
    <x v="0"/>
    <x v="0"/>
    <x v="0"/>
    <x v="0"/>
    <x v="0"/>
    <x v="2"/>
    <x v="1"/>
    <x v="2"/>
    <x v="11"/>
    <x v="0"/>
    <m/>
  </r>
  <r>
    <x v="0"/>
    <n v="0"/>
    <n v="0"/>
    <n v="800"/>
    <n v="0"/>
    <x v="6035"/>
    <x v="0"/>
    <x v="1"/>
    <x v="0"/>
    <s v="03.03.10"/>
    <x v="8"/>
    <x v="0"/>
    <x v="4"/>
    <s v="Receitas Da Câmara"/>
    <s v="03.03.10"/>
    <s v="Receitas Da Câmara"/>
    <s v="03.03.10"/>
    <x v="51"/>
    <x v="0"/>
    <x v="3"/>
    <x v="3"/>
    <x v="0"/>
    <x v="0"/>
    <x v="2"/>
    <x v="0"/>
    <x v="8"/>
    <s v="2024-10-??"/>
    <x v="3"/>
    <n v="800"/>
    <x v="3"/>
    <n v="0"/>
    <x v="1"/>
    <n v="0"/>
    <x v="667"/>
    <m/>
    <x v="0"/>
    <x v="11"/>
    <m/>
    <s v="Receitas Da Câmara"/>
    <x v="2"/>
    <s v="RDC"/>
    <x v="0"/>
    <x v="1"/>
    <x v="1"/>
    <x v="1"/>
    <x v="0"/>
    <x v="0"/>
    <x v="0"/>
    <x v="0"/>
    <x v="0"/>
    <x v="0"/>
    <x v="0"/>
    <s v="Receitas Da Câmara"/>
    <x v="0"/>
    <x v="0"/>
    <x v="0"/>
    <x v="0"/>
    <x v="0"/>
    <x v="0"/>
    <x v="0"/>
    <x v="2"/>
    <x v="1"/>
    <x v="2"/>
    <x v="11"/>
    <x v="0"/>
    <m/>
  </r>
  <r>
    <x v="0"/>
    <n v="0"/>
    <n v="0"/>
    <n v="144968"/>
    <n v="0"/>
    <x v="6035"/>
    <x v="0"/>
    <x v="0"/>
    <x v="0"/>
    <s v="01.25.05.12"/>
    <x v="10"/>
    <x v="3"/>
    <x v="3"/>
    <s v="Saúde"/>
    <s v="01.25.05"/>
    <s v="Promoção e Inclusão Social"/>
    <s v="01.25.05.12"/>
    <x v="7"/>
    <x v="0"/>
    <x v="4"/>
    <x v="4"/>
    <x v="0"/>
    <x v="1"/>
    <x v="0"/>
    <x v="0"/>
    <x v="0"/>
    <s v="2024-01-??"/>
    <x v="0"/>
    <n v="144968"/>
    <x v="3"/>
    <n v="0"/>
    <x v="1"/>
    <n v="0"/>
    <x v="667"/>
    <m/>
    <x v="0"/>
    <x v="11"/>
    <m/>
    <s v="Promoção e Inclusão Social"/>
    <x v="2"/>
    <m/>
    <x v="0"/>
    <x v="1"/>
    <x v="1"/>
    <x v="1"/>
    <x v="0"/>
    <x v="0"/>
    <x v="0"/>
    <x v="0"/>
    <x v="0"/>
    <x v="0"/>
    <x v="0"/>
    <s v="Promoção e Inclusão Social"/>
    <x v="0"/>
    <x v="0"/>
    <x v="0"/>
    <x v="0"/>
    <x v="1"/>
    <x v="0"/>
    <x v="0"/>
    <x v="2"/>
    <x v="1"/>
    <x v="2"/>
    <x v="11"/>
    <x v="0"/>
    <m/>
  </r>
  <r>
    <x v="0"/>
    <n v="0"/>
    <n v="0"/>
    <n v="20627"/>
    <n v="0"/>
    <x v="6035"/>
    <x v="0"/>
    <x v="0"/>
    <x v="0"/>
    <s v="01.25.05.12"/>
    <x v="10"/>
    <x v="3"/>
    <x v="3"/>
    <s v="Saúde"/>
    <s v="01.25.05"/>
    <s v="Promoção e Inclusão Social"/>
    <s v="01.25.05.12"/>
    <x v="7"/>
    <x v="0"/>
    <x v="4"/>
    <x v="4"/>
    <x v="0"/>
    <x v="1"/>
    <x v="0"/>
    <x v="0"/>
    <x v="2"/>
    <s v="2024-02-??"/>
    <x v="0"/>
    <n v="20627"/>
    <x v="3"/>
    <n v="0"/>
    <x v="1"/>
    <n v="0"/>
    <x v="667"/>
    <m/>
    <x v="0"/>
    <x v="11"/>
    <m/>
    <s v="Promoção e Inclusão Social"/>
    <x v="2"/>
    <m/>
    <x v="0"/>
    <x v="1"/>
    <x v="1"/>
    <x v="1"/>
    <x v="0"/>
    <x v="0"/>
    <x v="0"/>
    <x v="0"/>
    <x v="0"/>
    <x v="0"/>
    <x v="0"/>
    <s v="Promoção e Inclusão Social"/>
    <x v="0"/>
    <x v="0"/>
    <x v="0"/>
    <x v="0"/>
    <x v="1"/>
    <x v="0"/>
    <x v="0"/>
    <x v="2"/>
    <x v="1"/>
    <x v="2"/>
    <x v="11"/>
    <x v="0"/>
    <m/>
  </r>
  <r>
    <x v="0"/>
    <n v="0"/>
    <n v="0"/>
    <n v="107676"/>
    <n v="0"/>
    <x v="6035"/>
    <x v="0"/>
    <x v="0"/>
    <x v="0"/>
    <s v="01.25.05.12"/>
    <x v="10"/>
    <x v="3"/>
    <x v="3"/>
    <s v="Saúde"/>
    <s v="01.25.05"/>
    <s v="Promoção e Inclusão Social"/>
    <s v="01.25.05.12"/>
    <x v="7"/>
    <x v="0"/>
    <x v="4"/>
    <x v="4"/>
    <x v="0"/>
    <x v="1"/>
    <x v="0"/>
    <x v="0"/>
    <x v="1"/>
    <s v="2024-03-??"/>
    <x v="0"/>
    <n v="107676"/>
    <x v="3"/>
    <n v="0"/>
    <x v="1"/>
    <n v="0"/>
    <x v="667"/>
    <m/>
    <x v="0"/>
    <x v="11"/>
    <m/>
    <s v="Promoção e Inclusão Social"/>
    <x v="2"/>
    <m/>
    <x v="0"/>
    <x v="1"/>
    <x v="1"/>
    <x v="1"/>
    <x v="0"/>
    <x v="0"/>
    <x v="0"/>
    <x v="0"/>
    <x v="0"/>
    <x v="0"/>
    <x v="0"/>
    <s v="Promoção e Inclusão Social"/>
    <x v="0"/>
    <x v="0"/>
    <x v="0"/>
    <x v="0"/>
    <x v="1"/>
    <x v="0"/>
    <x v="0"/>
    <x v="2"/>
    <x v="1"/>
    <x v="2"/>
    <x v="11"/>
    <x v="0"/>
    <m/>
  </r>
  <r>
    <x v="0"/>
    <n v="0"/>
    <n v="0"/>
    <n v="411755"/>
    <n v="0"/>
    <x v="6035"/>
    <x v="0"/>
    <x v="0"/>
    <x v="0"/>
    <s v="01.25.05.12"/>
    <x v="10"/>
    <x v="3"/>
    <x v="3"/>
    <s v="Saúde"/>
    <s v="01.25.05"/>
    <s v="Promoção e Inclusão Social"/>
    <s v="01.25.05.12"/>
    <x v="7"/>
    <x v="0"/>
    <x v="4"/>
    <x v="4"/>
    <x v="0"/>
    <x v="1"/>
    <x v="0"/>
    <x v="0"/>
    <x v="6"/>
    <s v="2024-04-??"/>
    <x v="1"/>
    <n v="411755"/>
    <x v="3"/>
    <n v="0"/>
    <x v="1"/>
    <n v="0"/>
    <x v="667"/>
    <m/>
    <x v="0"/>
    <x v="11"/>
    <m/>
    <s v="Promoção e Inclusão Social"/>
    <x v="2"/>
    <m/>
    <x v="0"/>
    <x v="1"/>
    <x v="1"/>
    <x v="1"/>
    <x v="0"/>
    <x v="0"/>
    <x v="0"/>
    <x v="0"/>
    <x v="0"/>
    <x v="0"/>
    <x v="0"/>
    <s v="Promoção e Inclusão Social"/>
    <x v="0"/>
    <x v="0"/>
    <x v="0"/>
    <x v="0"/>
    <x v="1"/>
    <x v="0"/>
    <x v="0"/>
    <x v="2"/>
    <x v="1"/>
    <x v="2"/>
    <x v="11"/>
    <x v="0"/>
    <m/>
  </r>
  <r>
    <x v="0"/>
    <n v="0"/>
    <n v="0"/>
    <n v="373046"/>
    <n v="0"/>
    <x v="6035"/>
    <x v="0"/>
    <x v="0"/>
    <x v="0"/>
    <s v="01.25.05.12"/>
    <x v="10"/>
    <x v="3"/>
    <x v="3"/>
    <s v="Saúde"/>
    <s v="01.25.05"/>
    <s v="Promoção e Inclusão Social"/>
    <s v="01.25.05.12"/>
    <x v="7"/>
    <x v="0"/>
    <x v="4"/>
    <x v="4"/>
    <x v="0"/>
    <x v="1"/>
    <x v="0"/>
    <x v="0"/>
    <x v="3"/>
    <s v="2024-05-??"/>
    <x v="1"/>
    <n v="373046"/>
    <x v="3"/>
    <n v="0"/>
    <x v="1"/>
    <n v="0"/>
    <x v="667"/>
    <m/>
    <x v="0"/>
    <x v="11"/>
    <m/>
    <s v="Promoção e Inclusão Social"/>
    <x v="2"/>
    <m/>
    <x v="0"/>
    <x v="1"/>
    <x v="1"/>
    <x v="1"/>
    <x v="0"/>
    <x v="0"/>
    <x v="0"/>
    <x v="0"/>
    <x v="0"/>
    <x v="0"/>
    <x v="0"/>
    <s v="Promoção e Inclusão Social"/>
    <x v="0"/>
    <x v="0"/>
    <x v="0"/>
    <x v="0"/>
    <x v="1"/>
    <x v="0"/>
    <x v="0"/>
    <x v="2"/>
    <x v="1"/>
    <x v="2"/>
    <x v="11"/>
    <x v="0"/>
    <m/>
  </r>
  <r>
    <x v="0"/>
    <n v="0"/>
    <n v="0"/>
    <n v="157058"/>
    <n v="0"/>
    <x v="6035"/>
    <x v="0"/>
    <x v="0"/>
    <x v="0"/>
    <s v="01.25.05.12"/>
    <x v="10"/>
    <x v="3"/>
    <x v="3"/>
    <s v="Saúde"/>
    <s v="01.25.05"/>
    <s v="Promoção e Inclusão Social"/>
    <s v="01.25.05.12"/>
    <x v="7"/>
    <x v="0"/>
    <x v="4"/>
    <x v="4"/>
    <x v="0"/>
    <x v="1"/>
    <x v="0"/>
    <x v="0"/>
    <x v="4"/>
    <s v="2024-06-??"/>
    <x v="1"/>
    <n v="157058"/>
    <x v="3"/>
    <n v="0"/>
    <x v="1"/>
    <n v="0"/>
    <x v="667"/>
    <m/>
    <x v="0"/>
    <x v="11"/>
    <m/>
    <s v="Promoção e Inclusão Social"/>
    <x v="2"/>
    <m/>
    <x v="0"/>
    <x v="1"/>
    <x v="1"/>
    <x v="1"/>
    <x v="0"/>
    <x v="0"/>
    <x v="0"/>
    <x v="0"/>
    <x v="0"/>
    <x v="0"/>
    <x v="0"/>
    <s v="Promoção e Inclusão Social"/>
    <x v="0"/>
    <x v="0"/>
    <x v="0"/>
    <x v="0"/>
    <x v="1"/>
    <x v="0"/>
    <x v="0"/>
    <x v="2"/>
    <x v="1"/>
    <x v="2"/>
    <x v="11"/>
    <x v="0"/>
    <m/>
  </r>
  <r>
    <x v="0"/>
    <n v="0"/>
    <n v="0"/>
    <n v="32800"/>
    <n v="0"/>
    <x v="6035"/>
    <x v="0"/>
    <x v="0"/>
    <x v="0"/>
    <s v="01.25.05.12"/>
    <x v="10"/>
    <x v="3"/>
    <x v="3"/>
    <s v="Saúde"/>
    <s v="01.25.05"/>
    <s v="Promoção e Inclusão Social"/>
    <s v="01.25.05.12"/>
    <x v="7"/>
    <x v="0"/>
    <x v="4"/>
    <x v="4"/>
    <x v="0"/>
    <x v="1"/>
    <x v="0"/>
    <x v="0"/>
    <x v="9"/>
    <s v="2024-07-??"/>
    <x v="2"/>
    <n v="32800"/>
    <x v="3"/>
    <n v="0"/>
    <x v="1"/>
    <n v="0"/>
    <x v="667"/>
    <m/>
    <x v="0"/>
    <x v="11"/>
    <m/>
    <s v="Promoção e Inclusão Social"/>
    <x v="2"/>
    <m/>
    <x v="0"/>
    <x v="1"/>
    <x v="1"/>
    <x v="1"/>
    <x v="0"/>
    <x v="0"/>
    <x v="0"/>
    <x v="0"/>
    <x v="0"/>
    <x v="0"/>
    <x v="0"/>
    <s v="Promoção e Inclusão Social"/>
    <x v="0"/>
    <x v="0"/>
    <x v="0"/>
    <x v="0"/>
    <x v="1"/>
    <x v="0"/>
    <x v="0"/>
    <x v="2"/>
    <x v="1"/>
    <x v="2"/>
    <x v="11"/>
    <x v="0"/>
    <m/>
  </r>
  <r>
    <x v="0"/>
    <n v="0"/>
    <n v="0"/>
    <n v="289400"/>
    <n v="0"/>
    <x v="6035"/>
    <x v="0"/>
    <x v="0"/>
    <x v="0"/>
    <s v="01.25.05.12"/>
    <x v="10"/>
    <x v="3"/>
    <x v="3"/>
    <s v="Saúde"/>
    <s v="01.25.05"/>
    <s v="Promoção e Inclusão Social"/>
    <s v="01.25.05.12"/>
    <x v="7"/>
    <x v="0"/>
    <x v="4"/>
    <x v="4"/>
    <x v="0"/>
    <x v="1"/>
    <x v="0"/>
    <x v="0"/>
    <x v="5"/>
    <s v="2024-08-??"/>
    <x v="2"/>
    <n v="289400"/>
    <x v="3"/>
    <n v="0"/>
    <x v="1"/>
    <n v="0"/>
    <x v="667"/>
    <m/>
    <x v="0"/>
    <x v="11"/>
    <m/>
    <s v="Promoção e Inclusão Social"/>
    <x v="2"/>
    <m/>
    <x v="0"/>
    <x v="1"/>
    <x v="1"/>
    <x v="1"/>
    <x v="0"/>
    <x v="0"/>
    <x v="0"/>
    <x v="0"/>
    <x v="0"/>
    <x v="0"/>
    <x v="0"/>
    <s v="Promoção e Inclusão Social"/>
    <x v="0"/>
    <x v="0"/>
    <x v="0"/>
    <x v="0"/>
    <x v="1"/>
    <x v="0"/>
    <x v="0"/>
    <x v="2"/>
    <x v="1"/>
    <x v="2"/>
    <x v="11"/>
    <x v="0"/>
    <m/>
  </r>
  <r>
    <x v="0"/>
    <n v="0"/>
    <n v="0"/>
    <n v="305069"/>
    <n v="0"/>
    <x v="6035"/>
    <x v="0"/>
    <x v="0"/>
    <x v="0"/>
    <s v="01.25.05.12"/>
    <x v="10"/>
    <x v="3"/>
    <x v="3"/>
    <s v="Saúde"/>
    <s v="01.25.05"/>
    <s v="Promoção e Inclusão Social"/>
    <s v="01.25.05.12"/>
    <x v="7"/>
    <x v="0"/>
    <x v="4"/>
    <x v="4"/>
    <x v="0"/>
    <x v="1"/>
    <x v="0"/>
    <x v="0"/>
    <x v="8"/>
    <s v="2024-10-??"/>
    <x v="3"/>
    <n v="305069"/>
    <x v="3"/>
    <n v="0"/>
    <x v="1"/>
    <n v="0"/>
    <x v="667"/>
    <m/>
    <x v="0"/>
    <x v="11"/>
    <m/>
    <s v="Promoção e Inclusão Social"/>
    <x v="2"/>
    <m/>
    <x v="0"/>
    <x v="1"/>
    <x v="1"/>
    <x v="1"/>
    <x v="0"/>
    <x v="0"/>
    <x v="0"/>
    <x v="0"/>
    <x v="0"/>
    <x v="0"/>
    <x v="0"/>
    <s v="Promoção e Inclusão Social"/>
    <x v="0"/>
    <x v="0"/>
    <x v="0"/>
    <x v="0"/>
    <x v="1"/>
    <x v="0"/>
    <x v="0"/>
    <x v="2"/>
    <x v="1"/>
    <x v="2"/>
    <x v="11"/>
    <x v="0"/>
    <m/>
  </r>
  <r>
    <x v="0"/>
    <n v="0"/>
    <n v="0"/>
    <n v="325821"/>
    <n v="0"/>
    <x v="6035"/>
    <x v="0"/>
    <x v="0"/>
    <x v="0"/>
    <s v="01.25.05.12"/>
    <x v="10"/>
    <x v="3"/>
    <x v="3"/>
    <s v="Saúde"/>
    <s v="01.25.05"/>
    <s v="Promoção e Inclusão Social"/>
    <s v="01.25.05.12"/>
    <x v="7"/>
    <x v="0"/>
    <x v="4"/>
    <x v="4"/>
    <x v="0"/>
    <x v="1"/>
    <x v="0"/>
    <x v="0"/>
    <x v="10"/>
    <s v="2024-11-??"/>
    <x v="3"/>
    <n v="325821"/>
    <x v="3"/>
    <n v="0"/>
    <x v="1"/>
    <n v="0"/>
    <x v="667"/>
    <m/>
    <x v="0"/>
    <x v="11"/>
    <m/>
    <s v="Promoção e Inclusão Social"/>
    <x v="2"/>
    <m/>
    <x v="0"/>
    <x v="1"/>
    <x v="1"/>
    <x v="1"/>
    <x v="0"/>
    <x v="0"/>
    <x v="0"/>
    <x v="0"/>
    <x v="0"/>
    <x v="0"/>
    <x v="0"/>
    <s v="Promoção e Inclusão Social"/>
    <x v="0"/>
    <x v="0"/>
    <x v="0"/>
    <x v="0"/>
    <x v="1"/>
    <x v="0"/>
    <x v="0"/>
    <x v="2"/>
    <x v="1"/>
    <x v="2"/>
    <x v="11"/>
    <x v="0"/>
    <m/>
  </r>
  <r>
    <x v="0"/>
    <n v="0"/>
    <n v="0"/>
    <n v="176035"/>
    <n v="0"/>
    <x v="6035"/>
    <x v="0"/>
    <x v="0"/>
    <x v="0"/>
    <s v="01.25.05.12"/>
    <x v="10"/>
    <x v="3"/>
    <x v="3"/>
    <s v="Saúde"/>
    <s v="01.25.05"/>
    <s v="Promoção e Inclusão Social"/>
    <s v="01.25.05.12"/>
    <x v="7"/>
    <x v="0"/>
    <x v="4"/>
    <x v="4"/>
    <x v="0"/>
    <x v="1"/>
    <x v="0"/>
    <x v="0"/>
    <x v="11"/>
    <s v="2024-12-??"/>
    <x v="3"/>
    <n v="176035"/>
    <x v="3"/>
    <n v="0"/>
    <x v="1"/>
    <n v="0"/>
    <x v="667"/>
    <m/>
    <x v="0"/>
    <x v="11"/>
    <m/>
    <s v="Promoção e Inclusão Social"/>
    <x v="2"/>
    <m/>
    <x v="0"/>
    <x v="1"/>
    <x v="1"/>
    <x v="1"/>
    <x v="0"/>
    <x v="0"/>
    <x v="0"/>
    <x v="0"/>
    <x v="0"/>
    <x v="0"/>
    <x v="0"/>
    <s v="Promoção e Inclusão Social"/>
    <x v="0"/>
    <x v="0"/>
    <x v="0"/>
    <x v="0"/>
    <x v="1"/>
    <x v="0"/>
    <x v="0"/>
    <x v="2"/>
    <x v="1"/>
    <x v="2"/>
    <x v="11"/>
    <x v="0"/>
    <m/>
  </r>
  <r>
    <x v="0"/>
    <n v="0"/>
    <n v="0"/>
    <n v="264620"/>
    <n v="0"/>
    <x v="6035"/>
    <x v="0"/>
    <x v="1"/>
    <x v="0"/>
    <s v="03.03.10"/>
    <x v="8"/>
    <x v="0"/>
    <x v="4"/>
    <s v="Receitas Da Câmara"/>
    <s v="03.03.10"/>
    <s v="Receitas Da Câmara"/>
    <s v="03.03.10"/>
    <x v="21"/>
    <x v="0"/>
    <x v="3"/>
    <x v="3"/>
    <x v="0"/>
    <x v="0"/>
    <x v="2"/>
    <x v="0"/>
    <x v="0"/>
    <s v="2024-01-??"/>
    <x v="0"/>
    <n v="264620"/>
    <x v="3"/>
    <n v="0"/>
    <x v="1"/>
    <n v="0"/>
    <x v="667"/>
    <m/>
    <x v="0"/>
    <x v="11"/>
    <m/>
    <s v="Receitas Da Câmara"/>
    <x v="2"/>
    <s v="RDC"/>
    <x v="0"/>
    <x v="1"/>
    <x v="1"/>
    <x v="1"/>
    <x v="0"/>
    <x v="0"/>
    <x v="0"/>
    <x v="0"/>
    <x v="0"/>
    <x v="0"/>
    <x v="0"/>
    <s v="Receitas Da Câmara"/>
    <x v="0"/>
    <x v="0"/>
    <x v="0"/>
    <x v="0"/>
    <x v="0"/>
    <x v="0"/>
    <x v="0"/>
    <x v="2"/>
    <x v="1"/>
    <x v="2"/>
    <x v="11"/>
    <x v="0"/>
    <m/>
  </r>
  <r>
    <x v="0"/>
    <n v="0"/>
    <n v="0"/>
    <n v="2520"/>
    <n v="0"/>
    <x v="6035"/>
    <x v="0"/>
    <x v="1"/>
    <x v="0"/>
    <s v="03.03.10"/>
    <x v="8"/>
    <x v="0"/>
    <x v="4"/>
    <s v="Receitas Da Câmara"/>
    <s v="03.03.10"/>
    <s v="Receitas Da Câmara"/>
    <s v="03.03.10"/>
    <x v="21"/>
    <x v="0"/>
    <x v="3"/>
    <x v="3"/>
    <x v="0"/>
    <x v="0"/>
    <x v="2"/>
    <x v="0"/>
    <x v="2"/>
    <s v="2024-02-??"/>
    <x v="0"/>
    <n v="2520"/>
    <x v="3"/>
    <n v="0"/>
    <x v="1"/>
    <n v="0"/>
    <x v="667"/>
    <m/>
    <x v="0"/>
    <x v="11"/>
    <m/>
    <s v="Receitas Da Câmara"/>
    <x v="2"/>
    <s v="RDC"/>
    <x v="0"/>
    <x v="1"/>
    <x v="1"/>
    <x v="1"/>
    <x v="0"/>
    <x v="0"/>
    <x v="0"/>
    <x v="0"/>
    <x v="0"/>
    <x v="0"/>
    <x v="0"/>
    <s v="Receitas Da Câmara"/>
    <x v="0"/>
    <x v="0"/>
    <x v="0"/>
    <x v="0"/>
    <x v="0"/>
    <x v="0"/>
    <x v="0"/>
    <x v="2"/>
    <x v="1"/>
    <x v="2"/>
    <x v="11"/>
    <x v="0"/>
    <m/>
  </r>
  <r>
    <x v="0"/>
    <n v="0"/>
    <n v="0"/>
    <n v="101680"/>
    <n v="0"/>
    <x v="6035"/>
    <x v="0"/>
    <x v="1"/>
    <x v="0"/>
    <s v="03.03.10"/>
    <x v="8"/>
    <x v="0"/>
    <x v="4"/>
    <s v="Receitas Da Câmara"/>
    <s v="03.03.10"/>
    <s v="Receitas Da Câmara"/>
    <s v="03.03.10"/>
    <x v="21"/>
    <x v="0"/>
    <x v="3"/>
    <x v="3"/>
    <x v="0"/>
    <x v="0"/>
    <x v="2"/>
    <x v="0"/>
    <x v="1"/>
    <s v="2024-03-??"/>
    <x v="0"/>
    <n v="101680"/>
    <x v="3"/>
    <n v="0"/>
    <x v="1"/>
    <n v="0"/>
    <x v="667"/>
    <m/>
    <x v="0"/>
    <x v="11"/>
    <m/>
    <s v="Receitas Da Câmara"/>
    <x v="2"/>
    <s v="RDC"/>
    <x v="0"/>
    <x v="1"/>
    <x v="1"/>
    <x v="1"/>
    <x v="0"/>
    <x v="0"/>
    <x v="0"/>
    <x v="0"/>
    <x v="0"/>
    <x v="0"/>
    <x v="0"/>
    <s v="Receitas Da Câmara"/>
    <x v="0"/>
    <x v="0"/>
    <x v="0"/>
    <x v="0"/>
    <x v="0"/>
    <x v="0"/>
    <x v="0"/>
    <x v="2"/>
    <x v="1"/>
    <x v="2"/>
    <x v="11"/>
    <x v="0"/>
    <m/>
  </r>
  <r>
    <x v="0"/>
    <n v="0"/>
    <n v="0"/>
    <n v="3360"/>
    <n v="0"/>
    <x v="6035"/>
    <x v="0"/>
    <x v="1"/>
    <x v="0"/>
    <s v="03.03.10"/>
    <x v="8"/>
    <x v="0"/>
    <x v="4"/>
    <s v="Receitas Da Câmara"/>
    <s v="03.03.10"/>
    <s v="Receitas Da Câmara"/>
    <s v="03.03.10"/>
    <x v="21"/>
    <x v="0"/>
    <x v="3"/>
    <x v="3"/>
    <x v="0"/>
    <x v="0"/>
    <x v="2"/>
    <x v="0"/>
    <x v="6"/>
    <s v="2024-04-??"/>
    <x v="1"/>
    <n v="3360"/>
    <x v="3"/>
    <n v="0"/>
    <x v="1"/>
    <n v="0"/>
    <x v="667"/>
    <m/>
    <x v="0"/>
    <x v="11"/>
    <m/>
    <s v="Receitas Da Câmara"/>
    <x v="2"/>
    <s v="RDC"/>
    <x v="0"/>
    <x v="1"/>
    <x v="1"/>
    <x v="1"/>
    <x v="0"/>
    <x v="0"/>
    <x v="0"/>
    <x v="0"/>
    <x v="0"/>
    <x v="0"/>
    <x v="0"/>
    <s v="Receitas Da Câmara"/>
    <x v="0"/>
    <x v="0"/>
    <x v="0"/>
    <x v="0"/>
    <x v="0"/>
    <x v="0"/>
    <x v="0"/>
    <x v="2"/>
    <x v="1"/>
    <x v="2"/>
    <x v="11"/>
    <x v="0"/>
    <m/>
  </r>
  <r>
    <x v="0"/>
    <n v="0"/>
    <n v="0"/>
    <n v="52100"/>
    <n v="0"/>
    <x v="6035"/>
    <x v="0"/>
    <x v="1"/>
    <x v="0"/>
    <s v="03.03.10"/>
    <x v="8"/>
    <x v="0"/>
    <x v="4"/>
    <s v="Receitas Da Câmara"/>
    <s v="03.03.10"/>
    <s v="Receitas Da Câmara"/>
    <s v="03.03.10"/>
    <x v="21"/>
    <x v="0"/>
    <x v="3"/>
    <x v="3"/>
    <x v="0"/>
    <x v="0"/>
    <x v="2"/>
    <x v="0"/>
    <x v="3"/>
    <s v="2024-05-??"/>
    <x v="1"/>
    <n v="52100"/>
    <x v="3"/>
    <n v="0"/>
    <x v="1"/>
    <n v="0"/>
    <x v="667"/>
    <m/>
    <x v="0"/>
    <x v="11"/>
    <m/>
    <s v="Receitas Da Câmara"/>
    <x v="2"/>
    <s v="RDC"/>
    <x v="0"/>
    <x v="1"/>
    <x v="1"/>
    <x v="1"/>
    <x v="0"/>
    <x v="0"/>
    <x v="0"/>
    <x v="0"/>
    <x v="0"/>
    <x v="0"/>
    <x v="0"/>
    <s v="Receitas Da Câmara"/>
    <x v="0"/>
    <x v="0"/>
    <x v="0"/>
    <x v="0"/>
    <x v="0"/>
    <x v="0"/>
    <x v="0"/>
    <x v="2"/>
    <x v="1"/>
    <x v="2"/>
    <x v="11"/>
    <x v="0"/>
    <m/>
  </r>
  <r>
    <x v="0"/>
    <n v="0"/>
    <n v="0"/>
    <n v="217520"/>
    <n v="0"/>
    <x v="6035"/>
    <x v="0"/>
    <x v="1"/>
    <x v="0"/>
    <s v="03.03.10"/>
    <x v="8"/>
    <x v="0"/>
    <x v="4"/>
    <s v="Receitas Da Câmara"/>
    <s v="03.03.10"/>
    <s v="Receitas Da Câmara"/>
    <s v="03.03.10"/>
    <x v="21"/>
    <x v="0"/>
    <x v="3"/>
    <x v="3"/>
    <x v="0"/>
    <x v="0"/>
    <x v="2"/>
    <x v="0"/>
    <x v="4"/>
    <s v="2024-06-??"/>
    <x v="1"/>
    <n v="217520"/>
    <x v="3"/>
    <n v="0"/>
    <x v="1"/>
    <n v="0"/>
    <x v="667"/>
    <m/>
    <x v="0"/>
    <x v="11"/>
    <m/>
    <s v="Receitas Da Câmara"/>
    <x v="2"/>
    <s v="RDC"/>
    <x v="0"/>
    <x v="1"/>
    <x v="1"/>
    <x v="1"/>
    <x v="0"/>
    <x v="0"/>
    <x v="0"/>
    <x v="0"/>
    <x v="0"/>
    <x v="0"/>
    <x v="0"/>
    <s v="Receitas Da Câmara"/>
    <x v="0"/>
    <x v="0"/>
    <x v="0"/>
    <x v="0"/>
    <x v="0"/>
    <x v="0"/>
    <x v="0"/>
    <x v="2"/>
    <x v="1"/>
    <x v="2"/>
    <x v="11"/>
    <x v="0"/>
    <m/>
  </r>
  <r>
    <x v="0"/>
    <n v="0"/>
    <n v="0"/>
    <n v="76680"/>
    <n v="0"/>
    <x v="6035"/>
    <x v="0"/>
    <x v="1"/>
    <x v="0"/>
    <s v="03.03.10"/>
    <x v="8"/>
    <x v="0"/>
    <x v="4"/>
    <s v="Receitas Da Câmara"/>
    <s v="03.03.10"/>
    <s v="Receitas Da Câmara"/>
    <s v="03.03.10"/>
    <x v="21"/>
    <x v="0"/>
    <x v="3"/>
    <x v="3"/>
    <x v="0"/>
    <x v="0"/>
    <x v="2"/>
    <x v="0"/>
    <x v="9"/>
    <s v="2024-07-??"/>
    <x v="2"/>
    <n v="76680"/>
    <x v="3"/>
    <n v="0"/>
    <x v="1"/>
    <n v="0"/>
    <x v="667"/>
    <m/>
    <x v="0"/>
    <x v="11"/>
    <m/>
    <s v="Receitas Da Câmara"/>
    <x v="2"/>
    <s v="RDC"/>
    <x v="0"/>
    <x v="1"/>
    <x v="1"/>
    <x v="1"/>
    <x v="0"/>
    <x v="0"/>
    <x v="0"/>
    <x v="0"/>
    <x v="0"/>
    <x v="0"/>
    <x v="0"/>
    <s v="Receitas Da Câmara"/>
    <x v="0"/>
    <x v="0"/>
    <x v="0"/>
    <x v="0"/>
    <x v="0"/>
    <x v="0"/>
    <x v="0"/>
    <x v="2"/>
    <x v="1"/>
    <x v="2"/>
    <x v="11"/>
    <x v="0"/>
    <m/>
  </r>
  <r>
    <x v="0"/>
    <n v="0"/>
    <n v="0"/>
    <n v="782940"/>
    <n v="0"/>
    <x v="6035"/>
    <x v="0"/>
    <x v="1"/>
    <x v="0"/>
    <s v="03.03.10"/>
    <x v="8"/>
    <x v="0"/>
    <x v="4"/>
    <s v="Receitas Da Câmara"/>
    <s v="03.03.10"/>
    <s v="Receitas Da Câmara"/>
    <s v="03.03.10"/>
    <x v="21"/>
    <x v="0"/>
    <x v="3"/>
    <x v="3"/>
    <x v="0"/>
    <x v="0"/>
    <x v="2"/>
    <x v="0"/>
    <x v="5"/>
    <s v="2024-08-??"/>
    <x v="2"/>
    <n v="782940"/>
    <x v="3"/>
    <n v="0"/>
    <x v="1"/>
    <n v="0"/>
    <x v="667"/>
    <m/>
    <x v="0"/>
    <x v="11"/>
    <m/>
    <s v="Receitas Da Câmara"/>
    <x v="2"/>
    <s v="RDC"/>
    <x v="0"/>
    <x v="1"/>
    <x v="1"/>
    <x v="1"/>
    <x v="0"/>
    <x v="0"/>
    <x v="0"/>
    <x v="0"/>
    <x v="0"/>
    <x v="0"/>
    <x v="0"/>
    <s v="Receitas Da Câmara"/>
    <x v="0"/>
    <x v="0"/>
    <x v="0"/>
    <x v="0"/>
    <x v="0"/>
    <x v="0"/>
    <x v="0"/>
    <x v="2"/>
    <x v="1"/>
    <x v="2"/>
    <x v="11"/>
    <x v="0"/>
    <m/>
  </r>
  <r>
    <x v="0"/>
    <n v="0"/>
    <n v="0"/>
    <n v="203360"/>
    <n v="0"/>
    <x v="6035"/>
    <x v="0"/>
    <x v="1"/>
    <x v="0"/>
    <s v="03.03.10"/>
    <x v="8"/>
    <x v="0"/>
    <x v="4"/>
    <s v="Receitas Da Câmara"/>
    <s v="03.03.10"/>
    <s v="Receitas Da Câmara"/>
    <s v="03.03.10"/>
    <x v="21"/>
    <x v="0"/>
    <x v="3"/>
    <x v="3"/>
    <x v="0"/>
    <x v="0"/>
    <x v="2"/>
    <x v="0"/>
    <x v="7"/>
    <s v="2024-09-??"/>
    <x v="2"/>
    <n v="203360"/>
    <x v="3"/>
    <n v="0"/>
    <x v="1"/>
    <n v="0"/>
    <x v="667"/>
    <m/>
    <x v="0"/>
    <x v="11"/>
    <m/>
    <s v="Receitas Da Câmara"/>
    <x v="2"/>
    <s v="RDC"/>
    <x v="0"/>
    <x v="1"/>
    <x v="1"/>
    <x v="1"/>
    <x v="0"/>
    <x v="0"/>
    <x v="0"/>
    <x v="0"/>
    <x v="0"/>
    <x v="0"/>
    <x v="0"/>
    <s v="Receitas Da Câmara"/>
    <x v="0"/>
    <x v="0"/>
    <x v="0"/>
    <x v="0"/>
    <x v="0"/>
    <x v="0"/>
    <x v="0"/>
    <x v="2"/>
    <x v="1"/>
    <x v="2"/>
    <x v="11"/>
    <x v="0"/>
    <m/>
  </r>
  <r>
    <x v="0"/>
    <n v="0"/>
    <n v="0"/>
    <n v="168360"/>
    <n v="0"/>
    <x v="6035"/>
    <x v="0"/>
    <x v="1"/>
    <x v="0"/>
    <s v="03.03.10"/>
    <x v="8"/>
    <x v="0"/>
    <x v="4"/>
    <s v="Receitas Da Câmara"/>
    <s v="03.03.10"/>
    <s v="Receitas Da Câmara"/>
    <s v="03.03.10"/>
    <x v="21"/>
    <x v="0"/>
    <x v="3"/>
    <x v="3"/>
    <x v="0"/>
    <x v="0"/>
    <x v="2"/>
    <x v="0"/>
    <x v="8"/>
    <s v="2024-10-??"/>
    <x v="3"/>
    <n v="168360"/>
    <x v="3"/>
    <n v="0"/>
    <x v="1"/>
    <n v="0"/>
    <x v="667"/>
    <m/>
    <x v="0"/>
    <x v="11"/>
    <m/>
    <s v="Receitas Da Câmara"/>
    <x v="2"/>
    <s v="RDC"/>
    <x v="0"/>
    <x v="1"/>
    <x v="1"/>
    <x v="1"/>
    <x v="0"/>
    <x v="0"/>
    <x v="0"/>
    <x v="0"/>
    <x v="0"/>
    <x v="0"/>
    <x v="0"/>
    <s v="Receitas Da Câmara"/>
    <x v="0"/>
    <x v="0"/>
    <x v="0"/>
    <x v="0"/>
    <x v="0"/>
    <x v="0"/>
    <x v="0"/>
    <x v="2"/>
    <x v="1"/>
    <x v="2"/>
    <x v="11"/>
    <x v="0"/>
    <m/>
  </r>
  <r>
    <x v="0"/>
    <n v="0"/>
    <n v="0"/>
    <n v="3360"/>
    <n v="0"/>
    <x v="6035"/>
    <x v="0"/>
    <x v="1"/>
    <x v="0"/>
    <s v="03.03.10"/>
    <x v="8"/>
    <x v="0"/>
    <x v="4"/>
    <s v="Receitas Da Câmara"/>
    <s v="03.03.10"/>
    <s v="Receitas Da Câmara"/>
    <s v="03.03.10"/>
    <x v="21"/>
    <x v="0"/>
    <x v="3"/>
    <x v="3"/>
    <x v="0"/>
    <x v="0"/>
    <x v="2"/>
    <x v="0"/>
    <x v="10"/>
    <s v="2024-11-??"/>
    <x v="3"/>
    <n v="3360"/>
    <x v="3"/>
    <n v="0"/>
    <x v="1"/>
    <n v="0"/>
    <x v="667"/>
    <m/>
    <x v="0"/>
    <x v="11"/>
    <m/>
    <s v="Receitas Da Câmara"/>
    <x v="2"/>
    <s v="RDC"/>
    <x v="0"/>
    <x v="1"/>
    <x v="1"/>
    <x v="1"/>
    <x v="0"/>
    <x v="0"/>
    <x v="0"/>
    <x v="0"/>
    <x v="0"/>
    <x v="0"/>
    <x v="0"/>
    <s v="Receitas Da Câmara"/>
    <x v="0"/>
    <x v="0"/>
    <x v="0"/>
    <x v="0"/>
    <x v="0"/>
    <x v="0"/>
    <x v="0"/>
    <x v="2"/>
    <x v="1"/>
    <x v="2"/>
    <x v="11"/>
    <x v="0"/>
    <m/>
  </r>
  <r>
    <x v="0"/>
    <n v="0"/>
    <n v="0"/>
    <n v="84680"/>
    <n v="0"/>
    <x v="6035"/>
    <x v="0"/>
    <x v="1"/>
    <x v="0"/>
    <s v="03.03.10"/>
    <x v="8"/>
    <x v="0"/>
    <x v="4"/>
    <s v="Receitas Da Câmara"/>
    <s v="03.03.10"/>
    <s v="Receitas Da Câmara"/>
    <s v="03.03.10"/>
    <x v="21"/>
    <x v="0"/>
    <x v="3"/>
    <x v="3"/>
    <x v="0"/>
    <x v="0"/>
    <x v="2"/>
    <x v="0"/>
    <x v="11"/>
    <s v="2024-12-??"/>
    <x v="3"/>
    <n v="84680"/>
    <x v="3"/>
    <n v="0"/>
    <x v="1"/>
    <n v="0"/>
    <x v="667"/>
    <m/>
    <x v="0"/>
    <x v="11"/>
    <m/>
    <s v="Receitas Da Câmara"/>
    <x v="2"/>
    <s v="RDC"/>
    <x v="0"/>
    <x v="1"/>
    <x v="1"/>
    <x v="1"/>
    <x v="0"/>
    <x v="0"/>
    <x v="0"/>
    <x v="0"/>
    <x v="0"/>
    <x v="0"/>
    <x v="0"/>
    <s v="Receitas Da Câmara"/>
    <x v="0"/>
    <x v="0"/>
    <x v="0"/>
    <x v="0"/>
    <x v="0"/>
    <x v="0"/>
    <x v="0"/>
    <x v="2"/>
    <x v="1"/>
    <x v="2"/>
    <x v="11"/>
    <x v="0"/>
    <m/>
  </r>
  <r>
    <x v="0"/>
    <n v="0"/>
    <n v="0"/>
    <n v="6000"/>
    <n v="0"/>
    <x v="6035"/>
    <x v="0"/>
    <x v="1"/>
    <x v="0"/>
    <s v="03.03.10"/>
    <x v="8"/>
    <x v="0"/>
    <x v="4"/>
    <s v="Receitas Da Câmara"/>
    <s v="03.03.10"/>
    <s v="Receitas Da Câmara"/>
    <s v="03.03.10"/>
    <x v="81"/>
    <x v="0"/>
    <x v="3"/>
    <x v="3"/>
    <x v="0"/>
    <x v="0"/>
    <x v="2"/>
    <x v="0"/>
    <x v="0"/>
    <s v="2024-01-??"/>
    <x v="0"/>
    <n v="6000"/>
    <x v="3"/>
    <n v="0"/>
    <x v="1"/>
    <n v="0"/>
    <x v="667"/>
    <m/>
    <x v="0"/>
    <x v="11"/>
    <m/>
    <s v="Receitas Da Câmara"/>
    <x v="2"/>
    <s v="RDC"/>
    <x v="0"/>
    <x v="1"/>
    <x v="1"/>
    <x v="1"/>
    <x v="0"/>
    <x v="0"/>
    <x v="0"/>
    <x v="0"/>
    <x v="0"/>
    <x v="0"/>
    <x v="0"/>
    <s v="Receitas Da Câmara"/>
    <x v="0"/>
    <x v="0"/>
    <x v="0"/>
    <x v="0"/>
    <x v="0"/>
    <x v="0"/>
    <x v="0"/>
    <x v="2"/>
    <x v="1"/>
    <x v="2"/>
    <x v="11"/>
    <x v="0"/>
    <m/>
  </r>
  <r>
    <x v="0"/>
    <n v="0"/>
    <n v="0"/>
    <n v="6000"/>
    <n v="0"/>
    <x v="6035"/>
    <x v="0"/>
    <x v="0"/>
    <x v="0"/>
    <s v="03.16.15"/>
    <x v="0"/>
    <x v="0"/>
    <x v="0"/>
    <s v="Direção Financeira"/>
    <s v="03.16.15"/>
    <s v="Direção Financeira"/>
    <s v="03.16.15"/>
    <x v="35"/>
    <x v="0"/>
    <x v="0"/>
    <x v="1"/>
    <x v="1"/>
    <x v="0"/>
    <x v="0"/>
    <x v="0"/>
    <x v="0"/>
    <s v="2024-01-??"/>
    <x v="0"/>
    <n v="6000"/>
    <x v="3"/>
    <n v="0"/>
    <x v="1"/>
    <n v="563000"/>
    <x v="667"/>
    <m/>
    <x v="0"/>
    <x v="11"/>
    <m/>
    <s v="Direção Financeira"/>
    <x v="2"/>
    <m/>
    <x v="0"/>
    <x v="1"/>
    <x v="1"/>
    <x v="1"/>
    <x v="0"/>
    <x v="0"/>
    <x v="0"/>
    <x v="0"/>
    <x v="0"/>
    <x v="0"/>
    <x v="0"/>
    <s v="Direção Financeira"/>
    <x v="0"/>
    <x v="0"/>
    <x v="0"/>
    <x v="0"/>
    <x v="0"/>
    <x v="0"/>
    <x v="0"/>
    <x v="2"/>
    <x v="1"/>
    <x v="2"/>
    <x v="11"/>
    <x v="0"/>
    <m/>
  </r>
  <r>
    <x v="0"/>
    <n v="0"/>
    <n v="0"/>
    <n v="60905"/>
    <n v="0"/>
    <x v="6035"/>
    <x v="0"/>
    <x v="0"/>
    <x v="0"/>
    <s v="03.16.15"/>
    <x v="0"/>
    <x v="0"/>
    <x v="0"/>
    <s v="Direção Financeira"/>
    <s v="03.16.15"/>
    <s v="Direção Financeira"/>
    <s v="03.16.15"/>
    <x v="35"/>
    <x v="0"/>
    <x v="0"/>
    <x v="1"/>
    <x v="1"/>
    <x v="0"/>
    <x v="0"/>
    <x v="0"/>
    <x v="1"/>
    <s v="2024-03-??"/>
    <x v="0"/>
    <n v="60905"/>
    <x v="3"/>
    <n v="0"/>
    <x v="1"/>
    <n v="563000"/>
    <x v="667"/>
    <m/>
    <x v="0"/>
    <x v="11"/>
    <m/>
    <s v="Direção Financeira"/>
    <x v="2"/>
    <m/>
    <x v="0"/>
    <x v="1"/>
    <x v="1"/>
    <x v="1"/>
    <x v="0"/>
    <x v="0"/>
    <x v="0"/>
    <x v="0"/>
    <x v="0"/>
    <x v="0"/>
    <x v="0"/>
    <s v="Direção Financeira"/>
    <x v="0"/>
    <x v="0"/>
    <x v="0"/>
    <x v="0"/>
    <x v="0"/>
    <x v="0"/>
    <x v="0"/>
    <x v="2"/>
    <x v="1"/>
    <x v="2"/>
    <x v="11"/>
    <x v="0"/>
    <m/>
  </r>
  <r>
    <x v="0"/>
    <n v="0"/>
    <n v="0"/>
    <n v="50360"/>
    <n v="0"/>
    <x v="6035"/>
    <x v="0"/>
    <x v="0"/>
    <x v="0"/>
    <s v="03.16.15"/>
    <x v="0"/>
    <x v="0"/>
    <x v="0"/>
    <s v="Direção Financeira"/>
    <s v="03.16.15"/>
    <s v="Direção Financeira"/>
    <s v="03.16.15"/>
    <x v="35"/>
    <x v="0"/>
    <x v="0"/>
    <x v="1"/>
    <x v="1"/>
    <x v="0"/>
    <x v="0"/>
    <x v="0"/>
    <x v="6"/>
    <s v="2024-04-??"/>
    <x v="1"/>
    <n v="50360"/>
    <x v="3"/>
    <n v="0"/>
    <x v="1"/>
    <n v="563000"/>
    <x v="667"/>
    <m/>
    <x v="0"/>
    <x v="11"/>
    <m/>
    <s v="Direção Financeira"/>
    <x v="2"/>
    <m/>
    <x v="0"/>
    <x v="1"/>
    <x v="1"/>
    <x v="1"/>
    <x v="0"/>
    <x v="0"/>
    <x v="0"/>
    <x v="0"/>
    <x v="0"/>
    <x v="0"/>
    <x v="0"/>
    <s v="Direção Financeira"/>
    <x v="0"/>
    <x v="0"/>
    <x v="0"/>
    <x v="0"/>
    <x v="0"/>
    <x v="0"/>
    <x v="0"/>
    <x v="2"/>
    <x v="1"/>
    <x v="2"/>
    <x v="11"/>
    <x v="0"/>
    <m/>
  </r>
  <r>
    <x v="0"/>
    <n v="0"/>
    <n v="0"/>
    <n v="5000"/>
    <n v="0"/>
    <x v="6035"/>
    <x v="0"/>
    <x v="0"/>
    <x v="0"/>
    <s v="03.16.15"/>
    <x v="0"/>
    <x v="0"/>
    <x v="0"/>
    <s v="Direção Financeira"/>
    <s v="03.16.15"/>
    <s v="Direção Financeira"/>
    <s v="03.16.15"/>
    <x v="35"/>
    <x v="0"/>
    <x v="0"/>
    <x v="1"/>
    <x v="1"/>
    <x v="0"/>
    <x v="0"/>
    <x v="0"/>
    <x v="3"/>
    <s v="2024-05-??"/>
    <x v="1"/>
    <n v="5000"/>
    <x v="3"/>
    <n v="0"/>
    <x v="1"/>
    <n v="563000"/>
    <x v="667"/>
    <m/>
    <x v="0"/>
    <x v="11"/>
    <m/>
    <s v="Direção Financeira"/>
    <x v="2"/>
    <m/>
    <x v="0"/>
    <x v="1"/>
    <x v="1"/>
    <x v="1"/>
    <x v="0"/>
    <x v="0"/>
    <x v="0"/>
    <x v="0"/>
    <x v="0"/>
    <x v="0"/>
    <x v="0"/>
    <s v="Direção Financeira"/>
    <x v="0"/>
    <x v="0"/>
    <x v="0"/>
    <x v="0"/>
    <x v="0"/>
    <x v="0"/>
    <x v="0"/>
    <x v="2"/>
    <x v="1"/>
    <x v="2"/>
    <x v="11"/>
    <x v="0"/>
    <m/>
  </r>
  <r>
    <x v="0"/>
    <n v="0"/>
    <n v="0"/>
    <n v="42440"/>
    <n v="0"/>
    <x v="6035"/>
    <x v="0"/>
    <x v="0"/>
    <x v="0"/>
    <s v="03.16.15"/>
    <x v="0"/>
    <x v="0"/>
    <x v="0"/>
    <s v="Direção Financeira"/>
    <s v="03.16.15"/>
    <s v="Direção Financeira"/>
    <s v="03.16.15"/>
    <x v="35"/>
    <x v="0"/>
    <x v="0"/>
    <x v="1"/>
    <x v="1"/>
    <x v="0"/>
    <x v="0"/>
    <x v="0"/>
    <x v="4"/>
    <s v="2024-06-??"/>
    <x v="1"/>
    <n v="42440"/>
    <x v="3"/>
    <n v="0"/>
    <x v="1"/>
    <n v="563000"/>
    <x v="667"/>
    <m/>
    <x v="0"/>
    <x v="11"/>
    <m/>
    <s v="Direção Financeira"/>
    <x v="2"/>
    <m/>
    <x v="0"/>
    <x v="1"/>
    <x v="1"/>
    <x v="1"/>
    <x v="0"/>
    <x v="0"/>
    <x v="0"/>
    <x v="0"/>
    <x v="0"/>
    <x v="0"/>
    <x v="0"/>
    <s v="Direção Financeira"/>
    <x v="0"/>
    <x v="0"/>
    <x v="0"/>
    <x v="0"/>
    <x v="0"/>
    <x v="0"/>
    <x v="0"/>
    <x v="2"/>
    <x v="1"/>
    <x v="2"/>
    <x v="11"/>
    <x v="0"/>
    <m/>
  </r>
  <r>
    <x v="0"/>
    <n v="0"/>
    <n v="0"/>
    <n v="71807"/>
    <n v="0"/>
    <x v="6035"/>
    <x v="0"/>
    <x v="0"/>
    <x v="0"/>
    <s v="03.16.15"/>
    <x v="0"/>
    <x v="0"/>
    <x v="0"/>
    <s v="Direção Financeira"/>
    <s v="03.16.15"/>
    <s v="Direção Financeira"/>
    <s v="03.16.15"/>
    <x v="35"/>
    <x v="0"/>
    <x v="0"/>
    <x v="1"/>
    <x v="1"/>
    <x v="0"/>
    <x v="0"/>
    <x v="0"/>
    <x v="5"/>
    <s v="2024-08-??"/>
    <x v="2"/>
    <n v="71807"/>
    <x v="3"/>
    <n v="0"/>
    <x v="1"/>
    <n v="563000"/>
    <x v="667"/>
    <m/>
    <x v="0"/>
    <x v="11"/>
    <m/>
    <s v="Direção Financeira"/>
    <x v="2"/>
    <m/>
    <x v="0"/>
    <x v="1"/>
    <x v="1"/>
    <x v="1"/>
    <x v="0"/>
    <x v="0"/>
    <x v="0"/>
    <x v="0"/>
    <x v="0"/>
    <x v="0"/>
    <x v="0"/>
    <s v="Direção Financeira"/>
    <x v="0"/>
    <x v="0"/>
    <x v="0"/>
    <x v="0"/>
    <x v="0"/>
    <x v="0"/>
    <x v="0"/>
    <x v="2"/>
    <x v="1"/>
    <x v="2"/>
    <x v="11"/>
    <x v="0"/>
    <m/>
  </r>
  <r>
    <x v="0"/>
    <n v="0"/>
    <n v="0"/>
    <n v="14256"/>
    <n v="0"/>
    <x v="6035"/>
    <x v="0"/>
    <x v="0"/>
    <x v="0"/>
    <s v="03.16.15"/>
    <x v="0"/>
    <x v="0"/>
    <x v="0"/>
    <s v="Direção Financeira"/>
    <s v="03.16.15"/>
    <s v="Direção Financeira"/>
    <s v="03.16.15"/>
    <x v="58"/>
    <x v="0"/>
    <x v="0"/>
    <x v="1"/>
    <x v="0"/>
    <x v="0"/>
    <x v="0"/>
    <x v="0"/>
    <x v="0"/>
    <s v="2024-01-??"/>
    <x v="0"/>
    <n v="14256"/>
    <x v="3"/>
    <n v="0"/>
    <x v="1"/>
    <n v="230000"/>
    <x v="667"/>
    <m/>
    <x v="0"/>
    <x v="11"/>
    <m/>
    <s v="Direção Financeira"/>
    <x v="2"/>
    <m/>
    <x v="0"/>
    <x v="1"/>
    <x v="1"/>
    <x v="1"/>
    <x v="0"/>
    <x v="0"/>
    <x v="0"/>
    <x v="0"/>
    <x v="0"/>
    <x v="0"/>
    <x v="0"/>
    <s v="Direção Financeira"/>
    <x v="0"/>
    <x v="0"/>
    <x v="0"/>
    <x v="0"/>
    <x v="0"/>
    <x v="0"/>
    <x v="0"/>
    <x v="2"/>
    <x v="1"/>
    <x v="2"/>
    <x v="11"/>
    <x v="0"/>
    <m/>
  </r>
  <r>
    <x v="0"/>
    <n v="0"/>
    <n v="0"/>
    <n v="26496"/>
    <n v="0"/>
    <x v="6035"/>
    <x v="0"/>
    <x v="0"/>
    <x v="0"/>
    <s v="03.16.15"/>
    <x v="0"/>
    <x v="0"/>
    <x v="0"/>
    <s v="Direção Financeira"/>
    <s v="03.16.15"/>
    <s v="Direção Financeira"/>
    <s v="03.16.15"/>
    <x v="58"/>
    <x v="0"/>
    <x v="0"/>
    <x v="1"/>
    <x v="0"/>
    <x v="0"/>
    <x v="0"/>
    <x v="0"/>
    <x v="2"/>
    <s v="2024-02-??"/>
    <x v="0"/>
    <n v="26496"/>
    <x v="3"/>
    <n v="0"/>
    <x v="1"/>
    <n v="230000"/>
    <x v="667"/>
    <m/>
    <x v="0"/>
    <x v="11"/>
    <m/>
    <s v="Direção Financeira"/>
    <x v="2"/>
    <m/>
    <x v="0"/>
    <x v="1"/>
    <x v="1"/>
    <x v="1"/>
    <x v="0"/>
    <x v="0"/>
    <x v="0"/>
    <x v="0"/>
    <x v="0"/>
    <x v="0"/>
    <x v="0"/>
    <s v="Direção Financeira"/>
    <x v="0"/>
    <x v="0"/>
    <x v="0"/>
    <x v="0"/>
    <x v="0"/>
    <x v="0"/>
    <x v="0"/>
    <x v="2"/>
    <x v="1"/>
    <x v="2"/>
    <x v="11"/>
    <x v="0"/>
    <m/>
  </r>
  <r>
    <x v="0"/>
    <n v="0"/>
    <n v="0"/>
    <n v="1656"/>
    <n v="0"/>
    <x v="6035"/>
    <x v="0"/>
    <x v="0"/>
    <x v="0"/>
    <s v="03.16.15"/>
    <x v="0"/>
    <x v="0"/>
    <x v="0"/>
    <s v="Direção Financeira"/>
    <s v="03.16.15"/>
    <s v="Direção Financeira"/>
    <s v="03.16.15"/>
    <x v="58"/>
    <x v="0"/>
    <x v="0"/>
    <x v="1"/>
    <x v="0"/>
    <x v="0"/>
    <x v="0"/>
    <x v="0"/>
    <x v="1"/>
    <s v="2024-03-??"/>
    <x v="0"/>
    <n v="1656"/>
    <x v="3"/>
    <n v="0"/>
    <x v="1"/>
    <n v="230000"/>
    <x v="667"/>
    <m/>
    <x v="0"/>
    <x v="11"/>
    <m/>
    <s v="Direção Financeira"/>
    <x v="2"/>
    <m/>
    <x v="0"/>
    <x v="1"/>
    <x v="1"/>
    <x v="1"/>
    <x v="0"/>
    <x v="0"/>
    <x v="0"/>
    <x v="0"/>
    <x v="0"/>
    <x v="0"/>
    <x v="0"/>
    <s v="Direção Financeira"/>
    <x v="0"/>
    <x v="0"/>
    <x v="0"/>
    <x v="0"/>
    <x v="0"/>
    <x v="0"/>
    <x v="0"/>
    <x v="2"/>
    <x v="1"/>
    <x v="2"/>
    <x v="11"/>
    <x v="0"/>
    <m/>
  </r>
  <r>
    <x v="0"/>
    <n v="0"/>
    <n v="0"/>
    <n v="3312"/>
    <n v="0"/>
    <x v="6035"/>
    <x v="0"/>
    <x v="0"/>
    <x v="0"/>
    <s v="03.16.15"/>
    <x v="0"/>
    <x v="0"/>
    <x v="0"/>
    <s v="Direção Financeira"/>
    <s v="03.16.15"/>
    <s v="Direção Financeira"/>
    <s v="03.16.15"/>
    <x v="58"/>
    <x v="0"/>
    <x v="0"/>
    <x v="1"/>
    <x v="0"/>
    <x v="0"/>
    <x v="0"/>
    <x v="0"/>
    <x v="3"/>
    <s v="2024-05-??"/>
    <x v="1"/>
    <n v="3312"/>
    <x v="3"/>
    <n v="0"/>
    <x v="1"/>
    <n v="230000"/>
    <x v="667"/>
    <m/>
    <x v="0"/>
    <x v="11"/>
    <m/>
    <s v="Direção Financeira"/>
    <x v="2"/>
    <m/>
    <x v="0"/>
    <x v="1"/>
    <x v="1"/>
    <x v="1"/>
    <x v="0"/>
    <x v="0"/>
    <x v="0"/>
    <x v="0"/>
    <x v="0"/>
    <x v="0"/>
    <x v="0"/>
    <s v="Direção Financeira"/>
    <x v="0"/>
    <x v="0"/>
    <x v="0"/>
    <x v="0"/>
    <x v="0"/>
    <x v="0"/>
    <x v="0"/>
    <x v="2"/>
    <x v="1"/>
    <x v="2"/>
    <x v="11"/>
    <x v="0"/>
    <m/>
  </r>
  <r>
    <x v="0"/>
    <n v="0"/>
    <n v="0"/>
    <n v="1656"/>
    <n v="0"/>
    <x v="6035"/>
    <x v="0"/>
    <x v="0"/>
    <x v="0"/>
    <s v="03.16.15"/>
    <x v="0"/>
    <x v="0"/>
    <x v="0"/>
    <s v="Direção Financeira"/>
    <s v="03.16.15"/>
    <s v="Direção Financeira"/>
    <s v="03.16.15"/>
    <x v="58"/>
    <x v="0"/>
    <x v="0"/>
    <x v="1"/>
    <x v="0"/>
    <x v="0"/>
    <x v="0"/>
    <x v="0"/>
    <x v="4"/>
    <s v="2024-06-??"/>
    <x v="1"/>
    <n v="1656"/>
    <x v="3"/>
    <n v="0"/>
    <x v="1"/>
    <n v="230000"/>
    <x v="667"/>
    <m/>
    <x v="0"/>
    <x v="11"/>
    <m/>
    <s v="Direção Financeira"/>
    <x v="2"/>
    <m/>
    <x v="0"/>
    <x v="1"/>
    <x v="1"/>
    <x v="1"/>
    <x v="0"/>
    <x v="0"/>
    <x v="0"/>
    <x v="0"/>
    <x v="0"/>
    <x v="0"/>
    <x v="0"/>
    <s v="Direção Financeira"/>
    <x v="0"/>
    <x v="0"/>
    <x v="0"/>
    <x v="0"/>
    <x v="0"/>
    <x v="0"/>
    <x v="0"/>
    <x v="2"/>
    <x v="1"/>
    <x v="2"/>
    <x v="11"/>
    <x v="0"/>
    <m/>
  </r>
  <r>
    <x v="0"/>
    <n v="0"/>
    <n v="0"/>
    <n v="122324"/>
    <n v="0"/>
    <x v="6035"/>
    <x v="0"/>
    <x v="0"/>
    <x v="0"/>
    <s v="03.16.15"/>
    <x v="0"/>
    <x v="0"/>
    <x v="0"/>
    <s v="Direção Financeira"/>
    <s v="03.16.15"/>
    <s v="Direção Financeira"/>
    <s v="03.16.15"/>
    <x v="58"/>
    <x v="0"/>
    <x v="0"/>
    <x v="1"/>
    <x v="0"/>
    <x v="0"/>
    <x v="0"/>
    <x v="0"/>
    <x v="9"/>
    <s v="2024-07-??"/>
    <x v="2"/>
    <n v="122324"/>
    <x v="3"/>
    <n v="0"/>
    <x v="1"/>
    <n v="230000"/>
    <x v="667"/>
    <m/>
    <x v="0"/>
    <x v="11"/>
    <m/>
    <s v="Direção Financeira"/>
    <x v="2"/>
    <m/>
    <x v="0"/>
    <x v="1"/>
    <x v="1"/>
    <x v="1"/>
    <x v="0"/>
    <x v="0"/>
    <x v="0"/>
    <x v="0"/>
    <x v="0"/>
    <x v="0"/>
    <x v="0"/>
    <s v="Direção Financeira"/>
    <x v="0"/>
    <x v="0"/>
    <x v="0"/>
    <x v="0"/>
    <x v="0"/>
    <x v="0"/>
    <x v="0"/>
    <x v="2"/>
    <x v="1"/>
    <x v="2"/>
    <x v="11"/>
    <x v="0"/>
    <m/>
  </r>
  <r>
    <x v="1"/>
    <n v="0"/>
    <n v="0"/>
    <n v="384859"/>
    <n v="0"/>
    <x v="6035"/>
    <x v="0"/>
    <x v="0"/>
    <x v="0"/>
    <s v="01.23.04.14"/>
    <x v="48"/>
    <x v="7"/>
    <x v="8"/>
    <s v="Ambiente"/>
    <s v="01.23.04"/>
    <s v="Criação e Manutenção de Espaços Verdes"/>
    <s v="01.23.04.14"/>
    <x v="1"/>
    <x v="0"/>
    <x v="0"/>
    <x v="0"/>
    <x v="0"/>
    <x v="1"/>
    <x v="1"/>
    <x v="0"/>
    <x v="0"/>
    <s v="2024-01-??"/>
    <x v="0"/>
    <n v="384859"/>
    <x v="3"/>
    <n v="0"/>
    <x v="1"/>
    <n v="100000"/>
    <x v="667"/>
    <m/>
    <x v="0"/>
    <x v="11"/>
    <m/>
    <s v="Criação e Manutenção de Espaços Verdes"/>
    <x v="2"/>
    <s v="CMEV"/>
    <x v="0"/>
    <x v="1"/>
    <x v="1"/>
    <x v="1"/>
    <x v="0"/>
    <x v="0"/>
    <x v="0"/>
    <x v="0"/>
    <x v="0"/>
    <x v="0"/>
    <x v="0"/>
    <s v="Criação e Manutenção de Espaços Verdes"/>
    <x v="0"/>
    <x v="0"/>
    <x v="0"/>
    <x v="0"/>
    <x v="1"/>
    <x v="0"/>
    <x v="0"/>
    <x v="2"/>
    <x v="1"/>
    <x v="2"/>
    <x v="11"/>
    <x v="0"/>
    <m/>
  </r>
  <r>
    <x v="1"/>
    <n v="0"/>
    <n v="0"/>
    <n v="67113"/>
    <n v="0"/>
    <x v="6035"/>
    <x v="0"/>
    <x v="0"/>
    <x v="0"/>
    <s v="01.23.04.14"/>
    <x v="48"/>
    <x v="7"/>
    <x v="8"/>
    <s v="Ambiente"/>
    <s v="01.23.04"/>
    <s v="Criação e Manutenção de Espaços Verdes"/>
    <s v="01.23.04.14"/>
    <x v="1"/>
    <x v="0"/>
    <x v="0"/>
    <x v="0"/>
    <x v="0"/>
    <x v="1"/>
    <x v="1"/>
    <x v="0"/>
    <x v="2"/>
    <s v="2024-02-??"/>
    <x v="0"/>
    <n v="67113"/>
    <x v="3"/>
    <n v="0"/>
    <x v="1"/>
    <n v="100000"/>
    <x v="667"/>
    <m/>
    <x v="0"/>
    <x v="11"/>
    <m/>
    <s v="Criação e Manutenção de Espaços Verdes"/>
    <x v="2"/>
    <s v="CMEV"/>
    <x v="0"/>
    <x v="1"/>
    <x v="1"/>
    <x v="1"/>
    <x v="0"/>
    <x v="0"/>
    <x v="0"/>
    <x v="0"/>
    <x v="0"/>
    <x v="0"/>
    <x v="0"/>
    <s v="Criação e Manutenção de Espaços Verdes"/>
    <x v="0"/>
    <x v="0"/>
    <x v="0"/>
    <x v="0"/>
    <x v="1"/>
    <x v="0"/>
    <x v="0"/>
    <x v="2"/>
    <x v="1"/>
    <x v="2"/>
    <x v="11"/>
    <x v="0"/>
    <m/>
  </r>
  <r>
    <x v="1"/>
    <n v="0"/>
    <n v="0"/>
    <n v="53149"/>
    <n v="0"/>
    <x v="6035"/>
    <x v="0"/>
    <x v="0"/>
    <x v="0"/>
    <s v="01.23.04.14"/>
    <x v="48"/>
    <x v="7"/>
    <x v="8"/>
    <s v="Ambiente"/>
    <s v="01.23.04"/>
    <s v="Criação e Manutenção de Espaços Verdes"/>
    <s v="01.23.04.14"/>
    <x v="1"/>
    <x v="0"/>
    <x v="0"/>
    <x v="0"/>
    <x v="0"/>
    <x v="1"/>
    <x v="1"/>
    <x v="0"/>
    <x v="1"/>
    <s v="2024-03-??"/>
    <x v="0"/>
    <n v="53149"/>
    <x v="3"/>
    <n v="0"/>
    <x v="1"/>
    <n v="100000"/>
    <x v="667"/>
    <m/>
    <x v="0"/>
    <x v="11"/>
    <m/>
    <s v="Criação e Manutenção de Espaços Verdes"/>
    <x v="2"/>
    <s v="CMEV"/>
    <x v="0"/>
    <x v="1"/>
    <x v="1"/>
    <x v="1"/>
    <x v="0"/>
    <x v="0"/>
    <x v="0"/>
    <x v="0"/>
    <x v="0"/>
    <x v="0"/>
    <x v="0"/>
    <s v="Criação e Manutenção de Espaços Verdes"/>
    <x v="0"/>
    <x v="0"/>
    <x v="0"/>
    <x v="0"/>
    <x v="1"/>
    <x v="0"/>
    <x v="0"/>
    <x v="2"/>
    <x v="1"/>
    <x v="2"/>
    <x v="11"/>
    <x v="0"/>
    <m/>
  </r>
  <r>
    <x v="1"/>
    <n v="0"/>
    <n v="0"/>
    <n v="94484"/>
    <n v="0"/>
    <x v="6035"/>
    <x v="0"/>
    <x v="0"/>
    <x v="0"/>
    <s v="01.23.04.14"/>
    <x v="48"/>
    <x v="7"/>
    <x v="8"/>
    <s v="Ambiente"/>
    <s v="01.23.04"/>
    <s v="Criação e Manutenção de Espaços Verdes"/>
    <s v="01.23.04.14"/>
    <x v="1"/>
    <x v="0"/>
    <x v="0"/>
    <x v="0"/>
    <x v="0"/>
    <x v="1"/>
    <x v="1"/>
    <x v="0"/>
    <x v="6"/>
    <s v="2024-04-??"/>
    <x v="1"/>
    <n v="94484"/>
    <x v="3"/>
    <n v="0"/>
    <x v="1"/>
    <n v="100000"/>
    <x v="667"/>
    <m/>
    <x v="0"/>
    <x v="11"/>
    <m/>
    <s v="Criação e Manutenção de Espaços Verdes"/>
    <x v="2"/>
    <s v="CMEV"/>
    <x v="0"/>
    <x v="1"/>
    <x v="1"/>
    <x v="1"/>
    <x v="0"/>
    <x v="0"/>
    <x v="0"/>
    <x v="0"/>
    <x v="0"/>
    <x v="0"/>
    <x v="0"/>
    <s v="Criação e Manutenção de Espaços Verdes"/>
    <x v="0"/>
    <x v="0"/>
    <x v="0"/>
    <x v="0"/>
    <x v="1"/>
    <x v="0"/>
    <x v="0"/>
    <x v="2"/>
    <x v="1"/>
    <x v="2"/>
    <x v="11"/>
    <x v="0"/>
    <m/>
  </r>
  <r>
    <x v="1"/>
    <n v="0"/>
    <n v="0"/>
    <n v="103960"/>
    <n v="0"/>
    <x v="6035"/>
    <x v="0"/>
    <x v="0"/>
    <x v="0"/>
    <s v="01.23.04.14"/>
    <x v="48"/>
    <x v="7"/>
    <x v="8"/>
    <s v="Ambiente"/>
    <s v="01.23.04"/>
    <s v="Criação e Manutenção de Espaços Verdes"/>
    <s v="01.23.04.14"/>
    <x v="1"/>
    <x v="0"/>
    <x v="0"/>
    <x v="0"/>
    <x v="0"/>
    <x v="1"/>
    <x v="1"/>
    <x v="0"/>
    <x v="3"/>
    <s v="2024-05-??"/>
    <x v="1"/>
    <n v="103960"/>
    <x v="3"/>
    <n v="0"/>
    <x v="1"/>
    <n v="100000"/>
    <x v="667"/>
    <m/>
    <x v="0"/>
    <x v="11"/>
    <m/>
    <s v="Criação e Manutenção de Espaços Verdes"/>
    <x v="2"/>
    <s v="CMEV"/>
    <x v="0"/>
    <x v="1"/>
    <x v="1"/>
    <x v="1"/>
    <x v="0"/>
    <x v="0"/>
    <x v="0"/>
    <x v="0"/>
    <x v="0"/>
    <x v="0"/>
    <x v="0"/>
    <s v="Criação e Manutenção de Espaços Verdes"/>
    <x v="0"/>
    <x v="0"/>
    <x v="0"/>
    <x v="0"/>
    <x v="1"/>
    <x v="0"/>
    <x v="0"/>
    <x v="2"/>
    <x v="1"/>
    <x v="2"/>
    <x v="11"/>
    <x v="0"/>
    <m/>
  </r>
  <r>
    <x v="1"/>
    <n v="0"/>
    <n v="0"/>
    <n v="289700"/>
    <n v="0"/>
    <x v="6035"/>
    <x v="0"/>
    <x v="0"/>
    <x v="0"/>
    <s v="01.23.04.14"/>
    <x v="48"/>
    <x v="7"/>
    <x v="8"/>
    <s v="Ambiente"/>
    <s v="01.23.04"/>
    <s v="Criação e Manutenção de Espaços Verdes"/>
    <s v="01.23.04.14"/>
    <x v="1"/>
    <x v="0"/>
    <x v="0"/>
    <x v="0"/>
    <x v="0"/>
    <x v="1"/>
    <x v="1"/>
    <x v="0"/>
    <x v="4"/>
    <s v="2024-06-??"/>
    <x v="1"/>
    <n v="289700"/>
    <x v="3"/>
    <n v="0"/>
    <x v="1"/>
    <n v="100000"/>
    <x v="667"/>
    <m/>
    <x v="0"/>
    <x v="11"/>
    <m/>
    <s v="Criação e Manutenção de Espaços Verdes"/>
    <x v="2"/>
    <s v="CMEV"/>
    <x v="0"/>
    <x v="1"/>
    <x v="1"/>
    <x v="1"/>
    <x v="0"/>
    <x v="0"/>
    <x v="0"/>
    <x v="0"/>
    <x v="0"/>
    <x v="0"/>
    <x v="0"/>
    <s v="Criação e Manutenção de Espaços Verdes"/>
    <x v="0"/>
    <x v="0"/>
    <x v="0"/>
    <x v="0"/>
    <x v="1"/>
    <x v="0"/>
    <x v="0"/>
    <x v="2"/>
    <x v="1"/>
    <x v="2"/>
    <x v="11"/>
    <x v="0"/>
    <m/>
  </r>
  <r>
    <x v="1"/>
    <n v="0"/>
    <n v="0"/>
    <n v="142580"/>
    <n v="0"/>
    <x v="6035"/>
    <x v="0"/>
    <x v="0"/>
    <x v="0"/>
    <s v="01.23.04.14"/>
    <x v="48"/>
    <x v="7"/>
    <x v="8"/>
    <s v="Ambiente"/>
    <s v="01.23.04"/>
    <s v="Criação e Manutenção de Espaços Verdes"/>
    <s v="01.23.04.14"/>
    <x v="1"/>
    <x v="0"/>
    <x v="0"/>
    <x v="0"/>
    <x v="0"/>
    <x v="1"/>
    <x v="1"/>
    <x v="0"/>
    <x v="9"/>
    <s v="2024-07-??"/>
    <x v="2"/>
    <n v="142580"/>
    <x v="3"/>
    <n v="0"/>
    <x v="1"/>
    <n v="100000"/>
    <x v="667"/>
    <m/>
    <x v="0"/>
    <x v="11"/>
    <m/>
    <s v="Criação e Manutenção de Espaços Verdes"/>
    <x v="2"/>
    <s v="CMEV"/>
    <x v="0"/>
    <x v="1"/>
    <x v="1"/>
    <x v="1"/>
    <x v="0"/>
    <x v="0"/>
    <x v="0"/>
    <x v="0"/>
    <x v="0"/>
    <x v="0"/>
    <x v="0"/>
    <s v="Criação e Manutenção de Espaços Verdes"/>
    <x v="0"/>
    <x v="0"/>
    <x v="0"/>
    <x v="0"/>
    <x v="1"/>
    <x v="0"/>
    <x v="0"/>
    <x v="2"/>
    <x v="1"/>
    <x v="2"/>
    <x v="11"/>
    <x v="0"/>
    <m/>
  </r>
  <r>
    <x v="1"/>
    <n v="0"/>
    <n v="0"/>
    <n v="117024"/>
    <n v="0"/>
    <x v="6035"/>
    <x v="0"/>
    <x v="0"/>
    <x v="0"/>
    <s v="01.23.04.14"/>
    <x v="48"/>
    <x v="7"/>
    <x v="8"/>
    <s v="Ambiente"/>
    <s v="01.23.04"/>
    <s v="Criação e Manutenção de Espaços Verdes"/>
    <s v="01.23.04.14"/>
    <x v="1"/>
    <x v="0"/>
    <x v="0"/>
    <x v="0"/>
    <x v="0"/>
    <x v="1"/>
    <x v="1"/>
    <x v="0"/>
    <x v="5"/>
    <s v="2024-08-??"/>
    <x v="2"/>
    <n v="117024"/>
    <x v="3"/>
    <n v="0"/>
    <x v="1"/>
    <n v="100000"/>
    <x v="667"/>
    <m/>
    <x v="0"/>
    <x v="11"/>
    <m/>
    <s v="Criação e Manutenção de Espaços Verdes"/>
    <x v="2"/>
    <s v="CMEV"/>
    <x v="0"/>
    <x v="1"/>
    <x v="1"/>
    <x v="1"/>
    <x v="0"/>
    <x v="0"/>
    <x v="0"/>
    <x v="0"/>
    <x v="0"/>
    <x v="0"/>
    <x v="0"/>
    <s v="Criação e Manutenção de Espaços Verdes"/>
    <x v="0"/>
    <x v="0"/>
    <x v="0"/>
    <x v="0"/>
    <x v="1"/>
    <x v="0"/>
    <x v="0"/>
    <x v="2"/>
    <x v="1"/>
    <x v="2"/>
    <x v="11"/>
    <x v="0"/>
    <m/>
  </r>
  <r>
    <x v="1"/>
    <n v="0"/>
    <n v="0"/>
    <n v="130576"/>
    <n v="0"/>
    <x v="6035"/>
    <x v="0"/>
    <x v="0"/>
    <x v="0"/>
    <s v="01.23.04.14"/>
    <x v="48"/>
    <x v="7"/>
    <x v="8"/>
    <s v="Ambiente"/>
    <s v="01.23.04"/>
    <s v="Criação e Manutenção de Espaços Verdes"/>
    <s v="01.23.04.14"/>
    <x v="1"/>
    <x v="0"/>
    <x v="0"/>
    <x v="0"/>
    <x v="0"/>
    <x v="1"/>
    <x v="1"/>
    <x v="0"/>
    <x v="7"/>
    <s v="2024-09-??"/>
    <x v="2"/>
    <n v="130576"/>
    <x v="3"/>
    <n v="0"/>
    <x v="1"/>
    <n v="100000"/>
    <x v="667"/>
    <m/>
    <x v="0"/>
    <x v="11"/>
    <m/>
    <s v="Criação e Manutenção de Espaços Verdes"/>
    <x v="2"/>
    <s v="CMEV"/>
    <x v="0"/>
    <x v="1"/>
    <x v="1"/>
    <x v="1"/>
    <x v="0"/>
    <x v="0"/>
    <x v="0"/>
    <x v="0"/>
    <x v="0"/>
    <x v="0"/>
    <x v="0"/>
    <s v="Criação e Manutenção de Espaços Verdes"/>
    <x v="0"/>
    <x v="0"/>
    <x v="0"/>
    <x v="0"/>
    <x v="1"/>
    <x v="0"/>
    <x v="0"/>
    <x v="2"/>
    <x v="1"/>
    <x v="2"/>
    <x v="11"/>
    <x v="0"/>
    <m/>
  </r>
  <r>
    <x v="1"/>
    <n v="0"/>
    <n v="0"/>
    <n v="194640"/>
    <n v="0"/>
    <x v="6035"/>
    <x v="0"/>
    <x v="0"/>
    <x v="0"/>
    <s v="01.23.04.14"/>
    <x v="48"/>
    <x v="7"/>
    <x v="8"/>
    <s v="Ambiente"/>
    <s v="01.23.04"/>
    <s v="Criação e Manutenção de Espaços Verdes"/>
    <s v="01.23.04.14"/>
    <x v="1"/>
    <x v="0"/>
    <x v="0"/>
    <x v="0"/>
    <x v="0"/>
    <x v="1"/>
    <x v="1"/>
    <x v="0"/>
    <x v="8"/>
    <s v="2024-10-??"/>
    <x v="3"/>
    <n v="194640"/>
    <x v="3"/>
    <n v="0"/>
    <x v="1"/>
    <n v="100000"/>
    <x v="667"/>
    <m/>
    <x v="0"/>
    <x v="11"/>
    <m/>
    <s v="Criação e Manutenção de Espaços Verdes"/>
    <x v="2"/>
    <s v="CMEV"/>
    <x v="0"/>
    <x v="1"/>
    <x v="1"/>
    <x v="1"/>
    <x v="0"/>
    <x v="0"/>
    <x v="0"/>
    <x v="0"/>
    <x v="0"/>
    <x v="0"/>
    <x v="0"/>
    <s v="Criação e Manutenção de Espaços Verdes"/>
    <x v="0"/>
    <x v="0"/>
    <x v="0"/>
    <x v="0"/>
    <x v="1"/>
    <x v="0"/>
    <x v="0"/>
    <x v="2"/>
    <x v="1"/>
    <x v="2"/>
    <x v="11"/>
    <x v="0"/>
    <m/>
  </r>
  <r>
    <x v="1"/>
    <n v="0"/>
    <n v="0"/>
    <n v="192176"/>
    <n v="0"/>
    <x v="6035"/>
    <x v="0"/>
    <x v="0"/>
    <x v="0"/>
    <s v="01.23.04.14"/>
    <x v="48"/>
    <x v="7"/>
    <x v="8"/>
    <s v="Ambiente"/>
    <s v="01.23.04"/>
    <s v="Criação e Manutenção de Espaços Verdes"/>
    <s v="01.23.04.14"/>
    <x v="1"/>
    <x v="0"/>
    <x v="0"/>
    <x v="0"/>
    <x v="0"/>
    <x v="1"/>
    <x v="1"/>
    <x v="0"/>
    <x v="10"/>
    <s v="2024-11-??"/>
    <x v="3"/>
    <n v="192176"/>
    <x v="3"/>
    <n v="0"/>
    <x v="1"/>
    <n v="100000"/>
    <x v="667"/>
    <m/>
    <x v="0"/>
    <x v="11"/>
    <m/>
    <s v="Criação e Manutenção de Espaços Verdes"/>
    <x v="2"/>
    <s v="CMEV"/>
    <x v="0"/>
    <x v="1"/>
    <x v="1"/>
    <x v="1"/>
    <x v="0"/>
    <x v="0"/>
    <x v="0"/>
    <x v="0"/>
    <x v="0"/>
    <x v="0"/>
    <x v="0"/>
    <s v="Criação e Manutenção de Espaços Verdes"/>
    <x v="0"/>
    <x v="0"/>
    <x v="0"/>
    <x v="0"/>
    <x v="1"/>
    <x v="0"/>
    <x v="0"/>
    <x v="2"/>
    <x v="1"/>
    <x v="2"/>
    <x v="11"/>
    <x v="0"/>
    <m/>
  </r>
  <r>
    <x v="1"/>
    <n v="0"/>
    <n v="0"/>
    <n v="192176"/>
    <n v="0"/>
    <x v="6035"/>
    <x v="0"/>
    <x v="0"/>
    <x v="0"/>
    <s v="01.23.04.14"/>
    <x v="48"/>
    <x v="7"/>
    <x v="8"/>
    <s v="Ambiente"/>
    <s v="01.23.04"/>
    <s v="Criação e Manutenção de Espaços Verdes"/>
    <s v="01.23.04.14"/>
    <x v="1"/>
    <x v="0"/>
    <x v="0"/>
    <x v="0"/>
    <x v="0"/>
    <x v="1"/>
    <x v="1"/>
    <x v="0"/>
    <x v="11"/>
    <s v="2024-12-??"/>
    <x v="3"/>
    <n v="192176"/>
    <x v="3"/>
    <n v="0"/>
    <x v="1"/>
    <n v="100000"/>
    <x v="667"/>
    <m/>
    <x v="0"/>
    <x v="11"/>
    <m/>
    <s v="Criação e Manutenção de Espaços Verdes"/>
    <x v="2"/>
    <s v="CMEV"/>
    <x v="0"/>
    <x v="1"/>
    <x v="1"/>
    <x v="1"/>
    <x v="0"/>
    <x v="0"/>
    <x v="0"/>
    <x v="0"/>
    <x v="0"/>
    <x v="0"/>
    <x v="0"/>
    <s v="Criação e Manutenção de Espaços Verdes"/>
    <x v="0"/>
    <x v="0"/>
    <x v="0"/>
    <x v="0"/>
    <x v="1"/>
    <x v="0"/>
    <x v="0"/>
    <x v="2"/>
    <x v="1"/>
    <x v="2"/>
    <x v="11"/>
    <x v="0"/>
    <m/>
  </r>
  <r>
    <x v="1"/>
    <n v="0"/>
    <n v="0"/>
    <n v="1952811"/>
    <n v="0"/>
    <x v="6035"/>
    <x v="0"/>
    <x v="0"/>
    <x v="0"/>
    <s v="03.16.15"/>
    <x v="0"/>
    <x v="0"/>
    <x v="0"/>
    <s v="Direção Financeira"/>
    <s v="03.16.15"/>
    <s v="Direção Financeira"/>
    <s v="03.16.15"/>
    <x v="55"/>
    <x v="0"/>
    <x v="0"/>
    <x v="0"/>
    <x v="0"/>
    <x v="0"/>
    <x v="1"/>
    <x v="0"/>
    <x v="0"/>
    <s v="2024-01-??"/>
    <x v="0"/>
    <n v="1952811"/>
    <x v="3"/>
    <n v="30200000"/>
    <x v="1"/>
    <n v="1100000"/>
    <x v="667"/>
    <m/>
    <x v="0"/>
    <x v="11"/>
    <m/>
    <s v="Direção Financeira"/>
    <x v="2"/>
    <m/>
    <x v="0"/>
    <x v="1"/>
    <x v="1"/>
    <x v="1"/>
    <x v="0"/>
    <x v="0"/>
    <x v="0"/>
    <x v="0"/>
    <x v="0"/>
    <x v="0"/>
    <x v="0"/>
    <s v="Direção Financeira"/>
    <x v="0"/>
    <x v="0"/>
    <x v="0"/>
    <x v="0"/>
    <x v="0"/>
    <x v="0"/>
    <x v="0"/>
    <x v="2"/>
    <x v="1"/>
    <x v="2"/>
    <x v="11"/>
    <x v="0"/>
    <m/>
  </r>
  <r>
    <x v="1"/>
    <n v="0"/>
    <n v="0"/>
    <n v="11570"/>
    <n v="0"/>
    <x v="6035"/>
    <x v="0"/>
    <x v="0"/>
    <x v="0"/>
    <s v="03.16.15"/>
    <x v="0"/>
    <x v="0"/>
    <x v="0"/>
    <s v="Direção Financeira"/>
    <s v="03.16.15"/>
    <s v="Direção Financeira"/>
    <s v="03.16.15"/>
    <x v="55"/>
    <x v="0"/>
    <x v="0"/>
    <x v="0"/>
    <x v="0"/>
    <x v="0"/>
    <x v="1"/>
    <x v="0"/>
    <x v="2"/>
    <s v="2024-02-??"/>
    <x v="0"/>
    <n v="11570"/>
    <x v="3"/>
    <n v="30200000"/>
    <x v="1"/>
    <n v="1100000"/>
    <x v="667"/>
    <m/>
    <x v="0"/>
    <x v="11"/>
    <m/>
    <s v="Direção Financeira"/>
    <x v="2"/>
    <m/>
    <x v="0"/>
    <x v="1"/>
    <x v="1"/>
    <x v="1"/>
    <x v="0"/>
    <x v="0"/>
    <x v="0"/>
    <x v="0"/>
    <x v="0"/>
    <x v="0"/>
    <x v="0"/>
    <s v="Direção Financeira"/>
    <x v="0"/>
    <x v="0"/>
    <x v="0"/>
    <x v="0"/>
    <x v="0"/>
    <x v="0"/>
    <x v="0"/>
    <x v="2"/>
    <x v="1"/>
    <x v="2"/>
    <x v="11"/>
    <x v="0"/>
    <m/>
  </r>
  <r>
    <x v="1"/>
    <n v="0"/>
    <n v="0"/>
    <n v="1438090"/>
    <n v="0"/>
    <x v="6035"/>
    <x v="0"/>
    <x v="0"/>
    <x v="0"/>
    <s v="03.16.15"/>
    <x v="0"/>
    <x v="0"/>
    <x v="0"/>
    <s v="Direção Financeira"/>
    <s v="03.16.15"/>
    <s v="Direção Financeira"/>
    <s v="03.16.15"/>
    <x v="55"/>
    <x v="0"/>
    <x v="0"/>
    <x v="0"/>
    <x v="0"/>
    <x v="0"/>
    <x v="1"/>
    <x v="0"/>
    <x v="1"/>
    <s v="2024-03-??"/>
    <x v="0"/>
    <n v="1438090"/>
    <x v="3"/>
    <n v="30200000"/>
    <x v="1"/>
    <n v="1100000"/>
    <x v="667"/>
    <m/>
    <x v="0"/>
    <x v="11"/>
    <m/>
    <s v="Direção Financeira"/>
    <x v="2"/>
    <m/>
    <x v="0"/>
    <x v="1"/>
    <x v="1"/>
    <x v="1"/>
    <x v="0"/>
    <x v="0"/>
    <x v="0"/>
    <x v="0"/>
    <x v="0"/>
    <x v="0"/>
    <x v="0"/>
    <s v="Direção Financeira"/>
    <x v="0"/>
    <x v="0"/>
    <x v="0"/>
    <x v="0"/>
    <x v="0"/>
    <x v="0"/>
    <x v="0"/>
    <x v="2"/>
    <x v="1"/>
    <x v="2"/>
    <x v="11"/>
    <x v="0"/>
    <m/>
  </r>
  <r>
    <x v="1"/>
    <n v="0"/>
    <n v="0"/>
    <n v="5579323"/>
    <n v="0"/>
    <x v="6035"/>
    <x v="0"/>
    <x v="0"/>
    <x v="0"/>
    <s v="03.16.15"/>
    <x v="0"/>
    <x v="0"/>
    <x v="0"/>
    <s v="Direção Financeira"/>
    <s v="03.16.15"/>
    <s v="Direção Financeira"/>
    <s v="03.16.15"/>
    <x v="55"/>
    <x v="0"/>
    <x v="0"/>
    <x v="0"/>
    <x v="0"/>
    <x v="0"/>
    <x v="1"/>
    <x v="0"/>
    <x v="6"/>
    <s v="2024-04-??"/>
    <x v="1"/>
    <n v="5579323"/>
    <x v="3"/>
    <n v="30200000"/>
    <x v="1"/>
    <n v="1100000"/>
    <x v="667"/>
    <m/>
    <x v="0"/>
    <x v="11"/>
    <m/>
    <s v="Direção Financeira"/>
    <x v="2"/>
    <m/>
    <x v="0"/>
    <x v="1"/>
    <x v="1"/>
    <x v="1"/>
    <x v="0"/>
    <x v="0"/>
    <x v="0"/>
    <x v="0"/>
    <x v="0"/>
    <x v="0"/>
    <x v="0"/>
    <s v="Direção Financeira"/>
    <x v="0"/>
    <x v="0"/>
    <x v="0"/>
    <x v="0"/>
    <x v="0"/>
    <x v="0"/>
    <x v="0"/>
    <x v="2"/>
    <x v="1"/>
    <x v="2"/>
    <x v="11"/>
    <x v="0"/>
    <m/>
  </r>
  <r>
    <x v="1"/>
    <n v="0"/>
    <n v="0"/>
    <n v="100296"/>
    <n v="0"/>
    <x v="6035"/>
    <x v="0"/>
    <x v="0"/>
    <x v="0"/>
    <s v="03.16.15"/>
    <x v="0"/>
    <x v="0"/>
    <x v="0"/>
    <s v="Direção Financeira"/>
    <s v="03.16.15"/>
    <s v="Direção Financeira"/>
    <s v="03.16.15"/>
    <x v="55"/>
    <x v="0"/>
    <x v="0"/>
    <x v="0"/>
    <x v="0"/>
    <x v="0"/>
    <x v="1"/>
    <x v="0"/>
    <x v="3"/>
    <s v="2024-05-??"/>
    <x v="1"/>
    <n v="100296"/>
    <x v="3"/>
    <n v="30200000"/>
    <x v="1"/>
    <n v="1100000"/>
    <x v="667"/>
    <m/>
    <x v="0"/>
    <x v="11"/>
    <m/>
    <s v="Direção Financeira"/>
    <x v="2"/>
    <m/>
    <x v="0"/>
    <x v="1"/>
    <x v="1"/>
    <x v="1"/>
    <x v="0"/>
    <x v="0"/>
    <x v="0"/>
    <x v="0"/>
    <x v="0"/>
    <x v="0"/>
    <x v="0"/>
    <s v="Direção Financeira"/>
    <x v="0"/>
    <x v="0"/>
    <x v="0"/>
    <x v="0"/>
    <x v="0"/>
    <x v="0"/>
    <x v="0"/>
    <x v="2"/>
    <x v="1"/>
    <x v="2"/>
    <x v="11"/>
    <x v="0"/>
    <m/>
  </r>
  <r>
    <x v="1"/>
    <n v="0"/>
    <n v="0"/>
    <n v="13113010"/>
    <n v="0"/>
    <x v="6035"/>
    <x v="0"/>
    <x v="0"/>
    <x v="0"/>
    <s v="03.16.15"/>
    <x v="0"/>
    <x v="0"/>
    <x v="0"/>
    <s v="Direção Financeira"/>
    <s v="03.16.15"/>
    <s v="Direção Financeira"/>
    <s v="03.16.15"/>
    <x v="55"/>
    <x v="0"/>
    <x v="0"/>
    <x v="0"/>
    <x v="0"/>
    <x v="0"/>
    <x v="1"/>
    <x v="0"/>
    <x v="4"/>
    <s v="2024-06-??"/>
    <x v="1"/>
    <n v="13113010"/>
    <x v="3"/>
    <n v="30200000"/>
    <x v="1"/>
    <n v="1100000"/>
    <x v="667"/>
    <m/>
    <x v="0"/>
    <x v="11"/>
    <m/>
    <s v="Direção Financeira"/>
    <x v="2"/>
    <m/>
    <x v="0"/>
    <x v="1"/>
    <x v="1"/>
    <x v="1"/>
    <x v="0"/>
    <x v="0"/>
    <x v="0"/>
    <x v="0"/>
    <x v="0"/>
    <x v="0"/>
    <x v="0"/>
    <s v="Direção Financeira"/>
    <x v="0"/>
    <x v="0"/>
    <x v="0"/>
    <x v="0"/>
    <x v="0"/>
    <x v="0"/>
    <x v="0"/>
    <x v="2"/>
    <x v="1"/>
    <x v="2"/>
    <x v="11"/>
    <x v="0"/>
    <m/>
  </r>
  <r>
    <x v="1"/>
    <n v="0"/>
    <n v="0"/>
    <n v="200592"/>
    <n v="0"/>
    <x v="6035"/>
    <x v="0"/>
    <x v="0"/>
    <x v="0"/>
    <s v="03.16.15"/>
    <x v="0"/>
    <x v="0"/>
    <x v="0"/>
    <s v="Direção Financeira"/>
    <s v="03.16.15"/>
    <s v="Direção Financeira"/>
    <s v="03.16.15"/>
    <x v="55"/>
    <x v="0"/>
    <x v="0"/>
    <x v="0"/>
    <x v="0"/>
    <x v="0"/>
    <x v="1"/>
    <x v="0"/>
    <x v="9"/>
    <s v="2024-07-??"/>
    <x v="2"/>
    <n v="200592"/>
    <x v="3"/>
    <n v="30200000"/>
    <x v="1"/>
    <n v="1100000"/>
    <x v="667"/>
    <m/>
    <x v="0"/>
    <x v="11"/>
    <m/>
    <s v="Direção Financeira"/>
    <x v="2"/>
    <m/>
    <x v="0"/>
    <x v="1"/>
    <x v="1"/>
    <x v="1"/>
    <x v="0"/>
    <x v="0"/>
    <x v="0"/>
    <x v="0"/>
    <x v="0"/>
    <x v="0"/>
    <x v="0"/>
    <s v="Direção Financeira"/>
    <x v="0"/>
    <x v="0"/>
    <x v="0"/>
    <x v="0"/>
    <x v="0"/>
    <x v="0"/>
    <x v="0"/>
    <x v="2"/>
    <x v="1"/>
    <x v="2"/>
    <x v="11"/>
    <x v="0"/>
    <m/>
  </r>
  <r>
    <x v="1"/>
    <n v="0"/>
    <n v="0"/>
    <n v="3500000"/>
    <n v="0"/>
    <x v="6035"/>
    <x v="0"/>
    <x v="0"/>
    <x v="0"/>
    <s v="03.16.15"/>
    <x v="0"/>
    <x v="0"/>
    <x v="0"/>
    <s v="Direção Financeira"/>
    <s v="03.16.15"/>
    <s v="Direção Financeira"/>
    <s v="03.16.15"/>
    <x v="55"/>
    <x v="0"/>
    <x v="0"/>
    <x v="0"/>
    <x v="0"/>
    <x v="0"/>
    <x v="1"/>
    <x v="0"/>
    <x v="5"/>
    <s v="2024-08-??"/>
    <x v="2"/>
    <n v="3500000"/>
    <x v="3"/>
    <n v="30200000"/>
    <x v="1"/>
    <n v="1100000"/>
    <x v="667"/>
    <m/>
    <x v="0"/>
    <x v="11"/>
    <m/>
    <s v="Direção Financeira"/>
    <x v="2"/>
    <m/>
    <x v="0"/>
    <x v="1"/>
    <x v="1"/>
    <x v="1"/>
    <x v="0"/>
    <x v="0"/>
    <x v="0"/>
    <x v="0"/>
    <x v="0"/>
    <x v="0"/>
    <x v="0"/>
    <s v="Direção Financeira"/>
    <x v="0"/>
    <x v="0"/>
    <x v="0"/>
    <x v="0"/>
    <x v="0"/>
    <x v="0"/>
    <x v="0"/>
    <x v="2"/>
    <x v="1"/>
    <x v="2"/>
    <x v="11"/>
    <x v="0"/>
    <m/>
  </r>
  <r>
    <x v="1"/>
    <n v="0"/>
    <n v="0"/>
    <n v="5091040"/>
    <n v="0"/>
    <x v="6035"/>
    <x v="0"/>
    <x v="0"/>
    <x v="0"/>
    <s v="03.16.15"/>
    <x v="0"/>
    <x v="0"/>
    <x v="0"/>
    <s v="Direção Financeira"/>
    <s v="03.16.15"/>
    <s v="Direção Financeira"/>
    <s v="03.16.15"/>
    <x v="55"/>
    <x v="0"/>
    <x v="0"/>
    <x v="0"/>
    <x v="0"/>
    <x v="0"/>
    <x v="1"/>
    <x v="0"/>
    <x v="10"/>
    <s v="2024-11-??"/>
    <x v="3"/>
    <n v="5091040"/>
    <x v="3"/>
    <n v="30200000"/>
    <x v="1"/>
    <n v="1100000"/>
    <x v="667"/>
    <m/>
    <x v="0"/>
    <x v="11"/>
    <m/>
    <s v="Direção Financeira"/>
    <x v="2"/>
    <m/>
    <x v="0"/>
    <x v="1"/>
    <x v="1"/>
    <x v="1"/>
    <x v="0"/>
    <x v="0"/>
    <x v="0"/>
    <x v="0"/>
    <x v="0"/>
    <x v="0"/>
    <x v="0"/>
    <s v="Direção Financeira"/>
    <x v="0"/>
    <x v="0"/>
    <x v="0"/>
    <x v="0"/>
    <x v="0"/>
    <x v="0"/>
    <x v="0"/>
    <x v="2"/>
    <x v="1"/>
    <x v="2"/>
    <x v="11"/>
    <x v="0"/>
    <m/>
  </r>
  <r>
    <x v="1"/>
    <n v="0"/>
    <n v="0"/>
    <n v="100296"/>
    <n v="0"/>
    <x v="6035"/>
    <x v="0"/>
    <x v="0"/>
    <x v="0"/>
    <s v="03.16.15"/>
    <x v="0"/>
    <x v="0"/>
    <x v="0"/>
    <s v="Direção Financeira"/>
    <s v="03.16.15"/>
    <s v="Direção Financeira"/>
    <s v="03.16.15"/>
    <x v="55"/>
    <x v="0"/>
    <x v="0"/>
    <x v="0"/>
    <x v="0"/>
    <x v="0"/>
    <x v="1"/>
    <x v="0"/>
    <x v="11"/>
    <s v="2024-12-??"/>
    <x v="3"/>
    <n v="100296"/>
    <x v="3"/>
    <n v="30200000"/>
    <x v="1"/>
    <n v="1100000"/>
    <x v="667"/>
    <m/>
    <x v="0"/>
    <x v="11"/>
    <m/>
    <s v="Direção Financeira"/>
    <x v="2"/>
    <m/>
    <x v="0"/>
    <x v="1"/>
    <x v="1"/>
    <x v="1"/>
    <x v="0"/>
    <x v="0"/>
    <x v="0"/>
    <x v="0"/>
    <x v="0"/>
    <x v="0"/>
    <x v="0"/>
    <s v="Direção Financeira"/>
    <x v="0"/>
    <x v="0"/>
    <x v="0"/>
    <x v="0"/>
    <x v="0"/>
    <x v="0"/>
    <x v="0"/>
    <x v="2"/>
    <x v="1"/>
    <x v="2"/>
    <x v="11"/>
    <x v="0"/>
    <m/>
  </r>
  <r>
    <x v="2"/>
    <n v="0"/>
    <n v="0"/>
    <n v="35000"/>
    <n v="0"/>
    <x v="6035"/>
    <x v="0"/>
    <x v="0"/>
    <x v="0"/>
    <s v="80.02.10.03"/>
    <x v="43"/>
    <x v="2"/>
    <x v="2"/>
    <s v="Outros"/>
    <s v="80.02.10"/>
    <s v="Retençoes Pensao Alimenticia"/>
    <s v="80.02.10.03"/>
    <x v="63"/>
    <x v="0"/>
    <x v="5"/>
    <x v="13"/>
    <x v="1"/>
    <x v="2"/>
    <x v="0"/>
    <x v="0"/>
    <x v="0"/>
    <s v="2024-01-??"/>
    <x v="0"/>
    <n v="35000"/>
    <x v="3"/>
    <n v="0"/>
    <x v="1"/>
    <n v="0"/>
    <x v="667"/>
    <m/>
    <x v="0"/>
    <x v="11"/>
    <m/>
    <s v="Retençoes Pensao Alimenticia"/>
    <x v="2"/>
    <s v="RPA"/>
    <x v="0"/>
    <x v="1"/>
    <x v="1"/>
    <x v="1"/>
    <x v="0"/>
    <x v="0"/>
    <x v="0"/>
    <x v="0"/>
    <x v="0"/>
    <x v="0"/>
    <x v="0"/>
    <s v="Retençoes Pensao Alimenticia"/>
    <x v="0"/>
    <x v="0"/>
    <x v="0"/>
    <x v="0"/>
    <x v="2"/>
    <x v="0"/>
    <x v="0"/>
    <x v="2"/>
    <x v="1"/>
    <x v="2"/>
    <x v="11"/>
    <x v="0"/>
    <m/>
  </r>
  <r>
    <x v="2"/>
    <n v="0"/>
    <n v="0"/>
    <n v="35000"/>
    <n v="0"/>
    <x v="6035"/>
    <x v="0"/>
    <x v="0"/>
    <x v="0"/>
    <s v="80.02.10.03"/>
    <x v="43"/>
    <x v="2"/>
    <x v="2"/>
    <s v="Outros"/>
    <s v="80.02.10"/>
    <s v="Retençoes Pensao Alimenticia"/>
    <s v="80.02.10.03"/>
    <x v="63"/>
    <x v="0"/>
    <x v="5"/>
    <x v="13"/>
    <x v="1"/>
    <x v="2"/>
    <x v="0"/>
    <x v="0"/>
    <x v="2"/>
    <s v="2024-02-??"/>
    <x v="0"/>
    <n v="35000"/>
    <x v="3"/>
    <n v="0"/>
    <x v="1"/>
    <n v="0"/>
    <x v="667"/>
    <m/>
    <x v="0"/>
    <x v="11"/>
    <m/>
    <s v="Retençoes Pensao Alimenticia"/>
    <x v="2"/>
    <s v="RPA"/>
    <x v="0"/>
    <x v="1"/>
    <x v="1"/>
    <x v="1"/>
    <x v="0"/>
    <x v="0"/>
    <x v="0"/>
    <x v="0"/>
    <x v="0"/>
    <x v="0"/>
    <x v="0"/>
    <s v="Retençoes Pensao Alimenticia"/>
    <x v="0"/>
    <x v="0"/>
    <x v="0"/>
    <x v="0"/>
    <x v="2"/>
    <x v="0"/>
    <x v="0"/>
    <x v="2"/>
    <x v="1"/>
    <x v="2"/>
    <x v="11"/>
    <x v="0"/>
    <m/>
  </r>
  <r>
    <x v="2"/>
    <n v="0"/>
    <n v="0"/>
    <n v="35000"/>
    <n v="0"/>
    <x v="6035"/>
    <x v="0"/>
    <x v="0"/>
    <x v="0"/>
    <s v="80.02.10.03"/>
    <x v="43"/>
    <x v="2"/>
    <x v="2"/>
    <s v="Outros"/>
    <s v="80.02.10"/>
    <s v="Retençoes Pensao Alimenticia"/>
    <s v="80.02.10.03"/>
    <x v="63"/>
    <x v="0"/>
    <x v="5"/>
    <x v="13"/>
    <x v="1"/>
    <x v="2"/>
    <x v="0"/>
    <x v="0"/>
    <x v="1"/>
    <s v="2024-03-??"/>
    <x v="0"/>
    <n v="35000"/>
    <x v="3"/>
    <n v="0"/>
    <x v="1"/>
    <n v="0"/>
    <x v="667"/>
    <m/>
    <x v="0"/>
    <x v="11"/>
    <m/>
    <s v="Retençoes Pensao Alimenticia"/>
    <x v="2"/>
    <s v="RPA"/>
    <x v="0"/>
    <x v="1"/>
    <x v="1"/>
    <x v="1"/>
    <x v="0"/>
    <x v="0"/>
    <x v="0"/>
    <x v="0"/>
    <x v="0"/>
    <x v="0"/>
    <x v="0"/>
    <s v="Retençoes Pensao Alimenticia"/>
    <x v="0"/>
    <x v="0"/>
    <x v="0"/>
    <x v="0"/>
    <x v="2"/>
    <x v="0"/>
    <x v="0"/>
    <x v="2"/>
    <x v="1"/>
    <x v="2"/>
    <x v="11"/>
    <x v="0"/>
    <m/>
  </r>
  <r>
    <x v="2"/>
    <n v="0"/>
    <n v="0"/>
    <n v="35000"/>
    <n v="0"/>
    <x v="6035"/>
    <x v="0"/>
    <x v="0"/>
    <x v="0"/>
    <s v="80.02.10.03"/>
    <x v="43"/>
    <x v="2"/>
    <x v="2"/>
    <s v="Outros"/>
    <s v="80.02.10"/>
    <s v="Retençoes Pensao Alimenticia"/>
    <s v="80.02.10.03"/>
    <x v="63"/>
    <x v="0"/>
    <x v="5"/>
    <x v="13"/>
    <x v="1"/>
    <x v="2"/>
    <x v="0"/>
    <x v="0"/>
    <x v="6"/>
    <s v="2024-04-??"/>
    <x v="1"/>
    <n v="35000"/>
    <x v="3"/>
    <n v="0"/>
    <x v="1"/>
    <n v="0"/>
    <x v="667"/>
    <m/>
    <x v="0"/>
    <x v="11"/>
    <m/>
    <s v="Retençoes Pensao Alimenticia"/>
    <x v="2"/>
    <s v="RPA"/>
    <x v="0"/>
    <x v="1"/>
    <x v="1"/>
    <x v="1"/>
    <x v="0"/>
    <x v="0"/>
    <x v="0"/>
    <x v="0"/>
    <x v="0"/>
    <x v="0"/>
    <x v="0"/>
    <s v="Retençoes Pensao Alimenticia"/>
    <x v="0"/>
    <x v="0"/>
    <x v="0"/>
    <x v="0"/>
    <x v="2"/>
    <x v="0"/>
    <x v="0"/>
    <x v="2"/>
    <x v="1"/>
    <x v="2"/>
    <x v="11"/>
    <x v="0"/>
    <m/>
  </r>
  <r>
    <x v="2"/>
    <n v="0"/>
    <n v="0"/>
    <n v="35000"/>
    <n v="0"/>
    <x v="6035"/>
    <x v="0"/>
    <x v="0"/>
    <x v="0"/>
    <s v="80.02.10.03"/>
    <x v="43"/>
    <x v="2"/>
    <x v="2"/>
    <s v="Outros"/>
    <s v="80.02.10"/>
    <s v="Retençoes Pensao Alimenticia"/>
    <s v="80.02.10.03"/>
    <x v="63"/>
    <x v="0"/>
    <x v="5"/>
    <x v="13"/>
    <x v="1"/>
    <x v="2"/>
    <x v="0"/>
    <x v="0"/>
    <x v="3"/>
    <s v="2024-05-??"/>
    <x v="1"/>
    <n v="35000"/>
    <x v="3"/>
    <n v="0"/>
    <x v="1"/>
    <n v="0"/>
    <x v="667"/>
    <m/>
    <x v="0"/>
    <x v="11"/>
    <m/>
    <s v="Retençoes Pensao Alimenticia"/>
    <x v="2"/>
    <s v="RPA"/>
    <x v="0"/>
    <x v="1"/>
    <x v="1"/>
    <x v="1"/>
    <x v="0"/>
    <x v="0"/>
    <x v="0"/>
    <x v="0"/>
    <x v="0"/>
    <x v="0"/>
    <x v="0"/>
    <s v="Retençoes Pensao Alimenticia"/>
    <x v="0"/>
    <x v="0"/>
    <x v="0"/>
    <x v="0"/>
    <x v="2"/>
    <x v="0"/>
    <x v="0"/>
    <x v="2"/>
    <x v="1"/>
    <x v="2"/>
    <x v="11"/>
    <x v="0"/>
    <m/>
  </r>
  <r>
    <x v="2"/>
    <n v="0"/>
    <n v="0"/>
    <n v="35000"/>
    <n v="0"/>
    <x v="6035"/>
    <x v="0"/>
    <x v="0"/>
    <x v="0"/>
    <s v="80.02.10.03"/>
    <x v="43"/>
    <x v="2"/>
    <x v="2"/>
    <s v="Outros"/>
    <s v="80.02.10"/>
    <s v="Retençoes Pensao Alimenticia"/>
    <s v="80.02.10.03"/>
    <x v="63"/>
    <x v="0"/>
    <x v="5"/>
    <x v="13"/>
    <x v="1"/>
    <x v="2"/>
    <x v="0"/>
    <x v="0"/>
    <x v="4"/>
    <s v="2024-06-??"/>
    <x v="1"/>
    <n v="35000"/>
    <x v="3"/>
    <n v="0"/>
    <x v="1"/>
    <n v="0"/>
    <x v="667"/>
    <m/>
    <x v="0"/>
    <x v="11"/>
    <m/>
    <s v="Retençoes Pensao Alimenticia"/>
    <x v="2"/>
    <s v="RPA"/>
    <x v="0"/>
    <x v="1"/>
    <x v="1"/>
    <x v="1"/>
    <x v="0"/>
    <x v="0"/>
    <x v="0"/>
    <x v="0"/>
    <x v="0"/>
    <x v="0"/>
    <x v="0"/>
    <s v="Retençoes Pensao Alimenticia"/>
    <x v="0"/>
    <x v="0"/>
    <x v="0"/>
    <x v="0"/>
    <x v="2"/>
    <x v="0"/>
    <x v="0"/>
    <x v="2"/>
    <x v="1"/>
    <x v="2"/>
    <x v="11"/>
    <x v="0"/>
    <m/>
  </r>
  <r>
    <x v="2"/>
    <n v="0"/>
    <n v="0"/>
    <n v="31000"/>
    <n v="0"/>
    <x v="6035"/>
    <x v="0"/>
    <x v="0"/>
    <x v="0"/>
    <s v="80.02.10.03"/>
    <x v="43"/>
    <x v="2"/>
    <x v="2"/>
    <s v="Outros"/>
    <s v="80.02.10"/>
    <s v="Retençoes Pensao Alimenticia"/>
    <s v="80.02.10.03"/>
    <x v="63"/>
    <x v="0"/>
    <x v="5"/>
    <x v="13"/>
    <x v="1"/>
    <x v="2"/>
    <x v="0"/>
    <x v="0"/>
    <x v="9"/>
    <s v="2024-07-??"/>
    <x v="2"/>
    <n v="31000"/>
    <x v="3"/>
    <n v="0"/>
    <x v="1"/>
    <n v="0"/>
    <x v="667"/>
    <m/>
    <x v="0"/>
    <x v="11"/>
    <m/>
    <s v="Retençoes Pensao Alimenticia"/>
    <x v="2"/>
    <s v="RPA"/>
    <x v="0"/>
    <x v="1"/>
    <x v="1"/>
    <x v="1"/>
    <x v="0"/>
    <x v="0"/>
    <x v="0"/>
    <x v="0"/>
    <x v="0"/>
    <x v="0"/>
    <x v="0"/>
    <s v="Retençoes Pensao Alimenticia"/>
    <x v="0"/>
    <x v="0"/>
    <x v="0"/>
    <x v="0"/>
    <x v="2"/>
    <x v="0"/>
    <x v="0"/>
    <x v="2"/>
    <x v="1"/>
    <x v="2"/>
    <x v="11"/>
    <x v="0"/>
    <m/>
  </r>
  <r>
    <x v="2"/>
    <n v="0"/>
    <n v="0"/>
    <n v="35000"/>
    <n v="0"/>
    <x v="6035"/>
    <x v="0"/>
    <x v="0"/>
    <x v="0"/>
    <s v="80.02.10.03"/>
    <x v="43"/>
    <x v="2"/>
    <x v="2"/>
    <s v="Outros"/>
    <s v="80.02.10"/>
    <s v="Retençoes Pensao Alimenticia"/>
    <s v="80.02.10.03"/>
    <x v="63"/>
    <x v="0"/>
    <x v="5"/>
    <x v="13"/>
    <x v="1"/>
    <x v="2"/>
    <x v="0"/>
    <x v="0"/>
    <x v="7"/>
    <s v="2024-09-??"/>
    <x v="2"/>
    <n v="35000"/>
    <x v="3"/>
    <n v="0"/>
    <x v="1"/>
    <n v="0"/>
    <x v="667"/>
    <m/>
    <x v="0"/>
    <x v="11"/>
    <m/>
    <s v="Retençoes Pensao Alimenticia"/>
    <x v="2"/>
    <s v="RPA"/>
    <x v="0"/>
    <x v="1"/>
    <x v="1"/>
    <x v="1"/>
    <x v="0"/>
    <x v="0"/>
    <x v="0"/>
    <x v="0"/>
    <x v="0"/>
    <x v="0"/>
    <x v="0"/>
    <s v="Retençoes Pensao Alimenticia"/>
    <x v="0"/>
    <x v="0"/>
    <x v="0"/>
    <x v="0"/>
    <x v="2"/>
    <x v="0"/>
    <x v="0"/>
    <x v="2"/>
    <x v="1"/>
    <x v="2"/>
    <x v="11"/>
    <x v="0"/>
    <m/>
  </r>
  <r>
    <x v="2"/>
    <n v="0"/>
    <n v="0"/>
    <n v="35000"/>
    <n v="0"/>
    <x v="6035"/>
    <x v="0"/>
    <x v="0"/>
    <x v="0"/>
    <s v="80.02.10.03"/>
    <x v="43"/>
    <x v="2"/>
    <x v="2"/>
    <s v="Outros"/>
    <s v="80.02.10"/>
    <s v="Retençoes Pensao Alimenticia"/>
    <s v="80.02.10.03"/>
    <x v="63"/>
    <x v="0"/>
    <x v="5"/>
    <x v="13"/>
    <x v="1"/>
    <x v="2"/>
    <x v="0"/>
    <x v="0"/>
    <x v="8"/>
    <s v="2024-10-??"/>
    <x v="3"/>
    <n v="35000"/>
    <x v="3"/>
    <n v="0"/>
    <x v="1"/>
    <n v="0"/>
    <x v="667"/>
    <m/>
    <x v="0"/>
    <x v="11"/>
    <m/>
    <s v="Retençoes Pensao Alimenticia"/>
    <x v="2"/>
    <s v="RPA"/>
    <x v="0"/>
    <x v="1"/>
    <x v="1"/>
    <x v="1"/>
    <x v="0"/>
    <x v="0"/>
    <x v="0"/>
    <x v="0"/>
    <x v="0"/>
    <x v="0"/>
    <x v="0"/>
    <s v="Retençoes Pensao Alimenticia"/>
    <x v="0"/>
    <x v="0"/>
    <x v="0"/>
    <x v="0"/>
    <x v="2"/>
    <x v="0"/>
    <x v="0"/>
    <x v="2"/>
    <x v="1"/>
    <x v="2"/>
    <x v="11"/>
    <x v="0"/>
    <m/>
  </r>
  <r>
    <x v="2"/>
    <n v="0"/>
    <n v="0"/>
    <n v="35000"/>
    <n v="0"/>
    <x v="6035"/>
    <x v="0"/>
    <x v="0"/>
    <x v="0"/>
    <s v="80.02.10.03"/>
    <x v="43"/>
    <x v="2"/>
    <x v="2"/>
    <s v="Outros"/>
    <s v="80.02.10"/>
    <s v="Retençoes Pensao Alimenticia"/>
    <s v="80.02.10.03"/>
    <x v="63"/>
    <x v="0"/>
    <x v="5"/>
    <x v="13"/>
    <x v="1"/>
    <x v="2"/>
    <x v="0"/>
    <x v="0"/>
    <x v="11"/>
    <s v="2024-12-??"/>
    <x v="3"/>
    <n v="35000"/>
    <x v="3"/>
    <n v="0"/>
    <x v="1"/>
    <n v="0"/>
    <x v="667"/>
    <m/>
    <x v="0"/>
    <x v="11"/>
    <m/>
    <s v="Retençoes Pensao Alimenticia"/>
    <x v="2"/>
    <s v="RPA"/>
    <x v="0"/>
    <x v="1"/>
    <x v="1"/>
    <x v="1"/>
    <x v="0"/>
    <x v="0"/>
    <x v="0"/>
    <x v="0"/>
    <x v="0"/>
    <x v="0"/>
    <x v="0"/>
    <s v="Retençoes Pensao Alimenticia"/>
    <x v="0"/>
    <x v="0"/>
    <x v="0"/>
    <x v="0"/>
    <x v="2"/>
    <x v="0"/>
    <x v="0"/>
    <x v="2"/>
    <x v="1"/>
    <x v="2"/>
    <x v="11"/>
    <x v="0"/>
    <m/>
  </r>
  <r>
    <x v="0"/>
    <n v="0"/>
    <n v="0"/>
    <n v="19667"/>
    <n v="0"/>
    <x v="6035"/>
    <x v="0"/>
    <x v="0"/>
    <x v="0"/>
    <s v="03.16.19"/>
    <x v="21"/>
    <x v="0"/>
    <x v="0"/>
    <s v="Direção de Inovação e Desporto"/>
    <s v="03.16.19"/>
    <s v="Direção de Inovação e Desporto"/>
    <s v="03.16.19"/>
    <x v="28"/>
    <x v="0"/>
    <x v="0"/>
    <x v="0"/>
    <x v="0"/>
    <x v="0"/>
    <x v="0"/>
    <x v="0"/>
    <x v="8"/>
    <s v="2024-10-??"/>
    <x v="3"/>
    <n v="19667"/>
    <x v="3"/>
    <n v="0"/>
    <x v="1"/>
    <n v="170000"/>
    <x v="667"/>
    <m/>
    <x v="0"/>
    <x v="11"/>
    <m/>
    <s v="Direção de Inovação e Desporto"/>
    <x v="2"/>
    <m/>
    <x v="0"/>
    <x v="1"/>
    <x v="1"/>
    <x v="1"/>
    <x v="0"/>
    <x v="0"/>
    <x v="0"/>
    <x v="0"/>
    <x v="0"/>
    <x v="0"/>
    <x v="0"/>
    <s v="Direção de Inovação e Desporto"/>
    <x v="0"/>
    <x v="0"/>
    <x v="0"/>
    <x v="0"/>
    <x v="0"/>
    <x v="0"/>
    <x v="0"/>
    <x v="2"/>
    <x v="1"/>
    <x v="2"/>
    <x v="11"/>
    <x v="0"/>
    <m/>
  </r>
  <r>
    <x v="0"/>
    <n v="0"/>
    <n v="0"/>
    <n v="19667"/>
    <n v="0"/>
    <x v="6035"/>
    <x v="0"/>
    <x v="0"/>
    <x v="0"/>
    <s v="03.16.19"/>
    <x v="21"/>
    <x v="0"/>
    <x v="0"/>
    <s v="Direção de Inovação e Desporto"/>
    <s v="03.16.19"/>
    <s v="Direção de Inovação e Desporto"/>
    <s v="03.16.19"/>
    <x v="28"/>
    <x v="0"/>
    <x v="0"/>
    <x v="0"/>
    <x v="0"/>
    <x v="0"/>
    <x v="0"/>
    <x v="0"/>
    <x v="10"/>
    <s v="2024-11-??"/>
    <x v="3"/>
    <n v="19667"/>
    <x v="3"/>
    <n v="0"/>
    <x v="1"/>
    <n v="170000"/>
    <x v="667"/>
    <m/>
    <x v="0"/>
    <x v="11"/>
    <m/>
    <s v="Direção de Inovação e Desporto"/>
    <x v="2"/>
    <m/>
    <x v="0"/>
    <x v="1"/>
    <x v="1"/>
    <x v="1"/>
    <x v="0"/>
    <x v="0"/>
    <x v="0"/>
    <x v="0"/>
    <x v="0"/>
    <x v="0"/>
    <x v="0"/>
    <s v="Direção de Inovação e Desporto"/>
    <x v="0"/>
    <x v="0"/>
    <x v="0"/>
    <x v="0"/>
    <x v="0"/>
    <x v="0"/>
    <x v="0"/>
    <x v="2"/>
    <x v="1"/>
    <x v="2"/>
    <x v="11"/>
    <x v="0"/>
    <m/>
  </r>
  <r>
    <x v="0"/>
    <n v="0"/>
    <n v="0"/>
    <n v="19667"/>
    <n v="0"/>
    <x v="6035"/>
    <x v="0"/>
    <x v="0"/>
    <x v="0"/>
    <s v="03.16.19"/>
    <x v="21"/>
    <x v="0"/>
    <x v="0"/>
    <s v="Direção de Inovação e Desporto"/>
    <s v="03.16.19"/>
    <s v="Direção de Inovação e Desporto"/>
    <s v="03.16.19"/>
    <x v="28"/>
    <x v="0"/>
    <x v="0"/>
    <x v="0"/>
    <x v="0"/>
    <x v="0"/>
    <x v="0"/>
    <x v="0"/>
    <x v="11"/>
    <s v="2024-12-??"/>
    <x v="3"/>
    <n v="19667"/>
    <x v="3"/>
    <n v="0"/>
    <x v="1"/>
    <n v="170000"/>
    <x v="667"/>
    <m/>
    <x v="0"/>
    <x v="11"/>
    <m/>
    <s v="Direção de Inovação e Desporto"/>
    <x v="2"/>
    <m/>
    <x v="0"/>
    <x v="1"/>
    <x v="1"/>
    <x v="1"/>
    <x v="0"/>
    <x v="0"/>
    <x v="0"/>
    <x v="0"/>
    <x v="0"/>
    <x v="0"/>
    <x v="0"/>
    <s v="Direção de Inovação e Desporto"/>
    <x v="0"/>
    <x v="0"/>
    <x v="0"/>
    <x v="0"/>
    <x v="0"/>
    <x v="0"/>
    <x v="0"/>
    <x v="2"/>
    <x v="1"/>
    <x v="2"/>
    <x v="11"/>
    <x v="0"/>
    <m/>
  </r>
  <r>
    <x v="1"/>
    <n v="0"/>
    <n v="0"/>
    <n v="500000"/>
    <n v="0"/>
    <x v="6035"/>
    <x v="0"/>
    <x v="0"/>
    <x v="0"/>
    <s v="01.27.06.79"/>
    <x v="28"/>
    <x v="1"/>
    <x v="1"/>
    <s v="Requalificação Urbana e habitação"/>
    <s v="01.27.06"/>
    <s v="Requalificação Urbana e Ambiental de Achada Bolanha"/>
    <s v="01.27.06.79"/>
    <x v="1"/>
    <x v="0"/>
    <x v="0"/>
    <x v="0"/>
    <x v="0"/>
    <x v="1"/>
    <x v="1"/>
    <x v="0"/>
    <x v="1"/>
    <s v="2024-03-??"/>
    <x v="0"/>
    <n v="500000"/>
    <x v="3"/>
    <n v="0"/>
    <x v="1"/>
    <n v="2400000"/>
    <x v="667"/>
    <m/>
    <x v="0"/>
    <x v="11"/>
    <m/>
    <s v="Requalificação Urbana e Ambiental de Achada Bolanha"/>
    <x v="2"/>
    <m/>
    <x v="0"/>
    <x v="1"/>
    <x v="1"/>
    <x v="1"/>
    <x v="0"/>
    <x v="0"/>
    <x v="0"/>
    <x v="0"/>
    <x v="0"/>
    <x v="0"/>
    <x v="0"/>
    <s v="Requalificação Urbana e Ambiental de Achada Bolanha"/>
    <x v="0"/>
    <x v="0"/>
    <x v="0"/>
    <x v="0"/>
    <x v="1"/>
    <x v="0"/>
    <x v="0"/>
    <x v="2"/>
    <x v="1"/>
    <x v="2"/>
    <x v="11"/>
    <x v="0"/>
    <m/>
  </r>
  <r>
    <x v="1"/>
    <n v="0"/>
    <n v="0"/>
    <n v="49000"/>
    <n v="0"/>
    <x v="6035"/>
    <x v="0"/>
    <x v="0"/>
    <x v="0"/>
    <s v="01.27.06.79"/>
    <x v="28"/>
    <x v="1"/>
    <x v="1"/>
    <s v="Requalificação Urbana e habitação"/>
    <s v="01.27.06"/>
    <s v="Requalificação Urbana e Ambiental de Achada Bolanha"/>
    <s v="01.27.06.79"/>
    <x v="1"/>
    <x v="0"/>
    <x v="0"/>
    <x v="0"/>
    <x v="0"/>
    <x v="1"/>
    <x v="1"/>
    <x v="0"/>
    <x v="6"/>
    <s v="2024-04-??"/>
    <x v="1"/>
    <n v="49000"/>
    <x v="3"/>
    <n v="0"/>
    <x v="1"/>
    <n v="2400000"/>
    <x v="667"/>
    <m/>
    <x v="0"/>
    <x v="11"/>
    <m/>
    <s v="Requalificação Urbana e Ambiental de Achada Bolanha"/>
    <x v="2"/>
    <m/>
    <x v="0"/>
    <x v="1"/>
    <x v="1"/>
    <x v="1"/>
    <x v="0"/>
    <x v="0"/>
    <x v="0"/>
    <x v="0"/>
    <x v="0"/>
    <x v="0"/>
    <x v="0"/>
    <s v="Requalificação Urbana e Ambiental de Achada Bolanha"/>
    <x v="0"/>
    <x v="0"/>
    <x v="0"/>
    <x v="0"/>
    <x v="1"/>
    <x v="0"/>
    <x v="0"/>
    <x v="2"/>
    <x v="1"/>
    <x v="2"/>
    <x v="11"/>
    <x v="0"/>
    <m/>
  </r>
  <r>
    <x v="1"/>
    <n v="0"/>
    <n v="0"/>
    <n v="51360"/>
    <n v="0"/>
    <x v="6035"/>
    <x v="0"/>
    <x v="0"/>
    <x v="0"/>
    <s v="01.27.06.79"/>
    <x v="28"/>
    <x v="1"/>
    <x v="1"/>
    <s v="Requalificação Urbana e habitação"/>
    <s v="01.27.06"/>
    <s v="Requalificação Urbana e Ambiental de Achada Bolanha"/>
    <s v="01.27.06.79"/>
    <x v="1"/>
    <x v="0"/>
    <x v="0"/>
    <x v="0"/>
    <x v="0"/>
    <x v="1"/>
    <x v="1"/>
    <x v="0"/>
    <x v="3"/>
    <s v="2024-05-??"/>
    <x v="1"/>
    <n v="51360"/>
    <x v="3"/>
    <n v="0"/>
    <x v="1"/>
    <n v="2400000"/>
    <x v="667"/>
    <m/>
    <x v="0"/>
    <x v="11"/>
    <m/>
    <s v="Requalificação Urbana e Ambiental de Achada Bolanha"/>
    <x v="2"/>
    <m/>
    <x v="0"/>
    <x v="1"/>
    <x v="1"/>
    <x v="1"/>
    <x v="0"/>
    <x v="0"/>
    <x v="0"/>
    <x v="0"/>
    <x v="0"/>
    <x v="0"/>
    <x v="0"/>
    <s v="Requalificação Urbana e Ambiental de Achada Bolanha"/>
    <x v="0"/>
    <x v="0"/>
    <x v="0"/>
    <x v="0"/>
    <x v="1"/>
    <x v="0"/>
    <x v="0"/>
    <x v="2"/>
    <x v="1"/>
    <x v="2"/>
    <x v="11"/>
    <x v="0"/>
    <m/>
  </r>
  <r>
    <x v="1"/>
    <n v="0"/>
    <n v="0"/>
    <n v="353000"/>
    <n v="0"/>
    <x v="6035"/>
    <x v="0"/>
    <x v="0"/>
    <x v="0"/>
    <s v="01.27.06.79"/>
    <x v="28"/>
    <x v="1"/>
    <x v="1"/>
    <s v="Requalificação Urbana e habitação"/>
    <s v="01.27.06"/>
    <s v="Requalificação Urbana e Ambiental de Achada Bolanha"/>
    <s v="01.27.06.79"/>
    <x v="1"/>
    <x v="0"/>
    <x v="0"/>
    <x v="0"/>
    <x v="0"/>
    <x v="1"/>
    <x v="1"/>
    <x v="0"/>
    <x v="4"/>
    <s v="2024-06-??"/>
    <x v="1"/>
    <n v="353000"/>
    <x v="3"/>
    <n v="0"/>
    <x v="1"/>
    <n v="2400000"/>
    <x v="667"/>
    <m/>
    <x v="0"/>
    <x v="11"/>
    <m/>
    <s v="Requalificação Urbana e Ambiental de Achada Bolanha"/>
    <x v="2"/>
    <m/>
    <x v="0"/>
    <x v="1"/>
    <x v="1"/>
    <x v="1"/>
    <x v="0"/>
    <x v="0"/>
    <x v="0"/>
    <x v="0"/>
    <x v="0"/>
    <x v="0"/>
    <x v="0"/>
    <s v="Requalificação Urbana e Ambiental de Achada Bolanha"/>
    <x v="0"/>
    <x v="0"/>
    <x v="0"/>
    <x v="0"/>
    <x v="1"/>
    <x v="0"/>
    <x v="0"/>
    <x v="2"/>
    <x v="1"/>
    <x v="2"/>
    <x v="11"/>
    <x v="0"/>
    <m/>
  </r>
  <r>
    <x v="1"/>
    <n v="0"/>
    <n v="0"/>
    <n v="89489"/>
    <n v="0"/>
    <x v="6035"/>
    <x v="0"/>
    <x v="0"/>
    <x v="0"/>
    <s v="01.27.06.79"/>
    <x v="28"/>
    <x v="1"/>
    <x v="1"/>
    <s v="Requalificação Urbana e habitação"/>
    <s v="01.27.06"/>
    <s v="Requalificação Urbana e Ambiental de Achada Bolanha"/>
    <s v="01.27.06.79"/>
    <x v="1"/>
    <x v="0"/>
    <x v="0"/>
    <x v="0"/>
    <x v="0"/>
    <x v="1"/>
    <x v="1"/>
    <x v="0"/>
    <x v="8"/>
    <s v="2024-10-??"/>
    <x v="3"/>
    <n v="89489"/>
    <x v="3"/>
    <n v="0"/>
    <x v="1"/>
    <n v="2400000"/>
    <x v="667"/>
    <m/>
    <x v="0"/>
    <x v="11"/>
    <m/>
    <s v="Requalificação Urbana e Ambiental de Achada Bolanha"/>
    <x v="2"/>
    <m/>
    <x v="0"/>
    <x v="1"/>
    <x v="1"/>
    <x v="1"/>
    <x v="0"/>
    <x v="0"/>
    <x v="0"/>
    <x v="0"/>
    <x v="0"/>
    <x v="0"/>
    <x v="0"/>
    <s v="Requalificação Urbana e Ambiental de Achada Bolanha"/>
    <x v="0"/>
    <x v="0"/>
    <x v="0"/>
    <x v="0"/>
    <x v="1"/>
    <x v="0"/>
    <x v="0"/>
    <x v="2"/>
    <x v="1"/>
    <x v="2"/>
    <x v="11"/>
    <x v="0"/>
    <m/>
  </r>
  <r>
    <x v="1"/>
    <n v="0"/>
    <n v="0"/>
    <n v="194644"/>
    <n v="0"/>
    <x v="6035"/>
    <x v="0"/>
    <x v="0"/>
    <x v="0"/>
    <s v="01.27.06.79"/>
    <x v="28"/>
    <x v="1"/>
    <x v="1"/>
    <s v="Requalificação Urbana e habitação"/>
    <s v="01.27.06"/>
    <s v="Requalificação Urbana e Ambiental de Achada Bolanha"/>
    <s v="01.27.06.79"/>
    <x v="1"/>
    <x v="0"/>
    <x v="0"/>
    <x v="0"/>
    <x v="0"/>
    <x v="1"/>
    <x v="1"/>
    <x v="0"/>
    <x v="10"/>
    <s v="2024-11-??"/>
    <x v="3"/>
    <n v="194644"/>
    <x v="3"/>
    <n v="0"/>
    <x v="1"/>
    <n v="2400000"/>
    <x v="667"/>
    <m/>
    <x v="0"/>
    <x v="11"/>
    <m/>
    <s v="Requalificação Urbana e Ambiental de Achada Bolanha"/>
    <x v="2"/>
    <m/>
    <x v="0"/>
    <x v="1"/>
    <x v="1"/>
    <x v="1"/>
    <x v="0"/>
    <x v="0"/>
    <x v="0"/>
    <x v="0"/>
    <x v="0"/>
    <x v="0"/>
    <x v="0"/>
    <s v="Requalificação Urbana e Ambiental de Achada Bolanha"/>
    <x v="0"/>
    <x v="0"/>
    <x v="0"/>
    <x v="0"/>
    <x v="1"/>
    <x v="0"/>
    <x v="0"/>
    <x v="2"/>
    <x v="1"/>
    <x v="2"/>
    <x v="11"/>
    <x v="0"/>
    <m/>
  </r>
  <r>
    <x v="0"/>
    <n v="0"/>
    <n v="0"/>
    <n v="24333"/>
    <n v="0"/>
    <x v="6035"/>
    <x v="0"/>
    <x v="0"/>
    <x v="0"/>
    <s v="03.16.32"/>
    <x v="29"/>
    <x v="0"/>
    <x v="0"/>
    <s v="Gabinete de Comunicação e Imagem"/>
    <s v="03.16.32"/>
    <s v="Gabinete de Comunicação e Imagem"/>
    <s v="03.16.32"/>
    <x v="60"/>
    <x v="0"/>
    <x v="0"/>
    <x v="0"/>
    <x v="0"/>
    <x v="0"/>
    <x v="0"/>
    <x v="0"/>
    <x v="8"/>
    <s v="2024-10-??"/>
    <x v="3"/>
    <n v="24333"/>
    <x v="3"/>
    <n v="55000"/>
    <x v="1"/>
    <n v="30667"/>
    <x v="667"/>
    <m/>
    <x v="0"/>
    <x v="11"/>
    <m/>
    <s v="Gabinete de Comunicação e Imagem"/>
    <x v="2"/>
    <s v="GCI"/>
    <x v="0"/>
    <x v="1"/>
    <x v="1"/>
    <x v="1"/>
    <x v="0"/>
    <x v="0"/>
    <x v="0"/>
    <x v="0"/>
    <x v="0"/>
    <x v="0"/>
    <x v="0"/>
    <s v="Gabinete de Comunicação e Imagem"/>
    <x v="0"/>
    <x v="0"/>
    <x v="0"/>
    <x v="0"/>
    <x v="0"/>
    <x v="0"/>
    <x v="0"/>
    <x v="2"/>
    <x v="1"/>
    <x v="2"/>
    <x v="11"/>
    <x v="0"/>
    <m/>
  </r>
  <r>
    <x v="0"/>
    <n v="0"/>
    <n v="0"/>
    <n v="166692"/>
    <n v="0"/>
    <x v="6035"/>
    <x v="0"/>
    <x v="1"/>
    <x v="0"/>
    <s v="03.03.10"/>
    <x v="8"/>
    <x v="0"/>
    <x v="4"/>
    <s v="Receitas Da Câmara"/>
    <s v="03.03.10"/>
    <s v="Receitas Da Câmara"/>
    <s v="03.03.10"/>
    <x v="20"/>
    <x v="0"/>
    <x v="3"/>
    <x v="3"/>
    <x v="0"/>
    <x v="0"/>
    <x v="2"/>
    <x v="0"/>
    <x v="0"/>
    <s v="2024-01-??"/>
    <x v="0"/>
    <n v="166692"/>
    <x v="3"/>
    <n v="0"/>
    <x v="1"/>
    <n v="0"/>
    <x v="667"/>
    <m/>
    <x v="0"/>
    <x v="11"/>
    <m/>
    <s v="Receitas Da Câmara"/>
    <x v="2"/>
    <s v="RDC"/>
    <x v="0"/>
    <x v="1"/>
    <x v="1"/>
    <x v="1"/>
    <x v="0"/>
    <x v="0"/>
    <x v="0"/>
    <x v="0"/>
    <x v="0"/>
    <x v="0"/>
    <x v="0"/>
    <s v="Receitas Da Câmara"/>
    <x v="0"/>
    <x v="0"/>
    <x v="0"/>
    <x v="0"/>
    <x v="0"/>
    <x v="0"/>
    <x v="0"/>
    <x v="2"/>
    <x v="1"/>
    <x v="2"/>
    <x v="11"/>
    <x v="0"/>
    <m/>
  </r>
  <r>
    <x v="0"/>
    <n v="0"/>
    <n v="0"/>
    <n v="102880"/>
    <n v="0"/>
    <x v="6035"/>
    <x v="0"/>
    <x v="1"/>
    <x v="0"/>
    <s v="03.03.10"/>
    <x v="8"/>
    <x v="0"/>
    <x v="4"/>
    <s v="Receitas Da Câmara"/>
    <s v="03.03.10"/>
    <s v="Receitas Da Câmara"/>
    <s v="03.03.10"/>
    <x v="20"/>
    <x v="0"/>
    <x v="3"/>
    <x v="3"/>
    <x v="0"/>
    <x v="0"/>
    <x v="2"/>
    <x v="0"/>
    <x v="2"/>
    <s v="2024-02-??"/>
    <x v="0"/>
    <n v="102880"/>
    <x v="3"/>
    <n v="0"/>
    <x v="1"/>
    <n v="0"/>
    <x v="667"/>
    <m/>
    <x v="0"/>
    <x v="11"/>
    <m/>
    <s v="Receitas Da Câmara"/>
    <x v="2"/>
    <s v="RDC"/>
    <x v="0"/>
    <x v="1"/>
    <x v="1"/>
    <x v="1"/>
    <x v="0"/>
    <x v="0"/>
    <x v="0"/>
    <x v="0"/>
    <x v="0"/>
    <x v="0"/>
    <x v="0"/>
    <s v="Receitas Da Câmara"/>
    <x v="0"/>
    <x v="0"/>
    <x v="0"/>
    <x v="0"/>
    <x v="0"/>
    <x v="0"/>
    <x v="0"/>
    <x v="2"/>
    <x v="1"/>
    <x v="2"/>
    <x v="11"/>
    <x v="0"/>
    <m/>
  </r>
  <r>
    <x v="0"/>
    <n v="0"/>
    <n v="0"/>
    <n v="58800"/>
    <n v="0"/>
    <x v="6035"/>
    <x v="0"/>
    <x v="1"/>
    <x v="0"/>
    <s v="03.03.10"/>
    <x v="8"/>
    <x v="0"/>
    <x v="4"/>
    <s v="Receitas Da Câmara"/>
    <s v="03.03.10"/>
    <s v="Receitas Da Câmara"/>
    <s v="03.03.10"/>
    <x v="20"/>
    <x v="0"/>
    <x v="3"/>
    <x v="3"/>
    <x v="0"/>
    <x v="0"/>
    <x v="2"/>
    <x v="0"/>
    <x v="1"/>
    <s v="2024-03-??"/>
    <x v="0"/>
    <n v="58800"/>
    <x v="3"/>
    <n v="0"/>
    <x v="1"/>
    <n v="0"/>
    <x v="667"/>
    <m/>
    <x v="0"/>
    <x v="11"/>
    <m/>
    <s v="Receitas Da Câmara"/>
    <x v="2"/>
    <s v="RDC"/>
    <x v="0"/>
    <x v="1"/>
    <x v="1"/>
    <x v="1"/>
    <x v="0"/>
    <x v="0"/>
    <x v="0"/>
    <x v="0"/>
    <x v="0"/>
    <x v="0"/>
    <x v="0"/>
    <s v="Receitas Da Câmara"/>
    <x v="0"/>
    <x v="0"/>
    <x v="0"/>
    <x v="0"/>
    <x v="0"/>
    <x v="0"/>
    <x v="0"/>
    <x v="2"/>
    <x v="1"/>
    <x v="2"/>
    <x v="11"/>
    <x v="0"/>
    <m/>
  </r>
  <r>
    <x v="0"/>
    <n v="0"/>
    <n v="0"/>
    <n v="60070"/>
    <n v="0"/>
    <x v="6035"/>
    <x v="0"/>
    <x v="1"/>
    <x v="0"/>
    <s v="03.03.10"/>
    <x v="8"/>
    <x v="0"/>
    <x v="4"/>
    <s v="Receitas Da Câmara"/>
    <s v="03.03.10"/>
    <s v="Receitas Da Câmara"/>
    <s v="03.03.10"/>
    <x v="20"/>
    <x v="0"/>
    <x v="3"/>
    <x v="3"/>
    <x v="0"/>
    <x v="0"/>
    <x v="2"/>
    <x v="0"/>
    <x v="6"/>
    <s v="2024-04-??"/>
    <x v="1"/>
    <n v="60070"/>
    <x v="3"/>
    <n v="0"/>
    <x v="1"/>
    <n v="0"/>
    <x v="667"/>
    <m/>
    <x v="0"/>
    <x v="11"/>
    <m/>
    <s v="Receitas Da Câmara"/>
    <x v="2"/>
    <s v="RDC"/>
    <x v="0"/>
    <x v="1"/>
    <x v="1"/>
    <x v="1"/>
    <x v="0"/>
    <x v="0"/>
    <x v="0"/>
    <x v="0"/>
    <x v="0"/>
    <x v="0"/>
    <x v="0"/>
    <s v="Receitas Da Câmara"/>
    <x v="0"/>
    <x v="0"/>
    <x v="0"/>
    <x v="0"/>
    <x v="0"/>
    <x v="0"/>
    <x v="0"/>
    <x v="2"/>
    <x v="1"/>
    <x v="2"/>
    <x v="11"/>
    <x v="0"/>
    <m/>
  </r>
  <r>
    <x v="0"/>
    <n v="0"/>
    <n v="0"/>
    <n v="61600"/>
    <n v="0"/>
    <x v="6035"/>
    <x v="0"/>
    <x v="1"/>
    <x v="0"/>
    <s v="03.03.10"/>
    <x v="8"/>
    <x v="0"/>
    <x v="4"/>
    <s v="Receitas Da Câmara"/>
    <s v="03.03.10"/>
    <s v="Receitas Da Câmara"/>
    <s v="03.03.10"/>
    <x v="20"/>
    <x v="0"/>
    <x v="3"/>
    <x v="3"/>
    <x v="0"/>
    <x v="0"/>
    <x v="2"/>
    <x v="0"/>
    <x v="3"/>
    <s v="2024-05-??"/>
    <x v="1"/>
    <n v="61600"/>
    <x v="3"/>
    <n v="0"/>
    <x v="1"/>
    <n v="0"/>
    <x v="667"/>
    <m/>
    <x v="0"/>
    <x v="11"/>
    <m/>
    <s v="Receitas Da Câmara"/>
    <x v="2"/>
    <s v="RDC"/>
    <x v="0"/>
    <x v="1"/>
    <x v="1"/>
    <x v="1"/>
    <x v="0"/>
    <x v="0"/>
    <x v="0"/>
    <x v="0"/>
    <x v="0"/>
    <x v="0"/>
    <x v="0"/>
    <s v="Receitas Da Câmara"/>
    <x v="0"/>
    <x v="0"/>
    <x v="0"/>
    <x v="0"/>
    <x v="0"/>
    <x v="0"/>
    <x v="0"/>
    <x v="2"/>
    <x v="1"/>
    <x v="2"/>
    <x v="11"/>
    <x v="0"/>
    <m/>
  </r>
  <r>
    <x v="0"/>
    <n v="0"/>
    <n v="0"/>
    <n v="67860"/>
    <n v="0"/>
    <x v="6035"/>
    <x v="0"/>
    <x v="1"/>
    <x v="0"/>
    <s v="03.03.10"/>
    <x v="8"/>
    <x v="0"/>
    <x v="4"/>
    <s v="Receitas Da Câmara"/>
    <s v="03.03.10"/>
    <s v="Receitas Da Câmara"/>
    <s v="03.03.10"/>
    <x v="20"/>
    <x v="0"/>
    <x v="3"/>
    <x v="3"/>
    <x v="0"/>
    <x v="0"/>
    <x v="2"/>
    <x v="0"/>
    <x v="4"/>
    <s v="2024-06-??"/>
    <x v="1"/>
    <n v="67860"/>
    <x v="3"/>
    <n v="0"/>
    <x v="1"/>
    <n v="0"/>
    <x v="667"/>
    <m/>
    <x v="0"/>
    <x v="11"/>
    <m/>
    <s v="Receitas Da Câmara"/>
    <x v="2"/>
    <s v="RDC"/>
    <x v="0"/>
    <x v="1"/>
    <x v="1"/>
    <x v="1"/>
    <x v="0"/>
    <x v="0"/>
    <x v="0"/>
    <x v="0"/>
    <x v="0"/>
    <x v="0"/>
    <x v="0"/>
    <s v="Receitas Da Câmara"/>
    <x v="0"/>
    <x v="0"/>
    <x v="0"/>
    <x v="0"/>
    <x v="0"/>
    <x v="0"/>
    <x v="0"/>
    <x v="2"/>
    <x v="1"/>
    <x v="2"/>
    <x v="11"/>
    <x v="0"/>
    <m/>
  </r>
  <r>
    <x v="0"/>
    <n v="0"/>
    <n v="0"/>
    <n v="31600"/>
    <n v="0"/>
    <x v="6035"/>
    <x v="0"/>
    <x v="1"/>
    <x v="0"/>
    <s v="03.03.10"/>
    <x v="8"/>
    <x v="0"/>
    <x v="4"/>
    <s v="Receitas Da Câmara"/>
    <s v="03.03.10"/>
    <s v="Receitas Da Câmara"/>
    <s v="03.03.10"/>
    <x v="20"/>
    <x v="0"/>
    <x v="3"/>
    <x v="3"/>
    <x v="0"/>
    <x v="0"/>
    <x v="2"/>
    <x v="0"/>
    <x v="9"/>
    <s v="2024-07-??"/>
    <x v="2"/>
    <n v="31600"/>
    <x v="3"/>
    <n v="0"/>
    <x v="1"/>
    <n v="0"/>
    <x v="667"/>
    <m/>
    <x v="0"/>
    <x v="11"/>
    <m/>
    <s v="Receitas Da Câmara"/>
    <x v="2"/>
    <s v="RDC"/>
    <x v="0"/>
    <x v="1"/>
    <x v="1"/>
    <x v="1"/>
    <x v="0"/>
    <x v="0"/>
    <x v="0"/>
    <x v="0"/>
    <x v="0"/>
    <x v="0"/>
    <x v="0"/>
    <s v="Receitas Da Câmara"/>
    <x v="0"/>
    <x v="0"/>
    <x v="0"/>
    <x v="0"/>
    <x v="0"/>
    <x v="0"/>
    <x v="0"/>
    <x v="2"/>
    <x v="1"/>
    <x v="2"/>
    <x v="11"/>
    <x v="0"/>
    <m/>
  </r>
  <r>
    <x v="0"/>
    <n v="0"/>
    <n v="0"/>
    <n v="94940"/>
    <n v="0"/>
    <x v="6035"/>
    <x v="0"/>
    <x v="1"/>
    <x v="0"/>
    <s v="03.03.10"/>
    <x v="8"/>
    <x v="0"/>
    <x v="4"/>
    <s v="Receitas Da Câmara"/>
    <s v="03.03.10"/>
    <s v="Receitas Da Câmara"/>
    <s v="03.03.10"/>
    <x v="20"/>
    <x v="0"/>
    <x v="3"/>
    <x v="3"/>
    <x v="0"/>
    <x v="0"/>
    <x v="2"/>
    <x v="0"/>
    <x v="5"/>
    <s v="2024-08-??"/>
    <x v="2"/>
    <n v="94940"/>
    <x v="3"/>
    <n v="0"/>
    <x v="1"/>
    <n v="0"/>
    <x v="667"/>
    <m/>
    <x v="0"/>
    <x v="11"/>
    <m/>
    <s v="Receitas Da Câmara"/>
    <x v="2"/>
    <s v="RDC"/>
    <x v="0"/>
    <x v="1"/>
    <x v="1"/>
    <x v="1"/>
    <x v="0"/>
    <x v="0"/>
    <x v="0"/>
    <x v="0"/>
    <x v="0"/>
    <x v="0"/>
    <x v="0"/>
    <s v="Receitas Da Câmara"/>
    <x v="0"/>
    <x v="0"/>
    <x v="0"/>
    <x v="0"/>
    <x v="0"/>
    <x v="0"/>
    <x v="0"/>
    <x v="2"/>
    <x v="1"/>
    <x v="2"/>
    <x v="11"/>
    <x v="0"/>
    <m/>
  </r>
  <r>
    <x v="0"/>
    <n v="0"/>
    <n v="0"/>
    <n v="179720"/>
    <n v="0"/>
    <x v="6035"/>
    <x v="0"/>
    <x v="1"/>
    <x v="0"/>
    <s v="03.03.10"/>
    <x v="8"/>
    <x v="0"/>
    <x v="4"/>
    <s v="Receitas Da Câmara"/>
    <s v="03.03.10"/>
    <s v="Receitas Da Câmara"/>
    <s v="03.03.10"/>
    <x v="20"/>
    <x v="0"/>
    <x v="3"/>
    <x v="3"/>
    <x v="0"/>
    <x v="0"/>
    <x v="2"/>
    <x v="0"/>
    <x v="7"/>
    <s v="2024-09-??"/>
    <x v="2"/>
    <n v="179720"/>
    <x v="3"/>
    <n v="0"/>
    <x v="1"/>
    <n v="0"/>
    <x v="667"/>
    <m/>
    <x v="0"/>
    <x v="11"/>
    <m/>
    <s v="Receitas Da Câmara"/>
    <x v="2"/>
    <s v="RDC"/>
    <x v="0"/>
    <x v="1"/>
    <x v="1"/>
    <x v="1"/>
    <x v="0"/>
    <x v="0"/>
    <x v="0"/>
    <x v="0"/>
    <x v="0"/>
    <x v="0"/>
    <x v="0"/>
    <s v="Receitas Da Câmara"/>
    <x v="0"/>
    <x v="0"/>
    <x v="0"/>
    <x v="0"/>
    <x v="0"/>
    <x v="0"/>
    <x v="0"/>
    <x v="2"/>
    <x v="1"/>
    <x v="2"/>
    <x v="11"/>
    <x v="0"/>
    <m/>
  </r>
  <r>
    <x v="0"/>
    <n v="0"/>
    <n v="0"/>
    <n v="56544"/>
    <n v="0"/>
    <x v="6035"/>
    <x v="0"/>
    <x v="1"/>
    <x v="0"/>
    <s v="03.03.10"/>
    <x v="8"/>
    <x v="0"/>
    <x v="4"/>
    <s v="Receitas Da Câmara"/>
    <s v="03.03.10"/>
    <s v="Receitas Da Câmara"/>
    <s v="03.03.10"/>
    <x v="20"/>
    <x v="0"/>
    <x v="3"/>
    <x v="3"/>
    <x v="0"/>
    <x v="0"/>
    <x v="2"/>
    <x v="0"/>
    <x v="8"/>
    <s v="2024-10-??"/>
    <x v="3"/>
    <n v="56544"/>
    <x v="3"/>
    <n v="0"/>
    <x v="1"/>
    <n v="0"/>
    <x v="667"/>
    <m/>
    <x v="0"/>
    <x v="11"/>
    <m/>
    <s v="Receitas Da Câmara"/>
    <x v="2"/>
    <s v="RDC"/>
    <x v="0"/>
    <x v="1"/>
    <x v="1"/>
    <x v="1"/>
    <x v="0"/>
    <x v="0"/>
    <x v="0"/>
    <x v="0"/>
    <x v="0"/>
    <x v="0"/>
    <x v="0"/>
    <s v="Receitas Da Câmara"/>
    <x v="0"/>
    <x v="0"/>
    <x v="0"/>
    <x v="0"/>
    <x v="0"/>
    <x v="0"/>
    <x v="0"/>
    <x v="2"/>
    <x v="1"/>
    <x v="2"/>
    <x v="11"/>
    <x v="0"/>
    <m/>
  </r>
  <r>
    <x v="0"/>
    <n v="0"/>
    <n v="0"/>
    <n v="60060"/>
    <n v="0"/>
    <x v="6035"/>
    <x v="0"/>
    <x v="1"/>
    <x v="0"/>
    <s v="03.03.10"/>
    <x v="8"/>
    <x v="0"/>
    <x v="4"/>
    <s v="Receitas Da Câmara"/>
    <s v="03.03.10"/>
    <s v="Receitas Da Câmara"/>
    <s v="03.03.10"/>
    <x v="20"/>
    <x v="0"/>
    <x v="3"/>
    <x v="3"/>
    <x v="0"/>
    <x v="0"/>
    <x v="2"/>
    <x v="0"/>
    <x v="10"/>
    <s v="2024-11-??"/>
    <x v="3"/>
    <n v="60060"/>
    <x v="3"/>
    <n v="0"/>
    <x v="1"/>
    <n v="0"/>
    <x v="667"/>
    <m/>
    <x v="0"/>
    <x v="11"/>
    <m/>
    <s v="Receitas Da Câmara"/>
    <x v="2"/>
    <s v="RDC"/>
    <x v="0"/>
    <x v="1"/>
    <x v="1"/>
    <x v="1"/>
    <x v="0"/>
    <x v="0"/>
    <x v="0"/>
    <x v="0"/>
    <x v="0"/>
    <x v="0"/>
    <x v="0"/>
    <s v="Receitas Da Câmara"/>
    <x v="0"/>
    <x v="0"/>
    <x v="0"/>
    <x v="0"/>
    <x v="0"/>
    <x v="0"/>
    <x v="0"/>
    <x v="2"/>
    <x v="1"/>
    <x v="2"/>
    <x v="11"/>
    <x v="0"/>
    <m/>
  </r>
  <r>
    <x v="0"/>
    <n v="0"/>
    <n v="0"/>
    <n v="28800"/>
    <n v="0"/>
    <x v="6035"/>
    <x v="0"/>
    <x v="1"/>
    <x v="0"/>
    <s v="03.03.10"/>
    <x v="8"/>
    <x v="0"/>
    <x v="4"/>
    <s v="Receitas Da Câmara"/>
    <s v="03.03.10"/>
    <s v="Receitas Da Câmara"/>
    <s v="03.03.10"/>
    <x v="20"/>
    <x v="0"/>
    <x v="3"/>
    <x v="3"/>
    <x v="0"/>
    <x v="0"/>
    <x v="2"/>
    <x v="0"/>
    <x v="11"/>
    <s v="2024-12-??"/>
    <x v="3"/>
    <n v="28800"/>
    <x v="3"/>
    <n v="0"/>
    <x v="1"/>
    <n v="0"/>
    <x v="667"/>
    <m/>
    <x v="0"/>
    <x v="11"/>
    <m/>
    <s v="Receitas Da Câmara"/>
    <x v="2"/>
    <s v="RDC"/>
    <x v="0"/>
    <x v="1"/>
    <x v="1"/>
    <x v="1"/>
    <x v="0"/>
    <x v="0"/>
    <x v="0"/>
    <x v="0"/>
    <x v="0"/>
    <x v="0"/>
    <x v="0"/>
    <s v="Receitas Da Câmara"/>
    <x v="0"/>
    <x v="0"/>
    <x v="0"/>
    <x v="0"/>
    <x v="0"/>
    <x v="0"/>
    <x v="0"/>
    <x v="2"/>
    <x v="1"/>
    <x v="2"/>
    <x v="11"/>
    <x v="0"/>
    <m/>
  </r>
  <r>
    <x v="1"/>
    <n v="0"/>
    <n v="0"/>
    <n v="7295850"/>
    <n v="0"/>
    <x v="6035"/>
    <x v="0"/>
    <x v="0"/>
    <x v="0"/>
    <s v="01.27.01.06"/>
    <x v="49"/>
    <x v="1"/>
    <x v="1"/>
    <s v="Ordenamento território"/>
    <s v="01.27.01"/>
    <s v="Infraestruturação da Zona do Bácio"/>
    <s v="01.27.01.06"/>
    <x v="1"/>
    <x v="0"/>
    <x v="0"/>
    <x v="0"/>
    <x v="0"/>
    <x v="1"/>
    <x v="1"/>
    <x v="0"/>
    <x v="0"/>
    <s v="2024-01-??"/>
    <x v="0"/>
    <n v="7295850"/>
    <x v="3"/>
    <n v="13000000"/>
    <x v="1"/>
    <n v="1800000"/>
    <x v="667"/>
    <m/>
    <x v="0"/>
    <x v="11"/>
    <m/>
    <s v="Infraestruturação da Zona do Bácio"/>
    <x v="2"/>
    <m/>
    <x v="0"/>
    <x v="1"/>
    <x v="1"/>
    <x v="1"/>
    <x v="0"/>
    <x v="0"/>
    <x v="0"/>
    <x v="0"/>
    <x v="0"/>
    <x v="0"/>
    <x v="0"/>
    <s v="Infraestruturação da Zona do Bácio"/>
    <x v="0"/>
    <x v="0"/>
    <x v="0"/>
    <x v="0"/>
    <x v="1"/>
    <x v="0"/>
    <x v="0"/>
    <x v="2"/>
    <x v="1"/>
    <x v="2"/>
    <x v="11"/>
    <x v="0"/>
    <m/>
  </r>
  <r>
    <x v="1"/>
    <n v="0"/>
    <n v="0"/>
    <n v="500000"/>
    <n v="0"/>
    <x v="6035"/>
    <x v="0"/>
    <x v="0"/>
    <x v="0"/>
    <s v="01.27.01.06"/>
    <x v="49"/>
    <x v="1"/>
    <x v="1"/>
    <s v="Ordenamento território"/>
    <s v="01.27.01"/>
    <s v="Infraestruturação da Zona do Bácio"/>
    <s v="01.27.01.06"/>
    <x v="1"/>
    <x v="0"/>
    <x v="0"/>
    <x v="0"/>
    <x v="0"/>
    <x v="1"/>
    <x v="1"/>
    <x v="0"/>
    <x v="3"/>
    <s v="2024-05-??"/>
    <x v="1"/>
    <n v="500000"/>
    <x v="3"/>
    <n v="13000000"/>
    <x v="1"/>
    <n v="1800000"/>
    <x v="667"/>
    <m/>
    <x v="0"/>
    <x v="11"/>
    <m/>
    <s v="Infraestruturação da Zona do Bácio"/>
    <x v="2"/>
    <m/>
    <x v="0"/>
    <x v="1"/>
    <x v="1"/>
    <x v="1"/>
    <x v="0"/>
    <x v="0"/>
    <x v="0"/>
    <x v="0"/>
    <x v="0"/>
    <x v="0"/>
    <x v="0"/>
    <s v="Infraestruturação da Zona do Bácio"/>
    <x v="0"/>
    <x v="0"/>
    <x v="0"/>
    <x v="0"/>
    <x v="1"/>
    <x v="0"/>
    <x v="0"/>
    <x v="2"/>
    <x v="1"/>
    <x v="2"/>
    <x v="11"/>
    <x v="0"/>
    <m/>
  </r>
  <r>
    <x v="1"/>
    <n v="0"/>
    <n v="0"/>
    <n v="4373629"/>
    <n v="0"/>
    <x v="6035"/>
    <x v="0"/>
    <x v="0"/>
    <x v="0"/>
    <s v="01.27.01.06"/>
    <x v="49"/>
    <x v="1"/>
    <x v="1"/>
    <s v="Ordenamento território"/>
    <s v="01.27.01"/>
    <s v="Infraestruturação da Zona do Bácio"/>
    <s v="01.27.01.06"/>
    <x v="1"/>
    <x v="0"/>
    <x v="0"/>
    <x v="0"/>
    <x v="0"/>
    <x v="1"/>
    <x v="1"/>
    <x v="0"/>
    <x v="5"/>
    <s v="2024-08-??"/>
    <x v="2"/>
    <n v="4373629"/>
    <x v="3"/>
    <n v="13000000"/>
    <x v="1"/>
    <n v="1800000"/>
    <x v="667"/>
    <m/>
    <x v="0"/>
    <x v="11"/>
    <m/>
    <s v="Infraestruturação da Zona do Bácio"/>
    <x v="2"/>
    <m/>
    <x v="0"/>
    <x v="1"/>
    <x v="1"/>
    <x v="1"/>
    <x v="0"/>
    <x v="0"/>
    <x v="0"/>
    <x v="0"/>
    <x v="0"/>
    <x v="0"/>
    <x v="0"/>
    <s v="Infraestruturação da Zona do Bácio"/>
    <x v="0"/>
    <x v="0"/>
    <x v="0"/>
    <x v="0"/>
    <x v="1"/>
    <x v="0"/>
    <x v="0"/>
    <x v="2"/>
    <x v="1"/>
    <x v="2"/>
    <x v="11"/>
    <x v="0"/>
    <m/>
  </r>
  <r>
    <x v="1"/>
    <n v="0"/>
    <n v="0"/>
    <n v="5521474"/>
    <n v="0"/>
    <x v="6035"/>
    <x v="0"/>
    <x v="0"/>
    <x v="0"/>
    <s v="01.27.01.06"/>
    <x v="49"/>
    <x v="1"/>
    <x v="1"/>
    <s v="Ordenamento território"/>
    <s v="01.27.01"/>
    <s v="Infraestruturação da Zona do Bácio"/>
    <s v="01.27.01.06"/>
    <x v="1"/>
    <x v="0"/>
    <x v="0"/>
    <x v="0"/>
    <x v="0"/>
    <x v="1"/>
    <x v="1"/>
    <x v="0"/>
    <x v="11"/>
    <s v="2024-12-??"/>
    <x v="3"/>
    <n v="5521474"/>
    <x v="3"/>
    <n v="13000000"/>
    <x v="1"/>
    <n v="1800000"/>
    <x v="667"/>
    <m/>
    <x v="0"/>
    <x v="11"/>
    <m/>
    <s v="Infraestruturação da Zona do Bácio"/>
    <x v="2"/>
    <m/>
    <x v="0"/>
    <x v="1"/>
    <x v="1"/>
    <x v="1"/>
    <x v="0"/>
    <x v="0"/>
    <x v="0"/>
    <x v="0"/>
    <x v="0"/>
    <x v="0"/>
    <x v="0"/>
    <s v="Infraestruturação da Zona do Bácio"/>
    <x v="0"/>
    <x v="0"/>
    <x v="0"/>
    <x v="0"/>
    <x v="1"/>
    <x v="0"/>
    <x v="0"/>
    <x v="2"/>
    <x v="1"/>
    <x v="2"/>
    <x v="11"/>
    <x v="0"/>
    <m/>
  </r>
  <r>
    <x v="0"/>
    <n v="0"/>
    <n v="0"/>
    <n v="81600"/>
    <n v="0"/>
    <x v="6035"/>
    <x v="0"/>
    <x v="0"/>
    <x v="0"/>
    <s v="03.16.21"/>
    <x v="56"/>
    <x v="0"/>
    <x v="0"/>
    <s v="Dir. Turismo, Investimento e Emprendedorismo"/>
    <s v="03.16.21"/>
    <s v="Dir. Turismo, Investimento e Emprendedorismo"/>
    <s v="03.16.21"/>
    <x v="49"/>
    <x v="0"/>
    <x v="0"/>
    <x v="0"/>
    <x v="1"/>
    <x v="0"/>
    <x v="0"/>
    <x v="0"/>
    <x v="0"/>
    <s v="2024-01-??"/>
    <x v="0"/>
    <n v="81600"/>
    <x v="3"/>
    <n v="0"/>
    <x v="1"/>
    <n v="0"/>
    <x v="667"/>
    <m/>
    <x v="0"/>
    <x v="11"/>
    <m/>
    <s v="Dir. Turismo, Investimento e Emprendedorismo"/>
    <x v="2"/>
    <m/>
    <x v="0"/>
    <x v="1"/>
    <x v="1"/>
    <x v="1"/>
    <x v="0"/>
    <x v="0"/>
    <x v="0"/>
    <x v="0"/>
    <x v="0"/>
    <x v="0"/>
    <x v="0"/>
    <s v="Dir. Turismo, Investimento e Emprendedorismo"/>
    <x v="0"/>
    <x v="0"/>
    <x v="0"/>
    <x v="0"/>
    <x v="0"/>
    <x v="0"/>
    <x v="0"/>
    <x v="2"/>
    <x v="1"/>
    <x v="2"/>
    <x v="11"/>
    <x v="0"/>
    <m/>
  </r>
  <r>
    <x v="0"/>
    <n v="0"/>
    <n v="0"/>
    <n v="81600"/>
    <n v="0"/>
    <x v="6035"/>
    <x v="0"/>
    <x v="0"/>
    <x v="0"/>
    <s v="03.16.21"/>
    <x v="56"/>
    <x v="0"/>
    <x v="0"/>
    <s v="Dir. Turismo, Investimento e Emprendedorismo"/>
    <s v="03.16.21"/>
    <s v="Dir. Turismo, Investimento e Emprendedorismo"/>
    <s v="03.16.21"/>
    <x v="49"/>
    <x v="0"/>
    <x v="0"/>
    <x v="0"/>
    <x v="1"/>
    <x v="0"/>
    <x v="0"/>
    <x v="0"/>
    <x v="2"/>
    <s v="2024-02-??"/>
    <x v="0"/>
    <n v="81600"/>
    <x v="3"/>
    <n v="0"/>
    <x v="1"/>
    <n v="0"/>
    <x v="667"/>
    <m/>
    <x v="0"/>
    <x v="11"/>
    <m/>
    <s v="Dir. Turismo, Investimento e Emprendedorismo"/>
    <x v="2"/>
    <m/>
    <x v="0"/>
    <x v="1"/>
    <x v="1"/>
    <x v="1"/>
    <x v="0"/>
    <x v="0"/>
    <x v="0"/>
    <x v="0"/>
    <x v="0"/>
    <x v="0"/>
    <x v="0"/>
    <s v="Dir. Turismo, Investimento e Emprendedorismo"/>
    <x v="0"/>
    <x v="0"/>
    <x v="0"/>
    <x v="0"/>
    <x v="0"/>
    <x v="0"/>
    <x v="0"/>
    <x v="2"/>
    <x v="1"/>
    <x v="2"/>
    <x v="11"/>
    <x v="0"/>
    <m/>
  </r>
  <r>
    <x v="0"/>
    <n v="0"/>
    <n v="0"/>
    <n v="81600"/>
    <n v="0"/>
    <x v="6035"/>
    <x v="0"/>
    <x v="0"/>
    <x v="0"/>
    <s v="03.16.21"/>
    <x v="56"/>
    <x v="0"/>
    <x v="0"/>
    <s v="Dir. Turismo, Investimento e Emprendedorismo"/>
    <s v="03.16.21"/>
    <s v="Dir. Turismo, Investimento e Emprendedorismo"/>
    <s v="03.16.21"/>
    <x v="49"/>
    <x v="0"/>
    <x v="0"/>
    <x v="0"/>
    <x v="1"/>
    <x v="0"/>
    <x v="0"/>
    <x v="0"/>
    <x v="1"/>
    <s v="2024-03-??"/>
    <x v="0"/>
    <n v="81600"/>
    <x v="3"/>
    <n v="0"/>
    <x v="1"/>
    <n v="0"/>
    <x v="667"/>
    <m/>
    <x v="0"/>
    <x v="11"/>
    <m/>
    <s v="Dir. Turismo, Investimento e Emprendedorismo"/>
    <x v="2"/>
    <m/>
    <x v="0"/>
    <x v="1"/>
    <x v="1"/>
    <x v="1"/>
    <x v="0"/>
    <x v="0"/>
    <x v="0"/>
    <x v="0"/>
    <x v="0"/>
    <x v="0"/>
    <x v="0"/>
    <s v="Dir. Turismo, Investimento e Emprendedorismo"/>
    <x v="0"/>
    <x v="0"/>
    <x v="0"/>
    <x v="0"/>
    <x v="0"/>
    <x v="0"/>
    <x v="0"/>
    <x v="2"/>
    <x v="1"/>
    <x v="2"/>
    <x v="11"/>
    <x v="0"/>
    <m/>
  </r>
  <r>
    <x v="0"/>
    <n v="0"/>
    <n v="0"/>
    <n v="81600"/>
    <n v="0"/>
    <x v="6035"/>
    <x v="0"/>
    <x v="0"/>
    <x v="0"/>
    <s v="03.16.21"/>
    <x v="56"/>
    <x v="0"/>
    <x v="0"/>
    <s v="Dir. Turismo, Investimento e Emprendedorismo"/>
    <s v="03.16.21"/>
    <s v="Dir. Turismo, Investimento e Emprendedorismo"/>
    <s v="03.16.21"/>
    <x v="49"/>
    <x v="0"/>
    <x v="0"/>
    <x v="0"/>
    <x v="1"/>
    <x v="0"/>
    <x v="0"/>
    <x v="0"/>
    <x v="6"/>
    <s v="2024-04-??"/>
    <x v="1"/>
    <n v="81600"/>
    <x v="3"/>
    <n v="0"/>
    <x v="1"/>
    <n v="0"/>
    <x v="667"/>
    <m/>
    <x v="0"/>
    <x v="11"/>
    <m/>
    <s v="Dir. Turismo, Investimento e Emprendedorismo"/>
    <x v="2"/>
    <m/>
    <x v="0"/>
    <x v="1"/>
    <x v="1"/>
    <x v="1"/>
    <x v="0"/>
    <x v="0"/>
    <x v="0"/>
    <x v="0"/>
    <x v="0"/>
    <x v="0"/>
    <x v="0"/>
    <s v="Dir. Turismo, Investimento e Emprendedorismo"/>
    <x v="0"/>
    <x v="0"/>
    <x v="0"/>
    <x v="0"/>
    <x v="0"/>
    <x v="0"/>
    <x v="0"/>
    <x v="2"/>
    <x v="1"/>
    <x v="2"/>
    <x v="11"/>
    <x v="0"/>
    <m/>
  </r>
  <r>
    <x v="0"/>
    <n v="0"/>
    <n v="0"/>
    <n v="81600"/>
    <n v="0"/>
    <x v="6035"/>
    <x v="0"/>
    <x v="0"/>
    <x v="0"/>
    <s v="03.16.21"/>
    <x v="56"/>
    <x v="0"/>
    <x v="0"/>
    <s v="Dir. Turismo, Investimento e Emprendedorismo"/>
    <s v="03.16.21"/>
    <s v="Dir. Turismo, Investimento e Emprendedorismo"/>
    <s v="03.16.21"/>
    <x v="49"/>
    <x v="0"/>
    <x v="0"/>
    <x v="0"/>
    <x v="1"/>
    <x v="0"/>
    <x v="0"/>
    <x v="0"/>
    <x v="3"/>
    <s v="2024-05-??"/>
    <x v="1"/>
    <n v="81600"/>
    <x v="3"/>
    <n v="0"/>
    <x v="1"/>
    <n v="0"/>
    <x v="667"/>
    <m/>
    <x v="0"/>
    <x v="11"/>
    <m/>
    <s v="Dir. Turismo, Investimento e Emprendedorismo"/>
    <x v="2"/>
    <m/>
    <x v="0"/>
    <x v="1"/>
    <x v="1"/>
    <x v="1"/>
    <x v="0"/>
    <x v="0"/>
    <x v="0"/>
    <x v="0"/>
    <x v="0"/>
    <x v="0"/>
    <x v="0"/>
    <s v="Dir. Turismo, Investimento e Emprendedorismo"/>
    <x v="0"/>
    <x v="0"/>
    <x v="0"/>
    <x v="0"/>
    <x v="0"/>
    <x v="0"/>
    <x v="0"/>
    <x v="2"/>
    <x v="1"/>
    <x v="2"/>
    <x v="11"/>
    <x v="0"/>
    <m/>
  </r>
  <r>
    <x v="0"/>
    <n v="0"/>
    <n v="0"/>
    <n v="81600"/>
    <n v="0"/>
    <x v="6035"/>
    <x v="0"/>
    <x v="0"/>
    <x v="0"/>
    <s v="03.16.21"/>
    <x v="56"/>
    <x v="0"/>
    <x v="0"/>
    <s v="Dir. Turismo, Investimento e Emprendedorismo"/>
    <s v="03.16.21"/>
    <s v="Dir. Turismo, Investimento e Emprendedorismo"/>
    <s v="03.16.21"/>
    <x v="49"/>
    <x v="0"/>
    <x v="0"/>
    <x v="0"/>
    <x v="1"/>
    <x v="0"/>
    <x v="0"/>
    <x v="0"/>
    <x v="4"/>
    <s v="2024-06-??"/>
    <x v="1"/>
    <n v="81600"/>
    <x v="3"/>
    <n v="0"/>
    <x v="1"/>
    <n v="0"/>
    <x v="667"/>
    <m/>
    <x v="0"/>
    <x v="11"/>
    <m/>
    <s v="Dir. Turismo, Investimento e Emprendedorismo"/>
    <x v="2"/>
    <m/>
    <x v="0"/>
    <x v="1"/>
    <x v="1"/>
    <x v="1"/>
    <x v="0"/>
    <x v="0"/>
    <x v="0"/>
    <x v="0"/>
    <x v="0"/>
    <x v="0"/>
    <x v="0"/>
    <s v="Dir. Turismo, Investimento e Emprendedorismo"/>
    <x v="0"/>
    <x v="0"/>
    <x v="0"/>
    <x v="0"/>
    <x v="0"/>
    <x v="0"/>
    <x v="0"/>
    <x v="2"/>
    <x v="1"/>
    <x v="2"/>
    <x v="11"/>
    <x v="0"/>
    <m/>
  </r>
  <r>
    <x v="0"/>
    <n v="0"/>
    <n v="0"/>
    <n v="81600"/>
    <n v="0"/>
    <x v="6035"/>
    <x v="0"/>
    <x v="0"/>
    <x v="0"/>
    <s v="03.16.21"/>
    <x v="56"/>
    <x v="0"/>
    <x v="0"/>
    <s v="Dir. Turismo, Investimento e Emprendedorismo"/>
    <s v="03.16.21"/>
    <s v="Dir. Turismo, Investimento e Emprendedorismo"/>
    <s v="03.16.21"/>
    <x v="49"/>
    <x v="0"/>
    <x v="0"/>
    <x v="0"/>
    <x v="1"/>
    <x v="0"/>
    <x v="0"/>
    <x v="0"/>
    <x v="9"/>
    <s v="2024-07-??"/>
    <x v="2"/>
    <n v="81600"/>
    <x v="3"/>
    <n v="0"/>
    <x v="1"/>
    <n v="0"/>
    <x v="667"/>
    <m/>
    <x v="0"/>
    <x v="11"/>
    <m/>
    <s v="Dir. Turismo, Investimento e Emprendedorismo"/>
    <x v="2"/>
    <m/>
    <x v="0"/>
    <x v="1"/>
    <x v="1"/>
    <x v="1"/>
    <x v="0"/>
    <x v="0"/>
    <x v="0"/>
    <x v="0"/>
    <x v="0"/>
    <x v="0"/>
    <x v="0"/>
    <s v="Dir. Turismo, Investimento e Emprendedorismo"/>
    <x v="0"/>
    <x v="0"/>
    <x v="0"/>
    <x v="0"/>
    <x v="0"/>
    <x v="0"/>
    <x v="0"/>
    <x v="2"/>
    <x v="1"/>
    <x v="2"/>
    <x v="11"/>
    <x v="0"/>
    <m/>
  </r>
  <r>
    <x v="0"/>
    <n v="0"/>
    <n v="0"/>
    <n v="81600"/>
    <n v="0"/>
    <x v="6035"/>
    <x v="0"/>
    <x v="0"/>
    <x v="0"/>
    <s v="03.16.21"/>
    <x v="56"/>
    <x v="0"/>
    <x v="0"/>
    <s v="Dir. Turismo, Investimento e Emprendedorismo"/>
    <s v="03.16.21"/>
    <s v="Dir. Turismo, Investimento e Emprendedorismo"/>
    <s v="03.16.21"/>
    <x v="49"/>
    <x v="0"/>
    <x v="0"/>
    <x v="0"/>
    <x v="1"/>
    <x v="0"/>
    <x v="0"/>
    <x v="0"/>
    <x v="5"/>
    <s v="2024-08-??"/>
    <x v="2"/>
    <n v="81600"/>
    <x v="3"/>
    <n v="0"/>
    <x v="1"/>
    <n v="0"/>
    <x v="667"/>
    <m/>
    <x v="0"/>
    <x v="11"/>
    <m/>
    <s v="Dir. Turismo, Investimento e Emprendedorismo"/>
    <x v="2"/>
    <m/>
    <x v="0"/>
    <x v="1"/>
    <x v="1"/>
    <x v="1"/>
    <x v="0"/>
    <x v="0"/>
    <x v="0"/>
    <x v="0"/>
    <x v="0"/>
    <x v="0"/>
    <x v="0"/>
    <s v="Dir. Turismo, Investimento e Emprendedorismo"/>
    <x v="0"/>
    <x v="0"/>
    <x v="0"/>
    <x v="0"/>
    <x v="0"/>
    <x v="0"/>
    <x v="0"/>
    <x v="2"/>
    <x v="1"/>
    <x v="2"/>
    <x v="11"/>
    <x v="0"/>
    <m/>
  </r>
  <r>
    <x v="0"/>
    <n v="0"/>
    <n v="0"/>
    <n v="81600"/>
    <n v="0"/>
    <x v="6035"/>
    <x v="0"/>
    <x v="0"/>
    <x v="0"/>
    <s v="03.16.21"/>
    <x v="56"/>
    <x v="0"/>
    <x v="0"/>
    <s v="Dir. Turismo, Investimento e Emprendedorismo"/>
    <s v="03.16.21"/>
    <s v="Dir. Turismo, Investimento e Emprendedorismo"/>
    <s v="03.16.21"/>
    <x v="49"/>
    <x v="0"/>
    <x v="0"/>
    <x v="0"/>
    <x v="1"/>
    <x v="0"/>
    <x v="0"/>
    <x v="0"/>
    <x v="7"/>
    <s v="2024-09-??"/>
    <x v="2"/>
    <n v="81600"/>
    <x v="3"/>
    <n v="0"/>
    <x v="1"/>
    <n v="0"/>
    <x v="667"/>
    <m/>
    <x v="0"/>
    <x v="11"/>
    <m/>
    <s v="Dir. Turismo, Investimento e Emprendedorismo"/>
    <x v="2"/>
    <m/>
    <x v="0"/>
    <x v="1"/>
    <x v="1"/>
    <x v="1"/>
    <x v="0"/>
    <x v="0"/>
    <x v="0"/>
    <x v="0"/>
    <x v="0"/>
    <x v="0"/>
    <x v="0"/>
    <s v="Dir. Turismo, Investimento e Emprendedorismo"/>
    <x v="0"/>
    <x v="0"/>
    <x v="0"/>
    <x v="0"/>
    <x v="0"/>
    <x v="0"/>
    <x v="0"/>
    <x v="2"/>
    <x v="1"/>
    <x v="2"/>
    <x v="11"/>
    <x v="0"/>
    <m/>
  </r>
  <r>
    <x v="0"/>
    <n v="0"/>
    <n v="0"/>
    <n v="81600"/>
    <n v="0"/>
    <x v="6035"/>
    <x v="0"/>
    <x v="0"/>
    <x v="0"/>
    <s v="03.16.21"/>
    <x v="56"/>
    <x v="0"/>
    <x v="0"/>
    <s v="Dir. Turismo, Investimento e Emprendedorismo"/>
    <s v="03.16.21"/>
    <s v="Dir. Turismo, Investimento e Emprendedorismo"/>
    <s v="03.16.21"/>
    <x v="49"/>
    <x v="0"/>
    <x v="0"/>
    <x v="0"/>
    <x v="1"/>
    <x v="0"/>
    <x v="0"/>
    <x v="0"/>
    <x v="8"/>
    <s v="2024-10-??"/>
    <x v="3"/>
    <n v="81600"/>
    <x v="3"/>
    <n v="0"/>
    <x v="1"/>
    <n v="0"/>
    <x v="667"/>
    <m/>
    <x v="0"/>
    <x v="11"/>
    <m/>
    <s v="Dir. Turismo, Investimento e Emprendedorismo"/>
    <x v="2"/>
    <m/>
    <x v="0"/>
    <x v="1"/>
    <x v="1"/>
    <x v="1"/>
    <x v="0"/>
    <x v="0"/>
    <x v="0"/>
    <x v="0"/>
    <x v="0"/>
    <x v="0"/>
    <x v="0"/>
    <s v="Dir. Turismo, Investimento e Emprendedorismo"/>
    <x v="0"/>
    <x v="0"/>
    <x v="0"/>
    <x v="0"/>
    <x v="0"/>
    <x v="0"/>
    <x v="0"/>
    <x v="2"/>
    <x v="1"/>
    <x v="2"/>
    <x v="11"/>
    <x v="0"/>
    <m/>
  </r>
  <r>
    <x v="0"/>
    <n v="0"/>
    <n v="0"/>
    <n v="81600"/>
    <n v="0"/>
    <x v="6035"/>
    <x v="0"/>
    <x v="0"/>
    <x v="0"/>
    <s v="03.16.21"/>
    <x v="56"/>
    <x v="0"/>
    <x v="0"/>
    <s v="Dir. Turismo, Investimento e Emprendedorismo"/>
    <s v="03.16.21"/>
    <s v="Dir. Turismo, Investimento e Emprendedorismo"/>
    <s v="03.16.21"/>
    <x v="49"/>
    <x v="0"/>
    <x v="0"/>
    <x v="0"/>
    <x v="1"/>
    <x v="0"/>
    <x v="0"/>
    <x v="0"/>
    <x v="10"/>
    <s v="2024-11-??"/>
    <x v="3"/>
    <n v="81600"/>
    <x v="3"/>
    <n v="0"/>
    <x v="1"/>
    <n v="0"/>
    <x v="667"/>
    <m/>
    <x v="0"/>
    <x v="11"/>
    <m/>
    <s v="Dir. Turismo, Investimento e Emprendedorismo"/>
    <x v="2"/>
    <m/>
    <x v="0"/>
    <x v="1"/>
    <x v="1"/>
    <x v="1"/>
    <x v="0"/>
    <x v="0"/>
    <x v="0"/>
    <x v="0"/>
    <x v="0"/>
    <x v="0"/>
    <x v="0"/>
    <s v="Dir. Turismo, Investimento e Emprendedorismo"/>
    <x v="0"/>
    <x v="0"/>
    <x v="0"/>
    <x v="0"/>
    <x v="0"/>
    <x v="0"/>
    <x v="0"/>
    <x v="2"/>
    <x v="1"/>
    <x v="2"/>
    <x v="11"/>
    <x v="0"/>
    <m/>
  </r>
  <r>
    <x v="0"/>
    <n v="0"/>
    <n v="0"/>
    <n v="81600"/>
    <n v="0"/>
    <x v="6035"/>
    <x v="0"/>
    <x v="0"/>
    <x v="0"/>
    <s v="03.16.21"/>
    <x v="56"/>
    <x v="0"/>
    <x v="0"/>
    <s v="Dir. Turismo, Investimento e Emprendedorismo"/>
    <s v="03.16.21"/>
    <s v="Dir. Turismo, Investimento e Emprendedorismo"/>
    <s v="03.16.21"/>
    <x v="49"/>
    <x v="0"/>
    <x v="0"/>
    <x v="0"/>
    <x v="1"/>
    <x v="0"/>
    <x v="0"/>
    <x v="0"/>
    <x v="11"/>
    <s v="2024-12-??"/>
    <x v="3"/>
    <n v="81600"/>
    <x v="3"/>
    <n v="0"/>
    <x v="1"/>
    <n v="0"/>
    <x v="667"/>
    <m/>
    <x v="0"/>
    <x v="11"/>
    <m/>
    <s v="Dir. Turismo, Investimento e Emprendedorismo"/>
    <x v="2"/>
    <m/>
    <x v="0"/>
    <x v="1"/>
    <x v="1"/>
    <x v="1"/>
    <x v="0"/>
    <x v="0"/>
    <x v="0"/>
    <x v="0"/>
    <x v="0"/>
    <x v="0"/>
    <x v="0"/>
    <s v="Dir. Turismo, Investimento e Emprendedorismo"/>
    <x v="0"/>
    <x v="0"/>
    <x v="0"/>
    <x v="0"/>
    <x v="0"/>
    <x v="0"/>
    <x v="0"/>
    <x v="2"/>
    <x v="1"/>
    <x v="2"/>
    <x v="11"/>
    <x v="0"/>
    <m/>
  </r>
  <r>
    <x v="0"/>
    <n v="0"/>
    <n v="0"/>
    <n v="7660"/>
    <n v="0"/>
    <x v="6035"/>
    <x v="0"/>
    <x v="0"/>
    <x v="0"/>
    <s v="03.16.21"/>
    <x v="56"/>
    <x v="0"/>
    <x v="0"/>
    <s v="Dir. Turismo, Investimento e Emprendedorismo"/>
    <s v="03.16.21"/>
    <s v="Dir. Turismo, Investimento e Emprendedorismo"/>
    <s v="03.16.21"/>
    <x v="31"/>
    <x v="0"/>
    <x v="0"/>
    <x v="1"/>
    <x v="0"/>
    <x v="0"/>
    <x v="0"/>
    <x v="0"/>
    <x v="0"/>
    <s v="2024-01-??"/>
    <x v="0"/>
    <n v="7660"/>
    <x v="3"/>
    <n v="0"/>
    <x v="1"/>
    <n v="0"/>
    <x v="667"/>
    <m/>
    <x v="0"/>
    <x v="11"/>
    <m/>
    <s v="Dir. Turismo, Investimento e Emprendedorismo"/>
    <x v="2"/>
    <m/>
    <x v="0"/>
    <x v="1"/>
    <x v="1"/>
    <x v="1"/>
    <x v="0"/>
    <x v="0"/>
    <x v="0"/>
    <x v="0"/>
    <x v="0"/>
    <x v="0"/>
    <x v="0"/>
    <s v="Dir. Turismo, Investimento e Emprendedorismo"/>
    <x v="0"/>
    <x v="0"/>
    <x v="0"/>
    <x v="0"/>
    <x v="0"/>
    <x v="0"/>
    <x v="0"/>
    <x v="2"/>
    <x v="1"/>
    <x v="2"/>
    <x v="11"/>
    <x v="0"/>
    <m/>
  </r>
  <r>
    <x v="0"/>
    <n v="0"/>
    <n v="0"/>
    <n v="7660"/>
    <n v="0"/>
    <x v="6035"/>
    <x v="0"/>
    <x v="0"/>
    <x v="0"/>
    <s v="03.16.21"/>
    <x v="56"/>
    <x v="0"/>
    <x v="0"/>
    <s v="Dir. Turismo, Investimento e Emprendedorismo"/>
    <s v="03.16.21"/>
    <s v="Dir. Turismo, Investimento e Emprendedorismo"/>
    <s v="03.16.21"/>
    <x v="31"/>
    <x v="0"/>
    <x v="0"/>
    <x v="1"/>
    <x v="0"/>
    <x v="0"/>
    <x v="0"/>
    <x v="0"/>
    <x v="2"/>
    <s v="2024-02-??"/>
    <x v="0"/>
    <n v="7660"/>
    <x v="3"/>
    <n v="0"/>
    <x v="1"/>
    <n v="0"/>
    <x v="667"/>
    <m/>
    <x v="0"/>
    <x v="11"/>
    <m/>
    <s v="Dir. Turismo, Investimento e Emprendedorismo"/>
    <x v="2"/>
    <m/>
    <x v="0"/>
    <x v="1"/>
    <x v="1"/>
    <x v="1"/>
    <x v="0"/>
    <x v="0"/>
    <x v="0"/>
    <x v="0"/>
    <x v="0"/>
    <x v="0"/>
    <x v="0"/>
    <s v="Dir. Turismo, Investimento e Emprendedorismo"/>
    <x v="0"/>
    <x v="0"/>
    <x v="0"/>
    <x v="0"/>
    <x v="0"/>
    <x v="0"/>
    <x v="0"/>
    <x v="2"/>
    <x v="1"/>
    <x v="2"/>
    <x v="11"/>
    <x v="0"/>
    <m/>
  </r>
  <r>
    <x v="0"/>
    <n v="0"/>
    <n v="0"/>
    <n v="7660"/>
    <n v="0"/>
    <x v="6035"/>
    <x v="0"/>
    <x v="0"/>
    <x v="0"/>
    <s v="03.16.21"/>
    <x v="56"/>
    <x v="0"/>
    <x v="0"/>
    <s v="Dir. Turismo, Investimento e Emprendedorismo"/>
    <s v="03.16.21"/>
    <s v="Dir. Turismo, Investimento e Emprendedorismo"/>
    <s v="03.16.21"/>
    <x v="31"/>
    <x v="0"/>
    <x v="0"/>
    <x v="1"/>
    <x v="0"/>
    <x v="0"/>
    <x v="0"/>
    <x v="0"/>
    <x v="1"/>
    <s v="2024-03-??"/>
    <x v="0"/>
    <n v="7660"/>
    <x v="3"/>
    <n v="0"/>
    <x v="1"/>
    <n v="0"/>
    <x v="667"/>
    <m/>
    <x v="0"/>
    <x v="11"/>
    <m/>
    <s v="Dir. Turismo, Investimento e Emprendedorismo"/>
    <x v="2"/>
    <m/>
    <x v="0"/>
    <x v="1"/>
    <x v="1"/>
    <x v="1"/>
    <x v="0"/>
    <x v="0"/>
    <x v="0"/>
    <x v="0"/>
    <x v="0"/>
    <x v="0"/>
    <x v="0"/>
    <s v="Dir. Turismo, Investimento e Emprendedorismo"/>
    <x v="0"/>
    <x v="0"/>
    <x v="0"/>
    <x v="0"/>
    <x v="0"/>
    <x v="0"/>
    <x v="0"/>
    <x v="2"/>
    <x v="1"/>
    <x v="2"/>
    <x v="11"/>
    <x v="0"/>
    <m/>
  </r>
  <r>
    <x v="0"/>
    <n v="0"/>
    <n v="0"/>
    <n v="7660"/>
    <n v="0"/>
    <x v="6035"/>
    <x v="0"/>
    <x v="0"/>
    <x v="0"/>
    <s v="03.16.21"/>
    <x v="56"/>
    <x v="0"/>
    <x v="0"/>
    <s v="Dir. Turismo, Investimento e Emprendedorismo"/>
    <s v="03.16.21"/>
    <s v="Dir. Turismo, Investimento e Emprendedorismo"/>
    <s v="03.16.21"/>
    <x v="31"/>
    <x v="0"/>
    <x v="0"/>
    <x v="1"/>
    <x v="0"/>
    <x v="0"/>
    <x v="0"/>
    <x v="0"/>
    <x v="6"/>
    <s v="2024-04-??"/>
    <x v="1"/>
    <n v="7660"/>
    <x v="3"/>
    <n v="0"/>
    <x v="1"/>
    <n v="0"/>
    <x v="667"/>
    <m/>
    <x v="0"/>
    <x v="11"/>
    <m/>
    <s v="Dir. Turismo, Investimento e Emprendedorismo"/>
    <x v="2"/>
    <m/>
    <x v="0"/>
    <x v="1"/>
    <x v="1"/>
    <x v="1"/>
    <x v="0"/>
    <x v="0"/>
    <x v="0"/>
    <x v="0"/>
    <x v="0"/>
    <x v="0"/>
    <x v="0"/>
    <s v="Dir. Turismo, Investimento e Emprendedorismo"/>
    <x v="0"/>
    <x v="0"/>
    <x v="0"/>
    <x v="0"/>
    <x v="0"/>
    <x v="0"/>
    <x v="0"/>
    <x v="2"/>
    <x v="1"/>
    <x v="2"/>
    <x v="11"/>
    <x v="0"/>
    <m/>
  </r>
  <r>
    <x v="0"/>
    <n v="0"/>
    <n v="0"/>
    <n v="7660"/>
    <n v="0"/>
    <x v="6035"/>
    <x v="0"/>
    <x v="0"/>
    <x v="0"/>
    <s v="03.16.21"/>
    <x v="56"/>
    <x v="0"/>
    <x v="0"/>
    <s v="Dir. Turismo, Investimento e Emprendedorismo"/>
    <s v="03.16.21"/>
    <s v="Dir. Turismo, Investimento e Emprendedorismo"/>
    <s v="03.16.21"/>
    <x v="31"/>
    <x v="0"/>
    <x v="0"/>
    <x v="1"/>
    <x v="0"/>
    <x v="0"/>
    <x v="0"/>
    <x v="0"/>
    <x v="3"/>
    <s v="2024-05-??"/>
    <x v="1"/>
    <n v="7660"/>
    <x v="3"/>
    <n v="0"/>
    <x v="1"/>
    <n v="0"/>
    <x v="667"/>
    <m/>
    <x v="0"/>
    <x v="11"/>
    <m/>
    <s v="Dir. Turismo, Investimento e Emprendedorismo"/>
    <x v="2"/>
    <m/>
    <x v="0"/>
    <x v="1"/>
    <x v="1"/>
    <x v="1"/>
    <x v="0"/>
    <x v="0"/>
    <x v="0"/>
    <x v="0"/>
    <x v="0"/>
    <x v="0"/>
    <x v="0"/>
    <s v="Dir. Turismo, Investimento e Emprendedorismo"/>
    <x v="0"/>
    <x v="0"/>
    <x v="0"/>
    <x v="0"/>
    <x v="0"/>
    <x v="0"/>
    <x v="0"/>
    <x v="2"/>
    <x v="1"/>
    <x v="2"/>
    <x v="11"/>
    <x v="0"/>
    <m/>
  </r>
  <r>
    <x v="0"/>
    <n v="0"/>
    <n v="0"/>
    <n v="7660"/>
    <n v="0"/>
    <x v="6035"/>
    <x v="0"/>
    <x v="0"/>
    <x v="0"/>
    <s v="03.16.21"/>
    <x v="56"/>
    <x v="0"/>
    <x v="0"/>
    <s v="Dir. Turismo, Investimento e Emprendedorismo"/>
    <s v="03.16.21"/>
    <s v="Dir. Turismo, Investimento e Emprendedorismo"/>
    <s v="03.16.21"/>
    <x v="31"/>
    <x v="0"/>
    <x v="0"/>
    <x v="1"/>
    <x v="0"/>
    <x v="0"/>
    <x v="0"/>
    <x v="0"/>
    <x v="4"/>
    <s v="2024-06-??"/>
    <x v="1"/>
    <n v="7660"/>
    <x v="3"/>
    <n v="0"/>
    <x v="1"/>
    <n v="0"/>
    <x v="667"/>
    <m/>
    <x v="0"/>
    <x v="11"/>
    <m/>
    <s v="Dir. Turismo, Investimento e Emprendedorismo"/>
    <x v="2"/>
    <m/>
    <x v="0"/>
    <x v="1"/>
    <x v="1"/>
    <x v="1"/>
    <x v="0"/>
    <x v="0"/>
    <x v="0"/>
    <x v="0"/>
    <x v="0"/>
    <x v="0"/>
    <x v="0"/>
    <s v="Dir. Turismo, Investimento e Emprendedorismo"/>
    <x v="0"/>
    <x v="0"/>
    <x v="0"/>
    <x v="0"/>
    <x v="0"/>
    <x v="0"/>
    <x v="0"/>
    <x v="2"/>
    <x v="1"/>
    <x v="2"/>
    <x v="11"/>
    <x v="0"/>
    <m/>
  </r>
  <r>
    <x v="0"/>
    <n v="0"/>
    <n v="0"/>
    <n v="8160"/>
    <n v="0"/>
    <x v="6035"/>
    <x v="0"/>
    <x v="0"/>
    <x v="0"/>
    <s v="03.16.21"/>
    <x v="56"/>
    <x v="0"/>
    <x v="0"/>
    <s v="Dir. Turismo, Investimento e Emprendedorismo"/>
    <s v="03.16.21"/>
    <s v="Dir. Turismo, Investimento e Emprendedorismo"/>
    <s v="03.16.21"/>
    <x v="31"/>
    <x v="0"/>
    <x v="0"/>
    <x v="1"/>
    <x v="0"/>
    <x v="0"/>
    <x v="0"/>
    <x v="0"/>
    <x v="9"/>
    <s v="2024-07-??"/>
    <x v="2"/>
    <n v="8160"/>
    <x v="3"/>
    <n v="0"/>
    <x v="1"/>
    <n v="0"/>
    <x v="667"/>
    <m/>
    <x v="0"/>
    <x v="11"/>
    <m/>
    <s v="Dir. Turismo, Investimento e Emprendedorismo"/>
    <x v="2"/>
    <m/>
    <x v="0"/>
    <x v="1"/>
    <x v="1"/>
    <x v="1"/>
    <x v="0"/>
    <x v="0"/>
    <x v="0"/>
    <x v="0"/>
    <x v="0"/>
    <x v="0"/>
    <x v="0"/>
    <s v="Dir. Turismo, Investimento e Emprendedorismo"/>
    <x v="0"/>
    <x v="0"/>
    <x v="0"/>
    <x v="0"/>
    <x v="0"/>
    <x v="0"/>
    <x v="0"/>
    <x v="2"/>
    <x v="1"/>
    <x v="2"/>
    <x v="11"/>
    <x v="0"/>
    <m/>
  </r>
  <r>
    <x v="0"/>
    <n v="0"/>
    <n v="0"/>
    <n v="8160"/>
    <n v="0"/>
    <x v="6035"/>
    <x v="0"/>
    <x v="0"/>
    <x v="0"/>
    <s v="03.16.21"/>
    <x v="56"/>
    <x v="0"/>
    <x v="0"/>
    <s v="Dir. Turismo, Investimento e Emprendedorismo"/>
    <s v="03.16.21"/>
    <s v="Dir. Turismo, Investimento e Emprendedorismo"/>
    <s v="03.16.21"/>
    <x v="31"/>
    <x v="0"/>
    <x v="0"/>
    <x v="1"/>
    <x v="0"/>
    <x v="0"/>
    <x v="0"/>
    <x v="0"/>
    <x v="5"/>
    <s v="2024-08-??"/>
    <x v="2"/>
    <n v="8160"/>
    <x v="3"/>
    <n v="0"/>
    <x v="1"/>
    <n v="0"/>
    <x v="667"/>
    <m/>
    <x v="0"/>
    <x v="11"/>
    <m/>
    <s v="Dir. Turismo, Investimento e Emprendedorismo"/>
    <x v="2"/>
    <m/>
    <x v="0"/>
    <x v="1"/>
    <x v="1"/>
    <x v="1"/>
    <x v="0"/>
    <x v="0"/>
    <x v="0"/>
    <x v="0"/>
    <x v="0"/>
    <x v="0"/>
    <x v="0"/>
    <s v="Dir. Turismo, Investimento e Emprendedorismo"/>
    <x v="0"/>
    <x v="0"/>
    <x v="0"/>
    <x v="0"/>
    <x v="0"/>
    <x v="0"/>
    <x v="0"/>
    <x v="2"/>
    <x v="1"/>
    <x v="2"/>
    <x v="11"/>
    <x v="0"/>
    <m/>
  </r>
  <r>
    <x v="0"/>
    <n v="0"/>
    <n v="0"/>
    <n v="8160"/>
    <n v="0"/>
    <x v="6035"/>
    <x v="0"/>
    <x v="0"/>
    <x v="0"/>
    <s v="03.16.21"/>
    <x v="56"/>
    <x v="0"/>
    <x v="0"/>
    <s v="Dir. Turismo, Investimento e Emprendedorismo"/>
    <s v="03.16.21"/>
    <s v="Dir. Turismo, Investimento e Emprendedorismo"/>
    <s v="03.16.21"/>
    <x v="31"/>
    <x v="0"/>
    <x v="0"/>
    <x v="1"/>
    <x v="0"/>
    <x v="0"/>
    <x v="0"/>
    <x v="0"/>
    <x v="7"/>
    <s v="2024-09-??"/>
    <x v="2"/>
    <n v="8160"/>
    <x v="3"/>
    <n v="0"/>
    <x v="1"/>
    <n v="0"/>
    <x v="667"/>
    <m/>
    <x v="0"/>
    <x v="11"/>
    <m/>
    <s v="Dir. Turismo, Investimento e Emprendedorismo"/>
    <x v="2"/>
    <m/>
    <x v="0"/>
    <x v="1"/>
    <x v="1"/>
    <x v="1"/>
    <x v="0"/>
    <x v="0"/>
    <x v="0"/>
    <x v="0"/>
    <x v="0"/>
    <x v="0"/>
    <x v="0"/>
    <s v="Dir. Turismo, Investimento e Emprendedorismo"/>
    <x v="0"/>
    <x v="0"/>
    <x v="0"/>
    <x v="0"/>
    <x v="0"/>
    <x v="0"/>
    <x v="0"/>
    <x v="2"/>
    <x v="1"/>
    <x v="2"/>
    <x v="11"/>
    <x v="0"/>
    <m/>
  </r>
  <r>
    <x v="0"/>
    <n v="0"/>
    <n v="0"/>
    <n v="8160"/>
    <n v="0"/>
    <x v="6035"/>
    <x v="0"/>
    <x v="0"/>
    <x v="0"/>
    <s v="03.16.21"/>
    <x v="56"/>
    <x v="0"/>
    <x v="0"/>
    <s v="Dir. Turismo, Investimento e Emprendedorismo"/>
    <s v="03.16.21"/>
    <s v="Dir. Turismo, Investimento e Emprendedorismo"/>
    <s v="03.16.21"/>
    <x v="31"/>
    <x v="0"/>
    <x v="0"/>
    <x v="1"/>
    <x v="0"/>
    <x v="0"/>
    <x v="0"/>
    <x v="0"/>
    <x v="8"/>
    <s v="2024-10-??"/>
    <x v="3"/>
    <n v="8160"/>
    <x v="3"/>
    <n v="0"/>
    <x v="1"/>
    <n v="0"/>
    <x v="667"/>
    <m/>
    <x v="0"/>
    <x v="11"/>
    <m/>
    <s v="Dir. Turismo, Investimento e Emprendedorismo"/>
    <x v="2"/>
    <m/>
    <x v="0"/>
    <x v="1"/>
    <x v="1"/>
    <x v="1"/>
    <x v="0"/>
    <x v="0"/>
    <x v="0"/>
    <x v="0"/>
    <x v="0"/>
    <x v="0"/>
    <x v="0"/>
    <s v="Dir. Turismo, Investimento e Emprendedorismo"/>
    <x v="0"/>
    <x v="0"/>
    <x v="0"/>
    <x v="0"/>
    <x v="0"/>
    <x v="0"/>
    <x v="0"/>
    <x v="2"/>
    <x v="1"/>
    <x v="2"/>
    <x v="11"/>
    <x v="0"/>
    <m/>
  </r>
  <r>
    <x v="0"/>
    <n v="0"/>
    <n v="0"/>
    <n v="8160"/>
    <n v="0"/>
    <x v="6035"/>
    <x v="0"/>
    <x v="0"/>
    <x v="0"/>
    <s v="03.16.21"/>
    <x v="56"/>
    <x v="0"/>
    <x v="0"/>
    <s v="Dir. Turismo, Investimento e Emprendedorismo"/>
    <s v="03.16.21"/>
    <s v="Dir. Turismo, Investimento e Emprendedorismo"/>
    <s v="03.16.21"/>
    <x v="31"/>
    <x v="0"/>
    <x v="0"/>
    <x v="1"/>
    <x v="0"/>
    <x v="0"/>
    <x v="0"/>
    <x v="0"/>
    <x v="10"/>
    <s v="2024-11-??"/>
    <x v="3"/>
    <n v="8160"/>
    <x v="3"/>
    <n v="0"/>
    <x v="1"/>
    <n v="0"/>
    <x v="667"/>
    <m/>
    <x v="0"/>
    <x v="11"/>
    <m/>
    <s v="Dir. Turismo, Investimento e Emprendedorismo"/>
    <x v="2"/>
    <m/>
    <x v="0"/>
    <x v="1"/>
    <x v="1"/>
    <x v="1"/>
    <x v="0"/>
    <x v="0"/>
    <x v="0"/>
    <x v="0"/>
    <x v="0"/>
    <x v="0"/>
    <x v="0"/>
    <s v="Dir. Turismo, Investimento e Emprendedorismo"/>
    <x v="0"/>
    <x v="0"/>
    <x v="0"/>
    <x v="0"/>
    <x v="0"/>
    <x v="0"/>
    <x v="0"/>
    <x v="2"/>
    <x v="1"/>
    <x v="2"/>
    <x v="11"/>
    <x v="0"/>
    <m/>
  </r>
  <r>
    <x v="0"/>
    <n v="0"/>
    <n v="0"/>
    <n v="8160"/>
    <n v="0"/>
    <x v="6035"/>
    <x v="0"/>
    <x v="0"/>
    <x v="0"/>
    <s v="03.16.21"/>
    <x v="56"/>
    <x v="0"/>
    <x v="0"/>
    <s v="Dir. Turismo, Investimento e Emprendedorismo"/>
    <s v="03.16.21"/>
    <s v="Dir. Turismo, Investimento e Emprendedorismo"/>
    <s v="03.16.21"/>
    <x v="31"/>
    <x v="0"/>
    <x v="0"/>
    <x v="1"/>
    <x v="0"/>
    <x v="0"/>
    <x v="0"/>
    <x v="0"/>
    <x v="11"/>
    <s v="2024-12-??"/>
    <x v="3"/>
    <n v="8160"/>
    <x v="3"/>
    <n v="0"/>
    <x v="1"/>
    <n v="0"/>
    <x v="667"/>
    <m/>
    <x v="0"/>
    <x v="11"/>
    <m/>
    <s v="Dir. Turismo, Investimento e Emprendedorismo"/>
    <x v="2"/>
    <m/>
    <x v="0"/>
    <x v="1"/>
    <x v="1"/>
    <x v="1"/>
    <x v="0"/>
    <x v="0"/>
    <x v="0"/>
    <x v="0"/>
    <x v="0"/>
    <x v="0"/>
    <x v="0"/>
    <s v="Dir. Turismo, Investimento e Emprendedorismo"/>
    <x v="0"/>
    <x v="0"/>
    <x v="0"/>
    <x v="0"/>
    <x v="0"/>
    <x v="0"/>
    <x v="0"/>
    <x v="2"/>
    <x v="1"/>
    <x v="2"/>
    <x v="11"/>
    <x v="0"/>
    <m/>
  </r>
  <r>
    <x v="0"/>
    <n v="0"/>
    <n v="0"/>
    <n v="30000"/>
    <n v="0"/>
    <x v="6035"/>
    <x v="0"/>
    <x v="0"/>
    <x v="0"/>
    <s v="03.16.15"/>
    <x v="0"/>
    <x v="0"/>
    <x v="0"/>
    <s v="Direção Financeira"/>
    <s v="03.16.15"/>
    <s v="Direção Financeira"/>
    <s v="03.16.15"/>
    <x v="69"/>
    <x v="0"/>
    <x v="0"/>
    <x v="0"/>
    <x v="0"/>
    <x v="0"/>
    <x v="0"/>
    <x v="0"/>
    <x v="10"/>
    <s v="2024-11-??"/>
    <x v="3"/>
    <n v="30000"/>
    <x v="3"/>
    <n v="200000"/>
    <x v="1"/>
    <n v="1000000"/>
    <x v="667"/>
    <m/>
    <x v="0"/>
    <x v="11"/>
    <m/>
    <s v="Direção Financeira"/>
    <x v="2"/>
    <m/>
    <x v="0"/>
    <x v="1"/>
    <x v="1"/>
    <x v="1"/>
    <x v="0"/>
    <x v="0"/>
    <x v="0"/>
    <x v="0"/>
    <x v="0"/>
    <x v="0"/>
    <x v="0"/>
    <s v="Direção Financeira"/>
    <x v="0"/>
    <x v="0"/>
    <x v="0"/>
    <x v="0"/>
    <x v="0"/>
    <x v="0"/>
    <x v="0"/>
    <x v="2"/>
    <x v="1"/>
    <x v="2"/>
    <x v="11"/>
    <x v="0"/>
    <m/>
  </r>
  <r>
    <x v="0"/>
    <n v="0"/>
    <n v="0"/>
    <n v="185475"/>
    <n v="0"/>
    <x v="6035"/>
    <x v="0"/>
    <x v="1"/>
    <x v="0"/>
    <s v="03.03.10"/>
    <x v="8"/>
    <x v="0"/>
    <x v="4"/>
    <s v="Receitas Da Câmara"/>
    <s v="03.03.10"/>
    <s v="Receitas Da Câmara"/>
    <s v="03.03.10"/>
    <x v="10"/>
    <x v="0"/>
    <x v="3"/>
    <x v="3"/>
    <x v="0"/>
    <x v="0"/>
    <x v="2"/>
    <x v="0"/>
    <x v="0"/>
    <s v="2024-01-??"/>
    <x v="0"/>
    <n v="185475"/>
    <x v="3"/>
    <n v="0"/>
    <x v="1"/>
    <n v="0"/>
    <x v="667"/>
    <m/>
    <x v="0"/>
    <x v="11"/>
    <m/>
    <s v="Receitas Da Câmara"/>
    <x v="2"/>
    <s v="RDC"/>
    <x v="0"/>
    <x v="1"/>
    <x v="1"/>
    <x v="1"/>
    <x v="0"/>
    <x v="0"/>
    <x v="0"/>
    <x v="0"/>
    <x v="0"/>
    <x v="0"/>
    <x v="0"/>
    <s v="Receitas Da Câmara"/>
    <x v="0"/>
    <x v="0"/>
    <x v="0"/>
    <x v="0"/>
    <x v="0"/>
    <x v="0"/>
    <x v="0"/>
    <x v="2"/>
    <x v="1"/>
    <x v="2"/>
    <x v="11"/>
    <x v="0"/>
    <m/>
  </r>
  <r>
    <x v="0"/>
    <n v="0"/>
    <n v="0"/>
    <n v="120525"/>
    <n v="0"/>
    <x v="6035"/>
    <x v="0"/>
    <x v="1"/>
    <x v="0"/>
    <s v="03.03.10"/>
    <x v="8"/>
    <x v="0"/>
    <x v="4"/>
    <s v="Receitas Da Câmara"/>
    <s v="03.03.10"/>
    <s v="Receitas Da Câmara"/>
    <s v="03.03.10"/>
    <x v="10"/>
    <x v="0"/>
    <x v="3"/>
    <x v="3"/>
    <x v="0"/>
    <x v="0"/>
    <x v="2"/>
    <x v="0"/>
    <x v="2"/>
    <s v="2024-02-??"/>
    <x v="0"/>
    <n v="120525"/>
    <x v="3"/>
    <n v="0"/>
    <x v="1"/>
    <n v="0"/>
    <x v="667"/>
    <m/>
    <x v="0"/>
    <x v="11"/>
    <m/>
    <s v="Receitas Da Câmara"/>
    <x v="2"/>
    <s v="RDC"/>
    <x v="0"/>
    <x v="1"/>
    <x v="1"/>
    <x v="1"/>
    <x v="0"/>
    <x v="0"/>
    <x v="0"/>
    <x v="0"/>
    <x v="0"/>
    <x v="0"/>
    <x v="0"/>
    <s v="Receitas Da Câmara"/>
    <x v="0"/>
    <x v="0"/>
    <x v="0"/>
    <x v="0"/>
    <x v="0"/>
    <x v="0"/>
    <x v="0"/>
    <x v="2"/>
    <x v="1"/>
    <x v="2"/>
    <x v="11"/>
    <x v="0"/>
    <m/>
  </r>
  <r>
    <x v="0"/>
    <n v="0"/>
    <n v="0"/>
    <n v="105930"/>
    <n v="0"/>
    <x v="6035"/>
    <x v="0"/>
    <x v="1"/>
    <x v="0"/>
    <s v="03.03.10"/>
    <x v="8"/>
    <x v="0"/>
    <x v="4"/>
    <s v="Receitas Da Câmara"/>
    <s v="03.03.10"/>
    <s v="Receitas Da Câmara"/>
    <s v="03.03.10"/>
    <x v="10"/>
    <x v="0"/>
    <x v="3"/>
    <x v="3"/>
    <x v="0"/>
    <x v="0"/>
    <x v="2"/>
    <x v="0"/>
    <x v="1"/>
    <s v="2024-03-??"/>
    <x v="0"/>
    <n v="105930"/>
    <x v="3"/>
    <n v="0"/>
    <x v="1"/>
    <n v="0"/>
    <x v="667"/>
    <m/>
    <x v="0"/>
    <x v="11"/>
    <m/>
    <s v="Receitas Da Câmara"/>
    <x v="2"/>
    <s v="RDC"/>
    <x v="0"/>
    <x v="1"/>
    <x v="1"/>
    <x v="1"/>
    <x v="0"/>
    <x v="0"/>
    <x v="0"/>
    <x v="0"/>
    <x v="0"/>
    <x v="0"/>
    <x v="0"/>
    <s v="Receitas Da Câmara"/>
    <x v="0"/>
    <x v="0"/>
    <x v="0"/>
    <x v="0"/>
    <x v="0"/>
    <x v="0"/>
    <x v="0"/>
    <x v="2"/>
    <x v="1"/>
    <x v="2"/>
    <x v="11"/>
    <x v="0"/>
    <m/>
  </r>
  <r>
    <x v="0"/>
    <n v="0"/>
    <n v="0"/>
    <n v="123840"/>
    <n v="0"/>
    <x v="6035"/>
    <x v="0"/>
    <x v="1"/>
    <x v="0"/>
    <s v="03.03.10"/>
    <x v="8"/>
    <x v="0"/>
    <x v="4"/>
    <s v="Receitas Da Câmara"/>
    <s v="03.03.10"/>
    <s v="Receitas Da Câmara"/>
    <s v="03.03.10"/>
    <x v="10"/>
    <x v="0"/>
    <x v="3"/>
    <x v="3"/>
    <x v="0"/>
    <x v="0"/>
    <x v="2"/>
    <x v="0"/>
    <x v="6"/>
    <s v="2024-04-??"/>
    <x v="1"/>
    <n v="123840"/>
    <x v="3"/>
    <n v="0"/>
    <x v="1"/>
    <n v="0"/>
    <x v="667"/>
    <m/>
    <x v="0"/>
    <x v="11"/>
    <m/>
    <s v="Receitas Da Câmara"/>
    <x v="2"/>
    <s v="RDC"/>
    <x v="0"/>
    <x v="1"/>
    <x v="1"/>
    <x v="1"/>
    <x v="0"/>
    <x v="0"/>
    <x v="0"/>
    <x v="0"/>
    <x v="0"/>
    <x v="0"/>
    <x v="0"/>
    <s v="Receitas Da Câmara"/>
    <x v="0"/>
    <x v="0"/>
    <x v="0"/>
    <x v="0"/>
    <x v="0"/>
    <x v="0"/>
    <x v="0"/>
    <x v="2"/>
    <x v="1"/>
    <x v="2"/>
    <x v="11"/>
    <x v="0"/>
    <m/>
  </r>
  <r>
    <x v="0"/>
    <n v="0"/>
    <n v="0"/>
    <n v="129080"/>
    <n v="0"/>
    <x v="6035"/>
    <x v="0"/>
    <x v="1"/>
    <x v="0"/>
    <s v="03.03.10"/>
    <x v="8"/>
    <x v="0"/>
    <x v="4"/>
    <s v="Receitas Da Câmara"/>
    <s v="03.03.10"/>
    <s v="Receitas Da Câmara"/>
    <s v="03.03.10"/>
    <x v="10"/>
    <x v="0"/>
    <x v="3"/>
    <x v="3"/>
    <x v="0"/>
    <x v="0"/>
    <x v="2"/>
    <x v="0"/>
    <x v="3"/>
    <s v="2024-05-??"/>
    <x v="1"/>
    <n v="129080"/>
    <x v="3"/>
    <n v="0"/>
    <x v="1"/>
    <n v="0"/>
    <x v="667"/>
    <m/>
    <x v="0"/>
    <x v="11"/>
    <m/>
    <s v="Receitas Da Câmara"/>
    <x v="2"/>
    <s v="RDC"/>
    <x v="0"/>
    <x v="1"/>
    <x v="1"/>
    <x v="1"/>
    <x v="0"/>
    <x v="0"/>
    <x v="0"/>
    <x v="0"/>
    <x v="0"/>
    <x v="0"/>
    <x v="0"/>
    <s v="Receitas Da Câmara"/>
    <x v="0"/>
    <x v="0"/>
    <x v="0"/>
    <x v="0"/>
    <x v="0"/>
    <x v="0"/>
    <x v="0"/>
    <x v="2"/>
    <x v="1"/>
    <x v="2"/>
    <x v="11"/>
    <x v="0"/>
    <m/>
  </r>
  <r>
    <x v="0"/>
    <n v="0"/>
    <n v="0"/>
    <n v="99330"/>
    <n v="0"/>
    <x v="6035"/>
    <x v="0"/>
    <x v="1"/>
    <x v="0"/>
    <s v="03.03.10"/>
    <x v="8"/>
    <x v="0"/>
    <x v="4"/>
    <s v="Receitas Da Câmara"/>
    <s v="03.03.10"/>
    <s v="Receitas Da Câmara"/>
    <s v="03.03.10"/>
    <x v="10"/>
    <x v="0"/>
    <x v="3"/>
    <x v="3"/>
    <x v="0"/>
    <x v="0"/>
    <x v="2"/>
    <x v="0"/>
    <x v="4"/>
    <s v="2024-06-??"/>
    <x v="1"/>
    <n v="99330"/>
    <x v="3"/>
    <n v="0"/>
    <x v="1"/>
    <n v="0"/>
    <x v="667"/>
    <m/>
    <x v="0"/>
    <x v="11"/>
    <m/>
    <s v="Receitas Da Câmara"/>
    <x v="2"/>
    <s v="RDC"/>
    <x v="0"/>
    <x v="1"/>
    <x v="1"/>
    <x v="1"/>
    <x v="0"/>
    <x v="0"/>
    <x v="0"/>
    <x v="0"/>
    <x v="0"/>
    <x v="0"/>
    <x v="0"/>
    <s v="Receitas Da Câmara"/>
    <x v="0"/>
    <x v="0"/>
    <x v="0"/>
    <x v="0"/>
    <x v="0"/>
    <x v="0"/>
    <x v="0"/>
    <x v="2"/>
    <x v="1"/>
    <x v="2"/>
    <x v="11"/>
    <x v="0"/>
    <m/>
  </r>
  <r>
    <x v="0"/>
    <n v="0"/>
    <n v="0"/>
    <n v="100555"/>
    <n v="0"/>
    <x v="6035"/>
    <x v="0"/>
    <x v="1"/>
    <x v="0"/>
    <s v="03.03.10"/>
    <x v="8"/>
    <x v="0"/>
    <x v="4"/>
    <s v="Receitas Da Câmara"/>
    <s v="03.03.10"/>
    <s v="Receitas Da Câmara"/>
    <s v="03.03.10"/>
    <x v="10"/>
    <x v="0"/>
    <x v="3"/>
    <x v="3"/>
    <x v="0"/>
    <x v="0"/>
    <x v="2"/>
    <x v="0"/>
    <x v="9"/>
    <s v="2024-07-??"/>
    <x v="2"/>
    <n v="100555"/>
    <x v="3"/>
    <n v="0"/>
    <x v="1"/>
    <n v="0"/>
    <x v="667"/>
    <m/>
    <x v="0"/>
    <x v="11"/>
    <m/>
    <s v="Receitas Da Câmara"/>
    <x v="2"/>
    <s v="RDC"/>
    <x v="0"/>
    <x v="1"/>
    <x v="1"/>
    <x v="1"/>
    <x v="0"/>
    <x v="0"/>
    <x v="0"/>
    <x v="0"/>
    <x v="0"/>
    <x v="0"/>
    <x v="0"/>
    <s v="Receitas Da Câmara"/>
    <x v="0"/>
    <x v="0"/>
    <x v="0"/>
    <x v="0"/>
    <x v="0"/>
    <x v="0"/>
    <x v="0"/>
    <x v="2"/>
    <x v="1"/>
    <x v="2"/>
    <x v="11"/>
    <x v="0"/>
    <m/>
  </r>
  <r>
    <x v="0"/>
    <n v="0"/>
    <n v="0"/>
    <n v="117130"/>
    <n v="0"/>
    <x v="6035"/>
    <x v="0"/>
    <x v="1"/>
    <x v="0"/>
    <s v="03.03.10"/>
    <x v="8"/>
    <x v="0"/>
    <x v="4"/>
    <s v="Receitas Da Câmara"/>
    <s v="03.03.10"/>
    <s v="Receitas Da Câmara"/>
    <s v="03.03.10"/>
    <x v="10"/>
    <x v="0"/>
    <x v="3"/>
    <x v="3"/>
    <x v="0"/>
    <x v="0"/>
    <x v="2"/>
    <x v="0"/>
    <x v="5"/>
    <s v="2024-08-??"/>
    <x v="2"/>
    <n v="117130"/>
    <x v="3"/>
    <n v="0"/>
    <x v="1"/>
    <n v="0"/>
    <x v="667"/>
    <m/>
    <x v="0"/>
    <x v="11"/>
    <m/>
    <s v="Receitas Da Câmara"/>
    <x v="2"/>
    <s v="RDC"/>
    <x v="0"/>
    <x v="1"/>
    <x v="1"/>
    <x v="1"/>
    <x v="0"/>
    <x v="0"/>
    <x v="0"/>
    <x v="0"/>
    <x v="0"/>
    <x v="0"/>
    <x v="0"/>
    <s v="Receitas Da Câmara"/>
    <x v="0"/>
    <x v="0"/>
    <x v="0"/>
    <x v="0"/>
    <x v="0"/>
    <x v="0"/>
    <x v="0"/>
    <x v="2"/>
    <x v="1"/>
    <x v="2"/>
    <x v="11"/>
    <x v="0"/>
    <m/>
  </r>
  <r>
    <x v="0"/>
    <n v="0"/>
    <n v="0"/>
    <n v="122980"/>
    <n v="0"/>
    <x v="6035"/>
    <x v="0"/>
    <x v="1"/>
    <x v="0"/>
    <s v="03.03.10"/>
    <x v="8"/>
    <x v="0"/>
    <x v="4"/>
    <s v="Receitas Da Câmara"/>
    <s v="03.03.10"/>
    <s v="Receitas Da Câmara"/>
    <s v="03.03.10"/>
    <x v="10"/>
    <x v="0"/>
    <x v="3"/>
    <x v="3"/>
    <x v="0"/>
    <x v="0"/>
    <x v="2"/>
    <x v="0"/>
    <x v="7"/>
    <s v="2024-09-??"/>
    <x v="2"/>
    <n v="122980"/>
    <x v="3"/>
    <n v="0"/>
    <x v="1"/>
    <n v="0"/>
    <x v="667"/>
    <m/>
    <x v="0"/>
    <x v="11"/>
    <m/>
    <s v="Receitas Da Câmara"/>
    <x v="2"/>
    <s v="RDC"/>
    <x v="0"/>
    <x v="1"/>
    <x v="1"/>
    <x v="1"/>
    <x v="0"/>
    <x v="0"/>
    <x v="0"/>
    <x v="0"/>
    <x v="0"/>
    <x v="0"/>
    <x v="0"/>
    <s v="Receitas Da Câmara"/>
    <x v="0"/>
    <x v="0"/>
    <x v="0"/>
    <x v="0"/>
    <x v="0"/>
    <x v="0"/>
    <x v="0"/>
    <x v="2"/>
    <x v="1"/>
    <x v="2"/>
    <x v="11"/>
    <x v="0"/>
    <m/>
  </r>
  <r>
    <x v="0"/>
    <n v="0"/>
    <n v="0"/>
    <n v="66155"/>
    <n v="0"/>
    <x v="6035"/>
    <x v="0"/>
    <x v="1"/>
    <x v="0"/>
    <s v="03.03.10"/>
    <x v="8"/>
    <x v="0"/>
    <x v="4"/>
    <s v="Receitas Da Câmara"/>
    <s v="03.03.10"/>
    <s v="Receitas Da Câmara"/>
    <s v="03.03.10"/>
    <x v="10"/>
    <x v="0"/>
    <x v="3"/>
    <x v="3"/>
    <x v="0"/>
    <x v="0"/>
    <x v="2"/>
    <x v="0"/>
    <x v="8"/>
    <s v="2024-10-??"/>
    <x v="3"/>
    <n v="66155"/>
    <x v="3"/>
    <n v="0"/>
    <x v="1"/>
    <n v="0"/>
    <x v="667"/>
    <m/>
    <x v="0"/>
    <x v="11"/>
    <m/>
    <s v="Receitas Da Câmara"/>
    <x v="2"/>
    <s v="RDC"/>
    <x v="0"/>
    <x v="1"/>
    <x v="1"/>
    <x v="1"/>
    <x v="0"/>
    <x v="0"/>
    <x v="0"/>
    <x v="0"/>
    <x v="0"/>
    <x v="0"/>
    <x v="0"/>
    <s v="Receitas Da Câmara"/>
    <x v="0"/>
    <x v="0"/>
    <x v="0"/>
    <x v="0"/>
    <x v="0"/>
    <x v="0"/>
    <x v="0"/>
    <x v="2"/>
    <x v="1"/>
    <x v="2"/>
    <x v="11"/>
    <x v="0"/>
    <m/>
  </r>
  <r>
    <x v="0"/>
    <n v="0"/>
    <n v="0"/>
    <n v="57230"/>
    <n v="0"/>
    <x v="6035"/>
    <x v="0"/>
    <x v="1"/>
    <x v="0"/>
    <s v="03.03.10"/>
    <x v="8"/>
    <x v="0"/>
    <x v="4"/>
    <s v="Receitas Da Câmara"/>
    <s v="03.03.10"/>
    <s v="Receitas Da Câmara"/>
    <s v="03.03.10"/>
    <x v="10"/>
    <x v="0"/>
    <x v="3"/>
    <x v="3"/>
    <x v="0"/>
    <x v="0"/>
    <x v="2"/>
    <x v="0"/>
    <x v="10"/>
    <s v="2024-11-??"/>
    <x v="3"/>
    <n v="57230"/>
    <x v="3"/>
    <n v="0"/>
    <x v="1"/>
    <n v="0"/>
    <x v="667"/>
    <m/>
    <x v="0"/>
    <x v="11"/>
    <m/>
    <s v="Receitas Da Câmara"/>
    <x v="2"/>
    <s v="RDC"/>
    <x v="0"/>
    <x v="1"/>
    <x v="1"/>
    <x v="1"/>
    <x v="0"/>
    <x v="0"/>
    <x v="0"/>
    <x v="0"/>
    <x v="0"/>
    <x v="0"/>
    <x v="0"/>
    <s v="Receitas Da Câmara"/>
    <x v="0"/>
    <x v="0"/>
    <x v="0"/>
    <x v="0"/>
    <x v="0"/>
    <x v="0"/>
    <x v="0"/>
    <x v="2"/>
    <x v="1"/>
    <x v="2"/>
    <x v="11"/>
    <x v="0"/>
    <m/>
  </r>
  <r>
    <x v="0"/>
    <n v="0"/>
    <n v="0"/>
    <n v="50550"/>
    <n v="0"/>
    <x v="6035"/>
    <x v="0"/>
    <x v="1"/>
    <x v="0"/>
    <s v="03.03.10"/>
    <x v="8"/>
    <x v="0"/>
    <x v="4"/>
    <s v="Receitas Da Câmara"/>
    <s v="03.03.10"/>
    <s v="Receitas Da Câmara"/>
    <s v="03.03.10"/>
    <x v="10"/>
    <x v="0"/>
    <x v="3"/>
    <x v="3"/>
    <x v="0"/>
    <x v="0"/>
    <x v="2"/>
    <x v="0"/>
    <x v="11"/>
    <s v="2024-12-??"/>
    <x v="3"/>
    <n v="50550"/>
    <x v="3"/>
    <n v="0"/>
    <x v="1"/>
    <n v="0"/>
    <x v="667"/>
    <m/>
    <x v="0"/>
    <x v="11"/>
    <m/>
    <s v="Receitas Da Câmara"/>
    <x v="2"/>
    <s v="RDC"/>
    <x v="0"/>
    <x v="1"/>
    <x v="1"/>
    <x v="1"/>
    <x v="0"/>
    <x v="0"/>
    <x v="0"/>
    <x v="0"/>
    <x v="0"/>
    <x v="0"/>
    <x v="0"/>
    <s v="Receitas Da Câmara"/>
    <x v="0"/>
    <x v="0"/>
    <x v="0"/>
    <x v="0"/>
    <x v="0"/>
    <x v="0"/>
    <x v="0"/>
    <x v="2"/>
    <x v="1"/>
    <x v="2"/>
    <x v="11"/>
    <x v="0"/>
    <m/>
  </r>
  <r>
    <x v="0"/>
    <n v="0"/>
    <n v="0"/>
    <n v="300000"/>
    <n v="0"/>
    <x v="6035"/>
    <x v="0"/>
    <x v="0"/>
    <x v="0"/>
    <s v="03.16.15"/>
    <x v="0"/>
    <x v="0"/>
    <x v="0"/>
    <s v="Direção Financeira"/>
    <s v="03.16.15"/>
    <s v="Direção Financeira"/>
    <s v="03.16.15"/>
    <x v="83"/>
    <x v="0"/>
    <x v="2"/>
    <x v="18"/>
    <x v="0"/>
    <x v="0"/>
    <x v="0"/>
    <x v="0"/>
    <x v="1"/>
    <s v="2024-03-??"/>
    <x v="0"/>
    <n v="300000"/>
    <x v="3"/>
    <n v="0"/>
    <x v="1"/>
    <n v="200000"/>
    <x v="667"/>
    <m/>
    <x v="0"/>
    <x v="11"/>
    <m/>
    <s v="Direção Financeira"/>
    <x v="2"/>
    <m/>
    <x v="0"/>
    <x v="1"/>
    <x v="1"/>
    <x v="1"/>
    <x v="0"/>
    <x v="0"/>
    <x v="0"/>
    <x v="0"/>
    <x v="0"/>
    <x v="0"/>
    <x v="0"/>
    <s v="Direção Financeira"/>
    <x v="0"/>
    <x v="0"/>
    <x v="0"/>
    <x v="0"/>
    <x v="0"/>
    <x v="0"/>
    <x v="0"/>
    <x v="2"/>
    <x v="1"/>
    <x v="2"/>
    <x v="11"/>
    <x v="0"/>
    <m/>
  </r>
  <r>
    <x v="0"/>
    <n v="0"/>
    <n v="0"/>
    <n v="15000"/>
    <n v="0"/>
    <x v="6035"/>
    <x v="0"/>
    <x v="0"/>
    <x v="0"/>
    <s v="03.16.32"/>
    <x v="29"/>
    <x v="0"/>
    <x v="0"/>
    <s v="Gabinete de Comunicação e Imagem"/>
    <s v="03.16.32"/>
    <s v="Gabinete de Comunicação e Imagem"/>
    <s v="03.16.32"/>
    <x v="28"/>
    <x v="0"/>
    <x v="0"/>
    <x v="0"/>
    <x v="0"/>
    <x v="0"/>
    <x v="0"/>
    <x v="0"/>
    <x v="8"/>
    <s v="2024-10-??"/>
    <x v="3"/>
    <n v="15000"/>
    <x v="3"/>
    <n v="0"/>
    <x v="1"/>
    <n v="1185000"/>
    <x v="667"/>
    <m/>
    <x v="0"/>
    <x v="11"/>
    <m/>
    <s v="Gabinete de Comunicação e Imagem"/>
    <x v="2"/>
    <s v="GCI"/>
    <x v="0"/>
    <x v="1"/>
    <x v="1"/>
    <x v="1"/>
    <x v="0"/>
    <x v="0"/>
    <x v="0"/>
    <x v="0"/>
    <x v="0"/>
    <x v="0"/>
    <x v="0"/>
    <s v="Gabinete de Comunicação e Imagem"/>
    <x v="0"/>
    <x v="0"/>
    <x v="0"/>
    <x v="0"/>
    <x v="0"/>
    <x v="0"/>
    <x v="0"/>
    <x v="2"/>
    <x v="1"/>
    <x v="2"/>
    <x v="11"/>
    <x v="0"/>
    <m/>
  </r>
  <r>
    <x v="0"/>
    <n v="0"/>
    <n v="0"/>
    <n v="63865"/>
    <n v="0"/>
    <x v="6035"/>
    <x v="0"/>
    <x v="0"/>
    <x v="0"/>
    <s v="03.16.11"/>
    <x v="27"/>
    <x v="0"/>
    <x v="0"/>
    <s v="Direcção de Obras"/>
    <s v="03.16.11"/>
    <s v="Direcção de Obras"/>
    <s v="03.16.11"/>
    <x v="28"/>
    <x v="0"/>
    <x v="0"/>
    <x v="0"/>
    <x v="0"/>
    <x v="0"/>
    <x v="0"/>
    <x v="0"/>
    <x v="0"/>
    <s v="2024-01-??"/>
    <x v="0"/>
    <n v="63865"/>
    <x v="3"/>
    <n v="30000"/>
    <x v="1"/>
    <n v="0"/>
    <x v="667"/>
    <m/>
    <x v="0"/>
    <x v="11"/>
    <m/>
    <s v="Direcção de Obras"/>
    <x v="2"/>
    <m/>
    <x v="0"/>
    <x v="1"/>
    <x v="1"/>
    <x v="1"/>
    <x v="0"/>
    <x v="0"/>
    <x v="0"/>
    <x v="0"/>
    <x v="0"/>
    <x v="0"/>
    <x v="0"/>
    <s v="Direcção de Obras"/>
    <x v="0"/>
    <x v="0"/>
    <x v="0"/>
    <x v="0"/>
    <x v="0"/>
    <x v="0"/>
    <x v="0"/>
    <x v="2"/>
    <x v="1"/>
    <x v="2"/>
    <x v="11"/>
    <x v="0"/>
    <m/>
  </r>
  <r>
    <x v="0"/>
    <n v="0"/>
    <n v="0"/>
    <n v="53532"/>
    <n v="0"/>
    <x v="6035"/>
    <x v="0"/>
    <x v="0"/>
    <x v="0"/>
    <s v="03.16.11"/>
    <x v="27"/>
    <x v="0"/>
    <x v="0"/>
    <s v="Direcção de Obras"/>
    <s v="03.16.11"/>
    <s v="Direcção de Obras"/>
    <s v="03.16.11"/>
    <x v="28"/>
    <x v="0"/>
    <x v="0"/>
    <x v="0"/>
    <x v="0"/>
    <x v="0"/>
    <x v="0"/>
    <x v="0"/>
    <x v="2"/>
    <s v="2024-02-??"/>
    <x v="0"/>
    <n v="53532"/>
    <x v="3"/>
    <n v="30000"/>
    <x v="1"/>
    <n v="0"/>
    <x v="667"/>
    <m/>
    <x v="0"/>
    <x v="11"/>
    <m/>
    <s v="Direcção de Obras"/>
    <x v="2"/>
    <m/>
    <x v="0"/>
    <x v="1"/>
    <x v="1"/>
    <x v="1"/>
    <x v="0"/>
    <x v="0"/>
    <x v="0"/>
    <x v="0"/>
    <x v="0"/>
    <x v="0"/>
    <x v="0"/>
    <s v="Direcção de Obras"/>
    <x v="0"/>
    <x v="0"/>
    <x v="0"/>
    <x v="0"/>
    <x v="0"/>
    <x v="0"/>
    <x v="0"/>
    <x v="2"/>
    <x v="1"/>
    <x v="2"/>
    <x v="11"/>
    <x v="0"/>
    <m/>
  </r>
  <r>
    <x v="0"/>
    <n v="0"/>
    <n v="0"/>
    <n v="59865"/>
    <n v="0"/>
    <x v="6035"/>
    <x v="0"/>
    <x v="0"/>
    <x v="0"/>
    <s v="03.16.11"/>
    <x v="27"/>
    <x v="0"/>
    <x v="0"/>
    <s v="Direcção de Obras"/>
    <s v="03.16.11"/>
    <s v="Direcção de Obras"/>
    <s v="03.16.11"/>
    <x v="28"/>
    <x v="0"/>
    <x v="0"/>
    <x v="0"/>
    <x v="0"/>
    <x v="0"/>
    <x v="0"/>
    <x v="0"/>
    <x v="1"/>
    <s v="2024-03-??"/>
    <x v="0"/>
    <n v="59865"/>
    <x v="3"/>
    <n v="30000"/>
    <x v="1"/>
    <n v="0"/>
    <x v="667"/>
    <m/>
    <x v="0"/>
    <x v="11"/>
    <m/>
    <s v="Direcção de Obras"/>
    <x v="2"/>
    <m/>
    <x v="0"/>
    <x v="1"/>
    <x v="1"/>
    <x v="1"/>
    <x v="0"/>
    <x v="0"/>
    <x v="0"/>
    <x v="0"/>
    <x v="0"/>
    <x v="0"/>
    <x v="0"/>
    <s v="Direcção de Obras"/>
    <x v="0"/>
    <x v="0"/>
    <x v="0"/>
    <x v="0"/>
    <x v="0"/>
    <x v="0"/>
    <x v="0"/>
    <x v="2"/>
    <x v="1"/>
    <x v="2"/>
    <x v="11"/>
    <x v="0"/>
    <m/>
  </r>
  <r>
    <x v="0"/>
    <n v="0"/>
    <n v="0"/>
    <n v="59865"/>
    <n v="0"/>
    <x v="6035"/>
    <x v="0"/>
    <x v="0"/>
    <x v="0"/>
    <s v="03.16.11"/>
    <x v="27"/>
    <x v="0"/>
    <x v="0"/>
    <s v="Direcção de Obras"/>
    <s v="03.16.11"/>
    <s v="Direcção de Obras"/>
    <s v="03.16.11"/>
    <x v="28"/>
    <x v="0"/>
    <x v="0"/>
    <x v="0"/>
    <x v="0"/>
    <x v="0"/>
    <x v="0"/>
    <x v="0"/>
    <x v="6"/>
    <s v="2024-04-??"/>
    <x v="1"/>
    <n v="59865"/>
    <x v="3"/>
    <n v="30000"/>
    <x v="1"/>
    <n v="0"/>
    <x v="667"/>
    <m/>
    <x v="0"/>
    <x v="11"/>
    <m/>
    <s v="Direcção de Obras"/>
    <x v="2"/>
    <m/>
    <x v="0"/>
    <x v="1"/>
    <x v="1"/>
    <x v="1"/>
    <x v="0"/>
    <x v="0"/>
    <x v="0"/>
    <x v="0"/>
    <x v="0"/>
    <x v="0"/>
    <x v="0"/>
    <s v="Direcção de Obras"/>
    <x v="0"/>
    <x v="0"/>
    <x v="0"/>
    <x v="0"/>
    <x v="0"/>
    <x v="0"/>
    <x v="0"/>
    <x v="2"/>
    <x v="1"/>
    <x v="2"/>
    <x v="11"/>
    <x v="0"/>
    <m/>
  </r>
  <r>
    <x v="0"/>
    <n v="0"/>
    <n v="0"/>
    <n v="53532"/>
    <n v="0"/>
    <x v="6035"/>
    <x v="0"/>
    <x v="0"/>
    <x v="0"/>
    <s v="03.16.11"/>
    <x v="27"/>
    <x v="0"/>
    <x v="0"/>
    <s v="Direcção de Obras"/>
    <s v="03.16.11"/>
    <s v="Direcção de Obras"/>
    <s v="03.16.11"/>
    <x v="28"/>
    <x v="0"/>
    <x v="0"/>
    <x v="0"/>
    <x v="0"/>
    <x v="0"/>
    <x v="0"/>
    <x v="0"/>
    <x v="3"/>
    <s v="2024-05-??"/>
    <x v="1"/>
    <n v="53532"/>
    <x v="3"/>
    <n v="30000"/>
    <x v="1"/>
    <n v="0"/>
    <x v="667"/>
    <m/>
    <x v="0"/>
    <x v="11"/>
    <m/>
    <s v="Direcção de Obras"/>
    <x v="2"/>
    <m/>
    <x v="0"/>
    <x v="1"/>
    <x v="1"/>
    <x v="1"/>
    <x v="0"/>
    <x v="0"/>
    <x v="0"/>
    <x v="0"/>
    <x v="0"/>
    <x v="0"/>
    <x v="0"/>
    <s v="Direcção de Obras"/>
    <x v="0"/>
    <x v="0"/>
    <x v="0"/>
    <x v="0"/>
    <x v="0"/>
    <x v="0"/>
    <x v="0"/>
    <x v="2"/>
    <x v="1"/>
    <x v="2"/>
    <x v="11"/>
    <x v="0"/>
    <m/>
  </r>
  <r>
    <x v="0"/>
    <n v="0"/>
    <n v="0"/>
    <n v="47199"/>
    <n v="0"/>
    <x v="6035"/>
    <x v="0"/>
    <x v="0"/>
    <x v="0"/>
    <s v="03.16.11"/>
    <x v="27"/>
    <x v="0"/>
    <x v="0"/>
    <s v="Direcção de Obras"/>
    <s v="03.16.11"/>
    <s v="Direcção de Obras"/>
    <s v="03.16.11"/>
    <x v="28"/>
    <x v="0"/>
    <x v="0"/>
    <x v="0"/>
    <x v="0"/>
    <x v="0"/>
    <x v="0"/>
    <x v="0"/>
    <x v="4"/>
    <s v="2024-06-??"/>
    <x v="1"/>
    <n v="47199"/>
    <x v="3"/>
    <n v="30000"/>
    <x v="1"/>
    <n v="0"/>
    <x v="667"/>
    <m/>
    <x v="0"/>
    <x v="11"/>
    <m/>
    <s v="Direcção de Obras"/>
    <x v="2"/>
    <m/>
    <x v="0"/>
    <x v="1"/>
    <x v="1"/>
    <x v="1"/>
    <x v="0"/>
    <x v="0"/>
    <x v="0"/>
    <x v="0"/>
    <x v="0"/>
    <x v="0"/>
    <x v="0"/>
    <s v="Direcção de Obras"/>
    <x v="0"/>
    <x v="0"/>
    <x v="0"/>
    <x v="0"/>
    <x v="0"/>
    <x v="0"/>
    <x v="0"/>
    <x v="2"/>
    <x v="1"/>
    <x v="2"/>
    <x v="11"/>
    <x v="0"/>
    <m/>
  </r>
  <r>
    <x v="0"/>
    <n v="0"/>
    <n v="0"/>
    <n v="47199"/>
    <n v="0"/>
    <x v="6035"/>
    <x v="0"/>
    <x v="0"/>
    <x v="0"/>
    <s v="03.16.11"/>
    <x v="27"/>
    <x v="0"/>
    <x v="0"/>
    <s v="Direcção de Obras"/>
    <s v="03.16.11"/>
    <s v="Direcção de Obras"/>
    <s v="03.16.11"/>
    <x v="28"/>
    <x v="0"/>
    <x v="0"/>
    <x v="0"/>
    <x v="0"/>
    <x v="0"/>
    <x v="0"/>
    <x v="0"/>
    <x v="9"/>
    <s v="2024-07-??"/>
    <x v="2"/>
    <n v="47199"/>
    <x v="3"/>
    <n v="30000"/>
    <x v="1"/>
    <n v="0"/>
    <x v="667"/>
    <m/>
    <x v="0"/>
    <x v="11"/>
    <m/>
    <s v="Direcção de Obras"/>
    <x v="2"/>
    <m/>
    <x v="0"/>
    <x v="1"/>
    <x v="1"/>
    <x v="1"/>
    <x v="0"/>
    <x v="0"/>
    <x v="0"/>
    <x v="0"/>
    <x v="0"/>
    <x v="0"/>
    <x v="0"/>
    <s v="Direcção de Obras"/>
    <x v="0"/>
    <x v="0"/>
    <x v="0"/>
    <x v="0"/>
    <x v="0"/>
    <x v="0"/>
    <x v="0"/>
    <x v="2"/>
    <x v="1"/>
    <x v="2"/>
    <x v="11"/>
    <x v="0"/>
    <m/>
  </r>
  <r>
    <x v="0"/>
    <n v="0"/>
    <n v="0"/>
    <n v="47199"/>
    <n v="0"/>
    <x v="6035"/>
    <x v="0"/>
    <x v="0"/>
    <x v="0"/>
    <s v="03.16.11"/>
    <x v="27"/>
    <x v="0"/>
    <x v="0"/>
    <s v="Direcção de Obras"/>
    <s v="03.16.11"/>
    <s v="Direcção de Obras"/>
    <s v="03.16.11"/>
    <x v="28"/>
    <x v="0"/>
    <x v="0"/>
    <x v="0"/>
    <x v="0"/>
    <x v="0"/>
    <x v="0"/>
    <x v="0"/>
    <x v="5"/>
    <s v="2024-08-??"/>
    <x v="2"/>
    <n v="47199"/>
    <x v="3"/>
    <n v="30000"/>
    <x v="1"/>
    <n v="0"/>
    <x v="667"/>
    <m/>
    <x v="0"/>
    <x v="11"/>
    <m/>
    <s v="Direcção de Obras"/>
    <x v="2"/>
    <m/>
    <x v="0"/>
    <x v="1"/>
    <x v="1"/>
    <x v="1"/>
    <x v="0"/>
    <x v="0"/>
    <x v="0"/>
    <x v="0"/>
    <x v="0"/>
    <x v="0"/>
    <x v="0"/>
    <s v="Direcção de Obras"/>
    <x v="0"/>
    <x v="0"/>
    <x v="0"/>
    <x v="0"/>
    <x v="0"/>
    <x v="0"/>
    <x v="0"/>
    <x v="2"/>
    <x v="1"/>
    <x v="2"/>
    <x v="11"/>
    <x v="0"/>
    <m/>
  </r>
  <r>
    <x v="0"/>
    <n v="0"/>
    <n v="0"/>
    <n v="47199"/>
    <n v="0"/>
    <x v="6035"/>
    <x v="0"/>
    <x v="0"/>
    <x v="0"/>
    <s v="03.16.11"/>
    <x v="27"/>
    <x v="0"/>
    <x v="0"/>
    <s v="Direcção de Obras"/>
    <s v="03.16.11"/>
    <s v="Direcção de Obras"/>
    <s v="03.16.11"/>
    <x v="28"/>
    <x v="0"/>
    <x v="0"/>
    <x v="0"/>
    <x v="0"/>
    <x v="0"/>
    <x v="0"/>
    <x v="0"/>
    <x v="7"/>
    <s v="2024-09-??"/>
    <x v="2"/>
    <n v="47199"/>
    <x v="3"/>
    <n v="30000"/>
    <x v="1"/>
    <n v="0"/>
    <x v="667"/>
    <m/>
    <x v="0"/>
    <x v="11"/>
    <m/>
    <s v="Direcção de Obras"/>
    <x v="2"/>
    <m/>
    <x v="0"/>
    <x v="1"/>
    <x v="1"/>
    <x v="1"/>
    <x v="0"/>
    <x v="0"/>
    <x v="0"/>
    <x v="0"/>
    <x v="0"/>
    <x v="0"/>
    <x v="0"/>
    <s v="Direcção de Obras"/>
    <x v="0"/>
    <x v="0"/>
    <x v="0"/>
    <x v="0"/>
    <x v="0"/>
    <x v="0"/>
    <x v="0"/>
    <x v="2"/>
    <x v="1"/>
    <x v="2"/>
    <x v="11"/>
    <x v="0"/>
    <m/>
  </r>
  <r>
    <x v="0"/>
    <n v="0"/>
    <n v="0"/>
    <n v="47199"/>
    <n v="0"/>
    <x v="6035"/>
    <x v="0"/>
    <x v="0"/>
    <x v="0"/>
    <s v="03.16.11"/>
    <x v="27"/>
    <x v="0"/>
    <x v="0"/>
    <s v="Direcção de Obras"/>
    <s v="03.16.11"/>
    <s v="Direcção de Obras"/>
    <s v="03.16.11"/>
    <x v="28"/>
    <x v="0"/>
    <x v="0"/>
    <x v="0"/>
    <x v="0"/>
    <x v="0"/>
    <x v="0"/>
    <x v="0"/>
    <x v="8"/>
    <s v="2024-10-??"/>
    <x v="3"/>
    <n v="47199"/>
    <x v="3"/>
    <n v="30000"/>
    <x v="1"/>
    <n v="0"/>
    <x v="667"/>
    <m/>
    <x v="0"/>
    <x v="11"/>
    <m/>
    <s v="Direcção de Obras"/>
    <x v="2"/>
    <m/>
    <x v="0"/>
    <x v="1"/>
    <x v="1"/>
    <x v="1"/>
    <x v="0"/>
    <x v="0"/>
    <x v="0"/>
    <x v="0"/>
    <x v="0"/>
    <x v="0"/>
    <x v="0"/>
    <s v="Direcção de Obras"/>
    <x v="0"/>
    <x v="0"/>
    <x v="0"/>
    <x v="0"/>
    <x v="0"/>
    <x v="0"/>
    <x v="0"/>
    <x v="2"/>
    <x v="1"/>
    <x v="2"/>
    <x v="11"/>
    <x v="0"/>
    <m/>
  </r>
  <r>
    <x v="0"/>
    <n v="0"/>
    <n v="0"/>
    <n v="47199"/>
    <n v="0"/>
    <x v="6035"/>
    <x v="0"/>
    <x v="0"/>
    <x v="0"/>
    <s v="03.16.11"/>
    <x v="27"/>
    <x v="0"/>
    <x v="0"/>
    <s v="Direcção de Obras"/>
    <s v="03.16.11"/>
    <s v="Direcção de Obras"/>
    <s v="03.16.11"/>
    <x v="28"/>
    <x v="0"/>
    <x v="0"/>
    <x v="0"/>
    <x v="0"/>
    <x v="0"/>
    <x v="0"/>
    <x v="0"/>
    <x v="10"/>
    <s v="2024-11-??"/>
    <x v="3"/>
    <n v="47199"/>
    <x v="3"/>
    <n v="30000"/>
    <x v="1"/>
    <n v="0"/>
    <x v="667"/>
    <m/>
    <x v="0"/>
    <x v="11"/>
    <m/>
    <s v="Direcção de Obras"/>
    <x v="2"/>
    <m/>
    <x v="0"/>
    <x v="1"/>
    <x v="1"/>
    <x v="1"/>
    <x v="0"/>
    <x v="0"/>
    <x v="0"/>
    <x v="0"/>
    <x v="0"/>
    <x v="0"/>
    <x v="0"/>
    <s v="Direcção de Obras"/>
    <x v="0"/>
    <x v="0"/>
    <x v="0"/>
    <x v="0"/>
    <x v="0"/>
    <x v="0"/>
    <x v="0"/>
    <x v="2"/>
    <x v="1"/>
    <x v="2"/>
    <x v="11"/>
    <x v="0"/>
    <m/>
  </r>
  <r>
    <x v="0"/>
    <n v="0"/>
    <n v="0"/>
    <n v="47199"/>
    <n v="0"/>
    <x v="6035"/>
    <x v="0"/>
    <x v="0"/>
    <x v="0"/>
    <s v="03.16.11"/>
    <x v="27"/>
    <x v="0"/>
    <x v="0"/>
    <s v="Direcção de Obras"/>
    <s v="03.16.11"/>
    <s v="Direcção de Obras"/>
    <s v="03.16.11"/>
    <x v="28"/>
    <x v="0"/>
    <x v="0"/>
    <x v="0"/>
    <x v="0"/>
    <x v="0"/>
    <x v="0"/>
    <x v="0"/>
    <x v="11"/>
    <s v="2024-12-??"/>
    <x v="3"/>
    <n v="47199"/>
    <x v="3"/>
    <n v="30000"/>
    <x v="1"/>
    <n v="0"/>
    <x v="667"/>
    <m/>
    <x v="0"/>
    <x v="11"/>
    <m/>
    <s v="Direcção de Obras"/>
    <x v="2"/>
    <m/>
    <x v="0"/>
    <x v="1"/>
    <x v="1"/>
    <x v="1"/>
    <x v="0"/>
    <x v="0"/>
    <x v="0"/>
    <x v="0"/>
    <x v="0"/>
    <x v="0"/>
    <x v="0"/>
    <s v="Direcção de Obras"/>
    <x v="0"/>
    <x v="0"/>
    <x v="0"/>
    <x v="0"/>
    <x v="0"/>
    <x v="0"/>
    <x v="0"/>
    <x v="2"/>
    <x v="1"/>
    <x v="2"/>
    <x v="11"/>
    <x v="0"/>
    <m/>
  </r>
  <r>
    <x v="0"/>
    <n v="0"/>
    <n v="0"/>
    <n v="12240"/>
    <n v="0"/>
    <x v="6035"/>
    <x v="0"/>
    <x v="0"/>
    <x v="0"/>
    <s v="03.16.11"/>
    <x v="27"/>
    <x v="0"/>
    <x v="0"/>
    <s v="Direcção de Obras"/>
    <s v="03.16.11"/>
    <s v="Direcção de Obras"/>
    <s v="03.16.11"/>
    <x v="31"/>
    <x v="0"/>
    <x v="0"/>
    <x v="1"/>
    <x v="0"/>
    <x v="0"/>
    <x v="0"/>
    <x v="0"/>
    <x v="0"/>
    <s v="2024-01-??"/>
    <x v="0"/>
    <n v="12240"/>
    <x v="3"/>
    <n v="0"/>
    <x v="1"/>
    <n v="24000"/>
    <x v="667"/>
    <m/>
    <x v="0"/>
    <x v="11"/>
    <m/>
    <s v="Direcção de Obras"/>
    <x v="2"/>
    <m/>
    <x v="0"/>
    <x v="1"/>
    <x v="1"/>
    <x v="1"/>
    <x v="0"/>
    <x v="0"/>
    <x v="0"/>
    <x v="0"/>
    <x v="0"/>
    <x v="0"/>
    <x v="0"/>
    <s v="Direcção de Obras"/>
    <x v="0"/>
    <x v="0"/>
    <x v="0"/>
    <x v="0"/>
    <x v="0"/>
    <x v="0"/>
    <x v="0"/>
    <x v="2"/>
    <x v="1"/>
    <x v="2"/>
    <x v="11"/>
    <x v="0"/>
    <m/>
  </r>
  <r>
    <x v="0"/>
    <n v="0"/>
    <n v="0"/>
    <n v="12240"/>
    <n v="0"/>
    <x v="6035"/>
    <x v="0"/>
    <x v="0"/>
    <x v="0"/>
    <s v="03.16.11"/>
    <x v="27"/>
    <x v="0"/>
    <x v="0"/>
    <s v="Direcção de Obras"/>
    <s v="03.16.11"/>
    <s v="Direcção de Obras"/>
    <s v="03.16.11"/>
    <x v="31"/>
    <x v="0"/>
    <x v="0"/>
    <x v="1"/>
    <x v="0"/>
    <x v="0"/>
    <x v="0"/>
    <x v="0"/>
    <x v="2"/>
    <s v="2024-02-??"/>
    <x v="0"/>
    <n v="12240"/>
    <x v="3"/>
    <n v="0"/>
    <x v="1"/>
    <n v="24000"/>
    <x v="667"/>
    <m/>
    <x v="0"/>
    <x v="11"/>
    <m/>
    <s v="Direcção de Obras"/>
    <x v="2"/>
    <m/>
    <x v="0"/>
    <x v="1"/>
    <x v="1"/>
    <x v="1"/>
    <x v="0"/>
    <x v="0"/>
    <x v="0"/>
    <x v="0"/>
    <x v="0"/>
    <x v="0"/>
    <x v="0"/>
    <s v="Direcção de Obras"/>
    <x v="0"/>
    <x v="0"/>
    <x v="0"/>
    <x v="0"/>
    <x v="0"/>
    <x v="0"/>
    <x v="0"/>
    <x v="2"/>
    <x v="1"/>
    <x v="2"/>
    <x v="11"/>
    <x v="0"/>
    <m/>
  </r>
  <r>
    <x v="0"/>
    <n v="0"/>
    <n v="0"/>
    <n v="12240"/>
    <n v="0"/>
    <x v="6035"/>
    <x v="0"/>
    <x v="0"/>
    <x v="0"/>
    <s v="03.16.11"/>
    <x v="27"/>
    <x v="0"/>
    <x v="0"/>
    <s v="Direcção de Obras"/>
    <s v="03.16.11"/>
    <s v="Direcção de Obras"/>
    <s v="03.16.11"/>
    <x v="31"/>
    <x v="0"/>
    <x v="0"/>
    <x v="1"/>
    <x v="0"/>
    <x v="0"/>
    <x v="0"/>
    <x v="0"/>
    <x v="1"/>
    <s v="2024-03-??"/>
    <x v="0"/>
    <n v="12240"/>
    <x v="3"/>
    <n v="0"/>
    <x v="1"/>
    <n v="24000"/>
    <x v="667"/>
    <m/>
    <x v="0"/>
    <x v="11"/>
    <m/>
    <s v="Direcção de Obras"/>
    <x v="2"/>
    <m/>
    <x v="0"/>
    <x v="1"/>
    <x v="1"/>
    <x v="1"/>
    <x v="0"/>
    <x v="0"/>
    <x v="0"/>
    <x v="0"/>
    <x v="0"/>
    <x v="0"/>
    <x v="0"/>
    <s v="Direcção de Obras"/>
    <x v="0"/>
    <x v="0"/>
    <x v="0"/>
    <x v="0"/>
    <x v="0"/>
    <x v="0"/>
    <x v="0"/>
    <x v="2"/>
    <x v="1"/>
    <x v="2"/>
    <x v="11"/>
    <x v="0"/>
    <m/>
  </r>
  <r>
    <x v="0"/>
    <n v="0"/>
    <n v="0"/>
    <n v="12240"/>
    <n v="0"/>
    <x v="6035"/>
    <x v="0"/>
    <x v="0"/>
    <x v="0"/>
    <s v="03.16.11"/>
    <x v="27"/>
    <x v="0"/>
    <x v="0"/>
    <s v="Direcção de Obras"/>
    <s v="03.16.11"/>
    <s v="Direcção de Obras"/>
    <s v="03.16.11"/>
    <x v="31"/>
    <x v="0"/>
    <x v="0"/>
    <x v="1"/>
    <x v="0"/>
    <x v="0"/>
    <x v="0"/>
    <x v="0"/>
    <x v="6"/>
    <s v="2024-04-??"/>
    <x v="1"/>
    <n v="12240"/>
    <x v="3"/>
    <n v="0"/>
    <x v="1"/>
    <n v="24000"/>
    <x v="667"/>
    <m/>
    <x v="0"/>
    <x v="11"/>
    <m/>
    <s v="Direcção de Obras"/>
    <x v="2"/>
    <m/>
    <x v="0"/>
    <x v="1"/>
    <x v="1"/>
    <x v="1"/>
    <x v="0"/>
    <x v="0"/>
    <x v="0"/>
    <x v="0"/>
    <x v="0"/>
    <x v="0"/>
    <x v="0"/>
    <s v="Direcção de Obras"/>
    <x v="0"/>
    <x v="0"/>
    <x v="0"/>
    <x v="0"/>
    <x v="0"/>
    <x v="0"/>
    <x v="0"/>
    <x v="2"/>
    <x v="1"/>
    <x v="2"/>
    <x v="11"/>
    <x v="0"/>
    <m/>
  </r>
  <r>
    <x v="0"/>
    <n v="0"/>
    <n v="0"/>
    <n v="12240"/>
    <n v="0"/>
    <x v="6035"/>
    <x v="0"/>
    <x v="0"/>
    <x v="0"/>
    <s v="03.16.11"/>
    <x v="27"/>
    <x v="0"/>
    <x v="0"/>
    <s v="Direcção de Obras"/>
    <s v="03.16.11"/>
    <s v="Direcção de Obras"/>
    <s v="03.16.11"/>
    <x v="31"/>
    <x v="0"/>
    <x v="0"/>
    <x v="1"/>
    <x v="0"/>
    <x v="0"/>
    <x v="0"/>
    <x v="0"/>
    <x v="3"/>
    <s v="2024-05-??"/>
    <x v="1"/>
    <n v="12240"/>
    <x v="3"/>
    <n v="0"/>
    <x v="1"/>
    <n v="24000"/>
    <x v="667"/>
    <m/>
    <x v="0"/>
    <x v="11"/>
    <m/>
    <s v="Direcção de Obras"/>
    <x v="2"/>
    <m/>
    <x v="0"/>
    <x v="1"/>
    <x v="1"/>
    <x v="1"/>
    <x v="0"/>
    <x v="0"/>
    <x v="0"/>
    <x v="0"/>
    <x v="0"/>
    <x v="0"/>
    <x v="0"/>
    <s v="Direcção de Obras"/>
    <x v="0"/>
    <x v="0"/>
    <x v="0"/>
    <x v="0"/>
    <x v="0"/>
    <x v="0"/>
    <x v="0"/>
    <x v="2"/>
    <x v="1"/>
    <x v="2"/>
    <x v="11"/>
    <x v="0"/>
    <m/>
  </r>
  <r>
    <x v="0"/>
    <n v="0"/>
    <n v="0"/>
    <n v="12240"/>
    <n v="0"/>
    <x v="6035"/>
    <x v="0"/>
    <x v="0"/>
    <x v="0"/>
    <s v="03.16.11"/>
    <x v="27"/>
    <x v="0"/>
    <x v="0"/>
    <s v="Direcção de Obras"/>
    <s v="03.16.11"/>
    <s v="Direcção de Obras"/>
    <s v="03.16.11"/>
    <x v="31"/>
    <x v="0"/>
    <x v="0"/>
    <x v="1"/>
    <x v="0"/>
    <x v="0"/>
    <x v="0"/>
    <x v="0"/>
    <x v="4"/>
    <s v="2024-06-??"/>
    <x v="1"/>
    <n v="12240"/>
    <x v="3"/>
    <n v="0"/>
    <x v="1"/>
    <n v="24000"/>
    <x v="667"/>
    <m/>
    <x v="0"/>
    <x v="11"/>
    <m/>
    <s v="Direcção de Obras"/>
    <x v="2"/>
    <m/>
    <x v="0"/>
    <x v="1"/>
    <x v="1"/>
    <x v="1"/>
    <x v="0"/>
    <x v="0"/>
    <x v="0"/>
    <x v="0"/>
    <x v="0"/>
    <x v="0"/>
    <x v="0"/>
    <s v="Direcção de Obras"/>
    <x v="0"/>
    <x v="0"/>
    <x v="0"/>
    <x v="0"/>
    <x v="0"/>
    <x v="0"/>
    <x v="0"/>
    <x v="2"/>
    <x v="1"/>
    <x v="2"/>
    <x v="11"/>
    <x v="0"/>
    <m/>
  </r>
  <r>
    <x v="0"/>
    <n v="0"/>
    <n v="0"/>
    <n v="12240"/>
    <n v="0"/>
    <x v="6035"/>
    <x v="0"/>
    <x v="0"/>
    <x v="0"/>
    <s v="03.16.11"/>
    <x v="27"/>
    <x v="0"/>
    <x v="0"/>
    <s v="Direcção de Obras"/>
    <s v="03.16.11"/>
    <s v="Direcção de Obras"/>
    <s v="03.16.11"/>
    <x v="31"/>
    <x v="0"/>
    <x v="0"/>
    <x v="1"/>
    <x v="0"/>
    <x v="0"/>
    <x v="0"/>
    <x v="0"/>
    <x v="9"/>
    <s v="2024-07-??"/>
    <x v="2"/>
    <n v="12240"/>
    <x v="3"/>
    <n v="0"/>
    <x v="1"/>
    <n v="24000"/>
    <x v="667"/>
    <m/>
    <x v="0"/>
    <x v="11"/>
    <m/>
    <s v="Direcção de Obras"/>
    <x v="2"/>
    <m/>
    <x v="0"/>
    <x v="1"/>
    <x v="1"/>
    <x v="1"/>
    <x v="0"/>
    <x v="0"/>
    <x v="0"/>
    <x v="0"/>
    <x v="0"/>
    <x v="0"/>
    <x v="0"/>
    <s v="Direcção de Obras"/>
    <x v="0"/>
    <x v="0"/>
    <x v="0"/>
    <x v="0"/>
    <x v="0"/>
    <x v="0"/>
    <x v="0"/>
    <x v="2"/>
    <x v="1"/>
    <x v="2"/>
    <x v="11"/>
    <x v="0"/>
    <m/>
  </r>
  <r>
    <x v="0"/>
    <n v="0"/>
    <n v="0"/>
    <n v="12240"/>
    <n v="0"/>
    <x v="6035"/>
    <x v="0"/>
    <x v="0"/>
    <x v="0"/>
    <s v="03.16.11"/>
    <x v="27"/>
    <x v="0"/>
    <x v="0"/>
    <s v="Direcção de Obras"/>
    <s v="03.16.11"/>
    <s v="Direcção de Obras"/>
    <s v="03.16.11"/>
    <x v="31"/>
    <x v="0"/>
    <x v="0"/>
    <x v="1"/>
    <x v="0"/>
    <x v="0"/>
    <x v="0"/>
    <x v="0"/>
    <x v="5"/>
    <s v="2024-08-??"/>
    <x v="2"/>
    <n v="12240"/>
    <x v="3"/>
    <n v="0"/>
    <x v="1"/>
    <n v="24000"/>
    <x v="667"/>
    <m/>
    <x v="0"/>
    <x v="11"/>
    <m/>
    <s v="Direcção de Obras"/>
    <x v="2"/>
    <m/>
    <x v="0"/>
    <x v="1"/>
    <x v="1"/>
    <x v="1"/>
    <x v="0"/>
    <x v="0"/>
    <x v="0"/>
    <x v="0"/>
    <x v="0"/>
    <x v="0"/>
    <x v="0"/>
    <s v="Direcção de Obras"/>
    <x v="0"/>
    <x v="0"/>
    <x v="0"/>
    <x v="0"/>
    <x v="0"/>
    <x v="0"/>
    <x v="0"/>
    <x v="2"/>
    <x v="1"/>
    <x v="2"/>
    <x v="11"/>
    <x v="0"/>
    <m/>
  </r>
  <r>
    <x v="0"/>
    <n v="0"/>
    <n v="0"/>
    <n v="12240"/>
    <n v="0"/>
    <x v="6035"/>
    <x v="0"/>
    <x v="0"/>
    <x v="0"/>
    <s v="03.16.11"/>
    <x v="27"/>
    <x v="0"/>
    <x v="0"/>
    <s v="Direcção de Obras"/>
    <s v="03.16.11"/>
    <s v="Direcção de Obras"/>
    <s v="03.16.11"/>
    <x v="31"/>
    <x v="0"/>
    <x v="0"/>
    <x v="1"/>
    <x v="0"/>
    <x v="0"/>
    <x v="0"/>
    <x v="0"/>
    <x v="7"/>
    <s v="2024-09-??"/>
    <x v="2"/>
    <n v="12240"/>
    <x v="3"/>
    <n v="0"/>
    <x v="1"/>
    <n v="24000"/>
    <x v="667"/>
    <m/>
    <x v="0"/>
    <x v="11"/>
    <m/>
    <s v="Direcção de Obras"/>
    <x v="2"/>
    <m/>
    <x v="0"/>
    <x v="1"/>
    <x v="1"/>
    <x v="1"/>
    <x v="0"/>
    <x v="0"/>
    <x v="0"/>
    <x v="0"/>
    <x v="0"/>
    <x v="0"/>
    <x v="0"/>
    <s v="Direcção de Obras"/>
    <x v="0"/>
    <x v="0"/>
    <x v="0"/>
    <x v="0"/>
    <x v="0"/>
    <x v="0"/>
    <x v="0"/>
    <x v="2"/>
    <x v="1"/>
    <x v="2"/>
    <x v="11"/>
    <x v="0"/>
    <m/>
  </r>
  <r>
    <x v="0"/>
    <n v="0"/>
    <n v="0"/>
    <n v="12240"/>
    <n v="0"/>
    <x v="6035"/>
    <x v="0"/>
    <x v="0"/>
    <x v="0"/>
    <s v="03.16.11"/>
    <x v="27"/>
    <x v="0"/>
    <x v="0"/>
    <s v="Direcção de Obras"/>
    <s v="03.16.11"/>
    <s v="Direcção de Obras"/>
    <s v="03.16.11"/>
    <x v="31"/>
    <x v="0"/>
    <x v="0"/>
    <x v="1"/>
    <x v="0"/>
    <x v="0"/>
    <x v="0"/>
    <x v="0"/>
    <x v="8"/>
    <s v="2024-10-??"/>
    <x v="3"/>
    <n v="12240"/>
    <x v="3"/>
    <n v="0"/>
    <x v="1"/>
    <n v="24000"/>
    <x v="667"/>
    <m/>
    <x v="0"/>
    <x v="11"/>
    <m/>
    <s v="Direcção de Obras"/>
    <x v="2"/>
    <m/>
    <x v="0"/>
    <x v="1"/>
    <x v="1"/>
    <x v="1"/>
    <x v="0"/>
    <x v="0"/>
    <x v="0"/>
    <x v="0"/>
    <x v="0"/>
    <x v="0"/>
    <x v="0"/>
    <s v="Direcção de Obras"/>
    <x v="0"/>
    <x v="0"/>
    <x v="0"/>
    <x v="0"/>
    <x v="0"/>
    <x v="0"/>
    <x v="0"/>
    <x v="2"/>
    <x v="1"/>
    <x v="2"/>
    <x v="11"/>
    <x v="0"/>
    <m/>
  </r>
  <r>
    <x v="0"/>
    <n v="0"/>
    <n v="0"/>
    <n v="0"/>
    <n v="0"/>
    <x v="3982"/>
    <x v="0"/>
    <x v="0"/>
    <x v="0"/>
    <s v="03.16.22"/>
    <x v="58"/>
    <x v="0"/>
    <x v="0"/>
    <s v="Direção da Habitação"/>
    <s v="03.16.22"/>
    <s v="Direção da Habitação"/>
    <s v="03.16.22"/>
    <x v="31"/>
    <x v="0"/>
    <x v="0"/>
    <x v="1"/>
    <x v="0"/>
    <x v="0"/>
    <x v="0"/>
    <x v="0"/>
    <x v="0"/>
    <s v="2024-01-30"/>
    <x v="0"/>
    <n v="857"/>
    <x v="4"/>
    <m/>
    <x v="0"/>
    <m/>
    <x v="19"/>
    <n v="100474706"/>
    <x v="0"/>
    <x v="6"/>
    <s v="Direção da Habitação"/>
    <s v="ORI"/>
    <x v="2"/>
    <m/>
    <x v="0"/>
    <x v="2"/>
    <x v="2"/>
    <x v="1"/>
    <x v="0"/>
    <x v="0"/>
    <x v="0"/>
    <x v="0"/>
    <x v="0"/>
    <x v="0"/>
    <x v="0"/>
    <s v="Direção da Habitação"/>
    <x v="0"/>
    <x v="0"/>
    <x v="0"/>
    <x v="0"/>
    <x v="0"/>
    <x v="0"/>
    <x v="0"/>
    <x v="0"/>
    <x v="0"/>
    <x v="0"/>
    <x v="6"/>
    <x v="0"/>
    <s v="Pagamento de salário referente a 01-2024"/>
  </r>
  <r>
    <x v="0"/>
    <n v="0"/>
    <n v="0"/>
    <n v="0"/>
    <n v="0"/>
    <x v="3982"/>
    <x v="0"/>
    <x v="0"/>
    <x v="0"/>
    <s v="03.16.22"/>
    <x v="58"/>
    <x v="0"/>
    <x v="0"/>
    <s v="Direção da Habitação"/>
    <s v="03.16.22"/>
    <s v="Direção da Habitação"/>
    <s v="03.16.22"/>
    <x v="49"/>
    <x v="0"/>
    <x v="0"/>
    <x v="0"/>
    <x v="1"/>
    <x v="0"/>
    <x v="0"/>
    <x v="0"/>
    <x v="0"/>
    <s v="2024-01-30"/>
    <x v="0"/>
    <n v="8935"/>
    <x v="4"/>
    <m/>
    <x v="0"/>
    <m/>
    <x v="19"/>
    <n v="100474706"/>
    <x v="0"/>
    <x v="6"/>
    <s v="Direção da Habitação"/>
    <s v="ORI"/>
    <x v="2"/>
    <m/>
    <x v="0"/>
    <x v="2"/>
    <x v="2"/>
    <x v="1"/>
    <x v="0"/>
    <x v="0"/>
    <x v="0"/>
    <x v="0"/>
    <x v="0"/>
    <x v="0"/>
    <x v="0"/>
    <s v="Direção da Habitação"/>
    <x v="0"/>
    <x v="0"/>
    <x v="0"/>
    <x v="0"/>
    <x v="0"/>
    <x v="0"/>
    <x v="0"/>
    <x v="0"/>
    <x v="0"/>
    <x v="0"/>
    <x v="6"/>
    <x v="0"/>
    <s v="Pagamento de salário referente a 01-2024"/>
  </r>
  <r>
    <x v="0"/>
    <n v="0"/>
    <n v="0"/>
    <n v="0"/>
    <n v="0"/>
    <x v="3970"/>
    <x v="0"/>
    <x v="0"/>
    <x v="0"/>
    <s v="03.16.11"/>
    <x v="27"/>
    <x v="0"/>
    <x v="0"/>
    <s v="Direcção de Obras"/>
    <s v="03.16.11"/>
    <s v="Direcção de Obras"/>
    <s v="03.16.11"/>
    <x v="60"/>
    <x v="0"/>
    <x v="0"/>
    <x v="0"/>
    <x v="0"/>
    <x v="0"/>
    <x v="0"/>
    <x v="0"/>
    <x v="0"/>
    <s v="2024-01-30"/>
    <x v="0"/>
    <n v="254"/>
    <x v="4"/>
    <m/>
    <x v="0"/>
    <m/>
    <x v="19"/>
    <n v="100474706"/>
    <x v="0"/>
    <x v="6"/>
    <s v="Direcção de Obras"/>
    <s v="ORI"/>
    <x v="2"/>
    <m/>
    <x v="0"/>
    <x v="2"/>
    <x v="2"/>
    <x v="1"/>
    <x v="0"/>
    <x v="0"/>
    <x v="0"/>
    <x v="0"/>
    <x v="0"/>
    <x v="0"/>
    <x v="0"/>
    <s v="Direcção de Obras"/>
    <x v="0"/>
    <x v="0"/>
    <x v="0"/>
    <x v="0"/>
    <x v="0"/>
    <x v="0"/>
    <x v="0"/>
    <x v="0"/>
    <x v="0"/>
    <x v="0"/>
    <x v="6"/>
    <x v="0"/>
    <s v="Pagamento de salário referente a 01-2024"/>
  </r>
  <r>
    <x v="0"/>
    <n v="0"/>
    <n v="0"/>
    <n v="0"/>
    <n v="0"/>
    <x v="3970"/>
    <x v="0"/>
    <x v="0"/>
    <x v="0"/>
    <s v="03.16.11"/>
    <x v="27"/>
    <x v="0"/>
    <x v="0"/>
    <s v="Direcção de Obras"/>
    <s v="03.16.11"/>
    <s v="Direcção de Obras"/>
    <s v="03.16.11"/>
    <x v="30"/>
    <x v="0"/>
    <x v="0"/>
    <x v="0"/>
    <x v="1"/>
    <x v="0"/>
    <x v="0"/>
    <x v="0"/>
    <x v="0"/>
    <s v="2024-01-30"/>
    <x v="0"/>
    <n v="24492"/>
    <x v="4"/>
    <m/>
    <x v="0"/>
    <m/>
    <x v="19"/>
    <n v="100474706"/>
    <x v="0"/>
    <x v="6"/>
    <s v="Direcção de Obras"/>
    <s v="ORI"/>
    <x v="2"/>
    <m/>
    <x v="0"/>
    <x v="2"/>
    <x v="2"/>
    <x v="1"/>
    <x v="0"/>
    <x v="0"/>
    <x v="0"/>
    <x v="0"/>
    <x v="0"/>
    <x v="0"/>
    <x v="0"/>
    <s v="Direcção de Obras"/>
    <x v="0"/>
    <x v="0"/>
    <x v="0"/>
    <x v="0"/>
    <x v="0"/>
    <x v="0"/>
    <x v="0"/>
    <x v="0"/>
    <x v="0"/>
    <x v="0"/>
    <x v="6"/>
    <x v="0"/>
    <s v="Pagamento de salário referente a 01-2024"/>
  </r>
  <r>
    <x v="0"/>
    <n v="0"/>
    <n v="0"/>
    <n v="0"/>
    <n v="0"/>
    <x v="3970"/>
    <x v="0"/>
    <x v="0"/>
    <x v="0"/>
    <s v="03.16.11"/>
    <x v="27"/>
    <x v="0"/>
    <x v="0"/>
    <s v="Direcção de Obras"/>
    <s v="03.16.11"/>
    <s v="Direcção de Obras"/>
    <s v="03.16.11"/>
    <x v="48"/>
    <x v="0"/>
    <x v="0"/>
    <x v="0"/>
    <x v="1"/>
    <x v="0"/>
    <x v="0"/>
    <x v="0"/>
    <x v="0"/>
    <s v="2024-01-30"/>
    <x v="0"/>
    <n v="501"/>
    <x v="4"/>
    <m/>
    <x v="0"/>
    <m/>
    <x v="18"/>
    <n v="100478987"/>
    <x v="0"/>
    <x v="5"/>
    <s v="Direcção de Obras"/>
    <s v="ORI"/>
    <x v="2"/>
    <m/>
    <x v="0"/>
    <x v="2"/>
    <x v="2"/>
    <x v="1"/>
    <x v="0"/>
    <x v="0"/>
    <x v="0"/>
    <x v="0"/>
    <x v="0"/>
    <x v="0"/>
    <x v="0"/>
    <s v="Direcção de Obras"/>
    <x v="0"/>
    <x v="0"/>
    <x v="0"/>
    <x v="0"/>
    <x v="0"/>
    <x v="0"/>
    <x v="0"/>
    <x v="0"/>
    <x v="0"/>
    <x v="0"/>
    <x v="5"/>
    <x v="0"/>
    <s v="Pagamento de salário referente a 01-2024"/>
  </r>
  <r>
    <x v="0"/>
    <n v="0"/>
    <n v="0"/>
    <n v="0"/>
    <n v="0"/>
    <x v="3970"/>
    <x v="0"/>
    <x v="0"/>
    <x v="0"/>
    <s v="03.16.11"/>
    <x v="27"/>
    <x v="0"/>
    <x v="0"/>
    <s v="Direcção de Obras"/>
    <s v="03.16.11"/>
    <s v="Direcção de Obras"/>
    <s v="03.16.11"/>
    <x v="60"/>
    <x v="0"/>
    <x v="0"/>
    <x v="0"/>
    <x v="0"/>
    <x v="0"/>
    <x v="0"/>
    <x v="0"/>
    <x v="0"/>
    <s v="2024-01-30"/>
    <x v="0"/>
    <n v="9"/>
    <x v="4"/>
    <m/>
    <x v="0"/>
    <m/>
    <x v="15"/>
    <n v="100479277"/>
    <x v="0"/>
    <x v="2"/>
    <s v="Direcção de Obras"/>
    <s v="ORI"/>
    <x v="2"/>
    <m/>
    <x v="0"/>
    <x v="2"/>
    <x v="2"/>
    <x v="1"/>
    <x v="0"/>
    <x v="0"/>
    <x v="0"/>
    <x v="0"/>
    <x v="0"/>
    <x v="0"/>
    <x v="0"/>
    <s v="Direcção de Obras"/>
    <x v="0"/>
    <x v="0"/>
    <x v="0"/>
    <x v="0"/>
    <x v="0"/>
    <x v="0"/>
    <x v="0"/>
    <x v="0"/>
    <x v="0"/>
    <x v="0"/>
    <x v="2"/>
    <x v="0"/>
    <s v="Pagamento de salário referente a 01-2024"/>
  </r>
  <r>
    <x v="0"/>
    <n v="0"/>
    <n v="0"/>
    <n v="0"/>
    <n v="0"/>
    <x v="3970"/>
    <x v="0"/>
    <x v="0"/>
    <x v="0"/>
    <s v="03.16.11"/>
    <x v="27"/>
    <x v="0"/>
    <x v="0"/>
    <s v="Direcção de Obras"/>
    <s v="03.16.11"/>
    <s v="Direcção de Obras"/>
    <s v="03.16.11"/>
    <x v="49"/>
    <x v="0"/>
    <x v="0"/>
    <x v="0"/>
    <x v="1"/>
    <x v="0"/>
    <x v="0"/>
    <x v="0"/>
    <x v="0"/>
    <s v="2024-01-30"/>
    <x v="0"/>
    <n v="326"/>
    <x v="4"/>
    <m/>
    <x v="0"/>
    <m/>
    <x v="15"/>
    <n v="100479277"/>
    <x v="0"/>
    <x v="2"/>
    <s v="Direcção de Obras"/>
    <s v="ORI"/>
    <x v="2"/>
    <m/>
    <x v="0"/>
    <x v="2"/>
    <x v="2"/>
    <x v="1"/>
    <x v="0"/>
    <x v="0"/>
    <x v="0"/>
    <x v="0"/>
    <x v="0"/>
    <x v="0"/>
    <x v="0"/>
    <s v="Direcção de Obras"/>
    <x v="0"/>
    <x v="0"/>
    <x v="0"/>
    <x v="0"/>
    <x v="0"/>
    <x v="0"/>
    <x v="0"/>
    <x v="0"/>
    <x v="0"/>
    <x v="0"/>
    <x v="2"/>
    <x v="0"/>
    <s v="Pagamento de salário referente a 01-2024"/>
  </r>
  <r>
    <x v="0"/>
    <n v="0"/>
    <n v="0"/>
    <n v="0"/>
    <n v="0"/>
    <x v="5489"/>
    <x v="0"/>
    <x v="0"/>
    <x v="0"/>
    <s v="03.16.11"/>
    <x v="27"/>
    <x v="0"/>
    <x v="0"/>
    <s v="Direcção de Obras"/>
    <s v="03.16.11"/>
    <s v="Direcção de Obras"/>
    <s v="03.16.11"/>
    <x v="31"/>
    <x v="0"/>
    <x v="0"/>
    <x v="1"/>
    <x v="0"/>
    <x v="0"/>
    <x v="0"/>
    <x v="0"/>
    <x v="3"/>
    <s v="2024-05-21"/>
    <x v="1"/>
    <n v="899"/>
    <x v="4"/>
    <m/>
    <x v="0"/>
    <m/>
    <x v="19"/>
    <n v="100474706"/>
    <x v="0"/>
    <x v="6"/>
    <s v="Direcção de Obras"/>
    <s v="ORI"/>
    <x v="2"/>
    <m/>
    <x v="0"/>
    <x v="2"/>
    <x v="2"/>
    <x v="1"/>
    <x v="0"/>
    <x v="0"/>
    <x v="0"/>
    <x v="0"/>
    <x v="0"/>
    <x v="0"/>
    <x v="0"/>
    <s v="Direcção de Obras"/>
    <x v="0"/>
    <x v="0"/>
    <x v="0"/>
    <x v="0"/>
    <x v="0"/>
    <x v="0"/>
    <x v="0"/>
    <x v="0"/>
    <x v="0"/>
    <x v="0"/>
    <x v="6"/>
    <x v="0"/>
    <s v="Pagamento de salário referente a 05-2024"/>
  </r>
  <r>
    <x v="0"/>
    <n v="0"/>
    <n v="0"/>
    <n v="0"/>
    <n v="0"/>
    <x v="5489"/>
    <x v="0"/>
    <x v="0"/>
    <x v="0"/>
    <s v="03.16.11"/>
    <x v="27"/>
    <x v="0"/>
    <x v="0"/>
    <s v="Direcção de Obras"/>
    <s v="03.16.11"/>
    <s v="Direcção de Obras"/>
    <s v="03.16.11"/>
    <x v="30"/>
    <x v="0"/>
    <x v="0"/>
    <x v="0"/>
    <x v="1"/>
    <x v="0"/>
    <x v="0"/>
    <x v="0"/>
    <x v="3"/>
    <s v="2024-05-21"/>
    <x v="1"/>
    <n v="368"/>
    <x v="4"/>
    <m/>
    <x v="0"/>
    <m/>
    <x v="18"/>
    <n v="100478987"/>
    <x v="0"/>
    <x v="5"/>
    <s v="Direcção de Obras"/>
    <s v="ORI"/>
    <x v="2"/>
    <m/>
    <x v="0"/>
    <x v="2"/>
    <x v="2"/>
    <x v="1"/>
    <x v="0"/>
    <x v="0"/>
    <x v="0"/>
    <x v="0"/>
    <x v="0"/>
    <x v="0"/>
    <x v="0"/>
    <s v="Direcção de Obras"/>
    <x v="0"/>
    <x v="0"/>
    <x v="0"/>
    <x v="0"/>
    <x v="0"/>
    <x v="0"/>
    <x v="0"/>
    <x v="0"/>
    <x v="0"/>
    <x v="0"/>
    <x v="5"/>
    <x v="0"/>
    <s v="Pagamento de salário referente a 05-2024"/>
  </r>
  <r>
    <x v="0"/>
    <n v="0"/>
    <n v="0"/>
    <n v="0"/>
    <n v="0"/>
    <x v="5489"/>
    <x v="0"/>
    <x v="0"/>
    <x v="0"/>
    <s v="03.16.11"/>
    <x v="27"/>
    <x v="0"/>
    <x v="0"/>
    <s v="Direcção de Obras"/>
    <s v="03.16.11"/>
    <s v="Direcção de Obras"/>
    <s v="03.16.11"/>
    <x v="49"/>
    <x v="0"/>
    <x v="0"/>
    <x v="0"/>
    <x v="1"/>
    <x v="0"/>
    <x v="0"/>
    <x v="0"/>
    <x v="3"/>
    <s v="2024-05-21"/>
    <x v="1"/>
    <n v="352"/>
    <x v="4"/>
    <m/>
    <x v="0"/>
    <m/>
    <x v="15"/>
    <n v="100479277"/>
    <x v="0"/>
    <x v="2"/>
    <s v="Direcção de Obras"/>
    <s v="ORI"/>
    <x v="2"/>
    <m/>
    <x v="0"/>
    <x v="2"/>
    <x v="2"/>
    <x v="1"/>
    <x v="0"/>
    <x v="0"/>
    <x v="0"/>
    <x v="0"/>
    <x v="0"/>
    <x v="0"/>
    <x v="0"/>
    <s v="Direcção de Obras"/>
    <x v="0"/>
    <x v="0"/>
    <x v="0"/>
    <x v="0"/>
    <x v="0"/>
    <x v="0"/>
    <x v="0"/>
    <x v="0"/>
    <x v="0"/>
    <x v="0"/>
    <x v="2"/>
    <x v="0"/>
    <s v="Pagamento de salário referente a 05-2024"/>
  </r>
  <r>
    <x v="0"/>
    <n v="0"/>
    <n v="0"/>
    <n v="0"/>
    <n v="0"/>
    <x v="5674"/>
    <x v="0"/>
    <x v="0"/>
    <x v="0"/>
    <s v="03.16.11"/>
    <x v="27"/>
    <x v="0"/>
    <x v="0"/>
    <s v="Direcção de Obras"/>
    <s v="03.16.11"/>
    <s v="Direcção de Obras"/>
    <s v="03.16.11"/>
    <x v="48"/>
    <x v="0"/>
    <x v="0"/>
    <x v="0"/>
    <x v="1"/>
    <x v="0"/>
    <x v="0"/>
    <x v="0"/>
    <x v="1"/>
    <s v="2024-03-21"/>
    <x v="0"/>
    <n v="24449"/>
    <x v="4"/>
    <m/>
    <x v="0"/>
    <m/>
    <x v="19"/>
    <n v="100474706"/>
    <x v="0"/>
    <x v="6"/>
    <s v="Direcção de Obras"/>
    <s v="ORI"/>
    <x v="2"/>
    <m/>
    <x v="0"/>
    <x v="2"/>
    <x v="2"/>
    <x v="1"/>
    <x v="0"/>
    <x v="0"/>
    <x v="0"/>
    <x v="0"/>
    <x v="0"/>
    <x v="0"/>
    <x v="0"/>
    <s v="Direcção de Obras"/>
    <x v="0"/>
    <x v="0"/>
    <x v="0"/>
    <x v="0"/>
    <x v="0"/>
    <x v="0"/>
    <x v="0"/>
    <x v="0"/>
    <x v="0"/>
    <x v="0"/>
    <x v="6"/>
    <x v="0"/>
    <s v="Pagamento de salário referente a 03-2024"/>
  </r>
  <r>
    <x v="0"/>
    <n v="0"/>
    <n v="0"/>
    <n v="0"/>
    <n v="0"/>
    <x v="5528"/>
    <x v="0"/>
    <x v="0"/>
    <x v="0"/>
    <s v="03.16.11"/>
    <x v="27"/>
    <x v="0"/>
    <x v="0"/>
    <s v="Direcção de Obras"/>
    <s v="03.16.11"/>
    <s v="Direcção de Obras"/>
    <s v="03.16.11"/>
    <x v="31"/>
    <x v="0"/>
    <x v="0"/>
    <x v="1"/>
    <x v="0"/>
    <x v="0"/>
    <x v="0"/>
    <x v="0"/>
    <x v="2"/>
    <s v="2024-02-23"/>
    <x v="0"/>
    <n v="901"/>
    <x v="4"/>
    <m/>
    <x v="0"/>
    <m/>
    <x v="19"/>
    <n v="100474706"/>
    <x v="0"/>
    <x v="6"/>
    <s v="Direcção de Obras"/>
    <s v="ORI"/>
    <x v="2"/>
    <m/>
    <x v="0"/>
    <x v="2"/>
    <x v="2"/>
    <x v="1"/>
    <x v="0"/>
    <x v="0"/>
    <x v="0"/>
    <x v="0"/>
    <x v="0"/>
    <x v="0"/>
    <x v="0"/>
    <s v="Direcção de Obras"/>
    <x v="0"/>
    <x v="0"/>
    <x v="0"/>
    <x v="0"/>
    <x v="0"/>
    <x v="0"/>
    <x v="0"/>
    <x v="0"/>
    <x v="0"/>
    <x v="0"/>
    <x v="6"/>
    <x v="0"/>
    <s v="Pagamento de salário referente a 02-2024"/>
  </r>
  <r>
    <x v="0"/>
    <n v="0"/>
    <n v="0"/>
    <n v="0"/>
    <n v="0"/>
    <x v="5528"/>
    <x v="0"/>
    <x v="0"/>
    <x v="0"/>
    <s v="03.16.11"/>
    <x v="27"/>
    <x v="0"/>
    <x v="0"/>
    <s v="Direcção de Obras"/>
    <s v="03.16.11"/>
    <s v="Direcção de Obras"/>
    <s v="03.16.11"/>
    <x v="30"/>
    <x v="0"/>
    <x v="0"/>
    <x v="0"/>
    <x v="1"/>
    <x v="0"/>
    <x v="0"/>
    <x v="0"/>
    <x v="2"/>
    <s v="2024-02-23"/>
    <x v="0"/>
    <n v="22526"/>
    <x v="4"/>
    <m/>
    <x v="0"/>
    <m/>
    <x v="19"/>
    <n v="100474706"/>
    <x v="0"/>
    <x v="6"/>
    <s v="Direcção de Obras"/>
    <s v="ORI"/>
    <x v="2"/>
    <m/>
    <x v="0"/>
    <x v="2"/>
    <x v="2"/>
    <x v="1"/>
    <x v="0"/>
    <x v="0"/>
    <x v="0"/>
    <x v="0"/>
    <x v="0"/>
    <x v="0"/>
    <x v="0"/>
    <s v="Direcção de Obras"/>
    <x v="0"/>
    <x v="0"/>
    <x v="0"/>
    <x v="0"/>
    <x v="0"/>
    <x v="0"/>
    <x v="0"/>
    <x v="0"/>
    <x v="0"/>
    <x v="0"/>
    <x v="6"/>
    <x v="0"/>
    <s v="Pagamento de salário referente a 02-2024"/>
  </r>
  <r>
    <x v="0"/>
    <n v="0"/>
    <n v="0"/>
    <n v="0"/>
    <n v="0"/>
    <x v="5528"/>
    <x v="0"/>
    <x v="0"/>
    <x v="0"/>
    <s v="03.16.11"/>
    <x v="27"/>
    <x v="0"/>
    <x v="0"/>
    <s v="Direcção de Obras"/>
    <s v="03.16.11"/>
    <s v="Direcção de Obras"/>
    <s v="03.16.11"/>
    <x v="48"/>
    <x v="0"/>
    <x v="0"/>
    <x v="0"/>
    <x v="1"/>
    <x v="0"/>
    <x v="0"/>
    <x v="0"/>
    <x v="2"/>
    <s v="2024-02-23"/>
    <x v="0"/>
    <n v="24636"/>
    <x v="4"/>
    <m/>
    <x v="0"/>
    <m/>
    <x v="19"/>
    <n v="100474706"/>
    <x v="0"/>
    <x v="6"/>
    <s v="Direcção de Obras"/>
    <s v="ORI"/>
    <x v="2"/>
    <m/>
    <x v="0"/>
    <x v="2"/>
    <x v="2"/>
    <x v="1"/>
    <x v="0"/>
    <x v="0"/>
    <x v="0"/>
    <x v="0"/>
    <x v="0"/>
    <x v="0"/>
    <x v="0"/>
    <s v="Direcção de Obras"/>
    <x v="0"/>
    <x v="0"/>
    <x v="0"/>
    <x v="0"/>
    <x v="0"/>
    <x v="0"/>
    <x v="0"/>
    <x v="0"/>
    <x v="0"/>
    <x v="0"/>
    <x v="6"/>
    <x v="0"/>
    <s v="Pagamento de salário referente a 02-2024"/>
  </r>
  <r>
    <x v="0"/>
    <n v="0"/>
    <n v="0"/>
    <n v="0"/>
    <n v="0"/>
    <x v="5528"/>
    <x v="0"/>
    <x v="0"/>
    <x v="0"/>
    <s v="03.16.11"/>
    <x v="27"/>
    <x v="0"/>
    <x v="0"/>
    <s v="Direcção de Obras"/>
    <s v="03.16.11"/>
    <s v="Direcção de Obras"/>
    <s v="03.16.11"/>
    <x v="29"/>
    <x v="0"/>
    <x v="0"/>
    <x v="0"/>
    <x v="0"/>
    <x v="0"/>
    <x v="0"/>
    <x v="0"/>
    <x v="2"/>
    <s v="2024-02-23"/>
    <x v="0"/>
    <n v="1"/>
    <x v="4"/>
    <m/>
    <x v="0"/>
    <m/>
    <x v="15"/>
    <n v="100479277"/>
    <x v="0"/>
    <x v="2"/>
    <s v="Direcção de Obras"/>
    <s v="ORI"/>
    <x v="2"/>
    <m/>
    <x v="0"/>
    <x v="2"/>
    <x v="2"/>
    <x v="1"/>
    <x v="0"/>
    <x v="0"/>
    <x v="0"/>
    <x v="0"/>
    <x v="0"/>
    <x v="0"/>
    <x v="0"/>
    <s v="Direcção de Obras"/>
    <x v="0"/>
    <x v="0"/>
    <x v="0"/>
    <x v="0"/>
    <x v="0"/>
    <x v="0"/>
    <x v="0"/>
    <x v="0"/>
    <x v="0"/>
    <x v="0"/>
    <x v="2"/>
    <x v="0"/>
    <s v="Pagamento de salário referente a 02-2024"/>
  </r>
  <r>
    <x v="0"/>
    <n v="0"/>
    <n v="0"/>
    <n v="0"/>
    <n v="0"/>
    <x v="5528"/>
    <x v="0"/>
    <x v="0"/>
    <x v="0"/>
    <s v="03.16.11"/>
    <x v="27"/>
    <x v="0"/>
    <x v="0"/>
    <s v="Direcção de Obras"/>
    <s v="03.16.11"/>
    <s v="Direcção de Obras"/>
    <s v="03.16.11"/>
    <x v="28"/>
    <x v="0"/>
    <x v="0"/>
    <x v="0"/>
    <x v="0"/>
    <x v="0"/>
    <x v="0"/>
    <x v="0"/>
    <x v="2"/>
    <s v="2024-02-23"/>
    <x v="0"/>
    <n v="149"/>
    <x v="4"/>
    <m/>
    <x v="0"/>
    <m/>
    <x v="15"/>
    <n v="100479277"/>
    <x v="0"/>
    <x v="2"/>
    <s v="Direcção de Obras"/>
    <s v="ORI"/>
    <x v="2"/>
    <m/>
    <x v="0"/>
    <x v="2"/>
    <x v="2"/>
    <x v="1"/>
    <x v="0"/>
    <x v="0"/>
    <x v="0"/>
    <x v="0"/>
    <x v="0"/>
    <x v="0"/>
    <x v="0"/>
    <s v="Direcção de Obras"/>
    <x v="0"/>
    <x v="0"/>
    <x v="0"/>
    <x v="0"/>
    <x v="0"/>
    <x v="0"/>
    <x v="0"/>
    <x v="0"/>
    <x v="0"/>
    <x v="0"/>
    <x v="2"/>
    <x v="0"/>
    <s v="Pagamento de salário referente a 02-2024"/>
  </r>
  <r>
    <x v="0"/>
    <n v="0"/>
    <n v="0"/>
    <n v="0"/>
    <n v="0"/>
    <x v="5456"/>
    <x v="0"/>
    <x v="0"/>
    <x v="0"/>
    <s v="03.16.11"/>
    <x v="27"/>
    <x v="0"/>
    <x v="0"/>
    <s v="Direcção de Obras"/>
    <s v="03.16.11"/>
    <s v="Direcção de Obras"/>
    <s v="03.16.11"/>
    <x v="29"/>
    <x v="0"/>
    <x v="0"/>
    <x v="0"/>
    <x v="0"/>
    <x v="0"/>
    <x v="0"/>
    <x v="0"/>
    <x v="6"/>
    <s v="2024-04-23"/>
    <x v="1"/>
    <n v="29"/>
    <x v="4"/>
    <m/>
    <x v="0"/>
    <m/>
    <x v="19"/>
    <n v="100474706"/>
    <x v="0"/>
    <x v="6"/>
    <s v="Direcção de Obras"/>
    <s v="ORI"/>
    <x v="2"/>
    <m/>
    <x v="0"/>
    <x v="2"/>
    <x v="2"/>
    <x v="1"/>
    <x v="0"/>
    <x v="0"/>
    <x v="0"/>
    <x v="0"/>
    <x v="0"/>
    <x v="0"/>
    <x v="0"/>
    <s v="Direcção de Obras"/>
    <x v="0"/>
    <x v="0"/>
    <x v="0"/>
    <x v="0"/>
    <x v="0"/>
    <x v="0"/>
    <x v="0"/>
    <x v="0"/>
    <x v="0"/>
    <x v="0"/>
    <x v="6"/>
    <x v="0"/>
    <s v="Pagamento de salário referente a 04-2024"/>
  </r>
  <r>
    <x v="0"/>
    <n v="0"/>
    <n v="0"/>
    <n v="0"/>
    <n v="0"/>
    <x v="5456"/>
    <x v="0"/>
    <x v="0"/>
    <x v="0"/>
    <s v="03.16.11"/>
    <x v="27"/>
    <x v="0"/>
    <x v="0"/>
    <s v="Direcção de Obras"/>
    <s v="03.16.11"/>
    <s v="Direcção de Obras"/>
    <s v="03.16.11"/>
    <x v="28"/>
    <x v="0"/>
    <x v="0"/>
    <x v="0"/>
    <x v="0"/>
    <x v="0"/>
    <x v="0"/>
    <x v="0"/>
    <x v="6"/>
    <s v="2024-04-23"/>
    <x v="1"/>
    <n v="74"/>
    <x v="4"/>
    <m/>
    <x v="0"/>
    <m/>
    <x v="18"/>
    <n v="100478987"/>
    <x v="0"/>
    <x v="5"/>
    <s v="Direcção de Obras"/>
    <s v="ORI"/>
    <x v="2"/>
    <m/>
    <x v="0"/>
    <x v="2"/>
    <x v="2"/>
    <x v="1"/>
    <x v="0"/>
    <x v="0"/>
    <x v="0"/>
    <x v="0"/>
    <x v="0"/>
    <x v="0"/>
    <x v="0"/>
    <s v="Direcção de Obras"/>
    <x v="0"/>
    <x v="0"/>
    <x v="0"/>
    <x v="0"/>
    <x v="0"/>
    <x v="0"/>
    <x v="0"/>
    <x v="0"/>
    <x v="0"/>
    <x v="0"/>
    <x v="5"/>
    <x v="0"/>
    <s v="Pagamento de salário referente a 04-2024"/>
  </r>
  <r>
    <x v="0"/>
    <n v="0"/>
    <n v="0"/>
    <n v="0"/>
    <n v="0"/>
    <x v="4568"/>
    <x v="0"/>
    <x v="0"/>
    <x v="0"/>
    <s v="03.16.24"/>
    <x v="31"/>
    <x v="0"/>
    <x v="0"/>
    <s v="Direcao da Familia, Inclusão, Género e Saúde"/>
    <s v="03.16.24"/>
    <s v="Direcao da Familia, Inclusão, Género e Saúde"/>
    <s v="03.16.24"/>
    <x v="28"/>
    <x v="0"/>
    <x v="0"/>
    <x v="0"/>
    <x v="0"/>
    <x v="0"/>
    <x v="0"/>
    <x v="0"/>
    <x v="3"/>
    <s v="2024-05-21"/>
    <x v="1"/>
    <n v="61"/>
    <x v="4"/>
    <m/>
    <x v="0"/>
    <m/>
    <x v="15"/>
    <n v="100479277"/>
    <x v="0"/>
    <x v="2"/>
    <s v="Direcao da Familia, Inclusão, Género e Saúde"/>
    <s v="ORI"/>
    <x v="2"/>
    <m/>
    <x v="0"/>
    <x v="2"/>
    <x v="2"/>
    <x v="1"/>
    <x v="0"/>
    <x v="0"/>
    <x v="0"/>
    <x v="0"/>
    <x v="0"/>
    <x v="0"/>
    <x v="0"/>
    <s v="Direcao da Familia, Inclusão, Género e Saúde"/>
    <x v="0"/>
    <x v="0"/>
    <x v="0"/>
    <x v="0"/>
    <x v="0"/>
    <x v="0"/>
    <x v="0"/>
    <x v="0"/>
    <x v="0"/>
    <x v="0"/>
    <x v="2"/>
    <x v="0"/>
    <s v="Pagamento de salário referente a 05-2024"/>
  </r>
  <r>
    <x v="0"/>
    <n v="0"/>
    <n v="0"/>
    <n v="0"/>
    <n v="0"/>
    <x v="3978"/>
    <x v="0"/>
    <x v="0"/>
    <x v="0"/>
    <s v="03.16.24"/>
    <x v="31"/>
    <x v="0"/>
    <x v="0"/>
    <s v="Direcao da Familia, Inclusão, Género e Saúde"/>
    <s v="03.16.24"/>
    <s v="Direcao da Familia, Inclusão, Género e Saúde"/>
    <s v="03.16.24"/>
    <x v="30"/>
    <x v="0"/>
    <x v="0"/>
    <x v="0"/>
    <x v="1"/>
    <x v="0"/>
    <x v="0"/>
    <x v="0"/>
    <x v="0"/>
    <s v="2024-01-30"/>
    <x v="0"/>
    <n v="16866"/>
    <x v="4"/>
    <m/>
    <x v="0"/>
    <m/>
    <x v="19"/>
    <n v="100474706"/>
    <x v="0"/>
    <x v="6"/>
    <s v="Direcao da Familia, Inclusão, Género e Saúde"/>
    <s v="ORI"/>
    <x v="2"/>
    <m/>
    <x v="0"/>
    <x v="2"/>
    <x v="2"/>
    <x v="1"/>
    <x v="0"/>
    <x v="0"/>
    <x v="0"/>
    <x v="0"/>
    <x v="0"/>
    <x v="0"/>
    <x v="0"/>
    <s v="Direcao da Familia, Inclusão, Género e Saúde"/>
    <x v="0"/>
    <x v="0"/>
    <x v="0"/>
    <x v="0"/>
    <x v="0"/>
    <x v="0"/>
    <x v="0"/>
    <x v="0"/>
    <x v="0"/>
    <x v="0"/>
    <x v="6"/>
    <x v="0"/>
    <s v="Pagamento de salário referente a 01-2024"/>
  </r>
  <r>
    <x v="0"/>
    <n v="0"/>
    <n v="0"/>
    <n v="0"/>
    <n v="0"/>
    <x v="5519"/>
    <x v="0"/>
    <x v="0"/>
    <x v="0"/>
    <s v="03.16.24"/>
    <x v="31"/>
    <x v="0"/>
    <x v="0"/>
    <s v="Direcao da Familia, Inclusão, Género e Saúde"/>
    <s v="03.16.24"/>
    <s v="Direcao da Familia, Inclusão, Género e Saúde"/>
    <s v="03.16.24"/>
    <x v="30"/>
    <x v="0"/>
    <x v="0"/>
    <x v="0"/>
    <x v="1"/>
    <x v="0"/>
    <x v="0"/>
    <x v="0"/>
    <x v="2"/>
    <s v="2024-02-23"/>
    <x v="0"/>
    <n v="85"/>
    <x v="4"/>
    <m/>
    <x v="0"/>
    <m/>
    <x v="16"/>
    <n v="100474707"/>
    <x v="0"/>
    <x v="3"/>
    <s v="Direcao da Familia, Inclusão, Género e Saúde"/>
    <s v="ORI"/>
    <x v="2"/>
    <m/>
    <x v="0"/>
    <x v="2"/>
    <x v="2"/>
    <x v="1"/>
    <x v="0"/>
    <x v="0"/>
    <x v="0"/>
    <x v="0"/>
    <x v="0"/>
    <x v="0"/>
    <x v="0"/>
    <s v="Direcao da Familia, Inclusão, Género e Saúde"/>
    <x v="0"/>
    <x v="0"/>
    <x v="0"/>
    <x v="0"/>
    <x v="0"/>
    <x v="0"/>
    <x v="0"/>
    <x v="0"/>
    <x v="0"/>
    <x v="0"/>
    <x v="3"/>
    <x v="0"/>
    <s v="Pagamento de salário referente a 02-2024"/>
  </r>
  <r>
    <x v="0"/>
    <n v="0"/>
    <n v="0"/>
    <n v="0"/>
    <n v="0"/>
    <x v="5519"/>
    <x v="0"/>
    <x v="0"/>
    <x v="0"/>
    <s v="03.16.24"/>
    <x v="31"/>
    <x v="0"/>
    <x v="0"/>
    <s v="Direcao da Familia, Inclusão, Género e Saúde"/>
    <s v="03.16.24"/>
    <s v="Direcao da Familia, Inclusão, Género e Saúde"/>
    <s v="03.16.24"/>
    <x v="30"/>
    <x v="0"/>
    <x v="0"/>
    <x v="0"/>
    <x v="1"/>
    <x v="0"/>
    <x v="0"/>
    <x v="0"/>
    <x v="2"/>
    <s v="2024-02-23"/>
    <x v="0"/>
    <n v="1966"/>
    <x v="4"/>
    <m/>
    <x v="0"/>
    <m/>
    <x v="15"/>
    <n v="100479277"/>
    <x v="0"/>
    <x v="2"/>
    <s v="Direcao da Familia, Inclusão, Género e Saúde"/>
    <s v="ORI"/>
    <x v="2"/>
    <m/>
    <x v="0"/>
    <x v="2"/>
    <x v="2"/>
    <x v="1"/>
    <x v="0"/>
    <x v="0"/>
    <x v="0"/>
    <x v="0"/>
    <x v="0"/>
    <x v="0"/>
    <x v="0"/>
    <s v="Direcao da Familia, Inclusão, Género e Saúde"/>
    <x v="0"/>
    <x v="0"/>
    <x v="0"/>
    <x v="0"/>
    <x v="0"/>
    <x v="0"/>
    <x v="0"/>
    <x v="0"/>
    <x v="0"/>
    <x v="0"/>
    <x v="2"/>
    <x v="0"/>
    <s v="Pagamento de salário referente a 02-2024"/>
  </r>
  <r>
    <x v="0"/>
    <n v="0"/>
    <n v="0"/>
    <n v="0"/>
    <n v="0"/>
    <x v="5519"/>
    <x v="0"/>
    <x v="0"/>
    <x v="0"/>
    <s v="03.16.24"/>
    <x v="31"/>
    <x v="0"/>
    <x v="0"/>
    <s v="Direcao da Familia, Inclusão, Género e Saúde"/>
    <s v="03.16.24"/>
    <s v="Direcao da Familia, Inclusão, Género e Saúde"/>
    <s v="03.16.24"/>
    <x v="48"/>
    <x v="0"/>
    <x v="0"/>
    <x v="0"/>
    <x v="1"/>
    <x v="0"/>
    <x v="0"/>
    <x v="0"/>
    <x v="2"/>
    <s v="2024-02-23"/>
    <x v="0"/>
    <n v="2323"/>
    <x v="4"/>
    <m/>
    <x v="0"/>
    <m/>
    <x v="15"/>
    <n v="100479277"/>
    <x v="0"/>
    <x v="2"/>
    <s v="Direcao da Familia, Inclusão, Género e Saúde"/>
    <s v="ORI"/>
    <x v="2"/>
    <m/>
    <x v="0"/>
    <x v="2"/>
    <x v="2"/>
    <x v="1"/>
    <x v="0"/>
    <x v="0"/>
    <x v="0"/>
    <x v="0"/>
    <x v="0"/>
    <x v="0"/>
    <x v="0"/>
    <s v="Direcao da Familia, Inclusão, Género e Saúde"/>
    <x v="0"/>
    <x v="0"/>
    <x v="0"/>
    <x v="0"/>
    <x v="0"/>
    <x v="0"/>
    <x v="0"/>
    <x v="0"/>
    <x v="0"/>
    <x v="0"/>
    <x v="2"/>
    <x v="0"/>
    <s v="Pagamento de salário referente a 02-2024"/>
  </r>
  <r>
    <x v="0"/>
    <n v="0"/>
    <n v="0"/>
    <n v="0"/>
    <n v="0"/>
    <x v="5461"/>
    <x v="0"/>
    <x v="0"/>
    <x v="0"/>
    <s v="03.16.24"/>
    <x v="31"/>
    <x v="0"/>
    <x v="0"/>
    <s v="Direcao da Familia, Inclusão, Género e Saúde"/>
    <s v="03.16.24"/>
    <s v="Direcao da Familia, Inclusão, Género e Saúde"/>
    <s v="03.16.24"/>
    <x v="28"/>
    <x v="0"/>
    <x v="0"/>
    <x v="0"/>
    <x v="0"/>
    <x v="0"/>
    <x v="0"/>
    <x v="0"/>
    <x v="6"/>
    <s v="2024-04-23"/>
    <x v="1"/>
    <n v="488"/>
    <x v="4"/>
    <m/>
    <x v="0"/>
    <m/>
    <x v="19"/>
    <n v="100474706"/>
    <x v="0"/>
    <x v="6"/>
    <s v="Direcao da Familia, Inclusão, Género e Saúde"/>
    <s v="ORI"/>
    <x v="2"/>
    <m/>
    <x v="0"/>
    <x v="2"/>
    <x v="2"/>
    <x v="1"/>
    <x v="0"/>
    <x v="0"/>
    <x v="0"/>
    <x v="0"/>
    <x v="0"/>
    <x v="0"/>
    <x v="0"/>
    <s v="Direcao da Familia, Inclusão, Género e Saúde"/>
    <x v="0"/>
    <x v="0"/>
    <x v="0"/>
    <x v="0"/>
    <x v="0"/>
    <x v="0"/>
    <x v="0"/>
    <x v="0"/>
    <x v="0"/>
    <x v="0"/>
    <x v="6"/>
    <x v="0"/>
    <s v="Pagamento de salário referente a 04-2024"/>
  </r>
  <r>
    <x v="0"/>
    <n v="0"/>
    <n v="0"/>
    <n v="0"/>
    <n v="0"/>
    <x v="5386"/>
    <x v="0"/>
    <x v="0"/>
    <x v="0"/>
    <s v="03.16.24"/>
    <x v="31"/>
    <x v="0"/>
    <x v="0"/>
    <s v="Direcao da Familia, Inclusão, Género e Saúde"/>
    <s v="03.16.24"/>
    <s v="Direcao da Familia, Inclusão, Género e Saúde"/>
    <s v="03.16.24"/>
    <x v="30"/>
    <x v="0"/>
    <x v="0"/>
    <x v="0"/>
    <x v="1"/>
    <x v="0"/>
    <x v="0"/>
    <x v="0"/>
    <x v="1"/>
    <s v="2024-03-21"/>
    <x v="0"/>
    <n v="16199"/>
    <x v="4"/>
    <m/>
    <x v="0"/>
    <m/>
    <x v="19"/>
    <n v="100474706"/>
    <x v="0"/>
    <x v="6"/>
    <s v="Direcao da Familia, Inclusão, Género e Saúde"/>
    <s v="ORI"/>
    <x v="2"/>
    <m/>
    <x v="0"/>
    <x v="2"/>
    <x v="2"/>
    <x v="1"/>
    <x v="0"/>
    <x v="0"/>
    <x v="0"/>
    <x v="0"/>
    <x v="0"/>
    <x v="0"/>
    <x v="0"/>
    <s v="Direcao da Familia, Inclusão, Género e Saúde"/>
    <x v="0"/>
    <x v="0"/>
    <x v="0"/>
    <x v="0"/>
    <x v="0"/>
    <x v="0"/>
    <x v="0"/>
    <x v="0"/>
    <x v="0"/>
    <x v="0"/>
    <x v="6"/>
    <x v="0"/>
    <s v="Pagamento de salário referente a 03-2024"/>
  </r>
  <r>
    <x v="0"/>
    <n v="0"/>
    <n v="0"/>
    <n v="0"/>
    <n v="0"/>
    <x v="699"/>
    <x v="0"/>
    <x v="0"/>
    <x v="0"/>
    <s v="03.16.28"/>
    <x v="36"/>
    <x v="0"/>
    <x v="0"/>
    <s v="Gabinete da Auditoria Interna"/>
    <s v="03.16.28"/>
    <s v="Gabinete da Auditoria Interna"/>
    <s v="03.16.28"/>
    <x v="30"/>
    <x v="0"/>
    <x v="0"/>
    <x v="0"/>
    <x v="1"/>
    <x v="0"/>
    <x v="0"/>
    <x v="0"/>
    <x v="2"/>
    <s v="2024-02-23"/>
    <x v="0"/>
    <n v="5840"/>
    <x v="4"/>
    <m/>
    <x v="0"/>
    <m/>
    <x v="19"/>
    <n v="100474706"/>
    <x v="0"/>
    <x v="6"/>
    <s v="Gabinete da Auditoria Interna"/>
    <s v="ORI"/>
    <x v="2"/>
    <s v="GAI"/>
    <x v="0"/>
    <x v="2"/>
    <x v="2"/>
    <x v="1"/>
    <x v="0"/>
    <x v="0"/>
    <x v="0"/>
    <x v="0"/>
    <x v="0"/>
    <x v="0"/>
    <x v="0"/>
    <s v="Gabinete da Auditoria Interna"/>
    <x v="0"/>
    <x v="0"/>
    <x v="0"/>
    <x v="0"/>
    <x v="0"/>
    <x v="0"/>
    <x v="0"/>
    <x v="0"/>
    <x v="0"/>
    <x v="0"/>
    <x v="6"/>
    <x v="0"/>
    <s v="Pagamento de salário referente a 02-2024"/>
  </r>
  <r>
    <x v="0"/>
    <n v="0"/>
    <n v="0"/>
    <n v="0"/>
    <n v="0"/>
    <x v="5666"/>
    <x v="0"/>
    <x v="0"/>
    <x v="0"/>
    <s v="03.16.28"/>
    <x v="36"/>
    <x v="0"/>
    <x v="0"/>
    <s v="Gabinete da Auditoria Interna"/>
    <s v="03.16.28"/>
    <s v="Gabinete da Auditoria Interna"/>
    <s v="03.16.28"/>
    <x v="30"/>
    <x v="0"/>
    <x v="0"/>
    <x v="0"/>
    <x v="1"/>
    <x v="0"/>
    <x v="0"/>
    <x v="0"/>
    <x v="1"/>
    <s v="2024-03-21"/>
    <x v="0"/>
    <n v="5840"/>
    <x v="4"/>
    <m/>
    <x v="0"/>
    <m/>
    <x v="19"/>
    <n v="100474706"/>
    <x v="0"/>
    <x v="6"/>
    <s v="Gabinete da Auditoria Interna"/>
    <s v="ORI"/>
    <x v="2"/>
    <s v="GAI"/>
    <x v="0"/>
    <x v="2"/>
    <x v="2"/>
    <x v="1"/>
    <x v="0"/>
    <x v="0"/>
    <x v="0"/>
    <x v="0"/>
    <x v="0"/>
    <x v="0"/>
    <x v="0"/>
    <s v="Gabinete da Auditoria Interna"/>
    <x v="0"/>
    <x v="0"/>
    <x v="0"/>
    <x v="0"/>
    <x v="0"/>
    <x v="0"/>
    <x v="0"/>
    <x v="0"/>
    <x v="0"/>
    <x v="0"/>
    <x v="6"/>
    <x v="0"/>
    <s v="Pagamento de salário referente a 03-2024"/>
  </r>
  <r>
    <x v="0"/>
    <n v="0"/>
    <n v="0"/>
    <n v="0"/>
    <n v="0"/>
    <x v="4938"/>
    <x v="0"/>
    <x v="0"/>
    <x v="0"/>
    <s v="03.16.23"/>
    <x v="14"/>
    <x v="0"/>
    <x v="0"/>
    <s v="Direção da Educação, Formação Profissional, Emprego"/>
    <s v="03.16.23"/>
    <s v="Direção da Educação, Formação Profissional, Emprego"/>
    <s v="03.16.23"/>
    <x v="29"/>
    <x v="0"/>
    <x v="0"/>
    <x v="0"/>
    <x v="0"/>
    <x v="0"/>
    <x v="0"/>
    <x v="0"/>
    <x v="4"/>
    <s v="2024-06-19"/>
    <x v="1"/>
    <n v="143"/>
    <x v="4"/>
    <m/>
    <x v="0"/>
    <m/>
    <x v="19"/>
    <n v="100474706"/>
    <x v="0"/>
    <x v="6"/>
    <s v="Direção da Educação, Formação Profissional, Emprego"/>
    <s v="ORI"/>
    <x v="2"/>
    <m/>
    <x v="0"/>
    <x v="2"/>
    <x v="2"/>
    <x v="1"/>
    <x v="0"/>
    <x v="0"/>
    <x v="0"/>
    <x v="0"/>
    <x v="0"/>
    <x v="0"/>
    <x v="0"/>
    <s v="Direção da Educação, Formação Profissional, Emprego"/>
    <x v="0"/>
    <x v="0"/>
    <x v="0"/>
    <x v="0"/>
    <x v="0"/>
    <x v="0"/>
    <x v="0"/>
    <x v="0"/>
    <x v="0"/>
    <x v="0"/>
    <x v="6"/>
    <x v="0"/>
    <s v="Pagamento de salário referente a 06-2024"/>
  </r>
  <r>
    <x v="0"/>
    <n v="0"/>
    <n v="0"/>
    <n v="0"/>
    <n v="0"/>
    <x v="4938"/>
    <x v="0"/>
    <x v="0"/>
    <x v="0"/>
    <s v="03.16.23"/>
    <x v="14"/>
    <x v="0"/>
    <x v="0"/>
    <s v="Direção da Educação, Formação Profissional, Emprego"/>
    <s v="03.16.23"/>
    <s v="Direção da Educação, Formação Profissional, Emprego"/>
    <s v="03.16.23"/>
    <x v="30"/>
    <x v="0"/>
    <x v="0"/>
    <x v="0"/>
    <x v="1"/>
    <x v="0"/>
    <x v="0"/>
    <x v="0"/>
    <x v="4"/>
    <s v="2024-06-19"/>
    <x v="1"/>
    <n v="3684"/>
    <x v="4"/>
    <m/>
    <x v="0"/>
    <m/>
    <x v="16"/>
    <n v="100474707"/>
    <x v="0"/>
    <x v="3"/>
    <s v="Direção da Educação, Formação Profissional, Emprego"/>
    <s v="ORI"/>
    <x v="2"/>
    <m/>
    <x v="0"/>
    <x v="2"/>
    <x v="2"/>
    <x v="1"/>
    <x v="0"/>
    <x v="0"/>
    <x v="0"/>
    <x v="0"/>
    <x v="0"/>
    <x v="0"/>
    <x v="0"/>
    <s v="Direção da Educação, Formação Profissional, Emprego"/>
    <x v="0"/>
    <x v="0"/>
    <x v="0"/>
    <x v="0"/>
    <x v="0"/>
    <x v="0"/>
    <x v="0"/>
    <x v="0"/>
    <x v="0"/>
    <x v="0"/>
    <x v="3"/>
    <x v="0"/>
    <s v="Pagamento de salário referente a 06-2024"/>
  </r>
  <r>
    <x v="0"/>
    <n v="0"/>
    <n v="0"/>
    <n v="0"/>
    <n v="0"/>
    <x v="3974"/>
    <x v="0"/>
    <x v="0"/>
    <x v="0"/>
    <s v="03.16.23"/>
    <x v="14"/>
    <x v="0"/>
    <x v="0"/>
    <s v="Direção da Educação, Formação Profissional, Emprego"/>
    <s v="03.16.23"/>
    <s v="Direção da Educação, Formação Profissional, Emprego"/>
    <s v="03.16.23"/>
    <x v="28"/>
    <x v="0"/>
    <x v="0"/>
    <x v="0"/>
    <x v="0"/>
    <x v="0"/>
    <x v="0"/>
    <x v="0"/>
    <x v="0"/>
    <s v="2024-01-30"/>
    <x v="0"/>
    <n v="50"/>
    <x v="4"/>
    <m/>
    <x v="0"/>
    <m/>
    <x v="15"/>
    <n v="100479277"/>
    <x v="0"/>
    <x v="2"/>
    <s v="Direção da Educação, Formação Profissional, Emprego"/>
    <s v="ORI"/>
    <x v="2"/>
    <m/>
    <x v="0"/>
    <x v="2"/>
    <x v="2"/>
    <x v="1"/>
    <x v="0"/>
    <x v="0"/>
    <x v="0"/>
    <x v="0"/>
    <x v="0"/>
    <x v="0"/>
    <x v="0"/>
    <s v="Direção da Educação, Formação Profissional, Emprego"/>
    <x v="0"/>
    <x v="0"/>
    <x v="0"/>
    <x v="0"/>
    <x v="0"/>
    <x v="0"/>
    <x v="0"/>
    <x v="0"/>
    <x v="0"/>
    <x v="0"/>
    <x v="2"/>
    <x v="0"/>
    <s v="Pagamento de salário referente a 01-2024"/>
  </r>
  <r>
    <x v="0"/>
    <n v="0"/>
    <n v="0"/>
    <n v="0"/>
    <n v="0"/>
    <x v="3974"/>
    <x v="0"/>
    <x v="0"/>
    <x v="0"/>
    <s v="03.16.23"/>
    <x v="14"/>
    <x v="0"/>
    <x v="0"/>
    <s v="Direção da Educação, Formação Profissional, Emprego"/>
    <s v="03.16.23"/>
    <s v="Direção da Educação, Formação Profissional, Emprego"/>
    <s v="03.16.23"/>
    <x v="29"/>
    <x v="0"/>
    <x v="0"/>
    <x v="0"/>
    <x v="0"/>
    <x v="0"/>
    <x v="0"/>
    <x v="0"/>
    <x v="0"/>
    <s v="2024-01-30"/>
    <x v="0"/>
    <n v="9"/>
    <x v="4"/>
    <m/>
    <x v="0"/>
    <m/>
    <x v="15"/>
    <n v="100479277"/>
    <x v="0"/>
    <x v="2"/>
    <s v="Direção da Educação, Formação Profissional, Emprego"/>
    <s v="ORI"/>
    <x v="2"/>
    <m/>
    <x v="0"/>
    <x v="2"/>
    <x v="2"/>
    <x v="1"/>
    <x v="0"/>
    <x v="0"/>
    <x v="0"/>
    <x v="0"/>
    <x v="0"/>
    <x v="0"/>
    <x v="0"/>
    <s v="Direção da Educação, Formação Profissional, Emprego"/>
    <x v="0"/>
    <x v="0"/>
    <x v="0"/>
    <x v="0"/>
    <x v="0"/>
    <x v="0"/>
    <x v="0"/>
    <x v="0"/>
    <x v="0"/>
    <x v="0"/>
    <x v="2"/>
    <x v="0"/>
    <s v="Pagamento de salário referente a 01-2024"/>
  </r>
  <r>
    <x v="0"/>
    <n v="0"/>
    <n v="0"/>
    <n v="0"/>
    <n v="0"/>
    <x v="1917"/>
    <x v="0"/>
    <x v="0"/>
    <x v="0"/>
    <s v="03.16.23"/>
    <x v="14"/>
    <x v="0"/>
    <x v="0"/>
    <s v="Direção da Educação, Formação Profissional, Emprego"/>
    <s v="03.16.23"/>
    <s v="Direção da Educação, Formação Profissional, Emprego"/>
    <s v="03.16.23"/>
    <x v="29"/>
    <x v="0"/>
    <x v="0"/>
    <x v="0"/>
    <x v="0"/>
    <x v="0"/>
    <x v="0"/>
    <x v="0"/>
    <x v="5"/>
    <s v="2024-08-26"/>
    <x v="2"/>
    <n v="142"/>
    <x v="4"/>
    <m/>
    <x v="0"/>
    <m/>
    <x v="19"/>
    <n v="100474706"/>
    <x v="0"/>
    <x v="6"/>
    <s v="Direção da Educação, Formação Profissional, Emprego"/>
    <s v="ORI"/>
    <x v="2"/>
    <m/>
    <x v="0"/>
    <x v="2"/>
    <x v="2"/>
    <x v="1"/>
    <x v="0"/>
    <x v="0"/>
    <x v="0"/>
    <x v="0"/>
    <x v="0"/>
    <x v="0"/>
    <x v="0"/>
    <s v="Direção da Educação, Formação Profissional, Emprego"/>
    <x v="0"/>
    <x v="0"/>
    <x v="0"/>
    <x v="0"/>
    <x v="0"/>
    <x v="0"/>
    <x v="0"/>
    <x v="0"/>
    <x v="0"/>
    <x v="0"/>
    <x v="6"/>
    <x v="0"/>
    <s v="Pagamento de salário referente a 08-2024"/>
  </r>
  <r>
    <x v="0"/>
    <n v="0"/>
    <n v="0"/>
    <n v="0"/>
    <n v="0"/>
    <x v="1917"/>
    <x v="0"/>
    <x v="0"/>
    <x v="0"/>
    <s v="03.16.23"/>
    <x v="14"/>
    <x v="0"/>
    <x v="0"/>
    <s v="Direção da Educação, Formação Profissional, Emprego"/>
    <s v="03.16.23"/>
    <s v="Direção da Educação, Formação Profissional, Emprego"/>
    <s v="03.16.23"/>
    <x v="29"/>
    <x v="0"/>
    <x v="0"/>
    <x v="0"/>
    <x v="0"/>
    <x v="0"/>
    <x v="0"/>
    <x v="0"/>
    <x v="5"/>
    <s v="2024-08-26"/>
    <x v="2"/>
    <n v="8"/>
    <x v="4"/>
    <m/>
    <x v="0"/>
    <m/>
    <x v="17"/>
    <n v="100479279"/>
    <x v="0"/>
    <x v="4"/>
    <s v="Direção da Educação, Formação Profissional, Emprego"/>
    <s v="ORI"/>
    <x v="2"/>
    <m/>
    <x v="0"/>
    <x v="2"/>
    <x v="2"/>
    <x v="1"/>
    <x v="0"/>
    <x v="0"/>
    <x v="0"/>
    <x v="0"/>
    <x v="0"/>
    <x v="0"/>
    <x v="0"/>
    <s v="Direção da Educação, Formação Profissional, Emprego"/>
    <x v="0"/>
    <x v="0"/>
    <x v="0"/>
    <x v="0"/>
    <x v="0"/>
    <x v="0"/>
    <x v="0"/>
    <x v="0"/>
    <x v="0"/>
    <x v="0"/>
    <x v="4"/>
    <x v="0"/>
    <s v="Pagamento de salário referente a 08-2024"/>
  </r>
  <r>
    <x v="0"/>
    <n v="0"/>
    <n v="0"/>
    <n v="0"/>
    <n v="0"/>
    <x v="1917"/>
    <x v="0"/>
    <x v="0"/>
    <x v="0"/>
    <s v="03.16.23"/>
    <x v="14"/>
    <x v="0"/>
    <x v="0"/>
    <s v="Direção da Educação, Formação Profissional, Emprego"/>
    <s v="03.16.23"/>
    <s v="Direção da Educação, Formação Profissional, Emprego"/>
    <s v="03.16.23"/>
    <x v="28"/>
    <x v="0"/>
    <x v="0"/>
    <x v="0"/>
    <x v="0"/>
    <x v="0"/>
    <x v="0"/>
    <x v="0"/>
    <x v="5"/>
    <s v="2024-08-26"/>
    <x v="2"/>
    <n v="32"/>
    <x v="4"/>
    <m/>
    <x v="0"/>
    <m/>
    <x v="16"/>
    <n v="100474707"/>
    <x v="0"/>
    <x v="3"/>
    <s v="Direção da Educação, Formação Profissional, Emprego"/>
    <s v="ORI"/>
    <x v="2"/>
    <m/>
    <x v="0"/>
    <x v="2"/>
    <x v="2"/>
    <x v="1"/>
    <x v="0"/>
    <x v="0"/>
    <x v="0"/>
    <x v="0"/>
    <x v="0"/>
    <x v="0"/>
    <x v="0"/>
    <s v="Direção da Educação, Formação Profissional, Emprego"/>
    <x v="0"/>
    <x v="0"/>
    <x v="0"/>
    <x v="0"/>
    <x v="0"/>
    <x v="0"/>
    <x v="0"/>
    <x v="0"/>
    <x v="0"/>
    <x v="0"/>
    <x v="3"/>
    <x v="0"/>
    <s v="Pagamento de salário referente a 08-2024"/>
  </r>
  <r>
    <x v="0"/>
    <n v="0"/>
    <n v="0"/>
    <n v="0"/>
    <n v="0"/>
    <x v="1917"/>
    <x v="0"/>
    <x v="0"/>
    <x v="0"/>
    <s v="03.16.23"/>
    <x v="14"/>
    <x v="0"/>
    <x v="0"/>
    <s v="Direção da Educação, Formação Profissional, Emprego"/>
    <s v="03.16.23"/>
    <s v="Direção da Educação, Formação Profissional, Emprego"/>
    <s v="03.16.23"/>
    <x v="28"/>
    <x v="0"/>
    <x v="0"/>
    <x v="0"/>
    <x v="0"/>
    <x v="0"/>
    <x v="0"/>
    <x v="0"/>
    <x v="5"/>
    <s v="2024-08-26"/>
    <x v="2"/>
    <n v="54"/>
    <x v="4"/>
    <m/>
    <x v="0"/>
    <m/>
    <x v="15"/>
    <n v="100479277"/>
    <x v="0"/>
    <x v="2"/>
    <s v="Direção da Educação, Formação Profissional, Emprego"/>
    <s v="ORI"/>
    <x v="2"/>
    <m/>
    <x v="0"/>
    <x v="2"/>
    <x v="2"/>
    <x v="1"/>
    <x v="0"/>
    <x v="0"/>
    <x v="0"/>
    <x v="0"/>
    <x v="0"/>
    <x v="0"/>
    <x v="0"/>
    <s v="Direção da Educação, Formação Profissional, Emprego"/>
    <x v="0"/>
    <x v="0"/>
    <x v="0"/>
    <x v="0"/>
    <x v="0"/>
    <x v="0"/>
    <x v="0"/>
    <x v="0"/>
    <x v="0"/>
    <x v="0"/>
    <x v="2"/>
    <x v="0"/>
    <s v="Pagamento de salário referente a 08-2024"/>
  </r>
  <r>
    <x v="0"/>
    <n v="0"/>
    <n v="0"/>
    <n v="0"/>
    <n v="0"/>
    <x v="1917"/>
    <x v="0"/>
    <x v="0"/>
    <x v="0"/>
    <s v="03.16.23"/>
    <x v="14"/>
    <x v="0"/>
    <x v="0"/>
    <s v="Direção da Educação, Formação Profissional, Emprego"/>
    <s v="03.16.23"/>
    <s v="Direção da Educação, Formação Profissional, Emprego"/>
    <s v="03.16.23"/>
    <x v="30"/>
    <x v="0"/>
    <x v="0"/>
    <x v="0"/>
    <x v="1"/>
    <x v="0"/>
    <x v="0"/>
    <x v="0"/>
    <x v="5"/>
    <s v="2024-08-26"/>
    <x v="2"/>
    <n v="5826"/>
    <x v="4"/>
    <m/>
    <x v="0"/>
    <m/>
    <x v="15"/>
    <n v="100479277"/>
    <x v="0"/>
    <x v="2"/>
    <s v="Direção da Educação, Formação Profissional, Emprego"/>
    <s v="ORI"/>
    <x v="2"/>
    <m/>
    <x v="0"/>
    <x v="2"/>
    <x v="2"/>
    <x v="1"/>
    <x v="0"/>
    <x v="0"/>
    <x v="0"/>
    <x v="0"/>
    <x v="0"/>
    <x v="0"/>
    <x v="0"/>
    <s v="Direção da Educação, Formação Profissional, Emprego"/>
    <x v="0"/>
    <x v="0"/>
    <x v="0"/>
    <x v="0"/>
    <x v="0"/>
    <x v="0"/>
    <x v="0"/>
    <x v="0"/>
    <x v="0"/>
    <x v="0"/>
    <x v="2"/>
    <x v="0"/>
    <s v="Pagamento de salário referente a 08-2024"/>
  </r>
  <r>
    <x v="0"/>
    <n v="0"/>
    <n v="0"/>
    <n v="0"/>
    <n v="0"/>
    <x v="4991"/>
    <x v="0"/>
    <x v="0"/>
    <x v="0"/>
    <s v="03.16.23"/>
    <x v="14"/>
    <x v="0"/>
    <x v="0"/>
    <s v="Direção da Educação, Formação Profissional, Emprego"/>
    <s v="03.16.23"/>
    <s v="Direção da Educação, Formação Profissional, Emprego"/>
    <s v="03.16.23"/>
    <x v="29"/>
    <x v="0"/>
    <x v="0"/>
    <x v="0"/>
    <x v="0"/>
    <x v="0"/>
    <x v="0"/>
    <x v="0"/>
    <x v="7"/>
    <s v="2024-09-19"/>
    <x v="2"/>
    <n v="8"/>
    <x v="4"/>
    <m/>
    <x v="0"/>
    <m/>
    <x v="17"/>
    <n v="100479279"/>
    <x v="0"/>
    <x v="4"/>
    <s v="Direção da Educação, Formação Profissional, Emprego"/>
    <s v="ORI"/>
    <x v="2"/>
    <m/>
    <x v="0"/>
    <x v="2"/>
    <x v="2"/>
    <x v="1"/>
    <x v="0"/>
    <x v="0"/>
    <x v="0"/>
    <x v="0"/>
    <x v="0"/>
    <x v="0"/>
    <x v="0"/>
    <s v="Direção da Educação, Formação Profissional, Emprego"/>
    <x v="0"/>
    <x v="0"/>
    <x v="0"/>
    <x v="0"/>
    <x v="0"/>
    <x v="0"/>
    <x v="0"/>
    <x v="0"/>
    <x v="0"/>
    <x v="0"/>
    <x v="4"/>
    <x v="0"/>
    <s v="Pagamento de salário referente a 09-2024"/>
  </r>
  <r>
    <x v="0"/>
    <n v="0"/>
    <n v="0"/>
    <n v="0"/>
    <n v="0"/>
    <x v="4110"/>
    <x v="0"/>
    <x v="0"/>
    <x v="0"/>
    <s v="03.16.23"/>
    <x v="14"/>
    <x v="0"/>
    <x v="0"/>
    <s v="Direção da Educação, Formação Profissional, Emprego"/>
    <s v="03.16.23"/>
    <s v="Direção da Educação, Formação Profissional, Emprego"/>
    <s v="03.16.23"/>
    <x v="29"/>
    <x v="0"/>
    <x v="0"/>
    <x v="0"/>
    <x v="0"/>
    <x v="0"/>
    <x v="0"/>
    <x v="0"/>
    <x v="9"/>
    <s v="2024-07-23"/>
    <x v="2"/>
    <n v="0"/>
    <x v="4"/>
    <m/>
    <x v="0"/>
    <m/>
    <x v="18"/>
    <n v="100478987"/>
    <x v="0"/>
    <x v="5"/>
    <s v="Direção da Educação, Formação Profissional, Emprego"/>
    <s v="ORI"/>
    <x v="2"/>
    <m/>
    <x v="0"/>
    <x v="2"/>
    <x v="2"/>
    <x v="1"/>
    <x v="0"/>
    <x v="0"/>
    <x v="0"/>
    <x v="0"/>
    <x v="0"/>
    <x v="0"/>
    <x v="0"/>
    <s v="Direção da Educação, Formação Profissional, Emprego"/>
    <x v="0"/>
    <x v="0"/>
    <x v="0"/>
    <x v="0"/>
    <x v="0"/>
    <x v="0"/>
    <x v="0"/>
    <x v="0"/>
    <x v="0"/>
    <x v="0"/>
    <x v="5"/>
    <x v="0"/>
    <s v="Pagamento de salário referente a 07-2024"/>
  </r>
  <r>
    <x v="0"/>
    <n v="0"/>
    <n v="0"/>
    <n v="0"/>
    <n v="0"/>
    <x v="5520"/>
    <x v="0"/>
    <x v="0"/>
    <x v="0"/>
    <s v="03.16.23"/>
    <x v="14"/>
    <x v="0"/>
    <x v="0"/>
    <s v="Direção da Educação, Formação Profissional, Emprego"/>
    <s v="03.16.23"/>
    <s v="Direção da Educação, Formação Profissional, Emprego"/>
    <s v="03.16.23"/>
    <x v="28"/>
    <x v="0"/>
    <x v="0"/>
    <x v="0"/>
    <x v="0"/>
    <x v="0"/>
    <x v="0"/>
    <x v="0"/>
    <x v="2"/>
    <s v="2024-02-23"/>
    <x v="0"/>
    <n v="818"/>
    <x v="4"/>
    <m/>
    <x v="0"/>
    <m/>
    <x v="19"/>
    <n v="100474706"/>
    <x v="0"/>
    <x v="6"/>
    <s v="Direção da Educação, Formação Profissional, Emprego"/>
    <s v="ORI"/>
    <x v="2"/>
    <m/>
    <x v="0"/>
    <x v="2"/>
    <x v="2"/>
    <x v="1"/>
    <x v="0"/>
    <x v="0"/>
    <x v="0"/>
    <x v="0"/>
    <x v="0"/>
    <x v="0"/>
    <x v="0"/>
    <s v="Direção da Educação, Formação Profissional, Emprego"/>
    <x v="0"/>
    <x v="0"/>
    <x v="0"/>
    <x v="0"/>
    <x v="0"/>
    <x v="0"/>
    <x v="0"/>
    <x v="0"/>
    <x v="0"/>
    <x v="0"/>
    <x v="6"/>
    <x v="0"/>
    <s v="Pagamento de salário referente a 02-2024"/>
  </r>
  <r>
    <x v="0"/>
    <n v="0"/>
    <n v="0"/>
    <n v="0"/>
    <n v="0"/>
    <x v="5520"/>
    <x v="0"/>
    <x v="0"/>
    <x v="0"/>
    <s v="03.16.23"/>
    <x v="14"/>
    <x v="0"/>
    <x v="0"/>
    <s v="Direção da Educação, Formação Profissional, Emprego"/>
    <s v="03.16.23"/>
    <s v="Direção da Educação, Formação Profissional, Emprego"/>
    <s v="03.16.23"/>
    <x v="29"/>
    <x v="0"/>
    <x v="0"/>
    <x v="0"/>
    <x v="0"/>
    <x v="0"/>
    <x v="0"/>
    <x v="0"/>
    <x v="2"/>
    <s v="2024-02-23"/>
    <x v="0"/>
    <n v="7"/>
    <x v="4"/>
    <m/>
    <x v="0"/>
    <m/>
    <x v="16"/>
    <n v="100474707"/>
    <x v="0"/>
    <x v="3"/>
    <s v="Direção da Educação, Formação Profissional, Emprego"/>
    <s v="ORI"/>
    <x v="2"/>
    <m/>
    <x v="0"/>
    <x v="2"/>
    <x v="2"/>
    <x v="1"/>
    <x v="0"/>
    <x v="0"/>
    <x v="0"/>
    <x v="0"/>
    <x v="0"/>
    <x v="0"/>
    <x v="0"/>
    <s v="Direção da Educação, Formação Profissional, Emprego"/>
    <x v="0"/>
    <x v="0"/>
    <x v="0"/>
    <x v="0"/>
    <x v="0"/>
    <x v="0"/>
    <x v="0"/>
    <x v="0"/>
    <x v="0"/>
    <x v="0"/>
    <x v="3"/>
    <x v="0"/>
    <s v="Pagamento de salário referente a 02-2024"/>
  </r>
  <r>
    <x v="0"/>
    <n v="0"/>
    <n v="0"/>
    <n v="0"/>
    <n v="0"/>
    <x v="3976"/>
    <x v="0"/>
    <x v="0"/>
    <x v="0"/>
    <s v="03.16.12"/>
    <x v="40"/>
    <x v="0"/>
    <x v="0"/>
    <s v="Direcção de Urbanismo"/>
    <s v="03.16.12"/>
    <s v="Direcção de Urbanismo"/>
    <s v="03.16.12"/>
    <x v="49"/>
    <x v="0"/>
    <x v="0"/>
    <x v="0"/>
    <x v="1"/>
    <x v="0"/>
    <x v="0"/>
    <x v="0"/>
    <x v="0"/>
    <s v="2024-01-30"/>
    <x v="0"/>
    <n v="8888"/>
    <x v="4"/>
    <m/>
    <x v="0"/>
    <m/>
    <x v="19"/>
    <n v="100474706"/>
    <x v="0"/>
    <x v="6"/>
    <s v="Direcção de Urbanismo"/>
    <s v="ORI"/>
    <x v="2"/>
    <m/>
    <x v="0"/>
    <x v="2"/>
    <x v="2"/>
    <x v="1"/>
    <x v="0"/>
    <x v="0"/>
    <x v="0"/>
    <x v="0"/>
    <x v="0"/>
    <x v="0"/>
    <x v="0"/>
    <s v="Direcção de Urbanismo"/>
    <x v="0"/>
    <x v="0"/>
    <x v="0"/>
    <x v="0"/>
    <x v="0"/>
    <x v="0"/>
    <x v="0"/>
    <x v="0"/>
    <x v="0"/>
    <x v="0"/>
    <x v="6"/>
    <x v="0"/>
    <s v="Pagamento de salário referente a 01-2024"/>
  </r>
  <r>
    <x v="0"/>
    <n v="0"/>
    <n v="0"/>
    <n v="0"/>
    <n v="0"/>
    <x v="5515"/>
    <x v="0"/>
    <x v="0"/>
    <x v="0"/>
    <s v="03.16.12"/>
    <x v="40"/>
    <x v="0"/>
    <x v="0"/>
    <s v="Direcção de Urbanismo"/>
    <s v="03.16.12"/>
    <s v="Direcção de Urbanismo"/>
    <s v="03.16.12"/>
    <x v="31"/>
    <x v="0"/>
    <x v="0"/>
    <x v="1"/>
    <x v="0"/>
    <x v="0"/>
    <x v="0"/>
    <x v="0"/>
    <x v="2"/>
    <s v="2024-02-23"/>
    <x v="0"/>
    <n v="888"/>
    <x v="4"/>
    <m/>
    <x v="0"/>
    <m/>
    <x v="19"/>
    <n v="100474706"/>
    <x v="0"/>
    <x v="6"/>
    <s v="Direcção de Urbanismo"/>
    <s v="ORI"/>
    <x v="2"/>
    <m/>
    <x v="0"/>
    <x v="2"/>
    <x v="2"/>
    <x v="1"/>
    <x v="0"/>
    <x v="0"/>
    <x v="0"/>
    <x v="0"/>
    <x v="0"/>
    <x v="0"/>
    <x v="0"/>
    <s v="Direcção de Urbanismo"/>
    <x v="0"/>
    <x v="0"/>
    <x v="0"/>
    <x v="0"/>
    <x v="0"/>
    <x v="0"/>
    <x v="0"/>
    <x v="0"/>
    <x v="0"/>
    <x v="0"/>
    <x v="6"/>
    <x v="0"/>
    <s v="Pagamento de salário referente a 02-2024"/>
  </r>
  <r>
    <x v="0"/>
    <n v="0"/>
    <n v="0"/>
    <n v="0"/>
    <n v="0"/>
    <x v="5515"/>
    <x v="0"/>
    <x v="0"/>
    <x v="0"/>
    <s v="03.16.12"/>
    <x v="40"/>
    <x v="0"/>
    <x v="0"/>
    <s v="Direcção de Urbanismo"/>
    <s v="03.16.12"/>
    <s v="Direcção de Urbanismo"/>
    <s v="03.16.12"/>
    <x v="30"/>
    <x v="0"/>
    <x v="0"/>
    <x v="0"/>
    <x v="1"/>
    <x v="0"/>
    <x v="0"/>
    <x v="0"/>
    <x v="2"/>
    <s v="2024-02-23"/>
    <x v="0"/>
    <n v="5300"/>
    <x v="4"/>
    <m/>
    <x v="0"/>
    <m/>
    <x v="19"/>
    <n v="100474706"/>
    <x v="0"/>
    <x v="6"/>
    <s v="Direcção de Urbanismo"/>
    <s v="ORI"/>
    <x v="2"/>
    <m/>
    <x v="0"/>
    <x v="2"/>
    <x v="2"/>
    <x v="1"/>
    <x v="0"/>
    <x v="0"/>
    <x v="0"/>
    <x v="0"/>
    <x v="0"/>
    <x v="0"/>
    <x v="0"/>
    <s v="Direcção de Urbanismo"/>
    <x v="0"/>
    <x v="0"/>
    <x v="0"/>
    <x v="0"/>
    <x v="0"/>
    <x v="0"/>
    <x v="0"/>
    <x v="0"/>
    <x v="0"/>
    <x v="0"/>
    <x v="6"/>
    <x v="0"/>
    <s v="Pagamento de salário referente a 02-2024"/>
  </r>
  <r>
    <x v="0"/>
    <n v="0"/>
    <n v="0"/>
    <n v="0"/>
    <n v="0"/>
    <x v="5515"/>
    <x v="0"/>
    <x v="0"/>
    <x v="0"/>
    <s v="03.16.12"/>
    <x v="40"/>
    <x v="0"/>
    <x v="0"/>
    <s v="Direcção de Urbanismo"/>
    <s v="03.16.12"/>
    <s v="Direcção de Urbanismo"/>
    <s v="03.16.12"/>
    <x v="60"/>
    <x v="0"/>
    <x v="0"/>
    <x v="0"/>
    <x v="0"/>
    <x v="0"/>
    <x v="0"/>
    <x v="0"/>
    <x v="2"/>
    <s v="2024-02-23"/>
    <x v="0"/>
    <n v="17"/>
    <x v="4"/>
    <m/>
    <x v="0"/>
    <m/>
    <x v="54"/>
    <n v="100477977"/>
    <x v="0"/>
    <x v="8"/>
    <s v="Direcção de Urbanismo"/>
    <s v="ORI"/>
    <x v="2"/>
    <m/>
    <x v="0"/>
    <x v="2"/>
    <x v="2"/>
    <x v="1"/>
    <x v="0"/>
    <x v="0"/>
    <x v="0"/>
    <x v="0"/>
    <x v="0"/>
    <x v="0"/>
    <x v="0"/>
    <s v="Direcção de Urbanismo"/>
    <x v="0"/>
    <x v="0"/>
    <x v="0"/>
    <x v="0"/>
    <x v="0"/>
    <x v="0"/>
    <x v="0"/>
    <x v="0"/>
    <x v="0"/>
    <x v="0"/>
    <x v="8"/>
    <x v="0"/>
    <s v="Pagamento de salário referente a 02-2024"/>
  </r>
  <r>
    <x v="0"/>
    <n v="0"/>
    <n v="0"/>
    <n v="0"/>
    <n v="0"/>
    <x v="3984"/>
    <x v="0"/>
    <x v="0"/>
    <x v="0"/>
    <s v="03.16.27"/>
    <x v="59"/>
    <x v="0"/>
    <x v="0"/>
    <s v="Direção dos Assuntos Jurídicos, Fiscalização e Policia Municipal"/>
    <s v="03.16.27"/>
    <s v="Direção dos Assuntos Jurídicos, Fiscalização e Policia Municipal"/>
    <s v="03.16.27"/>
    <x v="60"/>
    <x v="0"/>
    <x v="0"/>
    <x v="0"/>
    <x v="0"/>
    <x v="0"/>
    <x v="0"/>
    <x v="0"/>
    <x v="0"/>
    <s v="2024-01-30"/>
    <x v="0"/>
    <n v="595"/>
    <x v="4"/>
    <m/>
    <x v="0"/>
    <m/>
    <x v="19"/>
    <n v="100474706"/>
    <x v="0"/>
    <x v="6"/>
    <s v="Direção dos Assuntos Jurídicos, Fiscalização e Policia Municipal"/>
    <s v="ORI"/>
    <x v="2"/>
    <m/>
    <x v="0"/>
    <x v="2"/>
    <x v="2"/>
    <x v="1"/>
    <x v="0"/>
    <x v="0"/>
    <x v="0"/>
    <x v="0"/>
    <x v="0"/>
    <x v="0"/>
    <x v="0"/>
    <s v="Direção dos Assuntos Jurídicos, Fiscalização e Policia Municipal"/>
    <x v="0"/>
    <x v="0"/>
    <x v="0"/>
    <x v="0"/>
    <x v="0"/>
    <x v="0"/>
    <x v="0"/>
    <x v="0"/>
    <x v="0"/>
    <x v="0"/>
    <x v="6"/>
    <x v="0"/>
    <s v="Pagamento de salário referente a 01-2024"/>
  </r>
  <r>
    <x v="0"/>
    <n v="0"/>
    <n v="0"/>
    <n v="0"/>
    <n v="0"/>
    <x v="3984"/>
    <x v="0"/>
    <x v="0"/>
    <x v="0"/>
    <s v="03.16.27"/>
    <x v="59"/>
    <x v="0"/>
    <x v="0"/>
    <s v="Direção dos Assuntos Jurídicos, Fiscalização e Policia Municipal"/>
    <s v="03.16.27"/>
    <s v="Direção dos Assuntos Jurídicos, Fiscalização e Policia Municipal"/>
    <s v="03.16.27"/>
    <x v="30"/>
    <x v="0"/>
    <x v="0"/>
    <x v="0"/>
    <x v="1"/>
    <x v="0"/>
    <x v="0"/>
    <x v="0"/>
    <x v="0"/>
    <s v="2024-01-30"/>
    <x v="0"/>
    <n v="144"/>
    <x v="4"/>
    <m/>
    <x v="0"/>
    <m/>
    <x v="18"/>
    <n v="100478987"/>
    <x v="0"/>
    <x v="5"/>
    <s v="Direção dos Assuntos Jurídicos, Fiscalização e Policia Municipal"/>
    <s v="ORI"/>
    <x v="2"/>
    <m/>
    <x v="0"/>
    <x v="2"/>
    <x v="2"/>
    <x v="1"/>
    <x v="0"/>
    <x v="0"/>
    <x v="0"/>
    <x v="0"/>
    <x v="0"/>
    <x v="0"/>
    <x v="0"/>
    <s v="Direção dos Assuntos Jurídicos, Fiscalização e Policia Municipal"/>
    <x v="0"/>
    <x v="0"/>
    <x v="0"/>
    <x v="0"/>
    <x v="0"/>
    <x v="0"/>
    <x v="0"/>
    <x v="0"/>
    <x v="0"/>
    <x v="0"/>
    <x v="5"/>
    <x v="0"/>
    <s v="Pagamento de salário referente a 01-2024"/>
  </r>
  <r>
    <x v="0"/>
    <n v="0"/>
    <n v="0"/>
    <n v="0"/>
    <n v="0"/>
    <x v="4567"/>
    <x v="0"/>
    <x v="0"/>
    <x v="0"/>
    <s v="03.16.27"/>
    <x v="59"/>
    <x v="0"/>
    <x v="0"/>
    <s v="Direção dos Assuntos Jurídicos, Fiscalização e Policia Municipal"/>
    <s v="03.16.27"/>
    <s v="Direção dos Assuntos Jurídicos, Fiscalização e Policia Municipal"/>
    <s v="03.16.27"/>
    <x v="60"/>
    <x v="0"/>
    <x v="0"/>
    <x v="0"/>
    <x v="0"/>
    <x v="0"/>
    <x v="0"/>
    <x v="0"/>
    <x v="3"/>
    <s v="2024-05-21"/>
    <x v="1"/>
    <n v="6"/>
    <x v="4"/>
    <m/>
    <x v="0"/>
    <m/>
    <x v="18"/>
    <n v="100478987"/>
    <x v="0"/>
    <x v="5"/>
    <s v="Direção dos Assuntos Jurídicos, Fiscalização e Policia Municipal"/>
    <s v="ORI"/>
    <x v="2"/>
    <m/>
    <x v="0"/>
    <x v="2"/>
    <x v="2"/>
    <x v="1"/>
    <x v="0"/>
    <x v="0"/>
    <x v="0"/>
    <x v="0"/>
    <x v="0"/>
    <x v="0"/>
    <x v="0"/>
    <s v="Direção dos Assuntos Jurídicos, Fiscalização e Policia Municipal"/>
    <x v="0"/>
    <x v="0"/>
    <x v="0"/>
    <x v="0"/>
    <x v="0"/>
    <x v="0"/>
    <x v="0"/>
    <x v="0"/>
    <x v="0"/>
    <x v="0"/>
    <x v="5"/>
    <x v="0"/>
    <s v="Pagamento de salário referente a 05-2024"/>
  </r>
  <r>
    <x v="0"/>
    <n v="0"/>
    <n v="0"/>
    <n v="0"/>
    <n v="0"/>
    <x v="4567"/>
    <x v="0"/>
    <x v="0"/>
    <x v="0"/>
    <s v="03.16.27"/>
    <x v="59"/>
    <x v="0"/>
    <x v="0"/>
    <s v="Direção dos Assuntos Jurídicos, Fiscalização e Policia Municipal"/>
    <s v="03.16.27"/>
    <s v="Direção dos Assuntos Jurídicos, Fiscalização e Policia Municipal"/>
    <s v="03.16.27"/>
    <x v="28"/>
    <x v="0"/>
    <x v="0"/>
    <x v="0"/>
    <x v="0"/>
    <x v="0"/>
    <x v="0"/>
    <x v="0"/>
    <x v="3"/>
    <s v="2024-05-21"/>
    <x v="1"/>
    <n v="56"/>
    <x v="4"/>
    <m/>
    <x v="0"/>
    <m/>
    <x v="16"/>
    <n v="100474707"/>
    <x v="0"/>
    <x v="3"/>
    <s v="Direção dos Assuntos Jurídicos, Fiscalização e Policia Municipal"/>
    <s v="ORI"/>
    <x v="2"/>
    <m/>
    <x v="0"/>
    <x v="2"/>
    <x v="2"/>
    <x v="1"/>
    <x v="0"/>
    <x v="0"/>
    <x v="0"/>
    <x v="0"/>
    <x v="0"/>
    <x v="0"/>
    <x v="0"/>
    <s v="Direção dos Assuntos Jurídicos, Fiscalização e Policia Municipal"/>
    <x v="0"/>
    <x v="0"/>
    <x v="0"/>
    <x v="0"/>
    <x v="0"/>
    <x v="0"/>
    <x v="0"/>
    <x v="0"/>
    <x v="0"/>
    <x v="0"/>
    <x v="3"/>
    <x v="0"/>
    <s v="Pagamento de salário referente a 05-2024"/>
  </r>
  <r>
    <x v="0"/>
    <n v="0"/>
    <n v="0"/>
    <n v="0"/>
    <n v="0"/>
    <x v="4567"/>
    <x v="0"/>
    <x v="0"/>
    <x v="0"/>
    <s v="03.16.27"/>
    <x v="59"/>
    <x v="0"/>
    <x v="0"/>
    <s v="Direção dos Assuntos Jurídicos, Fiscalização e Policia Municipal"/>
    <s v="03.16.27"/>
    <s v="Direção dos Assuntos Jurídicos, Fiscalização e Policia Municipal"/>
    <s v="03.16.27"/>
    <x v="28"/>
    <x v="0"/>
    <x v="0"/>
    <x v="0"/>
    <x v="0"/>
    <x v="0"/>
    <x v="0"/>
    <x v="0"/>
    <x v="3"/>
    <s v="2024-05-21"/>
    <x v="1"/>
    <n v="665"/>
    <x v="4"/>
    <m/>
    <x v="0"/>
    <m/>
    <x v="15"/>
    <n v="100479277"/>
    <x v="0"/>
    <x v="2"/>
    <s v="Direção dos Assuntos Jurídicos, Fiscalização e Policia Municipal"/>
    <s v="ORI"/>
    <x v="2"/>
    <m/>
    <x v="0"/>
    <x v="2"/>
    <x v="2"/>
    <x v="1"/>
    <x v="0"/>
    <x v="0"/>
    <x v="0"/>
    <x v="0"/>
    <x v="0"/>
    <x v="0"/>
    <x v="0"/>
    <s v="Direção dos Assuntos Jurídicos, Fiscalização e Policia Municipal"/>
    <x v="0"/>
    <x v="0"/>
    <x v="0"/>
    <x v="0"/>
    <x v="0"/>
    <x v="0"/>
    <x v="0"/>
    <x v="0"/>
    <x v="0"/>
    <x v="0"/>
    <x v="2"/>
    <x v="0"/>
    <s v="Pagamento de salário referente a 05-2024"/>
  </r>
  <r>
    <x v="0"/>
    <n v="0"/>
    <n v="0"/>
    <n v="0"/>
    <n v="0"/>
    <x v="4567"/>
    <x v="0"/>
    <x v="0"/>
    <x v="0"/>
    <s v="03.16.27"/>
    <x v="59"/>
    <x v="0"/>
    <x v="0"/>
    <s v="Direção dos Assuntos Jurídicos, Fiscalização e Policia Municipal"/>
    <s v="03.16.27"/>
    <s v="Direção dos Assuntos Jurídicos, Fiscalização e Policia Municipal"/>
    <s v="03.16.27"/>
    <x v="30"/>
    <x v="0"/>
    <x v="0"/>
    <x v="0"/>
    <x v="1"/>
    <x v="0"/>
    <x v="0"/>
    <x v="0"/>
    <x v="3"/>
    <s v="2024-05-21"/>
    <x v="1"/>
    <n v="4707"/>
    <x v="4"/>
    <m/>
    <x v="0"/>
    <m/>
    <x v="15"/>
    <n v="100479277"/>
    <x v="0"/>
    <x v="2"/>
    <s v="Direção dos Assuntos Jurídicos, Fiscalização e Policia Municipal"/>
    <s v="ORI"/>
    <x v="2"/>
    <m/>
    <x v="0"/>
    <x v="2"/>
    <x v="2"/>
    <x v="1"/>
    <x v="0"/>
    <x v="0"/>
    <x v="0"/>
    <x v="0"/>
    <x v="0"/>
    <x v="0"/>
    <x v="0"/>
    <s v="Direção dos Assuntos Jurídicos, Fiscalização e Policia Municipal"/>
    <x v="0"/>
    <x v="0"/>
    <x v="0"/>
    <x v="0"/>
    <x v="0"/>
    <x v="0"/>
    <x v="0"/>
    <x v="0"/>
    <x v="0"/>
    <x v="0"/>
    <x v="2"/>
    <x v="0"/>
    <s v="Pagamento de salário referente a 05-2024"/>
  </r>
  <r>
    <x v="0"/>
    <n v="0"/>
    <n v="0"/>
    <n v="0"/>
    <n v="0"/>
    <x v="5517"/>
    <x v="0"/>
    <x v="0"/>
    <x v="0"/>
    <s v="03.16.27"/>
    <x v="59"/>
    <x v="0"/>
    <x v="0"/>
    <s v="Direção dos Assuntos Jurídicos, Fiscalização e Policia Municipal"/>
    <s v="03.16.27"/>
    <s v="Direção dos Assuntos Jurídicos, Fiscalização e Policia Municipal"/>
    <s v="03.16.27"/>
    <x v="60"/>
    <x v="0"/>
    <x v="0"/>
    <x v="0"/>
    <x v="0"/>
    <x v="0"/>
    <x v="0"/>
    <x v="0"/>
    <x v="2"/>
    <s v="2024-02-23"/>
    <x v="0"/>
    <n v="595"/>
    <x v="4"/>
    <m/>
    <x v="0"/>
    <m/>
    <x v="19"/>
    <n v="100474706"/>
    <x v="0"/>
    <x v="6"/>
    <s v="Direção dos Assuntos Jurídicos, Fiscalização e Policia Municipal"/>
    <s v="ORI"/>
    <x v="2"/>
    <m/>
    <x v="0"/>
    <x v="2"/>
    <x v="2"/>
    <x v="1"/>
    <x v="0"/>
    <x v="0"/>
    <x v="0"/>
    <x v="0"/>
    <x v="0"/>
    <x v="0"/>
    <x v="0"/>
    <s v="Direção dos Assuntos Jurídicos, Fiscalização e Policia Municipal"/>
    <x v="0"/>
    <x v="0"/>
    <x v="0"/>
    <x v="0"/>
    <x v="0"/>
    <x v="0"/>
    <x v="0"/>
    <x v="0"/>
    <x v="0"/>
    <x v="0"/>
    <x v="6"/>
    <x v="0"/>
    <s v="Pagamento de salário referente a 02-2024"/>
  </r>
  <r>
    <x v="0"/>
    <n v="0"/>
    <n v="0"/>
    <n v="0"/>
    <n v="0"/>
    <x v="5517"/>
    <x v="0"/>
    <x v="0"/>
    <x v="0"/>
    <s v="03.16.27"/>
    <x v="59"/>
    <x v="0"/>
    <x v="0"/>
    <s v="Direção dos Assuntos Jurídicos, Fiscalização e Policia Municipal"/>
    <s v="03.16.27"/>
    <s v="Direção dos Assuntos Jurídicos, Fiscalização e Policia Municipal"/>
    <s v="03.16.27"/>
    <x v="60"/>
    <x v="0"/>
    <x v="0"/>
    <x v="0"/>
    <x v="0"/>
    <x v="0"/>
    <x v="0"/>
    <x v="0"/>
    <x v="2"/>
    <s v="2024-02-23"/>
    <x v="0"/>
    <n v="17"/>
    <x v="4"/>
    <m/>
    <x v="0"/>
    <m/>
    <x v="16"/>
    <n v="100474707"/>
    <x v="0"/>
    <x v="3"/>
    <s v="Direção dos Assuntos Jurídicos, Fiscalização e Policia Municipal"/>
    <s v="ORI"/>
    <x v="2"/>
    <m/>
    <x v="0"/>
    <x v="2"/>
    <x v="2"/>
    <x v="1"/>
    <x v="0"/>
    <x v="0"/>
    <x v="0"/>
    <x v="0"/>
    <x v="0"/>
    <x v="0"/>
    <x v="0"/>
    <s v="Direção dos Assuntos Jurídicos, Fiscalização e Policia Municipal"/>
    <x v="0"/>
    <x v="0"/>
    <x v="0"/>
    <x v="0"/>
    <x v="0"/>
    <x v="0"/>
    <x v="0"/>
    <x v="0"/>
    <x v="0"/>
    <x v="0"/>
    <x v="3"/>
    <x v="0"/>
    <s v="Pagamento de salário referente a 02-2024"/>
  </r>
  <r>
    <x v="0"/>
    <n v="0"/>
    <n v="0"/>
    <n v="0"/>
    <n v="0"/>
    <x v="5517"/>
    <x v="0"/>
    <x v="0"/>
    <x v="0"/>
    <s v="03.16.27"/>
    <x v="59"/>
    <x v="0"/>
    <x v="0"/>
    <s v="Direção dos Assuntos Jurídicos, Fiscalização e Policia Municipal"/>
    <s v="03.16.27"/>
    <s v="Direção dos Assuntos Jurídicos, Fiscalização e Policia Municipal"/>
    <s v="03.16.27"/>
    <x v="48"/>
    <x v="0"/>
    <x v="0"/>
    <x v="0"/>
    <x v="1"/>
    <x v="0"/>
    <x v="0"/>
    <x v="0"/>
    <x v="2"/>
    <s v="2024-02-23"/>
    <x v="0"/>
    <n v="2545"/>
    <x v="4"/>
    <m/>
    <x v="0"/>
    <m/>
    <x v="15"/>
    <n v="100479277"/>
    <x v="0"/>
    <x v="2"/>
    <s v="Direção dos Assuntos Jurídicos, Fiscalização e Policia Municipal"/>
    <s v="ORI"/>
    <x v="2"/>
    <m/>
    <x v="0"/>
    <x v="2"/>
    <x v="2"/>
    <x v="1"/>
    <x v="0"/>
    <x v="0"/>
    <x v="0"/>
    <x v="0"/>
    <x v="0"/>
    <x v="0"/>
    <x v="0"/>
    <s v="Direção dos Assuntos Jurídicos, Fiscalização e Policia Municipal"/>
    <x v="0"/>
    <x v="0"/>
    <x v="0"/>
    <x v="0"/>
    <x v="0"/>
    <x v="0"/>
    <x v="0"/>
    <x v="0"/>
    <x v="0"/>
    <x v="0"/>
    <x v="2"/>
    <x v="0"/>
    <s v="Pagamento de salário referente a 02-2024"/>
  </r>
  <r>
    <x v="0"/>
    <n v="0"/>
    <n v="0"/>
    <n v="0"/>
    <n v="0"/>
    <x v="5973"/>
    <x v="0"/>
    <x v="0"/>
    <x v="0"/>
    <s v="03.16.27"/>
    <x v="59"/>
    <x v="0"/>
    <x v="0"/>
    <s v="Direção dos Assuntos Jurídicos, Fiscalização e Policia Municipal"/>
    <s v="03.16.27"/>
    <s v="Direção dos Assuntos Jurídicos, Fiscalização e Policia Municipal"/>
    <s v="03.16.27"/>
    <x v="28"/>
    <x v="0"/>
    <x v="0"/>
    <x v="0"/>
    <x v="0"/>
    <x v="0"/>
    <x v="0"/>
    <x v="0"/>
    <x v="1"/>
    <s v="2024-03-22"/>
    <x v="0"/>
    <n v="2487"/>
    <x v="4"/>
    <m/>
    <x v="0"/>
    <m/>
    <x v="19"/>
    <n v="100474706"/>
    <x v="0"/>
    <x v="6"/>
    <s v="Direção dos Assuntos Jurídicos, Fiscalização e Policia Municipal"/>
    <s v="ORI"/>
    <x v="2"/>
    <m/>
    <x v="0"/>
    <x v="2"/>
    <x v="2"/>
    <x v="1"/>
    <x v="0"/>
    <x v="0"/>
    <x v="0"/>
    <x v="0"/>
    <x v="0"/>
    <x v="0"/>
    <x v="0"/>
    <s v="Direção dos Assuntos Jurídicos, Fiscalização e Policia Municipal"/>
    <x v="0"/>
    <x v="0"/>
    <x v="0"/>
    <x v="0"/>
    <x v="0"/>
    <x v="0"/>
    <x v="0"/>
    <x v="0"/>
    <x v="0"/>
    <x v="0"/>
    <x v="6"/>
    <x v="0"/>
    <s v="Pagamento de salário referente a 03-2024"/>
  </r>
  <r>
    <x v="0"/>
    <n v="0"/>
    <n v="0"/>
    <n v="0"/>
    <n v="0"/>
    <x v="5451"/>
    <x v="0"/>
    <x v="0"/>
    <x v="0"/>
    <s v="03.16.27"/>
    <x v="59"/>
    <x v="0"/>
    <x v="0"/>
    <s v="Direção dos Assuntos Jurídicos, Fiscalização e Policia Municipal"/>
    <s v="03.16.27"/>
    <s v="Direção dos Assuntos Jurídicos, Fiscalização e Policia Municipal"/>
    <s v="03.16.27"/>
    <x v="48"/>
    <x v="0"/>
    <x v="0"/>
    <x v="0"/>
    <x v="1"/>
    <x v="0"/>
    <x v="0"/>
    <x v="0"/>
    <x v="6"/>
    <s v="2024-04-23"/>
    <x v="1"/>
    <n v="7331"/>
    <x v="4"/>
    <m/>
    <x v="0"/>
    <m/>
    <x v="19"/>
    <n v="100474706"/>
    <x v="0"/>
    <x v="6"/>
    <s v="Direção dos Assuntos Jurídicos, Fiscalização e Policia Municipal"/>
    <s v="ORI"/>
    <x v="2"/>
    <m/>
    <x v="0"/>
    <x v="2"/>
    <x v="2"/>
    <x v="1"/>
    <x v="0"/>
    <x v="0"/>
    <x v="0"/>
    <x v="0"/>
    <x v="0"/>
    <x v="0"/>
    <x v="0"/>
    <s v="Direção dos Assuntos Jurídicos, Fiscalização e Policia Municipal"/>
    <x v="0"/>
    <x v="0"/>
    <x v="0"/>
    <x v="0"/>
    <x v="0"/>
    <x v="0"/>
    <x v="0"/>
    <x v="0"/>
    <x v="0"/>
    <x v="0"/>
    <x v="6"/>
    <x v="0"/>
    <s v="Pagamento de salário referente a 04-2024"/>
  </r>
  <r>
    <x v="0"/>
    <n v="0"/>
    <n v="0"/>
    <n v="0"/>
    <n v="0"/>
    <x v="5451"/>
    <x v="0"/>
    <x v="0"/>
    <x v="0"/>
    <s v="03.16.27"/>
    <x v="59"/>
    <x v="0"/>
    <x v="0"/>
    <s v="Direção dos Assuntos Jurídicos, Fiscalização e Policia Municipal"/>
    <s v="03.16.27"/>
    <s v="Direção dos Assuntos Jurídicos, Fiscalização e Policia Municipal"/>
    <s v="03.16.27"/>
    <x v="28"/>
    <x v="0"/>
    <x v="0"/>
    <x v="0"/>
    <x v="0"/>
    <x v="0"/>
    <x v="0"/>
    <x v="0"/>
    <x v="6"/>
    <s v="2024-04-23"/>
    <x v="1"/>
    <n v="20"/>
    <x v="4"/>
    <m/>
    <x v="0"/>
    <m/>
    <x v="18"/>
    <n v="100478987"/>
    <x v="0"/>
    <x v="5"/>
    <s v="Direção dos Assuntos Jurídicos, Fiscalização e Policia Municipal"/>
    <s v="ORI"/>
    <x v="2"/>
    <m/>
    <x v="0"/>
    <x v="2"/>
    <x v="2"/>
    <x v="1"/>
    <x v="0"/>
    <x v="0"/>
    <x v="0"/>
    <x v="0"/>
    <x v="0"/>
    <x v="0"/>
    <x v="0"/>
    <s v="Direção dos Assuntos Jurídicos, Fiscalização e Policia Municipal"/>
    <x v="0"/>
    <x v="0"/>
    <x v="0"/>
    <x v="0"/>
    <x v="0"/>
    <x v="0"/>
    <x v="0"/>
    <x v="0"/>
    <x v="0"/>
    <x v="0"/>
    <x v="5"/>
    <x v="0"/>
    <s v="Pagamento de salário referente a 04-2024"/>
  </r>
  <r>
    <x v="0"/>
    <n v="0"/>
    <n v="0"/>
    <n v="0"/>
    <n v="0"/>
    <x v="5451"/>
    <x v="0"/>
    <x v="0"/>
    <x v="0"/>
    <s v="03.16.27"/>
    <x v="59"/>
    <x v="0"/>
    <x v="0"/>
    <s v="Direção dos Assuntos Jurídicos, Fiscalização e Policia Municipal"/>
    <s v="03.16.27"/>
    <s v="Direção dos Assuntos Jurídicos, Fiscalização e Policia Municipal"/>
    <s v="03.16.27"/>
    <x v="28"/>
    <x v="0"/>
    <x v="0"/>
    <x v="0"/>
    <x v="0"/>
    <x v="0"/>
    <x v="0"/>
    <x v="0"/>
    <x v="6"/>
    <s v="2024-04-23"/>
    <x v="1"/>
    <n v="55"/>
    <x v="4"/>
    <m/>
    <x v="0"/>
    <m/>
    <x v="16"/>
    <n v="100474707"/>
    <x v="0"/>
    <x v="3"/>
    <s v="Direção dos Assuntos Jurídicos, Fiscalização e Policia Municipal"/>
    <s v="ORI"/>
    <x v="2"/>
    <m/>
    <x v="0"/>
    <x v="2"/>
    <x v="2"/>
    <x v="1"/>
    <x v="0"/>
    <x v="0"/>
    <x v="0"/>
    <x v="0"/>
    <x v="0"/>
    <x v="0"/>
    <x v="0"/>
    <s v="Direção dos Assuntos Jurídicos, Fiscalização e Policia Municipal"/>
    <x v="0"/>
    <x v="0"/>
    <x v="0"/>
    <x v="0"/>
    <x v="0"/>
    <x v="0"/>
    <x v="0"/>
    <x v="0"/>
    <x v="0"/>
    <x v="0"/>
    <x v="3"/>
    <x v="0"/>
    <s v="Pagamento de salário referente a 04-2024"/>
  </r>
  <r>
    <x v="0"/>
    <n v="0"/>
    <n v="0"/>
    <n v="0"/>
    <n v="0"/>
    <x v="1287"/>
    <x v="0"/>
    <x v="0"/>
    <x v="0"/>
    <s v="03.16.25"/>
    <x v="23"/>
    <x v="0"/>
    <x v="0"/>
    <s v="Direção dos  Recursos Humanos"/>
    <s v="03.16.25"/>
    <s v="Direção dos  Recursos Humanos"/>
    <s v="03.16.25"/>
    <x v="31"/>
    <x v="0"/>
    <x v="0"/>
    <x v="1"/>
    <x v="0"/>
    <x v="0"/>
    <x v="0"/>
    <x v="0"/>
    <x v="10"/>
    <s v="2024-11-22"/>
    <x v="3"/>
    <n v="287"/>
    <x v="4"/>
    <m/>
    <x v="0"/>
    <m/>
    <x v="19"/>
    <n v="100474706"/>
    <x v="0"/>
    <x v="6"/>
    <s v="Direção dos  Recursos Humanos"/>
    <s v="ORI"/>
    <x v="2"/>
    <m/>
    <x v="0"/>
    <x v="2"/>
    <x v="2"/>
    <x v="1"/>
    <x v="0"/>
    <x v="0"/>
    <x v="0"/>
    <x v="0"/>
    <x v="0"/>
    <x v="0"/>
    <x v="0"/>
    <s v="Direção dos  Recursos Humanos"/>
    <x v="0"/>
    <x v="0"/>
    <x v="0"/>
    <x v="0"/>
    <x v="0"/>
    <x v="0"/>
    <x v="0"/>
    <x v="0"/>
    <x v="0"/>
    <x v="0"/>
    <x v="6"/>
    <x v="0"/>
    <s v="Pagamento de salário referente a 11-2024"/>
  </r>
  <r>
    <x v="0"/>
    <n v="0"/>
    <n v="0"/>
    <n v="0"/>
    <n v="0"/>
    <x v="1287"/>
    <x v="0"/>
    <x v="0"/>
    <x v="0"/>
    <s v="03.16.25"/>
    <x v="23"/>
    <x v="0"/>
    <x v="0"/>
    <s v="Direção dos  Recursos Humanos"/>
    <s v="03.16.25"/>
    <s v="Direção dos  Recursos Humanos"/>
    <s v="03.16.25"/>
    <x v="29"/>
    <x v="0"/>
    <x v="0"/>
    <x v="0"/>
    <x v="0"/>
    <x v="0"/>
    <x v="0"/>
    <x v="0"/>
    <x v="10"/>
    <s v="2024-11-22"/>
    <x v="3"/>
    <n v="3"/>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11-2024"/>
  </r>
  <r>
    <x v="0"/>
    <n v="0"/>
    <n v="0"/>
    <n v="0"/>
    <n v="0"/>
    <x v="1287"/>
    <x v="0"/>
    <x v="0"/>
    <x v="0"/>
    <s v="03.16.25"/>
    <x v="23"/>
    <x v="0"/>
    <x v="0"/>
    <s v="Direção dos  Recursos Humanos"/>
    <s v="03.16.25"/>
    <s v="Direção dos  Recursos Humanos"/>
    <s v="03.16.25"/>
    <x v="49"/>
    <x v="0"/>
    <x v="0"/>
    <x v="0"/>
    <x v="1"/>
    <x v="0"/>
    <x v="0"/>
    <x v="0"/>
    <x v="10"/>
    <s v="2024-11-22"/>
    <x v="3"/>
    <n v="840"/>
    <x v="4"/>
    <m/>
    <x v="0"/>
    <m/>
    <x v="15"/>
    <n v="100479277"/>
    <x v="0"/>
    <x v="2"/>
    <s v="Direção dos  Recursos Humanos"/>
    <s v="ORI"/>
    <x v="2"/>
    <m/>
    <x v="0"/>
    <x v="2"/>
    <x v="2"/>
    <x v="1"/>
    <x v="0"/>
    <x v="0"/>
    <x v="0"/>
    <x v="0"/>
    <x v="0"/>
    <x v="0"/>
    <x v="0"/>
    <s v="Direção dos  Recursos Humanos"/>
    <x v="0"/>
    <x v="0"/>
    <x v="0"/>
    <x v="0"/>
    <x v="0"/>
    <x v="0"/>
    <x v="0"/>
    <x v="0"/>
    <x v="0"/>
    <x v="0"/>
    <x v="2"/>
    <x v="0"/>
    <s v="Pagamento de salário referente a 11-2024"/>
  </r>
  <r>
    <x v="0"/>
    <n v="0"/>
    <n v="0"/>
    <n v="0"/>
    <n v="0"/>
    <x v="1287"/>
    <x v="0"/>
    <x v="0"/>
    <x v="0"/>
    <s v="03.16.25"/>
    <x v="23"/>
    <x v="0"/>
    <x v="0"/>
    <s v="Direção dos  Recursos Humanos"/>
    <s v="03.16.25"/>
    <s v="Direção dos  Recursos Humanos"/>
    <s v="03.16.25"/>
    <x v="79"/>
    <x v="0"/>
    <x v="4"/>
    <x v="17"/>
    <x v="0"/>
    <x v="0"/>
    <x v="0"/>
    <x v="0"/>
    <x v="10"/>
    <s v="2024-11-22"/>
    <x v="3"/>
    <n v="7699"/>
    <x v="4"/>
    <m/>
    <x v="0"/>
    <m/>
    <x v="15"/>
    <n v="100479277"/>
    <x v="0"/>
    <x v="2"/>
    <s v="Direção dos  Recursos Humanos"/>
    <s v="ORI"/>
    <x v="2"/>
    <m/>
    <x v="0"/>
    <x v="2"/>
    <x v="2"/>
    <x v="1"/>
    <x v="0"/>
    <x v="0"/>
    <x v="0"/>
    <x v="0"/>
    <x v="0"/>
    <x v="0"/>
    <x v="0"/>
    <s v="Direção dos  Recursos Humanos"/>
    <x v="0"/>
    <x v="0"/>
    <x v="0"/>
    <x v="0"/>
    <x v="0"/>
    <x v="0"/>
    <x v="0"/>
    <x v="0"/>
    <x v="0"/>
    <x v="0"/>
    <x v="2"/>
    <x v="0"/>
    <s v="Pagamento de salário referente a 11-2024"/>
  </r>
  <r>
    <x v="0"/>
    <n v="0"/>
    <n v="0"/>
    <n v="0"/>
    <n v="0"/>
    <x v="1198"/>
    <x v="0"/>
    <x v="0"/>
    <x v="0"/>
    <s v="03.16.25"/>
    <x v="23"/>
    <x v="0"/>
    <x v="0"/>
    <s v="Direção dos  Recursos Humanos"/>
    <s v="03.16.25"/>
    <s v="Direção dos  Recursos Humanos"/>
    <s v="03.16.25"/>
    <x v="29"/>
    <x v="0"/>
    <x v="0"/>
    <x v="0"/>
    <x v="0"/>
    <x v="0"/>
    <x v="0"/>
    <x v="0"/>
    <x v="5"/>
    <s v="2024-08-26"/>
    <x v="2"/>
    <n v="68"/>
    <x v="4"/>
    <m/>
    <x v="0"/>
    <m/>
    <x v="19"/>
    <n v="100474706"/>
    <x v="0"/>
    <x v="6"/>
    <s v="Direção dos  Recursos Humanos"/>
    <s v="ORI"/>
    <x v="2"/>
    <m/>
    <x v="0"/>
    <x v="2"/>
    <x v="2"/>
    <x v="1"/>
    <x v="0"/>
    <x v="0"/>
    <x v="0"/>
    <x v="0"/>
    <x v="0"/>
    <x v="0"/>
    <x v="0"/>
    <s v="Direção dos  Recursos Humanos"/>
    <x v="0"/>
    <x v="0"/>
    <x v="0"/>
    <x v="0"/>
    <x v="0"/>
    <x v="0"/>
    <x v="0"/>
    <x v="0"/>
    <x v="0"/>
    <x v="0"/>
    <x v="6"/>
    <x v="0"/>
    <s v="Pagamento de salário referente a 08-2024"/>
  </r>
  <r>
    <x v="0"/>
    <n v="0"/>
    <n v="0"/>
    <n v="0"/>
    <n v="0"/>
    <x v="1198"/>
    <x v="0"/>
    <x v="0"/>
    <x v="0"/>
    <s v="03.16.25"/>
    <x v="23"/>
    <x v="0"/>
    <x v="0"/>
    <s v="Direção dos  Recursos Humanos"/>
    <s v="03.16.25"/>
    <s v="Direção dos  Recursos Humanos"/>
    <s v="03.16.25"/>
    <x v="48"/>
    <x v="0"/>
    <x v="0"/>
    <x v="0"/>
    <x v="1"/>
    <x v="0"/>
    <x v="0"/>
    <x v="0"/>
    <x v="5"/>
    <s v="2024-08-26"/>
    <x v="2"/>
    <n v="8528"/>
    <x v="4"/>
    <m/>
    <x v="0"/>
    <m/>
    <x v="19"/>
    <n v="100474706"/>
    <x v="0"/>
    <x v="6"/>
    <s v="Direção dos  Recursos Humanos"/>
    <s v="ORI"/>
    <x v="2"/>
    <m/>
    <x v="0"/>
    <x v="2"/>
    <x v="2"/>
    <x v="1"/>
    <x v="0"/>
    <x v="0"/>
    <x v="0"/>
    <x v="0"/>
    <x v="0"/>
    <x v="0"/>
    <x v="0"/>
    <s v="Direção dos  Recursos Humanos"/>
    <x v="0"/>
    <x v="0"/>
    <x v="0"/>
    <x v="0"/>
    <x v="0"/>
    <x v="0"/>
    <x v="0"/>
    <x v="0"/>
    <x v="0"/>
    <x v="0"/>
    <x v="6"/>
    <x v="0"/>
    <s v="Pagamento de salário referente a 08-2024"/>
  </r>
  <r>
    <x v="0"/>
    <n v="0"/>
    <n v="0"/>
    <n v="0"/>
    <n v="0"/>
    <x v="1198"/>
    <x v="0"/>
    <x v="0"/>
    <x v="0"/>
    <s v="03.16.25"/>
    <x v="23"/>
    <x v="0"/>
    <x v="0"/>
    <s v="Direção dos  Recursos Humanos"/>
    <s v="03.16.25"/>
    <s v="Direção dos  Recursos Humanos"/>
    <s v="03.16.25"/>
    <x v="78"/>
    <x v="0"/>
    <x v="4"/>
    <x v="17"/>
    <x v="0"/>
    <x v="0"/>
    <x v="0"/>
    <x v="0"/>
    <x v="5"/>
    <s v="2024-08-26"/>
    <x v="2"/>
    <n v="1485"/>
    <x v="4"/>
    <m/>
    <x v="0"/>
    <m/>
    <x v="19"/>
    <n v="100474706"/>
    <x v="0"/>
    <x v="6"/>
    <s v="Direção dos  Recursos Humanos"/>
    <s v="ORI"/>
    <x v="2"/>
    <m/>
    <x v="0"/>
    <x v="2"/>
    <x v="2"/>
    <x v="1"/>
    <x v="0"/>
    <x v="0"/>
    <x v="0"/>
    <x v="0"/>
    <x v="0"/>
    <x v="0"/>
    <x v="0"/>
    <s v="Direção dos  Recursos Humanos"/>
    <x v="0"/>
    <x v="0"/>
    <x v="0"/>
    <x v="0"/>
    <x v="0"/>
    <x v="0"/>
    <x v="0"/>
    <x v="0"/>
    <x v="0"/>
    <x v="0"/>
    <x v="6"/>
    <x v="0"/>
    <s v="Pagamento de salário referente a 08-2024"/>
  </r>
  <r>
    <x v="0"/>
    <n v="0"/>
    <n v="0"/>
    <n v="0"/>
    <n v="0"/>
    <x v="1198"/>
    <x v="0"/>
    <x v="0"/>
    <x v="0"/>
    <s v="03.16.25"/>
    <x v="23"/>
    <x v="0"/>
    <x v="0"/>
    <s v="Direção dos  Recursos Humanos"/>
    <s v="03.16.25"/>
    <s v="Direção dos  Recursos Humanos"/>
    <s v="03.16.25"/>
    <x v="49"/>
    <x v="0"/>
    <x v="0"/>
    <x v="0"/>
    <x v="1"/>
    <x v="0"/>
    <x v="0"/>
    <x v="0"/>
    <x v="5"/>
    <s v="2024-08-26"/>
    <x v="2"/>
    <n v="141"/>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8-2024"/>
  </r>
  <r>
    <x v="0"/>
    <n v="0"/>
    <n v="0"/>
    <n v="0"/>
    <n v="0"/>
    <x v="3972"/>
    <x v="0"/>
    <x v="0"/>
    <x v="0"/>
    <s v="03.16.25"/>
    <x v="23"/>
    <x v="0"/>
    <x v="0"/>
    <s v="Direção dos  Recursos Humanos"/>
    <s v="03.16.25"/>
    <s v="Direção dos  Recursos Humanos"/>
    <s v="03.16.25"/>
    <x v="29"/>
    <x v="0"/>
    <x v="0"/>
    <x v="0"/>
    <x v="0"/>
    <x v="0"/>
    <x v="0"/>
    <x v="0"/>
    <x v="0"/>
    <s v="2024-01-30"/>
    <x v="0"/>
    <n v="71"/>
    <x v="4"/>
    <m/>
    <x v="0"/>
    <m/>
    <x v="19"/>
    <n v="100474706"/>
    <x v="0"/>
    <x v="6"/>
    <s v="Direção dos  Recursos Humanos"/>
    <s v="ORI"/>
    <x v="2"/>
    <m/>
    <x v="0"/>
    <x v="2"/>
    <x v="2"/>
    <x v="1"/>
    <x v="0"/>
    <x v="0"/>
    <x v="0"/>
    <x v="0"/>
    <x v="0"/>
    <x v="0"/>
    <x v="0"/>
    <s v="Direção dos  Recursos Humanos"/>
    <x v="0"/>
    <x v="0"/>
    <x v="0"/>
    <x v="0"/>
    <x v="0"/>
    <x v="0"/>
    <x v="0"/>
    <x v="0"/>
    <x v="0"/>
    <x v="0"/>
    <x v="6"/>
    <x v="0"/>
    <s v="Pagamento de salário referente a 01-2024"/>
  </r>
  <r>
    <x v="0"/>
    <n v="0"/>
    <n v="0"/>
    <n v="0"/>
    <n v="0"/>
    <x v="3972"/>
    <x v="0"/>
    <x v="0"/>
    <x v="0"/>
    <s v="03.16.25"/>
    <x v="23"/>
    <x v="0"/>
    <x v="0"/>
    <s v="Direção dos  Recursos Humanos"/>
    <s v="03.16.25"/>
    <s v="Direção dos  Recursos Humanos"/>
    <s v="03.16.25"/>
    <x v="29"/>
    <x v="0"/>
    <x v="0"/>
    <x v="0"/>
    <x v="0"/>
    <x v="0"/>
    <x v="0"/>
    <x v="0"/>
    <x v="0"/>
    <s v="2024-01-30"/>
    <x v="0"/>
    <n v="0"/>
    <x v="4"/>
    <m/>
    <x v="0"/>
    <m/>
    <x v="54"/>
    <n v="100477977"/>
    <x v="0"/>
    <x v="8"/>
    <s v="Direção dos  Recursos Humanos"/>
    <s v="ORI"/>
    <x v="2"/>
    <m/>
    <x v="0"/>
    <x v="2"/>
    <x v="2"/>
    <x v="1"/>
    <x v="0"/>
    <x v="0"/>
    <x v="0"/>
    <x v="0"/>
    <x v="0"/>
    <x v="0"/>
    <x v="0"/>
    <s v="Direção dos  Recursos Humanos"/>
    <x v="0"/>
    <x v="0"/>
    <x v="0"/>
    <x v="0"/>
    <x v="0"/>
    <x v="0"/>
    <x v="0"/>
    <x v="0"/>
    <x v="0"/>
    <x v="0"/>
    <x v="8"/>
    <x v="0"/>
    <s v="Pagamento de salário referente a 01-2024"/>
  </r>
  <r>
    <x v="0"/>
    <n v="0"/>
    <n v="0"/>
    <n v="0"/>
    <n v="0"/>
    <x v="3972"/>
    <x v="0"/>
    <x v="0"/>
    <x v="0"/>
    <s v="03.16.25"/>
    <x v="23"/>
    <x v="0"/>
    <x v="0"/>
    <s v="Direção dos  Recursos Humanos"/>
    <s v="03.16.25"/>
    <s v="Direção dos  Recursos Humanos"/>
    <s v="03.16.25"/>
    <x v="29"/>
    <x v="0"/>
    <x v="0"/>
    <x v="0"/>
    <x v="0"/>
    <x v="0"/>
    <x v="0"/>
    <x v="0"/>
    <x v="0"/>
    <s v="2024-01-30"/>
    <x v="0"/>
    <n v="0"/>
    <x v="4"/>
    <m/>
    <x v="0"/>
    <m/>
    <x v="17"/>
    <n v="100479279"/>
    <x v="0"/>
    <x v="4"/>
    <s v="Direção dos  Recursos Humanos"/>
    <s v="ORI"/>
    <x v="2"/>
    <m/>
    <x v="0"/>
    <x v="2"/>
    <x v="2"/>
    <x v="1"/>
    <x v="0"/>
    <x v="0"/>
    <x v="0"/>
    <x v="0"/>
    <x v="0"/>
    <x v="0"/>
    <x v="0"/>
    <s v="Direção dos  Recursos Humanos"/>
    <x v="0"/>
    <x v="0"/>
    <x v="0"/>
    <x v="0"/>
    <x v="0"/>
    <x v="0"/>
    <x v="0"/>
    <x v="0"/>
    <x v="0"/>
    <x v="0"/>
    <x v="4"/>
    <x v="0"/>
    <s v="Pagamento de salário referente a 01-2024"/>
  </r>
  <r>
    <x v="0"/>
    <n v="0"/>
    <n v="0"/>
    <n v="0"/>
    <n v="0"/>
    <x v="3972"/>
    <x v="0"/>
    <x v="0"/>
    <x v="0"/>
    <s v="03.16.25"/>
    <x v="23"/>
    <x v="0"/>
    <x v="0"/>
    <s v="Direção dos  Recursos Humanos"/>
    <s v="03.16.25"/>
    <s v="Direção dos  Recursos Humanos"/>
    <s v="03.16.25"/>
    <x v="29"/>
    <x v="0"/>
    <x v="0"/>
    <x v="0"/>
    <x v="0"/>
    <x v="0"/>
    <x v="0"/>
    <x v="0"/>
    <x v="0"/>
    <s v="2024-01-30"/>
    <x v="0"/>
    <n v="27"/>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1-2024"/>
  </r>
  <r>
    <x v="0"/>
    <n v="0"/>
    <n v="0"/>
    <n v="0"/>
    <n v="0"/>
    <x v="3972"/>
    <x v="0"/>
    <x v="0"/>
    <x v="0"/>
    <s v="03.16.25"/>
    <x v="23"/>
    <x v="0"/>
    <x v="0"/>
    <s v="Direção dos  Recursos Humanos"/>
    <s v="03.16.25"/>
    <s v="Direção dos  Recursos Humanos"/>
    <s v="03.16.25"/>
    <x v="29"/>
    <x v="0"/>
    <x v="0"/>
    <x v="0"/>
    <x v="0"/>
    <x v="0"/>
    <x v="0"/>
    <x v="0"/>
    <x v="0"/>
    <s v="2024-01-30"/>
    <x v="0"/>
    <n v="21"/>
    <x v="4"/>
    <m/>
    <x v="0"/>
    <m/>
    <x v="15"/>
    <n v="100479277"/>
    <x v="0"/>
    <x v="2"/>
    <s v="Direção dos  Recursos Humanos"/>
    <s v="ORI"/>
    <x v="2"/>
    <m/>
    <x v="0"/>
    <x v="2"/>
    <x v="2"/>
    <x v="1"/>
    <x v="0"/>
    <x v="0"/>
    <x v="0"/>
    <x v="0"/>
    <x v="0"/>
    <x v="0"/>
    <x v="0"/>
    <s v="Direção dos  Recursos Humanos"/>
    <x v="0"/>
    <x v="0"/>
    <x v="0"/>
    <x v="0"/>
    <x v="0"/>
    <x v="0"/>
    <x v="0"/>
    <x v="0"/>
    <x v="0"/>
    <x v="0"/>
    <x v="2"/>
    <x v="0"/>
    <s v="Pagamento de salário referente a 01-2024"/>
  </r>
  <r>
    <x v="0"/>
    <n v="0"/>
    <n v="0"/>
    <n v="0"/>
    <n v="0"/>
    <x v="2939"/>
    <x v="0"/>
    <x v="0"/>
    <x v="0"/>
    <s v="03.16.25"/>
    <x v="23"/>
    <x v="0"/>
    <x v="0"/>
    <s v="Direção dos  Recursos Humanos"/>
    <s v="03.16.25"/>
    <s v="Direção dos  Recursos Humanos"/>
    <s v="03.16.25"/>
    <x v="29"/>
    <x v="0"/>
    <x v="0"/>
    <x v="0"/>
    <x v="0"/>
    <x v="0"/>
    <x v="0"/>
    <x v="0"/>
    <x v="8"/>
    <s v="2024-10-23"/>
    <x v="3"/>
    <n v="3"/>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10-2024"/>
  </r>
  <r>
    <x v="0"/>
    <n v="0"/>
    <n v="0"/>
    <n v="0"/>
    <n v="0"/>
    <x v="2939"/>
    <x v="0"/>
    <x v="0"/>
    <x v="0"/>
    <s v="03.16.25"/>
    <x v="23"/>
    <x v="0"/>
    <x v="0"/>
    <s v="Direção dos  Recursos Humanos"/>
    <s v="03.16.25"/>
    <s v="Direção dos  Recursos Humanos"/>
    <s v="03.16.25"/>
    <x v="31"/>
    <x v="0"/>
    <x v="0"/>
    <x v="1"/>
    <x v="0"/>
    <x v="0"/>
    <x v="0"/>
    <x v="0"/>
    <x v="8"/>
    <s v="2024-10-23"/>
    <x v="3"/>
    <n v="149"/>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10-2024"/>
  </r>
  <r>
    <x v="0"/>
    <n v="0"/>
    <n v="0"/>
    <n v="0"/>
    <n v="0"/>
    <x v="2939"/>
    <x v="0"/>
    <x v="0"/>
    <x v="0"/>
    <s v="03.16.25"/>
    <x v="23"/>
    <x v="0"/>
    <x v="0"/>
    <s v="Direção dos  Recursos Humanos"/>
    <s v="03.16.25"/>
    <s v="Direção dos  Recursos Humanos"/>
    <s v="03.16.25"/>
    <x v="30"/>
    <x v="0"/>
    <x v="0"/>
    <x v="0"/>
    <x v="1"/>
    <x v="0"/>
    <x v="0"/>
    <x v="0"/>
    <x v="8"/>
    <s v="2024-10-23"/>
    <x v="3"/>
    <n v="172"/>
    <x v="4"/>
    <m/>
    <x v="0"/>
    <m/>
    <x v="15"/>
    <n v="100479277"/>
    <x v="0"/>
    <x v="2"/>
    <s v="Direção dos  Recursos Humanos"/>
    <s v="ORI"/>
    <x v="2"/>
    <m/>
    <x v="0"/>
    <x v="2"/>
    <x v="2"/>
    <x v="1"/>
    <x v="0"/>
    <x v="0"/>
    <x v="0"/>
    <x v="0"/>
    <x v="0"/>
    <x v="0"/>
    <x v="0"/>
    <s v="Direção dos  Recursos Humanos"/>
    <x v="0"/>
    <x v="0"/>
    <x v="0"/>
    <x v="0"/>
    <x v="0"/>
    <x v="0"/>
    <x v="0"/>
    <x v="0"/>
    <x v="0"/>
    <x v="0"/>
    <x v="2"/>
    <x v="0"/>
    <s v="Pagamento de salário referente a 10-2024"/>
  </r>
  <r>
    <x v="0"/>
    <n v="0"/>
    <n v="0"/>
    <n v="0"/>
    <n v="0"/>
    <x v="1464"/>
    <x v="0"/>
    <x v="0"/>
    <x v="0"/>
    <s v="03.16.25"/>
    <x v="23"/>
    <x v="0"/>
    <x v="0"/>
    <s v="Direção dos  Recursos Humanos"/>
    <s v="03.16.25"/>
    <s v="Direção dos  Recursos Humanos"/>
    <s v="03.16.25"/>
    <x v="29"/>
    <x v="0"/>
    <x v="0"/>
    <x v="0"/>
    <x v="0"/>
    <x v="0"/>
    <x v="0"/>
    <x v="0"/>
    <x v="7"/>
    <s v="2024-09-19"/>
    <x v="2"/>
    <n v="66"/>
    <x v="4"/>
    <m/>
    <x v="0"/>
    <m/>
    <x v="19"/>
    <n v="100474706"/>
    <x v="0"/>
    <x v="6"/>
    <s v="Direção dos  Recursos Humanos"/>
    <s v="ORI"/>
    <x v="2"/>
    <m/>
    <x v="0"/>
    <x v="2"/>
    <x v="2"/>
    <x v="1"/>
    <x v="0"/>
    <x v="0"/>
    <x v="0"/>
    <x v="0"/>
    <x v="0"/>
    <x v="0"/>
    <x v="0"/>
    <s v="Direção dos  Recursos Humanos"/>
    <x v="0"/>
    <x v="0"/>
    <x v="0"/>
    <x v="0"/>
    <x v="0"/>
    <x v="0"/>
    <x v="0"/>
    <x v="0"/>
    <x v="0"/>
    <x v="0"/>
    <x v="6"/>
    <x v="0"/>
    <s v="Pagamento de salário referente a 09-2024"/>
  </r>
  <r>
    <x v="0"/>
    <n v="0"/>
    <n v="0"/>
    <n v="0"/>
    <n v="0"/>
    <x v="1464"/>
    <x v="0"/>
    <x v="0"/>
    <x v="0"/>
    <s v="03.16.25"/>
    <x v="23"/>
    <x v="0"/>
    <x v="0"/>
    <s v="Direção dos  Recursos Humanos"/>
    <s v="03.16.25"/>
    <s v="Direção dos  Recursos Humanos"/>
    <s v="03.16.25"/>
    <x v="78"/>
    <x v="0"/>
    <x v="4"/>
    <x v="17"/>
    <x v="0"/>
    <x v="0"/>
    <x v="0"/>
    <x v="0"/>
    <x v="7"/>
    <s v="2024-09-19"/>
    <x v="2"/>
    <n v="182"/>
    <x v="4"/>
    <m/>
    <x v="0"/>
    <m/>
    <x v="67"/>
    <n v="100474708"/>
    <x v="0"/>
    <x v="7"/>
    <s v="Direção dos  Recursos Humanos"/>
    <s v="ORI"/>
    <x v="2"/>
    <m/>
    <x v="0"/>
    <x v="2"/>
    <x v="2"/>
    <x v="1"/>
    <x v="0"/>
    <x v="0"/>
    <x v="0"/>
    <x v="0"/>
    <x v="0"/>
    <x v="0"/>
    <x v="0"/>
    <s v="Direção dos  Recursos Humanos"/>
    <x v="0"/>
    <x v="0"/>
    <x v="0"/>
    <x v="0"/>
    <x v="0"/>
    <x v="0"/>
    <x v="0"/>
    <x v="0"/>
    <x v="0"/>
    <x v="0"/>
    <x v="7"/>
    <x v="0"/>
    <s v="Pagamento de salário referente a 09-2024"/>
  </r>
  <r>
    <x v="0"/>
    <n v="0"/>
    <n v="0"/>
    <n v="0"/>
    <n v="0"/>
    <x v="1464"/>
    <x v="0"/>
    <x v="0"/>
    <x v="0"/>
    <s v="03.16.25"/>
    <x v="23"/>
    <x v="0"/>
    <x v="0"/>
    <s v="Direção dos  Recursos Humanos"/>
    <s v="03.16.25"/>
    <s v="Direção dos  Recursos Humanos"/>
    <s v="03.16.25"/>
    <x v="30"/>
    <x v="0"/>
    <x v="0"/>
    <x v="0"/>
    <x v="1"/>
    <x v="0"/>
    <x v="0"/>
    <x v="0"/>
    <x v="7"/>
    <s v="2024-09-19"/>
    <x v="2"/>
    <n v="3"/>
    <x v="4"/>
    <m/>
    <x v="0"/>
    <m/>
    <x v="17"/>
    <n v="100479279"/>
    <x v="0"/>
    <x v="4"/>
    <s v="Direção dos  Recursos Humanos"/>
    <s v="ORI"/>
    <x v="2"/>
    <m/>
    <x v="0"/>
    <x v="2"/>
    <x v="2"/>
    <x v="1"/>
    <x v="0"/>
    <x v="0"/>
    <x v="0"/>
    <x v="0"/>
    <x v="0"/>
    <x v="0"/>
    <x v="0"/>
    <s v="Direção dos  Recursos Humanos"/>
    <x v="0"/>
    <x v="0"/>
    <x v="0"/>
    <x v="0"/>
    <x v="0"/>
    <x v="0"/>
    <x v="0"/>
    <x v="0"/>
    <x v="0"/>
    <x v="0"/>
    <x v="4"/>
    <x v="0"/>
    <s v="Pagamento de salário referente a 09-2024"/>
  </r>
  <r>
    <x v="0"/>
    <n v="0"/>
    <n v="0"/>
    <n v="0"/>
    <n v="0"/>
    <x v="1464"/>
    <x v="0"/>
    <x v="0"/>
    <x v="0"/>
    <s v="03.16.25"/>
    <x v="23"/>
    <x v="0"/>
    <x v="0"/>
    <s v="Direção dos  Recursos Humanos"/>
    <s v="03.16.25"/>
    <s v="Direção dos  Recursos Humanos"/>
    <s v="03.16.25"/>
    <x v="48"/>
    <x v="0"/>
    <x v="0"/>
    <x v="0"/>
    <x v="1"/>
    <x v="0"/>
    <x v="0"/>
    <x v="0"/>
    <x v="7"/>
    <s v="2024-09-19"/>
    <x v="2"/>
    <n v="4326"/>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9-2024"/>
  </r>
  <r>
    <x v="0"/>
    <n v="0"/>
    <n v="0"/>
    <n v="0"/>
    <n v="0"/>
    <x v="1464"/>
    <x v="0"/>
    <x v="0"/>
    <x v="0"/>
    <s v="03.16.25"/>
    <x v="23"/>
    <x v="0"/>
    <x v="0"/>
    <s v="Direção dos  Recursos Humanos"/>
    <s v="03.16.25"/>
    <s v="Direção dos  Recursos Humanos"/>
    <s v="03.16.25"/>
    <x v="49"/>
    <x v="0"/>
    <x v="0"/>
    <x v="0"/>
    <x v="1"/>
    <x v="0"/>
    <x v="0"/>
    <x v="0"/>
    <x v="7"/>
    <s v="2024-09-19"/>
    <x v="2"/>
    <n v="1512"/>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9-2024"/>
  </r>
  <r>
    <x v="0"/>
    <n v="0"/>
    <n v="0"/>
    <n v="0"/>
    <n v="0"/>
    <x v="1464"/>
    <x v="0"/>
    <x v="0"/>
    <x v="0"/>
    <s v="03.16.25"/>
    <x v="23"/>
    <x v="0"/>
    <x v="0"/>
    <s v="Direção dos  Recursos Humanos"/>
    <s v="03.16.25"/>
    <s v="Direção dos  Recursos Humanos"/>
    <s v="03.16.25"/>
    <x v="79"/>
    <x v="0"/>
    <x v="4"/>
    <x v="17"/>
    <x v="0"/>
    <x v="0"/>
    <x v="0"/>
    <x v="0"/>
    <x v="7"/>
    <s v="2024-09-19"/>
    <x v="2"/>
    <n v="13500"/>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9-2024"/>
  </r>
  <r>
    <x v="0"/>
    <n v="0"/>
    <n v="0"/>
    <n v="0"/>
    <n v="0"/>
    <x v="1901"/>
    <x v="0"/>
    <x v="0"/>
    <x v="0"/>
    <s v="03.16.25"/>
    <x v="23"/>
    <x v="0"/>
    <x v="0"/>
    <s v="Direção dos  Recursos Humanos"/>
    <s v="03.16.25"/>
    <s v="Direção dos  Recursos Humanos"/>
    <s v="03.16.25"/>
    <x v="29"/>
    <x v="0"/>
    <x v="0"/>
    <x v="0"/>
    <x v="0"/>
    <x v="0"/>
    <x v="0"/>
    <x v="0"/>
    <x v="4"/>
    <s v="2024-06-20"/>
    <x v="1"/>
    <n v="68"/>
    <x v="4"/>
    <m/>
    <x v="0"/>
    <m/>
    <x v="19"/>
    <n v="100474706"/>
    <x v="0"/>
    <x v="6"/>
    <s v="Direção dos  Recursos Humanos"/>
    <s v="ORI"/>
    <x v="2"/>
    <m/>
    <x v="0"/>
    <x v="2"/>
    <x v="2"/>
    <x v="1"/>
    <x v="0"/>
    <x v="0"/>
    <x v="0"/>
    <x v="0"/>
    <x v="0"/>
    <x v="0"/>
    <x v="0"/>
    <s v="Direção dos  Recursos Humanos"/>
    <x v="0"/>
    <x v="0"/>
    <x v="0"/>
    <x v="0"/>
    <x v="0"/>
    <x v="0"/>
    <x v="0"/>
    <x v="0"/>
    <x v="0"/>
    <x v="0"/>
    <x v="6"/>
    <x v="0"/>
    <s v="Pagamento de salário referente a 06-2024"/>
  </r>
  <r>
    <x v="0"/>
    <n v="0"/>
    <n v="0"/>
    <n v="0"/>
    <n v="0"/>
    <x v="1901"/>
    <x v="0"/>
    <x v="0"/>
    <x v="0"/>
    <s v="03.16.25"/>
    <x v="23"/>
    <x v="0"/>
    <x v="0"/>
    <s v="Direção dos  Recursos Humanos"/>
    <s v="03.16.25"/>
    <s v="Direção dos  Recursos Humanos"/>
    <s v="03.16.25"/>
    <x v="48"/>
    <x v="0"/>
    <x v="0"/>
    <x v="0"/>
    <x v="1"/>
    <x v="0"/>
    <x v="0"/>
    <x v="0"/>
    <x v="4"/>
    <s v="2024-06-20"/>
    <x v="1"/>
    <n v="1020"/>
    <x v="4"/>
    <m/>
    <x v="0"/>
    <m/>
    <x v="67"/>
    <n v="100474708"/>
    <x v="0"/>
    <x v="7"/>
    <s v="Direção dos  Recursos Humanos"/>
    <s v="ORI"/>
    <x v="2"/>
    <m/>
    <x v="0"/>
    <x v="2"/>
    <x v="2"/>
    <x v="1"/>
    <x v="0"/>
    <x v="0"/>
    <x v="0"/>
    <x v="0"/>
    <x v="0"/>
    <x v="0"/>
    <x v="0"/>
    <s v="Direção dos  Recursos Humanos"/>
    <x v="0"/>
    <x v="0"/>
    <x v="0"/>
    <x v="0"/>
    <x v="0"/>
    <x v="0"/>
    <x v="0"/>
    <x v="0"/>
    <x v="0"/>
    <x v="0"/>
    <x v="7"/>
    <x v="0"/>
    <s v="Pagamento de salário referente a 06-2024"/>
  </r>
  <r>
    <x v="0"/>
    <n v="0"/>
    <n v="0"/>
    <n v="0"/>
    <n v="0"/>
    <x v="1901"/>
    <x v="0"/>
    <x v="0"/>
    <x v="0"/>
    <s v="03.16.25"/>
    <x v="23"/>
    <x v="0"/>
    <x v="0"/>
    <s v="Direção dos  Recursos Humanos"/>
    <s v="03.16.25"/>
    <s v="Direção dos  Recursos Humanos"/>
    <s v="03.16.25"/>
    <x v="78"/>
    <x v="0"/>
    <x v="4"/>
    <x v="17"/>
    <x v="0"/>
    <x v="0"/>
    <x v="0"/>
    <x v="0"/>
    <x v="4"/>
    <s v="2024-06-20"/>
    <x v="1"/>
    <n v="182"/>
    <x v="4"/>
    <m/>
    <x v="0"/>
    <m/>
    <x v="67"/>
    <n v="100474708"/>
    <x v="0"/>
    <x v="7"/>
    <s v="Direção dos  Recursos Humanos"/>
    <s v="ORI"/>
    <x v="2"/>
    <m/>
    <x v="0"/>
    <x v="2"/>
    <x v="2"/>
    <x v="1"/>
    <x v="0"/>
    <x v="0"/>
    <x v="0"/>
    <x v="0"/>
    <x v="0"/>
    <x v="0"/>
    <x v="0"/>
    <s v="Direção dos  Recursos Humanos"/>
    <x v="0"/>
    <x v="0"/>
    <x v="0"/>
    <x v="0"/>
    <x v="0"/>
    <x v="0"/>
    <x v="0"/>
    <x v="0"/>
    <x v="0"/>
    <x v="0"/>
    <x v="7"/>
    <x v="0"/>
    <s v="Pagamento de salário referente a 06-2024"/>
  </r>
  <r>
    <x v="0"/>
    <n v="0"/>
    <n v="0"/>
    <n v="0"/>
    <n v="0"/>
    <x v="1901"/>
    <x v="0"/>
    <x v="0"/>
    <x v="0"/>
    <s v="03.16.25"/>
    <x v="23"/>
    <x v="0"/>
    <x v="0"/>
    <s v="Direção dos  Recursos Humanos"/>
    <s v="03.16.25"/>
    <s v="Direção dos  Recursos Humanos"/>
    <s v="03.16.25"/>
    <x v="79"/>
    <x v="0"/>
    <x v="4"/>
    <x v="17"/>
    <x v="0"/>
    <x v="0"/>
    <x v="0"/>
    <x v="0"/>
    <x v="4"/>
    <s v="2024-06-20"/>
    <x v="1"/>
    <n v="3237"/>
    <x v="4"/>
    <m/>
    <x v="0"/>
    <m/>
    <x v="67"/>
    <n v="100474708"/>
    <x v="0"/>
    <x v="7"/>
    <s v="Direção dos  Recursos Humanos"/>
    <s v="ORI"/>
    <x v="2"/>
    <m/>
    <x v="0"/>
    <x v="2"/>
    <x v="2"/>
    <x v="1"/>
    <x v="0"/>
    <x v="0"/>
    <x v="0"/>
    <x v="0"/>
    <x v="0"/>
    <x v="0"/>
    <x v="0"/>
    <s v="Direção dos  Recursos Humanos"/>
    <x v="0"/>
    <x v="0"/>
    <x v="0"/>
    <x v="0"/>
    <x v="0"/>
    <x v="0"/>
    <x v="0"/>
    <x v="0"/>
    <x v="0"/>
    <x v="0"/>
    <x v="7"/>
    <x v="0"/>
    <s v="Pagamento de salário referente a 06-2024"/>
  </r>
  <r>
    <x v="0"/>
    <n v="0"/>
    <n v="0"/>
    <n v="0"/>
    <n v="0"/>
    <x v="1901"/>
    <x v="0"/>
    <x v="0"/>
    <x v="0"/>
    <s v="03.16.25"/>
    <x v="23"/>
    <x v="0"/>
    <x v="0"/>
    <s v="Direção dos  Recursos Humanos"/>
    <s v="03.16.25"/>
    <s v="Direção dos  Recursos Humanos"/>
    <s v="03.16.25"/>
    <x v="31"/>
    <x v="0"/>
    <x v="0"/>
    <x v="1"/>
    <x v="0"/>
    <x v="0"/>
    <x v="0"/>
    <x v="0"/>
    <x v="4"/>
    <s v="2024-06-20"/>
    <x v="1"/>
    <n v="14"/>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6-2024"/>
  </r>
  <r>
    <x v="0"/>
    <n v="0"/>
    <n v="0"/>
    <n v="0"/>
    <n v="0"/>
    <x v="1901"/>
    <x v="0"/>
    <x v="0"/>
    <x v="0"/>
    <s v="03.16.25"/>
    <x v="23"/>
    <x v="0"/>
    <x v="0"/>
    <s v="Direção dos  Recursos Humanos"/>
    <s v="03.16.25"/>
    <s v="Direção dos  Recursos Humanos"/>
    <s v="03.16.25"/>
    <x v="49"/>
    <x v="0"/>
    <x v="0"/>
    <x v="0"/>
    <x v="1"/>
    <x v="0"/>
    <x v="0"/>
    <x v="0"/>
    <x v="4"/>
    <s v="2024-06-20"/>
    <x v="1"/>
    <n v="1460"/>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6-2024"/>
  </r>
  <r>
    <x v="0"/>
    <n v="0"/>
    <n v="0"/>
    <n v="0"/>
    <n v="0"/>
    <x v="1901"/>
    <x v="0"/>
    <x v="0"/>
    <x v="0"/>
    <s v="03.16.25"/>
    <x v="23"/>
    <x v="0"/>
    <x v="0"/>
    <s v="Direção dos  Recursos Humanos"/>
    <s v="03.16.25"/>
    <s v="Direção dos  Recursos Humanos"/>
    <s v="03.16.25"/>
    <x v="79"/>
    <x v="0"/>
    <x v="4"/>
    <x v="17"/>
    <x v="0"/>
    <x v="0"/>
    <x v="0"/>
    <x v="0"/>
    <x v="4"/>
    <s v="2024-06-20"/>
    <x v="1"/>
    <n v="12849"/>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6-2024"/>
  </r>
  <r>
    <x v="0"/>
    <n v="0"/>
    <n v="0"/>
    <n v="0"/>
    <n v="0"/>
    <x v="1901"/>
    <x v="0"/>
    <x v="0"/>
    <x v="0"/>
    <s v="03.16.25"/>
    <x v="23"/>
    <x v="0"/>
    <x v="0"/>
    <s v="Direção dos  Recursos Humanos"/>
    <s v="03.16.25"/>
    <s v="Direção dos  Recursos Humanos"/>
    <s v="03.16.25"/>
    <x v="78"/>
    <x v="0"/>
    <x v="4"/>
    <x v="17"/>
    <x v="0"/>
    <x v="0"/>
    <x v="0"/>
    <x v="0"/>
    <x v="4"/>
    <s v="2024-06-20"/>
    <x v="1"/>
    <n v="556"/>
    <x v="4"/>
    <m/>
    <x v="0"/>
    <m/>
    <x v="15"/>
    <n v="100479277"/>
    <x v="0"/>
    <x v="2"/>
    <s v="Direção dos  Recursos Humanos"/>
    <s v="ORI"/>
    <x v="2"/>
    <m/>
    <x v="0"/>
    <x v="2"/>
    <x v="2"/>
    <x v="1"/>
    <x v="0"/>
    <x v="0"/>
    <x v="0"/>
    <x v="0"/>
    <x v="0"/>
    <x v="0"/>
    <x v="0"/>
    <s v="Direção dos  Recursos Humanos"/>
    <x v="0"/>
    <x v="0"/>
    <x v="0"/>
    <x v="0"/>
    <x v="0"/>
    <x v="0"/>
    <x v="0"/>
    <x v="0"/>
    <x v="0"/>
    <x v="0"/>
    <x v="2"/>
    <x v="0"/>
    <s v="Pagamento de salário referente a 06-2024"/>
  </r>
  <r>
    <x v="0"/>
    <n v="0"/>
    <n v="0"/>
    <n v="0"/>
    <n v="0"/>
    <x v="4108"/>
    <x v="0"/>
    <x v="0"/>
    <x v="0"/>
    <s v="03.16.25"/>
    <x v="23"/>
    <x v="0"/>
    <x v="0"/>
    <s v="Direção dos  Recursos Humanos"/>
    <s v="03.16.25"/>
    <s v="Direção dos  Recursos Humanos"/>
    <s v="03.16.25"/>
    <x v="78"/>
    <x v="0"/>
    <x v="4"/>
    <x v="17"/>
    <x v="0"/>
    <x v="0"/>
    <x v="0"/>
    <x v="0"/>
    <x v="9"/>
    <s v="2024-07-23"/>
    <x v="2"/>
    <n v="1485"/>
    <x v="4"/>
    <m/>
    <x v="0"/>
    <m/>
    <x v="19"/>
    <n v="100474706"/>
    <x v="0"/>
    <x v="6"/>
    <s v="Direção dos  Recursos Humanos"/>
    <s v="ORI"/>
    <x v="2"/>
    <m/>
    <x v="0"/>
    <x v="2"/>
    <x v="2"/>
    <x v="1"/>
    <x v="0"/>
    <x v="0"/>
    <x v="0"/>
    <x v="0"/>
    <x v="0"/>
    <x v="0"/>
    <x v="0"/>
    <s v="Direção dos  Recursos Humanos"/>
    <x v="0"/>
    <x v="0"/>
    <x v="0"/>
    <x v="0"/>
    <x v="0"/>
    <x v="0"/>
    <x v="0"/>
    <x v="0"/>
    <x v="0"/>
    <x v="0"/>
    <x v="6"/>
    <x v="0"/>
    <s v="Pagamento de salário referente a 07-2024"/>
  </r>
  <r>
    <x v="0"/>
    <n v="0"/>
    <n v="0"/>
    <n v="0"/>
    <n v="0"/>
    <x v="4108"/>
    <x v="0"/>
    <x v="0"/>
    <x v="0"/>
    <s v="03.16.25"/>
    <x v="23"/>
    <x v="0"/>
    <x v="0"/>
    <s v="Direção dos  Recursos Humanos"/>
    <s v="03.16.25"/>
    <s v="Direção dos  Recursos Humanos"/>
    <s v="03.16.25"/>
    <x v="31"/>
    <x v="0"/>
    <x v="0"/>
    <x v="1"/>
    <x v="0"/>
    <x v="0"/>
    <x v="0"/>
    <x v="0"/>
    <x v="9"/>
    <s v="2024-07-23"/>
    <x v="2"/>
    <n v="14"/>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7-2024"/>
  </r>
  <r>
    <x v="0"/>
    <n v="0"/>
    <n v="0"/>
    <n v="0"/>
    <n v="0"/>
    <x v="4108"/>
    <x v="0"/>
    <x v="0"/>
    <x v="0"/>
    <s v="03.16.25"/>
    <x v="23"/>
    <x v="0"/>
    <x v="0"/>
    <s v="Direção dos  Recursos Humanos"/>
    <s v="03.16.25"/>
    <s v="Direção dos  Recursos Humanos"/>
    <s v="03.16.25"/>
    <x v="48"/>
    <x v="0"/>
    <x v="0"/>
    <x v="0"/>
    <x v="1"/>
    <x v="0"/>
    <x v="0"/>
    <x v="0"/>
    <x v="9"/>
    <s v="2024-07-23"/>
    <x v="2"/>
    <n v="391"/>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7-2024"/>
  </r>
  <r>
    <x v="0"/>
    <n v="0"/>
    <n v="0"/>
    <n v="0"/>
    <n v="0"/>
    <x v="4108"/>
    <x v="0"/>
    <x v="0"/>
    <x v="0"/>
    <s v="03.16.25"/>
    <x v="23"/>
    <x v="0"/>
    <x v="0"/>
    <s v="Direção dos  Recursos Humanos"/>
    <s v="03.16.25"/>
    <s v="Direção dos  Recursos Humanos"/>
    <s v="03.16.25"/>
    <x v="30"/>
    <x v="0"/>
    <x v="0"/>
    <x v="0"/>
    <x v="1"/>
    <x v="0"/>
    <x v="0"/>
    <x v="0"/>
    <x v="9"/>
    <s v="2024-07-23"/>
    <x v="2"/>
    <n v="614"/>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7-2024"/>
  </r>
  <r>
    <x v="0"/>
    <n v="0"/>
    <n v="0"/>
    <n v="0"/>
    <n v="0"/>
    <x v="4108"/>
    <x v="0"/>
    <x v="0"/>
    <x v="0"/>
    <s v="03.16.25"/>
    <x v="23"/>
    <x v="0"/>
    <x v="0"/>
    <s v="Direção dos  Recursos Humanos"/>
    <s v="03.16.25"/>
    <s v="Direção dos  Recursos Humanos"/>
    <s v="03.16.25"/>
    <x v="49"/>
    <x v="0"/>
    <x v="0"/>
    <x v="0"/>
    <x v="1"/>
    <x v="0"/>
    <x v="0"/>
    <x v="0"/>
    <x v="9"/>
    <s v="2024-07-23"/>
    <x v="2"/>
    <n v="1503"/>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7-2024"/>
  </r>
  <r>
    <x v="0"/>
    <n v="0"/>
    <n v="0"/>
    <n v="0"/>
    <n v="0"/>
    <x v="4108"/>
    <x v="0"/>
    <x v="0"/>
    <x v="0"/>
    <s v="03.16.25"/>
    <x v="23"/>
    <x v="0"/>
    <x v="0"/>
    <s v="Direção dos  Recursos Humanos"/>
    <s v="03.16.25"/>
    <s v="Direção dos  Recursos Humanos"/>
    <s v="03.16.25"/>
    <x v="79"/>
    <x v="0"/>
    <x v="4"/>
    <x v="17"/>
    <x v="0"/>
    <x v="0"/>
    <x v="0"/>
    <x v="0"/>
    <x v="9"/>
    <s v="2024-07-23"/>
    <x v="2"/>
    <n v="13439"/>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7-2024"/>
  </r>
  <r>
    <x v="0"/>
    <n v="0"/>
    <n v="0"/>
    <n v="0"/>
    <n v="0"/>
    <x v="4108"/>
    <x v="0"/>
    <x v="0"/>
    <x v="0"/>
    <s v="03.16.25"/>
    <x v="23"/>
    <x v="0"/>
    <x v="0"/>
    <s v="Direção dos  Recursos Humanos"/>
    <s v="03.16.25"/>
    <s v="Direção dos  Recursos Humanos"/>
    <s v="03.16.25"/>
    <x v="49"/>
    <x v="0"/>
    <x v="0"/>
    <x v="0"/>
    <x v="1"/>
    <x v="0"/>
    <x v="0"/>
    <x v="0"/>
    <x v="9"/>
    <s v="2024-07-23"/>
    <x v="2"/>
    <n v="1107"/>
    <x v="4"/>
    <m/>
    <x v="0"/>
    <m/>
    <x v="15"/>
    <n v="100479277"/>
    <x v="0"/>
    <x v="2"/>
    <s v="Direção dos  Recursos Humanos"/>
    <s v="ORI"/>
    <x v="2"/>
    <m/>
    <x v="0"/>
    <x v="2"/>
    <x v="2"/>
    <x v="1"/>
    <x v="0"/>
    <x v="0"/>
    <x v="0"/>
    <x v="0"/>
    <x v="0"/>
    <x v="0"/>
    <x v="0"/>
    <s v="Direção dos  Recursos Humanos"/>
    <x v="0"/>
    <x v="0"/>
    <x v="0"/>
    <x v="0"/>
    <x v="0"/>
    <x v="0"/>
    <x v="0"/>
    <x v="0"/>
    <x v="0"/>
    <x v="0"/>
    <x v="2"/>
    <x v="0"/>
    <s v="Pagamento de salário referente a 07-2024"/>
  </r>
  <r>
    <x v="0"/>
    <n v="0"/>
    <n v="0"/>
    <n v="0"/>
    <n v="0"/>
    <x v="3762"/>
    <x v="0"/>
    <x v="0"/>
    <x v="0"/>
    <s v="03.16.25"/>
    <x v="23"/>
    <x v="0"/>
    <x v="0"/>
    <s v="Direção dos  Recursos Humanos"/>
    <s v="03.16.25"/>
    <s v="Direção dos  Recursos Humanos"/>
    <s v="03.16.25"/>
    <x v="30"/>
    <x v="0"/>
    <x v="0"/>
    <x v="0"/>
    <x v="1"/>
    <x v="0"/>
    <x v="0"/>
    <x v="0"/>
    <x v="3"/>
    <s v="2024-05-21"/>
    <x v="1"/>
    <n v="148"/>
    <x v="4"/>
    <m/>
    <x v="0"/>
    <m/>
    <x v="67"/>
    <n v="100474708"/>
    <x v="0"/>
    <x v="7"/>
    <s v="Direção dos  Recursos Humanos"/>
    <s v="ORI"/>
    <x v="2"/>
    <m/>
    <x v="0"/>
    <x v="2"/>
    <x v="2"/>
    <x v="1"/>
    <x v="0"/>
    <x v="0"/>
    <x v="0"/>
    <x v="0"/>
    <x v="0"/>
    <x v="0"/>
    <x v="0"/>
    <s v="Direção dos  Recursos Humanos"/>
    <x v="0"/>
    <x v="0"/>
    <x v="0"/>
    <x v="0"/>
    <x v="0"/>
    <x v="0"/>
    <x v="0"/>
    <x v="0"/>
    <x v="0"/>
    <x v="0"/>
    <x v="7"/>
    <x v="0"/>
    <s v="Pagamento de salário referente a 05-2024"/>
  </r>
  <r>
    <x v="0"/>
    <n v="0"/>
    <n v="0"/>
    <n v="0"/>
    <n v="0"/>
    <x v="3762"/>
    <x v="0"/>
    <x v="0"/>
    <x v="0"/>
    <s v="03.16.25"/>
    <x v="23"/>
    <x v="0"/>
    <x v="0"/>
    <s v="Direção dos  Recursos Humanos"/>
    <s v="03.16.25"/>
    <s v="Direção dos  Recursos Humanos"/>
    <s v="03.16.25"/>
    <x v="30"/>
    <x v="0"/>
    <x v="0"/>
    <x v="0"/>
    <x v="1"/>
    <x v="0"/>
    <x v="0"/>
    <x v="0"/>
    <x v="3"/>
    <s v="2024-05-21"/>
    <x v="1"/>
    <n v="34"/>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5-2024"/>
  </r>
  <r>
    <x v="0"/>
    <n v="0"/>
    <n v="0"/>
    <n v="0"/>
    <n v="0"/>
    <x v="3762"/>
    <x v="0"/>
    <x v="0"/>
    <x v="0"/>
    <s v="03.16.25"/>
    <x v="23"/>
    <x v="0"/>
    <x v="0"/>
    <s v="Direção dos  Recursos Humanos"/>
    <s v="03.16.25"/>
    <s v="Direção dos  Recursos Humanos"/>
    <s v="03.16.25"/>
    <x v="79"/>
    <x v="0"/>
    <x v="4"/>
    <x v="17"/>
    <x v="0"/>
    <x v="0"/>
    <x v="0"/>
    <x v="0"/>
    <x v="3"/>
    <s v="2024-05-21"/>
    <x v="1"/>
    <n v="744"/>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5-2024"/>
  </r>
  <r>
    <x v="0"/>
    <n v="0"/>
    <n v="0"/>
    <n v="0"/>
    <n v="0"/>
    <x v="5676"/>
    <x v="0"/>
    <x v="0"/>
    <x v="0"/>
    <s v="03.16.25"/>
    <x v="23"/>
    <x v="0"/>
    <x v="0"/>
    <s v="Direção dos  Recursos Humanos"/>
    <s v="03.16.25"/>
    <s v="Direção dos  Recursos Humanos"/>
    <s v="03.16.25"/>
    <x v="29"/>
    <x v="0"/>
    <x v="0"/>
    <x v="0"/>
    <x v="0"/>
    <x v="0"/>
    <x v="0"/>
    <x v="0"/>
    <x v="1"/>
    <s v="2024-03-21"/>
    <x v="0"/>
    <n v="0"/>
    <x v="4"/>
    <m/>
    <x v="0"/>
    <m/>
    <x v="54"/>
    <n v="100477977"/>
    <x v="0"/>
    <x v="8"/>
    <s v="Direção dos  Recursos Humanos"/>
    <s v="ORI"/>
    <x v="2"/>
    <m/>
    <x v="0"/>
    <x v="2"/>
    <x v="2"/>
    <x v="1"/>
    <x v="0"/>
    <x v="0"/>
    <x v="0"/>
    <x v="0"/>
    <x v="0"/>
    <x v="0"/>
    <x v="0"/>
    <s v="Direção dos  Recursos Humanos"/>
    <x v="0"/>
    <x v="0"/>
    <x v="0"/>
    <x v="0"/>
    <x v="0"/>
    <x v="0"/>
    <x v="0"/>
    <x v="0"/>
    <x v="0"/>
    <x v="0"/>
    <x v="8"/>
    <x v="0"/>
    <s v="Pagamento de salário referente a 03-2024"/>
  </r>
  <r>
    <x v="0"/>
    <n v="0"/>
    <n v="0"/>
    <n v="0"/>
    <n v="0"/>
    <x v="5676"/>
    <x v="0"/>
    <x v="0"/>
    <x v="0"/>
    <s v="03.16.25"/>
    <x v="23"/>
    <x v="0"/>
    <x v="0"/>
    <s v="Direção dos  Recursos Humanos"/>
    <s v="03.16.25"/>
    <s v="Direção dos  Recursos Humanos"/>
    <s v="03.16.25"/>
    <x v="78"/>
    <x v="0"/>
    <x v="4"/>
    <x v="17"/>
    <x v="0"/>
    <x v="0"/>
    <x v="0"/>
    <x v="0"/>
    <x v="1"/>
    <s v="2024-03-21"/>
    <x v="0"/>
    <n v="18"/>
    <x v="4"/>
    <m/>
    <x v="0"/>
    <m/>
    <x v="54"/>
    <n v="100477977"/>
    <x v="0"/>
    <x v="8"/>
    <s v="Direção dos  Recursos Humanos"/>
    <s v="ORI"/>
    <x v="2"/>
    <m/>
    <x v="0"/>
    <x v="2"/>
    <x v="2"/>
    <x v="1"/>
    <x v="0"/>
    <x v="0"/>
    <x v="0"/>
    <x v="0"/>
    <x v="0"/>
    <x v="0"/>
    <x v="0"/>
    <s v="Direção dos  Recursos Humanos"/>
    <x v="0"/>
    <x v="0"/>
    <x v="0"/>
    <x v="0"/>
    <x v="0"/>
    <x v="0"/>
    <x v="0"/>
    <x v="0"/>
    <x v="0"/>
    <x v="0"/>
    <x v="8"/>
    <x v="0"/>
    <s v="Pagamento de salário referente a 03-2024"/>
  </r>
  <r>
    <x v="0"/>
    <n v="0"/>
    <n v="0"/>
    <n v="0"/>
    <n v="0"/>
    <x v="5676"/>
    <x v="0"/>
    <x v="0"/>
    <x v="0"/>
    <s v="03.16.25"/>
    <x v="23"/>
    <x v="0"/>
    <x v="0"/>
    <s v="Direção dos  Recursos Humanos"/>
    <s v="03.16.25"/>
    <s v="Direção dos  Recursos Humanos"/>
    <s v="03.16.25"/>
    <x v="30"/>
    <x v="0"/>
    <x v="0"/>
    <x v="0"/>
    <x v="1"/>
    <x v="0"/>
    <x v="0"/>
    <x v="0"/>
    <x v="1"/>
    <s v="2024-03-21"/>
    <x v="0"/>
    <n v="6"/>
    <x v="4"/>
    <m/>
    <x v="0"/>
    <m/>
    <x v="17"/>
    <n v="100479279"/>
    <x v="0"/>
    <x v="4"/>
    <s v="Direção dos  Recursos Humanos"/>
    <s v="ORI"/>
    <x v="2"/>
    <m/>
    <x v="0"/>
    <x v="2"/>
    <x v="2"/>
    <x v="1"/>
    <x v="0"/>
    <x v="0"/>
    <x v="0"/>
    <x v="0"/>
    <x v="0"/>
    <x v="0"/>
    <x v="0"/>
    <s v="Direção dos  Recursos Humanos"/>
    <x v="0"/>
    <x v="0"/>
    <x v="0"/>
    <x v="0"/>
    <x v="0"/>
    <x v="0"/>
    <x v="0"/>
    <x v="0"/>
    <x v="0"/>
    <x v="0"/>
    <x v="4"/>
    <x v="0"/>
    <s v="Pagamento de salário referente a 03-2024"/>
  </r>
  <r>
    <x v="0"/>
    <n v="0"/>
    <n v="0"/>
    <n v="0"/>
    <n v="0"/>
    <x v="5676"/>
    <x v="0"/>
    <x v="0"/>
    <x v="0"/>
    <s v="03.16.25"/>
    <x v="23"/>
    <x v="0"/>
    <x v="0"/>
    <s v="Direção dos  Recursos Humanos"/>
    <s v="03.16.25"/>
    <s v="Direção dos  Recursos Humanos"/>
    <s v="03.16.25"/>
    <x v="78"/>
    <x v="0"/>
    <x v="4"/>
    <x v="17"/>
    <x v="0"/>
    <x v="0"/>
    <x v="0"/>
    <x v="0"/>
    <x v="1"/>
    <s v="2024-03-21"/>
    <x v="0"/>
    <n v="7"/>
    <x v="4"/>
    <m/>
    <x v="0"/>
    <m/>
    <x v="17"/>
    <n v="100479279"/>
    <x v="0"/>
    <x v="4"/>
    <s v="Direção dos  Recursos Humanos"/>
    <s v="ORI"/>
    <x v="2"/>
    <m/>
    <x v="0"/>
    <x v="2"/>
    <x v="2"/>
    <x v="1"/>
    <x v="0"/>
    <x v="0"/>
    <x v="0"/>
    <x v="0"/>
    <x v="0"/>
    <x v="0"/>
    <x v="0"/>
    <s v="Direção dos  Recursos Humanos"/>
    <x v="0"/>
    <x v="0"/>
    <x v="0"/>
    <x v="0"/>
    <x v="0"/>
    <x v="0"/>
    <x v="0"/>
    <x v="0"/>
    <x v="0"/>
    <x v="0"/>
    <x v="4"/>
    <x v="0"/>
    <s v="Pagamento de salário referente a 03-2024"/>
  </r>
  <r>
    <x v="0"/>
    <n v="0"/>
    <n v="0"/>
    <n v="0"/>
    <n v="0"/>
    <x v="5676"/>
    <x v="0"/>
    <x v="0"/>
    <x v="0"/>
    <s v="03.16.25"/>
    <x v="23"/>
    <x v="0"/>
    <x v="0"/>
    <s v="Direção dos  Recursos Humanos"/>
    <s v="03.16.25"/>
    <s v="Direção dos  Recursos Humanos"/>
    <s v="03.16.25"/>
    <x v="31"/>
    <x v="0"/>
    <x v="0"/>
    <x v="1"/>
    <x v="0"/>
    <x v="0"/>
    <x v="0"/>
    <x v="0"/>
    <x v="1"/>
    <s v="2024-03-21"/>
    <x v="0"/>
    <n v="125"/>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3-2024"/>
  </r>
  <r>
    <x v="0"/>
    <n v="0"/>
    <n v="0"/>
    <n v="0"/>
    <n v="0"/>
    <x v="5676"/>
    <x v="0"/>
    <x v="0"/>
    <x v="0"/>
    <s v="03.16.25"/>
    <x v="23"/>
    <x v="0"/>
    <x v="0"/>
    <s v="Direção dos  Recursos Humanos"/>
    <s v="03.16.25"/>
    <s v="Direção dos  Recursos Humanos"/>
    <s v="03.16.25"/>
    <x v="48"/>
    <x v="0"/>
    <x v="0"/>
    <x v="0"/>
    <x v="1"/>
    <x v="0"/>
    <x v="0"/>
    <x v="0"/>
    <x v="1"/>
    <s v="2024-03-21"/>
    <x v="0"/>
    <n v="3480"/>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3-2024"/>
  </r>
  <r>
    <x v="0"/>
    <n v="0"/>
    <n v="0"/>
    <n v="0"/>
    <n v="0"/>
    <x v="5676"/>
    <x v="0"/>
    <x v="0"/>
    <x v="0"/>
    <s v="03.16.25"/>
    <x v="23"/>
    <x v="0"/>
    <x v="0"/>
    <s v="Direção dos  Recursos Humanos"/>
    <s v="03.16.25"/>
    <s v="Direção dos  Recursos Humanos"/>
    <s v="03.16.25"/>
    <x v="49"/>
    <x v="0"/>
    <x v="0"/>
    <x v="0"/>
    <x v="1"/>
    <x v="0"/>
    <x v="0"/>
    <x v="0"/>
    <x v="1"/>
    <s v="2024-03-21"/>
    <x v="0"/>
    <n v="1252"/>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3-2024"/>
  </r>
  <r>
    <x v="0"/>
    <n v="0"/>
    <n v="0"/>
    <n v="0"/>
    <n v="0"/>
    <x v="5676"/>
    <x v="0"/>
    <x v="0"/>
    <x v="0"/>
    <s v="03.16.25"/>
    <x v="23"/>
    <x v="0"/>
    <x v="0"/>
    <s v="Direção dos  Recursos Humanos"/>
    <s v="03.16.25"/>
    <s v="Direção dos  Recursos Humanos"/>
    <s v="03.16.25"/>
    <x v="30"/>
    <x v="0"/>
    <x v="0"/>
    <x v="0"/>
    <x v="1"/>
    <x v="0"/>
    <x v="0"/>
    <x v="0"/>
    <x v="1"/>
    <s v="2024-03-21"/>
    <x v="0"/>
    <n v="375"/>
    <x v="4"/>
    <m/>
    <x v="0"/>
    <m/>
    <x v="15"/>
    <n v="100479277"/>
    <x v="0"/>
    <x v="2"/>
    <s v="Direção dos  Recursos Humanos"/>
    <s v="ORI"/>
    <x v="2"/>
    <m/>
    <x v="0"/>
    <x v="2"/>
    <x v="2"/>
    <x v="1"/>
    <x v="0"/>
    <x v="0"/>
    <x v="0"/>
    <x v="0"/>
    <x v="0"/>
    <x v="0"/>
    <x v="0"/>
    <s v="Direção dos  Recursos Humanos"/>
    <x v="0"/>
    <x v="0"/>
    <x v="0"/>
    <x v="0"/>
    <x v="0"/>
    <x v="0"/>
    <x v="0"/>
    <x v="0"/>
    <x v="0"/>
    <x v="0"/>
    <x v="2"/>
    <x v="0"/>
    <s v="Pagamento de salário referente a 03-2024"/>
  </r>
  <r>
    <x v="0"/>
    <n v="0"/>
    <n v="0"/>
    <n v="0"/>
    <n v="0"/>
    <x v="5518"/>
    <x v="0"/>
    <x v="0"/>
    <x v="0"/>
    <s v="03.16.25"/>
    <x v="23"/>
    <x v="0"/>
    <x v="0"/>
    <s v="Direção dos  Recursos Humanos"/>
    <s v="03.16.25"/>
    <s v="Direção dos  Recursos Humanos"/>
    <s v="03.16.25"/>
    <x v="31"/>
    <x v="0"/>
    <x v="0"/>
    <x v="1"/>
    <x v="0"/>
    <x v="0"/>
    <x v="0"/>
    <x v="0"/>
    <x v="2"/>
    <s v="2024-02-23"/>
    <x v="0"/>
    <n v="313"/>
    <x v="4"/>
    <m/>
    <x v="0"/>
    <m/>
    <x v="19"/>
    <n v="100474706"/>
    <x v="0"/>
    <x v="6"/>
    <s v="Direção dos  Recursos Humanos"/>
    <s v="ORI"/>
    <x v="2"/>
    <m/>
    <x v="0"/>
    <x v="2"/>
    <x v="2"/>
    <x v="1"/>
    <x v="0"/>
    <x v="0"/>
    <x v="0"/>
    <x v="0"/>
    <x v="0"/>
    <x v="0"/>
    <x v="0"/>
    <s v="Direção dos  Recursos Humanos"/>
    <x v="0"/>
    <x v="0"/>
    <x v="0"/>
    <x v="0"/>
    <x v="0"/>
    <x v="0"/>
    <x v="0"/>
    <x v="0"/>
    <x v="0"/>
    <x v="0"/>
    <x v="6"/>
    <x v="0"/>
    <s v="Pagamento de salário referente a 02-2024"/>
  </r>
  <r>
    <x v="0"/>
    <n v="0"/>
    <n v="0"/>
    <n v="0"/>
    <n v="0"/>
    <x v="5518"/>
    <x v="0"/>
    <x v="0"/>
    <x v="0"/>
    <s v="03.16.25"/>
    <x v="23"/>
    <x v="0"/>
    <x v="0"/>
    <s v="Direção dos  Recursos Humanos"/>
    <s v="03.16.25"/>
    <s v="Direção dos  Recursos Humanos"/>
    <s v="03.16.25"/>
    <x v="29"/>
    <x v="0"/>
    <x v="0"/>
    <x v="0"/>
    <x v="0"/>
    <x v="0"/>
    <x v="0"/>
    <x v="0"/>
    <x v="2"/>
    <s v="2024-02-23"/>
    <x v="0"/>
    <n v="71"/>
    <x v="4"/>
    <m/>
    <x v="0"/>
    <m/>
    <x v="19"/>
    <n v="100474706"/>
    <x v="0"/>
    <x v="6"/>
    <s v="Direção dos  Recursos Humanos"/>
    <s v="ORI"/>
    <x v="2"/>
    <m/>
    <x v="0"/>
    <x v="2"/>
    <x v="2"/>
    <x v="1"/>
    <x v="0"/>
    <x v="0"/>
    <x v="0"/>
    <x v="0"/>
    <x v="0"/>
    <x v="0"/>
    <x v="0"/>
    <s v="Direção dos  Recursos Humanos"/>
    <x v="0"/>
    <x v="0"/>
    <x v="0"/>
    <x v="0"/>
    <x v="0"/>
    <x v="0"/>
    <x v="0"/>
    <x v="0"/>
    <x v="0"/>
    <x v="0"/>
    <x v="6"/>
    <x v="0"/>
    <s v="Pagamento de salário referente a 02-2024"/>
  </r>
  <r>
    <x v="0"/>
    <n v="0"/>
    <n v="0"/>
    <n v="0"/>
    <n v="0"/>
    <x v="5518"/>
    <x v="0"/>
    <x v="0"/>
    <x v="0"/>
    <s v="03.16.25"/>
    <x v="23"/>
    <x v="0"/>
    <x v="0"/>
    <s v="Direção dos  Recursos Humanos"/>
    <s v="03.16.25"/>
    <s v="Direção dos  Recursos Humanos"/>
    <s v="03.16.25"/>
    <x v="31"/>
    <x v="0"/>
    <x v="0"/>
    <x v="1"/>
    <x v="0"/>
    <x v="0"/>
    <x v="0"/>
    <x v="0"/>
    <x v="2"/>
    <s v="2024-02-23"/>
    <x v="0"/>
    <n v="3"/>
    <x v="4"/>
    <m/>
    <x v="0"/>
    <m/>
    <x v="54"/>
    <n v="100477977"/>
    <x v="0"/>
    <x v="8"/>
    <s v="Direção dos  Recursos Humanos"/>
    <s v="ORI"/>
    <x v="2"/>
    <m/>
    <x v="0"/>
    <x v="2"/>
    <x v="2"/>
    <x v="1"/>
    <x v="0"/>
    <x v="0"/>
    <x v="0"/>
    <x v="0"/>
    <x v="0"/>
    <x v="0"/>
    <x v="0"/>
    <s v="Direção dos  Recursos Humanos"/>
    <x v="0"/>
    <x v="0"/>
    <x v="0"/>
    <x v="0"/>
    <x v="0"/>
    <x v="0"/>
    <x v="0"/>
    <x v="0"/>
    <x v="0"/>
    <x v="0"/>
    <x v="8"/>
    <x v="0"/>
    <s v="Pagamento de salário referente a 02-2024"/>
  </r>
  <r>
    <x v="0"/>
    <n v="0"/>
    <n v="0"/>
    <n v="0"/>
    <n v="0"/>
    <x v="5518"/>
    <x v="0"/>
    <x v="0"/>
    <x v="0"/>
    <s v="03.16.25"/>
    <x v="23"/>
    <x v="0"/>
    <x v="0"/>
    <s v="Direção dos  Recursos Humanos"/>
    <s v="03.16.25"/>
    <s v="Direção dos  Recursos Humanos"/>
    <s v="03.16.25"/>
    <x v="30"/>
    <x v="0"/>
    <x v="0"/>
    <x v="0"/>
    <x v="1"/>
    <x v="0"/>
    <x v="0"/>
    <x v="0"/>
    <x v="2"/>
    <s v="2024-02-23"/>
    <x v="0"/>
    <n v="15"/>
    <x v="4"/>
    <m/>
    <x v="0"/>
    <m/>
    <x v="54"/>
    <n v="100477977"/>
    <x v="0"/>
    <x v="8"/>
    <s v="Direção dos  Recursos Humanos"/>
    <s v="ORI"/>
    <x v="2"/>
    <m/>
    <x v="0"/>
    <x v="2"/>
    <x v="2"/>
    <x v="1"/>
    <x v="0"/>
    <x v="0"/>
    <x v="0"/>
    <x v="0"/>
    <x v="0"/>
    <x v="0"/>
    <x v="0"/>
    <s v="Direção dos  Recursos Humanos"/>
    <x v="0"/>
    <x v="0"/>
    <x v="0"/>
    <x v="0"/>
    <x v="0"/>
    <x v="0"/>
    <x v="0"/>
    <x v="0"/>
    <x v="0"/>
    <x v="0"/>
    <x v="8"/>
    <x v="0"/>
    <s v="Pagamento de salário referente a 02-2024"/>
  </r>
  <r>
    <x v="0"/>
    <n v="0"/>
    <n v="0"/>
    <n v="0"/>
    <n v="0"/>
    <x v="5518"/>
    <x v="0"/>
    <x v="0"/>
    <x v="0"/>
    <s v="03.16.25"/>
    <x v="23"/>
    <x v="0"/>
    <x v="0"/>
    <s v="Direção dos  Recursos Humanos"/>
    <s v="03.16.25"/>
    <s v="Direção dos  Recursos Humanos"/>
    <s v="03.16.25"/>
    <x v="49"/>
    <x v="0"/>
    <x v="0"/>
    <x v="0"/>
    <x v="1"/>
    <x v="0"/>
    <x v="0"/>
    <x v="0"/>
    <x v="2"/>
    <s v="2024-02-23"/>
    <x v="0"/>
    <n v="15"/>
    <x v="4"/>
    <m/>
    <x v="0"/>
    <m/>
    <x v="17"/>
    <n v="100479279"/>
    <x v="0"/>
    <x v="4"/>
    <s v="Direção dos  Recursos Humanos"/>
    <s v="ORI"/>
    <x v="2"/>
    <m/>
    <x v="0"/>
    <x v="2"/>
    <x v="2"/>
    <x v="1"/>
    <x v="0"/>
    <x v="0"/>
    <x v="0"/>
    <x v="0"/>
    <x v="0"/>
    <x v="0"/>
    <x v="0"/>
    <s v="Direção dos  Recursos Humanos"/>
    <x v="0"/>
    <x v="0"/>
    <x v="0"/>
    <x v="0"/>
    <x v="0"/>
    <x v="0"/>
    <x v="0"/>
    <x v="0"/>
    <x v="0"/>
    <x v="0"/>
    <x v="4"/>
    <x v="0"/>
    <s v="Pagamento de salário referente a 02-2024"/>
  </r>
  <r>
    <x v="0"/>
    <n v="0"/>
    <n v="0"/>
    <n v="0"/>
    <n v="0"/>
    <x v="5518"/>
    <x v="0"/>
    <x v="0"/>
    <x v="0"/>
    <s v="03.16.25"/>
    <x v="23"/>
    <x v="0"/>
    <x v="0"/>
    <s v="Direção dos  Recursos Humanos"/>
    <s v="03.16.25"/>
    <s v="Direção dos  Recursos Humanos"/>
    <s v="03.16.25"/>
    <x v="78"/>
    <x v="0"/>
    <x v="4"/>
    <x v="17"/>
    <x v="0"/>
    <x v="0"/>
    <x v="0"/>
    <x v="0"/>
    <x v="2"/>
    <s v="2024-02-23"/>
    <x v="0"/>
    <n v="7"/>
    <x v="4"/>
    <m/>
    <x v="0"/>
    <m/>
    <x v="17"/>
    <n v="100479279"/>
    <x v="0"/>
    <x v="4"/>
    <s v="Direção dos  Recursos Humanos"/>
    <s v="ORI"/>
    <x v="2"/>
    <m/>
    <x v="0"/>
    <x v="2"/>
    <x v="2"/>
    <x v="1"/>
    <x v="0"/>
    <x v="0"/>
    <x v="0"/>
    <x v="0"/>
    <x v="0"/>
    <x v="0"/>
    <x v="0"/>
    <s v="Direção dos  Recursos Humanos"/>
    <x v="0"/>
    <x v="0"/>
    <x v="0"/>
    <x v="0"/>
    <x v="0"/>
    <x v="0"/>
    <x v="0"/>
    <x v="0"/>
    <x v="0"/>
    <x v="0"/>
    <x v="4"/>
    <x v="0"/>
    <s v="Pagamento de salário referente a 02-2024"/>
  </r>
  <r>
    <x v="0"/>
    <n v="0"/>
    <n v="0"/>
    <n v="0"/>
    <n v="0"/>
    <x v="5518"/>
    <x v="0"/>
    <x v="0"/>
    <x v="0"/>
    <s v="03.16.25"/>
    <x v="23"/>
    <x v="0"/>
    <x v="0"/>
    <s v="Direção dos  Recursos Humanos"/>
    <s v="03.16.25"/>
    <s v="Direção dos  Recursos Humanos"/>
    <s v="03.16.25"/>
    <x v="31"/>
    <x v="0"/>
    <x v="0"/>
    <x v="1"/>
    <x v="0"/>
    <x v="0"/>
    <x v="0"/>
    <x v="0"/>
    <x v="2"/>
    <s v="2024-02-23"/>
    <x v="0"/>
    <n v="92"/>
    <x v="4"/>
    <m/>
    <x v="0"/>
    <m/>
    <x v="15"/>
    <n v="100479277"/>
    <x v="0"/>
    <x v="2"/>
    <s v="Direção dos  Recursos Humanos"/>
    <s v="ORI"/>
    <x v="2"/>
    <m/>
    <x v="0"/>
    <x v="2"/>
    <x v="2"/>
    <x v="1"/>
    <x v="0"/>
    <x v="0"/>
    <x v="0"/>
    <x v="0"/>
    <x v="0"/>
    <x v="0"/>
    <x v="0"/>
    <s v="Direção dos  Recursos Humanos"/>
    <x v="0"/>
    <x v="0"/>
    <x v="0"/>
    <x v="0"/>
    <x v="0"/>
    <x v="0"/>
    <x v="0"/>
    <x v="0"/>
    <x v="0"/>
    <x v="0"/>
    <x v="2"/>
    <x v="0"/>
    <s v="Pagamento de salário referente a 02-2024"/>
  </r>
  <r>
    <x v="0"/>
    <n v="0"/>
    <n v="0"/>
    <n v="0"/>
    <n v="0"/>
    <x v="5460"/>
    <x v="0"/>
    <x v="0"/>
    <x v="0"/>
    <s v="03.16.25"/>
    <x v="23"/>
    <x v="0"/>
    <x v="0"/>
    <s v="Direção dos  Recursos Humanos"/>
    <s v="03.16.25"/>
    <s v="Direção dos  Recursos Humanos"/>
    <s v="03.16.25"/>
    <x v="29"/>
    <x v="0"/>
    <x v="0"/>
    <x v="0"/>
    <x v="0"/>
    <x v="0"/>
    <x v="0"/>
    <x v="0"/>
    <x v="6"/>
    <s v="2024-04-23"/>
    <x v="1"/>
    <n v="70"/>
    <x v="4"/>
    <m/>
    <x v="0"/>
    <m/>
    <x v="19"/>
    <n v="100474706"/>
    <x v="0"/>
    <x v="6"/>
    <s v="Direção dos  Recursos Humanos"/>
    <s v="ORI"/>
    <x v="2"/>
    <m/>
    <x v="0"/>
    <x v="2"/>
    <x v="2"/>
    <x v="1"/>
    <x v="0"/>
    <x v="0"/>
    <x v="0"/>
    <x v="0"/>
    <x v="0"/>
    <x v="0"/>
    <x v="0"/>
    <s v="Direção dos  Recursos Humanos"/>
    <x v="0"/>
    <x v="0"/>
    <x v="0"/>
    <x v="0"/>
    <x v="0"/>
    <x v="0"/>
    <x v="0"/>
    <x v="0"/>
    <x v="0"/>
    <x v="0"/>
    <x v="6"/>
    <x v="0"/>
    <s v="Pagamento de salário referente a 04-2024"/>
  </r>
  <r>
    <x v="0"/>
    <n v="0"/>
    <n v="0"/>
    <n v="0"/>
    <n v="0"/>
    <x v="5460"/>
    <x v="0"/>
    <x v="0"/>
    <x v="0"/>
    <s v="03.16.25"/>
    <x v="23"/>
    <x v="0"/>
    <x v="0"/>
    <s v="Direção dos  Recursos Humanos"/>
    <s v="03.16.25"/>
    <s v="Direção dos  Recursos Humanos"/>
    <s v="03.16.25"/>
    <x v="79"/>
    <x v="0"/>
    <x v="4"/>
    <x v="17"/>
    <x v="0"/>
    <x v="0"/>
    <x v="0"/>
    <x v="0"/>
    <x v="6"/>
    <s v="2024-04-23"/>
    <x v="1"/>
    <n v="26105"/>
    <x v="4"/>
    <m/>
    <x v="0"/>
    <m/>
    <x v="19"/>
    <n v="100474706"/>
    <x v="0"/>
    <x v="6"/>
    <s v="Direção dos  Recursos Humanos"/>
    <s v="ORI"/>
    <x v="2"/>
    <m/>
    <x v="0"/>
    <x v="2"/>
    <x v="2"/>
    <x v="1"/>
    <x v="0"/>
    <x v="0"/>
    <x v="0"/>
    <x v="0"/>
    <x v="0"/>
    <x v="0"/>
    <x v="0"/>
    <s v="Direção dos  Recursos Humanos"/>
    <x v="0"/>
    <x v="0"/>
    <x v="0"/>
    <x v="0"/>
    <x v="0"/>
    <x v="0"/>
    <x v="0"/>
    <x v="0"/>
    <x v="0"/>
    <x v="0"/>
    <x v="6"/>
    <x v="0"/>
    <s v="Pagamento de salário referente a 04-2024"/>
  </r>
  <r>
    <x v="0"/>
    <n v="0"/>
    <n v="0"/>
    <n v="0"/>
    <n v="0"/>
    <x v="5460"/>
    <x v="0"/>
    <x v="0"/>
    <x v="0"/>
    <s v="03.16.25"/>
    <x v="23"/>
    <x v="0"/>
    <x v="0"/>
    <s v="Direção dos  Recursos Humanos"/>
    <s v="03.16.25"/>
    <s v="Direção dos  Recursos Humanos"/>
    <s v="03.16.25"/>
    <x v="79"/>
    <x v="0"/>
    <x v="4"/>
    <x v="17"/>
    <x v="0"/>
    <x v="0"/>
    <x v="0"/>
    <x v="0"/>
    <x v="6"/>
    <s v="2024-04-23"/>
    <x v="1"/>
    <n v="323"/>
    <x v="4"/>
    <m/>
    <x v="0"/>
    <m/>
    <x v="54"/>
    <n v="100477977"/>
    <x v="0"/>
    <x v="8"/>
    <s v="Direção dos  Recursos Humanos"/>
    <s v="ORI"/>
    <x v="2"/>
    <m/>
    <x v="0"/>
    <x v="2"/>
    <x v="2"/>
    <x v="1"/>
    <x v="0"/>
    <x v="0"/>
    <x v="0"/>
    <x v="0"/>
    <x v="0"/>
    <x v="0"/>
    <x v="0"/>
    <s v="Direção dos  Recursos Humanos"/>
    <x v="0"/>
    <x v="0"/>
    <x v="0"/>
    <x v="0"/>
    <x v="0"/>
    <x v="0"/>
    <x v="0"/>
    <x v="0"/>
    <x v="0"/>
    <x v="0"/>
    <x v="8"/>
    <x v="0"/>
    <s v="Pagamento de salário referente a 04-2024"/>
  </r>
  <r>
    <x v="0"/>
    <n v="0"/>
    <n v="0"/>
    <n v="0"/>
    <n v="0"/>
    <x v="5460"/>
    <x v="0"/>
    <x v="0"/>
    <x v="0"/>
    <s v="03.16.25"/>
    <x v="23"/>
    <x v="0"/>
    <x v="0"/>
    <s v="Direção dos  Recursos Humanos"/>
    <s v="03.16.25"/>
    <s v="Direção dos  Recursos Humanos"/>
    <s v="03.16.25"/>
    <x v="48"/>
    <x v="0"/>
    <x v="0"/>
    <x v="0"/>
    <x v="1"/>
    <x v="0"/>
    <x v="0"/>
    <x v="0"/>
    <x v="6"/>
    <s v="2024-04-23"/>
    <x v="1"/>
    <n v="41"/>
    <x v="4"/>
    <m/>
    <x v="0"/>
    <m/>
    <x v="17"/>
    <n v="100479279"/>
    <x v="0"/>
    <x v="4"/>
    <s v="Direção dos  Recursos Humanos"/>
    <s v="ORI"/>
    <x v="2"/>
    <m/>
    <x v="0"/>
    <x v="2"/>
    <x v="2"/>
    <x v="1"/>
    <x v="0"/>
    <x v="0"/>
    <x v="0"/>
    <x v="0"/>
    <x v="0"/>
    <x v="0"/>
    <x v="0"/>
    <s v="Direção dos  Recursos Humanos"/>
    <x v="0"/>
    <x v="0"/>
    <x v="0"/>
    <x v="0"/>
    <x v="0"/>
    <x v="0"/>
    <x v="0"/>
    <x v="0"/>
    <x v="0"/>
    <x v="0"/>
    <x v="4"/>
    <x v="0"/>
    <s v="Pagamento de salário referente a 04-2024"/>
  </r>
  <r>
    <x v="0"/>
    <n v="0"/>
    <n v="0"/>
    <n v="0"/>
    <n v="0"/>
    <x v="5460"/>
    <x v="0"/>
    <x v="0"/>
    <x v="0"/>
    <s v="03.16.25"/>
    <x v="23"/>
    <x v="0"/>
    <x v="0"/>
    <s v="Direção dos  Recursos Humanos"/>
    <s v="03.16.25"/>
    <s v="Direção dos  Recursos Humanos"/>
    <s v="03.16.25"/>
    <x v="79"/>
    <x v="0"/>
    <x v="4"/>
    <x v="17"/>
    <x v="0"/>
    <x v="0"/>
    <x v="0"/>
    <x v="0"/>
    <x v="6"/>
    <s v="2024-04-23"/>
    <x v="1"/>
    <n v="130"/>
    <x v="4"/>
    <m/>
    <x v="0"/>
    <m/>
    <x v="17"/>
    <n v="100479279"/>
    <x v="0"/>
    <x v="4"/>
    <s v="Direção dos  Recursos Humanos"/>
    <s v="ORI"/>
    <x v="2"/>
    <m/>
    <x v="0"/>
    <x v="2"/>
    <x v="2"/>
    <x v="1"/>
    <x v="0"/>
    <x v="0"/>
    <x v="0"/>
    <x v="0"/>
    <x v="0"/>
    <x v="0"/>
    <x v="0"/>
    <s v="Direção dos  Recursos Humanos"/>
    <x v="0"/>
    <x v="0"/>
    <x v="0"/>
    <x v="0"/>
    <x v="0"/>
    <x v="0"/>
    <x v="0"/>
    <x v="0"/>
    <x v="0"/>
    <x v="0"/>
    <x v="4"/>
    <x v="0"/>
    <s v="Pagamento de salário referente a 04-2024"/>
  </r>
  <r>
    <x v="0"/>
    <n v="0"/>
    <n v="0"/>
    <n v="0"/>
    <n v="0"/>
    <x v="5460"/>
    <x v="0"/>
    <x v="0"/>
    <x v="0"/>
    <s v="03.16.25"/>
    <x v="23"/>
    <x v="0"/>
    <x v="0"/>
    <s v="Direção dos  Recursos Humanos"/>
    <s v="03.16.25"/>
    <s v="Direção dos  Recursos Humanos"/>
    <s v="03.16.25"/>
    <x v="49"/>
    <x v="0"/>
    <x v="0"/>
    <x v="0"/>
    <x v="1"/>
    <x v="0"/>
    <x v="0"/>
    <x v="0"/>
    <x v="6"/>
    <s v="2024-04-23"/>
    <x v="1"/>
    <n v="1381"/>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4-2024"/>
  </r>
  <r>
    <x v="0"/>
    <n v="0"/>
    <n v="0"/>
    <n v="0"/>
    <n v="0"/>
    <x v="5460"/>
    <x v="0"/>
    <x v="0"/>
    <x v="0"/>
    <s v="03.16.25"/>
    <x v="23"/>
    <x v="0"/>
    <x v="0"/>
    <s v="Direção dos  Recursos Humanos"/>
    <s v="03.16.25"/>
    <s v="Direção dos  Recursos Humanos"/>
    <s v="03.16.25"/>
    <x v="29"/>
    <x v="0"/>
    <x v="0"/>
    <x v="0"/>
    <x v="0"/>
    <x v="0"/>
    <x v="0"/>
    <x v="0"/>
    <x v="6"/>
    <s v="2024-04-23"/>
    <x v="1"/>
    <n v="20"/>
    <x v="4"/>
    <m/>
    <x v="0"/>
    <m/>
    <x v="15"/>
    <n v="100479277"/>
    <x v="0"/>
    <x v="2"/>
    <s v="Direção dos  Recursos Humanos"/>
    <s v="ORI"/>
    <x v="2"/>
    <m/>
    <x v="0"/>
    <x v="2"/>
    <x v="2"/>
    <x v="1"/>
    <x v="0"/>
    <x v="0"/>
    <x v="0"/>
    <x v="0"/>
    <x v="0"/>
    <x v="0"/>
    <x v="0"/>
    <s v="Direção dos  Recursos Humanos"/>
    <x v="0"/>
    <x v="0"/>
    <x v="0"/>
    <x v="0"/>
    <x v="0"/>
    <x v="0"/>
    <x v="0"/>
    <x v="0"/>
    <x v="0"/>
    <x v="0"/>
    <x v="2"/>
    <x v="0"/>
    <s v="Pagamento de salário referente a 04-2024"/>
  </r>
  <r>
    <x v="0"/>
    <n v="0"/>
    <n v="0"/>
    <n v="0"/>
    <n v="0"/>
    <x v="4578"/>
    <x v="0"/>
    <x v="0"/>
    <x v="0"/>
    <s v="03.16.19"/>
    <x v="21"/>
    <x v="0"/>
    <x v="0"/>
    <s v="Direção de Inovação e Desporto"/>
    <s v="03.16.19"/>
    <s v="Direção de Inovação e Desporto"/>
    <s v="03.16.19"/>
    <x v="30"/>
    <x v="0"/>
    <x v="0"/>
    <x v="0"/>
    <x v="1"/>
    <x v="0"/>
    <x v="0"/>
    <x v="0"/>
    <x v="3"/>
    <s v="2024-05-21"/>
    <x v="1"/>
    <n v="5994"/>
    <x v="4"/>
    <m/>
    <x v="0"/>
    <m/>
    <x v="19"/>
    <n v="100474706"/>
    <x v="0"/>
    <x v="6"/>
    <s v="Direção de Inovação e Desporto"/>
    <s v="ORI"/>
    <x v="2"/>
    <m/>
    <x v="0"/>
    <x v="2"/>
    <x v="2"/>
    <x v="1"/>
    <x v="0"/>
    <x v="0"/>
    <x v="0"/>
    <x v="0"/>
    <x v="0"/>
    <x v="0"/>
    <x v="0"/>
    <s v="Direção de Inovação e Desporto"/>
    <x v="0"/>
    <x v="0"/>
    <x v="0"/>
    <x v="0"/>
    <x v="0"/>
    <x v="0"/>
    <x v="0"/>
    <x v="0"/>
    <x v="0"/>
    <x v="0"/>
    <x v="6"/>
    <x v="0"/>
    <s v="Pagamento de salário referente a 05-2024"/>
  </r>
  <r>
    <x v="0"/>
    <n v="0"/>
    <n v="0"/>
    <n v="0"/>
    <n v="0"/>
    <x v="5466"/>
    <x v="0"/>
    <x v="0"/>
    <x v="0"/>
    <s v="03.16.19"/>
    <x v="21"/>
    <x v="0"/>
    <x v="0"/>
    <s v="Direção de Inovação e Desporto"/>
    <s v="03.16.19"/>
    <s v="Direção de Inovação e Desporto"/>
    <s v="03.16.19"/>
    <x v="30"/>
    <x v="0"/>
    <x v="0"/>
    <x v="0"/>
    <x v="1"/>
    <x v="0"/>
    <x v="0"/>
    <x v="0"/>
    <x v="6"/>
    <s v="2024-04-23"/>
    <x v="1"/>
    <n v="5994"/>
    <x v="4"/>
    <m/>
    <x v="0"/>
    <m/>
    <x v="19"/>
    <n v="100474706"/>
    <x v="0"/>
    <x v="6"/>
    <s v="Direção de Inovação e Desporto"/>
    <s v="ORI"/>
    <x v="2"/>
    <m/>
    <x v="0"/>
    <x v="2"/>
    <x v="2"/>
    <x v="1"/>
    <x v="0"/>
    <x v="0"/>
    <x v="0"/>
    <x v="0"/>
    <x v="0"/>
    <x v="0"/>
    <x v="0"/>
    <s v="Direção de Inovação e Desporto"/>
    <x v="0"/>
    <x v="0"/>
    <x v="0"/>
    <x v="0"/>
    <x v="0"/>
    <x v="0"/>
    <x v="0"/>
    <x v="0"/>
    <x v="0"/>
    <x v="0"/>
    <x v="6"/>
    <x v="0"/>
    <s v="Pagamento de salário referente a 04-2024"/>
  </r>
  <r>
    <x v="0"/>
    <n v="0"/>
    <n v="0"/>
    <n v="0"/>
    <n v="0"/>
    <x v="4579"/>
    <x v="0"/>
    <x v="0"/>
    <x v="0"/>
    <s v="03.16.17"/>
    <x v="51"/>
    <x v="0"/>
    <x v="0"/>
    <s v="Direção Proteção Civil"/>
    <s v="03.16.17"/>
    <s v="Direção Proteção Civil"/>
    <s v="03.16.17"/>
    <x v="28"/>
    <x v="0"/>
    <x v="0"/>
    <x v="0"/>
    <x v="0"/>
    <x v="0"/>
    <x v="0"/>
    <x v="0"/>
    <x v="3"/>
    <s v="2024-05-21"/>
    <x v="1"/>
    <n v="202"/>
    <x v="4"/>
    <m/>
    <x v="0"/>
    <m/>
    <x v="136"/>
    <n v="100478986"/>
    <x v="0"/>
    <x v="10"/>
    <s v="Direção Proteção Civil"/>
    <s v="ORI"/>
    <x v="2"/>
    <m/>
    <x v="0"/>
    <x v="2"/>
    <x v="2"/>
    <x v="1"/>
    <x v="0"/>
    <x v="0"/>
    <x v="0"/>
    <x v="0"/>
    <x v="0"/>
    <x v="0"/>
    <x v="0"/>
    <s v="Direção Proteção Civil"/>
    <x v="0"/>
    <x v="0"/>
    <x v="0"/>
    <x v="0"/>
    <x v="0"/>
    <x v="0"/>
    <x v="0"/>
    <x v="0"/>
    <x v="0"/>
    <x v="0"/>
    <x v="10"/>
    <x v="0"/>
    <s v="Pagamento de salário referente a 05-2024"/>
  </r>
  <r>
    <x v="0"/>
    <n v="0"/>
    <n v="0"/>
    <n v="0"/>
    <n v="0"/>
    <x v="5672"/>
    <x v="0"/>
    <x v="0"/>
    <x v="0"/>
    <s v="03.16.17"/>
    <x v="51"/>
    <x v="0"/>
    <x v="0"/>
    <s v="Direção Proteção Civil"/>
    <s v="03.16.17"/>
    <s v="Direção Proteção Civil"/>
    <s v="03.16.17"/>
    <x v="28"/>
    <x v="0"/>
    <x v="0"/>
    <x v="0"/>
    <x v="0"/>
    <x v="0"/>
    <x v="0"/>
    <x v="0"/>
    <x v="1"/>
    <s v="2024-03-21"/>
    <x v="0"/>
    <n v="2296"/>
    <x v="4"/>
    <m/>
    <x v="0"/>
    <m/>
    <x v="19"/>
    <n v="100474706"/>
    <x v="0"/>
    <x v="6"/>
    <s v="Direção Proteção Civil"/>
    <s v="ORI"/>
    <x v="2"/>
    <m/>
    <x v="0"/>
    <x v="2"/>
    <x v="2"/>
    <x v="1"/>
    <x v="0"/>
    <x v="0"/>
    <x v="0"/>
    <x v="0"/>
    <x v="0"/>
    <x v="0"/>
    <x v="0"/>
    <s v="Direção Proteção Civil"/>
    <x v="0"/>
    <x v="0"/>
    <x v="0"/>
    <x v="0"/>
    <x v="0"/>
    <x v="0"/>
    <x v="0"/>
    <x v="0"/>
    <x v="0"/>
    <x v="0"/>
    <x v="6"/>
    <x v="0"/>
    <s v="Pagamento de salário referente a 03-2024"/>
  </r>
  <r>
    <x v="0"/>
    <n v="0"/>
    <n v="0"/>
    <n v="0"/>
    <n v="0"/>
    <x v="3980"/>
    <x v="0"/>
    <x v="0"/>
    <x v="0"/>
    <s v="03.16.16"/>
    <x v="24"/>
    <x v="0"/>
    <x v="0"/>
    <s v="Direção Ambiente e Saneamento "/>
    <s v="03.16.16"/>
    <s v="Direção Ambiente e Saneamento "/>
    <s v="03.16.16"/>
    <x v="28"/>
    <x v="0"/>
    <x v="0"/>
    <x v="0"/>
    <x v="0"/>
    <x v="0"/>
    <x v="0"/>
    <x v="0"/>
    <x v="0"/>
    <s v="2024-01-30"/>
    <x v="0"/>
    <n v="7406"/>
    <x v="4"/>
    <m/>
    <x v="0"/>
    <m/>
    <x v="19"/>
    <n v="100474706"/>
    <x v="0"/>
    <x v="6"/>
    <s v="Direção Ambiente e Saneamento "/>
    <s v="ORI"/>
    <x v="2"/>
    <m/>
    <x v="0"/>
    <x v="2"/>
    <x v="2"/>
    <x v="1"/>
    <x v="0"/>
    <x v="0"/>
    <x v="0"/>
    <x v="0"/>
    <x v="0"/>
    <x v="0"/>
    <x v="0"/>
    <s v="Direção Ambiente e Saneamento "/>
    <x v="0"/>
    <x v="0"/>
    <x v="0"/>
    <x v="0"/>
    <x v="0"/>
    <x v="0"/>
    <x v="0"/>
    <x v="0"/>
    <x v="0"/>
    <x v="0"/>
    <x v="6"/>
    <x v="0"/>
    <s v="Pagamento de salário referente a 01-2024"/>
  </r>
  <r>
    <x v="0"/>
    <n v="0"/>
    <n v="0"/>
    <n v="0"/>
    <n v="0"/>
    <x v="1414"/>
    <x v="0"/>
    <x v="0"/>
    <x v="0"/>
    <s v="03.16.16"/>
    <x v="24"/>
    <x v="0"/>
    <x v="0"/>
    <s v="Direção Ambiente e Saneamento "/>
    <s v="03.16.16"/>
    <s v="Direção Ambiente e Saneamento "/>
    <s v="03.16.16"/>
    <x v="30"/>
    <x v="0"/>
    <x v="0"/>
    <x v="0"/>
    <x v="1"/>
    <x v="0"/>
    <x v="0"/>
    <x v="0"/>
    <x v="6"/>
    <s v="2024-04-23"/>
    <x v="1"/>
    <n v="1100"/>
    <x v="4"/>
    <m/>
    <x v="0"/>
    <m/>
    <x v="18"/>
    <n v="100478987"/>
    <x v="0"/>
    <x v="5"/>
    <s v="Direção Ambiente e Saneamento "/>
    <s v="ORI"/>
    <x v="2"/>
    <m/>
    <x v="0"/>
    <x v="2"/>
    <x v="2"/>
    <x v="1"/>
    <x v="0"/>
    <x v="0"/>
    <x v="0"/>
    <x v="0"/>
    <x v="0"/>
    <x v="0"/>
    <x v="0"/>
    <s v="Direção Ambiente e Saneamento "/>
    <x v="0"/>
    <x v="0"/>
    <x v="0"/>
    <x v="0"/>
    <x v="0"/>
    <x v="0"/>
    <x v="0"/>
    <x v="0"/>
    <x v="0"/>
    <x v="0"/>
    <x v="5"/>
    <x v="0"/>
    <s v="Pagamento de salário referente a 04-2024"/>
  </r>
  <r>
    <x v="0"/>
    <n v="0"/>
    <n v="0"/>
    <n v="0"/>
    <n v="0"/>
    <x v="1414"/>
    <x v="0"/>
    <x v="0"/>
    <x v="0"/>
    <s v="03.16.16"/>
    <x v="24"/>
    <x v="0"/>
    <x v="0"/>
    <s v="Direção Ambiente e Saneamento "/>
    <s v="03.16.16"/>
    <s v="Direção Ambiente e Saneamento "/>
    <s v="03.16.16"/>
    <x v="28"/>
    <x v="0"/>
    <x v="0"/>
    <x v="0"/>
    <x v="0"/>
    <x v="0"/>
    <x v="0"/>
    <x v="0"/>
    <x v="6"/>
    <s v="2024-04-23"/>
    <x v="1"/>
    <n v="13"/>
    <x v="4"/>
    <m/>
    <x v="0"/>
    <m/>
    <x v="136"/>
    <n v="100478986"/>
    <x v="0"/>
    <x v="10"/>
    <s v="Direção Ambiente e Saneamento "/>
    <s v="ORI"/>
    <x v="2"/>
    <m/>
    <x v="0"/>
    <x v="2"/>
    <x v="2"/>
    <x v="1"/>
    <x v="0"/>
    <x v="0"/>
    <x v="0"/>
    <x v="0"/>
    <x v="0"/>
    <x v="0"/>
    <x v="0"/>
    <s v="Direção Ambiente e Saneamento "/>
    <x v="0"/>
    <x v="0"/>
    <x v="0"/>
    <x v="0"/>
    <x v="0"/>
    <x v="0"/>
    <x v="0"/>
    <x v="0"/>
    <x v="0"/>
    <x v="0"/>
    <x v="10"/>
    <x v="0"/>
    <s v="Pagamento de salário referente a 04-2024"/>
  </r>
  <r>
    <x v="0"/>
    <n v="0"/>
    <n v="0"/>
    <n v="0"/>
    <n v="0"/>
    <x v="5526"/>
    <x v="0"/>
    <x v="0"/>
    <x v="0"/>
    <s v="03.16.16"/>
    <x v="24"/>
    <x v="0"/>
    <x v="0"/>
    <s v="Direção Ambiente e Saneamento "/>
    <s v="03.16.16"/>
    <s v="Direção Ambiente e Saneamento "/>
    <s v="03.16.16"/>
    <x v="30"/>
    <x v="0"/>
    <x v="0"/>
    <x v="0"/>
    <x v="1"/>
    <x v="0"/>
    <x v="0"/>
    <x v="0"/>
    <x v="2"/>
    <s v="2024-02-23"/>
    <x v="0"/>
    <n v="93003"/>
    <x v="4"/>
    <m/>
    <x v="0"/>
    <m/>
    <x v="19"/>
    <n v="100474706"/>
    <x v="0"/>
    <x v="6"/>
    <s v="Direção Ambiente e Saneamento "/>
    <s v="ORI"/>
    <x v="2"/>
    <m/>
    <x v="0"/>
    <x v="2"/>
    <x v="2"/>
    <x v="1"/>
    <x v="0"/>
    <x v="0"/>
    <x v="0"/>
    <x v="0"/>
    <x v="0"/>
    <x v="0"/>
    <x v="0"/>
    <s v="Direção Ambiente e Saneamento "/>
    <x v="0"/>
    <x v="0"/>
    <x v="0"/>
    <x v="0"/>
    <x v="0"/>
    <x v="0"/>
    <x v="0"/>
    <x v="0"/>
    <x v="0"/>
    <x v="0"/>
    <x v="6"/>
    <x v="0"/>
    <s v="Pagamento de salário referente a 02-2024"/>
  </r>
  <r>
    <x v="0"/>
    <n v="0"/>
    <n v="0"/>
    <n v="0"/>
    <n v="0"/>
    <x v="5526"/>
    <x v="0"/>
    <x v="0"/>
    <x v="0"/>
    <s v="03.16.16"/>
    <x v="24"/>
    <x v="0"/>
    <x v="0"/>
    <s v="Direção Ambiente e Saneamento "/>
    <s v="03.16.16"/>
    <s v="Direção Ambiente e Saneamento "/>
    <s v="03.16.16"/>
    <x v="60"/>
    <x v="0"/>
    <x v="0"/>
    <x v="0"/>
    <x v="0"/>
    <x v="0"/>
    <x v="0"/>
    <x v="0"/>
    <x v="2"/>
    <s v="2024-02-23"/>
    <x v="0"/>
    <n v="20"/>
    <x v="4"/>
    <m/>
    <x v="0"/>
    <m/>
    <x v="18"/>
    <n v="100478987"/>
    <x v="0"/>
    <x v="5"/>
    <s v="Direção Ambiente e Saneamento "/>
    <s v="ORI"/>
    <x v="2"/>
    <m/>
    <x v="0"/>
    <x v="2"/>
    <x v="2"/>
    <x v="1"/>
    <x v="0"/>
    <x v="0"/>
    <x v="0"/>
    <x v="0"/>
    <x v="0"/>
    <x v="0"/>
    <x v="0"/>
    <s v="Direção Ambiente e Saneamento "/>
    <x v="0"/>
    <x v="0"/>
    <x v="0"/>
    <x v="0"/>
    <x v="0"/>
    <x v="0"/>
    <x v="0"/>
    <x v="0"/>
    <x v="0"/>
    <x v="0"/>
    <x v="5"/>
    <x v="0"/>
    <s v="Pagamento de salário referente a 02-2024"/>
  </r>
  <r>
    <x v="0"/>
    <n v="0"/>
    <n v="0"/>
    <n v="0"/>
    <n v="0"/>
    <x v="5526"/>
    <x v="0"/>
    <x v="0"/>
    <x v="0"/>
    <s v="03.16.16"/>
    <x v="24"/>
    <x v="0"/>
    <x v="0"/>
    <s v="Direção Ambiente e Saneamento "/>
    <s v="03.16.16"/>
    <s v="Direção Ambiente e Saneamento "/>
    <s v="03.16.16"/>
    <x v="60"/>
    <x v="0"/>
    <x v="0"/>
    <x v="0"/>
    <x v="0"/>
    <x v="0"/>
    <x v="0"/>
    <x v="0"/>
    <x v="2"/>
    <s v="2024-02-23"/>
    <x v="0"/>
    <n v="48"/>
    <x v="4"/>
    <m/>
    <x v="0"/>
    <m/>
    <x v="15"/>
    <n v="100479277"/>
    <x v="0"/>
    <x v="2"/>
    <s v="Direção Ambiente e Saneamento "/>
    <s v="ORI"/>
    <x v="2"/>
    <m/>
    <x v="0"/>
    <x v="2"/>
    <x v="2"/>
    <x v="1"/>
    <x v="0"/>
    <x v="0"/>
    <x v="0"/>
    <x v="0"/>
    <x v="0"/>
    <x v="0"/>
    <x v="0"/>
    <s v="Direção Ambiente e Saneamento "/>
    <x v="0"/>
    <x v="0"/>
    <x v="0"/>
    <x v="0"/>
    <x v="0"/>
    <x v="0"/>
    <x v="0"/>
    <x v="0"/>
    <x v="0"/>
    <x v="0"/>
    <x v="2"/>
    <x v="0"/>
    <s v="Pagamento de salário referente a 02-2024"/>
  </r>
  <r>
    <x v="0"/>
    <n v="0"/>
    <n v="0"/>
    <n v="0"/>
    <n v="0"/>
    <x v="579"/>
    <x v="0"/>
    <x v="0"/>
    <x v="0"/>
    <s v="03.16.15"/>
    <x v="0"/>
    <x v="0"/>
    <x v="0"/>
    <s v="Direção Financeira"/>
    <s v="03.16.15"/>
    <s v="Direção Financeira"/>
    <s v="03.16.15"/>
    <x v="30"/>
    <x v="0"/>
    <x v="0"/>
    <x v="0"/>
    <x v="1"/>
    <x v="0"/>
    <x v="0"/>
    <x v="0"/>
    <x v="5"/>
    <s v="2024-08-05"/>
    <x v="2"/>
    <n v="50368"/>
    <x v="4"/>
    <m/>
    <x v="0"/>
    <m/>
    <x v="19"/>
    <n v="100474706"/>
    <x v="0"/>
    <x v="6"/>
    <s v="Direção Financeira"/>
    <s v="ORI"/>
    <x v="2"/>
    <m/>
    <x v="0"/>
    <x v="2"/>
    <x v="2"/>
    <x v="1"/>
    <x v="0"/>
    <x v="0"/>
    <x v="0"/>
    <x v="0"/>
    <x v="0"/>
    <x v="0"/>
    <x v="0"/>
    <s v="Direção Financeira"/>
    <x v="0"/>
    <x v="0"/>
    <x v="0"/>
    <x v="0"/>
    <x v="0"/>
    <x v="0"/>
    <x v="0"/>
    <x v="0"/>
    <x v="0"/>
    <x v="0"/>
    <x v="6"/>
    <x v="0"/>
    <s v="Pagamento de salário referente a 07-2024"/>
  </r>
  <r>
    <x v="0"/>
    <n v="0"/>
    <n v="0"/>
    <n v="0"/>
    <n v="0"/>
    <x v="579"/>
    <x v="0"/>
    <x v="0"/>
    <x v="0"/>
    <s v="03.16.15"/>
    <x v="0"/>
    <x v="0"/>
    <x v="0"/>
    <s v="Direção Financeira"/>
    <s v="03.16.15"/>
    <s v="Direção Financeira"/>
    <s v="03.16.15"/>
    <x v="48"/>
    <x v="0"/>
    <x v="0"/>
    <x v="0"/>
    <x v="1"/>
    <x v="0"/>
    <x v="0"/>
    <x v="0"/>
    <x v="5"/>
    <s v="2024-08-05"/>
    <x v="2"/>
    <n v="214"/>
    <x v="4"/>
    <m/>
    <x v="0"/>
    <m/>
    <x v="54"/>
    <n v="100477977"/>
    <x v="0"/>
    <x v="8"/>
    <s v="Direção Financeira"/>
    <s v="ORI"/>
    <x v="2"/>
    <m/>
    <x v="0"/>
    <x v="2"/>
    <x v="2"/>
    <x v="1"/>
    <x v="0"/>
    <x v="0"/>
    <x v="0"/>
    <x v="0"/>
    <x v="0"/>
    <x v="0"/>
    <x v="0"/>
    <s v="Direção Financeira"/>
    <x v="0"/>
    <x v="0"/>
    <x v="0"/>
    <x v="0"/>
    <x v="0"/>
    <x v="0"/>
    <x v="0"/>
    <x v="0"/>
    <x v="0"/>
    <x v="0"/>
    <x v="8"/>
    <x v="0"/>
    <s v="Pagamento de salário referente a 07-2024"/>
  </r>
  <r>
    <x v="0"/>
    <n v="0"/>
    <n v="0"/>
    <n v="0"/>
    <n v="0"/>
    <x v="579"/>
    <x v="0"/>
    <x v="0"/>
    <x v="0"/>
    <s v="03.16.15"/>
    <x v="0"/>
    <x v="0"/>
    <x v="0"/>
    <s v="Direção Financeira"/>
    <s v="03.16.15"/>
    <s v="Direção Financeira"/>
    <s v="03.16.15"/>
    <x v="64"/>
    <x v="0"/>
    <x v="0"/>
    <x v="0"/>
    <x v="0"/>
    <x v="0"/>
    <x v="0"/>
    <x v="0"/>
    <x v="5"/>
    <s v="2024-08-05"/>
    <x v="2"/>
    <n v="24"/>
    <x v="4"/>
    <m/>
    <x v="0"/>
    <m/>
    <x v="16"/>
    <n v="100474707"/>
    <x v="0"/>
    <x v="3"/>
    <s v="Direção Financeira"/>
    <s v="ORI"/>
    <x v="2"/>
    <m/>
    <x v="0"/>
    <x v="2"/>
    <x v="2"/>
    <x v="1"/>
    <x v="0"/>
    <x v="0"/>
    <x v="0"/>
    <x v="0"/>
    <x v="0"/>
    <x v="0"/>
    <x v="0"/>
    <s v="Direção Financeira"/>
    <x v="0"/>
    <x v="0"/>
    <x v="0"/>
    <x v="0"/>
    <x v="0"/>
    <x v="0"/>
    <x v="0"/>
    <x v="0"/>
    <x v="0"/>
    <x v="0"/>
    <x v="3"/>
    <x v="0"/>
    <s v="Pagamento de salário referente a 07-2024"/>
  </r>
  <r>
    <x v="0"/>
    <n v="0"/>
    <n v="0"/>
    <n v="0"/>
    <n v="0"/>
    <x v="579"/>
    <x v="0"/>
    <x v="0"/>
    <x v="0"/>
    <s v="03.16.15"/>
    <x v="0"/>
    <x v="0"/>
    <x v="0"/>
    <s v="Direção Financeira"/>
    <s v="03.16.15"/>
    <s v="Direção Financeira"/>
    <s v="03.16.15"/>
    <x v="28"/>
    <x v="0"/>
    <x v="0"/>
    <x v="0"/>
    <x v="0"/>
    <x v="0"/>
    <x v="0"/>
    <x v="0"/>
    <x v="5"/>
    <s v="2024-08-05"/>
    <x v="2"/>
    <n v="17"/>
    <x v="4"/>
    <m/>
    <x v="0"/>
    <m/>
    <x v="16"/>
    <n v="100474707"/>
    <x v="0"/>
    <x v="3"/>
    <s v="Direção Financeira"/>
    <s v="ORI"/>
    <x v="2"/>
    <m/>
    <x v="0"/>
    <x v="2"/>
    <x v="2"/>
    <x v="1"/>
    <x v="0"/>
    <x v="0"/>
    <x v="0"/>
    <x v="0"/>
    <x v="0"/>
    <x v="0"/>
    <x v="0"/>
    <s v="Direção Financeira"/>
    <x v="0"/>
    <x v="0"/>
    <x v="0"/>
    <x v="0"/>
    <x v="0"/>
    <x v="0"/>
    <x v="0"/>
    <x v="0"/>
    <x v="0"/>
    <x v="0"/>
    <x v="3"/>
    <x v="0"/>
    <s v="Pagamento de salário referente a 07-2024"/>
  </r>
  <r>
    <x v="0"/>
    <n v="0"/>
    <n v="0"/>
    <n v="0"/>
    <n v="0"/>
    <x v="579"/>
    <x v="0"/>
    <x v="0"/>
    <x v="0"/>
    <s v="03.16.15"/>
    <x v="0"/>
    <x v="0"/>
    <x v="0"/>
    <s v="Direção Financeira"/>
    <s v="03.16.15"/>
    <s v="Direção Financeira"/>
    <s v="03.16.15"/>
    <x v="48"/>
    <x v="0"/>
    <x v="0"/>
    <x v="0"/>
    <x v="1"/>
    <x v="0"/>
    <x v="0"/>
    <x v="0"/>
    <x v="5"/>
    <s v="2024-08-05"/>
    <x v="2"/>
    <n v="1445"/>
    <x v="4"/>
    <m/>
    <x v="0"/>
    <m/>
    <x v="15"/>
    <n v="100479277"/>
    <x v="0"/>
    <x v="2"/>
    <s v="Direção Financeira"/>
    <s v="ORI"/>
    <x v="2"/>
    <m/>
    <x v="0"/>
    <x v="2"/>
    <x v="2"/>
    <x v="1"/>
    <x v="0"/>
    <x v="0"/>
    <x v="0"/>
    <x v="0"/>
    <x v="0"/>
    <x v="0"/>
    <x v="0"/>
    <s v="Direção Financeira"/>
    <x v="0"/>
    <x v="0"/>
    <x v="0"/>
    <x v="0"/>
    <x v="0"/>
    <x v="0"/>
    <x v="0"/>
    <x v="0"/>
    <x v="0"/>
    <x v="0"/>
    <x v="2"/>
    <x v="0"/>
    <s v="Pagamento de salário referente a 07-2024"/>
  </r>
  <r>
    <x v="0"/>
    <n v="0"/>
    <n v="0"/>
    <n v="0"/>
    <n v="0"/>
    <x v="2147"/>
    <x v="0"/>
    <x v="0"/>
    <x v="0"/>
    <s v="03.16.15"/>
    <x v="0"/>
    <x v="0"/>
    <x v="0"/>
    <s v="Direção Financeira"/>
    <s v="03.16.15"/>
    <s v="Direção Financeira"/>
    <s v="03.16.15"/>
    <x v="28"/>
    <x v="0"/>
    <x v="0"/>
    <x v="0"/>
    <x v="0"/>
    <x v="0"/>
    <x v="0"/>
    <x v="0"/>
    <x v="11"/>
    <s v="2024-12-16"/>
    <x v="3"/>
    <n v="2352"/>
    <x v="4"/>
    <m/>
    <x v="0"/>
    <m/>
    <x v="19"/>
    <n v="100474706"/>
    <x v="0"/>
    <x v="6"/>
    <s v="Direção Financeira"/>
    <s v="ORI"/>
    <x v="2"/>
    <m/>
    <x v="0"/>
    <x v="2"/>
    <x v="2"/>
    <x v="1"/>
    <x v="0"/>
    <x v="0"/>
    <x v="0"/>
    <x v="0"/>
    <x v="0"/>
    <x v="0"/>
    <x v="0"/>
    <s v="Direção Financeira"/>
    <x v="0"/>
    <x v="0"/>
    <x v="0"/>
    <x v="0"/>
    <x v="0"/>
    <x v="0"/>
    <x v="0"/>
    <x v="0"/>
    <x v="0"/>
    <x v="0"/>
    <x v="6"/>
    <x v="0"/>
    <s v="Pagamento de salário referente a 12-2024"/>
  </r>
  <r>
    <x v="0"/>
    <n v="0"/>
    <n v="0"/>
    <n v="0"/>
    <n v="0"/>
    <x v="2147"/>
    <x v="0"/>
    <x v="0"/>
    <x v="0"/>
    <s v="03.16.15"/>
    <x v="0"/>
    <x v="0"/>
    <x v="0"/>
    <s v="Direção Financeira"/>
    <s v="03.16.15"/>
    <s v="Direção Financeira"/>
    <s v="03.16.15"/>
    <x v="64"/>
    <x v="0"/>
    <x v="0"/>
    <x v="0"/>
    <x v="0"/>
    <x v="0"/>
    <x v="0"/>
    <x v="0"/>
    <x v="11"/>
    <s v="2024-12-16"/>
    <x v="3"/>
    <n v="47"/>
    <x v="4"/>
    <m/>
    <x v="0"/>
    <m/>
    <x v="54"/>
    <n v="100477977"/>
    <x v="0"/>
    <x v="8"/>
    <s v="Direção Financeira"/>
    <s v="ORI"/>
    <x v="2"/>
    <m/>
    <x v="0"/>
    <x v="2"/>
    <x v="2"/>
    <x v="1"/>
    <x v="0"/>
    <x v="0"/>
    <x v="0"/>
    <x v="0"/>
    <x v="0"/>
    <x v="0"/>
    <x v="0"/>
    <s v="Direção Financeira"/>
    <x v="0"/>
    <x v="0"/>
    <x v="0"/>
    <x v="0"/>
    <x v="0"/>
    <x v="0"/>
    <x v="0"/>
    <x v="0"/>
    <x v="0"/>
    <x v="0"/>
    <x v="8"/>
    <x v="0"/>
    <s v="Pagamento de salário referente a 12-2024"/>
  </r>
  <r>
    <x v="0"/>
    <n v="0"/>
    <n v="0"/>
    <n v="0"/>
    <n v="0"/>
    <x v="2147"/>
    <x v="0"/>
    <x v="0"/>
    <x v="0"/>
    <s v="03.16.15"/>
    <x v="0"/>
    <x v="0"/>
    <x v="0"/>
    <s v="Direção Financeira"/>
    <s v="03.16.15"/>
    <s v="Direção Financeira"/>
    <s v="03.16.15"/>
    <x v="28"/>
    <x v="0"/>
    <x v="0"/>
    <x v="0"/>
    <x v="0"/>
    <x v="0"/>
    <x v="0"/>
    <x v="0"/>
    <x v="11"/>
    <s v="2024-12-16"/>
    <x v="3"/>
    <n v="22"/>
    <x v="4"/>
    <m/>
    <x v="0"/>
    <m/>
    <x v="54"/>
    <n v="100477977"/>
    <x v="0"/>
    <x v="8"/>
    <s v="Direção Financeira"/>
    <s v="ORI"/>
    <x v="2"/>
    <m/>
    <x v="0"/>
    <x v="2"/>
    <x v="2"/>
    <x v="1"/>
    <x v="0"/>
    <x v="0"/>
    <x v="0"/>
    <x v="0"/>
    <x v="0"/>
    <x v="0"/>
    <x v="0"/>
    <s v="Direção Financeira"/>
    <x v="0"/>
    <x v="0"/>
    <x v="0"/>
    <x v="0"/>
    <x v="0"/>
    <x v="0"/>
    <x v="0"/>
    <x v="0"/>
    <x v="0"/>
    <x v="0"/>
    <x v="8"/>
    <x v="0"/>
    <s v="Pagamento de salário referente a 12-2024"/>
  </r>
  <r>
    <x v="0"/>
    <n v="0"/>
    <n v="0"/>
    <n v="0"/>
    <n v="0"/>
    <x v="3967"/>
    <x v="0"/>
    <x v="0"/>
    <x v="0"/>
    <s v="03.16.15"/>
    <x v="0"/>
    <x v="0"/>
    <x v="0"/>
    <s v="Direção Financeira"/>
    <s v="03.16.15"/>
    <s v="Direção Financeira"/>
    <s v="03.16.15"/>
    <x v="29"/>
    <x v="0"/>
    <x v="0"/>
    <x v="0"/>
    <x v="0"/>
    <x v="0"/>
    <x v="0"/>
    <x v="0"/>
    <x v="0"/>
    <s v="2024-01-30"/>
    <x v="0"/>
    <n v="0"/>
    <x v="4"/>
    <m/>
    <x v="0"/>
    <m/>
    <x v="54"/>
    <n v="100477977"/>
    <x v="0"/>
    <x v="8"/>
    <s v="Direção Financeira"/>
    <s v="ORI"/>
    <x v="2"/>
    <m/>
    <x v="0"/>
    <x v="2"/>
    <x v="2"/>
    <x v="1"/>
    <x v="0"/>
    <x v="0"/>
    <x v="0"/>
    <x v="0"/>
    <x v="0"/>
    <x v="0"/>
    <x v="0"/>
    <s v="Direção Financeira"/>
    <x v="0"/>
    <x v="0"/>
    <x v="0"/>
    <x v="0"/>
    <x v="0"/>
    <x v="0"/>
    <x v="0"/>
    <x v="0"/>
    <x v="0"/>
    <x v="0"/>
    <x v="8"/>
    <x v="0"/>
    <s v="Pagamento de salário referente a 01-2024"/>
  </r>
  <r>
    <x v="0"/>
    <n v="0"/>
    <n v="0"/>
    <n v="0"/>
    <n v="0"/>
    <x v="3967"/>
    <x v="0"/>
    <x v="0"/>
    <x v="0"/>
    <s v="03.16.15"/>
    <x v="0"/>
    <x v="0"/>
    <x v="0"/>
    <s v="Direção Financeira"/>
    <s v="03.16.15"/>
    <s v="Direção Financeira"/>
    <s v="03.16.15"/>
    <x v="30"/>
    <x v="0"/>
    <x v="0"/>
    <x v="0"/>
    <x v="1"/>
    <x v="0"/>
    <x v="0"/>
    <x v="0"/>
    <x v="0"/>
    <s v="2024-01-30"/>
    <x v="0"/>
    <n v="473"/>
    <x v="4"/>
    <m/>
    <x v="0"/>
    <m/>
    <x v="54"/>
    <n v="100477977"/>
    <x v="0"/>
    <x v="8"/>
    <s v="Direção Financeira"/>
    <s v="ORI"/>
    <x v="2"/>
    <m/>
    <x v="0"/>
    <x v="2"/>
    <x v="2"/>
    <x v="1"/>
    <x v="0"/>
    <x v="0"/>
    <x v="0"/>
    <x v="0"/>
    <x v="0"/>
    <x v="0"/>
    <x v="0"/>
    <s v="Direção Financeira"/>
    <x v="0"/>
    <x v="0"/>
    <x v="0"/>
    <x v="0"/>
    <x v="0"/>
    <x v="0"/>
    <x v="0"/>
    <x v="0"/>
    <x v="0"/>
    <x v="0"/>
    <x v="8"/>
    <x v="0"/>
    <s v="Pagamento de salário referente a 01-2024"/>
  </r>
  <r>
    <x v="0"/>
    <n v="0"/>
    <n v="0"/>
    <n v="0"/>
    <n v="0"/>
    <x v="3967"/>
    <x v="0"/>
    <x v="0"/>
    <x v="0"/>
    <s v="03.16.15"/>
    <x v="0"/>
    <x v="0"/>
    <x v="0"/>
    <s v="Direção Financeira"/>
    <s v="03.16.15"/>
    <s v="Direção Financeira"/>
    <s v="03.16.15"/>
    <x v="30"/>
    <x v="0"/>
    <x v="0"/>
    <x v="0"/>
    <x v="1"/>
    <x v="0"/>
    <x v="0"/>
    <x v="0"/>
    <x v="0"/>
    <s v="2024-01-30"/>
    <x v="0"/>
    <n v="538"/>
    <x v="4"/>
    <m/>
    <x v="0"/>
    <m/>
    <x v="16"/>
    <n v="100474707"/>
    <x v="0"/>
    <x v="3"/>
    <s v="Direção Financeira"/>
    <s v="ORI"/>
    <x v="2"/>
    <m/>
    <x v="0"/>
    <x v="2"/>
    <x v="2"/>
    <x v="1"/>
    <x v="0"/>
    <x v="0"/>
    <x v="0"/>
    <x v="0"/>
    <x v="0"/>
    <x v="0"/>
    <x v="0"/>
    <s v="Direção Financeira"/>
    <x v="0"/>
    <x v="0"/>
    <x v="0"/>
    <x v="0"/>
    <x v="0"/>
    <x v="0"/>
    <x v="0"/>
    <x v="0"/>
    <x v="0"/>
    <x v="0"/>
    <x v="3"/>
    <x v="0"/>
    <s v="Pagamento de salário referente a 01-2024"/>
  </r>
  <r>
    <x v="0"/>
    <n v="0"/>
    <n v="0"/>
    <n v="0"/>
    <n v="0"/>
    <x v="4072"/>
    <x v="0"/>
    <x v="0"/>
    <x v="0"/>
    <s v="03.16.15"/>
    <x v="0"/>
    <x v="0"/>
    <x v="0"/>
    <s v="Direção Financeira"/>
    <s v="03.16.15"/>
    <s v="Direção Financeira"/>
    <s v="03.16.15"/>
    <x v="28"/>
    <x v="0"/>
    <x v="0"/>
    <x v="0"/>
    <x v="0"/>
    <x v="0"/>
    <x v="0"/>
    <x v="0"/>
    <x v="4"/>
    <s v="2024-06-19"/>
    <x v="1"/>
    <n v="3086"/>
    <x v="4"/>
    <m/>
    <x v="0"/>
    <m/>
    <x v="19"/>
    <n v="100474706"/>
    <x v="0"/>
    <x v="6"/>
    <s v="Direção Financeira"/>
    <s v="ORI"/>
    <x v="2"/>
    <m/>
    <x v="0"/>
    <x v="2"/>
    <x v="2"/>
    <x v="1"/>
    <x v="0"/>
    <x v="0"/>
    <x v="0"/>
    <x v="0"/>
    <x v="0"/>
    <x v="0"/>
    <x v="0"/>
    <s v="Direção Financeira"/>
    <x v="0"/>
    <x v="0"/>
    <x v="0"/>
    <x v="0"/>
    <x v="0"/>
    <x v="0"/>
    <x v="0"/>
    <x v="0"/>
    <x v="0"/>
    <x v="0"/>
    <x v="6"/>
    <x v="0"/>
    <s v="Pagamento de salário referente a 06-2024"/>
  </r>
  <r>
    <x v="0"/>
    <n v="0"/>
    <n v="0"/>
    <n v="0"/>
    <n v="0"/>
    <x v="4072"/>
    <x v="0"/>
    <x v="0"/>
    <x v="0"/>
    <s v="03.16.15"/>
    <x v="0"/>
    <x v="0"/>
    <x v="0"/>
    <s v="Direção Financeira"/>
    <s v="03.16.15"/>
    <s v="Direção Financeira"/>
    <s v="03.16.15"/>
    <x v="29"/>
    <x v="0"/>
    <x v="0"/>
    <x v="0"/>
    <x v="0"/>
    <x v="0"/>
    <x v="0"/>
    <x v="0"/>
    <x v="4"/>
    <s v="2024-06-19"/>
    <x v="1"/>
    <n v="21"/>
    <x v="4"/>
    <m/>
    <x v="0"/>
    <m/>
    <x v="17"/>
    <n v="100479279"/>
    <x v="0"/>
    <x v="4"/>
    <s v="Direção Financeira"/>
    <s v="ORI"/>
    <x v="2"/>
    <m/>
    <x v="0"/>
    <x v="2"/>
    <x v="2"/>
    <x v="1"/>
    <x v="0"/>
    <x v="0"/>
    <x v="0"/>
    <x v="0"/>
    <x v="0"/>
    <x v="0"/>
    <x v="0"/>
    <s v="Direção Financeira"/>
    <x v="0"/>
    <x v="0"/>
    <x v="0"/>
    <x v="0"/>
    <x v="0"/>
    <x v="0"/>
    <x v="0"/>
    <x v="0"/>
    <x v="0"/>
    <x v="0"/>
    <x v="4"/>
    <x v="0"/>
    <s v="Pagamento de salário referente a 06-2024"/>
  </r>
  <r>
    <x v="0"/>
    <n v="0"/>
    <n v="0"/>
    <n v="0"/>
    <n v="0"/>
    <x v="4072"/>
    <x v="0"/>
    <x v="0"/>
    <x v="0"/>
    <s v="03.16.15"/>
    <x v="0"/>
    <x v="0"/>
    <x v="0"/>
    <s v="Direção Financeira"/>
    <s v="03.16.15"/>
    <s v="Direção Financeira"/>
    <s v="03.16.15"/>
    <x v="30"/>
    <x v="0"/>
    <x v="0"/>
    <x v="0"/>
    <x v="1"/>
    <x v="0"/>
    <x v="0"/>
    <x v="0"/>
    <x v="4"/>
    <s v="2024-06-19"/>
    <x v="1"/>
    <n v="11079"/>
    <x v="4"/>
    <m/>
    <x v="0"/>
    <m/>
    <x v="17"/>
    <n v="100479279"/>
    <x v="0"/>
    <x v="4"/>
    <s v="Direção Financeira"/>
    <s v="ORI"/>
    <x v="2"/>
    <m/>
    <x v="0"/>
    <x v="2"/>
    <x v="2"/>
    <x v="1"/>
    <x v="0"/>
    <x v="0"/>
    <x v="0"/>
    <x v="0"/>
    <x v="0"/>
    <x v="0"/>
    <x v="0"/>
    <s v="Direção Financeira"/>
    <x v="0"/>
    <x v="0"/>
    <x v="0"/>
    <x v="0"/>
    <x v="0"/>
    <x v="0"/>
    <x v="0"/>
    <x v="0"/>
    <x v="0"/>
    <x v="0"/>
    <x v="4"/>
    <x v="0"/>
    <s v="Pagamento de salário referente a 06-2024"/>
  </r>
  <r>
    <x v="0"/>
    <n v="0"/>
    <n v="0"/>
    <n v="0"/>
    <n v="0"/>
    <x v="3757"/>
    <x v="0"/>
    <x v="0"/>
    <x v="0"/>
    <s v="03.16.15"/>
    <x v="0"/>
    <x v="0"/>
    <x v="0"/>
    <s v="Direção Financeira"/>
    <s v="03.16.15"/>
    <s v="Direção Financeira"/>
    <s v="03.16.15"/>
    <x v="64"/>
    <x v="0"/>
    <x v="0"/>
    <x v="0"/>
    <x v="0"/>
    <x v="0"/>
    <x v="0"/>
    <x v="0"/>
    <x v="3"/>
    <s v="2024-05-21"/>
    <x v="1"/>
    <n v="4246"/>
    <x v="4"/>
    <m/>
    <x v="0"/>
    <m/>
    <x v="19"/>
    <n v="100474706"/>
    <x v="0"/>
    <x v="6"/>
    <s v="Direção Financeira"/>
    <s v="ORI"/>
    <x v="2"/>
    <m/>
    <x v="0"/>
    <x v="2"/>
    <x v="2"/>
    <x v="1"/>
    <x v="0"/>
    <x v="0"/>
    <x v="0"/>
    <x v="0"/>
    <x v="0"/>
    <x v="0"/>
    <x v="0"/>
    <s v="Direção Financeira"/>
    <x v="0"/>
    <x v="0"/>
    <x v="0"/>
    <x v="0"/>
    <x v="0"/>
    <x v="0"/>
    <x v="0"/>
    <x v="0"/>
    <x v="0"/>
    <x v="0"/>
    <x v="6"/>
    <x v="0"/>
    <s v="Pagamento de salário referente a 05-2024"/>
  </r>
  <r>
    <x v="0"/>
    <n v="0"/>
    <n v="0"/>
    <n v="0"/>
    <n v="0"/>
    <x v="3757"/>
    <x v="0"/>
    <x v="0"/>
    <x v="0"/>
    <s v="03.16.15"/>
    <x v="0"/>
    <x v="0"/>
    <x v="0"/>
    <s v="Direção Financeira"/>
    <s v="03.16.15"/>
    <s v="Direção Financeira"/>
    <s v="03.16.15"/>
    <x v="64"/>
    <x v="0"/>
    <x v="0"/>
    <x v="0"/>
    <x v="0"/>
    <x v="0"/>
    <x v="0"/>
    <x v="0"/>
    <x v="3"/>
    <s v="2024-05-21"/>
    <x v="1"/>
    <n v="1032"/>
    <x v="4"/>
    <m/>
    <x v="0"/>
    <m/>
    <x v="17"/>
    <n v="100479279"/>
    <x v="0"/>
    <x v="4"/>
    <s v="Direção Financeira"/>
    <s v="ORI"/>
    <x v="2"/>
    <m/>
    <x v="0"/>
    <x v="2"/>
    <x v="2"/>
    <x v="1"/>
    <x v="0"/>
    <x v="0"/>
    <x v="0"/>
    <x v="0"/>
    <x v="0"/>
    <x v="0"/>
    <x v="0"/>
    <s v="Direção Financeira"/>
    <x v="0"/>
    <x v="0"/>
    <x v="0"/>
    <x v="0"/>
    <x v="0"/>
    <x v="0"/>
    <x v="0"/>
    <x v="0"/>
    <x v="0"/>
    <x v="0"/>
    <x v="4"/>
    <x v="0"/>
    <s v="Pagamento de salário referente a 05-2024"/>
  </r>
  <r>
    <x v="0"/>
    <n v="0"/>
    <n v="0"/>
    <n v="0"/>
    <n v="0"/>
    <x v="3757"/>
    <x v="0"/>
    <x v="0"/>
    <x v="0"/>
    <s v="03.16.15"/>
    <x v="0"/>
    <x v="0"/>
    <x v="0"/>
    <s v="Direção Financeira"/>
    <s v="03.16.15"/>
    <s v="Direção Financeira"/>
    <s v="03.16.15"/>
    <x v="28"/>
    <x v="0"/>
    <x v="0"/>
    <x v="0"/>
    <x v="0"/>
    <x v="0"/>
    <x v="0"/>
    <x v="0"/>
    <x v="3"/>
    <s v="2024-05-21"/>
    <x v="1"/>
    <n v="751"/>
    <x v="4"/>
    <m/>
    <x v="0"/>
    <m/>
    <x v="17"/>
    <n v="100479279"/>
    <x v="0"/>
    <x v="4"/>
    <s v="Direção Financeira"/>
    <s v="ORI"/>
    <x v="2"/>
    <m/>
    <x v="0"/>
    <x v="2"/>
    <x v="2"/>
    <x v="1"/>
    <x v="0"/>
    <x v="0"/>
    <x v="0"/>
    <x v="0"/>
    <x v="0"/>
    <x v="0"/>
    <x v="0"/>
    <s v="Direção Financeira"/>
    <x v="0"/>
    <x v="0"/>
    <x v="0"/>
    <x v="0"/>
    <x v="0"/>
    <x v="0"/>
    <x v="0"/>
    <x v="0"/>
    <x v="0"/>
    <x v="0"/>
    <x v="4"/>
    <x v="0"/>
    <s v="Pagamento de salário referente a 05-2024"/>
  </r>
  <r>
    <x v="0"/>
    <n v="0"/>
    <n v="0"/>
    <n v="0"/>
    <n v="0"/>
    <x v="1413"/>
    <x v="0"/>
    <x v="0"/>
    <x v="0"/>
    <s v="03.16.15"/>
    <x v="0"/>
    <x v="0"/>
    <x v="0"/>
    <s v="Direção Financeira"/>
    <s v="03.16.15"/>
    <s v="Direção Financeira"/>
    <s v="03.16.15"/>
    <x v="28"/>
    <x v="0"/>
    <x v="0"/>
    <x v="0"/>
    <x v="0"/>
    <x v="0"/>
    <x v="0"/>
    <x v="0"/>
    <x v="6"/>
    <s v="2024-04-23"/>
    <x v="1"/>
    <n v="3079"/>
    <x v="4"/>
    <m/>
    <x v="0"/>
    <m/>
    <x v="19"/>
    <n v="100474706"/>
    <x v="0"/>
    <x v="6"/>
    <s v="Direção Financeira"/>
    <s v="ORI"/>
    <x v="2"/>
    <m/>
    <x v="0"/>
    <x v="2"/>
    <x v="2"/>
    <x v="1"/>
    <x v="0"/>
    <x v="0"/>
    <x v="0"/>
    <x v="0"/>
    <x v="0"/>
    <x v="0"/>
    <x v="0"/>
    <s v="Direção Financeira"/>
    <x v="0"/>
    <x v="0"/>
    <x v="0"/>
    <x v="0"/>
    <x v="0"/>
    <x v="0"/>
    <x v="0"/>
    <x v="0"/>
    <x v="0"/>
    <x v="0"/>
    <x v="6"/>
    <x v="0"/>
    <s v="Pagamento de salário referente a 04-2024"/>
  </r>
  <r>
    <x v="0"/>
    <n v="0"/>
    <n v="0"/>
    <n v="0"/>
    <n v="0"/>
    <x v="1413"/>
    <x v="0"/>
    <x v="0"/>
    <x v="0"/>
    <s v="03.16.15"/>
    <x v="0"/>
    <x v="0"/>
    <x v="0"/>
    <s v="Direção Financeira"/>
    <s v="03.16.15"/>
    <s v="Direção Financeira"/>
    <s v="03.16.15"/>
    <x v="64"/>
    <x v="0"/>
    <x v="0"/>
    <x v="0"/>
    <x v="0"/>
    <x v="0"/>
    <x v="0"/>
    <x v="0"/>
    <x v="6"/>
    <s v="2024-04-23"/>
    <x v="1"/>
    <n v="1067"/>
    <x v="4"/>
    <m/>
    <x v="0"/>
    <m/>
    <x v="17"/>
    <n v="100479279"/>
    <x v="0"/>
    <x v="4"/>
    <s v="Direção Financeira"/>
    <s v="ORI"/>
    <x v="2"/>
    <m/>
    <x v="0"/>
    <x v="2"/>
    <x v="2"/>
    <x v="1"/>
    <x v="0"/>
    <x v="0"/>
    <x v="0"/>
    <x v="0"/>
    <x v="0"/>
    <x v="0"/>
    <x v="0"/>
    <s v="Direção Financeira"/>
    <x v="0"/>
    <x v="0"/>
    <x v="0"/>
    <x v="0"/>
    <x v="0"/>
    <x v="0"/>
    <x v="0"/>
    <x v="0"/>
    <x v="0"/>
    <x v="0"/>
    <x v="4"/>
    <x v="0"/>
    <s v="Pagamento de salário referente a 04-2024"/>
  </r>
  <r>
    <x v="0"/>
    <n v="0"/>
    <n v="0"/>
    <n v="0"/>
    <n v="0"/>
    <x v="1413"/>
    <x v="0"/>
    <x v="0"/>
    <x v="0"/>
    <s v="03.16.15"/>
    <x v="0"/>
    <x v="0"/>
    <x v="0"/>
    <s v="Direção Financeira"/>
    <s v="03.16.15"/>
    <s v="Direção Financeira"/>
    <s v="03.16.15"/>
    <x v="30"/>
    <x v="0"/>
    <x v="0"/>
    <x v="0"/>
    <x v="1"/>
    <x v="0"/>
    <x v="0"/>
    <x v="0"/>
    <x v="6"/>
    <s v="2024-04-23"/>
    <x v="1"/>
    <n v="269"/>
    <x v="4"/>
    <m/>
    <x v="0"/>
    <m/>
    <x v="16"/>
    <n v="100474707"/>
    <x v="0"/>
    <x v="3"/>
    <s v="Direção Financeira"/>
    <s v="ORI"/>
    <x v="2"/>
    <m/>
    <x v="0"/>
    <x v="2"/>
    <x v="2"/>
    <x v="1"/>
    <x v="0"/>
    <x v="0"/>
    <x v="0"/>
    <x v="0"/>
    <x v="0"/>
    <x v="0"/>
    <x v="0"/>
    <s v="Direção Financeira"/>
    <x v="0"/>
    <x v="0"/>
    <x v="0"/>
    <x v="0"/>
    <x v="0"/>
    <x v="0"/>
    <x v="0"/>
    <x v="0"/>
    <x v="0"/>
    <x v="0"/>
    <x v="3"/>
    <x v="0"/>
    <s v="Pagamento de salário referente a 04-2024"/>
  </r>
  <r>
    <x v="0"/>
    <n v="0"/>
    <n v="0"/>
    <n v="0"/>
    <n v="0"/>
    <x v="5671"/>
    <x v="0"/>
    <x v="0"/>
    <x v="0"/>
    <s v="03.16.15"/>
    <x v="0"/>
    <x v="0"/>
    <x v="0"/>
    <s v="Direção Financeira"/>
    <s v="03.16.15"/>
    <s v="Direção Financeira"/>
    <s v="03.16.15"/>
    <x v="28"/>
    <x v="0"/>
    <x v="0"/>
    <x v="0"/>
    <x v="0"/>
    <x v="0"/>
    <x v="0"/>
    <x v="0"/>
    <x v="1"/>
    <s v="2024-03-21"/>
    <x v="0"/>
    <n v="38"/>
    <x v="4"/>
    <m/>
    <x v="0"/>
    <m/>
    <x v="54"/>
    <n v="100477977"/>
    <x v="0"/>
    <x v="8"/>
    <s v="Direção Financeira"/>
    <s v="ORI"/>
    <x v="2"/>
    <m/>
    <x v="0"/>
    <x v="2"/>
    <x v="2"/>
    <x v="1"/>
    <x v="0"/>
    <x v="0"/>
    <x v="0"/>
    <x v="0"/>
    <x v="0"/>
    <x v="0"/>
    <x v="0"/>
    <s v="Direção Financeira"/>
    <x v="0"/>
    <x v="0"/>
    <x v="0"/>
    <x v="0"/>
    <x v="0"/>
    <x v="0"/>
    <x v="0"/>
    <x v="0"/>
    <x v="0"/>
    <x v="0"/>
    <x v="8"/>
    <x v="0"/>
    <s v="Pagamento de salário referente a 03-2024"/>
  </r>
  <r>
    <x v="0"/>
    <n v="0"/>
    <n v="0"/>
    <n v="0"/>
    <n v="0"/>
    <x v="5671"/>
    <x v="0"/>
    <x v="0"/>
    <x v="0"/>
    <s v="03.16.15"/>
    <x v="0"/>
    <x v="0"/>
    <x v="0"/>
    <s v="Direção Financeira"/>
    <s v="03.16.15"/>
    <s v="Direção Financeira"/>
    <s v="03.16.15"/>
    <x v="30"/>
    <x v="0"/>
    <x v="0"/>
    <x v="0"/>
    <x v="1"/>
    <x v="0"/>
    <x v="0"/>
    <x v="0"/>
    <x v="1"/>
    <s v="2024-03-21"/>
    <x v="0"/>
    <n v="497"/>
    <x v="4"/>
    <m/>
    <x v="0"/>
    <m/>
    <x v="54"/>
    <n v="100477977"/>
    <x v="0"/>
    <x v="8"/>
    <s v="Direção Financeira"/>
    <s v="ORI"/>
    <x v="2"/>
    <m/>
    <x v="0"/>
    <x v="2"/>
    <x v="2"/>
    <x v="1"/>
    <x v="0"/>
    <x v="0"/>
    <x v="0"/>
    <x v="0"/>
    <x v="0"/>
    <x v="0"/>
    <x v="0"/>
    <s v="Direção Financeira"/>
    <x v="0"/>
    <x v="0"/>
    <x v="0"/>
    <x v="0"/>
    <x v="0"/>
    <x v="0"/>
    <x v="0"/>
    <x v="0"/>
    <x v="0"/>
    <x v="0"/>
    <x v="8"/>
    <x v="0"/>
    <s v="Pagamento de salário referente a 03-2024"/>
  </r>
  <r>
    <x v="0"/>
    <n v="0"/>
    <n v="0"/>
    <n v="0"/>
    <n v="0"/>
    <x v="5671"/>
    <x v="0"/>
    <x v="0"/>
    <x v="0"/>
    <s v="03.16.15"/>
    <x v="0"/>
    <x v="0"/>
    <x v="0"/>
    <s v="Direção Financeira"/>
    <s v="03.16.15"/>
    <s v="Direção Financeira"/>
    <s v="03.16.15"/>
    <x v="30"/>
    <x v="0"/>
    <x v="0"/>
    <x v="0"/>
    <x v="1"/>
    <x v="0"/>
    <x v="0"/>
    <x v="0"/>
    <x v="1"/>
    <s v="2024-03-21"/>
    <x v="0"/>
    <n v="7465"/>
    <x v="4"/>
    <m/>
    <x v="0"/>
    <m/>
    <x v="67"/>
    <n v="100474708"/>
    <x v="0"/>
    <x v="7"/>
    <s v="Direção Financeira"/>
    <s v="ORI"/>
    <x v="2"/>
    <m/>
    <x v="0"/>
    <x v="2"/>
    <x v="2"/>
    <x v="1"/>
    <x v="0"/>
    <x v="0"/>
    <x v="0"/>
    <x v="0"/>
    <x v="0"/>
    <x v="0"/>
    <x v="0"/>
    <s v="Direção Financeira"/>
    <x v="0"/>
    <x v="0"/>
    <x v="0"/>
    <x v="0"/>
    <x v="0"/>
    <x v="0"/>
    <x v="0"/>
    <x v="0"/>
    <x v="0"/>
    <x v="0"/>
    <x v="7"/>
    <x v="0"/>
    <s v="Pagamento de salário referente a 03-2024"/>
  </r>
  <r>
    <x v="0"/>
    <n v="0"/>
    <n v="0"/>
    <n v="0"/>
    <n v="0"/>
    <x v="5671"/>
    <x v="0"/>
    <x v="0"/>
    <x v="0"/>
    <s v="03.16.15"/>
    <x v="0"/>
    <x v="0"/>
    <x v="0"/>
    <s v="Direção Financeira"/>
    <s v="03.16.15"/>
    <s v="Direção Financeira"/>
    <s v="03.16.15"/>
    <x v="29"/>
    <x v="0"/>
    <x v="0"/>
    <x v="0"/>
    <x v="0"/>
    <x v="0"/>
    <x v="0"/>
    <x v="0"/>
    <x v="1"/>
    <s v="2024-03-21"/>
    <x v="0"/>
    <n v="14"/>
    <x v="4"/>
    <m/>
    <x v="0"/>
    <m/>
    <x v="17"/>
    <n v="100479279"/>
    <x v="0"/>
    <x v="4"/>
    <s v="Direção Financeira"/>
    <s v="ORI"/>
    <x v="2"/>
    <m/>
    <x v="0"/>
    <x v="2"/>
    <x v="2"/>
    <x v="1"/>
    <x v="0"/>
    <x v="0"/>
    <x v="0"/>
    <x v="0"/>
    <x v="0"/>
    <x v="0"/>
    <x v="0"/>
    <s v="Direção Financeira"/>
    <x v="0"/>
    <x v="0"/>
    <x v="0"/>
    <x v="0"/>
    <x v="0"/>
    <x v="0"/>
    <x v="0"/>
    <x v="0"/>
    <x v="0"/>
    <x v="0"/>
    <x v="4"/>
    <x v="0"/>
    <s v="Pagamento de salário referente a 03-2024"/>
  </r>
  <r>
    <x v="0"/>
    <n v="0"/>
    <n v="0"/>
    <n v="0"/>
    <n v="0"/>
    <x v="5527"/>
    <x v="0"/>
    <x v="0"/>
    <x v="0"/>
    <s v="03.16.15"/>
    <x v="0"/>
    <x v="0"/>
    <x v="0"/>
    <s v="Direção Financeira"/>
    <s v="03.16.15"/>
    <s v="Direção Financeira"/>
    <s v="03.16.15"/>
    <x v="64"/>
    <x v="0"/>
    <x v="0"/>
    <x v="0"/>
    <x v="0"/>
    <x v="0"/>
    <x v="0"/>
    <x v="0"/>
    <x v="2"/>
    <s v="2024-02-23"/>
    <x v="0"/>
    <n v="4164"/>
    <x v="4"/>
    <m/>
    <x v="0"/>
    <m/>
    <x v="19"/>
    <n v="100474706"/>
    <x v="0"/>
    <x v="6"/>
    <s v="Direção Financeira"/>
    <s v="ORI"/>
    <x v="2"/>
    <m/>
    <x v="0"/>
    <x v="2"/>
    <x v="2"/>
    <x v="1"/>
    <x v="0"/>
    <x v="0"/>
    <x v="0"/>
    <x v="0"/>
    <x v="0"/>
    <x v="0"/>
    <x v="0"/>
    <s v="Direção Financeira"/>
    <x v="0"/>
    <x v="0"/>
    <x v="0"/>
    <x v="0"/>
    <x v="0"/>
    <x v="0"/>
    <x v="0"/>
    <x v="0"/>
    <x v="0"/>
    <x v="0"/>
    <x v="6"/>
    <x v="0"/>
    <s v="Pagamento de salário referente a 02-2024"/>
  </r>
  <r>
    <x v="0"/>
    <n v="0"/>
    <n v="0"/>
    <n v="0"/>
    <n v="0"/>
    <x v="5527"/>
    <x v="0"/>
    <x v="0"/>
    <x v="0"/>
    <s v="03.16.15"/>
    <x v="0"/>
    <x v="0"/>
    <x v="0"/>
    <s v="Direção Financeira"/>
    <s v="03.16.15"/>
    <s v="Direção Financeira"/>
    <s v="03.16.15"/>
    <x v="29"/>
    <x v="0"/>
    <x v="0"/>
    <x v="0"/>
    <x v="0"/>
    <x v="0"/>
    <x v="0"/>
    <x v="0"/>
    <x v="2"/>
    <s v="2024-02-23"/>
    <x v="0"/>
    <n v="56"/>
    <x v="4"/>
    <m/>
    <x v="0"/>
    <m/>
    <x v="19"/>
    <n v="100474706"/>
    <x v="0"/>
    <x v="6"/>
    <s v="Direção Financeira"/>
    <s v="ORI"/>
    <x v="2"/>
    <m/>
    <x v="0"/>
    <x v="2"/>
    <x v="2"/>
    <x v="1"/>
    <x v="0"/>
    <x v="0"/>
    <x v="0"/>
    <x v="0"/>
    <x v="0"/>
    <x v="0"/>
    <x v="0"/>
    <s v="Direção Financeira"/>
    <x v="0"/>
    <x v="0"/>
    <x v="0"/>
    <x v="0"/>
    <x v="0"/>
    <x v="0"/>
    <x v="0"/>
    <x v="0"/>
    <x v="0"/>
    <x v="0"/>
    <x v="6"/>
    <x v="0"/>
    <s v="Pagamento de salário referente a 02-2024"/>
  </r>
  <r>
    <x v="0"/>
    <n v="0"/>
    <n v="0"/>
    <n v="0"/>
    <n v="0"/>
    <x v="5527"/>
    <x v="0"/>
    <x v="0"/>
    <x v="0"/>
    <s v="03.16.15"/>
    <x v="0"/>
    <x v="0"/>
    <x v="0"/>
    <s v="Direção Financeira"/>
    <s v="03.16.15"/>
    <s v="Direção Financeira"/>
    <s v="03.16.15"/>
    <x v="48"/>
    <x v="0"/>
    <x v="0"/>
    <x v="0"/>
    <x v="1"/>
    <x v="0"/>
    <x v="0"/>
    <x v="0"/>
    <x v="2"/>
    <s v="2024-02-23"/>
    <x v="0"/>
    <n v="20479"/>
    <x v="4"/>
    <m/>
    <x v="0"/>
    <m/>
    <x v="19"/>
    <n v="100474706"/>
    <x v="0"/>
    <x v="6"/>
    <s v="Direção Financeira"/>
    <s v="ORI"/>
    <x v="2"/>
    <m/>
    <x v="0"/>
    <x v="2"/>
    <x v="2"/>
    <x v="1"/>
    <x v="0"/>
    <x v="0"/>
    <x v="0"/>
    <x v="0"/>
    <x v="0"/>
    <x v="0"/>
    <x v="0"/>
    <s v="Direção Financeira"/>
    <x v="0"/>
    <x v="0"/>
    <x v="0"/>
    <x v="0"/>
    <x v="0"/>
    <x v="0"/>
    <x v="0"/>
    <x v="0"/>
    <x v="0"/>
    <x v="0"/>
    <x v="6"/>
    <x v="0"/>
    <s v="Pagamento de salário referente a 02-2024"/>
  </r>
  <r>
    <x v="0"/>
    <n v="0"/>
    <n v="0"/>
    <n v="0"/>
    <n v="0"/>
    <x v="5527"/>
    <x v="0"/>
    <x v="0"/>
    <x v="0"/>
    <s v="03.16.15"/>
    <x v="0"/>
    <x v="0"/>
    <x v="0"/>
    <s v="Direção Financeira"/>
    <s v="03.16.15"/>
    <s v="Direção Financeira"/>
    <s v="03.16.15"/>
    <x v="64"/>
    <x v="0"/>
    <x v="0"/>
    <x v="0"/>
    <x v="0"/>
    <x v="0"/>
    <x v="0"/>
    <x v="0"/>
    <x v="2"/>
    <s v="2024-02-23"/>
    <x v="0"/>
    <n v="42"/>
    <x v="4"/>
    <m/>
    <x v="0"/>
    <m/>
    <x v="54"/>
    <n v="100477977"/>
    <x v="0"/>
    <x v="8"/>
    <s v="Direção Financeira"/>
    <s v="ORI"/>
    <x v="2"/>
    <m/>
    <x v="0"/>
    <x v="2"/>
    <x v="2"/>
    <x v="1"/>
    <x v="0"/>
    <x v="0"/>
    <x v="0"/>
    <x v="0"/>
    <x v="0"/>
    <x v="0"/>
    <x v="0"/>
    <s v="Direção Financeira"/>
    <x v="0"/>
    <x v="0"/>
    <x v="0"/>
    <x v="0"/>
    <x v="0"/>
    <x v="0"/>
    <x v="0"/>
    <x v="0"/>
    <x v="0"/>
    <x v="0"/>
    <x v="8"/>
    <x v="0"/>
    <s v="Pagamento de salário referente a 02-2024"/>
  </r>
  <r>
    <x v="0"/>
    <n v="0"/>
    <n v="0"/>
    <n v="0"/>
    <n v="0"/>
    <x v="5527"/>
    <x v="0"/>
    <x v="0"/>
    <x v="0"/>
    <s v="03.16.15"/>
    <x v="0"/>
    <x v="0"/>
    <x v="0"/>
    <s v="Direção Financeira"/>
    <s v="03.16.15"/>
    <s v="Direção Financeira"/>
    <s v="03.16.15"/>
    <x v="30"/>
    <x v="0"/>
    <x v="0"/>
    <x v="0"/>
    <x v="1"/>
    <x v="0"/>
    <x v="0"/>
    <x v="0"/>
    <x v="2"/>
    <s v="2024-02-23"/>
    <x v="0"/>
    <n v="7550"/>
    <x v="4"/>
    <m/>
    <x v="0"/>
    <m/>
    <x v="67"/>
    <n v="100474708"/>
    <x v="0"/>
    <x v="7"/>
    <s v="Direção Financeira"/>
    <s v="ORI"/>
    <x v="2"/>
    <m/>
    <x v="0"/>
    <x v="2"/>
    <x v="2"/>
    <x v="1"/>
    <x v="0"/>
    <x v="0"/>
    <x v="0"/>
    <x v="0"/>
    <x v="0"/>
    <x v="0"/>
    <x v="0"/>
    <s v="Direção Financeira"/>
    <x v="0"/>
    <x v="0"/>
    <x v="0"/>
    <x v="0"/>
    <x v="0"/>
    <x v="0"/>
    <x v="0"/>
    <x v="0"/>
    <x v="0"/>
    <x v="0"/>
    <x v="7"/>
    <x v="0"/>
    <s v="Pagamento de salário referente a 02-2024"/>
  </r>
  <r>
    <x v="0"/>
    <n v="0"/>
    <n v="0"/>
    <n v="0"/>
    <n v="0"/>
    <x v="700"/>
    <x v="0"/>
    <x v="0"/>
    <x v="0"/>
    <s v="03.16.30"/>
    <x v="37"/>
    <x v="0"/>
    <x v="0"/>
    <s v="Gabinete de Relações Externas"/>
    <s v="03.16.30"/>
    <s v="Gabinete de Relações Externas"/>
    <s v="03.16.30"/>
    <x v="30"/>
    <x v="0"/>
    <x v="0"/>
    <x v="0"/>
    <x v="1"/>
    <x v="0"/>
    <x v="0"/>
    <x v="0"/>
    <x v="2"/>
    <s v="2024-02-23"/>
    <x v="0"/>
    <n v="8213"/>
    <x v="4"/>
    <m/>
    <x v="0"/>
    <m/>
    <x v="19"/>
    <n v="100474706"/>
    <x v="0"/>
    <x v="6"/>
    <s v="Gabinete de Relações Externas"/>
    <s v="ORI"/>
    <x v="2"/>
    <s v="GRE"/>
    <x v="0"/>
    <x v="2"/>
    <x v="2"/>
    <x v="1"/>
    <x v="0"/>
    <x v="0"/>
    <x v="0"/>
    <x v="0"/>
    <x v="0"/>
    <x v="0"/>
    <x v="0"/>
    <s v="Gabinete de Relações Externas"/>
    <x v="0"/>
    <x v="0"/>
    <x v="0"/>
    <x v="0"/>
    <x v="0"/>
    <x v="0"/>
    <x v="0"/>
    <x v="0"/>
    <x v="0"/>
    <x v="0"/>
    <x v="6"/>
    <x v="0"/>
    <s v="Pagamento de salário referente a 02-2024"/>
  </r>
  <r>
    <x v="0"/>
    <n v="0"/>
    <n v="0"/>
    <n v="0"/>
    <n v="0"/>
    <x v="5085"/>
    <x v="0"/>
    <x v="0"/>
    <x v="0"/>
    <s v="03.16.10"/>
    <x v="39"/>
    <x v="0"/>
    <x v="0"/>
    <s v="Delegações Municipais "/>
    <s v="03.16.10"/>
    <s v="Delegações Municipais "/>
    <s v="03.16.10"/>
    <x v="30"/>
    <x v="0"/>
    <x v="0"/>
    <x v="0"/>
    <x v="1"/>
    <x v="0"/>
    <x v="0"/>
    <x v="0"/>
    <x v="2"/>
    <s v="2024-02-23"/>
    <x v="0"/>
    <n v="10767"/>
    <x v="4"/>
    <m/>
    <x v="0"/>
    <m/>
    <x v="19"/>
    <n v="100474706"/>
    <x v="0"/>
    <x v="6"/>
    <s v="Delegações Municipais "/>
    <s v="ORI"/>
    <x v="2"/>
    <m/>
    <x v="0"/>
    <x v="2"/>
    <x v="2"/>
    <x v="1"/>
    <x v="0"/>
    <x v="0"/>
    <x v="0"/>
    <x v="0"/>
    <x v="0"/>
    <x v="0"/>
    <x v="0"/>
    <s v="Delegações Municipais "/>
    <x v="0"/>
    <x v="0"/>
    <x v="0"/>
    <x v="0"/>
    <x v="0"/>
    <x v="0"/>
    <x v="0"/>
    <x v="0"/>
    <x v="0"/>
    <x v="0"/>
    <x v="6"/>
    <x v="0"/>
    <s v="Pagamento de salário referente a 02-2024"/>
  </r>
  <r>
    <x v="0"/>
    <n v="0"/>
    <n v="0"/>
    <n v="0"/>
    <n v="0"/>
    <x v="4580"/>
    <x v="0"/>
    <x v="0"/>
    <x v="0"/>
    <s v="03.16.02"/>
    <x v="3"/>
    <x v="0"/>
    <x v="0"/>
    <s v="Gabinete do Presidente"/>
    <s v="03.16.02"/>
    <s v="Gabinete do Presidente"/>
    <s v="03.16.02"/>
    <x v="49"/>
    <x v="0"/>
    <x v="0"/>
    <x v="0"/>
    <x v="1"/>
    <x v="0"/>
    <x v="0"/>
    <x v="0"/>
    <x v="3"/>
    <s v="2024-05-21"/>
    <x v="1"/>
    <n v="10342"/>
    <x v="4"/>
    <m/>
    <x v="0"/>
    <m/>
    <x v="19"/>
    <n v="100474706"/>
    <x v="0"/>
    <x v="6"/>
    <s v="Gabinete do Presidente"/>
    <s v="ORI"/>
    <x v="2"/>
    <m/>
    <x v="0"/>
    <x v="2"/>
    <x v="2"/>
    <x v="1"/>
    <x v="0"/>
    <x v="0"/>
    <x v="0"/>
    <x v="0"/>
    <x v="0"/>
    <x v="0"/>
    <x v="0"/>
    <s v="Gabinete do Presidente"/>
    <x v="0"/>
    <x v="0"/>
    <x v="0"/>
    <x v="0"/>
    <x v="0"/>
    <x v="0"/>
    <x v="0"/>
    <x v="0"/>
    <x v="0"/>
    <x v="0"/>
    <x v="6"/>
    <x v="0"/>
    <s v="Pagamento de salário referente a 05-2024"/>
  </r>
  <r>
    <x v="0"/>
    <n v="0"/>
    <n v="0"/>
    <n v="0"/>
    <n v="0"/>
    <x v="3965"/>
    <x v="0"/>
    <x v="0"/>
    <x v="0"/>
    <s v="03.16.02"/>
    <x v="3"/>
    <x v="0"/>
    <x v="0"/>
    <s v="Gabinete do Presidente"/>
    <s v="03.16.02"/>
    <s v="Gabinete do Presidente"/>
    <s v="03.16.02"/>
    <x v="28"/>
    <x v="0"/>
    <x v="0"/>
    <x v="0"/>
    <x v="0"/>
    <x v="0"/>
    <x v="0"/>
    <x v="0"/>
    <x v="0"/>
    <s v="2024-01-30"/>
    <x v="0"/>
    <n v="4012"/>
    <x v="4"/>
    <m/>
    <x v="0"/>
    <m/>
    <x v="19"/>
    <n v="100474706"/>
    <x v="0"/>
    <x v="6"/>
    <s v="Gabinete do Presidente"/>
    <s v="ORI"/>
    <x v="2"/>
    <m/>
    <x v="0"/>
    <x v="2"/>
    <x v="2"/>
    <x v="1"/>
    <x v="0"/>
    <x v="0"/>
    <x v="0"/>
    <x v="0"/>
    <x v="0"/>
    <x v="0"/>
    <x v="0"/>
    <s v="Gabinete do Presidente"/>
    <x v="0"/>
    <x v="0"/>
    <x v="0"/>
    <x v="0"/>
    <x v="0"/>
    <x v="0"/>
    <x v="0"/>
    <x v="0"/>
    <x v="0"/>
    <x v="0"/>
    <x v="6"/>
    <x v="0"/>
    <s v="Pagamento de salário referente a 01-2024"/>
  </r>
  <r>
    <x v="0"/>
    <n v="0"/>
    <n v="0"/>
    <n v="0"/>
    <n v="0"/>
    <x v="5454"/>
    <x v="0"/>
    <x v="0"/>
    <x v="0"/>
    <s v="03.16.02"/>
    <x v="3"/>
    <x v="0"/>
    <x v="0"/>
    <s v="Gabinete do Presidente"/>
    <s v="03.16.02"/>
    <s v="Gabinete do Presidente"/>
    <s v="03.16.02"/>
    <x v="31"/>
    <x v="0"/>
    <x v="0"/>
    <x v="1"/>
    <x v="0"/>
    <x v="0"/>
    <x v="0"/>
    <x v="0"/>
    <x v="6"/>
    <s v="2024-04-23"/>
    <x v="1"/>
    <n v="193"/>
    <x v="4"/>
    <m/>
    <x v="0"/>
    <m/>
    <x v="54"/>
    <n v="100477977"/>
    <x v="0"/>
    <x v="8"/>
    <s v="Gabinete do Presidente"/>
    <s v="ORI"/>
    <x v="2"/>
    <m/>
    <x v="0"/>
    <x v="2"/>
    <x v="2"/>
    <x v="1"/>
    <x v="0"/>
    <x v="0"/>
    <x v="0"/>
    <x v="0"/>
    <x v="0"/>
    <x v="0"/>
    <x v="0"/>
    <s v="Gabinete do Presidente"/>
    <x v="0"/>
    <x v="0"/>
    <x v="0"/>
    <x v="0"/>
    <x v="0"/>
    <x v="0"/>
    <x v="0"/>
    <x v="0"/>
    <x v="0"/>
    <x v="0"/>
    <x v="8"/>
    <x v="0"/>
    <s v="Pagamento de salário referente a 04-2024"/>
  </r>
  <r>
    <x v="0"/>
    <n v="0"/>
    <n v="0"/>
    <n v="0"/>
    <n v="0"/>
    <x v="5463"/>
    <x v="0"/>
    <x v="0"/>
    <x v="0"/>
    <s v="03.16.22"/>
    <x v="58"/>
    <x v="0"/>
    <x v="0"/>
    <s v="Direção da Habitação"/>
    <s v="03.16.22"/>
    <s v="Direção da Habitação"/>
    <s v="03.16.22"/>
    <x v="49"/>
    <x v="0"/>
    <x v="0"/>
    <x v="0"/>
    <x v="1"/>
    <x v="0"/>
    <x v="0"/>
    <x v="0"/>
    <x v="6"/>
    <s v="2024-04-23"/>
    <x v="1"/>
    <n v="8935"/>
    <x v="4"/>
    <m/>
    <x v="0"/>
    <m/>
    <x v="19"/>
    <n v="100474706"/>
    <x v="0"/>
    <x v="6"/>
    <s v="Direção da Habitação"/>
    <s v="ORI"/>
    <x v="2"/>
    <m/>
    <x v="0"/>
    <x v="2"/>
    <x v="2"/>
    <x v="1"/>
    <x v="0"/>
    <x v="0"/>
    <x v="0"/>
    <x v="0"/>
    <x v="0"/>
    <x v="0"/>
    <x v="0"/>
    <s v="Direção da Habitação"/>
    <x v="0"/>
    <x v="0"/>
    <x v="0"/>
    <x v="0"/>
    <x v="0"/>
    <x v="0"/>
    <x v="0"/>
    <x v="0"/>
    <x v="0"/>
    <x v="0"/>
    <x v="6"/>
    <x v="0"/>
    <s v="Pagamento de salário referente a 04-2024"/>
  </r>
  <r>
    <x v="0"/>
    <n v="0"/>
    <n v="0"/>
    <n v="0"/>
    <n v="0"/>
    <x v="5465"/>
    <x v="0"/>
    <x v="0"/>
    <x v="0"/>
    <s v="03.16.20"/>
    <x v="55"/>
    <x v="0"/>
    <x v="0"/>
    <s v="Dir. do Comércio, Indústria, Transporte Feiras e Pesca"/>
    <s v="03.16.20"/>
    <s v="Dir. do Comércio, Indústria, Transporte Feiras e Pesca"/>
    <s v="03.16.20"/>
    <x v="48"/>
    <x v="0"/>
    <x v="0"/>
    <x v="0"/>
    <x v="1"/>
    <x v="0"/>
    <x v="0"/>
    <x v="0"/>
    <x v="6"/>
    <s v="2024-04-23"/>
    <x v="1"/>
    <n v="8213"/>
    <x v="4"/>
    <m/>
    <x v="0"/>
    <m/>
    <x v="19"/>
    <n v="100474706"/>
    <x v="0"/>
    <x v="6"/>
    <s v="Dir. do Comércio, Indústria, Transporte Feiras e Pesca"/>
    <s v="ORI"/>
    <x v="2"/>
    <m/>
    <x v="0"/>
    <x v="2"/>
    <x v="2"/>
    <x v="1"/>
    <x v="0"/>
    <x v="0"/>
    <x v="0"/>
    <x v="0"/>
    <x v="0"/>
    <x v="0"/>
    <x v="0"/>
    <s v="Dir. do Comércio, Indústria, Transporte Feiras e Pesca"/>
    <x v="0"/>
    <x v="0"/>
    <x v="0"/>
    <x v="0"/>
    <x v="0"/>
    <x v="0"/>
    <x v="0"/>
    <x v="0"/>
    <x v="0"/>
    <x v="0"/>
    <x v="6"/>
    <x v="0"/>
    <s v="Pagamento de salário referente a 04-2024"/>
  </r>
  <r>
    <x v="0"/>
    <n v="0"/>
    <n v="0"/>
    <n v="0"/>
    <n v="0"/>
    <x v="3970"/>
    <x v="0"/>
    <x v="0"/>
    <x v="0"/>
    <s v="03.16.11"/>
    <x v="27"/>
    <x v="0"/>
    <x v="0"/>
    <s v="Direcção de Obras"/>
    <s v="03.16.11"/>
    <s v="Direcção de Obras"/>
    <s v="03.16.11"/>
    <x v="28"/>
    <x v="0"/>
    <x v="0"/>
    <x v="0"/>
    <x v="0"/>
    <x v="0"/>
    <x v="0"/>
    <x v="0"/>
    <x v="0"/>
    <s v="2024-01-30"/>
    <x v="0"/>
    <n v="4641"/>
    <x v="4"/>
    <m/>
    <x v="0"/>
    <m/>
    <x v="19"/>
    <n v="100474706"/>
    <x v="0"/>
    <x v="6"/>
    <s v="Direcção de Obras"/>
    <s v="ORI"/>
    <x v="2"/>
    <m/>
    <x v="0"/>
    <x v="2"/>
    <x v="2"/>
    <x v="1"/>
    <x v="0"/>
    <x v="0"/>
    <x v="0"/>
    <x v="0"/>
    <x v="0"/>
    <x v="0"/>
    <x v="0"/>
    <s v="Direcção de Obras"/>
    <x v="0"/>
    <x v="0"/>
    <x v="0"/>
    <x v="0"/>
    <x v="0"/>
    <x v="0"/>
    <x v="0"/>
    <x v="0"/>
    <x v="0"/>
    <x v="0"/>
    <x v="6"/>
    <x v="0"/>
    <s v="Pagamento de salário referente a 01-2024"/>
  </r>
  <r>
    <x v="0"/>
    <n v="0"/>
    <n v="0"/>
    <n v="0"/>
    <n v="0"/>
    <x v="3970"/>
    <x v="0"/>
    <x v="0"/>
    <x v="0"/>
    <s v="03.16.11"/>
    <x v="27"/>
    <x v="0"/>
    <x v="0"/>
    <s v="Direcção de Obras"/>
    <s v="03.16.11"/>
    <s v="Direcção de Obras"/>
    <s v="03.16.11"/>
    <x v="48"/>
    <x v="0"/>
    <x v="0"/>
    <x v="0"/>
    <x v="1"/>
    <x v="0"/>
    <x v="0"/>
    <x v="0"/>
    <x v="0"/>
    <s v="2024-01-30"/>
    <x v="0"/>
    <n v="24322"/>
    <x v="4"/>
    <m/>
    <x v="0"/>
    <m/>
    <x v="19"/>
    <n v="100474706"/>
    <x v="0"/>
    <x v="6"/>
    <s v="Direcção de Obras"/>
    <s v="ORI"/>
    <x v="2"/>
    <m/>
    <x v="0"/>
    <x v="2"/>
    <x v="2"/>
    <x v="1"/>
    <x v="0"/>
    <x v="0"/>
    <x v="0"/>
    <x v="0"/>
    <x v="0"/>
    <x v="0"/>
    <x v="0"/>
    <s v="Direcção de Obras"/>
    <x v="0"/>
    <x v="0"/>
    <x v="0"/>
    <x v="0"/>
    <x v="0"/>
    <x v="0"/>
    <x v="0"/>
    <x v="0"/>
    <x v="0"/>
    <x v="0"/>
    <x v="6"/>
    <x v="0"/>
    <s v="Pagamento de salário referente a 01-2024"/>
  </r>
  <r>
    <x v="0"/>
    <n v="0"/>
    <n v="0"/>
    <n v="0"/>
    <n v="0"/>
    <x v="3970"/>
    <x v="0"/>
    <x v="0"/>
    <x v="0"/>
    <s v="03.16.11"/>
    <x v="27"/>
    <x v="0"/>
    <x v="0"/>
    <s v="Direcção de Obras"/>
    <s v="03.16.11"/>
    <s v="Direcção de Obras"/>
    <s v="03.16.11"/>
    <x v="49"/>
    <x v="0"/>
    <x v="0"/>
    <x v="0"/>
    <x v="1"/>
    <x v="0"/>
    <x v="0"/>
    <x v="0"/>
    <x v="0"/>
    <s v="2024-01-30"/>
    <x v="0"/>
    <n v="8898"/>
    <x v="4"/>
    <m/>
    <x v="0"/>
    <m/>
    <x v="19"/>
    <n v="100474706"/>
    <x v="0"/>
    <x v="6"/>
    <s v="Direcção de Obras"/>
    <s v="ORI"/>
    <x v="2"/>
    <m/>
    <x v="0"/>
    <x v="2"/>
    <x v="2"/>
    <x v="1"/>
    <x v="0"/>
    <x v="0"/>
    <x v="0"/>
    <x v="0"/>
    <x v="0"/>
    <x v="0"/>
    <x v="0"/>
    <s v="Direcção de Obras"/>
    <x v="0"/>
    <x v="0"/>
    <x v="0"/>
    <x v="0"/>
    <x v="0"/>
    <x v="0"/>
    <x v="0"/>
    <x v="0"/>
    <x v="0"/>
    <x v="0"/>
    <x v="6"/>
    <x v="0"/>
    <s v="Pagamento de salário referente a 01-2024"/>
  </r>
  <r>
    <x v="0"/>
    <n v="0"/>
    <n v="0"/>
    <n v="0"/>
    <n v="0"/>
    <x v="3970"/>
    <x v="0"/>
    <x v="0"/>
    <x v="0"/>
    <s v="03.16.11"/>
    <x v="27"/>
    <x v="0"/>
    <x v="0"/>
    <s v="Direcção de Obras"/>
    <s v="03.16.11"/>
    <s v="Direcção de Obras"/>
    <s v="03.16.11"/>
    <x v="31"/>
    <x v="0"/>
    <x v="0"/>
    <x v="1"/>
    <x v="0"/>
    <x v="0"/>
    <x v="0"/>
    <x v="0"/>
    <x v="0"/>
    <s v="2024-01-30"/>
    <x v="0"/>
    <n v="32"/>
    <x v="4"/>
    <m/>
    <x v="0"/>
    <m/>
    <x v="15"/>
    <n v="100479277"/>
    <x v="0"/>
    <x v="2"/>
    <s v="Direcção de Obras"/>
    <s v="ORI"/>
    <x v="2"/>
    <m/>
    <x v="0"/>
    <x v="2"/>
    <x v="2"/>
    <x v="1"/>
    <x v="0"/>
    <x v="0"/>
    <x v="0"/>
    <x v="0"/>
    <x v="0"/>
    <x v="0"/>
    <x v="0"/>
    <s v="Direcção de Obras"/>
    <x v="0"/>
    <x v="0"/>
    <x v="0"/>
    <x v="0"/>
    <x v="0"/>
    <x v="0"/>
    <x v="0"/>
    <x v="0"/>
    <x v="0"/>
    <x v="0"/>
    <x v="2"/>
    <x v="0"/>
    <s v="Pagamento de salário referente a 01-2024"/>
  </r>
  <r>
    <x v="0"/>
    <n v="0"/>
    <n v="0"/>
    <n v="0"/>
    <n v="0"/>
    <x v="5489"/>
    <x v="0"/>
    <x v="0"/>
    <x v="0"/>
    <s v="03.16.11"/>
    <x v="27"/>
    <x v="0"/>
    <x v="0"/>
    <s v="Direcção de Obras"/>
    <s v="03.16.11"/>
    <s v="Direcção de Obras"/>
    <s v="03.16.11"/>
    <x v="30"/>
    <x v="0"/>
    <x v="0"/>
    <x v="0"/>
    <x v="1"/>
    <x v="0"/>
    <x v="0"/>
    <x v="0"/>
    <x v="3"/>
    <s v="2024-05-21"/>
    <x v="1"/>
    <n v="21084"/>
    <x v="4"/>
    <m/>
    <x v="0"/>
    <m/>
    <x v="19"/>
    <n v="100474706"/>
    <x v="0"/>
    <x v="6"/>
    <s v="Direcção de Obras"/>
    <s v="ORI"/>
    <x v="2"/>
    <m/>
    <x v="0"/>
    <x v="2"/>
    <x v="2"/>
    <x v="1"/>
    <x v="0"/>
    <x v="0"/>
    <x v="0"/>
    <x v="0"/>
    <x v="0"/>
    <x v="0"/>
    <x v="0"/>
    <s v="Direcção de Obras"/>
    <x v="0"/>
    <x v="0"/>
    <x v="0"/>
    <x v="0"/>
    <x v="0"/>
    <x v="0"/>
    <x v="0"/>
    <x v="0"/>
    <x v="0"/>
    <x v="0"/>
    <x v="6"/>
    <x v="0"/>
    <s v="Pagamento de salário referente a 05-2024"/>
  </r>
  <r>
    <x v="0"/>
    <n v="0"/>
    <n v="0"/>
    <n v="0"/>
    <n v="0"/>
    <x v="5674"/>
    <x v="0"/>
    <x v="0"/>
    <x v="0"/>
    <s v="03.16.11"/>
    <x v="27"/>
    <x v="0"/>
    <x v="0"/>
    <s v="Direcção de Obras"/>
    <s v="03.16.11"/>
    <s v="Direcção de Obras"/>
    <s v="03.16.11"/>
    <x v="29"/>
    <x v="0"/>
    <x v="0"/>
    <x v="0"/>
    <x v="0"/>
    <x v="0"/>
    <x v="0"/>
    <x v="0"/>
    <x v="1"/>
    <s v="2024-03-21"/>
    <x v="0"/>
    <n v="0"/>
    <x v="4"/>
    <m/>
    <x v="0"/>
    <m/>
    <x v="18"/>
    <n v="100478987"/>
    <x v="0"/>
    <x v="5"/>
    <s v="Direcção de Obras"/>
    <s v="ORI"/>
    <x v="2"/>
    <m/>
    <x v="0"/>
    <x v="2"/>
    <x v="2"/>
    <x v="1"/>
    <x v="0"/>
    <x v="0"/>
    <x v="0"/>
    <x v="0"/>
    <x v="0"/>
    <x v="0"/>
    <x v="0"/>
    <s v="Direcção de Obras"/>
    <x v="0"/>
    <x v="0"/>
    <x v="0"/>
    <x v="0"/>
    <x v="0"/>
    <x v="0"/>
    <x v="0"/>
    <x v="0"/>
    <x v="0"/>
    <x v="0"/>
    <x v="5"/>
    <x v="0"/>
    <s v="Pagamento de salário referente a 03-2024"/>
  </r>
  <r>
    <x v="0"/>
    <n v="0"/>
    <n v="0"/>
    <n v="0"/>
    <n v="0"/>
    <x v="5674"/>
    <x v="0"/>
    <x v="0"/>
    <x v="0"/>
    <s v="03.16.11"/>
    <x v="27"/>
    <x v="0"/>
    <x v="0"/>
    <s v="Direcção de Obras"/>
    <s v="03.16.11"/>
    <s v="Direcção de Obras"/>
    <s v="03.16.11"/>
    <x v="31"/>
    <x v="0"/>
    <x v="0"/>
    <x v="1"/>
    <x v="0"/>
    <x v="0"/>
    <x v="0"/>
    <x v="0"/>
    <x v="1"/>
    <s v="2024-03-21"/>
    <x v="0"/>
    <n v="894"/>
    <x v="4"/>
    <m/>
    <x v="0"/>
    <m/>
    <x v="19"/>
    <n v="100474706"/>
    <x v="0"/>
    <x v="6"/>
    <s v="Direcção de Obras"/>
    <s v="ORI"/>
    <x v="2"/>
    <m/>
    <x v="0"/>
    <x v="2"/>
    <x v="2"/>
    <x v="1"/>
    <x v="0"/>
    <x v="0"/>
    <x v="0"/>
    <x v="0"/>
    <x v="0"/>
    <x v="0"/>
    <x v="0"/>
    <s v="Direcção de Obras"/>
    <x v="0"/>
    <x v="0"/>
    <x v="0"/>
    <x v="0"/>
    <x v="0"/>
    <x v="0"/>
    <x v="0"/>
    <x v="0"/>
    <x v="0"/>
    <x v="0"/>
    <x v="6"/>
    <x v="0"/>
    <s v="Pagamento de salário referente a 03-2024"/>
  </r>
  <r>
    <x v="0"/>
    <n v="0"/>
    <n v="0"/>
    <n v="0"/>
    <n v="0"/>
    <x v="5674"/>
    <x v="0"/>
    <x v="0"/>
    <x v="0"/>
    <s v="03.16.11"/>
    <x v="27"/>
    <x v="0"/>
    <x v="0"/>
    <s v="Direcção de Obras"/>
    <s v="03.16.11"/>
    <s v="Direcção de Obras"/>
    <s v="03.16.11"/>
    <x v="29"/>
    <x v="0"/>
    <x v="0"/>
    <x v="0"/>
    <x v="0"/>
    <x v="0"/>
    <x v="0"/>
    <x v="0"/>
    <x v="1"/>
    <s v="2024-03-21"/>
    <x v="0"/>
    <n v="29"/>
    <x v="4"/>
    <m/>
    <x v="0"/>
    <m/>
    <x v="19"/>
    <n v="100474706"/>
    <x v="0"/>
    <x v="6"/>
    <s v="Direcção de Obras"/>
    <s v="ORI"/>
    <x v="2"/>
    <m/>
    <x v="0"/>
    <x v="2"/>
    <x v="2"/>
    <x v="1"/>
    <x v="0"/>
    <x v="0"/>
    <x v="0"/>
    <x v="0"/>
    <x v="0"/>
    <x v="0"/>
    <x v="0"/>
    <s v="Direcção de Obras"/>
    <x v="0"/>
    <x v="0"/>
    <x v="0"/>
    <x v="0"/>
    <x v="0"/>
    <x v="0"/>
    <x v="0"/>
    <x v="0"/>
    <x v="0"/>
    <x v="0"/>
    <x v="6"/>
    <x v="0"/>
    <s v="Pagamento de salário referente a 03-2024"/>
  </r>
  <r>
    <x v="0"/>
    <n v="0"/>
    <n v="0"/>
    <n v="0"/>
    <n v="0"/>
    <x v="5674"/>
    <x v="0"/>
    <x v="0"/>
    <x v="0"/>
    <s v="03.16.11"/>
    <x v="27"/>
    <x v="0"/>
    <x v="0"/>
    <s v="Direcção de Obras"/>
    <s v="03.16.11"/>
    <s v="Direcção de Obras"/>
    <s v="03.16.11"/>
    <x v="30"/>
    <x v="0"/>
    <x v="0"/>
    <x v="0"/>
    <x v="1"/>
    <x v="0"/>
    <x v="0"/>
    <x v="0"/>
    <x v="1"/>
    <s v="2024-03-21"/>
    <x v="0"/>
    <n v="847"/>
    <x v="4"/>
    <m/>
    <x v="0"/>
    <m/>
    <x v="15"/>
    <n v="100479277"/>
    <x v="0"/>
    <x v="2"/>
    <s v="Direcção de Obras"/>
    <s v="ORI"/>
    <x v="2"/>
    <m/>
    <x v="0"/>
    <x v="2"/>
    <x v="2"/>
    <x v="1"/>
    <x v="0"/>
    <x v="0"/>
    <x v="0"/>
    <x v="0"/>
    <x v="0"/>
    <x v="0"/>
    <x v="0"/>
    <s v="Direcção de Obras"/>
    <x v="0"/>
    <x v="0"/>
    <x v="0"/>
    <x v="0"/>
    <x v="0"/>
    <x v="0"/>
    <x v="0"/>
    <x v="0"/>
    <x v="0"/>
    <x v="0"/>
    <x v="2"/>
    <x v="0"/>
    <s v="Pagamento de salário referente a 03-2024"/>
  </r>
  <r>
    <x v="0"/>
    <n v="0"/>
    <n v="0"/>
    <n v="0"/>
    <n v="0"/>
    <x v="5528"/>
    <x v="0"/>
    <x v="0"/>
    <x v="0"/>
    <s v="03.16.11"/>
    <x v="27"/>
    <x v="0"/>
    <x v="0"/>
    <s v="Direcção de Obras"/>
    <s v="03.16.11"/>
    <s v="Direcção de Obras"/>
    <s v="03.16.11"/>
    <x v="28"/>
    <x v="0"/>
    <x v="0"/>
    <x v="0"/>
    <x v="0"/>
    <x v="0"/>
    <x v="0"/>
    <x v="0"/>
    <x v="2"/>
    <s v="2024-02-23"/>
    <x v="0"/>
    <n v="84"/>
    <x v="4"/>
    <m/>
    <x v="0"/>
    <m/>
    <x v="18"/>
    <n v="100478987"/>
    <x v="0"/>
    <x v="5"/>
    <s v="Direcção de Obras"/>
    <s v="ORI"/>
    <x v="2"/>
    <m/>
    <x v="0"/>
    <x v="2"/>
    <x v="2"/>
    <x v="1"/>
    <x v="0"/>
    <x v="0"/>
    <x v="0"/>
    <x v="0"/>
    <x v="0"/>
    <x v="0"/>
    <x v="0"/>
    <s v="Direcção de Obras"/>
    <x v="0"/>
    <x v="0"/>
    <x v="0"/>
    <x v="0"/>
    <x v="0"/>
    <x v="0"/>
    <x v="0"/>
    <x v="0"/>
    <x v="0"/>
    <x v="0"/>
    <x v="5"/>
    <x v="0"/>
    <s v="Pagamento de salário referente a 02-2024"/>
  </r>
  <r>
    <x v="0"/>
    <n v="0"/>
    <n v="0"/>
    <n v="0"/>
    <n v="0"/>
    <x v="5456"/>
    <x v="0"/>
    <x v="0"/>
    <x v="0"/>
    <s v="03.16.11"/>
    <x v="27"/>
    <x v="0"/>
    <x v="0"/>
    <s v="Direcção de Obras"/>
    <s v="03.16.11"/>
    <s v="Direcção de Obras"/>
    <s v="03.16.11"/>
    <x v="28"/>
    <x v="0"/>
    <x v="0"/>
    <x v="0"/>
    <x v="0"/>
    <x v="0"/>
    <x v="0"/>
    <x v="0"/>
    <x v="6"/>
    <s v="2024-04-23"/>
    <x v="1"/>
    <n v="4373"/>
    <x v="4"/>
    <m/>
    <x v="0"/>
    <m/>
    <x v="19"/>
    <n v="100474706"/>
    <x v="0"/>
    <x v="6"/>
    <s v="Direcção de Obras"/>
    <s v="ORI"/>
    <x v="2"/>
    <m/>
    <x v="0"/>
    <x v="2"/>
    <x v="2"/>
    <x v="1"/>
    <x v="0"/>
    <x v="0"/>
    <x v="0"/>
    <x v="0"/>
    <x v="0"/>
    <x v="0"/>
    <x v="0"/>
    <s v="Direcção de Obras"/>
    <x v="0"/>
    <x v="0"/>
    <x v="0"/>
    <x v="0"/>
    <x v="0"/>
    <x v="0"/>
    <x v="0"/>
    <x v="0"/>
    <x v="0"/>
    <x v="0"/>
    <x v="6"/>
    <x v="0"/>
    <s v="Pagamento de salário referente a 04-2024"/>
  </r>
  <r>
    <x v="0"/>
    <n v="0"/>
    <n v="0"/>
    <n v="0"/>
    <n v="0"/>
    <x v="5456"/>
    <x v="0"/>
    <x v="0"/>
    <x v="0"/>
    <s v="03.16.11"/>
    <x v="27"/>
    <x v="0"/>
    <x v="0"/>
    <s v="Direcção de Obras"/>
    <s v="03.16.11"/>
    <s v="Direcção de Obras"/>
    <s v="03.16.11"/>
    <x v="49"/>
    <x v="0"/>
    <x v="0"/>
    <x v="0"/>
    <x v="1"/>
    <x v="0"/>
    <x v="0"/>
    <x v="0"/>
    <x v="6"/>
    <s v="2024-04-23"/>
    <x v="1"/>
    <n v="8945"/>
    <x v="4"/>
    <m/>
    <x v="0"/>
    <m/>
    <x v="19"/>
    <n v="100474706"/>
    <x v="0"/>
    <x v="6"/>
    <s v="Direcção de Obras"/>
    <s v="ORI"/>
    <x v="2"/>
    <m/>
    <x v="0"/>
    <x v="2"/>
    <x v="2"/>
    <x v="1"/>
    <x v="0"/>
    <x v="0"/>
    <x v="0"/>
    <x v="0"/>
    <x v="0"/>
    <x v="0"/>
    <x v="0"/>
    <s v="Direcção de Obras"/>
    <x v="0"/>
    <x v="0"/>
    <x v="0"/>
    <x v="0"/>
    <x v="0"/>
    <x v="0"/>
    <x v="0"/>
    <x v="0"/>
    <x v="0"/>
    <x v="0"/>
    <x v="6"/>
    <x v="0"/>
    <s v="Pagamento de salário referente a 04-2024"/>
  </r>
  <r>
    <x v="0"/>
    <n v="0"/>
    <n v="0"/>
    <n v="0"/>
    <n v="0"/>
    <x v="5456"/>
    <x v="0"/>
    <x v="0"/>
    <x v="0"/>
    <s v="03.16.11"/>
    <x v="27"/>
    <x v="0"/>
    <x v="0"/>
    <s v="Direcção de Obras"/>
    <s v="03.16.11"/>
    <s v="Direcção de Obras"/>
    <s v="03.16.11"/>
    <x v="48"/>
    <x v="0"/>
    <x v="0"/>
    <x v="0"/>
    <x v="1"/>
    <x v="0"/>
    <x v="0"/>
    <x v="0"/>
    <x v="6"/>
    <s v="2024-04-23"/>
    <x v="1"/>
    <n v="416"/>
    <x v="4"/>
    <m/>
    <x v="0"/>
    <m/>
    <x v="18"/>
    <n v="100478987"/>
    <x v="0"/>
    <x v="5"/>
    <s v="Direcção de Obras"/>
    <s v="ORI"/>
    <x v="2"/>
    <m/>
    <x v="0"/>
    <x v="2"/>
    <x v="2"/>
    <x v="1"/>
    <x v="0"/>
    <x v="0"/>
    <x v="0"/>
    <x v="0"/>
    <x v="0"/>
    <x v="0"/>
    <x v="0"/>
    <s v="Direcção de Obras"/>
    <x v="0"/>
    <x v="0"/>
    <x v="0"/>
    <x v="0"/>
    <x v="0"/>
    <x v="0"/>
    <x v="0"/>
    <x v="0"/>
    <x v="0"/>
    <x v="0"/>
    <x v="5"/>
    <x v="0"/>
    <s v="Pagamento de salário referente a 04-2024"/>
  </r>
  <r>
    <x v="0"/>
    <n v="0"/>
    <n v="0"/>
    <n v="0"/>
    <n v="0"/>
    <x v="5386"/>
    <x v="0"/>
    <x v="0"/>
    <x v="0"/>
    <s v="03.16.24"/>
    <x v="31"/>
    <x v="0"/>
    <x v="0"/>
    <s v="Direcao da Familia, Inclusão, Género e Saúde"/>
    <s v="03.16.24"/>
    <s v="Direcao da Familia, Inclusão, Género e Saúde"/>
    <s v="03.16.24"/>
    <x v="28"/>
    <x v="0"/>
    <x v="0"/>
    <x v="0"/>
    <x v="0"/>
    <x v="0"/>
    <x v="0"/>
    <x v="0"/>
    <x v="1"/>
    <s v="2024-03-21"/>
    <x v="0"/>
    <n v="2"/>
    <x v="4"/>
    <m/>
    <x v="0"/>
    <m/>
    <x v="16"/>
    <n v="100474707"/>
    <x v="0"/>
    <x v="3"/>
    <s v="Direcao da Familia, Inclusão, Género e Saúde"/>
    <s v="ORI"/>
    <x v="2"/>
    <m/>
    <x v="0"/>
    <x v="2"/>
    <x v="2"/>
    <x v="1"/>
    <x v="0"/>
    <x v="0"/>
    <x v="0"/>
    <x v="0"/>
    <x v="0"/>
    <x v="0"/>
    <x v="0"/>
    <s v="Direcao da Familia, Inclusão, Género e Saúde"/>
    <x v="0"/>
    <x v="0"/>
    <x v="0"/>
    <x v="0"/>
    <x v="0"/>
    <x v="0"/>
    <x v="0"/>
    <x v="0"/>
    <x v="0"/>
    <x v="0"/>
    <x v="3"/>
    <x v="0"/>
    <s v="Pagamento de salário referente a 03-2024"/>
  </r>
  <r>
    <x v="0"/>
    <n v="0"/>
    <n v="0"/>
    <n v="0"/>
    <n v="0"/>
    <x v="5386"/>
    <x v="0"/>
    <x v="0"/>
    <x v="0"/>
    <s v="03.16.24"/>
    <x v="31"/>
    <x v="0"/>
    <x v="0"/>
    <s v="Direcao da Familia, Inclusão, Género e Saúde"/>
    <s v="03.16.24"/>
    <s v="Direcao da Familia, Inclusão, Género e Saúde"/>
    <s v="03.16.24"/>
    <x v="48"/>
    <x v="0"/>
    <x v="0"/>
    <x v="0"/>
    <x v="1"/>
    <x v="0"/>
    <x v="0"/>
    <x v="0"/>
    <x v="1"/>
    <s v="2024-03-21"/>
    <x v="0"/>
    <n v="2323"/>
    <x v="4"/>
    <m/>
    <x v="0"/>
    <m/>
    <x v="15"/>
    <n v="100479277"/>
    <x v="0"/>
    <x v="2"/>
    <s v="Direcao da Familia, Inclusão, Género e Saúde"/>
    <s v="ORI"/>
    <x v="2"/>
    <m/>
    <x v="0"/>
    <x v="2"/>
    <x v="2"/>
    <x v="1"/>
    <x v="0"/>
    <x v="0"/>
    <x v="0"/>
    <x v="0"/>
    <x v="0"/>
    <x v="0"/>
    <x v="0"/>
    <s v="Direcao da Familia, Inclusão, Género e Saúde"/>
    <x v="0"/>
    <x v="0"/>
    <x v="0"/>
    <x v="0"/>
    <x v="0"/>
    <x v="0"/>
    <x v="0"/>
    <x v="0"/>
    <x v="0"/>
    <x v="0"/>
    <x v="2"/>
    <x v="0"/>
    <s v="Pagamento de salário referente a 03-2024"/>
  </r>
  <r>
    <x v="0"/>
    <n v="0"/>
    <n v="0"/>
    <n v="0"/>
    <n v="0"/>
    <x v="5450"/>
    <x v="0"/>
    <x v="0"/>
    <x v="0"/>
    <s v="03.16.28"/>
    <x v="36"/>
    <x v="0"/>
    <x v="0"/>
    <s v="Gabinete da Auditoria Interna"/>
    <s v="03.16.28"/>
    <s v="Gabinete da Auditoria Interna"/>
    <s v="03.16.28"/>
    <x v="30"/>
    <x v="0"/>
    <x v="0"/>
    <x v="0"/>
    <x v="1"/>
    <x v="0"/>
    <x v="0"/>
    <x v="0"/>
    <x v="6"/>
    <s v="2024-04-23"/>
    <x v="1"/>
    <n v="5840"/>
    <x v="4"/>
    <m/>
    <x v="0"/>
    <m/>
    <x v="19"/>
    <n v="100474706"/>
    <x v="0"/>
    <x v="6"/>
    <s v="Gabinete da Auditoria Interna"/>
    <s v="ORI"/>
    <x v="2"/>
    <s v="GAI"/>
    <x v="0"/>
    <x v="2"/>
    <x v="2"/>
    <x v="1"/>
    <x v="0"/>
    <x v="0"/>
    <x v="0"/>
    <x v="0"/>
    <x v="0"/>
    <x v="0"/>
    <x v="0"/>
    <s v="Gabinete da Auditoria Interna"/>
    <x v="0"/>
    <x v="0"/>
    <x v="0"/>
    <x v="0"/>
    <x v="0"/>
    <x v="0"/>
    <x v="0"/>
    <x v="0"/>
    <x v="0"/>
    <x v="0"/>
    <x v="6"/>
    <x v="0"/>
    <s v="Pagamento de salário referente a 04-2024"/>
  </r>
  <r>
    <x v="0"/>
    <n v="0"/>
    <n v="0"/>
    <n v="0"/>
    <n v="0"/>
    <x v="4938"/>
    <x v="0"/>
    <x v="0"/>
    <x v="0"/>
    <s v="03.16.23"/>
    <x v="14"/>
    <x v="0"/>
    <x v="0"/>
    <s v="Direção da Educação, Formação Profissional, Emprego"/>
    <s v="03.16.23"/>
    <s v="Direção da Educação, Formação Profissional, Emprego"/>
    <s v="03.16.23"/>
    <x v="29"/>
    <x v="0"/>
    <x v="0"/>
    <x v="0"/>
    <x v="0"/>
    <x v="0"/>
    <x v="0"/>
    <x v="0"/>
    <x v="4"/>
    <s v="2024-06-19"/>
    <x v="1"/>
    <n v="0"/>
    <x v="4"/>
    <m/>
    <x v="0"/>
    <m/>
    <x v="18"/>
    <n v="100478987"/>
    <x v="0"/>
    <x v="5"/>
    <s v="Direção da Educação, Formação Profissional, Emprego"/>
    <s v="ORI"/>
    <x v="2"/>
    <m/>
    <x v="0"/>
    <x v="2"/>
    <x v="2"/>
    <x v="1"/>
    <x v="0"/>
    <x v="0"/>
    <x v="0"/>
    <x v="0"/>
    <x v="0"/>
    <x v="0"/>
    <x v="0"/>
    <s v="Direção da Educação, Formação Profissional, Emprego"/>
    <x v="0"/>
    <x v="0"/>
    <x v="0"/>
    <x v="0"/>
    <x v="0"/>
    <x v="0"/>
    <x v="0"/>
    <x v="0"/>
    <x v="0"/>
    <x v="0"/>
    <x v="5"/>
    <x v="0"/>
    <s v="Pagamento de salário referente a 06-2024"/>
  </r>
  <r>
    <x v="0"/>
    <n v="0"/>
    <n v="0"/>
    <n v="0"/>
    <n v="0"/>
    <x v="4938"/>
    <x v="0"/>
    <x v="0"/>
    <x v="0"/>
    <s v="03.16.23"/>
    <x v="14"/>
    <x v="0"/>
    <x v="0"/>
    <s v="Direção da Educação, Formação Profissional, Emprego"/>
    <s v="03.16.23"/>
    <s v="Direção da Educação, Formação Profissional, Emprego"/>
    <s v="03.16.23"/>
    <x v="30"/>
    <x v="0"/>
    <x v="0"/>
    <x v="0"/>
    <x v="1"/>
    <x v="0"/>
    <x v="0"/>
    <x v="0"/>
    <x v="4"/>
    <s v="2024-06-19"/>
    <x v="1"/>
    <n v="310"/>
    <x v="4"/>
    <m/>
    <x v="0"/>
    <m/>
    <x v="18"/>
    <n v="100478987"/>
    <x v="0"/>
    <x v="5"/>
    <s v="Direção da Educação, Formação Profissional, Emprego"/>
    <s v="ORI"/>
    <x v="2"/>
    <m/>
    <x v="0"/>
    <x v="2"/>
    <x v="2"/>
    <x v="1"/>
    <x v="0"/>
    <x v="0"/>
    <x v="0"/>
    <x v="0"/>
    <x v="0"/>
    <x v="0"/>
    <x v="0"/>
    <s v="Direção da Educação, Formação Profissional, Emprego"/>
    <x v="0"/>
    <x v="0"/>
    <x v="0"/>
    <x v="0"/>
    <x v="0"/>
    <x v="0"/>
    <x v="0"/>
    <x v="0"/>
    <x v="0"/>
    <x v="0"/>
    <x v="5"/>
    <x v="0"/>
    <s v="Pagamento de salário referente a 06-2024"/>
  </r>
  <r>
    <x v="0"/>
    <n v="0"/>
    <n v="0"/>
    <n v="0"/>
    <n v="0"/>
    <x v="3974"/>
    <x v="0"/>
    <x v="0"/>
    <x v="0"/>
    <s v="03.16.23"/>
    <x v="14"/>
    <x v="0"/>
    <x v="0"/>
    <s v="Direção da Educação, Formação Profissional, Emprego"/>
    <s v="03.16.23"/>
    <s v="Direção da Educação, Formação Profissional, Emprego"/>
    <s v="03.16.23"/>
    <x v="30"/>
    <x v="0"/>
    <x v="0"/>
    <x v="0"/>
    <x v="1"/>
    <x v="0"/>
    <x v="0"/>
    <x v="0"/>
    <x v="0"/>
    <s v="2024-01-30"/>
    <x v="0"/>
    <n v="308"/>
    <x v="4"/>
    <m/>
    <x v="0"/>
    <m/>
    <x v="18"/>
    <n v="100478987"/>
    <x v="0"/>
    <x v="5"/>
    <s v="Direção da Educação, Formação Profissional, Emprego"/>
    <s v="ORI"/>
    <x v="2"/>
    <m/>
    <x v="0"/>
    <x v="2"/>
    <x v="2"/>
    <x v="1"/>
    <x v="0"/>
    <x v="0"/>
    <x v="0"/>
    <x v="0"/>
    <x v="0"/>
    <x v="0"/>
    <x v="0"/>
    <s v="Direção da Educação, Formação Profissional, Emprego"/>
    <x v="0"/>
    <x v="0"/>
    <x v="0"/>
    <x v="0"/>
    <x v="0"/>
    <x v="0"/>
    <x v="0"/>
    <x v="0"/>
    <x v="0"/>
    <x v="0"/>
    <x v="5"/>
    <x v="0"/>
    <s v="Pagamento de salário referente a 01-2024"/>
  </r>
  <r>
    <x v="0"/>
    <n v="0"/>
    <n v="0"/>
    <n v="0"/>
    <n v="0"/>
    <x v="1917"/>
    <x v="0"/>
    <x v="0"/>
    <x v="0"/>
    <s v="03.16.23"/>
    <x v="14"/>
    <x v="0"/>
    <x v="0"/>
    <s v="Direção da Educação, Formação Profissional, Emprego"/>
    <s v="03.16.23"/>
    <s v="Direção da Educação, Formação Profissional, Emprego"/>
    <s v="03.16.23"/>
    <x v="29"/>
    <x v="0"/>
    <x v="0"/>
    <x v="0"/>
    <x v="0"/>
    <x v="0"/>
    <x v="0"/>
    <x v="0"/>
    <x v="5"/>
    <s v="2024-08-26"/>
    <x v="2"/>
    <n v="5"/>
    <x v="4"/>
    <m/>
    <x v="0"/>
    <m/>
    <x v="16"/>
    <n v="100474707"/>
    <x v="0"/>
    <x v="3"/>
    <s v="Direção da Educação, Formação Profissional, Emprego"/>
    <s v="ORI"/>
    <x v="2"/>
    <m/>
    <x v="0"/>
    <x v="2"/>
    <x v="2"/>
    <x v="1"/>
    <x v="0"/>
    <x v="0"/>
    <x v="0"/>
    <x v="0"/>
    <x v="0"/>
    <x v="0"/>
    <x v="0"/>
    <s v="Direção da Educação, Formação Profissional, Emprego"/>
    <x v="0"/>
    <x v="0"/>
    <x v="0"/>
    <x v="0"/>
    <x v="0"/>
    <x v="0"/>
    <x v="0"/>
    <x v="0"/>
    <x v="0"/>
    <x v="0"/>
    <x v="3"/>
    <x v="0"/>
    <s v="Pagamento de salário referente a 08-2024"/>
  </r>
  <r>
    <x v="0"/>
    <n v="0"/>
    <n v="0"/>
    <n v="0"/>
    <n v="0"/>
    <x v="2481"/>
    <x v="0"/>
    <x v="0"/>
    <x v="0"/>
    <s v="03.16.23"/>
    <x v="14"/>
    <x v="0"/>
    <x v="0"/>
    <s v="Direção da Educação, Formação Profissional, Emprego"/>
    <s v="03.16.23"/>
    <s v="Direção da Educação, Formação Profissional, Emprego"/>
    <s v="03.16.23"/>
    <x v="30"/>
    <x v="0"/>
    <x v="0"/>
    <x v="0"/>
    <x v="1"/>
    <x v="0"/>
    <x v="0"/>
    <x v="0"/>
    <x v="3"/>
    <s v="2024-05-27"/>
    <x v="1"/>
    <n v="85857"/>
    <x v="4"/>
    <m/>
    <x v="0"/>
    <m/>
    <x v="19"/>
    <n v="100474706"/>
    <x v="0"/>
    <x v="6"/>
    <s v="Direção da Educação, Formação Profissional, Emprego"/>
    <s v="ORI"/>
    <x v="2"/>
    <m/>
    <x v="0"/>
    <x v="2"/>
    <x v="2"/>
    <x v="1"/>
    <x v="0"/>
    <x v="0"/>
    <x v="0"/>
    <x v="0"/>
    <x v="0"/>
    <x v="0"/>
    <x v="0"/>
    <s v="Direção da Educação, Formação Profissional, Emprego"/>
    <x v="0"/>
    <x v="0"/>
    <x v="0"/>
    <x v="0"/>
    <x v="0"/>
    <x v="0"/>
    <x v="0"/>
    <x v="0"/>
    <x v="0"/>
    <x v="0"/>
    <x v="6"/>
    <x v="0"/>
    <s v="Pagamento de salário referente a 05-2024"/>
  </r>
  <r>
    <x v="0"/>
    <n v="0"/>
    <n v="0"/>
    <n v="0"/>
    <n v="0"/>
    <x v="2481"/>
    <x v="0"/>
    <x v="0"/>
    <x v="0"/>
    <s v="03.16.23"/>
    <x v="14"/>
    <x v="0"/>
    <x v="0"/>
    <s v="Direção da Educação, Formação Profissional, Emprego"/>
    <s v="03.16.23"/>
    <s v="Direção da Educação, Formação Profissional, Emprego"/>
    <s v="03.16.23"/>
    <x v="29"/>
    <x v="0"/>
    <x v="0"/>
    <x v="0"/>
    <x v="0"/>
    <x v="0"/>
    <x v="0"/>
    <x v="0"/>
    <x v="3"/>
    <s v="2024-05-27"/>
    <x v="1"/>
    <n v="0"/>
    <x v="4"/>
    <m/>
    <x v="0"/>
    <m/>
    <x v="18"/>
    <n v="100478987"/>
    <x v="0"/>
    <x v="5"/>
    <s v="Direção da Educação, Formação Profissional, Emprego"/>
    <s v="ORI"/>
    <x v="2"/>
    <m/>
    <x v="0"/>
    <x v="2"/>
    <x v="2"/>
    <x v="1"/>
    <x v="0"/>
    <x v="0"/>
    <x v="0"/>
    <x v="0"/>
    <x v="0"/>
    <x v="0"/>
    <x v="0"/>
    <s v="Direção da Educação, Formação Profissional, Emprego"/>
    <x v="0"/>
    <x v="0"/>
    <x v="0"/>
    <x v="0"/>
    <x v="0"/>
    <x v="0"/>
    <x v="0"/>
    <x v="0"/>
    <x v="0"/>
    <x v="0"/>
    <x v="5"/>
    <x v="0"/>
    <s v="Pagamento de salário referente a 05-2024"/>
  </r>
  <r>
    <x v="0"/>
    <n v="0"/>
    <n v="0"/>
    <n v="0"/>
    <n v="0"/>
    <x v="2481"/>
    <x v="0"/>
    <x v="0"/>
    <x v="0"/>
    <s v="03.16.23"/>
    <x v="14"/>
    <x v="0"/>
    <x v="0"/>
    <s v="Direção da Educação, Formação Profissional, Emprego"/>
    <s v="03.16.23"/>
    <s v="Direção da Educação, Formação Profissional, Emprego"/>
    <s v="03.16.23"/>
    <x v="29"/>
    <x v="0"/>
    <x v="0"/>
    <x v="0"/>
    <x v="0"/>
    <x v="0"/>
    <x v="0"/>
    <x v="0"/>
    <x v="3"/>
    <s v="2024-05-27"/>
    <x v="1"/>
    <n v="6"/>
    <x v="4"/>
    <m/>
    <x v="0"/>
    <m/>
    <x v="16"/>
    <n v="100474707"/>
    <x v="0"/>
    <x v="3"/>
    <s v="Direção da Educação, Formação Profissional, Emprego"/>
    <s v="ORI"/>
    <x v="2"/>
    <m/>
    <x v="0"/>
    <x v="2"/>
    <x v="2"/>
    <x v="1"/>
    <x v="0"/>
    <x v="0"/>
    <x v="0"/>
    <x v="0"/>
    <x v="0"/>
    <x v="0"/>
    <x v="0"/>
    <s v="Direção da Educação, Formação Profissional, Emprego"/>
    <x v="0"/>
    <x v="0"/>
    <x v="0"/>
    <x v="0"/>
    <x v="0"/>
    <x v="0"/>
    <x v="0"/>
    <x v="0"/>
    <x v="0"/>
    <x v="0"/>
    <x v="3"/>
    <x v="0"/>
    <s v="Pagamento de salário referente a 05-2024"/>
  </r>
  <r>
    <x v="0"/>
    <n v="0"/>
    <n v="0"/>
    <n v="0"/>
    <n v="0"/>
    <x v="4991"/>
    <x v="0"/>
    <x v="0"/>
    <x v="0"/>
    <s v="03.16.23"/>
    <x v="14"/>
    <x v="0"/>
    <x v="0"/>
    <s v="Direção da Educação, Formação Profissional, Emprego"/>
    <s v="03.16.23"/>
    <s v="Direção da Educação, Formação Profissional, Emprego"/>
    <s v="03.16.23"/>
    <x v="28"/>
    <x v="0"/>
    <x v="0"/>
    <x v="0"/>
    <x v="0"/>
    <x v="0"/>
    <x v="0"/>
    <x v="0"/>
    <x v="7"/>
    <s v="2024-09-19"/>
    <x v="2"/>
    <n v="2"/>
    <x v="4"/>
    <m/>
    <x v="0"/>
    <m/>
    <x v="18"/>
    <n v="100478987"/>
    <x v="0"/>
    <x v="5"/>
    <s v="Direção da Educação, Formação Profissional, Emprego"/>
    <s v="ORI"/>
    <x v="2"/>
    <m/>
    <x v="0"/>
    <x v="2"/>
    <x v="2"/>
    <x v="1"/>
    <x v="0"/>
    <x v="0"/>
    <x v="0"/>
    <x v="0"/>
    <x v="0"/>
    <x v="0"/>
    <x v="0"/>
    <s v="Direção da Educação, Formação Profissional, Emprego"/>
    <x v="0"/>
    <x v="0"/>
    <x v="0"/>
    <x v="0"/>
    <x v="0"/>
    <x v="0"/>
    <x v="0"/>
    <x v="0"/>
    <x v="0"/>
    <x v="0"/>
    <x v="5"/>
    <x v="0"/>
    <s v="Pagamento de salário referente a 09-2024"/>
  </r>
  <r>
    <x v="0"/>
    <n v="0"/>
    <n v="0"/>
    <n v="0"/>
    <n v="0"/>
    <x v="4991"/>
    <x v="0"/>
    <x v="0"/>
    <x v="0"/>
    <s v="03.16.23"/>
    <x v="14"/>
    <x v="0"/>
    <x v="0"/>
    <s v="Direção da Educação, Formação Profissional, Emprego"/>
    <s v="03.16.23"/>
    <s v="Direção da Educação, Formação Profissional, Emprego"/>
    <s v="03.16.23"/>
    <x v="28"/>
    <x v="0"/>
    <x v="0"/>
    <x v="0"/>
    <x v="0"/>
    <x v="0"/>
    <x v="0"/>
    <x v="0"/>
    <x v="7"/>
    <s v="2024-09-19"/>
    <x v="2"/>
    <n v="32"/>
    <x v="4"/>
    <m/>
    <x v="0"/>
    <m/>
    <x v="16"/>
    <n v="100474707"/>
    <x v="0"/>
    <x v="3"/>
    <s v="Direção da Educação, Formação Profissional, Emprego"/>
    <s v="ORI"/>
    <x v="2"/>
    <m/>
    <x v="0"/>
    <x v="2"/>
    <x v="2"/>
    <x v="1"/>
    <x v="0"/>
    <x v="0"/>
    <x v="0"/>
    <x v="0"/>
    <x v="0"/>
    <x v="0"/>
    <x v="0"/>
    <s v="Direção da Educação, Formação Profissional, Emprego"/>
    <x v="0"/>
    <x v="0"/>
    <x v="0"/>
    <x v="0"/>
    <x v="0"/>
    <x v="0"/>
    <x v="0"/>
    <x v="0"/>
    <x v="0"/>
    <x v="0"/>
    <x v="3"/>
    <x v="0"/>
    <s v="Pagamento de salário referente a 09-2024"/>
  </r>
  <r>
    <x v="0"/>
    <n v="0"/>
    <n v="0"/>
    <n v="0"/>
    <n v="0"/>
    <x v="4991"/>
    <x v="0"/>
    <x v="0"/>
    <x v="0"/>
    <s v="03.16.23"/>
    <x v="14"/>
    <x v="0"/>
    <x v="0"/>
    <s v="Direção da Educação, Formação Profissional, Emprego"/>
    <s v="03.16.23"/>
    <s v="Direção da Educação, Formação Profissional, Emprego"/>
    <s v="03.16.23"/>
    <x v="29"/>
    <x v="0"/>
    <x v="0"/>
    <x v="0"/>
    <x v="0"/>
    <x v="0"/>
    <x v="0"/>
    <x v="0"/>
    <x v="7"/>
    <s v="2024-09-19"/>
    <x v="2"/>
    <n v="11"/>
    <x v="4"/>
    <m/>
    <x v="0"/>
    <m/>
    <x v="15"/>
    <n v="100479277"/>
    <x v="0"/>
    <x v="2"/>
    <s v="Direção da Educação, Formação Profissional, Emprego"/>
    <s v="ORI"/>
    <x v="2"/>
    <m/>
    <x v="0"/>
    <x v="2"/>
    <x v="2"/>
    <x v="1"/>
    <x v="0"/>
    <x v="0"/>
    <x v="0"/>
    <x v="0"/>
    <x v="0"/>
    <x v="0"/>
    <x v="0"/>
    <s v="Direção da Educação, Formação Profissional, Emprego"/>
    <x v="0"/>
    <x v="0"/>
    <x v="0"/>
    <x v="0"/>
    <x v="0"/>
    <x v="0"/>
    <x v="0"/>
    <x v="0"/>
    <x v="0"/>
    <x v="0"/>
    <x v="2"/>
    <x v="0"/>
    <s v="Pagamento de salário referente a 09-2024"/>
  </r>
  <r>
    <x v="0"/>
    <n v="0"/>
    <n v="0"/>
    <n v="0"/>
    <n v="0"/>
    <x v="4991"/>
    <x v="0"/>
    <x v="0"/>
    <x v="0"/>
    <s v="03.16.23"/>
    <x v="14"/>
    <x v="0"/>
    <x v="0"/>
    <s v="Direção da Educação, Formação Profissional, Emprego"/>
    <s v="03.16.23"/>
    <s v="Direção da Educação, Formação Profissional, Emprego"/>
    <s v="03.16.23"/>
    <x v="30"/>
    <x v="0"/>
    <x v="0"/>
    <x v="0"/>
    <x v="1"/>
    <x v="0"/>
    <x v="0"/>
    <x v="0"/>
    <x v="7"/>
    <s v="2024-09-19"/>
    <x v="2"/>
    <n v="3493"/>
    <x v="4"/>
    <m/>
    <x v="0"/>
    <m/>
    <x v="16"/>
    <n v="100474707"/>
    <x v="0"/>
    <x v="3"/>
    <s v="Direção da Educação, Formação Profissional, Emprego"/>
    <s v="ORI"/>
    <x v="2"/>
    <m/>
    <x v="0"/>
    <x v="2"/>
    <x v="2"/>
    <x v="1"/>
    <x v="0"/>
    <x v="0"/>
    <x v="0"/>
    <x v="0"/>
    <x v="0"/>
    <x v="0"/>
    <x v="0"/>
    <s v="Direção da Educação, Formação Profissional, Emprego"/>
    <x v="0"/>
    <x v="0"/>
    <x v="0"/>
    <x v="0"/>
    <x v="0"/>
    <x v="0"/>
    <x v="0"/>
    <x v="0"/>
    <x v="0"/>
    <x v="0"/>
    <x v="3"/>
    <x v="0"/>
    <s v="Pagamento de salário referente a 09-2024"/>
  </r>
  <r>
    <x v="0"/>
    <n v="0"/>
    <n v="0"/>
    <n v="0"/>
    <n v="0"/>
    <x v="4110"/>
    <x v="0"/>
    <x v="0"/>
    <x v="0"/>
    <s v="03.16.23"/>
    <x v="14"/>
    <x v="0"/>
    <x v="0"/>
    <s v="Direção da Educação, Formação Profissional, Emprego"/>
    <s v="03.16.23"/>
    <s v="Direção da Educação, Formação Profissional, Emprego"/>
    <s v="03.16.23"/>
    <x v="29"/>
    <x v="0"/>
    <x v="0"/>
    <x v="0"/>
    <x v="0"/>
    <x v="0"/>
    <x v="0"/>
    <x v="0"/>
    <x v="9"/>
    <s v="2024-07-23"/>
    <x v="2"/>
    <n v="6"/>
    <x v="4"/>
    <m/>
    <x v="0"/>
    <m/>
    <x v="16"/>
    <n v="100474707"/>
    <x v="0"/>
    <x v="3"/>
    <s v="Direção da Educação, Formação Profissional, Emprego"/>
    <s v="ORI"/>
    <x v="2"/>
    <m/>
    <x v="0"/>
    <x v="2"/>
    <x v="2"/>
    <x v="1"/>
    <x v="0"/>
    <x v="0"/>
    <x v="0"/>
    <x v="0"/>
    <x v="0"/>
    <x v="0"/>
    <x v="0"/>
    <s v="Direção da Educação, Formação Profissional, Emprego"/>
    <x v="0"/>
    <x v="0"/>
    <x v="0"/>
    <x v="0"/>
    <x v="0"/>
    <x v="0"/>
    <x v="0"/>
    <x v="0"/>
    <x v="0"/>
    <x v="0"/>
    <x v="3"/>
    <x v="0"/>
    <s v="Pagamento de salário referente a 07-2024"/>
  </r>
  <r>
    <x v="0"/>
    <n v="0"/>
    <n v="0"/>
    <n v="0"/>
    <n v="0"/>
    <x v="5520"/>
    <x v="0"/>
    <x v="0"/>
    <x v="0"/>
    <s v="03.16.23"/>
    <x v="14"/>
    <x v="0"/>
    <x v="0"/>
    <s v="Direção da Educação, Formação Profissional, Emprego"/>
    <s v="03.16.23"/>
    <s v="Direção da Educação, Formação Profissional, Emprego"/>
    <s v="03.16.23"/>
    <x v="30"/>
    <x v="0"/>
    <x v="0"/>
    <x v="0"/>
    <x v="1"/>
    <x v="0"/>
    <x v="0"/>
    <x v="0"/>
    <x v="2"/>
    <s v="2024-02-23"/>
    <x v="0"/>
    <n v="94320"/>
    <x v="4"/>
    <m/>
    <x v="0"/>
    <m/>
    <x v="19"/>
    <n v="100474706"/>
    <x v="0"/>
    <x v="6"/>
    <s v="Direção da Educação, Formação Profissional, Emprego"/>
    <s v="ORI"/>
    <x v="2"/>
    <m/>
    <x v="0"/>
    <x v="2"/>
    <x v="2"/>
    <x v="1"/>
    <x v="0"/>
    <x v="0"/>
    <x v="0"/>
    <x v="0"/>
    <x v="0"/>
    <x v="0"/>
    <x v="0"/>
    <s v="Direção da Educação, Formação Profissional, Emprego"/>
    <x v="0"/>
    <x v="0"/>
    <x v="0"/>
    <x v="0"/>
    <x v="0"/>
    <x v="0"/>
    <x v="0"/>
    <x v="0"/>
    <x v="0"/>
    <x v="0"/>
    <x v="6"/>
    <x v="0"/>
    <s v="Pagamento de salário referente a 02-2024"/>
  </r>
  <r>
    <x v="0"/>
    <n v="0"/>
    <n v="0"/>
    <n v="0"/>
    <n v="0"/>
    <x v="5520"/>
    <x v="0"/>
    <x v="0"/>
    <x v="0"/>
    <s v="03.16.23"/>
    <x v="14"/>
    <x v="0"/>
    <x v="0"/>
    <s v="Direção da Educação, Formação Profissional, Emprego"/>
    <s v="03.16.23"/>
    <s v="Direção da Educação, Formação Profissional, Emprego"/>
    <s v="03.16.23"/>
    <x v="30"/>
    <x v="0"/>
    <x v="0"/>
    <x v="0"/>
    <x v="1"/>
    <x v="0"/>
    <x v="0"/>
    <x v="0"/>
    <x v="2"/>
    <s v="2024-02-23"/>
    <x v="0"/>
    <n v="308"/>
    <x v="4"/>
    <m/>
    <x v="0"/>
    <m/>
    <x v="18"/>
    <n v="100478987"/>
    <x v="0"/>
    <x v="5"/>
    <s v="Direção da Educação, Formação Profissional, Emprego"/>
    <s v="ORI"/>
    <x v="2"/>
    <m/>
    <x v="0"/>
    <x v="2"/>
    <x v="2"/>
    <x v="1"/>
    <x v="0"/>
    <x v="0"/>
    <x v="0"/>
    <x v="0"/>
    <x v="0"/>
    <x v="0"/>
    <x v="0"/>
    <s v="Direção da Educação, Formação Profissional, Emprego"/>
    <x v="0"/>
    <x v="0"/>
    <x v="0"/>
    <x v="0"/>
    <x v="0"/>
    <x v="0"/>
    <x v="0"/>
    <x v="0"/>
    <x v="0"/>
    <x v="0"/>
    <x v="5"/>
    <x v="0"/>
    <s v="Pagamento de salário referente a 02-2024"/>
  </r>
  <r>
    <x v="0"/>
    <n v="0"/>
    <n v="0"/>
    <n v="0"/>
    <n v="0"/>
    <x v="5520"/>
    <x v="0"/>
    <x v="0"/>
    <x v="0"/>
    <s v="03.16.23"/>
    <x v="14"/>
    <x v="0"/>
    <x v="0"/>
    <s v="Direção da Educação, Formação Profissional, Emprego"/>
    <s v="03.16.23"/>
    <s v="Direção da Educação, Formação Profissional, Emprego"/>
    <s v="03.16.23"/>
    <x v="28"/>
    <x v="0"/>
    <x v="0"/>
    <x v="0"/>
    <x v="0"/>
    <x v="0"/>
    <x v="0"/>
    <x v="0"/>
    <x v="2"/>
    <s v="2024-02-23"/>
    <x v="0"/>
    <n v="43"/>
    <x v="4"/>
    <m/>
    <x v="0"/>
    <m/>
    <x v="16"/>
    <n v="100474707"/>
    <x v="0"/>
    <x v="3"/>
    <s v="Direção da Educação, Formação Profissional, Emprego"/>
    <s v="ORI"/>
    <x v="2"/>
    <m/>
    <x v="0"/>
    <x v="2"/>
    <x v="2"/>
    <x v="1"/>
    <x v="0"/>
    <x v="0"/>
    <x v="0"/>
    <x v="0"/>
    <x v="0"/>
    <x v="0"/>
    <x v="0"/>
    <s v="Direção da Educação, Formação Profissional, Emprego"/>
    <x v="0"/>
    <x v="0"/>
    <x v="0"/>
    <x v="0"/>
    <x v="0"/>
    <x v="0"/>
    <x v="0"/>
    <x v="0"/>
    <x v="0"/>
    <x v="0"/>
    <x v="3"/>
    <x v="0"/>
    <s v="Pagamento de salário referente a 02-2024"/>
  </r>
  <r>
    <x v="0"/>
    <n v="0"/>
    <n v="0"/>
    <n v="0"/>
    <n v="0"/>
    <x v="5462"/>
    <x v="0"/>
    <x v="0"/>
    <x v="0"/>
    <s v="03.16.23"/>
    <x v="14"/>
    <x v="0"/>
    <x v="0"/>
    <s v="Direção da Educação, Formação Profissional, Emprego"/>
    <s v="03.16.23"/>
    <s v="Direção da Educação, Formação Profissional, Emprego"/>
    <s v="03.16.23"/>
    <x v="29"/>
    <x v="0"/>
    <x v="0"/>
    <x v="0"/>
    <x v="0"/>
    <x v="0"/>
    <x v="0"/>
    <x v="0"/>
    <x v="6"/>
    <s v="2024-04-23"/>
    <x v="1"/>
    <n v="6"/>
    <x v="4"/>
    <m/>
    <x v="0"/>
    <m/>
    <x v="16"/>
    <n v="100474707"/>
    <x v="0"/>
    <x v="3"/>
    <s v="Direção da Educação, Formação Profissional, Emprego"/>
    <s v="ORI"/>
    <x v="2"/>
    <m/>
    <x v="0"/>
    <x v="2"/>
    <x v="2"/>
    <x v="1"/>
    <x v="0"/>
    <x v="0"/>
    <x v="0"/>
    <x v="0"/>
    <x v="0"/>
    <x v="0"/>
    <x v="0"/>
    <s v="Direção da Educação, Formação Profissional, Emprego"/>
    <x v="0"/>
    <x v="0"/>
    <x v="0"/>
    <x v="0"/>
    <x v="0"/>
    <x v="0"/>
    <x v="0"/>
    <x v="0"/>
    <x v="0"/>
    <x v="0"/>
    <x v="3"/>
    <x v="0"/>
    <s v="Pagamento de salário referente a 04-2024"/>
  </r>
  <r>
    <x v="0"/>
    <n v="0"/>
    <n v="0"/>
    <n v="0"/>
    <n v="0"/>
    <x v="5462"/>
    <x v="0"/>
    <x v="0"/>
    <x v="0"/>
    <s v="03.16.23"/>
    <x v="14"/>
    <x v="0"/>
    <x v="0"/>
    <s v="Direção da Educação, Formação Profissional, Emprego"/>
    <s v="03.16.23"/>
    <s v="Direção da Educação, Formação Profissional, Emprego"/>
    <s v="03.16.23"/>
    <x v="29"/>
    <x v="0"/>
    <x v="0"/>
    <x v="0"/>
    <x v="0"/>
    <x v="0"/>
    <x v="0"/>
    <x v="0"/>
    <x v="6"/>
    <s v="2024-04-23"/>
    <x v="1"/>
    <n v="2"/>
    <x v="4"/>
    <m/>
    <x v="0"/>
    <m/>
    <x v="669"/>
    <n v="100474703"/>
    <x v="0"/>
    <x v="13"/>
    <s v="Direção da Educação, Formação Profissional, Emprego"/>
    <s v="ORI"/>
    <x v="2"/>
    <m/>
    <x v="0"/>
    <x v="2"/>
    <x v="2"/>
    <x v="1"/>
    <x v="0"/>
    <x v="0"/>
    <x v="0"/>
    <x v="0"/>
    <x v="0"/>
    <x v="0"/>
    <x v="0"/>
    <s v="Direção da Educação, Formação Profissional, Emprego"/>
    <x v="0"/>
    <x v="0"/>
    <x v="0"/>
    <x v="0"/>
    <x v="0"/>
    <x v="0"/>
    <x v="0"/>
    <x v="0"/>
    <x v="0"/>
    <x v="0"/>
    <x v="13"/>
    <x v="0"/>
    <s v="Pagamento de salário referente a 04-2024"/>
  </r>
  <r>
    <x v="0"/>
    <n v="0"/>
    <n v="0"/>
    <n v="0"/>
    <n v="0"/>
    <x v="5490"/>
    <x v="0"/>
    <x v="0"/>
    <x v="0"/>
    <s v="03.16.13"/>
    <x v="41"/>
    <x v="0"/>
    <x v="0"/>
    <s v="Unidade Gestão de Aquisições"/>
    <s v="03.16.13"/>
    <s v="Unidade Gestão de Aquisições"/>
    <s v="03.16.13"/>
    <x v="30"/>
    <x v="0"/>
    <x v="0"/>
    <x v="0"/>
    <x v="1"/>
    <x v="0"/>
    <x v="0"/>
    <x v="0"/>
    <x v="3"/>
    <s v="2024-05-21"/>
    <x v="1"/>
    <n v="8213"/>
    <x v="4"/>
    <m/>
    <x v="0"/>
    <m/>
    <x v="19"/>
    <n v="100474706"/>
    <x v="0"/>
    <x v="6"/>
    <s v="Unidade Gestão de Aquisições"/>
    <s v="ORI"/>
    <x v="2"/>
    <s v="UGA"/>
    <x v="0"/>
    <x v="2"/>
    <x v="2"/>
    <x v="1"/>
    <x v="0"/>
    <x v="0"/>
    <x v="0"/>
    <x v="0"/>
    <x v="0"/>
    <x v="0"/>
    <x v="0"/>
    <s v="Unidade Gestão de Aquisições"/>
    <x v="0"/>
    <x v="0"/>
    <x v="0"/>
    <x v="0"/>
    <x v="0"/>
    <x v="0"/>
    <x v="0"/>
    <x v="0"/>
    <x v="0"/>
    <x v="0"/>
    <x v="6"/>
    <x v="0"/>
    <s v="Pagamento de salário referente a 05-2024"/>
  </r>
  <r>
    <x v="0"/>
    <n v="0"/>
    <n v="0"/>
    <n v="0"/>
    <n v="0"/>
    <x v="5670"/>
    <x v="0"/>
    <x v="0"/>
    <x v="0"/>
    <s v="03.16.13"/>
    <x v="41"/>
    <x v="0"/>
    <x v="0"/>
    <s v="Unidade Gestão de Aquisições"/>
    <s v="03.16.13"/>
    <s v="Unidade Gestão de Aquisições"/>
    <s v="03.16.13"/>
    <x v="30"/>
    <x v="0"/>
    <x v="0"/>
    <x v="0"/>
    <x v="1"/>
    <x v="0"/>
    <x v="0"/>
    <x v="0"/>
    <x v="1"/>
    <s v="2024-03-21"/>
    <x v="0"/>
    <n v="8213"/>
    <x v="4"/>
    <m/>
    <x v="0"/>
    <m/>
    <x v="19"/>
    <n v="100474706"/>
    <x v="0"/>
    <x v="6"/>
    <s v="Unidade Gestão de Aquisições"/>
    <s v="ORI"/>
    <x v="2"/>
    <s v="UGA"/>
    <x v="0"/>
    <x v="2"/>
    <x v="2"/>
    <x v="1"/>
    <x v="0"/>
    <x v="0"/>
    <x v="0"/>
    <x v="0"/>
    <x v="0"/>
    <x v="0"/>
    <x v="0"/>
    <s v="Unidade Gestão de Aquisições"/>
    <x v="0"/>
    <x v="0"/>
    <x v="0"/>
    <x v="0"/>
    <x v="0"/>
    <x v="0"/>
    <x v="0"/>
    <x v="0"/>
    <x v="0"/>
    <x v="0"/>
    <x v="6"/>
    <x v="0"/>
    <s v="Pagamento de salário referente a 03-2024"/>
  </r>
  <r>
    <x v="0"/>
    <n v="0"/>
    <n v="0"/>
    <n v="0"/>
    <n v="0"/>
    <x v="4566"/>
    <x v="0"/>
    <x v="0"/>
    <x v="0"/>
    <s v="03.16.12"/>
    <x v="40"/>
    <x v="0"/>
    <x v="0"/>
    <s v="Direcção de Urbanismo"/>
    <s v="03.16.12"/>
    <s v="Direcção de Urbanismo"/>
    <s v="03.16.12"/>
    <x v="49"/>
    <x v="0"/>
    <x v="0"/>
    <x v="0"/>
    <x v="1"/>
    <x v="0"/>
    <x v="0"/>
    <x v="0"/>
    <x v="3"/>
    <s v="2024-05-21"/>
    <x v="1"/>
    <n v="286"/>
    <x v="4"/>
    <m/>
    <x v="0"/>
    <m/>
    <x v="54"/>
    <n v="100477977"/>
    <x v="0"/>
    <x v="8"/>
    <s v="Direcção de Urbanismo"/>
    <s v="ORI"/>
    <x v="2"/>
    <m/>
    <x v="0"/>
    <x v="2"/>
    <x v="2"/>
    <x v="1"/>
    <x v="0"/>
    <x v="0"/>
    <x v="0"/>
    <x v="0"/>
    <x v="0"/>
    <x v="0"/>
    <x v="0"/>
    <s v="Direcção de Urbanismo"/>
    <x v="0"/>
    <x v="0"/>
    <x v="0"/>
    <x v="0"/>
    <x v="0"/>
    <x v="0"/>
    <x v="0"/>
    <x v="0"/>
    <x v="0"/>
    <x v="0"/>
    <x v="8"/>
    <x v="0"/>
    <s v="Pagamento de salário referente a 05-2024"/>
  </r>
  <r>
    <x v="0"/>
    <n v="0"/>
    <n v="0"/>
    <n v="0"/>
    <n v="0"/>
    <x v="3976"/>
    <x v="0"/>
    <x v="0"/>
    <x v="0"/>
    <s v="03.16.12"/>
    <x v="40"/>
    <x v="0"/>
    <x v="0"/>
    <s v="Direcção de Urbanismo"/>
    <s v="03.16.12"/>
    <s v="Direcção de Urbanismo"/>
    <s v="03.16.12"/>
    <x v="31"/>
    <x v="0"/>
    <x v="0"/>
    <x v="1"/>
    <x v="0"/>
    <x v="0"/>
    <x v="0"/>
    <x v="0"/>
    <x v="0"/>
    <s v="2024-01-30"/>
    <x v="0"/>
    <n v="888"/>
    <x v="4"/>
    <m/>
    <x v="0"/>
    <m/>
    <x v="19"/>
    <n v="100474706"/>
    <x v="0"/>
    <x v="6"/>
    <s v="Direcção de Urbanismo"/>
    <s v="ORI"/>
    <x v="2"/>
    <m/>
    <x v="0"/>
    <x v="2"/>
    <x v="2"/>
    <x v="1"/>
    <x v="0"/>
    <x v="0"/>
    <x v="0"/>
    <x v="0"/>
    <x v="0"/>
    <x v="0"/>
    <x v="0"/>
    <s v="Direcção de Urbanismo"/>
    <x v="0"/>
    <x v="0"/>
    <x v="0"/>
    <x v="0"/>
    <x v="0"/>
    <x v="0"/>
    <x v="0"/>
    <x v="0"/>
    <x v="0"/>
    <x v="0"/>
    <x v="6"/>
    <x v="0"/>
    <s v="Pagamento de salário referente a 01-2024"/>
  </r>
  <r>
    <x v="0"/>
    <n v="0"/>
    <n v="0"/>
    <n v="0"/>
    <n v="0"/>
    <x v="3437"/>
    <x v="0"/>
    <x v="0"/>
    <x v="0"/>
    <s v="03.16.12"/>
    <x v="40"/>
    <x v="0"/>
    <x v="0"/>
    <s v="Direcção de Urbanismo"/>
    <s v="03.16.12"/>
    <s v="Direcção de Urbanismo"/>
    <s v="03.16.12"/>
    <x v="31"/>
    <x v="0"/>
    <x v="0"/>
    <x v="1"/>
    <x v="0"/>
    <x v="0"/>
    <x v="0"/>
    <x v="0"/>
    <x v="1"/>
    <s v="2024-03-26"/>
    <x v="0"/>
    <n v="28"/>
    <x v="4"/>
    <m/>
    <x v="0"/>
    <m/>
    <x v="54"/>
    <n v="100477977"/>
    <x v="0"/>
    <x v="8"/>
    <s v="Direcção de Urbanismo"/>
    <s v="ORI"/>
    <x v="2"/>
    <m/>
    <x v="0"/>
    <x v="2"/>
    <x v="2"/>
    <x v="1"/>
    <x v="0"/>
    <x v="0"/>
    <x v="0"/>
    <x v="0"/>
    <x v="0"/>
    <x v="0"/>
    <x v="0"/>
    <s v="Direcção de Urbanismo"/>
    <x v="0"/>
    <x v="0"/>
    <x v="0"/>
    <x v="0"/>
    <x v="0"/>
    <x v="0"/>
    <x v="0"/>
    <x v="0"/>
    <x v="0"/>
    <x v="0"/>
    <x v="8"/>
    <x v="0"/>
    <s v="Pagamento de salário referente a 03-2024"/>
  </r>
  <r>
    <x v="0"/>
    <n v="0"/>
    <n v="0"/>
    <n v="0"/>
    <n v="0"/>
    <x v="3437"/>
    <x v="0"/>
    <x v="0"/>
    <x v="0"/>
    <s v="03.16.12"/>
    <x v="40"/>
    <x v="0"/>
    <x v="0"/>
    <s v="Direcção de Urbanismo"/>
    <s v="03.16.12"/>
    <s v="Direcção de Urbanismo"/>
    <s v="03.16.12"/>
    <x v="49"/>
    <x v="0"/>
    <x v="0"/>
    <x v="0"/>
    <x v="1"/>
    <x v="0"/>
    <x v="0"/>
    <x v="0"/>
    <x v="1"/>
    <s v="2024-03-26"/>
    <x v="0"/>
    <n v="286"/>
    <x v="4"/>
    <m/>
    <x v="0"/>
    <m/>
    <x v="54"/>
    <n v="100477977"/>
    <x v="0"/>
    <x v="8"/>
    <s v="Direcção de Urbanismo"/>
    <s v="ORI"/>
    <x v="2"/>
    <m/>
    <x v="0"/>
    <x v="2"/>
    <x v="2"/>
    <x v="1"/>
    <x v="0"/>
    <x v="0"/>
    <x v="0"/>
    <x v="0"/>
    <x v="0"/>
    <x v="0"/>
    <x v="0"/>
    <s v="Direcção de Urbanismo"/>
    <x v="0"/>
    <x v="0"/>
    <x v="0"/>
    <x v="0"/>
    <x v="0"/>
    <x v="0"/>
    <x v="0"/>
    <x v="0"/>
    <x v="0"/>
    <x v="0"/>
    <x v="8"/>
    <x v="0"/>
    <s v="Pagamento de salário referente a 03-2024"/>
  </r>
  <r>
    <x v="0"/>
    <n v="0"/>
    <n v="0"/>
    <n v="0"/>
    <n v="0"/>
    <x v="5457"/>
    <x v="0"/>
    <x v="0"/>
    <x v="0"/>
    <s v="03.16.12"/>
    <x v="40"/>
    <x v="0"/>
    <x v="0"/>
    <s v="Direcção de Urbanismo"/>
    <s v="03.16.12"/>
    <s v="Direcção de Urbanismo"/>
    <s v="03.16.12"/>
    <x v="60"/>
    <x v="0"/>
    <x v="0"/>
    <x v="0"/>
    <x v="0"/>
    <x v="0"/>
    <x v="0"/>
    <x v="0"/>
    <x v="6"/>
    <s v="2024-04-23"/>
    <x v="1"/>
    <n v="556"/>
    <x v="4"/>
    <m/>
    <x v="0"/>
    <m/>
    <x v="19"/>
    <n v="100474706"/>
    <x v="0"/>
    <x v="6"/>
    <s v="Direcção de Urbanismo"/>
    <s v="ORI"/>
    <x v="2"/>
    <m/>
    <x v="0"/>
    <x v="2"/>
    <x v="2"/>
    <x v="1"/>
    <x v="0"/>
    <x v="0"/>
    <x v="0"/>
    <x v="0"/>
    <x v="0"/>
    <x v="0"/>
    <x v="0"/>
    <s v="Direcção de Urbanismo"/>
    <x v="0"/>
    <x v="0"/>
    <x v="0"/>
    <x v="0"/>
    <x v="0"/>
    <x v="0"/>
    <x v="0"/>
    <x v="0"/>
    <x v="0"/>
    <x v="0"/>
    <x v="6"/>
    <x v="0"/>
    <s v="Pagamento de salário referente a 04-2024"/>
  </r>
  <r>
    <x v="0"/>
    <n v="0"/>
    <n v="0"/>
    <n v="0"/>
    <n v="0"/>
    <x v="3984"/>
    <x v="0"/>
    <x v="0"/>
    <x v="0"/>
    <s v="03.16.27"/>
    <x v="59"/>
    <x v="0"/>
    <x v="0"/>
    <s v="Direção dos Assuntos Jurídicos, Fiscalização e Policia Municipal"/>
    <s v="03.16.27"/>
    <s v="Direção dos Assuntos Jurídicos, Fiscalização e Policia Municipal"/>
    <s v="03.16.27"/>
    <x v="60"/>
    <x v="0"/>
    <x v="0"/>
    <x v="0"/>
    <x v="0"/>
    <x v="0"/>
    <x v="0"/>
    <x v="0"/>
    <x v="0"/>
    <s v="2024-01-30"/>
    <x v="0"/>
    <n v="17"/>
    <x v="4"/>
    <m/>
    <x v="0"/>
    <m/>
    <x v="16"/>
    <n v="100474707"/>
    <x v="0"/>
    <x v="3"/>
    <s v="Direção dos Assuntos Jurídicos, Fiscalização e Policia Municipal"/>
    <s v="ORI"/>
    <x v="2"/>
    <m/>
    <x v="0"/>
    <x v="2"/>
    <x v="2"/>
    <x v="1"/>
    <x v="0"/>
    <x v="0"/>
    <x v="0"/>
    <x v="0"/>
    <x v="0"/>
    <x v="0"/>
    <x v="0"/>
    <s v="Direção dos Assuntos Jurídicos, Fiscalização e Policia Municipal"/>
    <x v="0"/>
    <x v="0"/>
    <x v="0"/>
    <x v="0"/>
    <x v="0"/>
    <x v="0"/>
    <x v="0"/>
    <x v="0"/>
    <x v="0"/>
    <x v="0"/>
    <x v="3"/>
    <x v="0"/>
    <s v="Pagamento de salário referente a 01-2024"/>
  </r>
  <r>
    <x v="0"/>
    <n v="0"/>
    <n v="0"/>
    <n v="0"/>
    <n v="0"/>
    <x v="4567"/>
    <x v="0"/>
    <x v="0"/>
    <x v="0"/>
    <s v="03.16.27"/>
    <x v="59"/>
    <x v="0"/>
    <x v="0"/>
    <s v="Direção dos Assuntos Jurídicos, Fiscalização e Policia Municipal"/>
    <s v="03.16.27"/>
    <s v="Direção dos Assuntos Jurídicos, Fiscalização e Policia Municipal"/>
    <s v="03.16.27"/>
    <x v="28"/>
    <x v="0"/>
    <x v="0"/>
    <x v="0"/>
    <x v="0"/>
    <x v="0"/>
    <x v="0"/>
    <x v="0"/>
    <x v="3"/>
    <s v="2024-05-21"/>
    <x v="1"/>
    <n v="20"/>
    <x v="4"/>
    <m/>
    <x v="0"/>
    <m/>
    <x v="18"/>
    <n v="100478987"/>
    <x v="0"/>
    <x v="5"/>
    <s v="Direção dos Assuntos Jurídicos, Fiscalização e Policia Municipal"/>
    <s v="ORI"/>
    <x v="2"/>
    <m/>
    <x v="0"/>
    <x v="2"/>
    <x v="2"/>
    <x v="1"/>
    <x v="0"/>
    <x v="0"/>
    <x v="0"/>
    <x v="0"/>
    <x v="0"/>
    <x v="0"/>
    <x v="0"/>
    <s v="Direção dos Assuntos Jurídicos, Fiscalização e Policia Municipal"/>
    <x v="0"/>
    <x v="0"/>
    <x v="0"/>
    <x v="0"/>
    <x v="0"/>
    <x v="0"/>
    <x v="0"/>
    <x v="0"/>
    <x v="0"/>
    <x v="0"/>
    <x v="5"/>
    <x v="0"/>
    <s v="Pagamento de salário referente a 05-2024"/>
  </r>
  <r>
    <x v="0"/>
    <n v="0"/>
    <n v="0"/>
    <n v="0"/>
    <n v="0"/>
    <x v="4567"/>
    <x v="0"/>
    <x v="0"/>
    <x v="0"/>
    <s v="03.16.27"/>
    <x v="59"/>
    <x v="0"/>
    <x v="0"/>
    <s v="Direção dos Assuntos Jurídicos, Fiscalização e Policia Municipal"/>
    <s v="03.16.27"/>
    <s v="Direção dos Assuntos Jurídicos, Fiscalização e Policia Municipal"/>
    <s v="03.16.27"/>
    <x v="30"/>
    <x v="0"/>
    <x v="0"/>
    <x v="0"/>
    <x v="1"/>
    <x v="0"/>
    <x v="0"/>
    <x v="0"/>
    <x v="3"/>
    <s v="2024-05-21"/>
    <x v="1"/>
    <n v="144"/>
    <x v="4"/>
    <m/>
    <x v="0"/>
    <m/>
    <x v="18"/>
    <n v="100478987"/>
    <x v="0"/>
    <x v="5"/>
    <s v="Direção dos Assuntos Jurídicos, Fiscalização e Policia Municipal"/>
    <s v="ORI"/>
    <x v="2"/>
    <m/>
    <x v="0"/>
    <x v="2"/>
    <x v="2"/>
    <x v="1"/>
    <x v="0"/>
    <x v="0"/>
    <x v="0"/>
    <x v="0"/>
    <x v="0"/>
    <x v="0"/>
    <x v="0"/>
    <s v="Direção dos Assuntos Jurídicos, Fiscalização e Policia Municipal"/>
    <x v="0"/>
    <x v="0"/>
    <x v="0"/>
    <x v="0"/>
    <x v="0"/>
    <x v="0"/>
    <x v="0"/>
    <x v="0"/>
    <x v="0"/>
    <x v="0"/>
    <x v="5"/>
    <x v="0"/>
    <s v="Pagamento de salário referente a 05-2024"/>
  </r>
  <r>
    <x v="0"/>
    <n v="0"/>
    <n v="0"/>
    <n v="0"/>
    <n v="0"/>
    <x v="4567"/>
    <x v="0"/>
    <x v="0"/>
    <x v="0"/>
    <s v="03.16.27"/>
    <x v="59"/>
    <x v="0"/>
    <x v="0"/>
    <s v="Direção dos Assuntos Jurídicos, Fiscalização e Policia Municipal"/>
    <s v="03.16.27"/>
    <s v="Direção dos Assuntos Jurídicos, Fiscalização e Policia Municipal"/>
    <s v="03.16.27"/>
    <x v="30"/>
    <x v="0"/>
    <x v="0"/>
    <x v="0"/>
    <x v="1"/>
    <x v="0"/>
    <x v="0"/>
    <x v="0"/>
    <x v="3"/>
    <s v="2024-05-21"/>
    <x v="1"/>
    <n v="399"/>
    <x v="4"/>
    <m/>
    <x v="0"/>
    <m/>
    <x v="16"/>
    <n v="100474707"/>
    <x v="0"/>
    <x v="3"/>
    <s v="Direção dos Assuntos Jurídicos, Fiscalização e Policia Municipal"/>
    <s v="ORI"/>
    <x v="2"/>
    <m/>
    <x v="0"/>
    <x v="2"/>
    <x v="2"/>
    <x v="1"/>
    <x v="0"/>
    <x v="0"/>
    <x v="0"/>
    <x v="0"/>
    <x v="0"/>
    <x v="0"/>
    <x v="0"/>
    <s v="Direção dos Assuntos Jurídicos, Fiscalização e Policia Municipal"/>
    <x v="0"/>
    <x v="0"/>
    <x v="0"/>
    <x v="0"/>
    <x v="0"/>
    <x v="0"/>
    <x v="0"/>
    <x v="0"/>
    <x v="0"/>
    <x v="0"/>
    <x v="3"/>
    <x v="0"/>
    <s v="Pagamento de salário referente a 05-2024"/>
  </r>
  <r>
    <x v="0"/>
    <n v="0"/>
    <n v="0"/>
    <n v="0"/>
    <n v="0"/>
    <x v="4567"/>
    <x v="0"/>
    <x v="0"/>
    <x v="0"/>
    <s v="03.16.27"/>
    <x v="59"/>
    <x v="0"/>
    <x v="0"/>
    <s v="Direção dos Assuntos Jurídicos, Fiscalização e Policia Municipal"/>
    <s v="03.16.27"/>
    <s v="Direção dos Assuntos Jurídicos, Fiscalização e Policia Municipal"/>
    <s v="03.16.27"/>
    <x v="60"/>
    <x v="0"/>
    <x v="0"/>
    <x v="0"/>
    <x v="0"/>
    <x v="0"/>
    <x v="0"/>
    <x v="0"/>
    <x v="3"/>
    <s v="2024-05-21"/>
    <x v="1"/>
    <n v="206"/>
    <x v="4"/>
    <m/>
    <x v="0"/>
    <m/>
    <x v="15"/>
    <n v="100479277"/>
    <x v="0"/>
    <x v="2"/>
    <s v="Direção dos Assuntos Jurídicos, Fiscalização e Policia Municipal"/>
    <s v="ORI"/>
    <x v="2"/>
    <m/>
    <x v="0"/>
    <x v="2"/>
    <x v="2"/>
    <x v="1"/>
    <x v="0"/>
    <x v="0"/>
    <x v="0"/>
    <x v="0"/>
    <x v="0"/>
    <x v="0"/>
    <x v="0"/>
    <s v="Direção dos Assuntos Jurídicos, Fiscalização e Policia Municipal"/>
    <x v="0"/>
    <x v="0"/>
    <x v="0"/>
    <x v="0"/>
    <x v="0"/>
    <x v="0"/>
    <x v="0"/>
    <x v="0"/>
    <x v="0"/>
    <x v="0"/>
    <x v="2"/>
    <x v="0"/>
    <s v="Pagamento de salário referente a 05-2024"/>
  </r>
  <r>
    <x v="0"/>
    <n v="0"/>
    <n v="0"/>
    <n v="0"/>
    <n v="0"/>
    <x v="5517"/>
    <x v="0"/>
    <x v="0"/>
    <x v="0"/>
    <s v="03.16.27"/>
    <x v="59"/>
    <x v="0"/>
    <x v="0"/>
    <s v="Direção dos Assuntos Jurídicos, Fiscalização e Policia Municipal"/>
    <s v="03.16.27"/>
    <s v="Direção dos Assuntos Jurídicos, Fiscalização e Policia Municipal"/>
    <s v="03.16.27"/>
    <x v="60"/>
    <x v="0"/>
    <x v="0"/>
    <x v="0"/>
    <x v="0"/>
    <x v="0"/>
    <x v="0"/>
    <x v="0"/>
    <x v="2"/>
    <s v="2024-02-23"/>
    <x v="0"/>
    <n v="206"/>
    <x v="4"/>
    <m/>
    <x v="0"/>
    <m/>
    <x v="15"/>
    <n v="100479277"/>
    <x v="0"/>
    <x v="2"/>
    <s v="Direção dos Assuntos Jurídicos, Fiscalização e Policia Municipal"/>
    <s v="ORI"/>
    <x v="2"/>
    <m/>
    <x v="0"/>
    <x v="2"/>
    <x v="2"/>
    <x v="1"/>
    <x v="0"/>
    <x v="0"/>
    <x v="0"/>
    <x v="0"/>
    <x v="0"/>
    <x v="0"/>
    <x v="0"/>
    <s v="Direção dos Assuntos Jurídicos, Fiscalização e Policia Municipal"/>
    <x v="0"/>
    <x v="0"/>
    <x v="0"/>
    <x v="0"/>
    <x v="0"/>
    <x v="0"/>
    <x v="0"/>
    <x v="0"/>
    <x v="0"/>
    <x v="0"/>
    <x v="2"/>
    <x v="0"/>
    <s v="Pagamento de salário referente a 02-2024"/>
  </r>
  <r>
    <x v="0"/>
    <n v="0"/>
    <n v="0"/>
    <n v="0"/>
    <n v="0"/>
    <x v="5973"/>
    <x v="0"/>
    <x v="0"/>
    <x v="0"/>
    <s v="03.16.27"/>
    <x v="59"/>
    <x v="0"/>
    <x v="0"/>
    <s v="Direção dos Assuntos Jurídicos, Fiscalização e Policia Municipal"/>
    <s v="03.16.27"/>
    <s v="Direção dos Assuntos Jurídicos, Fiscalização e Policia Municipal"/>
    <s v="03.16.27"/>
    <x v="28"/>
    <x v="0"/>
    <x v="0"/>
    <x v="0"/>
    <x v="0"/>
    <x v="0"/>
    <x v="0"/>
    <x v="0"/>
    <x v="1"/>
    <s v="2024-03-22"/>
    <x v="0"/>
    <n v="80"/>
    <x v="4"/>
    <m/>
    <x v="0"/>
    <m/>
    <x v="16"/>
    <n v="100474707"/>
    <x v="0"/>
    <x v="3"/>
    <s v="Direção dos Assuntos Jurídicos, Fiscalização e Policia Municipal"/>
    <s v="ORI"/>
    <x v="2"/>
    <m/>
    <x v="0"/>
    <x v="2"/>
    <x v="2"/>
    <x v="1"/>
    <x v="0"/>
    <x v="0"/>
    <x v="0"/>
    <x v="0"/>
    <x v="0"/>
    <x v="0"/>
    <x v="0"/>
    <s v="Direção dos Assuntos Jurídicos, Fiscalização e Policia Municipal"/>
    <x v="0"/>
    <x v="0"/>
    <x v="0"/>
    <x v="0"/>
    <x v="0"/>
    <x v="0"/>
    <x v="0"/>
    <x v="0"/>
    <x v="0"/>
    <x v="0"/>
    <x v="3"/>
    <x v="0"/>
    <s v="Pagamento de salário referente a 03-2024"/>
  </r>
  <r>
    <x v="0"/>
    <n v="0"/>
    <n v="0"/>
    <n v="0"/>
    <n v="0"/>
    <x v="1287"/>
    <x v="0"/>
    <x v="0"/>
    <x v="0"/>
    <s v="03.16.25"/>
    <x v="23"/>
    <x v="0"/>
    <x v="0"/>
    <s v="Direção dos  Recursos Humanos"/>
    <s v="03.16.25"/>
    <s v="Direção dos  Recursos Humanos"/>
    <s v="03.16.25"/>
    <x v="48"/>
    <x v="0"/>
    <x v="0"/>
    <x v="0"/>
    <x v="1"/>
    <x v="0"/>
    <x v="0"/>
    <x v="0"/>
    <x v="10"/>
    <s v="2024-11-22"/>
    <x v="3"/>
    <n v="8224"/>
    <x v="4"/>
    <m/>
    <x v="0"/>
    <m/>
    <x v="19"/>
    <n v="100474706"/>
    <x v="0"/>
    <x v="6"/>
    <s v="Direção dos  Recursos Humanos"/>
    <s v="ORI"/>
    <x v="2"/>
    <m/>
    <x v="0"/>
    <x v="2"/>
    <x v="2"/>
    <x v="1"/>
    <x v="0"/>
    <x v="0"/>
    <x v="0"/>
    <x v="0"/>
    <x v="0"/>
    <x v="0"/>
    <x v="0"/>
    <s v="Direção dos  Recursos Humanos"/>
    <x v="0"/>
    <x v="0"/>
    <x v="0"/>
    <x v="0"/>
    <x v="0"/>
    <x v="0"/>
    <x v="0"/>
    <x v="0"/>
    <x v="0"/>
    <x v="0"/>
    <x v="6"/>
    <x v="0"/>
    <s v="Pagamento de salário referente a 11-2024"/>
  </r>
  <r>
    <x v="0"/>
    <n v="0"/>
    <n v="0"/>
    <n v="0"/>
    <n v="0"/>
    <x v="1287"/>
    <x v="0"/>
    <x v="0"/>
    <x v="0"/>
    <s v="03.16.25"/>
    <x v="23"/>
    <x v="0"/>
    <x v="0"/>
    <s v="Direção dos  Recursos Humanos"/>
    <s v="03.16.25"/>
    <s v="Direção dos  Recursos Humanos"/>
    <s v="03.16.25"/>
    <x v="49"/>
    <x v="0"/>
    <x v="0"/>
    <x v="0"/>
    <x v="1"/>
    <x v="0"/>
    <x v="0"/>
    <x v="0"/>
    <x v="10"/>
    <s v="2024-11-22"/>
    <x v="3"/>
    <n v="139"/>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11-2024"/>
  </r>
  <r>
    <x v="0"/>
    <n v="0"/>
    <n v="0"/>
    <n v="0"/>
    <n v="0"/>
    <x v="1287"/>
    <x v="0"/>
    <x v="0"/>
    <x v="0"/>
    <s v="03.16.25"/>
    <x v="23"/>
    <x v="0"/>
    <x v="0"/>
    <s v="Direção dos  Recursos Humanos"/>
    <s v="03.16.25"/>
    <s v="Direção dos  Recursos Humanos"/>
    <s v="03.16.25"/>
    <x v="48"/>
    <x v="0"/>
    <x v="0"/>
    <x v="0"/>
    <x v="1"/>
    <x v="0"/>
    <x v="0"/>
    <x v="0"/>
    <x v="10"/>
    <s v="2024-11-22"/>
    <x v="3"/>
    <n v="4254"/>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11-2024"/>
  </r>
  <r>
    <x v="0"/>
    <n v="0"/>
    <n v="0"/>
    <n v="0"/>
    <n v="0"/>
    <x v="1198"/>
    <x v="0"/>
    <x v="0"/>
    <x v="0"/>
    <s v="03.16.25"/>
    <x v="23"/>
    <x v="0"/>
    <x v="0"/>
    <s v="Direção dos  Recursos Humanos"/>
    <s v="03.16.25"/>
    <s v="Direção dos  Recursos Humanos"/>
    <s v="03.16.25"/>
    <x v="31"/>
    <x v="0"/>
    <x v="0"/>
    <x v="1"/>
    <x v="0"/>
    <x v="0"/>
    <x v="0"/>
    <x v="0"/>
    <x v="5"/>
    <s v="2024-08-26"/>
    <x v="2"/>
    <n v="298"/>
    <x v="4"/>
    <m/>
    <x v="0"/>
    <m/>
    <x v="19"/>
    <n v="100474706"/>
    <x v="0"/>
    <x v="6"/>
    <s v="Direção dos  Recursos Humanos"/>
    <s v="ORI"/>
    <x v="2"/>
    <m/>
    <x v="0"/>
    <x v="2"/>
    <x v="2"/>
    <x v="1"/>
    <x v="0"/>
    <x v="0"/>
    <x v="0"/>
    <x v="0"/>
    <x v="0"/>
    <x v="0"/>
    <x v="0"/>
    <s v="Direção dos  Recursos Humanos"/>
    <x v="0"/>
    <x v="0"/>
    <x v="0"/>
    <x v="0"/>
    <x v="0"/>
    <x v="0"/>
    <x v="0"/>
    <x v="0"/>
    <x v="0"/>
    <x v="0"/>
    <x v="6"/>
    <x v="0"/>
    <s v="Pagamento de salário referente a 08-2024"/>
  </r>
  <r>
    <x v="0"/>
    <n v="0"/>
    <n v="0"/>
    <n v="0"/>
    <n v="0"/>
    <x v="1198"/>
    <x v="0"/>
    <x v="0"/>
    <x v="0"/>
    <s v="03.16.25"/>
    <x v="23"/>
    <x v="0"/>
    <x v="0"/>
    <s v="Direção dos  Recursos Humanos"/>
    <s v="03.16.25"/>
    <s v="Direção dos  Recursos Humanos"/>
    <s v="03.16.25"/>
    <x v="49"/>
    <x v="0"/>
    <x v="0"/>
    <x v="0"/>
    <x v="1"/>
    <x v="0"/>
    <x v="0"/>
    <x v="0"/>
    <x v="5"/>
    <s v="2024-08-26"/>
    <x v="2"/>
    <n v="2982"/>
    <x v="4"/>
    <m/>
    <x v="0"/>
    <m/>
    <x v="19"/>
    <n v="100474706"/>
    <x v="0"/>
    <x v="6"/>
    <s v="Direção dos  Recursos Humanos"/>
    <s v="ORI"/>
    <x v="2"/>
    <m/>
    <x v="0"/>
    <x v="2"/>
    <x v="2"/>
    <x v="1"/>
    <x v="0"/>
    <x v="0"/>
    <x v="0"/>
    <x v="0"/>
    <x v="0"/>
    <x v="0"/>
    <x v="0"/>
    <s v="Direção dos  Recursos Humanos"/>
    <x v="0"/>
    <x v="0"/>
    <x v="0"/>
    <x v="0"/>
    <x v="0"/>
    <x v="0"/>
    <x v="0"/>
    <x v="0"/>
    <x v="0"/>
    <x v="0"/>
    <x v="6"/>
    <x v="0"/>
    <s v="Pagamento de salário referente a 08-2024"/>
  </r>
  <r>
    <x v="0"/>
    <n v="0"/>
    <n v="0"/>
    <n v="0"/>
    <n v="0"/>
    <x v="1198"/>
    <x v="0"/>
    <x v="0"/>
    <x v="0"/>
    <s v="03.16.25"/>
    <x v="23"/>
    <x v="0"/>
    <x v="0"/>
    <s v="Direção dos  Recursos Humanos"/>
    <s v="03.16.25"/>
    <s v="Direção dos  Recursos Humanos"/>
    <s v="03.16.25"/>
    <x v="30"/>
    <x v="0"/>
    <x v="0"/>
    <x v="0"/>
    <x v="1"/>
    <x v="0"/>
    <x v="0"/>
    <x v="0"/>
    <x v="5"/>
    <s v="2024-08-26"/>
    <x v="2"/>
    <n v="116"/>
    <x v="4"/>
    <m/>
    <x v="0"/>
    <m/>
    <x v="67"/>
    <n v="100474708"/>
    <x v="0"/>
    <x v="7"/>
    <s v="Direção dos  Recursos Humanos"/>
    <s v="ORI"/>
    <x v="2"/>
    <m/>
    <x v="0"/>
    <x v="2"/>
    <x v="2"/>
    <x v="1"/>
    <x v="0"/>
    <x v="0"/>
    <x v="0"/>
    <x v="0"/>
    <x v="0"/>
    <x v="0"/>
    <x v="0"/>
    <s v="Direção dos  Recursos Humanos"/>
    <x v="0"/>
    <x v="0"/>
    <x v="0"/>
    <x v="0"/>
    <x v="0"/>
    <x v="0"/>
    <x v="0"/>
    <x v="0"/>
    <x v="0"/>
    <x v="0"/>
    <x v="7"/>
    <x v="0"/>
    <s v="Pagamento de salário referente a 08-2024"/>
  </r>
  <r>
    <x v="0"/>
    <n v="0"/>
    <n v="0"/>
    <n v="0"/>
    <n v="0"/>
    <x v="1198"/>
    <x v="0"/>
    <x v="0"/>
    <x v="0"/>
    <s v="03.16.25"/>
    <x v="23"/>
    <x v="0"/>
    <x v="0"/>
    <s v="Direção dos  Recursos Humanos"/>
    <s v="03.16.25"/>
    <s v="Direção dos  Recursos Humanos"/>
    <s v="03.16.25"/>
    <x v="78"/>
    <x v="0"/>
    <x v="4"/>
    <x v="17"/>
    <x v="0"/>
    <x v="0"/>
    <x v="0"/>
    <x v="0"/>
    <x v="5"/>
    <s v="2024-08-26"/>
    <x v="2"/>
    <n v="7"/>
    <x v="4"/>
    <m/>
    <x v="0"/>
    <m/>
    <x v="17"/>
    <n v="100479279"/>
    <x v="0"/>
    <x v="4"/>
    <s v="Direção dos  Recursos Humanos"/>
    <s v="ORI"/>
    <x v="2"/>
    <m/>
    <x v="0"/>
    <x v="2"/>
    <x v="2"/>
    <x v="1"/>
    <x v="0"/>
    <x v="0"/>
    <x v="0"/>
    <x v="0"/>
    <x v="0"/>
    <x v="0"/>
    <x v="0"/>
    <s v="Direção dos  Recursos Humanos"/>
    <x v="0"/>
    <x v="0"/>
    <x v="0"/>
    <x v="0"/>
    <x v="0"/>
    <x v="0"/>
    <x v="0"/>
    <x v="0"/>
    <x v="0"/>
    <x v="0"/>
    <x v="4"/>
    <x v="0"/>
    <s v="Pagamento de salário referente a 08-2024"/>
  </r>
  <r>
    <x v="0"/>
    <n v="0"/>
    <n v="0"/>
    <n v="0"/>
    <n v="0"/>
    <x v="1198"/>
    <x v="0"/>
    <x v="0"/>
    <x v="0"/>
    <s v="03.16.25"/>
    <x v="23"/>
    <x v="0"/>
    <x v="0"/>
    <s v="Direção dos  Recursos Humanos"/>
    <s v="03.16.25"/>
    <s v="Direção dos  Recursos Humanos"/>
    <s v="03.16.25"/>
    <x v="31"/>
    <x v="0"/>
    <x v="0"/>
    <x v="1"/>
    <x v="0"/>
    <x v="0"/>
    <x v="0"/>
    <x v="0"/>
    <x v="5"/>
    <s v="2024-08-26"/>
    <x v="2"/>
    <n v="14"/>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8-2024"/>
  </r>
  <r>
    <x v="0"/>
    <n v="0"/>
    <n v="0"/>
    <n v="0"/>
    <n v="0"/>
    <x v="1198"/>
    <x v="0"/>
    <x v="0"/>
    <x v="0"/>
    <s v="03.16.25"/>
    <x v="23"/>
    <x v="0"/>
    <x v="0"/>
    <s v="Direção dos  Recursos Humanos"/>
    <s v="03.16.25"/>
    <s v="Direção dos  Recursos Humanos"/>
    <s v="03.16.25"/>
    <x v="48"/>
    <x v="0"/>
    <x v="0"/>
    <x v="0"/>
    <x v="1"/>
    <x v="0"/>
    <x v="0"/>
    <x v="0"/>
    <x v="5"/>
    <s v="2024-08-26"/>
    <x v="2"/>
    <n v="403"/>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8-2024"/>
  </r>
  <r>
    <x v="0"/>
    <n v="0"/>
    <n v="0"/>
    <n v="0"/>
    <n v="0"/>
    <x v="1198"/>
    <x v="0"/>
    <x v="0"/>
    <x v="0"/>
    <s v="03.16.25"/>
    <x v="23"/>
    <x v="0"/>
    <x v="0"/>
    <s v="Direção dos  Recursos Humanos"/>
    <s v="03.16.25"/>
    <s v="Direção dos  Recursos Humanos"/>
    <s v="03.16.25"/>
    <x v="79"/>
    <x v="0"/>
    <x v="4"/>
    <x v="17"/>
    <x v="0"/>
    <x v="0"/>
    <x v="0"/>
    <x v="0"/>
    <x v="5"/>
    <s v="2024-08-26"/>
    <x v="2"/>
    <n v="1260"/>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8-2024"/>
  </r>
  <r>
    <x v="0"/>
    <n v="0"/>
    <n v="0"/>
    <n v="0"/>
    <n v="0"/>
    <x v="1198"/>
    <x v="0"/>
    <x v="0"/>
    <x v="0"/>
    <s v="03.16.25"/>
    <x v="23"/>
    <x v="0"/>
    <x v="0"/>
    <s v="Direção dos  Recursos Humanos"/>
    <s v="03.16.25"/>
    <s v="Direção dos  Recursos Humanos"/>
    <s v="03.16.25"/>
    <x v="31"/>
    <x v="0"/>
    <x v="0"/>
    <x v="1"/>
    <x v="0"/>
    <x v="0"/>
    <x v="0"/>
    <x v="0"/>
    <x v="5"/>
    <s v="2024-08-26"/>
    <x v="2"/>
    <n v="150"/>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8-2024"/>
  </r>
  <r>
    <x v="0"/>
    <n v="0"/>
    <n v="0"/>
    <n v="0"/>
    <n v="0"/>
    <x v="1198"/>
    <x v="0"/>
    <x v="0"/>
    <x v="0"/>
    <s v="03.16.25"/>
    <x v="23"/>
    <x v="0"/>
    <x v="0"/>
    <s v="Direção dos  Recursos Humanos"/>
    <s v="03.16.25"/>
    <s v="Direção dos  Recursos Humanos"/>
    <s v="03.16.25"/>
    <x v="48"/>
    <x v="0"/>
    <x v="0"/>
    <x v="0"/>
    <x v="1"/>
    <x v="0"/>
    <x v="0"/>
    <x v="0"/>
    <x v="5"/>
    <s v="2024-08-26"/>
    <x v="2"/>
    <n v="4289"/>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8-2024"/>
  </r>
  <r>
    <x v="0"/>
    <n v="0"/>
    <n v="0"/>
    <n v="0"/>
    <n v="0"/>
    <x v="1198"/>
    <x v="0"/>
    <x v="0"/>
    <x v="0"/>
    <s v="03.16.25"/>
    <x v="23"/>
    <x v="0"/>
    <x v="0"/>
    <s v="Direção dos  Recursos Humanos"/>
    <s v="03.16.25"/>
    <s v="Direção dos  Recursos Humanos"/>
    <s v="03.16.25"/>
    <x v="79"/>
    <x v="0"/>
    <x v="4"/>
    <x v="17"/>
    <x v="0"/>
    <x v="0"/>
    <x v="0"/>
    <x v="0"/>
    <x v="5"/>
    <s v="2024-08-26"/>
    <x v="2"/>
    <n v="13387"/>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8-2024"/>
  </r>
  <r>
    <x v="0"/>
    <n v="0"/>
    <n v="0"/>
    <n v="0"/>
    <n v="0"/>
    <x v="1198"/>
    <x v="0"/>
    <x v="0"/>
    <x v="0"/>
    <s v="03.16.25"/>
    <x v="23"/>
    <x v="0"/>
    <x v="0"/>
    <s v="Direção dos  Recursos Humanos"/>
    <s v="03.16.25"/>
    <s v="Direção dos  Recursos Humanos"/>
    <s v="03.16.25"/>
    <x v="30"/>
    <x v="0"/>
    <x v="0"/>
    <x v="0"/>
    <x v="1"/>
    <x v="0"/>
    <x v="0"/>
    <x v="0"/>
    <x v="5"/>
    <s v="2024-08-26"/>
    <x v="2"/>
    <n v="271"/>
    <x v="4"/>
    <m/>
    <x v="0"/>
    <m/>
    <x v="15"/>
    <n v="100479277"/>
    <x v="0"/>
    <x v="2"/>
    <s v="Direção dos  Recursos Humanos"/>
    <s v="ORI"/>
    <x v="2"/>
    <m/>
    <x v="0"/>
    <x v="2"/>
    <x v="2"/>
    <x v="1"/>
    <x v="0"/>
    <x v="0"/>
    <x v="0"/>
    <x v="0"/>
    <x v="0"/>
    <x v="0"/>
    <x v="0"/>
    <s v="Direção dos  Recursos Humanos"/>
    <x v="0"/>
    <x v="0"/>
    <x v="0"/>
    <x v="0"/>
    <x v="0"/>
    <x v="0"/>
    <x v="0"/>
    <x v="0"/>
    <x v="0"/>
    <x v="0"/>
    <x v="2"/>
    <x v="0"/>
    <s v="Pagamento de salário referente a 08-2024"/>
  </r>
  <r>
    <x v="0"/>
    <n v="0"/>
    <n v="0"/>
    <n v="0"/>
    <n v="0"/>
    <x v="1198"/>
    <x v="0"/>
    <x v="0"/>
    <x v="0"/>
    <s v="03.16.25"/>
    <x v="23"/>
    <x v="0"/>
    <x v="0"/>
    <s v="Direção dos  Recursos Humanos"/>
    <s v="03.16.25"/>
    <s v="Direção dos  Recursos Humanos"/>
    <s v="03.16.25"/>
    <x v="49"/>
    <x v="0"/>
    <x v="0"/>
    <x v="0"/>
    <x v="1"/>
    <x v="0"/>
    <x v="0"/>
    <x v="0"/>
    <x v="5"/>
    <s v="2024-08-26"/>
    <x v="2"/>
    <n v="847"/>
    <x v="4"/>
    <m/>
    <x v="0"/>
    <m/>
    <x v="15"/>
    <n v="100479277"/>
    <x v="0"/>
    <x v="2"/>
    <s v="Direção dos  Recursos Humanos"/>
    <s v="ORI"/>
    <x v="2"/>
    <m/>
    <x v="0"/>
    <x v="2"/>
    <x v="2"/>
    <x v="1"/>
    <x v="0"/>
    <x v="0"/>
    <x v="0"/>
    <x v="0"/>
    <x v="0"/>
    <x v="0"/>
    <x v="0"/>
    <s v="Direção dos  Recursos Humanos"/>
    <x v="0"/>
    <x v="0"/>
    <x v="0"/>
    <x v="0"/>
    <x v="0"/>
    <x v="0"/>
    <x v="0"/>
    <x v="0"/>
    <x v="0"/>
    <x v="0"/>
    <x v="2"/>
    <x v="0"/>
    <s v="Pagamento de salário referente a 08-2024"/>
  </r>
  <r>
    <x v="0"/>
    <n v="0"/>
    <n v="0"/>
    <n v="0"/>
    <n v="0"/>
    <x v="3972"/>
    <x v="0"/>
    <x v="0"/>
    <x v="0"/>
    <s v="03.16.25"/>
    <x v="23"/>
    <x v="0"/>
    <x v="0"/>
    <s v="Direção dos  Recursos Humanos"/>
    <s v="03.16.25"/>
    <s v="Direção dos  Recursos Humanos"/>
    <s v="03.16.25"/>
    <x v="48"/>
    <x v="0"/>
    <x v="0"/>
    <x v="0"/>
    <x v="1"/>
    <x v="0"/>
    <x v="0"/>
    <x v="0"/>
    <x v="0"/>
    <s v="2024-01-30"/>
    <x v="0"/>
    <n v="8701"/>
    <x v="4"/>
    <m/>
    <x v="0"/>
    <m/>
    <x v="19"/>
    <n v="100474706"/>
    <x v="0"/>
    <x v="6"/>
    <s v="Direção dos  Recursos Humanos"/>
    <s v="ORI"/>
    <x v="2"/>
    <m/>
    <x v="0"/>
    <x v="2"/>
    <x v="2"/>
    <x v="1"/>
    <x v="0"/>
    <x v="0"/>
    <x v="0"/>
    <x v="0"/>
    <x v="0"/>
    <x v="0"/>
    <x v="0"/>
    <s v="Direção dos  Recursos Humanos"/>
    <x v="0"/>
    <x v="0"/>
    <x v="0"/>
    <x v="0"/>
    <x v="0"/>
    <x v="0"/>
    <x v="0"/>
    <x v="0"/>
    <x v="0"/>
    <x v="0"/>
    <x v="6"/>
    <x v="0"/>
    <s v="Pagamento de salário referente a 01-2024"/>
  </r>
  <r>
    <x v="0"/>
    <n v="0"/>
    <n v="0"/>
    <n v="0"/>
    <n v="0"/>
    <x v="3972"/>
    <x v="0"/>
    <x v="0"/>
    <x v="0"/>
    <s v="03.16.25"/>
    <x v="23"/>
    <x v="0"/>
    <x v="0"/>
    <s v="Direção dos  Recursos Humanos"/>
    <s v="03.16.25"/>
    <s v="Direção dos  Recursos Humanos"/>
    <s v="03.16.25"/>
    <x v="48"/>
    <x v="0"/>
    <x v="0"/>
    <x v="0"/>
    <x v="1"/>
    <x v="0"/>
    <x v="0"/>
    <x v="0"/>
    <x v="0"/>
    <s v="2024-01-30"/>
    <x v="0"/>
    <n v="106"/>
    <x v="4"/>
    <m/>
    <x v="0"/>
    <m/>
    <x v="54"/>
    <n v="100477977"/>
    <x v="0"/>
    <x v="8"/>
    <s v="Direção dos  Recursos Humanos"/>
    <s v="ORI"/>
    <x v="2"/>
    <m/>
    <x v="0"/>
    <x v="2"/>
    <x v="2"/>
    <x v="1"/>
    <x v="0"/>
    <x v="0"/>
    <x v="0"/>
    <x v="0"/>
    <x v="0"/>
    <x v="0"/>
    <x v="0"/>
    <s v="Direção dos  Recursos Humanos"/>
    <x v="0"/>
    <x v="0"/>
    <x v="0"/>
    <x v="0"/>
    <x v="0"/>
    <x v="0"/>
    <x v="0"/>
    <x v="0"/>
    <x v="0"/>
    <x v="0"/>
    <x v="8"/>
    <x v="0"/>
    <s v="Pagamento de salário referente a 01-2024"/>
  </r>
  <r>
    <x v="0"/>
    <n v="0"/>
    <n v="0"/>
    <n v="0"/>
    <n v="0"/>
    <x v="3972"/>
    <x v="0"/>
    <x v="0"/>
    <x v="0"/>
    <s v="03.16.25"/>
    <x v="23"/>
    <x v="0"/>
    <x v="0"/>
    <s v="Direção dos  Recursos Humanos"/>
    <s v="03.16.25"/>
    <s v="Direção dos  Recursos Humanos"/>
    <s v="03.16.25"/>
    <x v="79"/>
    <x v="0"/>
    <x v="4"/>
    <x v="17"/>
    <x v="0"/>
    <x v="0"/>
    <x v="0"/>
    <x v="0"/>
    <x v="0"/>
    <s v="2024-01-30"/>
    <x v="0"/>
    <n v="319"/>
    <x v="4"/>
    <m/>
    <x v="0"/>
    <m/>
    <x v="54"/>
    <n v="100477977"/>
    <x v="0"/>
    <x v="8"/>
    <s v="Direção dos  Recursos Humanos"/>
    <s v="ORI"/>
    <x v="2"/>
    <m/>
    <x v="0"/>
    <x v="2"/>
    <x v="2"/>
    <x v="1"/>
    <x v="0"/>
    <x v="0"/>
    <x v="0"/>
    <x v="0"/>
    <x v="0"/>
    <x v="0"/>
    <x v="0"/>
    <s v="Direção dos  Recursos Humanos"/>
    <x v="0"/>
    <x v="0"/>
    <x v="0"/>
    <x v="0"/>
    <x v="0"/>
    <x v="0"/>
    <x v="0"/>
    <x v="0"/>
    <x v="0"/>
    <x v="0"/>
    <x v="8"/>
    <x v="0"/>
    <s v="Pagamento de salário referente a 01-2024"/>
  </r>
  <r>
    <x v="0"/>
    <n v="0"/>
    <n v="0"/>
    <n v="0"/>
    <n v="0"/>
    <x v="3972"/>
    <x v="0"/>
    <x v="0"/>
    <x v="0"/>
    <s v="03.16.25"/>
    <x v="23"/>
    <x v="0"/>
    <x v="0"/>
    <s v="Direção dos  Recursos Humanos"/>
    <s v="03.16.25"/>
    <s v="Direção dos  Recursos Humanos"/>
    <s v="03.16.25"/>
    <x v="31"/>
    <x v="0"/>
    <x v="0"/>
    <x v="1"/>
    <x v="0"/>
    <x v="0"/>
    <x v="0"/>
    <x v="0"/>
    <x v="0"/>
    <s v="2024-01-30"/>
    <x v="0"/>
    <n v="38"/>
    <x v="4"/>
    <m/>
    <x v="0"/>
    <m/>
    <x v="67"/>
    <n v="100474708"/>
    <x v="0"/>
    <x v="7"/>
    <s v="Direção dos  Recursos Humanos"/>
    <s v="ORI"/>
    <x v="2"/>
    <m/>
    <x v="0"/>
    <x v="2"/>
    <x v="2"/>
    <x v="1"/>
    <x v="0"/>
    <x v="0"/>
    <x v="0"/>
    <x v="0"/>
    <x v="0"/>
    <x v="0"/>
    <x v="0"/>
    <s v="Direção dos  Recursos Humanos"/>
    <x v="0"/>
    <x v="0"/>
    <x v="0"/>
    <x v="0"/>
    <x v="0"/>
    <x v="0"/>
    <x v="0"/>
    <x v="0"/>
    <x v="0"/>
    <x v="0"/>
    <x v="7"/>
    <x v="0"/>
    <s v="Pagamento de salário referente a 01-2024"/>
  </r>
  <r>
    <x v="0"/>
    <n v="0"/>
    <n v="0"/>
    <n v="0"/>
    <n v="0"/>
    <x v="3972"/>
    <x v="0"/>
    <x v="0"/>
    <x v="0"/>
    <s v="03.16.25"/>
    <x v="23"/>
    <x v="0"/>
    <x v="0"/>
    <s v="Direção dos  Recursos Humanos"/>
    <s v="03.16.25"/>
    <s v="Direção dos  Recursos Humanos"/>
    <s v="03.16.25"/>
    <x v="48"/>
    <x v="0"/>
    <x v="0"/>
    <x v="0"/>
    <x v="1"/>
    <x v="0"/>
    <x v="0"/>
    <x v="0"/>
    <x v="0"/>
    <s v="2024-01-30"/>
    <x v="0"/>
    <n v="1061"/>
    <x v="4"/>
    <m/>
    <x v="0"/>
    <m/>
    <x v="67"/>
    <n v="100474708"/>
    <x v="0"/>
    <x v="7"/>
    <s v="Direção dos  Recursos Humanos"/>
    <s v="ORI"/>
    <x v="2"/>
    <m/>
    <x v="0"/>
    <x v="2"/>
    <x v="2"/>
    <x v="1"/>
    <x v="0"/>
    <x v="0"/>
    <x v="0"/>
    <x v="0"/>
    <x v="0"/>
    <x v="0"/>
    <x v="0"/>
    <s v="Direção dos  Recursos Humanos"/>
    <x v="0"/>
    <x v="0"/>
    <x v="0"/>
    <x v="0"/>
    <x v="0"/>
    <x v="0"/>
    <x v="0"/>
    <x v="0"/>
    <x v="0"/>
    <x v="0"/>
    <x v="7"/>
    <x v="0"/>
    <s v="Pagamento de salário referente a 01-2024"/>
  </r>
  <r>
    <x v="0"/>
    <n v="0"/>
    <n v="0"/>
    <n v="0"/>
    <n v="0"/>
    <x v="3972"/>
    <x v="0"/>
    <x v="0"/>
    <x v="0"/>
    <s v="03.16.25"/>
    <x v="23"/>
    <x v="0"/>
    <x v="0"/>
    <s v="Direção dos  Recursos Humanos"/>
    <s v="03.16.25"/>
    <s v="Direção dos  Recursos Humanos"/>
    <s v="03.16.25"/>
    <x v="79"/>
    <x v="0"/>
    <x v="4"/>
    <x v="17"/>
    <x v="0"/>
    <x v="0"/>
    <x v="0"/>
    <x v="0"/>
    <x v="0"/>
    <s v="2024-01-30"/>
    <x v="0"/>
    <n v="129"/>
    <x v="4"/>
    <m/>
    <x v="0"/>
    <m/>
    <x v="17"/>
    <n v="100479279"/>
    <x v="0"/>
    <x v="4"/>
    <s v="Direção dos  Recursos Humanos"/>
    <s v="ORI"/>
    <x v="2"/>
    <m/>
    <x v="0"/>
    <x v="2"/>
    <x v="2"/>
    <x v="1"/>
    <x v="0"/>
    <x v="0"/>
    <x v="0"/>
    <x v="0"/>
    <x v="0"/>
    <x v="0"/>
    <x v="0"/>
    <s v="Direção dos  Recursos Humanos"/>
    <x v="0"/>
    <x v="0"/>
    <x v="0"/>
    <x v="0"/>
    <x v="0"/>
    <x v="0"/>
    <x v="0"/>
    <x v="0"/>
    <x v="0"/>
    <x v="0"/>
    <x v="4"/>
    <x v="0"/>
    <s v="Pagamento de salário referente a 01-2024"/>
  </r>
  <r>
    <x v="0"/>
    <n v="0"/>
    <n v="0"/>
    <n v="0"/>
    <n v="0"/>
    <x v="3972"/>
    <x v="0"/>
    <x v="0"/>
    <x v="0"/>
    <s v="03.16.25"/>
    <x v="23"/>
    <x v="0"/>
    <x v="0"/>
    <s v="Direção dos  Recursos Humanos"/>
    <s v="03.16.25"/>
    <s v="Direção dos  Recursos Humanos"/>
    <s v="03.16.25"/>
    <x v="78"/>
    <x v="0"/>
    <x v="4"/>
    <x v="17"/>
    <x v="0"/>
    <x v="0"/>
    <x v="0"/>
    <x v="0"/>
    <x v="0"/>
    <s v="2024-01-30"/>
    <x v="0"/>
    <n v="459"/>
    <x v="4"/>
    <m/>
    <x v="0"/>
    <m/>
    <x v="15"/>
    <n v="100479277"/>
    <x v="0"/>
    <x v="2"/>
    <s v="Direção dos  Recursos Humanos"/>
    <s v="ORI"/>
    <x v="2"/>
    <m/>
    <x v="0"/>
    <x v="2"/>
    <x v="2"/>
    <x v="1"/>
    <x v="0"/>
    <x v="0"/>
    <x v="0"/>
    <x v="0"/>
    <x v="0"/>
    <x v="0"/>
    <x v="0"/>
    <s v="Direção dos  Recursos Humanos"/>
    <x v="0"/>
    <x v="0"/>
    <x v="0"/>
    <x v="0"/>
    <x v="0"/>
    <x v="0"/>
    <x v="0"/>
    <x v="0"/>
    <x v="0"/>
    <x v="0"/>
    <x v="2"/>
    <x v="0"/>
    <s v="Pagamento de salário referente a 01-2024"/>
  </r>
  <r>
    <x v="0"/>
    <n v="0"/>
    <n v="0"/>
    <n v="0"/>
    <n v="0"/>
    <x v="2939"/>
    <x v="0"/>
    <x v="0"/>
    <x v="0"/>
    <s v="03.16.25"/>
    <x v="23"/>
    <x v="0"/>
    <x v="0"/>
    <s v="Direção dos  Recursos Humanos"/>
    <s v="03.16.25"/>
    <s v="Direção dos  Recursos Humanos"/>
    <s v="03.16.25"/>
    <x v="48"/>
    <x v="0"/>
    <x v="0"/>
    <x v="0"/>
    <x v="1"/>
    <x v="0"/>
    <x v="0"/>
    <x v="0"/>
    <x v="8"/>
    <s v="2024-10-23"/>
    <x v="3"/>
    <n v="8278"/>
    <x v="4"/>
    <m/>
    <x v="0"/>
    <m/>
    <x v="19"/>
    <n v="100474706"/>
    <x v="0"/>
    <x v="6"/>
    <s v="Direção dos  Recursos Humanos"/>
    <s v="ORI"/>
    <x v="2"/>
    <m/>
    <x v="0"/>
    <x v="2"/>
    <x v="2"/>
    <x v="1"/>
    <x v="0"/>
    <x v="0"/>
    <x v="0"/>
    <x v="0"/>
    <x v="0"/>
    <x v="0"/>
    <x v="0"/>
    <s v="Direção dos  Recursos Humanos"/>
    <x v="0"/>
    <x v="0"/>
    <x v="0"/>
    <x v="0"/>
    <x v="0"/>
    <x v="0"/>
    <x v="0"/>
    <x v="0"/>
    <x v="0"/>
    <x v="0"/>
    <x v="6"/>
    <x v="0"/>
    <s v="Pagamento de salário referente a 10-2024"/>
  </r>
  <r>
    <x v="0"/>
    <n v="0"/>
    <n v="0"/>
    <n v="0"/>
    <n v="0"/>
    <x v="2939"/>
    <x v="0"/>
    <x v="0"/>
    <x v="0"/>
    <s v="03.16.25"/>
    <x v="23"/>
    <x v="0"/>
    <x v="0"/>
    <s v="Direção dos  Recursos Humanos"/>
    <s v="03.16.25"/>
    <s v="Direção dos  Recursos Humanos"/>
    <s v="03.16.25"/>
    <x v="31"/>
    <x v="0"/>
    <x v="0"/>
    <x v="1"/>
    <x v="0"/>
    <x v="0"/>
    <x v="0"/>
    <x v="0"/>
    <x v="8"/>
    <s v="2024-10-23"/>
    <x v="3"/>
    <n v="14"/>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10-2024"/>
  </r>
  <r>
    <x v="0"/>
    <n v="0"/>
    <n v="0"/>
    <n v="0"/>
    <n v="0"/>
    <x v="2939"/>
    <x v="0"/>
    <x v="0"/>
    <x v="0"/>
    <s v="03.16.25"/>
    <x v="23"/>
    <x v="0"/>
    <x v="0"/>
    <s v="Direção dos  Recursos Humanos"/>
    <s v="03.16.25"/>
    <s v="Direção dos  Recursos Humanos"/>
    <s v="03.16.25"/>
    <x v="48"/>
    <x v="0"/>
    <x v="0"/>
    <x v="0"/>
    <x v="1"/>
    <x v="0"/>
    <x v="0"/>
    <x v="0"/>
    <x v="8"/>
    <s v="2024-10-23"/>
    <x v="3"/>
    <n v="4282"/>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10-2024"/>
  </r>
  <r>
    <x v="0"/>
    <n v="0"/>
    <n v="0"/>
    <n v="0"/>
    <n v="0"/>
    <x v="2939"/>
    <x v="0"/>
    <x v="0"/>
    <x v="0"/>
    <s v="03.16.25"/>
    <x v="23"/>
    <x v="0"/>
    <x v="0"/>
    <s v="Direção dos  Recursos Humanos"/>
    <s v="03.16.25"/>
    <s v="Direção dos  Recursos Humanos"/>
    <s v="03.16.25"/>
    <x v="78"/>
    <x v="0"/>
    <x v="4"/>
    <x v="17"/>
    <x v="0"/>
    <x v="0"/>
    <x v="0"/>
    <x v="0"/>
    <x v="8"/>
    <s v="2024-10-23"/>
    <x v="3"/>
    <n v="745"/>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10-2024"/>
  </r>
  <r>
    <x v="0"/>
    <n v="0"/>
    <n v="0"/>
    <n v="0"/>
    <n v="0"/>
    <x v="2939"/>
    <x v="0"/>
    <x v="0"/>
    <x v="0"/>
    <s v="03.16.25"/>
    <x v="23"/>
    <x v="0"/>
    <x v="0"/>
    <s v="Direção dos  Recursos Humanos"/>
    <s v="03.16.25"/>
    <s v="Direção dos  Recursos Humanos"/>
    <s v="03.16.25"/>
    <x v="48"/>
    <x v="0"/>
    <x v="0"/>
    <x v="0"/>
    <x v="1"/>
    <x v="0"/>
    <x v="0"/>
    <x v="0"/>
    <x v="8"/>
    <s v="2024-10-23"/>
    <x v="3"/>
    <n v="2420"/>
    <x v="4"/>
    <m/>
    <x v="0"/>
    <m/>
    <x v="15"/>
    <n v="100479277"/>
    <x v="0"/>
    <x v="2"/>
    <s v="Direção dos  Recursos Humanos"/>
    <s v="ORI"/>
    <x v="2"/>
    <m/>
    <x v="0"/>
    <x v="2"/>
    <x v="2"/>
    <x v="1"/>
    <x v="0"/>
    <x v="0"/>
    <x v="0"/>
    <x v="0"/>
    <x v="0"/>
    <x v="0"/>
    <x v="0"/>
    <s v="Direção dos  Recursos Humanos"/>
    <x v="0"/>
    <x v="0"/>
    <x v="0"/>
    <x v="0"/>
    <x v="0"/>
    <x v="0"/>
    <x v="0"/>
    <x v="0"/>
    <x v="0"/>
    <x v="0"/>
    <x v="2"/>
    <x v="0"/>
    <s v="Pagamento de salário referente a 10-2024"/>
  </r>
  <r>
    <x v="0"/>
    <n v="0"/>
    <n v="0"/>
    <n v="0"/>
    <n v="0"/>
    <x v="1464"/>
    <x v="0"/>
    <x v="0"/>
    <x v="0"/>
    <s v="03.16.25"/>
    <x v="23"/>
    <x v="0"/>
    <x v="0"/>
    <s v="Direção dos  Recursos Humanos"/>
    <s v="03.16.25"/>
    <s v="Direção dos  Recursos Humanos"/>
    <s v="03.16.25"/>
    <x v="78"/>
    <x v="0"/>
    <x v="4"/>
    <x v="17"/>
    <x v="0"/>
    <x v="0"/>
    <x v="0"/>
    <x v="0"/>
    <x v="7"/>
    <s v="2024-09-19"/>
    <x v="2"/>
    <n v="1456"/>
    <x v="4"/>
    <m/>
    <x v="0"/>
    <m/>
    <x v="19"/>
    <n v="100474706"/>
    <x v="0"/>
    <x v="6"/>
    <s v="Direção dos  Recursos Humanos"/>
    <s v="ORI"/>
    <x v="2"/>
    <m/>
    <x v="0"/>
    <x v="2"/>
    <x v="2"/>
    <x v="1"/>
    <x v="0"/>
    <x v="0"/>
    <x v="0"/>
    <x v="0"/>
    <x v="0"/>
    <x v="0"/>
    <x v="0"/>
    <s v="Direção dos  Recursos Humanos"/>
    <x v="0"/>
    <x v="0"/>
    <x v="0"/>
    <x v="0"/>
    <x v="0"/>
    <x v="0"/>
    <x v="0"/>
    <x v="0"/>
    <x v="0"/>
    <x v="0"/>
    <x v="6"/>
    <x v="0"/>
    <s v="Pagamento de salário referente a 09-2024"/>
  </r>
  <r>
    <x v="0"/>
    <n v="0"/>
    <n v="0"/>
    <n v="0"/>
    <n v="0"/>
    <x v="1464"/>
    <x v="0"/>
    <x v="0"/>
    <x v="0"/>
    <s v="03.16.25"/>
    <x v="23"/>
    <x v="0"/>
    <x v="0"/>
    <s v="Direção dos  Recursos Humanos"/>
    <s v="03.16.25"/>
    <s v="Direção dos  Recursos Humanos"/>
    <s v="03.16.25"/>
    <x v="31"/>
    <x v="0"/>
    <x v="0"/>
    <x v="1"/>
    <x v="0"/>
    <x v="0"/>
    <x v="0"/>
    <x v="0"/>
    <x v="7"/>
    <s v="2024-09-19"/>
    <x v="2"/>
    <n v="36"/>
    <x v="4"/>
    <m/>
    <x v="0"/>
    <m/>
    <x v="67"/>
    <n v="100474708"/>
    <x v="0"/>
    <x v="7"/>
    <s v="Direção dos  Recursos Humanos"/>
    <s v="ORI"/>
    <x v="2"/>
    <m/>
    <x v="0"/>
    <x v="2"/>
    <x v="2"/>
    <x v="1"/>
    <x v="0"/>
    <x v="0"/>
    <x v="0"/>
    <x v="0"/>
    <x v="0"/>
    <x v="0"/>
    <x v="0"/>
    <s v="Direção dos  Recursos Humanos"/>
    <x v="0"/>
    <x v="0"/>
    <x v="0"/>
    <x v="0"/>
    <x v="0"/>
    <x v="0"/>
    <x v="0"/>
    <x v="0"/>
    <x v="0"/>
    <x v="0"/>
    <x v="7"/>
    <x v="0"/>
    <s v="Pagamento de salário referente a 09-2024"/>
  </r>
  <r>
    <x v="0"/>
    <n v="0"/>
    <n v="0"/>
    <n v="0"/>
    <n v="0"/>
    <x v="1464"/>
    <x v="0"/>
    <x v="0"/>
    <x v="0"/>
    <s v="03.16.25"/>
    <x v="23"/>
    <x v="0"/>
    <x v="0"/>
    <s v="Direção dos  Recursos Humanos"/>
    <s v="03.16.25"/>
    <s v="Direção dos  Recursos Humanos"/>
    <s v="03.16.25"/>
    <x v="31"/>
    <x v="0"/>
    <x v="0"/>
    <x v="1"/>
    <x v="0"/>
    <x v="0"/>
    <x v="0"/>
    <x v="0"/>
    <x v="7"/>
    <s v="2024-09-19"/>
    <x v="2"/>
    <n v="1"/>
    <x v="4"/>
    <m/>
    <x v="0"/>
    <m/>
    <x v="17"/>
    <n v="100479279"/>
    <x v="0"/>
    <x v="4"/>
    <s v="Direção dos  Recursos Humanos"/>
    <s v="ORI"/>
    <x v="2"/>
    <m/>
    <x v="0"/>
    <x v="2"/>
    <x v="2"/>
    <x v="1"/>
    <x v="0"/>
    <x v="0"/>
    <x v="0"/>
    <x v="0"/>
    <x v="0"/>
    <x v="0"/>
    <x v="0"/>
    <s v="Direção dos  Recursos Humanos"/>
    <x v="0"/>
    <x v="0"/>
    <x v="0"/>
    <x v="0"/>
    <x v="0"/>
    <x v="0"/>
    <x v="0"/>
    <x v="0"/>
    <x v="0"/>
    <x v="0"/>
    <x v="4"/>
    <x v="0"/>
    <s v="Pagamento de salário referente a 09-2024"/>
  </r>
  <r>
    <x v="0"/>
    <n v="0"/>
    <n v="0"/>
    <n v="0"/>
    <n v="0"/>
    <x v="1464"/>
    <x v="0"/>
    <x v="0"/>
    <x v="0"/>
    <s v="03.16.25"/>
    <x v="23"/>
    <x v="0"/>
    <x v="0"/>
    <s v="Direção dos  Recursos Humanos"/>
    <s v="03.16.25"/>
    <s v="Direção dos  Recursos Humanos"/>
    <s v="03.16.25"/>
    <x v="31"/>
    <x v="0"/>
    <x v="0"/>
    <x v="1"/>
    <x v="0"/>
    <x v="0"/>
    <x v="0"/>
    <x v="0"/>
    <x v="7"/>
    <s v="2024-09-19"/>
    <x v="2"/>
    <n v="14"/>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9-2024"/>
  </r>
  <r>
    <x v="0"/>
    <n v="0"/>
    <n v="0"/>
    <n v="0"/>
    <n v="0"/>
    <x v="1464"/>
    <x v="0"/>
    <x v="0"/>
    <x v="0"/>
    <s v="03.16.25"/>
    <x v="23"/>
    <x v="0"/>
    <x v="0"/>
    <s v="Direção dos  Recursos Humanos"/>
    <s v="03.16.25"/>
    <s v="Direção dos  Recursos Humanos"/>
    <s v="03.16.25"/>
    <x v="31"/>
    <x v="0"/>
    <x v="0"/>
    <x v="1"/>
    <x v="0"/>
    <x v="0"/>
    <x v="0"/>
    <x v="0"/>
    <x v="7"/>
    <s v="2024-09-19"/>
    <x v="2"/>
    <n v="151"/>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9-2024"/>
  </r>
  <r>
    <x v="0"/>
    <n v="0"/>
    <n v="0"/>
    <n v="0"/>
    <n v="0"/>
    <x v="1901"/>
    <x v="0"/>
    <x v="0"/>
    <x v="0"/>
    <s v="03.16.25"/>
    <x v="23"/>
    <x v="0"/>
    <x v="0"/>
    <s v="Direção dos  Recursos Humanos"/>
    <s v="03.16.25"/>
    <s v="Direção dos  Recursos Humanos"/>
    <s v="03.16.25"/>
    <x v="31"/>
    <x v="0"/>
    <x v="0"/>
    <x v="1"/>
    <x v="0"/>
    <x v="0"/>
    <x v="0"/>
    <x v="0"/>
    <x v="4"/>
    <s v="2024-06-20"/>
    <x v="1"/>
    <n v="301"/>
    <x v="4"/>
    <m/>
    <x v="0"/>
    <m/>
    <x v="19"/>
    <n v="100474706"/>
    <x v="0"/>
    <x v="6"/>
    <s v="Direção dos  Recursos Humanos"/>
    <s v="ORI"/>
    <x v="2"/>
    <m/>
    <x v="0"/>
    <x v="2"/>
    <x v="2"/>
    <x v="1"/>
    <x v="0"/>
    <x v="0"/>
    <x v="0"/>
    <x v="0"/>
    <x v="0"/>
    <x v="0"/>
    <x v="0"/>
    <s v="Direção dos  Recursos Humanos"/>
    <x v="0"/>
    <x v="0"/>
    <x v="0"/>
    <x v="0"/>
    <x v="0"/>
    <x v="0"/>
    <x v="0"/>
    <x v="0"/>
    <x v="0"/>
    <x v="0"/>
    <x v="6"/>
    <x v="0"/>
    <s v="Pagamento de salário referente a 06-2024"/>
  </r>
  <r>
    <x v="0"/>
    <n v="0"/>
    <n v="0"/>
    <n v="0"/>
    <n v="0"/>
    <x v="1901"/>
    <x v="0"/>
    <x v="0"/>
    <x v="0"/>
    <s v="03.16.25"/>
    <x v="23"/>
    <x v="0"/>
    <x v="0"/>
    <s v="Direção dos  Recursos Humanos"/>
    <s v="03.16.25"/>
    <s v="Direção dos  Recursos Humanos"/>
    <s v="03.16.25"/>
    <x v="48"/>
    <x v="0"/>
    <x v="0"/>
    <x v="0"/>
    <x v="1"/>
    <x v="0"/>
    <x v="0"/>
    <x v="0"/>
    <x v="4"/>
    <s v="2024-06-20"/>
    <x v="1"/>
    <n v="8369"/>
    <x v="4"/>
    <m/>
    <x v="0"/>
    <m/>
    <x v="19"/>
    <n v="100474706"/>
    <x v="0"/>
    <x v="6"/>
    <s v="Direção dos  Recursos Humanos"/>
    <s v="ORI"/>
    <x v="2"/>
    <m/>
    <x v="0"/>
    <x v="2"/>
    <x v="2"/>
    <x v="1"/>
    <x v="0"/>
    <x v="0"/>
    <x v="0"/>
    <x v="0"/>
    <x v="0"/>
    <x v="0"/>
    <x v="0"/>
    <s v="Direção dos  Recursos Humanos"/>
    <x v="0"/>
    <x v="0"/>
    <x v="0"/>
    <x v="0"/>
    <x v="0"/>
    <x v="0"/>
    <x v="0"/>
    <x v="0"/>
    <x v="0"/>
    <x v="0"/>
    <x v="6"/>
    <x v="0"/>
    <s v="Pagamento de salário referente a 06-2024"/>
  </r>
  <r>
    <x v="0"/>
    <n v="0"/>
    <n v="0"/>
    <n v="0"/>
    <n v="0"/>
    <x v="1901"/>
    <x v="0"/>
    <x v="0"/>
    <x v="0"/>
    <s v="03.16.25"/>
    <x v="23"/>
    <x v="0"/>
    <x v="0"/>
    <s v="Direção dos  Recursos Humanos"/>
    <s v="03.16.25"/>
    <s v="Direção dos  Recursos Humanos"/>
    <s v="03.16.25"/>
    <x v="31"/>
    <x v="0"/>
    <x v="0"/>
    <x v="1"/>
    <x v="0"/>
    <x v="0"/>
    <x v="0"/>
    <x v="0"/>
    <x v="4"/>
    <s v="2024-06-20"/>
    <x v="1"/>
    <n v="36"/>
    <x v="4"/>
    <m/>
    <x v="0"/>
    <m/>
    <x v="67"/>
    <n v="100474708"/>
    <x v="0"/>
    <x v="7"/>
    <s v="Direção dos  Recursos Humanos"/>
    <s v="ORI"/>
    <x v="2"/>
    <m/>
    <x v="0"/>
    <x v="2"/>
    <x v="2"/>
    <x v="1"/>
    <x v="0"/>
    <x v="0"/>
    <x v="0"/>
    <x v="0"/>
    <x v="0"/>
    <x v="0"/>
    <x v="0"/>
    <s v="Direção dos  Recursos Humanos"/>
    <x v="0"/>
    <x v="0"/>
    <x v="0"/>
    <x v="0"/>
    <x v="0"/>
    <x v="0"/>
    <x v="0"/>
    <x v="0"/>
    <x v="0"/>
    <x v="0"/>
    <x v="7"/>
    <x v="0"/>
    <s v="Pagamento de salário referente a 06-2024"/>
  </r>
  <r>
    <x v="0"/>
    <n v="0"/>
    <n v="0"/>
    <n v="0"/>
    <n v="0"/>
    <x v="1901"/>
    <x v="0"/>
    <x v="0"/>
    <x v="0"/>
    <s v="03.16.25"/>
    <x v="23"/>
    <x v="0"/>
    <x v="0"/>
    <s v="Direção dos  Recursos Humanos"/>
    <s v="03.16.25"/>
    <s v="Direção dos  Recursos Humanos"/>
    <s v="03.16.25"/>
    <x v="29"/>
    <x v="0"/>
    <x v="0"/>
    <x v="0"/>
    <x v="0"/>
    <x v="0"/>
    <x v="0"/>
    <x v="0"/>
    <x v="4"/>
    <s v="2024-06-20"/>
    <x v="1"/>
    <n v="0"/>
    <x v="4"/>
    <m/>
    <x v="0"/>
    <m/>
    <x v="17"/>
    <n v="100479279"/>
    <x v="0"/>
    <x v="4"/>
    <s v="Direção dos  Recursos Humanos"/>
    <s v="ORI"/>
    <x v="2"/>
    <m/>
    <x v="0"/>
    <x v="2"/>
    <x v="2"/>
    <x v="1"/>
    <x v="0"/>
    <x v="0"/>
    <x v="0"/>
    <x v="0"/>
    <x v="0"/>
    <x v="0"/>
    <x v="0"/>
    <s v="Direção dos  Recursos Humanos"/>
    <x v="0"/>
    <x v="0"/>
    <x v="0"/>
    <x v="0"/>
    <x v="0"/>
    <x v="0"/>
    <x v="0"/>
    <x v="0"/>
    <x v="0"/>
    <x v="0"/>
    <x v="4"/>
    <x v="0"/>
    <s v="Pagamento de salário referente a 06-2024"/>
  </r>
  <r>
    <x v="0"/>
    <n v="0"/>
    <n v="0"/>
    <n v="0"/>
    <n v="0"/>
    <x v="1901"/>
    <x v="0"/>
    <x v="0"/>
    <x v="0"/>
    <s v="03.16.25"/>
    <x v="23"/>
    <x v="0"/>
    <x v="0"/>
    <s v="Direção dos  Recursos Humanos"/>
    <s v="03.16.25"/>
    <s v="Direção dos  Recursos Humanos"/>
    <s v="03.16.25"/>
    <x v="30"/>
    <x v="0"/>
    <x v="0"/>
    <x v="0"/>
    <x v="1"/>
    <x v="0"/>
    <x v="0"/>
    <x v="0"/>
    <x v="4"/>
    <s v="2024-06-20"/>
    <x v="1"/>
    <n v="6"/>
    <x v="4"/>
    <m/>
    <x v="0"/>
    <m/>
    <x v="17"/>
    <n v="100479279"/>
    <x v="0"/>
    <x v="4"/>
    <s v="Direção dos  Recursos Humanos"/>
    <s v="ORI"/>
    <x v="2"/>
    <m/>
    <x v="0"/>
    <x v="2"/>
    <x v="2"/>
    <x v="1"/>
    <x v="0"/>
    <x v="0"/>
    <x v="0"/>
    <x v="0"/>
    <x v="0"/>
    <x v="0"/>
    <x v="0"/>
    <s v="Direção dos  Recursos Humanos"/>
    <x v="0"/>
    <x v="0"/>
    <x v="0"/>
    <x v="0"/>
    <x v="0"/>
    <x v="0"/>
    <x v="0"/>
    <x v="0"/>
    <x v="0"/>
    <x v="0"/>
    <x v="4"/>
    <x v="0"/>
    <s v="Pagamento de salário referente a 06-2024"/>
  </r>
  <r>
    <x v="0"/>
    <n v="0"/>
    <n v="0"/>
    <n v="0"/>
    <n v="0"/>
    <x v="1901"/>
    <x v="0"/>
    <x v="0"/>
    <x v="0"/>
    <s v="03.16.25"/>
    <x v="23"/>
    <x v="0"/>
    <x v="0"/>
    <s v="Direção dos  Recursos Humanos"/>
    <s v="03.16.25"/>
    <s v="Direção dos  Recursos Humanos"/>
    <s v="03.16.25"/>
    <x v="49"/>
    <x v="0"/>
    <x v="0"/>
    <x v="0"/>
    <x v="1"/>
    <x v="0"/>
    <x v="0"/>
    <x v="0"/>
    <x v="4"/>
    <s v="2024-06-20"/>
    <x v="1"/>
    <n v="14"/>
    <x v="4"/>
    <m/>
    <x v="0"/>
    <m/>
    <x v="17"/>
    <n v="100479279"/>
    <x v="0"/>
    <x v="4"/>
    <s v="Direção dos  Recursos Humanos"/>
    <s v="ORI"/>
    <x v="2"/>
    <m/>
    <x v="0"/>
    <x v="2"/>
    <x v="2"/>
    <x v="1"/>
    <x v="0"/>
    <x v="0"/>
    <x v="0"/>
    <x v="0"/>
    <x v="0"/>
    <x v="0"/>
    <x v="0"/>
    <s v="Direção dos  Recursos Humanos"/>
    <x v="0"/>
    <x v="0"/>
    <x v="0"/>
    <x v="0"/>
    <x v="0"/>
    <x v="0"/>
    <x v="0"/>
    <x v="0"/>
    <x v="0"/>
    <x v="0"/>
    <x v="4"/>
    <x v="0"/>
    <s v="Pagamento de salário referente a 06-2024"/>
  </r>
  <r>
    <x v="0"/>
    <n v="0"/>
    <n v="0"/>
    <n v="0"/>
    <n v="0"/>
    <x v="1901"/>
    <x v="0"/>
    <x v="0"/>
    <x v="0"/>
    <s v="03.16.25"/>
    <x v="23"/>
    <x v="0"/>
    <x v="0"/>
    <s v="Direção dos  Recursos Humanos"/>
    <s v="03.16.25"/>
    <s v="Direção dos  Recursos Humanos"/>
    <s v="03.16.25"/>
    <x v="30"/>
    <x v="0"/>
    <x v="0"/>
    <x v="0"/>
    <x v="1"/>
    <x v="0"/>
    <x v="0"/>
    <x v="0"/>
    <x v="4"/>
    <s v="2024-06-20"/>
    <x v="1"/>
    <n v="596"/>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6-2024"/>
  </r>
  <r>
    <x v="0"/>
    <n v="0"/>
    <n v="0"/>
    <n v="0"/>
    <n v="0"/>
    <x v="1901"/>
    <x v="0"/>
    <x v="0"/>
    <x v="0"/>
    <s v="03.16.25"/>
    <x v="23"/>
    <x v="0"/>
    <x v="0"/>
    <s v="Direção dos  Recursos Humanos"/>
    <s v="03.16.25"/>
    <s v="Direção dos  Recursos Humanos"/>
    <s v="03.16.25"/>
    <x v="48"/>
    <x v="0"/>
    <x v="0"/>
    <x v="0"/>
    <x v="1"/>
    <x v="0"/>
    <x v="0"/>
    <x v="0"/>
    <x v="4"/>
    <s v="2024-06-20"/>
    <x v="1"/>
    <n v="3107"/>
    <x v="4"/>
    <m/>
    <x v="0"/>
    <m/>
    <x v="15"/>
    <n v="100479277"/>
    <x v="0"/>
    <x v="2"/>
    <s v="Direção dos  Recursos Humanos"/>
    <s v="ORI"/>
    <x v="2"/>
    <m/>
    <x v="0"/>
    <x v="2"/>
    <x v="2"/>
    <x v="1"/>
    <x v="0"/>
    <x v="0"/>
    <x v="0"/>
    <x v="0"/>
    <x v="0"/>
    <x v="0"/>
    <x v="0"/>
    <s v="Direção dos  Recursos Humanos"/>
    <x v="0"/>
    <x v="0"/>
    <x v="0"/>
    <x v="0"/>
    <x v="0"/>
    <x v="0"/>
    <x v="0"/>
    <x v="0"/>
    <x v="0"/>
    <x v="0"/>
    <x v="2"/>
    <x v="0"/>
    <s v="Pagamento de salário referente a 06-2024"/>
  </r>
  <r>
    <x v="0"/>
    <n v="0"/>
    <n v="0"/>
    <n v="0"/>
    <n v="0"/>
    <x v="4108"/>
    <x v="0"/>
    <x v="0"/>
    <x v="0"/>
    <s v="03.16.25"/>
    <x v="23"/>
    <x v="0"/>
    <x v="0"/>
    <s v="Direção dos  Recursos Humanos"/>
    <s v="03.16.25"/>
    <s v="Direção dos  Recursos Humanos"/>
    <s v="03.16.25"/>
    <x v="29"/>
    <x v="0"/>
    <x v="0"/>
    <x v="0"/>
    <x v="0"/>
    <x v="0"/>
    <x v="0"/>
    <x v="0"/>
    <x v="9"/>
    <s v="2024-07-23"/>
    <x v="2"/>
    <n v="68"/>
    <x v="4"/>
    <m/>
    <x v="0"/>
    <m/>
    <x v="19"/>
    <n v="100474706"/>
    <x v="0"/>
    <x v="6"/>
    <s v="Direção dos  Recursos Humanos"/>
    <s v="ORI"/>
    <x v="2"/>
    <m/>
    <x v="0"/>
    <x v="2"/>
    <x v="2"/>
    <x v="1"/>
    <x v="0"/>
    <x v="0"/>
    <x v="0"/>
    <x v="0"/>
    <x v="0"/>
    <x v="0"/>
    <x v="0"/>
    <s v="Direção dos  Recursos Humanos"/>
    <x v="0"/>
    <x v="0"/>
    <x v="0"/>
    <x v="0"/>
    <x v="0"/>
    <x v="0"/>
    <x v="0"/>
    <x v="0"/>
    <x v="0"/>
    <x v="0"/>
    <x v="6"/>
    <x v="0"/>
    <s v="Pagamento de salário referente a 07-2024"/>
  </r>
  <r>
    <x v="0"/>
    <n v="0"/>
    <n v="0"/>
    <n v="0"/>
    <n v="0"/>
    <x v="4108"/>
    <x v="0"/>
    <x v="0"/>
    <x v="0"/>
    <s v="03.16.25"/>
    <x v="23"/>
    <x v="0"/>
    <x v="0"/>
    <s v="Direção dos  Recursos Humanos"/>
    <s v="03.16.25"/>
    <s v="Direção dos  Recursos Humanos"/>
    <s v="03.16.25"/>
    <x v="30"/>
    <x v="0"/>
    <x v="0"/>
    <x v="0"/>
    <x v="1"/>
    <x v="0"/>
    <x v="0"/>
    <x v="0"/>
    <x v="9"/>
    <s v="2024-07-23"/>
    <x v="2"/>
    <n v="57"/>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7-2024"/>
  </r>
  <r>
    <x v="0"/>
    <n v="0"/>
    <n v="0"/>
    <n v="0"/>
    <n v="0"/>
    <x v="3762"/>
    <x v="0"/>
    <x v="0"/>
    <x v="0"/>
    <s v="03.16.25"/>
    <x v="23"/>
    <x v="0"/>
    <x v="0"/>
    <s v="Direção dos  Recursos Humanos"/>
    <s v="03.16.25"/>
    <s v="Direção dos  Recursos Humanos"/>
    <s v="03.16.25"/>
    <x v="49"/>
    <x v="0"/>
    <x v="0"/>
    <x v="0"/>
    <x v="1"/>
    <x v="0"/>
    <x v="0"/>
    <x v="0"/>
    <x v="3"/>
    <s v="2024-05-21"/>
    <x v="1"/>
    <n v="2984"/>
    <x v="4"/>
    <m/>
    <x v="0"/>
    <m/>
    <x v="19"/>
    <n v="100474706"/>
    <x v="0"/>
    <x v="6"/>
    <s v="Direção dos  Recursos Humanos"/>
    <s v="ORI"/>
    <x v="2"/>
    <m/>
    <x v="0"/>
    <x v="2"/>
    <x v="2"/>
    <x v="1"/>
    <x v="0"/>
    <x v="0"/>
    <x v="0"/>
    <x v="0"/>
    <x v="0"/>
    <x v="0"/>
    <x v="0"/>
    <s v="Direção dos  Recursos Humanos"/>
    <x v="0"/>
    <x v="0"/>
    <x v="0"/>
    <x v="0"/>
    <x v="0"/>
    <x v="0"/>
    <x v="0"/>
    <x v="0"/>
    <x v="0"/>
    <x v="0"/>
    <x v="6"/>
    <x v="0"/>
    <s v="Pagamento de salário referente a 05-2024"/>
  </r>
  <r>
    <x v="0"/>
    <n v="0"/>
    <n v="0"/>
    <n v="0"/>
    <n v="0"/>
    <x v="3762"/>
    <x v="0"/>
    <x v="0"/>
    <x v="0"/>
    <s v="03.16.25"/>
    <x v="23"/>
    <x v="0"/>
    <x v="0"/>
    <s v="Direção dos  Recursos Humanos"/>
    <s v="03.16.25"/>
    <s v="Direção dos  Recursos Humanos"/>
    <s v="03.16.25"/>
    <x v="28"/>
    <x v="0"/>
    <x v="0"/>
    <x v="0"/>
    <x v="0"/>
    <x v="0"/>
    <x v="0"/>
    <x v="0"/>
    <x v="3"/>
    <s v="2024-05-21"/>
    <x v="1"/>
    <n v="18"/>
    <x v="4"/>
    <m/>
    <x v="0"/>
    <m/>
    <x v="67"/>
    <n v="100474708"/>
    <x v="0"/>
    <x v="7"/>
    <s v="Direção dos  Recursos Humanos"/>
    <s v="ORI"/>
    <x v="2"/>
    <m/>
    <x v="0"/>
    <x v="2"/>
    <x v="2"/>
    <x v="1"/>
    <x v="0"/>
    <x v="0"/>
    <x v="0"/>
    <x v="0"/>
    <x v="0"/>
    <x v="0"/>
    <x v="0"/>
    <s v="Direção dos  Recursos Humanos"/>
    <x v="0"/>
    <x v="0"/>
    <x v="0"/>
    <x v="0"/>
    <x v="0"/>
    <x v="0"/>
    <x v="0"/>
    <x v="0"/>
    <x v="0"/>
    <x v="0"/>
    <x v="7"/>
    <x v="0"/>
    <s v="Pagamento de salário referente a 05-2024"/>
  </r>
  <r>
    <x v="0"/>
    <n v="0"/>
    <n v="0"/>
    <n v="0"/>
    <n v="0"/>
    <x v="3762"/>
    <x v="0"/>
    <x v="0"/>
    <x v="0"/>
    <s v="03.16.25"/>
    <x v="23"/>
    <x v="0"/>
    <x v="0"/>
    <s v="Direção dos  Recursos Humanos"/>
    <s v="03.16.25"/>
    <s v="Direção dos  Recursos Humanos"/>
    <s v="03.16.25"/>
    <x v="29"/>
    <x v="0"/>
    <x v="0"/>
    <x v="0"/>
    <x v="0"/>
    <x v="0"/>
    <x v="0"/>
    <x v="0"/>
    <x v="3"/>
    <s v="2024-05-21"/>
    <x v="1"/>
    <n v="8"/>
    <x v="4"/>
    <m/>
    <x v="0"/>
    <m/>
    <x v="67"/>
    <n v="100474708"/>
    <x v="0"/>
    <x v="7"/>
    <s v="Direção dos  Recursos Humanos"/>
    <s v="ORI"/>
    <x v="2"/>
    <m/>
    <x v="0"/>
    <x v="2"/>
    <x v="2"/>
    <x v="1"/>
    <x v="0"/>
    <x v="0"/>
    <x v="0"/>
    <x v="0"/>
    <x v="0"/>
    <x v="0"/>
    <x v="0"/>
    <s v="Direção dos  Recursos Humanos"/>
    <x v="0"/>
    <x v="0"/>
    <x v="0"/>
    <x v="0"/>
    <x v="0"/>
    <x v="0"/>
    <x v="0"/>
    <x v="0"/>
    <x v="0"/>
    <x v="0"/>
    <x v="7"/>
    <x v="0"/>
    <s v="Pagamento de salário referente a 05-2024"/>
  </r>
  <r>
    <x v="0"/>
    <n v="0"/>
    <n v="0"/>
    <n v="0"/>
    <n v="0"/>
    <x v="3762"/>
    <x v="0"/>
    <x v="0"/>
    <x v="0"/>
    <s v="03.16.25"/>
    <x v="23"/>
    <x v="0"/>
    <x v="0"/>
    <s v="Direção dos  Recursos Humanos"/>
    <s v="03.16.25"/>
    <s v="Direção dos  Recursos Humanos"/>
    <s v="03.16.25"/>
    <x v="78"/>
    <x v="0"/>
    <x v="4"/>
    <x v="17"/>
    <x v="0"/>
    <x v="0"/>
    <x v="0"/>
    <x v="0"/>
    <x v="3"/>
    <s v="2024-05-21"/>
    <x v="1"/>
    <n v="7"/>
    <x v="4"/>
    <m/>
    <x v="0"/>
    <m/>
    <x v="17"/>
    <n v="100479279"/>
    <x v="0"/>
    <x v="4"/>
    <s v="Direção dos  Recursos Humanos"/>
    <s v="ORI"/>
    <x v="2"/>
    <m/>
    <x v="0"/>
    <x v="2"/>
    <x v="2"/>
    <x v="1"/>
    <x v="0"/>
    <x v="0"/>
    <x v="0"/>
    <x v="0"/>
    <x v="0"/>
    <x v="0"/>
    <x v="0"/>
    <s v="Direção dos  Recursos Humanos"/>
    <x v="0"/>
    <x v="0"/>
    <x v="0"/>
    <x v="0"/>
    <x v="0"/>
    <x v="0"/>
    <x v="0"/>
    <x v="0"/>
    <x v="0"/>
    <x v="0"/>
    <x v="4"/>
    <x v="0"/>
    <s v="Pagamento de salário referente a 05-2024"/>
  </r>
  <r>
    <x v="0"/>
    <n v="0"/>
    <n v="0"/>
    <n v="0"/>
    <n v="0"/>
    <x v="3762"/>
    <x v="0"/>
    <x v="0"/>
    <x v="0"/>
    <s v="03.16.25"/>
    <x v="23"/>
    <x v="0"/>
    <x v="0"/>
    <s v="Direção dos  Recursos Humanos"/>
    <s v="03.16.25"/>
    <s v="Direção dos  Recursos Humanos"/>
    <s v="03.16.25"/>
    <x v="49"/>
    <x v="0"/>
    <x v="0"/>
    <x v="0"/>
    <x v="1"/>
    <x v="0"/>
    <x v="0"/>
    <x v="0"/>
    <x v="3"/>
    <s v="2024-05-21"/>
    <x v="1"/>
    <n v="1550"/>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5-2024"/>
  </r>
  <r>
    <x v="0"/>
    <n v="0"/>
    <n v="0"/>
    <n v="0"/>
    <n v="0"/>
    <x v="5676"/>
    <x v="0"/>
    <x v="0"/>
    <x v="0"/>
    <s v="03.16.25"/>
    <x v="23"/>
    <x v="0"/>
    <x v="0"/>
    <s v="Direção dos  Recursos Humanos"/>
    <s v="03.16.25"/>
    <s v="Direção dos  Recursos Humanos"/>
    <s v="03.16.25"/>
    <x v="79"/>
    <x v="0"/>
    <x v="4"/>
    <x v="17"/>
    <x v="0"/>
    <x v="0"/>
    <x v="0"/>
    <x v="0"/>
    <x v="1"/>
    <s v="2024-03-21"/>
    <x v="0"/>
    <n v="26018"/>
    <x v="4"/>
    <m/>
    <x v="0"/>
    <m/>
    <x v="19"/>
    <n v="100474706"/>
    <x v="0"/>
    <x v="6"/>
    <s v="Direção dos  Recursos Humanos"/>
    <s v="ORI"/>
    <x v="2"/>
    <m/>
    <x v="0"/>
    <x v="2"/>
    <x v="2"/>
    <x v="1"/>
    <x v="0"/>
    <x v="0"/>
    <x v="0"/>
    <x v="0"/>
    <x v="0"/>
    <x v="0"/>
    <x v="0"/>
    <s v="Direção dos  Recursos Humanos"/>
    <x v="0"/>
    <x v="0"/>
    <x v="0"/>
    <x v="0"/>
    <x v="0"/>
    <x v="0"/>
    <x v="0"/>
    <x v="0"/>
    <x v="0"/>
    <x v="0"/>
    <x v="6"/>
    <x v="0"/>
    <s v="Pagamento de salário referente a 03-2024"/>
  </r>
  <r>
    <x v="0"/>
    <n v="0"/>
    <n v="0"/>
    <n v="0"/>
    <n v="0"/>
    <x v="5676"/>
    <x v="0"/>
    <x v="0"/>
    <x v="0"/>
    <s v="03.16.25"/>
    <x v="23"/>
    <x v="0"/>
    <x v="0"/>
    <s v="Direção dos  Recursos Humanos"/>
    <s v="03.16.25"/>
    <s v="Direção dos  Recursos Humanos"/>
    <s v="03.16.25"/>
    <x v="31"/>
    <x v="0"/>
    <x v="0"/>
    <x v="1"/>
    <x v="0"/>
    <x v="0"/>
    <x v="0"/>
    <x v="0"/>
    <x v="1"/>
    <s v="2024-03-21"/>
    <x v="0"/>
    <n v="38"/>
    <x v="4"/>
    <m/>
    <x v="0"/>
    <m/>
    <x v="67"/>
    <n v="100474708"/>
    <x v="0"/>
    <x v="7"/>
    <s v="Direção dos  Recursos Humanos"/>
    <s v="ORI"/>
    <x v="2"/>
    <m/>
    <x v="0"/>
    <x v="2"/>
    <x v="2"/>
    <x v="1"/>
    <x v="0"/>
    <x v="0"/>
    <x v="0"/>
    <x v="0"/>
    <x v="0"/>
    <x v="0"/>
    <x v="0"/>
    <s v="Direção dos  Recursos Humanos"/>
    <x v="0"/>
    <x v="0"/>
    <x v="0"/>
    <x v="0"/>
    <x v="0"/>
    <x v="0"/>
    <x v="0"/>
    <x v="0"/>
    <x v="0"/>
    <x v="0"/>
    <x v="7"/>
    <x v="0"/>
    <s v="Pagamento de salário referente a 03-2024"/>
  </r>
  <r>
    <x v="0"/>
    <n v="0"/>
    <n v="0"/>
    <n v="0"/>
    <n v="0"/>
    <x v="5676"/>
    <x v="0"/>
    <x v="0"/>
    <x v="0"/>
    <s v="03.16.25"/>
    <x v="23"/>
    <x v="0"/>
    <x v="0"/>
    <s v="Direção dos  Recursos Humanos"/>
    <s v="03.16.25"/>
    <s v="Direção dos  Recursos Humanos"/>
    <s v="03.16.25"/>
    <x v="31"/>
    <x v="0"/>
    <x v="0"/>
    <x v="1"/>
    <x v="0"/>
    <x v="0"/>
    <x v="0"/>
    <x v="0"/>
    <x v="1"/>
    <s v="2024-03-21"/>
    <x v="0"/>
    <n v="1"/>
    <x v="4"/>
    <m/>
    <x v="0"/>
    <m/>
    <x v="17"/>
    <n v="100479279"/>
    <x v="0"/>
    <x v="4"/>
    <s v="Direção dos  Recursos Humanos"/>
    <s v="ORI"/>
    <x v="2"/>
    <m/>
    <x v="0"/>
    <x v="2"/>
    <x v="2"/>
    <x v="1"/>
    <x v="0"/>
    <x v="0"/>
    <x v="0"/>
    <x v="0"/>
    <x v="0"/>
    <x v="0"/>
    <x v="0"/>
    <s v="Direção dos  Recursos Humanos"/>
    <x v="0"/>
    <x v="0"/>
    <x v="0"/>
    <x v="0"/>
    <x v="0"/>
    <x v="0"/>
    <x v="0"/>
    <x v="0"/>
    <x v="0"/>
    <x v="0"/>
    <x v="4"/>
    <x v="0"/>
    <s v="Pagamento de salário referente a 03-2024"/>
  </r>
  <r>
    <x v="0"/>
    <n v="0"/>
    <n v="0"/>
    <n v="0"/>
    <n v="0"/>
    <x v="5676"/>
    <x v="0"/>
    <x v="0"/>
    <x v="0"/>
    <s v="03.16.25"/>
    <x v="23"/>
    <x v="0"/>
    <x v="0"/>
    <s v="Direção dos  Recursos Humanos"/>
    <s v="03.16.25"/>
    <s v="Direção dos  Recursos Humanos"/>
    <s v="03.16.25"/>
    <x v="49"/>
    <x v="0"/>
    <x v="0"/>
    <x v="0"/>
    <x v="1"/>
    <x v="0"/>
    <x v="0"/>
    <x v="0"/>
    <x v="1"/>
    <s v="2024-03-21"/>
    <x v="0"/>
    <n v="15"/>
    <x v="4"/>
    <m/>
    <x v="0"/>
    <m/>
    <x v="17"/>
    <n v="100479279"/>
    <x v="0"/>
    <x v="4"/>
    <s v="Direção dos  Recursos Humanos"/>
    <s v="ORI"/>
    <x v="2"/>
    <m/>
    <x v="0"/>
    <x v="2"/>
    <x v="2"/>
    <x v="1"/>
    <x v="0"/>
    <x v="0"/>
    <x v="0"/>
    <x v="0"/>
    <x v="0"/>
    <x v="0"/>
    <x v="0"/>
    <s v="Direção dos  Recursos Humanos"/>
    <x v="0"/>
    <x v="0"/>
    <x v="0"/>
    <x v="0"/>
    <x v="0"/>
    <x v="0"/>
    <x v="0"/>
    <x v="0"/>
    <x v="0"/>
    <x v="0"/>
    <x v="4"/>
    <x v="0"/>
    <s v="Pagamento de salário referente a 03-2024"/>
  </r>
  <r>
    <x v="0"/>
    <n v="0"/>
    <n v="0"/>
    <n v="0"/>
    <n v="0"/>
    <x v="5676"/>
    <x v="0"/>
    <x v="0"/>
    <x v="0"/>
    <s v="03.16.25"/>
    <x v="23"/>
    <x v="0"/>
    <x v="0"/>
    <s v="Direção dos  Recursos Humanos"/>
    <s v="03.16.25"/>
    <s v="Direção dos  Recursos Humanos"/>
    <s v="03.16.25"/>
    <x v="79"/>
    <x v="0"/>
    <x v="4"/>
    <x v="17"/>
    <x v="0"/>
    <x v="0"/>
    <x v="0"/>
    <x v="0"/>
    <x v="1"/>
    <s v="2024-03-21"/>
    <x v="0"/>
    <n v="7676"/>
    <x v="4"/>
    <m/>
    <x v="0"/>
    <m/>
    <x v="15"/>
    <n v="100479277"/>
    <x v="0"/>
    <x v="2"/>
    <s v="Direção dos  Recursos Humanos"/>
    <s v="ORI"/>
    <x v="2"/>
    <m/>
    <x v="0"/>
    <x v="2"/>
    <x v="2"/>
    <x v="1"/>
    <x v="0"/>
    <x v="0"/>
    <x v="0"/>
    <x v="0"/>
    <x v="0"/>
    <x v="0"/>
    <x v="0"/>
    <s v="Direção dos  Recursos Humanos"/>
    <x v="0"/>
    <x v="0"/>
    <x v="0"/>
    <x v="0"/>
    <x v="0"/>
    <x v="0"/>
    <x v="0"/>
    <x v="0"/>
    <x v="0"/>
    <x v="0"/>
    <x v="2"/>
    <x v="0"/>
    <s v="Pagamento de salário referente a 03-2024"/>
  </r>
  <r>
    <x v="0"/>
    <n v="0"/>
    <n v="0"/>
    <n v="0"/>
    <n v="0"/>
    <x v="5518"/>
    <x v="0"/>
    <x v="0"/>
    <x v="0"/>
    <s v="03.16.25"/>
    <x v="23"/>
    <x v="0"/>
    <x v="0"/>
    <s v="Direção dos  Recursos Humanos"/>
    <s v="03.16.25"/>
    <s v="Direção dos  Recursos Humanos"/>
    <s v="03.16.25"/>
    <x v="30"/>
    <x v="0"/>
    <x v="0"/>
    <x v="0"/>
    <x v="1"/>
    <x v="0"/>
    <x v="0"/>
    <x v="0"/>
    <x v="2"/>
    <s v="2024-02-23"/>
    <x v="0"/>
    <n v="1279"/>
    <x v="4"/>
    <m/>
    <x v="0"/>
    <m/>
    <x v="19"/>
    <n v="100474706"/>
    <x v="0"/>
    <x v="6"/>
    <s v="Direção dos  Recursos Humanos"/>
    <s v="ORI"/>
    <x v="2"/>
    <m/>
    <x v="0"/>
    <x v="2"/>
    <x v="2"/>
    <x v="1"/>
    <x v="0"/>
    <x v="0"/>
    <x v="0"/>
    <x v="0"/>
    <x v="0"/>
    <x v="0"/>
    <x v="0"/>
    <s v="Direção dos  Recursos Humanos"/>
    <x v="0"/>
    <x v="0"/>
    <x v="0"/>
    <x v="0"/>
    <x v="0"/>
    <x v="0"/>
    <x v="0"/>
    <x v="0"/>
    <x v="0"/>
    <x v="0"/>
    <x v="6"/>
    <x v="0"/>
    <s v="Pagamento de salário referente a 02-2024"/>
  </r>
  <r>
    <x v="0"/>
    <n v="0"/>
    <n v="0"/>
    <n v="0"/>
    <n v="0"/>
    <x v="5518"/>
    <x v="0"/>
    <x v="0"/>
    <x v="0"/>
    <s v="03.16.25"/>
    <x v="23"/>
    <x v="0"/>
    <x v="0"/>
    <s v="Direção dos  Recursos Humanos"/>
    <s v="03.16.25"/>
    <s v="Direção dos  Recursos Humanos"/>
    <s v="03.16.25"/>
    <x v="49"/>
    <x v="0"/>
    <x v="0"/>
    <x v="0"/>
    <x v="1"/>
    <x v="0"/>
    <x v="0"/>
    <x v="0"/>
    <x v="2"/>
    <s v="2024-02-23"/>
    <x v="0"/>
    <n v="3132"/>
    <x v="4"/>
    <m/>
    <x v="0"/>
    <m/>
    <x v="19"/>
    <n v="100474706"/>
    <x v="0"/>
    <x v="6"/>
    <s v="Direção dos  Recursos Humanos"/>
    <s v="ORI"/>
    <x v="2"/>
    <m/>
    <x v="0"/>
    <x v="2"/>
    <x v="2"/>
    <x v="1"/>
    <x v="0"/>
    <x v="0"/>
    <x v="0"/>
    <x v="0"/>
    <x v="0"/>
    <x v="0"/>
    <x v="0"/>
    <s v="Direção dos  Recursos Humanos"/>
    <x v="0"/>
    <x v="0"/>
    <x v="0"/>
    <x v="0"/>
    <x v="0"/>
    <x v="0"/>
    <x v="0"/>
    <x v="0"/>
    <x v="0"/>
    <x v="0"/>
    <x v="6"/>
    <x v="0"/>
    <s v="Pagamento de salário referente a 02-2024"/>
  </r>
  <r>
    <x v="0"/>
    <n v="0"/>
    <n v="0"/>
    <n v="0"/>
    <n v="0"/>
    <x v="5518"/>
    <x v="0"/>
    <x v="0"/>
    <x v="0"/>
    <s v="03.16.25"/>
    <x v="23"/>
    <x v="0"/>
    <x v="0"/>
    <s v="Direção dos  Recursos Humanos"/>
    <s v="03.16.25"/>
    <s v="Direção dos  Recursos Humanos"/>
    <s v="03.16.25"/>
    <x v="30"/>
    <x v="0"/>
    <x v="0"/>
    <x v="0"/>
    <x v="1"/>
    <x v="0"/>
    <x v="0"/>
    <x v="0"/>
    <x v="2"/>
    <s v="2024-02-23"/>
    <x v="0"/>
    <n v="156"/>
    <x v="4"/>
    <m/>
    <x v="0"/>
    <m/>
    <x v="67"/>
    <n v="100474708"/>
    <x v="0"/>
    <x v="7"/>
    <s v="Direção dos  Recursos Humanos"/>
    <s v="ORI"/>
    <x v="2"/>
    <m/>
    <x v="0"/>
    <x v="2"/>
    <x v="2"/>
    <x v="1"/>
    <x v="0"/>
    <x v="0"/>
    <x v="0"/>
    <x v="0"/>
    <x v="0"/>
    <x v="0"/>
    <x v="0"/>
    <s v="Direção dos  Recursos Humanos"/>
    <x v="0"/>
    <x v="0"/>
    <x v="0"/>
    <x v="0"/>
    <x v="0"/>
    <x v="0"/>
    <x v="0"/>
    <x v="0"/>
    <x v="0"/>
    <x v="0"/>
    <x v="7"/>
    <x v="0"/>
    <s v="Pagamento de salário referente a 02-2024"/>
  </r>
  <r>
    <x v="0"/>
    <n v="0"/>
    <n v="0"/>
    <n v="0"/>
    <n v="0"/>
    <x v="5518"/>
    <x v="0"/>
    <x v="0"/>
    <x v="0"/>
    <s v="03.16.25"/>
    <x v="23"/>
    <x v="0"/>
    <x v="0"/>
    <s v="Direção dos  Recursos Humanos"/>
    <s v="03.16.25"/>
    <s v="Direção dos  Recursos Humanos"/>
    <s v="03.16.25"/>
    <x v="30"/>
    <x v="0"/>
    <x v="0"/>
    <x v="0"/>
    <x v="1"/>
    <x v="0"/>
    <x v="0"/>
    <x v="0"/>
    <x v="2"/>
    <s v="2024-02-23"/>
    <x v="0"/>
    <n v="6"/>
    <x v="4"/>
    <m/>
    <x v="0"/>
    <m/>
    <x v="17"/>
    <n v="100479279"/>
    <x v="0"/>
    <x v="4"/>
    <s v="Direção dos  Recursos Humanos"/>
    <s v="ORI"/>
    <x v="2"/>
    <m/>
    <x v="0"/>
    <x v="2"/>
    <x v="2"/>
    <x v="1"/>
    <x v="0"/>
    <x v="0"/>
    <x v="0"/>
    <x v="0"/>
    <x v="0"/>
    <x v="0"/>
    <x v="0"/>
    <s v="Direção dos  Recursos Humanos"/>
    <x v="0"/>
    <x v="0"/>
    <x v="0"/>
    <x v="0"/>
    <x v="0"/>
    <x v="0"/>
    <x v="0"/>
    <x v="0"/>
    <x v="0"/>
    <x v="0"/>
    <x v="4"/>
    <x v="0"/>
    <s v="Pagamento de salário referente a 02-2024"/>
  </r>
  <r>
    <x v="0"/>
    <n v="0"/>
    <n v="0"/>
    <n v="0"/>
    <n v="0"/>
    <x v="5518"/>
    <x v="0"/>
    <x v="0"/>
    <x v="0"/>
    <s v="03.16.25"/>
    <x v="23"/>
    <x v="0"/>
    <x v="0"/>
    <s v="Direção dos  Recursos Humanos"/>
    <s v="03.16.25"/>
    <s v="Direção dos  Recursos Humanos"/>
    <s v="03.16.25"/>
    <x v="29"/>
    <x v="0"/>
    <x v="0"/>
    <x v="0"/>
    <x v="0"/>
    <x v="0"/>
    <x v="0"/>
    <x v="0"/>
    <x v="2"/>
    <s v="2024-02-23"/>
    <x v="0"/>
    <n v="27"/>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2-2024"/>
  </r>
  <r>
    <x v="0"/>
    <n v="0"/>
    <n v="0"/>
    <n v="0"/>
    <n v="0"/>
    <x v="5460"/>
    <x v="0"/>
    <x v="0"/>
    <x v="0"/>
    <s v="03.16.25"/>
    <x v="23"/>
    <x v="0"/>
    <x v="0"/>
    <s v="Direção dos  Recursos Humanos"/>
    <s v="03.16.25"/>
    <s v="Direção dos  Recursos Humanos"/>
    <s v="03.16.25"/>
    <x v="78"/>
    <x v="0"/>
    <x v="4"/>
    <x v="17"/>
    <x v="0"/>
    <x v="0"/>
    <x v="0"/>
    <x v="0"/>
    <x v="6"/>
    <s v="2024-04-23"/>
    <x v="1"/>
    <n v="18"/>
    <x v="4"/>
    <m/>
    <x v="0"/>
    <m/>
    <x v="54"/>
    <n v="100477977"/>
    <x v="0"/>
    <x v="8"/>
    <s v="Direção dos  Recursos Humanos"/>
    <s v="ORI"/>
    <x v="2"/>
    <m/>
    <x v="0"/>
    <x v="2"/>
    <x v="2"/>
    <x v="1"/>
    <x v="0"/>
    <x v="0"/>
    <x v="0"/>
    <x v="0"/>
    <x v="0"/>
    <x v="0"/>
    <x v="0"/>
    <s v="Direção dos  Recursos Humanos"/>
    <x v="0"/>
    <x v="0"/>
    <x v="0"/>
    <x v="0"/>
    <x v="0"/>
    <x v="0"/>
    <x v="0"/>
    <x v="0"/>
    <x v="0"/>
    <x v="0"/>
    <x v="8"/>
    <x v="0"/>
    <s v="Pagamento de salário referente a 04-2024"/>
  </r>
  <r>
    <x v="0"/>
    <n v="0"/>
    <n v="0"/>
    <n v="0"/>
    <n v="0"/>
    <x v="5460"/>
    <x v="0"/>
    <x v="0"/>
    <x v="0"/>
    <s v="03.16.25"/>
    <x v="23"/>
    <x v="0"/>
    <x v="0"/>
    <s v="Direção dos  Recursos Humanos"/>
    <s v="03.16.25"/>
    <s v="Direção dos  Recursos Humanos"/>
    <s v="03.16.25"/>
    <x v="79"/>
    <x v="0"/>
    <x v="4"/>
    <x v="17"/>
    <x v="0"/>
    <x v="0"/>
    <x v="0"/>
    <x v="0"/>
    <x v="6"/>
    <s v="2024-04-23"/>
    <x v="1"/>
    <n v="3187"/>
    <x v="4"/>
    <m/>
    <x v="0"/>
    <m/>
    <x v="67"/>
    <n v="100474708"/>
    <x v="0"/>
    <x v="7"/>
    <s v="Direção dos  Recursos Humanos"/>
    <s v="ORI"/>
    <x v="2"/>
    <m/>
    <x v="0"/>
    <x v="2"/>
    <x v="2"/>
    <x v="1"/>
    <x v="0"/>
    <x v="0"/>
    <x v="0"/>
    <x v="0"/>
    <x v="0"/>
    <x v="0"/>
    <x v="0"/>
    <s v="Direção dos  Recursos Humanos"/>
    <x v="0"/>
    <x v="0"/>
    <x v="0"/>
    <x v="0"/>
    <x v="0"/>
    <x v="0"/>
    <x v="0"/>
    <x v="0"/>
    <x v="0"/>
    <x v="0"/>
    <x v="7"/>
    <x v="0"/>
    <s v="Pagamento de salário referente a 04-2024"/>
  </r>
  <r>
    <x v="0"/>
    <n v="0"/>
    <n v="0"/>
    <n v="0"/>
    <n v="0"/>
    <x v="5460"/>
    <x v="0"/>
    <x v="0"/>
    <x v="0"/>
    <s v="03.16.25"/>
    <x v="23"/>
    <x v="0"/>
    <x v="0"/>
    <s v="Direção dos  Recursos Humanos"/>
    <s v="03.16.25"/>
    <s v="Direção dos  Recursos Humanos"/>
    <s v="03.16.25"/>
    <x v="30"/>
    <x v="0"/>
    <x v="0"/>
    <x v="0"/>
    <x v="1"/>
    <x v="0"/>
    <x v="0"/>
    <x v="0"/>
    <x v="6"/>
    <s v="2024-04-23"/>
    <x v="1"/>
    <n v="6"/>
    <x v="4"/>
    <m/>
    <x v="0"/>
    <m/>
    <x v="17"/>
    <n v="100479279"/>
    <x v="0"/>
    <x v="4"/>
    <s v="Direção dos  Recursos Humanos"/>
    <s v="ORI"/>
    <x v="2"/>
    <m/>
    <x v="0"/>
    <x v="2"/>
    <x v="2"/>
    <x v="1"/>
    <x v="0"/>
    <x v="0"/>
    <x v="0"/>
    <x v="0"/>
    <x v="0"/>
    <x v="0"/>
    <x v="0"/>
    <s v="Direção dos  Recursos Humanos"/>
    <x v="0"/>
    <x v="0"/>
    <x v="0"/>
    <x v="0"/>
    <x v="0"/>
    <x v="0"/>
    <x v="0"/>
    <x v="0"/>
    <x v="0"/>
    <x v="0"/>
    <x v="4"/>
    <x v="0"/>
    <s v="Pagamento de salário referente a 04-2024"/>
  </r>
  <r>
    <x v="0"/>
    <n v="0"/>
    <n v="0"/>
    <n v="0"/>
    <n v="0"/>
    <x v="5460"/>
    <x v="0"/>
    <x v="0"/>
    <x v="0"/>
    <s v="03.16.25"/>
    <x v="23"/>
    <x v="0"/>
    <x v="0"/>
    <s v="Direção dos  Recursos Humanos"/>
    <s v="03.16.25"/>
    <s v="Direção dos  Recursos Humanos"/>
    <s v="03.16.25"/>
    <x v="48"/>
    <x v="0"/>
    <x v="0"/>
    <x v="0"/>
    <x v="1"/>
    <x v="0"/>
    <x v="0"/>
    <x v="0"/>
    <x v="6"/>
    <s v="2024-04-23"/>
    <x v="1"/>
    <n v="3836"/>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4-2024"/>
  </r>
  <r>
    <x v="0"/>
    <n v="0"/>
    <n v="0"/>
    <n v="0"/>
    <n v="0"/>
    <x v="5460"/>
    <x v="0"/>
    <x v="0"/>
    <x v="0"/>
    <s v="03.16.25"/>
    <x v="23"/>
    <x v="0"/>
    <x v="0"/>
    <s v="Direção dos  Recursos Humanos"/>
    <s v="03.16.25"/>
    <s v="Direção dos  Recursos Humanos"/>
    <s v="03.16.25"/>
    <x v="30"/>
    <x v="0"/>
    <x v="0"/>
    <x v="0"/>
    <x v="1"/>
    <x v="0"/>
    <x v="0"/>
    <x v="0"/>
    <x v="6"/>
    <s v="2024-04-23"/>
    <x v="1"/>
    <n v="373"/>
    <x v="4"/>
    <m/>
    <x v="0"/>
    <m/>
    <x v="15"/>
    <n v="100479277"/>
    <x v="0"/>
    <x v="2"/>
    <s v="Direção dos  Recursos Humanos"/>
    <s v="ORI"/>
    <x v="2"/>
    <m/>
    <x v="0"/>
    <x v="2"/>
    <x v="2"/>
    <x v="1"/>
    <x v="0"/>
    <x v="0"/>
    <x v="0"/>
    <x v="0"/>
    <x v="0"/>
    <x v="0"/>
    <x v="0"/>
    <s v="Direção dos  Recursos Humanos"/>
    <x v="0"/>
    <x v="0"/>
    <x v="0"/>
    <x v="0"/>
    <x v="0"/>
    <x v="0"/>
    <x v="0"/>
    <x v="0"/>
    <x v="0"/>
    <x v="0"/>
    <x v="2"/>
    <x v="0"/>
    <s v="Pagamento de salário referente a 04-2024"/>
  </r>
  <r>
    <x v="0"/>
    <n v="0"/>
    <n v="0"/>
    <n v="0"/>
    <n v="0"/>
    <x v="4578"/>
    <x v="0"/>
    <x v="0"/>
    <x v="0"/>
    <s v="03.16.19"/>
    <x v="21"/>
    <x v="0"/>
    <x v="0"/>
    <s v="Direção de Inovação e Desporto"/>
    <s v="03.16.19"/>
    <s v="Direção de Inovação e Desporto"/>
    <s v="03.16.19"/>
    <x v="31"/>
    <x v="0"/>
    <x v="0"/>
    <x v="1"/>
    <x v="0"/>
    <x v="0"/>
    <x v="0"/>
    <x v="0"/>
    <x v="3"/>
    <s v="2024-05-21"/>
    <x v="1"/>
    <n v="246"/>
    <x v="4"/>
    <m/>
    <x v="0"/>
    <m/>
    <x v="19"/>
    <n v="100474706"/>
    <x v="0"/>
    <x v="6"/>
    <s v="Direção de Inovação e Desporto"/>
    <s v="ORI"/>
    <x v="2"/>
    <m/>
    <x v="0"/>
    <x v="2"/>
    <x v="2"/>
    <x v="1"/>
    <x v="0"/>
    <x v="0"/>
    <x v="0"/>
    <x v="0"/>
    <x v="0"/>
    <x v="0"/>
    <x v="0"/>
    <s v="Direção de Inovação e Desporto"/>
    <x v="0"/>
    <x v="0"/>
    <x v="0"/>
    <x v="0"/>
    <x v="0"/>
    <x v="0"/>
    <x v="0"/>
    <x v="0"/>
    <x v="0"/>
    <x v="0"/>
    <x v="6"/>
    <x v="0"/>
    <s v="Pagamento de salário referente a 05-2024"/>
  </r>
  <r>
    <x v="0"/>
    <n v="0"/>
    <n v="0"/>
    <n v="0"/>
    <n v="0"/>
    <x v="3968"/>
    <x v="0"/>
    <x v="0"/>
    <x v="0"/>
    <s v="03.16.19"/>
    <x v="21"/>
    <x v="0"/>
    <x v="0"/>
    <s v="Direção de Inovação e Desporto"/>
    <s v="03.16.19"/>
    <s v="Direção de Inovação e Desporto"/>
    <s v="03.16.19"/>
    <x v="31"/>
    <x v="0"/>
    <x v="0"/>
    <x v="1"/>
    <x v="0"/>
    <x v="0"/>
    <x v="0"/>
    <x v="0"/>
    <x v="0"/>
    <s v="2024-01-30"/>
    <x v="0"/>
    <n v="246"/>
    <x v="4"/>
    <m/>
    <x v="0"/>
    <m/>
    <x v="19"/>
    <n v="100474706"/>
    <x v="0"/>
    <x v="6"/>
    <s v="Direção de Inovação e Desporto"/>
    <s v="ORI"/>
    <x v="2"/>
    <m/>
    <x v="0"/>
    <x v="2"/>
    <x v="2"/>
    <x v="1"/>
    <x v="0"/>
    <x v="0"/>
    <x v="0"/>
    <x v="0"/>
    <x v="0"/>
    <x v="0"/>
    <x v="0"/>
    <s v="Direção de Inovação e Desporto"/>
    <x v="0"/>
    <x v="0"/>
    <x v="0"/>
    <x v="0"/>
    <x v="0"/>
    <x v="0"/>
    <x v="0"/>
    <x v="0"/>
    <x v="0"/>
    <x v="0"/>
    <x v="6"/>
    <x v="0"/>
    <s v="Pagamento de salário referente a 01-2024"/>
  </r>
  <r>
    <x v="0"/>
    <n v="0"/>
    <n v="0"/>
    <n v="0"/>
    <n v="0"/>
    <x v="5524"/>
    <x v="0"/>
    <x v="0"/>
    <x v="0"/>
    <s v="03.16.19"/>
    <x v="21"/>
    <x v="0"/>
    <x v="0"/>
    <s v="Direção de Inovação e Desporto"/>
    <s v="03.16.19"/>
    <s v="Direção de Inovação e Desporto"/>
    <s v="03.16.19"/>
    <x v="30"/>
    <x v="0"/>
    <x v="0"/>
    <x v="0"/>
    <x v="1"/>
    <x v="0"/>
    <x v="0"/>
    <x v="0"/>
    <x v="2"/>
    <s v="2024-02-23"/>
    <x v="0"/>
    <n v="5994"/>
    <x v="4"/>
    <m/>
    <x v="0"/>
    <m/>
    <x v="19"/>
    <n v="100474706"/>
    <x v="0"/>
    <x v="6"/>
    <s v="Direção de Inovação e Desporto"/>
    <s v="ORI"/>
    <x v="2"/>
    <m/>
    <x v="0"/>
    <x v="2"/>
    <x v="2"/>
    <x v="1"/>
    <x v="0"/>
    <x v="0"/>
    <x v="0"/>
    <x v="0"/>
    <x v="0"/>
    <x v="0"/>
    <x v="0"/>
    <s v="Direção de Inovação e Desporto"/>
    <x v="0"/>
    <x v="0"/>
    <x v="0"/>
    <x v="0"/>
    <x v="0"/>
    <x v="0"/>
    <x v="0"/>
    <x v="0"/>
    <x v="0"/>
    <x v="0"/>
    <x v="6"/>
    <x v="0"/>
    <s v="Pagamento de salário referente a 02-2024"/>
  </r>
  <r>
    <x v="0"/>
    <n v="0"/>
    <n v="0"/>
    <n v="0"/>
    <n v="0"/>
    <x v="3983"/>
    <x v="0"/>
    <x v="0"/>
    <x v="0"/>
    <s v="03.16.17"/>
    <x v="51"/>
    <x v="0"/>
    <x v="0"/>
    <s v="Direção Proteção Civil"/>
    <s v="03.16.17"/>
    <s v="Direção Proteção Civil"/>
    <s v="03.16.17"/>
    <x v="28"/>
    <x v="0"/>
    <x v="0"/>
    <x v="0"/>
    <x v="0"/>
    <x v="0"/>
    <x v="0"/>
    <x v="0"/>
    <x v="0"/>
    <s v="2024-01-30"/>
    <x v="0"/>
    <n v="2296"/>
    <x v="4"/>
    <m/>
    <x v="0"/>
    <m/>
    <x v="19"/>
    <n v="100474706"/>
    <x v="0"/>
    <x v="6"/>
    <s v="Direção Proteção Civil"/>
    <s v="ORI"/>
    <x v="2"/>
    <m/>
    <x v="0"/>
    <x v="2"/>
    <x v="2"/>
    <x v="1"/>
    <x v="0"/>
    <x v="0"/>
    <x v="0"/>
    <x v="0"/>
    <x v="0"/>
    <x v="0"/>
    <x v="0"/>
    <s v="Direção Proteção Civil"/>
    <x v="0"/>
    <x v="0"/>
    <x v="0"/>
    <x v="0"/>
    <x v="0"/>
    <x v="0"/>
    <x v="0"/>
    <x v="0"/>
    <x v="0"/>
    <x v="0"/>
    <x v="6"/>
    <x v="0"/>
    <s v="Pagamento de salário referente a 01-2024"/>
  </r>
  <r>
    <x v="0"/>
    <n v="0"/>
    <n v="0"/>
    <n v="0"/>
    <n v="0"/>
    <x v="3983"/>
    <x v="0"/>
    <x v="0"/>
    <x v="0"/>
    <s v="03.16.17"/>
    <x v="51"/>
    <x v="0"/>
    <x v="0"/>
    <s v="Direção Proteção Civil"/>
    <s v="03.16.17"/>
    <s v="Direção Proteção Civil"/>
    <s v="03.16.17"/>
    <x v="28"/>
    <x v="0"/>
    <x v="0"/>
    <x v="0"/>
    <x v="0"/>
    <x v="0"/>
    <x v="0"/>
    <x v="0"/>
    <x v="0"/>
    <s v="2024-01-30"/>
    <x v="0"/>
    <n v="202"/>
    <x v="4"/>
    <m/>
    <x v="0"/>
    <m/>
    <x v="136"/>
    <n v="100478986"/>
    <x v="0"/>
    <x v="10"/>
    <s v="Direção Proteção Civil"/>
    <s v="ORI"/>
    <x v="2"/>
    <m/>
    <x v="0"/>
    <x v="2"/>
    <x v="2"/>
    <x v="1"/>
    <x v="0"/>
    <x v="0"/>
    <x v="0"/>
    <x v="0"/>
    <x v="0"/>
    <x v="0"/>
    <x v="0"/>
    <s v="Direção Proteção Civil"/>
    <x v="0"/>
    <x v="0"/>
    <x v="0"/>
    <x v="0"/>
    <x v="0"/>
    <x v="0"/>
    <x v="0"/>
    <x v="0"/>
    <x v="0"/>
    <x v="0"/>
    <x v="10"/>
    <x v="0"/>
    <s v="Pagamento de salário referente a 01-2024"/>
  </r>
  <r>
    <x v="0"/>
    <n v="0"/>
    <n v="0"/>
    <n v="0"/>
    <n v="0"/>
    <x v="3983"/>
    <x v="0"/>
    <x v="0"/>
    <x v="0"/>
    <s v="03.16.17"/>
    <x v="51"/>
    <x v="0"/>
    <x v="0"/>
    <s v="Direção Proteção Civil"/>
    <s v="03.16.17"/>
    <s v="Direção Proteção Civil"/>
    <s v="03.16.17"/>
    <x v="30"/>
    <x v="0"/>
    <x v="0"/>
    <x v="0"/>
    <x v="1"/>
    <x v="0"/>
    <x v="0"/>
    <x v="0"/>
    <x v="0"/>
    <s v="2024-01-30"/>
    <x v="0"/>
    <n v="1020"/>
    <x v="4"/>
    <m/>
    <x v="0"/>
    <m/>
    <x v="15"/>
    <n v="100479277"/>
    <x v="0"/>
    <x v="2"/>
    <s v="Direção Proteção Civil"/>
    <s v="ORI"/>
    <x v="2"/>
    <m/>
    <x v="0"/>
    <x v="2"/>
    <x v="2"/>
    <x v="1"/>
    <x v="0"/>
    <x v="0"/>
    <x v="0"/>
    <x v="0"/>
    <x v="0"/>
    <x v="0"/>
    <x v="0"/>
    <s v="Direção Proteção Civil"/>
    <x v="0"/>
    <x v="0"/>
    <x v="0"/>
    <x v="0"/>
    <x v="0"/>
    <x v="0"/>
    <x v="0"/>
    <x v="0"/>
    <x v="0"/>
    <x v="0"/>
    <x v="2"/>
    <x v="0"/>
    <s v="Pagamento de salário referente a 01-2024"/>
  </r>
  <r>
    <x v="0"/>
    <n v="0"/>
    <n v="0"/>
    <n v="0"/>
    <n v="0"/>
    <x v="4579"/>
    <x v="0"/>
    <x v="0"/>
    <x v="0"/>
    <s v="03.16.17"/>
    <x v="51"/>
    <x v="0"/>
    <x v="0"/>
    <s v="Direção Proteção Civil"/>
    <s v="03.16.17"/>
    <s v="Direção Proteção Civil"/>
    <s v="03.16.17"/>
    <x v="30"/>
    <x v="0"/>
    <x v="0"/>
    <x v="0"/>
    <x v="1"/>
    <x v="0"/>
    <x v="0"/>
    <x v="0"/>
    <x v="3"/>
    <s v="2024-05-21"/>
    <x v="1"/>
    <n v="1021"/>
    <x v="4"/>
    <m/>
    <x v="0"/>
    <m/>
    <x v="15"/>
    <n v="100479277"/>
    <x v="0"/>
    <x v="2"/>
    <s v="Direção Proteção Civil"/>
    <s v="ORI"/>
    <x v="2"/>
    <m/>
    <x v="0"/>
    <x v="2"/>
    <x v="2"/>
    <x v="1"/>
    <x v="0"/>
    <x v="0"/>
    <x v="0"/>
    <x v="0"/>
    <x v="0"/>
    <x v="0"/>
    <x v="0"/>
    <s v="Direção Proteção Civil"/>
    <x v="0"/>
    <x v="0"/>
    <x v="0"/>
    <x v="0"/>
    <x v="0"/>
    <x v="0"/>
    <x v="0"/>
    <x v="0"/>
    <x v="0"/>
    <x v="0"/>
    <x v="2"/>
    <x v="0"/>
    <s v="Pagamento de salário referente a 05-2024"/>
  </r>
  <r>
    <x v="0"/>
    <n v="0"/>
    <n v="0"/>
    <n v="0"/>
    <n v="0"/>
    <x v="5672"/>
    <x v="0"/>
    <x v="0"/>
    <x v="0"/>
    <s v="03.16.17"/>
    <x v="51"/>
    <x v="0"/>
    <x v="0"/>
    <s v="Direção Proteção Civil"/>
    <s v="03.16.17"/>
    <s v="Direção Proteção Civil"/>
    <s v="03.16.17"/>
    <x v="30"/>
    <x v="0"/>
    <x v="0"/>
    <x v="0"/>
    <x v="1"/>
    <x v="0"/>
    <x v="0"/>
    <x v="0"/>
    <x v="1"/>
    <s v="2024-03-21"/>
    <x v="0"/>
    <n v="1021"/>
    <x v="4"/>
    <m/>
    <x v="0"/>
    <m/>
    <x v="15"/>
    <n v="100479277"/>
    <x v="0"/>
    <x v="2"/>
    <s v="Direção Proteção Civil"/>
    <s v="ORI"/>
    <x v="2"/>
    <m/>
    <x v="0"/>
    <x v="2"/>
    <x v="2"/>
    <x v="1"/>
    <x v="0"/>
    <x v="0"/>
    <x v="0"/>
    <x v="0"/>
    <x v="0"/>
    <x v="0"/>
    <x v="0"/>
    <s v="Direção Proteção Civil"/>
    <x v="0"/>
    <x v="0"/>
    <x v="0"/>
    <x v="0"/>
    <x v="0"/>
    <x v="0"/>
    <x v="0"/>
    <x v="0"/>
    <x v="0"/>
    <x v="0"/>
    <x v="2"/>
    <x v="0"/>
    <s v="Pagamento de salário referente a 03-2024"/>
  </r>
  <r>
    <x v="0"/>
    <n v="0"/>
    <n v="0"/>
    <n v="0"/>
    <n v="0"/>
    <x v="5525"/>
    <x v="0"/>
    <x v="0"/>
    <x v="0"/>
    <s v="03.16.17"/>
    <x v="51"/>
    <x v="0"/>
    <x v="0"/>
    <s v="Direção Proteção Civil"/>
    <s v="03.16.17"/>
    <s v="Direção Proteção Civil"/>
    <s v="03.16.17"/>
    <x v="28"/>
    <x v="0"/>
    <x v="0"/>
    <x v="0"/>
    <x v="0"/>
    <x v="0"/>
    <x v="0"/>
    <x v="0"/>
    <x v="2"/>
    <s v="2024-02-23"/>
    <x v="0"/>
    <n v="287"/>
    <x v="4"/>
    <m/>
    <x v="0"/>
    <m/>
    <x v="18"/>
    <n v="100478987"/>
    <x v="0"/>
    <x v="5"/>
    <s v="Direção Proteção Civil"/>
    <s v="ORI"/>
    <x v="2"/>
    <m/>
    <x v="0"/>
    <x v="2"/>
    <x v="2"/>
    <x v="1"/>
    <x v="0"/>
    <x v="0"/>
    <x v="0"/>
    <x v="0"/>
    <x v="0"/>
    <x v="0"/>
    <x v="0"/>
    <s v="Direção Proteção Civil"/>
    <x v="0"/>
    <x v="0"/>
    <x v="0"/>
    <x v="0"/>
    <x v="0"/>
    <x v="0"/>
    <x v="0"/>
    <x v="0"/>
    <x v="0"/>
    <x v="0"/>
    <x v="5"/>
    <x v="0"/>
    <s v="Pagamento de salário referente a 02-2024"/>
  </r>
  <r>
    <x v="0"/>
    <n v="0"/>
    <n v="0"/>
    <n v="0"/>
    <n v="0"/>
    <x v="5525"/>
    <x v="0"/>
    <x v="0"/>
    <x v="0"/>
    <s v="03.16.17"/>
    <x v="51"/>
    <x v="0"/>
    <x v="0"/>
    <s v="Direção Proteção Civil"/>
    <s v="03.16.17"/>
    <s v="Direção Proteção Civil"/>
    <s v="03.16.17"/>
    <x v="28"/>
    <x v="0"/>
    <x v="0"/>
    <x v="0"/>
    <x v="0"/>
    <x v="0"/>
    <x v="0"/>
    <x v="0"/>
    <x v="2"/>
    <s v="2024-02-23"/>
    <x v="0"/>
    <n v="2296"/>
    <x v="4"/>
    <m/>
    <x v="0"/>
    <m/>
    <x v="19"/>
    <n v="100474706"/>
    <x v="0"/>
    <x v="6"/>
    <s v="Direção Proteção Civil"/>
    <s v="ORI"/>
    <x v="2"/>
    <m/>
    <x v="0"/>
    <x v="2"/>
    <x v="2"/>
    <x v="1"/>
    <x v="0"/>
    <x v="0"/>
    <x v="0"/>
    <x v="0"/>
    <x v="0"/>
    <x v="0"/>
    <x v="0"/>
    <s v="Direção Proteção Civil"/>
    <x v="0"/>
    <x v="0"/>
    <x v="0"/>
    <x v="0"/>
    <x v="0"/>
    <x v="0"/>
    <x v="0"/>
    <x v="0"/>
    <x v="0"/>
    <x v="0"/>
    <x v="6"/>
    <x v="0"/>
    <s v="Pagamento de salário referente a 02-2024"/>
  </r>
  <r>
    <x v="0"/>
    <n v="0"/>
    <n v="0"/>
    <n v="0"/>
    <n v="0"/>
    <x v="5467"/>
    <x v="0"/>
    <x v="0"/>
    <x v="0"/>
    <s v="03.16.17"/>
    <x v="51"/>
    <x v="0"/>
    <x v="0"/>
    <s v="Direção Proteção Civil"/>
    <s v="03.16.17"/>
    <s v="Direção Proteção Civil"/>
    <s v="03.16.17"/>
    <x v="28"/>
    <x v="0"/>
    <x v="0"/>
    <x v="0"/>
    <x v="0"/>
    <x v="0"/>
    <x v="0"/>
    <x v="0"/>
    <x v="6"/>
    <s v="2024-04-23"/>
    <x v="1"/>
    <n v="202"/>
    <x v="4"/>
    <m/>
    <x v="0"/>
    <m/>
    <x v="136"/>
    <n v="100478986"/>
    <x v="0"/>
    <x v="10"/>
    <s v="Direção Proteção Civil"/>
    <s v="ORI"/>
    <x v="2"/>
    <m/>
    <x v="0"/>
    <x v="2"/>
    <x v="2"/>
    <x v="1"/>
    <x v="0"/>
    <x v="0"/>
    <x v="0"/>
    <x v="0"/>
    <x v="0"/>
    <x v="0"/>
    <x v="0"/>
    <s v="Direção Proteção Civil"/>
    <x v="0"/>
    <x v="0"/>
    <x v="0"/>
    <x v="0"/>
    <x v="0"/>
    <x v="0"/>
    <x v="0"/>
    <x v="0"/>
    <x v="0"/>
    <x v="0"/>
    <x v="10"/>
    <x v="0"/>
    <s v="Pagamento de salário referente a 04-2024"/>
  </r>
  <r>
    <x v="0"/>
    <n v="0"/>
    <n v="0"/>
    <n v="0"/>
    <n v="0"/>
    <x v="4556"/>
    <x v="0"/>
    <x v="0"/>
    <x v="0"/>
    <s v="03.16.16"/>
    <x v="24"/>
    <x v="0"/>
    <x v="0"/>
    <s v="Direção Ambiente e Saneamento "/>
    <s v="03.16.16"/>
    <s v="Direção Ambiente e Saneamento "/>
    <s v="03.16.16"/>
    <x v="60"/>
    <x v="0"/>
    <x v="0"/>
    <x v="0"/>
    <x v="0"/>
    <x v="0"/>
    <x v="0"/>
    <x v="0"/>
    <x v="3"/>
    <s v="2024-05-21"/>
    <x v="1"/>
    <n v="1000"/>
    <x v="4"/>
    <m/>
    <x v="0"/>
    <m/>
    <x v="19"/>
    <n v="100474706"/>
    <x v="0"/>
    <x v="6"/>
    <s v="Direção Ambiente e Saneamento "/>
    <s v="ORI"/>
    <x v="2"/>
    <m/>
    <x v="0"/>
    <x v="2"/>
    <x v="2"/>
    <x v="1"/>
    <x v="0"/>
    <x v="0"/>
    <x v="0"/>
    <x v="0"/>
    <x v="0"/>
    <x v="0"/>
    <x v="0"/>
    <s v="Direção Ambiente e Saneamento "/>
    <x v="0"/>
    <x v="0"/>
    <x v="0"/>
    <x v="0"/>
    <x v="0"/>
    <x v="0"/>
    <x v="0"/>
    <x v="0"/>
    <x v="0"/>
    <x v="0"/>
    <x v="6"/>
    <x v="0"/>
    <s v="Pagamento de salário referente a 05-2024"/>
  </r>
  <r>
    <x v="0"/>
    <n v="0"/>
    <n v="0"/>
    <n v="0"/>
    <n v="0"/>
    <x v="4556"/>
    <x v="0"/>
    <x v="0"/>
    <x v="0"/>
    <s v="03.16.16"/>
    <x v="24"/>
    <x v="0"/>
    <x v="0"/>
    <s v="Direção Ambiente e Saneamento "/>
    <s v="03.16.16"/>
    <s v="Direção Ambiente e Saneamento "/>
    <s v="03.16.16"/>
    <x v="60"/>
    <x v="0"/>
    <x v="0"/>
    <x v="0"/>
    <x v="0"/>
    <x v="0"/>
    <x v="0"/>
    <x v="0"/>
    <x v="3"/>
    <s v="2024-05-21"/>
    <x v="1"/>
    <n v="12"/>
    <x v="4"/>
    <m/>
    <x v="0"/>
    <m/>
    <x v="18"/>
    <n v="100478987"/>
    <x v="0"/>
    <x v="5"/>
    <s v="Direção Ambiente e Saneamento "/>
    <s v="ORI"/>
    <x v="2"/>
    <m/>
    <x v="0"/>
    <x v="2"/>
    <x v="2"/>
    <x v="1"/>
    <x v="0"/>
    <x v="0"/>
    <x v="0"/>
    <x v="0"/>
    <x v="0"/>
    <x v="0"/>
    <x v="0"/>
    <s v="Direção Ambiente e Saneamento "/>
    <x v="0"/>
    <x v="0"/>
    <x v="0"/>
    <x v="0"/>
    <x v="0"/>
    <x v="0"/>
    <x v="0"/>
    <x v="0"/>
    <x v="0"/>
    <x v="0"/>
    <x v="5"/>
    <x v="0"/>
    <s v="Pagamento de salário referente a 05-2024"/>
  </r>
  <r>
    <x v="0"/>
    <n v="0"/>
    <n v="0"/>
    <n v="0"/>
    <n v="0"/>
    <x v="3980"/>
    <x v="0"/>
    <x v="0"/>
    <x v="0"/>
    <s v="03.16.16"/>
    <x v="24"/>
    <x v="0"/>
    <x v="0"/>
    <s v="Direção Ambiente e Saneamento "/>
    <s v="03.16.16"/>
    <s v="Direção Ambiente e Saneamento "/>
    <s v="03.16.16"/>
    <x v="29"/>
    <x v="0"/>
    <x v="0"/>
    <x v="0"/>
    <x v="0"/>
    <x v="0"/>
    <x v="0"/>
    <x v="0"/>
    <x v="0"/>
    <s v="2024-01-30"/>
    <x v="0"/>
    <n v="7"/>
    <x v="4"/>
    <m/>
    <x v="0"/>
    <m/>
    <x v="15"/>
    <n v="100479277"/>
    <x v="0"/>
    <x v="2"/>
    <s v="Direção Ambiente e Saneamento "/>
    <s v="ORI"/>
    <x v="2"/>
    <m/>
    <x v="0"/>
    <x v="2"/>
    <x v="2"/>
    <x v="1"/>
    <x v="0"/>
    <x v="0"/>
    <x v="0"/>
    <x v="0"/>
    <x v="0"/>
    <x v="0"/>
    <x v="0"/>
    <s v="Direção Ambiente e Saneamento "/>
    <x v="0"/>
    <x v="0"/>
    <x v="0"/>
    <x v="0"/>
    <x v="0"/>
    <x v="0"/>
    <x v="0"/>
    <x v="0"/>
    <x v="0"/>
    <x v="0"/>
    <x v="2"/>
    <x v="0"/>
    <s v="Pagamento de salário referente a 01-2024"/>
  </r>
  <r>
    <x v="0"/>
    <n v="0"/>
    <n v="0"/>
    <n v="0"/>
    <n v="0"/>
    <x v="752"/>
    <x v="0"/>
    <x v="0"/>
    <x v="0"/>
    <s v="03.16.16"/>
    <x v="24"/>
    <x v="0"/>
    <x v="0"/>
    <s v="Direção Ambiente e Saneamento "/>
    <s v="03.16.16"/>
    <s v="Direção Ambiente e Saneamento "/>
    <s v="03.16.16"/>
    <x v="29"/>
    <x v="0"/>
    <x v="0"/>
    <x v="0"/>
    <x v="0"/>
    <x v="0"/>
    <x v="0"/>
    <x v="0"/>
    <x v="1"/>
    <s v="2024-03-26"/>
    <x v="0"/>
    <n v="133"/>
    <x v="4"/>
    <m/>
    <x v="0"/>
    <m/>
    <x v="19"/>
    <n v="100474706"/>
    <x v="0"/>
    <x v="6"/>
    <s v="Direção Ambiente e Saneamento "/>
    <s v="ORI"/>
    <x v="2"/>
    <m/>
    <x v="0"/>
    <x v="2"/>
    <x v="2"/>
    <x v="1"/>
    <x v="0"/>
    <x v="0"/>
    <x v="0"/>
    <x v="0"/>
    <x v="0"/>
    <x v="0"/>
    <x v="0"/>
    <s v="Direção Ambiente e Saneamento "/>
    <x v="0"/>
    <x v="0"/>
    <x v="0"/>
    <x v="0"/>
    <x v="0"/>
    <x v="0"/>
    <x v="0"/>
    <x v="0"/>
    <x v="0"/>
    <x v="0"/>
    <x v="6"/>
    <x v="0"/>
    <s v="Pagamento de salário referente a 03-2024"/>
  </r>
  <r>
    <x v="0"/>
    <n v="0"/>
    <n v="0"/>
    <n v="0"/>
    <n v="0"/>
    <x v="752"/>
    <x v="0"/>
    <x v="0"/>
    <x v="0"/>
    <s v="03.16.16"/>
    <x v="24"/>
    <x v="0"/>
    <x v="0"/>
    <s v="Direção Ambiente e Saneamento "/>
    <s v="03.16.16"/>
    <s v="Direção Ambiente e Saneamento "/>
    <s v="03.16.16"/>
    <x v="60"/>
    <x v="0"/>
    <x v="0"/>
    <x v="0"/>
    <x v="0"/>
    <x v="0"/>
    <x v="0"/>
    <x v="0"/>
    <x v="1"/>
    <s v="2024-03-26"/>
    <x v="0"/>
    <n v="21"/>
    <x v="4"/>
    <m/>
    <x v="0"/>
    <m/>
    <x v="15"/>
    <n v="100479277"/>
    <x v="0"/>
    <x v="2"/>
    <s v="Direção Ambiente e Saneamento "/>
    <s v="ORI"/>
    <x v="2"/>
    <m/>
    <x v="0"/>
    <x v="2"/>
    <x v="2"/>
    <x v="1"/>
    <x v="0"/>
    <x v="0"/>
    <x v="0"/>
    <x v="0"/>
    <x v="0"/>
    <x v="0"/>
    <x v="0"/>
    <s v="Direção Ambiente e Saneamento "/>
    <x v="0"/>
    <x v="0"/>
    <x v="0"/>
    <x v="0"/>
    <x v="0"/>
    <x v="0"/>
    <x v="0"/>
    <x v="0"/>
    <x v="0"/>
    <x v="0"/>
    <x v="2"/>
    <x v="0"/>
    <s v="Pagamento de salário referente a 03-2024"/>
  </r>
  <r>
    <x v="0"/>
    <n v="0"/>
    <n v="0"/>
    <n v="0"/>
    <n v="0"/>
    <x v="1414"/>
    <x v="0"/>
    <x v="0"/>
    <x v="0"/>
    <s v="03.16.16"/>
    <x v="24"/>
    <x v="0"/>
    <x v="0"/>
    <s v="Direção Ambiente e Saneamento "/>
    <s v="03.16.16"/>
    <s v="Direção Ambiente e Saneamento "/>
    <s v="03.16.16"/>
    <x v="60"/>
    <x v="0"/>
    <x v="0"/>
    <x v="0"/>
    <x v="0"/>
    <x v="0"/>
    <x v="0"/>
    <x v="0"/>
    <x v="6"/>
    <s v="2024-04-23"/>
    <x v="1"/>
    <n v="1042"/>
    <x v="4"/>
    <m/>
    <x v="0"/>
    <m/>
    <x v="19"/>
    <n v="100474706"/>
    <x v="0"/>
    <x v="6"/>
    <s v="Direção Ambiente e Saneamento "/>
    <s v="ORI"/>
    <x v="2"/>
    <m/>
    <x v="0"/>
    <x v="2"/>
    <x v="2"/>
    <x v="1"/>
    <x v="0"/>
    <x v="0"/>
    <x v="0"/>
    <x v="0"/>
    <x v="0"/>
    <x v="0"/>
    <x v="0"/>
    <s v="Direção Ambiente e Saneamento "/>
    <x v="0"/>
    <x v="0"/>
    <x v="0"/>
    <x v="0"/>
    <x v="0"/>
    <x v="0"/>
    <x v="0"/>
    <x v="0"/>
    <x v="0"/>
    <x v="0"/>
    <x v="6"/>
    <x v="0"/>
    <s v="Pagamento de salário referente a 04-2024"/>
  </r>
  <r>
    <x v="0"/>
    <n v="0"/>
    <n v="0"/>
    <n v="0"/>
    <n v="0"/>
    <x v="1414"/>
    <x v="0"/>
    <x v="0"/>
    <x v="0"/>
    <s v="03.16.16"/>
    <x v="24"/>
    <x v="0"/>
    <x v="0"/>
    <s v="Direção Ambiente e Saneamento "/>
    <s v="03.16.16"/>
    <s v="Direção Ambiente e Saneamento "/>
    <s v="03.16.16"/>
    <x v="28"/>
    <x v="0"/>
    <x v="0"/>
    <x v="0"/>
    <x v="0"/>
    <x v="0"/>
    <x v="0"/>
    <x v="0"/>
    <x v="6"/>
    <s v="2024-04-23"/>
    <x v="1"/>
    <n v="279"/>
    <x v="4"/>
    <m/>
    <x v="0"/>
    <m/>
    <x v="15"/>
    <n v="100479277"/>
    <x v="0"/>
    <x v="2"/>
    <s v="Direção Ambiente e Saneamento "/>
    <s v="ORI"/>
    <x v="2"/>
    <m/>
    <x v="0"/>
    <x v="2"/>
    <x v="2"/>
    <x v="1"/>
    <x v="0"/>
    <x v="0"/>
    <x v="0"/>
    <x v="0"/>
    <x v="0"/>
    <x v="0"/>
    <x v="0"/>
    <s v="Direção Ambiente e Saneamento "/>
    <x v="0"/>
    <x v="0"/>
    <x v="0"/>
    <x v="0"/>
    <x v="0"/>
    <x v="0"/>
    <x v="0"/>
    <x v="0"/>
    <x v="0"/>
    <x v="0"/>
    <x v="2"/>
    <x v="0"/>
    <s v="Pagamento de salário referente a 04-2024"/>
  </r>
  <r>
    <x v="0"/>
    <n v="0"/>
    <n v="0"/>
    <n v="0"/>
    <n v="0"/>
    <x v="5526"/>
    <x v="0"/>
    <x v="0"/>
    <x v="0"/>
    <s v="03.16.16"/>
    <x v="24"/>
    <x v="0"/>
    <x v="0"/>
    <s v="Direção Ambiente e Saneamento "/>
    <s v="03.16.16"/>
    <s v="Direção Ambiente e Saneamento "/>
    <s v="03.16.16"/>
    <x v="28"/>
    <x v="0"/>
    <x v="0"/>
    <x v="0"/>
    <x v="0"/>
    <x v="0"/>
    <x v="0"/>
    <x v="0"/>
    <x v="2"/>
    <s v="2024-02-23"/>
    <x v="0"/>
    <n v="15"/>
    <x v="4"/>
    <m/>
    <x v="0"/>
    <m/>
    <x v="136"/>
    <n v="100478986"/>
    <x v="0"/>
    <x v="10"/>
    <s v="Direção Ambiente e Saneamento "/>
    <s v="ORI"/>
    <x v="2"/>
    <m/>
    <x v="0"/>
    <x v="2"/>
    <x v="2"/>
    <x v="1"/>
    <x v="0"/>
    <x v="0"/>
    <x v="0"/>
    <x v="0"/>
    <x v="0"/>
    <x v="0"/>
    <x v="0"/>
    <s v="Direção Ambiente e Saneamento "/>
    <x v="0"/>
    <x v="0"/>
    <x v="0"/>
    <x v="0"/>
    <x v="0"/>
    <x v="0"/>
    <x v="0"/>
    <x v="0"/>
    <x v="0"/>
    <x v="0"/>
    <x v="10"/>
    <x v="0"/>
    <s v="Pagamento de salário referente a 02-2024"/>
  </r>
  <r>
    <x v="0"/>
    <n v="0"/>
    <n v="0"/>
    <n v="0"/>
    <n v="0"/>
    <x v="5526"/>
    <x v="0"/>
    <x v="0"/>
    <x v="0"/>
    <s v="03.16.16"/>
    <x v="24"/>
    <x v="0"/>
    <x v="0"/>
    <s v="Direção Ambiente e Saneamento "/>
    <s v="03.16.16"/>
    <s v="Direção Ambiente e Saneamento "/>
    <s v="03.16.16"/>
    <x v="28"/>
    <x v="0"/>
    <x v="0"/>
    <x v="0"/>
    <x v="0"/>
    <x v="0"/>
    <x v="0"/>
    <x v="0"/>
    <x v="2"/>
    <s v="2024-02-23"/>
    <x v="0"/>
    <n v="191"/>
    <x v="4"/>
    <m/>
    <x v="0"/>
    <m/>
    <x v="16"/>
    <n v="100474707"/>
    <x v="0"/>
    <x v="3"/>
    <s v="Direção Ambiente e Saneamento "/>
    <s v="ORI"/>
    <x v="2"/>
    <m/>
    <x v="0"/>
    <x v="2"/>
    <x v="2"/>
    <x v="1"/>
    <x v="0"/>
    <x v="0"/>
    <x v="0"/>
    <x v="0"/>
    <x v="0"/>
    <x v="0"/>
    <x v="0"/>
    <s v="Direção Ambiente e Saneamento "/>
    <x v="0"/>
    <x v="0"/>
    <x v="0"/>
    <x v="0"/>
    <x v="0"/>
    <x v="0"/>
    <x v="0"/>
    <x v="0"/>
    <x v="0"/>
    <x v="0"/>
    <x v="3"/>
    <x v="0"/>
    <s v="Pagamento de salário referente a 02-2024"/>
  </r>
  <r>
    <x v="0"/>
    <n v="0"/>
    <n v="0"/>
    <n v="0"/>
    <n v="0"/>
    <x v="5526"/>
    <x v="0"/>
    <x v="0"/>
    <x v="0"/>
    <s v="03.16.16"/>
    <x v="24"/>
    <x v="0"/>
    <x v="0"/>
    <s v="Direção Ambiente e Saneamento "/>
    <s v="03.16.16"/>
    <s v="Direção Ambiente e Saneamento "/>
    <s v="03.16.16"/>
    <x v="30"/>
    <x v="0"/>
    <x v="0"/>
    <x v="0"/>
    <x v="1"/>
    <x v="0"/>
    <x v="0"/>
    <x v="0"/>
    <x v="2"/>
    <s v="2024-02-23"/>
    <x v="0"/>
    <n v="4529"/>
    <x v="4"/>
    <m/>
    <x v="0"/>
    <m/>
    <x v="15"/>
    <n v="100479277"/>
    <x v="0"/>
    <x v="2"/>
    <s v="Direção Ambiente e Saneamento "/>
    <s v="ORI"/>
    <x v="2"/>
    <m/>
    <x v="0"/>
    <x v="2"/>
    <x v="2"/>
    <x v="1"/>
    <x v="0"/>
    <x v="0"/>
    <x v="0"/>
    <x v="0"/>
    <x v="0"/>
    <x v="0"/>
    <x v="0"/>
    <s v="Direção Ambiente e Saneamento "/>
    <x v="0"/>
    <x v="0"/>
    <x v="0"/>
    <x v="0"/>
    <x v="0"/>
    <x v="0"/>
    <x v="0"/>
    <x v="0"/>
    <x v="0"/>
    <x v="0"/>
    <x v="2"/>
    <x v="0"/>
    <s v="Pagamento de salário referente a 02-2024"/>
  </r>
  <r>
    <x v="0"/>
    <n v="0"/>
    <n v="0"/>
    <n v="0"/>
    <n v="0"/>
    <x v="579"/>
    <x v="0"/>
    <x v="0"/>
    <x v="0"/>
    <s v="03.16.15"/>
    <x v="0"/>
    <x v="0"/>
    <x v="0"/>
    <s v="Direção Financeira"/>
    <s v="03.16.15"/>
    <s v="Direção Financeira"/>
    <s v="03.16.15"/>
    <x v="28"/>
    <x v="0"/>
    <x v="0"/>
    <x v="0"/>
    <x v="0"/>
    <x v="0"/>
    <x v="0"/>
    <x v="0"/>
    <x v="5"/>
    <s v="2024-08-05"/>
    <x v="2"/>
    <n v="471"/>
    <x v="4"/>
    <m/>
    <x v="0"/>
    <m/>
    <x v="67"/>
    <n v="100474708"/>
    <x v="0"/>
    <x v="7"/>
    <s v="Direção Financeira"/>
    <s v="ORI"/>
    <x v="2"/>
    <m/>
    <x v="0"/>
    <x v="2"/>
    <x v="2"/>
    <x v="1"/>
    <x v="0"/>
    <x v="0"/>
    <x v="0"/>
    <x v="0"/>
    <x v="0"/>
    <x v="0"/>
    <x v="0"/>
    <s v="Direção Financeira"/>
    <x v="0"/>
    <x v="0"/>
    <x v="0"/>
    <x v="0"/>
    <x v="0"/>
    <x v="0"/>
    <x v="0"/>
    <x v="0"/>
    <x v="0"/>
    <x v="0"/>
    <x v="7"/>
    <x v="0"/>
    <s v="Pagamento de salário referente a 07-2024"/>
  </r>
  <r>
    <x v="0"/>
    <n v="0"/>
    <n v="0"/>
    <n v="0"/>
    <n v="0"/>
    <x v="579"/>
    <x v="0"/>
    <x v="0"/>
    <x v="0"/>
    <s v="03.16.15"/>
    <x v="0"/>
    <x v="0"/>
    <x v="0"/>
    <s v="Direção Financeira"/>
    <s v="03.16.15"/>
    <s v="Direção Financeira"/>
    <s v="03.16.15"/>
    <x v="29"/>
    <x v="0"/>
    <x v="0"/>
    <x v="0"/>
    <x v="0"/>
    <x v="0"/>
    <x v="0"/>
    <x v="0"/>
    <x v="5"/>
    <s v="2024-08-05"/>
    <x v="2"/>
    <n v="21"/>
    <x v="4"/>
    <m/>
    <x v="0"/>
    <m/>
    <x v="17"/>
    <n v="100479279"/>
    <x v="0"/>
    <x v="4"/>
    <s v="Direção Financeira"/>
    <s v="ORI"/>
    <x v="2"/>
    <m/>
    <x v="0"/>
    <x v="2"/>
    <x v="2"/>
    <x v="1"/>
    <x v="0"/>
    <x v="0"/>
    <x v="0"/>
    <x v="0"/>
    <x v="0"/>
    <x v="0"/>
    <x v="0"/>
    <s v="Direção Financeira"/>
    <x v="0"/>
    <x v="0"/>
    <x v="0"/>
    <x v="0"/>
    <x v="0"/>
    <x v="0"/>
    <x v="0"/>
    <x v="0"/>
    <x v="0"/>
    <x v="0"/>
    <x v="4"/>
    <x v="0"/>
    <s v="Pagamento de salário referente a 07-2024"/>
  </r>
  <r>
    <x v="0"/>
    <n v="0"/>
    <n v="0"/>
    <n v="0"/>
    <n v="0"/>
    <x v="579"/>
    <x v="0"/>
    <x v="0"/>
    <x v="0"/>
    <s v="03.16.15"/>
    <x v="0"/>
    <x v="0"/>
    <x v="0"/>
    <s v="Direção Financeira"/>
    <s v="03.16.15"/>
    <s v="Direção Financeira"/>
    <s v="03.16.15"/>
    <x v="30"/>
    <x v="0"/>
    <x v="0"/>
    <x v="0"/>
    <x v="1"/>
    <x v="0"/>
    <x v="0"/>
    <x v="0"/>
    <x v="5"/>
    <s v="2024-08-05"/>
    <x v="2"/>
    <n v="3485"/>
    <x v="4"/>
    <m/>
    <x v="0"/>
    <m/>
    <x v="15"/>
    <n v="100479277"/>
    <x v="0"/>
    <x v="2"/>
    <s v="Direção Financeira"/>
    <s v="ORI"/>
    <x v="2"/>
    <m/>
    <x v="0"/>
    <x v="2"/>
    <x v="2"/>
    <x v="1"/>
    <x v="0"/>
    <x v="0"/>
    <x v="0"/>
    <x v="0"/>
    <x v="0"/>
    <x v="0"/>
    <x v="0"/>
    <s v="Direção Financeira"/>
    <x v="0"/>
    <x v="0"/>
    <x v="0"/>
    <x v="0"/>
    <x v="0"/>
    <x v="0"/>
    <x v="0"/>
    <x v="0"/>
    <x v="0"/>
    <x v="0"/>
    <x v="2"/>
    <x v="0"/>
    <s v="Pagamento de salário referente a 07-2024"/>
  </r>
  <r>
    <x v="0"/>
    <n v="0"/>
    <n v="0"/>
    <n v="0"/>
    <n v="0"/>
    <x v="2147"/>
    <x v="0"/>
    <x v="0"/>
    <x v="0"/>
    <s v="03.16.15"/>
    <x v="0"/>
    <x v="0"/>
    <x v="0"/>
    <s v="Direção Financeira"/>
    <s v="03.16.15"/>
    <s v="Direção Financeira"/>
    <s v="03.16.15"/>
    <x v="64"/>
    <x v="0"/>
    <x v="0"/>
    <x v="0"/>
    <x v="0"/>
    <x v="0"/>
    <x v="0"/>
    <x v="0"/>
    <x v="11"/>
    <s v="2024-12-16"/>
    <x v="3"/>
    <n v="26"/>
    <x v="4"/>
    <m/>
    <x v="0"/>
    <m/>
    <x v="16"/>
    <n v="100474707"/>
    <x v="0"/>
    <x v="3"/>
    <s v="Direção Financeira"/>
    <s v="ORI"/>
    <x v="2"/>
    <m/>
    <x v="0"/>
    <x v="2"/>
    <x v="2"/>
    <x v="1"/>
    <x v="0"/>
    <x v="0"/>
    <x v="0"/>
    <x v="0"/>
    <x v="0"/>
    <x v="0"/>
    <x v="0"/>
    <s v="Direção Financeira"/>
    <x v="0"/>
    <x v="0"/>
    <x v="0"/>
    <x v="0"/>
    <x v="0"/>
    <x v="0"/>
    <x v="0"/>
    <x v="0"/>
    <x v="0"/>
    <x v="0"/>
    <x v="3"/>
    <x v="0"/>
    <s v="Pagamento de salário referente a 12-2024"/>
  </r>
  <r>
    <x v="0"/>
    <n v="0"/>
    <n v="0"/>
    <n v="0"/>
    <n v="0"/>
    <x v="2147"/>
    <x v="0"/>
    <x v="0"/>
    <x v="0"/>
    <s v="03.16.15"/>
    <x v="0"/>
    <x v="0"/>
    <x v="0"/>
    <s v="Direção Financeira"/>
    <s v="03.16.15"/>
    <s v="Direção Financeira"/>
    <s v="03.16.15"/>
    <x v="29"/>
    <x v="0"/>
    <x v="0"/>
    <x v="0"/>
    <x v="0"/>
    <x v="0"/>
    <x v="0"/>
    <x v="0"/>
    <x v="11"/>
    <s v="2024-12-16"/>
    <x v="3"/>
    <n v="0"/>
    <x v="4"/>
    <m/>
    <x v="0"/>
    <m/>
    <x v="16"/>
    <n v="100474707"/>
    <x v="0"/>
    <x v="3"/>
    <s v="Direção Financeira"/>
    <s v="ORI"/>
    <x v="2"/>
    <m/>
    <x v="0"/>
    <x v="2"/>
    <x v="2"/>
    <x v="1"/>
    <x v="0"/>
    <x v="0"/>
    <x v="0"/>
    <x v="0"/>
    <x v="0"/>
    <x v="0"/>
    <x v="0"/>
    <s v="Direção Financeira"/>
    <x v="0"/>
    <x v="0"/>
    <x v="0"/>
    <x v="0"/>
    <x v="0"/>
    <x v="0"/>
    <x v="0"/>
    <x v="0"/>
    <x v="0"/>
    <x v="0"/>
    <x v="3"/>
    <x v="0"/>
    <s v="Pagamento de salário referente a 12-2024"/>
  </r>
  <r>
    <x v="0"/>
    <n v="0"/>
    <n v="0"/>
    <n v="0"/>
    <n v="0"/>
    <x v="3967"/>
    <x v="0"/>
    <x v="0"/>
    <x v="0"/>
    <s v="03.16.15"/>
    <x v="0"/>
    <x v="0"/>
    <x v="0"/>
    <s v="Direção Financeira"/>
    <s v="03.16.15"/>
    <s v="Direção Financeira"/>
    <s v="03.16.15"/>
    <x v="29"/>
    <x v="0"/>
    <x v="0"/>
    <x v="0"/>
    <x v="0"/>
    <x v="0"/>
    <x v="0"/>
    <x v="0"/>
    <x v="0"/>
    <s v="2024-01-30"/>
    <x v="0"/>
    <n v="0"/>
    <x v="4"/>
    <m/>
    <x v="0"/>
    <m/>
    <x v="16"/>
    <n v="100474707"/>
    <x v="0"/>
    <x v="3"/>
    <s v="Direção Financeira"/>
    <s v="ORI"/>
    <x v="2"/>
    <m/>
    <x v="0"/>
    <x v="2"/>
    <x v="2"/>
    <x v="1"/>
    <x v="0"/>
    <x v="0"/>
    <x v="0"/>
    <x v="0"/>
    <x v="0"/>
    <x v="0"/>
    <x v="0"/>
    <s v="Direção Financeira"/>
    <x v="0"/>
    <x v="0"/>
    <x v="0"/>
    <x v="0"/>
    <x v="0"/>
    <x v="0"/>
    <x v="0"/>
    <x v="0"/>
    <x v="0"/>
    <x v="0"/>
    <x v="3"/>
    <x v="0"/>
    <s v="Pagamento de salário referente a 01-2024"/>
  </r>
  <r>
    <x v="0"/>
    <n v="0"/>
    <n v="0"/>
    <n v="0"/>
    <n v="0"/>
    <x v="3967"/>
    <x v="0"/>
    <x v="0"/>
    <x v="0"/>
    <s v="03.16.15"/>
    <x v="0"/>
    <x v="0"/>
    <x v="0"/>
    <s v="Direção Financeira"/>
    <s v="03.16.15"/>
    <s v="Direção Financeira"/>
    <s v="03.16.15"/>
    <x v="48"/>
    <x v="0"/>
    <x v="0"/>
    <x v="0"/>
    <x v="1"/>
    <x v="0"/>
    <x v="0"/>
    <x v="0"/>
    <x v="0"/>
    <s v="2024-01-30"/>
    <x v="0"/>
    <n v="262"/>
    <x v="4"/>
    <m/>
    <x v="0"/>
    <m/>
    <x v="16"/>
    <n v="100474707"/>
    <x v="0"/>
    <x v="3"/>
    <s v="Direção Financeira"/>
    <s v="ORI"/>
    <x v="2"/>
    <m/>
    <x v="0"/>
    <x v="2"/>
    <x v="2"/>
    <x v="1"/>
    <x v="0"/>
    <x v="0"/>
    <x v="0"/>
    <x v="0"/>
    <x v="0"/>
    <x v="0"/>
    <x v="0"/>
    <s v="Direção Financeira"/>
    <x v="0"/>
    <x v="0"/>
    <x v="0"/>
    <x v="0"/>
    <x v="0"/>
    <x v="0"/>
    <x v="0"/>
    <x v="0"/>
    <x v="0"/>
    <x v="0"/>
    <x v="3"/>
    <x v="0"/>
    <s v="Pagamento de salário referente a 01-2024"/>
  </r>
  <r>
    <x v="0"/>
    <n v="0"/>
    <n v="0"/>
    <n v="0"/>
    <n v="0"/>
    <x v="3967"/>
    <x v="0"/>
    <x v="0"/>
    <x v="0"/>
    <s v="03.16.15"/>
    <x v="0"/>
    <x v="0"/>
    <x v="0"/>
    <s v="Direção Financeira"/>
    <s v="03.16.15"/>
    <s v="Direção Financeira"/>
    <s v="03.16.15"/>
    <x v="64"/>
    <x v="0"/>
    <x v="0"/>
    <x v="0"/>
    <x v="0"/>
    <x v="0"/>
    <x v="0"/>
    <x v="0"/>
    <x v="0"/>
    <s v="2024-01-30"/>
    <x v="0"/>
    <n v="134"/>
    <x v="4"/>
    <m/>
    <x v="0"/>
    <m/>
    <x v="15"/>
    <n v="100479277"/>
    <x v="0"/>
    <x v="2"/>
    <s v="Direção Financeira"/>
    <s v="ORI"/>
    <x v="2"/>
    <m/>
    <x v="0"/>
    <x v="2"/>
    <x v="2"/>
    <x v="1"/>
    <x v="0"/>
    <x v="0"/>
    <x v="0"/>
    <x v="0"/>
    <x v="0"/>
    <x v="0"/>
    <x v="0"/>
    <s v="Direção Financeira"/>
    <x v="0"/>
    <x v="0"/>
    <x v="0"/>
    <x v="0"/>
    <x v="0"/>
    <x v="0"/>
    <x v="0"/>
    <x v="0"/>
    <x v="0"/>
    <x v="0"/>
    <x v="2"/>
    <x v="0"/>
    <s v="Pagamento de salário referente a 01-2024"/>
  </r>
  <r>
    <x v="0"/>
    <n v="0"/>
    <n v="0"/>
    <n v="0"/>
    <n v="0"/>
    <x v="4072"/>
    <x v="0"/>
    <x v="0"/>
    <x v="0"/>
    <s v="03.16.15"/>
    <x v="0"/>
    <x v="0"/>
    <x v="0"/>
    <s v="Direção Financeira"/>
    <s v="03.16.15"/>
    <s v="Direção Financeira"/>
    <s v="03.16.15"/>
    <x v="28"/>
    <x v="0"/>
    <x v="0"/>
    <x v="0"/>
    <x v="0"/>
    <x v="0"/>
    <x v="0"/>
    <x v="0"/>
    <x v="4"/>
    <s v="2024-06-19"/>
    <x v="1"/>
    <n v="31"/>
    <x v="4"/>
    <m/>
    <x v="0"/>
    <m/>
    <x v="54"/>
    <n v="100477977"/>
    <x v="0"/>
    <x v="8"/>
    <s v="Direção Financeira"/>
    <s v="ORI"/>
    <x v="2"/>
    <m/>
    <x v="0"/>
    <x v="2"/>
    <x v="2"/>
    <x v="1"/>
    <x v="0"/>
    <x v="0"/>
    <x v="0"/>
    <x v="0"/>
    <x v="0"/>
    <x v="0"/>
    <x v="0"/>
    <s v="Direção Financeira"/>
    <x v="0"/>
    <x v="0"/>
    <x v="0"/>
    <x v="0"/>
    <x v="0"/>
    <x v="0"/>
    <x v="0"/>
    <x v="0"/>
    <x v="0"/>
    <x v="0"/>
    <x v="8"/>
    <x v="0"/>
    <s v="Pagamento de salário referente a 06-2024"/>
  </r>
  <r>
    <x v="0"/>
    <n v="0"/>
    <n v="0"/>
    <n v="0"/>
    <n v="0"/>
    <x v="4072"/>
    <x v="0"/>
    <x v="0"/>
    <x v="0"/>
    <s v="03.16.15"/>
    <x v="0"/>
    <x v="0"/>
    <x v="0"/>
    <s v="Direção Financeira"/>
    <s v="03.16.15"/>
    <s v="Direção Financeira"/>
    <s v="03.16.15"/>
    <x v="64"/>
    <x v="0"/>
    <x v="0"/>
    <x v="0"/>
    <x v="0"/>
    <x v="0"/>
    <x v="0"/>
    <x v="0"/>
    <x v="4"/>
    <s v="2024-06-19"/>
    <x v="1"/>
    <n v="648"/>
    <x v="4"/>
    <m/>
    <x v="0"/>
    <m/>
    <x v="67"/>
    <n v="100474708"/>
    <x v="0"/>
    <x v="7"/>
    <s v="Direção Financeira"/>
    <s v="ORI"/>
    <x v="2"/>
    <m/>
    <x v="0"/>
    <x v="2"/>
    <x v="2"/>
    <x v="1"/>
    <x v="0"/>
    <x v="0"/>
    <x v="0"/>
    <x v="0"/>
    <x v="0"/>
    <x v="0"/>
    <x v="0"/>
    <s v="Direção Financeira"/>
    <x v="0"/>
    <x v="0"/>
    <x v="0"/>
    <x v="0"/>
    <x v="0"/>
    <x v="0"/>
    <x v="0"/>
    <x v="0"/>
    <x v="0"/>
    <x v="0"/>
    <x v="7"/>
    <x v="0"/>
    <s v="Pagamento de salário referente a 06-2024"/>
  </r>
  <r>
    <x v="0"/>
    <n v="0"/>
    <n v="0"/>
    <n v="0"/>
    <n v="0"/>
    <x v="4072"/>
    <x v="0"/>
    <x v="0"/>
    <x v="0"/>
    <s v="03.16.15"/>
    <x v="0"/>
    <x v="0"/>
    <x v="0"/>
    <s v="Direção Financeira"/>
    <s v="03.16.15"/>
    <s v="Direção Financeira"/>
    <s v="03.16.15"/>
    <x v="64"/>
    <x v="0"/>
    <x v="0"/>
    <x v="0"/>
    <x v="0"/>
    <x v="0"/>
    <x v="0"/>
    <x v="0"/>
    <x v="4"/>
    <s v="2024-06-19"/>
    <x v="1"/>
    <n v="24"/>
    <x v="4"/>
    <m/>
    <x v="0"/>
    <m/>
    <x v="16"/>
    <n v="100474707"/>
    <x v="0"/>
    <x v="3"/>
    <s v="Direção Financeira"/>
    <s v="ORI"/>
    <x v="2"/>
    <m/>
    <x v="0"/>
    <x v="2"/>
    <x v="2"/>
    <x v="1"/>
    <x v="0"/>
    <x v="0"/>
    <x v="0"/>
    <x v="0"/>
    <x v="0"/>
    <x v="0"/>
    <x v="0"/>
    <s v="Direção Financeira"/>
    <x v="0"/>
    <x v="0"/>
    <x v="0"/>
    <x v="0"/>
    <x v="0"/>
    <x v="0"/>
    <x v="0"/>
    <x v="0"/>
    <x v="0"/>
    <x v="0"/>
    <x v="3"/>
    <x v="0"/>
    <s v="Pagamento de salário referente a 06-2024"/>
  </r>
  <r>
    <x v="0"/>
    <n v="0"/>
    <n v="0"/>
    <n v="0"/>
    <n v="0"/>
    <x v="3757"/>
    <x v="0"/>
    <x v="0"/>
    <x v="0"/>
    <s v="03.16.15"/>
    <x v="0"/>
    <x v="0"/>
    <x v="0"/>
    <s v="Direção Financeira"/>
    <s v="03.16.15"/>
    <s v="Direção Financeira"/>
    <s v="03.16.15"/>
    <x v="30"/>
    <x v="0"/>
    <x v="0"/>
    <x v="0"/>
    <x v="1"/>
    <x v="0"/>
    <x v="0"/>
    <x v="0"/>
    <x v="3"/>
    <s v="2024-05-21"/>
    <x v="1"/>
    <n v="46014"/>
    <x v="4"/>
    <m/>
    <x v="0"/>
    <m/>
    <x v="19"/>
    <n v="100474706"/>
    <x v="0"/>
    <x v="6"/>
    <s v="Direção Financeira"/>
    <s v="ORI"/>
    <x v="2"/>
    <m/>
    <x v="0"/>
    <x v="2"/>
    <x v="2"/>
    <x v="1"/>
    <x v="0"/>
    <x v="0"/>
    <x v="0"/>
    <x v="0"/>
    <x v="0"/>
    <x v="0"/>
    <x v="0"/>
    <s v="Direção Financeira"/>
    <x v="0"/>
    <x v="0"/>
    <x v="0"/>
    <x v="0"/>
    <x v="0"/>
    <x v="0"/>
    <x v="0"/>
    <x v="0"/>
    <x v="0"/>
    <x v="0"/>
    <x v="6"/>
    <x v="0"/>
    <s v="Pagamento de salário referente a 05-2024"/>
  </r>
  <r>
    <x v="0"/>
    <n v="0"/>
    <n v="0"/>
    <n v="0"/>
    <n v="0"/>
    <x v="3757"/>
    <x v="0"/>
    <x v="0"/>
    <x v="0"/>
    <s v="03.16.15"/>
    <x v="0"/>
    <x v="0"/>
    <x v="0"/>
    <s v="Direção Financeira"/>
    <s v="03.16.15"/>
    <s v="Direção Financeira"/>
    <s v="03.16.15"/>
    <x v="48"/>
    <x v="0"/>
    <x v="0"/>
    <x v="0"/>
    <x v="1"/>
    <x v="0"/>
    <x v="0"/>
    <x v="0"/>
    <x v="3"/>
    <s v="2024-05-21"/>
    <x v="1"/>
    <n v="3947"/>
    <x v="4"/>
    <m/>
    <x v="0"/>
    <m/>
    <x v="67"/>
    <n v="100474708"/>
    <x v="0"/>
    <x v="7"/>
    <s v="Direção Financeira"/>
    <s v="ORI"/>
    <x v="2"/>
    <m/>
    <x v="0"/>
    <x v="2"/>
    <x v="2"/>
    <x v="1"/>
    <x v="0"/>
    <x v="0"/>
    <x v="0"/>
    <x v="0"/>
    <x v="0"/>
    <x v="0"/>
    <x v="0"/>
    <s v="Direção Financeira"/>
    <x v="0"/>
    <x v="0"/>
    <x v="0"/>
    <x v="0"/>
    <x v="0"/>
    <x v="0"/>
    <x v="0"/>
    <x v="0"/>
    <x v="0"/>
    <x v="0"/>
    <x v="7"/>
    <x v="0"/>
    <s v="Pagamento de salário referente a 05-2024"/>
  </r>
  <r>
    <x v="0"/>
    <n v="0"/>
    <n v="0"/>
    <n v="0"/>
    <n v="0"/>
    <x v="3757"/>
    <x v="0"/>
    <x v="0"/>
    <x v="0"/>
    <s v="03.16.15"/>
    <x v="0"/>
    <x v="0"/>
    <x v="0"/>
    <s v="Direção Financeira"/>
    <s v="03.16.15"/>
    <s v="Direção Financeira"/>
    <s v="03.16.15"/>
    <x v="48"/>
    <x v="0"/>
    <x v="0"/>
    <x v="0"/>
    <x v="1"/>
    <x v="0"/>
    <x v="0"/>
    <x v="0"/>
    <x v="3"/>
    <s v="2024-05-21"/>
    <x v="1"/>
    <n v="6364"/>
    <x v="4"/>
    <m/>
    <x v="0"/>
    <m/>
    <x v="17"/>
    <n v="100479279"/>
    <x v="0"/>
    <x v="4"/>
    <s v="Direção Financeira"/>
    <s v="ORI"/>
    <x v="2"/>
    <m/>
    <x v="0"/>
    <x v="2"/>
    <x v="2"/>
    <x v="1"/>
    <x v="0"/>
    <x v="0"/>
    <x v="0"/>
    <x v="0"/>
    <x v="0"/>
    <x v="0"/>
    <x v="0"/>
    <s v="Direção Financeira"/>
    <x v="0"/>
    <x v="0"/>
    <x v="0"/>
    <x v="0"/>
    <x v="0"/>
    <x v="0"/>
    <x v="0"/>
    <x v="0"/>
    <x v="0"/>
    <x v="0"/>
    <x v="4"/>
    <x v="0"/>
    <s v="Pagamento de salário referente a 05-2024"/>
  </r>
  <r>
    <x v="0"/>
    <n v="0"/>
    <n v="0"/>
    <n v="0"/>
    <n v="0"/>
    <x v="1413"/>
    <x v="0"/>
    <x v="0"/>
    <x v="0"/>
    <s v="03.16.15"/>
    <x v="0"/>
    <x v="0"/>
    <x v="0"/>
    <s v="Direção Financeira"/>
    <s v="03.16.15"/>
    <s v="Direção Financeira"/>
    <s v="03.16.15"/>
    <x v="29"/>
    <x v="0"/>
    <x v="0"/>
    <x v="0"/>
    <x v="0"/>
    <x v="0"/>
    <x v="0"/>
    <x v="0"/>
    <x v="6"/>
    <s v="2024-04-23"/>
    <x v="1"/>
    <n v="0"/>
    <x v="4"/>
    <m/>
    <x v="0"/>
    <m/>
    <x v="54"/>
    <n v="100477977"/>
    <x v="0"/>
    <x v="8"/>
    <s v="Direção Financeira"/>
    <s v="ORI"/>
    <x v="2"/>
    <m/>
    <x v="0"/>
    <x v="2"/>
    <x v="2"/>
    <x v="1"/>
    <x v="0"/>
    <x v="0"/>
    <x v="0"/>
    <x v="0"/>
    <x v="0"/>
    <x v="0"/>
    <x v="0"/>
    <s v="Direção Financeira"/>
    <x v="0"/>
    <x v="0"/>
    <x v="0"/>
    <x v="0"/>
    <x v="0"/>
    <x v="0"/>
    <x v="0"/>
    <x v="0"/>
    <x v="0"/>
    <x v="0"/>
    <x v="8"/>
    <x v="0"/>
    <s v="Pagamento de salário referente a 04-2024"/>
  </r>
  <r>
    <x v="0"/>
    <n v="0"/>
    <n v="0"/>
    <n v="0"/>
    <n v="0"/>
    <x v="1413"/>
    <x v="0"/>
    <x v="0"/>
    <x v="0"/>
    <s v="03.16.15"/>
    <x v="0"/>
    <x v="0"/>
    <x v="0"/>
    <s v="Direção Financeira"/>
    <s v="03.16.15"/>
    <s v="Direção Financeira"/>
    <s v="03.16.15"/>
    <x v="28"/>
    <x v="0"/>
    <x v="0"/>
    <x v="0"/>
    <x v="0"/>
    <x v="0"/>
    <x v="0"/>
    <x v="0"/>
    <x v="6"/>
    <s v="2024-04-23"/>
    <x v="1"/>
    <n v="32"/>
    <x v="4"/>
    <m/>
    <x v="0"/>
    <m/>
    <x v="54"/>
    <n v="100477977"/>
    <x v="0"/>
    <x v="8"/>
    <s v="Direção Financeira"/>
    <s v="ORI"/>
    <x v="2"/>
    <m/>
    <x v="0"/>
    <x v="2"/>
    <x v="2"/>
    <x v="1"/>
    <x v="0"/>
    <x v="0"/>
    <x v="0"/>
    <x v="0"/>
    <x v="0"/>
    <x v="0"/>
    <x v="0"/>
    <s v="Direção Financeira"/>
    <x v="0"/>
    <x v="0"/>
    <x v="0"/>
    <x v="0"/>
    <x v="0"/>
    <x v="0"/>
    <x v="0"/>
    <x v="0"/>
    <x v="0"/>
    <x v="0"/>
    <x v="8"/>
    <x v="0"/>
    <s v="Pagamento de salário referente a 04-2024"/>
  </r>
  <r>
    <x v="0"/>
    <n v="0"/>
    <n v="0"/>
    <n v="0"/>
    <n v="0"/>
    <x v="1413"/>
    <x v="0"/>
    <x v="0"/>
    <x v="0"/>
    <s v="03.16.15"/>
    <x v="0"/>
    <x v="0"/>
    <x v="0"/>
    <s v="Direção Financeira"/>
    <s v="03.16.15"/>
    <s v="Direção Financeira"/>
    <s v="03.16.15"/>
    <x v="30"/>
    <x v="0"/>
    <x v="0"/>
    <x v="0"/>
    <x v="1"/>
    <x v="0"/>
    <x v="0"/>
    <x v="0"/>
    <x v="6"/>
    <s v="2024-04-23"/>
    <x v="1"/>
    <n v="11570"/>
    <x v="4"/>
    <m/>
    <x v="0"/>
    <m/>
    <x v="17"/>
    <n v="100479279"/>
    <x v="0"/>
    <x v="4"/>
    <s v="Direção Financeira"/>
    <s v="ORI"/>
    <x v="2"/>
    <m/>
    <x v="0"/>
    <x v="2"/>
    <x v="2"/>
    <x v="1"/>
    <x v="0"/>
    <x v="0"/>
    <x v="0"/>
    <x v="0"/>
    <x v="0"/>
    <x v="0"/>
    <x v="0"/>
    <s v="Direção Financeira"/>
    <x v="0"/>
    <x v="0"/>
    <x v="0"/>
    <x v="0"/>
    <x v="0"/>
    <x v="0"/>
    <x v="0"/>
    <x v="0"/>
    <x v="0"/>
    <x v="0"/>
    <x v="4"/>
    <x v="0"/>
    <s v="Pagamento de salário referente a 04-2024"/>
  </r>
  <r>
    <x v="0"/>
    <n v="0"/>
    <n v="0"/>
    <n v="0"/>
    <n v="0"/>
    <x v="5671"/>
    <x v="0"/>
    <x v="0"/>
    <x v="0"/>
    <s v="03.16.15"/>
    <x v="0"/>
    <x v="0"/>
    <x v="0"/>
    <s v="Direção Financeira"/>
    <s v="03.16.15"/>
    <s v="Direção Financeira"/>
    <s v="03.16.15"/>
    <x v="29"/>
    <x v="0"/>
    <x v="0"/>
    <x v="0"/>
    <x v="0"/>
    <x v="0"/>
    <x v="0"/>
    <x v="0"/>
    <x v="1"/>
    <s v="2024-03-21"/>
    <x v="0"/>
    <n v="57"/>
    <x v="4"/>
    <m/>
    <x v="0"/>
    <m/>
    <x v="19"/>
    <n v="100474706"/>
    <x v="0"/>
    <x v="6"/>
    <s v="Direção Financeira"/>
    <s v="ORI"/>
    <x v="2"/>
    <m/>
    <x v="0"/>
    <x v="2"/>
    <x v="2"/>
    <x v="1"/>
    <x v="0"/>
    <x v="0"/>
    <x v="0"/>
    <x v="0"/>
    <x v="0"/>
    <x v="0"/>
    <x v="0"/>
    <s v="Direção Financeira"/>
    <x v="0"/>
    <x v="0"/>
    <x v="0"/>
    <x v="0"/>
    <x v="0"/>
    <x v="0"/>
    <x v="0"/>
    <x v="0"/>
    <x v="0"/>
    <x v="0"/>
    <x v="6"/>
    <x v="0"/>
    <s v="Pagamento de salário referente a 03-2024"/>
  </r>
  <r>
    <x v="0"/>
    <n v="0"/>
    <n v="0"/>
    <n v="0"/>
    <n v="0"/>
    <x v="5671"/>
    <x v="0"/>
    <x v="0"/>
    <x v="0"/>
    <s v="03.16.15"/>
    <x v="0"/>
    <x v="0"/>
    <x v="0"/>
    <s v="Direção Financeira"/>
    <s v="03.16.15"/>
    <s v="Direção Financeira"/>
    <s v="03.16.15"/>
    <x v="64"/>
    <x v="0"/>
    <x v="0"/>
    <x v="0"/>
    <x v="0"/>
    <x v="0"/>
    <x v="0"/>
    <x v="0"/>
    <x v="1"/>
    <s v="2024-03-21"/>
    <x v="0"/>
    <n v="666"/>
    <x v="4"/>
    <m/>
    <x v="0"/>
    <m/>
    <x v="67"/>
    <n v="100474708"/>
    <x v="0"/>
    <x v="7"/>
    <s v="Direção Financeira"/>
    <s v="ORI"/>
    <x v="2"/>
    <m/>
    <x v="0"/>
    <x v="2"/>
    <x v="2"/>
    <x v="1"/>
    <x v="0"/>
    <x v="0"/>
    <x v="0"/>
    <x v="0"/>
    <x v="0"/>
    <x v="0"/>
    <x v="0"/>
    <s v="Direção Financeira"/>
    <x v="0"/>
    <x v="0"/>
    <x v="0"/>
    <x v="0"/>
    <x v="0"/>
    <x v="0"/>
    <x v="0"/>
    <x v="0"/>
    <x v="0"/>
    <x v="0"/>
    <x v="7"/>
    <x v="0"/>
    <s v="Pagamento de salário referente a 03-2024"/>
  </r>
  <r>
    <x v="0"/>
    <n v="0"/>
    <n v="0"/>
    <n v="0"/>
    <n v="0"/>
    <x v="5671"/>
    <x v="0"/>
    <x v="0"/>
    <x v="0"/>
    <s v="03.16.15"/>
    <x v="0"/>
    <x v="0"/>
    <x v="0"/>
    <s v="Direção Financeira"/>
    <s v="03.16.15"/>
    <s v="Direção Financeira"/>
    <s v="03.16.15"/>
    <x v="64"/>
    <x v="0"/>
    <x v="0"/>
    <x v="0"/>
    <x v="0"/>
    <x v="0"/>
    <x v="0"/>
    <x v="0"/>
    <x v="1"/>
    <s v="2024-03-21"/>
    <x v="0"/>
    <n v="1074"/>
    <x v="4"/>
    <m/>
    <x v="0"/>
    <m/>
    <x v="17"/>
    <n v="100479279"/>
    <x v="0"/>
    <x v="4"/>
    <s v="Direção Financeira"/>
    <s v="ORI"/>
    <x v="2"/>
    <m/>
    <x v="0"/>
    <x v="2"/>
    <x v="2"/>
    <x v="1"/>
    <x v="0"/>
    <x v="0"/>
    <x v="0"/>
    <x v="0"/>
    <x v="0"/>
    <x v="0"/>
    <x v="0"/>
    <s v="Direção Financeira"/>
    <x v="0"/>
    <x v="0"/>
    <x v="0"/>
    <x v="0"/>
    <x v="0"/>
    <x v="0"/>
    <x v="0"/>
    <x v="0"/>
    <x v="0"/>
    <x v="0"/>
    <x v="4"/>
    <x v="0"/>
    <s v="Pagamento de salário referente a 03-2024"/>
  </r>
  <r>
    <x v="0"/>
    <n v="0"/>
    <n v="0"/>
    <n v="0"/>
    <n v="0"/>
    <x v="5671"/>
    <x v="0"/>
    <x v="0"/>
    <x v="0"/>
    <s v="03.16.15"/>
    <x v="0"/>
    <x v="0"/>
    <x v="0"/>
    <s v="Direção Financeira"/>
    <s v="03.16.15"/>
    <s v="Direção Financeira"/>
    <s v="03.16.15"/>
    <x v="64"/>
    <x v="0"/>
    <x v="0"/>
    <x v="0"/>
    <x v="0"/>
    <x v="0"/>
    <x v="0"/>
    <x v="0"/>
    <x v="1"/>
    <s v="2024-03-21"/>
    <x v="0"/>
    <n v="128"/>
    <x v="4"/>
    <m/>
    <x v="0"/>
    <m/>
    <x v="15"/>
    <n v="100479277"/>
    <x v="0"/>
    <x v="2"/>
    <s v="Direção Financeira"/>
    <s v="ORI"/>
    <x v="2"/>
    <m/>
    <x v="0"/>
    <x v="2"/>
    <x v="2"/>
    <x v="1"/>
    <x v="0"/>
    <x v="0"/>
    <x v="0"/>
    <x v="0"/>
    <x v="0"/>
    <x v="0"/>
    <x v="0"/>
    <s v="Direção Financeira"/>
    <x v="0"/>
    <x v="0"/>
    <x v="0"/>
    <x v="0"/>
    <x v="0"/>
    <x v="0"/>
    <x v="0"/>
    <x v="0"/>
    <x v="0"/>
    <x v="0"/>
    <x v="2"/>
    <x v="0"/>
    <s v="Pagamento de salário referente a 03-2024"/>
  </r>
  <r>
    <x v="0"/>
    <n v="0"/>
    <n v="0"/>
    <n v="0"/>
    <n v="0"/>
    <x v="5671"/>
    <x v="0"/>
    <x v="0"/>
    <x v="0"/>
    <s v="03.16.15"/>
    <x v="0"/>
    <x v="0"/>
    <x v="0"/>
    <s v="Direção Financeira"/>
    <s v="03.16.15"/>
    <s v="Direção Financeira"/>
    <s v="03.16.15"/>
    <x v="29"/>
    <x v="0"/>
    <x v="0"/>
    <x v="0"/>
    <x v="0"/>
    <x v="0"/>
    <x v="0"/>
    <x v="0"/>
    <x v="1"/>
    <s v="2024-03-21"/>
    <x v="0"/>
    <n v="1"/>
    <x v="4"/>
    <m/>
    <x v="0"/>
    <m/>
    <x v="15"/>
    <n v="100479277"/>
    <x v="0"/>
    <x v="2"/>
    <s v="Direção Financeira"/>
    <s v="ORI"/>
    <x v="2"/>
    <m/>
    <x v="0"/>
    <x v="2"/>
    <x v="2"/>
    <x v="1"/>
    <x v="0"/>
    <x v="0"/>
    <x v="0"/>
    <x v="0"/>
    <x v="0"/>
    <x v="0"/>
    <x v="0"/>
    <s v="Direção Financeira"/>
    <x v="0"/>
    <x v="0"/>
    <x v="0"/>
    <x v="0"/>
    <x v="0"/>
    <x v="0"/>
    <x v="0"/>
    <x v="0"/>
    <x v="0"/>
    <x v="0"/>
    <x v="2"/>
    <x v="0"/>
    <s v="Pagamento de salário referente a 03-2024"/>
  </r>
  <r>
    <x v="0"/>
    <n v="0"/>
    <n v="0"/>
    <n v="0"/>
    <n v="0"/>
    <x v="5671"/>
    <x v="0"/>
    <x v="0"/>
    <x v="0"/>
    <s v="03.16.15"/>
    <x v="0"/>
    <x v="0"/>
    <x v="0"/>
    <s v="Direção Financeira"/>
    <s v="03.16.15"/>
    <s v="Direção Financeira"/>
    <s v="03.16.15"/>
    <x v="48"/>
    <x v="0"/>
    <x v="0"/>
    <x v="0"/>
    <x v="1"/>
    <x v="0"/>
    <x v="0"/>
    <x v="0"/>
    <x v="1"/>
    <s v="2024-03-21"/>
    <x v="0"/>
    <n v="634"/>
    <x v="4"/>
    <m/>
    <x v="0"/>
    <m/>
    <x v="15"/>
    <n v="100479277"/>
    <x v="0"/>
    <x v="2"/>
    <s v="Direção Financeira"/>
    <s v="ORI"/>
    <x v="2"/>
    <m/>
    <x v="0"/>
    <x v="2"/>
    <x v="2"/>
    <x v="1"/>
    <x v="0"/>
    <x v="0"/>
    <x v="0"/>
    <x v="0"/>
    <x v="0"/>
    <x v="0"/>
    <x v="0"/>
    <s v="Direção Financeira"/>
    <x v="0"/>
    <x v="0"/>
    <x v="0"/>
    <x v="0"/>
    <x v="0"/>
    <x v="0"/>
    <x v="0"/>
    <x v="0"/>
    <x v="0"/>
    <x v="0"/>
    <x v="2"/>
    <x v="0"/>
    <s v="Pagamento de salário referente a 03-2024"/>
  </r>
  <r>
    <x v="0"/>
    <n v="0"/>
    <n v="0"/>
    <n v="0"/>
    <n v="0"/>
    <x v="5527"/>
    <x v="0"/>
    <x v="0"/>
    <x v="0"/>
    <s v="03.16.15"/>
    <x v="0"/>
    <x v="0"/>
    <x v="0"/>
    <s v="Direção Financeira"/>
    <s v="03.16.15"/>
    <s v="Direção Financeira"/>
    <s v="03.16.15"/>
    <x v="30"/>
    <x v="0"/>
    <x v="0"/>
    <x v="0"/>
    <x v="1"/>
    <x v="0"/>
    <x v="0"/>
    <x v="0"/>
    <x v="2"/>
    <s v="2024-02-23"/>
    <x v="0"/>
    <n v="49539"/>
    <x v="4"/>
    <m/>
    <x v="0"/>
    <m/>
    <x v="19"/>
    <n v="100474706"/>
    <x v="0"/>
    <x v="6"/>
    <s v="Direção Financeira"/>
    <s v="ORI"/>
    <x v="2"/>
    <m/>
    <x v="0"/>
    <x v="2"/>
    <x v="2"/>
    <x v="1"/>
    <x v="0"/>
    <x v="0"/>
    <x v="0"/>
    <x v="0"/>
    <x v="0"/>
    <x v="0"/>
    <x v="0"/>
    <s v="Direção Financeira"/>
    <x v="0"/>
    <x v="0"/>
    <x v="0"/>
    <x v="0"/>
    <x v="0"/>
    <x v="0"/>
    <x v="0"/>
    <x v="0"/>
    <x v="0"/>
    <x v="0"/>
    <x v="6"/>
    <x v="0"/>
    <s v="Pagamento de salário referente a 02-2024"/>
  </r>
  <r>
    <x v="0"/>
    <n v="0"/>
    <n v="0"/>
    <n v="0"/>
    <n v="0"/>
    <x v="5527"/>
    <x v="0"/>
    <x v="0"/>
    <x v="0"/>
    <s v="03.16.15"/>
    <x v="0"/>
    <x v="0"/>
    <x v="0"/>
    <s v="Direção Financeira"/>
    <s v="03.16.15"/>
    <s v="Direção Financeira"/>
    <s v="03.16.15"/>
    <x v="29"/>
    <x v="0"/>
    <x v="0"/>
    <x v="0"/>
    <x v="0"/>
    <x v="0"/>
    <x v="0"/>
    <x v="0"/>
    <x v="2"/>
    <s v="2024-02-23"/>
    <x v="0"/>
    <n v="1"/>
    <x v="4"/>
    <m/>
    <x v="0"/>
    <m/>
    <x v="15"/>
    <n v="100479277"/>
    <x v="0"/>
    <x v="2"/>
    <s v="Direção Financeira"/>
    <s v="ORI"/>
    <x v="2"/>
    <m/>
    <x v="0"/>
    <x v="2"/>
    <x v="2"/>
    <x v="1"/>
    <x v="0"/>
    <x v="0"/>
    <x v="0"/>
    <x v="0"/>
    <x v="0"/>
    <x v="0"/>
    <x v="0"/>
    <s v="Direção Financeira"/>
    <x v="0"/>
    <x v="0"/>
    <x v="0"/>
    <x v="0"/>
    <x v="0"/>
    <x v="0"/>
    <x v="0"/>
    <x v="0"/>
    <x v="0"/>
    <x v="0"/>
    <x v="2"/>
    <x v="0"/>
    <s v="Pagamento de salário referente a 02-2024"/>
  </r>
  <r>
    <x v="0"/>
    <n v="0"/>
    <n v="0"/>
    <n v="0"/>
    <n v="0"/>
    <x v="5334"/>
    <x v="0"/>
    <x v="0"/>
    <x v="0"/>
    <s v="03.16.32"/>
    <x v="29"/>
    <x v="0"/>
    <x v="0"/>
    <s v="Gabinete de Comunicação e Imagem"/>
    <s v="03.16.32"/>
    <s v="Gabinete de Comunicação e Imagem"/>
    <s v="03.16.32"/>
    <x v="30"/>
    <x v="0"/>
    <x v="0"/>
    <x v="0"/>
    <x v="1"/>
    <x v="0"/>
    <x v="0"/>
    <x v="0"/>
    <x v="3"/>
    <s v="2024-05-21"/>
    <x v="1"/>
    <n v="14053"/>
    <x v="4"/>
    <m/>
    <x v="0"/>
    <m/>
    <x v="19"/>
    <n v="100474706"/>
    <x v="0"/>
    <x v="6"/>
    <s v="Gabinete de Comunicação e Imagem"/>
    <s v="ORI"/>
    <x v="2"/>
    <s v="GCI"/>
    <x v="0"/>
    <x v="2"/>
    <x v="2"/>
    <x v="1"/>
    <x v="0"/>
    <x v="0"/>
    <x v="0"/>
    <x v="0"/>
    <x v="0"/>
    <x v="0"/>
    <x v="0"/>
    <s v="Gabinete de Comunicação e Imagem"/>
    <x v="0"/>
    <x v="0"/>
    <x v="0"/>
    <x v="0"/>
    <x v="0"/>
    <x v="0"/>
    <x v="0"/>
    <x v="0"/>
    <x v="0"/>
    <x v="0"/>
    <x v="6"/>
    <x v="0"/>
    <s v="Pagamento de salário referente a 05-2024"/>
  </r>
  <r>
    <x v="0"/>
    <n v="0"/>
    <n v="0"/>
    <n v="0"/>
    <n v="0"/>
    <x v="4820"/>
    <x v="0"/>
    <x v="0"/>
    <x v="0"/>
    <s v="03.16.10"/>
    <x v="39"/>
    <x v="0"/>
    <x v="0"/>
    <s v="Delegações Municipais "/>
    <s v="03.16.10"/>
    <s v="Delegações Municipais "/>
    <s v="03.16.10"/>
    <x v="30"/>
    <x v="0"/>
    <x v="0"/>
    <x v="0"/>
    <x v="1"/>
    <x v="0"/>
    <x v="0"/>
    <x v="0"/>
    <x v="3"/>
    <s v="2024-05-21"/>
    <x v="1"/>
    <n v="10767"/>
    <x v="4"/>
    <m/>
    <x v="0"/>
    <m/>
    <x v="19"/>
    <n v="100474706"/>
    <x v="0"/>
    <x v="6"/>
    <s v="Delegações Municipais "/>
    <s v="ORI"/>
    <x v="2"/>
    <m/>
    <x v="0"/>
    <x v="2"/>
    <x v="2"/>
    <x v="1"/>
    <x v="0"/>
    <x v="0"/>
    <x v="0"/>
    <x v="0"/>
    <x v="0"/>
    <x v="0"/>
    <x v="0"/>
    <s v="Delegações Municipais "/>
    <x v="0"/>
    <x v="0"/>
    <x v="0"/>
    <x v="0"/>
    <x v="0"/>
    <x v="0"/>
    <x v="0"/>
    <x v="0"/>
    <x v="0"/>
    <x v="0"/>
    <x v="6"/>
    <x v="0"/>
    <s v="Pagamento de salário referente a 05-2024"/>
  </r>
  <r>
    <x v="0"/>
    <n v="0"/>
    <n v="0"/>
    <n v="0"/>
    <n v="0"/>
    <x v="4580"/>
    <x v="0"/>
    <x v="0"/>
    <x v="0"/>
    <s v="03.16.02"/>
    <x v="3"/>
    <x v="0"/>
    <x v="0"/>
    <s v="Gabinete do Presidente"/>
    <s v="03.16.02"/>
    <s v="Gabinete do Presidente"/>
    <s v="03.16.02"/>
    <x v="31"/>
    <x v="0"/>
    <x v="0"/>
    <x v="1"/>
    <x v="0"/>
    <x v="0"/>
    <x v="0"/>
    <x v="0"/>
    <x v="3"/>
    <s v="2024-05-21"/>
    <x v="1"/>
    <n v="216"/>
    <x v="4"/>
    <m/>
    <x v="0"/>
    <m/>
    <x v="54"/>
    <n v="100477977"/>
    <x v="0"/>
    <x v="8"/>
    <s v="Gabinete do Presidente"/>
    <s v="ORI"/>
    <x v="2"/>
    <m/>
    <x v="0"/>
    <x v="2"/>
    <x v="2"/>
    <x v="1"/>
    <x v="0"/>
    <x v="0"/>
    <x v="0"/>
    <x v="0"/>
    <x v="0"/>
    <x v="0"/>
    <x v="0"/>
    <s v="Gabinete do Presidente"/>
    <x v="0"/>
    <x v="0"/>
    <x v="0"/>
    <x v="0"/>
    <x v="0"/>
    <x v="0"/>
    <x v="0"/>
    <x v="0"/>
    <x v="0"/>
    <x v="0"/>
    <x v="8"/>
    <x v="0"/>
    <s v="Pagamento de salário referente a 05-2024"/>
  </r>
  <r>
    <x v="0"/>
    <n v="0"/>
    <n v="0"/>
    <n v="0"/>
    <n v="0"/>
    <x v="4580"/>
    <x v="0"/>
    <x v="0"/>
    <x v="0"/>
    <s v="03.16.02"/>
    <x v="3"/>
    <x v="0"/>
    <x v="0"/>
    <s v="Gabinete do Presidente"/>
    <s v="03.16.02"/>
    <s v="Gabinete do Presidente"/>
    <s v="03.16.02"/>
    <x v="31"/>
    <x v="0"/>
    <x v="0"/>
    <x v="1"/>
    <x v="0"/>
    <x v="0"/>
    <x v="0"/>
    <x v="0"/>
    <x v="3"/>
    <s v="2024-05-21"/>
    <x v="1"/>
    <n v="69"/>
    <x v="4"/>
    <m/>
    <x v="0"/>
    <m/>
    <x v="15"/>
    <n v="100479277"/>
    <x v="0"/>
    <x v="2"/>
    <s v="Gabinete do Presidente"/>
    <s v="ORI"/>
    <x v="2"/>
    <m/>
    <x v="0"/>
    <x v="2"/>
    <x v="2"/>
    <x v="1"/>
    <x v="0"/>
    <x v="0"/>
    <x v="0"/>
    <x v="0"/>
    <x v="0"/>
    <x v="0"/>
    <x v="0"/>
    <s v="Gabinete do Presidente"/>
    <x v="0"/>
    <x v="0"/>
    <x v="0"/>
    <x v="0"/>
    <x v="0"/>
    <x v="0"/>
    <x v="0"/>
    <x v="0"/>
    <x v="0"/>
    <x v="0"/>
    <x v="2"/>
    <x v="0"/>
    <s v="Pagamento de salário referente a 05-2024"/>
  </r>
  <r>
    <x v="0"/>
    <n v="0"/>
    <n v="0"/>
    <n v="0"/>
    <n v="0"/>
    <x v="5662"/>
    <x v="0"/>
    <x v="0"/>
    <x v="0"/>
    <s v="03.16.02"/>
    <x v="3"/>
    <x v="0"/>
    <x v="0"/>
    <s v="Gabinete do Presidente"/>
    <s v="03.16.02"/>
    <s v="Gabinete do Presidente"/>
    <s v="03.16.02"/>
    <x v="31"/>
    <x v="0"/>
    <x v="0"/>
    <x v="1"/>
    <x v="0"/>
    <x v="0"/>
    <x v="0"/>
    <x v="0"/>
    <x v="1"/>
    <s v="2024-03-21"/>
    <x v="0"/>
    <n v="753"/>
    <x v="4"/>
    <m/>
    <x v="0"/>
    <m/>
    <x v="19"/>
    <n v="100474706"/>
    <x v="0"/>
    <x v="6"/>
    <s v="Gabinete do Presidente"/>
    <s v="ORI"/>
    <x v="2"/>
    <m/>
    <x v="0"/>
    <x v="2"/>
    <x v="2"/>
    <x v="1"/>
    <x v="0"/>
    <x v="0"/>
    <x v="0"/>
    <x v="0"/>
    <x v="0"/>
    <x v="0"/>
    <x v="0"/>
    <s v="Gabinete do Presidente"/>
    <x v="0"/>
    <x v="0"/>
    <x v="0"/>
    <x v="0"/>
    <x v="0"/>
    <x v="0"/>
    <x v="0"/>
    <x v="0"/>
    <x v="0"/>
    <x v="0"/>
    <x v="6"/>
    <x v="0"/>
    <s v="Pagamento de salário referente a 03-2024"/>
  </r>
  <r>
    <x v="0"/>
    <n v="0"/>
    <n v="0"/>
    <n v="0"/>
    <n v="0"/>
    <x v="5662"/>
    <x v="0"/>
    <x v="0"/>
    <x v="0"/>
    <s v="03.16.02"/>
    <x v="3"/>
    <x v="0"/>
    <x v="0"/>
    <s v="Gabinete do Presidente"/>
    <s v="03.16.02"/>
    <s v="Gabinete do Presidente"/>
    <s v="03.16.02"/>
    <x v="59"/>
    <x v="0"/>
    <x v="0"/>
    <x v="0"/>
    <x v="0"/>
    <x v="0"/>
    <x v="0"/>
    <x v="0"/>
    <x v="1"/>
    <s v="2024-03-21"/>
    <x v="0"/>
    <n v="1130"/>
    <x v="4"/>
    <m/>
    <x v="0"/>
    <m/>
    <x v="19"/>
    <n v="100474706"/>
    <x v="0"/>
    <x v="6"/>
    <s v="Gabinete do Presidente"/>
    <s v="ORI"/>
    <x v="2"/>
    <m/>
    <x v="0"/>
    <x v="2"/>
    <x v="2"/>
    <x v="1"/>
    <x v="0"/>
    <x v="0"/>
    <x v="0"/>
    <x v="0"/>
    <x v="0"/>
    <x v="0"/>
    <x v="0"/>
    <s v="Gabinete do Presidente"/>
    <x v="0"/>
    <x v="0"/>
    <x v="0"/>
    <x v="0"/>
    <x v="0"/>
    <x v="0"/>
    <x v="0"/>
    <x v="0"/>
    <x v="0"/>
    <x v="0"/>
    <x v="6"/>
    <x v="0"/>
    <s v="Pagamento de salário referente a 03-2024"/>
  </r>
  <r>
    <x v="0"/>
    <n v="0"/>
    <n v="0"/>
    <n v="0"/>
    <n v="0"/>
    <x v="5662"/>
    <x v="0"/>
    <x v="0"/>
    <x v="0"/>
    <s v="03.16.02"/>
    <x v="3"/>
    <x v="0"/>
    <x v="0"/>
    <s v="Gabinete do Presidente"/>
    <s v="03.16.02"/>
    <s v="Gabinete do Presidente"/>
    <s v="03.16.02"/>
    <x v="28"/>
    <x v="0"/>
    <x v="0"/>
    <x v="0"/>
    <x v="0"/>
    <x v="0"/>
    <x v="0"/>
    <x v="0"/>
    <x v="1"/>
    <s v="2024-03-21"/>
    <x v="0"/>
    <n v="3878"/>
    <x v="4"/>
    <m/>
    <x v="0"/>
    <m/>
    <x v="19"/>
    <n v="100474706"/>
    <x v="0"/>
    <x v="6"/>
    <s v="Gabinete do Presidente"/>
    <s v="ORI"/>
    <x v="2"/>
    <m/>
    <x v="0"/>
    <x v="2"/>
    <x v="2"/>
    <x v="1"/>
    <x v="0"/>
    <x v="0"/>
    <x v="0"/>
    <x v="0"/>
    <x v="0"/>
    <x v="0"/>
    <x v="0"/>
    <s v="Gabinete do Presidente"/>
    <x v="0"/>
    <x v="0"/>
    <x v="0"/>
    <x v="0"/>
    <x v="0"/>
    <x v="0"/>
    <x v="0"/>
    <x v="0"/>
    <x v="0"/>
    <x v="0"/>
    <x v="6"/>
    <x v="0"/>
    <s v="Pagamento de salário referente a 03-2024"/>
  </r>
  <r>
    <x v="0"/>
    <n v="0"/>
    <n v="0"/>
    <n v="0"/>
    <n v="0"/>
    <x v="5662"/>
    <x v="0"/>
    <x v="0"/>
    <x v="0"/>
    <s v="03.16.02"/>
    <x v="3"/>
    <x v="0"/>
    <x v="0"/>
    <s v="Gabinete do Presidente"/>
    <s v="03.16.02"/>
    <s v="Gabinete do Presidente"/>
    <s v="03.16.02"/>
    <x v="49"/>
    <x v="0"/>
    <x v="0"/>
    <x v="0"/>
    <x v="1"/>
    <x v="0"/>
    <x v="0"/>
    <x v="0"/>
    <x v="1"/>
    <s v="2024-03-21"/>
    <x v="0"/>
    <n v="3325"/>
    <x v="4"/>
    <m/>
    <x v="0"/>
    <m/>
    <x v="54"/>
    <n v="100477977"/>
    <x v="0"/>
    <x v="8"/>
    <s v="Gabinete do Presidente"/>
    <s v="ORI"/>
    <x v="2"/>
    <m/>
    <x v="0"/>
    <x v="2"/>
    <x v="2"/>
    <x v="1"/>
    <x v="0"/>
    <x v="0"/>
    <x v="0"/>
    <x v="0"/>
    <x v="0"/>
    <x v="0"/>
    <x v="0"/>
    <s v="Gabinete do Presidente"/>
    <x v="0"/>
    <x v="0"/>
    <x v="0"/>
    <x v="0"/>
    <x v="0"/>
    <x v="0"/>
    <x v="0"/>
    <x v="0"/>
    <x v="0"/>
    <x v="0"/>
    <x v="8"/>
    <x v="0"/>
    <s v="Pagamento de salário referente a 03-2024"/>
  </r>
  <r>
    <x v="0"/>
    <n v="0"/>
    <n v="0"/>
    <n v="0"/>
    <n v="0"/>
    <x v="5662"/>
    <x v="0"/>
    <x v="0"/>
    <x v="0"/>
    <s v="03.16.02"/>
    <x v="3"/>
    <x v="0"/>
    <x v="0"/>
    <s v="Gabinete do Presidente"/>
    <s v="03.16.02"/>
    <s v="Gabinete do Presidente"/>
    <s v="03.16.02"/>
    <x v="59"/>
    <x v="0"/>
    <x v="0"/>
    <x v="0"/>
    <x v="0"/>
    <x v="0"/>
    <x v="0"/>
    <x v="0"/>
    <x v="1"/>
    <s v="2024-03-21"/>
    <x v="0"/>
    <n v="92"/>
    <x v="4"/>
    <m/>
    <x v="0"/>
    <m/>
    <x v="15"/>
    <n v="100479277"/>
    <x v="0"/>
    <x v="2"/>
    <s v="Gabinete do Presidente"/>
    <s v="ORI"/>
    <x v="2"/>
    <m/>
    <x v="0"/>
    <x v="2"/>
    <x v="2"/>
    <x v="1"/>
    <x v="0"/>
    <x v="0"/>
    <x v="0"/>
    <x v="0"/>
    <x v="0"/>
    <x v="0"/>
    <x v="0"/>
    <s v="Gabinete do Presidente"/>
    <x v="0"/>
    <x v="0"/>
    <x v="0"/>
    <x v="0"/>
    <x v="0"/>
    <x v="0"/>
    <x v="0"/>
    <x v="0"/>
    <x v="0"/>
    <x v="0"/>
    <x v="2"/>
    <x v="0"/>
    <s v="Pagamento de salário referente a 03-2024"/>
  </r>
  <r>
    <x v="0"/>
    <n v="0"/>
    <n v="0"/>
    <n v="0"/>
    <n v="0"/>
    <x v="5966"/>
    <x v="0"/>
    <x v="0"/>
    <x v="0"/>
    <s v="03.16.02"/>
    <x v="3"/>
    <x v="0"/>
    <x v="0"/>
    <s v="Gabinete do Presidente"/>
    <s v="03.16.02"/>
    <s v="Gabinete do Presidente"/>
    <s v="03.16.02"/>
    <x v="31"/>
    <x v="0"/>
    <x v="0"/>
    <x v="1"/>
    <x v="0"/>
    <x v="0"/>
    <x v="0"/>
    <x v="0"/>
    <x v="2"/>
    <s v="2024-02-23"/>
    <x v="0"/>
    <n v="57"/>
    <x v="4"/>
    <m/>
    <x v="0"/>
    <m/>
    <x v="15"/>
    <n v="100479277"/>
    <x v="0"/>
    <x v="2"/>
    <s v="Gabinete do Presidente"/>
    <s v="ORI"/>
    <x v="2"/>
    <m/>
    <x v="0"/>
    <x v="2"/>
    <x v="2"/>
    <x v="1"/>
    <x v="0"/>
    <x v="0"/>
    <x v="0"/>
    <x v="0"/>
    <x v="0"/>
    <x v="0"/>
    <x v="0"/>
    <s v="Gabinete do Presidente"/>
    <x v="0"/>
    <x v="0"/>
    <x v="0"/>
    <x v="0"/>
    <x v="0"/>
    <x v="0"/>
    <x v="0"/>
    <x v="0"/>
    <x v="0"/>
    <x v="0"/>
    <x v="2"/>
    <x v="0"/>
    <s v="Pagamento de salário referente a 02-2024"/>
  </r>
  <r>
    <x v="0"/>
    <n v="0"/>
    <n v="0"/>
    <n v="0"/>
    <n v="0"/>
    <x v="5966"/>
    <x v="0"/>
    <x v="0"/>
    <x v="0"/>
    <s v="03.16.02"/>
    <x v="3"/>
    <x v="0"/>
    <x v="0"/>
    <s v="Gabinete do Presidente"/>
    <s v="03.16.02"/>
    <s v="Gabinete do Presidente"/>
    <s v="03.16.02"/>
    <x v="59"/>
    <x v="0"/>
    <x v="0"/>
    <x v="0"/>
    <x v="0"/>
    <x v="0"/>
    <x v="0"/>
    <x v="0"/>
    <x v="2"/>
    <s v="2024-02-23"/>
    <x v="0"/>
    <n v="85"/>
    <x v="4"/>
    <m/>
    <x v="0"/>
    <m/>
    <x v="15"/>
    <n v="100479277"/>
    <x v="0"/>
    <x v="2"/>
    <s v="Gabinete do Presidente"/>
    <s v="ORI"/>
    <x v="2"/>
    <m/>
    <x v="0"/>
    <x v="2"/>
    <x v="2"/>
    <x v="1"/>
    <x v="0"/>
    <x v="0"/>
    <x v="0"/>
    <x v="0"/>
    <x v="0"/>
    <x v="0"/>
    <x v="0"/>
    <s v="Gabinete do Presidente"/>
    <x v="0"/>
    <x v="0"/>
    <x v="0"/>
    <x v="0"/>
    <x v="0"/>
    <x v="0"/>
    <x v="0"/>
    <x v="0"/>
    <x v="0"/>
    <x v="0"/>
    <x v="2"/>
    <x v="0"/>
    <s v="Pagamento de salário referente a 02-2024"/>
  </r>
  <r>
    <x v="0"/>
    <n v="0"/>
    <n v="0"/>
    <n v="0"/>
    <n v="0"/>
    <x v="5454"/>
    <x v="0"/>
    <x v="0"/>
    <x v="0"/>
    <s v="03.16.02"/>
    <x v="3"/>
    <x v="0"/>
    <x v="0"/>
    <s v="Gabinete do Presidente"/>
    <s v="03.16.02"/>
    <s v="Gabinete do Presidente"/>
    <s v="03.16.02"/>
    <x v="49"/>
    <x v="0"/>
    <x v="0"/>
    <x v="0"/>
    <x v="1"/>
    <x v="0"/>
    <x v="0"/>
    <x v="0"/>
    <x v="6"/>
    <s v="2024-04-23"/>
    <x v="1"/>
    <n v="12976"/>
    <x v="4"/>
    <m/>
    <x v="0"/>
    <m/>
    <x v="19"/>
    <n v="100474706"/>
    <x v="0"/>
    <x v="6"/>
    <s v="Gabinete do Presidente"/>
    <s v="ORI"/>
    <x v="2"/>
    <m/>
    <x v="0"/>
    <x v="2"/>
    <x v="2"/>
    <x v="1"/>
    <x v="0"/>
    <x v="0"/>
    <x v="0"/>
    <x v="0"/>
    <x v="0"/>
    <x v="0"/>
    <x v="0"/>
    <s v="Gabinete do Presidente"/>
    <x v="0"/>
    <x v="0"/>
    <x v="0"/>
    <x v="0"/>
    <x v="0"/>
    <x v="0"/>
    <x v="0"/>
    <x v="0"/>
    <x v="0"/>
    <x v="0"/>
    <x v="6"/>
    <x v="0"/>
    <s v="Pagamento de salário referente a 04-2024"/>
  </r>
  <r>
    <x v="0"/>
    <n v="0"/>
    <n v="0"/>
    <n v="0"/>
    <n v="0"/>
    <x v="5454"/>
    <x v="0"/>
    <x v="0"/>
    <x v="0"/>
    <s v="03.16.02"/>
    <x v="3"/>
    <x v="0"/>
    <x v="0"/>
    <s v="Gabinete do Presidente"/>
    <s v="03.16.02"/>
    <s v="Gabinete do Presidente"/>
    <s v="03.16.02"/>
    <x v="59"/>
    <x v="0"/>
    <x v="0"/>
    <x v="0"/>
    <x v="0"/>
    <x v="0"/>
    <x v="0"/>
    <x v="0"/>
    <x v="6"/>
    <s v="2024-04-23"/>
    <x v="1"/>
    <n v="92"/>
    <x v="4"/>
    <m/>
    <x v="0"/>
    <m/>
    <x v="15"/>
    <n v="100479277"/>
    <x v="0"/>
    <x v="2"/>
    <s v="Gabinete do Presidente"/>
    <s v="ORI"/>
    <x v="2"/>
    <m/>
    <x v="0"/>
    <x v="2"/>
    <x v="2"/>
    <x v="1"/>
    <x v="0"/>
    <x v="0"/>
    <x v="0"/>
    <x v="0"/>
    <x v="0"/>
    <x v="0"/>
    <x v="0"/>
    <s v="Gabinete do Presidente"/>
    <x v="0"/>
    <x v="0"/>
    <x v="0"/>
    <x v="0"/>
    <x v="0"/>
    <x v="0"/>
    <x v="0"/>
    <x v="0"/>
    <x v="0"/>
    <x v="0"/>
    <x v="2"/>
    <x v="0"/>
    <s v="Pagamento de salário referente a 04-2024"/>
  </r>
  <r>
    <x v="0"/>
    <n v="0"/>
    <n v="0"/>
    <n v="0"/>
    <n v="0"/>
    <x v="5523"/>
    <x v="0"/>
    <x v="0"/>
    <x v="0"/>
    <s v="03.16.20"/>
    <x v="55"/>
    <x v="0"/>
    <x v="0"/>
    <s v="Dir. do Comércio, Indústria, Transporte Feiras e Pesca"/>
    <s v="03.16.20"/>
    <s v="Dir. do Comércio, Indústria, Transporte Feiras e Pesca"/>
    <s v="03.16.20"/>
    <x v="48"/>
    <x v="0"/>
    <x v="0"/>
    <x v="0"/>
    <x v="1"/>
    <x v="0"/>
    <x v="0"/>
    <x v="0"/>
    <x v="2"/>
    <s v="2024-02-23"/>
    <x v="0"/>
    <n v="8213"/>
    <x v="4"/>
    <m/>
    <x v="0"/>
    <m/>
    <x v="19"/>
    <n v="100474706"/>
    <x v="0"/>
    <x v="6"/>
    <s v="Dir. do Comércio, Indústria, Transporte Feiras e Pesca"/>
    <s v="ORI"/>
    <x v="2"/>
    <m/>
    <x v="0"/>
    <x v="2"/>
    <x v="2"/>
    <x v="1"/>
    <x v="0"/>
    <x v="0"/>
    <x v="0"/>
    <x v="0"/>
    <x v="0"/>
    <x v="0"/>
    <x v="0"/>
    <s v="Dir. do Comércio, Indústria, Transporte Feiras e Pesca"/>
    <x v="0"/>
    <x v="0"/>
    <x v="0"/>
    <x v="0"/>
    <x v="0"/>
    <x v="0"/>
    <x v="0"/>
    <x v="0"/>
    <x v="0"/>
    <x v="0"/>
    <x v="6"/>
    <x v="0"/>
    <s v="Pagamento de salário referente a 02-2024"/>
  </r>
  <r>
    <x v="0"/>
    <n v="0"/>
    <n v="0"/>
    <n v="0"/>
    <n v="0"/>
    <x v="3970"/>
    <x v="0"/>
    <x v="0"/>
    <x v="0"/>
    <s v="03.16.11"/>
    <x v="27"/>
    <x v="0"/>
    <x v="0"/>
    <s v="Direcção de Obras"/>
    <s v="03.16.11"/>
    <s v="Direcção de Obras"/>
    <s v="03.16.11"/>
    <x v="29"/>
    <x v="0"/>
    <x v="0"/>
    <x v="0"/>
    <x v="0"/>
    <x v="0"/>
    <x v="0"/>
    <x v="0"/>
    <x v="0"/>
    <s v="2024-01-30"/>
    <x v="0"/>
    <n v="0"/>
    <x v="4"/>
    <m/>
    <x v="0"/>
    <m/>
    <x v="18"/>
    <n v="100478987"/>
    <x v="0"/>
    <x v="5"/>
    <s v="Direcção de Obras"/>
    <s v="ORI"/>
    <x v="2"/>
    <m/>
    <x v="0"/>
    <x v="2"/>
    <x v="2"/>
    <x v="1"/>
    <x v="0"/>
    <x v="0"/>
    <x v="0"/>
    <x v="0"/>
    <x v="0"/>
    <x v="0"/>
    <x v="0"/>
    <s v="Direcção de Obras"/>
    <x v="0"/>
    <x v="0"/>
    <x v="0"/>
    <x v="0"/>
    <x v="0"/>
    <x v="0"/>
    <x v="0"/>
    <x v="0"/>
    <x v="0"/>
    <x v="0"/>
    <x v="5"/>
    <x v="0"/>
    <s v="Pagamento de salário referente a 01-2024"/>
  </r>
  <r>
    <x v="0"/>
    <n v="0"/>
    <n v="0"/>
    <n v="0"/>
    <n v="0"/>
    <x v="3970"/>
    <x v="0"/>
    <x v="0"/>
    <x v="0"/>
    <s v="03.16.11"/>
    <x v="27"/>
    <x v="0"/>
    <x v="0"/>
    <s v="Direcção de Obras"/>
    <s v="03.16.11"/>
    <s v="Direcção de Obras"/>
    <s v="03.16.11"/>
    <x v="28"/>
    <x v="0"/>
    <x v="0"/>
    <x v="0"/>
    <x v="0"/>
    <x v="0"/>
    <x v="0"/>
    <x v="0"/>
    <x v="0"/>
    <s v="2024-01-30"/>
    <x v="0"/>
    <n v="95"/>
    <x v="4"/>
    <m/>
    <x v="0"/>
    <m/>
    <x v="18"/>
    <n v="100478987"/>
    <x v="0"/>
    <x v="5"/>
    <s v="Direcção de Obras"/>
    <s v="ORI"/>
    <x v="2"/>
    <m/>
    <x v="0"/>
    <x v="2"/>
    <x v="2"/>
    <x v="1"/>
    <x v="0"/>
    <x v="0"/>
    <x v="0"/>
    <x v="0"/>
    <x v="0"/>
    <x v="0"/>
    <x v="0"/>
    <s v="Direcção de Obras"/>
    <x v="0"/>
    <x v="0"/>
    <x v="0"/>
    <x v="0"/>
    <x v="0"/>
    <x v="0"/>
    <x v="0"/>
    <x v="0"/>
    <x v="0"/>
    <x v="0"/>
    <x v="5"/>
    <x v="0"/>
    <s v="Pagamento de salário referente a 01-2024"/>
  </r>
  <r>
    <x v="0"/>
    <n v="0"/>
    <n v="0"/>
    <n v="0"/>
    <n v="0"/>
    <x v="3970"/>
    <x v="0"/>
    <x v="0"/>
    <x v="0"/>
    <s v="03.16.11"/>
    <x v="27"/>
    <x v="0"/>
    <x v="0"/>
    <s v="Direcção de Obras"/>
    <s v="03.16.11"/>
    <s v="Direcção de Obras"/>
    <s v="03.16.11"/>
    <x v="49"/>
    <x v="0"/>
    <x v="0"/>
    <x v="0"/>
    <x v="1"/>
    <x v="0"/>
    <x v="0"/>
    <x v="0"/>
    <x v="0"/>
    <s v="2024-01-30"/>
    <x v="0"/>
    <n v="186"/>
    <x v="4"/>
    <m/>
    <x v="0"/>
    <m/>
    <x v="18"/>
    <n v="100478987"/>
    <x v="0"/>
    <x v="5"/>
    <s v="Direcção de Obras"/>
    <s v="ORI"/>
    <x v="2"/>
    <m/>
    <x v="0"/>
    <x v="2"/>
    <x v="2"/>
    <x v="1"/>
    <x v="0"/>
    <x v="0"/>
    <x v="0"/>
    <x v="0"/>
    <x v="0"/>
    <x v="0"/>
    <x v="0"/>
    <s v="Direcção de Obras"/>
    <x v="0"/>
    <x v="0"/>
    <x v="0"/>
    <x v="0"/>
    <x v="0"/>
    <x v="0"/>
    <x v="0"/>
    <x v="0"/>
    <x v="0"/>
    <x v="0"/>
    <x v="5"/>
    <x v="0"/>
    <s v="Pagamento de salário referente a 01-2024"/>
  </r>
  <r>
    <x v="0"/>
    <n v="0"/>
    <n v="0"/>
    <n v="0"/>
    <n v="0"/>
    <x v="3970"/>
    <x v="0"/>
    <x v="0"/>
    <x v="0"/>
    <s v="03.16.11"/>
    <x v="27"/>
    <x v="0"/>
    <x v="0"/>
    <s v="Direcção de Obras"/>
    <s v="03.16.11"/>
    <s v="Direcção de Obras"/>
    <s v="03.16.11"/>
    <x v="30"/>
    <x v="0"/>
    <x v="0"/>
    <x v="0"/>
    <x v="1"/>
    <x v="0"/>
    <x v="0"/>
    <x v="0"/>
    <x v="0"/>
    <s v="2024-01-30"/>
    <x v="0"/>
    <n v="892"/>
    <x v="4"/>
    <m/>
    <x v="0"/>
    <m/>
    <x v="15"/>
    <n v="100479277"/>
    <x v="0"/>
    <x v="2"/>
    <s v="Direcção de Obras"/>
    <s v="ORI"/>
    <x v="2"/>
    <m/>
    <x v="0"/>
    <x v="2"/>
    <x v="2"/>
    <x v="1"/>
    <x v="0"/>
    <x v="0"/>
    <x v="0"/>
    <x v="0"/>
    <x v="0"/>
    <x v="0"/>
    <x v="0"/>
    <s v="Direcção de Obras"/>
    <x v="0"/>
    <x v="0"/>
    <x v="0"/>
    <x v="0"/>
    <x v="0"/>
    <x v="0"/>
    <x v="0"/>
    <x v="0"/>
    <x v="0"/>
    <x v="0"/>
    <x v="2"/>
    <x v="0"/>
    <s v="Pagamento de salário referente a 01-2024"/>
  </r>
  <r>
    <x v="0"/>
    <n v="0"/>
    <n v="0"/>
    <n v="0"/>
    <n v="0"/>
    <x v="5489"/>
    <x v="0"/>
    <x v="0"/>
    <x v="0"/>
    <s v="03.16.11"/>
    <x v="27"/>
    <x v="0"/>
    <x v="0"/>
    <s v="Direcção de Obras"/>
    <s v="03.16.11"/>
    <s v="Direcção de Obras"/>
    <s v="03.16.11"/>
    <x v="48"/>
    <x v="0"/>
    <x v="0"/>
    <x v="0"/>
    <x v="1"/>
    <x v="0"/>
    <x v="0"/>
    <x v="0"/>
    <x v="3"/>
    <s v="2024-05-21"/>
    <x v="1"/>
    <n v="24586"/>
    <x v="4"/>
    <m/>
    <x v="0"/>
    <m/>
    <x v="19"/>
    <n v="100474706"/>
    <x v="0"/>
    <x v="6"/>
    <s v="Direcção de Obras"/>
    <s v="ORI"/>
    <x v="2"/>
    <m/>
    <x v="0"/>
    <x v="2"/>
    <x v="2"/>
    <x v="1"/>
    <x v="0"/>
    <x v="0"/>
    <x v="0"/>
    <x v="0"/>
    <x v="0"/>
    <x v="0"/>
    <x v="0"/>
    <s v="Direcção de Obras"/>
    <x v="0"/>
    <x v="0"/>
    <x v="0"/>
    <x v="0"/>
    <x v="0"/>
    <x v="0"/>
    <x v="0"/>
    <x v="0"/>
    <x v="0"/>
    <x v="0"/>
    <x v="6"/>
    <x v="0"/>
    <s v="Pagamento de salário referente a 05-2024"/>
  </r>
  <r>
    <x v="0"/>
    <n v="0"/>
    <n v="0"/>
    <n v="0"/>
    <n v="0"/>
    <x v="5489"/>
    <x v="0"/>
    <x v="0"/>
    <x v="0"/>
    <s v="03.16.11"/>
    <x v="27"/>
    <x v="0"/>
    <x v="0"/>
    <s v="Direcção de Obras"/>
    <s v="03.16.11"/>
    <s v="Direcção de Obras"/>
    <s v="03.16.11"/>
    <x v="48"/>
    <x v="0"/>
    <x v="0"/>
    <x v="0"/>
    <x v="1"/>
    <x v="0"/>
    <x v="0"/>
    <x v="0"/>
    <x v="3"/>
    <s v="2024-05-21"/>
    <x v="1"/>
    <n v="956"/>
    <x v="4"/>
    <m/>
    <x v="0"/>
    <m/>
    <x v="15"/>
    <n v="100479277"/>
    <x v="0"/>
    <x v="2"/>
    <s v="Direcção de Obras"/>
    <s v="ORI"/>
    <x v="2"/>
    <m/>
    <x v="0"/>
    <x v="2"/>
    <x v="2"/>
    <x v="1"/>
    <x v="0"/>
    <x v="0"/>
    <x v="0"/>
    <x v="0"/>
    <x v="0"/>
    <x v="0"/>
    <x v="0"/>
    <s v="Direcção de Obras"/>
    <x v="0"/>
    <x v="0"/>
    <x v="0"/>
    <x v="0"/>
    <x v="0"/>
    <x v="0"/>
    <x v="0"/>
    <x v="0"/>
    <x v="0"/>
    <x v="0"/>
    <x v="2"/>
    <x v="0"/>
    <s v="Pagamento de salário referente a 05-2024"/>
  </r>
  <r>
    <x v="0"/>
    <n v="0"/>
    <n v="0"/>
    <n v="0"/>
    <n v="0"/>
    <x v="5674"/>
    <x v="0"/>
    <x v="0"/>
    <x v="0"/>
    <s v="03.16.11"/>
    <x v="27"/>
    <x v="0"/>
    <x v="0"/>
    <s v="Direcção de Obras"/>
    <s v="03.16.11"/>
    <s v="Direcção de Obras"/>
    <s v="03.16.11"/>
    <x v="28"/>
    <x v="0"/>
    <x v="0"/>
    <x v="0"/>
    <x v="0"/>
    <x v="0"/>
    <x v="0"/>
    <x v="0"/>
    <x v="1"/>
    <s v="2024-03-21"/>
    <x v="0"/>
    <n v="165"/>
    <x v="4"/>
    <m/>
    <x v="0"/>
    <m/>
    <x v="15"/>
    <n v="100479277"/>
    <x v="0"/>
    <x v="2"/>
    <s v="Direcção de Obras"/>
    <s v="ORI"/>
    <x v="2"/>
    <m/>
    <x v="0"/>
    <x v="2"/>
    <x v="2"/>
    <x v="1"/>
    <x v="0"/>
    <x v="0"/>
    <x v="0"/>
    <x v="0"/>
    <x v="0"/>
    <x v="0"/>
    <x v="0"/>
    <s v="Direcção de Obras"/>
    <x v="0"/>
    <x v="0"/>
    <x v="0"/>
    <x v="0"/>
    <x v="0"/>
    <x v="0"/>
    <x v="0"/>
    <x v="0"/>
    <x v="0"/>
    <x v="0"/>
    <x v="2"/>
    <x v="0"/>
    <s v="Pagamento de salário referente a 03-2024"/>
  </r>
  <r>
    <x v="0"/>
    <n v="0"/>
    <n v="0"/>
    <n v="0"/>
    <n v="0"/>
    <x v="5528"/>
    <x v="0"/>
    <x v="0"/>
    <x v="0"/>
    <s v="03.16.11"/>
    <x v="27"/>
    <x v="0"/>
    <x v="0"/>
    <s v="Direcção de Obras"/>
    <s v="03.16.11"/>
    <s v="Direcção de Obras"/>
    <s v="03.16.11"/>
    <x v="30"/>
    <x v="0"/>
    <x v="0"/>
    <x v="0"/>
    <x v="1"/>
    <x v="0"/>
    <x v="0"/>
    <x v="0"/>
    <x v="2"/>
    <s v="2024-02-23"/>
    <x v="0"/>
    <n v="854"/>
    <x v="4"/>
    <m/>
    <x v="0"/>
    <m/>
    <x v="15"/>
    <n v="100479277"/>
    <x v="0"/>
    <x v="2"/>
    <s v="Direcção de Obras"/>
    <s v="ORI"/>
    <x v="2"/>
    <m/>
    <x v="0"/>
    <x v="2"/>
    <x v="2"/>
    <x v="1"/>
    <x v="0"/>
    <x v="0"/>
    <x v="0"/>
    <x v="0"/>
    <x v="0"/>
    <x v="0"/>
    <x v="0"/>
    <s v="Direcção de Obras"/>
    <x v="0"/>
    <x v="0"/>
    <x v="0"/>
    <x v="0"/>
    <x v="0"/>
    <x v="0"/>
    <x v="0"/>
    <x v="0"/>
    <x v="0"/>
    <x v="0"/>
    <x v="2"/>
    <x v="0"/>
    <s v="Pagamento de salário referente a 02-2024"/>
  </r>
  <r>
    <x v="0"/>
    <n v="0"/>
    <n v="0"/>
    <n v="0"/>
    <n v="0"/>
    <x v="5456"/>
    <x v="0"/>
    <x v="0"/>
    <x v="0"/>
    <s v="03.16.11"/>
    <x v="27"/>
    <x v="0"/>
    <x v="0"/>
    <s v="Direcção de Obras"/>
    <s v="03.16.11"/>
    <s v="Direcção de Obras"/>
    <s v="03.16.11"/>
    <x v="28"/>
    <x v="0"/>
    <x v="0"/>
    <x v="0"/>
    <x v="0"/>
    <x v="0"/>
    <x v="0"/>
    <x v="0"/>
    <x v="6"/>
    <s v="2024-04-23"/>
    <x v="1"/>
    <n v="165"/>
    <x v="4"/>
    <m/>
    <x v="0"/>
    <m/>
    <x v="15"/>
    <n v="100479277"/>
    <x v="0"/>
    <x v="2"/>
    <s v="Direcção de Obras"/>
    <s v="ORI"/>
    <x v="2"/>
    <m/>
    <x v="0"/>
    <x v="2"/>
    <x v="2"/>
    <x v="1"/>
    <x v="0"/>
    <x v="0"/>
    <x v="0"/>
    <x v="0"/>
    <x v="0"/>
    <x v="0"/>
    <x v="0"/>
    <s v="Direcção de Obras"/>
    <x v="0"/>
    <x v="0"/>
    <x v="0"/>
    <x v="0"/>
    <x v="0"/>
    <x v="0"/>
    <x v="0"/>
    <x v="0"/>
    <x v="0"/>
    <x v="0"/>
    <x v="2"/>
    <x v="0"/>
    <s v="Pagamento de salário referente a 04-2024"/>
  </r>
  <r>
    <x v="0"/>
    <n v="0"/>
    <n v="0"/>
    <n v="0"/>
    <n v="0"/>
    <x v="5456"/>
    <x v="0"/>
    <x v="0"/>
    <x v="0"/>
    <s v="03.16.11"/>
    <x v="27"/>
    <x v="0"/>
    <x v="0"/>
    <s v="Direcção de Obras"/>
    <s v="03.16.11"/>
    <s v="Direcção de Obras"/>
    <s v="03.16.11"/>
    <x v="30"/>
    <x v="0"/>
    <x v="0"/>
    <x v="0"/>
    <x v="1"/>
    <x v="0"/>
    <x v="0"/>
    <x v="0"/>
    <x v="6"/>
    <s v="2024-04-23"/>
    <x v="1"/>
    <n v="847"/>
    <x v="4"/>
    <m/>
    <x v="0"/>
    <m/>
    <x v="15"/>
    <n v="100479277"/>
    <x v="0"/>
    <x v="2"/>
    <s v="Direcção de Obras"/>
    <s v="ORI"/>
    <x v="2"/>
    <m/>
    <x v="0"/>
    <x v="2"/>
    <x v="2"/>
    <x v="1"/>
    <x v="0"/>
    <x v="0"/>
    <x v="0"/>
    <x v="0"/>
    <x v="0"/>
    <x v="0"/>
    <x v="0"/>
    <s v="Direcção de Obras"/>
    <x v="0"/>
    <x v="0"/>
    <x v="0"/>
    <x v="0"/>
    <x v="0"/>
    <x v="0"/>
    <x v="0"/>
    <x v="0"/>
    <x v="0"/>
    <x v="0"/>
    <x v="2"/>
    <x v="0"/>
    <s v="Pagamento de salário referente a 04-2024"/>
  </r>
  <r>
    <x v="0"/>
    <n v="0"/>
    <n v="0"/>
    <n v="0"/>
    <n v="0"/>
    <x v="5456"/>
    <x v="0"/>
    <x v="0"/>
    <x v="0"/>
    <s v="03.16.11"/>
    <x v="27"/>
    <x v="0"/>
    <x v="0"/>
    <s v="Direcção de Obras"/>
    <s v="03.16.11"/>
    <s v="Direcção de Obras"/>
    <s v="03.16.11"/>
    <x v="48"/>
    <x v="0"/>
    <x v="0"/>
    <x v="0"/>
    <x v="1"/>
    <x v="0"/>
    <x v="0"/>
    <x v="0"/>
    <x v="6"/>
    <s v="2024-04-23"/>
    <x v="1"/>
    <n v="927"/>
    <x v="4"/>
    <m/>
    <x v="0"/>
    <m/>
    <x v="15"/>
    <n v="100479277"/>
    <x v="0"/>
    <x v="2"/>
    <s v="Direcção de Obras"/>
    <s v="ORI"/>
    <x v="2"/>
    <m/>
    <x v="0"/>
    <x v="2"/>
    <x v="2"/>
    <x v="1"/>
    <x v="0"/>
    <x v="0"/>
    <x v="0"/>
    <x v="0"/>
    <x v="0"/>
    <x v="0"/>
    <x v="0"/>
    <s v="Direcção de Obras"/>
    <x v="0"/>
    <x v="0"/>
    <x v="0"/>
    <x v="0"/>
    <x v="0"/>
    <x v="0"/>
    <x v="0"/>
    <x v="0"/>
    <x v="0"/>
    <x v="0"/>
    <x v="2"/>
    <x v="0"/>
    <s v="Pagamento de salário referente a 04-2024"/>
  </r>
  <r>
    <x v="0"/>
    <n v="0"/>
    <n v="0"/>
    <n v="0"/>
    <n v="0"/>
    <x v="4568"/>
    <x v="0"/>
    <x v="0"/>
    <x v="0"/>
    <s v="03.16.24"/>
    <x v="31"/>
    <x v="0"/>
    <x v="0"/>
    <s v="Direcao da Familia, Inclusão, Género e Saúde"/>
    <s v="03.16.24"/>
    <s v="Direcao da Familia, Inclusão, Género e Saúde"/>
    <s v="03.16.24"/>
    <x v="30"/>
    <x v="0"/>
    <x v="0"/>
    <x v="0"/>
    <x v="1"/>
    <x v="0"/>
    <x v="0"/>
    <x v="0"/>
    <x v="3"/>
    <s v="2024-05-21"/>
    <x v="1"/>
    <n v="81"/>
    <x v="4"/>
    <m/>
    <x v="0"/>
    <m/>
    <x v="16"/>
    <n v="100474707"/>
    <x v="0"/>
    <x v="3"/>
    <s v="Direcao da Familia, Inclusão, Género e Saúde"/>
    <s v="ORI"/>
    <x v="2"/>
    <m/>
    <x v="0"/>
    <x v="2"/>
    <x v="2"/>
    <x v="1"/>
    <x v="0"/>
    <x v="0"/>
    <x v="0"/>
    <x v="0"/>
    <x v="0"/>
    <x v="0"/>
    <x v="0"/>
    <s v="Direcao da Familia, Inclusão, Género e Saúde"/>
    <x v="0"/>
    <x v="0"/>
    <x v="0"/>
    <x v="0"/>
    <x v="0"/>
    <x v="0"/>
    <x v="0"/>
    <x v="0"/>
    <x v="0"/>
    <x v="0"/>
    <x v="3"/>
    <x v="0"/>
    <s v="Pagamento de salário referente a 05-2024"/>
  </r>
  <r>
    <x v="0"/>
    <n v="0"/>
    <n v="0"/>
    <n v="0"/>
    <n v="0"/>
    <x v="4568"/>
    <x v="0"/>
    <x v="0"/>
    <x v="0"/>
    <s v="03.16.24"/>
    <x v="31"/>
    <x v="0"/>
    <x v="0"/>
    <s v="Direcao da Familia, Inclusão, Género e Saúde"/>
    <s v="03.16.24"/>
    <s v="Direcao da Familia, Inclusão, Género e Saúde"/>
    <s v="03.16.24"/>
    <x v="48"/>
    <x v="0"/>
    <x v="0"/>
    <x v="0"/>
    <x v="1"/>
    <x v="0"/>
    <x v="0"/>
    <x v="0"/>
    <x v="3"/>
    <s v="2024-05-21"/>
    <x v="1"/>
    <n v="107"/>
    <x v="4"/>
    <m/>
    <x v="0"/>
    <m/>
    <x v="16"/>
    <n v="100474707"/>
    <x v="0"/>
    <x v="3"/>
    <s v="Direcao da Familia, Inclusão, Género e Saúde"/>
    <s v="ORI"/>
    <x v="2"/>
    <m/>
    <x v="0"/>
    <x v="2"/>
    <x v="2"/>
    <x v="1"/>
    <x v="0"/>
    <x v="0"/>
    <x v="0"/>
    <x v="0"/>
    <x v="0"/>
    <x v="0"/>
    <x v="0"/>
    <s v="Direcao da Familia, Inclusão, Género e Saúde"/>
    <x v="0"/>
    <x v="0"/>
    <x v="0"/>
    <x v="0"/>
    <x v="0"/>
    <x v="0"/>
    <x v="0"/>
    <x v="0"/>
    <x v="0"/>
    <x v="0"/>
    <x v="3"/>
    <x v="0"/>
    <s v="Pagamento de salário referente a 05-2024"/>
  </r>
  <r>
    <x v="0"/>
    <n v="0"/>
    <n v="0"/>
    <n v="0"/>
    <n v="0"/>
    <x v="3978"/>
    <x v="0"/>
    <x v="0"/>
    <x v="0"/>
    <s v="03.16.24"/>
    <x v="31"/>
    <x v="0"/>
    <x v="0"/>
    <s v="Direcao da Familia, Inclusão, Género e Saúde"/>
    <s v="03.16.24"/>
    <s v="Direcao da Familia, Inclusão, Género e Saúde"/>
    <s v="03.16.24"/>
    <x v="48"/>
    <x v="0"/>
    <x v="0"/>
    <x v="0"/>
    <x v="1"/>
    <x v="0"/>
    <x v="0"/>
    <x v="0"/>
    <x v="0"/>
    <s v="2024-01-30"/>
    <x v="0"/>
    <n v="103"/>
    <x v="4"/>
    <m/>
    <x v="0"/>
    <m/>
    <x v="16"/>
    <n v="100474707"/>
    <x v="0"/>
    <x v="3"/>
    <s v="Direcao da Familia, Inclusão, Género e Saúde"/>
    <s v="ORI"/>
    <x v="2"/>
    <m/>
    <x v="0"/>
    <x v="2"/>
    <x v="2"/>
    <x v="1"/>
    <x v="0"/>
    <x v="0"/>
    <x v="0"/>
    <x v="0"/>
    <x v="0"/>
    <x v="0"/>
    <x v="0"/>
    <s v="Direcao da Familia, Inclusão, Género e Saúde"/>
    <x v="0"/>
    <x v="0"/>
    <x v="0"/>
    <x v="0"/>
    <x v="0"/>
    <x v="0"/>
    <x v="0"/>
    <x v="0"/>
    <x v="0"/>
    <x v="0"/>
    <x v="3"/>
    <x v="0"/>
    <s v="Pagamento de salário referente a 01-2024"/>
  </r>
  <r>
    <x v="0"/>
    <n v="0"/>
    <n v="0"/>
    <n v="0"/>
    <n v="0"/>
    <x v="5519"/>
    <x v="0"/>
    <x v="0"/>
    <x v="0"/>
    <s v="03.16.24"/>
    <x v="31"/>
    <x v="0"/>
    <x v="0"/>
    <s v="Direcao da Familia, Inclusão, Género e Saúde"/>
    <s v="03.16.24"/>
    <s v="Direcao da Familia, Inclusão, Género e Saúde"/>
    <s v="03.16.24"/>
    <x v="30"/>
    <x v="0"/>
    <x v="0"/>
    <x v="0"/>
    <x v="1"/>
    <x v="0"/>
    <x v="0"/>
    <x v="0"/>
    <x v="2"/>
    <s v="2024-02-23"/>
    <x v="0"/>
    <n v="16886"/>
    <x v="4"/>
    <m/>
    <x v="0"/>
    <m/>
    <x v="19"/>
    <n v="100474706"/>
    <x v="0"/>
    <x v="6"/>
    <s v="Direcao da Familia, Inclusão, Género e Saúde"/>
    <s v="ORI"/>
    <x v="2"/>
    <m/>
    <x v="0"/>
    <x v="2"/>
    <x v="2"/>
    <x v="1"/>
    <x v="0"/>
    <x v="0"/>
    <x v="0"/>
    <x v="0"/>
    <x v="0"/>
    <x v="0"/>
    <x v="0"/>
    <s v="Direcao da Familia, Inclusão, Género e Saúde"/>
    <x v="0"/>
    <x v="0"/>
    <x v="0"/>
    <x v="0"/>
    <x v="0"/>
    <x v="0"/>
    <x v="0"/>
    <x v="0"/>
    <x v="0"/>
    <x v="0"/>
    <x v="6"/>
    <x v="0"/>
    <s v="Pagamento de salário referente a 02-2024"/>
  </r>
  <r>
    <x v="0"/>
    <n v="0"/>
    <n v="0"/>
    <n v="0"/>
    <n v="0"/>
    <x v="5461"/>
    <x v="0"/>
    <x v="0"/>
    <x v="0"/>
    <s v="03.16.24"/>
    <x v="31"/>
    <x v="0"/>
    <x v="0"/>
    <s v="Direcao da Familia, Inclusão, Género e Saúde"/>
    <s v="03.16.24"/>
    <s v="Direcao da Familia, Inclusão, Género e Saúde"/>
    <s v="03.16.24"/>
    <x v="48"/>
    <x v="0"/>
    <x v="0"/>
    <x v="0"/>
    <x v="1"/>
    <x v="0"/>
    <x v="0"/>
    <x v="0"/>
    <x v="6"/>
    <s v="2024-04-23"/>
    <x v="1"/>
    <n v="103"/>
    <x v="4"/>
    <m/>
    <x v="0"/>
    <m/>
    <x v="16"/>
    <n v="100474707"/>
    <x v="0"/>
    <x v="3"/>
    <s v="Direcao da Familia, Inclusão, Género e Saúde"/>
    <s v="ORI"/>
    <x v="2"/>
    <m/>
    <x v="0"/>
    <x v="2"/>
    <x v="2"/>
    <x v="1"/>
    <x v="0"/>
    <x v="0"/>
    <x v="0"/>
    <x v="0"/>
    <x v="0"/>
    <x v="0"/>
    <x v="0"/>
    <s v="Direcao da Familia, Inclusão, Género e Saúde"/>
    <x v="0"/>
    <x v="0"/>
    <x v="0"/>
    <x v="0"/>
    <x v="0"/>
    <x v="0"/>
    <x v="0"/>
    <x v="0"/>
    <x v="0"/>
    <x v="0"/>
    <x v="3"/>
    <x v="0"/>
    <s v="Pagamento de salário referente a 04-2024"/>
  </r>
  <r>
    <x v="0"/>
    <n v="0"/>
    <n v="0"/>
    <n v="0"/>
    <n v="0"/>
    <x v="5386"/>
    <x v="0"/>
    <x v="0"/>
    <x v="0"/>
    <s v="03.16.24"/>
    <x v="31"/>
    <x v="0"/>
    <x v="0"/>
    <s v="Direcao da Familia, Inclusão, Género e Saúde"/>
    <s v="03.16.24"/>
    <s v="Direcao da Familia, Inclusão, Género e Saúde"/>
    <s v="03.16.24"/>
    <x v="28"/>
    <x v="0"/>
    <x v="0"/>
    <x v="0"/>
    <x v="0"/>
    <x v="0"/>
    <x v="0"/>
    <x v="0"/>
    <x v="1"/>
    <s v="2024-03-21"/>
    <x v="0"/>
    <n v="488"/>
    <x v="4"/>
    <m/>
    <x v="0"/>
    <m/>
    <x v="19"/>
    <n v="100474706"/>
    <x v="0"/>
    <x v="6"/>
    <s v="Direcao da Familia, Inclusão, Género e Saúde"/>
    <s v="ORI"/>
    <x v="2"/>
    <m/>
    <x v="0"/>
    <x v="2"/>
    <x v="2"/>
    <x v="1"/>
    <x v="0"/>
    <x v="0"/>
    <x v="0"/>
    <x v="0"/>
    <x v="0"/>
    <x v="0"/>
    <x v="0"/>
    <s v="Direcao da Familia, Inclusão, Género e Saúde"/>
    <x v="0"/>
    <x v="0"/>
    <x v="0"/>
    <x v="0"/>
    <x v="0"/>
    <x v="0"/>
    <x v="0"/>
    <x v="0"/>
    <x v="0"/>
    <x v="0"/>
    <x v="6"/>
    <x v="0"/>
    <s v="Pagamento de salário referente a 03-2024"/>
  </r>
  <r>
    <x v="0"/>
    <n v="0"/>
    <n v="0"/>
    <n v="0"/>
    <n v="0"/>
    <x v="5386"/>
    <x v="0"/>
    <x v="0"/>
    <x v="0"/>
    <s v="03.16.24"/>
    <x v="31"/>
    <x v="0"/>
    <x v="0"/>
    <s v="Direcao da Familia, Inclusão, Género e Saúde"/>
    <s v="03.16.24"/>
    <s v="Direcao da Familia, Inclusão, Género e Saúde"/>
    <s v="03.16.24"/>
    <x v="48"/>
    <x v="0"/>
    <x v="0"/>
    <x v="0"/>
    <x v="1"/>
    <x v="0"/>
    <x v="0"/>
    <x v="0"/>
    <x v="1"/>
    <s v="2024-03-21"/>
    <x v="0"/>
    <n v="103"/>
    <x v="4"/>
    <m/>
    <x v="0"/>
    <m/>
    <x v="16"/>
    <n v="100474707"/>
    <x v="0"/>
    <x v="3"/>
    <s v="Direcao da Familia, Inclusão, Género e Saúde"/>
    <s v="ORI"/>
    <x v="2"/>
    <m/>
    <x v="0"/>
    <x v="2"/>
    <x v="2"/>
    <x v="1"/>
    <x v="0"/>
    <x v="0"/>
    <x v="0"/>
    <x v="0"/>
    <x v="0"/>
    <x v="0"/>
    <x v="0"/>
    <s v="Direcao da Familia, Inclusão, Género e Saúde"/>
    <x v="0"/>
    <x v="0"/>
    <x v="0"/>
    <x v="0"/>
    <x v="0"/>
    <x v="0"/>
    <x v="0"/>
    <x v="0"/>
    <x v="0"/>
    <x v="0"/>
    <x v="3"/>
    <x v="0"/>
    <s v="Pagamento de salário referente a 03-2024"/>
  </r>
  <r>
    <x v="0"/>
    <n v="0"/>
    <n v="0"/>
    <n v="0"/>
    <n v="0"/>
    <x v="5386"/>
    <x v="0"/>
    <x v="0"/>
    <x v="0"/>
    <s v="03.16.24"/>
    <x v="31"/>
    <x v="0"/>
    <x v="0"/>
    <s v="Direcao da Familia, Inclusão, Género e Saúde"/>
    <s v="03.16.24"/>
    <s v="Direcao da Familia, Inclusão, Género e Saúde"/>
    <s v="03.16.24"/>
    <x v="30"/>
    <x v="0"/>
    <x v="0"/>
    <x v="0"/>
    <x v="1"/>
    <x v="0"/>
    <x v="0"/>
    <x v="0"/>
    <x v="1"/>
    <s v="2024-03-21"/>
    <x v="0"/>
    <n v="1966"/>
    <x v="4"/>
    <m/>
    <x v="0"/>
    <m/>
    <x v="15"/>
    <n v="100479277"/>
    <x v="0"/>
    <x v="2"/>
    <s v="Direcao da Familia, Inclusão, Género e Saúde"/>
    <s v="ORI"/>
    <x v="2"/>
    <m/>
    <x v="0"/>
    <x v="2"/>
    <x v="2"/>
    <x v="1"/>
    <x v="0"/>
    <x v="0"/>
    <x v="0"/>
    <x v="0"/>
    <x v="0"/>
    <x v="0"/>
    <x v="0"/>
    <s v="Direcao da Familia, Inclusão, Género e Saúde"/>
    <x v="0"/>
    <x v="0"/>
    <x v="0"/>
    <x v="0"/>
    <x v="0"/>
    <x v="0"/>
    <x v="0"/>
    <x v="0"/>
    <x v="0"/>
    <x v="0"/>
    <x v="2"/>
    <x v="0"/>
    <s v="Pagamento de salário referente a 03-2024"/>
  </r>
  <r>
    <x v="0"/>
    <n v="0"/>
    <n v="0"/>
    <n v="0"/>
    <n v="0"/>
    <x v="5386"/>
    <x v="0"/>
    <x v="0"/>
    <x v="0"/>
    <s v="03.16.24"/>
    <x v="31"/>
    <x v="0"/>
    <x v="0"/>
    <s v="Direcao da Familia, Inclusão, Género e Saúde"/>
    <s v="03.16.24"/>
    <s v="Direcao da Familia, Inclusão, Género e Saúde"/>
    <s v="03.16.24"/>
    <x v="28"/>
    <x v="0"/>
    <x v="0"/>
    <x v="0"/>
    <x v="0"/>
    <x v="0"/>
    <x v="0"/>
    <x v="0"/>
    <x v="1"/>
    <s v="2024-03-21"/>
    <x v="0"/>
    <n v="59"/>
    <x v="4"/>
    <m/>
    <x v="0"/>
    <m/>
    <x v="15"/>
    <n v="100479277"/>
    <x v="0"/>
    <x v="2"/>
    <s v="Direcao da Familia, Inclusão, Género e Saúde"/>
    <s v="ORI"/>
    <x v="2"/>
    <m/>
    <x v="0"/>
    <x v="2"/>
    <x v="2"/>
    <x v="1"/>
    <x v="0"/>
    <x v="0"/>
    <x v="0"/>
    <x v="0"/>
    <x v="0"/>
    <x v="0"/>
    <x v="0"/>
    <s v="Direcao da Familia, Inclusão, Género e Saúde"/>
    <x v="0"/>
    <x v="0"/>
    <x v="0"/>
    <x v="0"/>
    <x v="0"/>
    <x v="0"/>
    <x v="0"/>
    <x v="0"/>
    <x v="0"/>
    <x v="0"/>
    <x v="2"/>
    <x v="0"/>
    <s v="Pagamento de salário referente a 03-2024"/>
  </r>
  <r>
    <x v="0"/>
    <n v="0"/>
    <n v="0"/>
    <n v="0"/>
    <n v="0"/>
    <x v="5461"/>
    <x v="0"/>
    <x v="0"/>
    <x v="0"/>
    <s v="03.16.24"/>
    <x v="31"/>
    <x v="0"/>
    <x v="0"/>
    <s v="Direcao da Familia, Inclusão, Género e Saúde"/>
    <s v="03.16.24"/>
    <s v="Direcao da Familia, Inclusão, Género e Saúde"/>
    <s v="03.16.24"/>
    <x v="48"/>
    <x v="0"/>
    <x v="0"/>
    <x v="0"/>
    <x v="1"/>
    <x v="0"/>
    <x v="0"/>
    <x v="0"/>
    <x v="6"/>
    <s v="2024-04-23"/>
    <x v="1"/>
    <n v="2323"/>
    <x v="4"/>
    <m/>
    <x v="0"/>
    <m/>
    <x v="15"/>
    <n v="100479277"/>
    <x v="0"/>
    <x v="2"/>
    <s v="Direcao da Familia, Inclusão, Género e Saúde"/>
    <s v="ORI"/>
    <x v="2"/>
    <m/>
    <x v="0"/>
    <x v="2"/>
    <x v="2"/>
    <x v="1"/>
    <x v="0"/>
    <x v="0"/>
    <x v="0"/>
    <x v="0"/>
    <x v="0"/>
    <x v="0"/>
    <x v="0"/>
    <s v="Direcao da Familia, Inclusão, Género e Saúde"/>
    <x v="0"/>
    <x v="0"/>
    <x v="0"/>
    <x v="0"/>
    <x v="0"/>
    <x v="0"/>
    <x v="0"/>
    <x v="0"/>
    <x v="0"/>
    <x v="0"/>
    <x v="2"/>
    <x v="0"/>
    <s v="Pagamento de salário referente a 04-2024"/>
  </r>
  <r>
    <x v="0"/>
    <n v="0"/>
    <n v="0"/>
    <n v="0"/>
    <n v="0"/>
    <x v="3969"/>
    <x v="0"/>
    <x v="0"/>
    <x v="0"/>
    <s v="03.16.28"/>
    <x v="36"/>
    <x v="0"/>
    <x v="0"/>
    <s v="Gabinete da Auditoria Interna"/>
    <s v="03.16.28"/>
    <s v="Gabinete da Auditoria Interna"/>
    <s v="03.16.28"/>
    <x v="30"/>
    <x v="0"/>
    <x v="0"/>
    <x v="0"/>
    <x v="1"/>
    <x v="0"/>
    <x v="0"/>
    <x v="0"/>
    <x v="0"/>
    <s v="2024-01-30"/>
    <x v="0"/>
    <n v="5840"/>
    <x v="4"/>
    <m/>
    <x v="0"/>
    <m/>
    <x v="19"/>
    <n v="100474706"/>
    <x v="0"/>
    <x v="6"/>
    <s v="Gabinete da Auditoria Interna"/>
    <s v="ORI"/>
    <x v="2"/>
    <s v="GAI"/>
    <x v="0"/>
    <x v="2"/>
    <x v="2"/>
    <x v="1"/>
    <x v="0"/>
    <x v="0"/>
    <x v="0"/>
    <x v="0"/>
    <x v="0"/>
    <x v="0"/>
    <x v="0"/>
    <s v="Gabinete da Auditoria Interna"/>
    <x v="0"/>
    <x v="0"/>
    <x v="0"/>
    <x v="0"/>
    <x v="0"/>
    <x v="0"/>
    <x v="0"/>
    <x v="0"/>
    <x v="0"/>
    <x v="0"/>
    <x v="6"/>
    <x v="0"/>
    <s v="Pagamento de salário referente a 01-2024"/>
  </r>
  <r>
    <x v="0"/>
    <n v="0"/>
    <n v="0"/>
    <n v="0"/>
    <n v="0"/>
    <x v="3974"/>
    <x v="0"/>
    <x v="0"/>
    <x v="0"/>
    <s v="03.16.23"/>
    <x v="14"/>
    <x v="0"/>
    <x v="0"/>
    <s v="Direção da Educação, Formação Profissional, Emprego"/>
    <s v="03.16.23"/>
    <s v="Direção da Educação, Formação Profissional, Emprego"/>
    <s v="03.16.23"/>
    <x v="28"/>
    <x v="0"/>
    <x v="0"/>
    <x v="0"/>
    <x v="0"/>
    <x v="0"/>
    <x v="0"/>
    <x v="0"/>
    <x v="0"/>
    <s v="2024-01-30"/>
    <x v="0"/>
    <n v="38"/>
    <x v="4"/>
    <m/>
    <x v="0"/>
    <m/>
    <x v="16"/>
    <n v="100474707"/>
    <x v="0"/>
    <x v="3"/>
    <s v="Direção da Educação, Formação Profissional, Emprego"/>
    <s v="ORI"/>
    <x v="2"/>
    <m/>
    <x v="0"/>
    <x v="2"/>
    <x v="2"/>
    <x v="1"/>
    <x v="0"/>
    <x v="0"/>
    <x v="0"/>
    <x v="0"/>
    <x v="0"/>
    <x v="0"/>
    <x v="0"/>
    <s v="Direção da Educação, Formação Profissional, Emprego"/>
    <x v="0"/>
    <x v="0"/>
    <x v="0"/>
    <x v="0"/>
    <x v="0"/>
    <x v="0"/>
    <x v="0"/>
    <x v="0"/>
    <x v="0"/>
    <x v="0"/>
    <x v="3"/>
    <x v="0"/>
    <s v="Pagamento de salário referente a 01-2024"/>
  </r>
  <r>
    <x v="0"/>
    <n v="0"/>
    <n v="0"/>
    <n v="0"/>
    <n v="0"/>
    <x v="3974"/>
    <x v="0"/>
    <x v="0"/>
    <x v="0"/>
    <s v="03.16.23"/>
    <x v="14"/>
    <x v="0"/>
    <x v="0"/>
    <s v="Direção da Educação, Formação Profissional, Emprego"/>
    <s v="03.16.23"/>
    <s v="Direção da Educação, Formação Profissional, Emprego"/>
    <s v="03.16.23"/>
    <x v="30"/>
    <x v="0"/>
    <x v="0"/>
    <x v="0"/>
    <x v="1"/>
    <x v="0"/>
    <x v="0"/>
    <x v="0"/>
    <x v="0"/>
    <s v="2024-01-30"/>
    <x v="0"/>
    <n v="5822"/>
    <x v="4"/>
    <m/>
    <x v="0"/>
    <m/>
    <x v="15"/>
    <n v="100479277"/>
    <x v="0"/>
    <x v="2"/>
    <s v="Direção da Educação, Formação Profissional, Emprego"/>
    <s v="ORI"/>
    <x v="2"/>
    <m/>
    <x v="0"/>
    <x v="2"/>
    <x v="2"/>
    <x v="1"/>
    <x v="0"/>
    <x v="0"/>
    <x v="0"/>
    <x v="0"/>
    <x v="0"/>
    <x v="0"/>
    <x v="0"/>
    <s v="Direção da Educação, Formação Profissional, Emprego"/>
    <x v="0"/>
    <x v="0"/>
    <x v="0"/>
    <x v="0"/>
    <x v="0"/>
    <x v="0"/>
    <x v="0"/>
    <x v="0"/>
    <x v="0"/>
    <x v="0"/>
    <x v="2"/>
    <x v="0"/>
    <s v="Pagamento de salário referente a 01-2024"/>
  </r>
  <r>
    <x v="0"/>
    <n v="0"/>
    <n v="0"/>
    <n v="0"/>
    <n v="0"/>
    <x v="1917"/>
    <x v="0"/>
    <x v="0"/>
    <x v="0"/>
    <s v="03.16.23"/>
    <x v="14"/>
    <x v="0"/>
    <x v="0"/>
    <s v="Direção da Educação, Formação Profissional, Emprego"/>
    <s v="03.16.23"/>
    <s v="Direção da Educação, Formação Profissional, Emprego"/>
    <s v="03.16.23"/>
    <x v="28"/>
    <x v="0"/>
    <x v="0"/>
    <x v="0"/>
    <x v="0"/>
    <x v="0"/>
    <x v="0"/>
    <x v="0"/>
    <x v="5"/>
    <s v="2024-08-26"/>
    <x v="2"/>
    <n v="2"/>
    <x v="4"/>
    <m/>
    <x v="0"/>
    <m/>
    <x v="18"/>
    <n v="100478987"/>
    <x v="0"/>
    <x v="5"/>
    <s v="Direção da Educação, Formação Profissional, Emprego"/>
    <s v="ORI"/>
    <x v="2"/>
    <m/>
    <x v="0"/>
    <x v="2"/>
    <x v="2"/>
    <x v="1"/>
    <x v="0"/>
    <x v="0"/>
    <x v="0"/>
    <x v="0"/>
    <x v="0"/>
    <x v="0"/>
    <x v="0"/>
    <s v="Direção da Educação, Formação Profissional, Emprego"/>
    <x v="0"/>
    <x v="0"/>
    <x v="0"/>
    <x v="0"/>
    <x v="0"/>
    <x v="0"/>
    <x v="0"/>
    <x v="0"/>
    <x v="0"/>
    <x v="0"/>
    <x v="5"/>
    <x v="0"/>
    <s v="Pagamento de salário referente a 08-2024"/>
  </r>
  <r>
    <x v="0"/>
    <n v="0"/>
    <n v="0"/>
    <n v="0"/>
    <n v="0"/>
    <x v="1917"/>
    <x v="0"/>
    <x v="0"/>
    <x v="0"/>
    <s v="03.16.23"/>
    <x v="14"/>
    <x v="0"/>
    <x v="0"/>
    <s v="Direção da Educação, Formação Profissional, Emprego"/>
    <s v="03.16.23"/>
    <s v="Direção da Educação, Formação Profissional, Emprego"/>
    <s v="03.16.23"/>
    <x v="30"/>
    <x v="0"/>
    <x v="0"/>
    <x v="0"/>
    <x v="1"/>
    <x v="0"/>
    <x v="0"/>
    <x v="0"/>
    <x v="5"/>
    <s v="2024-08-26"/>
    <x v="2"/>
    <n v="4946"/>
    <x v="4"/>
    <m/>
    <x v="0"/>
    <m/>
    <x v="17"/>
    <n v="100479279"/>
    <x v="0"/>
    <x v="4"/>
    <s v="Direção da Educação, Formação Profissional, Emprego"/>
    <s v="ORI"/>
    <x v="2"/>
    <m/>
    <x v="0"/>
    <x v="2"/>
    <x v="2"/>
    <x v="1"/>
    <x v="0"/>
    <x v="0"/>
    <x v="0"/>
    <x v="0"/>
    <x v="0"/>
    <x v="0"/>
    <x v="0"/>
    <s v="Direção da Educação, Formação Profissional, Emprego"/>
    <x v="0"/>
    <x v="0"/>
    <x v="0"/>
    <x v="0"/>
    <x v="0"/>
    <x v="0"/>
    <x v="0"/>
    <x v="0"/>
    <x v="0"/>
    <x v="0"/>
    <x v="4"/>
    <x v="0"/>
    <s v="Pagamento de salário referente a 08-2024"/>
  </r>
  <r>
    <x v="0"/>
    <n v="0"/>
    <n v="0"/>
    <n v="0"/>
    <n v="0"/>
    <x v="4991"/>
    <x v="0"/>
    <x v="0"/>
    <x v="0"/>
    <s v="03.16.23"/>
    <x v="14"/>
    <x v="0"/>
    <x v="0"/>
    <s v="Direção da Educação, Formação Profissional, Emprego"/>
    <s v="03.16.23"/>
    <s v="Direção da Educação, Formação Profissional, Emprego"/>
    <s v="03.16.23"/>
    <x v="28"/>
    <x v="0"/>
    <x v="0"/>
    <x v="0"/>
    <x v="0"/>
    <x v="0"/>
    <x v="0"/>
    <x v="0"/>
    <x v="7"/>
    <s v="2024-09-19"/>
    <x v="2"/>
    <n v="817"/>
    <x v="4"/>
    <m/>
    <x v="0"/>
    <m/>
    <x v="19"/>
    <n v="100474706"/>
    <x v="0"/>
    <x v="6"/>
    <s v="Direção da Educação, Formação Profissional, Emprego"/>
    <s v="ORI"/>
    <x v="2"/>
    <m/>
    <x v="0"/>
    <x v="2"/>
    <x v="2"/>
    <x v="1"/>
    <x v="0"/>
    <x v="0"/>
    <x v="0"/>
    <x v="0"/>
    <x v="0"/>
    <x v="0"/>
    <x v="0"/>
    <s v="Direção da Educação, Formação Profissional, Emprego"/>
    <x v="0"/>
    <x v="0"/>
    <x v="0"/>
    <x v="0"/>
    <x v="0"/>
    <x v="0"/>
    <x v="0"/>
    <x v="0"/>
    <x v="0"/>
    <x v="0"/>
    <x v="6"/>
    <x v="0"/>
    <s v="Pagamento de salário referente a 09-2024"/>
  </r>
  <r>
    <x v="0"/>
    <n v="0"/>
    <n v="0"/>
    <n v="0"/>
    <n v="0"/>
    <x v="4991"/>
    <x v="0"/>
    <x v="0"/>
    <x v="0"/>
    <s v="03.16.23"/>
    <x v="14"/>
    <x v="0"/>
    <x v="0"/>
    <s v="Direção da Educação, Formação Profissional, Emprego"/>
    <s v="03.16.23"/>
    <s v="Direção da Educação, Formação Profissional, Emprego"/>
    <s v="03.16.23"/>
    <x v="30"/>
    <x v="0"/>
    <x v="0"/>
    <x v="0"/>
    <x v="1"/>
    <x v="0"/>
    <x v="0"/>
    <x v="0"/>
    <x v="7"/>
    <s v="2024-09-19"/>
    <x v="2"/>
    <n v="4946"/>
    <x v="4"/>
    <m/>
    <x v="0"/>
    <m/>
    <x v="17"/>
    <n v="100479279"/>
    <x v="0"/>
    <x v="4"/>
    <s v="Direção da Educação, Formação Profissional, Emprego"/>
    <s v="ORI"/>
    <x v="2"/>
    <m/>
    <x v="0"/>
    <x v="2"/>
    <x v="2"/>
    <x v="1"/>
    <x v="0"/>
    <x v="0"/>
    <x v="0"/>
    <x v="0"/>
    <x v="0"/>
    <x v="0"/>
    <x v="0"/>
    <s v="Direção da Educação, Formação Profissional, Emprego"/>
    <x v="0"/>
    <x v="0"/>
    <x v="0"/>
    <x v="0"/>
    <x v="0"/>
    <x v="0"/>
    <x v="0"/>
    <x v="0"/>
    <x v="0"/>
    <x v="0"/>
    <x v="4"/>
    <x v="0"/>
    <s v="Pagamento de salário referente a 09-2024"/>
  </r>
  <r>
    <x v="0"/>
    <n v="0"/>
    <n v="0"/>
    <n v="0"/>
    <n v="0"/>
    <x v="4110"/>
    <x v="0"/>
    <x v="0"/>
    <x v="0"/>
    <s v="03.16.23"/>
    <x v="14"/>
    <x v="0"/>
    <x v="0"/>
    <s v="Direção da Educação, Formação Profissional, Emprego"/>
    <s v="03.16.23"/>
    <s v="Direção da Educação, Formação Profissional, Emprego"/>
    <s v="03.16.23"/>
    <x v="30"/>
    <x v="0"/>
    <x v="0"/>
    <x v="0"/>
    <x v="1"/>
    <x v="0"/>
    <x v="0"/>
    <x v="0"/>
    <x v="9"/>
    <s v="2024-07-23"/>
    <x v="2"/>
    <n v="85857"/>
    <x v="4"/>
    <m/>
    <x v="0"/>
    <m/>
    <x v="19"/>
    <n v="100474706"/>
    <x v="0"/>
    <x v="6"/>
    <s v="Direção da Educação, Formação Profissional, Emprego"/>
    <s v="ORI"/>
    <x v="2"/>
    <m/>
    <x v="0"/>
    <x v="2"/>
    <x v="2"/>
    <x v="1"/>
    <x v="0"/>
    <x v="0"/>
    <x v="0"/>
    <x v="0"/>
    <x v="0"/>
    <x v="0"/>
    <x v="0"/>
    <s v="Direção da Educação, Formação Profissional, Emprego"/>
    <x v="0"/>
    <x v="0"/>
    <x v="0"/>
    <x v="0"/>
    <x v="0"/>
    <x v="0"/>
    <x v="0"/>
    <x v="0"/>
    <x v="0"/>
    <x v="0"/>
    <x v="6"/>
    <x v="0"/>
    <s v="Pagamento de salário referente a 07-2024"/>
  </r>
  <r>
    <x v="0"/>
    <n v="0"/>
    <n v="0"/>
    <n v="0"/>
    <n v="0"/>
    <x v="5520"/>
    <x v="0"/>
    <x v="0"/>
    <x v="0"/>
    <s v="03.16.23"/>
    <x v="14"/>
    <x v="0"/>
    <x v="0"/>
    <s v="Direção da Educação, Formação Profissional, Emprego"/>
    <s v="03.16.23"/>
    <s v="Direção da Educação, Formação Profissional, Emprego"/>
    <s v="03.16.23"/>
    <x v="28"/>
    <x v="0"/>
    <x v="0"/>
    <x v="0"/>
    <x v="0"/>
    <x v="0"/>
    <x v="0"/>
    <x v="0"/>
    <x v="2"/>
    <s v="2024-02-23"/>
    <x v="0"/>
    <n v="2"/>
    <x v="4"/>
    <m/>
    <x v="0"/>
    <m/>
    <x v="18"/>
    <n v="100478987"/>
    <x v="0"/>
    <x v="5"/>
    <s v="Direção da Educação, Formação Profissional, Emprego"/>
    <s v="ORI"/>
    <x v="2"/>
    <m/>
    <x v="0"/>
    <x v="2"/>
    <x v="2"/>
    <x v="1"/>
    <x v="0"/>
    <x v="0"/>
    <x v="0"/>
    <x v="0"/>
    <x v="0"/>
    <x v="0"/>
    <x v="0"/>
    <s v="Direção da Educação, Formação Profissional, Emprego"/>
    <x v="0"/>
    <x v="0"/>
    <x v="0"/>
    <x v="0"/>
    <x v="0"/>
    <x v="0"/>
    <x v="0"/>
    <x v="0"/>
    <x v="0"/>
    <x v="0"/>
    <x v="5"/>
    <x v="0"/>
    <s v="Pagamento de salário referente a 02-2024"/>
  </r>
  <r>
    <x v="0"/>
    <n v="0"/>
    <n v="0"/>
    <n v="0"/>
    <n v="0"/>
    <x v="5520"/>
    <x v="0"/>
    <x v="0"/>
    <x v="0"/>
    <s v="03.16.23"/>
    <x v="14"/>
    <x v="0"/>
    <x v="0"/>
    <s v="Direção da Educação, Formação Profissional, Emprego"/>
    <s v="03.16.23"/>
    <s v="Direção da Educação, Formação Profissional, Emprego"/>
    <s v="03.16.23"/>
    <x v="29"/>
    <x v="0"/>
    <x v="0"/>
    <x v="0"/>
    <x v="0"/>
    <x v="0"/>
    <x v="0"/>
    <x v="0"/>
    <x v="2"/>
    <s v="2024-02-23"/>
    <x v="0"/>
    <n v="8"/>
    <x v="4"/>
    <m/>
    <x v="0"/>
    <m/>
    <x v="15"/>
    <n v="100479277"/>
    <x v="0"/>
    <x v="2"/>
    <s v="Direção da Educação, Formação Profissional, Emprego"/>
    <s v="ORI"/>
    <x v="2"/>
    <m/>
    <x v="0"/>
    <x v="2"/>
    <x v="2"/>
    <x v="1"/>
    <x v="0"/>
    <x v="0"/>
    <x v="0"/>
    <x v="0"/>
    <x v="0"/>
    <x v="0"/>
    <x v="0"/>
    <s v="Direção da Educação, Formação Profissional, Emprego"/>
    <x v="0"/>
    <x v="0"/>
    <x v="0"/>
    <x v="0"/>
    <x v="0"/>
    <x v="0"/>
    <x v="0"/>
    <x v="0"/>
    <x v="0"/>
    <x v="0"/>
    <x v="2"/>
    <x v="0"/>
    <s v="Pagamento de salário referente a 02-2024"/>
  </r>
  <r>
    <x v="0"/>
    <n v="0"/>
    <n v="0"/>
    <n v="0"/>
    <n v="0"/>
    <x v="5462"/>
    <x v="0"/>
    <x v="0"/>
    <x v="0"/>
    <s v="03.16.23"/>
    <x v="14"/>
    <x v="0"/>
    <x v="0"/>
    <s v="Direção da Educação, Formação Profissional, Emprego"/>
    <s v="03.16.23"/>
    <s v="Direção da Educação, Formação Profissional, Emprego"/>
    <s v="03.16.23"/>
    <x v="30"/>
    <x v="0"/>
    <x v="0"/>
    <x v="0"/>
    <x v="1"/>
    <x v="0"/>
    <x v="0"/>
    <x v="0"/>
    <x v="6"/>
    <s v="2024-04-23"/>
    <x v="1"/>
    <n v="5880"/>
    <x v="4"/>
    <m/>
    <x v="0"/>
    <m/>
    <x v="15"/>
    <n v="100479277"/>
    <x v="0"/>
    <x v="2"/>
    <s v="Direção da Educação, Formação Profissional, Emprego"/>
    <s v="ORI"/>
    <x v="2"/>
    <m/>
    <x v="0"/>
    <x v="2"/>
    <x v="2"/>
    <x v="1"/>
    <x v="0"/>
    <x v="0"/>
    <x v="0"/>
    <x v="0"/>
    <x v="0"/>
    <x v="0"/>
    <x v="0"/>
    <s v="Direção da Educação, Formação Profissional, Emprego"/>
    <x v="0"/>
    <x v="0"/>
    <x v="0"/>
    <x v="0"/>
    <x v="0"/>
    <x v="0"/>
    <x v="0"/>
    <x v="0"/>
    <x v="0"/>
    <x v="0"/>
    <x v="2"/>
    <x v="0"/>
    <s v="Pagamento de salário referente a 04-2024"/>
  </r>
  <r>
    <x v="0"/>
    <n v="0"/>
    <n v="0"/>
    <n v="0"/>
    <n v="0"/>
    <x v="3437"/>
    <x v="0"/>
    <x v="0"/>
    <x v="0"/>
    <s v="03.16.12"/>
    <x v="40"/>
    <x v="0"/>
    <x v="0"/>
    <s v="Direcção de Urbanismo"/>
    <s v="03.16.12"/>
    <s v="Direcção de Urbanismo"/>
    <s v="03.16.12"/>
    <x v="28"/>
    <x v="0"/>
    <x v="0"/>
    <x v="0"/>
    <x v="0"/>
    <x v="0"/>
    <x v="0"/>
    <x v="0"/>
    <x v="1"/>
    <s v="2024-03-26"/>
    <x v="0"/>
    <n v="556"/>
    <x v="4"/>
    <m/>
    <x v="0"/>
    <m/>
    <x v="19"/>
    <n v="100474706"/>
    <x v="0"/>
    <x v="6"/>
    <s v="Direcção de Urbanismo"/>
    <s v="ORI"/>
    <x v="2"/>
    <m/>
    <x v="0"/>
    <x v="2"/>
    <x v="2"/>
    <x v="1"/>
    <x v="0"/>
    <x v="0"/>
    <x v="0"/>
    <x v="0"/>
    <x v="0"/>
    <x v="0"/>
    <x v="0"/>
    <s v="Direcção de Urbanismo"/>
    <x v="0"/>
    <x v="0"/>
    <x v="0"/>
    <x v="0"/>
    <x v="0"/>
    <x v="0"/>
    <x v="0"/>
    <x v="0"/>
    <x v="0"/>
    <x v="0"/>
    <x v="6"/>
    <x v="0"/>
    <s v="Pagamento de salário referente a 03-2024"/>
  </r>
  <r>
    <x v="0"/>
    <n v="0"/>
    <n v="0"/>
    <n v="0"/>
    <n v="0"/>
    <x v="3437"/>
    <x v="0"/>
    <x v="0"/>
    <x v="0"/>
    <s v="03.16.12"/>
    <x v="40"/>
    <x v="0"/>
    <x v="0"/>
    <s v="Direcção de Urbanismo"/>
    <s v="03.16.12"/>
    <s v="Direcção de Urbanismo"/>
    <s v="03.16.12"/>
    <x v="49"/>
    <x v="0"/>
    <x v="0"/>
    <x v="0"/>
    <x v="1"/>
    <x v="0"/>
    <x v="0"/>
    <x v="0"/>
    <x v="1"/>
    <s v="2024-03-26"/>
    <x v="0"/>
    <n v="8888"/>
    <x v="4"/>
    <m/>
    <x v="0"/>
    <m/>
    <x v="19"/>
    <n v="100474706"/>
    <x v="0"/>
    <x v="6"/>
    <s v="Direcção de Urbanismo"/>
    <s v="ORI"/>
    <x v="2"/>
    <m/>
    <x v="0"/>
    <x v="2"/>
    <x v="2"/>
    <x v="1"/>
    <x v="0"/>
    <x v="0"/>
    <x v="0"/>
    <x v="0"/>
    <x v="0"/>
    <x v="0"/>
    <x v="0"/>
    <s v="Direcção de Urbanismo"/>
    <x v="0"/>
    <x v="0"/>
    <x v="0"/>
    <x v="0"/>
    <x v="0"/>
    <x v="0"/>
    <x v="0"/>
    <x v="0"/>
    <x v="0"/>
    <x v="0"/>
    <x v="6"/>
    <x v="0"/>
    <s v="Pagamento de salário referente a 03-2024"/>
  </r>
  <r>
    <x v="0"/>
    <n v="0"/>
    <n v="0"/>
    <n v="0"/>
    <n v="0"/>
    <x v="5457"/>
    <x v="0"/>
    <x v="0"/>
    <x v="0"/>
    <s v="03.16.12"/>
    <x v="40"/>
    <x v="0"/>
    <x v="0"/>
    <s v="Direcção de Urbanismo"/>
    <s v="03.16.12"/>
    <s v="Direcção de Urbanismo"/>
    <s v="03.16.12"/>
    <x v="60"/>
    <x v="0"/>
    <x v="0"/>
    <x v="0"/>
    <x v="0"/>
    <x v="0"/>
    <x v="0"/>
    <x v="0"/>
    <x v="6"/>
    <s v="2024-04-23"/>
    <x v="1"/>
    <n v="17"/>
    <x v="4"/>
    <m/>
    <x v="0"/>
    <m/>
    <x v="54"/>
    <n v="100477977"/>
    <x v="0"/>
    <x v="8"/>
    <s v="Direcção de Urbanismo"/>
    <s v="ORI"/>
    <x v="2"/>
    <m/>
    <x v="0"/>
    <x v="2"/>
    <x v="2"/>
    <x v="1"/>
    <x v="0"/>
    <x v="0"/>
    <x v="0"/>
    <x v="0"/>
    <x v="0"/>
    <x v="0"/>
    <x v="0"/>
    <s v="Direcção de Urbanismo"/>
    <x v="0"/>
    <x v="0"/>
    <x v="0"/>
    <x v="0"/>
    <x v="0"/>
    <x v="0"/>
    <x v="0"/>
    <x v="0"/>
    <x v="0"/>
    <x v="0"/>
    <x v="8"/>
    <x v="0"/>
    <s v="Pagamento de salário referente a 04-2024"/>
  </r>
  <r>
    <x v="0"/>
    <n v="0"/>
    <n v="0"/>
    <n v="0"/>
    <n v="0"/>
    <x v="3984"/>
    <x v="0"/>
    <x v="0"/>
    <x v="0"/>
    <s v="03.16.27"/>
    <x v="59"/>
    <x v="0"/>
    <x v="0"/>
    <s v="Direção dos Assuntos Jurídicos, Fiscalização e Policia Municipal"/>
    <s v="03.16.27"/>
    <s v="Direção dos Assuntos Jurídicos, Fiscalização e Policia Municipal"/>
    <s v="03.16.27"/>
    <x v="28"/>
    <x v="0"/>
    <x v="0"/>
    <x v="0"/>
    <x v="0"/>
    <x v="0"/>
    <x v="0"/>
    <x v="0"/>
    <x v="0"/>
    <s v="2024-01-30"/>
    <x v="0"/>
    <n v="1917"/>
    <x v="4"/>
    <m/>
    <x v="0"/>
    <m/>
    <x v="19"/>
    <n v="100474706"/>
    <x v="0"/>
    <x v="6"/>
    <s v="Direção dos Assuntos Jurídicos, Fiscalização e Policia Municipal"/>
    <s v="ORI"/>
    <x v="2"/>
    <m/>
    <x v="0"/>
    <x v="2"/>
    <x v="2"/>
    <x v="1"/>
    <x v="0"/>
    <x v="0"/>
    <x v="0"/>
    <x v="0"/>
    <x v="0"/>
    <x v="0"/>
    <x v="0"/>
    <s v="Direção dos Assuntos Jurídicos, Fiscalização e Policia Municipal"/>
    <x v="0"/>
    <x v="0"/>
    <x v="0"/>
    <x v="0"/>
    <x v="0"/>
    <x v="0"/>
    <x v="0"/>
    <x v="0"/>
    <x v="0"/>
    <x v="0"/>
    <x v="6"/>
    <x v="0"/>
    <s v="Pagamento de salário referente a 01-2024"/>
  </r>
  <r>
    <x v="0"/>
    <n v="0"/>
    <n v="0"/>
    <n v="0"/>
    <n v="0"/>
    <x v="3984"/>
    <x v="0"/>
    <x v="0"/>
    <x v="0"/>
    <s v="03.16.27"/>
    <x v="59"/>
    <x v="0"/>
    <x v="0"/>
    <s v="Direção dos Assuntos Jurídicos, Fiscalização e Policia Municipal"/>
    <s v="03.16.27"/>
    <s v="Direção dos Assuntos Jurídicos, Fiscalização e Policia Municipal"/>
    <s v="03.16.27"/>
    <x v="28"/>
    <x v="0"/>
    <x v="0"/>
    <x v="0"/>
    <x v="0"/>
    <x v="0"/>
    <x v="0"/>
    <x v="0"/>
    <x v="0"/>
    <s v="2024-01-30"/>
    <x v="0"/>
    <n v="56"/>
    <x v="4"/>
    <m/>
    <x v="0"/>
    <m/>
    <x v="16"/>
    <n v="100474707"/>
    <x v="0"/>
    <x v="3"/>
    <s v="Direção dos Assuntos Jurídicos, Fiscalização e Policia Municipal"/>
    <s v="ORI"/>
    <x v="2"/>
    <m/>
    <x v="0"/>
    <x v="2"/>
    <x v="2"/>
    <x v="1"/>
    <x v="0"/>
    <x v="0"/>
    <x v="0"/>
    <x v="0"/>
    <x v="0"/>
    <x v="0"/>
    <x v="0"/>
    <s v="Direção dos Assuntos Jurídicos, Fiscalização e Policia Municipal"/>
    <x v="0"/>
    <x v="0"/>
    <x v="0"/>
    <x v="0"/>
    <x v="0"/>
    <x v="0"/>
    <x v="0"/>
    <x v="0"/>
    <x v="0"/>
    <x v="0"/>
    <x v="3"/>
    <x v="0"/>
    <s v="Pagamento de salário referente a 01-2024"/>
  </r>
  <r>
    <x v="0"/>
    <n v="0"/>
    <n v="0"/>
    <n v="0"/>
    <n v="0"/>
    <x v="4567"/>
    <x v="0"/>
    <x v="0"/>
    <x v="0"/>
    <s v="03.16.27"/>
    <x v="59"/>
    <x v="0"/>
    <x v="0"/>
    <s v="Direção dos Assuntos Jurídicos, Fiscalização e Policia Municipal"/>
    <s v="03.16.27"/>
    <s v="Direção dos Assuntos Jurídicos, Fiscalização e Policia Municipal"/>
    <s v="03.16.27"/>
    <x v="48"/>
    <x v="0"/>
    <x v="0"/>
    <x v="0"/>
    <x v="1"/>
    <x v="0"/>
    <x v="0"/>
    <x v="0"/>
    <x v="3"/>
    <s v="2024-05-21"/>
    <x v="1"/>
    <n v="7333"/>
    <x v="4"/>
    <m/>
    <x v="0"/>
    <m/>
    <x v="19"/>
    <n v="100474706"/>
    <x v="0"/>
    <x v="6"/>
    <s v="Direção dos Assuntos Jurídicos, Fiscalização e Policia Municipal"/>
    <s v="ORI"/>
    <x v="2"/>
    <m/>
    <x v="0"/>
    <x v="2"/>
    <x v="2"/>
    <x v="1"/>
    <x v="0"/>
    <x v="0"/>
    <x v="0"/>
    <x v="0"/>
    <x v="0"/>
    <x v="0"/>
    <x v="0"/>
    <s v="Direção dos Assuntos Jurídicos, Fiscalização e Policia Municipal"/>
    <x v="0"/>
    <x v="0"/>
    <x v="0"/>
    <x v="0"/>
    <x v="0"/>
    <x v="0"/>
    <x v="0"/>
    <x v="0"/>
    <x v="0"/>
    <x v="0"/>
    <x v="6"/>
    <x v="0"/>
    <s v="Pagamento de salário referente a 05-2024"/>
  </r>
  <r>
    <x v="0"/>
    <n v="0"/>
    <n v="0"/>
    <n v="0"/>
    <n v="0"/>
    <x v="4567"/>
    <x v="0"/>
    <x v="0"/>
    <x v="0"/>
    <s v="03.16.27"/>
    <x v="59"/>
    <x v="0"/>
    <x v="0"/>
    <s v="Direção dos Assuntos Jurídicos, Fiscalização e Policia Municipal"/>
    <s v="03.16.27"/>
    <s v="Direção dos Assuntos Jurídicos, Fiscalização e Policia Municipal"/>
    <s v="03.16.27"/>
    <x v="60"/>
    <x v="0"/>
    <x v="0"/>
    <x v="0"/>
    <x v="0"/>
    <x v="0"/>
    <x v="0"/>
    <x v="0"/>
    <x v="3"/>
    <s v="2024-05-21"/>
    <x v="1"/>
    <n v="17"/>
    <x v="4"/>
    <m/>
    <x v="0"/>
    <m/>
    <x v="16"/>
    <n v="100474707"/>
    <x v="0"/>
    <x v="3"/>
    <s v="Direção dos Assuntos Jurídicos, Fiscalização e Policia Municipal"/>
    <s v="ORI"/>
    <x v="2"/>
    <m/>
    <x v="0"/>
    <x v="2"/>
    <x v="2"/>
    <x v="1"/>
    <x v="0"/>
    <x v="0"/>
    <x v="0"/>
    <x v="0"/>
    <x v="0"/>
    <x v="0"/>
    <x v="0"/>
    <s v="Direção dos Assuntos Jurídicos, Fiscalização e Policia Municipal"/>
    <x v="0"/>
    <x v="0"/>
    <x v="0"/>
    <x v="0"/>
    <x v="0"/>
    <x v="0"/>
    <x v="0"/>
    <x v="0"/>
    <x v="0"/>
    <x v="0"/>
    <x v="3"/>
    <x v="0"/>
    <s v="Pagamento de salário referente a 05-2024"/>
  </r>
  <r>
    <x v="0"/>
    <n v="0"/>
    <n v="0"/>
    <n v="0"/>
    <n v="0"/>
    <x v="5973"/>
    <x v="0"/>
    <x v="0"/>
    <x v="0"/>
    <s v="03.16.27"/>
    <x v="59"/>
    <x v="0"/>
    <x v="0"/>
    <s v="Direção dos Assuntos Jurídicos, Fiscalização e Policia Municipal"/>
    <s v="03.16.27"/>
    <s v="Direção dos Assuntos Jurídicos, Fiscalização e Policia Municipal"/>
    <s v="03.16.27"/>
    <x v="48"/>
    <x v="0"/>
    <x v="0"/>
    <x v="0"/>
    <x v="1"/>
    <x v="0"/>
    <x v="0"/>
    <x v="0"/>
    <x v="1"/>
    <s v="2024-03-22"/>
    <x v="0"/>
    <n v="7260"/>
    <x v="4"/>
    <m/>
    <x v="0"/>
    <m/>
    <x v="19"/>
    <n v="100474706"/>
    <x v="0"/>
    <x v="6"/>
    <s v="Direção dos Assuntos Jurídicos, Fiscalização e Policia Municipal"/>
    <s v="ORI"/>
    <x v="2"/>
    <m/>
    <x v="0"/>
    <x v="2"/>
    <x v="2"/>
    <x v="1"/>
    <x v="0"/>
    <x v="0"/>
    <x v="0"/>
    <x v="0"/>
    <x v="0"/>
    <x v="0"/>
    <x v="0"/>
    <s v="Direção dos Assuntos Jurídicos, Fiscalização e Policia Municipal"/>
    <x v="0"/>
    <x v="0"/>
    <x v="0"/>
    <x v="0"/>
    <x v="0"/>
    <x v="0"/>
    <x v="0"/>
    <x v="0"/>
    <x v="0"/>
    <x v="0"/>
    <x v="6"/>
    <x v="0"/>
    <s v="Pagamento de salário referente a 03-2024"/>
  </r>
  <r>
    <x v="0"/>
    <n v="0"/>
    <n v="0"/>
    <n v="0"/>
    <n v="0"/>
    <x v="5973"/>
    <x v="0"/>
    <x v="0"/>
    <x v="0"/>
    <s v="03.16.27"/>
    <x v="59"/>
    <x v="0"/>
    <x v="0"/>
    <s v="Direção dos Assuntos Jurídicos, Fiscalização e Policia Municipal"/>
    <s v="03.16.27"/>
    <s v="Direção dos Assuntos Jurídicos, Fiscalização e Policia Municipal"/>
    <s v="03.16.27"/>
    <x v="30"/>
    <x v="0"/>
    <x v="0"/>
    <x v="0"/>
    <x v="1"/>
    <x v="0"/>
    <x v="0"/>
    <x v="0"/>
    <x v="1"/>
    <s v="2024-03-22"/>
    <x v="0"/>
    <n v="375"/>
    <x v="4"/>
    <m/>
    <x v="0"/>
    <m/>
    <x v="16"/>
    <n v="100474707"/>
    <x v="0"/>
    <x v="3"/>
    <s v="Direção dos Assuntos Jurídicos, Fiscalização e Policia Municipal"/>
    <s v="ORI"/>
    <x v="2"/>
    <m/>
    <x v="0"/>
    <x v="2"/>
    <x v="2"/>
    <x v="1"/>
    <x v="0"/>
    <x v="0"/>
    <x v="0"/>
    <x v="0"/>
    <x v="0"/>
    <x v="0"/>
    <x v="0"/>
    <s v="Direção dos Assuntos Jurídicos, Fiscalização e Policia Municipal"/>
    <x v="0"/>
    <x v="0"/>
    <x v="0"/>
    <x v="0"/>
    <x v="0"/>
    <x v="0"/>
    <x v="0"/>
    <x v="0"/>
    <x v="0"/>
    <x v="0"/>
    <x v="3"/>
    <x v="0"/>
    <s v="Pagamento de salário referente a 03-2024"/>
  </r>
  <r>
    <x v="0"/>
    <n v="0"/>
    <n v="0"/>
    <n v="0"/>
    <n v="0"/>
    <x v="5973"/>
    <x v="0"/>
    <x v="0"/>
    <x v="0"/>
    <s v="03.16.27"/>
    <x v="59"/>
    <x v="0"/>
    <x v="0"/>
    <s v="Direção dos Assuntos Jurídicos, Fiscalização e Policia Municipal"/>
    <s v="03.16.27"/>
    <s v="Direção dos Assuntos Jurídicos, Fiscalização e Policia Municipal"/>
    <s v="03.16.27"/>
    <x v="48"/>
    <x v="0"/>
    <x v="0"/>
    <x v="0"/>
    <x v="1"/>
    <x v="0"/>
    <x v="0"/>
    <x v="0"/>
    <x v="1"/>
    <s v="2024-03-22"/>
    <x v="0"/>
    <n v="235"/>
    <x v="4"/>
    <m/>
    <x v="0"/>
    <m/>
    <x v="16"/>
    <n v="100474707"/>
    <x v="0"/>
    <x v="3"/>
    <s v="Direção dos Assuntos Jurídicos, Fiscalização e Policia Municipal"/>
    <s v="ORI"/>
    <x v="2"/>
    <m/>
    <x v="0"/>
    <x v="2"/>
    <x v="2"/>
    <x v="1"/>
    <x v="0"/>
    <x v="0"/>
    <x v="0"/>
    <x v="0"/>
    <x v="0"/>
    <x v="0"/>
    <x v="0"/>
    <s v="Direção dos Assuntos Jurídicos, Fiscalização e Policia Municipal"/>
    <x v="0"/>
    <x v="0"/>
    <x v="0"/>
    <x v="0"/>
    <x v="0"/>
    <x v="0"/>
    <x v="0"/>
    <x v="0"/>
    <x v="0"/>
    <x v="0"/>
    <x v="3"/>
    <x v="0"/>
    <s v="Pagamento de salário referente a 03-2024"/>
  </r>
  <r>
    <x v="0"/>
    <n v="0"/>
    <n v="0"/>
    <n v="0"/>
    <n v="0"/>
    <x v="5451"/>
    <x v="0"/>
    <x v="0"/>
    <x v="0"/>
    <s v="03.16.27"/>
    <x v="59"/>
    <x v="0"/>
    <x v="0"/>
    <s v="Direção dos Assuntos Jurídicos, Fiscalização e Policia Municipal"/>
    <s v="03.16.27"/>
    <s v="Direção dos Assuntos Jurídicos, Fiscalização e Policia Municipal"/>
    <s v="03.16.27"/>
    <x v="48"/>
    <x v="0"/>
    <x v="0"/>
    <x v="0"/>
    <x v="1"/>
    <x v="0"/>
    <x v="0"/>
    <x v="0"/>
    <x v="6"/>
    <s v="2024-04-23"/>
    <x v="1"/>
    <n v="80"/>
    <x v="4"/>
    <m/>
    <x v="0"/>
    <m/>
    <x v="18"/>
    <n v="100478987"/>
    <x v="0"/>
    <x v="5"/>
    <s v="Direção dos Assuntos Jurídicos, Fiscalização e Policia Municipal"/>
    <s v="ORI"/>
    <x v="2"/>
    <m/>
    <x v="0"/>
    <x v="2"/>
    <x v="2"/>
    <x v="1"/>
    <x v="0"/>
    <x v="0"/>
    <x v="0"/>
    <x v="0"/>
    <x v="0"/>
    <x v="0"/>
    <x v="0"/>
    <s v="Direção dos Assuntos Jurídicos, Fiscalização e Policia Municipal"/>
    <x v="0"/>
    <x v="0"/>
    <x v="0"/>
    <x v="0"/>
    <x v="0"/>
    <x v="0"/>
    <x v="0"/>
    <x v="0"/>
    <x v="0"/>
    <x v="0"/>
    <x v="5"/>
    <x v="0"/>
    <s v="Pagamento de salário referente a 04-2024"/>
  </r>
  <r>
    <x v="0"/>
    <n v="0"/>
    <n v="0"/>
    <n v="0"/>
    <n v="0"/>
    <x v="5451"/>
    <x v="0"/>
    <x v="0"/>
    <x v="0"/>
    <s v="03.16.27"/>
    <x v="59"/>
    <x v="0"/>
    <x v="0"/>
    <s v="Direção dos Assuntos Jurídicos, Fiscalização e Policia Municipal"/>
    <s v="03.16.27"/>
    <s v="Direção dos Assuntos Jurídicos, Fiscalização e Policia Municipal"/>
    <s v="03.16.27"/>
    <x v="48"/>
    <x v="0"/>
    <x v="0"/>
    <x v="0"/>
    <x v="1"/>
    <x v="0"/>
    <x v="0"/>
    <x v="0"/>
    <x v="6"/>
    <s v="2024-04-23"/>
    <x v="1"/>
    <n v="216"/>
    <x v="4"/>
    <m/>
    <x v="0"/>
    <m/>
    <x v="16"/>
    <n v="100474707"/>
    <x v="0"/>
    <x v="3"/>
    <s v="Direção dos Assuntos Jurídicos, Fiscalização e Policia Municipal"/>
    <s v="ORI"/>
    <x v="2"/>
    <m/>
    <x v="0"/>
    <x v="2"/>
    <x v="2"/>
    <x v="1"/>
    <x v="0"/>
    <x v="0"/>
    <x v="0"/>
    <x v="0"/>
    <x v="0"/>
    <x v="0"/>
    <x v="0"/>
    <s v="Direção dos Assuntos Jurídicos, Fiscalização e Policia Municipal"/>
    <x v="0"/>
    <x v="0"/>
    <x v="0"/>
    <x v="0"/>
    <x v="0"/>
    <x v="0"/>
    <x v="0"/>
    <x v="0"/>
    <x v="0"/>
    <x v="0"/>
    <x v="3"/>
    <x v="0"/>
    <s v="Pagamento de salário referente a 04-2024"/>
  </r>
  <r>
    <x v="0"/>
    <n v="0"/>
    <n v="0"/>
    <n v="0"/>
    <n v="0"/>
    <x v="5451"/>
    <x v="0"/>
    <x v="0"/>
    <x v="0"/>
    <s v="03.16.27"/>
    <x v="59"/>
    <x v="0"/>
    <x v="0"/>
    <s v="Direção dos Assuntos Jurídicos, Fiscalização e Policia Municipal"/>
    <s v="03.16.27"/>
    <s v="Direção dos Assuntos Jurídicos, Fiscalização e Policia Municipal"/>
    <s v="03.16.27"/>
    <x v="48"/>
    <x v="0"/>
    <x v="0"/>
    <x v="0"/>
    <x v="1"/>
    <x v="0"/>
    <x v="0"/>
    <x v="0"/>
    <x v="6"/>
    <s v="2024-04-23"/>
    <x v="1"/>
    <n v="2552"/>
    <x v="4"/>
    <m/>
    <x v="0"/>
    <m/>
    <x v="15"/>
    <n v="100479277"/>
    <x v="0"/>
    <x v="2"/>
    <s v="Direção dos Assuntos Jurídicos, Fiscalização e Policia Municipal"/>
    <s v="ORI"/>
    <x v="2"/>
    <m/>
    <x v="0"/>
    <x v="2"/>
    <x v="2"/>
    <x v="1"/>
    <x v="0"/>
    <x v="0"/>
    <x v="0"/>
    <x v="0"/>
    <x v="0"/>
    <x v="0"/>
    <x v="0"/>
    <s v="Direção dos Assuntos Jurídicos, Fiscalização e Policia Municipal"/>
    <x v="0"/>
    <x v="0"/>
    <x v="0"/>
    <x v="0"/>
    <x v="0"/>
    <x v="0"/>
    <x v="0"/>
    <x v="0"/>
    <x v="0"/>
    <x v="0"/>
    <x v="2"/>
    <x v="0"/>
    <s v="Pagamento de salário referente a 04-2024"/>
  </r>
  <r>
    <x v="0"/>
    <n v="0"/>
    <n v="0"/>
    <n v="0"/>
    <n v="0"/>
    <x v="1287"/>
    <x v="0"/>
    <x v="0"/>
    <x v="0"/>
    <s v="03.16.25"/>
    <x v="23"/>
    <x v="0"/>
    <x v="0"/>
    <s v="Direção dos  Recursos Humanos"/>
    <s v="03.16.25"/>
    <s v="Direção dos  Recursos Humanos"/>
    <s v="03.16.25"/>
    <x v="79"/>
    <x v="0"/>
    <x v="4"/>
    <x v="17"/>
    <x v="0"/>
    <x v="0"/>
    <x v="0"/>
    <x v="0"/>
    <x v="10"/>
    <s v="2024-11-22"/>
    <x v="3"/>
    <n v="26322"/>
    <x v="4"/>
    <m/>
    <x v="0"/>
    <m/>
    <x v="19"/>
    <n v="100474706"/>
    <x v="0"/>
    <x v="6"/>
    <s v="Direção dos  Recursos Humanos"/>
    <s v="ORI"/>
    <x v="2"/>
    <m/>
    <x v="0"/>
    <x v="2"/>
    <x v="2"/>
    <x v="1"/>
    <x v="0"/>
    <x v="0"/>
    <x v="0"/>
    <x v="0"/>
    <x v="0"/>
    <x v="0"/>
    <x v="0"/>
    <s v="Direção dos  Recursos Humanos"/>
    <x v="0"/>
    <x v="0"/>
    <x v="0"/>
    <x v="0"/>
    <x v="0"/>
    <x v="0"/>
    <x v="0"/>
    <x v="0"/>
    <x v="0"/>
    <x v="0"/>
    <x v="6"/>
    <x v="0"/>
    <s v="Pagamento de salário referente a 11-2024"/>
  </r>
  <r>
    <x v="0"/>
    <n v="0"/>
    <n v="0"/>
    <n v="0"/>
    <n v="0"/>
    <x v="1198"/>
    <x v="0"/>
    <x v="0"/>
    <x v="0"/>
    <s v="03.16.25"/>
    <x v="23"/>
    <x v="0"/>
    <x v="0"/>
    <s v="Direção dos  Recursos Humanos"/>
    <s v="03.16.25"/>
    <s v="Direção dos  Recursos Humanos"/>
    <s v="03.16.25"/>
    <x v="29"/>
    <x v="0"/>
    <x v="0"/>
    <x v="0"/>
    <x v="0"/>
    <x v="0"/>
    <x v="0"/>
    <x v="0"/>
    <x v="5"/>
    <s v="2024-08-26"/>
    <x v="2"/>
    <n v="8"/>
    <x v="4"/>
    <m/>
    <x v="0"/>
    <m/>
    <x v="67"/>
    <n v="100474708"/>
    <x v="0"/>
    <x v="7"/>
    <s v="Direção dos  Recursos Humanos"/>
    <s v="ORI"/>
    <x v="2"/>
    <m/>
    <x v="0"/>
    <x v="2"/>
    <x v="2"/>
    <x v="1"/>
    <x v="0"/>
    <x v="0"/>
    <x v="0"/>
    <x v="0"/>
    <x v="0"/>
    <x v="0"/>
    <x v="0"/>
    <s v="Direção dos  Recursos Humanos"/>
    <x v="0"/>
    <x v="0"/>
    <x v="0"/>
    <x v="0"/>
    <x v="0"/>
    <x v="0"/>
    <x v="0"/>
    <x v="0"/>
    <x v="0"/>
    <x v="0"/>
    <x v="7"/>
    <x v="0"/>
    <s v="Pagamento de salário referente a 08-2024"/>
  </r>
  <r>
    <x v="0"/>
    <n v="0"/>
    <n v="0"/>
    <n v="0"/>
    <n v="0"/>
    <x v="1198"/>
    <x v="0"/>
    <x v="0"/>
    <x v="0"/>
    <s v="03.16.25"/>
    <x v="23"/>
    <x v="0"/>
    <x v="0"/>
    <s v="Direção dos  Recursos Humanos"/>
    <s v="03.16.25"/>
    <s v="Direção dos  Recursos Humanos"/>
    <s v="03.16.25"/>
    <x v="30"/>
    <x v="0"/>
    <x v="0"/>
    <x v="0"/>
    <x v="1"/>
    <x v="0"/>
    <x v="0"/>
    <x v="0"/>
    <x v="5"/>
    <s v="2024-08-26"/>
    <x v="2"/>
    <n v="4"/>
    <x v="4"/>
    <m/>
    <x v="0"/>
    <m/>
    <x v="17"/>
    <n v="100479279"/>
    <x v="0"/>
    <x v="4"/>
    <s v="Direção dos  Recursos Humanos"/>
    <s v="ORI"/>
    <x v="2"/>
    <m/>
    <x v="0"/>
    <x v="2"/>
    <x v="2"/>
    <x v="1"/>
    <x v="0"/>
    <x v="0"/>
    <x v="0"/>
    <x v="0"/>
    <x v="0"/>
    <x v="0"/>
    <x v="0"/>
    <s v="Direção dos  Recursos Humanos"/>
    <x v="0"/>
    <x v="0"/>
    <x v="0"/>
    <x v="0"/>
    <x v="0"/>
    <x v="0"/>
    <x v="0"/>
    <x v="0"/>
    <x v="0"/>
    <x v="0"/>
    <x v="4"/>
    <x v="0"/>
    <s v="Pagamento de salário referente a 08-2024"/>
  </r>
  <r>
    <x v="0"/>
    <n v="0"/>
    <n v="0"/>
    <n v="0"/>
    <n v="0"/>
    <x v="1198"/>
    <x v="0"/>
    <x v="0"/>
    <x v="0"/>
    <s v="03.16.25"/>
    <x v="23"/>
    <x v="0"/>
    <x v="0"/>
    <s v="Direção dos  Recursos Humanos"/>
    <s v="03.16.25"/>
    <s v="Direção dos  Recursos Humanos"/>
    <s v="03.16.25"/>
    <x v="48"/>
    <x v="0"/>
    <x v="0"/>
    <x v="0"/>
    <x v="1"/>
    <x v="0"/>
    <x v="0"/>
    <x v="0"/>
    <x v="5"/>
    <s v="2024-08-26"/>
    <x v="2"/>
    <n v="41"/>
    <x v="4"/>
    <m/>
    <x v="0"/>
    <m/>
    <x v="17"/>
    <n v="100479279"/>
    <x v="0"/>
    <x v="4"/>
    <s v="Direção dos  Recursos Humanos"/>
    <s v="ORI"/>
    <x v="2"/>
    <m/>
    <x v="0"/>
    <x v="2"/>
    <x v="2"/>
    <x v="1"/>
    <x v="0"/>
    <x v="0"/>
    <x v="0"/>
    <x v="0"/>
    <x v="0"/>
    <x v="0"/>
    <x v="0"/>
    <s v="Direção dos  Recursos Humanos"/>
    <x v="0"/>
    <x v="0"/>
    <x v="0"/>
    <x v="0"/>
    <x v="0"/>
    <x v="0"/>
    <x v="0"/>
    <x v="0"/>
    <x v="0"/>
    <x v="0"/>
    <x v="4"/>
    <x v="0"/>
    <s v="Pagamento de salário referente a 08-2024"/>
  </r>
  <r>
    <x v="0"/>
    <n v="0"/>
    <n v="0"/>
    <n v="0"/>
    <n v="0"/>
    <x v="1198"/>
    <x v="0"/>
    <x v="0"/>
    <x v="0"/>
    <s v="03.16.25"/>
    <x v="23"/>
    <x v="0"/>
    <x v="0"/>
    <s v="Direção dos  Recursos Humanos"/>
    <s v="03.16.25"/>
    <s v="Direção dos  Recursos Humanos"/>
    <s v="03.16.25"/>
    <x v="49"/>
    <x v="0"/>
    <x v="0"/>
    <x v="0"/>
    <x v="1"/>
    <x v="0"/>
    <x v="0"/>
    <x v="0"/>
    <x v="5"/>
    <s v="2024-08-26"/>
    <x v="2"/>
    <n v="1500"/>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8-2024"/>
  </r>
  <r>
    <x v="0"/>
    <n v="0"/>
    <n v="0"/>
    <n v="0"/>
    <n v="0"/>
    <x v="1198"/>
    <x v="0"/>
    <x v="0"/>
    <x v="0"/>
    <s v="03.16.25"/>
    <x v="23"/>
    <x v="0"/>
    <x v="0"/>
    <s v="Direção dos  Recursos Humanos"/>
    <s v="03.16.25"/>
    <s v="Direção dos  Recursos Humanos"/>
    <s v="03.16.25"/>
    <x v="79"/>
    <x v="0"/>
    <x v="4"/>
    <x v="17"/>
    <x v="0"/>
    <x v="0"/>
    <x v="0"/>
    <x v="0"/>
    <x v="5"/>
    <s v="2024-08-26"/>
    <x v="2"/>
    <n v="7568"/>
    <x v="4"/>
    <m/>
    <x v="0"/>
    <m/>
    <x v="15"/>
    <n v="100479277"/>
    <x v="0"/>
    <x v="2"/>
    <s v="Direção dos  Recursos Humanos"/>
    <s v="ORI"/>
    <x v="2"/>
    <m/>
    <x v="0"/>
    <x v="2"/>
    <x v="2"/>
    <x v="1"/>
    <x v="0"/>
    <x v="0"/>
    <x v="0"/>
    <x v="0"/>
    <x v="0"/>
    <x v="0"/>
    <x v="0"/>
    <s v="Direção dos  Recursos Humanos"/>
    <x v="0"/>
    <x v="0"/>
    <x v="0"/>
    <x v="0"/>
    <x v="0"/>
    <x v="0"/>
    <x v="0"/>
    <x v="0"/>
    <x v="0"/>
    <x v="0"/>
    <x v="2"/>
    <x v="0"/>
    <s v="Pagamento de salário referente a 08-2024"/>
  </r>
  <r>
    <x v="0"/>
    <n v="0"/>
    <n v="0"/>
    <n v="0"/>
    <n v="0"/>
    <x v="3972"/>
    <x v="0"/>
    <x v="0"/>
    <x v="0"/>
    <s v="03.16.25"/>
    <x v="23"/>
    <x v="0"/>
    <x v="0"/>
    <s v="Direção dos  Recursos Humanos"/>
    <s v="03.16.25"/>
    <s v="Direção dos  Recursos Humanos"/>
    <s v="03.16.25"/>
    <x v="49"/>
    <x v="0"/>
    <x v="0"/>
    <x v="0"/>
    <x v="1"/>
    <x v="0"/>
    <x v="0"/>
    <x v="0"/>
    <x v="0"/>
    <s v="2024-01-30"/>
    <x v="0"/>
    <n v="38"/>
    <x v="4"/>
    <m/>
    <x v="0"/>
    <m/>
    <x v="54"/>
    <n v="100477977"/>
    <x v="0"/>
    <x v="8"/>
    <s v="Direção dos  Recursos Humanos"/>
    <s v="ORI"/>
    <x v="2"/>
    <m/>
    <x v="0"/>
    <x v="2"/>
    <x v="2"/>
    <x v="1"/>
    <x v="0"/>
    <x v="0"/>
    <x v="0"/>
    <x v="0"/>
    <x v="0"/>
    <x v="0"/>
    <x v="0"/>
    <s v="Direção dos  Recursos Humanos"/>
    <x v="0"/>
    <x v="0"/>
    <x v="0"/>
    <x v="0"/>
    <x v="0"/>
    <x v="0"/>
    <x v="0"/>
    <x v="0"/>
    <x v="0"/>
    <x v="0"/>
    <x v="8"/>
    <x v="0"/>
    <s v="Pagamento de salário referente a 01-2024"/>
  </r>
  <r>
    <x v="0"/>
    <n v="0"/>
    <n v="0"/>
    <n v="0"/>
    <n v="0"/>
    <x v="3972"/>
    <x v="0"/>
    <x v="0"/>
    <x v="0"/>
    <s v="03.16.25"/>
    <x v="23"/>
    <x v="0"/>
    <x v="0"/>
    <s v="Direção dos  Recursos Humanos"/>
    <s v="03.16.25"/>
    <s v="Direção dos  Recursos Humanos"/>
    <s v="03.16.25"/>
    <x v="78"/>
    <x v="0"/>
    <x v="4"/>
    <x v="17"/>
    <x v="0"/>
    <x v="0"/>
    <x v="0"/>
    <x v="0"/>
    <x v="0"/>
    <s v="2024-01-30"/>
    <x v="0"/>
    <n v="19"/>
    <x v="4"/>
    <m/>
    <x v="0"/>
    <m/>
    <x v="54"/>
    <n v="100477977"/>
    <x v="0"/>
    <x v="8"/>
    <s v="Direção dos  Recursos Humanos"/>
    <s v="ORI"/>
    <x v="2"/>
    <m/>
    <x v="0"/>
    <x v="2"/>
    <x v="2"/>
    <x v="1"/>
    <x v="0"/>
    <x v="0"/>
    <x v="0"/>
    <x v="0"/>
    <x v="0"/>
    <x v="0"/>
    <x v="0"/>
    <s v="Direção dos  Recursos Humanos"/>
    <x v="0"/>
    <x v="0"/>
    <x v="0"/>
    <x v="0"/>
    <x v="0"/>
    <x v="0"/>
    <x v="0"/>
    <x v="0"/>
    <x v="0"/>
    <x v="0"/>
    <x v="8"/>
    <x v="0"/>
    <s v="Pagamento de salário referente a 01-2024"/>
  </r>
  <r>
    <x v="0"/>
    <n v="0"/>
    <n v="0"/>
    <n v="0"/>
    <n v="0"/>
    <x v="3972"/>
    <x v="0"/>
    <x v="0"/>
    <x v="0"/>
    <s v="03.16.25"/>
    <x v="23"/>
    <x v="0"/>
    <x v="0"/>
    <s v="Direção dos  Recursos Humanos"/>
    <s v="03.16.25"/>
    <s v="Direção dos  Recursos Humanos"/>
    <s v="03.16.25"/>
    <x v="79"/>
    <x v="0"/>
    <x v="4"/>
    <x v="17"/>
    <x v="0"/>
    <x v="0"/>
    <x v="0"/>
    <x v="0"/>
    <x v="0"/>
    <s v="2024-01-30"/>
    <x v="0"/>
    <n v="9854"/>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1-2024"/>
  </r>
  <r>
    <x v="0"/>
    <n v="0"/>
    <n v="0"/>
    <n v="0"/>
    <n v="0"/>
    <x v="2939"/>
    <x v="0"/>
    <x v="0"/>
    <x v="0"/>
    <s v="03.16.25"/>
    <x v="23"/>
    <x v="0"/>
    <x v="0"/>
    <s v="Direção dos  Recursos Humanos"/>
    <s v="03.16.25"/>
    <s v="Direção dos  Recursos Humanos"/>
    <s v="03.16.25"/>
    <x v="78"/>
    <x v="0"/>
    <x v="4"/>
    <x v="17"/>
    <x v="0"/>
    <x v="0"/>
    <x v="0"/>
    <x v="0"/>
    <x v="8"/>
    <s v="2024-10-23"/>
    <x v="3"/>
    <n v="70"/>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10-2024"/>
  </r>
  <r>
    <x v="0"/>
    <n v="0"/>
    <n v="0"/>
    <n v="0"/>
    <n v="0"/>
    <x v="2939"/>
    <x v="0"/>
    <x v="0"/>
    <x v="0"/>
    <s v="03.16.25"/>
    <x v="23"/>
    <x v="0"/>
    <x v="0"/>
    <s v="Direção dos  Recursos Humanos"/>
    <s v="03.16.25"/>
    <s v="Direção dos  Recursos Humanos"/>
    <s v="03.16.25"/>
    <x v="31"/>
    <x v="0"/>
    <x v="0"/>
    <x v="1"/>
    <x v="0"/>
    <x v="0"/>
    <x v="0"/>
    <x v="0"/>
    <x v="8"/>
    <s v="2024-10-23"/>
    <x v="3"/>
    <n v="84"/>
    <x v="4"/>
    <m/>
    <x v="0"/>
    <m/>
    <x v="15"/>
    <n v="100479277"/>
    <x v="0"/>
    <x v="2"/>
    <s v="Direção dos  Recursos Humanos"/>
    <s v="ORI"/>
    <x v="2"/>
    <m/>
    <x v="0"/>
    <x v="2"/>
    <x v="2"/>
    <x v="1"/>
    <x v="0"/>
    <x v="0"/>
    <x v="0"/>
    <x v="0"/>
    <x v="0"/>
    <x v="0"/>
    <x v="0"/>
    <s v="Direção dos  Recursos Humanos"/>
    <x v="0"/>
    <x v="0"/>
    <x v="0"/>
    <x v="0"/>
    <x v="0"/>
    <x v="0"/>
    <x v="0"/>
    <x v="0"/>
    <x v="0"/>
    <x v="0"/>
    <x v="2"/>
    <x v="0"/>
    <s v="Pagamento de salário referente a 10-2024"/>
  </r>
  <r>
    <x v="0"/>
    <n v="0"/>
    <n v="0"/>
    <n v="0"/>
    <n v="0"/>
    <x v="2939"/>
    <x v="0"/>
    <x v="0"/>
    <x v="0"/>
    <s v="03.16.25"/>
    <x v="23"/>
    <x v="0"/>
    <x v="0"/>
    <s v="Direção dos  Recursos Humanos"/>
    <s v="03.16.25"/>
    <s v="Direção dos  Recursos Humanos"/>
    <s v="03.16.25"/>
    <x v="49"/>
    <x v="0"/>
    <x v="0"/>
    <x v="0"/>
    <x v="1"/>
    <x v="0"/>
    <x v="0"/>
    <x v="0"/>
    <x v="8"/>
    <s v="2024-10-23"/>
    <x v="3"/>
    <n v="846"/>
    <x v="4"/>
    <m/>
    <x v="0"/>
    <m/>
    <x v="15"/>
    <n v="100479277"/>
    <x v="0"/>
    <x v="2"/>
    <s v="Direção dos  Recursos Humanos"/>
    <s v="ORI"/>
    <x v="2"/>
    <m/>
    <x v="0"/>
    <x v="2"/>
    <x v="2"/>
    <x v="1"/>
    <x v="0"/>
    <x v="0"/>
    <x v="0"/>
    <x v="0"/>
    <x v="0"/>
    <x v="0"/>
    <x v="0"/>
    <s v="Direção dos  Recursos Humanos"/>
    <x v="0"/>
    <x v="0"/>
    <x v="0"/>
    <x v="0"/>
    <x v="0"/>
    <x v="0"/>
    <x v="0"/>
    <x v="0"/>
    <x v="0"/>
    <x v="0"/>
    <x v="2"/>
    <x v="0"/>
    <s v="Pagamento de salário referente a 10-2024"/>
  </r>
  <r>
    <x v="0"/>
    <n v="0"/>
    <n v="0"/>
    <n v="0"/>
    <n v="0"/>
    <x v="1464"/>
    <x v="0"/>
    <x v="0"/>
    <x v="0"/>
    <s v="03.16.25"/>
    <x v="23"/>
    <x v="0"/>
    <x v="0"/>
    <s v="Direção dos  Recursos Humanos"/>
    <s v="03.16.25"/>
    <s v="Direção dos  Recursos Humanos"/>
    <s v="03.16.25"/>
    <x v="49"/>
    <x v="0"/>
    <x v="0"/>
    <x v="0"/>
    <x v="1"/>
    <x v="0"/>
    <x v="0"/>
    <x v="0"/>
    <x v="7"/>
    <s v="2024-09-19"/>
    <x v="2"/>
    <n v="142"/>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9-2024"/>
  </r>
  <r>
    <x v="0"/>
    <n v="0"/>
    <n v="0"/>
    <n v="0"/>
    <n v="0"/>
    <x v="1464"/>
    <x v="0"/>
    <x v="0"/>
    <x v="0"/>
    <s v="03.16.25"/>
    <x v="23"/>
    <x v="0"/>
    <x v="0"/>
    <s v="Direção dos  Recursos Humanos"/>
    <s v="03.16.25"/>
    <s v="Direção dos  Recursos Humanos"/>
    <s v="03.16.25"/>
    <x v="48"/>
    <x v="0"/>
    <x v="0"/>
    <x v="0"/>
    <x v="1"/>
    <x v="0"/>
    <x v="0"/>
    <x v="0"/>
    <x v="7"/>
    <s v="2024-09-19"/>
    <x v="2"/>
    <n v="2445"/>
    <x v="4"/>
    <m/>
    <x v="0"/>
    <m/>
    <x v="15"/>
    <n v="100479277"/>
    <x v="0"/>
    <x v="2"/>
    <s v="Direção dos  Recursos Humanos"/>
    <s v="ORI"/>
    <x v="2"/>
    <m/>
    <x v="0"/>
    <x v="2"/>
    <x v="2"/>
    <x v="1"/>
    <x v="0"/>
    <x v="0"/>
    <x v="0"/>
    <x v="0"/>
    <x v="0"/>
    <x v="0"/>
    <x v="0"/>
    <s v="Direção dos  Recursos Humanos"/>
    <x v="0"/>
    <x v="0"/>
    <x v="0"/>
    <x v="0"/>
    <x v="0"/>
    <x v="0"/>
    <x v="0"/>
    <x v="0"/>
    <x v="0"/>
    <x v="0"/>
    <x v="2"/>
    <x v="0"/>
    <s v="Pagamento de salário referente a 09-2024"/>
  </r>
  <r>
    <x v="0"/>
    <n v="0"/>
    <n v="0"/>
    <n v="0"/>
    <n v="0"/>
    <x v="1464"/>
    <x v="0"/>
    <x v="0"/>
    <x v="0"/>
    <s v="03.16.25"/>
    <x v="23"/>
    <x v="0"/>
    <x v="0"/>
    <s v="Direção dos  Recursos Humanos"/>
    <s v="03.16.25"/>
    <s v="Direção dos  Recursos Humanos"/>
    <s v="03.16.25"/>
    <x v="79"/>
    <x v="0"/>
    <x v="4"/>
    <x v="17"/>
    <x v="0"/>
    <x v="0"/>
    <x v="0"/>
    <x v="0"/>
    <x v="7"/>
    <s v="2024-09-19"/>
    <x v="2"/>
    <n v="7632"/>
    <x v="4"/>
    <m/>
    <x v="0"/>
    <m/>
    <x v="15"/>
    <n v="100479277"/>
    <x v="0"/>
    <x v="2"/>
    <s v="Direção dos  Recursos Humanos"/>
    <s v="ORI"/>
    <x v="2"/>
    <m/>
    <x v="0"/>
    <x v="2"/>
    <x v="2"/>
    <x v="1"/>
    <x v="0"/>
    <x v="0"/>
    <x v="0"/>
    <x v="0"/>
    <x v="0"/>
    <x v="0"/>
    <x v="0"/>
    <s v="Direção dos  Recursos Humanos"/>
    <x v="0"/>
    <x v="0"/>
    <x v="0"/>
    <x v="0"/>
    <x v="0"/>
    <x v="0"/>
    <x v="0"/>
    <x v="0"/>
    <x v="0"/>
    <x v="0"/>
    <x v="2"/>
    <x v="0"/>
    <s v="Pagamento de salário referente a 09-2024"/>
  </r>
  <r>
    <x v="0"/>
    <n v="0"/>
    <n v="0"/>
    <n v="0"/>
    <n v="0"/>
    <x v="1901"/>
    <x v="0"/>
    <x v="0"/>
    <x v="0"/>
    <s v="03.16.25"/>
    <x v="23"/>
    <x v="0"/>
    <x v="0"/>
    <s v="Direção dos  Recursos Humanos"/>
    <s v="03.16.25"/>
    <s v="Direção dos  Recursos Humanos"/>
    <s v="03.16.25"/>
    <x v="29"/>
    <x v="0"/>
    <x v="0"/>
    <x v="0"/>
    <x v="0"/>
    <x v="0"/>
    <x v="0"/>
    <x v="0"/>
    <x v="4"/>
    <s v="2024-06-20"/>
    <x v="1"/>
    <n v="8"/>
    <x v="4"/>
    <m/>
    <x v="0"/>
    <m/>
    <x v="67"/>
    <n v="100474708"/>
    <x v="0"/>
    <x v="7"/>
    <s v="Direção dos  Recursos Humanos"/>
    <s v="ORI"/>
    <x v="2"/>
    <m/>
    <x v="0"/>
    <x v="2"/>
    <x v="2"/>
    <x v="1"/>
    <x v="0"/>
    <x v="0"/>
    <x v="0"/>
    <x v="0"/>
    <x v="0"/>
    <x v="0"/>
    <x v="0"/>
    <s v="Direção dos  Recursos Humanos"/>
    <x v="0"/>
    <x v="0"/>
    <x v="0"/>
    <x v="0"/>
    <x v="0"/>
    <x v="0"/>
    <x v="0"/>
    <x v="0"/>
    <x v="0"/>
    <x v="0"/>
    <x v="7"/>
    <x v="0"/>
    <s v="Pagamento de salário referente a 06-2024"/>
  </r>
  <r>
    <x v="0"/>
    <n v="0"/>
    <n v="0"/>
    <n v="0"/>
    <n v="0"/>
    <x v="1901"/>
    <x v="0"/>
    <x v="0"/>
    <x v="0"/>
    <s v="03.16.25"/>
    <x v="23"/>
    <x v="0"/>
    <x v="0"/>
    <s v="Direção dos  Recursos Humanos"/>
    <s v="03.16.25"/>
    <s v="Direção dos  Recursos Humanos"/>
    <s v="03.16.25"/>
    <x v="49"/>
    <x v="0"/>
    <x v="0"/>
    <x v="0"/>
    <x v="1"/>
    <x v="0"/>
    <x v="0"/>
    <x v="0"/>
    <x v="4"/>
    <s v="2024-06-20"/>
    <x v="1"/>
    <n v="367"/>
    <x v="4"/>
    <m/>
    <x v="0"/>
    <m/>
    <x v="67"/>
    <n v="100474708"/>
    <x v="0"/>
    <x v="7"/>
    <s v="Direção dos  Recursos Humanos"/>
    <s v="ORI"/>
    <x v="2"/>
    <m/>
    <x v="0"/>
    <x v="2"/>
    <x v="2"/>
    <x v="1"/>
    <x v="0"/>
    <x v="0"/>
    <x v="0"/>
    <x v="0"/>
    <x v="0"/>
    <x v="0"/>
    <x v="0"/>
    <s v="Direção dos  Recursos Humanos"/>
    <x v="0"/>
    <x v="0"/>
    <x v="0"/>
    <x v="0"/>
    <x v="0"/>
    <x v="0"/>
    <x v="0"/>
    <x v="0"/>
    <x v="0"/>
    <x v="0"/>
    <x v="7"/>
    <x v="0"/>
    <s v="Pagamento de salário referente a 06-2024"/>
  </r>
  <r>
    <x v="0"/>
    <n v="0"/>
    <n v="0"/>
    <n v="0"/>
    <n v="0"/>
    <x v="1901"/>
    <x v="0"/>
    <x v="0"/>
    <x v="0"/>
    <s v="03.16.25"/>
    <x v="23"/>
    <x v="0"/>
    <x v="0"/>
    <s v="Direção dos  Recursos Humanos"/>
    <s v="03.16.25"/>
    <s v="Direção dos  Recursos Humanos"/>
    <s v="03.16.25"/>
    <x v="49"/>
    <x v="0"/>
    <x v="0"/>
    <x v="0"/>
    <x v="1"/>
    <x v="0"/>
    <x v="0"/>
    <x v="0"/>
    <x v="4"/>
    <s v="2024-06-20"/>
    <x v="1"/>
    <n v="142"/>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6-2024"/>
  </r>
  <r>
    <x v="0"/>
    <n v="0"/>
    <n v="0"/>
    <n v="0"/>
    <n v="0"/>
    <x v="1901"/>
    <x v="0"/>
    <x v="0"/>
    <x v="0"/>
    <s v="03.16.25"/>
    <x v="23"/>
    <x v="0"/>
    <x v="0"/>
    <s v="Direção dos  Recursos Humanos"/>
    <s v="03.16.25"/>
    <s v="Direção dos  Recursos Humanos"/>
    <s v="03.16.25"/>
    <x v="78"/>
    <x v="0"/>
    <x v="4"/>
    <x v="17"/>
    <x v="0"/>
    <x v="0"/>
    <x v="0"/>
    <x v="0"/>
    <x v="4"/>
    <s v="2024-06-20"/>
    <x v="1"/>
    <n v="727"/>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6-2024"/>
  </r>
  <r>
    <x v="0"/>
    <n v="0"/>
    <n v="0"/>
    <n v="0"/>
    <n v="0"/>
    <x v="4108"/>
    <x v="0"/>
    <x v="0"/>
    <x v="0"/>
    <s v="03.16.25"/>
    <x v="23"/>
    <x v="0"/>
    <x v="0"/>
    <s v="Direção dos  Recursos Humanos"/>
    <s v="03.16.25"/>
    <s v="Direção dos  Recursos Humanos"/>
    <s v="03.16.25"/>
    <x v="49"/>
    <x v="0"/>
    <x v="0"/>
    <x v="0"/>
    <x v="1"/>
    <x v="0"/>
    <x v="0"/>
    <x v="0"/>
    <x v="9"/>
    <s v="2024-07-23"/>
    <x v="2"/>
    <n v="2983"/>
    <x v="4"/>
    <m/>
    <x v="0"/>
    <m/>
    <x v="19"/>
    <n v="100474706"/>
    <x v="0"/>
    <x v="6"/>
    <s v="Direção dos  Recursos Humanos"/>
    <s v="ORI"/>
    <x v="2"/>
    <m/>
    <x v="0"/>
    <x v="2"/>
    <x v="2"/>
    <x v="1"/>
    <x v="0"/>
    <x v="0"/>
    <x v="0"/>
    <x v="0"/>
    <x v="0"/>
    <x v="0"/>
    <x v="0"/>
    <s v="Direção dos  Recursos Humanos"/>
    <x v="0"/>
    <x v="0"/>
    <x v="0"/>
    <x v="0"/>
    <x v="0"/>
    <x v="0"/>
    <x v="0"/>
    <x v="0"/>
    <x v="0"/>
    <x v="0"/>
    <x v="6"/>
    <x v="0"/>
    <s v="Pagamento de salário referente a 07-2024"/>
  </r>
  <r>
    <x v="0"/>
    <n v="0"/>
    <n v="0"/>
    <n v="0"/>
    <n v="0"/>
    <x v="4108"/>
    <x v="0"/>
    <x v="0"/>
    <x v="0"/>
    <s v="03.16.25"/>
    <x v="23"/>
    <x v="0"/>
    <x v="0"/>
    <s v="Direção dos  Recursos Humanos"/>
    <s v="03.16.25"/>
    <s v="Direção dos  Recursos Humanos"/>
    <s v="03.16.25"/>
    <x v="78"/>
    <x v="0"/>
    <x v="4"/>
    <x v="17"/>
    <x v="0"/>
    <x v="0"/>
    <x v="0"/>
    <x v="0"/>
    <x v="9"/>
    <s v="2024-07-23"/>
    <x v="2"/>
    <n v="748"/>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7-2024"/>
  </r>
  <r>
    <x v="0"/>
    <n v="0"/>
    <n v="0"/>
    <n v="0"/>
    <n v="0"/>
    <x v="4108"/>
    <x v="0"/>
    <x v="0"/>
    <x v="0"/>
    <s v="03.16.25"/>
    <x v="23"/>
    <x v="0"/>
    <x v="0"/>
    <s v="Direção dos  Recursos Humanos"/>
    <s v="03.16.25"/>
    <s v="Direção dos  Recursos Humanos"/>
    <s v="03.16.25"/>
    <x v="30"/>
    <x v="0"/>
    <x v="0"/>
    <x v="0"/>
    <x v="1"/>
    <x v="0"/>
    <x v="0"/>
    <x v="0"/>
    <x v="9"/>
    <s v="2024-07-23"/>
    <x v="2"/>
    <n v="452"/>
    <x v="4"/>
    <m/>
    <x v="0"/>
    <m/>
    <x v="15"/>
    <n v="100479277"/>
    <x v="0"/>
    <x v="2"/>
    <s v="Direção dos  Recursos Humanos"/>
    <s v="ORI"/>
    <x v="2"/>
    <m/>
    <x v="0"/>
    <x v="2"/>
    <x v="2"/>
    <x v="1"/>
    <x v="0"/>
    <x v="0"/>
    <x v="0"/>
    <x v="0"/>
    <x v="0"/>
    <x v="0"/>
    <x v="0"/>
    <s v="Direção dos  Recursos Humanos"/>
    <x v="0"/>
    <x v="0"/>
    <x v="0"/>
    <x v="0"/>
    <x v="0"/>
    <x v="0"/>
    <x v="0"/>
    <x v="0"/>
    <x v="0"/>
    <x v="0"/>
    <x v="2"/>
    <x v="0"/>
    <s v="Pagamento de salário referente a 07-2024"/>
  </r>
  <r>
    <x v="0"/>
    <n v="0"/>
    <n v="0"/>
    <n v="0"/>
    <n v="0"/>
    <x v="3762"/>
    <x v="0"/>
    <x v="0"/>
    <x v="0"/>
    <s v="03.16.25"/>
    <x v="23"/>
    <x v="0"/>
    <x v="0"/>
    <s v="Direção dos  Recursos Humanos"/>
    <s v="03.16.25"/>
    <s v="Direção dos  Recursos Humanos"/>
    <s v="03.16.25"/>
    <x v="28"/>
    <x v="0"/>
    <x v="0"/>
    <x v="0"/>
    <x v="0"/>
    <x v="0"/>
    <x v="0"/>
    <x v="0"/>
    <x v="3"/>
    <s v="2024-05-21"/>
    <x v="1"/>
    <n v="154"/>
    <x v="4"/>
    <m/>
    <x v="0"/>
    <m/>
    <x v="19"/>
    <n v="100474706"/>
    <x v="0"/>
    <x v="6"/>
    <s v="Direção dos  Recursos Humanos"/>
    <s v="ORI"/>
    <x v="2"/>
    <m/>
    <x v="0"/>
    <x v="2"/>
    <x v="2"/>
    <x v="1"/>
    <x v="0"/>
    <x v="0"/>
    <x v="0"/>
    <x v="0"/>
    <x v="0"/>
    <x v="0"/>
    <x v="0"/>
    <s v="Direção dos  Recursos Humanos"/>
    <x v="0"/>
    <x v="0"/>
    <x v="0"/>
    <x v="0"/>
    <x v="0"/>
    <x v="0"/>
    <x v="0"/>
    <x v="0"/>
    <x v="0"/>
    <x v="0"/>
    <x v="6"/>
    <x v="0"/>
    <s v="Pagamento de salário referente a 05-2024"/>
  </r>
  <r>
    <x v="0"/>
    <n v="0"/>
    <n v="0"/>
    <n v="0"/>
    <n v="0"/>
    <x v="3762"/>
    <x v="0"/>
    <x v="0"/>
    <x v="0"/>
    <s v="03.16.25"/>
    <x v="23"/>
    <x v="0"/>
    <x v="0"/>
    <s v="Direção dos  Recursos Humanos"/>
    <s v="03.16.25"/>
    <s v="Direção dos  Recursos Humanos"/>
    <s v="03.16.25"/>
    <x v="30"/>
    <x v="0"/>
    <x v="0"/>
    <x v="0"/>
    <x v="1"/>
    <x v="0"/>
    <x v="0"/>
    <x v="0"/>
    <x v="3"/>
    <s v="2024-05-21"/>
    <x v="1"/>
    <n v="1219"/>
    <x v="4"/>
    <m/>
    <x v="0"/>
    <m/>
    <x v="19"/>
    <n v="100474706"/>
    <x v="0"/>
    <x v="6"/>
    <s v="Direção dos  Recursos Humanos"/>
    <s v="ORI"/>
    <x v="2"/>
    <m/>
    <x v="0"/>
    <x v="2"/>
    <x v="2"/>
    <x v="1"/>
    <x v="0"/>
    <x v="0"/>
    <x v="0"/>
    <x v="0"/>
    <x v="0"/>
    <x v="0"/>
    <x v="0"/>
    <s v="Direção dos  Recursos Humanos"/>
    <x v="0"/>
    <x v="0"/>
    <x v="0"/>
    <x v="0"/>
    <x v="0"/>
    <x v="0"/>
    <x v="0"/>
    <x v="0"/>
    <x v="0"/>
    <x v="0"/>
    <x v="6"/>
    <x v="0"/>
    <s v="Pagamento de salário referente a 05-2024"/>
  </r>
  <r>
    <x v="0"/>
    <n v="0"/>
    <n v="0"/>
    <n v="0"/>
    <n v="0"/>
    <x v="3762"/>
    <x v="0"/>
    <x v="0"/>
    <x v="0"/>
    <s v="03.16.25"/>
    <x v="23"/>
    <x v="0"/>
    <x v="0"/>
    <s v="Direção dos  Recursos Humanos"/>
    <s v="03.16.25"/>
    <s v="Direção dos  Recursos Humanos"/>
    <s v="03.16.25"/>
    <x v="48"/>
    <x v="0"/>
    <x v="0"/>
    <x v="0"/>
    <x v="1"/>
    <x v="0"/>
    <x v="0"/>
    <x v="0"/>
    <x v="3"/>
    <s v="2024-05-21"/>
    <x v="1"/>
    <n v="8291"/>
    <x v="4"/>
    <m/>
    <x v="0"/>
    <m/>
    <x v="19"/>
    <n v="100474706"/>
    <x v="0"/>
    <x v="6"/>
    <s v="Direção dos  Recursos Humanos"/>
    <s v="ORI"/>
    <x v="2"/>
    <m/>
    <x v="0"/>
    <x v="2"/>
    <x v="2"/>
    <x v="1"/>
    <x v="0"/>
    <x v="0"/>
    <x v="0"/>
    <x v="0"/>
    <x v="0"/>
    <x v="0"/>
    <x v="0"/>
    <s v="Direção dos  Recursos Humanos"/>
    <x v="0"/>
    <x v="0"/>
    <x v="0"/>
    <x v="0"/>
    <x v="0"/>
    <x v="0"/>
    <x v="0"/>
    <x v="0"/>
    <x v="0"/>
    <x v="0"/>
    <x v="6"/>
    <x v="0"/>
    <s v="Pagamento de salário referente a 05-2024"/>
  </r>
  <r>
    <x v="0"/>
    <n v="0"/>
    <n v="0"/>
    <n v="0"/>
    <n v="0"/>
    <x v="3762"/>
    <x v="0"/>
    <x v="0"/>
    <x v="0"/>
    <s v="03.16.25"/>
    <x v="23"/>
    <x v="0"/>
    <x v="0"/>
    <s v="Direção dos  Recursos Humanos"/>
    <s v="03.16.25"/>
    <s v="Direção dos  Recursos Humanos"/>
    <s v="03.16.25"/>
    <x v="48"/>
    <x v="0"/>
    <x v="0"/>
    <x v="0"/>
    <x v="1"/>
    <x v="0"/>
    <x v="0"/>
    <x v="0"/>
    <x v="3"/>
    <s v="2024-05-21"/>
    <x v="1"/>
    <n v="1011"/>
    <x v="4"/>
    <m/>
    <x v="0"/>
    <m/>
    <x v="67"/>
    <n v="100474708"/>
    <x v="0"/>
    <x v="7"/>
    <s v="Direção dos  Recursos Humanos"/>
    <s v="ORI"/>
    <x v="2"/>
    <m/>
    <x v="0"/>
    <x v="2"/>
    <x v="2"/>
    <x v="1"/>
    <x v="0"/>
    <x v="0"/>
    <x v="0"/>
    <x v="0"/>
    <x v="0"/>
    <x v="0"/>
    <x v="0"/>
    <s v="Direção dos  Recursos Humanos"/>
    <x v="0"/>
    <x v="0"/>
    <x v="0"/>
    <x v="0"/>
    <x v="0"/>
    <x v="0"/>
    <x v="0"/>
    <x v="0"/>
    <x v="0"/>
    <x v="0"/>
    <x v="7"/>
    <x v="0"/>
    <s v="Pagamento de salário referente a 05-2024"/>
  </r>
  <r>
    <x v="0"/>
    <n v="0"/>
    <n v="0"/>
    <n v="0"/>
    <n v="0"/>
    <x v="3762"/>
    <x v="0"/>
    <x v="0"/>
    <x v="0"/>
    <s v="03.16.25"/>
    <x v="23"/>
    <x v="0"/>
    <x v="0"/>
    <s v="Direção dos  Recursos Humanos"/>
    <s v="03.16.25"/>
    <s v="Direção dos  Recursos Humanos"/>
    <s v="03.16.25"/>
    <x v="79"/>
    <x v="0"/>
    <x v="4"/>
    <x v="17"/>
    <x v="0"/>
    <x v="0"/>
    <x v="0"/>
    <x v="0"/>
    <x v="3"/>
    <s v="2024-05-21"/>
    <x v="1"/>
    <n v="133"/>
    <x v="4"/>
    <m/>
    <x v="0"/>
    <m/>
    <x v="17"/>
    <n v="100479279"/>
    <x v="0"/>
    <x v="4"/>
    <s v="Direção dos  Recursos Humanos"/>
    <s v="ORI"/>
    <x v="2"/>
    <m/>
    <x v="0"/>
    <x v="2"/>
    <x v="2"/>
    <x v="1"/>
    <x v="0"/>
    <x v="0"/>
    <x v="0"/>
    <x v="0"/>
    <x v="0"/>
    <x v="0"/>
    <x v="0"/>
    <s v="Direção dos  Recursos Humanos"/>
    <x v="0"/>
    <x v="0"/>
    <x v="0"/>
    <x v="0"/>
    <x v="0"/>
    <x v="0"/>
    <x v="0"/>
    <x v="0"/>
    <x v="0"/>
    <x v="0"/>
    <x v="4"/>
    <x v="0"/>
    <s v="Pagamento de salário referente a 05-2024"/>
  </r>
  <r>
    <x v="0"/>
    <n v="0"/>
    <n v="0"/>
    <n v="0"/>
    <n v="0"/>
    <x v="3762"/>
    <x v="0"/>
    <x v="0"/>
    <x v="0"/>
    <s v="03.16.25"/>
    <x v="23"/>
    <x v="0"/>
    <x v="0"/>
    <s v="Direção dos  Recursos Humanos"/>
    <s v="03.16.25"/>
    <s v="Direção dos  Recursos Humanos"/>
    <s v="03.16.25"/>
    <x v="48"/>
    <x v="0"/>
    <x v="0"/>
    <x v="0"/>
    <x v="1"/>
    <x v="0"/>
    <x v="0"/>
    <x v="0"/>
    <x v="3"/>
    <s v="2024-05-21"/>
    <x v="1"/>
    <n v="4307"/>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5-2024"/>
  </r>
  <r>
    <x v="0"/>
    <n v="0"/>
    <n v="0"/>
    <n v="0"/>
    <n v="0"/>
    <x v="3762"/>
    <x v="0"/>
    <x v="0"/>
    <x v="0"/>
    <s v="03.16.25"/>
    <x v="23"/>
    <x v="0"/>
    <x v="0"/>
    <s v="Direção dos  Recursos Humanos"/>
    <s v="03.16.25"/>
    <s v="Direção dos  Recursos Humanos"/>
    <s v="03.16.25"/>
    <x v="49"/>
    <x v="0"/>
    <x v="0"/>
    <x v="0"/>
    <x v="1"/>
    <x v="0"/>
    <x v="0"/>
    <x v="0"/>
    <x v="3"/>
    <s v="2024-05-21"/>
    <x v="1"/>
    <n v="1108"/>
    <x v="4"/>
    <m/>
    <x v="0"/>
    <m/>
    <x v="15"/>
    <n v="100479277"/>
    <x v="0"/>
    <x v="2"/>
    <s v="Direção dos  Recursos Humanos"/>
    <s v="ORI"/>
    <x v="2"/>
    <m/>
    <x v="0"/>
    <x v="2"/>
    <x v="2"/>
    <x v="1"/>
    <x v="0"/>
    <x v="0"/>
    <x v="0"/>
    <x v="0"/>
    <x v="0"/>
    <x v="0"/>
    <x v="0"/>
    <s v="Direção dos  Recursos Humanos"/>
    <x v="0"/>
    <x v="0"/>
    <x v="0"/>
    <x v="0"/>
    <x v="0"/>
    <x v="0"/>
    <x v="0"/>
    <x v="0"/>
    <x v="0"/>
    <x v="0"/>
    <x v="2"/>
    <x v="0"/>
    <s v="Pagamento de salário referente a 05-2024"/>
  </r>
  <r>
    <x v="0"/>
    <n v="0"/>
    <n v="0"/>
    <n v="0"/>
    <n v="0"/>
    <x v="5676"/>
    <x v="0"/>
    <x v="0"/>
    <x v="0"/>
    <s v="03.16.25"/>
    <x v="23"/>
    <x v="0"/>
    <x v="0"/>
    <s v="Direção dos  Recursos Humanos"/>
    <s v="03.16.25"/>
    <s v="Direção dos  Recursos Humanos"/>
    <s v="03.16.25"/>
    <x v="48"/>
    <x v="0"/>
    <x v="0"/>
    <x v="0"/>
    <x v="1"/>
    <x v="0"/>
    <x v="0"/>
    <x v="0"/>
    <x v="1"/>
    <s v="2024-03-21"/>
    <x v="0"/>
    <n v="8654"/>
    <x v="4"/>
    <m/>
    <x v="0"/>
    <m/>
    <x v="19"/>
    <n v="100474706"/>
    <x v="0"/>
    <x v="6"/>
    <s v="Direção dos  Recursos Humanos"/>
    <s v="ORI"/>
    <x v="2"/>
    <m/>
    <x v="0"/>
    <x v="2"/>
    <x v="2"/>
    <x v="1"/>
    <x v="0"/>
    <x v="0"/>
    <x v="0"/>
    <x v="0"/>
    <x v="0"/>
    <x v="0"/>
    <x v="0"/>
    <s v="Direção dos  Recursos Humanos"/>
    <x v="0"/>
    <x v="0"/>
    <x v="0"/>
    <x v="0"/>
    <x v="0"/>
    <x v="0"/>
    <x v="0"/>
    <x v="0"/>
    <x v="0"/>
    <x v="0"/>
    <x v="6"/>
    <x v="0"/>
    <s v="Pagamento de salário referente a 03-2024"/>
  </r>
  <r>
    <x v="0"/>
    <n v="0"/>
    <n v="0"/>
    <n v="0"/>
    <n v="0"/>
    <x v="5676"/>
    <x v="0"/>
    <x v="0"/>
    <x v="0"/>
    <s v="03.16.25"/>
    <x v="23"/>
    <x v="0"/>
    <x v="0"/>
    <s v="Direção dos  Recursos Humanos"/>
    <s v="03.16.25"/>
    <s v="Direção dos  Recursos Humanos"/>
    <s v="03.16.25"/>
    <x v="30"/>
    <x v="0"/>
    <x v="0"/>
    <x v="0"/>
    <x v="1"/>
    <x v="0"/>
    <x v="0"/>
    <x v="0"/>
    <x v="1"/>
    <s v="2024-03-21"/>
    <x v="0"/>
    <n v="155"/>
    <x v="4"/>
    <m/>
    <x v="0"/>
    <m/>
    <x v="67"/>
    <n v="100474708"/>
    <x v="0"/>
    <x v="7"/>
    <s v="Direção dos  Recursos Humanos"/>
    <s v="ORI"/>
    <x v="2"/>
    <m/>
    <x v="0"/>
    <x v="2"/>
    <x v="2"/>
    <x v="1"/>
    <x v="0"/>
    <x v="0"/>
    <x v="0"/>
    <x v="0"/>
    <x v="0"/>
    <x v="0"/>
    <x v="0"/>
    <s v="Direção dos  Recursos Humanos"/>
    <x v="0"/>
    <x v="0"/>
    <x v="0"/>
    <x v="0"/>
    <x v="0"/>
    <x v="0"/>
    <x v="0"/>
    <x v="0"/>
    <x v="0"/>
    <x v="0"/>
    <x v="7"/>
    <x v="0"/>
    <s v="Pagamento de salário referente a 03-2024"/>
  </r>
  <r>
    <x v="0"/>
    <n v="0"/>
    <n v="0"/>
    <n v="0"/>
    <n v="0"/>
    <x v="5676"/>
    <x v="0"/>
    <x v="0"/>
    <x v="0"/>
    <s v="03.16.25"/>
    <x v="23"/>
    <x v="0"/>
    <x v="0"/>
    <s v="Direção dos  Recursos Humanos"/>
    <s v="03.16.25"/>
    <s v="Direção dos  Recursos Humanos"/>
    <s v="03.16.25"/>
    <x v="78"/>
    <x v="0"/>
    <x v="4"/>
    <x v="17"/>
    <x v="0"/>
    <x v="0"/>
    <x v="0"/>
    <x v="0"/>
    <x v="1"/>
    <s v="2024-03-21"/>
    <x v="0"/>
    <n v="623"/>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3-2024"/>
  </r>
  <r>
    <x v="0"/>
    <n v="0"/>
    <n v="0"/>
    <n v="0"/>
    <n v="0"/>
    <x v="5676"/>
    <x v="0"/>
    <x v="0"/>
    <x v="0"/>
    <s v="03.16.25"/>
    <x v="23"/>
    <x v="0"/>
    <x v="0"/>
    <s v="Direção dos  Recursos Humanos"/>
    <s v="03.16.25"/>
    <s v="Direção dos  Recursos Humanos"/>
    <s v="03.16.25"/>
    <x v="78"/>
    <x v="0"/>
    <x v="4"/>
    <x v="17"/>
    <x v="0"/>
    <x v="0"/>
    <x v="0"/>
    <x v="0"/>
    <x v="1"/>
    <s v="2024-03-21"/>
    <x v="0"/>
    <n v="457"/>
    <x v="4"/>
    <m/>
    <x v="0"/>
    <m/>
    <x v="15"/>
    <n v="100479277"/>
    <x v="0"/>
    <x v="2"/>
    <s v="Direção dos  Recursos Humanos"/>
    <s v="ORI"/>
    <x v="2"/>
    <m/>
    <x v="0"/>
    <x v="2"/>
    <x v="2"/>
    <x v="1"/>
    <x v="0"/>
    <x v="0"/>
    <x v="0"/>
    <x v="0"/>
    <x v="0"/>
    <x v="0"/>
    <x v="0"/>
    <s v="Direção dos  Recursos Humanos"/>
    <x v="0"/>
    <x v="0"/>
    <x v="0"/>
    <x v="0"/>
    <x v="0"/>
    <x v="0"/>
    <x v="0"/>
    <x v="0"/>
    <x v="0"/>
    <x v="0"/>
    <x v="2"/>
    <x v="0"/>
    <s v="Pagamento de salário referente a 03-2024"/>
  </r>
  <r>
    <x v="0"/>
    <n v="0"/>
    <n v="0"/>
    <n v="0"/>
    <n v="0"/>
    <x v="5518"/>
    <x v="0"/>
    <x v="0"/>
    <x v="0"/>
    <s v="03.16.25"/>
    <x v="23"/>
    <x v="0"/>
    <x v="0"/>
    <s v="Direção dos  Recursos Humanos"/>
    <s v="03.16.25"/>
    <s v="Direção dos  Recursos Humanos"/>
    <s v="03.16.25"/>
    <x v="79"/>
    <x v="0"/>
    <x v="4"/>
    <x v="17"/>
    <x v="0"/>
    <x v="0"/>
    <x v="0"/>
    <x v="0"/>
    <x v="2"/>
    <s v="2024-02-23"/>
    <x v="0"/>
    <n v="25937"/>
    <x v="4"/>
    <m/>
    <x v="0"/>
    <m/>
    <x v="19"/>
    <n v="100474706"/>
    <x v="0"/>
    <x v="6"/>
    <s v="Direção dos  Recursos Humanos"/>
    <s v="ORI"/>
    <x v="2"/>
    <m/>
    <x v="0"/>
    <x v="2"/>
    <x v="2"/>
    <x v="1"/>
    <x v="0"/>
    <x v="0"/>
    <x v="0"/>
    <x v="0"/>
    <x v="0"/>
    <x v="0"/>
    <x v="0"/>
    <s v="Direção dos  Recursos Humanos"/>
    <x v="0"/>
    <x v="0"/>
    <x v="0"/>
    <x v="0"/>
    <x v="0"/>
    <x v="0"/>
    <x v="0"/>
    <x v="0"/>
    <x v="0"/>
    <x v="0"/>
    <x v="6"/>
    <x v="0"/>
    <s v="Pagamento de salário referente a 02-2024"/>
  </r>
  <r>
    <x v="0"/>
    <n v="0"/>
    <n v="0"/>
    <n v="0"/>
    <n v="0"/>
    <x v="5518"/>
    <x v="0"/>
    <x v="0"/>
    <x v="0"/>
    <s v="03.16.25"/>
    <x v="23"/>
    <x v="0"/>
    <x v="0"/>
    <s v="Direção dos  Recursos Humanos"/>
    <s v="03.16.25"/>
    <s v="Direção dos  Recursos Humanos"/>
    <s v="03.16.25"/>
    <x v="29"/>
    <x v="0"/>
    <x v="0"/>
    <x v="0"/>
    <x v="0"/>
    <x v="0"/>
    <x v="0"/>
    <x v="0"/>
    <x v="2"/>
    <s v="2024-02-23"/>
    <x v="0"/>
    <n v="0"/>
    <x v="4"/>
    <m/>
    <x v="0"/>
    <m/>
    <x v="54"/>
    <n v="100477977"/>
    <x v="0"/>
    <x v="8"/>
    <s v="Direção dos  Recursos Humanos"/>
    <s v="ORI"/>
    <x v="2"/>
    <m/>
    <x v="0"/>
    <x v="2"/>
    <x v="2"/>
    <x v="1"/>
    <x v="0"/>
    <x v="0"/>
    <x v="0"/>
    <x v="0"/>
    <x v="0"/>
    <x v="0"/>
    <x v="0"/>
    <s v="Direção dos  Recursos Humanos"/>
    <x v="0"/>
    <x v="0"/>
    <x v="0"/>
    <x v="0"/>
    <x v="0"/>
    <x v="0"/>
    <x v="0"/>
    <x v="0"/>
    <x v="0"/>
    <x v="0"/>
    <x v="8"/>
    <x v="0"/>
    <s v="Pagamento de salário referente a 02-2024"/>
  </r>
  <r>
    <x v="0"/>
    <n v="0"/>
    <n v="0"/>
    <n v="0"/>
    <n v="0"/>
    <x v="5518"/>
    <x v="0"/>
    <x v="0"/>
    <x v="0"/>
    <s v="03.16.25"/>
    <x v="23"/>
    <x v="0"/>
    <x v="0"/>
    <s v="Direção dos  Recursos Humanos"/>
    <s v="03.16.25"/>
    <s v="Direção dos  Recursos Humanos"/>
    <s v="03.16.25"/>
    <x v="31"/>
    <x v="0"/>
    <x v="0"/>
    <x v="1"/>
    <x v="0"/>
    <x v="0"/>
    <x v="0"/>
    <x v="0"/>
    <x v="2"/>
    <s v="2024-02-23"/>
    <x v="0"/>
    <n v="38"/>
    <x v="4"/>
    <m/>
    <x v="0"/>
    <m/>
    <x v="67"/>
    <n v="100474708"/>
    <x v="0"/>
    <x v="7"/>
    <s v="Direção dos  Recursos Humanos"/>
    <s v="ORI"/>
    <x v="2"/>
    <m/>
    <x v="0"/>
    <x v="2"/>
    <x v="2"/>
    <x v="1"/>
    <x v="0"/>
    <x v="0"/>
    <x v="0"/>
    <x v="0"/>
    <x v="0"/>
    <x v="0"/>
    <x v="0"/>
    <s v="Direção dos  Recursos Humanos"/>
    <x v="0"/>
    <x v="0"/>
    <x v="0"/>
    <x v="0"/>
    <x v="0"/>
    <x v="0"/>
    <x v="0"/>
    <x v="0"/>
    <x v="0"/>
    <x v="0"/>
    <x v="7"/>
    <x v="0"/>
    <s v="Pagamento de salário referente a 02-2024"/>
  </r>
  <r>
    <x v="0"/>
    <n v="0"/>
    <n v="0"/>
    <n v="0"/>
    <n v="0"/>
    <x v="5518"/>
    <x v="0"/>
    <x v="0"/>
    <x v="0"/>
    <s v="03.16.25"/>
    <x v="23"/>
    <x v="0"/>
    <x v="0"/>
    <s v="Direção dos  Recursos Humanos"/>
    <s v="03.16.25"/>
    <s v="Direção dos  Recursos Humanos"/>
    <s v="03.16.25"/>
    <x v="30"/>
    <x v="0"/>
    <x v="0"/>
    <x v="0"/>
    <x v="1"/>
    <x v="0"/>
    <x v="0"/>
    <x v="0"/>
    <x v="2"/>
    <s v="2024-02-23"/>
    <x v="0"/>
    <n v="486"/>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2-2024"/>
  </r>
  <r>
    <x v="0"/>
    <n v="0"/>
    <n v="0"/>
    <n v="0"/>
    <n v="0"/>
    <x v="5518"/>
    <x v="0"/>
    <x v="0"/>
    <x v="0"/>
    <s v="03.16.25"/>
    <x v="23"/>
    <x v="0"/>
    <x v="0"/>
    <s v="Direção dos  Recursos Humanos"/>
    <s v="03.16.25"/>
    <s v="Direção dos  Recursos Humanos"/>
    <s v="03.16.25"/>
    <x v="48"/>
    <x v="0"/>
    <x v="0"/>
    <x v="0"/>
    <x v="1"/>
    <x v="0"/>
    <x v="0"/>
    <x v="0"/>
    <x v="2"/>
    <s v="2024-02-23"/>
    <x v="0"/>
    <n v="3305"/>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2-2024"/>
  </r>
  <r>
    <x v="0"/>
    <n v="0"/>
    <n v="0"/>
    <n v="0"/>
    <n v="0"/>
    <x v="5518"/>
    <x v="0"/>
    <x v="0"/>
    <x v="0"/>
    <s v="03.16.25"/>
    <x v="23"/>
    <x v="0"/>
    <x v="0"/>
    <s v="Direção dos  Recursos Humanos"/>
    <s v="03.16.25"/>
    <s v="Direção dos  Recursos Humanos"/>
    <s v="03.16.25"/>
    <x v="78"/>
    <x v="0"/>
    <x v="4"/>
    <x v="17"/>
    <x v="0"/>
    <x v="0"/>
    <x v="0"/>
    <x v="0"/>
    <x v="2"/>
    <s v="2024-02-23"/>
    <x v="0"/>
    <n v="460"/>
    <x v="4"/>
    <m/>
    <x v="0"/>
    <m/>
    <x v="15"/>
    <n v="100479277"/>
    <x v="0"/>
    <x v="2"/>
    <s v="Direção dos  Recursos Humanos"/>
    <s v="ORI"/>
    <x v="2"/>
    <m/>
    <x v="0"/>
    <x v="2"/>
    <x v="2"/>
    <x v="1"/>
    <x v="0"/>
    <x v="0"/>
    <x v="0"/>
    <x v="0"/>
    <x v="0"/>
    <x v="0"/>
    <x v="0"/>
    <s v="Direção dos  Recursos Humanos"/>
    <x v="0"/>
    <x v="0"/>
    <x v="0"/>
    <x v="0"/>
    <x v="0"/>
    <x v="0"/>
    <x v="0"/>
    <x v="0"/>
    <x v="0"/>
    <x v="0"/>
    <x v="2"/>
    <x v="0"/>
    <s v="Pagamento de salário referente a 02-2024"/>
  </r>
  <r>
    <x v="0"/>
    <n v="0"/>
    <n v="0"/>
    <n v="0"/>
    <n v="0"/>
    <x v="5460"/>
    <x v="0"/>
    <x v="0"/>
    <x v="0"/>
    <s v="03.16.25"/>
    <x v="23"/>
    <x v="0"/>
    <x v="0"/>
    <s v="Direção dos  Recursos Humanos"/>
    <s v="03.16.25"/>
    <s v="Direção dos  Recursos Humanos"/>
    <s v="03.16.25"/>
    <x v="31"/>
    <x v="0"/>
    <x v="0"/>
    <x v="1"/>
    <x v="0"/>
    <x v="0"/>
    <x v="0"/>
    <x v="0"/>
    <x v="6"/>
    <s v="2024-04-23"/>
    <x v="1"/>
    <n v="37"/>
    <x v="4"/>
    <m/>
    <x v="0"/>
    <m/>
    <x v="67"/>
    <n v="100474708"/>
    <x v="0"/>
    <x v="7"/>
    <s v="Direção dos  Recursos Humanos"/>
    <s v="ORI"/>
    <x v="2"/>
    <m/>
    <x v="0"/>
    <x v="2"/>
    <x v="2"/>
    <x v="1"/>
    <x v="0"/>
    <x v="0"/>
    <x v="0"/>
    <x v="0"/>
    <x v="0"/>
    <x v="0"/>
    <x v="0"/>
    <s v="Direção dos  Recursos Humanos"/>
    <x v="0"/>
    <x v="0"/>
    <x v="0"/>
    <x v="0"/>
    <x v="0"/>
    <x v="0"/>
    <x v="0"/>
    <x v="0"/>
    <x v="0"/>
    <x v="0"/>
    <x v="7"/>
    <x v="0"/>
    <s v="Pagamento de salário referente a 04-2024"/>
  </r>
  <r>
    <x v="0"/>
    <n v="0"/>
    <n v="0"/>
    <n v="0"/>
    <n v="0"/>
    <x v="5460"/>
    <x v="0"/>
    <x v="0"/>
    <x v="0"/>
    <s v="03.16.25"/>
    <x v="23"/>
    <x v="0"/>
    <x v="0"/>
    <s v="Direção dos  Recursos Humanos"/>
    <s v="03.16.25"/>
    <s v="Direção dos  Recursos Humanos"/>
    <s v="03.16.25"/>
    <x v="49"/>
    <x v="0"/>
    <x v="0"/>
    <x v="0"/>
    <x v="1"/>
    <x v="0"/>
    <x v="0"/>
    <x v="0"/>
    <x v="6"/>
    <s v="2024-04-23"/>
    <x v="1"/>
    <n v="15"/>
    <x v="4"/>
    <m/>
    <x v="0"/>
    <m/>
    <x v="17"/>
    <n v="100479279"/>
    <x v="0"/>
    <x v="4"/>
    <s v="Direção dos  Recursos Humanos"/>
    <s v="ORI"/>
    <x v="2"/>
    <m/>
    <x v="0"/>
    <x v="2"/>
    <x v="2"/>
    <x v="1"/>
    <x v="0"/>
    <x v="0"/>
    <x v="0"/>
    <x v="0"/>
    <x v="0"/>
    <x v="0"/>
    <x v="0"/>
    <s v="Direção dos  Recursos Humanos"/>
    <x v="0"/>
    <x v="0"/>
    <x v="0"/>
    <x v="0"/>
    <x v="0"/>
    <x v="0"/>
    <x v="0"/>
    <x v="0"/>
    <x v="0"/>
    <x v="0"/>
    <x v="4"/>
    <x v="0"/>
    <s v="Pagamento de salário referente a 04-2024"/>
  </r>
  <r>
    <x v="0"/>
    <n v="0"/>
    <n v="0"/>
    <n v="0"/>
    <n v="0"/>
    <x v="5460"/>
    <x v="0"/>
    <x v="0"/>
    <x v="0"/>
    <s v="03.16.25"/>
    <x v="23"/>
    <x v="0"/>
    <x v="0"/>
    <s v="Direção dos  Recursos Humanos"/>
    <s v="03.16.25"/>
    <s v="Direção dos  Recursos Humanos"/>
    <s v="03.16.25"/>
    <x v="78"/>
    <x v="0"/>
    <x v="4"/>
    <x v="17"/>
    <x v="0"/>
    <x v="0"/>
    <x v="0"/>
    <x v="0"/>
    <x v="6"/>
    <s v="2024-04-23"/>
    <x v="1"/>
    <n v="454"/>
    <x v="4"/>
    <m/>
    <x v="0"/>
    <m/>
    <x v="15"/>
    <n v="100479277"/>
    <x v="0"/>
    <x v="2"/>
    <s v="Direção dos  Recursos Humanos"/>
    <s v="ORI"/>
    <x v="2"/>
    <m/>
    <x v="0"/>
    <x v="2"/>
    <x v="2"/>
    <x v="1"/>
    <x v="0"/>
    <x v="0"/>
    <x v="0"/>
    <x v="0"/>
    <x v="0"/>
    <x v="0"/>
    <x v="0"/>
    <s v="Direção dos  Recursos Humanos"/>
    <x v="0"/>
    <x v="0"/>
    <x v="0"/>
    <x v="0"/>
    <x v="0"/>
    <x v="0"/>
    <x v="0"/>
    <x v="0"/>
    <x v="0"/>
    <x v="0"/>
    <x v="2"/>
    <x v="0"/>
    <s v="Pagamento de salário referente a 04-2024"/>
  </r>
  <r>
    <x v="0"/>
    <n v="0"/>
    <n v="0"/>
    <n v="0"/>
    <n v="0"/>
    <x v="3968"/>
    <x v="0"/>
    <x v="0"/>
    <x v="0"/>
    <s v="03.16.19"/>
    <x v="21"/>
    <x v="0"/>
    <x v="0"/>
    <s v="Direção de Inovação e Desporto"/>
    <s v="03.16.19"/>
    <s v="Direção de Inovação e Desporto"/>
    <s v="03.16.19"/>
    <x v="30"/>
    <x v="0"/>
    <x v="0"/>
    <x v="0"/>
    <x v="1"/>
    <x v="0"/>
    <x v="0"/>
    <x v="0"/>
    <x v="0"/>
    <s v="2024-01-30"/>
    <x v="0"/>
    <n v="5994"/>
    <x v="4"/>
    <m/>
    <x v="0"/>
    <m/>
    <x v="19"/>
    <n v="100474706"/>
    <x v="0"/>
    <x v="6"/>
    <s v="Direção de Inovação e Desporto"/>
    <s v="ORI"/>
    <x v="2"/>
    <m/>
    <x v="0"/>
    <x v="2"/>
    <x v="2"/>
    <x v="1"/>
    <x v="0"/>
    <x v="0"/>
    <x v="0"/>
    <x v="0"/>
    <x v="0"/>
    <x v="0"/>
    <x v="0"/>
    <s v="Direção de Inovação e Desporto"/>
    <x v="0"/>
    <x v="0"/>
    <x v="0"/>
    <x v="0"/>
    <x v="0"/>
    <x v="0"/>
    <x v="0"/>
    <x v="0"/>
    <x v="0"/>
    <x v="0"/>
    <x v="6"/>
    <x v="0"/>
    <s v="Pagamento de salário referente a 01-2024"/>
  </r>
  <r>
    <x v="0"/>
    <n v="0"/>
    <n v="0"/>
    <n v="0"/>
    <n v="0"/>
    <x v="3983"/>
    <x v="0"/>
    <x v="0"/>
    <x v="0"/>
    <s v="03.16.17"/>
    <x v="51"/>
    <x v="0"/>
    <x v="0"/>
    <s v="Direção Proteção Civil"/>
    <s v="03.16.17"/>
    <s v="Direção Proteção Civil"/>
    <s v="03.16.17"/>
    <x v="30"/>
    <x v="0"/>
    <x v="0"/>
    <x v="0"/>
    <x v="1"/>
    <x v="0"/>
    <x v="0"/>
    <x v="0"/>
    <x v="0"/>
    <s v="2024-01-30"/>
    <x v="0"/>
    <n v="563"/>
    <x v="4"/>
    <m/>
    <x v="0"/>
    <m/>
    <x v="18"/>
    <n v="100478987"/>
    <x v="0"/>
    <x v="5"/>
    <s v="Direção Proteção Civil"/>
    <s v="ORI"/>
    <x v="2"/>
    <m/>
    <x v="0"/>
    <x v="2"/>
    <x v="2"/>
    <x v="1"/>
    <x v="0"/>
    <x v="0"/>
    <x v="0"/>
    <x v="0"/>
    <x v="0"/>
    <x v="0"/>
    <x v="0"/>
    <s v="Direção Proteção Civil"/>
    <x v="0"/>
    <x v="0"/>
    <x v="0"/>
    <x v="0"/>
    <x v="0"/>
    <x v="0"/>
    <x v="0"/>
    <x v="0"/>
    <x v="0"/>
    <x v="0"/>
    <x v="5"/>
    <x v="0"/>
    <s v="Pagamento de salário referente a 01-2024"/>
  </r>
  <r>
    <x v="0"/>
    <n v="0"/>
    <n v="0"/>
    <n v="0"/>
    <n v="0"/>
    <x v="3983"/>
    <x v="0"/>
    <x v="0"/>
    <x v="0"/>
    <s v="03.16.17"/>
    <x v="51"/>
    <x v="0"/>
    <x v="0"/>
    <s v="Direção Proteção Civil"/>
    <s v="03.16.17"/>
    <s v="Direção Proteção Civil"/>
    <s v="03.16.17"/>
    <x v="28"/>
    <x v="0"/>
    <x v="0"/>
    <x v="0"/>
    <x v="0"/>
    <x v="0"/>
    <x v="0"/>
    <x v="0"/>
    <x v="0"/>
    <s v="2024-01-30"/>
    <x v="0"/>
    <n v="519"/>
    <x v="4"/>
    <m/>
    <x v="0"/>
    <m/>
    <x v="15"/>
    <n v="100479277"/>
    <x v="0"/>
    <x v="2"/>
    <s v="Direção Proteção Civil"/>
    <s v="ORI"/>
    <x v="2"/>
    <m/>
    <x v="0"/>
    <x v="2"/>
    <x v="2"/>
    <x v="1"/>
    <x v="0"/>
    <x v="0"/>
    <x v="0"/>
    <x v="0"/>
    <x v="0"/>
    <x v="0"/>
    <x v="0"/>
    <s v="Direção Proteção Civil"/>
    <x v="0"/>
    <x v="0"/>
    <x v="0"/>
    <x v="0"/>
    <x v="0"/>
    <x v="0"/>
    <x v="0"/>
    <x v="0"/>
    <x v="0"/>
    <x v="0"/>
    <x v="2"/>
    <x v="0"/>
    <s v="Pagamento de salário referente a 01-2024"/>
  </r>
  <r>
    <x v="0"/>
    <n v="0"/>
    <n v="0"/>
    <n v="0"/>
    <n v="0"/>
    <x v="4579"/>
    <x v="0"/>
    <x v="0"/>
    <x v="0"/>
    <s v="03.16.17"/>
    <x v="51"/>
    <x v="0"/>
    <x v="0"/>
    <s v="Direção Proteção Civil"/>
    <s v="03.16.17"/>
    <s v="Direção Proteção Civil"/>
    <s v="03.16.17"/>
    <x v="30"/>
    <x v="0"/>
    <x v="0"/>
    <x v="0"/>
    <x v="1"/>
    <x v="0"/>
    <x v="0"/>
    <x v="0"/>
    <x v="3"/>
    <s v="2024-05-21"/>
    <x v="1"/>
    <n v="4504"/>
    <x v="4"/>
    <m/>
    <x v="0"/>
    <m/>
    <x v="19"/>
    <n v="100474706"/>
    <x v="0"/>
    <x v="6"/>
    <s v="Direção Proteção Civil"/>
    <s v="ORI"/>
    <x v="2"/>
    <m/>
    <x v="0"/>
    <x v="2"/>
    <x v="2"/>
    <x v="1"/>
    <x v="0"/>
    <x v="0"/>
    <x v="0"/>
    <x v="0"/>
    <x v="0"/>
    <x v="0"/>
    <x v="0"/>
    <s v="Direção Proteção Civil"/>
    <x v="0"/>
    <x v="0"/>
    <x v="0"/>
    <x v="0"/>
    <x v="0"/>
    <x v="0"/>
    <x v="0"/>
    <x v="0"/>
    <x v="0"/>
    <x v="0"/>
    <x v="6"/>
    <x v="0"/>
    <s v="Pagamento de salário referente a 05-2024"/>
  </r>
  <r>
    <x v="0"/>
    <n v="0"/>
    <n v="0"/>
    <n v="0"/>
    <n v="0"/>
    <x v="5672"/>
    <x v="0"/>
    <x v="0"/>
    <x v="0"/>
    <s v="03.16.17"/>
    <x v="51"/>
    <x v="0"/>
    <x v="0"/>
    <s v="Direção Proteção Civil"/>
    <s v="03.16.17"/>
    <s v="Direção Proteção Civil"/>
    <s v="03.16.17"/>
    <x v="28"/>
    <x v="0"/>
    <x v="0"/>
    <x v="0"/>
    <x v="0"/>
    <x v="0"/>
    <x v="0"/>
    <x v="0"/>
    <x v="1"/>
    <s v="2024-03-21"/>
    <x v="0"/>
    <n v="287"/>
    <x v="4"/>
    <m/>
    <x v="0"/>
    <m/>
    <x v="18"/>
    <n v="100478987"/>
    <x v="0"/>
    <x v="5"/>
    <s v="Direção Proteção Civil"/>
    <s v="ORI"/>
    <x v="2"/>
    <m/>
    <x v="0"/>
    <x v="2"/>
    <x v="2"/>
    <x v="1"/>
    <x v="0"/>
    <x v="0"/>
    <x v="0"/>
    <x v="0"/>
    <x v="0"/>
    <x v="0"/>
    <x v="0"/>
    <s v="Direção Proteção Civil"/>
    <x v="0"/>
    <x v="0"/>
    <x v="0"/>
    <x v="0"/>
    <x v="0"/>
    <x v="0"/>
    <x v="0"/>
    <x v="0"/>
    <x v="0"/>
    <x v="0"/>
    <x v="5"/>
    <x v="0"/>
    <s v="Pagamento de salário referente a 03-2024"/>
  </r>
  <r>
    <x v="0"/>
    <n v="0"/>
    <n v="0"/>
    <n v="0"/>
    <n v="0"/>
    <x v="5672"/>
    <x v="0"/>
    <x v="0"/>
    <x v="0"/>
    <s v="03.16.17"/>
    <x v="51"/>
    <x v="0"/>
    <x v="0"/>
    <s v="Direção Proteção Civil"/>
    <s v="03.16.17"/>
    <s v="Direção Proteção Civil"/>
    <s v="03.16.17"/>
    <x v="30"/>
    <x v="0"/>
    <x v="0"/>
    <x v="0"/>
    <x v="1"/>
    <x v="0"/>
    <x v="0"/>
    <x v="0"/>
    <x v="1"/>
    <s v="2024-03-21"/>
    <x v="0"/>
    <n v="398"/>
    <x v="4"/>
    <m/>
    <x v="0"/>
    <m/>
    <x v="136"/>
    <n v="100478986"/>
    <x v="0"/>
    <x v="10"/>
    <s v="Direção Proteção Civil"/>
    <s v="ORI"/>
    <x v="2"/>
    <m/>
    <x v="0"/>
    <x v="2"/>
    <x v="2"/>
    <x v="1"/>
    <x v="0"/>
    <x v="0"/>
    <x v="0"/>
    <x v="0"/>
    <x v="0"/>
    <x v="0"/>
    <x v="0"/>
    <s v="Direção Proteção Civil"/>
    <x v="0"/>
    <x v="0"/>
    <x v="0"/>
    <x v="0"/>
    <x v="0"/>
    <x v="0"/>
    <x v="0"/>
    <x v="0"/>
    <x v="0"/>
    <x v="0"/>
    <x v="10"/>
    <x v="0"/>
    <s v="Pagamento de salário referente a 03-2024"/>
  </r>
  <r>
    <x v="0"/>
    <n v="0"/>
    <n v="0"/>
    <n v="0"/>
    <n v="0"/>
    <x v="5672"/>
    <x v="0"/>
    <x v="0"/>
    <x v="0"/>
    <s v="03.16.17"/>
    <x v="51"/>
    <x v="0"/>
    <x v="0"/>
    <s v="Direção Proteção Civil"/>
    <s v="03.16.17"/>
    <s v="Direção Proteção Civil"/>
    <s v="03.16.17"/>
    <x v="28"/>
    <x v="0"/>
    <x v="0"/>
    <x v="0"/>
    <x v="0"/>
    <x v="0"/>
    <x v="0"/>
    <x v="0"/>
    <x v="1"/>
    <s v="2024-03-21"/>
    <x v="0"/>
    <n v="520"/>
    <x v="4"/>
    <m/>
    <x v="0"/>
    <m/>
    <x v="15"/>
    <n v="100479277"/>
    <x v="0"/>
    <x v="2"/>
    <s v="Direção Proteção Civil"/>
    <s v="ORI"/>
    <x v="2"/>
    <m/>
    <x v="0"/>
    <x v="2"/>
    <x v="2"/>
    <x v="1"/>
    <x v="0"/>
    <x v="0"/>
    <x v="0"/>
    <x v="0"/>
    <x v="0"/>
    <x v="0"/>
    <x v="0"/>
    <s v="Direção Proteção Civil"/>
    <x v="0"/>
    <x v="0"/>
    <x v="0"/>
    <x v="0"/>
    <x v="0"/>
    <x v="0"/>
    <x v="0"/>
    <x v="0"/>
    <x v="0"/>
    <x v="0"/>
    <x v="2"/>
    <x v="0"/>
    <s v="Pagamento de salário referente a 03-2024"/>
  </r>
  <r>
    <x v="0"/>
    <n v="0"/>
    <n v="0"/>
    <n v="0"/>
    <n v="0"/>
    <x v="5525"/>
    <x v="0"/>
    <x v="0"/>
    <x v="0"/>
    <s v="03.16.17"/>
    <x v="51"/>
    <x v="0"/>
    <x v="0"/>
    <s v="Direção Proteção Civil"/>
    <s v="03.16.17"/>
    <s v="Direção Proteção Civil"/>
    <s v="03.16.17"/>
    <x v="30"/>
    <x v="0"/>
    <x v="0"/>
    <x v="0"/>
    <x v="1"/>
    <x v="0"/>
    <x v="0"/>
    <x v="0"/>
    <x v="2"/>
    <s v="2024-02-23"/>
    <x v="0"/>
    <n v="398"/>
    <x v="4"/>
    <m/>
    <x v="0"/>
    <m/>
    <x v="136"/>
    <n v="100478986"/>
    <x v="0"/>
    <x v="10"/>
    <s v="Direção Proteção Civil"/>
    <s v="ORI"/>
    <x v="2"/>
    <m/>
    <x v="0"/>
    <x v="2"/>
    <x v="2"/>
    <x v="1"/>
    <x v="0"/>
    <x v="0"/>
    <x v="0"/>
    <x v="0"/>
    <x v="0"/>
    <x v="0"/>
    <x v="0"/>
    <s v="Direção Proteção Civil"/>
    <x v="0"/>
    <x v="0"/>
    <x v="0"/>
    <x v="0"/>
    <x v="0"/>
    <x v="0"/>
    <x v="0"/>
    <x v="0"/>
    <x v="0"/>
    <x v="0"/>
    <x v="10"/>
    <x v="0"/>
    <s v="Pagamento de salário referente a 02-2024"/>
  </r>
  <r>
    <x v="0"/>
    <n v="0"/>
    <n v="0"/>
    <n v="0"/>
    <n v="0"/>
    <x v="5467"/>
    <x v="0"/>
    <x v="0"/>
    <x v="0"/>
    <s v="03.16.17"/>
    <x v="51"/>
    <x v="0"/>
    <x v="0"/>
    <s v="Direção Proteção Civil"/>
    <s v="03.16.17"/>
    <s v="Direção Proteção Civil"/>
    <s v="03.16.17"/>
    <x v="30"/>
    <x v="0"/>
    <x v="0"/>
    <x v="0"/>
    <x v="1"/>
    <x v="0"/>
    <x v="0"/>
    <x v="0"/>
    <x v="6"/>
    <s v="2024-04-23"/>
    <x v="1"/>
    <n v="563"/>
    <x v="4"/>
    <m/>
    <x v="0"/>
    <m/>
    <x v="18"/>
    <n v="100478987"/>
    <x v="0"/>
    <x v="5"/>
    <s v="Direção Proteção Civil"/>
    <s v="ORI"/>
    <x v="2"/>
    <m/>
    <x v="0"/>
    <x v="2"/>
    <x v="2"/>
    <x v="1"/>
    <x v="0"/>
    <x v="0"/>
    <x v="0"/>
    <x v="0"/>
    <x v="0"/>
    <x v="0"/>
    <x v="0"/>
    <s v="Direção Proteção Civil"/>
    <x v="0"/>
    <x v="0"/>
    <x v="0"/>
    <x v="0"/>
    <x v="0"/>
    <x v="0"/>
    <x v="0"/>
    <x v="0"/>
    <x v="0"/>
    <x v="0"/>
    <x v="5"/>
    <x v="0"/>
    <s v="Pagamento de salário referente a 04-2024"/>
  </r>
  <r>
    <x v="0"/>
    <n v="0"/>
    <n v="0"/>
    <n v="0"/>
    <n v="0"/>
    <x v="4556"/>
    <x v="0"/>
    <x v="0"/>
    <x v="0"/>
    <s v="03.16.16"/>
    <x v="24"/>
    <x v="0"/>
    <x v="0"/>
    <s v="Direção Ambiente e Saneamento "/>
    <s v="03.16.16"/>
    <s v="Direção Ambiente e Saneamento "/>
    <s v="03.16.16"/>
    <x v="28"/>
    <x v="0"/>
    <x v="0"/>
    <x v="0"/>
    <x v="0"/>
    <x v="0"/>
    <x v="0"/>
    <x v="0"/>
    <x v="3"/>
    <s v="2024-05-21"/>
    <x v="1"/>
    <n v="5463"/>
    <x v="4"/>
    <m/>
    <x v="0"/>
    <m/>
    <x v="19"/>
    <n v="100474706"/>
    <x v="0"/>
    <x v="6"/>
    <s v="Direção Ambiente e Saneamento "/>
    <s v="ORI"/>
    <x v="2"/>
    <m/>
    <x v="0"/>
    <x v="2"/>
    <x v="2"/>
    <x v="1"/>
    <x v="0"/>
    <x v="0"/>
    <x v="0"/>
    <x v="0"/>
    <x v="0"/>
    <x v="0"/>
    <x v="0"/>
    <s v="Direção Ambiente e Saneamento "/>
    <x v="0"/>
    <x v="0"/>
    <x v="0"/>
    <x v="0"/>
    <x v="0"/>
    <x v="0"/>
    <x v="0"/>
    <x v="0"/>
    <x v="0"/>
    <x v="0"/>
    <x v="6"/>
    <x v="0"/>
    <s v="Pagamento de salário referente a 05-2024"/>
  </r>
  <r>
    <x v="0"/>
    <n v="0"/>
    <n v="0"/>
    <n v="0"/>
    <n v="0"/>
    <x v="4556"/>
    <x v="0"/>
    <x v="0"/>
    <x v="0"/>
    <s v="03.16.16"/>
    <x v="24"/>
    <x v="0"/>
    <x v="0"/>
    <s v="Direção Ambiente e Saneamento "/>
    <s v="03.16.16"/>
    <s v="Direção Ambiente e Saneamento "/>
    <s v="03.16.16"/>
    <x v="30"/>
    <x v="0"/>
    <x v="0"/>
    <x v="0"/>
    <x v="1"/>
    <x v="0"/>
    <x v="0"/>
    <x v="0"/>
    <x v="3"/>
    <s v="2024-05-21"/>
    <x v="1"/>
    <n v="215"/>
    <x v="4"/>
    <m/>
    <x v="0"/>
    <m/>
    <x v="136"/>
    <n v="100478986"/>
    <x v="0"/>
    <x v="10"/>
    <s v="Direção Ambiente e Saneamento "/>
    <s v="ORI"/>
    <x v="2"/>
    <m/>
    <x v="0"/>
    <x v="2"/>
    <x v="2"/>
    <x v="1"/>
    <x v="0"/>
    <x v="0"/>
    <x v="0"/>
    <x v="0"/>
    <x v="0"/>
    <x v="0"/>
    <x v="0"/>
    <s v="Direção Ambiente e Saneamento "/>
    <x v="0"/>
    <x v="0"/>
    <x v="0"/>
    <x v="0"/>
    <x v="0"/>
    <x v="0"/>
    <x v="0"/>
    <x v="0"/>
    <x v="0"/>
    <x v="0"/>
    <x v="10"/>
    <x v="0"/>
    <s v="Pagamento de salário referente a 05-2024"/>
  </r>
  <r>
    <x v="0"/>
    <n v="0"/>
    <n v="0"/>
    <n v="0"/>
    <n v="0"/>
    <x v="4556"/>
    <x v="0"/>
    <x v="0"/>
    <x v="0"/>
    <s v="03.16.16"/>
    <x v="24"/>
    <x v="0"/>
    <x v="0"/>
    <s v="Direção Ambiente e Saneamento "/>
    <s v="03.16.16"/>
    <s v="Direção Ambiente e Saneamento "/>
    <s v="03.16.16"/>
    <x v="60"/>
    <x v="0"/>
    <x v="0"/>
    <x v="0"/>
    <x v="0"/>
    <x v="0"/>
    <x v="0"/>
    <x v="0"/>
    <x v="3"/>
    <s v="2024-05-21"/>
    <x v="1"/>
    <n v="26"/>
    <x v="4"/>
    <m/>
    <x v="0"/>
    <m/>
    <x v="16"/>
    <n v="100474707"/>
    <x v="0"/>
    <x v="3"/>
    <s v="Direção Ambiente e Saneamento "/>
    <s v="ORI"/>
    <x v="2"/>
    <m/>
    <x v="0"/>
    <x v="2"/>
    <x v="2"/>
    <x v="1"/>
    <x v="0"/>
    <x v="0"/>
    <x v="0"/>
    <x v="0"/>
    <x v="0"/>
    <x v="0"/>
    <x v="0"/>
    <s v="Direção Ambiente e Saneamento "/>
    <x v="0"/>
    <x v="0"/>
    <x v="0"/>
    <x v="0"/>
    <x v="0"/>
    <x v="0"/>
    <x v="0"/>
    <x v="0"/>
    <x v="0"/>
    <x v="0"/>
    <x v="3"/>
    <x v="0"/>
    <s v="Pagamento de salário referente a 05-2024"/>
  </r>
  <r>
    <x v="0"/>
    <n v="0"/>
    <n v="0"/>
    <n v="0"/>
    <n v="0"/>
    <x v="3980"/>
    <x v="0"/>
    <x v="0"/>
    <x v="0"/>
    <s v="03.16.16"/>
    <x v="24"/>
    <x v="0"/>
    <x v="0"/>
    <s v="Direção Ambiente e Saneamento "/>
    <s v="03.16.16"/>
    <s v="Direção Ambiente e Saneamento "/>
    <s v="03.16.16"/>
    <x v="30"/>
    <x v="0"/>
    <x v="0"/>
    <x v="0"/>
    <x v="1"/>
    <x v="0"/>
    <x v="0"/>
    <x v="0"/>
    <x v="0"/>
    <s v="2024-01-30"/>
    <x v="0"/>
    <n v="98033"/>
    <x v="4"/>
    <m/>
    <x v="0"/>
    <m/>
    <x v="19"/>
    <n v="100474706"/>
    <x v="0"/>
    <x v="6"/>
    <s v="Direção Ambiente e Saneamento "/>
    <s v="ORI"/>
    <x v="2"/>
    <m/>
    <x v="0"/>
    <x v="2"/>
    <x v="2"/>
    <x v="1"/>
    <x v="0"/>
    <x v="0"/>
    <x v="0"/>
    <x v="0"/>
    <x v="0"/>
    <x v="0"/>
    <x v="0"/>
    <s v="Direção Ambiente e Saneamento "/>
    <x v="0"/>
    <x v="0"/>
    <x v="0"/>
    <x v="0"/>
    <x v="0"/>
    <x v="0"/>
    <x v="0"/>
    <x v="0"/>
    <x v="0"/>
    <x v="0"/>
    <x v="6"/>
    <x v="0"/>
    <s v="Pagamento de salário referente a 01-2024"/>
  </r>
  <r>
    <x v="0"/>
    <n v="0"/>
    <n v="0"/>
    <n v="0"/>
    <n v="0"/>
    <x v="3980"/>
    <x v="0"/>
    <x v="0"/>
    <x v="0"/>
    <s v="03.16.16"/>
    <x v="24"/>
    <x v="0"/>
    <x v="0"/>
    <s v="Direção Ambiente e Saneamento "/>
    <s v="03.16.16"/>
    <s v="Direção Ambiente e Saneamento "/>
    <s v="03.16.16"/>
    <x v="28"/>
    <x v="0"/>
    <x v="0"/>
    <x v="0"/>
    <x v="0"/>
    <x v="0"/>
    <x v="0"/>
    <x v="0"/>
    <x v="0"/>
    <s v="2024-01-30"/>
    <x v="0"/>
    <n v="344"/>
    <x v="4"/>
    <m/>
    <x v="0"/>
    <m/>
    <x v="15"/>
    <n v="100479277"/>
    <x v="0"/>
    <x v="2"/>
    <s v="Direção Ambiente e Saneamento "/>
    <s v="ORI"/>
    <x v="2"/>
    <m/>
    <x v="0"/>
    <x v="2"/>
    <x v="2"/>
    <x v="1"/>
    <x v="0"/>
    <x v="0"/>
    <x v="0"/>
    <x v="0"/>
    <x v="0"/>
    <x v="0"/>
    <x v="0"/>
    <s v="Direção Ambiente e Saneamento "/>
    <x v="0"/>
    <x v="0"/>
    <x v="0"/>
    <x v="0"/>
    <x v="0"/>
    <x v="0"/>
    <x v="0"/>
    <x v="0"/>
    <x v="0"/>
    <x v="0"/>
    <x v="2"/>
    <x v="0"/>
    <s v="Pagamento de salário referente a 01-2024"/>
  </r>
  <r>
    <x v="0"/>
    <n v="0"/>
    <n v="0"/>
    <n v="0"/>
    <n v="0"/>
    <x v="752"/>
    <x v="0"/>
    <x v="0"/>
    <x v="0"/>
    <s v="03.16.16"/>
    <x v="24"/>
    <x v="0"/>
    <x v="0"/>
    <s v="Direção Ambiente e Saneamento "/>
    <s v="03.16.16"/>
    <s v="Direção Ambiente e Saneamento "/>
    <s v="03.16.16"/>
    <x v="60"/>
    <x v="0"/>
    <x v="0"/>
    <x v="0"/>
    <x v="0"/>
    <x v="0"/>
    <x v="0"/>
    <x v="0"/>
    <x v="1"/>
    <s v="2024-03-26"/>
    <x v="0"/>
    <n v="416"/>
    <x v="4"/>
    <m/>
    <x v="0"/>
    <m/>
    <x v="19"/>
    <n v="100474706"/>
    <x v="0"/>
    <x v="6"/>
    <s v="Direção Ambiente e Saneamento "/>
    <s v="ORI"/>
    <x v="2"/>
    <m/>
    <x v="0"/>
    <x v="2"/>
    <x v="2"/>
    <x v="1"/>
    <x v="0"/>
    <x v="0"/>
    <x v="0"/>
    <x v="0"/>
    <x v="0"/>
    <x v="0"/>
    <x v="0"/>
    <s v="Direção Ambiente e Saneamento "/>
    <x v="0"/>
    <x v="0"/>
    <x v="0"/>
    <x v="0"/>
    <x v="0"/>
    <x v="0"/>
    <x v="0"/>
    <x v="0"/>
    <x v="0"/>
    <x v="0"/>
    <x v="6"/>
    <x v="0"/>
    <s v="Pagamento de salário referente a 03-2024"/>
  </r>
  <r>
    <x v="0"/>
    <n v="0"/>
    <n v="0"/>
    <n v="0"/>
    <n v="0"/>
    <x v="752"/>
    <x v="0"/>
    <x v="0"/>
    <x v="0"/>
    <s v="03.16.16"/>
    <x v="24"/>
    <x v="0"/>
    <x v="0"/>
    <s v="Direção Ambiente e Saneamento "/>
    <s v="03.16.16"/>
    <s v="Direção Ambiente e Saneamento "/>
    <s v="03.16.16"/>
    <x v="60"/>
    <x v="0"/>
    <x v="0"/>
    <x v="0"/>
    <x v="0"/>
    <x v="0"/>
    <x v="0"/>
    <x v="0"/>
    <x v="1"/>
    <s v="2024-03-26"/>
    <x v="0"/>
    <n v="5"/>
    <x v="4"/>
    <m/>
    <x v="0"/>
    <m/>
    <x v="18"/>
    <n v="100478987"/>
    <x v="0"/>
    <x v="5"/>
    <s v="Direção Ambiente e Saneamento "/>
    <s v="ORI"/>
    <x v="2"/>
    <m/>
    <x v="0"/>
    <x v="2"/>
    <x v="2"/>
    <x v="1"/>
    <x v="0"/>
    <x v="0"/>
    <x v="0"/>
    <x v="0"/>
    <x v="0"/>
    <x v="0"/>
    <x v="0"/>
    <s v="Direção Ambiente e Saneamento "/>
    <x v="0"/>
    <x v="0"/>
    <x v="0"/>
    <x v="0"/>
    <x v="0"/>
    <x v="0"/>
    <x v="0"/>
    <x v="0"/>
    <x v="0"/>
    <x v="0"/>
    <x v="5"/>
    <x v="0"/>
    <s v="Pagamento de salário referente a 03-2024"/>
  </r>
  <r>
    <x v="0"/>
    <n v="0"/>
    <n v="0"/>
    <n v="0"/>
    <n v="0"/>
    <x v="752"/>
    <x v="0"/>
    <x v="0"/>
    <x v="0"/>
    <s v="03.16.16"/>
    <x v="24"/>
    <x v="0"/>
    <x v="0"/>
    <s v="Direção Ambiente e Saneamento "/>
    <s v="03.16.16"/>
    <s v="Direção Ambiente e Saneamento "/>
    <s v="03.16.16"/>
    <x v="29"/>
    <x v="0"/>
    <x v="0"/>
    <x v="0"/>
    <x v="0"/>
    <x v="0"/>
    <x v="0"/>
    <x v="0"/>
    <x v="1"/>
    <s v="2024-03-26"/>
    <x v="0"/>
    <n v="1"/>
    <x v="4"/>
    <m/>
    <x v="0"/>
    <m/>
    <x v="18"/>
    <n v="100478987"/>
    <x v="0"/>
    <x v="5"/>
    <s v="Direção Ambiente e Saneamento "/>
    <s v="ORI"/>
    <x v="2"/>
    <m/>
    <x v="0"/>
    <x v="2"/>
    <x v="2"/>
    <x v="1"/>
    <x v="0"/>
    <x v="0"/>
    <x v="0"/>
    <x v="0"/>
    <x v="0"/>
    <x v="0"/>
    <x v="0"/>
    <s v="Direção Ambiente e Saneamento "/>
    <x v="0"/>
    <x v="0"/>
    <x v="0"/>
    <x v="0"/>
    <x v="0"/>
    <x v="0"/>
    <x v="0"/>
    <x v="0"/>
    <x v="0"/>
    <x v="0"/>
    <x v="5"/>
    <x v="0"/>
    <s v="Pagamento de salário referente a 03-2024"/>
  </r>
  <r>
    <x v="0"/>
    <n v="0"/>
    <n v="0"/>
    <n v="0"/>
    <n v="0"/>
    <x v="752"/>
    <x v="0"/>
    <x v="0"/>
    <x v="0"/>
    <s v="03.16.16"/>
    <x v="24"/>
    <x v="0"/>
    <x v="0"/>
    <s v="Direção Ambiente e Saneamento "/>
    <s v="03.16.16"/>
    <s v="Direção Ambiente e Saneamento "/>
    <s v="03.16.16"/>
    <x v="28"/>
    <x v="0"/>
    <x v="0"/>
    <x v="0"/>
    <x v="0"/>
    <x v="0"/>
    <x v="0"/>
    <x v="0"/>
    <x v="1"/>
    <s v="2024-03-26"/>
    <x v="0"/>
    <n v="178"/>
    <x v="4"/>
    <m/>
    <x v="0"/>
    <m/>
    <x v="16"/>
    <n v="100474707"/>
    <x v="0"/>
    <x v="3"/>
    <s v="Direção Ambiente e Saneamento "/>
    <s v="ORI"/>
    <x v="2"/>
    <m/>
    <x v="0"/>
    <x v="2"/>
    <x v="2"/>
    <x v="1"/>
    <x v="0"/>
    <x v="0"/>
    <x v="0"/>
    <x v="0"/>
    <x v="0"/>
    <x v="0"/>
    <x v="0"/>
    <s v="Direção Ambiente e Saneamento "/>
    <x v="0"/>
    <x v="0"/>
    <x v="0"/>
    <x v="0"/>
    <x v="0"/>
    <x v="0"/>
    <x v="0"/>
    <x v="0"/>
    <x v="0"/>
    <x v="0"/>
    <x v="3"/>
    <x v="0"/>
    <s v="Pagamento de salário referente a 03-2024"/>
  </r>
  <r>
    <x v="0"/>
    <n v="0"/>
    <n v="0"/>
    <n v="0"/>
    <n v="0"/>
    <x v="1414"/>
    <x v="0"/>
    <x v="0"/>
    <x v="0"/>
    <s v="03.16.16"/>
    <x v="24"/>
    <x v="0"/>
    <x v="0"/>
    <s v="Direção Ambiente e Saneamento "/>
    <s v="03.16.16"/>
    <s v="Direção Ambiente e Saneamento "/>
    <s v="03.16.16"/>
    <x v="29"/>
    <x v="0"/>
    <x v="0"/>
    <x v="0"/>
    <x v="0"/>
    <x v="0"/>
    <x v="0"/>
    <x v="0"/>
    <x v="6"/>
    <s v="2024-04-23"/>
    <x v="1"/>
    <n v="104"/>
    <x v="4"/>
    <m/>
    <x v="0"/>
    <m/>
    <x v="19"/>
    <n v="100474706"/>
    <x v="0"/>
    <x v="6"/>
    <s v="Direção Ambiente e Saneamento "/>
    <s v="ORI"/>
    <x v="2"/>
    <m/>
    <x v="0"/>
    <x v="2"/>
    <x v="2"/>
    <x v="1"/>
    <x v="0"/>
    <x v="0"/>
    <x v="0"/>
    <x v="0"/>
    <x v="0"/>
    <x v="0"/>
    <x v="0"/>
    <s v="Direção Ambiente e Saneamento "/>
    <x v="0"/>
    <x v="0"/>
    <x v="0"/>
    <x v="0"/>
    <x v="0"/>
    <x v="0"/>
    <x v="0"/>
    <x v="0"/>
    <x v="0"/>
    <x v="0"/>
    <x v="6"/>
    <x v="0"/>
    <s v="Pagamento de salário referente a 04-2024"/>
  </r>
  <r>
    <x v="0"/>
    <n v="0"/>
    <n v="0"/>
    <n v="0"/>
    <n v="0"/>
    <x v="1414"/>
    <x v="0"/>
    <x v="0"/>
    <x v="0"/>
    <s v="03.16.16"/>
    <x v="24"/>
    <x v="0"/>
    <x v="0"/>
    <s v="Direção Ambiente e Saneamento "/>
    <s v="03.16.16"/>
    <s v="Direção Ambiente e Saneamento "/>
    <s v="03.16.16"/>
    <x v="60"/>
    <x v="0"/>
    <x v="0"/>
    <x v="0"/>
    <x v="0"/>
    <x v="0"/>
    <x v="0"/>
    <x v="0"/>
    <x v="6"/>
    <s v="2024-04-23"/>
    <x v="1"/>
    <n v="2"/>
    <x v="4"/>
    <m/>
    <x v="0"/>
    <m/>
    <x v="136"/>
    <n v="100478986"/>
    <x v="0"/>
    <x v="10"/>
    <s v="Direção Ambiente e Saneamento "/>
    <s v="ORI"/>
    <x v="2"/>
    <m/>
    <x v="0"/>
    <x v="2"/>
    <x v="2"/>
    <x v="1"/>
    <x v="0"/>
    <x v="0"/>
    <x v="0"/>
    <x v="0"/>
    <x v="0"/>
    <x v="0"/>
    <x v="0"/>
    <s v="Direção Ambiente e Saneamento "/>
    <x v="0"/>
    <x v="0"/>
    <x v="0"/>
    <x v="0"/>
    <x v="0"/>
    <x v="0"/>
    <x v="0"/>
    <x v="0"/>
    <x v="0"/>
    <x v="0"/>
    <x v="10"/>
    <x v="0"/>
    <s v="Pagamento de salário referente a 04-2024"/>
  </r>
  <r>
    <x v="0"/>
    <n v="0"/>
    <n v="0"/>
    <n v="0"/>
    <n v="0"/>
    <x v="1414"/>
    <x v="0"/>
    <x v="0"/>
    <x v="0"/>
    <s v="03.16.16"/>
    <x v="24"/>
    <x v="0"/>
    <x v="0"/>
    <s v="Direção Ambiente e Saneamento "/>
    <s v="03.16.16"/>
    <s v="Direção Ambiente e Saneamento "/>
    <s v="03.16.16"/>
    <x v="30"/>
    <x v="0"/>
    <x v="0"/>
    <x v="0"/>
    <x v="1"/>
    <x v="0"/>
    <x v="0"/>
    <x v="0"/>
    <x v="6"/>
    <s v="2024-04-23"/>
    <x v="1"/>
    <n v="215"/>
    <x v="4"/>
    <m/>
    <x v="0"/>
    <m/>
    <x v="136"/>
    <n v="100478986"/>
    <x v="0"/>
    <x v="10"/>
    <s v="Direção Ambiente e Saneamento "/>
    <s v="ORI"/>
    <x v="2"/>
    <m/>
    <x v="0"/>
    <x v="2"/>
    <x v="2"/>
    <x v="1"/>
    <x v="0"/>
    <x v="0"/>
    <x v="0"/>
    <x v="0"/>
    <x v="0"/>
    <x v="0"/>
    <x v="0"/>
    <s v="Direção Ambiente e Saneamento "/>
    <x v="0"/>
    <x v="0"/>
    <x v="0"/>
    <x v="0"/>
    <x v="0"/>
    <x v="0"/>
    <x v="0"/>
    <x v="0"/>
    <x v="0"/>
    <x v="0"/>
    <x v="10"/>
    <x v="0"/>
    <s v="Pagamento de salário referente a 04-2024"/>
  </r>
  <r>
    <x v="0"/>
    <n v="0"/>
    <n v="0"/>
    <n v="0"/>
    <n v="0"/>
    <x v="5526"/>
    <x v="0"/>
    <x v="0"/>
    <x v="0"/>
    <s v="03.16.16"/>
    <x v="24"/>
    <x v="0"/>
    <x v="0"/>
    <s v="Direção Ambiente e Saneamento "/>
    <s v="03.16.16"/>
    <s v="Direção Ambiente e Saneamento "/>
    <s v="03.16.16"/>
    <x v="28"/>
    <x v="0"/>
    <x v="0"/>
    <x v="0"/>
    <x v="0"/>
    <x v="0"/>
    <x v="0"/>
    <x v="0"/>
    <x v="2"/>
    <s v="2024-02-23"/>
    <x v="0"/>
    <n v="6634"/>
    <x v="4"/>
    <m/>
    <x v="0"/>
    <m/>
    <x v="19"/>
    <n v="100474706"/>
    <x v="0"/>
    <x v="6"/>
    <s v="Direção Ambiente e Saneamento "/>
    <s v="ORI"/>
    <x v="2"/>
    <m/>
    <x v="0"/>
    <x v="2"/>
    <x v="2"/>
    <x v="1"/>
    <x v="0"/>
    <x v="0"/>
    <x v="0"/>
    <x v="0"/>
    <x v="0"/>
    <x v="0"/>
    <x v="0"/>
    <s v="Direção Ambiente e Saneamento "/>
    <x v="0"/>
    <x v="0"/>
    <x v="0"/>
    <x v="0"/>
    <x v="0"/>
    <x v="0"/>
    <x v="0"/>
    <x v="0"/>
    <x v="0"/>
    <x v="0"/>
    <x v="6"/>
    <x v="0"/>
    <s v="Pagamento de salário referente a 02-2024"/>
  </r>
  <r>
    <x v="0"/>
    <n v="0"/>
    <n v="0"/>
    <n v="0"/>
    <n v="0"/>
    <x v="5526"/>
    <x v="0"/>
    <x v="0"/>
    <x v="0"/>
    <s v="03.16.16"/>
    <x v="24"/>
    <x v="0"/>
    <x v="0"/>
    <s v="Direção Ambiente e Saneamento "/>
    <s v="03.16.16"/>
    <s v="Direção Ambiente e Saneamento "/>
    <s v="03.16.16"/>
    <x v="29"/>
    <x v="0"/>
    <x v="0"/>
    <x v="0"/>
    <x v="0"/>
    <x v="0"/>
    <x v="0"/>
    <x v="0"/>
    <x v="2"/>
    <s v="2024-02-23"/>
    <x v="0"/>
    <n v="132"/>
    <x v="4"/>
    <m/>
    <x v="0"/>
    <m/>
    <x v="19"/>
    <n v="100474706"/>
    <x v="0"/>
    <x v="6"/>
    <s v="Direção Ambiente e Saneamento "/>
    <s v="ORI"/>
    <x v="2"/>
    <m/>
    <x v="0"/>
    <x v="2"/>
    <x v="2"/>
    <x v="1"/>
    <x v="0"/>
    <x v="0"/>
    <x v="0"/>
    <x v="0"/>
    <x v="0"/>
    <x v="0"/>
    <x v="0"/>
    <s v="Direção Ambiente e Saneamento "/>
    <x v="0"/>
    <x v="0"/>
    <x v="0"/>
    <x v="0"/>
    <x v="0"/>
    <x v="0"/>
    <x v="0"/>
    <x v="0"/>
    <x v="0"/>
    <x v="0"/>
    <x v="6"/>
    <x v="0"/>
    <s v="Pagamento de salário referente a 02-2024"/>
  </r>
  <r>
    <x v="0"/>
    <n v="0"/>
    <n v="0"/>
    <n v="0"/>
    <n v="0"/>
    <x v="5526"/>
    <x v="0"/>
    <x v="0"/>
    <x v="0"/>
    <s v="03.16.16"/>
    <x v="24"/>
    <x v="0"/>
    <x v="0"/>
    <s v="Direção Ambiente e Saneamento "/>
    <s v="03.16.16"/>
    <s v="Direção Ambiente e Saneamento "/>
    <s v="03.16.16"/>
    <x v="30"/>
    <x v="0"/>
    <x v="0"/>
    <x v="0"/>
    <x v="1"/>
    <x v="0"/>
    <x v="0"/>
    <x v="0"/>
    <x v="2"/>
    <s v="2024-02-23"/>
    <x v="0"/>
    <n v="1950"/>
    <x v="4"/>
    <m/>
    <x v="0"/>
    <m/>
    <x v="18"/>
    <n v="100478987"/>
    <x v="0"/>
    <x v="5"/>
    <s v="Direção Ambiente e Saneamento "/>
    <s v="ORI"/>
    <x v="2"/>
    <m/>
    <x v="0"/>
    <x v="2"/>
    <x v="2"/>
    <x v="1"/>
    <x v="0"/>
    <x v="0"/>
    <x v="0"/>
    <x v="0"/>
    <x v="0"/>
    <x v="0"/>
    <x v="0"/>
    <s v="Direção Ambiente e Saneamento "/>
    <x v="0"/>
    <x v="0"/>
    <x v="0"/>
    <x v="0"/>
    <x v="0"/>
    <x v="0"/>
    <x v="0"/>
    <x v="0"/>
    <x v="0"/>
    <x v="0"/>
    <x v="5"/>
    <x v="0"/>
    <s v="Pagamento de salário referente a 02-2024"/>
  </r>
  <r>
    <x v="0"/>
    <n v="0"/>
    <n v="0"/>
    <n v="0"/>
    <n v="0"/>
    <x v="579"/>
    <x v="0"/>
    <x v="0"/>
    <x v="0"/>
    <s v="03.16.15"/>
    <x v="0"/>
    <x v="0"/>
    <x v="0"/>
    <s v="Direção Financeira"/>
    <s v="03.16.15"/>
    <s v="Direção Financeira"/>
    <s v="03.16.15"/>
    <x v="29"/>
    <x v="0"/>
    <x v="0"/>
    <x v="0"/>
    <x v="0"/>
    <x v="0"/>
    <x v="0"/>
    <x v="0"/>
    <x v="5"/>
    <s v="2024-08-05"/>
    <x v="2"/>
    <n v="0"/>
    <x v="4"/>
    <m/>
    <x v="0"/>
    <m/>
    <x v="54"/>
    <n v="100477977"/>
    <x v="0"/>
    <x v="8"/>
    <s v="Direção Financeira"/>
    <s v="ORI"/>
    <x v="2"/>
    <m/>
    <x v="0"/>
    <x v="2"/>
    <x v="2"/>
    <x v="1"/>
    <x v="0"/>
    <x v="0"/>
    <x v="0"/>
    <x v="0"/>
    <x v="0"/>
    <x v="0"/>
    <x v="0"/>
    <s v="Direção Financeira"/>
    <x v="0"/>
    <x v="0"/>
    <x v="0"/>
    <x v="0"/>
    <x v="0"/>
    <x v="0"/>
    <x v="0"/>
    <x v="0"/>
    <x v="0"/>
    <x v="0"/>
    <x v="8"/>
    <x v="0"/>
    <s v="Pagamento de salário referente a 07-2024"/>
  </r>
  <r>
    <x v="0"/>
    <n v="0"/>
    <n v="0"/>
    <n v="0"/>
    <n v="0"/>
    <x v="579"/>
    <x v="0"/>
    <x v="0"/>
    <x v="0"/>
    <s v="03.16.15"/>
    <x v="0"/>
    <x v="0"/>
    <x v="0"/>
    <s v="Direção Financeira"/>
    <s v="03.16.15"/>
    <s v="Direção Financeira"/>
    <s v="03.16.15"/>
    <x v="29"/>
    <x v="0"/>
    <x v="0"/>
    <x v="0"/>
    <x v="0"/>
    <x v="0"/>
    <x v="0"/>
    <x v="0"/>
    <x v="5"/>
    <s v="2024-08-05"/>
    <x v="2"/>
    <n v="0"/>
    <x v="4"/>
    <m/>
    <x v="0"/>
    <m/>
    <x v="16"/>
    <n v="100474707"/>
    <x v="0"/>
    <x v="3"/>
    <s v="Direção Financeira"/>
    <s v="ORI"/>
    <x v="2"/>
    <m/>
    <x v="0"/>
    <x v="2"/>
    <x v="2"/>
    <x v="1"/>
    <x v="0"/>
    <x v="0"/>
    <x v="0"/>
    <x v="0"/>
    <x v="0"/>
    <x v="0"/>
    <x v="0"/>
    <s v="Direção Financeira"/>
    <x v="0"/>
    <x v="0"/>
    <x v="0"/>
    <x v="0"/>
    <x v="0"/>
    <x v="0"/>
    <x v="0"/>
    <x v="0"/>
    <x v="0"/>
    <x v="0"/>
    <x v="3"/>
    <x v="0"/>
    <s v="Pagamento de salário referente a 07-2024"/>
  </r>
  <r>
    <x v="0"/>
    <n v="0"/>
    <n v="0"/>
    <n v="0"/>
    <n v="0"/>
    <x v="3967"/>
    <x v="0"/>
    <x v="0"/>
    <x v="0"/>
    <s v="03.16.15"/>
    <x v="0"/>
    <x v="0"/>
    <x v="0"/>
    <s v="Direção Financeira"/>
    <s v="03.16.15"/>
    <s v="Direção Financeira"/>
    <s v="03.16.15"/>
    <x v="48"/>
    <x v="0"/>
    <x v="0"/>
    <x v="0"/>
    <x v="1"/>
    <x v="0"/>
    <x v="0"/>
    <x v="0"/>
    <x v="0"/>
    <s v="2024-01-30"/>
    <x v="0"/>
    <n v="231"/>
    <x v="4"/>
    <m/>
    <x v="0"/>
    <m/>
    <x v="54"/>
    <n v="100477977"/>
    <x v="0"/>
    <x v="8"/>
    <s v="Direção Financeira"/>
    <s v="ORI"/>
    <x v="2"/>
    <m/>
    <x v="0"/>
    <x v="2"/>
    <x v="2"/>
    <x v="1"/>
    <x v="0"/>
    <x v="0"/>
    <x v="0"/>
    <x v="0"/>
    <x v="0"/>
    <x v="0"/>
    <x v="0"/>
    <s v="Direção Financeira"/>
    <x v="0"/>
    <x v="0"/>
    <x v="0"/>
    <x v="0"/>
    <x v="0"/>
    <x v="0"/>
    <x v="0"/>
    <x v="0"/>
    <x v="0"/>
    <x v="0"/>
    <x v="8"/>
    <x v="0"/>
    <s v="Pagamento de salário referente a 01-2024"/>
  </r>
  <r>
    <x v="0"/>
    <n v="0"/>
    <n v="0"/>
    <n v="0"/>
    <n v="0"/>
    <x v="3967"/>
    <x v="0"/>
    <x v="0"/>
    <x v="0"/>
    <s v="03.16.15"/>
    <x v="0"/>
    <x v="0"/>
    <x v="0"/>
    <s v="Direção Financeira"/>
    <s v="03.16.15"/>
    <s v="Direção Financeira"/>
    <s v="03.16.15"/>
    <x v="29"/>
    <x v="0"/>
    <x v="0"/>
    <x v="0"/>
    <x v="0"/>
    <x v="0"/>
    <x v="0"/>
    <x v="0"/>
    <x v="0"/>
    <s v="2024-01-30"/>
    <x v="0"/>
    <n v="1"/>
    <x v="4"/>
    <m/>
    <x v="0"/>
    <m/>
    <x v="15"/>
    <n v="100479277"/>
    <x v="0"/>
    <x v="2"/>
    <s v="Direção Financeira"/>
    <s v="ORI"/>
    <x v="2"/>
    <m/>
    <x v="0"/>
    <x v="2"/>
    <x v="2"/>
    <x v="1"/>
    <x v="0"/>
    <x v="0"/>
    <x v="0"/>
    <x v="0"/>
    <x v="0"/>
    <x v="0"/>
    <x v="0"/>
    <s v="Direção Financeira"/>
    <x v="0"/>
    <x v="0"/>
    <x v="0"/>
    <x v="0"/>
    <x v="0"/>
    <x v="0"/>
    <x v="0"/>
    <x v="0"/>
    <x v="0"/>
    <x v="0"/>
    <x v="2"/>
    <x v="0"/>
    <s v="Pagamento de salário referente a 01-2024"/>
  </r>
  <r>
    <x v="0"/>
    <n v="0"/>
    <n v="0"/>
    <n v="0"/>
    <n v="0"/>
    <x v="4072"/>
    <x v="0"/>
    <x v="0"/>
    <x v="0"/>
    <s v="03.16.15"/>
    <x v="0"/>
    <x v="0"/>
    <x v="0"/>
    <s v="Direção Financeira"/>
    <s v="03.16.15"/>
    <s v="Direção Financeira"/>
    <s v="03.16.15"/>
    <x v="48"/>
    <x v="0"/>
    <x v="0"/>
    <x v="0"/>
    <x v="1"/>
    <x v="0"/>
    <x v="0"/>
    <x v="0"/>
    <x v="4"/>
    <s v="2024-06-19"/>
    <x v="1"/>
    <n v="3999"/>
    <x v="4"/>
    <m/>
    <x v="0"/>
    <m/>
    <x v="67"/>
    <n v="100474708"/>
    <x v="0"/>
    <x v="7"/>
    <s v="Direção Financeira"/>
    <s v="ORI"/>
    <x v="2"/>
    <m/>
    <x v="0"/>
    <x v="2"/>
    <x v="2"/>
    <x v="1"/>
    <x v="0"/>
    <x v="0"/>
    <x v="0"/>
    <x v="0"/>
    <x v="0"/>
    <x v="0"/>
    <x v="0"/>
    <s v="Direção Financeira"/>
    <x v="0"/>
    <x v="0"/>
    <x v="0"/>
    <x v="0"/>
    <x v="0"/>
    <x v="0"/>
    <x v="0"/>
    <x v="0"/>
    <x v="0"/>
    <x v="0"/>
    <x v="7"/>
    <x v="0"/>
    <s v="Pagamento de salário referente a 06-2024"/>
  </r>
  <r>
    <x v="0"/>
    <n v="0"/>
    <n v="0"/>
    <n v="0"/>
    <n v="0"/>
    <x v="3757"/>
    <x v="0"/>
    <x v="0"/>
    <x v="0"/>
    <s v="03.16.15"/>
    <x v="0"/>
    <x v="0"/>
    <x v="0"/>
    <s v="Direção Financeira"/>
    <s v="03.16.15"/>
    <s v="Direção Financeira"/>
    <s v="03.16.15"/>
    <x v="29"/>
    <x v="0"/>
    <x v="0"/>
    <x v="0"/>
    <x v="0"/>
    <x v="0"/>
    <x v="0"/>
    <x v="0"/>
    <x v="3"/>
    <s v="2024-05-21"/>
    <x v="1"/>
    <n v="87"/>
    <x v="4"/>
    <m/>
    <x v="0"/>
    <m/>
    <x v="19"/>
    <n v="100474706"/>
    <x v="0"/>
    <x v="6"/>
    <s v="Direção Financeira"/>
    <s v="ORI"/>
    <x v="2"/>
    <m/>
    <x v="0"/>
    <x v="2"/>
    <x v="2"/>
    <x v="1"/>
    <x v="0"/>
    <x v="0"/>
    <x v="0"/>
    <x v="0"/>
    <x v="0"/>
    <x v="0"/>
    <x v="0"/>
    <s v="Direção Financeira"/>
    <x v="0"/>
    <x v="0"/>
    <x v="0"/>
    <x v="0"/>
    <x v="0"/>
    <x v="0"/>
    <x v="0"/>
    <x v="0"/>
    <x v="0"/>
    <x v="0"/>
    <x v="6"/>
    <x v="0"/>
    <s v="Pagamento de salário referente a 05-2024"/>
  </r>
  <r>
    <x v="0"/>
    <n v="0"/>
    <n v="0"/>
    <n v="0"/>
    <n v="0"/>
    <x v="3757"/>
    <x v="0"/>
    <x v="0"/>
    <x v="0"/>
    <s v="03.16.15"/>
    <x v="0"/>
    <x v="0"/>
    <x v="0"/>
    <s v="Direção Financeira"/>
    <s v="03.16.15"/>
    <s v="Direção Financeira"/>
    <s v="03.16.15"/>
    <x v="28"/>
    <x v="0"/>
    <x v="0"/>
    <x v="0"/>
    <x v="0"/>
    <x v="0"/>
    <x v="0"/>
    <x v="0"/>
    <x v="3"/>
    <s v="2024-05-21"/>
    <x v="1"/>
    <n v="3090"/>
    <x v="4"/>
    <m/>
    <x v="0"/>
    <m/>
    <x v="19"/>
    <n v="100474706"/>
    <x v="0"/>
    <x v="6"/>
    <s v="Direção Financeira"/>
    <s v="ORI"/>
    <x v="2"/>
    <m/>
    <x v="0"/>
    <x v="2"/>
    <x v="2"/>
    <x v="1"/>
    <x v="0"/>
    <x v="0"/>
    <x v="0"/>
    <x v="0"/>
    <x v="0"/>
    <x v="0"/>
    <x v="0"/>
    <s v="Direção Financeira"/>
    <x v="0"/>
    <x v="0"/>
    <x v="0"/>
    <x v="0"/>
    <x v="0"/>
    <x v="0"/>
    <x v="0"/>
    <x v="0"/>
    <x v="0"/>
    <x v="0"/>
    <x v="6"/>
    <x v="0"/>
    <s v="Pagamento de salário referente a 05-2024"/>
  </r>
  <r>
    <x v="0"/>
    <n v="0"/>
    <n v="0"/>
    <n v="0"/>
    <n v="0"/>
    <x v="3757"/>
    <x v="0"/>
    <x v="0"/>
    <x v="0"/>
    <s v="03.16.15"/>
    <x v="0"/>
    <x v="0"/>
    <x v="0"/>
    <s v="Direção Financeira"/>
    <s v="03.16.15"/>
    <s v="Direção Financeira"/>
    <s v="03.16.15"/>
    <x v="64"/>
    <x v="0"/>
    <x v="0"/>
    <x v="0"/>
    <x v="0"/>
    <x v="0"/>
    <x v="0"/>
    <x v="0"/>
    <x v="3"/>
    <s v="2024-05-21"/>
    <x v="1"/>
    <n v="290"/>
    <x v="4"/>
    <m/>
    <x v="0"/>
    <m/>
    <x v="15"/>
    <n v="100479277"/>
    <x v="0"/>
    <x v="2"/>
    <s v="Direção Financeira"/>
    <s v="ORI"/>
    <x v="2"/>
    <m/>
    <x v="0"/>
    <x v="2"/>
    <x v="2"/>
    <x v="1"/>
    <x v="0"/>
    <x v="0"/>
    <x v="0"/>
    <x v="0"/>
    <x v="0"/>
    <x v="0"/>
    <x v="0"/>
    <s v="Direção Financeira"/>
    <x v="0"/>
    <x v="0"/>
    <x v="0"/>
    <x v="0"/>
    <x v="0"/>
    <x v="0"/>
    <x v="0"/>
    <x v="0"/>
    <x v="0"/>
    <x v="0"/>
    <x v="2"/>
    <x v="0"/>
    <s v="Pagamento de salário referente a 05-2024"/>
  </r>
  <r>
    <x v="0"/>
    <n v="0"/>
    <n v="0"/>
    <n v="0"/>
    <n v="0"/>
    <x v="3757"/>
    <x v="0"/>
    <x v="0"/>
    <x v="0"/>
    <s v="03.16.15"/>
    <x v="0"/>
    <x v="0"/>
    <x v="0"/>
    <s v="Direção Financeira"/>
    <s v="03.16.15"/>
    <s v="Direção Financeira"/>
    <s v="03.16.15"/>
    <x v="28"/>
    <x v="0"/>
    <x v="0"/>
    <x v="0"/>
    <x v="0"/>
    <x v="0"/>
    <x v="0"/>
    <x v="0"/>
    <x v="3"/>
    <s v="2024-05-21"/>
    <x v="1"/>
    <n v="211"/>
    <x v="4"/>
    <m/>
    <x v="0"/>
    <m/>
    <x v="15"/>
    <n v="100479277"/>
    <x v="0"/>
    <x v="2"/>
    <s v="Direção Financeira"/>
    <s v="ORI"/>
    <x v="2"/>
    <m/>
    <x v="0"/>
    <x v="2"/>
    <x v="2"/>
    <x v="1"/>
    <x v="0"/>
    <x v="0"/>
    <x v="0"/>
    <x v="0"/>
    <x v="0"/>
    <x v="0"/>
    <x v="0"/>
    <s v="Direção Financeira"/>
    <x v="0"/>
    <x v="0"/>
    <x v="0"/>
    <x v="0"/>
    <x v="0"/>
    <x v="0"/>
    <x v="0"/>
    <x v="0"/>
    <x v="0"/>
    <x v="0"/>
    <x v="2"/>
    <x v="0"/>
    <s v="Pagamento de salário referente a 05-2024"/>
  </r>
  <r>
    <x v="0"/>
    <n v="0"/>
    <n v="0"/>
    <n v="0"/>
    <n v="0"/>
    <x v="1413"/>
    <x v="0"/>
    <x v="0"/>
    <x v="0"/>
    <s v="03.16.15"/>
    <x v="0"/>
    <x v="0"/>
    <x v="0"/>
    <s v="Direção Financeira"/>
    <s v="03.16.15"/>
    <s v="Direção Financeira"/>
    <s v="03.16.15"/>
    <x v="30"/>
    <x v="0"/>
    <x v="0"/>
    <x v="0"/>
    <x v="1"/>
    <x v="0"/>
    <x v="0"/>
    <x v="0"/>
    <x v="6"/>
    <s v="2024-04-23"/>
    <x v="1"/>
    <n v="45851"/>
    <x v="4"/>
    <m/>
    <x v="0"/>
    <m/>
    <x v="19"/>
    <n v="100474706"/>
    <x v="0"/>
    <x v="6"/>
    <s v="Direção Financeira"/>
    <s v="ORI"/>
    <x v="2"/>
    <m/>
    <x v="0"/>
    <x v="2"/>
    <x v="2"/>
    <x v="1"/>
    <x v="0"/>
    <x v="0"/>
    <x v="0"/>
    <x v="0"/>
    <x v="0"/>
    <x v="0"/>
    <x v="0"/>
    <s v="Direção Financeira"/>
    <x v="0"/>
    <x v="0"/>
    <x v="0"/>
    <x v="0"/>
    <x v="0"/>
    <x v="0"/>
    <x v="0"/>
    <x v="0"/>
    <x v="0"/>
    <x v="0"/>
    <x v="6"/>
    <x v="0"/>
    <s v="Pagamento de salário referente a 04-2024"/>
  </r>
  <r>
    <x v="0"/>
    <n v="0"/>
    <n v="0"/>
    <n v="0"/>
    <n v="0"/>
    <x v="1413"/>
    <x v="0"/>
    <x v="0"/>
    <x v="0"/>
    <s v="03.16.15"/>
    <x v="0"/>
    <x v="0"/>
    <x v="0"/>
    <s v="Direção Financeira"/>
    <s v="03.16.15"/>
    <s v="Direção Financeira"/>
    <s v="03.16.15"/>
    <x v="30"/>
    <x v="0"/>
    <x v="0"/>
    <x v="0"/>
    <x v="1"/>
    <x v="0"/>
    <x v="0"/>
    <x v="0"/>
    <x v="6"/>
    <s v="2024-04-23"/>
    <x v="1"/>
    <n v="478"/>
    <x v="4"/>
    <m/>
    <x v="0"/>
    <m/>
    <x v="54"/>
    <n v="100477977"/>
    <x v="0"/>
    <x v="8"/>
    <s v="Direção Financeira"/>
    <s v="ORI"/>
    <x v="2"/>
    <m/>
    <x v="0"/>
    <x v="2"/>
    <x v="2"/>
    <x v="1"/>
    <x v="0"/>
    <x v="0"/>
    <x v="0"/>
    <x v="0"/>
    <x v="0"/>
    <x v="0"/>
    <x v="0"/>
    <s v="Direção Financeira"/>
    <x v="0"/>
    <x v="0"/>
    <x v="0"/>
    <x v="0"/>
    <x v="0"/>
    <x v="0"/>
    <x v="0"/>
    <x v="0"/>
    <x v="0"/>
    <x v="0"/>
    <x v="8"/>
    <x v="0"/>
    <s v="Pagamento de salário referente a 04-2024"/>
  </r>
  <r>
    <x v="0"/>
    <n v="0"/>
    <n v="0"/>
    <n v="0"/>
    <n v="0"/>
    <x v="1413"/>
    <x v="0"/>
    <x v="0"/>
    <x v="0"/>
    <s v="03.16.15"/>
    <x v="0"/>
    <x v="0"/>
    <x v="0"/>
    <s v="Direção Financeira"/>
    <s v="03.16.15"/>
    <s v="Direção Financeira"/>
    <s v="03.16.15"/>
    <x v="28"/>
    <x v="0"/>
    <x v="0"/>
    <x v="0"/>
    <x v="0"/>
    <x v="0"/>
    <x v="0"/>
    <x v="0"/>
    <x v="6"/>
    <s v="2024-04-23"/>
    <x v="1"/>
    <n v="481"/>
    <x v="4"/>
    <m/>
    <x v="0"/>
    <m/>
    <x v="67"/>
    <n v="100474708"/>
    <x v="0"/>
    <x v="7"/>
    <s v="Direção Financeira"/>
    <s v="ORI"/>
    <x v="2"/>
    <m/>
    <x v="0"/>
    <x v="2"/>
    <x v="2"/>
    <x v="1"/>
    <x v="0"/>
    <x v="0"/>
    <x v="0"/>
    <x v="0"/>
    <x v="0"/>
    <x v="0"/>
    <x v="0"/>
    <s v="Direção Financeira"/>
    <x v="0"/>
    <x v="0"/>
    <x v="0"/>
    <x v="0"/>
    <x v="0"/>
    <x v="0"/>
    <x v="0"/>
    <x v="0"/>
    <x v="0"/>
    <x v="0"/>
    <x v="7"/>
    <x v="0"/>
    <s v="Pagamento de salário referente a 04-2024"/>
  </r>
  <r>
    <x v="0"/>
    <n v="0"/>
    <n v="0"/>
    <n v="0"/>
    <n v="0"/>
    <x v="5671"/>
    <x v="0"/>
    <x v="0"/>
    <x v="0"/>
    <s v="03.16.15"/>
    <x v="0"/>
    <x v="0"/>
    <x v="0"/>
    <s v="Direção Financeira"/>
    <s v="03.16.15"/>
    <s v="Direção Financeira"/>
    <s v="03.16.15"/>
    <x v="29"/>
    <x v="0"/>
    <x v="0"/>
    <x v="0"/>
    <x v="0"/>
    <x v="0"/>
    <x v="0"/>
    <x v="0"/>
    <x v="1"/>
    <s v="2024-03-21"/>
    <x v="0"/>
    <n v="0"/>
    <x v="4"/>
    <m/>
    <x v="0"/>
    <m/>
    <x v="54"/>
    <n v="100477977"/>
    <x v="0"/>
    <x v="8"/>
    <s v="Direção Financeira"/>
    <s v="ORI"/>
    <x v="2"/>
    <m/>
    <x v="0"/>
    <x v="2"/>
    <x v="2"/>
    <x v="1"/>
    <x v="0"/>
    <x v="0"/>
    <x v="0"/>
    <x v="0"/>
    <x v="0"/>
    <x v="0"/>
    <x v="0"/>
    <s v="Direção Financeira"/>
    <x v="0"/>
    <x v="0"/>
    <x v="0"/>
    <x v="0"/>
    <x v="0"/>
    <x v="0"/>
    <x v="0"/>
    <x v="0"/>
    <x v="0"/>
    <x v="0"/>
    <x v="8"/>
    <x v="0"/>
    <s v="Pagamento de salário referente a 03-2024"/>
  </r>
  <r>
    <x v="0"/>
    <n v="0"/>
    <n v="0"/>
    <n v="0"/>
    <n v="0"/>
    <x v="5671"/>
    <x v="0"/>
    <x v="0"/>
    <x v="0"/>
    <s v="03.16.15"/>
    <x v="0"/>
    <x v="0"/>
    <x v="0"/>
    <s v="Direção Financeira"/>
    <s v="03.16.15"/>
    <s v="Direção Financeira"/>
    <s v="03.16.15"/>
    <x v="28"/>
    <x v="0"/>
    <x v="0"/>
    <x v="0"/>
    <x v="0"/>
    <x v="0"/>
    <x v="0"/>
    <x v="0"/>
    <x v="1"/>
    <s v="2024-03-21"/>
    <x v="0"/>
    <n v="583"/>
    <x v="4"/>
    <m/>
    <x v="0"/>
    <m/>
    <x v="67"/>
    <n v="100474708"/>
    <x v="0"/>
    <x v="7"/>
    <s v="Direção Financeira"/>
    <s v="ORI"/>
    <x v="2"/>
    <m/>
    <x v="0"/>
    <x v="2"/>
    <x v="2"/>
    <x v="1"/>
    <x v="0"/>
    <x v="0"/>
    <x v="0"/>
    <x v="0"/>
    <x v="0"/>
    <x v="0"/>
    <x v="0"/>
    <s v="Direção Financeira"/>
    <x v="0"/>
    <x v="0"/>
    <x v="0"/>
    <x v="0"/>
    <x v="0"/>
    <x v="0"/>
    <x v="0"/>
    <x v="0"/>
    <x v="0"/>
    <x v="0"/>
    <x v="7"/>
    <x v="0"/>
    <s v="Pagamento de salário referente a 03-2024"/>
  </r>
  <r>
    <x v="0"/>
    <n v="0"/>
    <n v="0"/>
    <n v="0"/>
    <n v="0"/>
    <x v="5671"/>
    <x v="0"/>
    <x v="0"/>
    <x v="0"/>
    <s v="03.16.15"/>
    <x v="0"/>
    <x v="0"/>
    <x v="0"/>
    <s v="Direção Financeira"/>
    <s v="03.16.15"/>
    <s v="Direção Financeira"/>
    <s v="03.16.15"/>
    <x v="28"/>
    <x v="0"/>
    <x v="0"/>
    <x v="0"/>
    <x v="0"/>
    <x v="0"/>
    <x v="0"/>
    <x v="0"/>
    <x v="1"/>
    <s v="2024-03-21"/>
    <x v="0"/>
    <n v="112"/>
    <x v="4"/>
    <m/>
    <x v="0"/>
    <m/>
    <x v="15"/>
    <n v="100479277"/>
    <x v="0"/>
    <x v="2"/>
    <s v="Direção Financeira"/>
    <s v="ORI"/>
    <x v="2"/>
    <m/>
    <x v="0"/>
    <x v="2"/>
    <x v="2"/>
    <x v="1"/>
    <x v="0"/>
    <x v="0"/>
    <x v="0"/>
    <x v="0"/>
    <x v="0"/>
    <x v="0"/>
    <x v="0"/>
    <s v="Direção Financeira"/>
    <x v="0"/>
    <x v="0"/>
    <x v="0"/>
    <x v="0"/>
    <x v="0"/>
    <x v="0"/>
    <x v="0"/>
    <x v="0"/>
    <x v="0"/>
    <x v="0"/>
    <x v="2"/>
    <x v="0"/>
    <s v="Pagamento de salário referente a 03-2024"/>
  </r>
  <r>
    <x v="0"/>
    <n v="0"/>
    <n v="0"/>
    <n v="0"/>
    <n v="0"/>
    <x v="5527"/>
    <x v="0"/>
    <x v="0"/>
    <x v="0"/>
    <s v="03.16.15"/>
    <x v="0"/>
    <x v="0"/>
    <x v="0"/>
    <s v="Direção Financeira"/>
    <s v="03.16.15"/>
    <s v="Direção Financeira"/>
    <s v="03.16.15"/>
    <x v="64"/>
    <x v="0"/>
    <x v="0"/>
    <x v="0"/>
    <x v="0"/>
    <x v="0"/>
    <x v="0"/>
    <x v="0"/>
    <x v="2"/>
    <s v="2024-02-23"/>
    <x v="0"/>
    <n v="634"/>
    <x v="4"/>
    <m/>
    <x v="0"/>
    <m/>
    <x v="67"/>
    <n v="100474708"/>
    <x v="0"/>
    <x v="7"/>
    <s v="Direção Financeira"/>
    <s v="ORI"/>
    <x v="2"/>
    <m/>
    <x v="0"/>
    <x v="2"/>
    <x v="2"/>
    <x v="1"/>
    <x v="0"/>
    <x v="0"/>
    <x v="0"/>
    <x v="0"/>
    <x v="0"/>
    <x v="0"/>
    <x v="0"/>
    <s v="Direção Financeira"/>
    <x v="0"/>
    <x v="0"/>
    <x v="0"/>
    <x v="0"/>
    <x v="0"/>
    <x v="0"/>
    <x v="0"/>
    <x v="0"/>
    <x v="0"/>
    <x v="0"/>
    <x v="7"/>
    <x v="0"/>
    <s v="Pagamento de salário referente a 02-2024"/>
  </r>
  <r>
    <x v="0"/>
    <n v="0"/>
    <n v="0"/>
    <n v="0"/>
    <n v="0"/>
    <x v="5527"/>
    <x v="0"/>
    <x v="0"/>
    <x v="0"/>
    <s v="03.16.15"/>
    <x v="0"/>
    <x v="0"/>
    <x v="0"/>
    <s v="Direção Financeira"/>
    <s v="03.16.15"/>
    <s v="Direção Financeira"/>
    <s v="03.16.15"/>
    <x v="28"/>
    <x v="0"/>
    <x v="0"/>
    <x v="0"/>
    <x v="0"/>
    <x v="0"/>
    <x v="0"/>
    <x v="0"/>
    <x v="2"/>
    <s v="2024-02-23"/>
    <x v="0"/>
    <n v="685"/>
    <x v="4"/>
    <m/>
    <x v="0"/>
    <m/>
    <x v="67"/>
    <n v="100474708"/>
    <x v="0"/>
    <x v="7"/>
    <s v="Direção Financeira"/>
    <s v="ORI"/>
    <x v="2"/>
    <m/>
    <x v="0"/>
    <x v="2"/>
    <x v="2"/>
    <x v="1"/>
    <x v="0"/>
    <x v="0"/>
    <x v="0"/>
    <x v="0"/>
    <x v="0"/>
    <x v="0"/>
    <x v="0"/>
    <s v="Direção Financeira"/>
    <x v="0"/>
    <x v="0"/>
    <x v="0"/>
    <x v="0"/>
    <x v="0"/>
    <x v="0"/>
    <x v="0"/>
    <x v="0"/>
    <x v="0"/>
    <x v="0"/>
    <x v="7"/>
    <x v="0"/>
    <s v="Pagamento de salário referente a 02-2024"/>
  </r>
  <r>
    <x v="0"/>
    <n v="0"/>
    <n v="0"/>
    <n v="0"/>
    <n v="0"/>
    <x v="5527"/>
    <x v="0"/>
    <x v="0"/>
    <x v="0"/>
    <s v="03.16.15"/>
    <x v="0"/>
    <x v="0"/>
    <x v="0"/>
    <s v="Direção Financeira"/>
    <s v="03.16.15"/>
    <s v="Direção Financeira"/>
    <s v="03.16.15"/>
    <x v="64"/>
    <x v="0"/>
    <x v="0"/>
    <x v="0"/>
    <x v="0"/>
    <x v="0"/>
    <x v="0"/>
    <x v="0"/>
    <x v="2"/>
    <s v="2024-02-23"/>
    <x v="0"/>
    <n v="48"/>
    <x v="4"/>
    <m/>
    <x v="0"/>
    <m/>
    <x v="16"/>
    <n v="100474707"/>
    <x v="0"/>
    <x v="3"/>
    <s v="Direção Financeira"/>
    <s v="ORI"/>
    <x v="2"/>
    <m/>
    <x v="0"/>
    <x v="2"/>
    <x v="2"/>
    <x v="1"/>
    <x v="0"/>
    <x v="0"/>
    <x v="0"/>
    <x v="0"/>
    <x v="0"/>
    <x v="0"/>
    <x v="0"/>
    <s v="Direção Financeira"/>
    <x v="0"/>
    <x v="0"/>
    <x v="0"/>
    <x v="0"/>
    <x v="0"/>
    <x v="0"/>
    <x v="0"/>
    <x v="0"/>
    <x v="0"/>
    <x v="0"/>
    <x v="3"/>
    <x v="0"/>
    <s v="Pagamento de salário referente a 02-2024"/>
  </r>
  <r>
    <x v="0"/>
    <n v="0"/>
    <n v="0"/>
    <n v="0"/>
    <n v="0"/>
    <x v="5527"/>
    <x v="0"/>
    <x v="0"/>
    <x v="0"/>
    <s v="03.16.15"/>
    <x v="0"/>
    <x v="0"/>
    <x v="0"/>
    <s v="Direção Financeira"/>
    <s v="03.16.15"/>
    <s v="Direção Financeira"/>
    <s v="03.16.15"/>
    <x v="48"/>
    <x v="0"/>
    <x v="0"/>
    <x v="0"/>
    <x v="1"/>
    <x v="0"/>
    <x v="0"/>
    <x v="0"/>
    <x v="2"/>
    <s v="2024-02-23"/>
    <x v="0"/>
    <n v="239"/>
    <x v="4"/>
    <m/>
    <x v="0"/>
    <m/>
    <x v="16"/>
    <n v="100474707"/>
    <x v="0"/>
    <x v="3"/>
    <s v="Direção Financeira"/>
    <s v="ORI"/>
    <x v="2"/>
    <m/>
    <x v="0"/>
    <x v="2"/>
    <x v="2"/>
    <x v="1"/>
    <x v="0"/>
    <x v="0"/>
    <x v="0"/>
    <x v="0"/>
    <x v="0"/>
    <x v="0"/>
    <x v="0"/>
    <s v="Direção Financeira"/>
    <x v="0"/>
    <x v="0"/>
    <x v="0"/>
    <x v="0"/>
    <x v="0"/>
    <x v="0"/>
    <x v="0"/>
    <x v="0"/>
    <x v="0"/>
    <x v="0"/>
    <x v="3"/>
    <x v="0"/>
    <s v="Pagamento de salário referente a 02-2024"/>
  </r>
  <r>
    <x v="0"/>
    <n v="0"/>
    <n v="0"/>
    <n v="0"/>
    <n v="0"/>
    <x v="5665"/>
    <x v="0"/>
    <x v="0"/>
    <x v="0"/>
    <s v="03.16.30"/>
    <x v="37"/>
    <x v="0"/>
    <x v="0"/>
    <s v="Gabinete de Relações Externas"/>
    <s v="03.16.30"/>
    <s v="Gabinete de Relações Externas"/>
    <s v="03.16.30"/>
    <x v="30"/>
    <x v="0"/>
    <x v="0"/>
    <x v="0"/>
    <x v="1"/>
    <x v="0"/>
    <x v="0"/>
    <x v="0"/>
    <x v="1"/>
    <s v="2024-03-21"/>
    <x v="0"/>
    <n v="8213"/>
    <x v="4"/>
    <m/>
    <x v="0"/>
    <m/>
    <x v="19"/>
    <n v="100474706"/>
    <x v="0"/>
    <x v="6"/>
    <s v="Gabinete de Relações Externas"/>
    <s v="ORI"/>
    <x v="2"/>
    <s v="GRE"/>
    <x v="0"/>
    <x v="2"/>
    <x v="2"/>
    <x v="1"/>
    <x v="0"/>
    <x v="0"/>
    <x v="0"/>
    <x v="0"/>
    <x v="0"/>
    <x v="0"/>
    <x v="0"/>
    <s v="Gabinete de Relações Externas"/>
    <x v="0"/>
    <x v="0"/>
    <x v="0"/>
    <x v="0"/>
    <x v="0"/>
    <x v="0"/>
    <x v="0"/>
    <x v="0"/>
    <x v="0"/>
    <x v="0"/>
    <x v="6"/>
    <x v="0"/>
    <s v="Pagamento de salário referente a 03-2024"/>
  </r>
  <r>
    <x v="0"/>
    <n v="0"/>
    <n v="0"/>
    <n v="0"/>
    <n v="0"/>
    <x v="3965"/>
    <x v="0"/>
    <x v="0"/>
    <x v="0"/>
    <s v="03.16.02"/>
    <x v="3"/>
    <x v="0"/>
    <x v="0"/>
    <s v="Gabinete do Presidente"/>
    <s v="03.16.02"/>
    <s v="Gabinete do Presidente"/>
    <s v="03.16.02"/>
    <x v="59"/>
    <x v="0"/>
    <x v="0"/>
    <x v="0"/>
    <x v="0"/>
    <x v="0"/>
    <x v="0"/>
    <x v="0"/>
    <x v="0"/>
    <s v="2024-01-30"/>
    <x v="0"/>
    <n v="266"/>
    <x v="4"/>
    <m/>
    <x v="0"/>
    <m/>
    <x v="54"/>
    <n v="100477977"/>
    <x v="0"/>
    <x v="8"/>
    <s v="Gabinete do Presidente"/>
    <s v="ORI"/>
    <x v="2"/>
    <m/>
    <x v="0"/>
    <x v="2"/>
    <x v="2"/>
    <x v="1"/>
    <x v="0"/>
    <x v="0"/>
    <x v="0"/>
    <x v="0"/>
    <x v="0"/>
    <x v="0"/>
    <x v="0"/>
    <s v="Gabinete do Presidente"/>
    <x v="0"/>
    <x v="0"/>
    <x v="0"/>
    <x v="0"/>
    <x v="0"/>
    <x v="0"/>
    <x v="0"/>
    <x v="0"/>
    <x v="0"/>
    <x v="0"/>
    <x v="8"/>
    <x v="0"/>
    <s v="Pagamento de salário referente a 01-2024"/>
  </r>
  <r>
    <x v="0"/>
    <n v="0"/>
    <n v="0"/>
    <n v="0"/>
    <n v="0"/>
    <x v="3965"/>
    <x v="0"/>
    <x v="0"/>
    <x v="0"/>
    <s v="03.16.02"/>
    <x v="3"/>
    <x v="0"/>
    <x v="0"/>
    <s v="Gabinete do Presidente"/>
    <s v="03.16.02"/>
    <s v="Gabinete do Presidente"/>
    <s v="03.16.02"/>
    <x v="49"/>
    <x v="0"/>
    <x v="0"/>
    <x v="0"/>
    <x v="1"/>
    <x v="0"/>
    <x v="0"/>
    <x v="0"/>
    <x v="0"/>
    <s v="2024-01-30"/>
    <x v="0"/>
    <n v="1104"/>
    <x v="4"/>
    <m/>
    <x v="0"/>
    <m/>
    <x v="15"/>
    <n v="100479277"/>
    <x v="0"/>
    <x v="2"/>
    <s v="Gabinete do Presidente"/>
    <s v="ORI"/>
    <x v="2"/>
    <m/>
    <x v="0"/>
    <x v="2"/>
    <x v="2"/>
    <x v="1"/>
    <x v="0"/>
    <x v="0"/>
    <x v="0"/>
    <x v="0"/>
    <x v="0"/>
    <x v="0"/>
    <x v="0"/>
    <s v="Gabinete do Presidente"/>
    <x v="0"/>
    <x v="0"/>
    <x v="0"/>
    <x v="0"/>
    <x v="0"/>
    <x v="0"/>
    <x v="0"/>
    <x v="0"/>
    <x v="0"/>
    <x v="0"/>
    <x v="2"/>
    <x v="0"/>
    <s v="Pagamento de salário referente a 01-2024"/>
  </r>
  <r>
    <x v="0"/>
    <n v="0"/>
    <n v="0"/>
    <n v="0"/>
    <n v="0"/>
    <x v="5662"/>
    <x v="0"/>
    <x v="0"/>
    <x v="0"/>
    <s v="03.16.02"/>
    <x v="3"/>
    <x v="0"/>
    <x v="0"/>
    <s v="Gabinete do Presidente"/>
    <s v="03.16.02"/>
    <s v="Gabinete do Presidente"/>
    <s v="03.16.02"/>
    <x v="28"/>
    <x v="0"/>
    <x v="0"/>
    <x v="0"/>
    <x v="0"/>
    <x v="0"/>
    <x v="0"/>
    <x v="0"/>
    <x v="1"/>
    <s v="2024-03-21"/>
    <x v="0"/>
    <n v="318"/>
    <x v="4"/>
    <m/>
    <x v="0"/>
    <m/>
    <x v="15"/>
    <n v="100479277"/>
    <x v="0"/>
    <x v="2"/>
    <s v="Gabinete do Presidente"/>
    <s v="ORI"/>
    <x v="2"/>
    <m/>
    <x v="0"/>
    <x v="2"/>
    <x v="2"/>
    <x v="1"/>
    <x v="0"/>
    <x v="0"/>
    <x v="0"/>
    <x v="0"/>
    <x v="0"/>
    <x v="0"/>
    <x v="0"/>
    <s v="Gabinete do Presidente"/>
    <x v="0"/>
    <x v="0"/>
    <x v="0"/>
    <x v="0"/>
    <x v="0"/>
    <x v="0"/>
    <x v="0"/>
    <x v="0"/>
    <x v="0"/>
    <x v="0"/>
    <x v="2"/>
    <x v="0"/>
    <s v="Pagamento de salário referente a 03-2024"/>
  </r>
  <r>
    <x v="0"/>
    <n v="0"/>
    <n v="0"/>
    <n v="0"/>
    <n v="0"/>
    <x v="5966"/>
    <x v="0"/>
    <x v="0"/>
    <x v="0"/>
    <s v="03.16.02"/>
    <x v="3"/>
    <x v="0"/>
    <x v="0"/>
    <s v="Gabinete do Presidente"/>
    <s v="03.16.02"/>
    <s v="Gabinete do Presidente"/>
    <s v="03.16.02"/>
    <x v="31"/>
    <x v="0"/>
    <x v="0"/>
    <x v="1"/>
    <x v="0"/>
    <x v="0"/>
    <x v="0"/>
    <x v="0"/>
    <x v="2"/>
    <s v="2024-02-23"/>
    <x v="0"/>
    <n v="177"/>
    <x v="4"/>
    <m/>
    <x v="0"/>
    <m/>
    <x v="54"/>
    <n v="100477977"/>
    <x v="0"/>
    <x v="8"/>
    <s v="Gabinete do Presidente"/>
    <s v="ORI"/>
    <x v="2"/>
    <m/>
    <x v="0"/>
    <x v="2"/>
    <x v="2"/>
    <x v="1"/>
    <x v="0"/>
    <x v="0"/>
    <x v="0"/>
    <x v="0"/>
    <x v="0"/>
    <x v="0"/>
    <x v="0"/>
    <s v="Gabinete do Presidente"/>
    <x v="0"/>
    <x v="0"/>
    <x v="0"/>
    <x v="0"/>
    <x v="0"/>
    <x v="0"/>
    <x v="0"/>
    <x v="0"/>
    <x v="0"/>
    <x v="0"/>
    <x v="8"/>
    <x v="0"/>
    <s v="Pagamento de salário referente a 02-2024"/>
  </r>
  <r>
    <x v="0"/>
    <n v="0"/>
    <n v="0"/>
    <n v="0"/>
    <n v="0"/>
    <x v="5966"/>
    <x v="0"/>
    <x v="0"/>
    <x v="0"/>
    <s v="03.16.02"/>
    <x v="3"/>
    <x v="0"/>
    <x v="0"/>
    <s v="Gabinete do Presidente"/>
    <s v="03.16.02"/>
    <s v="Gabinete do Presidente"/>
    <s v="03.16.02"/>
    <x v="49"/>
    <x v="0"/>
    <x v="0"/>
    <x v="0"/>
    <x v="1"/>
    <x v="0"/>
    <x v="0"/>
    <x v="0"/>
    <x v="2"/>
    <s v="2024-02-23"/>
    <x v="0"/>
    <n v="3441"/>
    <x v="4"/>
    <m/>
    <x v="0"/>
    <m/>
    <x v="54"/>
    <n v="100477977"/>
    <x v="0"/>
    <x v="8"/>
    <s v="Gabinete do Presidente"/>
    <s v="ORI"/>
    <x v="2"/>
    <m/>
    <x v="0"/>
    <x v="2"/>
    <x v="2"/>
    <x v="1"/>
    <x v="0"/>
    <x v="0"/>
    <x v="0"/>
    <x v="0"/>
    <x v="0"/>
    <x v="0"/>
    <x v="0"/>
    <s v="Gabinete do Presidente"/>
    <x v="0"/>
    <x v="0"/>
    <x v="0"/>
    <x v="0"/>
    <x v="0"/>
    <x v="0"/>
    <x v="0"/>
    <x v="0"/>
    <x v="0"/>
    <x v="0"/>
    <x v="8"/>
    <x v="0"/>
    <s v="Pagamento de salário referente a 02-2024"/>
  </r>
  <r>
    <x v="0"/>
    <n v="0"/>
    <n v="0"/>
    <n v="0"/>
    <n v="0"/>
    <x v="5454"/>
    <x v="0"/>
    <x v="0"/>
    <x v="0"/>
    <s v="03.16.02"/>
    <x v="3"/>
    <x v="0"/>
    <x v="0"/>
    <s v="Gabinete do Presidente"/>
    <s v="03.16.02"/>
    <s v="Gabinete do Presidente"/>
    <s v="03.16.02"/>
    <x v="28"/>
    <x v="0"/>
    <x v="0"/>
    <x v="0"/>
    <x v="0"/>
    <x v="0"/>
    <x v="0"/>
    <x v="0"/>
    <x v="6"/>
    <s v="2024-04-23"/>
    <x v="1"/>
    <n v="318"/>
    <x v="4"/>
    <m/>
    <x v="0"/>
    <m/>
    <x v="15"/>
    <n v="100479277"/>
    <x v="0"/>
    <x v="2"/>
    <s v="Gabinete do Presidente"/>
    <s v="ORI"/>
    <x v="2"/>
    <m/>
    <x v="0"/>
    <x v="2"/>
    <x v="2"/>
    <x v="1"/>
    <x v="0"/>
    <x v="0"/>
    <x v="0"/>
    <x v="0"/>
    <x v="0"/>
    <x v="0"/>
    <x v="0"/>
    <s v="Gabinete do Presidente"/>
    <x v="0"/>
    <x v="0"/>
    <x v="0"/>
    <x v="0"/>
    <x v="0"/>
    <x v="0"/>
    <x v="0"/>
    <x v="0"/>
    <x v="0"/>
    <x v="0"/>
    <x v="2"/>
    <x v="0"/>
    <s v="Pagamento de salário referente a 04-2024"/>
  </r>
  <r>
    <x v="0"/>
    <n v="0"/>
    <n v="0"/>
    <n v="0"/>
    <n v="0"/>
    <x v="3979"/>
    <x v="0"/>
    <x v="0"/>
    <x v="0"/>
    <s v="03.16.20"/>
    <x v="55"/>
    <x v="0"/>
    <x v="0"/>
    <s v="Dir. do Comércio, Indústria, Transporte Feiras e Pesca"/>
    <s v="03.16.20"/>
    <s v="Dir. do Comércio, Indústria, Transporte Feiras e Pesca"/>
    <s v="03.16.20"/>
    <x v="48"/>
    <x v="0"/>
    <x v="0"/>
    <x v="0"/>
    <x v="1"/>
    <x v="0"/>
    <x v="0"/>
    <x v="0"/>
    <x v="0"/>
    <s v="2024-01-30"/>
    <x v="0"/>
    <n v="8213"/>
    <x v="4"/>
    <m/>
    <x v="0"/>
    <m/>
    <x v="19"/>
    <n v="100474706"/>
    <x v="0"/>
    <x v="6"/>
    <s v="Dir. do Comércio, Indústria, Transporte Feiras e Pesca"/>
    <s v="ORI"/>
    <x v="2"/>
    <m/>
    <x v="0"/>
    <x v="2"/>
    <x v="2"/>
    <x v="1"/>
    <x v="0"/>
    <x v="0"/>
    <x v="0"/>
    <x v="0"/>
    <x v="0"/>
    <x v="0"/>
    <x v="0"/>
    <s v="Dir. do Comércio, Indústria, Transporte Feiras e Pesca"/>
    <x v="0"/>
    <x v="0"/>
    <x v="0"/>
    <x v="0"/>
    <x v="0"/>
    <x v="0"/>
    <x v="0"/>
    <x v="0"/>
    <x v="0"/>
    <x v="0"/>
    <x v="6"/>
    <x v="0"/>
    <s v="Pagamento de salário referente a 01-2024"/>
  </r>
  <r>
    <x v="0"/>
    <n v="0"/>
    <n v="0"/>
    <n v="0"/>
    <n v="0"/>
    <x v="3970"/>
    <x v="0"/>
    <x v="0"/>
    <x v="0"/>
    <s v="03.16.11"/>
    <x v="27"/>
    <x v="0"/>
    <x v="0"/>
    <s v="Direcção de Obras"/>
    <s v="03.16.11"/>
    <s v="Direcção de Obras"/>
    <s v="03.16.11"/>
    <x v="31"/>
    <x v="0"/>
    <x v="0"/>
    <x v="1"/>
    <x v="0"/>
    <x v="0"/>
    <x v="0"/>
    <x v="0"/>
    <x v="0"/>
    <s v="2024-01-30"/>
    <x v="0"/>
    <n v="889"/>
    <x v="4"/>
    <m/>
    <x v="0"/>
    <m/>
    <x v="19"/>
    <n v="100474706"/>
    <x v="0"/>
    <x v="6"/>
    <s v="Direcção de Obras"/>
    <s v="ORI"/>
    <x v="2"/>
    <m/>
    <x v="0"/>
    <x v="2"/>
    <x v="2"/>
    <x v="1"/>
    <x v="0"/>
    <x v="0"/>
    <x v="0"/>
    <x v="0"/>
    <x v="0"/>
    <x v="0"/>
    <x v="0"/>
    <s v="Direcção de Obras"/>
    <x v="0"/>
    <x v="0"/>
    <x v="0"/>
    <x v="0"/>
    <x v="0"/>
    <x v="0"/>
    <x v="0"/>
    <x v="0"/>
    <x v="0"/>
    <x v="0"/>
    <x v="6"/>
    <x v="0"/>
    <s v="Pagamento de salário referente a 01-2024"/>
  </r>
  <r>
    <x v="0"/>
    <n v="0"/>
    <n v="0"/>
    <n v="0"/>
    <n v="0"/>
    <x v="5489"/>
    <x v="0"/>
    <x v="0"/>
    <x v="0"/>
    <s v="03.16.11"/>
    <x v="27"/>
    <x v="0"/>
    <x v="0"/>
    <s v="Direcção de Obras"/>
    <s v="03.16.11"/>
    <s v="Direcção de Obras"/>
    <s v="03.16.11"/>
    <x v="49"/>
    <x v="0"/>
    <x v="0"/>
    <x v="0"/>
    <x v="1"/>
    <x v="0"/>
    <x v="0"/>
    <x v="0"/>
    <x v="3"/>
    <s v="2024-05-21"/>
    <x v="1"/>
    <n v="8995"/>
    <x v="4"/>
    <m/>
    <x v="0"/>
    <m/>
    <x v="19"/>
    <n v="100474706"/>
    <x v="0"/>
    <x v="6"/>
    <s v="Direcção de Obras"/>
    <s v="ORI"/>
    <x v="2"/>
    <m/>
    <x v="0"/>
    <x v="2"/>
    <x v="2"/>
    <x v="1"/>
    <x v="0"/>
    <x v="0"/>
    <x v="0"/>
    <x v="0"/>
    <x v="0"/>
    <x v="0"/>
    <x v="0"/>
    <s v="Direcção de Obras"/>
    <x v="0"/>
    <x v="0"/>
    <x v="0"/>
    <x v="0"/>
    <x v="0"/>
    <x v="0"/>
    <x v="0"/>
    <x v="0"/>
    <x v="0"/>
    <x v="0"/>
    <x v="6"/>
    <x v="0"/>
    <s v="Pagamento de salário referente a 05-2024"/>
  </r>
  <r>
    <x v="0"/>
    <n v="0"/>
    <n v="0"/>
    <n v="0"/>
    <n v="0"/>
    <x v="5489"/>
    <x v="0"/>
    <x v="0"/>
    <x v="0"/>
    <s v="03.16.11"/>
    <x v="27"/>
    <x v="0"/>
    <x v="0"/>
    <s v="Direcção de Obras"/>
    <s v="03.16.11"/>
    <s v="Direcção de Obras"/>
    <s v="03.16.11"/>
    <x v="28"/>
    <x v="0"/>
    <x v="0"/>
    <x v="0"/>
    <x v="0"/>
    <x v="0"/>
    <x v="0"/>
    <x v="0"/>
    <x v="3"/>
    <s v="2024-05-21"/>
    <x v="1"/>
    <n v="68"/>
    <x v="4"/>
    <m/>
    <x v="0"/>
    <m/>
    <x v="18"/>
    <n v="100478987"/>
    <x v="0"/>
    <x v="5"/>
    <s v="Direcção de Obras"/>
    <s v="ORI"/>
    <x v="2"/>
    <m/>
    <x v="0"/>
    <x v="2"/>
    <x v="2"/>
    <x v="1"/>
    <x v="0"/>
    <x v="0"/>
    <x v="0"/>
    <x v="0"/>
    <x v="0"/>
    <x v="0"/>
    <x v="0"/>
    <s v="Direcção de Obras"/>
    <x v="0"/>
    <x v="0"/>
    <x v="0"/>
    <x v="0"/>
    <x v="0"/>
    <x v="0"/>
    <x v="0"/>
    <x v="0"/>
    <x v="0"/>
    <x v="0"/>
    <x v="5"/>
    <x v="0"/>
    <s v="Pagamento de salário referente a 05-2024"/>
  </r>
  <r>
    <x v="0"/>
    <n v="0"/>
    <n v="0"/>
    <n v="0"/>
    <n v="0"/>
    <x v="5489"/>
    <x v="0"/>
    <x v="0"/>
    <x v="0"/>
    <s v="03.16.11"/>
    <x v="27"/>
    <x v="0"/>
    <x v="0"/>
    <s v="Direcção de Obras"/>
    <s v="03.16.11"/>
    <s v="Direcção de Obras"/>
    <s v="03.16.11"/>
    <x v="29"/>
    <x v="0"/>
    <x v="0"/>
    <x v="0"/>
    <x v="0"/>
    <x v="0"/>
    <x v="0"/>
    <x v="0"/>
    <x v="3"/>
    <s v="2024-05-21"/>
    <x v="1"/>
    <n v="1"/>
    <x v="4"/>
    <m/>
    <x v="0"/>
    <m/>
    <x v="15"/>
    <n v="100479277"/>
    <x v="0"/>
    <x v="2"/>
    <s v="Direcção de Obras"/>
    <s v="ORI"/>
    <x v="2"/>
    <m/>
    <x v="0"/>
    <x v="2"/>
    <x v="2"/>
    <x v="1"/>
    <x v="0"/>
    <x v="0"/>
    <x v="0"/>
    <x v="0"/>
    <x v="0"/>
    <x v="0"/>
    <x v="0"/>
    <s v="Direcção de Obras"/>
    <x v="0"/>
    <x v="0"/>
    <x v="0"/>
    <x v="0"/>
    <x v="0"/>
    <x v="0"/>
    <x v="0"/>
    <x v="0"/>
    <x v="0"/>
    <x v="0"/>
    <x v="2"/>
    <x v="0"/>
    <s v="Pagamento de salário referente a 05-2024"/>
  </r>
  <r>
    <x v="0"/>
    <n v="0"/>
    <n v="0"/>
    <n v="0"/>
    <n v="0"/>
    <x v="5489"/>
    <x v="0"/>
    <x v="0"/>
    <x v="0"/>
    <s v="03.16.11"/>
    <x v="27"/>
    <x v="0"/>
    <x v="0"/>
    <s v="Direcção de Obras"/>
    <s v="03.16.11"/>
    <s v="Direcção de Obras"/>
    <s v="03.16.11"/>
    <x v="30"/>
    <x v="0"/>
    <x v="0"/>
    <x v="0"/>
    <x v="1"/>
    <x v="0"/>
    <x v="0"/>
    <x v="0"/>
    <x v="3"/>
    <s v="2024-05-21"/>
    <x v="1"/>
    <n v="820"/>
    <x v="4"/>
    <m/>
    <x v="0"/>
    <m/>
    <x v="15"/>
    <n v="100479277"/>
    <x v="0"/>
    <x v="2"/>
    <s v="Direcção de Obras"/>
    <s v="ORI"/>
    <x v="2"/>
    <m/>
    <x v="0"/>
    <x v="2"/>
    <x v="2"/>
    <x v="1"/>
    <x v="0"/>
    <x v="0"/>
    <x v="0"/>
    <x v="0"/>
    <x v="0"/>
    <x v="0"/>
    <x v="0"/>
    <s v="Direcção de Obras"/>
    <x v="0"/>
    <x v="0"/>
    <x v="0"/>
    <x v="0"/>
    <x v="0"/>
    <x v="0"/>
    <x v="0"/>
    <x v="0"/>
    <x v="0"/>
    <x v="0"/>
    <x v="2"/>
    <x v="0"/>
    <s v="Pagamento de salário referente a 05-2024"/>
  </r>
  <r>
    <x v="0"/>
    <n v="0"/>
    <n v="0"/>
    <n v="0"/>
    <n v="0"/>
    <x v="5674"/>
    <x v="0"/>
    <x v="0"/>
    <x v="0"/>
    <s v="03.16.11"/>
    <x v="27"/>
    <x v="0"/>
    <x v="0"/>
    <s v="Direcção de Obras"/>
    <s v="03.16.11"/>
    <s v="Direcção de Obras"/>
    <s v="03.16.11"/>
    <x v="49"/>
    <x v="0"/>
    <x v="0"/>
    <x v="0"/>
    <x v="1"/>
    <x v="0"/>
    <x v="0"/>
    <x v="0"/>
    <x v="1"/>
    <s v="2024-03-21"/>
    <x v="0"/>
    <n v="195"/>
    <x v="4"/>
    <m/>
    <x v="0"/>
    <m/>
    <x v="18"/>
    <n v="100478987"/>
    <x v="0"/>
    <x v="5"/>
    <s v="Direcção de Obras"/>
    <s v="ORI"/>
    <x v="2"/>
    <m/>
    <x v="0"/>
    <x v="2"/>
    <x v="2"/>
    <x v="1"/>
    <x v="0"/>
    <x v="0"/>
    <x v="0"/>
    <x v="0"/>
    <x v="0"/>
    <x v="0"/>
    <x v="0"/>
    <s v="Direcção de Obras"/>
    <x v="0"/>
    <x v="0"/>
    <x v="0"/>
    <x v="0"/>
    <x v="0"/>
    <x v="0"/>
    <x v="0"/>
    <x v="0"/>
    <x v="0"/>
    <x v="0"/>
    <x v="5"/>
    <x v="0"/>
    <s v="Pagamento de salário referente a 03-2024"/>
  </r>
  <r>
    <x v="0"/>
    <n v="0"/>
    <n v="0"/>
    <n v="0"/>
    <n v="0"/>
    <x v="5674"/>
    <x v="0"/>
    <x v="0"/>
    <x v="0"/>
    <s v="03.16.11"/>
    <x v="27"/>
    <x v="0"/>
    <x v="0"/>
    <s v="Direcção de Obras"/>
    <s v="03.16.11"/>
    <s v="Direcção de Obras"/>
    <s v="03.16.11"/>
    <x v="28"/>
    <x v="0"/>
    <x v="0"/>
    <x v="0"/>
    <x v="0"/>
    <x v="0"/>
    <x v="0"/>
    <x v="0"/>
    <x v="1"/>
    <s v="2024-03-21"/>
    <x v="0"/>
    <n v="4373"/>
    <x v="4"/>
    <m/>
    <x v="0"/>
    <m/>
    <x v="19"/>
    <n v="100474706"/>
    <x v="0"/>
    <x v="6"/>
    <s v="Direcção de Obras"/>
    <s v="ORI"/>
    <x v="2"/>
    <m/>
    <x v="0"/>
    <x v="2"/>
    <x v="2"/>
    <x v="1"/>
    <x v="0"/>
    <x v="0"/>
    <x v="0"/>
    <x v="0"/>
    <x v="0"/>
    <x v="0"/>
    <x v="0"/>
    <s v="Direcção de Obras"/>
    <x v="0"/>
    <x v="0"/>
    <x v="0"/>
    <x v="0"/>
    <x v="0"/>
    <x v="0"/>
    <x v="0"/>
    <x v="0"/>
    <x v="0"/>
    <x v="0"/>
    <x v="6"/>
    <x v="0"/>
    <s v="Pagamento de salário referente a 03-2024"/>
  </r>
  <r>
    <x v="0"/>
    <n v="0"/>
    <n v="0"/>
    <n v="0"/>
    <n v="0"/>
    <x v="5674"/>
    <x v="0"/>
    <x v="0"/>
    <x v="0"/>
    <s v="03.16.11"/>
    <x v="27"/>
    <x v="0"/>
    <x v="0"/>
    <s v="Direcção de Obras"/>
    <s v="03.16.11"/>
    <s v="Direcção de Obras"/>
    <s v="03.16.11"/>
    <x v="48"/>
    <x v="0"/>
    <x v="0"/>
    <x v="0"/>
    <x v="1"/>
    <x v="0"/>
    <x v="0"/>
    <x v="0"/>
    <x v="1"/>
    <s v="2024-03-21"/>
    <x v="0"/>
    <n v="927"/>
    <x v="4"/>
    <m/>
    <x v="0"/>
    <m/>
    <x v="15"/>
    <n v="100479277"/>
    <x v="0"/>
    <x v="2"/>
    <s v="Direcção de Obras"/>
    <s v="ORI"/>
    <x v="2"/>
    <m/>
    <x v="0"/>
    <x v="2"/>
    <x v="2"/>
    <x v="1"/>
    <x v="0"/>
    <x v="0"/>
    <x v="0"/>
    <x v="0"/>
    <x v="0"/>
    <x v="0"/>
    <x v="0"/>
    <s v="Direcção de Obras"/>
    <x v="0"/>
    <x v="0"/>
    <x v="0"/>
    <x v="0"/>
    <x v="0"/>
    <x v="0"/>
    <x v="0"/>
    <x v="0"/>
    <x v="0"/>
    <x v="0"/>
    <x v="2"/>
    <x v="0"/>
    <s v="Pagamento de salário referente a 03-2024"/>
  </r>
  <r>
    <x v="0"/>
    <n v="0"/>
    <n v="0"/>
    <n v="0"/>
    <n v="0"/>
    <x v="5528"/>
    <x v="0"/>
    <x v="0"/>
    <x v="0"/>
    <s v="03.16.11"/>
    <x v="27"/>
    <x v="0"/>
    <x v="0"/>
    <s v="Direcção de Obras"/>
    <s v="03.16.11"/>
    <s v="Direcção de Obras"/>
    <s v="03.16.11"/>
    <x v="28"/>
    <x v="0"/>
    <x v="0"/>
    <x v="0"/>
    <x v="0"/>
    <x v="0"/>
    <x v="0"/>
    <x v="0"/>
    <x v="2"/>
    <s v="2024-02-23"/>
    <x v="0"/>
    <n v="3940"/>
    <x v="4"/>
    <m/>
    <x v="0"/>
    <m/>
    <x v="19"/>
    <n v="100474706"/>
    <x v="0"/>
    <x v="6"/>
    <s v="Direcção de Obras"/>
    <s v="ORI"/>
    <x v="2"/>
    <m/>
    <x v="0"/>
    <x v="2"/>
    <x v="2"/>
    <x v="1"/>
    <x v="0"/>
    <x v="0"/>
    <x v="0"/>
    <x v="0"/>
    <x v="0"/>
    <x v="0"/>
    <x v="0"/>
    <s v="Direcção de Obras"/>
    <x v="0"/>
    <x v="0"/>
    <x v="0"/>
    <x v="0"/>
    <x v="0"/>
    <x v="0"/>
    <x v="0"/>
    <x v="0"/>
    <x v="0"/>
    <x v="0"/>
    <x v="6"/>
    <x v="0"/>
    <s v="Pagamento de salário referente a 02-2024"/>
  </r>
  <r>
    <x v="0"/>
    <n v="0"/>
    <n v="0"/>
    <n v="0"/>
    <n v="0"/>
    <x v="5528"/>
    <x v="0"/>
    <x v="0"/>
    <x v="0"/>
    <s v="03.16.11"/>
    <x v="27"/>
    <x v="0"/>
    <x v="0"/>
    <s v="Direcção de Obras"/>
    <s v="03.16.11"/>
    <s v="Direcção de Obras"/>
    <s v="03.16.11"/>
    <x v="49"/>
    <x v="0"/>
    <x v="0"/>
    <x v="0"/>
    <x v="1"/>
    <x v="0"/>
    <x v="0"/>
    <x v="0"/>
    <x v="2"/>
    <s v="2024-02-23"/>
    <x v="0"/>
    <n v="9013"/>
    <x v="4"/>
    <m/>
    <x v="0"/>
    <m/>
    <x v="19"/>
    <n v="100474706"/>
    <x v="0"/>
    <x v="6"/>
    <s v="Direcção de Obras"/>
    <s v="ORI"/>
    <x v="2"/>
    <m/>
    <x v="0"/>
    <x v="2"/>
    <x v="2"/>
    <x v="1"/>
    <x v="0"/>
    <x v="0"/>
    <x v="0"/>
    <x v="0"/>
    <x v="0"/>
    <x v="0"/>
    <x v="0"/>
    <s v="Direcção de Obras"/>
    <x v="0"/>
    <x v="0"/>
    <x v="0"/>
    <x v="0"/>
    <x v="0"/>
    <x v="0"/>
    <x v="0"/>
    <x v="0"/>
    <x v="0"/>
    <x v="0"/>
    <x v="6"/>
    <x v="0"/>
    <s v="Pagamento de salário referente a 02-2024"/>
  </r>
  <r>
    <x v="0"/>
    <n v="0"/>
    <n v="0"/>
    <n v="0"/>
    <n v="0"/>
    <x v="5456"/>
    <x v="0"/>
    <x v="0"/>
    <x v="0"/>
    <s v="03.16.11"/>
    <x v="27"/>
    <x v="0"/>
    <x v="0"/>
    <s v="Direcção de Obras"/>
    <s v="03.16.11"/>
    <s v="Direcção de Obras"/>
    <s v="03.16.11"/>
    <x v="30"/>
    <x v="0"/>
    <x v="0"/>
    <x v="0"/>
    <x v="1"/>
    <x v="0"/>
    <x v="0"/>
    <x v="0"/>
    <x v="6"/>
    <s v="2024-04-23"/>
    <x v="1"/>
    <n v="22355"/>
    <x v="4"/>
    <m/>
    <x v="0"/>
    <m/>
    <x v="19"/>
    <n v="100474706"/>
    <x v="0"/>
    <x v="6"/>
    <s v="Direcção de Obras"/>
    <s v="ORI"/>
    <x v="2"/>
    <m/>
    <x v="0"/>
    <x v="2"/>
    <x v="2"/>
    <x v="1"/>
    <x v="0"/>
    <x v="0"/>
    <x v="0"/>
    <x v="0"/>
    <x v="0"/>
    <x v="0"/>
    <x v="0"/>
    <s v="Direcção de Obras"/>
    <x v="0"/>
    <x v="0"/>
    <x v="0"/>
    <x v="0"/>
    <x v="0"/>
    <x v="0"/>
    <x v="0"/>
    <x v="0"/>
    <x v="0"/>
    <x v="0"/>
    <x v="6"/>
    <x v="0"/>
    <s v="Pagamento de salário referente a 04-2024"/>
  </r>
  <r>
    <x v="0"/>
    <n v="0"/>
    <n v="0"/>
    <n v="0"/>
    <n v="0"/>
    <x v="5456"/>
    <x v="0"/>
    <x v="0"/>
    <x v="0"/>
    <s v="03.16.11"/>
    <x v="27"/>
    <x v="0"/>
    <x v="0"/>
    <s v="Direcção de Obras"/>
    <s v="03.16.11"/>
    <s v="Direcção de Obras"/>
    <s v="03.16.11"/>
    <x v="29"/>
    <x v="0"/>
    <x v="0"/>
    <x v="0"/>
    <x v="0"/>
    <x v="0"/>
    <x v="0"/>
    <x v="0"/>
    <x v="6"/>
    <s v="2024-04-23"/>
    <x v="1"/>
    <n v="0"/>
    <x v="4"/>
    <m/>
    <x v="0"/>
    <m/>
    <x v="18"/>
    <n v="100478987"/>
    <x v="0"/>
    <x v="5"/>
    <s v="Direcção de Obras"/>
    <s v="ORI"/>
    <x v="2"/>
    <m/>
    <x v="0"/>
    <x v="2"/>
    <x v="2"/>
    <x v="1"/>
    <x v="0"/>
    <x v="0"/>
    <x v="0"/>
    <x v="0"/>
    <x v="0"/>
    <x v="0"/>
    <x v="0"/>
    <s v="Direcção de Obras"/>
    <x v="0"/>
    <x v="0"/>
    <x v="0"/>
    <x v="0"/>
    <x v="0"/>
    <x v="0"/>
    <x v="0"/>
    <x v="0"/>
    <x v="0"/>
    <x v="0"/>
    <x v="5"/>
    <x v="0"/>
    <s v="Pagamento de salário referente a 04-2024"/>
  </r>
  <r>
    <x v="0"/>
    <n v="0"/>
    <n v="0"/>
    <n v="0"/>
    <n v="0"/>
    <x v="4568"/>
    <x v="0"/>
    <x v="0"/>
    <x v="0"/>
    <s v="03.16.24"/>
    <x v="31"/>
    <x v="0"/>
    <x v="0"/>
    <s v="Direcao da Familia, Inclusão, Género e Saúde"/>
    <s v="03.16.24"/>
    <s v="Direcao da Familia, Inclusão, Género e Saúde"/>
    <s v="03.16.24"/>
    <x v="30"/>
    <x v="0"/>
    <x v="0"/>
    <x v="0"/>
    <x v="1"/>
    <x v="0"/>
    <x v="0"/>
    <x v="0"/>
    <x v="3"/>
    <s v="2024-05-21"/>
    <x v="1"/>
    <n v="14725"/>
    <x v="4"/>
    <m/>
    <x v="0"/>
    <m/>
    <x v="19"/>
    <n v="100474706"/>
    <x v="0"/>
    <x v="6"/>
    <s v="Direcao da Familia, Inclusão, Género e Saúde"/>
    <s v="ORI"/>
    <x v="2"/>
    <m/>
    <x v="0"/>
    <x v="2"/>
    <x v="2"/>
    <x v="1"/>
    <x v="0"/>
    <x v="0"/>
    <x v="0"/>
    <x v="0"/>
    <x v="0"/>
    <x v="0"/>
    <x v="0"/>
    <s v="Direcao da Familia, Inclusão, Género e Saúde"/>
    <x v="0"/>
    <x v="0"/>
    <x v="0"/>
    <x v="0"/>
    <x v="0"/>
    <x v="0"/>
    <x v="0"/>
    <x v="0"/>
    <x v="0"/>
    <x v="0"/>
    <x v="6"/>
    <x v="0"/>
    <s v="Pagamento de salário referente a 05-2024"/>
  </r>
  <r>
    <x v="0"/>
    <n v="0"/>
    <n v="0"/>
    <n v="0"/>
    <n v="0"/>
    <x v="4568"/>
    <x v="0"/>
    <x v="0"/>
    <x v="0"/>
    <s v="03.16.24"/>
    <x v="31"/>
    <x v="0"/>
    <x v="0"/>
    <s v="Direcao da Familia, Inclusão, Género e Saúde"/>
    <s v="03.16.24"/>
    <s v="Direcao da Familia, Inclusão, Género e Saúde"/>
    <s v="03.16.24"/>
    <x v="48"/>
    <x v="0"/>
    <x v="0"/>
    <x v="0"/>
    <x v="1"/>
    <x v="0"/>
    <x v="0"/>
    <x v="0"/>
    <x v="3"/>
    <s v="2024-05-21"/>
    <x v="1"/>
    <n v="2420"/>
    <x v="4"/>
    <m/>
    <x v="0"/>
    <m/>
    <x v="15"/>
    <n v="100479277"/>
    <x v="0"/>
    <x v="2"/>
    <s v="Direcao da Familia, Inclusão, Género e Saúde"/>
    <s v="ORI"/>
    <x v="2"/>
    <m/>
    <x v="0"/>
    <x v="2"/>
    <x v="2"/>
    <x v="1"/>
    <x v="0"/>
    <x v="0"/>
    <x v="0"/>
    <x v="0"/>
    <x v="0"/>
    <x v="0"/>
    <x v="0"/>
    <s v="Direcao da Familia, Inclusão, Género e Saúde"/>
    <x v="0"/>
    <x v="0"/>
    <x v="0"/>
    <x v="0"/>
    <x v="0"/>
    <x v="0"/>
    <x v="0"/>
    <x v="0"/>
    <x v="0"/>
    <x v="0"/>
    <x v="2"/>
    <x v="0"/>
    <s v="Pagamento de salário referente a 05-2024"/>
  </r>
  <r>
    <x v="0"/>
    <n v="0"/>
    <n v="0"/>
    <n v="0"/>
    <n v="0"/>
    <x v="3978"/>
    <x v="0"/>
    <x v="0"/>
    <x v="0"/>
    <s v="03.16.24"/>
    <x v="31"/>
    <x v="0"/>
    <x v="0"/>
    <s v="Direcao da Familia, Inclusão, Género e Saúde"/>
    <s v="03.16.24"/>
    <s v="Direcao da Familia, Inclusão, Género e Saúde"/>
    <s v="03.16.24"/>
    <x v="60"/>
    <x v="0"/>
    <x v="0"/>
    <x v="0"/>
    <x v="0"/>
    <x v="0"/>
    <x v="0"/>
    <x v="0"/>
    <x v="0"/>
    <s v="2024-01-30"/>
    <x v="0"/>
    <n v="552"/>
    <x v="4"/>
    <m/>
    <x v="0"/>
    <m/>
    <x v="19"/>
    <n v="100474706"/>
    <x v="0"/>
    <x v="6"/>
    <s v="Direcao da Familia, Inclusão, Género e Saúde"/>
    <s v="ORI"/>
    <x v="2"/>
    <m/>
    <x v="0"/>
    <x v="2"/>
    <x v="2"/>
    <x v="1"/>
    <x v="0"/>
    <x v="0"/>
    <x v="0"/>
    <x v="0"/>
    <x v="0"/>
    <x v="0"/>
    <x v="0"/>
    <s v="Direcao da Familia, Inclusão, Género e Saúde"/>
    <x v="0"/>
    <x v="0"/>
    <x v="0"/>
    <x v="0"/>
    <x v="0"/>
    <x v="0"/>
    <x v="0"/>
    <x v="0"/>
    <x v="0"/>
    <x v="0"/>
    <x v="6"/>
    <x v="0"/>
    <s v="Pagamento de salário referente a 01-2024"/>
  </r>
  <r>
    <x v="0"/>
    <n v="0"/>
    <n v="0"/>
    <n v="0"/>
    <n v="0"/>
    <x v="5519"/>
    <x v="0"/>
    <x v="0"/>
    <x v="0"/>
    <s v="03.16.24"/>
    <x v="31"/>
    <x v="0"/>
    <x v="0"/>
    <s v="Direcao da Familia, Inclusão, Género e Saúde"/>
    <s v="03.16.24"/>
    <s v="Direcao da Familia, Inclusão, Género e Saúde"/>
    <s v="03.16.24"/>
    <x v="48"/>
    <x v="0"/>
    <x v="0"/>
    <x v="0"/>
    <x v="1"/>
    <x v="0"/>
    <x v="0"/>
    <x v="0"/>
    <x v="2"/>
    <s v="2024-02-23"/>
    <x v="0"/>
    <n v="103"/>
    <x v="4"/>
    <m/>
    <x v="0"/>
    <m/>
    <x v="16"/>
    <n v="100474707"/>
    <x v="0"/>
    <x v="3"/>
    <s v="Direcao da Familia, Inclusão, Género e Saúde"/>
    <s v="ORI"/>
    <x v="2"/>
    <m/>
    <x v="0"/>
    <x v="2"/>
    <x v="2"/>
    <x v="1"/>
    <x v="0"/>
    <x v="0"/>
    <x v="0"/>
    <x v="0"/>
    <x v="0"/>
    <x v="0"/>
    <x v="0"/>
    <s v="Direcao da Familia, Inclusão, Género e Saúde"/>
    <x v="0"/>
    <x v="0"/>
    <x v="0"/>
    <x v="0"/>
    <x v="0"/>
    <x v="0"/>
    <x v="0"/>
    <x v="0"/>
    <x v="0"/>
    <x v="0"/>
    <x v="3"/>
    <x v="0"/>
    <s v="Pagamento de salário referente a 02-2024"/>
  </r>
  <r>
    <x v="0"/>
    <n v="0"/>
    <n v="0"/>
    <n v="0"/>
    <n v="0"/>
    <x v="5519"/>
    <x v="0"/>
    <x v="0"/>
    <x v="0"/>
    <s v="03.16.24"/>
    <x v="31"/>
    <x v="0"/>
    <x v="0"/>
    <s v="Direcao da Familia, Inclusão, Género e Saúde"/>
    <s v="03.16.24"/>
    <s v="Direcao da Familia, Inclusão, Género e Saúde"/>
    <s v="03.16.24"/>
    <x v="28"/>
    <x v="0"/>
    <x v="0"/>
    <x v="0"/>
    <x v="0"/>
    <x v="0"/>
    <x v="0"/>
    <x v="0"/>
    <x v="2"/>
    <s v="2024-02-23"/>
    <x v="0"/>
    <n v="59"/>
    <x v="4"/>
    <m/>
    <x v="0"/>
    <m/>
    <x v="15"/>
    <n v="100479277"/>
    <x v="0"/>
    <x v="2"/>
    <s v="Direcao da Familia, Inclusão, Género e Saúde"/>
    <s v="ORI"/>
    <x v="2"/>
    <m/>
    <x v="0"/>
    <x v="2"/>
    <x v="2"/>
    <x v="1"/>
    <x v="0"/>
    <x v="0"/>
    <x v="0"/>
    <x v="0"/>
    <x v="0"/>
    <x v="0"/>
    <x v="0"/>
    <s v="Direcao da Familia, Inclusão, Género e Saúde"/>
    <x v="0"/>
    <x v="0"/>
    <x v="0"/>
    <x v="0"/>
    <x v="0"/>
    <x v="0"/>
    <x v="0"/>
    <x v="0"/>
    <x v="0"/>
    <x v="0"/>
    <x v="2"/>
    <x v="0"/>
    <s v="Pagamento de salário referente a 02-2024"/>
  </r>
  <r>
    <x v="0"/>
    <n v="0"/>
    <n v="0"/>
    <n v="0"/>
    <n v="0"/>
    <x v="5461"/>
    <x v="0"/>
    <x v="0"/>
    <x v="0"/>
    <s v="03.16.24"/>
    <x v="31"/>
    <x v="0"/>
    <x v="0"/>
    <s v="Direcao da Familia, Inclusão, Género e Saúde"/>
    <s v="03.16.24"/>
    <s v="Direcao da Familia, Inclusão, Género e Saúde"/>
    <s v="03.16.24"/>
    <x v="30"/>
    <x v="0"/>
    <x v="0"/>
    <x v="0"/>
    <x v="1"/>
    <x v="0"/>
    <x v="0"/>
    <x v="0"/>
    <x v="6"/>
    <s v="2024-04-23"/>
    <x v="1"/>
    <n v="85"/>
    <x v="4"/>
    <m/>
    <x v="0"/>
    <m/>
    <x v="16"/>
    <n v="100474707"/>
    <x v="0"/>
    <x v="3"/>
    <s v="Direcao da Familia, Inclusão, Género e Saúde"/>
    <s v="ORI"/>
    <x v="2"/>
    <m/>
    <x v="0"/>
    <x v="2"/>
    <x v="2"/>
    <x v="1"/>
    <x v="0"/>
    <x v="0"/>
    <x v="0"/>
    <x v="0"/>
    <x v="0"/>
    <x v="0"/>
    <x v="0"/>
    <s v="Direcao da Familia, Inclusão, Género e Saúde"/>
    <x v="0"/>
    <x v="0"/>
    <x v="0"/>
    <x v="0"/>
    <x v="0"/>
    <x v="0"/>
    <x v="0"/>
    <x v="0"/>
    <x v="0"/>
    <x v="0"/>
    <x v="3"/>
    <x v="0"/>
    <s v="Pagamento de salário referente a 04-2024"/>
  </r>
  <r>
    <x v="0"/>
    <n v="0"/>
    <n v="0"/>
    <n v="0"/>
    <n v="0"/>
    <x v="5386"/>
    <x v="0"/>
    <x v="0"/>
    <x v="0"/>
    <s v="03.16.24"/>
    <x v="31"/>
    <x v="0"/>
    <x v="0"/>
    <s v="Direcao da Familia, Inclusão, Género e Saúde"/>
    <s v="03.16.24"/>
    <s v="Direcao da Familia, Inclusão, Género e Saúde"/>
    <s v="03.16.24"/>
    <x v="48"/>
    <x v="0"/>
    <x v="0"/>
    <x v="0"/>
    <x v="1"/>
    <x v="0"/>
    <x v="0"/>
    <x v="0"/>
    <x v="1"/>
    <s v="2024-03-21"/>
    <x v="0"/>
    <n v="19126"/>
    <x v="4"/>
    <m/>
    <x v="0"/>
    <m/>
    <x v="19"/>
    <n v="100474706"/>
    <x v="0"/>
    <x v="6"/>
    <s v="Direcao da Familia, Inclusão, Género e Saúde"/>
    <s v="ORI"/>
    <x v="2"/>
    <m/>
    <x v="0"/>
    <x v="2"/>
    <x v="2"/>
    <x v="1"/>
    <x v="0"/>
    <x v="0"/>
    <x v="0"/>
    <x v="0"/>
    <x v="0"/>
    <x v="0"/>
    <x v="0"/>
    <s v="Direcao da Familia, Inclusão, Género e Saúde"/>
    <x v="0"/>
    <x v="0"/>
    <x v="0"/>
    <x v="0"/>
    <x v="0"/>
    <x v="0"/>
    <x v="0"/>
    <x v="0"/>
    <x v="0"/>
    <x v="0"/>
    <x v="6"/>
    <x v="0"/>
    <s v="Pagamento de salário referente a 03-2024"/>
  </r>
  <r>
    <x v="0"/>
    <n v="0"/>
    <n v="0"/>
    <n v="0"/>
    <n v="0"/>
    <x v="3974"/>
    <x v="0"/>
    <x v="0"/>
    <x v="0"/>
    <s v="03.16.23"/>
    <x v="14"/>
    <x v="0"/>
    <x v="0"/>
    <s v="Direção da Educação, Formação Profissional, Emprego"/>
    <s v="03.16.23"/>
    <s v="Direção da Educação, Formação Profissional, Emprego"/>
    <s v="03.16.23"/>
    <x v="29"/>
    <x v="0"/>
    <x v="0"/>
    <x v="0"/>
    <x v="0"/>
    <x v="0"/>
    <x v="0"/>
    <x v="0"/>
    <x v="0"/>
    <s v="2024-01-30"/>
    <x v="0"/>
    <n v="142"/>
    <x v="4"/>
    <m/>
    <x v="0"/>
    <m/>
    <x v="19"/>
    <n v="100474706"/>
    <x v="0"/>
    <x v="6"/>
    <s v="Direção da Educação, Formação Profissional, Emprego"/>
    <s v="ORI"/>
    <x v="2"/>
    <m/>
    <x v="0"/>
    <x v="2"/>
    <x v="2"/>
    <x v="1"/>
    <x v="0"/>
    <x v="0"/>
    <x v="0"/>
    <x v="0"/>
    <x v="0"/>
    <x v="0"/>
    <x v="0"/>
    <s v="Direção da Educação, Formação Profissional, Emprego"/>
    <x v="0"/>
    <x v="0"/>
    <x v="0"/>
    <x v="0"/>
    <x v="0"/>
    <x v="0"/>
    <x v="0"/>
    <x v="0"/>
    <x v="0"/>
    <x v="0"/>
    <x v="6"/>
    <x v="0"/>
    <s v="Pagamento de salário referente a 01-2024"/>
  </r>
  <r>
    <x v="0"/>
    <n v="0"/>
    <n v="0"/>
    <n v="0"/>
    <n v="0"/>
    <x v="3974"/>
    <x v="0"/>
    <x v="0"/>
    <x v="0"/>
    <s v="03.16.23"/>
    <x v="14"/>
    <x v="0"/>
    <x v="0"/>
    <s v="Direção da Educação, Formação Profissional, Emprego"/>
    <s v="03.16.23"/>
    <s v="Direção da Educação, Formação Profissional, Emprego"/>
    <s v="03.16.23"/>
    <x v="29"/>
    <x v="0"/>
    <x v="0"/>
    <x v="0"/>
    <x v="0"/>
    <x v="0"/>
    <x v="0"/>
    <x v="0"/>
    <x v="0"/>
    <s v="2024-01-30"/>
    <x v="0"/>
    <n v="7"/>
    <x v="4"/>
    <m/>
    <x v="0"/>
    <m/>
    <x v="16"/>
    <n v="100474707"/>
    <x v="0"/>
    <x v="3"/>
    <s v="Direção da Educação, Formação Profissional, Emprego"/>
    <s v="ORI"/>
    <x v="2"/>
    <m/>
    <x v="0"/>
    <x v="2"/>
    <x v="2"/>
    <x v="1"/>
    <x v="0"/>
    <x v="0"/>
    <x v="0"/>
    <x v="0"/>
    <x v="0"/>
    <x v="0"/>
    <x v="0"/>
    <s v="Direção da Educação, Formação Profissional, Emprego"/>
    <x v="0"/>
    <x v="0"/>
    <x v="0"/>
    <x v="0"/>
    <x v="0"/>
    <x v="0"/>
    <x v="0"/>
    <x v="0"/>
    <x v="0"/>
    <x v="0"/>
    <x v="3"/>
    <x v="0"/>
    <s v="Pagamento de salário referente a 01-2024"/>
  </r>
  <r>
    <x v="0"/>
    <n v="0"/>
    <n v="0"/>
    <n v="0"/>
    <n v="0"/>
    <x v="4991"/>
    <x v="0"/>
    <x v="0"/>
    <x v="0"/>
    <s v="03.16.23"/>
    <x v="14"/>
    <x v="0"/>
    <x v="0"/>
    <s v="Direção da Educação, Formação Profissional, Emprego"/>
    <s v="03.16.23"/>
    <s v="Direção da Educação, Formação Profissional, Emprego"/>
    <s v="03.16.23"/>
    <x v="29"/>
    <x v="0"/>
    <x v="0"/>
    <x v="0"/>
    <x v="0"/>
    <x v="0"/>
    <x v="0"/>
    <x v="0"/>
    <x v="7"/>
    <s v="2024-09-19"/>
    <x v="2"/>
    <n v="5"/>
    <x v="4"/>
    <m/>
    <x v="0"/>
    <m/>
    <x v="16"/>
    <n v="100474707"/>
    <x v="0"/>
    <x v="3"/>
    <s v="Direção da Educação, Formação Profissional, Emprego"/>
    <s v="ORI"/>
    <x v="2"/>
    <m/>
    <x v="0"/>
    <x v="2"/>
    <x v="2"/>
    <x v="1"/>
    <x v="0"/>
    <x v="0"/>
    <x v="0"/>
    <x v="0"/>
    <x v="0"/>
    <x v="0"/>
    <x v="0"/>
    <s v="Direção da Educação, Formação Profissional, Emprego"/>
    <x v="0"/>
    <x v="0"/>
    <x v="0"/>
    <x v="0"/>
    <x v="0"/>
    <x v="0"/>
    <x v="0"/>
    <x v="0"/>
    <x v="0"/>
    <x v="0"/>
    <x v="3"/>
    <x v="0"/>
    <s v="Pagamento de salário referente a 09-2024"/>
  </r>
  <r>
    <x v="0"/>
    <n v="0"/>
    <n v="0"/>
    <n v="0"/>
    <n v="0"/>
    <x v="4991"/>
    <x v="0"/>
    <x v="0"/>
    <x v="0"/>
    <s v="03.16.23"/>
    <x v="14"/>
    <x v="0"/>
    <x v="0"/>
    <s v="Direção da Educação, Formação Profissional, Emprego"/>
    <s v="03.16.23"/>
    <s v="Direção da Educação, Formação Profissional, Emprego"/>
    <s v="03.16.23"/>
    <x v="30"/>
    <x v="0"/>
    <x v="0"/>
    <x v="0"/>
    <x v="1"/>
    <x v="0"/>
    <x v="0"/>
    <x v="0"/>
    <x v="7"/>
    <s v="2024-09-19"/>
    <x v="2"/>
    <n v="6890"/>
    <x v="4"/>
    <m/>
    <x v="0"/>
    <m/>
    <x v="15"/>
    <n v="100479277"/>
    <x v="0"/>
    <x v="2"/>
    <s v="Direção da Educação, Formação Profissional, Emprego"/>
    <s v="ORI"/>
    <x v="2"/>
    <m/>
    <x v="0"/>
    <x v="2"/>
    <x v="2"/>
    <x v="1"/>
    <x v="0"/>
    <x v="0"/>
    <x v="0"/>
    <x v="0"/>
    <x v="0"/>
    <x v="0"/>
    <x v="0"/>
    <s v="Direção da Educação, Formação Profissional, Emprego"/>
    <x v="0"/>
    <x v="0"/>
    <x v="0"/>
    <x v="0"/>
    <x v="0"/>
    <x v="0"/>
    <x v="0"/>
    <x v="0"/>
    <x v="0"/>
    <x v="0"/>
    <x v="2"/>
    <x v="0"/>
    <s v="Pagamento de salário referente a 09-2024"/>
  </r>
  <r>
    <x v="0"/>
    <n v="0"/>
    <n v="0"/>
    <n v="0"/>
    <n v="0"/>
    <x v="4110"/>
    <x v="0"/>
    <x v="0"/>
    <x v="0"/>
    <s v="03.16.23"/>
    <x v="14"/>
    <x v="0"/>
    <x v="0"/>
    <s v="Direção da Educação, Formação Profissional, Emprego"/>
    <s v="03.16.23"/>
    <s v="Direção da Educação, Formação Profissional, Emprego"/>
    <s v="03.16.23"/>
    <x v="29"/>
    <x v="0"/>
    <x v="0"/>
    <x v="0"/>
    <x v="0"/>
    <x v="0"/>
    <x v="0"/>
    <x v="0"/>
    <x v="9"/>
    <s v="2024-07-23"/>
    <x v="2"/>
    <n v="9"/>
    <x v="4"/>
    <m/>
    <x v="0"/>
    <m/>
    <x v="15"/>
    <n v="100479277"/>
    <x v="0"/>
    <x v="2"/>
    <s v="Direção da Educação, Formação Profissional, Emprego"/>
    <s v="ORI"/>
    <x v="2"/>
    <m/>
    <x v="0"/>
    <x v="2"/>
    <x v="2"/>
    <x v="1"/>
    <x v="0"/>
    <x v="0"/>
    <x v="0"/>
    <x v="0"/>
    <x v="0"/>
    <x v="0"/>
    <x v="0"/>
    <s v="Direção da Educação, Formação Profissional, Emprego"/>
    <x v="0"/>
    <x v="0"/>
    <x v="0"/>
    <x v="0"/>
    <x v="0"/>
    <x v="0"/>
    <x v="0"/>
    <x v="0"/>
    <x v="0"/>
    <x v="0"/>
    <x v="2"/>
    <x v="0"/>
    <s v="Pagamento de salário referente a 07-2024"/>
  </r>
  <r>
    <x v="0"/>
    <n v="0"/>
    <n v="0"/>
    <n v="0"/>
    <n v="0"/>
    <x v="5520"/>
    <x v="0"/>
    <x v="0"/>
    <x v="0"/>
    <s v="03.16.23"/>
    <x v="14"/>
    <x v="0"/>
    <x v="0"/>
    <s v="Direção da Educação, Formação Profissional, Emprego"/>
    <s v="03.16.23"/>
    <s v="Direção da Educação, Formação Profissional, Emprego"/>
    <s v="03.16.23"/>
    <x v="28"/>
    <x v="0"/>
    <x v="0"/>
    <x v="0"/>
    <x v="0"/>
    <x v="0"/>
    <x v="0"/>
    <x v="0"/>
    <x v="2"/>
    <s v="2024-02-23"/>
    <x v="0"/>
    <n v="50"/>
    <x v="4"/>
    <m/>
    <x v="0"/>
    <m/>
    <x v="15"/>
    <n v="100479277"/>
    <x v="0"/>
    <x v="2"/>
    <s v="Direção da Educação, Formação Profissional, Emprego"/>
    <s v="ORI"/>
    <x v="2"/>
    <m/>
    <x v="0"/>
    <x v="2"/>
    <x v="2"/>
    <x v="1"/>
    <x v="0"/>
    <x v="0"/>
    <x v="0"/>
    <x v="0"/>
    <x v="0"/>
    <x v="0"/>
    <x v="0"/>
    <s v="Direção da Educação, Formação Profissional, Emprego"/>
    <x v="0"/>
    <x v="0"/>
    <x v="0"/>
    <x v="0"/>
    <x v="0"/>
    <x v="0"/>
    <x v="0"/>
    <x v="0"/>
    <x v="0"/>
    <x v="0"/>
    <x v="2"/>
    <x v="0"/>
    <s v="Pagamento de salário referente a 02-2024"/>
  </r>
  <r>
    <x v="0"/>
    <n v="0"/>
    <n v="0"/>
    <n v="0"/>
    <n v="0"/>
    <x v="4566"/>
    <x v="0"/>
    <x v="0"/>
    <x v="0"/>
    <s v="03.16.12"/>
    <x v="40"/>
    <x v="0"/>
    <x v="0"/>
    <s v="Direcção de Urbanismo"/>
    <s v="03.16.12"/>
    <s v="Direcção de Urbanismo"/>
    <s v="03.16.12"/>
    <x v="60"/>
    <x v="0"/>
    <x v="0"/>
    <x v="0"/>
    <x v="0"/>
    <x v="0"/>
    <x v="0"/>
    <x v="0"/>
    <x v="3"/>
    <s v="2024-05-21"/>
    <x v="1"/>
    <n v="556"/>
    <x v="4"/>
    <m/>
    <x v="0"/>
    <m/>
    <x v="19"/>
    <n v="100474706"/>
    <x v="0"/>
    <x v="6"/>
    <s v="Direcção de Urbanismo"/>
    <s v="ORI"/>
    <x v="2"/>
    <m/>
    <x v="0"/>
    <x v="2"/>
    <x v="2"/>
    <x v="1"/>
    <x v="0"/>
    <x v="0"/>
    <x v="0"/>
    <x v="0"/>
    <x v="0"/>
    <x v="0"/>
    <x v="0"/>
    <s v="Direcção de Urbanismo"/>
    <x v="0"/>
    <x v="0"/>
    <x v="0"/>
    <x v="0"/>
    <x v="0"/>
    <x v="0"/>
    <x v="0"/>
    <x v="0"/>
    <x v="0"/>
    <x v="0"/>
    <x v="6"/>
    <x v="0"/>
    <s v="Pagamento de salário referente a 05-2024"/>
  </r>
  <r>
    <x v="0"/>
    <n v="0"/>
    <n v="0"/>
    <n v="0"/>
    <n v="0"/>
    <x v="4566"/>
    <x v="0"/>
    <x v="0"/>
    <x v="0"/>
    <s v="03.16.12"/>
    <x v="40"/>
    <x v="0"/>
    <x v="0"/>
    <s v="Direcção de Urbanismo"/>
    <s v="03.16.12"/>
    <s v="Direcção de Urbanismo"/>
    <s v="03.16.12"/>
    <x v="30"/>
    <x v="0"/>
    <x v="0"/>
    <x v="0"/>
    <x v="1"/>
    <x v="0"/>
    <x v="0"/>
    <x v="0"/>
    <x v="3"/>
    <s v="2024-05-21"/>
    <x v="1"/>
    <n v="5300"/>
    <x v="4"/>
    <m/>
    <x v="0"/>
    <m/>
    <x v="19"/>
    <n v="100474706"/>
    <x v="0"/>
    <x v="6"/>
    <s v="Direcção de Urbanismo"/>
    <s v="ORI"/>
    <x v="2"/>
    <m/>
    <x v="0"/>
    <x v="2"/>
    <x v="2"/>
    <x v="1"/>
    <x v="0"/>
    <x v="0"/>
    <x v="0"/>
    <x v="0"/>
    <x v="0"/>
    <x v="0"/>
    <x v="0"/>
    <s v="Direcção de Urbanismo"/>
    <x v="0"/>
    <x v="0"/>
    <x v="0"/>
    <x v="0"/>
    <x v="0"/>
    <x v="0"/>
    <x v="0"/>
    <x v="0"/>
    <x v="0"/>
    <x v="0"/>
    <x v="6"/>
    <x v="0"/>
    <s v="Pagamento de salário referente a 05-2024"/>
  </r>
  <r>
    <x v="0"/>
    <n v="0"/>
    <n v="0"/>
    <n v="0"/>
    <n v="0"/>
    <x v="4566"/>
    <x v="0"/>
    <x v="0"/>
    <x v="0"/>
    <s v="03.16.12"/>
    <x v="40"/>
    <x v="0"/>
    <x v="0"/>
    <s v="Direcção de Urbanismo"/>
    <s v="03.16.12"/>
    <s v="Direcção de Urbanismo"/>
    <s v="03.16.12"/>
    <x v="49"/>
    <x v="0"/>
    <x v="0"/>
    <x v="0"/>
    <x v="1"/>
    <x v="0"/>
    <x v="0"/>
    <x v="0"/>
    <x v="3"/>
    <s v="2024-05-21"/>
    <x v="1"/>
    <n v="8888"/>
    <x v="4"/>
    <m/>
    <x v="0"/>
    <m/>
    <x v="19"/>
    <n v="100474706"/>
    <x v="0"/>
    <x v="6"/>
    <s v="Direcção de Urbanismo"/>
    <s v="ORI"/>
    <x v="2"/>
    <m/>
    <x v="0"/>
    <x v="2"/>
    <x v="2"/>
    <x v="1"/>
    <x v="0"/>
    <x v="0"/>
    <x v="0"/>
    <x v="0"/>
    <x v="0"/>
    <x v="0"/>
    <x v="0"/>
    <s v="Direcção de Urbanismo"/>
    <x v="0"/>
    <x v="0"/>
    <x v="0"/>
    <x v="0"/>
    <x v="0"/>
    <x v="0"/>
    <x v="0"/>
    <x v="0"/>
    <x v="0"/>
    <x v="0"/>
    <x v="6"/>
    <x v="0"/>
    <s v="Pagamento de salário referente a 05-2024"/>
  </r>
  <r>
    <x v="0"/>
    <n v="0"/>
    <n v="0"/>
    <n v="0"/>
    <n v="0"/>
    <x v="4566"/>
    <x v="0"/>
    <x v="0"/>
    <x v="0"/>
    <s v="03.16.12"/>
    <x v="40"/>
    <x v="0"/>
    <x v="0"/>
    <s v="Direcção de Urbanismo"/>
    <s v="03.16.12"/>
    <s v="Direcção de Urbanismo"/>
    <s v="03.16.12"/>
    <x v="60"/>
    <x v="0"/>
    <x v="0"/>
    <x v="0"/>
    <x v="0"/>
    <x v="0"/>
    <x v="0"/>
    <x v="0"/>
    <x v="3"/>
    <s v="2024-05-21"/>
    <x v="1"/>
    <n v="17"/>
    <x v="4"/>
    <m/>
    <x v="0"/>
    <m/>
    <x v="54"/>
    <n v="100477977"/>
    <x v="0"/>
    <x v="8"/>
    <s v="Direcção de Urbanismo"/>
    <s v="ORI"/>
    <x v="2"/>
    <m/>
    <x v="0"/>
    <x v="2"/>
    <x v="2"/>
    <x v="1"/>
    <x v="0"/>
    <x v="0"/>
    <x v="0"/>
    <x v="0"/>
    <x v="0"/>
    <x v="0"/>
    <x v="0"/>
    <s v="Direcção de Urbanismo"/>
    <x v="0"/>
    <x v="0"/>
    <x v="0"/>
    <x v="0"/>
    <x v="0"/>
    <x v="0"/>
    <x v="0"/>
    <x v="0"/>
    <x v="0"/>
    <x v="0"/>
    <x v="8"/>
    <x v="0"/>
    <s v="Pagamento de salário referente a 05-2024"/>
  </r>
  <r>
    <x v="0"/>
    <n v="0"/>
    <n v="0"/>
    <n v="0"/>
    <n v="0"/>
    <x v="5515"/>
    <x v="0"/>
    <x v="0"/>
    <x v="0"/>
    <s v="03.16.12"/>
    <x v="40"/>
    <x v="0"/>
    <x v="0"/>
    <s v="Direcção de Urbanismo"/>
    <s v="03.16.12"/>
    <s v="Direcção de Urbanismo"/>
    <s v="03.16.12"/>
    <x v="49"/>
    <x v="0"/>
    <x v="0"/>
    <x v="0"/>
    <x v="1"/>
    <x v="0"/>
    <x v="0"/>
    <x v="0"/>
    <x v="2"/>
    <s v="2024-02-23"/>
    <x v="0"/>
    <n v="286"/>
    <x v="4"/>
    <m/>
    <x v="0"/>
    <m/>
    <x v="54"/>
    <n v="100477977"/>
    <x v="0"/>
    <x v="8"/>
    <s v="Direcção de Urbanismo"/>
    <s v="ORI"/>
    <x v="2"/>
    <m/>
    <x v="0"/>
    <x v="2"/>
    <x v="2"/>
    <x v="1"/>
    <x v="0"/>
    <x v="0"/>
    <x v="0"/>
    <x v="0"/>
    <x v="0"/>
    <x v="0"/>
    <x v="0"/>
    <s v="Direcção de Urbanismo"/>
    <x v="0"/>
    <x v="0"/>
    <x v="0"/>
    <x v="0"/>
    <x v="0"/>
    <x v="0"/>
    <x v="0"/>
    <x v="0"/>
    <x v="0"/>
    <x v="0"/>
    <x v="8"/>
    <x v="0"/>
    <s v="Pagamento de salário referente a 02-2024"/>
  </r>
  <r>
    <x v="0"/>
    <n v="0"/>
    <n v="0"/>
    <n v="0"/>
    <n v="0"/>
    <x v="5457"/>
    <x v="0"/>
    <x v="0"/>
    <x v="0"/>
    <s v="03.16.12"/>
    <x v="40"/>
    <x v="0"/>
    <x v="0"/>
    <s v="Direcção de Urbanismo"/>
    <s v="03.16.12"/>
    <s v="Direcção de Urbanismo"/>
    <s v="03.16.12"/>
    <x v="31"/>
    <x v="0"/>
    <x v="0"/>
    <x v="1"/>
    <x v="0"/>
    <x v="0"/>
    <x v="0"/>
    <x v="0"/>
    <x v="6"/>
    <s v="2024-04-23"/>
    <x v="1"/>
    <n v="888"/>
    <x v="4"/>
    <m/>
    <x v="0"/>
    <m/>
    <x v="19"/>
    <n v="100474706"/>
    <x v="0"/>
    <x v="6"/>
    <s v="Direcção de Urbanismo"/>
    <s v="ORI"/>
    <x v="2"/>
    <m/>
    <x v="0"/>
    <x v="2"/>
    <x v="2"/>
    <x v="1"/>
    <x v="0"/>
    <x v="0"/>
    <x v="0"/>
    <x v="0"/>
    <x v="0"/>
    <x v="0"/>
    <x v="0"/>
    <s v="Direcção de Urbanismo"/>
    <x v="0"/>
    <x v="0"/>
    <x v="0"/>
    <x v="0"/>
    <x v="0"/>
    <x v="0"/>
    <x v="0"/>
    <x v="0"/>
    <x v="0"/>
    <x v="0"/>
    <x v="6"/>
    <x v="0"/>
    <s v="Pagamento de salário referente a 04-2024"/>
  </r>
  <r>
    <x v="0"/>
    <n v="0"/>
    <n v="0"/>
    <n v="0"/>
    <n v="0"/>
    <x v="5457"/>
    <x v="0"/>
    <x v="0"/>
    <x v="0"/>
    <s v="03.16.12"/>
    <x v="40"/>
    <x v="0"/>
    <x v="0"/>
    <s v="Direcção de Urbanismo"/>
    <s v="03.16.12"/>
    <s v="Direcção de Urbanismo"/>
    <s v="03.16.12"/>
    <x v="30"/>
    <x v="0"/>
    <x v="0"/>
    <x v="0"/>
    <x v="1"/>
    <x v="0"/>
    <x v="0"/>
    <x v="0"/>
    <x v="6"/>
    <s v="2024-04-23"/>
    <x v="1"/>
    <n v="5300"/>
    <x v="4"/>
    <m/>
    <x v="0"/>
    <m/>
    <x v="19"/>
    <n v="100474706"/>
    <x v="0"/>
    <x v="6"/>
    <s v="Direcção de Urbanismo"/>
    <s v="ORI"/>
    <x v="2"/>
    <m/>
    <x v="0"/>
    <x v="2"/>
    <x v="2"/>
    <x v="1"/>
    <x v="0"/>
    <x v="0"/>
    <x v="0"/>
    <x v="0"/>
    <x v="0"/>
    <x v="0"/>
    <x v="0"/>
    <s v="Direcção de Urbanismo"/>
    <x v="0"/>
    <x v="0"/>
    <x v="0"/>
    <x v="0"/>
    <x v="0"/>
    <x v="0"/>
    <x v="0"/>
    <x v="0"/>
    <x v="0"/>
    <x v="0"/>
    <x v="6"/>
    <x v="0"/>
    <s v="Pagamento de salário referente a 04-2024"/>
  </r>
  <r>
    <x v="0"/>
    <n v="0"/>
    <n v="0"/>
    <n v="0"/>
    <n v="0"/>
    <x v="5517"/>
    <x v="0"/>
    <x v="0"/>
    <x v="0"/>
    <s v="03.16.27"/>
    <x v="59"/>
    <x v="0"/>
    <x v="0"/>
    <s v="Direção dos Assuntos Jurídicos, Fiscalização e Policia Municipal"/>
    <s v="03.16.27"/>
    <s v="Direção dos Assuntos Jurídicos, Fiscalização e Policia Municipal"/>
    <s v="03.16.27"/>
    <x v="30"/>
    <x v="0"/>
    <x v="0"/>
    <x v="0"/>
    <x v="1"/>
    <x v="0"/>
    <x v="0"/>
    <x v="0"/>
    <x v="2"/>
    <s v="2024-02-23"/>
    <x v="0"/>
    <n v="13568"/>
    <x v="4"/>
    <m/>
    <x v="0"/>
    <m/>
    <x v="19"/>
    <n v="100474706"/>
    <x v="0"/>
    <x v="6"/>
    <s v="Direção dos Assuntos Jurídicos, Fiscalização e Policia Municipal"/>
    <s v="ORI"/>
    <x v="2"/>
    <m/>
    <x v="0"/>
    <x v="2"/>
    <x v="2"/>
    <x v="1"/>
    <x v="0"/>
    <x v="0"/>
    <x v="0"/>
    <x v="0"/>
    <x v="0"/>
    <x v="0"/>
    <x v="0"/>
    <s v="Direção dos Assuntos Jurídicos, Fiscalização e Policia Municipal"/>
    <x v="0"/>
    <x v="0"/>
    <x v="0"/>
    <x v="0"/>
    <x v="0"/>
    <x v="0"/>
    <x v="0"/>
    <x v="0"/>
    <x v="0"/>
    <x v="0"/>
    <x v="6"/>
    <x v="0"/>
    <s v="Pagamento de salário referente a 02-2024"/>
  </r>
  <r>
    <x v="0"/>
    <n v="0"/>
    <n v="0"/>
    <n v="0"/>
    <n v="0"/>
    <x v="5517"/>
    <x v="0"/>
    <x v="0"/>
    <x v="0"/>
    <s v="03.16.27"/>
    <x v="59"/>
    <x v="0"/>
    <x v="0"/>
    <s v="Direção dos Assuntos Jurídicos, Fiscalização e Policia Municipal"/>
    <s v="03.16.27"/>
    <s v="Direção dos Assuntos Jurídicos, Fiscalização e Policia Municipal"/>
    <s v="03.16.27"/>
    <x v="30"/>
    <x v="0"/>
    <x v="0"/>
    <x v="0"/>
    <x v="1"/>
    <x v="0"/>
    <x v="0"/>
    <x v="0"/>
    <x v="2"/>
    <s v="2024-02-23"/>
    <x v="0"/>
    <n v="144"/>
    <x v="4"/>
    <m/>
    <x v="0"/>
    <m/>
    <x v="18"/>
    <n v="100478987"/>
    <x v="0"/>
    <x v="5"/>
    <s v="Direção dos Assuntos Jurídicos, Fiscalização e Policia Municipal"/>
    <s v="ORI"/>
    <x v="2"/>
    <m/>
    <x v="0"/>
    <x v="2"/>
    <x v="2"/>
    <x v="1"/>
    <x v="0"/>
    <x v="0"/>
    <x v="0"/>
    <x v="0"/>
    <x v="0"/>
    <x v="0"/>
    <x v="0"/>
    <s v="Direção dos Assuntos Jurídicos, Fiscalização e Policia Municipal"/>
    <x v="0"/>
    <x v="0"/>
    <x v="0"/>
    <x v="0"/>
    <x v="0"/>
    <x v="0"/>
    <x v="0"/>
    <x v="0"/>
    <x v="0"/>
    <x v="0"/>
    <x v="5"/>
    <x v="0"/>
    <s v="Pagamento de salário referente a 02-2024"/>
  </r>
  <r>
    <x v="0"/>
    <n v="0"/>
    <n v="0"/>
    <n v="0"/>
    <n v="0"/>
    <x v="5517"/>
    <x v="0"/>
    <x v="0"/>
    <x v="0"/>
    <s v="03.16.27"/>
    <x v="59"/>
    <x v="0"/>
    <x v="0"/>
    <s v="Direção dos Assuntos Jurídicos, Fiscalização e Policia Municipal"/>
    <s v="03.16.27"/>
    <s v="Direção dos Assuntos Jurídicos, Fiscalização e Policia Municipal"/>
    <s v="03.16.27"/>
    <x v="48"/>
    <x v="0"/>
    <x v="0"/>
    <x v="0"/>
    <x v="1"/>
    <x v="0"/>
    <x v="0"/>
    <x v="0"/>
    <x v="2"/>
    <s v="2024-02-23"/>
    <x v="0"/>
    <n v="80"/>
    <x v="4"/>
    <m/>
    <x v="0"/>
    <m/>
    <x v="18"/>
    <n v="100478987"/>
    <x v="0"/>
    <x v="5"/>
    <s v="Direção dos Assuntos Jurídicos, Fiscalização e Policia Municipal"/>
    <s v="ORI"/>
    <x v="2"/>
    <m/>
    <x v="0"/>
    <x v="2"/>
    <x v="2"/>
    <x v="1"/>
    <x v="0"/>
    <x v="0"/>
    <x v="0"/>
    <x v="0"/>
    <x v="0"/>
    <x v="0"/>
    <x v="0"/>
    <s v="Direção dos Assuntos Jurídicos, Fiscalização e Policia Municipal"/>
    <x v="0"/>
    <x v="0"/>
    <x v="0"/>
    <x v="0"/>
    <x v="0"/>
    <x v="0"/>
    <x v="0"/>
    <x v="0"/>
    <x v="0"/>
    <x v="0"/>
    <x v="5"/>
    <x v="0"/>
    <s v="Pagamento de salário referente a 02-2024"/>
  </r>
  <r>
    <x v="0"/>
    <n v="0"/>
    <n v="0"/>
    <n v="0"/>
    <n v="0"/>
    <x v="5973"/>
    <x v="0"/>
    <x v="0"/>
    <x v="0"/>
    <s v="03.16.27"/>
    <x v="59"/>
    <x v="0"/>
    <x v="0"/>
    <s v="Direção dos Assuntos Jurídicos, Fiscalização e Policia Municipal"/>
    <s v="03.16.27"/>
    <s v="Direção dos Assuntos Jurídicos, Fiscalização e Policia Municipal"/>
    <s v="03.16.27"/>
    <x v="48"/>
    <x v="0"/>
    <x v="0"/>
    <x v="0"/>
    <x v="1"/>
    <x v="0"/>
    <x v="0"/>
    <x v="0"/>
    <x v="1"/>
    <s v="2024-03-22"/>
    <x v="0"/>
    <n v="2755"/>
    <x v="4"/>
    <m/>
    <x v="0"/>
    <m/>
    <x v="15"/>
    <n v="100479277"/>
    <x v="0"/>
    <x v="2"/>
    <s v="Direção dos Assuntos Jurídicos, Fiscalização e Policia Municipal"/>
    <s v="ORI"/>
    <x v="2"/>
    <m/>
    <x v="0"/>
    <x v="2"/>
    <x v="2"/>
    <x v="1"/>
    <x v="0"/>
    <x v="0"/>
    <x v="0"/>
    <x v="0"/>
    <x v="0"/>
    <x v="0"/>
    <x v="0"/>
    <s v="Direção dos Assuntos Jurídicos, Fiscalização e Policia Municipal"/>
    <x v="0"/>
    <x v="0"/>
    <x v="0"/>
    <x v="0"/>
    <x v="0"/>
    <x v="0"/>
    <x v="0"/>
    <x v="0"/>
    <x v="0"/>
    <x v="0"/>
    <x v="2"/>
    <x v="0"/>
    <s v="Pagamento de salário referente a 03-2024"/>
  </r>
  <r>
    <x v="0"/>
    <n v="0"/>
    <n v="0"/>
    <n v="0"/>
    <n v="0"/>
    <x v="5451"/>
    <x v="0"/>
    <x v="0"/>
    <x v="0"/>
    <s v="03.16.27"/>
    <x v="59"/>
    <x v="0"/>
    <x v="0"/>
    <s v="Direção dos Assuntos Jurídicos, Fiscalização e Policia Municipal"/>
    <s v="03.16.27"/>
    <s v="Direção dos Assuntos Jurídicos, Fiscalização e Policia Municipal"/>
    <s v="03.16.27"/>
    <x v="28"/>
    <x v="0"/>
    <x v="0"/>
    <x v="0"/>
    <x v="0"/>
    <x v="0"/>
    <x v="0"/>
    <x v="0"/>
    <x v="6"/>
    <s v="2024-04-23"/>
    <x v="1"/>
    <n v="1917"/>
    <x v="4"/>
    <m/>
    <x v="0"/>
    <m/>
    <x v="19"/>
    <n v="100474706"/>
    <x v="0"/>
    <x v="6"/>
    <s v="Direção dos Assuntos Jurídicos, Fiscalização e Policia Municipal"/>
    <s v="ORI"/>
    <x v="2"/>
    <m/>
    <x v="0"/>
    <x v="2"/>
    <x v="2"/>
    <x v="1"/>
    <x v="0"/>
    <x v="0"/>
    <x v="0"/>
    <x v="0"/>
    <x v="0"/>
    <x v="0"/>
    <x v="0"/>
    <s v="Direção dos Assuntos Jurídicos, Fiscalização e Policia Municipal"/>
    <x v="0"/>
    <x v="0"/>
    <x v="0"/>
    <x v="0"/>
    <x v="0"/>
    <x v="0"/>
    <x v="0"/>
    <x v="0"/>
    <x v="0"/>
    <x v="0"/>
    <x v="6"/>
    <x v="0"/>
    <s v="Pagamento de salário referente a 04-2024"/>
  </r>
  <r>
    <x v="0"/>
    <n v="0"/>
    <n v="0"/>
    <n v="0"/>
    <n v="0"/>
    <x v="5451"/>
    <x v="0"/>
    <x v="0"/>
    <x v="0"/>
    <s v="03.16.27"/>
    <x v="59"/>
    <x v="0"/>
    <x v="0"/>
    <s v="Direção dos Assuntos Jurídicos, Fiscalização e Policia Municipal"/>
    <s v="03.16.27"/>
    <s v="Direção dos Assuntos Jurídicos, Fiscalização e Policia Municipal"/>
    <s v="03.16.27"/>
    <x v="60"/>
    <x v="0"/>
    <x v="0"/>
    <x v="0"/>
    <x v="0"/>
    <x v="0"/>
    <x v="0"/>
    <x v="0"/>
    <x v="6"/>
    <s v="2024-04-23"/>
    <x v="1"/>
    <n v="6"/>
    <x v="4"/>
    <m/>
    <x v="0"/>
    <m/>
    <x v="18"/>
    <n v="100478987"/>
    <x v="0"/>
    <x v="5"/>
    <s v="Direção dos Assuntos Jurídicos, Fiscalização e Policia Municipal"/>
    <s v="ORI"/>
    <x v="2"/>
    <m/>
    <x v="0"/>
    <x v="2"/>
    <x v="2"/>
    <x v="1"/>
    <x v="0"/>
    <x v="0"/>
    <x v="0"/>
    <x v="0"/>
    <x v="0"/>
    <x v="0"/>
    <x v="0"/>
    <s v="Direção dos Assuntos Jurídicos, Fiscalização e Policia Municipal"/>
    <x v="0"/>
    <x v="0"/>
    <x v="0"/>
    <x v="0"/>
    <x v="0"/>
    <x v="0"/>
    <x v="0"/>
    <x v="0"/>
    <x v="0"/>
    <x v="0"/>
    <x v="5"/>
    <x v="0"/>
    <s v="Pagamento de salário referente a 04-2024"/>
  </r>
  <r>
    <x v="0"/>
    <n v="0"/>
    <n v="0"/>
    <n v="0"/>
    <n v="0"/>
    <x v="5451"/>
    <x v="0"/>
    <x v="0"/>
    <x v="0"/>
    <s v="03.16.27"/>
    <x v="59"/>
    <x v="0"/>
    <x v="0"/>
    <s v="Direção dos Assuntos Jurídicos, Fiscalização e Policia Municipal"/>
    <s v="03.16.27"/>
    <s v="Direção dos Assuntos Jurídicos, Fiscalização e Policia Municipal"/>
    <s v="03.16.27"/>
    <x v="60"/>
    <x v="0"/>
    <x v="0"/>
    <x v="0"/>
    <x v="0"/>
    <x v="0"/>
    <x v="0"/>
    <x v="0"/>
    <x v="6"/>
    <s v="2024-04-23"/>
    <x v="1"/>
    <n v="17"/>
    <x v="4"/>
    <m/>
    <x v="0"/>
    <m/>
    <x v="16"/>
    <n v="100474707"/>
    <x v="0"/>
    <x v="3"/>
    <s v="Direção dos Assuntos Jurídicos, Fiscalização e Policia Municipal"/>
    <s v="ORI"/>
    <x v="2"/>
    <m/>
    <x v="0"/>
    <x v="2"/>
    <x v="2"/>
    <x v="1"/>
    <x v="0"/>
    <x v="0"/>
    <x v="0"/>
    <x v="0"/>
    <x v="0"/>
    <x v="0"/>
    <x v="0"/>
    <s v="Direção dos Assuntos Jurídicos, Fiscalização e Policia Municipal"/>
    <x v="0"/>
    <x v="0"/>
    <x v="0"/>
    <x v="0"/>
    <x v="0"/>
    <x v="0"/>
    <x v="0"/>
    <x v="0"/>
    <x v="0"/>
    <x v="0"/>
    <x v="3"/>
    <x v="0"/>
    <s v="Pagamento de salário referente a 04-2024"/>
  </r>
  <r>
    <x v="0"/>
    <n v="0"/>
    <n v="0"/>
    <n v="0"/>
    <n v="0"/>
    <x v="5451"/>
    <x v="0"/>
    <x v="0"/>
    <x v="0"/>
    <s v="03.16.27"/>
    <x v="59"/>
    <x v="0"/>
    <x v="0"/>
    <s v="Direção dos Assuntos Jurídicos, Fiscalização e Policia Municipal"/>
    <s v="03.16.27"/>
    <s v="Direção dos Assuntos Jurídicos, Fiscalização e Policia Municipal"/>
    <s v="03.16.27"/>
    <x v="28"/>
    <x v="0"/>
    <x v="0"/>
    <x v="0"/>
    <x v="0"/>
    <x v="0"/>
    <x v="0"/>
    <x v="0"/>
    <x v="6"/>
    <s v="2024-04-23"/>
    <x v="1"/>
    <n v="666"/>
    <x v="4"/>
    <m/>
    <x v="0"/>
    <m/>
    <x v="15"/>
    <n v="100479277"/>
    <x v="0"/>
    <x v="2"/>
    <s v="Direção dos Assuntos Jurídicos, Fiscalização e Policia Municipal"/>
    <s v="ORI"/>
    <x v="2"/>
    <m/>
    <x v="0"/>
    <x v="2"/>
    <x v="2"/>
    <x v="1"/>
    <x v="0"/>
    <x v="0"/>
    <x v="0"/>
    <x v="0"/>
    <x v="0"/>
    <x v="0"/>
    <x v="0"/>
    <s v="Direção dos Assuntos Jurídicos, Fiscalização e Policia Municipal"/>
    <x v="0"/>
    <x v="0"/>
    <x v="0"/>
    <x v="0"/>
    <x v="0"/>
    <x v="0"/>
    <x v="0"/>
    <x v="0"/>
    <x v="0"/>
    <x v="0"/>
    <x v="2"/>
    <x v="0"/>
    <s v="Pagamento de salário referente a 04-2024"/>
  </r>
  <r>
    <x v="0"/>
    <n v="0"/>
    <n v="0"/>
    <n v="0"/>
    <n v="0"/>
    <x v="1287"/>
    <x v="0"/>
    <x v="0"/>
    <x v="0"/>
    <s v="03.16.25"/>
    <x v="23"/>
    <x v="0"/>
    <x v="0"/>
    <s v="Direção dos  Recursos Humanos"/>
    <s v="03.16.25"/>
    <s v="Direção dos  Recursos Humanos"/>
    <s v="03.16.25"/>
    <x v="78"/>
    <x v="0"/>
    <x v="4"/>
    <x v="17"/>
    <x v="0"/>
    <x v="0"/>
    <x v="0"/>
    <x v="0"/>
    <x v="10"/>
    <s v="2024-11-22"/>
    <x v="3"/>
    <n v="1431"/>
    <x v="4"/>
    <m/>
    <x v="0"/>
    <m/>
    <x v="19"/>
    <n v="100474706"/>
    <x v="0"/>
    <x v="6"/>
    <s v="Direção dos  Recursos Humanos"/>
    <s v="ORI"/>
    <x v="2"/>
    <m/>
    <x v="0"/>
    <x v="2"/>
    <x v="2"/>
    <x v="1"/>
    <x v="0"/>
    <x v="0"/>
    <x v="0"/>
    <x v="0"/>
    <x v="0"/>
    <x v="0"/>
    <x v="0"/>
    <s v="Direção dos  Recursos Humanos"/>
    <x v="0"/>
    <x v="0"/>
    <x v="0"/>
    <x v="0"/>
    <x v="0"/>
    <x v="0"/>
    <x v="0"/>
    <x v="0"/>
    <x v="0"/>
    <x v="0"/>
    <x v="6"/>
    <x v="0"/>
    <s v="Pagamento de salário referente a 11-2024"/>
  </r>
  <r>
    <x v="0"/>
    <n v="0"/>
    <n v="0"/>
    <n v="0"/>
    <n v="0"/>
    <x v="1287"/>
    <x v="0"/>
    <x v="0"/>
    <x v="0"/>
    <s v="03.16.25"/>
    <x v="23"/>
    <x v="0"/>
    <x v="0"/>
    <s v="Direção dos  Recursos Humanos"/>
    <s v="03.16.25"/>
    <s v="Direção dos  Recursos Humanos"/>
    <s v="03.16.25"/>
    <x v="49"/>
    <x v="0"/>
    <x v="0"/>
    <x v="0"/>
    <x v="1"/>
    <x v="0"/>
    <x v="0"/>
    <x v="0"/>
    <x v="10"/>
    <s v="2024-11-22"/>
    <x v="3"/>
    <n v="2876"/>
    <x v="4"/>
    <m/>
    <x v="0"/>
    <m/>
    <x v="19"/>
    <n v="100474706"/>
    <x v="0"/>
    <x v="6"/>
    <s v="Direção dos  Recursos Humanos"/>
    <s v="ORI"/>
    <x v="2"/>
    <m/>
    <x v="0"/>
    <x v="2"/>
    <x v="2"/>
    <x v="1"/>
    <x v="0"/>
    <x v="0"/>
    <x v="0"/>
    <x v="0"/>
    <x v="0"/>
    <x v="0"/>
    <x v="0"/>
    <s v="Direção dos  Recursos Humanos"/>
    <x v="0"/>
    <x v="0"/>
    <x v="0"/>
    <x v="0"/>
    <x v="0"/>
    <x v="0"/>
    <x v="0"/>
    <x v="0"/>
    <x v="0"/>
    <x v="0"/>
    <x v="6"/>
    <x v="0"/>
    <s v="Pagamento de salário referente a 11-2024"/>
  </r>
  <r>
    <x v="0"/>
    <n v="0"/>
    <n v="0"/>
    <n v="0"/>
    <n v="0"/>
    <x v="1287"/>
    <x v="0"/>
    <x v="0"/>
    <x v="0"/>
    <s v="03.16.25"/>
    <x v="23"/>
    <x v="0"/>
    <x v="0"/>
    <s v="Direção dos  Recursos Humanos"/>
    <s v="03.16.25"/>
    <s v="Direção dos  Recursos Humanos"/>
    <s v="03.16.25"/>
    <x v="79"/>
    <x v="0"/>
    <x v="4"/>
    <x v="17"/>
    <x v="0"/>
    <x v="0"/>
    <x v="0"/>
    <x v="0"/>
    <x v="10"/>
    <s v="2024-11-22"/>
    <x v="3"/>
    <n v="1284"/>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11-2024"/>
  </r>
  <r>
    <x v="0"/>
    <n v="0"/>
    <n v="0"/>
    <n v="0"/>
    <n v="0"/>
    <x v="1287"/>
    <x v="0"/>
    <x v="0"/>
    <x v="0"/>
    <s v="03.16.25"/>
    <x v="23"/>
    <x v="0"/>
    <x v="0"/>
    <s v="Direção dos  Recursos Humanos"/>
    <s v="03.16.25"/>
    <s v="Direção dos  Recursos Humanos"/>
    <s v="03.16.25"/>
    <x v="48"/>
    <x v="0"/>
    <x v="0"/>
    <x v="0"/>
    <x v="1"/>
    <x v="0"/>
    <x v="0"/>
    <x v="0"/>
    <x v="10"/>
    <s v="2024-11-22"/>
    <x v="3"/>
    <n v="2404"/>
    <x v="4"/>
    <m/>
    <x v="0"/>
    <m/>
    <x v="15"/>
    <n v="100479277"/>
    <x v="0"/>
    <x v="2"/>
    <s v="Direção dos  Recursos Humanos"/>
    <s v="ORI"/>
    <x v="2"/>
    <m/>
    <x v="0"/>
    <x v="2"/>
    <x v="2"/>
    <x v="1"/>
    <x v="0"/>
    <x v="0"/>
    <x v="0"/>
    <x v="0"/>
    <x v="0"/>
    <x v="0"/>
    <x v="0"/>
    <s v="Direção dos  Recursos Humanos"/>
    <x v="0"/>
    <x v="0"/>
    <x v="0"/>
    <x v="0"/>
    <x v="0"/>
    <x v="0"/>
    <x v="0"/>
    <x v="0"/>
    <x v="0"/>
    <x v="0"/>
    <x v="2"/>
    <x v="0"/>
    <s v="Pagamento de salário referente a 11-2024"/>
  </r>
  <r>
    <x v="0"/>
    <n v="0"/>
    <n v="0"/>
    <n v="0"/>
    <n v="0"/>
    <x v="1198"/>
    <x v="0"/>
    <x v="0"/>
    <x v="0"/>
    <s v="03.16.25"/>
    <x v="23"/>
    <x v="0"/>
    <x v="0"/>
    <s v="Direção dos  Recursos Humanos"/>
    <s v="03.16.25"/>
    <s v="Direção dos  Recursos Humanos"/>
    <s v="03.16.25"/>
    <x v="31"/>
    <x v="0"/>
    <x v="0"/>
    <x v="1"/>
    <x v="0"/>
    <x v="0"/>
    <x v="0"/>
    <x v="0"/>
    <x v="5"/>
    <s v="2024-08-26"/>
    <x v="2"/>
    <n v="36"/>
    <x v="4"/>
    <m/>
    <x v="0"/>
    <m/>
    <x v="67"/>
    <n v="100474708"/>
    <x v="0"/>
    <x v="7"/>
    <s v="Direção dos  Recursos Humanos"/>
    <s v="ORI"/>
    <x v="2"/>
    <m/>
    <x v="0"/>
    <x v="2"/>
    <x v="2"/>
    <x v="1"/>
    <x v="0"/>
    <x v="0"/>
    <x v="0"/>
    <x v="0"/>
    <x v="0"/>
    <x v="0"/>
    <x v="0"/>
    <s v="Direção dos  Recursos Humanos"/>
    <x v="0"/>
    <x v="0"/>
    <x v="0"/>
    <x v="0"/>
    <x v="0"/>
    <x v="0"/>
    <x v="0"/>
    <x v="0"/>
    <x v="0"/>
    <x v="0"/>
    <x v="7"/>
    <x v="0"/>
    <s v="Pagamento de salário referente a 08-2024"/>
  </r>
  <r>
    <x v="0"/>
    <n v="0"/>
    <n v="0"/>
    <n v="0"/>
    <n v="0"/>
    <x v="1198"/>
    <x v="0"/>
    <x v="0"/>
    <x v="0"/>
    <s v="03.16.25"/>
    <x v="23"/>
    <x v="0"/>
    <x v="0"/>
    <s v="Direção dos  Recursos Humanos"/>
    <s v="03.16.25"/>
    <s v="Direção dos  Recursos Humanos"/>
    <s v="03.16.25"/>
    <x v="48"/>
    <x v="0"/>
    <x v="0"/>
    <x v="0"/>
    <x v="1"/>
    <x v="0"/>
    <x v="0"/>
    <x v="0"/>
    <x v="5"/>
    <s v="2024-08-26"/>
    <x v="2"/>
    <n v="1041"/>
    <x v="4"/>
    <m/>
    <x v="0"/>
    <m/>
    <x v="67"/>
    <n v="100474708"/>
    <x v="0"/>
    <x v="7"/>
    <s v="Direção dos  Recursos Humanos"/>
    <s v="ORI"/>
    <x v="2"/>
    <m/>
    <x v="0"/>
    <x v="2"/>
    <x v="2"/>
    <x v="1"/>
    <x v="0"/>
    <x v="0"/>
    <x v="0"/>
    <x v="0"/>
    <x v="0"/>
    <x v="0"/>
    <x v="0"/>
    <s v="Direção dos  Recursos Humanos"/>
    <x v="0"/>
    <x v="0"/>
    <x v="0"/>
    <x v="0"/>
    <x v="0"/>
    <x v="0"/>
    <x v="0"/>
    <x v="0"/>
    <x v="0"/>
    <x v="0"/>
    <x v="7"/>
    <x v="0"/>
    <s v="Pagamento de salário referente a 08-2024"/>
  </r>
  <r>
    <x v="0"/>
    <n v="0"/>
    <n v="0"/>
    <n v="0"/>
    <n v="0"/>
    <x v="1198"/>
    <x v="0"/>
    <x v="0"/>
    <x v="0"/>
    <s v="03.16.25"/>
    <x v="23"/>
    <x v="0"/>
    <x v="0"/>
    <s v="Direção dos  Recursos Humanos"/>
    <s v="03.16.25"/>
    <s v="Direção dos  Recursos Humanos"/>
    <s v="03.16.25"/>
    <x v="79"/>
    <x v="0"/>
    <x v="4"/>
    <x v="17"/>
    <x v="0"/>
    <x v="0"/>
    <x v="0"/>
    <x v="0"/>
    <x v="5"/>
    <s v="2024-08-26"/>
    <x v="2"/>
    <n v="3254"/>
    <x v="4"/>
    <m/>
    <x v="0"/>
    <m/>
    <x v="67"/>
    <n v="100474708"/>
    <x v="0"/>
    <x v="7"/>
    <s v="Direção dos  Recursos Humanos"/>
    <s v="ORI"/>
    <x v="2"/>
    <m/>
    <x v="0"/>
    <x v="2"/>
    <x v="2"/>
    <x v="1"/>
    <x v="0"/>
    <x v="0"/>
    <x v="0"/>
    <x v="0"/>
    <x v="0"/>
    <x v="0"/>
    <x v="0"/>
    <s v="Direção dos  Recursos Humanos"/>
    <x v="0"/>
    <x v="0"/>
    <x v="0"/>
    <x v="0"/>
    <x v="0"/>
    <x v="0"/>
    <x v="0"/>
    <x v="0"/>
    <x v="0"/>
    <x v="0"/>
    <x v="7"/>
    <x v="0"/>
    <s v="Pagamento de salário referente a 08-2024"/>
  </r>
  <r>
    <x v="0"/>
    <n v="0"/>
    <n v="0"/>
    <n v="0"/>
    <n v="0"/>
    <x v="1198"/>
    <x v="0"/>
    <x v="0"/>
    <x v="0"/>
    <s v="03.16.25"/>
    <x v="23"/>
    <x v="0"/>
    <x v="0"/>
    <s v="Direção dos  Recursos Humanos"/>
    <s v="03.16.25"/>
    <s v="Direção dos  Recursos Humanos"/>
    <s v="03.16.25"/>
    <x v="29"/>
    <x v="0"/>
    <x v="0"/>
    <x v="0"/>
    <x v="0"/>
    <x v="0"/>
    <x v="0"/>
    <x v="0"/>
    <x v="5"/>
    <s v="2024-08-26"/>
    <x v="2"/>
    <n v="0"/>
    <x v="4"/>
    <m/>
    <x v="0"/>
    <m/>
    <x v="17"/>
    <n v="100479279"/>
    <x v="0"/>
    <x v="4"/>
    <s v="Direção dos  Recursos Humanos"/>
    <s v="ORI"/>
    <x v="2"/>
    <m/>
    <x v="0"/>
    <x v="2"/>
    <x v="2"/>
    <x v="1"/>
    <x v="0"/>
    <x v="0"/>
    <x v="0"/>
    <x v="0"/>
    <x v="0"/>
    <x v="0"/>
    <x v="0"/>
    <s v="Direção dos  Recursos Humanos"/>
    <x v="0"/>
    <x v="0"/>
    <x v="0"/>
    <x v="0"/>
    <x v="0"/>
    <x v="0"/>
    <x v="0"/>
    <x v="0"/>
    <x v="0"/>
    <x v="0"/>
    <x v="4"/>
    <x v="0"/>
    <s v="Pagamento de salário referente a 08-2024"/>
  </r>
  <r>
    <x v="0"/>
    <n v="0"/>
    <n v="0"/>
    <n v="0"/>
    <n v="0"/>
    <x v="1198"/>
    <x v="0"/>
    <x v="0"/>
    <x v="0"/>
    <s v="03.16.25"/>
    <x v="23"/>
    <x v="0"/>
    <x v="0"/>
    <s v="Direção dos  Recursos Humanos"/>
    <s v="03.16.25"/>
    <s v="Direção dos  Recursos Humanos"/>
    <s v="03.16.25"/>
    <x v="49"/>
    <x v="0"/>
    <x v="0"/>
    <x v="0"/>
    <x v="1"/>
    <x v="0"/>
    <x v="0"/>
    <x v="0"/>
    <x v="5"/>
    <s v="2024-08-26"/>
    <x v="2"/>
    <n v="14"/>
    <x v="4"/>
    <m/>
    <x v="0"/>
    <m/>
    <x v="17"/>
    <n v="100479279"/>
    <x v="0"/>
    <x v="4"/>
    <s v="Direção dos  Recursos Humanos"/>
    <s v="ORI"/>
    <x v="2"/>
    <m/>
    <x v="0"/>
    <x v="2"/>
    <x v="2"/>
    <x v="1"/>
    <x v="0"/>
    <x v="0"/>
    <x v="0"/>
    <x v="0"/>
    <x v="0"/>
    <x v="0"/>
    <x v="0"/>
    <s v="Direção dos  Recursos Humanos"/>
    <x v="0"/>
    <x v="0"/>
    <x v="0"/>
    <x v="0"/>
    <x v="0"/>
    <x v="0"/>
    <x v="0"/>
    <x v="0"/>
    <x v="0"/>
    <x v="0"/>
    <x v="4"/>
    <x v="0"/>
    <s v="Pagamento de salário referente a 08-2024"/>
  </r>
  <r>
    <x v="0"/>
    <n v="0"/>
    <n v="0"/>
    <n v="0"/>
    <n v="0"/>
    <x v="1198"/>
    <x v="0"/>
    <x v="0"/>
    <x v="0"/>
    <s v="03.16.25"/>
    <x v="23"/>
    <x v="0"/>
    <x v="0"/>
    <s v="Direção dos  Recursos Humanos"/>
    <s v="03.16.25"/>
    <s v="Direção dos  Recursos Humanos"/>
    <s v="03.16.25"/>
    <x v="29"/>
    <x v="0"/>
    <x v="0"/>
    <x v="0"/>
    <x v="0"/>
    <x v="0"/>
    <x v="0"/>
    <x v="0"/>
    <x v="5"/>
    <s v="2024-08-26"/>
    <x v="2"/>
    <n v="3"/>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8-2024"/>
  </r>
  <r>
    <x v="0"/>
    <n v="0"/>
    <n v="0"/>
    <n v="0"/>
    <n v="0"/>
    <x v="1198"/>
    <x v="0"/>
    <x v="0"/>
    <x v="0"/>
    <s v="03.16.25"/>
    <x v="23"/>
    <x v="0"/>
    <x v="0"/>
    <s v="Direção dos  Recursos Humanos"/>
    <s v="03.16.25"/>
    <s v="Direção dos  Recursos Humanos"/>
    <s v="03.16.25"/>
    <x v="30"/>
    <x v="0"/>
    <x v="0"/>
    <x v="0"/>
    <x v="1"/>
    <x v="0"/>
    <x v="0"/>
    <x v="0"/>
    <x v="5"/>
    <s v="2024-08-26"/>
    <x v="2"/>
    <n v="479"/>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8-2024"/>
  </r>
  <r>
    <x v="0"/>
    <n v="0"/>
    <n v="0"/>
    <n v="0"/>
    <n v="0"/>
    <x v="3972"/>
    <x v="0"/>
    <x v="0"/>
    <x v="0"/>
    <s v="03.16.25"/>
    <x v="23"/>
    <x v="0"/>
    <x v="0"/>
    <s v="Direção dos  Recursos Humanos"/>
    <s v="03.16.25"/>
    <s v="Direção dos  Recursos Humanos"/>
    <s v="03.16.25"/>
    <x v="49"/>
    <x v="0"/>
    <x v="0"/>
    <x v="0"/>
    <x v="1"/>
    <x v="0"/>
    <x v="0"/>
    <x v="0"/>
    <x v="0"/>
    <s v="2024-01-30"/>
    <x v="0"/>
    <n v="3132"/>
    <x v="4"/>
    <m/>
    <x v="0"/>
    <m/>
    <x v="19"/>
    <n v="100474706"/>
    <x v="0"/>
    <x v="6"/>
    <s v="Direção dos  Recursos Humanos"/>
    <s v="ORI"/>
    <x v="2"/>
    <m/>
    <x v="0"/>
    <x v="2"/>
    <x v="2"/>
    <x v="1"/>
    <x v="0"/>
    <x v="0"/>
    <x v="0"/>
    <x v="0"/>
    <x v="0"/>
    <x v="0"/>
    <x v="0"/>
    <s v="Direção dos  Recursos Humanos"/>
    <x v="0"/>
    <x v="0"/>
    <x v="0"/>
    <x v="0"/>
    <x v="0"/>
    <x v="0"/>
    <x v="0"/>
    <x v="0"/>
    <x v="0"/>
    <x v="0"/>
    <x v="6"/>
    <x v="0"/>
    <s v="Pagamento de salário referente a 01-2024"/>
  </r>
  <r>
    <x v="0"/>
    <n v="0"/>
    <n v="0"/>
    <n v="0"/>
    <n v="0"/>
    <x v="3972"/>
    <x v="0"/>
    <x v="0"/>
    <x v="0"/>
    <s v="03.16.25"/>
    <x v="23"/>
    <x v="0"/>
    <x v="0"/>
    <s v="Direção dos  Recursos Humanos"/>
    <s v="03.16.25"/>
    <s v="Direção dos  Recursos Humanos"/>
    <s v="03.16.25"/>
    <x v="30"/>
    <x v="0"/>
    <x v="0"/>
    <x v="0"/>
    <x v="1"/>
    <x v="0"/>
    <x v="0"/>
    <x v="0"/>
    <x v="0"/>
    <s v="2024-01-30"/>
    <x v="0"/>
    <n v="6"/>
    <x v="4"/>
    <m/>
    <x v="0"/>
    <m/>
    <x v="17"/>
    <n v="100479279"/>
    <x v="0"/>
    <x v="4"/>
    <s v="Direção dos  Recursos Humanos"/>
    <s v="ORI"/>
    <x v="2"/>
    <m/>
    <x v="0"/>
    <x v="2"/>
    <x v="2"/>
    <x v="1"/>
    <x v="0"/>
    <x v="0"/>
    <x v="0"/>
    <x v="0"/>
    <x v="0"/>
    <x v="0"/>
    <x v="0"/>
    <s v="Direção dos  Recursos Humanos"/>
    <x v="0"/>
    <x v="0"/>
    <x v="0"/>
    <x v="0"/>
    <x v="0"/>
    <x v="0"/>
    <x v="0"/>
    <x v="0"/>
    <x v="0"/>
    <x v="0"/>
    <x v="4"/>
    <x v="0"/>
    <s v="Pagamento de salário referente a 01-2024"/>
  </r>
  <r>
    <x v="0"/>
    <n v="0"/>
    <n v="0"/>
    <n v="0"/>
    <n v="0"/>
    <x v="3972"/>
    <x v="0"/>
    <x v="0"/>
    <x v="0"/>
    <s v="03.16.25"/>
    <x v="23"/>
    <x v="0"/>
    <x v="0"/>
    <s v="Direção dos  Recursos Humanos"/>
    <s v="03.16.25"/>
    <s v="Direção dos  Recursos Humanos"/>
    <s v="03.16.25"/>
    <x v="48"/>
    <x v="0"/>
    <x v="0"/>
    <x v="0"/>
    <x v="1"/>
    <x v="0"/>
    <x v="0"/>
    <x v="0"/>
    <x v="0"/>
    <s v="2024-01-30"/>
    <x v="0"/>
    <n v="42"/>
    <x v="4"/>
    <m/>
    <x v="0"/>
    <m/>
    <x v="17"/>
    <n v="100479279"/>
    <x v="0"/>
    <x v="4"/>
    <s v="Direção dos  Recursos Humanos"/>
    <s v="ORI"/>
    <x v="2"/>
    <m/>
    <x v="0"/>
    <x v="2"/>
    <x v="2"/>
    <x v="1"/>
    <x v="0"/>
    <x v="0"/>
    <x v="0"/>
    <x v="0"/>
    <x v="0"/>
    <x v="0"/>
    <x v="0"/>
    <s v="Direção dos  Recursos Humanos"/>
    <x v="0"/>
    <x v="0"/>
    <x v="0"/>
    <x v="0"/>
    <x v="0"/>
    <x v="0"/>
    <x v="0"/>
    <x v="0"/>
    <x v="0"/>
    <x v="0"/>
    <x v="4"/>
    <x v="0"/>
    <s v="Pagamento de salário referente a 01-2024"/>
  </r>
  <r>
    <x v="0"/>
    <n v="0"/>
    <n v="0"/>
    <n v="0"/>
    <n v="0"/>
    <x v="3972"/>
    <x v="0"/>
    <x v="0"/>
    <x v="0"/>
    <s v="03.16.25"/>
    <x v="23"/>
    <x v="0"/>
    <x v="0"/>
    <s v="Direção dos  Recursos Humanos"/>
    <s v="03.16.25"/>
    <s v="Direção dos  Recursos Humanos"/>
    <s v="03.16.25"/>
    <x v="48"/>
    <x v="0"/>
    <x v="0"/>
    <x v="0"/>
    <x v="1"/>
    <x v="0"/>
    <x v="0"/>
    <x v="0"/>
    <x v="0"/>
    <s v="2024-01-30"/>
    <x v="0"/>
    <n v="3305"/>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1-2024"/>
  </r>
  <r>
    <x v="0"/>
    <n v="0"/>
    <n v="0"/>
    <n v="0"/>
    <n v="0"/>
    <x v="3972"/>
    <x v="0"/>
    <x v="0"/>
    <x v="0"/>
    <s v="03.16.25"/>
    <x v="23"/>
    <x v="0"/>
    <x v="0"/>
    <s v="Direção dos  Recursos Humanos"/>
    <s v="03.16.25"/>
    <s v="Direção dos  Recursos Humanos"/>
    <s v="03.16.25"/>
    <x v="49"/>
    <x v="0"/>
    <x v="0"/>
    <x v="0"/>
    <x v="1"/>
    <x v="0"/>
    <x v="0"/>
    <x v="0"/>
    <x v="0"/>
    <s v="2024-01-30"/>
    <x v="0"/>
    <n v="923"/>
    <x v="4"/>
    <m/>
    <x v="0"/>
    <m/>
    <x v="15"/>
    <n v="100479277"/>
    <x v="0"/>
    <x v="2"/>
    <s v="Direção dos  Recursos Humanos"/>
    <s v="ORI"/>
    <x v="2"/>
    <m/>
    <x v="0"/>
    <x v="2"/>
    <x v="2"/>
    <x v="1"/>
    <x v="0"/>
    <x v="0"/>
    <x v="0"/>
    <x v="0"/>
    <x v="0"/>
    <x v="0"/>
    <x v="0"/>
    <s v="Direção dos  Recursos Humanos"/>
    <x v="0"/>
    <x v="0"/>
    <x v="0"/>
    <x v="0"/>
    <x v="0"/>
    <x v="0"/>
    <x v="0"/>
    <x v="0"/>
    <x v="0"/>
    <x v="0"/>
    <x v="2"/>
    <x v="0"/>
    <s v="Pagamento de salário referente a 01-2024"/>
  </r>
  <r>
    <x v="0"/>
    <n v="0"/>
    <n v="0"/>
    <n v="0"/>
    <n v="0"/>
    <x v="3972"/>
    <x v="0"/>
    <x v="0"/>
    <x v="0"/>
    <s v="03.16.25"/>
    <x v="23"/>
    <x v="0"/>
    <x v="0"/>
    <s v="Direção dos  Recursos Humanos"/>
    <s v="03.16.25"/>
    <s v="Direção dos  Recursos Humanos"/>
    <s v="03.16.25"/>
    <x v="79"/>
    <x v="0"/>
    <x v="4"/>
    <x v="17"/>
    <x v="0"/>
    <x v="0"/>
    <x v="0"/>
    <x v="0"/>
    <x v="0"/>
    <s v="2024-01-30"/>
    <x v="0"/>
    <n v="7648"/>
    <x v="4"/>
    <m/>
    <x v="0"/>
    <m/>
    <x v="15"/>
    <n v="100479277"/>
    <x v="0"/>
    <x v="2"/>
    <s v="Direção dos  Recursos Humanos"/>
    <s v="ORI"/>
    <x v="2"/>
    <m/>
    <x v="0"/>
    <x v="2"/>
    <x v="2"/>
    <x v="1"/>
    <x v="0"/>
    <x v="0"/>
    <x v="0"/>
    <x v="0"/>
    <x v="0"/>
    <x v="0"/>
    <x v="0"/>
    <s v="Direção dos  Recursos Humanos"/>
    <x v="0"/>
    <x v="0"/>
    <x v="0"/>
    <x v="0"/>
    <x v="0"/>
    <x v="0"/>
    <x v="0"/>
    <x v="0"/>
    <x v="0"/>
    <x v="0"/>
    <x v="2"/>
    <x v="0"/>
    <s v="Pagamento de salário referente a 01-2024"/>
  </r>
  <r>
    <x v="0"/>
    <n v="0"/>
    <n v="0"/>
    <n v="0"/>
    <n v="0"/>
    <x v="2939"/>
    <x v="0"/>
    <x v="0"/>
    <x v="0"/>
    <s v="03.16.25"/>
    <x v="23"/>
    <x v="0"/>
    <x v="0"/>
    <s v="Direção dos  Recursos Humanos"/>
    <s v="03.16.25"/>
    <s v="Direção dos  Recursos Humanos"/>
    <s v="03.16.25"/>
    <x v="49"/>
    <x v="0"/>
    <x v="0"/>
    <x v="0"/>
    <x v="1"/>
    <x v="0"/>
    <x v="0"/>
    <x v="0"/>
    <x v="8"/>
    <s v="2024-10-23"/>
    <x v="3"/>
    <n v="2895"/>
    <x v="4"/>
    <m/>
    <x v="0"/>
    <m/>
    <x v="19"/>
    <n v="100474706"/>
    <x v="0"/>
    <x v="6"/>
    <s v="Direção dos  Recursos Humanos"/>
    <s v="ORI"/>
    <x v="2"/>
    <m/>
    <x v="0"/>
    <x v="2"/>
    <x v="2"/>
    <x v="1"/>
    <x v="0"/>
    <x v="0"/>
    <x v="0"/>
    <x v="0"/>
    <x v="0"/>
    <x v="0"/>
    <x v="0"/>
    <s v="Direção dos  Recursos Humanos"/>
    <x v="0"/>
    <x v="0"/>
    <x v="0"/>
    <x v="0"/>
    <x v="0"/>
    <x v="0"/>
    <x v="0"/>
    <x v="0"/>
    <x v="0"/>
    <x v="0"/>
    <x v="6"/>
    <x v="0"/>
    <s v="Pagamento de salário referente a 10-2024"/>
  </r>
  <r>
    <x v="0"/>
    <n v="0"/>
    <n v="0"/>
    <n v="0"/>
    <n v="0"/>
    <x v="2939"/>
    <x v="0"/>
    <x v="0"/>
    <x v="0"/>
    <s v="03.16.25"/>
    <x v="23"/>
    <x v="0"/>
    <x v="0"/>
    <s v="Direção dos  Recursos Humanos"/>
    <s v="03.16.25"/>
    <s v="Direção dos  Recursos Humanos"/>
    <s v="03.16.25"/>
    <x v="29"/>
    <x v="0"/>
    <x v="0"/>
    <x v="0"/>
    <x v="0"/>
    <x v="0"/>
    <x v="0"/>
    <x v="0"/>
    <x v="8"/>
    <s v="2024-10-23"/>
    <x v="3"/>
    <n v="34"/>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10-2024"/>
  </r>
  <r>
    <x v="0"/>
    <n v="0"/>
    <n v="0"/>
    <n v="0"/>
    <n v="0"/>
    <x v="2939"/>
    <x v="0"/>
    <x v="0"/>
    <x v="0"/>
    <s v="03.16.25"/>
    <x v="23"/>
    <x v="0"/>
    <x v="0"/>
    <s v="Direção dos  Recursos Humanos"/>
    <s v="03.16.25"/>
    <s v="Direção dos  Recursos Humanos"/>
    <s v="03.16.25"/>
    <x v="78"/>
    <x v="0"/>
    <x v="4"/>
    <x v="17"/>
    <x v="0"/>
    <x v="0"/>
    <x v="0"/>
    <x v="0"/>
    <x v="8"/>
    <s v="2024-10-23"/>
    <x v="3"/>
    <n v="421"/>
    <x v="4"/>
    <m/>
    <x v="0"/>
    <m/>
    <x v="15"/>
    <n v="100479277"/>
    <x v="0"/>
    <x v="2"/>
    <s v="Direção dos  Recursos Humanos"/>
    <s v="ORI"/>
    <x v="2"/>
    <m/>
    <x v="0"/>
    <x v="2"/>
    <x v="2"/>
    <x v="1"/>
    <x v="0"/>
    <x v="0"/>
    <x v="0"/>
    <x v="0"/>
    <x v="0"/>
    <x v="0"/>
    <x v="0"/>
    <s v="Direção dos  Recursos Humanos"/>
    <x v="0"/>
    <x v="0"/>
    <x v="0"/>
    <x v="0"/>
    <x v="0"/>
    <x v="0"/>
    <x v="0"/>
    <x v="0"/>
    <x v="0"/>
    <x v="0"/>
    <x v="2"/>
    <x v="0"/>
    <s v="Pagamento de salário referente a 10-2024"/>
  </r>
  <r>
    <x v="0"/>
    <n v="0"/>
    <n v="0"/>
    <n v="0"/>
    <n v="0"/>
    <x v="1464"/>
    <x v="0"/>
    <x v="0"/>
    <x v="0"/>
    <s v="03.16.25"/>
    <x v="23"/>
    <x v="0"/>
    <x v="0"/>
    <s v="Direção dos  Recursos Humanos"/>
    <s v="03.16.25"/>
    <s v="Direção dos  Recursos Humanos"/>
    <s v="03.16.25"/>
    <x v="29"/>
    <x v="0"/>
    <x v="0"/>
    <x v="0"/>
    <x v="0"/>
    <x v="0"/>
    <x v="0"/>
    <x v="0"/>
    <x v="7"/>
    <s v="2024-09-19"/>
    <x v="2"/>
    <n v="8"/>
    <x v="4"/>
    <m/>
    <x v="0"/>
    <m/>
    <x v="67"/>
    <n v="100474708"/>
    <x v="0"/>
    <x v="7"/>
    <s v="Direção dos  Recursos Humanos"/>
    <s v="ORI"/>
    <x v="2"/>
    <m/>
    <x v="0"/>
    <x v="2"/>
    <x v="2"/>
    <x v="1"/>
    <x v="0"/>
    <x v="0"/>
    <x v="0"/>
    <x v="0"/>
    <x v="0"/>
    <x v="0"/>
    <x v="0"/>
    <s v="Direção dos  Recursos Humanos"/>
    <x v="0"/>
    <x v="0"/>
    <x v="0"/>
    <x v="0"/>
    <x v="0"/>
    <x v="0"/>
    <x v="0"/>
    <x v="0"/>
    <x v="0"/>
    <x v="0"/>
    <x v="7"/>
    <x v="0"/>
    <s v="Pagamento de salário referente a 09-2024"/>
  </r>
  <r>
    <x v="0"/>
    <n v="0"/>
    <n v="0"/>
    <n v="0"/>
    <n v="0"/>
    <x v="1464"/>
    <x v="0"/>
    <x v="0"/>
    <x v="0"/>
    <s v="03.16.25"/>
    <x v="23"/>
    <x v="0"/>
    <x v="0"/>
    <s v="Direção dos  Recursos Humanos"/>
    <s v="03.16.25"/>
    <s v="Direção dos  Recursos Humanos"/>
    <s v="03.16.25"/>
    <x v="48"/>
    <x v="0"/>
    <x v="0"/>
    <x v="0"/>
    <x v="1"/>
    <x v="0"/>
    <x v="0"/>
    <x v="0"/>
    <x v="7"/>
    <s v="2024-09-19"/>
    <x v="2"/>
    <n v="1050"/>
    <x v="4"/>
    <m/>
    <x v="0"/>
    <m/>
    <x v="67"/>
    <n v="100474708"/>
    <x v="0"/>
    <x v="7"/>
    <s v="Direção dos  Recursos Humanos"/>
    <s v="ORI"/>
    <x v="2"/>
    <m/>
    <x v="0"/>
    <x v="2"/>
    <x v="2"/>
    <x v="1"/>
    <x v="0"/>
    <x v="0"/>
    <x v="0"/>
    <x v="0"/>
    <x v="0"/>
    <x v="0"/>
    <x v="0"/>
    <s v="Direção dos  Recursos Humanos"/>
    <x v="0"/>
    <x v="0"/>
    <x v="0"/>
    <x v="0"/>
    <x v="0"/>
    <x v="0"/>
    <x v="0"/>
    <x v="0"/>
    <x v="0"/>
    <x v="0"/>
    <x v="7"/>
    <x v="0"/>
    <s v="Pagamento de salário referente a 09-2024"/>
  </r>
  <r>
    <x v="0"/>
    <n v="0"/>
    <n v="0"/>
    <n v="0"/>
    <n v="0"/>
    <x v="1464"/>
    <x v="0"/>
    <x v="0"/>
    <x v="0"/>
    <s v="03.16.25"/>
    <x v="23"/>
    <x v="0"/>
    <x v="0"/>
    <s v="Direção dos  Recursos Humanos"/>
    <s v="03.16.25"/>
    <s v="Direção dos  Recursos Humanos"/>
    <s v="03.16.25"/>
    <x v="49"/>
    <x v="0"/>
    <x v="0"/>
    <x v="0"/>
    <x v="1"/>
    <x v="0"/>
    <x v="0"/>
    <x v="0"/>
    <x v="7"/>
    <s v="2024-09-19"/>
    <x v="2"/>
    <n v="367"/>
    <x v="4"/>
    <m/>
    <x v="0"/>
    <m/>
    <x v="67"/>
    <n v="100474708"/>
    <x v="0"/>
    <x v="7"/>
    <s v="Direção dos  Recursos Humanos"/>
    <s v="ORI"/>
    <x v="2"/>
    <m/>
    <x v="0"/>
    <x v="2"/>
    <x v="2"/>
    <x v="1"/>
    <x v="0"/>
    <x v="0"/>
    <x v="0"/>
    <x v="0"/>
    <x v="0"/>
    <x v="0"/>
    <x v="0"/>
    <s v="Direção dos  Recursos Humanos"/>
    <x v="0"/>
    <x v="0"/>
    <x v="0"/>
    <x v="0"/>
    <x v="0"/>
    <x v="0"/>
    <x v="0"/>
    <x v="0"/>
    <x v="0"/>
    <x v="0"/>
    <x v="7"/>
    <x v="0"/>
    <s v="Pagamento de salário referente a 09-2024"/>
  </r>
  <r>
    <x v="0"/>
    <n v="0"/>
    <n v="0"/>
    <n v="0"/>
    <n v="0"/>
    <x v="1464"/>
    <x v="0"/>
    <x v="0"/>
    <x v="0"/>
    <s v="03.16.25"/>
    <x v="23"/>
    <x v="0"/>
    <x v="0"/>
    <s v="Direção dos  Recursos Humanos"/>
    <s v="03.16.25"/>
    <s v="Direção dos  Recursos Humanos"/>
    <s v="03.16.25"/>
    <x v="29"/>
    <x v="0"/>
    <x v="0"/>
    <x v="0"/>
    <x v="0"/>
    <x v="0"/>
    <x v="0"/>
    <x v="0"/>
    <x v="7"/>
    <s v="2024-09-19"/>
    <x v="2"/>
    <n v="3"/>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9-2024"/>
  </r>
  <r>
    <x v="0"/>
    <n v="0"/>
    <n v="0"/>
    <n v="0"/>
    <n v="0"/>
    <x v="1464"/>
    <x v="0"/>
    <x v="0"/>
    <x v="0"/>
    <s v="03.16.25"/>
    <x v="23"/>
    <x v="0"/>
    <x v="0"/>
    <s v="Direção dos  Recursos Humanos"/>
    <s v="03.16.25"/>
    <s v="Direção dos  Recursos Humanos"/>
    <s v="03.16.25"/>
    <x v="30"/>
    <x v="0"/>
    <x v="0"/>
    <x v="0"/>
    <x v="1"/>
    <x v="0"/>
    <x v="0"/>
    <x v="0"/>
    <x v="7"/>
    <s v="2024-09-19"/>
    <x v="2"/>
    <n v="29"/>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9-2024"/>
  </r>
  <r>
    <x v="0"/>
    <n v="0"/>
    <n v="0"/>
    <n v="0"/>
    <n v="0"/>
    <x v="1464"/>
    <x v="0"/>
    <x v="0"/>
    <x v="0"/>
    <s v="03.16.25"/>
    <x v="23"/>
    <x v="0"/>
    <x v="0"/>
    <s v="Direção dos  Recursos Humanos"/>
    <s v="03.16.25"/>
    <s v="Direção dos  Recursos Humanos"/>
    <s v="03.16.25"/>
    <x v="79"/>
    <x v="0"/>
    <x v="4"/>
    <x v="17"/>
    <x v="0"/>
    <x v="0"/>
    <x v="0"/>
    <x v="0"/>
    <x v="7"/>
    <s v="2024-09-19"/>
    <x v="2"/>
    <n v="1272"/>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9-2024"/>
  </r>
  <r>
    <x v="0"/>
    <n v="0"/>
    <n v="0"/>
    <n v="0"/>
    <n v="0"/>
    <x v="1464"/>
    <x v="0"/>
    <x v="0"/>
    <x v="0"/>
    <s v="03.16.25"/>
    <x v="23"/>
    <x v="0"/>
    <x v="0"/>
    <s v="Direção dos  Recursos Humanos"/>
    <s v="03.16.25"/>
    <s v="Direção dos  Recursos Humanos"/>
    <s v="03.16.25"/>
    <x v="31"/>
    <x v="0"/>
    <x v="0"/>
    <x v="1"/>
    <x v="0"/>
    <x v="0"/>
    <x v="0"/>
    <x v="0"/>
    <x v="7"/>
    <s v="2024-09-19"/>
    <x v="2"/>
    <n v="85"/>
    <x v="4"/>
    <m/>
    <x v="0"/>
    <m/>
    <x v="15"/>
    <n v="100479277"/>
    <x v="0"/>
    <x v="2"/>
    <s v="Direção dos  Recursos Humanos"/>
    <s v="ORI"/>
    <x v="2"/>
    <m/>
    <x v="0"/>
    <x v="2"/>
    <x v="2"/>
    <x v="1"/>
    <x v="0"/>
    <x v="0"/>
    <x v="0"/>
    <x v="0"/>
    <x v="0"/>
    <x v="0"/>
    <x v="0"/>
    <s v="Direção dos  Recursos Humanos"/>
    <x v="0"/>
    <x v="0"/>
    <x v="0"/>
    <x v="0"/>
    <x v="0"/>
    <x v="0"/>
    <x v="0"/>
    <x v="0"/>
    <x v="0"/>
    <x v="0"/>
    <x v="2"/>
    <x v="0"/>
    <s v="Pagamento de salário referente a 09-2024"/>
  </r>
  <r>
    <x v="0"/>
    <n v="0"/>
    <n v="0"/>
    <n v="0"/>
    <n v="0"/>
    <x v="1464"/>
    <x v="0"/>
    <x v="0"/>
    <x v="0"/>
    <s v="03.16.25"/>
    <x v="23"/>
    <x v="0"/>
    <x v="0"/>
    <s v="Direção dos  Recursos Humanos"/>
    <s v="03.16.25"/>
    <s v="Direção dos  Recursos Humanos"/>
    <s v="03.16.25"/>
    <x v="29"/>
    <x v="0"/>
    <x v="0"/>
    <x v="0"/>
    <x v="0"/>
    <x v="0"/>
    <x v="0"/>
    <x v="0"/>
    <x v="7"/>
    <s v="2024-09-19"/>
    <x v="2"/>
    <n v="19"/>
    <x v="4"/>
    <m/>
    <x v="0"/>
    <m/>
    <x v="15"/>
    <n v="100479277"/>
    <x v="0"/>
    <x v="2"/>
    <s v="Direção dos  Recursos Humanos"/>
    <s v="ORI"/>
    <x v="2"/>
    <m/>
    <x v="0"/>
    <x v="2"/>
    <x v="2"/>
    <x v="1"/>
    <x v="0"/>
    <x v="0"/>
    <x v="0"/>
    <x v="0"/>
    <x v="0"/>
    <x v="0"/>
    <x v="0"/>
    <s v="Direção dos  Recursos Humanos"/>
    <x v="0"/>
    <x v="0"/>
    <x v="0"/>
    <x v="0"/>
    <x v="0"/>
    <x v="0"/>
    <x v="0"/>
    <x v="0"/>
    <x v="0"/>
    <x v="0"/>
    <x v="2"/>
    <x v="0"/>
    <s v="Pagamento de salário referente a 09-2024"/>
  </r>
  <r>
    <x v="0"/>
    <n v="0"/>
    <n v="0"/>
    <n v="0"/>
    <n v="0"/>
    <x v="1464"/>
    <x v="0"/>
    <x v="0"/>
    <x v="0"/>
    <s v="03.16.25"/>
    <x v="23"/>
    <x v="0"/>
    <x v="0"/>
    <s v="Direção dos  Recursos Humanos"/>
    <s v="03.16.25"/>
    <s v="Direção dos  Recursos Humanos"/>
    <s v="03.16.25"/>
    <x v="30"/>
    <x v="0"/>
    <x v="0"/>
    <x v="0"/>
    <x v="1"/>
    <x v="0"/>
    <x v="0"/>
    <x v="0"/>
    <x v="7"/>
    <s v="2024-09-19"/>
    <x v="2"/>
    <n v="174"/>
    <x v="4"/>
    <m/>
    <x v="0"/>
    <m/>
    <x v="15"/>
    <n v="100479277"/>
    <x v="0"/>
    <x v="2"/>
    <s v="Direção dos  Recursos Humanos"/>
    <s v="ORI"/>
    <x v="2"/>
    <m/>
    <x v="0"/>
    <x v="2"/>
    <x v="2"/>
    <x v="1"/>
    <x v="0"/>
    <x v="0"/>
    <x v="0"/>
    <x v="0"/>
    <x v="0"/>
    <x v="0"/>
    <x v="0"/>
    <s v="Direção dos  Recursos Humanos"/>
    <x v="0"/>
    <x v="0"/>
    <x v="0"/>
    <x v="0"/>
    <x v="0"/>
    <x v="0"/>
    <x v="0"/>
    <x v="0"/>
    <x v="0"/>
    <x v="0"/>
    <x v="2"/>
    <x v="0"/>
    <s v="Pagamento de salário referente a 09-2024"/>
  </r>
  <r>
    <x v="0"/>
    <n v="0"/>
    <n v="0"/>
    <n v="0"/>
    <n v="0"/>
    <x v="1901"/>
    <x v="0"/>
    <x v="0"/>
    <x v="0"/>
    <s v="03.16.25"/>
    <x v="23"/>
    <x v="0"/>
    <x v="0"/>
    <s v="Direção dos  Recursos Humanos"/>
    <s v="03.16.25"/>
    <s v="Direção dos  Recursos Humanos"/>
    <s v="03.16.25"/>
    <x v="78"/>
    <x v="0"/>
    <x v="4"/>
    <x v="17"/>
    <x v="0"/>
    <x v="0"/>
    <x v="0"/>
    <x v="0"/>
    <x v="4"/>
    <s v="2024-06-20"/>
    <x v="1"/>
    <n v="7"/>
    <x v="4"/>
    <m/>
    <x v="0"/>
    <m/>
    <x v="17"/>
    <n v="100479279"/>
    <x v="0"/>
    <x v="4"/>
    <s v="Direção dos  Recursos Humanos"/>
    <s v="ORI"/>
    <x v="2"/>
    <m/>
    <x v="0"/>
    <x v="2"/>
    <x v="2"/>
    <x v="1"/>
    <x v="0"/>
    <x v="0"/>
    <x v="0"/>
    <x v="0"/>
    <x v="0"/>
    <x v="0"/>
    <x v="0"/>
    <s v="Direção dos  Recursos Humanos"/>
    <x v="0"/>
    <x v="0"/>
    <x v="0"/>
    <x v="0"/>
    <x v="0"/>
    <x v="0"/>
    <x v="0"/>
    <x v="0"/>
    <x v="0"/>
    <x v="0"/>
    <x v="4"/>
    <x v="0"/>
    <s v="Pagamento de salário referente a 06-2024"/>
  </r>
  <r>
    <x v="0"/>
    <n v="0"/>
    <n v="0"/>
    <n v="0"/>
    <n v="0"/>
    <x v="4108"/>
    <x v="0"/>
    <x v="0"/>
    <x v="0"/>
    <s v="03.16.25"/>
    <x v="23"/>
    <x v="0"/>
    <x v="0"/>
    <s v="Direção dos  Recursos Humanos"/>
    <s v="03.16.25"/>
    <s v="Direção dos  Recursos Humanos"/>
    <s v="03.16.25"/>
    <x v="31"/>
    <x v="0"/>
    <x v="0"/>
    <x v="1"/>
    <x v="0"/>
    <x v="0"/>
    <x v="0"/>
    <x v="0"/>
    <x v="9"/>
    <s v="2024-07-23"/>
    <x v="2"/>
    <n v="36"/>
    <x v="4"/>
    <m/>
    <x v="0"/>
    <m/>
    <x v="67"/>
    <n v="100474708"/>
    <x v="0"/>
    <x v="7"/>
    <s v="Direção dos  Recursos Humanos"/>
    <s v="ORI"/>
    <x v="2"/>
    <m/>
    <x v="0"/>
    <x v="2"/>
    <x v="2"/>
    <x v="1"/>
    <x v="0"/>
    <x v="0"/>
    <x v="0"/>
    <x v="0"/>
    <x v="0"/>
    <x v="0"/>
    <x v="0"/>
    <s v="Direção dos  Recursos Humanos"/>
    <x v="0"/>
    <x v="0"/>
    <x v="0"/>
    <x v="0"/>
    <x v="0"/>
    <x v="0"/>
    <x v="0"/>
    <x v="0"/>
    <x v="0"/>
    <x v="0"/>
    <x v="7"/>
    <x v="0"/>
    <s v="Pagamento de salário referente a 07-2024"/>
  </r>
  <r>
    <x v="0"/>
    <n v="0"/>
    <n v="0"/>
    <n v="0"/>
    <n v="0"/>
    <x v="4108"/>
    <x v="0"/>
    <x v="0"/>
    <x v="0"/>
    <s v="03.16.25"/>
    <x v="23"/>
    <x v="0"/>
    <x v="0"/>
    <s v="Direção dos  Recursos Humanos"/>
    <s v="03.16.25"/>
    <s v="Direção dos  Recursos Humanos"/>
    <s v="03.16.25"/>
    <x v="49"/>
    <x v="0"/>
    <x v="0"/>
    <x v="0"/>
    <x v="1"/>
    <x v="0"/>
    <x v="0"/>
    <x v="0"/>
    <x v="9"/>
    <s v="2024-07-23"/>
    <x v="2"/>
    <n v="363"/>
    <x v="4"/>
    <m/>
    <x v="0"/>
    <m/>
    <x v="67"/>
    <n v="100474708"/>
    <x v="0"/>
    <x v="7"/>
    <s v="Direção dos  Recursos Humanos"/>
    <s v="ORI"/>
    <x v="2"/>
    <m/>
    <x v="0"/>
    <x v="2"/>
    <x v="2"/>
    <x v="1"/>
    <x v="0"/>
    <x v="0"/>
    <x v="0"/>
    <x v="0"/>
    <x v="0"/>
    <x v="0"/>
    <x v="0"/>
    <s v="Direção dos  Recursos Humanos"/>
    <x v="0"/>
    <x v="0"/>
    <x v="0"/>
    <x v="0"/>
    <x v="0"/>
    <x v="0"/>
    <x v="0"/>
    <x v="0"/>
    <x v="0"/>
    <x v="0"/>
    <x v="7"/>
    <x v="0"/>
    <s v="Pagamento de salário referente a 07-2024"/>
  </r>
  <r>
    <x v="0"/>
    <n v="0"/>
    <n v="0"/>
    <n v="0"/>
    <n v="0"/>
    <x v="4108"/>
    <x v="0"/>
    <x v="0"/>
    <x v="0"/>
    <s v="03.16.25"/>
    <x v="23"/>
    <x v="0"/>
    <x v="0"/>
    <s v="Direção dos  Recursos Humanos"/>
    <s v="03.16.25"/>
    <s v="Direção dos  Recursos Humanos"/>
    <s v="03.16.25"/>
    <x v="48"/>
    <x v="0"/>
    <x v="0"/>
    <x v="0"/>
    <x v="1"/>
    <x v="0"/>
    <x v="0"/>
    <x v="0"/>
    <x v="9"/>
    <s v="2024-07-23"/>
    <x v="2"/>
    <n v="40"/>
    <x v="4"/>
    <m/>
    <x v="0"/>
    <m/>
    <x v="17"/>
    <n v="100479279"/>
    <x v="0"/>
    <x v="4"/>
    <s v="Direção dos  Recursos Humanos"/>
    <s v="ORI"/>
    <x v="2"/>
    <m/>
    <x v="0"/>
    <x v="2"/>
    <x v="2"/>
    <x v="1"/>
    <x v="0"/>
    <x v="0"/>
    <x v="0"/>
    <x v="0"/>
    <x v="0"/>
    <x v="0"/>
    <x v="0"/>
    <s v="Direção dos  Recursos Humanos"/>
    <x v="0"/>
    <x v="0"/>
    <x v="0"/>
    <x v="0"/>
    <x v="0"/>
    <x v="0"/>
    <x v="0"/>
    <x v="0"/>
    <x v="0"/>
    <x v="0"/>
    <x v="4"/>
    <x v="0"/>
    <s v="Pagamento de salário referente a 07-2024"/>
  </r>
  <r>
    <x v="0"/>
    <n v="0"/>
    <n v="0"/>
    <n v="0"/>
    <n v="0"/>
    <x v="4108"/>
    <x v="0"/>
    <x v="0"/>
    <x v="0"/>
    <s v="03.16.25"/>
    <x v="23"/>
    <x v="0"/>
    <x v="0"/>
    <s v="Direção dos  Recursos Humanos"/>
    <s v="03.16.25"/>
    <s v="Direção dos  Recursos Humanos"/>
    <s v="03.16.25"/>
    <x v="78"/>
    <x v="0"/>
    <x v="4"/>
    <x v="17"/>
    <x v="0"/>
    <x v="0"/>
    <x v="0"/>
    <x v="0"/>
    <x v="9"/>
    <s v="2024-07-23"/>
    <x v="2"/>
    <n v="7"/>
    <x v="4"/>
    <m/>
    <x v="0"/>
    <m/>
    <x v="17"/>
    <n v="100479279"/>
    <x v="0"/>
    <x v="4"/>
    <s v="Direção dos  Recursos Humanos"/>
    <s v="ORI"/>
    <x v="2"/>
    <m/>
    <x v="0"/>
    <x v="2"/>
    <x v="2"/>
    <x v="1"/>
    <x v="0"/>
    <x v="0"/>
    <x v="0"/>
    <x v="0"/>
    <x v="0"/>
    <x v="0"/>
    <x v="0"/>
    <s v="Direção dos  Recursos Humanos"/>
    <x v="0"/>
    <x v="0"/>
    <x v="0"/>
    <x v="0"/>
    <x v="0"/>
    <x v="0"/>
    <x v="0"/>
    <x v="0"/>
    <x v="0"/>
    <x v="0"/>
    <x v="4"/>
    <x v="0"/>
    <s v="Pagamento de salário referente a 07-2024"/>
  </r>
  <r>
    <x v="0"/>
    <n v="0"/>
    <n v="0"/>
    <n v="0"/>
    <n v="0"/>
    <x v="4108"/>
    <x v="0"/>
    <x v="0"/>
    <x v="0"/>
    <s v="03.16.25"/>
    <x v="23"/>
    <x v="0"/>
    <x v="0"/>
    <s v="Direção dos  Recursos Humanos"/>
    <s v="03.16.25"/>
    <s v="Direção dos  Recursos Humanos"/>
    <s v="03.16.25"/>
    <x v="49"/>
    <x v="0"/>
    <x v="0"/>
    <x v="0"/>
    <x v="1"/>
    <x v="0"/>
    <x v="0"/>
    <x v="0"/>
    <x v="9"/>
    <s v="2024-07-23"/>
    <x v="2"/>
    <n v="14"/>
    <x v="4"/>
    <m/>
    <x v="0"/>
    <m/>
    <x v="17"/>
    <n v="100479279"/>
    <x v="0"/>
    <x v="4"/>
    <s v="Direção dos  Recursos Humanos"/>
    <s v="ORI"/>
    <x v="2"/>
    <m/>
    <x v="0"/>
    <x v="2"/>
    <x v="2"/>
    <x v="1"/>
    <x v="0"/>
    <x v="0"/>
    <x v="0"/>
    <x v="0"/>
    <x v="0"/>
    <x v="0"/>
    <x v="0"/>
    <s v="Direção dos  Recursos Humanos"/>
    <x v="0"/>
    <x v="0"/>
    <x v="0"/>
    <x v="0"/>
    <x v="0"/>
    <x v="0"/>
    <x v="0"/>
    <x v="0"/>
    <x v="0"/>
    <x v="0"/>
    <x v="4"/>
    <x v="0"/>
    <s v="Pagamento de salário referente a 07-2024"/>
  </r>
  <r>
    <x v="0"/>
    <n v="0"/>
    <n v="0"/>
    <n v="0"/>
    <n v="0"/>
    <x v="4108"/>
    <x v="0"/>
    <x v="0"/>
    <x v="0"/>
    <s v="03.16.25"/>
    <x v="23"/>
    <x v="0"/>
    <x v="0"/>
    <s v="Direção dos  Recursos Humanos"/>
    <s v="03.16.25"/>
    <s v="Direção dos  Recursos Humanos"/>
    <s v="03.16.25"/>
    <x v="78"/>
    <x v="0"/>
    <x v="4"/>
    <x v="17"/>
    <x v="0"/>
    <x v="0"/>
    <x v="0"/>
    <x v="0"/>
    <x v="9"/>
    <s v="2024-07-23"/>
    <x v="2"/>
    <n v="70"/>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7-2024"/>
  </r>
  <r>
    <x v="0"/>
    <n v="0"/>
    <n v="0"/>
    <n v="0"/>
    <n v="0"/>
    <x v="4108"/>
    <x v="0"/>
    <x v="0"/>
    <x v="0"/>
    <s v="03.16.25"/>
    <x v="23"/>
    <x v="0"/>
    <x v="0"/>
    <s v="Direção dos  Recursos Humanos"/>
    <s v="03.16.25"/>
    <s v="Direção dos  Recursos Humanos"/>
    <s v="03.16.25"/>
    <x v="31"/>
    <x v="0"/>
    <x v="0"/>
    <x v="1"/>
    <x v="0"/>
    <x v="0"/>
    <x v="0"/>
    <x v="0"/>
    <x v="9"/>
    <s v="2024-07-23"/>
    <x v="2"/>
    <n v="150"/>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7-2024"/>
  </r>
  <r>
    <x v="0"/>
    <n v="0"/>
    <n v="0"/>
    <n v="0"/>
    <n v="0"/>
    <x v="4108"/>
    <x v="0"/>
    <x v="0"/>
    <x v="0"/>
    <s v="03.16.25"/>
    <x v="23"/>
    <x v="0"/>
    <x v="0"/>
    <s v="Direção dos  Recursos Humanos"/>
    <s v="03.16.25"/>
    <s v="Direção dos  Recursos Humanos"/>
    <s v="03.16.25"/>
    <x v="48"/>
    <x v="0"/>
    <x v="0"/>
    <x v="0"/>
    <x v="1"/>
    <x v="0"/>
    <x v="0"/>
    <x v="0"/>
    <x v="9"/>
    <s v="2024-07-23"/>
    <x v="2"/>
    <n v="4177"/>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7-2024"/>
  </r>
  <r>
    <x v="0"/>
    <n v="0"/>
    <n v="0"/>
    <n v="0"/>
    <n v="0"/>
    <x v="4108"/>
    <x v="0"/>
    <x v="0"/>
    <x v="0"/>
    <s v="03.16.25"/>
    <x v="23"/>
    <x v="0"/>
    <x v="0"/>
    <s v="Direção dos  Recursos Humanos"/>
    <s v="03.16.25"/>
    <s v="Direção dos  Recursos Humanos"/>
    <s v="03.16.25"/>
    <x v="78"/>
    <x v="0"/>
    <x v="4"/>
    <x v="17"/>
    <x v="0"/>
    <x v="0"/>
    <x v="0"/>
    <x v="0"/>
    <x v="9"/>
    <s v="2024-07-23"/>
    <x v="2"/>
    <n v="551"/>
    <x v="4"/>
    <m/>
    <x v="0"/>
    <m/>
    <x v="15"/>
    <n v="100479277"/>
    <x v="0"/>
    <x v="2"/>
    <s v="Direção dos  Recursos Humanos"/>
    <s v="ORI"/>
    <x v="2"/>
    <m/>
    <x v="0"/>
    <x v="2"/>
    <x v="2"/>
    <x v="1"/>
    <x v="0"/>
    <x v="0"/>
    <x v="0"/>
    <x v="0"/>
    <x v="0"/>
    <x v="0"/>
    <x v="0"/>
    <s v="Direção dos  Recursos Humanos"/>
    <x v="0"/>
    <x v="0"/>
    <x v="0"/>
    <x v="0"/>
    <x v="0"/>
    <x v="0"/>
    <x v="0"/>
    <x v="0"/>
    <x v="0"/>
    <x v="0"/>
    <x v="2"/>
    <x v="0"/>
    <s v="Pagamento de salário referente a 07-2024"/>
  </r>
  <r>
    <x v="0"/>
    <n v="0"/>
    <n v="0"/>
    <n v="0"/>
    <n v="0"/>
    <x v="3762"/>
    <x v="0"/>
    <x v="0"/>
    <x v="0"/>
    <s v="03.16.25"/>
    <x v="23"/>
    <x v="0"/>
    <x v="0"/>
    <s v="Direção dos  Recursos Humanos"/>
    <s v="03.16.25"/>
    <s v="Direção dos  Recursos Humanos"/>
    <s v="03.16.25"/>
    <x v="78"/>
    <x v="0"/>
    <x v="4"/>
    <x v="17"/>
    <x v="0"/>
    <x v="0"/>
    <x v="0"/>
    <x v="0"/>
    <x v="3"/>
    <s v="2024-05-21"/>
    <x v="1"/>
    <n v="1486"/>
    <x v="4"/>
    <m/>
    <x v="0"/>
    <m/>
    <x v="19"/>
    <n v="100474706"/>
    <x v="0"/>
    <x v="6"/>
    <s v="Direção dos  Recursos Humanos"/>
    <s v="ORI"/>
    <x v="2"/>
    <m/>
    <x v="0"/>
    <x v="2"/>
    <x v="2"/>
    <x v="1"/>
    <x v="0"/>
    <x v="0"/>
    <x v="0"/>
    <x v="0"/>
    <x v="0"/>
    <x v="0"/>
    <x v="0"/>
    <s v="Direção dos  Recursos Humanos"/>
    <x v="0"/>
    <x v="0"/>
    <x v="0"/>
    <x v="0"/>
    <x v="0"/>
    <x v="0"/>
    <x v="0"/>
    <x v="0"/>
    <x v="0"/>
    <x v="0"/>
    <x v="6"/>
    <x v="0"/>
    <s v="Pagamento de salário referente a 05-2024"/>
  </r>
  <r>
    <x v="0"/>
    <n v="0"/>
    <n v="0"/>
    <n v="0"/>
    <n v="0"/>
    <x v="3762"/>
    <x v="0"/>
    <x v="0"/>
    <x v="0"/>
    <s v="03.16.25"/>
    <x v="23"/>
    <x v="0"/>
    <x v="0"/>
    <s v="Direção dos  Recursos Humanos"/>
    <s v="03.16.25"/>
    <s v="Direção dos  Recursos Humanos"/>
    <s v="03.16.25"/>
    <x v="30"/>
    <x v="0"/>
    <x v="0"/>
    <x v="0"/>
    <x v="1"/>
    <x v="0"/>
    <x v="0"/>
    <x v="0"/>
    <x v="3"/>
    <s v="2024-05-21"/>
    <x v="1"/>
    <n v="14"/>
    <x v="4"/>
    <m/>
    <x v="0"/>
    <m/>
    <x v="54"/>
    <n v="100477977"/>
    <x v="0"/>
    <x v="8"/>
    <s v="Direção dos  Recursos Humanos"/>
    <s v="ORI"/>
    <x v="2"/>
    <m/>
    <x v="0"/>
    <x v="2"/>
    <x v="2"/>
    <x v="1"/>
    <x v="0"/>
    <x v="0"/>
    <x v="0"/>
    <x v="0"/>
    <x v="0"/>
    <x v="0"/>
    <x v="0"/>
    <s v="Direção dos  Recursos Humanos"/>
    <x v="0"/>
    <x v="0"/>
    <x v="0"/>
    <x v="0"/>
    <x v="0"/>
    <x v="0"/>
    <x v="0"/>
    <x v="0"/>
    <x v="0"/>
    <x v="0"/>
    <x v="8"/>
    <x v="0"/>
    <s v="Pagamento de salário referente a 05-2024"/>
  </r>
  <r>
    <x v="0"/>
    <n v="0"/>
    <n v="0"/>
    <n v="0"/>
    <n v="0"/>
    <x v="3762"/>
    <x v="0"/>
    <x v="0"/>
    <x v="0"/>
    <s v="03.16.25"/>
    <x v="23"/>
    <x v="0"/>
    <x v="0"/>
    <s v="Direção dos  Recursos Humanos"/>
    <s v="03.16.25"/>
    <s v="Direção dos  Recursos Humanos"/>
    <s v="03.16.25"/>
    <x v="78"/>
    <x v="0"/>
    <x v="4"/>
    <x v="17"/>
    <x v="0"/>
    <x v="0"/>
    <x v="0"/>
    <x v="0"/>
    <x v="3"/>
    <s v="2024-05-21"/>
    <x v="1"/>
    <n v="18"/>
    <x v="4"/>
    <m/>
    <x v="0"/>
    <m/>
    <x v="54"/>
    <n v="100477977"/>
    <x v="0"/>
    <x v="8"/>
    <s v="Direção dos  Recursos Humanos"/>
    <s v="ORI"/>
    <x v="2"/>
    <m/>
    <x v="0"/>
    <x v="2"/>
    <x v="2"/>
    <x v="1"/>
    <x v="0"/>
    <x v="0"/>
    <x v="0"/>
    <x v="0"/>
    <x v="0"/>
    <x v="0"/>
    <x v="0"/>
    <s v="Direção dos  Recursos Humanos"/>
    <x v="0"/>
    <x v="0"/>
    <x v="0"/>
    <x v="0"/>
    <x v="0"/>
    <x v="0"/>
    <x v="0"/>
    <x v="0"/>
    <x v="0"/>
    <x v="0"/>
    <x v="8"/>
    <x v="0"/>
    <s v="Pagamento de salário referente a 05-2024"/>
  </r>
  <r>
    <x v="0"/>
    <n v="0"/>
    <n v="0"/>
    <n v="0"/>
    <n v="0"/>
    <x v="3762"/>
    <x v="0"/>
    <x v="0"/>
    <x v="0"/>
    <s v="03.16.25"/>
    <x v="23"/>
    <x v="0"/>
    <x v="0"/>
    <s v="Direção dos  Recursos Humanos"/>
    <s v="03.16.25"/>
    <s v="Direção dos  Recursos Humanos"/>
    <s v="03.16.25"/>
    <x v="48"/>
    <x v="0"/>
    <x v="0"/>
    <x v="0"/>
    <x v="1"/>
    <x v="0"/>
    <x v="0"/>
    <x v="0"/>
    <x v="3"/>
    <s v="2024-05-21"/>
    <x v="1"/>
    <n v="231"/>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5-2024"/>
  </r>
  <r>
    <x v="0"/>
    <n v="0"/>
    <n v="0"/>
    <n v="0"/>
    <n v="0"/>
    <x v="3762"/>
    <x v="0"/>
    <x v="0"/>
    <x v="0"/>
    <s v="03.16.25"/>
    <x v="23"/>
    <x v="0"/>
    <x v="0"/>
    <s v="Direção dos  Recursos Humanos"/>
    <s v="03.16.25"/>
    <s v="Direção dos  Recursos Humanos"/>
    <s v="03.16.25"/>
    <x v="49"/>
    <x v="0"/>
    <x v="0"/>
    <x v="0"/>
    <x v="1"/>
    <x v="0"/>
    <x v="0"/>
    <x v="0"/>
    <x v="3"/>
    <s v="2024-05-21"/>
    <x v="1"/>
    <n v="83"/>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5-2024"/>
  </r>
  <r>
    <x v="0"/>
    <n v="0"/>
    <n v="0"/>
    <n v="0"/>
    <n v="0"/>
    <x v="3762"/>
    <x v="0"/>
    <x v="0"/>
    <x v="0"/>
    <s v="03.16.25"/>
    <x v="23"/>
    <x v="0"/>
    <x v="0"/>
    <s v="Direção dos  Recursos Humanos"/>
    <s v="03.16.25"/>
    <s v="Direção dos  Recursos Humanos"/>
    <s v="03.16.25"/>
    <x v="78"/>
    <x v="0"/>
    <x v="4"/>
    <x v="17"/>
    <x v="0"/>
    <x v="0"/>
    <x v="0"/>
    <x v="0"/>
    <x v="3"/>
    <s v="2024-05-21"/>
    <x v="1"/>
    <n v="41"/>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5-2024"/>
  </r>
  <r>
    <x v="0"/>
    <n v="0"/>
    <n v="0"/>
    <n v="0"/>
    <n v="0"/>
    <x v="3762"/>
    <x v="0"/>
    <x v="0"/>
    <x v="0"/>
    <s v="03.16.25"/>
    <x v="23"/>
    <x v="0"/>
    <x v="0"/>
    <s v="Direção dos  Recursos Humanos"/>
    <s v="03.16.25"/>
    <s v="Direção dos  Recursos Humanos"/>
    <s v="03.16.25"/>
    <x v="31"/>
    <x v="0"/>
    <x v="0"/>
    <x v="1"/>
    <x v="0"/>
    <x v="0"/>
    <x v="0"/>
    <x v="0"/>
    <x v="3"/>
    <s v="2024-05-21"/>
    <x v="1"/>
    <n v="155"/>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5-2024"/>
  </r>
  <r>
    <x v="0"/>
    <n v="0"/>
    <n v="0"/>
    <n v="0"/>
    <n v="0"/>
    <x v="3762"/>
    <x v="0"/>
    <x v="0"/>
    <x v="0"/>
    <s v="03.16.25"/>
    <x v="23"/>
    <x v="0"/>
    <x v="0"/>
    <s v="Direção dos  Recursos Humanos"/>
    <s v="03.16.25"/>
    <s v="Direção dos  Recursos Humanos"/>
    <s v="03.16.25"/>
    <x v="29"/>
    <x v="0"/>
    <x v="0"/>
    <x v="0"/>
    <x v="0"/>
    <x v="0"/>
    <x v="0"/>
    <x v="0"/>
    <x v="3"/>
    <s v="2024-05-21"/>
    <x v="1"/>
    <n v="35"/>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5-2024"/>
  </r>
  <r>
    <x v="0"/>
    <n v="0"/>
    <n v="0"/>
    <n v="0"/>
    <n v="0"/>
    <x v="3762"/>
    <x v="0"/>
    <x v="0"/>
    <x v="0"/>
    <s v="03.16.25"/>
    <x v="23"/>
    <x v="0"/>
    <x v="0"/>
    <s v="Direção dos  Recursos Humanos"/>
    <s v="03.16.25"/>
    <s v="Direção dos  Recursos Humanos"/>
    <s v="03.16.25"/>
    <x v="79"/>
    <x v="0"/>
    <x v="4"/>
    <x v="17"/>
    <x v="0"/>
    <x v="0"/>
    <x v="0"/>
    <x v="0"/>
    <x v="3"/>
    <s v="2024-05-21"/>
    <x v="1"/>
    <n v="13765"/>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5-2024"/>
  </r>
  <r>
    <x v="0"/>
    <n v="0"/>
    <n v="0"/>
    <n v="0"/>
    <n v="0"/>
    <x v="3762"/>
    <x v="0"/>
    <x v="0"/>
    <x v="0"/>
    <s v="03.16.25"/>
    <x v="23"/>
    <x v="0"/>
    <x v="0"/>
    <s v="Direção dos  Recursos Humanos"/>
    <s v="03.16.25"/>
    <s v="Direção dos  Recursos Humanos"/>
    <s v="03.16.25"/>
    <x v="30"/>
    <x v="0"/>
    <x v="0"/>
    <x v="0"/>
    <x v="1"/>
    <x v="0"/>
    <x v="0"/>
    <x v="0"/>
    <x v="3"/>
    <s v="2024-05-21"/>
    <x v="1"/>
    <n v="452"/>
    <x v="4"/>
    <m/>
    <x v="0"/>
    <m/>
    <x v="15"/>
    <n v="100479277"/>
    <x v="0"/>
    <x v="2"/>
    <s v="Direção dos  Recursos Humanos"/>
    <s v="ORI"/>
    <x v="2"/>
    <m/>
    <x v="0"/>
    <x v="2"/>
    <x v="2"/>
    <x v="1"/>
    <x v="0"/>
    <x v="0"/>
    <x v="0"/>
    <x v="0"/>
    <x v="0"/>
    <x v="0"/>
    <x v="0"/>
    <s v="Direção dos  Recursos Humanos"/>
    <x v="0"/>
    <x v="0"/>
    <x v="0"/>
    <x v="0"/>
    <x v="0"/>
    <x v="0"/>
    <x v="0"/>
    <x v="0"/>
    <x v="0"/>
    <x v="0"/>
    <x v="2"/>
    <x v="0"/>
    <s v="Pagamento de salário referente a 05-2024"/>
  </r>
  <r>
    <x v="0"/>
    <n v="0"/>
    <n v="0"/>
    <n v="0"/>
    <n v="0"/>
    <x v="5676"/>
    <x v="0"/>
    <x v="0"/>
    <x v="0"/>
    <s v="03.16.25"/>
    <x v="23"/>
    <x v="0"/>
    <x v="0"/>
    <s v="Direção dos  Recursos Humanos"/>
    <s v="03.16.25"/>
    <s v="Direção dos  Recursos Humanos"/>
    <s v="03.16.25"/>
    <x v="31"/>
    <x v="0"/>
    <x v="0"/>
    <x v="1"/>
    <x v="0"/>
    <x v="0"/>
    <x v="0"/>
    <x v="0"/>
    <x v="1"/>
    <s v="2024-03-21"/>
    <x v="0"/>
    <n v="311"/>
    <x v="4"/>
    <m/>
    <x v="0"/>
    <m/>
    <x v="19"/>
    <n v="100474706"/>
    <x v="0"/>
    <x v="6"/>
    <s v="Direção dos  Recursos Humanos"/>
    <s v="ORI"/>
    <x v="2"/>
    <m/>
    <x v="0"/>
    <x v="2"/>
    <x v="2"/>
    <x v="1"/>
    <x v="0"/>
    <x v="0"/>
    <x v="0"/>
    <x v="0"/>
    <x v="0"/>
    <x v="0"/>
    <x v="0"/>
    <s v="Direção dos  Recursos Humanos"/>
    <x v="0"/>
    <x v="0"/>
    <x v="0"/>
    <x v="0"/>
    <x v="0"/>
    <x v="0"/>
    <x v="0"/>
    <x v="0"/>
    <x v="0"/>
    <x v="0"/>
    <x v="6"/>
    <x v="0"/>
    <s v="Pagamento de salário referente a 03-2024"/>
  </r>
  <r>
    <x v="0"/>
    <n v="0"/>
    <n v="0"/>
    <n v="0"/>
    <n v="0"/>
    <x v="5676"/>
    <x v="0"/>
    <x v="0"/>
    <x v="0"/>
    <s v="03.16.25"/>
    <x v="23"/>
    <x v="0"/>
    <x v="0"/>
    <s v="Direção dos  Recursos Humanos"/>
    <s v="03.16.25"/>
    <s v="Direção dos  Recursos Humanos"/>
    <s v="03.16.25"/>
    <x v="49"/>
    <x v="0"/>
    <x v="0"/>
    <x v="0"/>
    <x v="1"/>
    <x v="0"/>
    <x v="0"/>
    <x v="0"/>
    <x v="1"/>
    <s v="2024-03-21"/>
    <x v="0"/>
    <n v="3115"/>
    <x v="4"/>
    <m/>
    <x v="0"/>
    <m/>
    <x v="19"/>
    <n v="100474706"/>
    <x v="0"/>
    <x v="6"/>
    <s v="Direção dos  Recursos Humanos"/>
    <s v="ORI"/>
    <x v="2"/>
    <m/>
    <x v="0"/>
    <x v="2"/>
    <x v="2"/>
    <x v="1"/>
    <x v="0"/>
    <x v="0"/>
    <x v="0"/>
    <x v="0"/>
    <x v="0"/>
    <x v="0"/>
    <x v="0"/>
    <s v="Direção dos  Recursos Humanos"/>
    <x v="0"/>
    <x v="0"/>
    <x v="0"/>
    <x v="0"/>
    <x v="0"/>
    <x v="0"/>
    <x v="0"/>
    <x v="0"/>
    <x v="0"/>
    <x v="0"/>
    <x v="6"/>
    <x v="0"/>
    <s v="Pagamento de salário referente a 03-2024"/>
  </r>
  <r>
    <x v="0"/>
    <n v="0"/>
    <n v="0"/>
    <n v="0"/>
    <n v="0"/>
    <x v="5676"/>
    <x v="0"/>
    <x v="0"/>
    <x v="0"/>
    <s v="03.16.25"/>
    <x v="23"/>
    <x v="0"/>
    <x v="0"/>
    <s v="Direção dos  Recursos Humanos"/>
    <s v="03.16.25"/>
    <s v="Direção dos  Recursos Humanos"/>
    <s v="03.16.25"/>
    <x v="78"/>
    <x v="0"/>
    <x v="4"/>
    <x v="17"/>
    <x v="0"/>
    <x v="0"/>
    <x v="0"/>
    <x v="0"/>
    <x v="1"/>
    <s v="2024-03-21"/>
    <x v="0"/>
    <n v="1551"/>
    <x v="4"/>
    <m/>
    <x v="0"/>
    <m/>
    <x v="19"/>
    <n v="100474706"/>
    <x v="0"/>
    <x v="6"/>
    <s v="Direção dos  Recursos Humanos"/>
    <s v="ORI"/>
    <x v="2"/>
    <m/>
    <x v="0"/>
    <x v="2"/>
    <x v="2"/>
    <x v="1"/>
    <x v="0"/>
    <x v="0"/>
    <x v="0"/>
    <x v="0"/>
    <x v="0"/>
    <x v="0"/>
    <x v="0"/>
    <s v="Direção dos  Recursos Humanos"/>
    <x v="0"/>
    <x v="0"/>
    <x v="0"/>
    <x v="0"/>
    <x v="0"/>
    <x v="0"/>
    <x v="0"/>
    <x v="0"/>
    <x v="0"/>
    <x v="0"/>
    <x v="6"/>
    <x v="0"/>
    <s v="Pagamento de salário referente a 03-2024"/>
  </r>
  <r>
    <x v="0"/>
    <n v="0"/>
    <n v="0"/>
    <n v="0"/>
    <n v="0"/>
    <x v="5676"/>
    <x v="0"/>
    <x v="0"/>
    <x v="0"/>
    <s v="03.16.25"/>
    <x v="23"/>
    <x v="0"/>
    <x v="0"/>
    <s v="Direção dos  Recursos Humanos"/>
    <s v="03.16.25"/>
    <s v="Direção dos  Recursos Humanos"/>
    <s v="03.16.25"/>
    <x v="31"/>
    <x v="0"/>
    <x v="0"/>
    <x v="1"/>
    <x v="0"/>
    <x v="0"/>
    <x v="0"/>
    <x v="0"/>
    <x v="1"/>
    <s v="2024-03-21"/>
    <x v="0"/>
    <n v="3"/>
    <x v="4"/>
    <m/>
    <x v="0"/>
    <m/>
    <x v="54"/>
    <n v="100477977"/>
    <x v="0"/>
    <x v="8"/>
    <s v="Direção dos  Recursos Humanos"/>
    <s v="ORI"/>
    <x v="2"/>
    <m/>
    <x v="0"/>
    <x v="2"/>
    <x v="2"/>
    <x v="1"/>
    <x v="0"/>
    <x v="0"/>
    <x v="0"/>
    <x v="0"/>
    <x v="0"/>
    <x v="0"/>
    <x v="0"/>
    <s v="Direção dos  Recursos Humanos"/>
    <x v="0"/>
    <x v="0"/>
    <x v="0"/>
    <x v="0"/>
    <x v="0"/>
    <x v="0"/>
    <x v="0"/>
    <x v="0"/>
    <x v="0"/>
    <x v="0"/>
    <x v="8"/>
    <x v="0"/>
    <s v="Pagamento de salário referente a 03-2024"/>
  </r>
  <r>
    <x v="0"/>
    <n v="0"/>
    <n v="0"/>
    <n v="0"/>
    <n v="0"/>
    <x v="5676"/>
    <x v="0"/>
    <x v="0"/>
    <x v="0"/>
    <s v="03.16.25"/>
    <x v="23"/>
    <x v="0"/>
    <x v="0"/>
    <s v="Direção dos  Recursos Humanos"/>
    <s v="03.16.25"/>
    <s v="Direção dos  Recursos Humanos"/>
    <s v="03.16.25"/>
    <x v="78"/>
    <x v="0"/>
    <x v="4"/>
    <x v="17"/>
    <x v="0"/>
    <x v="0"/>
    <x v="0"/>
    <x v="0"/>
    <x v="1"/>
    <s v="2024-03-21"/>
    <x v="0"/>
    <n v="189"/>
    <x v="4"/>
    <m/>
    <x v="0"/>
    <m/>
    <x v="67"/>
    <n v="100474708"/>
    <x v="0"/>
    <x v="7"/>
    <s v="Direção dos  Recursos Humanos"/>
    <s v="ORI"/>
    <x v="2"/>
    <m/>
    <x v="0"/>
    <x v="2"/>
    <x v="2"/>
    <x v="1"/>
    <x v="0"/>
    <x v="0"/>
    <x v="0"/>
    <x v="0"/>
    <x v="0"/>
    <x v="0"/>
    <x v="0"/>
    <s v="Direção dos  Recursos Humanos"/>
    <x v="0"/>
    <x v="0"/>
    <x v="0"/>
    <x v="0"/>
    <x v="0"/>
    <x v="0"/>
    <x v="0"/>
    <x v="0"/>
    <x v="0"/>
    <x v="0"/>
    <x v="7"/>
    <x v="0"/>
    <s v="Pagamento de salário referente a 03-2024"/>
  </r>
  <r>
    <x v="0"/>
    <n v="0"/>
    <n v="0"/>
    <n v="0"/>
    <n v="0"/>
    <x v="5676"/>
    <x v="0"/>
    <x v="0"/>
    <x v="0"/>
    <s v="03.16.25"/>
    <x v="23"/>
    <x v="0"/>
    <x v="0"/>
    <s v="Direção dos  Recursos Humanos"/>
    <s v="03.16.25"/>
    <s v="Direção dos  Recursos Humanos"/>
    <s v="03.16.25"/>
    <x v="29"/>
    <x v="0"/>
    <x v="0"/>
    <x v="0"/>
    <x v="0"/>
    <x v="0"/>
    <x v="0"/>
    <x v="0"/>
    <x v="1"/>
    <s v="2024-03-21"/>
    <x v="0"/>
    <n v="0"/>
    <x v="4"/>
    <m/>
    <x v="0"/>
    <m/>
    <x v="17"/>
    <n v="100479279"/>
    <x v="0"/>
    <x v="4"/>
    <s v="Direção dos  Recursos Humanos"/>
    <s v="ORI"/>
    <x v="2"/>
    <m/>
    <x v="0"/>
    <x v="2"/>
    <x v="2"/>
    <x v="1"/>
    <x v="0"/>
    <x v="0"/>
    <x v="0"/>
    <x v="0"/>
    <x v="0"/>
    <x v="0"/>
    <x v="0"/>
    <s v="Direção dos  Recursos Humanos"/>
    <x v="0"/>
    <x v="0"/>
    <x v="0"/>
    <x v="0"/>
    <x v="0"/>
    <x v="0"/>
    <x v="0"/>
    <x v="0"/>
    <x v="0"/>
    <x v="0"/>
    <x v="4"/>
    <x v="0"/>
    <s v="Pagamento de salário referente a 03-2024"/>
  </r>
  <r>
    <x v="0"/>
    <n v="0"/>
    <n v="0"/>
    <n v="0"/>
    <n v="0"/>
    <x v="5676"/>
    <x v="0"/>
    <x v="0"/>
    <x v="0"/>
    <s v="03.16.25"/>
    <x v="23"/>
    <x v="0"/>
    <x v="0"/>
    <s v="Direção dos  Recursos Humanos"/>
    <s v="03.16.25"/>
    <s v="Direção dos  Recursos Humanos"/>
    <s v="03.16.25"/>
    <x v="48"/>
    <x v="0"/>
    <x v="0"/>
    <x v="0"/>
    <x v="1"/>
    <x v="0"/>
    <x v="0"/>
    <x v="0"/>
    <x v="1"/>
    <s v="2024-03-21"/>
    <x v="0"/>
    <n v="42"/>
    <x v="4"/>
    <m/>
    <x v="0"/>
    <m/>
    <x v="17"/>
    <n v="100479279"/>
    <x v="0"/>
    <x v="4"/>
    <s v="Direção dos  Recursos Humanos"/>
    <s v="ORI"/>
    <x v="2"/>
    <m/>
    <x v="0"/>
    <x v="2"/>
    <x v="2"/>
    <x v="1"/>
    <x v="0"/>
    <x v="0"/>
    <x v="0"/>
    <x v="0"/>
    <x v="0"/>
    <x v="0"/>
    <x v="0"/>
    <s v="Direção dos  Recursos Humanos"/>
    <x v="0"/>
    <x v="0"/>
    <x v="0"/>
    <x v="0"/>
    <x v="0"/>
    <x v="0"/>
    <x v="0"/>
    <x v="0"/>
    <x v="0"/>
    <x v="0"/>
    <x v="4"/>
    <x v="0"/>
    <s v="Pagamento de salário referente a 03-2024"/>
  </r>
  <r>
    <x v="0"/>
    <n v="0"/>
    <n v="0"/>
    <n v="0"/>
    <n v="0"/>
    <x v="5518"/>
    <x v="0"/>
    <x v="0"/>
    <x v="0"/>
    <s v="03.16.25"/>
    <x v="23"/>
    <x v="0"/>
    <x v="0"/>
    <s v="Direção dos  Recursos Humanos"/>
    <s v="03.16.25"/>
    <s v="Direção dos  Recursos Humanos"/>
    <s v="03.16.25"/>
    <x v="31"/>
    <x v="0"/>
    <x v="0"/>
    <x v="1"/>
    <x v="0"/>
    <x v="0"/>
    <x v="0"/>
    <x v="0"/>
    <x v="2"/>
    <s v="2024-02-23"/>
    <x v="0"/>
    <n v="1"/>
    <x v="4"/>
    <m/>
    <x v="0"/>
    <m/>
    <x v="17"/>
    <n v="100479279"/>
    <x v="0"/>
    <x v="4"/>
    <s v="Direção dos  Recursos Humanos"/>
    <s v="ORI"/>
    <x v="2"/>
    <m/>
    <x v="0"/>
    <x v="2"/>
    <x v="2"/>
    <x v="1"/>
    <x v="0"/>
    <x v="0"/>
    <x v="0"/>
    <x v="0"/>
    <x v="0"/>
    <x v="0"/>
    <x v="0"/>
    <s v="Direção dos  Recursos Humanos"/>
    <x v="0"/>
    <x v="0"/>
    <x v="0"/>
    <x v="0"/>
    <x v="0"/>
    <x v="0"/>
    <x v="0"/>
    <x v="0"/>
    <x v="0"/>
    <x v="0"/>
    <x v="4"/>
    <x v="0"/>
    <s v="Pagamento de salário referente a 02-2024"/>
  </r>
  <r>
    <x v="0"/>
    <n v="0"/>
    <n v="0"/>
    <n v="0"/>
    <n v="0"/>
    <x v="5518"/>
    <x v="0"/>
    <x v="0"/>
    <x v="0"/>
    <s v="03.16.25"/>
    <x v="23"/>
    <x v="0"/>
    <x v="0"/>
    <s v="Direção dos  Recursos Humanos"/>
    <s v="03.16.25"/>
    <s v="Direção dos  Recursos Humanos"/>
    <s v="03.16.25"/>
    <x v="79"/>
    <x v="0"/>
    <x v="4"/>
    <x v="17"/>
    <x v="0"/>
    <x v="0"/>
    <x v="0"/>
    <x v="0"/>
    <x v="2"/>
    <s v="2024-02-23"/>
    <x v="0"/>
    <n v="129"/>
    <x v="4"/>
    <m/>
    <x v="0"/>
    <m/>
    <x v="17"/>
    <n v="100479279"/>
    <x v="0"/>
    <x v="4"/>
    <s v="Direção dos  Recursos Humanos"/>
    <s v="ORI"/>
    <x v="2"/>
    <m/>
    <x v="0"/>
    <x v="2"/>
    <x v="2"/>
    <x v="1"/>
    <x v="0"/>
    <x v="0"/>
    <x v="0"/>
    <x v="0"/>
    <x v="0"/>
    <x v="0"/>
    <x v="0"/>
    <s v="Direção dos  Recursos Humanos"/>
    <x v="0"/>
    <x v="0"/>
    <x v="0"/>
    <x v="0"/>
    <x v="0"/>
    <x v="0"/>
    <x v="0"/>
    <x v="0"/>
    <x v="0"/>
    <x v="0"/>
    <x v="4"/>
    <x v="0"/>
    <s v="Pagamento de salário referente a 02-2024"/>
  </r>
  <r>
    <x v="0"/>
    <n v="0"/>
    <n v="0"/>
    <n v="0"/>
    <n v="0"/>
    <x v="5518"/>
    <x v="0"/>
    <x v="0"/>
    <x v="0"/>
    <s v="03.16.25"/>
    <x v="23"/>
    <x v="0"/>
    <x v="0"/>
    <s v="Direção dos  Recursos Humanos"/>
    <s v="03.16.25"/>
    <s v="Direção dos  Recursos Humanos"/>
    <s v="03.16.25"/>
    <x v="48"/>
    <x v="0"/>
    <x v="0"/>
    <x v="0"/>
    <x v="1"/>
    <x v="0"/>
    <x v="0"/>
    <x v="0"/>
    <x v="2"/>
    <s v="2024-02-23"/>
    <x v="0"/>
    <n v="2566"/>
    <x v="4"/>
    <m/>
    <x v="0"/>
    <m/>
    <x v="15"/>
    <n v="100479277"/>
    <x v="0"/>
    <x v="2"/>
    <s v="Direção dos  Recursos Humanos"/>
    <s v="ORI"/>
    <x v="2"/>
    <m/>
    <x v="0"/>
    <x v="2"/>
    <x v="2"/>
    <x v="1"/>
    <x v="0"/>
    <x v="0"/>
    <x v="0"/>
    <x v="0"/>
    <x v="0"/>
    <x v="0"/>
    <x v="0"/>
    <s v="Direção dos  Recursos Humanos"/>
    <x v="0"/>
    <x v="0"/>
    <x v="0"/>
    <x v="0"/>
    <x v="0"/>
    <x v="0"/>
    <x v="0"/>
    <x v="0"/>
    <x v="0"/>
    <x v="0"/>
    <x v="2"/>
    <x v="0"/>
    <s v="Pagamento de salário referente a 02-2024"/>
  </r>
  <r>
    <x v="0"/>
    <n v="0"/>
    <n v="0"/>
    <n v="0"/>
    <n v="0"/>
    <x v="5460"/>
    <x v="0"/>
    <x v="0"/>
    <x v="0"/>
    <s v="03.16.25"/>
    <x v="23"/>
    <x v="0"/>
    <x v="0"/>
    <s v="Direção dos  Recursos Humanos"/>
    <s v="03.16.25"/>
    <s v="Direção dos  Recursos Humanos"/>
    <s v="03.16.25"/>
    <x v="31"/>
    <x v="0"/>
    <x v="0"/>
    <x v="1"/>
    <x v="0"/>
    <x v="0"/>
    <x v="0"/>
    <x v="0"/>
    <x v="6"/>
    <s v="2024-04-23"/>
    <x v="1"/>
    <n v="3"/>
    <x v="4"/>
    <m/>
    <x v="0"/>
    <m/>
    <x v="54"/>
    <n v="100477977"/>
    <x v="0"/>
    <x v="8"/>
    <s v="Direção dos  Recursos Humanos"/>
    <s v="ORI"/>
    <x v="2"/>
    <m/>
    <x v="0"/>
    <x v="2"/>
    <x v="2"/>
    <x v="1"/>
    <x v="0"/>
    <x v="0"/>
    <x v="0"/>
    <x v="0"/>
    <x v="0"/>
    <x v="0"/>
    <x v="0"/>
    <s v="Direção dos  Recursos Humanos"/>
    <x v="0"/>
    <x v="0"/>
    <x v="0"/>
    <x v="0"/>
    <x v="0"/>
    <x v="0"/>
    <x v="0"/>
    <x v="0"/>
    <x v="0"/>
    <x v="0"/>
    <x v="8"/>
    <x v="0"/>
    <s v="Pagamento de salário referente a 04-2024"/>
  </r>
  <r>
    <x v="0"/>
    <n v="0"/>
    <n v="0"/>
    <n v="0"/>
    <n v="0"/>
    <x v="5460"/>
    <x v="0"/>
    <x v="0"/>
    <x v="0"/>
    <s v="03.16.25"/>
    <x v="23"/>
    <x v="0"/>
    <x v="0"/>
    <s v="Direção dos  Recursos Humanos"/>
    <s v="03.16.25"/>
    <s v="Direção dos  Recursos Humanos"/>
    <s v="03.16.25"/>
    <x v="30"/>
    <x v="0"/>
    <x v="0"/>
    <x v="0"/>
    <x v="1"/>
    <x v="0"/>
    <x v="0"/>
    <x v="0"/>
    <x v="6"/>
    <s v="2024-04-23"/>
    <x v="1"/>
    <n v="15"/>
    <x v="4"/>
    <m/>
    <x v="0"/>
    <m/>
    <x v="54"/>
    <n v="100477977"/>
    <x v="0"/>
    <x v="8"/>
    <s v="Direção dos  Recursos Humanos"/>
    <s v="ORI"/>
    <x v="2"/>
    <m/>
    <x v="0"/>
    <x v="2"/>
    <x v="2"/>
    <x v="1"/>
    <x v="0"/>
    <x v="0"/>
    <x v="0"/>
    <x v="0"/>
    <x v="0"/>
    <x v="0"/>
    <x v="0"/>
    <s v="Direção dos  Recursos Humanos"/>
    <x v="0"/>
    <x v="0"/>
    <x v="0"/>
    <x v="0"/>
    <x v="0"/>
    <x v="0"/>
    <x v="0"/>
    <x v="0"/>
    <x v="0"/>
    <x v="0"/>
    <x v="8"/>
    <x v="0"/>
    <s v="Pagamento de salário referente a 04-2024"/>
  </r>
  <r>
    <x v="0"/>
    <n v="0"/>
    <n v="0"/>
    <n v="0"/>
    <n v="0"/>
    <x v="5460"/>
    <x v="0"/>
    <x v="0"/>
    <x v="0"/>
    <s v="03.16.25"/>
    <x v="23"/>
    <x v="0"/>
    <x v="0"/>
    <s v="Direção dos  Recursos Humanos"/>
    <s v="03.16.25"/>
    <s v="Direção dos  Recursos Humanos"/>
    <s v="03.16.25"/>
    <x v="48"/>
    <x v="0"/>
    <x v="0"/>
    <x v="0"/>
    <x v="1"/>
    <x v="0"/>
    <x v="0"/>
    <x v="0"/>
    <x v="6"/>
    <s v="2024-04-23"/>
    <x v="1"/>
    <n v="104"/>
    <x v="4"/>
    <m/>
    <x v="0"/>
    <m/>
    <x v="54"/>
    <n v="100477977"/>
    <x v="0"/>
    <x v="8"/>
    <s v="Direção dos  Recursos Humanos"/>
    <s v="ORI"/>
    <x v="2"/>
    <m/>
    <x v="0"/>
    <x v="2"/>
    <x v="2"/>
    <x v="1"/>
    <x v="0"/>
    <x v="0"/>
    <x v="0"/>
    <x v="0"/>
    <x v="0"/>
    <x v="0"/>
    <x v="0"/>
    <s v="Direção dos  Recursos Humanos"/>
    <x v="0"/>
    <x v="0"/>
    <x v="0"/>
    <x v="0"/>
    <x v="0"/>
    <x v="0"/>
    <x v="0"/>
    <x v="0"/>
    <x v="0"/>
    <x v="0"/>
    <x v="8"/>
    <x v="0"/>
    <s v="Pagamento de salário referente a 04-2024"/>
  </r>
  <r>
    <x v="0"/>
    <n v="0"/>
    <n v="0"/>
    <n v="0"/>
    <n v="0"/>
    <x v="5460"/>
    <x v="0"/>
    <x v="0"/>
    <x v="0"/>
    <s v="03.16.25"/>
    <x v="23"/>
    <x v="0"/>
    <x v="0"/>
    <s v="Direção dos  Recursos Humanos"/>
    <s v="03.16.25"/>
    <s v="Direção dos  Recursos Humanos"/>
    <s v="03.16.25"/>
    <x v="31"/>
    <x v="0"/>
    <x v="0"/>
    <x v="1"/>
    <x v="0"/>
    <x v="0"/>
    <x v="0"/>
    <x v="0"/>
    <x v="6"/>
    <s v="2024-04-23"/>
    <x v="1"/>
    <n v="138"/>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4-2024"/>
  </r>
  <r>
    <x v="0"/>
    <n v="0"/>
    <n v="0"/>
    <n v="0"/>
    <n v="0"/>
    <x v="5460"/>
    <x v="0"/>
    <x v="0"/>
    <x v="0"/>
    <s v="03.16.25"/>
    <x v="23"/>
    <x v="0"/>
    <x v="0"/>
    <s v="Direção dos  Recursos Humanos"/>
    <s v="03.16.25"/>
    <s v="Direção dos  Recursos Humanos"/>
    <s v="03.16.25"/>
    <x v="78"/>
    <x v="0"/>
    <x v="4"/>
    <x v="17"/>
    <x v="0"/>
    <x v="0"/>
    <x v="0"/>
    <x v="0"/>
    <x v="6"/>
    <s v="2024-04-23"/>
    <x v="1"/>
    <n v="687"/>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4-2024"/>
  </r>
  <r>
    <x v="0"/>
    <n v="0"/>
    <n v="0"/>
    <n v="0"/>
    <n v="0"/>
    <x v="5460"/>
    <x v="0"/>
    <x v="0"/>
    <x v="0"/>
    <s v="03.16.25"/>
    <x v="23"/>
    <x v="0"/>
    <x v="0"/>
    <s v="Direção dos  Recursos Humanos"/>
    <s v="03.16.25"/>
    <s v="Direção dos  Recursos Humanos"/>
    <s v="03.16.25"/>
    <x v="48"/>
    <x v="0"/>
    <x v="0"/>
    <x v="0"/>
    <x v="1"/>
    <x v="0"/>
    <x v="0"/>
    <x v="0"/>
    <x v="6"/>
    <s v="2024-04-23"/>
    <x v="1"/>
    <n v="2538"/>
    <x v="4"/>
    <m/>
    <x v="0"/>
    <m/>
    <x v="15"/>
    <n v="100479277"/>
    <x v="0"/>
    <x v="2"/>
    <s v="Direção dos  Recursos Humanos"/>
    <s v="ORI"/>
    <x v="2"/>
    <m/>
    <x v="0"/>
    <x v="2"/>
    <x v="2"/>
    <x v="1"/>
    <x v="0"/>
    <x v="0"/>
    <x v="0"/>
    <x v="0"/>
    <x v="0"/>
    <x v="0"/>
    <x v="0"/>
    <s v="Direção dos  Recursos Humanos"/>
    <x v="0"/>
    <x v="0"/>
    <x v="0"/>
    <x v="0"/>
    <x v="0"/>
    <x v="0"/>
    <x v="0"/>
    <x v="0"/>
    <x v="0"/>
    <x v="0"/>
    <x v="2"/>
    <x v="0"/>
    <s v="Pagamento de salário referente a 04-2024"/>
  </r>
  <r>
    <x v="0"/>
    <n v="0"/>
    <n v="0"/>
    <n v="0"/>
    <n v="0"/>
    <x v="5460"/>
    <x v="0"/>
    <x v="0"/>
    <x v="0"/>
    <s v="03.16.25"/>
    <x v="23"/>
    <x v="0"/>
    <x v="0"/>
    <s v="Direção dos  Recursos Humanos"/>
    <s v="03.16.25"/>
    <s v="Direção dos  Recursos Humanos"/>
    <s v="03.16.25"/>
    <x v="79"/>
    <x v="0"/>
    <x v="4"/>
    <x v="17"/>
    <x v="0"/>
    <x v="0"/>
    <x v="0"/>
    <x v="0"/>
    <x v="6"/>
    <s v="2024-04-23"/>
    <x v="1"/>
    <n v="7702"/>
    <x v="4"/>
    <m/>
    <x v="0"/>
    <m/>
    <x v="15"/>
    <n v="100479277"/>
    <x v="0"/>
    <x v="2"/>
    <s v="Direção dos  Recursos Humanos"/>
    <s v="ORI"/>
    <x v="2"/>
    <m/>
    <x v="0"/>
    <x v="2"/>
    <x v="2"/>
    <x v="1"/>
    <x v="0"/>
    <x v="0"/>
    <x v="0"/>
    <x v="0"/>
    <x v="0"/>
    <x v="0"/>
    <x v="0"/>
    <s v="Direção dos  Recursos Humanos"/>
    <x v="0"/>
    <x v="0"/>
    <x v="0"/>
    <x v="0"/>
    <x v="0"/>
    <x v="0"/>
    <x v="0"/>
    <x v="0"/>
    <x v="0"/>
    <x v="0"/>
    <x v="2"/>
    <x v="0"/>
    <s v="Pagamento de salário referente a 04-2024"/>
  </r>
  <r>
    <x v="0"/>
    <n v="0"/>
    <n v="0"/>
    <n v="0"/>
    <n v="0"/>
    <x v="5675"/>
    <x v="0"/>
    <x v="0"/>
    <x v="0"/>
    <s v="03.16.19"/>
    <x v="21"/>
    <x v="0"/>
    <x v="0"/>
    <s v="Direção de Inovação e Desporto"/>
    <s v="03.16.19"/>
    <s v="Direção de Inovação e Desporto"/>
    <s v="03.16.19"/>
    <x v="31"/>
    <x v="0"/>
    <x v="0"/>
    <x v="1"/>
    <x v="0"/>
    <x v="0"/>
    <x v="0"/>
    <x v="0"/>
    <x v="1"/>
    <s v="2024-03-21"/>
    <x v="0"/>
    <n v="246"/>
    <x v="4"/>
    <m/>
    <x v="0"/>
    <m/>
    <x v="19"/>
    <n v="100474706"/>
    <x v="0"/>
    <x v="6"/>
    <s v="Direção de Inovação e Desporto"/>
    <s v="ORI"/>
    <x v="2"/>
    <m/>
    <x v="0"/>
    <x v="2"/>
    <x v="2"/>
    <x v="1"/>
    <x v="0"/>
    <x v="0"/>
    <x v="0"/>
    <x v="0"/>
    <x v="0"/>
    <x v="0"/>
    <x v="0"/>
    <s v="Direção de Inovação e Desporto"/>
    <x v="0"/>
    <x v="0"/>
    <x v="0"/>
    <x v="0"/>
    <x v="0"/>
    <x v="0"/>
    <x v="0"/>
    <x v="0"/>
    <x v="0"/>
    <x v="0"/>
    <x v="6"/>
    <x v="0"/>
    <s v="Pagamento de salário referente a 03-2024"/>
  </r>
  <r>
    <x v="0"/>
    <n v="0"/>
    <n v="0"/>
    <n v="0"/>
    <n v="0"/>
    <x v="5466"/>
    <x v="0"/>
    <x v="0"/>
    <x v="0"/>
    <s v="03.16.19"/>
    <x v="21"/>
    <x v="0"/>
    <x v="0"/>
    <s v="Direção de Inovação e Desporto"/>
    <s v="03.16.19"/>
    <s v="Direção de Inovação e Desporto"/>
    <s v="03.16.19"/>
    <x v="31"/>
    <x v="0"/>
    <x v="0"/>
    <x v="1"/>
    <x v="0"/>
    <x v="0"/>
    <x v="0"/>
    <x v="0"/>
    <x v="6"/>
    <s v="2024-04-23"/>
    <x v="1"/>
    <n v="246"/>
    <x v="4"/>
    <m/>
    <x v="0"/>
    <m/>
    <x v="19"/>
    <n v="100474706"/>
    <x v="0"/>
    <x v="6"/>
    <s v="Direção de Inovação e Desporto"/>
    <s v="ORI"/>
    <x v="2"/>
    <m/>
    <x v="0"/>
    <x v="2"/>
    <x v="2"/>
    <x v="1"/>
    <x v="0"/>
    <x v="0"/>
    <x v="0"/>
    <x v="0"/>
    <x v="0"/>
    <x v="0"/>
    <x v="0"/>
    <s v="Direção de Inovação e Desporto"/>
    <x v="0"/>
    <x v="0"/>
    <x v="0"/>
    <x v="0"/>
    <x v="0"/>
    <x v="0"/>
    <x v="0"/>
    <x v="0"/>
    <x v="0"/>
    <x v="0"/>
    <x v="6"/>
    <x v="0"/>
    <s v="Pagamento de salário referente a 04-2024"/>
  </r>
  <r>
    <x v="0"/>
    <n v="0"/>
    <n v="0"/>
    <n v="0"/>
    <n v="0"/>
    <x v="3983"/>
    <x v="0"/>
    <x v="0"/>
    <x v="0"/>
    <s v="03.16.17"/>
    <x v="51"/>
    <x v="0"/>
    <x v="0"/>
    <s v="Direção Proteção Civil"/>
    <s v="03.16.17"/>
    <s v="Direção Proteção Civil"/>
    <s v="03.16.17"/>
    <x v="30"/>
    <x v="0"/>
    <x v="0"/>
    <x v="0"/>
    <x v="1"/>
    <x v="0"/>
    <x v="0"/>
    <x v="0"/>
    <x v="0"/>
    <s v="2024-01-30"/>
    <x v="0"/>
    <n v="4504"/>
    <x v="4"/>
    <m/>
    <x v="0"/>
    <m/>
    <x v="19"/>
    <n v="100474706"/>
    <x v="0"/>
    <x v="6"/>
    <s v="Direção Proteção Civil"/>
    <s v="ORI"/>
    <x v="2"/>
    <m/>
    <x v="0"/>
    <x v="2"/>
    <x v="2"/>
    <x v="1"/>
    <x v="0"/>
    <x v="0"/>
    <x v="0"/>
    <x v="0"/>
    <x v="0"/>
    <x v="0"/>
    <x v="0"/>
    <s v="Direção Proteção Civil"/>
    <x v="0"/>
    <x v="0"/>
    <x v="0"/>
    <x v="0"/>
    <x v="0"/>
    <x v="0"/>
    <x v="0"/>
    <x v="0"/>
    <x v="0"/>
    <x v="0"/>
    <x v="6"/>
    <x v="0"/>
    <s v="Pagamento de salário referente a 01-2024"/>
  </r>
  <r>
    <x v="0"/>
    <n v="0"/>
    <n v="0"/>
    <n v="0"/>
    <n v="0"/>
    <x v="3983"/>
    <x v="0"/>
    <x v="0"/>
    <x v="0"/>
    <s v="03.16.17"/>
    <x v="51"/>
    <x v="0"/>
    <x v="0"/>
    <s v="Direção Proteção Civil"/>
    <s v="03.16.17"/>
    <s v="Direção Proteção Civil"/>
    <s v="03.16.17"/>
    <x v="30"/>
    <x v="0"/>
    <x v="0"/>
    <x v="0"/>
    <x v="1"/>
    <x v="0"/>
    <x v="0"/>
    <x v="0"/>
    <x v="0"/>
    <s v="2024-01-30"/>
    <x v="0"/>
    <n v="398"/>
    <x v="4"/>
    <m/>
    <x v="0"/>
    <m/>
    <x v="136"/>
    <n v="100478986"/>
    <x v="0"/>
    <x v="10"/>
    <s v="Direção Proteção Civil"/>
    <s v="ORI"/>
    <x v="2"/>
    <m/>
    <x v="0"/>
    <x v="2"/>
    <x v="2"/>
    <x v="1"/>
    <x v="0"/>
    <x v="0"/>
    <x v="0"/>
    <x v="0"/>
    <x v="0"/>
    <x v="0"/>
    <x v="0"/>
    <s v="Direção Proteção Civil"/>
    <x v="0"/>
    <x v="0"/>
    <x v="0"/>
    <x v="0"/>
    <x v="0"/>
    <x v="0"/>
    <x v="0"/>
    <x v="0"/>
    <x v="0"/>
    <x v="0"/>
    <x v="10"/>
    <x v="0"/>
    <s v="Pagamento de salário referente a 01-2024"/>
  </r>
  <r>
    <x v="0"/>
    <n v="0"/>
    <n v="0"/>
    <n v="0"/>
    <n v="0"/>
    <x v="4556"/>
    <x v="0"/>
    <x v="0"/>
    <x v="0"/>
    <s v="03.16.16"/>
    <x v="24"/>
    <x v="0"/>
    <x v="0"/>
    <s v="Direção Ambiente e Saneamento "/>
    <s v="03.16.16"/>
    <s v="Direção Ambiente e Saneamento "/>
    <s v="03.16.16"/>
    <x v="30"/>
    <x v="0"/>
    <x v="0"/>
    <x v="0"/>
    <x v="1"/>
    <x v="0"/>
    <x v="0"/>
    <x v="0"/>
    <x v="3"/>
    <s v="2024-05-21"/>
    <x v="1"/>
    <n v="86486"/>
    <x v="4"/>
    <m/>
    <x v="0"/>
    <m/>
    <x v="19"/>
    <n v="100474706"/>
    <x v="0"/>
    <x v="6"/>
    <s v="Direção Ambiente e Saneamento "/>
    <s v="ORI"/>
    <x v="2"/>
    <m/>
    <x v="0"/>
    <x v="2"/>
    <x v="2"/>
    <x v="1"/>
    <x v="0"/>
    <x v="0"/>
    <x v="0"/>
    <x v="0"/>
    <x v="0"/>
    <x v="0"/>
    <x v="0"/>
    <s v="Direção Ambiente e Saneamento "/>
    <x v="0"/>
    <x v="0"/>
    <x v="0"/>
    <x v="0"/>
    <x v="0"/>
    <x v="0"/>
    <x v="0"/>
    <x v="0"/>
    <x v="0"/>
    <x v="0"/>
    <x v="6"/>
    <x v="0"/>
    <s v="Pagamento de salário referente a 05-2024"/>
  </r>
  <r>
    <x v="0"/>
    <n v="0"/>
    <n v="0"/>
    <n v="0"/>
    <n v="0"/>
    <x v="4556"/>
    <x v="0"/>
    <x v="0"/>
    <x v="0"/>
    <s v="03.16.16"/>
    <x v="24"/>
    <x v="0"/>
    <x v="0"/>
    <s v="Direção Ambiente e Saneamento "/>
    <s v="03.16.16"/>
    <s v="Direção Ambiente e Saneamento "/>
    <s v="03.16.16"/>
    <x v="28"/>
    <x v="0"/>
    <x v="0"/>
    <x v="0"/>
    <x v="0"/>
    <x v="0"/>
    <x v="0"/>
    <x v="0"/>
    <x v="3"/>
    <s v="2024-05-21"/>
    <x v="1"/>
    <n v="69"/>
    <x v="4"/>
    <m/>
    <x v="0"/>
    <m/>
    <x v="18"/>
    <n v="100478987"/>
    <x v="0"/>
    <x v="5"/>
    <s v="Direção Ambiente e Saneamento "/>
    <s v="ORI"/>
    <x v="2"/>
    <m/>
    <x v="0"/>
    <x v="2"/>
    <x v="2"/>
    <x v="1"/>
    <x v="0"/>
    <x v="0"/>
    <x v="0"/>
    <x v="0"/>
    <x v="0"/>
    <x v="0"/>
    <x v="0"/>
    <s v="Direção Ambiente e Saneamento "/>
    <x v="0"/>
    <x v="0"/>
    <x v="0"/>
    <x v="0"/>
    <x v="0"/>
    <x v="0"/>
    <x v="0"/>
    <x v="0"/>
    <x v="0"/>
    <x v="0"/>
    <x v="5"/>
    <x v="0"/>
    <s v="Pagamento de salário referente a 05-2024"/>
  </r>
  <r>
    <x v="0"/>
    <n v="0"/>
    <n v="0"/>
    <n v="0"/>
    <n v="0"/>
    <x v="4556"/>
    <x v="0"/>
    <x v="0"/>
    <x v="0"/>
    <s v="03.16.16"/>
    <x v="24"/>
    <x v="0"/>
    <x v="0"/>
    <s v="Direção Ambiente e Saneamento "/>
    <s v="03.16.16"/>
    <s v="Direção Ambiente e Saneamento "/>
    <s v="03.16.16"/>
    <x v="28"/>
    <x v="0"/>
    <x v="0"/>
    <x v="0"/>
    <x v="0"/>
    <x v="0"/>
    <x v="0"/>
    <x v="0"/>
    <x v="3"/>
    <s v="2024-05-21"/>
    <x v="1"/>
    <n v="13"/>
    <x v="4"/>
    <m/>
    <x v="0"/>
    <m/>
    <x v="136"/>
    <n v="100478986"/>
    <x v="0"/>
    <x v="10"/>
    <s v="Direção Ambiente e Saneamento "/>
    <s v="ORI"/>
    <x v="2"/>
    <m/>
    <x v="0"/>
    <x v="2"/>
    <x v="2"/>
    <x v="1"/>
    <x v="0"/>
    <x v="0"/>
    <x v="0"/>
    <x v="0"/>
    <x v="0"/>
    <x v="0"/>
    <x v="0"/>
    <s v="Direção Ambiente e Saneamento "/>
    <x v="0"/>
    <x v="0"/>
    <x v="0"/>
    <x v="0"/>
    <x v="0"/>
    <x v="0"/>
    <x v="0"/>
    <x v="0"/>
    <x v="0"/>
    <x v="0"/>
    <x v="10"/>
    <x v="0"/>
    <s v="Pagamento de salário referente a 05-2024"/>
  </r>
  <r>
    <x v="0"/>
    <n v="0"/>
    <n v="0"/>
    <n v="0"/>
    <n v="0"/>
    <x v="4556"/>
    <x v="0"/>
    <x v="0"/>
    <x v="0"/>
    <s v="03.16.16"/>
    <x v="24"/>
    <x v="0"/>
    <x v="0"/>
    <s v="Direção Ambiente e Saneamento "/>
    <s v="03.16.16"/>
    <s v="Direção Ambiente e Saneamento "/>
    <s v="03.16.16"/>
    <x v="30"/>
    <x v="0"/>
    <x v="0"/>
    <x v="0"/>
    <x v="1"/>
    <x v="0"/>
    <x v="0"/>
    <x v="0"/>
    <x v="3"/>
    <s v="2024-05-21"/>
    <x v="1"/>
    <n v="2265"/>
    <x v="4"/>
    <m/>
    <x v="0"/>
    <m/>
    <x v="16"/>
    <n v="100474707"/>
    <x v="0"/>
    <x v="3"/>
    <s v="Direção Ambiente e Saneamento "/>
    <s v="ORI"/>
    <x v="2"/>
    <m/>
    <x v="0"/>
    <x v="2"/>
    <x v="2"/>
    <x v="1"/>
    <x v="0"/>
    <x v="0"/>
    <x v="0"/>
    <x v="0"/>
    <x v="0"/>
    <x v="0"/>
    <x v="0"/>
    <s v="Direção Ambiente e Saneamento "/>
    <x v="0"/>
    <x v="0"/>
    <x v="0"/>
    <x v="0"/>
    <x v="0"/>
    <x v="0"/>
    <x v="0"/>
    <x v="0"/>
    <x v="0"/>
    <x v="0"/>
    <x v="3"/>
    <x v="0"/>
    <s v="Pagamento de salário referente a 05-2024"/>
  </r>
  <r>
    <x v="0"/>
    <n v="0"/>
    <n v="0"/>
    <n v="0"/>
    <n v="0"/>
    <x v="4556"/>
    <x v="0"/>
    <x v="0"/>
    <x v="0"/>
    <s v="03.16.16"/>
    <x v="24"/>
    <x v="0"/>
    <x v="0"/>
    <s v="Direção Ambiente e Saneamento "/>
    <s v="03.16.16"/>
    <s v="Direção Ambiente e Saneamento "/>
    <s v="03.16.16"/>
    <x v="29"/>
    <x v="0"/>
    <x v="0"/>
    <x v="0"/>
    <x v="0"/>
    <x v="0"/>
    <x v="0"/>
    <x v="0"/>
    <x v="3"/>
    <s v="2024-05-21"/>
    <x v="1"/>
    <n v="5"/>
    <x v="4"/>
    <m/>
    <x v="0"/>
    <m/>
    <x v="15"/>
    <n v="100479277"/>
    <x v="0"/>
    <x v="2"/>
    <s v="Direção Ambiente e Saneamento "/>
    <s v="ORI"/>
    <x v="2"/>
    <m/>
    <x v="0"/>
    <x v="2"/>
    <x v="2"/>
    <x v="1"/>
    <x v="0"/>
    <x v="0"/>
    <x v="0"/>
    <x v="0"/>
    <x v="0"/>
    <x v="0"/>
    <x v="0"/>
    <s v="Direção Ambiente e Saneamento "/>
    <x v="0"/>
    <x v="0"/>
    <x v="0"/>
    <x v="0"/>
    <x v="0"/>
    <x v="0"/>
    <x v="0"/>
    <x v="0"/>
    <x v="0"/>
    <x v="0"/>
    <x v="2"/>
    <x v="0"/>
    <s v="Pagamento de salário referente a 05-2024"/>
  </r>
  <r>
    <x v="0"/>
    <n v="0"/>
    <n v="0"/>
    <n v="0"/>
    <n v="0"/>
    <x v="3980"/>
    <x v="0"/>
    <x v="0"/>
    <x v="0"/>
    <s v="03.16.16"/>
    <x v="24"/>
    <x v="0"/>
    <x v="0"/>
    <s v="Direção Ambiente e Saneamento "/>
    <s v="03.16.16"/>
    <s v="Direção Ambiente e Saneamento "/>
    <s v="03.16.16"/>
    <x v="29"/>
    <x v="0"/>
    <x v="0"/>
    <x v="0"/>
    <x v="0"/>
    <x v="0"/>
    <x v="0"/>
    <x v="0"/>
    <x v="0"/>
    <s v="2024-01-30"/>
    <x v="0"/>
    <n v="0"/>
    <x v="4"/>
    <m/>
    <x v="0"/>
    <m/>
    <x v="136"/>
    <n v="100478986"/>
    <x v="0"/>
    <x v="10"/>
    <s v="Direção Ambiente e Saneamento "/>
    <s v="ORI"/>
    <x v="2"/>
    <m/>
    <x v="0"/>
    <x v="2"/>
    <x v="2"/>
    <x v="1"/>
    <x v="0"/>
    <x v="0"/>
    <x v="0"/>
    <x v="0"/>
    <x v="0"/>
    <x v="0"/>
    <x v="0"/>
    <s v="Direção Ambiente e Saneamento "/>
    <x v="0"/>
    <x v="0"/>
    <x v="0"/>
    <x v="0"/>
    <x v="0"/>
    <x v="0"/>
    <x v="0"/>
    <x v="0"/>
    <x v="0"/>
    <x v="0"/>
    <x v="10"/>
    <x v="0"/>
    <s v="Pagamento de salário referente a 01-2024"/>
  </r>
  <r>
    <x v="0"/>
    <n v="0"/>
    <n v="0"/>
    <n v="0"/>
    <n v="0"/>
    <x v="3980"/>
    <x v="0"/>
    <x v="0"/>
    <x v="0"/>
    <s v="03.16.16"/>
    <x v="24"/>
    <x v="0"/>
    <x v="0"/>
    <s v="Direção Ambiente e Saneamento "/>
    <s v="03.16.16"/>
    <s v="Direção Ambiente e Saneamento "/>
    <s v="03.16.16"/>
    <x v="28"/>
    <x v="0"/>
    <x v="0"/>
    <x v="0"/>
    <x v="0"/>
    <x v="0"/>
    <x v="0"/>
    <x v="0"/>
    <x v="0"/>
    <s v="2024-01-30"/>
    <x v="0"/>
    <n v="203"/>
    <x v="4"/>
    <m/>
    <x v="0"/>
    <m/>
    <x v="16"/>
    <n v="100474707"/>
    <x v="0"/>
    <x v="3"/>
    <s v="Direção Ambiente e Saneamento "/>
    <s v="ORI"/>
    <x v="2"/>
    <m/>
    <x v="0"/>
    <x v="2"/>
    <x v="2"/>
    <x v="1"/>
    <x v="0"/>
    <x v="0"/>
    <x v="0"/>
    <x v="0"/>
    <x v="0"/>
    <x v="0"/>
    <x v="0"/>
    <s v="Direção Ambiente e Saneamento "/>
    <x v="0"/>
    <x v="0"/>
    <x v="0"/>
    <x v="0"/>
    <x v="0"/>
    <x v="0"/>
    <x v="0"/>
    <x v="0"/>
    <x v="0"/>
    <x v="0"/>
    <x v="3"/>
    <x v="0"/>
    <s v="Pagamento de salário referente a 01-2024"/>
  </r>
  <r>
    <x v="0"/>
    <n v="0"/>
    <n v="0"/>
    <n v="0"/>
    <n v="0"/>
    <x v="752"/>
    <x v="0"/>
    <x v="0"/>
    <x v="0"/>
    <s v="03.16.16"/>
    <x v="24"/>
    <x v="0"/>
    <x v="0"/>
    <s v="Direção Ambiente e Saneamento "/>
    <s v="03.16.16"/>
    <s v="Direção Ambiente e Saneamento "/>
    <s v="03.16.16"/>
    <x v="60"/>
    <x v="0"/>
    <x v="0"/>
    <x v="0"/>
    <x v="0"/>
    <x v="0"/>
    <x v="0"/>
    <x v="0"/>
    <x v="1"/>
    <s v="2024-03-26"/>
    <x v="0"/>
    <n v="0"/>
    <x v="4"/>
    <m/>
    <x v="0"/>
    <m/>
    <x v="136"/>
    <n v="100478986"/>
    <x v="0"/>
    <x v="10"/>
    <s v="Direção Ambiente e Saneamento "/>
    <s v="ORI"/>
    <x v="2"/>
    <m/>
    <x v="0"/>
    <x v="2"/>
    <x v="2"/>
    <x v="1"/>
    <x v="0"/>
    <x v="0"/>
    <x v="0"/>
    <x v="0"/>
    <x v="0"/>
    <x v="0"/>
    <x v="0"/>
    <s v="Direção Ambiente e Saneamento "/>
    <x v="0"/>
    <x v="0"/>
    <x v="0"/>
    <x v="0"/>
    <x v="0"/>
    <x v="0"/>
    <x v="0"/>
    <x v="0"/>
    <x v="0"/>
    <x v="0"/>
    <x v="10"/>
    <x v="0"/>
    <s v="Pagamento de salário referente a 03-2024"/>
  </r>
  <r>
    <x v="0"/>
    <n v="0"/>
    <n v="0"/>
    <n v="0"/>
    <n v="0"/>
    <x v="752"/>
    <x v="0"/>
    <x v="0"/>
    <x v="0"/>
    <s v="03.16.16"/>
    <x v="24"/>
    <x v="0"/>
    <x v="0"/>
    <s v="Direção Ambiente e Saneamento "/>
    <s v="03.16.16"/>
    <s v="Direção Ambiente e Saneamento "/>
    <s v="03.16.16"/>
    <x v="30"/>
    <x v="0"/>
    <x v="0"/>
    <x v="0"/>
    <x v="1"/>
    <x v="0"/>
    <x v="0"/>
    <x v="0"/>
    <x v="1"/>
    <s v="2024-03-26"/>
    <x v="0"/>
    <n v="2526"/>
    <x v="4"/>
    <m/>
    <x v="0"/>
    <m/>
    <x v="16"/>
    <n v="100474707"/>
    <x v="0"/>
    <x v="3"/>
    <s v="Direção Ambiente e Saneamento "/>
    <s v="ORI"/>
    <x v="2"/>
    <m/>
    <x v="0"/>
    <x v="2"/>
    <x v="2"/>
    <x v="1"/>
    <x v="0"/>
    <x v="0"/>
    <x v="0"/>
    <x v="0"/>
    <x v="0"/>
    <x v="0"/>
    <x v="0"/>
    <s v="Direção Ambiente e Saneamento "/>
    <x v="0"/>
    <x v="0"/>
    <x v="0"/>
    <x v="0"/>
    <x v="0"/>
    <x v="0"/>
    <x v="0"/>
    <x v="0"/>
    <x v="0"/>
    <x v="0"/>
    <x v="3"/>
    <x v="0"/>
    <s v="Pagamento de salário referente a 03-2024"/>
  </r>
  <r>
    <x v="0"/>
    <n v="0"/>
    <n v="0"/>
    <n v="0"/>
    <n v="0"/>
    <x v="1414"/>
    <x v="0"/>
    <x v="0"/>
    <x v="0"/>
    <s v="03.16.16"/>
    <x v="24"/>
    <x v="0"/>
    <x v="0"/>
    <s v="Direção Ambiente e Saneamento "/>
    <s v="03.16.16"/>
    <s v="Direção Ambiente e Saneamento "/>
    <s v="03.16.16"/>
    <x v="60"/>
    <x v="0"/>
    <x v="0"/>
    <x v="0"/>
    <x v="0"/>
    <x v="0"/>
    <x v="0"/>
    <x v="0"/>
    <x v="6"/>
    <s v="2024-04-23"/>
    <x v="1"/>
    <n v="26"/>
    <x v="4"/>
    <m/>
    <x v="0"/>
    <m/>
    <x v="16"/>
    <n v="100474707"/>
    <x v="0"/>
    <x v="3"/>
    <s v="Direção Ambiente e Saneamento "/>
    <s v="ORI"/>
    <x v="2"/>
    <m/>
    <x v="0"/>
    <x v="2"/>
    <x v="2"/>
    <x v="1"/>
    <x v="0"/>
    <x v="0"/>
    <x v="0"/>
    <x v="0"/>
    <x v="0"/>
    <x v="0"/>
    <x v="0"/>
    <s v="Direção Ambiente e Saneamento "/>
    <x v="0"/>
    <x v="0"/>
    <x v="0"/>
    <x v="0"/>
    <x v="0"/>
    <x v="0"/>
    <x v="0"/>
    <x v="0"/>
    <x v="0"/>
    <x v="0"/>
    <x v="3"/>
    <x v="0"/>
    <s v="Pagamento de salário referente a 04-2024"/>
  </r>
  <r>
    <x v="0"/>
    <n v="0"/>
    <n v="0"/>
    <n v="0"/>
    <n v="0"/>
    <x v="1414"/>
    <x v="0"/>
    <x v="0"/>
    <x v="0"/>
    <s v="03.16.16"/>
    <x v="24"/>
    <x v="0"/>
    <x v="0"/>
    <s v="Direção Ambiente e Saneamento "/>
    <s v="03.16.16"/>
    <s v="Direção Ambiente e Saneamento "/>
    <s v="03.16.16"/>
    <x v="30"/>
    <x v="0"/>
    <x v="0"/>
    <x v="0"/>
    <x v="1"/>
    <x v="0"/>
    <x v="0"/>
    <x v="0"/>
    <x v="6"/>
    <s v="2024-04-23"/>
    <x v="1"/>
    <n v="4568"/>
    <x v="4"/>
    <m/>
    <x v="0"/>
    <m/>
    <x v="15"/>
    <n v="100479277"/>
    <x v="0"/>
    <x v="2"/>
    <s v="Direção Ambiente e Saneamento "/>
    <s v="ORI"/>
    <x v="2"/>
    <m/>
    <x v="0"/>
    <x v="2"/>
    <x v="2"/>
    <x v="1"/>
    <x v="0"/>
    <x v="0"/>
    <x v="0"/>
    <x v="0"/>
    <x v="0"/>
    <x v="0"/>
    <x v="0"/>
    <s v="Direção Ambiente e Saneamento "/>
    <x v="0"/>
    <x v="0"/>
    <x v="0"/>
    <x v="0"/>
    <x v="0"/>
    <x v="0"/>
    <x v="0"/>
    <x v="0"/>
    <x v="0"/>
    <x v="0"/>
    <x v="2"/>
    <x v="0"/>
    <s v="Pagamento de salário referente a 04-2024"/>
  </r>
  <r>
    <x v="0"/>
    <n v="0"/>
    <n v="0"/>
    <n v="0"/>
    <n v="0"/>
    <x v="5526"/>
    <x v="0"/>
    <x v="0"/>
    <x v="0"/>
    <s v="03.16.16"/>
    <x v="24"/>
    <x v="0"/>
    <x v="0"/>
    <s v="Direção Ambiente e Saneamento "/>
    <s v="03.16.16"/>
    <s v="Direção Ambiente e Saneamento "/>
    <s v="03.16.16"/>
    <x v="29"/>
    <x v="0"/>
    <x v="0"/>
    <x v="0"/>
    <x v="0"/>
    <x v="0"/>
    <x v="0"/>
    <x v="0"/>
    <x v="2"/>
    <s v="2024-02-23"/>
    <x v="0"/>
    <n v="0"/>
    <x v="4"/>
    <m/>
    <x v="0"/>
    <m/>
    <x v="136"/>
    <n v="100478986"/>
    <x v="0"/>
    <x v="10"/>
    <s v="Direção Ambiente e Saneamento "/>
    <s v="ORI"/>
    <x v="2"/>
    <m/>
    <x v="0"/>
    <x v="2"/>
    <x v="2"/>
    <x v="1"/>
    <x v="0"/>
    <x v="0"/>
    <x v="0"/>
    <x v="0"/>
    <x v="0"/>
    <x v="0"/>
    <x v="0"/>
    <s v="Direção Ambiente e Saneamento "/>
    <x v="0"/>
    <x v="0"/>
    <x v="0"/>
    <x v="0"/>
    <x v="0"/>
    <x v="0"/>
    <x v="0"/>
    <x v="0"/>
    <x v="0"/>
    <x v="0"/>
    <x v="10"/>
    <x v="0"/>
    <s v="Pagamento de salário referente a 02-2024"/>
  </r>
  <r>
    <x v="0"/>
    <n v="0"/>
    <n v="0"/>
    <n v="0"/>
    <n v="0"/>
    <x v="579"/>
    <x v="0"/>
    <x v="0"/>
    <x v="0"/>
    <s v="03.16.15"/>
    <x v="0"/>
    <x v="0"/>
    <x v="0"/>
    <s v="Direção Financeira"/>
    <s v="03.16.15"/>
    <s v="Direção Financeira"/>
    <s v="03.16.15"/>
    <x v="30"/>
    <x v="0"/>
    <x v="0"/>
    <x v="0"/>
    <x v="1"/>
    <x v="0"/>
    <x v="0"/>
    <x v="0"/>
    <x v="5"/>
    <s v="2024-08-05"/>
    <x v="2"/>
    <n v="12395"/>
    <x v="4"/>
    <m/>
    <x v="0"/>
    <m/>
    <x v="17"/>
    <n v="100479279"/>
    <x v="0"/>
    <x v="4"/>
    <s v="Direção Financeira"/>
    <s v="ORI"/>
    <x v="2"/>
    <m/>
    <x v="0"/>
    <x v="2"/>
    <x v="2"/>
    <x v="1"/>
    <x v="0"/>
    <x v="0"/>
    <x v="0"/>
    <x v="0"/>
    <x v="0"/>
    <x v="0"/>
    <x v="0"/>
    <s v="Direção Financeira"/>
    <x v="0"/>
    <x v="0"/>
    <x v="0"/>
    <x v="0"/>
    <x v="0"/>
    <x v="0"/>
    <x v="0"/>
    <x v="0"/>
    <x v="0"/>
    <x v="0"/>
    <x v="4"/>
    <x v="0"/>
    <s v="Pagamento de salário referente a 07-2024"/>
  </r>
  <r>
    <x v="0"/>
    <n v="0"/>
    <n v="0"/>
    <n v="0"/>
    <n v="0"/>
    <x v="2147"/>
    <x v="0"/>
    <x v="0"/>
    <x v="0"/>
    <s v="03.16.15"/>
    <x v="0"/>
    <x v="0"/>
    <x v="0"/>
    <s v="Direção Financeira"/>
    <s v="03.16.15"/>
    <s v="Direção Financeira"/>
    <s v="03.16.15"/>
    <x v="48"/>
    <x v="0"/>
    <x v="0"/>
    <x v="0"/>
    <x v="1"/>
    <x v="0"/>
    <x v="0"/>
    <x v="0"/>
    <x v="11"/>
    <s v="2024-12-16"/>
    <x v="3"/>
    <n v="31629"/>
    <x v="4"/>
    <m/>
    <x v="0"/>
    <m/>
    <x v="19"/>
    <n v="100474706"/>
    <x v="0"/>
    <x v="6"/>
    <s v="Direção Financeira"/>
    <s v="ORI"/>
    <x v="2"/>
    <m/>
    <x v="0"/>
    <x v="2"/>
    <x v="2"/>
    <x v="1"/>
    <x v="0"/>
    <x v="0"/>
    <x v="0"/>
    <x v="0"/>
    <x v="0"/>
    <x v="0"/>
    <x v="0"/>
    <s v="Direção Financeira"/>
    <x v="0"/>
    <x v="0"/>
    <x v="0"/>
    <x v="0"/>
    <x v="0"/>
    <x v="0"/>
    <x v="0"/>
    <x v="0"/>
    <x v="0"/>
    <x v="0"/>
    <x v="6"/>
    <x v="0"/>
    <s v="Pagamento de salário referente a 12-2024"/>
  </r>
  <r>
    <x v="0"/>
    <n v="0"/>
    <n v="0"/>
    <n v="0"/>
    <n v="0"/>
    <x v="2147"/>
    <x v="0"/>
    <x v="0"/>
    <x v="0"/>
    <s v="03.16.15"/>
    <x v="0"/>
    <x v="0"/>
    <x v="0"/>
    <s v="Direção Financeira"/>
    <s v="03.16.15"/>
    <s v="Direção Financeira"/>
    <s v="03.16.15"/>
    <x v="29"/>
    <x v="0"/>
    <x v="0"/>
    <x v="0"/>
    <x v="0"/>
    <x v="0"/>
    <x v="0"/>
    <x v="0"/>
    <x v="11"/>
    <s v="2024-12-16"/>
    <x v="3"/>
    <n v="0"/>
    <x v="4"/>
    <m/>
    <x v="0"/>
    <m/>
    <x v="54"/>
    <n v="100477977"/>
    <x v="0"/>
    <x v="8"/>
    <s v="Direção Financeira"/>
    <s v="ORI"/>
    <x v="2"/>
    <m/>
    <x v="0"/>
    <x v="2"/>
    <x v="2"/>
    <x v="1"/>
    <x v="0"/>
    <x v="0"/>
    <x v="0"/>
    <x v="0"/>
    <x v="0"/>
    <x v="0"/>
    <x v="0"/>
    <s v="Direção Financeira"/>
    <x v="0"/>
    <x v="0"/>
    <x v="0"/>
    <x v="0"/>
    <x v="0"/>
    <x v="0"/>
    <x v="0"/>
    <x v="0"/>
    <x v="0"/>
    <x v="0"/>
    <x v="8"/>
    <x v="0"/>
    <s v="Pagamento de salário referente a 12-2024"/>
  </r>
  <r>
    <x v="0"/>
    <n v="0"/>
    <n v="0"/>
    <n v="0"/>
    <n v="0"/>
    <x v="3967"/>
    <x v="0"/>
    <x v="0"/>
    <x v="0"/>
    <s v="03.16.15"/>
    <x v="0"/>
    <x v="0"/>
    <x v="0"/>
    <s v="Direção Financeira"/>
    <s v="03.16.15"/>
    <s v="Direção Financeira"/>
    <s v="03.16.15"/>
    <x v="64"/>
    <x v="0"/>
    <x v="0"/>
    <x v="0"/>
    <x v="0"/>
    <x v="0"/>
    <x v="0"/>
    <x v="0"/>
    <x v="0"/>
    <s v="2024-01-30"/>
    <x v="0"/>
    <n v="4111"/>
    <x v="4"/>
    <m/>
    <x v="0"/>
    <m/>
    <x v="19"/>
    <n v="100474706"/>
    <x v="0"/>
    <x v="6"/>
    <s v="Direção Financeira"/>
    <s v="ORI"/>
    <x v="2"/>
    <m/>
    <x v="0"/>
    <x v="2"/>
    <x v="2"/>
    <x v="1"/>
    <x v="0"/>
    <x v="0"/>
    <x v="0"/>
    <x v="0"/>
    <x v="0"/>
    <x v="0"/>
    <x v="0"/>
    <s v="Direção Financeira"/>
    <x v="0"/>
    <x v="0"/>
    <x v="0"/>
    <x v="0"/>
    <x v="0"/>
    <x v="0"/>
    <x v="0"/>
    <x v="0"/>
    <x v="0"/>
    <x v="0"/>
    <x v="6"/>
    <x v="0"/>
    <s v="Pagamento de salário referente a 01-2024"/>
  </r>
  <r>
    <x v="0"/>
    <n v="0"/>
    <n v="0"/>
    <n v="0"/>
    <n v="0"/>
    <x v="3967"/>
    <x v="0"/>
    <x v="0"/>
    <x v="0"/>
    <s v="03.16.15"/>
    <x v="0"/>
    <x v="0"/>
    <x v="0"/>
    <s v="Direção Financeira"/>
    <s v="03.16.15"/>
    <s v="Direção Financeira"/>
    <s v="03.16.15"/>
    <x v="30"/>
    <x v="0"/>
    <x v="0"/>
    <x v="0"/>
    <x v="1"/>
    <x v="0"/>
    <x v="0"/>
    <x v="0"/>
    <x v="0"/>
    <s v="2024-01-30"/>
    <x v="0"/>
    <n v="41697"/>
    <x v="4"/>
    <m/>
    <x v="0"/>
    <m/>
    <x v="19"/>
    <n v="100474706"/>
    <x v="0"/>
    <x v="6"/>
    <s v="Direção Financeira"/>
    <s v="ORI"/>
    <x v="2"/>
    <m/>
    <x v="0"/>
    <x v="2"/>
    <x v="2"/>
    <x v="1"/>
    <x v="0"/>
    <x v="0"/>
    <x v="0"/>
    <x v="0"/>
    <x v="0"/>
    <x v="0"/>
    <x v="0"/>
    <s v="Direção Financeira"/>
    <x v="0"/>
    <x v="0"/>
    <x v="0"/>
    <x v="0"/>
    <x v="0"/>
    <x v="0"/>
    <x v="0"/>
    <x v="0"/>
    <x v="0"/>
    <x v="0"/>
    <x v="6"/>
    <x v="0"/>
    <s v="Pagamento de salário referente a 01-2024"/>
  </r>
  <r>
    <x v="0"/>
    <n v="0"/>
    <n v="0"/>
    <n v="0"/>
    <n v="0"/>
    <x v="3967"/>
    <x v="0"/>
    <x v="0"/>
    <x v="0"/>
    <s v="03.16.15"/>
    <x v="0"/>
    <x v="0"/>
    <x v="0"/>
    <s v="Direção Financeira"/>
    <s v="03.16.15"/>
    <s v="Direção Financeira"/>
    <s v="03.16.15"/>
    <x v="30"/>
    <x v="0"/>
    <x v="0"/>
    <x v="0"/>
    <x v="1"/>
    <x v="0"/>
    <x v="0"/>
    <x v="0"/>
    <x v="0"/>
    <s v="2024-01-30"/>
    <x v="0"/>
    <n v="183"/>
    <x v="4"/>
    <m/>
    <x v="0"/>
    <m/>
    <x v="18"/>
    <n v="100478987"/>
    <x v="0"/>
    <x v="5"/>
    <s v="Direção Financeira"/>
    <s v="ORI"/>
    <x v="2"/>
    <m/>
    <x v="0"/>
    <x v="2"/>
    <x v="2"/>
    <x v="1"/>
    <x v="0"/>
    <x v="0"/>
    <x v="0"/>
    <x v="0"/>
    <x v="0"/>
    <x v="0"/>
    <x v="0"/>
    <s v="Direção Financeira"/>
    <x v="0"/>
    <x v="0"/>
    <x v="0"/>
    <x v="0"/>
    <x v="0"/>
    <x v="0"/>
    <x v="0"/>
    <x v="0"/>
    <x v="0"/>
    <x v="0"/>
    <x v="5"/>
    <x v="0"/>
    <s v="Pagamento de salário referente a 01-2024"/>
  </r>
  <r>
    <x v="0"/>
    <n v="0"/>
    <n v="0"/>
    <n v="0"/>
    <n v="0"/>
    <x v="3967"/>
    <x v="0"/>
    <x v="0"/>
    <x v="0"/>
    <s v="03.16.15"/>
    <x v="0"/>
    <x v="0"/>
    <x v="0"/>
    <s v="Direção Financeira"/>
    <s v="03.16.15"/>
    <s v="Direção Financeira"/>
    <s v="03.16.15"/>
    <x v="28"/>
    <x v="0"/>
    <x v="0"/>
    <x v="0"/>
    <x v="0"/>
    <x v="0"/>
    <x v="0"/>
    <x v="0"/>
    <x v="0"/>
    <s v="2024-01-30"/>
    <x v="0"/>
    <n v="57"/>
    <x v="4"/>
    <m/>
    <x v="0"/>
    <m/>
    <x v="16"/>
    <n v="100474707"/>
    <x v="0"/>
    <x v="3"/>
    <s v="Direção Financeira"/>
    <s v="ORI"/>
    <x v="2"/>
    <m/>
    <x v="0"/>
    <x v="2"/>
    <x v="2"/>
    <x v="1"/>
    <x v="0"/>
    <x v="0"/>
    <x v="0"/>
    <x v="0"/>
    <x v="0"/>
    <x v="0"/>
    <x v="0"/>
    <s v="Direção Financeira"/>
    <x v="0"/>
    <x v="0"/>
    <x v="0"/>
    <x v="0"/>
    <x v="0"/>
    <x v="0"/>
    <x v="0"/>
    <x v="0"/>
    <x v="0"/>
    <x v="0"/>
    <x v="3"/>
    <x v="0"/>
    <s v="Pagamento de salário referente a 01-2024"/>
  </r>
  <r>
    <x v="0"/>
    <n v="0"/>
    <n v="0"/>
    <n v="0"/>
    <n v="0"/>
    <x v="4072"/>
    <x v="0"/>
    <x v="0"/>
    <x v="0"/>
    <s v="03.16.15"/>
    <x v="0"/>
    <x v="0"/>
    <x v="0"/>
    <s v="Direção Financeira"/>
    <s v="03.16.15"/>
    <s v="Direção Financeira"/>
    <s v="03.16.15"/>
    <x v="64"/>
    <x v="0"/>
    <x v="0"/>
    <x v="0"/>
    <x v="0"/>
    <x v="0"/>
    <x v="0"/>
    <x v="0"/>
    <x v="4"/>
    <s v="2024-06-19"/>
    <x v="1"/>
    <n v="4240"/>
    <x v="4"/>
    <m/>
    <x v="0"/>
    <m/>
    <x v="19"/>
    <n v="100474706"/>
    <x v="0"/>
    <x v="6"/>
    <s v="Direção Financeira"/>
    <s v="ORI"/>
    <x v="2"/>
    <m/>
    <x v="0"/>
    <x v="2"/>
    <x v="2"/>
    <x v="1"/>
    <x v="0"/>
    <x v="0"/>
    <x v="0"/>
    <x v="0"/>
    <x v="0"/>
    <x v="0"/>
    <x v="0"/>
    <s v="Direção Financeira"/>
    <x v="0"/>
    <x v="0"/>
    <x v="0"/>
    <x v="0"/>
    <x v="0"/>
    <x v="0"/>
    <x v="0"/>
    <x v="0"/>
    <x v="0"/>
    <x v="0"/>
    <x v="6"/>
    <x v="0"/>
    <s v="Pagamento de salário referente a 06-2024"/>
  </r>
  <r>
    <x v="0"/>
    <n v="0"/>
    <n v="0"/>
    <n v="0"/>
    <n v="0"/>
    <x v="4072"/>
    <x v="0"/>
    <x v="0"/>
    <x v="0"/>
    <s v="03.16.15"/>
    <x v="0"/>
    <x v="0"/>
    <x v="0"/>
    <s v="Direção Financeira"/>
    <s v="03.16.15"/>
    <s v="Direção Financeira"/>
    <s v="03.16.15"/>
    <x v="48"/>
    <x v="0"/>
    <x v="0"/>
    <x v="0"/>
    <x v="1"/>
    <x v="0"/>
    <x v="0"/>
    <x v="0"/>
    <x v="4"/>
    <s v="2024-06-19"/>
    <x v="1"/>
    <n v="269"/>
    <x v="4"/>
    <m/>
    <x v="0"/>
    <m/>
    <x v="54"/>
    <n v="100477977"/>
    <x v="0"/>
    <x v="8"/>
    <s v="Direção Financeira"/>
    <s v="ORI"/>
    <x v="2"/>
    <m/>
    <x v="0"/>
    <x v="2"/>
    <x v="2"/>
    <x v="1"/>
    <x v="0"/>
    <x v="0"/>
    <x v="0"/>
    <x v="0"/>
    <x v="0"/>
    <x v="0"/>
    <x v="0"/>
    <s v="Direção Financeira"/>
    <x v="0"/>
    <x v="0"/>
    <x v="0"/>
    <x v="0"/>
    <x v="0"/>
    <x v="0"/>
    <x v="0"/>
    <x v="0"/>
    <x v="0"/>
    <x v="0"/>
    <x v="8"/>
    <x v="0"/>
    <s v="Pagamento de salário referente a 06-2024"/>
  </r>
  <r>
    <x v="0"/>
    <n v="0"/>
    <n v="0"/>
    <n v="0"/>
    <n v="0"/>
    <x v="4072"/>
    <x v="0"/>
    <x v="0"/>
    <x v="0"/>
    <s v="03.16.15"/>
    <x v="0"/>
    <x v="0"/>
    <x v="0"/>
    <s v="Direção Financeira"/>
    <s v="03.16.15"/>
    <s v="Direção Financeira"/>
    <s v="03.16.15"/>
    <x v="64"/>
    <x v="0"/>
    <x v="0"/>
    <x v="0"/>
    <x v="0"/>
    <x v="0"/>
    <x v="0"/>
    <x v="0"/>
    <x v="4"/>
    <s v="2024-06-19"/>
    <x v="1"/>
    <n v="1045"/>
    <x v="4"/>
    <m/>
    <x v="0"/>
    <m/>
    <x v="17"/>
    <n v="100479279"/>
    <x v="0"/>
    <x v="4"/>
    <s v="Direção Financeira"/>
    <s v="ORI"/>
    <x v="2"/>
    <m/>
    <x v="0"/>
    <x v="2"/>
    <x v="2"/>
    <x v="1"/>
    <x v="0"/>
    <x v="0"/>
    <x v="0"/>
    <x v="0"/>
    <x v="0"/>
    <x v="0"/>
    <x v="0"/>
    <s v="Direção Financeira"/>
    <x v="0"/>
    <x v="0"/>
    <x v="0"/>
    <x v="0"/>
    <x v="0"/>
    <x v="0"/>
    <x v="0"/>
    <x v="0"/>
    <x v="0"/>
    <x v="0"/>
    <x v="4"/>
    <x v="0"/>
    <s v="Pagamento de salário referente a 06-2024"/>
  </r>
  <r>
    <x v="0"/>
    <n v="0"/>
    <n v="0"/>
    <n v="0"/>
    <n v="0"/>
    <x v="4072"/>
    <x v="0"/>
    <x v="0"/>
    <x v="0"/>
    <s v="03.16.15"/>
    <x v="0"/>
    <x v="0"/>
    <x v="0"/>
    <s v="Direção Financeira"/>
    <s v="03.16.15"/>
    <s v="Direção Financeira"/>
    <s v="03.16.15"/>
    <x v="28"/>
    <x v="0"/>
    <x v="0"/>
    <x v="0"/>
    <x v="0"/>
    <x v="0"/>
    <x v="0"/>
    <x v="0"/>
    <x v="4"/>
    <s v="2024-06-19"/>
    <x v="1"/>
    <n v="760"/>
    <x v="4"/>
    <m/>
    <x v="0"/>
    <m/>
    <x v="17"/>
    <n v="100479279"/>
    <x v="0"/>
    <x v="4"/>
    <s v="Direção Financeira"/>
    <s v="ORI"/>
    <x v="2"/>
    <m/>
    <x v="0"/>
    <x v="2"/>
    <x v="2"/>
    <x v="1"/>
    <x v="0"/>
    <x v="0"/>
    <x v="0"/>
    <x v="0"/>
    <x v="0"/>
    <x v="0"/>
    <x v="0"/>
    <s v="Direção Financeira"/>
    <x v="0"/>
    <x v="0"/>
    <x v="0"/>
    <x v="0"/>
    <x v="0"/>
    <x v="0"/>
    <x v="0"/>
    <x v="0"/>
    <x v="0"/>
    <x v="0"/>
    <x v="4"/>
    <x v="0"/>
    <s v="Pagamento de salário referente a 06-2024"/>
  </r>
  <r>
    <x v="0"/>
    <n v="0"/>
    <n v="0"/>
    <n v="0"/>
    <n v="0"/>
    <x v="4072"/>
    <x v="0"/>
    <x v="0"/>
    <x v="0"/>
    <s v="03.16.15"/>
    <x v="0"/>
    <x v="0"/>
    <x v="0"/>
    <s v="Direção Financeira"/>
    <s v="03.16.15"/>
    <s v="Direção Financeira"/>
    <s v="03.16.15"/>
    <x v="29"/>
    <x v="0"/>
    <x v="0"/>
    <x v="0"/>
    <x v="0"/>
    <x v="0"/>
    <x v="0"/>
    <x v="0"/>
    <x v="4"/>
    <s v="2024-06-19"/>
    <x v="1"/>
    <n v="0"/>
    <x v="4"/>
    <m/>
    <x v="0"/>
    <m/>
    <x v="16"/>
    <n v="100474707"/>
    <x v="0"/>
    <x v="3"/>
    <s v="Direção Financeira"/>
    <s v="ORI"/>
    <x v="2"/>
    <m/>
    <x v="0"/>
    <x v="2"/>
    <x v="2"/>
    <x v="1"/>
    <x v="0"/>
    <x v="0"/>
    <x v="0"/>
    <x v="0"/>
    <x v="0"/>
    <x v="0"/>
    <x v="0"/>
    <s v="Direção Financeira"/>
    <x v="0"/>
    <x v="0"/>
    <x v="0"/>
    <x v="0"/>
    <x v="0"/>
    <x v="0"/>
    <x v="0"/>
    <x v="0"/>
    <x v="0"/>
    <x v="0"/>
    <x v="3"/>
    <x v="0"/>
    <s v="Pagamento de salário referente a 06-2024"/>
  </r>
  <r>
    <x v="0"/>
    <n v="0"/>
    <n v="0"/>
    <n v="0"/>
    <n v="0"/>
    <x v="4072"/>
    <x v="0"/>
    <x v="0"/>
    <x v="0"/>
    <s v="03.16.15"/>
    <x v="0"/>
    <x v="0"/>
    <x v="0"/>
    <s v="Direção Financeira"/>
    <s v="03.16.15"/>
    <s v="Direção Financeira"/>
    <s v="03.16.15"/>
    <x v="64"/>
    <x v="0"/>
    <x v="0"/>
    <x v="0"/>
    <x v="0"/>
    <x v="0"/>
    <x v="0"/>
    <x v="0"/>
    <x v="4"/>
    <s v="2024-06-19"/>
    <x v="1"/>
    <n v="294"/>
    <x v="4"/>
    <m/>
    <x v="0"/>
    <m/>
    <x v="15"/>
    <n v="100479277"/>
    <x v="0"/>
    <x v="2"/>
    <s v="Direção Financeira"/>
    <s v="ORI"/>
    <x v="2"/>
    <m/>
    <x v="0"/>
    <x v="2"/>
    <x v="2"/>
    <x v="1"/>
    <x v="0"/>
    <x v="0"/>
    <x v="0"/>
    <x v="0"/>
    <x v="0"/>
    <x v="0"/>
    <x v="0"/>
    <s v="Direção Financeira"/>
    <x v="0"/>
    <x v="0"/>
    <x v="0"/>
    <x v="0"/>
    <x v="0"/>
    <x v="0"/>
    <x v="0"/>
    <x v="0"/>
    <x v="0"/>
    <x v="0"/>
    <x v="2"/>
    <x v="0"/>
    <s v="Pagamento de salário referente a 06-2024"/>
  </r>
  <r>
    <x v="0"/>
    <n v="0"/>
    <n v="0"/>
    <n v="0"/>
    <n v="0"/>
    <x v="3757"/>
    <x v="0"/>
    <x v="0"/>
    <x v="0"/>
    <s v="03.16.15"/>
    <x v="0"/>
    <x v="0"/>
    <x v="0"/>
    <s v="Direção Financeira"/>
    <s v="03.16.15"/>
    <s v="Direção Financeira"/>
    <s v="03.16.15"/>
    <x v="28"/>
    <x v="0"/>
    <x v="0"/>
    <x v="0"/>
    <x v="0"/>
    <x v="0"/>
    <x v="0"/>
    <x v="0"/>
    <x v="3"/>
    <s v="2024-05-21"/>
    <x v="1"/>
    <n v="31"/>
    <x v="4"/>
    <m/>
    <x v="0"/>
    <m/>
    <x v="54"/>
    <n v="100477977"/>
    <x v="0"/>
    <x v="8"/>
    <s v="Direção Financeira"/>
    <s v="ORI"/>
    <x v="2"/>
    <m/>
    <x v="0"/>
    <x v="2"/>
    <x v="2"/>
    <x v="1"/>
    <x v="0"/>
    <x v="0"/>
    <x v="0"/>
    <x v="0"/>
    <x v="0"/>
    <x v="0"/>
    <x v="0"/>
    <s v="Direção Financeira"/>
    <x v="0"/>
    <x v="0"/>
    <x v="0"/>
    <x v="0"/>
    <x v="0"/>
    <x v="0"/>
    <x v="0"/>
    <x v="0"/>
    <x v="0"/>
    <x v="0"/>
    <x v="8"/>
    <x v="0"/>
    <s v="Pagamento de salário referente a 05-2024"/>
  </r>
  <r>
    <x v="0"/>
    <n v="0"/>
    <n v="0"/>
    <n v="0"/>
    <n v="0"/>
    <x v="3757"/>
    <x v="0"/>
    <x v="0"/>
    <x v="0"/>
    <s v="03.16.15"/>
    <x v="0"/>
    <x v="0"/>
    <x v="0"/>
    <s v="Direção Financeira"/>
    <s v="03.16.15"/>
    <s v="Direção Financeira"/>
    <s v="03.16.15"/>
    <x v="48"/>
    <x v="0"/>
    <x v="0"/>
    <x v="0"/>
    <x v="1"/>
    <x v="0"/>
    <x v="0"/>
    <x v="0"/>
    <x v="3"/>
    <s v="2024-05-21"/>
    <x v="1"/>
    <n v="265"/>
    <x v="4"/>
    <m/>
    <x v="0"/>
    <m/>
    <x v="54"/>
    <n v="100477977"/>
    <x v="0"/>
    <x v="8"/>
    <s v="Direção Financeira"/>
    <s v="ORI"/>
    <x v="2"/>
    <m/>
    <x v="0"/>
    <x v="2"/>
    <x v="2"/>
    <x v="1"/>
    <x v="0"/>
    <x v="0"/>
    <x v="0"/>
    <x v="0"/>
    <x v="0"/>
    <x v="0"/>
    <x v="0"/>
    <s v="Direção Financeira"/>
    <x v="0"/>
    <x v="0"/>
    <x v="0"/>
    <x v="0"/>
    <x v="0"/>
    <x v="0"/>
    <x v="0"/>
    <x v="0"/>
    <x v="0"/>
    <x v="0"/>
    <x v="8"/>
    <x v="0"/>
    <s v="Pagamento de salário referente a 05-2024"/>
  </r>
  <r>
    <x v="0"/>
    <n v="0"/>
    <n v="0"/>
    <n v="0"/>
    <n v="0"/>
    <x v="3757"/>
    <x v="0"/>
    <x v="0"/>
    <x v="0"/>
    <s v="03.16.15"/>
    <x v="0"/>
    <x v="0"/>
    <x v="0"/>
    <s v="Direção Financeira"/>
    <s v="03.16.15"/>
    <s v="Direção Financeira"/>
    <s v="03.16.15"/>
    <x v="30"/>
    <x v="0"/>
    <x v="0"/>
    <x v="0"/>
    <x v="1"/>
    <x v="0"/>
    <x v="0"/>
    <x v="0"/>
    <x v="3"/>
    <s v="2024-05-21"/>
    <x v="1"/>
    <n v="6935"/>
    <x v="4"/>
    <m/>
    <x v="0"/>
    <m/>
    <x v="67"/>
    <n v="100474708"/>
    <x v="0"/>
    <x v="7"/>
    <s v="Direção Financeira"/>
    <s v="ORI"/>
    <x v="2"/>
    <m/>
    <x v="0"/>
    <x v="2"/>
    <x v="2"/>
    <x v="1"/>
    <x v="0"/>
    <x v="0"/>
    <x v="0"/>
    <x v="0"/>
    <x v="0"/>
    <x v="0"/>
    <x v="0"/>
    <s v="Direção Financeira"/>
    <x v="0"/>
    <x v="0"/>
    <x v="0"/>
    <x v="0"/>
    <x v="0"/>
    <x v="0"/>
    <x v="0"/>
    <x v="0"/>
    <x v="0"/>
    <x v="0"/>
    <x v="7"/>
    <x v="0"/>
    <s v="Pagamento de salário referente a 05-2024"/>
  </r>
  <r>
    <x v="0"/>
    <n v="0"/>
    <n v="0"/>
    <n v="0"/>
    <n v="0"/>
    <x v="3757"/>
    <x v="0"/>
    <x v="0"/>
    <x v="0"/>
    <s v="03.16.15"/>
    <x v="0"/>
    <x v="0"/>
    <x v="0"/>
    <s v="Direção Financeira"/>
    <s v="03.16.15"/>
    <s v="Direção Financeira"/>
    <s v="03.16.15"/>
    <x v="30"/>
    <x v="0"/>
    <x v="0"/>
    <x v="0"/>
    <x v="1"/>
    <x v="0"/>
    <x v="0"/>
    <x v="0"/>
    <x v="3"/>
    <s v="2024-05-21"/>
    <x v="1"/>
    <n v="11185"/>
    <x v="4"/>
    <m/>
    <x v="0"/>
    <m/>
    <x v="17"/>
    <n v="100479279"/>
    <x v="0"/>
    <x v="4"/>
    <s v="Direção Financeira"/>
    <s v="ORI"/>
    <x v="2"/>
    <m/>
    <x v="0"/>
    <x v="2"/>
    <x v="2"/>
    <x v="1"/>
    <x v="0"/>
    <x v="0"/>
    <x v="0"/>
    <x v="0"/>
    <x v="0"/>
    <x v="0"/>
    <x v="0"/>
    <s v="Direção Financeira"/>
    <x v="0"/>
    <x v="0"/>
    <x v="0"/>
    <x v="0"/>
    <x v="0"/>
    <x v="0"/>
    <x v="0"/>
    <x v="0"/>
    <x v="0"/>
    <x v="0"/>
    <x v="4"/>
    <x v="0"/>
    <s v="Pagamento de salário referente a 05-2024"/>
  </r>
  <r>
    <x v="0"/>
    <n v="0"/>
    <n v="0"/>
    <n v="0"/>
    <n v="0"/>
    <x v="3757"/>
    <x v="0"/>
    <x v="0"/>
    <x v="0"/>
    <s v="03.16.15"/>
    <x v="0"/>
    <x v="0"/>
    <x v="0"/>
    <s v="Direção Financeira"/>
    <s v="03.16.15"/>
    <s v="Direção Financeira"/>
    <s v="03.16.15"/>
    <x v="30"/>
    <x v="0"/>
    <x v="0"/>
    <x v="0"/>
    <x v="1"/>
    <x v="0"/>
    <x v="0"/>
    <x v="0"/>
    <x v="3"/>
    <s v="2024-05-21"/>
    <x v="1"/>
    <n v="260"/>
    <x v="4"/>
    <m/>
    <x v="0"/>
    <m/>
    <x v="16"/>
    <n v="100474707"/>
    <x v="0"/>
    <x v="3"/>
    <s v="Direção Financeira"/>
    <s v="ORI"/>
    <x v="2"/>
    <m/>
    <x v="0"/>
    <x v="2"/>
    <x v="2"/>
    <x v="1"/>
    <x v="0"/>
    <x v="0"/>
    <x v="0"/>
    <x v="0"/>
    <x v="0"/>
    <x v="0"/>
    <x v="0"/>
    <s v="Direção Financeira"/>
    <x v="0"/>
    <x v="0"/>
    <x v="0"/>
    <x v="0"/>
    <x v="0"/>
    <x v="0"/>
    <x v="0"/>
    <x v="0"/>
    <x v="0"/>
    <x v="0"/>
    <x v="3"/>
    <x v="0"/>
    <s v="Pagamento de salário referente a 05-2024"/>
  </r>
  <r>
    <x v="0"/>
    <n v="0"/>
    <n v="0"/>
    <n v="0"/>
    <n v="0"/>
    <x v="1413"/>
    <x v="0"/>
    <x v="0"/>
    <x v="0"/>
    <s v="03.16.15"/>
    <x v="0"/>
    <x v="0"/>
    <x v="0"/>
    <s v="Direção Financeira"/>
    <s v="03.16.15"/>
    <s v="Direção Financeira"/>
    <s v="03.16.15"/>
    <x v="29"/>
    <x v="0"/>
    <x v="0"/>
    <x v="0"/>
    <x v="0"/>
    <x v="0"/>
    <x v="0"/>
    <x v="0"/>
    <x v="6"/>
    <s v="2024-04-23"/>
    <x v="1"/>
    <n v="21"/>
    <x v="4"/>
    <m/>
    <x v="0"/>
    <m/>
    <x v="17"/>
    <n v="100479279"/>
    <x v="0"/>
    <x v="4"/>
    <s v="Direção Financeira"/>
    <s v="ORI"/>
    <x v="2"/>
    <m/>
    <x v="0"/>
    <x v="2"/>
    <x v="2"/>
    <x v="1"/>
    <x v="0"/>
    <x v="0"/>
    <x v="0"/>
    <x v="0"/>
    <x v="0"/>
    <x v="0"/>
    <x v="0"/>
    <s v="Direção Financeira"/>
    <x v="0"/>
    <x v="0"/>
    <x v="0"/>
    <x v="0"/>
    <x v="0"/>
    <x v="0"/>
    <x v="0"/>
    <x v="0"/>
    <x v="0"/>
    <x v="0"/>
    <x v="4"/>
    <x v="0"/>
    <s v="Pagamento de salário referente a 04-2024"/>
  </r>
  <r>
    <x v="0"/>
    <n v="0"/>
    <n v="0"/>
    <n v="0"/>
    <n v="0"/>
    <x v="1413"/>
    <x v="0"/>
    <x v="0"/>
    <x v="0"/>
    <s v="03.16.15"/>
    <x v="0"/>
    <x v="0"/>
    <x v="0"/>
    <s v="Direção Financeira"/>
    <s v="03.16.15"/>
    <s v="Direção Financeira"/>
    <s v="03.16.15"/>
    <x v="48"/>
    <x v="0"/>
    <x v="0"/>
    <x v="0"/>
    <x v="1"/>
    <x v="0"/>
    <x v="0"/>
    <x v="0"/>
    <x v="6"/>
    <s v="2024-04-23"/>
    <x v="1"/>
    <n v="139"/>
    <x v="4"/>
    <m/>
    <x v="0"/>
    <m/>
    <x v="16"/>
    <n v="100474707"/>
    <x v="0"/>
    <x v="3"/>
    <s v="Direção Financeira"/>
    <s v="ORI"/>
    <x v="2"/>
    <m/>
    <x v="0"/>
    <x v="2"/>
    <x v="2"/>
    <x v="1"/>
    <x v="0"/>
    <x v="0"/>
    <x v="0"/>
    <x v="0"/>
    <x v="0"/>
    <x v="0"/>
    <x v="0"/>
    <s v="Direção Financeira"/>
    <x v="0"/>
    <x v="0"/>
    <x v="0"/>
    <x v="0"/>
    <x v="0"/>
    <x v="0"/>
    <x v="0"/>
    <x v="0"/>
    <x v="0"/>
    <x v="0"/>
    <x v="3"/>
    <x v="0"/>
    <s v="Pagamento de salário referente a 04-2024"/>
  </r>
  <r>
    <x v="0"/>
    <n v="0"/>
    <n v="0"/>
    <n v="0"/>
    <n v="0"/>
    <x v="5671"/>
    <x v="0"/>
    <x v="0"/>
    <x v="0"/>
    <s v="03.16.15"/>
    <x v="0"/>
    <x v="0"/>
    <x v="0"/>
    <s v="Direção Financeira"/>
    <s v="03.16.15"/>
    <s v="Direção Financeira"/>
    <s v="03.16.15"/>
    <x v="64"/>
    <x v="0"/>
    <x v="0"/>
    <x v="0"/>
    <x v="0"/>
    <x v="0"/>
    <x v="0"/>
    <x v="0"/>
    <x v="1"/>
    <s v="2024-03-21"/>
    <x v="0"/>
    <n v="4191"/>
    <x v="4"/>
    <m/>
    <x v="0"/>
    <m/>
    <x v="19"/>
    <n v="100474706"/>
    <x v="0"/>
    <x v="6"/>
    <s v="Direção Financeira"/>
    <s v="ORI"/>
    <x v="2"/>
    <m/>
    <x v="0"/>
    <x v="2"/>
    <x v="2"/>
    <x v="1"/>
    <x v="0"/>
    <x v="0"/>
    <x v="0"/>
    <x v="0"/>
    <x v="0"/>
    <x v="0"/>
    <x v="0"/>
    <s v="Direção Financeira"/>
    <x v="0"/>
    <x v="0"/>
    <x v="0"/>
    <x v="0"/>
    <x v="0"/>
    <x v="0"/>
    <x v="0"/>
    <x v="0"/>
    <x v="0"/>
    <x v="0"/>
    <x v="6"/>
    <x v="0"/>
    <s v="Pagamento de salário referente a 03-2024"/>
  </r>
  <r>
    <x v="0"/>
    <n v="0"/>
    <n v="0"/>
    <n v="0"/>
    <n v="0"/>
    <x v="5671"/>
    <x v="0"/>
    <x v="0"/>
    <x v="0"/>
    <s v="03.16.15"/>
    <x v="0"/>
    <x v="0"/>
    <x v="0"/>
    <s v="Direção Financeira"/>
    <s v="03.16.15"/>
    <s v="Direção Financeira"/>
    <s v="03.16.15"/>
    <x v="48"/>
    <x v="0"/>
    <x v="0"/>
    <x v="0"/>
    <x v="1"/>
    <x v="0"/>
    <x v="0"/>
    <x v="0"/>
    <x v="1"/>
    <s v="2024-03-21"/>
    <x v="0"/>
    <n v="20612"/>
    <x v="4"/>
    <m/>
    <x v="0"/>
    <m/>
    <x v="19"/>
    <n v="100474706"/>
    <x v="0"/>
    <x v="6"/>
    <s v="Direção Financeira"/>
    <s v="ORI"/>
    <x v="2"/>
    <m/>
    <x v="0"/>
    <x v="2"/>
    <x v="2"/>
    <x v="1"/>
    <x v="0"/>
    <x v="0"/>
    <x v="0"/>
    <x v="0"/>
    <x v="0"/>
    <x v="0"/>
    <x v="0"/>
    <s v="Direção Financeira"/>
    <x v="0"/>
    <x v="0"/>
    <x v="0"/>
    <x v="0"/>
    <x v="0"/>
    <x v="0"/>
    <x v="0"/>
    <x v="0"/>
    <x v="0"/>
    <x v="0"/>
    <x v="6"/>
    <x v="0"/>
    <s v="Pagamento de salário referente a 03-2024"/>
  </r>
  <r>
    <x v="0"/>
    <n v="0"/>
    <n v="0"/>
    <n v="0"/>
    <n v="0"/>
    <x v="5671"/>
    <x v="0"/>
    <x v="0"/>
    <x v="0"/>
    <s v="03.16.15"/>
    <x v="0"/>
    <x v="0"/>
    <x v="0"/>
    <s v="Direção Financeira"/>
    <s v="03.16.15"/>
    <s v="Direção Financeira"/>
    <s v="03.16.15"/>
    <x v="64"/>
    <x v="0"/>
    <x v="0"/>
    <x v="0"/>
    <x v="0"/>
    <x v="0"/>
    <x v="0"/>
    <x v="0"/>
    <x v="1"/>
    <s v="2024-03-21"/>
    <x v="0"/>
    <n v="44"/>
    <x v="4"/>
    <m/>
    <x v="0"/>
    <m/>
    <x v="54"/>
    <n v="100477977"/>
    <x v="0"/>
    <x v="8"/>
    <s v="Direção Financeira"/>
    <s v="ORI"/>
    <x v="2"/>
    <m/>
    <x v="0"/>
    <x v="2"/>
    <x v="2"/>
    <x v="1"/>
    <x v="0"/>
    <x v="0"/>
    <x v="0"/>
    <x v="0"/>
    <x v="0"/>
    <x v="0"/>
    <x v="0"/>
    <s v="Direção Financeira"/>
    <x v="0"/>
    <x v="0"/>
    <x v="0"/>
    <x v="0"/>
    <x v="0"/>
    <x v="0"/>
    <x v="0"/>
    <x v="0"/>
    <x v="0"/>
    <x v="0"/>
    <x v="8"/>
    <x v="0"/>
    <s v="Pagamento de salário referente a 03-2024"/>
  </r>
  <r>
    <x v="0"/>
    <n v="0"/>
    <n v="0"/>
    <n v="0"/>
    <n v="0"/>
    <x v="5671"/>
    <x v="0"/>
    <x v="0"/>
    <x v="0"/>
    <s v="03.16.15"/>
    <x v="0"/>
    <x v="0"/>
    <x v="0"/>
    <s v="Direção Financeira"/>
    <s v="03.16.15"/>
    <s v="Direção Financeira"/>
    <s v="03.16.15"/>
    <x v="28"/>
    <x v="0"/>
    <x v="0"/>
    <x v="0"/>
    <x v="0"/>
    <x v="0"/>
    <x v="0"/>
    <x v="0"/>
    <x v="1"/>
    <s v="2024-03-21"/>
    <x v="0"/>
    <n v="21"/>
    <x v="4"/>
    <m/>
    <x v="0"/>
    <m/>
    <x v="16"/>
    <n v="100474707"/>
    <x v="0"/>
    <x v="3"/>
    <s v="Direção Financeira"/>
    <s v="ORI"/>
    <x v="2"/>
    <m/>
    <x v="0"/>
    <x v="2"/>
    <x v="2"/>
    <x v="1"/>
    <x v="0"/>
    <x v="0"/>
    <x v="0"/>
    <x v="0"/>
    <x v="0"/>
    <x v="0"/>
    <x v="0"/>
    <s v="Direção Financeira"/>
    <x v="0"/>
    <x v="0"/>
    <x v="0"/>
    <x v="0"/>
    <x v="0"/>
    <x v="0"/>
    <x v="0"/>
    <x v="0"/>
    <x v="0"/>
    <x v="0"/>
    <x v="3"/>
    <x v="0"/>
    <s v="Pagamento de salário referente a 03-2024"/>
  </r>
  <r>
    <x v="0"/>
    <n v="0"/>
    <n v="0"/>
    <n v="0"/>
    <n v="0"/>
    <x v="5527"/>
    <x v="0"/>
    <x v="0"/>
    <x v="0"/>
    <s v="03.16.15"/>
    <x v="0"/>
    <x v="0"/>
    <x v="0"/>
    <s v="Direção Financeira"/>
    <s v="03.16.15"/>
    <s v="Direção Financeira"/>
    <s v="03.16.15"/>
    <x v="29"/>
    <x v="0"/>
    <x v="0"/>
    <x v="0"/>
    <x v="0"/>
    <x v="0"/>
    <x v="0"/>
    <x v="0"/>
    <x v="2"/>
    <s v="2024-02-23"/>
    <x v="0"/>
    <n v="0"/>
    <x v="4"/>
    <m/>
    <x v="0"/>
    <m/>
    <x v="18"/>
    <n v="100478987"/>
    <x v="0"/>
    <x v="5"/>
    <s v="Direção Financeira"/>
    <s v="ORI"/>
    <x v="2"/>
    <m/>
    <x v="0"/>
    <x v="2"/>
    <x v="2"/>
    <x v="1"/>
    <x v="0"/>
    <x v="0"/>
    <x v="0"/>
    <x v="0"/>
    <x v="0"/>
    <x v="0"/>
    <x v="0"/>
    <s v="Direção Financeira"/>
    <x v="0"/>
    <x v="0"/>
    <x v="0"/>
    <x v="0"/>
    <x v="0"/>
    <x v="0"/>
    <x v="0"/>
    <x v="0"/>
    <x v="0"/>
    <x v="0"/>
    <x v="5"/>
    <x v="0"/>
    <s v="Pagamento de salário referente a 02-2024"/>
  </r>
  <r>
    <x v="0"/>
    <n v="0"/>
    <n v="0"/>
    <n v="0"/>
    <n v="0"/>
    <x v="5527"/>
    <x v="0"/>
    <x v="0"/>
    <x v="0"/>
    <s v="03.16.15"/>
    <x v="0"/>
    <x v="0"/>
    <x v="0"/>
    <s v="Direção Financeira"/>
    <s v="03.16.15"/>
    <s v="Direção Financeira"/>
    <s v="03.16.15"/>
    <x v="29"/>
    <x v="0"/>
    <x v="0"/>
    <x v="0"/>
    <x v="0"/>
    <x v="0"/>
    <x v="0"/>
    <x v="0"/>
    <x v="2"/>
    <s v="2024-02-23"/>
    <x v="0"/>
    <n v="8"/>
    <x v="4"/>
    <m/>
    <x v="0"/>
    <m/>
    <x v="67"/>
    <n v="100474708"/>
    <x v="0"/>
    <x v="7"/>
    <s v="Direção Financeira"/>
    <s v="ORI"/>
    <x v="2"/>
    <m/>
    <x v="0"/>
    <x v="2"/>
    <x v="2"/>
    <x v="1"/>
    <x v="0"/>
    <x v="0"/>
    <x v="0"/>
    <x v="0"/>
    <x v="0"/>
    <x v="0"/>
    <x v="0"/>
    <s v="Direção Financeira"/>
    <x v="0"/>
    <x v="0"/>
    <x v="0"/>
    <x v="0"/>
    <x v="0"/>
    <x v="0"/>
    <x v="0"/>
    <x v="0"/>
    <x v="0"/>
    <x v="0"/>
    <x v="7"/>
    <x v="0"/>
    <s v="Pagamento de salário referente a 02-2024"/>
  </r>
  <r>
    <x v="0"/>
    <n v="0"/>
    <n v="0"/>
    <n v="0"/>
    <n v="0"/>
    <x v="5527"/>
    <x v="0"/>
    <x v="0"/>
    <x v="0"/>
    <s v="03.16.15"/>
    <x v="0"/>
    <x v="0"/>
    <x v="0"/>
    <s v="Direção Financeira"/>
    <s v="03.16.15"/>
    <s v="Direção Financeira"/>
    <s v="03.16.15"/>
    <x v="64"/>
    <x v="0"/>
    <x v="0"/>
    <x v="0"/>
    <x v="0"/>
    <x v="0"/>
    <x v="0"/>
    <x v="0"/>
    <x v="2"/>
    <s v="2024-02-23"/>
    <x v="0"/>
    <n v="494"/>
    <x v="4"/>
    <m/>
    <x v="0"/>
    <m/>
    <x v="17"/>
    <n v="100479279"/>
    <x v="0"/>
    <x v="4"/>
    <s v="Direção Financeira"/>
    <s v="ORI"/>
    <x v="2"/>
    <m/>
    <x v="0"/>
    <x v="2"/>
    <x v="2"/>
    <x v="1"/>
    <x v="0"/>
    <x v="0"/>
    <x v="0"/>
    <x v="0"/>
    <x v="0"/>
    <x v="0"/>
    <x v="0"/>
    <s v="Direção Financeira"/>
    <x v="0"/>
    <x v="0"/>
    <x v="0"/>
    <x v="0"/>
    <x v="0"/>
    <x v="0"/>
    <x v="0"/>
    <x v="0"/>
    <x v="0"/>
    <x v="0"/>
    <x v="4"/>
    <x v="0"/>
    <s v="Pagamento de salário referente a 02-2024"/>
  </r>
  <r>
    <x v="0"/>
    <n v="0"/>
    <n v="0"/>
    <n v="0"/>
    <n v="0"/>
    <x v="5527"/>
    <x v="0"/>
    <x v="0"/>
    <x v="0"/>
    <s v="03.16.15"/>
    <x v="0"/>
    <x v="0"/>
    <x v="0"/>
    <s v="Direção Financeira"/>
    <s v="03.16.15"/>
    <s v="Direção Financeira"/>
    <s v="03.16.15"/>
    <x v="30"/>
    <x v="0"/>
    <x v="0"/>
    <x v="0"/>
    <x v="1"/>
    <x v="0"/>
    <x v="0"/>
    <x v="0"/>
    <x v="2"/>
    <s v="2024-02-23"/>
    <x v="0"/>
    <n v="572"/>
    <x v="4"/>
    <m/>
    <x v="0"/>
    <m/>
    <x v="16"/>
    <n v="100474707"/>
    <x v="0"/>
    <x v="3"/>
    <s v="Direção Financeira"/>
    <s v="ORI"/>
    <x v="2"/>
    <m/>
    <x v="0"/>
    <x v="2"/>
    <x v="2"/>
    <x v="1"/>
    <x v="0"/>
    <x v="0"/>
    <x v="0"/>
    <x v="0"/>
    <x v="0"/>
    <x v="0"/>
    <x v="0"/>
    <s v="Direção Financeira"/>
    <x v="0"/>
    <x v="0"/>
    <x v="0"/>
    <x v="0"/>
    <x v="0"/>
    <x v="0"/>
    <x v="0"/>
    <x v="0"/>
    <x v="0"/>
    <x v="0"/>
    <x v="3"/>
    <x v="0"/>
    <s v="Pagamento de salário referente a 02-2024"/>
  </r>
  <r>
    <x v="0"/>
    <n v="0"/>
    <n v="0"/>
    <n v="0"/>
    <n v="0"/>
    <x v="5527"/>
    <x v="0"/>
    <x v="0"/>
    <x v="0"/>
    <s v="03.16.15"/>
    <x v="0"/>
    <x v="0"/>
    <x v="0"/>
    <s v="Direção Financeira"/>
    <s v="03.16.15"/>
    <s v="Direção Financeira"/>
    <s v="03.16.15"/>
    <x v="64"/>
    <x v="0"/>
    <x v="0"/>
    <x v="0"/>
    <x v="0"/>
    <x v="0"/>
    <x v="0"/>
    <x v="0"/>
    <x v="2"/>
    <s v="2024-02-23"/>
    <x v="0"/>
    <n v="122"/>
    <x v="4"/>
    <m/>
    <x v="0"/>
    <m/>
    <x v="15"/>
    <n v="100479277"/>
    <x v="0"/>
    <x v="2"/>
    <s v="Direção Financeira"/>
    <s v="ORI"/>
    <x v="2"/>
    <m/>
    <x v="0"/>
    <x v="2"/>
    <x v="2"/>
    <x v="1"/>
    <x v="0"/>
    <x v="0"/>
    <x v="0"/>
    <x v="0"/>
    <x v="0"/>
    <x v="0"/>
    <x v="0"/>
    <s v="Direção Financeira"/>
    <x v="0"/>
    <x v="0"/>
    <x v="0"/>
    <x v="0"/>
    <x v="0"/>
    <x v="0"/>
    <x v="0"/>
    <x v="0"/>
    <x v="0"/>
    <x v="0"/>
    <x v="2"/>
    <x v="0"/>
    <s v="Pagamento de salário referente a 02-2024"/>
  </r>
  <r>
    <x v="0"/>
    <n v="0"/>
    <n v="0"/>
    <n v="0"/>
    <n v="0"/>
    <x v="5527"/>
    <x v="0"/>
    <x v="0"/>
    <x v="0"/>
    <s v="03.16.15"/>
    <x v="0"/>
    <x v="0"/>
    <x v="0"/>
    <s v="Direção Financeira"/>
    <s v="03.16.15"/>
    <s v="Direção Financeira"/>
    <s v="03.16.15"/>
    <x v="48"/>
    <x v="0"/>
    <x v="0"/>
    <x v="0"/>
    <x v="1"/>
    <x v="0"/>
    <x v="0"/>
    <x v="0"/>
    <x v="2"/>
    <s v="2024-02-23"/>
    <x v="0"/>
    <n v="604"/>
    <x v="4"/>
    <m/>
    <x v="0"/>
    <m/>
    <x v="15"/>
    <n v="100479277"/>
    <x v="0"/>
    <x v="2"/>
    <s v="Direção Financeira"/>
    <s v="ORI"/>
    <x v="2"/>
    <m/>
    <x v="0"/>
    <x v="2"/>
    <x v="2"/>
    <x v="1"/>
    <x v="0"/>
    <x v="0"/>
    <x v="0"/>
    <x v="0"/>
    <x v="0"/>
    <x v="0"/>
    <x v="0"/>
    <s v="Direção Financeira"/>
    <x v="0"/>
    <x v="0"/>
    <x v="0"/>
    <x v="0"/>
    <x v="0"/>
    <x v="0"/>
    <x v="0"/>
    <x v="0"/>
    <x v="0"/>
    <x v="0"/>
    <x v="2"/>
    <x v="0"/>
    <s v="Pagamento de salário referente a 02-2024"/>
  </r>
  <r>
    <x v="0"/>
    <n v="0"/>
    <n v="0"/>
    <n v="0"/>
    <n v="0"/>
    <x v="4580"/>
    <x v="0"/>
    <x v="0"/>
    <x v="0"/>
    <s v="03.16.02"/>
    <x v="3"/>
    <x v="0"/>
    <x v="0"/>
    <s v="Gabinete do Presidente"/>
    <s v="03.16.02"/>
    <s v="Gabinete do Presidente"/>
    <s v="03.16.02"/>
    <x v="59"/>
    <x v="0"/>
    <x v="0"/>
    <x v="0"/>
    <x v="0"/>
    <x v="0"/>
    <x v="0"/>
    <x v="0"/>
    <x v="3"/>
    <s v="2024-05-21"/>
    <x v="1"/>
    <n v="324"/>
    <x v="4"/>
    <m/>
    <x v="0"/>
    <m/>
    <x v="54"/>
    <n v="100477977"/>
    <x v="0"/>
    <x v="8"/>
    <s v="Gabinete do Presidente"/>
    <s v="ORI"/>
    <x v="2"/>
    <m/>
    <x v="0"/>
    <x v="2"/>
    <x v="2"/>
    <x v="1"/>
    <x v="0"/>
    <x v="0"/>
    <x v="0"/>
    <x v="0"/>
    <x v="0"/>
    <x v="0"/>
    <x v="0"/>
    <s v="Gabinete do Presidente"/>
    <x v="0"/>
    <x v="0"/>
    <x v="0"/>
    <x v="0"/>
    <x v="0"/>
    <x v="0"/>
    <x v="0"/>
    <x v="0"/>
    <x v="0"/>
    <x v="0"/>
    <x v="8"/>
    <x v="0"/>
    <s v="Pagamento de salário referente a 05-2024"/>
  </r>
  <r>
    <x v="0"/>
    <n v="0"/>
    <n v="0"/>
    <n v="0"/>
    <n v="0"/>
    <x v="4580"/>
    <x v="0"/>
    <x v="0"/>
    <x v="0"/>
    <s v="03.16.02"/>
    <x v="3"/>
    <x v="0"/>
    <x v="0"/>
    <s v="Gabinete do Presidente"/>
    <s v="03.16.02"/>
    <s v="Gabinete do Presidente"/>
    <s v="03.16.02"/>
    <x v="49"/>
    <x v="0"/>
    <x v="0"/>
    <x v="0"/>
    <x v="1"/>
    <x v="0"/>
    <x v="0"/>
    <x v="0"/>
    <x v="3"/>
    <s v="2024-05-21"/>
    <x v="1"/>
    <n v="1011"/>
    <x v="4"/>
    <m/>
    <x v="0"/>
    <m/>
    <x v="15"/>
    <n v="100479277"/>
    <x v="0"/>
    <x v="2"/>
    <s v="Gabinete do Presidente"/>
    <s v="ORI"/>
    <x v="2"/>
    <m/>
    <x v="0"/>
    <x v="2"/>
    <x v="2"/>
    <x v="1"/>
    <x v="0"/>
    <x v="0"/>
    <x v="0"/>
    <x v="0"/>
    <x v="0"/>
    <x v="0"/>
    <x v="0"/>
    <s v="Gabinete do Presidente"/>
    <x v="0"/>
    <x v="0"/>
    <x v="0"/>
    <x v="0"/>
    <x v="0"/>
    <x v="0"/>
    <x v="0"/>
    <x v="0"/>
    <x v="0"/>
    <x v="0"/>
    <x v="2"/>
    <x v="0"/>
    <s v="Pagamento de salário referente a 05-2024"/>
  </r>
  <r>
    <x v="0"/>
    <n v="0"/>
    <n v="0"/>
    <n v="0"/>
    <n v="0"/>
    <x v="3965"/>
    <x v="0"/>
    <x v="0"/>
    <x v="0"/>
    <s v="03.16.02"/>
    <x v="3"/>
    <x v="0"/>
    <x v="0"/>
    <s v="Gabinete do Presidente"/>
    <s v="03.16.02"/>
    <s v="Gabinete do Presidente"/>
    <s v="03.16.02"/>
    <x v="49"/>
    <x v="0"/>
    <x v="0"/>
    <x v="0"/>
    <x v="1"/>
    <x v="0"/>
    <x v="0"/>
    <x v="0"/>
    <x v="0"/>
    <s v="2024-01-30"/>
    <x v="0"/>
    <n v="15061"/>
    <x v="4"/>
    <m/>
    <x v="0"/>
    <m/>
    <x v="19"/>
    <n v="100474706"/>
    <x v="0"/>
    <x v="6"/>
    <s v="Gabinete do Presidente"/>
    <s v="ORI"/>
    <x v="2"/>
    <m/>
    <x v="0"/>
    <x v="2"/>
    <x v="2"/>
    <x v="1"/>
    <x v="0"/>
    <x v="0"/>
    <x v="0"/>
    <x v="0"/>
    <x v="0"/>
    <x v="0"/>
    <x v="0"/>
    <s v="Gabinete do Presidente"/>
    <x v="0"/>
    <x v="0"/>
    <x v="0"/>
    <x v="0"/>
    <x v="0"/>
    <x v="0"/>
    <x v="0"/>
    <x v="0"/>
    <x v="0"/>
    <x v="0"/>
    <x v="6"/>
    <x v="0"/>
    <s v="Pagamento de salário referente a 01-2024"/>
  </r>
  <r>
    <x v="0"/>
    <n v="0"/>
    <n v="0"/>
    <n v="0"/>
    <n v="0"/>
    <x v="3965"/>
    <x v="0"/>
    <x v="0"/>
    <x v="0"/>
    <s v="03.16.02"/>
    <x v="3"/>
    <x v="0"/>
    <x v="0"/>
    <s v="Gabinete do Presidente"/>
    <s v="03.16.02"/>
    <s v="Gabinete do Presidente"/>
    <s v="03.16.02"/>
    <x v="59"/>
    <x v="0"/>
    <x v="0"/>
    <x v="0"/>
    <x v="0"/>
    <x v="0"/>
    <x v="0"/>
    <x v="0"/>
    <x v="0"/>
    <s v="2024-01-30"/>
    <x v="0"/>
    <n v="85"/>
    <x v="4"/>
    <m/>
    <x v="0"/>
    <m/>
    <x v="15"/>
    <n v="100479277"/>
    <x v="0"/>
    <x v="2"/>
    <s v="Gabinete do Presidente"/>
    <s v="ORI"/>
    <x v="2"/>
    <m/>
    <x v="0"/>
    <x v="2"/>
    <x v="2"/>
    <x v="1"/>
    <x v="0"/>
    <x v="0"/>
    <x v="0"/>
    <x v="0"/>
    <x v="0"/>
    <x v="0"/>
    <x v="0"/>
    <s v="Gabinete do Presidente"/>
    <x v="0"/>
    <x v="0"/>
    <x v="0"/>
    <x v="0"/>
    <x v="0"/>
    <x v="0"/>
    <x v="0"/>
    <x v="0"/>
    <x v="0"/>
    <x v="0"/>
    <x v="2"/>
    <x v="0"/>
    <s v="Pagamento de salário referente a 01-2024"/>
  </r>
  <r>
    <x v="0"/>
    <n v="0"/>
    <n v="0"/>
    <n v="0"/>
    <n v="0"/>
    <x v="3965"/>
    <x v="0"/>
    <x v="0"/>
    <x v="0"/>
    <s v="03.16.02"/>
    <x v="3"/>
    <x v="0"/>
    <x v="0"/>
    <s v="Gabinete do Presidente"/>
    <s v="03.16.02"/>
    <s v="Gabinete do Presidente"/>
    <s v="03.16.02"/>
    <x v="31"/>
    <x v="0"/>
    <x v="0"/>
    <x v="1"/>
    <x v="0"/>
    <x v="0"/>
    <x v="0"/>
    <x v="0"/>
    <x v="0"/>
    <s v="2024-01-30"/>
    <x v="0"/>
    <n v="57"/>
    <x v="4"/>
    <m/>
    <x v="0"/>
    <m/>
    <x v="15"/>
    <n v="100479277"/>
    <x v="0"/>
    <x v="2"/>
    <s v="Gabinete do Presidente"/>
    <s v="ORI"/>
    <x v="2"/>
    <m/>
    <x v="0"/>
    <x v="2"/>
    <x v="2"/>
    <x v="1"/>
    <x v="0"/>
    <x v="0"/>
    <x v="0"/>
    <x v="0"/>
    <x v="0"/>
    <x v="0"/>
    <x v="0"/>
    <s v="Gabinete do Presidente"/>
    <x v="0"/>
    <x v="0"/>
    <x v="0"/>
    <x v="0"/>
    <x v="0"/>
    <x v="0"/>
    <x v="0"/>
    <x v="0"/>
    <x v="0"/>
    <x v="0"/>
    <x v="2"/>
    <x v="0"/>
    <s v="Pagamento de salário referente a 01-2024"/>
  </r>
  <r>
    <x v="0"/>
    <n v="0"/>
    <n v="0"/>
    <n v="0"/>
    <n v="0"/>
    <x v="5662"/>
    <x v="0"/>
    <x v="0"/>
    <x v="0"/>
    <s v="03.16.02"/>
    <x v="3"/>
    <x v="0"/>
    <x v="0"/>
    <s v="Gabinete do Presidente"/>
    <s v="03.16.02"/>
    <s v="Gabinete do Presidente"/>
    <s v="03.16.02"/>
    <x v="49"/>
    <x v="0"/>
    <x v="0"/>
    <x v="0"/>
    <x v="1"/>
    <x v="0"/>
    <x v="0"/>
    <x v="0"/>
    <x v="1"/>
    <s v="2024-03-21"/>
    <x v="0"/>
    <n v="12976"/>
    <x v="4"/>
    <m/>
    <x v="0"/>
    <m/>
    <x v="19"/>
    <n v="100474706"/>
    <x v="0"/>
    <x v="6"/>
    <s v="Gabinete do Presidente"/>
    <s v="ORI"/>
    <x v="2"/>
    <m/>
    <x v="0"/>
    <x v="2"/>
    <x v="2"/>
    <x v="1"/>
    <x v="0"/>
    <x v="0"/>
    <x v="0"/>
    <x v="0"/>
    <x v="0"/>
    <x v="0"/>
    <x v="0"/>
    <s v="Gabinete do Presidente"/>
    <x v="0"/>
    <x v="0"/>
    <x v="0"/>
    <x v="0"/>
    <x v="0"/>
    <x v="0"/>
    <x v="0"/>
    <x v="0"/>
    <x v="0"/>
    <x v="0"/>
    <x v="6"/>
    <x v="0"/>
    <s v="Pagamento de salário referente a 03-2024"/>
  </r>
  <r>
    <x v="0"/>
    <n v="0"/>
    <n v="0"/>
    <n v="0"/>
    <n v="0"/>
    <x v="5662"/>
    <x v="0"/>
    <x v="0"/>
    <x v="0"/>
    <s v="03.16.02"/>
    <x v="3"/>
    <x v="0"/>
    <x v="0"/>
    <s v="Gabinete do Presidente"/>
    <s v="03.16.02"/>
    <s v="Gabinete do Presidente"/>
    <s v="03.16.02"/>
    <x v="31"/>
    <x v="0"/>
    <x v="0"/>
    <x v="1"/>
    <x v="0"/>
    <x v="0"/>
    <x v="0"/>
    <x v="0"/>
    <x v="1"/>
    <s v="2024-03-21"/>
    <x v="0"/>
    <n v="193"/>
    <x v="4"/>
    <m/>
    <x v="0"/>
    <m/>
    <x v="54"/>
    <n v="100477977"/>
    <x v="0"/>
    <x v="8"/>
    <s v="Gabinete do Presidente"/>
    <s v="ORI"/>
    <x v="2"/>
    <m/>
    <x v="0"/>
    <x v="2"/>
    <x v="2"/>
    <x v="1"/>
    <x v="0"/>
    <x v="0"/>
    <x v="0"/>
    <x v="0"/>
    <x v="0"/>
    <x v="0"/>
    <x v="0"/>
    <s v="Gabinete do Presidente"/>
    <x v="0"/>
    <x v="0"/>
    <x v="0"/>
    <x v="0"/>
    <x v="0"/>
    <x v="0"/>
    <x v="0"/>
    <x v="0"/>
    <x v="0"/>
    <x v="0"/>
    <x v="8"/>
    <x v="0"/>
    <s v="Pagamento de salário referente a 03-2024"/>
  </r>
  <r>
    <x v="0"/>
    <n v="0"/>
    <n v="0"/>
    <n v="0"/>
    <n v="0"/>
    <x v="5662"/>
    <x v="0"/>
    <x v="0"/>
    <x v="0"/>
    <s v="03.16.02"/>
    <x v="3"/>
    <x v="0"/>
    <x v="0"/>
    <s v="Gabinete do Presidente"/>
    <s v="03.16.02"/>
    <s v="Gabinete do Presidente"/>
    <s v="03.16.02"/>
    <x v="49"/>
    <x v="0"/>
    <x v="0"/>
    <x v="0"/>
    <x v="1"/>
    <x v="0"/>
    <x v="0"/>
    <x v="0"/>
    <x v="1"/>
    <s v="2024-03-21"/>
    <x v="0"/>
    <n v="1070"/>
    <x v="4"/>
    <m/>
    <x v="0"/>
    <m/>
    <x v="15"/>
    <n v="100479277"/>
    <x v="0"/>
    <x v="2"/>
    <s v="Gabinete do Presidente"/>
    <s v="ORI"/>
    <x v="2"/>
    <m/>
    <x v="0"/>
    <x v="2"/>
    <x v="2"/>
    <x v="1"/>
    <x v="0"/>
    <x v="0"/>
    <x v="0"/>
    <x v="0"/>
    <x v="0"/>
    <x v="0"/>
    <x v="0"/>
    <s v="Gabinete do Presidente"/>
    <x v="0"/>
    <x v="0"/>
    <x v="0"/>
    <x v="0"/>
    <x v="0"/>
    <x v="0"/>
    <x v="0"/>
    <x v="0"/>
    <x v="0"/>
    <x v="0"/>
    <x v="2"/>
    <x v="0"/>
    <s v="Pagamento de salário referente a 03-2024"/>
  </r>
  <r>
    <x v="0"/>
    <n v="0"/>
    <n v="0"/>
    <n v="0"/>
    <n v="0"/>
    <x v="5966"/>
    <x v="0"/>
    <x v="0"/>
    <x v="0"/>
    <s v="03.16.02"/>
    <x v="3"/>
    <x v="0"/>
    <x v="0"/>
    <s v="Gabinete do Presidente"/>
    <s v="03.16.02"/>
    <s v="Gabinete do Presidente"/>
    <s v="03.16.02"/>
    <x v="59"/>
    <x v="0"/>
    <x v="0"/>
    <x v="0"/>
    <x v="0"/>
    <x v="0"/>
    <x v="0"/>
    <x v="0"/>
    <x v="2"/>
    <s v="2024-02-23"/>
    <x v="0"/>
    <n v="1169"/>
    <x v="4"/>
    <m/>
    <x v="0"/>
    <m/>
    <x v="19"/>
    <n v="100474706"/>
    <x v="0"/>
    <x v="6"/>
    <s v="Gabinete do Presidente"/>
    <s v="ORI"/>
    <x v="2"/>
    <m/>
    <x v="0"/>
    <x v="2"/>
    <x v="2"/>
    <x v="1"/>
    <x v="0"/>
    <x v="0"/>
    <x v="0"/>
    <x v="0"/>
    <x v="0"/>
    <x v="0"/>
    <x v="0"/>
    <s v="Gabinete do Presidente"/>
    <x v="0"/>
    <x v="0"/>
    <x v="0"/>
    <x v="0"/>
    <x v="0"/>
    <x v="0"/>
    <x v="0"/>
    <x v="0"/>
    <x v="0"/>
    <x v="0"/>
    <x v="6"/>
    <x v="0"/>
    <s v="Pagamento de salário referente a 02-2024"/>
  </r>
  <r>
    <x v="0"/>
    <n v="0"/>
    <n v="0"/>
    <n v="0"/>
    <n v="0"/>
    <x v="5454"/>
    <x v="0"/>
    <x v="0"/>
    <x v="0"/>
    <s v="03.16.02"/>
    <x v="3"/>
    <x v="0"/>
    <x v="0"/>
    <s v="Gabinete do Presidente"/>
    <s v="03.16.02"/>
    <s v="Gabinete do Presidente"/>
    <s v="03.16.02"/>
    <x v="49"/>
    <x v="0"/>
    <x v="0"/>
    <x v="0"/>
    <x v="1"/>
    <x v="0"/>
    <x v="0"/>
    <x v="0"/>
    <x v="6"/>
    <s v="2024-04-23"/>
    <x v="1"/>
    <n v="3325"/>
    <x v="4"/>
    <m/>
    <x v="0"/>
    <m/>
    <x v="54"/>
    <n v="100477977"/>
    <x v="0"/>
    <x v="8"/>
    <s v="Gabinete do Presidente"/>
    <s v="ORI"/>
    <x v="2"/>
    <m/>
    <x v="0"/>
    <x v="2"/>
    <x v="2"/>
    <x v="1"/>
    <x v="0"/>
    <x v="0"/>
    <x v="0"/>
    <x v="0"/>
    <x v="0"/>
    <x v="0"/>
    <x v="0"/>
    <s v="Gabinete do Presidente"/>
    <x v="0"/>
    <x v="0"/>
    <x v="0"/>
    <x v="0"/>
    <x v="0"/>
    <x v="0"/>
    <x v="0"/>
    <x v="0"/>
    <x v="0"/>
    <x v="0"/>
    <x v="8"/>
    <x v="0"/>
    <s v="Pagamento de salário referente a 04-2024"/>
  </r>
  <r>
    <x v="0"/>
    <n v="0"/>
    <n v="0"/>
    <n v="0"/>
    <n v="0"/>
    <x v="3971"/>
    <x v="0"/>
    <x v="0"/>
    <x v="0"/>
    <s v="03.16.01"/>
    <x v="38"/>
    <x v="0"/>
    <x v="0"/>
    <s v="Assembleia Municipal"/>
    <s v="03.16.01"/>
    <s v="Assembleia Municipal"/>
    <s v="03.16.01"/>
    <x v="31"/>
    <x v="0"/>
    <x v="0"/>
    <x v="1"/>
    <x v="0"/>
    <x v="0"/>
    <x v="0"/>
    <x v="0"/>
    <x v="0"/>
    <s v="2024-01-30"/>
    <x v="0"/>
    <n v="24"/>
    <x v="4"/>
    <m/>
    <x v="0"/>
    <m/>
    <x v="54"/>
    <n v="100477977"/>
    <x v="0"/>
    <x v="8"/>
    <s v="Assembleia Municipal"/>
    <s v="ORI"/>
    <x v="2"/>
    <s v="AM"/>
    <x v="0"/>
    <x v="2"/>
    <x v="2"/>
    <x v="1"/>
    <x v="0"/>
    <x v="0"/>
    <x v="0"/>
    <x v="0"/>
    <x v="0"/>
    <x v="0"/>
    <x v="0"/>
    <s v="Assembleia Municipal"/>
    <x v="0"/>
    <x v="0"/>
    <x v="0"/>
    <x v="0"/>
    <x v="0"/>
    <x v="0"/>
    <x v="0"/>
    <x v="0"/>
    <x v="0"/>
    <x v="0"/>
    <x v="8"/>
    <x v="0"/>
    <s v="Pagamento de salário referente a 01-2024"/>
  </r>
  <r>
    <x v="0"/>
    <n v="0"/>
    <n v="0"/>
    <n v="0"/>
    <n v="0"/>
    <x v="3970"/>
    <x v="0"/>
    <x v="0"/>
    <x v="0"/>
    <s v="03.16.11"/>
    <x v="27"/>
    <x v="0"/>
    <x v="0"/>
    <s v="Direcção de Obras"/>
    <s v="03.16.11"/>
    <s v="Direcção de Obras"/>
    <s v="03.16.11"/>
    <x v="30"/>
    <x v="0"/>
    <x v="0"/>
    <x v="0"/>
    <x v="1"/>
    <x v="0"/>
    <x v="0"/>
    <x v="0"/>
    <x v="0"/>
    <s v="2024-01-30"/>
    <x v="0"/>
    <n v="505"/>
    <x v="4"/>
    <m/>
    <x v="0"/>
    <m/>
    <x v="18"/>
    <n v="100478987"/>
    <x v="0"/>
    <x v="5"/>
    <s v="Direcção de Obras"/>
    <s v="ORI"/>
    <x v="2"/>
    <m/>
    <x v="0"/>
    <x v="2"/>
    <x v="2"/>
    <x v="1"/>
    <x v="0"/>
    <x v="0"/>
    <x v="0"/>
    <x v="0"/>
    <x v="0"/>
    <x v="0"/>
    <x v="0"/>
    <s v="Direcção de Obras"/>
    <x v="0"/>
    <x v="0"/>
    <x v="0"/>
    <x v="0"/>
    <x v="0"/>
    <x v="0"/>
    <x v="0"/>
    <x v="0"/>
    <x v="0"/>
    <x v="0"/>
    <x v="5"/>
    <x v="0"/>
    <s v="Pagamento de salário referente a 01-2024"/>
  </r>
  <r>
    <x v="0"/>
    <n v="0"/>
    <n v="0"/>
    <n v="0"/>
    <n v="0"/>
    <x v="3970"/>
    <x v="0"/>
    <x v="0"/>
    <x v="0"/>
    <s v="03.16.11"/>
    <x v="27"/>
    <x v="0"/>
    <x v="0"/>
    <s v="Direcção de Obras"/>
    <s v="03.16.11"/>
    <s v="Direcção de Obras"/>
    <s v="03.16.11"/>
    <x v="29"/>
    <x v="0"/>
    <x v="0"/>
    <x v="0"/>
    <x v="0"/>
    <x v="0"/>
    <x v="0"/>
    <x v="0"/>
    <x v="0"/>
    <s v="2024-01-30"/>
    <x v="0"/>
    <n v="1"/>
    <x v="4"/>
    <m/>
    <x v="0"/>
    <m/>
    <x v="15"/>
    <n v="100479277"/>
    <x v="0"/>
    <x v="2"/>
    <s v="Direcção de Obras"/>
    <s v="ORI"/>
    <x v="2"/>
    <m/>
    <x v="0"/>
    <x v="2"/>
    <x v="2"/>
    <x v="1"/>
    <x v="0"/>
    <x v="0"/>
    <x v="0"/>
    <x v="0"/>
    <x v="0"/>
    <x v="0"/>
    <x v="0"/>
    <s v="Direcção de Obras"/>
    <x v="0"/>
    <x v="0"/>
    <x v="0"/>
    <x v="0"/>
    <x v="0"/>
    <x v="0"/>
    <x v="0"/>
    <x v="0"/>
    <x v="0"/>
    <x v="0"/>
    <x v="2"/>
    <x v="0"/>
    <s v="Pagamento de salário referente a 01-2024"/>
  </r>
  <r>
    <x v="0"/>
    <n v="0"/>
    <n v="0"/>
    <n v="0"/>
    <n v="0"/>
    <x v="5489"/>
    <x v="0"/>
    <x v="0"/>
    <x v="0"/>
    <s v="03.16.11"/>
    <x v="27"/>
    <x v="0"/>
    <x v="0"/>
    <s v="Direcção de Obras"/>
    <s v="03.16.11"/>
    <s v="Direcção de Obras"/>
    <s v="03.16.11"/>
    <x v="29"/>
    <x v="0"/>
    <x v="0"/>
    <x v="0"/>
    <x v="0"/>
    <x v="0"/>
    <x v="0"/>
    <x v="0"/>
    <x v="3"/>
    <s v="2024-05-21"/>
    <x v="1"/>
    <n v="0"/>
    <x v="4"/>
    <m/>
    <x v="0"/>
    <m/>
    <x v="18"/>
    <n v="100478987"/>
    <x v="0"/>
    <x v="5"/>
    <s v="Direcção de Obras"/>
    <s v="ORI"/>
    <x v="2"/>
    <m/>
    <x v="0"/>
    <x v="2"/>
    <x v="2"/>
    <x v="1"/>
    <x v="0"/>
    <x v="0"/>
    <x v="0"/>
    <x v="0"/>
    <x v="0"/>
    <x v="0"/>
    <x v="0"/>
    <s v="Direcção de Obras"/>
    <x v="0"/>
    <x v="0"/>
    <x v="0"/>
    <x v="0"/>
    <x v="0"/>
    <x v="0"/>
    <x v="0"/>
    <x v="0"/>
    <x v="0"/>
    <x v="0"/>
    <x v="5"/>
    <x v="0"/>
    <s v="Pagamento de salário referente a 05-2024"/>
  </r>
  <r>
    <x v="0"/>
    <n v="0"/>
    <n v="0"/>
    <n v="0"/>
    <n v="0"/>
    <x v="5489"/>
    <x v="0"/>
    <x v="0"/>
    <x v="0"/>
    <s v="03.16.11"/>
    <x v="27"/>
    <x v="0"/>
    <x v="0"/>
    <s v="Direcção de Obras"/>
    <s v="03.16.11"/>
    <s v="Direcção de Obras"/>
    <s v="03.16.11"/>
    <x v="49"/>
    <x v="0"/>
    <x v="0"/>
    <x v="0"/>
    <x v="1"/>
    <x v="0"/>
    <x v="0"/>
    <x v="0"/>
    <x v="3"/>
    <s v="2024-05-21"/>
    <x v="1"/>
    <n v="160"/>
    <x v="4"/>
    <m/>
    <x v="0"/>
    <m/>
    <x v="18"/>
    <n v="100478987"/>
    <x v="0"/>
    <x v="5"/>
    <s v="Direcção de Obras"/>
    <s v="ORI"/>
    <x v="2"/>
    <m/>
    <x v="0"/>
    <x v="2"/>
    <x v="2"/>
    <x v="1"/>
    <x v="0"/>
    <x v="0"/>
    <x v="0"/>
    <x v="0"/>
    <x v="0"/>
    <x v="0"/>
    <x v="0"/>
    <s v="Direcção de Obras"/>
    <x v="0"/>
    <x v="0"/>
    <x v="0"/>
    <x v="0"/>
    <x v="0"/>
    <x v="0"/>
    <x v="0"/>
    <x v="0"/>
    <x v="0"/>
    <x v="0"/>
    <x v="5"/>
    <x v="0"/>
    <s v="Pagamento de salário referente a 05-2024"/>
  </r>
  <r>
    <x v="0"/>
    <n v="0"/>
    <n v="0"/>
    <n v="0"/>
    <n v="0"/>
    <x v="5674"/>
    <x v="0"/>
    <x v="0"/>
    <x v="0"/>
    <s v="03.16.11"/>
    <x v="27"/>
    <x v="0"/>
    <x v="0"/>
    <s v="Direcção de Obras"/>
    <s v="03.16.11"/>
    <s v="Direcção de Obras"/>
    <s v="03.16.11"/>
    <x v="31"/>
    <x v="0"/>
    <x v="0"/>
    <x v="1"/>
    <x v="0"/>
    <x v="0"/>
    <x v="0"/>
    <x v="0"/>
    <x v="1"/>
    <s v="2024-03-21"/>
    <x v="0"/>
    <n v="33"/>
    <x v="4"/>
    <m/>
    <x v="0"/>
    <m/>
    <x v="15"/>
    <n v="100479277"/>
    <x v="0"/>
    <x v="2"/>
    <s v="Direcção de Obras"/>
    <s v="ORI"/>
    <x v="2"/>
    <m/>
    <x v="0"/>
    <x v="2"/>
    <x v="2"/>
    <x v="1"/>
    <x v="0"/>
    <x v="0"/>
    <x v="0"/>
    <x v="0"/>
    <x v="0"/>
    <x v="0"/>
    <x v="0"/>
    <s v="Direcção de Obras"/>
    <x v="0"/>
    <x v="0"/>
    <x v="0"/>
    <x v="0"/>
    <x v="0"/>
    <x v="0"/>
    <x v="0"/>
    <x v="0"/>
    <x v="0"/>
    <x v="0"/>
    <x v="2"/>
    <x v="0"/>
    <s v="Pagamento de salário referente a 03-2024"/>
  </r>
  <r>
    <x v="0"/>
    <n v="0"/>
    <n v="0"/>
    <n v="0"/>
    <n v="0"/>
    <x v="5528"/>
    <x v="0"/>
    <x v="0"/>
    <x v="0"/>
    <s v="03.16.11"/>
    <x v="27"/>
    <x v="0"/>
    <x v="0"/>
    <s v="Direcção de Obras"/>
    <s v="03.16.11"/>
    <s v="Direcção de Obras"/>
    <s v="03.16.11"/>
    <x v="31"/>
    <x v="0"/>
    <x v="0"/>
    <x v="1"/>
    <x v="0"/>
    <x v="0"/>
    <x v="0"/>
    <x v="0"/>
    <x v="2"/>
    <s v="2024-02-23"/>
    <x v="0"/>
    <n v="19"/>
    <x v="4"/>
    <m/>
    <x v="0"/>
    <m/>
    <x v="18"/>
    <n v="100478987"/>
    <x v="0"/>
    <x v="5"/>
    <s v="Direcção de Obras"/>
    <s v="ORI"/>
    <x v="2"/>
    <m/>
    <x v="0"/>
    <x v="2"/>
    <x v="2"/>
    <x v="1"/>
    <x v="0"/>
    <x v="0"/>
    <x v="0"/>
    <x v="0"/>
    <x v="0"/>
    <x v="0"/>
    <x v="0"/>
    <s v="Direcção de Obras"/>
    <x v="0"/>
    <x v="0"/>
    <x v="0"/>
    <x v="0"/>
    <x v="0"/>
    <x v="0"/>
    <x v="0"/>
    <x v="0"/>
    <x v="0"/>
    <x v="0"/>
    <x v="5"/>
    <x v="0"/>
    <s v="Pagamento de salário referente a 02-2024"/>
  </r>
  <r>
    <x v="0"/>
    <n v="0"/>
    <n v="0"/>
    <n v="0"/>
    <n v="0"/>
    <x v="5528"/>
    <x v="0"/>
    <x v="0"/>
    <x v="0"/>
    <s v="03.16.11"/>
    <x v="27"/>
    <x v="0"/>
    <x v="0"/>
    <s v="Direcção de Obras"/>
    <s v="03.16.11"/>
    <s v="Direcção de Obras"/>
    <s v="03.16.11"/>
    <x v="48"/>
    <x v="0"/>
    <x v="0"/>
    <x v="0"/>
    <x v="1"/>
    <x v="0"/>
    <x v="0"/>
    <x v="0"/>
    <x v="2"/>
    <s v="2024-02-23"/>
    <x v="0"/>
    <n v="934"/>
    <x v="4"/>
    <m/>
    <x v="0"/>
    <m/>
    <x v="15"/>
    <n v="100479277"/>
    <x v="0"/>
    <x v="2"/>
    <s v="Direcção de Obras"/>
    <s v="ORI"/>
    <x v="2"/>
    <m/>
    <x v="0"/>
    <x v="2"/>
    <x v="2"/>
    <x v="1"/>
    <x v="0"/>
    <x v="0"/>
    <x v="0"/>
    <x v="0"/>
    <x v="0"/>
    <x v="0"/>
    <x v="0"/>
    <s v="Direcção de Obras"/>
    <x v="0"/>
    <x v="0"/>
    <x v="0"/>
    <x v="0"/>
    <x v="0"/>
    <x v="0"/>
    <x v="0"/>
    <x v="0"/>
    <x v="0"/>
    <x v="0"/>
    <x v="2"/>
    <x v="0"/>
    <s v="Pagamento de salário referente a 02-2024"/>
  </r>
  <r>
    <x v="0"/>
    <n v="0"/>
    <n v="0"/>
    <n v="0"/>
    <n v="0"/>
    <x v="5456"/>
    <x v="0"/>
    <x v="0"/>
    <x v="0"/>
    <s v="03.16.11"/>
    <x v="27"/>
    <x v="0"/>
    <x v="0"/>
    <s v="Direcção de Obras"/>
    <s v="03.16.11"/>
    <s v="Direcção de Obras"/>
    <s v="03.16.11"/>
    <x v="31"/>
    <x v="0"/>
    <x v="0"/>
    <x v="1"/>
    <x v="0"/>
    <x v="0"/>
    <x v="0"/>
    <x v="0"/>
    <x v="6"/>
    <s v="2024-04-23"/>
    <x v="1"/>
    <n v="15"/>
    <x v="4"/>
    <m/>
    <x v="0"/>
    <m/>
    <x v="18"/>
    <n v="100478987"/>
    <x v="0"/>
    <x v="5"/>
    <s v="Direcção de Obras"/>
    <s v="ORI"/>
    <x v="2"/>
    <m/>
    <x v="0"/>
    <x v="2"/>
    <x v="2"/>
    <x v="1"/>
    <x v="0"/>
    <x v="0"/>
    <x v="0"/>
    <x v="0"/>
    <x v="0"/>
    <x v="0"/>
    <x v="0"/>
    <s v="Direcção de Obras"/>
    <x v="0"/>
    <x v="0"/>
    <x v="0"/>
    <x v="0"/>
    <x v="0"/>
    <x v="0"/>
    <x v="0"/>
    <x v="0"/>
    <x v="0"/>
    <x v="0"/>
    <x v="5"/>
    <x v="0"/>
    <s v="Pagamento de salário referente a 04-2024"/>
  </r>
  <r>
    <x v="0"/>
    <n v="0"/>
    <n v="0"/>
    <n v="0"/>
    <n v="0"/>
    <x v="4568"/>
    <x v="0"/>
    <x v="0"/>
    <x v="0"/>
    <s v="03.16.24"/>
    <x v="31"/>
    <x v="0"/>
    <x v="0"/>
    <s v="Direcao da Familia, Inclusão, Género e Saúde"/>
    <s v="03.16.24"/>
    <s v="Direcao da Familia, Inclusão, Género e Saúde"/>
    <s v="03.16.24"/>
    <x v="48"/>
    <x v="0"/>
    <x v="0"/>
    <x v="0"/>
    <x v="1"/>
    <x v="0"/>
    <x v="0"/>
    <x v="0"/>
    <x v="3"/>
    <s v="2024-05-21"/>
    <x v="1"/>
    <n v="19081"/>
    <x v="4"/>
    <m/>
    <x v="0"/>
    <m/>
    <x v="19"/>
    <n v="100474706"/>
    <x v="0"/>
    <x v="6"/>
    <s v="Direcao da Familia, Inclusão, Género e Saúde"/>
    <s v="ORI"/>
    <x v="2"/>
    <m/>
    <x v="0"/>
    <x v="2"/>
    <x v="2"/>
    <x v="1"/>
    <x v="0"/>
    <x v="0"/>
    <x v="0"/>
    <x v="0"/>
    <x v="0"/>
    <x v="0"/>
    <x v="0"/>
    <s v="Direcao da Familia, Inclusão, Género e Saúde"/>
    <x v="0"/>
    <x v="0"/>
    <x v="0"/>
    <x v="0"/>
    <x v="0"/>
    <x v="0"/>
    <x v="0"/>
    <x v="0"/>
    <x v="0"/>
    <x v="0"/>
    <x v="6"/>
    <x v="0"/>
    <s v="Pagamento de salário referente a 05-2024"/>
  </r>
  <r>
    <x v="0"/>
    <n v="0"/>
    <n v="0"/>
    <n v="0"/>
    <n v="0"/>
    <x v="4568"/>
    <x v="0"/>
    <x v="0"/>
    <x v="0"/>
    <s v="03.16.24"/>
    <x v="31"/>
    <x v="0"/>
    <x v="0"/>
    <s v="Direcao da Familia, Inclusão, Género e Saúde"/>
    <s v="03.16.24"/>
    <s v="Direcao da Familia, Inclusão, Género e Saúde"/>
    <s v="03.16.24"/>
    <x v="30"/>
    <x v="0"/>
    <x v="0"/>
    <x v="0"/>
    <x v="1"/>
    <x v="0"/>
    <x v="0"/>
    <x v="0"/>
    <x v="3"/>
    <s v="2024-05-21"/>
    <x v="1"/>
    <n v="1867"/>
    <x v="4"/>
    <m/>
    <x v="0"/>
    <m/>
    <x v="15"/>
    <n v="100479277"/>
    <x v="0"/>
    <x v="2"/>
    <s v="Direcao da Familia, Inclusão, Género e Saúde"/>
    <s v="ORI"/>
    <x v="2"/>
    <m/>
    <x v="0"/>
    <x v="2"/>
    <x v="2"/>
    <x v="1"/>
    <x v="0"/>
    <x v="0"/>
    <x v="0"/>
    <x v="0"/>
    <x v="0"/>
    <x v="0"/>
    <x v="0"/>
    <s v="Direcao da Familia, Inclusão, Género e Saúde"/>
    <x v="0"/>
    <x v="0"/>
    <x v="0"/>
    <x v="0"/>
    <x v="0"/>
    <x v="0"/>
    <x v="0"/>
    <x v="0"/>
    <x v="0"/>
    <x v="0"/>
    <x v="2"/>
    <x v="0"/>
    <s v="Pagamento de salário referente a 05-2024"/>
  </r>
  <r>
    <x v="0"/>
    <n v="0"/>
    <n v="0"/>
    <n v="0"/>
    <n v="0"/>
    <x v="3978"/>
    <x v="0"/>
    <x v="0"/>
    <x v="0"/>
    <s v="03.16.24"/>
    <x v="31"/>
    <x v="0"/>
    <x v="0"/>
    <s v="Direcao da Familia, Inclusão, Género e Saúde"/>
    <s v="03.16.24"/>
    <s v="Direcao da Familia, Inclusão, Género e Saúde"/>
    <s v="03.16.24"/>
    <x v="30"/>
    <x v="0"/>
    <x v="0"/>
    <x v="0"/>
    <x v="1"/>
    <x v="0"/>
    <x v="0"/>
    <x v="0"/>
    <x v="0"/>
    <s v="2024-01-30"/>
    <x v="0"/>
    <n v="85"/>
    <x v="4"/>
    <m/>
    <x v="0"/>
    <m/>
    <x v="16"/>
    <n v="100474707"/>
    <x v="0"/>
    <x v="3"/>
    <s v="Direcao da Familia, Inclusão, Género e Saúde"/>
    <s v="ORI"/>
    <x v="2"/>
    <m/>
    <x v="0"/>
    <x v="2"/>
    <x v="2"/>
    <x v="1"/>
    <x v="0"/>
    <x v="0"/>
    <x v="0"/>
    <x v="0"/>
    <x v="0"/>
    <x v="0"/>
    <x v="0"/>
    <s v="Direcao da Familia, Inclusão, Género e Saúde"/>
    <x v="0"/>
    <x v="0"/>
    <x v="0"/>
    <x v="0"/>
    <x v="0"/>
    <x v="0"/>
    <x v="0"/>
    <x v="0"/>
    <x v="0"/>
    <x v="0"/>
    <x v="3"/>
    <x v="0"/>
    <s v="Pagamento de salário referente a 01-2024"/>
  </r>
  <r>
    <x v="0"/>
    <n v="0"/>
    <n v="0"/>
    <n v="0"/>
    <n v="0"/>
    <x v="5519"/>
    <x v="0"/>
    <x v="0"/>
    <x v="0"/>
    <s v="03.16.24"/>
    <x v="31"/>
    <x v="0"/>
    <x v="0"/>
    <s v="Direcao da Familia, Inclusão, Género e Saúde"/>
    <s v="03.16.24"/>
    <s v="Direcao da Familia, Inclusão, Género e Saúde"/>
    <s v="03.16.24"/>
    <x v="48"/>
    <x v="0"/>
    <x v="0"/>
    <x v="0"/>
    <x v="1"/>
    <x v="0"/>
    <x v="0"/>
    <x v="0"/>
    <x v="2"/>
    <s v="2024-02-23"/>
    <x v="0"/>
    <n v="19939"/>
    <x v="4"/>
    <m/>
    <x v="0"/>
    <m/>
    <x v="19"/>
    <n v="100474706"/>
    <x v="0"/>
    <x v="6"/>
    <s v="Direcao da Familia, Inclusão, Género e Saúde"/>
    <s v="ORI"/>
    <x v="2"/>
    <m/>
    <x v="0"/>
    <x v="2"/>
    <x v="2"/>
    <x v="1"/>
    <x v="0"/>
    <x v="0"/>
    <x v="0"/>
    <x v="0"/>
    <x v="0"/>
    <x v="0"/>
    <x v="0"/>
    <s v="Direcao da Familia, Inclusão, Género e Saúde"/>
    <x v="0"/>
    <x v="0"/>
    <x v="0"/>
    <x v="0"/>
    <x v="0"/>
    <x v="0"/>
    <x v="0"/>
    <x v="0"/>
    <x v="0"/>
    <x v="0"/>
    <x v="6"/>
    <x v="0"/>
    <s v="Pagamento de salário referente a 02-2024"/>
  </r>
  <r>
    <x v="0"/>
    <n v="0"/>
    <n v="0"/>
    <n v="0"/>
    <n v="0"/>
    <x v="5461"/>
    <x v="0"/>
    <x v="0"/>
    <x v="0"/>
    <s v="03.16.24"/>
    <x v="31"/>
    <x v="0"/>
    <x v="0"/>
    <s v="Direcao da Familia, Inclusão, Género e Saúde"/>
    <s v="03.16.24"/>
    <s v="Direcao da Familia, Inclusão, Género e Saúde"/>
    <s v="03.16.24"/>
    <x v="30"/>
    <x v="0"/>
    <x v="0"/>
    <x v="0"/>
    <x v="1"/>
    <x v="0"/>
    <x v="0"/>
    <x v="0"/>
    <x v="6"/>
    <s v="2024-04-23"/>
    <x v="1"/>
    <n v="16199"/>
    <x v="4"/>
    <m/>
    <x v="0"/>
    <m/>
    <x v="19"/>
    <n v="100474706"/>
    <x v="0"/>
    <x v="6"/>
    <s v="Direcao da Familia, Inclusão, Género e Saúde"/>
    <s v="ORI"/>
    <x v="2"/>
    <m/>
    <x v="0"/>
    <x v="2"/>
    <x v="2"/>
    <x v="1"/>
    <x v="0"/>
    <x v="0"/>
    <x v="0"/>
    <x v="0"/>
    <x v="0"/>
    <x v="0"/>
    <x v="0"/>
    <s v="Direcao da Familia, Inclusão, Género e Saúde"/>
    <x v="0"/>
    <x v="0"/>
    <x v="0"/>
    <x v="0"/>
    <x v="0"/>
    <x v="0"/>
    <x v="0"/>
    <x v="0"/>
    <x v="0"/>
    <x v="0"/>
    <x v="6"/>
    <x v="0"/>
    <s v="Pagamento de salário referente a 04-2024"/>
  </r>
  <r>
    <x v="0"/>
    <n v="0"/>
    <n v="0"/>
    <n v="0"/>
    <n v="0"/>
    <x v="5461"/>
    <x v="0"/>
    <x v="0"/>
    <x v="0"/>
    <s v="03.16.24"/>
    <x v="31"/>
    <x v="0"/>
    <x v="0"/>
    <s v="Direcao da Familia, Inclusão, Género e Saúde"/>
    <s v="03.16.24"/>
    <s v="Direcao da Familia, Inclusão, Género e Saúde"/>
    <s v="03.16.24"/>
    <x v="48"/>
    <x v="0"/>
    <x v="0"/>
    <x v="0"/>
    <x v="1"/>
    <x v="0"/>
    <x v="0"/>
    <x v="0"/>
    <x v="6"/>
    <s v="2024-04-23"/>
    <x v="1"/>
    <n v="19126"/>
    <x v="4"/>
    <m/>
    <x v="0"/>
    <m/>
    <x v="19"/>
    <n v="100474706"/>
    <x v="0"/>
    <x v="6"/>
    <s v="Direcao da Familia, Inclusão, Género e Saúde"/>
    <s v="ORI"/>
    <x v="2"/>
    <m/>
    <x v="0"/>
    <x v="2"/>
    <x v="2"/>
    <x v="1"/>
    <x v="0"/>
    <x v="0"/>
    <x v="0"/>
    <x v="0"/>
    <x v="0"/>
    <x v="0"/>
    <x v="0"/>
    <s v="Direcao da Familia, Inclusão, Género e Saúde"/>
    <x v="0"/>
    <x v="0"/>
    <x v="0"/>
    <x v="0"/>
    <x v="0"/>
    <x v="0"/>
    <x v="0"/>
    <x v="0"/>
    <x v="0"/>
    <x v="0"/>
    <x v="6"/>
    <x v="0"/>
    <s v="Pagamento de salário referente a 04-2024"/>
  </r>
  <r>
    <x v="0"/>
    <n v="0"/>
    <n v="0"/>
    <n v="0"/>
    <n v="0"/>
    <x v="5461"/>
    <x v="0"/>
    <x v="0"/>
    <x v="0"/>
    <s v="03.16.24"/>
    <x v="31"/>
    <x v="0"/>
    <x v="0"/>
    <s v="Direcao da Familia, Inclusão, Género e Saúde"/>
    <s v="03.16.24"/>
    <s v="Direcao da Familia, Inclusão, Género e Saúde"/>
    <s v="03.16.24"/>
    <x v="28"/>
    <x v="0"/>
    <x v="0"/>
    <x v="0"/>
    <x v="0"/>
    <x v="0"/>
    <x v="0"/>
    <x v="0"/>
    <x v="6"/>
    <s v="2024-04-23"/>
    <x v="1"/>
    <n v="2"/>
    <x v="4"/>
    <m/>
    <x v="0"/>
    <m/>
    <x v="16"/>
    <n v="100474707"/>
    <x v="0"/>
    <x v="3"/>
    <s v="Direcao da Familia, Inclusão, Género e Saúde"/>
    <s v="ORI"/>
    <x v="2"/>
    <m/>
    <x v="0"/>
    <x v="2"/>
    <x v="2"/>
    <x v="1"/>
    <x v="0"/>
    <x v="0"/>
    <x v="0"/>
    <x v="0"/>
    <x v="0"/>
    <x v="0"/>
    <x v="0"/>
    <s v="Direcao da Familia, Inclusão, Género e Saúde"/>
    <x v="0"/>
    <x v="0"/>
    <x v="0"/>
    <x v="0"/>
    <x v="0"/>
    <x v="0"/>
    <x v="0"/>
    <x v="0"/>
    <x v="0"/>
    <x v="0"/>
    <x v="3"/>
    <x v="0"/>
    <s v="Pagamento de salário referente a 04-2024"/>
  </r>
  <r>
    <x v="0"/>
    <n v="0"/>
    <n v="0"/>
    <n v="0"/>
    <n v="0"/>
    <x v="5461"/>
    <x v="0"/>
    <x v="0"/>
    <x v="0"/>
    <s v="03.16.24"/>
    <x v="31"/>
    <x v="0"/>
    <x v="0"/>
    <s v="Direcao da Familia, Inclusão, Género e Saúde"/>
    <s v="03.16.24"/>
    <s v="Direcao da Familia, Inclusão, Género e Saúde"/>
    <s v="03.16.24"/>
    <x v="28"/>
    <x v="0"/>
    <x v="0"/>
    <x v="0"/>
    <x v="0"/>
    <x v="0"/>
    <x v="0"/>
    <x v="0"/>
    <x v="6"/>
    <s v="2024-04-23"/>
    <x v="1"/>
    <n v="59"/>
    <x v="4"/>
    <m/>
    <x v="0"/>
    <m/>
    <x v="15"/>
    <n v="100479277"/>
    <x v="0"/>
    <x v="2"/>
    <s v="Direcao da Familia, Inclusão, Género e Saúde"/>
    <s v="ORI"/>
    <x v="2"/>
    <m/>
    <x v="0"/>
    <x v="2"/>
    <x v="2"/>
    <x v="1"/>
    <x v="0"/>
    <x v="0"/>
    <x v="0"/>
    <x v="0"/>
    <x v="0"/>
    <x v="0"/>
    <x v="0"/>
    <s v="Direcao da Familia, Inclusão, Género e Saúde"/>
    <x v="0"/>
    <x v="0"/>
    <x v="0"/>
    <x v="0"/>
    <x v="0"/>
    <x v="0"/>
    <x v="0"/>
    <x v="0"/>
    <x v="0"/>
    <x v="0"/>
    <x v="2"/>
    <x v="0"/>
    <s v="Pagamento de salário referente a 04-2024"/>
  </r>
  <r>
    <x v="0"/>
    <n v="0"/>
    <n v="0"/>
    <n v="0"/>
    <n v="0"/>
    <x v="5461"/>
    <x v="0"/>
    <x v="0"/>
    <x v="0"/>
    <s v="03.16.24"/>
    <x v="31"/>
    <x v="0"/>
    <x v="0"/>
    <s v="Direcao da Familia, Inclusão, Género e Saúde"/>
    <s v="03.16.24"/>
    <s v="Direcao da Familia, Inclusão, Género e Saúde"/>
    <s v="03.16.24"/>
    <x v="30"/>
    <x v="0"/>
    <x v="0"/>
    <x v="0"/>
    <x v="1"/>
    <x v="0"/>
    <x v="0"/>
    <x v="0"/>
    <x v="6"/>
    <s v="2024-04-23"/>
    <x v="1"/>
    <n v="1966"/>
    <x v="4"/>
    <m/>
    <x v="0"/>
    <m/>
    <x v="15"/>
    <n v="100479277"/>
    <x v="0"/>
    <x v="2"/>
    <s v="Direcao da Familia, Inclusão, Género e Saúde"/>
    <s v="ORI"/>
    <x v="2"/>
    <m/>
    <x v="0"/>
    <x v="2"/>
    <x v="2"/>
    <x v="1"/>
    <x v="0"/>
    <x v="0"/>
    <x v="0"/>
    <x v="0"/>
    <x v="0"/>
    <x v="0"/>
    <x v="0"/>
    <s v="Direcao da Familia, Inclusão, Género e Saúde"/>
    <x v="0"/>
    <x v="0"/>
    <x v="0"/>
    <x v="0"/>
    <x v="0"/>
    <x v="0"/>
    <x v="0"/>
    <x v="0"/>
    <x v="0"/>
    <x v="0"/>
    <x v="2"/>
    <x v="0"/>
    <s v="Pagamento de salário referente a 04-2024"/>
  </r>
  <r>
    <x v="0"/>
    <n v="0"/>
    <n v="0"/>
    <n v="0"/>
    <n v="0"/>
    <x v="4938"/>
    <x v="0"/>
    <x v="0"/>
    <x v="0"/>
    <s v="03.16.23"/>
    <x v="14"/>
    <x v="0"/>
    <x v="0"/>
    <s v="Direção da Educação, Formação Profissional, Emprego"/>
    <s v="03.16.23"/>
    <s v="Direção da Educação, Formação Profissional, Emprego"/>
    <s v="03.16.23"/>
    <x v="29"/>
    <x v="0"/>
    <x v="0"/>
    <x v="0"/>
    <x v="0"/>
    <x v="0"/>
    <x v="0"/>
    <x v="0"/>
    <x v="4"/>
    <s v="2024-06-19"/>
    <x v="1"/>
    <n v="9"/>
    <x v="4"/>
    <m/>
    <x v="0"/>
    <m/>
    <x v="15"/>
    <n v="100479277"/>
    <x v="0"/>
    <x v="2"/>
    <s v="Direção da Educação, Formação Profissional, Emprego"/>
    <s v="ORI"/>
    <x v="2"/>
    <m/>
    <x v="0"/>
    <x v="2"/>
    <x v="2"/>
    <x v="1"/>
    <x v="0"/>
    <x v="0"/>
    <x v="0"/>
    <x v="0"/>
    <x v="0"/>
    <x v="0"/>
    <x v="0"/>
    <s v="Direção da Educação, Formação Profissional, Emprego"/>
    <x v="0"/>
    <x v="0"/>
    <x v="0"/>
    <x v="0"/>
    <x v="0"/>
    <x v="0"/>
    <x v="0"/>
    <x v="0"/>
    <x v="0"/>
    <x v="0"/>
    <x v="2"/>
    <x v="0"/>
    <s v="Pagamento de salário referente a 06-2024"/>
  </r>
  <r>
    <x v="0"/>
    <n v="0"/>
    <n v="0"/>
    <n v="0"/>
    <n v="0"/>
    <x v="1917"/>
    <x v="0"/>
    <x v="0"/>
    <x v="0"/>
    <s v="03.16.23"/>
    <x v="14"/>
    <x v="0"/>
    <x v="0"/>
    <s v="Direção da Educação, Formação Profissional, Emprego"/>
    <s v="03.16.23"/>
    <s v="Direção da Educação, Formação Profissional, Emprego"/>
    <s v="03.16.23"/>
    <x v="28"/>
    <x v="0"/>
    <x v="0"/>
    <x v="0"/>
    <x v="0"/>
    <x v="0"/>
    <x v="0"/>
    <x v="0"/>
    <x v="5"/>
    <s v="2024-08-26"/>
    <x v="2"/>
    <n v="817"/>
    <x v="4"/>
    <m/>
    <x v="0"/>
    <m/>
    <x v="19"/>
    <n v="100474706"/>
    <x v="0"/>
    <x v="6"/>
    <s v="Direção da Educação, Formação Profissional, Emprego"/>
    <s v="ORI"/>
    <x v="2"/>
    <m/>
    <x v="0"/>
    <x v="2"/>
    <x v="2"/>
    <x v="1"/>
    <x v="0"/>
    <x v="0"/>
    <x v="0"/>
    <x v="0"/>
    <x v="0"/>
    <x v="0"/>
    <x v="0"/>
    <s v="Direção da Educação, Formação Profissional, Emprego"/>
    <x v="0"/>
    <x v="0"/>
    <x v="0"/>
    <x v="0"/>
    <x v="0"/>
    <x v="0"/>
    <x v="0"/>
    <x v="0"/>
    <x v="0"/>
    <x v="0"/>
    <x v="6"/>
    <x v="0"/>
    <s v="Pagamento de salário referente a 08-2024"/>
  </r>
  <r>
    <x v="0"/>
    <n v="0"/>
    <n v="0"/>
    <n v="0"/>
    <n v="0"/>
    <x v="1917"/>
    <x v="0"/>
    <x v="0"/>
    <x v="0"/>
    <s v="03.16.23"/>
    <x v="14"/>
    <x v="0"/>
    <x v="0"/>
    <s v="Direção da Educação, Formação Profissional, Emprego"/>
    <s v="03.16.23"/>
    <s v="Direção da Educação, Formação Profissional, Emprego"/>
    <s v="03.16.23"/>
    <x v="30"/>
    <x v="0"/>
    <x v="0"/>
    <x v="0"/>
    <x v="1"/>
    <x v="0"/>
    <x v="0"/>
    <x v="0"/>
    <x v="5"/>
    <s v="2024-08-26"/>
    <x v="2"/>
    <n v="308"/>
    <x v="4"/>
    <m/>
    <x v="0"/>
    <m/>
    <x v="18"/>
    <n v="100478987"/>
    <x v="0"/>
    <x v="5"/>
    <s v="Direção da Educação, Formação Profissional, Emprego"/>
    <s v="ORI"/>
    <x v="2"/>
    <m/>
    <x v="0"/>
    <x v="2"/>
    <x v="2"/>
    <x v="1"/>
    <x v="0"/>
    <x v="0"/>
    <x v="0"/>
    <x v="0"/>
    <x v="0"/>
    <x v="0"/>
    <x v="0"/>
    <s v="Direção da Educação, Formação Profissional, Emprego"/>
    <x v="0"/>
    <x v="0"/>
    <x v="0"/>
    <x v="0"/>
    <x v="0"/>
    <x v="0"/>
    <x v="0"/>
    <x v="0"/>
    <x v="0"/>
    <x v="0"/>
    <x v="5"/>
    <x v="0"/>
    <s v="Pagamento de salário referente a 08-2024"/>
  </r>
  <r>
    <x v="0"/>
    <n v="0"/>
    <n v="0"/>
    <n v="0"/>
    <n v="0"/>
    <x v="1917"/>
    <x v="0"/>
    <x v="0"/>
    <x v="0"/>
    <s v="03.16.23"/>
    <x v="14"/>
    <x v="0"/>
    <x v="0"/>
    <s v="Direção da Educação, Formação Profissional, Emprego"/>
    <s v="03.16.23"/>
    <s v="Direção da Educação, Formação Profissional, Emprego"/>
    <s v="03.16.23"/>
    <x v="28"/>
    <x v="0"/>
    <x v="0"/>
    <x v="0"/>
    <x v="0"/>
    <x v="0"/>
    <x v="0"/>
    <x v="0"/>
    <x v="5"/>
    <s v="2024-08-26"/>
    <x v="2"/>
    <n v="46"/>
    <x v="4"/>
    <m/>
    <x v="0"/>
    <m/>
    <x v="17"/>
    <n v="100479279"/>
    <x v="0"/>
    <x v="4"/>
    <s v="Direção da Educação, Formação Profissional, Emprego"/>
    <s v="ORI"/>
    <x v="2"/>
    <m/>
    <x v="0"/>
    <x v="2"/>
    <x v="2"/>
    <x v="1"/>
    <x v="0"/>
    <x v="0"/>
    <x v="0"/>
    <x v="0"/>
    <x v="0"/>
    <x v="0"/>
    <x v="0"/>
    <s v="Direção da Educação, Formação Profissional, Emprego"/>
    <x v="0"/>
    <x v="0"/>
    <x v="0"/>
    <x v="0"/>
    <x v="0"/>
    <x v="0"/>
    <x v="0"/>
    <x v="0"/>
    <x v="0"/>
    <x v="0"/>
    <x v="4"/>
    <x v="0"/>
    <s v="Pagamento de salário referente a 08-2024"/>
  </r>
  <r>
    <x v="0"/>
    <n v="0"/>
    <n v="0"/>
    <n v="0"/>
    <n v="0"/>
    <x v="2481"/>
    <x v="0"/>
    <x v="0"/>
    <x v="0"/>
    <s v="03.16.23"/>
    <x v="14"/>
    <x v="0"/>
    <x v="0"/>
    <s v="Direção da Educação, Formação Profissional, Emprego"/>
    <s v="03.16.23"/>
    <s v="Direção da Educação, Formação Profissional, Emprego"/>
    <s v="03.16.23"/>
    <x v="30"/>
    <x v="0"/>
    <x v="0"/>
    <x v="0"/>
    <x v="1"/>
    <x v="0"/>
    <x v="0"/>
    <x v="0"/>
    <x v="3"/>
    <s v="2024-05-27"/>
    <x v="1"/>
    <n v="310"/>
    <x v="4"/>
    <m/>
    <x v="0"/>
    <m/>
    <x v="18"/>
    <n v="100478987"/>
    <x v="0"/>
    <x v="5"/>
    <s v="Direção da Educação, Formação Profissional, Emprego"/>
    <s v="ORI"/>
    <x v="2"/>
    <m/>
    <x v="0"/>
    <x v="2"/>
    <x v="2"/>
    <x v="1"/>
    <x v="0"/>
    <x v="0"/>
    <x v="0"/>
    <x v="0"/>
    <x v="0"/>
    <x v="0"/>
    <x v="0"/>
    <s v="Direção da Educação, Formação Profissional, Emprego"/>
    <x v="0"/>
    <x v="0"/>
    <x v="0"/>
    <x v="0"/>
    <x v="0"/>
    <x v="0"/>
    <x v="0"/>
    <x v="0"/>
    <x v="0"/>
    <x v="0"/>
    <x v="5"/>
    <x v="0"/>
    <s v="Pagamento de salário referente a 05-2024"/>
  </r>
  <r>
    <x v="0"/>
    <n v="0"/>
    <n v="0"/>
    <n v="0"/>
    <n v="0"/>
    <x v="2481"/>
    <x v="0"/>
    <x v="0"/>
    <x v="0"/>
    <s v="03.16.23"/>
    <x v="14"/>
    <x v="0"/>
    <x v="0"/>
    <s v="Direção da Educação, Formação Profissional, Emprego"/>
    <s v="03.16.23"/>
    <s v="Direção da Educação, Formação Profissional, Emprego"/>
    <s v="03.16.23"/>
    <x v="30"/>
    <x v="0"/>
    <x v="0"/>
    <x v="0"/>
    <x v="1"/>
    <x v="0"/>
    <x v="0"/>
    <x v="0"/>
    <x v="3"/>
    <s v="2024-05-27"/>
    <x v="1"/>
    <n v="3684"/>
    <x v="4"/>
    <m/>
    <x v="0"/>
    <m/>
    <x v="16"/>
    <n v="100474707"/>
    <x v="0"/>
    <x v="3"/>
    <s v="Direção da Educação, Formação Profissional, Emprego"/>
    <s v="ORI"/>
    <x v="2"/>
    <m/>
    <x v="0"/>
    <x v="2"/>
    <x v="2"/>
    <x v="1"/>
    <x v="0"/>
    <x v="0"/>
    <x v="0"/>
    <x v="0"/>
    <x v="0"/>
    <x v="0"/>
    <x v="0"/>
    <s v="Direção da Educação, Formação Profissional, Emprego"/>
    <x v="0"/>
    <x v="0"/>
    <x v="0"/>
    <x v="0"/>
    <x v="0"/>
    <x v="0"/>
    <x v="0"/>
    <x v="0"/>
    <x v="0"/>
    <x v="0"/>
    <x v="3"/>
    <x v="0"/>
    <s v="Pagamento de salário referente a 05-2024"/>
  </r>
  <r>
    <x v="0"/>
    <n v="0"/>
    <n v="0"/>
    <n v="0"/>
    <n v="0"/>
    <x v="4110"/>
    <x v="0"/>
    <x v="0"/>
    <x v="0"/>
    <s v="03.16.23"/>
    <x v="14"/>
    <x v="0"/>
    <x v="0"/>
    <s v="Direção da Educação, Formação Profissional, Emprego"/>
    <s v="03.16.23"/>
    <s v="Direção da Educação, Formação Profissional, Emprego"/>
    <s v="03.16.23"/>
    <x v="29"/>
    <x v="0"/>
    <x v="0"/>
    <x v="0"/>
    <x v="0"/>
    <x v="0"/>
    <x v="0"/>
    <x v="0"/>
    <x v="9"/>
    <s v="2024-07-23"/>
    <x v="2"/>
    <n v="143"/>
    <x v="4"/>
    <m/>
    <x v="0"/>
    <m/>
    <x v="19"/>
    <n v="100474706"/>
    <x v="0"/>
    <x v="6"/>
    <s v="Direção da Educação, Formação Profissional, Emprego"/>
    <s v="ORI"/>
    <x v="2"/>
    <m/>
    <x v="0"/>
    <x v="2"/>
    <x v="2"/>
    <x v="1"/>
    <x v="0"/>
    <x v="0"/>
    <x v="0"/>
    <x v="0"/>
    <x v="0"/>
    <x v="0"/>
    <x v="0"/>
    <s v="Direção da Educação, Formação Profissional, Emprego"/>
    <x v="0"/>
    <x v="0"/>
    <x v="0"/>
    <x v="0"/>
    <x v="0"/>
    <x v="0"/>
    <x v="0"/>
    <x v="0"/>
    <x v="0"/>
    <x v="0"/>
    <x v="6"/>
    <x v="0"/>
    <s v="Pagamento de salário referente a 07-2024"/>
  </r>
  <r>
    <x v="0"/>
    <n v="0"/>
    <n v="0"/>
    <n v="0"/>
    <n v="0"/>
    <x v="4110"/>
    <x v="0"/>
    <x v="0"/>
    <x v="0"/>
    <s v="03.16.23"/>
    <x v="14"/>
    <x v="0"/>
    <x v="0"/>
    <s v="Direção da Educação, Formação Profissional, Emprego"/>
    <s v="03.16.23"/>
    <s v="Direção da Educação, Formação Profissional, Emprego"/>
    <s v="03.16.23"/>
    <x v="30"/>
    <x v="0"/>
    <x v="0"/>
    <x v="0"/>
    <x v="1"/>
    <x v="0"/>
    <x v="0"/>
    <x v="0"/>
    <x v="9"/>
    <s v="2024-07-23"/>
    <x v="2"/>
    <n v="5880"/>
    <x v="4"/>
    <m/>
    <x v="0"/>
    <m/>
    <x v="15"/>
    <n v="100479277"/>
    <x v="0"/>
    <x v="2"/>
    <s v="Direção da Educação, Formação Profissional, Emprego"/>
    <s v="ORI"/>
    <x v="2"/>
    <m/>
    <x v="0"/>
    <x v="2"/>
    <x v="2"/>
    <x v="1"/>
    <x v="0"/>
    <x v="0"/>
    <x v="0"/>
    <x v="0"/>
    <x v="0"/>
    <x v="0"/>
    <x v="0"/>
    <s v="Direção da Educação, Formação Profissional, Emprego"/>
    <x v="0"/>
    <x v="0"/>
    <x v="0"/>
    <x v="0"/>
    <x v="0"/>
    <x v="0"/>
    <x v="0"/>
    <x v="0"/>
    <x v="0"/>
    <x v="0"/>
    <x v="2"/>
    <x v="0"/>
    <s v="Pagamento de salário referente a 07-2024"/>
  </r>
  <r>
    <x v="0"/>
    <n v="0"/>
    <n v="0"/>
    <n v="0"/>
    <n v="0"/>
    <x v="5462"/>
    <x v="0"/>
    <x v="0"/>
    <x v="0"/>
    <s v="03.16.23"/>
    <x v="14"/>
    <x v="0"/>
    <x v="0"/>
    <s v="Direção da Educação, Formação Profissional, Emprego"/>
    <s v="03.16.23"/>
    <s v="Direção da Educação, Formação Profissional, Emprego"/>
    <s v="03.16.23"/>
    <x v="29"/>
    <x v="0"/>
    <x v="0"/>
    <x v="0"/>
    <x v="0"/>
    <x v="0"/>
    <x v="0"/>
    <x v="0"/>
    <x v="6"/>
    <s v="2024-04-23"/>
    <x v="1"/>
    <n v="9"/>
    <x v="4"/>
    <m/>
    <x v="0"/>
    <m/>
    <x v="15"/>
    <n v="100479277"/>
    <x v="0"/>
    <x v="2"/>
    <s v="Direção da Educação, Formação Profissional, Emprego"/>
    <s v="ORI"/>
    <x v="2"/>
    <m/>
    <x v="0"/>
    <x v="2"/>
    <x v="2"/>
    <x v="1"/>
    <x v="0"/>
    <x v="0"/>
    <x v="0"/>
    <x v="0"/>
    <x v="0"/>
    <x v="0"/>
    <x v="0"/>
    <s v="Direção da Educação, Formação Profissional, Emprego"/>
    <x v="0"/>
    <x v="0"/>
    <x v="0"/>
    <x v="0"/>
    <x v="0"/>
    <x v="0"/>
    <x v="0"/>
    <x v="0"/>
    <x v="0"/>
    <x v="0"/>
    <x v="2"/>
    <x v="0"/>
    <s v="Pagamento de salário referente a 04-2024"/>
  </r>
  <r>
    <x v="0"/>
    <n v="0"/>
    <n v="0"/>
    <n v="0"/>
    <n v="0"/>
    <x v="4566"/>
    <x v="0"/>
    <x v="0"/>
    <x v="0"/>
    <s v="03.16.12"/>
    <x v="40"/>
    <x v="0"/>
    <x v="0"/>
    <s v="Direcção de Urbanismo"/>
    <s v="03.16.12"/>
    <s v="Direcção de Urbanismo"/>
    <s v="03.16.12"/>
    <x v="31"/>
    <x v="0"/>
    <x v="0"/>
    <x v="1"/>
    <x v="0"/>
    <x v="0"/>
    <x v="0"/>
    <x v="0"/>
    <x v="3"/>
    <s v="2024-05-21"/>
    <x v="1"/>
    <n v="888"/>
    <x v="4"/>
    <m/>
    <x v="0"/>
    <m/>
    <x v="19"/>
    <n v="100474706"/>
    <x v="0"/>
    <x v="6"/>
    <s v="Direcção de Urbanismo"/>
    <s v="ORI"/>
    <x v="2"/>
    <m/>
    <x v="0"/>
    <x v="2"/>
    <x v="2"/>
    <x v="1"/>
    <x v="0"/>
    <x v="0"/>
    <x v="0"/>
    <x v="0"/>
    <x v="0"/>
    <x v="0"/>
    <x v="0"/>
    <s v="Direcção de Urbanismo"/>
    <x v="0"/>
    <x v="0"/>
    <x v="0"/>
    <x v="0"/>
    <x v="0"/>
    <x v="0"/>
    <x v="0"/>
    <x v="0"/>
    <x v="0"/>
    <x v="0"/>
    <x v="6"/>
    <x v="0"/>
    <s v="Pagamento de salário referente a 05-2024"/>
  </r>
  <r>
    <x v="0"/>
    <n v="0"/>
    <n v="0"/>
    <n v="0"/>
    <n v="0"/>
    <x v="3976"/>
    <x v="0"/>
    <x v="0"/>
    <x v="0"/>
    <s v="03.16.12"/>
    <x v="40"/>
    <x v="0"/>
    <x v="0"/>
    <s v="Direcção de Urbanismo"/>
    <s v="03.16.12"/>
    <s v="Direcção de Urbanismo"/>
    <s v="03.16.12"/>
    <x v="60"/>
    <x v="0"/>
    <x v="0"/>
    <x v="0"/>
    <x v="0"/>
    <x v="0"/>
    <x v="0"/>
    <x v="0"/>
    <x v="0"/>
    <s v="2024-01-30"/>
    <x v="0"/>
    <n v="17"/>
    <x v="4"/>
    <m/>
    <x v="0"/>
    <m/>
    <x v="54"/>
    <n v="100477977"/>
    <x v="0"/>
    <x v="8"/>
    <s v="Direcção de Urbanismo"/>
    <s v="ORI"/>
    <x v="2"/>
    <m/>
    <x v="0"/>
    <x v="2"/>
    <x v="2"/>
    <x v="1"/>
    <x v="0"/>
    <x v="0"/>
    <x v="0"/>
    <x v="0"/>
    <x v="0"/>
    <x v="0"/>
    <x v="0"/>
    <s v="Direcção de Urbanismo"/>
    <x v="0"/>
    <x v="0"/>
    <x v="0"/>
    <x v="0"/>
    <x v="0"/>
    <x v="0"/>
    <x v="0"/>
    <x v="0"/>
    <x v="0"/>
    <x v="0"/>
    <x v="8"/>
    <x v="0"/>
    <s v="Pagamento de salário referente a 01-2024"/>
  </r>
  <r>
    <x v="0"/>
    <n v="0"/>
    <n v="0"/>
    <n v="0"/>
    <n v="0"/>
    <x v="3976"/>
    <x v="0"/>
    <x v="0"/>
    <x v="0"/>
    <s v="03.16.12"/>
    <x v="40"/>
    <x v="0"/>
    <x v="0"/>
    <s v="Direcção de Urbanismo"/>
    <s v="03.16.12"/>
    <s v="Direcção de Urbanismo"/>
    <s v="03.16.12"/>
    <x v="49"/>
    <x v="0"/>
    <x v="0"/>
    <x v="0"/>
    <x v="1"/>
    <x v="0"/>
    <x v="0"/>
    <x v="0"/>
    <x v="0"/>
    <s v="2024-01-30"/>
    <x v="0"/>
    <n v="286"/>
    <x v="4"/>
    <m/>
    <x v="0"/>
    <m/>
    <x v="54"/>
    <n v="100477977"/>
    <x v="0"/>
    <x v="8"/>
    <s v="Direcção de Urbanismo"/>
    <s v="ORI"/>
    <x v="2"/>
    <m/>
    <x v="0"/>
    <x v="2"/>
    <x v="2"/>
    <x v="1"/>
    <x v="0"/>
    <x v="0"/>
    <x v="0"/>
    <x v="0"/>
    <x v="0"/>
    <x v="0"/>
    <x v="0"/>
    <s v="Direcção de Urbanismo"/>
    <x v="0"/>
    <x v="0"/>
    <x v="0"/>
    <x v="0"/>
    <x v="0"/>
    <x v="0"/>
    <x v="0"/>
    <x v="0"/>
    <x v="0"/>
    <x v="0"/>
    <x v="8"/>
    <x v="0"/>
    <s v="Pagamento de salário referente a 01-2024"/>
  </r>
  <r>
    <x v="0"/>
    <n v="0"/>
    <n v="0"/>
    <n v="0"/>
    <n v="0"/>
    <x v="5515"/>
    <x v="0"/>
    <x v="0"/>
    <x v="0"/>
    <s v="03.16.12"/>
    <x v="40"/>
    <x v="0"/>
    <x v="0"/>
    <s v="Direcção de Urbanismo"/>
    <s v="03.16.12"/>
    <s v="Direcção de Urbanismo"/>
    <s v="03.16.12"/>
    <x v="60"/>
    <x v="0"/>
    <x v="0"/>
    <x v="0"/>
    <x v="0"/>
    <x v="0"/>
    <x v="0"/>
    <x v="0"/>
    <x v="2"/>
    <s v="2024-02-23"/>
    <x v="0"/>
    <n v="556"/>
    <x v="4"/>
    <m/>
    <x v="0"/>
    <m/>
    <x v="19"/>
    <n v="100474706"/>
    <x v="0"/>
    <x v="6"/>
    <s v="Direcção de Urbanismo"/>
    <s v="ORI"/>
    <x v="2"/>
    <m/>
    <x v="0"/>
    <x v="2"/>
    <x v="2"/>
    <x v="1"/>
    <x v="0"/>
    <x v="0"/>
    <x v="0"/>
    <x v="0"/>
    <x v="0"/>
    <x v="0"/>
    <x v="0"/>
    <s v="Direcção de Urbanismo"/>
    <x v="0"/>
    <x v="0"/>
    <x v="0"/>
    <x v="0"/>
    <x v="0"/>
    <x v="0"/>
    <x v="0"/>
    <x v="0"/>
    <x v="0"/>
    <x v="0"/>
    <x v="6"/>
    <x v="0"/>
    <s v="Pagamento de salário referente a 02-2024"/>
  </r>
  <r>
    <x v="0"/>
    <n v="0"/>
    <n v="0"/>
    <n v="0"/>
    <n v="0"/>
    <x v="5515"/>
    <x v="0"/>
    <x v="0"/>
    <x v="0"/>
    <s v="03.16.12"/>
    <x v="40"/>
    <x v="0"/>
    <x v="0"/>
    <s v="Direcção de Urbanismo"/>
    <s v="03.16.12"/>
    <s v="Direcção de Urbanismo"/>
    <s v="03.16.12"/>
    <x v="31"/>
    <x v="0"/>
    <x v="0"/>
    <x v="1"/>
    <x v="0"/>
    <x v="0"/>
    <x v="0"/>
    <x v="0"/>
    <x v="2"/>
    <s v="2024-02-23"/>
    <x v="0"/>
    <n v="28"/>
    <x v="4"/>
    <m/>
    <x v="0"/>
    <m/>
    <x v="54"/>
    <n v="100477977"/>
    <x v="0"/>
    <x v="8"/>
    <s v="Direcção de Urbanismo"/>
    <s v="ORI"/>
    <x v="2"/>
    <m/>
    <x v="0"/>
    <x v="2"/>
    <x v="2"/>
    <x v="1"/>
    <x v="0"/>
    <x v="0"/>
    <x v="0"/>
    <x v="0"/>
    <x v="0"/>
    <x v="0"/>
    <x v="0"/>
    <s v="Direcção de Urbanismo"/>
    <x v="0"/>
    <x v="0"/>
    <x v="0"/>
    <x v="0"/>
    <x v="0"/>
    <x v="0"/>
    <x v="0"/>
    <x v="0"/>
    <x v="0"/>
    <x v="0"/>
    <x v="8"/>
    <x v="0"/>
    <s v="Pagamento de salário referente a 02-2024"/>
  </r>
  <r>
    <x v="0"/>
    <n v="0"/>
    <n v="0"/>
    <n v="0"/>
    <n v="0"/>
    <x v="5457"/>
    <x v="0"/>
    <x v="0"/>
    <x v="0"/>
    <s v="03.16.12"/>
    <x v="40"/>
    <x v="0"/>
    <x v="0"/>
    <s v="Direcção de Urbanismo"/>
    <s v="03.16.12"/>
    <s v="Direcção de Urbanismo"/>
    <s v="03.16.12"/>
    <x v="49"/>
    <x v="0"/>
    <x v="0"/>
    <x v="0"/>
    <x v="1"/>
    <x v="0"/>
    <x v="0"/>
    <x v="0"/>
    <x v="6"/>
    <s v="2024-04-23"/>
    <x v="1"/>
    <n v="286"/>
    <x v="4"/>
    <m/>
    <x v="0"/>
    <m/>
    <x v="54"/>
    <n v="100477977"/>
    <x v="0"/>
    <x v="8"/>
    <s v="Direcção de Urbanismo"/>
    <s v="ORI"/>
    <x v="2"/>
    <m/>
    <x v="0"/>
    <x v="2"/>
    <x v="2"/>
    <x v="1"/>
    <x v="0"/>
    <x v="0"/>
    <x v="0"/>
    <x v="0"/>
    <x v="0"/>
    <x v="0"/>
    <x v="0"/>
    <s v="Direcção de Urbanismo"/>
    <x v="0"/>
    <x v="0"/>
    <x v="0"/>
    <x v="0"/>
    <x v="0"/>
    <x v="0"/>
    <x v="0"/>
    <x v="0"/>
    <x v="0"/>
    <x v="0"/>
    <x v="8"/>
    <x v="0"/>
    <s v="Pagamento de salário referente a 04-2024"/>
  </r>
  <r>
    <x v="0"/>
    <n v="0"/>
    <n v="0"/>
    <n v="0"/>
    <n v="0"/>
    <x v="3984"/>
    <x v="0"/>
    <x v="0"/>
    <x v="0"/>
    <s v="03.16.27"/>
    <x v="59"/>
    <x v="0"/>
    <x v="0"/>
    <s v="Direção dos Assuntos Jurídicos, Fiscalização e Policia Municipal"/>
    <s v="03.16.27"/>
    <s v="Direção dos Assuntos Jurídicos, Fiscalização e Policia Municipal"/>
    <s v="03.16.27"/>
    <x v="60"/>
    <x v="0"/>
    <x v="0"/>
    <x v="0"/>
    <x v="0"/>
    <x v="0"/>
    <x v="0"/>
    <x v="0"/>
    <x v="0"/>
    <s v="2024-01-30"/>
    <x v="0"/>
    <n v="6"/>
    <x v="4"/>
    <m/>
    <x v="0"/>
    <m/>
    <x v="18"/>
    <n v="100478987"/>
    <x v="0"/>
    <x v="5"/>
    <s v="Direção dos Assuntos Jurídicos, Fiscalização e Policia Municipal"/>
    <s v="ORI"/>
    <x v="2"/>
    <m/>
    <x v="0"/>
    <x v="2"/>
    <x v="2"/>
    <x v="1"/>
    <x v="0"/>
    <x v="0"/>
    <x v="0"/>
    <x v="0"/>
    <x v="0"/>
    <x v="0"/>
    <x v="0"/>
    <s v="Direção dos Assuntos Jurídicos, Fiscalização e Policia Municipal"/>
    <x v="0"/>
    <x v="0"/>
    <x v="0"/>
    <x v="0"/>
    <x v="0"/>
    <x v="0"/>
    <x v="0"/>
    <x v="0"/>
    <x v="0"/>
    <x v="0"/>
    <x v="5"/>
    <x v="0"/>
    <s v="Pagamento de salário referente a 01-2024"/>
  </r>
  <r>
    <x v="0"/>
    <n v="0"/>
    <n v="0"/>
    <n v="0"/>
    <n v="0"/>
    <x v="3984"/>
    <x v="0"/>
    <x v="0"/>
    <x v="0"/>
    <s v="03.16.27"/>
    <x v="59"/>
    <x v="0"/>
    <x v="0"/>
    <s v="Direção dos Assuntos Jurídicos, Fiscalização e Policia Municipal"/>
    <s v="03.16.27"/>
    <s v="Direção dos Assuntos Jurídicos, Fiscalização e Policia Municipal"/>
    <s v="03.16.27"/>
    <x v="60"/>
    <x v="0"/>
    <x v="0"/>
    <x v="0"/>
    <x v="0"/>
    <x v="0"/>
    <x v="0"/>
    <x v="0"/>
    <x v="0"/>
    <s v="2024-01-30"/>
    <x v="0"/>
    <n v="206"/>
    <x v="4"/>
    <m/>
    <x v="0"/>
    <m/>
    <x v="15"/>
    <n v="100479277"/>
    <x v="0"/>
    <x v="2"/>
    <s v="Direção dos Assuntos Jurídicos, Fiscalização e Policia Municipal"/>
    <s v="ORI"/>
    <x v="2"/>
    <m/>
    <x v="0"/>
    <x v="2"/>
    <x v="2"/>
    <x v="1"/>
    <x v="0"/>
    <x v="0"/>
    <x v="0"/>
    <x v="0"/>
    <x v="0"/>
    <x v="0"/>
    <x v="0"/>
    <s v="Direção dos Assuntos Jurídicos, Fiscalização e Policia Municipal"/>
    <x v="0"/>
    <x v="0"/>
    <x v="0"/>
    <x v="0"/>
    <x v="0"/>
    <x v="0"/>
    <x v="0"/>
    <x v="0"/>
    <x v="0"/>
    <x v="0"/>
    <x v="2"/>
    <x v="0"/>
    <s v="Pagamento de salário referente a 01-2024"/>
  </r>
  <r>
    <x v="0"/>
    <n v="0"/>
    <n v="0"/>
    <n v="0"/>
    <n v="0"/>
    <x v="3984"/>
    <x v="0"/>
    <x v="0"/>
    <x v="0"/>
    <s v="03.16.27"/>
    <x v="59"/>
    <x v="0"/>
    <x v="0"/>
    <s v="Direção dos Assuntos Jurídicos, Fiscalização e Policia Municipal"/>
    <s v="03.16.27"/>
    <s v="Direção dos Assuntos Jurídicos, Fiscalização e Policia Municipal"/>
    <s v="03.16.27"/>
    <x v="28"/>
    <x v="0"/>
    <x v="0"/>
    <x v="0"/>
    <x v="0"/>
    <x v="0"/>
    <x v="0"/>
    <x v="0"/>
    <x v="0"/>
    <s v="2024-01-30"/>
    <x v="0"/>
    <n v="665"/>
    <x v="4"/>
    <m/>
    <x v="0"/>
    <m/>
    <x v="15"/>
    <n v="100479277"/>
    <x v="0"/>
    <x v="2"/>
    <s v="Direção dos Assuntos Jurídicos, Fiscalização e Policia Municipal"/>
    <s v="ORI"/>
    <x v="2"/>
    <m/>
    <x v="0"/>
    <x v="2"/>
    <x v="2"/>
    <x v="1"/>
    <x v="0"/>
    <x v="0"/>
    <x v="0"/>
    <x v="0"/>
    <x v="0"/>
    <x v="0"/>
    <x v="0"/>
    <s v="Direção dos Assuntos Jurídicos, Fiscalização e Policia Municipal"/>
    <x v="0"/>
    <x v="0"/>
    <x v="0"/>
    <x v="0"/>
    <x v="0"/>
    <x v="0"/>
    <x v="0"/>
    <x v="0"/>
    <x v="0"/>
    <x v="0"/>
    <x v="2"/>
    <x v="0"/>
    <s v="Pagamento de salário referente a 01-2024"/>
  </r>
  <r>
    <x v="0"/>
    <n v="0"/>
    <n v="0"/>
    <n v="0"/>
    <n v="0"/>
    <x v="3984"/>
    <x v="0"/>
    <x v="0"/>
    <x v="0"/>
    <s v="03.16.27"/>
    <x v="59"/>
    <x v="0"/>
    <x v="0"/>
    <s v="Direção dos Assuntos Jurídicos, Fiscalização e Policia Municipal"/>
    <s v="03.16.27"/>
    <s v="Direção dos Assuntos Jurídicos, Fiscalização e Policia Municipal"/>
    <s v="03.16.27"/>
    <x v="30"/>
    <x v="0"/>
    <x v="0"/>
    <x v="0"/>
    <x v="1"/>
    <x v="0"/>
    <x v="0"/>
    <x v="0"/>
    <x v="0"/>
    <s v="2024-01-30"/>
    <x v="0"/>
    <n v="4708"/>
    <x v="4"/>
    <m/>
    <x v="0"/>
    <m/>
    <x v="15"/>
    <n v="100479277"/>
    <x v="0"/>
    <x v="2"/>
    <s v="Direção dos Assuntos Jurídicos, Fiscalização e Policia Municipal"/>
    <s v="ORI"/>
    <x v="2"/>
    <m/>
    <x v="0"/>
    <x v="2"/>
    <x v="2"/>
    <x v="1"/>
    <x v="0"/>
    <x v="0"/>
    <x v="0"/>
    <x v="0"/>
    <x v="0"/>
    <x v="0"/>
    <x v="0"/>
    <s v="Direção dos Assuntos Jurídicos, Fiscalização e Policia Municipal"/>
    <x v="0"/>
    <x v="0"/>
    <x v="0"/>
    <x v="0"/>
    <x v="0"/>
    <x v="0"/>
    <x v="0"/>
    <x v="0"/>
    <x v="0"/>
    <x v="0"/>
    <x v="2"/>
    <x v="0"/>
    <s v="Pagamento de salário referente a 01-2024"/>
  </r>
  <r>
    <x v="0"/>
    <n v="0"/>
    <n v="0"/>
    <n v="0"/>
    <n v="0"/>
    <x v="4567"/>
    <x v="0"/>
    <x v="0"/>
    <x v="0"/>
    <s v="03.16.27"/>
    <x v="59"/>
    <x v="0"/>
    <x v="0"/>
    <s v="Direção dos Assuntos Jurídicos, Fiscalização e Policia Municipal"/>
    <s v="03.16.27"/>
    <s v="Direção dos Assuntos Jurídicos, Fiscalização e Policia Municipal"/>
    <s v="03.16.27"/>
    <x v="48"/>
    <x v="0"/>
    <x v="0"/>
    <x v="0"/>
    <x v="1"/>
    <x v="0"/>
    <x v="0"/>
    <x v="0"/>
    <x v="3"/>
    <s v="2024-05-21"/>
    <x v="1"/>
    <n v="218"/>
    <x v="4"/>
    <m/>
    <x v="0"/>
    <m/>
    <x v="16"/>
    <n v="100474707"/>
    <x v="0"/>
    <x v="3"/>
    <s v="Direção dos Assuntos Jurídicos, Fiscalização e Policia Municipal"/>
    <s v="ORI"/>
    <x v="2"/>
    <m/>
    <x v="0"/>
    <x v="2"/>
    <x v="2"/>
    <x v="1"/>
    <x v="0"/>
    <x v="0"/>
    <x v="0"/>
    <x v="0"/>
    <x v="0"/>
    <x v="0"/>
    <x v="0"/>
    <s v="Direção dos Assuntos Jurídicos, Fiscalização e Policia Municipal"/>
    <x v="0"/>
    <x v="0"/>
    <x v="0"/>
    <x v="0"/>
    <x v="0"/>
    <x v="0"/>
    <x v="0"/>
    <x v="0"/>
    <x v="0"/>
    <x v="0"/>
    <x v="3"/>
    <x v="0"/>
    <s v="Pagamento de salário referente a 05-2024"/>
  </r>
  <r>
    <x v="0"/>
    <n v="0"/>
    <n v="0"/>
    <n v="0"/>
    <n v="0"/>
    <x v="5517"/>
    <x v="0"/>
    <x v="0"/>
    <x v="0"/>
    <s v="03.16.27"/>
    <x v="59"/>
    <x v="0"/>
    <x v="0"/>
    <s v="Direção dos Assuntos Jurídicos, Fiscalização e Policia Municipal"/>
    <s v="03.16.27"/>
    <s v="Direção dos Assuntos Jurídicos, Fiscalização e Policia Municipal"/>
    <s v="03.16.27"/>
    <x v="28"/>
    <x v="0"/>
    <x v="0"/>
    <x v="0"/>
    <x v="0"/>
    <x v="0"/>
    <x v="0"/>
    <x v="0"/>
    <x v="2"/>
    <s v="2024-02-23"/>
    <x v="0"/>
    <n v="665"/>
    <x v="4"/>
    <m/>
    <x v="0"/>
    <m/>
    <x v="15"/>
    <n v="100479277"/>
    <x v="0"/>
    <x v="2"/>
    <s v="Direção dos Assuntos Jurídicos, Fiscalização e Policia Municipal"/>
    <s v="ORI"/>
    <x v="2"/>
    <m/>
    <x v="0"/>
    <x v="2"/>
    <x v="2"/>
    <x v="1"/>
    <x v="0"/>
    <x v="0"/>
    <x v="0"/>
    <x v="0"/>
    <x v="0"/>
    <x v="0"/>
    <x v="0"/>
    <s v="Direção dos Assuntos Jurídicos, Fiscalização e Policia Municipal"/>
    <x v="0"/>
    <x v="0"/>
    <x v="0"/>
    <x v="0"/>
    <x v="0"/>
    <x v="0"/>
    <x v="0"/>
    <x v="0"/>
    <x v="0"/>
    <x v="0"/>
    <x v="2"/>
    <x v="0"/>
    <s v="Pagamento de salário referente a 02-2024"/>
  </r>
  <r>
    <x v="0"/>
    <n v="0"/>
    <n v="0"/>
    <n v="0"/>
    <n v="0"/>
    <x v="5973"/>
    <x v="0"/>
    <x v="0"/>
    <x v="0"/>
    <s v="03.16.27"/>
    <x v="59"/>
    <x v="0"/>
    <x v="0"/>
    <s v="Direção dos Assuntos Jurídicos, Fiscalização e Policia Municipal"/>
    <s v="03.16.27"/>
    <s v="Direção dos Assuntos Jurídicos, Fiscalização e Policia Municipal"/>
    <s v="03.16.27"/>
    <x v="48"/>
    <x v="0"/>
    <x v="0"/>
    <x v="0"/>
    <x v="1"/>
    <x v="0"/>
    <x v="0"/>
    <x v="0"/>
    <x v="1"/>
    <s v="2024-03-22"/>
    <x v="0"/>
    <n v="85"/>
    <x v="4"/>
    <m/>
    <x v="0"/>
    <m/>
    <x v="18"/>
    <n v="100478987"/>
    <x v="0"/>
    <x v="5"/>
    <s v="Direção dos Assuntos Jurídicos, Fiscalização e Policia Municipal"/>
    <s v="ORI"/>
    <x v="2"/>
    <m/>
    <x v="0"/>
    <x v="2"/>
    <x v="2"/>
    <x v="1"/>
    <x v="0"/>
    <x v="0"/>
    <x v="0"/>
    <x v="0"/>
    <x v="0"/>
    <x v="0"/>
    <x v="0"/>
    <s v="Direção dos Assuntos Jurídicos, Fiscalização e Policia Municipal"/>
    <x v="0"/>
    <x v="0"/>
    <x v="0"/>
    <x v="0"/>
    <x v="0"/>
    <x v="0"/>
    <x v="0"/>
    <x v="0"/>
    <x v="0"/>
    <x v="0"/>
    <x v="5"/>
    <x v="0"/>
    <s v="Pagamento de salário referente a 03-2024"/>
  </r>
  <r>
    <x v="0"/>
    <n v="0"/>
    <n v="0"/>
    <n v="0"/>
    <n v="0"/>
    <x v="5451"/>
    <x v="0"/>
    <x v="0"/>
    <x v="0"/>
    <s v="03.16.27"/>
    <x v="59"/>
    <x v="0"/>
    <x v="0"/>
    <s v="Direção dos Assuntos Jurídicos, Fiscalização e Policia Municipal"/>
    <s v="03.16.27"/>
    <s v="Direção dos Assuntos Jurídicos, Fiscalização e Policia Municipal"/>
    <s v="03.16.27"/>
    <x v="30"/>
    <x v="0"/>
    <x v="0"/>
    <x v="0"/>
    <x v="1"/>
    <x v="0"/>
    <x v="0"/>
    <x v="0"/>
    <x v="6"/>
    <s v="2024-04-23"/>
    <x v="1"/>
    <n v="144"/>
    <x v="4"/>
    <m/>
    <x v="0"/>
    <m/>
    <x v="18"/>
    <n v="100478987"/>
    <x v="0"/>
    <x v="5"/>
    <s v="Direção dos Assuntos Jurídicos, Fiscalização e Policia Municipal"/>
    <s v="ORI"/>
    <x v="2"/>
    <m/>
    <x v="0"/>
    <x v="2"/>
    <x v="2"/>
    <x v="1"/>
    <x v="0"/>
    <x v="0"/>
    <x v="0"/>
    <x v="0"/>
    <x v="0"/>
    <x v="0"/>
    <x v="0"/>
    <s v="Direção dos Assuntos Jurídicos, Fiscalização e Policia Municipal"/>
    <x v="0"/>
    <x v="0"/>
    <x v="0"/>
    <x v="0"/>
    <x v="0"/>
    <x v="0"/>
    <x v="0"/>
    <x v="0"/>
    <x v="0"/>
    <x v="0"/>
    <x v="5"/>
    <x v="0"/>
    <s v="Pagamento de salário referente a 04-2024"/>
  </r>
  <r>
    <x v="0"/>
    <n v="0"/>
    <n v="0"/>
    <n v="0"/>
    <n v="0"/>
    <x v="1287"/>
    <x v="0"/>
    <x v="0"/>
    <x v="0"/>
    <s v="03.16.25"/>
    <x v="23"/>
    <x v="0"/>
    <x v="0"/>
    <s v="Direção dos  Recursos Humanos"/>
    <s v="03.16.25"/>
    <s v="Direção dos  Recursos Humanos"/>
    <s v="03.16.25"/>
    <x v="30"/>
    <x v="0"/>
    <x v="0"/>
    <x v="0"/>
    <x v="1"/>
    <x v="0"/>
    <x v="0"/>
    <x v="0"/>
    <x v="10"/>
    <s v="2024-11-22"/>
    <x v="3"/>
    <n v="587"/>
    <x v="4"/>
    <m/>
    <x v="0"/>
    <m/>
    <x v="19"/>
    <n v="100474706"/>
    <x v="0"/>
    <x v="6"/>
    <s v="Direção dos  Recursos Humanos"/>
    <s v="ORI"/>
    <x v="2"/>
    <m/>
    <x v="0"/>
    <x v="2"/>
    <x v="2"/>
    <x v="1"/>
    <x v="0"/>
    <x v="0"/>
    <x v="0"/>
    <x v="0"/>
    <x v="0"/>
    <x v="0"/>
    <x v="0"/>
    <s v="Direção dos  Recursos Humanos"/>
    <x v="0"/>
    <x v="0"/>
    <x v="0"/>
    <x v="0"/>
    <x v="0"/>
    <x v="0"/>
    <x v="0"/>
    <x v="0"/>
    <x v="0"/>
    <x v="0"/>
    <x v="6"/>
    <x v="0"/>
    <s v="Pagamento de salário referente a 11-2024"/>
  </r>
  <r>
    <x v="0"/>
    <n v="0"/>
    <n v="0"/>
    <n v="0"/>
    <n v="0"/>
    <x v="1287"/>
    <x v="0"/>
    <x v="0"/>
    <x v="0"/>
    <s v="03.16.25"/>
    <x v="23"/>
    <x v="0"/>
    <x v="0"/>
    <s v="Direção dos  Recursos Humanos"/>
    <s v="03.16.25"/>
    <s v="Direção dos  Recursos Humanos"/>
    <s v="03.16.25"/>
    <x v="31"/>
    <x v="0"/>
    <x v="0"/>
    <x v="1"/>
    <x v="0"/>
    <x v="0"/>
    <x v="0"/>
    <x v="0"/>
    <x v="10"/>
    <s v="2024-11-22"/>
    <x v="3"/>
    <n v="148"/>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11-2024"/>
  </r>
  <r>
    <x v="0"/>
    <n v="0"/>
    <n v="0"/>
    <n v="0"/>
    <n v="0"/>
    <x v="1287"/>
    <x v="0"/>
    <x v="0"/>
    <x v="0"/>
    <s v="03.16.25"/>
    <x v="23"/>
    <x v="0"/>
    <x v="0"/>
    <s v="Direção dos  Recursos Humanos"/>
    <s v="03.16.25"/>
    <s v="Direção dos  Recursos Humanos"/>
    <s v="03.16.25"/>
    <x v="78"/>
    <x v="0"/>
    <x v="4"/>
    <x v="17"/>
    <x v="0"/>
    <x v="0"/>
    <x v="0"/>
    <x v="0"/>
    <x v="10"/>
    <s v="2024-11-22"/>
    <x v="3"/>
    <n v="740"/>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11-2024"/>
  </r>
  <r>
    <x v="0"/>
    <n v="0"/>
    <n v="0"/>
    <n v="0"/>
    <n v="0"/>
    <x v="1287"/>
    <x v="0"/>
    <x v="0"/>
    <x v="0"/>
    <s v="03.16.25"/>
    <x v="23"/>
    <x v="0"/>
    <x v="0"/>
    <s v="Direção dos  Recursos Humanos"/>
    <s v="03.16.25"/>
    <s v="Direção dos  Recursos Humanos"/>
    <s v="03.16.25"/>
    <x v="29"/>
    <x v="0"/>
    <x v="0"/>
    <x v="0"/>
    <x v="0"/>
    <x v="0"/>
    <x v="0"/>
    <x v="0"/>
    <x v="10"/>
    <s v="2024-11-22"/>
    <x v="3"/>
    <n v="19"/>
    <x v="4"/>
    <m/>
    <x v="0"/>
    <m/>
    <x v="15"/>
    <n v="100479277"/>
    <x v="0"/>
    <x v="2"/>
    <s v="Direção dos  Recursos Humanos"/>
    <s v="ORI"/>
    <x v="2"/>
    <m/>
    <x v="0"/>
    <x v="2"/>
    <x v="2"/>
    <x v="1"/>
    <x v="0"/>
    <x v="0"/>
    <x v="0"/>
    <x v="0"/>
    <x v="0"/>
    <x v="0"/>
    <x v="0"/>
    <s v="Direção dos  Recursos Humanos"/>
    <x v="0"/>
    <x v="0"/>
    <x v="0"/>
    <x v="0"/>
    <x v="0"/>
    <x v="0"/>
    <x v="0"/>
    <x v="0"/>
    <x v="0"/>
    <x v="0"/>
    <x v="2"/>
    <x v="0"/>
    <s v="Pagamento de salário referente a 11-2024"/>
  </r>
  <r>
    <x v="0"/>
    <n v="0"/>
    <n v="0"/>
    <n v="0"/>
    <n v="0"/>
    <x v="1287"/>
    <x v="0"/>
    <x v="0"/>
    <x v="0"/>
    <s v="03.16.25"/>
    <x v="23"/>
    <x v="0"/>
    <x v="0"/>
    <s v="Direção dos  Recursos Humanos"/>
    <s v="03.16.25"/>
    <s v="Direção dos  Recursos Humanos"/>
    <s v="03.16.25"/>
    <x v="30"/>
    <x v="0"/>
    <x v="0"/>
    <x v="0"/>
    <x v="1"/>
    <x v="0"/>
    <x v="0"/>
    <x v="0"/>
    <x v="10"/>
    <s v="2024-11-22"/>
    <x v="3"/>
    <n v="171"/>
    <x v="4"/>
    <m/>
    <x v="0"/>
    <m/>
    <x v="15"/>
    <n v="100479277"/>
    <x v="0"/>
    <x v="2"/>
    <s v="Direção dos  Recursos Humanos"/>
    <s v="ORI"/>
    <x v="2"/>
    <m/>
    <x v="0"/>
    <x v="2"/>
    <x v="2"/>
    <x v="1"/>
    <x v="0"/>
    <x v="0"/>
    <x v="0"/>
    <x v="0"/>
    <x v="0"/>
    <x v="0"/>
    <x v="0"/>
    <s v="Direção dos  Recursos Humanos"/>
    <x v="0"/>
    <x v="0"/>
    <x v="0"/>
    <x v="0"/>
    <x v="0"/>
    <x v="0"/>
    <x v="0"/>
    <x v="0"/>
    <x v="0"/>
    <x v="0"/>
    <x v="2"/>
    <x v="0"/>
    <s v="Pagamento de salário referente a 11-2024"/>
  </r>
  <r>
    <x v="0"/>
    <n v="0"/>
    <n v="0"/>
    <n v="0"/>
    <n v="0"/>
    <x v="3972"/>
    <x v="0"/>
    <x v="0"/>
    <x v="0"/>
    <s v="03.16.25"/>
    <x v="23"/>
    <x v="0"/>
    <x v="0"/>
    <s v="Direção dos  Recursos Humanos"/>
    <s v="03.16.25"/>
    <s v="Direção dos  Recursos Humanos"/>
    <s v="03.16.25"/>
    <x v="30"/>
    <x v="0"/>
    <x v="0"/>
    <x v="0"/>
    <x v="1"/>
    <x v="0"/>
    <x v="0"/>
    <x v="0"/>
    <x v="0"/>
    <s v="2024-01-30"/>
    <x v="0"/>
    <n v="1279"/>
    <x v="4"/>
    <m/>
    <x v="0"/>
    <m/>
    <x v="19"/>
    <n v="100474706"/>
    <x v="0"/>
    <x v="6"/>
    <s v="Direção dos  Recursos Humanos"/>
    <s v="ORI"/>
    <x v="2"/>
    <m/>
    <x v="0"/>
    <x v="2"/>
    <x v="2"/>
    <x v="1"/>
    <x v="0"/>
    <x v="0"/>
    <x v="0"/>
    <x v="0"/>
    <x v="0"/>
    <x v="0"/>
    <x v="0"/>
    <s v="Direção dos  Recursos Humanos"/>
    <x v="0"/>
    <x v="0"/>
    <x v="0"/>
    <x v="0"/>
    <x v="0"/>
    <x v="0"/>
    <x v="0"/>
    <x v="0"/>
    <x v="0"/>
    <x v="0"/>
    <x v="6"/>
    <x v="0"/>
    <s v="Pagamento de salário referente a 01-2024"/>
  </r>
  <r>
    <x v="0"/>
    <n v="0"/>
    <n v="0"/>
    <n v="0"/>
    <n v="0"/>
    <x v="3972"/>
    <x v="0"/>
    <x v="0"/>
    <x v="0"/>
    <s v="03.16.25"/>
    <x v="23"/>
    <x v="0"/>
    <x v="0"/>
    <s v="Direção dos  Recursos Humanos"/>
    <s v="03.16.25"/>
    <s v="Direção dos  Recursos Humanos"/>
    <s v="03.16.25"/>
    <x v="78"/>
    <x v="0"/>
    <x v="4"/>
    <x v="17"/>
    <x v="0"/>
    <x v="0"/>
    <x v="0"/>
    <x v="0"/>
    <x v="0"/>
    <s v="2024-01-30"/>
    <x v="0"/>
    <n v="1559"/>
    <x v="4"/>
    <m/>
    <x v="0"/>
    <m/>
    <x v="19"/>
    <n v="100474706"/>
    <x v="0"/>
    <x v="6"/>
    <s v="Direção dos  Recursos Humanos"/>
    <s v="ORI"/>
    <x v="2"/>
    <m/>
    <x v="0"/>
    <x v="2"/>
    <x v="2"/>
    <x v="1"/>
    <x v="0"/>
    <x v="0"/>
    <x v="0"/>
    <x v="0"/>
    <x v="0"/>
    <x v="0"/>
    <x v="0"/>
    <s v="Direção dos  Recursos Humanos"/>
    <x v="0"/>
    <x v="0"/>
    <x v="0"/>
    <x v="0"/>
    <x v="0"/>
    <x v="0"/>
    <x v="0"/>
    <x v="0"/>
    <x v="0"/>
    <x v="0"/>
    <x v="6"/>
    <x v="0"/>
    <s v="Pagamento de salário referente a 01-2024"/>
  </r>
  <r>
    <x v="0"/>
    <n v="0"/>
    <n v="0"/>
    <n v="0"/>
    <n v="0"/>
    <x v="3972"/>
    <x v="0"/>
    <x v="0"/>
    <x v="0"/>
    <s v="03.16.25"/>
    <x v="23"/>
    <x v="0"/>
    <x v="0"/>
    <s v="Direção dos  Recursos Humanos"/>
    <s v="03.16.25"/>
    <s v="Direção dos  Recursos Humanos"/>
    <s v="03.16.25"/>
    <x v="79"/>
    <x v="0"/>
    <x v="4"/>
    <x v="17"/>
    <x v="0"/>
    <x v="0"/>
    <x v="0"/>
    <x v="0"/>
    <x v="0"/>
    <s v="2024-01-30"/>
    <x v="0"/>
    <n v="25937"/>
    <x v="4"/>
    <m/>
    <x v="0"/>
    <m/>
    <x v="19"/>
    <n v="100474706"/>
    <x v="0"/>
    <x v="6"/>
    <s v="Direção dos  Recursos Humanos"/>
    <s v="ORI"/>
    <x v="2"/>
    <m/>
    <x v="0"/>
    <x v="2"/>
    <x v="2"/>
    <x v="1"/>
    <x v="0"/>
    <x v="0"/>
    <x v="0"/>
    <x v="0"/>
    <x v="0"/>
    <x v="0"/>
    <x v="0"/>
    <s v="Direção dos  Recursos Humanos"/>
    <x v="0"/>
    <x v="0"/>
    <x v="0"/>
    <x v="0"/>
    <x v="0"/>
    <x v="0"/>
    <x v="0"/>
    <x v="0"/>
    <x v="0"/>
    <x v="0"/>
    <x v="6"/>
    <x v="0"/>
    <s v="Pagamento de salário referente a 01-2024"/>
  </r>
  <r>
    <x v="0"/>
    <n v="0"/>
    <n v="0"/>
    <n v="0"/>
    <n v="0"/>
    <x v="3972"/>
    <x v="0"/>
    <x v="0"/>
    <x v="0"/>
    <s v="03.16.25"/>
    <x v="23"/>
    <x v="0"/>
    <x v="0"/>
    <s v="Direção dos  Recursos Humanos"/>
    <s v="03.16.25"/>
    <s v="Direção dos  Recursos Humanos"/>
    <s v="03.16.25"/>
    <x v="30"/>
    <x v="0"/>
    <x v="0"/>
    <x v="0"/>
    <x v="1"/>
    <x v="0"/>
    <x v="0"/>
    <x v="0"/>
    <x v="0"/>
    <s v="2024-01-30"/>
    <x v="0"/>
    <n v="15"/>
    <x v="4"/>
    <m/>
    <x v="0"/>
    <m/>
    <x v="54"/>
    <n v="100477977"/>
    <x v="0"/>
    <x v="8"/>
    <s v="Direção dos  Recursos Humanos"/>
    <s v="ORI"/>
    <x v="2"/>
    <m/>
    <x v="0"/>
    <x v="2"/>
    <x v="2"/>
    <x v="1"/>
    <x v="0"/>
    <x v="0"/>
    <x v="0"/>
    <x v="0"/>
    <x v="0"/>
    <x v="0"/>
    <x v="0"/>
    <s v="Direção dos  Recursos Humanos"/>
    <x v="0"/>
    <x v="0"/>
    <x v="0"/>
    <x v="0"/>
    <x v="0"/>
    <x v="0"/>
    <x v="0"/>
    <x v="0"/>
    <x v="0"/>
    <x v="0"/>
    <x v="8"/>
    <x v="0"/>
    <s v="Pagamento de salário referente a 01-2024"/>
  </r>
  <r>
    <x v="0"/>
    <n v="0"/>
    <n v="0"/>
    <n v="0"/>
    <n v="0"/>
    <x v="3972"/>
    <x v="0"/>
    <x v="0"/>
    <x v="0"/>
    <s v="03.16.25"/>
    <x v="23"/>
    <x v="0"/>
    <x v="0"/>
    <s v="Direção dos  Recursos Humanos"/>
    <s v="03.16.25"/>
    <s v="Direção dos  Recursos Humanos"/>
    <s v="03.16.25"/>
    <x v="31"/>
    <x v="0"/>
    <x v="0"/>
    <x v="1"/>
    <x v="0"/>
    <x v="0"/>
    <x v="0"/>
    <x v="0"/>
    <x v="0"/>
    <s v="2024-01-30"/>
    <x v="0"/>
    <n v="1"/>
    <x v="4"/>
    <m/>
    <x v="0"/>
    <m/>
    <x v="17"/>
    <n v="100479279"/>
    <x v="0"/>
    <x v="4"/>
    <s v="Direção dos  Recursos Humanos"/>
    <s v="ORI"/>
    <x v="2"/>
    <m/>
    <x v="0"/>
    <x v="2"/>
    <x v="2"/>
    <x v="1"/>
    <x v="0"/>
    <x v="0"/>
    <x v="0"/>
    <x v="0"/>
    <x v="0"/>
    <x v="0"/>
    <x v="0"/>
    <s v="Direção dos  Recursos Humanos"/>
    <x v="0"/>
    <x v="0"/>
    <x v="0"/>
    <x v="0"/>
    <x v="0"/>
    <x v="0"/>
    <x v="0"/>
    <x v="0"/>
    <x v="0"/>
    <x v="0"/>
    <x v="4"/>
    <x v="0"/>
    <s v="Pagamento de salário referente a 01-2024"/>
  </r>
  <r>
    <x v="0"/>
    <n v="0"/>
    <n v="0"/>
    <n v="0"/>
    <n v="0"/>
    <x v="3972"/>
    <x v="0"/>
    <x v="0"/>
    <x v="0"/>
    <s v="03.16.25"/>
    <x v="23"/>
    <x v="0"/>
    <x v="0"/>
    <s v="Direção dos  Recursos Humanos"/>
    <s v="03.16.25"/>
    <s v="Direção dos  Recursos Humanos"/>
    <s v="03.16.25"/>
    <x v="49"/>
    <x v="0"/>
    <x v="0"/>
    <x v="0"/>
    <x v="1"/>
    <x v="0"/>
    <x v="0"/>
    <x v="0"/>
    <x v="0"/>
    <s v="2024-01-30"/>
    <x v="0"/>
    <n v="1189"/>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1-2024"/>
  </r>
  <r>
    <x v="0"/>
    <n v="0"/>
    <n v="0"/>
    <n v="0"/>
    <n v="0"/>
    <x v="2939"/>
    <x v="0"/>
    <x v="0"/>
    <x v="0"/>
    <s v="03.16.25"/>
    <x v="23"/>
    <x v="0"/>
    <x v="0"/>
    <s v="Direção dos  Recursos Humanos"/>
    <s v="03.16.25"/>
    <s v="Direção dos  Recursos Humanos"/>
    <s v="03.16.25"/>
    <x v="30"/>
    <x v="0"/>
    <x v="0"/>
    <x v="0"/>
    <x v="1"/>
    <x v="0"/>
    <x v="0"/>
    <x v="0"/>
    <x v="8"/>
    <s v="2024-10-23"/>
    <x v="3"/>
    <n v="28"/>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10-2024"/>
  </r>
  <r>
    <x v="0"/>
    <n v="0"/>
    <n v="0"/>
    <n v="0"/>
    <n v="0"/>
    <x v="2939"/>
    <x v="0"/>
    <x v="0"/>
    <x v="0"/>
    <s v="03.16.25"/>
    <x v="23"/>
    <x v="0"/>
    <x v="0"/>
    <s v="Direção dos  Recursos Humanos"/>
    <s v="03.16.25"/>
    <s v="Direção dos  Recursos Humanos"/>
    <s v="03.16.25"/>
    <x v="49"/>
    <x v="0"/>
    <x v="0"/>
    <x v="0"/>
    <x v="1"/>
    <x v="0"/>
    <x v="0"/>
    <x v="0"/>
    <x v="8"/>
    <s v="2024-10-23"/>
    <x v="3"/>
    <n v="140"/>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10-2024"/>
  </r>
  <r>
    <x v="0"/>
    <n v="0"/>
    <n v="0"/>
    <n v="0"/>
    <n v="0"/>
    <x v="1464"/>
    <x v="0"/>
    <x v="0"/>
    <x v="0"/>
    <s v="03.16.25"/>
    <x v="23"/>
    <x v="0"/>
    <x v="0"/>
    <s v="Direção dos  Recursos Humanos"/>
    <s v="03.16.25"/>
    <s v="Direção dos  Recursos Humanos"/>
    <s v="03.16.25"/>
    <x v="30"/>
    <x v="0"/>
    <x v="0"/>
    <x v="0"/>
    <x v="1"/>
    <x v="0"/>
    <x v="0"/>
    <x v="0"/>
    <x v="7"/>
    <s v="2024-09-19"/>
    <x v="2"/>
    <n v="75"/>
    <x v="4"/>
    <m/>
    <x v="0"/>
    <m/>
    <x v="67"/>
    <n v="100474708"/>
    <x v="0"/>
    <x v="7"/>
    <s v="Direção dos  Recursos Humanos"/>
    <s v="ORI"/>
    <x v="2"/>
    <m/>
    <x v="0"/>
    <x v="2"/>
    <x v="2"/>
    <x v="1"/>
    <x v="0"/>
    <x v="0"/>
    <x v="0"/>
    <x v="0"/>
    <x v="0"/>
    <x v="0"/>
    <x v="0"/>
    <s v="Direção dos  Recursos Humanos"/>
    <x v="0"/>
    <x v="0"/>
    <x v="0"/>
    <x v="0"/>
    <x v="0"/>
    <x v="0"/>
    <x v="0"/>
    <x v="0"/>
    <x v="0"/>
    <x v="0"/>
    <x v="7"/>
    <x v="0"/>
    <s v="Pagamento de salário referente a 09-2024"/>
  </r>
  <r>
    <x v="0"/>
    <n v="0"/>
    <n v="0"/>
    <n v="0"/>
    <n v="0"/>
    <x v="1464"/>
    <x v="0"/>
    <x v="0"/>
    <x v="0"/>
    <s v="03.16.25"/>
    <x v="23"/>
    <x v="0"/>
    <x v="0"/>
    <s v="Direção dos  Recursos Humanos"/>
    <s v="03.16.25"/>
    <s v="Direção dos  Recursos Humanos"/>
    <s v="03.16.25"/>
    <x v="48"/>
    <x v="0"/>
    <x v="0"/>
    <x v="0"/>
    <x v="1"/>
    <x v="0"/>
    <x v="0"/>
    <x v="0"/>
    <x v="7"/>
    <s v="2024-09-19"/>
    <x v="2"/>
    <n v="42"/>
    <x v="4"/>
    <m/>
    <x v="0"/>
    <m/>
    <x v="17"/>
    <n v="100479279"/>
    <x v="0"/>
    <x v="4"/>
    <s v="Direção dos  Recursos Humanos"/>
    <s v="ORI"/>
    <x v="2"/>
    <m/>
    <x v="0"/>
    <x v="2"/>
    <x v="2"/>
    <x v="1"/>
    <x v="0"/>
    <x v="0"/>
    <x v="0"/>
    <x v="0"/>
    <x v="0"/>
    <x v="0"/>
    <x v="0"/>
    <s v="Direção dos  Recursos Humanos"/>
    <x v="0"/>
    <x v="0"/>
    <x v="0"/>
    <x v="0"/>
    <x v="0"/>
    <x v="0"/>
    <x v="0"/>
    <x v="0"/>
    <x v="0"/>
    <x v="0"/>
    <x v="4"/>
    <x v="0"/>
    <s v="Pagamento de salário referente a 09-2024"/>
  </r>
  <r>
    <x v="0"/>
    <n v="0"/>
    <n v="0"/>
    <n v="0"/>
    <n v="0"/>
    <x v="1464"/>
    <x v="0"/>
    <x v="0"/>
    <x v="0"/>
    <s v="03.16.25"/>
    <x v="23"/>
    <x v="0"/>
    <x v="0"/>
    <s v="Direção dos  Recursos Humanos"/>
    <s v="03.16.25"/>
    <s v="Direção dos  Recursos Humanos"/>
    <s v="03.16.25"/>
    <x v="29"/>
    <x v="0"/>
    <x v="0"/>
    <x v="0"/>
    <x v="0"/>
    <x v="0"/>
    <x v="0"/>
    <x v="0"/>
    <x v="7"/>
    <s v="2024-09-19"/>
    <x v="2"/>
    <n v="34"/>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9-2024"/>
  </r>
  <r>
    <x v="0"/>
    <n v="0"/>
    <n v="0"/>
    <n v="0"/>
    <n v="0"/>
    <x v="1464"/>
    <x v="0"/>
    <x v="0"/>
    <x v="0"/>
    <s v="03.16.25"/>
    <x v="23"/>
    <x v="0"/>
    <x v="0"/>
    <s v="Direção dos  Recursos Humanos"/>
    <s v="03.16.25"/>
    <s v="Direção dos  Recursos Humanos"/>
    <s v="03.16.25"/>
    <x v="49"/>
    <x v="0"/>
    <x v="0"/>
    <x v="0"/>
    <x v="1"/>
    <x v="0"/>
    <x v="0"/>
    <x v="0"/>
    <x v="7"/>
    <s v="2024-09-19"/>
    <x v="2"/>
    <n v="855"/>
    <x v="4"/>
    <m/>
    <x v="0"/>
    <m/>
    <x v="15"/>
    <n v="100479277"/>
    <x v="0"/>
    <x v="2"/>
    <s v="Direção dos  Recursos Humanos"/>
    <s v="ORI"/>
    <x v="2"/>
    <m/>
    <x v="0"/>
    <x v="2"/>
    <x v="2"/>
    <x v="1"/>
    <x v="0"/>
    <x v="0"/>
    <x v="0"/>
    <x v="0"/>
    <x v="0"/>
    <x v="0"/>
    <x v="0"/>
    <s v="Direção dos  Recursos Humanos"/>
    <x v="0"/>
    <x v="0"/>
    <x v="0"/>
    <x v="0"/>
    <x v="0"/>
    <x v="0"/>
    <x v="0"/>
    <x v="0"/>
    <x v="0"/>
    <x v="0"/>
    <x v="2"/>
    <x v="0"/>
    <s v="Pagamento de salário referente a 09-2024"/>
  </r>
  <r>
    <x v="0"/>
    <n v="0"/>
    <n v="0"/>
    <n v="0"/>
    <n v="0"/>
    <x v="1901"/>
    <x v="0"/>
    <x v="0"/>
    <x v="0"/>
    <s v="03.16.25"/>
    <x v="23"/>
    <x v="0"/>
    <x v="0"/>
    <s v="Direção dos  Recursos Humanos"/>
    <s v="03.16.25"/>
    <s v="Direção dos  Recursos Humanos"/>
    <s v="03.16.25"/>
    <x v="49"/>
    <x v="0"/>
    <x v="0"/>
    <x v="0"/>
    <x v="1"/>
    <x v="0"/>
    <x v="0"/>
    <x v="0"/>
    <x v="4"/>
    <s v="2024-06-20"/>
    <x v="1"/>
    <n v="3013"/>
    <x v="4"/>
    <m/>
    <x v="0"/>
    <m/>
    <x v="19"/>
    <n v="100474706"/>
    <x v="0"/>
    <x v="6"/>
    <s v="Direção dos  Recursos Humanos"/>
    <s v="ORI"/>
    <x v="2"/>
    <m/>
    <x v="0"/>
    <x v="2"/>
    <x v="2"/>
    <x v="1"/>
    <x v="0"/>
    <x v="0"/>
    <x v="0"/>
    <x v="0"/>
    <x v="0"/>
    <x v="0"/>
    <x v="0"/>
    <s v="Direção dos  Recursos Humanos"/>
    <x v="0"/>
    <x v="0"/>
    <x v="0"/>
    <x v="0"/>
    <x v="0"/>
    <x v="0"/>
    <x v="0"/>
    <x v="0"/>
    <x v="0"/>
    <x v="0"/>
    <x v="6"/>
    <x v="0"/>
    <s v="Pagamento de salário referente a 06-2024"/>
  </r>
  <r>
    <x v="0"/>
    <n v="0"/>
    <n v="0"/>
    <n v="0"/>
    <n v="0"/>
    <x v="1901"/>
    <x v="0"/>
    <x v="0"/>
    <x v="0"/>
    <s v="03.16.25"/>
    <x v="23"/>
    <x v="0"/>
    <x v="0"/>
    <s v="Direção dos  Recursos Humanos"/>
    <s v="03.16.25"/>
    <s v="Direção dos  Recursos Humanos"/>
    <s v="03.16.25"/>
    <x v="78"/>
    <x v="0"/>
    <x v="4"/>
    <x v="17"/>
    <x v="0"/>
    <x v="0"/>
    <x v="0"/>
    <x v="0"/>
    <x v="4"/>
    <s v="2024-06-20"/>
    <x v="1"/>
    <n v="1500"/>
    <x v="4"/>
    <m/>
    <x v="0"/>
    <m/>
    <x v="19"/>
    <n v="100474706"/>
    <x v="0"/>
    <x v="6"/>
    <s v="Direção dos  Recursos Humanos"/>
    <s v="ORI"/>
    <x v="2"/>
    <m/>
    <x v="0"/>
    <x v="2"/>
    <x v="2"/>
    <x v="1"/>
    <x v="0"/>
    <x v="0"/>
    <x v="0"/>
    <x v="0"/>
    <x v="0"/>
    <x v="0"/>
    <x v="0"/>
    <s v="Direção dos  Recursos Humanos"/>
    <x v="0"/>
    <x v="0"/>
    <x v="0"/>
    <x v="0"/>
    <x v="0"/>
    <x v="0"/>
    <x v="0"/>
    <x v="0"/>
    <x v="0"/>
    <x v="0"/>
    <x v="6"/>
    <x v="0"/>
    <s v="Pagamento de salário referente a 06-2024"/>
  </r>
  <r>
    <x v="0"/>
    <n v="0"/>
    <n v="0"/>
    <n v="0"/>
    <n v="0"/>
    <x v="1901"/>
    <x v="0"/>
    <x v="0"/>
    <x v="0"/>
    <s v="03.16.25"/>
    <x v="23"/>
    <x v="0"/>
    <x v="0"/>
    <s v="Direção dos  Recursos Humanos"/>
    <s v="03.16.25"/>
    <s v="Direção dos  Recursos Humanos"/>
    <s v="03.16.25"/>
    <x v="79"/>
    <x v="0"/>
    <x v="4"/>
    <x v="17"/>
    <x v="0"/>
    <x v="0"/>
    <x v="0"/>
    <x v="0"/>
    <x v="4"/>
    <s v="2024-06-20"/>
    <x v="1"/>
    <n v="26511"/>
    <x v="4"/>
    <m/>
    <x v="0"/>
    <m/>
    <x v="19"/>
    <n v="100474706"/>
    <x v="0"/>
    <x v="6"/>
    <s v="Direção dos  Recursos Humanos"/>
    <s v="ORI"/>
    <x v="2"/>
    <m/>
    <x v="0"/>
    <x v="2"/>
    <x v="2"/>
    <x v="1"/>
    <x v="0"/>
    <x v="0"/>
    <x v="0"/>
    <x v="0"/>
    <x v="0"/>
    <x v="0"/>
    <x v="0"/>
    <s v="Direção dos  Recursos Humanos"/>
    <x v="0"/>
    <x v="0"/>
    <x v="0"/>
    <x v="0"/>
    <x v="0"/>
    <x v="0"/>
    <x v="0"/>
    <x v="0"/>
    <x v="0"/>
    <x v="0"/>
    <x v="6"/>
    <x v="0"/>
    <s v="Pagamento de salário referente a 06-2024"/>
  </r>
  <r>
    <x v="0"/>
    <n v="0"/>
    <n v="0"/>
    <n v="0"/>
    <n v="0"/>
    <x v="1901"/>
    <x v="0"/>
    <x v="0"/>
    <x v="0"/>
    <s v="03.16.25"/>
    <x v="23"/>
    <x v="0"/>
    <x v="0"/>
    <s v="Direção dos  Recursos Humanos"/>
    <s v="03.16.25"/>
    <s v="Direção dos  Recursos Humanos"/>
    <s v="03.16.25"/>
    <x v="48"/>
    <x v="0"/>
    <x v="0"/>
    <x v="0"/>
    <x v="1"/>
    <x v="0"/>
    <x v="0"/>
    <x v="0"/>
    <x v="4"/>
    <s v="2024-06-20"/>
    <x v="1"/>
    <n v="40"/>
    <x v="4"/>
    <m/>
    <x v="0"/>
    <m/>
    <x v="17"/>
    <n v="100479279"/>
    <x v="0"/>
    <x v="4"/>
    <s v="Direção dos  Recursos Humanos"/>
    <s v="ORI"/>
    <x v="2"/>
    <m/>
    <x v="0"/>
    <x v="2"/>
    <x v="2"/>
    <x v="1"/>
    <x v="0"/>
    <x v="0"/>
    <x v="0"/>
    <x v="0"/>
    <x v="0"/>
    <x v="0"/>
    <x v="0"/>
    <s v="Direção dos  Recursos Humanos"/>
    <x v="0"/>
    <x v="0"/>
    <x v="0"/>
    <x v="0"/>
    <x v="0"/>
    <x v="0"/>
    <x v="0"/>
    <x v="0"/>
    <x v="0"/>
    <x v="0"/>
    <x v="4"/>
    <x v="0"/>
    <s v="Pagamento de salário referente a 06-2024"/>
  </r>
  <r>
    <x v="0"/>
    <n v="0"/>
    <n v="0"/>
    <n v="0"/>
    <n v="0"/>
    <x v="1901"/>
    <x v="0"/>
    <x v="0"/>
    <x v="0"/>
    <s v="03.16.25"/>
    <x v="23"/>
    <x v="0"/>
    <x v="0"/>
    <s v="Direção dos  Recursos Humanos"/>
    <s v="03.16.25"/>
    <s v="Direção dos  Recursos Humanos"/>
    <s v="03.16.25"/>
    <x v="49"/>
    <x v="0"/>
    <x v="0"/>
    <x v="0"/>
    <x v="1"/>
    <x v="0"/>
    <x v="0"/>
    <x v="0"/>
    <x v="4"/>
    <s v="2024-06-20"/>
    <x v="1"/>
    <n v="1118"/>
    <x v="4"/>
    <m/>
    <x v="0"/>
    <m/>
    <x v="15"/>
    <n v="100479277"/>
    <x v="0"/>
    <x v="2"/>
    <s v="Direção dos  Recursos Humanos"/>
    <s v="ORI"/>
    <x v="2"/>
    <m/>
    <x v="0"/>
    <x v="2"/>
    <x v="2"/>
    <x v="1"/>
    <x v="0"/>
    <x v="0"/>
    <x v="0"/>
    <x v="0"/>
    <x v="0"/>
    <x v="0"/>
    <x v="0"/>
    <s v="Direção dos  Recursos Humanos"/>
    <x v="0"/>
    <x v="0"/>
    <x v="0"/>
    <x v="0"/>
    <x v="0"/>
    <x v="0"/>
    <x v="0"/>
    <x v="0"/>
    <x v="0"/>
    <x v="0"/>
    <x v="2"/>
    <x v="0"/>
    <s v="Pagamento de salário referente a 06-2024"/>
  </r>
  <r>
    <x v="0"/>
    <n v="0"/>
    <n v="0"/>
    <n v="0"/>
    <n v="0"/>
    <x v="4108"/>
    <x v="0"/>
    <x v="0"/>
    <x v="0"/>
    <s v="03.16.25"/>
    <x v="23"/>
    <x v="0"/>
    <x v="0"/>
    <s v="Direção dos  Recursos Humanos"/>
    <s v="03.16.25"/>
    <s v="Direção dos  Recursos Humanos"/>
    <s v="03.16.25"/>
    <x v="30"/>
    <x v="0"/>
    <x v="0"/>
    <x v="0"/>
    <x v="1"/>
    <x v="0"/>
    <x v="0"/>
    <x v="0"/>
    <x v="9"/>
    <s v="2024-07-23"/>
    <x v="2"/>
    <n v="1218"/>
    <x v="4"/>
    <m/>
    <x v="0"/>
    <m/>
    <x v="19"/>
    <n v="100474706"/>
    <x v="0"/>
    <x v="6"/>
    <s v="Direção dos  Recursos Humanos"/>
    <s v="ORI"/>
    <x v="2"/>
    <m/>
    <x v="0"/>
    <x v="2"/>
    <x v="2"/>
    <x v="1"/>
    <x v="0"/>
    <x v="0"/>
    <x v="0"/>
    <x v="0"/>
    <x v="0"/>
    <x v="0"/>
    <x v="0"/>
    <s v="Direção dos  Recursos Humanos"/>
    <x v="0"/>
    <x v="0"/>
    <x v="0"/>
    <x v="0"/>
    <x v="0"/>
    <x v="0"/>
    <x v="0"/>
    <x v="0"/>
    <x v="0"/>
    <x v="0"/>
    <x v="6"/>
    <x v="0"/>
    <s v="Pagamento de salário referente a 07-2024"/>
  </r>
  <r>
    <x v="0"/>
    <n v="0"/>
    <n v="0"/>
    <n v="0"/>
    <n v="0"/>
    <x v="4108"/>
    <x v="0"/>
    <x v="0"/>
    <x v="0"/>
    <s v="03.16.25"/>
    <x v="23"/>
    <x v="0"/>
    <x v="0"/>
    <s v="Direção dos  Recursos Humanos"/>
    <s v="03.16.25"/>
    <s v="Direção dos  Recursos Humanos"/>
    <s v="03.16.25"/>
    <x v="48"/>
    <x v="0"/>
    <x v="0"/>
    <x v="0"/>
    <x v="1"/>
    <x v="0"/>
    <x v="0"/>
    <x v="0"/>
    <x v="9"/>
    <s v="2024-07-23"/>
    <x v="2"/>
    <n v="8286"/>
    <x v="4"/>
    <m/>
    <x v="0"/>
    <m/>
    <x v="19"/>
    <n v="100474706"/>
    <x v="0"/>
    <x v="6"/>
    <s v="Direção dos  Recursos Humanos"/>
    <s v="ORI"/>
    <x v="2"/>
    <m/>
    <x v="0"/>
    <x v="2"/>
    <x v="2"/>
    <x v="1"/>
    <x v="0"/>
    <x v="0"/>
    <x v="0"/>
    <x v="0"/>
    <x v="0"/>
    <x v="0"/>
    <x v="0"/>
    <s v="Direção dos  Recursos Humanos"/>
    <x v="0"/>
    <x v="0"/>
    <x v="0"/>
    <x v="0"/>
    <x v="0"/>
    <x v="0"/>
    <x v="0"/>
    <x v="0"/>
    <x v="0"/>
    <x v="0"/>
    <x v="6"/>
    <x v="0"/>
    <s v="Pagamento de salário referente a 07-2024"/>
  </r>
  <r>
    <x v="0"/>
    <n v="0"/>
    <n v="0"/>
    <n v="0"/>
    <n v="0"/>
    <x v="4108"/>
    <x v="0"/>
    <x v="0"/>
    <x v="0"/>
    <s v="03.16.25"/>
    <x v="23"/>
    <x v="0"/>
    <x v="0"/>
    <s v="Direção dos  Recursos Humanos"/>
    <s v="03.16.25"/>
    <s v="Direção dos  Recursos Humanos"/>
    <s v="03.16.25"/>
    <x v="29"/>
    <x v="0"/>
    <x v="0"/>
    <x v="0"/>
    <x v="0"/>
    <x v="0"/>
    <x v="0"/>
    <x v="0"/>
    <x v="9"/>
    <s v="2024-07-23"/>
    <x v="2"/>
    <n v="8"/>
    <x v="4"/>
    <m/>
    <x v="0"/>
    <m/>
    <x v="67"/>
    <n v="100474708"/>
    <x v="0"/>
    <x v="7"/>
    <s v="Direção dos  Recursos Humanos"/>
    <s v="ORI"/>
    <x v="2"/>
    <m/>
    <x v="0"/>
    <x v="2"/>
    <x v="2"/>
    <x v="1"/>
    <x v="0"/>
    <x v="0"/>
    <x v="0"/>
    <x v="0"/>
    <x v="0"/>
    <x v="0"/>
    <x v="0"/>
    <s v="Direção dos  Recursos Humanos"/>
    <x v="0"/>
    <x v="0"/>
    <x v="0"/>
    <x v="0"/>
    <x v="0"/>
    <x v="0"/>
    <x v="0"/>
    <x v="0"/>
    <x v="0"/>
    <x v="0"/>
    <x v="7"/>
    <x v="0"/>
    <s v="Pagamento de salário referente a 07-2024"/>
  </r>
  <r>
    <x v="0"/>
    <n v="0"/>
    <n v="0"/>
    <n v="0"/>
    <n v="0"/>
    <x v="4108"/>
    <x v="0"/>
    <x v="0"/>
    <x v="0"/>
    <s v="03.16.25"/>
    <x v="23"/>
    <x v="0"/>
    <x v="0"/>
    <s v="Direção dos  Recursos Humanos"/>
    <s v="03.16.25"/>
    <s v="Direção dos  Recursos Humanos"/>
    <s v="03.16.25"/>
    <x v="30"/>
    <x v="0"/>
    <x v="0"/>
    <x v="0"/>
    <x v="1"/>
    <x v="0"/>
    <x v="0"/>
    <x v="0"/>
    <x v="9"/>
    <s v="2024-07-23"/>
    <x v="2"/>
    <n v="148"/>
    <x v="4"/>
    <m/>
    <x v="0"/>
    <m/>
    <x v="67"/>
    <n v="100474708"/>
    <x v="0"/>
    <x v="7"/>
    <s v="Direção dos  Recursos Humanos"/>
    <s v="ORI"/>
    <x v="2"/>
    <m/>
    <x v="0"/>
    <x v="2"/>
    <x v="2"/>
    <x v="1"/>
    <x v="0"/>
    <x v="0"/>
    <x v="0"/>
    <x v="0"/>
    <x v="0"/>
    <x v="0"/>
    <x v="0"/>
    <s v="Direção dos  Recursos Humanos"/>
    <x v="0"/>
    <x v="0"/>
    <x v="0"/>
    <x v="0"/>
    <x v="0"/>
    <x v="0"/>
    <x v="0"/>
    <x v="0"/>
    <x v="0"/>
    <x v="0"/>
    <x v="7"/>
    <x v="0"/>
    <s v="Pagamento de salário referente a 07-2024"/>
  </r>
  <r>
    <x v="0"/>
    <n v="0"/>
    <n v="0"/>
    <n v="0"/>
    <n v="0"/>
    <x v="4108"/>
    <x v="0"/>
    <x v="0"/>
    <x v="0"/>
    <s v="03.16.25"/>
    <x v="23"/>
    <x v="0"/>
    <x v="0"/>
    <s v="Direção dos  Recursos Humanos"/>
    <s v="03.16.25"/>
    <s v="Direção dos  Recursos Humanos"/>
    <s v="03.16.25"/>
    <x v="29"/>
    <x v="0"/>
    <x v="0"/>
    <x v="0"/>
    <x v="0"/>
    <x v="0"/>
    <x v="0"/>
    <x v="0"/>
    <x v="9"/>
    <s v="2024-07-23"/>
    <x v="2"/>
    <n v="0"/>
    <x v="4"/>
    <m/>
    <x v="0"/>
    <m/>
    <x v="17"/>
    <n v="100479279"/>
    <x v="0"/>
    <x v="4"/>
    <s v="Direção dos  Recursos Humanos"/>
    <s v="ORI"/>
    <x v="2"/>
    <m/>
    <x v="0"/>
    <x v="2"/>
    <x v="2"/>
    <x v="1"/>
    <x v="0"/>
    <x v="0"/>
    <x v="0"/>
    <x v="0"/>
    <x v="0"/>
    <x v="0"/>
    <x v="0"/>
    <s v="Direção dos  Recursos Humanos"/>
    <x v="0"/>
    <x v="0"/>
    <x v="0"/>
    <x v="0"/>
    <x v="0"/>
    <x v="0"/>
    <x v="0"/>
    <x v="0"/>
    <x v="0"/>
    <x v="0"/>
    <x v="4"/>
    <x v="0"/>
    <s v="Pagamento de salário referente a 07-2024"/>
  </r>
  <r>
    <x v="0"/>
    <n v="0"/>
    <n v="0"/>
    <n v="0"/>
    <n v="0"/>
    <x v="4108"/>
    <x v="0"/>
    <x v="0"/>
    <x v="0"/>
    <s v="03.16.25"/>
    <x v="23"/>
    <x v="0"/>
    <x v="0"/>
    <s v="Direção dos  Recursos Humanos"/>
    <s v="03.16.25"/>
    <s v="Direção dos  Recursos Humanos"/>
    <s v="03.16.25"/>
    <x v="30"/>
    <x v="0"/>
    <x v="0"/>
    <x v="0"/>
    <x v="1"/>
    <x v="0"/>
    <x v="0"/>
    <x v="0"/>
    <x v="9"/>
    <s v="2024-07-23"/>
    <x v="2"/>
    <n v="5"/>
    <x v="4"/>
    <m/>
    <x v="0"/>
    <m/>
    <x v="17"/>
    <n v="100479279"/>
    <x v="0"/>
    <x v="4"/>
    <s v="Direção dos  Recursos Humanos"/>
    <s v="ORI"/>
    <x v="2"/>
    <m/>
    <x v="0"/>
    <x v="2"/>
    <x v="2"/>
    <x v="1"/>
    <x v="0"/>
    <x v="0"/>
    <x v="0"/>
    <x v="0"/>
    <x v="0"/>
    <x v="0"/>
    <x v="0"/>
    <s v="Direção dos  Recursos Humanos"/>
    <x v="0"/>
    <x v="0"/>
    <x v="0"/>
    <x v="0"/>
    <x v="0"/>
    <x v="0"/>
    <x v="0"/>
    <x v="0"/>
    <x v="0"/>
    <x v="0"/>
    <x v="4"/>
    <x v="0"/>
    <s v="Pagamento de salário referente a 07-2024"/>
  </r>
  <r>
    <x v="0"/>
    <n v="0"/>
    <n v="0"/>
    <n v="0"/>
    <n v="0"/>
    <x v="4108"/>
    <x v="0"/>
    <x v="0"/>
    <x v="0"/>
    <s v="03.16.25"/>
    <x v="23"/>
    <x v="0"/>
    <x v="0"/>
    <s v="Direção dos  Recursos Humanos"/>
    <s v="03.16.25"/>
    <s v="Direção dos  Recursos Humanos"/>
    <s v="03.16.25"/>
    <x v="79"/>
    <x v="0"/>
    <x v="4"/>
    <x v="17"/>
    <x v="0"/>
    <x v="0"/>
    <x v="0"/>
    <x v="0"/>
    <x v="9"/>
    <s v="2024-07-23"/>
    <x v="2"/>
    <n v="1261"/>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7-2024"/>
  </r>
  <r>
    <x v="0"/>
    <n v="0"/>
    <n v="0"/>
    <n v="0"/>
    <n v="0"/>
    <x v="4108"/>
    <x v="0"/>
    <x v="0"/>
    <x v="0"/>
    <s v="03.16.25"/>
    <x v="23"/>
    <x v="0"/>
    <x v="0"/>
    <s v="Direção dos  Recursos Humanos"/>
    <s v="03.16.25"/>
    <s v="Direção dos  Recursos Humanos"/>
    <s v="03.16.25"/>
    <x v="29"/>
    <x v="0"/>
    <x v="0"/>
    <x v="0"/>
    <x v="0"/>
    <x v="0"/>
    <x v="0"/>
    <x v="0"/>
    <x v="9"/>
    <s v="2024-07-23"/>
    <x v="2"/>
    <n v="25"/>
    <x v="4"/>
    <m/>
    <x v="0"/>
    <m/>
    <x v="15"/>
    <n v="100479277"/>
    <x v="0"/>
    <x v="2"/>
    <s v="Direção dos  Recursos Humanos"/>
    <s v="ORI"/>
    <x v="2"/>
    <m/>
    <x v="0"/>
    <x v="2"/>
    <x v="2"/>
    <x v="1"/>
    <x v="0"/>
    <x v="0"/>
    <x v="0"/>
    <x v="0"/>
    <x v="0"/>
    <x v="0"/>
    <x v="0"/>
    <s v="Direção dos  Recursos Humanos"/>
    <x v="0"/>
    <x v="0"/>
    <x v="0"/>
    <x v="0"/>
    <x v="0"/>
    <x v="0"/>
    <x v="0"/>
    <x v="0"/>
    <x v="0"/>
    <x v="0"/>
    <x v="2"/>
    <x v="0"/>
    <s v="Pagamento de salário referente a 07-2024"/>
  </r>
  <r>
    <x v="0"/>
    <n v="0"/>
    <n v="0"/>
    <n v="0"/>
    <n v="0"/>
    <x v="3762"/>
    <x v="0"/>
    <x v="0"/>
    <x v="0"/>
    <s v="03.16.25"/>
    <x v="23"/>
    <x v="0"/>
    <x v="0"/>
    <s v="Direção dos  Recursos Humanos"/>
    <s v="03.16.25"/>
    <s v="Direção dos  Recursos Humanos"/>
    <s v="03.16.25"/>
    <x v="31"/>
    <x v="0"/>
    <x v="0"/>
    <x v="1"/>
    <x v="0"/>
    <x v="0"/>
    <x v="0"/>
    <x v="0"/>
    <x v="3"/>
    <s v="2024-05-21"/>
    <x v="1"/>
    <n v="298"/>
    <x v="4"/>
    <m/>
    <x v="0"/>
    <m/>
    <x v="19"/>
    <n v="100474706"/>
    <x v="0"/>
    <x v="6"/>
    <s v="Direção dos  Recursos Humanos"/>
    <s v="ORI"/>
    <x v="2"/>
    <m/>
    <x v="0"/>
    <x v="2"/>
    <x v="2"/>
    <x v="1"/>
    <x v="0"/>
    <x v="0"/>
    <x v="0"/>
    <x v="0"/>
    <x v="0"/>
    <x v="0"/>
    <x v="0"/>
    <s v="Direção dos  Recursos Humanos"/>
    <x v="0"/>
    <x v="0"/>
    <x v="0"/>
    <x v="0"/>
    <x v="0"/>
    <x v="0"/>
    <x v="0"/>
    <x v="0"/>
    <x v="0"/>
    <x v="0"/>
    <x v="6"/>
    <x v="0"/>
    <s v="Pagamento de salário referente a 05-2024"/>
  </r>
  <r>
    <x v="0"/>
    <n v="0"/>
    <n v="0"/>
    <n v="0"/>
    <n v="0"/>
    <x v="3762"/>
    <x v="0"/>
    <x v="0"/>
    <x v="0"/>
    <s v="03.16.25"/>
    <x v="23"/>
    <x v="0"/>
    <x v="0"/>
    <s v="Direção dos  Recursos Humanos"/>
    <s v="03.16.25"/>
    <s v="Direção dos  Recursos Humanos"/>
    <s v="03.16.25"/>
    <x v="79"/>
    <x v="0"/>
    <x v="4"/>
    <x v="17"/>
    <x v="0"/>
    <x v="0"/>
    <x v="0"/>
    <x v="0"/>
    <x v="3"/>
    <s v="2024-05-21"/>
    <x v="1"/>
    <n v="26492"/>
    <x v="4"/>
    <m/>
    <x v="0"/>
    <m/>
    <x v="19"/>
    <n v="100474706"/>
    <x v="0"/>
    <x v="6"/>
    <s v="Direção dos  Recursos Humanos"/>
    <s v="ORI"/>
    <x v="2"/>
    <m/>
    <x v="0"/>
    <x v="2"/>
    <x v="2"/>
    <x v="1"/>
    <x v="0"/>
    <x v="0"/>
    <x v="0"/>
    <x v="0"/>
    <x v="0"/>
    <x v="0"/>
    <x v="0"/>
    <s v="Direção dos  Recursos Humanos"/>
    <x v="0"/>
    <x v="0"/>
    <x v="0"/>
    <x v="0"/>
    <x v="0"/>
    <x v="0"/>
    <x v="0"/>
    <x v="0"/>
    <x v="0"/>
    <x v="0"/>
    <x v="6"/>
    <x v="0"/>
    <s v="Pagamento de salário referente a 05-2024"/>
  </r>
  <r>
    <x v="0"/>
    <n v="0"/>
    <n v="0"/>
    <n v="0"/>
    <n v="0"/>
    <x v="3762"/>
    <x v="0"/>
    <x v="0"/>
    <x v="0"/>
    <s v="03.16.25"/>
    <x v="23"/>
    <x v="0"/>
    <x v="0"/>
    <s v="Direção dos  Recursos Humanos"/>
    <s v="03.16.25"/>
    <s v="Direção dos  Recursos Humanos"/>
    <s v="03.16.25"/>
    <x v="31"/>
    <x v="0"/>
    <x v="0"/>
    <x v="1"/>
    <x v="0"/>
    <x v="0"/>
    <x v="0"/>
    <x v="0"/>
    <x v="3"/>
    <s v="2024-05-21"/>
    <x v="1"/>
    <n v="3"/>
    <x v="4"/>
    <m/>
    <x v="0"/>
    <m/>
    <x v="54"/>
    <n v="100477977"/>
    <x v="0"/>
    <x v="8"/>
    <s v="Direção dos  Recursos Humanos"/>
    <s v="ORI"/>
    <x v="2"/>
    <m/>
    <x v="0"/>
    <x v="2"/>
    <x v="2"/>
    <x v="1"/>
    <x v="0"/>
    <x v="0"/>
    <x v="0"/>
    <x v="0"/>
    <x v="0"/>
    <x v="0"/>
    <x v="0"/>
    <s v="Direção dos  Recursos Humanos"/>
    <x v="0"/>
    <x v="0"/>
    <x v="0"/>
    <x v="0"/>
    <x v="0"/>
    <x v="0"/>
    <x v="0"/>
    <x v="0"/>
    <x v="0"/>
    <x v="0"/>
    <x v="8"/>
    <x v="0"/>
    <s v="Pagamento de salário referente a 05-2024"/>
  </r>
  <r>
    <x v="0"/>
    <n v="0"/>
    <n v="0"/>
    <n v="0"/>
    <n v="0"/>
    <x v="3762"/>
    <x v="0"/>
    <x v="0"/>
    <x v="0"/>
    <s v="03.16.25"/>
    <x v="23"/>
    <x v="0"/>
    <x v="0"/>
    <s v="Direção dos  Recursos Humanos"/>
    <s v="03.16.25"/>
    <s v="Direção dos  Recursos Humanos"/>
    <s v="03.16.25"/>
    <x v="29"/>
    <x v="0"/>
    <x v="0"/>
    <x v="0"/>
    <x v="0"/>
    <x v="0"/>
    <x v="0"/>
    <x v="0"/>
    <x v="3"/>
    <s v="2024-05-21"/>
    <x v="1"/>
    <n v="0"/>
    <x v="4"/>
    <m/>
    <x v="0"/>
    <m/>
    <x v="54"/>
    <n v="100477977"/>
    <x v="0"/>
    <x v="8"/>
    <s v="Direção dos  Recursos Humanos"/>
    <s v="ORI"/>
    <x v="2"/>
    <m/>
    <x v="0"/>
    <x v="2"/>
    <x v="2"/>
    <x v="1"/>
    <x v="0"/>
    <x v="0"/>
    <x v="0"/>
    <x v="0"/>
    <x v="0"/>
    <x v="0"/>
    <x v="0"/>
    <s v="Direção dos  Recursos Humanos"/>
    <x v="0"/>
    <x v="0"/>
    <x v="0"/>
    <x v="0"/>
    <x v="0"/>
    <x v="0"/>
    <x v="0"/>
    <x v="0"/>
    <x v="0"/>
    <x v="0"/>
    <x v="8"/>
    <x v="0"/>
    <s v="Pagamento de salário referente a 05-2024"/>
  </r>
  <r>
    <x v="0"/>
    <n v="0"/>
    <n v="0"/>
    <n v="0"/>
    <n v="0"/>
    <x v="3762"/>
    <x v="0"/>
    <x v="0"/>
    <x v="0"/>
    <s v="03.16.25"/>
    <x v="23"/>
    <x v="0"/>
    <x v="0"/>
    <s v="Direção dos  Recursos Humanos"/>
    <s v="03.16.25"/>
    <s v="Direção dos  Recursos Humanos"/>
    <s v="03.16.25"/>
    <x v="79"/>
    <x v="0"/>
    <x v="4"/>
    <x v="17"/>
    <x v="0"/>
    <x v="0"/>
    <x v="0"/>
    <x v="0"/>
    <x v="3"/>
    <s v="2024-05-21"/>
    <x v="1"/>
    <n v="327"/>
    <x v="4"/>
    <m/>
    <x v="0"/>
    <m/>
    <x v="54"/>
    <n v="100477977"/>
    <x v="0"/>
    <x v="8"/>
    <s v="Direção dos  Recursos Humanos"/>
    <s v="ORI"/>
    <x v="2"/>
    <m/>
    <x v="0"/>
    <x v="2"/>
    <x v="2"/>
    <x v="1"/>
    <x v="0"/>
    <x v="0"/>
    <x v="0"/>
    <x v="0"/>
    <x v="0"/>
    <x v="0"/>
    <x v="0"/>
    <s v="Direção dos  Recursos Humanos"/>
    <x v="0"/>
    <x v="0"/>
    <x v="0"/>
    <x v="0"/>
    <x v="0"/>
    <x v="0"/>
    <x v="0"/>
    <x v="0"/>
    <x v="0"/>
    <x v="0"/>
    <x v="8"/>
    <x v="0"/>
    <s v="Pagamento de salário referente a 05-2024"/>
  </r>
  <r>
    <x v="0"/>
    <n v="0"/>
    <n v="0"/>
    <n v="0"/>
    <n v="0"/>
    <x v="3762"/>
    <x v="0"/>
    <x v="0"/>
    <x v="0"/>
    <s v="03.16.25"/>
    <x v="23"/>
    <x v="0"/>
    <x v="0"/>
    <s v="Direção dos  Recursos Humanos"/>
    <s v="03.16.25"/>
    <s v="Direção dos  Recursos Humanos"/>
    <s v="03.16.25"/>
    <x v="48"/>
    <x v="0"/>
    <x v="0"/>
    <x v="0"/>
    <x v="1"/>
    <x v="0"/>
    <x v="0"/>
    <x v="0"/>
    <x v="3"/>
    <s v="2024-05-21"/>
    <x v="1"/>
    <n v="40"/>
    <x v="4"/>
    <m/>
    <x v="0"/>
    <m/>
    <x v="17"/>
    <n v="100479279"/>
    <x v="0"/>
    <x v="4"/>
    <s v="Direção dos  Recursos Humanos"/>
    <s v="ORI"/>
    <x v="2"/>
    <m/>
    <x v="0"/>
    <x v="2"/>
    <x v="2"/>
    <x v="1"/>
    <x v="0"/>
    <x v="0"/>
    <x v="0"/>
    <x v="0"/>
    <x v="0"/>
    <x v="0"/>
    <x v="0"/>
    <s v="Direção dos  Recursos Humanos"/>
    <x v="0"/>
    <x v="0"/>
    <x v="0"/>
    <x v="0"/>
    <x v="0"/>
    <x v="0"/>
    <x v="0"/>
    <x v="0"/>
    <x v="0"/>
    <x v="0"/>
    <x v="4"/>
    <x v="0"/>
    <s v="Pagamento de salário referente a 05-2024"/>
  </r>
  <r>
    <x v="0"/>
    <n v="0"/>
    <n v="0"/>
    <n v="0"/>
    <n v="0"/>
    <x v="3762"/>
    <x v="0"/>
    <x v="0"/>
    <x v="0"/>
    <s v="03.16.25"/>
    <x v="23"/>
    <x v="0"/>
    <x v="0"/>
    <s v="Direção dos  Recursos Humanos"/>
    <s v="03.16.25"/>
    <s v="Direção dos  Recursos Humanos"/>
    <s v="03.16.25"/>
    <x v="31"/>
    <x v="0"/>
    <x v="0"/>
    <x v="1"/>
    <x v="0"/>
    <x v="0"/>
    <x v="0"/>
    <x v="0"/>
    <x v="3"/>
    <s v="2024-05-21"/>
    <x v="1"/>
    <n v="8"/>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5-2024"/>
  </r>
  <r>
    <x v="0"/>
    <n v="0"/>
    <n v="0"/>
    <n v="0"/>
    <n v="0"/>
    <x v="3762"/>
    <x v="0"/>
    <x v="0"/>
    <x v="0"/>
    <s v="03.16.25"/>
    <x v="23"/>
    <x v="0"/>
    <x v="0"/>
    <s v="Direção dos  Recursos Humanos"/>
    <s v="03.16.25"/>
    <s v="Direção dos  Recursos Humanos"/>
    <s v="03.16.25"/>
    <x v="28"/>
    <x v="0"/>
    <x v="0"/>
    <x v="0"/>
    <x v="0"/>
    <x v="0"/>
    <x v="0"/>
    <x v="0"/>
    <x v="3"/>
    <s v="2024-05-21"/>
    <x v="1"/>
    <n v="4"/>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5-2024"/>
  </r>
  <r>
    <x v="0"/>
    <n v="0"/>
    <n v="0"/>
    <n v="0"/>
    <n v="0"/>
    <x v="3762"/>
    <x v="0"/>
    <x v="0"/>
    <x v="0"/>
    <s v="03.16.25"/>
    <x v="23"/>
    <x v="0"/>
    <x v="0"/>
    <s v="Direção dos  Recursos Humanos"/>
    <s v="03.16.25"/>
    <s v="Direção dos  Recursos Humanos"/>
    <s v="03.16.25"/>
    <x v="28"/>
    <x v="0"/>
    <x v="0"/>
    <x v="0"/>
    <x v="0"/>
    <x v="0"/>
    <x v="0"/>
    <x v="0"/>
    <x v="3"/>
    <s v="2024-05-21"/>
    <x v="1"/>
    <n v="57"/>
    <x v="4"/>
    <m/>
    <x v="0"/>
    <m/>
    <x v="15"/>
    <n v="100479277"/>
    <x v="0"/>
    <x v="2"/>
    <s v="Direção dos  Recursos Humanos"/>
    <s v="ORI"/>
    <x v="2"/>
    <m/>
    <x v="0"/>
    <x v="2"/>
    <x v="2"/>
    <x v="1"/>
    <x v="0"/>
    <x v="0"/>
    <x v="0"/>
    <x v="0"/>
    <x v="0"/>
    <x v="0"/>
    <x v="0"/>
    <s v="Direção dos  Recursos Humanos"/>
    <x v="0"/>
    <x v="0"/>
    <x v="0"/>
    <x v="0"/>
    <x v="0"/>
    <x v="0"/>
    <x v="0"/>
    <x v="0"/>
    <x v="0"/>
    <x v="0"/>
    <x v="2"/>
    <x v="0"/>
    <s v="Pagamento de salário referente a 05-2024"/>
  </r>
  <r>
    <x v="0"/>
    <n v="0"/>
    <n v="0"/>
    <n v="0"/>
    <n v="0"/>
    <x v="3762"/>
    <x v="0"/>
    <x v="0"/>
    <x v="0"/>
    <s v="03.16.25"/>
    <x v="23"/>
    <x v="0"/>
    <x v="0"/>
    <s v="Direção dos  Recursos Humanos"/>
    <s v="03.16.25"/>
    <s v="Direção dos  Recursos Humanos"/>
    <s v="03.16.25"/>
    <x v="29"/>
    <x v="0"/>
    <x v="0"/>
    <x v="0"/>
    <x v="0"/>
    <x v="0"/>
    <x v="0"/>
    <x v="0"/>
    <x v="3"/>
    <s v="2024-05-21"/>
    <x v="1"/>
    <n v="25"/>
    <x v="4"/>
    <m/>
    <x v="0"/>
    <m/>
    <x v="15"/>
    <n v="100479277"/>
    <x v="0"/>
    <x v="2"/>
    <s v="Direção dos  Recursos Humanos"/>
    <s v="ORI"/>
    <x v="2"/>
    <m/>
    <x v="0"/>
    <x v="2"/>
    <x v="2"/>
    <x v="1"/>
    <x v="0"/>
    <x v="0"/>
    <x v="0"/>
    <x v="0"/>
    <x v="0"/>
    <x v="0"/>
    <x v="0"/>
    <s v="Direção dos  Recursos Humanos"/>
    <x v="0"/>
    <x v="0"/>
    <x v="0"/>
    <x v="0"/>
    <x v="0"/>
    <x v="0"/>
    <x v="0"/>
    <x v="0"/>
    <x v="0"/>
    <x v="0"/>
    <x v="2"/>
    <x v="0"/>
    <s v="Pagamento de salário referente a 05-2024"/>
  </r>
  <r>
    <x v="0"/>
    <n v="0"/>
    <n v="0"/>
    <n v="0"/>
    <n v="0"/>
    <x v="5676"/>
    <x v="0"/>
    <x v="0"/>
    <x v="0"/>
    <s v="03.16.25"/>
    <x v="23"/>
    <x v="0"/>
    <x v="0"/>
    <s v="Direção dos  Recursos Humanos"/>
    <s v="03.16.25"/>
    <s v="Direção dos  Recursos Humanos"/>
    <s v="03.16.25"/>
    <x v="29"/>
    <x v="0"/>
    <x v="0"/>
    <x v="0"/>
    <x v="0"/>
    <x v="0"/>
    <x v="0"/>
    <x v="0"/>
    <x v="1"/>
    <s v="2024-03-21"/>
    <x v="0"/>
    <n v="71"/>
    <x v="4"/>
    <m/>
    <x v="0"/>
    <m/>
    <x v="19"/>
    <n v="100474706"/>
    <x v="0"/>
    <x v="6"/>
    <s v="Direção dos  Recursos Humanos"/>
    <s v="ORI"/>
    <x v="2"/>
    <m/>
    <x v="0"/>
    <x v="2"/>
    <x v="2"/>
    <x v="1"/>
    <x v="0"/>
    <x v="0"/>
    <x v="0"/>
    <x v="0"/>
    <x v="0"/>
    <x v="0"/>
    <x v="0"/>
    <s v="Direção dos  Recursos Humanos"/>
    <x v="0"/>
    <x v="0"/>
    <x v="0"/>
    <x v="0"/>
    <x v="0"/>
    <x v="0"/>
    <x v="0"/>
    <x v="0"/>
    <x v="0"/>
    <x v="0"/>
    <x v="6"/>
    <x v="0"/>
    <s v="Pagamento de salário referente a 03-2024"/>
  </r>
  <r>
    <x v="0"/>
    <n v="0"/>
    <n v="0"/>
    <n v="0"/>
    <n v="0"/>
    <x v="5676"/>
    <x v="0"/>
    <x v="0"/>
    <x v="0"/>
    <s v="03.16.25"/>
    <x v="23"/>
    <x v="0"/>
    <x v="0"/>
    <s v="Direção dos  Recursos Humanos"/>
    <s v="03.16.25"/>
    <s v="Direção dos  Recursos Humanos"/>
    <s v="03.16.25"/>
    <x v="79"/>
    <x v="0"/>
    <x v="4"/>
    <x v="17"/>
    <x v="0"/>
    <x v="0"/>
    <x v="0"/>
    <x v="0"/>
    <x v="1"/>
    <s v="2024-03-21"/>
    <x v="0"/>
    <n v="321"/>
    <x v="4"/>
    <m/>
    <x v="0"/>
    <m/>
    <x v="54"/>
    <n v="100477977"/>
    <x v="0"/>
    <x v="8"/>
    <s v="Direção dos  Recursos Humanos"/>
    <s v="ORI"/>
    <x v="2"/>
    <m/>
    <x v="0"/>
    <x v="2"/>
    <x v="2"/>
    <x v="1"/>
    <x v="0"/>
    <x v="0"/>
    <x v="0"/>
    <x v="0"/>
    <x v="0"/>
    <x v="0"/>
    <x v="0"/>
    <s v="Direção dos  Recursos Humanos"/>
    <x v="0"/>
    <x v="0"/>
    <x v="0"/>
    <x v="0"/>
    <x v="0"/>
    <x v="0"/>
    <x v="0"/>
    <x v="0"/>
    <x v="0"/>
    <x v="0"/>
    <x v="8"/>
    <x v="0"/>
    <s v="Pagamento de salário referente a 03-2024"/>
  </r>
  <r>
    <x v="0"/>
    <n v="0"/>
    <n v="0"/>
    <n v="0"/>
    <n v="0"/>
    <x v="5676"/>
    <x v="0"/>
    <x v="0"/>
    <x v="0"/>
    <s v="03.16.25"/>
    <x v="23"/>
    <x v="0"/>
    <x v="0"/>
    <s v="Direção dos  Recursos Humanos"/>
    <s v="03.16.25"/>
    <s v="Direção dos  Recursos Humanos"/>
    <s v="03.16.25"/>
    <x v="29"/>
    <x v="0"/>
    <x v="0"/>
    <x v="0"/>
    <x v="0"/>
    <x v="0"/>
    <x v="0"/>
    <x v="0"/>
    <x v="1"/>
    <s v="2024-03-21"/>
    <x v="0"/>
    <n v="28"/>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3-2024"/>
  </r>
  <r>
    <x v="0"/>
    <n v="0"/>
    <n v="0"/>
    <n v="0"/>
    <n v="0"/>
    <x v="5676"/>
    <x v="0"/>
    <x v="0"/>
    <x v="0"/>
    <s v="03.16.25"/>
    <x v="23"/>
    <x v="0"/>
    <x v="0"/>
    <s v="Direção dos  Recursos Humanos"/>
    <s v="03.16.25"/>
    <s v="Direção dos  Recursos Humanos"/>
    <s v="03.16.25"/>
    <x v="79"/>
    <x v="0"/>
    <x v="4"/>
    <x v="17"/>
    <x v="0"/>
    <x v="0"/>
    <x v="0"/>
    <x v="0"/>
    <x v="1"/>
    <s v="2024-03-21"/>
    <x v="0"/>
    <n v="10465"/>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3-2024"/>
  </r>
  <r>
    <x v="0"/>
    <n v="0"/>
    <n v="0"/>
    <n v="0"/>
    <n v="0"/>
    <x v="5676"/>
    <x v="0"/>
    <x v="0"/>
    <x v="0"/>
    <s v="03.16.25"/>
    <x v="23"/>
    <x v="0"/>
    <x v="0"/>
    <s v="Direção dos  Recursos Humanos"/>
    <s v="03.16.25"/>
    <s v="Direção dos  Recursos Humanos"/>
    <s v="03.16.25"/>
    <x v="48"/>
    <x v="0"/>
    <x v="0"/>
    <x v="0"/>
    <x v="1"/>
    <x v="0"/>
    <x v="0"/>
    <x v="0"/>
    <x v="1"/>
    <s v="2024-03-21"/>
    <x v="0"/>
    <n v="2552"/>
    <x v="4"/>
    <m/>
    <x v="0"/>
    <m/>
    <x v="15"/>
    <n v="100479277"/>
    <x v="0"/>
    <x v="2"/>
    <s v="Direção dos  Recursos Humanos"/>
    <s v="ORI"/>
    <x v="2"/>
    <m/>
    <x v="0"/>
    <x v="2"/>
    <x v="2"/>
    <x v="1"/>
    <x v="0"/>
    <x v="0"/>
    <x v="0"/>
    <x v="0"/>
    <x v="0"/>
    <x v="0"/>
    <x v="0"/>
    <s v="Direção dos  Recursos Humanos"/>
    <x v="0"/>
    <x v="0"/>
    <x v="0"/>
    <x v="0"/>
    <x v="0"/>
    <x v="0"/>
    <x v="0"/>
    <x v="0"/>
    <x v="0"/>
    <x v="0"/>
    <x v="2"/>
    <x v="0"/>
    <s v="Pagamento de salário referente a 03-2024"/>
  </r>
  <r>
    <x v="0"/>
    <n v="0"/>
    <n v="0"/>
    <n v="0"/>
    <n v="0"/>
    <x v="5518"/>
    <x v="0"/>
    <x v="0"/>
    <x v="0"/>
    <s v="03.16.25"/>
    <x v="23"/>
    <x v="0"/>
    <x v="0"/>
    <s v="Direção dos  Recursos Humanos"/>
    <s v="03.16.25"/>
    <s v="Direção dos  Recursos Humanos"/>
    <s v="03.16.25"/>
    <x v="48"/>
    <x v="0"/>
    <x v="0"/>
    <x v="0"/>
    <x v="1"/>
    <x v="0"/>
    <x v="0"/>
    <x v="0"/>
    <x v="2"/>
    <s v="2024-02-23"/>
    <x v="0"/>
    <n v="8701"/>
    <x v="4"/>
    <m/>
    <x v="0"/>
    <m/>
    <x v="19"/>
    <n v="100474706"/>
    <x v="0"/>
    <x v="6"/>
    <s v="Direção dos  Recursos Humanos"/>
    <s v="ORI"/>
    <x v="2"/>
    <m/>
    <x v="0"/>
    <x v="2"/>
    <x v="2"/>
    <x v="1"/>
    <x v="0"/>
    <x v="0"/>
    <x v="0"/>
    <x v="0"/>
    <x v="0"/>
    <x v="0"/>
    <x v="0"/>
    <s v="Direção dos  Recursos Humanos"/>
    <x v="0"/>
    <x v="0"/>
    <x v="0"/>
    <x v="0"/>
    <x v="0"/>
    <x v="0"/>
    <x v="0"/>
    <x v="0"/>
    <x v="0"/>
    <x v="0"/>
    <x v="6"/>
    <x v="0"/>
    <s v="Pagamento de salário referente a 02-2024"/>
  </r>
  <r>
    <x v="0"/>
    <n v="0"/>
    <n v="0"/>
    <n v="0"/>
    <n v="0"/>
    <x v="5518"/>
    <x v="0"/>
    <x v="0"/>
    <x v="0"/>
    <s v="03.16.25"/>
    <x v="23"/>
    <x v="0"/>
    <x v="0"/>
    <s v="Direção dos  Recursos Humanos"/>
    <s v="03.16.25"/>
    <s v="Direção dos  Recursos Humanos"/>
    <s v="03.16.25"/>
    <x v="79"/>
    <x v="0"/>
    <x v="4"/>
    <x v="17"/>
    <x v="0"/>
    <x v="0"/>
    <x v="0"/>
    <x v="0"/>
    <x v="2"/>
    <s v="2024-02-23"/>
    <x v="0"/>
    <n v="319"/>
    <x v="4"/>
    <m/>
    <x v="0"/>
    <m/>
    <x v="54"/>
    <n v="100477977"/>
    <x v="0"/>
    <x v="8"/>
    <s v="Direção dos  Recursos Humanos"/>
    <s v="ORI"/>
    <x v="2"/>
    <m/>
    <x v="0"/>
    <x v="2"/>
    <x v="2"/>
    <x v="1"/>
    <x v="0"/>
    <x v="0"/>
    <x v="0"/>
    <x v="0"/>
    <x v="0"/>
    <x v="0"/>
    <x v="0"/>
    <s v="Direção dos  Recursos Humanos"/>
    <x v="0"/>
    <x v="0"/>
    <x v="0"/>
    <x v="0"/>
    <x v="0"/>
    <x v="0"/>
    <x v="0"/>
    <x v="0"/>
    <x v="0"/>
    <x v="0"/>
    <x v="8"/>
    <x v="0"/>
    <s v="Pagamento de salário referente a 02-2024"/>
  </r>
  <r>
    <x v="0"/>
    <n v="0"/>
    <n v="0"/>
    <n v="0"/>
    <n v="0"/>
    <x v="5460"/>
    <x v="0"/>
    <x v="0"/>
    <x v="0"/>
    <s v="03.16.25"/>
    <x v="23"/>
    <x v="0"/>
    <x v="0"/>
    <s v="Direção dos  Recursos Humanos"/>
    <s v="03.16.25"/>
    <s v="Direção dos  Recursos Humanos"/>
    <s v="03.16.25"/>
    <x v="31"/>
    <x v="0"/>
    <x v="0"/>
    <x v="1"/>
    <x v="0"/>
    <x v="0"/>
    <x v="0"/>
    <x v="0"/>
    <x v="6"/>
    <s v="2024-04-23"/>
    <x v="1"/>
    <n v="309"/>
    <x v="4"/>
    <m/>
    <x v="0"/>
    <m/>
    <x v="19"/>
    <n v="100474706"/>
    <x v="0"/>
    <x v="6"/>
    <s v="Direção dos  Recursos Humanos"/>
    <s v="ORI"/>
    <x v="2"/>
    <m/>
    <x v="0"/>
    <x v="2"/>
    <x v="2"/>
    <x v="1"/>
    <x v="0"/>
    <x v="0"/>
    <x v="0"/>
    <x v="0"/>
    <x v="0"/>
    <x v="0"/>
    <x v="0"/>
    <s v="Direção dos  Recursos Humanos"/>
    <x v="0"/>
    <x v="0"/>
    <x v="0"/>
    <x v="0"/>
    <x v="0"/>
    <x v="0"/>
    <x v="0"/>
    <x v="0"/>
    <x v="0"/>
    <x v="0"/>
    <x v="6"/>
    <x v="0"/>
    <s v="Pagamento de salário referente a 04-2024"/>
  </r>
  <r>
    <x v="0"/>
    <n v="0"/>
    <n v="0"/>
    <n v="0"/>
    <n v="0"/>
    <x v="5460"/>
    <x v="0"/>
    <x v="0"/>
    <x v="0"/>
    <s v="03.16.25"/>
    <x v="23"/>
    <x v="0"/>
    <x v="0"/>
    <s v="Direção dos  Recursos Humanos"/>
    <s v="03.16.25"/>
    <s v="Direção dos  Recursos Humanos"/>
    <s v="03.16.25"/>
    <x v="49"/>
    <x v="0"/>
    <x v="0"/>
    <x v="0"/>
    <x v="1"/>
    <x v="0"/>
    <x v="0"/>
    <x v="0"/>
    <x v="6"/>
    <s v="2024-04-23"/>
    <x v="1"/>
    <n v="3097"/>
    <x v="4"/>
    <m/>
    <x v="0"/>
    <m/>
    <x v="19"/>
    <n v="100474706"/>
    <x v="0"/>
    <x v="6"/>
    <s v="Direção dos  Recursos Humanos"/>
    <s v="ORI"/>
    <x v="2"/>
    <m/>
    <x v="0"/>
    <x v="2"/>
    <x v="2"/>
    <x v="1"/>
    <x v="0"/>
    <x v="0"/>
    <x v="0"/>
    <x v="0"/>
    <x v="0"/>
    <x v="0"/>
    <x v="0"/>
    <s v="Direção dos  Recursos Humanos"/>
    <x v="0"/>
    <x v="0"/>
    <x v="0"/>
    <x v="0"/>
    <x v="0"/>
    <x v="0"/>
    <x v="0"/>
    <x v="0"/>
    <x v="0"/>
    <x v="0"/>
    <x v="6"/>
    <x v="0"/>
    <s v="Pagamento de salário referente a 04-2024"/>
  </r>
  <r>
    <x v="0"/>
    <n v="0"/>
    <n v="0"/>
    <n v="0"/>
    <n v="0"/>
    <x v="5460"/>
    <x v="0"/>
    <x v="0"/>
    <x v="0"/>
    <s v="03.16.25"/>
    <x v="23"/>
    <x v="0"/>
    <x v="0"/>
    <s v="Direção dos  Recursos Humanos"/>
    <s v="03.16.25"/>
    <s v="Direção dos  Recursos Humanos"/>
    <s v="03.16.25"/>
    <x v="48"/>
    <x v="0"/>
    <x v="0"/>
    <x v="0"/>
    <x v="1"/>
    <x v="0"/>
    <x v="0"/>
    <x v="0"/>
    <x v="6"/>
    <s v="2024-04-23"/>
    <x v="1"/>
    <n v="1049"/>
    <x v="4"/>
    <m/>
    <x v="0"/>
    <m/>
    <x v="67"/>
    <n v="100474708"/>
    <x v="0"/>
    <x v="7"/>
    <s v="Direção dos  Recursos Humanos"/>
    <s v="ORI"/>
    <x v="2"/>
    <m/>
    <x v="0"/>
    <x v="2"/>
    <x v="2"/>
    <x v="1"/>
    <x v="0"/>
    <x v="0"/>
    <x v="0"/>
    <x v="0"/>
    <x v="0"/>
    <x v="0"/>
    <x v="0"/>
    <s v="Direção dos  Recursos Humanos"/>
    <x v="0"/>
    <x v="0"/>
    <x v="0"/>
    <x v="0"/>
    <x v="0"/>
    <x v="0"/>
    <x v="0"/>
    <x v="0"/>
    <x v="0"/>
    <x v="0"/>
    <x v="7"/>
    <x v="0"/>
    <s v="Pagamento de salário referente a 04-2024"/>
  </r>
  <r>
    <x v="0"/>
    <n v="0"/>
    <n v="0"/>
    <n v="0"/>
    <n v="0"/>
    <x v="5460"/>
    <x v="0"/>
    <x v="0"/>
    <x v="0"/>
    <s v="03.16.25"/>
    <x v="23"/>
    <x v="0"/>
    <x v="0"/>
    <s v="Direção dos  Recursos Humanos"/>
    <s v="03.16.25"/>
    <s v="Direção dos  Recursos Humanos"/>
    <s v="03.16.25"/>
    <x v="78"/>
    <x v="0"/>
    <x v="4"/>
    <x v="17"/>
    <x v="0"/>
    <x v="0"/>
    <x v="0"/>
    <x v="0"/>
    <x v="6"/>
    <s v="2024-04-23"/>
    <x v="1"/>
    <n v="188"/>
    <x v="4"/>
    <m/>
    <x v="0"/>
    <m/>
    <x v="67"/>
    <n v="100474708"/>
    <x v="0"/>
    <x v="7"/>
    <s v="Direção dos  Recursos Humanos"/>
    <s v="ORI"/>
    <x v="2"/>
    <m/>
    <x v="0"/>
    <x v="2"/>
    <x v="2"/>
    <x v="1"/>
    <x v="0"/>
    <x v="0"/>
    <x v="0"/>
    <x v="0"/>
    <x v="0"/>
    <x v="0"/>
    <x v="0"/>
    <s v="Direção dos  Recursos Humanos"/>
    <x v="0"/>
    <x v="0"/>
    <x v="0"/>
    <x v="0"/>
    <x v="0"/>
    <x v="0"/>
    <x v="0"/>
    <x v="0"/>
    <x v="0"/>
    <x v="0"/>
    <x v="7"/>
    <x v="0"/>
    <s v="Pagamento de salário referente a 04-2024"/>
  </r>
  <r>
    <x v="0"/>
    <n v="0"/>
    <n v="0"/>
    <n v="0"/>
    <n v="0"/>
    <x v="5460"/>
    <x v="0"/>
    <x v="0"/>
    <x v="0"/>
    <s v="03.16.25"/>
    <x v="23"/>
    <x v="0"/>
    <x v="0"/>
    <s v="Direção dos  Recursos Humanos"/>
    <s v="03.16.25"/>
    <s v="Direção dos  Recursos Humanos"/>
    <s v="03.16.25"/>
    <x v="30"/>
    <x v="0"/>
    <x v="0"/>
    <x v="0"/>
    <x v="1"/>
    <x v="0"/>
    <x v="0"/>
    <x v="0"/>
    <x v="6"/>
    <s v="2024-04-23"/>
    <x v="1"/>
    <n v="564"/>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4-2024"/>
  </r>
  <r>
    <x v="0"/>
    <n v="0"/>
    <n v="0"/>
    <n v="0"/>
    <n v="0"/>
    <x v="5460"/>
    <x v="0"/>
    <x v="0"/>
    <x v="0"/>
    <s v="03.16.25"/>
    <x v="23"/>
    <x v="0"/>
    <x v="0"/>
    <s v="Direção dos  Recursos Humanos"/>
    <s v="03.16.25"/>
    <s v="Direção dos  Recursos Humanos"/>
    <s v="03.16.25"/>
    <x v="49"/>
    <x v="0"/>
    <x v="0"/>
    <x v="0"/>
    <x v="1"/>
    <x v="0"/>
    <x v="0"/>
    <x v="0"/>
    <x v="6"/>
    <s v="2024-04-23"/>
    <x v="1"/>
    <n v="913"/>
    <x v="4"/>
    <m/>
    <x v="0"/>
    <m/>
    <x v="15"/>
    <n v="100479277"/>
    <x v="0"/>
    <x v="2"/>
    <s v="Direção dos  Recursos Humanos"/>
    <s v="ORI"/>
    <x v="2"/>
    <m/>
    <x v="0"/>
    <x v="2"/>
    <x v="2"/>
    <x v="1"/>
    <x v="0"/>
    <x v="0"/>
    <x v="0"/>
    <x v="0"/>
    <x v="0"/>
    <x v="0"/>
    <x v="0"/>
    <s v="Direção dos  Recursos Humanos"/>
    <x v="0"/>
    <x v="0"/>
    <x v="0"/>
    <x v="0"/>
    <x v="0"/>
    <x v="0"/>
    <x v="0"/>
    <x v="0"/>
    <x v="0"/>
    <x v="0"/>
    <x v="2"/>
    <x v="0"/>
    <s v="Pagamento de salário referente a 04-2024"/>
  </r>
  <r>
    <x v="0"/>
    <n v="0"/>
    <n v="0"/>
    <n v="0"/>
    <n v="0"/>
    <x v="4579"/>
    <x v="0"/>
    <x v="0"/>
    <x v="0"/>
    <s v="03.16.17"/>
    <x v="51"/>
    <x v="0"/>
    <x v="0"/>
    <s v="Direção Proteção Civil"/>
    <s v="03.16.17"/>
    <s v="Direção Proteção Civil"/>
    <s v="03.16.17"/>
    <x v="28"/>
    <x v="0"/>
    <x v="0"/>
    <x v="0"/>
    <x v="0"/>
    <x v="0"/>
    <x v="0"/>
    <x v="0"/>
    <x v="3"/>
    <s v="2024-05-21"/>
    <x v="1"/>
    <n v="287"/>
    <x v="4"/>
    <m/>
    <x v="0"/>
    <m/>
    <x v="18"/>
    <n v="100478987"/>
    <x v="0"/>
    <x v="5"/>
    <s v="Direção Proteção Civil"/>
    <s v="ORI"/>
    <x v="2"/>
    <m/>
    <x v="0"/>
    <x v="2"/>
    <x v="2"/>
    <x v="1"/>
    <x v="0"/>
    <x v="0"/>
    <x v="0"/>
    <x v="0"/>
    <x v="0"/>
    <x v="0"/>
    <x v="0"/>
    <s v="Direção Proteção Civil"/>
    <x v="0"/>
    <x v="0"/>
    <x v="0"/>
    <x v="0"/>
    <x v="0"/>
    <x v="0"/>
    <x v="0"/>
    <x v="0"/>
    <x v="0"/>
    <x v="0"/>
    <x v="5"/>
    <x v="0"/>
    <s v="Pagamento de salário referente a 05-2024"/>
  </r>
  <r>
    <x v="0"/>
    <n v="0"/>
    <n v="0"/>
    <n v="0"/>
    <n v="0"/>
    <x v="4579"/>
    <x v="0"/>
    <x v="0"/>
    <x v="0"/>
    <s v="03.16.17"/>
    <x v="51"/>
    <x v="0"/>
    <x v="0"/>
    <s v="Direção Proteção Civil"/>
    <s v="03.16.17"/>
    <s v="Direção Proteção Civil"/>
    <s v="03.16.17"/>
    <x v="30"/>
    <x v="0"/>
    <x v="0"/>
    <x v="0"/>
    <x v="1"/>
    <x v="0"/>
    <x v="0"/>
    <x v="0"/>
    <x v="3"/>
    <s v="2024-05-21"/>
    <x v="1"/>
    <n v="398"/>
    <x v="4"/>
    <m/>
    <x v="0"/>
    <m/>
    <x v="136"/>
    <n v="100478986"/>
    <x v="0"/>
    <x v="10"/>
    <s v="Direção Proteção Civil"/>
    <s v="ORI"/>
    <x v="2"/>
    <m/>
    <x v="0"/>
    <x v="2"/>
    <x v="2"/>
    <x v="1"/>
    <x v="0"/>
    <x v="0"/>
    <x v="0"/>
    <x v="0"/>
    <x v="0"/>
    <x v="0"/>
    <x v="0"/>
    <s v="Direção Proteção Civil"/>
    <x v="0"/>
    <x v="0"/>
    <x v="0"/>
    <x v="0"/>
    <x v="0"/>
    <x v="0"/>
    <x v="0"/>
    <x v="0"/>
    <x v="0"/>
    <x v="0"/>
    <x v="10"/>
    <x v="0"/>
    <s v="Pagamento de salário referente a 05-2024"/>
  </r>
  <r>
    <x v="0"/>
    <n v="0"/>
    <n v="0"/>
    <n v="0"/>
    <n v="0"/>
    <x v="4579"/>
    <x v="0"/>
    <x v="0"/>
    <x v="0"/>
    <s v="03.16.17"/>
    <x v="51"/>
    <x v="0"/>
    <x v="0"/>
    <s v="Direção Proteção Civil"/>
    <s v="03.16.17"/>
    <s v="Direção Proteção Civil"/>
    <s v="03.16.17"/>
    <x v="28"/>
    <x v="0"/>
    <x v="0"/>
    <x v="0"/>
    <x v="0"/>
    <x v="0"/>
    <x v="0"/>
    <x v="0"/>
    <x v="3"/>
    <s v="2024-05-21"/>
    <x v="1"/>
    <n v="520"/>
    <x v="4"/>
    <m/>
    <x v="0"/>
    <m/>
    <x v="15"/>
    <n v="100479277"/>
    <x v="0"/>
    <x v="2"/>
    <s v="Direção Proteção Civil"/>
    <s v="ORI"/>
    <x v="2"/>
    <m/>
    <x v="0"/>
    <x v="2"/>
    <x v="2"/>
    <x v="1"/>
    <x v="0"/>
    <x v="0"/>
    <x v="0"/>
    <x v="0"/>
    <x v="0"/>
    <x v="0"/>
    <x v="0"/>
    <s v="Direção Proteção Civil"/>
    <x v="0"/>
    <x v="0"/>
    <x v="0"/>
    <x v="0"/>
    <x v="0"/>
    <x v="0"/>
    <x v="0"/>
    <x v="0"/>
    <x v="0"/>
    <x v="0"/>
    <x v="2"/>
    <x v="0"/>
    <s v="Pagamento de salário referente a 05-2024"/>
  </r>
  <r>
    <x v="0"/>
    <n v="0"/>
    <n v="0"/>
    <n v="0"/>
    <n v="0"/>
    <x v="5672"/>
    <x v="0"/>
    <x v="0"/>
    <x v="0"/>
    <s v="03.16.17"/>
    <x v="51"/>
    <x v="0"/>
    <x v="0"/>
    <s v="Direção Proteção Civil"/>
    <s v="03.16.17"/>
    <s v="Direção Proteção Civil"/>
    <s v="03.16.17"/>
    <x v="28"/>
    <x v="0"/>
    <x v="0"/>
    <x v="0"/>
    <x v="0"/>
    <x v="0"/>
    <x v="0"/>
    <x v="0"/>
    <x v="1"/>
    <s v="2024-03-21"/>
    <x v="0"/>
    <n v="202"/>
    <x v="4"/>
    <m/>
    <x v="0"/>
    <m/>
    <x v="136"/>
    <n v="100478986"/>
    <x v="0"/>
    <x v="10"/>
    <s v="Direção Proteção Civil"/>
    <s v="ORI"/>
    <x v="2"/>
    <m/>
    <x v="0"/>
    <x v="2"/>
    <x v="2"/>
    <x v="1"/>
    <x v="0"/>
    <x v="0"/>
    <x v="0"/>
    <x v="0"/>
    <x v="0"/>
    <x v="0"/>
    <x v="0"/>
    <s v="Direção Proteção Civil"/>
    <x v="0"/>
    <x v="0"/>
    <x v="0"/>
    <x v="0"/>
    <x v="0"/>
    <x v="0"/>
    <x v="0"/>
    <x v="0"/>
    <x v="0"/>
    <x v="0"/>
    <x v="10"/>
    <x v="0"/>
    <s v="Pagamento de salário referente a 03-2024"/>
  </r>
  <r>
    <x v="0"/>
    <n v="0"/>
    <n v="0"/>
    <n v="0"/>
    <n v="0"/>
    <x v="5525"/>
    <x v="0"/>
    <x v="0"/>
    <x v="0"/>
    <s v="03.16.17"/>
    <x v="51"/>
    <x v="0"/>
    <x v="0"/>
    <s v="Direção Proteção Civil"/>
    <s v="03.16.17"/>
    <s v="Direção Proteção Civil"/>
    <s v="03.16.17"/>
    <x v="30"/>
    <x v="0"/>
    <x v="0"/>
    <x v="0"/>
    <x v="1"/>
    <x v="0"/>
    <x v="0"/>
    <x v="0"/>
    <x v="2"/>
    <s v="2024-02-23"/>
    <x v="0"/>
    <n v="563"/>
    <x v="4"/>
    <m/>
    <x v="0"/>
    <m/>
    <x v="18"/>
    <n v="100478987"/>
    <x v="0"/>
    <x v="5"/>
    <s v="Direção Proteção Civil"/>
    <s v="ORI"/>
    <x v="2"/>
    <m/>
    <x v="0"/>
    <x v="2"/>
    <x v="2"/>
    <x v="1"/>
    <x v="0"/>
    <x v="0"/>
    <x v="0"/>
    <x v="0"/>
    <x v="0"/>
    <x v="0"/>
    <x v="0"/>
    <s v="Direção Proteção Civil"/>
    <x v="0"/>
    <x v="0"/>
    <x v="0"/>
    <x v="0"/>
    <x v="0"/>
    <x v="0"/>
    <x v="0"/>
    <x v="0"/>
    <x v="0"/>
    <x v="0"/>
    <x v="5"/>
    <x v="0"/>
    <s v="Pagamento de salário referente a 02-2024"/>
  </r>
  <r>
    <x v="0"/>
    <n v="0"/>
    <n v="0"/>
    <n v="0"/>
    <n v="0"/>
    <x v="5525"/>
    <x v="0"/>
    <x v="0"/>
    <x v="0"/>
    <s v="03.16.17"/>
    <x v="51"/>
    <x v="0"/>
    <x v="0"/>
    <s v="Direção Proteção Civil"/>
    <s v="03.16.17"/>
    <s v="Direção Proteção Civil"/>
    <s v="03.16.17"/>
    <x v="30"/>
    <x v="0"/>
    <x v="0"/>
    <x v="0"/>
    <x v="1"/>
    <x v="0"/>
    <x v="0"/>
    <x v="0"/>
    <x v="2"/>
    <s v="2024-02-23"/>
    <x v="0"/>
    <n v="4504"/>
    <x v="4"/>
    <m/>
    <x v="0"/>
    <m/>
    <x v="19"/>
    <n v="100474706"/>
    <x v="0"/>
    <x v="6"/>
    <s v="Direção Proteção Civil"/>
    <s v="ORI"/>
    <x v="2"/>
    <m/>
    <x v="0"/>
    <x v="2"/>
    <x v="2"/>
    <x v="1"/>
    <x v="0"/>
    <x v="0"/>
    <x v="0"/>
    <x v="0"/>
    <x v="0"/>
    <x v="0"/>
    <x v="0"/>
    <s v="Direção Proteção Civil"/>
    <x v="0"/>
    <x v="0"/>
    <x v="0"/>
    <x v="0"/>
    <x v="0"/>
    <x v="0"/>
    <x v="0"/>
    <x v="0"/>
    <x v="0"/>
    <x v="0"/>
    <x v="6"/>
    <x v="0"/>
    <s v="Pagamento de salário referente a 02-2024"/>
  </r>
  <r>
    <x v="0"/>
    <n v="0"/>
    <n v="0"/>
    <n v="0"/>
    <n v="0"/>
    <x v="5525"/>
    <x v="0"/>
    <x v="0"/>
    <x v="0"/>
    <s v="03.16.17"/>
    <x v="51"/>
    <x v="0"/>
    <x v="0"/>
    <s v="Direção Proteção Civil"/>
    <s v="03.16.17"/>
    <s v="Direção Proteção Civil"/>
    <s v="03.16.17"/>
    <x v="30"/>
    <x v="0"/>
    <x v="0"/>
    <x v="0"/>
    <x v="1"/>
    <x v="0"/>
    <x v="0"/>
    <x v="0"/>
    <x v="2"/>
    <s v="2024-02-23"/>
    <x v="0"/>
    <n v="1021"/>
    <x v="4"/>
    <m/>
    <x v="0"/>
    <m/>
    <x v="15"/>
    <n v="100479277"/>
    <x v="0"/>
    <x v="2"/>
    <s v="Direção Proteção Civil"/>
    <s v="ORI"/>
    <x v="2"/>
    <m/>
    <x v="0"/>
    <x v="2"/>
    <x v="2"/>
    <x v="1"/>
    <x v="0"/>
    <x v="0"/>
    <x v="0"/>
    <x v="0"/>
    <x v="0"/>
    <x v="0"/>
    <x v="0"/>
    <s v="Direção Proteção Civil"/>
    <x v="0"/>
    <x v="0"/>
    <x v="0"/>
    <x v="0"/>
    <x v="0"/>
    <x v="0"/>
    <x v="0"/>
    <x v="0"/>
    <x v="0"/>
    <x v="0"/>
    <x v="2"/>
    <x v="0"/>
    <s v="Pagamento de salário referente a 02-2024"/>
  </r>
  <r>
    <x v="0"/>
    <n v="0"/>
    <n v="0"/>
    <n v="0"/>
    <n v="0"/>
    <x v="5467"/>
    <x v="0"/>
    <x v="0"/>
    <x v="0"/>
    <s v="03.16.17"/>
    <x v="51"/>
    <x v="0"/>
    <x v="0"/>
    <s v="Direção Proteção Civil"/>
    <s v="03.16.17"/>
    <s v="Direção Proteção Civil"/>
    <s v="03.16.17"/>
    <x v="28"/>
    <x v="0"/>
    <x v="0"/>
    <x v="0"/>
    <x v="0"/>
    <x v="0"/>
    <x v="0"/>
    <x v="0"/>
    <x v="6"/>
    <s v="2024-04-23"/>
    <x v="1"/>
    <n v="287"/>
    <x v="4"/>
    <m/>
    <x v="0"/>
    <m/>
    <x v="18"/>
    <n v="100478987"/>
    <x v="0"/>
    <x v="5"/>
    <s v="Direção Proteção Civil"/>
    <s v="ORI"/>
    <x v="2"/>
    <m/>
    <x v="0"/>
    <x v="2"/>
    <x v="2"/>
    <x v="1"/>
    <x v="0"/>
    <x v="0"/>
    <x v="0"/>
    <x v="0"/>
    <x v="0"/>
    <x v="0"/>
    <x v="0"/>
    <s v="Direção Proteção Civil"/>
    <x v="0"/>
    <x v="0"/>
    <x v="0"/>
    <x v="0"/>
    <x v="0"/>
    <x v="0"/>
    <x v="0"/>
    <x v="0"/>
    <x v="0"/>
    <x v="0"/>
    <x v="5"/>
    <x v="0"/>
    <s v="Pagamento de salário referente a 04-2024"/>
  </r>
  <r>
    <x v="0"/>
    <n v="0"/>
    <n v="0"/>
    <n v="0"/>
    <n v="0"/>
    <x v="4556"/>
    <x v="0"/>
    <x v="0"/>
    <x v="0"/>
    <s v="03.16.16"/>
    <x v="24"/>
    <x v="0"/>
    <x v="0"/>
    <s v="Direção Ambiente e Saneamento "/>
    <s v="03.16.16"/>
    <s v="Direção Ambiente e Saneamento "/>
    <s v="03.16.16"/>
    <x v="30"/>
    <x v="0"/>
    <x v="0"/>
    <x v="0"/>
    <x v="1"/>
    <x v="0"/>
    <x v="0"/>
    <x v="0"/>
    <x v="3"/>
    <s v="2024-05-21"/>
    <x v="1"/>
    <n v="1098"/>
    <x v="4"/>
    <m/>
    <x v="0"/>
    <m/>
    <x v="18"/>
    <n v="100478987"/>
    <x v="0"/>
    <x v="5"/>
    <s v="Direção Ambiente e Saneamento "/>
    <s v="ORI"/>
    <x v="2"/>
    <m/>
    <x v="0"/>
    <x v="2"/>
    <x v="2"/>
    <x v="1"/>
    <x v="0"/>
    <x v="0"/>
    <x v="0"/>
    <x v="0"/>
    <x v="0"/>
    <x v="0"/>
    <x v="0"/>
    <s v="Direção Ambiente e Saneamento "/>
    <x v="0"/>
    <x v="0"/>
    <x v="0"/>
    <x v="0"/>
    <x v="0"/>
    <x v="0"/>
    <x v="0"/>
    <x v="0"/>
    <x v="0"/>
    <x v="0"/>
    <x v="5"/>
    <x v="0"/>
    <s v="Pagamento de salário referente a 05-2024"/>
  </r>
  <r>
    <x v="0"/>
    <n v="0"/>
    <n v="0"/>
    <n v="0"/>
    <n v="0"/>
    <x v="4556"/>
    <x v="0"/>
    <x v="0"/>
    <x v="0"/>
    <s v="03.16.16"/>
    <x v="24"/>
    <x v="0"/>
    <x v="0"/>
    <s v="Direção Ambiente e Saneamento "/>
    <s v="03.16.16"/>
    <s v="Direção Ambiente e Saneamento "/>
    <s v="03.16.16"/>
    <x v="30"/>
    <x v="0"/>
    <x v="0"/>
    <x v="0"/>
    <x v="1"/>
    <x v="0"/>
    <x v="0"/>
    <x v="0"/>
    <x v="3"/>
    <s v="2024-05-21"/>
    <x v="1"/>
    <n v="4561"/>
    <x v="4"/>
    <m/>
    <x v="0"/>
    <m/>
    <x v="15"/>
    <n v="100479277"/>
    <x v="0"/>
    <x v="2"/>
    <s v="Direção Ambiente e Saneamento "/>
    <s v="ORI"/>
    <x v="2"/>
    <m/>
    <x v="0"/>
    <x v="2"/>
    <x v="2"/>
    <x v="1"/>
    <x v="0"/>
    <x v="0"/>
    <x v="0"/>
    <x v="0"/>
    <x v="0"/>
    <x v="0"/>
    <x v="0"/>
    <s v="Direção Ambiente e Saneamento "/>
    <x v="0"/>
    <x v="0"/>
    <x v="0"/>
    <x v="0"/>
    <x v="0"/>
    <x v="0"/>
    <x v="0"/>
    <x v="0"/>
    <x v="0"/>
    <x v="0"/>
    <x v="2"/>
    <x v="0"/>
    <s v="Pagamento de salário referente a 05-2024"/>
  </r>
  <r>
    <x v="0"/>
    <n v="0"/>
    <n v="0"/>
    <n v="0"/>
    <n v="0"/>
    <x v="3980"/>
    <x v="0"/>
    <x v="0"/>
    <x v="0"/>
    <s v="03.16.16"/>
    <x v="24"/>
    <x v="0"/>
    <x v="0"/>
    <s v="Direção Ambiente e Saneamento "/>
    <s v="03.16.16"/>
    <s v="Direção Ambiente e Saneamento "/>
    <s v="03.16.16"/>
    <x v="29"/>
    <x v="0"/>
    <x v="0"/>
    <x v="0"/>
    <x v="0"/>
    <x v="0"/>
    <x v="0"/>
    <x v="0"/>
    <x v="0"/>
    <s v="2024-01-30"/>
    <x v="0"/>
    <n v="161"/>
    <x v="4"/>
    <m/>
    <x v="0"/>
    <m/>
    <x v="19"/>
    <n v="100474706"/>
    <x v="0"/>
    <x v="6"/>
    <s v="Direção Ambiente e Saneamento "/>
    <s v="ORI"/>
    <x v="2"/>
    <m/>
    <x v="0"/>
    <x v="2"/>
    <x v="2"/>
    <x v="1"/>
    <x v="0"/>
    <x v="0"/>
    <x v="0"/>
    <x v="0"/>
    <x v="0"/>
    <x v="0"/>
    <x v="0"/>
    <s v="Direção Ambiente e Saneamento "/>
    <x v="0"/>
    <x v="0"/>
    <x v="0"/>
    <x v="0"/>
    <x v="0"/>
    <x v="0"/>
    <x v="0"/>
    <x v="0"/>
    <x v="0"/>
    <x v="0"/>
    <x v="6"/>
    <x v="0"/>
    <s v="Pagamento de salário referente a 01-2024"/>
  </r>
  <r>
    <x v="0"/>
    <n v="0"/>
    <n v="0"/>
    <n v="0"/>
    <n v="0"/>
    <x v="3980"/>
    <x v="0"/>
    <x v="0"/>
    <x v="0"/>
    <s v="03.16.16"/>
    <x v="24"/>
    <x v="0"/>
    <x v="0"/>
    <s v="Direção Ambiente e Saneamento "/>
    <s v="03.16.16"/>
    <s v="Direção Ambiente e Saneamento "/>
    <s v="03.16.16"/>
    <x v="28"/>
    <x v="0"/>
    <x v="0"/>
    <x v="0"/>
    <x v="0"/>
    <x v="0"/>
    <x v="0"/>
    <x v="0"/>
    <x v="0"/>
    <s v="2024-01-30"/>
    <x v="0"/>
    <n v="148"/>
    <x v="4"/>
    <m/>
    <x v="0"/>
    <m/>
    <x v="18"/>
    <n v="100478987"/>
    <x v="0"/>
    <x v="5"/>
    <s v="Direção Ambiente e Saneamento "/>
    <s v="ORI"/>
    <x v="2"/>
    <m/>
    <x v="0"/>
    <x v="2"/>
    <x v="2"/>
    <x v="1"/>
    <x v="0"/>
    <x v="0"/>
    <x v="0"/>
    <x v="0"/>
    <x v="0"/>
    <x v="0"/>
    <x v="0"/>
    <s v="Direção Ambiente e Saneamento "/>
    <x v="0"/>
    <x v="0"/>
    <x v="0"/>
    <x v="0"/>
    <x v="0"/>
    <x v="0"/>
    <x v="0"/>
    <x v="0"/>
    <x v="0"/>
    <x v="0"/>
    <x v="5"/>
    <x v="0"/>
    <s v="Pagamento de salário referente a 01-2024"/>
  </r>
  <r>
    <x v="0"/>
    <n v="0"/>
    <n v="0"/>
    <n v="0"/>
    <n v="0"/>
    <x v="3980"/>
    <x v="0"/>
    <x v="0"/>
    <x v="0"/>
    <s v="03.16.16"/>
    <x v="24"/>
    <x v="0"/>
    <x v="0"/>
    <s v="Direção Ambiente e Saneamento "/>
    <s v="03.16.16"/>
    <s v="Direção Ambiente e Saneamento "/>
    <s v="03.16.16"/>
    <x v="29"/>
    <x v="0"/>
    <x v="0"/>
    <x v="0"/>
    <x v="0"/>
    <x v="0"/>
    <x v="0"/>
    <x v="0"/>
    <x v="0"/>
    <s v="2024-01-30"/>
    <x v="0"/>
    <n v="4"/>
    <x v="4"/>
    <m/>
    <x v="0"/>
    <m/>
    <x v="16"/>
    <n v="100474707"/>
    <x v="0"/>
    <x v="3"/>
    <s v="Direção Ambiente e Saneamento "/>
    <s v="ORI"/>
    <x v="2"/>
    <m/>
    <x v="0"/>
    <x v="2"/>
    <x v="2"/>
    <x v="1"/>
    <x v="0"/>
    <x v="0"/>
    <x v="0"/>
    <x v="0"/>
    <x v="0"/>
    <x v="0"/>
    <x v="0"/>
    <s v="Direção Ambiente e Saneamento "/>
    <x v="0"/>
    <x v="0"/>
    <x v="0"/>
    <x v="0"/>
    <x v="0"/>
    <x v="0"/>
    <x v="0"/>
    <x v="0"/>
    <x v="0"/>
    <x v="0"/>
    <x v="3"/>
    <x v="0"/>
    <s v="Pagamento de salário referente a 01-2024"/>
  </r>
  <r>
    <x v="0"/>
    <n v="0"/>
    <n v="0"/>
    <n v="0"/>
    <n v="0"/>
    <x v="3980"/>
    <x v="0"/>
    <x v="0"/>
    <x v="0"/>
    <s v="03.16.16"/>
    <x v="24"/>
    <x v="0"/>
    <x v="0"/>
    <s v="Direção Ambiente e Saneamento "/>
    <s v="03.16.16"/>
    <s v="Direção Ambiente e Saneamento "/>
    <s v="03.16.16"/>
    <x v="30"/>
    <x v="0"/>
    <x v="0"/>
    <x v="0"/>
    <x v="1"/>
    <x v="0"/>
    <x v="0"/>
    <x v="0"/>
    <x v="0"/>
    <s v="2024-01-30"/>
    <x v="0"/>
    <n v="4554"/>
    <x v="4"/>
    <m/>
    <x v="0"/>
    <m/>
    <x v="15"/>
    <n v="100479277"/>
    <x v="0"/>
    <x v="2"/>
    <s v="Direção Ambiente e Saneamento "/>
    <s v="ORI"/>
    <x v="2"/>
    <m/>
    <x v="0"/>
    <x v="2"/>
    <x v="2"/>
    <x v="1"/>
    <x v="0"/>
    <x v="0"/>
    <x v="0"/>
    <x v="0"/>
    <x v="0"/>
    <x v="0"/>
    <x v="0"/>
    <s v="Direção Ambiente e Saneamento "/>
    <x v="0"/>
    <x v="0"/>
    <x v="0"/>
    <x v="0"/>
    <x v="0"/>
    <x v="0"/>
    <x v="0"/>
    <x v="0"/>
    <x v="0"/>
    <x v="0"/>
    <x v="2"/>
    <x v="0"/>
    <s v="Pagamento de salário referente a 01-2024"/>
  </r>
  <r>
    <x v="0"/>
    <n v="0"/>
    <n v="0"/>
    <n v="0"/>
    <n v="0"/>
    <x v="752"/>
    <x v="0"/>
    <x v="0"/>
    <x v="0"/>
    <s v="03.16.16"/>
    <x v="24"/>
    <x v="0"/>
    <x v="0"/>
    <s v="Direção Ambiente e Saneamento "/>
    <s v="03.16.16"/>
    <s v="Direção Ambiente e Saneamento "/>
    <s v="03.16.16"/>
    <x v="29"/>
    <x v="0"/>
    <x v="0"/>
    <x v="0"/>
    <x v="0"/>
    <x v="0"/>
    <x v="0"/>
    <x v="0"/>
    <x v="1"/>
    <s v="2024-03-26"/>
    <x v="0"/>
    <n v="0"/>
    <x v="4"/>
    <m/>
    <x v="0"/>
    <m/>
    <x v="136"/>
    <n v="100478986"/>
    <x v="0"/>
    <x v="10"/>
    <s v="Direção Ambiente e Saneamento "/>
    <s v="ORI"/>
    <x v="2"/>
    <m/>
    <x v="0"/>
    <x v="2"/>
    <x v="2"/>
    <x v="1"/>
    <x v="0"/>
    <x v="0"/>
    <x v="0"/>
    <x v="0"/>
    <x v="0"/>
    <x v="0"/>
    <x v="0"/>
    <s v="Direção Ambiente e Saneamento "/>
    <x v="0"/>
    <x v="0"/>
    <x v="0"/>
    <x v="0"/>
    <x v="0"/>
    <x v="0"/>
    <x v="0"/>
    <x v="0"/>
    <x v="0"/>
    <x v="0"/>
    <x v="10"/>
    <x v="0"/>
    <s v="Pagamento de salário referente a 03-2024"/>
  </r>
  <r>
    <x v="0"/>
    <n v="0"/>
    <n v="0"/>
    <n v="0"/>
    <n v="0"/>
    <x v="752"/>
    <x v="0"/>
    <x v="0"/>
    <x v="0"/>
    <s v="03.16.16"/>
    <x v="24"/>
    <x v="0"/>
    <x v="0"/>
    <s v="Direção Ambiente e Saneamento "/>
    <s v="03.16.16"/>
    <s v="Direção Ambiente e Saneamento "/>
    <s v="03.16.16"/>
    <x v="29"/>
    <x v="0"/>
    <x v="0"/>
    <x v="0"/>
    <x v="0"/>
    <x v="0"/>
    <x v="0"/>
    <x v="0"/>
    <x v="1"/>
    <s v="2024-03-26"/>
    <x v="0"/>
    <n v="6"/>
    <x v="4"/>
    <m/>
    <x v="0"/>
    <m/>
    <x v="15"/>
    <n v="100479277"/>
    <x v="0"/>
    <x v="2"/>
    <s v="Direção Ambiente e Saneamento "/>
    <s v="ORI"/>
    <x v="2"/>
    <m/>
    <x v="0"/>
    <x v="2"/>
    <x v="2"/>
    <x v="1"/>
    <x v="0"/>
    <x v="0"/>
    <x v="0"/>
    <x v="0"/>
    <x v="0"/>
    <x v="0"/>
    <x v="0"/>
    <s v="Direção Ambiente e Saneamento "/>
    <x v="0"/>
    <x v="0"/>
    <x v="0"/>
    <x v="0"/>
    <x v="0"/>
    <x v="0"/>
    <x v="0"/>
    <x v="0"/>
    <x v="0"/>
    <x v="0"/>
    <x v="2"/>
    <x v="0"/>
    <s v="Pagamento de salário referente a 03-2024"/>
  </r>
  <r>
    <x v="0"/>
    <n v="0"/>
    <n v="0"/>
    <n v="0"/>
    <n v="0"/>
    <x v="1414"/>
    <x v="0"/>
    <x v="0"/>
    <x v="0"/>
    <s v="03.16.16"/>
    <x v="24"/>
    <x v="0"/>
    <x v="0"/>
    <s v="Direção Ambiente e Saneamento "/>
    <s v="03.16.16"/>
    <s v="Direção Ambiente e Saneamento "/>
    <s v="03.16.16"/>
    <x v="28"/>
    <x v="0"/>
    <x v="0"/>
    <x v="0"/>
    <x v="0"/>
    <x v="0"/>
    <x v="0"/>
    <x v="0"/>
    <x v="6"/>
    <s v="2024-04-23"/>
    <x v="1"/>
    <n v="67"/>
    <x v="4"/>
    <m/>
    <x v="0"/>
    <m/>
    <x v="18"/>
    <n v="100478987"/>
    <x v="0"/>
    <x v="5"/>
    <s v="Direção Ambiente e Saneamento "/>
    <s v="ORI"/>
    <x v="2"/>
    <m/>
    <x v="0"/>
    <x v="2"/>
    <x v="2"/>
    <x v="1"/>
    <x v="0"/>
    <x v="0"/>
    <x v="0"/>
    <x v="0"/>
    <x v="0"/>
    <x v="0"/>
    <x v="0"/>
    <s v="Direção Ambiente e Saneamento "/>
    <x v="0"/>
    <x v="0"/>
    <x v="0"/>
    <x v="0"/>
    <x v="0"/>
    <x v="0"/>
    <x v="0"/>
    <x v="0"/>
    <x v="0"/>
    <x v="0"/>
    <x v="5"/>
    <x v="0"/>
    <s v="Pagamento de salário referente a 04-2024"/>
  </r>
  <r>
    <x v="0"/>
    <n v="0"/>
    <n v="0"/>
    <n v="0"/>
    <n v="0"/>
    <x v="1414"/>
    <x v="0"/>
    <x v="0"/>
    <x v="0"/>
    <s v="03.16.16"/>
    <x v="24"/>
    <x v="0"/>
    <x v="0"/>
    <s v="Direção Ambiente e Saneamento "/>
    <s v="03.16.16"/>
    <s v="Direção Ambiente e Saneamento "/>
    <s v="03.16.16"/>
    <x v="29"/>
    <x v="0"/>
    <x v="0"/>
    <x v="0"/>
    <x v="0"/>
    <x v="0"/>
    <x v="0"/>
    <x v="0"/>
    <x v="6"/>
    <s v="2024-04-23"/>
    <x v="1"/>
    <n v="2"/>
    <x v="4"/>
    <m/>
    <x v="0"/>
    <m/>
    <x v="16"/>
    <n v="100474707"/>
    <x v="0"/>
    <x v="3"/>
    <s v="Direção Ambiente e Saneamento "/>
    <s v="ORI"/>
    <x v="2"/>
    <m/>
    <x v="0"/>
    <x v="2"/>
    <x v="2"/>
    <x v="1"/>
    <x v="0"/>
    <x v="0"/>
    <x v="0"/>
    <x v="0"/>
    <x v="0"/>
    <x v="0"/>
    <x v="0"/>
    <s v="Direção Ambiente e Saneamento "/>
    <x v="0"/>
    <x v="0"/>
    <x v="0"/>
    <x v="0"/>
    <x v="0"/>
    <x v="0"/>
    <x v="0"/>
    <x v="0"/>
    <x v="0"/>
    <x v="0"/>
    <x v="3"/>
    <x v="0"/>
    <s v="Pagamento de salário referente a 04-2024"/>
  </r>
  <r>
    <x v="0"/>
    <n v="0"/>
    <n v="0"/>
    <n v="0"/>
    <n v="0"/>
    <x v="5526"/>
    <x v="0"/>
    <x v="0"/>
    <x v="0"/>
    <s v="03.16.16"/>
    <x v="24"/>
    <x v="0"/>
    <x v="0"/>
    <s v="Direção Ambiente e Saneamento "/>
    <s v="03.16.16"/>
    <s v="Direção Ambiente e Saneamento "/>
    <s v="03.16.16"/>
    <x v="28"/>
    <x v="0"/>
    <x v="0"/>
    <x v="0"/>
    <x v="0"/>
    <x v="0"/>
    <x v="0"/>
    <x v="0"/>
    <x v="2"/>
    <s v="2024-02-23"/>
    <x v="0"/>
    <n v="138"/>
    <x v="4"/>
    <m/>
    <x v="0"/>
    <m/>
    <x v="18"/>
    <n v="100478987"/>
    <x v="0"/>
    <x v="5"/>
    <s v="Direção Ambiente e Saneamento "/>
    <s v="ORI"/>
    <x v="2"/>
    <m/>
    <x v="0"/>
    <x v="2"/>
    <x v="2"/>
    <x v="1"/>
    <x v="0"/>
    <x v="0"/>
    <x v="0"/>
    <x v="0"/>
    <x v="0"/>
    <x v="0"/>
    <x v="0"/>
    <s v="Direção Ambiente e Saneamento "/>
    <x v="0"/>
    <x v="0"/>
    <x v="0"/>
    <x v="0"/>
    <x v="0"/>
    <x v="0"/>
    <x v="0"/>
    <x v="0"/>
    <x v="0"/>
    <x v="0"/>
    <x v="5"/>
    <x v="0"/>
    <s v="Pagamento de salário referente a 02-2024"/>
  </r>
  <r>
    <x v="0"/>
    <n v="0"/>
    <n v="0"/>
    <n v="0"/>
    <n v="0"/>
    <x v="5526"/>
    <x v="0"/>
    <x v="0"/>
    <x v="0"/>
    <s v="03.16.16"/>
    <x v="24"/>
    <x v="0"/>
    <x v="0"/>
    <s v="Direção Ambiente e Saneamento "/>
    <s v="03.16.16"/>
    <s v="Direção Ambiente e Saneamento "/>
    <s v="03.16.16"/>
    <x v="60"/>
    <x v="0"/>
    <x v="0"/>
    <x v="0"/>
    <x v="0"/>
    <x v="0"/>
    <x v="0"/>
    <x v="0"/>
    <x v="2"/>
    <s v="2024-02-23"/>
    <x v="0"/>
    <n v="2"/>
    <x v="4"/>
    <m/>
    <x v="0"/>
    <m/>
    <x v="136"/>
    <n v="100478986"/>
    <x v="0"/>
    <x v="10"/>
    <s v="Direção Ambiente e Saneamento "/>
    <s v="ORI"/>
    <x v="2"/>
    <m/>
    <x v="0"/>
    <x v="2"/>
    <x v="2"/>
    <x v="1"/>
    <x v="0"/>
    <x v="0"/>
    <x v="0"/>
    <x v="0"/>
    <x v="0"/>
    <x v="0"/>
    <x v="0"/>
    <s v="Direção Ambiente e Saneamento "/>
    <x v="0"/>
    <x v="0"/>
    <x v="0"/>
    <x v="0"/>
    <x v="0"/>
    <x v="0"/>
    <x v="0"/>
    <x v="0"/>
    <x v="0"/>
    <x v="0"/>
    <x v="10"/>
    <x v="0"/>
    <s v="Pagamento de salário referente a 02-2024"/>
  </r>
  <r>
    <x v="0"/>
    <n v="0"/>
    <n v="0"/>
    <n v="0"/>
    <n v="0"/>
    <x v="5526"/>
    <x v="0"/>
    <x v="0"/>
    <x v="0"/>
    <s v="03.16.16"/>
    <x v="24"/>
    <x v="0"/>
    <x v="0"/>
    <s v="Direção Ambiente e Saneamento "/>
    <s v="03.16.16"/>
    <s v="Direção Ambiente e Saneamento "/>
    <s v="03.16.16"/>
    <x v="60"/>
    <x v="0"/>
    <x v="0"/>
    <x v="0"/>
    <x v="0"/>
    <x v="0"/>
    <x v="0"/>
    <x v="0"/>
    <x v="2"/>
    <s v="2024-02-23"/>
    <x v="0"/>
    <n v="28"/>
    <x v="4"/>
    <m/>
    <x v="0"/>
    <m/>
    <x v="16"/>
    <n v="100474707"/>
    <x v="0"/>
    <x v="3"/>
    <s v="Direção Ambiente e Saneamento "/>
    <s v="ORI"/>
    <x v="2"/>
    <m/>
    <x v="0"/>
    <x v="2"/>
    <x v="2"/>
    <x v="1"/>
    <x v="0"/>
    <x v="0"/>
    <x v="0"/>
    <x v="0"/>
    <x v="0"/>
    <x v="0"/>
    <x v="0"/>
    <s v="Direção Ambiente e Saneamento "/>
    <x v="0"/>
    <x v="0"/>
    <x v="0"/>
    <x v="0"/>
    <x v="0"/>
    <x v="0"/>
    <x v="0"/>
    <x v="0"/>
    <x v="0"/>
    <x v="0"/>
    <x v="3"/>
    <x v="0"/>
    <s v="Pagamento de salário referente a 02-2024"/>
  </r>
  <r>
    <x v="0"/>
    <n v="0"/>
    <n v="0"/>
    <n v="0"/>
    <n v="0"/>
    <x v="5526"/>
    <x v="0"/>
    <x v="0"/>
    <x v="0"/>
    <s v="03.16.16"/>
    <x v="24"/>
    <x v="0"/>
    <x v="0"/>
    <s v="Direção Ambiente e Saneamento "/>
    <s v="03.16.16"/>
    <s v="Direção Ambiente e Saneamento "/>
    <s v="03.16.16"/>
    <x v="29"/>
    <x v="0"/>
    <x v="0"/>
    <x v="0"/>
    <x v="0"/>
    <x v="0"/>
    <x v="0"/>
    <x v="0"/>
    <x v="2"/>
    <s v="2024-02-23"/>
    <x v="0"/>
    <n v="6"/>
    <x v="4"/>
    <m/>
    <x v="0"/>
    <m/>
    <x v="15"/>
    <n v="100479277"/>
    <x v="0"/>
    <x v="2"/>
    <s v="Direção Ambiente e Saneamento "/>
    <s v="ORI"/>
    <x v="2"/>
    <m/>
    <x v="0"/>
    <x v="2"/>
    <x v="2"/>
    <x v="1"/>
    <x v="0"/>
    <x v="0"/>
    <x v="0"/>
    <x v="0"/>
    <x v="0"/>
    <x v="0"/>
    <x v="0"/>
    <s v="Direção Ambiente e Saneamento "/>
    <x v="0"/>
    <x v="0"/>
    <x v="0"/>
    <x v="0"/>
    <x v="0"/>
    <x v="0"/>
    <x v="0"/>
    <x v="0"/>
    <x v="0"/>
    <x v="0"/>
    <x v="2"/>
    <x v="0"/>
    <s v="Pagamento de salário referente a 02-2024"/>
  </r>
  <r>
    <x v="0"/>
    <n v="0"/>
    <n v="0"/>
    <n v="0"/>
    <n v="0"/>
    <x v="579"/>
    <x v="0"/>
    <x v="0"/>
    <x v="0"/>
    <s v="03.16.15"/>
    <x v="0"/>
    <x v="0"/>
    <x v="0"/>
    <s v="Direção Financeira"/>
    <s v="03.16.15"/>
    <s v="Direção Financeira"/>
    <s v="03.16.15"/>
    <x v="29"/>
    <x v="0"/>
    <x v="0"/>
    <x v="0"/>
    <x v="0"/>
    <x v="0"/>
    <x v="0"/>
    <x v="0"/>
    <x v="5"/>
    <s v="2024-08-05"/>
    <x v="2"/>
    <n v="86"/>
    <x v="4"/>
    <m/>
    <x v="0"/>
    <m/>
    <x v="19"/>
    <n v="100474706"/>
    <x v="0"/>
    <x v="6"/>
    <s v="Direção Financeira"/>
    <s v="ORI"/>
    <x v="2"/>
    <m/>
    <x v="0"/>
    <x v="2"/>
    <x v="2"/>
    <x v="1"/>
    <x v="0"/>
    <x v="0"/>
    <x v="0"/>
    <x v="0"/>
    <x v="0"/>
    <x v="0"/>
    <x v="0"/>
    <s v="Direção Financeira"/>
    <x v="0"/>
    <x v="0"/>
    <x v="0"/>
    <x v="0"/>
    <x v="0"/>
    <x v="0"/>
    <x v="0"/>
    <x v="0"/>
    <x v="0"/>
    <x v="0"/>
    <x v="6"/>
    <x v="0"/>
    <s v="Pagamento de salário referente a 07-2024"/>
  </r>
  <r>
    <x v="0"/>
    <n v="0"/>
    <n v="0"/>
    <n v="0"/>
    <n v="0"/>
    <x v="579"/>
    <x v="0"/>
    <x v="0"/>
    <x v="0"/>
    <s v="03.16.15"/>
    <x v="0"/>
    <x v="0"/>
    <x v="0"/>
    <s v="Direção Financeira"/>
    <s v="03.16.15"/>
    <s v="Direção Financeira"/>
    <s v="03.16.15"/>
    <x v="48"/>
    <x v="0"/>
    <x v="0"/>
    <x v="0"/>
    <x v="1"/>
    <x v="0"/>
    <x v="0"/>
    <x v="0"/>
    <x v="5"/>
    <s v="2024-08-05"/>
    <x v="2"/>
    <n v="20857"/>
    <x v="4"/>
    <m/>
    <x v="0"/>
    <m/>
    <x v="19"/>
    <n v="100474706"/>
    <x v="0"/>
    <x v="6"/>
    <s v="Direção Financeira"/>
    <s v="ORI"/>
    <x v="2"/>
    <m/>
    <x v="0"/>
    <x v="2"/>
    <x v="2"/>
    <x v="1"/>
    <x v="0"/>
    <x v="0"/>
    <x v="0"/>
    <x v="0"/>
    <x v="0"/>
    <x v="0"/>
    <x v="0"/>
    <s v="Direção Financeira"/>
    <x v="0"/>
    <x v="0"/>
    <x v="0"/>
    <x v="0"/>
    <x v="0"/>
    <x v="0"/>
    <x v="0"/>
    <x v="0"/>
    <x v="0"/>
    <x v="0"/>
    <x v="6"/>
    <x v="0"/>
    <s v="Pagamento de salário referente a 07-2024"/>
  </r>
  <r>
    <x v="0"/>
    <n v="0"/>
    <n v="0"/>
    <n v="0"/>
    <n v="0"/>
    <x v="579"/>
    <x v="0"/>
    <x v="0"/>
    <x v="0"/>
    <s v="03.16.15"/>
    <x v="0"/>
    <x v="0"/>
    <x v="0"/>
    <s v="Direção Financeira"/>
    <s v="03.16.15"/>
    <s v="Direção Financeira"/>
    <s v="03.16.15"/>
    <x v="64"/>
    <x v="0"/>
    <x v="0"/>
    <x v="0"/>
    <x v="0"/>
    <x v="0"/>
    <x v="0"/>
    <x v="0"/>
    <x v="5"/>
    <s v="2024-08-05"/>
    <x v="2"/>
    <n v="43"/>
    <x v="4"/>
    <m/>
    <x v="0"/>
    <m/>
    <x v="54"/>
    <n v="100477977"/>
    <x v="0"/>
    <x v="8"/>
    <s v="Direção Financeira"/>
    <s v="ORI"/>
    <x v="2"/>
    <m/>
    <x v="0"/>
    <x v="2"/>
    <x v="2"/>
    <x v="1"/>
    <x v="0"/>
    <x v="0"/>
    <x v="0"/>
    <x v="0"/>
    <x v="0"/>
    <x v="0"/>
    <x v="0"/>
    <s v="Direção Financeira"/>
    <x v="0"/>
    <x v="0"/>
    <x v="0"/>
    <x v="0"/>
    <x v="0"/>
    <x v="0"/>
    <x v="0"/>
    <x v="0"/>
    <x v="0"/>
    <x v="0"/>
    <x v="8"/>
    <x v="0"/>
    <s v="Pagamento de salário referente a 07-2024"/>
  </r>
  <r>
    <x v="0"/>
    <n v="0"/>
    <n v="0"/>
    <n v="0"/>
    <n v="0"/>
    <x v="579"/>
    <x v="0"/>
    <x v="0"/>
    <x v="0"/>
    <s v="03.16.15"/>
    <x v="0"/>
    <x v="0"/>
    <x v="0"/>
    <s v="Direção Financeira"/>
    <s v="03.16.15"/>
    <s v="Direção Financeira"/>
    <s v="03.16.15"/>
    <x v="30"/>
    <x v="0"/>
    <x v="0"/>
    <x v="0"/>
    <x v="1"/>
    <x v="0"/>
    <x v="0"/>
    <x v="0"/>
    <x v="5"/>
    <s v="2024-08-05"/>
    <x v="2"/>
    <n v="512"/>
    <x v="4"/>
    <m/>
    <x v="0"/>
    <m/>
    <x v="54"/>
    <n v="100477977"/>
    <x v="0"/>
    <x v="8"/>
    <s v="Direção Financeira"/>
    <s v="ORI"/>
    <x v="2"/>
    <m/>
    <x v="0"/>
    <x v="2"/>
    <x v="2"/>
    <x v="1"/>
    <x v="0"/>
    <x v="0"/>
    <x v="0"/>
    <x v="0"/>
    <x v="0"/>
    <x v="0"/>
    <x v="0"/>
    <s v="Direção Financeira"/>
    <x v="0"/>
    <x v="0"/>
    <x v="0"/>
    <x v="0"/>
    <x v="0"/>
    <x v="0"/>
    <x v="0"/>
    <x v="0"/>
    <x v="0"/>
    <x v="0"/>
    <x v="8"/>
    <x v="0"/>
    <s v="Pagamento de salário referente a 07-2024"/>
  </r>
  <r>
    <x v="0"/>
    <n v="0"/>
    <n v="0"/>
    <n v="0"/>
    <n v="0"/>
    <x v="2147"/>
    <x v="0"/>
    <x v="0"/>
    <x v="0"/>
    <s v="03.16.15"/>
    <x v="0"/>
    <x v="0"/>
    <x v="0"/>
    <s v="Direção Financeira"/>
    <s v="03.16.15"/>
    <s v="Direção Financeira"/>
    <s v="03.16.15"/>
    <x v="30"/>
    <x v="0"/>
    <x v="0"/>
    <x v="0"/>
    <x v="1"/>
    <x v="0"/>
    <x v="0"/>
    <x v="0"/>
    <x v="11"/>
    <s v="2024-12-16"/>
    <x v="3"/>
    <n v="423"/>
    <x v="4"/>
    <m/>
    <x v="0"/>
    <m/>
    <x v="54"/>
    <n v="100477977"/>
    <x v="0"/>
    <x v="8"/>
    <s v="Direção Financeira"/>
    <s v="ORI"/>
    <x v="2"/>
    <m/>
    <x v="0"/>
    <x v="2"/>
    <x v="2"/>
    <x v="1"/>
    <x v="0"/>
    <x v="0"/>
    <x v="0"/>
    <x v="0"/>
    <x v="0"/>
    <x v="0"/>
    <x v="0"/>
    <s v="Direção Financeira"/>
    <x v="0"/>
    <x v="0"/>
    <x v="0"/>
    <x v="0"/>
    <x v="0"/>
    <x v="0"/>
    <x v="0"/>
    <x v="0"/>
    <x v="0"/>
    <x v="0"/>
    <x v="8"/>
    <x v="0"/>
    <s v="Pagamento de salário referente a 12-2024"/>
  </r>
  <r>
    <x v="0"/>
    <n v="0"/>
    <n v="0"/>
    <n v="0"/>
    <n v="0"/>
    <x v="2147"/>
    <x v="0"/>
    <x v="0"/>
    <x v="0"/>
    <s v="03.16.15"/>
    <x v="0"/>
    <x v="0"/>
    <x v="0"/>
    <s v="Direção Financeira"/>
    <s v="03.16.15"/>
    <s v="Direção Financeira"/>
    <s v="03.16.15"/>
    <x v="28"/>
    <x v="0"/>
    <x v="0"/>
    <x v="0"/>
    <x v="0"/>
    <x v="0"/>
    <x v="0"/>
    <x v="0"/>
    <x v="11"/>
    <s v="2024-12-16"/>
    <x v="3"/>
    <n v="12"/>
    <x v="4"/>
    <m/>
    <x v="0"/>
    <m/>
    <x v="16"/>
    <n v="100474707"/>
    <x v="0"/>
    <x v="3"/>
    <s v="Direção Financeira"/>
    <s v="ORI"/>
    <x v="2"/>
    <m/>
    <x v="0"/>
    <x v="2"/>
    <x v="2"/>
    <x v="1"/>
    <x v="0"/>
    <x v="0"/>
    <x v="0"/>
    <x v="0"/>
    <x v="0"/>
    <x v="0"/>
    <x v="0"/>
    <s v="Direção Financeira"/>
    <x v="0"/>
    <x v="0"/>
    <x v="0"/>
    <x v="0"/>
    <x v="0"/>
    <x v="0"/>
    <x v="0"/>
    <x v="0"/>
    <x v="0"/>
    <x v="0"/>
    <x v="3"/>
    <x v="0"/>
    <s v="Pagamento de salário referente a 12-2024"/>
  </r>
  <r>
    <x v="0"/>
    <n v="0"/>
    <n v="0"/>
    <n v="0"/>
    <n v="0"/>
    <x v="2147"/>
    <x v="0"/>
    <x v="0"/>
    <x v="0"/>
    <s v="03.16.15"/>
    <x v="0"/>
    <x v="0"/>
    <x v="0"/>
    <s v="Direção Financeira"/>
    <s v="03.16.15"/>
    <s v="Direção Financeira"/>
    <s v="03.16.15"/>
    <x v="30"/>
    <x v="0"/>
    <x v="0"/>
    <x v="0"/>
    <x v="1"/>
    <x v="0"/>
    <x v="0"/>
    <x v="0"/>
    <x v="11"/>
    <s v="2024-12-16"/>
    <x v="3"/>
    <n v="3920"/>
    <x v="4"/>
    <m/>
    <x v="0"/>
    <m/>
    <x v="15"/>
    <n v="100479277"/>
    <x v="0"/>
    <x v="2"/>
    <s v="Direção Financeira"/>
    <s v="ORI"/>
    <x v="2"/>
    <m/>
    <x v="0"/>
    <x v="2"/>
    <x v="2"/>
    <x v="1"/>
    <x v="0"/>
    <x v="0"/>
    <x v="0"/>
    <x v="0"/>
    <x v="0"/>
    <x v="0"/>
    <x v="0"/>
    <s v="Direção Financeira"/>
    <x v="0"/>
    <x v="0"/>
    <x v="0"/>
    <x v="0"/>
    <x v="0"/>
    <x v="0"/>
    <x v="0"/>
    <x v="0"/>
    <x v="0"/>
    <x v="0"/>
    <x v="2"/>
    <x v="0"/>
    <s v="Pagamento de salário referente a 12-2024"/>
  </r>
  <r>
    <x v="0"/>
    <n v="0"/>
    <n v="0"/>
    <n v="0"/>
    <n v="0"/>
    <x v="2147"/>
    <x v="0"/>
    <x v="0"/>
    <x v="0"/>
    <s v="03.16.15"/>
    <x v="0"/>
    <x v="0"/>
    <x v="0"/>
    <s v="Direção Financeira"/>
    <s v="03.16.15"/>
    <s v="Direção Financeira"/>
    <s v="03.16.15"/>
    <x v="28"/>
    <x v="0"/>
    <x v="0"/>
    <x v="0"/>
    <x v="0"/>
    <x v="0"/>
    <x v="0"/>
    <x v="0"/>
    <x v="11"/>
    <s v="2024-12-16"/>
    <x v="3"/>
    <n v="209"/>
    <x v="4"/>
    <m/>
    <x v="0"/>
    <m/>
    <x v="15"/>
    <n v="100479277"/>
    <x v="0"/>
    <x v="2"/>
    <s v="Direção Financeira"/>
    <s v="ORI"/>
    <x v="2"/>
    <m/>
    <x v="0"/>
    <x v="2"/>
    <x v="2"/>
    <x v="1"/>
    <x v="0"/>
    <x v="0"/>
    <x v="0"/>
    <x v="0"/>
    <x v="0"/>
    <x v="0"/>
    <x v="0"/>
    <s v="Direção Financeira"/>
    <x v="0"/>
    <x v="0"/>
    <x v="0"/>
    <x v="0"/>
    <x v="0"/>
    <x v="0"/>
    <x v="0"/>
    <x v="0"/>
    <x v="0"/>
    <x v="0"/>
    <x v="2"/>
    <x v="0"/>
    <s v="Pagamento de salário referente a 12-2024"/>
  </r>
  <r>
    <x v="0"/>
    <n v="0"/>
    <n v="0"/>
    <n v="0"/>
    <n v="0"/>
    <x v="3967"/>
    <x v="0"/>
    <x v="0"/>
    <x v="0"/>
    <s v="03.16.15"/>
    <x v="0"/>
    <x v="0"/>
    <x v="0"/>
    <s v="Direção Financeira"/>
    <s v="03.16.15"/>
    <s v="Direção Financeira"/>
    <s v="03.16.15"/>
    <x v="29"/>
    <x v="0"/>
    <x v="0"/>
    <x v="0"/>
    <x v="0"/>
    <x v="0"/>
    <x v="0"/>
    <x v="0"/>
    <x v="0"/>
    <s v="2024-01-30"/>
    <x v="0"/>
    <n v="0"/>
    <x v="4"/>
    <m/>
    <x v="0"/>
    <m/>
    <x v="18"/>
    <n v="100478987"/>
    <x v="0"/>
    <x v="5"/>
    <s v="Direção Financeira"/>
    <s v="ORI"/>
    <x v="2"/>
    <m/>
    <x v="0"/>
    <x v="2"/>
    <x v="2"/>
    <x v="1"/>
    <x v="0"/>
    <x v="0"/>
    <x v="0"/>
    <x v="0"/>
    <x v="0"/>
    <x v="0"/>
    <x v="0"/>
    <s v="Direção Financeira"/>
    <x v="0"/>
    <x v="0"/>
    <x v="0"/>
    <x v="0"/>
    <x v="0"/>
    <x v="0"/>
    <x v="0"/>
    <x v="0"/>
    <x v="0"/>
    <x v="0"/>
    <x v="5"/>
    <x v="0"/>
    <s v="Pagamento de salário referente a 01-2024"/>
  </r>
  <r>
    <x v="0"/>
    <n v="0"/>
    <n v="0"/>
    <n v="0"/>
    <n v="0"/>
    <x v="3967"/>
    <x v="0"/>
    <x v="0"/>
    <x v="0"/>
    <s v="03.16.15"/>
    <x v="0"/>
    <x v="0"/>
    <x v="0"/>
    <s v="Direção Financeira"/>
    <s v="03.16.15"/>
    <s v="Direção Financeira"/>
    <s v="03.16.15"/>
    <x v="48"/>
    <x v="0"/>
    <x v="0"/>
    <x v="0"/>
    <x v="1"/>
    <x v="0"/>
    <x v="0"/>
    <x v="0"/>
    <x v="0"/>
    <s v="2024-01-30"/>
    <x v="0"/>
    <n v="90"/>
    <x v="4"/>
    <m/>
    <x v="0"/>
    <m/>
    <x v="18"/>
    <n v="100478987"/>
    <x v="0"/>
    <x v="5"/>
    <s v="Direção Financeira"/>
    <s v="ORI"/>
    <x v="2"/>
    <m/>
    <x v="0"/>
    <x v="2"/>
    <x v="2"/>
    <x v="1"/>
    <x v="0"/>
    <x v="0"/>
    <x v="0"/>
    <x v="0"/>
    <x v="0"/>
    <x v="0"/>
    <x v="0"/>
    <s v="Direção Financeira"/>
    <x v="0"/>
    <x v="0"/>
    <x v="0"/>
    <x v="0"/>
    <x v="0"/>
    <x v="0"/>
    <x v="0"/>
    <x v="0"/>
    <x v="0"/>
    <x v="0"/>
    <x v="5"/>
    <x v="0"/>
    <s v="Pagamento de salário referente a 01-2024"/>
  </r>
  <r>
    <x v="0"/>
    <n v="0"/>
    <n v="0"/>
    <n v="0"/>
    <n v="0"/>
    <x v="3967"/>
    <x v="0"/>
    <x v="0"/>
    <x v="0"/>
    <s v="03.16.15"/>
    <x v="0"/>
    <x v="0"/>
    <x v="0"/>
    <s v="Direção Financeira"/>
    <s v="03.16.15"/>
    <s v="Direção Financeira"/>
    <s v="03.16.15"/>
    <x v="28"/>
    <x v="0"/>
    <x v="0"/>
    <x v="0"/>
    <x v="0"/>
    <x v="0"/>
    <x v="0"/>
    <x v="0"/>
    <x v="0"/>
    <s v="2024-01-30"/>
    <x v="0"/>
    <n v="145"/>
    <x v="4"/>
    <m/>
    <x v="0"/>
    <m/>
    <x v="15"/>
    <n v="100479277"/>
    <x v="0"/>
    <x v="2"/>
    <s v="Direção Financeira"/>
    <s v="ORI"/>
    <x v="2"/>
    <m/>
    <x v="0"/>
    <x v="2"/>
    <x v="2"/>
    <x v="1"/>
    <x v="0"/>
    <x v="0"/>
    <x v="0"/>
    <x v="0"/>
    <x v="0"/>
    <x v="0"/>
    <x v="0"/>
    <s v="Direção Financeira"/>
    <x v="0"/>
    <x v="0"/>
    <x v="0"/>
    <x v="0"/>
    <x v="0"/>
    <x v="0"/>
    <x v="0"/>
    <x v="0"/>
    <x v="0"/>
    <x v="0"/>
    <x v="2"/>
    <x v="0"/>
    <s v="Pagamento de salário referente a 01-2024"/>
  </r>
  <r>
    <x v="0"/>
    <n v="0"/>
    <n v="0"/>
    <n v="0"/>
    <n v="0"/>
    <x v="3967"/>
    <x v="0"/>
    <x v="0"/>
    <x v="0"/>
    <s v="03.16.15"/>
    <x v="0"/>
    <x v="0"/>
    <x v="0"/>
    <s v="Direção Financeira"/>
    <s v="03.16.15"/>
    <s v="Direção Financeira"/>
    <s v="03.16.15"/>
    <x v="30"/>
    <x v="0"/>
    <x v="0"/>
    <x v="0"/>
    <x v="1"/>
    <x v="0"/>
    <x v="0"/>
    <x v="0"/>
    <x v="0"/>
    <s v="2024-01-30"/>
    <x v="0"/>
    <n v="1368"/>
    <x v="4"/>
    <m/>
    <x v="0"/>
    <m/>
    <x v="15"/>
    <n v="100479277"/>
    <x v="0"/>
    <x v="2"/>
    <s v="Direção Financeira"/>
    <s v="ORI"/>
    <x v="2"/>
    <m/>
    <x v="0"/>
    <x v="2"/>
    <x v="2"/>
    <x v="1"/>
    <x v="0"/>
    <x v="0"/>
    <x v="0"/>
    <x v="0"/>
    <x v="0"/>
    <x v="0"/>
    <x v="0"/>
    <s v="Direção Financeira"/>
    <x v="0"/>
    <x v="0"/>
    <x v="0"/>
    <x v="0"/>
    <x v="0"/>
    <x v="0"/>
    <x v="0"/>
    <x v="0"/>
    <x v="0"/>
    <x v="0"/>
    <x v="2"/>
    <x v="0"/>
    <s v="Pagamento de salário referente a 01-2024"/>
  </r>
  <r>
    <x v="0"/>
    <n v="0"/>
    <n v="0"/>
    <n v="0"/>
    <n v="0"/>
    <x v="4072"/>
    <x v="0"/>
    <x v="0"/>
    <x v="0"/>
    <s v="03.16.15"/>
    <x v="0"/>
    <x v="0"/>
    <x v="0"/>
    <s v="Direção Financeira"/>
    <s v="03.16.15"/>
    <s v="Direção Financeira"/>
    <s v="03.16.15"/>
    <x v="48"/>
    <x v="0"/>
    <x v="0"/>
    <x v="0"/>
    <x v="1"/>
    <x v="0"/>
    <x v="0"/>
    <x v="0"/>
    <x v="4"/>
    <s v="2024-06-19"/>
    <x v="1"/>
    <n v="26141"/>
    <x v="4"/>
    <m/>
    <x v="0"/>
    <m/>
    <x v="19"/>
    <n v="100474706"/>
    <x v="0"/>
    <x v="6"/>
    <s v="Direção Financeira"/>
    <s v="ORI"/>
    <x v="2"/>
    <m/>
    <x v="0"/>
    <x v="2"/>
    <x v="2"/>
    <x v="1"/>
    <x v="0"/>
    <x v="0"/>
    <x v="0"/>
    <x v="0"/>
    <x v="0"/>
    <x v="0"/>
    <x v="0"/>
    <s v="Direção Financeira"/>
    <x v="0"/>
    <x v="0"/>
    <x v="0"/>
    <x v="0"/>
    <x v="0"/>
    <x v="0"/>
    <x v="0"/>
    <x v="0"/>
    <x v="0"/>
    <x v="0"/>
    <x v="6"/>
    <x v="0"/>
    <s v="Pagamento de salário referente a 06-2024"/>
  </r>
  <r>
    <x v="0"/>
    <n v="0"/>
    <n v="0"/>
    <n v="0"/>
    <n v="0"/>
    <x v="4072"/>
    <x v="0"/>
    <x v="0"/>
    <x v="0"/>
    <s v="03.16.15"/>
    <x v="0"/>
    <x v="0"/>
    <x v="0"/>
    <s v="Direção Financeira"/>
    <s v="03.16.15"/>
    <s v="Direção Financeira"/>
    <s v="03.16.15"/>
    <x v="30"/>
    <x v="0"/>
    <x v="0"/>
    <x v="0"/>
    <x v="1"/>
    <x v="0"/>
    <x v="0"/>
    <x v="0"/>
    <x v="4"/>
    <s v="2024-06-19"/>
    <x v="1"/>
    <n v="457"/>
    <x v="4"/>
    <m/>
    <x v="0"/>
    <m/>
    <x v="54"/>
    <n v="100477977"/>
    <x v="0"/>
    <x v="8"/>
    <s v="Direção Financeira"/>
    <s v="ORI"/>
    <x v="2"/>
    <m/>
    <x v="0"/>
    <x v="2"/>
    <x v="2"/>
    <x v="1"/>
    <x v="0"/>
    <x v="0"/>
    <x v="0"/>
    <x v="0"/>
    <x v="0"/>
    <x v="0"/>
    <x v="0"/>
    <s v="Direção Financeira"/>
    <x v="0"/>
    <x v="0"/>
    <x v="0"/>
    <x v="0"/>
    <x v="0"/>
    <x v="0"/>
    <x v="0"/>
    <x v="0"/>
    <x v="0"/>
    <x v="0"/>
    <x v="8"/>
    <x v="0"/>
    <s v="Pagamento de salário referente a 06-2024"/>
  </r>
  <r>
    <x v="0"/>
    <n v="0"/>
    <n v="0"/>
    <n v="0"/>
    <n v="0"/>
    <x v="4072"/>
    <x v="0"/>
    <x v="0"/>
    <x v="0"/>
    <s v="03.16.15"/>
    <x v="0"/>
    <x v="0"/>
    <x v="0"/>
    <s v="Direção Financeira"/>
    <s v="03.16.15"/>
    <s v="Direção Financeira"/>
    <s v="03.16.15"/>
    <x v="30"/>
    <x v="0"/>
    <x v="0"/>
    <x v="0"/>
    <x v="1"/>
    <x v="0"/>
    <x v="0"/>
    <x v="0"/>
    <x v="4"/>
    <s v="2024-06-19"/>
    <x v="1"/>
    <n v="3115"/>
    <x v="4"/>
    <m/>
    <x v="0"/>
    <m/>
    <x v="15"/>
    <n v="100479277"/>
    <x v="0"/>
    <x v="2"/>
    <s v="Direção Financeira"/>
    <s v="ORI"/>
    <x v="2"/>
    <m/>
    <x v="0"/>
    <x v="2"/>
    <x v="2"/>
    <x v="1"/>
    <x v="0"/>
    <x v="0"/>
    <x v="0"/>
    <x v="0"/>
    <x v="0"/>
    <x v="0"/>
    <x v="0"/>
    <s v="Direção Financeira"/>
    <x v="0"/>
    <x v="0"/>
    <x v="0"/>
    <x v="0"/>
    <x v="0"/>
    <x v="0"/>
    <x v="0"/>
    <x v="0"/>
    <x v="0"/>
    <x v="0"/>
    <x v="2"/>
    <x v="0"/>
    <s v="Pagamento de salário referente a 06-2024"/>
  </r>
  <r>
    <x v="0"/>
    <n v="0"/>
    <n v="0"/>
    <n v="0"/>
    <n v="0"/>
    <x v="4072"/>
    <x v="0"/>
    <x v="0"/>
    <x v="0"/>
    <s v="03.16.15"/>
    <x v="0"/>
    <x v="0"/>
    <x v="0"/>
    <s v="Direção Financeira"/>
    <s v="03.16.15"/>
    <s v="Direção Financeira"/>
    <s v="03.16.15"/>
    <x v="48"/>
    <x v="0"/>
    <x v="0"/>
    <x v="0"/>
    <x v="1"/>
    <x v="0"/>
    <x v="0"/>
    <x v="0"/>
    <x v="4"/>
    <s v="2024-06-19"/>
    <x v="1"/>
    <n v="1814"/>
    <x v="4"/>
    <m/>
    <x v="0"/>
    <m/>
    <x v="15"/>
    <n v="100479277"/>
    <x v="0"/>
    <x v="2"/>
    <s v="Direção Financeira"/>
    <s v="ORI"/>
    <x v="2"/>
    <m/>
    <x v="0"/>
    <x v="2"/>
    <x v="2"/>
    <x v="1"/>
    <x v="0"/>
    <x v="0"/>
    <x v="0"/>
    <x v="0"/>
    <x v="0"/>
    <x v="0"/>
    <x v="0"/>
    <s v="Direção Financeira"/>
    <x v="0"/>
    <x v="0"/>
    <x v="0"/>
    <x v="0"/>
    <x v="0"/>
    <x v="0"/>
    <x v="0"/>
    <x v="0"/>
    <x v="0"/>
    <x v="0"/>
    <x v="2"/>
    <x v="0"/>
    <s v="Pagamento de salário referente a 06-2024"/>
  </r>
  <r>
    <x v="0"/>
    <n v="0"/>
    <n v="0"/>
    <n v="0"/>
    <n v="0"/>
    <x v="3757"/>
    <x v="0"/>
    <x v="0"/>
    <x v="0"/>
    <s v="03.16.15"/>
    <x v="0"/>
    <x v="0"/>
    <x v="0"/>
    <s v="Direção Financeira"/>
    <s v="03.16.15"/>
    <s v="Direção Financeira"/>
    <s v="03.16.15"/>
    <x v="29"/>
    <x v="0"/>
    <x v="0"/>
    <x v="0"/>
    <x v="0"/>
    <x v="0"/>
    <x v="0"/>
    <x v="0"/>
    <x v="3"/>
    <s v="2024-05-21"/>
    <x v="1"/>
    <n v="0"/>
    <x v="4"/>
    <m/>
    <x v="0"/>
    <m/>
    <x v="54"/>
    <n v="100477977"/>
    <x v="0"/>
    <x v="8"/>
    <s v="Direção Financeira"/>
    <s v="ORI"/>
    <x v="2"/>
    <m/>
    <x v="0"/>
    <x v="2"/>
    <x v="2"/>
    <x v="1"/>
    <x v="0"/>
    <x v="0"/>
    <x v="0"/>
    <x v="0"/>
    <x v="0"/>
    <x v="0"/>
    <x v="0"/>
    <s v="Direção Financeira"/>
    <x v="0"/>
    <x v="0"/>
    <x v="0"/>
    <x v="0"/>
    <x v="0"/>
    <x v="0"/>
    <x v="0"/>
    <x v="0"/>
    <x v="0"/>
    <x v="0"/>
    <x v="8"/>
    <x v="0"/>
    <s v="Pagamento de salário referente a 05-2024"/>
  </r>
  <r>
    <x v="0"/>
    <n v="0"/>
    <n v="0"/>
    <n v="0"/>
    <n v="0"/>
    <x v="3757"/>
    <x v="0"/>
    <x v="0"/>
    <x v="0"/>
    <s v="03.16.15"/>
    <x v="0"/>
    <x v="0"/>
    <x v="0"/>
    <s v="Direção Financeira"/>
    <s v="03.16.15"/>
    <s v="Direção Financeira"/>
    <s v="03.16.15"/>
    <x v="64"/>
    <x v="0"/>
    <x v="0"/>
    <x v="0"/>
    <x v="0"/>
    <x v="0"/>
    <x v="0"/>
    <x v="0"/>
    <x v="3"/>
    <s v="2024-05-21"/>
    <x v="1"/>
    <n v="24"/>
    <x v="4"/>
    <m/>
    <x v="0"/>
    <m/>
    <x v="16"/>
    <n v="100474707"/>
    <x v="0"/>
    <x v="3"/>
    <s v="Direção Financeira"/>
    <s v="ORI"/>
    <x v="2"/>
    <m/>
    <x v="0"/>
    <x v="2"/>
    <x v="2"/>
    <x v="1"/>
    <x v="0"/>
    <x v="0"/>
    <x v="0"/>
    <x v="0"/>
    <x v="0"/>
    <x v="0"/>
    <x v="0"/>
    <s v="Direção Financeira"/>
    <x v="0"/>
    <x v="0"/>
    <x v="0"/>
    <x v="0"/>
    <x v="0"/>
    <x v="0"/>
    <x v="0"/>
    <x v="0"/>
    <x v="0"/>
    <x v="0"/>
    <x v="3"/>
    <x v="0"/>
    <s v="Pagamento de salário referente a 05-2024"/>
  </r>
  <r>
    <x v="0"/>
    <n v="0"/>
    <n v="0"/>
    <n v="0"/>
    <n v="0"/>
    <x v="3757"/>
    <x v="0"/>
    <x v="0"/>
    <x v="0"/>
    <s v="03.16.15"/>
    <x v="0"/>
    <x v="0"/>
    <x v="0"/>
    <s v="Direção Financeira"/>
    <s v="03.16.15"/>
    <s v="Direção Financeira"/>
    <s v="03.16.15"/>
    <x v="30"/>
    <x v="0"/>
    <x v="0"/>
    <x v="0"/>
    <x v="1"/>
    <x v="0"/>
    <x v="0"/>
    <x v="0"/>
    <x v="3"/>
    <s v="2024-05-21"/>
    <x v="1"/>
    <n v="3145"/>
    <x v="4"/>
    <m/>
    <x v="0"/>
    <m/>
    <x v="15"/>
    <n v="100479277"/>
    <x v="0"/>
    <x v="2"/>
    <s v="Direção Financeira"/>
    <s v="ORI"/>
    <x v="2"/>
    <m/>
    <x v="0"/>
    <x v="2"/>
    <x v="2"/>
    <x v="1"/>
    <x v="0"/>
    <x v="0"/>
    <x v="0"/>
    <x v="0"/>
    <x v="0"/>
    <x v="0"/>
    <x v="0"/>
    <s v="Direção Financeira"/>
    <x v="0"/>
    <x v="0"/>
    <x v="0"/>
    <x v="0"/>
    <x v="0"/>
    <x v="0"/>
    <x v="0"/>
    <x v="0"/>
    <x v="0"/>
    <x v="0"/>
    <x v="2"/>
    <x v="0"/>
    <s v="Pagamento de salário referente a 05-2024"/>
  </r>
  <r>
    <x v="0"/>
    <n v="0"/>
    <n v="0"/>
    <n v="0"/>
    <n v="0"/>
    <x v="1413"/>
    <x v="0"/>
    <x v="0"/>
    <x v="0"/>
    <s v="03.16.15"/>
    <x v="0"/>
    <x v="0"/>
    <x v="0"/>
    <s v="Direção Financeira"/>
    <s v="03.16.15"/>
    <s v="Direção Financeira"/>
    <s v="03.16.15"/>
    <x v="64"/>
    <x v="0"/>
    <x v="0"/>
    <x v="0"/>
    <x v="0"/>
    <x v="0"/>
    <x v="0"/>
    <x v="0"/>
    <x v="6"/>
    <s v="2024-04-23"/>
    <x v="1"/>
    <n v="44"/>
    <x v="4"/>
    <m/>
    <x v="0"/>
    <m/>
    <x v="54"/>
    <n v="100477977"/>
    <x v="0"/>
    <x v="8"/>
    <s v="Direção Financeira"/>
    <s v="ORI"/>
    <x v="2"/>
    <m/>
    <x v="0"/>
    <x v="2"/>
    <x v="2"/>
    <x v="1"/>
    <x v="0"/>
    <x v="0"/>
    <x v="0"/>
    <x v="0"/>
    <x v="0"/>
    <x v="0"/>
    <x v="0"/>
    <s v="Direção Financeira"/>
    <x v="0"/>
    <x v="0"/>
    <x v="0"/>
    <x v="0"/>
    <x v="0"/>
    <x v="0"/>
    <x v="0"/>
    <x v="0"/>
    <x v="0"/>
    <x v="0"/>
    <x v="8"/>
    <x v="0"/>
    <s v="Pagamento de salário referente a 04-2024"/>
  </r>
  <r>
    <x v="0"/>
    <n v="0"/>
    <n v="0"/>
    <n v="0"/>
    <n v="0"/>
    <x v="1413"/>
    <x v="0"/>
    <x v="0"/>
    <x v="0"/>
    <s v="03.16.15"/>
    <x v="0"/>
    <x v="0"/>
    <x v="0"/>
    <s v="Direção Financeira"/>
    <s v="03.16.15"/>
    <s v="Direção Financeira"/>
    <s v="03.16.15"/>
    <x v="48"/>
    <x v="0"/>
    <x v="0"/>
    <x v="0"/>
    <x v="1"/>
    <x v="0"/>
    <x v="0"/>
    <x v="0"/>
    <x v="6"/>
    <s v="2024-04-23"/>
    <x v="1"/>
    <n v="710"/>
    <x v="4"/>
    <m/>
    <x v="0"/>
    <m/>
    <x v="15"/>
    <n v="100479277"/>
    <x v="0"/>
    <x v="2"/>
    <s v="Direção Financeira"/>
    <s v="ORI"/>
    <x v="2"/>
    <m/>
    <x v="0"/>
    <x v="2"/>
    <x v="2"/>
    <x v="1"/>
    <x v="0"/>
    <x v="0"/>
    <x v="0"/>
    <x v="0"/>
    <x v="0"/>
    <x v="0"/>
    <x v="0"/>
    <s v="Direção Financeira"/>
    <x v="0"/>
    <x v="0"/>
    <x v="0"/>
    <x v="0"/>
    <x v="0"/>
    <x v="0"/>
    <x v="0"/>
    <x v="0"/>
    <x v="0"/>
    <x v="0"/>
    <x v="2"/>
    <x v="0"/>
    <s v="Pagamento de salário referente a 04-2024"/>
  </r>
  <r>
    <x v="0"/>
    <n v="0"/>
    <n v="0"/>
    <n v="0"/>
    <n v="0"/>
    <x v="5671"/>
    <x v="0"/>
    <x v="0"/>
    <x v="0"/>
    <s v="03.16.15"/>
    <x v="0"/>
    <x v="0"/>
    <x v="0"/>
    <s v="Direção Financeira"/>
    <s v="03.16.15"/>
    <s v="Direção Financeira"/>
    <s v="03.16.15"/>
    <x v="48"/>
    <x v="0"/>
    <x v="0"/>
    <x v="0"/>
    <x v="1"/>
    <x v="0"/>
    <x v="0"/>
    <x v="0"/>
    <x v="1"/>
    <s v="2024-03-21"/>
    <x v="0"/>
    <n v="221"/>
    <x v="4"/>
    <m/>
    <x v="0"/>
    <m/>
    <x v="54"/>
    <n v="100477977"/>
    <x v="0"/>
    <x v="8"/>
    <s v="Direção Financeira"/>
    <s v="ORI"/>
    <x v="2"/>
    <m/>
    <x v="0"/>
    <x v="2"/>
    <x v="2"/>
    <x v="1"/>
    <x v="0"/>
    <x v="0"/>
    <x v="0"/>
    <x v="0"/>
    <x v="0"/>
    <x v="0"/>
    <x v="0"/>
    <s v="Direção Financeira"/>
    <x v="0"/>
    <x v="0"/>
    <x v="0"/>
    <x v="0"/>
    <x v="0"/>
    <x v="0"/>
    <x v="0"/>
    <x v="0"/>
    <x v="0"/>
    <x v="0"/>
    <x v="8"/>
    <x v="0"/>
    <s v="Pagamento de salário referente a 03-2024"/>
  </r>
  <r>
    <x v="0"/>
    <n v="0"/>
    <n v="0"/>
    <n v="0"/>
    <n v="0"/>
    <x v="5671"/>
    <x v="0"/>
    <x v="0"/>
    <x v="0"/>
    <s v="03.16.15"/>
    <x v="0"/>
    <x v="0"/>
    <x v="0"/>
    <s v="Direção Financeira"/>
    <s v="03.16.15"/>
    <s v="Direção Financeira"/>
    <s v="03.16.15"/>
    <x v="28"/>
    <x v="0"/>
    <x v="0"/>
    <x v="0"/>
    <x v="0"/>
    <x v="0"/>
    <x v="0"/>
    <x v="0"/>
    <x v="1"/>
    <s v="2024-03-21"/>
    <x v="0"/>
    <n v="941"/>
    <x v="4"/>
    <m/>
    <x v="0"/>
    <m/>
    <x v="17"/>
    <n v="100479279"/>
    <x v="0"/>
    <x v="4"/>
    <s v="Direção Financeira"/>
    <s v="ORI"/>
    <x v="2"/>
    <m/>
    <x v="0"/>
    <x v="2"/>
    <x v="2"/>
    <x v="1"/>
    <x v="0"/>
    <x v="0"/>
    <x v="0"/>
    <x v="0"/>
    <x v="0"/>
    <x v="0"/>
    <x v="0"/>
    <s v="Direção Financeira"/>
    <x v="0"/>
    <x v="0"/>
    <x v="0"/>
    <x v="0"/>
    <x v="0"/>
    <x v="0"/>
    <x v="0"/>
    <x v="0"/>
    <x v="0"/>
    <x v="0"/>
    <x v="4"/>
    <x v="0"/>
    <s v="Pagamento de salário referente a 03-2024"/>
  </r>
  <r>
    <x v="0"/>
    <n v="0"/>
    <n v="0"/>
    <n v="0"/>
    <n v="0"/>
    <x v="5671"/>
    <x v="0"/>
    <x v="0"/>
    <x v="0"/>
    <s v="03.16.15"/>
    <x v="0"/>
    <x v="0"/>
    <x v="0"/>
    <s v="Direção Financeira"/>
    <s v="03.16.15"/>
    <s v="Direção Financeira"/>
    <s v="03.16.15"/>
    <x v="30"/>
    <x v="0"/>
    <x v="0"/>
    <x v="0"/>
    <x v="1"/>
    <x v="0"/>
    <x v="0"/>
    <x v="0"/>
    <x v="1"/>
    <s v="2024-03-21"/>
    <x v="0"/>
    <n v="12040"/>
    <x v="4"/>
    <m/>
    <x v="0"/>
    <m/>
    <x v="17"/>
    <n v="100479279"/>
    <x v="0"/>
    <x v="4"/>
    <s v="Direção Financeira"/>
    <s v="ORI"/>
    <x v="2"/>
    <m/>
    <x v="0"/>
    <x v="2"/>
    <x v="2"/>
    <x v="1"/>
    <x v="0"/>
    <x v="0"/>
    <x v="0"/>
    <x v="0"/>
    <x v="0"/>
    <x v="0"/>
    <x v="0"/>
    <s v="Direção Financeira"/>
    <x v="0"/>
    <x v="0"/>
    <x v="0"/>
    <x v="0"/>
    <x v="0"/>
    <x v="0"/>
    <x v="0"/>
    <x v="0"/>
    <x v="0"/>
    <x v="0"/>
    <x v="4"/>
    <x v="0"/>
    <s v="Pagamento de salário referente a 03-2024"/>
  </r>
  <r>
    <x v="0"/>
    <n v="0"/>
    <n v="0"/>
    <n v="0"/>
    <n v="0"/>
    <x v="5671"/>
    <x v="0"/>
    <x v="0"/>
    <x v="0"/>
    <s v="03.16.15"/>
    <x v="0"/>
    <x v="0"/>
    <x v="0"/>
    <s v="Direção Financeira"/>
    <s v="03.16.15"/>
    <s v="Direção Financeira"/>
    <s v="03.16.15"/>
    <x v="30"/>
    <x v="0"/>
    <x v="0"/>
    <x v="0"/>
    <x v="1"/>
    <x v="0"/>
    <x v="0"/>
    <x v="0"/>
    <x v="1"/>
    <s v="2024-03-21"/>
    <x v="0"/>
    <n v="279"/>
    <x v="4"/>
    <m/>
    <x v="0"/>
    <m/>
    <x v="16"/>
    <n v="100474707"/>
    <x v="0"/>
    <x v="3"/>
    <s v="Direção Financeira"/>
    <s v="ORI"/>
    <x v="2"/>
    <m/>
    <x v="0"/>
    <x v="2"/>
    <x v="2"/>
    <x v="1"/>
    <x v="0"/>
    <x v="0"/>
    <x v="0"/>
    <x v="0"/>
    <x v="0"/>
    <x v="0"/>
    <x v="0"/>
    <s v="Direção Financeira"/>
    <x v="0"/>
    <x v="0"/>
    <x v="0"/>
    <x v="0"/>
    <x v="0"/>
    <x v="0"/>
    <x v="0"/>
    <x v="0"/>
    <x v="0"/>
    <x v="0"/>
    <x v="3"/>
    <x v="0"/>
    <s v="Pagamento de salário referente a 03-2024"/>
  </r>
  <r>
    <x v="0"/>
    <n v="0"/>
    <n v="0"/>
    <n v="0"/>
    <n v="0"/>
    <x v="5527"/>
    <x v="0"/>
    <x v="0"/>
    <x v="0"/>
    <s v="03.16.15"/>
    <x v="0"/>
    <x v="0"/>
    <x v="0"/>
    <s v="Direção Financeira"/>
    <s v="03.16.15"/>
    <s v="Direção Financeira"/>
    <s v="03.16.15"/>
    <x v="28"/>
    <x v="0"/>
    <x v="0"/>
    <x v="0"/>
    <x v="0"/>
    <x v="0"/>
    <x v="0"/>
    <x v="0"/>
    <x v="2"/>
    <s v="2024-02-23"/>
    <x v="0"/>
    <n v="4494"/>
    <x v="4"/>
    <m/>
    <x v="0"/>
    <m/>
    <x v="19"/>
    <n v="100474706"/>
    <x v="0"/>
    <x v="6"/>
    <s v="Direção Financeira"/>
    <s v="ORI"/>
    <x v="2"/>
    <m/>
    <x v="0"/>
    <x v="2"/>
    <x v="2"/>
    <x v="1"/>
    <x v="0"/>
    <x v="0"/>
    <x v="0"/>
    <x v="0"/>
    <x v="0"/>
    <x v="0"/>
    <x v="0"/>
    <s v="Direção Financeira"/>
    <x v="0"/>
    <x v="0"/>
    <x v="0"/>
    <x v="0"/>
    <x v="0"/>
    <x v="0"/>
    <x v="0"/>
    <x v="0"/>
    <x v="0"/>
    <x v="0"/>
    <x v="6"/>
    <x v="0"/>
    <s v="Pagamento de salário referente a 02-2024"/>
  </r>
  <r>
    <x v="0"/>
    <n v="0"/>
    <n v="0"/>
    <n v="0"/>
    <n v="0"/>
    <x v="5527"/>
    <x v="0"/>
    <x v="0"/>
    <x v="0"/>
    <s v="03.16.15"/>
    <x v="0"/>
    <x v="0"/>
    <x v="0"/>
    <s v="Direção Financeira"/>
    <s v="03.16.15"/>
    <s v="Direção Financeira"/>
    <s v="03.16.15"/>
    <x v="64"/>
    <x v="0"/>
    <x v="0"/>
    <x v="0"/>
    <x v="0"/>
    <x v="0"/>
    <x v="0"/>
    <x v="0"/>
    <x v="2"/>
    <s v="2024-02-23"/>
    <x v="0"/>
    <n v="16"/>
    <x v="4"/>
    <m/>
    <x v="0"/>
    <m/>
    <x v="18"/>
    <n v="100478987"/>
    <x v="0"/>
    <x v="5"/>
    <s v="Direção Financeira"/>
    <s v="ORI"/>
    <x v="2"/>
    <m/>
    <x v="0"/>
    <x v="2"/>
    <x v="2"/>
    <x v="1"/>
    <x v="0"/>
    <x v="0"/>
    <x v="0"/>
    <x v="0"/>
    <x v="0"/>
    <x v="0"/>
    <x v="0"/>
    <s v="Direção Financeira"/>
    <x v="0"/>
    <x v="0"/>
    <x v="0"/>
    <x v="0"/>
    <x v="0"/>
    <x v="0"/>
    <x v="0"/>
    <x v="0"/>
    <x v="0"/>
    <x v="0"/>
    <x v="5"/>
    <x v="0"/>
    <s v="Pagamento de salário referente a 02-2024"/>
  </r>
  <r>
    <x v="0"/>
    <n v="0"/>
    <n v="0"/>
    <n v="0"/>
    <n v="0"/>
    <x v="5527"/>
    <x v="0"/>
    <x v="0"/>
    <x v="0"/>
    <s v="03.16.15"/>
    <x v="0"/>
    <x v="0"/>
    <x v="0"/>
    <s v="Direção Financeira"/>
    <s v="03.16.15"/>
    <s v="Direção Financeira"/>
    <s v="03.16.15"/>
    <x v="48"/>
    <x v="0"/>
    <x v="0"/>
    <x v="0"/>
    <x v="1"/>
    <x v="0"/>
    <x v="0"/>
    <x v="0"/>
    <x v="2"/>
    <s v="2024-02-23"/>
    <x v="0"/>
    <n v="82"/>
    <x v="4"/>
    <m/>
    <x v="0"/>
    <m/>
    <x v="18"/>
    <n v="100478987"/>
    <x v="0"/>
    <x v="5"/>
    <s v="Direção Financeira"/>
    <s v="ORI"/>
    <x v="2"/>
    <m/>
    <x v="0"/>
    <x v="2"/>
    <x v="2"/>
    <x v="1"/>
    <x v="0"/>
    <x v="0"/>
    <x v="0"/>
    <x v="0"/>
    <x v="0"/>
    <x v="0"/>
    <x v="0"/>
    <s v="Direção Financeira"/>
    <x v="0"/>
    <x v="0"/>
    <x v="0"/>
    <x v="0"/>
    <x v="0"/>
    <x v="0"/>
    <x v="0"/>
    <x v="0"/>
    <x v="0"/>
    <x v="0"/>
    <x v="5"/>
    <x v="0"/>
    <s v="Pagamento de salário referente a 02-2024"/>
  </r>
  <r>
    <x v="0"/>
    <n v="0"/>
    <n v="0"/>
    <n v="0"/>
    <n v="0"/>
    <x v="5527"/>
    <x v="0"/>
    <x v="0"/>
    <x v="0"/>
    <s v="03.16.15"/>
    <x v="0"/>
    <x v="0"/>
    <x v="0"/>
    <s v="Direção Financeira"/>
    <s v="03.16.15"/>
    <s v="Direção Financeira"/>
    <s v="03.16.15"/>
    <x v="29"/>
    <x v="0"/>
    <x v="0"/>
    <x v="0"/>
    <x v="0"/>
    <x v="0"/>
    <x v="0"/>
    <x v="0"/>
    <x v="2"/>
    <s v="2024-02-23"/>
    <x v="0"/>
    <n v="0"/>
    <x v="4"/>
    <m/>
    <x v="0"/>
    <m/>
    <x v="54"/>
    <n v="100477977"/>
    <x v="0"/>
    <x v="8"/>
    <s v="Direção Financeira"/>
    <s v="ORI"/>
    <x v="2"/>
    <m/>
    <x v="0"/>
    <x v="2"/>
    <x v="2"/>
    <x v="1"/>
    <x v="0"/>
    <x v="0"/>
    <x v="0"/>
    <x v="0"/>
    <x v="0"/>
    <x v="0"/>
    <x v="0"/>
    <s v="Direção Financeira"/>
    <x v="0"/>
    <x v="0"/>
    <x v="0"/>
    <x v="0"/>
    <x v="0"/>
    <x v="0"/>
    <x v="0"/>
    <x v="0"/>
    <x v="0"/>
    <x v="0"/>
    <x v="8"/>
    <x v="0"/>
    <s v="Pagamento de salário referente a 02-2024"/>
  </r>
  <r>
    <x v="0"/>
    <n v="0"/>
    <n v="0"/>
    <n v="0"/>
    <n v="0"/>
    <x v="5527"/>
    <x v="0"/>
    <x v="0"/>
    <x v="0"/>
    <s v="03.16.15"/>
    <x v="0"/>
    <x v="0"/>
    <x v="0"/>
    <s v="Direção Financeira"/>
    <s v="03.16.15"/>
    <s v="Direção Financeira"/>
    <s v="03.16.15"/>
    <x v="28"/>
    <x v="0"/>
    <x v="0"/>
    <x v="0"/>
    <x v="0"/>
    <x v="0"/>
    <x v="0"/>
    <x v="0"/>
    <x v="2"/>
    <s v="2024-02-23"/>
    <x v="0"/>
    <n v="45"/>
    <x v="4"/>
    <m/>
    <x v="0"/>
    <m/>
    <x v="54"/>
    <n v="100477977"/>
    <x v="0"/>
    <x v="8"/>
    <s v="Direção Financeira"/>
    <s v="ORI"/>
    <x v="2"/>
    <m/>
    <x v="0"/>
    <x v="2"/>
    <x v="2"/>
    <x v="1"/>
    <x v="0"/>
    <x v="0"/>
    <x v="0"/>
    <x v="0"/>
    <x v="0"/>
    <x v="0"/>
    <x v="0"/>
    <s v="Direção Financeira"/>
    <x v="0"/>
    <x v="0"/>
    <x v="0"/>
    <x v="0"/>
    <x v="0"/>
    <x v="0"/>
    <x v="0"/>
    <x v="0"/>
    <x v="0"/>
    <x v="0"/>
    <x v="8"/>
    <x v="0"/>
    <s v="Pagamento de salário referente a 02-2024"/>
  </r>
  <r>
    <x v="0"/>
    <n v="0"/>
    <n v="0"/>
    <n v="0"/>
    <n v="0"/>
    <x v="5527"/>
    <x v="0"/>
    <x v="0"/>
    <x v="0"/>
    <s v="03.16.15"/>
    <x v="0"/>
    <x v="0"/>
    <x v="0"/>
    <s v="Direção Financeira"/>
    <s v="03.16.15"/>
    <s v="Direção Financeira"/>
    <s v="03.16.15"/>
    <x v="29"/>
    <x v="0"/>
    <x v="0"/>
    <x v="0"/>
    <x v="0"/>
    <x v="0"/>
    <x v="0"/>
    <x v="0"/>
    <x v="2"/>
    <s v="2024-02-23"/>
    <x v="0"/>
    <n v="0"/>
    <x v="4"/>
    <m/>
    <x v="0"/>
    <m/>
    <x v="16"/>
    <n v="100474707"/>
    <x v="0"/>
    <x v="3"/>
    <s v="Direção Financeira"/>
    <s v="ORI"/>
    <x v="2"/>
    <m/>
    <x v="0"/>
    <x v="2"/>
    <x v="2"/>
    <x v="1"/>
    <x v="0"/>
    <x v="0"/>
    <x v="0"/>
    <x v="0"/>
    <x v="0"/>
    <x v="0"/>
    <x v="0"/>
    <s v="Direção Financeira"/>
    <x v="0"/>
    <x v="0"/>
    <x v="0"/>
    <x v="0"/>
    <x v="0"/>
    <x v="0"/>
    <x v="0"/>
    <x v="0"/>
    <x v="0"/>
    <x v="0"/>
    <x v="3"/>
    <x v="0"/>
    <s v="Pagamento de salário referente a 02-2024"/>
  </r>
  <r>
    <x v="0"/>
    <n v="0"/>
    <n v="0"/>
    <n v="0"/>
    <n v="0"/>
    <x v="322"/>
    <x v="0"/>
    <x v="0"/>
    <x v="0"/>
    <s v="03.16.32"/>
    <x v="29"/>
    <x v="0"/>
    <x v="0"/>
    <s v="Gabinete de Comunicação e Imagem"/>
    <s v="03.16.32"/>
    <s v="Gabinete de Comunicação e Imagem"/>
    <s v="03.16.32"/>
    <x v="30"/>
    <x v="0"/>
    <x v="0"/>
    <x v="0"/>
    <x v="1"/>
    <x v="0"/>
    <x v="0"/>
    <x v="0"/>
    <x v="2"/>
    <s v="2024-02-23"/>
    <x v="0"/>
    <n v="14053"/>
    <x v="4"/>
    <m/>
    <x v="0"/>
    <m/>
    <x v="19"/>
    <n v="100474706"/>
    <x v="0"/>
    <x v="6"/>
    <s v="Gabinete de Comunicação e Imagem"/>
    <s v="ORI"/>
    <x v="2"/>
    <s v="GCI"/>
    <x v="0"/>
    <x v="2"/>
    <x v="2"/>
    <x v="1"/>
    <x v="0"/>
    <x v="0"/>
    <x v="0"/>
    <x v="0"/>
    <x v="0"/>
    <x v="0"/>
    <x v="0"/>
    <s v="Gabinete de Comunicação e Imagem"/>
    <x v="0"/>
    <x v="0"/>
    <x v="0"/>
    <x v="0"/>
    <x v="0"/>
    <x v="0"/>
    <x v="0"/>
    <x v="0"/>
    <x v="0"/>
    <x v="0"/>
    <x v="6"/>
    <x v="0"/>
    <s v="Pagamento de salário referente a 02-2024"/>
  </r>
  <r>
    <x v="0"/>
    <n v="0"/>
    <n v="0"/>
    <n v="0"/>
    <n v="0"/>
    <x v="3981"/>
    <x v="0"/>
    <x v="0"/>
    <x v="0"/>
    <s v="03.16.30"/>
    <x v="37"/>
    <x v="0"/>
    <x v="0"/>
    <s v="Gabinete de Relações Externas"/>
    <s v="03.16.30"/>
    <s v="Gabinete de Relações Externas"/>
    <s v="03.16.30"/>
    <x v="30"/>
    <x v="0"/>
    <x v="0"/>
    <x v="0"/>
    <x v="1"/>
    <x v="0"/>
    <x v="0"/>
    <x v="0"/>
    <x v="0"/>
    <s v="2024-01-30"/>
    <x v="0"/>
    <n v="8213"/>
    <x v="4"/>
    <m/>
    <x v="0"/>
    <m/>
    <x v="19"/>
    <n v="100474706"/>
    <x v="0"/>
    <x v="6"/>
    <s v="Gabinete de Relações Externas"/>
    <s v="ORI"/>
    <x v="2"/>
    <s v="GRE"/>
    <x v="0"/>
    <x v="2"/>
    <x v="2"/>
    <x v="1"/>
    <x v="0"/>
    <x v="0"/>
    <x v="0"/>
    <x v="0"/>
    <x v="0"/>
    <x v="0"/>
    <x v="0"/>
    <s v="Gabinete de Relações Externas"/>
    <x v="0"/>
    <x v="0"/>
    <x v="0"/>
    <x v="0"/>
    <x v="0"/>
    <x v="0"/>
    <x v="0"/>
    <x v="0"/>
    <x v="0"/>
    <x v="0"/>
    <x v="6"/>
    <x v="0"/>
    <s v="Pagamento de salário referente a 01-2024"/>
  </r>
  <r>
    <x v="0"/>
    <n v="0"/>
    <n v="0"/>
    <n v="0"/>
    <n v="0"/>
    <x v="3973"/>
    <x v="0"/>
    <x v="0"/>
    <x v="0"/>
    <s v="03.16.10"/>
    <x v="39"/>
    <x v="0"/>
    <x v="0"/>
    <s v="Delegações Municipais "/>
    <s v="03.16.10"/>
    <s v="Delegações Municipais "/>
    <s v="03.16.10"/>
    <x v="30"/>
    <x v="0"/>
    <x v="0"/>
    <x v="0"/>
    <x v="1"/>
    <x v="0"/>
    <x v="0"/>
    <x v="0"/>
    <x v="0"/>
    <s v="2024-01-30"/>
    <x v="0"/>
    <n v="10767"/>
    <x v="4"/>
    <m/>
    <x v="0"/>
    <m/>
    <x v="19"/>
    <n v="100474706"/>
    <x v="0"/>
    <x v="6"/>
    <s v="Delegações Municipais "/>
    <s v="ORI"/>
    <x v="2"/>
    <m/>
    <x v="0"/>
    <x v="2"/>
    <x v="2"/>
    <x v="1"/>
    <x v="0"/>
    <x v="0"/>
    <x v="0"/>
    <x v="0"/>
    <x v="0"/>
    <x v="0"/>
    <x v="0"/>
    <s v="Delegações Municipais "/>
    <x v="0"/>
    <x v="0"/>
    <x v="0"/>
    <x v="0"/>
    <x v="0"/>
    <x v="0"/>
    <x v="0"/>
    <x v="0"/>
    <x v="0"/>
    <x v="0"/>
    <x v="6"/>
    <x v="0"/>
    <s v="Pagamento de salário referente a 01-2024"/>
  </r>
  <r>
    <x v="0"/>
    <n v="0"/>
    <n v="0"/>
    <n v="0"/>
    <n v="0"/>
    <x v="5455"/>
    <x v="0"/>
    <x v="0"/>
    <x v="0"/>
    <s v="03.16.10"/>
    <x v="39"/>
    <x v="0"/>
    <x v="0"/>
    <s v="Delegações Municipais "/>
    <s v="03.16.10"/>
    <s v="Delegações Municipais "/>
    <s v="03.16.10"/>
    <x v="30"/>
    <x v="0"/>
    <x v="0"/>
    <x v="0"/>
    <x v="1"/>
    <x v="0"/>
    <x v="0"/>
    <x v="0"/>
    <x v="6"/>
    <s v="2024-04-23"/>
    <x v="1"/>
    <n v="10767"/>
    <x v="4"/>
    <m/>
    <x v="0"/>
    <m/>
    <x v="19"/>
    <n v="100474706"/>
    <x v="0"/>
    <x v="6"/>
    <s v="Delegações Municipais "/>
    <s v="ORI"/>
    <x v="2"/>
    <m/>
    <x v="0"/>
    <x v="2"/>
    <x v="2"/>
    <x v="1"/>
    <x v="0"/>
    <x v="0"/>
    <x v="0"/>
    <x v="0"/>
    <x v="0"/>
    <x v="0"/>
    <x v="0"/>
    <s v="Delegações Municipais "/>
    <x v="0"/>
    <x v="0"/>
    <x v="0"/>
    <x v="0"/>
    <x v="0"/>
    <x v="0"/>
    <x v="0"/>
    <x v="0"/>
    <x v="0"/>
    <x v="0"/>
    <x v="6"/>
    <x v="0"/>
    <s v="Pagamento de salário referente a 04-2024"/>
  </r>
  <r>
    <x v="0"/>
    <n v="0"/>
    <n v="0"/>
    <n v="0"/>
    <n v="0"/>
    <x v="4580"/>
    <x v="0"/>
    <x v="0"/>
    <x v="0"/>
    <s v="03.16.02"/>
    <x v="3"/>
    <x v="0"/>
    <x v="0"/>
    <s v="Gabinete do Presidente"/>
    <s v="03.16.02"/>
    <s v="Gabinete do Presidente"/>
    <s v="03.16.02"/>
    <x v="31"/>
    <x v="0"/>
    <x v="0"/>
    <x v="1"/>
    <x v="0"/>
    <x v="0"/>
    <x v="0"/>
    <x v="0"/>
    <x v="3"/>
    <s v="2024-05-21"/>
    <x v="1"/>
    <n v="712"/>
    <x v="4"/>
    <m/>
    <x v="0"/>
    <m/>
    <x v="19"/>
    <n v="100474706"/>
    <x v="0"/>
    <x v="6"/>
    <s v="Gabinete do Presidente"/>
    <s v="ORI"/>
    <x v="2"/>
    <m/>
    <x v="0"/>
    <x v="2"/>
    <x v="2"/>
    <x v="1"/>
    <x v="0"/>
    <x v="0"/>
    <x v="0"/>
    <x v="0"/>
    <x v="0"/>
    <x v="0"/>
    <x v="0"/>
    <s v="Gabinete do Presidente"/>
    <x v="0"/>
    <x v="0"/>
    <x v="0"/>
    <x v="0"/>
    <x v="0"/>
    <x v="0"/>
    <x v="0"/>
    <x v="0"/>
    <x v="0"/>
    <x v="0"/>
    <x v="6"/>
    <x v="0"/>
    <s v="Pagamento de salário referente a 05-2024"/>
  </r>
  <r>
    <x v="0"/>
    <n v="0"/>
    <n v="0"/>
    <n v="0"/>
    <n v="0"/>
    <x v="3965"/>
    <x v="0"/>
    <x v="0"/>
    <x v="0"/>
    <s v="03.16.02"/>
    <x v="3"/>
    <x v="0"/>
    <x v="0"/>
    <s v="Gabinete do Presidente"/>
    <s v="03.16.02"/>
    <s v="Gabinete do Presidente"/>
    <s v="03.16.02"/>
    <x v="31"/>
    <x v="0"/>
    <x v="0"/>
    <x v="1"/>
    <x v="0"/>
    <x v="0"/>
    <x v="0"/>
    <x v="0"/>
    <x v="0"/>
    <s v="2024-01-30"/>
    <x v="0"/>
    <n v="177"/>
    <x v="4"/>
    <m/>
    <x v="0"/>
    <m/>
    <x v="54"/>
    <n v="100477977"/>
    <x v="0"/>
    <x v="8"/>
    <s v="Gabinete do Presidente"/>
    <s v="ORI"/>
    <x v="2"/>
    <m/>
    <x v="0"/>
    <x v="2"/>
    <x v="2"/>
    <x v="1"/>
    <x v="0"/>
    <x v="0"/>
    <x v="0"/>
    <x v="0"/>
    <x v="0"/>
    <x v="0"/>
    <x v="0"/>
    <s v="Gabinete do Presidente"/>
    <x v="0"/>
    <x v="0"/>
    <x v="0"/>
    <x v="0"/>
    <x v="0"/>
    <x v="0"/>
    <x v="0"/>
    <x v="0"/>
    <x v="0"/>
    <x v="0"/>
    <x v="8"/>
    <x v="0"/>
    <s v="Pagamento de salário referente a 01-2024"/>
  </r>
  <r>
    <x v="0"/>
    <n v="0"/>
    <n v="0"/>
    <n v="0"/>
    <n v="0"/>
    <x v="5662"/>
    <x v="0"/>
    <x v="0"/>
    <x v="0"/>
    <s v="03.16.02"/>
    <x v="3"/>
    <x v="0"/>
    <x v="0"/>
    <s v="Gabinete do Presidente"/>
    <s v="03.16.02"/>
    <s v="Gabinete do Presidente"/>
    <s v="03.16.02"/>
    <x v="28"/>
    <x v="0"/>
    <x v="0"/>
    <x v="0"/>
    <x v="0"/>
    <x v="0"/>
    <x v="0"/>
    <x v="0"/>
    <x v="1"/>
    <s v="2024-03-21"/>
    <x v="0"/>
    <n v="993"/>
    <x v="4"/>
    <m/>
    <x v="0"/>
    <m/>
    <x v="54"/>
    <n v="100477977"/>
    <x v="0"/>
    <x v="8"/>
    <s v="Gabinete do Presidente"/>
    <s v="ORI"/>
    <x v="2"/>
    <m/>
    <x v="0"/>
    <x v="2"/>
    <x v="2"/>
    <x v="1"/>
    <x v="0"/>
    <x v="0"/>
    <x v="0"/>
    <x v="0"/>
    <x v="0"/>
    <x v="0"/>
    <x v="0"/>
    <s v="Gabinete do Presidente"/>
    <x v="0"/>
    <x v="0"/>
    <x v="0"/>
    <x v="0"/>
    <x v="0"/>
    <x v="0"/>
    <x v="0"/>
    <x v="0"/>
    <x v="0"/>
    <x v="0"/>
    <x v="8"/>
    <x v="0"/>
    <s v="Pagamento de salário referente a 03-2024"/>
  </r>
  <r>
    <x v="0"/>
    <n v="0"/>
    <n v="0"/>
    <n v="0"/>
    <n v="0"/>
    <x v="5966"/>
    <x v="0"/>
    <x v="0"/>
    <x v="0"/>
    <s v="03.16.02"/>
    <x v="3"/>
    <x v="0"/>
    <x v="0"/>
    <s v="Gabinete do Presidente"/>
    <s v="03.16.02"/>
    <s v="Gabinete do Presidente"/>
    <s v="03.16.02"/>
    <x v="31"/>
    <x v="0"/>
    <x v="0"/>
    <x v="1"/>
    <x v="0"/>
    <x v="0"/>
    <x v="0"/>
    <x v="0"/>
    <x v="2"/>
    <s v="2024-02-23"/>
    <x v="0"/>
    <n v="779"/>
    <x v="4"/>
    <m/>
    <x v="0"/>
    <m/>
    <x v="19"/>
    <n v="100474706"/>
    <x v="0"/>
    <x v="6"/>
    <s v="Gabinete do Presidente"/>
    <s v="ORI"/>
    <x v="2"/>
    <m/>
    <x v="0"/>
    <x v="2"/>
    <x v="2"/>
    <x v="1"/>
    <x v="0"/>
    <x v="0"/>
    <x v="0"/>
    <x v="0"/>
    <x v="0"/>
    <x v="0"/>
    <x v="0"/>
    <s v="Gabinete do Presidente"/>
    <x v="0"/>
    <x v="0"/>
    <x v="0"/>
    <x v="0"/>
    <x v="0"/>
    <x v="0"/>
    <x v="0"/>
    <x v="0"/>
    <x v="0"/>
    <x v="0"/>
    <x v="6"/>
    <x v="0"/>
    <s v="Pagamento de salário referente a 02-2024"/>
  </r>
  <r>
    <x v="0"/>
    <n v="0"/>
    <n v="0"/>
    <n v="0"/>
    <n v="0"/>
    <x v="5966"/>
    <x v="0"/>
    <x v="0"/>
    <x v="0"/>
    <s v="03.16.02"/>
    <x v="3"/>
    <x v="0"/>
    <x v="0"/>
    <s v="Gabinete do Presidente"/>
    <s v="03.16.02"/>
    <s v="Gabinete do Presidente"/>
    <s v="03.16.02"/>
    <x v="49"/>
    <x v="0"/>
    <x v="0"/>
    <x v="0"/>
    <x v="1"/>
    <x v="0"/>
    <x v="0"/>
    <x v="0"/>
    <x v="2"/>
    <s v="2024-02-23"/>
    <x v="0"/>
    <n v="15061"/>
    <x v="4"/>
    <m/>
    <x v="0"/>
    <m/>
    <x v="19"/>
    <n v="100474706"/>
    <x v="0"/>
    <x v="6"/>
    <s v="Gabinete do Presidente"/>
    <s v="ORI"/>
    <x v="2"/>
    <m/>
    <x v="0"/>
    <x v="2"/>
    <x v="2"/>
    <x v="1"/>
    <x v="0"/>
    <x v="0"/>
    <x v="0"/>
    <x v="0"/>
    <x v="0"/>
    <x v="0"/>
    <x v="0"/>
    <s v="Gabinete do Presidente"/>
    <x v="0"/>
    <x v="0"/>
    <x v="0"/>
    <x v="0"/>
    <x v="0"/>
    <x v="0"/>
    <x v="0"/>
    <x v="0"/>
    <x v="0"/>
    <x v="0"/>
    <x v="6"/>
    <x v="0"/>
    <s v="Pagamento de salário referente a 02-2024"/>
  </r>
  <r>
    <x v="0"/>
    <n v="0"/>
    <n v="0"/>
    <n v="0"/>
    <n v="0"/>
    <x v="5454"/>
    <x v="0"/>
    <x v="0"/>
    <x v="0"/>
    <s v="03.16.02"/>
    <x v="3"/>
    <x v="0"/>
    <x v="0"/>
    <s v="Gabinete do Presidente"/>
    <s v="03.16.02"/>
    <s v="Gabinete do Presidente"/>
    <s v="03.16.02"/>
    <x v="59"/>
    <x v="0"/>
    <x v="0"/>
    <x v="0"/>
    <x v="0"/>
    <x v="0"/>
    <x v="0"/>
    <x v="0"/>
    <x v="6"/>
    <s v="2024-04-23"/>
    <x v="1"/>
    <n v="1130"/>
    <x v="4"/>
    <m/>
    <x v="0"/>
    <m/>
    <x v="19"/>
    <n v="100474706"/>
    <x v="0"/>
    <x v="6"/>
    <s v="Gabinete do Presidente"/>
    <s v="ORI"/>
    <x v="2"/>
    <m/>
    <x v="0"/>
    <x v="2"/>
    <x v="2"/>
    <x v="1"/>
    <x v="0"/>
    <x v="0"/>
    <x v="0"/>
    <x v="0"/>
    <x v="0"/>
    <x v="0"/>
    <x v="0"/>
    <s v="Gabinete do Presidente"/>
    <x v="0"/>
    <x v="0"/>
    <x v="0"/>
    <x v="0"/>
    <x v="0"/>
    <x v="0"/>
    <x v="0"/>
    <x v="0"/>
    <x v="0"/>
    <x v="0"/>
    <x v="6"/>
    <x v="0"/>
    <s v="Pagamento de salário referente a 04-2024"/>
  </r>
  <r>
    <x v="0"/>
    <n v="0"/>
    <n v="0"/>
    <n v="0"/>
    <n v="0"/>
    <x v="5454"/>
    <x v="0"/>
    <x v="0"/>
    <x v="0"/>
    <s v="03.16.02"/>
    <x v="3"/>
    <x v="0"/>
    <x v="0"/>
    <s v="Gabinete do Presidente"/>
    <s v="03.16.02"/>
    <s v="Gabinete do Presidente"/>
    <s v="03.16.02"/>
    <x v="31"/>
    <x v="0"/>
    <x v="0"/>
    <x v="1"/>
    <x v="0"/>
    <x v="0"/>
    <x v="0"/>
    <x v="0"/>
    <x v="6"/>
    <s v="2024-04-23"/>
    <x v="1"/>
    <n v="61"/>
    <x v="4"/>
    <m/>
    <x v="0"/>
    <m/>
    <x v="15"/>
    <n v="100479277"/>
    <x v="0"/>
    <x v="2"/>
    <s v="Gabinete do Presidente"/>
    <s v="ORI"/>
    <x v="2"/>
    <m/>
    <x v="0"/>
    <x v="2"/>
    <x v="2"/>
    <x v="1"/>
    <x v="0"/>
    <x v="0"/>
    <x v="0"/>
    <x v="0"/>
    <x v="0"/>
    <x v="0"/>
    <x v="0"/>
    <s v="Gabinete do Presidente"/>
    <x v="0"/>
    <x v="0"/>
    <x v="0"/>
    <x v="0"/>
    <x v="0"/>
    <x v="0"/>
    <x v="0"/>
    <x v="0"/>
    <x v="0"/>
    <x v="0"/>
    <x v="2"/>
    <x v="0"/>
    <s v="Pagamento de salário referente a 04-2024"/>
  </r>
  <r>
    <x v="0"/>
    <n v="0"/>
    <n v="0"/>
    <n v="0"/>
    <n v="0"/>
    <x v="4575"/>
    <x v="0"/>
    <x v="0"/>
    <x v="0"/>
    <s v="03.16.22"/>
    <x v="58"/>
    <x v="0"/>
    <x v="0"/>
    <s v="Direção da Habitação"/>
    <s v="03.16.22"/>
    <s v="Direção da Habitação"/>
    <s v="03.16.22"/>
    <x v="49"/>
    <x v="0"/>
    <x v="0"/>
    <x v="0"/>
    <x v="1"/>
    <x v="0"/>
    <x v="0"/>
    <x v="0"/>
    <x v="3"/>
    <s v="2024-05-21"/>
    <x v="1"/>
    <n v="8935"/>
    <x v="4"/>
    <m/>
    <x v="0"/>
    <m/>
    <x v="19"/>
    <n v="100474706"/>
    <x v="0"/>
    <x v="6"/>
    <s v="Direção da Habitação"/>
    <s v="ORI"/>
    <x v="2"/>
    <m/>
    <x v="0"/>
    <x v="2"/>
    <x v="2"/>
    <x v="1"/>
    <x v="0"/>
    <x v="0"/>
    <x v="0"/>
    <x v="0"/>
    <x v="0"/>
    <x v="0"/>
    <x v="0"/>
    <s v="Direção da Habitação"/>
    <x v="0"/>
    <x v="0"/>
    <x v="0"/>
    <x v="0"/>
    <x v="0"/>
    <x v="0"/>
    <x v="0"/>
    <x v="0"/>
    <x v="0"/>
    <x v="0"/>
    <x v="6"/>
    <x v="0"/>
    <s v="Pagamento de salário referente a 05-2024"/>
  </r>
  <r>
    <x v="0"/>
    <n v="0"/>
    <n v="0"/>
    <n v="0"/>
    <n v="0"/>
    <x v="5673"/>
    <x v="0"/>
    <x v="0"/>
    <x v="0"/>
    <s v="03.16.22"/>
    <x v="58"/>
    <x v="0"/>
    <x v="0"/>
    <s v="Direção da Habitação"/>
    <s v="03.16.22"/>
    <s v="Direção da Habitação"/>
    <s v="03.16.22"/>
    <x v="49"/>
    <x v="0"/>
    <x v="0"/>
    <x v="0"/>
    <x v="1"/>
    <x v="0"/>
    <x v="0"/>
    <x v="0"/>
    <x v="1"/>
    <s v="2024-03-21"/>
    <x v="0"/>
    <n v="8935"/>
    <x v="4"/>
    <m/>
    <x v="0"/>
    <m/>
    <x v="19"/>
    <n v="100474706"/>
    <x v="0"/>
    <x v="6"/>
    <s v="Direção da Habitação"/>
    <s v="ORI"/>
    <x v="2"/>
    <m/>
    <x v="0"/>
    <x v="2"/>
    <x v="2"/>
    <x v="1"/>
    <x v="0"/>
    <x v="0"/>
    <x v="0"/>
    <x v="0"/>
    <x v="0"/>
    <x v="0"/>
    <x v="0"/>
    <s v="Direção da Habitação"/>
    <x v="0"/>
    <x v="0"/>
    <x v="0"/>
    <x v="0"/>
    <x v="0"/>
    <x v="0"/>
    <x v="0"/>
    <x v="0"/>
    <x v="0"/>
    <x v="0"/>
    <x v="6"/>
    <x v="0"/>
    <s v="Pagamento de salário referente a 03-2024"/>
  </r>
  <r>
    <x v="0"/>
    <n v="0"/>
    <n v="0"/>
    <n v="0"/>
    <n v="0"/>
    <x v="5521"/>
    <x v="0"/>
    <x v="0"/>
    <x v="0"/>
    <s v="03.16.22"/>
    <x v="58"/>
    <x v="0"/>
    <x v="0"/>
    <s v="Direção da Habitação"/>
    <s v="03.16.22"/>
    <s v="Direção da Habitação"/>
    <s v="03.16.22"/>
    <x v="49"/>
    <x v="0"/>
    <x v="0"/>
    <x v="0"/>
    <x v="1"/>
    <x v="0"/>
    <x v="0"/>
    <x v="0"/>
    <x v="2"/>
    <s v="2024-02-23"/>
    <x v="0"/>
    <n v="8935"/>
    <x v="4"/>
    <m/>
    <x v="0"/>
    <m/>
    <x v="19"/>
    <n v="100474706"/>
    <x v="0"/>
    <x v="6"/>
    <s v="Direção da Habitação"/>
    <s v="ORI"/>
    <x v="2"/>
    <m/>
    <x v="0"/>
    <x v="2"/>
    <x v="2"/>
    <x v="1"/>
    <x v="0"/>
    <x v="0"/>
    <x v="0"/>
    <x v="0"/>
    <x v="0"/>
    <x v="0"/>
    <x v="0"/>
    <s v="Direção da Habitação"/>
    <x v="0"/>
    <x v="0"/>
    <x v="0"/>
    <x v="0"/>
    <x v="0"/>
    <x v="0"/>
    <x v="0"/>
    <x v="0"/>
    <x v="0"/>
    <x v="0"/>
    <x v="6"/>
    <x v="0"/>
    <s v="Pagamento de salário referente a 02-2024"/>
  </r>
  <r>
    <x v="0"/>
    <n v="0"/>
    <n v="0"/>
    <n v="0"/>
    <n v="0"/>
    <x v="3970"/>
    <x v="0"/>
    <x v="0"/>
    <x v="0"/>
    <s v="03.16.11"/>
    <x v="27"/>
    <x v="0"/>
    <x v="0"/>
    <s v="Direcção de Obras"/>
    <s v="03.16.11"/>
    <s v="Direcção de Obras"/>
    <s v="03.16.11"/>
    <x v="60"/>
    <x v="0"/>
    <x v="0"/>
    <x v="0"/>
    <x v="0"/>
    <x v="0"/>
    <x v="0"/>
    <x v="0"/>
    <x v="0"/>
    <s v="2024-01-30"/>
    <x v="0"/>
    <n v="5"/>
    <x v="4"/>
    <m/>
    <x v="0"/>
    <m/>
    <x v="18"/>
    <n v="100478987"/>
    <x v="0"/>
    <x v="5"/>
    <s v="Direcção de Obras"/>
    <s v="ORI"/>
    <x v="2"/>
    <m/>
    <x v="0"/>
    <x v="2"/>
    <x v="2"/>
    <x v="1"/>
    <x v="0"/>
    <x v="0"/>
    <x v="0"/>
    <x v="0"/>
    <x v="0"/>
    <x v="0"/>
    <x v="0"/>
    <s v="Direcção de Obras"/>
    <x v="0"/>
    <x v="0"/>
    <x v="0"/>
    <x v="0"/>
    <x v="0"/>
    <x v="0"/>
    <x v="0"/>
    <x v="0"/>
    <x v="0"/>
    <x v="0"/>
    <x v="5"/>
    <x v="0"/>
    <s v="Pagamento de salário referente a 01-2024"/>
  </r>
  <r>
    <x v="0"/>
    <n v="0"/>
    <n v="0"/>
    <n v="0"/>
    <n v="0"/>
    <x v="5674"/>
    <x v="0"/>
    <x v="0"/>
    <x v="0"/>
    <s v="03.16.11"/>
    <x v="27"/>
    <x v="0"/>
    <x v="0"/>
    <s v="Direcção de Obras"/>
    <s v="03.16.11"/>
    <s v="Direcção de Obras"/>
    <s v="03.16.11"/>
    <x v="48"/>
    <x v="0"/>
    <x v="0"/>
    <x v="0"/>
    <x v="1"/>
    <x v="0"/>
    <x v="0"/>
    <x v="0"/>
    <x v="1"/>
    <s v="2024-03-21"/>
    <x v="0"/>
    <n v="524"/>
    <x v="4"/>
    <m/>
    <x v="0"/>
    <m/>
    <x v="18"/>
    <n v="100478987"/>
    <x v="0"/>
    <x v="5"/>
    <s v="Direcção de Obras"/>
    <s v="ORI"/>
    <x v="2"/>
    <m/>
    <x v="0"/>
    <x v="2"/>
    <x v="2"/>
    <x v="1"/>
    <x v="0"/>
    <x v="0"/>
    <x v="0"/>
    <x v="0"/>
    <x v="0"/>
    <x v="0"/>
    <x v="0"/>
    <s v="Direcção de Obras"/>
    <x v="0"/>
    <x v="0"/>
    <x v="0"/>
    <x v="0"/>
    <x v="0"/>
    <x v="0"/>
    <x v="0"/>
    <x v="0"/>
    <x v="0"/>
    <x v="0"/>
    <x v="5"/>
    <x v="0"/>
    <s v="Pagamento de salário referente a 03-2024"/>
  </r>
  <r>
    <x v="0"/>
    <n v="0"/>
    <n v="0"/>
    <n v="0"/>
    <n v="0"/>
    <x v="5528"/>
    <x v="0"/>
    <x v="0"/>
    <x v="0"/>
    <s v="03.16.11"/>
    <x v="27"/>
    <x v="0"/>
    <x v="0"/>
    <s v="Direcção de Obras"/>
    <s v="03.16.11"/>
    <s v="Direcção de Obras"/>
    <s v="03.16.11"/>
    <x v="29"/>
    <x v="0"/>
    <x v="0"/>
    <x v="0"/>
    <x v="0"/>
    <x v="0"/>
    <x v="0"/>
    <x v="0"/>
    <x v="2"/>
    <s v="2024-02-23"/>
    <x v="0"/>
    <n v="0"/>
    <x v="4"/>
    <m/>
    <x v="0"/>
    <m/>
    <x v="18"/>
    <n v="100478987"/>
    <x v="0"/>
    <x v="5"/>
    <s v="Direcção de Obras"/>
    <s v="ORI"/>
    <x v="2"/>
    <m/>
    <x v="0"/>
    <x v="2"/>
    <x v="2"/>
    <x v="1"/>
    <x v="0"/>
    <x v="0"/>
    <x v="0"/>
    <x v="0"/>
    <x v="0"/>
    <x v="0"/>
    <x v="0"/>
    <s v="Direcção de Obras"/>
    <x v="0"/>
    <x v="0"/>
    <x v="0"/>
    <x v="0"/>
    <x v="0"/>
    <x v="0"/>
    <x v="0"/>
    <x v="0"/>
    <x v="0"/>
    <x v="0"/>
    <x v="5"/>
    <x v="0"/>
    <s v="Pagamento de salário referente a 02-2024"/>
  </r>
  <r>
    <x v="0"/>
    <n v="0"/>
    <n v="0"/>
    <n v="0"/>
    <n v="0"/>
    <x v="5528"/>
    <x v="0"/>
    <x v="0"/>
    <x v="0"/>
    <s v="03.16.11"/>
    <x v="27"/>
    <x v="0"/>
    <x v="0"/>
    <s v="Direcção de Obras"/>
    <s v="03.16.11"/>
    <s v="Direcção de Obras"/>
    <s v="03.16.11"/>
    <x v="30"/>
    <x v="0"/>
    <x v="0"/>
    <x v="0"/>
    <x v="1"/>
    <x v="0"/>
    <x v="0"/>
    <x v="0"/>
    <x v="2"/>
    <s v="2024-02-23"/>
    <x v="0"/>
    <n v="483"/>
    <x v="4"/>
    <m/>
    <x v="0"/>
    <m/>
    <x v="18"/>
    <n v="100478987"/>
    <x v="0"/>
    <x v="5"/>
    <s v="Direcção de Obras"/>
    <s v="ORI"/>
    <x v="2"/>
    <m/>
    <x v="0"/>
    <x v="2"/>
    <x v="2"/>
    <x v="1"/>
    <x v="0"/>
    <x v="0"/>
    <x v="0"/>
    <x v="0"/>
    <x v="0"/>
    <x v="0"/>
    <x v="0"/>
    <s v="Direcção de Obras"/>
    <x v="0"/>
    <x v="0"/>
    <x v="0"/>
    <x v="0"/>
    <x v="0"/>
    <x v="0"/>
    <x v="0"/>
    <x v="0"/>
    <x v="0"/>
    <x v="0"/>
    <x v="5"/>
    <x v="0"/>
    <s v="Pagamento de salário referente a 02-2024"/>
  </r>
  <r>
    <x v="0"/>
    <n v="0"/>
    <n v="0"/>
    <n v="0"/>
    <n v="0"/>
    <x v="5528"/>
    <x v="0"/>
    <x v="0"/>
    <x v="0"/>
    <s v="03.16.11"/>
    <x v="27"/>
    <x v="0"/>
    <x v="0"/>
    <s v="Direcção de Obras"/>
    <s v="03.16.11"/>
    <s v="Direcção de Obras"/>
    <s v="03.16.11"/>
    <x v="49"/>
    <x v="0"/>
    <x v="0"/>
    <x v="0"/>
    <x v="1"/>
    <x v="0"/>
    <x v="0"/>
    <x v="0"/>
    <x v="2"/>
    <s v="2024-02-23"/>
    <x v="0"/>
    <n v="196"/>
    <x v="4"/>
    <m/>
    <x v="0"/>
    <m/>
    <x v="18"/>
    <n v="100478987"/>
    <x v="0"/>
    <x v="5"/>
    <s v="Direcção de Obras"/>
    <s v="ORI"/>
    <x v="2"/>
    <m/>
    <x v="0"/>
    <x v="2"/>
    <x v="2"/>
    <x v="1"/>
    <x v="0"/>
    <x v="0"/>
    <x v="0"/>
    <x v="0"/>
    <x v="0"/>
    <x v="0"/>
    <x v="0"/>
    <s v="Direcção de Obras"/>
    <x v="0"/>
    <x v="0"/>
    <x v="0"/>
    <x v="0"/>
    <x v="0"/>
    <x v="0"/>
    <x v="0"/>
    <x v="0"/>
    <x v="0"/>
    <x v="0"/>
    <x v="5"/>
    <x v="0"/>
    <s v="Pagamento de salário referente a 02-2024"/>
  </r>
  <r>
    <x v="0"/>
    <n v="0"/>
    <n v="0"/>
    <n v="0"/>
    <n v="0"/>
    <x v="5456"/>
    <x v="0"/>
    <x v="0"/>
    <x v="0"/>
    <s v="03.16.11"/>
    <x v="27"/>
    <x v="0"/>
    <x v="0"/>
    <s v="Direcção de Obras"/>
    <s v="03.16.11"/>
    <s v="Direcção de Obras"/>
    <s v="03.16.11"/>
    <x v="48"/>
    <x v="0"/>
    <x v="0"/>
    <x v="0"/>
    <x v="1"/>
    <x v="0"/>
    <x v="0"/>
    <x v="0"/>
    <x v="6"/>
    <s v="2024-04-23"/>
    <x v="1"/>
    <n v="24449"/>
    <x v="4"/>
    <m/>
    <x v="0"/>
    <m/>
    <x v="19"/>
    <n v="100474706"/>
    <x v="0"/>
    <x v="6"/>
    <s v="Direcção de Obras"/>
    <s v="ORI"/>
    <x v="2"/>
    <m/>
    <x v="0"/>
    <x v="2"/>
    <x v="2"/>
    <x v="1"/>
    <x v="0"/>
    <x v="0"/>
    <x v="0"/>
    <x v="0"/>
    <x v="0"/>
    <x v="0"/>
    <x v="0"/>
    <s v="Direcção de Obras"/>
    <x v="0"/>
    <x v="0"/>
    <x v="0"/>
    <x v="0"/>
    <x v="0"/>
    <x v="0"/>
    <x v="0"/>
    <x v="0"/>
    <x v="0"/>
    <x v="0"/>
    <x v="6"/>
    <x v="0"/>
    <s v="Pagamento de salário referente a 04-2024"/>
  </r>
  <r>
    <x v="0"/>
    <n v="0"/>
    <n v="0"/>
    <n v="0"/>
    <n v="0"/>
    <x v="5456"/>
    <x v="0"/>
    <x v="0"/>
    <x v="0"/>
    <s v="03.16.11"/>
    <x v="27"/>
    <x v="0"/>
    <x v="0"/>
    <s v="Direcção de Obras"/>
    <s v="03.16.11"/>
    <s v="Direcção de Obras"/>
    <s v="03.16.11"/>
    <x v="29"/>
    <x v="0"/>
    <x v="0"/>
    <x v="0"/>
    <x v="0"/>
    <x v="0"/>
    <x v="0"/>
    <x v="0"/>
    <x v="6"/>
    <s v="2024-04-23"/>
    <x v="1"/>
    <n v="1"/>
    <x v="4"/>
    <m/>
    <x v="0"/>
    <m/>
    <x v="15"/>
    <n v="100479277"/>
    <x v="0"/>
    <x v="2"/>
    <s v="Direcção de Obras"/>
    <s v="ORI"/>
    <x v="2"/>
    <m/>
    <x v="0"/>
    <x v="2"/>
    <x v="2"/>
    <x v="1"/>
    <x v="0"/>
    <x v="0"/>
    <x v="0"/>
    <x v="0"/>
    <x v="0"/>
    <x v="0"/>
    <x v="0"/>
    <s v="Direcção de Obras"/>
    <x v="0"/>
    <x v="0"/>
    <x v="0"/>
    <x v="0"/>
    <x v="0"/>
    <x v="0"/>
    <x v="0"/>
    <x v="0"/>
    <x v="0"/>
    <x v="0"/>
    <x v="2"/>
    <x v="0"/>
    <s v="Pagamento de salário referente a 04-2024"/>
  </r>
  <r>
    <x v="0"/>
    <n v="0"/>
    <n v="0"/>
    <n v="0"/>
    <n v="0"/>
    <x v="4568"/>
    <x v="0"/>
    <x v="0"/>
    <x v="0"/>
    <s v="03.16.24"/>
    <x v="31"/>
    <x v="0"/>
    <x v="0"/>
    <s v="Direcao da Familia, Inclusão, Género e Saúde"/>
    <s v="03.16.24"/>
    <s v="Direcao da Familia, Inclusão, Género e Saúde"/>
    <s v="03.16.24"/>
    <x v="28"/>
    <x v="0"/>
    <x v="0"/>
    <x v="0"/>
    <x v="0"/>
    <x v="0"/>
    <x v="0"/>
    <x v="0"/>
    <x v="3"/>
    <s v="2024-05-21"/>
    <x v="1"/>
    <n v="487"/>
    <x v="4"/>
    <m/>
    <x v="0"/>
    <m/>
    <x v="19"/>
    <n v="100474706"/>
    <x v="0"/>
    <x v="6"/>
    <s v="Direcao da Familia, Inclusão, Género e Saúde"/>
    <s v="ORI"/>
    <x v="2"/>
    <m/>
    <x v="0"/>
    <x v="2"/>
    <x v="2"/>
    <x v="1"/>
    <x v="0"/>
    <x v="0"/>
    <x v="0"/>
    <x v="0"/>
    <x v="0"/>
    <x v="0"/>
    <x v="0"/>
    <s v="Direcao da Familia, Inclusão, Género e Saúde"/>
    <x v="0"/>
    <x v="0"/>
    <x v="0"/>
    <x v="0"/>
    <x v="0"/>
    <x v="0"/>
    <x v="0"/>
    <x v="0"/>
    <x v="0"/>
    <x v="0"/>
    <x v="6"/>
    <x v="0"/>
    <s v="Pagamento de salário referente a 05-2024"/>
  </r>
  <r>
    <x v="0"/>
    <n v="0"/>
    <n v="0"/>
    <n v="0"/>
    <n v="0"/>
    <x v="4568"/>
    <x v="0"/>
    <x v="0"/>
    <x v="0"/>
    <s v="03.16.24"/>
    <x v="31"/>
    <x v="0"/>
    <x v="0"/>
    <s v="Direcao da Familia, Inclusão, Género e Saúde"/>
    <s v="03.16.24"/>
    <s v="Direcao da Familia, Inclusão, Género e Saúde"/>
    <s v="03.16.24"/>
    <x v="28"/>
    <x v="0"/>
    <x v="0"/>
    <x v="0"/>
    <x v="0"/>
    <x v="0"/>
    <x v="0"/>
    <x v="0"/>
    <x v="3"/>
    <s v="2024-05-21"/>
    <x v="1"/>
    <n v="2"/>
    <x v="4"/>
    <m/>
    <x v="0"/>
    <m/>
    <x v="16"/>
    <n v="100474707"/>
    <x v="0"/>
    <x v="3"/>
    <s v="Direcao da Familia, Inclusão, Género e Saúde"/>
    <s v="ORI"/>
    <x v="2"/>
    <m/>
    <x v="0"/>
    <x v="2"/>
    <x v="2"/>
    <x v="1"/>
    <x v="0"/>
    <x v="0"/>
    <x v="0"/>
    <x v="0"/>
    <x v="0"/>
    <x v="0"/>
    <x v="0"/>
    <s v="Direcao da Familia, Inclusão, Género e Saúde"/>
    <x v="0"/>
    <x v="0"/>
    <x v="0"/>
    <x v="0"/>
    <x v="0"/>
    <x v="0"/>
    <x v="0"/>
    <x v="0"/>
    <x v="0"/>
    <x v="0"/>
    <x v="3"/>
    <x v="0"/>
    <s v="Pagamento de salário referente a 05-2024"/>
  </r>
  <r>
    <x v="0"/>
    <n v="0"/>
    <n v="0"/>
    <n v="0"/>
    <n v="0"/>
    <x v="3978"/>
    <x v="0"/>
    <x v="0"/>
    <x v="0"/>
    <s v="03.16.24"/>
    <x v="31"/>
    <x v="0"/>
    <x v="0"/>
    <s v="Direcao da Familia, Inclusão, Género e Saúde"/>
    <s v="03.16.24"/>
    <s v="Direcao da Familia, Inclusão, Género e Saúde"/>
    <s v="03.16.24"/>
    <x v="60"/>
    <x v="0"/>
    <x v="0"/>
    <x v="0"/>
    <x v="0"/>
    <x v="0"/>
    <x v="0"/>
    <x v="0"/>
    <x v="0"/>
    <s v="2024-01-30"/>
    <x v="0"/>
    <n v="64"/>
    <x v="4"/>
    <m/>
    <x v="0"/>
    <m/>
    <x v="15"/>
    <n v="100479277"/>
    <x v="0"/>
    <x v="2"/>
    <s v="Direcao da Familia, Inclusão, Género e Saúde"/>
    <s v="ORI"/>
    <x v="2"/>
    <m/>
    <x v="0"/>
    <x v="2"/>
    <x v="2"/>
    <x v="1"/>
    <x v="0"/>
    <x v="0"/>
    <x v="0"/>
    <x v="0"/>
    <x v="0"/>
    <x v="0"/>
    <x v="0"/>
    <s v="Direcao da Familia, Inclusão, Género e Saúde"/>
    <x v="0"/>
    <x v="0"/>
    <x v="0"/>
    <x v="0"/>
    <x v="0"/>
    <x v="0"/>
    <x v="0"/>
    <x v="0"/>
    <x v="0"/>
    <x v="0"/>
    <x v="2"/>
    <x v="0"/>
    <s v="Pagamento de salário referente a 01-2024"/>
  </r>
  <r>
    <x v="0"/>
    <n v="0"/>
    <n v="0"/>
    <n v="0"/>
    <n v="0"/>
    <x v="5386"/>
    <x v="0"/>
    <x v="0"/>
    <x v="0"/>
    <s v="03.16.24"/>
    <x v="31"/>
    <x v="0"/>
    <x v="0"/>
    <s v="Direcao da Familia, Inclusão, Género e Saúde"/>
    <s v="03.16.24"/>
    <s v="Direcao da Familia, Inclusão, Género e Saúde"/>
    <s v="03.16.24"/>
    <x v="30"/>
    <x v="0"/>
    <x v="0"/>
    <x v="0"/>
    <x v="1"/>
    <x v="0"/>
    <x v="0"/>
    <x v="0"/>
    <x v="1"/>
    <s v="2024-03-21"/>
    <x v="0"/>
    <n v="85"/>
    <x v="4"/>
    <m/>
    <x v="0"/>
    <m/>
    <x v="16"/>
    <n v="100474707"/>
    <x v="0"/>
    <x v="3"/>
    <s v="Direcao da Familia, Inclusão, Género e Saúde"/>
    <s v="ORI"/>
    <x v="2"/>
    <m/>
    <x v="0"/>
    <x v="2"/>
    <x v="2"/>
    <x v="1"/>
    <x v="0"/>
    <x v="0"/>
    <x v="0"/>
    <x v="0"/>
    <x v="0"/>
    <x v="0"/>
    <x v="0"/>
    <s v="Direcao da Familia, Inclusão, Género e Saúde"/>
    <x v="0"/>
    <x v="0"/>
    <x v="0"/>
    <x v="0"/>
    <x v="0"/>
    <x v="0"/>
    <x v="0"/>
    <x v="0"/>
    <x v="0"/>
    <x v="0"/>
    <x v="3"/>
    <x v="0"/>
    <s v="Pagamento de salário referente a 03-2024"/>
  </r>
  <r>
    <x v="0"/>
    <n v="0"/>
    <n v="0"/>
    <n v="0"/>
    <n v="0"/>
    <x v="4938"/>
    <x v="0"/>
    <x v="0"/>
    <x v="0"/>
    <s v="03.16.23"/>
    <x v="14"/>
    <x v="0"/>
    <x v="0"/>
    <s v="Direção da Educação, Formação Profissional, Emprego"/>
    <s v="03.16.23"/>
    <s v="Direção da Educação, Formação Profissional, Emprego"/>
    <s v="03.16.23"/>
    <x v="30"/>
    <x v="0"/>
    <x v="0"/>
    <x v="0"/>
    <x v="1"/>
    <x v="0"/>
    <x v="0"/>
    <x v="0"/>
    <x v="4"/>
    <s v="2024-06-19"/>
    <x v="1"/>
    <n v="85857"/>
    <x v="4"/>
    <m/>
    <x v="0"/>
    <m/>
    <x v="19"/>
    <n v="100474706"/>
    <x v="0"/>
    <x v="6"/>
    <s v="Direção da Educação, Formação Profissional, Emprego"/>
    <s v="ORI"/>
    <x v="2"/>
    <m/>
    <x v="0"/>
    <x v="2"/>
    <x v="2"/>
    <x v="1"/>
    <x v="0"/>
    <x v="0"/>
    <x v="0"/>
    <x v="0"/>
    <x v="0"/>
    <x v="0"/>
    <x v="0"/>
    <s v="Direção da Educação, Formação Profissional, Emprego"/>
    <x v="0"/>
    <x v="0"/>
    <x v="0"/>
    <x v="0"/>
    <x v="0"/>
    <x v="0"/>
    <x v="0"/>
    <x v="0"/>
    <x v="0"/>
    <x v="0"/>
    <x v="6"/>
    <x v="0"/>
    <s v="Pagamento de salário referente a 06-2024"/>
  </r>
  <r>
    <x v="0"/>
    <n v="0"/>
    <n v="0"/>
    <n v="0"/>
    <n v="0"/>
    <x v="3974"/>
    <x v="0"/>
    <x v="0"/>
    <x v="0"/>
    <s v="03.16.23"/>
    <x v="14"/>
    <x v="0"/>
    <x v="0"/>
    <s v="Direção da Educação, Formação Profissional, Emprego"/>
    <s v="03.16.23"/>
    <s v="Direção da Educação, Formação Profissional, Emprego"/>
    <s v="03.16.23"/>
    <x v="28"/>
    <x v="0"/>
    <x v="0"/>
    <x v="0"/>
    <x v="0"/>
    <x v="0"/>
    <x v="0"/>
    <x v="0"/>
    <x v="0"/>
    <s v="2024-01-30"/>
    <x v="0"/>
    <n v="2"/>
    <x v="4"/>
    <m/>
    <x v="0"/>
    <m/>
    <x v="18"/>
    <n v="100478987"/>
    <x v="0"/>
    <x v="5"/>
    <s v="Direção da Educação, Formação Profissional, Emprego"/>
    <s v="ORI"/>
    <x v="2"/>
    <m/>
    <x v="0"/>
    <x v="2"/>
    <x v="2"/>
    <x v="1"/>
    <x v="0"/>
    <x v="0"/>
    <x v="0"/>
    <x v="0"/>
    <x v="0"/>
    <x v="0"/>
    <x v="0"/>
    <s v="Direção da Educação, Formação Profissional, Emprego"/>
    <x v="0"/>
    <x v="0"/>
    <x v="0"/>
    <x v="0"/>
    <x v="0"/>
    <x v="0"/>
    <x v="0"/>
    <x v="0"/>
    <x v="0"/>
    <x v="0"/>
    <x v="5"/>
    <x v="0"/>
    <s v="Pagamento de salário referente a 01-2024"/>
  </r>
  <r>
    <x v="0"/>
    <n v="0"/>
    <n v="0"/>
    <n v="0"/>
    <n v="0"/>
    <x v="3974"/>
    <x v="0"/>
    <x v="0"/>
    <x v="0"/>
    <s v="03.16.23"/>
    <x v="14"/>
    <x v="0"/>
    <x v="0"/>
    <s v="Direção da Educação, Formação Profissional, Emprego"/>
    <s v="03.16.23"/>
    <s v="Direção da Educação, Formação Profissional, Emprego"/>
    <s v="03.16.23"/>
    <x v="29"/>
    <x v="0"/>
    <x v="0"/>
    <x v="0"/>
    <x v="0"/>
    <x v="0"/>
    <x v="0"/>
    <x v="0"/>
    <x v="0"/>
    <s v="2024-01-30"/>
    <x v="0"/>
    <n v="0"/>
    <x v="4"/>
    <m/>
    <x v="0"/>
    <m/>
    <x v="18"/>
    <n v="100478987"/>
    <x v="0"/>
    <x v="5"/>
    <s v="Direção da Educação, Formação Profissional, Emprego"/>
    <s v="ORI"/>
    <x v="2"/>
    <m/>
    <x v="0"/>
    <x v="2"/>
    <x v="2"/>
    <x v="1"/>
    <x v="0"/>
    <x v="0"/>
    <x v="0"/>
    <x v="0"/>
    <x v="0"/>
    <x v="0"/>
    <x v="0"/>
    <s v="Direção da Educação, Formação Profissional, Emprego"/>
    <x v="0"/>
    <x v="0"/>
    <x v="0"/>
    <x v="0"/>
    <x v="0"/>
    <x v="0"/>
    <x v="0"/>
    <x v="0"/>
    <x v="0"/>
    <x v="0"/>
    <x v="5"/>
    <x v="0"/>
    <s v="Pagamento de salário referente a 01-2024"/>
  </r>
  <r>
    <x v="0"/>
    <n v="0"/>
    <n v="0"/>
    <n v="0"/>
    <n v="0"/>
    <x v="1917"/>
    <x v="0"/>
    <x v="0"/>
    <x v="0"/>
    <s v="03.16.23"/>
    <x v="14"/>
    <x v="0"/>
    <x v="0"/>
    <s v="Direção da Educação, Formação Profissional, Emprego"/>
    <s v="03.16.23"/>
    <s v="Direção da Educação, Formação Profissional, Emprego"/>
    <s v="03.16.23"/>
    <x v="29"/>
    <x v="0"/>
    <x v="0"/>
    <x v="0"/>
    <x v="0"/>
    <x v="0"/>
    <x v="0"/>
    <x v="0"/>
    <x v="5"/>
    <s v="2024-08-26"/>
    <x v="2"/>
    <n v="0"/>
    <x v="4"/>
    <m/>
    <x v="0"/>
    <m/>
    <x v="18"/>
    <n v="100478987"/>
    <x v="0"/>
    <x v="5"/>
    <s v="Direção da Educação, Formação Profissional, Emprego"/>
    <s v="ORI"/>
    <x v="2"/>
    <m/>
    <x v="0"/>
    <x v="2"/>
    <x v="2"/>
    <x v="1"/>
    <x v="0"/>
    <x v="0"/>
    <x v="0"/>
    <x v="0"/>
    <x v="0"/>
    <x v="0"/>
    <x v="0"/>
    <s v="Direção da Educação, Formação Profissional, Emprego"/>
    <x v="0"/>
    <x v="0"/>
    <x v="0"/>
    <x v="0"/>
    <x v="0"/>
    <x v="0"/>
    <x v="0"/>
    <x v="0"/>
    <x v="0"/>
    <x v="0"/>
    <x v="5"/>
    <x v="0"/>
    <s v="Pagamento de salário referente a 08-2024"/>
  </r>
  <r>
    <x v="0"/>
    <n v="0"/>
    <n v="0"/>
    <n v="0"/>
    <n v="0"/>
    <x v="4991"/>
    <x v="0"/>
    <x v="0"/>
    <x v="0"/>
    <s v="03.16.23"/>
    <x v="14"/>
    <x v="0"/>
    <x v="0"/>
    <s v="Direção da Educação, Formação Profissional, Emprego"/>
    <s v="03.16.23"/>
    <s v="Direção da Educação, Formação Profissional, Emprego"/>
    <s v="03.16.23"/>
    <x v="28"/>
    <x v="0"/>
    <x v="0"/>
    <x v="0"/>
    <x v="0"/>
    <x v="0"/>
    <x v="0"/>
    <x v="0"/>
    <x v="7"/>
    <s v="2024-09-19"/>
    <x v="2"/>
    <n v="46"/>
    <x v="4"/>
    <m/>
    <x v="0"/>
    <m/>
    <x v="17"/>
    <n v="100479279"/>
    <x v="0"/>
    <x v="4"/>
    <s v="Direção da Educação, Formação Profissional, Emprego"/>
    <s v="ORI"/>
    <x v="2"/>
    <m/>
    <x v="0"/>
    <x v="2"/>
    <x v="2"/>
    <x v="1"/>
    <x v="0"/>
    <x v="0"/>
    <x v="0"/>
    <x v="0"/>
    <x v="0"/>
    <x v="0"/>
    <x v="0"/>
    <s v="Direção da Educação, Formação Profissional, Emprego"/>
    <x v="0"/>
    <x v="0"/>
    <x v="0"/>
    <x v="0"/>
    <x v="0"/>
    <x v="0"/>
    <x v="0"/>
    <x v="0"/>
    <x v="0"/>
    <x v="0"/>
    <x v="4"/>
    <x v="0"/>
    <s v="Pagamento de salário referente a 09-2024"/>
  </r>
  <r>
    <x v="0"/>
    <n v="0"/>
    <n v="0"/>
    <n v="0"/>
    <n v="0"/>
    <x v="4991"/>
    <x v="0"/>
    <x v="0"/>
    <x v="0"/>
    <s v="03.16.23"/>
    <x v="14"/>
    <x v="0"/>
    <x v="0"/>
    <s v="Direção da Educação, Formação Profissional, Emprego"/>
    <s v="03.16.23"/>
    <s v="Direção da Educação, Formação Profissional, Emprego"/>
    <s v="03.16.23"/>
    <x v="28"/>
    <x v="0"/>
    <x v="0"/>
    <x v="0"/>
    <x v="0"/>
    <x v="0"/>
    <x v="0"/>
    <x v="0"/>
    <x v="7"/>
    <s v="2024-09-19"/>
    <x v="2"/>
    <n v="64"/>
    <x v="4"/>
    <m/>
    <x v="0"/>
    <m/>
    <x v="15"/>
    <n v="100479277"/>
    <x v="0"/>
    <x v="2"/>
    <s v="Direção da Educação, Formação Profissional, Emprego"/>
    <s v="ORI"/>
    <x v="2"/>
    <m/>
    <x v="0"/>
    <x v="2"/>
    <x v="2"/>
    <x v="1"/>
    <x v="0"/>
    <x v="0"/>
    <x v="0"/>
    <x v="0"/>
    <x v="0"/>
    <x v="0"/>
    <x v="0"/>
    <s v="Direção da Educação, Formação Profissional, Emprego"/>
    <x v="0"/>
    <x v="0"/>
    <x v="0"/>
    <x v="0"/>
    <x v="0"/>
    <x v="0"/>
    <x v="0"/>
    <x v="0"/>
    <x v="0"/>
    <x v="0"/>
    <x v="2"/>
    <x v="0"/>
    <s v="Pagamento de salário referente a 09-2024"/>
  </r>
  <r>
    <x v="0"/>
    <n v="0"/>
    <n v="0"/>
    <n v="0"/>
    <n v="0"/>
    <x v="4110"/>
    <x v="0"/>
    <x v="0"/>
    <x v="0"/>
    <s v="03.16.23"/>
    <x v="14"/>
    <x v="0"/>
    <x v="0"/>
    <s v="Direção da Educação, Formação Profissional, Emprego"/>
    <s v="03.16.23"/>
    <s v="Direção da Educação, Formação Profissional, Emprego"/>
    <s v="03.16.23"/>
    <x v="30"/>
    <x v="0"/>
    <x v="0"/>
    <x v="0"/>
    <x v="1"/>
    <x v="0"/>
    <x v="0"/>
    <x v="0"/>
    <x v="9"/>
    <s v="2024-07-23"/>
    <x v="2"/>
    <n v="3684"/>
    <x v="4"/>
    <m/>
    <x v="0"/>
    <m/>
    <x v="16"/>
    <n v="100474707"/>
    <x v="0"/>
    <x v="3"/>
    <s v="Direção da Educação, Formação Profissional, Emprego"/>
    <s v="ORI"/>
    <x v="2"/>
    <m/>
    <x v="0"/>
    <x v="2"/>
    <x v="2"/>
    <x v="1"/>
    <x v="0"/>
    <x v="0"/>
    <x v="0"/>
    <x v="0"/>
    <x v="0"/>
    <x v="0"/>
    <x v="0"/>
    <s v="Direção da Educação, Formação Profissional, Emprego"/>
    <x v="0"/>
    <x v="0"/>
    <x v="0"/>
    <x v="0"/>
    <x v="0"/>
    <x v="0"/>
    <x v="0"/>
    <x v="0"/>
    <x v="0"/>
    <x v="0"/>
    <x v="3"/>
    <x v="0"/>
    <s v="Pagamento de salário referente a 07-2024"/>
  </r>
  <r>
    <x v="0"/>
    <n v="0"/>
    <n v="0"/>
    <n v="0"/>
    <n v="0"/>
    <x v="5462"/>
    <x v="0"/>
    <x v="0"/>
    <x v="0"/>
    <s v="03.16.23"/>
    <x v="14"/>
    <x v="0"/>
    <x v="0"/>
    <s v="Direção da Educação, Formação Profissional, Emprego"/>
    <s v="03.16.23"/>
    <s v="Direção da Educação, Formação Profissional, Emprego"/>
    <s v="03.16.23"/>
    <x v="29"/>
    <x v="0"/>
    <x v="0"/>
    <x v="0"/>
    <x v="0"/>
    <x v="0"/>
    <x v="0"/>
    <x v="0"/>
    <x v="6"/>
    <s v="2024-04-23"/>
    <x v="1"/>
    <n v="0"/>
    <x v="4"/>
    <m/>
    <x v="0"/>
    <m/>
    <x v="18"/>
    <n v="100478987"/>
    <x v="0"/>
    <x v="5"/>
    <s v="Direção da Educação, Formação Profissional, Emprego"/>
    <s v="ORI"/>
    <x v="2"/>
    <m/>
    <x v="0"/>
    <x v="2"/>
    <x v="2"/>
    <x v="1"/>
    <x v="0"/>
    <x v="0"/>
    <x v="0"/>
    <x v="0"/>
    <x v="0"/>
    <x v="0"/>
    <x v="0"/>
    <s v="Direção da Educação, Formação Profissional, Emprego"/>
    <x v="0"/>
    <x v="0"/>
    <x v="0"/>
    <x v="0"/>
    <x v="0"/>
    <x v="0"/>
    <x v="0"/>
    <x v="0"/>
    <x v="0"/>
    <x v="0"/>
    <x v="5"/>
    <x v="0"/>
    <s v="Pagamento de salário referente a 04-2024"/>
  </r>
  <r>
    <x v="0"/>
    <n v="0"/>
    <n v="0"/>
    <n v="0"/>
    <n v="0"/>
    <x v="5462"/>
    <x v="0"/>
    <x v="0"/>
    <x v="0"/>
    <s v="03.16.23"/>
    <x v="14"/>
    <x v="0"/>
    <x v="0"/>
    <s v="Direção da Educação, Formação Profissional, Emprego"/>
    <s v="03.16.23"/>
    <s v="Direção da Educação, Formação Profissional, Emprego"/>
    <s v="03.16.23"/>
    <x v="30"/>
    <x v="0"/>
    <x v="0"/>
    <x v="0"/>
    <x v="1"/>
    <x v="0"/>
    <x v="0"/>
    <x v="0"/>
    <x v="6"/>
    <s v="2024-04-23"/>
    <x v="1"/>
    <n v="3667"/>
    <x v="4"/>
    <m/>
    <x v="0"/>
    <m/>
    <x v="16"/>
    <n v="100474707"/>
    <x v="0"/>
    <x v="3"/>
    <s v="Direção da Educação, Formação Profissional, Emprego"/>
    <s v="ORI"/>
    <x v="2"/>
    <m/>
    <x v="0"/>
    <x v="2"/>
    <x v="2"/>
    <x v="1"/>
    <x v="0"/>
    <x v="0"/>
    <x v="0"/>
    <x v="0"/>
    <x v="0"/>
    <x v="0"/>
    <x v="0"/>
    <s v="Direção da Educação, Formação Profissional, Emprego"/>
    <x v="0"/>
    <x v="0"/>
    <x v="0"/>
    <x v="0"/>
    <x v="0"/>
    <x v="0"/>
    <x v="0"/>
    <x v="0"/>
    <x v="0"/>
    <x v="0"/>
    <x v="3"/>
    <x v="0"/>
    <s v="Pagamento de salário referente a 04-2024"/>
  </r>
  <r>
    <x v="0"/>
    <n v="0"/>
    <n v="0"/>
    <n v="0"/>
    <n v="0"/>
    <x v="3977"/>
    <x v="0"/>
    <x v="0"/>
    <x v="0"/>
    <s v="03.16.13"/>
    <x v="41"/>
    <x v="0"/>
    <x v="0"/>
    <s v="Unidade Gestão de Aquisições"/>
    <s v="03.16.13"/>
    <s v="Unidade Gestão de Aquisições"/>
    <s v="03.16.13"/>
    <x v="30"/>
    <x v="0"/>
    <x v="0"/>
    <x v="0"/>
    <x v="1"/>
    <x v="0"/>
    <x v="0"/>
    <x v="0"/>
    <x v="0"/>
    <s v="2024-01-30"/>
    <x v="0"/>
    <n v="8213"/>
    <x v="4"/>
    <m/>
    <x v="0"/>
    <m/>
    <x v="19"/>
    <n v="100474706"/>
    <x v="0"/>
    <x v="6"/>
    <s v="Unidade Gestão de Aquisições"/>
    <s v="ORI"/>
    <x v="2"/>
    <s v="UGA"/>
    <x v="0"/>
    <x v="2"/>
    <x v="2"/>
    <x v="1"/>
    <x v="0"/>
    <x v="0"/>
    <x v="0"/>
    <x v="0"/>
    <x v="0"/>
    <x v="0"/>
    <x v="0"/>
    <s v="Unidade Gestão de Aquisições"/>
    <x v="0"/>
    <x v="0"/>
    <x v="0"/>
    <x v="0"/>
    <x v="0"/>
    <x v="0"/>
    <x v="0"/>
    <x v="0"/>
    <x v="0"/>
    <x v="0"/>
    <x v="6"/>
    <x v="0"/>
    <s v="Pagamento de salário referente a 01-2024"/>
  </r>
  <r>
    <x v="0"/>
    <n v="0"/>
    <n v="0"/>
    <n v="0"/>
    <n v="0"/>
    <x v="3976"/>
    <x v="0"/>
    <x v="0"/>
    <x v="0"/>
    <s v="03.16.12"/>
    <x v="40"/>
    <x v="0"/>
    <x v="0"/>
    <s v="Direcção de Urbanismo"/>
    <s v="03.16.12"/>
    <s v="Direcção de Urbanismo"/>
    <s v="03.16.12"/>
    <x v="30"/>
    <x v="0"/>
    <x v="0"/>
    <x v="0"/>
    <x v="1"/>
    <x v="0"/>
    <x v="0"/>
    <x v="0"/>
    <x v="0"/>
    <s v="2024-01-30"/>
    <x v="0"/>
    <n v="5300"/>
    <x v="4"/>
    <m/>
    <x v="0"/>
    <m/>
    <x v="19"/>
    <n v="100474706"/>
    <x v="0"/>
    <x v="6"/>
    <s v="Direcção de Urbanismo"/>
    <s v="ORI"/>
    <x v="2"/>
    <m/>
    <x v="0"/>
    <x v="2"/>
    <x v="2"/>
    <x v="1"/>
    <x v="0"/>
    <x v="0"/>
    <x v="0"/>
    <x v="0"/>
    <x v="0"/>
    <x v="0"/>
    <x v="0"/>
    <s v="Direcção de Urbanismo"/>
    <x v="0"/>
    <x v="0"/>
    <x v="0"/>
    <x v="0"/>
    <x v="0"/>
    <x v="0"/>
    <x v="0"/>
    <x v="0"/>
    <x v="0"/>
    <x v="0"/>
    <x v="6"/>
    <x v="0"/>
    <s v="Pagamento de salário referente a 01-2024"/>
  </r>
  <r>
    <x v="0"/>
    <n v="0"/>
    <n v="0"/>
    <n v="0"/>
    <n v="0"/>
    <x v="3437"/>
    <x v="0"/>
    <x v="0"/>
    <x v="0"/>
    <s v="03.16.12"/>
    <x v="40"/>
    <x v="0"/>
    <x v="0"/>
    <s v="Direcção de Urbanismo"/>
    <s v="03.16.12"/>
    <s v="Direcção de Urbanismo"/>
    <s v="03.16.12"/>
    <x v="30"/>
    <x v="0"/>
    <x v="0"/>
    <x v="0"/>
    <x v="1"/>
    <x v="0"/>
    <x v="0"/>
    <x v="0"/>
    <x v="1"/>
    <s v="2024-03-26"/>
    <x v="0"/>
    <n v="5300"/>
    <x v="4"/>
    <m/>
    <x v="0"/>
    <m/>
    <x v="19"/>
    <n v="100474706"/>
    <x v="0"/>
    <x v="6"/>
    <s v="Direcção de Urbanismo"/>
    <s v="ORI"/>
    <x v="2"/>
    <m/>
    <x v="0"/>
    <x v="2"/>
    <x v="2"/>
    <x v="1"/>
    <x v="0"/>
    <x v="0"/>
    <x v="0"/>
    <x v="0"/>
    <x v="0"/>
    <x v="0"/>
    <x v="0"/>
    <s v="Direcção de Urbanismo"/>
    <x v="0"/>
    <x v="0"/>
    <x v="0"/>
    <x v="0"/>
    <x v="0"/>
    <x v="0"/>
    <x v="0"/>
    <x v="0"/>
    <x v="0"/>
    <x v="0"/>
    <x v="6"/>
    <x v="0"/>
    <s v="Pagamento de salário referente a 03-2024"/>
  </r>
  <r>
    <x v="0"/>
    <n v="0"/>
    <n v="0"/>
    <n v="0"/>
    <n v="0"/>
    <x v="5457"/>
    <x v="0"/>
    <x v="0"/>
    <x v="0"/>
    <s v="03.16.12"/>
    <x v="40"/>
    <x v="0"/>
    <x v="0"/>
    <s v="Direcção de Urbanismo"/>
    <s v="03.16.12"/>
    <s v="Direcção de Urbanismo"/>
    <s v="03.16.12"/>
    <x v="49"/>
    <x v="0"/>
    <x v="0"/>
    <x v="0"/>
    <x v="1"/>
    <x v="0"/>
    <x v="0"/>
    <x v="0"/>
    <x v="6"/>
    <s v="2024-04-23"/>
    <x v="1"/>
    <n v="8888"/>
    <x v="4"/>
    <m/>
    <x v="0"/>
    <m/>
    <x v="19"/>
    <n v="100474706"/>
    <x v="0"/>
    <x v="6"/>
    <s v="Direcção de Urbanismo"/>
    <s v="ORI"/>
    <x v="2"/>
    <m/>
    <x v="0"/>
    <x v="2"/>
    <x v="2"/>
    <x v="1"/>
    <x v="0"/>
    <x v="0"/>
    <x v="0"/>
    <x v="0"/>
    <x v="0"/>
    <x v="0"/>
    <x v="0"/>
    <s v="Direcção de Urbanismo"/>
    <x v="0"/>
    <x v="0"/>
    <x v="0"/>
    <x v="0"/>
    <x v="0"/>
    <x v="0"/>
    <x v="0"/>
    <x v="0"/>
    <x v="0"/>
    <x v="0"/>
    <x v="6"/>
    <x v="0"/>
    <s v="Pagamento de salário referente a 04-2024"/>
  </r>
  <r>
    <x v="0"/>
    <n v="0"/>
    <n v="0"/>
    <n v="0"/>
    <n v="0"/>
    <x v="5457"/>
    <x v="0"/>
    <x v="0"/>
    <x v="0"/>
    <s v="03.16.12"/>
    <x v="40"/>
    <x v="0"/>
    <x v="0"/>
    <s v="Direcção de Urbanismo"/>
    <s v="03.16.12"/>
    <s v="Direcção de Urbanismo"/>
    <s v="03.16.12"/>
    <x v="30"/>
    <x v="0"/>
    <x v="0"/>
    <x v="0"/>
    <x v="1"/>
    <x v="0"/>
    <x v="0"/>
    <x v="0"/>
    <x v="6"/>
    <s v="2024-04-23"/>
    <x v="1"/>
    <n v="169"/>
    <x v="4"/>
    <m/>
    <x v="0"/>
    <m/>
    <x v="54"/>
    <n v="100477977"/>
    <x v="0"/>
    <x v="8"/>
    <s v="Direcção de Urbanismo"/>
    <s v="ORI"/>
    <x v="2"/>
    <m/>
    <x v="0"/>
    <x v="2"/>
    <x v="2"/>
    <x v="1"/>
    <x v="0"/>
    <x v="0"/>
    <x v="0"/>
    <x v="0"/>
    <x v="0"/>
    <x v="0"/>
    <x v="0"/>
    <s v="Direcção de Urbanismo"/>
    <x v="0"/>
    <x v="0"/>
    <x v="0"/>
    <x v="0"/>
    <x v="0"/>
    <x v="0"/>
    <x v="0"/>
    <x v="0"/>
    <x v="0"/>
    <x v="0"/>
    <x v="8"/>
    <x v="0"/>
    <s v="Pagamento de salário referente a 04-2024"/>
  </r>
  <r>
    <x v="0"/>
    <n v="0"/>
    <n v="0"/>
    <n v="0"/>
    <n v="0"/>
    <x v="3984"/>
    <x v="0"/>
    <x v="0"/>
    <x v="0"/>
    <s v="03.16.27"/>
    <x v="59"/>
    <x v="0"/>
    <x v="0"/>
    <s v="Direção dos Assuntos Jurídicos, Fiscalização e Policia Municipal"/>
    <s v="03.16.27"/>
    <s v="Direção dos Assuntos Jurídicos, Fiscalização e Policia Municipal"/>
    <s v="03.16.27"/>
    <x v="48"/>
    <x v="0"/>
    <x v="0"/>
    <x v="0"/>
    <x v="1"/>
    <x v="0"/>
    <x v="0"/>
    <x v="0"/>
    <x v="0"/>
    <s v="2024-01-30"/>
    <x v="0"/>
    <n v="7333"/>
    <x v="4"/>
    <m/>
    <x v="0"/>
    <m/>
    <x v="19"/>
    <n v="100474706"/>
    <x v="0"/>
    <x v="6"/>
    <s v="Direção dos Assuntos Jurídicos, Fiscalização e Policia Municipal"/>
    <s v="ORI"/>
    <x v="2"/>
    <m/>
    <x v="0"/>
    <x v="2"/>
    <x v="2"/>
    <x v="1"/>
    <x v="0"/>
    <x v="0"/>
    <x v="0"/>
    <x v="0"/>
    <x v="0"/>
    <x v="0"/>
    <x v="0"/>
    <s v="Direção dos Assuntos Jurídicos, Fiscalização e Policia Municipal"/>
    <x v="0"/>
    <x v="0"/>
    <x v="0"/>
    <x v="0"/>
    <x v="0"/>
    <x v="0"/>
    <x v="0"/>
    <x v="0"/>
    <x v="0"/>
    <x v="0"/>
    <x v="6"/>
    <x v="0"/>
    <s v="Pagamento de salário referente a 01-2024"/>
  </r>
  <r>
    <x v="0"/>
    <n v="0"/>
    <n v="0"/>
    <n v="0"/>
    <n v="0"/>
    <x v="3984"/>
    <x v="0"/>
    <x v="0"/>
    <x v="0"/>
    <s v="03.16.27"/>
    <x v="59"/>
    <x v="0"/>
    <x v="0"/>
    <s v="Direção dos Assuntos Jurídicos, Fiscalização e Policia Municipal"/>
    <s v="03.16.27"/>
    <s v="Direção dos Assuntos Jurídicos, Fiscalização e Policia Municipal"/>
    <s v="03.16.27"/>
    <x v="48"/>
    <x v="0"/>
    <x v="0"/>
    <x v="0"/>
    <x v="1"/>
    <x v="0"/>
    <x v="0"/>
    <x v="0"/>
    <x v="0"/>
    <s v="2024-01-30"/>
    <x v="0"/>
    <n v="80"/>
    <x v="4"/>
    <m/>
    <x v="0"/>
    <m/>
    <x v="18"/>
    <n v="100478987"/>
    <x v="0"/>
    <x v="5"/>
    <s v="Direção dos Assuntos Jurídicos, Fiscalização e Policia Municipal"/>
    <s v="ORI"/>
    <x v="2"/>
    <m/>
    <x v="0"/>
    <x v="2"/>
    <x v="2"/>
    <x v="1"/>
    <x v="0"/>
    <x v="0"/>
    <x v="0"/>
    <x v="0"/>
    <x v="0"/>
    <x v="0"/>
    <x v="0"/>
    <s v="Direção dos Assuntos Jurídicos, Fiscalização e Policia Municipal"/>
    <x v="0"/>
    <x v="0"/>
    <x v="0"/>
    <x v="0"/>
    <x v="0"/>
    <x v="0"/>
    <x v="0"/>
    <x v="0"/>
    <x v="0"/>
    <x v="0"/>
    <x v="5"/>
    <x v="0"/>
    <s v="Pagamento de salário referente a 01-2024"/>
  </r>
  <r>
    <x v="0"/>
    <n v="0"/>
    <n v="0"/>
    <n v="0"/>
    <n v="0"/>
    <x v="3984"/>
    <x v="0"/>
    <x v="0"/>
    <x v="0"/>
    <s v="03.16.27"/>
    <x v="59"/>
    <x v="0"/>
    <x v="0"/>
    <s v="Direção dos Assuntos Jurídicos, Fiscalização e Policia Municipal"/>
    <s v="03.16.27"/>
    <s v="Direção dos Assuntos Jurídicos, Fiscalização e Policia Municipal"/>
    <s v="03.16.27"/>
    <x v="30"/>
    <x v="0"/>
    <x v="0"/>
    <x v="0"/>
    <x v="1"/>
    <x v="0"/>
    <x v="0"/>
    <x v="0"/>
    <x v="0"/>
    <s v="2024-01-30"/>
    <x v="0"/>
    <n v="399"/>
    <x v="4"/>
    <m/>
    <x v="0"/>
    <m/>
    <x v="16"/>
    <n v="100474707"/>
    <x v="0"/>
    <x v="3"/>
    <s v="Direção dos Assuntos Jurídicos, Fiscalização e Policia Municipal"/>
    <s v="ORI"/>
    <x v="2"/>
    <m/>
    <x v="0"/>
    <x v="2"/>
    <x v="2"/>
    <x v="1"/>
    <x v="0"/>
    <x v="0"/>
    <x v="0"/>
    <x v="0"/>
    <x v="0"/>
    <x v="0"/>
    <x v="0"/>
    <s v="Direção dos Assuntos Jurídicos, Fiscalização e Policia Municipal"/>
    <x v="0"/>
    <x v="0"/>
    <x v="0"/>
    <x v="0"/>
    <x v="0"/>
    <x v="0"/>
    <x v="0"/>
    <x v="0"/>
    <x v="0"/>
    <x v="0"/>
    <x v="3"/>
    <x v="0"/>
    <s v="Pagamento de salário referente a 01-2024"/>
  </r>
  <r>
    <x v="0"/>
    <n v="0"/>
    <n v="0"/>
    <n v="0"/>
    <n v="0"/>
    <x v="3984"/>
    <x v="0"/>
    <x v="0"/>
    <x v="0"/>
    <s v="03.16.27"/>
    <x v="59"/>
    <x v="0"/>
    <x v="0"/>
    <s v="Direção dos Assuntos Jurídicos, Fiscalização e Policia Municipal"/>
    <s v="03.16.27"/>
    <s v="Direção dos Assuntos Jurídicos, Fiscalização e Policia Municipal"/>
    <s v="03.16.27"/>
    <x v="48"/>
    <x v="0"/>
    <x v="0"/>
    <x v="0"/>
    <x v="1"/>
    <x v="0"/>
    <x v="0"/>
    <x v="0"/>
    <x v="0"/>
    <s v="2024-01-30"/>
    <x v="0"/>
    <n v="2546"/>
    <x v="4"/>
    <m/>
    <x v="0"/>
    <m/>
    <x v="15"/>
    <n v="100479277"/>
    <x v="0"/>
    <x v="2"/>
    <s v="Direção dos Assuntos Jurídicos, Fiscalização e Policia Municipal"/>
    <s v="ORI"/>
    <x v="2"/>
    <m/>
    <x v="0"/>
    <x v="2"/>
    <x v="2"/>
    <x v="1"/>
    <x v="0"/>
    <x v="0"/>
    <x v="0"/>
    <x v="0"/>
    <x v="0"/>
    <x v="0"/>
    <x v="0"/>
    <s v="Direção dos Assuntos Jurídicos, Fiscalização e Policia Municipal"/>
    <x v="0"/>
    <x v="0"/>
    <x v="0"/>
    <x v="0"/>
    <x v="0"/>
    <x v="0"/>
    <x v="0"/>
    <x v="0"/>
    <x v="0"/>
    <x v="0"/>
    <x v="2"/>
    <x v="0"/>
    <s v="Pagamento de salário referente a 01-2024"/>
  </r>
  <r>
    <x v="0"/>
    <n v="0"/>
    <n v="0"/>
    <n v="0"/>
    <n v="0"/>
    <x v="5517"/>
    <x v="0"/>
    <x v="0"/>
    <x v="0"/>
    <s v="03.16.27"/>
    <x v="59"/>
    <x v="0"/>
    <x v="0"/>
    <s v="Direção dos Assuntos Jurídicos, Fiscalização e Policia Municipal"/>
    <s v="03.16.27"/>
    <s v="Direção dos Assuntos Jurídicos, Fiscalização e Policia Municipal"/>
    <s v="03.16.27"/>
    <x v="48"/>
    <x v="0"/>
    <x v="0"/>
    <x v="0"/>
    <x v="1"/>
    <x v="0"/>
    <x v="0"/>
    <x v="0"/>
    <x v="2"/>
    <s v="2024-02-23"/>
    <x v="0"/>
    <n v="7333"/>
    <x v="4"/>
    <m/>
    <x v="0"/>
    <m/>
    <x v="19"/>
    <n v="100474706"/>
    <x v="0"/>
    <x v="6"/>
    <s v="Direção dos Assuntos Jurídicos, Fiscalização e Policia Municipal"/>
    <s v="ORI"/>
    <x v="2"/>
    <m/>
    <x v="0"/>
    <x v="2"/>
    <x v="2"/>
    <x v="1"/>
    <x v="0"/>
    <x v="0"/>
    <x v="0"/>
    <x v="0"/>
    <x v="0"/>
    <x v="0"/>
    <x v="0"/>
    <s v="Direção dos Assuntos Jurídicos, Fiscalização e Policia Municipal"/>
    <x v="0"/>
    <x v="0"/>
    <x v="0"/>
    <x v="0"/>
    <x v="0"/>
    <x v="0"/>
    <x v="0"/>
    <x v="0"/>
    <x v="0"/>
    <x v="0"/>
    <x v="6"/>
    <x v="0"/>
    <s v="Pagamento de salário referente a 02-2024"/>
  </r>
  <r>
    <x v="0"/>
    <n v="0"/>
    <n v="0"/>
    <n v="0"/>
    <n v="0"/>
    <x v="5517"/>
    <x v="0"/>
    <x v="0"/>
    <x v="0"/>
    <s v="03.16.27"/>
    <x v="59"/>
    <x v="0"/>
    <x v="0"/>
    <s v="Direção dos Assuntos Jurídicos, Fiscalização e Policia Municipal"/>
    <s v="03.16.27"/>
    <s v="Direção dos Assuntos Jurídicos, Fiscalização e Policia Municipal"/>
    <s v="03.16.27"/>
    <x v="28"/>
    <x v="0"/>
    <x v="0"/>
    <x v="0"/>
    <x v="0"/>
    <x v="0"/>
    <x v="0"/>
    <x v="0"/>
    <x v="2"/>
    <s v="2024-02-23"/>
    <x v="0"/>
    <n v="20"/>
    <x v="4"/>
    <m/>
    <x v="0"/>
    <m/>
    <x v="18"/>
    <n v="100478987"/>
    <x v="0"/>
    <x v="5"/>
    <s v="Direção dos Assuntos Jurídicos, Fiscalização e Policia Municipal"/>
    <s v="ORI"/>
    <x v="2"/>
    <m/>
    <x v="0"/>
    <x v="2"/>
    <x v="2"/>
    <x v="1"/>
    <x v="0"/>
    <x v="0"/>
    <x v="0"/>
    <x v="0"/>
    <x v="0"/>
    <x v="0"/>
    <x v="0"/>
    <s v="Direção dos Assuntos Jurídicos, Fiscalização e Policia Municipal"/>
    <x v="0"/>
    <x v="0"/>
    <x v="0"/>
    <x v="0"/>
    <x v="0"/>
    <x v="0"/>
    <x v="0"/>
    <x v="0"/>
    <x v="0"/>
    <x v="0"/>
    <x v="5"/>
    <x v="0"/>
    <s v="Pagamento de salário referente a 02-2024"/>
  </r>
  <r>
    <x v="0"/>
    <n v="0"/>
    <n v="0"/>
    <n v="0"/>
    <n v="0"/>
    <x v="5517"/>
    <x v="0"/>
    <x v="0"/>
    <x v="0"/>
    <s v="03.16.27"/>
    <x v="59"/>
    <x v="0"/>
    <x v="0"/>
    <s v="Direção dos Assuntos Jurídicos, Fiscalização e Policia Municipal"/>
    <s v="03.16.27"/>
    <s v="Direção dos Assuntos Jurídicos, Fiscalização e Policia Municipal"/>
    <s v="03.16.27"/>
    <x v="30"/>
    <x v="0"/>
    <x v="0"/>
    <x v="0"/>
    <x v="1"/>
    <x v="0"/>
    <x v="0"/>
    <x v="0"/>
    <x v="2"/>
    <s v="2024-02-23"/>
    <x v="0"/>
    <n v="4707"/>
    <x v="4"/>
    <m/>
    <x v="0"/>
    <m/>
    <x v="15"/>
    <n v="100479277"/>
    <x v="0"/>
    <x v="2"/>
    <s v="Direção dos Assuntos Jurídicos, Fiscalização e Policia Municipal"/>
    <s v="ORI"/>
    <x v="2"/>
    <m/>
    <x v="0"/>
    <x v="2"/>
    <x v="2"/>
    <x v="1"/>
    <x v="0"/>
    <x v="0"/>
    <x v="0"/>
    <x v="0"/>
    <x v="0"/>
    <x v="0"/>
    <x v="0"/>
    <s v="Direção dos Assuntos Jurídicos, Fiscalização e Policia Municipal"/>
    <x v="0"/>
    <x v="0"/>
    <x v="0"/>
    <x v="0"/>
    <x v="0"/>
    <x v="0"/>
    <x v="0"/>
    <x v="0"/>
    <x v="0"/>
    <x v="0"/>
    <x v="2"/>
    <x v="0"/>
    <s v="Pagamento de salário referente a 02-2024"/>
  </r>
  <r>
    <x v="0"/>
    <n v="0"/>
    <n v="0"/>
    <n v="0"/>
    <n v="0"/>
    <x v="5973"/>
    <x v="0"/>
    <x v="0"/>
    <x v="0"/>
    <s v="03.16.27"/>
    <x v="59"/>
    <x v="0"/>
    <x v="0"/>
    <s v="Direção dos Assuntos Jurídicos, Fiscalização e Policia Municipal"/>
    <s v="03.16.27"/>
    <s v="Direção dos Assuntos Jurídicos, Fiscalização e Policia Municipal"/>
    <s v="03.16.27"/>
    <x v="28"/>
    <x v="0"/>
    <x v="0"/>
    <x v="0"/>
    <x v="0"/>
    <x v="0"/>
    <x v="0"/>
    <x v="0"/>
    <x v="1"/>
    <s v="2024-03-22"/>
    <x v="0"/>
    <n v="29"/>
    <x v="4"/>
    <m/>
    <x v="0"/>
    <m/>
    <x v="18"/>
    <n v="100478987"/>
    <x v="0"/>
    <x v="5"/>
    <s v="Direção dos Assuntos Jurídicos, Fiscalização e Policia Municipal"/>
    <s v="ORI"/>
    <x v="2"/>
    <m/>
    <x v="0"/>
    <x v="2"/>
    <x v="2"/>
    <x v="1"/>
    <x v="0"/>
    <x v="0"/>
    <x v="0"/>
    <x v="0"/>
    <x v="0"/>
    <x v="0"/>
    <x v="0"/>
    <s v="Direção dos Assuntos Jurídicos, Fiscalização e Policia Municipal"/>
    <x v="0"/>
    <x v="0"/>
    <x v="0"/>
    <x v="0"/>
    <x v="0"/>
    <x v="0"/>
    <x v="0"/>
    <x v="0"/>
    <x v="0"/>
    <x v="0"/>
    <x v="5"/>
    <x v="0"/>
    <s v="Pagamento de salário referente a 03-2024"/>
  </r>
  <r>
    <x v="0"/>
    <n v="0"/>
    <n v="0"/>
    <n v="0"/>
    <n v="0"/>
    <x v="5973"/>
    <x v="0"/>
    <x v="0"/>
    <x v="0"/>
    <s v="03.16.27"/>
    <x v="59"/>
    <x v="0"/>
    <x v="0"/>
    <s v="Direção dos Assuntos Jurídicos, Fiscalização e Policia Municipal"/>
    <s v="03.16.27"/>
    <s v="Direção dos Assuntos Jurídicos, Fiscalização e Policia Municipal"/>
    <s v="03.16.27"/>
    <x v="30"/>
    <x v="0"/>
    <x v="0"/>
    <x v="0"/>
    <x v="1"/>
    <x v="0"/>
    <x v="0"/>
    <x v="0"/>
    <x v="1"/>
    <s v="2024-03-22"/>
    <x v="0"/>
    <n v="136"/>
    <x v="4"/>
    <m/>
    <x v="0"/>
    <m/>
    <x v="18"/>
    <n v="100478987"/>
    <x v="0"/>
    <x v="5"/>
    <s v="Direção dos Assuntos Jurídicos, Fiscalização e Policia Municipal"/>
    <s v="ORI"/>
    <x v="2"/>
    <m/>
    <x v="0"/>
    <x v="2"/>
    <x v="2"/>
    <x v="1"/>
    <x v="0"/>
    <x v="0"/>
    <x v="0"/>
    <x v="0"/>
    <x v="0"/>
    <x v="0"/>
    <x v="0"/>
    <s v="Direção dos Assuntos Jurídicos, Fiscalização e Policia Municipal"/>
    <x v="0"/>
    <x v="0"/>
    <x v="0"/>
    <x v="0"/>
    <x v="0"/>
    <x v="0"/>
    <x v="0"/>
    <x v="0"/>
    <x v="0"/>
    <x v="0"/>
    <x v="5"/>
    <x v="0"/>
    <s v="Pagamento de salário referente a 03-2024"/>
  </r>
  <r>
    <x v="0"/>
    <n v="0"/>
    <n v="0"/>
    <n v="0"/>
    <n v="0"/>
    <x v="5451"/>
    <x v="0"/>
    <x v="0"/>
    <x v="0"/>
    <s v="03.16.27"/>
    <x v="59"/>
    <x v="0"/>
    <x v="0"/>
    <s v="Direção dos Assuntos Jurídicos, Fiscalização e Policia Municipal"/>
    <s v="03.16.27"/>
    <s v="Direção dos Assuntos Jurídicos, Fiscalização e Policia Municipal"/>
    <s v="03.16.27"/>
    <x v="30"/>
    <x v="0"/>
    <x v="0"/>
    <x v="0"/>
    <x v="1"/>
    <x v="0"/>
    <x v="0"/>
    <x v="0"/>
    <x v="6"/>
    <s v="2024-04-23"/>
    <x v="1"/>
    <n v="394"/>
    <x v="4"/>
    <m/>
    <x v="0"/>
    <m/>
    <x v="16"/>
    <n v="100474707"/>
    <x v="0"/>
    <x v="3"/>
    <s v="Direção dos Assuntos Jurídicos, Fiscalização e Policia Municipal"/>
    <s v="ORI"/>
    <x v="2"/>
    <m/>
    <x v="0"/>
    <x v="2"/>
    <x v="2"/>
    <x v="1"/>
    <x v="0"/>
    <x v="0"/>
    <x v="0"/>
    <x v="0"/>
    <x v="0"/>
    <x v="0"/>
    <x v="0"/>
    <s v="Direção dos Assuntos Jurídicos, Fiscalização e Policia Municipal"/>
    <x v="0"/>
    <x v="0"/>
    <x v="0"/>
    <x v="0"/>
    <x v="0"/>
    <x v="0"/>
    <x v="0"/>
    <x v="0"/>
    <x v="0"/>
    <x v="0"/>
    <x v="3"/>
    <x v="0"/>
    <s v="Pagamento de salário referente a 04-2024"/>
  </r>
  <r>
    <x v="0"/>
    <n v="0"/>
    <n v="0"/>
    <n v="0"/>
    <n v="0"/>
    <x v="1287"/>
    <x v="0"/>
    <x v="0"/>
    <x v="0"/>
    <s v="03.16.25"/>
    <x v="23"/>
    <x v="0"/>
    <x v="0"/>
    <s v="Direção dos  Recursos Humanos"/>
    <s v="03.16.25"/>
    <s v="Direção dos  Recursos Humanos"/>
    <s v="03.16.25"/>
    <x v="30"/>
    <x v="0"/>
    <x v="0"/>
    <x v="0"/>
    <x v="1"/>
    <x v="0"/>
    <x v="0"/>
    <x v="0"/>
    <x v="10"/>
    <s v="2024-11-22"/>
    <x v="3"/>
    <n v="28"/>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11-2024"/>
  </r>
  <r>
    <x v="0"/>
    <n v="0"/>
    <n v="0"/>
    <n v="0"/>
    <n v="0"/>
    <x v="1287"/>
    <x v="0"/>
    <x v="0"/>
    <x v="0"/>
    <s v="03.16.25"/>
    <x v="23"/>
    <x v="0"/>
    <x v="0"/>
    <s v="Direção dos  Recursos Humanos"/>
    <s v="03.16.25"/>
    <s v="Direção dos  Recursos Humanos"/>
    <s v="03.16.25"/>
    <x v="48"/>
    <x v="0"/>
    <x v="0"/>
    <x v="0"/>
    <x v="1"/>
    <x v="0"/>
    <x v="0"/>
    <x v="0"/>
    <x v="10"/>
    <s v="2024-11-22"/>
    <x v="3"/>
    <n v="400"/>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11-2024"/>
  </r>
  <r>
    <x v="0"/>
    <n v="0"/>
    <n v="0"/>
    <n v="0"/>
    <n v="0"/>
    <x v="1287"/>
    <x v="0"/>
    <x v="0"/>
    <x v="0"/>
    <s v="03.16.25"/>
    <x v="23"/>
    <x v="0"/>
    <x v="0"/>
    <s v="Direção dos  Recursos Humanos"/>
    <s v="03.16.25"/>
    <s v="Direção dos  Recursos Humanos"/>
    <s v="03.16.25"/>
    <x v="78"/>
    <x v="0"/>
    <x v="4"/>
    <x v="17"/>
    <x v="0"/>
    <x v="0"/>
    <x v="0"/>
    <x v="0"/>
    <x v="10"/>
    <s v="2024-11-22"/>
    <x v="3"/>
    <n v="69"/>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11-2024"/>
  </r>
  <r>
    <x v="0"/>
    <n v="0"/>
    <n v="0"/>
    <n v="0"/>
    <n v="0"/>
    <x v="1287"/>
    <x v="0"/>
    <x v="0"/>
    <x v="0"/>
    <s v="03.16.25"/>
    <x v="23"/>
    <x v="0"/>
    <x v="0"/>
    <s v="Direção dos  Recursos Humanos"/>
    <s v="03.16.25"/>
    <s v="Direção dos  Recursos Humanos"/>
    <s v="03.16.25"/>
    <x v="49"/>
    <x v="0"/>
    <x v="0"/>
    <x v="0"/>
    <x v="1"/>
    <x v="0"/>
    <x v="0"/>
    <x v="0"/>
    <x v="10"/>
    <s v="2024-11-22"/>
    <x v="3"/>
    <n v="1487"/>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11-2024"/>
  </r>
  <r>
    <x v="0"/>
    <n v="0"/>
    <n v="0"/>
    <n v="0"/>
    <n v="0"/>
    <x v="1198"/>
    <x v="0"/>
    <x v="0"/>
    <x v="0"/>
    <s v="03.16.25"/>
    <x v="23"/>
    <x v="0"/>
    <x v="0"/>
    <s v="Direção dos  Recursos Humanos"/>
    <s v="03.16.25"/>
    <s v="Direção dos  Recursos Humanos"/>
    <s v="03.16.25"/>
    <x v="78"/>
    <x v="0"/>
    <x v="4"/>
    <x v="17"/>
    <x v="0"/>
    <x v="0"/>
    <x v="0"/>
    <x v="0"/>
    <x v="5"/>
    <s v="2024-08-26"/>
    <x v="2"/>
    <n v="70"/>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8-2024"/>
  </r>
  <r>
    <x v="0"/>
    <n v="0"/>
    <n v="0"/>
    <n v="0"/>
    <n v="0"/>
    <x v="1198"/>
    <x v="0"/>
    <x v="0"/>
    <x v="0"/>
    <s v="03.16.25"/>
    <x v="23"/>
    <x v="0"/>
    <x v="0"/>
    <s v="Direção dos  Recursos Humanos"/>
    <s v="03.16.25"/>
    <s v="Direção dos  Recursos Humanos"/>
    <s v="03.16.25"/>
    <x v="29"/>
    <x v="0"/>
    <x v="0"/>
    <x v="0"/>
    <x v="0"/>
    <x v="0"/>
    <x v="0"/>
    <x v="0"/>
    <x v="5"/>
    <s v="2024-08-26"/>
    <x v="2"/>
    <n v="34"/>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8-2024"/>
  </r>
  <r>
    <x v="0"/>
    <n v="0"/>
    <n v="0"/>
    <n v="0"/>
    <n v="0"/>
    <x v="1198"/>
    <x v="0"/>
    <x v="0"/>
    <x v="0"/>
    <s v="03.16.25"/>
    <x v="23"/>
    <x v="0"/>
    <x v="0"/>
    <s v="Direção dos  Recursos Humanos"/>
    <s v="03.16.25"/>
    <s v="Direção dos  Recursos Humanos"/>
    <s v="03.16.25"/>
    <x v="48"/>
    <x v="0"/>
    <x v="0"/>
    <x v="0"/>
    <x v="1"/>
    <x v="0"/>
    <x v="0"/>
    <x v="0"/>
    <x v="5"/>
    <s v="2024-08-26"/>
    <x v="2"/>
    <n v="2424"/>
    <x v="4"/>
    <m/>
    <x v="0"/>
    <m/>
    <x v="15"/>
    <n v="100479277"/>
    <x v="0"/>
    <x v="2"/>
    <s v="Direção dos  Recursos Humanos"/>
    <s v="ORI"/>
    <x v="2"/>
    <m/>
    <x v="0"/>
    <x v="2"/>
    <x v="2"/>
    <x v="1"/>
    <x v="0"/>
    <x v="0"/>
    <x v="0"/>
    <x v="0"/>
    <x v="0"/>
    <x v="0"/>
    <x v="0"/>
    <s v="Direção dos  Recursos Humanos"/>
    <x v="0"/>
    <x v="0"/>
    <x v="0"/>
    <x v="0"/>
    <x v="0"/>
    <x v="0"/>
    <x v="0"/>
    <x v="0"/>
    <x v="0"/>
    <x v="0"/>
    <x v="2"/>
    <x v="0"/>
    <s v="Pagamento de salário referente a 08-2024"/>
  </r>
  <r>
    <x v="0"/>
    <n v="0"/>
    <n v="0"/>
    <n v="0"/>
    <n v="0"/>
    <x v="3972"/>
    <x v="0"/>
    <x v="0"/>
    <x v="0"/>
    <s v="03.16.25"/>
    <x v="23"/>
    <x v="0"/>
    <x v="0"/>
    <s v="Direção dos  Recursos Humanos"/>
    <s v="03.16.25"/>
    <s v="Direção dos  Recursos Humanos"/>
    <s v="03.16.25"/>
    <x v="31"/>
    <x v="0"/>
    <x v="0"/>
    <x v="1"/>
    <x v="0"/>
    <x v="0"/>
    <x v="0"/>
    <x v="0"/>
    <x v="0"/>
    <s v="2024-01-30"/>
    <x v="0"/>
    <n v="313"/>
    <x v="4"/>
    <m/>
    <x v="0"/>
    <m/>
    <x v="19"/>
    <n v="100474706"/>
    <x v="0"/>
    <x v="6"/>
    <s v="Direção dos  Recursos Humanos"/>
    <s v="ORI"/>
    <x v="2"/>
    <m/>
    <x v="0"/>
    <x v="2"/>
    <x v="2"/>
    <x v="1"/>
    <x v="0"/>
    <x v="0"/>
    <x v="0"/>
    <x v="0"/>
    <x v="0"/>
    <x v="0"/>
    <x v="0"/>
    <s v="Direção dos  Recursos Humanos"/>
    <x v="0"/>
    <x v="0"/>
    <x v="0"/>
    <x v="0"/>
    <x v="0"/>
    <x v="0"/>
    <x v="0"/>
    <x v="0"/>
    <x v="0"/>
    <x v="0"/>
    <x v="6"/>
    <x v="0"/>
    <s v="Pagamento de salário referente a 01-2024"/>
  </r>
  <r>
    <x v="0"/>
    <n v="0"/>
    <n v="0"/>
    <n v="0"/>
    <n v="0"/>
    <x v="3972"/>
    <x v="0"/>
    <x v="0"/>
    <x v="0"/>
    <s v="03.16.25"/>
    <x v="23"/>
    <x v="0"/>
    <x v="0"/>
    <s v="Direção dos  Recursos Humanos"/>
    <s v="03.16.25"/>
    <s v="Direção dos  Recursos Humanos"/>
    <s v="03.16.25"/>
    <x v="29"/>
    <x v="0"/>
    <x v="0"/>
    <x v="0"/>
    <x v="0"/>
    <x v="0"/>
    <x v="0"/>
    <x v="0"/>
    <x v="0"/>
    <s v="2024-01-30"/>
    <x v="0"/>
    <n v="8"/>
    <x v="4"/>
    <m/>
    <x v="0"/>
    <m/>
    <x v="67"/>
    <n v="100474708"/>
    <x v="0"/>
    <x v="7"/>
    <s v="Direção dos  Recursos Humanos"/>
    <s v="ORI"/>
    <x v="2"/>
    <m/>
    <x v="0"/>
    <x v="2"/>
    <x v="2"/>
    <x v="1"/>
    <x v="0"/>
    <x v="0"/>
    <x v="0"/>
    <x v="0"/>
    <x v="0"/>
    <x v="0"/>
    <x v="0"/>
    <s v="Direção dos  Recursos Humanos"/>
    <x v="0"/>
    <x v="0"/>
    <x v="0"/>
    <x v="0"/>
    <x v="0"/>
    <x v="0"/>
    <x v="0"/>
    <x v="0"/>
    <x v="0"/>
    <x v="0"/>
    <x v="7"/>
    <x v="0"/>
    <s v="Pagamento de salário referente a 01-2024"/>
  </r>
  <r>
    <x v="0"/>
    <n v="0"/>
    <n v="0"/>
    <n v="0"/>
    <n v="0"/>
    <x v="3972"/>
    <x v="0"/>
    <x v="0"/>
    <x v="0"/>
    <s v="03.16.25"/>
    <x v="23"/>
    <x v="0"/>
    <x v="0"/>
    <s v="Direção dos  Recursos Humanos"/>
    <s v="03.16.25"/>
    <s v="Direção dos  Recursos Humanos"/>
    <s v="03.16.25"/>
    <x v="78"/>
    <x v="0"/>
    <x v="4"/>
    <x v="17"/>
    <x v="0"/>
    <x v="0"/>
    <x v="0"/>
    <x v="0"/>
    <x v="0"/>
    <s v="2024-01-30"/>
    <x v="0"/>
    <n v="190"/>
    <x v="4"/>
    <m/>
    <x v="0"/>
    <m/>
    <x v="67"/>
    <n v="100474708"/>
    <x v="0"/>
    <x v="7"/>
    <s v="Direção dos  Recursos Humanos"/>
    <s v="ORI"/>
    <x v="2"/>
    <m/>
    <x v="0"/>
    <x v="2"/>
    <x v="2"/>
    <x v="1"/>
    <x v="0"/>
    <x v="0"/>
    <x v="0"/>
    <x v="0"/>
    <x v="0"/>
    <x v="0"/>
    <x v="0"/>
    <s v="Direção dos  Recursos Humanos"/>
    <x v="0"/>
    <x v="0"/>
    <x v="0"/>
    <x v="0"/>
    <x v="0"/>
    <x v="0"/>
    <x v="0"/>
    <x v="0"/>
    <x v="0"/>
    <x v="0"/>
    <x v="7"/>
    <x v="0"/>
    <s v="Pagamento de salário referente a 01-2024"/>
  </r>
  <r>
    <x v="0"/>
    <n v="0"/>
    <n v="0"/>
    <n v="0"/>
    <n v="0"/>
    <x v="2939"/>
    <x v="0"/>
    <x v="0"/>
    <x v="0"/>
    <s v="03.16.25"/>
    <x v="23"/>
    <x v="0"/>
    <x v="0"/>
    <s v="Direção dos  Recursos Humanos"/>
    <s v="03.16.25"/>
    <s v="Direção dos  Recursos Humanos"/>
    <s v="03.16.25"/>
    <x v="31"/>
    <x v="0"/>
    <x v="0"/>
    <x v="1"/>
    <x v="0"/>
    <x v="0"/>
    <x v="0"/>
    <x v="0"/>
    <x v="8"/>
    <s v="2024-10-23"/>
    <x v="3"/>
    <n v="289"/>
    <x v="4"/>
    <m/>
    <x v="0"/>
    <m/>
    <x v="19"/>
    <n v="100474706"/>
    <x v="0"/>
    <x v="6"/>
    <s v="Direção dos  Recursos Humanos"/>
    <s v="ORI"/>
    <x v="2"/>
    <m/>
    <x v="0"/>
    <x v="2"/>
    <x v="2"/>
    <x v="1"/>
    <x v="0"/>
    <x v="0"/>
    <x v="0"/>
    <x v="0"/>
    <x v="0"/>
    <x v="0"/>
    <x v="0"/>
    <s v="Direção dos  Recursos Humanos"/>
    <x v="0"/>
    <x v="0"/>
    <x v="0"/>
    <x v="0"/>
    <x v="0"/>
    <x v="0"/>
    <x v="0"/>
    <x v="0"/>
    <x v="0"/>
    <x v="0"/>
    <x v="6"/>
    <x v="0"/>
    <s v="Pagamento de salário referente a 10-2024"/>
  </r>
  <r>
    <x v="0"/>
    <n v="0"/>
    <n v="0"/>
    <n v="0"/>
    <n v="0"/>
    <x v="2939"/>
    <x v="0"/>
    <x v="0"/>
    <x v="0"/>
    <s v="03.16.25"/>
    <x v="23"/>
    <x v="0"/>
    <x v="0"/>
    <s v="Direção dos  Recursos Humanos"/>
    <s v="03.16.25"/>
    <s v="Direção dos  Recursos Humanos"/>
    <s v="03.16.25"/>
    <x v="29"/>
    <x v="0"/>
    <x v="0"/>
    <x v="0"/>
    <x v="0"/>
    <x v="0"/>
    <x v="0"/>
    <x v="0"/>
    <x v="8"/>
    <s v="2024-10-23"/>
    <x v="3"/>
    <n v="66"/>
    <x v="4"/>
    <m/>
    <x v="0"/>
    <m/>
    <x v="19"/>
    <n v="100474706"/>
    <x v="0"/>
    <x v="6"/>
    <s v="Direção dos  Recursos Humanos"/>
    <s v="ORI"/>
    <x v="2"/>
    <m/>
    <x v="0"/>
    <x v="2"/>
    <x v="2"/>
    <x v="1"/>
    <x v="0"/>
    <x v="0"/>
    <x v="0"/>
    <x v="0"/>
    <x v="0"/>
    <x v="0"/>
    <x v="0"/>
    <s v="Direção dos  Recursos Humanos"/>
    <x v="0"/>
    <x v="0"/>
    <x v="0"/>
    <x v="0"/>
    <x v="0"/>
    <x v="0"/>
    <x v="0"/>
    <x v="0"/>
    <x v="0"/>
    <x v="0"/>
    <x v="6"/>
    <x v="0"/>
    <s v="Pagamento de salário referente a 10-2024"/>
  </r>
  <r>
    <x v="0"/>
    <n v="0"/>
    <n v="0"/>
    <n v="0"/>
    <n v="0"/>
    <x v="2939"/>
    <x v="0"/>
    <x v="0"/>
    <x v="0"/>
    <s v="03.16.25"/>
    <x v="23"/>
    <x v="0"/>
    <x v="0"/>
    <s v="Direção dos  Recursos Humanos"/>
    <s v="03.16.25"/>
    <s v="Direção dos  Recursos Humanos"/>
    <s v="03.16.25"/>
    <x v="79"/>
    <x v="0"/>
    <x v="4"/>
    <x v="17"/>
    <x v="0"/>
    <x v="0"/>
    <x v="0"/>
    <x v="0"/>
    <x v="8"/>
    <s v="2024-10-23"/>
    <x v="3"/>
    <n v="1279"/>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10-2024"/>
  </r>
  <r>
    <x v="0"/>
    <n v="0"/>
    <n v="0"/>
    <n v="0"/>
    <n v="0"/>
    <x v="2939"/>
    <x v="0"/>
    <x v="0"/>
    <x v="0"/>
    <s v="03.16.25"/>
    <x v="23"/>
    <x v="0"/>
    <x v="0"/>
    <s v="Direção dos  Recursos Humanos"/>
    <s v="03.16.25"/>
    <s v="Direção dos  Recursos Humanos"/>
    <s v="03.16.25"/>
    <x v="79"/>
    <x v="0"/>
    <x v="4"/>
    <x v="17"/>
    <x v="0"/>
    <x v="0"/>
    <x v="0"/>
    <x v="0"/>
    <x v="8"/>
    <s v="2024-10-23"/>
    <x v="3"/>
    <n v="7673"/>
    <x v="4"/>
    <m/>
    <x v="0"/>
    <m/>
    <x v="15"/>
    <n v="100479277"/>
    <x v="0"/>
    <x v="2"/>
    <s v="Direção dos  Recursos Humanos"/>
    <s v="ORI"/>
    <x v="2"/>
    <m/>
    <x v="0"/>
    <x v="2"/>
    <x v="2"/>
    <x v="1"/>
    <x v="0"/>
    <x v="0"/>
    <x v="0"/>
    <x v="0"/>
    <x v="0"/>
    <x v="0"/>
    <x v="0"/>
    <s v="Direção dos  Recursos Humanos"/>
    <x v="0"/>
    <x v="0"/>
    <x v="0"/>
    <x v="0"/>
    <x v="0"/>
    <x v="0"/>
    <x v="0"/>
    <x v="0"/>
    <x v="0"/>
    <x v="0"/>
    <x v="2"/>
    <x v="0"/>
    <s v="Pagamento de salário referente a 10-2024"/>
  </r>
  <r>
    <x v="0"/>
    <n v="0"/>
    <n v="0"/>
    <n v="0"/>
    <n v="0"/>
    <x v="1464"/>
    <x v="0"/>
    <x v="0"/>
    <x v="0"/>
    <s v="03.16.25"/>
    <x v="23"/>
    <x v="0"/>
    <x v="0"/>
    <s v="Direção dos  Recursos Humanos"/>
    <s v="03.16.25"/>
    <s v="Direção dos  Recursos Humanos"/>
    <s v="03.16.25"/>
    <x v="31"/>
    <x v="0"/>
    <x v="0"/>
    <x v="1"/>
    <x v="0"/>
    <x v="0"/>
    <x v="0"/>
    <x v="0"/>
    <x v="7"/>
    <s v="2024-09-19"/>
    <x v="2"/>
    <n v="292"/>
    <x v="4"/>
    <m/>
    <x v="0"/>
    <m/>
    <x v="19"/>
    <n v="100474706"/>
    <x v="0"/>
    <x v="6"/>
    <s v="Direção dos  Recursos Humanos"/>
    <s v="ORI"/>
    <x v="2"/>
    <m/>
    <x v="0"/>
    <x v="2"/>
    <x v="2"/>
    <x v="1"/>
    <x v="0"/>
    <x v="0"/>
    <x v="0"/>
    <x v="0"/>
    <x v="0"/>
    <x v="0"/>
    <x v="0"/>
    <s v="Direção dos  Recursos Humanos"/>
    <x v="0"/>
    <x v="0"/>
    <x v="0"/>
    <x v="0"/>
    <x v="0"/>
    <x v="0"/>
    <x v="0"/>
    <x v="0"/>
    <x v="0"/>
    <x v="0"/>
    <x v="6"/>
    <x v="0"/>
    <s v="Pagamento de salário referente a 09-2024"/>
  </r>
  <r>
    <x v="0"/>
    <n v="0"/>
    <n v="0"/>
    <n v="0"/>
    <n v="0"/>
    <x v="1464"/>
    <x v="0"/>
    <x v="0"/>
    <x v="0"/>
    <s v="03.16.25"/>
    <x v="23"/>
    <x v="0"/>
    <x v="0"/>
    <s v="Direção dos  Recursos Humanos"/>
    <s v="03.16.25"/>
    <s v="Direção dos  Recursos Humanos"/>
    <s v="03.16.25"/>
    <x v="79"/>
    <x v="0"/>
    <x v="4"/>
    <x v="17"/>
    <x v="0"/>
    <x v="0"/>
    <x v="0"/>
    <x v="0"/>
    <x v="7"/>
    <s v="2024-09-19"/>
    <x v="2"/>
    <n v="3282"/>
    <x v="4"/>
    <m/>
    <x v="0"/>
    <m/>
    <x v="67"/>
    <n v="100474708"/>
    <x v="0"/>
    <x v="7"/>
    <s v="Direção dos  Recursos Humanos"/>
    <s v="ORI"/>
    <x v="2"/>
    <m/>
    <x v="0"/>
    <x v="2"/>
    <x v="2"/>
    <x v="1"/>
    <x v="0"/>
    <x v="0"/>
    <x v="0"/>
    <x v="0"/>
    <x v="0"/>
    <x v="0"/>
    <x v="0"/>
    <s v="Direção dos  Recursos Humanos"/>
    <x v="0"/>
    <x v="0"/>
    <x v="0"/>
    <x v="0"/>
    <x v="0"/>
    <x v="0"/>
    <x v="0"/>
    <x v="0"/>
    <x v="0"/>
    <x v="0"/>
    <x v="7"/>
    <x v="0"/>
    <s v="Pagamento de salário referente a 09-2024"/>
  </r>
  <r>
    <x v="0"/>
    <n v="0"/>
    <n v="0"/>
    <n v="0"/>
    <n v="0"/>
    <x v="1464"/>
    <x v="0"/>
    <x v="0"/>
    <x v="0"/>
    <s v="03.16.25"/>
    <x v="23"/>
    <x v="0"/>
    <x v="0"/>
    <s v="Direção dos  Recursos Humanos"/>
    <s v="03.16.25"/>
    <s v="Direção dos  Recursos Humanos"/>
    <s v="03.16.25"/>
    <x v="29"/>
    <x v="0"/>
    <x v="0"/>
    <x v="0"/>
    <x v="0"/>
    <x v="0"/>
    <x v="0"/>
    <x v="0"/>
    <x v="7"/>
    <s v="2024-09-19"/>
    <x v="2"/>
    <n v="0"/>
    <x v="4"/>
    <m/>
    <x v="0"/>
    <m/>
    <x v="17"/>
    <n v="100479279"/>
    <x v="0"/>
    <x v="4"/>
    <s v="Direção dos  Recursos Humanos"/>
    <s v="ORI"/>
    <x v="2"/>
    <m/>
    <x v="0"/>
    <x v="2"/>
    <x v="2"/>
    <x v="1"/>
    <x v="0"/>
    <x v="0"/>
    <x v="0"/>
    <x v="0"/>
    <x v="0"/>
    <x v="0"/>
    <x v="0"/>
    <s v="Direção dos  Recursos Humanos"/>
    <x v="0"/>
    <x v="0"/>
    <x v="0"/>
    <x v="0"/>
    <x v="0"/>
    <x v="0"/>
    <x v="0"/>
    <x v="0"/>
    <x v="0"/>
    <x v="0"/>
    <x v="4"/>
    <x v="0"/>
    <s v="Pagamento de salário referente a 09-2024"/>
  </r>
  <r>
    <x v="0"/>
    <n v="0"/>
    <n v="0"/>
    <n v="0"/>
    <n v="0"/>
    <x v="1464"/>
    <x v="0"/>
    <x v="0"/>
    <x v="0"/>
    <s v="03.16.25"/>
    <x v="23"/>
    <x v="0"/>
    <x v="0"/>
    <s v="Direção dos  Recursos Humanos"/>
    <s v="03.16.25"/>
    <s v="Direção dos  Recursos Humanos"/>
    <s v="03.16.25"/>
    <x v="49"/>
    <x v="0"/>
    <x v="0"/>
    <x v="0"/>
    <x v="1"/>
    <x v="0"/>
    <x v="0"/>
    <x v="0"/>
    <x v="7"/>
    <s v="2024-09-19"/>
    <x v="2"/>
    <n v="14"/>
    <x v="4"/>
    <m/>
    <x v="0"/>
    <m/>
    <x v="17"/>
    <n v="100479279"/>
    <x v="0"/>
    <x v="4"/>
    <s v="Direção dos  Recursos Humanos"/>
    <s v="ORI"/>
    <x v="2"/>
    <m/>
    <x v="0"/>
    <x v="2"/>
    <x v="2"/>
    <x v="1"/>
    <x v="0"/>
    <x v="0"/>
    <x v="0"/>
    <x v="0"/>
    <x v="0"/>
    <x v="0"/>
    <x v="0"/>
    <s v="Direção dos  Recursos Humanos"/>
    <x v="0"/>
    <x v="0"/>
    <x v="0"/>
    <x v="0"/>
    <x v="0"/>
    <x v="0"/>
    <x v="0"/>
    <x v="0"/>
    <x v="0"/>
    <x v="0"/>
    <x v="4"/>
    <x v="0"/>
    <s v="Pagamento de salário referente a 09-2024"/>
  </r>
  <r>
    <x v="0"/>
    <n v="0"/>
    <n v="0"/>
    <n v="0"/>
    <n v="0"/>
    <x v="1464"/>
    <x v="0"/>
    <x v="0"/>
    <x v="0"/>
    <s v="03.16.25"/>
    <x v="23"/>
    <x v="0"/>
    <x v="0"/>
    <s v="Direção dos  Recursos Humanos"/>
    <s v="03.16.25"/>
    <s v="Direção dos  Recursos Humanos"/>
    <s v="03.16.25"/>
    <x v="48"/>
    <x v="0"/>
    <x v="0"/>
    <x v="0"/>
    <x v="1"/>
    <x v="0"/>
    <x v="0"/>
    <x v="0"/>
    <x v="7"/>
    <s v="2024-09-19"/>
    <x v="2"/>
    <n v="406"/>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9-2024"/>
  </r>
  <r>
    <x v="0"/>
    <n v="0"/>
    <n v="0"/>
    <n v="0"/>
    <n v="0"/>
    <x v="1464"/>
    <x v="0"/>
    <x v="0"/>
    <x v="0"/>
    <s v="03.16.25"/>
    <x v="23"/>
    <x v="0"/>
    <x v="0"/>
    <s v="Direção dos  Recursos Humanos"/>
    <s v="03.16.25"/>
    <s v="Direção dos  Recursos Humanos"/>
    <s v="03.16.25"/>
    <x v="30"/>
    <x v="0"/>
    <x v="0"/>
    <x v="0"/>
    <x v="1"/>
    <x v="0"/>
    <x v="0"/>
    <x v="0"/>
    <x v="7"/>
    <s v="2024-09-19"/>
    <x v="2"/>
    <n v="309"/>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9-2024"/>
  </r>
  <r>
    <x v="0"/>
    <n v="0"/>
    <n v="0"/>
    <n v="0"/>
    <n v="0"/>
    <x v="1901"/>
    <x v="0"/>
    <x v="0"/>
    <x v="0"/>
    <s v="03.16.25"/>
    <x v="23"/>
    <x v="0"/>
    <x v="0"/>
    <s v="Direção dos  Recursos Humanos"/>
    <s v="03.16.25"/>
    <s v="Direção dos  Recursos Humanos"/>
    <s v="03.16.25"/>
    <x v="48"/>
    <x v="0"/>
    <x v="0"/>
    <x v="0"/>
    <x v="1"/>
    <x v="0"/>
    <x v="0"/>
    <x v="0"/>
    <x v="4"/>
    <s v="2024-06-20"/>
    <x v="1"/>
    <n v="4056"/>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6-2024"/>
  </r>
  <r>
    <x v="0"/>
    <n v="0"/>
    <n v="0"/>
    <n v="0"/>
    <n v="0"/>
    <x v="1901"/>
    <x v="0"/>
    <x v="0"/>
    <x v="0"/>
    <s v="03.16.25"/>
    <x v="23"/>
    <x v="0"/>
    <x v="0"/>
    <s v="Direção dos  Recursos Humanos"/>
    <s v="03.16.25"/>
    <s v="Direção dos  Recursos Humanos"/>
    <s v="03.16.25"/>
    <x v="31"/>
    <x v="0"/>
    <x v="0"/>
    <x v="1"/>
    <x v="0"/>
    <x v="0"/>
    <x v="0"/>
    <x v="0"/>
    <x v="4"/>
    <s v="2024-06-20"/>
    <x v="1"/>
    <n v="111"/>
    <x v="4"/>
    <m/>
    <x v="0"/>
    <m/>
    <x v="15"/>
    <n v="100479277"/>
    <x v="0"/>
    <x v="2"/>
    <s v="Direção dos  Recursos Humanos"/>
    <s v="ORI"/>
    <x v="2"/>
    <m/>
    <x v="0"/>
    <x v="2"/>
    <x v="2"/>
    <x v="1"/>
    <x v="0"/>
    <x v="0"/>
    <x v="0"/>
    <x v="0"/>
    <x v="0"/>
    <x v="0"/>
    <x v="0"/>
    <s v="Direção dos  Recursos Humanos"/>
    <x v="0"/>
    <x v="0"/>
    <x v="0"/>
    <x v="0"/>
    <x v="0"/>
    <x v="0"/>
    <x v="0"/>
    <x v="0"/>
    <x v="0"/>
    <x v="0"/>
    <x v="2"/>
    <x v="0"/>
    <s v="Pagamento de salário referente a 06-2024"/>
  </r>
  <r>
    <x v="0"/>
    <n v="0"/>
    <n v="0"/>
    <n v="0"/>
    <n v="0"/>
    <x v="1901"/>
    <x v="0"/>
    <x v="0"/>
    <x v="0"/>
    <s v="03.16.25"/>
    <x v="23"/>
    <x v="0"/>
    <x v="0"/>
    <s v="Direção dos  Recursos Humanos"/>
    <s v="03.16.25"/>
    <s v="Direção dos  Recursos Humanos"/>
    <s v="03.16.25"/>
    <x v="29"/>
    <x v="0"/>
    <x v="0"/>
    <x v="0"/>
    <x v="0"/>
    <x v="0"/>
    <x v="0"/>
    <x v="0"/>
    <x v="4"/>
    <s v="2024-06-20"/>
    <x v="1"/>
    <n v="25"/>
    <x v="4"/>
    <m/>
    <x v="0"/>
    <m/>
    <x v="15"/>
    <n v="100479277"/>
    <x v="0"/>
    <x v="2"/>
    <s v="Direção dos  Recursos Humanos"/>
    <s v="ORI"/>
    <x v="2"/>
    <m/>
    <x v="0"/>
    <x v="2"/>
    <x v="2"/>
    <x v="1"/>
    <x v="0"/>
    <x v="0"/>
    <x v="0"/>
    <x v="0"/>
    <x v="0"/>
    <x v="0"/>
    <x v="0"/>
    <s v="Direção dos  Recursos Humanos"/>
    <x v="0"/>
    <x v="0"/>
    <x v="0"/>
    <x v="0"/>
    <x v="0"/>
    <x v="0"/>
    <x v="0"/>
    <x v="0"/>
    <x v="0"/>
    <x v="0"/>
    <x v="2"/>
    <x v="0"/>
    <s v="Pagamento de salário referente a 06-2024"/>
  </r>
  <r>
    <x v="0"/>
    <n v="0"/>
    <n v="0"/>
    <n v="0"/>
    <n v="0"/>
    <x v="1901"/>
    <x v="0"/>
    <x v="0"/>
    <x v="0"/>
    <s v="03.16.25"/>
    <x v="23"/>
    <x v="0"/>
    <x v="0"/>
    <s v="Direção dos  Recursos Humanos"/>
    <s v="03.16.25"/>
    <s v="Direção dos  Recursos Humanos"/>
    <s v="03.16.25"/>
    <x v="30"/>
    <x v="0"/>
    <x v="0"/>
    <x v="0"/>
    <x v="1"/>
    <x v="0"/>
    <x v="0"/>
    <x v="0"/>
    <x v="4"/>
    <s v="2024-06-20"/>
    <x v="1"/>
    <n v="456"/>
    <x v="4"/>
    <m/>
    <x v="0"/>
    <m/>
    <x v="15"/>
    <n v="100479277"/>
    <x v="0"/>
    <x v="2"/>
    <s v="Direção dos  Recursos Humanos"/>
    <s v="ORI"/>
    <x v="2"/>
    <m/>
    <x v="0"/>
    <x v="2"/>
    <x v="2"/>
    <x v="1"/>
    <x v="0"/>
    <x v="0"/>
    <x v="0"/>
    <x v="0"/>
    <x v="0"/>
    <x v="0"/>
    <x v="0"/>
    <s v="Direção dos  Recursos Humanos"/>
    <x v="0"/>
    <x v="0"/>
    <x v="0"/>
    <x v="0"/>
    <x v="0"/>
    <x v="0"/>
    <x v="0"/>
    <x v="0"/>
    <x v="0"/>
    <x v="0"/>
    <x v="2"/>
    <x v="0"/>
    <s v="Pagamento de salário referente a 06-2024"/>
  </r>
  <r>
    <x v="0"/>
    <n v="0"/>
    <n v="0"/>
    <n v="0"/>
    <n v="0"/>
    <x v="4108"/>
    <x v="0"/>
    <x v="0"/>
    <x v="0"/>
    <s v="03.16.25"/>
    <x v="23"/>
    <x v="0"/>
    <x v="0"/>
    <s v="Direção dos  Recursos Humanos"/>
    <s v="03.16.25"/>
    <s v="Direção dos  Recursos Humanos"/>
    <s v="03.16.25"/>
    <x v="31"/>
    <x v="0"/>
    <x v="0"/>
    <x v="1"/>
    <x v="0"/>
    <x v="0"/>
    <x v="0"/>
    <x v="0"/>
    <x v="9"/>
    <s v="2024-07-23"/>
    <x v="2"/>
    <n v="298"/>
    <x v="4"/>
    <m/>
    <x v="0"/>
    <m/>
    <x v="19"/>
    <n v="100474706"/>
    <x v="0"/>
    <x v="6"/>
    <s v="Direção dos  Recursos Humanos"/>
    <s v="ORI"/>
    <x v="2"/>
    <m/>
    <x v="0"/>
    <x v="2"/>
    <x v="2"/>
    <x v="1"/>
    <x v="0"/>
    <x v="0"/>
    <x v="0"/>
    <x v="0"/>
    <x v="0"/>
    <x v="0"/>
    <x v="0"/>
    <s v="Direção dos  Recursos Humanos"/>
    <x v="0"/>
    <x v="0"/>
    <x v="0"/>
    <x v="0"/>
    <x v="0"/>
    <x v="0"/>
    <x v="0"/>
    <x v="0"/>
    <x v="0"/>
    <x v="0"/>
    <x v="6"/>
    <x v="0"/>
    <s v="Pagamento de salário referente a 07-2024"/>
  </r>
  <r>
    <x v="0"/>
    <n v="0"/>
    <n v="0"/>
    <n v="0"/>
    <n v="0"/>
    <x v="4108"/>
    <x v="0"/>
    <x v="0"/>
    <x v="0"/>
    <s v="03.16.25"/>
    <x v="23"/>
    <x v="0"/>
    <x v="0"/>
    <s v="Direção dos  Recursos Humanos"/>
    <s v="03.16.25"/>
    <s v="Direção dos  Recursos Humanos"/>
    <s v="03.16.25"/>
    <x v="79"/>
    <x v="0"/>
    <x v="4"/>
    <x v="17"/>
    <x v="0"/>
    <x v="0"/>
    <x v="0"/>
    <x v="0"/>
    <x v="9"/>
    <s v="2024-07-23"/>
    <x v="2"/>
    <n v="3254"/>
    <x v="4"/>
    <m/>
    <x v="0"/>
    <m/>
    <x v="67"/>
    <n v="100474708"/>
    <x v="0"/>
    <x v="7"/>
    <s v="Direção dos  Recursos Humanos"/>
    <s v="ORI"/>
    <x v="2"/>
    <m/>
    <x v="0"/>
    <x v="2"/>
    <x v="2"/>
    <x v="1"/>
    <x v="0"/>
    <x v="0"/>
    <x v="0"/>
    <x v="0"/>
    <x v="0"/>
    <x v="0"/>
    <x v="0"/>
    <s v="Direção dos  Recursos Humanos"/>
    <x v="0"/>
    <x v="0"/>
    <x v="0"/>
    <x v="0"/>
    <x v="0"/>
    <x v="0"/>
    <x v="0"/>
    <x v="0"/>
    <x v="0"/>
    <x v="0"/>
    <x v="7"/>
    <x v="0"/>
    <s v="Pagamento de salário referente a 07-2024"/>
  </r>
  <r>
    <x v="0"/>
    <n v="0"/>
    <n v="0"/>
    <n v="0"/>
    <n v="0"/>
    <x v="4108"/>
    <x v="0"/>
    <x v="0"/>
    <x v="0"/>
    <s v="03.16.25"/>
    <x v="23"/>
    <x v="0"/>
    <x v="0"/>
    <s v="Direção dos  Recursos Humanos"/>
    <s v="03.16.25"/>
    <s v="Direção dos  Recursos Humanos"/>
    <s v="03.16.25"/>
    <x v="31"/>
    <x v="0"/>
    <x v="0"/>
    <x v="1"/>
    <x v="0"/>
    <x v="0"/>
    <x v="0"/>
    <x v="0"/>
    <x v="9"/>
    <s v="2024-07-23"/>
    <x v="2"/>
    <n v="1"/>
    <x v="4"/>
    <m/>
    <x v="0"/>
    <m/>
    <x v="17"/>
    <n v="100479279"/>
    <x v="0"/>
    <x v="4"/>
    <s v="Direção dos  Recursos Humanos"/>
    <s v="ORI"/>
    <x v="2"/>
    <m/>
    <x v="0"/>
    <x v="2"/>
    <x v="2"/>
    <x v="1"/>
    <x v="0"/>
    <x v="0"/>
    <x v="0"/>
    <x v="0"/>
    <x v="0"/>
    <x v="0"/>
    <x v="0"/>
    <s v="Direção dos  Recursos Humanos"/>
    <x v="0"/>
    <x v="0"/>
    <x v="0"/>
    <x v="0"/>
    <x v="0"/>
    <x v="0"/>
    <x v="0"/>
    <x v="0"/>
    <x v="0"/>
    <x v="0"/>
    <x v="4"/>
    <x v="0"/>
    <s v="Pagamento de salário referente a 07-2024"/>
  </r>
  <r>
    <x v="0"/>
    <n v="0"/>
    <n v="0"/>
    <n v="0"/>
    <n v="0"/>
    <x v="4108"/>
    <x v="0"/>
    <x v="0"/>
    <x v="0"/>
    <s v="03.16.25"/>
    <x v="23"/>
    <x v="0"/>
    <x v="0"/>
    <s v="Direção dos  Recursos Humanos"/>
    <s v="03.16.25"/>
    <s v="Direção dos  Recursos Humanos"/>
    <s v="03.16.25"/>
    <x v="79"/>
    <x v="0"/>
    <x v="4"/>
    <x v="17"/>
    <x v="0"/>
    <x v="0"/>
    <x v="0"/>
    <x v="0"/>
    <x v="9"/>
    <s v="2024-07-23"/>
    <x v="2"/>
    <n v="133"/>
    <x v="4"/>
    <m/>
    <x v="0"/>
    <m/>
    <x v="17"/>
    <n v="100479279"/>
    <x v="0"/>
    <x v="4"/>
    <s v="Direção dos  Recursos Humanos"/>
    <s v="ORI"/>
    <x v="2"/>
    <m/>
    <x v="0"/>
    <x v="2"/>
    <x v="2"/>
    <x v="1"/>
    <x v="0"/>
    <x v="0"/>
    <x v="0"/>
    <x v="0"/>
    <x v="0"/>
    <x v="0"/>
    <x v="0"/>
    <s v="Direção dos  Recursos Humanos"/>
    <x v="0"/>
    <x v="0"/>
    <x v="0"/>
    <x v="0"/>
    <x v="0"/>
    <x v="0"/>
    <x v="0"/>
    <x v="0"/>
    <x v="0"/>
    <x v="0"/>
    <x v="4"/>
    <x v="0"/>
    <s v="Pagamento de salário referente a 07-2024"/>
  </r>
  <r>
    <x v="0"/>
    <n v="0"/>
    <n v="0"/>
    <n v="0"/>
    <n v="0"/>
    <x v="4108"/>
    <x v="0"/>
    <x v="0"/>
    <x v="0"/>
    <s v="03.16.25"/>
    <x v="23"/>
    <x v="0"/>
    <x v="0"/>
    <s v="Direção dos  Recursos Humanos"/>
    <s v="03.16.25"/>
    <s v="Direção dos  Recursos Humanos"/>
    <s v="03.16.25"/>
    <x v="29"/>
    <x v="0"/>
    <x v="0"/>
    <x v="0"/>
    <x v="0"/>
    <x v="0"/>
    <x v="0"/>
    <x v="0"/>
    <x v="9"/>
    <s v="2024-07-23"/>
    <x v="2"/>
    <n v="3"/>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7-2024"/>
  </r>
  <r>
    <x v="0"/>
    <n v="0"/>
    <n v="0"/>
    <n v="0"/>
    <n v="0"/>
    <x v="4108"/>
    <x v="0"/>
    <x v="0"/>
    <x v="0"/>
    <s v="03.16.25"/>
    <x v="23"/>
    <x v="0"/>
    <x v="0"/>
    <s v="Direção dos  Recursos Humanos"/>
    <s v="03.16.25"/>
    <s v="Direção dos  Recursos Humanos"/>
    <s v="03.16.25"/>
    <x v="49"/>
    <x v="0"/>
    <x v="0"/>
    <x v="0"/>
    <x v="1"/>
    <x v="0"/>
    <x v="0"/>
    <x v="0"/>
    <x v="9"/>
    <s v="2024-07-23"/>
    <x v="2"/>
    <n v="140"/>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7-2024"/>
  </r>
  <r>
    <x v="0"/>
    <n v="0"/>
    <n v="0"/>
    <n v="0"/>
    <n v="0"/>
    <x v="3762"/>
    <x v="0"/>
    <x v="0"/>
    <x v="0"/>
    <s v="03.16.25"/>
    <x v="23"/>
    <x v="0"/>
    <x v="0"/>
    <s v="Direção dos  Recursos Humanos"/>
    <s v="03.16.25"/>
    <s v="Direção dos  Recursos Humanos"/>
    <s v="03.16.25"/>
    <x v="48"/>
    <x v="0"/>
    <x v="0"/>
    <x v="0"/>
    <x v="1"/>
    <x v="0"/>
    <x v="0"/>
    <x v="0"/>
    <x v="3"/>
    <s v="2024-05-21"/>
    <x v="1"/>
    <n v="101"/>
    <x v="4"/>
    <m/>
    <x v="0"/>
    <m/>
    <x v="54"/>
    <n v="100477977"/>
    <x v="0"/>
    <x v="8"/>
    <s v="Direção dos  Recursos Humanos"/>
    <s v="ORI"/>
    <x v="2"/>
    <m/>
    <x v="0"/>
    <x v="2"/>
    <x v="2"/>
    <x v="1"/>
    <x v="0"/>
    <x v="0"/>
    <x v="0"/>
    <x v="0"/>
    <x v="0"/>
    <x v="0"/>
    <x v="0"/>
    <s v="Direção dos  Recursos Humanos"/>
    <x v="0"/>
    <x v="0"/>
    <x v="0"/>
    <x v="0"/>
    <x v="0"/>
    <x v="0"/>
    <x v="0"/>
    <x v="0"/>
    <x v="0"/>
    <x v="0"/>
    <x v="8"/>
    <x v="0"/>
    <s v="Pagamento de salário referente a 05-2024"/>
  </r>
  <r>
    <x v="0"/>
    <n v="0"/>
    <n v="0"/>
    <n v="0"/>
    <n v="0"/>
    <x v="3762"/>
    <x v="0"/>
    <x v="0"/>
    <x v="0"/>
    <s v="03.16.25"/>
    <x v="23"/>
    <x v="0"/>
    <x v="0"/>
    <s v="Direção dos  Recursos Humanos"/>
    <s v="03.16.25"/>
    <s v="Direção dos  Recursos Humanos"/>
    <s v="03.16.25"/>
    <x v="49"/>
    <x v="0"/>
    <x v="0"/>
    <x v="0"/>
    <x v="1"/>
    <x v="0"/>
    <x v="0"/>
    <x v="0"/>
    <x v="3"/>
    <s v="2024-05-21"/>
    <x v="1"/>
    <n v="36"/>
    <x v="4"/>
    <m/>
    <x v="0"/>
    <m/>
    <x v="54"/>
    <n v="100477977"/>
    <x v="0"/>
    <x v="8"/>
    <s v="Direção dos  Recursos Humanos"/>
    <s v="ORI"/>
    <x v="2"/>
    <m/>
    <x v="0"/>
    <x v="2"/>
    <x v="2"/>
    <x v="1"/>
    <x v="0"/>
    <x v="0"/>
    <x v="0"/>
    <x v="0"/>
    <x v="0"/>
    <x v="0"/>
    <x v="0"/>
    <s v="Direção dos  Recursos Humanos"/>
    <x v="0"/>
    <x v="0"/>
    <x v="0"/>
    <x v="0"/>
    <x v="0"/>
    <x v="0"/>
    <x v="0"/>
    <x v="0"/>
    <x v="0"/>
    <x v="0"/>
    <x v="8"/>
    <x v="0"/>
    <s v="Pagamento de salário referente a 05-2024"/>
  </r>
  <r>
    <x v="0"/>
    <n v="0"/>
    <n v="0"/>
    <n v="0"/>
    <n v="0"/>
    <x v="3762"/>
    <x v="0"/>
    <x v="0"/>
    <x v="0"/>
    <s v="03.16.25"/>
    <x v="23"/>
    <x v="0"/>
    <x v="0"/>
    <s v="Direção dos  Recursos Humanos"/>
    <s v="03.16.25"/>
    <s v="Direção dos  Recursos Humanos"/>
    <s v="03.16.25"/>
    <x v="79"/>
    <x v="0"/>
    <x v="4"/>
    <x v="17"/>
    <x v="0"/>
    <x v="0"/>
    <x v="0"/>
    <x v="0"/>
    <x v="3"/>
    <s v="2024-05-21"/>
    <x v="1"/>
    <n v="3234"/>
    <x v="4"/>
    <m/>
    <x v="0"/>
    <m/>
    <x v="67"/>
    <n v="100474708"/>
    <x v="0"/>
    <x v="7"/>
    <s v="Direção dos  Recursos Humanos"/>
    <s v="ORI"/>
    <x v="2"/>
    <m/>
    <x v="0"/>
    <x v="2"/>
    <x v="2"/>
    <x v="1"/>
    <x v="0"/>
    <x v="0"/>
    <x v="0"/>
    <x v="0"/>
    <x v="0"/>
    <x v="0"/>
    <x v="0"/>
    <s v="Direção dos  Recursos Humanos"/>
    <x v="0"/>
    <x v="0"/>
    <x v="0"/>
    <x v="0"/>
    <x v="0"/>
    <x v="0"/>
    <x v="0"/>
    <x v="0"/>
    <x v="0"/>
    <x v="0"/>
    <x v="7"/>
    <x v="0"/>
    <s v="Pagamento de salário referente a 05-2024"/>
  </r>
  <r>
    <x v="0"/>
    <n v="0"/>
    <n v="0"/>
    <n v="0"/>
    <n v="0"/>
    <x v="3762"/>
    <x v="0"/>
    <x v="0"/>
    <x v="0"/>
    <s v="03.16.25"/>
    <x v="23"/>
    <x v="0"/>
    <x v="0"/>
    <s v="Direção dos  Recursos Humanos"/>
    <s v="03.16.25"/>
    <s v="Direção dos  Recursos Humanos"/>
    <s v="03.16.25"/>
    <x v="29"/>
    <x v="0"/>
    <x v="0"/>
    <x v="0"/>
    <x v="0"/>
    <x v="0"/>
    <x v="0"/>
    <x v="0"/>
    <x v="3"/>
    <s v="2024-05-21"/>
    <x v="1"/>
    <n v="0"/>
    <x v="4"/>
    <m/>
    <x v="0"/>
    <m/>
    <x v="17"/>
    <n v="100479279"/>
    <x v="0"/>
    <x v="4"/>
    <s v="Direção dos  Recursos Humanos"/>
    <s v="ORI"/>
    <x v="2"/>
    <m/>
    <x v="0"/>
    <x v="2"/>
    <x v="2"/>
    <x v="1"/>
    <x v="0"/>
    <x v="0"/>
    <x v="0"/>
    <x v="0"/>
    <x v="0"/>
    <x v="0"/>
    <x v="0"/>
    <s v="Direção dos  Recursos Humanos"/>
    <x v="0"/>
    <x v="0"/>
    <x v="0"/>
    <x v="0"/>
    <x v="0"/>
    <x v="0"/>
    <x v="0"/>
    <x v="0"/>
    <x v="0"/>
    <x v="0"/>
    <x v="4"/>
    <x v="0"/>
    <s v="Pagamento de salário referente a 05-2024"/>
  </r>
  <r>
    <x v="0"/>
    <n v="0"/>
    <n v="0"/>
    <n v="0"/>
    <n v="0"/>
    <x v="5676"/>
    <x v="0"/>
    <x v="0"/>
    <x v="0"/>
    <s v="03.16.25"/>
    <x v="23"/>
    <x v="0"/>
    <x v="0"/>
    <s v="Direção dos  Recursos Humanos"/>
    <s v="03.16.25"/>
    <s v="Direção dos  Recursos Humanos"/>
    <s v="03.16.25"/>
    <x v="48"/>
    <x v="0"/>
    <x v="0"/>
    <x v="0"/>
    <x v="1"/>
    <x v="0"/>
    <x v="0"/>
    <x v="0"/>
    <x v="1"/>
    <s v="2024-03-21"/>
    <x v="0"/>
    <n v="105"/>
    <x v="4"/>
    <m/>
    <x v="0"/>
    <m/>
    <x v="54"/>
    <n v="100477977"/>
    <x v="0"/>
    <x v="8"/>
    <s v="Direção dos  Recursos Humanos"/>
    <s v="ORI"/>
    <x v="2"/>
    <m/>
    <x v="0"/>
    <x v="2"/>
    <x v="2"/>
    <x v="1"/>
    <x v="0"/>
    <x v="0"/>
    <x v="0"/>
    <x v="0"/>
    <x v="0"/>
    <x v="0"/>
    <x v="0"/>
    <s v="Direção dos  Recursos Humanos"/>
    <x v="0"/>
    <x v="0"/>
    <x v="0"/>
    <x v="0"/>
    <x v="0"/>
    <x v="0"/>
    <x v="0"/>
    <x v="0"/>
    <x v="0"/>
    <x v="0"/>
    <x v="8"/>
    <x v="0"/>
    <s v="Pagamento de salário referente a 03-2024"/>
  </r>
  <r>
    <x v="0"/>
    <n v="0"/>
    <n v="0"/>
    <n v="0"/>
    <n v="0"/>
    <x v="5676"/>
    <x v="0"/>
    <x v="0"/>
    <x v="0"/>
    <s v="03.16.25"/>
    <x v="23"/>
    <x v="0"/>
    <x v="0"/>
    <s v="Direção dos  Recursos Humanos"/>
    <s v="03.16.25"/>
    <s v="Direção dos  Recursos Humanos"/>
    <s v="03.16.25"/>
    <x v="29"/>
    <x v="0"/>
    <x v="0"/>
    <x v="0"/>
    <x v="0"/>
    <x v="0"/>
    <x v="0"/>
    <x v="0"/>
    <x v="1"/>
    <s v="2024-03-21"/>
    <x v="0"/>
    <n v="8"/>
    <x v="4"/>
    <m/>
    <x v="0"/>
    <m/>
    <x v="67"/>
    <n v="100474708"/>
    <x v="0"/>
    <x v="7"/>
    <s v="Direção dos  Recursos Humanos"/>
    <s v="ORI"/>
    <x v="2"/>
    <m/>
    <x v="0"/>
    <x v="2"/>
    <x v="2"/>
    <x v="1"/>
    <x v="0"/>
    <x v="0"/>
    <x v="0"/>
    <x v="0"/>
    <x v="0"/>
    <x v="0"/>
    <x v="0"/>
    <s v="Direção dos  Recursos Humanos"/>
    <x v="0"/>
    <x v="0"/>
    <x v="0"/>
    <x v="0"/>
    <x v="0"/>
    <x v="0"/>
    <x v="0"/>
    <x v="0"/>
    <x v="0"/>
    <x v="0"/>
    <x v="7"/>
    <x v="0"/>
    <s v="Pagamento de salário referente a 03-2024"/>
  </r>
  <r>
    <x v="0"/>
    <n v="0"/>
    <n v="0"/>
    <n v="0"/>
    <n v="0"/>
    <x v="5676"/>
    <x v="0"/>
    <x v="0"/>
    <x v="0"/>
    <s v="03.16.25"/>
    <x v="23"/>
    <x v="0"/>
    <x v="0"/>
    <s v="Direção dos  Recursos Humanos"/>
    <s v="03.16.25"/>
    <s v="Direção dos  Recursos Humanos"/>
    <s v="03.16.25"/>
    <x v="49"/>
    <x v="0"/>
    <x v="0"/>
    <x v="0"/>
    <x v="1"/>
    <x v="0"/>
    <x v="0"/>
    <x v="0"/>
    <x v="1"/>
    <s v="2024-03-21"/>
    <x v="0"/>
    <n v="380"/>
    <x v="4"/>
    <m/>
    <x v="0"/>
    <m/>
    <x v="67"/>
    <n v="100474708"/>
    <x v="0"/>
    <x v="7"/>
    <s v="Direção dos  Recursos Humanos"/>
    <s v="ORI"/>
    <x v="2"/>
    <m/>
    <x v="0"/>
    <x v="2"/>
    <x v="2"/>
    <x v="1"/>
    <x v="0"/>
    <x v="0"/>
    <x v="0"/>
    <x v="0"/>
    <x v="0"/>
    <x v="0"/>
    <x v="0"/>
    <s v="Direção dos  Recursos Humanos"/>
    <x v="0"/>
    <x v="0"/>
    <x v="0"/>
    <x v="0"/>
    <x v="0"/>
    <x v="0"/>
    <x v="0"/>
    <x v="0"/>
    <x v="0"/>
    <x v="0"/>
    <x v="7"/>
    <x v="0"/>
    <s v="Pagamento de salário referente a 03-2024"/>
  </r>
  <r>
    <x v="0"/>
    <n v="0"/>
    <n v="0"/>
    <n v="0"/>
    <n v="0"/>
    <x v="5676"/>
    <x v="0"/>
    <x v="0"/>
    <x v="0"/>
    <s v="03.16.25"/>
    <x v="23"/>
    <x v="0"/>
    <x v="0"/>
    <s v="Direção dos  Recursos Humanos"/>
    <s v="03.16.25"/>
    <s v="Direção dos  Recursos Humanos"/>
    <s v="03.16.25"/>
    <x v="79"/>
    <x v="0"/>
    <x v="4"/>
    <x v="17"/>
    <x v="0"/>
    <x v="0"/>
    <x v="0"/>
    <x v="0"/>
    <x v="1"/>
    <s v="2024-03-21"/>
    <x v="0"/>
    <n v="3175"/>
    <x v="4"/>
    <m/>
    <x v="0"/>
    <m/>
    <x v="67"/>
    <n v="100474708"/>
    <x v="0"/>
    <x v="7"/>
    <s v="Direção dos  Recursos Humanos"/>
    <s v="ORI"/>
    <x v="2"/>
    <m/>
    <x v="0"/>
    <x v="2"/>
    <x v="2"/>
    <x v="1"/>
    <x v="0"/>
    <x v="0"/>
    <x v="0"/>
    <x v="0"/>
    <x v="0"/>
    <x v="0"/>
    <x v="0"/>
    <s v="Direção dos  Recursos Humanos"/>
    <x v="0"/>
    <x v="0"/>
    <x v="0"/>
    <x v="0"/>
    <x v="0"/>
    <x v="0"/>
    <x v="0"/>
    <x v="0"/>
    <x v="0"/>
    <x v="0"/>
    <x v="7"/>
    <x v="0"/>
    <s v="Pagamento de salário referente a 03-2024"/>
  </r>
  <r>
    <x v="0"/>
    <n v="0"/>
    <n v="0"/>
    <n v="0"/>
    <n v="0"/>
    <x v="5676"/>
    <x v="0"/>
    <x v="0"/>
    <x v="0"/>
    <s v="03.16.25"/>
    <x v="23"/>
    <x v="0"/>
    <x v="0"/>
    <s v="Direção dos  Recursos Humanos"/>
    <s v="03.16.25"/>
    <s v="Direção dos  Recursos Humanos"/>
    <s v="03.16.25"/>
    <x v="79"/>
    <x v="0"/>
    <x v="4"/>
    <x v="17"/>
    <x v="0"/>
    <x v="0"/>
    <x v="0"/>
    <x v="0"/>
    <x v="1"/>
    <s v="2024-03-21"/>
    <x v="0"/>
    <n v="129"/>
    <x v="4"/>
    <m/>
    <x v="0"/>
    <m/>
    <x v="17"/>
    <n v="100479279"/>
    <x v="0"/>
    <x v="4"/>
    <s v="Direção dos  Recursos Humanos"/>
    <s v="ORI"/>
    <x v="2"/>
    <m/>
    <x v="0"/>
    <x v="2"/>
    <x v="2"/>
    <x v="1"/>
    <x v="0"/>
    <x v="0"/>
    <x v="0"/>
    <x v="0"/>
    <x v="0"/>
    <x v="0"/>
    <x v="0"/>
    <s v="Direção dos  Recursos Humanos"/>
    <x v="0"/>
    <x v="0"/>
    <x v="0"/>
    <x v="0"/>
    <x v="0"/>
    <x v="0"/>
    <x v="0"/>
    <x v="0"/>
    <x v="0"/>
    <x v="0"/>
    <x v="4"/>
    <x v="0"/>
    <s v="Pagamento de salário referente a 03-2024"/>
  </r>
  <r>
    <x v="0"/>
    <n v="0"/>
    <n v="0"/>
    <n v="0"/>
    <n v="0"/>
    <x v="5676"/>
    <x v="0"/>
    <x v="0"/>
    <x v="0"/>
    <s v="03.16.25"/>
    <x v="23"/>
    <x v="0"/>
    <x v="0"/>
    <s v="Direção dos  Recursos Humanos"/>
    <s v="03.16.25"/>
    <s v="Direção dos  Recursos Humanos"/>
    <s v="03.16.25"/>
    <x v="29"/>
    <x v="0"/>
    <x v="0"/>
    <x v="0"/>
    <x v="0"/>
    <x v="0"/>
    <x v="0"/>
    <x v="0"/>
    <x v="1"/>
    <s v="2024-03-21"/>
    <x v="0"/>
    <n v="21"/>
    <x v="4"/>
    <m/>
    <x v="0"/>
    <m/>
    <x v="15"/>
    <n v="100479277"/>
    <x v="0"/>
    <x v="2"/>
    <s v="Direção dos  Recursos Humanos"/>
    <s v="ORI"/>
    <x v="2"/>
    <m/>
    <x v="0"/>
    <x v="2"/>
    <x v="2"/>
    <x v="1"/>
    <x v="0"/>
    <x v="0"/>
    <x v="0"/>
    <x v="0"/>
    <x v="0"/>
    <x v="0"/>
    <x v="0"/>
    <s v="Direção dos  Recursos Humanos"/>
    <x v="0"/>
    <x v="0"/>
    <x v="0"/>
    <x v="0"/>
    <x v="0"/>
    <x v="0"/>
    <x v="0"/>
    <x v="0"/>
    <x v="0"/>
    <x v="0"/>
    <x v="2"/>
    <x v="0"/>
    <s v="Pagamento de salário referente a 03-2024"/>
  </r>
  <r>
    <x v="0"/>
    <n v="0"/>
    <n v="0"/>
    <n v="0"/>
    <n v="0"/>
    <x v="5518"/>
    <x v="0"/>
    <x v="0"/>
    <x v="0"/>
    <s v="03.16.25"/>
    <x v="23"/>
    <x v="0"/>
    <x v="0"/>
    <s v="Direção dos  Recursos Humanos"/>
    <s v="03.16.25"/>
    <s v="Direção dos  Recursos Humanos"/>
    <s v="03.16.25"/>
    <x v="49"/>
    <x v="0"/>
    <x v="0"/>
    <x v="0"/>
    <x v="1"/>
    <x v="0"/>
    <x v="0"/>
    <x v="0"/>
    <x v="2"/>
    <s v="2024-02-23"/>
    <x v="0"/>
    <n v="38"/>
    <x v="4"/>
    <m/>
    <x v="0"/>
    <m/>
    <x v="54"/>
    <n v="100477977"/>
    <x v="0"/>
    <x v="8"/>
    <s v="Direção dos  Recursos Humanos"/>
    <s v="ORI"/>
    <x v="2"/>
    <m/>
    <x v="0"/>
    <x v="2"/>
    <x v="2"/>
    <x v="1"/>
    <x v="0"/>
    <x v="0"/>
    <x v="0"/>
    <x v="0"/>
    <x v="0"/>
    <x v="0"/>
    <x v="0"/>
    <s v="Direção dos  Recursos Humanos"/>
    <x v="0"/>
    <x v="0"/>
    <x v="0"/>
    <x v="0"/>
    <x v="0"/>
    <x v="0"/>
    <x v="0"/>
    <x v="0"/>
    <x v="0"/>
    <x v="0"/>
    <x v="8"/>
    <x v="0"/>
    <s v="Pagamento de salário referente a 02-2024"/>
  </r>
  <r>
    <x v="0"/>
    <n v="0"/>
    <n v="0"/>
    <n v="0"/>
    <n v="0"/>
    <x v="5518"/>
    <x v="0"/>
    <x v="0"/>
    <x v="0"/>
    <s v="03.16.25"/>
    <x v="23"/>
    <x v="0"/>
    <x v="0"/>
    <s v="Direção dos  Recursos Humanos"/>
    <s v="03.16.25"/>
    <s v="Direção dos  Recursos Humanos"/>
    <s v="03.16.25"/>
    <x v="29"/>
    <x v="0"/>
    <x v="0"/>
    <x v="0"/>
    <x v="0"/>
    <x v="0"/>
    <x v="0"/>
    <x v="0"/>
    <x v="2"/>
    <s v="2024-02-23"/>
    <x v="0"/>
    <n v="8"/>
    <x v="4"/>
    <m/>
    <x v="0"/>
    <m/>
    <x v="67"/>
    <n v="100474708"/>
    <x v="0"/>
    <x v="7"/>
    <s v="Direção dos  Recursos Humanos"/>
    <s v="ORI"/>
    <x v="2"/>
    <m/>
    <x v="0"/>
    <x v="2"/>
    <x v="2"/>
    <x v="1"/>
    <x v="0"/>
    <x v="0"/>
    <x v="0"/>
    <x v="0"/>
    <x v="0"/>
    <x v="0"/>
    <x v="0"/>
    <s v="Direção dos  Recursos Humanos"/>
    <x v="0"/>
    <x v="0"/>
    <x v="0"/>
    <x v="0"/>
    <x v="0"/>
    <x v="0"/>
    <x v="0"/>
    <x v="0"/>
    <x v="0"/>
    <x v="0"/>
    <x v="7"/>
    <x v="0"/>
    <s v="Pagamento de salário referente a 02-2024"/>
  </r>
  <r>
    <x v="0"/>
    <n v="0"/>
    <n v="0"/>
    <n v="0"/>
    <n v="0"/>
    <x v="5518"/>
    <x v="0"/>
    <x v="0"/>
    <x v="0"/>
    <s v="03.16.25"/>
    <x v="23"/>
    <x v="0"/>
    <x v="0"/>
    <s v="Direção dos  Recursos Humanos"/>
    <s v="03.16.25"/>
    <s v="Direção dos  Recursos Humanos"/>
    <s v="03.16.25"/>
    <x v="49"/>
    <x v="0"/>
    <x v="0"/>
    <x v="0"/>
    <x v="1"/>
    <x v="0"/>
    <x v="0"/>
    <x v="0"/>
    <x v="2"/>
    <s v="2024-02-23"/>
    <x v="0"/>
    <n v="382"/>
    <x v="4"/>
    <m/>
    <x v="0"/>
    <m/>
    <x v="67"/>
    <n v="100474708"/>
    <x v="0"/>
    <x v="7"/>
    <s v="Direção dos  Recursos Humanos"/>
    <s v="ORI"/>
    <x v="2"/>
    <m/>
    <x v="0"/>
    <x v="2"/>
    <x v="2"/>
    <x v="1"/>
    <x v="0"/>
    <x v="0"/>
    <x v="0"/>
    <x v="0"/>
    <x v="0"/>
    <x v="0"/>
    <x v="0"/>
    <s v="Direção dos  Recursos Humanos"/>
    <x v="0"/>
    <x v="0"/>
    <x v="0"/>
    <x v="0"/>
    <x v="0"/>
    <x v="0"/>
    <x v="0"/>
    <x v="0"/>
    <x v="0"/>
    <x v="0"/>
    <x v="7"/>
    <x v="0"/>
    <s v="Pagamento de salário referente a 02-2024"/>
  </r>
  <r>
    <x v="0"/>
    <n v="0"/>
    <n v="0"/>
    <n v="0"/>
    <n v="0"/>
    <x v="5518"/>
    <x v="0"/>
    <x v="0"/>
    <x v="0"/>
    <s v="03.16.25"/>
    <x v="23"/>
    <x v="0"/>
    <x v="0"/>
    <s v="Direção dos  Recursos Humanos"/>
    <s v="03.16.25"/>
    <s v="Direção dos  Recursos Humanos"/>
    <s v="03.16.25"/>
    <x v="79"/>
    <x v="0"/>
    <x v="4"/>
    <x v="17"/>
    <x v="0"/>
    <x v="0"/>
    <x v="0"/>
    <x v="0"/>
    <x v="2"/>
    <s v="2024-02-23"/>
    <x v="0"/>
    <n v="3165"/>
    <x v="4"/>
    <m/>
    <x v="0"/>
    <m/>
    <x v="67"/>
    <n v="100474708"/>
    <x v="0"/>
    <x v="7"/>
    <s v="Direção dos  Recursos Humanos"/>
    <s v="ORI"/>
    <x v="2"/>
    <m/>
    <x v="0"/>
    <x v="2"/>
    <x v="2"/>
    <x v="1"/>
    <x v="0"/>
    <x v="0"/>
    <x v="0"/>
    <x v="0"/>
    <x v="0"/>
    <x v="0"/>
    <x v="0"/>
    <s v="Direção dos  Recursos Humanos"/>
    <x v="0"/>
    <x v="0"/>
    <x v="0"/>
    <x v="0"/>
    <x v="0"/>
    <x v="0"/>
    <x v="0"/>
    <x v="0"/>
    <x v="0"/>
    <x v="0"/>
    <x v="7"/>
    <x v="0"/>
    <s v="Pagamento de salário referente a 02-2024"/>
  </r>
  <r>
    <x v="0"/>
    <n v="0"/>
    <n v="0"/>
    <n v="0"/>
    <n v="0"/>
    <x v="5518"/>
    <x v="0"/>
    <x v="0"/>
    <x v="0"/>
    <s v="03.16.25"/>
    <x v="23"/>
    <x v="0"/>
    <x v="0"/>
    <s v="Direção dos  Recursos Humanos"/>
    <s v="03.16.25"/>
    <s v="Direção dos  Recursos Humanos"/>
    <s v="03.16.25"/>
    <x v="29"/>
    <x v="0"/>
    <x v="0"/>
    <x v="0"/>
    <x v="0"/>
    <x v="0"/>
    <x v="0"/>
    <x v="0"/>
    <x v="2"/>
    <s v="2024-02-23"/>
    <x v="0"/>
    <n v="0"/>
    <x v="4"/>
    <m/>
    <x v="0"/>
    <m/>
    <x v="17"/>
    <n v="100479279"/>
    <x v="0"/>
    <x v="4"/>
    <s v="Direção dos  Recursos Humanos"/>
    <s v="ORI"/>
    <x v="2"/>
    <m/>
    <x v="0"/>
    <x v="2"/>
    <x v="2"/>
    <x v="1"/>
    <x v="0"/>
    <x v="0"/>
    <x v="0"/>
    <x v="0"/>
    <x v="0"/>
    <x v="0"/>
    <x v="0"/>
    <s v="Direção dos  Recursos Humanos"/>
    <x v="0"/>
    <x v="0"/>
    <x v="0"/>
    <x v="0"/>
    <x v="0"/>
    <x v="0"/>
    <x v="0"/>
    <x v="0"/>
    <x v="0"/>
    <x v="0"/>
    <x v="4"/>
    <x v="0"/>
    <s v="Pagamento de salário referente a 02-2024"/>
  </r>
  <r>
    <x v="0"/>
    <n v="0"/>
    <n v="0"/>
    <n v="0"/>
    <n v="0"/>
    <x v="5518"/>
    <x v="0"/>
    <x v="0"/>
    <x v="0"/>
    <s v="03.16.25"/>
    <x v="23"/>
    <x v="0"/>
    <x v="0"/>
    <s v="Direção dos  Recursos Humanos"/>
    <s v="03.16.25"/>
    <s v="Direção dos  Recursos Humanos"/>
    <s v="03.16.25"/>
    <x v="48"/>
    <x v="0"/>
    <x v="0"/>
    <x v="0"/>
    <x v="1"/>
    <x v="0"/>
    <x v="0"/>
    <x v="0"/>
    <x v="2"/>
    <s v="2024-02-23"/>
    <x v="0"/>
    <n v="42"/>
    <x v="4"/>
    <m/>
    <x v="0"/>
    <m/>
    <x v="17"/>
    <n v="100479279"/>
    <x v="0"/>
    <x v="4"/>
    <s v="Direção dos  Recursos Humanos"/>
    <s v="ORI"/>
    <x v="2"/>
    <m/>
    <x v="0"/>
    <x v="2"/>
    <x v="2"/>
    <x v="1"/>
    <x v="0"/>
    <x v="0"/>
    <x v="0"/>
    <x v="0"/>
    <x v="0"/>
    <x v="0"/>
    <x v="0"/>
    <s v="Direção dos  Recursos Humanos"/>
    <x v="0"/>
    <x v="0"/>
    <x v="0"/>
    <x v="0"/>
    <x v="0"/>
    <x v="0"/>
    <x v="0"/>
    <x v="0"/>
    <x v="0"/>
    <x v="0"/>
    <x v="4"/>
    <x v="0"/>
    <s v="Pagamento de salário referente a 02-2024"/>
  </r>
  <r>
    <x v="0"/>
    <n v="0"/>
    <n v="0"/>
    <n v="0"/>
    <n v="0"/>
    <x v="5518"/>
    <x v="0"/>
    <x v="0"/>
    <x v="0"/>
    <s v="03.16.25"/>
    <x v="23"/>
    <x v="0"/>
    <x v="0"/>
    <s v="Direção dos  Recursos Humanos"/>
    <s v="03.16.25"/>
    <s v="Direção dos  Recursos Humanos"/>
    <s v="03.16.25"/>
    <x v="31"/>
    <x v="0"/>
    <x v="0"/>
    <x v="1"/>
    <x v="0"/>
    <x v="0"/>
    <x v="0"/>
    <x v="0"/>
    <x v="2"/>
    <s v="2024-02-23"/>
    <x v="0"/>
    <n v="118"/>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2-2024"/>
  </r>
  <r>
    <x v="0"/>
    <n v="0"/>
    <n v="0"/>
    <n v="0"/>
    <n v="0"/>
    <x v="5518"/>
    <x v="0"/>
    <x v="0"/>
    <x v="0"/>
    <s v="03.16.25"/>
    <x v="23"/>
    <x v="0"/>
    <x v="0"/>
    <s v="Direção dos  Recursos Humanos"/>
    <s v="03.16.25"/>
    <s v="Direção dos  Recursos Humanos"/>
    <s v="03.16.25"/>
    <x v="78"/>
    <x v="0"/>
    <x v="4"/>
    <x v="17"/>
    <x v="0"/>
    <x v="0"/>
    <x v="0"/>
    <x v="0"/>
    <x v="2"/>
    <s v="2024-02-23"/>
    <x v="0"/>
    <n v="592"/>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2-2024"/>
  </r>
  <r>
    <x v="0"/>
    <n v="0"/>
    <n v="0"/>
    <n v="0"/>
    <n v="0"/>
    <x v="5518"/>
    <x v="0"/>
    <x v="0"/>
    <x v="0"/>
    <s v="03.16.25"/>
    <x v="23"/>
    <x v="0"/>
    <x v="0"/>
    <s v="Direção dos  Recursos Humanos"/>
    <s v="03.16.25"/>
    <s v="Direção dos  Recursos Humanos"/>
    <s v="03.16.25"/>
    <x v="49"/>
    <x v="0"/>
    <x v="0"/>
    <x v="0"/>
    <x v="1"/>
    <x v="0"/>
    <x v="0"/>
    <x v="0"/>
    <x v="2"/>
    <s v="2024-02-23"/>
    <x v="0"/>
    <n v="924"/>
    <x v="4"/>
    <m/>
    <x v="0"/>
    <m/>
    <x v="15"/>
    <n v="100479277"/>
    <x v="0"/>
    <x v="2"/>
    <s v="Direção dos  Recursos Humanos"/>
    <s v="ORI"/>
    <x v="2"/>
    <m/>
    <x v="0"/>
    <x v="2"/>
    <x v="2"/>
    <x v="1"/>
    <x v="0"/>
    <x v="0"/>
    <x v="0"/>
    <x v="0"/>
    <x v="0"/>
    <x v="0"/>
    <x v="0"/>
    <s v="Direção dos  Recursos Humanos"/>
    <x v="0"/>
    <x v="0"/>
    <x v="0"/>
    <x v="0"/>
    <x v="0"/>
    <x v="0"/>
    <x v="0"/>
    <x v="0"/>
    <x v="0"/>
    <x v="0"/>
    <x v="2"/>
    <x v="0"/>
    <s v="Pagamento de salário referente a 02-2024"/>
  </r>
  <r>
    <x v="0"/>
    <n v="0"/>
    <n v="0"/>
    <n v="0"/>
    <n v="0"/>
    <x v="5460"/>
    <x v="0"/>
    <x v="0"/>
    <x v="0"/>
    <s v="03.16.25"/>
    <x v="23"/>
    <x v="0"/>
    <x v="0"/>
    <s v="Direção dos  Recursos Humanos"/>
    <s v="03.16.25"/>
    <s v="Direção dos  Recursos Humanos"/>
    <s v="03.16.25"/>
    <x v="30"/>
    <x v="0"/>
    <x v="0"/>
    <x v="0"/>
    <x v="1"/>
    <x v="0"/>
    <x v="0"/>
    <x v="0"/>
    <x v="6"/>
    <s v="2024-04-23"/>
    <x v="1"/>
    <n v="1265"/>
    <x v="4"/>
    <m/>
    <x v="0"/>
    <m/>
    <x v="19"/>
    <n v="100474706"/>
    <x v="0"/>
    <x v="6"/>
    <s v="Direção dos  Recursos Humanos"/>
    <s v="ORI"/>
    <x v="2"/>
    <m/>
    <x v="0"/>
    <x v="2"/>
    <x v="2"/>
    <x v="1"/>
    <x v="0"/>
    <x v="0"/>
    <x v="0"/>
    <x v="0"/>
    <x v="0"/>
    <x v="0"/>
    <x v="0"/>
    <s v="Direção dos  Recursos Humanos"/>
    <x v="0"/>
    <x v="0"/>
    <x v="0"/>
    <x v="0"/>
    <x v="0"/>
    <x v="0"/>
    <x v="0"/>
    <x v="0"/>
    <x v="0"/>
    <x v="0"/>
    <x v="6"/>
    <x v="0"/>
    <s v="Pagamento de salário referente a 04-2024"/>
  </r>
  <r>
    <x v="0"/>
    <n v="0"/>
    <n v="0"/>
    <n v="0"/>
    <n v="0"/>
    <x v="5460"/>
    <x v="0"/>
    <x v="0"/>
    <x v="0"/>
    <s v="03.16.25"/>
    <x v="23"/>
    <x v="0"/>
    <x v="0"/>
    <s v="Direção dos  Recursos Humanos"/>
    <s v="03.16.25"/>
    <s v="Direção dos  Recursos Humanos"/>
    <s v="03.16.25"/>
    <x v="48"/>
    <x v="0"/>
    <x v="0"/>
    <x v="0"/>
    <x v="1"/>
    <x v="0"/>
    <x v="0"/>
    <x v="0"/>
    <x v="6"/>
    <s v="2024-04-23"/>
    <x v="1"/>
    <n v="8604"/>
    <x v="4"/>
    <m/>
    <x v="0"/>
    <m/>
    <x v="19"/>
    <n v="100474706"/>
    <x v="0"/>
    <x v="6"/>
    <s v="Direção dos  Recursos Humanos"/>
    <s v="ORI"/>
    <x v="2"/>
    <m/>
    <x v="0"/>
    <x v="2"/>
    <x v="2"/>
    <x v="1"/>
    <x v="0"/>
    <x v="0"/>
    <x v="0"/>
    <x v="0"/>
    <x v="0"/>
    <x v="0"/>
    <x v="0"/>
    <s v="Direção dos  Recursos Humanos"/>
    <x v="0"/>
    <x v="0"/>
    <x v="0"/>
    <x v="0"/>
    <x v="0"/>
    <x v="0"/>
    <x v="0"/>
    <x v="0"/>
    <x v="0"/>
    <x v="0"/>
    <x v="6"/>
    <x v="0"/>
    <s v="Pagamento de salário referente a 04-2024"/>
  </r>
  <r>
    <x v="0"/>
    <n v="0"/>
    <n v="0"/>
    <n v="0"/>
    <n v="0"/>
    <x v="5460"/>
    <x v="0"/>
    <x v="0"/>
    <x v="0"/>
    <s v="03.16.25"/>
    <x v="23"/>
    <x v="0"/>
    <x v="0"/>
    <s v="Direção dos  Recursos Humanos"/>
    <s v="03.16.25"/>
    <s v="Direção dos  Recursos Humanos"/>
    <s v="03.16.25"/>
    <x v="49"/>
    <x v="0"/>
    <x v="0"/>
    <x v="0"/>
    <x v="1"/>
    <x v="0"/>
    <x v="0"/>
    <x v="0"/>
    <x v="6"/>
    <s v="2024-04-23"/>
    <x v="1"/>
    <n v="377"/>
    <x v="4"/>
    <m/>
    <x v="0"/>
    <m/>
    <x v="67"/>
    <n v="100474708"/>
    <x v="0"/>
    <x v="7"/>
    <s v="Direção dos  Recursos Humanos"/>
    <s v="ORI"/>
    <x v="2"/>
    <m/>
    <x v="0"/>
    <x v="2"/>
    <x v="2"/>
    <x v="1"/>
    <x v="0"/>
    <x v="0"/>
    <x v="0"/>
    <x v="0"/>
    <x v="0"/>
    <x v="0"/>
    <x v="0"/>
    <s v="Direção dos  Recursos Humanos"/>
    <x v="0"/>
    <x v="0"/>
    <x v="0"/>
    <x v="0"/>
    <x v="0"/>
    <x v="0"/>
    <x v="0"/>
    <x v="0"/>
    <x v="0"/>
    <x v="0"/>
    <x v="7"/>
    <x v="0"/>
    <s v="Pagamento de salário referente a 04-2024"/>
  </r>
  <r>
    <x v="0"/>
    <n v="0"/>
    <n v="0"/>
    <n v="0"/>
    <n v="0"/>
    <x v="4579"/>
    <x v="0"/>
    <x v="0"/>
    <x v="0"/>
    <s v="03.16.17"/>
    <x v="51"/>
    <x v="0"/>
    <x v="0"/>
    <s v="Direção Proteção Civil"/>
    <s v="03.16.17"/>
    <s v="Direção Proteção Civil"/>
    <s v="03.16.17"/>
    <x v="30"/>
    <x v="0"/>
    <x v="0"/>
    <x v="0"/>
    <x v="1"/>
    <x v="0"/>
    <x v="0"/>
    <x v="0"/>
    <x v="3"/>
    <s v="2024-05-21"/>
    <x v="1"/>
    <n v="563"/>
    <x v="4"/>
    <m/>
    <x v="0"/>
    <m/>
    <x v="18"/>
    <n v="100478987"/>
    <x v="0"/>
    <x v="5"/>
    <s v="Direção Proteção Civil"/>
    <s v="ORI"/>
    <x v="2"/>
    <m/>
    <x v="0"/>
    <x v="2"/>
    <x v="2"/>
    <x v="1"/>
    <x v="0"/>
    <x v="0"/>
    <x v="0"/>
    <x v="0"/>
    <x v="0"/>
    <x v="0"/>
    <x v="0"/>
    <s v="Direção Proteção Civil"/>
    <x v="0"/>
    <x v="0"/>
    <x v="0"/>
    <x v="0"/>
    <x v="0"/>
    <x v="0"/>
    <x v="0"/>
    <x v="0"/>
    <x v="0"/>
    <x v="0"/>
    <x v="5"/>
    <x v="0"/>
    <s v="Pagamento de salário referente a 05-2024"/>
  </r>
  <r>
    <x v="0"/>
    <n v="0"/>
    <n v="0"/>
    <n v="0"/>
    <n v="0"/>
    <x v="5467"/>
    <x v="0"/>
    <x v="0"/>
    <x v="0"/>
    <s v="03.16.17"/>
    <x v="51"/>
    <x v="0"/>
    <x v="0"/>
    <s v="Direção Proteção Civil"/>
    <s v="03.16.17"/>
    <s v="Direção Proteção Civil"/>
    <s v="03.16.17"/>
    <x v="30"/>
    <x v="0"/>
    <x v="0"/>
    <x v="0"/>
    <x v="1"/>
    <x v="0"/>
    <x v="0"/>
    <x v="0"/>
    <x v="6"/>
    <s v="2024-04-23"/>
    <x v="1"/>
    <n v="398"/>
    <x v="4"/>
    <m/>
    <x v="0"/>
    <m/>
    <x v="136"/>
    <n v="100478986"/>
    <x v="0"/>
    <x v="10"/>
    <s v="Direção Proteção Civil"/>
    <s v="ORI"/>
    <x v="2"/>
    <m/>
    <x v="0"/>
    <x v="2"/>
    <x v="2"/>
    <x v="1"/>
    <x v="0"/>
    <x v="0"/>
    <x v="0"/>
    <x v="0"/>
    <x v="0"/>
    <x v="0"/>
    <x v="0"/>
    <s v="Direção Proteção Civil"/>
    <x v="0"/>
    <x v="0"/>
    <x v="0"/>
    <x v="0"/>
    <x v="0"/>
    <x v="0"/>
    <x v="0"/>
    <x v="0"/>
    <x v="0"/>
    <x v="0"/>
    <x v="10"/>
    <x v="0"/>
    <s v="Pagamento de salário referente a 04-2024"/>
  </r>
  <r>
    <x v="0"/>
    <n v="0"/>
    <n v="0"/>
    <n v="0"/>
    <n v="0"/>
    <x v="5467"/>
    <x v="0"/>
    <x v="0"/>
    <x v="0"/>
    <s v="03.16.17"/>
    <x v="51"/>
    <x v="0"/>
    <x v="0"/>
    <s v="Direção Proteção Civil"/>
    <s v="03.16.17"/>
    <s v="Direção Proteção Civil"/>
    <s v="03.16.17"/>
    <x v="28"/>
    <x v="0"/>
    <x v="0"/>
    <x v="0"/>
    <x v="0"/>
    <x v="0"/>
    <x v="0"/>
    <x v="0"/>
    <x v="6"/>
    <s v="2024-04-23"/>
    <x v="1"/>
    <n v="520"/>
    <x v="4"/>
    <m/>
    <x v="0"/>
    <m/>
    <x v="15"/>
    <n v="100479277"/>
    <x v="0"/>
    <x v="2"/>
    <s v="Direção Proteção Civil"/>
    <s v="ORI"/>
    <x v="2"/>
    <m/>
    <x v="0"/>
    <x v="2"/>
    <x v="2"/>
    <x v="1"/>
    <x v="0"/>
    <x v="0"/>
    <x v="0"/>
    <x v="0"/>
    <x v="0"/>
    <x v="0"/>
    <x v="0"/>
    <s v="Direção Proteção Civil"/>
    <x v="0"/>
    <x v="0"/>
    <x v="0"/>
    <x v="0"/>
    <x v="0"/>
    <x v="0"/>
    <x v="0"/>
    <x v="0"/>
    <x v="0"/>
    <x v="0"/>
    <x v="2"/>
    <x v="0"/>
    <s v="Pagamento de salário referente a 04-2024"/>
  </r>
  <r>
    <x v="0"/>
    <n v="0"/>
    <n v="0"/>
    <n v="0"/>
    <n v="0"/>
    <x v="5467"/>
    <x v="0"/>
    <x v="0"/>
    <x v="0"/>
    <s v="03.16.17"/>
    <x v="51"/>
    <x v="0"/>
    <x v="0"/>
    <s v="Direção Proteção Civil"/>
    <s v="03.16.17"/>
    <s v="Direção Proteção Civil"/>
    <s v="03.16.17"/>
    <x v="30"/>
    <x v="0"/>
    <x v="0"/>
    <x v="0"/>
    <x v="1"/>
    <x v="0"/>
    <x v="0"/>
    <x v="0"/>
    <x v="6"/>
    <s v="2024-04-23"/>
    <x v="1"/>
    <n v="1021"/>
    <x v="4"/>
    <m/>
    <x v="0"/>
    <m/>
    <x v="15"/>
    <n v="100479277"/>
    <x v="0"/>
    <x v="2"/>
    <s v="Direção Proteção Civil"/>
    <s v="ORI"/>
    <x v="2"/>
    <m/>
    <x v="0"/>
    <x v="2"/>
    <x v="2"/>
    <x v="1"/>
    <x v="0"/>
    <x v="0"/>
    <x v="0"/>
    <x v="0"/>
    <x v="0"/>
    <x v="0"/>
    <x v="0"/>
    <s v="Direção Proteção Civil"/>
    <x v="0"/>
    <x v="0"/>
    <x v="0"/>
    <x v="0"/>
    <x v="0"/>
    <x v="0"/>
    <x v="0"/>
    <x v="0"/>
    <x v="0"/>
    <x v="0"/>
    <x v="2"/>
    <x v="0"/>
    <s v="Pagamento de salário referente a 04-2024"/>
  </r>
  <r>
    <x v="0"/>
    <n v="0"/>
    <n v="0"/>
    <n v="0"/>
    <n v="0"/>
    <x v="5467"/>
    <x v="0"/>
    <x v="0"/>
    <x v="0"/>
    <s v="03.16.17"/>
    <x v="51"/>
    <x v="0"/>
    <x v="0"/>
    <s v="Direção Proteção Civil"/>
    <s v="03.16.17"/>
    <s v="Direção Proteção Civil"/>
    <s v="03.16.17"/>
    <x v="30"/>
    <x v="0"/>
    <x v="0"/>
    <x v="0"/>
    <x v="1"/>
    <x v="0"/>
    <x v="0"/>
    <x v="0"/>
    <x v="6"/>
    <s v="2024-04-23"/>
    <x v="1"/>
    <n v="4504"/>
    <x v="4"/>
    <m/>
    <x v="0"/>
    <m/>
    <x v="19"/>
    <n v="100474706"/>
    <x v="0"/>
    <x v="6"/>
    <s v="Direção Proteção Civil"/>
    <s v="ORI"/>
    <x v="2"/>
    <m/>
    <x v="0"/>
    <x v="2"/>
    <x v="2"/>
    <x v="1"/>
    <x v="0"/>
    <x v="0"/>
    <x v="0"/>
    <x v="0"/>
    <x v="0"/>
    <x v="0"/>
    <x v="0"/>
    <s v="Direção Proteção Civil"/>
    <x v="0"/>
    <x v="0"/>
    <x v="0"/>
    <x v="0"/>
    <x v="0"/>
    <x v="0"/>
    <x v="0"/>
    <x v="0"/>
    <x v="0"/>
    <x v="0"/>
    <x v="6"/>
    <x v="0"/>
    <s v="Pagamento de salário referente a 04-2024"/>
  </r>
  <r>
    <x v="0"/>
    <n v="0"/>
    <n v="0"/>
    <n v="0"/>
    <n v="0"/>
    <x v="4556"/>
    <x v="0"/>
    <x v="0"/>
    <x v="0"/>
    <s v="03.16.16"/>
    <x v="24"/>
    <x v="0"/>
    <x v="0"/>
    <s v="Direção Ambiente e Saneamento "/>
    <s v="03.16.16"/>
    <s v="Direção Ambiente e Saneamento "/>
    <s v="03.16.16"/>
    <x v="29"/>
    <x v="0"/>
    <x v="0"/>
    <x v="0"/>
    <x v="0"/>
    <x v="0"/>
    <x v="0"/>
    <x v="0"/>
    <x v="3"/>
    <s v="2024-05-21"/>
    <x v="1"/>
    <n v="104"/>
    <x v="4"/>
    <m/>
    <x v="0"/>
    <m/>
    <x v="19"/>
    <n v="100474706"/>
    <x v="0"/>
    <x v="6"/>
    <s v="Direção Ambiente e Saneamento "/>
    <s v="ORI"/>
    <x v="2"/>
    <m/>
    <x v="0"/>
    <x v="2"/>
    <x v="2"/>
    <x v="1"/>
    <x v="0"/>
    <x v="0"/>
    <x v="0"/>
    <x v="0"/>
    <x v="0"/>
    <x v="0"/>
    <x v="0"/>
    <s v="Direção Ambiente e Saneamento "/>
    <x v="0"/>
    <x v="0"/>
    <x v="0"/>
    <x v="0"/>
    <x v="0"/>
    <x v="0"/>
    <x v="0"/>
    <x v="0"/>
    <x v="0"/>
    <x v="0"/>
    <x v="6"/>
    <x v="0"/>
    <s v="Pagamento de salário referente a 05-2024"/>
  </r>
  <r>
    <x v="0"/>
    <n v="0"/>
    <n v="0"/>
    <n v="0"/>
    <n v="0"/>
    <x v="4556"/>
    <x v="0"/>
    <x v="0"/>
    <x v="0"/>
    <s v="03.16.16"/>
    <x v="24"/>
    <x v="0"/>
    <x v="0"/>
    <s v="Direção Ambiente e Saneamento "/>
    <s v="03.16.16"/>
    <s v="Direção Ambiente e Saneamento "/>
    <s v="03.16.16"/>
    <x v="29"/>
    <x v="0"/>
    <x v="0"/>
    <x v="0"/>
    <x v="0"/>
    <x v="0"/>
    <x v="0"/>
    <x v="0"/>
    <x v="3"/>
    <s v="2024-05-21"/>
    <x v="1"/>
    <n v="1"/>
    <x v="4"/>
    <m/>
    <x v="0"/>
    <m/>
    <x v="18"/>
    <n v="100478987"/>
    <x v="0"/>
    <x v="5"/>
    <s v="Direção Ambiente e Saneamento "/>
    <s v="ORI"/>
    <x v="2"/>
    <m/>
    <x v="0"/>
    <x v="2"/>
    <x v="2"/>
    <x v="1"/>
    <x v="0"/>
    <x v="0"/>
    <x v="0"/>
    <x v="0"/>
    <x v="0"/>
    <x v="0"/>
    <x v="0"/>
    <s v="Direção Ambiente e Saneamento "/>
    <x v="0"/>
    <x v="0"/>
    <x v="0"/>
    <x v="0"/>
    <x v="0"/>
    <x v="0"/>
    <x v="0"/>
    <x v="0"/>
    <x v="0"/>
    <x v="0"/>
    <x v="5"/>
    <x v="0"/>
    <s v="Pagamento de salário referente a 05-2024"/>
  </r>
  <r>
    <x v="0"/>
    <n v="0"/>
    <n v="0"/>
    <n v="0"/>
    <n v="0"/>
    <x v="4556"/>
    <x v="0"/>
    <x v="0"/>
    <x v="0"/>
    <s v="03.16.16"/>
    <x v="24"/>
    <x v="0"/>
    <x v="0"/>
    <s v="Direção Ambiente e Saneamento "/>
    <s v="03.16.16"/>
    <s v="Direção Ambiente e Saneamento "/>
    <s v="03.16.16"/>
    <x v="60"/>
    <x v="0"/>
    <x v="0"/>
    <x v="0"/>
    <x v="0"/>
    <x v="0"/>
    <x v="0"/>
    <x v="0"/>
    <x v="3"/>
    <s v="2024-05-21"/>
    <x v="1"/>
    <n v="2"/>
    <x v="4"/>
    <m/>
    <x v="0"/>
    <m/>
    <x v="136"/>
    <n v="100478986"/>
    <x v="0"/>
    <x v="10"/>
    <s v="Direção Ambiente e Saneamento "/>
    <s v="ORI"/>
    <x v="2"/>
    <m/>
    <x v="0"/>
    <x v="2"/>
    <x v="2"/>
    <x v="1"/>
    <x v="0"/>
    <x v="0"/>
    <x v="0"/>
    <x v="0"/>
    <x v="0"/>
    <x v="0"/>
    <x v="0"/>
    <s v="Direção Ambiente e Saneamento "/>
    <x v="0"/>
    <x v="0"/>
    <x v="0"/>
    <x v="0"/>
    <x v="0"/>
    <x v="0"/>
    <x v="0"/>
    <x v="0"/>
    <x v="0"/>
    <x v="0"/>
    <x v="10"/>
    <x v="0"/>
    <s v="Pagamento de salário referente a 05-2024"/>
  </r>
  <r>
    <x v="0"/>
    <n v="0"/>
    <n v="0"/>
    <n v="0"/>
    <n v="0"/>
    <x v="4556"/>
    <x v="0"/>
    <x v="0"/>
    <x v="0"/>
    <s v="03.16.16"/>
    <x v="24"/>
    <x v="0"/>
    <x v="0"/>
    <s v="Direção Ambiente e Saneamento "/>
    <s v="03.16.16"/>
    <s v="Direção Ambiente e Saneamento "/>
    <s v="03.16.16"/>
    <x v="28"/>
    <x v="0"/>
    <x v="0"/>
    <x v="0"/>
    <x v="0"/>
    <x v="0"/>
    <x v="0"/>
    <x v="0"/>
    <x v="3"/>
    <s v="2024-05-21"/>
    <x v="1"/>
    <n v="143"/>
    <x v="4"/>
    <m/>
    <x v="0"/>
    <m/>
    <x v="16"/>
    <n v="100474707"/>
    <x v="0"/>
    <x v="3"/>
    <s v="Direção Ambiente e Saneamento "/>
    <s v="ORI"/>
    <x v="2"/>
    <m/>
    <x v="0"/>
    <x v="2"/>
    <x v="2"/>
    <x v="1"/>
    <x v="0"/>
    <x v="0"/>
    <x v="0"/>
    <x v="0"/>
    <x v="0"/>
    <x v="0"/>
    <x v="0"/>
    <s v="Direção Ambiente e Saneamento "/>
    <x v="0"/>
    <x v="0"/>
    <x v="0"/>
    <x v="0"/>
    <x v="0"/>
    <x v="0"/>
    <x v="0"/>
    <x v="0"/>
    <x v="0"/>
    <x v="0"/>
    <x v="3"/>
    <x v="0"/>
    <s v="Pagamento de salário referente a 05-2024"/>
  </r>
  <r>
    <x v="0"/>
    <n v="0"/>
    <n v="0"/>
    <n v="0"/>
    <n v="0"/>
    <x v="4556"/>
    <x v="0"/>
    <x v="0"/>
    <x v="0"/>
    <s v="03.16.16"/>
    <x v="24"/>
    <x v="0"/>
    <x v="0"/>
    <s v="Direção Ambiente e Saneamento "/>
    <s v="03.16.16"/>
    <s v="Direção Ambiente e Saneamento "/>
    <s v="03.16.16"/>
    <x v="28"/>
    <x v="0"/>
    <x v="0"/>
    <x v="0"/>
    <x v="0"/>
    <x v="0"/>
    <x v="0"/>
    <x v="0"/>
    <x v="3"/>
    <s v="2024-05-21"/>
    <x v="1"/>
    <n v="287"/>
    <x v="4"/>
    <m/>
    <x v="0"/>
    <m/>
    <x v="15"/>
    <n v="100479277"/>
    <x v="0"/>
    <x v="2"/>
    <s v="Direção Ambiente e Saneamento "/>
    <s v="ORI"/>
    <x v="2"/>
    <m/>
    <x v="0"/>
    <x v="2"/>
    <x v="2"/>
    <x v="1"/>
    <x v="0"/>
    <x v="0"/>
    <x v="0"/>
    <x v="0"/>
    <x v="0"/>
    <x v="0"/>
    <x v="0"/>
    <s v="Direção Ambiente e Saneamento "/>
    <x v="0"/>
    <x v="0"/>
    <x v="0"/>
    <x v="0"/>
    <x v="0"/>
    <x v="0"/>
    <x v="0"/>
    <x v="0"/>
    <x v="0"/>
    <x v="0"/>
    <x v="2"/>
    <x v="0"/>
    <s v="Pagamento de salário referente a 05-2024"/>
  </r>
  <r>
    <x v="0"/>
    <n v="0"/>
    <n v="0"/>
    <n v="0"/>
    <n v="0"/>
    <x v="3980"/>
    <x v="0"/>
    <x v="0"/>
    <x v="0"/>
    <s v="03.16.16"/>
    <x v="24"/>
    <x v="0"/>
    <x v="0"/>
    <s v="Direção Ambiente e Saneamento "/>
    <s v="03.16.16"/>
    <s v="Direção Ambiente e Saneamento "/>
    <s v="03.16.16"/>
    <x v="28"/>
    <x v="0"/>
    <x v="0"/>
    <x v="0"/>
    <x v="0"/>
    <x v="0"/>
    <x v="0"/>
    <x v="0"/>
    <x v="0"/>
    <s v="2024-01-30"/>
    <x v="0"/>
    <n v="16"/>
    <x v="4"/>
    <m/>
    <x v="0"/>
    <m/>
    <x v="136"/>
    <n v="100478986"/>
    <x v="0"/>
    <x v="10"/>
    <s v="Direção Ambiente e Saneamento "/>
    <s v="ORI"/>
    <x v="2"/>
    <m/>
    <x v="0"/>
    <x v="2"/>
    <x v="2"/>
    <x v="1"/>
    <x v="0"/>
    <x v="0"/>
    <x v="0"/>
    <x v="0"/>
    <x v="0"/>
    <x v="0"/>
    <x v="0"/>
    <s v="Direção Ambiente e Saneamento "/>
    <x v="0"/>
    <x v="0"/>
    <x v="0"/>
    <x v="0"/>
    <x v="0"/>
    <x v="0"/>
    <x v="0"/>
    <x v="0"/>
    <x v="0"/>
    <x v="0"/>
    <x v="10"/>
    <x v="0"/>
    <s v="Pagamento de salário referente a 01-2024"/>
  </r>
  <r>
    <x v="0"/>
    <n v="0"/>
    <n v="0"/>
    <n v="0"/>
    <n v="0"/>
    <x v="752"/>
    <x v="0"/>
    <x v="0"/>
    <x v="0"/>
    <s v="03.16.16"/>
    <x v="24"/>
    <x v="0"/>
    <x v="0"/>
    <s v="Direção Ambiente e Saneamento "/>
    <s v="03.16.16"/>
    <s v="Direção Ambiente e Saneamento "/>
    <s v="03.16.16"/>
    <x v="28"/>
    <x v="0"/>
    <x v="0"/>
    <x v="0"/>
    <x v="0"/>
    <x v="0"/>
    <x v="0"/>
    <x v="0"/>
    <x v="1"/>
    <s v="2024-03-26"/>
    <x v="0"/>
    <n v="6309"/>
    <x v="4"/>
    <m/>
    <x v="0"/>
    <m/>
    <x v="19"/>
    <n v="100474706"/>
    <x v="0"/>
    <x v="6"/>
    <s v="Direção Ambiente e Saneamento "/>
    <s v="ORI"/>
    <x v="2"/>
    <m/>
    <x v="0"/>
    <x v="2"/>
    <x v="2"/>
    <x v="1"/>
    <x v="0"/>
    <x v="0"/>
    <x v="0"/>
    <x v="0"/>
    <x v="0"/>
    <x v="0"/>
    <x v="0"/>
    <s v="Direção Ambiente e Saneamento "/>
    <x v="0"/>
    <x v="0"/>
    <x v="0"/>
    <x v="0"/>
    <x v="0"/>
    <x v="0"/>
    <x v="0"/>
    <x v="0"/>
    <x v="0"/>
    <x v="0"/>
    <x v="6"/>
    <x v="0"/>
    <s v="Pagamento de salário referente a 03-2024"/>
  </r>
  <r>
    <x v="0"/>
    <n v="0"/>
    <n v="0"/>
    <n v="0"/>
    <n v="0"/>
    <x v="752"/>
    <x v="0"/>
    <x v="0"/>
    <x v="0"/>
    <s v="03.16.16"/>
    <x v="24"/>
    <x v="0"/>
    <x v="0"/>
    <s v="Direção Ambiente e Saneamento "/>
    <s v="03.16.16"/>
    <s v="Direção Ambiente e Saneamento "/>
    <s v="03.16.16"/>
    <x v="28"/>
    <x v="0"/>
    <x v="0"/>
    <x v="0"/>
    <x v="0"/>
    <x v="0"/>
    <x v="0"/>
    <x v="0"/>
    <x v="1"/>
    <s v="2024-03-26"/>
    <x v="0"/>
    <n v="15"/>
    <x v="4"/>
    <m/>
    <x v="0"/>
    <m/>
    <x v="136"/>
    <n v="100478986"/>
    <x v="0"/>
    <x v="10"/>
    <s v="Direção Ambiente e Saneamento "/>
    <s v="ORI"/>
    <x v="2"/>
    <m/>
    <x v="0"/>
    <x v="2"/>
    <x v="2"/>
    <x v="1"/>
    <x v="0"/>
    <x v="0"/>
    <x v="0"/>
    <x v="0"/>
    <x v="0"/>
    <x v="0"/>
    <x v="0"/>
    <s v="Direção Ambiente e Saneamento "/>
    <x v="0"/>
    <x v="0"/>
    <x v="0"/>
    <x v="0"/>
    <x v="0"/>
    <x v="0"/>
    <x v="0"/>
    <x v="0"/>
    <x v="0"/>
    <x v="0"/>
    <x v="10"/>
    <x v="0"/>
    <s v="Pagamento de salário referente a 03-2024"/>
  </r>
  <r>
    <x v="0"/>
    <n v="0"/>
    <n v="0"/>
    <n v="0"/>
    <n v="0"/>
    <x v="1414"/>
    <x v="0"/>
    <x v="0"/>
    <x v="0"/>
    <s v="03.16.16"/>
    <x v="24"/>
    <x v="0"/>
    <x v="0"/>
    <s v="Direção Ambiente e Saneamento "/>
    <s v="03.16.16"/>
    <s v="Direção Ambiente e Saneamento "/>
    <s v="03.16.16"/>
    <x v="60"/>
    <x v="0"/>
    <x v="0"/>
    <x v="0"/>
    <x v="0"/>
    <x v="0"/>
    <x v="0"/>
    <x v="0"/>
    <x v="6"/>
    <s v="2024-04-23"/>
    <x v="1"/>
    <n v="12"/>
    <x v="4"/>
    <m/>
    <x v="0"/>
    <m/>
    <x v="18"/>
    <n v="100478987"/>
    <x v="0"/>
    <x v="5"/>
    <s v="Direção Ambiente e Saneamento "/>
    <s v="ORI"/>
    <x v="2"/>
    <m/>
    <x v="0"/>
    <x v="2"/>
    <x v="2"/>
    <x v="1"/>
    <x v="0"/>
    <x v="0"/>
    <x v="0"/>
    <x v="0"/>
    <x v="0"/>
    <x v="0"/>
    <x v="0"/>
    <s v="Direção Ambiente e Saneamento "/>
    <x v="0"/>
    <x v="0"/>
    <x v="0"/>
    <x v="0"/>
    <x v="0"/>
    <x v="0"/>
    <x v="0"/>
    <x v="0"/>
    <x v="0"/>
    <x v="0"/>
    <x v="5"/>
    <x v="0"/>
    <s v="Pagamento de salário referente a 04-2024"/>
  </r>
  <r>
    <x v="0"/>
    <n v="0"/>
    <n v="0"/>
    <n v="0"/>
    <n v="0"/>
    <x v="1414"/>
    <x v="0"/>
    <x v="0"/>
    <x v="0"/>
    <s v="03.16.16"/>
    <x v="24"/>
    <x v="0"/>
    <x v="0"/>
    <s v="Direção Ambiente e Saneamento "/>
    <s v="03.16.16"/>
    <s v="Direção Ambiente e Saneamento "/>
    <s v="03.16.16"/>
    <x v="60"/>
    <x v="0"/>
    <x v="0"/>
    <x v="0"/>
    <x v="0"/>
    <x v="0"/>
    <x v="0"/>
    <x v="0"/>
    <x v="6"/>
    <s v="2024-04-23"/>
    <x v="1"/>
    <n v="53"/>
    <x v="4"/>
    <m/>
    <x v="0"/>
    <m/>
    <x v="15"/>
    <n v="100479277"/>
    <x v="0"/>
    <x v="2"/>
    <s v="Direção Ambiente e Saneamento "/>
    <s v="ORI"/>
    <x v="2"/>
    <m/>
    <x v="0"/>
    <x v="2"/>
    <x v="2"/>
    <x v="1"/>
    <x v="0"/>
    <x v="0"/>
    <x v="0"/>
    <x v="0"/>
    <x v="0"/>
    <x v="0"/>
    <x v="0"/>
    <s v="Direção Ambiente e Saneamento "/>
    <x v="0"/>
    <x v="0"/>
    <x v="0"/>
    <x v="0"/>
    <x v="0"/>
    <x v="0"/>
    <x v="0"/>
    <x v="0"/>
    <x v="0"/>
    <x v="0"/>
    <x v="2"/>
    <x v="0"/>
    <s v="Pagamento de salário referente a 04-2024"/>
  </r>
  <r>
    <x v="0"/>
    <n v="0"/>
    <n v="0"/>
    <n v="0"/>
    <n v="0"/>
    <x v="5526"/>
    <x v="0"/>
    <x v="0"/>
    <x v="0"/>
    <s v="03.16.16"/>
    <x v="24"/>
    <x v="0"/>
    <x v="0"/>
    <s v="Direção Ambiente e Saneamento "/>
    <s v="03.16.16"/>
    <s v="Direção Ambiente e Saneamento "/>
    <s v="03.16.16"/>
    <x v="30"/>
    <x v="0"/>
    <x v="0"/>
    <x v="0"/>
    <x v="1"/>
    <x v="0"/>
    <x v="0"/>
    <x v="0"/>
    <x v="2"/>
    <s v="2024-02-23"/>
    <x v="0"/>
    <n v="2680"/>
    <x v="4"/>
    <m/>
    <x v="0"/>
    <m/>
    <x v="16"/>
    <n v="100474707"/>
    <x v="0"/>
    <x v="3"/>
    <s v="Direção Ambiente e Saneamento "/>
    <s v="ORI"/>
    <x v="2"/>
    <m/>
    <x v="0"/>
    <x v="2"/>
    <x v="2"/>
    <x v="1"/>
    <x v="0"/>
    <x v="0"/>
    <x v="0"/>
    <x v="0"/>
    <x v="0"/>
    <x v="0"/>
    <x v="0"/>
    <s v="Direção Ambiente e Saneamento "/>
    <x v="0"/>
    <x v="0"/>
    <x v="0"/>
    <x v="0"/>
    <x v="0"/>
    <x v="0"/>
    <x v="0"/>
    <x v="0"/>
    <x v="0"/>
    <x v="0"/>
    <x v="3"/>
    <x v="0"/>
    <s v="Pagamento de salário referente a 02-2024"/>
  </r>
  <r>
    <x v="0"/>
    <n v="0"/>
    <n v="0"/>
    <n v="0"/>
    <n v="0"/>
    <x v="579"/>
    <x v="0"/>
    <x v="0"/>
    <x v="0"/>
    <s v="03.16.15"/>
    <x v="0"/>
    <x v="0"/>
    <x v="0"/>
    <s v="Direção Financeira"/>
    <s v="03.16.15"/>
    <s v="Direção Financeira"/>
    <s v="03.16.15"/>
    <x v="64"/>
    <x v="0"/>
    <x v="0"/>
    <x v="0"/>
    <x v="0"/>
    <x v="0"/>
    <x v="0"/>
    <x v="0"/>
    <x v="5"/>
    <s v="2024-08-05"/>
    <x v="2"/>
    <n v="1043"/>
    <x v="4"/>
    <m/>
    <x v="0"/>
    <m/>
    <x v="17"/>
    <n v="100479279"/>
    <x v="0"/>
    <x v="4"/>
    <s v="Direção Financeira"/>
    <s v="ORI"/>
    <x v="2"/>
    <m/>
    <x v="0"/>
    <x v="2"/>
    <x v="2"/>
    <x v="1"/>
    <x v="0"/>
    <x v="0"/>
    <x v="0"/>
    <x v="0"/>
    <x v="0"/>
    <x v="0"/>
    <x v="0"/>
    <s v="Direção Financeira"/>
    <x v="0"/>
    <x v="0"/>
    <x v="0"/>
    <x v="0"/>
    <x v="0"/>
    <x v="0"/>
    <x v="0"/>
    <x v="0"/>
    <x v="0"/>
    <x v="0"/>
    <x v="4"/>
    <x v="0"/>
    <s v="Pagamento de salário referente a 07-2024"/>
  </r>
  <r>
    <x v="0"/>
    <n v="0"/>
    <n v="0"/>
    <n v="0"/>
    <n v="0"/>
    <x v="579"/>
    <x v="0"/>
    <x v="0"/>
    <x v="0"/>
    <s v="03.16.15"/>
    <x v="0"/>
    <x v="0"/>
    <x v="0"/>
    <s v="Direção Financeira"/>
    <s v="03.16.15"/>
    <s v="Direção Financeira"/>
    <s v="03.16.15"/>
    <x v="28"/>
    <x v="0"/>
    <x v="0"/>
    <x v="0"/>
    <x v="0"/>
    <x v="0"/>
    <x v="0"/>
    <x v="0"/>
    <x v="5"/>
    <s v="2024-08-05"/>
    <x v="2"/>
    <n v="759"/>
    <x v="4"/>
    <m/>
    <x v="0"/>
    <m/>
    <x v="17"/>
    <n v="100479279"/>
    <x v="0"/>
    <x v="4"/>
    <s v="Direção Financeira"/>
    <s v="ORI"/>
    <x v="2"/>
    <m/>
    <x v="0"/>
    <x v="2"/>
    <x v="2"/>
    <x v="1"/>
    <x v="0"/>
    <x v="0"/>
    <x v="0"/>
    <x v="0"/>
    <x v="0"/>
    <x v="0"/>
    <x v="0"/>
    <s v="Direção Financeira"/>
    <x v="0"/>
    <x v="0"/>
    <x v="0"/>
    <x v="0"/>
    <x v="0"/>
    <x v="0"/>
    <x v="0"/>
    <x v="0"/>
    <x v="0"/>
    <x v="0"/>
    <x v="4"/>
    <x v="0"/>
    <s v="Pagamento de salário referente a 07-2024"/>
  </r>
  <r>
    <x v="0"/>
    <n v="0"/>
    <n v="0"/>
    <n v="0"/>
    <n v="0"/>
    <x v="579"/>
    <x v="0"/>
    <x v="0"/>
    <x v="0"/>
    <s v="03.16.15"/>
    <x v="0"/>
    <x v="0"/>
    <x v="0"/>
    <s v="Direção Financeira"/>
    <s v="03.16.15"/>
    <s v="Direção Financeira"/>
    <s v="03.16.15"/>
    <x v="29"/>
    <x v="0"/>
    <x v="0"/>
    <x v="0"/>
    <x v="0"/>
    <x v="0"/>
    <x v="0"/>
    <x v="0"/>
    <x v="5"/>
    <s v="2024-08-05"/>
    <x v="2"/>
    <n v="6"/>
    <x v="4"/>
    <m/>
    <x v="0"/>
    <m/>
    <x v="15"/>
    <n v="100479277"/>
    <x v="0"/>
    <x v="2"/>
    <s v="Direção Financeira"/>
    <s v="ORI"/>
    <x v="2"/>
    <m/>
    <x v="0"/>
    <x v="2"/>
    <x v="2"/>
    <x v="1"/>
    <x v="0"/>
    <x v="0"/>
    <x v="0"/>
    <x v="0"/>
    <x v="0"/>
    <x v="0"/>
    <x v="0"/>
    <s v="Direção Financeira"/>
    <x v="0"/>
    <x v="0"/>
    <x v="0"/>
    <x v="0"/>
    <x v="0"/>
    <x v="0"/>
    <x v="0"/>
    <x v="0"/>
    <x v="0"/>
    <x v="0"/>
    <x v="2"/>
    <x v="0"/>
    <s v="Pagamento de salário referente a 07-2024"/>
  </r>
  <r>
    <x v="0"/>
    <n v="0"/>
    <n v="0"/>
    <n v="0"/>
    <n v="0"/>
    <x v="579"/>
    <x v="0"/>
    <x v="0"/>
    <x v="0"/>
    <s v="03.16.15"/>
    <x v="0"/>
    <x v="0"/>
    <x v="0"/>
    <s v="Direção Financeira"/>
    <s v="03.16.15"/>
    <s v="Direção Financeira"/>
    <s v="03.16.15"/>
    <x v="28"/>
    <x v="0"/>
    <x v="0"/>
    <x v="0"/>
    <x v="0"/>
    <x v="0"/>
    <x v="0"/>
    <x v="0"/>
    <x v="5"/>
    <s v="2024-08-05"/>
    <x v="2"/>
    <n v="213"/>
    <x v="4"/>
    <m/>
    <x v="0"/>
    <m/>
    <x v="15"/>
    <n v="100479277"/>
    <x v="0"/>
    <x v="2"/>
    <s v="Direção Financeira"/>
    <s v="ORI"/>
    <x v="2"/>
    <m/>
    <x v="0"/>
    <x v="2"/>
    <x v="2"/>
    <x v="1"/>
    <x v="0"/>
    <x v="0"/>
    <x v="0"/>
    <x v="0"/>
    <x v="0"/>
    <x v="0"/>
    <x v="0"/>
    <s v="Direção Financeira"/>
    <x v="0"/>
    <x v="0"/>
    <x v="0"/>
    <x v="0"/>
    <x v="0"/>
    <x v="0"/>
    <x v="0"/>
    <x v="0"/>
    <x v="0"/>
    <x v="0"/>
    <x v="2"/>
    <x v="0"/>
    <s v="Pagamento de salário referente a 07-2024"/>
  </r>
  <r>
    <x v="0"/>
    <n v="0"/>
    <n v="0"/>
    <n v="0"/>
    <n v="0"/>
    <x v="2147"/>
    <x v="0"/>
    <x v="0"/>
    <x v="0"/>
    <s v="03.16.15"/>
    <x v="0"/>
    <x v="0"/>
    <x v="0"/>
    <s v="Direção Financeira"/>
    <s v="03.16.15"/>
    <s v="Direção Financeira"/>
    <s v="03.16.15"/>
    <x v="29"/>
    <x v="0"/>
    <x v="0"/>
    <x v="0"/>
    <x v="0"/>
    <x v="0"/>
    <x v="0"/>
    <x v="0"/>
    <x v="11"/>
    <s v="2024-12-16"/>
    <x v="3"/>
    <n v="87"/>
    <x v="4"/>
    <m/>
    <x v="0"/>
    <m/>
    <x v="19"/>
    <n v="100474706"/>
    <x v="0"/>
    <x v="6"/>
    <s v="Direção Financeira"/>
    <s v="ORI"/>
    <x v="2"/>
    <m/>
    <x v="0"/>
    <x v="2"/>
    <x v="2"/>
    <x v="1"/>
    <x v="0"/>
    <x v="0"/>
    <x v="0"/>
    <x v="0"/>
    <x v="0"/>
    <x v="0"/>
    <x v="0"/>
    <s v="Direção Financeira"/>
    <x v="0"/>
    <x v="0"/>
    <x v="0"/>
    <x v="0"/>
    <x v="0"/>
    <x v="0"/>
    <x v="0"/>
    <x v="0"/>
    <x v="0"/>
    <x v="0"/>
    <x v="6"/>
    <x v="0"/>
    <s v="Pagamento de salário referente a 12-2024"/>
  </r>
  <r>
    <x v="0"/>
    <n v="0"/>
    <n v="0"/>
    <n v="0"/>
    <n v="0"/>
    <x v="2147"/>
    <x v="0"/>
    <x v="0"/>
    <x v="0"/>
    <s v="03.16.15"/>
    <x v="0"/>
    <x v="0"/>
    <x v="0"/>
    <s v="Direção Financeira"/>
    <s v="03.16.15"/>
    <s v="Direção Financeira"/>
    <s v="03.16.15"/>
    <x v="48"/>
    <x v="0"/>
    <x v="0"/>
    <x v="0"/>
    <x v="1"/>
    <x v="0"/>
    <x v="0"/>
    <x v="0"/>
    <x v="11"/>
    <s v="2024-12-16"/>
    <x v="3"/>
    <n v="174"/>
    <x v="4"/>
    <m/>
    <x v="0"/>
    <m/>
    <x v="16"/>
    <n v="100474707"/>
    <x v="0"/>
    <x v="3"/>
    <s v="Direção Financeira"/>
    <s v="ORI"/>
    <x v="2"/>
    <m/>
    <x v="0"/>
    <x v="2"/>
    <x v="2"/>
    <x v="1"/>
    <x v="0"/>
    <x v="0"/>
    <x v="0"/>
    <x v="0"/>
    <x v="0"/>
    <x v="0"/>
    <x v="0"/>
    <s v="Direção Financeira"/>
    <x v="0"/>
    <x v="0"/>
    <x v="0"/>
    <x v="0"/>
    <x v="0"/>
    <x v="0"/>
    <x v="0"/>
    <x v="0"/>
    <x v="0"/>
    <x v="0"/>
    <x v="3"/>
    <x v="0"/>
    <s v="Pagamento de salário referente a 12-2024"/>
  </r>
  <r>
    <x v="0"/>
    <n v="0"/>
    <n v="0"/>
    <n v="0"/>
    <n v="0"/>
    <x v="2147"/>
    <x v="0"/>
    <x v="0"/>
    <x v="0"/>
    <s v="03.16.15"/>
    <x v="0"/>
    <x v="0"/>
    <x v="0"/>
    <s v="Direção Financeira"/>
    <s v="03.16.15"/>
    <s v="Direção Financeira"/>
    <s v="03.16.15"/>
    <x v="64"/>
    <x v="0"/>
    <x v="0"/>
    <x v="0"/>
    <x v="0"/>
    <x v="0"/>
    <x v="0"/>
    <x v="0"/>
    <x v="11"/>
    <s v="2024-12-16"/>
    <x v="3"/>
    <n v="438"/>
    <x v="4"/>
    <m/>
    <x v="0"/>
    <m/>
    <x v="15"/>
    <n v="100479277"/>
    <x v="0"/>
    <x v="2"/>
    <s v="Direção Financeira"/>
    <s v="ORI"/>
    <x v="2"/>
    <m/>
    <x v="0"/>
    <x v="2"/>
    <x v="2"/>
    <x v="1"/>
    <x v="0"/>
    <x v="0"/>
    <x v="0"/>
    <x v="0"/>
    <x v="0"/>
    <x v="0"/>
    <x v="0"/>
    <s v="Direção Financeira"/>
    <x v="0"/>
    <x v="0"/>
    <x v="0"/>
    <x v="0"/>
    <x v="0"/>
    <x v="0"/>
    <x v="0"/>
    <x v="0"/>
    <x v="0"/>
    <x v="0"/>
    <x v="2"/>
    <x v="0"/>
    <s v="Pagamento de salário referente a 12-2024"/>
  </r>
  <r>
    <x v="0"/>
    <n v="0"/>
    <n v="0"/>
    <n v="0"/>
    <n v="0"/>
    <x v="2147"/>
    <x v="0"/>
    <x v="0"/>
    <x v="0"/>
    <s v="03.16.15"/>
    <x v="0"/>
    <x v="0"/>
    <x v="0"/>
    <s v="Direção Financeira"/>
    <s v="03.16.15"/>
    <s v="Direção Financeira"/>
    <s v="03.16.15"/>
    <x v="29"/>
    <x v="0"/>
    <x v="0"/>
    <x v="0"/>
    <x v="0"/>
    <x v="0"/>
    <x v="0"/>
    <x v="0"/>
    <x v="11"/>
    <s v="2024-12-16"/>
    <x v="3"/>
    <n v="7"/>
    <x v="4"/>
    <m/>
    <x v="0"/>
    <m/>
    <x v="15"/>
    <n v="100479277"/>
    <x v="0"/>
    <x v="2"/>
    <s v="Direção Financeira"/>
    <s v="ORI"/>
    <x v="2"/>
    <m/>
    <x v="0"/>
    <x v="2"/>
    <x v="2"/>
    <x v="1"/>
    <x v="0"/>
    <x v="0"/>
    <x v="0"/>
    <x v="0"/>
    <x v="0"/>
    <x v="0"/>
    <x v="0"/>
    <s v="Direção Financeira"/>
    <x v="0"/>
    <x v="0"/>
    <x v="0"/>
    <x v="0"/>
    <x v="0"/>
    <x v="0"/>
    <x v="0"/>
    <x v="0"/>
    <x v="0"/>
    <x v="0"/>
    <x v="2"/>
    <x v="0"/>
    <s v="Pagamento de salário referente a 12-2024"/>
  </r>
  <r>
    <x v="0"/>
    <n v="0"/>
    <n v="0"/>
    <n v="0"/>
    <n v="0"/>
    <x v="3967"/>
    <x v="0"/>
    <x v="0"/>
    <x v="0"/>
    <s v="03.16.15"/>
    <x v="0"/>
    <x v="0"/>
    <x v="0"/>
    <s v="Direção Financeira"/>
    <s v="03.16.15"/>
    <s v="Direção Financeira"/>
    <s v="03.16.15"/>
    <x v="28"/>
    <x v="0"/>
    <x v="0"/>
    <x v="0"/>
    <x v="0"/>
    <x v="0"/>
    <x v="0"/>
    <x v="0"/>
    <x v="0"/>
    <s v="2024-01-30"/>
    <x v="0"/>
    <n v="4437"/>
    <x v="4"/>
    <m/>
    <x v="0"/>
    <m/>
    <x v="19"/>
    <n v="100474706"/>
    <x v="0"/>
    <x v="6"/>
    <s v="Direção Financeira"/>
    <s v="ORI"/>
    <x v="2"/>
    <m/>
    <x v="0"/>
    <x v="2"/>
    <x v="2"/>
    <x v="1"/>
    <x v="0"/>
    <x v="0"/>
    <x v="0"/>
    <x v="0"/>
    <x v="0"/>
    <x v="0"/>
    <x v="0"/>
    <s v="Direção Financeira"/>
    <x v="0"/>
    <x v="0"/>
    <x v="0"/>
    <x v="0"/>
    <x v="0"/>
    <x v="0"/>
    <x v="0"/>
    <x v="0"/>
    <x v="0"/>
    <x v="0"/>
    <x v="6"/>
    <x v="0"/>
    <s v="Pagamento de salário referente a 01-2024"/>
  </r>
  <r>
    <x v="0"/>
    <n v="0"/>
    <n v="0"/>
    <n v="0"/>
    <n v="0"/>
    <x v="3967"/>
    <x v="0"/>
    <x v="0"/>
    <x v="0"/>
    <s v="03.16.15"/>
    <x v="0"/>
    <x v="0"/>
    <x v="0"/>
    <s v="Direção Financeira"/>
    <s v="03.16.15"/>
    <s v="Direção Financeira"/>
    <s v="03.16.15"/>
    <x v="48"/>
    <x v="0"/>
    <x v="0"/>
    <x v="0"/>
    <x v="1"/>
    <x v="0"/>
    <x v="0"/>
    <x v="0"/>
    <x v="0"/>
    <s v="2024-01-30"/>
    <x v="0"/>
    <n v="20218"/>
    <x v="4"/>
    <m/>
    <x v="0"/>
    <m/>
    <x v="19"/>
    <n v="100474706"/>
    <x v="0"/>
    <x v="6"/>
    <s v="Direção Financeira"/>
    <s v="ORI"/>
    <x v="2"/>
    <m/>
    <x v="0"/>
    <x v="2"/>
    <x v="2"/>
    <x v="1"/>
    <x v="0"/>
    <x v="0"/>
    <x v="0"/>
    <x v="0"/>
    <x v="0"/>
    <x v="0"/>
    <x v="0"/>
    <s v="Direção Financeira"/>
    <x v="0"/>
    <x v="0"/>
    <x v="0"/>
    <x v="0"/>
    <x v="0"/>
    <x v="0"/>
    <x v="0"/>
    <x v="0"/>
    <x v="0"/>
    <x v="0"/>
    <x v="6"/>
    <x v="0"/>
    <s v="Pagamento de salário referente a 01-2024"/>
  </r>
  <r>
    <x v="0"/>
    <n v="0"/>
    <n v="0"/>
    <n v="0"/>
    <n v="0"/>
    <x v="3967"/>
    <x v="0"/>
    <x v="0"/>
    <x v="0"/>
    <s v="03.16.15"/>
    <x v="0"/>
    <x v="0"/>
    <x v="0"/>
    <s v="Direção Financeira"/>
    <s v="03.16.15"/>
    <s v="Direção Financeira"/>
    <s v="03.16.15"/>
    <x v="64"/>
    <x v="0"/>
    <x v="0"/>
    <x v="0"/>
    <x v="0"/>
    <x v="0"/>
    <x v="0"/>
    <x v="0"/>
    <x v="0"/>
    <s v="2024-01-30"/>
    <x v="0"/>
    <n v="53"/>
    <x v="4"/>
    <m/>
    <x v="0"/>
    <m/>
    <x v="16"/>
    <n v="100474707"/>
    <x v="0"/>
    <x v="3"/>
    <s v="Direção Financeira"/>
    <s v="ORI"/>
    <x v="2"/>
    <m/>
    <x v="0"/>
    <x v="2"/>
    <x v="2"/>
    <x v="1"/>
    <x v="0"/>
    <x v="0"/>
    <x v="0"/>
    <x v="0"/>
    <x v="0"/>
    <x v="0"/>
    <x v="0"/>
    <s v="Direção Financeira"/>
    <x v="0"/>
    <x v="0"/>
    <x v="0"/>
    <x v="0"/>
    <x v="0"/>
    <x v="0"/>
    <x v="0"/>
    <x v="0"/>
    <x v="0"/>
    <x v="0"/>
    <x v="3"/>
    <x v="0"/>
    <s v="Pagamento de salário referente a 01-2024"/>
  </r>
  <r>
    <x v="0"/>
    <n v="0"/>
    <n v="0"/>
    <n v="0"/>
    <n v="0"/>
    <x v="3967"/>
    <x v="0"/>
    <x v="0"/>
    <x v="0"/>
    <s v="03.16.15"/>
    <x v="0"/>
    <x v="0"/>
    <x v="0"/>
    <s v="Direção Financeira"/>
    <s v="03.16.15"/>
    <s v="Direção Financeira"/>
    <s v="03.16.15"/>
    <x v="48"/>
    <x v="0"/>
    <x v="0"/>
    <x v="0"/>
    <x v="1"/>
    <x v="0"/>
    <x v="0"/>
    <x v="0"/>
    <x v="0"/>
    <s v="2024-01-30"/>
    <x v="0"/>
    <n v="667"/>
    <x v="4"/>
    <m/>
    <x v="0"/>
    <m/>
    <x v="15"/>
    <n v="100479277"/>
    <x v="0"/>
    <x v="2"/>
    <s v="Direção Financeira"/>
    <s v="ORI"/>
    <x v="2"/>
    <m/>
    <x v="0"/>
    <x v="2"/>
    <x v="2"/>
    <x v="1"/>
    <x v="0"/>
    <x v="0"/>
    <x v="0"/>
    <x v="0"/>
    <x v="0"/>
    <x v="0"/>
    <x v="0"/>
    <s v="Direção Financeira"/>
    <x v="0"/>
    <x v="0"/>
    <x v="0"/>
    <x v="0"/>
    <x v="0"/>
    <x v="0"/>
    <x v="0"/>
    <x v="0"/>
    <x v="0"/>
    <x v="0"/>
    <x v="2"/>
    <x v="0"/>
    <s v="Pagamento de salário referente a 01-2024"/>
  </r>
  <r>
    <x v="0"/>
    <n v="0"/>
    <n v="0"/>
    <n v="0"/>
    <n v="0"/>
    <x v="4072"/>
    <x v="0"/>
    <x v="0"/>
    <x v="0"/>
    <s v="03.16.15"/>
    <x v="0"/>
    <x v="0"/>
    <x v="0"/>
    <s v="Direção Financeira"/>
    <s v="03.16.15"/>
    <s v="Direção Financeira"/>
    <s v="03.16.15"/>
    <x v="30"/>
    <x v="0"/>
    <x v="0"/>
    <x v="0"/>
    <x v="1"/>
    <x v="0"/>
    <x v="0"/>
    <x v="0"/>
    <x v="4"/>
    <s v="2024-06-19"/>
    <x v="1"/>
    <n v="44931"/>
    <x v="4"/>
    <m/>
    <x v="0"/>
    <m/>
    <x v="19"/>
    <n v="100474706"/>
    <x v="0"/>
    <x v="6"/>
    <s v="Direção Financeira"/>
    <s v="ORI"/>
    <x v="2"/>
    <m/>
    <x v="0"/>
    <x v="2"/>
    <x v="2"/>
    <x v="1"/>
    <x v="0"/>
    <x v="0"/>
    <x v="0"/>
    <x v="0"/>
    <x v="0"/>
    <x v="0"/>
    <x v="0"/>
    <s v="Direção Financeira"/>
    <x v="0"/>
    <x v="0"/>
    <x v="0"/>
    <x v="0"/>
    <x v="0"/>
    <x v="0"/>
    <x v="0"/>
    <x v="0"/>
    <x v="0"/>
    <x v="0"/>
    <x v="6"/>
    <x v="0"/>
    <s v="Pagamento de salário referente a 06-2024"/>
  </r>
  <r>
    <x v="0"/>
    <n v="0"/>
    <n v="0"/>
    <n v="0"/>
    <n v="0"/>
    <x v="4072"/>
    <x v="0"/>
    <x v="0"/>
    <x v="0"/>
    <s v="03.16.15"/>
    <x v="0"/>
    <x v="0"/>
    <x v="0"/>
    <s v="Direção Financeira"/>
    <s v="03.16.15"/>
    <s v="Direção Financeira"/>
    <s v="03.16.15"/>
    <x v="64"/>
    <x v="0"/>
    <x v="0"/>
    <x v="0"/>
    <x v="0"/>
    <x v="0"/>
    <x v="0"/>
    <x v="0"/>
    <x v="4"/>
    <s v="2024-06-19"/>
    <x v="1"/>
    <n v="43"/>
    <x v="4"/>
    <m/>
    <x v="0"/>
    <m/>
    <x v="54"/>
    <n v="100477977"/>
    <x v="0"/>
    <x v="8"/>
    <s v="Direção Financeira"/>
    <s v="ORI"/>
    <x v="2"/>
    <m/>
    <x v="0"/>
    <x v="2"/>
    <x v="2"/>
    <x v="1"/>
    <x v="0"/>
    <x v="0"/>
    <x v="0"/>
    <x v="0"/>
    <x v="0"/>
    <x v="0"/>
    <x v="0"/>
    <s v="Direção Financeira"/>
    <x v="0"/>
    <x v="0"/>
    <x v="0"/>
    <x v="0"/>
    <x v="0"/>
    <x v="0"/>
    <x v="0"/>
    <x v="0"/>
    <x v="0"/>
    <x v="0"/>
    <x v="8"/>
    <x v="0"/>
    <s v="Pagamento de salário referente a 06-2024"/>
  </r>
  <r>
    <x v="0"/>
    <n v="0"/>
    <n v="0"/>
    <n v="0"/>
    <n v="0"/>
    <x v="4072"/>
    <x v="0"/>
    <x v="0"/>
    <x v="0"/>
    <s v="03.16.15"/>
    <x v="0"/>
    <x v="0"/>
    <x v="0"/>
    <s v="Direção Financeira"/>
    <s v="03.16.15"/>
    <s v="Direção Financeira"/>
    <s v="03.16.15"/>
    <x v="29"/>
    <x v="0"/>
    <x v="0"/>
    <x v="0"/>
    <x v="0"/>
    <x v="0"/>
    <x v="0"/>
    <x v="0"/>
    <x v="4"/>
    <s v="2024-06-19"/>
    <x v="1"/>
    <n v="13"/>
    <x v="4"/>
    <m/>
    <x v="0"/>
    <m/>
    <x v="67"/>
    <n v="100474708"/>
    <x v="0"/>
    <x v="7"/>
    <s v="Direção Financeira"/>
    <s v="ORI"/>
    <x v="2"/>
    <m/>
    <x v="0"/>
    <x v="2"/>
    <x v="2"/>
    <x v="1"/>
    <x v="0"/>
    <x v="0"/>
    <x v="0"/>
    <x v="0"/>
    <x v="0"/>
    <x v="0"/>
    <x v="0"/>
    <s v="Direção Financeira"/>
    <x v="0"/>
    <x v="0"/>
    <x v="0"/>
    <x v="0"/>
    <x v="0"/>
    <x v="0"/>
    <x v="0"/>
    <x v="0"/>
    <x v="0"/>
    <x v="0"/>
    <x v="7"/>
    <x v="0"/>
    <s v="Pagamento de salário referente a 06-2024"/>
  </r>
  <r>
    <x v="0"/>
    <n v="0"/>
    <n v="0"/>
    <n v="0"/>
    <n v="0"/>
    <x v="4072"/>
    <x v="0"/>
    <x v="0"/>
    <x v="0"/>
    <s v="03.16.15"/>
    <x v="0"/>
    <x v="0"/>
    <x v="0"/>
    <s v="Direção Financeira"/>
    <s v="03.16.15"/>
    <s v="Direção Financeira"/>
    <s v="03.16.15"/>
    <x v="29"/>
    <x v="0"/>
    <x v="0"/>
    <x v="0"/>
    <x v="0"/>
    <x v="0"/>
    <x v="0"/>
    <x v="0"/>
    <x v="4"/>
    <s v="2024-06-19"/>
    <x v="1"/>
    <n v="6"/>
    <x v="4"/>
    <m/>
    <x v="0"/>
    <m/>
    <x v="15"/>
    <n v="100479277"/>
    <x v="0"/>
    <x v="2"/>
    <s v="Direção Financeira"/>
    <s v="ORI"/>
    <x v="2"/>
    <m/>
    <x v="0"/>
    <x v="2"/>
    <x v="2"/>
    <x v="1"/>
    <x v="0"/>
    <x v="0"/>
    <x v="0"/>
    <x v="0"/>
    <x v="0"/>
    <x v="0"/>
    <x v="0"/>
    <s v="Direção Financeira"/>
    <x v="0"/>
    <x v="0"/>
    <x v="0"/>
    <x v="0"/>
    <x v="0"/>
    <x v="0"/>
    <x v="0"/>
    <x v="0"/>
    <x v="0"/>
    <x v="0"/>
    <x v="2"/>
    <x v="0"/>
    <s v="Pagamento de salário referente a 06-2024"/>
  </r>
  <r>
    <x v="0"/>
    <n v="0"/>
    <n v="0"/>
    <n v="0"/>
    <n v="0"/>
    <x v="4072"/>
    <x v="0"/>
    <x v="0"/>
    <x v="0"/>
    <s v="03.16.15"/>
    <x v="0"/>
    <x v="0"/>
    <x v="0"/>
    <s v="Direção Financeira"/>
    <s v="03.16.15"/>
    <s v="Direção Financeira"/>
    <s v="03.16.15"/>
    <x v="28"/>
    <x v="0"/>
    <x v="0"/>
    <x v="0"/>
    <x v="0"/>
    <x v="0"/>
    <x v="0"/>
    <x v="0"/>
    <x v="4"/>
    <s v="2024-06-19"/>
    <x v="1"/>
    <n v="213"/>
    <x v="4"/>
    <m/>
    <x v="0"/>
    <m/>
    <x v="15"/>
    <n v="100479277"/>
    <x v="0"/>
    <x v="2"/>
    <s v="Direção Financeira"/>
    <s v="ORI"/>
    <x v="2"/>
    <m/>
    <x v="0"/>
    <x v="2"/>
    <x v="2"/>
    <x v="1"/>
    <x v="0"/>
    <x v="0"/>
    <x v="0"/>
    <x v="0"/>
    <x v="0"/>
    <x v="0"/>
    <x v="0"/>
    <s v="Direção Financeira"/>
    <x v="0"/>
    <x v="0"/>
    <x v="0"/>
    <x v="0"/>
    <x v="0"/>
    <x v="0"/>
    <x v="0"/>
    <x v="0"/>
    <x v="0"/>
    <x v="0"/>
    <x v="2"/>
    <x v="0"/>
    <s v="Pagamento de salário referente a 06-2024"/>
  </r>
  <r>
    <x v="0"/>
    <n v="0"/>
    <n v="0"/>
    <n v="0"/>
    <n v="0"/>
    <x v="3757"/>
    <x v="0"/>
    <x v="0"/>
    <x v="0"/>
    <s v="03.16.15"/>
    <x v="0"/>
    <x v="0"/>
    <x v="0"/>
    <s v="Direção Financeira"/>
    <s v="03.16.15"/>
    <s v="Direção Financeira"/>
    <s v="03.16.15"/>
    <x v="30"/>
    <x v="0"/>
    <x v="0"/>
    <x v="0"/>
    <x v="1"/>
    <x v="0"/>
    <x v="0"/>
    <x v="0"/>
    <x v="3"/>
    <s v="2024-05-21"/>
    <x v="1"/>
    <n v="462"/>
    <x v="4"/>
    <m/>
    <x v="0"/>
    <m/>
    <x v="54"/>
    <n v="100477977"/>
    <x v="0"/>
    <x v="8"/>
    <s v="Direção Financeira"/>
    <s v="ORI"/>
    <x v="2"/>
    <m/>
    <x v="0"/>
    <x v="2"/>
    <x v="2"/>
    <x v="1"/>
    <x v="0"/>
    <x v="0"/>
    <x v="0"/>
    <x v="0"/>
    <x v="0"/>
    <x v="0"/>
    <x v="0"/>
    <s v="Direção Financeira"/>
    <x v="0"/>
    <x v="0"/>
    <x v="0"/>
    <x v="0"/>
    <x v="0"/>
    <x v="0"/>
    <x v="0"/>
    <x v="0"/>
    <x v="0"/>
    <x v="0"/>
    <x v="8"/>
    <x v="0"/>
    <s v="Pagamento de salário referente a 05-2024"/>
  </r>
  <r>
    <x v="0"/>
    <n v="0"/>
    <n v="0"/>
    <n v="0"/>
    <n v="0"/>
    <x v="3757"/>
    <x v="0"/>
    <x v="0"/>
    <x v="0"/>
    <s v="03.16.15"/>
    <x v="0"/>
    <x v="0"/>
    <x v="0"/>
    <s v="Direção Financeira"/>
    <s v="03.16.15"/>
    <s v="Direção Financeira"/>
    <s v="03.16.15"/>
    <x v="28"/>
    <x v="0"/>
    <x v="0"/>
    <x v="0"/>
    <x v="0"/>
    <x v="0"/>
    <x v="0"/>
    <x v="0"/>
    <x v="3"/>
    <s v="2024-05-21"/>
    <x v="1"/>
    <n v="465"/>
    <x v="4"/>
    <m/>
    <x v="0"/>
    <m/>
    <x v="67"/>
    <n v="100474708"/>
    <x v="0"/>
    <x v="7"/>
    <s v="Direção Financeira"/>
    <s v="ORI"/>
    <x v="2"/>
    <m/>
    <x v="0"/>
    <x v="2"/>
    <x v="2"/>
    <x v="1"/>
    <x v="0"/>
    <x v="0"/>
    <x v="0"/>
    <x v="0"/>
    <x v="0"/>
    <x v="0"/>
    <x v="0"/>
    <s v="Direção Financeira"/>
    <x v="0"/>
    <x v="0"/>
    <x v="0"/>
    <x v="0"/>
    <x v="0"/>
    <x v="0"/>
    <x v="0"/>
    <x v="0"/>
    <x v="0"/>
    <x v="0"/>
    <x v="7"/>
    <x v="0"/>
    <s v="Pagamento de salário referente a 05-2024"/>
  </r>
  <r>
    <x v="0"/>
    <n v="0"/>
    <n v="0"/>
    <n v="0"/>
    <n v="0"/>
    <x v="3757"/>
    <x v="0"/>
    <x v="0"/>
    <x v="0"/>
    <s v="03.16.15"/>
    <x v="0"/>
    <x v="0"/>
    <x v="0"/>
    <s v="Direção Financeira"/>
    <s v="03.16.15"/>
    <s v="Direção Financeira"/>
    <s v="03.16.15"/>
    <x v="29"/>
    <x v="0"/>
    <x v="0"/>
    <x v="0"/>
    <x v="0"/>
    <x v="0"/>
    <x v="0"/>
    <x v="0"/>
    <x v="3"/>
    <s v="2024-05-21"/>
    <x v="1"/>
    <n v="21"/>
    <x v="4"/>
    <m/>
    <x v="0"/>
    <m/>
    <x v="17"/>
    <n v="100479279"/>
    <x v="0"/>
    <x v="4"/>
    <s v="Direção Financeira"/>
    <s v="ORI"/>
    <x v="2"/>
    <m/>
    <x v="0"/>
    <x v="2"/>
    <x v="2"/>
    <x v="1"/>
    <x v="0"/>
    <x v="0"/>
    <x v="0"/>
    <x v="0"/>
    <x v="0"/>
    <x v="0"/>
    <x v="0"/>
    <s v="Direção Financeira"/>
    <x v="0"/>
    <x v="0"/>
    <x v="0"/>
    <x v="0"/>
    <x v="0"/>
    <x v="0"/>
    <x v="0"/>
    <x v="0"/>
    <x v="0"/>
    <x v="0"/>
    <x v="4"/>
    <x v="0"/>
    <s v="Pagamento de salário referente a 05-2024"/>
  </r>
  <r>
    <x v="0"/>
    <n v="0"/>
    <n v="0"/>
    <n v="0"/>
    <n v="0"/>
    <x v="3757"/>
    <x v="0"/>
    <x v="0"/>
    <x v="0"/>
    <s v="03.16.15"/>
    <x v="0"/>
    <x v="0"/>
    <x v="0"/>
    <s v="Direção Financeira"/>
    <s v="03.16.15"/>
    <s v="Direção Financeira"/>
    <s v="03.16.15"/>
    <x v="29"/>
    <x v="0"/>
    <x v="0"/>
    <x v="0"/>
    <x v="0"/>
    <x v="0"/>
    <x v="0"/>
    <x v="0"/>
    <x v="3"/>
    <s v="2024-05-21"/>
    <x v="1"/>
    <n v="0"/>
    <x v="4"/>
    <m/>
    <x v="0"/>
    <m/>
    <x v="16"/>
    <n v="100474707"/>
    <x v="0"/>
    <x v="3"/>
    <s v="Direção Financeira"/>
    <s v="ORI"/>
    <x v="2"/>
    <m/>
    <x v="0"/>
    <x v="2"/>
    <x v="2"/>
    <x v="1"/>
    <x v="0"/>
    <x v="0"/>
    <x v="0"/>
    <x v="0"/>
    <x v="0"/>
    <x v="0"/>
    <x v="0"/>
    <s v="Direção Financeira"/>
    <x v="0"/>
    <x v="0"/>
    <x v="0"/>
    <x v="0"/>
    <x v="0"/>
    <x v="0"/>
    <x v="0"/>
    <x v="0"/>
    <x v="0"/>
    <x v="0"/>
    <x v="3"/>
    <x v="0"/>
    <s v="Pagamento de salário referente a 05-2024"/>
  </r>
  <r>
    <x v="0"/>
    <n v="0"/>
    <n v="0"/>
    <n v="0"/>
    <n v="0"/>
    <x v="3757"/>
    <x v="0"/>
    <x v="0"/>
    <x v="0"/>
    <s v="03.16.15"/>
    <x v="0"/>
    <x v="0"/>
    <x v="0"/>
    <s v="Direção Financeira"/>
    <s v="03.16.15"/>
    <s v="Direção Financeira"/>
    <s v="03.16.15"/>
    <x v="29"/>
    <x v="0"/>
    <x v="0"/>
    <x v="0"/>
    <x v="0"/>
    <x v="0"/>
    <x v="0"/>
    <x v="0"/>
    <x v="3"/>
    <s v="2024-05-21"/>
    <x v="1"/>
    <n v="5"/>
    <x v="4"/>
    <m/>
    <x v="0"/>
    <m/>
    <x v="15"/>
    <n v="100479277"/>
    <x v="0"/>
    <x v="2"/>
    <s v="Direção Financeira"/>
    <s v="ORI"/>
    <x v="2"/>
    <m/>
    <x v="0"/>
    <x v="2"/>
    <x v="2"/>
    <x v="1"/>
    <x v="0"/>
    <x v="0"/>
    <x v="0"/>
    <x v="0"/>
    <x v="0"/>
    <x v="0"/>
    <x v="0"/>
    <s v="Direção Financeira"/>
    <x v="0"/>
    <x v="0"/>
    <x v="0"/>
    <x v="0"/>
    <x v="0"/>
    <x v="0"/>
    <x v="0"/>
    <x v="0"/>
    <x v="0"/>
    <x v="0"/>
    <x v="2"/>
    <x v="0"/>
    <s v="Pagamento de salário referente a 05-2024"/>
  </r>
  <r>
    <x v="0"/>
    <n v="0"/>
    <n v="0"/>
    <n v="0"/>
    <n v="0"/>
    <x v="1413"/>
    <x v="0"/>
    <x v="0"/>
    <x v="0"/>
    <s v="03.16.15"/>
    <x v="0"/>
    <x v="0"/>
    <x v="0"/>
    <s v="Direção Financeira"/>
    <s v="03.16.15"/>
    <s v="Direção Financeira"/>
    <s v="03.16.15"/>
    <x v="64"/>
    <x v="0"/>
    <x v="0"/>
    <x v="0"/>
    <x v="0"/>
    <x v="0"/>
    <x v="0"/>
    <x v="0"/>
    <x v="6"/>
    <s v="2024-04-23"/>
    <x v="1"/>
    <n v="4231"/>
    <x v="4"/>
    <m/>
    <x v="0"/>
    <m/>
    <x v="19"/>
    <n v="100474706"/>
    <x v="0"/>
    <x v="6"/>
    <s v="Direção Financeira"/>
    <s v="ORI"/>
    <x v="2"/>
    <m/>
    <x v="0"/>
    <x v="2"/>
    <x v="2"/>
    <x v="1"/>
    <x v="0"/>
    <x v="0"/>
    <x v="0"/>
    <x v="0"/>
    <x v="0"/>
    <x v="0"/>
    <x v="0"/>
    <s v="Direção Financeira"/>
    <x v="0"/>
    <x v="0"/>
    <x v="0"/>
    <x v="0"/>
    <x v="0"/>
    <x v="0"/>
    <x v="0"/>
    <x v="0"/>
    <x v="0"/>
    <x v="0"/>
    <x v="6"/>
    <x v="0"/>
    <s v="Pagamento de salário referente a 04-2024"/>
  </r>
  <r>
    <x v="0"/>
    <n v="0"/>
    <n v="0"/>
    <n v="0"/>
    <n v="0"/>
    <x v="1413"/>
    <x v="0"/>
    <x v="0"/>
    <x v="0"/>
    <s v="03.16.15"/>
    <x v="0"/>
    <x v="0"/>
    <x v="0"/>
    <s v="Direção Financeira"/>
    <s v="03.16.15"/>
    <s v="Direção Financeira"/>
    <s v="03.16.15"/>
    <x v="30"/>
    <x v="0"/>
    <x v="0"/>
    <x v="0"/>
    <x v="1"/>
    <x v="0"/>
    <x v="0"/>
    <x v="0"/>
    <x v="6"/>
    <s v="2024-04-23"/>
    <x v="1"/>
    <n v="7174"/>
    <x v="4"/>
    <m/>
    <x v="0"/>
    <m/>
    <x v="67"/>
    <n v="100474708"/>
    <x v="0"/>
    <x v="7"/>
    <s v="Direção Financeira"/>
    <s v="ORI"/>
    <x v="2"/>
    <m/>
    <x v="0"/>
    <x v="2"/>
    <x v="2"/>
    <x v="1"/>
    <x v="0"/>
    <x v="0"/>
    <x v="0"/>
    <x v="0"/>
    <x v="0"/>
    <x v="0"/>
    <x v="0"/>
    <s v="Direção Financeira"/>
    <x v="0"/>
    <x v="0"/>
    <x v="0"/>
    <x v="0"/>
    <x v="0"/>
    <x v="0"/>
    <x v="0"/>
    <x v="0"/>
    <x v="0"/>
    <x v="0"/>
    <x v="7"/>
    <x v="0"/>
    <s v="Pagamento de salário referente a 04-2024"/>
  </r>
  <r>
    <x v="0"/>
    <n v="0"/>
    <n v="0"/>
    <n v="0"/>
    <n v="0"/>
    <x v="1413"/>
    <x v="0"/>
    <x v="0"/>
    <x v="0"/>
    <s v="03.16.15"/>
    <x v="0"/>
    <x v="0"/>
    <x v="0"/>
    <s v="Direção Financeira"/>
    <s v="03.16.15"/>
    <s v="Direção Financeira"/>
    <s v="03.16.15"/>
    <x v="48"/>
    <x v="0"/>
    <x v="0"/>
    <x v="0"/>
    <x v="1"/>
    <x v="0"/>
    <x v="0"/>
    <x v="0"/>
    <x v="6"/>
    <s v="2024-04-23"/>
    <x v="1"/>
    <n v="3670"/>
    <x v="4"/>
    <m/>
    <x v="0"/>
    <m/>
    <x v="67"/>
    <n v="100474708"/>
    <x v="0"/>
    <x v="7"/>
    <s v="Direção Financeira"/>
    <s v="ORI"/>
    <x v="2"/>
    <m/>
    <x v="0"/>
    <x v="2"/>
    <x v="2"/>
    <x v="1"/>
    <x v="0"/>
    <x v="0"/>
    <x v="0"/>
    <x v="0"/>
    <x v="0"/>
    <x v="0"/>
    <x v="0"/>
    <s v="Direção Financeira"/>
    <x v="0"/>
    <x v="0"/>
    <x v="0"/>
    <x v="0"/>
    <x v="0"/>
    <x v="0"/>
    <x v="0"/>
    <x v="0"/>
    <x v="0"/>
    <x v="0"/>
    <x v="7"/>
    <x v="0"/>
    <s v="Pagamento de salário referente a 04-2024"/>
  </r>
  <r>
    <x v="0"/>
    <n v="0"/>
    <n v="0"/>
    <n v="0"/>
    <n v="0"/>
    <x v="1413"/>
    <x v="0"/>
    <x v="0"/>
    <x v="0"/>
    <s v="03.16.15"/>
    <x v="0"/>
    <x v="0"/>
    <x v="0"/>
    <s v="Direção Financeira"/>
    <s v="03.16.15"/>
    <s v="Direção Financeira"/>
    <s v="03.16.15"/>
    <x v="28"/>
    <x v="0"/>
    <x v="0"/>
    <x v="0"/>
    <x v="0"/>
    <x v="0"/>
    <x v="0"/>
    <x v="0"/>
    <x v="6"/>
    <s v="2024-04-23"/>
    <x v="1"/>
    <n v="777"/>
    <x v="4"/>
    <m/>
    <x v="0"/>
    <m/>
    <x v="17"/>
    <n v="100479279"/>
    <x v="0"/>
    <x v="4"/>
    <s v="Direção Financeira"/>
    <s v="ORI"/>
    <x v="2"/>
    <m/>
    <x v="0"/>
    <x v="2"/>
    <x v="2"/>
    <x v="1"/>
    <x v="0"/>
    <x v="0"/>
    <x v="0"/>
    <x v="0"/>
    <x v="0"/>
    <x v="0"/>
    <x v="0"/>
    <s v="Direção Financeira"/>
    <x v="0"/>
    <x v="0"/>
    <x v="0"/>
    <x v="0"/>
    <x v="0"/>
    <x v="0"/>
    <x v="0"/>
    <x v="0"/>
    <x v="0"/>
    <x v="0"/>
    <x v="4"/>
    <x v="0"/>
    <s v="Pagamento de salário referente a 04-2024"/>
  </r>
  <r>
    <x v="0"/>
    <n v="0"/>
    <n v="0"/>
    <n v="0"/>
    <n v="0"/>
    <x v="1413"/>
    <x v="0"/>
    <x v="0"/>
    <x v="0"/>
    <s v="03.16.15"/>
    <x v="0"/>
    <x v="0"/>
    <x v="0"/>
    <s v="Direção Financeira"/>
    <s v="03.16.15"/>
    <s v="Direção Financeira"/>
    <s v="03.16.15"/>
    <x v="48"/>
    <x v="0"/>
    <x v="0"/>
    <x v="0"/>
    <x v="1"/>
    <x v="0"/>
    <x v="0"/>
    <x v="0"/>
    <x v="6"/>
    <s v="2024-04-23"/>
    <x v="1"/>
    <n v="5918"/>
    <x v="4"/>
    <m/>
    <x v="0"/>
    <m/>
    <x v="17"/>
    <n v="100479279"/>
    <x v="0"/>
    <x v="4"/>
    <s v="Direção Financeira"/>
    <s v="ORI"/>
    <x v="2"/>
    <m/>
    <x v="0"/>
    <x v="2"/>
    <x v="2"/>
    <x v="1"/>
    <x v="0"/>
    <x v="0"/>
    <x v="0"/>
    <x v="0"/>
    <x v="0"/>
    <x v="0"/>
    <x v="0"/>
    <s v="Direção Financeira"/>
    <x v="0"/>
    <x v="0"/>
    <x v="0"/>
    <x v="0"/>
    <x v="0"/>
    <x v="0"/>
    <x v="0"/>
    <x v="0"/>
    <x v="0"/>
    <x v="0"/>
    <x v="4"/>
    <x v="0"/>
    <s v="Pagamento de salário referente a 04-2024"/>
  </r>
  <r>
    <x v="0"/>
    <n v="0"/>
    <n v="0"/>
    <n v="0"/>
    <n v="0"/>
    <x v="1413"/>
    <x v="0"/>
    <x v="0"/>
    <x v="0"/>
    <s v="03.16.15"/>
    <x v="0"/>
    <x v="0"/>
    <x v="0"/>
    <s v="Direção Financeira"/>
    <s v="03.16.15"/>
    <s v="Direção Financeira"/>
    <s v="03.16.15"/>
    <x v="28"/>
    <x v="0"/>
    <x v="0"/>
    <x v="0"/>
    <x v="0"/>
    <x v="0"/>
    <x v="0"/>
    <x v="0"/>
    <x v="6"/>
    <s v="2024-04-23"/>
    <x v="1"/>
    <n v="92"/>
    <x v="4"/>
    <m/>
    <x v="0"/>
    <m/>
    <x v="15"/>
    <n v="100479277"/>
    <x v="0"/>
    <x v="2"/>
    <s v="Direção Financeira"/>
    <s v="ORI"/>
    <x v="2"/>
    <m/>
    <x v="0"/>
    <x v="2"/>
    <x v="2"/>
    <x v="1"/>
    <x v="0"/>
    <x v="0"/>
    <x v="0"/>
    <x v="0"/>
    <x v="0"/>
    <x v="0"/>
    <x v="0"/>
    <s v="Direção Financeira"/>
    <x v="0"/>
    <x v="0"/>
    <x v="0"/>
    <x v="0"/>
    <x v="0"/>
    <x v="0"/>
    <x v="0"/>
    <x v="0"/>
    <x v="0"/>
    <x v="0"/>
    <x v="2"/>
    <x v="0"/>
    <s v="Pagamento de salário referente a 04-2024"/>
  </r>
  <r>
    <x v="0"/>
    <n v="0"/>
    <n v="0"/>
    <n v="0"/>
    <n v="0"/>
    <x v="1413"/>
    <x v="0"/>
    <x v="0"/>
    <x v="0"/>
    <s v="03.16.15"/>
    <x v="0"/>
    <x v="0"/>
    <x v="0"/>
    <s v="Direção Financeira"/>
    <s v="03.16.15"/>
    <s v="Direção Financeira"/>
    <s v="03.16.15"/>
    <x v="30"/>
    <x v="0"/>
    <x v="0"/>
    <x v="0"/>
    <x v="1"/>
    <x v="0"/>
    <x v="0"/>
    <x v="0"/>
    <x v="6"/>
    <s v="2024-04-23"/>
    <x v="1"/>
    <n v="1384"/>
    <x v="4"/>
    <m/>
    <x v="0"/>
    <m/>
    <x v="15"/>
    <n v="100479277"/>
    <x v="0"/>
    <x v="2"/>
    <s v="Direção Financeira"/>
    <s v="ORI"/>
    <x v="2"/>
    <m/>
    <x v="0"/>
    <x v="2"/>
    <x v="2"/>
    <x v="1"/>
    <x v="0"/>
    <x v="0"/>
    <x v="0"/>
    <x v="0"/>
    <x v="0"/>
    <x v="0"/>
    <x v="0"/>
    <s v="Direção Financeira"/>
    <x v="0"/>
    <x v="0"/>
    <x v="0"/>
    <x v="0"/>
    <x v="0"/>
    <x v="0"/>
    <x v="0"/>
    <x v="0"/>
    <x v="0"/>
    <x v="0"/>
    <x v="2"/>
    <x v="0"/>
    <s v="Pagamento de salário referente a 04-2024"/>
  </r>
  <r>
    <x v="0"/>
    <n v="0"/>
    <n v="0"/>
    <n v="0"/>
    <n v="0"/>
    <x v="5671"/>
    <x v="0"/>
    <x v="0"/>
    <x v="0"/>
    <s v="03.16.15"/>
    <x v="0"/>
    <x v="0"/>
    <x v="0"/>
    <s v="Direção Financeira"/>
    <s v="03.16.15"/>
    <s v="Direção Financeira"/>
    <s v="03.16.15"/>
    <x v="30"/>
    <x v="0"/>
    <x v="0"/>
    <x v="0"/>
    <x v="1"/>
    <x v="0"/>
    <x v="0"/>
    <x v="0"/>
    <x v="1"/>
    <s v="2024-03-21"/>
    <x v="0"/>
    <n v="46976"/>
    <x v="4"/>
    <m/>
    <x v="0"/>
    <m/>
    <x v="19"/>
    <n v="100474706"/>
    <x v="0"/>
    <x v="6"/>
    <s v="Direção Financeira"/>
    <s v="ORI"/>
    <x v="2"/>
    <m/>
    <x v="0"/>
    <x v="2"/>
    <x v="2"/>
    <x v="1"/>
    <x v="0"/>
    <x v="0"/>
    <x v="0"/>
    <x v="0"/>
    <x v="0"/>
    <x v="0"/>
    <x v="0"/>
    <s v="Direção Financeira"/>
    <x v="0"/>
    <x v="0"/>
    <x v="0"/>
    <x v="0"/>
    <x v="0"/>
    <x v="0"/>
    <x v="0"/>
    <x v="0"/>
    <x v="0"/>
    <x v="0"/>
    <x v="6"/>
    <x v="0"/>
    <s v="Pagamento de salário referente a 03-2024"/>
  </r>
  <r>
    <x v="0"/>
    <n v="0"/>
    <n v="0"/>
    <n v="0"/>
    <n v="0"/>
    <x v="5671"/>
    <x v="0"/>
    <x v="0"/>
    <x v="0"/>
    <s v="03.16.15"/>
    <x v="0"/>
    <x v="0"/>
    <x v="0"/>
    <s v="Direção Financeira"/>
    <s v="03.16.15"/>
    <s v="Direção Financeira"/>
    <s v="03.16.15"/>
    <x v="29"/>
    <x v="0"/>
    <x v="0"/>
    <x v="0"/>
    <x v="0"/>
    <x v="0"/>
    <x v="0"/>
    <x v="0"/>
    <x v="1"/>
    <s v="2024-03-21"/>
    <x v="0"/>
    <n v="0"/>
    <x v="4"/>
    <m/>
    <x v="0"/>
    <m/>
    <x v="16"/>
    <n v="100474707"/>
    <x v="0"/>
    <x v="3"/>
    <s v="Direção Financeira"/>
    <s v="ORI"/>
    <x v="2"/>
    <m/>
    <x v="0"/>
    <x v="2"/>
    <x v="2"/>
    <x v="1"/>
    <x v="0"/>
    <x v="0"/>
    <x v="0"/>
    <x v="0"/>
    <x v="0"/>
    <x v="0"/>
    <x v="0"/>
    <s v="Direção Financeira"/>
    <x v="0"/>
    <x v="0"/>
    <x v="0"/>
    <x v="0"/>
    <x v="0"/>
    <x v="0"/>
    <x v="0"/>
    <x v="0"/>
    <x v="0"/>
    <x v="0"/>
    <x v="3"/>
    <x v="0"/>
    <s v="Pagamento de salário referente a 03-2024"/>
  </r>
  <r>
    <x v="0"/>
    <n v="0"/>
    <n v="0"/>
    <n v="0"/>
    <n v="0"/>
    <x v="5527"/>
    <x v="0"/>
    <x v="0"/>
    <x v="0"/>
    <s v="03.16.15"/>
    <x v="0"/>
    <x v="0"/>
    <x v="0"/>
    <s v="Direção Financeira"/>
    <s v="03.16.15"/>
    <s v="Direção Financeira"/>
    <s v="03.16.15"/>
    <x v="30"/>
    <x v="0"/>
    <x v="0"/>
    <x v="0"/>
    <x v="1"/>
    <x v="0"/>
    <x v="0"/>
    <x v="0"/>
    <x v="2"/>
    <s v="2024-02-23"/>
    <x v="0"/>
    <n v="503"/>
    <x v="4"/>
    <m/>
    <x v="0"/>
    <m/>
    <x v="54"/>
    <n v="100477977"/>
    <x v="0"/>
    <x v="8"/>
    <s v="Direção Financeira"/>
    <s v="ORI"/>
    <x v="2"/>
    <m/>
    <x v="0"/>
    <x v="2"/>
    <x v="2"/>
    <x v="1"/>
    <x v="0"/>
    <x v="0"/>
    <x v="0"/>
    <x v="0"/>
    <x v="0"/>
    <x v="0"/>
    <x v="0"/>
    <s v="Direção Financeira"/>
    <x v="0"/>
    <x v="0"/>
    <x v="0"/>
    <x v="0"/>
    <x v="0"/>
    <x v="0"/>
    <x v="0"/>
    <x v="0"/>
    <x v="0"/>
    <x v="0"/>
    <x v="8"/>
    <x v="0"/>
    <s v="Pagamento de salário referente a 02-2024"/>
  </r>
  <r>
    <x v="0"/>
    <n v="0"/>
    <n v="0"/>
    <n v="0"/>
    <n v="0"/>
    <x v="3966"/>
    <x v="0"/>
    <x v="0"/>
    <x v="0"/>
    <s v="03.16.32"/>
    <x v="29"/>
    <x v="0"/>
    <x v="0"/>
    <s v="Gabinete de Comunicação e Imagem"/>
    <s v="03.16.32"/>
    <s v="Gabinete de Comunicação e Imagem"/>
    <s v="03.16.32"/>
    <x v="30"/>
    <x v="0"/>
    <x v="0"/>
    <x v="0"/>
    <x v="1"/>
    <x v="0"/>
    <x v="0"/>
    <x v="0"/>
    <x v="0"/>
    <s v="2024-01-30"/>
    <x v="0"/>
    <n v="14053"/>
    <x v="4"/>
    <m/>
    <x v="0"/>
    <m/>
    <x v="19"/>
    <n v="100474706"/>
    <x v="0"/>
    <x v="6"/>
    <s v="Gabinete de Comunicação e Imagem"/>
    <s v="ORI"/>
    <x v="2"/>
    <s v="GCI"/>
    <x v="0"/>
    <x v="2"/>
    <x v="2"/>
    <x v="1"/>
    <x v="0"/>
    <x v="0"/>
    <x v="0"/>
    <x v="0"/>
    <x v="0"/>
    <x v="0"/>
    <x v="0"/>
    <s v="Gabinete de Comunicação e Imagem"/>
    <x v="0"/>
    <x v="0"/>
    <x v="0"/>
    <x v="0"/>
    <x v="0"/>
    <x v="0"/>
    <x v="0"/>
    <x v="0"/>
    <x v="0"/>
    <x v="0"/>
    <x v="6"/>
    <x v="0"/>
    <s v="Pagamento de salário referente a 01-2024"/>
  </r>
  <r>
    <x v="0"/>
    <n v="0"/>
    <n v="0"/>
    <n v="0"/>
    <n v="0"/>
    <x v="4580"/>
    <x v="0"/>
    <x v="0"/>
    <x v="0"/>
    <s v="03.16.02"/>
    <x v="3"/>
    <x v="0"/>
    <x v="0"/>
    <s v="Gabinete do Presidente"/>
    <s v="03.16.02"/>
    <s v="Gabinete do Presidente"/>
    <s v="03.16.02"/>
    <x v="59"/>
    <x v="0"/>
    <x v="0"/>
    <x v="0"/>
    <x v="0"/>
    <x v="0"/>
    <x v="0"/>
    <x v="0"/>
    <x v="3"/>
    <s v="2024-05-21"/>
    <x v="1"/>
    <n v="1068"/>
    <x v="4"/>
    <m/>
    <x v="0"/>
    <m/>
    <x v="19"/>
    <n v="100474706"/>
    <x v="0"/>
    <x v="6"/>
    <s v="Gabinete do Presidente"/>
    <s v="ORI"/>
    <x v="2"/>
    <m/>
    <x v="0"/>
    <x v="2"/>
    <x v="2"/>
    <x v="1"/>
    <x v="0"/>
    <x v="0"/>
    <x v="0"/>
    <x v="0"/>
    <x v="0"/>
    <x v="0"/>
    <x v="0"/>
    <s v="Gabinete do Presidente"/>
    <x v="0"/>
    <x v="0"/>
    <x v="0"/>
    <x v="0"/>
    <x v="0"/>
    <x v="0"/>
    <x v="0"/>
    <x v="0"/>
    <x v="0"/>
    <x v="0"/>
    <x v="6"/>
    <x v="0"/>
    <s v="Pagamento de salário referente a 05-2024"/>
  </r>
  <r>
    <x v="0"/>
    <n v="0"/>
    <n v="0"/>
    <n v="0"/>
    <n v="0"/>
    <x v="3965"/>
    <x v="0"/>
    <x v="0"/>
    <x v="0"/>
    <s v="03.16.02"/>
    <x v="3"/>
    <x v="0"/>
    <x v="0"/>
    <s v="Gabinete do Presidente"/>
    <s v="03.16.02"/>
    <s v="Gabinete do Presidente"/>
    <s v="03.16.02"/>
    <x v="49"/>
    <x v="0"/>
    <x v="0"/>
    <x v="0"/>
    <x v="1"/>
    <x v="0"/>
    <x v="0"/>
    <x v="0"/>
    <x v="0"/>
    <s v="2024-01-30"/>
    <x v="0"/>
    <n v="3441"/>
    <x v="4"/>
    <m/>
    <x v="0"/>
    <m/>
    <x v="54"/>
    <n v="100477977"/>
    <x v="0"/>
    <x v="8"/>
    <s v="Gabinete do Presidente"/>
    <s v="ORI"/>
    <x v="2"/>
    <m/>
    <x v="0"/>
    <x v="2"/>
    <x v="2"/>
    <x v="1"/>
    <x v="0"/>
    <x v="0"/>
    <x v="0"/>
    <x v="0"/>
    <x v="0"/>
    <x v="0"/>
    <x v="0"/>
    <s v="Gabinete do Presidente"/>
    <x v="0"/>
    <x v="0"/>
    <x v="0"/>
    <x v="0"/>
    <x v="0"/>
    <x v="0"/>
    <x v="0"/>
    <x v="0"/>
    <x v="0"/>
    <x v="0"/>
    <x v="8"/>
    <x v="0"/>
    <s v="Pagamento de salário referente a 01-2024"/>
  </r>
  <r>
    <x v="0"/>
    <n v="0"/>
    <n v="0"/>
    <n v="0"/>
    <n v="0"/>
    <x v="3965"/>
    <x v="0"/>
    <x v="0"/>
    <x v="0"/>
    <s v="03.16.02"/>
    <x v="3"/>
    <x v="0"/>
    <x v="0"/>
    <s v="Gabinete do Presidente"/>
    <s v="03.16.02"/>
    <s v="Gabinete do Presidente"/>
    <s v="03.16.02"/>
    <x v="28"/>
    <x v="0"/>
    <x v="0"/>
    <x v="0"/>
    <x v="0"/>
    <x v="0"/>
    <x v="0"/>
    <x v="0"/>
    <x v="0"/>
    <s v="2024-01-30"/>
    <x v="0"/>
    <n v="293"/>
    <x v="4"/>
    <m/>
    <x v="0"/>
    <m/>
    <x v="15"/>
    <n v="100479277"/>
    <x v="0"/>
    <x v="2"/>
    <s v="Gabinete do Presidente"/>
    <s v="ORI"/>
    <x v="2"/>
    <m/>
    <x v="0"/>
    <x v="2"/>
    <x v="2"/>
    <x v="1"/>
    <x v="0"/>
    <x v="0"/>
    <x v="0"/>
    <x v="0"/>
    <x v="0"/>
    <x v="0"/>
    <x v="0"/>
    <s v="Gabinete do Presidente"/>
    <x v="0"/>
    <x v="0"/>
    <x v="0"/>
    <x v="0"/>
    <x v="0"/>
    <x v="0"/>
    <x v="0"/>
    <x v="0"/>
    <x v="0"/>
    <x v="0"/>
    <x v="2"/>
    <x v="0"/>
    <s v="Pagamento de salário referente a 01-2024"/>
  </r>
  <r>
    <x v="0"/>
    <n v="0"/>
    <n v="0"/>
    <n v="0"/>
    <n v="0"/>
    <x v="5454"/>
    <x v="0"/>
    <x v="0"/>
    <x v="0"/>
    <s v="03.16.02"/>
    <x v="3"/>
    <x v="0"/>
    <x v="0"/>
    <s v="Gabinete do Presidente"/>
    <s v="03.16.02"/>
    <s v="Gabinete do Presidente"/>
    <s v="03.16.02"/>
    <x v="31"/>
    <x v="0"/>
    <x v="0"/>
    <x v="1"/>
    <x v="0"/>
    <x v="0"/>
    <x v="0"/>
    <x v="0"/>
    <x v="6"/>
    <s v="2024-04-23"/>
    <x v="1"/>
    <n v="753"/>
    <x v="4"/>
    <m/>
    <x v="0"/>
    <m/>
    <x v="19"/>
    <n v="100474706"/>
    <x v="0"/>
    <x v="6"/>
    <s v="Gabinete do Presidente"/>
    <s v="ORI"/>
    <x v="2"/>
    <m/>
    <x v="0"/>
    <x v="2"/>
    <x v="2"/>
    <x v="1"/>
    <x v="0"/>
    <x v="0"/>
    <x v="0"/>
    <x v="0"/>
    <x v="0"/>
    <x v="0"/>
    <x v="0"/>
    <s v="Gabinete do Presidente"/>
    <x v="0"/>
    <x v="0"/>
    <x v="0"/>
    <x v="0"/>
    <x v="0"/>
    <x v="0"/>
    <x v="0"/>
    <x v="0"/>
    <x v="0"/>
    <x v="0"/>
    <x v="6"/>
    <x v="0"/>
    <s v="Pagamento de salário referente a 04-2024"/>
  </r>
  <r>
    <x v="0"/>
    <n v="0"/>
    <n v="0"/>
    <n v="0"/>
    <n v="0"/>
    <x v="5454"/>
    <x v="0"/>
    <x v="0"/>
    <x v="0"/>
    <s v="03.16.02"/>
    <x v="3"/>
    <x v="0"/>
    <x v="0"/>
    <s v="Gabinete do Presidente"/>
    <s v="03.16.02"/>
    <s v="Gabinete do Presidente"/>
    <s v="03.16.02"/>
    <x v="28"/>
    <x v="0"/>
    <x v="0"/>
    <x v="0"/>
    <x v="0"/>
    <x v="0"/>
    <x v="0"/>
    <x v="0"/>
    <x v="6"/>
    <s v="2024-04-23"/>
    <x v="1"/>
    <n v="3878"/>
    <x v="4"/>
    <m/>
    <x v="0"/>
    <m/>
    <x v="19"/>
    <n v="100474706"/>
    <x v="0"/>
    <x v="6"/>
    <s v="Gabinete do Presidente"/>
    <s v="ORI"/>
    <x v="2"/>
    <m/>
    <x v="0"/>
    <x v="2"/>
    <x v="2"/>
    <x v="1"/>
    <x v="0"/>
    <x v="0"/>
    <x v="0"/>
    <x v="0"/>
    <x v="0"/>
    <x v="0"/>
    <x v="0"/>
    <s v="Gabinete do Presidente"/>
    <x v="0"/>
    <x v="0"/>
    <x v="0"/>
    <x v="0"/>
    <x v="0"/>
    <x v="0"/>
    <x v="0"/>
    <x v="0"/>
    <x v="0"/>
    <x v="0"/>
    <x v="6"/>
    <x v="0"/>
    <s v="Pagamento de salário referente a 04-2024"/>
  </r>
  <r>
    <x v="0"/>
    <n v="0"/>
    <n v="0"/>
    <n v="0"/>
    <n v="0"/>
    <x v="5454"/>
    <x v="0"/>
    <x v="0"/>
    <x v="0"/>
    <s v="03.16.02"/>
    <x v="3"/>
    <x v="0"/>
    <x v="0"/>
    <s v="Gabinete do Presidente"/>
    <s v="03.16.02"/>
    <s v="Gabinete do Presidente"/>
    <s v="03.16.02"/>
    <x v="49"/>
    <x v="0"/>
    <x v="0"/>
    <x v="0"/>
    <x v="1"/>
    <x v="0"/>
    <x v="0"/>
    <x v="0"/>
    <x v="6"/>
    <s v="2024-04-23"/>
    <x v="1"/>
    <n v="1070"/>
    <x v="4"/>
    <m/>
    <x v="0"/>
    <m/>
    <x v="15"/>
    <n v="100479277"/>
    <x v="0"/>
    <x v="2"/>
    <s v="Gabinete do Presidente"/>
    <s v="ORI"/>
    <x v="2"/>
    <m/>
    <x v="0"/>
    <x v="2"/>
    <x v="2"/>
    <x v="1"/>
    <x v="0"/>
    <x v="0"/>
    <x v="0"/>
    <x v="0"/>
    <x v="0"/>
    <x v="0"/>
    <x v="0"/>
    <s v="Gabinete do Presidente"/>
    <x v="0"/>
    <x v="0"/>
    <x v="0"/>
    <x v="0"/>
    <x v="0"/>
    <x v="0"/>
    <x v="0"/>
    <x v="0"/>
    <x v="0"/>
    <x v="0"/>
    <x v="2"/>
    <x v="0"/>
    <s v="Pagamento de salário referente a 04-2024"/>
  </r>
  <r>
    <x v="0"/>
    <n v="0"/>
    <n v="0"/>
    <n v="0"/>
    <n v="0"/>
    <x v="3971"/>
    <x v="0"/>
    <x v="0"/>
    <x v="0"/>
    <s v="03.16.01"/>
    <x v="38"/>
    <x v="0"/>
    <x v="0"/>
    <s v="Assembleia Municipal"/>
    <s v="03.16.01"/>
    <s v="Assembleia Municipal"/>
    <s v="03.16.01"/>
    <x v="49"/>
    <x v="0"/>
    <x v="0"/>
    <x v="0"/>
    <x v="1"/>
    <x v="0"/>
    <x v="0"/>
    <x v="0"/>
    <x v="0"/>
    <s v="2024-01-30"/>
    <x v="0"/>
    <n v="776"/>
    <x v="4"/>
    <m/>
    <x v="0"/>
    <m/>
    <x v="54"/>
    <n v="100477977"/>
    <x v="0"/>
    <x v="8"/>
    <s v="Assembleia Municipal"/>
    <s v="ORI"/>
    <x v="2"/>
    <s v="AM"/>
    <x v="0"/>
    <x v="2"/>
    <x v="2"/>
    <x v="1"/>
    <x v="0"/>
    <x v="0"/>
    <x v="0"/>
    <x v="0"/>
    <x v="0"/>
    <x v="0"/>
    <x v="0"/>
    <s v="Assembleia Municipal"/>
    <x v="0"/>
    <x v="0"/>
    <x v="0"/>
    <x v="0"/>
    <x v="0"/>
    <x v="0"/>
    <x v="0"/>
    <x v="0"/>
    <x v="0"/>
    <x v="0"/>
    <x v="8"/>
    <x v="0"/>
    <s v="Pagamento de salário referente a 01-2024"/>
  </r>
  <r>
    <x v="0"/>
    <n v="0"/>
    <n v="0"/>
    <n v="0"/>
    <n v="0"/>
    <x v="5673"/>
    <x v="0"/>
    <x v="0"/>
    <x v="0"/>
    <s v="03.16.22"/>
    <x v="58"/>
    <x v="0"/>
    <x v="0"/>
    <s v="Direção da Habitação"/>
    <s v="03.16.22"/>
    <s v="Direção da Habitação"/>
    <s v="03.16.22"/>
    <x v="31"/>
    <x v="0"/>
    <x v="0"/>
    <x v="1"/>
    <x v="0"/>
    <x v="0"/>
    <x v="0"/>
    <x v="0"/>
    <x v="1"/>
    <s v="2024-03-21"/>
    <x v="0"/>
    <n v="857"/>
    <x v="4"/>
    <m/>
    <x v="0"/>
    <m/>
    <x v="19"/>
    <n v="100474706"/>
    <x v="0"/>
    <x v="6"/>
    <s v="Direção da Habitação"/>
    <s v="ORI"/>
    <x v="2"/>
    <m/>
    <x v="0"/>
    <x v="2"/>
    <x v="2"/>
    <x v="1"/>
    <x v="0"/>
    <x v="0"/>
    <x v="0"/>
    <x v="0"/>
    <x v="0"/>
    <x v="0"/>
    <x v="0"/>
    <s v="Direção da Habitação"/>
    <x v="0"/>
    <x v="0"/>
    <x v="0"/>
    <x v="0"/>
    <x v="0"/>
    <x v="0"/>
    <x v="0"/>
    <x v="0"/>
    <x v="0"/>
    <x v="0"/>
    <x v="6"/>
    <x v="0"/>
    <s v="Pagamento de salário referente a 03-2024"/>
  </r>
  <r>
    <x v="0"/>
    <n v="0"/>
    <n v="0"/>
    <n v="0"/>
    <n v="0"/>
    <x v="5521"/>
    <x v="0"/>
    <x v="0"/>
    <x v="0"/>
    <s v="03.16.22"/>
    <x v="58"/>
    <x v="0"/>
    <x v="0"/>
    <s v="Direção da Habitação"/>
    <s v="03.16.22"/>
    <s v="Direção da Habitação"/>
    <s v="03.16.22"/>
    <x v="31"/>
    <x v="0"/>
    <x v="0"/>
    <x v="1"/>
    <x v="0"/>
    <x v="0"/>
    <x v="0"/>
    <x v="0"/>
    <x v="2"/>
    <s v="2024-02-23"/>
    <x v="0"/>
    <n v="857"/>
    <x v="4"/>
    <m/>
    <x v="0"/>
    <m/>
    <x v="19"/>
    <n v="100474706"/>
    <x v="0"/>
    <x v="6"/>
    <s v="Direção da Habitação"/>
    <s v="ORI"/>
    <x v="2"/>
    <m/>
    <x v="0"/>
    <x v="2"/>
    <x v="2"/>
    <x v="1"/>
    <x v="0"/>
    <x v="0"/>
    <x v="0"/>
    <x v="0"/>
    <x v="0"/>
    <x v="0"/>
    <x v="0"/>
    <s v="Direção da Habitação"/>
    <x v="0"/>
    <x v="0"/>
    <x v="0"/>
    <x v="0"/>
    <x v="0"/>
    <x v="0"/>
    <x v="0"/>
    <x v="0"/>
    <x v="0"/>
    <x v="0"/>
    <x v="6"/>
    <x v="0"/>
    <s v="Pagamento de salário referente a 02-2024"/>
  </r>
  <r>
    <x v="0"/>
    <n v="0"/>
    <n v="0"/>
    <n v="0"/>
    <n v="0"/>
    <x v="4577"/>
    <x v="0"/>
    <x v="0"/>
    <x v="0"/>
    <s v="03.16.20"/>
    <x v="55"/>
    <x v="0"/>
    <x v="0"/>
    <s v="Dir. do Comércio, Indústria, Transporte Feiras e Pesca"/>
    <s v="03.16.20"/>
    <s v="Dir. do Comércio, Indústria, Transporte Feiras e Pesca"/>
    <s v="03.16.20"/>
    <x v="48"/>
    <x v="0"/>
    <x v="0"/>
    <x v="0"/>
    <x v="1"/>
    <x v="0"/>
    <x v="0"/>
    <x v="0"/>
    <x v="3"/>
    <s v="2024-05-21"/>
    <x v="1"/>
    <n v="8213"/>
    <x v="4"/>
    <m/>
    <x v="0"/>
    <m/>
    <x v="19"/>
    <n v="100474706"/>
    <x v="0"/>
    <x v="6"/>
    <s v="Dir. do Comércio, Indústria, Transporte Feiras e Pesca"/>
    <s v="ORI"/>
    <x v="2"/>
    <m/>
    <x v="0"/>
    <x v="2"/>
    <x v="2"/>
    <x v="1"/>
    <x v="0"/>
    <x v="0"/>
    <x v="0"/>
    <x v="0"/>
    <x v="0"/>
    <x v="0"/>
    <x v="0"/>
    <s v="Dir. do Comércio, Indústria, Transporte Feiras e Pesca"/>
    <x v="0"/>
    <x v="0"/>
    <x v="0"/>
    <x v="0"/>
    <x v="0"/>
    <x v="0"/>
    <x v="0"/>
    <x v="0"/>
    <x v="0"/>
    <x v="0"/>
    <x v="6"/>
    <x v="0"/>
    <s v="Pagamento de salário referente a 05-2024"/>
  </r>
  <r>
    <x v="0"/>
    <n v="0"/>
    <n v="0"/>
    <n v="0"/>
    <n v="0"/>
    <x v="3970"/>
    <x v="0"/>
    <x v="0"/>
    <x v="0"/>
    <s v="03.16.11"/>
    <x v="27"/>
    <x v="0"/>
    <x v="0"/>
    <s v="Direcção de Obras"/>
    <s v="03.16.11"/>
    <s v="Direcção de Obras"/>
    <s v="03.16.11"/>
    <x v="29"/>
    <x v="0"/>
    <x v="0"/>
    <x v="0"/>
    <x v="0"/>
    <x v="0"/>
    <x v="0"/>
    <x v="0"/>
    <x v="0"/>
    <s v="2024-01-30"/>
    <x v="0"/>
    <n v="29"/>
    <x v="4"/>
    <m/>
    <x v="0"/>
    <m/>
    <x v="19"/>
    <n v="100474706"/>
    <x v="0"/>
    <x v="6"/>
    <s v="Direcção de Obras"/>
    <s v="ORI"/>
    <x v="2"/>
    <m/>
    <x v="0"/>
    <x v="2"/>
    <x v="2"/>
    <x v="1"/>
    <x v="0"/>
    <x v="0"/>
    <x v="0"/>
    <x v="0"/>
    <x v="0"/>
    <x v="0"/>
    <x v="0"/>
    <s v="Direcção de Obras"/>
    <x v="0"/>
    <x v="0"/>
    <x v="0"/>
    <x v="0"/>
    <x v="0"/>
    <x v="0"/>
    <x v="0"/>
    <x v="0"/>
    <x v="0"/>
    <x v="0"/>
    <x v="6"/>
    <x v="0"/>
    <s v="Pagamento de salário referente a 01-2024"/>
  </r>
  <r>
    <x v="0"/>
    <n v="0"/>
    <n v="0"/>
    <n v="0"/>
    <n v="0"/>
    <x v="3970"/>
    <x v="0"/>
    <x v="0"/>
    <x v="0"/>
    <s v="03.16.11"/>
    <x v="27"/>
    <x v="0"/>
    <x v="0"/>
    <s v="Direcção de Obras"/>
    <s v="03.16.11"/>
    <s v="Direcção de Obras"/>
    <s v="03.16.11"/>
    <x v="48"/>
    <x v="0"/>
    <x v="0"/>
    <x v="0"/>
    <x v="1"/>
    <x v="0"/>
    <x v="0"/>
    <x v="0"/>
    <x v="0"/>
    <s v="2024-01-30"/>
    <x v="0"/>
    <n v="886"/>
    <x v="4"/>
    <m/>
    <x v="0"/>
    <m/>
    <x v="15"/>
    <n v="100479277"/>
    <x v="0"/>
    <x v="2"/>
    <s v="Direcção de Obras"/>
    <s v="ORI"/>
    <x v="2"/>
    <m/>
    <x v="0"/>
    <x v="2"/>
    <x v="2"/>
    <x v="1"/>
    <x v="0"/>
    <x v="0"/>
    <x v="0"/>
    <x v="0"/>
    <x v="0"/>
    <x v="0"/>
    <x v="0"/>
    <s v="Direcção de Obras"/>
    <x v="0"/>
    <x v="0"/>
    <x v="0"/>
    <x v="0"/>
    <x v="0"/>
    <x v="0"/>
    <x v="0"/>
    <x v="0"/>
    <x v="0"/>
    <x v="0"/>
    <x v="2"/>
    <x v="0"/>
    <s v="Pagamento de salário referente a 01-2024"/>
  </r>
  <r>
    <x v="0"/>
    <n v="0"/>
    <n v="0"/>
    <n v="0"/>
    <n v="0"/>
    <x v="5489"/>
    <x v="0"/>
    <x v="0"/>
    <x v="0"/>
    <s v="03.16.11"/>
    <x v="27"/>
    <x v="0"/>
    <x v="0"/>
    <s v="Direcção de Obras"/>
    <s v="03.16.11"/>
    <s v="Direcção de Obras"/>
    <s v="03.16.11"/>
    <x v="29"/>
    <x v="0"/>
    <x v="0"/>
    <x v="0"/>
    <x v="0"/>
    <x v="0"/>
    <x v="0"/>
    <x v="0"/>
    <x v="3"/>
    <s v="2024-05-21"/>
    <x v="1"/>
    <n v="29"/>
    <x v="4"/>
    <m/>
    <x v="0"/>
    <m/>
    <x v="19"/>
    <n v="100474706"/>
    <x v="0"/>
    <x v="6"/>
    <s v="Direcção de Obras"/>
    <s v="ORI"/>
    <x v="2"/>
    <m/>
    <x v="0"/>
    <x v="2"/>
    <x v="2"/>
    <x v="1"/>
    <x v="0"/>
    <x v="0"/>
    <x v="0"/>
    <x v="0"/>
    <x v="0"/>
    <x v="0"/>
    <x v="0"/>
    <s v="Direcção de Obras"/>
    <x v="0"/>
    <x v="0"/>
    <x v="0"/>
    <x v="0"/>
    <x v="0"/>
    <x v="0"/>
    <x v="0"/>
    <x v="0"/>
    <x v="0"/>
    <x v="0"/>
    <x v="6"/>
    <x v="0"/>
    <s v="Pagamento de salário referente a 05-2024"/>
  </r>
  <r>
    <x v="0"/>
    <n v="0"/>
    <n v="0"/>
    <n v="0"/>
    <n v="0"/>
    <x v="5489"/>
    <x v="0"/>
    <x v="0"/>
    <x v="0"/>
    <s v="03.16.11"/>
    <x v="27"/>
    <x v="0"/>
    <x v="0"/>
    <s v="Direcção de Obras"/>
    <s v="03.16.11"/>
    <s v="Direcção de Obras"/>
    <s v="03.16.11"/>
    <x v="28"/>
    <x v="0"/>
    <x v="0"/>
    <x v="0"/>
    <x v="0"/>
    <x v="0"/>
    <x v="0"/>
    <x v="0"/>
    <x v="3"/>
    <s v="2024-05-21"/>
    <x v="1"/>
    <n v="3932"/>
    <x v="4"/>
    <m/>
    <x v="0"/>
    <m/>
    <x v="19"/>
    <n v="100474706"/>
    <x v="0"/>
    <x v="6"/>
    <s v="Direcção de Obras"/>
    <s v="ORI"/>
    <x v="2"/>
    <m/>
    <x v="0"/>
    <x v="2"/>
    <x v="2"/>
    <x v="1"/>
    <x v="0"/>
    <x v="0"/>
    <x v="0"/>
    <x v="0"/>
    <x v="0"/>
    <x v="0"/>
    <x v="0"/>
    <s v="Direcção de Obras"/>
    <x v="0"/>
    <x v="0"/>
    <x v="0"/>
    <x v="0"/>
    <x v="0"/>
    <x v="0"/>
    <x v="0"/>
    <x v="0"/>
    <x v="0"/>
    <x v="0"/>
    <x v="6"/>
    <x v="0"/>
    <s v="Pagamento de salário referente a 05-2024"/>
  </r>
  <r>
    <x v="0"/>
    <n v="0"/>
    <n v="0"/>
    <n v="0"/>
    <n v="0"/>
    <x v="5489"/>
    <x v="0"/>
    <x v="0"/>
    <x v="0"/>
    <s v="03.16.11"/>
    <x v="27"/>
    <x v="0"/>
    <x v="0"/>
    <s v="Direcção de Obras"/>
    <s v="03.16.11"/>
    <s v="Direcção de Obras"/>
    <s v="03.16.11"/>
    <x v="31"/>
    <x v="0"/>
    <x v="0"/>
    <x v="1"/>
    <x v="0"/>
    <x v="0"/>
    <x v="0"/>
    <x v="0"/>
    <x v="3"/>
    <s v="2024-05-21"/>
    <x v="1"/>
    <n v="15"/>
    <x v="4"/>
    <m/>
    <x v="0"/>
    <m/>
    <x v="18"/>
    <n v="100478987"/>
    <x v="0"/>
    <x v="5"/>
    <s v="Direcção de Obras"/>
    <s v="ORI"/>
    <x v="2"/>
    <m/>
    <x v="0"/>
    <x v="2"/>
    <x v="2"/>
    <x v="1"/>
    <x v="0"/>
    <x v="0"/>
    <x v="0"/>
    <x v="0"/>
    <x v="0"/>
    <x v="0"/>
    <x v="0"/>
    <s v="Direcção de Obras"/>
    <x v="0"/>
    <x v="0"/>
    <x v="0"/>
    <x v="0"/>
    <x v="0"/>
    <x v="0"/>
    <x v="0"/>
    <x v="0"/>
    <x v="0"/>
    <x v="0"/>
    <x v="5"/>
    <x v="0"/>
    <s v="Pagamento de salário referente a 05-2024"/>
  </r>
  <r>
    <x v="0"/>
    <n v="0"/>
    <n v="0"/>
    <n v="0"/>
    <n v="0"/>
    <x v="5674"/>
    <x v="0"/>
    <x v="0"/>
    <x v="0"/>
    <s v="03.16.11"/>
    <x v="27"/>
    <x v="0"/>
    <x v="0"/>
    <s v="Direcção de Obras"/>
    <s v="03.16.11"/>
    <s v="Direcção de Obras"/>
    <s v="03.16.11"/>
    <x v="28"/>
    <x v="0"/>
    <x v="0"/>
    <x v="0"/>
    <x v="0"/>
    <x v="0"/>
    <x v="0"/>
    <x v="0"/>
    <x v="1"/>
    <s v="2024-03-21"/>
    <x v="0"/>
    <n v="93"/>
    <x v="4"/>
    <m/>
    <x v="0"/>
    <m/>
    <x v="18"/>
    <n v="100478987"/>
    <x v="0"/>
    <x v="5"/>
    <s v="Direcção de Obras"/>
    <s v="ORI"/>
    <x v="2"/>
    <m/>
    <x v="0"/>
    <x v="2"/>
    <x v="2"/>
    <x v="1"/>
    <x v="0"/>
    <x v="0"/>
    <x v="0"/>
    <x v="0"/>
    <x v="0"/>
    <x v="0"/>
    <x v="0"/>
    <s v="Direcção de Obras"/>
    <x v="0"/>
    <x v="0"/>
    <x v="0"/>
    <x v="0"/>
    <x v="0"/>
    <x v="0"/>
    <x v="0"/>
    <x v="0"/>
    <x v="0"/>
    <x v="0"/>
    <x v="5"/>
    <x v="0"/>
    <s v="Pagamento de salário referente a 03-2024"/>
  </r>
  <r>
    <x v="0"/>
    <n v="0"/>
    <n v="0"/>
    <n v="0"/>
    <n v="0"/>
    <x v="5674"/>
    <x v="0"/>
    <x v="0"/>
    <x v="0"/>
    <s v="03.16.11"/>
    <x v="27"/>
    <x v="0"/>
    <x v="0"/>
    <s v="Direcção de Obras"/>
    <s v="03.16.11"/>
    <s v="Direcção de Obras"/>
    <s v="03.16.11"/>
    <x v="30"/>
    <x v="0"/>
    <x v="0"/>
    <x v="0"/>
    <x v="1"/>
    <x v="0"/>
    <x v="0"/>
    <x v="0"/>
    <x v="1"/>
    <s v="2024-03-21"/>
    <x v="0"/>
    <n v="479"/>
    <x v="4"/>
    <m/>
    <x v="0"/>
    <m/>
    <x v="18"/>
    <n v="100478987"/>
    <x v="0"/>
    <x v="5"/>
    <s v="Direcção de Obras"/>
    <s v="ORI"/>
    <x v="2"/>
    <m/>
    <x v="0"/>
    <x v="2"/>
    <x v="2"/>
    <x v="1"/>
    <x v="0"/>
    <x v="0"/>
    <x v="0"/>
    <x v="0"/>
    <x v="0"/>
    <x v="0"/>
    <x v="0"/>
    <s v="Direcção de Obras"/>
    <x v="0"/>
    <x v="0"/>
    <x v="0"/>
    <x v="0"/>
    <x v="0"/>
    <x v="0"/>
    <x v="0"/>
    <x v="0"/>
    <x v="0"/>
    <x v="0"/>
    <x v="5"/>
    <x v="0"/>
    <s v="Pagamento de salário referente a 03-2024"/>
  </r>
  <r>
    <x v="0"/>
    <n v="0"/>
    <n v="0"/>
    <n v="0"/>
    <n v="0"/>
    <x v="5674"/>
    <x v="0"/>
    <x v="0"/>
    <x v="0"/>
    <s v="03.16.11"/>
    <x v="27"/>
    <x v="0"/>
    <x v="0"/>
    <s v="Direcção de Obras"/>
    <s v="03.16.11"/>
    <s v="Direcção de Obras"/>
    <s v="03.16.11"/>
    <x v="49"/>
    <x v="0"/>
    <x v="0"/>
    <x v="0"/>
    <x v="1"/>
    <x v="0"/>
    <x v="0"/>
    <x v="0"/>
    <x v="1"/>
    <s v="2024-03-21"/>
    <x v="0"/>
    <n v="8945"/>
    <x v="4"/>
    <m/>
    <x v="0"/>
    <m/>
    <x v="19"/>
    <n v="100474706"/>
    <x v="0"/>
    <x v="6"/>
    <s v="Direcção de Obras"/>
    <s v="ORI"/>
    <x v="2"/>
    <m/>
    <x v="0"/>
    <x v="2"/>
    <x v="2"/>
    <x v="1"/>
    <x v="0"/>
    <x v="0"/>
    <x v="0"/>
    <x v="0"/>
    <x v="0"/>
    <x v="0"/>
    <x v="0"/>
    <s v="Direcção de Obras"/>
    <x v="0"/>
    <x v="0"/>
    <x v="0"/>
    <x v="0"/>
    <x v="0"/>
    <x v="0"/>
    <x v="0"/>
    <x v="0"/>
    <x v="0"/>
    <x v="0"/>
    <x v="6"/>
    <x v="0"/>
    <s v="Pagamento de salário referente a 03-2024"/>
  </r>
  <r>
    <x v="0"/>
    <n v="0"/>
    <n v="0"/>
    <n v="0"/>
    <n v="0"/>
    <x v="5674"/>
    <x v="0"/>
    <x v="0"/>
    <x v="0"/>
    <s v="03.16.11"/>
    <x v="27"/>
    <x v="0"/>
    <x v="0"/>
    <s v="Direcção de Obras"/>
    <s v="03.16.11"/>
    <s v="Direcção de Obras"/>
    <s v="03.16.11"/>
    <x v="29"/>
    <x v="0"/>
    <x v="0"/>
    <x v="0"/>
    <x v="0"/>
    <x v="0"/>
    <x v="0"/>
    <x v="0"/>
    <x v="1"/>
    <s v="2024-03-21"/>
    <x v="0"/>
    <n v="1"/>
    <x v="4"/>
    <m/>
    <x v="0"/>
    <m/>
    <x v="15"/>
    <n v="100479277"/>
    <x v="0"/>
    <x v="2"/>
    <s v="Direcção de Obras"/>
    <s v="ORI"/>
    <x v="2"/>
    <m/>
    <x v="0"/>
    <x v="2"/>
    <x v="2"/>
    <x v="1"/>
    <x v="0"/>
    <x v="0"/>
    <x v="0"/>
    <x v="0"/>
    <x v="0"/>
    <x v="0"/>
    <x v="0"/>
    <s v="Direcção de Obras"/>
    <x v="0"/>
    <x v="0"/>
    <x v="0"/>
    <x v="0"/>
    <x v="0"/>
    <x v="0"/>
    <x v="0"/>
    <x v="0"/>
    <x v="0"/>
    <x v="0"/>
    <x v="2"/>
    <x v="0"/>
    <s v="Pagamento de salário referente a 03-2024"/>
  </r>
  <r>
    <x v="0"/>
    <n v="0"/>
    <n v="0"/>
    <n v="0"/>
    <n v="0"/>
    <x v="5674"/>
    <x v="0"/>
    <x v="0"/>
    <x v="0"/>
    <s v="03.16.11"/>
    <x v="27"/>
    <x v="0"/>
    <x v="0"/>
    <s v="Direcção de Obras"/>
    <s v="03.16.11"/>
    <s v="Direcção de Obras"/>
    <s v="03.16.11"/>
    <x v="49"/>
    <x v="0"/>
    <x v="0"/>
    <x v="0"/>
    <x v="1"/>
    <x v="0"/>
    <x v="0"/>
    <x v="0"/>
    <x v="1"/>
    <s v="2024-03-21"/>
    <x v="0"/>
    <n v="342"/>
    <x v="4"/>
    <m/>
    <x v="0"/>
    <m/>
    <x v="15"/>
    <n v="100479277"/>
    <x v="0"/>
    <x v="2"/>
    <s v="Direcção de Obras"/>
    <s v="ORI"/>
    <x v="2"/>
    <m/>
    <x v="0"/>
    <x v="2"/>
    <x v="2"/>
    <x v="1"/>
    <x v="0"/>
    <x v="0"/>
    <x v="0"/>
    <x v="0"/>
    <x v="0"/>
    <x v="0"/>
    <x v="0"/>
    <s v="Direcção de Obras"/>
    <x v="0"/>
    <x v="0"/>
    <x v="0"/>
    <x v="0"/>
    <x v="0"/>
    <x v="0"/>
    <x v="0"/>
    <x v="0"/>
    <x v="0"/>
    <x v="0"/>
    <x v="2"/>
    <x v="0"/>
    <s v="Pagamento de salário referente a 03-2024"/>
  </r>
  <r>
    <x v="0"/>
    <n v="0"/>
    <n v="0"/>
    <n v="0"/>
    <n v="0"/>
    <x v="5528"/>
    <x v="0"/>
    <x v="0"/>
    <x v="0"/>
    <s v="03.16.11"/>
    <x v="27"/>
    <x v="0"/>
    <x v="0"/>
    <s v="Direcção de Obras"/>
    <s v="03.16.11"/>
    <s v="Direcção de Obras"/>
    <s v="03.16.11"/>
    <x v="49"/>
    <x v="0"/>
    <x v="0"/>
    <x v="0"/>
    <x v="1"/>
    <x v="0"/>
    <x v="0"/>
    <x v="0"/>
    <x v="2"/>
    <s v="2024-02-23"/>
    <x v="0"/>
    <n v="343"/>
    <x v="4"/>
    <m/>
    <x v="0"/>
    <m/>
    <x v="15"/>
    <n v="100479277"/>
    <x v="0"/>
    <x v="2"/>
    <s v="Direcção de Obras"/>
    <s v="ORI"/>
    <x v="2"/>
    <m/>
    <x v="0"/>
    <x v="2"/>
    <x v="2"/>
    <x v="1"/>
    <x v="0"/>
    <x v="0"/>
    <x v="0"/>
    <x v="0"/>
    <x v="0"/>
    <x v="0"/>
    <x v="0"/>
    <s v="Direcção de Obras"/>
    <x v="0"/>
    <x v="0"/>
    <x v="0"/>
    <x v="0"/>
    <x v="0"/>
    <x v="0"/>
    <x v="0"/>
    <x v="0"/>
    <x v="0"/>
    <x v="0"/>
    <x v="2"/>
    <x v="0"/>
    <s v="Pagamento de salário referente a 02-2024"/>
  </r>
  <r>
    <x v="0"/>
    <n v="0"/>
    <n v="0"/>
    <n v="0"/>
    <n v="0"/>
    <x v="5456"/>
    <x v="0"/>
    <x v="0"/>
    <x v="0"/>
    <s v="03.16.11"/>
    <x v="27"/>
    <x v="0"/>
    <x v="0"/>
    <s v="Direcção de Obras"/>
    <s v="03.16.11"/>
    <s v="Direcção de Obras"/>
    <s v="03.16.11"/>
    <x v="49"/>
    <x v="0"/>
    <x v="0"/>
    <x v="0"/>
    <x v="1"/>
    <x v="0"/>
    <x v="0"/>
    <x v="0"/>
    <x v="6"/>
    <s v="2024-04-23"/>
    <x v="1"/>
    <n v="155"/>
    <x v="4"/>
    <m/>
    <x v="0"/>
    <m/>
    <x v="18"/>
    <n v="100478987"/>
    <x v="0"/>
    <x v="5"/>
    <s v="Direcção de Obras"/>
    <s v="ORI"/>
    <x v="2"/>
    <m/>
    <x v="0"/>
    <x v="2"/>
    <x v="2"/>
    <x v="1"/>
    <x v="0"/>
    <x v="0"/>
    <x v="0"/>
    <x v="0"/>
    <x v="0"/>
    <x v="0"/>
    <x v="0"/>
    <s v="Direcção de Obras"/>
    <x v="0"/>
    <x v="0"/>
    <x v="0"/>
    <x v="0"/>
    <x v="0"/>
    <x v="0"/>
    <x v="0"/>
    <x v="0"/>
    <x v="0"/>
    <x v="0"/>
    <x v="5"/>
    <x v="0"/>
    <s v="Pagamento de salário referente a 04-2024"/>
  </r>
  <r>
    <x v="0"/>
    <n v="0"/>
    <n v="0"/>
    <n v="0"/>
    <n v="0"/>
    <x v="5456"/>
    <x v="0"/>
    <x v="0"/>
    <x v="0"/>
    <s v="03.16.11"/>
    <x v="27"/>
    <x v="0"/>
    <x v="0"/>
    <s v="Direcção de Obras"/>
    <s v="03.16.11"/>
    <s v="Direcção de Obras"/>
    <s v="03.16.11"/>
    <x v="49"/>
    <x v="0"/>
    <x v="0"/>
    <x v="0"/>
    <x v="1"/>
    <x v="0"/>
    <x v="0"/>
    <x v="0"/>
    <x v="6"/>
    <s v="2024-04-23"/>
    <x v="1"/>
    <n v="342"/>
    <x v="4"/>
    <m/>
    <x v="0"/>
    <m/>
    <x v="15"/>
    <n v="100479277"/>
    <x v="0"/>
    <x v="2"/>
    <s v="Direcção de Obras"/>
    <s v="ORI"/>
    <x v="2"/>
    <m/>
    <x v="0"/>
    <x v="2"/>
    <x v="2"/>
    <x v="1"/>
    <x v="0"/>
    <x v="0"/>
    <x v="0"/>
    <x v="0"/>
    <x v="0"/>
    <x v="0"/>
    <x v="0"/>
    <s v="Direcção de Obras"/>
    <x v="0"/>
    <x v="0"/>
    <x v="0"/>
    <x v="0"/>
    <x v="0"/>
    <x v="0"/>
    <x v="0"/>
    <x v="0"/>
    <x v="0"/>
    <x v="0"/>
    <x v="2"/>
    <x v="0"/>
    <s v="Pagamento de salário referente a 04-2024"/>
  </r>
  <r>
    <x v="0"/>
    <n v="0"/>
    <n v="0"/>
    <n v="0"/>
    <n v="0"/>
    <x v="3978"/>
    <x v="0"/>
    <x v="0"/>
    <x v="0"/>
    <s v="03.16.24"/>
    <x v="31"/>
    <x v="0"/>
    <x v="0"/>
    <s v="Direcao da Familia, Inclusão, Género e Saúde"/>
    <s v="03.16.24"/>
    <s v="Direcao da Familia, Inclusão, Género e Saúde"/>
    <s v="03.16.24"/>
    <x v="60"/>
    <x v="0"/>
    <x v="0"/>
    <x v="0"/>
    <x v="0"/>
    <x v="0"/>
    <x v="0"/>
    <x v="0"/>
    <x v="0"/>
    <s v="2024-01-30"/>
    <x v="0"/>
    <n v="2"/>
    <x v="4"/>
    <m/>
    <x v="0"/>
    <m/>
    <x v="16"/>
    <n v="100474707"/>
    <x v="0"/>
    <x v="3"/>
    <s v="Direcao da Familia, Inclusão, Género e Saúde"/>
    <s v="ORI"/>
    <x v="2"/>
    <m/>
    <x v="0"/>
    <x v="2"/>
    <x v="2"/>
    <x v="1"/>
    <x v="0"/>
    <x v="0"/>
    <x v="0"/>
    <x v="0"/>
    <x v="0"/>
    <x v="0"/>
    <x v="0"/>
    <s v="Direcao da Familia, Inclusão, Género e Saúde"/>
    <x v="0"/>
    <x v="0"/>
    <x v="0"/>
    <x v="0"/>
    <x v="0"/>
    <x v="0"/>
    <x v="0"/>
    <x v="0"/>
    <x v="0"/>
    <x v="0"/>
    <x v="3"/>
    <x v="0"/>
    <s v="Pagamento de salário referente a 01-2024"/>
  </r>
  <r>
    <x v="0"/>
    <n v="0"/>
    <n v="0"/>
    <n v="0"/>
    <n v="0"/>
    <x v="4938"/>
    <x v="0"/>
    <x v="0"/>
    <x v="0"/>
    <s v="03.16.23"/>
    <x v="14"/>
    <x v="0"/>
    <x v="0"/>
    <s v="Direção da Educação, Formação Profissional, Emprego"/>
    <s v="03.16.23"/>
    <s v="Direção da Educação, Formação Profissional, Emprego"/>
    <s v="03.16.23"/>
    <x v="30"/>
    <x v="0"/>
    <x v="0"/>
    <x v="0"/>
    <x v="1"/>
    <x v="0"/>
    <x v="0"/>
    <x v="0"/>
    <x v="4"/>
    <s v="2024-06-19"/>
    <x v="1"/>
    <n v="5880"/>
    <x v="4"/>
    <m/>
    <x v="0"/>
    <m/>
    <x v="15"/>
    <n v="100479277"/>
    <x v="0"/>
    <x v="2"/>
    <s v="Direção da Educação, Formação Profissional, Emprego"/>
    <s v="ORI"/>
    <x v="2"/>
    <m/>
    <x v="0"/>
    <x v="2"/>
    <x v="2"/>
    <x v="1"/>
    <x v="0"/>
    <x v="0"/>
    <x v="0"/>
    <x v="0"/>
    <x v="0"/>
    <x v="0"/>
    <x v="0"/>
    <s v="Direção da Educação, Formação Profissional, Emprego"/>
    <x v="0"/>
    <x v="0"/>
    <x v="0"/>
    <x v="0"/>
    <x v="0"/>
    <x v="0"/>
    <x v="0"/>
    <x v="0"/>
    <x v="0"/>
    <x v="0"/>
    <x v="2"/>
    <x v="0"/>
    <s v="Pagamento de salário referente a 06-2024"/>
  </r>
  <r>
    <x v="0"/>
    <n v="0"/>
    <n v="0"/>
    <n v="0"/>
    <n v="0"/>
    <x v="3974"/>
    <x v="0"/>
    <x v="0"/>
    <x v="0"/>
    <s v="03.16.23"/>
    <x v="14"/>
    <x v="0"/>
    <x v="0"/>
    <s v="Direção da Educação, Formação Profissional, Emprego"/>
    <s v="03.16.23"/>
    <s v="Direção da Educação, Formação Profissional, Emprego"/>
    <s v="03.16.23"/>
    <x v="28"/>
    <x v="0"/>
    <x v="0"/>
    <x v="0"/>
    <x v="0"/>
    <x v="0"/>
    <x v="0"/>
    <x v="0"/>
    <x v="0"/>
    <s v="2024-01-30"/>
    <x v="0"/>
    <n v="740"/>
    <x v="4"/>
    <m/>
    <x v="0"/>
    <m/>
    <x v="19"/>
    <n v="100474706"/>
    <x v="0"/>
    <x v="6"/>
    <s v="Direção da Educação, Formação Profissional, Emprego"/>
    <s v="ORI"/>
    <x v="2"/>
    <m/>
    <x v="0"/>
    <x v="2"/>
    <x v="2"/>
    <x v="1"/>
    <x v="0"/>
    <x v="0"/>
    <x v="0"/>
    <x v="0"/>
    <x v="0"/>
    <x v="0"/>
    <x v="0"/>
    <s v="Direção da Educação, Formação Profissional, Emprego"/>
    <x v="0"/>
    <x v="0"/>
    <x v="0"/>
    <x v="0"/>
    <x v="0"/>
    <x v="0"/>
    <x v="0"/>
    <x v="0"/>
    <x v="0"/>
    <x v="0"/>
    <x v="6"/>
    <x v="0"/>
    <s v="Pagamento de salário referente a 01-2024"/>
  </r>
  <r>
    <x v="0"/>
    <n v="0"/>
    <n v="0"/>
    <n v="0"/>
    <n v="0"/>
    <x v="1917"/>
    <x v="0"/>
    <x v="0"/>
    <x v="0"/>
    <s v="03.16.23"/>
    <x v="14"/>
    <x v="0"/>
    <x v="0"/>
    <s v="Direção da Educação, Formação Profissional, Emprego"/>
    <s v="03.16.23"/>
    <s v="Direção da Educação, Formação Profissional, Emprego"/>
    <s v="03.16.23"/>
    <x v="30"/>
    <x v="0"/>
    <x v="0"/>
    <x v="0"/>
    <x v="1"/>
    <x v="0"/>
    <x v="0"/>
    <x v="0"/>
    <x v="5"/>
    <s v="2024-08-26"/>
    <x v="2"/>
    <n v="3493"/>
    <x v="4"/>
    <m/>
    <x v="0"/>
    <m/>
    <x v="16"/>
    <n v="100474707"/>
    <x v="0"/>
    <x v="3"/>
    <s v="Direção da Educação, Formação Profissional, Emprego"/>
    <s v="ORI"/>
    <x v="2"/>
    <m/>
    <x v="0"/>
    <x v="2"/>
    <x v="2"/>
    <x v="1"/>
    <x v="0"/>
    <x v="0"/>
    <x v="0"/>
    <x v="0"/>
    <x v="0"/>
    <x v="0"/>
    <x v="0"/>
    <s v="Direção da Educação, Formação Profissional, Emprego"/>
    <x v="0"/>
    <x v="0"/>
    <x v="0"/>
    <x v="0"/>
    <x v="0"/>
    <x v="0"/>
    <x v="0"/>
    <x v="0"/>
    <x v="0"/>
    <x v="0"/>
    <x v="3"/>
    <x v="0"/>
    <s v="Pagamento de salário referente a 08-2024"/>
  </r>
  <r>
    <x v="0"/>
    <n v="0"/>
    <n v="0"/>
    <n v="0"/>
    <n v="0"/>
    <x v="2481"/>
    <x v="0"/>
    <x v="0"/>
    <x v="0"/>
    <s v="03.16.23"/>
    <x v="14"/>
    <x v="0"/>
    <x v="0"/>
    <s v="Direção da Educação, Formação Profissional, Emprego"/>
    <s v="03.16.23"/>
    <s v="Direção da Educação, Formação Profissional, Emprego"/>
    <s v="03.16.23"/>
    <x v="29"/>
    <x v="0"/>
    <x v="0"/>
    <x v="0"/>
    <x v="0"/>
    <x v="0"/>
    <x v="0"/>
    <x v="0"/>
    <x v="3"/>
    <s v="2024-05-27"/>
    <x v="1"/>
    <n v="143"/>
    <x v="4"/>
    <m/>
    <x v="0"/>
    <m/>
    <x v="19"/>
    <n v="100474706"/>
    <x v="0"/>
    <x v="6"/>
    <s v="Direção da Educação, Formação Profissional, Emprego"/>
    <s v="ORI"/>
    <x v="2"/>
    <m/>
    <x v="0"/>
    <x v="2"/>
    <x v="2"/>
    <x v="1"/>
    <x v="0"/>
    <x v="0"/>
    <x v="0"/>
    <x v="0"/>
    <x v="0"/>
    <x v="0"/>
    <x v="0"/>
    <s v="Direção da Educação, Formação Profissional, Emprego"/>
    <x v="0"/>
    <x v="0"/>
    <x v="0"/>
    <x v="0"/>
    <x v="0"/>
    <x v="0"/>
    <x v="0"/>
    <x v="0"/>
    <x v="0"/>
    <x v="0"/>
    <x v="6"/>
    <x v="0"/>
    <s v="Pagamento de salário referente a 05-2024"/>
  </r>
  <r>
    <x v="0"/>
    <n v="0"/>
    <n v="0"/>
    <n v="0"/>
    <n v="0"/>
    <x v="4110"/>
    <x v="0"/>
    <x v="0"/>
    <x v="0"/>
    <s v="03.16.23"/>
    <x v="14"/>
    <x v="0"/>
    <x v="0"/>
    <s v="Direção da Educação, Formação Profissional, Emprego"/>
    <s v="03.16.23"/>
    <s v="Direção da Educação, Formação Profissional, Emprego"/>
    <s v="03.16.23"/>
    <x v="30"/>
    <x v="0"/>
    <x v="0"/>
    <x v="0"/>
    <x v="1"/>
    <x v="0"/>
    <x v="0"/>
    <x v="0"/>
    <x v="9"/>
    <s v="2024-07-23"/>
    <x v="2"/>
    <n v="310"/>
    <x v="4"/>
    <m/>
    <x v="0"/>
    <m/>
    <x v="18"/>
    <n v="100478987"/>
    <x v="0"/>
    <x v="5"/>
    <s v="Direção da Educação, Formação Profissional, Emprego"/>
    <s v="ORI"/>
    <x v="2"/>
    <m/>
    <x v="0"/>
    <x v="2"/>
    <x v="2"/>
    <x v="1"/>
    <x v="0"/>
    <x v="0"/>
    <x v="0"/>
    <x v="0"/>
    <x v="0"/>
    <x v="0"/>
    <x v="0"/>
    <s v="Direção da Educação, Formação Profissional, Emprego"/>
    <x v="0"/>
    <x v="0"/>
    <x v="0"/>
    <x v="0"/>
    <x v="0"/>
    <x v="0"/>
    <x v="0"/>
    <x v="0"/>
    <x v="0"/>
    <x v="0"/>
    <x v="5"/>
    <x v="0"/>
    <s v="Pagamento de salário referente a 07-2024"/>
  </r>
  <r>
    <x v="0"/>
    <n v="0"/>
    <n v="0"/>
    <n v="0"/>
    <n v="0"/>
    <x v="5520"/>
    <x v="0"/>
    <x v="0"/>
    <x v="0"/>
    <s v="03.16.23"/>
    <x v="14"/>
    <x v="0"/>
    <x v="0"/>
    <s v="Direção da Educação, Formação Profissional, Emprego"/>
    <s v="03.16.23"/>
    <s v="Direção da Educação, Formação Profissional, Emprego"/>
    <s v="03.16.23"/>
    <x v="29"/>
    <x v="0"/>
    <x v="0"/>
    <x v="0"/>
    <x v="0"/>
    <x v="0"/>
    <x v="0"/>
    <x v="0"/>
    <x v="2"/>
    <s v="2024-02-23"/>
    <x v="0"/>
    <n v="0"/>
    <x v="4"/>
    <m/>
    <x v="0"/>
    <m/>
    <x v="18"/>
    <n v="100478987"/>
    <x v="0"/>
    <x v="5"/>
    <s v="Direção da Educação, Formação Profissional, Emprego"/>
    <s v="ORI"/>
    <x v="2"/>
    <m/>
    <x v="0"/>
    <x v="2"/>
    <x v="2"/>
    <x v="1"/>
    <x v="0"/>
    <x v="0"/>
    <x v="0"/>
    <x v="0"/>
    <x v="0"/>
    <x v="0"/>
    <x v="0"/>
    <s v="Direção da Educação, Formação Profissional, Emprego"/>
    <x v="0"/>
    <x v="0"/>
    <x v="0"/>
    <x v="0"/>
    <x v="0"/>
    <x v="0"/>
    <x v="0"/>
    <x v="0"/>
    <x v="0"/>
    <x v="0"/>
    <x v="5"/>
    <x v="0"/>
    <s v="Pagamento de salário referente a 02-2024"/>
  </r>
  <r>
    <x v="0"/>
    <n v="0"/>
    <n v="0"/>
    <n v="0"/>
    <n v="0"/>
    <x v="5462"/>
    <x v="0"/>
    <x v="0"/>
    <x v="0"/>
    <s v="03.16.23"/>
    <x v="14"/>
    <x v="0"/>
    <x v="0"/>
    <s v="Direção da Educação, Formação Profissional, Emprego"/>
    <s v="03.16.23"/>
    <s v="Direção da Educação, Formação Profissional, Emprego"/>
    <s v="03.16.23"/>
    <x v="30"/>
    <x v="0"/>
    <x v="0"/>
    <x v="0"/>
    <x v="1"/>
    <x v="0"/>
    <x v="0"/>
    <x v="0"/>
    <x v="6"/>
    <s v="2024-04-23"/>
    <x v="1"/>
    <n v="84733"/>
    <x v="4"/>
    <m/>
    <x v="0"/>
    <m/>
    <x v="19"/>
    <n v="100474706"/>
    <x v="0"/>
    <x v="6"/>
    <s v="Direção da Educação, Formação Profissional, Emprego"/>
    <s v="ORI"/>
    <x v="2"/>
    <m/>
    <x v="0"/>
    <x v="2"/>
    <x v="2"/>
    <x v="1"/>
    <x v="0"/>
    <x v="0"/>
    <x v="0"/>
    <x v="0"/>
    <x v="0"/>
    <x v="0"/>
    <x v="0"/>
    <s v="Direção da Educação, Formação Profissional, Emprego"/>
    <x v="0"/>
    <x v="0"/>
    <x v="0"/>
    <x v="0"/>
    <x v="0"/>
    <x v="0"/>
    <x v="0"/>
    <x v="0"/>
    <x v="0"/>
    <x v="0"/>
    <x v="6"/>
    <x v="0"/>
    <s v="Pagamento de salário referente a 04-2024"/>
  </r>
  <r>
    <x v="0"/>
    <n v="0"/>
    <n v="0"/>
    <n v="0"/>
    <n v="0"/>
    <x v="5462"/>
    <x v="0"/>
    <x v="0"/>
    <x v="0"/>
    <s v="03.16.23"/>
    <x v="14"/>
    <x v="0"/>
    <x v="0"/>
    <s v="Direção da Educação, Formação Profissional, Emprego"/>
    <s v="03.16.23"/>
    <s v="Direção da Educação, Formação Profissional, Emprego"/>
    <s v="03.16.23"/>
    <x v="30"/>
    <x v="0"/>
    <x v="0"/>
    <x v="0"/>
    <x v="1"/>
    <x v="0"/>
    <x v="0"/>
    <x v="0"/>
    <x v="6"/>
    <s v="2024-04-23"/>
    <x v="1"/>
    <n v="310"/>
    <x v="4"/>
    <m/>
    <x v="0"/>
    <m/>
    <x v="18"/>
    <n v="100478987"/>
    <x v="0"/>
    <x v="5"/>
    <s v="Direção da Educação, Formação Profissional, Emprego"/>
    <s v="ORI"/>
    <x v="2"/>
    <m/>
    <x v="0"/>
    <x v="2"/>
    <x v="2"/>
    <x v="1"/>
    <x v="0"/>
    <x v="0"/>
    <x v="0"/>
    <x v="0"/>
    <x v="0"/>
    <x v="0"/>
    <x v="0"/>
    <s v="Direção da Educação, Formação Profissional, Emprego"/>
    <x v="0"/>
    <x v="0"/>
    <x v="0"/>
    <x v="0"/>
    <x v="0"/>
    <x v="0"/>
    <x v="0"/>
    <x v="0"/>
    <x v="0"/>
    <x v="0"/>
    <x v="5"/>
    <x v="0"/>
    <s v="Pagamento de salário referente a 04-2024"/>
  </r>
  <r>
    <x v="0"/>
    <n v="0"/>
    <n v="0"/>
    <n v="0"/>
    <n v="0"/>
    <x v="5462"/>
    <x v="0"/>
    <x v="0"/>
    <x v="0"/>
    <s v="03.16.23"/>
    <x v="14"/>
    <x v="0"/>
    <x v="0"/>
    <s v="Direção da Educação, Formação Profissional, Emprego"/>
    <s v="03.16.23"/>
    <s v="Direção da Educação, Formação Profissional, Emprego"/>
    <s v="03.16.23"/>
    <x v="30"/>
    <x v="0"/>
    <x v="0"/>
    <x v="0"/>
    <x v="1"/>
    <x v="0"/>
    <x v="0"/>
    <x v="0"/>
    <x v="6"/>
    <s v="2024-04-23"/>
    <x v="1"/>
    <n v="1756"/>
    <x v="4"/>
    <m/>
    <x v="0"/>
    <m/>
    <x v="669"/>
    <n v="100474703"/>
    <x v="0"/>
    <x v="13"/>
    <s v="Direção da Educação, Formação Profissional, Emprego"/>
    <s v="ORI"/>
    <x v="2"/>
    <m/>
    <x v="0"/>
    <x v="2"/>
    <x v="2"/>
    <x v="1"/>
    <x v="0"/>
    <x v="0"/>
    <x v="0"/>
    <x v="0"/>
    <x v="0"/>
    <x v="0"/>
    <x v="0"/>
    <s v="Direção da Educação, Formação Profissional, Emprego"/>
    <x v="0"/>
    <x v="0"/>
    <x v="0"/>
    <x v="0"/>
    <x v="0"/>
    <x v="0"/>
    <x v="0"/>
    <x v="0"/>
    <x v="0"/>
    <x v="0"/>
    <x v="13"/>
    <x v="0"/>
    <s v="Pagamento de salário referente a 04-2024"/>
  </r>
  <r>
    <x v="0"/>
    <n v="0"/>
    <n v="0"/>
    <n v="0"/>
    <n v="0"/>
    <x v="5516"/>
    <x v="0"/>
    <x v="0"/>
    <x v="0"/>
    <s v="03.16.13"/>
    <x v="41"/>
    <x v="0"/>
    <x v="0"/>
    <s v="Unidade Gestão de Aquisições"/>
    <s v="03.16.13"/>
    <s v="Unidade Gestão de Aquisições"/>
    <s v="03.16.13"/>
    <x v="30"/>
    <x v="0"/>
    <x v="0"/>
    <x v="0"/>
    <x v="1"/>
    <x v="0"/>
    <x v="0"/>
    <x v="0"/>
    <x v="2"/>
    <s v="2024-02-23"/>
    <x v="0"/>
    <n v="8213"/>
    <x v="4"/>
    <m/>
    <x v="0"/>
    <m/>
    <x v="19"/>
    <n v="100474706"/>
    <x v="0"/>
    <x v="6"/>
    <s v="Unidade Gestão de Aquisições"/>
    <s v="ORI"/>
    <x v="2"/>
    <s v="UGA"/>
    <x v="0"/>
    <x v="2"/>
    <x v="2"/>
    <x v="1"/>
    <x v="0"/>
    <x v="0"/>
    <x v="0"/>
    <x v="0"/>
    <x v="0"/>
    <x v="0"/>
    <x v="0"/>
    <s v="Unidade Gestão de Aquisições"/>
    <x v="0"/>
    <x v="0"/>
    <x v="0"/>
    <x v="0"/>
    <x v="0"/>
    <x v="0"/>
    <x v="0"/>
    <x v="0"/>
    <x v="0"/>
    <x v="0"/>
    <x v="6"/>
    <x v="0"/>
    <s v="Pagamento de salário referente a 02-2024"/>
  </r>
  <r>
    <x v="0"/>
    <n v="0"/>
    <n v="0"/>
    <n v="0"/>
    <n v="0"/>
    <x v="5458"/>
    <x v="0"/>
    <x v="0"/>
    <x v="0"/>
    <s v="03.16.13"/>
    <x v="41"/>
    <x v="0"/>
    <x v="0"/>
    <s v="Unidade Gestão de Aquisições"/>
    <s v="03.16.13"/>
    <s v="Unidade Gestão de Aquisições"/>
    <s v="03.16.13"/>
    <x v="30"/>
    <x v="0"/>
    <x v="0"/>
    <x v="0"/>
    <x v="1"/>
    <x v="0"/>
    <x v="0"/>
    <x v="0"/>
    <x v="6"/>
    <s v="2024-04-23"/>
    <x v="1"/>
    <n v="8213"/>
    <x v="4"/>
    <m/>
    <x v="0"/>
    <m/>
    <x v="19"/>
    <n v="100474706"/>
    <x v="0"/>
    <x v="6"/>
    <s v="Unidade Gestão de Aquisições"/>
    <s v="ORI"/>
    <x v="2"/>
    <s v="UGA"/>
    <x v="0"/>
    <x v="2"/>
    <x v="2"/>
    <x v="1"/>
    <x v="0"/>
    <x v="0"/>
    <x v="0"/>
    <x v="0"/>
    <x v="0"/>
    <x v="0"/>
    <x v="0"/>
    <s v="Unidade Gestão de Aquisições"/>
    <x v="0"/>
    <x v="0"/>
    <x v="0"/>
    <x v="0"/>
    <x v="0"/>
    <x v="0"/>
    <x v="0"/>
    <x v="0"/>
    <x v="0"/>
    <x v="0"/>
    <x v="6"/>
    <x v="0"/>
    <s v="Pagamento de salário referente a 04-2024"/>
  </r>
  <r>
    <x v="0"/>
    <n v="0"/>
    <n v="0"/>
    <n v="0"/>
    <n v="0"/>
    <x v="4566"/>
    <x v="0"/>
    <x v="0"/>
    <x v="0"/>
    <s v="03.16.12"/>
    <x v="40"/>
    <x v="0"/>
    <x v="0"/>
    <s v="Direcção de Urbanismo"/>
    <s v="03.16.12"/>
    <s v="Direcção de Urbanismo"/>
    <s v="03.16.12"/>
    <x v="31"/>
    <x v="0"/>
    <x v="0"/>
    <x v="1"/>
    <x v="0"/>
    <x v="0"/>
    <x v="0"/>
    <x v="0"/>
    <x v="3"/>
    <s v="2024-05-21"/>
    <x v="1"/>
    <n v="28"/>
    <x v="4"/>
    <m/>
    <x v="0"/>
    <m/>
    <x v="54"/>
    <n v="100477977"/>
    <x v="0"/>
    <x v="8"/>
    <s v="Direcção de Urbanismo"/>
    <s v="ORI"/>
    <x v="2"/>
    <m/>
    <x v="0"/>
    <x v="2"/>
    <x v="2"/>
    <x v="1"/>
    <x v="0"/>
    <x v="0"/>
    <x v="0"/>
    <x v="0"/>
    <x v="0"/>
    <x v="0"/>
    <x v="0"/>
    <s v="Direcção de Urbanismo"/>
    <x v="0"/>
    <x v="0"/>
    <x v="0"/>
    <x v="0"/>
    <x v="0"/>
    <x v="0"/>
    <x v="0"/>
    <x v="0"/>
    <x v="0"/>
    <x v="0"/>
    <x v="8"/>
    <x v="0"/>
    <s v="Pagamento de salário referente a 05-2024"/>
  </r>
  <r>
    <x v="0"/>
    <n v="0"/>
    <n v="0"/>
    <n v="0"/>
    <n v="0"/>
    <x v="4566"/>
    <x v="0"/>
    <x v="0"/>
    <x v="0"/>
    <s v="03.16.12"/>
    <x v="40"/>
    <x v="0"/>
    <x v="0"/>
    <s v="Direcção de Urbanismo"/>
    <s v="03.16.12"/>
    <s v="Direcção de Urbanismo"/>
    <s v="03.16.12"/>
    <x v="30"/>
    <x v="0"/>
    <x v="0"/>
    <x v="0"/>
    <x v="1"/>
    <x v="0"/>
    <x v="0"/>
    <x v="0"/>
    <x v="3"/>
    <s v="2024-05-21"/>
    <x v="1"/>
    <n v="169"/>
    <x v="4"/>
    <m/>
    <x v="0"/>
    <m/>
    <x v="54"/>
    <n v="100477977"/>
    <x v="0"/>
    <x v="8"/>
    <s v="Direcção de Urbanismo"/>
    <s v="ORI"/>
    <x v="2"/>
    <m/>
    <x v="0"/>
    <x v="2"/>
    <x v="2"/>
    <x v="1"/>
    <x v="0"/>
    <x v="0"/>
    <x v="0"/>
    <x v="0"/>
    <x v="0"/>
    <x v="0"/>
    <x v="0"/>
    <s v="Direcção de Urbanismo"/>
    <x v="0"/>
    <x v="0"/>
    <x v="0"/>
    <x v="0"/>
    <x v="0"/>
    <x v="0"/>
    <x v="0"/>
    <x v="0"/>
    <x v="0"/>
    <x v="0"/>
    <x v="8"/>
    <x v="0"/>
    <s v="Pagamento de salário referente a 05-2024"/>
  </r>
  <r>
    <x v="0"/>
    <n v="0"/>
    <n v="0"/>
    <n v="0"/>
    <n v="0"/>
    <x v="3976"/>
    <x v="0"/>
    <x v="0"/>
    <x v="0"/>
    <s v="03.16.12"/>
    <x v="40"/>
    <x v="0"/>
    <x v="0"/>
    <s v="Direcção de Urbanismo"/>
    <s v="03.16.12"/>
    <s v="Direcção de Urbanismo"/>
    <s v="03.16.12"/>
    <x v="60"/>
    <x v="0"/>
    <x v="0"/>
    <x v="0"/>
    <x v="0"/>
    <x v="0"/>
    <x v="0"/>
    <x v="0"/>
    <x v="0"/>
    <s v="2024-01-30"/>
    <x v="0"/>
    <n v="556"/>
    <x v="4"/>
    <m/>
    <x v="0"/>
    <m/>
    <x v="19"/>
    <n v="100474706"/>
    <x v="0"/>
    <x v="6"/>
    <s v="Direcção de Urbanismo"/>
    <s v="ORI"/>
    <x v="2"/>
    <m/>
    <x v="0"/>
    <x v="2"/>
    <x v="2"/>
    <x v="1"/>
    <x v="0"/>
    <x v="0"/>
    <x v="0"/>
    <x v="0"/>
    <x v="0"/>
    <x v="0"/>
    <x v="0"/>
    <s v="Direcção de Urbanismo"/>
    <x v="0"/>
    <x v="0"/>
    <x v="0"/>
    <x v="0"/>
    <x v="0"/>
    <x v="0"/>
    <x v="0"/>
    <x v="0"/>
    <x v="0"/>
    <x v="0"/>
    <x v="6"/>
    <x v="0"/>
    <s v="Pagamento de salário referente a 01-2024"/>
  </r>
  <r>
    <x v="0"/>
    <n v="0"/>
    <n v="0"/>
    <n v="0"/>
    <n v="0"/>
    <x v="3976"/>
    <x v="0"/>
    <x v="0"/>
    <x v="0"/>
    <s v="03.16.12"/>
    <x v="40"/>
    <x v="0"/>
    <x v="0"/>
    <s v="Direcção de Urbanismo"/>
    <s v="03.16.12"/>
    <s v="Direcção de Urbanismo"/>
    <s v="03.16.12"/>
    <x v="31"/>
    <x v="0"/>
    <x v="0"/>
    <x v="1"/>
    <x v="0"/>
    <x v="0"/>
    <x v="0"/>
    <x v="0"/>
    <x v="0"/>
    <s v="2024-01-30"/>
    <x v="0"/>
    <n v="28"/>
    <x v="4"/>
    <m/>
    <x v="0"/>
    <m/>
    <x v="54"/>
    <n v="100477977"/>
    <x v="0"/>
    <x v="8"/>
    <s v="Direcção de Urbanismo"/>
    <s v="ORI"/>
    <x v="2"/>
    <m/>
    <x v="0"/>
    <x v="2"/>
    <x v="2"/>
    <x v="1"/>
    <x v="0"/>
    <x v="0"/>
    <x v="0"/>
    <x v="0"/>
    <x v="0"/>
    <x v="0"/>
    <x v="0"/>
    <s v="Direcção de Urbanismo"/>
    <x v="0"/>
    <x v="0"/>
    <x v="0"/>
    <x v="0"/>
    <x v="0"/>
    <x v="0"/>
    <x v="0"/>
    <x v="0"/>
    <x v="0"/>
    <x v="0"/>
    <x v="8"/>
    <x v="0"/>
    <s v="Pagamento de salário referente a 01-2024"/>
  </r>
  <r>
    <x v="0"/>
    <n v="0"/>
    <n v="0"/>
    <n v="0"/>
    <n v="0"/>
    <x v="3976"/>
    <x v="0"/>
    <x v="0"/>
    <x v="0"/>
    <s v="03.16.12"/>
    <x v="40"/>
    <x v="0"/>
    <x v="0"/>
    <s v="Direcção de Urbanismo"/>
    <s v="03.16.12"/>
    <s v="Direcção de Urbanismo"/>
    <s v="03.16.12"/>
    <x v="30"/>
    <x v="0"/>
    <x v="0"/>
    <x v="0"/>
    <x v="1"/>
    <x v="0"/>
    <x v="0"/>
    <x v="0"/>
    <x v="0"/>
    <s v="2024-01-30"/>
    <x v="0"/>
    <n v="169"/>
    <x v="4"/>
    <m/>
    <x v="0"/>
    <m/>
    <x v="54"/>
    <n v="100477977"/>
    <x v="0"/>
    <x v="8"/>
    <s v="Direcção de Urbanismo"/>
    <s v="ORI"/>
    <x v="2"/>
    <m/>
    <x v="0"/>
    <x v="2"/>
    <x v="2"/>
    <x v="1"/>
    <x v="0"/>
    <x v="0"/>
    <x v="0"/>
    <x v="0"/>
    <x v="0"/>
    <x v="0"/>
    <x v="0"/>
    <s v="Direcção de Urbanismo"/>
    <x v="0"/>
    <x v="0"/>
    <x v="0"/>
    <x v="0"/>
    <x v="0"/>
    <x v="0"/>
    <x v="0"/>
    <x v="0"/>
    <x v="0"/>
    <x v="0"/>
    <x v="8"/>
    <x v="0"/>
    <s v="Pagamento de salário referente a 01-2024"/>
  </r>
  <r>
    <x v="0"/>
    <n v="0"/>
    <n v="0"/>
    <n v="0"/>
    <n v="0"/>
    <x v="3437"/>
    <x v="0"/>
    <x v="0"/>
    <x v="0"/>
    <s v="03.16.12"/>
    <x v="40"/>
    <x v="0"/>
    <x v="0"/>
    <s v="Direcção de Urbanismo"/>
    <s v="03.16.12"/>
    <s v="Direcção de Urbanismo"/>
    <s v="03.16.12"/>
    <x v="28"/>
    <x v="0"/>
    <x v="0"/>
    <x v="0"/>
    <x v="0"/>
    <x v="0"/>
    <x v="0"/>
    <x v="0"/>
    <x v="1"/>
    <s v="2024-03-26"/>
    <x v="0"/>
    <n v="17"/>
    <x v="4"/>
    <m/>
    <x v="0"/>
    <m/>
    <x v="54"/>
    <n v="100477977"/>
    <x v="0"/>
    <x v="8"/>
    <s v="Direcção de Urbanismo"/>
    <s v="ORI"/>
    <x v="2"/>
    <m/>
    <x v="0"/>
    <x v="2"/>
    <x v="2"/>
    <x v="1"/>
    <x v="0"/>
    <x v="0"/>
    <x v="0"/>
    <x v="0"/>
    <x v="0"/>
    <x v="0"/>
    <x v="0"/>
    <s v="Direcção de Urbanismo"/>
    <x v="0"/>
    <x v="0"/>
    <x v="0"/>
    <x v="0"/>
    <x v="0"/>
    <x v="0"/>
    <x v="0"/>
    <x v="0"/>
    <x v="0"/>
    <x v="0"/>
    <x v="8"/>
    <x v="0"/>
    <s v="Pagamento de salário referente a 03-2024"/>
  </r>
  <r>
    <x v="0"/>
    <n v="0"/>
    <n v="0"/>
    <n v="0"/>
    <n v="0"/>
    <x v="5515"/>
    <x v="0"/>
    <x v="0"/>
    <x v="0"/>
    <s v="03.16.12"/>
    <x v="40"/>
    <x v="0"/>
    <x v="0"/>
    <s v="Direcção de Urbanismo"/>
    <s v="03.16.12"/>
    <s v="Direcção de Urbanismo"/>
    <s v="03.16.12"/>
    <x v="49"/>
    <x v="0"/>
    <x v="0"/>
    <x v="0"/>
    <x v="1"/>
    <x v="0"/>
    <x v="0"/>
    <x v="0"/>
    <x v="2"/>
    <s v="2024-02-23"/>
    <x v="0"/>
    <n v="8888"/>
    <x v="4"/>
    <m/>
    <x v="0"/>
    <m/>
    <x v="19"/>
    <n v="100474706"/>
    <x v="0"/>
    <x v="6"/>
    <s v="Direcção de Urbanismo"/>
    <s v="ORI"/>
    <x v="2"/>
    <m/>
    <x v="0"/>
    <x v="2"/>
    <x v="2"/>
    <x v="1"/>
    <x v="0"/>
    <x v="0"/>
    <x v="0"/>
    <x v="0"/>
    <x v="0"/>
    <x v="0"/>
    <x v="0"/>
    <s v="Direcção de Urbanismo"/>
    <x v="0"/>
    <x v="0"/>
    <x v="0"/>
    <x v="0"/>
    <x v="0"/>
    <x v="0"/>
    <x v="0"/>
    <x v="0"/>
    <x v="0"/>
    <x v="0"/>
    <x v="6"/>
    <x v="0"/>
    <s v="Pagamento de salário referente a 02-2024"/>
  </r>
  <r>
    <x v="0"/>
    <n v="0"/>
    <n v="0"/>
    <n v="0"/>
    <n v="0"/>
    <x v="5457"/>
    <x v="0"/>
    <x v="0"/>
    <x v="0"/>
    <s v="03.16.12"/>
    <x v="40"/>
    <x v="0"/>
    <x v="0"/>
    <s v="Direcção de Urbanismo"/>
    <s v="03.16.12"/>
    <s v="Direcção de Urbanismo"/>
    <s v="03.16.12"/>
    <x v="31"/>
    <x v="0"/>
    <x v="0"/>
    <x v="1"/>
    <x v="0"/>
    <x v="0"/>
    <x v="0"/>
    <x v="0"/>
    <x v="6"/>
    <s v="2024-04-23"/>
    <x v="1"/>
    <n v="28"/>
    <x v="4"/>
    <m/>
    <x v="0"/>
    <m/>
    <x v="54"/>
    <n v="100477977"/>
    <x v="0"/>
    <x v="8"/>
    <s v="Direcção de Urbanismo"/>
    <s v="ORI"/>
    <x v="2"/>
    <m/>
    <x v="0"/>
    <x v="2"/>
    <x v="2"/>
    <x v="1"/>
    <x v="0"/>
    <x v="0"/>
    <x v="0"/>
    <x v="0"/>
    <x v="0"/>
    <x v="0"/>
    <x v="0"/>
    <s v="Direcção de Urbanismo"/>
    <x v="0"/>
    <x v="0"/>
    <x v="0"/>
    <x v="0"/>
    <x v="0"/>
    <x v="0"/>
    <x v="0"/>
    <x v="0"/>
    <x v="0"/>
    <x v="0"/>
    <x v="8"/>
    <x v="0"/>
    <s v="Pagamento de salário referente a 04-2024"/>
  </r>
  <r>
    <x v="0"/>
    <n v="0"/>
    <n v="0"/>
    <n v="0"/>
    <n v="0"/>
    <x v="4567"/>
    <x v="0"/>
    <x v="0"/>
    <x v="0"/>
    <s v="03.16.27"/>
    <x v="59"/>
    <x v="0"/>
    <x v="0"/>
    <s v="Direção dos Assuntos Jurídicos, Fiscalização e Policia Municipal"/>
    <s v="03.16.27"/>
    <s v="Direção dos Assuntos Jurídicos, Fiscalização e Policia Municipal"/>
    <s v="03.16.27"/>
    <x v="30"/>
    <x v="0"/>
    <x v="0"/>
    <x v="0"/>
    <x v="1"/>
    <x v="0"/>
    <x v="0"/>
    <x v="0"/>
    <x v="3"/>
    <s v="2024-05-21"/>
    <x v="1"/>
    <n v="13568"/>
    <x v="4"/>
    <m/>
    <x v="0"/>
    <m/>
    <x v="19"/>
    <n v="100474706"/>
    <x v="0"/>
    <x v="6"/>
    <s v="Direção dos Assuntos Jurídicos, Fiscalização e Policia Municipal"/>
    <s v="ORI"/>
    <x v="2"/>
    <m/>
    <x v="0"/>
    <x v="2"/>
    <x v="2"/>
    <x v="1"/>
    <x v="0"/>
    <x v="0"/>
    <x v="0"/>
    <x v="0"/>
    <x v="0"/>
    <x v="0"/>
    <x v="0"/>
    <s v="Direção dos Assuntos Jurídicos, Fiscalização e Policia Municipal"/>
    <x v="0"/>
    <x v="0"/>
    <x v="0"/>
    <x v="0"/>
    <x v="0"/>
    <x v="0"/>
    <x v="0"/>
    <x v="0"/>
    <x v="0"/>
    <x v="0"/>
    <x v="6"/>
    <x v="0"/>
    <s v="Pagamento de salário referente a 05-2024"/>
  </r>
  <r>
    <x v="0"/>
    <n v="0"/>
    <n v="0"/>
    <n v="0"/>
    <n v="0"/>
    <x v="4567"/>
    <x v="0"/>
    <x v="0"/>
    <x v="0"/>
    <s v="03.16.27"/>
    <x v="59"/>
    <x v="0"/>
    <x v="0"/>
    <s v="Direção dos Assuntos Jurídicos, Fiscalização e Policia Municipal"/>
    <s v="03.16.27"/>
    <s v="Direção dos Assuntos Jurídicos, Fiscalização e Policia Municipal"/>
    <s v="03.16.27"/>
    <x v="48"/>
    <x v="0"/>
    <x v="0"/>
    <x v="0"/>
    <x v="1"/>
    <x v="0"/>
    <x v="0"/>
    <x v="0"/>
    <x v="3"/>
    <s v="2024-05-21"/>
    <x v="1"/>
    <n v="80"/>
    <x v="4"/>
    <m/>
    <x v="0"/>
    <m/>
    <x v="18"/>
    <n v="100478987"/>
    <x v="0"/>
    <x v="5"/>
    <s v="Direção dos Assuntos Jurídicos, Fiscalização e Policia Municipal"/>
    <s v="ORI"/>
    <x v="2"/>
    <m/>
    <x v="0"/>
    <x v="2"/>
    <x v="2"/>
    <x v="1"/>
    <x v="0"/>
    <x v="0"/>
    <x v="0"/>
    <x v="0"/>
    <x v="0"/>
    <x v="0"/>
    <x v="0"/>
    <s v="Direção dos Assuntos Jurídicos, Fiscalização e Policia Municipal"/>
    <x v="0"/>
    <x v="0"/>
    <x v="0"/>
    <x v="0"/>
    <x v="0"/>
    <x v="0"/>
    <x v="0"/>
    <x v="0"/>
    <x v="0"/>
    <x v="0"/>
    <x v="5"/>
    <x v="0"/>
    <s v="Pagamento de salário referente a 05-2024"/>
  </r>
  <r>
    <x v="0"/>
    <n v="0"/>
    <n v="0"/>
    <n v="0"/>
    <n v="0"/>
    <x v="5517"/>
    <x v="0"/>
    <x v="0"/>
    <x v="0"/>
    <s v="03.16.27"/>
    <x v="59"/>
    <x v="0"/>
    <x v="0"/>
    <s v="Direção dos Assuntos Jurídicos, Fiscalização e Policia Municipal"/>
    <s v="03.16.27"/>
    <s v="Direção dos Assuntos Jurídicos, Fiscalização e Policia Municipal"/>
    <s v="03.16.27"/>
    <x v="28"/>
    <x v="0"/>
    <x v="0"/>
    <x v="0"/>
    <x v="0"/>
    <x v="0"/>
    <x v="0"/>
    <x v="0"/>
    <x v="2"/>
    <s v="2024-02-23"/>
    <x v="0"/>
    <n v="1917"/>
    <x v="4"/>
    <m/>
    <x v="0"/>
    <m/>
    <x v="19"/>
    <n v="100474706"/>
    <x v="0"/>
    <x v="6"/>
    <s v="Direção dos Assuntos Jurídicos, Fiscalização e Policia Municipal"/>
    <s v="ORI"/>
    <x v="2"/>
    <m/>
    <x v="0"/>
    <x v="2"/>
    <x v="2"/>
    <x v="1"/>
    <x v="0"/>
    <x v="0"/>
    <x v="0"/>
    <x v="0"/>
    <x v="0"/>
    <x v="0"/>
    <x v="0"/>
    <s v="Direção dos Assuntos Jurídicos, Fiscalização e Policia Municipal"/>
    <x v="0"/>
    <x v="0"/>
    <x v="0"/>
    <x v="0"/>
    <x v="0"/>
    <x v="0"/>
    <x v="0"/>
    <x v="0"/>
    <x v="0"/>
    <x v="0"/>
    <x v="6"/>
    <x v="0"/>
    <s v="Pagamento de salário referente a 02-2024"/>
  </r>
  <r>
    <x v="0"/>
    <n v="0"/>
    <n v="0"/>
    <n v="0"/>
    <n v="0"/>
    <x v="5517"/>
    <x v="0"/>
    <x v="0"/>
    <x v="0"/>
    <s v="03.16.27"/>
    <x v="59"/>
    <x v="0"/>
    <x v="0"/>
    <s v="Direção dos Assuntos Jurídicos, Fiscalização e Policia Municipal"/>
    <s v="03.16.27"/>
    <s v="Direção dos Assuntos Jurídicos, Fiscalização e Policia Municipal"/>
    <s v="03.16.27"/>
    <x v="28"/>
    <x v="0"/>
    <x v="0"/>
    <x v="0"/>
    <x v="0"/>
    <x v="0"/>
    <x v="0"/>
    <x v="0"/>
    <x v="2"/>
    <s v="2024-02-23"/>
    <x v="0"/>
    <n v="56"/>
    <x v="4"/>
    <m/>
    <x v="0"/>
    <m/>
    <x v="16"/>
    <n v="100474707"/>
    <x v="0"/>
    <x v="3"/>
    <s v="Direção dos Assuntos Jurídicos, Fiscalização e Policia Municipal"/>
    <s v="ORI"/>
    <x v="2"/>
    <m/>
    <x v="0"/>
    <x v="2"/>
    <x v="2"/>
    <x v="1"/>
    <x v="0"/>
    <x v="0"/>
    <x v="0"/>
    <x v="0"/>
    <x v="0"/>
    <x v="0"/>
    <x v="0"/>
    <s v="Direção dos Assuntos Jurídicos, Fiscalização e Policia Municipal"/>
    <x v="0"/>
    <x v="0"/>
    <x v="0"/>
    <x v="0"/>
    <x v="0"/>
    <x v="0"/>
    <x v="0"/>
    <x v="0"/>
    <x v="0"/>
    <x v="0"/>
    <x v="3"/>
    <x v="0"/>
    <s v="Pagamento de salário referente a 02-2024"/>
  </r>
  <r>
    <x v="0"/>
    <n v="0"/>
    <n v="0"/>
    <n v="0"/>
    <n v="0"/>
    <x v="5973"/>
    <x v="0"/>
    <x v="0"/>
    <x v="0"/>
    <s v="03.16.27"/>
    <x v="59"/>
    <x v="0"/>
    <x v="0"/>
    <s v="Direção dos Assuntos Jurídicos, Fiscalização e Policia Municipal"/>
    <s v="03.16.27"/>
    <s v="Direção dos Assuntos Jurídicos, Fiscalização e Policia Municipal"/>
    <s v="03.16.27"/>
    <x v="28"/>
    <x v="0"/>
    <x v="0"/>
    <x v="0"/>
    <x v="0"/>
    <x v="0"/>
    <x v="0"/>
    <x v="0"/>
    <x v="1"/>
    <s v="2024-03-22"/>
    <x v="0"/>
    <n v="943"/>
    <x v="4"/>
    <m/>
    <x v="0"/>
    <m/>
    <x v="15"/>
    <n v="100479277"/>
    <x v="0"/>
    <x v="2"/>
    <s v="Direção dos Assuntos Jurídicos, Fiscalização e Policia Municipal"/>
    <s v="ORI"/>
    <x v="2"/>
    <m/>
    <x v="0"/>
    <x v="2"/>
    <x v="2"/>
    <x v="1"/>
    <x v="0"/>
    <x v="0"/>
    <x v="0"/>
    <x v="0"/>
    <x v="0"/>
    <x v="0"/>
    <x v="0"/>
    <s v="Direção dos Assuntos Jurídicos, Fiscalização e Policia Municipal"/>
    <x v="0"/>
    <x v="0"/>
    <x v="0"/>
    <x v="0"/>
    <x v="0"/>
    <x v="0"/>
    <x v="0"/>
    <x v="0"/>
    <x v="0"/>
    <x v="0"/>
    <x v="2"/>
    <x v="0"/>
    <s v="Pagamento de salário referente a 03-2024"/>
  </r>
  <r>
    <x v="0"/>
    <n v="0"/>
    <n v="0"/>
    <n v="0"/>
    <n v="0"/>
    <x v="5451"/>
    <x v="0"/>
    <x v="0"/>
    <x v="0"/>
    <s v="03.16.27"/>
    <x v="59"/>
    <x v="0"/>
    <x v="0"/>
    <s v="Direção dos Assuntos Jurídicos, Fiscalização e Policia Municipal"/>
    <s v="03.16.27"/>
    <s v="Direção dos Assuntos Jurídicos, Fiscalização e Policia Municipal"/>
    <s v="03.16.27"/>
    <x v="30"/>
    <x v="0"/>
    <x v="0"/>
    <x v="0"/>
    <x v="1"/>
    <x v="0"/>
    <x v="0"/>
    <x v="0"/>
    <x v="6"/>
    <s v="2024-04-23"/>
    <x v="1"/>
    <n v="13510"/>
    <x v="4"/>
    <m/>
    <x v="0"/>
    <m/>
    <x v="19"/>
    <n v="100474706"/>
    <x v="0"/>
    <x v="6"/>
    <s v="Direção dos Assuntos Jurídicos, Fiscalização e Policia Municipal"/>
    <s v="ORI"/>
    <x v="2"/>
    <m/>
    <x v="0"/>
    <x v="2"/>
    <x v="2"/>
    <x v="1"/>
    <x v="0"/>
    <x v="0"/>
    <x v="0"/>
    <x v="0"/>
    <x v="0"/>
    <x v="0"/>
    <x v="0"/>
    <s v="Direção dos Assuntos Jurídicos, Fiscalização e Policia Municipal"/>
    <x v="0"/>
    <x v="0"/>
    <x v="0"/>
    <x v="0"/>
    <x v="0"/>
    <x v="0"/>
    <x v="0"/>
    <x v="0"/>
    <x v="0"/>
    <x v="0"/>
    <x v="6"/>
    <x v="0"/>
    <s v="Pagamento de salário referente a 04-2024"/>
  </r>
  <r>
    <x v="0"/>
    <n v="0"/>
    <n v="0"/>
    <n v="0"/>
    <n v="0"/>
    <x v="1287"/>
    <x v="0"/>
    <x v="0"/>
    <x v="0"/>
    <s v="03.16.25"/>
    <x v="23"/>
    <x v="0"/>
    <x v="0"/>
    <s v="Direção dos  Recursos Humanos"/>
    <s v="03.16.25"/>
    <s v="Direção dos  Recursos Humanos"/>
    <s v="03.16.25"/>
    <x v="29"/>
    <x v="0"/>
    <x v="0"/>
    <x v="0"/>
    <x v="0"/>
    <x v="0"/>
    <x v="0"/>
    <x v="0"/>
    <x v="10"/>
    <s v="2024-11-22"/>
    <x v="3"/>
    <n v="65"/>
    <x v="4"/>
    <m/>
    <x v="0"/>
    <m/>
    <x v="19"/>
    <n v="100474706"/>
    <x v="0"/>
    <x v="6"/>
    <s v="Direção dos  Recursos Humanos"/>
    <s v="ORI"/>
    <x v="2"/>
    <m/>
    <x v="0"/>
    <x v="2"/>
    <x v="2"/>
    <x v="1"/>
    <x v="0"/>
    <x v="0"/>
    <x v="0"/>
    <x v="0"/>
    <x v="0"/>
    <x v="0"/>
    <x v="0"/>
    <s v="Direção dos  Recursos Humanos"/>
    <x v="0"/>
    <x v="0"/>
    <x v="0"/>
    <x v="0"/>
    <x v="0"/>
    <x v="0"/>
    <x v="0"/>
    <x v="0"/>
    <x v="0"/>
    <x v="0"/>
    <x v="6"/>
    <x v="0"/>
    <s v="Pagamento de salário referente a 11-2024"/>
  </r>
  <r>
    <x v="0"/>
    <n v="0"/>
    <n v="0"/>
    <n v="0"/>
    <n v="0"/>
    <x v="1287"/>
    <x v="0"/>
    <x v="0"/>
    <x v="0"/>
    <s v="03.16.25"/>
    <x v="23"/>
    <x v="0"/>
    <x v="0"/>
    <s v="Direção dos  Recursos Humanos"/>
    <s v="03.16.25"/>
    <s v="Direção dos  Recursos Humanos"/>
    <s v="03.16.25"/>
    <x v="31"/>
    <x v="0"/>
    <x v="0"/>
    <x v="1"/>
    <x v="0"/>
    <x v="0"/>
    <x v="0"/>
    <x v="0"/>
    <x v="10"/>
    <s v="2024-11-22"/>
    <x v="3"/>
    <n v="13"/>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11-2024"/>
  </r>
  <r>
    <x v="0"/>
    <n v="0"/>
    <n v="0"/>
    <n v="0"/>
    <n v="0"/>
    <x v="1287"/>
    <x v="0"/>
    <x v="0"/>
    <x v="0"/>
    <s v="03.16.25"/>
    <x v="23"/>
    <x v="0"/>
    <x v="0"/>
    <s v="Direção dos  Recursos Humanos"/>
    <s v="03.16.25"/>
    <s v="Direção dos  Recursos Humanos"/>
    <s v="03.16.25"/>
    <x v="29"/>
    <x v="0"/>
    <x v="0"/>
    <x v="0"/>
    <x v="0"/>
    <x v="0"/>
    <x v="0"/>
    <x v="0"/>
    <x v="10"/>
    <s v="2024-11-22"/>
    <x v="3"/>
    <n v="34"/>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11-2024"/>
  </r>
  <r>
    <x v="0"/>
    <n v="0"/>
    <n v="0"/>
    <n v="0"/>
    <n v="0"/>
    <x v="1287"/>
    <x v="0"/>
    <x v="0"/>
    <x v="0"/>
    <s v="03.16.25"/>
    <x v="23"/>
    <x v="0"/>
    <x v="0"/>
    <s v="Direção dos  Recursos Humanos"/>
    <s v="03.16.25"/>
    <s v="Direção dos  Recursos Humanos"/>
    <s v="03.16.25"/>
    <x v="30"/>
    <x v="0"/>
    <x v="0"/>
    <x v="0"/>
    <x v="1"/>
    <x v="0"/>
    <x v="0"/>
    <x v="0"/>
    <x v="10"/>
    <s v="2024-11-22"/>
    <x v="3"/>
    <n v="303"/>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11-2024"/>
  </r>
  <r>
    <x v="0"/>
    <n v="0"/>
    <n v="0"/>
    <n v="0"/>
    <n v="0"/>
    <x v="1287"/>
    <x v="0"/>
    <x v="0"/>
    <x v="0"/>
    <s v="03.16.25"/>
    <x v="23"/>
    <x v="0"/>
    <x v="0"/>
    <s v="Direção dos  Recursos Humanos"/>
    <s v="03.16.25"/>
    <s v="Direção dos  Recursos Humanos"/>
    <s v="03.16.25"/>
    <x v="78"/>
    <x v="0"/>
    <x v="4"/>
    <x v="17"/>
    <x v="0"/>
    <x v="0"/>
    <x v="0"/>
    <x v="0"/>
    <x v="10"/>
    <s v="2024-11-22"/>
    <x v="3"/>
    <n v="418"/>
    <x v="4"/>
    <m/>
    <x v="0"/>
    <m/>
    <x v="15"/>
    <n v="100479277"/>
    <x v="0"/>
    <x v="2"/>
    <s v="Direção dos  Recursos Humanos"/>
    <s v="ORI"/>
    <x v="2"/>
    <m/>
    <x v="0"/>
    <x v="2"/>
    <x v="2"/>
    <x v="1"/>
    <x v="0"/>
    <x v="0"/>
    <x v="0"/>
    <x v="0"/>
    <x v="0"/>
    <x v="0"/>
    <x v="0"/>
    <s v="Direção dos  Recursos Humanos"/>
    <x v="0"/>
    <x v="0"/>
    <x v="0"/>
    <x v="0"/>
    <x v="0"/>
    <x v="0"/>
    <x v="0"/>
    <x v="0"/>
    <x v="0"/>
    <x v="0"/>
    <x v="2"/>
    <x v="0"/>
    <s v="Pagamento de salário referente a 11-2024"/>
  </r>
  <r>
    <x v="0"/>
    <n v="0"/>
    <n v="0"/>
    <n v="0"/>
    <n v="0"/>
    <x v="1198"/>
    <x v="0"/>
    <x v="0"/>
    <x v="0"/>
    <s v="03.16.25"/>
    <x v="23"/>
    <x v="0"/>
    <x v="0"/>
    <s v="Direção dos  Recursos Humanos"/>
    <s v="03.16.25"/>
    <s v="Direção dos  Recursos Humanos"/>
    <s v="03.16.25"/>
    <x v="79"/>
    <x v="0"/>
    <x v="4"/>
    <x v="17"/>
    <x v="0"/>
    <x v="0"/>
    <x v="0"/>
    <x v="0"/>
    <x v="5"/>
    <s v="2024-08-26"/>
    <x v="2"/>
    <n v="26610"/>
    <x v="4"/>
    <m/>
    <x v="0"/>
    <m/>
    <x v="19"/>
    <n v="100474706"/>
    <x v="0"/>
    <x v="6"/>
    <s v="Direção dos  Recursos Humanos"/>
    <s v="ORI"/>
    <x v="2"/>
    <m/>
    <x v="0"/>
    <x v="2"/>
    <x v="2"/>
    <x v="1"/>
    <x v="0"/>
    <x v="0"/>
    <x v="0"/>
    <x v="0"/>
    <x v="0"/>
    <x v="0"/>
    <x v="0"/>
    <s v="Direção dos  Recursos Humanos"/>
    <x v="0"/>
    <x v="0"/>
    <x v="0"/>
    <x v="0"/>
    <x v="0"/>
    <x v="0"/>
    <x v="0"/>
    <x v="0"/>
    <x v="0"/>
    <x v="0"/>
    <x v="6"/>
    <x v="0"/>
    <s v="Pagamento de salário referente a 08-2024"/>
  </r>
  <r>
    <x v="0"/>
    <n v="0"/>
    <n v="0"/>
    <n v="0"/>
    <n v="0"/>
    <x v="1198"/>
    <x v="0"/>
    <x v="0"/>
    <x v="0"/>
    <s v="03.16.25"/>
    <x v="23"/>
    <x v="0"/>
    <x v="0"/>
    <s v="Direção dos  Recursos Humanos"/>
    <s v="03.16.25"/>
    <s v="Direção dos  Recursos Humanos"/>
    <s v="03.16.25"/>
    <x v="49"/>
    <x v="0"/>
    <x v="0"/>
    <x v="0"/>
    <x v="1"/>
    <x v="0"/>
    <x v="0"/>
    <x v="0"/>
    <x v="5"/>
    <s v="2024-08-26"/>
    <x v="2"/>
    <n v="364"/>
    <x v="4"/>
    <m/>
    <x v="0"/>
    <m/>
    <x v="67"/>
    <n v="100474708"/>
    <x v="0"/>
    <x v="7"/>
    <s v="Direção dos  Recursos Humanos"/>
    <s v="ORI"/>
    <x v="2"/>
    <m/>
    <x v="0"/>
    <x v="2"/>
    <x v="2"/>
    <x v="1"/>
    <x v="0"/>
    <x v="0"/>
    <x v="0"/>
    <x v="0"/>
    <x v="0"/>
    <x v="0"/>
    <x v="0"/>
    <s v="Direção dos  Recursos Humanos"/>
    <x v="0"/>
    <x v="0"/>
    <x v="0"/>
    <x v="0"/>
    <x v="0"/>
    <x v="0"/>
    <x v="0"/>
    <x v="0"/>
    <x v="0"/>
    <x v="0"/>
    <x v="7"/>
    <x v="0"/>
    <s v="Pagamento de salário referente a 08-2024"/>
  </r>
  <r>
    <x v="0"/>
    <n v="0"/>
    <n v="0"/>
    <n v="0"/>
    <n v="0"/>
    <x v="1198"/>
    <x v="0"/>
    <x v="0"/>
    <x v="0"/>
    <s v="03.16.25"/>
    <x v="23"/>
    <x v="0"/>
    <x v="0"/>
    <s v="Direção dos  Recursos Humanos"/>
    <s v="03.16.25"/>
    <s v="Direção dos  Recursos Humanos"/>
    <s v="03.16.25"/>
    <x v="79"/>
    <x v="0"/>
    <x v="4"/>
    <x v="17"/>
    <x v="0"/>
    <x v="0"/>
    <x v="0"/>
    <x v="0"/>
    <x v="5"/>
    <s v="2024-08-26"/>
    <x v="2"/>
    <n v="133"/>
    <x v="4"/>
    <m/>
    <x v="0"/>
    <m/>
    <x v="17"/>
    <n v="100479279"/>
    <x v="0"/>
    <x v="4"/>
    <s v="Direção dos  Recursos Humanos"/>
    <s v="ORI"/>
    <x v="2"/>
    <m/>
    <x v="0"/>
    <x v="2"/>
    <x v="2"/>
    <x v="1"/>
    <x v="0"/>
    <x v="0"/>
    <x v="0"/>
    <x v="0"/>
    <x v="0"/>
    <x v="0"/>
    <x v="0"/>
    <s v="Direção dos  Recursos Humanos"/>
    <x v="0"/>
    <x v="0"/>
    <x v="0"/>
    <x v="0"/>
    <x v="0"/>
    <x v="0"/>
    <x v="0"/>
    <x v="0"/>
    <x v="0"/>
    <x v="0"/>
    <x v="4"/>
    <x v="0"/>
    <s v="Pagamento de salário referente a 08-2024"/>
  </r>
  <r>
    <x v="0"/>
    <n v="0"/>
    <n v="0"/>
    <n v="0"/>
    <n v="0"/>
    <x v="3972"/>
    <x v="0"/>
    <x v="0"/>
    <x v="0"/>
    <s v="03.16.25"/>
    <x v="23"/>
    <x v="0"/>
    <x v="0"/>
    <s v="Direção dos  Recursos Humanos"/>
    <s v="03.16.25"/>
    <s v="Direção dos  Recursos Humanos"/>
    <s v="03.16.25"/>
    <x v="31"/>
    <x v="0"/>
    <x v="0"/>
    <x v="1"/>
    <x v="0"/>
    <x v="0"/>
    <x v="0"/>
    <x v="0"/>
    <x v="0"/>
    <s v="2024-01-30"/>
    <x v="0"/>
    <n v="3"/>
    <x v="4"/>
    <m/>
    <x v="0"/>
    <m/>
    <x v="54"/>
    <n v="100477977"/>
    <x v="0"/>
    <x v="8"/>
    <s v="Direção dos  Recursos Humanos"/>
    <s v="ORI"/>
    <x v="2"/>
    <m/>
    <x v="0"/>
    <x v="2"/>
    <x v="2"/>
    <x v="1"/>
    <x v="0"/>
    <x v="0"/>
    <x v="0"/>
    <x v="0"/>
    <x v="0"/>
    <x v="0"/>
    <x v="0"/>
    <s v="Direção dos  Recursos Humanos"/>
    <x v="0"/>
    <x v="0"/>
    <x v="0"/>
    <x v="0"/>
    <x v="0"/>
    <x v="0"/>
    <x v="0"/>
    <x v="0"/>
    <x v="0"/>
    <x v="0"/>
    <x v="8"/>
    <x v="0"/>
    <s v="Pagamento de salário referente a 01-2024"/>
  </r>
  <r>
    <x v="0"/>
    <n v="0"/>
    <n v="0"/>
    <n v="0"/>
    <n v="0"/>
    <x v="3972"/>
    <x v="0"/>
    <x v="0"/>
    <x v="0"/>
    <s v="03.16.25"/>
    <x v="23"/>
    <x v="0"/>
    <x v="0"/>
    <s v="Direção dos  Recursos Humanos"/>
    <s v="03.16.25"/>
    <s v="Direção dos  Recursos Humanos"/>
    <s v="03.16.25"/>
    <x v="30"/>
    <x v="0"/>
    <x v="0"/>
    <x v="0"/>
    <x v="1"/>
    <x v="0"/>
    <x v="0"/>
    <x v="0"/>
    <x v="0"/>
    <s v="2024-01-30"/>
    <x v="0"/>
    <n v="156"/>
    <x v="4"/>
    <m/>
    <x v="0"/>
    <m/>
    <x v="67"/>
    <n v="100474708"/>
    <x v="0"/>
    <x v="7"/>
    <s v="Direção dos  Recursos Humanos"/>
    <s v="ORI"/>
    <x v="2"/>
    <m/>
    <x v="0"/>
    <x v="2"/>
    <x v="2"/>
    <x v="1"/>
    <x v="0"/>
    <x v="0"/>
    <x v="0"/>
    <x v="0"/>
    <x v="0"/>
    <x v="0"/>
    <x v="0"/>
    <s v="Direção dos  Recursos Humanos"/>
    <x v="0"/>
    <x v="0"/>
    <x v="0"/>
    <x v="0"/>
    <x v="0"/>
    <x v="0"/>
    <x v="0"/>
    <x v="0"/>
    <x v="0"/>
    <x v="0"/>
    <x v="7"/>
    <x v="0"/>
    <s v="Pagamento de salário referente a 01-2024"/>
  </r>
  <r>
    <x v="0"/>
    <n v="0"/>
    <n v="0"/>
    <n v="0"/>
    <n v="0"/>
    <x v="3972"/>
    <x v="0"/>
    <x v="0"/>
    <x v="0"/>
    <s v="03.16.25"/>
    <x v="23"/>
    <x v="0"/>
    <x v="0"/>
    <s v="Direção dos  Recursos Humanos"/>
    <s v="03.16.25"/>
    <s v="Direção dos  Recursos Humanos"/>
    <s v="03.16.25"/>
    <x v="78"/>
    <x v="0"/>
    <x v="4"/>
    <x v="17"/>
    <x v="0"/>
    <x v="0"/>
    <x v="0"/>
    <x v="0"/>
    <x v="0"/>
    <s v="2024-01-30"/>
    <x v="0"/>
    <n v="7"/>
    <x v="4"/>
    <m/>
    <x v="0"/>
    <m/>
    <x v="17"/>
    <n v="100479279"/>
    <x v="0"/>
    <x v="4"/>
    <s v="Direção dos  Recursos Humanos"/>
    <s v="ORI"/>
    <x v="2"/>
    <m/>
    <x v="0"/>
    <x v="2"/>
    <x v="2"/>
    <x v="1"/>
    <x v="0"/>
    <x v="0"/>
    <x v="0"/>
    <x v="0"/>
    <x v="0"/>
    <x v="0"/>
    <x v="0"/>
    <s v="Direção dos  Recursos Humanos"/>
    <x v="0"/>
    <x v="0"/>
    <x v="0"/>
    <x v="0"/>
    <x v="0"/>
    <x v="0"/>
    <x v="0"/>
    <x v="0"/>
    <x v="0"/>
    <x v="0"/>
    <x v="4"/>
    <x v="0"/>
    <s v="Pagamento de salário referente a 01-2024"/>
  </r>
  <r>
    <x v="0"/>
    <n v="0"/>
    <n v="0"/>
    <n v="0"/>
    <n v="0"/>
    <x v="3972"/>
    <x v="0"/>
    <x v="0"/>
    <x v="0"/>
    <s v="03.16.25"/>
    <x v="23"/>
    <x v="0"/>
    <x v="0"/>
    <s v="Direção dos  Recursos Humanos"/>
    <s v="03.16.25"/>
    <s v="Direção dos  Recursos Humanos"/>
    <s v="03.16.25"/>
    <x v="31"/>
    <x v="0"/>
    <x v="0"/>
    <x v="1"/>
    <x v="0"/>
    <x v="0"/>
    <x v="0"/>
    <x v="0"/>
    <x v="0"/>
    <s v="2024-01-30"/>
    <x v="0"/>
    <n v="118"/>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1-2024"/>
  </r>
  <r>
    <x v="0"/>
    <n v="0"/>
    <n v="0"/>
    <n v="0"/>
    <n v="0"/>
    <x v="3972"/>
    <x v="0"/>
    <x v="0"/>
    <x v="0"/>
    <s v="03.16.25"/>
    <x v="23"/>
    <x v="0"/>
    <x v="0"/>
    <s v="Direção dos  Recursos Humanos"/>
    <s v="03.16.25"/>
    <s v="Direção dos  Recursos Humanos"/>
    <s v="03.16.25"/>
    <x v="31"/>
    <x v="0"/>
    <x v="0"/>
    <x v="1"/>
    <x v="0"/>
    <x v="0"/>
    <x v="0"/>
    <x v="0"/>
    <x v="0"/>
    <s v="2024-01-30"/>
    <x v="0"/>
    <n v="92"/>
    <x v="4"/>
    <m/>
    <x v="0"/>
    <m/>
    <x v="15"/>
    <n v="100479277"/>
    <x v="0"/>
    <x v="2"/>
    <s v="Direção dos  Recursos Humanos"/>
    <s v="ORI"/>
    <x v="2"/>
    <m/>
    <x v="0"/>
    <x v="2"/>
    <x v="2"/>
    <x v="1"/>
    <x v="0"/>
    <x v="0"/>
    <x v="0"/>
    <x v="0"/>
    <x v="0"/>
    <x v="0"/>
    <x v="0"/>
    <s v="Direção dos  Recursos Humanos"/>
    <x v="0"/>
    <x v="0"/>
    <x v="0"/>
    <x v="0"/>
    <x v="0"/>
    <x v="0"/>
    <x v="0"/>
    <x v="0"/>
    <x v="0"/>
    <x v="0"/>
    <x v="2"/>
    <x v="0"/>
    <s v="Pagamento de salário referente a 01-2024"/>
  </r>
  <r>
    <x v="0"/>
    <n v="0"/>
    <n v="0"/>
    <n v="0"/>
    <n v="0"/>
    <x v="2939"/>
    <x v="0"/>
    <x v="0"/>
    <x v="0"/>
    <s v="03.16.25"/>
    <x v="23"/>
    <x v="0"/>
    <x v="0"/>
    <s v="Direção dos  Recursos Humanos"/>
    <s v="03.16.25"/>
    <s v="Direção dos  Recursos Humanos"/>
    <s v="03.16.25"/>
    <x v="30"/>
    <x v="0"/>
    <x v="0"/>
    <x v="0"/>
    <x v="1"/>
    <x v="0"/>
    <x v="0"/>
    <x v="0"/>
    <x v="8"/>
    <s v="2024-10-23"/>
    <x v="3"/>
    <n v="591"/>
    <x v="4"/>
    <m/>
    <x v="0"/>
    <m/>
    <x v="19"/>
    <n v="100474706"/>
    <x v="0"/>
    <x v="6"/>
    <s v="Direção dos  Recursos Humanos"/>
    <s v="ORI"/>
    <x v="2"/>
    <m/>
    <x v="0"/>
    <x v="2"/>
    <x v="2"/>
    <x v="1"/>
    <x v="0"/>
    <x v="0"/>
    <x v="0"/>
    <x v="0"/>
    <x v="0"/>
    <x v="0"/>
    <x v="0"/>
    <s v="Direção dos  Recursos Humanos"/>
    <x v="0"/>
    <x v="0"/>
    <x v="0"/>
    <x v="0"/>
    <x v="0"/>
    <x v="0"/>
    <x v="0"/>
    <x v="0"/>
    <x v="0"/>
    <x v="0"/>
    <x v="6"/>
    <x v="0"/>
    <s v="Pagamento de salário referente a 10-2024"/>
  </r>
  <r>
    <x v="0"/>
    <n v="0"/>
    <n v="0"/>
    <n v="0"/>
    <n v="0"/>
    <x v="2939"/>
    <x v="0"/>
    <x v="0"/>
    <x v="0"/>
    <s v="03.16.25"/>
    <x v="23"/>
    <x v="0"/>
    <x v="0"/>
    <s v="Direção dos  Recursos Humanos"/>
    <s v="03.16.25"/>
    <s v="Direção dos  Recursos Humanos"/>
    <s v="03.16.25"/>
    <x v="78"/>
    <x v="0"/>
    <x v="4"/>
    <x v="17"/>
    <x v="0"/>
    <x v="0"/>
    <x v="0"/>
    <x v="0"/>
    <x v="8"/>
    <s v="2024-10-23"/>
    <x v="3"/>
    <n v="1441"/>
    <x v="4"/>
    <m/>
    <x v="0"/>
    <m/>
    <x v="19"/>
    <n v="100474706"/>
    <x v="0"/>
    <x v="6"/>
    <s v="Direção dos  Recursos Humanos"/>
    <s v="ORI"/>
    <x v="2"/>
    <m/>
    <x v="0"/>
    <x v="2"/>
    <x v="2"/>
    <x v="1"/>
    <x v="0"/>
    <x v="0"/>
    <x v="0"/>
    <x v="0"/>
    <x v="0"/>
    <x v="0"/>
    <x v="0"/>
    <s v="Direção dos  Recursos Humanos"/>
    <x v="0"/>
    <x v="0"/>
    <x v="0"/>
    <x v="0"/>
    <x v="0"/>
    <x v="0"/>
    <x v="0"/>
    <x v="0"/>
    <x v="0"/>
    <x v="0"/>
    <x v="6"/>
    <x v="0"/>
    <s v="Pagamento de salário referente a 10-2024"/>
  </r>
  <r>
    <x v="0"/>
    <n v="0"/>
    <n v="0"/>
    <n v="0"/>
    <n v="0"/>
    <x v="2939"/>
    <x v="0"/>
    <x v="0"/>
    <x v="0"/>
    <s v="03.16.25"/>
    <x v="23"/>
    <x v="0"/>
    <x v="0"/>
    <s v="Direção dos  Recursos Humanos"/>
    <s v="03.16.25"/>
    <s v="Direção dos  Recursos Humanos"/>
    <s v="03.16.25"/>
    <x v="79"/>
    <x v="0"/>
    <x v="4"/>
    <x v="17"/>
    <x v="0"/>
    <x v="0"/>
    <x v="0"/>
    <x v="0"/>
    <x v="8"/>
    <s v="2024-10-23"/>
    <x v="3"/>
    <n v="26232"/>
    <x v="4"/>
    <m/>
    <x v="0"/>
    <m/>
    <x v="19"/>
    <n v="100474706"/>
    <x v="0"/>
    <x v="6"/>
    <s v="Direção dos  Recursos Humanos"/>
    <s v="ORI"/>
    <x v="2"/>
    <m/>
    <x v="0"/>
    <x v="2"/>
    <x v="2"/>
    <x v="1"/>
    <x v="0"/>
    <x v="0"/>
    <x v="0"/>
    <x v="0"/>
    <x v="0"/>
    <x v="0"/>
    <x v="0"/>
    <s v="Direção dos  Recursos Humanos"/>
    <x v="0"/>
    <x v="0"/>
    <x v="0"/>
    <x v="0"/>
    <x v="0"/>
    <x v="0"/>
    <x v="0"/>
    <x v="0"/>
    <x v="0"/>
    <x v="0"/>
    <x v="6"/>
    <x v="0"/>
    <s v="Pagamento de salário referente a 10-2024"/>
  </r>
  <r>
    <x v="0"/>
    <n v="0"/>
    <n v="0"/>
    <n v="0"/>
    <n v="0"/>
    <x v="2939"/>
    <x v="0"/>
    <x v="0"/>
    <x v="0"/>
    <s v="03.16.25"/>
    <x v="23"/>
    <x v="0"/>
    <x v="0"/>
    <s v="Direção dos  Recursos Humanos"/>
    <s v="03.16.25"/>
    <s v="Direção dos  Recursos Humanos"/>
    <s v="03.16.25"/>
    <x v="48"/>
    <x v="0"/>
    <x v="0"/>
    <x v="0"/>
    <x v="1"/>
    <x v="0"/>
    <x v="0"/>
    <x v="0"/>
    <x v="8"/>
    <s v="2024-10-23"/>
    <x v="3"/>
    <n v="402"/>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10-2024"/>
  </r>
  <r>
    <x v="0"/>
    <n v="0"/>
    <n v="0"/>
    <n v="0"/>
    <n v="0"/>
    <x v="2939"/>
    <x v="0"/>
    <x v="0"/>
    <x v="0"/>
    <s v="03.16.25"/>
    <x v="23"/>
    <x v="0"/>
    <x v="0"/>
    <s v="Direção dos  Recursos Humanos"/>
    <s v="03.16.25"/>
    <s v="Direção dos  Recursos Humanos"/>
    <s v="03.16.25"/>
    <x v="49"/>
    <x v="0"/>
    <x v="0"/>
    <x v="0"/>
    <x v="1"/>
    <x v="0"/>
    <x v="0"/>
    <x v="0"/>
    <x v="8"/>
    <s v="2024-10-23"/>
    <x v="3"/>
    <n v="1497"/>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10-2024"/>
  </r>
  <r>
    <x v="0"/>
    <n v="0"/>
    <n v="0"/>
    <n v="0"/>
    <n v="0"/>
    <x v="2939"/>
    <x v="0"/>
    <x v="0"/>
    <x v="0"/>
    <s v="03.16.25"/>
    <x v="23"/>
    <x v="0"/>
    <x v="0"/>
    <s v="Direção dos  Recursos Humanos"/>
    <s v="03.16.25"/>
    <s v="Direção dos  Recursos Humanos"/>
    <s v="03.16.25"/>
    <x v="79"/>
    <x v="0"/>
    <x v="4"/>
    <x v="17"/>
    <x v="0"/>
    <x v="0"/>
    <x v="0"/>
    <x v="0"/>
    <x v="8"/>
    <s v="2024-10-23"/>
    <x v="3"/>
    <n v="13573"/>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10-2024"/>
  </r>
  <r>
    <x v="0"/>
    <n v="0"/>
    <n v="0"/>
    <n v="0"/>
    <n v="0"/>
    <x v="2939"/>
    <x v="0"/>
    <x v="0"/>
    <x v="0"/>
    <s v="03.16.25"/>
    <x v="23"/>
    <x v="0"/>
    <x v="0"/>
    <s v="Direção dos  Recursos Humanos"/>
    <s v="03.16.25"/>
    <s v="Direção dos  Recursos Humanos"/>
    <s v="03.16.25"/>
    <x v="29"/>
    <x v="0"/>
    <x v="0"/>
    <x v="0"/>
    <x v="0"/>
    <x v="0"/>
    <x v="0"/>
    <x v="0"/>
    <x v="8"/>
    <s v="2024-10-23"/>
    <x v="3"/>
    <n v="19"/>
    <x v="4"/>
    <m/>
    <x v="0"/>
    <m/>
    <x v="15"/>
    <n v="100479277"/>
    <x v="0"/>
    <x v="2"/>
    <s v="Direção dos  Recursos Humanos"/>
    <s v="ORI"/>
    <x v="2"/>
    <m/>
    <x v="0"/>
    <x v="2"/>
    <x v="2"/>
    <x v="1"/>
    <x v="0"/>
    <x v="0"/>
    <x v="0"/>
    <x v="0"/>
    <x v="0"/>
    <x v="0"/>
    <x v="0"/>
    <s v="Direção dos  Recursos Humanos"/>
    <x v="0"/>
    <x v="0"/>
    <x v="0"/>
    <x v="0"/>
    <x v="0"/>
    <x v="0"/>
    <x v="0"/>
    <x v="0"/>
    <x v="0"/>
    <x v="0"/>
    <x v="2"/>
    <x v="0"/>
    <s v="Pagamento de salário referente a 10-2024"/>
  </r>
  <r>
    <x v="0"/>
    <n v="0"/>
    <n v="0"/>
    <n v="0"/>
    <n v="0"/>
    <x v="1464"/>
    <x v="0"/>
    <x v="0"/>
    <x v="0"/>
    <s v="03.16.25"/>
    <x v="23"/>
    <x v="0"/>
    <x v="0"/>
    <s v="Direção dos  Recursos Humanos"/>
    <s v="03.16.25"/>
    <s v="Direção dos  Recursos Humanos"/>
    <s v="03.16.25"/>
    <x v="30"/>
    <x v="0"/>
    <x v="0"/>
    <x v="0"/>
    <x v="1"/>
    <x v="0"/>
    <x v="0"/>
    <x v="0"/>
    <x v="7"/>
    <s v="2024-09-19"/>
    <x v="2"/>
    <n v="597"/>
    <x v="4"/>
    <m/>
    <x v="0"/>
    <m/>
    <x v="19"/>
    <n v="100474706"/>
    <x v="0"/>
    <x v="6"/>
    <s v="Direção dos  Recursos Humanos"/>
    <s v="ORI"/>
    <x v="2"/>
    <m/>
    <x v="0"/>
    <x v="2"/>
    <x v="2"/>
    <x v="1"/>
    <x v="0"/>
    <x v="0"/>
    <x v="0"/>
    <x v="0"/>
    <x v="0"/>
    <x v="0"/>
    <x v="0"/>
    <s v="Direção dos  Recursos Humanos"/>
    <x v="0"/>
    <x v="0"/>
    <x v="0"/>
    <x v="0"/>
    <x v="0"/>
    <x v="0"/>
    <x v="0"/>
    <x v="0"/>
    <x v="0"/>
    <x v="0"/>
    <x v="6"/>
    <x v="0"/>
    <s v="Pagamento de salário referente a 09-2024"/>
  </r>
  <r>
    <x v="0"/>
    <n v="0"/>
    <n v="0"/>
    <n v="0"/>
    <n v="0"/>
    <x v="1464"/>
    <x v="0"/>
    <x v="0"/>
    <x v="0"/>
    <s v="03.16.25"/>
    <x v="23"/>
    <x v="0"/>
    <x v="0"/>
    <s v="Direção dos  Recursos Humanos"/>
    <s v="03.16.25"/>
    <s v="Direção dos  Recursos Humanos"/>
    <s v="03.16.25"/>
    <x v="49"/>
    <x v="0"/>
    <x v="0"/>
    <x v="0"/>
    <x v="1"/>
    <x v="0"/>
    <x v="0"/>
    <x v="0"/>
    <x v="7"/>
    <s v="2024-09-19"/>
    <x v="2"/>
    <n v="2924"/>
    <x v="4"/>
    <m/>
    <x v="0"/>
    <m/>
    <x v="19"/>
    <n v="100474706"/>
    <x v="0"/>
    <x v="6"/>
    <s v="Direção dos  Recursos Humanos"/>
    <s v="ORI"/>
    <x v="2"/>
    <m/>
    <x v="0"/>
    <x v="2"/>
    <x v="2"/>
    <x v="1"/>
    <x v="0"/>
    <x v="0"/>
    <x v="0"/>
    <x v="0"/>
    <x v="0"/>
    <x v="0"/>
    <x v="0"/>
    <s v="Direção dos  Recursos Humanos"/>
    <x v="0"/>
    <x v="0"/>
    <x v="0"/>
    <x v="0"/>
    <x v="0"/>
    <x v="0"/>
    <x v="0"/>
    <x v="0"/>
    <x v="0"/>
    <x v="0"/>
    <x v="6"/>
    <x v="0"/>
    <s v="Pagamento de salário referente a 09-2024"/>
  </r>
  <r>
    <x v="0"/>
    <n v="0"/>
    <n v="0"/>
    <n v="0"/>
    <n v="0"/>
    <x v="1464"/>
    <x v="0"/>
    <x v="0"/>
    <x v="0"/>
    <s v="03.16.25"/>
    <x v="23"/>
    <x v="0"/>
    <x v="0"/>
    <s v="Direção dos  Recursos Humanos"/>
    <s v="03.16.25"/>
    <s v="Direção dos  Recursos Humanos"/>
    <s v="03.16.25"/>
    <x v="79"/>
    <x v="0"/>
    <x v="4"/>
    <x v="17"/>
    <x v="0"/>
    <x v="0"/>
    <x v="0"/>
    <x v="0"/>
    <x v="7"/>
    <s v="2024-09-19"/>
    <x v="2"/>
    <n v="133"/>
    <x v="4"/>
    <m/>
    <x v="0"/>
    <m/>
    <x v="17"/>
    <n v="100479279"/>
    <x v="0"/>
    <x v="4"/>
    <s v="Direção dos  Recursos Humanos"/>
    <s v="ORI"/>
    <x v="2"/>
    <m/>
    <x v="0"/>
    <x v="2"/>
    <x v="2"/>
    <x v="1"/>
    <x v="0"/>
    <x v="0"/>
    <x v="0"/>
    <x v="0"/>
    <x v="0"/>
    <x v="0"/>
    <x v="0"/>
    <s v="Direção dos  Recursos Humanos"/>
    <x v="0"/>
    <x v="0"/>
    <x v="0"/>
    <x v="0"/>
    <x v="0"/>
    <x v="0"/>
    <x v="0"/>
    <x v="0"/>
    <x v="0"/>
    <x v="0"/>
    <x v="4"/>
    <x v="0"/>
    <s v="Pagamento de salário referente a 09-2024"/>
  </r>
  <r>
    <x v="0"/>
    <n v="0"/>
    <n v="0"/>
    <n v="0"/>
    <n v="0"/>
    <x v="1464"/>
    <x v="0"/>
    <x v="0"/>
    <x v="0"/>
    <s v="03.16.25"/>
    <x v="23"/>
    <x v="0"/>
    <x v="0"/>
    <s v="Direção dos  Recursos Humanos"/>
    <s v="03.16.25"/>
    <s v="Direção dos  Recursos Humanos"/>
    <s v="03.16.25"/>
    <x v="78"/>
    <x v="0"/>
    <x v="4"/>
    <x v="17"/>
    <x v="0"/>
    <x v="0"/>
    <x v="0"/>
    <x v="0"/>
    <x v="7"/>
    <s v="2024-09-19"/>
    <x v="2"/>
    <n v="70"/>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9-2024"/>
  </r>
  <r>
    <x v="0"/>
    <n v="0"/>
    <n v="0"/>
    <n v="0"/>
    <n v="0"/>
    <x v="1464"/>
    <x v="0"/>
    <x v="0"/>
    <x v="0"/>
    <s v="03.16.25"/>
    <x v="23"/>
    <x v="0"/>
    <x v="0"/>
    <s v="Direção dos  Recursos Humanos"/>
    <s v="03.16.25"/>
    <s v="Direção dos  Recursos Humanos"/>
    <s v="03.16.25"/>
    <x v="78"/>
    <x v="0"/>
    <x v="4"/>
    <x v="17"/>
    <x v="0"/>
    <x v="0"/>
    <x v="0"/>
    <x v="0"/>
    <x v="7"/>
    <s v="2024-09-19"/>
    <x v="2"/>
    <n v="753"/>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9-2024"/>
  </r>
  <r>
    <x v="0"/>
    <n v="0"/>
    <n v="0"/>
    <n v="0"/>
    <n v="0"/>
    <x v="1901"/>
    <x v="0"/>
    <x v="0"/>
    <x v="0"/>
    <s v="03.16.25"/>
    <x v="23"/>
    <x v="0"/>
    <x v="0"/>
    <s v="Direção dos  Recursos Humanos"/>
    <s v="03.16.25"/>
    <s v="Direção dos  Recursos Humanos"/>
    <s v="03.16.25"/>
    <x v="30"/>
    <x v="0"/>
    <x v="0"/>
    <x v="0"/>
    <x v="1"/>
    <x v="0"/>
    <x v="0"/>
    <x v="0"/>
    <x v="4"/>
    <s v="2024-06-20"/>
    <x v="1"/>
    <n v="150"/>
    <x v="4"/>
    <m/>
    <x v="0"/>
    <m/>
    <x v="67"/>
    <n v="100474708"/>
    <x v="0"/>
    <x v="7"/>
    <s v="Direção dos  Recursos Humanos"/>
    <s v="ORI"/>
    <x v="2"/>
    <m/>
    <x v="0"/>
    <x v="2"/>
    <x v="2"/>
    <x v="1"/>
    <x v="0"/>
    <x v="0"/>
    <x v="0"/>
    <x v="0"/>
    <x v="0"/>
    <x v="0"/>
    <x v="0"/>
    <s v="Direção dos  Recursos Humanos"/>
    <x v="0"/>
    <x v="0"/>
    <x v="0"/>
    <x v="0"/>
    <x v="0"/>
    <x v="0"/>
    <x v="0"/>
    <x v="0"/>
    <x v="0"/>
    <x v="0"/>
    <x v="7"/>
    <x v="0"/>
    <s v="Pagamento de salário referente a 06-2024"/>
  </r>
  <r>
    <x v="0"/>
    <n v="0"/>
    <n v="0"/>
    <n v="0"/>
    <n v="0"/>
    <x v="1901"/>
    <x v="0"/>
    <x v="0"/>
    <x v="0"/>
    <s v="03.16.25"/>
    <x v="23"/>
    <x v="0"/>
    <x v="0"/>
    <s v="Direção dos  Recursos Humanos"/>
    <s v="03.16.25"/>
    <s v="Direção dos  Recursos Humanos"/>
    <s v="03.16.25"/>
    <x v="79"/>
    <x v="0"/>
    <x v="4"/>
    <x v="17"/>
    <x v="0"/>
    <x v="0"/>
    <x v="0"/>
    <x v="0"/>
    <x v="4"/>
    <s v="2024-06-20"/>
    <x v="1"/>
    <n v="132"/>
    <x v="4"/>
    <m/>
    <x v="0"/>
    <m/>
    <x v="17"/>
    <n v="100479279"/>
    <x v="0"/>
    <x v="4"/>
    <s v="Direção dos  Recursos Humanos"/>
    <s v="ORI"/>
    <x v="2"/>
    <m/>
    <x v="0"/>
    <x v="2"/>
    <x v="2"/>
    <x v="1"/>
    <x v="0"/>
    <x v="0"/>
    <x v="0"/>
    <x v="0"/>
    <x v="0"/>
    <x v="0"/>
    <x v="0"/>
    <s v="Direção dos  Recursos Humanos"/>
    <x v="0"/>
    <x v="0"/>
    <x v="0"/>
    <x v="0"/>
    <x v="0"/>
    <x v="0"/>
    <x v="0"/>
    <x v="0"/>
    <x v="0"/>
    <x v="0"/>
    <x v="4"/>
    <x v="0"/>
    <s v="Pagamento de salário referente a 06-2024"/>
  </r>
  <r>
    <x v="0"/>
    <n v="0"/>
    <n v="0"/>
    <n v="0"/>
    <n v="0"/>
    <x v="1901"/>
    <x v="0"/>
    <x v="0"/>
    <x v="0"/>
    <s v="03.16.25"/>
    <x v="23"/>
    <x v="0"/>
    <x v="0"/>
    <s v="Direção dos  Recursos Humanos"/>
    <s v="03.16.25"/>
    <s v="Direção dos  Recursos Humanos"/>
    <s v="03.16.25"/>
    <x v="29"/>
    <x v="0"/>
    <x v="0"/>
    <x v="0"/>
    <x v="0"/>
    <x v="0"/>
    <x v="0"/>
    <x v="0"/>
    <x v="4"/>
    <s v="2024-06-20"/>
    <x v="1"/>
    <n v="3"/>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6-2024"/>
  </r>
  <r>
    <x v="0"/>
    <n v="0"/>
    <n v="0"/>
    <n v="0"/>
    <n v="0"/>
    <x v="1901"/>
    <x v="0"/>
    <x v="0"/>
    <x v="0"/>
    <s v="03.16.25"/>
    <x v="23"/>
    <x v="0"/>
    <x v="0"/>
    <s v="Direção dos  Recursos Humanos"/>
    <s v="03.16.25"/>
    <s v="Direção dos  Recursos Humanos"/>
    <s v="03.16.25"/>
    <x v="30"/>
    <x v="0"/>
    <x v="0"/>
    <x v="0"/>
    <x v="1"/>
    <x v="0"/>
    <x v="0"/>
    <x v="0"/>
    <x v="4"/>
    <s v="2024-06-20"/>
    <x v="1"/>
    <n v="58"/>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6-2024"/>
  </r>
  <r>
    <x v="0"/>
    <n v="0"/>
    <n v="0"/>
    <n v="0"/>
    <n v="0"/>
    <x v="1901"/>
    <x v="0"/>
    <x v="0"/>
    <x v="0"/>
    <s v="03.16.25"/>
    <x v="23"/>
    <x v="0"/>
    <x v="0"/>
    <s v="Direção dos  Recursos Humanos"/>
    <s v="03.16.25"/>
    <s v="Direção dos  Recursos Humanos"/>
    <s v="03.16.25"/>
    <x v="79"/>
    <x v="0"/>
    <x v="4"/>
    <x v="17"/>
    <x v="0"/>
    <x v="0"/>
    <x v="0"/>
    <x v="0"/>
    <x v="4"/>
    <s v="2024-06-20"/>
    <x v="1"/>
    <n v="1254"/>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6-2024"/>
  </r>
  <r>
    <x v="0"/>
    <n v="0"/>
    <n v="0"/>
    <n v="0"/>
    <n v="0"/>
    <x v="4108"/>
    <x v="0"/>
    <x v="0"/>
    <x v="0"/>
    <s v="03.16.25"/>
    <x v="23"/>
    <x v="0"/>
    <x v="0"/>
    <s v="Direção dos  Recursos Humanos"/>
    <s v="03.16.25"/>
    <s v="Direção dos  Recursos Humanos"/>
    <s v="03.16.25"/>
    <x v="31"/>
    <x v="0"/>
    <x v="0"/>
    <x v="1"/>
    <x v="0"/>
    <x v="0"/>
    <x v="0"/>
    <x v="0"/>
    <x v="9"/>
    <s v="2024-07-23"/>
    <x v="2"/>
    <n v="110"/>
    <x v="4"/>
    <m/>
    <x v="0"/>
    <m/>
    <x v="15"/>
    <n v="100479277"/>
    <x v="0"/>
    <x v="2"/>
    <s v="Direção dos  Recursos Humanos"/>
    <s v="ORI"/>
    <x v="2"/>
    <m/>
    <x v="0"/>
    <x v="2"/>
    <x v="2"/>
    <x v="1"/>
    <x v="0"/>
    <x v="0"/>
    <x v="0"/>
    <x v="0"/>
    <x v="0"/>
    <x v="0"/>
    <x v="0"/>
    <s v="Direção dos  Recursos Humanos"/>
    <x v="0"/>
    <x v="0"/>
    <x v="0"/>
    <x v="0"/>
    <x v="0"/>
    <x v="0"/>
    <x v="0"/>
    <x v="0"/>
    <x v="0"/>
    <x v="0"/>
    <x v="2"/>
    <x v="0"/>
    <s v="Pagamento de salário referente a 07-2024"/>
  </r>
  <r>
    <x v="0"/>
    <n v="0"/>
    <n v="0"/>
    <n v="0"/>
    <n v="0"/>
    <x v="4108"/>
    <x v="0"/>
    <x v="0"/>
    <x v="0"/>
    <s v="03.16.25"/>
    <x v="23"/>
    <x v="0"/>
    <x v="0"/>
    <s v="Direção dos  Recursos Humanos"/>
    <s v="03.16.25"/>
    <s v="Direção dos  Recursos Humanos"/>
    <s v="03.16.25"/>
    <x v="79"/>
    <x v="0"/>
    <x v="4"/>
    <x v="17"/>
    <x v="0"/>
    <x v="0"/>
    <x v="0"/>
    <x v="0"/>
    <x v="9"/>
    <s v="2024-07-23"/>
    <x v="2"/>
    <n v="9897"/>
    <x v="4"/>
    <m/>
    <x v="0"/>
    <m/>
    <x v="15"/>
    <n v="100479277"/>
    <x v="0"/>
    <x v="2"/>
    <s v="Direção dos  Recursos Humanos"/>
    <s v="ORI"/>
    <x v="2"/>
    <m/>
    <x v="0"/>
    <x v="2"/>
    <x v="2"/>
    <x v="1"/>
    <x v="0"/>
    <x v="0"/>
    <x v="0"/>
    <x v="0"/>
    <x v="0"/>
    <x v="0"/>
    <x v="0"/>
    <s v="Direção dos  Recursos Humanos"/>
    <x v="0"/>
    <x v="0"/>
    <x v="0"/>
    <x v="0"/>
    <x v="0"/>
    <x v="0"/>
    <x v="0"/>
    <x v="0"/>
    <x v="0"/>
    <x v="0"/>
    <x v="2"/>
    <x v="0"/>
    <s v="Pagamento de salário referente a 07-2024"/>
  </r>
  <r>
    <x v="0"/>
    <n v="0"/>
    <n v="0"/>
    <n v="0"/>
    <n v="0"/>
    <x v="4108"/>
    <x v="0"/>
    <x v="0"/>
    <x v="0"/>
    <s v="03.16.25"/>
    <x v="23"/>
    <x v="0"/>
    <x v="0"/>
    <s v="Direção dos  Recursos Humanos"/>
    <s v="03.16.25"/>
    <s v="Direção dos  Recursos Humanos"/>
    <s v="03.16.25"/>
    <x v="48"/>
    <x v="0"/>
    <x v="0"/>
    <x v="0"/>
    <x v="1"/>
    <x v="0"/>
    <x v="0"/>
    <x v="0"/>
    <x v="9"/>
    <s v="2024-07-23"/>
    <x v="2"/>
    <n v="3076"/>
    <x v="4"/>
    <m/>
    <x v="0"/>
    <m/>
    <x v="15"/>
    <n v="100479277"/>
    <x v="0"/>
    <x v="2"/>
    <s v="Direção dos  Recursos Humanos"/>
    <s v="ORI"/>
    <x v="2"/>
    <m/>
    <x v="0"/>
    <x v="2"/>
    <x v="2"/>
    <x v="1"/>
    <x v="0"/>
    <x v="0"/>
    <x v="0"/>
    <x v="0"/>
    <x v="0"/>
    <x v="0"/>
    <x v="0"/>
    <s v="Direção dos  Recursos Humanos"/>
    <x v="0"/>
    <x v="0"/>
    <x v="0"/>
    <x v="0"/>
    <x v="0"/>
    <x v="0"/>
    <x v="0"/>
    <x v="0"/>
    <x v="0"/>
    <x v="0"/>
    <x v="2"/>
    <x v="0"/>
    <s v="Pagamento de salário referente a 07-2024"/>
  </r>
  <r>
    <x v="0"/>
    <n v="0"/>
    <n v="0"/>
    <n v="0"/>
    <n v="0"/>
    <x v="3762"/>
    <x v="0"/>
    <x v="0"/>
    <x v="0"/>
    <s v="03.16.25"/>
    <x v="23"/>
    <x v="0"/>
    <x v="0"/>
    <s v="Direção dos  Recursos Humanos"/>
    <s v="03.16.25"/>
    <s v="Direção dos  Recursos Humanos"/>
    <s v="03.16.25"/>
    <x v="29"/>
    <x v="0"/>
    <x v="0"/>
    <x v="0"/>
    <x v="0"/>
    <x v="0"/>
    <x v="0"/>
    <x v="0"/>
    <x v="3"/>
    <s v="2024-05-21"/>
    <x v="1"/>
    <n v="68"/>
    <x v="4"/>
    <m/>
    <x v="0"/>
    <m/>
    <x v="19"/>
    <n v="100474706"/>
    <x v="0"/>
    <x v="6"/>
    <s v="Direção dos  Recursos Humanos"/>
    <s v="ORI"/>
    <x v="2"/>
    <m/>
    <x v="0"/>
    <x v="2"/>
    <x v="2"/>
    <x v="1"/>
    <x v="0"/>
    <x v="0"/>
    <x v="0"/>
    <x v="0"/>
    <x v="0"/>
    <x v="0"/>
    <x v="0"/>
    <s v="Direção dos  Recursos Humanos"/>
    <x v="0"/>
    <x v="0"/>
    <x v="0"/>
    <x v="0"/>
    <x v="0"/>
    <x v="0"/>
    <x v="0"/>
    <x v="0"/>
    <x v="0"/>
    <x v="0"/>
    <x v="6"/>
    <x v="0"/>
    <s v="Pagamento de salário referente a 05-2024"/>
  </r>
  <r>
    <x v="0"/>
    <n v="0"/>
    <n v="0"/>
    <n v="0"/>
    <n v="0"/>
    <x v="3762"/>
    <x v="0"/>
    <x v="0"/>
    <x v="0"/>
    <s v="03.16.25"/>
    <x v="23"/>
    <x v="0"/>
    <x v="0"/>
    <s v="Direção dos  Recursos Humanos"/>
    <s v="03.16.25"/>
    <s v="Direção dos  Recursos Humanos"/>
    <s v="03.16.25"/>
    <x v="28"/>
    <x v="0"/>
    <x v="0"/>
    <x v="0"/>
    <x v="0"/>
    <x v="0"/>
    <x v="0"/>
    <x v="0"/>
    <x v="3"/>
    <s v="2024-05-21"/>
    <x v="1"/>
    <n v="1"/>
    <x v="4"/>
    <m/>
    <x v="0"/>
    <m/>
    <x v="54"/>
    <n v="100477977"/>
    <x v="0"/>
    <x v="8"/>
    <s v="Direção dos  Recursos Humanos"/>
    <s v="ORI"/>
    <x v="2"/>
    <m/>
    <x v="0"/>
    <x v="2"/>
    <x v="2"/>
    <x v="1"/>
    <x v="0"/>
    <x v="0"/>
    <x v="0"/>
    <x v="0"/>
    <x v="0"/>
    <x v="0"/>
    <x v="0"/>
    <s v="Direção dos  Recursos Humanos"/>
    <x v="0"/>
    <x v="0"/>
    <x v="0"/>
    <x v="0"/>
    <x v="0"/>
    <x v="0"/>
    <x v="0"/>
    <x v="0"/>
    <x v="0"/>
    <x v="0"/>
    <x v="8"/>
    <x v="0"/>
    <s v="Pagamento de salário referente a 05-2024"/>
  </r>
  <r>
    <x v="0"/>
    <n v="0"/>
    <n v="0"/>
    <n v="0"/>
    <n v="0"/>
    <x v="3762"/>
    <x v="0"/>
    <x v="0"/>
    <x v="0"/>
    <s v="03.16.25"/>
    <x v="23"/>
    <x v="0"/>
    <x v="0"/>
    <s v="Direção dos  Recursos Humanos"/>
    <s v="03.16.25"/>
    <s v="Direção dos  Recursos Humanos"/>
    <s v="03.16.25"/>
    <x v="49"/>
    <x v="0"/>
    <x v="0"/>
    <x v="0"/>
    <x v="1"/>
    <x v="0"/>
    <x v="0"/>
    <x v="0"/>
    <x v="3"/>
    <s v="2024-05-21"/>
    <x v="1"/>
    <n v="364"/>
    <x v="4"/>
    <m/>
    <x v="0"/>
    <m/>
    <x v="67"/>
    <n v="100474708"/>
    <x v="0"/>
    <x v="7"/>
    <s v="Direção dos  Recursos Humanos"/>
    <s v="ORI"/>
    <x v="2"/>
    <m/>
    <x v="0"/>
    <x v="2"/>
    <x v="2"/>
    <x v="1"/>
    <x v="0"/>
    <x v="0"/>
    <x v="0"/>
    <x v="0"/>
    <x v="0"/>
    <x v="0"/>
    <x v="0"/>
    <s v="Direção dos  Recursos Humanos"/>
    <x v="0"/>
    <x v="0"/>
    <x v="0"/>
    <x v="0"/>
    <x v="0"/>
    <x v="0"/>
    <x v="0"/>
    <x v="0"/>
    <x v="0"/>
    <x v="0"/>
    <x v="7"/>
    <x v="0"/>
    <s v="Pagamento de salário referente a 05-2024"/>
  </r>
  <r>
    <x v="0"/>
    <n v="0"/>
    <n v="0"/>
    <n v="0"/>
    <n v="0"/>
    <x v="3762"/>
    <x v="0"/>
    <x v="0"/>
    <x v="0"/>
    <s v="03.16.25"/>
    <x v="23"/>
    <x v="0"/>
    <x v="0"/>
    <s v="Direção dos  Recursos Humanos"/>
    <s v="03.16.25"/>
    <s v="Direção dos  Recursos Humanos"/>
    <s v="03.16.25"/>
    <x v="31"/>
    <x v="0"/>
    <x v="0"/>
    <x v="1"/>
    <x v="0"/>
    <x v="0"/>
    <x v="0"/>
    <x v="0"/>
    <x v="3"/>
    <s v="2024-05-21"/>
    <x v="1"/>
    <n v="1"/>
    <x v="4"/>
    <m/>
    <x v="0"/>
    <m/>
    <x v="17"/>
    <n v="100479279"/>
    <x v="0"/>
    <x v="4"/>
    <s v="Direção dos  Recursos Humanos"/>
    <s v="ORI"/>
    <x v="2"/>
    <m/>
    <x v="0"/>
    <x v="2"/>
    <x v="2"/>
    <x v="1"/>
    <x v="0"/>
    <x v="0"/>
    <x v="0"/>
    <x v="0"/>
    <x v="0"/>
    <x v="0"/>
    <x v="0"/>
    <s v="Direção dos  Recursos Humanos"/>
    <x v="0"/>
    <x v="0"/>
    <x v="0"/>
    <x v="0"/>
    <x v="0"/>
    <x v="0"/>
    <x v="0"/>
    <x v="0"/>
    <x v="0"/>
    <x v="0"/>
    <x v="4"/>
    <x v="0"/>
    <s v="Pagamento de salário referente a 05-2024"/>
  </r>
  <r>
    <x v="0"/>
    <n v="0"/>
    <n v="0"/>
    <n v="0"/>
    <n v="0"/>
    <x v="3762"/>
    <x v="0"/>
    <x v="0"/>
    <x v="0"/>
    <s v="03.16.25"/>
    <x v="23"/>
    <x v="0"/>
    <x v="0"/>
    <s v="Direção dos  Recursos Humanos"/>
    <s v="03.16.25"/>
    <s v="Direção dos  Recursos Humanos"/>
    <s v="03.16.25"/>
    <x v="49"/>
    <x v="0"/>
    <x v="0"/>
    <x v="0"/>
    <x v="1"/>
    <x v="0"/>
    <x v="0"/>
    <x v="0"/>
    <x v="3"/>
    <s v="2024-05-21"/>
    <x v="1"/>
    <n v="14"/>
    <x v="4"/>
    <m/>
    <x v="0"/>
    <m/>
    <x v="17"/>
    <n v="100479279"/>
    <x v="0"/>
    <x v="4"/>
    <s v="Direção dos  Recursos Humanos"/>
    <s v="ORI"/>
    <x v="2"/>
    <m/>
    <x v="0"/>
    <x v="2"/>
    <x v="2"/>
    <x v="1"/>
    <x v="0"/>
    <x v="0"/>
    <x v="0"/>
    <x v="0"/>
    <x v="0"/>
    <x v="0"/>
    <x v="0"/>
    <s v="Direção dos  Recursos Humanos"/>
    <x v="0"/>
    <x v="0"/>
    <x v="0"/>
    <x v="0"/>
    <x v="0"/>
    <x v="0"/>
    <x v="0"/>
    <x v="0"/>
    <x v="0"/>
    <x v="0"/>
    <x v="4"/>
    <x v="0"/>
    <s v="Pagamento de salário referente a 05-2024"/>
  </r>
  <r>
    <x v="0"/>
    <n v="0"/>
    <n v="0"/>
    <n v="0"/>
    <n v="0"/>
    <x v="3762"/>
    <x v="0"/>
    <x v="0"/>
    <x v="0"/>
    <s v="03.16.25"/>
    <x v="23"/>
    <x v="0"/>
    <x v="0"/>
    <s v="Direção dos  Recursos Humanos"/>
    <s v="03.16.25"/>
    <s v="Direção dos  Recursos Humanos"/>
    <s v="03.16.25"/>
    <x v="29"/>
    <x v="0"/>
    <x v="0"/>
    <x v="0"/>
    <x v="0"/>
    <x v="0"/>
    <x v="0"/>
    <x v="0"/>
    <x v="3"/>
    <s v="2024-05-21"/>
    <x v="1"/>
    <n v="1"/>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5-2024"/>
  </r>
  <r>
    <x v="0"/>
    <n v="0"/>
    <n v="0"/>
    <n v="0"/>
    <n v="0"/>
    <x v="3762"/>
    <x v="0"/>
    <x v="0"/>
    <x v="0"/>
    <s v="03.16.25"/>
    <x v="23"/>
    <x v="0"/>
    <x v="0"/>
    <s v="Direção dos  Recursos Humanos"/>
    <s v="03.16.25"/>
    <s v="Direção dos  Recursos Humanos"/>
    <s v="03.16.25"/>
    <x v="28"/>
    <x v="0"/>
    <x v="0"/>
    <x v="0"/>
    <x v="0"/>
    <x v="0"/>
    <x v="0"/>
    <x v="0"/>
    <x v="3"/>
    <s v="2024-05-21"/>
    <x v="1"/>
    <n v="80"/>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5-2024"/>
  </r>
  <r>
    <x v="0"/>
    <n v="0"/>
    <n v="0"/>
    <n v="0"/>
    <n v="0"/>
    <x v="3762"/>
    <x v="0"/>
    <x v="0"/>
    <x v="0"/>
    <s v="03.16.25"/>
    <x v="23"/>
    <x v="0"/>
    <x v="0"/>
    <s v="Direção dos  Recursos Humanos"/>
    <s v="03.16.25"/>
    <s v="Direção dos  Recursos Humanos"/>
    <s v="03.16.25"/>
    <x v="30"/>
    <x v="0"/>
    <x v="0"/>
    <x v="0"/>
    <x v="1"/>
    <x v="0"/>
    <x v="0"/>
    <x v="0"/>
    <x v="3"/>
    <s v="2024-05-21"/>
    <x v="1"/>
    <n v="633"/>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5-2024"/>
  </r>
  <r>
    <x v="0"/>
    <n v="0"/>
    <n v="0"/>
    <n v="0"/>
    <n v="0"/>
    <x v="3762"/>
    <x v="0"/>
    <x v="0"/>
    <x v="0"/>
    <s v="03.16.25"/>
    <x v="23"/>
    <x v="0"/>
    <x v="0"/>
    <s v="Direção dos  Recursos Humanos"/>
    <s v="03.16.25"/>
    <s v="Direção dos  Recursos Humanos"/>
    <s v="03.16.25"/>
    <x v="31"/>
    <x v="0"/>
    <x v="0"/>
    <x v="1"/>
    <x v="0"/>
    <x v="0"/>
    <x v="0"/>
    <x v="0"/>
    <x v="3"/>
    <s v="2024-05-21"/>
    <x v="1"/>
    <n v="110"/>
    <x v="4"/>
    <m/>
    <x v="0"/>
    <m/>
    <x v="15"/>
    <n v="100479277"/>
    <x v="0"/>
    <x v="2"/>
    <s v="Direção dos  Recursos Humanos"/>
    <s v="ORI"/>
    <x v="2"/>
    <m/>
    <x v="0"/>
    <x v="2"/>
    <x v="2"/>
    <x v="1"/>
    <x v="0"/>
    <x v="0"/>
    <x v="0"/>
    <x v="0"/>
    <x v="0"/>
    <x v="0"/>
    <x v="0"/>
    <s v="Direção dos  Recursos Humanos"/>
    <x v="0"/>
    <x v="0"/>
    <x v="0"/>
    <x v="0"/>
    <x v="0"/>
    <x v="0"/>
    <x v="0"/>
    <x v="0"/>
    <x v="0"/>
    <x v="0"/>
    <x v="2"/>
    <x v="0"/>
    <s v="Pagamento de salário referente a 05-2024"/>
  </r>
  <r>
    <x v="0"/>
    <n v="0"/>
    <n v="0"/>
    <n v="0"/>
    <n v="0"/>
    <x v="3762"/>
    <x v="0"/>
    <x v="0"/>
    <x v="0"/>
    <s v="03.16.25"/>
    <x v="23"/>
    <x v="0"/>
    <x v="0"/>
    <s v="Direção dos  Recursos Humanos"/>
    <s v="03.16.25"/>
    <s v="Direção dos  Recursos Humanos"/>
    <s v="03.16.25"/>
    <x v="78"/>
    <x v="0"/>
    <x v="4"/>
    <x v="17"/>
    <x v="0"/>
    <x v="0"/>
    <x v="0"/>
    <x v="0"/>
    <x v="3"/>
    <s v="2024-05-21"/>
    <x v="1"/>
    <n v="551"/>
    <x v="4"/>
    <m/>
    <x v="0"/>
    <m/>
    <x v="15"/>
    <n v="100479277"/>
    <x v="0"/>
    <x v="2"/>
    <s v="Direção dos  Recursos Humanos"/>
    <s v="ORI"/>
    <x v="2"/>
    <m/>
    <x v="0"/>
    <x v="2"/>
    <x v="2"/>
    <x v="1"/>
    <x v="0"/>
    <x v="0"/>
    <x v="0"/>
    <x v="0"/>
    <x v="0"/>
    <x v="0"/>
    <x v="0"/>
    <s v="Direção dos  Recursos Humanos"/>
    <x v="0"/>
    <x v="0"/>
    <x v="0"/>
    <x v="0"/>
    <x v="0"/>
    <x v="0"/>
    <x v="0"/>
    <x v="0"/>
    <x v="0"/>
    <x v="0"/>
    <x v="2"/>
    <x v="0"/>
    <s v="Pagamento de salário referente a 05-2024"/>
  </r>
  <r>
    <x v="0"/>
    <n v="0"/>
    <n v="0"/>
    <n v="0"/>
    <n v="0"/>
    <x v="3762"/>
    <x v="0"/>
    <x v="0"/>
    <x v="0"/>
    <s v="03.16.25"/>
    <x v="23"/>
    <x v="0"/>
    <x v="0"/>
    <s v="Direção dos  Recursos Humanos"/>
    <s v="03.16.25"/>
    <s v="Direção dos  Recursos Humanos"/>
    <s v="03.16.25"/>
    <x v="79"/>
    <x v="0"/>
    <x v="4"/>
    <x v="17"/>
    <x v="0"/>
    <x v="0"/>
    <x v="0"/>
    <x v="0"/>
    <x v="3"/>
    <s v="2024-05-21"/>
    <x v="1"/>
    <n v="9837"/>
    <x v="4"/>
    <m/>
    <x v="0"/>
    <m/>
    <x v="15"/>
    <n v="100479277"/>
    <x v="0"/>
    <x v="2"/>
    <s v="Direção dos  Recursos Humanos"/>
    <s v="ORI"/>
    <x v="2"/>
    <m/>
    <x v="0"/>
    <x v="2"/>
    <x v="2"/>
    <x v="1"/>
    <x v="0"/>
    <x v="0"/>
    <x v="0"/>
    <x v="0"/>
    <x v="0"/>
    <x v="0"/>
    <x v="0"/>
    <s v="Direção dos  Recursos Humanos"/>
    <x v="0"/>
    <x v="0"/>
    <x v="0"/>
    <x v="0"/>
    <x v="0"/>
    <x v="0"/>
    <x v="0"/>
    <x v="0"/>
    <x v="0"/>
    <x v="0"/>
    <x v="2"/>
    <x v="0"/>
    <s v="Pagamento de salário referente a 05-2024"/>
  </r>
  <r>
    <x v="0"/>
    <n v="0"/>
    <n v="0"/>
    <n v="0"/>
    <n v="0"/>
    <x v="5676"/>
    <x v="0"/>
    <x v="0"/>
    <x v="0"/>
    <s v="03.16.25"/>
    <x v="23"/>
    <x v="0"/>
    <x v="0"/>
    <s v="Direção dos  Recursos Humanos"/>
    <s v="03.16.25"/>
    <s v="Direção dos  Recursos Humanos"/>
    <s v="03.16.25"/>
    <x v="49"/>
    <x v="0"/>
    <x v="0"/>
    <x v="0"/>
    <x v="1"/>
    <x v="0"/>
    <x v="0"/>
    <x v="0"/>
    <x v="1"/>
    <s v="2024-03-21"/>
    <x v="0"/>
    <n v="38"/>
    <x v="4"/>
    <m/>
    <x v="0"/>
    <m/>
    <x v="54"/>
    <n v="100477977"/>
    <x v="0"/>
    <x v="8"/>
    <s v="Direção dos  Recursos Humanos"/>
    <s v="ORI"/>
    <x v="2"/>
    <m/>
    <x v="0"/>
    <x v="2"/>
    <x v="2"/>
    <x v="1"/>
    <x v="0"/>
    <x v="0"/>
    <x v="0"/>
    <x v="0"/>
    <x v="0"/>
    <x v="0"/>
    <x v="0"/>
    <s v="Direção dos  Recursos Humanos"/>
    <x v="0"/>
    <x v="0"/>
    <x v="0"/>
    <x v="0"/>
    <x v="0"/>
    <x v="0"/>
    <x v="0"/>
    <x v="0"/>
    <x v="0"/>
    <x v="0"/>
    <x v="8"/>
    <x v="0"/>
    <s v="Pagamento de salário referente a 03-2024"/>
  </r>
  <r>
    <x v="0"/>
    <n v="0"/>
    <n v="0"/>
    <n v="0"/>
    <n v="0"/>
    <x v="5676"/>
    <x v="0"/>
    <x v="0"/>
    <x v="0"/>
    <s v="03.16.25"/>
    <x v="23"/>
    <x v="0"/>
    <x v="0"/>
    <s v="Direção dos  Recursos Humanos"/>
    <s v="03.16.25"/>
    <s v="Direção dos  Recursos Humanos"/>
    <s v="03.16.25"/>
    <x v="48"/>
    <x v="0"/>
    <x v="0"/>
    <x v="0"/>
    <x v="1"/>
    <x v="0"/>
    <x v="0"/>
    <x v="0"/>
    <x v="1"/>
    <s v="2024-03-21"/>
    <x v="0"/>
    <n v="1055"/>
    <x v="4"/>
    <m/>
    <x v="0"/>
    <m/>
    <x v="67"/>
    <n v="100474708"/>
    <x v="0"/>
    <x v="7"/>
    <s v="Direção dos  Recursos Humanos"/>
    <s v="ORI"/>
    <x v="2"/>
    <m/>
    <x v="0"/>
    <x v="2"/>
    <x v="2"/>
    <x v="1"/>
    <x v="0"/>
    <x v="0"/>
    <x v="0"/>
    <x v="0"/>
    <x v="0"/>
    <x v="0"/>
    <x v="0"/>
    <s v="Direção dos  Recursos Humanos"/>
    <x v="0"/>
    <x v="0"/>
    <x v="0"/>
    <x v="0"/>
    <x v="0"/>
    <x v="0"/>
    <x v="0"/>
    <x v="0"/>
    <x v="0"/>
    <x v="0"/>
    <x v="7"/>
    <x v="0"/>
    <s v="Pagamento de salário referente a 03-2024"/>
  </r>
  <r>
    <x v="0"/>
    <n v="0"/>
    <n v="0"/>
    <n v="0"/>
    <n v="0"/>
    <x v="5676"/>
    <x v="0"/>
    <x v="0"/>
    <x v="0"/>
    <s v="03.16.25"/>
    <x v="23"/>
    <x v="0"/>
    <x v="0"/>
    <s v="Direção dos  Recursos Humanos"/>
    <s v="03.16.25"/>
    <s v="Direção dos  Recursos Humanos"/>
    <s v="03.16.25"/>
    <x v="31"/>
    <x v="0"/>
    <x v="0"/>
    <x v="1"/>
    <x v="0"/>
    <x v="0"/>
    <x v="0"/>
    <x v="0"/>
    <x v="1"/>
    <s v="2024-03-21"/>
    <x v="0"/>
    <n v="91"/>
    <x v="4"/>
    <m/>
    <x v="0"/>
    <m/>
    <x v="15"/>
    <n v="100479277"/>
    <x v="0"/>
    <x v="2"/>
    <s v="Direção dos  Recursos Humanos"/>
    <s v="ORI"/>
    <x v="2"/>
    <m/>
    <x v="0"/>
    <x v="2"/>
    <x v="2"/>
    <x v="1"/>
    <x v="0"/>
    <x v="0"/>
    <x v="0"/>
    <x v="0"/>
    <x v="0"/>
    <x v="0"/>
    <x v="0"/>
    <s v="Direção dos  Recursos Humanos"/>
    <x v="0"/>
    <x v="0"/>
    <x v="0"/>
    <x v="0"/>
    <x v="0"/>
    <x v="0"/>
    <x v="0"/>
    <x v="0"/>
    <x v="0"/>
    <x v="0"/>
    <x v="2"/>
    <x v="0"/>
    <s v="Pagamento de salário referente a 03-2024"/>
  </r>
  <r>
    <x v="0"/>
    <n v="0"/>
    <n v="0"/>
    <n v="0"/>
    <n v="0"/>
    <x v="5676"/>
    <x v="0"/>
    <x v="0"/>
    <x v="0"/>
    <s v="03.16.25"/>
    <x v="23"/>
    <x v="0"/>
    <x v="0"/>
    <s v="Direção dos  Recursos Humanos"/>
    <s v="03.16.25"/>
    <s v="Direção dos  Recursos Humanos"/>
    <s v="03.16.25"/>
    <x v="49"/>
    <x v="0"/>
    <x v="0"/>
    <x v="0"/>
    <x v="1"/>
    <x v="0"/>
    <x v="0"/>
    <x v="0"/>
    <x v="1"/>
    <s v="2024-03-21"/>
    <x v="0"/>
    <n v="919"/>
    <x v="4"/>
    <m/>
    <x v="0"/>
    <m/>
    <x v="15"/>
    <n v="100479277"/>
    <x v="0"/>
    <x v="2"/>
    <s v="Direção dos  Recursos Humanos"/>
    <s v="ORI"/>
    <x v="2"/>
    <m/>
    <x v="0"/>
    <x v="2"/>
    <x v="2"/>
    <x v="1"/>
    <x v="0"/>
    <x v="0"/>
    <x v="0"/>
    <x v="0"/>
    <x v="0"/>
    <x v="0"/>
    <x v="0"/>
    <s v="Direção dos  Recursos Humanos"/>
    <x v="0"/>
    <x v="0"/>
    <x v="0"/>
    <x v="0"/>
    <x v="0"/>
    <x v="0"/>
    <x v="0"/>
    <x v="0"/>
    <x v="0"/>
    <x v="0"/>
    <x v="2"/>
    <x v="0"/>
    <s v="Pagamento de salário referente a 03-2024"/>
  </r>
  <r>
    <x v="0"/>
    <n v="0"/>
    <n v="0"/>
    <n v="0"/>
    <n v="0"/>
    <x v="5518"/>
    <x v="0"/>
    <x v="0"/>
    <x v="0"/>
    <s v="03.16.25"/>
    <x v="23"/>
    <x v="0"/>
    <x v="0"/>
    <s v="Direção dos  Recursos Humanos"/>
    <s v="03.16.25"/>
    <s v="Direção dos  Recursos Humanos"/>
    <s v="03.16.25"/>
    <x v="78"/>
    <x v="0"/>
    <x v="4"/>
    <x v="17"/>
    <x v="0"/>
    <x v="0"/>
    <x v="0"/>
    <x v="0"/>
    <x v="2"/>
    <s v="2024-02-23"/>
    <x v="0"/>
    <n v="1559"/>
    <x v="4"/>
    <m/>
    <x v="0"/>
    <m/>
    <x v="19"/>
    <n v="100474706"/>
    <x v="0"/>
    <x v="6"/>
    <s v="Direção dos  Recursos Humanos"/>
    <s v="ORI"/>
    <x v="2"/>
    <m/>
    <x v="0"/>
    <x v="2"/>
    <x v="2"/>
    <x v="1"/>
    <x v="0"/>
    <x v="0"/>
    <x v="0"/>
    <x v="0"/>
    <x v="0"/>
    <x v="0"/>
    <x v="0"/>
    <s v="Direção dos  Recursos Humanos"/>
    <x v="0"/>
    <x v="0"/>
    <x v="0"/>
    <x v="0"/>
    <x v="0"/>
    <x v="0"/>
    <x v="0"/>
    <x v="0"/>
    <x v="0"/>
    <x v="0"/>
    <x v="6"/>
    <x v="0"/>
    <s v="Pagamento de salário referente a 02-2024"/>
  </r>
  <r>
    <x v="0"/>
    <n v="0"/>
    <n v="0"/>
    <n v="0"/>
    <n v="0"/>
    <x v="5518"/>
    <x v="0"/>
    <x v="0"/>
    <x v="0"/>
    <s v="03.16.25"/>
    <x v="23"/>
    <x v="0"/>
    <x v="0"/>
    <s v="Direção dos  Recursos Humanos"/>
    <s v="03.16.25"/>
    <s v="Direção dos  Recursos Humanos"/>
    <s v="03.16.25"/>
    <x v="48"/>
    <x v="0"/>
    <x v="0"/>
    <x v="0"/>
    <x v="1"/>
    <x v="0"/>
    <x v="0"/>
    <x v="0"/>
    <x v="2"/>
    <s v="2024-02-23"/>
    <x v="0"/>
    <n v="106"/>
    <x v="4"/>
    <m/>
    <x v="0"/>
    <m/>
    <x v="54"/>
    <n v="100477977"/>
    <x v="0"/>
    <x v="8"/>
    <s v="Direção dos  Recursos Humanos"/>
    <s v="ORI"/>
    <x v="2"/>
    <m/>
    <x v="0"/>
    <x v="2"/>
    <x v="2"/>
    <x v="1"/>
    <x v="0"/>
    <x v="0"/>
    <x v="0"/>
    <x v="0"/>
    <x v="0"/>
    <x v="0"/>
    <x v="0"/>
    <s v="Direção dos  Recursos Humanos"/>
    <x v="0"/>
    <x v="0"/>
    <x v="0"/>
    <x v="0"/>
    <x v="0"/>
    <x v="0"/>
    <x v="0"/>
    <x v="0"/>
    <x v="0"/>
    <x v="0"/>
    <x v="8"/>
    <x v="0"/>
    <s v="Pagamento de salário referente a 02-2024"/>
  </r>
  <r>
    <x v="0"/>
    <n v="0"/>
    <n v="0"/>
    <n v="0"/>
    <n v="0"/>
    <x v="5518"/>
    <x v="0"/>
    <x v="0"/>
    <x v="0"/>
    <s v="03.16.25"/>
    <x v="23"/>
    <x v="0"/>
    <x v="0"/>
    <s v="Direção dos  Recursos Humanos"/>
    <s v="03.16.25"/>
    <s v="Direção dos  Recursos Humanos"/>
    <s v="03.16.25"/>
    <x v="48"/>
    <x v="0"/>
    <x v="0"/>
    <x v="0"/>
    <x v="1"/>
    <x v="0"/>
    <x v="0"/>
    <x v="0"/>
    <x v="2"/>
    <s v="2024-02-23"/>
    <x v="0"/>
    <n v="1061"/>
    <x v="4"/>
    <m/>
    <x v="0"/>
    <m/>
    <x v="67"/>
    <n v="100474708"/>
    <x v="0"/>
    <x v="7"/>
    <s v="Direção dos  Recursos Humanos"/>
    <s v="ORI"/>
    <x v="2"/>
    <m/>
    <x v="0"/>
    <x v="2"/>
    <x v="2"/>
    <x v="1"/>
    <x v="0"/>
    <x v="0"/>
    <x v="0"/>
    <x v="0"/>
    <x v="0"/>
    <x v="0"/>
    <x v="0"/>
    <s v="Direção dos  Recursos Humanos"/>
    <x v="0"/>
    <x v="0"/>
    <x v="0"/>
    <x v="0"/>
    <x v="0"/>
    <x v="0"/>
    <x v="0"/>
    <x v="0"/>
    <x v="0"/>
    <x v="0"/>
    <x v="7"/>
    <x v="0"/>
    <s v="Pagamento de salário referente a 02-2024"/>
  </r>
  <r>
    <x v="0"/>
    <n v="0"/>
    <n v="0"/>
    <n v="0"/>
    <n v="0"/>
    <x v="5518"/>
    <x v="0"/>
    <x v="0"/>
    <x v="0"/>
    <s v="03.16.25"/>
    <x v="23"/>
    <x v="0"/>
    <x v="0"/>
    <s v="Direção dos  Recursos Humanos"/>
    <s v="03.16.25"/>
    <s v="Direção dos  Recursos Humanos"/>
    <s v="03.16.25"/>
    <x v="78"/>
    <x v="0"/>
    <x v="4"/>
    <x v="17"/>
    <x v="0"/>
    <x v="0"/>
    <x v="0"/>
    <x v="0"/>
    <x v="2"/>
    <s v="2024-02-23"/>
    <x v="0"/>
    <n v="190"/>
    <x v="4"/>
    <m/>
    <x v="0"/>
    <m/>
    <x v="67"/>
    <n v="100474708"/>
    <x v="0"/>
    <x v="7"/>
    <s v="Direção dos  Recursos Humanos"/>
    <s v="ORI"/>
    <x v="2"/>
    <m/>
    <x v="0"/>
    <x v="2"/>
    <x v="2"/>
    <x v="1"/>
    <x v="0"/>
    <x v="0"/>
    <x v="0"/>
    <x v="0"/>
    <x v="0"/>
    <x v="0"/>
    <x v="0"/>
    <s v="Direção dos  Recursos Humanos"/>
    <x v="0"/>
    <x v="0"/>
    <x v="0"/>
    <x v="0"/>
    <x v="0"/>
    <x v="0"/>
    <x v="0"/>
    <x v="0"/>
    <x v="0"/>
    <x v="0"/>
    <x v="7"/>
    <x v="0"/>
    <s v="Pagamento de salário referente a 02-2024"/>
  </r>
  <r>
    <x v="0"/>
    <n v="0"/>
    <n v="0"/>
    <n v="0"/>
    <n v="0"/>
    <x v="5518"/>
    <x v="0"/>
    <x v="0"/>
    <x v="0"/>
    <s v="03.16.25"/>
    <x v="23"/>
    <x v="0"/>
    <x v="0"/>
    <s v="Direção dos  Recursos Humanos"/>
    <s v="03.16.25"/>
    <s v="Direção dos  Recursos Humanos"/>
    <s v="03.16.25"/>
    <x v="49"/>
    <x v="0"/>
    <x v="0"/>
    <x v="0"/>
    <x v="1"/>
    <x v="0"/>
    <x v="0"/>
    <x v="0"/>
    <x v="2"/>
    <s v="2024-02-23"/>
    <x v="0"/>
    <n v="1189"/>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2-2024"/>
  </r>
  <r>
    <x v="0"/>
    <n v="0"/>
    <n v="0"/>
    <n v="0"/>
    <n v="0"/>
    <x v="5460"/>
    <x v="0"/>
    <x v="0"/>
    <x v="0"/>
    <s v="03.16.25"/>
    <x v="23"/>
    <x v="0"/>
    <x v="0"/>
    <s v="Direção dos  Recursos Humanos"/>
    <s v="03.16.25"/>
    <s v="Direção dos  Recursos Humanos"/>
    <s v="03.16.25"/>
    <x v="78"/>
    <x v="0"/>
    <x v="4"/>
    <x v="17"/>
    <x v="0"/>
    <x v="0"/>
    <x v="0"/>
    <x v="0"/>
    <x v="6"/>
    <s v="2024-04-23"/>
    <x v="1"/>
    <n v="1542"/>
    <x v="4"/>
    <m/>
    <x v="0"/>
    <m/>
    <x v="19"/>
    <n v="100474706"/>
    <x v="0"/>
    <x v="6"/>
    <s v="Direção dos  Recursos Humanos"/>
    <s v="ORI"/>
    <x v="2"/>
    <m/>
    <x v="0"/>
    <x v="2"/>
    <x v="2"/>
    <x v="1"/>
    <x v="0"/>
    <x v="0"/>
    <x v="0"/>
    <x v="0"/>
    <x v="0"/>
    <x v="0"/>
    <x v="0"/>
    <s v="Direção dos  Recursos Humanos"/>
    <x v="0"/>
    <x v="0"/>
    <x v="0"/>
    <x v="0"/>
    <x v="0"/>
    <x v="0"/>
    <x v="0"/>
    <x v="0"/>
    <x v="0"/>
    <x v="0"/>
    <x v="6"/>
    <x v="0"/>
    <s v="Pagamento de salário referente a 04-2024"/>
  </r>
  <r>
    <x v="0"/>
    <n v="0"/>
    <n v="0"/>
    <n v="0"/>
    <n v="0"/>
    <x v="5460"/>
    <x v="0"/>
    <x v="0"/>
    <x v="0"/>
    <s v="03.16.25"/>
    <x v="23"/>
    <x v="0"/>
    <x v="0"/>
    <s v="Direção dos  Recursos Humanos"/>
    <s v="03.16.25"/>
    <s v="Direção dos  Recursos Humanos"/>
    <s v="03.16.25"/>
    <x v="29"/>
    <x v="0"/>
    <x v="0"/>
    <x v="0"/>
    <x v="0"/>
    <x v="0"/>
    <x v="0"/>
    <x v="0"/>
    <x v="6"/>
    <s v="2024-04-23"/>
    <x v="1"/>
    <n v="0"/>
    <x v="4"/>
    <m/>
    <x v="0"/>
    <m/>
    <x v="54"/>
    <n v="100477977"/>
    <x v="0"/>
    <x v="8"/>
    <s v="Direção dos  Recursos Humanos"/>
    <s v="ORI"/>
    <x v="2"/>
    <m/>
    <x v="0"/>
    <x v="2"/>
    <x v="2"/>
    <x v="1"/>
    <x v="0"/>
    <x v="0"/>
    <x v="0"/>
    <x v="0"/>
    <x v="0"/>
    <x v="0"/>
    <x v="0"/>
    <s v="Direção dos  Recursos Humanos"/>
    <x v="0"/>
    <x v="0"/>
    <x v="0"/>
    <x v="0"/>
    <x v="0"/>
    <x v="0"/>
    <x v="0"/>
    <x v="0"/>
    <x v="0"/>
    <x v="0"/>
    <x v="8"/>
    <x v="0"/>
    <s v="Pagamento de salário referente a 04-2024"/>
  </r>
  <r>
    <x v="0"/>
    <n v="0"/>
    <n v="0"/>
    <n v="0"/>
    <n v="0"/>
    <x v="5460"/>
    <x v="0"/>
    <x v="0"/>
    <x v="0"/>
    <s v="03.16.25"/>
    <x v="23"/>
    <x v="0"/>
    <x v="0"/>
    <s v="Direção dos  Recursos Humanos"/>
    <s v="03.16.25"/>
    <s v="Direção dos  Recursos Humanos"/>
    <s v="03.16.25"/>
    <x v="29"/>
    <x v="0"/>
    <x v="0"/>
    <x v="0"/>
    <x v="0"/>
    <x v="0"/>
    <x v="0"/>
    <x v="0"/>
    <x v="6"/>
    <s v="2024-04-23"/>
    <x v="1"/>
    <n v="8"/>
    <x v="4"/>
    <m/>
    <x v="0"/>
    <m/>
    <x v="67"/>
    <n v="100474708"/>
    <x v="0"/>
    <x v="7"/>
    <s v="Direção dos  Recursos Humanos"/>
    <s v="ORI"/>
    <x v="2"/>
    <m/>
    <x v="0"/>
    <x v="2"/>
    <x v="2"/>
    <x v="1"/>
    <x v="0"/>
    <x v="0"/>
    <x v="0"/>
    <x v="0"/>
    <x v="0"/>
    <x v="0"/>
    <x v="0"/>
    <s v="Direção dos  Recursos Humanos"/>
    <x v="0"/>
    <x v="0"/>
    <x v="0"/>
    <x v="0"/>
    <x v="0"/>
    <x v="0"/>
    <x v="0"/>
    <x v="0"/>
    <x v="0"/>
    <x v="0"/>
    <x v="7"/>
    <x v="0"/>
    <s v="Pagamento de salário referente a 04-2024"/>
  </r>
  <r>
    <x v="0"/>
    <n v="0"/>
    <n v="0"/>
    <n v="0"/>
    <n v="0"/>
    <x v="5460"/>
    <x v="0"/>
    <x v="0"/>
    <x v="0"/>
    <s v="03.16.25"/>
    <x v="23"/>
    <x v="0"/>
    <x v="0"/>
    <s v="Direção dos  Recursos Humanos"/>
    <s v="03.16.25"/>
    <s v="Direção dos  Recursos Humanos"/>
    <s v="03.16.25"/>
    <x v="30"/>
    <x v="0"/>
    <x v="0"/>
    <x v="0"/>
    <x v="1"/>
    <x v="0"/>
    <x v="0"/>
    <x v="0"/>
    <x v="6"/>
    <s v="2024-04-23"/>
    <x v="1"/>
    <n v="154"/>
    <x v="4"/>
    <m/>
    <x v="0"/>
    <m/>
    <x v="67"/>
    <n v="100474708"/>
    <x v="0"/>
    <x v="7"/>
    <s v="Direção dos  Recursos Humanos"/>
    <s v="ORI"/>
    <x v="2"/>
    <m/>
    <x v="0"/>
    <x v="2"/>
    <x v="2"/>
    <x v="1"/>
    <x v="0"/>
    <x v="0"/>
    <x v="0"/>
    <x v="0"/>
    <x v="0"/>
    <x v="0"/>
    <x v="0"/>
    <s v="Direção dos  Recursos Humanos"/>
    <x v="0"/>
    <x v="0"/>
    <x v="0"/>
    <x v="0"/>
    <x v="0"/>
    <x v="0"/>
    <x v="0"/>
    <x v="0"/>
    <x v="0"/>
    <x v="0"/>
    <x v="7"/>
    <x v="0"/>
    <s v="Pagamento de salário referente a 04-2024"/>
  </r>
  <r>
    <x v="0"/>
    <n v="0"/>
    <n v="0"/>
    <n v="0"/>
    <n v="0"/>
    <x v="5460"/>
    <x v="0"/>
    <x v="0"/>
    <x v="0"/>
    <s v="03.16.25"/>
    <x v="23"/>
    <x v="0"/>
    <x v="0"/>
    <s v="Direção dos  Recursos Humanos"/>
    <s v="03.16.25"/>
    <s v="Direção dos  Recursos Humanos"/>
    <s v="03.16.25"/>
    <x v="29"/>
    <x v="0"/>
    <x v="0"/>
    <x v="0"/>
    <x v="0"/>
    <x v="0"/>
    <x v="0"/>
    <x v="0"/>
    <x v="6"/>
    <s v="2024-04-23"/>
    <x v="1"/>
    <n v="0"/>
    <x v="4"/>
    <m/>
    <x v="0"/>
    <m/>
    <x v="17"/>
    <n v="100479279"/>
    <x v="0"/>
    <x v="4"/>
    <s v="Direção dos  Recursos Humanos"/>
    <s v="ORI"/>
    <x v="2"/>
    <m/>
    <x v="0"/>
    <x v="2"/>
    <x v="2"/>
    <x v="1"/>
    <x v="0"/>
    <x v="0"/>
    <x v="0"/>
    <x v="0"/>
    <x v="0"/>
    <x v="0"/>
    <x v="0"/>
    <s v="Direção dos  Recursos Humanos"/>
    <x v="0"/>
    <x v="0"/>
    <x v="0"/>
    <x v="0"/>
    <x v="0"/>
    <x v="0"/>
    <x v="0"/>
    <x v="0"/>
    <x v="0"/>
    <x v="0"/>
    <x v="4"/>
    <x v="0"/>
    <s v="Pagamento de salário referente a 04-2024"/>
  </r>
  <r>
    <x v="0"/>
    <n v="0"/>
    <n v="0"/>
    <n v="0"/>
    <n v="0"/>
    <x v="5460"/>
    <x v="0"/>
    <x v="0"/>
    <x v="0"/>
    <s v="03.16.25"/>
    <x v="23"/>
    <x v="0"/>
    <x v="0"/>
    <s v="Direção dos  Recursos Humanos"/>
    <s v="03.16.25"/>
    <s v="Direção dos  Recursos Humanos"/>
    <s v="03.16.25"/>
    <x v="31"/>
    <x v="0"/>
    <x v="0"/>
    <x v="1"/>
    <x v="0"/>
    <x v="0"/>
    <x v="0"/>
    <x v="0"/>
    <x v="6"/>
    <s v="2024-04-23"/>
    <x v="1"/>
    <n v="91"/>
    <x v="4"/>
    <m/>
    <x v="0"/>
    <m/>
    <x v="15"/>
    <n v="100479277"/>
    <x v="0"/>
    <x v="2"/>
    <s v="Direção dos  Recursos Humanos"/>
    <s v="ORI"/>
    <x v="2"/>
    <m/>
    <x v="0"/>
    <x v="2"/>
    <x v="2"/>
    <x v="1"/>
    <x v="0"/>
    <x v="0"/>
    <x v="0"/>
    <x v="0"/>
    <x v="0"/>
    <x v="0"/>
    <x v="0"/>
    <s v="Direção dos  Recursos Humanos"/>
    <x v="0"/>
    <x v="0"/>
    <x v="0"/>
    <x v="0"/>
    <x v="0"/>
    <x v="0"/>
    <x v="0"/>
    <x v="0"/>
    <x v="0"/>
    <x v="0"/>
    <x v="2"/>
    <x v="0"/>
    <s v="Pagamento de salário referente a 04-2024"/>
  </r>
  <r>
    <x v="0"/>
    <n v="0"/>
    <n v="0"/>
    <n v="0"/>
    <n v="0"/>
    <x v="5524"/>
    <x v="0"/>
    <x v="0"/>
    <x v="0"/>
    <s v="03.16.19"/>
    <x v="21"/>
    <x v="0"/>
    <x v="0"/>
    <s v="Direção de Inovação e Desporto"/>
    <s v="03.16.19"/>
    <s v="Direção de Inovação e Desporto"/>
    <s v="03.16.19"/>
    <x v="31"/>
    <x v="0"/>
    <x v="0"/>
    <x v="1"/>
    <x v="0"/>
    <x v="0"/>
    <x v="0"/>
    <x v="0"/>
    <x v="2"/>
    <s v="2024-02-23"/>
    <x v="0"/>
    <n v="246"/>
    <x v="4"/>
    <m/>
    <x v="0"/>
    <m/>
    <x v="19"/>
    <n v="100474706"/>
    <x v="0"/>
    <x v="6"/>
    <s v="Direção de Inovação e Desporto"/>
    <s v="ORI"/>
    <x v="2"/>
    <m/>
    <x v="0"/>
    <x v="2"/>
    <x v="2"/>
    <x v="1"/>
    <x v="0"/>
    <x v="0"/>
    <x v="0"/>
    <x v="0"/>
    <x v="0"/>
    <x v="0"/>
    <x v="0"/>
    <s v="Direção de Inovação e Desporto"/>
    <x v="0"/>
    <x v="0"/>
    <x v="0"/>
    <x v="0"/>
    <x v="0"/>
    <x v="0"/>
    <x v="0"/>
    <x v="0"/>
    <x v="0"/>
    <x v="0"/>
    <x v="6"/>
    <x v="0"/>
    <s v="Pagamento de salário referente a 02-2024"/>
  </r>
  <r>
    <x v="0"/>
    <n v="0"/>
    <n v="0"/>
    <n v="0"/>
    <n v="0"/>
    <x v="4579"/>
    <x v="0"/>
    <x v="0"/>
    <x v="0"/>
    <s v="03.16.17"/>
    <x v="51"/>
    <x v="0"/>
    <x v="0"/>
    <s v="Direção Proteção Civil"/>
    <s v="03.16.17"/>
    <s v="Direção Proteção Civil"/>
    <s v="03.16.17"/>
    <x v="28"/>
    <x v="0"/>
    <x v="0"/>
    <x v="0"/>
    <x v="0"/>
    <x v="0"/>
    <x v="0"/>
    <x v="0"/>
    <x v="3"/>
    <s v="2024-05-21"/>
    <x v="1"/>
    <n v="2296"/>
    <x v="4"/>
    <m/>
    <x v="0"/>
    <m/>
    <x v="19"/>
    <n v="100474706"/>
    <x v="0"/>
    <x v="6"/>
    <s v="Direção Proteção Civil"/>
    <s v="ORI"/>
    <x v="2"/>
    <m/>
    <x v="0"/>
    <x v="2"/>
    <x v="2"/>
    <x v="1"/>
    <x v="0"/>
    <x v="0"/>
    <x v="0"/>
    <x v="0"/>
    <x v="0"/>
    <x v="0"/>
    <x v="0"/>
    <s v="Direção Proteção Civil"/>
    <x v="0"/>
    <x v="0"/>
    <x v="0"/>
    <x v="0"/>
    <x v="0"/>
    <x v="0"/>
    <x v="0"/>
    <x v="0"/>
    <x v="0"/>
    <x v="0"/>
    <x v="6"/>
    <x v="0"/>
    <s v="Pagamento de salário referente a 05-2024"/>
  </r>
  <r>
    <x v="0"/>
    <n v="0"/>
    <n v="0"/>
    <n v="0"/>
    <n v="0"/>
    <x v="5525"/>
    <x v="0"/>
    <x v="0"/>
    <x v="0"/>
    <s v="03.16.17"/>
    <x v="51"/>
    <x v="0"/>
    <x v="0"/>
    <s v="Direção Proteção Civil"/>
    <s v="03.16.17"/>
    <s v="Direção Proteção Civil"/>
    <s v="03.16.17"/>
    <x v="28"/>
    <x v="0"/>
    <x v="0"/>
    <x v="0"/>
    <x v="0"/>
    <x v="0"/>
    <x v="0"/>
    <x v="0"/>
    <x v="2"/>
    <s v="2024-02-23"/>
    <x v="0"/>
    <n v="520"/>
    <x v="4"/>
    <m/>
    <x v="0"/>
    <m/>
    <x v="15"/>
    <n v="100479277"/>
    <x v="0"/>
    <x v="2"/>
    <s v="Direção Proteção Civil"/>
    <s v="ORI"/>
    <x v="2"/>
    <m/>
    <x v="0"/>
    <x v="2"/>
    <x v="2"/>
    <x v="1"/>
    <x v="0"/>
    <x v="0"/>
    <x v="0"/>
    <x v="0"/>
    <x v="0"/>
    <x v="0"/>
    <x v="0"/>
    <s v="Direção Proteção Civil"/>
    <x v="0"/>
    <x v="0"/>
    <x v="0"/>
    <x v="0"/>
    <x v="0"/>
    <x v="0"/>
    <x v="0"/>
    <x v="0"/>
    <x v="0"/>
    <x v="0"/>
    <x v="2"/>
    <x v="0"/>
    <s v="Pagamento de salário referente a 02-2024"/>
  </r>
  <r>
    <x v="0"/>
    <n v="0"/>
    <n v="0"/>
    <n v="0"/>
    <n v="0"/>
    <x v="5467"/>
    <x v="0"/>
    <x v="0"/>
    <x v="0"/>
    <s v="03.16.17"/>
    <x v="51"/>
    <x v="0"/>
    <x v="0"/>
    <s v="Direção Proteção Civil"/>
    <s v="03.16.17"/>
    <s v="Direção Proteção Civil"/>
    <s v="03.16.17"/>
    <x v="28"/>
    <x v="0"/>
    <x v="0"/>
    <x v="0"/>
    <x v="0"/>
    <x v="0"/>
    <x v="0"/>
    <x v="0"/>
    <x v="6"/>
    <s v="2024-04-23"/>
    <x v="1"/>
    <n v="2296"/>
    <x v="4"/>
    <m/>
    <x v="0"/>
    <m/>
    <x v="19"/>
    <n v="100474706"/>
    <x v="0"/>
    <x v="6"/>
    <s v="Direção Proteção Civil"/>
    <s v="ORI"/>
    <x v="2"/>
    <m/>
    <x v="0"/>
    <x v="2"/>
    <x v="2"/>
    <x v="1"/>
    <x v="0"/>
    <x v="0"/>
    <x v="0"/>
    <x v="0"/>
    <x v="0"/>
    <x v="0"/>
    <x v="0"/>
    <s v="Direção Proteção Civil"/>
    <x v="0"/>
    <x v="0"/>
    <x v="0"/>
    <x v="0"/>
    <x v="0"/>
    <x v="0"/>
    <x v="0"/>
    <x v="0"/>
    <x v="0"/>
    <x v="0"/>
    <x v="6"/>
    <x v="0"/>
    <s v="Pagamento de salário referente a 04-2024"/>
  </r>
  <r>
    <x v="0"/>
    <n v="0"/>
    <n v="0"/>
    <n v="0"/>
    <n v="0"/>
    <x v="4556"/>
    <x v="0"/>
    <x v="0"/>
    <x v="0"/>
    <s v="03.16.16"/>
    <x v="24"/>
    <x v="0"/>
    <x v="0"/>
    <s v="Direção Ambiente e Saneamento "/>
    <s v="03.16.16"/>
    <s v="Direção Ambiente e Saneamento "/>
    <s v="03.16.16"/>
    <x v="29"/>
    <x v="0"/>
    <x v="0"/>
    <x v="0"/>
    <x v="0"/>
    <x v="0"/>
    <x v="0"/>
    <x v="0"/>
    <x v="3"/>
    <s v="2024-05-21"/>
    <x v="1"/>
    <n v="0"/>
    <x v="4"/>
    <m/>
    <x v="0"/>
    <m/>
    <x v="136"/>
    <n v="100478986"/>
    <x v="0"/>
    <x v="10"/>
    <s v="Direção Ambiente e Saneamento "/>
    <s v="ORI"/>
    <x v="2"/>
    <m/>
    <x v="0"/>
    <x v="2"/>
    <x v="2"/>
    <x v="1"/>
    <x v="0"/>
    <x v="0"/>
    <x v="0"/>
    <x v="0"/>
    <x v="0"/>
    <x v="0"/>
    <x v="0"/>
    <s v="Direção Ambiente e Saneamento "/>
    <x v="0"/>
    <x v="0"/>
    <x v="0"/>
    <x v="0"/>
    <x v="0"/>
    <x v="0"/>
    <x v="0"/>
    <x v="0"/>
    <x v="0"/>
    <x v="0"/>
    <x v="10"/>
    <x v="0"/>
    <s v="Pagamento de salário referente a 05-2024"/>
  </r>
  <r>
    <x v="0"/>
    <n v="0"/>
    <n v="0"/>
    <n v="0"/>
    <n v="0"/>
    <x v="4556"/>
    <x v="0"/>
    <x v="0"/>
    <x v="0"/>
    <s v="03.16.16"/>
    <x v="24"/>
    <x v="0"/>
    <x v="0"/>
    <s v="Direção Ambiente e Saneamento "/>
    <s v="03.16.16"/>
    <s v="Direção Ambiente e Saneamento "/>
    <s v="03.16.16"/>
    <x v="29"/>
    <x v="0"/>
    <x v="0"/>
    <x v="0"/>
    <x v="0"/>
    <x v="0"/>
    <x v="0"/>
    <x v="0"/>
    <x v="3"/>
    <s v="2024-05-21"/>
    <x v="1"/>
    <n v="2"/>
    <x v="4"/>
    <m/>
    <x v="0"/>
    <m/>
    <x v="16"/>
    <n v="100474707"/>
    <x v="0"/>
    <x v="3"/>
    <s v="Direção Ambiente e Saneamento "/>
    <s v="ORI"/>
    <x v="2"/>
    <m/>
    <x v="0"/>
    <x v="2"/>
    <x v="2"/>
    <x v="1"/>
    <x v="0"/>
    <x v="0"/>
    <x v="0"/>
    <x v="0"/>
    <x v="0"/>
    <x v="0"/>
    <x v="0"/>
    <s v="Direção Ambiente e Saneamento "/>
    <x v="0"/>
    <x v="0"/>
    <x v="0"/>
    <x v="0"/>
    <x v="0"/>
    <x v="0"/>
    <x v="0"/>
    <x v="0"/>
    <x v="0"/>
    <x v="0"/>
    <x v="3"/>
    <x v="0"/>
    <s v="Pagamento de salário referente a 05-2024"/>
  </r>
  <r>
    <x v="0"/>
    <n v="0"/>
    <n v="0"/>
    <n v="0"/>
    <n v="0"/>
    <x v="4556"/>
    <x v="0"/>
    <x v="0"/>
    <x v="0"/>
    <s v="03.16.16"/>
    <x v="24"/>
    <x v="0"/>
    <x v="0"/>
    <s v="Direção Ambiente e Saneamento "/>
    <s v="03.16.16"/>
    <s v="Direção Ambiente e Saneamento "/>
    <s v="03.16.16"/>
    <x v="60"/>
    <x v="0"/>
    <x v="0"/>
    <x v="0"/>
    <x v="0"/>
    <x v="0"/>
    <x v="0"/>
    <x v="0"/>
    <x v="3"/>
    <s v="2024-05-21"/>
    <x v="1"/>
    <n v="52"/>
    <x v="4"/>
    <m/>
    <x v="0"/>
    <m/>
    <x v="15"/>
    <n v="100479277"/>
    <x v="0"/>
    <x v="2"/>
    <s v="Direção Ambiente e Saneamento "/>
    <s v="ORI"/>
    <x v="2"/>
    <m/>
    <x v="0"/>
    <x v="2"/>
    <x v="2"/>
    <x v="1"/>
    <x v="0"/>
    <x v="0"/>
    <x v="0"/>
    <x v="0"/>
    <x v="0"/>
    <x v="0"/>
    <x v="0"/>
    <s v="Direção Ambiente e Saneamento "/>
    <x v="0"/>
    <x v="0"/>
    <x v="0"/>
    <x v="0"/>
    <x v="0"/>
    <x v="0"/>
    <x v="0"/>
    <x v="0"/>
    <x v="0"/>
    <x v="0"/>
    <x v="2"/>
    <x v="0"/>
    <s v="Pagamento de salário referente a 05-2024"/>
  </r>
  <r>
    <x v="0"/>
    <n v="0"/>
    <n v="0"/>
    <n v="0"/>
    <n v="0"/>
    <x v="3980"/>
    <x v="0"/>
    <x v="0"/>
    <x v="0"/>
    <s v="03.16.16"/>
    <x v="24"/>
    <x v="0"/>
    <x v="0"/>
    <s v="Direção Ambiente e Saneamento "/>
    <s v="03.16.16"/>
    <s v="Direção Ambiente e Saneamento "/>
    <s v="03.16.16"/>
    <x v="29"/>
    <x v="0"/>
    <x v="0"/>
    <x v="0"/>
    <x v="0"/>
    <x v="0"/>
    <x v="0"/>
    <x v="0"/>
    <x v="0"/>
    <s v="2024-01-30"/>
    <x v="0"/>
    <n v="3"/>
    <x v="4"/>
    <m/>
    <x v="0"/>
    <m/>
    <x v="18"/>
    <n v="100478987"/>
    <x v="0"/>
    <x v="5"/>
    <s v="Direção Ambiente e Saneamento "/>
    <s v="ORI"/>
    <x v="2"/>
    <m/>
    <x v="0"/>
    <x v="2"/>
    <x v="2"/>
    <x v="1"/>
    <x v="0"/>
    <x v="0"/>
    <x v="0"/>
    <x v="0"/>
    <x v="0"/>
    <x v="0"/>
    <x v="0"/>
    <s v="Direção Ambiente e Saneamento "/>
    <x v="0"/>
    <x v="0"/>
    <x v="0"/>
    <x v="0"/>
    <x v="0"/>
    <x v="0"/>
    <x v="0"/>
    <x v="0"/>
    <x v="0"/>
    <x v="0"/>
    <x v="5"/>
    <x v="0"/>
    <s v="Pagamento de salário referente a 01-2024"/>
  </r>
  <r>
    <x v="0"/>
    <n v="0"/>
    <n v="0"/>
    <n v="0"/>
    <n v="0"/>
    <x v="3980"/>
    <x v="0"/>
    <x v="0"/>
    <x v="0"/>
    <s v="03.16.16"/>
    <x v="24"/>
    <x v="0"/>
    <x v="0"/>
    <s v="Direção Ambiente e Saneamento "/>
    <s v="03.16.16"/>
    <s v="Direção Ambiente e Saneamento "/>
    <s v="03.16.16"/>
    <x v="30"/>
    <x v="0"/>
    <x v="0"/>
    <x v="0"/>
    <x v="1"/>
    <x v="0"/>
    <x v="0"/>
    <x v="0"/>
    <x v="0"/>
    <s v="2024-01-30"/>
    <x v="0"/>
    <n v="2689"/>
    <x v="4"/>
    <m/>
    <x v="0"/>
    <m/>
    <x v="16"/>
    <n v="100474707"/>
    <x v="0"/>
    <x v="3"/>
    <s v="Direção Ambiente e Saneamento "/>
    <s v="ORI"/>
    <x v="2"/>
    <m/>
    <x v="0"/>
    <x v="2"/>
    <x v="2"/>
    <x v="1"/>
    <x v="0"/>
    <x v="0"/>
    <x v="0"/>
    <x v="0"/>
    <x v="0"/>
    <x v="0"/>
    <x v="0"/>
    <s v="Direção Ambiente e Saneamento "/>
    <x v="0"/>
    <x v="0"/>
    <x v="0"/>
    <x v="0"/>
    <x v="0"/>
    <x v="0"/>
    <x v="0"/>
    <x v="0"/>
    <x v="0"/>
    <x v="0"/>
    <x v="3"/>
    <x v="0"/>
    <s v="Pagamento de salário referente a 01-2024"/>
  </r>
  <r>
    <x v="0"/>
    <n v="0"/>
    <n v="0"/>
    <n v="0"/>
    <n v="0"/>
    <x v="752"/>
    <x v="0"/>
    <x v="0"/>
    <x v="0"/>
    <s v="03.16.16"/>
    <x v="24"/>
    <x v="0"/>
    <x v="0"/>
    <s v="Direção Ambiente e Saneamento "/>
    <s v="03.16.16"/>
    <s v="Direção Ambiente e Saneamento "/>
    <s v="03.16.16"/>
    <x v="30"/>
    <x v="0"/>
    <x v="0"/>
    <x v="0"/>
    <x v="1"/>
    <x v="0"/>
    <x v="0"/>
    <x v="0"/>
    <x v="1"/>
    <s v="2024-03-26"/>
    <x v="0"/>
    <n v="215"/>
    <x v="4"/>
    <m/>
    <x v="0"/>
    <m/>
    <x v="136"/>
    <n v="100478986"/>
    <x v="0"/>
    <x v="10"/>
    <s v="Direção Ambiente e Saneamento "/>
    <s v="ORI"/>
    <x v="2"/>
    <m/>
    <x v="0"/>
    <x v="2"/>
    <x v="2"/>
    <x v="1"/>
    <x v="0"/>
    <x v="0"/>
    <x v="0"/>
    <x v="0"/>
    <x v="0"/>
    <x v="0"/>
    <x v="0"/>
    <s v="Direção Ambiente e Saneamento "/>
    <x v="0"/>
    <x v="0"/>
    <x v="0"/>
    <x v="0"/>
    <x v="0"/>
    <x v="0"/>
    <x v="0"/>
    <x v="0"/>
    <x v="0"/>
    <x v="0"/>
    <x v="10"/>
    <x v="0"/>
    <s v="Pagamento de salário referente a 03-2024"/>
  </r>
  <r>
    <x v="0"/>
    <n v="0"/>
    <n v="0"/>
    <n v="0"/>
    <n v="0"/>
    <x v="752"/>
    <x v="0"/>
    <x v="0"/>
    <x v="0"/>
    <s v="03.16.16"/>
    <x v="24"/>
    <x v="0"/>
    <x v="0"/>
    <s v="Direção Ambiente e Saneamento "/>
    <s v="03.16.16"/>
    <s v="Direção Ambiente e Saneamento "/>
    <s v="03.16.16"/>
    <x v="30"/>
    <x v="0"/>
    <x v="0"/>
    <x v="0"/>
    <x v="1"/>
    <x v="0"/>
    <x v="0"/>
    <x v="0"/>
    <x v="1"/>
    <s v="2024-03-26"/>
    <x v="0"/>
    <n v="4556"/>
    <x v="4"/>
    <m/>
    <x v="0"/>
    <m/>
    <x v="15"/>
    <n v="100479277"/>
    <x v="0"/>
    <x v="2"/>
    <s v="Direção Ambiente e Saneamento "/>
    <s v="ORI"/>
    <x v="2"/>
    <m/>
    <x v="0"/>
    <x v="2"/>
    <x v="2"/>
    <x v="1"/>
    <x v="0"/>
    <x v="0"/>
    <x v="0"/>
    <x v="0"/>
    <x v="0"/>
    <x v="0"/>
    <x v="0"/>
    <s v="Direção Ambiente e Saneamento "/>
    <x v="0"/>
    <x v="0"/>
    <x v="0"/>
    <x v="0"/>
    <x v="0"/>
    <x v="0"/>
    <x v="0"/>
    <x v="0"/>
    <x v="0"/>
    <x v="0"/>
    <x v="2"/>
    <x v="0"/>
    <s v="Pagamento de salário referente a 03-2024"/>
  </r>
  <r>
    <x v="0"/>
    <n v="0"/>
    <n v="0"/>
    <n v="0"/>
    <n v="0"/>
    <x v="1414"/>
    <x v="0"/>
    <x v="0"/>
    <x v="0"/>
    <s v="03.16.16"/>
    <x v="24"/>
    <x v="0"/>
    <x v="0"/>
    <s v="Direção Ambiente e Saneamento "/>
    <s v="03.16.16"/>
    <s v="Direção Ambiente e Saneamento "/>
    <s v="03.16.16"/>
    <x v="29"/>
    <x v="0"/>
    <x v="0"/>
    <x v="0"/>
    <x v="0"/>
    <x v="0"/>
    <x v="0"/>
    <x v="0"/>
    <x v="6"/>
    <s v="2024-04-23"/>
    <x v="1"/>
    <n v="1"/>
    <x v="4"/>
    <m/>
    <x v="0"/>
    <m/>
    <x v="18"/>
    <n v="100478987"/>
    <x v="0"/>
    <x v="5"/>
    <s v="Direção Ambiente e Saneamento "/>
    <s v="ORI"/>
    <x v="2"/>
    <m/>
    <x v="0"/>
    <x v="2"/>
    <x v="2"/>
    <x v="1"/>
    <x v="0"/>
    <x v="0"/>
    <x v="0"/>
    <x v="0"/>
    <x v="0"/>
    <x v="0"/>
    <x v="0"/>
    <s v="Direção Ambiente e Saneamento "/>
    <x v="0"/>
    <x v="0"/>
    <x v="0"/>
    <x v="0"/>
    <x v="0"/>
    <x v="0"/>
    <x v="0"/>
    <x v="0"/>
    <x v="0"/>
    <x v="0"/>
    <x v="5"/>
    <x v="0"/>
    <s v="Pagamento de salário referente a 04-2024"/>
  </r>
  <r>
    <x v="0"/>
    <n v="0"/>
    <n v="0"/>
    <n v="0"/>
    <n v="0"/>
    <x v="1414"/>
    <x v="0"/>
    <x v="0"/>
    <x v="0"/>
    <s v="03.16.16"/>
    <x v="24"/>
    <x v="0"/>
    <x v="0"/>
    <s v="Direção Ambiente e Saneamento "/>
    <s v="03.16.16"/>
    <s v="Direção Ambiente e Saneamento "/>
    <s v="03.16.16"/>
    <x v="29"/>
    <x v="0"/>
    <x v="0"/>
    <x v="0"/>
    <x v="0"/>
    <x v="0"/>
    <x v="0"/>
    <x v="0"/>
    <x v="6"/>
    <s v="2024-04-23"/>
    <x v="1"/>
    <n v="0"/>
    <x v="4"/>
    <m/>
    <x v="0"/>
    <m/>
    <x v="136"/>
    <n v="100478986"/>
    <x v="0"/>
    <x v="10"/>
    <s v="Direção Ambiente e Saneamento "/>
    <s v="ORI"/>
    <x v="2"/>
    <m/>
    <x v="0"/>
    <x v="2"/>
    <x v="2"/>
    <x v="1"/>
    <x v="0"/>
    <x v="0"/>
    <x v="0"/>
    <x v="0"/>
    <x v="0"/>
    <x v="0"/>
    <x v="0"/>
    <s v="Direção Ambiente e Saneamento "/>
    <x v="0"/>
    <x v="0"/>
    <x v="0"/>
    <x v="0"/>
    <x v="0"/>
    <x v="0"/>
    <x v="0"/>
    <x v="0"/>
    <x v="0"/>
    <x v="0"/>
    <x v="10"/>
    <x v="0"/>
    <s v="Pagamento de salário referente a 04-2024"/>
  </r>
  <r>
    <x v="0"/>
    <n v="0"/>
    <n v="0"/>
    <n v="0"/>
    <n v="0"/>
    <x v="1414"/>
    <x v="0"/>
    <x v="0"/>
    <x v="0"/>
    <s v="03.16.16"/>
    <x v="24"/>
    <x v="0"/>
    <x v="0"/>
    <s v="Direção Ambiente e Saneamento "/>
    <s v="03.16.16"/>
    <s v="Direção Ambiente e Saneamento "/>
    <s v="03.16.16"/>
    <x v="28"/>
    <x v="0"/>
    <x v="0"/>
    <x v="0"/>
    <x v="0"/>
    <x v="0"/>
    <x v="0"/>
    <x v="0"/>
    <x v="6"/>
    <s v="2024-04-23"/>
    <x v="1"/>
    <n v="141"/>
    <x v="4"/>
    <m/>
    <x v="0"/>
    <m/>
    <x v="16"/>
    <n v="100474707"/>
    <x v="0"/>
    <x v="3"/>
    <s v="Direção Ambiente e Saneamento "/>
    <s v="ORI"/>
    <x v="2"/>
    <m/>
    <x v="0"/>
    <x v="2"/>
    <x v="2"/>
    <x v="1"/>
    <x v="0"/>
    <x v="0"/>
    <x v="0"/>
    <x v="0"/>
    <x v="0"/>
    <x v="0"/>
    <x v="0"/>
    <s v="Direção Ambiente e Saneamento "/>
    <x v="0"/>
    <x v="0"/>
    <x v="0"/>
    <x v="0"/>
    <x v="0"/>
    <x v="0"/>
    <x v="0"/>
    <x v="0"/>
    <x v="0"/>
    <x v="0"/>
    <x v="3"/>
    <x v="0"/>
    <s v="Pagamento de salário referente a 04-2024"/>
  </r>
  <r>
    <x v="0"/>
    <n v="0"/>
    <n v="0"/>
    <n v="0"/>
    <n v="0"/>
    <x v="5526"/>
    <x v="0"/>
    <x v="0"/>
    <x v="0"/>
    <s v="03.16.16"/>
    <x v="24"/>
    <x v="0"/>
    <x v="0"/>
    <s v="Direção Ambiente e Saneamento "/>
    <s v="03.16.16"/>
    <s v="Direção Ambiente e Saneamento "/>
    <s v="03.16.16"/>
    <x v="29"/>
    <x v="0"/>
    <x v="0"/>
    <x v="0"/>
    <x v="0"/>
    <x v="0"/>
    <x v="0"/>
    <x v="0"/>
    <x v="2"/>
    <s v="2024-02-23"/>
    <x v="0"/>
    <n v="2"/>
    <x v="4"/>
    <m/>
    <x v="0"/>
    <m/>
    <x v="18"/>
    <n v="100478987"/>
    <x v="0"/>
    <x v="5"/>
    <s v="Direção Ambiente e Saneamento "/>
    <s v="ORI"/>
    <x v="2"/>
    <m/>
    <x v="0"/>
    <x v="2"/>
    <x v="2"/>
    <x v="1"/>
    <x v="0"/>
    <x v="0"/>
    <x v="0"/>
    <x v="0"/>
    <x v="0"/>
    <x v="0"/>
    <x v="0"/>
    <s v="Direção Ambiente e Saneamento "/>
    <x v="0"/>
    <x v="0"/>
    <x v="0"/>
    <x v="0"/>
    <x v="0"/>
    <x v="0"/>
    <x v="0"/>
    <x v="0"/>
    <x v="0"/>
    <x v="0"/>
    <x v="5"/>
    <x v="0"/>
    <s v="Pagamento de salário referente a 02-2024"/>
  </r>
  <r>
    <x v="0"/>
    <n v="0"/>
    <n v="0"/>
    <n v="0"/>
    <n v="0"/>
    <x v="5526"/>
    <x v="0"/>
    <x v="0"/>
    <x v="0"/>
    <s v="03.16.16"/>
    <x v="24"/>
    <x v="0"/>
    <x v="0"/>
    <s v="Direção Ambiente e Saneamento "/>
    <s v="03.16.16"/>
    <s v="Direção Ambiente e Saneamento "/>
    <s v="03.16.16"/>
    <x v="30"/>
    <x v="0"/>
    <x v="0"/>
    <x v="0"/>
    <x v="1"/>
    <x v="0"/>
    <x v="0"/>
    <x v="0"/>
    <x v="2"/>
    <s v="2024-02-23"/>
    <x v="0"/>
    <n v="213"/>
    <x v="4"/>
    <m/>
    <x v="0"/>
    <m/>
    <x v="136"/>
    <n v="100478986"/>
    <x v="0"/>
    <x v="10"/>
    <s v="Direção Ambiente e Saneamento "/>
    <s v="ORI"/>
    <x v="2"/>
    <m/>
    <x v="0"/>
    <x v="2"/>
    <x v="2"/>
    <x v="1"/>
    <x v="0"/>
    <x v="0"/>
    <x v="0"/>
    <x v="0"/>
    <x v="0"/>
    <x v="0"/>
    <x v="0"/>
    <s v="Direção Ambiente e Saneamento "/>
    <x v="0"/>
    <x v="0"/>
    <x v="0"/>
    <x v="0"/>
    <x v="0"/>
    <x v="0"/>
    <x v="0"/>
    <x v="0"/>
    <x v="0"/>
    <x v="0"/>
    <x v="10"/>
    <x v="0"/>
    <s v="Pagamento de salário referente a 02-2024"/>
  </r>
  <r>
    <x v="0"/>
    <n v="0"/>
    <n v="0"/>
    <n v="0"/>
    <n v="0"/>
    <x v="579"/>
    <x v="0"/>
    <x v="0"/>
    <x v="0"/>
    <s v="03.16.15"/>
    <x v="0"/>
    <x v="0"/>
    <x v="0"/>
    <s v="Direção Financeira"/>
    <s v="03.16.15"/>
    <s v="Direção Financeira"/>
    <s v="03.16.15"/>
    <x v="64"/>
    <x v="0"/>
    <x v="0"/>
    <x v="0"/>
    <x v="0"/>
    <x v="0"/>
    <x v="0"/>
    <x v="0"/>
    <x v="5"/>
    <s v="2024-08-05"/>
    <x v="2"/>
    <n v="4241"/>
    <x v="4"/>
    <m/>
    <x v="0"/>
    <m/>
    <x v="19"/>
    <n v="100474706"/>
    <x v="0"/>
    <x v="6"/>
    <s v="Direção Financeira"/>
    <s v="ORI"/>
    <x v="2"/>
    <m/>
    <x v="0"/>
    <x v="2"/>
    <x v="2"/>
    <x v="1"/>
    <x v="0"/>
    <x v="0"/>
    <x v="0"/>
    <x v="0"/>
    <x v="0"/>
    <x v="0"/>
    <x v="0"/>
    <s v="Direção Financeira"/>
    <x v="0"/>
    <x v="0"/>
    <x v="0"/>
    <x v="0"/>
    <x v="0"/>
    <x v="0"/>
    <x v="0"/>
    <x v="0"/>
    <x v="0"/>
    <x v="0"/>
    <x v="6"/>
    <x v="0"/>
    <s v="Pagamento de salário referente a 07-2024"/>
  </r>
  <r>
    <x v="0"/>
    <n v="0"/>
    <n v="0"/>
    <n v="0"/>
    <n v="0"/>
    <x v="579"/>
    <x v="0"/>
    <x v="0"/>
    <x v="0"/>
    <s v="03.16.15"/>
    <x v="0"/>
    <x v="0"/>
    <x v="0"/>
    <s v="Direção Financeira"/>
    <s v="03.16.15"/>
    <s v="Direção Financeira"/>
    <s v="03.16.15"/>
    <x v="28"/>
    <x v="0"/>
    <x v="0"/>
    <x v="0"/>
    <x v="0"/>
    <x v="0"/>
    <x v="0"/>
    <x v="0"/>
    <x v="5"/>
    <s v="2024-08-05"/>
    <x v="2"/>
    <n v="3086"/>
    <x v="4"/>
    <m/>
    <x v="0"/>
    <m/>
    <x v="19"/>
    <n v="100474706"/>
    <x v="0"/>
    <x v="6"/>
    <s v="Direção Financeira"/>
    <s v="ORI"/>
    <x v="2"/>
    <m/>
    <x v="0"/>
    <x v="2"/>
    <x v="2"/>
    <x v="1"/>
    <x v="0"/>
    <x v="0"/>
    <x v="0"/>
    <x v="0"/>
    <x v="0"/>
    <x v="0"/>
    <x v="0"/>
    <s v="Direção Financeira"/>
    <x v="0"/>
    <x v="0"/>
    <x v="0"/>
    <x v="0"/>
    <x v="0"/>
    <x v="0"/>
    <x v="0"/>
    <x v="0"/>
    <x v="0"/>
    <x v="0"/>
    <x v="6"/>
    <x v="0"/>
    <s v="Pagamento de salário referente a 07-2024"/>
  </r>
  <r>
    <x v="0"/>
    <n v="0"/>
    <n v="0"/>
    <n v="0"/>
    <n v="0"/>
    <x v="579"/>
    <x v="0"/>
    <x v="0"/>
    <x v="0"/>
    <s v="03.16.15"/>
    <x v="0"/>
    <x v="0"/>
    <x v="0"/>
    <s v="Direção Financeira"/>
    <s v="03.16.15"/>
    <s v="Direção Financeira"/>
    <s v="03.16.15"/>
    <x v="28"/>
    <x v="0"/>
    <x v="0"/>
    <x v="0"/>
    <x v="0"/>
    <x v="0"/>
    <x v="0"/>
    <x v="0"/>
    <x v="5"/>
    <s v="2024-08-05"/>
    <x v="2"/>
    <n v="31"/>
    <x v="4"/>
    <m/>
    <x v="0"/>
    <m/>
    <x v="54"/>
    <n v="100477977"/>
    <x v="0"/>
    <x v="8"/>
    <s v="Direção Financeira"/>
    <s v="ORI"/>
    <x v="2"/>
    <m/>
    <x v="0"/>
    <x v="2"/>
    <x v="2"/>
    <x v="1"/>
    <x v="0"/>
    <x v="0"/>
    <x v="0"/>
    <x v="0"/>
    <x v="0"/>
    <x v="0"/>
    <x v="0"/>
    <s v="Direção Financeira"/>
    <x v="0"/>
    <x v="0"/>
    <x v="0"/>
    <x v="0"/>
    <x v="0"/>
    <x v="0"/>
    <x v="0"/>
    <x v="0"/>
    <x v="0"/>
    <x v="0"/>
    <x v="8"/>
    <x v="0"/>
    <s v="Pagamento de salário referente a 07-2024"/>
  </r>
  <r>
    <x v="0"/>
    <n v="0"/>
    <n v="0"/>
    <n v="0"/>
    <n v="0"/>
    <x v="579"/>
    <x v="0"/>
    <x v="0"/>
    <x v="0"/>
    <s v="03.16.15"/>
    <x v="0"/>
    <x v="0"/>
    <x v="0"/>
    <s v="Direção Financeira"/>
    <s v="03.16.15"/>
    <s v="Direção Financeira"/>
    <s v="03.16.15"/>
    <x v="48"/>
    <x v="0"/>
    <x v="0"/>
    <x v="0"/>
    <x v="1"/>
    <x v="0"/>
    <x v="0"/>
    <x v="0"/>
    <x v="5"/>
    <s v="2024-08-05"/>
    <x v="2"/>
    <n v="3183"/>
    <x v="4"/>
    <m/>
    <x v="0"/>
    <m/>
    <x v="67"/>
    <n v="100474708"/>
    <x v="0"/>
    <x v="7"/>
    <s v="Direção Financeira"/>
    <s v="ORI"/>
    <x v="2"/>
    <m/>
    <x v="0"/>
    <x v="2"/>
    <x v="2"/>
    <x v="1"/>
    <x v="0"/>
    <x v="0"/>
    <x v="0"/>
    <x v="0"/>
    <x v="0"/>
    <x v="0"/>
    <x v="0"/>
    <s v="Direção Financeira"/>
    <x v="0"/>
    <x v="0"/>
    <x v="0"/>
    <x v="0"/>
    <x v="0"/>
    <x v="0"/>
    <x v="0"/>
    <x v="0"/>
    <x v="0"/>
    <x v="0"/>
    <x v="7"/>
    <x v="0"/>
    <s v="Pagamento de salário referente a 07-2024"/>
  </r>
  <r>
    <x v="0"/>
    <n v="0"/>
    <n v="0"/>
    <n v="0"/>
    <n v="0"/>
    <x v="579"/>
    <x v="0"/>
    <x v="0"/>
    <x v="0"/>
    <s v="03.16.15"/>
    <x v="0"/>
    <x v="0"/>
    <x v="0"/>
    <s v="Direção Financeira"/>
    <s v="03.16.15"/>
    <s v="Direção Financeira"/>
    <s v="03.16.15"/>
    <x v="48"/>
    <x v="0"/>
    <x v="0"/>
    <x v="0"/>
    <x v="1"/>
    <x v="0"/>
    <x v="0"/>
    <x v="0"/>
    <x v="5"/>
    <s v="2024-08-05"/>
    <x v="2"/>
    <n v="5135"/>
    <x v="4"/>
    <m/>
    <x v="0"/>
    <m/>
    <x v="17"/>
    <n v="100479279"/>
    <x v="0"/>
    <x v="4"/>
    <s v="Direção Financeira"/>
    <s v="ORI"/>
    <x v="2"/>
    <m/>
    <x v="0"/>
    <x v="2"/>
    <x v="2"/>
    <x v="1"/>
    <x v="0"/>
    <x v="0"/>
    <x v="0"/>
    <x v="0"/>
    <x v="0"/>
    <x v="0"/>
    <x v="0"/>
    <s v="Direção Financeira"/>
    <x v="0"/>
    <x v="0"/>
    <x v="0"/>
    <x v="0"/>
    <x v="0"/>
    <x v="0"/>
    <x v="0"/>
    <x v="0"/>
    <x v="0"/>
    <x v="0"/>
    <x v="4"/>
    <x v="0"/>
    <s v="Pagamento de salário referente a 07-2024"/>
  </r>
  <r>
    <x v="0"/>
    <n v="0"/>
    <n v="0"/>
    <n v="0"/>
    <n v="0"/>
    <x v="579"/>
    <x v="0"/>
    <x v="0"/>
    <x v="0"/>
    <s v="03.16.15"/>
    <x v="0"/>
    <x v="0"/>
    <x v="0"/>
    <s v="Direção Financeira"/>
    <s v="03.16.15"/>
    <s v="Direção Financeira"/>
    <s v="03.16.15"/>
    <x v="48"/>
    <x v="0"/>
    <x v="0"/>
    <x v="0"/>
    <x v="1"/>
    <x v="0"/>
    <x v="0"/>
    <x v="0"/>
    <x v="5"/>
    <s v="2024-08-05"/>
    <x v="2"/>
    <n v="121"/>
    <x v="4"/>
    <m/>
    <x v="0"/>
    <m/>
    <x v="16"/>
    <n v="100474707"/>
    <x v="0"/>
    <x v="3"/>
    <s v="Direção Financeira"/>
    <s v="ORI"/>
    <x v="2"/>
    <m/>
    <x v="0"/>
    <x v="2"/>
    <x v="2"/>
    <x v="1"/>
    <x v="0"/>
    <x v="0"/>
    <x v="0"/>
    <x v="0"/>
    <x v="0"/>
    <x v="0"/>
    <x v="0"/>
    <s v="Direção Financeira"/>
    <x v="0"/>
    <x v="0"/>
    <x v="0"/>
    <x v="0"/>
    <x v="0"/>
    <x v="0"/>
    <x v="0"/>
    <x v="0"/>
    <x v="0"/>
    <x v="0"/>
    <x v="3"/>
    <x v="0"/>
    <s v="Pagamento de salário referente a 07-2024"/>
  </r>
  <r>
    <x v="0"/>
    <n v="0"/>
    <n v="0"/>
    <n v="0"/>
    <n v="0"/>
    <x v="579"/>
    <x v="0"/>
    <x v="0"/>
    <x v="0"/>
    <s v="03.16.15"/>
    <x v="0"/>
    <x v="0"/>
    <x v="0"/>
    <s v="Direção Financeira"/>
    <s v="03.16.15"/>
    <s v="Direção Financeira"/>
    <s v="03.16.15"/>
    <x v="64"/>
    <x v="0"/>
    <x v="0"/>
    <x v="0"/>
    <x v="0"/>
    <x v="0"/>
    <x v="0"/>
    <x v="0"/>
    <x v="5"/>
    <s v="2024-08-05"/>
    <x v="2"/>
    <n v="293"/>
    <x v="4"/>
    <m/>
    <x v="0"/>
    <m/>
    <x v="15"/>
    <n v="100479277"/>
    <x v="0"/>
    <x v="2"/>
    <s v="Direção Financeira"/>
    <s v="ORI"/>
    <x v="2"/>
    <m/>
    <x v="0"/>
    <x v="2"/>
    <x v="2"/>
    <x v="1"/>
    <x v="0"/>
    <x v="0"/>
    <x v="0"/>
    <x v="0"/>
    <x v="0"/>
    <x v="0"/>
    <x v="0"/>
    <s v="Direção Financeira"/>
    <x v="0"/>
    <x v="0"/>
    <x v="0"/>
    <x v="0"/>
    <x v="0"/>
    <x v="0"/>
    <x v="0"/>
    <x v="0"/>
    <x v="0"/>
    <x v="0"/>
    <x v="2"/>
    <x v="0"/>
    <s v="Pagamento de salário referente a 07-2024"/>
  </r>
  <r>
    <x v="0"/>
    <n v="0"/>
    <n v="0"/>
    <n v="0"/>
    <n v="0"/>
    <x v="2147"/>
    <x v="0"/>
    <x v="0"/>
    <x v="0"/>
    <s v="03.16.15"/>
    <x v="0"/>
    <x v="0"/>
    <x v="0"/>
    <s v="Direção Financeira"/>
    <s v="03.16.15"/>
    <s v="Direção Financeira"/>
    <s v="03.16.15"/>
    <x v="64"/>
    <x v="0"/>
    <x v="0"/>
    <x v="0"/>
    <x v="0"/>
    <x v="0"/>
    <x v="0"/>
    <x v="0"/>
    <x v="11"/>
    <s v="2024-12-16"/>
    <x v="3"/>
    <n v="4912"/>
    <x v="4"/>
    <m/>
    <x v="0"/>
    <m/>
    <x v="19"/>
    <n v="100474706"/>
    <x v="0"/>
    <x v="6"/>
    <s v="Direção Financeira"/>
    <s v="ORI"/>
    <x v="2"/>
    <m/>
    <x v="0"/>
    <x v="2"/>
    <x v="2"/>
    <x v="1"/>
    <x v="0"/>
    <x v="0"/>
    <x v="0"/>
    <x v="0"/>
    <x v="0"/>
    <x v="0"/>
    <x v="0"/>
    <s v="Direção Financeira"/>
    <x v="0"/>
    <x v="0"/>
    <x v="0"/>
    <x v="0"/>
    <x v="0"/>
    <x v="0"/>
    <x v="0"/>
    <x v="0"/>
    <x v="0"/>
    <x v="0"/>
    <x v="6"/>
    <x v="0"/>
    <s v="Pagamento de salário referente a 12-2024"/>
  </r>
  <r>
    <x v="0"/>
    <n v="0"/>
    <n v="0"/>
    <n v="0"/>
    <n v="0"/>
    <x v="2147"/>
    <x v="0"/>
    <x v="0"/>
    <x v="0"/>
    <s v="03.16.15"/>
    <x v="0"/>
    <x v="0"/>
    <x v="0"/>
    <s v="Direção Financeira"/>
    <s v="03.16.15"/>
    <s v="Direção Financeira"/>
    <s v="03.16.15"/>
    <x v="30"/>
    <x v="0"/>
    <x v="0"/>
    <x v="0"/>
    <x v="1"/>
    <x v="0"/>
    <x v="0"/>
    <x v="0"/>
    <x v="11"/>
    <s v="2024-12-16"/>
    <x v="3"/>
    <n v="43914"/>
    <x v="4"/>
    <m/>
    <x v="0"/>
    <m/>
    <x v="19"/>
    <n v="100474706"/>
    <x v="0"/>
    <x v="6"/>
    <s v="Direção Financeira"/>
    <s v="ORI"/>
    <x v="2"/>
    <m/>
    <x v="0"/>
    <x v="2"/>
    <x v="2"/>
    <x v="1"/>
    <x v="0"/>
    <x v="0"/>
    <x v="0"/>
    <x v="0"/>
    <x v="0"/>
    <x v="0"/>
    <x v="0"/>
    <s v="Direção Financeira"/>
    <x v="0"/>
    <x v="0"/>
    <x v="0"/>
    <x v="0"/>
    <x v="0"/>
    <x v="0"/>
    <x v="0"/>
    <x v="0"/>
    <x v="0"/>
    <x v="0"/>
    <x v="6"/>
    <x v="0"/>
    <s v="Pagamento de salário referente a 12-2024"/>
  </r>
  <r>
    <x v="0"/>
    <n v="0"/>
    <n v="0"/>
    <n v="0"/>
    <n v="0"/>
    <x v="2147"/>
    <x v="0"/>
    <x v="0"/>
    <x v="0"/>
    <s v="03.16.15"/>
    <x v="0"/>
    <x v="0"/>
    <x v="0"/>
    <s v="Direção Financeira"/>
    <s v="03.16.15"/>
    <s v="Direção Financeira"/>
    <s v="03.16.15"/>
    <x v="48"/>
    <x v="0"/>
    <x v="0"/>
    <x v="0"/>
    <x v="1"/>
    <x v="0"/>
    <x v="0"/>
    <x v="0"/>
    <x v="11"/>
    <s v="2024-12-16"/>
    <x v="3"/>
    <n v="308"/>
    <x v="4"/>
    <m/>
    <x v="0"/>
    <m/>
    <x v="54"/>
    <n v="100477977"/>
    <x v="0"/>
    <x v="8"/>
    <s v="Direção Financeira"/>
    <s v="ORI"/>
    <x v="2"/>
    <m/>
    <x v="0"/>
    <x v="2"/>
    <x v="2"/>
    <x v="1"/>
    <x v="0"/>
    <x v="0"/>
    <x v="0"/>
    <x v="0"/>
    <x v="0"/>
    <x v="0"/>
    <x v="0"/>
    <s v="Direção Financeira"/>
    <x v="0"/>
    <x v="0"/>
    <x v="0"/>
    <x v="0"/>
    <x v="0"/>
    <x v="0"/>
    <x v="0"/>
    <x v="0"/>
    <x v="0"/>
    <x v="0"/>
    <x v="8"/>
    <x v="0"/>
    <s v="Pagamento de salário referente a 12-2024"/>
  </r>
  <r>
    <x v="0"/>
    <n v="0"/>
    <n v="0"/>
    <n v="0"/>
    <n v="0"/>
    <x v="2147"/>
    <x v="0"/>
    <x v="0"/>
    <x v="0"/>
    <s v="03.16.15"/>
    <x v="0"/>
    <x v="0"/>
    <x v="0"/>
    <s v="Direção Financeira"/>
    <s v="03.16.15"/>
    <s v="Direção Financeira"/>
    <s v="03.16.15"/>
    <x v="48"/>
    <x v="0"/>
    <x v="0"/>
    <x v="0"/>
    <x v="1"/>
    <x v="0"/>
    <x v="0"/>
    <x v="0"/>
    <x v="11"/>
    <s v="2024-12-16"/>
    <x v="3"/>
    <n v="2826"/>
    <x v="4"/>
    <m/>
    <x v="0"/>
    <m/>
    <x v="15"/>
    <n v="100479277"/>
    <x v="0"/>
    <x v="2"/>
    <s v="Direção Financeira"/>
    <s v="ORI"/>
    <x v="2"/>
    <m/>
    <x v="0"/>
    <x v="2"/>
    <x v="2"/>
    <x v="1"/>
    <x v="0"/>
    <x v="0"/>
    <x v="0"/>
    <x v="0"/>
    <x v="0"/>
    <x v="0"/>
    <x v="0"/>
    <s v="Direção Financeira"/>
    <x v="0"/>
    <x v="0"/>
    <x v="0"/>
    <x v="0"/>
    <x v="0"/>
    <x v="0"/>
    <x v="0"/>
    <x v="0"/>
    <x v="0"/>
    <x v="0"/>
    <x v="2"/>
    <x v="0"/>
    <s v="Pagamento de salário referente a 12-2024"/>
  </r>
  <r>
    <x v="0"/>
    <n v="0"/>
    <n v="0"/>
    <n v="0"/>
    <n v="0"/>
    <x v="3967"/>
    <x v="0"/>
    <x v="0"/>
    <x v="0"/>
    <s v="03.16.15"/>
    <x v="0"/>
    <x v="0"/>
    <x v="0"/>
    <s v="Direção Financeira"/>
    <s v="03.16.15"/>
    <s v="Direção Financeira"/>
    <s v="03.16.15"/>
    <x v="64"/>
    <x v="0"/>
    <x v="0"/>
    <x v="0"/>
    <x v="0"/>
    <x v="0"/>
    <x v="0"/>
    <x v="0"/>
    <x v="0"/>
    <s v="2024-01-30"/>
    <x v="0"/>
    <n v="18"/>
    <x v="4"/>
    <m/>
    <x v="0"/>
    <m/>
    <x v="18"/>
    <n v="100478987"/>
    <x v="0"/>
    <x v="5"/>
    <s v="Direção Financeira"/>
    <s v="ORI"/>
    <x v="2"/>
    <m/>
    <x v="0"/>
    <x v="2"/>
    <x v="2"/>
    <x v="1"/>
    <x v="0"/>
    <x v="0"/>
    <x v="0"/>
    <x v="0"/>
    <x v="0"/>
    <x v="0"/>
    <x v="0"/>
    <s v="Direção Financeira"/>
    <x v="0"/>
    <x v="0"/>
    <x v="0"/>
    <x v="0"/>
    <x v="0"/>
    <x v="0"/>
    <x v="0"/>
    <x v="0"/>
    <x v="0"/>
    <x v="0"/>
    <x v="5"/>
    <x v="0"/>
    <s v="Pagamento de salário referente a 01-2024"/>
  </r>
  <r>
    <x v="0"/>
    <n v="0"/>
    <n v="0"/>
    <n v="0"/>
    <n v="0"/>
    <x v="4072"/>
    <x v="0"/>
    <x v="0"/>
    <x v="0"/>
    <s v="03.16.15"/>
    <x v="0"/>
    <x v="0"/>
    <x v="0"/>
    <s v="Direção Financeira"/>
    <s v="03.16.15"/>
    <s v="Direção Financeira"/>
    <s v="03.16.15"/>
    <x v="28"/>
    <x v="0"/>
    <x v="0"/>
    <x v="0"/>
    <x v="0"/>
    <x v="0"/>
    <x v="0"/>
    <x v="0"/>
    <x v="4"/>
    <s v="2024-06-19"/>
    <x v="1"/>
    <n v="17"/>
    <x v="4"/>
    <m/>
    <x v="0"/>
    <m/>
    <x v="16"/>
    <n v="100474707"/>
    <x v="0"/>
    <x v="3"/>
    <s v="Direção Financeira"/>
    <s v="ORI"/>
    <x v="2"/>
    <m/>
    <x v="0"/>
    <x v="2"/>
    <x v="2"/>
    <x v="1"/>
    <x v="0"/>
    <x v="0"/>
    <x v="0"/>
    <x v="0"/>
    <x v="0"/>
    <x v="0"/>
    <x v="0"/>
    <s v="Direção Financeira"/>
    <x v="0"/>
    <x v="0"/>
    <x v="0"/>
    <x v="0"/>
    <x v="0"/>
    <x v="0"/>
    <x v="0"/>
    <x v="0"/>
    <x v="0"/>
    <x v="0"/>
    <x v="3"/>
    <x v="0"/>
    <s v="Pagamento de salário referente a 06-2024"/>
  </r>
  <r>
    <x v="0"/>
    <n v="0"/>
    <n v="0"/>
    <n v="0"/>
    <n v="0"/>
    <x v="4072"/>
    <x v="0"/>
    <x v="0"/>
    <x v="0"/>
    <s v="03.16.15"/>
    <x v="0"/>
    <x v="0"/>
    <x v="0"/>
    <s v="Direção Financeira"/>
    <s v="03.16.15"/>
    <s v="Direção Financeira"/>
    <s v="03.16.15"/>
    <x v="48"/>
    <x v="0"/>
    <x v="0"/>
    <x v="0"/>
    <x v="1"/>
    <x v="0"/>
    <x v="0"/>
    <x v="0"/>
    <x v="4"/>
    <s v="2024-06-19"/>
    <x v="1"/>
    <n v="152"/>
    <x v="4"/>
    <m/>
    <x v="0"/>
    <m/>
    <x v="16"/>
    <n v="100474707"/>
    <x v="0"/>
    <x v="3"/>
    <s v="Direção Financeira"/>
    <s v="ORI"/>
    <x v="2"/>
    <m/>
    <x v="0"/>
    <x v="2"/>
    <x v="2"/>
    <x v="1"/>
    <x v="0"/>
    <x v="0"/>
    <x v="0"/>
    <x v="0"/>
    <x v="0"/>
    <x v="0"/>
    <x v="0"/>
    <s v="Direção Financeira"/>
    <x v="0"/>
    <x v="0"/>
    <x v="0"/>
    <x v="0"/>
    <x v="0"/>
    <x v="0"/>
    <x v="0"/>
    <x v="0"/>
    <x v="0"/>
    <x v="0"/>
    <x v="3"/>
    <x v="0"/>
    <s v="Pagamento de salário referente a 06-2024"/>
  </r>
  <r>
    <x v="0"/>
    <n v="0"/>
    <n v="0"/>
    <n v="0"/>
    <n v="0"/>
    <x v="3757"/>
    <x v="0"/>
    <x v="0"/>
    <x v="0"/>
    <s v="03.16.15"/>
    <x v="0"/>
    <x v="0"/>
    <x v="0"/>
    <s v="Direção Financeira"/>
    <s v="03.16.15"/>
    <s v="Direção Financeira"/>
    <s v="03.16.15"/>
    <x v="48"/>
    <x v="0"/>
    <x v="0"/>
    <x v="0"/>
    <x v="1"/>
    <x v="0"/>
    <x v="0"/>
    <x v="0"/>
    <x v="3"/>
    <s v="2024-05-21"/>
    <x v="1"/>
    <n v="26175"/>
    <x v="4"/>
    <m/>
    <x v="0"/>
    <m/>
    <x v="19"/>
    <n v="100474706"/>
    <x v="0"/>
    <x v="6"/>
    <s v="Direção Financeira"/>
    <s v="ORI"/>
    <x v="2"/>
    <m/>
    <x v="0"/>
    <x v="2"/>
    <x v="2"/>
    <x v="1"/>
    <x v="0"/>
    <x v="0"/>
    <x v="0"/>
    <x v="0"/>
    <x v="0"/>
    <x v="0"/>
    <x v="0"/>
    <s v="Direção Financeira"/>
    <x v="0"/>
    <x v="0"/>
    <x v="0"/>
    <x v="0"/>
    <x v="0"/>
    <x v="0"/>
    <x v="0"/>
    <x v="0"/>
    <x v="0"/>
    <x v="0"/>
    <x v="6"/>
    <x v="0"/>
    <s v="Pagamento de salário referente a 05-2024"/>
  </r>
  <r>
    <x v="0"/>
    <n v="0"/>
    <n v="0"/>
    <n v="0"/>
    <n v="0"/>
    <x v="3757"/>
    <x v="0"/>
    <x v="0"/>
    <x v="0"/>
    <s v="03.16.15"/>
    <x v="0"/>
    <x v="0"/>
    <x v="0"/>
    <s v="Direção Financeira"/>
    <s v="03.16.15"/>
    <s v="Direção Financeira"/>
    <s v="03.16.15"/>
    <x v="64"/>
    <x v="0"/>
    <x v="0"/>
    <x v="0"/>
    <x v="0"/>
    <x v="0"/>
    <x v="0"/>
    <x v="0"/>
    <x v="3"/>
    <s v="2024-05-21"/>
    <x v="1"/>
    <n v="640"/>
    <x v="4"/>
    <m/>
    <x v="0"/>
    <m/>
    <x v="67"/>
    <n v="100474708"/>
    <x v="0"/>
    <x v="7"/>
    <s v="Direção Financeira"/>
    <s v="ORI"/>
    <x v="2"/>
    <m/>
    <x v="0"/>
    <x v="2"/>
    <x v="2"/>
    <x v="1"/>
    <x v="0"/>
    <x v="0"/>
    <x v="0"/>
    <x v="0"/>
    <x v="0"/>
    <x v="0"/>
    <x v="0"/>
    <s v="Direção Financeira"/>
    <x v="0"/>
    <x v="0"/>
    <x v="0"/>
    <x v="0"/>
    <x v="0"/>
    <x v="0"/>
    <x v="0"/>
    <x v="0"/>
    <x v="0"/>
    <x v="0"/>
    <x v="7"/>
    <x v="0"/>
    <s v="Pagamento de salário referente a 05-2024"/>
  </r>
  <r>
    <x v="0"/>
    <n v="0"/>
    <n v="0"/>
    <n v="0"/>
    <n v="0"/>
    <x v="3757"/>
    <x v="0"/>
    <x v="0"/>
    <x v="0"/>
    <s v="03.16.15"/>
    <x v="0"/>
    <x v="0"/>
    <x v="0"/>
    <s v="Direção Financeira"/>
    <s v="03.16.15"/>
    <s v="Direção Financeira"/>
    <s v="03.16.15"/>
    <x v="29"/>
    <x v="0"/>
    <x v="0"/>
    <x v="0"/>
    <x v="0"/>
    <x v="0"/>
    <x v="0"/>
    <x v="0"/>
    <x v="3"/>
    <s v="2024-05-21"/>
    <x v="1"/>
    <n v="13"/>
    <x v="4"/>
    <m/>
    <x v="0"/>
    <m/>
    <x v="67"/>
    <n v="100474708"/>
    <x v="0"/>
    <x v="7"/>
    <s v="Direção Financeira"/>
    <s v="ORI"/>
    <x v="2"/>
    <m/>
    <x v="0"/>
    <x v="2"/>
    <x v="2"/>
    <x v="1"/>
    <x v="0"/>
    <x v="0"/>
    <x v="0"/>
    <x v="0"/>
    <x v="0"/>
    <x v="0"/>
    <x v="0"/>
    <s v="Direção Financeira"/>
    <x v="0"/>
    <x v="0"/>
    <x v="0"/>
    <x v="0"/>
    <x v="0"/>
    <x v="0"/>
    <x v="0"/>
    <x v="0"/>
    <x v="0"/>
    <x v="0"/>
    <x v="7"/>
    <x v="0"/>
    <s v="Pagamento de salário referente a 05-2024"/>
  </r>
  <r>
    <x v="0"/>
    <n v="0"/>
    <n v="0"/>
    <n v="0"/>
    <n v="0"/>
    <x v="1413"/>
    <x v="0"/>
    <x v="0"/>
    <x v="0"/>
    <s v="03.16.15"/>
    <x v="0"/>
    <x v="0"/>
    <x v="0"/>
    <s v="Direção Financeira"/>
    <s v="03.16.15"/>
    <s v="Direção Financeira"/>
    <s v="03.16.15"/>
    <x v="29"/>
    <x v="0"/>
    <x v="0"/>
    <x v="0"/>
    <x v="0"/>
    <x v="0"/>
    <x v="0"/>
    <x v="0"/>
    <x v="6"/>
    <s v="2024-04-23"/>
    <x v="1"/>
    <n v="86"/>
    <x v="4"/>
    <m/>
    <x v="0"/>
    <m/>
    <x v="19"/>
    <n v="100474706"/>
    <x v="0"/>
    <x v="6"/>
    <s v="Direção Financeira"/>
    <s v="ORI"/>
    <x v="2"/>
    <m/>
    <x v="0"/>
    <x v="2"/>
    <x v="2"/>
    <x v="1"/>
    <x v="0"/>
    <x v="0"/>
    <x v="0"/>
    <x v="0"/>
    <x v="0"/>
    <x v="0"/>
    <x v="0"/>
    <s v="Direção Financeira"/>
    <x v="0"/>
    <x v="0"/>
    <x v="0"/>
    <x v="0"/>
    <x v="0"/>
    <x v="0"/>
    <x v="0"/>
    <x v="0"/>
    <x v="0"/>
    <x v="0"/>
    <x v="6"/>
    <x v="0"/>
    <s v="Pagamento de salário referente a 04-2024"/>
  </r>
  <r>
    <x v="0"/>
    <n v="0"/>
    <n v="0"/>
    <n v="0"/>
    <n v="0"/>
    <x v="1413"/>
    <x v="0"/>
    <x v="0"/>
    <x v="0"/>
    <s v="03.16.15"/>
    <x v="0"/>
    <x v="0"/>
    <x v="0"/>
    <s v="Direção Financeira"/>
    <s v="03.16.15"/>
    <s v="Direção Financeira"/>
    <s v="03.16.15"/>
    <x v="29"/>
    <x v="0"/>
    <x v="0"/>
    <x v="0"/>
    <x v="0"/>
    <x v="0"/>
    <x v="0"/>
    <x v="0"/>
    <x v="6"/>
    <s v="2024-04-23"/>
    <x v="1"/>
    <n v="13"/>
    <x v="4"/>
    <m/>
    <x v="0"/>
    <m/>
    <x v="67"/>
    <n v="100474708"/>
    <x v="0"/>
    <x v="7"/>
    <s v="Direção Financeira"/>
    <s v="ORI"/>
    <x v="2"/>
    <m/>
    <x v="0"/>
    <x v="2"/>
    <x v="2"/>
    <x v="1"/>
    <x v="0"/>
    <x v="0"/>
    <x v="0"/>
    <x v="0"/>
    <x v="0"/>
    <x v="0"/>
    <x v="0"/>
    <s v="Direção Financeira"/>
    <x v="0"/>
    <x v="0"/>
    <x v="0"/>
    <x v="0"/>
    <x v="0"/>
    <x v="0"/>
    <x v="0"/>
    <x v="0"/>
    <x v="0"/>
    <x v="0"/>
    <x v="7"/>
    <x v="0"/>
    <s v="Pagamento de salário referente a 04-2024"/>
  </r>
  <r>
    <x v="0"/>
    <n v="0"/>
    <n v="0"/>
    <n v="0"/>
    <n v="0"/>
    <x v="1413"/>
    <x v="0"/>
    <x v="0"/>
    <x v="0"/>
    <s v="03.16.15"/>
    <x v="0"/>
    <x v="0"/>
    <x v="0"/>
    <s v="Direção Financeira"/>
    <s v="03.16.15"/>
    <s v="Direção Financeira"/>
    <s v="03.16.15"/>
    <x v="64"/>
    <x v="0"/>
    <x v="0"/>
    <x v="0"/>
    <x v="0"/>
    <x v="0"/>
    <x v="0"/>
    <x v="0"/>
    <x v="6"/>
    <s v="2024-04-23"/>
    <x v="1"/>
    <n v="24"/>
    <x v="4"/>
    <m/>
    <x v="0"/>
    <m/>
    <x v="16"/>
    <n v="100474707"/>
    <x v="0"/>
    <x v="3"/>
    <s v="Direção Financeira"/>
    <s v="ORI"/>
    <x v="2"/>
    <m/>
    <x v="0"/>
    <x v="2"/>
    <x v="2"/>
    <x v="1"/>
    <x v="0"/>
    <x v="0"/>
    <x v="0"/>
    <x v="0"/>
    <x v="0"/>
    <x v="0"/>
    <x v="0"/>
    <s v="Direção Financeira"/>
    <x v="0"/>
    <x v="0"/>
    <x v="0"/>
    <x v="0"/>
    <x v="0"/>
    <x v="0"/>
    <x v="0"/>
    <x v="0"/>
    <x v="0"/>
    <x v="0"/>
    <x v="3"/>
    <x v="0"/>
    <s v="Pagamento de salário referente a 04-2024"/>
  </r>
  <r>
    <x v="0"/>
    <n v="0"/>
    <n v="0"/>
    <n v="0"/>
    <n v="0"/>
    <x v="1413"/>
    <x v="0"/>
    <x v="0"/>
    <x v="0"/>
    <s v="03.16.15"/>
    <x v="0"/>
    <x v="0"/>
    <x v="0"/>
    <s v="Direção Financeira"/>
    <s v="03.16.15"/>
    <s v="Direção Financeira"/>
    <s v="03.16.15"/>
    <x v="64"/>
    <x v="0"/>
    <x v="0"/>
    <x v="0"/>
    <x v="0"/>
    <x v="0"/>
    <x v="0"/>
    <x v="0"/>
    <x v="6"/>
    <s v="2024-04-23"/>
    <x v="1"/>
    <n v="127"/>
    <x v="4"/>
    <m/>
    <x v="0"/>
    <m/>
    <x v="15"/>
    <n v="100479277"/>
    <x v="0"/>
    <x v="2"/>
    <s v="Direção Financeira"/>
    <s v="ORI"/>
    <x v="2"/>
    <m/>
    <x v="0"/>
    <x v="2"/>
    <x v="2"/>
    <x v="1"/>
    <x v="0"/>
    <x v="0"/>
    <x v="0"/>
    <x v="0"/>
    <x v="0"/>
    <x v="0"/>
    <x v="0"/>
    <s v="Direção Financeira"/>
    <x v="0"/>
    <x v="0"/>
    <x v="0"/>
    <x v="0"/>
    <x v="0"/>
    <x v="0"/>
    <x v="0"/>
    <x v="0"/>
    <x v="0"/>
    <x v="0"/>
    <x v="2"/>
    <x v="0"/>
    <s v="Pagamento de salário referente a 04-2024"/>
  </r>
  <r>
    <x v="0"/>
    <n v="0"/>
    <n v="0"/>
    <n v="0"/>
    <n v="0"/>
    <x v="5671"/>
    <x v="0"/>
    <x v="0"/>
    <x v="0"/>
    <s v="03.16.15"/>
    <x v="0"/>
    <x v="0"/>
    <x v="0"/>
    <s v="Direção Financeira"/>
    <s v="03.16.15"/>
    <s v="Direção Financeira"/>
    <s v="03.16.15"/>
    <x v="28"/>
    <x v="0"/>
    <x v="0"/>
    <x v="0"/>
    <x v="0"/>
    <x v="0"/>
    <x v="0"/>
    <x v="0"/>
    <x v="1"/>
    <s v="2024-03-21"/>
    <x v="0"/>
    <n v="3671"/>
    <x v="4"/>
    <m/>
    <x v="0"/>
    <m/>
    <x v="19"/>
    <n v="100474706"/>
    <x v="0"/>
    <x v="6"/>
    <s v="Direção Financeira"/>
    <s v="ORI"/>
    <x v="2"/>
    <m/>
    <x v="0"/>
    <x v="2"/>
    <x v="2"/>
    <x v="1"/>
    <x v="0"/>
    <x v="0"/>
    <x v="0"/>
    <x v="0"/>
    <x v="0"/>
    <x v="0"/>
    <x v="0"/>
    <s v="Direção Financeira"/>
    <x v="0"/>
    <x v="0"/>
    <x v="0"/>
    <x v="0"/>
    <x v="0"/>
    <x v="0"/>
    <x v="0"/>
    <x v="0"/>
    <x v="0"/>
    <x v="0"/>
    <x v="6"/>
    <x v="0"/>
    <s v="Pagamento de salário referente a 03-2024"/>
  </r>
  <r>
    <x v="0"/>
    <n v="0"/>
    <n v="0"/>
    <n v="0"/>
    <n v="0"/>
    <x v="5671"/>
    <x v="0"/>
    <x v="0"/>
    <x v="0"/>
    <s v="03.16.15"/>
    <x v="0"/>
    <x v="0"/>
    <x v="0"/>
    <s v="Direção Financeira"/>
    <s v="03.16.15"/>
    <s v="Direção Financeira"/>
    <s v="03.16.15"/>
    <x v="48"/>
    <x v="0"/>
    <x v="0"/>
    <x v="0"/>
    <x v="1"/>
    <x v="0"/>
    <x v="0"/>
    <x v="0"/>
    <x v="1"/>
    <s v="2024-03-21"/>
    <x v="0"/>
    <n v="3277"/>
    <x v="4"/>
    <m/>
    <x v="0"/>
    <m/>
    <x v="67"/>
    <n v="100474708"/>
    <x v="0"/>
    <x v="7"/>
    <s v="Direção Financeira"/>
    <s v="ORI"/>
    <x v="2"/>
    <m/>
    <x v="0"/>
    <x v="2"/>
    <x v="2"/>
    <x v="1"/>
    <x v="0"/>
    <x v="0"/>
    <x v="0"/>
    <x v="0"/>
    <x v="0"/>
    <x v="0"/>
    <x v="0"/>
    <s v="Direção Financeira"/>
    <x v="0"/>
    <x v="0"/>
    <x v="0"/>
    <x v="0"/>
    <x v="0"/>
    <x v="0"/>
    <x v="0"/>
    <x v="0"/>
    <x v="0"/>
    <x v="0"/>
    <x v="7"/>
    <x v="0"/>
    <s v="Pagamento de salário referente a 03-2024"/>
  </r>
  <r>
    <x v="0"/>
    <n v="0"/>
    <n v="0"/>
    <n v="0"/>
    <n v="0"/>
    <x v="5671"/>
    <x v="0"/>
    <x v="0"/>
    <x v="0"/>
    <s v="03.16.15"/>
    <x v="0"/>
    <x v="0"/>
    <x v="0"/>
    <s v="Direção Financeira"/>
    <s v="03.16.15"/>
    <s v="Direção Financeira"/>
    <s v="03.16.15"/>
    <x v="30"/>
    <x v="0"/>
    <x v="0"/>
    <x v="0"/>
    <x v="1"/>
    <x v="0"/>
    <x v="0"/>
    <x v="0"/>
    <x v="1"/>
    <s v="2024-03-21"/>
    <x v="0"/>
    <n v="1440"/>
    <x v="4"/>
    <m/>
    <x v="0"/>
    <m/>
    <x v="15"/>
    <n v="100479277"/>
    <x v="0"/>
    <x v="2"/>
    <s v="Direção Financeira"/>
    <s v="ORI"/>
    <x v="2"/>
    <m/>
    <x v="0"/>
    <x v="2"/>
    <x v="2"/>
    <x v="1"/>
    <x v="0"/>
    <x v="0"/>
    <x v="0"/>
    <x v="0"/>
    <x v="0"/>
    <x v="0"/>
    <x v="0"/>
    <s v="Direção Financeira"/>
    <x v="0"/>
    <x v="0"/>
    <x v="0"/>
    <x v="0"/>
    <x v="0"/>
    <x v="0"/>
    <x v="0"/>
    <x v="0"/>
    <x v="0"/>
    <x v="0"/>
    <x v="2"/>
    <x v="0"/>
    <s v="Pagamento de salário referente a 03-2024"/>
  </r>
  <r>
    <x v="0"/>
    <n v="0"/>
    <n v="0"/>
    <n v="0"/>
    <n v="0"/>
    <x v="5527"/>
    <x v="0"/>
    <x v="0"/>
    <x v="0"/>
    <s v="03.16.15"/>
    <x v="0"/>
    <x v="0"/>
    <x v="0"/>
    <s v="Direção Financeira"/>
    <s v="03.16.15"/>
    <s v="Direção Financeira"/>
    <s v="03.16.15"/>
    <x v="48"/>
    <x v="0"/>
    <x v="0"/>
    <x v="0"/>
    <x v="1"/>
    <x v="0"/>
    <x v="0"/>
    <x v="0"/>
    <x v="2"/>
    <s v="2024-02-23"/>
    <x v="0"/>
    <n v="210"/>
    <x v="4"/>
    <m/>
    <x v="0"/>
    <m/>
    <x v="54"/>
    <n v="100477977"/>
    <x v="0"/>
    <x v="8"/>
    <s v="Direção Financeira"/>
    <s v="ORI"/>
    <x v="2"/>
    <m/>
    <x v="0"/>
    <x v="2"/>
    <x v="2"/>
    <x v="1"/>
    <x v="0"/>
    <x v="0"/>
    <x v="0"/>
    <x v="0"/>
    <x v="0"/>
    <x v="0"/>
    <x v="0"/>
    <s v="Direção Financeira"/>
    <x v="0"/>
    <x v="0"/>
    <x v="0"/>
    <x v="0"/>
    <x v="0"/>
    <x v="0"/>
    <x v="0"/>
    <x v="0"/>
    <x v="0"/>
    <x v="0"/>
    <x v="8"/>
    <x v="0"/>
    <s v="Pagamento de salário referente a 02-2024"/>
  </r>
  <r>
    <x v="0"/>
    <n v="0"/>
    <n v="0"/>
    <n v="0"/>
    <n v="0"/>
    <x v="5527"/>
    <x v="0"/>
    <x v="0"/>
    <x v="0"/>
    <s v="03.16.15"/>
    <x v="0"/>
    <x v="0"/>
    <x v="0"/>
    <s v="Direção Financeira"/>
    <s v="03.16.15"/>
    <s v="Direção Financeira"/>
    <s v="03.16.15"/>
    <x v="48"/>
    <x v="0"/>
    <x v="0"/>
    <x v="0"/>
    <x v="1"/>
    <x v="0"/>
    <x v="0"/>
    <x v="0"/>
    <x v="2"/>
    <s v="2024-02-23"/>
    <x v="0"/>
    <n v="3123"/>
    <x v="4"/>
    <m/>
    <x v="0"/>
    <m/>
    <x v="67"/>
    <n v="100474708"/>
    <x v="0"/>
    <x v="7"/>
    <s v="Direção Financeira"/>
    <s v="ORI"/>
    <x v="2"/>
    <m/>
    <x v="0"/>
    <x v="2"/>
    <x v="2"/>
    <x v="1"/>
    <x v="0"/>
    <x v="0"/>
    <x v="0"/>
    <x v="0"/>
    <x v="0"/>
    <x v="0"/>
    <x v="0"/>
    <s v="Direção Financeira"/>
    <x v="0"/>
    <x v="0"/>
    <x v="0"/>
    <x v="0"/>
    <x v="0"/>
    <x v="0"/>
    <x v="0"/>
    <x v="0"/>
    <x v="0"/>
    <x v="0"/>
    <x v="7"/>
    <x v="0"/>
    <s v="Pagamento de salário referente a 02-2024"/>
  </r>
  <r>
    <x v="0"/>
    <n v="0"/>
    <n v="0"/>
    <n v="0"/>
    <n v="0"/>
    <x v="5527"/>
    <x v="0"/>
    <x v="0"/>
    <x v="0"/>
    <s v="03.16.15"/>
    <x v="0"/>
    <x v="0"/>
    <x v="0"/>
    <s v="Direção Financeira"/>
    <s v="03.16.15"/>
    <s v="Direção Financeira"/>
    <s v="03.16.15"/>
    <x v="29"/>
    <x v="0"/>
    <x v="0"/>
    <x v="0"/>
    <x v="0"/>
    <x v="0"/>
    <x v="0"/>
    <x v="0"/>
    <x v="2"/>
    <s v="2024-02-23"/>
    <x v="0"/>
    <n v="6"/>
    <x v="4"/>
    <m/>
    <x v="0"/>
    <m/>
    <x v="17"/>
    <n v="100479279"/>
    <x v="0"/>
    <x v="4"/>
    <s v="Direção Financeira"/>
    <s v="ORI"/>
    <x v="2"/>
    <m/>
    <x v="0"/>
    <x v="2"/>
    <x v="2"/>
    <x v="1"/>
    <x v="0"/>
    <x v="0"/>
    <x v="0"/>
    <x v="0"/>
    <x v="0"/>
    <x v="0"/>
    <x v="0"/>
    <s v="Direção Financeira"/>
    <x v="0"/>
    <x v="0"/>
    <x v="0"/>
    <x v="0"/>
    <x v="0"/>
    <x v="0"/>
    <x v="0"/>
    <x v="0"/>
    <x v="0"/>
    <x v="0"/>
    <x v="4"/>
    <x v="0"/>
    <s v="Pagamento de salário referente a 02-2024"/>
  </r>
  <r>
    <x v="0"/>
    <n v="0"/>
    <n v="0"/>
    <n v="0"/>
    <n v="0"/>
    <x v="5527"/>
    <x v="0"/>
    <x v="0"/>
    <x v="0"/>
    <s v="03.16.15"/>
    <x v="0"/>
    <x v="0"/>
    <x v="0"/>
    <s v="Direção Financeira"/>
    <s v="03.16.15"/>
    <s v="Direção Financeira"/>
    <s v="03.16.15"/>
    <x v="28"/>
    <x v="0"/>
    <x v="0"/>
    <x v="0"/>
    <x v="0"/>
    <x v="0"/>
    <x v="0"/>
    <x v="0"/>
    <x v="2"/>
    <s v="2024-02-23"/>
    <x v="0"/>
    <n v="533"/>
    <x v="4"/>
    <m/>
    <x v="0"/>
    <m/>
    <x v="17"/>
    <n v="100479279"/>
    <x v="0"/>
    <x v="4"/>
    <s v="Direção Financeira"/>
    <s v="ORI"/>
    <x v="2"/>
    <m/>
    <x v="0"/>
    <x v="2"/>
    <x v="2"/>
    <x v="1"/>
    <x v="0"/>
    <x v="0"/>
    <x v="0"/>
    <x v="0"/>
    <x v="0"/>
    <x v="0"/>
    <x v="0"/>
    <s v="Direção Financeira"/>
    <x v="0"/>
    <x v="0"/>
    <x v="0"/>
    <x v="0"/>
    <x v="0"/>
    <x v="0"/>
    <x v="0"/>
    <x v="0"/>
    <x v="0"/>
    <x v="0"/>
    <x v="4"/>
    <x v="0"/>
    <s v="Pagamento de salário referente a 02-2024"/>
  </r>
  <r>
    <x v="0"/>
    <n v="0"/>
    <n v="0"/>
    <n v="0"/>
    <n v="0"/>
    <x v="5527"/>
    <x v="0"/>
    <x v="0"/>
    <x v="0"/>
    <s v="03.16.15"/>
    <x v="0"/>
    <x v="0"/>
    <x v="0"/>
    <s v="Direção Financeira"/>
    <s v="03.16.15"/>
    <s v="Direção Financeira"/>
    <s v="03.16.15"/>
    <x v="48"/>
    <x v="0"/>
    <x v="0"/>
    <x v="0"/>
    <x v="1"/>
    <x v="0"/>
    <x v="0"/>
    <x v="0"/>
    <x v="2"/>
    <s v="2024-02-23"/>
    <x v="0"/>
    <n v="2435"/>
    <x v="4"/>
    <m/>
    <x v="0"/>
    <m/>
    <x v="17"/>
    <n v="100479279"/>
    <x v="0"/>
    <x v="4"/>
    <s v="Direção Financeira"/>
    <s v="ORI"/>
    <x v="2"/>
    <m/>
    <x v="0"/>
    <x v="2"/>
    <x v="2"/>
    <x v="1"/>
    <x v="0"/>
    <x v="0"/>
    <x v="0"/>
    <x v="0"/>
    <x v="0"/>
    <x v="0"/>
    <x v="0"/>
    <s v="Direção Financeira"/>
    <x v="0"/>
    <x v="0"/>
    <x v="0"/>
    <x v="0"/>
    <x v="0"/>
    <x v="0"/>
    <x v="0"/>
    <x v="0"/>
    <x v="0"/>
    <x v="0"/>
    <x v="4"/>
    <x v="0"/>
    <s v="Pagamento de salário referente a 02-2024"/>
  </r>
  <r>
    <x v="0"/>
    <n v="0"/>
    <n v="0"/>
    <n v="0"/>
    <n v="0"/>
    <x v="5527"/>
    <x v="0"/>
    <x v="0"/>
    <x v="0"/>
    <s v="03.16.15"/>
    <x v="0"/>
    <x v="0"/>
    <x v="0"/>
    <s v="Direção Financeira"/>
    <s v="03.16.15"/>
    <s v="Direção Financeira"/>
    <s v="03.16.15"/>
    <x v="28"/>
    <x v="0"/>
    <x v="0"/>
    <x v="0"/>
    <x v="0"/>
    <x v="0"/>
    <x v="0"/>
    <x v="0"/>
    <x v="2"/>
    <s v="2024-02-23"/>
    <x v="0"/>
    <n v="51"/>
    <x v="4"/>
    <m/>
    <x v="0"/>
    <m/>
    <x v="16"/>
    <n v="100474707"/>
    <x v="0"/>
    <x v="3"/>
    <s v="Direção Financeira"/>
    <s v="ORI"/>
    <x v="2"/>
    <m/>
    <x v="0"/>
    <x v="2"/>
    <x v="2"/>
    <x v="1"/>
    <x v="0"/>
    <x v="0"/>
    <x v="0"/>
    <x v="0"/>
    <x v="0"/>
    <x v="0"/>
    <x v="0"/>
    <s v="Direção Financeira"/>
    <x v="0"/>
    <x v="0"/>
    <x v="0"/>
    <x v="0"/>
    <x v="0"/>
    <x v="0"/>
    <x v="0"/>
    <x v="0"/>
    <x v="0"/>
    <x v="0"/>
    <x v="3"/>
    <x v="0"/>
    <s v="Pagamento de salário referente a 02-2024"/>
  </r>
  <r>
    <x v="0"/>
    <n v="0"/>
    <n v="0"/>
    <n v="0"/>
    <n v="0"/>
    <x v="5527"/>
    <x v="0"/>
    <x v="0"/>
    <x v="0"/>
    <s v="03.16.15"/>
    <x v="0"/>
    <x v="0"/>
    <x v="0"/>
    <s v="Direção Financeira"/>
    <s v="03.16.15"/>
    <s v="Direção Financeira"/>
    <s v="03.16.15"/>
    <x v="30"/>
    <x v="0"/>
    <x v="0"/>
    <x v="0"/>
    <x v="1"/>
    <x v="0"/>
    <x v="0"/>
    <x v="0"/>
    <x v="2"/>
    <s v="2024-02-23"/>
    <x v="0"/>
    <n v="1456"/>
    <x v="4"/>
    <m/>
    <x v="0"/>
    <m/>
    <x v="15"/>
    <n v="100479277"/>
    <x v="0"/>
    <x v="2"/>
    <s v="Direção Financeira"/>
    <s v="ORI"/>
    <x v="2"/>
    <m/>
    <x v="0"/>
    <x v="2"/>
    <x v="2"/>
    <x v="1"/>
    <x v="0"/>
    <x v="0"/>
    <x v="0"/>
    <x v="0"/>
    <x v="0"/>
    <x v="0"/>
    <x v="0"/>
    <s v="Direção Financeira"/>
    <x v="0"/>
    <x v="0"/>
    <x v="0"/>
    <x v="0"/>
    <x v="0"/>
    <x v="0"/>
    <x v="0"/>
    <x v="0"/>
    <x v="0"/>
    <x v="0"/>
    <x v="2"/>
    <x v="0"/>
    <s v="Pagamento de salário referente a 02-2024"/>
  </r>
  <r>
    <x v="0"/>
    <n v="0"/>
    <n v="0"/>
    <n v="0"/>
    <n v="0"/>
    <x v="5452"/>
    <x v="0"/>
    <x v="0"/>
    <x v="0"/>
    <s v="03.16.32"/>
    <x v="29"/>
    <x v="0"/>
    <x v="0"/>
    <s v="Gabinete de Comunicação e Imagem"/>
    <s v="03.16.32"/>
    <s v="Gabinete de Comunicação e Imagem"/>
    <s v="03.16.32"/>
    <x v="30"/>
    <x v="0"/>
    <x v="0"/>
    <x v="0"/>
    <x v="1"/>
    <x v="0"/>
    <x v="0"/>
    <x v="0"/>
    <x v="6"/>
    <s v="2024-04-23"/>
    <x v="1"/>
    <n v="14053"/>
    <x v="4"/>
    <m/>
    <x v="0"/>
    <m/>
    <x v="19"/>
    <n v="100474706"/>
    <x v="0"/>
    <x v="6"/>
    <s v="Gabinete de Comunicação e Imagem"/>
    <s v="ORI"/>
    <x v="2"/>
    <s v="GCI"/>
    <x v="0"/>
    <x v="2"/>
    <x v="2"/>
    <x v="1"/>
    <x v="0"/>
    <x v="0"/>
    <x v="0"/>
    <x v="0"/>
    <x v="0"/>
    <x v="0"/>
    <x v="0"/>
    <s v="Gabinete de Comunicação e Imagem"/>
    <x v="0"/>
    <x v="0"/>
    <x v="0"/>
    <x v="0"/>
    <x v="0"/>
    <x v="0"/>
    <x v="0"/>
    <x v="0"/>
    <x v="0"/>
    <x v="0"/>
    <x v="6"/>
    <x v="0"/>
    <s v="Pagamento de salário referente a 04-2024"/>
  </r>
  <r>
    <x v="0"/>
    <n v="0"/>
    <n v="0"/>
    <n v="0"/>
    <n v="0"/>
    <x v="5459"/>
    <x v="0"/>
    <x v="0"/>
    <x v="0"/>
    <s v="03.16.30"/>
    <x v="37"/>
    <x v="0"/>
    <x v="0"/>
    <s v="Gabinete de Relações Externas"/>
    <s v="03.16.30"/>
    <s v="Gabinete de Relações Externas"/>
    <s v="03.16.30"/>
    <x v="30"/>
    <x v="0"/>
    <x v="0"/>
    <x v="0"/>
    <x v="1"/>
    <x v="0"/>
    <x v="0"/>
    <x v="0"/>
    <x v="6"/>
    <s v="2024-04-23"/>
    <x v="1"/>
    <n v="8213"/>
    <x v="4"/>
    <m/>
    <x v="0"/>
    <m/>
    <x v="19"/>
    <n v="100474706"/>
    <x v="0"/>
    <x v="6"/>
    <s v="Gabinete de Relações Externas"/>
    <s v="ORI"/>
    <x v="2"/>
    <s v="GRE"/>
    <x v="0"/>
    <x v="2"/>
    <x v="2"/>
    <x v="1"/>
    <x v="0"/>
    <x v="0"/>
    <x v="0"/>
    <x v="0"/>
    <x v="0"/>
    <x v="0"/>
    <x v="0"/>
    <s v="Gabinete de Relações Externas"/>
    <x v="0"/>
    <x v="0"/>
    <x v="0"/>
    <x v="0"/>
    <x v="0"/>
    <x v="0"/>
    <x v="0"/>
    <x v="0"/>
    <x v="0"/>
    <x v="0"/>
    <x v="6"/>
    <x v="0"/>
    <s v="Pagamento de salário referente a 04-2024"/>
  </r>
  <r>
    <x v="0"/>
    <n v="0"/>
    <n v="0"/>
    <n v="0"/>
    <n v="0"/>
    <x v="4580"/>
    <x v="0"/>
    <x v="0"/>
    <x v="0"/>
    <s v="03.16.02"/>
    <x v="3"/>
    <x v="0"/>
    <x v="0"/>
    <s v="Gabinete do Presidente"/>
    <s v="03.16.02"/>
    <s v="Gabinete do Presidente"/>
    <s v="03.16.02"/>
    <x v="28"/>
    <x v="0"/>
    <x v="0"/>
    <x v="0"/>
    <x v="0"/>
    <x v="0"/>
    <x v="0"/>
    <x v="0"/>
    <x v="3"/>
    <s v="2024-05-21"/>
    <x v="1"/>
    <n v="1114"/>
    <x v="4"/>
    <m/>
    <x v="0"/>
    <m/>
    <x v="54"/>
    <n v="100477977"/>
    <x v="0"/>
    <x v="8"/>
    <s v="Gabinete do Presidente"/>
    <s v="ORI"/>
    <x v="2"/>
    <m/>
    <x v="0"/>
    <x v="2"/>
    <x v="2"/>
    <x v="1"/>
    <x v="0"/>
    <x v="0"/>
    <x v="0"/>
    <x v="0"/>
    <x v="0"/>
    <x v="0"/>
    <x v="0"/>
    <s v="Gabinete do Presidente"/>
    <x v="0"/>
    <x v="0"/>
    <x v="0"/>
    <x v="0"/>
    <x v="0"/>
    <x v="0"/>
    <x v="0"/>
    <x v="0"/>
    <x v="0"/>
    <x v="0"/>
    <x v="8"/>
    <x v="0"/>
    <s v="Pagamento de salário referente a 05-2024"/>
  </r>
  <r>
    <x v="0"/>
    <n v="0"/>
    <n v="0"/>
    <n v="0"/>
    <n v="0"/>
    <x v="4580"/>
    <x v="0"/>
    <x v="0"/>
    <x v="0"/>
    <s v="03.16.02"/>
    <x v="3"/>
    <x v="0"/>
    <x v="0"/>
    <s v="Gabinete do Presidente"/>
    <s v="03.16.02"/>
    <s v="Gabinete do Presidente"/>
    <s v="03.16.02"/>
    <x v="59"/>
    <x v="0"/>
    <x v="0"/>
    <x v="0"/>
    <x v="0"/>
    <x v="0"/>
    <x v="0"/>
    <x v="0"/>
    <x v="3"/>
    <s v="2024-05-21"/>
    <x v="1"/>
    <n v="104"/>
    <x v="4"/>
    <m/>
    <x v="0"/>
    <m/>
    <x v="15"/>
    <n v="100479277"/>
    <x v="0"/>
    <x v="2"/>
    <s v="Gabinete do Presidente"/>
    <s v="ORI"/>
    <x v="2"/>
    <m/>
    <x v="0"/>
    <x v="2"/>
    <x v="2"/>
    <x v="1"/>
    <x v="0"/>
    <x v="0"/>
    <x v="0"/>
    <x v="0"/>
    <x v="0"/>
    <x v="0"/>
    <x v="0"/>
    <s v="Gabinete do Presidente"/>
    <x v="0"/>
    <x v="0"/>
    <x v="0"/>
    <x v="0"/>
    <x v="0"/>
    <x v="0"/>
    <x v="0"/>
    <x v="0"/>
    <x v="0"/>
    <x v="0"/>
    <x v="2"/>
    <x v="0"/>
    <s v="Pagamento de salário referente a 05-2024"/>
  </r>
  <r>
    <x v="0"/>
    <n v="0"/>
    <n v="0"/>
    <n v="0"/>
    <n v="0"/>
    <x v="3965"/>
    <x v="0"/>
    <x v="0"/>
    <x v="0"/>
    <s v="03.16.02"/>
    <x v="3"/>
    <x v="0"/>
    <x v="0"/>
    <s v="Gabinete do Presidente"/>
    <s v="03.16.02"/>
    <s v="Gabinete do Presidente"/>
    <s v="03.16.02"/>
    <x v="31"/>
    <x v="0"/>
    <x v="0"/>
    <x v="1"/>
    <x v="0"/>
    <x v="0"/>
    <x v="0"/>
    <x v="0"/>
    <x v="0"/>
    <s v="2024-01-30"/>
    <x v="0"/>
    <n v="779"/>
    <x v="4"/>
    <m/>
    <x v="0"/>
    <m/>
    <x v="19"/>
    <n v="100474706"/>
    <x v="0"/>
    <x v="6"/>
    <s v="Gabinete do Presidente"/>
    <s v="ORI"/>
    <x v="2"/>
    <m/>
    <x v="0"/>
    <x v="2"/>
    <x v="2"/>
    <x v="1"/>
    <x v="0"/>
    <x v="0"/>
    <x v="0"/>
    <x v="0"/>
    <x v="0"/>
    <x v="0"/>
    <x v="0"/>
    <s v="Gabinete do Presidente"/>
    <x v="0"/>
    <x v="0"/>
    <x v="0"/>
    <x v="0"/>
    <x v="0"/>
    <x v="0"/>
    <x v="0"/>
    <x v="0"/>
    <x v="0"/>
    <x v="0"/>
    <x v="6"/>
    <x v="0"/>
    <s v="Pagamento de salário referente a 01-2024"/>
  </r>
  <r>
    <x v="0"/>
    <n v="0"/>
    <n v="0"/>
    <n v="0"/>
    <n v="0"/>
    <x v="3965"/>
    <x v="0"/>
    <x v="0"/>
    <x v="0"/>
    <s v="03.16.02"/>
    <x v="3"/>
    <x v="0"/>
    <x v="0"/>
    <s v="Gabinete do Presidente"/>
    <s v="03.16.02"/>
    <s v="Gabinete do Presidente"/>
    <s v="03.16.02"/>
    <x v="28"/>
    <x v="0"/>
    <x v="0"/>
    <x v="0"/>
    <x v="0"/>
    <x v="0"/>
    <x v="0"/>
    <x v="0"/>
    <x v="0"/>
    <s v="2024-01-30"/>
    <x v="0"/>
    <n v="916"/>
    <x v="4"/>
    <m/>
    <x v="0"/>
    <m/>
    <x v="54"/>
    <n v="100477977"/>
    <x v="0"/>
    <x v="8"/>
    <s v="Gabinete do Presidente"/>
    <s v="ORI"/>
    <x v="2"/>
    <m/>
    <x v="0"/>
    <x v="2"/>
    <x v="2"/>
    <x v="1"/>
    <x v="0"/>
    <x v="0"/>
    <x v="0"/>
    <x v="0"/>
    <x v="0"/>
    <x v="0"/>
    <x v="0"/>
    <s v="Gabinete do Presidente"/>
    <x v="0"/>
    <x v="0"/>
    <x v="0"/>
    <x v="0"/>
    <x v="0"/>
    <x v="0"/>
    <x v="0"/>
    <x v="0"/>
    <x v="0"/>
    <x v="0"/>
    <x v="8"/>
    <x v="0"/>
    <s v="Pagamento de salário referente a 01-2024"/>
  </r>
  <r>
    <x v="0"/>
    <n v="0"/>
    <n v="0"/>
    <n v="0"/>
    <n v="0"/>
    <x v="5662"/>
    <x v="0"/>
    <x v="0"/>
    <x v="0"/>
    <s v="03.16.02"/>
    <x v="3"/>
    <x v="0"/>
    <x v="0"/>
    <s v="Gabinete do Presidente"/>
    <s v="03.16.02"/>
    <s v="Gabinete do Presidente"/>
    <s v="03.16.02"/>
    <x v="31"/>
    <x v="0"/>
    <x v="0"/>
    <x v="1"/>
    <x v="0"/>
    <x v="0"/>
    <x v="0"/>
    <x v="0"/>
    <x v="1"/>
    <s v="2024-03-21"/>
    <x v="0"/>
    <n v="61"/>
    <x v="4"/>
    <m/>
    <x v="0"/>
    <m/>
    <x v="15"/>
    <n v="100479277"/>
    <x v="0"/>
    <x v="2"/>
    <s v="Gabinete do Presidente"/>
    <s v="ORI"/>
    <x v="2"/>
    <m/>
    <x v="0"/>
    <x v="2"/>
    <x v="2"/>
    <x v="1"/>
    <x v="0"/>
    <x v="0"/>
    <x v="0"/>
    <x v="0"/>
    <x v="0"/>
    <x v="0"/>
    <x v="0"/>
    <s v="Gabinete do Presidente"/>
    <x v="0"/>
    <x v="0"/>
    <x v="0"/>
    <x v="0"/>
    <x v="0"/>
    <x v="0"/>
    <x v="0"/>
    <x v="0"/>
    <x v="0"/>
    <x v="0"/>
    <x v="2"/>
    <x v="0"/>
    <s v="Pagamento de salário referente a 03-2024"/>
  </r>
  <r>
    <x v="0"/>
    <n v="0"/>
    <n v="0"/>
    <n v="0"/>
    <n v="0"/>
    <x v="5966"/>
    <x v="0"/>
    <x v="0"/>
    <x v="0"/>
    <s v="03.16.02"/>
    <x v="3"/>
    <x v="0"/>
    <x v="0"/>
    <s v="Gabinete do Presidente"/>
    <s v="03.16.02"/>
    <s v="Gabinete do Presidente"/>
    <s v="03.16.02"/>
    <x v="59"/>
    <x v="0"/>
    <x v="0"/>
    <x v="0"/>
    <x v="0"/>
    <x v="0"/>
    <x v="0"/>
    <x v="0"/>
    <x v="2"/>
    <s v="2024-02-23"/>
    <x v="0"/>
    <n v="266"/>
    <x v="4"/>
    <m/>
    <x v="0"/>
    <m/>
    <x v="54"/>
    <n v="100477977"/>
    <x v="0"/>
    <x v="8"/>
    <s v="Gabinete do Presidente"/>
    <s v="ORI"/>
    <x v="2"/>
    <m/>
    <x v="0"/>
    <x v="2"/>
    <x v="2"/>
    <x v="1"/>
    <x v="0"/>
    <x v="0"/>
    <x v="0"/>
    <x v="0"/>
    <x v="0"/>
    <x v="0"/>
    <x v="0"/>
    <s v="Gabinete do Presidente"/>
    <x v="0"/>
    <x v="0"/>
    <x v="0"/>
    <x v="0"/>
    <x v="0"/>
    <x v="0"/>
    <x v="0"/>
    <x v="0"/>
    <x v="0"/>
    <x v="0"/>
    <x v="8"/>
    <x v="0"/>
    <s v="Pagamento de salário referente a 02-2024"/>
  </r>
  <r>
    <x v="0"/>
    <n v="0"/>
    <n v="0"/>
    <n v="0"/>
    <n v="0"/>
    <x v="5966"/>
    <x v="0"/>
    <x v="0"/>
    <x v="0"/>
    <s v="03.16.02"/>
    <x v="3"/>
    <x v="0"/>
    <x v="0"/>
    <s v="Gabinete do Presidente"/>
    <s v="03.16.02"/>
    <s v="Gabinete do Presidente"/>
    <s v="03.16.02"/>
    <x v="28"/>
    <x v="0"/>
    <x v="0"/>
    <x v="0"/>
    <x v="0"/>
    <x v="0"/>
    <x v="0"/>
    <x v="0"/>
    <x v="2"/>
    <s v="2024-02-23"/>
    <x v="0"/>
    <n v="294"/>
    <x v="4"/>
    <m/>
    <x v="0"/>
    <m/>
    <x v="15"/>
    <n v="100479277"/>
    <x v="0"/>
    <x v="2"/>
    <s v="Gabinete do Presidente"/>
    <s v="ORI"/>
    <x v="2"/>
    <m/>
    <x v="0"/>
    <x v="2"/>
    <x v="2"/>
    <x v="1"/>
    <x v="0"/>
    <x v="0"/>
    <x v="0"/>
    <x v="0"/>
    <x v="0"/>
    <x v="0"/>
    <x v="0"/>
    <s v="Gabinete do Presidente"/>
    <x v="0"/>
    <x v="0"/>
    <x v="0"/>
    <x v="0"/>
    <x v="0"/>
    <x v="0"/>
    <x v="0"/>
    <x v="0"/>
    <x v="0"/>
    <x v="0"/>
    <x v="2"/>
    <x v="0"/>
    <s v="Pagamento de salário referente a 02-2024"/>
  </r>
  <r>
    <x v="0"/>
    <n v="0"/>
    <n v="0"/>
    <n v="0"/>
    <n v="0"/>
    <x v="5454"/>
    <x v="0"/>
    <x v="0"/>
    <x v="0"/>
    <s v="03.16.02"/>
    <x v="3"/>
    <x v="0"/>
    <x v="0"/>
    <s v="Gabinete do Presidente"/>
    <s v="03.16.02"/>
    <s v="Gabinete do Presidente"/>
    <s v="03.16.02"/>
    <x v="28"/>
    <x v="0"/>
    <x v="0"/>
    <x v="0"/>
    <x v="0"/>
    <x v="0"/>
    <x v="0"/>
    <x v="0"/>
    <x v="6"/>
    <s v="2024-04-23"/>
    <x v="1"/>
    <n v="993"/>
    <x v="4"/>
    <m/>
    <x v="0"/>
    <m/>
    <x v="54"/>
    <n v="100477977"/>
    <x v="0"/>
    <x v="8"/>
    <s v="Gabinete do Presidente"/>
    <s v="ORI"/>
    <x v="2"/>
    <m/>
    <x v="0"/>
    <x v="2"/>
    <x v="2"/>
    <x v="1"/>
    <x v="0"/>
    <x v="0"/>
    <x v="0"/>
    <x v="0"/>
    <x v="0"/>
    <x v="0"/>
    <x v="0"/>
    <s v="Gabinete do Presidente"/>
    <x v="0"/>
    <x v="0"/>
    <x v="0"/>
    <x v="0"/>
    <x v="0"/>
    <x v="0"/>
    <x v="0"/>
    <x v="0"/>
    <x v="0"/>
    <x v="0"/>
    <x v="8"/>
    <x v="0"/>
    <s v="Pagamento de salário referente a 04-2024"/>
  </r>
  <r>
    <x v="0"/>
    <n v="0"/>
    <n v="0"/>
    <n v="0"/>
    <n v="0"/>
    <x v="4575"/>
    <x v="0"/>
    <x v="0"/>
    <x v="0"/>
    <s v="03.16.22"/>
    <x v="58"/>
    <x v="0"/>
    <x v="0"/>
    <s v="Direção da Habitação"/>
    <s v="03.16.22"/>
    <s v="Direção da Habitação"/>
    <s v="03.16.22"/>
    <x v="31"/>
    <x v="0"/>
    <x v="0"/>
    <x v="1"/>
    <x v="0"/>
    <x v="0"/>
    <x v="0"/>
    <x v="0"/>
    <x v="3"/>
    <s v="2024-05-21"/>
    <x v="1"/>
    <n v="857"/>
    <x v="4"/>
    <m/>
    <x v="0"/>
    <m/>
    <x v="19"/>
    <n v="100474706"/>
    <x v="0"/>
    <x v="6"/>
    <s v="Direção da Habitação"/>
    <s v="ORI"/>
    <x v="2"/>
    <m/>
    <x v="0"/>
    <x v="2"/>
    <x v="2"/>
    <x v="1"/>
    <x v="0"/>
    <x v="0"/>
    <x v="0"/>
    <x v="0"/>
    <x v="0"/>
    <x v="0"/>
    <x v="0"/>
    <s v="Direção da Habitação"/>
    <x v="0"/>
    <x v="0"/>
    <x v="0"/>
    <x v="0"/>
    <x v="0"/>
    <x v="0"/>
    <x v="0"/>
    <x v="0"/>
    <x v="0"/>
    <x v="0"/>
    <x v="6"/>
    <x v="0"/>
    <s v="Pagamento de salário referente a 05-2024"/>
  </r>
  <r>
    <x v="0"/>
    <n v="0"/>
    <n v="0"/>
    <n v="0"/>
    <n v="0"/>
    <x v="5463"/>
    <x v="0"/>
    <x v="0"/>
    <x v="0"/>
    <s v="03.16.22"/>
    <x v="58"/>
    <x v="0"/>
    <x v="0"/>
    <s v="Direção da Habitação"/>
    <s v="03.16.22"/>
    <s v="Direção da Habitação"/>
    <s v="03.16.22"/>
    <x v="31"/>
    <x v="0"/>
    <x v="0"/>
    <x v="1"/>
    <x v="0"/>
    <x v="0"/>
    <x v="0"/>
    <x v="0"/>
    <x v="6"/>
    <s v="2024-04-23"/>
    <x v="1"/>
    <n v="857"/>
    <x v="4"/>
    <m/>
    <x v="0"/>
    <m/>
    <x v="19"/>
    <n v="100474706"/>
    <x v="0"/>
    <x v="6"/>
    <s v="Direção da Habitação"/>
    <s v="ORI"/>
    <x v="2"/>
    <m/>
    <x v="0"/>
    <x v="2"/>
    <x v="2"/>
    <x v="1"/>
    <x v="0"/>
    <x v="0"/>
    <x v="0"/>
    <x v="0"/>
    <x v="0"/>
    <x v="0"/>
    <x v="0"/>
    <s v="Direção da Habitação"/>
    <x v="0"/>
    <x v="0"/>
    <x v="0"/>
    <x v="0"/>
    <x v="0"/>
    <x v="0"/>
    <x v="0"/>
    <x v="0"/>
    <x v="0"/>
    <x v="0"/>
    <x v="6"/>
    <x v="0"/>
    <s v="Pagamento de salário referente a 04-2024"/>
  </r>
  <r>
    <x v="0"/>
    <n v="0"/>
    <n v="0"/>
    <n v="0"/>
    <n v="0"/>
    <x v="5667"/>
    <x v="0"/>
    <x v="0"/>
    <x v="0"/>
    <s v="03.16.20"/>
    <x v="55"/>
    <x v="0"/>
    <x v="0"/>
    <s v="Dir. do Comércio, Indústria, Transporte Feiras e Pesca"/>
    <s v="03.16.20"/>
    <s v="Dir. do Comércio, Indústria, Transporte Feiras e Pesca"/>
    <s v="03.16.20"/>
    <x v="48"/>
    <x v="0"/>
    <x v="0"/>
    <x v="0"/>
    <x v="1"/>
    <x v="0"/>
    <x v="0"/>
    <x v="0"/>
    <x v="1"/>
    <s v="2024-03-21"/>
    <x v="0"/>
    <n v="8213"/>
    <x v="4"/>
    <m/>
    <x v="0"/>
    <m/>
    <x v="19"/>
    <n v="100474706"/>
    <x v="0"/>
    <x v="6"/>
    <s v="Dir. do Comércio, Indústria, Transporte Feiras e Pesca"/>
    <s v="ORI"/>
    <x v="2"/>
    <m/>
    <x v="0"/>
    <x v="2"/>
    <x v="2"/>
    <x v="1"/>
    <x v="0"/>
    <x v="0"/>
    <x v="0"/>
    <x v="0"/>
    <x v="0"/>
    <x v="0"/>
    <x v="0"/>
    <s v="Dir. do Comércio, Indústria, Transporte Feiras e Pesca"/>
    <x v="0"/>
    <x v="0"/>
    <x v="0"/>
    <x v="0"/>
    <x v="0"/>
    <x v="0"/>
    <x v="0"/>
    <x v="0"/>
    <x v="0"/>
    <x v="0"/>
    <x v="6"/>
    <x v="0"/>
    <s v="Pagamento de salário referente a 03-2024"/>
  </r>
  <r>
    <x v="0"/>
    <n v="0"/>
    <n v="0"/>
    <n v="0"/>
    <n v="0"/>
    <x v="3970"/>
    <x v="0"/>
    <x v="0"/>
    <x v="0"/>
    <s v="03.16.11"/>
    <x v="27"/>
    <x v="0"/>
    <x v="0"/>
    <s v="Direcção de Obras"/>
    <s v="03.16.11"/>
    <s v="Direcção de Obras"/>
    <s v="03.16.11"/>
    <x v="31"/>
    <x v="0"/>
    <x v="0"/>
    <x v="1"/>
    <x v="0"/>
    <x v="0"/>
    <x v="0"/>
    <x v="0"/>
    <x v="0"/>
    <s v="2024-01-30"/>
    <x v="0"/>
    <n v="18"/>
    <x v="4"/>
    <m/>
    <x v="0"/>
    <m/>
    <x v="18"/>
    <n v="100478987"/>
    <x v="0"/>
    <x v="5"/>
    <s v="Direcção de Obras"/>
    <s v="ORI"/>
    <x v="2"/>
    <m/>
    <x v="0"/>
    <x v="2"/>
    <x v="2"/>
    <x v="1"/>
    <x v="0"/>
    <x v="0"/>
    <x v="0"/>
    <x v="0"/>
    <x v="0"/>
    <x v="0"/>
    <x v="0"/>
    <s v="Direcção de Obras"/>
    <x v="0"/>
    <x v="0"/>
    <x v="0"/>
    <x v="0"/>
    <x v="0"/>
    <x v="0"/>
    <x v="0"/>
    <x v="0"/>
    <x v="0"/>
    <x v="0"/>
    <x v="5"/>
    <x v="0"/>
    <s v="Pagamento de salário referente a 01-2024"/>
  </r>
  <r>
    <x v="0"/>
    <n v="0"/>
    <n v="0"/>
    <n v="0"/>
    <n v="0"/>
    <x v="3970"/>
    <x v="0"/>
    <x v="0"/>
    <x v="0"/>
    <s v="03.16.11"/>
    <x v="27"/>
    <x v="0"/>
    <x v="0"/>
    <s v="Direcção de Obras"/>
    <s v="03.16.11"/>
    <s v="Direcção de Obras"/>
    <s v="03.16.11"/>
    <x v="28"/>
    <x v="0"/>
    <x v="0"/>
    <x v="0"/>
    <x v="0"/>
    <x v="0"/>
    <x v="0"/>
    <x v="0"/>
    <x v="0"/>
    <s v="2024-01-30"/>
    <x v="0"/>
    <n v="169"/>
    <x v="4"/>
    <m/>
    <x v="0"/>
    <m/>
    <x v="15"/>
    <n v="100479277"/>
    <x v="0"/>
    <x v="2"/>
    <s v="Direcção de Obras"/>
    <s v="ORI"/>
    <x v="2"/>
    <m/>
    <x v="0"/>
    <x v="2"/>
    <x v="2"/>
    <x v="1"/>
    <x v="0"/>
    <x v="0"/>
    <x v="0"/>
    <x v="0"/>
    <x v="0"/>
    <x v="0"/>
    <x v="0"/>
    <s v="Direcção de Obras"/>
    <x v="0"/>
    <x v="0"/>
    <x v="0"/>
    <x v="0"/>
    <x v="0"/>
    <x v="0"/>
    <x v="0"/>
    <x v="0"/>
    <x v="0"/>
    <x v="0"/>
    <x v="2"/>
    <x v="0"/>
    <s v="Pagamento de salário referente a 01-2024"/>
  </r>
  <r>
    <x v="0"/>
    <n v="0"/>
    <n v="0"/>
    <n v="0"/>
    <n v="0"/>
    <x v="5489"/>
    <x v="0"/>
    <x v="0"/>
    <x v="0"/>
    <s v="03.16.11"/>
    <x v="27"/>
    <x v="0"/>
    <x v="0"/>
    <s v="Direcção de Obras"/>
    <s v="03.16.11"/>
    <s v="Direcção de Obras"/>
    <s v="03.16.11"/>
    <x v="48"/>
    <x v="0"/>
    <x v="0"/>
    <x v="0"/>
    <x v="1"/>
    <x v="0"/>
    <x v="0"/>
    <x v="0"/>
    <x v="3"/>
    <s v="2024-05-21"/>
    <x v="1"/>
    <n v="429"/>
    <x v="4"/>
    <m/>
    <x v="0"/>
    <m/>
    <x v="18"/>
    <n v="100478987"/>
    <x v="0"/>
    <x v="5"/>
    <s v="Direcção de Obras"/>
    <s v="ORI"/>
    <x v="2"/>
    <m/>
    <x v="0"/>
    <x v="2"/>
    <x v="2"/>
    <x v="1"/>
    <x v="0"/>
    <x v="0"/>
    <x v="0"/>
    <x v="0"/>
    <x v="0"/>
    <x v="0"/>
    <x v="0"/>
    <s v="Direcção de Obras"/>
    <x v="0"/>
    <x v="0"/>
    <x v="0"/>
    <x v="0"/>
    <x v="0"/>
    <x v="0"/>
    <x v="0"/>
    <x v="0"/>
    <x v="0"/>
    <x v="0"/>
    <x v="5"/>
    <x v="0"/>
    <s v="Pagamento de salário referente a 05-2024"/>
  </r>
  <r>
    <x v="0"/>
    <n v="0"/>
    <n v="0"/>
    <n v="0"/>
    <n v="0"/>
    <x v="5489"/>
    <x v="0"/>
    <x v="0"/>
    <x v="0"/>
    <s v="03.16.11"/>
    <x v="27"/>
    <x v="0"/>
    <x v="0"/>
    <s v="Direcção de Obras"/>
    <s v="03.16.11"/>
    <s v="Direcção de Obras"/>
    <s v="03.16.11"/>
    <x v="31"/>
    <x v="0"/>
    <x v="0"/>
    <x v="1"/>
    <x v="0"/>
    <x v="0"/>
    <x v="0"/>
    <x v="0"/>
    <x v="3"/>
    <s v="2024-05-21"/>
    <x v="1"/>
    <n v="34"/>
    <x v="4"/>
    <m/>
    <x v="0"/>
    <m/>
    <x v="15"/>
    <n v="100479277"/>
    <x v="0"/>
    <x v="2"/>
    <s v="Direcção de Obras"/>
    <s v="ORI"/>
    <x v="2"/>
    <m/>
    <x v="0"/>
    <x v="2"/>
    <x v="2"/>
    <x v="1"/>
    <x v="0"/>
    <x v="0"/>
    <x v="0"/>
    <x v="0"/>
    <x v="0"/>
    <x v="0"/>
    <x v="0"/>
    <s v="Direcção de Obras"/>
    <x v="0"/>
    <x v="0"/>
    <x v="0"/>
    <x v="0"/>
    <x v="0"/>
    <x v="0"/>
    <x v="0"/>
    <x v="0"/>
    <x v="0"/>
    <x v="0"/>
    <x v="2"/>
    <x v="0"/>
    <s v="Pagamento de salário referente a 05-2024"/>
  </r>
  <r>
    <x v="0"/>
    <n v="0"/>
    <n v="0"/>
    <n v="0"/>
    <n v="0"/>
    <x v="5489"/>
    <x v="0"/>
    <x v="0"/>
    <x v="0"/>
    <s v="03.16.11"/>
    <x v="27"/>
    <x v="0"/>
    <x v="0"/>
    <s v="Direcção de Obras"/>
    <s v="03.16.11"/>
    <s v="Direcção de Obras"/>
    <s v="03.16.11"/>
    <x v="28"/>
    <x v="0"/>
    <x v="0"/>
    <x v="0"/>
    <x v="0"/>
    <x v="0"/>
    <x v="0"/>
    <x v="0"/>
    <x v="3"/>
    <s v="2024-05-21"/>
    <x v="1"/>
    <n v="152"/>
    <x v="4"/>
    <m/>
    <x v="0"/>
    <m/>
    <x v="15"/>
    <n v="100479277"/>
    <x v="0"/>
    <x v="2"/>
    <s v="Direcção de Obras"/>
    <s v="ORI"/>
    <x v="2"/>
    <m/>
    <x v="0"/>
    <x v="2"/>
    <x v="2"/>
    <x v="1"/>
    <x v="0"/>
    <x v="0"/>
    <x v="0"/>
    <x v="0"/>
    <x v="0"/>
    <x v="0"/>
    <x v="0"/>
    <s v="Direcção de Obras"/>
    <x v="0"/>
    <x v="0"/>
    <x v="0"/>
    <x v="0"/>
    <x v="0"/>
    <x v="0"/>
    <x v="0"/>
    <x v="0"/>
    <x v="0"/>
    <x v="0"/>
    <x v="2"/>
    <x v="0"/>
    <s v="Pagamento de salário referente a 05-2024"/>
  </r>
  <r>
    <x v="0"/>
    <n v="0"/>
    <n v="0"/>
    <n v="0"/>
    <n v="0"/>
    <x v="5674"/>
    <x v="0"/>
    <x v="0"/>
    <x v="0"/>
    <s v="03.16.11"/>
    <x v="27"/>
    <x v="0"/>
    <x v="0"/>
    <s v="Direcção de Obras"/>
    <s v="03.16.11"/>
    <s v="Direcção de Obras"/>
    <s v="03.16.11"/>
    <x v="31"/>
    <x v="0"/>
    <x v="0"/>
    <x v="1"/>
    <x v="0"/>
    <x v="0"/>
    <x v="0"/>
    <x v="0"/>
    <x v="1"/>
    <s v="2024-03-21"/>
    <x v="0"/>
    <n v="19"/>
    <x v="4"/>
    <m/>
    <x v="0"/>
    <m/>
    <x v="18"/>
    <n v="100478987"/>
    <x v="0"/>
    <x v="5"/>
    <s v="Direcção de Obras"/>
    <s v="ORI"/>
    <x v="2"/>
    <m/>
    <x v="0"/>
    <x v="2"/>
    <x v="2"/>
    <x v="1"/>
    <x v="0"/>
    <x v="0"/>
    <x v="0"/>
    <x v="0"/>
    <x v="0"/>
    <x v="0"/>
    <x v="0"/>
    <s v="Direcção de Obras"/>
    <x v="0"/>
    <x v="0"/>
    <x v="0"/>
    <x v="0"/>
    <x v="0"/>
    <x v="0"/>
    <x v="0"/>
    <x v="0"/>
    <x v="0"/>
    <x v="0"/>
    <x v="5"/>
    <x v="0"/>
    <s v="Pagamento de salário referente a 03-2024"/>
  </r>
  <r>
    <x v="0"/>
    <n v="0"/>
    <n v="0"/>
    <n v="0"/>
    <n v="0"/>
    <x v="5674"/>
    <x v="0"/>
    <x v="0"/>
    <x v="0"/>
    <s v="03.16.11"/>
    <x v="27"/>
    <x v="0"/>
    <x v="0"/>
    <s v="Direcção de Obras"/>
    <s v="03.16.11"/>
    <s v="Direcção de Obras"/>
    <s v="03.16.11"/>
    <x v="30"/>
    <x v="0"/>
    <x v="0"/>
    <x v="0"/>
    <x v="1"/>
    <x v="0"/>
    <x v="0"/>
    <x v="0"/>
    <x v="1"/>
    <s v="2024-03-21"/>
    <x v="0"/>
    <n v="22355"/>
    <x v="4"/>
    <m/>
    <x v="0"/>
    <m/>
    <x v="19"/>
    <n v="100474706"/>
    <x v="0"/>
    <x v="6"/>
    <s v="Direcção de Obras"/>
    <s v="ORI"/>
    <x v="2"/>
    <m/>
    <x v="0"/>
    <x v="2"/>
    <x v="2"/>
    <x v="1"/>
    <x v="0"/>
    <x v="0"/>
    <x v="0"/>
    <x v="0"/>
    <x v="0"/>
    <x v="0"/>
    <x v="0"/>
    <s v="Direcção de Obras"/>
    <x v="0"/>
    <x v="0"/>
    <x v="0"/>
    <x v="0"/>
    <x v="0"/>
    <x v="0"/>
    <x v="0"/>
    <x v="0"/>
    <x v="0"/>
    <x v="0"/>
    <x v="6"/>
    <x v="0"/>
    <s v="Pagamento de salário referente a 03-2024"/>
  </r>
  <r>
    <x v="0"/>
    <n v="0"/>
    <n v="0"/>
    <n v="0"/>
    <n v="0"/>
    <x v="5528"/>
    <x v="0"/>
    <x v="0"/>
    <x v="0"/>
    <s v="03.16.11"/>
    <x v="27"/>
    <x v="0"/>
    <x v="0"/>
    <s v="Direcção de Obras"/>
    <s v="03.16.11"/>
    <s v="Direcção de Obras"/>
    <s v="03.16.11"/>
    <x v="48"/>
    <x v="0"/>
    <x v="0"/>
    <x v="0"/>
    <x v="1"/>
    <x v="0"/>
    <x v="0"/>
    <x v="0"/>
    <x v="2"/>
    <s v="2024-02-23"/>
    <x v="0"/>
    <n v="528"/>
    <x v="4"/>
    <m/>
    <x v="0"/>
    <m/>
    <x v="18"/>
    <n v="100478987"/>
    <x v="0"/>
    <x v="5"/>
    <s v="Direcção de Obras"/>
    <s v="ORI"/>
    <x v="2"/>
    <m/>
    <x v="0"/>
    <x v="2"/>
    <x v="2"/>
    <x v="1"/>
    <x v="0"/>
    <x v="0"/>
    <x v="0"/>
    <x v="0"/>
    <x v="0"/>
    <x v="0"/>
    <x v="0"/>
    <s v="Direcção de Obras"/>
    <x v="0"/>
    <x v="0"/>
    <x v="0"/>
    <x v="0"/>
    <x v="0"/>
    <x v="0"/>
    <x v="0"/>
    <x v="0"/>
    <x v="0"/>
    <x v="0"/>
    <x v="5"/>
    <x v="0"/>
    <s v="Pagamento de salário referente a 02-2024"/>
  </r>
  <r>
    <x v="0"/>
    <n v="0"/>
    <n v="0"/>
    <n v="0"/>
    <n v="0"/>
    <x v="5528"/>
    <x v="0"/>
    <x v="0"/>
    <x v="0"/>
    <s v="03.16.11"/>
    <x v="27"/>
    <x v="0"/>
    <x v="0"/>
    <s v="Direcção de Obras"/>
    <s v="03.16.11"/>
    <s v="Direcção de Obras"/>
    <s v="03.16.11"/>
    <x v="29"/>
    <x v="0"/>
    <x v="0"/>
    <x v="0"/>
    <x v="0"/>
    <x v="0"/>
    <x v="0"/>
    <x v="0"/>
    <x v="2"/>
    <s v="2024-02-23"/>
    <x v="0"/>
    <n v="29"/>
    <x v="4"/>
    <m/>
    <x v="0"/>
    <m/>
    <x v="19"/>
    <n v="100474706"/>
    <x v="0"/>
    <x v="6"/>
    <s v="Direcção de Obras"/>
    <s v="ORI"/>
    <x v="2"/>
    <m/>
    <x v="0"/>
    <x v="2"/>
    <x v="2"/>
    <x v="1"/>
    <x v="0"/>
    <x v="0"/>
    <x v="0"/>
    <x v="0"/>
    <x v="0"/>
    <x v="0"/>
    <x v="0"/>
    <s v="Direcção de Obras"/>
    <x v="0"/>
    <x v="0"/>
    <x v="0"/>
    <x v="0"/>
    <x v="0"/>
    <x v="0"/>
    <x v="0"/>
    <x v="0"/>
    <x v="0"/>
    <x v="0"/>
    <x v="6"/>
    <x v="0"/>
    <s v="Pagamento de salário referente a 02-2024"/>
  </r>
  <r>
    <x v="0"/>
    <n v="0"/>
    <n v="0"/>
    <n v="0"/>
    <n v="0"/>
    <x v="5528"/>
    <x v="0"/>
    <x v="0"/>
    <x v="0"/>
    <s v="03.16.11"/>
    <x v="27"/>
    <x v="0"/>
    <x v="0"/>
    <s v="Direcção de Obras"/>
    <s v="03.16.11"/>
    <s v="Direcção de Obras"/>
    <s v="03.16.11"/>
    <x v="31"/>
    <x v="0"/>
    <x v="0"/>
    <x v="1"/>
    <x v="0"/>
    <x v="0"/>
    <x v="0"/>
    <x v="0"/>
    <x v="2"/>
    <s v="2024-02-23"/>
    <x v="0"/>
    <n v="34"/>
    <x v="4"/>
    <m/>
    <x v="0"/>
    <m/>
    <x v="15"/>
    <n v="100479277"/>
    <x v="0"/>
    <x v="2"/>
    <s v="Direcção de Obras"/>
    <s v="ORI"/>
    <x v="2"/>
    <m/>
    <x v="0"/>
    <x v="2"/>
    <x v="2"/>
    <x v="1"/>
    <x v="0"/>
    <x v="0"/>
    <x v="0"/>
    <x v="0"/>
    <x v="0"/>
    <x v="0"/>
    <x v="0"/>
    <s v="Direcção de Obras"/>
    <x v="0"/>
    <x v="0"/>
    <x v="0"/>
    <x v="0"/>
    <x v="0"/>
    <x v="0"/>
    <x v="0"/>
    <x v="0"/>
    <x v="0"/>
    <x v="0"/>
    <x v="2"/>
    <x v="0"/>
    <s v="Pagamento de salário referente a 02-2024"/>
  </r>
  <r>
    <x v="0"/>
    <n v="0"/>
    <n v="0"/>
    <n v="0"/>
    <n v="0"/>
    <x v="5456"/>
    <x v="0"/>
    <x v="0"/>
    <x v="0"/>
    <s v="03.16.11"/>
    <x v="27"/>
    <x v="0"/>
    <x v="0"/>
    <s v="Direcção de Obras"/>
    <s v="03.16.11"/>
    <s v="Direcção de Obras"/>
    <s v="03.16.11"/>
    <x v="31"/>
    <x v="0"/>
    <x v="0"/>
    <x v="1"/>
    <x v="0"/>
    <x v="0"/>
    <x v="0"/>
    <x v="0"/>
    <x v="6"/>
    <s v="2024-04-23"/>
    <x v="1"/>
    <n v="894"/>
    <x v="4"/>
    <m/>
    <x v="0"/>
    <m/>
    <x v="19"/>
    <n v="100474706"/>
    <x v="0"/>
    <x v="6"/>
    <s v="Direcção de Obras"/>
    <s v="ORI"/>
    <x v="2"/>
    <m/>
    <x v="0"/>
    <x v="2"/>
    <x v="2"/>
    <x v="1"/>
    <x v="0"/>
    <x v="0"/>
    <x v="0"/>
    <x v="0"/>
    <x v="0"/>
    <x v="0"/>
    <x v="0"/>
    <s v="Direcção de Obras"/>
    <x v="0"/>
    <x v="0"/>
    <x v="0"/>
    <x v="0"/>
    <x v="0"/>
    <x v="0"/>
    <x v="0"/>
    <x v="0"/>
    <x v="0"/>
    <x v="0"/>
    <x v="6"/>
    <x v="0"/>
    <s v="Pagamento de salário referente a 04-2024"/>
  </r>
  <r>
    <x v="0"/>
    <n v="0"/>
    <n v="0"/>
    <n v="0"/>
    <n v="0"/>
    <x v="5456"/>
    <x v="0"/>
    <x v="0"/>
    <x v="0"/>
    <s v="03.16.11"/>
    <x v="27"/>
    <x v="0"/>
    <x v="0"/>
    <s v="Direcção de Obras"/>
    <s v="03.16.11"/>
    <s v="Direcção de Obras"/>
    <s v="03.16.11"/>
    <x v="30"/>
    <x v="0"/>
    <x v="0"/>
    <x v="0"/>
    <x v="1"/>
    <x v="0"/>
    <x v="0"/>
    <x v="0"/>
    <x v="6"/>
    <s v="2024-04-23"/>
    <x v="1"/>
    <n v="380"/>
    <x v="4"/>
    <m/>
    <x v="0"/>
    <m/>
    <x v="18"/>
    <n v="100478987"/>
    <x v="0"/>
    <x v="5"/>
    <s v="Direcção de Obras"/>
    <s v="ORI"/>
    <x v="2"/>
    <m/>
    <x v="0"/>
    <x v="2"/>
    <x v="2"/>
    <x v="1"/>
    <x v="0"/>
    <x v="0"/>
    <x v="0"/>
    <x v="0"/>
    <x v="0"/>
    <x v="0"/>
    <x v="0"/>
    <s v="Direcção de Obras"/>
    <x v="0"/>
    <x v="0"/>
    <x v="0"/>
    <x v="0"/>
    <x v="0"/>
    <x v="0"/>
    <x v="0"/>
    <x v="0"/>
    <x v="0"/>
    <x v="0"/>
    <x v="5"/>
    <x v="0"/>
    <s v="Pagamento de salário referente a 04-2024"/>
  </r>
  <r>
    <x v="0"/>
    <n v="0"/>
    <n v="0"/>
    <n v="0"/>
    <n v="0"/>
    <x v="5456"/>
    <x v="0"/>
    <x v="0"/>
    <x v="0"/>
    <s v="03.16.11"/>
    <x v="27"/>
    <x v="0"/>
    <x v="0"/>
    <s v="Direcção de Obras"/>
    <s v="03.16.11"/>
    <s v="Direcção de Obras"/>
    <s v="03.16.11"/>
    <x v="31"/>
    <x v="0"/>
    <x v="0"/>
    <x v="1"/>
    <x v="0"/>
    <x v="0"/>
    <x v="0"/>
    <x v="0"/>
    <x v="6"/>
    <s v="2024-04-23"/>
    <x v="1"/>
    <n v="33"/>
    <x v="4"/>
    <m/>
    <x v="0"/>
    <m/>
    <x v="15"/>
    <n v="100479277"/>
    <x v="0"/>
    <x v="2"/>
    <s v="Direcção de Obras"/>
    <s v="ORI"/>
    <x v="2"/>
    <m/>
    <x v="0"/>
    <x v="2"/>
    <x v="2"/>
    <x v="1"/>
    <x v="0"/>
    <x v="0"/>
    <x v="0"/>
    <x v="0"/>
    <x v="0"/>
    <x v="0"/>
    <x v="0"/>
    <s v="Direcção de Obras"/>
    <x v="0"/>
    <x v="0"/>
    <x v="0"/>
    <x v="0"/>
    <x v="0"/>
    <x v="0"/>
    <x v="0"/>
    <x v="0"/>
    <x v="0"/>
    <x v="0"/>
    <x v="2"/>
    <x v="0"/>
    <s v="Pagamento de salário referente a 04-2024"/>
  </r>
  <r>
    <x v="0"/>
    <n v="0"/>
    <n v="0"/>
    <n v="0"/>
    <n v="0"/>
    <x v="3978"/>
    <x v="0"/>
    <x v="0"/>
    <x v="0"/>
    <s v="03.16.24"/>
    <x v="31"/>
    <x v="0"/>
    <x v="0"/>
    <s v="Direcao da Familia, Inclusão, Género e Saúde"/>
    <s v="03.16.24"/>
    <s v="Direcao da Familia, Inclusão, Género e Saúde"/>
    <s v="03.16.24"/>
    <x v="48"/>
    <x v="0"/>
    <x v="0"/>
    <x v="0"/>
    <x v="1"/>
    <x v="0"/>
    <x v="0"/>
    <x v="0"/>
    <x v="0"/>
    <s v="2024-01-30"/>
    <x v="0"/>
    <n v="19915"/>
    <x v="4"/>
    <m/>
    <x v="0"/>
    <m/>
    <x v="19"/>
    <n v="100474706"/>
    <x v="0"/>
    <x v="6"/>
    <s v="Direcao da Familia, Inclusão, Género e Saúde"/>
    <s v="ORI"/>
    <x v="2"/>
    <m/>
    <x v="0"/>
    <x v="2"/>
    <x v="2"/>
    <x v="1"/>
    <x v="0"/>
    <x v="0"/>
    <x v="0"/>
    <x v="0"/>
    <x v="0"/>
    <x v="0"/>
    <x v="0"/>
    <s v="Direcao da Familia, Inclusão, Género e Saúde"/>
    <x v="0"/>
    <x v="0"/>
    <x v="0"/>
    <x v="0"/>
    <x v="0"/>
    <x v="0"/>
    <x v="0"/>
    <x v="0"/>
    <x v="0"/>
    <x v="0"/>
    <x v="6"/>
    <x v="0"/>
    <s v="Pagamento de salário referente a 01-2024"/>
  </r>
  <r>
    <x v="0"/>
    <n v="0"/>
    <n v="0"/>
    <n v="0"/>
    <n v="0"/>
    <x v="3978"/>
    <x v="0"/>
    <x v="0"/>
    <x v="0"/>
    <s v="03.16.24"/>
    <x v="31"/>
    <x v="0"/>
    <x v="0"/>
    <s v="Direcao da Familia, Inclusão, Género e Saúde"/>
    <s v="03.16.24"/>
    <s v="Direcao da Familia, Inclusão, Género e Saúde"/>
    <s v="03.16.24"/>
    <x v="30"/>
    <x v="0"/>
    <x v="0"/>
    <x v="0"/>
    <x v="1"/>
    <x v="0"/>
    <x v="0"/>
    <x v="0"/>
    <x v="0"/>
    <s v="2024-01-30"/>
    <x v="0"/>
    <n v="1961"/>
    <x v="4"/>
    <m/>
    <x v="0"/>
    <m/>
    <x v="15"/>
    <n v="100479277"/>
    <x v="0"/>
    <x v="2"/>
    <s v="Direcao da Familia, Inclusão, Género e Saúde"/>
    <s v="ORI"/>
    <x v="2"/>
    <m/>
    <x v="0"/>
    <x v="2"/>
    <x v="2"/>
    <x v="1"/>
    <x v="0"/>
    <x v="0"/>
    <x v="0"/>
    <x v="0"/>
    <x v="0"/>
    <x v="0"/>
    <x v="0"/>
    <s v="Direcao da Familia, Inclusão, Género e Saúde"/>
    <x v="0"/>
    <x v="0"/>
    <x v="0"/>
    <x v="0"/>
    <x v="0"/>
    <x v="0"/>
    <x v="0"/>
    <x v="0"/>
    <x v="0"/>
    <x v="0"/>
    <x v="2"/>
    <x v="0"/>
    <s v="Pagamento de salário referente a 01-2024"/>
  </r>
  <r>
    <x v="0"/>
    <n v="0"/>
    <n v="0"/>
    <n v="0"/>
    <n v="0"/>
    <x v="3978"/>
    <x v="0"/>
    <x v="0"/>
    <x v="0"/>
    <s v="03.16.24"/>
    <x v="31"/>
    <x v="0"/>
    <x v="0"/>
    <s v="Direcao da Familia, Inclusão, Género e Saúde"/>
    <s v="03.16.24"/>
    <s v="Direcao da Familia, Inclusão, Género e Saúde"/>
    <s v="03.16.24"/>
    <x v="48"/>
    <x v="0"/>
    <x v="0"/>
    <x v="0"/>
    <x v="1"/>
    <x v="0"/>
    <x v="0"/>
    <x v="0"/>
    <x v="0"/>
    <s v="2024-01-30"/>
    <x v="0"/>
    <n v="2317"/>
    <x v="4"/>
    <m/>
    <x v="0"/>
    <m/>
    <x v="15"/>
    <n v="100479277"/>
    <x v="0"/>
    <x v="2"/>
    <s v="Direcao da Familia, Inclusão, Género e Saúde"/>
    <s v="ORI"/>
    <x v="2"/>
    <m/>
    <x v="0"/>
    <x v="2"/>
    <x v="2"/>
    <x v="1"/>
    <x v="0"/>
    <x v="0"/>
    <x v="0"/>
    <x v="0"/>
    <x v="0"/>
    <x v="0"/>
    <x v="0"/>
    <s v="Direcao da Familia, Inclusão, Género e Saúde"/>
    <x v="0"/>
    <x v="0"/>
    <x v="0"/>
    <x v="0"/>
    <x v="0"/>
    <x v="0"/>
    <x v="0"/>
    <x v="0"/>
    <x v="0"/>
    <x v="0"/>
    <x v="2"/>
    <x v="0"/>
    <s v="Pagamento de salário referente a 01-2024"/>
  </r>
  <r>
    <x v="0"/>
    <n v="0"/>
    <n v="0"/>
    <n v="0"/>
    <n v="0"/>
    <x v="5519"/>
    <x v="0"/>
    <x v="0"/>
    <x v="0"/>
    <s v="03.16.24"/>
    <x v="31"/>
    <x v="0"/>
    <x v="0"/>
    <s v="Direcao da Familia, Inclusão, Género e Saúde"/>
    <s v="03.16.24"/>
    <s v="Direcao da Familia, Inclusão, Género e Saúde"/>
    <s v="03.16.24"/>
    <x v="28"/>
    <x v="0"/>
    <x v="0"/>
    <x v="0"/>
    <x v="0"/>
    <x v="0"/>
    <x v="0"/>
    <x v="0"/>
    <x v="2"/>
    <s v="2024-02-23"/>
    <x v="0"/>
    <n v="508"/>
    <x v="4"/>
    <m/>
    <x v="0"/>
    <m/>
    <x v="19"/>
    <n v="100474706"/>
    <x v="0"/>
    <x v="6"/>
    <s v="Direcao da Familia, Inclusão, Género e Saúde"/>
    <s v="ORI"/>
    <x v="2"/>
    <m/>
    <x v="0"/>
    <x v="2"/>
    <x v="2"/>
    <x v="1"/>
    <x v="0"/>
    <x v="0"/>
    <x v="0"/>
    <x v="0"/>
    <x v="0"/>
    <x v="0"/>
    <x v="0"/>
    <s v="Direcao da Familia, Inclusão, Género e Saúde"/>
    <x v="0"/>
    <x v="0"/>
    <x v="0"/>
    <x v="0"/>
    <x v="0"/>
    <x v="0"/>
    <x v="0"/>
    <x v="0"/>
    <x v="0"/>
    <x v="0"/>
    <x v="6"/>
    <x v="0"/>
    <s v="Pagamento de salário referente a 02-2024"/>
  </r>
  <r>
    <x v="0"/>
    <n v="0"/>
    <n v="0"/>
    <n v="0"/>
    <n v="0"/>
    <x v="5519"/>
    <x v="0"/>
    <x v="0"/>
    <x v="0"/>
    <s v="03.16.24"/>
    <x v="31"/>
    <x v="0"/>
    <x v="0"/>
    <s v="Direcao da Familia, Inclusão, Género e Saúde"/>
    <s v="03.16.24"/>
    <s v="Direcao da Familia, Inclusão, Género e Saúde"/>
    <s v="03.16.24"/>
    <x v="28"/>
    <x v="0"/>
    <x v="0"/>
    <x v="0"/>
    <x v="0"/>
    <x v="0"/>
    <x v="0"/>
    <x v="0"/>
    <x v="2"/>
    <s v="2024-02-23"/>
    <x v="0"/>
    <n v="2"/>
    <x v="4"/>
    <m/>
    <x v="0"/>
    <m/>
    <x v="16"/>
    <n v="100474707"/>
    <x v="0"/>
    <x v="3"/>
    <s v="Direcao da Familia, Inclusão, Género e Saúde"/>
    <s v="ORI"/>
    <x v="2"/>
    <m/>
    <x v="0"/>
    <x v="2"/>
    <x v="2"/>
    <x v="1"/>
    <x v="0"/>
    <x v="0"/>
    <x v="0"/>
    <x v="0"/>
    <x v="0"/>
    <x v="0"/>
    <x v="0"/>
    <s v="Direcao da Familia, Inclusão, Género e Saúde"/>
    <x v="0"/>
    <x v="0"/>
    <x v="0"/>
    <x v="0"/>
    <x v="0"/>
    <x v="0"/>
    <x v="0"/>
    <x v="0"/>
    <x v="0"/>
    <x v="0"/>
    <x v="3"/>
    <x v="0"/>
    <s v="Pagamento de salário referente a 02-2024"/>
  </r>
  <r>
    <x v="0"/>
    <n v="0"/>
    <n v="0"/>
    <n v="0"/>
    <n v="0"/>
    <x v="5333"/>
    <x v="0"/>
    <x v="0"/>
    <x v="0"/>
    <s v="03.16.28"/>
    <x v="36"/>
    <x v="0"/>
    <x v="0"/>
    <s v="Gabinete da Auditoria Interna"/>
    <s v="03.16.28"/>
    <s v="Gabinete da Auditoria Interna"/>
    <s v="03.16.28"/>
    <x v="30"/>
    <x v="0"/>
    <x v="0"/>
    <x v="0"/>
    <x v="1"/>
    <x v="0"/>
    <x v="0"/>
    <x v="0"/>
    <x v="3"/>
    <s v="2024-05-21"/>
    <x v="1"/>
    <n v="5840"/>
    <x v="4"/>
    <m/>
    <x v="0"/>
    <m/>
    <x v="19"/>
    <n v="100474706"/>
    <x v="0"/>
    <x v="6"/>
    <s v="Gabinete da Auditoria Interna"/>
    <s v="ORI"/>
    <x v="2"/>
    <s v="GAI"/>
    <x v="0"/>
    <x v="2"/>
    <x v="2"/>
    <x v="1"/>
    <x v="0"/>
    <x v="0"/>
    <x v="0"/>
    <x v="0"/>
    <x v="0"/>
    <x v="0"/>
    <x v="0"/>
    <s v="Gabinete da Auditoria Interna"/>
    <x v="0"/>
    <x v="0"/>
    <x v="0"/>
    <x v="0"/>
    <x v="0"/>
    <x v="0"/>
    <x v="0"/>
    <x v="0"/>
    <x v="0"/>
    <x v="0"/>
    <x v="6"/>
    <x v="0"/>
    <s v="Pagamento de salário referente a 05-2024"/>
  </r>
  <r>
    <x v="0"/>
    <n v="0"/>
    <n v="0"/>
    <n v="0"/>
    <n v="0"/>
    <x v="4938"/>
    <x v="0"/>
    <x v="0"/>
    <x v="0"/>
    <s v="03.16.23"/>
    <x v="14"/>
    <x v="0"/>
    <x v="0"/>
    <s v="Direção da Educação, Formação Profissional, Emprego"/>
    <s v="03.16.23"/>
    <s v="Direção da Educação, Formação Profissional, Emprego"/>
    <s v="03.16.23"/>
    <x v="29"/>
    <x v="0"/>
    <x v="0"/>
    <x v="0"/>
    <x v="0"/>
    <x v="0"/>
    <x v="0"/>
    <x v="0"/>
    <x v="4"/>
    <s v="2024-06-19"/>
    <x v="1"/>
    <n v="6"/>
    <x v="4"/>
    <m/>
    <x v="0"/>
    <m/>
    <x v="16"/>
    <n v="100474707"/>
    <x v="0"/>
    <x v="3"/>
    <s v="Direção da Educação, Formação Profissional, Emprego"/>
    <s v="ORI"/>
    <x v="2"/>
    <m/>
    <x v="0"/>
    <x v="2"/>
    <x v="2"/>
    <x v="1"/>
    <x v="0"/>
    <x v="0"/>
    <x v="0"/>
    <x v="0"/>
    <x v="0"/>
    <x v="0"/>
    <x v="0"/>
    <s v="Direção da Educação, Formação Profissional, Emprego"/>
    <x v="0"/>
    <x v="0"/>
    <x v="0"/>
    <x v="0"/>
    <x v="0"/>
    <x v="0"/>
    <x v="0"/>
    <x v="0"/>
    <x v="0"/>
    <x v="0"/>
    <x v="3"/>
    <x v="0"/>
    <s v="Pagamento de salário referente a 06-2024"/>
  </r>
  <r>
    <x v="0"/>
    <n v="0"/>
    <n v="0"/>
    <n v="0"/>
    <n v="0"/>
    <x v="3974"/>
    <x v="0"/>
    <x v="0"/>
    <x v="0"/>
    <s v="03.16.23"/>
    <x v="14"/>
    <x v="0"/>
    <x v="0"/>
    <s v="Direção da Educação, Formação Profissional, Emprego"/>
    <s v="03.16.23"/>
    <s v="Direção da Educação, Formação Profissional, Emprego"/>
    <s v="03.16.23"/>
    <x v="30"/>
    <x v="0"/>
    <x v="0"/>
    <x v="0"/>
    <x v="1"/>
    <x v="0"/>
    <x v="0"/>
    <x v="0"/>
    <x v="0"/>
    <s v="2024-01-30"/>
    <x v="0"/>
    <n v="86033"/>
    <x v="4"/>
    <m/>
    <x v="0"/>
    <m/>
    <x v="19"/>
    <n v="100474706"/>
    <x v="0"/>
    <x v="6"/>
    <s v="Direção da Educação, Formação Profissional, Emprego"/>
    <s v="ORI"/>
    <x v="2"/>
    <m/>
    <x v="0"/>
    <x v="2"/>
    <x v="2"/>
    <x v="1"/>
    <x v="0"/>
    <x v="0"/>
    <x v="0"/>
    <x v="0"/>
    <x v="0"/>
    <x v="0"/>
    <x v="0"/>
    <s v="Direção da Educação, Formação Profissional, Emprego"/>
    <x v="0"/>
    <x v="0"/>
    <x v="0"/>
    <x v="0"/>
    <x v="0"/>
    <x v="0"/>
    <x v="0"/>
    <x v="0"/>
    <x v="0"/>
    <x v="0"/>
    <x v="6"/>
    <x v="0"/>
    <s v="Pagamento de salário referente a 01-2024"/>
  </r>
  <r>
    <x v="0"/>
    <n v="0"/>
    <n v="0"/>
    <n v="0"/>
    <n v="0"/>
    <x v="3974"/>
    <x v="0"/>
    <x v="0"/>
    <x v="0"/>
    <s v="03.16.23"/>
    <x v="14"/>
    <x v="0"/>
    <x v="0"/>
    <s v="Direção da Educação, Formação Profissional, Emprego"/>
    <s v="03.16.23"/>
    <s v="Direção da Educação, Formação Profissional, Emprego"/>
    <s v="03.16.23"/>
    <x v="30"/>
    <x v="0"/>
    <x v="0"/>
    <x v="0"/>
    <x v="1"/>
    <x v="0"/>
    <x v="0"/>
    <x v="0"/>
    <x v="0"/>
    <s v="2024-01-30"/>
    <x v="0"/>
    <n v="4457"/>
    <x v="4"/>
    <m/>
    <x v="0"/>
    <m/>
    <x v="16"/>
    <n v="100474707"/>
    <x v="0"/>
    <x v="3"/>
    <s v="Direção da Educação, Formação Profissional, Emprego"/>
    <s v="ORI"/>
    <x v="2"/>
    <m/>
    <x v="0"/>
    <x v="2"/>
    <x v="2"/>
    <x v="1"/>
    <x v="0"/>
    <x v="0"/>
    <x v="0"/>
    <x v="0"/>
    <x v="0"/>
    <x v="0"/>
    <x v="0"/>
    <s v="Direção da Educação, Formação Profissional, Emprego"/>
    <x v="0"/>
    <x v="0"/>
    <x v="0"/>
    <x v="0"/>
    <x v="0"/>
    <x v="0"/>
    <x v="0"/>
    <x v="0"/>
    <x v="0"/>
    <x v="0"/>
    <x v="3"/>
    <x v="0"/>
    <s v="Pagamento de salário referente a 01-2024"/>
  </r>
  <r>
    <x v="0"/>
    <n v="0"/>
    <n v="0"/>
    <n v="0"/>
    <n v="0"/>
    <x v="1917"/>
    <x v="0"/>
    <x v="0"/>
    <x v="0"/>
    <s v="03.16.23"/>
    <x v="14"/>
    <x v="0"/>
    <x v="0"/>
    <s v="Direção da Educação, Formação Profissional, Emprego"/>
    <s v="03.16.23"/>
    <s v="Direção da Educação, Formação Profissional, Emprego"/>
    <s v="03.16.23"/>
    <x v="30"/>
    <x v="0"/>
    <x v="0"/>
    <x v="0"/>
    <x v="1"/>
    <x v="0"/>
    <x v="0"/>
    <x v="0"/>
    <x v="5"/>
    <s v="2024-08-26"/>
    <x v="2"/>
    <n v="87601"/>
    <x v="4"/>
    <m/>
    <x v="0"/>
    <m/>
    <x v="19"/>
    <n v="100474706"/>
    <x v="0"/>
    <x v="6"/>
    <s v="Direção da Educação, Formação Profissional, Emprego"/>
    <s v="ORI"/>
    <x v="2"/>
    <m/>
    <x v="0"/>
    <x v="2"/>
    <x v="2"/>
    <x v="1"/>
    <x v="0"/>
    <x v="0"/>
    <x v="0"/>
    <x v="0"/>
    <x v="0"/>
    <x v="0"/>
    <x v="0"/>
    <s v="Direção da Educação, Formação Profissional, Emprego"/>
    <x v="0"/>
    <x v="0"/>
    <x v="0"/>
    <x v="0"/>
    <x v="0"/>
    <x v="0"/>
    <x v="0"/>
    <x v="0"/>
    <x v="0"/>
    <x v="0"/>
    <x v="6"/>
    <x v="0"/>
    <s v="Pagamento de salário referente a 08-2024"/>
  </r>
  <r>
    <x v="0"/>
    <n v="0"/>
    <n v="0"/>
    <n v="0"/>
    <n v="0"/>
    <x v="1917"/>
    <x v="0"/>
    <x v="0"/>
    <x v="0"/>
    <s v="03.16.23"/>
    <x v="14"/>
    <x v="0"/>
    <x v="0"/>
    <s v="Direção da Educação, Formação Profissional, Emprego"/>
    <s v="03.16.23"/>
    <s v="Direção da Educação, Formação Profissional, Emprego"/>
    <s v="03.16.23"/>
    <x v="29"/>
    <x v="0"/>
    <x v="0"/>
    <x v="0"/>
    <x v="0"/>
    <x v="0"/>
    <x v="0"/>
    <x v="0"/>
    <x v="5"/>
    <s v="2024-08-26"/>
    <x v="2"/>
    <n v="9"/>
    <x v="4"/>
    <m/>
    <x v="0"/>
    <m/>
    <x v="15"/>
    <n v="100479277"/>
    <x v="0"/>
    <x v="2"/>
    <s v="Direção da Educação, Formação Profissional, Emprego"/>
    <s v="ORI"/>
    <x v="2"/>
    <m/>
    <x v="0"/>
    <x v="2"/>
    <x v="2"/>
    <x v="1"/>
    <x v="0"/>
    <x v="0"/>
    <x v="0"/>
    <x v="0"/>
    <x v="0"/>
    <x v="0"/>
    <x v="0"/>
    <s v="Direção da Educação, Formação Profissional, Emprego"/>
    <x v="0"/>
    <x v="0"/>
    <x v="0"/>
    <x v="0"/>
    <x v="0"/>
    <x v="0"/>
    <x v="0"/>
    <x v="0"/>
    <x v="0"/>
    <x v="0"/>
    <x v="2"/>
    <x v="0"/>
    <s v="Pagamento de salário referente a 08-2024"/>
  </r>
  <r>
    <x v="0"/>
    <n v="0"/>
    <n v="0"/>
    <n v="0"/>
    <n v="0"/>
    <x v="2481"/>
    <x v="0"/>
    <x v="0"/>
    <x v="0"/>
    <s v="03.16.23"/>
    <x v="14"/>
    <x v="0"/>
    <x v="0"/>
    <s v="Direção da Educação, Formação Profissional, Emprego"/>
    <s v="03.16.23"/>
    <s v="Direção da Educação, Formação Profissional, Emprego"/>
    <s v="03.16.23"/>
    <x v="29"/>
    <x v="0"/>
    <x v="0"/>
    <x v="0"/>
    <x v="0"/>
    <x v="0"/>
    <x v="0"/>
    <x v="0"/>
    <x v="3"/>
    <s v="2024-05-27"/>
    <x v="1"/>
    <n v="9"/>
    <x v="4"/>
    <m/>
    <x v="0"/>
    <m/>
    <x v="15"/>
    <n v="100479277"/>
    <x v="0"/>
    <x v="2"/>
    <s v="Direção da Educação, Formação Profissional, Emprego"/>
    <s v="ORI"/>
    <x v="2"/>
    <m/>
    <x v="0"/>
    <x v="2"/>
    <x v="2"/>
    <x v="1"/>
    <x v="0"/>
    <x v="0"/>
    <x v="0"/>
    <x v="0"/>
    <x v="0"/>
    <x v="0"/>
    <x v="0"/>
    <s v="Direção da Educação, Formação Profissional, Emprego"/>
    <x v="0"/>
    <x v="0"/>
    <x v="0"/>
    <x v="0"/>
    <x v="0"/>
    <x v="0"/>
    <x v="0"/>
    <x v="0"/>
    <x v="0"/>
    <x v="0"/>
    <x v="2"/>
    <x v="0"/>
    <s v="Pagamento de salário referente a 05-2024"/>
  </r>
  <r>
    <x v="0"/>
    <n v="0"/>
    <n v="0"/>
    <n v="0"/>
    <n v="0"/>
    <x v="2481"/>
    <x v="0"/>
    <x v="0"/>
    <x v="0"/>
    <s v="03.16.23"/>
    <x v="14"/>
    <x v="0"/>
    <x v="0"/>
    <s v="Direção da Educação, Formação Profissional, Emprego"/>
    <s v="03.16.23"/>
    <s v="Direção da Educação, Formação Profissional, Emprego"/>
    <s v="03.16.23"/>
    <x v="30"/>
    <x v="0"/>
    <x v="0"/>
    <x v="0"/>
    <x v="1"/>
    <x v="0"/>
    <x v="0"/>
    <x v="0"/>
    <x v="3"/>
    <s v="2024-05-27"/>
    <x v="1"/>
    <n v="5880"/>
    <x v="4"/>
    <m/>
    <x v="0"/>
    <m/>
    <x v="15"/>
    <n v="100479277"/>
    <x v="0"/>
    <x v="2"/>
    <s v="Direção da Educação, Formação Profissional, Emprego"/>
    <s v="ORI"/>
    <x v="2"/>
    <m/>
    <x v="0"/>
    <x v="2"/>
    <x v="2"/>
    <x v="1"/>
    <x v="0"/>
    <x v="0"/>
    <x v="0"/>
    <x v="0"/>
    <x v="0"/>
    <x v="0"/>
    <x v="0"/>
    <s v="Direção da Educação, Formação Profissional, Emprego"/>
    <x v="0"/>
    <x v="0"/>
    <x v="0"/>
    <x v="0"/>
    <x v="0"/>
    <x v="0"/>
    <x v="0"/>
    <x v="0"/>
    <x v="0"/>
    <x v="0"/>
    <x v="2"/>
    <x v="0"/>
    <s v="Pagamento de salário referente a 05-2024"/>
  </r>
  <r>
    <x v="0"/>
    <n v="0"/>
    <n v="0"/>
    <n v="0"/>
    <n v="0"/>
    <x v="4991"/>
    <x v="0"/>
    <x v="0"/>
    <x v="0"/>
    <s v="03.16.23"/>
    <x v="14"/>
    <x v="0"/>
    <x v="0"/>
    <s v="Direção da Educação, Formação Profissional, Emprego"/>
    <s v="03.16.23"/>
    <s v="Direção da Educação, Formação Profissional, Emprego"/>
    <s v="03.16.23"/>
    <x v="29"/>
    <x v="0"/>
    <x v="0"/>
    <x v="0"/>
    <x v="0"/>
    <x v="0"/>
    <x v="0"/>
    <x v="0"/>
    <x v="7"/>
    <s v="2024-09-19"/>
    <x v="2"/>
    <n v="142"/>
    <x v="4"/>
    <m/>
    <x v="0"/>
    <m/>
    <x v="19"/>
    <n v="100474706"/>
    <x v="0"/>
    <x v="6"/>
    <s v="Direção da Educação, Formação Profissional, Emprego"/>
    <s v="ORI"/>
    <x v="2"/>
    <m/>
    <x v="0"/>
    <x v="2"/>
    <x v="2"/>
    <x v="1"/>
    <x v="0"/>
    <x v="0"/>
    <x v="0"/>
    <x v="0"/>
    <x v="0"/>
    <x v="0"/>
    <x v="0"/>
    <s v="Direção da Educação, Formação Profissional, Emprego"/>
    <x v="0"/>
    <x v="0"/>
    <x v="0"/>
    <x v="0"/>
    <x v="0"/>
    <x v="0"/>
    <x v="0"/>
    <x v="0"/>
    <x v="0"/>
    <x v="0"/>
    <x v="6"/>
    <x v="0"/>
    <s v="Pagamento de salário referente a 09-2024"/>
  </r>
  <r>
    <x v="0"/>
    <n v="0"/>
    <n v="0"/>
    <n v="0"/>
    <n v="0"/>
    <x v="4991"/>
    <x v="0"/>
    <x v="0"/>
    <x v="0"/>
    <s v="03.16.23"/>
    <x v="14"/>
    <x v="0"/>
    <x v="0"/>
    <s v="Direção da Educação, Formação Profissional, Emprego"/>
    <s v="03.16.23"/>
    <s v="Direção da Educação, Formação Profissional, Emprego"/>
    <s v="03.16.23"/>
    <x v="30"/>
    <x v="0"/>
    <x v="0"/>
    <x v="0"/>
    <x v="1"/>
    <x v="0"/>
    <x v="0"/>
    <x v="0"/>
    <x v="7"/>
    <s v="2024-09-19"/>
    <x v="2"/>
    <n v="87601"/>
    <x v="4"/>
    <m/>
    <x v="0"/>
    <m/>
    <x v="19"/>
    <n v="100474706"/>
    <x v="0"/>
    <x v="6"/>
    <s v="Direção da Educação, Formação Profissional, Emprego"/>
    <s v="ORI"/>
    <x v="2"/>
    <m/>
    <x v="0"/>
    <x v="2"/>
    <x v="2"/>
    <x v="1"/>
    <x v="0"/>
    <x v="0"/>
    <x v="0"/>
    <x v="0"/>
    <x v="0"/>
    <x v="0"/>
    <x v="0"/>
    <s v="Direção da Educação, Formação Profissional, Emprego"/>
    <x v="0"/>
    <x v="0"/>
    <x v="0"/>
    <x v="0"/>
    <x v="0"/>
    <x v="0"/>
    <x v="0"/>
    <x v="0"/>
    <x v="0"/>
    <x v="0"/>
    <x v="6"/>
    <x v="0"/>
    <s v="Pagamento de salário referente a 09-2024"/>
  </r>
  <r>
    <x v="0"/>
    <n v="0"/>
    <n v="0"/>
    <n v="0"/>
    <n v="0"/>
    <x v="4991"/>
    <x v="0"/>
    <x v="0"/>
    <x v="0"/>
    <s v="03.16.23"/>
    <x v="14"/>
    <x v="0"/>
    <x v="0"/>
    <s v="Direção da Educação, Formação Profissional, Emprego"/>
    <s v="03.16.23"/>
    <s v="Direção da Educação, Formação Profissional, Emprego"/>
    <s v="03.16.23"/>
    <x v="29"/>
    <x v="0"/>
    <x v="0"/>
    <x v="0"/>
    <x v="0"/>
    <x v="0"/>
    <x v="0"/>
    <x v="0"/>
    <x v="7"/>
    <s v="2024-09-19"/>
    <x v="2"/>
    <n v="0"/>
    <x v="4"/>
    <m/>
    <x v="0"/>
    <m/>
    <x v="18"/>
    <n v="100478987"/>
    <x v="0"/>
    <x v="5"/>
    <s v="Direção da Educação, Formação Profissional, Emprego"/>
    <s v="ORI"/>
    <x v="2"/>
    <m/>
    <x v="0"/>
    <x v="2"/>
    <x v="2"/>
    <x v="1"/>
    <x v="0"/>
    <x v="0"/>
    <x v="0"/>
    <x v="0"/>
    <x v="0"/>
    <x v="0"/>
    <x v="0"/>
    <s v="Direção da Educação, Formação Profissional, Emprego"/>
    <x v="0"/>
    <x v="0"/>
    <x v="0"/>
    <x v="0"/>
    <x v="0"/>
    <x v="0"/>
    <x v="0"/>
    <x v="0"/>
    <x v="0"/>
    <x v="0"/>
    <x v="5"/>
    <x v="0"/>
    <s v="Pagamento de salário referente a 09-2024"/>
  </r>
  <r>
    <x v="0"/>
    <n v="0"/>
    <n v="0"/>
    <n v="0"/>
    <n v="0"/>
    <x v="4991"/>
    <x v="0"/>
    <x v="0"/>
    <x v="0"/>
    <s v="03.16.23"/>
    <x v="14"/>
    <x v="0"/>
    <x v="0"/>
    <s v="Direção da Educação, Formação Profissional, Emprego"/>
    <s v="03.16.23"/>
    <s v="Direção da Educação, Formação Profissional, Emprego"/>
    <s v="03.16.23"/>
    <x v="30"/>
    <x v="0"/>
    <x v="0"/>
    <x v="0"/>
    <x v="1"/>
    <x v="0"/>
    <x v="0"/>
    <x v="0"/>
    <x v="7"/>
    <s v="2024-09-19"/>
    <x v="2"/>
    <n v="308"/>
    <x v="4"/>
    <m/>
    <x v="0"/>
    <m/>
    <x v="18"/>
    <n v="100478987"/>
    <x v="0"/>
    <x v="5"/>
    <s v="Direção da Educação, Formação Profissional, Emprego"/>
    <s v="ORI"/>
    <x v="2"/>
    <m/>
    <x v="0"/>
    <x v="2"/>
    <x v="2"/>
    <x v="1"/>
    <x v="0"/>
    <x v="0"/>
    <x v="0"/>
    <x v="0"/>
    <x v="0"/>
    <x v="0"/>
    <x v="0"/>
    <s v="Direção da Educação, Formação Profissional, Emprego"/>
    <x v="0"/>
    <x v="0"/>
    <x v="0"/>
    <x v="0"/>
    <x v="0"/>
    <x v="0"/>
    <x v="0"/>
    <x v="0"/>
    <x v="0"/>
    <x v="0"/>
    <x v="5"/>
    <x v="0"/>
    <s v="Pagamento de salário referente a 09-2024"/>
  </r>
  <r>
    <x v="0"/>
    <n v="0"/>
    <n v="0"/>
    <n v="0"/>
    <n v="0"/>
    <x v="5520"/>
    <x v="0"/>
    <x v="0"/>
    <x v="0"/>
    <s v="03.16.23"/>
    <x v="14"/>
    <x v="0"/>
    <x v="0"/>
    <s v="Direção da Educação, Formação Profissional, Emprego"/>
    <s v="03.16.23"/>
    <s v="Direção da Educação, Formação Profissional, Emprego"/>
    <s v="03.16.23"/>
    <x v="29"/>
    <x v="0"/>
    <x v="0"/>
    <x v="0"/>
    <x v="0"/>
    <x v="0"/>
    <x v="0"/>
    <x v="0"/>
    <x v="2"/>
    <s v="2024-02-23"/>
    <x v="0"/>
    <n v="142"/>
    <x v="4"/>
    <m/>
    <x v="0"/>
    <m/>
    <x v="19"/>
    <n v="100474706"/>
    <x v="0"/>
    <x v="6"/>
    <s v="Direção da Educação, Formação Profissional, Emprego"/>
    <s v="ORI"/>
    <x v="2"/>
    <m/>
    <x v="0"/>
    <x v="2"/>
    <x v="2"/>
    <x v="1"/>
    <x v="0"/>
    <x v="0"/>
    <x v="0"/>
    <x v="0"/>
    <x v="0"/>
    <x v="0"/>
    <x v="0"/>
    <s v="Direção da Educação, Formação Profissional, Emprego"/>
    <x v="0"/>
    <x v="0"/>
    <x v="0"/>
    <x v="0"/>
    <x v="0"/>
    <x v="0"/>
    <x v="0"/>
    <x v="0"/>
    <x v="0"/>
    <x v="0"/>
    <x v="6"/>
    <x v="0"/>
    <s v="Pagamento de salário referente a 02-2024"/>
  </r>
  <r>
    <x v="0"/>
    <n v="0"/>
    <n v="0"/>
    <n v="0"/>
    <n v="0"/>
    <x v="5520"/>
    <x v="0"/>
    <x v="0"/>
    <x v="0"/>
    <s v="03.16.23"/>
    <x v="14"/>
    <x v="0"/>
    <x v="0"/>
    <s v="Direção da Educação, Formação Profissional, Emprego"/>
    <s v="03.16.23"/>
    <s v="Direção da Educação, Formação Profissional, Emprego"/>
    <s v="03.16.23"/>
    <x v="30"/>
    <x v="0"/>
    <x v="0"/>
    <x v="0"/>
    <x v="1"/>
    <x v="0"/>
    <x v="0"/>
    <x v="0"/>
    <x v="2"/>
    <s v="2024-02-23"/>
    <x v="0"/>
    <n v="5050"/>
    <x v="4"/>
    <m/>
    <x v="0"/>
    <m/>
    <x v="16"/>
    <n v="100474707"/>
    <x v="0"/>
    <x v="3"/>
    <s v="Direção da Educação, Formação Profissional, Emprego"/>
    <s v="ORI"/>
    <x v="2"/>
    <m/>
    <x v="0"/>
    <x v="2"/>
    <x v="2"/>
    <x v="1"/>
    <x v="0"/>
    <x v="0"/>
    <x v="0"/>
    <x v="0"/>
    <x v="0"/>
    <x v="0"/>
    <x v="0"/>
    <s v="Direção da Educação, Formação Profissional, Emprego"/>
    <x v="0"/>
    <x v="0"/>
    <x v="0"/>
    <x v="0"/>
    <x v="0"/>
    <x v="0"/>
    <x v="0"/>
    <x v="0"/>
    <x v="0"/>
    <x v="0"/>
    <x v="3"/>
    <x v="0"/>
    <s v="Pagamento de salário referente a 02-2024"/>
  </r>
  <r>
    <x v="0"/>
    <n v="0"/>
    <n v="0"/>
    <n v="0"/>
    <n v="0"/>
    <x v="5520"/>
    <x v="0"/>
    <x v="0"/>
    <x v="0"/>
    <s v="03.16.23"/>
    <x v="14"/>
    <x v="0"/>
    <x v="0"/>
    <s v="Direção da Educação, Formação Profissional, Emprego"/>
    <s v="03.16.23"/>
    <s v="Direção da Educação, Formação Profissional, Emprego"/>
    <s v="03.16.23"/>
    <x v="30"/>
    <x v="0"/>
    <x v="0"/>
    <x v="0"/>
    <x v="1"/>
    <x v="0"/>
    <x v="0"/>
    <x v="0"/>
    <x v="2"/>
    <s v="2024-02-23"/>
    <x v="0"/>
    <n v="5831"/>
    <x v="4"/>
    <m/>
    <x v="0"/>
    <m/>
    <x v="15"/>
    <n v="100479277"/>
    <x v="0"/>
    <x v="2"/>
    <s v="Direção da Educação, Formação Profissional, Emprego"/>
    <s v="ORI"/>
    <x v="2"/>
    <m/>
    <x v="0"/>
    <x v="2"/>
    <x v="2"/>
    <x v="1"/>
    <x v="0"/>
    <x v="0"/>
    <x v="0"/>
    <x v="0"/>
    <x v="0"/>
    <x v="0"/>
    <x v="0"/>
    <s v="Direção da Educação, Formação Profissional, Emprego"/>
    <x v="0"/>
    <x v="0"/>
    <x v="0"/>
    <x v="0"/>
    <x v="0"/>
    <x v="0"/>
    <x v="0"/>
    <x v="0"/>
    <x v="0"/>
    <x v="0"/>
    <x v="2"/>
    <x v="0"/>
    <s v="Pagamento de salário referente a 02-2024"/>
  </r>
  <r>
    <x v="0"/>
    <n v="0"/>
    <n v="0"/>
    <n v="0"/>
    <n v="0"/>
    <x v="5462"/>
    <x v="0"/>
    <x v="0"/>
    <x v="0"/>
    <s v="03.16.23"/>
    <x v="14"/>
    <x v="0"/>
    <x v="0"/>
    <s v="Direção da Educação, Formação Profissional, Emprego"/>
    <s v="03.16.23"/>
    <s v="Direção da Educação, Formação Profissional, Emprego"/>
    <s v="03.16.23"/>
    <x v="29"/>
    <x v="0"/>
    <x v="0"/>
    <x v="0"/>
    <x v="0"/>
    <x v="0"/>
    <x v="0"/>
    <x v="0"/>
    <x v="6"/>
    <s v="2024-04-23"/>
    <x v="1"/>
    <n v="140"/>
    <x v="4"/>
    <m/>
    <x v="0"/>
    <m/>
    <x v="19"/>
    <n v="100474706"/>
    <x v="0"/>
    <x v="6"/>
    <s v="Direção da Educação, Formação Profissional, Emprego"/>
    <s v="ORI"/>
    <x v="2"/>
    <m/>
    <x v="0"/>
    <x v="2"/>
    <x v="2"/>
    <x v="1"/>
    <x v="0"/>
    <x v="0"/>
    <x v="0"/>
    <x v="0"/>
    <x v="0"/>
    <x v="0"/>
    <x v="0"/>
    <s v="Direção da Educação, Formação Profissional, Emprego"/>
    <x v="0"/>
    <x v="0"/>
    <x v="0"/>
    <x v="0"/>
    <x v="0"/>
    <x v="0"/>
    <x v="0"/>
    <x v="0"/>
    <x v="0"/>
    <x v="0"/>
    <x v="6"/>
    <x v="0"/>
    <s v="Pagamento de salário referente a 04-2024"/>
  </r>
  <r>
    <x v="0"/>
    <n v="0"/>
    <n v="0"/>
    <n v="0"/>
    <n v="0"/>
    <x v="3437"/>
    <x v="0"/>
    <x v="0"/>
    <x v="0"/>
    <s v="03.16.12"/>
    <x v="40"/>
    <x v="0"/>
    <x v="0"/>
    <s v="Direcção de Urbanismo"/>
    <s v="03.16.12"/>
    <s v="Direcção de Urbanismo"/>
    <s v="03.16.12"/>
    <x v="31"/>
    <x v="0"/>
    <x v="0"/>
    <x v="1"/>
    <x v="0"/>
    <x v="0"/>
    <x v="0"/>
    <x v="0"/>
    <x v="1"/>
    <s v="2024-03-26"/>
    <x v="0"/>
    <n v="888"/>
    <x v="4"/>
    <m/>
    <x v="0"/>
    <m/>
    <x v="19"/>
    <n v="100474706"/>
    <x v="0"/>
    <x v="6"/>
    <s v="Direcção de Urbanismo"/>
    <s v="ORI"/>
    <x v="2"/>
    <m/>
    <x v="0"/>
    <x v="2"/>
    <x v="2"/>
    <x v="1"/>
    <x v="0"/>
    <x v="0"/>
    <x v="0"/>
    <x v="0"/>
    <x v="0"/>
    <x v="0"/>
    <x v="0"/>
    <s v="Direcção de Urbanismo"/>
    <x v="0"/>
    <x v="0"/>
    <x v="0"/>
    <x v="0"/>
    <x v="0"/>
    <x v="0"/>
    <x v="0"/>
    <x v="0"/>
    <x v="0"/>
    <x v="0"/>
    <x v="6"/>
    <x v="0"/>
    <s v="Pagamento de salário referente a 03-2024"/>
  </r>
  <r>
    <x v="0"/>
    <n v="0"/>
    <n v="0"/>
    <n v="0"/>
    <n v="0"/>
    <x v="3437"/>
    <x v="0"/>
    <x v="0"/>
    <x v="0"/>
    <s v="03.16.12"/>
    <x v="40"/>
    <x v="0"/>
    <x v="0"/>
    <s v="Direcção de Urbanismo"/>
    <s v="03.16.12"/>
    <s v="Direcção de Urbanismo"/>
    <s v="03.16.12"/>
    <x v="30"/>
    <x v="0"/>
    <x v="0"/>
    <x v="0"/>
    <x v="1"/>
    <x v="0"/>
    <x v="0"/>
    <x v="0"/>
    <x v="1"/>
    <s v="2024-03-26"/>
    <x v="0"/>
    <n v="169"/>
    <x v="4"/>
    <m/>
    <x v="0"/>
    <m/>
    <x v="54"/>
    <n v="100477977"/>
    <x v="0"/>
    <x v="8"/>
    <s v="Direcção de Urbanismo"/>
    <s v="ORI"/>
    <x v="2"/>
    <m/>
    <x v="0"/>
    <x v="2"/>
    <x v="2"/>
    <x v="1"/>
    <x v="0"/>
    <x v="0"/>
    <x v="0"/>
    <x v="0"/>
    <x v="0"/>
    <x v="0"/>
    <x v="0"/>
    <s v="Direcção de Urbanismo"/>
    <x v="0"/>
    <x v="0"/>
    <x v="0"/>
    <x v="0"/>
    <x v="0"/>
    <x v="0"/>
    <x v="0"/>
    <x v="0"/>
    <x v="0"/>
    <x v="0"/>
    <x v="8"/>
    <x v="0"/>
    <s v="Pagamento de salário referente a 03-2024"/>
  </r>
  <r>
    <x v="0"/>
    <n v="0"/>
    <n v="0"/>
    <n v="0"/>
    <n v="0"/>
    <x v="5515"/>
    <x v="0"/>
    <x v="0"/>
    <x v="0"/>
    <s v="03.16.12"/>
    <x v="40"/>
    <x v="0"/>
    <x v="0"/>
    <s v="Direcção de Urbanismo"/>
    <s v="03.16.12"/>
    <s v="Direcção de Urbanismo"/>
    <s v="03.16.12"/>
    <x v="30"/>
    <x v="0"/>
    <x v="0"/>
    <x v="0"/>
    <x v="1"/>
    <x v="0"/>
    <x v="0"/>
    <x v="0"/>
    <x v="2"/>
    <s v="2024-02-23"/>
    <x v="0"/>
    <n v="169"/>
    <x v="4"/>
    <m/>
    <x v="0"/>
    <m/>
    <x v="54"/>
    <n v="100477977"/>
    <x v="0"/>
    <x v="8"/>
    <s v="Direcção de Urbanismo"/>
    <s v="ORI"/>
    <x v="2"/>
    <m/>
    <x v="0"/>
    <x v="2"/>
    <x v="2"/>
    <x v="1"/>
    <x v="0"/>
    <x v="0"/>
    <x v="0"/>
    <x v="0"/>
    <x v="0"/>
    <x v="0"/>
    <x v="0"/>
    <s v="Direcção de Urbanismo"/>
    <x v="0"/>
    <x v="0"/>
    <x v="0"/>
    <x v="0"/>
    <x v="0"/>
    <x v="0"/>
    <x v="0"/>
    <x v="0"/>
    <x v="0"/>
    <x v="0"/>
    <x v="8"/>
    <x v="0"/>
    <s v="Pagamento de salário referente a 02-2024"/>
  </r>
  <r>
    <x v="0"/>
    <n v="0"/>
    <n v="0"/>
    <n v="0"/>
    <n v="0"/>
    <x v="3984"/>
    <x v="0"/>
    <x v="0"/>
    <x v="0"/>
    <s v="03.16.27"/>
    <x v="59"/>
    <x v="0"/>
    <x v="0"/>
    <s v="Direção dos Assuntos Jurídicos, Fiscalização e Policia Municipal"/>
    <s v="03.16.27"/>
    <s v="Direção dos Assuntos Jurídicos, Fiscalização e Policia Municipal"/>
    <s v="03.16.27"/>
    <x v="30"/>
    <x v="0"/>
    <x v="0"/>
    <x v="0"/>
    <x v="1"/>
    <x v="0"/>
    <x v="0"/>
    <x v="0"/>
    <x v="0"/>
    <s v="2024-01-30"/>
    <x v="0"/>
    <n v="13568"/>
    <x v="4"/>
    <m/>
    <x v="0"/>
    <m/>
    <x v="19"/>
    <n v="100474706"/>
    <x v="0"/>
    <x v="6"/>
    <s v="Direção dos Assuntos Jurídicos, Fiscalização e Policia Municipal"/>
    <s v="ORI"/>
    <x v="2"/>
    <m/>
    <x v="0"/>
    <x v="2"/>
    <x v="2"/>
    <x v="1"/>
    <x v="0"/>
    <x v="0"/>
    <x v="0"/>
    <x v="0"/>
    <x v="0"/>
    <x v="0"/>
    <x v="0"/>
    <s v="Direção dos Assuntos Jurídicos, Fiscalização e Policia Municipal"/>
    <x v="0"/>
    <x v="0"/>
    <x v="0"/>
    <x v="0"/>
    <x v="0"/>
    <x v="0"/>
    <x v="0"/>
    <x v="0"/>
    <x v="0"/>
    <x v="0"/>
    <x v="6"/>
    <x v="0"/>
    <s v="Pagamento de salário referente a 01-2024"/>
  </r>
  <r>
    <x v="0"/>
    <n v="0"/>
    <n v="0"/>
    <n v="0"/>
    <n v="0"/>
    <x v="3984"/>
    <x v="0"/>
    <x v="0"/>
    <x v="0"/>
    <s v="03.16.27"/>
    <x v="59"/>
    <x v="0"/>
    <x v="0"/>
    <s v="Direção dos Assuntos Jurídicos, Fiscalização e Policia Municipal"/>
    <s v="03.16.27"/>
    <s v="Direção dos Assuntos Jurídicos, Fiscalização e Policia Municipal"/>
    <s v="03.16.27"/>
    <x v="28"/>
    <x v="0"/>
    <x v="0"/>
    <x v="0"/>
    <x v="0"/>
    <x v="0"/>
    <x v="0"/>
    <x v="0"/>
    <x v="0"/>
    <s v="2024-01-30"/>
    <x v="0"/>
    <n v="20"/>
    <x v="4"/>
    <m/>
    <x v="0"/>
    <m/>
    <x v="18"/>
    <n v="100478987"/>
    <x v="0"/>
    <x v="5"/>
    <s v="Direção dos Assuntos Jurídicos, Fiscalização e Policia Municipal"/>
    <s v="ORI"/>
    <x v="2"/>
    <m/>
    <x v="0"/>
    <x v="2"/>
    <x v="2"/>
    <x v="1"/>
    <x v="0"/>
    <x v="0"/>
    <x v="0"/>
    <x v="0"/>
    <x v="0"/>
    <x v="0"/>
    <x v="0"/>
    <s v="Direção dos Assuntos Jurídicos, Fiscalização e Policia Municipal"/>
    <x v="0"/>
    <x v="0"/>
    <x v="0"/>
    <x v="0"/>
    <x v="0"/>
    <x v="0"/>
    <x v="0"/>
    <x v="0"/>
    <x v="0"/>
    <x v="0"/>
    <x v="5"/>
    <x v="0"/>
    <s v="Pagamento de salário referente a 01-2024"/>
  </r>
  <r>
    <x v="0"/>
    <n v="0"/>
    <n v="0"/>
    <n v="0"/>
    <n v="0"/>
    <x v="3984"/>
    <x v="0"/>
    <x v="0"/>
    <x v="0"/>
    <s v="03.16.27"/>
    <x v="59"/>
    <x v="0"/>
    <x v="0"/>
    <s v="Direção dos Assuntos Jurídicos, Fiscalização e Policia Municipal"/>
    <s v="03.16.27"/>
    <s v="Direção dos Assuntos Jurídicos, Fiscalização e Policia Municipal"/>
    <s v="03.16.27"/>
    <x v="48"/>
    <x v="0"/>
    <x v="0"/>
    <x v="0"/>
    <x v="1"/>
    <x v="0"/>
    <x v="0"/>
    <x v="0"/>
    <x v="0"/>
    <s v="2024-01-30"/>
    <x v="0"/>
    <n v="218"/>
    <x v="4"/>
    <m/>
    <x v="0"/>
    <m/>
    <x v="16"/>
    <n v="100474707"/>
    <x v="0"/>
    <x v="3"/>
    <s v="Direção dos Assuntos Jurídicos, Fiscalização e Policia Municipal"/>
    <s v="ORI"/>
    <x v="2"/>
    <m/>
    <x v="0"/>
    <x v="2"/>
    <x v="2"/>
    <x v="1"/>
    <x v="0"/>
    <x v="0"/>
    <x v="0"/>
    <x v="0"/>
    <x v="0"/>
    <x v="0"/>
    <x v="0"/>
    <s v="Direção dos Assuntos Jurídicos, Fiscalização e Policia Municipal"/>
    <x v="0"/>
    <x v="0"/>
    <x v="0"/>
    <x v="0"/>
    <x v="0"/>
    <x v="0"/>
    <x v="0"/>
    <x v="0"/>
    <x v="0"/>
    <x v="0"/>
    <x v="3"/>
    <x v="0"/>
    <s v="Pagamento de salário referente a 01-2024"/>
  </r>
  <r>
    <x v="0"/>
    <n v="0"/>
    <n v="0"/>
    <n v="0"/>
    <n v="0"/>
    <x v="4567"/>
    <x v="0"/>
    <x v="0"/>
    <x v="0"/>
    <s v="03.16.27"/>
    <x v="59"/>
    <x v="0"/>
    <x v="0"/>
    <s v="Direção dos Assuntos Jurídicos, Fiscalização e Policia Municipal"/>
    <s v="03.16.27"/>
    <s v="Direção dos Assuntos Jurídicos, Fiscalização e Policia Municipal"/>
    <s v="03.16.27"/>
    <x v="60"/>
    <x v="0"/>
    <x v="0"/>
    <x v="0"/>
    <x v="0"/>
    <x v="0"/>
    <x v="0"/>
    <x v="0"/>
    <x v="3"/>
    <s v="2024-05-21"/>
    <x v="1"/>
    <n v="595"/>
    <x v="4"/>
    <m/>
    <x v="0"/>
    <m/>
    <x v="19"/>
    <n v="100474706"/>
    <x v="0"/>
    <x v="6"/>
    <s v="Direção dos Assuntos Jurídicos, Fiscalização e Policia Municipal"/>
    <s v="ORI"/>
    <x v="2"/>
    <m/>
    <x v="0"/>
    <x v="2"/>
    <x v="2"/>
    <x v="1"/>
    <x v="0"/>
    <x v="0"/>
    <x v="0"/>
    <x v="0"/>
    <x v="0"/>
    <x v="0"/>
    <x v="0"/>
    <s v="Direção dos Assuntos Jurídicos, Fiscalização e Policia Municipal"/>
    <x v="0"/>
    <x v="0"/>
    <x v="0"/>
    <x v="0"/>
    <x v="0"/>
    <x v="0"/>
    <x v="0"/>
    <x v="0"/>
    <x v="0"/>
    <x v="0"/>
    <x v="6"/>
    <x v="0"/>
    <s v="Pagamento de salário referente a 05-2024"/>
  </r>
  <r>
    <x v="0"/>
    <n v="0"/>
    <n v="0"/>
    <n v="0"/>
    <n v="0"/>
    <x v="4567"/>
    <x v="0"/>
    <x v="0"/>
    <x v="0"/>
    <s v="03.16.27"/>
    <x v="59"/>
    <x v="0"/>
    <x v="0"/>
    <s v="Direção dos Assuntos Jurídicos, Fiscalização e Policia Municipal"/>
    <s v="03.16.27"/>
    <s v="Direção dos Assuntos Jurídicos, Fiscalização e Policia Municipal"/>
    <s v="03.16.27"/>
    <x v="28"/>
    <x v="0"/>
    <x v="0"/>
    <x v="0"/>
    <x v="0"/>
    <x v="0"/>
    <x v="0"/>
    <x v="0"/>
    <x v="3"/>
    <s v="2024-05-21"/>
    <x v="1"/>
    <n v="1917"/>
    <x v="4"/>
    <m/>
    <x v="0"/>
    <m/>
    <x v="19"/>
    <n v="100474706"/>
    <x v="0"/>
    <x v="6"/>
    <s v="Direção dos Assuntos Jurídicos, Fiscalização e Policia Municipal"/>
    <s v="ORI"/>
    <x v="2"/>
    <m/>
    <x v="0"/>
    <x v="2"/>
    <x v="2"/>
    <x v="1"/>
    <x v="0"/>
    <x v="0"/>
    <x v="0"/>
    <x v="0"/>
    <x v="0"/>
    <x v="0"/>
    <x v="0"/>
    <s v="Direção dos Assuntos Jurídicos, Fiscalização e Policia Municipal"/>
    <x v="0"/>
    <x v="0"/>
    <x v="0"/>
    <x v="0"/>
    <x v="0"/>
    <x v="0"/>
    <x v="0"/>
    <x v="0"/>
    <x v="0"/>
    <x v="0"/>
    <x v="6"/>
    <x v="0"/>
    <s v="Pagamento de salário referente a 05-2024"/>
  </r>
  <r>
    <x v="0"/>
    <n v="0"/>
    <n v="0"/>
    <n v="0"/>
    <n v="0"/>
    <x v="4567"/>
    <x v="0"/>
    <x v="0"/>
    <x v="0"/>
    <s v="03.16.27"/>
    <x v="59"/>
    <x v="0"/>
    <x v="0"/>
    <s v="Direção dos Assuntos Jurídicos, Fiscalização e Policia Municipal"/>
    <s v="03.16.27"/>
    <s v="Direção dos Assuntos Jurídicos, Fiscalização e Policia Municipal"/>
    <s v="03.16.27"/>
    <x v="48"/>
    <x v="0"/>
    <x v="0"/>
    <x v="0"/>
    <x v="1"/>
    <x v="0"/>
    <x v="0"/>
    <x v="0"/>
    <x v="3"/>
    <s v="2024-05-21"/>
    <x v="1"/>
    <n v="2545"/>
    <x v="4"/>
    <m/>
    <x v="0"/>
    <m/>
    <x v="15"/>
    <n v="100479277"/>
    <x v="0"/>
    <x v="2"/>
    <s v="Direção dos Assuntos Jurídicos, Fiscalização e Policia Municipal"/>
    <s v="ORI"/>
    <x v="2"/>
    <m/>
    <x v="0"/>
    <x v="2"/>
    <x v="2"/>
    <x v="1"/>
    <x v="0"/>
    <x v="0"/>
    <x v="0"/>
    <x v="0"/>
    <x v="0"/>
    <x v="0"/>
    <x v="0"/>
    <s v="Direção dos Assuntos Jurídicos, Fiscalização e Policia Municipal"/>
    <x v="0"/>
    <x v="0"/>
    <x v="0"/>
    <x v="0"/>
    <x v="0"/>
    <x v="0"/>
    <x v="0"/>
    <x v="0"/>
    <x v="0"/>
    <x v="0"/>
    <x v="2"/>
    <x v="0"/>
    <s v="Pagamento de salário referente a 05-2024"/>
  </r>
  <r>
    <x v="0"/>
    <n v="0"/>
    <n v="0"/>
    <n v="0"/>
    <n v="0"/>
    <x v="5517"/>
    <x v="0"/>
    <x v="0"/>
    <x v="0"/>
    <s v="03.16.27"/>
    <x v="59"/>
    <x v="0"/>
    <x v="0"/>
    <s v="Direção dos Assuntos Jurídicos, Fiscalização e Policia Municipal"/>
    <s v="03.16.27"/>
    <s v="Direção dos Assuntos Jurídicos, Fiscalização e Policia Municipal"/>
    <s v="03.16.27"/>
    <x v="60"/>
    <x v="0"/>
    <x v="0"/>
    <x v="0"/>
    <x v="0"/>
    <x v="0"/>
    <x v="0"/>
    <x v="0"/>
    <x v="2"/>
    <s v="2024-02-23"/>
    <x v="0"/>
    <n v="6"/>
    <x v="4"/>
    <m/>
    <x v="0"/>
    <m/>
    <x v="18"/>
    <n v="100478987"/>
    <x v="0"/>
    <x v="5"/>
    <s v="Direção dos Assuntos Jurídicos, Fiscalização e Policia Municipal"/>
    <s v="ORI"/>
    <x v="2"/>
    <m/>
    <x v="0"/>
    <x v="2"/>
    <x v="2"/>
    <x v="1"/>
    <x v="0"/>
    <x v="0"/>
    <x v="0"/>
    <x v="0"/>
    <x v="0"/>
    <x v="0"/>
    <x v="0"/>
    <s v="Direção dos Assuntos Jurídicos, Fiscalização e Policia Municipal"/>
    <x v="0"/>
    <x v="0"/>
    <x v="0"/>
    <x v="0"/>
    <x v="0"/>
    <x v="0"/>
    <x v="0"/>
    <x v="0"/>
    <x v="0"/>
    <x v="0"/>
    <x v="5"/>
    <x v="0"/>
    <s v="Pagamento de salário referente a 02-2024"/>
  </r>
  <r>
    <x v="0"/>
    <n v="0"/>
    <n v="0"/>
    <n v="0"/>
    <n v="0"/>
    <x v="5517"/>
    <x v="0"/>
    <x v="0"/>
    <x v="0"/>
    <s v="03.16.27"/>
    <x v="59"/>
    <x v="0"/>
    <x v="0"/>
    <s v="Direção dos Assuntos Jurídicos, Fiscalização e Policia Municipal"/>
    <s v="03.16.27"/>
    <s v="Direção dos Assuntos Jurídicos, Fiscalização e Policia Municipal"/>
    <s v="03.16.27"/>
    <x v="30"/>
    <x v="0"/>
    <x v="0"/>
    <x v="0"/>
    <x v="1"/>
    <x v="0"/>
    <x v="0"/>
    <x v="0"/>
    <x v="2"/>
    <s v="2024-02-23"/>
    <x v="0"/>
    <n v="399"/>
    <x v="4"/>
    <m/>
    <x v="0"/>
    <m/>
    <x v="16"/>
    <n v="100474707"/>
    <x v="0"/>
    <x v="3"/>
    <s v="Direção dos Assuntos Jurídicos, Fiscalização e Policia Municipal"/>
    <s v="ORI"/>
    <x v="2"/>
    <m/>
    <x v="0"/>
    <x v="2"/>
    <x v="2"/>
    <x v="1"/>
    <x v="0"/>
    <x v="0"/>
    <x v="0"/>
    <x v="0"/>
    <x v="0"/>
    <x v="0"/>
    <x v="0"/>
    <s v="Direção dos Assuntos Jurídicos, Fiscalização e Policia Municipal"/>
    <x v="0"/>
    <x v="0"/>
    <x v="0"/>
    <x v="0"/>
    <x v="0"/>
    <x v="0"/>
    <x v="0"/>
    <x v="0"/>
    <x v="0"/>
    <x v="0"/>
    <x v="3"/>
    <x v="0"/>
    <s v="Pagamento de salário referente a 02-2024"/>
  </r>
  <r>
    <x v="0"/>
    <n v="0"/>
    <n v="0"/>
    <n v="0"/>
    <n v="0"/>
    <x v="5517"/>
    <x v="0"/>
    <x v="0"/>
    <x v="0"/>
    <s v="03.16.27"/>
    <x v="59"/>
    <x v="0"/>
    <x v="0"/>
    <s v="Direção dos Assuntos Jurídicos, Fiscalização e Policia Municipal"/>
    <s v="03.16.27"/>
    <s v="Direção dos Assuntos Jurídicos, Fiscalização e Policia Municipal"/>
    <s v="03.16.27"/>
    <x v="48"/>
    <x v="0"/>
    <x v="0"/>
    <x v="0"/>
    <x v="1"/>
    <x v="0"/>
    <x v="0"/>
    <x v="0"/>
    <x v="2"/>
    <s v="2024-02-23"/>
    <x v="0"/>
    <n v="218"/>
    <x v="4"/>
    <m/>
    <x v="0"/>
    <m/>
    <x v="16"/>
    <n v="100474707"/>
    <x v="0"/>
    <x v="3"/>
    <s v="Direção dos Assuntos Jurídicos, Fiscalização e Policia Municipal"/>
    <s v="ORI"/>
    <x v="2"/>
    <m/>
    <x v="0"/>
    <x v="2"/>
    <x v="2"/>
    <x v="1"/>
    <x v="0"/>
    <x v="0"/>
    <x v="0"/>
    <x v="0"/>
    <x v="0"/>
    <x v="0"/>
    <x v="0"/>
    <s v="Direção dos Assuntos Jurídicos, Fiscalização e Policia Municipal"/>
    <x v="0"/>
    <x v="0"/>
    <x v="0"/>
    <x v="0"/>
    <x v="0"/>
    <x v="0"/>
    <x v="0"/>
    <x v="0"/>
    <x v="0"/>
    <x v="0"/>
    <x v="3"/>
    <x v="0"/>
    <s v="Pagamento de salário referente a 02-2024"/>
  </r>
  <r>
    <x v="0"/>
    <n v="0"/>
    <n v="0"/>
    <n v="0"/>
    <n v="0"/>
    <x v="5973"/>
    <x v="0"/>
    <x v="0"/>
    <x v="0"/>
    <s v="03.16.27"/>
    <x v="59"/>
    <x v="0"/>
    <x v="0"/>
    <s v="Direção dos Assuntos Jurídicos, Fiscalização e Policia Municipal"/>
    <s v="03.16.27"/>
    <s v="Direção dos Assuntos Jurídicos, Fiscalização e Policia Municipal"/>
    <s v="03.16.27"/>
    <x v="30"/>
    <x v="0"/>
    <x v="0"/>
    <x v="0"/>
    <x v="1"/>
    <x v="0"/>
    <x v="0"/>
    <x v="0"/>
    <x v="1"/>
    <s v="2024-03-22"/>
    <x v="0"/>
    <n v="11666"/>
    <x v="4"/>
    <m/>
    <x v="0"/>
    <m/>
    <x v="19"/>
    <n v="100474706"/>
    <x v="0"/>
    <x v="6"/>
    <s v="Direção dos Assuntos Jurídicos, Fiscalização e Policia Municipal"/>
    <s v="ORI"/>
    <x v="2"/>
    <m/>
    <x v="0"/>
    <x v="2"/>
    <x v="2"/>
    <x v="1"/>
    <x v="0"/>
    <x v="0"/>
    <x v="0"/>
    <x v="0"/>
    <x v="0"/>
    <x v="0"/>
    <x v="0"/>
    <s v="Direção dos Assuntos Jurídicos, Fiscalização e Policia Municipal"/>
    <x v="0"/>
    <x v="0"/>
    <x v="0"/>
    <x v="0"/>
    <x v="0"/>
    <x v="0"/>
    <x v="0"/>
    <x v="0"/>
    <x v="0"/>
    <x v="0"/>
    <x v="6"/>
    <x v="0"/>
    <s v="Pagamento de salário referente a 03-2024"/>
  </r>
  <r>
    <x v="0"/>
    <n v="0"/>
    <n v="0"/>
    <n v="0"/>
    <n v="0"/>
    <x v="5973"/>
    <x v="0"/>
    <x v="0"/>
    <x v="0"/>
    <s v="03.16.27"/>
    <x v="59"/>
    <x v="0"/>
    <x v="0"/>
    <s v="Direção dos Assuntos Jurídicos, Fiscalização e Policia Municipal"/>
    <s v="03.16.27"/>
    <s v="Direção dos Assuntos Jurídicos, Fiscalização e Policia Municipal"/>
    <s v="03.16.27"/>
    <x v="30"/>
    <x v="0"/>
    <x v="0"/>
    <x v="0"/>
    <x v="1"/>
    <x v="0"/>
    <x v="0"/>
    <x v="0"/>
    <x v="1"/>
    <s v="2024-03-22"/>
    <x v="0"/>
    <n v="4425"/>
    <x v="4"/>
    <m/>
    <x v="0"/>
    <m/>
    <x v="15"/>
    <n v="100479277"/>
    <x v="0"/>
    <x v="2"/>
    <s v="Direção dos Assuntos Jurídicos, Fiscalização e Policia Municipal"/>
    <s v="ORI"/>
    <x v="2"/>
    <m/>
    <x v="0"/>
    <x v="2"/>
    <x v="2"/>
    <x v="1"/>
    <x v="0"/>
    <x v="0"/>
    <x v="0"/>
    <x v="0"/>
    <x v="0"/>
    <x v="0"/>
    <x v="0"/>
    <s v="Direção dos Assuntos Jurídicos, Fiscalização e Policia Municipal"/>
    <x v="0"/>
    <x v="0"/>
    <x v="0"/>
    <x v="0"/>
    <x v="0"/>
    <x v="0"/>
    <x v="0"/>
    <x v="0"/>
    <x v="0"/>
    <x v="0"/>
    <x v="2"/>
    <x v="0"/>
    <s v="Pagamento de salário referente a 03-2024"/>
  </r>
  <r>
    <x v="0"/>
    <n v="0"/>
    <n v="0"/>
    <n v="0"/>
    <n v="0"/>
    <x v="5451"/>
    <x v="0"/>
    <x v="0"/>
    <x v="0"/>
    <s v="03.16.27"/>
    <x v="59"/>
    <x v="0"/>
    <x v="0"/>
    <s v="Direção dos Assuntos Jurídicos, Fiscalização e Policia Municipal"/>
    <s v="03.16.27"/>
    <s v="Direção dos Assuntos Jurídicos, Fiscalização e Policia Municipal"/>
    <s v="03.16.27"/>
    <x v="60"/>
    <x v="0"/>
    <x v="0"/>
    <x v="0"/>
    <x v="0"/>
    <x v="0"/>
    <x v="0"/>
    <x v="0"/>
    <x v="6"/>
    <s v="2024-04-23"/>
    <x v="1"/>
    <n v="594"/>
    <x v="4"/>
    <m/>
    <x v="0"/>
    <m/>
    <x v="19"/>
    <n v="100474706"/>
    <x v="0"/>
    <x v="6"/>
    <s v="Direção dos Assuntos Jurídicos, Fiscalização e Policia Municipal"/>
    <s v="ORI"/>
    <x v="2"/>
    <m/>
    <x v="0"/>
    <x v="2"/>
    <x v="2"/>
    <x v="1"/>
    <x v="0"/>
    <x v="0"/>
    <x v="0"/>
    <x v="0"/>
    <x v="0"/>
    <x v="0"/>
    <x v="0"/>
    <s v="Direção dos Assuntos Jurídicos, Fiscalização e Policia Municipal"/>
    <x v="0"/>
    <x v="0"/>
    <x v="0"/>
    <x v="0"/>
    <x v="0"/>
    <x v="0"/>
    <x v="0"/>
    <x v="0"/>
    <x v="0"/>
    <x v="0"/>
    <x v="6"/>
    <x v="0"/>
    <s v="Pagamento de salário referente a 04-2024"/>
  </r>
  <r>
    <x v="0"/>
    <n v="0"/>
    <n v="0"/>
    <n v="0"/>
    <n v="0"/>
    <x v="5451"/>
    <x v="0"/>
    <x v="0"/>
    <x v="0"/>
    <s v="03.16.27"/>
    <x v="59"/>
    <x v="0"/>
    <x v="0"/>
    <s v="Direção dos Assuntos Jurídicos, Fiscalização e Policia Municipal"/>
    <s v="03.16.27"/>
    <s v="Direção dos Assuntos Jurídicos, Fiscalização e Policia Municipal"/>
    <s v="03.16.27"/>
    <x v="60"/>
    <x v="0"/>
    <x v="0"/>
    <x v="0"/>
    <x v="0"/>
    <x v="0"/>
    <x v="0"/>
    <x v="0"/>
    <x v="6"/>
    <s v="2024-04-23"/>
    <x v="1"/>
    <n v="206"/>
    <x v="4"/>
    <m/>
    <x v="0"/>
    <m/>
    <x v="15"/>
    <n v="100479277"/>
    <x v="0"/>
    <x v="2"/>
    <s v="Direção dos Assuntos Jurídicos, Fiscalização e Policia Municipal"/>
    <s v="ORI"/>
    <x v="2"/>
    <m/>
    <x v="0"/>
    <x v="2"/>
    <x v="2"/>
    <x v="1"/>
    <x v="0"/>
    <x v="0"/>
    <x v="0"/>
    <x v="0"/>
    <x v="0"/>
    <x v="0"/>
    <x v="0"/>
    <s v="Direção dos Assuntos Jurídicos, Fiscalização e Policia Municipal"/>
    <x v="0"/>
    <x v="0"/>
    <x v="0"/>
    <x v="0"/>
    <x v="0"/>
    <x v="0"/>
    <x v="0"/>
    <x v="0"/>
    <x v="0"/>
    <x v="0"/>
    <x v="2"/>
    <x v="0"/>
    <s v="Pagamento de salário referente a 04-2024"/>
  </r>
  <r>
    <x v="0"/>
    <n v="0"/>
    <n v="0"/>
    <n v="0"/>
    <n v="0"/>
    <x v="5451"/>
    <x v="0"/>
    <x v="0"/>
    <x v="0"/>
    <s v="03.16.27"/>
    <x v="59"/>
    <x v="0"/>
    <x v="0"/>
    <s v="Direção dos Assuntos Jurídicos, Fiscalização e Policia Municipal"/>
    <s v="03.16.27"/>
    <s v="Direção dos Assuntos Jurídicos, Fiscalização e Policia Municipal"/>
    <s v="03.16.27"/>
    <x v="30"/>
    <x v="0"/>
    <x v="0"/>
    <x v="0"/>
    <x v="1"/>
    <x v="0"/>
    <x v="0"/>
    <x v="0"/>
    <x v="6"/>
    <s v="2024-04-23"/>
    <x v="1"/>
    <n v="4699"/>
    <x v="4"/>
    <m/>
    <x v="0"/>
    <m/>
    <x v="15"/>
    <n v="100479277"/>
    <x v="0"/>
    <x v="2"/>
    <s v="Direção dos Assuntos Jurídicos, Fiscalização e Policia Municipal"/>
    <s v="ORI"/>
    <x v="2"/>
    <m/>
    <x v="0"/>
    <x v="2"/>
    <x v="2"/>
    <x v="1"/>
    <x v="0"/>
    <x v="0"/>
    <x v="0"/>
    <x v="0"/>
    <x v="0"/>
    <x v="0"/>
    <x v="0"/>
    <s v="Direção dos Assuntos Jurídicos, Fiscalização e Policia Municipal"/>
    <x v="0"/>
    <x v="0"/>
    <x v="0"/>
    <x v="0"/>
    <x v="0"/>
    <x v="0"/>
    <x v="0"/>
    <x v="0"/>
    <x v="0"/>
    <x v="0"/>
    <x v="2"/>
    <x v="0"/>
    <s v="Pagamento de salário referente a 04-2024"/>
  </r>
  <r>
    <x v="0"/>
    <n v="0"/>
    <n v="0"/>
    <n v="0"/>
    <n v="0"/>
    <x v="1287"/>
    <x v="0"/>
    <x v="0"/>
    <x v="0"/>
    <s v="03.16.25"/>
    <x v="23"/>
    <x v="0"/>
    <x v="0"/>
    <s v="Direção dos  Recursos Humanos"/>
    <s v="03.16.25"/>
    <s v="Direção dos  Recursos Humanos"/>
    <s v="03.16.25"/>
    <x v="79"/>
    <x v="0"/>
    <x v="4"/>
    <x v="17"/>
    <x v="0"/>
    <x v="0"/>
    <x v="0"/>
    <x v="0"/>
    <x v="10"/>
    <s v="2024-11-22"/>
    <x v="3"/>
    <n v="13619"/>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11-2024"/>
  </r>
  <r>
    <x v="0"/>
    <n v="0"/>
    <n v="0"/>
    <n v="0"/>
    <n v="0"/>
    <x v="1287"/>
    <x v="0"/>
    <x v="0"/>
    <x v="0"/>
    <s v="03.16.25"/>
    <x v="23"/>
    <x v="0"/>
    <x v="0"/>
    <s v="Direção dos  Recursos Humanos"/>
    <s v="03.16.25"/>
    <s v="Direção dos  Recursos Humanos"/>
    <s v="03.16.25"/>
    <x v="31"/>
    <x v="0"/>
    <x v="0"/>
    <x v="1"/>
    <x v="0"/>
    <x v="0"/>
    <x v="0"/>
    <x v="0"/>
    <x v="10"/>
    <s v="2024-11-22"/>
    <x v="3"/>
    <n v="84"/>
    <x v="4"/>
    <m/>
    <x v="0"/>
    <m/>
    <x v="15"/>
    <n v="100479277"/>
    <x v="0"/>
    <x v="2"/>
    <s v="Direção dos  Recursos Humanos"/>
    <s v="ORI"/>
    <x v="2"/>
    <m/>
    <x v="0"/>
    <x v="2"/>
    <x v="2"/>
    <x v="1"/>
    <x v="0"/>
    <x v="0"/>
    <x v="0"/>
    <x v="0"/>
    <x v="0"/>
    <x v="0"/>
    <x v="0"/>
    <s v="Direção dos  Recursos Humanos"/>
    <x v="0"/>
    <x v="0"/>
    <x v="0"/>
    <x v="0"/>
    <x v="0"/>
    <x v="0"/>
    <x v="0"/>
    <x v="0"/>
    <x v="0"/>
    <x v="0"/>
    <x v="2"/>
    <x v="0"/>
    <s v="Pagamento de salário referente a 11-2024"/>
  </r>
  <r>
    <x v="0"/>
    <n v="0"/>
    <n v="0"/>
    <n v="0"/>
    <n v="0"/>
    <x v="1198"/>
    <x v="0"/>
    <x v="0"/>
    <x v="0"/>
    <s v="03.16.25"/>
    <x v="23"/>
    <x v="0"/>
    <x v="0"/>
    <s v="Direção dos  Recursos Humanos"/>
    <s v="03.16.25"/>
    <s v="Direção dos  Recursos Humanos"/>
    <s v="03.16.25"/>
    <x v="30"/>
    <x v="0"/>
    <x v="0"/>
    <x v="0"/>
    <x v="1"/>
    <x v="0"/>
    <x v="0"/>
    <x v="0"/>
    <x v="5"/>
    <s v="2024-08-26"/>
    <x v="2"/>
    <n v="954"/>
    <x v="4"/>
    <m/>
    <x v="0"/>
    <m/>
    <x v="19"/>
    <n v="100474706"/>
    <x v="0"/>
    <x v="6"/>
    <s v="Direção dos  Recursos Humanos"/>
    <s v="ORI"/>
    <x v="2"/>
    <m/>
    <x v="0"/>
    <x v="2"/>
    <x v="2"/>
    <x v="1"/>
    <x v="0"/>
    <x v="0"/>
    <x v="0"/>
    <x v="0"/>
    <x v="0"/>
    <x v="0"/>
    <x v="0"/>
    <s v="Direção dos  Recursos Humanos"/>
    <x v="0"/>
    <x v="0"/>
    <x v="0"/>
    <x v="0"/>
    <x v="0"/>
    <x v="0"/>
    <x v="0"/>
    <x v="0"/>
    <x v="0"/>
    <x v="0"/>
    <x v="6"/>
    <x v="0"/>
    <s v="Pagamento de salário referente a 08-2024"/>
  </r>
  <r>
    <x v="0"/>
    <n v="0"/>
    <n v="0"/>
    <n v="0"/>
    <n v="0"/>
    <x v="1198"/>
    <x v="0"/>
    <x v="0"/>
    <x v="0"/>
    <s v="03.16.25"/>
    <x v="23"/>
    <x v="0"/>
    <x v="0"/>
    <s v="Direção dos  Recursos Humanos"/>
    <s v="03.16.25"/>
    <s v="Direção dos  Recursos Humanos"/>
    <s v="03.16.25"/>
    <x v="78"/>
    <x v="0"/>
    <x v="4"/>
    <x v="17"/>
    <x v="0"/>
    <x v="0"/>
    <x v="0"/>
    <x v="0"/>
    <x v="5"/>
    <s v="2024-08-26"/>
    <x v="2"/>
    <n v="181"/>
    <x v="4"/>
    <m/>
    <x v="0"/>
    <m/>
    <x v="67"/>
    <n v="100474708"/>
    <x v="0"/>
    <x v="7"/>
    <s v="Direção dos  Recursos Humanos"/>
    <s v="ORI"/>
    <x v="2"/>
    <m/>
    <x v="0"/>
    <x v="2"/>
    <x v="2"/>
    <x v="1"/>
    <x v="0"/>
    <x v="0"/>
    <x v="0"/>
    <x v="0"/>
    <x v="0"/>
    <x v="0"/>
    <x v="0"/>
    <s v="Direção dos  Recursos Humanos"/>
    <x v="0"/>
    <x v="0"/>
    <x v="0"/>
    <x v="0"/>
    <x v="0"/>
    <x v="0"/>
    <x v="0"/>
    <x v="0"/>
    <x v="0"/>
    <x v="0"/>
    <x v="7"/>
    <x v="0"/>
    <s v="Pagamento de salário referente a 08-2024"/>
  </r>
  <r>
    <x v="0"/>
    <n v="0"/>
    <n v="0"/>
    <n v="0"/>
    <n v="0"/>
    <x v="1198"/>
    <x v="0"/>
    <x v="0"/>
    <x v="0"/>
    <s v="03.16.25"/>
    <x v="23"/>
    <x v="0"/>
    <x v="0"/>
    <s v="Direção dos  Recursos Humanos"/>
    <s v="03.16.25"/>
    <s v="Direção dos  Recursos Humanos"/>
    <s v="03.16.25"/>
    <x v="31"/>
    <x v="0"/>
    <x v="0"/>
    <x v="1"/>
    <x v="0"/>
    <x v="0"/>
    <x v="0"/>
    <x v="0"/>
    <x v="5"/>
    <s v="2024-08-26"/>
    <x v="2"/>
    <n v="1"/>
    <x v="4"/>
    <m/>
    <x v="0"/>
    <m/>
    <x v="17"/>
    <n v="100479279"/>
    <x v="0"/>
    <x v="4"/>
    <s v="Direção dos  Recursos Humanos"/>
    <s v="ORI"/>
    <x v="2"/>
    <m/>
    <x v="0"/>
    <x v="2"/>
    <x v="2"/>
    <x v="1"/>
    <x v="0"/>
    <x v="0"/>
    <x v="0"/>
    <x v="0"/>
    <x v="0"/>
    <x v="0"/>
    <x v="0"/>
    <s v="Direção dos  Recursos Humanos"/>
    <x v="0"/>
    <x v="0"/>
    <x v="0"/>
    <x v="0"/>
    <x v="0"/>
    <x v="0"/>
    <x v="0"/>
    <x v="0"/>
    <x v="0"/>
    <x v="0"/>
    <x v="4"/>
    <x v="0"/>
    <s v="Pagamento de salário referente a 08-2024"/>
  </r>
  <r>
    <x v="0"/>
    <n v="0"/>
    <n v="0"/>
    <n v="0"/>
    <n v="0"/>
    <x v="1198"/>
    <x v="0"/>
    <x v="0"/>
    <x v="0"/>
    <s v="03.16.25"/>
    <x v="23"/>
    <x v="0"/>
    <x v="0"/>
    <s v="Direção dos  Recursos Humanos"/>
    <s v="03.16.25"/>
    <s v="Direção dos  Recursos Humanos"/>
    <s v="03.16.25"/>
    <x v="30"/>
    <x v="0"/>
    <x v="0"/>
    <x v="0"/>
    <x v="1"/>
    <x v="0"/>
    <x v="0"/>
    <x v="0"/>
    <x v="5"/>
    <s v="2024-08-26"/>
    <x v="2"/>
    <n v="45"/>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8-2024"/>
  </r>
  <r>
    <x v="0"/>
    <n v="0"/>
    <n v="0"/>
    <n v="0"/>
    <n v="0"/>
    <x v="1198"/>
    <x v="0"/>
    <x v="0"/>
    <x v="0"/>
    <s v="03.16.25"/>
    <x v="23"/>
    <x v="0"/>
    <x v="0"/>
    <s v="Direção dos  Recursos Humanos"/>
    <s v="03.16.25"/>
    <s v="Direção dos  Recursos Humanos"/>
    <s v="03.16.25"/>
    <x v="78"/>
    <x v="0"/>
    <x v="4"/>
    <x v="17"/>
    <x v="0"/>
    <x v="0"/>
    <x v="0"/>
    <x v="0"/>
    <x v="5"/>
    <s v="2024-08-26"/>
    <x v="2"/>
    <n v="746"/>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8-2024"/>
  </r>
  <r>
    <x v="0"/>
    <n v="0"/>
    <n v="0"/>
    <n v="0"/>
    <n v="0"/>
    <x v="1198"/>
    <x v="0"/>
    <x v="0"/>
    <x v="0"/>
    <s v="03.16.25"/>
    <x v="23"/>
    <x v="0"/>
    <x v="0"/>
    <s v="Direção dos  Recursos Humanos"/>
    <s v="03.16.25"/>
    <s v="Direção dos  Recursos Humanos"/>
    <s v="03.16.25"/>
    <x v="31"/>
    <x v="0"/>
    <x v="0"/>
    <x v="1"/>
    <x v="0"/>
    <x v="0"/>
    <x v="0"/>
    <x v="0"/>
    <x v="5"/>
    <s v="2024-08-26"/>
    <x v="2"/>
    <n v="84"/>
    <x v="4"/>
    <m/>
    <x v="0"/>
    <m/>
    <x v="15"/>
    <n v="100479277"/>
    <x v="0"/>
    <x v="2"/>
    <s v="Direção dos  Recursos Humanos"/>
    <s v="ORI"/>
    <x v="2"/>
    <m/>
    <x v="0"/>
    <x v="2"/>
    <x v="2"/>
    <x v="1"/>
    <x v="0"/>
    <x v="0"/>
    <x v="0"/>
    <x v="0"/>
    <x v="0"/>
    <x v="0"/>
    <x v="0"/>
    <s v="Direção dos  Recursos Humanos"/>
    <x v="0"/>
    <x v="0"/>
    <x v="0"/>
    <x v="0"/>
    <x v="0"/>
    <x v="0"/>
    <x v="0"/>
    <x v="0"/>
    <x v="0"/>
    <x v="0"/>
    <x v="2"/>
    <x v="0"/>
    <s v="Pagamento de salário referente a 08-2024"/>
  </r>
  <r>
    <x v="0"/>
    <n v="0"/>
    <n v="0"/>
    <n v="0"/>
    <n v="0"/>
    <x v="1198"/>
    <x v="0"/>
    <x v="0"/>
    <x v="0"/>
    <s v="03.16.25"/>
    <x v="23"/>
    <x v="0"/>
    <x v="0"/>
    <s v="Direção dos  Recursos Humanos"/>
    <s v="03.16.25"/>
    <s v="Direção dos  Recursos Humanos"/>
    <s v="03.16.25"/>
    <x v="29"/>
    <x v="0"/>
    <x v="0"/>
    <x v="0"/>
    <x v="0"/>
    <x v="0"/>
    <x v="0"/>
    <x v="0"/>
    <x v="5"/>
    <s v="2024-08-26"/>
    <x v="2"/>
    <n v="19"/>
    <x v="4"/>
    <m/>
    <x v="0"/>
    <m/>
    <x v="15"/>
    <n v="100479277"/>
    <x v="0"/>
    <x v="2"/>
    <s v="Direção dos  Recursos Humanos"/>
    <s v="ORI"/>
    <x v="2"/>
    <m/>
    <x v="0"/>
    <x v="2"/>
    <x v="2"/>
    <x v="1"/>
    <x v="0"/>
    <x v="0"/>
    <x v="0"/>
    <x v="0"/>
    <x v="0"/>
    <x v="0"/>
    <x v="0"/>
    <s v="Direção dos  Recursos Humanos"/>
    <x v="0"/>
    <x v="0"/>
    <x v="0"/>
    <x v="0"/>
    <x v="0"/>
    <x v="0"/>
    <x v="0"/>
    <x v="0"/>
    <x v="0"/>
    <x v="0"/>
    <x v="2"/>
    <x v="0"/>
    <s v="Pagamento de salário referente a 08-2024"/>
  </r>
  <r>
    <x v="0"/>
    <n v="0"/>
    <n v="0"/>
    <n v="0"/>
    <n v="0"/>
    <x v="1198"/>
    <x v="0"/>
    <x v="0"/>
    <x v="0"/>
    <s v="03.16.25"/>
    <x v="23"/>
    <x v="0"/>
    <x v="0"/>
    <s v="Direção dos  Recursos Humanos"/>
    <s v="03.16.25"/>
    <s v="Direção dos  Recursos Humanos"/>
    <s v="03.16.25"/>
    <x v="78"/>
    <x v="0"/>
    <x v="4"/>
    <x v="17"/>
    <x v="0"/>
    <x v="0"/>
    <x v="0"/>
    <x v="0"/>
    <x v="5"/>
    <s v="2024-08-26"/>
    <x v="2"/>
    <n v="422"/>
    <x v="4"/>
    <m/>
    <x v="0"/>
    <m/>
    <x v="15"/>
    <n v="100479277"/>
    <x v="0"/>
    <x v="2"/>
    <s v="Direção dos  Recursos Humanos"/>
    <s v="ORI"/>
    <x v="2"/>
    <m/>
    <x v="0"/>
    <x v="2"/>
    <x v="2"/>
    <x v="1"/>
    <x v="0"/>
    <x v="0"/>
    <x v="0"/>
    <x v="0"/>
    <x v="0"/>
    <x v="0"/>
    <x v="0"/>
    <s v="Direção dos  Recursos Humanos"/>
    <x v="0"/>
    <x v="0"/>
    <x v="0"/>
    <x v="0"/>
    <x v="0"/>
    <x v="0"/>
    <x v="0"/>
    <x v="0"/>
    <x v="0"/>
    <x v="0"/>
    <x v="2"/>
    <x v="0"/>
    <s v="Pagamento de salário referente a 08-2024"/>
  </r>
  <r>
    <x v="0"/>
    <n v="0"/>
    <n v="0"/>
    <n v="0"/>
    <n v="0"/>
    <x v="3972"/>
    <x v="0"/>
    <x v="0"/>
    <x v="0"/>
    <s v="03.16.25"/>
    <x v="23"/>
    <x v="0"/>
    <x v="0"/>
    <s v="Direção dos  Recursos Humanos"/>
    <s v="03.16.25"/>
    <s v="Direção dos  Recursos Humanos"/>
    <s v="03.16.25"/>
    <x v="49"/>
    <x v="0"/>
    <x v="0"/>
    <x v="0"/>
    <x v="1"/>
    <x v="0"/>
    <x v="0"/>
    <x v="0"/>
    <x v="0"/>
    <s v="2024-01-30"/>
    <x v="0"/>
    <n v="382"/>
    <x v="4"/>
    <m/>
    <x v="0"/>
    <m/>
    <x v="67"/>
    <n v="100474708"/>
    <x v="0"/>
    <x v="7"/>
    <s v="Direção dos  Recursos Humanos"/>
    <s v="ORI"/>
    <x v="2"/>
    <m/>
    <x v="0"/>
    <x v="2"/>
    <x v="2"/>
    <x v="1"/>
    <x v="0"/>
    <x v="0"/>
    <x v="0"/>
    <x v="0"/>
    <x v="0"/>
    <x v="0"/>
    <x v="0"/>
    <s v="Direção dos  Recursos Humanos"/>
    <x v="0"/>
    <x v="0"/>
    <x v="0"/>
    <x v="0"/>
    <x v="0"/>
    <x v="0"/>
    <x v="0"/>
    <x v="0"/>
    <x v="0"/>
    <x v="0"/>
    <x v="7"/>
    <x v="0"/>
    <s v="Pagamento de salário referente a 01-2024"/>
  </r>
  <r>
    <x v="0"/>
    <n v="0"/>
    <n v="0"/>
    <n v="0"/>
    <n v="0"/>
    <x v="3972"/>
    <x v="0"/>
    <x v="0"/>
    <x v="0"/>
    <s v="03.16.25"/>
    <x v="23"/>
    <x v="0"/>
    <x v="0"/>
    <s v="Direção dos  Recursos Humanos"/>
    <s v="03.16.25"/>
    <s v="Direção dos  Recursos Humanos"/>
    <s v="03.16.25"/>
    <x v="79"/>
    <x v="0"/>
    <x v="4"/>
    <x v="17"/>
    <x v="0"/>
    <x v="0"/>
    <x v="0"/>
    <x v="0"/>
    <x v="0"/>
    <s v="2024-01-30"/>
    <x v="0"/>
    <n v="3165"/>
    <x v="4"/>
    <m/>
    <x v="0"/>
    <m/>
    <x v="67"/>
    <n v="100474708"/>
    <x v="0"/>
    <x v="7"/>
    <s v="Direção dos  Recursos Humanos"/>
    <s v="ORI"/>
    <x v="2"/>
    <m/>
    <x v="0"/>
    <x v="2"/>
    <x v="2"/>
    <x v="1"/>
    <x v="0"/>
    <x v="0"/>
    <x v="0"/>
    <x v="0"/>
    <x v="0"/>
    <x v="0"/>
    <x v="0"/>
    <s v="Direção dos  Recursos Humanos"/>
    <x v="0"/>
    <x v="0"/>
    <x v="0"/>
    <x v="0"/>
    <x v="0"/>
    <x v="0"/>
    <x v="0"/>
    <x v="0"/>
    <x v="0"/>
    <x v="0"/>
    <x v="7"/>
    <x v="0"/>
    <s v="Pagamento de salário referente a 01-2024"/>
  </r>
  <r>
    <x v="0"/>
    <n v="0"/>
    <n v="0"/>
    <n v="0"/>
    <n v="0"/>
    <x v="3972"/>
    <x v="0"/>
    <x v="0"/>
    <x v="0"/>
    <s v="03.16.25"/>
    <x v="23"/>
    <x v="0"/>
    <x v="0"/>
    <s v="Direção dos  Recursos Humanos"/>
    <s v="03.16.25"/>
    <s v="Direção dos  Recursos Humanos"/>
    <s v="03.16.25"/>
    <x v="49"/>
    <x v="0"/>
    <x v="0"/>
    <x v="0"/>
    <x v="1"/>
    <x v="0"/>
    <x v="0"/>
    <x v="0"/>
    <x v="0"/>
    <s v="2024-01-30"/>
    <x v="0"/>
    <n v="15"/>
    <x v="4"/>
    <m/>
    <x v="0"/>
    <m/>
    <x v="17"/>
    <n v="100479279"/>
    <x v="0"/>
    <x v="4"/>
    <s v="Direção dos  Recursos Humanos"/>
    <s v="ORI"/>
    <x v="2"/>
    <m/>
    <x v="0"/>
    <x v="2"/>
    <x v="2"/>
    <x v="1"/>
    <x v="0"/>
    <x v="0"/>
    <x v="0"/>
    <x v="0"/>
    <x v="0"/>
    <x v="0"/>
    <x v="0"/>
    <s v="Direção dos  Recursos Humanos"/>
    <x v="0"/>
    <x v="0"/>
    <x v="0"/>
    <x v="0"/>
    <x v="0"/>
    <x v="0"/>
    <x v="0"/>
    <x v="0"/>
    <x v="0"/>
    <x v="0"/>
    <x v="4"/>
    <x v="0"/>
    <s v="Pagamento de salário referente a 01-2024"/>
  </r>
  <r>
    <x v="0"/>
    <n v="0"/>
    <n v="0"/>
    <n v="0"/>
    <n v="0"/>
    <x v="3972"/>
    <x v="0"/>
    <x v="0"/>
    <x v="0"/>
    <s v="03.16.25"/>
    <x v="23"/>
    <x v="0"/>
    <x v="0"/>
    <s v="Direção dos  Recursos Humanos"/>
    <s v="03.16.25"/>
    <s v="Direção dos  Recursos Humanos"/>
    <s v="03.16.25"/>
    <x v="30"/>
    <x v="0"/>
    <x v="0"/>
    <x v="0"/>
    <x v="1"/>
    <x v="0"/>
    <x v="0"/>
    <x v="0"/>
    <x v="0"/>
    <s v="2024-01-30"/>
    <x v="0"/>
    <n v="486"/>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1-2024"/>
  </r>
  <r>
    <x v="0"/>
    <n v="0"/>
    <n v="0"/>
    <n v="0"/>
    <n v="0"/>
    <x v="3972"/>
    <x v="0"/>
    <x v="0"/>
    <x v="0"/>
    <s v="03.16.25"/>
    <x v="23"/>
    <x v="0"/>
    <x v="0"/>
    <s v="Direção dos  Recursos Humanos"/>
    <s v="03.16.25"/>
    <s v="Direção dos  Recursos Humanos"/>
    <s v="03.16.25"/>
    <x v="78"/>
    <x v="0"/>
    <x v="4"/>
    <x v="17"/>
    <x v="0"/>
    <x v="0"/>
    <x v="0"/>
    <x v="0"/>
    <x v="0"/>
    <s v="2024-01-30"/>
    <x v="0"/>
    <n v="592"/>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1-2024"/>
  </r>
  <r>
    <x v="0"/>
    <n v="0"/>
    <n v="0"/>
    <n v="0"/>
    <n v="0"/>
    <x v="3972"/>
    <x v="0"/>
    <x v="0"/>
    <x v="0"/>
    <s v="03.16.25"/>
    <x v="23"/>
    <x v="0"/>
    <x v="0"/>
    <s v="Direção dos  Recursos Humanos"/>
    <s v="03.16.25"/>
    <s v="Direção dos  Recursos Humanos"/>
    <s v="03.16.25"/>
    <x v="30"/>
    <x v="0"/>
    <x v="0"/>
    <x v="0"/>
    <x v="1"/>
    <x v="0"/>
    <x v="0"/>
    <x v="0"/>
    <x v="0"/>
    <s v="2024-01-30"/>
    <x v="0"/>
    <n v="377"/>
    <x v="4"/>
    <m/>
    <x v="0"/>
    <m/>
    <x v="15"/>
    <n v="100479277"/>
    <x v="0"/>
    <x v="2"/>
    <s v="Direção dos  Recursos Humanos"/>
    <s v="ORI"/>
    <x v="2"/>
    <m/>
    <x v="0"/>
    <x v="2"/>
    <x v="2"/>
    <x v="1"/>
    <x v="0"/>
    <x v="0"/>
    <x v="0"/>
    <x v="0"/>
    <x v="0"/>
    <x v="0"/>
    <x v="0"/>
    <s v="Direção dos  Recursos Humanos"/>
    <x v="0"/>
    <x v="0"/>
    <x v="0"/>
    <x v="0"/>
    <x v="0"/>
    <x v="0"/>
    <x v="0"/>
    <x v="0"/>
    <x v="0"/>
    <x v="0"/>
    <x v="2"/>
    <x v="0"/>
    <s v="Pagamento de salário referente a 01-2024"/>
  </r>
  <r>
    <x v="0"/>
    <n v="0"/>
    <n v="0"/>
    <n v="0"/>
    <n v="0"/>
    <x v="3972"/>
    <x v="0"/>
    <x v="0"/>
    <x v="0"/>
    <s v="03.16.25"/>
    <x v="23"/>
    <x v="0"/>
    <x v="0"/>
    <s v="Direção dos  Recursos Humanos"/>
    <s v="03.16.25"/>
    <s v="Direção dos  Recursos Humanos"/>
    <s v="03.16.25"/>
    <x v="48"/>
    <x v="0"/>
    <x v="0"/>
    <x v="0"/>
    <x v="1"/>
    <x v="0"/>
    <x v="0"/>
    <x v="0"/>
    <x v="0"/>
    <s v="2024-01-30"/>
    <x v="0"/>
    <n v="2565"/>
    <x v="4"/>
    <m/>
    <x v="0"/>
    <m/>
    <x v="15"/>
    <n v="100479277"/>
    <x v="0"/>
    <x v="2"/>
    <s v="Direção dos  Recursos Humanos"/>
    <s v="ORI"/>
    <x v="2"/>
    <m/>
    <x v="0"/>
    <x v="2"/>
    <x v="2"/>
    <x v="1"/>
    <x v="0"/>
    <x v="0"/>
    <x v="0"/>
    <x v="0"/>
    <x v="0"/>
    <x v="0"/>
    <x v="0"/>
    <s v="Direção dos  Recursos Humanos"/>
    <x v="0"/>
    <x v="0"/>
    <x v="0"/>
    <x v="0"/>
    <x v="0"/>
    <x v="0"/>
    <x v="0"/>
    <x v="0"/>
    <x v="0"/>
    <x v="0"/>
    <x v="2"/>
    <x v="0"/>
    <s v="Pagamento de salário referente a 01-2024"/>
  </r>
  <r>
    <x v="0"/>
    <n v="0"/>
    <n v="0"/>
    <n v="0"/>
    <n v="0"/>
    <x v="2939"/>
    <x v="0"/>
    <x v="0"/>
    <x v="0"/>
    <s v="03.16.25"/>
    <x v="23"/>
    <x v="0"/>
    <x v="0"/>
    <s v="Direção dos  Recursos Humanos"/>
    <s v="03.16.25"/>
    <s v="Direção dos  Recursos Humanos"/>
    <s v="03.16.25"/>
    <x v="30"/>
    <x v="0"/>
    <x v="0"/>
    <x v="0"/>
    <x v="1"/>
    <x v="0"/>
    <x v="0"/>
    <x v="0"/>
    <x v="8"/>
    <s v="2024-10-23"/>
    <x v="3"/>
    <n v="305"/>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10-2024"/>
  </r>
  <r>
    <x v="0"/>
    <n v="0"/>
    <n v="0"/>
    <n v="0"/>
    <n v="0"/>
    <x v="1464"/>
    <x v="0"/>
    <x v="0"/>
    <x v="0"/>
    <s v="03.16.25"/>
    <x v="23"/>
    <x v="0"/>
    <x v="0"/>
    <s v="Direção dos  Recursos Humanos"/>
    <s v="03.16.25"/>
    <s v="Direção dos  Recursos Humanos"/>
    <s v="03.16.25"/>
    <x v="48"/>
    <x v="0"/>
    <x v="0"/>
    <x v="0"/>
    <x v="1"/>
    <x v="0"/>
    <x v="0"/>
    <x v="0"/>
    <x v="7"/>
    <s v="2024-09-19"/>
    <x v="2"/>
    <n v="8363"/>
    <x v="4"/>
    <m/>
    <x v="0"/>
    <m/>
    <x v="19"/>
    <n v="100474706"/>
    <x v="0"/>
    <x v="6"/>
    <s v="Direção dos  Recursos Humanos"/>
    <s v="ORI"/>
    <x v="2"/>
    <m/>
    <x v="0"/>
    <x v="2"/>
    <x v="2"/>
    <x v="1"/>
    <x v="0"/>
    <x v="0"/>
    <x v="0"/>
    <x v="0"/>
    <x v="0"/>
    <x v="0"/>
    <x v="0"/>
    <s v="Direção dos  Recursos Humanos"/>
    <x v="0"/>
    <x v="0"/>
    <x v="0"/>
    <x v="0"/>
    <x v="0"/>
    <x v="0"/>
    <x v="0"/>
    <x v="0"/>
    <x v="0"/>
    <x v="0"/>
    <x v="6"/>
    <x v="0"/>
    <s v="Pagamento de salário referente a 09-2024"/>
  </r>
  <r>
    <x v="0"/>
    <n v="0"/>
    <n v="0"/>
    <n v="0"/>
    <n v="0"/>
    <x v="1464"/>
    <x v="0"/>
    <x v="0"/>
    <x v="0"/>
    <s v="03.16.25"/>
    <x v="23"/>
    <x v="0"/>
    <x v="0"/>
    <s v="Direção dos  Recursos Humanos"/>
    <s v="03.16.25"/>
    <s v="Direção dos  Recursos Humanos"/>
    <s v="03.16.25"/>
    <x v="79"/>
    <x v="0"/>
    <x v="4"/>
    <x v="17"/>
    <x v="0"/>
    <x v="0"/>
    <x v="0"/>
    <x v="0"/>
    <x v="7"/>
    <s v="2024-09-19"/>
    <x v="2"/>
    <n v="26094"/>
    <x v="4"/>
    <m/>
    <x v="0"/>
    <m/>
    <x v="19"/>
    <n v="100474706"/>
    <x v="0"/>
    <x v="6"/>
    <s v="Direção dos  Recursos Humanos"/>
    <s v="ORI"/>
    <x v="2"/>
    <m/>
    <x v="0"/>
    <x v="2"/>
    <x v="2"/>
    <x v="1"/>
    <x v="0"/>
    <x v="0"/>
    <x v="0"/>
    <x v="0"/>
    <x v="0"/>
    <x v="0"/>
    <x v="0"/>
    <s v="Direção dos  Recursos Humanos"/>
    <x v="0"/>
    <x v="0"/>
    <x v="0"/>
    <x v="0"/>
    <x v="0"/>
    <x v="0"/>
    <x v="0"/>
    <x v="0"/>
    <x v="0"/>
    <x v="0"/>
    <x v="6"/>
    <x v="0"/>
    <s v="Pagamento de salário referente a 09-2024"/>
  </r>
  <r>
    <x v="0"/>
    <n v="0"/>
    <n v="0"/>
    <n v="0"/>
    <n v="0"/>
    <x v="1464"/>
    <x v="0"/>
    <x v="0"/>
    <x v="0"/>
    <s v="03.16.25"/>
    <x v="23"/>
    <x v="0"/>
    <x v="0"/>
    <s v="Direção dos  Recursos Humanos"/>
    <s v="03.16.25"/>
    <s v="Direção dos  Recursos Humanos"/>
    <s v="03.16.25"/>
    <x v="78"/>
    <x v="0"/>
    <x v="4"/>
    <x v="17"/>
    <x v="0"/>
    <x v="0"/>
    <x v="0"/>
    <x v="0"/>
    <x v="7"/>
    <s v="2024-09-19"/>
    <x v="2"/>
    <n v="7"/>
    <x v="4"/>
    <m/>
    <x v="0"/>
    <m/>
    <x v="17"/>
    <n v="100479279"/>
    <x v="0"/>
    <x v="4"/>
    <s v="Direção dos  Recursos Humanos"/>
    <s v="ORI"/>
    <x v="2"/>
    <m/>
    <x v="0"/>
    <x v="2"/>
    <x v="2"/>
    <x v="1"/>
    <x v="0"/>
    <x v="0"/>
    <x v="0"/>
    <x v="0"/>
    <x v="0"/>
    <x v="0"/>
    <x v="0"/>
    <s v="Direção dos  Recursos Humanos"/>
    <x v="0"/>
    <x v="0"/>
    <x v="0"/>
    <x v="0"/>
    <x v="0"/>
    <x v="0"/>
    <x v="0"/>
    <x v="0"/>
    <x v="0"/>
    <x v="0"/>
    <x v="4"/>
    <x v="0"/>
    <s v="Pagamento de salário referente a 09-2024"/>
  </r>
  <r>
    <x v="0"/>
    <n v="0"/>
    <n v="0"/>
    <n v="0"/>
    <n v="0"/>
    <x v="1464"/>
    <x v="0"/>
    <x v="0"/>
    <x v="0"/>
    <s v="03.16.25"/>
    <x v="23"/>
    <x v="0"/>
    <x v="0"/>
    <s v="Direção dos  Recursos Humanos"/>
    <s v="03.16.25"/>
    <s v="Direção dos  Recursos Humanos"/>
    <s v="03.16.25"/>
    <x v="78"/>
    <x v="0"/>
    <x v="4"/>
    <x v="17"/>
    <x v="0"/>
    <x v="0"/>
    <x v="0"/>
    <x v="0"/>
    <x v="7"/>
    <s v="2024-09-19"/>
    <x v="2"/>
    <n v="425"/>
    <x v="4"/>
    <m/>
    <x v="0"/>
    <m/>
    <x v="15"/>
    <n v="100479277"/>
    <x v="0"/>
    <x v="2"/>
    <s v="Direção dos  Recursos Humanos"/>
    <s v="ORI"/>
    <x v="2"/>
    <m/>
    <x v="0"/>
    <x v="2"/>
    <x v="2"/>
    <x v="1"/>
    <x v="0"/>
    <x v="0"/>
    <x v="0"/>
    <x v="0"/>
    <x v="0"/>
    <x v="0"/>
    <x v="0"/>
    <s v="Direção dos  Recursos Humanos"/>
    <x v="0"/>
    <x v="0"/>
    <x v="0"/>
    <x v="0"/>
    <x v="0"/>
    <x v="0"/>
    <x v="0"/>
    <x v="0"/>
    <x v="0"/>
    <x v="0"/>
    <x v="2"/>
    <x v="0"/>
    <s v="Pagamento de salário referente a 09-2024"/>
  </r>
  <r>
    <x v="0"/>
    <n v="0"/>
    <n v="0"/>
    <n v="0"/>
    <n v="0"/>
    <x v="1901"/>
    <x v="0"/>
    <x v="0"/>
    <x v="0"/>
    <s v="03.16.25"/>
    <x v="23"/>
    <x v="0"/>
    <x v="0"/>
    <s v="Direção dos  Recursos Humanos"/>
    <s v="03.16.25"/>
    <s v="Direção dos  Recursos Humanos"/>
    <s v="03.16.25"/>
    <x v="30"/>
    <x v="0"/>
    <x v="0"/>
    <x v="0"/>
    <x v="1"/>
    <x v="0"/>
    <x v="0"/>
    <x v="0"/>
    <x v="4"/>
    <s v="2024-06-20"/>
    <x v="1"/>
    <n v="1230"/>
    <x v="4"/>
    <m/>
    <x v="0"/>
    <m/>
    <x v="19"/>
    <n v="100474706"/>
    <x v="0"/>
    <x v="6"/>
    <s v="Direção dos  Recursos Humanos"/>
    <s v="ORI"/>
    <x v="2"/>
    <m/>
    <x v="0"/>
    <x v="2"/>
    <x v="2"/>
    <x v="1"/>
    <x v="0"/>
    <x v="0"/>
    <x v="0"/>
    <x v="0"/>
    <x v="0"/>
    <x v="0"/>
    <x v="0"/>
    <s v="Direção dos  Recursos Humanos"/>
    <x v="0"/>
    <x v="0"/>
    <x v="0"/>
    <x v="0"/>
    <x v="0"/>
    <x v="0"/>
    <x v="0"/>
    <x v="0"/>
    <x v="0"/>
    <x v="0"/>
    <x v="6"/>
    <x v="0"/>
    <s v="Pagamento de salário referente a 06-2024"/>
  </r>
  <r>
    <x v="0"/>
    <n v="0"/>
    <n v="0"/>
    <n v="0"/>
    <n v="0"/>
    <x v="1901"/>
    <x v="0"/>
    <x v="0"/>
    <x v="0"/>
    <s v="03.16.25"/>
    <x v="23"/>
    <x v="0"/>
    <x v="0"/>
    <s v="Direção dos  Recursos Humanos"/>
    <s v="03.16.25"/>
    <s v="Direção dos  Recursos Humanos"/>
    <s v="03.16.25"/>
    <x v="31"/>
    <x v="0"/>
    <x v="0"/>
    <x v="1"/>
    <x v="0"/>
    <x v="0"/>
    <x v="0"/>
    <x v="0"/>
    <x v="4"/>
    <s v="2024-06-20"/>
    <x v="1"/>
    <n v="1"/>
    <x v="4"/>
    <m/>
    <x v="0"/>
    <m/>
    <x v="17"/>
    <n v="100479279"/>
    <x v="0"/>
    <x v="4"/>
    <s v="Direção dos  Recursos Humanos"/>
    <s v="ORI"/>
    <x v="2"/>
    <m/>
    <x v="0"/>
    <x v="2"/>
    <x v="2"/>
    <x v="1"/>
    <x v="0"/>
    <x v="0"/>
    <x v="0"/>
    <x v="0"/>
    <x v="0"/>
    <x v="0"/>
    <x v="0"/>
    <s v="Direção dos  Recursos Humanos"/>
    <x v="0"/>
    <x v="0"/>
    <x v="0"/>
    <x v="0"/>
    <x v="0"/>
    <x v="0"/>
    <x v="0"/>
    <x v="0"/>
    <x v="0"/>
    <x v="0"/>
    <x v="4"/>
    <x v="0"/>
    <s v="Pagamento de salário referente a 06-2024"/>
  </r>
  <r>
    <x v="0"/>
    <n v="0"/>
    <n v="0"/>
    <n v="0"/>
    <n v="0"/>
    <x v="1901"/>
    <x v="0"/>
    <x v="0"/>
    <x v="0"/>
    <s v="03.16.25"/>
    <x v="23"/>
    <x v="0"/>
    <x v="0"/>
    <s v="Direção dos  Recursos Humanos"/>
    <s v="03.16.25"/>
    <s v="Direção dos  Recursos Humanos"/>
    <s v="03.16.25"/>
    <x v="48"/>
    <x v="0"/>
    <x v="0"/>
    <x v="0"/>
    <x v="1"/>
    <x v="0"/>
    <x v="0"/>
    <x v="0"/>
    <x v="4"/>
    <s v="2024-06-20"/>
    <x v="1"/>
    <n v="395"/>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6-2024"/>
  </r>
  <r>
    <x v="0"/>
    <n v="0"/>
    <n v="0"/>
    <n v="0"/>
    <n v="0"/>
    <x v="1901"/>
    <x v="0"/>
    <x v="0"/>
    <x v="0"/>
    <s v="03.16.25"/>
    <x v="23"/>
    <x v="0"/>
    <x v="0"/>
    <s v="Direção dos  Recursos Humanos"/>
    <s v="03.16.25"/>
    <s v="Direção dos  Recursos Humanos"/>
    <s v="03.16.25"/>
    <x v="78"/>
    <x v="0"/>
    <x v="4"/>
    <x v="17"/>
    <x v="0"/>
    <x v="0"/>
    <x v="0"/>
    <x v="0"/>
    <x v="4"/>
    <s v="2024-06-20"/>
    <x v="1"/>
    <n v="70"/>
    <x v="4"/>
    <m/>
    <x v="0"/>
    <m/>
    <x v="668"/>
    <n v="100474701"/>
    <x v="0"/>
    <x v="12"/>
    <s v="Direção dos  Recursos Humanos"/>
    <s v="ORI"/>
    <x v="2"/>
    <m/>
    <x v="0"/>
    <x v="2"/>
    <x v="2"/>
    <x v="1"/>
    <x v="0"/>
    <x v="0"/>
    <x v="0"/>
    <x v="0"/>
    <x v="0"/>
    <x v="0"/>
    <x v="0"/>
    <s v="Direção dos  Recursos Humanos"/>
    <x v="0"/>
    <x v="0"/>
    <x v="0"/>
    <x v="0"/>
    <x v="0"/>
    <x v="0"/>
    <x v="0"/>
    <x v="0"/>
    <x v="0"/>
    <x v="0"/>
    <x v="12"/>
    <x v="0"/>
    <s v="Pagamento de salário referente a 06-2024"/>
  </r>
  <r>
    <x v="0"/>
    <n v="0"/>
    <n v="0"/>
    <n v="0"/>
    <n v="0"/>
    <x v="1901"/>
    <x v="0"/>
    <x v="0"/>
    <x v="0"/>
    <s v="03.16.25"/>
    <x v="23"/>
    <x v="0"/>
    <x v="0"/>
    <s v="Direção dos  Recursos Humanos"/>
    <s v="03.16.25"/>
    <s v="Direção dos  Recursos Humanos"/>
    <s v="03.16.25"/>
    <x v="31"/>
    <x v="0"/>
    <x v="0"/>
    <x v="1"/>
    <x v="0"/>
    <x v="0"/>
    <x v="0"/>
    <x v="0"/>
    <x v="4"/>
    <s v="2024-06-20"/>
    <x v="1"/>
    <n v="146"/>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6-2024"/>
  </r>
  <r>
    <x v="0"/>
    <n v="0"/>
    <n v="0"/>
    <n v="0"/>
    <n v="0"/>
    <x v="1901"/>
    <x v="0"/>
    <x v="0"/>
    <x v="0"/>
    <s v="03.16.25"/>
    <x v="23"/>
    <x v="0"/>
    <x v="0"/>
    <s v="Direção dos  Recursos Humanos"/>
    <s v="03.16.25"/>
    <s v="Direção dos  Recursos Humanos"/>
    <s v="03.16.25"/>
    <x v="29"/>
    <x v="0"/>
    <x v="0"/>
    <x v="0"/>
    <x v="0"/>
    <x v="0"/>
    <x v="0"/>
    <x v="0"/>
    <x v="4"/>
    <s v="2024-06-20"/>
    <x v="1"/>
    <n v="33"/>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6-2024"/>
  </r>
  <r>
    <x v="0"/>
    <n v="0"/>
    <n v="0"/>
    <n v="0"/>
    <n v="0"/>
    <x v="1901"/>
    <x v="0"/>
    <x v="0"/>
    <x v="0"/>
    <s v="03.16.25"/>
    <x v="23"/>
    <x v="0"/>
    <x v="0"/>
    <s v="Direção dos  Recursos Humanos"/>
    <s v="03.16.25"/>
    <s v="Direção dos  Recursos Humanos"/>
    <s v="03.16.25"/>
    <x v="79"/>
    <x v="0"/>
    <x v="4"/>
    <x v="17"/>
    <x v="0"/>
    <x v="0"/>
    <x v="0"/>
    <x v="0"/>
    <x v="4"/>
    <s v="2024-06-20"/>
    <x v="1"/>
    <n v="9845"/>
    <x v="4"/>
    <m/>
    <x v="0"/>
    <m/>
    <x v="15"/>
    <n v="100479277"/>
    <x v="0"/>
    <x v="2"/>
    <s v="Direção dos  Recursos Humanos"/>
    <s v="ORI"/>
    <x v="2"/>
    <m/>
    <x v="0"/>
    <x v="2"/>
    <x v="2"/>
    <x v="1"/>
    <x v="0"/>
    <x v="0"/>
    <x v="0"/>
    <x v="0"/>
    <x v="0"/>
    <x v="0"/>
    <x v="0"/>
    <s v="Direção dos  Recursos Humanos"/>
    <x v="0"/>
    <x v="0"/>
    <x v="0"/>
    <x v="0"/>
    <x v="0"/>
    <x v="0"/>
    <x v="0"/>
    <x v="0"/>
    <x v="0"/>
    <x v="0"/>
    <x v="2"/>
    <x v="0"/>
    <s v="Pagamento de salário referente a 06-2024"/>
  </r>
  <r>
    <x v="0"/>
    <n v="0"/>
    <n v="0"/>
    <n v="0"/>
    <n v="0"/>
    <x v="4108"/>
    <x v="0"/>
    <x v="0"/>
    <x v="0"/>
    <s v="03.16.25"/>
    <x v="23"/>
    <x v="0"/>
    <x v="0"/>
    <s v="Direção dos  Recursos Humanos"/>
    <s v="03.16.25"/>
    <s v="Direção dos  Recursos Humanos"/>
    <s v="03.16.25"/>
    <x v="79"/>
    <x v="0"/>
    <x v="4"/>
    <x v="17"/>
    <x v="0"/>
    <x v="0"/>
    <x v="0"/>
    <x v="0"/>
    <x v="9"/>
    <s v="2024-07-23"/>
    <x v="2"/>
    <n v="26654"/>
    <x v="4"/>
    <m/>
    <x v="0"/>
    <m/>
    <x v="19"/>
    <n v="100474706"/>
    <x v="0"/>
    <x v="6"/>
    <s v="Direção dos  Recursos Humanos"/>
    <s v="ORI"/>
    <x v="2"/>
    <m/>
    <x v="0"/>
    <x v="2"/>
    <x v="2"/>
    <x v="1"/>
    <x v="0"/>
    <x v="0"/>
    <x v="0"/>
    <x v="0"/>
    <x v="0"/>
    <x v="0"/>
    <x v="0"/>
    <s v="Direção dos  Recursos Humanos"/>
    <x v="0"/>
    <x v="0"/>
    <x v="0"/>
    <x v="0"/>
    <x v="0"/>
    <x v="0"/>
    <x v="0"/>
    <x v="0"/>
    <x v="0"/>
    <x v="0"/>
    <x v="6"/>
    <x v="0"/>
    <s v="Pagamento de salário referente a 07-2024"/>
  </r>
  <r>
    <x v="0"/>
    <n v="0"/>
    <n v="0"/>
    <n v="0"/>
    <n v="0"/>
    <x v="4108"/>
    <x v="0"/>
    <x v="0"/>
    <x v="0"/>
    <s v="03.16.25"/>
    <x v="23"/>
    <x v="0"/>
    <x v="0"/>
    <s v="Direção dos  Recursos Humanos"/>
    <s v="03.16.25"/>
    <s v="Direção dos  Recursos Humanos"/>
    <s v="03.16.25"/>
    <x v="48"/>
    <x v="0"/>
    <x v="0"/>
    <x v="0"/>
    <x v="1"/>
    <x v="0"/>
    <x v="0"/>
    <x v="0"/>
    <x v="9"/>
    <s v="2024-07-23"/>
    <x v="2"/>
    <n v="1010"/>
    <x v="4"/>
    <m/>
    <x v="0"/>
    <m/>
    <x v="67"/>
    <n v="100474708"/>
    <x v="0"/>
    <x v="7"/>
    <s v="Direção dos  Recursos Humanos"/>
    <s v="ORI"/>
    <x v="2"/>
    <m/>
    <x v="0"/>
    <x v="2"/>
    <x v="2"/>
    <x v="1"/>
    <x v="0"/>
    <x v="0"/>
    <x v="0"/>
    <x v="0"/>
    <x v="0"/>
    <x v="0"/>
    <x v="0"/>
    <s v="Direção dos  Recursos Humanos"/>
    <x v="0"/>
    <x v="0"/>
    <x v="0"/>
    <x v="0"/>
    <x v="0"/>
    <x v="0"/>
    <x v="0"/>
    <x v="0"/>
    <x v="0"/>
    <x v="0"/>
    <x v="7"/>
    <x v="0"/>
    <s v="Pagamento de salário referente a 07-2024"/>
  </r>
  <r>
    <x v="0"/>
    <n v="0"/>
    <n v="0"/>
    <n v="0"/>
    <n v="0"/>
    <x v="4108"/>
    <x v="0"/>
    <x v="0"/>
    <x v="0"/>
    <s v="03.16.25"/>
    <x v="23"/>
    <x v="0"/>
    <x v="0"/>
    <s v="Direção dos  Recursos Humanos"/>
    <s v="03.16.25"/>
    <s v="Direção dos  Recursos Humanos"/>
    <s v="03.16.25"/>
    <x v="78"/>
    <x v="0"/>
    <x v="4"/>
    <x v="17"/>
    <x v="0"/>
    <x v="0"/>
    <x v="0"/>
    <x v="0"/>
    <x v="9"/>
    <s v="2024-07-23"/>
    <x v="2"/>
    <n v="181"/>
    <x v="4"/>
    <m/>
    <x v="0"/>
    <m/>
    <x v="67"/>
    <n v="100474708"/>
    <x v="0"/>
    <x v="7"/>
    <s v="Direção dos  Recursos Humanos"/>
    <s v="ORI"/>
    <x v="2"/>
    <m/>
    <x v="0"/>
    <x v="2"/>
    <x v="2"/>
    <x v="1"/>
    <x v="0"/>
    <x v="0"/>
    <x v="0"/>
    <x v="0"/>
    <x v="0"/>
    <x v="0"/>
    <x v="0"/>
    <s v="Direção dos  Recursos Humanos"/>
    <x v="0"/>
    <x v="0"/>
    <x v="0"/>
    <x v="0"/>
    <x v="0"/>
    <x v="0"/>
    <x v="0"/>
    <x v="0"/>
    <x v="0"/>
    <x v="0"/>
    <x v="7"/>
    <x v="0"/>
    <s v="Pagamento de salário referente a 07-2024"/>
  </r>
  <r>
    <x v="0"/>
    <n v="0"/>
    <n v="0"/>
    <n v="0"/>
    <n v="0"/>
    <x v="4108"/>
    <x v="0"/>
    <x v="0"/>
    <x v="0"/>
    <s v="03.16.25"/>
    <x v="23"/>
    <x v="0"/>
    <x v="0"/>
    <s v="Direção dos  Recursos Humanos"/>
    <s v="03.16.25"/>
    <s v="Direção dos  Recursos Humanos"/>
    <s v="03.16.25"/>
    <x v="29"/>
    <x v="0"/>
    <x v="0"/>
    <x v="0"/>
    <x v="0"/>
    <x v="0"/>
    <x v="0"/>
    <x v="0"/>
    <x v="9"/>
    <s v="2024-07-23"/>
    <x v="2"/>
    <n v="34"/>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7-2024"/>
  </r>
  <r>
    <x v="0"/>
    <n v="0"/>
    <n v="0"/>
    <n v="0"/>
    <n v="0"/>
    <x v="3762"/>
    <x v="0"/>
    <x v="0"/>
    <x v="0"/>
    <s v="03.16.25"/>
    <x v="23"/>
    <x v="0"/>
    <x v="0"/>
    <s v="Direção dos  Recursos Humanos"/>
    <s v="03.16.25"/>
    <s v="Direção dos  Recursos Humanos"/>
    <s v="03.16.25"/>
    <x v="31"/>
    <x v="0"/>
    <x v="0"/>
    <x v="1"/>
    <x v="0"/>
    <x v="0"/>
    <x v="0"/>
    <x v="0"/>
    <x v="3"/>
    <s v="2024-05-21"/>
    <x v="1"/>
    <n v="36"/>
    <x v="4"/>
    <m/>
    <x v="0"/>
    <m/>
    <x v="67"/>
    <n v="100474708"/>
    <x v="0"/>
    <x v="7"/>
    <s v="Direção dos  Recursos Humanos"/>
    <s v="ORI"/>
    <x v="2"/>
    <m/>
    <x v="0"/>
    <x v="2"/>
    <x v="2"/>
    <x v="1"/>
    <x v="0"/>
    <x v="0"/>
    <x v="0"/>
    <x v="0"/>
    <x v="0"/>
    <x v="0"/>
    <x v="0"/>
    <s v="Direção dos  Recursos Humanos"/>
    <x v="0"/>
    <x v="0"/>
    <x v="0"/>
    <x v="0"/>
    <x v="0"/>
    <x v="0"/>
    <x v="0"/>
    <x v="0"/>
    <x v="0"/>
    <x v="0"/>
    <x v="7"/>
    <x v="0"/>
    <s v="Pagamento de salário referente a 05-2024"/>
  </r>
  <r>
    <x v="0"/>
    <n v="0"/>
    <n v="0"/>
    <n v="0"/>
    <n v="0"/>
    <x v="3762"/>
    <x v="0"/>
    <x v="0"/>
    <x v="0"/>
    <s v="03.16.25"/>
    <x v="23"/>
    <x v="0"/>
    <x v="0"/>
    <s v="Direção dos  Recursos Humanos"/>
    <s v="03.16.25"/>
    <s v="Direção dos  Recursos Humanos"/>
    <s v="03.16.25"/>
    <x v="78"/>
    <x v="0"/>
    <x v="4"/>
    <x v="17"/>
    <x v="0"/>
    <x v="0"/>
    <x v="0"/>
    <x v="0"/>
    <x v="3"/>
    <s v="2024-05-21"/>
    <x v="1"/>
    <n v="181"/>
    <x v="4"/>
    <m/>
    <x v="0"/>
    <m/>
    <x v="67"/>
    <n v="100474708"/>
    <x v="0"/>
    <x v="7"/>
    <s v="Direção dos  Recursos Humanos"/>
    <s v="ORI"/>
    <x v="2"/>
    <m/>
    <x v="0"/>
    <x v="2"/>
    <x v="2"/>
    <x v="1"/>
    <x v="0"/>
    <x v="0"/>
    <x v="0"/>
    <x v="0"/>
    <x v="0"/>
    <x v="0"/>
    <x v="0"/>
    <s v="Direção dos  Recursos Humanos"/>
    <x v="0"/>
    <x v="0"/>
    <x v="0"/>
    <x v="0"/>
    <x v="0"/>
    <x v="0"/>
    <x v="0"/>
    <x v="0"/>
    <x v="0"/>
    <x v="0"/>
    <x v="7"/>
    <x v="0"/>
    <s v="Pagamento de salário referente a 05-2024"/>
  </r>
  <r>
    <x v="0"/>
    <n v="0"/>
    <n v="0"/>
    <n v="0"/>
    <n v="0"/>
    <x v="3762"/>
    <x v="0"/>
    <x v="0"/>
    <x v="0"/>
    <s v="03.16.25"/>
    <x v="23"/>
    <x v="0"/>
    <x v="0"/>
    <s v="Direção dos  Recursos Humanos"/>
    <s v="03.16.25"/>
    <s v="Direção dos  Recursos Humanos"/>
    <s v="03.16.25"/>
    <x v="28"/>
    <x v="0"/>
    <x v="0"/>
    <x v="0"/>
    <x v="0"/>
    <x v="0"/>
    <x v="0"/>
    <x v="0"/>
    <x v="3"/>
    <s v="2024-05-21"/>
    <x v="1"/>
    <n v="0"/>
    <x v="4"/>
    <m/>
    <x v="0"/>
    <m/>
    <x v="17"/>
    <n v="100479279"/>
    <x v="0"/>
    <x v="4"/>
    <s v="Direção dos  Recursos Humanos"/>
    <s v="ORI"/>
    <x v="2"/>
    <m/>
    <x v="0"/>
    <x v="2"/>
    <x v="2"/>
    <x v="1"/>
    <x v="0"/>
    <x v="0"/>
    <x v="0"/>
    <x v="0"/>
    <x v="0"/>
    <x v="0"/>
    <x v="0"/>
    <s v="Direção dos  Recursos Humanos"/>
    <x v="0"/>
    <x v="0"/>
    <x v="0"/>
    <x v="0"/>
    <x v="0"/>
    <x v="0"/>
    <x v="0"/>
    <x v="0"/>
    <x v="0"/>
    <x v="0"/>
    <x v="4"/>
    <x v="0"/>
    <s v="Pagamento de salário referente a 05-2024"/>
  </r>
  <r>
    <x v="0"/>
    <n v="0"/>
    <n v="0"/>
    <n v="0"/>
    <n v="0"/>
    <x v="3762"/>
    <x v="0"/>
    <x v="0"/>
    <x v="0"/>
    <s v="03.16.25"/>
    <x v="23"/>
    <x v="0"/>
    <x v="0"/>
    <s v="Direção dos  Recursos Humanos"/>
    <s v="03.16.25"/>
    <s v="Direção dos  Recursos Humanos"/>
    <s v="03.16.25"/>
    <x v="30"/>
    <x v="0"/>
    <x v="0"/>
    <x v="0"/>
    <x v="1"/>
    <x v="0"/>
    <x v="0"/>
    <x v="0"/>
    <x v="3"/>
    <s v="2024-05-21"/>
    <x v="1"/>
    <n v="5"/>
    <x v="4"/>
    <m/>
    <x v="0"/>
    <m/>
    <x v="17"/>
    <n v="100479279"/>
    <x v="0"/>
    <x v="4"/>
    <s v="Direção dos  Recursos Humanos"/>
    <s v="ORI"/>
    <x v="2"/>
    <m/>
    <x v="0"/>
    <x v="2"/>
    <x v="2"/>
    <x v="1"/>
    <x v="0"/>
    <x v="0"/>
    <x v="0"/>
    <x v="0"/>
    <x v="0"/>
    <x v="0"/>
    <x v="0"/>
    <s v="Direção dos  Recursos Humanos"/>
    <x v="0"/>
    <x v="0"/>
    <x v="0"/>
    <x v="0"/>
    <x v="0"/>
    <x v="0"/>
    <x v="0"/>
    <x v="0"/>
    <x v="0"/>
    <x v="0"/>
    <x v="4"/>
    <x v="0"/>
    <s v="Pagamento de salário referente a 05-2024"/>
  </r>
  <r>
    <x v="0"/>
    <n v="0"/>
    <n v="0"/>
    <n v="0"/>
    <n v="0"/>
    <x v="3762"/>
    <x v="0"/>
    <x v="0"/>
    <x v="0"/>
    <s v="03.16.25"/>
    <x v="23"/>
    <x v="0"/>
    <x v="0"/>
    <s v="Direção dos  Recursos Humanos"/>
    <s v="03.16.25"/>
    <s v="Direção dos  Recursos Humanos"/>
    <s v="03.16.25"/>
    <x v="78"/>
    <x v="0"/>
    <x v="4"/>
    <x v="17"/>
    <x v="0"/>
    <x v="0"/>
    <x v="0"/>
    <x v="0"/>
    <x v="3"/>
    <s v="2024-05-21"/>
    <x v="1"/>
    <n v="772"/>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5-2024"/>
  </r>
  <r>
    <x v="0"/>
    <n v="0"/>
    <n v="0"/>
    <n v="0"/>
    <n v="0"/>
    <x v="3762"/>
    <x v="0"/>
    <x v="0"/>
    <x v="0"/>
    <s v="03.16.25"/>
    <x v="23"/>
    <x v="0"/>
    <x v="0"/>
    <s v="Direção dos  Recursos Humanos"/>
    <s v="03.16.25"/>
    <s v="Direção dos  Recursos Humanos"/>
    <s v="03.16.25"/>
    <x v="48"/>
    <x v="0"/>
    <x v="0"/>
    <x v="0"/>
    <x v="1"/>
    <x v="0"/>
    <x v="0"/>
    <x v="0"/>
    <x v="3"/>
    <s v="2024-05-21"/>
    <x v="1"/>
    <n v="3078"/>
    <x v="4"/>
    <m/>
    <x v="0"/>
    <m/>
    <x v="15"/>
    <n v="100479277"/>
    <x v="0"/>
    <x v="2"/>
    <s v="Direção dos  Recursos Humanos"/>
    <s v="ORI"/>
    <x v="2"/>
    <m/>
    <x v="0"/>
    <x v="2"/>
    <x v="2"/>
    <x v="1"/>
    <x v="0"/>
    <x v="0"/>
    <x v="0"/>
    <x v="0"/>
    <x v="0"/>
    <x v="0"/>
    <x v="0"/>
    <s v="Direção dos  Recursos Humanos"/>
    <x v="0"/>
    <x v="0"/>
    <x v="0"/>
    <x v="0"/>
    <x v="0"/>
    <x v="0"/>
    <x v="0"/>
    <x v="0"/>
    <x v="0"/>
    <x v="0"/>
    <x v="2"/>
    <x v="0"/>
    <s v="Pagamento de salário referente a 05-2024"/>
  </r>
  <r>
    <x v="0"/>
    <n v="0"/>
    <n v="0"/>
    <n v="0"/>
    <n v="0"/>
    <x v="5676"/>
    <x v="0"/>
    <x v="0"/>
    <x v="0"/>
    <s v="03.16.25"/>
    <x v="23"/>
    <x v="0"/>
    <x v="0"/>
    <s v="Direção dos  Recursos Humanos"/>
    <s v="03.16.25"/>
    <s v="Direção dos  Recursos Humanos"/>
    <s v="03.16.25"/>
    <x v="30"/>
    <x v="0"/>
    <x v="0"/>
    <x v="0"/>
    <x v="1"/>
    <x v="0"/>
    <x v="0"/>
    <x v="0"/>
    <x v="1"/>
    <s v="2024-03-21"/>
    <x v="0"/>
    <n v="1272"/>
    <x v="4"/>
    <m/>
    <x v="0"/>
    <m/>
    <x v="19"/>
    <n v="100474706"/>
    <x v="0"/>
    <x v="6"/>
    <s v="Direção dos  Recursos Humanos"/>
    <s v="ORI"/>
    <x v="2"/>
    <m/>
    <x v="0"/>
    <x v="2"/>
    <x v="2"/>
    <x v="1"/>
    <x v="0"/>
    <x v="0"/>
    <x v="0"/>
    <x v="0"/>
    <x v="0"/>
    <x v="0"/>
    <x v="0"/>
    <s v="Direção dos  Recursos Humanos"/>
    <x v="0"/>
    <x v="0"/>
    <x v="0"/>
    <x v="0"/>
    <x v="0"/>
    <x v="0"/>
    <x v="0"/>
    <x v="0"/>
    <x v="0"/>
    <x v="0"/>
    <x v="6"/>
    <x v="0"/>
    <s v="Pagamento de salário referente a 03-2024"/>
  </r>
  <r>
    <x v="0"/>
    <n v="0"/>
    <n v="0"/>
    <n v="0"/>
    <n v="0"/>
    <x v="5676"/>
    <x v="0"/>
    <x v="0"/>
    <x v="0"/>
    <s v="03.16.25"/>
    <x v="23"/>
    <x v="0"/>
    <x v="0"/>
    <s v="Direção dos  Recursos Humanos"/>
    <s v="03.16.25"/>
    <s v="Direção dos  Recursos Humanos"/>
    <s v="03.16.25"/>
    <x v="30"/>
    <x v="0"/>
    <x v="0"/>
    <x v="0"/>
    <x v="1"/>
    <x v="0"/>
    <x v="0"/>
    <x v="0"/>
    <x v="1"/>
    <s v="2024-03-21"/>
    <x v="0"/>
    <n v="15"/>
    <x v="4"/>
    <m/>
    <x v="0"/>
    <m/>
    <x v="54"/>
    <n v="100477977"/>
    <x v="0"/>
    <x v="8"/>
    <s v="Direção dos  Recursos Humanos"/>
    <s v="ORI"/>
    <x v="2"/>
    <m/>
    <x v="0"/>
    <x v="2"/>
    <x v="2"/>
    <x v="1"/>
    <x v="0"/>
    <x v="0"/>
    <x v="0"/>
    <x v="0"/>
    <x v="0"/>
    <x v="0"/>
    <x v="0"/>
    <s v="Direção dos  Recursos Humanos"/>
    <x v="0"/>
    <x v="0"/>
    <x v="0"/>
    <x v="0"/>
    <x v="0"/>
    <x v="0"/>
    <x v="0"/>
    <x v="0"/>
    <x v="0"/>
    <x v="0"/>
    <x v="8"/>
    <x v="0"/>
    <s v="Pagamento de salário referente a 03-2024"/>
  </r>
  <r>
    <x v="0"/>
    <n v="0"/>
    <n v="0"/>
    <n v="0"/>
    <n v="0"/>
    <x v="5676"/>
    <x v="0"/>
    <x v="0"/>
    <x v="0"/>
    <s v="03.16.25"/>
    <x v="23"/>
    <x v="0"/>
    <x v="0"/>
    <s v="Direção dos  Recursos Humanos"/>
    <s v="03.16.25"/>
    <s v="Direção dos  Recursos Humanos"/>
    <s v="03.16.25"/>
    <x v="30"/>
    <x v="0"/>
    <x v="0"/>
    <x v="0"/>
    <x v="1"/>
    <x v="0"/>
    <x v="0"/>
    <x v="0"/>
    <x v="1"/>
    <s v="2024-03-21"/>
    <x v="0"/>
    <n v="511"/>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3-2024"/>
  </r>
  <r>
    <x v="0"/>
    <n v="0"/>
    <n v="0"/>
    <n v="0"/>
    <n v="0"/>
    <x v="5518"/>
    <x v="0"/>
    <x v="0"/>
    <x v="0"/>
    <s v="03.16.25"/>
    <x v="23"/>
    <x v="0"/>
    <x v="0"/>
    <s v="Direção dos  Recursos Humanos"/>
    <s v="03.16.25"/>
    <s v="Direção dos  Recursos Humanos"/>
    <s v="03.16.25"/>
    <x v="78"/>
    <x v="0"/>
    <x v="4"/>
    <x v="17"/>
    <x v="0"/>
    <x v="0"/>
    <x v="0"/>
    <x v="0"/>
    <x v="2"/>
    <s v="2024-02-23"/>
    <x v="0"/>
    <n v="19"/>
    <x v="4"/>
    <m/>
    <x v="0"/>
    <m/>
    <x v="54"/>
    <n v="100477977"/>
    <x v="0"/>
    <x v="8"/>
    <s v="Direção dos  Recursos Humanos"/>
    <s v="ORI"/>
    <x v="2"/>
    <m/>
    <x v="0"/>
    <x v="2"/>
    <x v="2"/>
    <x v="1"/>
    <x v="0"/>
    <x v="0"/>
    <x v="0"/>
    <x v="0"/>
    <x v="0"/>
    <x v="0"/>
    <x v="0"/>
    <s v="Direção dos  Recursos Humanos"/>
    <x v="0"/>
    <x v="0"/>
    <x v="0"/>
    <x v="0"/>
    <x v="0"/>
    <x v="0"/>
    <x v="0"/>
    <x v="0"/>
    <x v="0"/>
    <x v="0"/>
    <x v="8"/>
    <x v="0"/>
    <s v="Pagamento de salário referente a 02-2024"/>
  </r>
  <r>
    <x v="0"/>
    <n v="0"/>
    <n v="0"/>
    <n v="0"/>
    <n v="0"/>
    <x v="5518"/>
    <x v="0"/>
    <x v="0"/>
    <x v="0"/>
    <s v="03.16.25"/>
    <x v="23"/>
    <x v="0"/>
    <x v="0"/>
    <s v="Direção dos  Recursos Humanos"/>
    <s v="03.16.25"/>
    <s v="Direção dos  Recursos Humanos"/>
    <s v="03.16.25"/>
    <x v="79"/>
    <x v="0"/>
    <x v="4"/>
    <x v="17"/>
    <x v="0"/>
    <x v="0"/>
    <x v="0"/>
    <x v="0"/>
    <x v="2"/>
    <s v="2024-02-23"/>
    <x v="0"/>
    <n v="9854"/>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2-2024"/>
  </r>
  <r>
    <x v="0"/>
    <n v="0"/>
    <n v="0"/>
    <n v="0"/>
    <n v="0"/>
    <x v="5518"/>
    <x v="0"/>
    <x v="0"/>
    <x v="0"/>
    <s v="03.16.25"/>
    <x v="23"/>
    <x v="0"/>
    <x v="0"/>
    <s v="Direção dos  Recursos Humanos"/>
    <s v="03.16.25"/>
    <s v="Direção dos  Recursos Humanos"/>
    <s v="03.16.25"/>
    <x v="29"/>
    <x v="0"/>
    <x v="0"/>
    <x v="0"/>
    <x v="0"/>
    <x v="0"/>
    <x v="0"/>
    <x v="0"/>
    <x v="2"/>
    <s v="2024-02-23"/>
    <x v="0"/>
    <n v="21"/>
    <x v="4"/>
    <m/>
    <x v="0"/>
    <m/>
    <x v="15"/>
    <n v="100479277"/>
    <x v="0"/>
    <x v="2"/>
    <s v="Direção dos  Recursos Humanos"/>
    <s v="ORI"/>
    <x v="2"/>
    <m/>
    <x v="0"/>
    <x v="2"/>
    <x v="2"/>
    <x v="1"/>
    <x v="0"/>
    <x v="0"/>
    <x v="0"/>
    <x v="0"/>
    <x v="0"/>
    <x v="0"/>
    <x v="0"/>
    <s v="Direção dos  Recursos Humanos"/>
    <x v="0"/>
    <x v="0"/>
    <x v="0"/>
    <x v="0"/>
    <x v="0"/>
    <x v="0"/>
    <x v="0"/>
    <x v="0"/>
    <x v="0"/>
    <x v="0"/>
    <x v="2"/>
    <x v="0"/>
    <s v="Pagamento de salário referente a 02-2024"/>
  </r>
  <r>
    <x v="0"/>
    <n v="0"/>
    <n v="0"/>
    <n v="0"/>
    <n v="0"/>
    <x v="5518"/>
    <x v="0"/>
    <x v="0"/>
    <x v="0"/>
    <s v="03.16.25"/>
    <x v="23"/>
    <x v="0"/>
    <x v="0"/>
    <s v="Direção dos  Recursos Humanos"/>
    <s v="03.16.25"/>
    <s v="Direção dos  Recursos Humanos"/>
    <s v="03.16.25"/>
    <x v="30"/>
    <x v="0"/>
    <x v="0"/>
    <x v="0"/>
    <x v="1"/>
    <x v="0"/>
    <x v="0"/>
    <x v="0"/>
    <x v="2"/>
    <s v="2024-02-23"/>
    <x v="0"/>
    <n v="377"/>
    <x v="4"/>
    <m/>
    <x v="0"/>
    <m/>
    <x v="15"/>
    <n v="100479277"/>
    <x v="0"/>
    <x v="2"/>
    <s v="Direção dos  Recursos Humanos"/>
    <s v="ORI"/>
    <x v="2"/>
    <m/>
    <x v="0"/>
    <x v="2"/>
    <x v="2"/>
    <x v="1"/>
    <x v="0"/>
    <x v="0"/>
    <x v="0"/>
    <x v="0"/>
    <x v="0"/>
    <x v="0"/>
    <x v="0"/>
    <s v="Direção dos  Recursos Humanos"/>
    <x v="0"/>
    <x v="0"/>
    <x v="0"/>
    <x v="0"/>
    <x v="0"/>
    <x v="0"/>
    <x v="0"/>
    <x v="0"/>
    <x v="0"/>
    <x v="0"/>
    <x v="2"/>
    <x v="0"/>
    <s v="Pagamento de salário referente a 02-2024"/>
  </r>
  <r>
    <x v="0"/>
    <n v="0"/>
    <n v="0"/>
    <n v="0"/>
    <n v="0"/>
    <x v="5518"/>
    <x v="0"/>
    <x v="0"/>
    <x v="0"/>
    <s v="03.16.25"/>
    <x v="23"/>
    <x v="0"/>
    <x v="0"/>
    <s v="Direção dos  Recursos Humanos"/>
    <s v="03.16.25"/>
    <s v="Direção dos  Recursos Humanos"/>
    <s v="03.16.25"/>
    <x v="79"/>
    <x v="0"/>
    <x v="4"/>
    <x v="17"/>
    <x v="0"/>
    <x v="0"/>
    <x v="0"/>
    <x v="0"/>
    <x v="2"/>
    <s v="2024-02-23"/>
    <x v="0"/>
    <n v="7651"/>
    <x v="4"/>
    <m/>
    <x v="0"/>
    <m/>
    <x v="15"/>
    <n v="100479277"/>
    <x v="0"/>
    <x v="2"/>
    <s v="Direção dos  Recursos Humanos"/>
    <s v="ORI"/>
    <x v="2"/>
    <m/>
    <x v="0"/>
    <x v="2"/>
    <x v="2"/>
    <x v="1"/>
    <x v="0"/>
    <x v="0"/>
    <x v="0"/>
    <x v="0"/>
    <x v="0"/>
    <x v="0"/>
    <x v="0"/>
    <s v="Direção dos  Recursos Humanos"/>
    <x v="0"/>
    <x v="0"/>
    <x v="0"/>
    <x v="0"/>
    <x v="0"/>
    <x v="0"/>
    <x v="0"/>
    <x v="0"/>
    <x v="0"/>
    <x v="0"/>
    <x v="2"/>
    <x v="0"/>
    <s v="Pagamento de salário referente a 02-2024"/>
  </r>
  <r>
    <x v="0"/>
    <n v="0"/>
    <n v="0"/>
    <n v="0"/>
    <n v="0"/>
    <x v="5460"/>
    <x v="0"/>
    <x v="0"/>
    <x v="0"/>
    <s v="03.16.25"/>
    <x v="23"/>
    <x v="0"/>
    <x v="0"/>
    <s v="Direção dos  Recursos Humanos"/>
    <s v="03.16.25"/>
    <s v="Direção dos  Recursos Humanos"/>
    <s v="03.16.25"/>
    <x v="49"/>
    <x v="0"/>
    <x v="0"/>
    <x v="0"/>
    <x v="1"/>
    <x v="0"/>
    <x v="0"/>
    <x v="0"/>
    <x v="6"/>
    <s v="2024-04-23"/>
    <x v="1"/>
    <n v="37"/>
    <x v="4"/>
    <m/>
    <x v="0"/>
    <m/>
    <x v="54"/>
    <n v="100477977"/>
    <x v="0"/>
    <x v="8"/>
    <s v="Direção dos  Recursos Humanos"/>
    <s v="ORI"/>
    <x v="2"/>
    <m/>
    <x v="0"/>
    <x v="2"/>
    <x v="2"/>
    <x v="1"/>
    <x v="0"/>
    <x v="0"/>
    <x v="0"/>
    <x v="0"/>
    <x v="0"/>
    <x v="0"/>
    <x v="0"/>
    <s v="Direção dos  Recursos Humanos"/>
    <x v="0"/>
    <x v="0"/>
    <x v="0"/>
    <x v="0"/>
    <x v="0"/>
    <x v="0"/>
    <x v="0"/>
    <x v="0"/>
    <x v="0"/>
    <x v="0"/>
    <x v="8"/>
    <x v="0"/>
    <s v="Pagamento de salário referente a 04-2024"/>
  </r>
  <r>
    <x v="0"/>
    <n v="0"/>
    <n v="0"/>
    <n v="0"/>
    <n v="0"/>
    <x v="5460"/>
    <x v="0"/>
    <x v="0"/>
    <x v="0"/>
    <s v="03.16.25"/>
    <x v="23"/>
    <x v="0"/>
    <x v="0"/>
    <s v="Direção dos  Recursos Humanos"/>
    <s v="03.16.25"/>
    <s v="Direção dos  Recursos Humanos"/>
    <s v="03.16.25"/>
    <x v="31"/>
    <x v="0"/>
    <x v="0"/>
    <x v="1"/>
    <x v="0"/>
    <x v="0"/>
    <x v="0"/>
    <x v="0"/>
    <x v="6"/>
    <s v="2024-04-23"/>
    <x v="1"/>
    <n v="1"/>
    <x v="4"/>
    <m/>
    <x v="0"/>
    <m/>
    <x v="17"/>
    <n v="100479279"/>
    <x v="0"/>
    <x v="4"/>
    <s v="Direção dos  Recursos Humanos"/>
    <s v="ORI"/>
    <x v="2"/>
    <m/>
    <x v="0"/>
    <x v="2"/>
    <x v="2"/>
    <x v="1"/>
    <x v="0"/>
    <x v="0"/>
    <x v="0"/>
    <x v="0"/>
    <x v="0"/>
    <x v="0"/>
    <x v="0"/>
    <s v="Direção dos  Recursos Humanos"/>
    <x v="0"/>
    <x v="0"/>
    <x v="0"/>
    <x v="0"/>
    <x v="0"/>
    <x v="0"/>
    <x v="0"/>
    <x v="0"/>
    <x v="0"/>
    <x v="0"/>
    <x v="4"/>
    <x v="0"/>
    <s v="Pagamento de salário referente a 04-2024"/>
  </r>
  <r>
    <x v="0"/>
    <n v="0"/>
    <n v="0"/>
    <n v="0"/>
    <n v="0"/>
    <x v="5460"/>
    <x v="0"/>
    <x v="0"/>
    <x v="0"/>
    <s v="03.16.25"/>
    <x v="23"/>
    <x v="0"/>
    <x v="0"/>
    <s v="Direção dos  Recursos Humanos"/>
    <s v="03.16.25"/>
    <s v="Direção dos  Recursos Humanos"/>
    <s v="03.16.25"/>
    <x v="78"/>
    <x v="0"/>
    <x v="4"/>
    <x v="17"/>
    <x v="0"/>
    <x v="0"/>
    <x v="0"/>
    <x v="0"/>
    <x v="6"/>
    <s v="2024-04-23"/>
    <x v="1"/>
    <n v="7"/>
    <x v="4"/>
    <m/>
    <x v="0"/>
    <m/>
    <x v="17"/>
    <n v="100479279"/>
    <x v="0"/>
    <x v="4"/>
    <s v="Direção dos  Recursos Humanos"/>
    <s v="ORI"/>
    <x v="2"/>
    <m/>
    <x v="0"/>
    <x v="2"/>
    <x v="2"/>
    <x v="1"/>
    <x v="0"/>
    <x v="0"/>
    <x v="0"/>
    <x v="0"/>
    <x v="0"/>
    <x v="0"/>
    <x v="0"/>
    <s v="Direção dos  Recursos Humanos"/>
    <x v="0"/>
    <x v="0"/>
    <x v="0"/>
    <x v="0"/>
    <x v="0"/>
    <x v="0"/>
    <x v="0"/>
    <x v="0"/>
    <x v="0"/>
    <x v="0"/>
    <x v="4"/>
    <x v="0"/>
    <s v="Pagamento de salário referente a 04-2024"/>
  </r>
  <r>
    <x v="0"/>
    <n v="0"/>
    <n v="0"/>
    <n v="0"/>
    <n v="0"/>
    <x v="5460"/>
    <x v="0"/>
    <x v="0"/>
    <x v="0"/>
    <s v="03.16.25"/>
    <x v="23"/>
    <x v="0"/>
    <x v="0"/>
    <s v="Direção dos  Recursos Humanos"/>
    <s v="03.16.25"/>
    <s v="Direção dos  Recursos Humanos"/>
    <s v="03.16.25"/>
    <x v="29"/>
    <x v="0"/>
    <x v="0"/>
    <x v="0"/>
    <x v="0"/>
    <x v="0"/>
    <x v="0"/>
    <x v="0"/>
    <x v="6"/>
    <s v="2024-04-23"/>
    <x v="1"/>
    <n v="31"/>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4-2024"/>
  </r>
  <r>
    <x v="0"/>
    <n v="0"/>
    <n v="0"/>
    <n v="0"/>
    <n v="0"/>
    <x v="5460"/>
    <x v="0"/>
    <x v="0"/>
    <x v="0"/>
    <s v="03.16.25"/>
    <x v="23"/>
    <x v="0"/>
    <x v="0"/>
    <s v="Direção dos  Recursos Humanos"/>
    <s v="03.16.25"/>
    <s v="Direção dos  Recursos Humanos"/>
    <s v="03.16.25"/>
    <x v="79"/>
    <x v="0"/>
    <x v="4"/>
    <x v="17"/>
    <x v="0"/>
    <x v="0"/>
    <x v="0"/>
    <x v="0"/>
    <x v="6"/>
    <s v="2024-04-23"/>
    <x v="1"/>
    <n v="11638"/>
    <x v="4"/>
    <m/>
    <x v="0"/>
    <m/>
    <x v="669"/>
    <n v="100474703"/>
    <x v="0"/>
    <x v="13"/>
    <s v="Direção dos  Recursos Humanos"/>
    <s v="ORI"/>
    <x v="2"/>
    <m/>
    <x v="0"/>
    <x v="2"/>
    <x v="2"/>
    <x v="1"/>
    <x v="0"/>
    <x v="0"/>
    <x v="0"/>
    <x v="0"/>
    <x v="0"/>
    <x v="0"/>
    <x v="0"/>
    <s v="Direção dos  Recursos Humanos"/>
    <x v="0"/>
    <x v="0"/>
    <x v="0"/>
    <x v="0"/>
    <x v="0"/>
    <x v="0"/>
    <x v="0"/>
    <x v="0"/>
    <x v="0"/>
    <x v="0"/>
    <x v="13"/>
    <x v="0"/>
    <s v="Pagamento de salário referente a 04-2024"/>
  </r>
  <r>
    <x v="0"/>
    <n v="0"/>
    <n v="0"/>
    <n v="0"/>
    <n v="0"/>
    <x v="5675"/>
    <x v="0"/>
    <x v="0"/>
    <x v="0"/>
    <s v="03.16.19"/>
    <x v="21"/>
    <x v="0"/>
    <x v="0"/>
    <s v="Direção de Inovação e Desporto"/>
    <s v="03.16.19"/>
    <s v="Direção de Inovação e Desporto"/>
    <s v="03.16.19"/>
    <x v="30"/>
    <x v="0"/>
    <x v="0"/>
    <x v="0"/>
    <x v="1"/>
    <x v="0"/>
    <x v="0"/>
    <x v="0"/>
    <x v="1"/>
    <s v="2024-03-21"/>
    <x v="0"/>
    <n v="5994"/>
    <x v="4"/>
    <m/>
    <x v="0"/>
    <m/>
    <x v="19"/>
    <n v="100474706"/>
    <x v="0"/>
    <x v="6"/>
    <s v="Direção de Inovação e Desporto"/>
    <s v="ORI"/>
    <x v="2"/>
    <m/>
    <x v="0"/>
    <x v="2"/>
    <x v="2"/>
    <x v="1"/>
    <x v="0"/>
    <x v="0"/>
    <x v="0"/>
    <x v="0"/>
    <x v="0"/>
    <x v="0"/>
    <x v="0"/>
    <s v="Direção de Inovação e Desporto"/>
    <x v="0"/>
    <x v="0"/>
    <x v="0"/>
    <x v="0"/>
    <x v="0"/>
    <x v="0"/>
    <x v="0"/>
    <x v="0"/>
    <x v="0"/>
    <x v="0"/>
    <x v="6"/>
    <x v="0"/>
    <s v="Pagamento de salário referente a 03-2024"/>
  </r>
  <r>
    <x v="0"/>
    <n v="0"/>
    <n v="0"/>
    <n v="0"/>
    <n v="0"/>
    <x v="3983"/>
    <x v="0"/>
    <x v="0"/>
    <x v="0"/>
    <s v="03.16.17"/>
    <x v="51"/>
    <x v="0"/>
    <x v="0"/>
    <s v="Direção Proteção Civil"/>
    <s v="03.16.17"/>
    <s v="Direção Proteção Civil"/>
    <s v="03.16.17"/>
    <x v="28"/>
    <x v="0"/>
    <x v="0"/>
    <x v="0"/>
    <x v="0"/>
    <x v="0"/>
    <x v="0"/>
    <x v="0"/>
    <x v="0"/>
    <s v="2024-01-30"/>
    <x v="0"/>
    <n v="287"/>
    <x v="4"/>
    <m/>
    <x v="0"/>
    <m/>
    <x v="18"/>
    <n v="100478987"/>
    <x v="0"/>
    <x v="5"/>
    <s v="Direção Proteção Civil"/>
    <s v="ORI"/>
    <x v="2"/>
    <m/>
    <x v="0"/>
    <x v="2"/>
    <x v="2"/>
    <x v="1"/>
    <x v="0"/>
    <x v="0"/>
    <x v="0"/>
    <x v="0"/>
    <x v="0"/>
    <x v="0"/>
    <x v="0"/>
    <s v="Direção Proteção Civil"/>
    <x v="0"/>
    <x v="0"/>
    <x v="0"/>
    <x v="0"/>
    <x v="0"/>
    <x v="0"/>
    <x v="0"/>
    <x v="0"/>
    <x v="0"/>
    <x v="0"/>
    <x v="5"/>
    <x v="0"/>
    <s v="Pagamento de salário referente a 01-2024"/>
  </r>
  <r>
    <x v="0"/>
    <n v="0"/>
    <n v="0"/>
    <n v="0"/>
    <n v="0"/>
    <x v="5672"/>
    <x v="0"/>
    <x v="0"/>
    <x v="0"/>
    <s v="03.16.17"/>
    <x v="51"/>
    <x v="0"/>
    <x v="0"/>
    <s v="Direção Proteção Civil"/>
    <s v="03.16.17"/>
    <s v="Direção Proteção Civil"/>
    <s v="03.16.17"/>
    <x v="30"/>
    <x v="0"/>
    <x v="0"/>
    <x v="0"/>
    <x v="1"/>
    <x v="0"/>
    <x v="0"/>
    <x v="0"/>
    <x v="1"/>
    <s v="2024-03-21"/>
    <x v="0"/>
    <n v="4504"/>
    <x v="4"/>
    <m/>
    <x v="0"/>
    <m/>
    <x v="19"/>
    <n v="100474706"/>
    <x v="0"/>
    <x v="6"/>
    <s v="Direção Proteção Civil"/>
    <s v="ORI"/>
    <x v="2"/>
    <m/>
    <x v="0"/>
    <x v="2"/>
    <x v="2"/>
    <x v="1"/>
    <x v="0"/>
    <x v="0"/>
    <x v="0"/>
    <x v="0"/>
    <x v="0"/>
    <x v="0"/>
    <x v="0"/>
    <s v="Direção Proteção Civil"/>
    <x v="0"/>
    <x v="0"/>
    <x v="0"/>
    <x v="0"/>
    <x v="0"/>
    <x v="0"/>
    <x v="0"/>
    <x v="0"/>
    <x v="0"/>
    <x v="0"/>
    <x v="6"/>
    <x v="0"/>
    <s v="Pagamento de salário referente a 03-2024"/>
  </r>
  <r>
    <x v="0"/>
    <n v="0"/>
    <n v="0"/>
    <n v="0"/>
    <n v="0"/>
    <x v="5672"/>
    <x v="0"/>
    <x v="0"/>
    <x v="0"/>
    <s v="03.16.17"/>
    <x v="51"/>
    <x v="0"/>
    <x v="0"/>
    <s v="Direção Proteção Civil"/>
    <s v="03.16.17"/>
    <s v="Direção Proteção Civil"/>
    <s v="03.16.17"/>
    <x v="30"/>
    <x v="0"/>
    <x v="0"/>
    <x v="0"/>
    <x v="1"/>
    <x v="0"/>
    <x v="0"/>
    <x v="0"/>
    <x v="1"/>
    <s v="2024-03-21"/>
    <x v="0"/>
    <n v="563"/>
    <x v="4"/>
    <m/>
    <x v="0"/>
    <m/>
    <x v="18"/>
    <n v="100478987"/>
    <x v="0"/>
    <x v="5"/>
    <s v="Direção Proteção Civil"/>
    <s v="ORI"/>
    <x v="2"/>
    <m/>
    <x v="0"/>
    <x v="2"/>
    <x v="2"/>
    <x v="1"/>
    <x v="0"/>
    <x v="0"/>
    <x v="0"/>
    <x v="0"/>
    <x v="0"/>
    <x v="0"/>
    <x v="0"/>
    <s v="Direção Proteção Civil"/>
    <x v="0"/>
    <x v="0"/>
    <x v="0"/>
    <x v="0"/>
    <x v="0"/>
    <x v="0"/>
    <x v="0"/>
    <x v="0"/>
    <x v="0"/>
    <x v="0"/>
    <x v="5"/>
    <x v="0"/>
    <s v="Pagamento de salário referente a 03-2024"/>
  </r>
  <r>
    <x v="0"/>
    <n v="0"/>
    <n v="0"/>
    <n v="0"/>
    <n v="0"/>
    <x v="5525"/>
    <x v="0"/>
    <x v="0"/>
    <x v="0"/>
    <s v="03.16.17"/>
    <x v="51"/>
    <x v="0"/>
    <x v="0"/>
    <s v="Direção Proteção Civil"/>
    <s v="03.16.17"/>
    <s v="Direção Proteção Civil"/>
    <s v="03.16.17"/>
    <x v="28"/>
    <x v="0"/>
    <x v="0"/>
    <x v="0"/>
    <x v="0"/>
    <x v="0"/>
    <x v="0"/>
    <x v="0"/>
    <x v="2"/>
    <s v="2024-02-23"/>
    <x v="0"/>
    <n v="202"/>
    <x v="4"/>
    <m/>
    <x v="0"/>
    <m/>
    <x v="136"/>
    <n v="100478986"/>
    <x v="0"/>
    <x v="10"/>
    <s v="Direção Proteção Civil"/>
    <s v="ORI"/>
    <x v="2"/>
    <m/>
    <x v="0"/>
    <x v="2"/>
    <x v="2"/>
    <x v="1"/>
    <x v="0"/>
    <x v="0"/>
    <x v="0"/>
    <x v="0"/>
    <x v="0"/>
    <x v="0"/>
    <x v="0"/>
    <s v="Direção Proteção Civil"/>
    <x v="0"/>
    <x v="0"/>
    <x v="0"/>
    <x v="0"/>
    <x v="0"/>
    <x v="0"/>
    <x v="0"/>
    <x v="0"/>
    <x v="0"/>
    <x v="0"/>
    <x v="10"/>
    <x v="0"/>
    <s v="Pagamento de salário referente a 02-2024"/>
  </r>
  <r>
    <x v="0"/>
    <n v="0"/>
    <n v="0"/>
    <n v="0"/>
    <n v="0"/>
    <x v="3980"/>
    <x v="0"/>
    <x v="0"/>
    <x v="0"/>
    <s v="03.16.16"/>
    <x v="24"/>
    <x v="0"/>
    <x v="0"/>
    <s v="Direção Ambiente e Saneamento "/>
    <s v="03.16.16"/>
    <s v="Direção Ambiente e Saneamento "/>
    <s v="03.16.16"/>
    <x v="30"/>
    <x v="0"/>
    <x v="0"/>
    <x v="0"/>
    <x v="1"/>
    <x v="0"/>
    <x v="0"/>
    <x v="0"/>
    <x v="0"/>
    <s v="2024-01-30"/>
    <x v="0"/>
    <n v="1969"/>
    <x v="4"/>
    <m/>
    <x v="0"/>
    <m/>
    <x v="18"/>
    <n v="100478987"/>
    <x v="0"/>
    <x v="5"/>
    <s v="Direção Ambiente e Saneamento "/>
    <s v="ORI"/>
    <x v="2"/>
    <m/>
    <x v="0"/>
    <x v="2"/>
    <x v="2"/>
    <x v="1"/>
    <x v="0"/>
    <x v="0"/>
    <x v="0"/>
    <x v="0"/>
    <x v="0"/>
    <x v="0"/>
    <x v="0"/>
    <s v="Direção Ambiente e Saneamento "/>
    <x v="0"/>
    <x v="0"/>
    <x v="0"/>
    <x v="0"/>
    <x v="0"/>
    <x v="0"/>
    <x v="0"/>
    <x v="0"/>
    <x v="0"/>
    <x v="0"/>
    <x v="5"/>
    <x v="0"/>
    <s v="Pagamento de salário referente a 01-2024"/>
  </r>
  <r>
    <x v="0"/>
    <n v="0"/>
    <n v="0"/>
    <n v="0"/>
    <n v="0"/>
    <x v="3980"/>
    <x v="0"/>
    <x v="0"/>
    <x v="0"/>
    <s v="03.16.16"/>
    <x v="24"/>
    <x v="0"/>
    <x v="0"/>
    <s v="Direção Ambiente e Saneamento "/>
    <s v="03.16.16"/>
    <s v="Direção Ambiente e Saneamento "/>
    <s v="03.16.16"/>
    <x v="30"/>
    <x v="0"/>
    <x v="0"/>
    <x v="0"/>
    <x v="1"/>
    <x v="0"/>
    <x v="0"/>
    <x v="0"/>
    <x v="0"/>
    <s v="2024-01-30"/>
    <x v="0"/>
    <n v="214"/>
    <x v="4"/>
    <m/>
    <x v="0"/>
    <m/>
    <x v="136"/>
    <n v="100478986"/>
    <x v="0"/>
    <x v="10"/>
    <s v="Direção Ambiente e Saneamento "/>
    <s v="ORI"/>
    <x v="2"/>
    <m/>
    <x v="0"/>
    <x v="2"/>
    <x v="2"/>
    <x v="1"/>
    <x v="0"/>
    <x v="0"/>
    <x v="0"/>
    <x v="0"/>
    <x v="0"/>
    <x v="0"/>
    <x v="0"/>
    <s v="Direção Ambiente e Saneamento "/>
    <x v="0"/>
    <x v="0"/>
    <x v="0"/>
    <x v="0"/>
    <x v="0"/>
    <x v="0"/>
    <x v="0"/>
    <x v="0"/>
    <x v="0"/>
    <x v="0"/>
    <x v="10"/>
    <x v="0"/>
    <s v="Pagamento de salário referente a 01-2024"/>
  </r>
  <r>
    <x v="0"/>
    <n v="0"/>
    <n v="0"/>
    <n v="0"/>
    <n v="0"/>
    <x v="752"/>
    <x v="0"/>
    <x v="0"/>
    <x v="0"/>
    <s v="03.16.16"/>
    <x v="24"/>
    <x v="0"/>
    <x v="0"/>
    <s v="Direção Ambiente e Saneamento "/>
    <s v="03.16.16"/>
    <s v="Direção Ambiente e Saneamento "/>
    <s v="03.16.16"/>
    <x v="30"/>
    <x v="0"/>
    <x v="0"/>
    <x v="0"/>
    <x v="1"/>
    <x v="0"/>
    <x v="0"/>
    <x v="0"/>
    <x v="1"/>
    <s v="2024-03-26"/>
    <x v="0"/>
    <n v="89135"/>
    <x v="4"/>
    <m/>
    <x v="0"/>
    <m/>
    <x v="19"/>
    <n v="100474706"/>
    <x v="0"/>
    <x v="6"/>
    <s v="Direção Ambiente e Saneamento "/>
    <s v="ORI"/>
    <x v="2"/>
    <m/>
    <x v="0"/>
    <x v="2"/>
    <x v="2"/>
    <x v="1"/>
    <x v="0"/>
    <x v="0"/>
    <x v="0"/>
    <x v="0"/>
    <x v="0"/>
    <x v="0"/>
    <x v="0"/>
    <s v="Direção Ambiente e Saneamento "/>
    <x v="0"/>
    <x v="0"/>
    <x v="0"/>
    <x v="0"/>
    <x v="0"/>
    <x v="0"/>
    <x v="0"/>
    <x v="0"/>
    <x v="0"/>
    <x v="0"/>
    <x v="6"/>
    <x v="0"/>
    <s v="Pagamento de salário referente a 03-2024"/>
  </r>
  <r>
    <x v="0"/>
    <n v="0"/>
    <n v="0"/>
    <n v="0"/>
    <n v="0"/>
    <x v="752"/>
    <x v="0"/>
    <x v="0"/>
    <x v="0"/>
    <s v="03.16.16"/>
    <x v="24"/>
    <x v="0"/>
    <x v="0"/>
    <s v="Direção Ambiente e Saneamento "/>
    <s v="03.16.16"/>
    <s v="Direção Ambiente e Saneamento "/>
    <s v="03.16.16"/>
    <x v="28"/>
    <x v="0"/>
    <x v="0"/>
    <x v="0"/>
    <x v="0"/>
    <x v="0"/>
    <x v="0"/>
    <x v="0"/>
    <x v="1"/>
    <s v="2024-03-26"/>
    <x v="0"/>
    <n v="83"/>
    <x v="4"/>
    <m/>
    <x v="0"/>
    <m/>
    <x v="18"/>
    <n v="100478987"/>
    <x v="0"/>
    <x v="5"/>
    <s v="Direção Ambiente e Saneamento "/>
    <s v="ORI"/>
    <x v="2"/>
    <m/>
    <x v="0"/>
    <x v="2"/>
    <x v="2"/>
    <x v="1"/>
    <x v="0"/>
    <x v="0"/>
    <x v="0"/>
    <x v="0"/>
    <x v="0"/>
    <x v="0"/>
    <x v="0"/>
    <s v="Direção Ambiente e Saneamento "/>
    <x v="0"/>
    <x v="0"/>
    <x v="0"/>
    <x v="0"/>
    <x v="0"/>
    <x v="0"/>
    <x v="0"/>
    <x v="0"/>
    <x v="0"/>
    <x v="0"/>
    <x v="5"/>
    <x v="0"/>
    <s v="Pagamento de salário referente a 03-2024"/>
  </r>
  <r>
    <x v="0"/>
    <n v="0"/>
    <n v="0"/>
    <n v="0"/>
    <n v="0"/>
    <x v="752"/>
    <x v="0"/>
    <x v="0"/>
    <x v="0"/>
    <s v="03.16.16"/>
    <x v="24"/>
    <x v="0"/>
    <x v="0"/>
    <s v="Direção Ambiente e Saneamento "/>
    <s v="03.16.16"/>
    <s v="Direção Ambiente e Saneamento "/>
    <s v="03.16.16"/>
    <x v="30"/>
    <x v="0"/>
    <x v="0"/>
    <x v="0"/>
    <x v="1"/>
    <x v="0"/>
    <x v="0"/>
    <x v="0"/>
    <x v="1"/>
    <s v="2024-03-26"/>
    <x v="0"/>
    <n v="1175"/>
    <x v="4"/>
    <m/>
    <x v="0"/>
    <m/>
    <x v="18"/>
    <n v="100478987"/>
    <x v="0"/>
    <x v="5"/>
    <s v="Direção Ambiente e Saneamento "/>
    <s v="ORI"/>
    <x v="2"/>
    <m/>
    <x v="0"/>
    <x v="2"/>
    <x v="2"/>
    <x v="1"/>
    <x v="0"/>
    <x v="0"/>
    <x v="0"/>
    <x v="0"/>
    <x v="0"/>
    <x v="0"/>
    <x v="0"/>
    <s v="Direção Ambiente e Saneamento "/>
    <x v="0"/>
    <x v="0"/>
    <x v="0"/>
    <x v="0"/>
    <x v="0"/>
    <x v="0"/>
    <x v="0"/>
    <x v="0"/>
    <x v="0"/>
    <x v="0"/>
    <x v="5"/>
    <x v="0"/>
    <s v="Pagamento de salário referente a 03-2024"/>
  </r>
  <r>
    <x v="0"/>
    <n v="0"/>
    <n v="0"/>
    <n v="0"/>
    <n v="0"/>
    <x v="752"/>
    <x v="0"/>
    <x v="0"/>
    <x v="0"/>
    <s v="03.16.16"/>
    <x v="24"/>
    <x v="0"/>
    <x v="0"/>
    <s v="Direção Ambiente e Saneamento "/>
    <s v="03.16.16"/>
    <s v="Direção Ambiente e Saneamento "/>
    <s v="03.16.16"/>
    <x v="60"/>
    <x v="0"/>
    <x v="0"/>
    <x v="0"/>
    <x v="0"/>
    <x v="0"/>
    <x v="0"/>
    <x v="0"/>
    <x v="1"/>
    <s v="2024-03-26"/>
    <x v="0"/>
    <n v="11"/>
    <x v="4"/>
    <m/>
    <x v="0"/>
    <m/>
    <x v="16"/>
    <n v="100474707"/>
    <x v="0"/>
    <x v="3"/>
    <s v="Direção Ambiente e Saneamento "/>
    <s v="ORI"/>
    <x v="2"/>
    <m/>
    <x v="0"/>
    <x v="2"/>
    <x v="2"/>
    <x v="1"/>
    <x v="0"/>
    <x v="0"/>
    <x v="0"/>
    <x v="0"/>
    <x v="0"/>
    <x v="0"/>
    <x v="0"/>
    <s v="Direção Ambiente e Saneamento "/>
    <x v="0"/>
    <x v="0"/>
    <x v="0"/>
    <x v="0"/>
    <x v="0"/>
    <x v="0"/>
    <x v="0"/>
    <x v="0"/>
    <x v="0"/>
    <x v="0"/>
    <x v="3"/>
    <x v="0"/>
    <s v="Pagamento de salário referente a 03-2024"/>
  </r>
  <r>
    <x v="0"/>
    <n v="0"/>
    <n v="0"/>
    <n v="0"/>
    <n v="0"/>
    <x v="752"/>
    <x v="0"/>
    <x v="0"/>
    <x v="0"/>
    <s v="03.16.16"/>
    <x v="24"/>
    <x v="0"/>
    <x v="0"/>
    <s v="Direção Ambiente e Saneamento "/>
    <s v="03.16.16"/>
    <s v="Direção Ambiente e Saneamento "/>
    <s v="03.16.16"/>
    <x v="29"/>
    <x v="0"/>
    <x v="0"/>
    <x v="0"/>
    <x v="0"/>
    <x v="0"/>
    <x v="0"/>
    <x v="0"/>
    <x v="1"/>
    <s v="2024-03-26"/>
    <x v="0"/>
    <n v="3"/>
    <x v="4"/>
    <m/>
    <x v="0"/>
    <m/>
    <x v="16"/>
    <n v="100474707"/>
    <x v="0"/>
    <x v="3"/>
    <s v="Direção Ambiente e Saneamento "/>
    <s v="ORI"/>
    <x v="2"/>
    <m/>
    <x v="0"/>
    <x v="2"/>
    <x v="2"/>
    <x v="1"/>
    <x v="0"/>
    <x v="0"/>
    <x v="0"/>
    <x v="0"/>
    <x v="0"/>
    <x v="0"/>
    <x v="0"/>
    <s v="Direção Ambiente e Saneamento "/>
    <x v="0"/>
    <x v="0"/>
    <x v="0"/>
    <x v="0"/>
    <x v="0"/>
    <x v="0"/>
    <x v="0"/>
    <x v="0"/>
    <x v="0"/>
    <x v="0"/>
    <x v="3"/>
    <x v="0"/>
    <s v="Pagamento de salário referente a 03-2024"/>
  </r>
  <r>
    <x v="0"/>
    <n v="0"/>
    <n v="0"/>
    <n v="0"/>
    <n v="0"/>
    <x v="752"/>
    <x v="0"/>
    <x v="0"/>
    <x v="0"/>
    <s v="03.16.16"/>
    <x v="24"/>
    <x v="0"/>
    <x v="0"/>
    <s v="Direção Ambiente e Saneamento "/>
    <s v="03.16.16"/>
    <s v="Direção Ambiente e Saneamento "/>
    <s v="03.16.16"/>
    <x v="28"/>
    <x v="0"/>
    <x v="0"/>
    <x v="0"/>
    <x v="0"/>
    <x v="0"/>
    <x v="0"/>
    <x v="0"/>
    <x v="1"/>
    <s v="2024-03-26"/>
    <x v="0"/>
    <n v="322"/>
    <x v="4"/>
    <m/>
    <x v="0"/>
    <m/>
    <x v="15"/>
    <n v="100479277"/>
    <x v="0"/>
    <x v="2"/>
    <s v="Direção Ambiente e Saneamento "/>
    <s v="ORI"/>
    <x v="2"/>
    <m/>
    <x v="0"/>
    <x v="2"/>
    <x v="2"/>
    <x v="1"/>
    <x v="0"/>
    <x v="0"/>
    <x v="0"/>
    <x v="0"/>
    <x v="0"/>
    <x v="0"/>
    <x v="0"/>
    <s v="Direção Ambiente e Saneamento "/>
    <x v="0"/>
    <x v="0"/>
    <x v="0"/>
    <x v="0"/>
    <x v="0"/>
    <x v="0"/>
    <x v="0"/>
    <x v="0"/>
    <x v="0"/>
    <x v="0"/>
    <x v="2"/>
    <x v="0"/>
    <s v="Pagamento de salário referente a 03-2024"/>
  </r>
  <r>
    <x v="0"/>
    <n v="0"/>
    <n v="0"/>
    <n v="0"/>
    <n v="0"/>
    <x v="1414"/>
    <x v="0"/>
    <x v="0"/>
    <x v="0"/>
    <s v="03.16.16"/>
    <x v="24"/>
    <x v="0"/>
    <x v="0"/>
    <s v="Direção Ambiente e Saneamento "/>
    <s v="03.16.16"/>
    <s v="Direção Ambiente e Saneamento "/>
    <s v="03.16.16"/>
    <x v="28"/>
    <x v="0"/>
    <x v="0"/>
    <x v="0"/>
    <x v="0"/>
    <x v="0"/>
    <x v="0"/>
    <x v="0"/>
    <x v="6"/>
    <s v="2024-04-23"/>
    <x v="1"/>
    <n v="5473"/>
    <x v="4"/>
    <m/>
    <x v="0"/>
    <m/>
    <x v="19"/>
    <n v="100474706"/>
    <x v="0"/>
    <x v="6"/>
    <s v="Direção Ambiente e Saneamento "/>
    <s v="ORI"/>
    <x v="2"/>
    <m/>
    <x v="0"/>
    <x v="2"/>
    <x v="2"/>
    <x v="1"/>
    <x v="0"/>
    <x v="0"/>
    <x v="0"/>
    <x v="0"/>
    <x v="0"/>
    <x v="0"/>
    <x v="0"/>
    <s v="Direção Ambiente e Saneamento "/>
    <x v="0"/>
    <x v="0"/>
    <x v="0"/>
    <x v="0"/>
    <x v="0"/>
    <x v="0"/>
    <x v="0"/>
    <x v="0"/>
    <x v="0"/>
    <x v="0"/>
    <x v="6"/>
    <x v="0"/>
    <s v="Pagamento de salário referente a 04-2024"/>
  </r>
  <r>
    <x v="0"/>
    <n v="0"/>
    <n v="0"/>
    <n v="0"/>
    <n v="0"/>
    <x v="1414"/>
    <x v="0"/>
    <x v="0"/>
    <x v="0"/>
    <s v="03.16.16"/>
    <x v="24"/>
    <x v="0"/>
    <x v="0"/>
    <s v="Direção Ambiente e Saneamento "/>
    <s v="03.16.16"/>
    <s v="Direção Ambiente e Saneamento "/>
    <s v="03.16.16"/>
    <x v="30"/>
    <x v="0"/>
    <x v="0"/>
    <x v="0"/>
    <x v="1"/>
    <x v="0"/>
    <x v="0"/>
    <x v="0"/>
    <x v="6"/>
    <s v="2024-04-23"/>
    <x v="1"/>
    <n v="89466"/>
    <x v="4"/>
    <m/>
    <x v="0"/>
    <m/>
    <x v="19"/>
    <n v="100474706"/>
    <x v="0"/>
    <x v="6"/>
    <s v="Direção Ambiente e Saneamento "/>
    <s v="ORI"/>
    <x v="2"/>
    <m/>
    <x v="0"/>
    <x v="2"/>
    <x v="2"/>
    <x v="1"/>
    <x v="0"/>
    <x v="0"/>
    <x v="0"/>
    <x v="0"/>
    <x v="0"/>
    <x v="0"/>
    <x v="0"/>
    <s v="Direção Ambiente e Saneamento "/>
    <x v="0"/>
    <x v="0"/>
    <x v="0"/>
    <x v="0"/>
    <x v="0"/>
    <x v="0"/>
    <x v="0"/>
    <x v="0"/>
    <x v="0"/>
    <x v="0"/>
    <x v="6"/>
    <x v="0"/>
    <s v="Pagamento de salário referente a 04-2024"/>
  </r>
  <r>
    <x v="0"/>
    <n v="0"/>
    <n v="0"/>
    <n v="0"/>
    <n v="0"/>
    <x v="1414"/>
    <x v="0"/>
    <x v="0"/>
    <x v="0"/>
    <s v="03.16.16"/>
    <x v="24"/>
    <x v="0"/>
    <x v="0"/>
    <s v="Direção Ambiente e Saneamento "/>
    <s v="03.16.16"/>
    <s v="Direção Ambiente e Saneamento "/>
    <s v="03.16.16"/>
    <x v="30"/>
    <x v="0"/>
    <x v="0"/>
    <x v="0"/>
    <x v="1"/>
    <x v="0"/>
    <x v="0"/>
    <x v="0"/>
    <x v="6"/>
    <s v="2024-04-23"/>
    <x v="1"/>
    <n v="2313"/>
    <x v="4"/>
    <m/>
    <x v="0"/>
    <m/>
    <x v="16"/>
    <n v="100474707"/>
    <x v="0"/>
    <x v="3"/>
    <s v="Direção Ambiente e Saneamento "/>
    <s v="ORI"/>
    <x v="2"/>
    <m/>
    <x v="0"/>
    <x v="2"/>
    <x v="2"/>
    <x v="1"/>
    <x v="0"/>
    <x v="0"/>
    <x v="0"/>
    <x v="0"/>
    <x v="0"/>
    <x v="0"/>
    <x v="0"/>
    <s v="Direção Ambiente e Saneamento "/>
    <x v="0"/>
    <x v="0"/>
    <x v="0"/>
    <x v="0"/>
    <x v="0"/>
    <x v="0"/>
    <x v="0"/>
    <x v="0"/>
    <x v="0"/>
    <x v="0"/>
    <x v="3"/>
    <x v="0"/>
    <s v="Pagamento de salário referente a 04-2024"/>
  </r>
  <r>
    <x v="0"/>
    <n v="0"/>
    <n v="0"/>
    <n v="0"/>
    <n v="0"/>
    <x v="1414"/>
    <x v="0"/>
    <x v="0"/>
    <x v="0"/>
    <s v="03.16.16"/>
    <x v="24"/>
    <x v="0"/>
    <x v="0"/>
    <s v="Direção Ambiente e Saneamento "/>
    <s v="03.16.16"/>
    <s v="Direção Ambiente e Saneamento "/>
    <s v="03.16.16"/>
    <x v="29"/>
    <x v="0"/>
    <x v="0"/>
    <x v="0"/>
    <x v="0"/>
    <x v="0"/>
    <x v="0"/>
    <x v="0"/>
    <x v="6"/>
    <s v="2024-04-23"/>
    <x v="1"/>
    <n v="5"/>
    <x v="4"/>
    <m/>
    <x v="0"/>
    <m/>
    <x v="15"/>
    <n v="100479277"/>
    <x v="0"/>
    <x v="2"/>
    <s v="Direção Ambiente e Saneamento "/>
    <s v="ORI"/>
    <x v="2"/>
    <m/>
    <x v="0"/>
    <x v="2"/>
    <x v="2"/>
    <x v="1"/>
    <x v="0"/>
    <x v="0"/>
    <x v="0"/>
    <x v="0"/>
    <x v="0"/>
    <x v="0"/>
    <x v="0"/>
    <s v="Direção Ambiente e Saneamento "/>
    <x v="0"/>
    <x v="0"/>
    <x v="0"/>
    <x v="0"/>
    <x v="0"/>
    <x v="0"/>
    <x v="0"/>
    <x v="0"/>
    <x v="0"/>
    <x v="0"/>
    <x v="2"/>
    <x v="0"/>
    <s v="Pagamento de salário referente a 04-2024"/>
  </r>
  <r>
    <x v="0"/>
    <n v="0"/>
    <n v="0"/>
    <n v="0"/>
    <n v="0"/>
    <x v="5526"/>
    <x v="0"/>
    <x v="0"/>
    <x v="0"/>
    <s v="03.16.16"/>
    <x v="24"/>
    <x v="0"/>
    <x v="0"/>
    <s v="Direção Ambiente e Saneamento "/>
    <s v="03.16.16"/>
    <s v="Direção Ambiente e Saneamento "/>
    <s v="03.16.16"/>
    <x v="60"/>
    <x v="0"/>
    <x v="0"/>
    <x v="0"/>
    <x v="0"/>
    <x v="0"/>
    <x v="0"/>
    <x v="0"/>
    <x v="2"/>
    <s v="2024-02-23"/>
    <x v="0"/>
    <n v="993"/>
    <x v="4"/>
    <m/>
    <x v="0"/>
    <m/>
    <x v="19"/>
    <n v="100474706"/>
    <x v="0"/>
    <x v="6"/>
    <s v="Direção Ambiente e Saneamento "/>
    <s v="ORI"/>
    <x v="2"/>
    <m/>
    <x v="0"/>
    <x v="2"/>
    <x v="2"/>
    <x v="1"/>
    <x v="0"/>
    <x v="0"/>
    <x v="0"/>
    <x v="0"/>
    <x v="0"/>
    <x v="0"/>
    <x v="0"/>
    <s v="Direção Ambiente e Saneamento "/>
    <x v="0"/>
    <x v="0"/>
    <x v="0"/>
    <x v="0"/>
    <x v="0"/>
    <x v="0"/>
    <x v="0"/>
    <x v="0"/>
    <x v="0"/>
    <x v="0"/>
    <x v="6"/>
    <x v="0"/>
    <s v="Pagamento de salário referente a 02-2024"/>
  </r>
  <r>
    <x v="0"/>
    <n v="0"/>
    <n v="0"/>
    <n v="0"/>
    <n v="0"/>
    <x v="5526"/>
    <x v="0"/>
    <x v="0"/>
    <x v="0"/>
    <s v="03.16.16"/>
    <x v="24"/>
    <x v="0"/>
    <x v="0"/>
    <s v="Direção Ambiente e Saneamento "/>
    <s v="03.16.16"/>
    <s v="Direção Ambiente e Saneamento "/>
    <s v="03.16.16"/>
    <x v="29"/>
    <x v="0"/>
    <x v="0"/>
    <x v="0"/>
    <x v="0"/>
    <x v="0"/>
    <x v="0"/>
    <x v="0"/>
    <x v="2"/>
    <s v="2024-02-23"/>
    <x v="0"/>
    <n v="3"/>
    <x v="4"/>
    <m/>
    <x v="0"/>
    <m/>
    <x v="16"/>
    <n v="100474707"/>
    <x v="0"/>
    <x v="3"/>
    <s v="Direção Ambiente e Saneamento "/>
    <s v="ORI"/>
    <x v="2"/>
    <m/>
    <x v="0"/>
    <x v="2"/>
    <x v="2"/>
    <x v="1"/>
    <x v="0"/>
    <x v="0"/>
    <x v="0"/>
    <x v="0"/>
    <x v="0"/>
    <x v="0"/>
    <x v="0"/>
    <s v="Direção Ambiente e Saneamento "/>
    <x v="0"/>
    <x v="0"/>
    <x v="0"/>
    <x v="0"/>
    <x v="0"/>
    <x v="0"/>
    <x v="0"/>
    <x v="0"/>
    <x v="0"/>
    <x v="0"/>
    <x v="3"/>
    <x v="0"/>
    <s v="Pagamento de salário referente a 02-2024"/>
  </r>
  <r>
    <x v="0"/>
    <n v="0"/>
    <n v="0"/>
    <n v="0"/>
    <n v="0"/>
    <x v="5526"/>
    <x v="0"/>
    <x v="0"/>
    <x v="0"/>
    <s v="03.16.16"/>
    <x v="24"/>
    <x v="0"/>
    <x v="0"/>
    <s v="Direção Ambiente e Saneamento "/>
    <s v="03.16.16"/>
    <s v="Direção Ambiente e Saneamento "/>
    <s v="03.16.16"/>
    <x v="28"/>
    <x v="0"/>
    <x v="0"/>
    <x v="0"/>
    <x v="0"/>
    <x v="0"/>
    <x v="0"/>
    <x v="0"/>
    <x v="2"/>
    <s v="2024-02-23"/>
    <x v="0"/>
    <n v="322"/>
    <x v="4"/>
    <m/>
    <x v="0"/>
    <m/>
    <x v="15"/>
    <n v="100479277"/>
    <x v="0"/>
    <x v="2"/>
    <s v="Direção Ambiente e Saneamento "/>
    <s v="ORI"/>
    <x v="2"/>
    <m/>
    <x v="0"/>
    <x v="2"/>
    <x v="2"/>
    <x v="1"/>
    <x v="0"/>
    <x v="0"/>
    <x v="0"/>
    <x v="0"/>
    <x v="0"/>
    <x v="0"/>
    <x v="0"/>
    <s v="Direção Ambiente e Saneamento "/>
    <x v="0"/>
    <x v="0"/>
    <x v="0"/>
    <x v="0"/>
    <x v="0"/>
    <x v="0"/>
    <x v="0"/>
    <x v="0"/>
    <x v="0"/>
    <x v="0"/>
    <x v="2"/>
    <x v="0"/>
    <s v="Pagamento de salário referente a 02-2024"/>
  </r>
  <r>
    <x v="0"/>
    <n v="0"/>
    <n v="0"/>
    <n v="0"/>
    <n v="0"/>
    <x v="579"/>
    <x v="0"/>
    <x v="0"/>
    <x v="0"/>
    <s v="03.16.15"/>
    <x v="0"/>
    <x v="0"/>
    <x v="0"/>
    <s v="Direção Financeira"/>
    <s v="03.16.15"/>
    <s v="Direção Financeira"/>
    <s v="03.16.15"/>
    <x v="64"/>
    <x v="0"/>
    <x v="0"/>
    <x v="0"/>
    <x v="0"/>
    <x v="0"/>
    <x v="0"/>
    <x v="0"/>
    <x v="5"/>
    <s v="2024-08-05"/>
    <x v="2"/>
    <n v="647"/>
    <x v="4"/>
    <m/>
    <x v="0"/>
    <m/>
    <x v="67"/>
    <n v="100474708"/>
    <x v="0"/>
    <x v="7"/>
    <s v="Direção Financeira"/>
    <s v="ORI"/>
    <x v="2"/>
    <m/>
    <x v="0"/>
    <x v="2"/>
    <x v="2"/>
    <x v="1"/>
    <x v="0"/>
    <x v="0"/>
    <x v="0"/>
    <x v="0"/>
    <x v="0"/>
    <x v="0"/>
    <x v="0"/>
    <s v="Direção Financeira"/>
    <x v="0"/>
    <x v="0"/>
    <x v="0"/>
    <x v="0"/>
    <x v="0"/>
    <x v="0"/>
    <x v="0"/>
    <x v="0"/>
    <x v="0"/>
    <x v="0"/>
    <x v="7"/>
    <x v="0"/>
    <s v="Pagamento de salário referente a 07-2024"/>
  </r>
  <r>
    <x v="0"/>
    <n v="0"/>
    <n v="0"/>
    <n v="0"/>
    <n v="0"/>
    <x v="579"/>
    <x v="0"/>
    <x v="0"/>
    <x v="0"/>
    <s v="03.16.15"/>
    <x v="0"/>
    <x v="0"/>
    <x v="0"/>
    <s v="Direção Financeira"/>
    <s v="03.16.15"/>
    <s v="Direção Financeira"/>
    <s v="03.16.15"/>
    <x v="29"/>
    <x v="0"/>
    <x v="0"/>
    <x v="0"/>
    <x v="0"/>
    <x v="0"/>
    <x v="0"/>
    <x v="0"/>
    <x v="5"/>
    <s v="2024-08-05"/>
    <x v="2"/>
    <n v="13"/>
    <x v="4"/>
    <m/>
    <x v="0"/>
    <m/>
    <x v="67"/>
    <n v="100474708"/>
    <x v="0"/>
    <x v="7"/>
    <s v="Direção Financeira"/>
    <s v="ORI"/>
    <x v="2"/>
    <m/>
    <x v="0"/>
    <x v="2"/>
    <x v="2"/>
    <x v="1"/>
    <x v="0"/>
    <x v="0"/>
    <x v="0"/>
    <x v="0"/>
    <x v="0"/>
    <x v="0"/>
    <x v="0"/>
    <s v="Direção Financeira"/>
    <x v="0"/>
    <x v="0"/>
    <x v="0"/>
    <x v="0"/>
    <x v="0"/>
    <x v="0"/>
    <x v="0"/>
    <x v="0"/>
    <x v="0"/>
    <x v="0"/>
    <x v="7"/>
    <x v="0"/>
    <s v="Pagamento de salário referente a 07-2024"/>
  </r>
  <r>
    <x v="0"/>
    <n v="0"/>
    <n v="0"/>
    <n v="0"/>
    <n v="0"/>
    <x v="579"/>
    <x v="0"/>
    <x v="0"/>
    <x v="0"/>
    <s v="03.16.15"/>
    <x v="0"/>
    <x v="0"/>
    <x v="0"/>
    <s v="Direção Financeira"/>
    <s v="03.16.15"/>
    <s v="Direção Financeira"/>
    <s v="03.16.15"/>
    <x v="30"/>
    <x v="0"/>
    <x v="0"/>
    <x v="0"/>
    <x v="1"/>
    <x v="0"/>
    <x v="0"/>
    <x v="0"/>
    <x v="5"/>
    <s v="2024-08-05"/>
    <x v="2"/>
    <n v="7686"/>
    <x v="4"/>
    <m/>
    <x v="0"/>
    <m/>
    <x v="67"/>
    <n v="100474708"/>
    <x v="0"/>
    <x v="7"/>
    <s v="Direção Financeira"/>
    <s v="ORI"/>
    <x v="2"/>
    <m/>
    <x v="0"/>
    <x v="2"/>
    <x v="2"/>
    <x v="1"/>
    <x v="0"/>
    <x v="0"/>
    <x v="0"/>
    <x v="0"/>
    <x v="0"/>
    <x v="0"/>
    <x v="0"/>
    <s v="Direção Financeira"/>
    <x v="0"/>
    <x v="0"/>
    <x v="0"/>
    <x v="0"/>
    <x v="0"/>
    <x v="0"/>
    <x v="0"/>
    <x v="0"/>
    <x v="0"/>
    <x v="0"/>
    <x v="7"/>
    <x v="0"/>
    <s v="Pagamento de salário referente a 07-2024"/>
  </r>
  <r>
    <x v="0"/>
    <n v="0"/>
    <n v="0"/>
    <n v="0"/>
    <n v="0"/>
    <x v="579"/>
    <x v="0"/>
    <x v="0"/>
    <x v="0"/>
    <s v="03.16.15"/>
    <x v="0"/>
    <x v="0"/>
    <x v="0"/>
    <s v="Direção Financeira"/>
    <s v="03.16.15"/>
    <s v="Direção Financeira"/>
    <s v="03.16.15"/>
    <x v="30"/>
    <x v="0"/>
    <x v="0"/>
    <x v="0"/>
    <x v="1"/>
    <x v="0"/>
    <x v="0"/>
    <x v="0"/>
    <x v="5"/>
    <s v="2024-08-05"/>
    <x v="2"/>
    <n v="288"/>
    <x v="4"/>
    <m/>
    <x v="0"/>
    <m/>
    <x v="16"/>
    <n v="100474707"/>
    <x v="0"/>
    <x v="3"/>
    <s v="Direção Financeira"/>
    <s v="ORI"/>
    <x v="2"/>
    <m/>
    <x v="0"/>
    <x v="2"/>
    <x v="2"/>
    <x v="1"/>
    <x v="0"/>
    <x v="0"/>
    <x v="0"/>
    <x v="0"/>
    <x v="0"/>
    <x v="0"/>
    <x v="0"/>
    <s v="Direção Financeira"/>
    <x v="0"/>
    <x v="0"/>
    <x v="0"/>
    <x v="0"/>
    <x v="0"/>
    <x v="0"/>
    <x v="0"/>
    <x v="0"/>
    <x v="0"/>
    <x v="0"/>
    <x v="3"/>
    <x v="0"/>
    <s v="Pagamento de salário referente a 07-2024"/>
  </r>
  <r>
    <x v="0"/>
    <n v="0"/>
    <n v="0"/>
    <n v="0"/>
    <n v="0"/>
    <x v="2147"/>
    <x v="0"/>
    <x v="0"/>
    <x v="0"/>
    <s v="03.16.15"/>
    <x v="0"/>
    <x v="0"/>
    <x v="0"/>
    <s v="Direção Financeira"/>
    <s v="03.16.15"/>
    <s v="Direção Financeira"/>
    <s v="03.16.15"/>
    <x v="30"/>
    <x v="0"/>
    <x v="0"/>
    <x v="0"/>
    <x v="1"/>
    <x v="0"/>
    <x v="0"/>
    <x v="0"/>
    <x v="11"/>
    <s v="2024-12-16"/>
    <x v="3"/>
    <n v="238"/>
    <x v="4"/>
    <m/>
    <x v="0"/>
    <m/>
    <x v="16"/>
    <n v="100474707"/>
    <x v="0"/>
    <x v="3"/>
    <s v="Direção Financeira"/>
    <s v="ORI"/>
    <x v="2"/>
    <m/>
    <x v="0"/>
    <x v="2"/>
    <x v="2"/>
    <x v="1"/>
    <x v="0"/>
    <x v="0"/>
    <x v="0"/>
    <x v="0"/>
    <x v="0"/>
    <x v="0"/>
    <x v="0"/>
    <s v="Direção Financeira"/>
    <x v="0"/>
    <x v="0"/>
    <x v="0"/>
    <x v="0"/>
    <x v="0"/>
    <x v="0"/>
    <x v="0"/>
    <x v="0"/>
    <x v="0"/>
    <x v="0"/>
    <x v="3"/>
    <x v="0"/>
    <s v="Pagamento de salário referente a 12-2024"/>
  </r>
  <r>
    <x v="0"/>
    <n v="0"/>
    <n v="0"/>
    <n v="0"/>
    <n v="0"/>
    <x v="3967"/>
    <x v="0"/>
    <x v="0"/>
    <x v="0"/>
    <s v="03.16.15"/>
    <x v="0"/>
    <x v="0"/>
    <x v="0"/>
    <s v="Direção Financeira"/>
    <s v="03.16.15"/>
    <s v="Direção Financeira"/>
    <s v="03.16.15"/>
    <x v="29"/>
    <x v="0"/>
    <x v="0"/>
    <x v="0"/>
    <x v="0"/>
    <x v="0"/>
    <x v="0"/>
    <x v="0"/>
    <x v="0"/>
    <s v="2024-01-30"/>
    <x v="0"/>
    <n v="56"/>
    <x v="4"/>
    <m/>
    <x v="0"/>
    <m/>
    <x v="19"/>
    <n v="100474706"/>
    <x v="0"/>
    <x v="6"/>
    <s v="Direção Financeira"/>
    <s v="ORI"/>
    <x v="2"/>
    <m/>
    <x v="0"/>
    <x v="2"/>
    <x v="2"/>
    <x v="1"/>
    <x v="0"/>
    <x v="0"/>
    <x v="0"/>
    <x v="0"/>
    <x v="0"/>
    <x v="0"/>
    <x v="0"/>
    <s v="Direção Financeira"/>
    <x v="0"/>
    <x v="0"/>
    <x v="0"/>
    <x v="0"/>
    <x v="0"/>
    <x v="0"/>
    <x v="0"/>
    <x v="0"/>
    <x v="0"/>
    <x v="0"/>
    <x v="6"/>
    <x v="0"/>
    <s v="Pagamento de salário referente a 01-2024"/>
  </r>
  <r>
    <x v="0"/>
    <n v="0"/>
    <n v="0"/>
    <n v="0"/>
    <n v="0"/>
    <x v="3967"/>
    <x v="0"/>
    <x v="0"/>
    <x v="0"/>
    <s v="03.16.15"/>
    <x v="0"/>
    <x v="0"/>
    <x v="0"/>
    <s v="Direção Financeira"/>
    <s v="03.16.15"/>
    <s v="Direção Financeira"/>
    <s v="03.16.15"/>
    <x v="28"/>
    <x v="0"/>
    <x v="0"/>
    <x v="0"/>
    <x v="0"/>
    <x v="0"/>
    <x v="0"/>
    <x v="0"/>
    <x v="0"/>
    <s v="2024-01-30"/>
    <x v="0"/>
    <n v="19"/>
    <x v="4"/>
    <m/>
    <x v="0"/>
    <m/>
    <x v="18"/>
    <n v="100478987"/>
    <x v="0"/>
    <x v="5"/>
    <s v="Direção Financeira"/>
    <s v="ORI"/>
    <x v="2"/>
    <m/>
    <x v="0"/>
    <x v="2"/>
    <x v="2"/>
    <x v="1"/>
    <x v="0"/>
    <x v="0"/>
    <x v="0"/>
    <x v="0"/>
    <x v="0"/>
    <x v="0"/>
    <x v="0"/>
    <s v="Direção Financeira"/>
    <x v="0"/>
    <x v="0"/>
    <x v="0"/>
    <x v="0"/>
    <x v="0"/>
    <x v="0"/>
    <x v="0"/>
    <x v="0"/>
    <x v="0"/>
    <x v="0"/>
    <x v="5"/>
    <x v="0"/>
    <s v="Pagamento de salário referente a 01-2024"/>
  </r>
  <r>
    <x v="0"/>
    <n v="0"/>
    <n v="0"/>
    <n v="0"/>
    <n v="0"/>
    <x v="3967"/>
    <x v="0"/>
    <x v="0"/>
    <x v="0"/>
    <s v="03.16.15"/>
    <x v="0"/>
    <x v="0"/>
    <x v="0"/>
    <s v="Direção Financeira"/>
    <s v="03.16.15"/>
    <s v="Direção Financeira"/>
    <s v="03.16.15"/>
    <x v="64"/>
    <x v="0"/>
    <x v="0"/>
    <x v="0"/>
    <x v="0"/>
    <x v="0"/>
    <x v="0"/>
    <x v="0"/>
    <x v="0"/>
    <s v="2024-01-30"/>
    <x v="0"/>
    <n v="46"/>
    <x v="4"/>
    <m/>
    <x v="0"/>
    <m/>
    <x v="54"/>
    <n v="100477977"/>
    <x v="0"/>
    <x v="8"/>
    <s v="Direção Financeira"/>
    <s v="ORI"/>
    <x v="2"/>
    <m/>
    <x v="0"/>
    <x v="2"/>
    <x v="2"/>
    <x v="1"/>
    <x v="0"/>
    <x v="0"/>
    <x v="0"/>
    <x v="0"/>
    <x v="0"/>
    <x v="0"/>
    <x v="0"/>
    <s v="Direção Financeira"/>
    <x v="0"/>
    <x v="0"/>
    <x v="0"/>
    <x v="0"/>
    <x v="0"/>
    <x v="0"/>
    <x v="0"/>
    <x v="0"/>
    <x v="0"/>
    <x v="0"/>
    <x v="8"/>
    <x v="0"/>
    <s v="Pagamento de salário referente a 01-2024"/>
  </r>
  <r>
    <x v="0"/>
    <n v="0"/>
    <n v="0"/>
    <n v="0"/>
    <n v="0"/>
    <x v="3967"/>
    <x v="0"/>
    <x v="0"/>
    <x v="0"/>
    <s v="03.16.15"/>
    <x v="0"/>
    <x v="0"/>
    <x v="0"/>
    <s v="Direção Financeira"/>
    <s v="03.16.15"/>
    <s v="Direção Financeira"/>
    <s v="03.16.15"/>
    <x v="28"/>
    <x v="0"/>
    <x v="0"/>
    <x v="0"/>
    <x v="0"/>
    <x v="0"/>
    <x v="0"/>
    <x v="0"/>
    <x v="0"/>
    <s v="2024-01-30"/>
    <x v="0"/>
    <n v="50"/>
    <x v="4"/>
    <m/>
    <x v="0"/>
    <m/>
    <x v="54"/>
    <n v="100477977"/>
    <x v="0"/>
    <x v="8"/>
    <s v="Direção Financeira"/>
    <s v="ORI"/>
    <x v="2"/>
    <m/>
    <x v="0"/>
    <x v="2"/>
    <x v="2"/>
    <x v="1"/>
    <x v="0"/>
    <x v="0"/>
    <x v="0"/>
    <x v="0"/>
    <x v="0"/>
    <x v="0"/>
    <x v="0"/>
    <s v="Direção Financeira"/>
    <x v="0"/>
    <x v="0"/>
    <x v="0"/>
    <x v="0"/>
    <x v="0"/>
    <x v="0"/>
    <x v="0"/>
    <x v="0"/>
    <x v="0"/>
    <x v="0"/>
    <x v="8"/>
    <x v="0"/>
    <s v="Pagamento de salário referente a 01-2024"/>
  </r>
  <r>
    <x v="0"/>
    <n v="0"/>
    <n v="0"/>
    <n v="0"/>
    <n v="0"/>
    <x v="4072"/>
    <x v="0"/>
    <x v="0"/>
    <x v="0"/>
    <s v="03.16.15"/>
    <x v="0"/>
    <x v="0"/>
    <x v="0"/>
    <s v="Direção Financeira"/>
    <s v="03.16.15"/>
    <s v="Direção Financeira"/>
    <s v="03.16.15"/>
    <x v="29"/>
    <x v="0"/>
    <x v="0"/>
    <x v="0"/>
    <x v="0"/>
    <x v="0"/>
    <x v="0"/>
    <x v="0"/>
    <x v="4"/>
    <s v="2024-06-19"/>
    <x v="1"/>
    <n v="86"/>
    <x v="4"/>
    <m/>
    <x v="0"/>
    <m/>
    <x v="19"/>
    <n v="100474706"/>
    <x v="0"/>
    <x v="6"/>
    <s v="Direção Financeira"/>
    <s v="ORI"/>
    <x v="2"/>
    <m/>
    <x v="0"/>
    <x v="2"/>
    <x v="2"/>
    <x v="1"/>
    <x v="0"/>
    <x v="0"/>
    <x v="0"/>
    <x v="0"/>
    <x v="0"/>
    <x v="0"/>
    <x v="0"/>
    <s v="Direção Financeira"/>
    <x v="0"/>
    <x v="0"/>
    <x v="0"/>
    <x v="0"/>
    <x v="0"/>
    <x v="0"/>
    <x v="0"/>
    <x v="0"/>
    <x v="0"/>
    <x v="0"/>
    <x v="6"/>
    <x v="0"/>
    <s v="Pagamento de salário referente a 06-2024"/>
  </r>
  <r>
    <x v="0"/>
    <n v="0"/>
    <n v="0"/>
    <n v="0"/>
    <n v="0"/>
    <x v="4072"/>
    <x v="0"/>
    <x v="0"/>
    <x v="0"/>
    <s v="03.16.15"/>
    <x v="0"/>
    <x v="0"/>
    <x v="0"/>
    <s v="Direção Financeira"/>
    <s v="03.16.15"/>
    <s v="Direção Financeira"/>
    <s v="03.16.15"/>
    <x v="29"/>
    <x v="0"/>
    <x v="0"/>
    <x v="0"/>
    <x v="0"/>
    <x v="0"/>
    <x v="0"/>
    <x v="0"/>
    <x v="4"/>
    <s v="2024-06-19"/>
    <x v="1"/>
    <n v="0"/>
    <x v="4"/>
    <m/>
    <x v="0"/>
    <m/>
    <x v="54"/>
    <n v="100477977"/>
    <x v="0"/>
    <x v="8"/>
    <s v="Direção Financeira"/>
    <s v="ORI"/>
    <x v="2"/>
    <m/>
    <x v="0"/>
    <x v="2"/>
    <x v="2"/>
    <x v="1"/>
    <x v="0"/>
    <x v="0"/>
    <x v="0"/>
    <x v="0"/>
    <x v="0"/>
    <x v="0"/>
    <x v="0"/>
    <s v="Direção Financeira"/>
    <x v="0"/>
    <x v="0"/>
    <x v="0"/>
    <x v="0"/>
    <x v="0"/>
    <x v="0"/>
    <x v="0"/>
    <x v="0"/>
    <x v="0"/>
    <x v="0"/>
    <x v="8"/>
    <x v="0"/>
    <s v="Pagamento de salário referente a 06-2024"/>
  </r>
  <r>
    <x v="0"/>
    <n v="0"/>
    <n v="0"/>
    <n v="0"/>
    <n v="0"/>
    <x v="4072"/>
    <x v="0"/>
    <x v="0"/>
    <x v="0"/>
    <s v="03.16.15"/>
    <x v="0"/>
    <x v="0"/>
    <x v="0"/>
    <s v="Direção Financeira"/>
    <s v="03.16.15"/>
    <s v="Direção Financeira"/>
    <s v="03.16.15"/>
    <x v="28"/>
    <x v="0"/>
    <x v="0"/>
    <x v="0"/>
    <x v="0"/>
    <x v="0"/>
    <x v="0"/>
    <x v="0"/>
    <x v="4"/>
    <s v="2024-06-19"/>
    <x v="1"/>
    <n v="471"/>
    <x v="4"/>
    <m/>
    <x v="0"/>
    <m/>
    <x v="67"/>
    <n v="100474708"/>
    <x v="0"/>
    <x v="7"/>
    <s v="Direção Financeira"/>
    <s v="ORI"/>
    <x v="2"/>
    <m/>
    <x v="0"/>
    <x v="2"/>
    <x v="2"/>
    <x v="1"/>
    <x v="0"/>
    <x v="0"/>
    <x v="0"/>
    <x v="0"/>
    <x v="0"/>
    <x v="0"/>
    <x v="0"/>
    <s v="Direção Financeira"/>
    <x v="0"/>
    <x v="0"/>
    <x v="0"/>
    <x v="0"/>
    <x v="0"/>
    <x v="0"/>
    <x v="0"/>
    <x v="0"/>
    <x v="0"/>
    <x v="0"/>
    <x v="7"/>
    <x v="0"/>
    <s v="Pagamento de salário referente a 06-2024"/>
  </r>
  <r>
    <x v="0"/>
    <n v="0"/>
    <n v="0"/>
    <n v="0"/>
    <n v="0"/>
    <x v="4072"/>
    <x v="0"/>
    <x v="0"/>
    <x v="0"/>
    <s v="03.16.15"/>
    <x v="0"/>
    <x v="0"/>
    <x v="0"/>
    <s v="Direção Financeira"/>
    <s v="03.16.15"/>
    <s v="Direção Financeira"/>
    <s v="03.16.15"/>
    <x v="30"/>
    <x v="0"/>
    <x v="0"/>
    <x v="0"/>
    <x v="1"/>
    <x v="0"/>
    <x v="0"/>
    <x v="0"/>
    <x v="4"/>
    <s v="2024-06-19"/>
    <x v="1"/>
    <n v="6869"/>
    <x v="4"/>
    <m/>
    <x v="0"/>
    <m/>
    <x v="67"/>
    <n v="100474708"/>
    <x v="0"/>
    <x v="7"/>
    <s v="Direção Financeira"/>
    <s v="ORI"/>
    <x v="2"/>
    <m/>
    <x v="0"/>
    <x v="2"/>
    <x v="2"/>
    <x v="1"/>
    <x v="0"/>
    <x v="0"/>
    <x v="0"/>
    <x v="0"/>
    <x v="0"/>
    <x v="0"/>
    <x v="0"/>
    <s v="Direção Financeira"/>
    <x v="0"/>
    <x v="0"/>
    <x v="0"/>
    <x v="0"/>
    <x v="0"/>
    <x v="0"/>
    <x v="0"/>
    <x v="0"/>
    <x v="0"/>
    <x v="0"/>
    <x v="7"/>
    <x v="0"/>
    <s v="Pagamento de salário referente a 06-2024"/>
  </r>
  <r>
    <x v="0"/>
    <n v="0"/>
    <n v="0"/>
    <n v="0"/>
    <n v="0"/>
    <x v="4072"/>
    <x v="0"/>
    <x v="0"/>
    <x v="0"/>
    <s v="03.16.15"/>
    <x v="0"/>
    <x v="0"/>
    <x v="0"/>
    <s v="Direção Financeira"/>
    <s v="03.16.15"/>
    <s v="Direção Financeira"/>
    <s v="03.16.15"/>
    <x v="48"/>
    <x v="0"/>
    <x v="0"/>
    <x v="0"/>
    <x v="1"/>
    <x v="0"/>
    <x v="0"/>
    <x v="0"/>
    <x v="4"/>
    <s v="2024-06-19"/>
    <x v="1"/>
    <n v="6448"/>
    <x v="4"/>
    <m/>
    <x v="0"/>
    <m/>
    <x v="17"/>
    <n v="100479279"/>
    <x v="0"/>
    <x v="4"/>
    <s v="Direção Financeira"/>
    <s v="ORI"/>
    <x v="2"/>
    <m/>
    <x v="0"/>
    <x v="2"/>
    <x v="2"/>
    <x v="1"/>
    <x v="0"/>
    <x v="0"/>
    <x v="0"/>
    <x v="0"/>
    <x v="0"/>
    <x v="0"/>
    <x v="0"/>
    <s v="Direção Financeira"/>
    <x v="0"/>
    <x v="0"/>
    <x v="0"/>
    <x v="0"/>
    <x v="0"/>
    <x v="0"/>
    <x v="0"/>
    <x v="0"/>
    <x v="0"/>
    <x v="0"/>
    <x v="4"/>
    <x v="0"/>
    <s v="Pagamento de salário referente a 06-2024"/>
  </r>
  <r>
    <x v="0"/>
    <n v="0"/>
    <n v="0"/>
    <n v="0"/>
    <n v="0"/>
    <x v="4072"/>
    <x v="0"/>
    <x v="0"/>
    <x v="0"/>
    <s v="03.16.15"/>
    <x v="0"/>
    <x v="0"/>
    <x v="0"/>
    <s v="Direção Financeira"/>
    <s v="03.16.15"/>
    <s v="Direção Financeira"/>
    <s v="03.16.15"/>
    <x v="30"/>
    <x v="0"/>
    <x v="0"/>
    <x v="0"/>
    <x v="1"/>
    <x v="0"/>
    <x v="0"/>
    <x v="0"/>
    <x v="4"/>
    <s v="2024-06-19"/>
    <x v="1"/>
    <n v="257"/>
    <x v="4"/>
    <m/>
    <x v="0"/>
    <m/>
    <x v="16"/>
    <n v="100474707"/>
    <x v="0"/>
    <x v="3"/>
    <s v="Direção Financeira"/>
    <s v="ORI"/>
    <x v="2"/>
    <m/>
    <x v="0"/>
    <x v="2"/>
    <x v="2"/>
    <x v="1"/>
    <x v="0"/>
    <x v="0"/>
    <x v="0"/>
    <x v="0"/>
    <x v="0"/>
    <x v="0"/>
    <x v="0"/>
    <s v="Direção Financeira"/>
    <x v="0"/>
    <x v="0"/>
    <x v="0"/>
    <x v="0"/>
    <x v="0"/>
    <x v="0"/>
    <x v="0"/>
    <x v="0"/>
    <x v="0"/>
    <x v="0"/>
    <x v="3"/>
    <x v="0"/>
    <s v="Pagamento de salário referente a 06-2024"/>
  </r>
  <r>
    <x v="0"/>
    <n v="0"/>
    <n v="0"/>
    <n v="0"/>
    <n v="0"/>
    <x v="3757"/>
    <x v="0"/>
    <x v="0"/>
    <x v="0"/>
    <s v="03.16.15"/>
    <x v="0"/>
    <x v="0"/>
    <x v="0"/>
    <s v="Direção Financeira"/>
    <s v="03.16.15"/>
    <s v="Direção Financeira"/>
    <s v="03.16.15"/>
    <x v="64"/>
    <x v="0"/>
    <x v="0"/>
    <x v="0"/>
    <x v="0"/>
    <x v="0"/>
    <x v="0"/>
    <x v="0"/>
    <x v="3"/>
    <s v="2024-05-21"/>
    <x v="1"/>
    <n v="42"/>
    <x v="4"/>
    <m/>
    <x v="0"/>
    <m/>
    <x v="54"/>
    <n v="100477977"/>
    <x v="0"/>
    <x v="8"/>
    <s v="Direção Financeira"/>
    <s v="ORI"/>
    <x v="2"/>
    <m/>
    <x v="0"/>
    <x v="2"/>
    <x v="2"/>
    <x v="1"/>
    <x v="0"/>
    <x v="0"/>
    <x v="0"/>
    <x v="0"/>
    <x v="0"/>
    <x v="0"/>
    <x v="0"/>
    <s v="Direção Financeira"/>
    <x v="0"/>
    <x v="0"/>
    <x v="0"/>
    <x v="0"/>
    <x v="0"/>
    <x v="0"/>
    <x v="0"/>
    <x v="0"/>
    <x v="0"/>
    <x v="0"/>
    <x v="8"/>
    <x v="0"/>
    <s v="Pagamento de salário referente a 05-2024"/>
  </r>
  <r>
    <x v="0"/>
    <n v="0"/>
    <n v="0"/>
    <n v="0"/>
    <n v="0"/>
    <x v="3757"/>
    <x v="0"/>
    <x v="0"/>
    <x v="0"/>
    <s v="03.16.15"/>
    <x v="0"/>
    <x v="0"/>
    <x v="0"/>
    <s v="Direção Financeira"/>
    <s v="03.16.15"/>
    <s v="Direção Financeira"/>
    <s v="03.16.15"/>
    <x v="28"/>
    <x v="0"/>
    <x v="0"/>
    <x v="0"/>
    <x v="0"/>
    <x v="0"/>
    <x v="0"/>
    <x v="0"/>
    <x v="3"/>
    <s v="2024-05-21"/>
    <x v="1"/>
    <n v="17"/>
    <x v="4"/>
    <m/>
    <x v="0"/>
    <m/>
    <x v="16"/>
    <n v="100474707"/>
    <x v="0"/>
    <x v="3"/>
    <s v="Direção Financeira"/>
    <s v="ORI"/>
    <x v="2"/>
    <m/>
    <x v="0"/>
    <x v="2"/>
    <x v="2"/>
    <x v="1"/>
    <x v="0"/>
    <x v="0"/>
    <x v="0"/>
    <x v="0"/>
    <x v="0"/>
    <x v="0"/>
    <x v="0"/>
    <s v="Direção Financeira"/>
    <x v="0"/>
    <x v="0"/>
    <x v="0"/>
    <x v="0"/>
    <x v="0"/>
    <x v="0"/>
    <x v="0"/>
    <x v="0"/>
    <x v="0"/>
    <x v="0"/>
    <x v="3"/>
    <x v="0"/>
    <s v="Pagamento de salário referente a 05-2024"/>
  </r>
  <r>
    <x v="0"/>
    <n v="0"/>
    <n v="0"/>
    <n v="0"/>
    <n v="0"/>
    <x v="3757"/>
    <x v="0"/>
    <x v="0"/>
    <x v="0"/>
    <s v="03.16.15"/>
    <x v="0"/>
    <x v="0"/>
    <x v="0"/>
    <s v="Direção Financeira"/>
    <s v="03.16.15"/>
    <s v="Direção Financeira"/>
    <s v="03.16.15"/>
    <x v="48"/>
    <x v="0"/>
    <x v="0"/>
    <x v="0"/>
    <x v="1"/>
    <x v="0"/>
    <x v="0"/>
    <x v="0"/>
    <x v="3"/>
    <s v="2024-05-21"/>
    <x v="1"/>
    <n v="149"/>
    <x v="4"/>
    <m/>
    <x v="0"/>
    <m/>
    <x v="16"/>
    <n v="100474707"/>
    <x v="0"/>
    <x v="3"/>
    <s v="Direção Financeira"/>
    <s v="ORI"/>
    <x v="2"/>
    <m/>
    <x v="0"/>
    <x v="2"/>
    <x v="2"/>
    <x v="1"/>
    <x v="0"/>
    <x v="0"/>
    <x v="0"/>
    <x v="0"/>
    <x v="0"/>
    <x v="0"/>
    <x v="0"/>
    <s v="Direção Financeira"/>
    <x v="0"/>
    <x v="0"/>
    <x v="0"/>
    <x v="0"/>
    <x v="0"/>
    <x v="0"/>
    <x v="0"/>
    <x v="0"/>
    <x v="0"/>
    <x v="0"/>
    <x v="3"/>
    <x v="0"/>
    <s v="Pagamento de salário referente a 05-2024"/>
  </r>
  <r>
    <x v="0"/>
    <n v="0"/>
    <n v="0"/>
    <n v="0"/>
    <n v="0"/>
    <x v="3757"/>
    <x v="0"/>
    <x v="0"/>
    <x v="0"/>
    <s v="03.16.15"/>
    <x v="0"/>
    <x v="0"/>
    <x v="0"/>
    <s v="Direção Financeira"/>
    <s v="03.16.15"/>
    <s v="Direção Financeira"/>
    <s v="03.16.15"/>
    <x v="48"/>
    <x v="0"/>
    <x v="0"/>
    <x v="0"/>
    <x v="1"/>
    <x v="0"/>
    <x v="0"/>
    <x v="0"/>
    <x v="3"/>
    <s v="2024-05-21"/>
    <x v="1"/>
    <n v="1791"/>
    <x v="4"/>
    <m/>
    <x v="0"/>
    <m/>
    <x v="15"/>
    <n v="100479277"/>
    <x v="0"/>
    <x v="2"/>
    <s v="Direção Financeira"/>
    <s v="ORI"/>
    <x v="2"/>
    <m/>
    <x v="0"/>
    <x v="2"/>
    <x v="2"/>
    <x v="1"/>
    <x v="0"/>
    <x v="0"/>
    <x v="0"/>
    <x v="0"/>
    <x v="0"/>
    <x v="0"/>
    <x v="0"/>
    <s v="Direção Financeira"/>
    <x v="0"/>
    <x v="0"/>
    <x v="0"/>
    <x v="0"/>
    <x v="0"/>
    <x v="0"/>
    <x v="0"/>
    <x v="0"/>
    <x v="0"/>
    <x v="0"/>
    <x v="2"/>
    <x v="0"/>
    <s v="Pagamento de salário referente a 05-2024"/>
  </r>
  <r>
    <x v="0"/>
    <n v="0"/>
    <n v="0"/>
    <n v="0"/>
    <n v="0"/>
    <x v="1413"/>
    <x v="0"/>
    <x v="0"/>
    <x v="0"/>
    <s v="03.16.15"/>
    <x v="0"/>
    <x v="0"/>
    <x v="0"/>
    <s v="Direção Financeira"/>
    <s v="03.16.15"/>
    <s v="Direção Financeira"/>
    <s v="03.16.15"/>
    <x v="48"/>
    <x v="0"/>
    <x v="0"/>
    <x v="0"/>
    <x v="1"/>
    <x v="0"/>
    <x v="0"/>
    <x v="0"/>
    <x v="6"/>
    <s v="2024-04-23"/>
    <x v="1"/>
    <n v="23444"/>
    <x v="4"/>
    <m/>
    <x v="0"/>
    <m/>
    <x v="19"/>
    <n v="100474706"/>
    <x v="0"/>
    <x v="6"/>
    <s v="Direção Financeira"/>
    <s v="ORI"/>
    <x v="2"/>
    <m/>
    <x v="0"/>
    <x v="2"/>
    <x v="2"/>
    <x v="1"/>
    <x v="0"/>
    <x v="0"/>
    <x v="0"/>
    <x v="0"/>
    <x v="0"/>
    <x v="0"/>
    <x v="0"/>
    <s v="Direção Financeira"/>
    <x v="0"/>
    <x v="0"/>
    <x v="0"/>
    <x v="0"/>
    <x v="0"/>
    <x v="0"/>
    <x v="0"/>
    <x v="0"/>
    <x v="0"/>
    <x v="0"/>
    <x v="6"/>
    <x v="0"/>
    <s v="Pagamento de salário referente a 04-2024"/>
  </r>
  <r>
    <x v="0"/>
    <n v="0"/>
    <n v="0"/>
    <n v="0"/>
    <n v="0"/>
    <x v="1413"/>
    <x v="0"/>
    <x v="0"/>
    <x v="0"/>
    <s v="03.16.15"/>
    <x v="0"/>
    <x v="0"/>
    <x v="0"/>
    <s v="Direção Financeira"/>
    <s v="03.16.15"/>
    <s v="Direção Financeira"/>
    <s v="03.16.15"/>
    <x v="48"/>
    <x v="0"/>
    <x v="0"/>
    <x v="0"/>
    <x v="1"/>
    <x v="0"/>
    <x v="0"/>
    <x v="0"/>
    <x v="6"/>
    <s v="2024-04-23"/>
    <x v="1"/>
    <n v="246"/>
    <x v="4"/>
    <m/>
    <x v="0"/>
    <m/>
    <x v="54"/>
    <n v="100477977"/>
    <x v="0"/>
    <x v="8"/>
    <s v="Direção Financeira"/>
    <s v="ORI"/>
    <x v="2"/>
    <m/>
    <x v="0"/>
    <x v="2"/>
    <x v="2"/>
    <x v="1"/>
    <x v="0"/>
    <x v="0"/>
    <x v="0"/>
    <x v="0"/>
    <x v="0"/>
    <x v="0"/>
    <x v="0"/>
    <s v="Direção Financeira"/>
    <x v="0"/>
    <x v="0"/>
    <x v="0"/>
    <x v="0"/>
    <x v="0"/>
    <x v="0"/>
    <x v="0"/>
    <x v="0"/>
    <x v="0"/>
    <x v="0"/>
    <x v="8"/>
    <x v="0"/>
    <s v="Pagamento de salário referente a 04-2024"/>
  </r>
  <r>
    <x v="0"/>
    <n v="0"/>
    <n v="0"/>
    <n v="0"/>
    <n v="0"/>
    <x v="1413"/>
    <x v="0"/>
    <x v="0"/>
    <x v="0"/>
    <s v="03.16.15"/>
    <x v="0"/>
    <x v="0"/>
    <x v="0"/>
    <s v="Direção Financeira"/>
    <s v="03.16.15"/>
    <s v="Direção Financeira"/>
    <s v="03.16.15"/>
    <x v="64"/>
    <x v="0"/>
    <x v="0"/>
    <x v="0"/>
    <x v="0"/>
    <x v="0"/>
    <x v="0"/>
    <x v="0"/>
    <x v="6"/>
    <s v="2024-04-23"/>
    <x v="1"/>
    <n v="662"/>
    <x v="4"/>
    <m/>
    <x v="0"/>
    <m/>
    <x v="67"/>
    <n v="100474708"/>
    <x v="0"/>
    <x v="7"/>
    <s v="Direção Financeira"/>
    <s v="ORI"/>
    <x v="2"/>
    <m/>
    <x v="0"/>
    <x v="2"/>
    <x v="2"/>
    <x v="1"/>
    <x v="0"/>
    <x v="0"/>
    <x v="0"/>
    <x v="0"/>
    <x v="0"/>
    <x v="0"/>
    <x v="0"/>
    <s v="Direção Financeira"/>
    <x v="0"/>
    <x v="0"/>
    <x v="0"/>
    <x v="0"/>
    <x v="0"/>
    <x v="0"/>
    <x v="0"/>
    <x v="0"/>
    <x v="0"/>
    <x v="0"/>
    <x v="7"/>
    <x v="0"/>
    <s v="Pagamento de salário referente a 04-2024"/>
  </r>
  <r>
    <x v="0"/>
    <n v="0"/>
    <n v="0"/>
    <n v="0"/>
    <n v="0"/>
    <x v="1413"/>
    <x v="0"/>
    <x v="0"/>
    <x v="0"/>
    <s v="03.16.15"/>
    <x v="0"/>
    <x v="0"/>
    <x v="0"/>
    <s v="Direção Financeira"/>
    <s v="03.16.15"/>
    <s v="Direção Financeira"/>
    <s v="03.16.15"/>
    <x v="29"/>
    <x v="0"/>
    <x v="0"/>
    <x v="0"/>
    <x v="0"/>
    <x v="0"/>
    <x v="0"/>
    <x v="0"/>
    <x v="6"/>
    <s v="2024-04-23"/>
    <x v="1"/>
    <n v="0"/>
    <x v="4"/>
    <m/>
    <x v="0"/>
    <m/>
    <x v="16"/>
    <n v="100474707"/>
    <x v="0"/>
    <x v="3"/>
    <s v="Direção Financeira"/>
    <s v="ORI"/>
    <x v="2"/>
    <m/>
    <x v="0"/>
    <x v="2"/>
    <x v="2"/>
    <x v="1"/>
    <x v="0"/>
    <x v="0"/>
    <x v="0"/>
    <x v="0"/>
    <x v="0"/>
    <x v="0"/>
    <x v="0"/>
    <s v="Direção Financeira"/>
    <x v="0"/>
    <x v="0"/>
    <x v="0"/>
    <x v="0"/>
    <x v="0"/>
    <x v="0"/>
    <x v="0"/>
    <x v="0"/>
    <x v="0"/>
    <x v="0"/>
    <x v="3"/>
    <x v="0"/>
    <s v="Pagamento de salário referente a 04-2024"/>
  </r>
  <r>
    <x v="0"/>
    <n v="0"/>
    <n v="0"/>
    <n v="0"/>
    <n v="0"/>
    <x v="1413"/>
    <x v="0"/>
    <x v="0"/>
    <x v="0"/>
    <s v="03.16.15"/>
    <x v="0"/>
    <x v="0"/>
    <x v="0"/>
    <s v="Direção Financeira"/>
    <s v="03.16.15"/>
    <s v="Direção Financeira"/>
    <s v="03.16.15"/>
    <x v="28"/>
    <x v="0"/>
    <x v="0"/>
    <x v="0"/>
    <x v="0"/>
    <x v="0"/>
    <x v="0"/>
    <x v="0"/>
    <x v="6"/>
    <s v="2024-04-23"/>
    <x v="1"/>
    <n v="18"/>
    <x v="4"/>
    <m/>
    <x v="0"/>
    <m/>
    <x v="16"/>
    <n v="100474707"/>
    <x v="0"/>
    <x v="3"/>
    <s v="Direção Financeira"/>
    <s v="ORI"/>
    <x v="2"/>
    <m/>
    <x v="0"/>
    <x v="2"/>
    <x v="2"/>
    <x v="1"/>
    <x v="0"/>
    <x v="0"/>
    <x v="0"/>
    <x v="0"/>
    <x v="0"/>
    <x v="0"/>
    <x v="0"/>
    <s v="Direção Financeira"/>
    <x v="0"/>
    <x v="0"/>
    <x v="0"/>
    <x v="0"/>
    <x v="0"/>
    <x v="0"/>
    <x v="0"/>
    <x v="0"/>
    <x v="0"/>
    <x v="0"/>
    <x v="3"/>
    <x v="0"/>
    <s v="Pagamento de salário referente a 04-2024"/>
  </r>
  <r>
    <x v="0"/>
    <n v="0"/>
    <n v="0"/>
    <n v="0"/>
    <n v="0"/>
    <x v="1413"/>
    <x v="0"/>
    <x v="0"/>
    <x v="0"/>
    <s v="03.16.15"/>
    <x v="0"/>
    <x v="0"/>
    <x v="0"/>
    <s v="Direção Financeira"/>
    <s v="03.16.15"/>
    <s v="Direção Financeira"/>
    <s v="03.16.15"/>
    <x v="29"/>
    <x v="0"/>
    <x v="0"/>
    <x v="0"/>
    <x v="0"/>
    <x v="0"/>
    <x v="0"/>
    <x v="0"/>
    <x v="6"/>
    <s v="2024-04-23"/>
    <x v="1"/>
    <n v="2"/>
    <x v="4"/>
    <m/>
    <x v="0"/>
    <m/>
    <x v="15"/>
    <n v="100479277"/>
    <x v="0"/>
    <x v="2"/>
    <s v="Direção Financeira"/>
    <s v="ORI"/>
    <x v="2"/>
    <m/>
    <x v="0"/>
    <x v="2"/>
    <x v="2"/>
    <x v="1"/>
    <x v="0"/>
    <x v="0"/>
    <x v="0"/>
    <x v="0"/>
    <x v="0"/>
    <x v="0"/>
    <x v="0"/>
    <s v="Direção Financeira"/>
    <x v="0"/>
    <x v="0"/>
    <x v="0"/>
    <x v="0"/>
    <x v="0"/>
    <x v="0"/>
    <x v="0"/>
    <x v="0"/>
    <x v="0"/>
    <x v="0"/>
    <x v="2"/>
    <x v="0"/>
    <s v="Pagamento de salário referente a 04-2024"/>
  </r>
  <r>
    <x v="0"/>
    <n v="0"/>
    <n v="0"/>
    <n v="0"/>
    <n v="0"/>
    <x v="5671"/>
    <x v="0"/>
    <x v="0"/>
    <x v="0"/>
    <s v="03.16.15"/>
    <x v="0"/>
    <x v="0"/>
    <x v="0"/>
    <s v="Direção Financeira"/>
    <s v="03.16.15"/>
    <s v="Direção Financeira"/>
    <s v="03.16.15"/>
    <x v="29"/>
    <x v="0"/>
    <x v="0"/>
    <x v="0"/>
    <x v="0"/>
    <x v="0"/>
    <x v="0"/>
    <x v="0"/>
    <x v="1"/>
    <s v="2024-03-21"/>
    <x v="0"/>
    <n v="9"/>
    <x v="4"/>
    <m/>
    <x v="0"/>
    <m/>
    <x v="67"/>
    <n v="100474708"/>
    <x v="0"/>
    <x v="7"/>
    <s v="Direção Financeira"/>
    <s v="ORI"/>
    <x v="2"/>
    <m/>
    <x v="0"/>
    <x v="2"/>
    <x v="2"/>
    <x v="1"/>
    <x v="0"/>
    <x v="0"/>
    <x v="0"/>
    <x v="0"/>
    <x v="0"/>
    <x v="0"/>
    <x v="0"/>
    <s v="Direção Financeira"/>
    <x v="0"/>
    <x v="0"/>
    <x v="0"/>
    <x v="0"/>
    <x v="0"/>
    <x v="0"/>
    <x v="0"/>
    <x v="0"/>
    <x v="0"/>
    <x v="0"/>
    <x v="7"/>
    <x v="0"/>
    <s v="Pagamento de salário referente a 03-2024"/>
  </r>
  <r>
    <x v="0"/>
    <n v="0"/>
    <n v="0"/>
    <n v="0"/>
    <n v="0"/>
    <x v="5671"/>
    <x v="0"/>
    <x v="0"/>
    <x v="0"/>
    <s v="03.16.15"/>
    <x v="0"/>
    <x v="0"/>
    <x v="0"/>
    <s v="Direção Financeira"/>
    <s v="03.16.15"/>
    <s v="Direção Financeira"/>
    <s v="03.16.15"/>
    <x v="48"/>
    <x v="0"/>
    <x v="0"/>
    <x v="0"/>
    <x v="1"/>
    <x v="0"/>
    <x v="0"/>
    <x v="0"/>
    <x v="1"/>
    <s v="2024-03-21"/>
    <x v="0"/>
    <n v="5284"/>
    <x v="4"/>
    <m/>
    <x v="0"/>
    <m/>
    <x v="17"/>
    <n v="100479279"/>
    <x v="0"/>
    <x v="4"/>
    <s v="Direção Financeira"/>
    <s v="ORI"/>
    <x v="2"/>
    <m/>
    <x v="0"/>
    <x v="2"/>
    <x v="2"/>
    <x v="1"/>
    <x v="0"/>
    <x v="0"/>
    <x v="0"/>
    <x v="0"/>
    <x v="0"/>
    <x v="0"/>
    <x v="0"/>
    <s v="Direção Financeira"/>
    <x v="0"/>
    <x v="0"/>
    <x v="0"/>
    <x v="0"/>
    <x v="0"/>
    <x v="0"/>
    <x v="0"/>
    <x v="0"/>
    <x v="0"/>
    <x v="0"/>
    <x v="4"/>
    <x v="0"/>
    <s v="Pagamento de salário referente a 03-2024"/>
  </r>
  <r>
    <x v="0"/>
    <n v="0"/>
    <n v="0"/>
    <n v="0"/>
    <n v="0"/>
    <x v="5671"/>
    <x v="0"/>
    <x v="0"/>
    <x v="0"/>
    <s v="03.16.15"/>
    <x v="0"/>
    <x v="0"/>
    <x v="0"/>
    <s v="Direção Financeira"/>
    <s v="03.16.15"/>
    <s v="Direção Financeira"/>
    <s v="03.16.15"/>
    <x v="64"/>
    <x v="0"/>
    <x v="0"/>
    <x v="0"/>
    <x v="0"/>
    <x v="0"/>
    <x v="0"/>
    <x v="0"/>
    <x v="1"/>
    <s v="2024-03-21"/>
    <x v="0"/>
    <n v="24"/>
    <x v="4"/>
    <m/>
    <x v="0"/>
    <m/>
    <x v="16"/>
    <n v="100474707"/>
    <x v="0"/>
    <x v="3"/>
    <s v="Direção Financeira"/>
    <s v="ORI"/>
    <x v="2"/>
    <m/>
    <x v="0"/>
    <x v="2"/>
    <x v="2"/>
    <x v="1"/>
    <x v="0"/>
    <x v="0"/>
    <x v="0"/>
    <x v="0"/>
    <x v="0"/>
    <x v="0"/>
    <x v="0"/>
    <s v="Direção Financeira"/>
    <x v="0"/>
    <x v="0"/>
    <x v="0"/>
    <x v="0"/>
    <x v="0"/>
    <x v="0"/>
    <x v="0"/>
    <x v="0"/>
    <x v="0"/>
    <x v="0"/>
    <x v="3"/>
    <x v="0"/>
    <s v="Pagamento de salário referente a 03-2024"/>
  </r>
  <r>
    <x v="0"/>
    <n v="0"/>
    <n v="0"/>
    <n v="0"/>
    <n v="0"/>
    <x v="5671"/>
    <x v="0"/>
    <x v="0"/>
    <x v="0"/>
    <s v="03.16.15"/>
    <x v="0"/>
    <x v="0"/>
    <x v="0"/>
    <s v="Direção Financeira"/>
    <s v="03.16.15"/>
    <s v="Direção Financeira"/>
    <s v="03.16.15"/>
    <x v="48"/>
    <x v="0"/>
    <x v="0"/>
    <x v="0"/>
    <x v="1"/>
    <x v="0"/>
    <x v="0"/>
    <x v="0"/>
    <x v="1"/>
    <s v="2024-03-21"/>
    <x v="0"/>
    <n v="126"/>
    <x v="4"/>
    <m/>
    <x v="0"/>
    <m/>
    <x v="16"/>
    <n v="100474707"/>
    <x v="0"/>
    <x v="3"/>
    <s v="Direção Financeira"/>
    <s v="ORI"/>
    <x v="2"/>
    <m/>
    <x v="0"/>
    <x v="2"/>
    <x v="2"/>
    <x v="1"/>
    <x v="0"/>
    <x v="0"/>
    <x v="0"/>
    <x v="0"/>
    <x v="0"/>
    <x v="0"/>
    <x v="0"/>
    <s v="Direção Financeira"/>
    <x v="0"/>
    <x v="0"/>
    <x v="0"/>
    <x v="0"/>
    <x v="0"/>
    <x v="0"/>
    <x v="0"/>
    <x v="0"/>
    <x v="0"/>
    <x v="0"/>
    <x v="3"/>
    <x v="0"/>
    <s v="Pagamento de salário referente a 03-2024"/>
  </r>
  <r>
    <x v="0"/>
    <n v="0"/>
    <n v="0"/>
    <n v="0"/>
    <n v="0"/>
    <x v="5527"/>
    <x v="0"/>
    <x v="0"/>
    <x v="0"/>
    <s v="03.16.15"/>
    <x v="0"/>
    <x v="0"/>
    <x v="0"/>
    <s v="Direção Financeira"/>
    <s v="03.16.15"/>
    <s v="Direção Financeira"/>
    <s v="03.16.15"/>
    <x v="28"/>
    <x v="0"/>
    <x v="0"/>
    <x v="0"/>
    <x v="0"/>
    <x v="0"/>
    <x v="0"/>
    <x v="0"/>
    <x v="2"/>
    <s v="2024-02-23"/>
    <x v="0"/>
    <n v="17"/>
    <x v="4"/>
    <m/>
    <x v="0"/>
    <m/>
    <x v="18"/>
    <n v="100478987"/>
    <x v="0"/>
    <x v="5"/>
    <s v="Direção Financeira"/>
    <s v="ORI"/>
    <x v="2"/>
    <m/>
    <x v="0"/>
    <x v="2"/>
    <x v="2"/>
    <x v="1"/>
    <x v="0"/>
    <x v="0"/>
    <x v="0"/>
    <x v="0"/>
    <x v="0"/>
    <x v="0"/>
    <x v="0"/>
    <s v="Direção Financeira"/>
    <x v="0"/>
    <x v="0"/>
    <x v="0"/>
    <x v="0"/>
    <x v="0"/>
    <x v="0"/>
    <x v="0"/>
    <x v="0"/>
    <x v="0"/>
    <x v="0"/>
    <x v="5"/>
    <x v="0"/>
    <s v="Pagamento de salário referente a 02-2024"/>
  </r>
  <r>
    <x v="0"/>
    <n v="0"/>
    <n v="0"/>
    <n v="0"/>
    <n v="0"/>
    <x v="5527"/>
    <x v="0"/>
    <x v="0"/>
    <x v="0"/>
    <s v="03.16.15"/>
    <x v="0"/>
    <x v="0"/>
    <x v="0"/>
    <s v="Direção Financeira"/>
    <s v="03.16.15"/>
    <s v="Direção Financeira"/>
    <s v="03.16.15"/>
    <x v="30"/>
    <x v="0"/>
    <x v="0"/>
    <x v="0"/>
    <x v="1"/>
    <x v="0"/>
    <x v="0"/>
    <x v="0"/>
    <x v="2"/>
    <s v="2024-02-23"/>
    <x v="0"/>
    <n v="195"/>
    <x v="4"/>
    <m/>
    <x v="0"/>
    <m/>
    <x v="18"/>
    <n v="100478987"/>
    <x v="0"/>
    <x v="5"/>
    <s v="Direção Financeira"/>
    <s v="ORI"/>
    <x v="2"/>
    <m/>
    <x v="0"/>
    <x v="2"/>
    <x v="2"/>
    <x v="1"/>
    <x v="0"/>
    <x v="0"/>
    <x v="0"/>
    <x v="0"/>
    <x v="0"/>
    <x v="0"/>
    <x v="0"/>
    <s v="Direção Financeira"/>
    <x v="0"/>
    <x v="0"/>
    <x v="0"/>
    <x v="0"/>
    <x v="0"/>
    <x v="0"/>
    <x v="0"/>
    <x v="0"/>
    <x v="0"/>
    <x v="0"/>
    <x v="5"/>
    <x v="0"/>
    <s v="Pagamento de salário referente a 02-2024"/>
  </r>
  <r>
    <x v="0"/>
    <n v="0"/>
    <n v="0"/>
    <n v="0"/>
    <n v="0"/>
    <x v="5527"/>
    <x v="0"/>
    <x v="0"/>
    <x v="0"/>
    <s v="03.16.15"/>
    <x v="0"/>
    <x v="0"/>
    <x v="0"/>
    <s v="Direção Financeira"/>
    <s v="03.16.15"/>
    <s v="Direção Financeira"/>
    <s v="03.16.15"/>
    <x v="30"/>
    <x v="0"/>
    <x v="0"/>
    <x v="0"/>
    <x v="1"/>
    <x v="0"/>
    <x v="0"/>
    <x v="0"/>
    <x v="2"/>
    <s v="2024-02-23"/>
    <x v="0"/>
    <n v="5885"/>
    <x v="4"/>
    <m/>
    <x v="0"/>
    <m/>
    <x v="17"/>
    <n v="100479279"/>
    <x v="0"/>
    <x v="4"/>
    <s v="Direção Financeira"/>
    <s v="ORI"/>
    <x v="2"/>
    <m/>
    <x v="0"/>
    <x v="2"/>
    <x v="2"/>
    <x v="1"/>
    <x v="0"/>
    <x v="0"/>
    <x v="0"/>
    <x v="0"/>
    <x v="0"/>
    <x v="0"/>
    <x v="0"/>
    <s v="Direção Financeira"/>
    <x v="0"/>
    <x v="0"/>
    <x v="0"/>
    <x v="0"/>
    <x v="0"/>
    <x v="0"/>
    <x v="0"/>
    <x v="0"/>
    <x v="0"/>
    <x v="0"/>
    <x v="4"/>
    <x v="0"/>
    <s v="Pagamento de salário referente a 02-2024"/>
  </r>
  <r>
    <x v="0"/>
    <n v="0"/>
    <n v="0"/>
    <n v="0"/>
    <n v="0"/>
    <x v="5527"/>
    <x v="0"/>
    <x v="0"/>
    <x v="0"/>
    <s v="03.16.15"/>
    <x v="0"/>
    <x v="0"/>
    <x v="0"/>
    <s v="Direção Financeira"/>
    <s v="03.16.15"/>
    <s v="Direção Financeira"/>
    <s v="03.16.15"/>
    <x v="28"/>
    <x v="0"/>
    <x v="0"/>
    <x v="0"/>
    <x v="0"/>
    <x v="0"/>
    <x v="0"/>
    <x v="0"/>
    <x v="2"/>
    <s v="2024-02-23"/>
    <x v="0"/>
    <n v="132"/>
    <x v="4"/>
    <m/>
    <x v="0"/>
    <m/>
    <x v="15"/>
    <n v="100479277"/>
    <x v="0"/>
    <x v="2"/>
    <s v="Direção Financeira"/>
    <s v="ORI"/>
    <x v="2"/>
    <m/>
    <x v="0"/>
    <x v="2"/>
    <x v="2"/>
    <x v="1"/>
    <x v="0"/>
    <x v="0"/>
    <x v="0"/>
    <x v="0"/>
    <x v="0"/>
    <x v="0"/>
    <x v="0"/>
    <s v="Direção Financeira"/>
    <x v="0"/>
    <x v="0"/>
    <x v="0"/>
    <x v="0"/>
    <x v="0"/>
    <x v="0"/>
    <x v="0"/>
    <x v="0"/>
    <x v="0"/>
    <x v="0"/>
    <x v="2"/>
    <x v="0"/>
    <s v="Pagamento de salário referente a 02-2024"/>
  </r>
  <r>
    <x v="0"/>
    <n v="0"/>
    <n v="0"/>
    <n v="0"/>
    <n v="0"/>
    <x v="5664"/>
    <x v="0"/>
    <x v="0"/>
    <x v="0"/>
    <s v="03.16.32"/>
    <x v="29"/>
    <x v="0"/>
    <x v="0"/>
    <s v="Gabinete de Comunicação e Imagem"/>
    <s v="03.16.32"/>
    <s v="Gabinete de Comunicação e Imagem"/>
    <s v="03.16.32"/>
    <x v="30"/>
    <x v="0"/>
    <x v="0"/>
    <x v="0"/>
    <x v="1"/>
    <x v="0"/>
    <x v="0"/>
    <x v="0"/>
    <x v="1"/>
    <s v="2024-03-21"/>
    <x v="0"/>
    <n v="14053"/>
    <x v="4"/>
    <m/>
    <x v="0"/>
    <m/>
    <x v="19"/>
    <n v="100474706"/>
    <x v="0"/>
    <x v="6"/>
    <s v="Gabinete de Comunicação e Imagem"/>
    <s v="ORI"/>
    <x v="2"/>
    <s v="GCI"/>
    <x v="0"/>
    <x v="2"/>
    <x v="2"/>
    <x v="1"/>
    <x v="0"/>
    <x v="0"/>
    <x v="0"/>
    <x v="0"/>
    <x v="0"/>
    <x v="0"/>
    <x v="0"/>
    <s v="Gabinete de Comunicação e Imagem"/>
    <x v="0"/>
    <x v="0"/>
    <x v="0"/>
    <x v="0"/>
    <x v="0"/>
    <x v="0"/>
    <x v="0"/>
    <x v="0"/>
    <x v="0"/>
    <x v="0"/>
    <x v="6"/>
    <x v="0"/>
    <s v="Pagamento de salário referente a 03-2024"/>
  </r>
  <r>
    <x v="0"/>
    <n v="0"/>
    <n v="0"/>
    <n v="0"/>
    <n v="0"/>
    <x v="5332"/>
    <x v="0"/>
    <x v="0"/>
    <x v="0"/>
    <s v="03.16.30"/>
    <x v="37"/>
    <x v="0"/>
    <x v="0"/>
    <s v="Gabinete de Relações Externas"/>
    <s v="03.16.30"/>
    <s v="Gabinete de Relações Externas"/>
    <s v="03.16.30"/>
    <x v="30"/>
    <x v="0"/>
    <x v="0"/>
    <x v="0"/>
    <x v="1"/>
    <x v="0"/>
    <x v="0"/>
    <x v="0"/>
    <x v="3"/>
    <s v="2024-05-21"/>
    <x v="1"/>
    <n v="8213"/>
    <x v="4"/>
    <m/>
    <x v="0"/>
    <m/>
    <x v="19"/>
    <n v="100474706"/>
    <x v="0"/>
    <x v="6"/>
    <s v="Gabinete de Relações Externas"/>
    <s v="ORI"/>
    <x v="2"/>
    <s v="GRE"/>
    <x v="0"/>
    <x v="2"/>
    <x v="2"/>
    <x v="1"/>
    <x v="0"/>
    <x v="0"/>
    <x v="0"/>
    <x v="0"/>
    <x v="0"/>
    <x v="0"/>
    <x v="0"/>
    <s v="Gabinete de Relações Externas"/>
    <x v="0"/>
    <x v="0"/>
    <x v="0"/>
    <x v="0"/>
    <x v="0"/>
    <x v="0"/>
    <x v="0"/>
    <x v="0"/>
    <x v="0"/>
    <x v="0"/>
    <x v="6"/>
    <x v="0"/>
    <s v="Pagamento de salário referente a 05-2024"/>
  </r>
  <r>
    <x v="0"/>
    <n v="0"/>
    <n v="0"/>
    <n v="0"/>
    <n v="0"/>
    <x v="5661"/>
    <x v="0"/>
    <x v="0"/>
    <x v="0"/>
    <s v="03.16.10"/>
    <x v="39"/>
    <x v="0"/>
    <x v="0"/>
    <s v="Delegações Municipais "/>
    <s v="03.16.10"/>
    <s v="Delegações Municipais "/>
    <s v="03.16.10"/>
    <x v="30"/>
    <x v="0"/>
    <x v="0"/>
    <x v="0"/>
    <x v="1"/>
    <x v="0"/>
    <x v="0"/>
    <x v="0"/>
    <x v="1"/>
    <s v="2024-03-21"/>
    <x v="0"/>
    <n v="10767"/>
    <x v="4"/>
    <m/>
    <x v="0"/>
    <m/>
    <x v="19"/>
    <n v="100474706"/>
    <x v="0"/>
    <x v="6"/>
    <s v="Delegações Municipais "/>
    <s v="ORI"/>
    <x v="2"/>
    <m/>
    <x v="0"/>
    <x v="2"/>
    <x v="2"/>
    <x v="1"/>
    <x v="0"/>
    <x v="0"/>
    <x v="0"/>
    <x v="0"/>
    <x v="0"/>
    <x v="0"/>
    <x v="0"/>
    <s v="Delegações Municipais "/>
    <x v="0"/>
    <x v="0"/>
    <x v="0"/>
    <x v="0"/>
    <x v="0"/>
    <x v="0"/>
    <x v="0"/>
    <x v="0"/>
    <x v="0"/>
    <x v="0"/>
    <x v="6"/>
    <x v="0"/>
    <s v="Pagamento de salário referente a 03-2024"/>
  </r>
  <r>
    <x v="0"/>
    <n v="0"/>
    <n v="0"/>
    <n v="0"/>
    <n v="0"/>
    <x v="4580"/>
    <x v="0"/>
    <x v="0"/>
    <x v="0"/>
    <s v="03.16.02"/>
    <x v="3"/>
    <x v="0"/>
    <x v="0"/>
    <s v="Gabinete do Presidente"/>
    <s v="03.16.02"/>
    <s v="Gabinete do Presidente"/>
    <s v="03.16.02"/>
    <x v="28"/>
    <x v="0"/>
    <x v="0"/>
    <x v="0"/>
    <x v="0"/>
    <x v="0"/>
    <x v="0"/>
    <x v="0"/>
    <x v="3"/>
    <s v="2024-05-21"/>
    <x v="1"/>
    <n v="3667"/>
    <x v="4"/>
    <m/>
    <x v="0"/>
    <m/>
    <x v="19"/>
    <n v="100474706"/>
    <x v="0"/>
    <x v="6"/>
    <s v="Gabinete do Presidente"/>
    <s v="ORI"/>
    <x v="2"/>
    <m/>
    <x v="0"/>
    <x v="2"/>
    <x v="2"/>
    <x v="1"/>
    <x v="0"/>
    <x v="0"/>
    <x v="0"/>
    <x v="0"/>
    <x v="0"/>
    <x v="0"/>
    <x v="0"/>
    <s v="Gabinete do Presidente"/>
    <x v="0"/>
    <x v="0"/>
    <x v="0"/>
    <x v="0"/>
    <x v="0"/>
    <x v="0"/>
    <x v="0"/>
    <x v="0"/>
    <x v="0"/>
    <x v="0"/>
    <x v="6"/>
    <x v="0"/>
    <s v="Pagamento de salário referente a 05-2024"/>
  </r>
  <r>
    <x v="0"/>
    <n v="0"/>
    <n v="0"/>
    <n v="0"/>
    <n v="0"/>
    <x v="4580"/>
    <x v="0"/>
    <x v="0"/>
    <x v="0"/>
    <s v="03.16.02"/>
    <x v="3"/>
    <x v="0"/>
    <x v="0"/>
    <s v="Gabinete do Presidente"/>
    <s v="03.16.02"/>
    <s v="Gabinete do Presidente"/>
    <s v="03.16.02"/>
    <x v="49"/>
    <x v="0"/>
    <x v="0"/>
    <x v="0"/>
    <x v="1"/>
    <x v="0"/>
    <x v="0"/>
    <x v="0"/>
    <x v="3"/>
    <s v="2024-05-21"/>
    <x v="1"/>
    <n v="3146"/>
    <x v="4"/>
    <m/>
    <x v="0"/>
    <m/>
    <x v="54"/>
    <n v="100477977"/>
    <x v="0"/>
    <x v="8"/>
    <s v="Gabinete do Presidente"/>
    <s v="ORI"/>
    <x v="2"/>
    <m/>
    <x v="0"/>
    <x v="2"/>
    <x v="2"/>
    <x v="1"/>
    <x v="0"/>
    <x v="0"/>
    <x v="0"/>
    <x v="0"/>
    <x v="0"/>
    <x v="0"/>
    <x v="0"/>
    <s v="Gabinete do Presidente"/>
    <x v="0"/>
    <x v="0"/>
    <x v="0"/>
    <x v="0"/>
    <x v="0"/>
    <x v="0"/>
    <x v="0"/>
    <x v="0"/>
    <x v="0"/>
    <x v="0"/>
    <x v="8"/>
    <x v="0"/>
    <s v="Pagamento de salário referente a 05-2024"/>
  </r>
  <r>
    <x v="0"/>
    <n v="0"/>
    <n v="0"/>
    <n v="0"/>
    <n v="0"/>
    <x v="4580"/>
    <x v="0"/>
    <x v="0"/>
    <x v="0"/>
    <s v="03.16.02"/>
    <x v="3"/>
    <x v="0"/>
    <x v="0"/>
    <s v="Gabinete do Presidente"/>
    <s v="03.16.02"/>
    <s v="Gabinete do Presidente"/>
    <s v="03.16.02"/>
    <x v="28"/>
    <x v="0"/>
    <x v="0"/>
    <x v="0"/>
    <x v="0"/>
    <x v="0"/>
    <x v="0"/>
    <x v="0"/>
    <x v="3"/>
    <s v="2024-05-21"/>
    <x v="1"/>
    <n v="357"/>
    <x v="4"/>
    <m/>
    <x v="0"/>
    <m/>
    <x v="15"/>
    <n v="100479277"/>
    <x v="0"/>
    <x v="2"/>
    <s v="Gabinete do Presidente"/>
    <s v="ORI"/>
    <x v="2"/>
    <m/>
    <x v="0"/>
    <x v="2"/>
    <x v="2"/>
    <x v="1"/>
    <x v="0"/>
    <x v="0"/>
    <x v="0"/>
    <x v="0"/>
    <x v="0"/>
    <x v="0"/>
    <x v="0"/>
    <s v="Gabinete do Presidente"/>
    <x v="0"/>
    <x v="0"/>
    <x v="0"/>
    <x v="0"/>
    <x v="0"/>
    <x v="0"/>
    <x v="0"/>
    <x v="0"/>
    <x v="0"/>
    <x v="0"/>
    <x v="2"/>
    <x v="0"/>
    <s v="Pagamento de salário referente a 05-2024"/>
  </r>
  <r>
    <x v="0"/>
    <n v="0"/>
    <n v="0"/>
    <n v="0"/>
    <n v="0"/>
    <x v="3965"/>
    <x v="0"/>
    <x v="0"/>
    <x v="0"/>
    <s v="03.16.02"/>
    <x v="3"/>
    <x v="0"/>
    <x v="0"/>
    <s v="Gabinete do Presidente"/>
    <s v="03.16.02"/>
    <s v="Gabinete do Presidente"/>
    <s v="03.16.02"/>
    <x v="59"/>
    <x v="0"/>
    <x v="0"/>
    <x v="0"/>
    <x v="0"/>
    <x v="0"/>
    <x v="0"/>
    <x v="0"/>
    <x v="0"/>
    <s v="2024-01-30"/>
    <x v="0"/>
    <n v="1169"/>
    <x v="4"/>
    <m/>
    <x v="0"/>
    <m/>
    <x v="19"/>
    <n v="100474706"/>
    <x v="0"/>
    <x v="6"/>
    <s v="Gabinete do Presidente"/>
    <s v="ORI"/>
    <x v="2"/>
    <m/>
    <x v="0"/>
    <x v="2"/>
    <x v="2"/>
    <x v="1"/>
    <x v="0"/>
    <x v="0"/>
    <x v="0"/>
    <x v="0"/>
    <x v="0"/>
    <x v="0"/>
    <x v="0"/>
    <s v="Gabinete do Presidente"/>
    <x v="0"/>
    <x v="0"/>
    <x v="0"/>
    <x v="0"/>
    <x v="0"/>
    <x v="0"/>
    <x v="0"/>
    <x v="0"/>
    <x v="0"/>
    <x v="0"/>
    <x v="6"/>
    <x v="0"/>
    <s v="Pagamento de salário referente a 01-2024"/>
  </r>
  <r>
    <x v="0"/>
    <n v="0"/>
    <n v="0"/>
    <n v="0"/>
    <n v="0"/>
    <x v="5662"/>
    <x v="0"/>
    <x v="0"/>
    <x v="0"/>
    <s v="03.16.02"/>
    <x v="3"/>
    <x v="0"/>
    <x v="0"/>
    <s v="Gabinete do Presidente"/>
    <s v="03.16.02"/>
    <s v="Gabinete do Presidente"/>
    <s v="03.16.02"/>
    <x v="59"/>
    <x v="0"/>
    <x v="0"/>
    <x v="0"/>
    <x v="0"/>
    <x v="0"/>
    <x v="0"/>
    <x v="0"/>
    <x v="1"/>
    <s v="2024-03-21"/>
    <x v="0"/>
    <n v="289"/>
    <x v="4"/>
    <m/>
    <x v="0"/>
    <m/>
    <x v="54"/>
    <n v="100477977"/>
    <x v="0"/>
    <x v="8"/>
    <s v="Gabinete do Presidente"/>
    <s v="ORI"/>
    <x v="2"/>
    <m/>
    <x v="0"/>
    <x v="2"/>
    <x v="2"/>
    <x v="1"/>
    <x v="0"/>
    <x v="0"/>
    <x v="0"/>
    <x v="0"/>
    <x v="0"/>
    <x v="0"/>
    <x v="0"/>
    <s v="Gabinete do Presidente"/>
    <x v="0"/>
    <x v="0"/>
    <x v="0"/>
    <x v="0"/>
    <x v="0"/>
    <x v="0"/>
    <x v="0"/>
    <x v="0"/>
    <x v="0"/>
    <x v="0"/>
    <x v="8"/>
    <x v="0"/>
    <s v="Pagamento de salário referente a 03-2024"/>
  </r>
  <r>
    <x v="0"/>
    <n v="0"/>
    <n v="0"/>
    <n v="0"/>
    <n v="0"/>
    <x v="5966"/>
    <x v="0"/>
    <x v="0"/>
    <x v="0"/>
    <s v="03.16.02"/>
    <x v="3"/>
    <x v="0"/>
    <x v="0"/>
    <s v="Gabinete do Presidente"/>
    <s v="03.16.02"/>
    <s v="Gabinete do Presidente"/>
    <s v="03.16.02"/>
    <x v="28"/>
    <x v="0"/>
    <x v="0"/>
    <x v="0"/>
    <x v="0"/>
    <x v="0"/>
    <x v="0"/>
    <x v="0"/>
    <x v="2"/>
    <s v="2024-02-23"/>
    <x v="0"/>
    <n v="4012"/>
    <x v="4"/>
    <m/>
    <x v="0"/>
    <m/>
    <x v="19"/>
    <n v="100474706"/>
    <x v="0"/>
    <x v="6"/>
    <s v="Gabinete do Presidente"/>
    <s v="ORI"/>
    <x v="2"/>
    <m/>
    <x v="0"/>
    <x v="2"/>
    <x v="2"/>
    <x v="1"/>
    <x v="0"/>
    <x v="0"/>
    <x v="0"/>
    <x v="0"/>
    <x v="0"/>
    <x v="0"/>
    <x v="0"/>
    <s v="Gabinete do Presidente"/>
    <x v="0"/>
    <x v="0"/>
    <x v="0"/>
    <x v="0"/>
    <x v="0"/>
    <x v="0"/>
    <x v="0"/>
    <x v="0"/>
    <x v="0"/>
    <x v="0"/>
    <x v="6"/>
    <x v="0"/>
    <s v="Pagamento de salário referente a 02-2024"/>
  </r>
  <r>
    <x v="0"/>
    <n v="0"/>
    <n v="0"/>
    <n v="0"/>
    <n v="0"/>
    <x v="5966"/>
    <x v="0"/>
    <x v="0"/>
    <x v="0"/>
    <s v="03.16.02"/>
    <x v="3"/>
    <x v="0"/>
    <x v="0"/>
    <s v="Gabinete do Presidente"/>
    <s v="03.16.02"/>
    <s v="Gabinete do Presidente"/>
    <s v="03.16.02"/>
    <x v="28"/>
    <x v="0"/>
    <x v="0"/>
    <x v="0"/>
    <x v="0"/>
    <x v="0"/>
    <x v="0"/>
    <x v="0"/>
    <x v="2"/>
    <s v="2024-02-23"/>
    <x v="0"/>
    <n v="916"/>
    <x v="4"/>
    <m/>
    <x v="0"/>
    <m/>
    <x v="54"/>
    <n v="100477977"/>
    <x v="0"/>
    <x v="8"/>
    <s v="Gabinete do Presidente"/>
    <s v="ORI"/>
    <x v="2"/>
    <m/>
    <x v="0"/>
    <x v="2"/>
    <x v="2"/>
    <x v="1"/>
    <x v="0"/>
    <x v="0"/>
    <x v="0"/>
    <x v="0"/>
    <x v="0"/>
    <x v="0"/>
    <x v="0"/>
    <s v="Gabinete do Presidente"/>
    <x v="0"/>
    <x v="0"/>
    <x v="0"/>
    <x v="0"/>
    <x v="0"/>
    <x v="0"/>
    <x v="0"/>
    <x v="0"/>
    <x v="0"/>
    <x v="0"/>
    <x v="8"/>
    <x v="0"/>
    <s v="Pagamento de salário referente a 02-2024"/>
  </r>
  <r>
    <x v="0"/>
    <n v="0"/>
    <n v="0"/>
    <n v="0"/>
    <n v="0"/>
    <x v="5966"/>
    <x v="0"/>
    <x v="0"/>
    <x v="0"/>
    <s v="03.16.02"/>
    <x v="3"/>
    <x v="0"/>
    <x v="0"/>
    <s v="Gabinete do Presidente"/>
    <s v="03.16.02"/>
    <s v="Gabinete do Presidente"/>
    <s v="03.16.02"/>
    <x v="49"/>
    <x v="0"/>
    <x v="0"/>
    <x v="0"/>
    <x v="1"/>
    <x v="0"/>
    <x v="0"/>
    <x v="0"/>
    <x v="2"/>
    <s v="2024-02-23"/>
    <x v="0"/>
    <n v="1105"/>
    <x v="4"/>
    <m/>
    <x v="0"/>
    <m/>
    <x v="15"/>
    <n v="100479277"/>
    <x v="0"/>
    <x v="2"/>
    <s v="Gabinete do Presidente"/>
    <s v="ORI"/>
    <x v="2"/>
    <m/>
    <x v="0"/>
    <x v="2"/>
    <x v="2"/>
    <x v="1"/>
    <x v="0"/>
    <x v="0"/>
    <x v="0"/>
    <x v="0"/>
    <x v="0"/>
    <x v="0"/>
    <x v="0"/>
    <s v="Gabinete do Presidente"/>
    <x v="0"/>
    <x v="0"/>
    <x v="0"/>
    <x v="0"/>
    <x v="0"/>
    <x v="0"/>
    <x v="0"/>
    <x v="0"/>
    <x v="0"/>
    <x v="0"/>
    <x v="2"/>
    <x v="0"/>
    <s v="Pagamento de salário referente a 02-2024"/>
  </r>
  <r>
    <x v="0"/>
    <n v="0"/>
    <n v="0"/>
    <n v="0"/>
    <n v="0"/>
    <x v="5454"/>
    <x v="0"/>
    <x v="0"/>
    <x v="0"/>
    <s v="03.16.02"/>
    <x v="3"/>
    <x v="0"/>
    <x v="0"/>
    <s v="Gabinete do Presidente"/>
    <s v="03.16.02"/>
    <s v="Gabinete do Presidente"/>
    <s v="03.16.02"/>
    <x v="59"/>
    <x v="0"/>
    <x v="0"/>
    <x v="0"/>
    <x v="0"/>
    <x v="0"/>
    <x v="0"/>
    <x v="0"/>
    <x v="6"/>
    <s v="2024-04-23"/>
    <x v="1"/>
    <n v="289"/>
    <x v="4"/>
    <m/>
    <x v="0"/>
    <m/>
    <x v="54"/>
    <n v="100477977"/>
    <x v="0"/>
    <x v="8"/>
    <s v="Gabinete do Presidente"/>
    <s v="ORI"/>
    <x v="2"/>
    <m/>
    <x v="0"/>
    <x v="2"/>
    <x v="2"/>
    <x v="1"/>
    <x v="0"/>
    <x v="0"/>
    <x v="0"/>
    <x v="0"/>
    <x v="0"/>
    <x v="0"/>
    <x v="0"/>
    <s v="Gabinete do Presidente"/>
    <x v="0"/>
    <x v="0"/>
    <x v="0"/>
    <x v="0"/>
    <x v="0"/>
    <x v="0"/>
    <x v="0"/>
    <x v="0"/>
    <x v="0"/>
    <x v="0"/>
    <x v="8"/>
    <x v="0"/>
    <s v="Pagamento de salário referente a 04-202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ela Dinâmica1" cacheId="0" applyNumberFormats="0" applyBorderFormats="0" applyFontFormats="0" applyPatternFormats="0" applyAlignmentFormats="0" applyWidthHeightFormats="1" dataCaption="Valores" updatedVersion="8" minRefreshableVersion="3" useAutoFormatting="1" itemPrintTitles="1" createdVersion="6" indent="0" compact="0" compactData="0" gridDropZones="1" multipleFieldFilters="0" fieldListSortAscending="1">
  <location ref="N106:Y167" firstHeaderRow="1" firstDataRow="3" firstDataCol="1" rowPageCount="5" colPageCount="1"/>
  <pivotFields count="66">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multipleItemSelectionAllowed="1" showAll="0" defaultSubtotal="0">
      <items count="2">
        <item h="1" x="0"/>
        <item x="1"/>
      </items>
    </pivotField>
    <pivotField compact="0" outline="0" showAll="0" defaultSubtotal="0"/>
    <pivotField compact="0" outline="0" showAll="0" defaultSubtotal="0"/>
    <pivotField axis="axisPage" compact="0" outline="0" showAll="0" defaultSubtotal="0">
      <items count="94">
        <item x="14"/>
        <item x="20"/>
        <item x="6"/>
        <item x="60"/>
        <item x="78"/>
        <item x="27"/>
        <item x="9"/>
        <item x="13"/>
        <item x="86"/>
        <item x="37"/>
        <item x="59"/>
        <item x="22"/>
        <item x="84"/>
        <item x="90"/>
        <item m="1" x="92"/>
        <item x="50"/>
        <item x="54"/>
        <item x="75"/>
        <item x="58"/>
        <item x="31"/>
        <item x="8"/>
        <item x="88"/>
        <item x="24"/>
        <item x="47"/>
        <item x="43"/>
        <item m="1" x="93"/>
        <item x="53"/>
        <item x="41"/>
        <item x="49"/>
        <item x="42"/>
        <item x="44"/>
        <item x="21"/>
        <item x="38"/>
        <item x="0"/>
        <item x="45"/>
        <item x="25"/>
        <item x="55"/>
        <item x="77"/>
        <item x="52"/>
        <item x="5"/>
        <item x="85"/>
        <item x="57"/>
        <item x="76"/>
        <item x="48"/>
        <item m="1" x="91"/>
        <item x="40"/>
        <item x="12"/>
        <item x="73"/>
        <item x="30"/>
        <item x="56"/>
        <item x="3"/>
        <item x="46"/>
        <item x="87"/>
        <item x="63"/>
        <item x="82"/>
        <item x="62"/>
        <item x="26"/>
        <item x="39"/>
        <item x="81"/>
        <item x="4"/>
        <item x="1"/>
        <item x="23"/>
        <item x="74"/>
        <item x="70"/>
        <item x="2"/>
        <item x="80"/>
        <item x="16"/>
        <item x="83"/>
        <item x="15"/>
        <item x="11"/>
        <item x="79"/>
        <item x="67"/>
        <item x="18"/>
        <item x="69"/>
        <item x="7"/>
        <item x="35"/>
        <item x="72"/>
        <item x="68"/>
        <item x="28"/>
        <item x="32"/>
        <item x="10"/>
        <item x="34"/>
        <item x="33"/>
        <item x="29"/>
        <item x="64"/>
        <item x="65"/>
        <item x="36"/>
        <item x="17"/>
        <item x="51"/>
        <item x="19"/>
        <item x="61"/>
        <item x="71"/>
        <item x="66"/>
        <item x="89"/>
      </items>
    </pivotField>
    <pivotField axis="axisPage" compact="0" outline="0" showAll="0" defaultSubtotal="0">
      <items count="8">
        <item x="7"/>
        <item x="0"/>
        <item x="2"/>
        <item x="3"/>
        <item x="6"/>
        <item x="1"/>
        <item x="4"/>
        <item x="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multipleItemSelectionAllowed="1" showAll="0" defaultSubtotal="0">
      <items count="131">
        <item x="25"/>
        <item x="126"/>
        <item x="127"/>
        <item x="128"/>
        <item x="63"/>
        <item x="22"/>
        <item x="129"/>
        <item x="95"/>
        <item x="37"/>
        <item x="72"/>
        <item x="79"/>
        <item x="54"/>
        <item x="36"/>
        <item x="64"/>
        <item x="16"/>
        <item x="89"/>
        <item x="26"/>
        <item x="111"/>
        <item x="20"/>
        <item x="21"/>
        <item x="32"/>
        <item x="93"/>
        <item x="31"/>
        <item x="77"/>
        <item x="96"/>
        <item x="65"/>
        <item x="97"/>
        <item x="34"/>
        <item x="98"/>
        <item x="30"/>
        <item x="99"/>
        <item x="100"/>
        <item x="101"/>
        <item x="102"/>
        <item x="23"/>
        <item x="103"/>
        <item x="104"/>
        <item x="105"/>
        <item x="106"/>
        <item x="107"/>
        <item x="108"/>
        <item x="109"/>
        <item x="27"/>
        <item x="24"/>
        <item x="110"/>
        <item x="15"/>
        <item x="17"/>
        <item x="61"/>
        <item x="112"/>
        <item x="62"/>
        <item x="43"/>
        <item x="113"/>
        <item x="18"/>
        <item x="48"/>
        <item x="47"/>
        <item x="42"/>
        <item x="75"/>
        <item x="46"/>
        <item x="60"/>
        <item x="9"/>
        <item x="76"/>
        <item x="40"/>
        <item x="114"/>
        <item x="115"/>
        <item x="80"/>
        <item x="116"/>
        <item x="117"/>
        <item x="118"/>
        <item x="119"/>
        <item x="120"/>
        <item x="7"/>
        <item x="45"/>
        <item x="78"/>
        <item x="90"/>
        <item x="28"/>
        <item x="12"/>
        <item x="38"/>
        <item x="84"/>
        <item x="13"/>
        <item x="82"/>
        <item x="51"/>
        <item x="50"/>
        <item x="121"/>
        <item x="41"/>
        <item x="8"/>
        <item x="49"/>
        <item x="10"/>
        <item x="11"/>
        <item x="14"/>
        <item x="122"/>
        <item x="0"/>
        <item x="73"/>
        <item x="1"/>
        <item x="39"/>
        <item x="69"/>
        <item x="123"/>
        <item x="71"/>
        <item x="70"/>
        <item x="3"/>
        <item x="44"/>
        <item x="4"/>
        <item x="19"/>
        <item x="81"/>
        <item x="124"/>
        <item x="125"/>
        <item x="29"/>
        <item x="2"/>
        <item x="94"/>
        <item x="5"/>
        <item x="86"/>
        <item x="33"/>
        <item x="87"/>
        <item x="88"/>
        <item x="52"/>
        <item x="55"/>
        <item x="58"/>
        <item x="57"/>
        <item x="92"/>
        <item x="59"/>
        <item x="85"/>
        <item x="91"/>
        <item m="1" x="130"/>
        <item x="56"/>
        <item x="66"/>
        <item x="74"/>
        <item x="68"/>
        <item x="53"/>
        <item x="35"/>
        <item x="67"/>
        <item x="6"/>
        <item x="83"/>
      </items>
    </pivotField>
    <pivotField compact="0" outline="0" showAll="0" defaultSubtotal="0"/>
    <pivotField compact="0" outline="0" showAll="0" defaultSubtotal="0"/>
    <pivotField compact="0" outline="0" showAll="0" defaultSubtotal="0"/>
    <pivotField compact="0" outline="0" showAll="0" defaultSubtotal="0"/>
    <pivotField axis="axisPage" compact="0" outline="0" multipleItemSelectionAllowed="1" showAll="0" defaultSubtotal="0">
      <items count="3">
        <item h="1" x="2"/>
        <item x="0"/>
        <item x="1"/>
      </items>
    </pivotField>
    <pivotField compact="0" outline="0" showAll="0" defaultSubtotal="0"/>
    <pivotField compact="0" outline="0" showAll="0" defaultSubtotal="0"/>
    <pivotField compact="0" outline="0" showAll="0" defaultSubtotal="0"/>
    <pivotField compact="0" outline="0" showAll="0" defaultSubtotal="0"/>
    <pivotField axis="axisCol" compact="0" outline="0" showAll="0" defaultSubtotal="0">
      <items count="5">
        <item x="4"/>
        <item x="0"/>
        <item x="1"/>
        <item x="2"/>
        <item x="3"/>
      </items>
    </pivotField>
    <pivotField dataField="1" compact="0" outline="0" showAll="0" defaultSubtotal="0"/>
    <pivotField axis="axisCol" compact="0" outline="0" showAll="0" defaultSubtotal="0">
      <items count="5">
        <item x="2"/>
        <item x="3"/>
        <item x="1"/>
        <item x="0"/>
        <item x="4"/>
      </items>
    </pivotField>
    <pivotField compact="0" outline="0" showAll="0" defaultSubtotal="0"/>
    <pivotField compact="0" outline="0" showAll="0" defaultSubtotal="0"/>
    <pivotField compact="0" outline="0" showAll="0" defaultSubtotal="0"/>
    <pivotField axis="axisPage" compact="0" outline="0" showAll="0" defaultSubtotal="0">
      <items count="637">
        <item x="163"/>
        <item x="20"/>
        <item x="274"/>
        <item x="296"/>
        <item x="1"/>
        <item x="14"/>
        <item x="135"/>
        <item x="463"/>
        <item x="96"/>
        <item x="352"/>
        <item x="38"/>
        <item x="95"/>
        <item x="357"/>
        <item x="162"/>
        <item x="332"/>
        <item x="16"/>
        <item x="324"/>
        <item x="19"/>
        <item x="197"/>
        <item x="4"/>
        <item x="10"/>
        <item x="28"/>
        <item x="17"/>
        <item x="13"/>
        <item x="504"/>
        <item x="119"/>
        <item x="345"/>
        <item x="199"/>
        <item x="138"/>
        <item x="609"/>
        <item x="381"/>
        <item m="1" x="634"/>
        <item x="31"/>
        <item x="12"/>
        <item x="370"/>
        <item x="334"/>
        <item x="21"/>
        <item x="36"/>
        <item x="266"/>
        <item x="283"/>
        <item x="82"/>
        <item x="289"/>
        <item x="46"/>
        <item x="32"/>
        <item x="305"/>
        <item x="326"/>
        <item x="67"/>
        <item x="422"/>
        <item x="34"/>
        <item x="65"/>
        <item x="81"/>
        <item x="68"/>
        <item x="25"/>
        <item x="29"/>
        <item x="18"/>
        <item x="514"/>
        <item x="30"/>
        <item x="75"/>
        <item x="27"/>
        <item x="24"/>
        <item x="2"/>
        <item x="408"/>
        <item x="54"/>
        <item x="5"/>
        <item x="6"/>
        <item x="7"/>
        <item x="23"/>
        <item x="231"/>
        <item x="8"/>
        <item x="129"/>
        <item x="409"/>
        <item x="45"/>
        <item x="149"/>
        <item x="11"/>
        <item x="206"/>
        <item x="461"/>
        <item x="233"/>
        <item x="340"/>
        <item x="22"/>
        <item x="98"/>
        <item x="60"/>
        <item x="257"/>
        <item x="611"/>
        <item x="106"/>
        <item x="219"/>
        <item x="507"/>
        <item x="62"/>
        <item x="9"/>
        <item x="66"/>
        <item x="89"/>
        <item x="105"/>
        <item x="103"/>
        <item x="104"/>
        <item x="15"/>
        <item x="3"/>
        <item x="341"/>
        <item x="171"/>
        <item x="513"/>
        <item x="39"/>
        <item x="26"/>
        <item x="77"/>
        <item x="132"/>
        <item x="608"/>
        <item x="382"/>
        <item x="277"/>
        <item x="148"/>
        <item x="410"/>
        <item x="71"/>
        <item x="423"/>
        <item x="434"/>
        <item x="41"/>
        <item x="133"/>
        <item x="33"/>
        <item x="420"/>
        <item x="371"/>
        <item x="70"/>
        <item x="88"/>
        <item m="1" x="628"/>
        <item x="154"/>
        <item x="404"/>
        <item x="97"/>
        <item x="93"/>
        <item x="74"/>
        <item x="419"/>
        <item x="490"/>
        <item x="353"/>
        <item x="319"/>
        <item x="293"/>
        <item x="164"/>
        <item x="372"/>
        <item x="114"/>
        <item m="1" x="631"/>
        <item x="43"/>
        <item x="333"/>
        <item x="120"/>
        <item x="208"/>
        <item x="323"/>
        <item x="521"/>
        <item x="185"/>
        <item x="239"/>
        <item m="1" x="626"/>
        <item x="362"/>
        <item x="284"/>
        <item x="565"/>
        <item x="139"/>
        <item x="248"/>
        <item x="360"/>
        <item x="0"/>
        <item x="35"/>
        <item x="184"/>
        <item x="121"/>
        <item x="210"/>
        <item x="442"/>
        <item x="275"/>
        <item x="152"/>
        <item x="228"/>
        <item x="447"/>
        <item x="174"/>
        <item m="1" x="621"/>
        <item m="1" x="629"/>
        <item x="363"/>
        <item x="399"/>
        <item x="428"/>
        <item x="543"/>
        <item x="168"/>
        <item x="140"/>
        <item x="150"/>
        <item x="165"/>
        <item x="198"/>
        <item x="207"/>
        <item x="229"/>
        <item x="52"/>
        <item x="241"/>
        <item m="1" x="633"/>
        <item x="294"/>
        <item x="175"/>
        <item x="373"/>
        <item x="159"/>
        <item x="37"/>
        <item x="469"/>
        <item x="53"/>
        <item x="346"/>
        <item x="384"/>
        <item x="321"/>
        <item x="355"/>
        <item x="166"/>
        <item x="94"/>
        <item x="176"/>
        <item x="112"/>
        <item x="55"/>
        <item x="172"/>
        <item x="214"/>
        <item x="430"/>
        <item x="416"/>
        <item x="358"/>
        <item x="226"/>
        <item x="115"/>
        <item x="73"/>
        <item x="295"/>
        <item x="240"/>
        <item x="268"/>
        <item x="390"/>
        <item x="258"/>
        <item x="491"/>
        <item x="322"/>
        <item x="313"/>
        <item x="260"/>
        <item x="424"/>
        <item x="145"/>
        <item x="411"/>
        <item x="40"/>
        <item x="389"/>
        <item x="378"/>
        <item x="286"/>
        <item x="312"/>
        <item x="446"/>
        <item x="432"/>
        <item x="470"/>
        <item x="448"/>
        <item x="225"/>
        <item x="471"/>
        <item x="83"/>
        <item x="505"/>
        <item x="354"/>
        <item x="153"/>
        <item x="264"/>
        <item x="215"/>
        <item x="484"/>
        <item x="366"/>
        <item x="367"/>
        <item x="142"/>
        <item x="230"/>
        <item x="368"/>
        <item x="431"/>
        <item x="84"/>
        <item x="216"/>
        <item x="254"/>
        <item x="127"/>
        <item x="276"/>
        <item x="498"/>
        <item x="143"/>
        <item x="111"/>
        <item x="320"/>
        <item x="429"/>
        <item x="69"/>
        <item x="155"/>
        <item x="383"/>
        <item x="359"/>
        <item x="85"/>
        <item x="99"/>
        <item x="100"/>
        <item x="113"/>
        <item x="151"/>
        <item m="1" x="632"/>
        <item x="369"/>
        <item x="193"/>
        <item x="342"/>
        <item x="136"/>
        <item x="56"/>
        <item x="506"/>
        <item x="524"/>
        <item x="396"/>
        <item x="559"/>
        <item x="575"/>
        <item x="604"/>
        <item x="141"/>
        <item x="453"/>
        <item x="610"/>
        <item x="492"/>
        <item x="472"/>
        <item x="87"/>
        <item x="605"/>
        <item x="101"/>
        <item m="1" x="635"/>
        <item x="493"/>
        <item x="144"/>
        <item m="1" x="636"/>
        <item x="259"/>
        <item x="201"/>
        <item x="516"/>
        <item x="232"/>
        <item x="302"/>
        <item x="243"/>
        <item x="462"/>
        <item m="1" x="627"/>
        <item x="540"/>
        <item x="217"/>
        <item x="485"/>
        <item x="50"/>
        <item x="443"/>
        <item x="249"/>
        <item x="182"/>
        <item x="335"/>
        <item x="186"/>
        <item x="550"/>
        <item x="455"/>
        <item x="109"/>
        <item x="615"/>
        <item x="261"/>
        <item x="108"/>
        <item x="364"/>
        <item x="49"/>
        <item x="571"/>
        <item x="454"/>
        <item x="238"/>
        <item x="51"/>
        <item x="515"/>
        <item x="209"/>
        <item x="262"/>
        <item x="57"/>
        <item x="499"/>
        <item x="91"/>
        <item x="250"/>
        <item x="407"/>
        <item x="452"/>
        <item x="72"/>
        <item x="535"/>
        <item x="242"/>
        <item x="122"/>
        <item x="385"/>
        <item x="564"/>
        <item x="486"/>
        <item x="86"/>
        <item x="42"/>
        <item x="44"/>
        <item x="47"/>
        <item x="48"/>
        <item x="90"/>
        <item x="102"/>
        <item x="123"/>
        <item x="124"/>
        <item x="125"/>
        <item x="126"/>
        <item x="134"/>
        <item x="137"/>
        <item x="146"/>
        <item x="147"/>
        <item x="64"/>
        <item x="156"/>
        <item x="157"/>
        <item x="158"/>
        <item x="167"/>
        <item x="169"/>
        <item x="177"/>
        <item x="178"/>
        <item x="179"/>
        <item x="180"/>
        <item x="61"/>
        <item x="187"/>
        <item x="188"/>
        <item x="189"/>
        <item x="190"/>
        <item x="200"/>
        <item x="110"/>
        <item x="202"/>
        <item x="203"/>
        <item x="204"/>
        <item x="218"/>
        <item x="220"/>
        <item x="234"/>
        <item x="235"/>
        <item x="128"/>
        <item x="251"/>
        <item x="253"/>
        <item x="263"/>
        <item x="270"/>
        <item x="271"/>
        <item x="272"/>
        <item x="278"/>
        <item x="287"/>
        <item x="288"/>
        <item x="290"/>
        <item x="297"/>
        <item x="303"/>
        <item x="306"/>
        <item x="307"/>
        <item x="314"/>
        <item x="315"/>
        <item x="316"/>
        <item x="325"/>
        <item x="336"/>
        <item x="347"/>
        <item x="348"/>
        <item x="299"/>
        <item x="365"/>
        <item x="374"/>
        <item x="379"/>
        <item x="377"/>
        <item x="59"/>
        <item x="386"/>
        <item x="391"/>
        <item x="392"/>
        <item x="393"/>
        <item x="328"/>
        <item x="400"/>
        <item x="401"/>
        <item x="402"/>
        <item x="403"/>
        <item x="405"/>
        <item x="338"/>
        <item x="412"/>
        <item x="344"/>
        <item x="413"/>
        <item m="1" x="622"/>
        <item x="421"/>
        <item x="425"/>
        <item x="433"/>
        <item x="435"/>
        <item x="436"/>
        <item x="444"/>
        <item x="237"/>
        <item x="449"/>
        <item x="457"/>
        <item x="458"/>
        <item x="459"/>
        <item x="473"/>
        <item x="474"/>
        <item x="475"/>
        <item x="244"/>
        <item x="476"/>
        <item x="487"/>
        <item x="500"/>
        <item x="501"/>
        <item x="510"/>
        <item x="517"/>
        <item x="518"/>
        <item x="483"/>
        <item x="247"/>
        <item x="587"/>
        <item x="511"/>
        <item x="339"/>
        <item x="478"/>
        <item x="211"/>
        <item x="464"/>
        <item x="192"/>
        <item x="536"/>
        <item x="495"/>
        <item m="1" x="625"/>
        <item x="566"/>
        <item x="191"/>
        <item x="577"/>
        <item x="337"/>
        <item x="508"/>
        <item m="1" x="623"/>
        <item x="544"/>
        <item x="502"/>
        <item x="279"/>
        <item x="451"/>
        <item x="591"/>
        <item x="612"/>
        <item x="488"/>
        <item x="205"/>
        <item x="438"/>
        <item x="236"/>
        <item x="170"/>
        <item x="387"/>
        <item x="532"/>
        <item x="78"/>
        <item x="588"/>
        <item x="450"/>
        <item x="579"/>
        <item x="252"/>
        <item x="221"/>
        <item x="116"/>
        <item x="578"/>
        <item x="406"/>
        <item x="308"/>
        <item x="538"/>
        <item x="160"/>
        <item x="426"/>
        <item x="256"/>
        <item x="394"/>
        <item x="350"/>
        <item x="291"/>
        <item x="76"/>
        <item x="597"/>
        <item x="576"/>
        <item x="533"/>
        <item x="539"/>
        <item x="195"/>
        <item x="556"/>
        <item x="304"/>
        <item x="593"/>
        <item x="482"/>
        <item x="479"/>
        <item x="349"/>
        <item x="417"/>
        <item x="298"/>
        <item x="606"/>
        <item x="583"/>
        <item x="440"/>
        <item x="519"/>
        <item x="585"/>
        <item x="563"/>
        <item x="494"/>
        <item x="437"/>
        <item x="465"/>
        <item x="380"/>
        <item x="343"/>
        <item x="356"/>
        <item x="512"/>
        <item x="582"/>
        <item x="547"/>
        <item x="598"/>
        <item x="553"/>
        <item x="477"/>
        <item x="309"/>
        <item x="280"/>
        <item x="414"/>
        <item x="117"/>
        <item x="118"/>
        <item x="194"/>
        <item x="222"/>
        <item x="223"/>
        <item x="265"/>
        <item x="269"/>
        <item x="310"/>
        <item x="361"/>
        <item x="375"/>
        <item x="445"/>
        <item x="456"/>
        <item x="496"/>
        <item x="509"/>
        <item x="522"/>
        <item x="527"/>
        <item x="546"/>
        <item x="548"/>
        <item x="560"/>
        <item x="567"/>
        <item x="570"/>
        <item x="573"/>
        <item x="212"/>
        <item x="562"/>
        <item x="131"/>
        <item x="613"/>
        <item x="181"/>
        <item x="574"/>
        <item x="245"/>
        <item x="58"/>
        <item x="561"/>
        <item x="317"/>
        <item x="300"/>
        <item x="107"/>
        <item x="439"/>
        <item x="327"/>
        <item x="599"/>
        <item x="529"/>
        <item x="351"/>
        <item x="551"/>
        <item x="607"/>
        <item x="526"/>
        <item x="552"/>
        <item x="466"/>
        <item x="503"/>
        <item x="595"/>
        <item x="541"/>
        <item x="292"/>
        <item x="581"/>
        <item x="569"/>
        <item x="554"/>
        <item x="480"/>
        <item x="520"/>
        <item x="616"/>
        <item x="460"/>
        <item x="415"/>
        <item x="568"/>
        <item x="224"/>
        <item x="619"/>
        <item x="388"/>
        <item x="530"/>
        <item x="282"/>
        <item x="600"/>
        <item x="467"/>
        <item x="395"/>
        <item x="331"/>
        <item x="549"/>
        <item x="586"/>
        <item x="525"/>
        <item x="589"/>
        <item x="281"/>
        <item x="572"/>
        <item x="602"/>
        <item x="311"/>
        <item x="329"/>
        <item x="441"/>
        <item x="255"/>
        <item x="617"/>
        <item x="246"/>
        <item x="534"/>
        <item x="213"/>
        <item x="63"/>
        <item m="1" x="624"/>
        <item x="92"/>
        <item x="376"/>
        <item x="130"/>
        <item x="173"/>
        <item x="523"/>
        <item x="555"/>
        <item x="183"/>
        <item x="397"/>
        <item x="557"/>
        <item x="558"/>
        <item x="601"/>
        <item x="603"/>
        <item x="620"/>
        <item x="79"/>
        <item x="80"/>
        <item x="161"/>
        <item x="196"/>
        <item x="227"/>
        <item x="267"/>
        <item x="273"/>
        <item x="285"/>
        <item x="301"/>
        <item x="318"/>
        <item x="330"/>
        <item x="398"/>
        <item x="418"/>
        <item x="427"/>
        <item x="468"/>
        <item x="481"/>
        <item x="489"/>
        <item x="497"/>
        <item x="528"/>
        <item x="531"/>
        <item x="537"/>
        <item x="542"/>
        <item x="545"/>
        <item x="580"/>
        <item x="584"/>
        <item x="590"/>
        <item x="592"/>
        <item x="594"/>
        <item x="596"/>
        <item x="614"/>
        <item x="618"/>
        <item m="1" x="63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17"/>
  </rowFields>
  <rowItems count="5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104"/>
    </i>
    <i>
      <x v="107"/>
    </i>
    <i>
      <x v="109"/>
    </i>
    <i>
      <x v="110"/>
    </i>
    <i>
      <x v="112"/>
    </i>
    <i t="grand">
      <x/>
    </i>
  </rowItems>
  <colFields count="2">
    <field x="27"/>
    <field x="29"/>
  </colFields>
  <colItems count="11">
    <i>
      <x/>
      <x/>
    </i>
    <i r="1">
      <x v="2"/>
    </i>
    <i>
      <x v="1"/>
      <x v="1"/>
    </i>
    <i r="1">
      <x v="3"/>
    </i>
    <i>
      <x v="2"/>
      <x v="1"/>
    </i>
    <i r="1">
      <x v="3"/>
    </i>
    <i>
      <x v="3"/>
      <x v="1"/>
    </i>
    <i r="1">
      <x v="3"/>
    </i>
    <i>
      <x v="4"/>
      <x v="1"/>
    </i>
    <i r="1">
      <x v="3"/>
    </i>
    <i t="grand">
      <x/>
    </i>
  </colItems>
  <pageFields count="5">
    <pageField fld="7" hier="-1"/>
    <pageField fld="11" hier="-1"/>
    <pageField fld="22" hier="-1"/>
    <pageField fld="10" hier="-1"/>
    <pageField fld="33" hier="-1"/>
  </pageFields>
  <dataFields count="1">
    <dataField name="Soma de VALOR" fld="2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ela Dinâmica2" cacheId="0" applyNumberFormats="0" applyBorderFormats="0" applyFontFormats="0" applyPatternFormats="0" applyAlignmentFormats="0" applyWidthHeightFormats="1" dataCaption="Valores" updatedVersion="8" minRefreshableVersion="3" useAutoFormatting="1" itemPrintTitles="1" createdVersion="6" indent="0" compact="0" compactData="0" gridDropZones="1" multipleFieldFilters="0" fieldListSortAscending="1">
  <location ref="M95:AB156" firstHeaderRow="1" firstDataRow="3" firstDataCol="1" rowPageCount="5" colPageCount="1"/>
  <pivotFields count="66">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multipleItemSelectionAllowed="1" showAll="0" defaultSubtotal="0">
      <items count="2">
        <item x="0"/>
        <item h="1" x="1"/>
      </items>
    </pivotField>
    <pivotField compact="0" outline="0" showAll="0" defaultSubtotal="0"/>
    <pivotField compact="0" outline="0" showAll="0" defaultSubtotal="0"/>
    <pivotField axis="axisPage" compact="0" outline="0" showAll="0" defaultSubtotal="0">
      <items count="94">
        <item x="14"/>
        <item x="20"/>
        <item x="6"/>
        <item x="60"/>
        <item x="78"/>
        <item x="27"/>
        <item x="9"/>
        <item x="13"/>
        <item x="86"/>
        <item x="37"/>
        <item x="59"/>
        <item x="22"/>
        <item x="84"/>
        <item x="90"/>
        <item m="1" x="92"/>
        <item x="50"/>
        <item x="54"/>
        <item x="75"/>
        <item x="58"/>
        <item x="31"/>
        <item x="8"/>
        <item x="88"/>
        <item x="24"/>
        <item x="47"/>
        <item x="43"/>
        <item m="1" x="93"/>
        <item x="53"/>
        <item x="41"/>
        <item x="49"/>
        <item x="42"/>
        <item x="44"/>
        <item x="21"/>
        <item x="38"/>
        <item x="0"/>
        <item x="45"/>
        <item x="25"/>
        <item x="55"/>
        <item x="77"/>
        <item x="52"/>
        <item x="5"/>
        <item x="85"/>
        <item x="57"/>
        <item x="76"/>
        <item x="48"/>
        <item m="1" x="91"/>
        <item x="40"/>
        <item x="12"/>
        <item x="73"/>
        <item x="30"/>
        <item x="56"/>
        <item x="3"/>
        <item x="46"/>
        <item x="87"/>
        <item x="63"/>
        <item x="82"/>
        <item x="62"/>
        <item x="26"/>
        <item x="39"/>
        <item x="81"/>
        <item x="4"/>
        <item x="1"/>
        <item x="23"/>
        <item x="74"/>
        <item x="70"/>
        <item x="2"/>
        <item x="80"/>
        <item x="16"/>
        <item x="83"/>
        <item x="15"/>
        <item x="11"/>
        <item x="79"/>
        <item x="67"/>
        <item x="18"/>
        <item x="69"/>
        <item x="7"/>
        <item x="35"/>
        <item x="72"/>
        <item x="68"/>
        <item x="28"/>
        <item x="32"/>
        <item x="10"/>
        <item x="34"/>
        <item x="33"/>
        <item x="29"/>
        <item x="64"/>
        <item x="65"/>
        <item x="36"/>
        <item x="17"/>
        <item x="51"/>
        <item x="19"/>
        <item x="61"/>
        <item x="71"/>
        <item x="66"/>
        <item x="89"/>
      </items>
    </pivotField>
    <pivotField axis="axisPage" compact="0" outline="0" showAll="0" defaultSubtotal="0">
      <items count="8">
        <item x="7"/>
        <item x="0"/>
        <item x="2"/>
        <item x="3"/>
        <item x="6"/>
        <item x="1"/>
        <item x="4"/>
        <item x="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multipleItemSelectionAllowed="1" showAll="0" defaultSubtotal="0">
      <items count="131">
        <item x="25"/>
        <item x="126"/>
        <item x="127"/>
        <item x="128"/>
        <item x="63"/>
        <item x="22"/>
        <item x="129"/>
        <item x="95"/>
        <item x="37"/>
        <item x="72"/>
        <item x="79"/>
        <item x="54"/>
        <item x="36"/>
        <item x="64"/>
        <item x="16"/>
        <item x="89"/>
        <item x="26"/>
        <item x="111"/>
        <item x="20"/>
        <item x="21"/>
        <item x="32"/>
        <item x="93"/>
        <item x="31"/>
        <item x="77"/>
        <item x="96"/>
        <item x="65"/>
        <item x="97"/>
        <item x="34"/>
        <item x="98"/>
        <item x="30"/>
        <item x="99"/>
        <item x="100"/>
        <item x="101"/>
        <item x="102"/>
        <item x="23"/>
        <item x="103"/>
        <item x="104"/>
        <item x="105"/>
        <item x="106"/>
        <item x="107"/>
        <item x="108"/>
        <item x="109"/>
        <item x="27"/>
        <item x="24"/>
        <item x="110"/>
        <item x="15"/>
        <item x="17"/>
        <item x="61"/>
        <item x="112"/>
        <item x="62"/>
        <item x="43"/>
        <item x="113"/>
        <item x="18"/>
        <item x="48"/>
        <item x="47"/>
        <item x="42"/>
        <item x="75"/>
        <item x="46"/>
        <item x="60"/>
        <item x="9"/>
        <item x="76"/>
        <item x="40"/>
        <item x="114"/>
        <item x="115"/>
        <item x="80"/>
        <item x="116"/>
        <item x="117"/>
        <item x="118"/>
        <item x="119"/>
        <item x="120"/>
        <item x="7"/>
        <item x="45"/>
        <item x="78"/>
        <item x="90"/>
        <item x="28"/>
        <item x="12"/>
        <item x="38"/>
        <item x="84"/>
        <item x="13"/>
        <item x="82"/>
        <item x="51"/>
        <item x="50"/>
        <item x="121"/>
        <item x="41"/>
        <item x="8"/>
        <item x="49"/>
        <item x="10"/>
        <item x="11"/>
        <item x="14"/>
        <item x="122"/>
        <item x="0"/>
        <item x="73"/>
        <item x="1"/>
        <item x="39"/>
        <item x="69"/>
        <item x="123"/>
        <item x="71"/>
        <item x="70"/>
        <item x="3"/>
        <item x="44"/>
        <item x="4"/>
        <item x="19"/>
        <item x="81"/>
        <item x="124"/>
        <item x="125"/>
        <item x="29"/>
        <item x="2"/>
        <item x="94"/>
        <item x="5"/>
        <item x="86"/>
        <item x="33"/>
        <item x="87"/>
        <item x="88"/>
        <item x="52"/>
        <item x="55"/>
        <item x="58"/>
        <item x="57"/>
        <item x="92"/>
        <item x="59"/>
        <item x="85"/>
        <item x="91"/>
        <item m="1" x="130"/>
        <item x="56"/>
        <item x="66"/>
        <item x="74"/>
        <item x="68"/>
        <item x="53"/>
        <item x="35"/>
        <item x="67"/>
        <item x="6"/>
        <item x="83"/>
      </items>
    </pivotField>
    <pivotField compact="0" outline="0" showAll="0" defaultSubtotal="0"/>
    <pivotField compact="0" outline="0" showAll="0" defaultSubtotal="0"/>
    <pivotField compact="0" outline="0" showAll="0" defaultSubtotal="0"/>
    <pivotField compact="0" outline="0" showAll="0" defaultSubtotal="0"/>
    <pivotField axis="axisPage" compact="0" outline="0" multipleItemSelectionAllowed="1" showAll="0" defaultSubtotal="0">
      <items count="3">
        <item h="1" x="2"/>
        <item x="0"/>
        <item x="1"/>
      </items>
    </pivotField>
    <pivotField compact="0" outline="0" showAll="0" defaultSubtotal="0"/>
    <pivotField compact="0" outline="0" showAll="0" defaultSubtotal="0"/>
    <pivotField compact="0" outline="0" showAll="0" defaultSubtotal="0"/>
    <pivotField compact="0" outline="0" showAll="0" defaultSubtotal="0"/>
    <pivotField axis="axisCol" compact="0" outline="0" showAll="0" defaultSubtotal="0">
      <items count="5">
        <item x="4"/>
        <item x="0"/>
        <item x="1"/>
        <item x="2"/>
        <item x="3"/>
      </items>
    </pivotField>
    <pivotField dataField="1" compact="0" outline="0" showAll="0" defaultSubtotal="0"/>
    <pivotField axis="axisCol" compact="0" outline="0" showAll="0" defaultSubtotal="0">
      <items count="5">
        <item x="2"/>
        <item x="3"/>
        <item x="1"/>
        <item x="0"/>
        <item x="4"/>
      </items>
    </pivotField>
    <pivotField compact="0" outline="0" showAll="0" defaultSubtotal="0"/>
    <pivotField compact="0" outline="0" showAll="0" defaultSubtotal="0"/>
    <pivotField compact="0" outline="0" showAll="0" defaultSubtotal="0"/>
    <pivotField axis="axisPage" compact="0" outline="0" showAll="0" defaultSubtotal="0">
      <items count="637">
        <item x="163"/>
        <item x="20"/>
        <item x="274"/>
        <item x="296"/>
        <item x="1"/>
        <item x="14"/>
        <item x="135"/>
        <item x="463"/>
        <item x="96"/>
        <item x="352"/>
        <item x="38"/>
        <item x="95"/>
        <item x="357"/>
        <item x="162"/>
        <item x="332"/>
        <item x="16"/>
        <item x="324"/>
        <item x="19"/>
        <item x="197"/>
        <item x="4"/>
        <item x="10"/>
        <item x="28"/>
        <item x="17"/>
        <item x="13"/>
        <item x="504"/>
        <item x="119"/>
        <item x="345"/>
        <item x="199"/>
        <item x="138"/>
        <item x="609"/>
        <item x="381"/>
        <item m="1" x="634"/>
        <item x="31"/>
        <item x="12"/>
        <item x="370"/>
        <item x="334"/>
        <item x="21"/>
        <item x="36"/>
        <item x="266"/>
        <item x="283"/>
        <item x="82"/>
        <item x="289"/>
        <item x="46"/>
        <item x="32"/>
        <item x="305"/>
        <item x="326"/>
        <item x="67"/>
        <item x="422"/>
        <item x="34"/>
        <item x="65"/>
        <item x="81"/>
        <item x="68"/>
        <item x="25"/>
        <item x="29"/>
        <item x="18"/>
        <item x="514"/>
        <item x="30"/>
        <item x="75"/>
        <item x="27"/>
        <item x="24"/>
        <item x="2"/>
        <item x="408"/>
        <item x="54"/>
        <item x="5"/>
        <item x="6"/>
        <item x="7"/>
        <item x="23"/>
        <item x="231"/>
        <item x="8"/>
        <item x="129"/>
        <item x="409"/>
        <item x="45"/>
        <item x="149"/>
        <item x="11"/>
        <item x="206"/>
        <item x="461"/>
        <item x="233"/>
        <item x="340"/>
        <item x="22"/>
        <item x="98"/>
        <item x="60"/>
        <item x="257"/>
        <item x="611"/>
        <item x="106"/>
        <item x="219"/>
        <item x="507"/>
        <item x="62"/>
        <item x="9"/>
        <item x="66"/>
        <item x="89"/>
        <item x="105"/>
        <item x="103"/>
        <item x="104"/>
        <item x="15"/>
        <item x="3"/>
        <item x="341"/>
        <item x="171"/>
        <item x="513"/>
        <item x="39"/>
        <item x="26"/>
        <item x="77"/>
        <item x="132"/>
        <item x="608"/>
        <item x="382"/>
        <item x="277"/>
        <item x="148"/>
        <item x="410"/>
        <item x="71"/>
        <item x="423"/>
        <item x="434"/>
        <item x="41"/>
        <item x="133"/>
        <item x="33"/>
        <item x="420"/>
        <item x="371"/>
        <item x="70"/>
        <item x="88"/>
        <item m="1" x="628"/>
        <item x="154"/>
        <item x="404"/>
        <item x="97"/>
        <item x="93"/>
        <item x="74"/>
        <item x="419"/>
        <item x="490"/>
        <item x="353"/>
        <item x="319"/>
        <item x="293"/>
        <item x="164"/>
        <item x="372"/>
        <item x="114"/>
        <item m="1" x="631"/>
        <item x="43"/>
        <item x="333"/>
        <item x="120"/>
        <item x="208"/>
        <item x="323"/>
        <item x="521"/>
        <item x="185"/>
        <item x="239"/>
        <item m="1" x="626"/>
        <item x="362"/>
        <item x="284"/>
        <item x="565"/>
        <item x="139"/>
        <item x="248"/>
        <item x="360"/>
        <item x="0"/>
        <item x="35"/>
        <item x="184"/>
        <item x="121"/>
        <item x="210"/>
        <item x="442"/>
        <item x="275"/>
        <item x="152"/>
        <item x="228"/>
        <item x="447"/>
        <item x="174"/>
        <item m="1" x="621"/>
        <item m="1" x="629"/>
        <item x="363"/>
        <item x="399"/>
        <item x="428"/>
        <item x="543"/>
        <item x="168"/>
        <item x="140"/>
        <item x="150"/>
        <item x="165"/>
        <item x="198"/>
        <item x="207"/>
        <item x="229"/>
        <item x="52"/>
        <item x="241"/>
        <item m="1" x="633"/>
        <item x="294"/>
        <item x="175"/>
        <item x="373"/>
        <item x="159"/>
        <item x="37"/>
        <item x="469"/>
        <item x="53"/>
        <item x="346"/>
        <item x="384"/>
        <item x="321"/>
        <item x="355"/>
        <item x="166"/>
        <item x="94"/>
        <item x="176"/>
        <item x="112"/>
        <item x="55"/>
        <item x="172"/>
        <item x="214"/>
        <item x="430"/>
        <item x="416"/>
        <item x="358"/>
        <item x="226"/>
        <item x="115"/>
        <item x="73"/>
        <item x="295"/>
        <item x="240"/>
        <item x="268"/>
        <item x="390"/>
        <item x="258"/>
        <item x="491"/>
        <item x="322"/>
        <item x="313"/>
        <item x="260"/>
        <item x="424"/>
        <item x="145"/>
        <item x="411"/>
        <item x="40"/>
        <item x="389"/>
        <item x="378"/>
        <item x="286"/>
        <item x="312"/>
        <item x="446"/>
        <item x="432"/>
        <item x="470"/>
        <item x="448"/>
        <item x="225"/>
        <item x="471"/>
        <item x="83"/>
        <item x="505"/>
        <item x="354"/>
        <item x="153"/>
        <item x="264"/>
        <item x="215"/>
        <item x="484"/>
        <item x="366"/>
        <item x="367"/>
        <item x="142"/>
        <item x="230"/>
        <item x="368"/>
        <item x="431"/>
        <item x="84"/>
        <item x="216"/>
        <item x="254"/>
        <item x="127"/>
        <item x="276"/>
        <item x="498"/>
        <item x="143"/>
        <item x="111"/>
        <item x="320"/>
        <item x="429"/>
        <item x="69"/>
        <item x="155"/>
        <item x="383"/>
        <item x="359"/>
        <item x="85"/>
        <item x="99"/>
        <item x="100"/>
        <item x="113"/>
        <item x="151"/>
        <item m="1" x="632"/>
        <item x="369"/>
        <item x="193"/>
        <item x="342"/>
        <item x="136"/>
        <item x="56"/>
        <item x="506"/>
        <item x="524"/>
        <item x="396"/>
        <item x="559"/>
        <item x="575"/>
        <item x="604"/>
        <item x="141"/>
        <item x="453"/>
        <item x="610"/>
        <item x="492"/>
        <item x="472"/>
        <item x="87"/>
        <item x="605"/>
        <item x="101"/>
        <item m="1" x="635"/>
        <item x="493"/>
        <item x="144"/>
        <item m="1" x="636"/>
        <item x="259"/>
        <item x="201"/>
        <item x="516"/>
        <item x="232"/>
        <item x="302"/>
        <item x="243"/>
        <item x="462"/>
        <item m="1" x="627"/>
        <item x="540"/>
        <item x="217"/>
        <item x="485"/>
        <item x="50"/>
        <item x="443"/>
        <item x="249"/>
        <item x="182"/>
        <item x="335"/>
        <item x="186"/>
        <item x="550"/>
        <item x="455"/>
        <item x="109"/>
        <item x="615"/>
        <item x="261"/>
        <item x="108"/>
        <item x="364"/>
        <item x="49"/>
        <item x="571"/>
        <item x="454"/>
        <item x="238"/>
        <item x="51"/>
        <item x="515"/>
        <item x="209"/>
        <item x="262"/>
        <item x="57"/>
        <item x="499"/>
        <item x="91"/>
        <item x="250"/>
        <item x="407"/>
        <item x="452"/>
        <item x="72"/>
        <item x="535"/>
        <item x="242"/>
        <item x="122"/>
        <item x="385"/>
        <item x="564"/>
        <item x="486"/>
        <item x="86"/>
        <item x="42"/>
        <item x="44"/>
        <item x="47"/>
        <item x="48"/>
        <item x="90"/>
        <item x="102"/>
        <item x="123"/>
        <item x="124"/>
        <item x="125"/>
        <item x="126"/>
        <item x="134"/>
        <item x="137"/>
        <item x="146"/>
        <item x="147"/>
        <item x="64"/>
        <item x="156"/>
        <item x="157"/>
        <item x="158"/>
        <item x="167"/>
        <item x="169"/>
        <item x="177"/>
        <item x="178"/>
        <item x="179"/>
        <item x="180"/>
        <item x="61"/>
        <item x="187"/>
        <item x="188"/>
        <item x="189"/>
        <item x="190"/>
        <item x="200"/>
        <item x="110"/>
        <item x="202"/>
        <item x="203"/>
        <item x="204"/>
        <item x="218"/>
        <item x="220"/>
        <item x="234"/>
        <item x="235"/>
        <item x="128"/>
        <item x="251"/>
        <item x="253"/>
        <item x="263"/>
        <item x="270"/>
        <item x="271"/>
        <item x="272"/>
        <item x="278"/>
        <item x="287"/>
        <item x="288"/>
        <item x="290"/>
        <item x="297"/>
        <item x="303"/>
        <item x="306"/>
        <item x="307"/>
        <item x="314"/>
        <item x="315"/>
        <item x="316"/>
        <item x="325"/>
        <item x="336"/>
        <item x="347"/>
        <item x="348"/>
        <item x="299"/>
        <item x="365"/>
        <item x="374"/>
        <item x="379"/>
        <item x="377"/>
        <item x="59"/>
        <item x="386"/>
        <item x="391"/>
        <item x="392"/>
        <item x="393"/>
        <item x="328"/>
        <item x="400"/>
        <item x="401"/>
        <item x="402"/>
        <item x="403"/>
        <item x="405"/>
        <item x="338"/>
        <item x="412"/>
        <item x="344"/>
        <item x="413"/>
        <item m="1" x="622"/>
        <item x="421"/>
        <item x="425"/>
        <item x="433"/>
        <item x="435"/>
        <item x="436"/>
        <item x="444"/>
        <item x="237"/>
        <item x="449"/>
        <item x="457"/>
        <item x="458"/>
        <item x="459"/>
        <item x="473"/>
        <item x="474"/>
        <item x="475"/>
        <item x="244"/>
        <item x="476"/>
        <item x="487"/>
        <item x="500"/>
        <item x="501"/>
        <item x="510"/>
        <item x="517"/>
        <item x="518"/>
        <item x="483"/>
        <item x="247"/>
        <item x="587"/>
        <item x="511"/>
        <item x="339"/>
        <item x="478"/>
        <item x="211"/>
        <item x="464"/>
        <item x="192"/>
        <item x="536"/>
        <item x="495"/>
        <item m="1" x="625"/>
        <item x="566"/>
        <item x="191"/>
        <item x="577"/>
        <item x="337"/>
        <item x="508"/>
        <item m="1" x="623"/>
        <item x="544"/>
        <item x="502"/>
        <item x="279"/>
        <item x="451"/>
        <item x="591"/>
        <item x="612"/>
        <item x="488"/>
        <item x="205"/>
        <item x="438"/>
        <item x="236"/>
        <item x="170"/>
        <item x="387"/>
        <item x="532"/>
        <item x="78"/>
        <item x="588"/>
        <item x="450"/>
        <item x="579"/>
        <item x="252"/>
        <item x="221"/>
        <item x="116"/>
        <item x="578"/>
        <item x="406"/>
        <item x="308"/>
        <item x="538"/>
        <item x="160"/>
        <item x="426"/>
        <item x="256"/>
        <item x="394"/>
        <item x="350"/>
        <item x="291"/>
        <item x="76"/>
        <item x="597"/>
        <item x="576"/>
        <item x="533"/>
        <item x="539"/>
        <item x="195"/>
        <item x="556"/>
        <item x="304"/>
        <item x="593"/>
        <item x="482"/>
        <item x="479"/>
        <item x="349"/>
        <item x="417"/>
        <item x="298"/>
        <item x="606"/>
        <item x="583"/>
        <item x="440"/>
        <item x="519"/>
        <item x="585"/>
        <item x="563"/>
        <item x="494"/>
        <item x="437"/>
        <item x="465"/>
        <item x="380"/>
        <item x="343"/>
        <item x="356"/>
        <item x="512"/>
        <item x="582"/>
        <item x="547"/>
        <item x="598"/>
        <item x="553"/>
        <item x="477"/>
        <item x="309"/>
        <item x="280"/>
        <item x="414"/>
        <item x="117"/>
        <item x="118"/>
        <item x="194"/>
        <item x="222"/>
        <item x="223"/>
        <item x="265"/>
        <item x="269"/>
        <item x="310"/>
        <item x="361"/>
        <item x="375"/>
        <item x="445"/>
        <item x="456"/>
        <item x="496"/>
        <item x="509"/>
        <item x="522"/>
        <item x="527"/>
        <item x="546"/>
        <item x="548"/>
        <item x="560"/>
        <item x="567"/>
        <item x="570"/>
        <item x="573"/>
        <item x="212"/>
        <item x="562"/>
        <item x="131"/>
        <item x="613"/>
        <item x="181"/>
        <item x="574"/>
        <item x="245"/>
        <item x="58"/>
        <item x="561"/>
        <item x="317"/>
        <item x="300"/>
        <item x="107"/>
        <item x="439"/>
        <item x="327"/>
        <item x="599"/>
        <item x="529"/>
        <item x="351"/>
        <item x="551"/>
        <item x="607"/>
        <item x="526"/>
        <item x="552"/>
        <item x="466"/>
        <item x="503"/>
        <item x="595"/>
        <item x="541"/>
        <item x="292"/>
        <item x="581"/>
        <item x="569"/>
        <item x="554"/>
        <item x="480"/>
        <item x="520"/>
        <item x="616"/>
        <item x="460"/>
        <item x="415"/>
        <item x="568"/>
        <item x="224"/>
        <item x="619"/>
        <item x="388"/>
        <item x="530"/>
        <item x="282"/>
        <item x="600"/>
        <item x="467"/>
        <item x="395"/>
        <item x="331"/>
        <item x="549"/>
        <item x="586"/>
        <item x="525"/>
        <item x="589"/>
        <item x="281"/>
        <item x="572"/>
        <item x="602"/>
        <item x="311"/>
        <item x="329"/>
        <item x="441"/>
        <item x="255"/>
        <item x="617"/>
        <item x="246"/>
        <item x="534"/>
        <item x="213"/>
        <item x="63"/>
        <item m="1" x="624"/>
        <item x="92"/>
        <item x="376"/>
        <item x="130"/>
        <item x="173"/>
        <item x="523"/>
        <item x="555"/>
        <item x="183"/>
        <item x="397"/>
        <item x="557"/>
        <item x="558"/>
        <item x="601"/>
        <item x="603"/>
        <item x="620"/>
        <item x="79"/>
        <item x="80"/>
        <item x="161"/>
        <item x="196"/>
        <item x="227"/>
        <item x="267"/>
        <item x="273"/>
        <item x="285"/>
        <item x="301"/>
        <item x="318"/>
        <item x="330"/>
        <item x="398"/>
        <item x="418"/>
        <item x="427"/>
        <item x="468"/>
        <item x="481"/>
        <item x="489"/>
        <item x="497"/>
        <item x="528"/>
        <item x="531"/>
        <item x="537"/>
        <item x="542"/>
        <item x="545"/>
        <item x="580"/>
        <item x="584"/>
        <item x="590"/>
        <item x="592"/>
        <item x="594"/>
        <item x="596"/>
        <item x="614"/>
        <item x="618"/>
        <item m="1" x="63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17"/>
  </rowFields>
  <rowItems count="59">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5"/>
    </i>
    <i>
      <x v="106"/>
    </i>
    <i>
      <x v="108"/>
    </i>
    <i>
      <x v="111"/>
    </i>
    <i>
      <x v="126"/>
    </i>
    <i>
      <x v="128"/>
    </i>
    <i>
      <x v="130"/>
    </i>
    <i t="grand">
      <x/>
    </i>
  </rowItems>
  <colFields count="2">
    <field x="27"/>
    <field x="29"/>
  </colFields>
  <colItems count="15">
    <i>
      <x/>
      <x/>
    </i>
    <i r="1">
      <x v="2"/>
    </i>
    <i>
      <x v="1"/>
      <x v="1"/>
    </i>
    <i r="1">
      <x v="3"/>
    </i>
    <i r="1">
      <x v="4"/>
    </i>
    <i>
      <x v="2"/>
      <x v="1"/>
    </i>
    <i r="1">
      <x v="3"/>
    </i>
    <i r="1">
      <x v="4"/>
    </i>
    <i>
      <x v="3"/>
      <x v="1"/>
    </i>
    <i r="1">
      <x v="3"/>
    </i>
    <i r="1">
      <x v="4"/>
    </i>
    <i>
      <x v="4"/>
      <x v="1"/>
    </i>
    <i r="1">
      <x v="3"/>
    </i>
    <i r="1">
      <x v="4"/>
    </i>
    <i t="grand">
      <x/>
    </i>
  </colItems>
  <pageFields count="5">
    <pageField fld="7" hier="-1"/>
    <pageField fld="11" hier="-1"/>
    <pageField fld="22" hier="-1"/>
    <pageField fld="10" hier="-1"/>
    <pageField fld="33" hier="-1"/>
  </pageFields>
  <dataFields count="1">
    <dataField name="Soma de VALOR" fld="28" baseField="0" baseItem="0"/>
  </dataFields>
  <formats count="3">
    <format dxfId="19">
      <pivotArea outline="0" fieldPosition="0">
        <references count="3">
          <reference field="17" count="1" selected="0">
            <x v="106"/>
          </reference>
          <reference field="27" count="1" selected="0">
            <x v="0"/>
          </reference>
          <reference field="29" count="1" selected="0">
            <x v="2"/>
          </reference>
        </references>
      </pivotArea>
    </format>
    <format dxfId="18">
      <pivotArea outline="0" fieldPosition="0">
        <references count="3">
          <reference field="17" count="1" selected="0">
            <x v="106"/>
          </reference>
          <reference field="27" count="1" selected="0">
            <x v="0"/>
          </reference>
          <reference field="29" count="1" selected="0">
            <x v="2"/>
          </reference>
        </references>
      </pivotArea>
    </format>
    <format dxfId="17">
      <pivotArea outline="0" fieldPosition="0">
        <references count="3">
          <reference field="17" count="1" selected="0">
            <x v="108"/>
          </reference>
          <reference field="27" count="1" selected="0">
            <x v="0"/>
          </reference>
          <reference field="29"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ela Dinâmica3" cacheId="0" applyNumberFormats="0" applyBorderFormats="0" applyFontFormats="0" applyPatternFormats="0" applyAlignmentFormats="0" applyWidthHeightFormats="1" dataCaption="Valores" updatedVersion="8" minRefreshableVersion="3" useAutoFormatting="1" itemPrintTitles="1" createdVersion="6" indent="0" compact="0" compactData="0" gridDropZones="1" multipleFieldFilters="0" fieldListSortAscending="1">
  <location ref="L105:AB186" firstHeaderRow="1" firstDataRow="3" firstDataCol="2" rowPageCount="4" colPageCount="1"/>
  <pivotFields count="66">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multipleItemSelectionAllowed="1" showAll="0" defaultSubtotal="0">
      <items count="2">
        <item x="0"/>
        <item h="1" x="1"/>
      </items>
    </pivotField>
    <pivotField compact="0" outline="0" showAll="0" defaultSubtotal="0"/>
    <pivotField compact="0" outline="0" showAll="0" defaultSubtotal="0"/>
    <pivotField axis="axisRow" compact="0" outline="0" showAll="0" defaultSubtotal="0">
      <items count="94">
        <item x="14"/>
        <item x="20"/>
        <item x="6"/>
        <item x="60"/>
        <item x="78"/>
        <item x="27"/>
        <item x="9"/>
        <item x="13"/>
        <item x="86"/>
        <item x="37"/>
        <item x="59"/>
        <item x="22"/>
        <item x="84"/>
        <item x="90"/>
        <item m="1" x="92"/>
        <item x="50"/>
        <item x="54"/>
        <item x="75"/>
        <item x="58"/>
        <item x="31"/>
        <item x="8"/>
        <item x="88"/>
        <item x="24"/>
        <item x="47"/>
        <item x="43"/>
        <item m="1" x="93"/>
        <item x="53"/>
        <item x="41"/>
        <item x="49"/>
        <item x="42"/>
        <item x="44"/>
        <item x="21"/>
        <item x="38"/>
        <item x="0"/>
        <item x="45"/>
        <item x="25"/>
        <item x="55"/>
        <item x="77"/>
        <item x="52"/>
        <item x="5"/>
        <item x="85"/>
        <item x="57"/>
        <item x="76"/>
        <item x="48"/>
        <item m="1" x="91"/>
        <item x="40"/>
        <item x="12"/>
        <item x="73"/>
        <item x="30"/>
        <item x="56"/>
        <item x="3"/>
        <item x="46"/>
        <item x="87"/>
        <item x="63"/>
        <item x="82"/>
        <item x="62"/>
        <item x="26"/>
        <item x="39"/>
        <item x="81"/>
        <item x="4"/>
        <item x="1"/>
        <item x="23"/>
        <item x="74"/>
        <item x="70"/>
        <item x="2"/>
        <item x="80"/>
        <item x="16"/>
        <item x="83"/>
        <item x="15"/>
        <item x="11"/>
        <item x="79"/>
        <item x="67"/>
        <item x="18"/>
        <item x="69"/>
        <item x="7"/>
        <item x="35"/>
        <item x="72"/>
        <item x="68"/>
        <item x="28"/>
        <item x="32"/>
        <item x="10"/>
        <item x="34"/>
        <item x="33"/>
        <item x="29"/>
        <item x="64"/>
        <item x="65"/>
        <item x="36"/>
        <item x="17"/>
        <item x="51"/>
        <item x="19"/>
        <item x="61"/>
        <item x="71"/>
        <item x="66"/>
        <item x="89"/>
      </items>
    </pivotField>
    <pivotField axis="axisPage" compact="0" outline="0" showAll="0" defaultSubtotal="0">
      <items count="8">
        <item x="7"/>
        <item x="0"/>
        <item x="2"/>
        <item x="3"/>
        <item x="6"/>
        <item x="1"/>
        <item x="4"/>
        <item x="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multipleItemSelectionAllowed="1" showAll="0" defaultSubtotal="0">
      <items count="131">
        <item x="25"/>
        <item x="126"/>
        <item x="127"/>
        <item x="128"/>
        <item x="63"/>
        <item x="22"/>
        <item x="129"/>
        <item x="95"/>
        <item x="37"/>
        <item x="72"/>
        <item x="79"/>
        <item x="54"/>
        <item x="36"/>
        <item x="64"/>
        <item x="16"/>
        <item x="89"/>
        <item x="26"/>
        <item x="111"/>
        <item x="20"/>
        <item x="21"/>
        <item x="32"/>
        <item x="93"/>
        <item x="31"/>
        <item x="77"/>
        <item x="96"/>
        <item x="65"/>
        <item x="97"/>
        <item x="34"/>
        <item x="98"/>
        <item x="30"/>
        <item x="99"/>
        <item x="100"/>
        <item x="101"/>
        <item x="102"/>
        <item x="23"/>
        <item x="103"/>
        <item x="104"/>
        <item x="105"/>
        <item x="106"/>
        <item x="107"/>
        <item x="108"/>
        <item x="109"/>
        <item x="27"/>
        <item x="24"/>
        <item x="110"/>
        <item x="15"/>
        <item x="17"/>
        <item x="61"/>
        <item x="112"/>
        <item x="62"/>
        <item x="43"/>
        <item x="113"/>
        <item x="18"/>
        <item x="48"/>
        <item x="47"/>
        <item x="42"/>
        <item x="75"/>
        <item x="46"/>
        <item x="60"/>
        <item x="9"/>
        <item x="76"/>
        <item x="40"/>
        <item x="114"/>
        <item x="115"/>
        <item x="80"/>
        <item x="116"/>
        <item x="117"/>
        <item x="118"/>
        <item x="119"/>
        <item x="120"/>
        <item x="7"/>
        <item x="45"/>
        <item x="78"/>
        <item x="90"/>
        <item x="28"/>
        <item x="12"/>
        <item x="38"/>
        <item x="84"/>
        <item x="13"/>
        <item x="82"/>
        <item x="51"/>
        <item x="50"/>
        <item x="121"/>
        <item x="41"/>
        <item x="8"/>
        <item x="49"/>
        <item x="10"/>
        <item x="11"/>
        <item x="14"/>
        <item x="122"/>
        <item x="0"/>
        <item x="73"/>
        <item x="1"/>
        <item x="39"/>
        <item x="69"/>
        <item x="123"/>
        <item x="71"/>
        <item x="70"/>
        <item x="3"/>
        <item x="44"/>
        <item x="4"/>
        <item x="19"/>
        <item x="81"/>
        <item x="124"/>
        <item x="125"/>
        <item x="29"/>
        <item x="2"/>
        <item x="94"/>
        <item x="5"/>
        <item x="86"/>
        <item x="33"/>
        <item x="87"/>
        <item x="88"/>
        <item x="52"/>
        <item x="55"/>
        <item x="58"/>
        <item x="57"/>
        <item x="92"/>
        <item x="59"/>
        <item x="85"/>
        <item x="91"/>
        <item m="1" x="130"/>
        <item x="56"/>
        <item x="66"/>
        <item x="74"/>
        <item x="68"/>
        <item x="53"/>
        <item x="35"/>
        <item x="67"/>
        <item x="6"/>
        <item x="83"/>
      </items>
    </pivotField>
    <pivotField compact="0" outline="0" showAll="0" defaultSubtotal="0"/>
    <pivotField compact="0" outline="0" showAll="0" defaultSubtotal="0"/>
    <pivotField compact="0" outline="0" showAll="0" defaultSubtotal="0"/>
    <pivotField compact="0" outline="0" showAll="0" defaultSubtotal="0"/>
    <pivotField axis="axisRow" compact="0" outline="0" multipleItemSelectionAllowed="1" showAll="0" defaultSubtotal="0">
      <items count="3">
        <item h="1" x="2"/>
        <item x="0"/>
        <item x="1"/>
      </items>
    </pivotField>
    <pivotField compact="0" outline="0" showAll="0" defaultSubtotal="0"/>
    <pivotField compact="0" outline="0" showAll="0" defaultSubtotal="0"/>
    <pivotField compact="0" outline="0" showAll="0" defaultSubtotal="0"/>
    <pivotField compact="0" outline="0" showAll="0" defaultSubtotal="0"/>
    <pivotField axis="axisCol" compact="0" outline="0" showAll="0" defaultSubtotal="0">
      <items count="5">
        <item x="4"/>
        <item x="0"/>
        <item x="1"/>
        <item x="2"/>
        <item x="3"/>
      </items>
    </pivotField>
    <pivotField dataField="1" compact="0" outline="0" showAll="0" defaultSubtotal="0"/>
    <pivotField axis="axisCol" compact="0" outline="0" showAll="0" defaultSubtotal="0">
      <items count="5">
        <item x="2"/>
        <item x="3"/>
        <item x="1"/>
        <item x="4"/>
        <item x="0"/>
      </items>
    </pivotField>
    <pivotField compact="0" outline="0" showAll="0" defaultSubtotal="0"/>
    <pivotField compact="0" outline="0" showAll="0" defaultSubtotal="0"/>
    <pivotField compact="0" outline="0" showAll="0" defaultSubtotal="0"/>
    <pivotField axis="axisPage" compact="0" outline="0" showAll="0" defaultSubtotal="0">
      <items count="637">
        <item x="163"/>
        <item x="20"/>
        <item x="274"/>
        <item x="296"/>
        <item x="1"/>
        <item x="14"/>
        <item x="135"/>
        <item x="463"/>
        <item x="96"/>
        <item x="352"/>
        <item x="38"/>
        <item x="95"/>
        <item x="357"/>
        <item x="162"/>
        <item x="332"/>
        <item x="16"/>
        <item x="324"/>
        <item x="19"/>
        <item x="197"/>
        <item x="4"/>
        <item x="10"/>
        <item x="28"/>
        <item x="17"/>
        <item x="13"/>
        <item x="504"/>
        <item x="119"/>
        <item x="345"/>
        <item x="199"/>
        <item x="138"/>
        <item x="609"/>
        <item x="381"/>
        <item m="1" x="634"/>
        <item x="31"/>
        <item x="12"/>
        <item x="370"/>
        <item x="334"/>
        <item x="21"/>
        <item x="36"/>
        <item x="266"/>
        <item x="283"/>
        <item x="82"/>
        <item x="289"/>
        <item x="46"/>
        <item x="32"/>
        <item x="305"/>
        <item x="326"/>
        <item x="67"/>
        <item x="422"/>
        <item x="34"/>
        <item x="65"/>
        <item x="81"/>
        <item x="68"/>
        <item x="25"/>
        <item x="29"/>
        <item x="18"/>
        <item x="514"/>
        <item x="30"/>
        <item x="75"/>
        <item x="27"/>
        <item x="24"/>
        <item x="2"/>
        <item x="408"/>
        <item x="54"/>
        <item x="5"/>
        <item x="6"/>
        <item x="7"/>
        <item x="23"/>
        <item x="231"/>
        <item x="8"/>
        <item x="129"/>
        <item x="409"/>
        <item x="45"/>
        <item x="149"/>
        <item x="11"/>
        <item x="206"/>
        <item x="461"/>
        <item x="233"/>
        <item x="340"/>
        <item x="22"/>
        <item x="98"/>
        <item x="60"/>
        <item x="257"/>
        <item x="611"/>
        <item x="106"/>
        <item x="219"/>
        <item x="507"/>
        <item x="62"/>
        <item x="9"/>
        <item x="66"/>
        <item x="89"/>
        <item x="105"/>
        <item x="103"/>
        <item x="104"/>
        <item x="15"/>
        <item x="3"/>
        <item x="341"/>
        <item x="171"/>
        <item x="513"/>
        <item x="39"/>
        <item x="26"/>
        <item x="77"/>
        <item x="132"/>
        <item x="608"/>
        <item x="382"/>
        <item x="277"/>
        <item x="148"/>
        <item x="410"/>
        <item x="71"/>
        <item x="423"/>
        <item x="434"/>
        <item x="41"/>
        <item x="133"/>
        <item x="33"/>
        <item x="420"/>
        <item x="371"/>
        <item x="70"/>
        <item x="88"/>
        <item m="1" x="628"/>
        <item x="154"/>
        <item x="404"/>
        <item x="97"/>
        <item x="93"/>
        <item x="74"/>
        <item x="419"/>
        <item x="490"/>
        <item x="353"/>
        <item x="319"/>
        <item x="293"/>
        <item x="164"/>
        <item x="372"/>
        <item x="114"/>
        <item m="1" x="631"/>
        <item x="43"/>
        <item x="333"/>
        <item x="120"/>
        <item x="208"/>
        <item x="323"/>
        <item x="521"/>
        <item x="185"/>
        <item x="239"/>
        <item m="1" x="626"/>
        <item x="362"/>
        <item x="284"/>
        <item x="565"/>
        <item x="139"/>
        <item x="248"/>
        <item x="360"/>
        <item x="0"/>
        <item x="35"/>
        <item x="184"/>
        <item x="121"/>
        <item x="210"/>
        <item x="442"/>
        <item x="275"/>
        <item x="152"/>
        <item x="228"/>
        <item x="447"/>
        <item x="174"/>
        <item m="1" x="621"/>
        <item m="1" x="629"/>
        <item x="363"/>
        <item x="399"/>
        <item x="428"/>
        <item x="543"/>
        <item x="168"/>
        <item x="140"/>
        <item x="150"/>
        <item x="165"/>
        <item x="198"/>
        <item x="207"/>
        <item x="229"/>
        <item x="52"/>
        <item x="241"/>
        <item m="1" x="633"/>
        <item x="294"/>
        <item x="175"/>
        <item x="373"/>
        <item x="159"/>
        <item x="37"/>
        <item x="469"/>
        <item x="53"/>
        <item x="346"/>
        <item x="384"/>
        <item x="321"/>
        <item x="355"/>
        <item x="166"/>
        <item x="94"/>
        <item x="176"/>
        <item x="112"/>
        <item x="55"/>
        <item x="172"/>
        <item x="214"/>
        <item x="430"/>
        <item x="416"/>
        <item x="358"/>
        <item x="226"/>
        <item x="115"/>
        <item x="73"/>
        <item x="295"/>
        <item x="240"/>
        <item x="268"/>
        <item x="390"/>
        <item x="258"/>
        <item x="491"/>
        <item x="322"/>
        <item x="313"/>
        <item x="260"/>
        <item x="424"/>
        <item x="145"/>
        <item x="411"/>
        <item x="40"/>
        <item x="389"/>
        <item x="378"/>
        <item x="286"/>
        <item x="312"/>
        <item x="446"/>
        <item x="432"/>
        <item x="470"/>
        <item x="448"/>
        <item x="225"/>
        <item x="471"/>
        <item x="83"/>
        <item x="505"/>
        <item x="354"/>
        <item x="153"/>
        <item x="264"/>
        <item x="215"/>
        <item x="484"/>
        <item x="366"/>
        <item x="367"/>
        <item x="142"/>
        <item x="230"/>
        <item x="368"/>
        <item x="431"/>
        <item x="84"/>
        <item x="216"/>
        <item x="254"/>
        <item x="127"/>
        <item x="276"/>
        <item x="498"/>
        <item x="143"/>
        <item x="111"/>
        <item x="320"/>
        <item x="429"/>
        <item x="69"/>
        <item x="155"/>
        <item x="383"/>
        <item x="359"/>
        <item x="85"/>
        <item x="99"/>
        <item x="100"/>
        <item x="113"/>
        <item x="151"/>
        <item m="1" x="632"/>
        <item x="369"/>
        <item x="193"/>
        <item x="342"/>
        <item x="136"/>
        <item x="56"/>
        <item x="506"/>
        <item x="524"/>
        <item x="396"/>
        <item x="559"/>
        <item x="575"/>
        <item x="604"/>
        <item x="141"/>
        <item x="453"/>
        <item x="610"/>
        <item x="492"/>
        <item x="472"/>
        <item x="87"/>
        <item x="605"/>
        <item x="101"/>
        <item m="1" x="635"/>
        <item x="493"/>
        <item x="144"/>
        <item m="1" x="636"/>
        <item x="259"/>
        <item x="201"/>
        <item x="516"/>
        <item x="232"/>
        <item x="302"/>
        <item x="243"/>
        <item x="462"/>
        <item m="1" x="627"/>
        <item x="540"/>
        <item x="217"/>
        <item x="485"/>
        <item x="50"/>
        <item x="443"/>
        <item x="249"/>
        <item x="182"/>
        <item x="335"/>
        <item x="186"/>
        <item x="550"/>
        <item x="455"/>
        <item x="109"/>
        <item x="615"/>
        <item x="261"/>
        <item x="108"/>
        <item x="364"/>
        <item x="49"/>
        <item x="571"/>
        <item x="454"/>
        <item x="238"/>
        <item x="51"/>
        <item x="515"/>
        <item x="209"/>
        <item x="262"/>
        <item x="57"/>
        <item x="499"/>
        <item x="91"/>
        <item x="250"/>
        <item x="407"/>
        <item x="452"/>
        <item x="72"/>
        <item x="535"/>
        <item x="242"/>
        <item x="122"/>
        <item x="385"/>
        <item x="564"/>
        <item x="486"/>
        <item x="86"/>
        <item x="42"/>
        <item x="44"/>
        <item x="47"/>
        <item x="48"/>
        <item x="90"/>
        <item x="102"/>
        <item x="123"/>
        <item x="124"/>
        <item x="125"/>
        <item x="126"/>
        <item x="134"/>
        <item x="137"/>
        <item x="146"/>
        <item x="147"/>
        <item x="64"/>
        <item x="156"/>
        <item x="157"/>
        <item x="158"/>
        <item x="167"/>
        <item x="169"/>
        <item x="177"/>
        <item x="178"/>
        <item x="179"/>
        <item x="180"/>
        <item x="61"/>
        <item x="187"/>
        <item x="188"/>
        <item x="189"/>
        <item x="190"/>
        <item x="200"/>
        <item x="110"/>
        <item x="202"/>
        <item x="203"/>
        <item x="204"/>
        <item x="218"/>
        <item x="220"/>
        <item x="234"/>
        <item x="235"/>
        <item x="128"/>
        <item x="251"/>
        <item x="253"/>
        <item x="263"/>
        <item x="270"/>
        <item x="271"/>
        <item x="272"/>
        <item x="278"/>
        <item x="287"/>
        <item x="288"/>
        <item x="290"/>
        <item x="297"/>
        <item x="303"/>
        <item x="306"/>
        <item x="307"/>
        <item x="314"/>
        <item x="315"/>
        <item x="316"/>
        <item x="325"/>
        <item x="336"/>
        <item x="347"/>
        <item x="348"/>
        <item x="299"/>
        <item x="365"/>
        <item x="374"/>
        <item x="379"/>
        <item x="377"/>
        <item x="59"/>
        <item x="386"/>
        <item x="391"/>
        <item x="392"/>
        <item x="393"/>
        <item x="328"/>
        <item x="400"/>
        <item x="401"/>
        <item x="402"/>
        <item x="403"/>
        <item x="405"/>
        <item x="338"/>
        <item x="412"/>
        <item x="344"/>
        <item x="413"/>
        <item m="1" x="622"/>
        <item x="421"/>
        <item x="425"/>
        <item x="433"/>
        <item x="435"/>
        <item x="436"/>
        <item x="444"/>
        <item x="237"/>
        <item x="449"/>
        <item x="457"/>
        <item x="458"/>
        <item x="459"/>
        <item x="473"/>
        <item x="474"/>
        <item x="475"/>
        <item x="244"/>
        <item x="476"/>
        <item x="487"/>
        <item x="500"/>
        <item x="501"/>
        <item x="510"/>
        <item x="517"/>
        <item x="518"/>
        <item x="483"/>
        <item x="247"/>
        <item x="587"/>
        <item x="511"/>
        <item x="339"/>
        <item x="478"/>
        <item x="211"/>
        <item x="464"/>
        <item x="192"/>
        <item x="536"/>
        <item x="495"/>
        <item m="1" x="625"/>
        <item x="566"/>
        <item x="191"/>
        <item x="577"/>
        <item x="337"/>
        <item x="508"/>
        <item m="1" x="623"/>
        <item x="544"/>
        <item x="502"/>
        <item x="279"/>
        <item x="451"/>
        <item x="591"/>
        <item x="612"/>
        <item x="488"/>
        <item x="205"/>
        <item x="438"/>
        <item x="236"/>
        <item x="170"/>
        <item x="387"/>
        <item x="532"/>
        <item x="78"/>
        <item x="588"/>
        <item x="450"/>
        <item x="579"/>
        <item x="252"/>
        <item x="221"/>
        <item x="116"/>
        <item x="578"/>
        <item x="406"/>
        <item x="308"/>
        <item x="538"/>
        <item x="160"/>
        <item x="426"/>
        <item x="256"/>
        <item x="394"/>
        <item x="350"/>
        <item x="291"/>
        <item x="76"/>
        <item x="597"/>
        <item x="576"/>
        <item x="533"/>
        <item x="539"/>
        <item x="195"/>
        <item x="556"/>
        <item x="304"/>
        <item x="593"/>
        <item x="482"/>
        <item x="479"/>
        <item x="349"/>
        <item x="417"/>
        <item x="298"/>
        <item x="606"/>
        <item x="583"/>
        <item x="440"/>
        <item x="519"/>
        <item x="585"/>
        <item x="563"/>
        <item x="494"/>
        <item x="437"/>
        <item x="465"/>
        <item x="380"/>
        <item x="343"/>
        <item x="356"/>
        <item x="512"/>
        <item x="582"/>
        <item x="547"/>
        <item x="598"/>
        <item x="553"/>
        <item x="477"/>
        <item x="309"/>
        <item x="280"/>
        <item x="414"/>
        <item x="117"/>
        <item x="118"/>
        <item x="194"/>
        <item x="222"/>
        <item x="223"/>
        <item x="265"/>
        <item x="269"/>
        <item x="310"/>
        <item x="361"/>
        <item x="375"/>
        <item x="445"/>
        <item x="456"/>
        <item x="496"/>
        <item x="509"/>
        <item x="522"/>
        <item x="527"/>
        <item x="546"/>
        <item x="548"/>
        <item x="560"/>
        <item x="567"/>
        <item x="570"/>
        <item x="573"/>
        <item x="212"/>
        <item x="562"/>
        <item x="131"/>
        <item x="613"/>
        <item x="181"/>
        <item x="574"/>
        <item x="245"/>
        <item x="58"/>
        <item x="561"/>
        <item x="317"/>
        <item x="300"/>
        <item x="107"/>
        <item x="439"/>
        <item x="327"/>
        <item x="599"/>
        <item x="529"/>
        <item x="351"/>
        <item x="551"/>
        <item x="607"/>
        <item x="526"/>
        <item x="552"/>
        <item x="466"/>
        <item x="503"/>
        <item x="595"/>
        <item x="541"/>
        <item x="292"/>
        <item x="581"/>
        <item x="569"/>
        <item x="554"/>
        <item x="480"/>
        <item x="520"/>
        <item x="616"/>
        <item x="460"/>
        <item x="415"/>
        <item x="568"/>
        <item x="224"/>
        <item x="619"/>
        <item x="388"/>
        <item x="530"/>
        <item x="282"/>
        <item x="600"/>
        <item x="467"/>
        <item x="395"/>
        <item x="331"/>
        <item x="549"/>
        <item x="586"/>
        <item x="525"/>
        <item x="589"/>
        <item x="281"/>
        <item x="572"/>
        <item x="602"/>
        <item x="311"/>
        <item x="329"/>
        <item x="441"/>
        <item x="255"/>
        <item x="617"/>
        <item x="246"/>
        <item x="534"/>
        <item x="213"/>
        <item x="63"/>
        <item m="1" x="624"/>
        <item x="92"/>
        <item x="376"/>
        <item x="130"/>
        <item x="173"/>
        <item x="523"/>
        <item x="555"/>
        <item x="183"/>
        <item x="397"/>
        <item x="557"/>
        <item x="558"/>
        <item x="601"/>
        <item x="603"/>
        <item x="620"/>
        <item x="79"/>
        <item x="80"/>
        <item x="161"/>
        <item x="196"/>
        <item x="227"/>
        <item x="267"/>
        <item x="273"/>
        <item x="285"/>
        <item x="301"/>
        <item x="318"/>
        <item x="330"/>
        <item x="398"/>
        <item x="418"/>
        <item x="427"/>
        <item x="468"/>
        <item x="481"/>
        <item x="489"/>
        <item x="497"/>
        <item x="528"/>
        <item x="531"/>
        <item x="537"/>
        <item x="542"/>
        <item x="545"/>
        <item x="580"/>
        <item x="584"/>
        <item x="590"/>
        <item x="592"/>
        <item x="594"/>
        <item x="596"/>
        <item x="614"/>
        <item x="618"/>
        <item m="1" x="63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22"/>
    <field x="10"/>
  </rowFields>
  <rowItems count="79">
    <i>
      <x v="1"/>
      <x v="5"/>
    </i>
    <i r="1">
      <x v="23"/>
    </i>
    <i r="1">
      <x v="24"/>
    </i>
    <i r="1">
      <x v="26"/>
    </i>
    <i r="1">
      <x v="27"/>
    </i>
    <i r="1">
      <x v="28"/>
    </i>
    <i r="1">
      <x v="29"/>
    </i>
    <i r="1">
      <x v="30"/>
    </i>
    <i r="1">
      <x v="31"/>
    </i>
    <i r="1">
      <x v="32"/>
    </i>
    <i r="1">
      <x v="33"/>
    </i>
    <i r="1">
      <x v="34"/>
    </i>
    <i r="1">
      <x v="35"/>
    </i>
    <i r="1">
      <x v="36"/>
    </i>
    <i r="1">
      <x v="42"/>
    </i>
    <i r="1">
      <x v="43"/>
    </i>
    <i r="1">
      <x v="45"/>
    </i>
    <i r="1">
      <x v="46"/>
    </i>
    <i r="1">
      <x v="88"/>
    </i>
    <i>
      <x v="2"/>
      <x/>
    </i>
    <i r="1">
      <x v="1"/>
    </i>
    <i r="1">
      <x v="2"/>
    </i>
    <i r="1">
      <x v="3"/>
    </i>
    <i r="1">
      <x v="4"/>
    </i>
    <i r="1">
      <x v="6"/>
    </i>
    <i r="1">
      <x v="7"/>
    </i>
    <i r="1">
      <x v="8"/>
    </i>
    <i r="1">
      <x v="9"/>
    </i>
    <i r="1">
      <x v="10"/>
    </i>
    <i r="1">
      <x v="11"/>
    </i>
    <i r="1">
      <x v="12"/>
    </i>
    <i r="1">
      <x v="13"/>
    </i>
    <i r="1">
      <x v="15"/>
    </i>
    <i r="1">
      <x v="16"/>
    </i>
    <i r="1">
      <x v="17"/>
    </i>
    <i r="1">
      <x v="18"/>
    </i>
    <i r="1">
      <x v="19"/>
    </i>
    <i r="1">
      <x v="20"/>
    </i>
    <i r="1">
      <x v="21"/>
    </i>
    <i r="1">
      <x v="22"/>
    </i>
    <i r="1">
      <x v="37"/>
    </i>
    <i r="1">
      <x v="38"/>
    </i>
    <i r="1">
      <x v="39"/>
    </i>
    <i r="1">
      <x v="40"/>
    </i>
    <i r="1">
      <x v="41"/>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9"/>
    </i>
    <i r="1">
      <x v="70"/>
    </i>
    <i r="1">
      <x v="71"/>
    </i>
    <i r="1">
      <x v="72"/>
    </i>
    <i r="1">
      <x v="73"/>
    </i>
    <i r="1">
      <x v="74"/>
    </i>
    <i r="1">
      <x v="84"/>
    </i>
    <i r="1">
      <x v="85"/>
    </i>
    <i r="1">
      <x v="86"/>
    </i>
    <i r="1">
      <x v="87"/>
    </i>
    <i r="1">
      <x v="92"/>
    </i>
    <i r="1">
      <x v="93"/>
    </i>
    <i t="grand">
      <x/>
    </i>
  </rowItems>
  <colFields count="2">
    <field x="27"/>
    <field x="29"/>
  </colFields>
  <colItems count="15">
    <i>
      <x/>
      <x/>
    </i>
    <i r="1">
      <x v="2"/>
    </i>
    <i>
      <x v="1"/>
      <x v="1"/>
    </i>
    <i r="1">
      <x v="3"/>
    </i>
    <i r="1">
      <x v="4"/>
    </i>
    <i>
      <x v="2"/>
      <x v="1"/>
    </i>
    <i r="1">
      <x v="3"/>
    </i>
    <i r="1">
      <x v="4"/>
    </i>
    <i>
      <x v="3"/>
      <x v="1"/>
    </i>
    <i r="1">
      <x v="3"/>
    </i>
    <i r="1">
      <x v="4"/>
    </i>
    <i>
      <x v="4"/>
      <x v="1"/>
    </i>
    <i r="1">
      <x v="3"/>
    </i>
    <i r="1">
      <x v="4"/>
    </i>
    <i t="grand">
      <x/>
    </i>
  </colItems>
  <pageFields count="4">
    <pageField fld="7" hier="-1"/>
    <pageField fld="11" hier="-1"/>
    <pageField fld="17" hier="-1"/>
    <pageField fld="33" hier="-1"/>
  </pageFields>
  <dataFields count="1">
    <dataField name="Soma de VALOR" fld="28" baseField="0" baseItem="0"/>
  </dataFields>
  <formats count="3">
    <format dxfId="16">
      <pivotArea outline="0" fieldPosition="0">
        <references count="2">
          <reference field="10" count="1" selected="0">
            <x v="0"/>
          </reference>
          <reference field="22" count="1" selected="0">
            <x v="2"/>
          </reference>
        </references>
      </pivotArea>
    </format>
    <format dxfId="15">
      <pivotArea dataOnly="0" labelOnly="1" outline="0" offset="IV1" fieldPosition="0">
        <references count="1">
          <reference field="22" count="1">
            <x v="2"/>
          </reference>
        </references>
      </pivotArea>
    </format>
    <format dxfId="14">
      <pivotArea dataOnly="0" labelOnly="1" outline="0" fieldPosition="0">
        <references count="2">
          <reference field="10" count="1">
            <x v="0"/>
          </reference>
          <reference field="22"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Tabela Dinâmica7" cacheId="0" applyNumberFormats="0" applyBorderFormats="0" applyFontFormats="0" applyPatternFormats="0" applyAlignmentFormats="0" applyWidthHeightFormats="1" dataCaption="Valores" updatedVersion="8" minRefreshableVersion="3" useAutoFormatting="1" itemPrintTitles="1" createdVersion="6" indent="0" compact="0" compactData="0" gridDropZones="1" multipleFieldFilters="0" fieldListSortAscending="1">
  <location ref="AI89:AX144" firstHeaderRow="1" firstDataRow="3" firstDataCol="1" rowPageCount="5" colPageCount="1"/>
  <pivotFields count="66">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showAll="0" defaultSubtotal="0">
      <items count="5770">
        <item x="2803"/>
        <item m="1" x="5735"/>
        <item x="4086"/>
        <item x="3177"/>
        <item x="2423"/>
        <item x="37"/>
        <item x="1"/>
        <item x="2"/>
        <item x="3"/>
        <item x="4"/>
        <item x="5"/>
        <item x="6"/>
        <item x="7"/>
        <item x="8"/>
        <item x="9"/>
        <item x="10"/>
        <item x="11"/>
        <item x="12"/>
        <item x="13"/>
        <item x="4217"/>
        <item x="625"/>
        <item x="1625"/>
        <item m="1" x="5736"/>
        <item x="2872"/>
        <item x="3108"/>
        <item x="2941"/>
        <item x="2424"/>
        <item x="2425"/>
        <item x="2008"/>
        <item x="2009"/>
        <item x="368"/>
        <item x="2873"/>
        <item x="2874"/>
        <item x="3566"/>
        <item x="14"/>
        <item x="15"/>
        <item x="16"/>
        <item x="17"/>
        <item x="18"/>
        <item x="19"/>
        <item x="20"/>
        <item x="21"/>
        <item x="22"/>
        <item x="23"/>
        <item x="24"/>
        <item x="25"/>
        <item x="26"/>
        <item x="27"/>
        <item x="28"/>
        <item x="29"/>
        <item x="3933"/>
        <item x="247"/>
        <item x="626"/>
        <item x="938"/>
        <item x="3837"/>
        <item x="2426"/>
        <item x="4238"/>
        <item x="2534"/>
        <item x="4947"/>
        <item x="4547"/>
        <item x="5115"/>
        <item x="4701"/>
        <item m="1" x="5740"/>
        <item m="1" x="5741"/>
        <item x="248"/>
        <item x="299"/>
        <item x="2535"/>
        <item x="1740"/>
        <item x="939"/>
        <item x="1950"/>
        <item x="1948"/>
        <item x="3179"/>
        <item x="3741"/>
        <item x="994"/>
        <item x="696"/>
        <item x="697"/>
        <item x="698"/>
        <item x="699"/>
        <item x="700"/>
        <item x="701"/>
        <item x="702"/>
        <item x="703"/>
        <item x="704"/>
        <item x="705"/>
        <item x="706"/>
        <item x="3308"/>
        <item x="3309"/>
        <item x="3307"/>
        <item x="3310"/>
        <item x="3311"/>
        <item x="3312"/>
        <item x="3313"/>
        <item x="3314"/>
        <item x="3315"/>
        <item x="513"/>
        <item x="514"/>
        <item x="515"/>
        <item x="516"/>
        <item x="517"/>
        <item x="518"/>
        <item x="519"/>
        <item x="191"/>
        <item x="192"/>
        <item x="193"/>
        <item x="194"/>
        <item x="195"/>
        <item x="196"/>
        <item x="197"/>
        <item x="198"/>
        <item x="199"/>
        <item x="200"/>
        <item x="3316"/>
        <item x="3317"/>
        <item x="3318"/>
        <item x="3319"/>
        <item x="3320"/>
        <item x="3321"/>
        <item x="3322"/>
        <item x="3323"/>
        <item x="3324"/>
        <item x="3325"/>
        <item x="3326"/>
        <item x="3327"/>
        <item x="3328"/>
        <item x="3329"/>
        <item x="3330"/>
        <item x="3331"/>
        <item x="3332"/>
        <item x="3333"/>
        <item x="3334"/>
        <item x="3335"/>
        <item x="3336"/>
        <item x="3337"/>
        <item x="3338"/>
        <item x="3339"/>
        <item x="2876"/>
        <item x="3567"/>
        <item x="369"/>
        <item x="2942"/>
        <item x="2877"/>
        <item x="3063"/>
        <item x="1245"/>
        <item x="1626"/>
        <item x="4239"/>
        <item x="40"/>
        <item x="3198"/>
        <item m="1" x="5745"/>
        <item x="707"/>
        <item x="708"/>
        <item x="1986"/>
        <item x="300"/>
        <item x="201"/>
        <item x="575"/>
        <item x="627"/>
        <item x="709"/>
        <item x="4087"/>
        <item x="202"/>
        <item x="4241"/>
        <item x="2145"/>
        <item x="1244"/>
        <item x="1483"/>
        <item x="301"/>
        <item x="370"/>
        <item x="430"/>
        <item x="4170"/>
        <item x="1657"/>
        <item x="1484"/>
        <item m="1" x="5746"/>
        <item x="2105"/>
        <item m="1" x="5747"/>
        <item x="30"/>
        <item x="1701"/>
        <item x="2106"/>
        <item x="31"/>
        <item x="32"/>
        <item x="4242"/>
        <item x="33"/>
        <item x="34"/>
        <item x="35"/>
        <item x="2490"/>
        <item x="36"/>
        <item m="1" x="5750"/>
        <item x="1281"/>
        <item x="1333"/>
        <item x="3045"/>
        <item x="302"/>
        <item x="3660"/>
        <item x="2846"/>
        <item x="2194"/>
        <item x="1863"/>
        <item x="3046"/>
        <item x="3047"/>
        <item x="2669"/>
        <item x="431"/>
        <item x="432"/>
        <item m="1" x="5751"/>
        <item x="433"/>
        <item x="434"/>
        <item x="435"/>
        <item x="436"/>
        <item x="447"/>
        <item x="448"/>
        <item x="449"/>
        <item x="450"/>
        <item x="451"/>
        <item x="452"/>
        <item x="3545"/>
        <item x="303"/>
        <item m="1" x="5752"/>
        <item m="1" x="5753"/>
        <item x="4171"/>
        <item x="4172"/>
        <item x="4173"/>
        <item x="839"/>
        <item x="4218"/>
        <item x="3568"/>
        <item x="3569"/>
        <item x="1485"/>
        <item x="3743"/>
        <item x="3661"/>
        <item x="5628"/>
        <item x="48"/>
        <item x="249"/>
        <item x="305"/>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53"/>
        <item x="628"/>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841"/>
        <item x="940"/>
        <item x="996"/>
        <item x="1246"/>
        <item x="1247"/>
        <item x="1248"/>
        <item x="1249"/>
        <item x="1284"/>
        <item x="1422"/>
        <item x="1660"/>
        <item x="1741"/>
        <item x="1745"/>
        <item x="1844"/>
        <item x="1847"/>
        <item m="1" x="5687"/>
        <item x="1865"/>
        <item x="1866"/>
        <item x="1867"/>
        <item x="2011"/>
        <item x="2147"/>
        <item x="2290"/>
        <item x="2491"/>
        <item x="2536"/>
        <item x="2537"/>
        <item x="2538"/>
        <item x="2672"/>
        <item x="2775"/>
        <item x="2776"/>
        <item x="2777"/>
        <item x="2778"/>
        <item x="2804"/>
        <item x="2847"/>
        <item x="2850"/>
        <item x="2875"/>
        <item x="2878"/>
        <item x="2944"/>
        <item x="2945"/>
        <item x="2946"/>
        <item x="3049"/>
        <item x="3050"/>
        <item x="3064"/>
        <item x="3065"/>
        <item x="3066"/>
        <item x="3067"/>
        <item x="3110"/>
        <item x="3199"/>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7"/>
        <item x="3378"/>
        <item x="3379"/>
        <item x="3380"/>
        <item x="3381"/>
        <item x="3382"/>
        <item x="3383"/>
        <item x="3384"/>
        <item x="3385"/>
        <item x="3499"/>
        <item x="3500"/>
        <item x="3501"/>
        <item x="3502"/>
        <item x="3503"/>
        <item x="3504"/>
        <item x="3505"/>
        <item x="3506"/>
        <item x="3507"/>
        <item x="3508"/>
        <item x="3509"/>
        <item x="3744"/>
        <item x="3745"/>
        <item x="3749"/>
        <item x="3750"/>
        <item x="3934"/>
        <item x="3935"/>
        <item x="3936"/>
        <item x="3937"/>
        <item x="3938"/>
        <item x="3939"/>
        <item x="3940"/>
        <item x="3941"/>
        <item x="3942"/>
        <item x="3943"/>
        <item x="3944"/>
        <item x="3945"/>
        <item x="3946"/>
        <item x="3947"/>
        <item x="4175"/>
        <item x="4397"/>
        <item x="4425"/>
        <item x="4485"/>
        <item x="4561"/>
        <item x="4611"/>
        <item x="4958"/>
        <item x="4959"/>
        <item x="5128"/>
        <item x="2806"/>
        <item x="3054"/>
        <item x="4906"/>
        <item x="5630"/>
        <item x="524"/>
        <item m="1" x="5756"/>
        <item x="2427"/>
        <item x="4605"/>
        <item x="203"/>
        <item x="2959"/>
        <item x="2494"/>
        <item m="1" x="5691"/>
        <item m="1" x="5686"/>
        <item x="2949"/>
        <item x="630"/>
        <item x="2964"/>
        <item x="2965"/>
        <item x="2492"/>
        <item x="1486"/>
        <item x="1563"/>
        <item x="1893"/>
        <item x="4088"/>
        <item x="2289"/>
        <item x="1702"/>
        <item x="2197"/>
        <item x="1703"/>
        <item x="4772"/>
        <item x="2498"/>
        <item x="304"/>
        <item x="2947"/>
        <item x="1746"/>
        <item x="3178"/>
        <item x="2109"/>
        <item x="2107"/>
        <item x="3414"/>
        <item x="2495"/>
        <item x="3387"/>
        <item x="3053"/>
        <item x="3948"/>
        <item m="1" x="5689"/>
        <item x="1845"/>
        <item x="1744"/>
        <item x="2540"/>
        <item x="1334"/>
        <item x="629"/>
        <item x="943"/>
        <item x="4243"/>
        <item x="1952"/>
        <item x="204"/>
        <item x="1951"/>
        <item x="1423"/>
        <item x="1742"/>
        <item x="767"/>
        <item x="1989"/>
        <item x="2428"/>
        <item x="1704"/>
        <item x="2963"/>
        <item x="1706"/>
        <item x="4340"/>
        <item x="2958"/>
        <item x="1286"/>
        <item x="1988"/>
        <item x="371"/>
        <item x="1743"/>
        <item x="1487"/>
        <item x="2773"/>
        <item x="2948"/>
        <item x="2196"/>
        <item x="3109"/>
        <item x="840"/>
        <item x="3055"/>
        <item x="1335"/>
        <item m="1" x="5761"/>
        <item x="2103"/>
        <item x="998"/>
        <item x="2288"/>
        <item x="1127"/>
        <item x="3751"/>
        <item x="1949"/>
        <item x="1564"/>
        <item x="1661"/>
        <item x="1705"/>
        <item x="2671"/>
        <item x="3376"/>
        <item x="1421"/>
        <item m="1" x="5762"/>
        <item x="3746"/>
        <item x="39"/>
        <item x="0"/>
        <item x="942"/>
        <item m="1" x="5757"/>
        <item x="50"/>
        <item x="38"/>
        <item x="1707"/>
        <item x="4174"/>
        <item x="941"/>
        <item x="3748"/>
        <item x="2848"/>
        <item x="2108"/>
        <item x="49"/>
        <item x="1848"/>
        <item x="2943"/>
        <item m="1" x="5767"/>
        <item x="372"/>
        <item m="1" x="5688"/>
        <item x="2497"/>
        <item x="3281"/>
        <item x="1659"/>
        <item x="1283"/>
        <item x="1285"/>
        <item x="1282"/>
        <item m="1" x="5764"/>
        <item m="1" x="5763"/>
        <item x="2146"/>
        <item x="3180"/>
        <item x="522"/>
        <item x="250"/>
        <item x="1868"/>
        <item x="2291"/>
        <item x="2774"/>
        <item m="1" x="5765"/>
        <item x="1747"/>
        <item x="2805"/>
        <item x="523"/>
        <item x="1658"/>
        <item x="3341"/>
        <item x="4815"/>
        <item x="3386"/>
        <item x="51"/>
        <item x="52"/>
        <item x="53"/>
        <item x="54"/>
        <item x="55"/>
        <item x="56"/>
        <item x="57"/>
        <item x="58"/>
        <item x="59"/>
        <item x="60"/>
        <item x="61"/>
        <item x="251"/>
        <item x="306"/>
        <item x="307"/>
        <item x="402"/>
        <item x="525"/>
        <item x="631"/>
        <item x="768"/>
        <item x="838"/>
        <item m="1" x="5692"/>
        <item x="944"/>
        <item x="945"/>
        <item x="946"/>
        <item x="947"/>
        <item x="948"/>
        <item x="949"/>
        <item x="950"/>
        <item x="951"/>
        <item x="952"/>
        <item x="995"/>
        <item x="1128"/>
        <item x="1129"/>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50"/>
        <item x="1251"/>
        <item x="1256"/>
        <item x="1258"/>
        <item x="1288"/>
        <item x="1289"/>
        <item x="1290"/>
        <item x="1337"/>
        <item x="1338"/>
        <item x="1339"/>
        <item x="1340"/>
        <item x="1341"/>
        <item x="1342"/>
        <item x="1343"/>
        <item x="1344"/>
        <item x="1345"/>
        <item x="1346"/>
        <item x="1347"/>
        <item x="1348"/>
        <item x="1351"/>
        <item x="1490"/>
        <item x="1565"/>
        <item x="1700"/>
        <item x="1708"/>
        <item x="1748"/>
        <item x="1749"/>
        <item x="1850"/>
        <item x="1894"/>
        <item x="1895"/>
        <item x="1958"/>
        <item x="2110"/>
        <item x="2202"/>
        <item x="2203"/>
        <item x="2292"/>
        <item x="2293"/>
        <item x="2296"/>
        <item x="2429"/>
        <item x="2493"/>
        <item x="2496"/>
        <item x="2499"/>
        <item x="2505"/>
        <item x="2542"/>
        <item x="2543"/>
        <item x="2546"/>
        <item x="2670"/>
        <item x="2673"/>
        <item x="2678"/>
        <item x="2679"/>
        <item x="2680"/>
        <item x="2681"/>
        <item x="2682"/>
        <item x="2683"/>
        <item x="2684"/>
        <item x="2685"/>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807"/>
        <item x="2808"/>
        <item x="2851"/>
        <item x="3048"/>
        <item x="3056"/>
        <item m="1" x="5695"/>
        <item x="3070"/>
        <item x="3181"/>
        <item x="3183"/>
        <item x="3200"/>
        <item x="3201"/>
        <item x="3202"/>
        <item x="3415"/>
        <item x="3417"/>
        <item x="3418"/>
        <item x="3419"/>
        <item x="3421"/>
        <item x="3511"/>
        <item x="3512"/>
        <item x="3513"/>
        <item x="3662"/>
        <item x="3663"/>
        <item x="3665"/>
        <item x="3666"/>
        <item x="3752"/>
        <item x="3950"/>
        <item x="3954"/>
        <item x="3955"/>
        <item x="3956"/>
        <item x="3957"/>
        <item x="3958"/>
        <item x="3959"/>
        <item x="3960"/>
        <item x="3961"/>
        <item x="3962"/>
        <item x="3963"/>
        <item x="3964"/>
        <item x="3965"/>
        <item x="3966"/>
        <item x="3967"/>
        <item x="3968"/>
        <item x="3969"/>
        <item x="3970"/>
        <item x="3971"/>
        <item x="3972"/>
        <item x="3973"/>
        <item x="3974"/>
        <item x="3975"/>
        <item x="3976"/>
        <item x="3978"/>
        <item x="3979"/>
        <item x="3980"/>
        <item x="3981"/>
        <item x="3982"/>
        <item x="3983"/>
        <item x="3984"/>
        <item x="3985"/>
        <item x="3986"/>
        <item x="3987"/>
        <item x="4089"/>
        <item x="4092"/>
        <item x="4388"/>
        <item x="4486"/>
        <item x="4487"/>
        <item x="4488"/>
        <item x="4489"/>
        <item x="4490"/>
        <item x="4491"/>
        <item x="4492"/>
        <item x="4493"/>
        <item x="4494"/>
        <item x="4495"/>
        <item x="4496"/>
        <item x="4497"/>
        <item x="4498"/>
        <item x="4499"/>
        <item x="4621"/>
        <item x="4747"/>
        <item x="4748"/>
        <item x="4749"/>
        <item x="4750"/>
        <item x="4751"/>
        <item x="4752"/>
        <item x="4753"/>
        <item x="4754"/>
        <item x="4755"/>
        <item x="4756"/>
        <item x="4757"/>
        <item x="4758"/>
        <item x="4759"/>
        <item x="4760"/>
        <item x="4960"/>
        <item x="5085"/>
        <item x="5086"/>
        <item x="5403"/>
        <item x="5404"/>
        <item x="3547"/>
        <item x="1627"/>
        <item x="2547"/>
        <item x="3841"/>
        <item x="1899"/>
        <item x="2674"/>
        <item x="2430"/>
        <item x="635"/>
        <item x="1954"/>
        <item x="3840"/>
        <item x="1489"/>
        <item x="2504"/>
        <item x="4341"/>
        <item x="2501"/>
        <item x="205"/>
        <item x="2432"/>
        <item x="1336"/>
        <item x="3951"/>
        <item x="1898"/>
        <item x="1493"/>
        <item x="3544"/>
        <item x="2780"/>
        <item x="2340"/>
        <item x="2013"/>
        <item x="3949"/>
        <item x="844"/>
        <item x="344"/>
        <item x="2205"/>
        <item x="2200"/>
        <item x="1492"/>
        <item x="3423"/>
        <item x="1291"/>
        <item x="2502"/>
        <item x="1252"/>
        <item x="3284"/>
        <item x="3112"/>
        <item x="3953"/>
        <item x="254"/>
        <item x="2950"/>
        <item x="404"/>
        <item x="2198"/>
        <item m="1" x="5694"/>
        <item x="2882"/>
        <item x="634"/>
        <item x="3072"/>
        <item x="1209"/>
        <item x="3051"/>
        <item x="2012"/>
        <item x="1349"/>
        <item x="3510"/>
        <item x="955"/>
        <item x="5161"/>
        <item x="2852"/>
        <item x="345"/>
        <item x="1350"/>
        <item x="4221"/>
        <item x="2879"/>
        <item x="2677"/>
        <item x="1491"/>
        <item x="3952"/>
        <item x="1955"/>
        <item x="3068"/>
        <item x="3838"/>
        <item x="954"/>
        <item x="5270"/>
        <item x="1750"/>
        <item x="4816"/>
        <item x="3071"/>
        <item x="2686"/>
        <item x="1130"/>
        <item x="2884"/>
        <item x="64"/>
        <item x="62"/>
        <item x="2541"/>
        <item x="2675"/>
        <item x="3570"/>
        <item x="2503"/>
        <item x="1709"/>
        <item x="2431"/>
        <item x="4342"/>
        <item x="63"/>
        <item x="1897"/>
        <item x="4090"/>
        <item x="3182"/>
        <item x="3389"/>
        <item x="1562"/>
        <item x="3184"/>
        <item x="3664"/>
        <item x="4178"/>
        <item x="2883"/>
        <item x="1424"/>
        <item x="3052"/>
        <item x="3667"/>
        <item x="403"/>
        <item x="2295"/>
        <item x="252"/>
        <item x="4343"/>
        <item x="576"/>
        <item x="1662"/>
        <item x="5149"/>
        <item m="1" x="5697"/>
        <item x="2781"/>
        <item x="2204"/>
        <item x="953"/>
        <item x="843"/>
        <item x="2779"/>
        <item x="633"/>
        <item x="3115"/>
        <item x="2880"/>
        <item x="846"/>
        <item x="3420"/>
        <item m="1" x="5700"/>
        <item x="253"/>
        <item x="4176"/>
        <item x="2148"/>
        <item x="2544"/>
        <item x="3185"/>
        <item x="3113"/>
        <item x="1254"/>
        <item x="2208"/>
        <item x="3514"/>
        <item x="2712"/>
        <item x="4219"/>
        <item x="1000"/>
        <item x="2201"/>
        <item x="1957"/>
        <item x="632"/>
        <item x="3839"/>
        <item x="3114"/>
        <item x="2339"/>
        <item x="2010"/>
        <item x="3977"/>
        <item x="3057"/>
        <item x="1849"/>
        <item x="1292"/>
        <item x="4177"/>
        <item x="3282"/>
        <item x="3116"/>
        <item x="1628"/>
        <item x="2951"/>
        <item x="1896"/>
        <item x="1255"/>
        <item x="2506"/>
        <item x="1257"/>
        <item x="3186"/>
        <item x="4761"/>
        <item x="2500"/>
        <item x="2206"/>
        <item x="769"/>
        <item x="1663"/>
        <item x="4220"/>
        <item x="4091"/>
        <item x="2676"/>
        <item x="574"/>
        <item x="343"/>
        <item x="1953"/>
        <item x="3111"/>
        <item x="206"/>
        <item x="3388"/>
        <item x="2294"/>
        <item x="1956"/>
        <item x="5569"/>
        <item x="1488"/>
        <item x="2539"/>
        <item x="2207"/>
        <item x="3988"/>
        <item x="2545"/>
        <item x="2713"/>
        <item x="3549"/>
        <item x="1990"/>
        <item x="2940"/>
        <item x="2199"/>
        <item x="3283"/>
        <item x="65"/>
        <item x="208"/>
        <item x="255"/>
        <item x="256"/>
        <item x="257"/>
        <item x="258"/>
        <item x="261"/>
        <item x="308"/>
        <item x="309"/>
        <item x="346"/>
        <item x="347"/>
        <item m="1" x="5709"/>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77"/>
        <item x="578"/>
        <item x="579"/>
        <item x="580"/>
        <item x="581"/>
        <item x="582"/>
        <item x="584"/>
        <item x="585"/>
        <item x="586"/>
        <item x="587"/>
        <item x="588"/>
        <item x="589"/>
        <item x="590"/>
        <item x="591"/>
        <item x="592"/>
        <item x="593"/>
        <item x="594"/>
        <item x="636"/>
        <item x="637"/>
        <item x="638"/>
        <item x="639"/>
        <item x="640"/>
        <item x="642"/>
        <item x="643"/>
        <item x="644"/>
        <item x="645"/>
        <item x="646"/>
        <item x="647"/>
        <item x="648"/>
        <item x="649"/>
        <item x="770"/>
        <item x="956"/>
        <item x="957"/>
        <item x="958"/>
        <item x="1003"/>
        <item x="1004"/>
        <item x="1210"/>
        <item x="1211"/>
        <item x="1212"/>
        <item x="1213"/>
        <item x="1253"/>
        <item x="1259"/>
        <item x="1262"/>
        <item x="1293"/>
        <item x="1297"/>
        <item x="1352"/>
        <item x="1354"/>
        <item x="1425"/>
        <item x="1428"/>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66"/>
        <item x="1629"/>
        <item x="1630"/>
        <item x="1664"/>
        <item x="1665"/>
        <item m="1" x="5707"/>
        <item x="1712"/>
        <item x="1713"/>
        <item x="1752"/>
        <item x="1753"/>
        <item x="1755"/>
        <item x="1869"/>
        <item x="1900"/>
        <item x="1959"/>
        <item x="1960"/>
        <item x="1991"/>
        <item x="1992"/>
        <item x="2152"/>
        <item m="1" x="5706"/>
        <item x="2210"/>
        <item x="2211"/>
        <item x="2341"/>
        <item x="2433"/>
        <item x="2434"/>
        <item x="2548"/>
        <item x="2549"/>
        <item x="2809"/>
        <item x="2881"/>
        <item x="2885"/>
        <item x="2887"/>
        <item x="2888"/>
        <item x="2889"/>
        <item x="2890"/>
        <item x="2891"/>
        <item x="2892"/>
        <item x="2893"/>
        <item x="2894"/>
        <item x="2895"/>
        <item x="2897"/>
        <item x="2898"/>
        <item x="2953"/>
        <item x="3058"/>
        <item x="3074"/>
        <item x="3203"/>
        <item x="3285"/>
        <item x="3392"/>
        <item x="3515"/>
        <item x="3516"/>
        <item x="3521"/>
        <item x="3668"/>
        <item x="3669"/>
        <item x="3672"/>
        <item x="3842"/>
        <item x="3843"/>
        <item x="3844"/>
        <item x="3845"/>
        <item x="3846"/>
        <item x="3847"/>
        <item x="3848"/>
        <item x="3849"/>
        <item x="3850"/>
        <item x="3851"/>
        <item x="3852"/>
        <item x="3853"/>
        <item x="3854"/>
        <item x="3855"/>
        <item m="1" x="5703"/>
        <item x="3858"/>
        <item x="3859"/>
        <item x="3860"/>
        <item x="3989"/>
        <item x="3990"/>
        <item x="3991"/>
        <item x="3992"/>
        <item x="3993"/>
        <item x="3998"/>
        <item m="1" x="5708"/>
        <item x="4095"/>
        <item x="4096"/>
        <item x="4179"/>
        <item x="4180"/>
        <item x="4181"/>
        <item x="4222"/>
        <item x="4240"/>
        <item x="4244"/>
        <item x="4246"/>
        <item x="4247"/>
        <item x="4248"/>
        <item x="4249"/>
        <item x="4250"/>
        <item x="4251"/>
        <item x="4252"/>
        <item x="4253"/>
        <item x="4254"/>
        <item x="4258"/>
        <item x="4327"/>
        <item x="4344"/>
        <item x="4345"/>
        <item x="4346"/>
        <item x="4347"/>
        <item x="4348"/>
        <item x="4349"/>
        <item x="4350"/>
        <item x="4351"/>
        <item x="4352"/>
        <item x="4353"/>
        <item x="4354"/>
        <item x="4355"/>
        <item x="4356"/>
        <item x="4357"/>
        <item x="4358"/>
        <item x="4359"/>
        <item x="4360"/>
        <item x="4361"/>
        <item x="4362"/>
        <item x="4363"/>
        <item x="4364"/>
        <item x="4365"/>
        <item x="4367"/>
        <item x="4405"/>
        <item x="4511"/>
        <item x="4512"/>
        <item x="4513"/>
        <item x="4514"/>
        <item x="4515"/>
        <item x="4516"/>
        <item x="4517"/>
        <item x="4518"/>
        <item x="4519"/>
        <item x="4520"/>
        <item x="4521"/>
        <item x="4522"/>
        <item x="4523"/>
        <item x="4524"/>
        <item x="4525"/>
        <item x="4526"/>
        <item x="4527"/>
        <item x="4528"/>
        <item x="4529"/>
        <item x="4530"/>
        <item x="4531"/>
        <item m="1" x="5701"/>
        <item x="4556"/>
        <item x="4587"/>
        <item x="4588"/>
        <item x="4598"/>
        <item x="4612"/>
        <item x="4702"/>
        <item x="4712"/>
        <item x="4713"/>
        <item x="479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97"/>
        <item x="4998"/>
        <item x="5108"/>
        <item x="5237"/>
        <item x="5538"/>
        <item x="5539"/>
        <item x="5540"/>
        <item x="5541"/>
        <item x="5542"/>
        <item x="5543"/>
        <item x="5544"/>
        <item x="5545"/>
        <item x="5546"/>
        <item x="5547"/>
        <item x="5548"/>
        <item x="5549"/>
        <item x="5550"/>
        <item x="5551"/>
        <item x="5552"/>
        <item x="5553"/>
        <item x="5554"/>
        <item x="5555"/>
        <item x="5556"/>
        <item x="5557"/>
        <item x="5570"/>
        <item x="5571"/>
        <item x="5572"/>
        <item x="3572"/>
        <item x="5300"/>
        <item x="4732"/>
        <item x="348"/>
        <item x="3424"/>
        <item x="4718"/>
        <item x="4716"/>
        <item x="559"/>
        <item x="4733"/>
        <item x="4724"/>
        <item x="3518"/>
        <item m="1" x="5713"/>
        <item x="5632"/>
        <item x="3994"/>
        <item x="3670"/>
        <item x="4719"/>
        <item x="5633"/>
        <item x="4720"/>
        <item x="4728"/>
        <item x="4727"/>
        <item x="4715"/>
        <item x="3394"/>
        <item x="1669"/>
        <item x="3548"/>
        <item x="5130"/>
        <item x="442"/>
        <item x="42"/>
        <item x="262"/>
        <item x="4703"/>
        <item x="5573"/>
        <item x="310"/>
        <item x="4726"/>
        <item m="1" x="5714"/>
        <item x="1002"/>
        <item x="3999"/>
        <item x="209"/>
        <item x="4734"/>
        <item x="4722"/>
        <item x="3995"/>
        <item x="1666"/>
        <item x="583"/>
        <item x="207"/>
        <item x="3117"/>
        <item x="4256"/>
        <item m="1" x="5712"/>
        <item m="1" x="5720"/>
        <item x="1670"/>
        <item x="3422"/>
        <item x="349"/>
        <item x="3546"/>
        <item x="1751"/>
        <item x="5251"/>
        <item x="5117"/>
        <item x="1994"/>
        <item x="5116"/>
        <item x="4366"/>
        <item x="560"/>
        <item x="2782"/>
        <item m="1" x="5705"/>
        <item x="4723"/>
        <item x="4591"/>
        <item x="4721"/>
        <item x="1527"/>
        <item x="312"/>
        <item x="960"/>
        <item x="596"/>
        <item x="4729"/>
        <item x="1756"/>
        <item x="3073"/>
        <item x="5640"/>
        <item x="440"/>
        <item x="4725"/>
        <item x="4255"/>
        <item x="1294"/>
        <item x="352"/>
        <item x="1295"/>
        <item x="3862"/>
        <item x="2437"/>
        <item x="1852"/>
        <item x="1356"/>
        <item x="845"/>
        <item x="5641"/>
        <item x="311"/>
        <item x="5558"/>
        <item x="5645"/>
        <item x="4717"/>
        <item x="406"/>
        <item x="3573"/>
        <item x="260"/>
        <item x="441"/>
        <item x="4328"/>
        <item m="1" x="5717"/>
        <item x="4590"/>
        <item x="1261"/>
        <item x="3861"/>
        <item x="598"/>
        <item x="3286"/>
        <item x="3288"/>
        <item x="4763"/>
        <item x="350"/>
        <item x="1426"/>
        <item x="5239"/>
        <item x="2112"/>
        <item x="1631"/>
        <item x="595"/>
        <item x="263"/>
        <item x="1296"/>
        <item x="1569"/>
        <item x="4589"/>
        <item x="5652"/>
        <item x="5654"/>
        <item x="2956"/>
        <item x="4762"/>
        <item x="1754"/>
        <item x="1001"/>
        <item x="1260"/>
        <item x="959"/>
        <item x="5405"/>
        <item x="4714"/>
        <item x="4907"/>
        <item x="3520"/>
        <item x="5238"/>
        <item x="5118"/>
        <item x="4257"/>
        <item x="5657"/>
        <item x="2886"/>
        <item x="1851"/>
        <item x="1901"/>
        <item x="4093"/>
        <item x="4259"/>
        <item x="2957"/>
        <item x="1667"/>
        <item x="1567"/>
        <item x="3425"/>
        <item x="5660"/>
        <item x="5087"/>
        <item x="5377"/>
        <item x="847"/>
        <item x="2297"/>
        <item x="66"/>
        <item x="5574"/>
        <item x="4456"/>
        <item x="2111"/>
        <item x="1668"/>
        <item x="2507"/>
        <item x="439"/>
        <item x="3574"/>
        <item x="5663"/>
        <item x="41"/>
        <item x="4961"/>
        <item x="2955"/>
        <item x="3519"/>
        <item x="3060"/>
        <item x="3059"/>
        <item x="2342"/>
        <item x="2810"/>
        <item x="1993"/>
        <item x="1632"/>
        <item x="2952"/>
        <item x="4245"/>
        <item x="3671"/>
        <item x="1214"/>
        <item x="1287"/>
        <item x="1353"/>
        <item x="848"/>
        <item x="3393"/>
        <item x="1568"/>
        <item x="3118"/>
        <item x="3204"/>
        <item x="438"/>
        <item x="1757"/>
        <item x="4098"/>
        <item x="5669"/>
        <item x="351"/>
        <item x="4773"/>
        <item x="5670"/>
        <item x="1427"/>
        <item x="5234"/>
        <item x="4182"/>
        <item x="3517"/>
        <item x="3571"/>
        <item x="3391"/>
        <item x="5675"/>
        <item x="5676"/>
        <item x="3996"/>
        <item x="5129"/>
        <item m="1" x="5721"/>
        <item x="5240"/>
        <item x="4382"/>
        <item x="641"/>
        <item x="2954"/>
        <item x="3997"/>
        <item m="1" x="5710"/>
        <item m="1" x="5711"/>
        <item x="1902"/>
        <item x="5107"/>
        <item x="4905"/>
        <item x="1355"/>
        <item x="405"/>
        <item x="2550"/>
        <item x="4904"/>
        <item x="2151"/>
        <item x="4455"/>
        <item x="1215"/>
        <item x="3747"/>
        <item x="3287"/>
        <item x="4557"/>
        <item x="3863"/>
        <item x="259"/>
        <item x="3416"/>
        <item x="5685"/>
        <item x="2508"/>
        <item x="43"/>
        <item x="44"/>
        <item x="45"/>
        <item x="46"/>
        <item x="47"/>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8"/>
        <item x="169"/>
        <item x="210"/>
        <item x="211"/>
        <item x="212"/>
        <item x="213"/>
        <item x="214"/>
        <item x="215"/>
        <item x="216"/>
        <item x="217"/>
        <item x="218"/>
        <item x="219"/>
        <item x="220"/>
        <item x="221"/>
        <item x="222"/>
        <item x="223"/>
        <item x="224"/>
        <item x="225"/>
        <item x="226"/>
        <item x="227"/>
        <item x="228"/>
        <item x="229"/>
        <item x="230"/>
        <item x="231"/>
        <item x="232"/>
        <item x="233"/>
        <item x="234"/>
        <item x="235"/>
        <item x="236"/>
        <item x="264"/>
        <item x="265"/>
        <item x="266"/>
        <item x="267"/>
        <item x="268"/>
        <item x="269"/>
        <item x="271"/>
        <item x="272"/>
        <item x="273"/>
        <item x="313"/>
        <item x="314"/>
        <item x="315"/>
        <item x="316"/>
        <item x="317"/>
        <item x="318"/>
        <item x="319"/>
        <item x="320"/>
        <item x="354"/>
        <item x="355"/>
        <item x="356"/>
        <item x="357"/>
        <item x="358"/>
        <item x="359"/>
        <item x="360"/>
        <item x="361"/>
        <item x="407"/>
        <item x="408"/>
        <item x="409"/>
        <item x="410"/>
        <item x="411"/>
        <item x="413"/>
        <item x="414"/>
        <item x="415"/>
        <item x="437"/>
        <item x="443"/>
        <item x="444"/>
        <item x="445"/>
        <item x="446"/>
        <item x="454"/>
        <item x="455"/>
        <item x="456"/>
        <item x="457"/>
        <item x="458"/>
        <item x="459"/>
        <item x="460"/>
        <item x="461"/>
        <item x="462"/>
        <item x="463"/>
        <item x="464"/>
        <item x="465"/>
        <item x="466"/>
        <item x="467"/>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20"/>
        <item x="521"/>
        <item x="558"/>
        <item x="561"/>
        <item x="562"/>
        <item x="563"/>
        <item x="564"/>
        <item x="566"/>
        <item x="597"/>
        <item x="599"/>
        <item x="600"/>
        <item x="601"/>
        <item x="602"/>
        <item x="603"/>
        <item x="604"/>
        <item x="605"/>
        <item x="606"/>
        <item x="607"/>
        <item x="608"/>
        <item x="609"/>
        <item x="610"/>
        <item x="611"/>
        <item x="612"/>
        <item x="613"/>
        <item x="614"/>
        <item x="615"/>
        <item x="616"/>
        <item x="617"/>
        <item x="618"/>
        <item x="650"/>
        <item x="651"/>
        <item x="652"/>
        <item x="653"/>
        <item x="654"/>
        <item x="655"/>
        <item x="656"/>
        <item x="657"/>
        <item x="658"/>
        <item x="659"/>
        <item x="660"/>
        <item x="661"/>
        <item x="662"/>
        <item m="1" x="5693"/>
        <item x="665"/>
        <item x="773"/>
        <item x="774"/>
        <item x="775"/>
        <item x="776"/>
        <item x="779"/>
        <item x="780"/>
        <item x="781"/>
        <item x="782"/>
        <item x="783"/>
        <item x="784"/>
        <item x="785"/>
        <item x="786"/>
        <item x="787"/>
        <item x="788"/>
        <item x="789"/>
        <item x="790"/>
        <item x="791"/>
        <item x="792"/>
        <item x="793"/>
        <item x="794"/>
        <item x="795"/>
        <item x="796"/>
        <item x="797"/>
        <item x="798"/>
        <item x="799"/>
        <item x="800"/>
        <item x="801"/>
        <item x="802"/>
        <item x="803"/>
        <item x="849"/>
        <item x="850"/>
        <item x="851"/>
        <item x="852"/>
        <item x="853"/>
        <item x="854"/>
        <item x="855"/>
        <item x="856"/>
        <item x="857"/>
        <item x="858"/>
        <item x="859"/>
        <item x="860"/>
        <item x="861"/>
        <item x="862"/>
        <item x="863"/>
        <item x="864"/>
        <item x="865"/>
        <item x="866"/>
        <item x="867"/>
        <item x="868"/>
        <item x="869"/>
        <item x="870"/>
        <item x="871"/>
        <item x="872"/>
        <item x="873"/>
        <item x="874"/>
        <item x="875"/>
        <item x="961"/>
        <item x="962"/>
        <item x="963"/>
        <item x="964"/>
        <item x="965"/>
        <item x="966"/>
        <item x="967"/>
        <item x="968"/>
        <item x="969"/>
        <item x="970"/>
        <item x="971"/>
        <item x="972"/>
        <item x="973"/>
        <item x="974"/>
        <item x="975"/>
        <item x="976"/>
        <item x="977"/>
        <item x="978"/>
        <item x="979"/>
        <item x="980"/>
        <item x="981"/>
        <item x="982"/>
        <item x="983"/>
        <item x="997"/>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216"/>
        <item x="1217"/>
        <item x="1218"/>
        <item x="1220"/>
        <item x="1221"/>
        <item x="1222"/>
        <item x="1223"/>
        <item x="1224"/>
        <item x="1226"/>
        <item x="1227"/>
        <item x="1228"/>
        <item x="1229"/>
        <item x="1230"/>
        <item x="1231"/>
        <item x="1232"/>
        <item x="1233"/>
        <item x="1234"/>
        <item x="1263"/>
        <item x="1264"/>
        <item x="1265"/>
        <item x="1266"/>
        <item x="1267"/>
        <item x="1268"/>
        <item x="1299"/>
        <item x="1300"/>
        <item x="1301"/>
        <item x="1302"/>
        <item x="1303"/>
        <item x="1304"/>
        <item x="1305"/>
        <item x="1306"/>
        <item x="1307"/>
        <item x="1308"/>
        <item x="1309"/>
        <item x="1310"/>
        <item x="1311"/>
        <item x="1312"/>
        <item x="1313"/>
        <item x="1314"/>
        <item x="1315"/>
        <item x="1316"/>
        <item x="1317"/>
        <item x="1318"/>
        <item x="1319"/>
        <item x="1320"/>
        <item x="1357"/>
        <item x="1358"/>
        <item x="1360"/>
        <item x="1362"/>
        <item x="1363"/>
        <item x="1364"/>
        <item x="1429"/>
        <item x="1430"/>
        <item m="1" x="5728"/>
        <item x="1432"/>
        <item x="1433"/>
        <item x="1434"/>
        <item x="1435"/>
        <item x="1436"/>
        <item x="1441"/>
        <item x="1442"/>
        <item x="1528"/>
        <item x="1529"/>
        <item x="1530"/>
        <item x="1531"/>
        <item x="1533"/>
        <item x="1534"/>
        <item x="1535"/>
        <item x="1536"/>
        <item x="1537"/>
        <item x="1538"/>
        <item x="1539"/>
        <item x="1540"/>
        <item x="1541"/>
        <item x="1542"/>
        <item x="1543"/>
        <item x="1544"/>
        <item x="1545"/>
        <item x="1546"/>
        <item x="1547"/>
        <item x="1548"/>
        <item x="1549"/>
        <item x="1550"/>
        <item x="1551"/>
        <item x="1570"/>
        <item x="1571"/>
        <item x="1572"/>
        <item x="1574"/>
        <item x="1633"/>
        <item x="1634"/>
        <item x="1635"/>
        <item x="1636"/>
        <item x="1637"/>
        <item x="1638"/>
        <item x="1640"/>
        <item x="1642"/>
        <item x="1643"/>
        <item x="1644"/>
        <item x="1645"/>
        <item x="1671"/>
        <item x="1672"/>
        <item x="1673"/>
        <item x="1674"/>
        <item x="1675"/>
        <item x="1676"/>
        <item x="1677"/>
        <item x="1678"/>
        <item x="1679"/>
        <item x="1680"/>
        <item x="1681"/>
        <item x="1682"/>
        <item x="1683"/>
        <item x="1684"/>
        <item x="1710"/>
        <item x="1711"/>
        <item x="1714"/>
        <item x="1715"/>
        <item x="1716"/>
        <item x="1717"/>
        <item x="1718"/>
        <item x="1719"/>
        <item x="1720"/>
        <item x="1721"/>
        <item x="1722"/>
        <item x="1723"/>
        <item x="1724"/>
        <item x="1725"/>
        <item x="1726"/>
        <item x="172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8"/>
        <item x="1789"/>
        <item x="1790"/>
        <item x="1791"/>
        <item x="1792"/>
        <item x="1853"/>
        <item x="1854"/>
        <item x="1855"/>
        <item x="1856"/>
        <item x="1858"/>
        <item x="1870"/>
        <item x="1871"/>
        <item x="1872"/>
        <item x="1873"/>
        <item x="1874"/>
        <item x="1875"/>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61"/>
        <item x="1962"/>
        <item x="1963"/>
        <item x="1964"/>
        <item x="1965"/>
        <item x="1966"/>
        <item x="1987"/>
        <item x="1995"/>
        <item x="1996"/>
        <item x="1998"/>
        <item x="1999"/>
        <item x="2014"/>
        <item x="2015"/>
        <item x="2017"/>
        <item x="2018"/>
        <item x="2019"/>
        <item x="2020"/>
        <item x="2021"/>
        <item x="2022"/>
        <item x="2023"/>
        <item x="2024"/>
        <item x="2025"/>
        <item x="2026"/>
        <item x="2027"/>
        <item x="2104"/>
        <item x="2113"/>
        <item x="2114"/>
        <item x="2115"/>
        <item x="2116"/>
        <item x="2117"/>
        <item x="2119"/>
        <item x="2120"/>
        <item x="2122"/>
        <item x="2123"/>
        <item x="2124"/>
        <item x="2125"/>
        <item x="2126"/>
        <item x="2127"/>
        <item x="2128"/>
        <item x="2129"/>
        <item x="2130"/>
        <item x="2131"/>
        <item x="2132"/>
        <item x="2133"/>
        <item x="2149"/>
        <item x="2150"/>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212"/>
        <item x="2213"/>
        <item x="2214"/>
        <item x="2215"/>
        <item x="2218"/>
        <item x="2298"/>
        <item x="2299"/>
        <item x="2300"/>
        <item x="2301"/>
        <item x="2302"/>
        <item x="2303"/>
        <item x="2304"/>
        <item x="2306"/>
        <item x="2308"/>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9"/>
        <item x="2400"/>
        <item x="2401"/>
        <item x="2402"/>
        <item x="2403"/>
        <item x="2404"/>
        <item x="2405"/>
        <item x="2406"/>
        <item x="2407"/>
        <item x="2408"/>
        <item x="2409"/>
        <item x="2410"/>
        <item x="2411"/>
        <item x="2412"/>
        <item x="2413"/>
        <item x="2414"/>
        <item x="2415"/>
        <item x="2416"/>
        <item x="2417"/>
        <item x="2418"/>
        <item x="2419"/>
        <item x="2420"/>
        <item x="2421"/>
        <item x="2422"/>
        <item x="2436"/>
        <item x="2438"/>
        <item x="2439"/>
        <item x="2440"/>
        <item x="2509"/>
        <item x="2510"/>
        <item x="2511"/>
        <item x="2512"/>
        <item x="2513"/>
        <item x="2514"/>
        <item x="2517"/>
        <item x="2518"/>
        <item x="2519"/>
        <item x="2520"/>
        <item x="2521"/>
        <item x="2522"/>
        <item x="2523"/>
        <item x="2524"/>
        <item x="2525"/>
        <item x="2551"/>
        <item x="2552"/>
        <item x="2553"/>
        <item x="2554"/>
        <item x="2557"/>
        <item x="2559"/>
        <item x="2560"/>
        <item x="2561"/>
        <item x="2714"/>
        <item x="2715"/>
        <item x="2716"/>
        <item x="2717"/>
        <item x="2718"/>
        <item x="2719"/>
        <item x="2721"/>
        <item x="2722"/>
        <item x="2724"/>
        <item x="2726"/>
        <item x="2727"/>
        <item x="2728"/>
        <item x="2729"/>
        <item x="2730"/>
        <item x="2731"/>
        <item x="2732"/>
        <item x="2783"/>
        <item x="2784"/>
        <item x="2785"/>
        <item x="2786"/>
        <item x="2788"/>
        <item x="2789"/>
        <item x="2790"/>
        <item x="2791"/>
        <item x="2792"/>
        <item x="2793"/>
        <item x="2811"/>
        <item x="2812"/>
        <item x="2813"/>
        <item x="2814"/>
        <item x="2815"/>
        <item x="2816"/>
        <item x="2817"/>
        <item x="2818"/>
        <item x="2819"/>
        <item x="2820"/>
        <item x="2821"/>
        <item x="2822"/>
        <item x="2823"/>
        <item x="2824"/>
        <item x="2825"/>
        <item x="2826"/>
        <item x="2827"/>
        <item x="2828"/>
        <item x="2829"/>
        <item x="2830"/>
        <item x="2831"/>
        <item x="2832"/>
        <item x="2833"/>
        <item x="2834"/>
        <item x="2849"/>
        <item x="2853"/>
        <item x="2854"/>
        <item x="2855"/>
        <item x="2856"/>
        <item x="2857"/>
        <item x="2858"/>
        <item x="2859"/>
        <item x="2860"/>
        <item x="2861"/>
        <item x="2862"/>
        <item x="2863"/>
        <item x="2867"/>
        <item x="2899"/>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5"/>
        <item x="2960"/>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3061"/>
        <item x="3062"/>
        <item x="3069"/>
        <item x="3075"/>
        <item x="3076"/>
        <item x="3077"/>
        <item x="3078"/>
        <item x="3079"/>
        <item x="3081"/>
        <item x="3082"/>
        <item x="3083"/>
        <item x="3085"/>
        <item x="3086"/>
        <item x="3092"/>
        <item x="3093"/>
        <item x="3094"/>
        <item x="3098"/>
        <item m="1" x="5696"/>
        <item x="3101"/>
        <item x="3102"/>
        <item x="3103"/>
        <item x="3104"/>
        <item x="3105"/>
        <item x="3106"/>
        <item x="3107"/>
        <item x="3119"/>
        <item x="3120"/>
        <item x="3121"/>
        <item x="3122"/>
        <item x="3123"/>
        <item x="3187"/>
        <item x="3188"/>
        <item x="3189"/>
        <item x="3190"/>
        <item x="3191"/>
        <item x="3192"/>
        <item x="3205"/>
        <item x="3207"/>
        <item x="3208"/>
        <item x="3209"/>
        <item x="3210"/>
        <item x="3211"/>
        <item x="3212"/>
        <item x="3213"/>
        <item x="3214"/>
        <item x="3217"/>
        <item x="3218"/>
        <item x="3220"/>
        <item x="3221"/>
        <item x="3223"/>
        <item x="3289"/>
        <item x="3290"/>
        <item x="3291"/>
        <item x="3292"/>
        <item x="3293"/>
        <item x="3294"/>
        <item x="3295"/>
        <item x="3296"/>
        <item x="3297"/>
        <item x="3340"/>
        <item x="3390"/>
        <item x="3395"/>
        <item x="3396"/>
        <item x="3397"/>
        <item x="3398"/>
        <item x="3399"/>
        <item x="3400"/>
        <item x="3401"/>
        <item x="3402"/>
        <item x="3403"/>
        <item x="3404"/>
        <item x="3405"/>
        <item x="3406"/>
        <item x="3407"/>
        <item x="3408"/>
        <item x="3409"/>
        <item x="3410"/>
        <item x="3411"/>
        <item x="3412"/>
        <item x="3413"/>
        <item x="3426"/>
        <item x="3427"/>
        <item x="3428"/>
        <item x="3429"/>
        <item x="3430"/>
        <item x="3431"/>
        <item x="3432"/>
        <item x="3433"/>
        <item x="3434"/>
        <item x="3435"/>
        <item x="3436"/>
        <item x="3437"/>
        <item x="3438"/>
        <item x="3439"/>
        <item x="3440"/>
        <item x="3441"/>
        <item x="3442"/>
        <item x="3443"/>
        <item x="3444"/>
        <item x="3445"/>
        <item x="3446"/>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522"/>
        <item x="3524"/>
        <item x="3526"/>
        <item x="3528"/>
        <item x="3529"/>
        <item x="3530"/>
        <item x="3531"/>
        <item x="3534"/>
        <item x="3550"/>
        <item x="3551"/>
        <item x="3552"/>
        <item x="3553"/>
        <item x="3554"/>
        <item x="3555"/>
        <item x="3556"/>
        <item x="3557"/>
        <item x="3558"/>
        <item x="3559"/>
        <item x="3560"/>
        <item x="3561"/>
        <item x="3575"/>
        <item x="3576"/>
        <item x="3577"/>
        <item x="3578"/>
        <item x="3579"/>
        <item x="3583"/>
        <item x="3584"/>
        <item x="3585"/>
        <item x="3586"/>
        <item x="3587"/>
        <item x="3588"/>
        <item x="3589"/>
        <item x="3590"/>
        <item x="3591"/>
        <item x="3592"/>
        <item x="3593"/>
        <item x="3594"/>
        <item x="3595"/>
        <item x="3596"/>
        <item x="3597"/>
        <item x="3598"/>
        <item x="3599"/>
        <item x="3600"/>
        <item x="3673"/>
        <item x="3674"/>
        <item x="3675"/>
        <item x="3676"/>
        <item x="3677"/>
        <item x="3678"/>
        <item x="3679"/>
        <item x="3680"/>
        <item x="3681"/>
        <item x="3682"/>
        <item x="3683"/>
        <item x="3684"/>
        <item x="3685"/>
        <item x="3686"/>
        <item m="1" x="5739"/>
        <item x="3688"/>
        <item x="3689"/>
        <item x="3690"/>
        <item x="3691"/>
        <item x="3692"/>
        <item x="3693"/>
        <item x="3694"/>
        <item x="3695"/>
        <item x="3696"/>
        <item x="3697"/>
        <item x="3698"/>
        <item x="3699"/>
        <item x="3700"/>
        <item x="3701"/>
        <item x="3702"/>
        <item x="3705"/>
        <item x="3707"/>
        <item x="3708"/>
        <item x="3709"/>
        <item x="3710"/>
        <item x="3742"/>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4000"/>
        <item x="4003"/>
        <item x="4094"/>
        <item x="4099"/>
        <item x="4100"/>
        <item x="4101"/>
        <item x="4102"/>
        <item x="4103"/>
        <item x="4104"/>
        <item x="4106"/>
        <item x="4107"/>
        <item x="4108"/>
        <item x="4109"/>
        <item x="4110"/>
        <item x="4111"/>
        <item x="4112"/>
        <item x="4113"/>
        <item x="4114"/>
        <item x="4115"/>
        <item x="4116"/>
        <item x="4117"/>
        <item x="4118"/>
        <item x="4119"/>
        <item x="4120"/>
        <item x="4121"/>
        <item x="4183"/>
        <item x="4184"/>
        <item x="4185"/>
        <item x="4186"/>
        <item x="4187"/>
        <item x="4188"/>
        <item x="4189"/>
        <item x="4190"/>
        <item x="4191"/>
        <item x="4192"/>
        <item x="4193"/>
        <item x="4194"/>
        <item x="4195"/>
        <item x="4196"/>
        <item x="4197"/>
        <item x="4198"/>
        <item x="4199"/>
        <item x="4200"/>
        <item x="4201"/>
        <item x="4202"/>
        <item x="4203"/>
        <item x="4206"/>
        <item x="4207"/>
        <item x="4208"/>
        <item x="4209"/>
        <item x="4223"/>
        <item x="4224"/>
        <item x="4226"/>
        <item x="4260"/>
        <item x="4261"/>
        <item x="4262"/>
        <item x="4263"/>
        <item x="4264"/>
        <item x="4265"/>
        <item x="4266"/>
        <item x="4267"/>
        <item x="4268"/>
        <item x="4269"/>
        <item x="4270"/>
        <item x="4271"/>
        <item x="4272"/>
        <item x="4273"/>
        <item x="4274"/>
        <item x="4275"/>
        <item x="4276"/>
        <item x="4277"/>
        <item x="4278"/>
        <item x="4279"/>
        <item x="4280"/>
        <item x="4281"/>
        <item m="1" x="5732"/>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68"/>
        <item x="4369"/>
        <item x="4426"/>
        <item x="4445"/>
        <item x="4505"/>
        <item x="4533"/>
        <item x="4546"/>
        <item x="4548"/>
        <item x="4549"/>
        <item x="4558"/>
        <item x="4592"/>
        <item x="4599"/>
        <item x="4606"/>
        <item x="4607"/>
        <item x="4735"/>
        <item x="4741"/>
        <item x="4764"/>
        <item x="4781"/>
        <item x="4793"/>
        <item x="4794"/>
        <item x="4795"/>
        <item x="4796"/>
        <item x="4797"/>
        <item x="4798"/>
        <item x="4799"/>
        <item x="4800"/>
        <item x="4801"/>
        <item x="4802"/>
        <item x="4803"/>
        <item x="4804"/>
        <item x="4805"/>
        <item x="4806"/>
        <item x="4807"/>
        <item x="4808"/>
        <item x="4908"/>
        <item x="4909"/>
        <item x="4922"/>
        <item x="4923"/>
        <item x="4924"/>
        <item x="4925"/>
        <item x="4926"/>
        <item x="4927"/>
        <item x="4928"/>
        <item x="4929"/>
        <item x="4930"/>
        <item x="4931"/>
        <item x="4932"/>
        <item x="4933"/>
        <item x="4934"/>
        <item x="4935"/>
        <item x="4936"/>
        <item x="4937"/>
        <item x="4938"/>
        <item x="4939"/>
        <item x="4940"/>
        <item x="4941"/>
        <item x="4942"/>
        <item x="4943"/>
        <item x="4948"/>
        <item x="4999"/>
        <item x="5000"/>
        <item x="5001"/>
        <item x="5002"/>
        <item x="5003"/>
        <item x="5004"/>
        <item x="5005"/>
        <item x="5006"/>
        <item x="5007"/>
        <item x="5008"/>
        <item x="5009"/>
        <item x="5010"/>
        <item x="5011"/>
        <item x="5012"/>
        <item x="5013"/>
        <item x="5014"/>
        <item m="1" x="5698"/>
        <item x="5015"/>
        <item x="5016"/>
        <item x="5017"/>
        <item x="5018"/>
        <item x="5019"/>
        <item x="5020"/>
        <item x="5021"/>
        <item x="5022"/>
        <item x="5088"/>
        <item x="5125"/>
        <item m="1" x="5699"/>
        <item x="5162"/>
        <item x="5163"/>
        <item x="5164"/>
        <item x="5165"/>
        <item x="5166"/>
        <item x="5167"/>
        <item x="5168"/>
        <item x="5169"/>
        <item x="5170"/>
        <item x="5171"/>
        <item x="5172"/>
        <item x="5173"/>
        <item x="5174"/>
        <item x="5175"/>
        <item x="5176"/>
        <item x="5177"/>
        <item x="5178"/>
        <item x="5179"/>
        <item m="1" x="5722"/>
        <item x="5181"/>
        <item x="5182"/>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41"/>
        <item x="5242"/>
        <item x="5271"/>
        <item x="5272"/>
        <item x="5273"/>
        <item x="5274"/>
        <item m="1" x="5738"/>
        <item x="5277"/>
        <item x="5278"/>
        <item x="5279"/>
        <item x="5280"/>
        <item x="5281"/>
        <item x="5282"/>
        <item x="5283"/>
        <item x="5284"/>
        <item x="5285"/>
        <item x="5286"/>
        <item x="5287"/>
        <item x="5288"/>
        <item x="5289"/>
        <item x="5290"/>
        <item x="5302"/>
        <item x="540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12"/>
        <item x="5513"/>
        <item x="5514"/>
        <item x="3219"/>
        <item x="4811"/>
        <item x="4563"/>
        <item x="3798"/>
        <item x="3581"/>
        <item x="565"/>
        <item x="1219"/>
        <item x="3532"/>
        <item x="2515"/>
        <item x="1641"/>
        <item x="1794"/>
        <item x="1235"/>
        <item x="2527"/>
        <item x="3601"/>
        <item x="2121"/>
        <item x="985"/>
        <item x="5104"/>
        <item x="5109"/>
        <item x="4581"/>
        <item x="4552"/>
        <item x="3124"/>
        <item x="4227"/>
        <item x="4608"/>
        <item x="5105"/>
        <item x="167"/>
        <item x="3084"/>
        <item x="3480"/>
        <item x="4004"/>
        <item x="4122"/>
        <item m="1" x="5723"/>
        <item x="5291"/>
        <item x="5031"/>
        <item x="4506"/>
        <item x="2309"/>
        <item x="984"/>
        <item x="5028"/>
        <item x="5023"/>
        <item x="5025"/>
        <item x="4204"/>
        <item x="3127"/>
        <item x="2562"/>
        <item x="2188"/>
        <item x="987"/>
        <item x="1298"/>
        <item x="4124"/>
        <item x="5120"/>
        <item x="5024"/>
        <item x="4562"/>
        <item x="171"/>
        <item x="5515"/>
        <item m="1" x="5733"/>
        <item x="1365"/>
        <item x="3298"/>
        <item m="1" x="5768"/>
        <item x="4623"/>
        <item x="2787"/>
        <item x="4704"/>
        <item x="4123"/>
        <item x="2526"/>
        <item x="2305"/>
        <item x="5252"/>
        <item x="4817"/>
        <item m="1" x="5725"/>
        <item x="4211"/>
        <item x="3800"/>
        <item x="3580"/>
        <item x="3536"/>
        <item x="3483"/>
        <item x="2555"/>
        <item x="986"/>
        <item x="274"/>
        <item x="173"/>
        <item x="5253"/>
        <item x="5132"/>
        <item x="4775"/>
        <item x="4783"/>
        <item x="4551"/>
        <item m="1" x="5729"/>
        <item x="2720"/>
        <item x="2733"/>
        <item m="1" x="5737"/>
        <item x="1359"/>
        <item x="2441"/>
        <item x="1438"/>
        <item x="469"/>
        <item x="5413"/>
        <item x="5150"/>
        <item x="5110"/>
        <item x="5644"/>
        <item x="4809"/>
        <item x="5647"/>
        <item x="1366"/>
        <item x="1969"/>
        <item x="3929"/>
        <item x="3215"/>
        <item x="2901"/>
        <item x="2516"/>
        <item x="1728"/>
        <item x="5292"/>
        <item x="4910"/>
        <item x="1063"/>
        <item x="3226"/>
        <item x="2936"/>
        <item x="567"/>
        <item x="2794"/>
        <item x="1321"/>
        <item x="1225"/>
        <item x="804"/>
        <item x="3703"/>
        <item x="4559"/>
        <item x="4507"/>
        <item x="3582"/>
        <item x="3224"/>
        <item x="3206"/>
        <item x="1997"/>
        <item x="876"/>
        <item m="1" x="5724"/>
        <item x="778"/>
        <item x="5414"/>
        <item x="5183"/>
        <item x="5184"/>
        <item x="3481"/>
        <item x="5095"/>
        <item x="2118"/>
        <item x="3193"/>
        <item x="2992"/>
        <item x="1967"/>
        <item x="2864"/>
        <item x="2961"/>
        <item x="1968"/>
        <item x="4446"/>
        <item x="3533"/>
        <item x="1437"/>
        <item x="468"/>
        <item x="5407"/>
        <item x="3527"/>
        <item x="321"/>
        <item x="1793"/>
        <item m="1" x="5726"/>
        <item x="4634"/>
        <item x="4564"/>
        <item x="1269"/>
        <item x="1576"/>
        <item x="270"/>
        <item x="362"/>
        <item x="5032"/>
        <item x="4950"/>
        <item x="4782"/>
        <item x="4005"/>
        <item x="3535"/>
        <item m="1" x="5734"/>
        <item x="1647"/>
        <item x="416"/>
        <item x="5659"/>
        <item x="777"/>
        <item x="5301"/>
        <item x="5027"/>
        <item x="4532"/>
        <item m="1" x="5766"/>
        <item x="1877"/>
        <item x="1878"/>
        <item x="4579"/>
        <item x="3753"/>
        <item x="666"/>
        <item x="170"/>
        <item m="1" x="5759"/>
        <item x="2836"/>
        <item x="1876"/>
        <item x="4774"/>
        <item x="3080"/>
        <item x="1646"/>
        <item m="1" x="5769"/>
        <item x="3225"/>
        <item x="2900"/>
        <item x="1361"/>
        <item x="2865"/>
        <item x="3602"/>
        <item x="3711"/>
        <item x="1859"/>
        <item x="4212"/>
        <item x="3222"/>
        <item x="2734"/>
        <item x="2135"/>
        <item x="2001"/>
        <item x="1730"/>
        <item x="237"/>
        <item x="2307"/>
        <item x="1685"/>
        <item x="5559"/>
        <item x="5408"/>
        <item x="5026"/>
        <item x="4534"/>
        <item x="4580"/>
        <item x="4550"/>
        <item x="4002"/>
        <item m="1" x="5749"/>
        <item x="2195"/>
        <item x="664"/>
        <item x="3299"/>
        <item m="1" x="5730"/>
        <item x="4225"/>
        <item x="174"/>
        <item x="4949"/>
        <item x="4810"/>
        <item x="4389"/>
        <item m="1" x="5702"/>
        <item x="5667"/>
        <item m="1" x="5758"/>
        <item x="2725"/>
        <item x="2216"/>
        <item x="3603"/>
        <item x="1860"/>
        <item x="1573"/>
        <item x="5293"/>
        <item x="5121"/>
        <item x="3799"/>
        <item x="3604"/>
        <item x="2134"/>
        <item x="3484"/>
        <item x="2993"/>
        <item x="1795"/>
        <item x="5575"/>
        <item x="5185"/>
        <item x="5133"/>
        <item x="4205"/>
        <item x="1532"/>
        <item x="5673"/>
        <item x="2556"/>
        <item x="1787"/>
        <item x="4105"/>
        <item x="4966"/>
        <item x="4329"/>
        <item x="5151"/>
        <item x="3216"/>
        <item x="4829"/>
        <item x="3706"/>
        <item x="2866"/>
        <item x="2016"/>
        <item x="5119"/>
        <item x="4828"/>
        <item x="568"/>
        <item x="4001"/>
        <item x="3928"/>
        <item m="1" x="5760"/>
        <item x="2835"/>
        <item x="2528"/>
        <item x="2735"/>
        <item x="2028"/>
        <item x="2187"/>
        <item x="1970"/>
        <item x="4228"/>
        <item x="5295"/>
        <item x="4635"/>
        <item x="5501"/>
        <item x="4210"/>
        <item x="4006"/>
        <item x="3525"/>
        <item x="2398"/>
        <item x="1857"/>
        <item x="2558"/>
        <item x="5294"/>
        <item x="4458"/>
        <item x="4765"/>
        <item x="3797"/>
        <item x="2723"/>
        <item x="1971"/>
        <item x="1972"/>
        <item x="2563"/>
        <item x="3194"/>
        <item x="5304"/>
        <item x="2189"/>
        <item x="1879"/>
        <item x="1686"/>
        <item x="4459"/>
        <item x="1439"/>
        <item x="2529"/>
        <item x="3537"/>
        <item x="175"/>
        <item x="877"/>
        <item x="878"/>
        <item x="2029"/>
        <item x="2030"/>
        <item x="2031"/>
        <item x="2032"/>
        <item x="2033"/>
        <item x="2034"/>
        <item x="2035"/>
        <item x="2036"/>
        <item x="2994"/>
        <item x="3128"/>
        <item x="3605"/>
        <item x="3606"/>
        <item x="3607"/>
        <item x="3608"/>
        <item x="4390"/>
        <item x="4391"/>
        <item x="4392"/>
        <item x="4393"/>
        <item x="4427"/>
        <item x="4609"/>
        <item x="4784"/>
        <item x="4785"/>
        <item x="4786"/>
        <item x="4818"/>
        <item x="2442"/>
        <item x="4370"/>
        <item x="3482"/>
        <item m="1" x="5704"/>
        <item x="172"/>
        <item x="238"/>
        <item x="239"/>
        <item x="240"/>
        <item x="275"/>
        <item x="276"/>
        <item x="277"/>
        <item x="278"/>
        <item x="279"/>
        <item x="280"/>
        <item x="281"/>
        <item x="282"/>
        <item x="283"/>
        <item x="284"/>
        <item x="285"/>
        <item x="286"/>
        <item x="287"/>
        <item x="288"/>
        <item x="289"/>
        <item x="290"/>
        <item x="291"/>
        <item x="292"/>
        <item x="322"/>
        <item x="323"/>
        <item x="324"/>
        <item x="325"/>
        <item x="326"/>
        <item x="327"/>
        <item x="328"/>
        <item x="329"/>
        <item x="330"/>
        <item x="331"/>
        <item x="332"/>
        <item x="333"/>
        <item x="334"/>
        <item x="335"/>
        <item x="336"/>
        <item x="338"/>
        <item x="339"/>
        <item x="353"/>
        <item x="363"/>
        <item x="364"/>
        <item x="365"/>
        <item x="366"/>
        <item x="367"/>
        <item x="412"/>
        <item x="417"/>
        <item x="418"/>
        <item x="569"/>
        <item x="570"/>
        <item x="619"/>
        <item x="620"/>
        <item x="621"/>
        <item x="622"/>
        <item x="667"/>
        <item x="669"/>
        <item x="771"/>
        <item x="772"/>
        <item x="805"/>
        <item x="806"/>
        <item x="808"/>
        <item x="809"/>
        <item x="842"/>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88"/>
        <item x="989"/>
        <item x="990"/>
        <item x="999"/>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236"/>
        <item x="1237"/>
        <item x="1238"/>
        <item x="1239"/>
        <item x="1270"/>
        <item x="1271"/>
        <item x="1272"/>
        <item x="1273"/>
        <item x="1322"/>
        <item x="1323"/>
        <item x="1324"/>
        <item x="1325"/>
        <item x="1326"/>
        <item x="1327"/>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8"/>
        <item x="1431"/>
        <item x="1440"/>
        <item x="1443"/>
        <item x="1552"/>
        <item x="1553"/>
        <item x="1554"/>
        <item x="1555"/>
        <item x="1556"/>
        <item x="1575"/>
        <item x="1577"/>
        <item x="1578"/>
        <item x="1579"/>
        <item x="1580"/>
        <item x="1582"/>
        <item x="1639"/>
        <item x="1648"/>
        <item x="1687"/>
        <item x="1688"/>
        <item x="1691"/>
        <item x="1692"/>
        <item x="1693"/>
        <item x="1694"/>
        <item x="1729"/>
        <item x="1731"/>
        <item x="1734"/>
        <item x="1799"/>
        <item x="1800"/>
        <item x="1801"/>
        <item x="1802"/>
        <item x="1803"/>
        <item x="1804"/>
        <item x="1805"/>
        <item x="1806"/>
        <item x="1807"/>
        <item x="1808"/>
        <item x="1809"/>
        <item x="1810"/>
        <item x="1811"/>
        <item x="1812"/>
        <item x="1813"/>
        <item x="1814"/>
        <item x="1815"/>
        <item x="1817"/>
        <item x="1818"/>
        <item x="1846"/>
        <item x="1864"/>
        <item x="1880"/>
        <item x="1881"/>
        <item x="1882"/>
        <item x="1883"/>
        <item x="1884"/>
        <item x="1885"/>
        <item x="1886"/>
        <item x="1889"/>
        <item x="1928"/>
        <item x="1929"/>
        <item x="1930"/>
        <item x="1973"/>
        <item x="1977"/>
        <item x="2000"/>
        <item x="2002"/>
        <item x="2003"/>
        <item x="2005"/>
        <item x="2037"/>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36"/>
        <item x="2137"/>
        <item x="2138"/>
        <item x="2139"/>
        <item x="2190"/>
        <item x="2191"/>
        <item x="2192"/>
        <item x="2193"/>
        <item x="2209"/>
        <item x="2217"/>
        <item x="2219"/>
        <item x="2220"/>
        <item x="2222"/>
        <item x="2310"/>
        <item x="2311"/>
        <item x="2313"/>
        <item x="2314"/>
        <item x="2315"/>
        <item x="2316"/>
        <item x="2317"/>
        <item x="2318"/>
        <item x="2319"/>
        <item x="2320"/>
        <item x="2321"/>
        <item x="2322"/>
        <item x="2323"/>
        <item x="2324"/>
        <item x="2325"/>
        <item x="2326"/>
        <item x="2327"/>
        <item x="2328"/>
        <item x="2329"/>
        <item x="2330"/>
        <item x="2331"/>
        <item x="2332"/>
        <item x="2333"/>
        <item x="2334"/>
        <item x="2335"/>
        <item x="2435"/>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8"/>
        <item x="2479"/>
        <item x="2530"/>
        <item x="2531"/>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736"/>
        <item x="2737"/>
        <item x="2738"/>
        <item x="2739"/>
        <item x="2741"/>
        <item x="2742"/>
        <item x="2746"/>
        <item x="2747"/>
        <item x="2748"/>
        <item x="2749"/>
        <item x="2750"/>
        <item x="2751"/>
        <item x="2752"/>
        <item x="2753"/>
        <item x="2796"/>
        <item x="2798"/>
        <item x="2799"/>
        <item x="2837"/>
        <item x="2868"/>
        <item x="2896"/>
        <item x="2962"/>
        <item x="2996"/>
        <item x="3126"/>
        <item x="3132"/>
        <item x="3195"/>
        <item x="3227"/>
        <item x="3228"/>
        <item x="3229"/>
        <item x="3230"/>
        <item x="3300"/>
        <item x="3301"/>
        <item x="3447"/>
        <item x="3523"/>
        <item x="3562"/>
        <item x="3609"/>
        <item x="3610"/>
        <item x="3611"/>
        <item x="3612"/>
        <item x="3613"/>
        <item x="3614"/>
        <item x="3615"/>
        <item x="3616"/>
        <item x="3617"/>
        <item x="3618"/>
        <item x="3619"/>
        <item x="3620"/>
        <item x="3621"/>
        <item x="3622"/>
        <item x="3623"/>
        <item x="3624"/>
        <item x="3625"/>
        <item x="3626"/>
        <item x="3627"/>
        <item x="3628"/>
        <item x="3629"/>
        <item x="3630"/>
        <item x="3631"/>
        <item x="3687"/>
        <item x="3704"/>
        <item x="3712"/>
        <item x="3713"/>
        <item x="3714"/>
        <item x="3715"/>
        <item x="3716"/>
        <item x="3717"/>
        <item x="3718"/>
        <item x="3719"/>
        <item x="3720"/>
        <item x="3721"/>
        <item x="3722"/>
        <item x="3723"/>
        <item x="3724"/>
        <item x="3725"/>
        <item x="3726"/>
        <item x="3727"/>
        <item x="3728"/>
        <item x="3729"/>
        <item x="3730"/>
        <item x="3731"/>
        <item x="3732"/>
        <item x="3733"/>
        <item x="3734"/>
        <item x="3739"/>
        <item x="3801"/>
        <item x="3802"/>
        <item x="3804"/>
        <item x="3805"/>
        <item x="3806"/>
        <item x="3807"/>
        <item x="3808"/>
        <item x="3809"/>
        <item x="3810"/>
        <item x="3811"/>
        <item x="3812"/>
        <item x="3813"/>
        <item x="3814"/>
        <item x="3815"/>
        <item x="3816"/>
        <item x="3817"/>
        <item x="3818"/>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97"/>
        <item x="4127"/>
        <item x="4128"/>
        <item x="4213"/>
        <item x="4214"/>
        <item x="4215"/>
        <item x="4229"/>
        <item x="4230"/>
        <item x="4231"/>
        <item x="4232"/>
        <item x="4233"/>
        <item x="4330"/>
        <item x="4331"/>
        <item x="4332"/>
        <item x="4333"/>
        <item x="4371"/>
        <item x="4383"/>
        <item x="4384"/>
        <item x="4385"/>
        <item x="4398"/>
        <item x="4399"/>
        <item x="4400"/>
        <item x="4406"/>
        <item x="4407"/>
        <item x="4408"/>
        <item x="4409"/>
        <item x="4413"/>
        <item x="4414"/>
        <item x="4428"/>
        <item x="4429"/>
        <item x="4431"/>
        <item x="4432"/>
        <item x="4433"/>
        <item x="4434"/>
        <item x="4435"/>
        <item x="4436"/>
        <item x="4437"/>
        <item x="4438"/>
        <item x="4439"/>
        <item x="4440"/>
        <item x="4441"/>
        <item x="4442"/>
        <item x="4447"/>
        <item x="4448"/>
        <item x="4449"/>
        <item x="4450"/>
        <item x="4457"/>
        <item x="4460"/>
        <item x="4462"/>
        <item x="4464"/>
        <item x="4500"/>
        <item x="4508"/>
        <item x="4535"/>
        <item x="4536"/>
        <item x="4537"/>
        <item x="4539"/>
        <item x="4565"/>
        <item x="4566"/>
        <item x="4568"/>
        <item x="4569"/>
        <item x="4570"/>
        <item x="4571"/>
        <item x="4572"/>
        <item x="4573"/>
        <item x="4574"/>
        <item x="4575"/>
        <item x="4576"/>
        <item x="4582"/>
        <item x="4594"/>
        <item x="4595"/>
        <item x="4610"/>
        <item x="4613"/>
        <item x="4614"/>
        <item x="4615"/>
        <item x="4616"/>
        <item x="4622"/>
        <item x="4624"/>
        <item x="4632"/>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705"/>
        <item x="4706"/>
        <item x="4730"/>
        <item x="4731"/>
        <item x="4736"/>
        <item x="4737"/>
        <item x="4740"/>
        <item x="4742"/>
        <item x="4743"/>
        <item x="4744"/>
        <item x="4766"/>
        <item x="4787"/>
        <item x="4788"/>
        <item x="4812"/>
        <item x="4813"/>
        <item x="4819"/>
        <item x="4822"/>
        <item x="4911"/>
        <item x="4912"/>
        <item x="4913"/>
        <item x="4944"/>
        <item x="4951"/>
        <item x="4953"/>
        <item x="4962"/>
        <item x="4964"/>
        <item x="4967"/>
        <item x="4968"/>
        <item x="4969"/>
        <item x="4970"/>
        <item x="4971"/>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9"/>
        <item x="5096"/>
        <item x="5097"/>
        <item x="5098"/>
        <item x="5106"/>
        <item x="5111"/>
        <item x="5127"/>
        <item x="5134"/>
        <item x="5135"/>
        <item x="5152"/>
        <item x="5232"/>
        <item x="5243"/>
        <item x="5244"/>
        <item x="5245"/>
        <item x="5246"/>
        <item x="5254"/>
        <item x="5255"/>
        <item x="5256"/>
        <item x="5257"/>
        <item x="5258"/>
        <item x="5259"/>
        <item x="5260"/>
        <item x="5261"/>
        <item x="5262"/>
        <item x="5263"/>
        <item x="5264"/>
        <item x="5265"/>
        <item x="5266"/>
        <item x="5267"/>
        <item x="5275"/>
        <item x="5297"/>
        <item x="5303"/>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8"/>
        <item x="5380"/>
        <item x="5381"/>
        <item x="5409"/>
        <item x="5410"/>
        <item x="5411"/>
        <item x="5415"/>
        <item x="5503"/>
        <item x="5504"/>
        <item x="5516"/>
        <item x="5517"/>
        <item x="5518"/>
        <item x="5519"/>
        <item x="5520"/>
        <item x="5521"/>
        <item x="5522"/>
        <item x="5523"/>
        <item x="5524"/>
        <item x="5525"/>
        <item x="5526"/>
        <item x="5527"/>
        <item x="5528"/>
        <item x="5529"/>
        <item x="5530"/>
        <item x="5531"/>
        <item x="5560"/>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3"/>
        <item x="5618"/>
        <item x="5619"/>
        <item x="5620"/>
        <item x="5622"/>
        <item x="1796"/>
        <item x="3302"/>
        <item m="1" x="5719"/>
        <item x="241"/>
        <item x="1397"/>
        <item x="5624"/>
        <item x="5126"/>
        <item x="4461"/>
        <item x="2038"/>
        <item x="5562"/>
        <item x="2740"/>
        <item x="2838"/>
        <item x="3803"/>
        <item x="5532"/>
        <item m="1" x="5731"/>
        <item x="5635"/>
        <item x="1444"/>
        <item x="5623"/>
        <item x="5634"/>
        <item x="670"/>
        <item x="4583"/>
        <item x="3487"/>
        <item x="2745"/>
        <item x="926"/>
        <item x="572"/>
        <item x="1690"/>
        <item x="5506"/>
        <item x="295"/>
        <item x="3131"/>
        <item x="3564"/>
        <item x="623"/>
        <item x="4690"/>
        <item x="4963"/>
        <item x="2795"/>
        <item x="293"/>
        <item x="4234"/>
        <item x="4972"/>
        <item x="1401"/>
        <item x="181"/>
        <item x="4821"/>
        <item x="1931"/>
        <item x="5637"/>
        <item x="3087"/>
        <item x="419"/>
        <item x="1816"/>
        <item x="2743"/>
        <item x="1064"/>
        <item x="3088"/>
        <item x="1888"/>
        <item x="1689"/>
        <item x="3305"/>
        <item x="2666"/>
        <item x="1798"/>
        <item x="4626"/>
        <item x="3232"/>
        <item x="1974"/>
        <item x="3563"/>
        <item x="4538"/>
        <item x="3737"/>
        <item x="5416"/>
        <item x="1649"/>
        <item x="5247"/>
        <item x="5505"/>
        <item x="5029"/>
        <item x="2039"/>
        <item x="5268"/>
        <item x="1976"/>
        <item x="4394"/>
        <item x="3304"/>
        <item x="4738"/>
        <item x="5621"/>
        <item x="179"/>
        <item x="4767"/>
        <item x="4334"/>
        <item m="1" x="5742"/>
        <item x="4415"/>
        <item x="3735"/>
        <item x="3090"/>
        <item m="1" x="5727"/>
        <item x="1887"/>
        <item x="340"/>
        <item x="2312"/>
        <item x="2744"/>
        <item x="1242"/>
        <item x="3738"/>
        <item x="182"/>
        <item x="4745"/>
        <item x="180"/>
        <item x="807"/>
        <item x="3632"/>
        <item x="4567"/>
        <item x="1446"/>
        <item x="3633"/>
        <item x="3635"/>
        <item x="4617"/>
        <item x="5298"/>
        <item x="5650"/>
        <item m="1" x="5716"/>
        <item x="178"/>
        <item x="4625"/>
        <item x="4618"/>
        <item x="4401"/>
        <item x="1275"/>
        <item x="4600"/>
        <item x="1581"/>
        <item x="811"/>
        <item x="3819"/>
        <item x="3130"/>
        <item x="4593"/>
        <item x="4373"/>
        <item x="1733"/>
        <item x="1400"/>
        <item x="810"/>
        <item x="1651"/>
        <item x="5602"/>
        <item x="5112"/>
        <item x="341"/>
        <item x="4915"/>
        <item x="4768"/>
        <item x="571"/>
        <item x="1650"/>
        <item x="624"/>
        <item x="1399"/>
        <item x="5122"/>
        <item x="4501"/>
        <item x="663"/>
        <item x="927"/>
        <item x="1277"/>
        <item x="4553"/>
        <item x="4410"/>
        <item x="5099"/>
        <item x="4125"/>
        <item x="2754"/>
        <item x="4691"/>
        <item x="3820"/>
        <item x="4451"/>
        <item x="5276"/>
        <item x="925"/>
        <item x="5379"/>
        <item x="4335"/>
        <item x="4578"/>
        <item x="177"/>
        <item x="3089"/>
        <item x="183"/>
        <item x="3634"/>
        <item x="1797"/>
        <item x="2040"/>
        <item x="5664"/>
        <item x="2477"/>
        <item x="5375"/>
        <item x="1819"/>
        <item x="3856"/>
        <item x="3233"/>
        <item x="337"/>
        <item x="4412"/>
        <item x="3231"/>
        <item x="1276"/>
        <item x="2997"/>
        <item x="5668"/>
        <item x="2663"/>
        <item x="3303"/>
        <item x="3539"/>
        <item x="1583"/>
        <item x="5502"/>
        <item x="4823"/>
        <item x="2869"/>
        <item m="1" x="5718"/>
        <item x="4129"/>
        <item x="2665"/>
        <item x="4235"/>
        <item x="5563"/>
        <item x="2934"/>
        <item x="3736"/>
        <item x="4430"/>
        <item x="4914"/>
        <item x="1584"/>
        <item x="2221"/>
        <item x="668"/>
        <item x="2800"/>
        <item x="2797"/>
        <item x="1861"/>
        <item x="5674"/>
        <item x="3196"/>
        <item x="4126"/>
        <item x="3234"/>
        <item x="2995"/>
        <item m="1" x="5715"/>
        <item x="4952"/>
        <item x="4584"/>
        <item x="1274"/>
        <item x="3125"/>
        <item x="1445"/>
        <item x="1975"/>
        <item x="1732"/>
        <item x="5376"/>
        <item x="5561"/>
        <item x="176"/>
        <item x="2664"/>
        <item x="4463"/>
        <item x="4375"/>
        <item x="2140"/>
        <item x="4402"/>
        <item x="4820"/>
        <item x="2004"/>
        <item x="4372"/>
        <item x="4776"/>
        <item x="1328"/>
        <item x="1402"/>
        <item x="1403"/>
        <item x="1979"/>
        <item x="2223"/>
        <item x="4452"/>
        <item x="4707"/>
        <item x="5507"/>
        <item x="4465"/>
        <item x="5629"/>
        <item x="4983"/>
        <item x="4987"/>
        <item x="4980"/>
        <item x="4981"/>
        <item x="813"/>
        <item x="4986"/>
        <item x="4979"/>
        <item x="2756"/>
        <item x="4984"/>
        <item m="1" x="5744"/>
        <item x="5509"/>
        <item x="4978"/>
        <item x="4619"/>
        <item x="4965"/>
        <item x="4991"/>
        <item x="4992"/>
        <item x="4989"/>
        <item x="4990"/>
        <item x="3636"/>
        <item x="4827"/>
        <item x="5638"/>
        <item x="2755"/>
        <item m="1" x="5743"/>
        <item x="2533"/>
        <item x="4692"/>
        <item x="4982"/>
        <item x="5153"/>
        <item x="5382"/>
        <item x="4769"/>
        <item x="4916"/>
        <item x="1890"/>
        <item x="3822"/>
        <item x="4411"/>
        <item x="2100"/>
        <item x="2141"/>
        <item x="4985"/>
        <item x="4830"/>
        <item x="5233"/>
        <item x="4988"/>
        <item x="5508"/>
        <item x="4693"/>
        <item x="1978"/>
        <item x="4403"/>
        <item x="1980"/>
        <item x="5248"/>
        <item x="1695"/>
        <item x="3740"/>
        <item x="5533"/>
        <item x="4417"/>
        <item x="1891"/>
        <item x="342"/>
        <item x="1981"/>
        <item x="184"/>
        <item x="4416"/>
        <item x="420"/>
        <item x="3236"/>
        <item x="5684"/>
        <item x="3538"/>
        <item x="5131"/>
        <item x="4708"/>
        <item x="2998"/>
        <item x="4620"/>
        <item x="1696"/>
        <item x="1447"/>
        <item x="3237"/>
        <item x="3129"/>
        <item x="3235"/>
        <item x="5671"/>
        <item x="421"/>
        <item x="1241"/>
        <item x="1406"/>
        <item x="1652"/>
        <item x="1737"/>
        <item x="2482"/>
        <item x="2483"/>
        <item x="3134"/>
        <item x="3485"/>
        <item x="3540"/>
        <item x="3637"/>
        <item x="4336"/>
        <item x="4453"/>
        <item x="4540"/>
        <item x="4554"/>
        <item x="4596"/>
        <item x="4631"/>
        <item x="4694"/>
        <item x="4746"/>
        <item x="4993"/>
        <item x="5249"/>
        <item x="5510"/>
        <item x="5604"/>
        <item x="5626"/>
        <item x="2842"/>
        <item x="2841"/>
        <item x="1405"/>
        <item x="186"/>
        <item m="1" x="5754"/>
        <item x="4945"/>
        <item x="294"/>
        <item x="5625"/>
        <item x="244"/>
        <item x="2999"/>
        <item x="1240"/>
        <item x="1982"/>
        <item x="4236"/>
        <item x="3486"/>
        <item x="2481"/>
        <item x="4770"/>
        <item x="4541"/>
        <item m="1" x="5748"/>
        <item x="422"/>
        <item x="2480"/>
        <item x="5123"/>
        <item x="1735"/>
        <item x="3238"/>
        <item x="5383"/>
        <item x="2757"/>
        <item x="1736"/>
        <item x="5643"/>
        <item x="243"/>
        <item x="4395"/>
        <item x="2801"/>
        <item x="3857"/>
        <item x="3306"/>
        <item x="4771"/>
        <item x="1557"/>
        <item x="4597"/>
        <item x="3091"/>
        <item x="1448"/>
        <item x="5627"/>
        <item x="2006"/>
        <item x="2758"/>
        <item x="4777"/>
        <item x="928"/>
        <item x="3239"/>
        <item x="5655"/>
        <item x="185"/>
        <item x="2937"/>
        <item x="1820"/>
        <item x="2759"/>
        <item x="5661"/>
        <item x="4789"/>
        <item m="1" x="5755"/>
        <item x="2007"/>
        <item x="423"/>
        <item x="814"/>
        <item x="5236"/>
        <item x="3133"/>
        <item x="424"/>
        <item x="5666"/>
        <item x="1862"/>
        <item x="1278"/>
        <item x="1558"/>
        <item x="4337"/>
        <item x="2840"/>
        <item x="4709"/>
        <item x="4790"/>
        <item x="5511"/>
        <item x="5154"/>
        <item x="5534"/>
        <item x="1329"/>
        <item x="4814"/>
        <item x="4082"/>
        <item x="5678"/>
        <item x="5680"/>
        <item x="1243"/>
        <item x="1407"/>
        <item x="296"/>
        <item x="242"/>
        <item x="2839"/>
        <item x="1404"/>
        <item x="187"/>
        <item x="188"/>
        <item x="189"/>
        <item x="190"/>
        <item x="245"/>
        <item x="246"/>
        <item x="297"/>
        <item x="298"/>
        <item x="425"/>
        <item x="426"/>
        <item x="427"/>
        <item x="428"/>
        <item x="429"/>
        <item x="573"/>
        <item x="671"/>
        <item x="672"/>
        <item x="673"/>
        <item x="674"/>
        <item x="675"/>
        <item x="676"/>
        <item x="677"/>
        <item x="678"/>
        <item x="679"/>
        <item x="680"/>
        <item x="681"/>
        <item x="682"/>
        <item x="683"/>
        <item x="684"/>
        <item x="685"/>
        <item x="686"/>
        <item x="687"/>
        <item x="688"/>
        <item x="689"/>
        <item x="690"/>
        <item x="691"/>
        <item x="692"/>
        <item x="693"/>
        <item x="694"/>
        <item x="695"/>
        <item x="812"/>
        <item x="815"/>
        <item x="816"/>
        <item x="817"/>
        <item x="818"/>
        <item x="819"/>
        <item x="820"/>
        <item x="821"/>
        <item x="822"/>
        <item x="823"/>
        <item x="824"/>
        <item x="825"/>
        <item x="826"/>
        <item x="827"/>
        <item x="828"/>
        <item x="829"/>
        <item x="830"/>
        <item x="831"/>
        <item x="832"/>
        <item x="833"/>
        <item x="834"/>
        <item x="835"/>
        <item x="836"/>
        <item x="837"/>
        <item x="929"/>
        <item x="930"/>
        <item x="931"/>
        <item x="932"/>
        <item x="933"/>
        <item x="934"/>
        <item x="935"/>
        <item x="936"/>
        <item x="937"/>
        <item x="991"/>
        <item x="992"/>
        <item x="993"/>
        <item x="1279"/>
        <item x="1280"/>
        <item x="1330"/>
        <item x="1331"/>
        <item x="1332"/>
        <item x="1408"/>
        <item x="1409"/>
        <item x="1410"/>
        <item x="1411"/>
        <item x="1412"/>
        <item x="1413"/>
        <item x="1414"/>
        <item x="1415"/>
        <item x="1416"/>
        <item x="1417"/>
        <item x="1418"/>
        <item x="1419"/>
        <item x="1420"/>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559"/>
        <item x="1560"/>
        <item x="1561"/>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53"/>
        <item x="1654"/>
        <item x="1655"/>
        <item x="1656"/>
        <item x="1697"/>
        <item x="1698"/>
        <item x="1699"/>
        <item x="1738"/>
        <item x="1739"/>
        <item x="1821"/>
        <item x="1822"/>
        <item x="1823"/>
        <item x="1824"/>
        <item x="1825"/>
        <item x="1826"/>
        <item x="1827"/>
        <item x="1828"/>
        <item x="1829"/>
        <item x="1830"/>
        <item x="1831"/>
        <item x="1832"/>
        <item x="1833"/>
        <item x="1834"/>
        <item x="1835"/>
        <item x="1836"/>
        <item x="1837"/>
        <item x="1838"/>
        <item x="1839"/>
        <item x="1840"/>
        <item x="1841"/>
        <item x="1842"/>
        <item x="1843"/>
        <item x="1892"/>
        <item x="1932"/>
        <item x="1933"/>
        <item x="1934"/>
        <item x="1935"/>
        <item x="1936"/>
        <item x="1937"/>
        <item x="1938"/>
        <item x="1939"/>
        <item x="1940"/>
        <item x="1941"/>
        <item x="1942"/>
        <item x="1943"/>
        <item x="1944"/>
        <item x="1945"/>
        <item x="1946"/>
        <item x="1947"/>
        <item x="1983"/>
        <item x="1984"/>
        <item x="1985"/>
        <item x="2101"/>
        <item x="2102"/>
        <item x="2142"/>
        <item x="2143"/>
        <item x="2144"/>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336"/>
        <item x="2337"/>
        <item x="2338"/>
        <item x="2484"/>
        <item x="2485"/>
        <item x="2486"/>
        <item x="2487"/>
        <item x="2488"/>
        <item x="2489"/>
        <item x="2532"/>
        <item x="2667"/>
        <item x="2668"/>
        <item x="2760"/>
        <item x="2761"/>
        <item x="2762"/>
        <item x="2763"/>
        <item x="2764"/>
        <item x="2765"/>
        <item x="2766"/>
        <item x="2767"/>
        <item x="2768"/>
        <item x="2769"/>
        <item x="2770"/>
        <item x="2771"/>
        <item x="2772"/>
        <item x="2802"/>
        <item x="2843"/>
        <item x="2844"/>
        <item x="2845"/>
        <item x="2870"/>
        <item x="2871"/>
        <item x="2938"/>
        <item x="293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95"/>
        <item x="3096"/>
        <item x="3097"/>
        <item x="3099"/>
        <item x="3100"/>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97"/>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488"/>
        <item x="3489"/>
        <item x="3490"/>
        <item x="3491"/>
        <item x="3492"/>
        <item x="3493"/>
        <item x="3494"/>
        <item x="3495"/>
        <item x="3496"/>
        <item x="3497"/>
        <item x="3498"/>
        <item x="3541"/>
        <item x="3542"/>
        <item x="3543"/>
        <item x="3565"/>
        <item x="3638"/>
        <item x="3639"/>
        <item x="3640"/>
        <item x="3641"/>
        <item x="3642"/>
        <item x="3643"/>
        <item x="3644"/>
        <item x="3645"/>
        <item x="3646"/>
        <item x="3647"/>
        <item x="3648"/>
        <item x="3649"/>
        <item x="3650"/>
        <item x="3651"/>
        <item x="3652"/>
        <item x="3653"/>
        <item x="3654"/>
        <item x="3655"/>
        <item x="3656"/>
        <item x="3657"/>
        <item x="3658"/>
        <item x="3659"/>
        <item x="3821"/>
        <item x="3823"/>
        <item x="3824"/>
        <item x="3825"/>
        <item x="3826"/>
        <item x="3827"/>
        <item x="3828"/>
        <item x="3829"/>
        <item x="3830"/>
        <item x="3831"/>
        <item x="3832"/>
        <item x="3833"/>
        <item x="3834"/>
        <item x="3835"/>
        <item x="3836"/>
        <item x="3930"/>
        <item x="3931"/>
        <item x="3932"/>
        <item x="4083"/>
        <item x="4084"/>
        <item x="4085"/>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216"/>
        <item x="4237"/>
        <item x="4374"/>
        <item x="4376"/>
        <item x="4377"/>
        <item x="4378"/>
        <item x="4379"/>
        <item x="4380"/>
        <item x="4381"/>
        <item x="4386"/>
        <item x="4387"/>
        <item x="4396"/>
        <item x="4404"/>
        <item x="4418"/>
        <item x="4419"/>
        <item x="4420"/>
        <item x="4421"/>
        <item x="4422"/>
        <item x="4423"/>
        <item x="4424"/>
        <item x="4443"/>
        <item x="4444"/>
        <item x="4454"/>
        <item x="4466"/>
        <item x="4467"/>
        <item x="4468"/>
        <item x="4469"/>
        <item x="4470"/>
        <item x="4471"/>
        <item x="4472"/>
        <item x="4473"/>
        <item x="4474"/>
        <item x="4475"/>
        <item x="4476"/>
        <item x="4477"/>
        <item x="4478"/>
        <item x="4479"/>
        <item x="4480"/>
        <item x="4481"/>
        <item x="4482"/>
        <item x="4483"/>
        <item x="4484"/>
        <item x="4502"/>
        <item x="4503"/>
        <item x="4504"/>
        <item x="4509"/>
        <item x="4510"/>
        <item x="4542"/>
        <item x="4543"/>
        <item x="4544"/>
        <item x="4545"/>
        <item x="4555"/>
        <item x="4560"/>
        <item x="4577"/>
        <item x="4585"/>
        <item x="4586"/>
        <item x="4601"/>
        <item x="4602"/>
        <item x="4603"/>
        <item x="4604"/>
        <item x="4627"/>
        <item x="4628"/>
        <item x="4629"/>
        <item x="4630"/>
        <item x="4633"/>
        <item x="4695"/>
        <item x="4696"/>
        <item x="4697"/>
        <item x="4698"/>
        <item x="4699"/>
        <item x="4700"/>
        <item x="4710"/>
        <item x="4711"/>
        <item x="4739"/>
        <item x="4778"/>
        <item x="4779"/>
        <item x="4780"/>
        <item x="4791"/>
        <item x="4824"/>
        <item x="4825"/>
        <item x="4826"/>
        <item x="4831"/>
        <item x="4832"/>
        <item x="4833"/>
        <item x="4834"/>
        <item x="4835"/>
        <item x="4836"/>
        <item x="4837"/>
        <item x="4838"/>
        <item x="4839"/>
        <item x="4840"/>
        <item x="4841"/>
        <item x="4842"/>
        <item x="4843"/>
        <item x="4844"/>
        <item x="4845"/>
        <item x="4846"/>
        <item x="4847"/>
        <item x="4848"/>
        <item x="4849"/>
        <item x="4850"/>
        <item x="4851"/>
        <item x="4852"/>
        <item x="4917"/>
        <item x="4918"/>
        <item x="4919"/>
        <item x="4920"/>
        <item x="4921"/>
        <item x="4946"/>
        <item x="4954"/>
        <item x="4955"/>
        <item x="4956"/>
        <item x="4957"/>
        <item x="4973"/>
        <item x="4974"/>
        <item x="4975"/>
        <item x="4976"/>
        <item x="4977"/>
        <item x="4994"/>
        <item x="4995"/>
        <item x="4996"/>
        <item x="5030"/>
        <item x="5090"/>
        <item x="5091"/>
        <item x="5092"/>
        <item x="5093"/>
        <item x="5094"/>
        <item x="5100"/>
        <item x="5101"/>
        <item x="5102"/>
        <item x="5103"/>
        <item x="5113"/>
        <item x="5114"/>
        <item x="5124"/>
        <item x="5136"/>
        <item x="5137"/>
        <item x="5138"/>
        <item x="5139"/>
        <item x="5140"/>
        <item x="5141"/>
        <item x="5142"/>
        <item x="5143"/>
        <item x="5144"/>
        <item x="5145"/>
        <item x="5146"/>
        <item x="5147"/>
        <item x="5148"/>
        <item x="5155"/>
        <item x="5156"/>
        <item x="5157"/>
        <item x="5158"/>
        <item x="5159"/>
        <item x="5160"/>
        <item x="5180"/>
        <item x="5235"/>
        <item x="5250"/>
        <item x="5269"/>
        <item x="5296"/>
        <item x="5299"/>
        <item x="5384"/>
        <item x="5385"/>
        <item x="5386"/>
        <item x="5387"/>
        <item x="5388"/>
        <item x="5389"/>
        <item x="5390"/>
        <item x="5391"/>
        <item x="5392"/>
        <item x="5393"/>
        <item x="5394"/>
        <item x="5395"/>
        <item x="5396"/>
        <item x="5397"/>
        <item x="5398"/>
        <item x="5399"/>
        <item x="5400"/>
        <item x="5401"/>
        <item x="5402"/>
        <item x="5412"/>
        <item x="5535"/>
        <item x="5536"/>
        <item x="5537"/>
        <item x="5564"/>
        <item x="5565"/>
        <item x="5566"/>
        <item x="5567"/>
        <item x="5568"/>
        <item x="5605"/>
        <item x="5606"/>
        <item x="5607"/>
        <item x="5608"/>
        <item x="5609"/>
        <item x="5610"/>
        <item x="5611"/>
        <item x="5612"/>
        <item x="5613"/>
        <item x="5614"/>
        <item x="5615"/>
        <item x="5616"/>
        <item x="5617"/>
        <item x="5631"/>
        <item x="5636"/>
        <item x="5639"/>
        <item x="5642"/>
        <item x="5646"/>
        <item x="5648"/>
        <item x="5649"/>
        <item x="5651"/>
        <item x="5653"/>
        <item x="5656"/>
        <item x="5658"/>
        <item x="5662"/>
        <item x="5665"/>
        <item x="5672"/>
        <item x="5677"/>
        <item x="5679"/>
        <item x="5681"/>
        <item x="5682"/>
        <item x="5683"/>
        <item m="1" x="5690"/>
        <item x="4338"/>
        <item x="4339"/>
      </items>
    </pivotField>
    <pivotField compact="0" outline="0" showAll="0" defaultSubtotal="0"/>
    <pivotField axis="axisPage" compact="0" outline="0" multipleItemSelectionAllowed="1" showAll="0" defaultSubtotal="0">
      <items count="2">
        <item x="0"/>
        <item h="1" x="1"/>
      </items>
    </pivotField>
    <pivotField compact="0" outline="0" showAll="0" defaultSubtotal="0"/>
    <pivotField compact="0" outline="0" showAll="0" defaultSubtotal="0"/>
    <pivotField compact="0" outline="0" showAll="0" defaultSubtotal="0"/>
    <pivotField axis="axisPage" compact="0" outline="0" showAll="0" defaultSubtotal="0">
      <items count="8">
        <item x="7"/>
        <item x="0"/>
        <item x="2"/>
        <item x="3"/>
        <item x="6"/>
        <item x="1"/>
        <item x="4"/>
        <item x="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multipleItemSelectionAllowed="1" showAll="0" defaultSubtotal="0">
      <items count="131">
        <item x="25"/>
        <item x="126"/>
        <item x="127"/>
        <item x="128"/>
        <item x="63"/>
        <item x="22"/>
        <item x="129"/>
        <item x="95"/>
        <item x="37"/>
        <item x="72"/>
        <item x="79"/>
        <item x="54"/>
        <item x="36"/>
        <item x="64"/>
        <item x="16"/>
        <item x="89"/>
        <item x="26"/>
        <item x="111"/>
        <item x="20"/>
        <item x="21"/>
        <item x="32"/>
        <item x="93"/>
        <item x="31"/>
        <item x="77"/>
        <item x="96"/>
        <item x="65"/>
        <item x="97"/>
        <item x="34"/>
        <item x="98"/>
        <item x="30"/>
        <item x="99"/>
        <item x="100"/>
        <item x="101"/>
        <item x="102"/>
        <item x="23"/>
        <item x="103"/>
        <item x="104"/>
        <item x="105"/>
        <item x="106"/>
        <item x="107"/>
        <item x="108"/>
        <item x="109"/>
        <item x="27"/>
        <item x="24"/>
        <item x="110"/>
        <item x="15"/>
        <item x="17"/>
        <item x="61"/>
        <item x="112"/>
        <item x="62"/>
        <item x="43"/>
        <item x="113"/>
        <item x="18"/>
        <item x="48"/>
        <item x="47"/>
        <item x="42"/>
        <item x="75"/>
        <item x="46"/>
        <item x="60"/>
        <item x="9"/>
        <item x="76"/>
        <item x="40"/>
        <item x="114"/>
        <item x="115"/>
        <item x="80"/>
        <item x="116"/>
        <item x="117"/>
        <item x="118"/>
        <item x="119"/>
        <item x="120"/>
        <item x="7"/>
        <item x="45"/>
        <item x="78"/>
        <item x="90"/>
        <item x="28"/>
        <item x="12"/>
        <item x="38"/>
        <item x="84"/>
        <item x="13"/>
        <item x="82"/>
        <item x="51"/>
        <item x="50"/>
        <item x="121"/>
        <item x="41"/>
        <item x="8"/>
        <item x="49"/>
        <item x="10"/>
        <item x="11"/>
        <item x="14"/>
        <item x="122"/>
        <item x="0"/>
        <item x="73"/>
        <item x="1"/>
        <item x="39"/>
        <item x="69"/>
        <item x="123"/>
        <item x="71"/>
        <item x="70"/>
        <item x="3"/>
        <item x="44"/>
        <item x="4"/>
        <item x="19"/>
        <item x="81"/>
        <item x="124"/>
        <item x="125"/>
        <item x="29"/>
        <item x="2"/>
        <item x="94"/>
        <item x="5"/>
        <item x="86"/>
        <item x="33"/>
        <item x="87"/>
        <item x="88"/>
        <item x="52"/>
        <item x="55"/>
        <item x="58"/>
        <item x="57"/>
        <item x="92"/>
        <item x="59"/>
        <item x="85"/>
        <item x="91"/>
        <item m="1" x="130"/>
        <item x="56"/>
        <item x="66"/>
        <item x="74"/>
        <item x="68"/>
        <item x="53"/>
        <item x="35"/>
        <item x="67"/>
        <item x="6"/>
        <item x="83"/>
      </items>
    </pivotField>
    <pivotField compact="0" outline="0" showAll="0" defaultSubtotal="0"/>
    <pivotField compact="0" outline="0" showAll="0" defaultSubtotal="0"/>
    <pivotField compact="0" outline="0" showAll="0" defaultSubtotal="0"/>
    <pivotField compact="0" outline="0" showAll="0" defaultSubtotal="0"/>
    <pivotField axis="axisPage" compact="0" outline="0" multipleItemSelectionAllowed="1" showAll="0" defaultSubtotal="0">
      <items count="3">
        <item h="1" x="2"/>
        <item x="0"/>
        <item h="1" x="1"/>
      </items>
    </pivotField>
    <pivotField compact="0" outline="0" showAll="0" defaultSubtotal="0"/>
    <pivotField compact="0" outline="0" showAll="0" defaultSubtotal="0"/>
    <pivotField compact="0" outline="0" showAll="0" defaultSubtotal="0"/>
    <pivotField compact="0" outline="0" showAll="0" defaultSubtotal="0"/>
    <pivotField axis="axisCol" compact="0" outline="0" showAll="0" defaultSubtotal="0">
      <items count="5">
        <item x="4"/>
        <item x="0"/>
        <item x="1"/>
        <item x="2"/>
        <item x="3"/>
      </items>
    </pivotField>
    <pivotField dataField="1" compact="0" outline="0" showAll="0" defaultSubtotal="0"/>
    <pivotField axis="axisCol" compact="0" outline="0" showAll="0" defaultSubtotal="0">
      <items count="5">
        <item x="2"/>
        <item x="3"/>
        <item x="1"/>
        <item x="4"/>
        <item x="0"/>
      </items>
    </pivotField>
    <pivotField compact="0" outline="0" showAll="0" defaultSubtotal="0"/>
    <pivotField compact="0" outline="0" showAll="0" defaultSubtotal="0"/>
    <pivotField compact="0" outline="0" showAll="0" defaultSubtotal="0"/>
    <pivotField axis="axisPage" compact="0" outline="0" showAll="0" defaultSubtotal="0">
      <items count="637">
        <item x="163"/>
        <item x="20"/>
        <item x="274"/>
        <item x="296"/>
        <item x="1"/>
        <item x="14"/>
        <item x="135"/>
        <item x="463"/>
        <item x="96"/>
        <item x="352"/>
        <item x="38"/>
        <item x="95"/>
        <item x="357"/>
        <item x="162"/>
        <item x="332"/>
        <item x="16"/>
        <item x="324"/>
        <item x="19"/>
        <item x="197"/>
        <item x="4"/>
        <item x="10"/>
        <item x="28"/>
        <item x="17"/>
        <item x="13"/>
        <item x="504"/>
        <item x="119"/>
        <item x="345"/>
        <item x="199"/>
        <item x="138"/>
        <item x="609"/>
        <item x="381"/>
        <item m="1" x="634"/>
        <item x="31"/>
        <item x="12"/>
        <item x="370"/>
        <item x="334"/>
        <item x="21"/>
        <item x="36"/>
        <item x="266"/>
        <item x="283"/>
        <item x="82"/>
        <item x="289"/>
        <item x="46"/>
        <item x="32"/>
        <item x="305"/>
        <item x="326"/>
        <item x="67"/>
        <item x="422"/>
        <item x="34"/>
        <item x="65"/>
        <item x="81"/>
        <item x="68"/>
        <item x="25"/>
        <item x="29"/>
        <item x="18"/>
        <item x="514"/>
        <item x="30"/>
        <item x="75"/>
        <item x="27"/>
        <item x="24"/>
        <item x="2"/>
        <item x="408"/>
        <item x="54"/>
        <item x="5"/>
        <item x="6"/>
        <item x="7"/>
        <item x="23"/>
        <item x="231"/>
        <item x="8"/>
        <item x="129"/>
        <item x="409"/>
        <item x="45"/>
        <item x="149"/>
        <item x="11"/>
        <item x="206"/>
        <item x="461"/>
        <item x="233"/>
        <item x="340"/>
        <item x="22"/>
        <item x="98"/>
        <item x="60"/>
        <item x="257"/>
        <item x="611"/>
        <item x="106"/>
        <item x="219"/>
        <item x="507"/>
        <item x="62"/>
        <item x="9"/>
        <item x="66"/>
        <item x="89"/>
        <item x="105"/>
        <item x="103"/>
        <item x="104"/>
        <item x="15"/>
        <item x="3"/>
        <item x="341"/>
        <item x="171"/>
        <item x="513"/>
        <item x="39"/>
        <item x="26"/>
        <item x="77"/>
        <item x="132"/>
        <item x="608"/>
        <item x="382"/>
        <item x="277"/>
        <item x="148"/>
        <item x="410"/>
        <item x="71"/>
        <item x="423"/>
        <item x="434"/>
        <item x="41"/>
        <item x="133"/>
        <item x="33"/>
        <item x="420"/>
        <item x="371"/>
        <item x="70"/>
        <item x="88"/>
        <item m="1" x="628"/>
        <item x="154"/>
        <item x="404"/>
        <item x="97"/>
        <item x="93"/>
        <item x="74"/>
        <item x="419"/>
        <item x="490"/>
        <item x="353"/>
        <item x="319"/>
        <item x="293"/>
        <item x="164"/>
        <item x="372"/>
        <item x="114"/>
        <item m="1" x="631"/>
        <item x="43"/>
        <item x="333"/>
        <item x="120"/>
        <item x="208"/>
        <item x="323"/>
        <item x="521"/>
        <item x="185"/>
        <item x="239"/>
        <item m="1" x="626"/>
        <item x="362"/>
        <item x="284"/>
        <item x="565"/>
        <item x="139"/>
        <item x="248"/>
        <item x="360"/>
        <item x="0"/>
        <item x="35"/>
        <item x="184"/>
        <item x="121"/>
        <item x="210"/>
        <item x="442"/>
        <item x="275"/>
        <item x="152"/>
        <item x="228"/>
        <item x="447"/>
        <item x="174"/>
        <item m="1" x="621"/>
        <item m="1" x="629"/>
        <item x="363"/>
        <item x="399"/>
        <item x="428"/>
        <item x="543"/>
        <item x="168"/>
        <item x="140"/>
        <item x="150"/>
        <item x="165"/>
        <item x="198"/>
        <item x="207"/>
        <item x="229"/>
        <item x="52"/>
        <item x="241"/>
        <item m="1" x="633"/>
        <item x="294"/>
        <item x="175"/>
        <item x="373"/>
        <item x="159"/>
        <item x="37"/>
        <item x="469"/>
        <item x="53"/>
        <item x="346"/>
        <item x="384"/>
        <item x="321"/>
        <item x="355"/>
        <item x="166"/>
        <item x="94"/>
        <item x="176"/>
        <item x="112"/>
        <item x="55"/>
        <item x="172"/>
        <item x="214"/>
        <item x="430"/>
        <item x="416"/>
        <item x="358"/>
        <item x="226"/>
        <item x="115"/>
        <item x="73"/>
        <item x="295"/>
        <item x="240"/>
        <item x="268"/>
        <item x="390"/>
        <item x="258"/>
        <item x="491"/>
        <item x="322"/>
        <item x="313"/>
        <item x="260"/>
        <item x="424"/>
        <item x="145"/>
        <item x="411"/>
        <item x="40"/>
        <item x="389"/>
        <item x="378"/>
        <item x="286"/>
        <item x="312"/>
        <item x="446"/>
        <item x="432"/>
        <item x="470"/>
        <item x="448"/>
        <item x="225"/>
        <item x="471"/>
        <item x="83"/>
        <item x="505"/>
        <item x="354"/>
        <item x="153"/>
        <item x="264"/>
        <item x="215"/>
        <item x="484"/>
        <item x="366"/>
        <item x="367"/>
        <item x="142"/>
        <item x="230"/>
        <item x="368"/>
        <item x="431"/>
        <item x="84"/>
        <item x="216"/>
        <item x="254"/>
        <item x="127"/>
        <item x="276"/>
        <item x="498"/>
        <item x="143"/>
        <item x="111"/>
        <item x="320"/>
        <item x="429"/>
        <item x="69"/>
        <item x="155"/>
        <item x="383"/>
        <item x="359"/>
        <item x="85"/>
        <item x="99"/>
        <item x="100"/>
        <item x="113"/>
        <item x="151"/>
        <item m="1" x="632"/>
        <item x="369"/>
        <item x="193"/>
        <item x="342"/>
        <item x="136"/>
        <item x="56"/>
        <item x="506"/>
        <item x="524"/>
        <item x="396"/>
        <item x="559"/>
        <item x="575"/>
        <item x="604"/>
        <item x="141"/>
        <item x="453"/>
        <item x="610"/>
        <item x="492"/>
        <item x="472"/>
        <item x="87"/>
        <item x="605"/>
        <item x="101"/>
        <item m="1" x="635"/>
        <item x="493"/>
        <item x="144"/>
        <item m="1" x="636"/>
        <item x="259"/>
        <item x="201"/>
        <item x="516"/>
        <item x="232"/>
        <item x="302"/>
        <item x="243"/>
        <item x="462"/>
        <item m="1" x="627"/>
        <item x="540"/>
        <item x="217"/>
        <item x="485"/>
        <item x="50"/>
        <item x="443"/>
        <item x="249"/>
        <item x="182"/>
        <item x="335"/>
        <item x="186"/>
        <item x="550"/>
        <item x="455"/>
        <item x="109"/>
        <item x="615"/>
        <item x="261"/>
        <item x="108"/>
        <item x="364"/>
        <item x="49"/>
        <item x="571"/>
        <item x="454"/>
        <item x="238"/>
        <item x="51"/>
        <item x="515"/>
        <item x="209"/>
        <item x="262"/>
        <item x="57"/>
        <item x="499"/>
        <item x="91"/>
        <item x="250"/>
        <item x="407"/>
        <item x="452"/>
        <item x="72"/>
        <item x="535"/>
        <item x="242"/>
        <item x="122"/>
        <item x="385"/>
        <item x="564"/>
        <item x="486"/>
        <item x="86"/>
        <item x="42"/>
        <item x="44"/>
        <item x="47"/>
        <item x="48"/>
        <item x="90"/>
        <item x="102"/>
        <item x="123"/>
        <item x="124"/>
        <item x="125"/>
        <item x="126"/>
        <item x="134"/>
        <item x="137"/>
        <item x="146"/>
        <item x="147"/>
        <item x="64"/>
        <item x="156"/>
        <item x="157"/>
        <item x="158"/>
        <item x="167"/>
        <item x="169"/>
        <item x="177"/>
        <item x="178"/>
        <item x="179"/>
        <item x="180"/>
        <item x="61"/>
        <item x="187"/>
        <item x="188"/>
        <item x="189"/>
        <item x="190"/>
        <item x="200"/>
        <item x="110"/>
        <item x="202"/>
        <item x="203"/>
        <item x="204"/>
        <item x="218"/>
        <item x="220"/>
        <item x="234"/>
        <item x="235"/>
        <item x="128"/>
        <item x="251"/>
        <item x="253"/>
        <item x="263"/>
        <item x="270"/>
        <item x="271"/>
        <item x="272"/>
        <item x="278"/>
        <item x="287"/>
        <item x="288"/>
        <item x="290"/>
        <item x="297"/>
        <item x="303"/>
        <item x="306"/>
        <item x="307"/>
        <item x="314"/>
        <item x="315"/>
        <item x="316"/>
        <item x="325"/>
        <item x="336"/>
        <item x="347"/>
        <item x="348"/>
        <item x="299"/>
        <item x="365"/>
        <item x="374"/>
        <item x="379"/>
        <item x="377"/>
        <item x="59"/>
        <item x="386"/>
        <item x="391"/>
        <item x="392"/>
        <item x="393"/>
        <item x="328"/>
        <item x="400"/>
        <item x="401"/>
        <item x="402"/>
        <item x="403"/>
        <item x="405"/>
        <item x="338"/>
        <item x="412"/>
        <item x="344"/>
        <item x="413"/>
        <item m="1" x="622"/>
        <item x="421"/>
        <item x="425"/>
        <item x="433"/>
        <item x="435"/>
        <item x="436"/>
        <item x="444"/>
        <item x="237"/>
        <item x="449"/>
        <item x="457"/>
        <item x="458"/>
        <item x="459"/>
        <item x="473"/>
        <item x="474"/>
        <item x="475"/>
        <item x="244"/>
        <item x="476"/>
        <item x="487"/>
        <item x="500"/>
        <item x="501"/>
        <item x="510"/>
        <item x="517"/>
        <item x="518"/>
        <item x="483"/>
        <item x="247"/>
        <item x="587"/>
        <item x="511"/>
        <item x="339"/>
        <item x="478"/>
        <item x="211"/>
        <item x="464"/>
        <item x="192"/>
        <item x="536"/>
        <item x="495"/>
        <item m="1" x="625"/>
        <item x="566"/>
        <item x="191"/>
        <item x="577"/>
        <item x="337"/>
        <item x="508"/>
        <item m="1" x="623"/>
        <item x="544"/>
        <item x="502"/>
        <item x="279"/>
        <item x="451"/>
        <item x="591"/>
        <item x="612"/>
        <item x="488"/>
        <item x="205"/>
        <item x="438"/>
        <item x="236"/>
        <item x="170"/>
        <item x="387"/>
        <item x="532"/>
        <item x="78"/>
        <item x="588"/>
        <item x="450"/>
        <item x="579"/>
        <item x="252"/>
        <item x="221"/>
        <item x="116"/>
        <item x="578"/>
        <item x="406"/>
        <item x="308"/>
        <item x="538"/>
        <item x="160"/>
        <item x="426"/>
        <item x="256"/>
        <item x="394"/>
        <item x="350"/>
        <item x="291"/>
        <item x="76"/>
        <item x="597"/>
        <item x="576"/>
        <item x="533"/>
        <item x="539"/>
        <item x="195"/>
        <item x="556"/>
        <item x="304"/>
        <item x="593"/>
        <item x="482"/>
        <item x="479"/>
        <item x="349"/>
        <item x="417"/>
        <item x="298"/>
        <item x="606"/>
        <item x="583"/>
        <item x="440"/>
        <item x="519"/>
        <item x="585"/>
        <item x="563"/>
        <item x="494"/>
        <item x="437"/>
        <item x="465"/>
        <item x="380"/>
        <item x="343"/>
        <item x="356"/>
        <item x="512"/>
        <item x="582"/>
        <item x="547"/>
        <item x="598"/>
        <item x="553"/>
        <item x="477"/>
        <item x="309"/>
        <item x="280"/>
        <item x="414"/>
        <item x="117"/>
        <item x="118"/>
        <item x="194"/>
        <item x="222"/>
        <item x="223"/>
        <item x="265"/>
        <item x="269"/>
        <item x="310"/>
        <item x="361"/>
        <item x="375"/>
        <item x="445"/>
        <item x="456"/>
        <item x="496"/>
        <item x="509"/>
        <item x="522"/>
        <item x="527"/>
        <item x="546"/>
        <item x="548"/>
        <item x="560"/>
        <item x="567"/>
        <item x="570"/>
        <item x="573"/>
        <item x="212"/>
        <item x="562"/>
        <item x="131"/>
        <item x="613"/>
        <item x="181"/>
        <item x="574"/>
        <item x="245"/>
        <item x="58"/>
        <item x="561"/>
        <item x="317"/>
        <item x="300"/>
        <item x="107"/>
        <item x="439"/>
        <item x="327"/>
        <item x="599"/>
        <item x="529"/>
        <item x="351"/>
        <item x="551"/>
        <item x="607"/>
        <item x="526"/>
        <item x="552"/>
        <item x="466"/>
        <item x="503"/>
        <item x="595"/>
        <item x="541"/>
        <item x="292"/>
        <item x="581"/>
        <item x="569"/>
        <item x="554"/>
        <item x="480"/>
        <item x="520"/>
        <item x="616"/>
        <item x="460"/>
        <item x="415"/>
        <item x="568"/>
        <item x="224"/>
        <item x="619"/>
        <item x="388"/>
        <item x="530"/>
        <item x="282"/>
        <item x="600"/>
        <item x="467"/>
        <item x="395"/>
        <item x="331"/>
        <item x="549"/>
        <item x="586"/>
        <item x="525"/>
        <item x="589"/>
        <item x="281"/>
        <item x="572"/>
        <item x="602"/>
        <item x="311"/>
        <item x="329"/>
        <item x="441"/>
        <item x="255"/>
        <item x="617"/>
        <item x="246"/>
        <item x="534"/>
        <item x="213"/>
        <item x="63"/>
        <item m="1" x="624"/>
        <item x="92"/>
        <item x="376"/>
        <item x="130"/>
        <item x="173"/>
        <item x="523"/>
        <item x="555"/>
        <item x="183"/>
        <item x="397"/>
        <item x="557"/>
        <item x="558"/>
        <item x="601"/>
        <item x="603"/>
        <item x="620"/>
        <item x="79"/>
        <item x="80"/>
        <item x="161"/>
        <item x="196"/>
        <item x="227"/>
        <item x="267"/>
        <item x="273"/>
        <item x="285"/>
        <item x="301"/>
        <item x="318"/>
        <item x="330"/>
        <item x="398"/>
        <item x="418"/>
        <item x="427"/>
        <item x="468"/>
        <item x="481"/>
        <item x="489"/>
        <item x="497"/>
        <item x="528"/>
        <item x="531"/>
        <item x="537"/>
        <item x="542"/>
        <item x="545"/>
        <item x="580"/>
        <item x="584"/>
        <item x="590"/>
        <item x="592"/>
        <item x="594"/>
        <item x="596"/>
        <item x="614"/>
        <item x="618"/>
        <item m="1" x="63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17"/>
  </rowFields>
  <rowItems count="53">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9"/>
    </i>
    <i>
      <x v="101"/>
    </i>
    <i>
      <x v="102"/>
    </i>
    <i>
      <x v="103"/>
    </i>
    <i>
      <x v="126"/>
    </i>
    <i>
      <x v="128"/>
    </i>
    <i>
      <x v="130"/>
    </i>
    <i t="grand">
      <x/>
    </i>
  </rowItems>
  <colFields count="2">
    <field x="27"/>
    <field x="29"/>
  </colFields>
  <colItems count="15">
    <i>
      <x/>
      <x/>
    </i>
    <i r="1">
      <x v="2"/>
    </i>
    <i>
      <x v="1"/>
      <x v="1"/>
    </i>
    <i r="1">
      <x v="3"/>
    </i>
    <i r="1">
      <x v="4"/>
    </i>
    <i>
      <x v="2"/>
      <x v="1"/>
    </i>
    <i r="1">
      <x v="3"/>
    </i>
    <i r="1">
      <x v="4"/>
    </i>
    <i>
      <x v="3"/>
      <x v="1"/>
    </i>
    <i r="1">
      <x v="3"/>
    </i>
    <i r="1">
      <x v="4"/>
    </i>
    <i>
      <x v="4"/>
      <x v="1"/>
    </i>
    <i r="1">
      <x v="3"/>
    </i>
    <i r="1">
      <x v="4"/>
    </i>
    <i t="grand">
      <x/>
    </i>
  </colItems>
  <pageFields count="5">
    <pageField fld="7" hier="-1"/>
    <pageField fld="33" hier="-1"/>
    <pageField fld="5" hier="-1"/>
    <pageField fld="11" hier="-1"/>
    <pageField fld="22" hier="-1"/>
  </pageFields>
  <dataFields count="1">
    <dataField name="Soma de VALOR" fld="28" baseField="0" baseItem="0"/>
  </dataFields>
  <formats count="5">
    <format dxfId="10">
      <pivotArea dataOnly="0" labelOnly="1" outline="0" fieldPosition="0">
        <references count="1">
          <reference field="17" count="19">
            <x v="53"/>
            <x v="54"/>
            <x v="55"/>
            <x v="56"/>
            <x v="57"/>
            <x v="58"/>
            <x v="59"/>
            <x v="60"/>
            <x v="61"/>
            <x v="62"/>
            <x v="63"/>
            <x v="64"/>
            <x v="65"/>
            <x v="66"/>
            <x v="67"/>
            <x v="68"/>
            <x v="69"/>
            <x v="70"/>
            <x v="71"/>
          </reference>
        </references>
      </pivotArea>
    </format>
    <format dxfId="9">
      <pivotArea dataOnly="0" labelOnly="1" outline="0" fieldPosition="0">
        <references count="1">
          <reference field="17" count="22">
            <x v="72"/>
            <x v="73"/>
            <x v="74"/>
            <x v="75"/>
            <x v="76"/>
            <x v="77"/>
            <x v="78"/>
            <x v="79"/>
            <x v="80"/>
            <x v="81"/>
            <x v="82"/>
            <x v="83"/>
            <x v="84"/>
            <x v="85"/>
            <x v="86"/>
            <x v="87"/>
            <x v="88"/>
            <x v="89"/>
            <x v="90"/>
            <x v="91"/>
            <x v="92"/>
            <x v="93"/>
          </reference>
        </references>
      </pivotArea>
    </format>
    <format dxfId="8">
      <pivotArea dataOnly="0" labelOnly="1" outline="0" fieldPosition="0">
        <references count="1">
          <reference field="17" count="2">
            <x v="94"/>
            <x v="95"/>
          </reference>
        </references>
      </pivotArea>
    </format>
    <format dxfId="7">
      <pivotArea dataOnly="0" labelOnly="1" outline="0" fieldPosition="0">
        <references count="1">
          <reference field="17" count="2">
            <x v="96"/>
            <x v="97"/>
          </reference>
        </references>
      </pivotArea>
    </format>
    <format dxfId="6">
      <pivotArea dataOnly="0" labelOnly="1" outline="0" fieldPosition="0">
        <references count="1">
          <reference field="17" count="4">
            <x v="99"/>
            <x v="101"/>
            <x v="102"/>
            <x v="10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ela Dinâmica6" cacheId="1" applyNumberFormats="0" applyBorderFormats="0" applyFontFormats="0" applyPatternFormats="0" applyAlignmentFormats="0" applyWidthHeightFormats="1" dataCaption="Valores" updatedVersion="8" minRefreshableVersion="3" useAutoFormatting="1" itemPrintTitles="1" createdVersion="6" indent="0" compact="0" compactData="0" gridDropZones="1" multipleFieldFilters="0" fieldListSortAscending="1">
  <location ref="M22:AC69" firstHeaderRow="1" firstDataRow="3" firstDataCol="1" rowPageCount="6" colPageCount="1"/>
  <pivotFields count="66">
    <pivotField compact="0" outline="0" showAll="0"/>
    <pivotField compact="0" outline="0" showAll="0"/>
    <pivotField compact="0" outline="0" showAll="0"/>
    <pivotField compact="0" outline="0" showAll="0"/>
    <pivotField compact="0" outline="0" showAll="0"/>
    <pivotField axis="axisPage" compact="0" outline="0" showAll="0" defaultSubtotal="0">
      <items count="6196">
        <item x="1486"/>
        <item x="3676"/>
        <item x="1233"/>
        <item x="3677"/>
        <item x="582"/>
        <item x="583"/>
        <item x="4009"/>
        <item x="1676"/>
        <item x="1578"/>
        <item x="1579"/>
        <item x="1580"/>
        <item x="1581"/>
        <item x="1582"/>
        <item x="1583"/>
        <item x="1584"/>
        <item x="1585"/>
        <item x="1586"/>
        <item x="1587"/>
        <item x="1588"/>
        <item x="4735"/>
        <item x="4736"/>
        <item x="5385"/>
        <item x="1954"/>
        <item x="1885"/>
        <item x="2838"/>
        <item x="2598"/>
        <item x="3428"/>
        <item x="4737"/>
        <item x="5564"/>
        <item x="5877"/>
        <item x="5228"/>
        <item x="5097"/>
        <item x="5160"/>
        <item x="5401"/>
        <item x="5441"/>
        <item x="5721"/>
        <item x="832"/>
        <item x="4801"/>
        <item x="3770"/>
        <item x="4080"/>
        <item x="4738"/>
        <item x="4081"/>
        <item x="3040"/>
        <item x="4999"/>
        <item x="2345"/>
        <item x="472"/>
        <item x="748"/>
        <item x="1102"/>
        <item x="1487"/>
        <item x="4179"/>
        <item m="1" x="6038"/>
        <item m="1" x="6039"/>
        <item x="3840"/>
        <item x="833"/>
        <item x="4500"/>
        <item m="1" x="6040"/>
        <item x="831"/>
        <item x="1955"/>
        <item x="473"/>
        <item x="4739"/>
        <item x="2235"/>
        <item x="2168"/>
        <item x="4010"/>
        <item x="2236"/>
        <item x="3307"/>
        <item x="4501"/>
        <item x="4802"/>
        <item x="4803"/>
        <item x="4804"/>
        <item x="4805"/>
        <item x="4806"/>
        <item x="4807"/>
        <item x="4808"/>
        <item x="4809"/>
        <item x="4810"/>
        <item x="3771"/>
        <item x="3772"/>
        <item x="3773"/>
        <item x="3774"/>
        <item x="3775"/>
        <item x="3776"/>
        <item x="3777"/>
        <item x="3778"/>
        <item x="3779"/>
        <item x="3780"/>
        <item x="3781"/>
        <item x="3782"/>
        <item x="3783"/>
        <item x="3784"/>
        <item x="3785"/>
        <item x="3786"/>
        <item x="3787"/>
        <item x="2962"/>
        <item x="2963"/>
        <item x="2964"/>
        <item x="2965"/>
        <item x="2966"/>
        <item x="2967"/>
        <item x="2968"/>
        <item x="2969"/>
        <item x="2970"/>
        <item x="584"/>
        <item x="4"/>
        <item x="1232"/>
        <item x="2659"/>
        <item x="1786"/>
        <item x="2971"/>
        <item m="1" x="6043"/>
        <item m="1" x="6044"/>
        <item x="2465"/>
        <item x="5823"/>
        <item x="5768"/>
        <item x="5184"/>
        <item x="5420"/>
        <item x="5107"/>
        <item x="5754"/>
        <item x="5185"/>
        <item x="5481"/>
        <item x="5229"/>
        <item x="5446"/>
        <item x="3599"/>
        <item x="3678"/>
        <item x="4498"/>
        <item x="1293"/>
        <item x="4996"/>
        <item x="3169"/>
        <item x="4601"/>
        <item x="4913"/>
        <item x="5000"/>
        <item x="2839"/>
        <item x="1956"/>
        <item x="5692"/>
        <item x="3960"/>
        <item x="5758"/>
        <item x="5829"/>
        <item x="5536"/>
        <item x="5947"/>
        <item x="5258"/>
        <item x="5757"/>
        <item x="5098"/>
        <item x="5772"/>
        <item x="696"/>
        <item x="697"/>
        <item x="3308"/>
        <item x="5001"/>
        <item x="829"/>
        <item x="2346"/>
        <item m="1" x="6046"/>
        <item x="1406"/>
        <item x="4794"/>
        <item x="2042"/>
        <item x="1677"/>
        <item x="2347"/>
        <item x="172"/>
        <item x="4811"/>
        <item x="4812"/>
        <item x="4813"/>
        <item x="4814"/>
        <item x="4502"/>
        <item x="1577"/>
        <item x="3679"/>
        <item x="2894"/>
        <item x="3600"/>
        <item x="4740"/>
        <item x="173"/>
        <item x="174"/>
        <item x="4503"/>
        <item x="2344"/>
        <item x="1485"/>
        <item x="88"/>
        <item x="3309"/>
        <item x="3181"/>
        <item x="2840"/>
        <item x="1952"/>
        <item x="4602"/>
        <item x="3170"/>
        <item x="834"/>
        <item x="4082"/>
        <item x="4741"/>
        <item x="4815"/>
        <item x="3171"/>
        <item x="3310"/>
        <item x="328"/>
        <item x="3172"/>
        <item x="1225"/>
        <item x="2841"/>
        <item x="3963"/>
        <item x="693"/>
        <item x="329"/>
        <item x="3311"/>
        <item x="585"/>
        <item x="2733"/>
        <item m="1" x="6049"/>
        <item m="1" x="6050"/>
        <item m="1" x="6051"/>
        <item x="2731"/>
        <item m="1" x="6052"/>
        <item m="1" x="6053"/>
        <item m="1" x="6055"/>
        <item m="1" x="6056"/>
        <item m="1" x="6057"/>
        <item m="1" x="6058"/>
        <item x="586"/>
        <item m="1" x="6059"/>
        <item m="1" x="6060"/>
        <item m="1" x="6061"/>
        <item m="1" x="6062"/>
        <item m="1" x="6063"/>
        <item m="1" x="6064"/>
        <item m="1" x="6065"/>
        <item m="1" x="6066"/>
        <item m="1" x="6067"/>
        <item m="1" x="6068"/>
        <item m="1" x="6069"/>
        <item x="176"/>
        <item x="1103"/>
        <item m="1" x="6070"/>
        <item x="828"/>
        <item x="835"/>
        <item x="175"/>
        <item x="836"/>
        <item x="3769"/>
        <item x="837"/>
        <item x="2044"/>
        <item x="83"/>
        <item x="3456"/>
        <item x="3598"/>
        <item x="4011"/>
        <item x="1407"/>
        <item x="2655"/>
        <item x="2660"/>
        <item x="2972"/>
        <item x="838"/>
        <item x="4504"/>
        <item x="3964"/>
        <item x="1408"/>
        <item x="1678"/>
        <item x="3601"/>
        <item x="2842"/>
        <item x="3680"/>
        <item x="1047"/>
        <item x="1589"/>
        <item x="4505"/>
        <item x="3681"/>
        <item x="1226"/>
        <item x="3682"/>
        <item x="4316"/>
        <item x="4408"/>
        <item x="4603"/>
        <item x="587"/>
        <item x="387"/>
        <item x="3173"/>
        <item x="3174"/>
        <item x="2895"/>
        <item x="1781"/>
        <item x="1787"/>
        <item x="1304"/>
        <item x="0"/>
        <item x="3312"/>
        <item m="1" x="6075"/>
        <item x="1104"/>
        <item m="1" x="6076"/>
        <item x="3965"/>
        <item x="3966"/>
        <item x="3967"/>
        <item x="3968"/>
        <item x="3969"/>
        <item x="3970"/>
        <item x="3971"/>
        <item x="3972"/>
        <item x="3973"/>
        <item x="3974"/>
        <item x="3975"/>
        <item x="3976"/>
        <item x="3977"/>
        <item x="3978"/>
        <item x="3979"/>
        <item x="3980"/>
        <item x="3981"/>
        <item x="3982"/>
        <item x="3983"/>
        <item x="3984"/>
        <item x="1957"/>
        <item x="2973"/>
        <item x="3175"/>
        <item x="4007"/>
        <item x="4816"/>
        <item x="2163"/>
        <item x="3602"/>
        <item x="2961"/>
        <item x="2974"/>
        <item x="4506"/>
        <item x="747"/>
        <item x="3313"/>
        <item x="5861"/>
        <item x="5862"/>
        <item x="5099"/>
        <item x="5915"/>
        <item x="5941"/>
        <item x="5942"/>
        <item x="5767"/>
        <item x="5398"/>
        <item x="5537"/>
        <item x="5844"/>
        <item x="5845"/>
        <item x="5773"/>
        <item x="5442"/>
        <item x="5264"/>
        <item x="1886"/>
        <item x="1032"/>
        <item x="1887"/>
        <item x="4317"/>
        <item x="390"/>
        <item x="588"/>
        <item x="1788"/>
        <item x="2896"/>
        <item x="839"/>
        <item x="4078"/>
        <item x="4791"/>
        <item x="840"/>
        <item m="1" x="6081"/>
        <item x="2470"/>
        <item m="1" x="6082"/>
        <item x="4507"/>
        <item x="917"/>
        <item x="3683"/>
        <item x="3183"/>
        <item x="3184"/>
        <item x="169"/>
        <item x="694"/>
        <item x="4919"/>
        <item x="4920"/>
        <item x="4318"/>
        <item x="4174"/>
        <item x="388"/>
        <item x="2"/>
        <item x="474"/>
        <item x="3788"/>
        <item x="2656"/>
        <item x="2959"/>
        <item x="827"/>
        <item x="841"/>
        <item x="1484"/>
        <item x="4083"/>
        <item x="2348"/>
        <item x="2892"/>
        <item x="2745"/>
        <item x="5002"/>
        <item x="2460"/>
        <item x="1888"/>
        <item x="2234"/>
        <item x="4008"/>
        <item x="4997"/>
        <item x="2657"/>
        <item x="4998"/>
        <item x="1889"/>
        <item x="4012"/>
        <item x="3037"/>
        <item x="4792"/>
        <item x="918"/>
        <item x="3038"/>
        <item x="5830"/>
        <item x="5968"/>
        <item x="5943"/>
        <item m="1" x="6085"/>
        <item x="5575"/>
        <item x="5188"/>
        <item x="5402"/>
        <item x="5403"/>
        <item x="695"/>
        <item x="4793"/>
        <item x="208"/>
        <item x="698"/>
        <item x="1488"/>
        <item x="1489"/>
        <item x="3"/>
        <item x="2960"/>
        <item x="2464"/>
        <item x="2466"/>
        <item x="5003"/>
        <item x="1490"/>
        <item x="2165"/>
        <item x="1105"/>
        <item x="1106"/>
        <item x="1107"/>
        <item x="1108"/>
        <item x="1109"/>
        <item x="1110"/>
        <item x="1111"/>
        <item x="1112"/>
        <item x="1113"/>
        <item x="5944"/>
        <item x="5698"/>
        <item x="5699"/>
        <item x="5700"/>
        <item x="5701"/>
        <item x="5660"/>
        <item x="5786"/>
        <item x="5404"/>
        <item x="5755"/>
        <item x="5822"/>
        <item x="5309"/>
        <item x="1114"/>
        <item x="4508"/>
        <item x="2837"/>
        <item x="163"/>
        <item x="4796"/>
        <item x="3454"/>
        <item x="1890"/>
        <item x="4921"/>
        <item x="830"/>
        <item x="1303"/>
        <item x="1590"/>
        <item x="1953"/>
        <item x="3305"/>
        <item x="4797"/>
        <item x="842"/>
        <item x="843"/>
        <item x="844"/>
        <item x="845"/>
        <item x="846"/>
        <item x="847"/>
        <item x="848"/>
        <item x="849"/>
        <item x="850"/>
        <item x="851"/>
        <item x="852"/>
        <item x="853"/>
        <item x="4319"/>
        <item x="4320"/>
        <item x="4321"/>
        <item x="4322"/>
        <item x="4323"/>
        <item x="4324"/>
        <item x="4325"/>
        <item x="4326"/>
        <item x="4327"/>
        <item x="4328"/>
        <item x="4329"/>
        <item x="4330"/>
        <item x="4331"/>
        <item x="4332"/>
        <item x="4333"/>
        <item x="1305"/>
        <item x="1306"/>
        <item x="1307"/>
        <item x="1308"/>
        <item x="1309"/>
        <item x="1310"/>
        <item x="1311"/>
        <item x="1312"/>
        <item x="1313"/>
        <item x="1314"/>
        <item x="1315"/>
        <item x="2237"/>
        <item x="2238"/>
        <item x="1316"/>
        <item x="1317"/>
        <item x="1318"/>
        <item x="1319"/>
        <item x="1320"/>
        <item x="1321"/>
        <item x="1322"/>
        <item x="1323"/>
        <item x="1324"/>
        <item x="4079"/>
        <item x="2658"/>
        <item x="3690"/>
        <item x="2843"/>
        <item x="4798"/>
        <item x="339"/>
        <item x="4334"/>
        <item x="5004"/>
        <item x="2239"/>
        <item x="4599"/>
        <item x="1782"/>
        <item x="2166"/>
        <item x="581"/>
        <item x="2975"/>
        <item x="209"/>
        <item x="210"/>
        <item x="211"/>
        <item x="212"/>
        <item x="213"/>
        <item x="5769"/>
        <item x="5948"/>
        <item x="5565"/>
        <item x="5785"/>
        <item x="5084"/>
        <item x="5969"/>
        <item x="5426"/>
        <item x="5482"/>
        <item x="5774"/>
        <item x="5894"/>
        <item m="1" x="6095"/>
        <item x="5966"/>
        <item x="5085"/>
        <item x="5515"/>
        <item x="5516"/>
        <item x="5517"/>
        <item x="5518"/>
        <item x="5519"/>
        <item x="5520"/>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4404"/>
        <item x="4405"/>
        <item x="4406"/>
        <item x="4407"/>
        <item x="4409"/>
        <item x="4410"/>
        <item x="4411"/>
        <item x="4412"/>
        <item x="4413"/>
        <item x="4414"/>
        <item x="4415"/>
        <item x="4416"/>
        <item x="4417"/>
        <item x="4418"/>
        <item x="1326"/>
        <item x="1327"/>
        <item x="1325"/>
        <item x="1328"/>
        <item x="1329"/>
        <item x="1330"/>
        <item x="1331"/>
        <item x="1332"/>
        <item x="1333"/>
        <item x="1334"/>
        <item x="1335"/>
        <item x="1336"/>
        <item x="1337"/>
        <item x="4419"/>
        <item x="4420"/>
        <item x="4421"/>
        <item x="4422"/>
        <item x="4423"/>
        <item x="4424"/>
        <item x="4425"/>
        <item x="4426"/>
        <item x="4427"/>
        <item x="4428"/>
        <item x="4429"/>
        <item x="4430"/>
        <item x="4431"/>
        <item x="4432"/>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4175"/>
        <item x="4176"/>
        <item x="4177"/>
        <item x="4178"/>
        <item x="4181"/>
        <item x="4182"/>
        <item x="4183"/>
        <item x="4184"/>
        <item x="4185"/>
        <item x="4186"/>
        <item x="4187"/>
        <item x="4188"/>
        <item x="4189"/>
        <item x="4190"/>
        <item x="4191"/>
        <item x="4192"/>
        <item x="2844"/>
        <item x="2845"/>
        <item x="2846"/>
        <item x="2847"/>
        <item x="2848"/>
        <item x="2849"/>
        <item x="2850"/>
        <item x="2851"/>
        <item x="2852"/>
        <item x="2853"/>
        <item x="2854"/>
        <item x="2855"/>
        <item x="2856"/>
        <item x="2976"/>
        <item x="2977"/>
        <item x="2978"/>
        <item x="2979"/>
        <item x="2980"/>
        <item x="2981"/>
        <item x="2982"/>
        <item x="2983"/>
        <item x="2984"/>
        <item x="2985"/>
        <item x="2986"/>
        <item x="310"/>
        <item x="311"/>
        <item x="312"/>
        <item x="313"/>
        <item x="314"/>
        <item x="315"/>
        <item x="316"/>
        <item x="317"/>
        <item x="318"/>
        <item x="319"/>
        <item x="320"/>
        <item x="916"/>
        <item x="919"/>
        <item x="920"/>
        <item x="921"/>
        <item x="922"/>
        <item x="923"/>
        <item x="924"/>
        <item x="925"/>
        <item x="926"/>
        <item x="927"/>
        <item x="928"/>
        <item x="929"/>
        <item x="930"/>
        <item x="931"/>
        <item x="932"/>
        <item x="933"/>
        <item x="934"/>
        <item x="935"/>
        <item x="936"/>
        <item x="4600"/>
        <item x="4604"/>
        <item x="4605"/>
        <item x="4606"/>
        <item x="4607"/>
        <item x="4608"/>
        <item x="4609"/>
        <item x="4610"/>
        <item x="4611"/>
        <item x="937"/>
        <item x="938"/>
        <item x="939"/>
        <item x="940"/>
        <item x="941"/>
        <item x="942"/>
        <item x="943"/>
        <item x="944"/>
        <item x="945"/>
        <item x="946"/>
        <item x="947"/>
        <item x="4612"/>
        <item x="4613"/>
        <item x="4614"/>
        <item x="4615"/>
        <item x="4616"/>
        <item x="4617"/>
        <item x="4618"/>
        <item x="4619"/>
        <item x="4620"/>
        <item x="4621"/>
        <item x="4622"/>
        <item x="4623"/>
        <item x="4624"/>
        <item x="4625"/>
        <item x="4626"/>
        <item x="4627"/>
        <item x="4628"/>
        <item x="4629"/>
        <item x="4630"/>
        <item x="4631"/>
        <item x="321"/>
        <item x="2661"/>
        <item m="1" x="6099"/>
        <item x="3684"/>
        <item x="2662"/>
        <item x="2167"/>
        <item m="1" x="6100"/>
        <item x="699"/>
        <item x="700"/>
        <item x="322"/>
        <item m="1" x="6101"/>
        <item m="1" x="6102"/>
        <item m="1" x="6104"/>
        <item x="4499"/>
        <item x="3430"/>
        <item x="4013"/>
        <item x="2354"/>
        <item x="3961"/>
        <item x="4014"/>
        <item x="3685"/>
        <item x="3039"/>
        <item x="3962"/>
        <item m="1" x="6105"/>
        <item x="1591"/>
        <item x="701"/>
        <item x="4015"/>
        <item x="5521"/>
        <item x="5522"/>
        <item x="5523"/>
        <item x="5524"/>
        <item x="5525"/>
        <item x="5526"/>
        <item x="5527"/>
        <item x="5528"/>
        <item x="5827"/>
        <item x="5828"/>
        <item x="5831"/>
        <item x="5832"/>
        <item x="5833"/>
        <item x="5834"/>
        <item x="5835"/>
        <item x="5836"/>
        <item x="5837"/>
        <item x="5838"/>
        <item x="5413"/>
        <item x="5328"/>
        <item x="3431"/>
        <item x="1958"/>
        <item x="323"/>
        <item x="3763"/>
        <item x="4016"/>
        <item x="4084"/>
        <item x="2041"/>
        <item x="1492"/>
        <item x="2570"/>
        <item x="2663"/>
        <item x="949"/>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3686"/>
        <item x="3687"/>
        <item x="3688"/>
        <item x="3689"/>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2169"/>
        <item x="2170"/>
        <item x="2171"/>
        <item x="2172"/>
        <item x="2173"/>
        <item x="2174"/>
        <item x="2175"/>
        <item x="2176"/>
        <item x="2177"/>
        <item x="2178"/>
        <item x="2179"/>
        <item x="2180"/>
        <item x="2181"/>
        <item x="2182"/>
        <item x="3734"/>
        <item x="3735"/>
        <item x="3736"/>
        <item x="3737"/>
        <item x="3738"/>
        <item x="3739"/>
        <item x="3740"/>
        <item x="3741"/>
        <item x="3742"/>
        <item x="3743"/>
        <item x="2183"/>
        <item x="2184"/>
        <item x="2185"/>
        <item x="2186"/>
        <item x="2187"/>
        <item x="2188"/>
        <item x="2189"/>
        <item x="2190"/>
        <item x="2191"/>
        <item x="2192"/>
        <item x="2193"/>
        <item x="2194"/>
        <item x="1620"/>
        <item x="1621"/>
        <item x="1622"/>
        <item x="1623"/>
        <item x="1624"/>
        <item x="1625"/>
        <item x="1626"/>
        <item x="1627"/>
        <item x="1628"/>
        <item x="1629"/>
        <item x="1630"/>
        <item x="1631"/>
        <item x="1632"/>
        <item x="1633"/>
        <item x="3744"/>
        <item x="3745"/>
        <item x="3746"/>
        <item x="3747"/>
        <item x="3748"/>
        <item x="3749"/>
        <item x="3750"/>
        <item x="3751"/>
        <item x="2195"/>
        <item x="2196"/>
        <item x="2197"/>
        <item x="2198"/>
        <item x="2199"/>
        <item x="2200"/>
        <item x="2201"/>
        <item x="2202"/>
        <item x="2203"/>
        <item x="2204"/>
        <item x="2205"/>
        <item x="2206"/>
        <item x="2207"/>
        <item x="2208"/>
        <item x="2209"/>
        <item x="2210"/>
        <item x="2211"/>
        <item x="2212"/>
        <item x="2213"/>
        <item x="2214"/>
        <item x="2215"/>
        <item x="2216"/>
        <item x="2217"/>
        <item x="1634"/>
        <item x="1635"/>
        <item x="1636"/>
        <item x="1637"/>
        <item x="1638"/>
        <item x="1639"/>
        <item x="1640"/>
        <item x="1641"/>
        <item x="1642"/>
        <item x="1643"/>
        <item x="1644"/>
        <item x="1645"/>
        <item x="1646"/>
        <item x="1647"/>
        <item x="1648"/>
        <item x="1649"/>
        <item x="1650"/>
        <item x="1651"/>
        <item x="1652"/>
        <item x="1653"/>
        <item x="1654"/>
        <item x="1655"/>
        <item x="2218"/>
        <item x="2219"/>
        <item x="2220"/>
        <item x="2221"/>
        <item x="2222"/>
        <item x="2223"/>
        <item x="2224"/>
        <item x="2225"/>
        <item x="2226"/>
        <item x="2227"/>
        <item x="1656"/>
        <item x="1657"/>
        <item x="1658"/>
        <item x="1659"/>
        <item x="1660"/>
        <item x="1661"/>
        <item x="1662"/>
        <item x="1663"/>
        <item x="1664"/>
        <item x="1665"/>
        <item x="1666"/>
        <item x="1667"/>
        <item x="1668"/>
        <item x="1669"/>
        <item x="1670"/>
        <item x="1671"/>
        <item x="1672"/>
        <item x="1673"/>
        <item x="1674"/>
        <item x="1675"/>
        <item x="1959"/>
        <item x="1960"/>
        <item x="1961"/>
        <item x="1962"/>
        <item x="1963"/>
        <item x="1964"/>
        <item x="4509"/>
        <item x="2571"/>
        <item x="4510"/>
        <item x="2987"/>
        <item x="3429"/>
        <item x="4922"/>
        <item x="324"/>
        <item x="84"/>
        <item x="85"/>
        <item x="1892"/>
        <item x="5329"/>
        <item x="5310"/>
        <item x="5257"/>
        <item x="5538"/>
        <item x="5414"/>
        <item x="5910"/>
        <item x="5425"/>
        <item x="5427"/>
        <item x="5100"/>
        <item x="5447"/>
        <item x="5956"/>
        <item x="5443"/>
        <item x="5230"/>
        <item x="5231"/>
        <item x="6035"/>
        <item x="86"/>
        <item x="87"/>
        <item x="89"/>
        <item x="91"/>
        <item x="92"/>
        <item x="164"/>
        <item x="165"/>
        <item x="166"/>
        <item x="325"/>
        <item x="389"/>
        <item x="391"/>
        <item x="392"/>
        <item x="393"/>
        <item x="394"/>
        <item x="395"/>
        <item x="396"/>
        <item x="397"/>
        <item x="398"/>
        <item x="399"/>
        <item x="400"/>
        <item x="401"/>
        <item x="402"/>
        <item x="403"/>
        <item x="404"/>
        <item x="405"/>
        <item x="406"/>
        <item x="407"/>
        <item x="408"/>
        <item x="409"/>
        <item x="411"/>
        <item x="412"/>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89"/>
        <item x="590"/>
        <item x="592"/>
        <item x="593"/>
        <item x="703"/>
        <item x="705"/>
        <item x="706"/>
        <item x="749"/>
        <item x="750"/>
        <item x="751"/>
        <item x="752"/>
        <item x="754"/>
        <item x="755"/>
        <item x="756"/>
        <item x="868"/>
        <item x="869"/>
        <item x="870"/>
        <item x="948"/>
        <item x="950"/>
        <item x="951"/>
        <item x="1033"/>
        <item x="1034"/>
        <item x="1115"/>
        <item x="1116"/>
        <item x="1117"/>
        <item x="1227"/>
        <item x="1228"/>
        <item x="1339"/>
        <item x="1409"/>
        <item x="1410"/>
        <item x="1411"/>
        <item x="1491"/>
        <item x="1502"/>
        <item x="1503"/>
        <item x="1504"/>
        <item x="1690"/>
        <item x="1891"/>
        <item x="1893"/>
        <item x="1965"/>
        <item x="196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240"/>
        <item x="2355"/>
        <item x="2461"/>
        <item x="2664"/>
        <item x="2665"/>
        <item x="2734"/>
        <item x="2857"/>
        <item x="2860"/>
        <item x="2861"/>
        <item x="2893"/>
        <item x="2897"/>
        <item x="2988"/>
        <item x="2989"/>
        <item x="2990"/>
        <item x="2992"/>
        <item x="2994"/>
        <item x="2996"/>
        <item x="3041"/>
        <item x="3054"/>
        <item x="3055"/>
        <item x="3306"/>
        <item x="3432"/>
        <item x="3435"/>
        <item x="3437"/>
        <item x="3438"/>
        <item x="3439"/>
        <item x="3440"/>
        <item x="3441"/>
        <item x="3442"/>
        <item x="3443"/>
        <item x="3444"/>
        <item x="3445"/>
        <item x="3446"/>
        <item x="3447"/>
        <item x="3448"/>
        <item x="3458"/>
        <item x="3603"/>
        <item x="3752"/>
        <item x="3767"/>
        <item x="3768"/>
        <item x="3789"/>
        <item x="3790"/>
        <item x="3791"/>
        <item x="3792"/>
        <item x="3793"/>
        <item x="3794"/>
        <item x="3795"/>
        <item x="3796"/>
        <item x="3797"/>
        <item x="3798"/>
        <item x="3799"/>
        <item x="3800"/>
        <item x="3801"/>
        <item x="3802"/>
        <item x="3803"/>
        <item x="3804"/>
        <item x="3805"/>
        <item x="3806"/>
        <item x="3807"/>
        <item x="3808"/>
        <item x="3809"/>
        <item x="3811"/>
        <item x="3985"/>
        <item x="3986"/>
        <item x="3987"/>
        <item x="4017"/>
        <item x="4018"/>
        <item x="4021"/>
        <item x="4022"/>
        <item x="4023"/>
        <item x="4024"/>
        <item x="4085"/>
        <item x="4180"/>
        <item x="4196"/>
        <item x="4197"/>
        <item x="4335"/>
        <item x="4336"/>
        <item x="4433"/>
        <item x="4434"/>
        <item x="4435"/>
        <item x="4512"/>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633"/>
        <item x="4634"/>
        <item x="4635"/>
        <item x="4636"/>
        <item x="4637"/>
        <item x="4638"/>
        <item x="4639"/>
        <item x="4640"/>
        <item x="4641"/>
        <item x="4642"/>
        <item x="4799"/>
        <item x="4817"/>
        <item x="4918"/>
        <item x="4924"/>
        <item x="4925"/>
        <item x="4926"/>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2"/>
        <item x="5161"/>
        <item x="5162"/>
        <item x="5163"/>
        <item x="5189"/>
        <item x="5232"/>
        <item x="5239"/>
        <item x="5240"/>
        <item x="5241"/>
        <item x="5259"/>
        <item x="5265"/>
        <item x="5266"/>
        <item x="5267"/>
        <item x="5287"/>
        <item x="5311"/>
        <item x="5380"/>
        <item x="5381"/>
        <item x="5416"/>
        <item x="5421"/>
        <item x="5422"/>
        <item x="5423"/>
        <item x="5428"/>
        <item x="5448"/>
        <item x="5497"/>
        <item x="5498"/>
        <item x="5529"/>
        <item x="5567"/>
        <item x="5569"/>
        <item x="5609"/>
        <item x="5610"/>
        <item x="5611"/>
        <item x="5659"/>
        <item x="5661"/>
        <item x="5662"/>
        <item x="5663"/>
        <item x="5664"/>
        <item x="5665"/>
        <item x="5666"/>
        <item x="5667"/>
        <item x="5670"/>
        <item x="5671"/>
        <item x="5672"/>
        <item x="5673"/>
        <item x="5674"/>
        <item x="5675"/>
        <item x="5676"/>
        <item x="5677"/>
        <item x="5691"/>
        <item x="5702"/>
        <item x="5703"/>
        <item x="5760"/>
        <item x="5780"/>
        <item x="5815"/>
        <item x="5824"/>
        <item x="5825"/>
        <item x="5839"/>
        <item x="5846"/>
        <item x="5867"/>
        <item x="5887"/>
        <item x="5895"/>
        <item x="5973"/>
        <item m="1" x="6135"/>
        <item m="1" x="6120"/>
        <item x="5386"/>
        <item x="5566"/>
        <item x="4025"/>
        <item x="5387"/>
        <item m="1" x="6133"/>
        <item m="1" x="6124"/>
        <item m="1" x="6134"/>
        <item x="4542"/>
        <item x="3176"/>
        <item m="1" x="6150"/>
        <item m="1" x="6151"/>
        <item m="1" x="6157"/>
        <item x="5487"/>
        <item x="591"/>
        <item x="4543"/>
        <item x="3177"/>
        <item x="5728"/>
        <item x="2859"/>
        <item x="3810"/>
        <item x="704"/>
        <item x="5651"/>
        <item x="692"/>
        <item x="4515"/>
        <item x="3988"/>
        <item x="5269"/>
        <item x="4511"/>
        <item x="4914"/>
        <item x="1692"/>
        <item x="3766"/>
        <item x="708"/>
        <item x="5608"/>
        <item x="5957"/>
        <item x="2995"/>
        <item x="5949"/>
        <item x="167"/>
        <item x="702"/>
        <item x="5494"/>
        <item x="2991"/>
        <item x="4026"/>
        <item x="4337"/>
        <item x="3765"/>
        <item x="5389"/>
        <item x="1679"/>
        <item x="11"/>
        <item m="1" x="6158"/>
        <item m="1" x="6132"/>
        <item x="4514"/>
        <item x="5704"/>
        <item x="5108"/>
        <item x="326"/>
        <item x="709"/>
        <item x="3434"/>
        <item x="3764"/>
        <item x="1035"/>
        <item x="4917"/>
        <item x="753"/>
        <item m="1" x="6159"/>
        <item x="1"/>
        <item x="5061"/>
        <item x="2858"/>
        <item x="1691"/>
        <item x="3053"/>
        <item x="2572"/>
        <item x="2993"/>
        <item x="4020"/>
        <item x="4544"/>
        <item x="410"/>
        <item x="5390"/>
        <item x="4915"/>
        <item x="5382"/>
        <item x="12"/>
        <item x="4923"/>
        <item x="5911"/>
        <item x="5444"/>
        <item x="4019"/>
        <item x="5770"/>
        <item x="5388"/>
        <item x="3314"/>
        <item x="5415"/>
        <item x="5759"/>
        <item x="3457"/>
        <item m="1" x="6155"/>
        <item x="1118"/>
        <item x="1340"/>
        <item x="2043"/>
        <item x="2898"/>
        <item x="3754"/>
        <item x="4513"/>
        <item x="2228"/>
        <item x="707"/>
        <item x="1338"/>
        <item x="3758"/>
        <item x="5775"/>
        <item x="3433"/>
        <item x="4800"/>
        <item x="5086"/>
        <item m="1" x="6122"/>
        <item x="1680"/>
        <item x="3042"/>
        <item x="4632"/>
        <item x="4643"/>
        <item x="3837"/>
        <item x="2229"/>
        <item x="2997"/>
        <item x="3838"/>
        <item x="2999"/>
        <item x="535"/>
        <item x="954"/>
        <item x="534"/>
        <item x="3315"/>
        <item x="2073"/>
        <item x="4546"/>
        <item x="5970"/>
        <item x="2573"/>
        <item m="1" x="6164"/>
        <item m="1" x="6165"/>
        <item x="4545"/>
        <item x="5405"/>
        <item x="5868"/>
        <item x="3056"/>
        <item x="757"/>
        <item x="13"/>
        <item x="2356"/>
        <item x="955"/>
        <item x="5483"/>
        <item x="1119"/>
        <item x="5499"/>
        <item x="4027"/>
        <item x="871"/>
        <item x="14"/>
        <item x="4198"/>
        <item x="5847"/>
        <item x="4338"/>
        <item x="1783"/>
        <item m="1" x="6166"/>
        <item x="5391"/>
        <item x="2998"/>
        <item x="5063"/>
        <item x="710"/>
        <item x="2862"/>
        <item x="2666"/>
        <item x="872"/>
        <item x="1894"/>
        <item x="536"/>
        <item x="4547"/>
        <item x="873"/>
        <item x="3839"/>
        <item x="327"/>
        <item x="340"/>
        <item x="341"/>
        <item x="342"/>
        <item x="343"/>
        <item x="344"/>
        <item x="345"/>
        <item x="346"/>
        <item x="347"/>
        <item x="348"/>
        <item x="349"/>
        <item x="350"/>
        <item m="1" x="6169"/>
        <item m="1" x="6170"/>
        <item m="1" x="6171"/>
        <item m="1" x="6172"/>
        <item m="1" x="6173"/>
        <item m="1" x="6174"/>
        <item m="1" x="6175"/>
        <item m="1" x="6176"/>
        <item m="1" x="6177"/>
        <item m="1" x="6178"/>
        <item m="1" x="6179"/>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1120"/>
        <item x="1121"/>
        <item x="1122"/>
        <item x="1123"/>
        <item x="1124"/>
        <item x="1125"/>
        <item x="1126"/>
        <item x="1127"/>
        <item x="1128"/>
        <item x="1129"/>
        <item x="1130"/>
        <item x="1131"/>
        <item x="1505"/>
        <item x="1506"/>
        <item x="1507"/>
        <item x="1508"/>
        <item x="1509"/>
        <item x="1510"/>
        <item x="1511"/>
        <item x="1512"/>
        <item x="1513"/>
        <item x="1514"/>
        <item x="2574"/>
        <item x="2575"/>
        <item x="2576"/>
        <item x="2577"/>
        <item x="2578"/>
        <item x="2579"/>
        <item x="2580"/>
        <item x="2581"/>
        <item x="2582"/>
        <item x="2583"/>
        <item x="2584"/>
        <item x="2585"/>
        <item x="2586"/>
        <item x="4199"/>
        <item x="5"/>
        <item x="6"/>
        <item x="7"/>
        <item x="8"/>
        <item x="90"/>
        <item x="93"/>
        <item x="94"/>
        <item x="95"/>
        <item x="96"/>
        <item x="97"/>
        <item x="98"/>
        <item x="99"/>
        <item x="100"/>
        <item x="168"/>
        <item x="170"/>
        <item x="171"/>
        <item x="177"/>
        <item x="178"/>
        <item x="180"/>
        <item x="181"/>
        <item x="330"/>
        <item x="331"/>
        <item x="332"/>
        <item x="333"/>
        <item x="334"/>
        <item x="335"/>
        <item x="338"/>
        <item x="351"/>
        <item x="352"/>
        <item x="353"/>
        <item x="354"/>
        <item x="355"/>
        <item x="356"/>
        <item x="357"/>
        <item x="358"/>
        <item x="359"/>
        <item x="360"/>
        <item x="361"/>
        <item x="362"/>
        <item x="414"/>
        <item x="415"/>
        <item x="416"/>
        <item x="417"/>
        <item x="418"/>
        <item x="419"/>
        <item x="420"/>
        <item x="421"/>
        <item x="422"/>
        <item x="423"/>
        <item x="424"/>
        <item x="425"/>
        <item x="426"/>
        <item x="427"/>
        <item x="428"/>
        <item x="429"/>
        <item x="430"/>
        <item x="431"/>
        <item x="432"/>
        <item x="433"/>
        <item x="470"/>
        <item x="471"/>
        <item x="475"/>
        <item x="476"/>
        <item x="537"/>
        <item x="538"/>
        <item x="539"/>
        <item x="540"/>
        <item x="541"/>
        <item x="542"/>
        <item x="543"/>
        <item x="544"/>
        <item x="545"/>
        <item x="546"/>
        <item x="548"/>
        <item x="549"/>
        <item x="550"/>
        <item x="594"/>
        <item x="595"/>
        <item x="596"/>
        <item x="597"/>
        <item x="598"/>
        <item x="599"/>
        <item x="600"/>
        <item x="601"/>
        <item x="602"/>
        <item x="604"/>
        <item x="743"/>
        <item x="744"/>
        <item x="745"/>
        <item x="746"/>
        <item x="758"/>
        <item x="759"/>
        <item x="760"/>
        <item x="761"/>
        <item x="762"/>
        <item x="763"/>
        <item x="764"/>
        <item x="765"/>
        <item x="766"/>
        <item x="854"/>
        <item x="855"/>
        <item m="1" x="6086"/>
        <item x="857"/>
        <item x="858"/>
        <item x="859"/>
        <item x="860"/>
        <item x="861"/>
        <item x="864"/>
        <item x="874"/>
        <item x="875"/>
        <item x="952"/>
        <item x="953"/>
        <item x="956"/>
        <item x="957"/>
        <item x="958"/>
        <item x="959"/>
        <item x="1036"/>
        <item x="1037"/>
        <item x="1038"/>
        <item x="1039"/>
        <item x="1040"/>
        <item x="1041"/>
        <item x="1042"/>
        <item x="1043"/>
        <item x="1044"/>
        <item x="1045"/>
        <item x="1046"/>
        <item x="1048"/>
        <item x="1049"/>
        <item x="1050"/>
        <item x="1051"/>
        <item x="1052"/>
        <item x="1053"/>
        <item x="1054"/>
        <item x="1055"/>
        <item x="1056"/>
        <item x="1057"/>
        <item x="1059"/>
        <item x="1060"/>
        <item x="1061"/>
        <item x="1063"/>
        <item x="1064"/>
        <item x="1065"/>
        <item x="1066"/>
        <item x="1067"/>
        <item x="1068"/>
        <item x="1069"/>
        <item x="1070"/>
        <item x="1071"/>
        <item x="1101"/>
        <item x="1132"/>
        <item x="1133"/>
        <item x="1134"/>
        <item x="1135"/>
        <item x="1136"/>
        <item x="1137"/>
        <item x="1138"/>
        <item x="1139"/>
        <item x="1140"/>
        <item x="1141"/>
        <item x="1143"/>
        <item x="1144"/>
        <item x="1229"/>
        <item x="1230"/>
        <item x="1231"/>
        <item x="1234"/>
        <item x="1235"/>
        <item x="1236"/>
        <item x="1237"/>
        <item x="1238"/>
        <item x="1239"/>
        <item x="1240"/>
        <item x="1241"/>
        <item x="1242"/>
        <item x="1243"/>
        <item x="1244"/>
        <item x="1245"/>
        <item x="1246"/>
        <item x="1247"/>
        <item x="1248"/>
        <item x="1249"/>
        <item x="1250"/>
        <item x="1251"/>
        <item x="1252"/>
        <item x="1253"/>
        <item x="1294"/>
        <item x="1295"/>
        <item x="1296"/>
        <item x="1297"/>
        <item x="1298"/>
        <item x="1299"/>
        <item x="1300"/>
        <item x="1301"/>
        <item x="1302"/>
        <item x="1341"/>
        <item x="1342"/>
        <item x="1343"/>
        <item x="1344"/>
        <item x="1345"/>
        <item x="1346"/>
        <item x="1347"/>
        <item x="1348"/>
        <item x="1349"/>
        <item x="1350"/>
        <item x="1351"/>
        <item x="1352"/>
        <item x="1353"/>
        <item x="1354"/>
        <item x="1412"/>
        <item x="1413"/>
        <item x="1414"/>
        <item x="1415"/>
        <item x="1416"/>
        <item x="1417"/>
        <item x="1418"/>
        <item x="1419"/>
        <item x="1420"/>
        <item x="1421"/>
        <item x="1422"/>
        <item x="1423"/>
        <item x="1424"/>
        <item x="1425"/>
        <item x="1428"/>
        <item x="1493"/>
        <item x="1494"/>
        <item x="1495"/>
        <item x="1496"/>
        <item x="1497"/>
        <item x="1498"/>
        <item x="1499"/>
        <item x="1500"/>
        <item x="1501"/>
        <item x="1515"/>
        <item x="1516"/>
        <item x="1517"/>
        <item x="1518"/>
        <item x="1519"/>
        <item x="1520"/>
        <item x="1521"/>
        <item x="1522"/>
        <item x="1523"/>
        <item x="1524"/>
        <item x="1681"/>
        <item x="1682"/>
        <item x="1683"/>
        <item x="1684"/>
        <item x="1685"/>
        <item x="1686"/>
        <item x="1687"/>
        <item x="1688"/>
        <item x="1689"/>
        <item x="1693"/>
        <item x="1694"/>
        <item x="1695"/>
        <item x="1696"/>
        <item x="1697"/>
        <item x="1698"/>
        <item x="1699"/>
        <item x="1700"/>
        <item x="1701"/>
        <item x="1702"/>
        <item x="1703"/>
        <item x="1704"/>
        <item x="1712"/>
        <item x="1713"/>
        <item x="1714"/>
        <item x="1715"/>
        <item x="1716"/>
        <item x="1717"/>
        <item x="1718"/>
        <item x="1784"/>
        <item x="1785"/>
        <item x="1789"/>
        <item x="1790"/>
        <item x="1791"/>
        <item x="1800"/>
        <item x="1801"/>
        <item x="1802"/>
        <item x="1895"/>
        <item x="1896"/>
        <item x="1897"/>
        <item x="1898"/>
        <item x="1899"/>
        <item x="1901"/>
        <item x="1902"/>
        <item x="1903"/>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45"/>
        <item x="2046"/>
        <item x="2074"/>
        <item x="2075"/>
        <item x="2076"/>
        <item x="2077"/>
        <item x="2078"/>
        <item x="2079"/>
        <item x="2080"/>
        <item x="2081"/>
        <item x="2082"/>
        <item x="2083"/>
        <item x="2084"/>
        <item x="2085"/>
        <item x="2086"/>
        <item x="2087"/>
        <item x="2088"/>
        <item x="2089"/>
        <item x="2090"/>
        <item x="2092"/>
        <item x="2164"/>
        <item x="2230"/>
        <item m="1" x="6083"/>
        <item x="2231"/>
        <item x="2232"/>
        <item x="2233"/>
        <item x="2241"/>
        <item x="2242"/>
        <item x="2250"/>
        <item x="2251"/>
        <item x="2252"/>
        <item x="2253"/>
        <item x="2254"/>
        <item x="2255"/>
        <item x="2256"/>
        <item x="2257"/>
        <item x="2258"/>
        <item x="2259"/>
        <item x="2260"/>
        <item x="2261"/>
        <item x="2262"/>
        <item x="2263"/>
        <item x="2264"/>
        <item x="2265"/>
        <item x="2266"/>
        <item x="2267"/>
        <item x="2268"/>
        <item x="2269"/>
        <item x="2270"/>
        <item x="2349"/>
        <item x="2350"/>
        <item x="2351"/>
        <item x="2462"/>
        <item x="2463"/>
        <item x="2467"/>
        <item x="2468"/>
        <item x="2469"/>
        <item x="2471"/>
        <item x="2472"/>
        <item x="2473"/>
        <item x="2474"/>
        <item x="2475"/>
        <item x="2476"/>
        <item x="2477"/>
        <item x="2478"/>
        <item x="2479"/>
        <item x="2480"/>
        <item x="2483"/>
        <item x="2484"/>
        <item x="2485"/>
        <item x="2486"/>
        <item x="2487"/>
        <item x="2488"/>
        <item x="2489"/>
        <item x="2490"/>
        <item x="2491"/>
        <item x="2587"/>
        <item x="2588"/>
        <item x="2589"/>
        <item x="2590"/>
        <item x="2591"/>
        <item x="2592"/>
        <item x="2593"/>
        <item x="2594"/>
        <item x="2595"/>
        <item x="2596"/>
        <item x="2597"/>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67"/>
        <item x="2668"/>
        <item x="2669"/>
        <item x="2670"/>
        <item x="2671"/>
        <item x="2732"/>
        <item x="2735"/>
        <item x="2736"/>
        <item x="2737"/>
        <item x="2738"/>
        <item x="2739"/>
        <item x="2740"/>
        <item x="2741"/>
        <item x="2742"/>
        <item x="2743"/>
        <item x="2744"/>
        <item x="2746"/>
        <item x="2747"/>
        <item x="2748"/>
        <item x="2749"/>
        <item x="2750"/>
        <item x="2751"/>
        <item x="2752"/>
        <item x="2753"/>
        <item x="2754"/>
        <item x="2755"/>
        <item x="2756"/>
        <item x="2757"/>
        <item x="2758"/>
        <item x="2759"/>
        <item x="2760"/>
        <item x="2761"/>
        <item x="2762"/>
        <item x="2763"/>
        <item x="2766"/>
        <item x="2863"/>
        <item x="2864"/>
        <item x="2865"/>
        <item x="2866"/>
        <item x="2867"/>
        <item x="2868"/>
        <item x="2869"/>
        <item x="2870"/>
        <item x="2871"/>
        <item x="2872"/>
        <item x="2873"/>
        <item x="2874"/>
        <item x="2875"/>
        <item x="2876"/>
        <item x="2877"/>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3000"/>
        <item x="3001"/>
        <item x="3002"/>
        <item x="3003"/>
        <item x="3004"/>
        <item x="3005"/>
        <item x="3006"/>
        <item x="3009"/>
        <item x="3010"/>
        <item x="3011"/>
        <item x="3012"/>
        <item x="3013"/>
        <item x="3014"/>
        <item x="3015"/>
        <item x="3016"/>
        <item x="3017"/>
        <item x="3018"/>
        <item x="3019"/>
        <item x="3020"/>
        <item x="3021"/>
        <item x="3022"/>
        <item x="3023"/>
        <item x="3035"/>
        <item x="3036"/>
        <item x="3043"/>
        <item x="3045"/>
        <item x="3046"/>
        <item x="3047"/>
        <item x="3048"/>
        <item x="3049"/>
        <item x="3050"/>
        <item x="3052"/>
        <item x="3057"/>
        <item x="3178"/>
        <item x="3179"/>
        <item x="3180"/>
        <item x="3182"/>
        <item x="3185"/>
        <item x="3186"/>
        <item x="3187"/>
        <item x="3188"/>
        <item x="3189"/>
        <item x="3190"/>
        <item x="3191"/>
        <item x="3192"/>
        <item x="3193"/>
        <item x="3194"/>
        <item x="3195"/>
        <item x="3196"/>
        <item x="3197"/>
        <item x="3198"/>
        <item x="3199"/>
        <item x="3201"/>
        <item x="3202"/>
        <item x="3203"/>
        <item x="3204"/>
        <item x="3205"/>
        <item x="3206"/>
        <item x="3207"/>
        <item x="3208"/>
        <item x="3209"/>
        <item x="3210"/>
        <item x="3211"/>
        <item x="3212"/>
        <item x="3213"/>
        <item x="3214"/>
        <item x="3215"/>
        <item x="3216"/>
        <item x="3316"/>
        <item x="3317"/>
        <item x="3319"/>
        <item x="3320"/>
        <item x="3321"/>
        <item x="3322"/>
        <item x="3323"/>
        <item x="3324"/>
        <item x="3325"/>
        <item x="3326"/>
        <item x="3327"/>
        <item x="3328"/>
        <item x="3329"/>
        <item x="3330"/>
        <item x="3331"/>
        <item x="3332"/>
        <item x="3333"/>
        <item x="3334"/>
        <item x="3336"/>
        <item x="3436"/>
        <item x="3449"/>
        <item x="3450"/>
        <item x="3451"/>
        <item x="3452"/>
        <item x="3453"/>
        <item x="3455"/>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7"/>
        <item x="3488"/>
        <item x="3489"/>
        <item x="3604"/>
        <item x="3605"/>
        <item x="3606"/>
        <item x="3753"/>
        <item x="3756"/>
        <item x="3757"/>
        <item x="3759"/>
        <item x="3760"/>
        <item x="3761"/>
        <item x="3762"/>
        <item x="3813"/>
        <item x="3814"/>
        <item x="3815"/>
        <item x="3816"/>
        <item x="3818"/>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989"/>
        <item x="3990"/>
        <item x="3991"/>
        <item x="3992"/>
        <item x="3993"/>
        <item x="3994"/>
        <item x="3995"/>
        <item x="3996"/>
        <item x="3997"/>
        <item x="3998"/>
        <item x="3999"/>
        <item x="4000"/>
        <item x="4001"/>
        <item x="4002"/>
        <item x="4003"/>
        <item x="4004"/>
        <item x="4005"/>
        <item x="4006"/>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86"/>
        <item x="4087"/>
        <item x="4088"/>
        <item x="4089"/>
        <item x="4090"/>
        <item x="4091"/>
        <item x="4092"/>
        <item x="4093"/>
        <item x="4094"/>
        <item x="4095"/>
        <item x="4096"/>
        <item x="4097"/>
        <item x="4098"/>
        <item x="4099"/>
        <item x="4100"/>
        <item x="4101"/>
        <item x="4102"/>
        <item x="4103"/>
        <item x="4104"/>
        <item x="4105"/>
        <item x="4106"/>
        <item x="4193"/>
        <item x="4194"/>
        <item x="4195"/>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1"/>
        <item x="4232"/>
        <item x="4233"/>
        <item x="4234"/>
        <item x="4235"/>
        <item x="4236"/>
        <item x="4237"/>
        <item x="4238"/>
        <item x="4239"/>
        <item x="4240"/>
        <item x="4241"/>
        <item x="4242"/>
        <item x="4243"/>
        <item x="4244"/>
        <item x="4245"/>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7"/>
        <item x="4378"/>
        <item x="4379"/>
        <item x="4380"/>
        <item x="4381"/>
        <item x="4382"/>
        <item x="4383"/>
        <item x="4384"/>
        <item x="4385"/>
        <item x="4386"/>
        <item x="4387"/>
        <item x="4388"/>
        <item x="4389"/>
        <item x="4390"/>
        <item x="4391"/>
        <item x="4392"/>
        <item x="4393"/>
        <item x="4394"/>
        <item x="4395"/>
        <item x="4396"/>
        <item x="4397"/>
        <item x="4398"/>
        <item x="4401"/>
        <item x="4402"/>
        <item x="4403"/>
        <item x="4437"/>
        <item x="4438"/>
        <item x="4439"/>
        <item x="4440"/>
        <item x="4441"/>
        <item x="4442"/>
        <item x="4443"/>
        <item x="4444"/>
        <item x="4445"/>
        <item x="4446"/>
        <item x="4447"/>
        <item x="4448"/>
        <item x="4548"/>
        <item x="4549"/>
        <item x="4550"/>
        <item x="4551"/>
        <item x="4552"/>
        <item x="4553"/>
        <item x="4554"/>
        <item x="4555"/>
        <item x="4556"/>
        <item x="4557"/>
        <item x="4558"/>
        <item x="4559"/>
        <item x="4560"/>
        <item x="4561"/>
        <item x="4562"/>
        <item x="4563"/>
        <item x="4564"/>
        <item x="4565"/>
        <item x="4566"/>
        <item x="4567"/>
        <item x="4568"/>
        <item x="4569"/>
        <item x="4571"/>
        <item x="4572"/>
        <item x="4573"/>
        <item x="4574"/>
        <item x="4575"/>
        <item x="4576"/>
        <item x="4577"/>
        <item x="4578"/>
        <item x="4579"/>
        <item x="4580"/>
        <item x="4581"/>
        <item x="4582"/>
        <item x="4583"/>
        <item x="4585"/>
        <item x="4586"/>
        <item x="4587"/>
        <item x="4588"/>
        <item x="4589"/>
        <item x="4590"/>
        <item x="4591"/>
        <item x="4592"/>
        <item x="4593"/>
        <item x="4594"/>
        <item x="4595"/>
        <item x="4596"/>
        <item x="4645"/>
        <item x="4646"/>
        <item x="4647"/>
        <item x="4648"/>
        <item x="4649"/>
        <item x="4650"/>
        <item x="4651"/>
        <item x="4652"/>
        <item x="4653"/>
        <item x="4654"/>
        <item x="4655"/>
        <item x="4656"/>
        <item x="4657"/>
        <item x="4658"/>
        <item x="4659"/>
        <item x="4660"/>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95"/>
        <item x="4818"/>
        <item x="4819"/>
        <item x="4820"/>
        <item x="4821"/>
        <item x="4822"/>
        <item x="4823"/>
        <item x="4832"/>
        <item x="4833"/>
        <item x="4834"/>
        <item x="4835"/>
        <item x="4836"/>
        <item x="4916"/>
        <item x="4927"/>
        <item x="4928"/>
        <item x="4929"/>
        <item x="4930"/>
        <item x="4931"/>
        <item x="4932"/>
        <item x="4937"/>
        <item x="4939"/>
        <item x="4940"/>
        <item x="4950"/>
        <item x="4951"/>
        <item x="5064"/>
        <item x="5065"/>
        <item x="5066"/>
        <item x="5068"/>
        <item x="5069"/>
        <item x="5070"/>
        <item x="5071"/>
        <item x="5072"/>
        <item x="5073"/>
        <item x="5074"/>
        <item x="5075"/>
        <item x="5076"/>
        <item x="5077"/>
        <item x="5078"/>
        <item x="5087"/>
        <item x="5088"/>
        <item x="5089"/>
        <item x="5101"/>
        <item x="5102"/>
        <item x="5103"/>
        <item x="5104"/>
        <item x="5109"/>
        <item x="5164"/>
        <item x="5165"/>
        <item x="5166"/>
        <item x="5167"/>
        <item x="5168"/>
        <item x="5169"/>
        <item x="5170"/>
        <item x="5171"/>
        <item x="5172"/>
        <item x="5173"/>
        <item x="5174"/>
        <item x="5175"/>
        <item x="5176"/>
        <item x="5177"/>
        <item x="5178"/>
        <item x="5186"/>
        <item x="5187"/>
        <item x="5190"/>
        <item x="5191"/>
        <item x="5192"/>
        <item x="5193"/>
        <item x="5194"/>
        <item x="5195"/>
        <item x="5196"/>
        <item x="5197"/>
        <item x="5198"/>
        <item x="5199"/>
        <item x="5200"/>
        <item x="5201"/>
        <item x="5202"/>
        <item x="5233"/>
        <item x="5234"/>
        <item x="5242"/>
        <item x="5243"/>
        <item x="5244"/>
        <item x="5245"/>
        <item x="5246"/>
        <item x="5247"/>
        <item x="5248"/>
        <item x="5249"/>
        <item x="5250"/>
        <item x="5251"/>
        <item x="5252"/>
        <item x="5253"/>
        <item x="5254"/>
        <item x="5255"/>
        <item x="5256"/>
        <item x="5260"/>
        <item x="5261"/>
        <item x="5268"/>
        <item x="5270"/>
        <item x="5271"/>
        <item x="5272"/>
        <item x="5273"/>
        <item x="5274"/>
        <item x="5275"/>
        <item x="5276"/>
        <item x="5277"/>
        <item x="5278"/>
        <item x="5279"/>
        <item x="5280"/>
        <item x="5281"/>
        <item x="5282"/>
        <item x="5283"/>
        <item x="5284"/>
        <item x="5288"/>
        <item x="5289"/>
        <item x="5290"/>
        <item x="5291"/>
        <item x="5292"/>
        <item x="5293"/>
        <item x="5294"/>
        <item x="5295"/>
        <item x="5296"/>
        <item x="5297"/>
        <item x="5298"/>
        <item x="5299"/>
        <item x="5300"/>
        <item x="5301"/>
        <item x="5302"/>
        <item x="5305"/>
        <item x="5306"/>
        <item x="5307"/>
        <item x="5330"/>
        <item x="5331"/>
        <item x="5332"/>
        <item x="5333"/>
        <item x="5334"/>
        <item x="5335"/>
        <item x="5392"/>
        <item x="5399"/>
        <item x="5400"/>
        <item x="5406"/>
        <item x="5407"/>
        <item x="5408"/>
        <item x="5409"/>
        <item x="5410"/>
        <item x="5411"/>
        <item x="5412"/>
        <item x="5417"/>
        <item x="5424"/>
        <item x="5429"/>
        <item x="5430"/>
        <item x="5431"/>
        <item x="5445"/>
        <item x="5450"/>
        <item x="5451"/>
        <item x="5452"/>
        <item x="5453"/>
        <item x="5454"/>
        <item x="5455"/>
        <item x="5456"/>
        <item x="5457"/>
        <item x="5458"/>
        <item x="5459"/>
        <item x="5460"/>
        <item x="5461"/>
        <item x="5463"/>
        <item x="5464"/>
        <item x="5465"/>
        <item x="5466"/>
        <item x="5467"/>
        <item x="5484"/>
        <item x="5485"/>
        <item x="5486"/>
        <item x="5488"/>
        <item x="5489"/>
        <item x="5490"/>
        <item x="5491"/>
        <item x="5495"/>
        <item x="5500"/>
        <item x="5501"/>
        <item x="5502"/>
        <item x="5503"/>
        <item x="5504"/>
        <item x="5505"/>
        <item x="5506"/>
        <item x="5507"/>
        <item x="5508"/>
        <item x="5509"/>
        <item x="5510"/>
        <item x="5511"/>
        <item x="5512"/>
        <item x="5513"/>
        <item x="5530"/>
        <item x="5531"/>
        <item x="5532"/>
        <item x="5533"/>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8"/>
        <item x="5570"/>
        <item m="1" x="6071"/>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12"/>
        <item x="5613"/>
        <item x="5614"/>
        <item x="5615"/>
        <item x="5616"/>
        <item x="5617"/>
        <item x="5618"/>
        <item x="5619"/>
        <item x="5620"/>
        <item x="5621"/>
        <item x="5622"/>
        <item x="5623"/>
        <item x="5642"/>
        <item x="5643"/>
        <item x="5644"/>
        <item x="5645"/>
        <item x="5646"/>
        <item x="5647"/>
        <item x="5648"/>
        <item x="5649"/>
        <item x="5650"/>
        <item x="5652"/>
        <item x="5653"/>
        <item x="5654"/>
        <item x="5655"/>
        <item x="5656"/>
        <item x="5657"/>
        <item x="5658"/>
        <item x="5669"/>
        <item x="5678"/>
        <item x="5679"/>
        <item x="5680"/>
        <item x="5681"/>
        <item x="5682"/>
        <item x="5683"/>
        <item x="5684"/>
        <item x="5685"/>
        <item x="5686"/>
        <item x="5687"/>
        <item x="5688"/>
        <item x="5689"/>
        <item x="5693"/>
        <item x="5694"/>
        <item x="5695"/>
        <item x="5696"/>
        <item x="5705"/>
        <item x="5706"/>
        <item x="5707"/>
        <item x="5708"/>
        <item x="5709"/>
        <item x="5710"/>
        <item x="5711"/>
        <item x="5712"/>
        <item x="5713"/>
        <item x="5714"/>
        <item x="5715"/>
        <item x="5716"/>
        <item x="5717"/>
        <item x="5718"/>
        <item x="5719"/>
        <item x="5720"/>
        <item x="5722"/>
        <item x="5723"/>
        <item x="5724"/>
        <item x="5725"/>
        <item x="5727"/>
        <item x="5729"/>
        <item x="5730"/>
        <item x="5731"/>
        <item x="5732"/>
        <item x="5733"/>
        <item x="5756"/>
        <item x="5761"/>
        <item x="5762"/>
        <item x="5771"/>
        <item x="5776"/>
        <item x="5777"/>
        <item x="5778"/>
        <item x="5781"/>
        <item x="5782"/>
        <item x="5783"/>
        <item x="5787"/>
        <item x="5788"/>
        <item x="5816"/>
        <item x="5817"/>
        <item x="5818"/>
        <item x="5819"/>
        <item x="5820"/>
        <item x="5821"/>
        <item x="5840"/>
        <item x="5848"/>
        <item x="5849"/>
        <item x="5850"/>
        <item x="5851"/>
        <item x="5852"/>
        <item x="5853"/>
        <item x="5854"/>
        <item x="5855"/>
        <item x="5856"/>
        <item x="5857"/>
        <item x="5858"/>
        <item x="5863"/>
        <item x="5864"/>
        <item x="5869"/>
        <item x="5870"/>
        <item x="5873"/>
        <item x="5874"/>
        <item m="1" x="6036"/>
        <item x="5878"/>
        <item x="5879"/>
        <item x="5880"/>
        <item x="5881"/>
        <item x="5882"/>
        <item x="5883"/>
        <item x="5884"/>
        <item x="5888"/>
        <item x="5889"/>
        <item x="5896"/>
        <item x="5897"/>
        <item x="5898"/>
        <item x="5899"/>
        <item x="5900"/>
        <item x="5901"/>
        <item x="5902"/>
        <item x="5903"/>
        <item x="5914"/>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5"/>
        <item x="5946"/>
        <item x="5950"/>
        <item x="5951"/>
        <item x="5952"/>
        <item x="5953"/>
        <item x="5954"/>
        <item x="5955"/>
        <item x="5958"/>
        <item x="5961"/>
        <item x="5962"/>
        <item x="5963"/>
        <item x="5964"/>
        <item x="5965"/>
        <item x="5967"/>
        <item x="5971"/>
        <item x="5972"/>
        <item m="1" x="6048"/>
        <item x="5974"/>
        <item x="5975"/>
        <item x="5976"/>
        <item x="5492"/>
        <item x="2764"/>
        <item m="1" x="6180"/>
        <item x="5462"/>
        <item x="2481"/>
        <item x="4938"/>
        <item x="3024"/>
        <item x="1058"/>
        <item m="1" x="6047"/>
        <item m="1" x="6091"/>
        <item m="1" x="6093"/>
        <item m="1" x="6088"/>
        <item m="1" x="6092"/>
        <item m="1" x="6089"/>
        <item m="1" x="6185"/>
        <item x="101"/>
        <item x="2352"/>
        <item x="4933"/>
        <item x="2482"/>
        <item m="1" x="6107"/>
        <item x="179"/>
        <item x="1072"/>
        <item x="3200"/>
        <item m="1" x="6041"/>
        <item x="2878"/>
        <item m="1" x="6108"/>
        <item x="2093"/>
        <item x="1900"/>
        <item x="2765"/>
        <item x="1904"/>
        <item x="1803"/>
        <item x="5067"/>
        <item m="1" x="6110"/>
        <item x="4399"/>
        <item x="3025"/>
        <item x="4436"/>
        <item x="547"/>
        <item x="2091"/>
        <item x="4570"/>
        <item x="4584"/>
        <item x="2271"/>
        <item m="1" x="6080"/>
        <item x="960"/>
        <item x="4230"/>
        <item x="2353"/>
        <item x="2492"/>
        <item m="1" x="6190"/>
        <item x="862"/>
        <item x="1426"/>
        <item m="1" x="6090"/>
        <item x="5789"/>
        <item x="3609"/>
        <item x="3755"/>
        <item x="4400"/>
        <item x="3486"/>
        <item x="4837"/>
        <item x="1062"/>
        <item m="1" x="6042"/>
        <item x="3337"/>
        <item x="3812"/>
        <item x="4661"/>
        <item x="2357"/>
        <item x="1804"/>
        <item m="1" x="6084"/>
        <item x="863"/>
        <item x="3335"/>
        <item x="767"/>
        <item x="2015"/>
        <item x="2016"/>
        <item x="2672"/>
        <item x="3608"/>
        <item x="3607"/>
        <item x="4768"/>
        <item x="2493"/>
        <item x="865"/>
        <item x="1073"/>
        <item x="182"/>
        <item x="192"/>
        <item x="364"/>
        <item x="434"/>
        <item x="435"/>
        <item x="436"/>
        <item x="437"/>
        <item m="1" x="6131"/>
        <item x="551"/>
        <item x="552"/>
        <item x="553"/>
        <item x="554"/>
        <item x="555"/>
        <item x="556"/>
        <item x="557"/>
        <item x="558"/>
        <item x="559"/>
        <item x="560"/>
        <item x="561"/>
        <item x="562"/>
        <item x="563"/>
        <item x="564"/>
        <item x="565"/>
        <item x="566"/>
        <item x="567"/>
        <item x="568"/>
        <item x="569"/>
        <item x="570"/>
        <item x="571"/>
        <item x="579"/>
        <item x="603"/>
        <item x="605"/>
        <item x="606"/>
        <item x="607"/>
        <item x="608"/>
        <item x="609"/>
        <item x="610"/>
        <item x="611"/>
        <item x="612"/>
        <item x="613"/>
        <item x="614"/>
        <item x="615"/>
        <item x="616"/>
        <item x="617"/>
        <item x="618"/>
        <item x="619"/>
        <item x="620"/>
        <item x="621"/>
        <item x="622"/>
        <item x="623"/>
        <item x="624"/>
        <item x="625"/>
        <item x="626"/>
        <item x="627"/>
        <item x="628"/>
        <item x="629"/>
        <item m="1" x="6130"/>
        <item x="771"/>
        <item x="772"/>
        <item x="773"/>
        <item x="776"/>
        <item x="777"/>
        <item m="1" x="6139"/>
        <item m="1" x="6141"/>
        <item x="779"/>
        <item m="1" x="6137"/>
        <item m="1" x="6142"/>
        <item m="1" x="6143"/>
        <item m="1" x="6144"/>
        <item m="1" x="6146"/>
        <item m="1" x="6147"/>
        <item m="1" x="6148"/>
        <item m="1" x="6149"/>
        <item x="782"/>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67"/>
        <item x="876"/>
        <item x="877"/>
        <item x="878"/>
        <item x="879"/>
        <item x="880"/>
        <item x="881"/>
        <item x="882"/>
        <item x="883"/>
        <item x="884"/>
        <item x="885"/>
        <item x="886"/>
        <item x="887"/>
        <item x="888"/>
        <item x="889"/>
        <item x="962"/>
        <item x="963"/>
        <item x="1074"/>
        <item x="1075"/>
        <item x="1077"/>
        <item x="1078"/>
        <item x="1079"/>
        <item m="1" x="6156"/>
        <item x="1081"/>
        <item x="1082"/>
        <item x="1083"/>
        <item x="1084"/>
        <item x="1085"/>
        <item x="1086"/>
        <item x="1087"/>
        <item x="1088"/>
        <item x="1089"/>
        <item x="1090"/>
        <item x="1091"/>
        <item x="1092"/>
        <item x="1093"/>
        <item x="1094"/>
        <item x="1095"/>
        <item x="1096"/>
        <item x="1097"/>
        <item x="1098"/>
        <item x="1099"/>
        <item x="1100"/>
        <item x="1142"/>
        <item x="1148"/>
        <item x="1149"/>
        <item x="1150"/>
        <item x="1151"/>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6"/>
        <item x="1189"/>
        <item x="1254"/>
        <item x="1355"/>
        <item x="1358"/>
        <item x="1427"/>
        <item x="1429"/>
        <item x="1430"/>
        <item x="1431"/>
        <item x="1432"/>
        <item x="1433"/>
        <item x="1434"/>
        <item x="1435"/>
        <item x="1436"/>
        <item x="1437"/>
        <item x="1438"/>
        <item x="1439"/>
        <item x="1525"/>
        <item x="1526"/>
        <item x="1527"/>
        <item x="1529"/>
        <item x="1719"/>
        <item x="1720"/>
        <item x="1721"/>
        <item x="1722"/>
        <item x="1805"/>
        <item x="1806"/>
        <item x="1807"/>
        <item x="1808"/>
        <item x="1809"/>
        <item x="1810"/>
        <item x="1811"/>
        <item x="1812"/>
        <item x="1813"/>
        <item x="1814"/>
        <item x="1815"/>
        <item x="1816"/>
        <item x="1817"/>
        <item x="1818"/>
        <item x="1819"/>
        <item x="1820"/>
        <item x="1823"/>
        <item x="1906"/>
        <item x="1907"/>
        <item x="1909"/>
        <item x="1910"/>
        <item x="2017"/>
        <item x="2018"/>
        <item x="2020"/>
        <item x="2021"/>
        <item m="1" x="6154"/>
        <item x="2094"/>
        <item x="2095"/>
        <item x="2096"/>
        <item x="2098"/>
        <item x="2099"/>
        <item x="2100"/>
        <item x="2101"/>
        <item x="2102"/>
        <item x="2103"/>
        <item x="2106"/>
        <item x="2272"/>
        <item x="2273"/>
        <item x="2274"/>
        <item x="2275"/>
        <item x="2276"/>
        <item x="2277"/>
        <item x="2278"/>
        <item x="2279"/>
        <item x="2280"/>
        <item x="2281"/>
        <item x="2282"/>
        <item x="2283"/>
        <item x="2284"/>
        <item x="2285"/>
        <item x="2286"/>
        <item x="2287"/>
        <item x="2288"/>
        <item x="2289"/>
        <item x="2290"/>
        <item x="2292"/>
        <item x="2358"/>
        <item x="2494"/>
        <item x="2496"/>
        <item x="2625"/>
        <item x="2626"/>
        <item x="2627"/>
        <item x="2632"/>
        <item x="2633"/>
        <item x="2634"/>
        <item x="2635"/>
        <item x="2638"/>
        <item x="2772"/>
        <item x="2879"/>
        <item x="2880"/>
        <item x="2881"/>
        <item x="2882"/>
        <item x="2883"/>
        <item x="2884"/>
        <item x="2885"/>
        <item x="2886"/>
        <item x="2887"/>
        <item x="2888"/>
        <item x="3007"/>
        <item x="3008"/>
        <item x="3027"/>
        <item x="3030"/>
        <item x="3031"/>
        <item m="1" x="6136"/>
        <item x="3033"/>
        <item x="3034"/>
        <item x="3051"/>
        <item x="3217"/>
        <item x="3338"/>
        <item x="3339"/>
        <item x="3340"/>
        <item m="1" x="6128"/>
        <item x="3344"/>
        <item x="3345"/>
        <item x="3490"/>
        <item x="3610"/>
        <item x="3612"/>
        <item x="3613"/>
        <item x="3614"/>
        <item x="3817"/>
        <item x="3819"/>
        <item x="3821"/>
        <item x="3822"/>
        <item x="3823"/>
        <item x="3879"/>
        <item x="4107"/>
        <item x="4108"/>
        <item x="4109"/>
        <item x="4111"/>
        <item x="4112"/>
        <item x="4113"/>
        <item x="4114"/>
        <item x="4115"/>
        <item x="4116"/>
        <item x="4119"/>
        <item x="4120"/>
        <item x="4121"/>
        <item x="4246"/>
        <item x="4247"/>
        <item x="4248"/>
        <item x="4249"/>
        <item x="4250"/>
        <item x="4251"/>
        <item x="4252"/>
        <item x="4253"/>
        <item x="4254"/>
        <item x="4255"/>
        <item x="4256"/>
        <item x="4257"/>
        <item x="4258"/>
        <item x="4259"/>
        <item x="4260"/>
        <item x="4261"/>
        <item x="4262"/>
        <item x="4266"/>
        <item x="4268"/>
        <item x="4269"/>
        <item x="4270"/>
        <item x="4449"/>
        <item x="4450"/>
        <item x="4451"/>
        <item x="4452"/>
        <item x="4453"/>
        <item x="4454"/>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597"/>
        <item x="4598"/>
        <item x="4662"/>
        <item x="4663"/>
        <item m="1" x="6163"/>
        <item x="4769"/>
        <item x="4771"/>
        <item x="4772"/>
        <item x="4773"/>
        <item x="4774"/>
        <item x="4775"/>
        <item x="4776"/>
        <item x="4777"/>
        <item x="4778"/>
        <item x="4779"/>
        <item x="4780"/>
        <item x="4781"/>
        <item x="4782"/>
        <item x="4783"/>
        <item x="4784"/>
        <item x="4785"/>
        <item x="4786"/>
        <item x="4787"/>
        <item x="4788"/>
        <item x="4789"/>
        <item x="4790"/>
        <item x="4838"/>
        <item x="4840"/>
        <item x="4841"/>
        <item x="4842"/>
        <item x="4843"/>
        <item x="4844"/>
        <item x="4845"/>
        <item x="4846"/>
        <item x="4847"/>
        <item x="4848"/>
        <item x="4849"/>
        <item x="4850"/>
        <item x="4851"/>
        <item x="4852"/>
        <item x="4853"/>
        <item x="4934"/>
        <item x="4935"/>
        <item x="4936"/>
        <item x="4941"/>
        <item x="4942"/>
        <item x="4943"/>
        <item x="4944"/>
        <item x="4945"/>
        <item x="4946"/>
        <item x="4947"/>
        <item x="4948"/>
        <item x="4949"/>
        <item x="4952"/>
        <item x="4953"/>
        <item x="4954"/>
        <item x="4955"/>
        <item x="4956"/>
        <item x="4957"/>
        <item x="4958"/>
        <item x="4959"/>
        <item x="4960"/>
        <item x="4961"/>
        <item x="4962"/>
        <item x="4963"/>
        <item x="4964"/>
        <item x="4966"/>
        <item x="4968"/>
        <item x="4969"/>
        <item x="4970"/>
        <item x="4972"/>
        <item x="4973"/>
        <item x="5079"/>
        <item x="5080"/>
        <item x="5790"/>
        <item x="5791"/>
        <item x="5792"/>
        <item x="5793"/>
        <item x="5794"/>
        <item x="5795"/>
        <item x="5796"/>
        <item x="5797"/>
        <item x="5798"/>
        <item x="5799"/>
        <item x="5800"/>
        <item x="5801"/>
        <item x="5802"/>
        <item x="5803"/>
        <item x="5804"/>
        <item x="5805"/>
        <item x="5806"/>
        <item x="5807"/>
        <item x="5808"/>
        <item x="5809"/>
        <item x="3491"/>
        <item x="1356"/>
        <item x="1916"/>
        <item x="3028"/>
        <item x="5083"/>
        <item x="440"/>
        <item x="449"/>
        <item x="575"/>
        <item x="2630"/>
        <item x="1918"/>
        <item x="574"/>
        <item x="2019"/>
        <item x="1076"/>
        <item x="4971"/>
        <item x="4110"/>
        <item x="1917"/>
        <item x="4264"/>
        <item x="632"/>
        <item x="2097"/>
        <item x="450"/>
        <item x="363"/>
        <item x="2770"/>
        <item x="2891"/>
        <item m="1" x="6167"/>
        <item x="1198"/>
        <item x="1915"/>
        <item x="1913"/>
        <item x="1912"/>
        <item x="1911"/>
        <item m="1" x="6127"/>
        <item x="1192"/>
        <item x="1199"/>
        <item x="2361"/>
        <item x="1080"/>
        <item x="788"/>
        <item x="2628"/>
        <item x="2360"/>
        <item x="2769"/>
        <item x="783"/>
        <item x="3061"/>
        <item x="780"/>
        <item x="781"/>
        <item x="4664"/>
        <item x="2675"/>
        <item x="444"/>
        <item x="448"/>
        <item x="447"/>
        <item x="446"/>
        <item x="770"/>
        <item x="769"/>
        <item x="3615"/>
        <item x="1191"/>
        <item x="890"/>
        <item x="866"/>
        <item x="1255"/>
        <item x="4967"/>
        <item x="3820"/>
        <item x="1822"/>
        <item x="3346"/>
        <item m="1" x="6162"/>
        <item x="3611"/>
        <item x="4263"/>
        <item x="2673"/>
        <item x="1914"/>
        <item x="2930"/>
        <item x="1905"/>
        <item x="1357"/>
        <item x="2495"/>
        <item x="577"/>
        <item x="4117"/>
        <item x="1821"/>
        <item x="3032"/>
        <item x="4267"/>
        <item x="3341"/>
        <item x="443"/>
        <item x="1824"/>
        <item x="2676"/>
        <item x="768"/>
        <item x="580"/>
        <item x="9"/>
        <item x="4839"/>
        <item x="5082"/>
        <item x="1184"/>
        <item x="5468"/>
        <item x="4665"/>
        <item x="1147"/>
        <item x="2889"/>
        <item x="578"/>
        <item x="4271"/>
        <item x="961"/>
        <item x="4975"/>
        <item x="786"/>
        <item x="2637"/>
        <item x="442"/>
        <item x="3342"/>
        <item x="576"/>
        <item m="1" x="6119"/>
        <item x="4122"/>
        <item x="2359"/>
        <item x="2929"/>
        <item x="1258"/>
        <item x="4965"/>
        <item x="1187"/>
        <item x="4770"/>
        <item x="445"/>
        <item x="4265"/>
        <item x="3492"/>
        <item x="1256"/>
        <item x="451"/>
        <item x="4457"/>
        <item x="4974"/>
        <item x="4456"/>
        <item x="2771"/>
        <item x="4976"/>
        <item x="2636"/>
        <item x="2773"/>
        <item x="4455"/>
        <item x="1908"/>
        <item x="2105"/>
        <item x="438"/>
        <item x="3026"/>
        <item x="3616"/>
        <item x="784"/>
        <item x="5810"/>
        <item x="1259"/>
        <item x="2629"/>
        <item x="3880"/>
        <item x="4118"/>
        <item x="5081"/>
        <item x="1146"/>
        <item x="2767"/>
        <item x="789"/>
        <item x="572"/>
        <item x="1185"/>
        <item x="2674"/>
        <item x="1188"/>
        <item x="787"/>
        <item x="1528"/>
        <item x="3617"/>
        <item x="2768"/>
        <item x="2890"/>
        <item x="3058"/>
        <item x="3347"/>
        <item x="441"/>
        <item x="1257"/>
        <item m="1" x="6118"/>
        <item x="573"/>
        <item x="1190"/>
        <item x="2639"/>
        <item x="785"/>
        <item x="1152"/>
        <item x="3029"/>
        <item x="2631"/>
        <item x="775"/>
        <item x="790"/>
        <item x="778"/>
        <item x="774"/>
        <item x="3059"/>
        <item x="2932"/>
        <item x="3060"/>
        <item x="10"/>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187"/>
        <item x="191"/>
        <item x="413"/>
        <item x="452"/>
        <item x="630"/>
        <item x="633"/>
        <item x="891"/>
        <item x="893"/>
        <item x="964"/>
        <item x="966"/>
        <item x="980"/>
        <item x="1145"/>
        <item x="1193"/>
        <item x="1194"/>
        <item x="1195"/>
        <item x="1196"/>
        <item x="1200"/>
        <item x="1202"/>
        <item x="1203"/>
        <item x="1204"/>
        <item x="1205"/>
        <item x="1206"/>
        <item x="1207"/>
        <item x="1208"/>
        <item x="1209"/>
        <item x="1210"/>
        <item x="1211"/>
        <item x="1212"/>
        <item x="1213"/>
        <item x="1214"/>
        <item x="1215"/>
        <item x="1216"/>
        <item x="1217"/>
        <item x="1218"/>
        <item x="1219"/>
        <item x="1220"/>
        <item x="1221"/>
        <item x="1222"/>
        <item x="1223"/>
        <item x="1260"/>
        <item x="1262"/>
        <item x="1263"/>
        <item x="1359"/>
        <item x="1361"/>
        <item x="1362"/>
        <item x="1363"/>
        <item x="1364"/>
        <item x="1440"/>
        <item x="1442"/>
        <item x="1449"/>
        <item x="1450"/>
        <item x="1451"/>
        <item x="1452"/>
        <item x="1453"/>
        <item x="1454"/>
        <item x="1455"/>
        <item x="1456"/>
        <item x="1457"/>
        <item x="1458"/>
        <item x="1459"/>
        <item x="1460"/>
        <item x="1461"/>
        <item x="1462"/>
        <item x="1531"/>
        <item x="1532"/>
        <item x="1533"/>
        <item x="1534"/>
        <item x="1535"/>
        <item x="1536"/>
        <item x="1537"/>
        <item x="1538"/>
        <item x="1539"/>
        <item x="1540"/>
        <item x="1541"/>
        <item x="1542"/>
        <item x="1543"/>
        <item x="1544"/>
        <item x="1547"/>
        <item x="1548"/>
        <item x="1549"/>
        <item x="1550"/>
        <item x="1551"/>
        <item x="1552"/>
        <item x="1553"/>
        <item x="1554"/>
        <item x="1555"/>
        <item x="1556"/>
        <item x="1557"/>
        <item x="1558"/>
        <item x="1559"/>
        <item x="1560"/>
        <item x="1561"/>
        <item x="1562"/>
        <item x="1563"/>
        <item x="1564"/>
        <item x="1565"/>
        <item x="1566"/>
        <item x="1567"/>
        <item x="1569"/>
        <item x="1571"/>
        <item x="1706"/>
        <item x="1707"/>
        <item x="1708"/>
        <item x="1709"/>
        <item x="1710"/>
        <item x="1711"/>
        <item x="1724"/>
        <item x="1725"/>
        <item x="1726"/>
        <item x="1727"/>
        <item x="1793"/>
        <item x="1794"/>
        <item x="1795"/>
        <item x="1796"/>
        <item x="1797"/>
        <item x="1798"/>
        <item x="1799"/>
        <item x="1825"/>
        <item x="1826"/>
        <item x="1827"/>
        <item x="1828"/>
        <item x="1829"/>
        <item x="1830"/>
        <item x="1920"/>
        <item x="1934"/>
        <item x="2023"/>
        <item x="2024"/>
        <item x="2025"/>
        <item x="2027"/>
        <item x="2291"/>
        <item x="2497"/>
        <item m="1" x="6168"/>
        <item x="2640"/>
        <item x="2678"/>
        <item x="2679"/>
        <item x="2685"/>
        <item x="2774"/>
        <item x="2779"/>
        <item x="2931"/>
        <item x="3219"/>
        <item x="3220"/>
        <item x="3221"/>
        <item x="3348"/>
        <item x="3620"/>
        <item x="3621"/>
        <item x="3622"/>
        <item x="3623"/>
        <item x="3824"/>
        <item x="3826"/>
        <item x="3827"/>
        <item x="3828"/>
        <item x="3829"/>
        <item x="3881"/>
        <item x="3882"/>
        <item x="3883"/>
        <item x="3884"/>
        <item x="3885"/>
        <item x="3886"/>
        <item x="3887"/>
        <item x="3888"/>
        <item x="3889"/>
        <item x="3890"/>
        <item x="3891"/>
        <item x="3892"/>
        <item x="3893"/>
        <item x="4123"/>
        <item x="4124"/>
        <item x="4125"/>
        <item x="4126"/>
        <item x="4127"/>
        <item x="4128"/>
        <item x="4129"/>
        <item x="4130"/>
        <item x="4131"/>
        <item x="4132"/>
        <item x="4133"/>
        <item x="4272"/>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2"/>
        <item x="4313"/>
        <item x="4373"/>
        <item x="4374"/>
        <item x="4375"/>
        <item x="4376"/>
        <item x="4668"/>
        <item x="4824"/>
        <item x="4825"/>
        <item x="4827"/>
        <item x="4828"/>
        <item x="4829"/>
        <item x="4830"/>
        <item x="4831"/>
        <item x="4854"/>
        <item x="4855"/>
        <item x="4856"/>
        <item x="4857"/>
        <item x="4858"/>
        <item x="4860"/>
        <item x="4861"/>
        <item x="4977"/>
        <item x="4978"/>
        <item x="4979"/>
        <item x="4980"/>
        <item x="4981"/>
        <item x="4982"/>
        <item x="4983"/>
        <item x="4984"/>
        <item x="4985"/>
        <item x="4986"/>
        <item x="5312"/>
        <item x="5690"/>
        <item x="2684"/>
        <item x="453"/>
        <item x="194"/>
        <item x="4990"/>
        <item x="1730"/>
        <item x="336"/>
        <item x="4991"/>
        <item x="1574"/>
        <item x="1530"/>
        <item x="1930"/>
        <item x="2030"/>
        <item x="1929"/>
        <item x="1464"/>
        <item x="2022"/>
        <item x="3222"/>
        <item x="965"/>
        <item x="3625"/>
        <item x="2108"/>
        <item x="2032"/>
        <item x="1928"/>
        <item x="4989"/>
        <item x="1463"/>
        <item x="1365"/>
        <item x="4988"/>
        <item x="3349"/>
        <item x="1360"/>
        <item x="1927"/>
        <item x="1264"/>
        <item m="1" x="6184"/>
        <item x="103"/>
        <item x="1573"/>
        <item x="2641"/>
        <item x="2498"/>
        <item x="2778"/>
        <item x="2028"/>
        <item x="1705"/>
        <item x="3618"/>
        <item x="1268"/>
        <item x="2244"/>
        <item x="1446"/>
        <item x="1465"/>
        <item x="4667"/>
        <item x="48"/>
        <item x="4134"/>
        <item x="1443"/>
        <item x="2031"/>
        <item x="1926"/>
        <item x="2500"/>
        <item x="1729"/>
        <item x="104"/>
        <item x="3894"/>
        <item x="3218"/>
        <item x="2029"/>
        <item x="196"/>
        <item x="1224"/>
        <item x="1935"/>
        <item x="1936"/>
        <item x="4311"/>
        <item x="185"/>
        <item x="3624"/>
        <item x="3619"/>
        <item x="1448"/>
        <item x="2110"/>
        <item x="2109"/>
        <item x="195"/>
        <item x="1545"/>
        <item x="1201"/>
        <item x="106"/>
        <item x="5726"/>
        <item x="188"/>
        <item x="193"/>
        <item x="1728"/>
        <item x="2642"/>
        <item x="4826"/>
        <item x="3343"/>
        <item m="1" x="6186"/>
        <item x="4864"/>
        <item x="3350"/>
        <item x="1931"/>
        <item x="2682"/>
        <item x="634"/>
        <item m="1" x="6193"/>
        <item x="1568"/>
        <item x="1932"/>
        <item m="1" x="6194"/>
        <item x="186"/>
        <item x="1445"/>
        <item x="1265"/>
        <item x="1266"/>
        <item x="2677"/>
        <item x="3318"/>
        <item x="3825"/>
        <item x="2775"/>
        <item x="2104"/>
        <item x="1576"/>
        <item x="1444"/>
        <item x="1831"/>
        <item x="2681"/>
        <item x="4859"/>
        <item x="2362"/>
        <item x="1546"/>
        <item x="2683"/>
        <item x="1572"/>
        <item x="1792"/>
        <item x="2107"/>
        <item x="4863"/>
        <item x="2776"/>
        <item x="189"/>
        <item x="190"/>
        <item x="1919"/>
        <item x="1923"/>
        <item x="2243"/>
        <item x="1441"/>
        <item x="1933"/>
        <item x="183"/>
        <item x="5179"/>
        <item m="1" x="6187"/>
        <item x="1924"/>
        <item x="2026"/>
        <item x="2686"/>
        <item x="4987"/>
        <item x="4273"/>
        <item x="3063"/>
        <item x="184"/>
        <item x="1925"/>
        <item x="2777"/>
        <item x="2680"/>
        <item x="2499"/>
        <item x="102"/>
        <item x="1921"/>
        <item x="4315"/>
        <item x="105"/>
        <item x="439"/>
        <item x="1575"/>
        <item x="1197"/>
        <item x="1261"/>
        <item x="4314"/>
        <item m="1" x="6189"/>
        <item x="1570"/>
        <item x="1723"/>
        <item x="1922"/>
        <item x="1447"/>
        <item x="4862"/>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107"/>
        <item x="108"/>
        <item x="109"/>
        <item x="110"/>
        <item x="111"/>
        <item x="197"/>
        <item x="198"/>
        <item x="199"/>
        <item x="367"/>
        <item x="454"/>
        <item x="455"/>
        <item x="456"/>
        <item x="457"/>
        <item x="458"/>
        <item x="459"/>
        <item x="460"/>
        <item x="461"/>
        <item x="462"/>
        <item x="463"/>
        <item x="464"/>
        <item x="465"/>
        <item x="466"/>
        <item x="467"/>
        <item x="468"/>
        <item x="469"/>
        <item x="631"/>
        <item x="635"/>
        <item x="636"/>
        <item x="637"/>
        <item x="856"/>
        <item x="892"/>
        <item x="894"/>
        <item x="895"/>
        <item x="896"/>
        <item x="897"/>
        <item x="898"/>
        <item x="899"/>
        <item x="968"/>
        <item x="1269"/>
        <item x="1366"/>
        <item x="1367"/>
        <item x="1369"/>
        <item x="1466"/>
        <item x="1469"/>
        <item x="1470"/>
        <item x="1472"/>
        <item x="1473"/>
        <item x="1474"/>
        <item x="1475"/>
        <item x="1476"/>
        <item x="1477"/>
        <item x="1478"/>
        <item x="1479"/>
        <item x="1480"/>
        <item x="1481"/>
        <item x="1731"/>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937"/>
        <item x="1938"/>
        <item x="1939"/>
        <item x="1940"/>
        <item x="1941"/>
        <item x="1942"/>
        <item x="1943"/>
        <item x="1944"/>
        <item x="1945"/>
        <item x="1946"/>
        <item x="1947"/>
        <item x="1948"/>
        <item x="1949"/>
        <item x="1950"/>
        <item x="1951"/>
        <item x="2111"/>
        <item x="2112"/>
        <item x="2245"/>
        <item x="2246"/>
        <item x="2247"/>
        <item x="2249"/>
        <item x="2293"/>
        <item x="2295"/>
        <item x="2297"/>
        <item x="2298"/>
        <item x="2299"/>
        <item x="2300"/>
        <item x="2301"/>
        <item x="2302"/>
        <item x="2303"/>
        <item x="2305"/>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3"/>
        <item m="1" x="6037"/>
        <item x="2643"/>
        <item x="2644"/>
        <item x="2645"/>
        <item x="2646"/>
        <item x="2647"/>
        <item x="2648"/>
        <item x="2649"/>
        <item x="2650"/>
        <item x="2651"/>
        <item x="2652"/>
        <item x="2653"/>
        <item x="2654"/>
        <item x="2687"/>
        <item x="2688"/>
        <item x="2689"/>
        <item x="2692"/>
        <item x="2781"/>
        <item x="2782"/>
        <item x="2783"/>
        <item x="2784"/>
        <item x="2933"/>
        <item x="3044"/>
        <item x="3062"/>
        <item x="3064"/>
        <item x="3065"/>
        <item x="3066"/>
        <item x="3067"/>
        <item x="3068"/>
        <item x="3069"/>
        <item x="3070"/>
        <item x="3071"/>
        <item x="3072"/>
        <item x="3073"/>
        <item x="3074"/>
        <item x="3075"/>
        <item x="3077"/>
        <item x="3078"/>
        <item x="3351"/>
        <item x="3352"/>
        <item x="3354"/>
        <item x="3358"/>
        <item x="3493"/>
        <item x="3626"/>
        <item x="3627"/>
        <item x="3628"/>
        <item x="3629"/>
        <item x="3630"/>
        <item x="3832"/>
        <item x="3895"/>
        <item x="3896"/>
        <item x="3897"/>
        <item x="4135"/>
        <item x="4644"/>
        <item x="4666"/>
        <item x="4669"/>
        <item x="4670"/>
        <item x="4671"/>
        <item x="4672"/>
        <item x="4673"/>
        <item x="4674"/>
        <item x="4675"/>
        <item x="4676"/>
        <item x="4677"/>
        <item x="4678"/>
        <item x="4679"/>
        <item x="4684"/>
        <item x="4685"/>
        <item x="4687"/>
        <item x="4688"/>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92"/>
        <item x="4993"/>
        <item x="4994"/>
        <item x="5203"/>
        <item x="5469"/>
        <item x="2716"/>
        <item x="2719"/>
        <item x="3079"/>
        <item x="4136"/>
        <item x="1370"/>
        <item x="4692"/>
        <item x="2715"/>
        <item x="2934"/>
        <item x="118"/>
        <item x="3833"/>
        <item x="2033"/>
        <item x="3831"/>
        <item x="2690"/>
        <item m="1" x="6054"/>
        <item x="2341"/>
        <item x="2700"/>
        <item x="2294"/>
        <item x="4695"/>
        <item x="2310"/>
        <item x="5784"/>
        <item x="2307"/>
        <item x="337"/>
        <item x="365"/>
        <item x="2710"/>
        <item x="4690"/>
        <item x="2706"/>
        <item x="903"/>
        <item x="904"/>
        <item x="967"/>
        <item x="2697"/>
        <item x="907"/>
        <item x="368"/>
        <item x="2034"/>
        <item x="2694"/>
        <item x="2699"/>
        <item x="3355"/>
        <item x="2720"/>
        <item x="5262"/>
        <item x="2725"/>
        <item x="3497"/>
        <item x="4697"/>
        <item x="639"/>
        <item m="1" x="6045"/>
        <item x="3496"/>
        <item x="900"/>
        <item x="2308"/>
        <item x="115"/>
        <item x="2709"/>
        <item x="2702"/>
        <item x="3076"/>
        <item x="3494"/>
        <item x="200"/>
        <item x="2698"/>
        <item x="80"/>
        <item x="81"/>
        <item x="3353"/>
        <item x="3834"/>
        <item x="902"/>
        <item x="3356"/>
        <item x="5493"/>
        <item x="366"/>
        <item x="2712"/>
        <item x="2708"/>
        <item x="641"/>
        <item x="3359"/>
        <item x="1467"/>
        <item x="2721"/>
        <item x="3360"/>
        <item x="3835"/>
        <item x="2248"/>
        <item x="2693"/>
        <item x="4995"/>
        <item x="4681"/>
        <item x="4691"/>
        <item x="120"/>
        <item x="2723"/>
        <item x="112"/>
        <item x="4680"/>
        <item x="2363"/>
        <item x="3495"/>
        <item x="4682"/>
        <item x="1468"/>
        <item x="2701"/>
        <item x="640"/>
        <item x="905"/>
        <item x="2304"/>
        <item x="117"/>
        <item x="4693"/>
        <item x="2113"/>
        <item x="3080"/>
        <item x="2309"/>
        <item x="2717"/>
        <item x="4683"/>
        <item x="2365"/>
        <item x="2342"/>
        <item x="4696"/>
        <item x="969"/>
        <item x="1733"/>
        <item x="5763"/>
        <item x="2114"/>
        <item x="1482"/>
        <item x="1832"/>
        <item x="2711"/>
        <item x="1471"/>
        <item x="2703"/>
        <item x="2714"/>
        <item x="2707"/>
        <item x="2780"/>
        <item x="2713"/>
        <item x="4694"/>
        <item x="5383"/>
        <item x="908"/>
        <item x="2722"/>
        <item x="1732"/>
        <item x="2695"/>
        <item x="3898"/>
        <item x="2691"/>
        <item x="638"/>
        <item x="113"/>
        <item x="1483"/>
        <item x="119"/>
        <item x="901"/>
        <item x="2704"/>
        <item x="2364"/>
        <item x="2306"/>
        <item x="2718"/>
        <item x="5181"/>
        <item x="5534"/>
        <item x="4686"/>
        <item x="1368"/>
        <item x="2311"/>
        <item x="114"/>
        <item x="5336"/>
        <item x="2296"/>
        <item x="3357"/>
        <item x="2696"/>
        <item x="2705"/>
        <item x="116"/>
        <item x="4689"/>
        <item x="5890"/>
        <item x="2724"/>
        <item x="5180"/>
        <item x="3830"/>
        <item x="2947"/>
        <item x="2729"/>
        <item m="1" x="6073"/>
        <item x="3836"/>
        <item x="1735"/>
        <item x="82"/>
        <item x="2730"/>
        <item x="1741"/>
        <item x="1742"/>
        <item x="2939"/>
        <item x="2937"/>
        <item x="2936"/>
        <item x="2940"/>
        <item x="2366"/>
        <item m="1" x="6072"/>
        <item x="4699"/>
        <item x="2943"/>
        <item x="4700"/>
        <item x="2935"/>
        <item x="1737"/>
        <item x="2727"/>
        <item x="1736"/>
        <item x="2035"/>
        <item x="2945"/>
        <item x="2942"/>
        <item x="3223"/>
        <item x="2949"/>
        <item x="1734"/>
        <item x="643"/>
        <item x="906"/>
        <item x="2726"/>
        <item x="4137"/>
        <item x="642"/>
        <item m="1" x="6074"/>
        <item x="369"/>
        <item x="4698"/>
        <item x="2946"/>
        <item x="4139"/>
        <item x="4138"/>
        <item x="2938"/>
        <item x="4701"/>
        <item x="1270"/>
        <item x="2728"/>
        <item x="913"/>
        <item x="2941"/>
        <item x="2948"/>
        <item x="3361"/>
        <item x="3362"/>
        <item x="2944"/>
        <item x="121"/>
        <item x="122"/>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201"/>
        <item x="202"/>
        <item x="203"/>
        <item x="204"/>
        <item x="205"/>
        <item x="206"/>
        <item x="207"/>
        <item x="370"/>
        <item x="371"/>
        <item x="372"/>
        <item x="374"/>
        <item x="375"/>
        <item x="376"/>
        <item x="377"/>
        <item x="378"/>
        <item x="379"/>
        <item x="380"/>
        <item x="381"/>
        <item x="382"/>
        <item x="383"/>
        <item x="384"/>
        <item x="385"/>
        <item x="386"/>
        <item x="644"/>
        <item x="645"/>
        <item x="646"/>
        <item x="647"/>
        <item x="648"/>
        <item x="649"/>
        <item x="650"/>
        <item x="651"/>
        <item x="652"/>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1"/>
        <item x="909"/>
        <item x="910"/>
        <item x="911"/>
        <item x="912"/>
        <item x="915"/>
        <item x="970"/>
        <item x="972"/>
        <item x="973"/>
        <item x="974"/>
        <item x="975"/>
        <item x="976"/>
        <item x="977"/>
        <item x="978"/>
        <item x="979"/>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267"/>
        <item x="1271"/>
        <item x="1272"/>
        <item x="1274"/>
        <item x="1275"/>
        <item x="1276"/>
        <item x="1278"/>
        <item x="1279"/>
        <item x="1280"/>
        <item x="1281"/>
        <item x="1282"/>
        <item x="1283"/>
        <item x="1284"/>
        <item x="1285"/>
        <item x="1286"/>
        <item x="1287"/>
        <item x="1288"/>
        <item x="1289"/>
        <item x="1290"/>
        <item x="1291"/>
        <item x="1292"/>
        <item x="1371"/>
        <item x="1372"/>
        <item x="1375"/>
        <item x="1376"/>
        <item x="1378"/>
        <item x="1381"/>
        <item x="1383"/>
        <item x="1384"/>
        <item x="1386"/>
        <item x="1387"/>
        <item x="1388"/>
        <item x="1389"/>
        <item x="1390"/>
        <item x="1391"/>
        <item m="1" x="6152"/>
        <item m="1" x="6153"/>
        <item x="1392"/>
        <item x="1393"/>
        <item x="1394"/>
        <item x="1395"/>
        <item x="1396"/>
        <item x="1397"/>
        <item x="1399"/>
        <item x="1400"/>
        <item x="1401"/>
        <item x="1402"/>
        <item x="1403"/>
        <item x="1404"/>
        <item x="1405"/>
        <item x="1738"/>
        <item x="1739"/>
        <item x="1740"/>
        <item x="1743"/>
        <item x="1744"/>
        <item x="1745"/>
        <item x="1746"/>
        <item x="1747"/>
        <item x="1748"/>
        <item x="1750"/>
        <item x="1751"/>
        <item x="1752"/>
        <item x="1753"/>
        <item x="1754"/>
        <item x="1755"/>
        <item x="1756"/>
        <item x="1757"/>
        <item x="1758"/>
        <item x="1759"/>
        <item x="1760"/>
        <item x="1761"/>
        <item x="1762"/>
        <item x="1763"/>
        <item x="1764"/>
        <item x="1765"/>
        <item x="1766"/>
        <item x="1767"/>
        <item x="1768"/>
        <item x="1769"/>
        <item x="1772"/>
        <item x="1774"/>
        <item x="1775"/>
        <item x="1776"/>
        <item x="1777"/>
        <item x="1778"/>
        <item x="1780"/>
        <item x="2036"/>
        <item x="2037"/>
        <item x="2038"/>
        <item x="2039"/>
        <item x="2040"/>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8"/>
        <item x="2149"/>
        <item x="2151"/>
        <item x="2152"/>
        <item x="2154"/>
        <item x="2155"/>
        <item x="2156"/>
        <item x="2157"/>
        <item x="2158"/>
        <item x="2159"/>
        <item x="2160"/>
        <item x="2161"/>
        <item x="2162"/>
        <item x="2367"/>
        <item x="2368"/>
        <item x="2369"/>
        <item x="2370"/>
        <item x="2371"/>
        <item x="2372"/>
        <item x="2373"/>
        <item x="2374"/>
        <item x="2375"/>
        <item x="2376"/>
        <item x="2377"/>
        <item x="2378"/>
        <item x="2379"/>
        <item x="2380"/>
        <item x="2381"/>
        <item x="2382"/>
        <item x="2383"/>
        <item x="2384"/>
        <item x="2385"/>
        <item x="2386"/>
        <item x="2388"/>
        <item x="2389"/>
        <item x="2390"/>
        <item x="2391"/>
        <item x="2392"/>
        <item x="2393"/>
        <item x="2394"/>
        <item x="2395"/>
        <item x="2399"/>
        <item x="2400"/>
        <item x="2401"/>
        <item x="2402"/>
        <item x="2403"/>
        <item x="2404"/>
        <item x="2405"/>
        <item x="2406"/>
        <item x="2407"/>
        <item x="2408"/>
        <item x="2409"/>
        <item x="2410"/>
        <item x="2411"/>
        <item x="2412"/>
        <item x="2413"/>
        <item x="2415"/>
        <item x="2416"/>
        <item x="2417"/>
        <item x="2418"/>
        <item x="2419"/>
        <item x="2420"/>
        <item x="2421"/>
        <item x="2422"/>
        <item x="2423"/>
        <item x="2424"/>
        <item x="2426"/>
        <item x="2427"/>
        <item x="2429"/>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501"/>
        <item x="2503"/>
        <item x="2504"/>
        <item x="2505"/>
        <item x="2506"/>
        <item x="2507"/>
        <item x="2508"/>
        <item m="1" x="6111"/>
        <item x="2510"/>
        <item x="2511"/>
        <item x="2512"/>
        <item x="2513"/>
        <item x="2514"/>
        <item x="2515"/>
        <item x="2516"/>
        <item x="2517"/>
        <item x="2518"/>
        <item x="2519"/>
        <item x="2520"/>
        <item x="2521"/>
        <item x="2522"/>
        <item x="2523"/>
        <item x="2524"/>
        <item x="2525"/>
        <item x="2526"/>
        <item x="2527"/>
        <item x="2528"/>
        <item x="2529"/>
        <item x="2530"/>
        <item x="2531"/>
        <item x="2532"/>
        <item x="2533"/>
        <item x="2785"/>
        <item x="2786"/>
        <item x="2787"/>
        <item x="2788"/>
        <item x="2789"/>
        <item x="2790"/>
        <item x="2791"/>
        <item x="2792"/>
        <item x="2794"/>
        <item x="2796"/>
        <item x="2797"/>
        <item x="2799"/>
        <item x="2800"/>
        <item x="2801"/>
        <item x="2802"/>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950"/>
        <item x="2951"/>
        <item x="2952"/>
        <item x="2953"/>
        <item x="2954"/>
        <item x="2955"/>
        <item x="2956"/>
        <item x="2957"/>
        <item x="2958"/>
        <item x="3081"/>
        <item x="3082"/>
        <item x="3083"/>
        <item x="3084"/>
        <item x="3085"/>
        <item x="3086"/>
        <item x="3087"/>
        <item x="3088"/>
        <item x="3089"/>
        <item x="3090"/>
        <item x="3091"/>
        <item x="3092"/>
        <item x="3093"/>
        <item x="3094"/>
        <item x="3095"/>
        <item x="3096"/>
        <item x="3097"/>
        <item x="3098"/>
        <item x="3099"/>
        <item x="3102"/>
        <item x="3103"/>
        <item x="3104"/>
        <item x="3105"/>
        <item x="3106"/>
        <item x="3107"/>
        <item x="3108"/>
        <item x="3109"/>
        <item x="3110"/>
        <item x="3111"/>
        <item x="3112"/>
        <item x="3113"/>
        <item x="3114"/>
        <item x="3115"/>
        <item x="3116"/>
        <item x="3117"/>
        <item x="3118"/>
        <item x="3119"/>
        <item x="3120"/>
        <item x="3121"/>
        <item x="3123"/>
        <item x="3124"/>
        <item x="3125"/>
        <item x="3126"/>
        <item x="3127"/>
        <item x="3128"/>
        <item x="3131"/>
        <item x="3132"/>
        <item x="3135"/>
        <item x="3136"/>
        <item x="3137"/>
        <item x="3139"/>
        <item x="3140"/>
        <item x="3142"/>
        <item x="3143"/>
        <item x="3144"/>
        <item x="3145"/>
        <item x="3148"/>
        <item x="3149"/>
        <item x="3150"/>
        <item x="3151"/>
        <item x="3152"/>
        <item x="3153"/>
        <item x="3154"/>
        <item x="3155"/>
        <item x="3156"/>
        <item x="3157"/>
        <item x="3158"/>
        <item x="3159"/>
        <item x="3160"/>
        <item x="3162"/>
        <item x="3163"/>
        <item x="3164"/>
        <item x="3165"/>
        <item x="3166"/>
        <item x="3167"/>
        <item x="3168"/>
        <item x="3225"/>
        <item x="3226"/>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63"/>
        <item x="3364"/>
        <item x="3365"/>
        <item x="3366"/>
        <item x="3367"/>
        <item x="3368"/>
        <item x="3369"/>
        <item x="3370"/>
        <item x="3371"/>
        <item x="3372"/>
        <item x="3374"/>
        <item x="3375"/>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10"/>
        <item x="3413"/>
        <item x="3414"/>
        <item x="3415"/>
        <item x="3416"/>
        <item x="3417"/>
        <item x="3418"/>
        <item x="3419"/>
        <item x="3420"/>
        <item x="3421"/>
        <item x="3423"/>
        <item x="342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631"/>
        <item x="3632"/>
        <item x="3633"/>
        <item x="3634"/>
        <item x="3635"/>
        <item x="3636"/>
        <item x="3638"/>
        <item x="3639"/>
        <item x="3641"/>
        <item x="3642"/>
        <item x="3645"/>
        <item x="3646"/>
        <item x="3647"/>
        <item x="3648"/>
        <item x="3649"/>
        <item x="3650"/>
        <item x="3651"/>
        <item x="3652"/>
        <item x="3653"/>
        <item x="3654"/>
        <item x="3658"/>
        <item x="3661"/>
        <item x="3662"/>
        <item x="3663"/>
        <item x="3664"/>
        <item x="3665"/>
        <item x="3669"/>
        <item x="3672"/>
        <item x="3673"/>
        <item x="3674"/>
        <item x="3675"/>
        <item x="3899"/>
        <item x="3900"/>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4141"/>
        <item x="4142"/>
        <item x="4143"/>
        <item x="4145"/>
        <item x="4146"/>
        <item x="4147"/>
        <item x="4148"/>
        <item x="4149"/>
        <item x="4150"/>
        <item x="4151"/>
        <item x="4152"/>
        <item x="4153"/>
        <item x="4154"/>
        <item x="4155"/>
        <item x="4156"/>
        <item x="4157"/>
        <item x="4159"/>
        <item x="4160"/>
        <item x="4161"/>
        <item x="4162"/>
        <item x="4163"/>
        <item x="4164"/>
        <item x="4165"/>
        <item x="4166"/>
        <item x="4167"/>
        <item x="4168"/>
        <item x="4169"/>
        <item x="4170"/>
        <item x="4171"/>
        <item x="4172"/>
        <item x="4173"/>
        <item x="4702"/>
        <item x="4703"/>
        <item x="4704"/>
        <item x="4705"/>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5090"/>
        <item m="1" x="6129"/>
        <item x="5105"/>
        <item x="5106"/>
        <item x="5110"/>
        <item x="5182"/>
        <item x="5204"/>
        <item x="5205"/>
        <item x="5206"/>
        <item x="5207"/>
        <item x="5208"/>
        <item x="5209"/>
        <item x="5210"/>
        <item x="5211"/>
        <item x="5212"/>
        <item x="5213"/>
        <item x="5214"/>
        <item x="5215"/>
        <item x="5216"/>
        <item x="5217"/>
        <item x="5218"/>
        <item x="5219"/>
        <item x="5220"/>
        <item x="5221"/>
        <item x="5222"/>
        <item x="5223"/>
        <item x="5224"/>
        <item x="5225"/>
        <item x="5226"/>
        <item x="5227"/>
        <item x="5235"/>
        <item x="5236"/>
        <item x="5237"/>
        <item x="5238"/>
        <item x="5285"/>
        <item x="5303"/>
        <item x="5313"/>
        <item x="5314"/>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84"/>
        <item x="5393"/>
        <item x="5394"/>
        <item x="5395"/>
        <item x="5396"/>
        <item x="5397"/>
        <item x="5418"/>
        <item x="5419"/>
        <item x="5432"/>
        <item x="5433"/>
        <item x="5434"/>
        <item x="5435"/>
        <item x="5436"/>
        <item x="5437"/>
        <item x="5438"/>
        <item x="5439"/>
        <item x="5440"/>
        <item x="5470"/>
        <item x="5571"/>
        <item x="5572"/>
        <item x="5604"/>
        <item x="5605"/>
        <item x="5606"/>
        <item x="5624"/>
        <item x="5625"/>
        <item x="5697"/>
        <item x="5734"/>
        <item x="5735"/>
        <item x="5736"/>
        <item x="5737"/>
        <item x="5738"/>
        <item x="5739"/>
        <item x="5740"/>
        <item x="5741"/>
        <item x="5742"/>
        <item x="5743"/>
        <item x="5744"/>
        <item x="5745"/>
        <item x="5746"/>
        <item x="5747"/>
        <item x="5748"/>
        <item x="5749"/>
        <item x="5750"/>
        <item x="5751"/>
        <item x="5752"/>
        <item x="5765"/>
        <item x="5766"/>
        <item x="5779"/>
        <item x="5811"/>
        <item x="5812"/>
        <item x="5859"/>
        <item x="5865"/>
        <item x="5875"/>
        <item x="5885"/>
        <item x="5891"/>
        <item x="5904"/>
        <item x="5905"/>
        <item x="5906"/>
        <item x="5907"/>
        <item x="5908"/>
        <item x="5912"/>
        <item x="5959"/>
        <item x="5977"/>
        <item x="3668"/>
        <item x="4706"/>
        <item x="1398"/>
        <item m="1" x="6140"/>
        <item x="3409"/>
        <item x="3129"/>
        <item x="3146"/>
        <item x="3405"/>
        <item x="3130"/>
        <item x="3411"/>
        <item x="2147"/>
        <item x="2502"/>
        <item m="1" x="6106"/>
        <item x="1379"/>
        <item m="1" x="6078"/>
        <item x="3100"/>
        <item m="1" x="6109"/>
        <item x="2414"/>
        <item m="1" x="6145"/>
        <item x="971"/>
        <item x="2534"/>
        <item x="1779"/>
        <item m="1" x="6116"/>
        <item m="1" x="6103"/>
        <item x="3656"/>
        <item x="2387"/>
        <item x="3377"/>
        <item x="5841"/>
        <item x="3667"/>
        <item x="1382"/>
        <item x="2150"/>
        <item m="1" x="6112"/>
        <item x="3655"/>
        <item x="5978"/>
        <item m="1" x="6115"/>
        <item x="3426"/>
        <item x="2428"/>
        <item x="3412"/>
        <item m="1" x="6121"/>
        <item x="3134"/>
        <item x="1277"/>
        <item x="3406"/>
        <item x="1374"/>
        <item x="1273"/>
        <item x="2431"/>
        <item x="3659"/>
        <item m="1" x="6113"/>
        <item x="3138"/>
        <item m="1" x="6077"/>
        <item x="3408"/>
        <item x="3660"/>
        <item m="1" x="6160"/>
        <item x="373"/>
        <item m="1" x="6161"/>
        <item x="3133"/>
        <item x="1773"/>
        <item x="690"/>
        <item m="1" x="6138"/>
        <item x="4158"/>
        <item x="2803"/>
        <item x="3666"/>
        <item x="3376"/>
        <item x="3122"/>
        <item x="5379"/>
        <item x="2396"/>
        <item x="1385"/>
        <item m="1" x="6096"/>
        <item x="3373"/>
        <item x="3224"/>
        <item m="1" x="6094"/>
        <item x="654"/>
        <item x="2398"/>
        <item x="3161"/>
        <item m="1" x="6114"/>
        <item x="3141"/>
        <item x="1377"/>
        <item x="4140"/>
        <item x="3101"/>
        <item x="1373"/>
        <item x="3422"/>
        <item x="3901"/>
        <item x="2425"/>
        <item x="1380"/>
        <item x="2397"/>
        <item x="2430"/>
        <item x="5315"/>
        <item x="2793"/>
        <item x="914"/>
        <item x="1771"/>
        <item x="3425"/>
        <item x="2509"/>
        <item x="3147"/>
        <item x="3270"/>
        <item x="123"/>
        <item x="1770"/>
        <item x="3643"/>
        <item x="3407"/>
        <item m="1" x="6125"/>
        <item m="1" x="6123"/>
        <item x="1749"/>
        <item m="1" x="6079"/>
        <item x="653"/>
        <item x="3671"/>
        <item x="3670"/>
        <item x="3424"/>
        <item x="2798"/>
        <item m="1" x="6117"/>
        <item x="3640"/>
        <item m="1" x="6087"/>
        <item x="3269"/>
        <item x="3271"/>
        <item x="2795"/>
        <item m="1" x="6098"/>
        <item x="3657"/>
        <item x="2153"/>
        <item x="3227"/>
        <item x="3637"/>
        <item x="4144"/>
        <item m="1" x="6126"/>
        <item x="3644"/>
        <item m="1" x="6097"/>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5091"/>
        <item x="5092"/>
        <item x="5093"/>
        <item x="5094"/>
        <item x="5095"/>
        <item x="5096"/>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263"/>
        <item x="5308"/>
        <item x="5316"/>
        <item x="5317"/>
        <item x="5318"/>
        <item x="5319"/>
        <item x="5320"/>
        <item x="5321"/>
        <item x="5322"/>
        <item x="5323"/>
        <item x="5324"/>
        <item x="5471"/>
        <item x="5472"/>
        <item x="5473"/>
        <item x="5474"/>
        <item x="5475"/>
        <item x="5476"/>
        <item x="5477"/>
        <item x="5478"/>
        <item x="5479"/>
        <item x="5480"/>
        <item x="5514"/>
        <item x="5573"/>
        <item x="5607"/>
        <item x="5626"/>
        <item x="5627"/>
        <item x="5628"/>
        <item x="5629"/>
        <item x="5630"/>
        <item x="5631"/>
        <item x="5632"/>
        <item x="5633"/>
        <item x="5634"/>
        <item x="5635"/>
        <item x="5636"/>
        <item x="5637"/>
        <item x="5638"/>
        <item x="5639"/>
        <item x="5640"/>
        <item x="5641"/>
        <item m="1" x="6181"/>
        <item x="5668"/>
        <item m="1" x="6182"/>
        <item x="5813"/>
        <item x="5826"/>
        <item m="1" x="6183"/>
        <item x="5842"/>
        <item x="5843"/>
        <item x="5860"/>
        <item x="5866"/>
        <item x="5876"/>
        <item x="5892"/>
        <item x="5909"/>
        <item x="5913"/>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5871"/>
        <item x="5872"/>
        <item m="1" x="6188"/>
        <item x="5960"/>
        <item x="5535"/>
        <item m="1" x="6191"/>
        <item x="5764"/>
        <item m="1" x="6192"/>
        <item x="5183"/>
        <item x="5286"/>
        <item x="5304"/>
        <item x="5325"/>
        <item x="5326"/>
        <item x="5327"/>
        <item x="5449"/>
        <item x="5496"/>
        <item x="5893"/>
        <item x="5814"/>
        <item x="5979"/>
        <item m="1" x="6195"/>
        <item x="5574"/>
        <item x="5753"/>
        <item x="5886"/>
        <item x="5980"/>
        <item x="5981"/>
        <item x="5982"/>
        <item x="5983"/>
        <item x="5984"/>
        <item x="5985"/>
        <item x="5986"/>
        <item x="5987"/>
        <item x="5988"/>
        <item x="5989"/>
        <item x="5990"/>
        <item x="5991"/>
      </items>
    </pivotField>
    <pivotField compact="0" outline="0" showAll="0"/>
    <pivotField axis="axisPage" compact="0" outline="0" multipleItemSelectionAllowed="1" showAll="0">
      <items count="3">
        <item x="0"/>
        <item h="1" x="1"/>
        <item t="default"/>
      </items>
    </pivotField>
    <pivotField compact="0" outline="0" showAll="0"/>
    <pivotField compact="0" outline="0" showAll="0"/>
    <pivotField axis="axisRow" compact="0" outline="0" showAll="0">
      <items count="83">
        <item x="26"/>
        <item x="9"/>
        <item x="50"/>
        <item x="17"/>
        <item x="60"/>
        <item x="61"/>
        <item x="45"/>
        <item x="38"/>
        <item x="7"/>
        <item x="12"/>
        <item x="54"/>
        <item x="5"/>
        <item x="62"/>
        <item x="76"/>
        <item x="30"/>
        <item x="80"/>
        <item x="48"/>
        <item x="74"/>
        <item x="39"/>
        <item x="55"/>
        <item x="56"/>
        <item x="24"/>
        <item x="14"/>
        <item x="31"/>
        <item x="58"/>
        <item x="21"/>
        <item x="23"/>
        <item x="59"/>
        <item x="0"/>
        <item x="51"/>
        <item x="27"/>
        <item x="40"/>
        <item x="79"/>
        <item x="6"/>
        <item x="35"/>
        <item x="44"/>
        <item x="36"/>
        <item x="29"/>
        <item x="73"/>
        <item x="37"/>
        <item x="3"/>
        <item x="15"/>
        <item x="49"/>
        <item x="53"/>
        <item x="78"/>
        <item x="22"/>
        <item x="32"/>
        <item x="4"/>
        <item x="71"/>
        <item x="10"/>
        <item x="19"/>
        <item x="81"/>
        <item x="8"/>
        <item x="70"/>
        <item x="18"/>
        <item x="34"/>
        <item x="1"/>
        <item x="28"/>
        <item x="11"/>
        <item x="13"/>
        <item x="20"/>
        <item x="52"/>
        <item x="2"/>
        <item x="43"/>
        <item x="16"/>
        <item x="72"/>
        <item x="47"/>
        <item x="46"/>
        <item x="42"/>
        <item x="63"/>
        <item x="75"/>
        <item x="57"/>
        <item x="25"/>
        <item x="33"/>
        <item x="41"/>
        <item x="77"/>
        <item x="65"/>
        <item x="66"/>
        <item x="67"/>
        <item x="64"/>
        <item x="69"/>
        <item x="68"/>
        <item t="default"/>
      </items>
    </pivotField>
    <pivotField axis="axisPage" compact="0" outline="0" showAll="0">
      <items count="9">
        <item x="6"/>
        <item x="0"/>
        <item x="3"/>
        <item x="4"/>
        <item x="5"/>
        <item x="1"/>
        <item x="2"/>
        <item x="7"/>
        <item t="default"/>
      </items>
    </pivotField>
    <pivotField compact="0" outline="0" showAll="0"/>
    <pivotField compact="0" outline="0" showAll="0"/>
    <pivotField compact="0" outline="0" showAll="0"/>
    <pivotField compact="0" outline="0" showAll="0"/>
    <pivotField compact="0" outline="0" showAll="0"/>
    <pivotField axis="axisPage" compact="0" outline="0" showAll="0">
      <items count="133">
        <item x="18"/>
        <item x="88"/>
        <item x="87"/>
        <item x="86"/>
        <item x="16"/>
        <item x="11"/>
        <item x="85"/>
        <item x="109"/>
        <item x="72"/>
        <item x="45"/>
        <item x="108"/>
        <item x="56"/>
        <item x="19"/>
        <item x="24"/>
        <item x="8"/>
        <item x="112"/>
        <item x="20"/>
        <item x="92"/>
        <item x="10"/>
        <item x="51"/>
        <item x="9"/>
        <item x="111"/>
        <item x="25"/>
        <item x="107"/>
        <item x="106"/>
        <item x="14"/>
        <item x="105"/>
        <item x="21"/>
        <item x="104"/>
        <item x="26"/>
        <item x="103"/>
        <item x="102"/>
        <item x="101"/>
        <item x="100"/>
        <item x="12"/>
        <item x="81"/>
        <item x="99"/>
        <item x="98"/>
        <item x="97"/>
        <item x="96"/>
        <item x="95"/>
        <item x="94"/>
        <item x="17"/>
        <item x="13"/>
        <item x="93"/>
        <item x="6"/>
        <item x="42"/>
        <item x="23"/>
        <item x="91"/>
        <item x="22"/>
        <item x="76"/>
        <item x="90"/>
        <item x="57"/>
        <item x="49"/>
        <item x="48"/>
        <item x="30"/>
        <item x="69"/>
        <item x="28"/>
        <item x="59"/>
        <item x="64"/>
        <item x="60"/>
        <item x="38"/>
        <item x="65"/>
        <item x="117"/>
        <item x="44"/>
        <item x="128"/>
        <item x="127"/>
        <item x="126"/>
        <item x="125"/>
        <item x="124"/>
        <item x="61"/>
        <item x="29"/>
        <item x="52"/>
        <item x="123"/>
        <item x="77"/>
        <item x="33"/>
        <item x="0"/>
        <item x="82"/>
        <item x="36"/>
        <item x="70"/>
        <item x="74"/>
        <item x="53"/>
        <item x="122"/>
        <item x="41"/>
        <item x="31"/>
        <item x="118"/>
        <item x="35"/>
        <item x="39"/>
        <item x="58"/>
        <item x="116"/>
        <item x="3"/>
        <item x="121"/>
        <item x="5"/>
        <item m="1" x="129"/>
        <item x="43"/>
        <item x="54"/>
        <item x="84"/>
        <item x="79"/>
        <item x="78"/>
        <item x="7"/>
        <item x="50"/>
        <item x="4"/>
        <item x="75"/>
        <item x="83"/>
        <item x="120"/>
        <item x="89"/>
        <item x="40"/>
        <item x="1"/>
        <item x="110"/>
        <item x="46"/>
        <item x="114"/>
        <item x="15"/>
        <item x="119"/>
        <item x="113"/>
        <item x="47"/>
        <item x="32"/>
        <item x="55"/>
        <item x="2"/>
        <item m="1" x="131"/>
        <item x="67"/>
        <item x="68"/>
        <item x="71"/>
        <item x="34"/>
        <item x="73"/>
        <item m="1" x="130"/>
        <item x="62"/>
        <item x="63"/>
        <item x="80"/>
        <item x="27"/>
        <item x="66"/>
        <item x="37"/>
        <item x="115"/>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compact="0" outline="0" showAll="0"/>
    <pivotField compact="0" outline="0" showAll="0"/>
    <pivotField compact="0" outline="0" multipleItemSelectionAllowed="1" showAll="0"/>
    <pivotField compact="0" outline="0" showAll="0"/>
    <pivotField axis="axisCol" compact="0" outline="0" showAll="0">
      <items count="6">
        <item x="4"/>
        <item x="0"/>
        <item x="1"/>
        <item x="2"/>
        <item x="3"/>
        <item t="default"/>
      </items>
    </pivotField>
    <pivotField dataField="1" compact="0" outline="0" showAll="0" defaultSubtotal="0"/>
    <pivotField axis="axisCol" compact="0" outline="0" showAll="0">
      <items count="6">
        <item x="2"/>
        <item x="3"/>
        <item x="1"/>
        <item x="0"/>
        <item x="4"/>
        <item t="default"/>
      </items>
    </pivotField>
    <pivotField compact="0" outline="0" showAll="0"/>
    <pivotField compact="0" outline="0" showAll="0"/>
    <pivotField compact="0" outline="0" showAll="0"/>
    <pivotField axis="axisPage" compact="0" outline="0" showAll="0">
      <items count="702">
        <item x="389"/>
        <item x="609"/>
        <item x="177"/>
        <item x="266"/>
        <item x="42"/>
        <item x="253"/>
        <item x="399"/>
        <item x="101"/>
        <item x="224"/>
        <item x="442"/>
        <item x="455"/>
        <item x="61"/>
        <item x="406"/>
        <item x="337"/>
        <item x="443"/>
        <item x="630"/>
        <item x="57"/>
        <item x="652"/>
        <item x="279"/>
        <item x="176"/>
        <item x="342"/>
        <item m="1" x="689"/>
        <item x="513"/>
        <item x="319"/>
        <item x="153"/>
        <item x="120"/>
        <item x="21"/>
        <item x="138"/>
        <item x="156"/>
        <item x="545"/>
        <item x="597"/>
        <item x="72"/>
        <item x="577"/>
        <item x="485"/>
        <item x="304"/>
        <item x="572"/>
        <item x="55"/>
        <item x="288"/>
        <item x="233"/>
        <item x="124"/>
        <item x="495"/>
        <item x="17"/>
        <item x="23"/>
        <item x="546"/>
        <item x="181"/>
        <item x="128"/>
        <item x="102"/>
        <item x="648"/>
        <item x="174"/>
        <item x="99"/>
        <item x="617"/>
        <item x="59"/>
        <item x="79"/>
        <item x="107"/>
        <item x="496"/>
        <item x="211"/>
        <item m="1" x="686"/>
        <item x="44"/>
        <item x="329"/>
        <item x="509"/>
        <item x="306"/>
        <item x="613"/>
        <item x="149"/>
        <item m="1" x="676"/>
        <item x="1"/>
        <item m="1" x="683"/>
        <item x="305"/>
        <item x="291"/>
        <item x="598"/>
        <item x="363"/>
        <item x="148"/>
        <item x="76"/>
        <item x="134"/>
        <item x="317"/>
        <item x="109"/>
        <item x="664"/>
        <item x="150"/>
        <item x="622"/>
        <item x="45"/>
        <item x="118"/>
        <item x="256"/>
        <item x="454"/>
        <item x="605"/>
        <item x="89"/>
        <item x="318"/>
        <item x="110"/>
        <item x="611"/>
        <item x="204"/>
        <item x="486"/>
        <item x="352"/>
        <item x="175"/>
        <item x="289"/>
        <item x="60"/>
        <item x="26"/>
        <item x="346"/>
        <item x="168"/>
        <item x="122"/>
        <item x="20"/>
        <item x="96"/>
        <item x="578"/>
        <item x="98"/>
        <item x="579"/>
        <item x="0"/>
        <item x="163"/>
        <item x="274"/>
        <item x="222"/>
        <item x="215"/>
        <item x="14"/>
        <item m="1" x="675"/>
        <item x="165"/>
        <item x="537"/>
        <item x="592"/>
        <item x="427"/>
        <item x="651"/>
        <item m="1" x="692"/>
        <item x="487"/>
        <item x="155"/>
        <item x="596"/>
        <item x="575"/>
        <item x="336"/>
        <item x="197"/>
        <item x="129"/>
        <item x="201"/>
        <item x="91"/>
        <item x="259"/>
        <item x="277"/>
        <item x="400"/>
        <item x="121"/>
        <item x="28"/>
        <item x="84"/>
        <item x="3"/>
        <item x="90"/>
        <item x="273"/>
        <item x="484"/>
        <item x="97"/>
        <item x="132"/>
        <item m="1" x="697"/>
        <item x="77"/>
        <item x="316"/>
        <item m="1" x="698"/>
        <item x="462"/>
        <item x="115"/>
        <item x="34"/>
        <item x="202"/>
        <item x="27"/>
        <item x="13"/>
        <item x="210"/>
        <item x="15"/>
        <item x="669"/>
        <item x="54"/>
        <item x="160"/>
        <item x="2"/>
        <item x="67"/>
        <item x="19"/>
        <item x="18"/>
        <item x="16"/>
        <item x="136"/>
        <item x="430"/>
        <item x="620"/>
        <item x="604"/>
        <item x="92"/>
        <item x="365"/>
        <item x="85"/>
        <item x="12"/>
        <item m="1" x="696"/>
        <item x="9"/>
        <item x="553"/>
        <item x="405"/>
        <item x="593"/>
        <item x="75"/>
        <item x="127"/>
        <item x="601"/>
        <item x="243"/>
        <item x="623"/>
        <item x="290"/>
        <item x="667"/>
        <item x="22"/>
        <item x="24"/>
        <item x="111"/>
        <item x="157"/>
        <item x="158"/>
        <item x="159"/>
        <item x="198"/>
        <item x="199"/>
        <item m="1" x="695"/>
        <item x="234"/>
        <item x="260"/>
        <item x="112"/>
        <item x="275"/>
        <item x="293"/>
        <item x="330"/>
        <item x="300"/>
        <item x="248"/>
        <item x="446"/>
        <item x="200"/>
        <item x="510"/>
        <item x="506"/>
        <item x="547"/>
        <item x="548"/>
        <item x="549"/>
        <item x="341"/>
        <item x="152"/>
        <item x="49"/>
        <item x="307"/>
        <item m="1" x="682"/>
        <item x="614"/>
        <item x="332"/>
        <item x="501"/>
        <item x="637"/>
        <item x="638"/>
        <item x="292"/>
        <item m="1" x="691"/>
        <item x="116"/>
        <item x="424"/>
        <item x="130"/>
        <item x="445"/>
        <item x="7"/>
        <item x="580"/>
        <item x="294"/>
        <item m="1" x="688"/>
        <item x="56"/>
        <item x="151"/>
        <item x="554"/>
        <item x="634"/>
        <item x="639"/>
        <item x="78"/>
        <item m="1" x="699"/>
        <item x="146"/>
        <item x="398"/>
        <item x="569"/>
        <item x="100"/>
        <item x="10"/>
        <item x="380"/>
        <item x="643"/>
        <item x="226"/>
        <item x="581"/>
        <item x="344"/>
        <item x="644"/>
        <item x="345"/>
        <item x="456"/>
        <item x="338"/>
        <item x="582"/>
        <item m="1" x="694"/>
        <item m="1" x="700"/>
        <item x="162"/>
        <item x="11"/>
        <item x="366"/>
        <item x="627"/>
        <item x="113"/>
        <item x="653"/>
        <item x="573"/>
        <item x="114"/>
        <item x="283"/>
        <item x="606"/>
        <item x="497"/>
        <item x="320"/>
        <item x="379"/>
        <item x="183"/>
        <item x="82"/>
        <item x="4"/>
        <item x="5"/>
        <item x="25"/>
        <item x="29"/>
        <item x="58"/>
        <item x="62"/>
        <item x="63"/>
        <item x="80"/>
        <item x="81"/>
        <item x="46"/>
        <item x="108"/>
        <item x="117"/>
        <item x="119"/>
        <item x="66"/>
        <item x="131"/>
        <item x="133"/>
        <item x="154"/>
        <item x="164"/>
        <item x="178"/>
        <item x="180"/>
        <item x="203"/>
        <item x="173"/>
        <item x="141"/>
        <item x="212"/>
        <item x="213"/>
        <item x="214"/>
        <item x="216"/>
        <item x="217"/>
        <item x="218"/>
        <item x="219"/>
        <item x="223"/>
        <item x="225"/>
        <item x="227"/>
        <item x="228"/>
        <item x="192"/>
        <item x="235"/>
        <item x="236"/>
        <item x="237"/>
        <item x="244"/>
        <item m="1" x="674"/>
        <item x="73"/>
        <item x="276"/>
        <item x="296"/>
        <item x="297"/>
        <item x="308"/>
        <item x="321"/>
        <item x="331"/>
        <item x="343"/>
        <item x="348"/>
        <item x="349"/>
        <item x="74"/>
        <item x="364"/>
        <item x="171"/>
        <item x="388"/>
        <item x="401"/>
        <item x="407"/>
        <item x="428"/>
        <item x="429"/>
        <item x="231"/>
        <item x="281"/>
        <item x="444"/>
        <item x="247"/>
        <item x="447"/>
        <item x="450"/>
        <item x="457"/>
        <item x="458"/>
        <item x="459"/>
        <item x="240"/>
        <item x="463"/>
        <item x="368"/>
        <item m="1" x="672"/>
        <item x="511"/>
        <item x="512"/>
        <item x="229"/>
        <item x="525"/>
        <item x="538"/>
        <item x="539"/>
        <item x="540"/>
        <item x="350"/>
        <item x="550"/>
        <item x="551"/>
        <item x="552"/>
        <item x="328"/>
        <item x="555"/>
        <item x="556"/>
        <item x="557"/>
        <item x="558"/>
        <item x="135"/>
        <item x="103"/>
        <item x="574"/>
        <item x="196"/>
        <item x="594"/>
        <item x="602"/>
        <item x="603"/>
        <item x="607"/>
        <item x="460"/>
        <item x="93"/>
        <item x="612"/>
        <item x="616"/>
        <item x="621"/>
        <item x="167"/>
        <item x="624"/>
        <item x="625"/>
        <item x="628"/>
        <item x="631"/>
        <item x="333"/>
        <item x="635"/>
        <item x="640"/>
        <item x="641"/>
        <item x="642"/>
        <item x="94"/>
        <item x="645"/>
        <item x="646"/>
        <item x="649"/>
        <item x="650"/>
        <item x="654"/>
        <item x="655"/>
        <item x="657"/>
        <item x="658"/>
        <item x="659"/>
        <item x="660"/>
        <item x="666"/>
        <item x="411"/>
        <item m="1" x="685"/>
        <item x="668"/>
        <item x="309"/>
        <item x="322"/>
        <item x="583"/>
        <item x="390"/>
        <item m="1" x="670"/>
        <item x="261"/>
        <item m="1" x="678"/>
        <item x="498"/>
        <item x="182"/>
        <item x="64"/>
        <item x="123"/>
        <item x="391"/>
        <item x="47"/>
        <item x="403"/>
        <item x="161"/>
        <item x="170"/>
        <item x="184"/>
        <item x="185"/>
        <item x="206"/>
        <item x="220"/>
        <item x="104"/>
        <item x="245"/>
        <item x="262"/>
        <item x="263"/>
        <item x="278"/>
        <item x="298"/>
        <item x="299"/>
        <item x="312"/>
        <item x="323"/>
        <item x="86"/>
        <item x="339"/>
        <item x="392"/>
        <item x="373"/>
        <item x="402"/>
        <item x="431"/>
        <item x="448"/>
        <item x="461"/>
        <item x="105"/>
        <item x="499"/>
        <item x="189"/>
        <item x="500"/>
        <item x="541"/>
        <item x="301"/>
        <item x="560"/>
        <item x="570"/>
        <item x="571"/>
        <item x="584"/>
        <item x="209"/>
        <item x="595"/>
        <item x="378"/>
        <item x="221"/>
        <item x="137"/>
        <item x="418"/>
        <item x="358"/>
        <item x="186"/>
        <item x="466"/>
        <item x="230"/>
        <item x="542"/>
        <item x="311"/>
        <item x="31"/>
        <item x="559"/>
        <item x="310"/>
        <item x="325"/>
        <item x="166"/>
        <item x="126"/>
        <item x="8"/>
        <item x="125"/>
        <item x="172"/>
        <item m="1" x="673"/>
        <item x="367"/>
        <item x="481"/>
        <item x="432"/>
        <item x="68"/>
        <item x="543"/>
        <item x="252"/>
        <item x="449"/>
        <item x="464"/>
        <item x="32"/>
        <item x="169"/>
        <item x="465"/>
        <item x="451"/>
        <item x="106"/>
        <item x="207"/>
        <item x="232"/>
        <item x="238"/>
        <item x="265"/>
        <item x="287"/>
        <item x="576"/>
        <item x="599"/>
        <item x="286"/>
        <item x="334"/>
        <item x="239"/>
        <item x="285"/>
        <item x="295"/>
        <item x="335"/>
        <item x="393"/>
        <item x="340"/>
        <item x="280"/>
        <item x="33"/>
        <item m="1" x="690"/>
        <item x="313"/>
        <item x="282"/>
        <item x="433"/>
        <item x="347"/>
        <item x="327"/>
        <item x="600"/>
        <item x="284"/>
        <item x="324"/>
        <item x="264"/>
        <item x="65"/>
        <item x="610"/>
        <item m="1" x="687"/>
        <item x="326"/>
        <item x="434"/>
        <item x="30"/>
        <item x="6"/>
        <item x="69"/>
        <item x="70"/>
        <item x="71"/>
        <item x="179"/>
        <item x="187"/>
        <item x="188"/>
        <item x="39"/>
        <item x="267"/>
        <item x="269"/>
        <item x="315"/>
        <item x="351"/>
        <item x="353"/>
        <item x="354"/>
        <item x="355"/>
        <item x="356"/>
        <item x="404"/>
        <item x="467"/>
        <item x="514"/>
        <item x="494"/>
        <item x="587"/>
        <item x="425"/>
        <item x="590"/>
        <item x="423"/>
        <item x="452"/>
        <item x="362"/>
        <item x="647"/>
        <item x="360"/>
        <item x="83"/>
        <item x="87"/>
        <item x="419"/>
        <item x="588"/>
        <item x="415"/>
        <item x="191"/>
        <item x="408"/>
        <item x="409"/>
        <item x="426"/>
        <item x="529"/>
        <item x="585"/>
        <item x="361"/>
        <item x="36"/>
        <item x="412"/>
        <item x="190"/>
        <item x="410"/>
        <item x="626"/>
        <item x="88"/>
        <item x="420"/>
        <item x="417"/>
        <item x="140"/>
        <item x="502"/>
        <item x="53"/>
        <item x="589"/>
        <item x="51"/>
        <item x="369"/>
        <item x="586"/>
        <item x="268"/>
        <item x="139"/>
        <item x="357"/>
        <item x="38"/>
        <item x="591"/>
        <item x="41"/>
        <item x="208"/>
        <item x="271"/>
        <item x="314"/>
        <item x="270"/>
        <item x="413"/>
        <item x="422"/>
        <item x="416"/>
        <item x="435"/>
        <item x="421"/>
        <item m="1" x="680"/>
        <item x="272"/>
        <item x="40"/>
        <item x="370"/>
        <item x="359"/>
        <item x="629"/>
        <item x="394"/>
        <item x="414"/>
        <item x="37"/>
        <item x="561"/>
        <item x="48"/>
        <item x="50"/>
        <item x="52"/>
        <item x="95"/>
        <item x="143"/>
        <item x="144"/>
        <item x="145"/>
        <item x="147"/>
        <item x="193"/>
        <item x="194"/>
        <item x="195"/>
        <item x="241"/>
        <item x="249"/>
        <item x="250"/>
        <item x="251"/>
        <item x="254"/>
        <item x="257"/>
        <item x="258"/>
        <item x="302"/>
        <item x="371"/>
        <item x="372"/>
        <item x="374"/>
        <item x="375"/>
        <item x="376"/>
        <item x="377"/>
        <item x="381"/>
        <item x="382"/>
        <item x="383"/>
        <item x="384"/>
        <item x="385"/>
        <item x="386"/>
        <item x="387"/>
        <item x="395"/>
        <item x="396"/>
        <item x="436"/>
        <item x="437"/>
        <item x="438"/>
        <item x="439"/>
        <item x="440"/>
        <item x="441"/>
        <item x="453"/>
        <item x="468"/>
        <item x="469"/>
        <item x="470"/>
        <item x="471"/>
        <item x="472"/>
        <item x="473"/>
        <item x="474"/>
        <item x="475"/>
        <item x="476"/>
        <item x="477"/>
        <item x="479"/>
        <item x="480"/>
        <item x="482"/>
        <item x="483"/>
        <item x="488"/>
        <item x="490"/>
        <item x="491"/>
        <item x="492"/>
        <item x="493"/>
        <item x="503"/>
        <item x="504"/>
        <item x="505"/>
        <item x="507"/>
        <item x="515"/>
        <item x="516"/>
        <item x="517"/>
        <item x="518"/>
        <item x="519"/>
        <item x="520"/>
        <item x="521"/>
        <item x="522"/>
        <item x="523"/>
        <item x="524"/>
        <item x="526"/>
        <item x="527"/>
        <item x="528"/>
        <item x="530"/>
        <item x="531"/>
        <item x="532"/>
        <item x="533"/>
        <item x="534"/>
        <item m="1" x="679"/>
        <item x="562"/>
        <item x="563"/>
        <item x="566"/>
        <item x="567"/>
        <item x="568"/>
        <item x="608"/>
        <item x="615"/>
        <item x="618"/>
        <item x="619"/>
        <item x="397"/>
        <item x="632"/>
        <item x="633"/>
        <item x="636"/>
        <item x="656"/>
        <item x="661"/>
        <item x="662"/>
        <item x="663"/>
        <item x="255"/>
        <item m="1" x="671"/>
        <item m="1" x="693"/>
        <item x="303"/>
        <item x="508"/>
        <item x="242"/>
        <item x="246"/>
        <item x="478"/>
        <item m="1" x="684"/>
        <item m="1" x="677"/>
        <item x="565"/>
        <item x="142"/>
        <item x="544"/>
        <item x="43"/>
        <item m="1" x="681"/>
        <item x="489"/>
        <item x="564"/>
        <item x="35"/>
        <item x="205"/>
        <item x="535"/>
        <item x="665"/>
        <item x="536"/>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s>
  <rowFields count="1">
    <field x="10"/>
  </rowFields>
  <rowItems count="45">
    <i>
      <x/>
    </i>
    <i>
      <x v="1"/>
    </i>
    <i>
      <x v="2"/>
    </i>
    <i>
      <x v="3"/>
    </i>
    <i>
      <x v="4"/>
    </i>
    <i>
      <x v="5"/>
    </i>
    <i>
      <x v="6"/>
    </i>
    <i>
      <x v="8"/>
    </i>
    <i>
      <x v="9"/>
    </i>
    <i>
      <x v="10"/>
    </i>
    <i>
      <x v="11"/>
    </i>
    <i>
      <x v="12"/>
    </i>
    <i>
      <x v="13"/>
    </i>
    <i>
      <x v="14"/>
    </i>
    <i>
      <x v="15"/>
    </i>
    <i>
      <x v="16"/>
    </i>
    <i>
      <x v="17"/>
    </i>
    <i>
      <x v="32"/>
    </i>
    <i>
      <x v="33"/>
    </i>
    <i>
      <x v="34"/>
    </i>
    <i>
      <x v="35"/>
    </i>
    <i>
      <x v="41"/>
    </i>
    <i>
      <x v="42"/>
    </i>
    <i>
      <x v="43"/>
    </i>
    <i>
      <x v="44"/>
    </i>
    <i>
      <x v="45"/>
    </i>
    <i>
      <x v="46"/>
    </i>
    <i>
      <x v="47"/>
    </i>
    <i>
      <x v="48"/>
    </i>
    <i>
      <x v="49"/>
    </i>
    <i>
      <x v="50"/>
    </i>
    <i>
      <x v="51"/>
    </i>
    <i>
      <x v="53"/>
    </i>
    <i>
      <x v="54"/>
    </i>
    <i>
      <x v="55"/>
    </i>
    <i>
      <x v="56"/>
    </i>
    <i>
      <x v="57"/>
    </i>
    <i>
      <x v="58"/>
    </i>
    <i>
      <x v="69"/>
    </i>
    <i>
      <x v="70"/>
    </i>
    <i>
      <x v="71"/>
    </i>
    <i>
      <x v="72"/>
    </i>
    <i>
      <x v="73"/>
    </i>
    <i>
      <x v="75"/>
    </i>
    <i t="grand">
      <x/>
    </i>
  </rowItems>
  <colFields count="2">
    <field x="27"/>
    <field x="29"/>
  </colFields>
  <colItems count="16">
    <i>
      <x/>
      <x/>
    </i>
    <i r="1">
      <x v="2"/>
    </i>
    <i t="default">
      <x/>
    </i>
    <i>
      <x v="1"/>
      <x v="1"/>
    </i>
    <i r="1">
      <x v="3"/>
    </i>
    <i t="default">
      <x v="1"/>
    </i>
    <i>
      <x v="2"/>
      <x v="1"/>
    </i>
    <i r="1">
      <x v="3"/>
    </i>
    <i t="default">
      <x v="2"/>
    </i>
    <i>
      <x v="3"/>
      <x v="1"/>
    </i>
    <i r="1">
      <x v="3"/>
    </i>
    <i t="default">
      <x v="3"/>
    </i>
    <i>
      <x v="4"/>
      <x v="1"/>
    </i>
    <i r="1">
      <x v="3"/>
    </i>
    <i t="default">
      <x v="4"/>
    </i>
    <i t="grand">
      <x/>
    </i>
  </colItems>
  <pageFields count="6">
    <pageField fld="7" hier="-1"/>
    <pageField fld="33" hier="-1"/>
    <pageField fld="5" hier="-1"/>
    <pageField fld="17" hier="-1"/>
    <pageField fld="11" hier="-1"/>
    <pageField fld="22" hier="-1"/>
  </pageFields>
  <dataFields count="1">
    <dataField name="Soma de VALOR" fld="2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Tabela Dinâmica8" cacheId="0" applyNumberFormats="0" applyBorderFormats="0" applyFontFormats="0" applyPatternFormats="0" applyAlignmentFormats="0" applyWidthHeightFormats="1" dataCaption="Valores" updatedVersion="8" minRefreshableVersion="3" useAutoFormatting="1" itemPrintTitles="1" createdVersion="6" indent="0" compact="0" compactData="0" gridDropZones="1" multipleFieldFilters="0" fieldListSortAscending="1">
  <location ref="AH184:AX246" firstHeaderRow="1" firstDataRow="3" firstDataCol="2" rowPageCount="4" colPageCount="1"/>
  <pivotFields count="66">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multipleItemSelectionAllowed="1" showAll="0" defaultSubtotal="0">
      <items count="2">
        <item x="0"/>
        <item h="1" x="1"/>
      </items>
    </pivotField>
    <pivotField compact="0" outline="0" showAll="0" defaultSubtotal="0"/>
    <pivotField compact="0" outline="0" showAll="0" defaultSubtotal="0"/>
    <pivotField axis="axisRow" compact="0" outline="0" showAll="0" defaultSubtotal="0">
      <items count="94">
        <item x="14"/>
        <item x="20"/>
        <item x="6"/>
        <item x="60"/>
        <item x="78"/>
        <item x="27"/>
        <item x="9"/>
        <item x="13"/>
        <item x="86"/>
        <item x="37"/>
        <item x="59"/>
        <item x="22"/>
        <item x="84"/>
        <item x="90"/>
        <item m="1" x="92"/>
        <item x="50"/>
        <item x="54"/>
        <item x="75"/>
        <item x="58"/>
        <item x="31"/>
        <item x="8"/>
        <item x="88"/>
        <item x="24"/>
        <item x="47"/>
        <item x="43"/>
        <item m="1" x="93"/>
        <item x="53"/>
        <item x="41"/>
        <item x="49"/>
        <item x="42"/>
        <item x="44"/>
        <item x="21"/>
        <item x="38"/>
        <item x="0"/>
        <item x="45"/>
        <item x="25"/>
        <item x="55"/>
        <item x="77"/>
        <item x="52"/>
        <item x="5"/>
        <item x="85"/>
        <item x="57"/>
        <item x="76"/>
        <item x="48"/>
        <item m="1" x="91"/>
        <item x="40"/>
        <item x="12"/>
        <item x="73"/>
        <item x="30"/>
        <item x="56"/>
        <item x="3"/>
        <item x="46"/>
        <item x="87"/>
        <item x="63"/>
        <item x="82"/>
        <item x="62"/>
        <item x="26"/>
        <item x="39"/>
        <item x="81"/>
        <item x="4"/>
        <item x="1"/>
        <item x="23"/>
        <item x="74"/>
        <item x="70"/>
        <item x="2"/>
        <item x="80"/>
        <item x="16"/>
        <item x="83"/>
        <item x="15"/>
        <item x="11"/>
        <item x="79"/>
        <item x="67"/>
        <item x="18"/>
        <item x="69"/>
        <item x="7"/>
        <item x="35"/>
        <item x="72"/>
        <item x="68"/>
        <item x="28"/>
        <item x="32"/>
        <item x="10"/>
        <item x="34"/>
        <item x="33"/>
        <item x="29"/>
        <item x="64"/>
        <item x="65"/>
        <item x="36"/>
        <item x="17"/>
        <item x="51"/>
        <item x="19"/>
        <item x="61"/>
        <item x="71"/>
        <item x="66"/>
        <item x="89"/>
      </items>
    </pivotField>
    <pivotField axis="axisPage" compact="0" outline="0" showAll="0" defaultSubtotal="0">
      <items count="8">
        <item x="7"/>
        <item x="0"/>
        <item x="2"/>
        <item x="3"/>
        <item x="6"/>
        <item x="1"/>
        <item x="4"/>
        <item x="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multipleItemSelectionAllowed="1" showAll="0" defaultSubtotal="0">
      <items count="131">
        <item x="25"/>
        <item x="126"/>
        <item x="127"/>
        <item x="128"/>
        <item x="63"/>
        <item x="22"/>
        <item x="129"/>
        <item x="95"/>
        <item x="37"/>
        <item x="72"/>
        <item x="79"/>
        <item x="54"/>
        <item x="36"/>
        <item x="64"/>
        <item x="16"/>
        <item x="89"/>
        <item x="26"/>
        <item x="111"/>
        <item x="20"/>
        <item x="21"/>
        <item x="32"/>
        <item x="93"/>
        <item x="31"/>
        <item x="77"/>
        <item x="96"/>
        <item x="65"/>
        <item x="97"/>
        <item x="34"/>
        <item x="98"/>
        <item x="30"/>
        <item x="99"/>
        <item x="100"/>
        <item x="101"/>
        <item x="102"/>
        <item x="23"/>
        <item x="103"/>
        <item x="104"/>
        <item x="105"/>
        <item x="106"/>
        <item x="107"/>
        <item x="108"/>
        <item x="109"/>
        <item x="27"/>
        <item x="24"/>
        <item x="110"/>
        <item x="15"/>
        <item x="17"/>
        <item x="61"/>
        <item x="112"/>
        <item x="62"/>
        <item x="43"/>
        <item x="113"/>
        <item x="18"/>
        <item x="48"/>
        <item x="47"/>
        <item x="42"/>
        <item x="75"/>
        <item x="46"/>
        <item x="60"/>
        <item x="9"/>
        <item x="76"/>
        <item x="40"/>
        <item x="114"/>
        <item x="115"/>
        <item x="80"/>
        <item x="116"/>
        <item x="117"/>
        <item x="118"/>
        <item x="119"/>
        <item x="120"/>
        <item x="7"/>
        <item x="45"/>
        <item x="78"/>
        <item x="90"/>
        <item x="28"/>
        <item x="12"/>
        <item x="38"/>
        <item x="84"/>
        <item x="13"/>
        <item x="82"/>
        <item x="51"/>
        <item x="50"/>
        <item x="121"/>
        <item x="41"/>
        <item x="8"/>
        <item x="49"/>
        <item x="10"/>
        <item x="11"/>
        <item x="14"/>
        <item x="122"/>
        <item x="0"/>
        <item x="73"/>
        <item x="1"/>
        <item x="39"/>
        <item x="69"/>
        <item x="123"/>
        <item x="71"/>
        <item x="70"/>
        <item x="3"/>
        <item x="44"/>
        <item x="4"/>
        <item x="19"/>
        <item x="81"/>
        <item x="124"/>
        <item x="125"/>
        <item x="29"/>
        <item x="2"/>
        <item x="94"/>
        <item x="5"/>
        <item x="86"/>
        <item x="33"/>
        <item x="87"/>
        <item x="88"/>
        <item x="52"/>
        <item x="55"/>
        <item x="58"/>
        <item x="57"/>
        <item x="92"/>
        <item x="59"/>
        <item x="85"/>
        <item x="91"/>
        <item m="1" x="130"/>
        <item x="56"/>
        <item x="66"/>
        <item x="74"/>
        <item x="68"/>
        <item x="53"/>
        <item x="35"/>
        <item x="67"/>
        <item x="6"/>
        <item x="83"/>
      </items>
    </pivotField>
    <pivotField compact="0" outline="0" showAll="0" defaultSubtotal="0"/>
    <pivotField compact="0" outline="0" showAll="0" defaultSubtotal="0"/>
    <pivotField compact="0" outline="0" showAll="0" defaultSubtotal="0"/>
    <pivotField compact="0" outline="0" showAll="0" defaultSubtotal="0"/>
    <pivotField axis="axisRow" compact="0" outline="0" multipleItemSelectionAllowed="1" showAll="0" defaultSubtotal="0">
      <items count="3">
        <item h="1" x="2"/>
        <item h="1" x="0"/>
        <item x="1"/>
      </items>
    </pivotField>
    <pivotField compact="0" outline="0" showAll="0" defaultSubtotal="0"/>
    <pivotField compact="0" outline="0" showAll="0" defaultSubtotal="0"/>
    <pivotField compact="0" outline="0" showAll="0" defaultSubtotal="0"/>
    <pivotField compact="0" outline="0" showAll="0" defaultSubtotal="0"/>
    <pivotField axis="axisCol" compact="0" outline="0" showAll="0" defaultSubtotal="0">
      <items count="5">
        <item x="4"/>
        <item x="0"/>
        <item x="1"/>
        <item x="2"/>
        <item x="3"/>
      </items>
    </pivotField>
    <pivotField dataField="1" compact="0" outline="0" showAll="0" defaultSubtotal="0"/>
    <pivotField axis="axisCol" compact="0" outline="0" showAll="0" defaultSubtotal="0">
      <items count="5">
        <item x="2"/>
        <item x="3"/>
        <item x="1"/>
        <item x="4"/>
        <item x="0"/>
      </items>
    </pivotField>
    <pivotField compact="0" outline="0" showAll="0" defaultSubtotal="0"/>
    <pivotField compact="0" outline="0" showAll="0" defaultSubtotal="0"/>
    <pivotField compact="0" outline="0" showAll="0" defaultSubtotal="0"/>
    <pivotField axis="axisPage" compact="0" outline="0" showAll="0" defaultSubtotal="0">
      <items count="637">
        <item x="163"/>
        <item x="20"/>
        <item x="274"/>
        <item x="296"/>
        <item x="1"/>
        <item x="14"/>
        <item x="135"/>
        <item x="463"/>
        <item x="96"/>
        <item x="352"/>
        <item x="38"/>
        <item x="95"/>
        <item x="357"/>
        <item x="162"/>
        <item x="332"/>
        <item x="16"/>
        <item x="324"/>
        <item x="19"/>
        <item x="197"/>
        <item x="4"/>
        <item x="10"/>
        <item x="28"/>
        <item x="17"/>
        <item x="13"/>
        <item x="504"/>
        <item x="119"/>
        <item x="345"/>
        <item x="199"/>
        <item x="138"/>
        <item x="609"/>
        <item x="381"/>
        <item m="1" x="634"/>
        <item x="31"/>
        <item x="12"/>
        <item x="370"/>
        <item x="334"/>
        <item x="21"/>
        <item x="36"/>
        <item x="266"/>
        <item x="283"/>
        <item x="82"/>
        <item x="289"/>
        <item x="46"/>
        <item x="32"/>
        <item x="305"/>
        <item x="326"/>
        <item x="67"/>
        <item x="422"/>
        <item x="34"/>
        <item x="65"/>
        <item x="81"/>
        <item x="68"/>
        <item x="25"/>
        <item x="29"/>
        <item x="18"/>
        <item x="514"/>
        <item x="30"/>
        <item x="75"/>
        <item x="27"/>
        <item x="24"/>
        <item x="2"/>
        <item x="408"/>
        <item x="54"/>
        <item x="5"/>
        <item x="6"/>
        <item x="7"/>
        <item x="23"/>
        <item x="231"/>
        <item x="8"/>
        <item x="129"/>
        <item x="409"/>
        <item x="45"/>
        <item x="149"/>
        <item x="11"/>
        <item x="206"/>
        <item x="461"/>
        <item x="233"/>
        <item x="340"/>
        <item x="22"/>
        <item x="98"/>
        <item x="60"/>
        <item x="257"/>
        <item x="611"/>
        <item x="106"/>
        <item x="219"/>
        <item x="507"/>
        <item x="62"/>
        <item x="9"/>
        <item x="66"/>
        <item x="89"/>
        <item x="105"/>
        <item x="103"/>
        <item x="104"/>
        <item x="15"/>
        <item x="3"/>
        <item x="341"/>
        <item x="171"/>
        <item x="513"/>
        <item x="39"/>
        <item x="26"/>
        <item x="77"/>
        <item x="132"/>
        <item x="608"/>
        <item x="382"/>
        <item x="277"/>
        <item x="148"/>
        <item x="410"/>
        <item x="71"/>
        <item x="423"/>
        <item x="434"/>
        <item x="41"/>
        <item x="133"/>
        <item x="33"/>
        <item x="420"/>
        <item x="371"/>
        <item x="70"/>
        <item x="88"/>
        <item m="1" x="628"/>
        <item x="154"/>
        <item x="404"/>
        <item x="97"/>
        <item x="93"/>
        <item x="74"/>
        <item x="419"/>
        <item x="490"/>
        <item x="353"/>
        <item x="319"/>
        <item x="293"/>
        <item x="164"/>
        <item x="372"/>
        <item x="114"/>
        <item m="1" x="631"/>
        <item x="43"/>
        <item x="333"/>
        <item x="120"/>
        <item x="208"/>
        <item x="323"/>
        <item x="521"/>
        <item x="185"/>
        <item x="239"/>
        <item m="1" x="626"/>
        <item x="362"/>
        <item x="284"/>
        <item x="565"/>
        <item x="139"/>
        <item x="248"/>
        <item x="360"/>
        <item x="0"/>
        <item x="35"/>
        <item x="184"/>
        <item x="121"/>
        <item x="210"/>
        <item x="442"/>
        <item x="275"/>
        <item x="152"/>
        <item x="228"/>
        <item x="447"/>
        <item x="174"/>
        <item m="1" x="621"/>
        <item m="1" x="629"/>
        <item x="363"/>
        <item x="399"/>
        <item x="428"/>
        <item x="543"/>
        <item x="168"/>
        <item x="140"/>
        <item x="150"/>
        <item x="165"/>
        <item x="198"/>
        <item x="207"/>
        <item x="229"/>
        <item x="52"/>
        <item x="241"/>
        <item m="1" x="633"/>
        <item x="294"/>
        <item x="175"/>
        <item x="373"/>
        <item x="159"/>
        <item x="37"/>
        <item x="469"/>
        <item x="53"/>
        <item x="346"/>
        <item x="384"/>
        <item x="321"/>
        <item x="355"/>
        <item x="166"/>
        <item x="94"/>
        <item x="176"/>
        <item x="112"/>
        <item x="55"/>
        <item x="172"/>
        <item x="214"/>
        <item x="430"/>
        <item x="416"/>
        <item x="358"/>
        <item x="226"/>
        <item x="115"/>
        <item x="73"/>
        <item x="295"/>
        <item x="240"/>
        <item x="268"/>
        <item x="390"/>
        <item x="258"/>
        <item x="491"/>
        <item x="322"/>
        <item x="313"/>
        <item x="260"/>
        <item x="424"/>
        <item x="145"/>
        <item x="411"/>
        <item x="40"/>
        <item x="389"/>
        <item x="378"/>
        <item x="286"/>
        <item x="312"/>
        <item x="446"/>
        <item x="432"/>
        <item x="470"/>
        <item x="448"/>
        <item x="225"/>
        <item x="471"/>
        <item x="83"/>
        <item x="505"/>
        <item x="354"/>
        <item x="153"/>
        <item x="264"/>
        <item x="215"/>
        <item x="484"/>
        <item x="366"/>
        <item x="367"/>
        <item x="142"/>
        <item x="230"/>
        <item x="368"/>
        <item x="431"/>
        <item x="84"/>
        <item x="216"/>
        <item x="254"/>
        <item x="127"/>
        <item x="276"/>
        <item x="498"/>
        <item x="143"/>
        <item x="111"/>
        <item x="320"/>
        <item x="429"/>
        <item x="69"/>
        <item x="155"/>
        <item x="383"/>
        <item x="359"/>
        <item x="85"/>
        <item x="99"/>
        <item x="100"/>
        <item x="113"/>
        <item x="151"/>
        <item m="1" x="632"/>
        <item x="369"/>
        <item x="193"/>
        <item x="342"/>
        <item x="136"/>
        <item x="56"/>
        <item x="506"/>
        <item x="524"/>
        <item x="396"/>
        <item x="559"/>
        <item x="575"/>
        <item x="604"/>
        <item x="141"/>
        <item x="453"/>
        <item x="610"/>
        <item x="492"/>
        <item x="472"/>
        <item x="87"/>
        <item x="605"/>
        <item x="101"/>
        <item m="1" x="635"/>
        <item x="493"/>
        <item x="144"/>
        <item m="1" x="636"/>
        <item x="259"/>
        <item x="201"/>
        <item x="516"/>
        <item x="232"/>
        <item x="302"/>
        <item x="243"/>
        <item x="462"/>
        <item m="1" x="627"/>
        <item x="540"/>
        <item x="217"/>
        <item x="485"/>
        <item x="50"/>
        <item x="443"/>
        <item x="249"/>
        <item x="182"/>
        <item x="335"/>
        <item x="186"/>
        <item x="550"/>
        <item x="455"/>
        <item x="109"/>
        <item x="615"/>
        <item x="261"/>
        <item x="108"/>
        <item x="364"/>
        <item x="49"/>
        <item x="571"/>
        <item x="454"/>
        <item x="238"/>
        <item x="51"/>
        <item x="515"/>
        <item x="209"/>
        <item x="262"/>
        <item x="57"/>
        <item x="499"/>
        <item x="91"/>
        <item x="250"/>
        <item x="407"/>
        <item x="452"/>
        <item x="72"/>
        <item x="535"/>
        <item x="242"/>
        <item x="122"/>
        <item x="385"/>
        <item x="564"/>
        <item x="486"/>
        <item x="86"/>
        <item x="42"/>
        <item x="44"/>
        <item x="47"/>
        <item x="48"/>
        <item x="90"/>
        <item x="102"/>
        <item x="123"/>
        <item x="124"/>
        <item x="125"/>
        <item x="126"/>
        <item x="134"/>
        <item x="137"/>
        <item x="146"/>
        <item x="147"/>
        <item x="64"/>
        <item x="156"/>
        <item x="157"/>
        <item x="158"/>
        <item x="167"/>
        <item x="169"/>
        <item x="177"/>
        <item x="178"/>
        <item x="179"/>
        <item x="180"/>
        <item x="61"/>
        <item x="187"/>
        <item x="188"/>
        <item x="189"/>
        <item x="190"/>
        <item x="200"/>
        <item x="110"/>
        <item x="202"/>
        <item x="203"/>
        <item x="204"/>
        <item x="218"/>
        <item x="220"/>
        <item x="234"/>
        <item x="235"/>
        <item x="128"/>
        <item x="251"/>
        <item x="253"/>
        <item x="263"/>
        <item x="270"/>
        <item x="271"/>
        <item x="272"/>
        <item x="278"/>
        <item x="287"/>
        <item x="288"/>
        <item x="290"/>
        <item x="297"/>
        <item x="303"/>
        <item x="306"/>
        <item x="307"/>
        <item x="314"/>
        <item x="315"/>
        <item x="316"/>
        <item x="325"/>
        <item x="336"/>
        <item x="347"/>
        <item x="348"/>
        <item x="299"/>
        <item x="365"/>
        <item x="374"/>
        <item x="379"/>
        <item x="377"/>
        <item x="59"/>
        <item x="386"/>
        <item x="391"/>
        <item x="392"/>
        <item x="393"/>
        <item x="328"/>
        <item x="400"/>
        <item x="401"/>
        <item x="402"/>
        <item x="403"/>
        <item x="405"/>
        <item x="338"/>
        <item x="412"/>
        <item x="344"/>
        <item x="413"/>
        <item m="1" x="622"/>
        <item x="421"/>
        <item x="425"/>
        <item x="433"/>
        <item x="435"/>
        <item x="436"/>
        <item x="444"/>
        <item x="237"/>
        <item x="449"/>
        <item x="457"/>
        <item x="458"/>
        <item x="459"/>
        <item x="473"/>
        <item x="474"/>
        <item x="475"/>
        <item x="244"/>
        <item x="476"/>
        <item x="487"/>
        <item x="500"/>
        <item x="501"/>
        <item x="510"/>
        <item x="517"/>
        <item x="518"/>
        <item x="483"/>
        <item x="247"/>
        <item x="587"/>
        <item x="511"/>
        <item x="339"/>
        <item x="478"/>
        <item x="211"/>
        <item x="464"/>
        <item x="192"/>
        <item x="536"/>
        <item x="495"/>
        <item m="1" x="625"/>
        <item x="566"/>
        <item x="191"/>
        <item x="577"/>
        <item x="337"/>
        <item x="508"/>
        <item m="1" x="623"/>
        <item x="544"/>
        <item x="502"/>
        <item x="279"/>
        <item x="451"/>
        <item x="591"/>
        <item x="612"/>
        <item x="488"/>
        <item x="205"/>
        <item x="438"/>
        <item x="236"/>
        <item x="170"/>
        <item x="387"/>
        <item x="532"/>
        <item x="78"/>
        <item x="588"/>
        <item x="450"/>
        <item x="579"/>
        <item x="252"/>
        <item x="221"/>
        <item x="116"/>
        <item x="578"/>
        <item x="406"/>
        <item x="308"/>
        <item x="538"/>
        <item x="160"/>
        <item x="426"/>
        <item x="256"/>
        <item x="394"/>
        <item x="350"/>
        <item x="291"/>
        <item x="76"/>
        <item x="597"/>
        <item x="576"/>
        <item x="533"/>
        <item x="539"/>
        <item x="195"/>
        <item x="556"/>
        <item x="304"/>
        <item x="593"/>
        <item x="482"/>
        <item x="479"/>
        <item x="349"/>
        <item x="417"/>
        <item x="298"/>
        <item x="606"/>
        <item x="583"/>
        <item x="440"/>
        <item x="519"/>
        <item x="585"/>
        <item x="563"/>
        <item x="494"/>
        <item x="437"/>
        <item x="465"/>
        <item x="380"/>
        <item x="343"/>
        <item x="356"/>
        <item x="512"/>
        <item x="582"/>
        <item x="547"/>
        <item x="598"/>
        <item x="553"/>
        <item x="477"/>
        <item x="309"/>
        <item x="280"/>
        <item x="414"/>
        <item x="117"/>
        <item x="118"/>
        <item x="194"/>
        <item x="222"/>
        <item x="223"/>
        <item x="265"/>
        <item x="269"/>
        <item x="310"/>
        <item x="361"/>
        <item x="375"/>
        <item x="445"/>
        <item x="456"/>
        <item x="496"/>
        <item x="509"/>
        <item x="522"/>
        <item x="527"/>
        <item x="546"/>
        <item x="548"/>
        <item x="560"/>
        <item x="567"/>
        <item x="570"/>
        <item x="573"/>
        <item x="212"/>
        <item x="562"/>
        <item x="131"/>
        <item x="613"/>
        <item x="181"/>
        <item x="574"/>
        <item x="245"/>
        <item x="58"/>
        <item x="561"/>
        <item x="317"/>
        <item x="300"/>
        <item x="107"/>
        <item x="439"/>
        <item x="327"/>
        <item x="599"/>
        <item x="529"/>
        <item x="351"/>
        <item x="551"/>
        <item x="607"/>
        <item x="526"/>
        <item x="552"/>
        <item x="466"/>
        <item x="503"/>
        <item x="595"/>
        <item x="541"/>
        <item x="292"/>
        <item x="581"/>
        <item x="569"/>
        <item x="554"/>
        <item x="480"/>
        <item x="520"/>
        <item x="616"/>
        <item x="460"/>
        <item x="415"/>
        <item x="568"/>
        <item x="224"/>
        <item x="619"/>
        <item x="388"/>
        <item x="530"/>
        <item x="282"/>
        <item x="600"/>
        <item x="467"/>
        <item x="395"/>
        <item x="331"/>
        <item x="549"/>
        <item x="586"/>
        <item x="525"/>
        <item x="589"/>
        <item x="281"/>
        <item x="572"/>
        <item x="602"/>
        <item x="311"/>
        <item x="329"/>
        <item x="441"/>
        <item x="255"/>
        <item x="617"/>
        <item x="246"/>
        <item x="534"/>
        <item x="213"/>
        <item x="63"/>
        <item m="1" x="624"/>
        <item x="92"/>
        <item x="376"/>
        <item x="130"/>
        <item x="173"/>
        <item x="523"/>
        <item x="555"/>
        <item x="183"/>
        <item x="397"/>
        <item x="557"/>
        <item x="558"/>
        <item x="601"/>
        <item x="603"/>
        <item x="620"/>
        <item x="79"/>
        <item x="80"/>
        <item x="161"/>
        <item x="196"/>
        <item x="227"/>
        <item x="267"/>
        <item x="273"/>
        <item x="285"/>
        <item x="301"/>
        <item x="318"/>
        <item x="330"/>
        <item x="398"/>
        <item x="418"/>
        <item x="427"/>
        <item x="468"/>
        <item x="481"/>
        <item x="489"/>
        <item x="497"/>
        <item x="528"/>
        <item x="531"/>
        <item x="537"/>
        <item x="542"/>
        <item x="545"/>
        <item x="580"/>
        <item x="584"/>
        <item x="590"/>
        <item x="592"/>
        <item x="594"/>
        <item x="596"/>
        <item x="614"/>
        <item x="618"/>
        <item m="1" x="63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22"/>
    <field x="10"/>
  </rowFields>
  <rowItems count="60">
    <i>
      <x v="2"/>
      <x/>
    </i>
    <i r="1">
      <x v="1"/>
    </i>
    <i r="1">
      <x v="2"/>
    </i>
    <i r="1">
      <x v="3"/>
    </i>
    <i r="1">
      <x v="4"/>
    </i>
    <i r="1">
      <x v="6"/>
    </i>
    <i r="1">
      <x v="7"/>
    </i>
    <i r="1">
      <x v="8"/>
    </i>
    <i r="1">
      <x v="9"/>
    </i>
    <i r="1">
      <x v="10"/>
    </i>
    <i r="1">
      <x v="11"/>
    </i>
    <i r="1">
      <x v="12"/>
    </i>
    <i r="1">
      <x v="13"/>
    </i>
    <i r="1">
      <x v="15"/>
    </i>
    <i r="1">
      <x v="16"/>
    </i>
    <i r="1">
      <x v="17"/>
    </i>
    <i r="1">
      <x v="18"/>
    </i>
    <i r="1">
      <x v="19"/>
    </i>
    <i r="1">
      <x v="20"/>
    </i>
    <i r="1">
      <x v="21"/>
    </i>
    <i r="1">
      <x v="22"/>
    </i>
    <i r="1">
      <x v="37"/>
    </i>
    <i r="1">
      <x v="38"/>
    </i>
    <i r="1">
      <x v="39"/>
    </i>
    <i r="1">
      <x v="40"/>
    </i>
    <i r="1">
      <x v="41"/>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9"/>
    </i>
    <i r="1">
      <x v="70"/>
    </i>
    <i r="1">
      <x v="71"/>
    </i>
    <i r="1">
      <x v="72"/>
    </i>
    <i r="1">
      <x v="73"/>
    </i>
    <i r="1">
      <x v="74"/>
    </i>
    <i r="1">
      <x v="84"/>
    </i>
    <i r="1">
      <x v="85"/>
    </i>
    <i r="1">
      <x v="86"/>
    </i>
    <i r="1">
      <x v="87"/>
    </i>
    <i r="1">
      <x v="92"/>
    </i>
    <i r="1">
      <x v="93"/>
    </i>
    <i t="grand">
      <x/>
    </i>
  </rowItems>
  <colFields count="2">
    <field x="27"/>
    <field x="29"/>
  </colFields>
  <colItems count="15">
    <i>
      <x/>
      <x/>
    </i>
    <i r="1">
      <x v="2"/>
    </i>
    <i>
      <x v="1"/>
      <x v="1"/>
    </i>
    <i r="1">
      <x v="3"/>
    </i>
    <i r="1">
      <x v="4"/>
    </i>
    <i>
      <x v="2"/>
      <x v="1"/>
    </i>
    <i r="1">
      <x v="3"/>
    </i>
    <i r="1">
      <x v="4"/>
    </i>
    <i>
      <x v="3"/>
      <x v="1"/>
    </i>
    <i r="1">
      <x v="3"/>
    </i>
    <i r="1">
      <x v="4"/>
    </i>
    <i>
      <x v="4"/>
      <x v="1"/>
    </i>
    <i r="1">
      <x v="3"/>
    </i>
    <i r="1">
      <x v="4"/>
    </i>
    <i t="grand">
      <x/>
    </i>
  </colItems>
  <pageFields count="4">
    <pageField fld="7" hier="-1"/>
    <pageField fld="11" hier="-1"/>
    <pageField fld="17" hier="-1"/>
    <pageField fld="33" hier="-1"/>
  </pageFields>
  <dataFields count="1">
    <dataField name="Soma de VALOR" fld="28" baseField="0" baseItem="0"/>
  </dataFields>
  <formats count="3">
    <format dxfId="13">
      <pivotArea outline="0" fieldPosition="0">
        <references count="2">
          <reference field="10" count="1" selected="0">
            <x v="0"/>
          </reference>
          <reference field="22" count="1" selected="0">
            <x v="2"/>
          </reference>
        </references>
      </pivotArea>
    </format>
    <format dxfId="12">
      <pivotArea dataOnly="0" labelOnly="1" outline="0" offset="IV1" fieldPosition="0">
        <references count="1">
          <reference field="22" count="1">
            <x v="2"/>
          </reference>
        </references>
      </pivotArea>
    </format>
    <format dxfId="11">
      <pivotArea dataOnly="0" labelOnly="1" outline="0" fieldPosition="0">
        <references count="2">
          <reference field="10" count="1">
            <x v="0"/>
          </reference>
          <reference field="22"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ela Dinâmica3" cacheId="0" applyNumberFormats="0" applyBorderFormats="0" applyFontFormats="0" applyPatternFormats="0" applyAlignmentFormats="0" applyWidthHeightFormats="1" dataCaption="Valores" updatedVersion="8" minRefreshableVersion="3" useAutoFormatting="1" itemPrintTitles="1" createdVersion="6" indent="0" compact="0" compactData="0" gridDropZones="1" multipleFieldFilters="0" fieldListSortAscending="1">
  <location ref="M98:AC160" firstHeaderRow="1" firstDataRow="3" firstDataCol="2" rowPageCount="4" colPageCount="1"/>
  <pivotFields count="66">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multipleItemSelectionAllowed="1" showAll="0" defaultSubtotal="0">
      <items count="2">
        <item x="0"/>
        <item h="1" x="1"/>
      </items>
    </pivotField>
    <pivotField compact="0" outline="0" showAll="0" defaultSubtotal="0"/>
    <pivotField compact="0" outline="0" showAll="0" defaultSubtotal="0"/>
    <pivotField axis="axisRow" compact="0" outline="0" showAll="0" defaultSubtotal="0">
      <items count="94">
        <item x="14"/>
        <item x="20"/>
        <item x="6"/>
        <item x="60"/>
        <item x="78"/>
        <item x="27"/>
        <item x="9"/>
        <item x="13"/>
        <item x="86"/>
        <item x="37"/>
        <item x="59"/>
        <item x="22"/>
        <item x="84"/>
        <item x="90"/>
        <item m="1" x="92"/>
        <item x="50"/>
        <item x="54"/>
        <item x="75"/>
        <item x="58"/>
        <item x="31"/>
        <item x="8"/>
        <item x="88"/>
        <item x="24"/>
        <item x="47"/>
        <item x="43"/>
        <item m="1" x="93"/>
        <item x="53"/>
        <item x="41"/>
        <item x="49"/>
        <item x="42"/>
        <item x="44"/>
        <item x="21"/>
        <item x="38"/>
        <item x="0"/>
        <item x="45"/>
        <item x="25"/>
        <item x="55"/>
        <item x="77"/>
        <item x="52"/>
        <item x="5"/>
        <item x="85"/>
        <item x="57"/>
        <item x="76"/>
        <item x="48"/>
        <item m="1" x="91"/>
        <item x="40"/>
        <item x="12"/>
        <item x="73"/>
        <item x="30"/>
        <item x="56"/>
        <item x="3"/>
        <item x="46"/>
        <item x="87"/>
        <item x="63"/>
        <item x="82"/>
        <item x="62"/>
        <item x="26"/>
        <item x="39"/>
        <item x="81"/>
        <item x="4"/>
        <item x="1"/>
        <item x="23"/>
        <item x="74"/>
        <item x="70"/>
        <item x="2"/>
        <item x="80"/>
        <item x="16"/>
        <item x="83"/>
        <item x="15"/>
        <item x="11"/>
        <item x="79"/>
        <item x="67"/>
        <item x="18"/>
        <item x="69"/>
        <item x="7"/>
        <item x="35"/>
        <item x="72"/>
        <item x="68"/>
        <item x="28"/>
        <item x="32"/>
        <item x="10"/>
        <item x="34"/>
        <item x="33"/>
        <item x="29"/>
        <item x="64"/>
        <item x="65"/>
        <item x="36"/>
        <item x="17"/>
        <item x="51"/>
        <item x="19"/>
        <item x="61"/>
        <item x="71"/>
        <item x="66"/>
        <item x="89"/>
      </items>
    </pivotField>
    <pivotField axis="axisPage" compact="0" outline="0" showAll="0" defaultSubtotal="0">
      <items count="8">
        <item x="7"/>
        <item x="0"/>
        <item x="2"/>
        <item x="3"/>
        <item x="6"/>
        <item x="1"/>
        <item x="4"/>
        <item x="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multipleItemSelectionAllowed="1" showAll="0" defaultSubtotal="0">
      <items count="131">
        <item x="25"/>
        <item x="126"/>
        <item x="127"/>
        <item x="128"/>
        <item x="63"/>
        <item x="22"/>
        <item x="129"/>
        <item x="95"/>
        <item x="37"/>
        <item x="72"/>
        <item x="79"/>
        <item x="54"/>
        <item x="36"/>
        <item x="64"/>
        <item x="16"/>
        <item x="89"/>
        <item x="26"/>
        <item x="111"/>
        <item x="20"/>
        <item x="21"/>
        <item x="32"/>
        <item x="93"/>
        <item x="31"/>
        <item x="77"/>
        <item x="96"/>
        <item x="65"/>
        <item x="97"/>
        <item x="34"/>
        <item x="98"/>
        <item x="30"/>
        <item x="99"/>
        <item x="100"/>
        <item x="101"/>
        <item x="102"/>
        <item x="23"/>
        <item x="103"/>
        <item x="104"/>
        <item x="105"/>
        <item x="106"/>
        <item x="107"/>
        <item x="108"/>
        <item x="109"/>
        <item x="27"/>
        <item x="24"/>
        <item x="110"/>
        <item x="15"/>
        <item x="17"/>
        <item x="61"/>
        <item x="112"/>
        <item x="62"/>
        <item x="43"/>
        <item x="113"/>
        <item x="18"/>
        <item x="48"/>
        <item x="47"/>
        <item x="42"/>
        <item x="75"/>
        <item x="46"/>
        <item x="60"/>
        <item x="9"/>
        <item x="76"/>
        <item x="40"/>
        <item x="114"/>
        <item x="115"/>
        <item x="80"/>
        <item x="116"/>
        <item x="117"/>
        <item x="118"/>
        <item x="119"/>
        <item x="120"/>
        <item x="7"/>
        <item x="45"/>
        <item x="78"/>
        <item x="90"/>
        <item x="28"/>
        <item x="12"/>
        <item x="38"/>
        <item x="84"/>
        <item x="13"/>
        <item x="82"/>
        <item x="51"/>
        <item x="50"/>
        <item x="121"/>
        <item x="41"/>
        <item x="8"/>
        <item x="49"/>
        <item x="10"/>
        <item x="11"/>
        <item x="14"/>
        <item x="122"/>
        <item x="0"/>
        <item x="73"/>
        <item x="1"/>
        <item x="39"/>
        <item x="69"/>
        <item x="123"/>
        <item x="71"/>
        <item x="70"/>
        <item x="3"/>
        <item x="44"/>
        <item x="4"/>
        <item x="19"/>
        <item x="81"/>
        <item x="124"/>
        <item x="125"/>
        <item x="29"/>
        <item x="2"/>
        <item x="94"/>
        <item x="5"/>
        <item x="86"/>
        <item x="33"/>
        <item x="87"/>
        <item x="88"/>
        <item x="52"/>
        <item x="55"/>
        <item x="58"/>
        <item x="57"/>
        <item x="92"/>
        <item x="59"/>
        <item x="85"/>
        <item x="91"/>
        <item m="1" x="130"/>
        <item x="56"/>
        <item x="66"/>
        <item x="74"/>
        <item x="68"/>
        <item x="53"/>
        <item x="35"/>
        <item x="67"/>
        <item x="6"/>
        <item x="83"/>
      </items>
    </pivotField>
    <pivotField compact="0" outline="0" showAll="0" defaultSubtotal="0"/>
    <pivotField compact="0" outline="0" showAll="0" defaultSubtotal="0"/>
    <pivotField compact="0" outline="0" showAll="0" defaultSubtotal="0"/>
    <pivotField compact="0" outline="0" showAll="0" defaultSubtotal="0"/>
    <pivotField axis="axisRow" compact="0" outline="0" multipleItemSelectionAllowed="1" showAll="0" defaultSubtotal="0">
      <items count="3">
        <item h="1" x="2"/>
        <item h="1" x="0"/>
        <item x="1"/>
      </items>
    </pivotField>
    <pivotField compact="0" outline="0" showAll="0" defaultSubtotal="0"/>
    <pivotField compact="0" outline="0" showAll="0" defaultSubtotal="0"/>
    <pivotField compact="0" outline="0" showAll="0" defaultSubtotal="0"/>
    <pivotField compact="0" outline="0" showAll="0" defaultSubtotal="0"/>
    <pivotField axis="axisCol" compact="0" outline="0" showAll="0" defaultSubtotal="0">
      <items count="5">
        <item x="4"/>
        <item x="0"/>
        <item x="1"/>
        <item x="2"/>
        <item x="3"/>
      </items>
    </pivotField>
    <pivotField dataField="1" compact="0" outline="0" showAll="0" defaultSubtotal="0"/>
    <pivotField axis="axisCol" compact="0" outline="0" showAll="0" defaultSubtotal="0">
      <items count="5">
        <item x="2"/>
        <item x="3"/>
        <item x="1"/>
        <item x="4"/>
        <item x="0"/>
      </items>
    </pivotField>
    <pivotField compact="0" outline="0" showAll="0" defaultSubtotal="0"/>
    <pivotField compact="0" outline="0" showAll="0" defaultSubtotal="0"/>
    <pivotField compact="0" outline="0" showAll="0" defaultSubtotal="0"/>
    <pivotField axis="axisPage" compact="0" outline="0" showAll="0" defaultSubtotal="0">
      <items count="637">
        <item x="163"/>
        <item x="20"/>
        <item x="274"/>
        <item x="296"/>
        <item x="1"/>
        <item x="14"/>
        <item x="135"/>
        <item x="463"/>
        <item x="96"/>
        <item x="352"/>
        <item x="38"/>
        <item x="95"/>
        <item x="357"/>
        <item x="162"/>
        <item x="332"/>
        <item x="16"/>
        <item x="324"/>
        <item x="19"/>
        <item x="197"/>
        <item x="4"/>
        <item x="10"/>
        <item x="28"/>
        <item x="17"/>
        <item x="13"/>
        <item x="504"/>
        <item x="119"/>
        <item x="345"/>
        <item x="199"/>
        <item x="138"/>
        <item x="609"/>
        <item x="381"/>
        <item m="1" x="634"/>
        <item x="31"/>
        <item x="12"/>
        <item x="370"/>
        <item x="334"/>
        <item x="21"/>
        <item x="36"/>
        <item x="266"/>
        <item x="283"/>
        <item x="82"/>
        <item x="289"/>
        <item x="46"/>
        <item x="32"/>
        <item x="305"/>
        <item x="326"/>
        <item x="67"/>
        <item x="422"/>
        <item x="34"/>
        <item x="65"/>
        <item x="81"/>
        <item x="68"/>
        <item x="25"/>
        <item x="29"/>
        <item x="18"/>
        <item x="514"/>
        <item x="30"/>
        <item x="75"/>
        <item x="27"/>
        <item x="24"/>
        <item x="2"/>
        <item x="408"/>
        <item x="54"/>
        <item x="5"/>
        <item x="6"/>
        <item x="7"/>
        <item x="23"/>
        <item x="231"/>
        <item x="8"/>
        <item x="129"/>
        <item x="409"/>
        <item x="45"/>
        <item x="149"/>
        <item x="11"/>
        <item x="206"/>
        <item x="461"/>
        <item x="233"/>
        <item x="340"/>
        <item x="22"/>
        <item x="98"/>
        <item x="60"/>
        <item x="257"/>
        <item x="611"/>
        <item x="106"/>
        <item x="219"/>
        <item x="507"/>
        <item x="62"/>
        <item x="9"/>
        <item x="66"/>
        <item x="89"/>
        <item x="105"/>
        <item x="103"/>
        <item x="104"/>
        <item x="15"/>
        <item x="3"/>
        <item x="341"/>
        <item x="171"/>
        <item x="513"/>
        <item x="39"/>
        <item x="26"/>
        <item x="77"/>
        <item x="132"/>
        <item x="608"/>
        <item x="382"/>
        <item x="277"/>
        <item x="148"/>
        <item x="410"/>
        <item x="71"/>
        <item x="423"/>
        <item x="434"/>
        <item x="41"/>
        <item x="133"/>
        <item x="33"/>
        <item x="420"/>
        <item x="371"/>
        <item x="70"/>
        <item x="88"/>
        <item m="1" x="628"/>
        <item x="154"/>
        <item x="404"/>
        <item x="97"/>
        <item x="93"/>
        <item x="74"/>
        <item x="419"/>
        <item x="490"/>
        <item x="353"/>
        <item x="319"/>
        <item x="293"/>
        <item x="164"/>
        <item x="372"/>
        <item x="114"/>
        <item m="1" x="631"/>
        <item x="43"/>
        <item x="333"/>
        <item x="120"/>
        <item x="208"/>
        <item x="323"/>
        <item x="521"/>
        <item x="185"/>
        <item x="239"/>
        <item m="1" x="626"/>
        <item x="362"/>
        <item x="284"/>
        <item x="565"/>
        <item x="139"/>
        <item x="248"/>
        <item x="360"/>
        <item x="0"/>
        <item x="35"/>
        <item x="184"/>
        <item x="121"/>
        <item x="210"/>
        <item x="442"/>
        <item x="275"/>
        <item x="152"/>
        <item x="228"/>
        <item x="447"/>
        <item x="174"/>
        <item m="1" x="621"/>
        <item m="1" x="629"/>
        <item x="363"/>
        <item x="399"/>
        <item x="428"/>
        <item x="543"/>
        <item x="168"/>
        <item x="140"/>
        <item x="150"/>
        <item x="165"/>
        <item x="198"/>
        <item x="207"/>
        <item x="229"/>
        <item x="52"/>
        <item x="241"/>
        <item m="1" x="633"/>
        <item x="294"/>
        <item x="175"/>
        <item x="373"/>
        <item x="159"/>
        <item x="37"/>
        <item x="469"/>
        <item x="53"/>
        <item x="346"/>
        <item x="384"/>
        <item x="321"/>
        <item x="355"/>
        <item x="166"/>
        <item x="94"/>
        <item x="176"/>
        <item x="112"/>
        <item x="55"/>
        <item x="172"/>
        <item x="214"/>
        <item x="430"/>
        <item x="416"/>
        <item x="358"/>
        <item x="226"/>
        <item x="115"/>
        <item x="73"/>
        <item x="295"/>
        <item x="240"/>
        <item x="268"/>
        <item x="390"/>
        <item x="258"/>
        <item x="491"/>
        <item x="322"/>
        <item x="313"/>
        <item x="260"/>
        <item x="424"/>
        <item x="145"/>
        <item x="411"/>
        <item x="40"/>
        <item x="389"/>
        <item x="378"/>
        <item x="286"/>
        <item x="312"/>
        <item x="446"/>
        <item x="432"/>
        <item x="470"/>
        <item x="448"/>
        <item x="225"/>
        <item x="471"/>
        <item x="83"/>
        <item x="505"/>
        <item x="354"/>
        <item x="153"/>
        <item x="264"/>
        <item x="215"/>
        <item x="484"/>
        <item x="366"/>
        <item x="367"/>
        <item x="142"/>
        <item x="230"/>
        <item x="368"/>
        <item x="431"/>
        <item x="84"/>
        <item x="216"/>
        <item x="254"/>
        <item x="127"/>
        <item x="276"/>
        <item x="498"/>
        <item x="143"/>
        <item x="111"/>
        <item x="320"/>
        <item x="429"/>
        <item x="69"/>
        <item x="155"/>
        <item x="383"/>
        <item x="359"/>
        <item x="85"/>
        <item x="99"/>
        <item x="100"/>
        <item x="113"/>
        <item x="151"/>
        <item m="1" x="632"/>
        <item x="369"/>
        <item x="193"/>
        <item x="342"/>
        <item x="136"/>
        <item x="56"/>
        <item x="506"/>
        <item x="524"/>
        <item x="396"/>
        <item x="559"/>
        <item x="575"/>
        <item x="604"/>
        <item x="141"/>
        <item x="453"/>
        <item x="610"/>
        <item x="492"/>
        <item x="472"/>
        <item x="87"/>
        <item x="605"/>
        <item x="101"/>
        <item m="1" x="635"/>
        <item x="493"/>
        <item x="144"/>
        <item m="1" x="636"/>
        <item x="259"/>
        <item x="201"/>
        <item x="516"/>
        <item x="232"/>
        <item x="302"/>
        <item x="243"/>
        <item x="462"/>
        <item m="1" x="627"/>
        <item x="540"/>
        <item x="217"/>
        <item x="485"/>
        <item x="50"/>
        <item x="443"/>
        <item x="249"/>
        <item x="182"/>
        <item x="335"/>
        <item x="186"/>
        <item x="550"/>
        <item x="455"/>
        <item x="109"/>
        <item x="615"/>
        <item x="261"/>
        <item x="108"/>
        <item x="364"/>
        <item x="49"/>
        <item x="571"/>
        <item x="454"/>
        <item x="238"/>
        <item x="51"/>
        <item x="515"/>
        <item x="209"/>
        <item x="262"/>
        <item x="57"/>
        <item x="499"/>
        <item x="91"/>
        <item x="250"/>
        <item x="407"/>
        <item x="452"/>
        <item x="72"/>
        <item x="535"/>
        <item x="242"/>
        <item x="122"/>
        <item x="385"/>
        <item x="564"/>
        <item x="486"/>
        <item x="86"/>
        <item x="42"/>
        <item x="44"/>
        <item x="47"/>
        <item x="48"/>
        <item x="90"/>
        <item x="102"/>
        <item x="123"/>
        <item x="124"/>
        <item x="125"/>
        <item x="126"/>
        <item x="134"/>
        <item x="137"/>
        <item x="146"/>
        <item x="147"/>
        <item x="64"/>
        <item x="156"/>
        <item x="157"/>
        <item x="158"/>
        <item x="167"/>
        <item x="169"/>
        <item x="177"/>
        <item x="178"/>
        <item x="179"/>
        <item x="180"/>
        <item x="61"/>
        <item x="187"/>
        <item x="188"/>
        <item x="189"/>
        <item x="190"/>
        <item x="200"/>
        <item x="110"/>
        <item x="202"/>
        <item x="203"/>
        <item x="204"/>
        <item x="218"/>
        <item x="220"/>
        <item x="234"/>
        <item x="235"/>
        <item x="128"/>
        <item x="251"/>
        <item x="253"/>
        <item x="263"/>
        <item x="270"/>
        <item x="271"/>
        <item x="272"/>
        <item x="278"/>
        <item x="287"/>
        <item x="288"/>
        <item x="290"/>
        <item x="297"/>
        <item x="303"/>
        <item x="306"/>
        <item x="307"/>
        <item x="314"/>
        <item x="315"/>
        <item x="316"/>
        <item x="325"/>
        <item x="336"/>
        <item x="347"/>
        <item x="348"/>
        <item x="299"/>
        <item x="365"/>
        <item x="374"/>
        <item x="379"/>
        <item x="377"/>
        <item x="59"/>
        <item x="386"/>
        <item x="391"/>
        <item x="392"/>
        <item x="393"/>
        <item x="328"/>
        <item x="400"/>
        <item x="401"/>
        <item x="402"/>
        <item x="403"/>
        <item x="405"/>
        <item x="338"/>
        <item x="412"/>
        <item x="344"/>
        <item x="413"/>
        <item m="1" x="622"/>
        <item x="421"/>
        <item x="425"/>
        <item x="433"/>
        <item x="435"/>
        <item x="436"/>
        <item x="444"/>
        <item x="237"/>
        <item x="449"/>
        <item x="457"/>
        <item x="458"/>
        <item x="459"/>
        <item x="473"/>
        <item x="474"/>
        <item x="475"/>
        <item x="244"/>
        <item x="476"/>
        <item x="487"/>
        <item x="500"/>
        <item x="501"/>
        <item x="510"/>
        <item x="517"/>
        <item x="518"/>
        <item x="483"/>
        <item x="247"/>
        <item x="587"/>
        <item x="511"/>
        <item x="339"/>
        <item x="478"/>
        <item x="211"/>
        <item x="464"/>
        <item x="192"/>
        <item x="536"/>
        <item x="495"/>
        <item m="1" x="625"/>
        <item x="566"/>
        <item x="191"/>
        <item x="577"/>
        <item x="337"/>
        <item x="508"/>
        <item m="1" x="623"/>
        <item x="544"/>
        <item x="502"/>
        <item x="279"/>
        <item x="451"/>
        <item x="591"/>
        <item x="612"/>
        <item x="488"/>
        <item x="205"/>
        <item x="438"/>
        <item x="236"/>
        <item x="170"/>
        <item x="387"/>
        <item x="532"/>
        <item x="78"/>
        <item x="588"/>
        <item x="450"/>
        <item x="579"/>
        <item x="252"/>
        <item x="221"/>
        <item x="116"/>
        <item x="578"/>
        <item x="406"/>
        <item x="308"/>
        <item x="538"/>
        <item x="160"/>
        <item x="426"/>
        <item x="256"/>
        <item x="394"/>
        <item x="350"/>
        <item x="291"/>
        <item x="76"/>
        <item x="597"/>
        <item x="576"/>
        <item x="533"/>
        <item x="539"/>
        <item x="195"/>
        <item x="556"/>
        <item x="304"/>
        <item x="593"/>
        <item x="482"/>
        <item x="479"/>
        <item x="349"/>
        <item x="417"/>
        <item x="298"/>
        <item x="606"/>
        <item x="583"/>
        <item x="440"/>
        <item x="519"/>
        <item x="585"/>
        <item x="563"/>
        <item x="494"/>
        <item x="437"/>
        <item x="465"/>
        <item x="380"/>
        <item x="343"/>
        <item x="356"/>
        <item x="512"/>
        <item x="582"/>
        <item x="547"/>
        <item x="598"/>
        <item x="553"/>
        <item x="477"/>
        <item x="309"/>
        <item x="280"/>
        <item x="414"/>
        <item x="117"/>
        <item x="118"/>
        <item x="194"/>
        <item x="222"/>
        <item x="223"/>
        <item x="265"/>
        <item x="269"/>
        <item x="310"/>
        <item x="361"/>
        <item x="375"/>
        <item x="445"/>
        <item x="456"/>
        <item x="496"/>
        <item x="509"/>
        <item x="522"/>
        <item x="527"/>
        <item x="546"/>
        <item x="548"/>
        <item x="560"/>
        <item x="567"/>
        <item x="570"/>
        <item x="573"/>
        <item x="212"/>
        <item x="562"/>
        <item x="131"/>
        <item x="613"/>
        <item x="181"/>
        <item x="574"/>
        <item x="245"/>
        <item x="58"/>
        <item x="561"/>
        <item x="317"/>
        <item x="300"/>
        <item x="107"/>
        <item x="439"/>
        <item x="327"/>
        <item x="599"/>
        <item x="529"/>
        <item x="351"/>
        <item x="551"/>
        <item x="607"/>
        <item x="526"/>
        <item x="552"/>
        <item x="466"/>
        <item x="503"/>
        <item x="595"/>
        <item x="541"/>
        <item x="292"/>
        <item x="581"/>
        <item x="569"/>
        <item x="554"/>
        <item x="480"/>
        <item x="520"/>
        <item x="616"/>
        <item x="460"/>
        <item x="415"/>
        <item x="568"/>
        <item x="224"/>
        <item x="619"/>
        <item x="388"/>
        <item x="530"/>
        <item x="282"/>
        <item x="600"/>
        <item x="467"/>
        <item x="395"/>
        <item x="331"/>
        <item x="549"/>
        <item x="586"/>
        <item x="525"/>
        <item x="589"/>
        <item x="281"/>
        <item x="572"/>
        <item x="602"/>
        <item x="311"/>
        <item x="329"/>
        <item x="441"/>
        <item x="255"/>
        <item x="617"/>
        <item x="246"/>
        <item x="534"/>
        <item x="213"/>
        <item x="63"/>
        <item m="1" x="624"/>
        <item x="92"/>
        <item x="376"/>
        <item x="130"/>
        <item x="173"/>
        <item x="523"/>
        <item x="555"/>
        <item x="183"/>
        <item x="397"/>
        <item x="557"/>
        <item x="558"/>
        <item x="601"/>
        <item x="603"/>
        <item x="620"/>
        <item x="79"/>
        <item x="80"/>
        <item x="161"/>
        <item x="196"/>
        <item x="227"/>
        <item x="267"/>
        <item x="273"/>
        <item x="285"/>
        <item x="301"/>
        <item x="318"/>
        <item x="330"/>
        <item x="398"/>
        <item x="418"/>
        <item x="427"/>
        <item x="468"/>
        <item x="481"/>
        <item x="489"/>
        <item x="497"/>
        <item x="528"/>
        <item x="531"/>
        <item x="537"/>
        <item x="542"/>
        <item x="545"/>
        <item x="580"/>
        <item x="584"/>
        <item x="590"/>
        <item x="592"/>
        <item x="594"/>
        <item x="596"/>
        <item x="614"/>
        <item x="618"/>
        <item m="1" x="63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22"/>
    <field x="10"/>
  </rowFields>
  <rowItems count="60">
    <i>
      <x v="2"/>
      <x/>
    </i>
    <i r="1">
      <x v="1"/>
    </i>
    <i r="1">
      <x v="2"/>
    </i>
    <i r="1">
      <x v="3"/>
    </i>
    <i r="1">
      <x v="4"/>
    </i>
    <i r="1">
      <x v="6"/>
    </i>
    <i r="1">
      <x v="7"/>
    </i>
    <i r="1">
      <x v="8"/>
    </i>
    <i r="1">
      <x v="9"/>
    </i>
    <i r="1">
      <x v="10"/>
    </i>
    <i r="1">
      <x v="11"/>
    </i>
    <i r="1">
      <x v="12"/>
    </i>
    <i r="1">
      <x v="13"/>
    </i>
    <i r="1">
      <x v="15"/>
    </i>
    <i r="1">
      <x v="16"/>
    </i>
    <i r="1">
      <x v="17"/>
    </i>
    <i r="1">
      <x v="18"/>
    </i>
    <i r="1">
      <x v="19"/>
    </i>
    <i r="1">
      <x v="20"/>
    </i>
    <i r="1">
      <x v="21"/>
    </i>
    <i r="1">
      <x v="22"/>
    </i>
    <i r="1">
      <x v="37"/>
    </i>
    <i r="1">
      <x v="38"/>
    </i>
    <i r="1">
      <x v="39"/>
    </i>
    <i r="1">
      <x v="40"/>
    </i>
    <i r="1">
      <x v="41"/>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9"/>
    </i>
    <i r="1">
      <x v="70"/>
    </i>
    <i r="1">
      <x v="71"/>
    </i>
    <i r="1">
      <x v="72"/>
    </i>
    <i r="1">
      <x v="73"/>
    </i>
    <i r="1">
      <x v="74"/>
    </i>
    <i r="1">
      <x v="84"/>
    </i>
    <i r="1">
      <x v="85"/>
    </i>
    <i r="1">
      <x v="86"/>
    </i>
    <i r="1">
      <x v="87"/>
    </i>
    <i r="1">
      <x v="92"/>
    </i>
    <i r="1">
      <x v="93"/>
    </i>
    <i t="grand">
      <x/>
    </i>
  </rowItems>
  <colFields count="2">
    <field x="27"/>
    <field x="29"/>
  </colFields>
  <colItems count="15">
    <i>
      <x/>
      <x/>
    </i>
    <i r="1">
      <x v="2"/>
    </i>
    <i>
      <x v="1"/>
      <x v="1"/>
    </i>
    <i r="1">
      <x v="3"/>
    </i>
    <i r="1">
      <x v="4"/>
    </i>
    <i>
      <x v="2"/>
      <x v="1"/>
    </i>
    <i r="1">
      <x v="3"/>
    </i>
    <i r="1">
      <x v="4"/>
    </i>
    <i>
      <x v="3"/>
      <x v="1"/>
    </i>
    <i r="1">
      <x v="3"/>
    </i>
    <i r="1">
      <x v="4"/>
    </i>
    <i>
      <x v="4"/>
      <x v="1"/>
    </i>
    <i r="1">
      <x v="3"/>
    </i>
    <i r="1">
      <x v="4"/>
    </i>
    <i t="grand">
      <x/>
    </i>
  </colItems>
  <pageFields count="4">
    <pageField fld="7" hier="-1"/>
    <pageField fld="11" hier="-1"/>
    <pageField fld="17" hier="-1"/>
    <pageField fld="33" hier="-1"/>
  </pageFields>
  <dataFields count="1">
    <dataField name="Soma de VALOR" fld="28" baseField="0" baseItem="0"/>
  </dataFields>
  <formats count="3">
    <format dxfId="5">
      <pivotArea outline="0" fieldPosition="0">
        <references count="2">
          <reference field="10" count="1" selected="0">
            <x v="0"/>
          </reference>
          <reference field="22" count="1" selected="0">
            <x v="2"/>
          </reference>
        </references>
      </pivotArea>
    </format>
    <format dxfId="4">
      <pivotArea dataOnly="0" labelOnly="1" outline="0" offset="IV1" fieldPosition="0">
        <references count="1">
          <reference field="22" count="1">
            <x v="2"/>
          </reference>
        </references>
      </pivotArea>
    </format>
    <format dxfId="3">
      <pivotArea dataOnly="0" labelOnly="1" outline="0" fieldPosition="0">
        <references count="2">
          <reference field="10" count="1">
            <x v="0"/>
          </reference>
          <reference field="22"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417FD84-4483-475E-A931-8061F9422B47}" name="Tabela1" displayName="Tabela1" ref="A1:BN2" totalsRowShown="0">
  <autoFilter ref="A1:BN2" xr:uid="{7417FD84-4483-475E-A931-8061F9422B47}"/>
  <tableColumns count="66">
    <tableColumn id="1" xr3:uid="{B3605F7F-BE61-484A-B233-5B64418E88F0}" name="CATEGORIA_DOMAIN"/>
    <tableColumn id="2" xr3:uid="{67FDF00C-70EA-4B2A-9824-4B3006A87CFD}" name="O_ACTUAL"/>
    <tableColumn id="3" xr3:uid="{5223DF78-4166-40A2-AA23-DD648E091A55}" name="O_INICIAL"/>
    <tableColumn id="4" xr3:uid="{1E298223-F857-4CF3-A90E-532D3D714BF5}" name="O_CABIMENTADO"/>
    <tableColumn id="5" xr3:uid="{46FD3C68-3968-474F-92A3-FB291B025FC1}" name="O_PAGO"/>
    <tableColumn id="6" xr3:uid="{CFF34F70-525A-403C-A3DD-9F9011B97088}" name="NUM_CAB"/>
    <tableColumn id="7" xr3:uid="{ACD11980-A2E8-4434-ABAA-F7AE848CFB0A}" name="AMB_APL_ID_ECONOMICAS"/>
    <tableColumn id="8" xr3:uid="{096D4962-5481-4B8D-B4C2-81246E5395CC}" name="ORC_TIPO"/>
    <tableColumn id="9" xr3:uid="{237CF02E-6891-4FCA-B522-A008DDC23AE5}" name="O_ANO"/>
    <tableColumn id="10" xr3:uid="{6B123296-9365-406E-A555-AE7225F6211D}" name="CC_COD"/>
    <tableColumn id="11" xr3:uid="{3B16388A-A6A9-42C6-8D9A-EC372A2E3AFC}" name="CC_NOME"/>
    <tableColumn id="12" xr3:uid="{FDFB3E5F-35CB-4FB5-819A-3F886F9B03E9}" name="CC_N2"/>
    <tableColumn id="13" xr3:uid="{C8848010-0AAA-4BBB-AA87-378650155B86}" name="CC_N2_COD"/>
    <tableColumn id="14" xr3:uid="{4F080185-5953-41E6-8AD3-F5CAD8B7E9E3}" name="CC_N3"/>
    <tableColumn id="15" xr3:uid="{4B6A8756-3A9D-4803-9726-F14FF734EE7C}" name="CC_N3_COD"/>
    <tableColumn id="16" xr3:uid="{E94C39CD-ADCF-467C-8940-5472F3C3BB2F}" name="CC_N4"/>
    <tableColumn id="17" xr3:uid="{B32F5F8B-8636-4CDB-8D2F-8432CFD6A33D}" name="CC_N4_COD"/>
    <tableColumn id="18" xr3:uid="{FCD59225-51C1-4C9E-863A-9D8A7C5B1EDE}" name="RO_DET"/>
    <tableColumn id="19" xr3:uid="{4D21DA25-D4A4-4977-A2E8-49FC138A288D}" name="RO_N1"/>
    <tableColumn id="20" xr3:uid="{6FF7793F-0C4E-4267-AAE4-8A3F043A0E51}" name="RO_N2"/>
    <tableColumn id="21" xr3:uid="{1E08D98D-C542-413E-B8D7-05476FD0E123}" name="RO_N3"/>
    <tableColumn id="22" xr3:uid="{B16A5D04-98C1-455E-A35A-79C087326DF2}" name="O_PROPRIA"/>
    <tableColumn id="23" xr3:uid="{4AC4F8C4-2A05-4362-B405-640F6D4725B9}" name="O_NAT"/>
    <tableColumn id="24" xr3:uid="{387FF32E-AB9B-4C72-9A0F-583216484ACF}" name="RORC_TIPO"/>
    <tableColumn id="25" xr3:uid="{820968DA-F185-481F-A9A7-621EF5D4DE6B}" name="DT_ANO"/>
    <tableColumn id="26" xr3:uid="{5735FC1B-7078-492C-9DE6-69CC2BC7E9FB}" name="DT_MES"/>
    <tableColumn id="27" xr3:uid="{647BC3C8-D968-4C09-B399-A210AF3F1309}" name="DT_DIA"/>
    <tableColumn id="28" xr3:uid="{0FCD04ED-7BA1-40B0-A84E-C3B42FDB2415}" name="DT_TRI"/>
    <tableColumn id="29" xr3:uid="{EA49C432-D7C0-4EF4-B819-C6D27ACB596D}" name="VALOR"/>
    <tableColumn id="30" xr3:uid="{94D47BD9-43B2-48FB-A50C-3A751FD43F39}" name="VAL_TIPO"/>
    <tableColumn id="31" xr3:uid="{9E3DC601-2787-4E81-A36E-B320177B1984}" name="O_REFORCADO"/>
    <tableColumn id="32" xr3:uid="{A695D765-B056-41C8-9401-4FFA93B3E475}" name="O_ANULADO"/>
    <tableColumn id="33" xr3:uid="{EA3E58FB-0F34-4F87-AA1F-8E536A95F296}" name="O_TRANSFERIDO"/>
    <tableColumn id="34" xr3:uid="{9E758B13-FE26-48B3-9576-EC8DD644FF14}" name="BENEFICIARIO"/>
    <tableColumn id="35" xr3:uid="{5F6383FB-2EE6-4CDF-A549-C8FD33F972B3}" name="ID_FORNECEDOR"/>
    <tableColumn id="36" xr3:uid="{B871C8A5-3F40-4DAB-86C1-319ABCB6C296}" name="CONTRIB"/>
    <tableColumn id="37" xr3:uid="{57E5A688-90B8-4C5A-BD28-5E5981116FA8}" name="DESCONTOS"/>
    <tableColumn id="38" xr3:uid="{BBFDC626-5BA6-4267-BCE8-621949EB4051}" name="CC_REL"/>
    <tableColumn id="39" xr3:uid="{56001FDC-D5AA-469E-AF86-F1EF612232DC}" name="CC_TREL"/>
    <tableColumn id="40" xr3:uid="{F03565D2-0294-4825-8366-F5FCC2CED4DC}" name="EST_EXE"/>
    <tableColumn id="41" xr3:uid="{4321169F-E2DC-4620-B0BC-F06CCA8746C6}" name="SIGLA"/>
    <tableColumn id="42" xr3:uid="{039A794F-F89B-4D67-A3C6-83A1C2518794}" name="FSA"/>
    <tableColumn id="43" xr3:uid="{4815F98E-B5DE-4BDE-A859-1BD66DE41B75}" name="MEIO_PAG"/>
    <tableColumn id="44" xr3:uid="{21EFAD4E-2F46-4CB7-9BF4-415A016BCD83}" name="FINANCEIRO"/>
    <tableColumn id="45" xr3:uid="{8B07FEE3-84A5-4296-AC91-6D16FD9014A9}" name="CIRCULACAO"/>
    <tableColumn id="46" xr3:uid="{7D390D66-8A4F-4493-A328-E998E91D93F8}" name="T_FINANCIAMENTO"/>
    <tableColumn id="47" xr3:uid="{ECFCD4DB-476F-4671-8865-E2BE2A0F0663}" name="FIN_S"/>
    <tableColumn id="48" xr3:uid="{60AFF1FF-F402-44E4-92A3-A0C7451B7C11}" name="FIN_D"/>
    <tableColumn id="49" xr3:uid="{7544F204-4EE0-4C88-9647-6E9284E58E0F}" name="FUNC3"/>
    <tableColumn id="50" xr3:uid="{00E94ABC-8C9B-4672-8B64-541C5E0BD0FD}" name="FUNC2"/>
    <tableColumn id="51" xr3:uid="{B2DE60F3-581D-4019-98C0-87F88F572DC4}" name="FUNC1"/>
    <tableColumn id="52" xr3:uid="{2F9C1464-3320-4C5E-BCBD-71E7A2069F8C}" name="FUNDO"/>
    <tableColumn id="53" xr3:uid="{AA25029C-C112-4E66-9A79-6F3E58788893}" name="CC_EXE"/>
    <tableColumn id="54" xr3:uid="{6EA395F3-C4FB-4AFF-A602-73F269D6874C}" name="CAP"/>
    <tableColumn id="55" xr3:uid="{07A17F8A-ECAD-40A2-B536-21F133BDFBB1}" name="GRU"/>
    <tableColumn id="56" xr3:uid="{CDD7F8A4-9811-45E6-BE4B-DD0162354676}" name="ART"/>
    <tableColumn id="57" xr3:uid="{C57CCDB9-8CE1-4FFF-963A-798609DBFCD2}" name="ALI"/>
    <tableColumn id="58" xr3:uid="{445711A3-1EC0-4038-9C58-CF0A279BC246}" name="REG_TIPO"/>
    <tableColumn id="59" xr3:uid="{DE20170F-E29F-4C56-920C-F90EA7D9A8CB}" name="REG_ANO"/>
    <tableColumn id="60" xr3:uid="{9DF2737F-B869-4677-B205-736F28FF4646}" name="PERIODO"/>
    <tableColumn id="61" xr3:uid="{FB62F292-92FE-4408-B731-1729985598E8}" name="ORDEM_PAGAMENTO"/>
    <tableColumn id="62" xr3:uid="{2FC3A73F-5371-4B6D-846A-7EBAA701BC4D}" name="OP_DEFINITIVO"/>
    <tableColumn id="63" xr3:uid="{7CFC1A7C-5718-443C-A17C-A13CCF2C475D}" name="TIPO_ORDEM"/>
    <tableColumn id="64" xr3:uid="{4FE1C932-D101-4B12-842D-606EB0A32D47}" name="TIPO_MOVIMENTO_ID"/>
    <tableColumn id="65" xr3:uid="{E7F65CB2-38BC-46AA-92C8-A4D5CBBCB9B1}" name="RECEITA_DO_ESTADO"/>
    <tableColumn id="66" xr3:uid="{0B74D27D-C785-4C89-9EC1-6E9CC6F849F2}" name="DESC_CAB"/>
  </tableColumns>
  <tableStyleInfo name="TableStyleMedium2"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Y188"/>
  <sheetViews>
    <sheetView topLeftCell="A61" zoomScale="70" zoomScaleNormal="70" workbookViewId="0">
      <selection activeCell="F80" sqref="F80"/>
    </sheetView>
  </sheetViews>
  <sheetFormatPr defaultRowHeight="14.25" x14ac:dyDescent="0.45"/>
  <cols>
    <col min="1" max="1" width="80.59765625" customWidth="1"/>
    <col min="2" max="2" width="24.86328125" customWidth="1"/>
    <col min="3" max="3" width="22.1328125" customWidth="1"/>
    <col min="4" max="4" width="24.86328125" customWidth="1"/>
    <col min="5" max="5" width="26.1328125" customWidth="1"/>
    <col min="6" max="6" width="21.86328125" customWidth="1"/>
    <col min="7" max="7" width="22.3984375" customWidth="1"/>
    <col min="8" max="12" width="9.1328125" customWidth="1"/>
    <col min="13" max="13" width="27" customWidth="1"/>
    <col min="14" max="14" width="180.59765625" customWidth="1"/>
    <col min="15" max="24" width="25" customWidth="1"/>
    <col min="25" max="25" width="16.59765625" customWidth="1"/>
    <col min="26" max="29" width="17.73046875" customWidth="1"/>
    <col min="30" max="30" width="16" customWidth="1"/>
  </cols>
  <sheetData>
    <row r="2" spans="1:13" ht="18" x14ac:dyDescent="0.45">
      <c r="A2" s="150" t="s">
        <v>255</v>
      </c>
      <c r="B2" s="150"/>
      <c r="C2" s="150"/>
      <c r="D2" s="150"/>
      <c r="E2" s="150"/>
      <c r="F2" s="150"/>
      <c r="G2" s="150"/>
      <c r="H2" s="150"/>
    </row>
    <row r="3" spans="1:13" ht="18" x14ac:dyDescent="0.45">
      <c r="A3" s="150" t="s">
        <v>365</v>
      </c>
      <c r="B3" s="150"/>
      <c r="C3" s="150"/>
      <c r="D3" s="150"/>
      <c r="E3" s="150"/>
      <c r="F3" s="150"/>
      <c r="G3" s="150"/>
      <c r="H3" s="150"/>
    </row>
    <row r="4" spans="1:13" x14ac:dyDescent="0.45">
      <c r="A4" s="151"/>
      <c r="B4" s="151"/>
      <c r="C4" s="151"/>
      <c r="D4" s="151"/>
      <c r="E4" s="151"/>
      <c r="F4" s="151"/>
      <c r="G4" s="151"/>
      <c r="H4" s="151"/>
    </row>
    <row r="6" spans="1:13" ht="18" x14ac:dyDescent="0.55000000000000004">
      <c r="A6" s="1" t="s">
        <v>0</v>
      </c>
      <c r="B6" s="36"/>
      <c r="C6" s="36"/>
      <c r="D6" s="36"/>
      <c r="E6" s="36"/>
      <c r="F6" s="36"/>
      <c r="G6" s="36"/>
      <c r="H6" s="36"/>
    </row>
    <row r="7" spans="1:13" ht="18" x14ac:dyDescent="0.55000000000000004">
      <c r="A7" s="2" t="s">
        <v>1</v>
      </c>
      <c r="B7" s="41" t="s">
        <v>302</v>
      </c>
      <c r="C7" s="41" t="s">
        <v>261</v>
      </c>
      <c r="D7" s="41" t="s">
        <v>262</v>
      </c>
      <c r="E7" s="42" t="s">
        <v>263</v>
      </c>
      <c r="F7" s="42" t="s">
        <v>264</v>
      </c>
      <c r="G7" s="42" t="s">
        <v>265</v>
      </c>
      <c r="H7" s="42" t="s">
        <v>303</v>
      </c>
    </row>
    <row r="8" spans="1:13" ht="15.75" x14ac:dyDescent="0.5">
      <c r="A8" s="71" t="s">
        <v>2</v>
      </c>
      <c r="B8" s="72">
        <f>B9</f>
        <v>30000000</v>
      </c>
      <c r="C8" s="72">
        <f>C9</f>
        <v>2606470</v>
      </c>
      <c r="D8" s="72">
        <f>D9</f>
        <v>4766240</v>
      </c>
      <c r="E8" s="72">
        <f>E9</f>
        <v>4111227.77</v>
      </c>
      <c r="F8" s="72">
        <f>F9</f>
        <v>2955584</v>
      </c>
      <c r="G8" s="85">
        <f>+SUM(C8:F8)</f>
        <v>14439521.77</v>
      </c>
      <c r="H8" s="73"/>
    </row>
    <row r="9" spans="1:13" ht="15.75" x14ac:dyDescent="0.5">
      <c r="A9" s="74" t="s">
        <v>3</v>
      </c>
      <c r="B9" s="75">
        <f>+IFERROR(VLOOKUP($A9,$N:$W,2,FALSE),"")</f>
        <v>30000000</v>
      </c>
      <c r="C9" s="75">
        <f>+IFERROR(VLOOKUP($A9,$N:$W,5,FALSE),"")</f>
        <v>2606470</v>
      </c>
      <c r="D9" s="75">
        <f>+IFERROR(VLOOKUP($A9,$N:$W,7,FALSE),"")</f>
        <v>4766240</v>
      </c>
      <c r="E9" s="75">
        <f>+IFERROR(VLOOKUP($A9,$N:$W,9,FALSE),"")</f>
        <v>4111227.77</v>
      </c>
      <c r="F9" s="75">
        <f>+IFERROR(VLOOKUP($A9,$N:$Y,11,FALSE),"")</f>
        <v>2955584</v>
      </c>
      <c r="G9" s="85">
        <f t="shared" ref="G9:G72" si="0">+SUM(C9:F9)</f>
        <v>14439521.77</v>
      </c>
      <c r="H9" s="76"/>
      <c r="M9" s="84"/>
    </row>
    <row r="10" spans="1:13" ht="15.75" x14ac:dyDescent="0.5">
      <c r="A10" s="71" t="s">
        <v>4</v>
      </c>
      <c r="B10" s="72">
        <f>+SUM(B11:B16)</f>
        <v>3875000</v>
      </c>
      <c r="C10" s="72">
        <f>+SUM(C11:C16)</f>
        <v>430900</v>
      </c>
      <c r="D10" s="72">
        <f>+SUM(D11:D16)</f>
        <v>659450</v>
      </c>
      <c r="E10" s="72">
        <f>+SUM(E11:E16)</f>
        <v>474000</v>
      </c>
      <c r="F10" s="72">
        <f>+SUM(F11:F16)</f>
        <v>236000</v>
      </c>
      <c r="G10" s="85">
        <f t="shared" si="0"/>
        <v>1800350</v>
      </c>
      <c r="H10" s="73"/>
    </row>
    <row r="11" spans="1:13" ht="15.75" x14ac:dyDescent="0.5">
      <c r="A11" t="s">
        <v>345</v>
      </c>
      <c r="B11" s="75">
        <f>+IFERROR(VLOOKUP($A11,$N:$W,2,FALSE),"")</f>
        <v>100000</v>
      </c>
      <c r="C11" s="75">
        <f t="shared" ref="C11:C16" si="1">+IFERROR(VLOOKUP($A11,$N:$W,5,FALSE),"")</f>
        <v>0</v>
      </c>
      <c r="D11" s="75">
        <f>+IFERROR(VLOOKUP($A11,$N:$W,7,FALSE),"")</f>
        <v>0</v>
      </c>
      <c r="E11" s="75">
        <f>+IFERROR(VLOOKUP($A11,$N:$W,9,FALSE),"")</f>
        <v>0</v>
      </c>
      <c r="F11" s="75">
        <f>+IFERROR(VLOOKUP($A11,$N:$Y,11,FALSE),"")</f>
        <v>0</v>
      </c>
      <c r="G11" s="85">
        <f t="shared" si="0"/>
        <v>0</v>
      </c>
      <c r="H11" s="76"/>
    </row>
    <row r="12" spans="1:13" ht="15.75" x14ac:dyDescent="0.5">
      <c r="A12" s="74" t="s">
        <v>5</v>
      </c>
      <c r="B12" s="75">
        <f>IFERROR(VLOOKUP($A12,$N:$W,2,FALSE),"")</f>
        <v>50000</v>
      </c>
      <c r="C12" s="75">
        <f t="shared" si="1"/>
        <v>0</v>
      </c>
      <c r="D12" s="75">
        <f t="shared" ref="D12:D16" si="2">+IFERROR(VLOOKUP($A12,$N:$W,7,FALSE),"")</f>
        <v>0</v>
      </c>
      <c r="E12" s="75">
        <f t="shared" ref="E12:E16" si="3">+IFERROR(VLOOKUP($A12,$N:$W,9,FALSE),"")</f>
        <v>0</v>
      </c>
      <c r="F12" s="75">
        <f t="shared" ref="F12:F16" si="4">+IFERROR(VLOOKUP($A12,$N:$Y,11,FALSE),"")</f>
        <v>0</v>
      </c>
      <c r="G12" s="85">
        <f t="shared" si="0"/>
        <v>0</v>
      </c>
      <c r="H12" s="76"/>
    </row>
    <row r="13" spans="1:13" ht="15.75" x14ac:dyDescent="0.5">
      <c r="A13" s="74" t="s">
        <v>6</v>
      </c>
      <c r="B13" s="75">
        <f>IFERROR(VLOOKUP($A13,$N:$W,2,FALSE),"")</f>
        <v>50000</v>
      </c>
      <c r="C13" s="75">
        <f t="shared" si="1"/>
        <v>0</v>
      </c>
      <c r="D13" s="75">
        <f t="shared" si="2"/>
        <v>0</v>
      </c>
      <c r="E13" s="75">
        <f t="shared" si="3"/>
        <v>0</v>
      </c>
      <c r="F13" s="75">
        <f t="shared" si="4"/>
        <v>0</v>
      </c>
      <c r="G13" s="85">
        <f t="shared" si="0"/>
        <v>0</v>
      </c>
      <c r="H13" s="76"/>
    </row>
    <row r="14" spans="1:13" ht="15.75" x14ac:dyDescent="0.5">
      <c r="A14" s="74" t="s">
        <v>7</v>
      </c>
      <c r="B14" s="75">
        <f>IFERROR(VLOOKUP($A14,$N:$W,2,FALSE),"")</f>
        <v>275000</v>
      </c>
      <c r="C14" s="75">
        <f t="shared" si="1"/>
        <v>4500</v>
      </c>
      <c r="D14" s="75">
        <f t="shared" si="2"/>
        <v>2250</v>
      </c>
      <c r="E14" s="75">
        <f t="shared" si="3"/>
        <v>3000</v>
      </c>
      <c r="F14" s="75">
        <f t="shared" si="4"/>
        <v>6000</v>
      </c>
      <c r="G14" s="85">
        <f t="shared" si="0"/>
        <v>15750</v>
      </c>
      <c r="H14" s="76"/>
    </row>
    <row r="15" spans="1:13" ht="15.75" x14ac:dyDescent="0.5">
      <c r="A15" s="74" t="s">
        <v>8</v>
      </c>
      <c r="B15" s="75">
        <f>IFERROR(VLOOKUP($A15,$N:$W,2,FALSE),"")</f>
        <v>3000000</v>
      </c>
      <c r="C15" s="75">
        <f t="shared" si="1"/>
        <v>426400</v>
      </c>
      <c r="D15" s="75">
        <f t="shared" si="2"/>
        <v>657200</v>
      </c>
      <c r="E15" s="75">
        <f t="shared" si="3"/>
        <v>471000</v>
      </c>
      <c r="F15" s="75">
        <f t="shared" si="4"/>
        <v>230000</v>
      </c>
      <c r="G15" s="85">
        <f t="shared" si="0"/>
        <v>1784600</v>
      </c>
      <c r="H15" s="76"/>
    </row>
    <row r="16" spans="1:13" ht="15.75" x14ac:dyDescent="0.5">
      <c r="A16" s="74" t="s">
        <v>9</v>
      </c>
      <c r="B16" s="75">
        <f>IFERROR(VLOOKUP($A16,$N:$W,2,FALSE),"")</f>
        <v>400000</v>
      </c>
      <c r="C16" s="75">
        <f t="shared" si="1"/>
        <v>0</v>
      </c>
      <c r="D16" s="75">
        <f t="shared" si="2"/>
        <v>0</v>
      </c>
      <c r="E16" s="75">
        <f t="shared" si="3"/>
        <v>0</v>
      </c>
      <c r="F16" s="75">
        <f t="shared" si="4"/>
        <v>0</v>
      </c>
      <c r="G16" s="85">
        <f t="shared" si="0"/>
        <v>0</v>
      </c>
      <c r="H16" s="76"/>
    </row>
    <row r="17" spans="1:8" ht="15.75" x14ac:dyDescent="0.5">
      <c r="A17" s="77" t="s">
        <v>10</v>
      </c>
      <c r="B17" s="72">
        <f>B18</f>
        <v>500000</v>
      </c>
      <c r="C17" s="72">
        <f>C18</f>
        <v>0</v>
      </c>
      <c r="D17" s="72">
        <f>D18</f>
        <v>0</v>
      </c>
      <c r="E17" s="72">
        <f>E18</f>
        <v>0</v>
      </c>
      <c r="F17" s="72">
        <f t="shared" ref="F17:H17" si="5">F18</f>
        <v>0</v>
      </c>
      <c r="G17" s="72">
        <f t="shared" si="5"/>
        <v>0</v>
      </c>
      <c r="H17" s="72">
        <f t="shared" si="5"/>
        <v>0</v>
      </c>
    </row>
    <row r="18" spans="1:8" ht="15.75" x14ac:dyDescent="0.5">
      <c r="A18" s="74" t="s">
        <v>11</v>
      </c>
      <c r="B18" s="75">
        <f>IFERROR(VLOOKUP($A18,$N:$W,2,FALSE),"")</f>
        <v>500000</v>
      </c>
      <c r="C18" s="75">
        <f>+IFERROR(VLOOKUP($A18,$N:$W,5,FALSE),"")</f>
        <v>0</v>
      </c>
      <c r="D18" s="75">
        <f>+IFERROR(VLOOKUP($A18,$N:$W,7,FALSE),"")</f>
        <v>0</v>
      </c>
      <c r="E18" s="75">
        <f>+IFERROR(VLOOKUP($A18,$N:$W,9,FALSE),"")</f>
        <v>0</v>
      </c>
      <c r="F18" s="75">
        <f>+IFERROR(VLOOKUP($A18,$N:$Y,11,FALSE),"")</f>
        <v>0</v>
      </c>
      <c r="G18" s="85">
        <f t="shared" si="0"/>
        <v>0</v>
      </c>
      <c r="H18" s="76"/>
    </row>
    <row r="19" spans="1:8" ht="15.75" hidden="1" x14ac:dyDescent="0.5">
      <c r="A19" s="77" t="s">
        <v>12</v>
      </c>
      <c r="B19" s="75" t="str">
        <f>B20</f>
        <v/>
      </c>
      <c r="C19" s="75" t="str">
        <f>IFERROR(VLOOKUP($A19,$N:$W,6,FALSE),"")</f>
        <v/>
      </c>
      <c r="D19" s="75"/>
      <c r="E19" s="75" t="str">
        <f>+IFERROR(VLOOKUP($A19,$N:$AC,12,FALSE),"")</f>
        <v/>
      </c>
      <c r="F19" s="76" t="str">
        <f>+IFERROR(VLOOKUP($A19,$N:$AC,15,FALSE),"")</f>
        <v/>
      </c>
      <c r="G19" s="85">
        <f t="shared" si="0"/>
        <v>0</v>
      </c>
      <c r="H19" s="76"/>
    </row>
    <row r="20" spans="1:8" ht="15.75" hidden="1" x14ac:dyDescent="0.5">
      <c r="A20" s="74" t="s">
        <v>13</v>
      </c>
      <c r="B20" s="75" t="str">
        <f>IFERROR(VLOOKUP($A20,$N:$W,2,FALSE),"")</f>
        <v/>
      </c>
      <c r="C20" s="75" t="str">
        <f>IFERROR(VLOOKUP($A20,$N:$W,6,FALSE),"")</f>
        <v/>
      </c>
      <c r="D20" s="75"/>
      <c r="E20" s="75" t="str">
        <f>+IFERROR(VLOOKUP($A20,$N:$AC,12,FALSE),"")</f>
        <v/>
      </c>
      <c r="F20" s="76" t="str">
        <f>+IFERROR(VLOOKUP($A20,$N:$AC,15,FALSE),"")</f>
        <v/>
      </c>
      <c r="G20" s="85">
        <f t="shared" si="0"/>
        <v>0</v>
      </c>
      <c r="H20" s="76"/>
    </row>
    <row r="21" spans="1:8" ht="15.75" x14ac:dyDescent="0.5">
      <c r="A21" s="71" t="s">
        <v>14</v>
      </c>
      <c r="B21" s="72">
        <f>+SUM(B22:B25)</f>
        <v>425331187</v>
      </c>
      <c r="C21" s="72">
        <f>+SUM(C22:C25)</f>
        <v>98495980</v>
      </c>
      <c r="D21" s="72">
        <f>+SUM(D22:D25)</f>
        <v>63478365</v>
      </c>
      <c r="E21" s="72">
        <f>+SUM(E22:E25)</f>
        <v>50984860</v>
      </c>
      <c r="F21" s="72">
        <f>+SUM(F22:F25)</f>
        <v>87367838</v>
      </c>
      <c r="G21" s="85">
        <f>+SUM(C21:F21)</f>
        <v>300327043</v>
      </c>
      <c r="H21" s="73"/>
    </row>
    <row r="22" spans="1:8" ht="15.75" x14ac:dyDescent="0.5">
      <c r="A22" s="74" t="s">
        <v>334</v>
      </c>
      <c r="B22" s="75">
        <f>IFERROR(VLOOKUP($A22,$N:$W,2,FALSE),"")</f>
        <v>40000000</v>
      </c>
      <c r="C22" s="75">
        <f>IFERROR(VLOOKUP($A22,$N:$W,5,FALSE),"")</f>
        <v>300000</v>
      </c>
      <c r="D22" s="75">
        <f>+IFERROR(VLOOKUP($A22,$N:$W,7,FALSE),"")</f>
        <v>0</v>
      </c>
      <c r="E22" s="75">
        <f>+IFERROR(VLOOKUP($A22,$N:$W,9,FALSE),"")</f>
        <v>4475000</v>
      </c>
      <c r="F22" s="75">
        <f>+IFERROR(VLOOKUP($A22,$N:$Y,11,FALSE),"")</f>
        <v>1730000</v>
      </c>
      <c r="G22" s="85">
        <f t="shared" si="0"/>
        <v>6505000</v>
      </c>
      <c r="H22" s="76"/>
    </row>
    <row r="23" spans="1:8" ht="15.75" x14ac:dyDescent="0.5">
      <c r="A23" s="74" t="s">
        <v>15</v>
      </c>
      <c r="B23" s="75">
        <f>IFERROR(VLOOKUP($A23,$N:$W,2,FALSE),"")</f>
        <v>177383872</v>
      </c>
      <c r="C23" s="75">
        <f>IFERROR(VLOOKUP($A23,$N:$W,5,FALSE),"")</f>
        <v>59907187</v>
      </c>
      <c r="D23" s="75">
        <f t="shared" ref="D23:D25" si="6">+IFERROR(VLOOKUP($A23,$N:$W,7,FALSE),"")</f>
        <v>37867664</v>
      </c>
      <c r="E23" s="75">
        <f t="shared" ref="E23:E25" si="7">+IFERROR(VLOOKUP($A23,$N:$W,9,FALSE),"")</f>
        <v>38136268</v>
      </c>
      <c r="F23" s="75">
        <f t="shared" ref="F23:F25" si="8">+IFERROR(VLOOKUP($A23,$N:$Y,11,FALSE),"")</f>
        <v>45227450</v>
      </c>
      <c r="G23" s="85">
        <f t="shared" si="0"/>
        <v>181138569</v>
      </c>
      <c r="H23" s="76"/>
    </row>
    <row r="24" spans="1:8" ht="15.75" x14ac:dyDescent="0.5">
      <c r="A24" s="74" t="s">
        <v>16</v>
      </c>
      <c r="B24" s="75">
        <f>IFERROR(VLOOKUP($A24,$N:$W,2,FALSE),"")</f>
        <v>17847315</v>
      </c>
      <c r="C24" s="75">
        <f>IFERROR(VLOOKUP($A24,$N:$W,5,FALSE),"")</f>
        <v>7500000</v>
      </c>
      <c r="D24" s="75">
        <f t="shared" si="6"/>
        <v>0</v>
      </c>
      <c r="E24" s="75">
        <f t="shared" si="7"/>
        <v>0</v>
      </c>
      <c r="F24" s="75">
        <f t="shared" si="8"/>
        <v>0</v>
      </c>
      <c r="G24" s="85">
        <f t="shared" si="0"/>
        <v>7500000</v>
      </c>
      <c r="H24" s="76"/>
    </row>
    <row r="25" spans="1:8" ht="15.75" x14ac:dyDescent="0.5">
      <c r="A25" s="74" t="s">
        <v>17</v>
      </c>
      <c r="B25" s="75">
        <f>IFERROR(VLOOKUP($A25,$N:$W,2,FALSE),"")</f>
        <v>190100000</v>
      </c>
      <c r="C25" s="75">
        <f>IFERROR(VLOOKUP($A25,$N:$W,5,FALSE),"")</f>
        <v>30788793</v>
      </c>
      <c r="D25" s="75">
        <f t="shared" si="6"/>
        <v>25610701</v>
      </c>
      <c r="E25" s="75">
        <f t="shared" si="7"/>
        <v>8373592</v>
      </c>
      <c r="F25" s="75">
        <f t="shared" si="8"/>
        <v>40410388</v>
      </c>
      <c r="G25" s="85">
        <f t="shared" si="0"/>
        <v>105183474</v>
      </c>
      <c r="H25" s="76"/>
    </row>
    <row r="26" spans="1:8" ht="15.75" x14ac:dyDescent="0.5">
      <c r="A26" s="71" t="s">
        <v>18</v>
      </c>
      <c r="B26" s="72">
        <f>+SUM(B27:B28)</f>
        <v>4500000</v>
      </c>
      <c r="C26" s="72">
        <f>+SUM(C27:C28)</f>
        <v>334258</v>
      </c>
      <c r="D26" s="72">
        <f>+SUM(D27:D28)</f>
        <v>106248</v>
      </c>
      <c r="E26" s="72">
        <f>+SUM(E27:E28)</f>
        <v>195126</v>
      </c>
      <c r="F26" s="72">
        <f>+SUM(F27:F28)</f>
        <v>429931</v>
      </c>
      <c r="G26" s="85">
        <f t="shared" si="0"/>
        <v>1065563</v>
      </c>
      <c r="H26" s="73"/>
    </row>
    <row r="27" spans="1:8" ht="15.75" x14ac:dyDescent="0.5">
      <c r="A27" s="74" t="s">
        <v>19</v>
      </c>
      <c r="B27" s="75">
        <f>IFERROR(VLOOKUP($A27,$N:$W,2,FALSE),"")</f>
        <v>3000000</v>
      </c>
      <c r="C27" s="75">
        <f>IFERROR(VLOOKUP($A27,$N:$W,5,FALSE),"")</f>
        <v>133286</v>
      </c>
      <c r="D27" s="75">
        <f>+IFERROR(VLOOKUP($A27,$N:$W,7,FALSE),"")</f>
        <v>100268</v>
      </c>
      <c r="E27" s="75">
        <f>+IFERROR(VLOOKUP($A27,$N:$W,9,FALSE),"")</f>
        <v>165384</v>
      </c>
      <c r="F27" s="75">
        <f>+IFERROR(VLOOKUP($A27,$N:$Y,11,FALSE),"")</f>
        <v>399837</v>
      </c>
      <c r="G27" s="85">
        <f t="shared" si="0"/>
        <v>798775</v>
      </c>
      <c r="H27" s="76"/>
    </row>
    <row r="28" spans="1:8" ht="15.75" x14ac:dyDescent="0.5">
      <c r="A28" s="74" t="s">
        <v>20</v>
      </c>
      <c r="B28" s="75">
        <f>IFERROR(VLOOKUP($A28,$N:$W,2,FALSE),"")</f>
        <v>1500000</v>
      </c>
      <c r="C28" s="75">
        <f>IFERROR(VLOOKUP($A28,$N:$W,5,FALSE),"")</f>
        <v>200972</v>
      </c>
      <c r="D28" s="75">
        <f>+IFERROR(VLOOKUP($A28,$N:$W,7,FALSE),"")</f>
        <v>5980</v>
      </c>
      <c r="E28" s="75">
        <f>+IFERROR(VLOOKUP($A28,$N:$W,9,FALSE),"")</f>
        <v>29742</v>
      </c>
      <c r="F28" s="75">
        <f>+IFERROR(VLOOKUP($A28,$N:$Y,11,FALSE),"")</f>
        <v>30094</v>
      </c>
      <c r="G28" s="85">
        <f t="shared" si="0"/>
        <v>266788</v>
      </c>
      <c r="H28" s="76"/>
    </row>
    <row r="29" spans="1:8" ht="15.75" x14ac:dyDescent="0.5">
      <c r="A29" s="71" t="s">
        <v>21</v>
      </c>
      <c r="B29" s="72">
        <f>+SUM(B30:B62)</f>
        <v>31830000</v>
      </c>
      <c r="C29" s="72">
        <f>+SUM(C30:C62)</f>
        <v>4316907</v>
      </c>
      <c r="D29" s="72">
        <f>+SUM(D30:D62)</f>
        <v>2871162</v>
      </c>
      <c r="E29" s="72">
        <f>+SUM(E30:E62)</f>
        <v>8580412</v>
      </c>
      <c r="F29" s="72">
        <f>+SUM(F30:F62)</f>
        <v>2904507</v>
      </c>
      <c r="G29" s="85">
        <f t="shared" si="0"/>
        <v>18672988</v>
      </c>
      <c r="H29" s="73"/>
    </row>
    <row r="30" spans="1:8" ht="15.75" x14ac:dyDescent="0.5">
      <c r="A30" s="74" t="s">
        <v>22</v>
      </c>
      <c r="B30" s="75">
        <f t="shared" ref="B30:B62" si="9">IFERROR(VLOOKUP($A30,$N:$W,2,FALSE),"")</f>
        <v>800000</v>
      </c>
      <c r="C30" s="75">
        <f t="shared" ref="C30:C62" si="10">IFERROR(VLOOKUP($A30,$N:$W,5,FALSE),"")</f>
        <v>23690</v>
      </c>
      <c r="D30" s="75">
        <f>+IFERROR(VLOOKUP($A30,$N:$W,7,FALSE),"")</f>
        <v>23660</v>
      </c>
      <c r="E30" s="75">
        <f>+IFERROR(VLOOKUP($A30,$N:$W,9,FALSE),"")</f>
        <v>24740</v>
      </c>
      <c r="F30" s="75">
        <f>+IFERROR(VLOOKUP($A30,$N:$Y,11,FALSE),"")</f>
        <v>20363</v>
      </c>
      <c r="G30" s="85">
        <f t="shared" si="0"/>
        <v>92453</v>
      </c>
      <c r="H30" s="76"/>
    </row>
    <row r="31" spans="1:8" ht="15.75" x14ac:dyDescent="0.5">
      <c r="A31" s="74" t="s">
        <v>23</v>
      </c>
      <c r="B31" s="75">
        <f t="shared" si="9"/>
        <v>150000</v>
      </c>
      <c r="C31" s="75">
        <f t="shared" si="10"/>
        <v>0</v>
      </c>
      <c r="D31" s="75">
        <f t="shared" ref="D31:D62" si="11">+IFERROR(VLOOKUP($A31,$N:$W,7,FALSE),"")</f>
        <v>0</v>
      </c>
      <c r="E31" s="75">
        <f t="shared" ref="E31:E62" si="12">+IFERROR(VLOOKUP($A31,$N:$W,9,FALSE),"")</f>
        <v>0</v>
      </c>
      <c r="F31" s="75">
        <f t="shared" ref="F31:F62" si="13">+IFERROR(VLOOKUP($A31,$N:$Y,11,FALSE),"")</f>
        <v>0</v>
      </c>
      <c r="G31" s="85">
        <f t="shared" si="0"/>
        <v>0</v>
      </c>
      <c r="H31" s="76"/>
    </row>
    <row r="32" spans="1:8" ht="15.75" x14ac:dyDescent="0.5">
      <c r="A32" s="74" t="s">
        <v>24</v>
      </c>
      <c r="B32" s="75">
        <f t="shared" si="9"/>
        <v>2500000</v>
      </c>
      <c r="C32" s="75">
        <f t="shared" si="10"/>
        <v>638590</v>
      </c>
      <c r="D32" s="75">
        <f t="shared" si="11"/>
        <v>319659</v>
      </c>
      <c r="E32" s="75">
        <f t="shared" si="12"/>
        <v>165160</v>
      </c>
      <c r="F32" s="75">
        <f t="shared" si="13"/>
        <v>284953</v>
      </c>
      <c r="G32" s="85">
        <f t="shared" si="0"/>
        <v>1408362</v>
      </c>
      <c r="H32" s="76"/>
    </row>
    <row r="33" spans="1:8" ht="15.75" x14ac:dyDescent="0.5">
      <c r="A33" s="74" t="s">
        <v>25</v>
      </c>
      <c r="B33" s="75">
        <f t="shared" si="9"/>
        <v>300000</v>
      </c>
      <c r="C33" s="75">
        <f t="shared" si="10"/>
        <v>0</v>
      </c>
      <c r="D33" s="75">
        <f t="shared" si="11"/>
        <v>0</v>
      </c>
      <c r="E33" s="75">
        <f t="shared" si="12"/>
        <v>0</v>
      </c>
      <c r="F33" s="75">
        <f t="shared" si="13"/>
        <v>0</v>
      </c>
      <c r="G33" s="85">
        <f t="shared" si="0"/>
        <v>0</v>
      </c>
      <c r="H33" s="76"/>
    </row>
    <row r="34" spans="1:8" ht="15.75" x14ac:dyDescent="0.5">
      <c r="A34" s="74" t="s">
        <v>26</v>
      </c>
      <c r="B34" s="75">
        <f t="shared" si="9"/>
        <v>2000000</v>
      </c>
      <c r="C34" s="75">
        <f t="shared" si="10"/>
        <v>589441</v>
      </c>
      <c r="D34" s="75">
        <f t="shared" si="11"/>
        <v>343750</v>
      </c>
      <c r="E34" s="75">
        <f t="shared" si="12"/>
        <v>386420</v>
      </c>
      <c r="F34" s="75">
        <f t="shared" si="13"/>
        <v>342505</v>
      </c>
      <c r="G34" s="85">
        <f t="shared" si="0"/>
        <v>1662116</v>
      </c>
      <c r="H34" s="76"/>
    </row>
    <row r="35" spans="1:8" ht="15.75" x14ac:dyDescent="0.5">
      <c r="A35" s="74" t="s">
        <v>27</v>
      </c>
      <c r="B35" s="75">
        <f t="shared" si="9"/>
        <v>5000000</v>
      </c>
      <c r="C35" s="75">
        <f t="shared" si="10"/>
        <v>600</v>
      </c>
      <c r="D35" s="75">
        <f t="shared" si="11"/>
        <v>1600</v>
      </c>
      <c r="E35" s="75">
        <f t="shared" si="12"/>
        <v>2700</v>
      </c>
      <c r="F35" s="75">
        <f t="shared" si="13"/>
        <v>0</v>
      </c>
      <c r="G35" s="85">
        <f t="shared" si="0"/>
        <v>4900</v>
      </c>
      <c r="H35" s="76"/>
    </row>
    <row r="36" spans="1:8" ht="15.75" x14ac:dyDescent="0.5">
      <c r="A36" s="74" t="s">
        <v>28</v>
      </c>
      <c r="B36" s="75">
        <f t="shared" si="9"/>
        <v>2000000</v>
      </c>
      <c r="C36" s="75">
        <f t="shared" si="10"/>
        <v>272706</v>
      </c>
      <c r="D36" s="75">
        <f t="shared" si="11"/>
        <v>245972</v>
      </c>
      <c r="E36" s="75">
        <f t="shared" si="12"/>
        <v>466029</v>
      </c>
      <c r="F36" s="75">
        <f t="shared" si="13"/>
        <v>284416</v>
      </c>
      <c r="G36" s="85">
        <f t="shared" si="0"/>
        <v>1269123</v>
      </c>
      <c r="H36" s="76"/>
    </row>
    <row r="37" spans="1:8" ht="15.75" x14ac:dyDescent="0.5">
      <c r="A37" s="74" t="s">
        <v>29</v>
      </c>
      <c r="B37" s="75">
        <f t="shared" si="9"/>
        <v>500000</v>
      </c>
      <c r="C37" s="75">
        <f t="shared" si="10"/>
        <v>0</v>
      </c>
      <c r="D37" s="75">
        <f t="shared" si="11"/>
        <v>0</v>
      </c>
      <c r="E37" s="75">
        <f t="shared" si="12"/>
        <v>0</v>
      </c>
      <c r="F37" s="75">
        <f t="shared" si="13"/>
        <v>0</v>
      </c>
      <c r="G37" s="85">
        <f t="shared" si="0"/>
        <v>0</v>
      </c>
      <c r="H37" s="76"/>
    </row>
    <row r="38" spans="1:8" ht="15.75" x14ac:dyDescent="0.5">
      <c r="A38" s="74" t="s">
        <v>30</v>
      </c>
      <c r="B38" s="75">
        <f t="shared" si="9"/>
        <v>1000000</v>
      </c>
      <c r="C38" s="75">
        <f t="shared" si="10"/>
        <v>3188</v>
      </c>
      <c r="D38" s="75">
        <f t="shared" si="11"/>
        <v>24852</v>
      </c>
      <c r="E38" s="75">
        <f t="shared" si="12"/>
        <v>13067</v>
      </c>
      <c r="F38" s="75">
        <f t="shared" si="13"/>
        <v>5706</v>
      </c>
      <c r="G38" s="85">
        <f t="shared" si="0"/>
        <v>46813</v>
      </c>
      <c r="H38" s="76"/>
    </row>
    <row r="39" spans="1:8" ht="15.75" x14ac:dyDescent="0.5">
      <c r="A39" s="74" t="s">
        <v>31</v>
      </c>
      <c r="B39" s="75">
        <f t="shared" si="9"/>
        <v>100000</v>
      </c>
      <c r="C39" s="75">
        <f t="shared" si="10"/>
        <v>7125</v>
      </c>
      <c r="D39" s="75">
        <f t="shared" si="11"/>
        <v>4050</v>
      </c>
      <c r="E39" s="75">
        <f t="shared" si="12"/>
        <v>0</v>
      </c>
      <c r="F39" s="75">
        <f t="shared" si="13"/>
        <v>0</v>
      </c>
      <c r="G39" s="85">
        <f t="shared" si="0"/>
        <v>11175</v>
      </c>
      <c r="H39" s="76"/>
    </row>
    <row r="40" spans="1:8" ht="15.75" x14ac:dyDescent="0.5">
      <c r="A40" s="74" t="s">
        <v>32</v>
      </c>
      <c r="B40" s="75">
        <f t="shared" si="9"/>
        <v>500000</v>
      </c>
      <c r="C40" s="75">
        <f t="shared" si="10"/>
        <v>0</v>
      </c>
      <c r="D40" s="75">
        <f t="shared" si="11"/>
        <v>0</v>
      </c>
      <c r="E40" s="75">
        <f t="shared" si="12"/>
        <v>0</v>
      </c>
      <c r="F40" s="75">
        <f t="shared" si="13"/>
        <v>0</v>
      </c>
      <c r="G40" s="85">
        <f t="shared" si="0"/>
        <v>0</v>
      </c>
      <c r="H40" s="76"/>
    </row>
    <row r="41" spans="1:8" ht="15.75" x14ac:dyDescent="0.5">
      <c r="A41" s="74" t="s">
        <v>33</v>
      </c>
      <c r="B41" s="75">
        <f t="shared" si="9"/>
        <v>300000</v>
      </c>
      <c r="C41" s="75">
        <f t="shared" si="10"/>
        <v>9000</v>
      </c>
      <c r="D41" s="75">
        <f t="shared" si="11"/>
        <v>4500</v>
      </c>
      <c r="E41" s="75">
        <f t="shared" si="12"/>
        <v>6000</v>
      </c>
      <c r="F41" s="75">
        <f t="shared" si="13"/>
        <v>12000</v>
      </c>
      <c r="G41" s="85">
        <f t="shared" si="0"/>
        <v>31500</v>
      </c>
      <c r="H41" s="76"/>
    </row>
    <row r="42" spans="1:8" ht="15.75" x14ac:dyDescent="0.5">
      <c r="A42" s="74" t="s">
        <v>34</v>
      </c>
      <c r="B42" s="75">
        <f t="shared" si="9"/>
        <v>300000</v>
      </c>
      <c r="C42" s="75">
        <f t="shared" si="10"/>
        <v>0</v>
      </c>
      <c r="D42" s="75">
        <f t="shared" si="11"/>
        <v>0</v>
      </c>
      <c r="E42" s="75">
        <f t="shared" si="12"/>
        <v>0</v>
      </c>
      <c r="F42" s="75">
        <f t="shared" si="13"/>
        <v>0</v>
      </c>
      <c r="G42" s="85">
        <f t="shared" si="0"/>
        <v>0</v>
      </c>
      <c r="H42" s="76"/>
    </row>
    <row r="43" spans="1:8" ht="15.75" x14ac:dyDescent="0.5">
      <c r="A43" s="74" t="s">
        <v>35</v>
      </c>
      <c r="B43" s="75">
        <f t="shared" si="9"/>
        <v>2000000</v>
      </c>
      <c r="C43" s="75">
        <f t="shared" si="10"/>
        <v>686300</v>
      </c>
      <c r="D43" s="75">
        <f t="shared" si="11"/>
        <v>8400</v>
      </c>
      <c r="E43" s="75">
        <f t="shared" si="12"/>
        <v>260500</v>
      </c>
      <c r="F43" s="75">
        <f t="shared" si="13"/>
        <v>130880</v>
      </c>
      <c r="G43" s="85">
        <f t="shared" si="0"/>
        <v>1086080</v>
      </c>
      <c r="H43" s="76"/>
    </row>
    <row r="44" spans="1:8" ht="15.75" x14ac:dyDescent="0.5">
      <c r="A44" s="74" t="s">
        <v>36</v>
      </c>
      <c r="B44" s="75">
        <f t="shared" si="9"/>
        <v>100000</v>
      </c>
      <c r="C44" s="75">
        <f t="shared" si="10"/>
        <v>0</v>
      </c>
      <c r="D44" s="75">
        <f t="shared" si="11"/>
        <v>0</v>
      </c>
      <c r="E44" s="75">
        <f t="shared" si="12"/>
        <v>0</v>
      </c>
      <c r="F44" s="75">
        <f t="shared" si="13"/>
        <v>0</v>
      </c>
      <c r="G44" s="85">
        <f t="shared" si="0"/>
        <v>0</v>
      </c>
      <c r="H44" s="76"/>
    </row>
    <row r="45" spans="1:8" ht="15.75" x14ac:dyDescent="0.5">
      <c r="A45" s="74" t="s">
        <v>37</v>
      </c>
      <c r="B45" s="75">
        <f t="shared" si="9"/>
        <v>800000</v>
      </c>
      <c r="C45" s="75">
        <f t="shared" si="10"/>
        <v>17520</v>
      </c>
      <c r="D45" s="75">
        <f t="shared" si="11"/>
        <v>21680</v>
      </c>
      <c r="E45" s="75">
        <f t="shared" si="12"/>
        <v>24410</v>
      </c>
      <c r="F45" s="75">
        <f t="shared" si="13"/>
        <v>34380</v>
      </c>
      <c r="G45" s="85">
        <f t="shared" si="0"/>
        <v>97990</v>
      </c>
      <c r="H45" s="76"/>
    </row>
    <row r="46" spans="1:8" ht="15.75" x14ac:dyDescent="0.5">
      <c r="A46" s="74" t="s">
        <v>38</v>
      </c>
      <c r="B46" s="75">
        <f t="shared" si="9"/>
        <v>200000</v>
      </c>
      <c r="C46" s="75">
        <f t="shared" si="10"/>
        <v>0</v>
      </c>
      <c r="D46" s="75">
        <f t="shared" si="11"/>
        <v>0</v>
      </c>
      <c r="E46" s="75">
        <f t="shared" si="12"/>
        <v>0</v>
      </c>
      <c r="F46" s="75">
        <f t="shared" si="13"/>
        <v>0</v>
      </c>
      <c r="G46" s="85">
        <f t="shared" si="0"/>
        <v>0</v>
      </c>
      <c r="H46" s="76"/>
    </row>
    <row r="47" spans="1:8" ht="15.75" x14ac:dyDescent="0.5">
      <c r="A47" s="74" t="s">
        <v>39</v>
      </c>
      <c r="B47" s="75">
        <f t="shared" si="9"/>
        <v>100000</v>
      </c>
      <c r="C47" s="75">
        <f t="shared" si="10"/>
        <v>0</v>
      </c>
      <c r="D47" s="75">
        <f t="shared" si="11"/>
        <v>0</v>
      </c>
      <c r="E47" s="75">
        <f t="shared" si="12"/>
        <v>0</v>
      </c>
      <c r="F47" s="75">
        <f t="shared" si="13"/>
        <v>0</v>
      </c>
      <c r="G47" s="85">
        <f t="shared" si="0"/>
        <v>0</v>
      </c>
      <c r="H47" s="76"/>
    </row>
    <row r="48" spans="1:8" ht="15.75" x14ac:dyDescent="0.5">
      <c r="A48" s="74" t="s">
        <v>40</v>
      </c>
      <c r="B48" s="75">
        <f t="shared" si="9"/>
        <v>100000</v>
      </c>
      <c r="C48" s="75">
        <f t="shared" si="10"/>
        <v>0</v>
      </c>
      <c r="D48" s="75">
        <f t="shared" si="11"/>
        <v>0</v>
      </c>
      <c r="E48" s="75">
        <f t="shared" si="12"/>
        <v>0</v>
      </c>
      <c r="F48" s="75">
        <f t="shared" si="13"/>
        <v>0</v>
      </c>
      <c r="G48" s="85">
        <f t="shared" si="0"/>
        <v>0</v>
      </c>
      <c r="H48" s="76"/>
    </row>
    <row r="49" spans="1:8" ht="15.75" x14ac:dyDescent="0.5">
      <c r="A49" s="74" t="s">
        <v>41</v>
      </c>
      <c r="B49" s="75">
        <f t="shared" si="9"/>
        <v>150000</v>
      </c>
      <c r="C49" s="75">
        <f t="shared" si="10"/>
        <v>0</v>
      </c>
      <c r="D49" s="75">
        <f t="shared" si="11"/>
        <v>0</v>
      </c>
      <c r="E49" s="75">
        <f t="shared" si="12"/>
        <v>0</v>
      </c>
      <c r="F49" s="75">
        <f t="shared" si="13"/>
        <v>0</v>
      </c>
      <c r="G49" s="85">
        <f t="shared" si="0"/>
        <v>0</v>
      </c>
      <c r="H49" s="76"/>
    </row>
    <row r="50" spans="1:8" ht="15.75" x14ac:dyDescent="0.5">
      <c r="A50" s="74" t="s">
        <v>42</v>
      </c>
      <c r="B50" s="75">
        <f t="shared" si="9"/>
        <v>3000000</v>
      </c>
      <c r="C50" s="75">
        <f t="shared" si="10"/>
        <v>580387</v>
      </c>
      <c r="D50" s="75">
        <f t="shared" si="11"/>
        <v>553181</v>
      </c>
      <c r="E50" s="75">
        <f t="shared" si="12"/>
        <v>588225</v>
      </c>
      <c r="F50" s="75">
        <f t="shared" si="13"/>
        <v>587382</v>
      </c>
      <c r="G50" s="85">
        <f t="shared" si="0"/>
        <v>2309175</v>
      </c>
      <c r="H50" s="76"/>
    </row>
    <row r="51" spans="1:8" ht="15.75" x14ac:dyDescent="0.5">
      <c r="A51" s="74" t="s">
        <v>43</v>
      </c>
      <c r="B51" s="75">
        <f t="shared" si="9"/>
        <v>100000</v>
      </c>
      <c r="C51" s="75">
        <f t="shared" si="10"/>
        <v>0</v>
      </c>
      <c r="D51" s="75">
        <f t="shared" si="11"/>
        <v>0</v>
      </c>
      <c r="E51" s="75">
        <f t="shared" si="12"/>
        <v>0</v>
      </c>
      <c r="F51" s="75">
        <f t="shared" si="13"/>
        <v>0</v>
      </c>
      <c r="G51" s="85">
        <f t="shared" si="0"/>
        <v>0</v>
      </c>
      <c r="H51" s="76"/>
    </row>
    <row r="52" spans="1:8" ht="15.75" x14ac:dyDescent="0.5">
      <c r="A52" s="74" t="s">
        <v>44</v>
      </c>
      <c r="B52" s="75">
        <f t="shared" si="9"/>
        <v>80000</v>
      </c>
      <c r="C52" s="75">
        <f t="shared" si="10"/>
        <v>0</v>
      </c>
      <c r="D52" s="75">
        <f t="shared" si="11"/>
        <v>0</v>
      </c>
      <c r="E52" s="75">
        <f t="shared" si="12"/>
        <v>0</v>
      </c>
      <c r="F52" s="75">
        <f t="shared" si="13"/>
        <v>0</v>
      </c>
      <c r="G52" s="85">
        <f t="shared" si="0"/>
        <v>0</v>
      </c>
      <c r="H52" s="76"/>
    </row>
    <row r="53" spans="1:8" ht="15.75" x14ac:dyDescent="0.5">
      <c r="A53" s="74" t="s">
        <v>45</v>
      </c>
      <c r="B53" s="75">
        <f t="shared" si="9"/>
        <v>200000</v>
      </c>
      <c r="C53" s="75">
        <f t="shared" si="10"/>
        <v>0</v>
      </c>
      <c r="D53" s="75">
        <f t="shared" si="11"/>
        <v>0</v>
      </c>
      <c r="E53" s="75">
        <f t="shared" si="12"/>
        <v>0</v>
      </c>
      <c r="F53" s="75">
        <f t="shared" si="13"/>
        <v>0</v>
      </c>
      <c r="G53" s="85">
        <f t="shared" si="0"/>
        <v>0</v>
      </c>
      <c r="H53" s="76"/>
    </row>
    <row r="54" spans="1:8" ht="15.75" x14ac:dyDescent="0.5">
      <c r="A54" s="74" t="s">
        <v>46</v>
      </c>
      <c r="B54" s="75">
        <f t="shared" si="9"/>
        <v>1500000</v>
      </c>
      <c r="C54" s="75">
        <f t="shared" si="10"/>
        <v>0</v>
      </c>
      <c r="D54" s="75">
        <f t="shared" si="11"/>
        <v>0</v>
      </c>
      <c r="E54" s="75">
        <f t="shared" si="12"/>
        <v>0</v>
      </c>
      <c r="F54" s="75">
        <f t="shared" si="13"/>
        <v>0</v>
      </c>
      <c r="G54" s="85">
        <f t="shared" si="0"/>
        <v>0</v>
      </c>
      <c r="H54" s="76"/>
    </row>
    <row r="55" spans="1:8" ht="15.75" x14ac:dyDescent="0.5">
      <c r="A55" s="74" t="s">
        <v>47</v>
      </c>
      <c r="B55" s="75">
        <f t="shared" si="9"/>
        <v>150000</v>
      </c>
      <c r="C55" s="75">
        <f t="shared" si="10"/>
        <v>0</v>
      </c>
      <c r="D55" s="75">
        <f t="shared" si="11"/>
        <v>0</v>
      </c>
      <c r="E55" s="75">
        <f t="shared" si="12"/>
        <v>0</v>
      </c>
      <c r="F55" s="75">
        <f t="shared" si="13"/>
        <v>0</v>
      </c>
      <c r="G55" s="85">
        <f t="shared" si="0"/>
        <v>0</v>
      </c>
      <c r="H55" s="76"/>
    </row>
    <row r="56" spans="1:8" ht="15.75" x14ac:dyDescent="0.5">
      <c r="A56" s="74" t="s">
        <v>48</v>
      </c>
      <c r="B56" s="75">
        <f t="shared" si="9"/>
        <v>400000</v>
      </c>
      <c r="C56" s="75">
        <f t="shared" si="10"/>
        <v>0</v>
      </c>
      <c r="D56" s="75">
        <f t="shared" si="11"/>
        <v>0</v>
      </c>
      <c r="E56" s="75">
        <f t="shared" si="12"/>
        <v>0</v>
      </c>
      <c r="F56" s="75">
        <f t="shared" si="13"/>
        <v>0</v>
      </c>
      <c r="G56" s="85">
        <f t="shared" si="0"/>
        <v>0</v>
      </c>
      <c r="H56" s="76"/>
    </row>
    <row r="57" spans="1:8" ht="15.75" x14ac:dyDescent="0.5">
      <c r="A57" s="74" t="s">
        <v>49</v>
      </c>
      <c r="B57" s="75">
        <f t="shared" si="9"/>
        <v>800000</v>
      </c>
      <c r="C57" s="75">
        <f t="shared" si="10"/>
        <v>0</v>
      </c>
      <c r="D57" s="75">
        <f t="shared" si="11"/>
        <v>0</v>
      </c>
      <c r="E57" s="75">
        <f t="shared" si="12"/>
        <v>0</v>
      </c>
      <c r="F57" s="75">
        <f t="shared" si="13"/>
        <v>0</v>
      </c>
      <c r="G57" s="85">
        <f t="shared" si="0"/>
        <v>0</v>
      </c>
      <c r="H57" s="76"/>
    </row>
    <row r="58" spans="1:8" ht="15.75" x14ac:dyDescent="0.5">
      <c r="A58" s="74" t="s">
        <v>50</v>
      </c>
      <c r="B58" s="75">
        <f t="shared" si="9"/>
        <v>1000000</v>
      </c>
      <c r="C58" s="75">
        <f t="shared" si="10"/>
        <v>471052</v>
      </c>
      <c r="D58" s="75">
        <f t="shared" si="11"/>
        <v>735436</v>
      </c>
      <c r="E58" s="75">
        <f t="shared" si="12"/>
        <v>530788</v>
      </c>
      <c r="F58" s="75">
        <f t="shared" si="13"/>
        <v>222085</v>
      </c>
      <c r="G58" s="85">
        <f t="shared" si="0"/>
        <v>1959361</v>
      </c>
      <c r="H58" s="76"/>
    </row>
    <row r="59" spans="1:8" ht="15.75" x14ac:dyDescent="0.5">
      <c r="A59" s="74" t="s">
        <v>51</v>
      </c>
      <c r="B59" s="75">
        <f t="shared" si="9"/>
        <v>1250000</v>
      </c>
      <c r="C59" s="75">
        <f t="shared" si="10"/>
        <v>614070</v>
      </c>
      <c r="D59" s="75">
        <f t="shared" si="11"/>
        <v>364908</v>
      </c>
      <c r="E59" s="75">
        <f t="shared" si="12"/>
        <v>1201370</v>
      </c>
      <c r="F59" s="75">
        <f t="shared" si="13"/>
        <v>593850</v>
      </c>
      <c r="G59" s="85">
        <f t="shared" si="0"/>
        <v>2774198</v>
      </c>
      <c r="H59" s="76"/>
    </row>
    <row r="60" spans="1:8" ht="15.75" x14ac:dyDescent="0.5">
      <c r="A60" s="74" t="s">
        <v>52</v>
      </c>
      <c r="B60" s="75">
        <f t="shared" si="9"/>
        <v>50000</v>
      </c>
      <c r="C60" s="75">
        <f t="shared" si="10"/>
        <v>0</v>
      </c>
      <c r="D60" s="75">
        <f t="shared" si="11"/>
        <v>0</v>
      </c>
      <c r="E60" s="75">
        <f t="shared" si="12"/>
        <v>0</v>
      </c>
      <c r="F60" s="75">
        <f t="shared" si="13"/>
        <v>0</v>
      </c>
      <c r="G60" s="85">
        <f t="shared" si="0"/>
        <v>0</v>
      </c>
      <c r="H60" s="76"/>
    </row>
    <row r="61" spans="1:8" ht="15.75" x14ac:dyDescent="0.5">
      <c r="A61" s="74" t="s">
        <v>53</v>
      </c>
      <c r="B61" s="75">
        <f t="shared" si="9"/>
        <v>2400000</v>
      </c>
      <c r="C61" s="75">
        <f t="shared" si="10"/>
        <v>216238</v>
      </c>
      <c r="D61" s="75">
        <f t="shared" si="11"/>
        <v>194814</v>
      </c>
      <c r="E61" s="75">
        <f t="shared" si="12"/>
        <v>4881903</v>
      </c>
      <c r="F61" s="75">
        <f t="shared" si="13"/>
        <v>385987</v>
      </c>
      <c r="G61" s="85">
        <f t="shared" si="0"/>
        <v>5678942</v>
      </c>
      <c r="H61" s="76"/>
    </row>
    <row r="62" spans="1:8" ht="15.75" x14ac:dyDescent="0.5">
      <c r="A62" s="74" t="s">
        <v>54</v>
      </c>
      <c r="B62" s="75">
        <f t="shared" si="9"/>
        <v>2000000</v>
      </c>
      <c r="C62" s="75">
        <f t="shared" si="10"/>
        <v>187000</v>
      </c>
      <c r="D62" s="75">
        <f t="shared" si="11"/>
        <v>24700</v>
      </c>
      <c r="E62" s="75">
        <f t="shared" si="12"/>
        <v>29100</v>
      </c>
      <c r="F62" s="75">
        <f t="shared" si="13"/>
        <v>0</v>
      </c>
      <c r="G62" s="85">
        <f t="shared" si="0"/>
        <v>240800</v>
      </c>
      <c r="H62" s="76"/>
    </row>
    <row r="63" spans="1:8" ht="15.75" x14ac:dyDescent="0.5">
      <c r="A63" s="77" t="s">
        <v>55</v>
      </c>
      <c r="B63" s="72">
        <f>+SUM(B64:B67)</f>
        <v>900000</v>
      </c>
      <c r="C63" s="72">
        <f>+SUM(C64:C67)</f>
        <v>1400</v>
      </c>
      <c r="D63" s="72">
        <f>+SUM(D64:D67)</f>
        <v>450</v>
      </c>
      <c r="E63" s="72">
        <f>+SUM(E64:E67)</f>
        <v>81133</v>
      </c>
      <c r="F63" s="72">
        <f>+SUM(F64:F67)</f>
        <v>2633</v>
      </c>
      <c r="G63" s="85">
        <f t="shared" si="0"/>
        <v>85616</v>
      </c>
      <c r="H63" s="73"/>
    </row>
    <row r="64" spans="1:8" ht="15.75" x14ac:dyDescent="0.5">
      <c r="A64" s="74" t="s">
        <v>56</v>
      </c>
      <c r="B64" s="75">
        <f>IFERROR(VLOOKUP($A64,$N:$W,2,FALSE),"")</f>
        <v>250000</v>
      </c>
      <c r="C64" s="75">
        <f>IFERROR(VLOOKUP($A64,$N:$W,5,FALSE),"")</f>
        <v>0</v>
      </c>
      <c r="D64" s="75">
        <f>+IFERROR(VLOOKUP($A64,$N:$W,7,FALSE),"")</f>
        <v>0</v>
      </c>
      <c r="E64" s="75">
        <f>+IFERROR(VLOOKUP($A64,$N:$W,9,FALSE),"")</f>
        <v>5332</v>
      </c>
      <c r="F64" s="75">
        <f>+IFERROR(VLOOKUP($A64,$N:$Y,11,FALSE),"")</f>
        <v>605</v>
      </c>
      <c r="G64" s="85">
        <f t="shared" si="0"/>
        <v>5937</v>
      </c>
      <c r="H64" s="76"/>
    </row>
    <row r="65" spans="1:8" ht="15.75" x14ac:dyDescent="0.5">
      <c r="A65" s="74" t="s">
        <v>57</v>
      </c>
      <c r="B65" s="75">
        <f>IFERROR(VLOOKUP($A65,$N:$W,2,FALSE),"")</f>
        <v>200000</v>
      </c>
      <c r="C65" s="75">
        <f>IFERROR(VLOOKUP($A65,$N:$W,5,FALSE),"")</f>
        <v>0</v>
      </c>
      <c r="D65" s="75">
        <f t="shared" ref="D65:D67" si="14">+IFERROR(VLOOKUP($A65,$N:$W,7,FALSE),"")</f>
        <v>0</v>
      </c>
      <c r="E65" s="75">
        <f t="shared" ref="E65:E67" si="15">+IFERROR(VLOOKUP($A65,$N:$W,9,FALSE),"")</f>
        <v>0</v>
      </c>
      <c r="F65" s="75">
        <f t="shared" ref="F65:F67" si="16">+IFERROR(VLOOKUP($A65,$N:$Y,11,FALSE),"")</f>
        <v>0</v>
      </c>
      <c r="G65" s="85">
        <f t="shared" si="0"/>
        <v>0</v>
      </c>
      <c r="H65" s="76"/>
    </row>
    <row r="66" spans="1:8" ht="15.75" x14ac:dyDescent="0.5">
      <c r="A66" s="74" t="s">
        <v>58</v>
      </c>
      <c r="B66" s="75">
        <f>IFERROR(VLOOKUP($A66,$N:$W,2,FALSE),"")</f>
        <v>250000</v>
      </c>
      <c r="C66" s="75">
        <f>IFERROR(VLOOKUP($A66,$N:$W,5,FALSE),"")</f>
        <v>0</v>
      </c>
      <c r="D66" s="75">
        <f t="shared" si="14"/>
        <v>0</v>
      </c>
      <c r="E66" s="75">
        <f t="shared" si="15"/>
        <v>51876</v>
      </c>
      <c r="F66" s="75">
        <f t="shared" si="16"/>
        <v>1128</v>
      </c>
      <c r="G66" s="85">
        <f t="shared" si="0"/>
        <v>53004</v>
      </c>
      <c r="H66" s="76"/>
    </row>
    <row r="67" spans="1:8" ht="15.75" x14ac:dyDescent="0.5">
      <c r="A67" s="74" t="s">
        <v>59</v>
      </c>
      <c r="B67" s="75">
        <f>IFERROR(VLOOKUP($A67,$N:$W,2,FALSE),"")</f>
        <v>200000</v>
      </c>
      <c r="C67" s="75">
        <f>IFERROR(VLOOKUP($A67,$N:$W,5,FALSE),"")</f>
        <v>1400</v>
      </c>
      <c r="D67" s="75">
        <f t="shared" si="14"/>
        <v>450</v>
      </c>
      <c r="E67" s="75">
        <f t="shared" si="15"/>
        <v>23925</v>
      </c>
      <c r="F67" s="75">
        <f t="shared" si="16"/>
        <v>900</v>
      </c>
      <c r="G67" s="85">
        <f t="shared" si="0"/>
        <v>26675</v>
      </c>
      <c r="H67" s="76"/>
    </row>
    <row r="68" spans="1:8" ht="15.75" x14ac:dyDescent="0.5">
      <c r="A68" s="77" t="s">
        <v>60</v>
      </c>
      <c r="B68" s="72">
        <f>B69</f>
        <v>500000</v>
      </c>
      <c r="C68" s="72">
        <f>C69</f>
        <v>0</v>
      </c>
      <c r="D68" s="72">
        <f>D69</f>
        <v>0</v>
      </c>
      <c r="E68" s="72">
        <f>E69</f>
        <v>0</v>
      </c>
      <c r="F68" s="72">
        <f>F69</f>
        <v>0</v>
      </c>
      <c r="G68" s="85">
        <f t="shared" si="0"/>
        <v>0</v>
      </c>
      <c r="H68" s="73"/>
    </row>
    <row r="69" spans="1:8" ht="15.75" x14ac:dyDescent="0.5">
      <c r="A69" s="74" t="s">
        <v>61</v>
      </c>
      <c r="B69" s="75">
        <f>IFERROR(VLOOKUP($A69,$N:$W,2,FALSE),"")</f>
        <v>500000</v>
      </c>
      <c r="C69" s="75">
        <f>IFERROR(VLOOKUP($A69,$N:$W,5,FALSE),"")</f>
        <v>0</v>
      </c>
      <c r="D69" s="75">
        <f>+IFERROR(VLOOKUP($A69,$N:$W,7,FALSE),"")</f>
        <v>0</v>
      </c>
      <c r="E69" s="75">
        <f>+IFERROR(VLOOKUP($A69,$N:$W,9,FALSE),"")</f>
        <v>0</v>
      </c>
      <c r="F69" s="75">
        <f>+IFERROR(VLOOKUP($A69,$N:$Y,11,FALSE),"")</f>
        <v>0</v>
      </c>
      <c r="G69" s="85">
        <f t="shared" si="0"/>
        <v>0</v>
      </c>
      <c r="H69" s="76"/>
    </row>
    <row r="70" spans="1:8" ht="15.75" x14ac:dyDescent="0.5">
      <c r="A70" s="77" t="s">
        <v>62</v>
      </c>
      <c r="B70" s="72">
        <f>B71</f>
        <v>1700000</v>
      </c>
      <c r="C70" s="72">
        <f>C71</f>
        <v>325448</v>
      </c>
      <c r="D70" s="72">
        <f>D71</f>
        <v>41980</v>
      </c>
      <c r="E70" s="72">
        <f>E71</f>
        <v>242195</v>
      </c>
      <c r="F70" s="72">
        <f>F71</f>
        <v>209530</v>
      </c>
      <c r="G70" s="85">
        <f t="shared" si="0"/>
        <v>819153</v>
      </c>
      <c r="H70" s="73"/>
    </row>
    <row r="71" spans="1:8" ht="15.75" x14ac:dyDescent="0.5">
      <c r="A71" s="74" t="s">
        <v>63</v>
      </c>
      <c r="B71" s="75">
        <f>IFERROR(VLOOKUP($A71,$N:$W,2,FALSE),"")</f>
        <v>1700000</v>
      </c>
      <c r="C71" s="75">
        <f>IFERROR(VLOOKUP($A71,$N:$W,5,FALSE),"")</f>
        <v>325448</v>
      </c>
      <c r="D71" s="75">
        <f>+IFERROR(VLOOKUP($A71,$N:$W,7,FALSE),"")</f>
        <v>41980</v>
      </c>
      <c r="E71" s="75">
        <f>+IFERROR(VLOOKUP($A71,$N:$W,9,FALSE),"")</f>
        <v>242195</v>
      </c>
      <c r="F71" s="75">
        <f>+IFERROR(VLOOKUP($A71,$N:$Y,11,FALSE),"")</f>
        <v>209530</v>
      </c>
      <c r="G71" s="85">
        <f t="shared" si="0"/>
        <v>819153</v>
      </c>
      <c r="H71" s="76"/>
    </row>
    <row r="72" spans="1:8" ht="15.75" x14ac:dyDescent="0.5">
      <c r="A72" s="78" t="s">
        <v>64</v>
      </c>
      <c r="B72" s="72">
        <f>+SUM(B73:B76)</f>
        <v>71000000</v>
      </c>
      <c r="C72" s="72">
        <f>+SUM(C73:C79)</f>
        <v>5542667</v>
      </c>
      <c r="D72" s="72">
        <f>+SUM(D73:D79)</f>
        <v>18545286</v>
      </c>
      <c r="E72" s="72">
        <f>+SUM(E73:E79)</f>
        <v>16249629</v>
      </c>
      <c r="F72" s="72">
        <f>+SUM(F73:F79)</f>
        <v>24204569</v>
      </c>
      <c r="G72" s="85">
        <f t="shared" si="0"/>
        <v>64542151</v>
      </c>
      <c r="H72" s="73"/>
    </row>
    <row r="73" spans="1:8" ht="14.25" customHeight="1" x14ac:dyDescent="0.5">
      <c r="A73" s="74" t="s">
        <v>65</v>
      </c>
      <c r="B73" s="75">
        <f>IFERROR(VLOOKUP($A73,$N:$W,2,FALSE),"")</f>
        <v>6000000</v>
      </c>
      <c r="C73" s="75">
        <f>IFERROR(VLOOKUP($A73,$N:$W,5,FALSE),"")</f>
        <v>0</v>
      </c>
      <c r="D73" s="75">
        <f>+IFERROR(VLOOKUP($A73,$N:$W,7,FALSE),"")</f>
        <v>0</v>
      </c>
      <c r="E73" s="75">
        <f>+IFERROR(VLOOKUP($A73,$N:$W,9,FALSE),"")</f>
        <v>0</v>
      </c>
      <c r="F73" s="75">
        <f>+IFERROR(VLOOKUP($A73,$N:$Y,11,FALSE),"")</f>
        <v>0</v>
      </c>
      <c r="G73" s="85">
        <f t="shared" ref="G73:G80" si="17">+SUM(C73:F73)</f>
        <v>0</v>
      </c>
      <c r="H73" s="76"/>
    </row>
    <row r="74" spans="1:8" ht="15.75" x14ac:dyDescent="0.5">
      <c r="A74" s="74" t="s">
        <v>66</v>
      </c>
      <c r="B74" s="75">
        <f>IFERROR(VLOOKUP($A74,$N:$W,2,FALSE),"")</f>
        <v>5000000</v>
      </c>
      <c r="C74" s="75">
        <f>IFERROR(VLOOKUP($A74,$N:$W,5,FALSE),"")</f>
        <v>0</v>
      </c>
      <c r="D74" s="75">
        <f t="shared" ref="D74:D76" si="18">+IFERROR(VLOOKUP($A74,$N:$W,7,FALSE),"")</f>
        <v>0</v>
      </c>
      <c r="E74" s="75">
        <f t="shared" ref="E74:E76" si="19">+IFERROR(VLOOKUP($A74,$N:$W,9,FALSE),"")</f>
        <v>0</v>
      </c>
      <c r="F74" s="75">
        <f t="shared" ref="F74:F76" si="20">+IFERROR(VLOOKUP($A74,$N:$Y,11,FALSE),"")</f>
        <v>0</v>
      </c>
      <c r="G74" s="85">
        <f t="shared" si="17"/>
        <v>0</v>
      </c>
      <c r="H74" s="76"/>
    </row>
    <row r="75" spans="1:8" ht="15.75" x14ac:dyDescent="0.5">
      <c r="A75" s="74" t="s">
        <v>67</v>
      </c>
      <c r="B75" s="75">
        <f>IFERROR(VLOOKUP($A75,$N:$W,2,FALSE),"")</f>
        <v>10000000</v>
      </c>
      <c r="C75" s="75">
        <f>IFERROR(VLOOKUP($A75,$N:$W,5,FALSE),"")</f>
        <v>0</v>
      </c>
      <c r="D75" s="75">
        <f t="shared" si="18"/>
        <v>0</v>
      </c>
      <c r="E75" s="75">
        <f t="shared" si="19"/>
        <v>0</v>
      </c>
      <c r="F75" s="75">
        <f t="shared" si="20"/>
        <v>0</v>
      </c>
      <c r="G75" s="85">
        <f t="shared" si="17"/>
        <v>0</v>
      </c>
      <c r="H75" s="76"/>
    </row>
    <row r="76" spans="1:8" ht="15.75" x14ac:dyDescent="0.5">
      <c r="A76" s="74" t="s">
        <v>68</v>
      </c>
      <c r="B76" s="75">
        <f>IFERROR(VLOOKUP($A76,$N:$W,2,FALSE),"")</f>
        <v>50000000</v>
      </c>
      <c r="C76" s="75">
        <f>IFERROR(VLOOKUP($A76,$N:$W,5,FALSE),"")</f>
        <v>5542667</v>
      </c>
      <c r="D76" s="75">
        <f t="shared" si="18"/>
        <v>18545286</v>
      </c>
      <c r="E76" s="75">
        <f t="shared" si="19"/>
        <v>16249629</v>
      </c>
      <c r="F76" s="75">
        <f t="shared" si="20"/>
        <v>24204569</v>
      </c>
      <c r="G76" s="85">
        <f t="shared" si="17"/>
        <v>64542151</v>
      </c>
      <c r="H76" s="76"/>
    </row>
    <row r="77" spans="1:8" ht="15.75" x14ac:dyDescent="0.5">
      <c r="A77" s="141" t="s">
        <v>418</v>
      </c>
      <c r="B77" s="142">
        <f>+SUM(B78:B79)</f>
        <v>40000000</v>
      </c>
      <c r="C77" s="142"/>
      <c r="D77" s="142"/>
      <c r="E77" s="142"/>
      <c r="F77" s="143"/>
      <c r="G77" s="144"/>
      <c r="H77" s="143"/>
    </row>
    <row r="78" spans="1:8" ht="15.75" x14ac:dyDescent="0.5">
      <c r="A78" s="79" t="s">
        <v>335</v>
      </c>
      <c r="B78" s="75">
        <f>IFERROR(VLOOKUP($A78,$N:$W,2,FALSE),"")</f>
        <v>40000000</v>
      </c>
      <c r="C78" s="75">
        <f>IFERROR(VLOOKUP($A78,$N:$W,5,FALSE),"")</f>
        <v>0</v>
      </c>
      <c r="D78" s="75">
        <f>+IFERROR(VLOOKUP($A78,$N:$W,7,FALSE),"")</f>
        <v>0</v>
      </c>
      <c r="E78" s="75">
        <f>+IFERROR(VLOOKUP($A78,$N:$W,9,FALSE),"")</f>
        <v>0</v>
      </c>
      <c r="F78" s="75">
        <f>+IFERROR(VLOOKUP($A78,$N:$Y,11,FALSE),"")</f>
        <v>0</v>
      </c>
      <c r="G78" s="85">
        <f t="shared" si="17"/>
        <v>0</v>
      </c>
      <c r="H78" s="80"/>
    </row>
    <row r="79" spans="1:8" ht="15.75" x14ac:dyDescent="0.5">
      <c r="A79" t="s">
        <v>346</v>
      </c>
      <c r="B79" s="75" t="str">
        <f>IFERROR(VLOOKUP($A79,$N:$W,2,FALSE),"")</f>
        <v/>
      </c>
      <c r="C79" s="75" t="str">
        <f>IFERROR(VLOOKUP($A79,$N:$W,5,FALSE),"")</f>
        <v/>
      </c>
      <c r="D79" s="75"/>
      <c r="E79" s="75" t="str">
        <f>+IFERROR(VLOOKUP($A79,$N:$W,9,FALSE),"")</f>
        <v/>
      </c>
      <c r="F79" s="75" t="str">
        <f>+IFERROR(VLOOKUP($A79,$N:$Y,11,FALSE),"")</f>
        <v/>
      </c>
      <c r="G79" s="85">
        <f t="shared" si="17"/>
        <v>0</v>
      </c>
      <c r="H79" s="80"/>
    </row>
    <row r="80" spans="1:8" ht="15.75" x14ac:dyDescent="0.5">
      <c r="A80" s="81" t="s">
        <v>69</v>
      </c>
      <c r="B80" s="82">
        <f>+B72+B70+B68+B63+B29+B26+B21+B17+B10+B8+B77</f>
        <v>610136187</v>
      </c>
      <c r="C80" s="82">
        <f>+C72+C68+C70+C63+C29+C26+C21+C17+C10+C8</f>
        <v>112054030</v>
      </c>
      <c r="D80" s="82">
        <f>+D72+D68+D70+D63+D29+D26+D21+D17+D10+D8</f>
        <v>90469181</v>
      </c>
      <c r="E80" s="82">
        <f>+E8+E10+E21+E26+E29+E63+E70+E72</f>
        <v>80918582.769999996</v>
      </c>
      <c r="F80" s="82">
        <f>+F8+F10+F21+F26+F29+F63+F70+F72</f>
        <v>118310592</v>
      </c>
      <c r="G80" s="86">
        <f t="shared" si="17"/>
        <v>401752385.76999998</v>
      </c>
      <c r="H80" s="83"/>
    </row>
    <row r="83" spans="2:24" x14ac:dyDescent="0.45">
      <c r="B83" s="57"/>
      <c r="F83" s="88"/>
    </row>
    <row r="86" spans="2:24" x14ac:dyDescent="0.45">
      <c r="E86" s="84"/>
    </row>
    <row r="87" spans="2:24" x14ac:dyDescent="0.45">
      <c r="G87" s="84"/>
    </row>
    <row r="93" spans="2:24" x14ac:dyDescent="0.45">
      <c r="X93" s="88"/>
    </row>
    <row r="100" spans="14:25" x14ac:dyDescent="0.45">
      <c r="N100" s="51" t="s">
        <v>311</v>
      </c>
      <c r="O100" t="s">
        <v>336</v>
      </c>
    </row>
    <row r="101" spans="14:25" x14ac:dyDescent="0.45">
      <c r="N101" s="51" t="s">
        <v>315</v>
      </c>
      <c r="O101" t="s">
        <v>312</v>
      </c>
    </row>
    <row r="102" spans="14:25" x14ac:dyDescent="0.45">
      <c r="N102" s="51" t="s">
        <v>318</v>
      </c>
      <c r="O102" t="s">
        <v>337</v>
      </c>
    </row>
    <row r="103" spans="14:25" x14ac:dyDescent="0.45">
      <c r="N103" s="51" t="s">
        <v>319</v>
      </c>
      <c r="O103" t="s">
        <v>312</v>
      </c>
    </row>
    <row r="104" spans="14:25" x14ac:dyDescent="0.45">
      <c r="N104" s="51" t="s">
        <v>320</v>
      </c>
      <c r="O104" t="s">
        <v>312</v>
      </c>
    </row>
    <row r="106" spans="14:25" x14ac:dyDescent="0.45">
      <c r="N106" s="51" t="s">
        <v>316</v>
      </c>
      <c r="O106" s="51" t="s">
        <v>313</v>
      </c>
      <c r="P106" s="51" t="s">
        <v>317</v>
      </c>
    </row>
    <row r="107" spans="14:25" x14ac:dyDescent="0.45">
      <c r="O107" t="s">
        <v>324</v>
      </c>
      <c r="Q107" t="s">
        <v>325</v>
      </c>
      <c r="S107" t="s">
        <v>328</v>
      </c>
      <c r="U107" t="s">
        <v>360</v>
      </c>
      <c r="W107" t="s">
        <v>363</v>
      </c>
      <c r="Y107" t="s">
        <v>69</v>
      </c>
    </row>
    <row r="108" spans="14:25" x14ac:dyDescent="0.45">
      <c r="N108" s="51" t="s">
        <v>314</v>
      </c>
      <c r="O108" t="s">
        <v>330</v>
      </c>
      <c r="P108" t="s">
        <v>331</v>
      </c>
      <c r="Q108" t="s">
        <v>332</v>
      </c>
      <c r="R108" t="s">
        <v>322</v>
      </c>
      <c r="S108" t="s">
        <v>332</v>
      </c>
      <c r="T108" t="s">
        <v>322</v>
      </c>
      <c r="U108" t="s">
        <v>332</v>
      </c>
      <c r="V108" t="s">
        <v>322</v>
      </c>
      <c r="W108" t="s">
        <v>332</v>
      </c>
      <c r="X108" t="s">
        <v>322</v>
      </c>
    </row>
    <row r="109" spans="14:25" x14ac:dyDescent="0.45">
      <c r="N109" t="s">
        <v>3</v>
      </c>
      <c r="O109">
        <v>30000000</v>
      </c>
      <c r="P109">
        <v>30000000</v>
      </c>
      <c r="Q109">
        <v>2606470</v>
      </c>
      <c r="R109">
        <v>2606470</v>
      </c>
      <c r="S109">
        <v>4766240</v>
      </c>
      <c r="T109">
        <v>4766240</v>
      </c>
      <c r="U109">
        <v>4111227.77</v>
      </c>
      <c r="V109">
        <v>4111227.77</v>
      </c>
      <c r="W109">
        <v>2955584</v>
      </c>
      <c r="X109">
        <v>2955584</v>
      </c>
      <c r="Y109">
        <v>88879043.539999992</v>
      </c>
    </row>
    <row r="110" spans="14:25" x14ac:dyDescent="0.45">
      <c r="N110" t="s">
        <v>345</v>
      </c>
      <c r="O110">
        <v>100000</v>
      </c>
      <c r="P110">
        <v>100000</v>
      </c>
      <c r="Y110">
        <v>200000</v>
      </c>
    </row>
    <row r="111" spans="14:25" x14ac:dyDescent="0.45">
      <c r="N111" t="s">
        <v>5</v>
      </c>
      <c r="O111">
        <v>50000</v>
      </c>
      <c r="P111">
        <v>50000</v>
      </c>
      <c r="Y111">
        <v>100000</v>
      </c>
    </row>
    <row r="112" spans="14:25" x14ac:dyDescent="0.45">
      <c r="N112" t="s">
        <v>6</v>
      </c>
      <c r="O112">
        <v>50000</v>
      </c>
      <c r="P112">
        <v>50000</v>
      </c>
      <c r="Y112">
        <v>100000</v>
      </c>
    </row>
    <row r="113" spans="14:25" x14ac:dyDescent="0.45">
      <c r="N113" t="s">
        <v>7</v>
      </c>
      <c r="O113">
        <v>275000</v>
      </c>
      <c r="P113">
        <v>275000</v>
      </c>
      <c r="Q113">
        <v>4500</v>
      </c>
      <c r="R113">
        <v>4500</v>
      </c>
      <c r="S113">
        <v>2250</v>
      </c>
      <c r="T113">
        <v>2250</v>
      </c>
      <c r="U113">
        <v>3000</v>
      </c>
      <c r="V113">
        <v>3000</v>
      </c>
      <c r="W113">
        <v>6000</v>
      </c>
      <c r="X113">
        <v>6000</v>
      </c>
      <c r="Y113">
        <v>581500</v>
      </c>
    </row>
    <row r="114" spans="14:25" x14ac:dyDescent="0.45">
      <c r="N114" t="s">
        <v>8</v>
      </c>
      <c r="O114">
        <v>3000000</v>
      </c>
      <c r="P114">
        <v>3000000</v>
      </c>
      <c r="Q114">
        <v>426400</v>
      </c>
      <c r="R114">
        <v>426400</v>
      </c>
      <c r="S114">
        <v>657200</v>
      </c>
      <c r="T114">
        <v>657200</v>
      </c>
      <c r="U114">
        <v>471000</v>
      </c>
      <c r="V114">
        <v>471000</v>
      </c>
      <c r="W114">
        <v>230000</v>
      </c>
      <c r="X114">
        <v>230000</v>
      </c>
      <c r="Y114">
        <v>9569200</v>
      </c>
    </row>
    <row r="115" spans="14:25" x14ac:dyDescent="0.45">
      <c r="N115" t="s">
        <v>9</v>
      </c>
      <c r="O115">
        <v>400000</v>
      </c>
      <c r="P115">
        <v>400000</v>
      </c>
      <c r="Y115">
        <v>800000</v>
      </c>
    </row>
    <row r="116" spans="14:25" x14ac:dyDescent="0.45">
      <c r="N116" t="s">
        <v>11</v>
      </c>
      <c r="O116">
        <v>500000</v>
      </c>
      <c r="P116">
        <v>500000</v>
      </c>
      <c r="Y116">
        <v>1000000</v>
      </c>
    </row>
    <row r="117" spans="14:25" x14ac:dyDescent="0.45">
      <c r="N117" t="s">
        <v>334</v>
      </c>
      <c r="O117">
        <v>40000000</v>
      </c>
      <c r="P117">
        <v>40000000</v>
      </c>
      <c r="Q117">
        <v>300000</v>
      </c>
      <c r="R117">
        <v>300000</v>
      </c>
      <c r="U117">
        <v>4475000</v>
      </c>
      <c r="V117">
        <v>4475000</v>
      </c>
      <c r="W117">
        <v>1730000</v>
      </c>
      <c r="X117">
        <v>1730000</v>
      </c>
      <c r="Y117">
        <v>93010000</v>
      </c>
    </row>
    <row r="118" spans="14:25" x14ac:dyDescent="0.45">
      <c r="N118" t="s">
        <v>15</v>
      </c>
      <c r="O118">
        <v>177383872</v>
      </c>
      <c r="P118">
        <v>177383872</v>
      </c>
      <c r="Q118">
        <v>59907187</v>
      </c>
      <c r="R118">
        <v>59907187</v>
      </c>
      <c r="S118">
        <v>25277083</v>
      </c>
      <c r="T118">
        <v>37867664</v>
      </c>
      <c r="U118">
        <v>50726849</v>
      </c>
      <c r="V118">
        <v>38136268</v>
      </c>
      <c r="W118">
        <v>45227450</v>
      </c>
      <c r="X118">
        <v>45227450</v>
      </c>
      <c r="Y118">
        <v>717044882</v>
      </c>
    </row>
    <row r="119" spans="14:25" x14ac:dyDescent="0.45">
      <c r="N119" t="s">
        <v>16</v>
      </c>
      <c r="O119">
        <v>17847315</v>
      </c>
      <c r="P119">
        <v>17847315</v>
      </c>
      <c r="Q119">
        <v>7500000</v>
      </c>
      <c r="R119">
        <v>7500000</v>
      </c>
      <c r="Y119">
        <v>50694630</v>
      </c>
    </row>
    <row r="120" spans="14:25" x14ac:dyDescent="0.45">
      <c r="N120" t="s">
        <v>17</v>
      </c>
      <c r="O120">
        <v>190100000</v>
      </c>
      <c r="P120">
        <v>190100000</v>
      </c>
      <c r="Q120">
        <v>30788793</v>
      </c>
      <c r="R120">
        <v>30788793</v>
      </c>
      <c r="S120">
        <v>25610701</v>
      </c>
      <c r="T120">
        <v>25610701</v>
      </c>
      <c r="U120">
        <v>8373592</v>
      </c>
      <c r="V120">
        <v>8373592</v>
      </c>
      <c r="W120">
        <v>40410388</v>
      </c>
      <c r="X120">
        <v>40410388</v>
      </c>
      <c r="Y120">
        <v>590566948</v>
      </c>
    </row>
    <row r="121" spans="14:25" x14ac:dyDescent="0.45">
      <c r="N121" t="s">
        <v>19</v>
      </c>
      <c r="O121">
        <v>3000000</v>
      </c>
      <c r="P121">
        <v>3000000</v>
      </c>
      <c r="Q121">
        <v>133286</v>
      </c>
      <c r="R121">
        <v>133286</v>
      </c>
      <c r="S121">
        <v>100268</v>
      </c>
      <c r="T121">
        <v>100268</v>
      </c>
      <c r="U121">
        <v>165384</v>
      </c>
      <c r="V121">
        <v>165384</v>
      </c>
      <c r="W121">
        <v>399837</v>
      </c>
      <c r="X121">
        <v>399837</v>
      </c>
      <c r="Y121">
        <v>7597550</v>
      </c>
    </row>
    <row r="122" spans="14:25" x14ac:dyDescent="0.45">
      <c r="N122" t="s">
        <v>20</v>
      </c>
      <c r="O122">
        <v>1500000</v>
      </c>
      <c r="P122">
        <v>1500000</v>
      </c>
      <c r="Q122">
        <v>200972</v>
      </c>
      <c r="R122">
        <v>200972</v>
      </c>
      <c r="S122">
        <v>5980</v>
      </c>
      <c r="T122">
        <v>5980</v>
      </c>
      <c r="U122">
        <v>29742</v>
      </c>
      <c r="V122">
        <v>29742</v>
      </c>
      <c r="W122">
        <v>30094</v>
      </c>
      <c r="X122">
        <v>30094</v>
      </c>
      <c r="Y122">
        <v>3533576</v>
      </c>
    </row>
    <row r="123" spans="14:25" x14ac:dyDescent="0.45">
      <c r="N123" t="s">
        <v>22</v>
      </c>
      <c r="O123">
        <v>800000</v>
      </c>
      <c r="P123">
        <v>800000</v>
      </c>
      <c r="Q123">
        <v>23690</v>
      </c>
      <c r="R123">
        <v>23690</v>
      </c>
      <c r="S123">
        <v>23660</v>
      </c>
      <c r="T123">
        <v>23660</v>
      </c>
      <c r="U123">
        <v>24740</v>
      </c>
      <c r="V123">
        <v>24740</v>
      </c>
      <c r="W123">
        <v>20363</v>
      </c>
      <c r="X123">
        <v>20363</v>
      </c>
      <c r="Y123">
        <v>1784906</v>
      </c>
    </row>
    <row r="124" spans="14:25" x14ac:dyDescent="0.45">
      <c r="N124" t="s">
        <v>23</v>
      </c>
      <c r="O124">
        <v>150000</v>
      </c>
      <c r="P124">
        <v>150000</v>
      </c>
      <c r="Y124">
        <v>300000</v>
      </c>
    </row>
    <row r="125" spans="14:25" x14ac:dyDescent="0.45">
      <c r="N125" t="s">
        <v>24</v>
      </c>
      <c r="O125">
        <v>2500000</v>
      </c>
      <c r="P125">
        <v>2500000</v>
      </c>
      <c r="Q125">
        <v>638590</v>
      </c>
      <c r="R125">
        <v>638590</v>
      </c>
      <c r="S125">
        <v>319659</v>
      </c>
      <c r="T125">
        <v>319659</v>
      </c>
      <c r="U125">
        <v>165160</v>
      </c>
      <c r="V125">
        <v>165160</v>
      </c>
      <c r="W125">
        <v>284953</v>
      </c>
      <c r="X125">
        <v>284953</v>
      </c>
      <c r="Y125">
        <v>7816724</v>
      </c>
    </row>
    <row r="126" spans="14:25" x14ac:dyDescent="0.45">
      <c r="N126" t="s">
        <v>25</v>
      </c>
      <c r="O126">
        <v>300000</v>
      </c>
      <c r="P126">
        <v>300000</v>
      </c>
      <c r="Y126">
        <v>600000</v>
      </c>
    </row>
    <row r="127" spans="14:25" x14ac:dyDescent="0.45">
      <c r="N127" t="s">
        <v>26</v>
      </c>
      <c r="O127">
        <v>2000000</v>
      </c>
      <c r="P127">
        <v>2000000</v>
      </c>
      <c r="Q127">
        <v>589441</v>
      </c>
      <c r="R127">
        <v>589441</v>
      </c>
      <c r="S127">
        <v>343750</v>
      </c>
      <c r="T127">
        <v>343750</v>
      </c>
      <c r="U127">
        <v>386420</v>
      </c>
      <c r="V127">
        <v>386420</v>
      </c>
      <c r="W127">
        <v>342505</v>
      </c>
      <c r="X127">
        <v>342505</v>
      </c>
      <c r="Y127">
        <v>7324232</v>
      </c>
    </row>
    <row r="128" spans="14:25" x14ac:dyDescent="0.45">
      <c r="N128" t="s">
        <v>27</v>
      </c>
      <c r="O128">
        <v>5000000</v>
      </c>
      <c r="P128">
        <v>5000000</v>
      </c>
      <c r="Q128">
        <v>600</v>
      </c>
      <c r="R128">
        <v>600</v>
      </c>
      <c r="S128">
        <v>1600</v>
      </c>
      <c r="T128">
        <v>1600</v>
      </c>
      <c r="U128">
        <v>2700</v>
      </c>
      <c r="V128">
        <v>2700</v>
      </c>
      <c r="Y128">
        <v>10009800</v>
      </c>
    </row>
    <row r="129" spans="14:25" x14ac:dyDescent="0.45">
      <c r="N129" t="s">
        <v>28</v>
      </c>
      <c r="O129">
        <v>2000000</v>
      </c>
      <c r="P129">
        <v>2000000</v>
      </c>
      <c r="Q129">
        <v>272706</v>
      </c>
      <c r="R129">
        <v>272706</v>
      </c>
      <c r="S129">
        <v>245972</v>
      </c>
      <c r="T129">
        <v>245972</v>
      </c>
      <c r="U129">
        <v>466029</v>
      </c>
      <c r="V129">
        <v>466029</v>
      </c>
      <c r="W129">
        <v>284416</v>
      </c>
      <c r="X129">
        <v>284416</v>
      </c>
      <c r="Y129">
        <v>6538246</v>
      </c>
    </row>
    <row r="130" spans="14:25" x14ac:dyDescent="0.45">
      <c r="N130" t="s">
        <v>29</v>
      </c>
      <c r="O130">
        <v>500000</v>
      </c>
      <c r="P130">
        <v>500000</v>
      </c>
      <c r="Y130">
        <v>1000000</v>
      </c>
    </row>
    <row r="131" spans="14:25" x14ac:dyDescent="0.45">
      <c r="N131" t="s">
        <v>30</v>
      </c>
      <c r="O131">
        <v>1000000</v>
      </c>
      <c r="P131">
        <v>1000000</v>
      </c>
      <c r="Q131">
        <v>3188</v>
      </c>
      <c r="R131">
        <v>3188</v>
      </c>
      <c r="S131">
        <v>24852</v>
      </c>
      <c r="T131">
        <v>24852</v>
      </c>
      <c r="U131">
        <v>13067</v>
      </c>
      <c r="V131">
        <v>13067</v>
      </c>
      <c r="W131">
        <v>5706</v>
      </c>
      <c r="X131">
        <v>5706</v>
      </c>
      <c r="Y131">
        <v>2093626</v>
      </c>
    </row>
    <row r="132" spans="14:25" x14ac:dyDescent="0.45">
      <c r="N132" t="s">
        <v>31</v>
      </c>
      <c r="O132">
        <v>100000</v>
      </c>
      <c r="P132">
        <v>100000</v>
      </c>
      <c r="Q132">
        <v>7125</v>
      </c>
      <c r="R132">
        <v>7125</v>
      </c>
      <c r="S132">
        <v>4050</v>
      </c>
      <c r="T132">
        <v>4050</v>
      </c>
      <c r="Y132">
        <v>222350</v>
      </c>
    </row>
    <row r="133" spans="14:25" x14ac:dyDescent="0.45">
      <c r="N133" t="s">
        <v>32</v>
      </c>
      <c r="O133">
        <v>500000</v>
      </c>
      <c r="P133">
        <v>500000</v>
      </c>
      <c r="Y133">
        <v>1000000</v>
      </c>
    </row>
    <row r="134" spans="14:25" x14ac:dyDescent="0.45">
      <c r="N134" t="s">
        <v>33</v>
      </c>
      <c r="O134">
        <v>300000</v>
      </c>
      <c r="P134">
        <v>300000</v>
      </c>
      <c r="Q134">
        <v>9000</v>
      </c>
      <c r="R134">
        <v>9000</v>
      </c>
      <c r="S134">
        <v>4500</v>
      </c>
      <c r="T134">
        <v>4500</v>
      </c>
      <c r="U134">
        <v>6000</v>
      </c>
      <c r="V134">
        <v>6000</v>
      </c>
      <c r="W134">
        <v>12000</v>
      </c>
      <c r="X134">
        <v>12000</v>
      </c>
      <c r="Y134">
        <v>663000</v>
      </c>
    </row>
    <row r="135" spans="14:25" x14ac:dyDescent="0.45">
      <c r="N135" t="s">
        <v>34</v>
      </c>
      <c r="O135">
        <v>300000</v>
      </c>
      <c r="P135">
        <v>300000</v>
      </c>
      <c r="Y135">
        <v>600000</v>
      </c>
    </row>
    <row r="136" spans="14:25" x14ac:dyDescent="0.45">
      <c r="N136" t="s">
        <v>35</v>
      </c>
      <c r="O136">
        <v>2000000</v>
      </c>
      <c r="P136">
        <v>2000000</v>
      </c>
      <c r="Q136">
        <v>686300</v>
      </c>
      <c r="R136">
        <v>686300</v>
      </c>
      <c r="S136">
        <v>8400</v>
      </c>
      <c r="T136">
        <v>8400</v>
      </c>
      <c r="U136">
        <v>260500</v>
      </c>
      <c r="V136">
        <v>260500</v>
      </c>
      <c r="W136">
        <v>130880</v>
      </c>
      <c r="X136">
        <v>130880</v>
      </c>
      <c r="Y136">
        <v>6172160</v>
      </c>
    </row>
    <row r="137" spans="14:25" x14ac:dyDescent="0.45">
      <c r="N137" t="s">
        <v>36</v>
      </c>
      <c r="O137">
        <v>100000</v>
      </c>
      <c r="P137">
        <v>100000</v>
      </c>
      <c r="Y137">
        <v>200000</v>
      </c>
    </row>
    <row r="138" spans="14:25" x14ac:dyDescent="0.45">
      <c r="N138" t="s">
        <v>37</v>
      </c>
      <c r="O138">
        <v>800000</v>
      </c>
      <c r="P138">
        <v>800000</v>
      </c>
      <c r="Q138">
        <v>17520</v>
      </c>
      <c r="R138">
        <v>17520</v>
      </c>
      <c r="S138">
        <v>21680</v>
      </c>
      <c r="T138">
        <v>21680</v>
      </c>
      <c r="U138">
        <v>24410</v>
      </c>
      <c r="V138">
        <v>24410</v>
      </c>
      <c r="W138">
        <v>34380</v>
      </c>
      <c r="X138">
        <v>34380</v>
      </c>
      <c r="Y138">
        <v>1795980</v>
      </c>
    </row>
    <row r="139" spans="14:25" x14ac:dyDescent="0.45">
      <c r="N139" t="s">
        <v>38</v>
      </c>
      <c r="O139">
        <v>200000</v>
      </c>
      <c r="P139">
        <v>200000</v>
      </c>
      <c r="Y139">
        <v>400000</v>
      </c>
    </row>
    <row r="140" spans="14:25" x14ac:dyDescent="0.45">
      <c r="N140" t="s">
        <v>39</v>
      </c>
      <c r="O140">
        <v>100000</v>
      </c>
      <c r="P140">
        <v>100000</v>
      </c>
      <c r="Y140">
        <v>200000</v>
      </c>
    </row>
    <row r="141" spans="14:25" x14ac:dyDescent="0.45">
      <c r="N141" t="s">
        <v>40</v>
      </c>
      <c r="O141">
        <v>100000</v>
      </c>
      <c r="P141">
        <v>100000</v>
      </c>
      <c r="Y141">
        <v>200000</v>
      </c>
    </row>
    <row r="142" spans="14:25" x14ac:dyDescent="0.45">
      <c r="N142" t="s">
        <v>41</v>
      </c>
      <c r="O142">
        <v>150000</v>
      </c>
      <c r="P142">
        <v>150000</v>
      </c>
      <c r="Y142">
        <v>300000</v>
      </c>
    </row>
    <row r="143" spans="14:25" x14ac:dyDescent="0.45">
      <c r="N143" t="s">
        <v>42</v>
      </c>
      <c r="O143">
        <v>3000000</v>
      </c>
      <c r="P143">
        <v>3000000</v>
      </c>
      <c r="Q143">
        <v>580387</v>
      </c>
      <c r="R143">
        <v>580387</v>
      </c>
      <c r="S143">
        <v>553181</v>
      </c>
      <c r="T143">
        <v>553181</v>
      </c>
      <c r="U143">
        <v>588225</v>
      </c>
      <c r="V143">
        <v>588225</v>
      </c>
      <c r="W143">
        <v>617632</v>
      </c>
      <c r="X143">
        <v>587382</v>
      </c>
      <c r="Y143">
        <v>10648600</v>
      </c>
    </row>
    <row r="144" spans="14:25" x14ac:dyDescent="0.45">
      <c r="N144" t="s">
        <v>43</v>
      </c>
      <c r="O144">
        <v>100000</v>
      </c>
      <c r="P144">
        <v>100000</v>
      </c>
      <c r="Y144">
        <v>200000</v>
      </c>
    </row>
    <row r="145" spans="14:25" x14ac:dyDescent="0.45">
      <c r="N145" t="s">
        <v>44</v>
      </c>
      <c r="O145">
        <v>80000</v>
      </c>
      <c r="P145">
        <v>80000</v>
      </c>
      <c r="Y145">
        <v>160000</v>
      </c>
    </row>
    <row r="146" spans="14:25" x14ac:dyDescent="0.45">
      <c r="N146" t="s">
        <v>45</v>
      </c>
      <c r="O146">
        <v>200000</v>
      </c>
      <c r="P146">
        <v>200000</v>
      </c>
      <c r="Y146">
        <v>400000</v>
      </c>
    </row>
    <row r="147" spans="14:25" x14ac:dyDescent="0.45">
      <c r="N147" t="s">
        <v>46</v>
      </c>
      <c r="O147">
        <v>1500000</v>
      </c>
      <c r="P147">
        <v>1500000</v>
      </c>
      <c r="Y147">
        <v>3000000</v>
      </c>
    </row>
    <row r="148" spans="14:25" x14ac:dyDescent="0.45">
      <c r="N148" t="s">
        <v>47</v>
      </c>
      <c r="O148">
        <v>150000</v>
      </c>
      <c r="P148">
        <v>150000</v>
      </c>
      <c r="Y148">
        <v>300000</v>
      </c>
    </row>
    <row r="149" spans="14:25" x14ac:dyDescent="0.45">
      <c r="N149" t="s">
        <v>48</v>
      </c>
      <c r="O149">
        <v>400000</v>
      </c>
      <c r="P149">
        <v>400000</v>
      </c>
      <c r="Y149">
        <v>800000</v>
      </c>
    </row>
    <row r="150" spans="14:25" x14ac:dyDescent="0.45">
      <c r="N150" t="s">
        <v>49</v>
      </c>
      <c r="O150">
        <v>800000</v>
      </c>
      <c r="P150">
        <v>800000</v>
      </c>
      <c r="Y150">
        <v>1600000</v>
      </c>
    </row>
    <row r="151" spans="14:25" x14ac:dyDescent="0.45">
      <c r="N151" t="s">
        <v>50</v>
      </c>
      <c r="O151">
        <v>1000000</v>
      </c>
      <c r="P151">
        <v>1000000</v>
      </c>
      <c r="Q151">
        <v>471052</v>
      </c>
      <c r="R151">
        <v>471052</v>
      </c>
      <c r="S151">
        <v>735436</v>
      </c>
      <c r="T151">
        <v>735436</v>
      </c>
      <c r="U151">
        <v>530788</v>
      </c>
      <c r="V151">
        <v>530788</v>
      </c>
      <c r="W151">
        <v>222085</v>
      </c>
      <c r="X151">
        <v>222085</v>
      </c>
      <c r="Y151">
        <v>5918722</v>
      </c>
    </row>
    <row r="152" spans="14:25" x14ac:dyDescent="0.45">
      <c r="N152" t="s">
        <v>51</v>
      </c>
      <c r="O152">
        <v>1250000</v>
      </c>
      <c r="P152">
        <v>1250000</v>
      </c>
      <c r="Q152">
        <v>614070</v>
      </c>
      <c r="R152">
        <v>614070</v>
      </c>
      <c r="S152">
        <v>364908</v>
      </c>
      <c r="T152">
        <v>364908</v>
      </c>
      <c r="U152">
        <v>1201370</v>
      </c>
      <c r="V152">
        <v>1201370</v>
      </c>
      <c r="W152">
        <v>593850</v>
      </c>
      <c r="X152">
        <v>593850</v>
      </c>
      <c r="Y152">
        <v>8048396</v>
      </c>
    </row>
    <row r="153" spans="14:25" x14ac:dyDescent="0.45">
      <c r="N153" t="s">
        <v>52</v>
      </c>
      <c r="O153">
        <v>50000</v>
      </c>
      <c r="P153">
        <v>50000</v>
      </c>
      <c r="Y153">
        <v>100000</v>
      </c>
    </row>
    <row r="154" spans="14:25" x14ac:dyDescent="0.45">
      <c r="N154" t="s">
        <v>53</v>
      </c>
      <c r="O154">
        <v>2400000</v>
      </c>
      <c r="P154">
        <v>2400000</v>
      </c>
      <c r="Q154">
        <v>216238</v>
      </c>
      <c r="R154">
        <v>216238</v>
      </c>
      <c r="S154">
        <v>194814</v>
      </c>
      <c r="T154">
        <v>194814</v>
      </c>
      <c r="U154">
        <v>4881903</v>
      </c>
      <c r="V154">
        <v>4881903</v>
      </c>
      <c r="W154">
        <v>385987</v>
      </c>
      <c r="X154">
        <v>385987</v>
      </c>
      <c r="Y154">
        <v>16157884</v>
      </c>
    </row>
    <row r="155" spans="14:25" x14ac:dyDescent="0.45">
      <c r="N155" t="s">
        <v>54</v>
      </c>
      <c r="O155">
        <v>2000000</v>
      </c>
      <c r="P155">
        <v>2000000</v>
      </c>
      <c r="Q155">
        <v>187000</v>
      </c>
      <c r="R155">
        <v>187000</v>
      </c>
      <c r="S155">
        <v>24700</v>
      </c>
      <c r="T155">
        <v>24700</v>
      </c>
      <c r="U155">
        <v>29100</v>
      </c>
      <c r="V155">
        <v>29100</v>
      </c>
      <c r="Y155">
        <v>4481600</v>
      </c>
    </row>
    <row r="156" spans="14:25" x14ac:dyDescent="0.45">
      <c r="N156" t="s">
        <v>56</v>
      </c>
      <c r="O156">
        <v>250000</v>
      </c>
      <c r="P156">
        <v>250000</v>
      </c>
      <c r="U156">
        <v>5332</v>
      </c>
      <c r="V156">
        <v>5332</v>
      </c>
      <c r="W156">
        <v>605</v>
      </c>
      <c r="X156">
        <v>605</v>
      </c>
      <c r="Y156">
        <v>511874</v>
      </c>
    </row>
    <row r="157" spans="14:25" x14ac:dyDescent="0.45">
      <c r="N157" t="s">
        <v>57</v>
      </c>
      <c r="O157">
        <v>200000</v>
      </c>
      <c r="P157">
        <v>200000</v>
      </c>
      <c r="Y157">
        <v>400000</v>
      </c>
    </row>
    <row r="158" spans="14:25" x14ac:dyDescent="0.45">
      <c r="N158" t="s">
        <v>58</v>
      </c>
      <c r="O158">
        <v>250000</v>
      </c>
      <c r="P158">
        <v>250000</v>
      </c>
      <c r="U158">
        <v>51876</v>
      </c>
      <c r="V158">
        <v>51876</v>
      </c>
      <c r="W158">
        <v>1128</v>
      </c>
      <c r="X158">
        <v>1128</v>
      </c>
      <c r="Y158">
        <v>606008</v>
      </c>
    </row>
    <row r="159" spans="14:25" x14ac:dyDescent="0.45">
      <c r="N159" t="s">
        <v>59</v>
      </c>
      <c r="O159">
        <v>200000</v>
      </c>
      <c r="P159">
        <v>200000</v>
      </c>
      <c r="Q159">
        <v>1400</v>
      </c>
      <c r="R159">
        <v>1400</v>
      </c>
      <c r="S159">
        <v>450</v>
      </c>
      <c r="T159">
        <v>450</v>
      </c>
      <c r="U159">
        <v>23925</v>
      </c>
      <c r="V159">
        <v>23925</v>
      </c>
      <c r="W159">
        <v>900</v>
      </c>
      <c r="X159">
        <v>900</v>
      </c>
      <c r="Y159">
        <v>453350</v>
      </c>
    </row>
    <row r="160" spans="14:25" x14ac:dyDescent="0.45">
      <c r="N160" t="s">
        <v>61</v>
      </c>
      <c r="O160">
        <v>500000</v>
      </c>
      <c r="P160">
        <v>500000</v>
      </c>
      <c r="Y160">
        <v>1000000</v>
      </c>
    </row>
    <row r="161" spans="14:25" x14ac:dyDescent="0.45">
      <c r="N161" t="s">
        <v>63</v>
      </c>
      <c r="O161">
        <v>1700000</v>
      </c>
      <c r="P161">
        <v>1700000</v>
      </c>
      <c r="Q161">
        <v>325448</v>
      </c>
      <c r="R161">
        <v>325448</v>
      </c>
      <c r="S161">
        <v>41980</v>
      </c>
      <c r="T161">
        <v>41980</v>
      </c>
      <c r="U161">
        <v>242195</v>
      </c>
      <c r="V161">
        <v>242195</v>
      </c>
      <c r="W161">
        <v>209530</v>
      </c>
      <c r="X161">
        <v>209530</v>
      </c>
      <c r="Y161">
        <v>5038306</v>
      </c>
    </row>
    <row r="162" spans="14:25" x14ac:dyDescent="0.45">
      <c r="N162" t="s">
        <v>65</v>
      </c>
      <c r="O162">
        <v>6000000</v>
      </c>
      <c r="P162">
        <v>6000000</v>
      </c>
      <c r="Y162">
        <v>12000000</v>
      </c>
    </row>
    <row r="163" spans="14:25" x14ac:dyDescent="0.45">
      <c r="N163" t="s">
        <v>66</v>
      </c>
      <c r="O163">
        <v>5000000</v>
      </c>
      <c r="P163">
        <v>5000000</v>
      </c>
      <c r="Y163">
        <v>10000000</v>
      </c>
    </row>
    <row r="164" spans="14:25" x14ac:dyDescent="0.45">
      <c r="N164" t="s">
        <v>67</v>
      </c>
      <c r="O164">
        <v>10000000</v>
      </c>
      <c r="P164">
        <v>10000000</v>
      </c>
      <c r="Y164">
        <v>20000000</v>
      </c>
    </row>
    <row r="165" spans="14:25" x14ac:dyDescent="0.45">
      <c r="N165" t="s">
        <v>68</v>
      </c>
      <c r="O165">
        <v>50000000</v>
      </c>
      <c r="P165">
        <v>50000000</v>
      </c>
      <c r="Q165">
        <v>5542667</v>
      </c>
      <c r="R165">
        <v>5542667</v>
      </c>
      <c r="S165">
        <v>18545286</v>
      </c>
      <c r="T165">
        <v>18545286</v>
      </c>
      <c r="U165">
        <v>16249629</v>
      </c>
      <c r="V165">
        <v>16249629</v>
      </c>
      <c r="W165">
        <v>24204569</v>
      </c>
      <c r="X165">
        <v>24204569</v>
      </c>
      <c r="Y165">
        <v>229084302</v>
      </c>
    </row>
    <row r="166" spans="14:25" x14ac:dyDescent="0.45">
      <c r="N166" t="s">
        <v>335</v>
      </c>
      <c r="O166">
        <v>40000000</v>
      </c>
      <c r="P166">
        <v>40000000</v>
      </c>
      <c r="Y166">
        <v>80000000</v>
      </c>
    </row>
    <row r="167" spans="14:25" x14ac:dyDescent="0.45">
      <c r="N167" t="s">
        <v>69</v>
      </c>
      <c r="O167">
        <v>610136187</v>
      </c>
      <c r="P167">
        <v>610136187</v>
      </c>
      <c r="Q167">
        <v>112054030</v>
      </c>
      <c r="R167">
        <v>112054030</v>
      </c>
      <c r="S167">
        <v>77878600</v>
      </c>
      <c r="T167">
        <v>90469181</v>
      </c>
      <c r="U167">
        <v>93509163.769999996</v>
      </c>
      <c r="V167">
        <v>80918582.769999996</v>
      </c>
      <c r="W167">
        <v>118340842</v>
      </c>
      <c r="X167">
        <v>118310592</v>
      </c>
      <c r="Y167">
        <v>2023807395.54</v>
      </c>
    </row>
    <row r="171" spans="14:25" x14ac:dyDescent="0.45">
      <c r="O171">
        <f>610510147-610136187</f>
        <v>373960</v>
      </c>
    </row>
    <row r="182" spans="13:15" x14ac:dyDescent="0.45">
      <c r="O182">
        <v>570136187</v>
      </c>
    </row>
    <row r="183" spans="13:15" x14ac:dyDescent="0.45">
      <c r="O183">
        <v>40000000</v>
      </c>
    </row>
    <row r="184" spans="13:15" x14ac:dyDescent="0.45">
      <c r="O184">
        <f>SUM(O182:O183)</f>
        <v>610136187</v>
      </c>
    </row>
    <row r="185" spans="13:15" x14ac:dyDescent="0.45">
      <c r="M185">
        <f>300000*0.15</f>
        <v>45000</v>
      </c>
    </row>
    <row r="186" spans="13:15" x14ac:dyDescent="0.45">
      <c r="O186">
        <v>525626402</v>
      </c>
    </row>
    <row r="187" spans="13:15" x14ac:dyDescent="0.45">
      <c r="O187">
        <v>84509785</v>
      </c>
    </row>
    <row r="188" spans="13:15" x14ac:dyDescent="0.45">
      <c r="O188">
        <f>SUM(O186:O187)</f>
        <v>610136187</v>
      </c>
    </row>
  </sheetData>
  <mergeCells count="3">
    <mergeCell ref="A2:H2"/>
    <mergeCell ref="A3:H3"/>
    <mergeCell ref="A4:H4"/>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7A25C-6016-46BA-9932-B77BF00A4978}">
  <dimension ref="A1:BN2"/>
  <sheetViews>
    <sheetView workbookViewId="0">
      <selection activeCell="F2" sqref="F2"/>
    </sheetView>
  </sheetViews>
  <sheetFormatPr defaultRowHeight="14.25" x14ac:dyDescent="0.45"/>
  <cols>
    <col min="1" max="1" width="22.265625" customWidth="1"/>
    <col min="2" max="2" width="12.59765625" customWidth="1"/>
    <col min="3" max="3" width="12" customWidth="1"/>
    <col min="4" max="4" width="19" customWidth="1"/>
    <col min="5" max="5" width="10.86328125" customWidth="1"/>
    <col min="6" max="6" width="12.3984375" customWidth="1"/>
    <col min="7" max="7" width="27.86328125" customWidth="1"/>
    <col min="8" max="8" width="12" customWidth="1"/>
    <col min="9" max="9" width="9.73046875" customWidth="1"/>
    <col min="10" max="10" width="10.265625" customWidth="1"/>
    <col min="11" max="11" width="12.1328125" customWidth="1"/>
    <col min="13" max="13" width="13.73046875" customWidth="1"/>
    <col min="15" max="15" width="13.73046875" customWidth="1"/>
    <col min="17" max="17" width="13.73046875" customWidth="1"/>
    <col min="18" max="18" width="10" customWidth="1"/>
    <col min="22" max="22" width="13.3984375" customWidth="1"/>
    <col min="23" max="23" width="9.265625" customWidth="1"/>
    <col min="24" max="24" width="13.1328125" customWidth="1"/>
    <col min="25" max="25" width="10.59765625" customWidth="1"/>
    <col min="26" max="26" width="10.265625" customWidth="1"/>
    <col min="27" max="27" width="9.59765625" customWidth="1"/>
    <col min="30" max="30" width="11.73046875" customWidth="1"/>
    <col min="31" max="31" width="16.3984375" customWidth="1"/>
    <col min="32" max="32" width="14.59765625" customWidth="1"/>
    <col min="33" max="33" width="17.86328125" customWidth="1"/>
    <col min="34" max="34" width="15.3984375" customWidth="1"/>
    <col min="35" max="35" width="18" customWidth="1"/>
    <col min="36" max="36" width="11" customWidth="1"/>
    <col min="37" max="37" width="13.86328125" customWidth="1"/>
    <col min="38" max="38" width="9.3984375" customWidth="1"/>
    <col min="39" max="39" width="10.3984375" customWidth="1"/>
    <col min="40" max="40" width="10.265625" customWidth="1"/>
    <col min="43" max="43" width="12.86328125" customWidth="1"/>
    <col min="44" max="44" width="14.1328125" customWidth="1"/>
    <col min="45" max="45" width="14.59765625" customWidth="1"/>
    <col min="46" max="46" width="20.59765625" customWidth="1"/>
    <col min="52" max="52" width="9.73046875" customWidth="1"/>
    <col min="53" max="53" width="9.59765625" customWidth="1"/>
    <col min="58" max="59" width="11.86328125" customWidth="1"/>
    <col min="60" max="60" width="11.1328125" customWidth="1"/>
    <col min="61" max="61" width="22.73046875" customWidth="1"/>
    <col min="62" max="62" width="16.86328125" customWidth="1"/>
    <col min="63" max="63" width="15" customWidth="1"/>
    <col min="64" max="64" width="23" customWidth="1"/>
    <col min="65" max="65" width="22" customWidth="1"/>
    <col min="66" max="66" width="12.1328125" customWidth="1"/>
  </cols>
  <sheetData>
    <row r="1" spans="1:66" x14ac:dyDescent="0.45">
      <c r="A1" t="s">
        <v>420</v>
      </c>
      <c r="B1" t="s">
        <v>421</v>
      </c>
      <c r="C1" t="s">
        <v>422</v>
      </c>
      <c r="D1" t="s">
        <v>423</v>
      </c>
      <c r="E1" t="s">
        <v>424</v>
      </c>
      <c r="F1" t="s">
        <v>321</v>
      </c>
      <c r="G1" t="s">
        <v>425</v>
      </c>
      <c r="H1" t="s">
        <v>311</v>
      </c>
      <c r="I1" t="s">
        <v>426</v>
      </c>
      <c r="J1" t="s">
        <v>427</v>
      </c>
      <c r="K1" t="s">
        <v>319</v>
      </c>
      <c r="L1" t="s">
        <v>315</v>
      </c>
      <c r="M1" t="s">
        <v>428</v>
      </c>
      <c r="N1" t="s">
        <v>429</v>
      </c>
      <c r="O1" t="s">
        <v>430</v>
      </c>
      <c r="P1" t="s">
        <v>431</v>
      </c>
      <c r="Q1" t="s">
        <v>432</v>
      </c>
      <c r="R1" t="s">
        <v>314</v>
      </c>
      <c r="S1" t="s">
        <v>433</v>
      </c>
      <c r="T1" t="s">
        <v>434</v>
      </c>
      <c r="U1" t="s">
        <v>435</v>
      </c>
      <c r="V1" t="s">
        <v>436</v>
      </c>
      <c r="W1" t="s">
        <v>318</v>
      </c>
      <c r="X1" t="s">
        <v>437</v>
      </c>
      <c r="Y1" t="s">
        <v>438</v>
      </c>
      <c r="Z1" t="s">
        <v>439</v>
      </c>
      <c r="AA1" t="s">
        <v>440</v>
      </c>
      <c r="AB1" t="s">
        <v>313</v>
      </c>
      <c r="AC1" t="s">
        <v>441</v>
      </c>
      <c r="AD1" t="s">
        <v>317</v>
      </c>
      <c r="AE1" t="s">
        <v>442</v>
      </c>
      <c r="AF1" t="s">
        <v>443</v>
      </c>
      <c r="AG1" t="s">
        <v>444</v>
      </c>
      <c r="AH1" t="s">
        <v>320</v>
      </c>
      <c r="AI1" t="s">
        <v>445</v>
      </c>
      <c r="AJ1" t="s">
        <v>446</v>
      </c>
      <c r="AK1" t="s">
        <v>447</v>
      </c>
      <c r="AL1" t="s">
        <v>448</v>
      </c>
      <c r="AM1" t="s">
        <v>449</v>
      </c>
      <c r="AN1" t="s">
        <v>450</v>
      </c>
      <c r="AO1" t="s">
        <v>451</v>
      </c>
      <c r="AP1" t="s">
        <v>452</v>
      </c>
      <c r="AQ1" t="s">
        <v>453</v>
      </c>
      <c r="AR1" t="s">
        <v>454</v>
      </c>
      <c r="AS1" t="s">
        <v>455</v>
      </c>
      <c r="AT1" t="s">
        <v>456</v>
      </c>
      <c r="AU1" t="s">
        <v>457</v>
      </c>
      <c r="AV1" t="s">
        <v>458</v>
      </c>
      <c r="AW1" t="s">
        <v>459</v>
      </c>
      <c r="AX1" t="s">
        <v>460</v>
      </c>
      <c r="AY1" t="s">
        <v>461</v>
      </c>
      <c r="AZ1" t="s">
        <v>462</v>
      </c>
      <c r="BA1" t="s">
        <v>463</v>
      </c>
      <c r="BB1" t="s">
        <v>464</v>
      </c>
      <c r="BC1" t="s">
        <v>465</v>
      </c>
      <c r="BD1" t="s">
        <v>466</v>
      </c>
      <c r="BE1" t="s">
        <v>467</v>
      </c>
      <c r="BF1" t="s">
        <v>468</v>
      </c>
      <c r="BG1" t="s">
        <v>469</v>
      </c>
      <c r="BH1" t="s">
        <v>470</v>
      </c>
      <c r="BI1" t="s">
        <v>471</v>
      </c>
      <c r="BJ1" t="s">
        <v>472</v>
      </c>
      <c r="BK1" t="s">
        <v>473</v>
      </c>
      <c r="BL1" t="s">
        <v>474</v>
      </c>
      <c r="BM1" t="s">
        <v>475</v>
      </c>
      <c r="BN1" t="s">
        <v>476</v>
      </c>
    </row>
    <row r="2" spans="1:66" x14ac:dyDescent="0.45">
      <c r="A2">
        <v>56</v>
      </c>
      <c r="B2">
        <v>0</v>
      </c>
      <c r="C2">
        <v>0</v>
      </c>
      <c r="D2">
        <v>0</v>
      </c>
      <c r="E2">
        <v>0</v>
      </c>
      <c r="F2">
        <v>277474</v>
      </c>
      <c r="G2">
        <v>306</v>
      </c>
      <c r="H2" t="s">
        <v>338</v>
      </c>
      <c r="I2">
        <v>2025</v>
      </c>
      <c r="J2" t="s">
        <v>477</v>
      </c>
      <c r="K2" t="s">
        <v>368</v>
      </c>
      <c r="L2" t="s">
        <v>478</v>
      </c>
      <c r="M2" t="s">
        <v>479</v>
      </c>
      <c r="N2" t="s">
        <v>480</v>
      </c>
      <c r="O2" t="s">
        <v>481</v>
      </c>
      <c r="P2" t="s">
        <v>480</v>
      </c>
      <c r="Q2" t="s">
        <v>481</v>
      </c>
      <c r="R2" t="s">
        <v>130</v>
      </c>
      <c r="W2" t="s">
        <v>323</v>
      </c>
      <c r="X2" t="s">
        <v>338</v>
      </c>
      <c r="Y2" t="s">
        <v>482</v>
      </c>
      <c r="Z2" t="s">
        <v>483</v>
      </c>
      <c r="AA2" t="s">
        <v>484</v>
      </c>
      <c r="AB2" t="s">
        <v>325</v>
      </c>
      <c r="AC2">
        <v>500000</v>
      </c>
      <c r="AD2" t="s">
        <v>333</v>
      </c>
      <c r="AH2" t="s">
        <v>485</v>
      </c>
      <c r="AI2">
        <v>100479232</v>
      </c>
      <c r="AK2" t="s">
        <v>486</v>
      </c>
      <c r="AL2" t="s">
        <v>368</v>
      </c>
      <c r="AM2" t="s">
        <v>487</v>
      </c>
      <c r="AN2" t="s">
        <v>488</v>
      </c>
      <c r="AO2" t="s">
        <v>489</v>
      </c>
      <c r="AP2" t="s">
        <v>490</v>
      </c>
      <c r="AQ2" t="s">
        <v>491</v>
      </c>
      <c r="AR2" t="s">
        <v>492</v>
      </c>
      <c r="AS2" t="s">
        <v>493</v>
      </c>
      <c r="AT2" t="s">
        <v>494</v>
      </c>
      <c r="AU2" t="s">
        <v>495</v>
      </c>
      <c r="AV2" t="s">
        <v>496</v>
      </c>
      <c r="AZ2" t="s">
        <v>490</v>
      </c>
      <c r="BA2" t="s">
        <v>368</v>
      </c>
      <c r="BF2" t="s">
        <v>323</v>
      </c>
      <c r="BH2" t="s">
        <v>497</v>
      </c>
      <c r="BI2" t="s">
        <v>498</v>
      </c>
      <c r="BJ2" t="s">
        <v>498</v>
      </c>
      <c r="BL2">
        <v>10680</v>
      </c>
      <c r="BN2" t="s">
        <v>499</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B156"/>
  <sheetViews>
    <sheetView tabSelected="1" zoomScale="86" zoomScaleNormal="86" workbookViewId="0">
      <selection activeCell="A5" sqref="A5"/>
    </sheetView>
  </sheetViews>
  <sheetFormatPr defaultRowHeight="14.25" x14ac:dyDescent="0.45"/>
  <cols>
    <col min="1" max="1" width="67.1328125" customWidth="1"/>
    <col min="2" max="2" width="19.86328125" customWidth="1"/>
    <col min="3" max="3" width="19.59765625" customWidth="1"/>
    <col min="4" max="4" width="18.86328125" customWidth="1"/>
    <col min="5" max="5" width="17.265625" customWidth="1"/>
    <col min="6" max="6" width="18.1328125" customWidth="1"/>
    <col min="7" max="7" width="20" customWidth="1"/>
    <col min="8" max="8" width="18.3984375" customWidth="1"/>
    <col min="9" max="9" width="12.3984375" customWidth="1"/>
    <col min="10" max="10" width="14" customWidth="1"/>
    <col min="11" max="12" width="9.1328125" customWidth="1"/>
    <col min="13" max="13" width="65.3984375" customWidth="1"/>
    <col min="14" max="27" width="19.1328125" customWidth="1"/>
    <col min="28" max="28" width="12.73046875" customWidth="1"/>
    <col min="29" max="32" width="15" customWidth="1"/>
    <col min="33" max="33" width="16.73046875" bestFit="1" customWidth="1"/>
  </cols>
  <sheetData>
    <row r="2" spans="1:8" ht="18" x14ac:dyDescent="0.45">
      <c r="A2" s="150" t="s">
        <v>255</v>
      </c>
      <c r="B2" s="150"/>
      <c r="C2" s="150"/>
      <c r="D2" s="150"/>
      <c r="E2" s="150"/>
      <c r="F2" s="150"/>
      <c r="G2" s="150"/>
      <c r="H2" s="150"/>
    </row>
    <row r="3" spans="1:8" ht="18" x14ac:dyDescent="0.45">
      <c r="A3" s="150" t="s">
        <v>366</v>
      </c>
      <c r="B3" s="150"/>
      <c r="C3" s="150"/>
      <c r="D3" s="150"/>
      <c r="E3" s="150"/>
      <c r="F3" s="150"/>
      <c r="G3" s="150"/>
      <c r="H3" s="150"/>
    </row>
    <row r="4" spans="1:8" x14ac:dyDescent="0.45">
      <c r="A4" s="151" t="s">
        <v>502</v>
      </c>
      <c r="B4" s="151"/>
      <c r="C4" s="151"/>
      <c r="D4" s="151"/>
      <c r="E4" s="151"/>
      <c r="F4" s="151"/>
      <c r="G4" s="151"/>
      <c r="H4" s="151"/>
    </row>
    <row r="6" spans="1:8" ht="18" x14ac:dyDescent="0.55000000000000004">
      <c r="A6" s="43" t="s">
        <v>70</v>
      </c>
      <c r="B6" s="5" t="s">
        <v>260</v>
      </c>
      <c r="C6" s="5" t="s">
        <v>261</v>
      </c>
      <c r="D6" s="5" t="s">
        <v>262</v>
      </c>
      <c r="E6" s="5" t="s">
        <v>263</v>
      </c>
      <c r="F6" s="5" t="s">
        <v>264</v>
      </c>
      <c r="G6" s="5" t="s">
        <v>265</v>
      </c>
      <c r="H6" s="5" t="s">
        <v>266</v>
      </c>
    </row>
    <row r="7" spans="1:8" x14ac:dyDescent="0.45">
      <c r="A7" s="44" t="s">
        <v>71</v>
      </c>
      <c r="B7" s="62">
        <f>+SUM(B8:B27)</f>
        <v>109292719</v>
      </c>
      <c r="C7" s="62">
        <f>+SUM(C8:C27)</f>
        <v>22723778</v>
      </c>
      <c r="D7" s="62">
        <f>+SUM(D8:D27)</f>
        <v>21933249</v>
      </c>
      <c r="E7" s="62">
        <f>+SUM(E8:E27)</f>
        <v>22081052</v>
      </c>
      <c r="F7" s="62">
        <f>+SUM(F8:F27)</f>
        <v>22445613</v>
      </c>
      <c r="G7" s="67">
        <f>+SUM(C7:F7)</f>
        <v>89183692</v>
      </c>
      <c r="H7" s="39"/>
    </row>
    <row r="8" spans="1:8" x14ac:dyDescent="0.45">
      <c r="A8" s="35" t="s">
        <v>72</v>
      </c>
      <c r="B8" s="60">
        <f>+IFERROR(VLOOKUP($A8,$M:$W,2,FALSE),"")</f>
        <v>17340808</v>
      </c>
      <c r="C8" s="60">
        <f>+IFERROR(VLOOKUP($A8,$M:$W,5,FALSE),"")</f>
        <v>2981481</v>
      </c>
      <c r="D8" s="60">
        <f>+IFERROR(VLOOKUP($A8,$M:$W,8,FALSE),"")</f>
        <v>3897412</v>
      </c>
      <c r="E8" s="65">
        <f>+IFERROR(VLOOKUP($A8,$M:$AF,11,FALSE),"")</f>
        <v>4409918</v>
      </c>
      <c r="F8" s="65">
        <f>+IFERROR(VLOOKUP($A8,$M:$AF,14,FALSE),"")</f>
        <v>4372726</v>
      </c>
      <c r="G8" s="65">
        <f>+SUM(C8:F8)</f>
        <v>15661537</v>
      </c>
      <c r="H8" s="36"/>
    </row>
    <row r="9" spans="1:8" x14ac:dyDescent="0.45">
      <c r="A9" s="35" t="s">
        <v>73</v>
      </c>
      <c r="B9" s="60">
        <f t="shared" ref="B9:B27" si="0">+IFERROR(VLOOKUP($A9,$M:$W,2,FALSE),"")</f>
        <v>19583672</v>
      </c>
      <c r="C9" s="60">
        <f t="shared" ref="C9:C27" si="1">+IFERROR(VLOOKUP($A9,$M:$W,5,FALSE),"")</f>
        <v>4721566</v>
      </c>
      <c r="D9" s="60">
        <f t="shared" ref="D9:D27" si="2">+IFERROR(VLOOKUP($A9,$M:$W,8,FALSE),"")</f>
        <v>4443954</v>
      </c>
      <c r="E9" s="65">
        <f>+IFERROR(VLOOKUP($A9,$M:$AF,11,FALSE),"")</f>
        <v>4117573</v>
      </c>
      <c r="F9" s="65">
        <f t="shared" ref="F9:F27" si="3">+IFERROR(VLOOKUP($A9,$M:$AF,14,FALSE),"")</f>
        <v>4113639</v>
      </c>
      <c r="G9" s="65">
        <f t="shared" ref="G9:G65" si="4">+SUM(C9:F9)</f>
        <v>17396732</v>
      </c>
      <c r="H9" s="36"/>
    </row>
    <row r="10" spans="1:8" x14ac:dyDescent="0.45">
      <c r="A10" s="35" t="s">
        <v>74</v>
      </c>
      <c r="B10" s="60">
        <f t="shared" si="0"/>
        <v>51269395</v>
      </c>
      <c r="C10" s="60">
        <f t="shared" si="1"/>
        <v>11565644</v>
      </c>
      <c r="D10" s="60">
        <f t="shared" si="2"/>
        <v>11544965</v>
      </c>
      <c r="E10" s="65">
        <f>+IFERROR(VLOOKUP($A10,$M:$AF,11,FALSE),"")</f>
        <v>12057493</v>
      </c>
      <c r="F10" s="65">
        <f t="shared" si="3"/>
        <v>11819635</v>
      </c>
      <c r="G10" s="65">
        <f t="shared" si="4"/>
        <v>46987737</v>
      </c>
      <c r="H10" s="36"/>
    </row>
    <row r="11" spans="1:8" hidden="1" x14ac:dyDescent="0.45">
      <c r="A11" s="35" t="s">
        <v>75</v>
      </c>
      <c r="B11" s="60">
        <f t="shared" si="0"/>
        <v>840000</v>
      </c>
      <c r="C11" s="60">
        <f t="shared" si="1"/>
        <v>0</v>
      </c>
      <c r="D11" s="60">
        <f t="shared" si="2"/>
        <v>76529</v>
      </c>
      <c r="E11" s="65">
        <f t="shared" ref="E11" si="5">+IFERROR(VLOOKUP($A11,$M:$AF,12,FALSE),"")</f>
        <v>0</v>
      </c>
      <c r="F11" s="65">
        <f t="shared" si="3"/>
        <v>50666</v>
      </c>
      <c r="G11" s="65">
        <f t="shared" si="4"/>
        <v>127195</v>
      </c>
      <c r="H11" s="36"/>
    </row>
    <row r="12" spans="1:8" x14ac:dyDescent="0.45">
      <c r="A12" s="35" t="s">
        <v>76</v>
      </c>
      <c r="B12" s="60">
        <f t="shared" si="0"/>
        <v>5634129</v>
      </c>
      <c r="C12" s="60">
        <f t="shared" si="1"/>
        <v>957372</v>
      </c>
      <c r="D12" s="60">
        <f t="shared" si="2"/>
        <v>1044884</v>
      </c>
      <c r="E12" s="65">
        <f>+IFERROR(VLOOKUP($A12,$M:$AF,11,FALSE),"")</f>
        <v>1012590</v>
      </c>
      <c r="F12" s="65">
        <f t="shared" si="3"/>
        <v>1031707</v>
      </c>
      <c r="G12" s="65">
        <f t="shared" si="4"/>
        <v>4046553</v>
      </c>
      <c r="H12" s="36"/>
    </row>
    <row r="13" spans="1:8" x14ac:dyDescent="0.45">
      <c r="A13" s="35" t="s">
        <v>77</v>
      </c>
      <c r="B13" s="60">
        <f t="shared" si="0"/>
        <v>244800</v>
      </c>
      <c r="C13" s="60">
        <f t="shared" si="1"/>
        <v>56773</v>
      </c>
      <c r="D13" s="60">
        <f t="shared" si="2"/>
        <v>61200</v>
      </c>
      <c r="E13" s="65">
        <f t="shared" ref="E13:E27" si="6">+IFERROR(VLOOKUP($A13,$M:$AF,11,FALSE),"")</f>
        <v>61200</v>
      </c>
      <c r="F13" s="65">
        <f t="shared" si="3"/>
        <v>61200</v>
      </c>
      <c r="G13" s="65">
        <f t="shared" si="4"/>
        <v>240373</v>
      </c>
      <c r="H13" s="36"/>
    </row>
    <row r="14" spans="1:8" x14ac:dyDescent="0.45">
      <c r="A14" s="35" t="s">
        <v>78</v>
      </c>
      <c r="B14" s="60">
        <f t="shared" si="0"/>
        <v>1640000</v>
      </c>
      <c r="C14" s="60">
        <f t="shared" si="1"/>
        <v>356507</v>
      </c>
      <c r="D14" s="60">
        <f t="shared" si="2"/>
        <v>338499</v>
      </c>
      <c r="E14" s="65">
        <f t="shared" si="6"/>
        <v>117750</v>
      </c>
      <c r="F14" s="65">
        <f t="shared" si="3"/>
        <v>311500</v>
      </c>
      <c r="G14" s="65">
        <f t="shared" si="4"/>
        <v>1124256</v>
      </c>
      <c r="H14" s="36"/>
    </row>
    <row r="15" spans="1:8" x14ac:dyDescent="0.45">
      <c r="A15" s="35" t="s">
        <v>79</v>
      </c>
      <c r="B15" s="60">
        <f t="shared" si="0"/>
        <v>1718915</v>
      </c>
      <c r="C15" s="60">
        <f t="shared" si="1"/>
        <v>134652</v>
      </c>
      <c r="D15" s="60">
        <f t="shared" si="2"/>
        <v>164729</v>
      </c>
      <c r="E15" s="65">
        <f t="shared" si="6"/>
        <v>262037</v>
      </c>
      <c r="F15" s="65">
        <f t="shared" si="3"/>
        <v>236387</v>
      </c>
      <c r="G15" s="65">
        <f t="shared" si="4"/>
        <v>797805</v>
      </c>
      <c r="H15" s="36"/>
    </row>
    <row r="16" spans="1:8" x14ac:dyDescent="0.45">
      <c r="A16" s="35" t="s">
        <v>80</v>
      </c>
      <c r="B16" s="60">
        <f t="shared" si="0"/>
        <v>1870000</v>
      </c>
      <c r="C16" s="60">
        <f t="shared" si="1"/>
        <v>446086</v>
      </c>
      <c r="D16" s="60">
        <f t="shared" si="2"/>
        <v>336407</v>
      </c>
      <c r="E16" s="65">
        <f t="shared" si="6"/>
        <v>26480</v>
      </c>
      <c r="F16" s="65">
        <f t="shared" si="3"/>
        <v>431545</v>
      </c>
      <c r="G16" s="65">
        <f t="shared" si="4"/>
        <v>1240518</v>
      </c>
      <c r="H16" s="36"/>
    </row>
    <row r="17" spans="1:10" x14ac:dyDescent="0.45">
      <c r="A17" s="35" t="s">
        <v>81</v>
      </c>
      <c r="B17" s="60">
        <f t="shared" si="0"/>
        <v>150000</v>
      </c>
      <c r="C17" s="60">
        <f t="shared" si="1"/>
        <v>0</v>
      </c>
      <c r="D17" s="60">
        <f t="shared" si="2"/>
        <v>0</v>
      </c>
      <c r="E17" s="65">
        <f t="shared" si="6"/>
        <v>0</v>
      </c>
      <c r="F17" s="65">
        <f t="shared" si="3"/>
        <v>0</v>
      </c>
      <c r="G17" s="65">
        <f t="shared" si="4"/>
        <v>0</v>
      </c>
      <c r="H17" s="36"/>
    </row>
    <row r="18" spans="1:10" x14ac:dyDescent="0.45">
      <c r="A18" s="35" t="s">
        <v>82</v>
      </c>
      <c r="B18" s="60">
        <f t="shared" si="0"/>
        <v>66000</v>
      </c>
      <c r="C18" s="60">
        <f t="shared" si="1"/>
        <v>0</v>
      </c>
      <c r="D18" s="60">
        <f t="shared" si="2"/>
        <v>0</v>
      </c>
      <c r="E18" s="65">
        <f t="shared" si="6"/>
        <v>0</v>
      </c>
      <c r="F18" s="65">
        <f t="shared" si="3"/>
        <v>0</v>
      </c>
      <c r="G18" s="65">
        <f t="shared" si="4"/>
        <v>0</v>
      </c>
      <c r="H18" s="36"/>
    </row>
    <row r="19" spans="1:10" x14ac:dyDescent="0.45">
      <c r="A19" s="35" t="s">
        <v>83</v>
      </c>
      <c r="B19" s="60">
        <f t="shared" si="0"/>
        <v>600000</v>
      </c>
      <c r="C19" s="60">
        <f t="shared" si="1"/>
        <v>0</v>
      </c>
      <c r="D19" s="60">
        <f t="shared" si="2"/>
        <v>5670</v>
      </c>
      <c r="E19" s="65">
        <f t="shared" si="6"/>
        <v>0</v>
      </c>
      <c r="F19" s="65">
        <f t="shared" si="3"/>
        <v>0</v>
      </c>
      <c r="G19" s="65">
        <f t="shared" si="4"/>
        <v>5670</v>
      </c>
      <c r="H19" s="36"/>
    </row>
    <row r="20" spans="1:10" x14ac:dyDescent="0.45">
      <c r="A20" s="35" t="s">
        <v>84</v>
      </c>
      <c r="B20" s="60">
        <f t="shared" si="0"/>
        <v>240000</v>
      </c>
      <c r="C20" s="60">
        <f t="shared" si="1"/>
        <v>0</v>
      </c>
      <c r="D20" s="60">
        <f t="shared" si="2"/>
        <v>0</v>
      </c>
      <c r="E20" s="65">
        <f t="shared" si="6"/>
        <v>0</v>
      </c>
      <c r="F20" s="65">
        <f t="shared" si="3"/>
        <v>0</v>
      </c>
      <c r="G20" s="65">
        <f t="shared" si="4"/>
        <v>0</v>
      </c>
      <c r="H20" s="36"/>
    </row>
    <row r="21" spans="1:10" x14ac:dyDescent="0.45">
      <c r="A21" s="35" t="s">
        <v>85</v>
      </c>
      <c r="B21" s="60">
        <f t="shared" si="0"/>
        <v>300000</v>
      </c>
      <c r="C21" s="60">
        <f t="shared" si="1"/>
        <v>0</v>
      </c>
      <c r="D21" s="60">
        <f t="shared" si="2"/>
        <v>0</v>
      </c>
      <c r="E21" s="65">
        <f t="shared" si="6"/>
        <v>0</v>
      </c>
      <c r="F21" s="65">
        <f t="shared" si="3"/>
        <v>0</v>
      </c>
      <c r="G21" s="65">
        <f t="shared" si="4"/>
        <v>0</v>
      </c>
      <c r="H21" s="36"/>
    </row>
    <row r="22" spans="1:10" x14ac:dyDescent="0.45">
      <c r="A22" s="35" t="s">
        <v>86</v>
      </c>
      <c r="B22" s="60">
        <f t="shared" si="0"/>
        <v>240000</v>
      </c>
      <c r="C22" s="60">
        <f t="shared" si="1"/>
        <v>0</v>
      </c>
      <c r="D22" s="60">
        <f t="shared" si="2"/>
        <v>0</v>
      </c>
      <c r="E22" s="65">
        <f t="shared" si="6"/>
        <v>0</v>
      </c>
      <c r="F22" s="65">
        <f t="shared" si="3"/>
        <v>0</v>
      </c>
      <c r="G22" s="65">
        <f t="shared" si="4"/>
        <v>0</v>
      </c>
      <c r="H22" s="36"/>
      <c r="J22" s="84">
        <f>+E7+E28+E39+E52+E56+E60+E62</f>
        <v>43249839</v>
      </c>
    </row>
    <row r="23" spans="1:10" x14ac:dyDescent="0.45">
      <c r="A23" s="35" t="s">
        <v>87</v>
      </c>
      <c r="B23" s="60">
        <f t="shared" si="0"/>
        <v>300000</v>
      </c>
      <c r="C23" s="60">
        <f t="shared" si="1"/>
        <v>0</v>
      </c>
      <c r="D23" s="60">
        <f t="shared" si="2"/>
        <v>0</v>
      </c>
      <c r="E23" s="65">
        <f t="shared" si="6"/>
        <v>0</v>
      </c>
      <c r="F23" s="65">
        <f t="shared" si="3"/>
        <v>0</v>
      </c>
      <c r="G23" s="65">
        <f t="shared" si="4"/>
        <v>0</v>
      </c>
      <c r="H23" s="36"/>
    </row>
    <row r="24" spans="1:10" x14ac:dyDescent="0.45">
      <c r="A24" t="s">
        <v>347</v>
      </c>
      <c r="B24" s="60">
        <f t="shared" si="0"/>
        <v>120000</v>
      </c>
      <c r="C24" s="60">
        <f t="shared" si="1"/>
        <v>0</v>
      </c>
      <c r="D24" s="60">
        <f t="shared" si="2"/>
        <v>0</v>
      </c>
      <c r="E24" s="65">
        <f t="shared" si="6"/>
        <v>0</v>
      </c>
      <c r="F24" s="65">
        <f t="shared" si="3"/>
        <v>0</v>
      </c>
      <c r="G24" s="65"/>
      <c r="H24" s="36"/>
    </row>
    <row r="25" spans="1:10" x14ac:dyDescent="0.45">
      <c r="A25" s="35" t="s">
        <v>88</v>
      </c>
      <c r="B25" s="60">
        <f t="shared" si="0"/>
        <v>7000000</v>
      </c>
      <c r="C25" s="60">
        <f t="shared" si="1"/>
        <v>1480793</v>
      </c>
      <c r="D25" s="60">
        <f t="shared" si="2"/>
        <v>0</v>
      </c>
      <c r="E25" s="65">
        <f t="shared" si="6"/>
        <v>0</v>
      </c>
      <c r="F25" s="65">
        <f t="shared" si="3"/>
        <v>0</v>
      </c>
      <c r="G25" s="65">
        <f t="shared" si="4"/>
        <v>1480793</v>
      </c>
      <c r="H25" s="36"/>
    </row>
    <row r="26" spans="1:10" x14ac:dyDescent="0.45">
      <c r="A26" s="35" t="s">
        <v>89</v>
      </c>
      <c r="B26" s="60">
        <f t="shared" si="0"/>
        <v>135000</v>
      </c>
      <c r="C26" s="60">
        <f t="shared" si="1"/>
        <v>22904</v>
      </c>
      <c r="D26" s="60">
        <f t="shared" si="2"/>
        <v>19000</v>
      </c>
      <c r="E26" s="65">
        <f t="shared" si="6"/>
        <v>16011</v>
      </c>
      <c r="F26" s="65">
        <f t="shared" si="3"/>
        <v>16608</v>
      </c>
      <c r="G26" s="65">
        <f t="shared" si="4"/>
        <v>74523</v>
      </c>
      <c r="H26" s="36"/>
    </row>
    <row r="27" spans="1:10" x14ac:dyDescent="0.45">
      <c r="A27" s="35" t="s">
        <v>90</v>
      </c>
      <c r="B27" s="60" t="str">
        <f t="shared" si="0"/>
        <v/>
      </c>
      <c r="C27" s="60" t="str">
        <f t="shared" si="1"/>
        <v/>
      </c>
      <c r="D27" s="60" t="str">
        <f t="shared" si="2"/>
        <v/>
      </c>
      <c r="E27" s="65" t="str">
        <f t="shared" si="6"/>
        <v/>
      </c>
      <c r="F27" s="65" t="str">
        <f t="shared" si="3"/>
        <v/>
      </c>
      <c r="G27" s="65">
        <f t="shared" si="4"/>
        <v>0</v>
      </c>
      <c r="H27" s="36"/>
    </row>
    <row r="28" spans="1:10" x14ac:dyDescent="0.45">
      <c r="A28" s="45" t="s">
        <v>91</v>
      </c>
      <c r="B28" s="62">
        <f>+SUM(B29:B38)</f>
        <v>24280000</v>
      </c>
      <c r="C28" s="62">
        <f>+SUM(C29:C38)</f>
        <v>11444062</v>
      </c>
      <c r="D28" s="62">
        <f>+SUM(D29:D38)</f>
        <v>3363741</v>
      </c>
      <c r="E28" s="62">
        <f>+SUM(E29:E38)</f>
        <v>3775557</v>
      </c>
      <c r="F28" s="62">
        <f>+SUM(F29:F36)</f>
        <v>3534078</v>
      </c>
      <c r="G28" s="95">
        <f t="shared" si="4"/>
        <v>22117438</v>
      </c>
      <c r="H28" s="39"/>
    </row>
    <row r="29" spans="1:10" x14ac:dyDescent="0.45">
      <c r="A29" s="35" t="s">
        <v>92</v>
      </c>
      <c r="B29" s="60">
        <f t="shared" ref="B29:B38" si="7">+IFERROR(VLOOKUP($A29,$M:$W,2,FALSE),"")</f>
        <v>250000</v>
      </c>
      <c r="C29" s="60">
        <f>+IFERROR(VLOOKUP($A29,$M:$W,5,FALSE),"")</f>
        <v>0</v>
      </c>
      <c r="D29" s="60">
        <f>+IFERROR(VLOOKUP($A29,$M:$W,8,FALSE),"")</f>
        <v>144755</v>
      </c>
      <c r="E29" s="65">
        <f>+IFERROR(VLOOKUP($A29,$M:$AF,11,FALSE),"")</f>
        <v>3960</v>
      </c>
      <c r="F29" s="36">
        <f>+IFERROR(VLOOKUP($A29,$M:$AF,14,FALSE),"")</f>
        <v>13957</v>
      </c>
      <c r="G29" s="65">
        <f t="shared" si="4"/>
        <v>162672</v>
      </c>
      <c r="H29" s="36"/>
    </row>
    <row r="30" spans="1:10" x14ac:dyDescent="0.45">
      <c r="A30" s="35" t="s">
        <v>93</v>
      </c>
      <c r="B30" s="60">
        <f t="shared" si="7"/>
        <v>2280000</v>
      </c>
      <c r="C30" s="60">
        <f t="shared" ref="C30:C38" si="8">+IFERROR(VLOOKUP($A30,$M:$W,5,FALSE),"")</f>
        <v>529984</v>
      </c>
      <c r="D30" s="60">
        <f t="shared" ref="D30:D38" si="9">+IFERROR(VLOOKUP($A30,$M:$W,8,FALSE),"")</f>
        <v>448969</v>
      </c>
      <c r="E30" s="65">
        <f t="shared" ref="E30:E38" si="10">+IFERROR(VLOOKUP($A30,$M:$AF,11,FALSE),"")</f>
        <v>280053</v>
      </c>
      <c r="F30" s="36">
        <f t="shared" ref="F30:F38" si="11">+IFERROR(VLOOKUP($A30,$M:$AF,14,FALSE),"")</f>
        <v>585679</v>
      </c>
      <c r="G30" s="65">
        <f t="shared" si="4"/>
        <v>1844685</v>
      </c>
      <c r="H30" s="36"/>
    </row>
    <row r="31" spans="1:10" x14ac:dyDescent="0.45">
      <c r="A31" s="35" t="s">
        <v>94</v>
      </c>
      <c r="B31" s="60">
        <f t="shared" si="7"/>
        <v>3685000</v>
      </c>
      <c r="C31" s="60">
        <f t="shared" si="8"/>
        <v>667586</v>
      </c>
      <c r="D31" s="60">
        <f t="shared" si="9"/>
        <v>1050631</v>
      </c>
      <c r="E31" s="65">
        <f t="shared" si="10"/>
        <v>785644</v>
      </c>
      <c r="F31" s="36">
        <f t="shared" si="11"/>
        <v>1163037</v>
      </c>
      <c r="G31" s="65">
        <f t="shared" si="4"/>
        <v>3666898</v>
      </c>
      <c r="H31" s="36"/>
    </row>
    <row r="32" spans="1:10" x14ac:dyDescent="0.45">
      <c r="A32" s="35" t="s">
        <v>95</v>
      </c>
      <c r="B32" s="60">
        <f t="shared" si="7"/>
        <v>150000</v>
      </c>
      <c r="C32" s="60">
        <f t="shared" si="8"/>
        <v>0</v>
      </c>
      <c r="D32" s="60">
        <f t="shared" si="9"/>
        <v>0</v>
      </c>
      <c r="E32" s="65">
        <f t="shared" si="10"/>
        <v>72000</v>
      </c>
      <c r="F32" s="36">
        <f t="shared" si="11"/>
        <v>0</v>
      </c>
      <c r="G32" s="65">
        <f t="shared" si="4"/>
        <v>72000</v>
      </c>
      <c r="H32" s="36"/>
    </row>
    <row r="33" spans="1:8" x14ac:dyDescent="0.45">
      <c r="A33" s="35" t="s">
        <v>96</v>
      </c>
      <c r="B33" s="60">
        <f t="shared" si="7"/>
        <v>7080000</v>
      </c>
      <c r="C33" s="60">
        <f t="shared" si="8"/>
        <v>2550745</v>
      </c>
      <c r="D33" s="60">
        <f t="shared" si="9"/>
        <v>604900</v>
      </c>
      <c r="E33" s="65">
        <f t="shared" si="10"/>
        <v>2168500</v>
      </c>
      <c r="F33" s="36">
        <f t="shared" si="11"/>
        <v>1137750</v>
      </c>
      <c r="G33" s="65">
        <f t="shared" si="4"/>
        <v>6461895</v>
      </c>
      <c r="H33" s="36"/>
    </row>
    <row r="34" spans="1:8" x14ac:dyDescent="0.45">
      <c r="A34" s="35" t="s">
        <v>97</v>
      </c>
      <c r="B34" s="60">
        <f t="shared" si="7"/>
        <v>400000</v>
      </c>
      <c r="C34" s="60">
        <f t="shared" si="8"/>
        <v>75330</v>
      </c>
      <c r="D34" s="60">
        <f t="shared" si="9"/>
        <v>123500</v>
      </c>
      <c r="E34" s="65">
        <f t="shared" si="10"/>
        <v>0</v>
      </c>
      <c r="F34" s="36">
        <f t="shared" si="11"/>
        <v>0</v>
      </c>
      <c r="G34" s="65">
        <f t="shared" si="4"/>
        <v>198830</v>
      </c>
      <c r="H34" s="36"/>
    </row>
    <row r="35" spans="1:8" x14ac:dyDescent="0.45">
      <c r="A35" s="35" t="s">
        <v>98</v>
      </c>
      <c r="B35" s="60">
        <f t="shared" si="7"/>
        <v>880000</v>
      </c>
      <c r="C35" s="60">
        <f t="shared" si="8"/>
        <v>36450</v>
      </c>
      <c r="D35" s="60">
        <f t="shared" si="9"/>
        <v>152446</v>
      </c>
      <c r="E35" s="65">
        <f t="shared" si="10"/>
        <v>4260</v>
      </c>
      <c r="F35" s="36">
        <f t="shared" si="11"/>
        <v>219320</v>
      </c>
      <c r="G35" s="65">
        <f t="shared" si="4"/>
        <v>412476</v>
      </c>
      <c r="H35" s="36"/>
    </row>
    <row r="36" spans="1:8" x14ac:dyDescent="0.45">
      <c r="A36" s="35" t="s">
        <v>99</v>
      </c>
      <c r="B36" s="60">
        <f t="shared" si="7"/>
        <v>8850000</v>
      </c>
      <c r="C36" s="60">
        <f t="shared" si="8"/>
        <v>7581300</v>
      </c>
      <c r="D36" s="60">
        <f t="shared" si="9"/>
        <v>279475</v>
      </c>
      <c r="E36" s="65">
        <f t="shared" si="10"/>
        <v>434140</v>
      </c>
      <c r="F36" s="36">
        <f t="shared" si="11"/>
        <v>414335</v>
      </c>
      <c r="G36" s="65">
        <f t="shared" si="4"/>
        <v>8709250</v>
      </c>
      <c r="H36" s="36"/>
    </row>
    <row r="37" spans="1:8" x14ac:dyDescent="0.45">
      <c r="A37" s="93" t="s">
        <v>348</v>
      </c>
      <c r="B37" s="60">
        <f t="shared" si="7"/>
        <v>20000</v>
      </c>
      <c r="C37" s="60">
        <f t="shared" si="8"/>
        <v>0</v>
      </c>
      <c r="D37" s="60">
        <f t="shared" si="9"/>
        <v>0</v>
      </c>
      <c r="E37" s="65">
        <f t="shared" si="10"/>
        <v>0</v>
      </c>
      <c r="F37" s="36">
        <f t="shared" si="11"/>
        <v>0</v>
      </c>
      <c r="G37" s="65"/>
      <c r="H37" s="36"/>
    </row>
    <row r="38" spans="1:8" x14ac:dyDescent="0.45">
      <c r="A38" t="s">
        <v>349</v>
      </c>
      <c r="B38" s="60">
        <f t="shared" si="7"/>
        <v>685000</v>
      </c>
      <c r="C38" s="60">
        <f t="shared" si="8"/>
        <v>2667</v>
      </c>
      <c r="D38" s="60">
        <f t="shared" si="9"/>
        <v>559065</v>
      </c>
      <c r="E38" s="65">
        <f t="shared" si="10"/>
        <v>27000</v>
      </c>
      <c r="F38" s="36">
        <f t="shared" si="11"/>
        <v>0</v>
      </c>
      <c r="G38" s="65"/>
      <c r="H38" s="36"/>
    </row>
    <row r="39" spans="1:8" x14ac:dyDescent="0.45">
      <c r="A39" s="44" t="s">
        <v>100</v>
      </c>
      <c r="B39" s="62">
        <f>+SUM(B40:B51)</f>
        <v>38018440</v>
      </c>
      <c r="C39" s="62">
        <f>+SUM(C40:C51)</f>
        <v>7173083</v>
      </c>
      <c r="D39" s="62">
        <f>+SUM(D40:D51)</f>
        <v>8191686</v>
      </c>
      <c r="E39" s="62">
        <f>+SUM(E40:E51)</f>
        <v>8072171</v>
      </c>
      <c r="F39" s="62">
        <f>+SUM(F40:F51)</f>
        <v>7712605</v>
      </c>
      <c r="G39" s="95">
        <f t="shared" si="4"/>
        <v>31149545</v>
      </c>
      <c r="H39" s="39"/>
    </row>
    <row r="40" spans="1:8" x14ac:dyDescent="0.45">
      <c r="A40" s="35" t="s">
        <v>101</v>
      </c>
      <c r="B40" s="60">
        <f t="shared" ref="B40:B51" si="12">+IFERROR(VLOOKUP($A40,$M:$W,2,FALSE),"")</f>
        <v>50000</v>
      </c>
      <c r="C40" s="60">
        <f>+IFERROR(VLOOKUP($A40,$M:$W,5,FALSE),"")</f>
        <v>0</v>
      </c>
      <c r="D40" s="60">
        <f>+IFERROR(VLOOKUP($A40,$M:$W,8,FALSE),"")</f>
        <v>0</v>
      </c>
      <c r="E40" s="65">
        <f>+IFERROR(VLOOKUP($A40,$M:$AF,11,FALSE),"")</f>
        <v>0</v>
      </c>
      <c r="F40" s="36">
        <f>+IFERROR(VLOOKUP($A40,$M:$AF,14,FALSE),"")</f>
        <v>0</v>
      </c>
      <c r="G40" s="65">
        <f t="shared" si="4"/>
        <v>0</v>
      </c>
      <c r="H40" s="36"/>
    </row>
    <row r="41" spans="1:8" x14ac:dyDescent="0.45">
      <c r="A41" s="35" t="s">
        <v>102</v>
      </c>
      <c r="B41" s="60">
        <f t="shared" si="12"/>
        <v>2300000</v>
      </c>
      <c r="C41" s="60">
        <f t="shared" ref="C41:C51" si="13">+IFERROR(VLOOKUP($A41,$M:$W,5,FALSE),"")</f>
        <v>677397</v>
      </c>
      <c r="D41" s="60">
        <f t="shared" ref="D41:D51" si="14">+IFERROR(VLOOKUP($A41,$M:$W,8,FALSE),"")</f>
        <v>760683</v>
      </c>
      <c r="E41" s="65">
        <f t="shared" ref="E41:E51" si="15">+IFERROR(VLOOKUP($A41,$M:$AF,11,FALSE),"")</f>
        <v>220803</v>
      </c>
      <c r="F41" s="36">
        <f t="shared" ref="F41:F51" si="16">+IFERROR(VLOOKUP($A41,$M:$AF,14,FALSE),"")</f>
        <v>476529</v>
      </c>
      <c r="G41" s="65">
        <f t="shared" si="4"/>
        <v>2135412</v>
      </c>
      <c r="H41" s="36"/>
    </row>
    <row r="42" spans="1:8" x14ac:dyDescent="0.45">
      <c r="A42" s="35" t="s">
        <v>103</v>
      </c>
      <c r="B42" s="60">
        <f t="shared" si="12"/>
        <v>1373440</v>
      </c>
      <c r="C42" s="60">
        <f t="shared" si="13"/>
        <v>254009</v>
      </c>
      <c r="D42" s="60">
        <f t="shared" si="14"/>
        <v>355841</v>
      </c>
      <c r="E42" s="65">
        <f t="shared" si="15"/>
        <v>239465</v>
      </c>
      <c r="F42" s="36">
        <f t="shared" si="16"/>
        <v>335842</v>
      </c>
      <c r="G42" s="65">
        <f t="shared" si="4"/>
        <v>1185157</v>
      </c>
      <c r="H42" s="36"/>
    </row>
    <row r="43" spans="1:8" x14ac:dyDescent="0.45">
      <c r="A43" s="35" t="s">
        <v>104</v>
      </c>
      <c r="B43" s="60">
        <f t="shared" si="12"/>
        <v>445000</v>
      </c>
      <c r="C43" s="60">
        <f t="shared" si="13"/>
        <v>53800</v>
      </c>
      <c r="D43" s="60">
        <f t="shared" si="14"/>
        <v>53000</v>
      </c>
      <c r="E43" s="65">
        <f t="shared" si="15"/>
        <v>46000</v>
      </c>
      <c r="F43" s="36">
        <f t="shared" si="16"/>
        <v>80400</v>
      </c>
      <c r="G43" s="65">
        <f t="shared" si="4"/>
        <v>233200</v>
      </c>
      <c r="H43" s="36"/>
    </row>
    <row r="44" spans="1:8" x14ac:dyDescent="0.45">
      <c r="A44" s="35" t="s">
        <v>105</v>
      </c>
      <c r="B44" s="60">
        <f t="shared" si="12"/>
        <v>800000</v>
      </c>
      <c r="C44" s="60">
        <f t="shared" si="13"/>
        <v>61134</v>
      </c>
      <c r="D44" s="60">
        <f t="shared" si="14"/>
        <v>57416</v>
      </c>
      <c r="E44" s="65">
        <f t="shared" si="15"/>
        <v>115280</v>
      </c>
      <c r="F44" s="36">
        <f t="shared" si="16"/>
        <v>61316</v>
      </c>
      <c r="G44" s="65">
        <f t="shared" si="4"/>
        <v>295146</v>
      </c>
      <c r="H44" s="36"/>
    </row>
    <row r="45" spans="1:8" x14ac:dyDescent="0.45">
      <c r="A45" s="35" t="s">
        <v>106</v>
      </c>
      <c r="B45" s="60">
        <f t="shared" si="12"/>
        <v>1200000</v>
      </c>
      <c r="C45" s="60">
        <f t="shared" si="13"/>
        <v>81470</v>
      </c>
      <c r="D45" s="60">
        <f t="shared" si="14"/>
        <v>302398</v>
      </c>
      <c r="E45" s="65">
        <f t="shared" si="15"/>
        <v>74000</v>
      </c>
      <c r="F45" s="36">
        <f t="shared" si="16"/>
        <v>28000</v>
      </c>
      <c r="G45" s="65">
        <f t="shared" si="4"/>
        <v>485868</v>
      </c>
      <c r="H45" s="36"/>
    </row>
    <row r="46" spans="1:8" x14ac:dyDescent="0.45">
      <c r="A46" s="35" t="s">
        <v>107</v>
      </c>
      <c r="B46" s="60">
        <f t="shared" si="12"/>
        <v>900000</v>
      </c>
      <c r="C46" s="60">
        <f t="shared" si="13"/>
        <v>85284</v>
      </c>
      <c r="D46" s="60">
        <f t="shared" si="14"/>
        <v>141513</v>
      </c>
      <c r="E46" s="65">
        <f t="shared" si="15"/>
        <v>9108</v>
      </c>
      <c r="F46" s="36">
        <f t="shared" si="16"/>
        <v>52414</v>
      </c>
      <c r="G46" s="65">
        <f t="shared" si="4"/>
        <v>288319</v>
      </c>
      <c r="H46" s="36"/>
    </row>
    <row r="47" spans="1:8" ht="17.25" customHeight="1" x14ac:dyDescent="0.45">
      <c r="A47" s="35" t="s">
        <v>108</v>
      </c>
      <c r="B47" s="60">
        <f t="shared" si="12"/>
        <v>200000</v>
      </c>
      <c r="C47" s="60">
        <f t="shared" si="13"/>
        <v>0</v>
      </c>
      <c r="D47" s="60">
        <f t="shared" si="14"/>
        <v>0</v>
      </c>
      <c r="E47" s="65">
        <f t="shared" si="15"/>
        <v>0</v>
      </c>
      <c r="F47" s="36">
        <f t="shared" si="16"/>
        <v>0</v>
      </c>
      <c r="G47" s="65">
        <f t="shared" si="4"/>
        <v>0</v>
      </c>
      <c r="H47" s="36"/>
    </row>
    <row r="48" spans="1:8" ht="17.25" customHeight="1" x14ac:dyDescent="0.45">
      <c r="A48" s="90" t="s">
        <v>109</v>
      </c>
      <c r="B48" s="91">
        <f t="shared" si="12"/>
        <v>3750000</v>
      </c>
      <c r="C48" s="60">
        <f t="shared" si="13"/>
        <v>397650</v>
      </c>
      <c r="D48" s="60">
        <f t="shared" si="14"/>
        <v>581683</v>
      </c>
      <c r="E48" s="65">
        <f t="shared" si="15"/>
        <v>1124692</v>
      </c>
      <c r="F48" s="36">
        <f t="shared" si="16"/>
        <v>707356</v>
      </c>
      <c r="G48" s="92">
        <f t="shared" si="4"/>
        <v>2811381</v>
      </c>
      <c r="H48" s="89"/>
    </row>
    <row r="49" spans="1:8" ht="17.25" customHeight="1" x14ac:dyDescent="0.45">
      <c r="A49" s="35" t="s">
        <v>110</v>
      </c>
      <c r="B49" s="60">
        <f t="shared" si="12"/>
        <v>700000</v>
      </c>
      <c r="C49" s="60">
        <f t="shared" si="13"/>
        <v>0</v>
      </c>
      <c r="D49" s="60">
        <f t="shared" si="14"/>
        <v>0</v>
      </c>
      <c r="E49" s="65">
        <f t="shared" si="15"/>
        <v>76000</v>
      </c>
      <c r="F49" s="36">
        <f t="shared" si="16"/>
        <v>230150</v>
      </c>
      <c r="G49" s="65">
        <f t="shared" si="4"/>
        <v>306150</v>
      </c>
      <c r="H49" s="36"/>
    </row>
    <row r="50" spans="1:8" x14ac:dyDescent="0.45">
      <c r="A50" s="35" t="s">
        <v>111</v>
      </c>
      <c r="B50" s="60">
        <f t="shared" si="12"/>
        <v>23500000</v>
      </c>
      <c r="C50" s="60">
        <f t="shared" si="13"/>
        <v>5005477</v>
      </c>
      <c r="D50" s="60">
        <f t="shared" si="14"/>
        <v>5230052</v>
      </c>
      <c r="E50" s="65">
        <f t="shared" si="15"/>
        <v>5301955</v>
      </c>
      <c r="F50" s="36">
        <f t="shared" si="16"/>
        <v>5381105</v>
      </c>
      <c r="G50" s="65">
        <f t="shared" si="4"/>
        <v>20918589</v>
      </c>
      <c r="H50" s="36"/>
    </row>
    <row r="51" spans="1:8" x14ac:dyDescent="0.45">
      <c r="A51" s="35" t="s">
        <v>112</v>
      </c>
      <c r="B51" s="60">
        <f t="shared" si="12"/>
        <v>2800000</v>
      </c>
      <c r="C51" s="60">
        <f t="shared" si="13"/>
        <v>556862</v>
      </c>
      <c r="D51" s="60">
        <f t="shared" si="14"/>
        <v>709100</v>
      </c>
      <c r="E51" s="65">
        <f t="shared" si="15"/>
        <v>864868</v>
      </c>
      <c r="F51" s="36">
        <f t="shared" si="16"/>
        <v>359493</v>
      </c>
      <c r="G51" s="65">
        <f t="shared" si="4"/>
        <v>2490323</v>
      </c>
      <c r="H51" s="36"/>
    </row>
    <row r="52" spans="1:8" x14ac:dyDescent="0.45">
      <c r="A52" s="46" t="s">
        <v>113</v>
      </c>
      <c r="B52" s="62">
        <f>+SUM(B53)</f>
        <v>18539546</v>
      </c>
      <c r="C52" s="62">
        <f>+SUM(C53)</f>
        <v>4753857</v>
      </c>
      <c r="D52" s="62">
        <f>+SUM(D53)</f>
        <v>4538693</v>
      </c>
      <c r="E52" s="62">
        <f>+SUM(E53)</f>
        <v>4670876</v>
      </c>
      <c r="F52" s="62">
        <f>+SUM(F53)</f>
        <v>4557123</v>
      </c>
      <c r="G52" s="95">
        <f t="shared" si="4"/>
        <v>18520549</v>
      </c>
      <c r="H52" s="39"/>
    </row>
    <row r="53" spans="1:8" x14ac:dyDescent="0.45">
      <c r="A53" s="35" t="s">
        <v>114</v>
      </c>
      <c r="B53" s="60">
        <f>+IFERROR(VLOOKUP($A53,$M:$W,2,FALSE),"")</f>
        <v>18539546</v>
      </c>
      <c r="C53" s="60">
        <f>+IFERROR(VLOOKUP($A53,$M:$W,5,FALSE),"")</f>
        <v>4753857</v>
      </c>
      <c r="D53" s="60">
        <f>+IFERROR(VLOOKUP($A53,$M:$W,8,FALSE),"")</f>
        <v>4538693</v>
      </c>
      <c r="E53" s="60">
        <f>+IFERROR(VLOOKUP($A53,$M:$AF,11,FALSE),"")</f>
        <v>4670876</v>
      </c>
      <c r="F53" s="36">
        <f>+IFERROR(VLOOKUP($A53,$M:$AF,14,FALSE),"")</f>
        <v>4557123</v>
      </c>
      <c r="G53" s="65">
        <f t="shared" si="4"/>
        <v>18520549</v>
      </c>
      <c r="H53" s="36"/>
    </row>
    <row r="54" spans="1:8" x14ac:dyDescent="0.45">
      <c r="A54" s="44" t="s">
        <v>115</v>
      </c>
      <c r="B54" s="62">
        <f>B55</f>
        <v>200000</v>
      </c>
      <c r="C54" s="62">
        <f>C55</f>
        <v>0</v>
      </c>
      <c r="D54" s="62">
        <f>D55</f>
        <v>0</v>
      </c>
      <c r="E54" s="62">
        <f>E55</f>
        <v>0</v>
      </c>
      <c r="F54" s="62">
        <f>F55</f>
        <v>0</v>
      </c>
      <c r="G54" s="95">
        <f t="shared" si="4"/>
        <v>0</v>
      </c>
      <c r="H54" s="39"/>
    </row>
    <row r="55" spans="1:8" x14ac:dyDescent="0.45">
      <c r="A55" s="35" t="s">
        <v>116</v>
      </c>
      <c r="B55" s="60">
        <f>+IFERROR(VLOOKUP($A55,$M:$W,2,FALSE),"")</f>
        <v>200000</v>
      </c>
      <c r="C55" s="60">
        <f>+IFERROR(VLOOKUP($A55,$M:$W,5,FALSE),"")</f>
        <v>0</v>
      </c>
      <c r="D55" s="60">
        <f>+IFERROR(VLOOKUP($A55,$M:$W,8,FALSE),"")</f>
        <v>0</v>
      </c>
      <c r="E55" s="60">
        <f>+IFERROR(VLOOKUP($A55,$M:$AF,11,FALSE),"")</f>
        <v>0</v>
      </c>
      <c r="F55" s="36">
        <f>+IFERROR(VLOOKUP($A55,$M:$AF,14,FALSE),"")</f>
        <v>0</v>
      </c>
      <c r="G55" s="65">
        <f t="shared" si="4"/>
        <v>0</v>
      </c>
      <c r="H55" s="36"/>
    </row>
    <row r="56" spans="1:8" x14ac:dyDescent="0.45">
      <c r="A56" s="44" t="s">
        <v>117</v>
      </c>
      <c r="B56" s="62">
        <f>+SUM(B57:B59)</f>
        <v>19706697</v>
      </c>
      <c r="C56" s="62">
        <f>+SUM(C57:C59)</f>
        <v>4801421</v>
      </c>
      <c r="D56" s="62">
        <f>+SUM(D57:D59)</f>
        <v>4051490</v>
      </c>
      <c r="E56" s="62">
        <f>+SUM(E57:E59)</f>
        <v>3804423</v>
      </c>
      <c r="F56" s="62">
        <f>+SUM(F57:F59)</f>
        <v>3756581</v>
      </c>
      <c r="G56" s="95">
        <f t="shared" si="4"/>
        <v>16413915</v>
      </c>
      <c r="H56" s="39"/>
    </row>
    <row r="57" spans="1:8" x14ac:dyDescent="0.45">
      <c r="A57" s="35" t="s">
        <v>118</v>
      </c>
      <c r="B57" s="60">
        <f>+IFERROR(VLOOKUP($A57,$M:$W,2,FALSE),"")</f>
        <v>18226697</v>
      </c>
      <c r="C57" s="60">
        <f>+IFERROR(VLOOKUP($A57,$M:$W,5,FALSE),"")</f>
        <v>4568456</v>
      </c>
      <c r="D57" s="60">
        <f>+IFERROR(VLOOKUP($A57,$M:$W,8,FALSE),"")</f>
        <v>3477733</v>
      </c>
      <c r="E57" s="60">
        <f>+IFERROR(VLOOKUP($A57,$M:$AF,11,FALSE),"")</f>
        <v>3628150</v>
      </c>
      <c r="F57" s="36">
        <f>+IFERROR(VLOOKUP($A57,$M:$AF,14,FALSE),"")</f>
        <v>3580374</v>
      </c>
      <c r="G57" s="65">
        <f t="shared" si="4"/>
        <v>15254713</v>
      </c>
      <c r="H57" s="36"/>
    </row>
    <row r="58" spans="1:8" x14ac:dyDescent="0.45">
      <c r="A58" s="35" t="s">
        <v>119</v>
      </c>
      <c r="B58" s="60">
        <f>+IFERROR(VLOOKUP($A58,$M:$W,2,FALSE),"")</f>
        <v>980000</v>
      </c>
      <c r="C58" s="60">
        <f t="shared" ref="C58:C59" si="17">+IFERROR(VLOOKUP($A58,$M:$W,5,FALSE),"")</f>
        <v>232965</v>
      </c>
      <c r="D58" s="60">
        <f t="shared" ref="D58:D59" si="18">+IFERROR(VLOOKUP($A58,$M:$W,8,FALSE),"")</f>
        <v>176257</v>
      </c>
      <c r="E58" s="60">
        <f t="shared" ref="E58:E59" si="19">+IFERROR(VLOOKUP($A58,$M:$AF,11,FALSE),"")</f>
        <v>176273</v>
      </c>
      <c r="F58" s="36">
        <f t="shared" ref="F58:F59" si="20">+IFERROR(VLOOKUP($A58,$M:$AF,14,FALSE),"")</f>
        <v>176207</v>
      </c>
      <c r="G58" s="65">
        <f t="shared" si="4"/>
        <v>761702</v>
      </c>
      <c r="H58" s="36"/>
    </row>
    <row r="59" spans="1:8" x14ac:dyDescent="0.45">
      <c r="A59" s="35" t="s">
        <v>120</v>
      </c>
      <c r="B59" s="60">
        <f>+IFERROR(VLOOKUP($A59,$M:$W,2,FALSE),"")</f>
        <v>500000</v>
      </c>
      <c r="C59" s="60">
        <f t="shared" si="17"/>
        <v>0</v>
      </c>
      <c r="D59" s="60">
        <f t="shared" si="18"/>
        <v>397500</v>
      </c>
      <c r="E59" s="60">
        <f t="shared" si="19"/>
        <v>0</v>
      </c>
      <c r="F59" s="36">
        <f t="shared" si="20"/>
        <v>0</v>
      </c>
      <c r="G59" s="65">
        <f t="shared" si="4"/>
        <v>397500</v>
      </c>
      <c r="H59" s="36"/>
    </row>
    <row r="60" spans="1:8" x14ac:dyDescent="0.45">
      <c r="A60" s="44" t="s">
        <v>121</v>
      </c>
      <c r="B60" s="62">
        <f>B61</f>
        <v>2350000</v>
      </c>
      <c r="C60" s="62">
        <f>C61</f>
        <v>199888</v>
      </c>
      <c r="D60" s="62">
        <f>D61</f>
        <v>315093</v>
      </c>
      <c r="E60" s="62">
        <f>E61</f>
        <v>570773</v>
      </c>
      <c r="F60" s="62">
        <f>F61</f>
        <v>782282</v>
      </c>
      <c r="G60" s="95">
        <f t="shared" si="4"/>
        <v>1868036</v>
      </c>
      <c r="H60" s="39"/>
    </row>
    <row r="61" spans="1:8" x14ac:dyDescent="0.45">
      <c r="A61" s="35" t="s">
        <v>122</v>
      </c>
      <c r="B61" s="60">
        <f>+IFERROR(VLOOKUP($A61,$M:$W,2,FALSE),"")</f>
        <v>2350000</v>
      </c>
      <c r="C61" s="60">
        <f>+IFERROR(VLOOKUP($A61,$M:$W,5,FALSE),"")</f>
        <v>199888</v>
      </c>
      <c r="D61" s="60">
        <f>+IFERROR(VLOOKUP($A61,$M:$W,8,FALSE),"")</f>
        <v>315093</v>
      </c>
      <c r="E61" s="60">
        <f>+IFERROR(VLOOKUP($A61,$M:$AF,11,FALSE),"")</f>
        <v>570773</v>
      </c>
      <c r="F61" s="36">
        <f>+IFERROR(VLOOKUP($A61,$M:$AF,14,FALSE),"")</f>
        <v>782282</v>
      </c>
      <c r="G61" s="65">
        <f t="shared" si="4"/>
        <v>1868036</v>
      </c>
      <c r="H61" s="36"/>
    </row>
    <row r="62" spans="1:8" x14ac:dyDescent="0.45">
      <c r="A62" s="44" t="s">
        <v>123</v>
      </c>
      <c r="B62" s="62">
        <f>B63</f>
        <v>1489000</v>
      </c>
      <c r="C62" s="62">
        <f>C63</f>
        <v>73006</v>
      </c>
      <c r="D62" s="62">
        <f>D63</f>
        <v>226539</v>
      </c>
      <c r="E62" s="62">
        <f>E63</f>
        <v>274987</v>
      </c>
      <c r="F62" s="62">
        <f>F63</f>
        <v>894793</v>
      </c>
      <c r="G62" s="95">
        <f t="shared" si="4"/>
        <v>1469325</v>
      </c>
      <c r="H62" s="39"/>
    </row>
    <row r="63" spans="1:8" x14ac:dyDescent="0.45">
      <c r="A63" s="35" t="s">
        <v>123</v>
      </c>
      <c r="B63" s="60">
        <f>+IFERROR(VLOOKUP($A63,$M:$W,2,FALSE),"")</f>
        <v>1489000</v>
      </c>
      <c r="C63" s="60">
        <f>+IFERROR(VLOOKUP($A63,$M:$W,5,FALSE),"")</f>
        <v>73006</v>
      </c>
      <c r="D63" s="60">
        <f>+IFERROR(VLOOKUP($A63,$M:$W,8,FALSE),"")</f>
        <v>226539</v>
      </c>
      <c r="E63" s="60">
        <f>+IFERROR(VLOOKUP($A63,$M:$AF,11,FALSE),"")</f>
        <v>274987</v>
      </c>
      <c r="F63" s="36">
        <f>+IFERROR(VLOOKUP($A63,$M:$AF,14,FALSE),"")</f>
        <v>894793</v>
      </c>
      <c r="G63" s="65">
        <f t="shared" si="4"/>
        <v>1469325</v>
      </c>
      <c r="H63" s="36"/>
    </row>
    <row r="64" spans="1:8" x14ac:dyDescent="0.45">
      <c r="A64" s="44" t="s">
        <v>124</v>
      </c>
      <c r="B64" s="62">
        <f>B65</f>
        <v>60570000</v>
      </c>
      <c r="C64" s="62">
        <f>C65</f>
        <v>8125011</v>
      </c>
      <c r="D64" s="62">
        <f>D65</f>
        <v>11551015</v>
      </c>
      <c r="E64" s="62">
        <f>E65</f>
        <v>21796430</v>
      </c>
      <c r="F64" s="62">
        <f>F65</f>
        <v>9865536</v>
      </c>
      <c r="G64" s="95">
        <f t="shared" si="4"/>
        <v>51337992</v>
      </c>
      <c r="H64" s="39"/>
    </row>
    <row r="65" spans="1:8" x14ac:dyDescent="0.45">
      <c r="A65" s="35" t="s">
        <v>124</v>
      </c>
      <c r="B65" s="60">
        <f>+IFERROR(VLOOKUP($A65,$M:$W,2,FALSE),"")</f>
        <v>60570000</v>
      </c>
      <c r="C65" s="60">
        <f>+IFERROR(VLOOKUP($A65,$M:$W,5,FALSE),"")</f>
        <v>8125011</v>
      </c>
      <c r="D65" s="60">
        <f>+IFERROR(VLOOKUP($A65,$M:$W,8,FALSE),"")</f>
        <v>11551015</v>
      </c>
      <c r="E65" s="60">
        <f>+IFERROR(VLOOKUP($A65,$M:$AF,11,FALSE),"")</f>
        <v>21796430</v>
      </c>
      <c r="F65" s="36">
        <f>+IFERROR(VLOOKUP($A65,$M:$AF,14,FALSE),"")</f>
        <v>9865536</v>
      </c>
      <c r="G65" s="65">
        <f t="shared" si="4"/>
        <v>51337992</v>
      </c>
      <c r="H65" s="36"/>
    </row>
    <row r="66" spans="1:8" x14ac:dyDescent="0.45">
      <c r="A66" s="44" t="s">
        <v>125</v>
      </c>
      <c r="B66" s="62">
        <f>B67</f>
        <v>550000</v>
      </c>
      <c r="C66" s="62">
        <f>C67</f>
        <v>12134</v>
      </c>
      <c r="D66" s="62">
        <f>D67</f>
        <v>9136</v>
      </c>
      <c r="E66" s="62">
        <f>E67</f>
        <v>258250</v>
      </c>
      <c r="F66" s="62">
        <f>F67</f>
        <v>237191</v>
      </c>
      <c r="G66" s="95">
        <f t="shared" ref="G66:G82" si="21">+SUM(C66:F66)</f>
        <v>516711</v>
      </c>
      <c r="H66" s="39"/>
    </row>
    <row r="67" spans="1:8" x14ac:dyDescent="0.45">
      <c r="A67" s="35" t="s">
        <v>125</v>
      </c>
      <c r="B67" s="60">
        <f>+IFERROR(VLOOKUP($A67,$M:$W,2,FALSE),"")</f>
        <v>550000</v>
      </c>
      <c r="C67" s="60">
        <f>+IFERROR(VLOOKUP($A67,$M:$W,5,FALSE),"")</f>
        <v>12134</v>
      </c>
      <c r="D67" s="60">
        <f>+IFERROR(VLOOKUP($A67,$M:$W,8,FALSE),"")</f>
        <v>9136</v>
      </c>
      <c r="E67" s="60">
        <f>+IFERROR(VLOOKUP($A67,$M:$AF,11,FALSE),"")</f>
        <v>258250</v>
      </c>
      <c r="F67" s="36">
        <f>+IFERROR(VLOOKUP($A67,$M:$AF,14,FALSE),"")</f>
        <v>237191</v>
      </c>
      <c r="G67" s="65">
        <f t="shared" si="21"/>
        <v>516711</v>
      </c>
      <c r="H67" s="36"/>
    </row>
    <row r="68" spans="1:8" x14ac:dyDescent="0.45">
      <c r="A68" s="44" t="s">
        <v>126</v>
      </c>
      <c r="B68" s="62">
        <f>B69</f>
        <v>400000</v>
      </c>
      <c r="C68" s="62">
        <f>C69</f>
        <v>343000</v>
      </c>
      <c r="D68" s="62">
        <f>D69</f>
        <v>0</v>
      </c>
      <c r="E68" s="62">
        <f>E69</f>
        <v>0</v>
      </c>
      <c r="F68" s="62">
        <f>F69</f>
        <v>0</v>
      </c>
      <c r="G68" s="95">
        <f t="shared" si="21"/>
        <v>343000</v>
      </c>
      <c r="H68" s="39"/>
    </row>
    <row r="69" spans="1:8" x14ac:dyDescent="0.45">
      <c r="A69" s="35" t="s">
        <v>126</v>
      </c>
      <c r="B69" s="60">
        <f>+IFERROR(VLOOKUP($A69,$M:$W,2,FALSE),"")</f>
        <v>400000</v>
      </c>
      <c r="C69" s="60">
        <f>+IFERROR(VLOOKUP($A69,$M:$W,5,FALSE),"")</f>
        <v>343000</v>
      </c>
      <c r="D69" s="60">
        <f>+IFERROR(VLOOKUP($A69,$M:$W,8,FALSE),"")</f>
        <v>0</v>
      </c>
      <c r="E69" s="60">
        <f>+IFERROR(VLOOKUP($A69,$M:$AF,11,FALSE),"")</f>
        <v>0</v>
      </c>
      <c r="F69" s="36">
        <f>+IFERROR(VLOOKUP($A69,$M:$AF,14,FALSE),"")</f>
        <v>0</v>
      </c>
      <c r="G69" s="65">
        <f t="shared" si="21"/>
        <v>343000</v>
      </c>
      <c r="H69" s="36"/>
    </row>
    <row r="70" spans="1:8" x14ac:dyDescent="0.45">
      <c r="A70" s="44" t="s">
        <v>127</v>
      </c>
      <c r="B70" s="62">
        <f>B71</f>
        <v>0</v>
      </c>
      <c r="C70" s="62">
        <f>C71</f>
        <v>0</v>
      </c>
      <c r="D70" s="62">
        <f>D71</f>
        <v>0</v>
      </c>
      <c r="E70" s="62">
        <f>E71</f>
        <v>0</v>
      </c>
      <c r="F70" s="62">
        <f>F71</f>
        <v>0</v>
      </c>
      <c r="G70" s="95">
        <f t="shared" si="21"/>
        <v>0</v>
      </c>
      <c r="H70" s="39"/>
    </row>
    <row r="71" spans="1:8" x14ac:dyDescent="0.45">
      <c r="A71" s="35" t="s">
        <v>127</v>
      </c>
      <c r="B71" s="60">
        <f>+IFERROR(VLOOKUP($A71,$M:$W,2,FALSE),"")</f>
        <v>0</v>
      </c>
      <c r="C71" s="60">
        <f>+IFERROR(VLOOKUP($A71,$M:$W,6,FALSE),"")</f>
        <v>0</v>
      </c>
      <c r="D71" s="60">
        <f>+IFERROR(VLOOKUP($A71,$M:$W,8,FALSE),"")</f>
        <v>0</v>
      </c>
      <c r="E71" s="60">
        <f>+IFERROR(VLOOKUP($A71,$M:$AF,11,FALSE),"")</f>
        <v>0</v>
      </c>
      <c r="F71" s="36">
        <f>+IFERROR(VLOOKUP($A71,$M:$AF,14,FALSE),"")</f>
        <v>0</v>
      </c>
      <c r="G71" s="65">
        <f t="shared" si="21"/>
        <v>0</v>
      </c>
      <c r="H71" s="36"/>
    </row>
    <row r="72" spans="1:8" x14ac:dyDescent="0.45">
      <c r="A72" s="46" t="s">
        <v>128</v>
      </c>
      <c r="B72" s="62">
        <f>+SUM(B73:B79)</f>
        <v>263450000</v>
      </c>
      <c r="C72" s="62">
        <f>+SUM(C73:C79)</f>
        <v>30707660</v>
      </c>
      <c r="D72" s="62">
        <f>+SUM(D73:D79)</f>
        <v>22446258</v>
      </c>
      <c r="E72" s="62">
        <f>+SUM(E73:E79)</f>
        <v>19540783</v>
      </c>
      <c r="F72" s="62">
        <f>+SUM(F73:F79)</f>
        <v>38191915</v>
      </c>
      <c r="G72" s="95">
        <f t="shared" si="21"/>
        <v>110886616</v>
      </c>
      <c r="H72" s="39"/>
    </row>
    <row r="73" spans="1:8" x14ac:dyDescent="0.45">
      <c r="A73" s="35" t="s">
        <v>129</v>
      </c>
      <c r="B73" s="60">
        <f t="shared" ref="B73:B79" si="22">+IFERROR(VLOOKUP($A73,$M:$W,2,FALSE),"")</f>
        <v>3800000</v>
      </c>
      <c r="C73" s="60">
        <f>+IFERROR(VLOOKUP($A73,$M:$W,5,FALSE),"")</f>
        <v>558000</v>
      </c>
      <c r="D73" s="60">
        <f>+IFERROR(VLOOKUP($A73,$M:$W,8,FALSE),"")</f>
        <v>0</v>
      </c>
      <c r="E73" s="60">
        <f>+IFERROR(VLOOKUP($A73,$M:$AF,11,FALSE),"")</f>
        <v>932250</v>
      </c>
      <c r="F73" s="36">
        <f>+IFERROR(VLOOKUP($A73,$M:$AF,14,FALSE),"")</f>
        <v>0</v>
      </c>
      <c r="G73" s="65">
        <f t="shared" si="21"/>
        <v>1490250</v>
      </c>
      <c r="H73" s="36"/>
    </row>
    <row r="74" spans="1:8" x14ac:dyDescent="0.45">
      <c r="A74" s="35" t="s">
        <v>130</v>
      </c>
      <c r="B74" s="60">
        <f t="shared" si="22"/>
        <v>201650000</v>
      </c>
      <c r="C74" s="60">
        <f t="shared" ref="C74:C79" si="23">+IFERROR(VLOOKUP($A74,$M:$W,5,FALSE),"")</f>
        <v>18324917</v>
      </c>
      <c r="D74" s="60">
        <f t="shared" ref="D74:D79" si="24">+IFERROR(VLOOKUP($A74,$M:$W,8,FALSE),"")</f>
        <v>20944341</v>
      </c>
      <c r="E74" s="60">
        <f t="shared" ref="E74:E79" si="25">+IFERROR(VLOOKUP($A74,$M:$AF,11,FALSE),"")</f>
        <v>16912584</v>
      </c>
      <c r="F74" s="36">
        <f t="shared" ref="F74:F79" si="26">+IFERROR(VLOOKUP($A74,$M:$AF,14,FALSE),"")</f>
        <v>37377282</v>
      </c>
      <c r="G74" s="65">
        <f t="shared" si="21"/>
        <v>93559124</v>
      </c>
      <c r="H74" s="36"/>
    </row>
    <row r="75" spans="1:8" hidden="1" x14ac:dyDescent="0.45">
      <c r="A75" s="35" t="s">
        <v>131</v>
      </c>
      <c r="B75" s="60" t="str">
        <f t="shared" si="22"/>
        <v/>
      </c>
      <c r="C75" s="60" t="str">
        <f t="shared" si="23"/>
        <v/>
      </c>
      <c r="D75" s="60" t="str">
        <f t="shared" si="24"/>
        <v/>
      </c>
      <c r="E75" s="60" t="str">
        <f t="shared" si="25"/>
        <v/>
      </c>
      <c r="F75" s="36" t="str">
        <f t="shared" si="26"/>
        <v/>
      </c>
      <c r="G75" s="65">
        <f t="shared" si="21"/>
        <v>0</v>
      </c>
      <c r="H75" s="36"/>
    </row>
    <row r="76" spans="1:8" x14ac:dyDescent="0.45">
      <c r="A76" s="35" t="s">
        <v>132</v>
      </c>
      <c r="B76" s="60" t="str">
        <f t="shared" si="22"/>
        <v/>
      </c>
      <c r="C76" s="60" t="str">
        <f t="shared" si="23"/>
        <v/>
      </c>
      <c r="D76" s="60" t="str">
        <f t="shared" si="24"/>
        <v/>
      </c>
      <c r="E76" s="60" t="str">
        <f t="shared" si="25"/>
        <v/>
      </c>
      <c r="F76" s="36" t="str">
        <f t="shared" si="26"/>
        <v/>
      </c>
      <c r="G76" s="65">
        <f t="shared" si="21"/>
        <v>0</v>
      </c>
      <c r="H76" s="36"/>
    </row>
    <row r="77" spans="1:8" hidden="1" x14ac:dyDescent="0.45">
      <c r="A77" s="35" t="s">
        <v>133</v>
      </c>
      <c r="B77" s="60" t="str">
        <f t="shared" si="22"/>
        <v/>
      </c>
      <c r="C77" s="60" t="str">
        <f t="shared" si="23"/>
        <v/>
      </c>
      <c r="D77" s="60" t="str">
        <f t="shared" si="24"/>
        <v/>
      </c>
      <c r="E77" s="60" t="str">
        <f t="shared" si="25"/>
        <v/>
      </c>
      <c r="F77" s="36" t="str">
        <f t="shared" si="26"/>
        <v/>
      </c>
      <c r="G77" s="65">
        <f t="shared" si="21"/>
        <v>0</v>
      </c>
      <c r="H77" s="36"/>
    </row>
    <row r="78" spans="1:8" x14ac:dyDescent="0.45">
      <c r="A78" s="35" t="s">
        <v>134</v>
      </c>
      <c r="B78" s="60">
        <f t="shared" si="22"/>
        <v>57300000</v>
      </c>
      <c r="C78" s="60">
        <f t="shared" si="23"/>
        <v>11824743</v>
      </c>
      <c r="D78" s="60">
        <f t="shared" si="24"/>
        <v>1501917</v>
      </c>
      <c r="E78" s="60">
        <f t="shared" si="25"/>
        <v>1695949</v>
      </c>
      <c r="F78" s="36">
        <f t="shared" si="26"/>
        <v>814633</v>
      </c>
      <c r="G78" s="65">
        <f t="shared" si="21"/>
        <v>15837242</v>
      </c>
      <c r="H78" s="36"/>
    </row>
    <row r="79" spans="1:8" x14ac:dyDescent="0.45">
      <c r="A79" s="35" t="s">
        <v>135</v>
      </c>
      <c r="B79" s="60">
        <f t="shared" si="22"/>
        <v>700000</v>
      </c>
      <c r="C79" s="60">
        <f t="shared" si="23"/>
        <v>0</v>
      </c>
      <c r="D79" s="60">
        <f t="shared" si="24"/>
        <v>0</v>
      </c>
      <c r="E79" s="60">
        <f t="shared" si="25"/>
        <v>0</v>
      </c>
      <c r="F79" s="36">
        <f t="shared" si="26"/>
        <v>0</v>
      </c>
      <c r="G79" s="65">
        <f t="shared" si="21"/>
        <v>0</v>
      </c>
      <c r="H79" s="36"/>
    </row>
    <row r="80" spans="1:8" x14ac:dyDescent="0.45">
      <c r="A80" s="46" t="s">
        <v>416</v>
      </c>
      <c r="B80" s="62">
        <f>+SUM(B81:B82)</f>
        <v>71289785</v>
      </c>
      <c r="C80" s="62">
        <f>+SUM(C81:C82)</f>
        <v>32267651</v>
      </c>
      <c r="D80" s="62">
        <f>+SUM(D81:D82)</f>
        <v>18516077.009999998</v>
      </c>
      <c r="E80" s="62">
        <f>+SUM(E81:E82)</f>
        <v>6889957</v>
      </c>
      <c r="F80" s="62">
        <f>+SUM(F81:F82)</f>
        <v>13056367</v>
      </c>
      <c r="G80" s="95">
        <f t="shared" si="21"/>
        <v>70730052.00999999</v>
      </c>
      <c r="H80" s="39"/>
    </row>
    <row r="81" spans="1:28" x14ac:dyDescent="0.45">
      <c r="A81" s="4" t="s">
        <v>136</v>
      </c>
      <c r="B81" s="60">
        <f>+IFERROR(VLOOKUP($A81,$M:$W,2,FALSE),"")</f>
        <v>54909785</v>
      </c>
      <c r="C81" s="60">
        <f>+IFERROR(VLOOKUP($A81,$M:$W,5,FALSE),"")</f>
        <v>20321539</v>
      </c>
      <c r="D81" s="60">
        <f>+IFERROR(VLOOKUP($A81,$M:$W,8,FALSE),"")</f>
        <v>16097866.01</v>
      </c>
      <c r="E81" s="60">
        <f>+IFERROR(VLOOKUP($A81,$M:$AF,11,FALSE),"")</f>
        <v>6189365</v>
      </c>
      <c r="F81" s="36">
        <f>+IFERROR(VLOOKUP($A81,$M:$AF,14,FALSE),"")</f>
        <v>11978197</v>
      </c>
      <c r="G81" s="65">
        <f t="shared" si="21"/>
        <v>54586967.009999998</v>
      </c>
      <c r="H81" s="36"/>
    </row>
    <row r="82" spans="1:28" x14ac:dyDescent="0.45">
      <c r="A82" s="4" t="s">
        <v>137</v>
      </c>
      <c r="B82" s="60">
        <f>+IFERROR(VLOOKUP($A82,$M:$W,2,FALSE),"")</f>
        <v>16380000</v>
      </c>
      <c r="C82" s="60">
        <f>+IFERROR(VLOOKUP($A82,$M:$W,5,FALSE),"")</f>
        <v>11946112</v>
      </c>
      <c r="D82" s="60">
        <f>+IFERROR(VLOOKUP($A82,$M:$W,8,FALSE),"")</f>
        <v>2418211</v>
      </c>
      <c r="E82" s="60">
        <f>+IFERROR(VLOOKUP($A82,$M:$AF,11,FALSE),"")</f>
        <v>700592</v>
      </c>
      <c r="F82" s="36">
        <f>+IFERROR(VLOOKUP($A82,$M:$AF,14,FALSE),"")</f>
        <v>1078170</v>
      </c>
      <c r="G82" s="65">
        <f t="shared" si="21"/>
        <v>16143085</v>
      </c>
      <c r="H82" s="36"/>
    </row>
    <row r="83" spans="1:28" x14ac:dyDescent="0.45">
      <c r="A83" s="49" t="s">
        <v>69</v>
      </c>
      <c r="B83" s="64">
        <f>+B80+B72+B70+B68+B66+B64+B62+B60+B56+B54+B52+B39+B28+B7</f>
        <v>610136187</v>
      </c>
      <c r="C83" s="64">
        <f>+C80+C72+C70+C68+C66+C64+C62+C60+C56+C54+C52+C39+C28+C7</f>
        <v>122624551</v>
      </c>
      <c r="D83" s="64">
        <f>+D80+D72+D70+D68+D66+D64+D62+D60+D56+D54+D52+D39+D28+D7</f>
        <v>95142977.00999999</v>
      </c>
      <c r="E83" s="64">
        <f>+E80+E72+E70+E68+E66+E64+E62+E60+E56+E54+E52+E39+E28+E7</f>
        <v>91735259</v>
      </c>
      <c r="F83" s="64">
        <f>+F80+F72+F70+F68+F66+F64+F62+F60+F56+F54+F52+F39+F28+F7</f>
        <v>105034084</v>
      </c>
      <c r="G83" s="87">
        <f>+SUM(C83:F83)</f>
        <v>414536871.00999999</v>
      </c>
      <c r="H83" s="50"/>
    </row>
    <row r="85" spans="1:28" x14ac:dyDescent="0.45">
      <c r="D85" s="84"/>
      <c r="E85" s="88"/>
    </row>
    <row r="87" spans="1:28" x14ac:dyDescent="0.45">
      <c r="B87" s="88"/>
    </row>
    <row r="89" spans="1:28" x14ac:dyDescent="0.45">
      <c r="M89" s="51" t="s">
        <v>311</v>
      </c>
      <c r="N89" t="s">
        <v>338</v>
      </c>
    </row>
    <row r="90" spans="1:28" x14ac:dyDescent="0.45">
      <c r="M90" s="51" t="s">
        <v>315</v>
      </c>
      <c r="N90" t="s">
        <v>312</v>
      </c>
    </row>
    <row r="91" spans="1:28" x14ac:dyDescent="0.45">
      <c r="M91" s="51" t="s">
        <v>318</v>
      </c>
      <c r="N91" t="s">
        <v>337</v>
      </c>
    </row>
    <row r="92" spans="1:28" x14ac:dyDescent="0.45">
      <c r="M92" s="51" t="s">
        <v>319</v>
      </c>
      <c r="N92" t="s">
        <v>312</v>
      </c>
    </row>
    <row r="93" spans="1:28" x14ac:dyDescent="0.45">
      <c r="M93" s="51" t="s">
        <v>320</v>
      </c>
      <c r="N93" t="s">
        <v>312</v>
      </c>
    </row>
    <row r="95" spans="1:28" x14ac:dyDescent="0.45">
      <c r="M95" s="51" t="s">
        <v>316</v>
      </c>
      <c r="N95" s="51" t="s">
        <v>313</v>
      </c>
      <c r="O95" s="51" t="s">
        <v>317</v>
      </c>
    </row>
    <row r="96" spans="1:28" x14ac:dyDescent="0.45">
      <c r="N96" t="s">
        <v>324</v>
      </c>
      <c r="P96" t="s">
        <v>325</v>
      </c>
      <c r="S96" t="s">
        <v>328</v>
      </c>
      <c r="V96" t="s">
        <v>360</v>
      </c>
      <c r="Y96" t="s">
        <v>363</v>
      </c>
      <c r="AB96" t="s">
        <v>69</v>
      </c>
    </row>
    <row r="97" spans="13:28" x14ac:dyDescent="0.45">
      <c r="M97" s="51" t="s">
        <v>314</v>
      </c>
      <c r="N97" t="s">
        <v>330</v>
      </c>
      <c r="O97" t="s">
        <v>331</v>
      </c>
      <c r="P97" t="s">
        <v>332</v>
      </c>
      <c r="Q97" t="s">
        <v>322</v>
      </c>
      <c r="R97" t="s">
        <v>333</v>
      </c>
      <c r="S97" t="s">
        <v>332</v>
      </c>
      <c r="T97" t="s">
        <v>322</v>
      </c>
      <c r="U97" t="s">
        <v>333</v>
      </c>
      <c r="V97" t="s">
        <v>332</v>
      </c>
      <c r="W97" t="s">
        <v>322</v>
      </c>
      <c r="X97" t="s">
        <v>333</v>
      </c>
      <c r="Y97" t="s">
        <v>332</v>
      </c>
      <c r="Z97" t="s">
        <v>322</v>
      </c>
      <c r="AA97" t="s">
        <v>333</v>
      </c>
    </row>
    <row r="98" spans="13:28" x14ac:dyDescent="0.45">
      <c r="M98" t="s">
        <v>72</v>
      </c>
      <c r="N98">
        <v>17340808</v>
      </c>
      <c r="O98">
        <v>16793972</v>
      </c>
      <c r="P98">
        <v>3161790</v>
      </c>
      <c r="Q98">
        <v>2981481</v>
      </c>
      <c r="R98">
        <v>180309</v>
      </c>
      <c r="S98">
        <v>4047351</v>
      </c>
      <c r="T98">
        <v>3897412</v>
      </c>
      <c r="U98">
        <v>27539</v>
      </c>
      <c r="V98">
        <v>4457253</v>
      </c>
      <c r="W98">
        <v>4409918</v>
      </c>
      <c r="X98">
        <v>47335</v>
      </c>
      <c r="Y98">
        <v>4420533</v>
      </c>
      <c r="Z98">
        <v>4372726</v>
      </c>
      <c r="AA98">
        <v>170207</v>
      </c>
      <c r="AB98">
        <v>66308634</v>
      </c>
    </row>
    <row r="99" spans="13:28" x14ac:dyDescent="0.45">
      <c r="M99" t="s">
        <v>73</v>
      </c>
      <c r="N99">
        <v>19583672</v>
      </c>
      <c r="O99">
        <v>19085672</v>
      </c>
      <c r="P99">
        <v>5073561</v>
      </c>
      <c r="Q99">
        <v>4721566</v>
      </c>
      <c r="R99">
        <v>351995</v>
      </c>
      <c r="S99">
        <v>4832068</v>
      </c>
      <c r="T99">
        <v>4443954</v>
      </c>
      <c r="U99">
        <v>38114</v>
      </c>
      <c r="V99">
        <v>4516311</v>
      </c>
      <c r="W99">
        <v>4117573</v>
      </c>
      <c r="X99">
        <v>38738</v>
      </c>
      <c r="Y99">
        <v>4505510</v>
      </c>
      <c r="Z99">
        <v>4113639</v>
      </c>
      <c r="AA99">
        <v>388871</v>
      </c>
      <c r="AB99">
        <v>75811244</v>
      </c>
    </row>
    <row r="100" spans="13:28" x14ac:dyDescent="0.45">
      <c r="M100" t="s">
        <v>74</v>
      </c>
      <c r="N100">
        <v>51269395</v>
      </c>
      <c r="O100">
        <v>73046692</v>
      </c>
      <c r="P100">
        <v>12476211</v>
      </c>
      <c r="Q100">
        <v>11565644</v>
      </c>
      <c r="R100">
        <v>910567</v>
      </c>
      <c r="S100">
        <v>11772014</v>
      </c>
      <c r="T100">
        <v>11544965</v>
      </c>
      <c r="U100">
        <v>202049</v>
      </c>
      <c r="V100">
        <v>12472622</v>
      </c>
      <c r="W100">
        <v>12057493</v>
      </c>
      <c r="X100">
        <v>143429</v>
      </c>
      <c r="Y100">
        <v>12152238</v>
      </c>
      <c r="Z100">
        <v>11819635</v>
      </c>
      <c r="AA100">
        <v>57603</v>
      </c>
      <c r="AB100">
        <v>221490557</v>
      </c>
    </row>
    <row r="101" spans="13:28" x14ac:dyDescent="0.45">
      <c r="M101" t="s">
        <v>75</v>
      </c>
      <c r="N101">
        <v>840000</v>
      </c>
      <c r="O101">
        <v>840000</v>
      </c>
      <c r="S101">
        <v>76529</v>
      </c>
      <c r="T101">
        <v>76529</v>
      </c>
      <c r="Y101">
        <v>50666</v>
      </c>
      <c r="Z101">
        <v>50666</v>
      </c>
      <c r="AB101">
        <v>1934390</v>
      </c>
    </row>
    <row r="102" spans="13:28" x14ac:dyDescent="0.45">
      <c r="M102" t="s">
        <v>76</v>
      </c>
      <c r="N102">
        <v>5634129</v>
      </c>
      <c r="O102">
        <v>5350000</v>
      </c>
      <c r="P102">
        <v>1022631</v>
      </c>
      <c r="Q102">
        <v>957372</v>
      </c>
      <c r="R102">
        <v>65259</v>
      </c>
      <c r="S102">
        <v>1056342</v>
      </c>
      <c r="T102">
        <v>1044884</v>
      </c>
      <c r="U102">
        <v>3125</v>
      </c>
      <c r="V102">
        <v>1057555</v>
      </c>
      <c r="W102">
        <v>1012590</v>
      </c>
      <c r="X102">
        <v>4365</v>
      </c>
      <c r="Y102">
        <v>1076716</v>
      </c>
      <c r="Z102">
        <v>1031707</v>
      </c>
      <c r="AA102">
        <v>12742</v>
      </c>
      <c r="AB102">
        <v>19329417</v>
      </c>
    </row>
    <row r="103" spans="13:28" x14ac:dyDescent="0.45">
      <c r="M103" t="s">
        <v>77</v>
      </c>
      <c r="N103">
        <v>244800</v>
      </c>
      <c r="O103">
        <v>244800</v>
      </c>
      <c r="P103">
        <v>61200</v>
      </c>
      <c r="Q103">
        <v>56773</v>
      </c>
      <c r="R103">
        <v>4427</v>
      </c>
      <c r="S103">
        <v>61200</v>
      </c>
      <c r="T103">
        <v>61200</v>
      </c>
      <c r="V103">
        <v>61200</v>
      </c>
      <c r="W103">
        <v>61200</v>
      </c>
      <c r="Y103">
        <v>61200</v>
      </c>
      <c r="Z103">
        <v>61200</v>
      </c>
      <c r="AB103">
        <v>979200</v>
      </c>
    </row>
    <row r="104" spans="13:28" x14ac:dyDescent="0.45">
      <c r="M104" t="s">
        <v>78</v>
      </c>
      <c r="N104">
        <v>1640000</v>
      </c>
      <c r="O104">
        <v>1540000</v>
      </c>
      <c r="P104">
        <v>367608</v>
      </c>
      <c r="Q104">
        <v>356507</v>
      </c>
      <c r="R104">
        <v>11101</v>
      </c>
      <c r="S104">
        <v>338499</v>
      </c>
      <c r="T104">
        <v>338499</v>
      </c>
      <c r="V104">
        <v>117750</v>
      </c>
      <c r="W104">
        <v>117750</v>
      </c>
      <c r="Y104">
        <v>311500</v>
      </c>
      <c r="Z104">
        <v>311500</v>
      </c>
      <c r="AB104">
        <v>5450714</v>
      </c>
    </row>
    <row r="105" spans="13:28" x14ac:dyDescent="0.45">
      <c r="M105" t="s">
        <v>79</v>
      </c>
      <c r="N105">
        <v>1718915</v>
      </c>
      <c r="O105">
        <v>1430000</v>
      </c>
      <c r="P105">
        <v>138883</v>
      </c>
      <c r="Q105">
        <v>134652</v>
      </c>
      <c r="R105">
        <v>4231</v>
      </c>
      <c r="S105">
        <v>164729</v>
      </c>
      <c r="T105">
        <v>164729</v>
      </c>
      <c r="V105">
        <v>262037</v>
      </c>
      <c r="W105">
        <v>262037</v>
      </c>
      <c r="Y105">
        <v>302958</v>
      </c>
      <c r="Z105">
        <v>236387</v>
      </c>
      <c r="AB105">
        <v>4819558</v>
      </c>
    </row>
    <row r="106" spans="13:28" x14ac:dyDescent="0.45">
      <c r="M106" t="s">
        <v>80</v>
      </c>
      <c r="N106">
        <v>1870000</v>
      </c>
      <c r="O106">
        <v>490000</v>
      </c>
      <c r="P106">
        <v>478086</v>
      </c>
      <c r="Q106">
        <v>446086</v>
      </c>
      <c r="S106">
        <v>336407</v>
      </c>
      <c r="T106">
        <v>336407</v>
      </c>
      <c r="V106">
        <v>30550</v>
      </c>
      <c r="W106">
        <v>26480</v>
      </c>
      <c r="Y106">
        <v>744484</v>
      </c>
      <c r="Z106">
        <v>431545</v>
      </c>
      <c r="AA106">
        <v>317009</v>
      </c>
      <c r="AB106">
        <v>5507054</v>
      </c>
    </row>
    <row r="107" spans="13:28" x14ac:dyDescent="0.45">
      <c r="M107" t="s">
        <v>81</v>
      </c>
      <c r="N107">
        <v>150000</v>
      </c>
      <c r="O107">
        <v>350000</v>
      </c>
      <c r="Y107">
        <v>10000</v>
      </c>
      <c r="AA107">
        <v>10000</v>
      </c>
      <c r="AB107">
        <v>520000</v>
      </c>
    </row>
    <row r="108" spans="13:28" x14ac:dyDescent="0.45">
      <c r="M108" t="s">
        <v>82</v>
      </c>
      <c r="N108">
        <v>66000</v>
      </c>
      <c r="O108">
        <v>66000</v>
      </c>
      <c r="AB108">
        <v>132000</v>
      </c>
    </row>
    <row r="109" spans="13:28" x14ac:dyDescent="0.45">
      <c r="M109" t="s">
        <v>83</v>
      </c>
      <c r="N109">
        <v>600000</v>
      </c>
      <c r="O109">
        <v>600000</v>
      </c>
      <c r="S109">
        <v>5670</v>
      </c>
      <c r="T109">
        <v>5670</v>
      </c>
      <c r="AB109">
        <v>1211340</v>
      </c>
    </row>
    <row r="110" spans="13:28" x14ac:dyDescent="0.45">
      <c r="M110" t="s">
        <v>84</v>
      </c>
      <c r="N110">
        <v>240000</v>
      </c>
      <c r="O110">
        <v>240000</v>
      </c>
      <c r="AB110">
        <v>480000</v>
      </c>
    </row>
    <row r="111" spans="13:28" x14ac:dyDescent="0.45">
      <c r="M111" t="s">
        <v>347</v>
      </c>
      <c r="N111">
        <v>120000</v>
      </c>
      <c r="O111">
        <v>120000</v>
      </c>
      <c r="AB111">
        <v>240000</v>
      </c>
    </row>
    <row r="112" spans="13:28" x14ac:dyDescent="0.45">
      <c r="M112" t="s">
        <v>85</v>
      </c>
      <c r="N112">
        <v>300000</v>
      </c>
      <c r="O112">
        <v>300000</v>
      </c>
      <c r="AB112">
        <v>600000</v>
      </c>
    </row>
    <row r="113" spans="13:28" x14ac:dyDescent="0.45">
      <c r="M113" t="s">
        <v>86</v>
      </c>
      <c r="N113">
        <v>240000</v>
      </c>
      <c r="O113">
        <v>240000</v>
      </c>
      <c r="AB113">
        <v>480000</v>
      </c>
    </row>
    <row r="114" spans="13:28" x14ac:dyDescent="0.45">
      <c r="M114" t="s">
        <v>87</v>
      </c>
      <c r="N114">
        <v>300000</v>
      </c>
      <c r="O114">
        <v>300000</v>
      </c>
      <c r="AB114">
        <v>600000</v>
      </c>
    </row>
    <row r="115" spans="13:28" x14ac:dyDescent="0.45">
      <c r="M115" t="s">
        <v>88</v>
      </c>
      <c r="N115">
        <v>7000000</v>
      </c>
      <c r="O115">
        <v>8000000</v>
      </c>
      <c r="P115">
        <v>1480793</v>
      </c>
      <c r="Q115">
        <v>1480793</v>
      </c>
      <c r="AB115">
        <v>17961586</v>
      </c>
    </row>
    <row r="116" spans="13:28" x14ac:dyDescent="0.45">
      <c r="M116" t="s">
        <v>89</v>
      </c>
      <c r="N116">
        <v>135000</v>
      </c>
      <c r="O116">
        <v>135000</v>
      </c>
      <c r="P116">
        <v>24400</v>
      </c>
      <c r="Q116">
        <v>22904</v>
      </c>
      <c r="R116">
        <v>1496</v>
      </c>
      <c r="S116">
        <v>22200</v>
      </c>
      <c r="T116">
        <v>19000</v>
      </c>
      <c r="U116">
        <v>400</v>
      </c>
      <c r="V116">
        <v>18000</v>
      </c>
      <c r="W116">
        <v>16011</v>
      </c>
      <c r="X116">
        <v>189</v>
      </c>
      <c r="Y116">
        <v>18600</v>
      </c>
      <c r="Z116">
        <v>16608</v>
      </c>
      <c r="AA116">
        <v>2992</v>
      </c>
      <c r="AB116">
        <v>432800</v>
      </c>
    </row>
    <row r="117" spans="13:28" x14ac:dyDescent="0.45">
      <c r="M117" t="s">
        <v>92</v>
      </c>
      <c r="N117">
        <v>250000</v>
      </c>
      <c r="O117">
        <v>100000</v>
      </c>
      <c r="S117">
        <v>144755</v>
      </c>
      <c r="T117">
        <v>144755</v>
      </c>
      <c r="V117">
        <v>3960</v>
      </c>
      <c r="W117">
        <v>3960</v>
      </c>
      <c r="Y117">
        <v>13957</v>
      </c>
      <c r="Z117">
        <v>13957</v>
      </c>
      <c r="AB117">
        <v>675344</v>
      </c>
    </row>
    <row r="118" spans="13:28" x14ac:dyDescent="0.45">
      <c r="M118" t="s">
        <v>348</v>
      </c>
      <c r="N118">
        <v>20000</v>
      </c>
      <c r="O118">
        <v>30000</v>
      </c>
      <c r="AB118">
        <v>50000</v>
      </c>
    </row>
    <row r="119" spans="13:28" x14ac:dyDescent="0.45">
      <c r="M119" t="s">
        <v>349</v>
      </c>
      <c r="N119">
        <v>685000</v>
      </c>
      <c r="O119">
        <v>300000</v>
      </c>
      <c r="P119">
        <v>2667</v>
      </c>
      <c r="Q119">
        <v>2667</v>
      </c>
      <c r="S119">
        <v>559065</v>
      </c>
      <c r="T119">
        <v>559065</v>
      </c>
      <c r="V119">
        <v>27000</v>
      </c>
      <c r="W119">
        <v>27000</v>
      </c>
      <c r="AB119">
        <v>2162464</v>
      </c>
    </row>
    <row r="120" spans="13:28" x14ac:dyDescent="0.45">
      <c r="M120" t="s">
        <v>93</v>
      </c>
      <c r="N120">
        <v>2280000</v>
      </c>
      <c r="O120">
        <v>1250000</v>
      </c>
      <c r="P120">
        <v>529984</v>
      </c>
      <c r="Q120">
        <v>529984</v>
      </c>
      <c r="S120">
        <v>448969</v>
      </c>
      <c r="T120">
        <v>448969</v>
      </c>
      <c r="V120">
        <v>280053</v>
      </c>
      <c r="W120">
        <v>280053</v>
      </c>
      <c r="Y120">
        <v>705718</v>
      </c>
      <c r="Z120">
        <v>585679</v>
      </c>
      <c r="AA120">
        <v>120039</v>
      </c>
      <c r="AB120">
        <v>7459448</v>
      </c>
    </row>
    <row r="121" spans="13:28" x14ac:dyDescent="0.45">
      <c r="M121" t="s">
        <v>94</v>
      </c>
      <c r="N121">
        <v>3685000</v>
      </c>
      <c r="O121">
        <v>2500000</v>
      </c>
      <c r="P121">
        <v>667586</v>
      </c>
      <c r="Q121">
        <v>667586</v>
      </c>
      <c r="S121">
        <v>1050631</v>
      </c>
      <c r="T121">
        <v>1050631</v>
      </c>
      <c r="V121">
        <v>800643</v>
      </c>
      <c r="W121">
        <v>785644</v>
      </c>
      <c r="X121">
        <v>14999</v>
      </c>
      <c r="Y121">
        <v>1163037</v>
      </c>
      <c r="Z121">
        <v>1163037</v>
      </c>
      <c r="AB121">
        <v>13548794</v>
      </c>
    </row>
    <row r="122" spans="13:28" x14ac:dyDescent="0.45">
      <c r="M122" t="s">
        <v>95</v>
      </c>
      <c r="N122">
        <v>150000</v>
      </c>
      <c r="O122">
        <v>200000</v>
      </c>
      <c r="V122">
        <v>72000</v>
      </c>
      <c r="W122">
        <v>72000</v>
      </c>
      <c r="AB122">
        <v>494000</v>
      </c>
    </row>
    <row r="123" spans="13:28" x14ac:dyDescent="0.45">
      <c r="M123" t="s">
        <v>96</v>
      </c>
      <c r="N123">
        <v>7080000</v>
      </c>
      <c r="O123">
        <v>4000000</v>
      </c>
      <c r="P123">
        <v>2550745</v>
      </c>
      <c r="Q123">
        <v>2550745</v>
      </c>
      <c r="S123">
        <v>604900</v>
      </c>
      <c r="T123">
        <v>604900</v>
      </c>
      <c r="V123">
        <v>2348500</v>
      </c>
      <c r="W123">
        <v>2168500</v>
      </c>
      <c r="X123">
        <v>180000</v>
      </c>
      <c r="Y123">
        <v>1497750</v>
      </c>
      <c r="Z123">
        <v>1137750</v>
      </c>
      <c r="AA123">
        <v>180000</v>
      </c>
      <c r="AB123">
        <v>24903790</v>
      </c>
    </row>
    <row r="124" spans="13:28" x14ac:dyDescent="0.45">
      <c r="M124" t="s">
        <v>97</v>
      </c>
      <c r="N124">
        <v>400000</v>
      </c>
      <c r="O124">
        <v>500000</v>
      </c>
      <c r="P124">
        <v>75330</v>
      </c>
      <c r="Q124">
        <v>75330</v>
      </c>
      <c r="S124">
        <v>123500</v>
      </c>
      <c r="T124">
        <v>123500</v>
      </c>
      <c r="AB124">
        <v>1297660</v>
      </c>
    </row>
    <row r="125" spans="13:28" x14ac:dyDescent="0.45">
      <c r="M125" t="s">
        <v>98</v>
      </c>
      <c r="N125">
        <v>880000</v>
      </c>
      <c r="O125">
        <v>1000000</v>
      </c>
      <c r="P125">
        <v>36450</v>
      </c>
      <c r="Q125">
        <v>36450</v>
      </c>
      <c r="S125">
        <v>152446</v>
      </c>
      <c r="T125">
        <v>152446</v>
      </c>
      <c r="V125">
        <v>4260</v>
      </c>
      <c r="W125">
        <v>4260</v>
      </c>
      <c r="Y125">
        <v>219320</v>
      </c>
      <c r="Z125">
        <v>219320</v>
      </c>
      <c r="AB125">
        <v>2704952</v>
      </c>
    </row>
    <row r="126" spans="13:28" x14ac:dyDescent="0.45">
      <c r="M126" t="s">
        <v>99</v>
      </c>
      <c r="N126">
        <v>8850000</v>
      </c>
      <c r="O126">
        <v>200000</v>
      </c>
      <c r="P126">
        <v>7581300</v>
      </c>
      <c r="Q126">
        <v>7581300</v>
      </c>
      <c r="S126">
        <v>279475</v>
      </c>
      <c r="T126">
        <v>279475</v>
      </c>
      <c r="V126">
        <v>434140</v>
      </c>
      <c r="W126">
        <v>434140</v>
      </c>
      <c r="Y126">
        <v>414335</v>
      </c>
      <c r="Z126">
        <v>414335</v>
      </c>
      <c r="AB126">
        <v>26468500</v>
      </c>
    </row>
    <row r="127" spans="13:28" x14ac:dyDescent="0.45">
      <c r="M127" t="s">
        <v>101</v>
      </c>
      <c r="N127">
        <v>50000</v>
      </c>
      <c r="O127">
        <v>50000</v>
      </c>
      <c r="AB127">
        <v>100000</v>
      </c>
    </row>
    <row r="128" spans="13:28" x14ac:dyDescent="0.45">
      <c r="M128" t="s">
        <v>102</v>
      </c>
      <c r="N128">
        <v>2300000</v>
      </c>
      <c r="O128">
        <v>1000000</v>
      </c>
      <c r="P128">
        <v>687397</v>
      </c>
      <c r="Q128">
        <v>677397</v>
      </c>
      <c r="S128">
        <v>815952</v>
      </c>
      <c r="T128">
        <v>760683</v>
      </c>
      <c r="U128">
        <v>65269</v>
      </c>
      <c r="V128">
        <v>220803</v>
      </c>
      <c r="W128">
        <v>220803</v>
      </c>
      <c r="Y128">
        <v>476529</v>
      </c>
      <c r="Z128">
        <v>476529</v>
      </c>
      <c r="AB128">
        <v>7701362</v>
      </c>
    </row>
    <row r="129" spans="13:28" x14ac:dyDescent="0.45">
      <c r="M129" t="s">
        <v>103</v>
      </c>
      <c r="N129">
        <v>1373440</v>
      </c>
      <c r="O129">
        <v>1954720</v>
      </c>
      <c r="P129">
        <v>267080</v>
      </c>
      <c r="Q129">
        <v>254009</v>
      </c>
      <c r="R129">
        <v>13071</v>
      </c>
      <c r="S129">
        <v>369396</v>
      </c>
      <c r="T129">
        <v>355841</v>
      </c>
      <c r="U129">
        <v>1315</v>
      </c>
      <c r="V129">
        <v>253020</v>
      </c>
      <c r="W129">
        <v>239465</v>
      </c>
      <c r="X129">
        <v>1315</v>
      </c>
      <c r="Y129">
        <v>349410</v>
      </c>
      <c r="Z129">
        <v>335842</v>
      </c>
      <c r="AA129">
        <v>13568</v>
      </c>
      <c r="AB129">
        <v>5781492</v>
      </c>
    </row>
    <row r="130" spans="13:28" x14ac:dyDescent="0.45">
      <c r="M130" t="s">
        <v>104</v>
      </c>
      <c r="N130">
        <v>445000</v>
      </c>
      <c r="O130">
        <v>200000</v>
      </c>
      <c r="P130">
        <v>53800</v>
      </c>
      <c r="Q130">
        <v>53800</v>
      </c>
      <c r="S130">
        <v>53000</v>
      </c>
      <c r="T130">
        <v>53000</v>
      </c>
      <c r="V130">
        <v>46000</v>
      </c>
      <c r="W130">
        <v>46000</v>
      </c>
      <c r="Y130">
        <v>80400</v>
      </c>
      <c r="Z130">
        <v>80400</v>
      </c>
      <c r="AB130">
        <v>1111400</v>
      </c>
    </row>
    <row r="131" spans="13:28" x14ac:dyDescent="0.45">
      <c r="M131" t="s">
        <v>105</v>
      </c>
      <c r="N131">
        <v>800000</v>
      </c>
      <c r="O131">
        <v>800000</v>
      </c>
      <c r="P131">
        <v>61134</v>
      </c>
      <c r="Q131">
        <v>61134</v>
      </c>
      <c r="S131">
        <v>57416</v>
      </c>
      <c r="T131">
        <v>57416</v>
      </c>
      <c r="V131">
        <v>115280</v>
      </c>
      <c r="W131">
        <v>115280</v>
      </c>
      <c r="Y131">
        <v>61316</v>
      </c>
      <c r="Z131">
        <v>61316</v>
      </c>
      <c r="AB131">
        <v>2190292</v>
      </c>
    </row>
    <row r="132" spans="13:28" x14ac:dyDescent="0.45">
      <c r="M132" t="s">
        <v>106</v>
      </c>
      <c r="N132">
        <v>1200000</v>
      </c>
      <c r="O132">
        <v>1200000</v>
      </c>
      <c r="P132">
        <v>81470</v>
      </c>
      <c r="Q132">
        <v>81470</v>
      </c>
      <c r="S132">
        <v>302398</v>
      </c>
      <c r="T132">
        <v>302398</v>
      </c>
      <c r="V132">
        <v>74000</v>
      </c>
      <c r="W132">
        <v>74000</v>
      </c>
      <c r="Y132">
        <v>47000</v>
      </c>
      <c r="Z132">
        <v>28000</v>
      </c>
      <c r="AA132">
        <v>19000</v>
      </c>
      <c r="AB132">
        <v>3409736</v>
      </c>
    </row>
    <row r="133" spans="13:28" x14ac:dyDescent="0.45">
      <c r="M133" t="s">
        <v>107</v>
      </c>
      <c r="N133">
        <v>900000</v>
      </c>
      <c r="O133">
        <v>900000</v>
      </c>
      <c r="P133">
        <v>85284</v>
      </c>
      <c r="Q133">
        <v>85284</v>
      </c>
      <c r="S133">
        <v>141513</v>
      </c>
      <c r="T133">
        <v>141513</v>
      </c>
      <c r="V133">
        <v>9108</v>
      </c>
      <c r="W133">
        <v>9108</v>
      </c>
      <c r="Y133">
        <v>58114</v>
      </c>
      <c r="Z133">
        <v>52414</v>
      </c>
      <c r="AA133">
        <v>5700</v>
      </c>
      <c r="AB133">
        <v>2388038</v>
      </c>
    </row>
    <row r="134" spans="13:28" x14ac:dyDescent="0.45">
      <c r="M134" t="s">
        <v>108</v>
      </c>
      <c r="N134">
        <v>200000</v>
      </c>
      <c r="O134">
        <v>550000</v>
      </c>
      <c r="AB134">
        <v>750000</v>
      </c>
    </row>
    <row r="135" spans="13:28" x14ac:dyDescent="0.45">
      <c r="M135" t="s">
        <v>109</v>
      </c>
      <c r="N135">
        <v>3750000</v>
      </c>
      <c r="O135">
        <v>2400000</v>
      </c>
      <c r="P135">
        <v>397650</v>
      </c>
      <c r="Q135">
        <v>397650</v>
      </c>
      <c r="S135">
        <v>581683</v>
      </c>
      <c r="T135">
        <v>581683</v>
      </c>
      <c r="V135">
        <v>1128292</v>
      </c>
      <c r="W135">
        <v>1124692</v>
      </c>
      <c r="X135">
        <v>3600</v>
      </c>
      <c r="Y135">
        <v>714356</v>
      </c>
      <c r="Z135">
        <v>707356</v>
      </c>
      <c r="AB135">
        <v>11786962</v>
      </c>
    </row>
    <row r="136" spans="13:28" x14ac:dyDescent="0.45">
      <c r="M136" t="s">
        <v>110</v>
      </c>
      <c r="N136">
        <v>700000</v>
      </c>
      <c r="O136">
        <v>1000000</v>
      </c>
      <c r="V136">
        <v>76000</v>
      </c>
      <c r="W136">
        <v>76000</v>
      </c>
      <c r="Y136">
        <v>230150</v>
      </c>
      <c r="Z136">
        <v>230150</v>
      </c>
      <c r="AB136">
        <v>2312300</v>
      </c>
    </row>
    <row r="137" spans="13:28" x14ac:dyDescent="0.45">
      <c r="M137" t="s">
        <v>111</v>
      </c>
      <c r="N137">
        <v>23500000</v>
      </c>
      <c r="O137">
        <v>14200000</v>
      </c>
      <c r="P137">
        <v>5020338</v>
      </c>
      <c r="Q137">
        <v>5005477</v>
      </c>
      <c r="R137">
        <v>14861</v>
      </c>
      <c r="S137">
        <v>5472789</v>
      </c>
      <c r="T137">
        <v>5230052</v>
      </c>
      <c r="U137">
        <v>242737</v>
      </c>
      <c r="V137">
        <v>5301955</v>
      </c>
      <c r="W137">
        <v>5301955</v>
      </c>
      <c r="Y137">
        <v>5381105</v>
      </c>
      <c r="Z137">
        <v>5381105</v>
      </c>
      <c r="AB137">
        <v>80052374</v>
      </c>
    </row>
    <row r="138" spans="13:28" x14ac:dyDescent="0.45">
      <c r="M138" t="s">
        <v>112</v>
      </c>
      <c r="N138">
        <v>2800000</v>
      </c>
      <c r="O138">
        <v>2500000</v>
      </c>
      <c r="P138">
        <v>556862</v>
      </c>
      <c r="Q138">
        <v>556862</v>
      </c>
      <c r="S138">
        <v>881600</v>
      </c>
      <c r="T138">
        <v>709100</v>
      </c>
      <c r="U138">
        <v>172500</v>
      </c>
      <c r="V138">
        <v>864868</v>
      </c>
      <c r="W138">
        <v>864868</v>
      </c>
      <c r="Y138">
        <v>359493</v>
      </c>
      <c r="Z138">
        <v>359493</v>
      </c>
      <c r="AB138">
        <v>10625646</v>
      </c>
    </row>
    <row r="139" spans="13:28" x14ac:dyDescent="0.45">
      <c r="M139" t="s">
        <v>114</v>
      </c>
      <c r="N139">
        <v>18539546</v>
      </c>
      <c r="O139">
        <v>10039546</v>
      </c>
      <c r="P139">
        <v>4753857</v>
      </c>
      <c r="Q139">
        <v>4753857</v>
      </c>
      <c r="S139">
        <v>4538693</v>
      </c>
      <c r="T139">
        <v>4538693</v>
      </c>
      <c r="V139">
        <v>4670876</v>
      </c>
      <c r="W139">
        <v>4670876</v>
      </c>
      <c r="Y139">
        <v>4557123</v>
      </c>
      <c r="Z139">
        <v>4557123</v>
      </c>
      <c r="AB139">
        <v>65620190</v>
      </c>
    </row>
    <row r="140" spans="13:28" x14ac:dyDescent="0.45">
      <c r="M140" t="s">
        <v>116</v>
      </c>
      <c r="N140">
        <v>200000</v>
      </c>
      <c r="O140">
        <v>500000</v>
      </c>
      <c r="AB140">
        <v>700000</v>
      </c>
    </row>
    <row r="141" spans="13:28" x14ac:dyDescent="0.45">
      <c r="M141" t="s">
        <v>118</v>
      </c>
      <c r="N141">
        <v>18226697</v>
      </c>
      <c r="O141">
        <v>14760000</v>
      </c>
      <c r="P141">
        <v>4773756</v>
      </c>
      <c r="Q141">
        <v>4568456</v>
      </c>
      <c r="R141">
        <v>205300</v>
      </c>
      <c r="S141">
        <v>4725941</v>
      </c>
      <c r="T141">
        <v>3477733</v>
      </c>
      <c r="U141">
        <v>128119</v>
      </c>
      <c r="V141">
        <v>3763120</v>
      </c>
      <c r="W141">
        <v>3628150</v>
      </c>
      <c r="X141">
        <v>134970</v>
      </c>
      <c r="Y141">
        <v>3714985</v>
      </c>
      <c r="Z141">
        <v>3580374</v>
      </c>
      <c r="AA141">
        <v>1254700</v>
      </c>
      <c r="AB141">
        <v>66942301</v>
      </c>
    </row>
    <row r="142" spans="13:28" x14ac:dyDescent="0.45">
      <c r="M142" t="s">
        <v>119</v>
      </c>
      <c r="N142">
        <v>980000</v>
      </c>
      <c r="O142">
        <v>800000</v>
      </c>
      <c r="P142">
        <v>243772</v>
      </c>
      <c r="Q142">
        <v>232965</v>
      </c>
      <c r="R142">
        <v>10807</v>
      </c>
      <c r="S142">
        <v>243772</v>
      </c>
      <c r="T142">
        <v>176257</v>
      </c>
      <c r="U142">
        <v>6572</v>
      </c>
      <c r="V142">
        <v>243772</v>
      </c>
      <c r="W142">
        <v>176273</v>
      </c>
      <c r="X142">
        <v>6556</v>
      </c>
      <c r="Y142">
        <v>182829</v>
      </c>
      <c r="Z142">
        <v>176207</v>
      </c>
      <c r="AA142">
        <v>67565</v>
      </c>
      <c r="AB142">
        <v>3547347</v>
      </c>
    </row>
    <row r="143" spans="13:28" x14ac:dyDescent="0.45">
      <c r="M143" t="s">
        <v>122</v>
      </c>
      <c r="N143">
        <v>2350000</v>
      </c>
      <c r="O143">
        <v>1700000</v>
      </c>
      <c r="P143">
        <v>199888</v>
      </c>
      <c r="Q143">
        <v>199888</v>
      </c>
      <c r="S143">
        <v>345093</v>
      </c>
      <c r="T143">
        <v>315093</v>
      </c>
      <c r="U143">
        <v>30000</v>
      </c>
      <c r="V143">
        <v>570773</v>
      </c>
      <c r="W143">
        <v>570773</v>
      </c>
      <c r="Y143">
        <v>1109182</v>
      </c>
      <c r="Z143">
        <v>782282</v>
      </c>
      <c r="AA143">
        <v>25900</v>
      </c>
      <c r="AB143">
        <v>8198872</v>
      </c>
    </row>
    <row r="144" spans="13:28" x14ac:dyDescent="0.45">
      <c r="M144" t="s">
        <v>123</v>
      </c>
      <c r="N144">
        <v>1489000</v>
      </c>
      <c r="O144">
        <v>600000</v>
      </c>
      <c r="P144">
        <v>73006</v>
      </c>
      <c r="Q144">
        <v>73006</v>
      </c>
      <c r="S144">
        <v>226539</v>
      </c>
      <c r="T144">
        <v>226539</v>
      </c>
      <c r="V144">
        <v>274987</v>
      </c>
      <c r="W144">
        <v>274987</v>
      </c>
      <c r="Y144">
        <v>894793</v>
      </c>
      <c r="Z144">
        <v>894793</v>
      </c>
      <c r="AB144">
        <v>5027650</v>
      </c>
    </row>
    <row r="145" spans="13:28" x14ac:dyDescent="0.45">
      <c r="M145" t="s">
        <v>124</v>
      </c>
      <c r="N145">
        <v>60570000</v>
      </c>
      <c r="O145">
        <v>40470000</v>
      </c>
      <c r="P145">
        <v>8137331</v>
      </c>
      <c r="Q145">
        <v>8125011</v>
      </c>
      <c r="S145">
        <v>12350815</v>
      </c>
      <c r="T145">
        <v>11551015</v>
      </c>
      <c r="U145">
        <v>799800</v>
      </c>
      <c r="V145">
        <v>21810056</v>
      </c>
      <c r="W145">
        <v>21796430</v>
      </c>
      <c r="Y145">
        <v>10886141</v>
      </c>
      <c r="Z145">
        <v>9865536</v>
      </c>
      <c r="AA145">
        <v>1019792</v>
      </c>
      <c r="AB145">
        <v>207381927</v>
      </c>
    </row>
    <row r="146" spans="13:28" x14ac:dyDescent="0.45">
      <c r="M146" t="s">
        <v>125</v>
      </c>
      <c r="N146">
        <v>550000</v>
      </c>
      <c r="O146">
        <v>150000</v>
      </c>
      <c r="P146">
        <v>12134</v>
      </c>
      <c r="Q146">
        <v>12134</v>
      </c>
      <c r="S146">
        <v>9136</v>
      </c>
      <c r="T146">
        <v>9136</v>
      </c>
      <c r="V146">
        <v>258250</v>
      </c>
      <c r="W146">
        <v>258250</v>
      </c>
      <c r="Y146">
        <v>239774</v>
      </c>
      <c r="Z146">
        <v>237191</v>
      </c>
      <c r="AA146">
        <v>2583</v>
      </c>
      <c r="AB146">
        <v>1738588</v>
      </c>
    </row>
    <row r="147" spans="13:28" x14ac:dyDescent="0.45">
      <c r="M147" t="s">
        <v>126</v>
      </c>
      <c r="N147">
        <v>400000</v>
      </c>
      <c r="O147">
        <v>400000</v>
      </c>
      <c r="P147">
        <v>343000</v>
      </c>
      <c r="Q147">
        <v>343000</v>
      </c>
      <c r="AB147">
        <v>1486000</v>
      </c>
    </row>
    <row r="148" spans="13:28" x14ac:dyDescent="0.45">
      <c r="M148" t="s">
        <v>127</v>
      </c>
      <c r="N148">
        <v>0</v>
      </c>
      <c r="O148">
        <v>6000000</v>
      </c>
      <c r="AB148">
        <v>6000000</v>
      </c>
    </row>
    <row r="149" spans="13:28" x14ac:dyDescent="0.45">
      <c r="M149" t="s">
        <v>129</v>
      </c>
      <c r="N149">
        <v>3800000</v>
      </c>
      <c r="O149">
        <v>3800000</v>
      </c>
      <c r="P149">
        <v>558000</v>
      </c>
      <c r="Q149">
        <v>558000</v>
      </c>
      <c r="V149">
        <v>932250</v>
      </c>
      <c r="W149">
        <v>932250</v>
      </c>
      <c r="AB149">
        <v>10580500</v>
      </c>
    </row>
    <row r="150" spans="13:28" x14ac:dyDescent="0.45">
      <c r="M150" t="s">
        <v>130</v>
      </c>
      <c r="N150">
        <v>201650000</v>
      </c>
      <c r="O150" s="103">
        <v>229700000</v>
      </c>
      <c r="P150">
        <v>19061110</v>
      </c>
      <c r="Q150">
        <v>18324917</v>
      </c>
      <c r="R150">
        <v>500000</v>
      </c>
      <c r="S150">
        <v>21096841</v>
      </c>
      <c r="T150">
        <v>20944341</v>
      </c>
      <c r="U150">
        <v>152500</v>
      </c>
      <c r="V150">
        <v>17275268</v>
      </c>
      <c r="W150">
        <v>16912584</v>
      </c>
      <c r="X150">
        <v>22000</v>
      </c>
      <c r="Y150">
        <v>39304192</v>
      </c>
      <c r="Z150">
        <v>37377282</v>
      </c>
      <c r="AA150">
        <v>2093134</v>
      </c>
      <c r="AB150">
        <v>624414169</v>
      </c>
    </row>
    <row r="151" spans="13:28" x14ac:dyDescent="0.45">
      <c r="M151" t="s">
        <v>134</v>
      </c>
      <c r="N151">
        <v>57300000</v>
      </c>
      <c r="O151" s="104">
        <v>50000000</v>
      </c>
      <c r="P151">
        <v>12310578</v>
      </c>
      <c r="Q151">
        <v>11824743</v>
      </c>
      <c r="S151">
        <v>1600759</v>
      </c>
      <c r="T151">
        <v>1501917</v>
      </c>
      <c r="U151">
        <v>98842</v>
      </c>
      <c r="V151">
        <v>1725949</v>
      </c>
      <c r="W151">
        <v>1695949</v>
      </c>
      <c r="Y151">
        <v>1060258</v>
      </c>
      <c r="Z151">
        <v>814633</v>
      </c>
      <c r="AA151">
        <v>275625</v>
      </c>
      <c r="AB151">
        <v>140209253</v>
      </c>
    </row>
    <row r="152" spans="13:28" x14ac:dyDescent="0.45">
      <c r="M152" t="s">
        <v>135</v>
      </c>
      <c r="N152">
        <v>700000</v>
      </c>
      <c r="O152">
        <v>700000</v>
      </c>
      <c r="AB152">
        <v>1400000</v>
      </c>
    </row>
    <row r="153" spans="13:28" x14ac:dyDescent="0.45">
      <c r="M153" t="s">
        <v>137</v>
      </c>
      <c r="N153">
        <v>16380000</v>
      </c>
      <c r="O153">
        <v>4000000</v>
      </c>
      <c r="P153">
        <v>11946112</v>
      </c>
      <c r="Q153">
        <v>11946112</v>
      </c>
      <c r="S153">
        <v>2556435</v>
      </c>
      <c r="T153">
        <v>2418211</v>
      </c>
      <c r="U153">
        <v>138224</v>
      </c>
      <c r="V153">
        <v>700592</v>
      </c>
      <c r="W153">
        <v>700592</v>
      </c>
      <c r="Y153">
        <v>1168792</v>
      </c>
      <c r="Z153">
        <v>1078170</v>
      </c>
      <c r="AA153">
        <v>90622</v>
      </c>
      <c r="AB153">
        <v>53123862</v>
      </c>
    </row>
    <row r="154" spans="13:28" x14ac:dyDescent="0.45">
      <c r="M154" t="s">
        <v>136</v>
      </c>
      <c r="N154">
        <v>54909785</v>
      </c>
      <c r="O154">
        <v>80509785</v>
      </c>
      <c r="P154">
        <v>20321539</v>
      </c>
      <c r="Q154">
        <v>20321539</v>
      </c>
      <c r="S154">
        <v>16097866.01</v>
      </c>
      <c r="T154">
        <v>16097866.01</v>
      </c>
      <c r="V154">
        <v>6189365</v>
      </c>
      <c r="W154">
        <v>6189365</v>
      </c>
      <c r="Y154">
        <v>11978197</v>
      </c>
      <c r="Z154">
        <v>11978197</v>
      </c>
      <c r="AB154">
        <v>244593504.01999998</v>
      </c>
    </row>
    <row r="155" spans="13:28" x14ac:dyDescent="0.45">
      <c r="M155" t="s">
        <v>120</v>
      </c>
      <c r="N155">
        <v>500000</v>
      </c>
      <c r="O155">
        <v>0</v>
      </c>
      <c r="S155">
        <v>397500</v>
      </c>
      <c r="T155">
        <v>397500</v>
      </c>
      <c r="AB155">
        <v>1295000</v>
      </c>
    </row>
    <row r="156" spans="13:28" x14ac:dyDescent="0.45">
      <c r="M156" t="s">
        <v>69</v>
      </c>
      <c r="N156">
        <v>610136187</v>
      </c>
      <c r="O156">
        <v>610136187</v>
      </c>
      <c r="P156">
        <v>125674323</v>
      </c>
      <c r="Q156">
        <v>122624551</v>
      </c>
      <c r="R156">
        <v>2273424</v>
      </c>
      <c r="S156">
        <v>98941887.010000005</v>
      </c>
      <c r="T156">
        <v>95142977.010000005</v>
      </c>
      <c r="U156">
        <v>2107105</v>
      </c>
      <c r="V156">
        <v>93468418</v>
      </c>
      <c r="W156">
        <v>91735259</v>
      </c>
      <c r="X156">
        <v>597496</v>
      </c>
      <c r="Y156">
        <v>110522661</v>
      </c>
      <c r="Z156">
        <v>105034084</v>
      </c>
      <c r="AA156">
        <v>6127652</v>
      </c>
      <c r="AB156">
        <v>2074522211.02</v>
      </c>
    </row>
  </sheetData>
  <mergeCells count="3">
    <mergeCell ref="A2:H2"/>
    <mergeCell ref="A3:H3"/>
    <mergeCell ref="A4:H4"/>
  </mergeCells>
  <pageMargins left="0.70866141732283472" right="0" top="0.74803149606299213" bottom="0.74803149606299213" header="0.31496062992125984" footer="0.31496062992125984"/>
  <pageSetup paperSize="9" scale="43" orientation="landscape" r:id="rId2"/>
  <colBreaks count="1" manualBreakCount="1">
    <brk id="8"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186"/>
  <sheetViews>
    <sheetView zoomScale="70" zoomScaleNormal="70" workbookViewId="0">
      <selection activeCell="N127" sqref="N127:N185"/>
    </sheetView>
  </sheetViews>
  <sheetFormatPr defaultRowHeight="14.25" x14ac:dyDescent="0.45"/>
  <cols>
    <col min="1" max="1" width="97.3984375" customWidth="1"/>
    <col min="2" max="2" width="18.86328125" customWidth="1"/>
    <col min="3" max="3" width="20.3984375" customWidth="1"/>
    <col min="4" max="5" width="22" customWidth="1"/>
    <col min="6" max="6" width="18.86328125" customWidth="1"/>
    <col min="7" max="7" width="25.86328125" customWidth="1"/>
    <col min="8" max="8" width="15.1328125" customWidth="1"/>
    <col min="9" max="10" width="9.1328125" customWidth="1"/>
    <col min="11" max="11" width="24" customWidth="1"/>
    <col min="12" max="12" width="20.59765625" customWidth="1"/>
    <col min="13" max="13" width="98.59765625" bestFit="1" customWidth="1"/>
    <col min="14" max="27" width="23.59765625" customWidth="1"/>
    <col min="28" max="28" width="16" customWidth="1"/>
    <col min="29" max="31" width="16.86328125" customWidth="1"/>
    <col min="32" max="32" width="14.59765625" customWidth="1"/>
    <col min="33" max="33" width="16" customWidth="1"/>
  </cols>
  <sheetData>
    <row r="1" spans="1:12" ht="18" x14ac:dyDescent="0.45">
      <c r="A1" s="150" t="s">
        <v>255</v>
      </c>
      <c r="B1" s="150"/>
      <c r="C1" s="150"/>
      <c r="D1" s="150"/>
      <c r="E1" s="150"/>
      <c r="F1" s="150"/>
      <c r="G1" s="150"/>
      <c r="H1" s="150"/>
    </row>
    <row r="2" spans="1:12" ht="18" x14ac:dyDescent="0.45">
      <c r="A2" s="150" t="s">
        <v>299</v>
      </c>
      <c r="B2" s="150"/>
      <c r="C2" s="150"/>
      <c r="D2" s="150"/>
      <c r="E2" s="150"/>
      <c r="F2" s="150"/>
      <c r="G2" s="150"/>
      <c r="H2" s="150"/>
    </row>
    <row r="3" spans="1:12" x14ac:dyDescent="0.45">
      <c r="A3" s="151" t="s">
        <v>359</v>
      </c>
      <c r="B3" s="151"/>
      <c r="C3" s="151"/>
      <c r="D3" s="151"/>
      <c r="E3" s="151"/>
      <c r="F3" s="151"/>
      <c r="G3" s="151"/>
      <c r="H3" s="151"/>
    </row>
    <row r="5" spans="1:12" x14ac:dyDescent="0.45">
      <c r="A5" s="5" t="s">
        <v>138</v>
      </c>
      <c r="B5" s="5" t="s">
        <v>260</v>
      </c>
      <c r="C5" s="5" t="s">
        <v>261</v>
      </c>
      <c r="D5" s="5" t="s">
        <v>262</v>
      </c>
      <c r="E5" s="5" t="s">
        <v>263</v>
      </c>
      <c r="F5" s="5" t="s">
        <v>264</v>
      </c>
      <c r="G5" s="5" t="s">
        <v>265</v>
      </c>
      <c r="H5" s="5" t="s">
        <v>266</v>
      </c>
    </row>
    <row r="6" spans="1:12" x14ac:dyDescent="0.45">
      <c r="A6" s="34" t="s">
        <v>139</v>
      </c>
      <c r="B6" s="39"/>
      <c r="C6" s="39"/>
      <c r="D6" s="39"/>
      <c r="E6" s="39"/>
      <c r="F6" s="39"/>
      <c r="G6" s="39"/>
      <c r="H6" s="39"/>
    </row>
    <row r="7" spans="1:12" x14ac:dyDescent="0.45">
      <c r="A7" s="147" t="s">
        <v>140</v>
      </c>
      <c r="B7" s="148">
        <f t="shared" ref="B7:B30" si="0">+IFERROR(VLOOKUP($A7,$M:$W,2,FALSE),"")</f>
        <v>3718128</v>
      </c>
      <c r="C7" s="60">
        <f t="shared" ref="C7:C30" si="1">+IFERROR(VLOOKUP($A7,$M:$W,6,FALSE),"")</f>
        <v>593292</v>
      </c>
      <c r="D7" s="60">
        <f>+IFERROR(VLOOKUP($A7,$M:$W,9,FALSE),"")</f>
        <v>677193</v>
      </c>
      <c r="E7" s="60">
        <f>+IFERROR(VLOOKUP($A7,$M:$AF,12,FALSE),"")</f>
        <v>377520</v>
      </c>
      <c r="F7" s="60">
        <f>+IFERROR(VLOOKUP($A7,$M:$AF,15,FALSE),"")</f>
        <v>640870</v>
      </c>
      <c r="G7" s="60">
        <f>+SUM(C7:F7)</f>
        <v>2288875</v>
      </c>
      <c r="H7" s="60"/>
      <c r="K7">
        <f>3516128+180000</f>
        <v>3696128</v>
      </c>
    </row>
    <row r="8" spans="1:12" x14ac:dyDescent="0.45">
      <c r="A8" s="147" t="s">
        <v>141</v>
      </c>
      <c r="B8" s="148">
        <f t="shared" si="0"/>
        <v>1993540</v>
      </c>
      <c r="C8" s="60">
        <f t="shared" si="1"/>
        <v>387213</v>
      </c>
      <c r="D8" s="60">
        <f t="shared" ref="D8:D30" si="2">+IFERROR(VLOOKUP($A8,$M:$W,9,FALSE),"")</f>
        <v>420885</v>
      </c>
      <c r="E8" s="60">
        <f t="shared" ref="E8:E30" si="3">+IFERROR(VLOOKUP($A8,$M:$AF,12,FALSE),"")</f>
        <v>439885</v>
      </c>
      <c r="F8" s="60">
        <f t="shared" ref="F8:F30" si="4">+IFERROR(VLOOKUP($A8,$M:$AF,15,FALSE),"")</f>
        <v>420885</v>
      </c>
      <c r="G8" s="60">
        <f t="shared" ref="G8:G72" si="5">+SUM(C8:F8)</f>
        <v>1668868</v>
      </c>
      <c r="H8" s="60"/>
    </row>
    <row r="9" spans="1:12" x14ac:dyDescent="0.45">
      <c r="A9" s="147" t="s">
        <v>142</v>
      </c>
      <c r="B9" s="148" t="str">
        <f t="shared" si="0"/>
        <v/>
      </c>
      <c r="C9" s="60" t="str">
        <f t="shared" si="1"/>
        <v/>
      </c>
      <c r="D9" s="60" t="str">
        <f t="shared" si="2"/>
        <v/>
      </c>
      <c r="E9" s="60" t="str">
        <f t="shared" si="3"/>
        <v/>
      </c>
      <c r="F9" s="60" t="str">
        <f t="shared" si="4"/>
        <v/>
      </c>
      <c r="G9" s="60">
        <f t="shared" si="5"/>
        <v>0</v>
      </c>
      <c r="H9" s="60"/>
    </row>
    <row r="10" spans="1:12" x14ac:dyDescent="0.45">
      <c r="A10" s="147" t="s">
        <v>143</v>
      </c>
      <c r="B10" s="148">
        <f t="shared" si="0"/>
        <v>2319064</v>
      </c>
      <c r="C10" s="60">
        <f t="shared" si="1"/>
        <v>552627</v>
      </c>
      <c r="D10" s="60">
        <f t="shared" si="2"/>
        <v>577266</v>
      </c>
      <c r="E10" s="60">
        <f t="shared" si="3"/>
        <v>580266</v>
      </c>
      <c r="F10" s="60">
        <f t="shared" si="4"/>
        <v>577266</v>
      </c>
      <c r="G10" s="60">
        <f t="shared" si="5"/>
        <v>2287425</v>
      </c>
      <c r="H10" s="60"/>
    </row>
    <row r="11" spans="1:12" x14ac:dyDescent="0.45">
      <c r="A11" s="147" t="s">
        <v>144</v>
      </c>
      <c r="B11" s="148" t="str">
        <f t="shared" si="0"/>
        <v/>
      </c>
      <c r="C11" s="60" t="str">
        <f t="shared" si="1"/>
        <v/>
      </c>
      <c r="D11" s="60" t="str">
        <f t="shared" si="2"/>
        <v/>
      </c>
      <c r="E11" s="60" t="str">
        <f t="shared" si="3"/>
        <v/>
      </c>
      <c r="F11" s="60" t="str">
        <f t="shared" si="4"/>
        <v/>
      </c>
      <c r="G11" s="60">
        <f t="shared" si="5"/>
        <v>0</v>
      </c>
      <c r="H11" s="60"/>
    </row>
    <row r="12" spans="1:12" x14ac:dyDescent="0.45">
      <c r="A12" s="147" t="s">
        <v>145</v>
      </c>
      <c r="B12" s="148">
        <f t="shared" si="0"/>
        <v>14339000</v>
      </c>
      <c r="C12" s="60">
        <f t="shared" si="1"/>
        <v>3813220</v>
      </c>
      <c r="D12" s="60">
        <f t="shared" si="2"/>
        <v>3007612</v>
      </c>
      <c r="E12" s="60">
        <f t="shared" si="3"/>
        <v>2995311</v>
      </c>
      <c r="F12" s="60">
        <f t="shared" si="4"/>
        <v>2863351</v>
      </c>
      <c r="G12" s="60">
        <f t="shared" si="5"/>
        <v>12679494</v>
      </c>
      <c r="H12" s="60"/>
    </row>
    <row r="13" spans="1:12" x14ac:dyDescent="0.45">
      <c r="A13" s="147" t="s">
        <v>146</v>
      </c>
      <c r="B13" s="148">
        <f t="shared" si="0"/>
        <v>12102000</v>
      </c>
      <c r="C13" s="60">
        <f t="shared" si="1"/>
        <v>2770693</v>
      </c>
      <c r="D13" s="60">
        <f t="shared" si="2"/>
        <v>2897785</v>
      </c>
      <c r="E13" s="60">
        <f t="shared" si="3"/>
        <v>2823201</v>
      </c>
      <c r="F13" s="60">
        <f t="shared" si="4"/>
        <v>2605361</v>
      </c>
      <c r="G13" s="60">
        <f t="shared" si="5"/>
        <v>11097040</v>
      </c>
      <c r="H13" s="60"/>
    </row>
    <row r="14" spans="1:12" x14ac:dyDescent="0.45">
      <c r="A14" s="147" t="s">
        <v>147</v>
      </c>
      <c r="B14" s="148">
        <f t="shared" si="0"/>
        <v>5353000</v>
      </c>
      <c r="C14" s="60">
        <f t="shared" si="1"/>
        <v>1271768</v>
      </c>
      <c r="D14" s="60">
        <f t="shared" si="2"/>
        <v>1384246</v>
      </c>
      <c r="E14" s="60">
        <f t="shared" si="3"/>
        <v>1192573</v>
      </c>
      <c r="F14" s="60">
        <f t="shared" si="4"/>
        <v>1090010</v>
      </c>
      <c r="G14" s="60">
        <f t="shared" si="5"/>
        <v>4938597</v>
      </c>
      <c r="H14" s="60"/>
    </row>
    <row r="15" spans="1:12" x14ac:dyDescent="0.45">
      <c r="A15" s="147" t="s">
        <v>148</v>
      </c>
      <c r="B15" s="148">
        <f t="shared" si="0"/>
        <v>1765680</v>
      </c>
      <c r="C15" s="60">
        <f t="shared" si="1"/>
        <v>374544</v>
      </c>
      <c r="D15" s="60">
        <f t="shared" si="2"/>
        <v>403920</v>
      </c>
      <c r="E15" s="60">
        <f t="shared" si="3"/>
        <v>403920</v>
      </c>
      <c r="F15" s="60">
        <f t="shared" si="4"/>
        <v>403920</v>
      </c>
      <c r="G15" s="60">
        <f t="shared" si="5"/>
        <v>1586304</v>
      </c>
      <c r="H15" s="60"/>
    </row>
    <row r="16" spans="1:12" x14ac:dyDescent="0.45">
      <c r="A16" s="147" t="s">
        <v>149</v>
      </c>
      <c r="B16" s="148">
        <f t="shared" si="0"/>
        <v>2734880</v>
      </c>
      <c r="C16" s="60">
        <f t="shared" si="1"/>
        <v>453801</v>
      </c>
      <c r="D16" s="60">
        <f t="shared" si="2"/>
        <v>472521</v>
      </c>
      <c r="E16" s="60">
        <f t="shared" si="3"/>
        <v>490521</v>
      </c>
      <c r="F16" s="60">
        <f t="shared" si="4"/>
        <v>490521</v>
      </c>
      <c r="G16" s="60">
        <f t="shared" si="5"/>
        <v>1907364</v>
      </c>
      <c r="H16" s="60"/>
      <c r="L16" s="122">
        <f>197056402+80509785+4000000</f>
        <v>281566187</v>
      </c>
    </row>
    <row r="17" spans="1:12" x14ac:dyDescent="0.45">
      <c r="A17" s="147" t="s">
        <v>150</v>
      </c>
      <c r="B17" s="148">
        <f t="shared" si="0"/>
        <v>36286480</v>
      </c>
      <c r="C17" s="60">
        <f t="shared" si="1"/>
        <v>6772309</v>
      </c>
      <c r="D17" s="60">
        <f t="shared" si="2"/>
        <v>6322982</v>
      </c>
      <c r="E17" s="60">
        <f t="shared" si="3"/>
        <v>7116476</v>
      </c>
      <c r="F17" s="60">
        <f t="shared" si="4"/>
        <v>7101362</v>
      </c>
      <c r="G17" s="60">
        <f t="shared" si="5"/>
        <v>27313129</v>
      </c>
      <c r="H17" s="60"/>
    </row>
    <row r="18" spans="1:12" x14ac:dyDescent="0.45">
      <c r="A18" s="147" t="s">
        <v>151</v>
      </c>
      <c r="B18" s="148">
        <f t="shared" si="0"/>
        <v>3688944</v>
      </c>
      <c r="C18" s="60">
        <f t="shared" si="1"/>
        <v>751590</v>
      </c>
      <c r="D18" s="60">
        <f t="shared" si="2"/>
        <v>840039</v>
      </c>
      <c r="E18" s="60">
        <f t="shared" si="3"/>
        <v>898620</v>
      </c>
      <c r="F18" s="60">
        <f t="shared" si="4"/>
        <v>861409</v>
      </c>
      <c r="G18" s="60">
        <f t="shared" si="5"/>
        <v>3351658</v>
      </c>
      <c r="H18" s="60"/>
      <c r="K18">
        <f>45435680-43715680</f>
        <v>1720000</v>
      </c>
    </row>
    <row r="19" spans="1:12" x14ac:dyDescent="0.45">
      <c r="A19" s="147" t="s">
        <v>152</v>
      </c>
      <c r="B19" s="148">
        <f t="shared" si="0"/>
        <v>170551397</v>
      </c>
      <c r="C19" s="60">
        <f t="shared" si="1"/>
        <v>60648041</v>
      </c>
      <c r="D19" s="60">
        <f t="shared" si="2"/>
        <v>37651979.009999998</v>
      </c>
      <c r="E19" s="60">
        <f t="shared" si="3"/>
        <v>26213305</v>
      </c>
      <c r="F19" s="60">
        <f t="shared" si="4"/>
        <v>32822771</v>
      </c>
      <c r="G19" s="60">
        <f t="shared" si="5"/>
        <v>157336096.00999999</v>
      </c>
      <c r="H19" s="60"/>
    </row>
    <row r="20" spans="1:12" x14ac:dyDescent="0.45">
      <c r="A20" s="147" t="s">
        <v>153</v>
      </c>
      <c r="B20" s="148" t="str">
        <f t="shared" si="0"/>
        <v/>
      </c>
      <c r="C20" s="60" t="str">
        <f t="shared" si="1"/>
        <v/>
      </c>
      <c r="D20" s="60" t="str">
        <f t="shared" si="2"/>
        <v/>
      </c>
      <c r="E20" s="60" t="str">
        <f t="shared" si="3"/>
        <v/>
      </c>
      <c r="F20" s="60" t="str">
        <f t="shared" si="4"/>
        <v/>
      </c>
      <c r="G20" s="60">
        <f t="shared" si="5"/>
        <v>0</v>
      </c>
      <c r="H20" s="60"/>
    </row>
    <row r="21" spans="1:12" x14ac:dyDescent="0.45">
      <c r="A21" s="147" t="s">
        <v>154</v>
      </c>
      <c r="B21" s="148">
        <f t="shared" si="0"/>
        <v>1970000</v>
      </c>
      <c r="C21" s="60">
        <f t="shared" si="1"/>
        <v>354399</v>
      </c>
      <c r="D21" s="60">
        <f t="shared" si="2"/>
        <v>402416</v>
      </c>
      <c r="E21" s="60">
        <f t="shared" si="3"/>
        <v>442750</v>
      </c>
      <c r="F21" s="60">
        <f t="shared" si="4"/>
        <v>426167</v>
      </c>
      <c r="G21" s="60">
        <f t="shared" si="5"/>
        <v>1625732</v>
      </c>
      <c r="H21" s="60"/>
      <c r="L21" s="57">
        <f>+L16+328570000</f>
        <v>610136187</v>
      </c>
    </row>
    <row r="22" spans="1:12" x14ac:dyDescent="0.45">
      <c r="A22" s="147" t="s">
        <v>155</v>
      </c>
      <c r="B22" s="148">
        <f t="shared" si="0"/>
        <v>8967624</v>
      </c>
      <c r="C22" s="60">
        <f t="shared" si="1"/>
        <v>2166200</v>
      </c>
      <c r="D22" s="60">
        <f t="shared" si="2"/>
        <v>2175170</v>
      </c>
      <c r="E22" s="60">
        <f t="shared" si="3"/>
        <v>2142170</v>
      </c>
      <c r="F22" s="60">
        <f t="shared" si="4"/>
        <v>2085183</v>
      </c>
      <c r="G22" s="60">
        <f t="shared" si="5"/>
        <v>8568723</v>
      </c>
      <c r="H22" s="60"/>
      <c r="K22" s="84" t="e">
        <f>+B27+B11</f>
        <v>#VALUE!</v>
      </c>
    </row>
    <row r="23" spans="1:12" x14ac:dyDescent="0.45">
      <c r="A23" s="147" t="s">
        <v>156</v>
      </c>
      <c r="B23" s="148">
        <f t="shared" si="0"/>
        <v>2585680</v>
      </c>
      <c r="C23" s="60">
        <f t="shared" si="1"/>
        <v>484590</v>
      </c>
      <c r="D23" s="60">
        <f t="shared" si="2"/>
        <v>645921</v>
      </c>
      <c r="E23" s="60">
        <f t="shared" si="3"/>
        <v>645921</v>
      </c>
      <c r="F23" s="60">
        <f t="shared" si="4"/>
        <v>645921</v>
      </c>
      <c r="G23" s="60">
        <f t="shared" si="5"/>
        <v>2422353</v>
      </c>
      <c r="H23" s="60"/>
    </row>
    <row r="24" spans="1:12" x14ac:dyDescent="0.45">
      <c r="A24" s="147" t="s">
        <v>157</v>
      </c>
      <c r="B24" s="148">
        <f t="shared" si="0"/>
        <v>776000</v>
      </c>
      <c r="C24" s="60">
        <f t="shared" si="1"/>
        <v>0</v>
      </c>
      <c r="D24" s="60">
        <f t="shared" si="2"/>
        <v>0</v>
      </c>
      <c r="E24" s="60">
        <f t="shared" si="3"/>
        <v>0</v>
      </c>
      <c r="F24" s="60">
        <f t="shared" si="4"/>
        <v>0</v>
      </c>
      <c r="G24" s="60">
        <f t="shared" si="5"/>
        <v>0</v>
      </c>
      <c r="H24" s="60"/>
    </row>
    <row r="25" spans="1:12" x14ac:dyDescent="0.45">
      <c r="A25" s="147" t="s">
        <v>158</v>
      </c>
      <c r="B25" s="148">
        <f t="shared" si="0"/>
        <v>1278720</v>
      </c>
      <c r="C25" s="60">
        <f t="shared" si="1"/>
        <v>67160</v>
      </c>
      <c r="D25" s="60">
        <f t="shared" si="2"/>
        <v>307986</v>
      </c>
      <c r="E25" s="60">
        <f t="shared" si="3"/>
        <v>307986</v>
      </c>
      <c r="F25" s="60">
        <f t="shared" si="4"/>
        <v>307986</v>
      </c>
      <c r="G25" s="60">
        <f t="shared" si="5"/>
        <v>991118</v>
      </c>
      <c r="H25" s="60"/>
    </row>
    <row r="26" spans="1:12" x14ac:dyDescent="0.45">
      <c r="A26" s="147" t="s">
        <v>159</v>
      </c>
      <c r="B26" s="148" t="str">
        <f t="shared" si="0"/>
        <v/>
      </c>
      <c r="C26" s="60" t="str">
        <f t="shared" si="1"/>
        <v/>
      </c>
      <c r="D26" s="60" t="str">
        <f t="shared" si="2"/>
        <v/>
      </c>
      <c r="E26" s="60" t="str">
        <f t="shared" si="3"/>
        <v/>
      </c>
      <c r="F26" s="60" t="str">
        <f t="shared" si="4"/>
        <v/>
      </c>
      <c r="G26" s="60">
        <f t="shared" si="5"/>
        <v>0</v>
      </c>
      <c r="H26" s="60"/>
    </row>
    <row r="27" spans="1:12" x14ac:dyDescent="0.45">
      <c r="A27" s="147" t="s">
        <v>160</v>
      </c>
      <c r="B27" s="148" t="str">
        <f t="shared" si="0"/>
        <v/>
      </c>
      <c r="C27" s="60" t="str">
        <f t="shared" si="1"/>
        <v/>
      </c>
      <c r="D27" s="60" t="str">
        <f t="shared" si="2"/>
        <v/>
      </c>
      <c r="E27" s="60" t="str">
        <f t="shared" si="3"/>
        <v/>
      </c>
      <c r="F27" s="60" t="str">
        <f t="shared" si="4"/>
        <v/>
      </c>
      <c r="G27" s="60">
        <f t="shared" si="5"/>
        <v>0</v>
      </c>
      <c r="H27" s="60"/>
    </row>
    <row r="28" spans="1:12" x14ac:dyDescent="0.45">
      <c r="A28" s="147" t="s">
        <v>161</v>
      </c>
      <c r="B28" s="148">
        <f t="shared" si="0"/>
        <v>1434606</v>
      </c>
      <c r="C28" s="60">
        <f t="shared" si="1"/>
        <v>283347</v>
      </c>
      <c r="D28" s="60">
        <f t="shared" si="2"/>
        <v>307986</v>
      </c>
      <c r="E28" s="60">
        <f t="shared" si="3"/>
        <v>307986</v>
      </c>
      <c r="F28" s="60">
        <f t="shared" si="4"/>
        <v>307986</v>
      </c>
      <c r="G28" s="60">
        <f t="shared" si="5"/>
        <v>1207305</v>
      </c>
      <c r="H28" s="60"/>
    </row>
    <row r="29" spans="1:12" x14ac:dyDescent="0.45">
      <c r="A29" s="147" t="s">
        <v>162</v>
      </c>
      <c r="B29" s="148">
        <f t="shared" si="0"/>
        <v>8381444</v>
      </c>
      <c r="C29" s="60">
        <f t="shared" si="1"/>
        <v>1541101</v>
      </c>
      <c r="D29" s="60">
        <f t="shared" si="2"/>
        <v>2020718</v>
      </c>
      <c r="E29" s="60">
        <f t="shared" si="3"/>
        <v>2227830</v>
      </c>
      <c r="F29" s="60">
        <f t="shared" si="4"/>
        <v>2206908</v>
      </c>
      <c r="G29" s="60">
        <f t="shared" si="5"/>
        <v>7996557</v>
      </c>
      <c r="H29" s="60"/>
    </row>
    <row r="30" spans="1:12" x14ac:dyDescent="0.45">
      <c r="A30" s="35" t="s">
        <v>163</v>
      </c>
      <c r="B30" s="60">
        <f t="shared" si="0"/>
        <v>1320000</v>
      </c>
      <c r="C30" s="60">
        <f t="shared" si="1"/>
        <v>297347</v>
      </c>
      <c r="D30" s="60">
        <f t="shared" si="2"/>
        <v>313986</v>
      </c>
      <c r="E30" s="60">
        <f t="shared" si="3"/>
        <v>221032</v>
      </c>
      <c r="F30" s="60">
        <f t="shared" si="4"/>
        <v>336474</v>
      </c>
      <c r="G30" s="60">
        <f t="shared" si="5"/>
        <v>1168839</v>
      </c>
      <c r="H30" s="60"/>
      <c r="L30">
        <f>38912126+5091040</f>
        <v>44003166</v>
      </c>
    </row>
    <row r="31" spans="1:12" ht="27" customHeight="1" x14ac:dyDescent="0.45">
      <c r="A31" s="100" t="s">
        <v>164</v>
      </c>
      <c r="B31" s="101">
        <f>+SUM(B7:B30)</f>
        <v>281566187</v>
      </c>
      <c r="C31" s="101">
        <f>+SUM(C7:C30)</f>
        <v>83583242</v>
      </c>
      <c r="D31" s="101">
        <f>+SUM(D7:D30)</f>
        <v>60830611.009999998</v>
      </c>
      <c r="E31" s="101">
        <f>+SUM(E7:E30)</f>
        <v>49827273</v>
      </c>
      <c r="F31" s="101">
        <f>+SUM(F7:F30)</f>
        <v>56194351</v>
      </c>
      <c r="G31" s="101">
        <f t="shared" si="5"/>
        <v>250435477.00999999</v>
      </c>
      <c r="H31" s="102"/>
    </row>
    <row r="32" spans="1:12" x14ac:dyDescent="0.45">
      <c r="A32" s="98" t="s">
        <v>165</v>
      </c>
      <c r="B32" s="67"/>
      <c r="C32" s="67"/>
      <c r="D32" s="67"/>
      <c r="E32" s="67"/>
      <c r="F32" s="67" t="str">
        <f t="shared" ref="F32" si="6">+IFERROR(VLOOKUP($A32,$M:$AF,18,FALSE),"")</f>
        <v/>
      </c>
      <c r="G32" s="67">
        <f t="shared" si="5"/>
        <v>0</v>
      </c>
      <c r="H32" s="39"/>
    </row>
    <row r="33" spans="1:11" x14ac:dyDescent="0.45">
      <c r="A33" s="130" t="s">
        <v>166</v>
      </c>
      <c r="B33" s="65">
        <f t="shared" ref="B33:B64" si="7">+VLOOKUP($A33,$M:$W,2,FALSE)</f>
        <v>300000</v>
      </c>
      <c r="C33" s="65">
        <f t="shared" ref="C33:C64" si="8">+VLOOKUP($A33,$M:$W,6,FALSE)</f>
        <v>10519</v>
      </c>
      <c r="D33" s="65">
        <f>+VLOOKUP($A33,$M:$W,9,FALSE)</f>
        <v>45230</v>
      </c>
      <c r="E33" s="65">
        <f>+IFERROR(VLOOKUP($A33,$M:$AF,12,FALSE),"")</f>
        <v>84166</v>
      </c>
      <c r="F33" s="65">
        <f>+IFERROR(VLOOKUP($A33,$M:$AF,15,FALSE),"")</f>
        <v>137275</v>
      </c>
      <c r="G33" s="65">
        <f t="shared" si="5"/>
        <v>277190</v>
      </c>
      <c r="H33" s="36"/>
    </row>
    <row r="34" spans="1:11" x14ac:dyDescent="0.45">
      <c r="A34" s="36" t="s">
        <v>167</v>
      </c>
      <c r="B34" s="65">
        <f t="shared" si="7"/>
        <v>1400000</v>
      </c>
      <c r="C34" s="65">
        <f t="shared" si="8"/>
        <v>274620</v>
      </c>
      <c r="D34" s="65">
        <f t="shared" ref="D34:D91" si="9">+VLOOKUP($A34,$M:$W,9,FALSE)</f>
        <v>195000</v>
      </c>
      <c r="E34" s="65">
        <f t="shared" ref="E34:E91" si="10">+IFERROR(VLOOKUP($A34,$M:$AF,12,FALSE),"")</f>
        <v>297000</v>
      </c>
      <c r="F34" s="65">
        <f t="shared" ref="F34:F91" si="11">+IFERROR(VLOOKUP($A34,$M:$AF,15,FALSE),"")</f>
        <v>465700</v>
      </c>
      <c r="G34" s="65">
        <f t="shared" si="5"/>
        <v>1232320</v>
      </c>
      <c r="H34" s="36"/>
    </row>
    <row r="35" spans="1:11" x14ac:dyDescent="0.45">
      <c r="A35" s="36" t="s">
        <v>168</v>
      </c>
      <c r="B35" s="65">
        <f t="shared" si="7"/>
        <v>300000</v>
      </c>
      <c r="C35" s="65">
        <f t="shared" si="8"/>
        <v>3000</v>
      </c>
      <c r="D35" s="65">
        <f t="shared" si="9"/>
        <v>123500</v>
      </c>
      <c r="E35" s="65">
        <f t="shared" si="10"/>
        <v>5000</v>
      </c>
      <c r="F35" s="65">
        <f t="shared" si="11"/>
        <v>0</v>
      </c>
      <c r="G35" s="65">
        <f t="shared" si="5"/>
        <v>131500</v>
      </c>
      <c r="H35" s="36"/>
      <c r="K35">
        <f>281566187-283940147</f>
        <v>-2373960</v>
      </c>
    </row>
    <row r="36" spans="1:11" x14ac:dyDescent="0.45">
      <c r="A36" s="36" t="s">
        <v>339</v>
      </c>
      <c r="B36" s="65">
        <f t="shared" si="7"/>
        <v>2500000</v>
      </c>
      <c r="C36" s="65">
        <f t="shared" si="8"/>
        <v>31000</v>
      </c>
      <c r="D36" s="65">
        <f t="shared" si="9"/>
        <v>0</v>
      </c>
      <c r="E36" s="65">
        <f t="shared" si="10"/>
        <v>0</v>
      </c>
      <c r="F36" s="65">
        <f t="shared" si="11"/>
        <v>0</v>
      </c>
      <c r="G36" s="65">
        <f t="shared" si="5"/>
        <v>31000</v>
      </c>
      <c r="H36" s="36"/>
    </row>
    <row r="37" spans="1:11" x14ac:dyDescent="0.45">
      <c r="A37" s="36" t="s">
        <v>381</v>
      </c>
      <c r="B37" s="65">
        <f t="shared" si="7"/>
        <v>3500000</v>
      </c>
      <c r="C37" s="65">
        <f t="shared" si="8"/>
        <v>0</v>
      </c>
      <c r="D37" s="65">
        <f t="shared" si="9"/>
        <v>0</v>
      </c>
      <c r="E37" s="65">
        <f t="shared" si="10"/>
        <v>0</v>
      </c>
      <c r="F37" s="65">
        <f t="shared" si="11"/>
        <v>0</v>
      </c>
      <c r="G37" s="65">
        <f t="shared" si="5"/>
        <v>0</v>
      </c>
      <c r="H37" s="36"/>
    </row>
    <row r="38" spans="1:11" x14ac:dyDescent="0.45">
      <c r="A38" s="36" t="s">
        <v>171</v>
      </c>
      <c r="B38" s="65">
        <f t="shared" si="7"/>
        <v>23700000</v>
      </c>
      <c r="C38" s="65">
        <f t="shared" si="8"/>
        <v>2772283</v>
      </c>
      <c r="D38" s="65">
        <f t="shared" si="9"/>
        <v>1693825</v>
      </c>
      <c r="E38" s="65">
        <f t="shared" si="10"/>
        <v>14671936</v>
      </c>
      <c r="F38" s="65">
        <f t="shared" si="11"/>
        <v>2966534</v>
      </c>
      <c r="G38" s="65">
        <f t="shared" si="5"/>
        <v>22104578</v>
      </c>
      <c r="H38" s="36"/>
    </row>
    <row r="39" spans="1:11" x14ac:dyDescent="0.45">
      <c r="A39" s="36" t="s">
        <v>305</v>
      </c>
      <c r="B39" s="65">
        <f t="shared" si="7"/>
        <v>5000000</v>
      </c>
      <c r="C39" s="65">
        <f t="shared" si="8"/>
        <v>580732</v>
      </c>
      <c r="D39" s="65">
        <f t="shared" si="9"/>
        <v>630454</v>
      </c>
      <c r="E39" s="65">
        <f t="shared" si="10"/>
        <v>671732</v>
      </c>
      <c r="F39" s="65">
        <f t="shared" si="11"/>
        <v>1053578</v>
      </c>
      <c r="G39" s="65">
        <f t="shared" si="5"/>
        <v>2936496</v>
      </c>
      <c r="H39" s="36"/>
    </row>
    <row r="40" spans="1:11" x14ac:dyDescent="0.45">
      <c r="A40" s="36" t="s">
        <v>382</v>
      </c>
      <c r="B40" s="65">
        <f t="shared" si="7"/>
        <v>6500000</v>
      </c>
      <c r="C40" s="65">
        <f t="shared" si="8"/>
        <v>0</v>
      </c>
      <c r="D40" s="65">
        <f t="shared" si="9"/>
        <v>0</v>
      </c>
      <c r="E40" s="65">
        <f t="shared" si="10"/>
        <v>0</v>
      </c>
      <c r="F40" s="65">
        <f t="shared" si="11"/>
        <v>0</v>
      </c>
      <c r="G40" s="65">
        <f t="shared" si="5"/>
        <v>0</v>
      </c>
      <c r="H40" s="36"/>
    </row>
    <row r="41" spans="1:11" x14ac:dyDescent="0.45">
      <c r="A41" s="36" t="s">
        <v>369</v>
      </c>
      <c r="B41" s="65">
        <f t="shared" si="7"/>
        <v>200000</v>
      </c>
      <c r="C41" s="65">
        <f t="shared" si="8"/>
        <v>149950</v>
      </c>
      <c r="D41" s="65">
        <f t="shared" si="9"/>
        <v>17932</v>
      </c>
      <c r="E41" s="65">
        <f t="shared" si="10"/>
        <v>0</v>
      </c>
      <c r="F41" s="65">
        <f t="shared" si="11"/>
        <v>0</v>
      </c>
      <c r="G41" s="65">
        <f t="shared" si="5"/>
        <v>167882</v>
      </c>
      <c r="H41" s="36"/>
    </row>
    <row r="42" spans="1:11" x14ac:dyDescent="0.45">
      <c r="A42" s="36" t="s">
        <v>308</v>
      </c>
      <c r="B42" s="65">
        <f t="shared" si="7"/>
        <v>9950000</v>
      </c>
      <c r="C42" s="65">
        <f t="shared" si="8"/>
        <v>0</v>
      </c>
      <c r="D42" s="65">
        <f t="shared" si="9"/>
        <v>0</v>
      </c>
      <c r="E42" s="65">
        <f t="shared" si="10"/>
        <v>0</v>
      </c>
      <c r="F42" s="65">
        <f t="shared" si="11"/>
        <v>9387940</v>
      </c>
      <c r="G42" s="65">
        <f t="shared" si="5"/>
        <v>9387940</v>
      </c>
      <c r="H42" s="36"/>
    </row>
    <row r="43" spans="1:11" x14ac:dyDescent="0.45">
      <c r="A43" s="36" t="s">
        <v>370</v>
      </c>
      <c r="B43" s="65">
        <f t="shared" si="7"/>
        <v>8000000</v>
      </c>
      <c r="C43" s="65">
        <f t="shared" si="8"/>
        <v>71325</v>
      </c>
      <c r="D43" s="65">
        <f t="shared" si="9"/>
        <v>397000</v>
      </c>
      <c r="E43" s="65">
        <f t="shared" si="10"/>
        <v>754250</v>
      </c>
      <c r="F43" s="65">
        <f t="shared" si="11"/>
        <v>102000</v>
      </c>
      <c r="G43" s="65">
        <f t="shared" si="5"/>
        <v>1324575</v>
      </c>
      <c r="H43" s="36"/>
    </row>
    <row r="44" spans="1:11" x14ac:dyDescent="0.45">
      <c r="A44" s="36" t="s">
        <v>383</v>
      </c>
      <c r="B44" s="65">
        <f t="shared" si="7"/>
        <v>1500000</v>
      </c>
      <c r="C44" s="65">
        <f t="shared" si="8"/>
        <v>0</v>
      </c>
      <c r="D44" s="65">
        <f t="shared" si="9"/>
        <v>0</v>
      </c>
      <c r="E44" s="65">
        <f t="shared" si="10"/>
        <v>0</v>
      </c>
      <c r="F44" s="65">
        <f t="shared" si="11"/>
        <v>0</v>
      </c>
      <c r="G44" s="65">
        <f t="shared" si="5"/>
        <v>0</v>
      </c>
      <c r="H44" s="36"/>
    </row>
    <row r="45" spans="1:11" x14ac:dyDescent="0.45">
      <c r="A45" s="36" t="s">
        <v>384</v>
      </c>
      <c r="B45" s="65">
        <f t="shared" si="7"/>
        <v>2600000</v>
      </c>
      <c r="C45" s="65">
        <f t="shared" si="8"/>
        <v>0</v>
      </c>
      <c r="D45" s="65">
        <f t="shared" si="9"/>
        <v>0</v>
      </c>
      <c r="E45" s="65">
        <f t="shared" si="10"/>
        <v>0</v>
      </c>
      <c r="F45" s="65">
        <f t="shared" si="11"/>
        <v>0</v>
      </c>
      <c r="G45" s="65">
        <f t="shared" si="5"/>
        <v>0</v>
      </c>
      <c r="H45" s="36"/>
    </row>
    <row r="46" spans="1:11" x14ac:dyDescent="0.45">
      <c r="A46" t="s">
        <v>500</v>
      </c>
      <c r="B46" s="65">
        <f t="shared" si="7"/>
        <v>3000000</v>
      </c>
      <c r="C46" s="65">
        <f t="shared" si="8"/>
        <v>0</v>
      </c>
      <c r="D46" s="65">
        <f t="shared" si="9"/>
        <v>0</v>
      </c>
      <c r="E46" s="65">
        <f t="shared" si="10"/>
        <v>0</v>
      </c>
      <c r="F46" s="65">
        <f t="shared" si="11"/>
        <v>0</v>
      </c>
      <c r="G46" s="65">
        <f t="shared" si="5"/>
        <v>0</v>
      </c>
      <c r="H46" s="36"/>
    </row>
    <row r="47" spans="1:11" x14ac:dyDescent="0.45">
      <c r="A47" s="36" t="s">
        <v>386</v>
      </c>
      <c r="B47" s="65">
        <f t="shared" si="7"/>
        <v>3000000</v>
      </c>
      <c r="C47" s="65">
        <f t="shared" si="8"/>
        <v>0</v>
      </c>
      <c r="D47" s="65">
        <f t="shared" si="9"/>
        <v>0</v>
      </c>
      <c r="E47" s="65">
        <f t="shared" si="10"/>
        <v>701186</v>
      </c>
      <c r="F47" s="65">
        <f t="shared" si="11"/>
        <v>0</v>
      </c>
      <c r="G47" s="65">
        <f t="shared" si="5"/>
        <v>701186</v>
      </c>
      <c r="H47" s="36"/>
    </row>
    <row r="48" spans="1:11" x14ac:dyDescent="0.45">
      <c r="A48" s="36" t="s">
        <v>387</v>
      </c>
      <c r="B48" s="65">
        <f t="shared" si="7"/>
        <v>600000</v>
      </c>
      <c r="C48" s="65">
        <f t="shared" si="8"/>
        <v>0</v>
      </c>
      <c r="D48" s="65">
        <f t="shared" si="9"/>
        <v>0</v>
      </c>
      <c r="E48" s="65">
        <f t="shared" si="10"/>
        <v>96600</v>
      </c>
      <c r="F48" s="65">
        <f t="shared" si="11"/>
        <v>0</v>
      </c>
      <c r="G48" s="65">
        <f t="shared" si="5"/>
        <v>96600</v>
      </c>
      <c r="H48" s="36"/>
    </row>
    <row r="49" spans="1:8" x14ac:dyDescent="0.45">
      <c r="A49" s="36" t="s">
        <v>388</v>
      </c>
      <c r="B49" s="65">
        <f t="shared" si="7"/>
        <v>500000</v>
      </c>
      <c r="C49" s="65">
        <f t="shared" si="8"/>
        <v>0</v>
      </c>
      <c r="D49" s="65">
        <f t="shared" si="9"/>
        <v>0</v>
      </c>
      <c r="E49" s="65">
        <f t="shared" si="10"/>
        <v>0</v>
      </c>
      <c r="F49" s="65">
        <f t="shared" si="11"/>
        <v>0</v>
      </c>
      <c r="G49" s="65">
        <f t="shared" si="5"/>
        <v>0</v>
      </c>
      <c r="H49" s="36"/>
    </row>
    <row r="50" spans="1:8" x14ac:dyDescent="0.45">
      <c r="A50" s="36" t="s">
        <v>371</v>
      </c>
      <c r="B50" s="65">
        <f t="shared" si="7"/>
        <v>11000000</v>
      </c>
      <c r="C50" s="65">
        <f t="shared" si="8"/>
        <v>3000</v>
      </c>
      <c r="D50" s="65">
        <f t="shared" si="9"/>
        <v>0</v>
      </c>
      <c r="E50" s="65">
        <f t="shared" si="10"/>
        <v>0</v>
      </c>
      <c r="F50" s="65">
        <f t="shared" si="11"/>
        <v>0</v>
      </c>
      <c r="G50" s="65">
        <f t="shared" si="5"/>
        <v>3000</v>
      </c>
      <c r="H50" s="36"/>
    </row>
    <row r="51" spans="1:8" x14ac:dyDescent="0.45">
      <c r="A51" s="36" t="s">
        <v>389</v>
      </c>
      <c r="B51" s="65">
        <f t="shared" si="7"/>
        <v>17000000</v>
      </c>
      <c r="C51" s="65">
        <f t="shared" si="8"/>
        <v>0</v>
      </c>
      <c r="D51" s="65">
        <f t="shared" si="9"/>
        <v>217129</v>
      </c>
      <c r="E51" s="65">
        <f t="shared" si="10"/>
        <v>0</v>
      </c>
      <c r="F51" s="65">
        <f t="shared" si="11"/>
        <v>0</v>
      </c>
      <c r="G51" s="65">
        <f t="shared" si="5"/>
        <v>217129</v>
      </c>
      <c r="H51" s="36"/>
    </row>
    <row r="52" spans="1:8" x14ac:dyDescent="0.45">
      <c r="A52" s="36" t="s">
        <v>372</v>
      </c>
      <c r="B52" s="65">
        <f t="shared" si="7"/>
        <v>12000000</v>
      </c>
      <c r="C52" s="65">
        <f t="shared" si="8"/>
        <v>4004400</v>
      </c>
      <c r="D52" s="65">
        <f t="shared" si="9"/>
        <v>994491</v>
      </c>
      <c r="E52" s="65">
        <f t="shared" si="10"/>
        <v>2151317</v>
      </c>
      <c r="F52" s="65">
        <f t="shared" si="11"/>
        <v>2434406</v>
      </c>
      <c r="G52" s="65">
        <f t="shared" si="5"/>
        <v>9584614</v>
      </c>
      <c r="H52" s="36"/>
    </row>
    <row r="53" spans="1:8" x14ac:dyDescent="0.45">
      <c r="A53" t="s">
        <v>419</v>
      </c>
      <c r="B53" s="65">
        <f t="shared" si="7"/>
        <v>2000000</v>
      </c>
      <c r="C53" s="65">
        <f t="shared" si="8"/>
        <v>0</v>
      </c>
      <c r="D53" s="65">
        <f t="shared" si="9"/>
        <v>0</v>
      </c>
      <c r="E53" s="65">
        <f t="shared" si="10"/>
        <v>447917</v>
      </c>
      <c r="F53" s="65">
        <f t="shared" si="11"/>
        <v>145834</v>
      </c>
      <c r="G53" s="65"/>
      <c r="H53" s="36"/>
    </row>
    <row r="54" spans="1:8" x14ac:dyDescent="0.45">
      <c r="A54" s="36" t="s">
        <v>390</v>
      </c>
      <c r="B54" s="65">
        <f t="shared" si="7"/>
        <v>1000000</v>
      </c>
      <c r="C54" s="65">
        <f t="shared" si="8"/>
        <v>0</v>
      </c>
      <c r="D54" s="65">
        <f t="shared" si="9"/>
        <v>0</v>
      </c>
      <c r="E54" s="65">
        <f t="shared" si="10"/>
        <v>0</v>
      </c>
      <c r="F54" s="65">
        <f t="shared" si="11"/>
        <v>0</v>
      </c>
      <c r="G54" s="65">
        <f t="shared" si="5"/>
        <v>0</v>
      </c>
      <c r="H54" s="36"/>
    </row>
    <row r="55" spans="1:8" x14ac:dyDescent="0.45">
      <c r="A55" s="36" t="s">
        <v>175</v>
      </c>
      <c r="B55" s="65">
        <f t="shared" si="7"/>
        <v>1500000</v>
      </c>
      <c r="C55" s="65">
        <f t="shared" si="8"/>
        <v>676682</v>
      </c>
      <c r="D55" s="65">
        <f t="shared" si="9"/>
        <v>243832</v>
      </c>
      <c r="E55" s="65">
        <f t="shared" si="10"/>
        <v>172320</v>
      </c>
      <c r="F55" s="65">
        <f t="shared" si="11"/>
        <v>220060</v>
      </c>
      <c r="G55" s="65">
        <f t="shared" si="5"/>
        <v>1312894</v>
      </c>
      <c r="H55" s="36"/>
    </row>
    <row r="56" spans="1:8" x14ac:dyDescent="0.45">
      <c r="A56" s="36" t="s">
        <v>391</v>
      </c>
      <c r="B56" s="65">
        <f t="shared" si="7"/>
        <v>100000</v>
      </c>
      <c r="C56" s="65">
        <f t="shared" si="8"/>
        <v>0</v>
      </c>
      <c r="D56" s="65">
        <f t="shared" si="9"/>
        <v>0</v>
      </c>
      <c r="E56" s="65">
        <f t="shared" si="10"/>
        <v>0</v>
      </c>
      <c r="F56" s="65">
        <f t="shared" si="11"/>
        <v>0</v>
      </c>
      <c r="G56" s="65">
        <f t="shared" si="5"/>
        <v>0</v>
      </c>
      <c r="H56" s="36"/>
    </row>
    <row r="57" spans="1:8" x14ac:dyDescent="0.45">
      <c r="A57" s="36" t="s">
        <v>341</v>
      </c>
      <c r="B57" s="65">
        <f t="shared" si="7"/>
        <v>1000000</v>
      </c>
      <c r="C57" s="65">
        <f t="shared" si="8"/>
        <v>81000</v>
      </c>
      <c r="D57" s="65">
        <f t="shared" si="9"/>
        <v>213850</v>
      </c>
      <c r="E57" s="65">
        <f t="shared" si="10"/>
        <v>215000</v>
      </c>
      <c r="F57" s="65">
        <f t="shared" si="11"/>
        <v>103500</v>
      </c>
      <c r="G57" s="65">
        <f t="shared" si="5"/>
        <v>613350</v>
      </c>
      <c r="H57" s="36"/>
    </row>
    <row r="58" spans="1:8" x14ac:dyDescent="0.45">
      <c r="A58" s="36" t="s">
        <v>373</v>
      </c>
      <c r="B58" s="65">
        <f t="shared" si="7"/>
        <v>25000000</v>
      </c>
      <c r="C58" s="65">
        <f t="shared" si="8"/>
        <v>9619995</v>
      </c>
      <c r="D58" s="65">
        <f t="shared" si="9"/>
        <v>0</v>
      </c>
      <c r="E58" s="65">
        <f t="shared" si="10"/>
        <v>0</v>
      </c>
      <c r="F58" s="65">
        <f t="shared" si="11"/>
        <v>0</v>
      </c>
      <c r="G58" s="65">
        <f t="shared" si="5"/>
        <v>9619995</v>
      </c>
      <c r="H58" s="36"/>
    </row>
    <row r="59" spans="1:8" x14ac:dyDescent="0.45">
      <c r="A59" s="36" t="s">
        <v>392</v>
      </c>
      <c r="B59" s="65">
        <f t="shared" si="7"/>
        <v>1500000</v>
      </c>
      <c r="C59" s="65">
        <f t="shared" si="8"/>
        <v>0</v>
      </c>
      <c r="D59" s="65">
        <f t="shared" si="9"/>
        <v>0</v>
      </c>
      <c r="E59" s="65">
        <f t="shared" si="10"/>
        <v>0</v>
      </c>
      <c r="F59" s="65">
        <f t="shared" si="11"/>
        <v>0</v>
      </c>
      <c r="G59" s="65">
        <f t="shared" si="5"/>
        <v>0</v>
      </c>
      <c r="H59" s="36"/>
    </row>
    <row r="60" spans="1:8" x14ac:dyDescent="0.45">
      <c r="A60" s="36" t="s">
        <v>353</v>
      </c>
      <c r="B60" s="65">
        <f t="shared" si="7"/>
        <v>2200000</v>
      </c>
      <c r="C60" s="65">
        <f t="shared" si="8"/>
        <v>8750</v>
      </c>
      <c r="D60" s="65">
        <f t="shared" si="9"/>
        <v>0</v>
      </c>
      <c r="E60" s="65">
        <f t="shared" si="10"/>
        <v>0</v>
      </c>
      <c r="F60" s="65">
        <f t="shared" si="11"/>
        <v>0</v>
      </c>
      <c r="G60" s="65">
        <f t="shared" si="5"/>
        <v>8750</v>
      </c>
      <c r="H60" s="36"/>
    </row>
    <row r="61" spans="1:8" x14ac:dyDescent="0.45">
      <c r="A61" s="36" t="s">
        <v>393</v>
      </c>
      <c r="B61" s="65">
        <f t="shared" si="7"/>
        <v>1100000</v>
      </c>
      <c r="C61" s="65">
        <f t="shared" si="8"/>
        <v>0</v>
      </c>
      <c r="D61" s="65">
        <f t="shared" si="9"/>
        <v>0</v>
      </c>
      <c r="E61" s="65">
        <f t="shared" si="10"/>
        <v>0</v>
      </c>
      <c r="F61" s="65">
        <f t="shared" si="11"/>
        <v>0</v>
      </c>
      <c r="G61" s="65">
        <f t="shared" si="5"/>
        <v>0</v>
      </c>
      <c r="H61" s="36"/>
    </row>
    <row r="62" spans="1:8" x14ac:dyDescent="0.45">
      <c r="A62" s="36" t="s">
        <v>374</v>
      </c>
      <c r="B62" s="65">
        <f t="shared" si="7"/>
        <v>150000</v>
      </c>
      <c r="C62" s="65">
        <f t="shared" si="8"/>
        <v>103000</v>
      </c>
      <c r="D62" s="65">
        <f t="shared" si="9"/>
        <v>27331</v>
      </c>
      <c r="E62" s="65">
        <f t="shared" si="10"/>
        <v>11000</v>
      </c>
      <c r="F62" s="65">
        <f t="shared" si="11"/>
        <v>0</v>
      </c>
      <c r="G62" s="65">
        <f t="shared" si="5"/>
        <v>141331</v>
      </c>
      <c r="H62" s="36"/>
    </row>
    <row r="63" spans="1:8" x14ac:dyDescent="0.45">
      <c r="A63" s="36" t="s">
        <v>375</v>
      </c>
      <c r="B63" s="65">
        <f t="shared" si="7"/>
        <v>500000</v>
      </c>
      <c r="C63" s="65">
        <f t="shared" si="8"/>
        <v>51000</v>
      </c>
      <c r="D63" s="65">
        <f t="shared" si="9"/>
        <v>30000</v>
      </c>
      <c r="E63" s="65">
        <f t="shared" si="10"/>
        <v>152950</v>
      </c>
      <c r="F63" s="65">
        <f t="shared" si="11"/>
        <v>7000</v>
      </c>
      <c r="G63" s="65">
        <f t="shared" si="5"/>
        <v>240950</v>
      </c>
      <c r="H63" s="36"/>
    </row>
    <row r="64" spans="1:8" x14ac:dyDescent="0.45">
      <c r="A64" s="36" t="s">
        <v>376</v>
      </c>
      <c r="B64" s="65">
        <f t="shared" si="7"/>
        <v>1020000</v>
      </c>
      <c r="C64" s="65">
        <f t="shared" si="8"/>
        <v>22854</v>
      </c>
      <c r="D64" s="65">
        <f t="shared" si="9"/>
        <v>5107</v>
      </c>
      <c r="E64" s="65">
        <f t="shared" si="10"/>
        <v>0</v>
      </c>
      <c r="F64" s="65">
        <f t="shared" si="11"/>
        <v>5063</v>
      </c>
      <c r="G64" s="65">
        <f t="shared" si="5"/>
        <v>33024</v>
      </c>
      <c r="H64" s="36"/>
    </row>
    <row r="65" spans="1:12" x14ac:dyDescent="0.45">
      <c r="A65" s="36" t="s">
        <v>179</v>
      </c>
      <c r="B65" s="65">
        <f t="shared" ref="B65:B91" si="12">+VLOOKUP($A65,$M:$W,2,FALSE)</f>
        <v>11000000</v>
      </c>
      <c r="C65" s="65">
        <f t="shared" ref="C65:C91" si="13">+VLOOKUP($A65,$M:$W,6,FALSE)</f>
        <v>0</v>
      </c>
      <c r="D65" s="65">
        <f t="shared" si="9"/>
        <v>4278421</v>
      </c>
      <c r="E65" s="65">
        <f t="shared" si="10"/>
        <v>3247344</v>
      </c>
      <c r="F65" s="65">
        <f t="shared" si="11"/>
        <v>1000000</v>
      </c>
      <c r="G65" s="65">
        <f t="shared" si="5"/>
        <v>8525765</v>
      </c>
      <c r="H65" s="36"/>
    </row>
    <row r="66" spans="1:12" x14ac:dyDescent="0.45">
      <c r="A66" s="36" t="s">
        <v>394</v>
      </c>
      <c r="B66" s="65">
        <f t="shared" si="12"/>
        <v>5000000</v>
      </c>
      <c r="C66" s="65">
        <f t="shared" si="13"/>
        <v>0</v>
      </c>
      <c r="D66" s="65">
        <f t="shared" si="9"/>
        <v>0</v>
      </c>
      <c r="E66" s="65">
        <f t="shared" si="10"/>
        <v>0</v>
      </c>
      <c r="F66" s="65">
        <f t="shared" si="11"/>
        <v>0</v>
      </c>
      <c r="G66" s="65">
        <f t="shared" si="5"/>
        <v>0</v>
      </c>
      <c r="H66" s="36"/>
    </row>
    <row r="67" spans="1:12" x14ac:dyDescent="0.45">
      <c r="A67" s="36" t="s">
        <v>395</v>
      </c>
      <c r="B67" s="65">
        <f t="shared" si="12"/>
        <v>2000000</v>
      </c>
      <c r="C67" s="65">
        <f t="shared" si="13"/>
        <v>0</v>
      </c>
      <c r="D67" s="65">
        <f t="shared" si="9"/>
        <v>0</v>
      </c>
      <c r="E67" s="65">
        <f t="shared" si="10"/>
        <v>148056</v>
      </c>
      <c r="F67" s="65">
        <f t="shared" si="11"/>
        <v>0</v>
      </c>
      <c r="G67" s="65">
        <f t="shared" si="5"/>
        <v>148056</v>
      </c>
      <c r="H67" s="36"/>
    </row>
    <row r="68" spans="1:12" x14ac:dyDescent="0.45">
      <c r="A68" s="36" t="s">
        <v>396</v>
      </c>
      <c r="B68" s="65">
        <f t="shared" si="12"/>
        <v>1100000</v>
      </c>
      <c r="C68" s="65">
        <f t="shared" si="13"/>
        <v>0</v>
      </c>
      <c r="D68" s="65">
        <f t="shared" si="9"/>
        <v>0</v>
      </c>
      <c r="E68" s="65">
        <f t="shared" si="10"/>
        <v>0</v>
      </c>
      <c r="F68" s="65">
        <f t="shared" si="11"/>
        <v>0</v>
      </c>
      <c r="G68" s="65">
        <f t="shared" si="5"/>
        <v>0</v>
      </c>
      <c r="H68" s="36"/>
    </row>
    <row r="69" spans="1:12" x14ac:dyDescent="0.45">
      <c r="A69" s="36" t="s">
        <v>377</v>
      </c>
      <c r="B69" s="65">
        <f t="shared" si="12"/>
        <v>12500000</v>
      </c>
      <c r="C69" s="65">
        <f t="shared" si="13"/>
        <v>826414</v>
      </c>
      <c r="D69" s="65">
        <f t="shared" si="9"/>
        <v>0</v>
      </c>
      <c r="E69" s="65">
        <f t="shared" si="10"/>
        <v>0</v>
      </c>
      <c r="F69" s="65">
        <f t="shared" si="11"/>
        <v>309450</v>
      </c>
      <c r="G69" s="65">
        <f t="shared" si="5"/>
        <v>1135864</v>
      </c>
      <c r="H69" s="36"/>
    </row>
    <row r="70" spans="1:12" x14ac:dyDescent="0.45">
      <c r="A70" s="36" t="s">
        <v>378</v>
      </c>
      <c r="B70" s="65">
        <f t="shared" si="12"/>
        <v>6000000</v>
      </c>
      <c r="C70" s="65">
        <f t="shared" si="13"/>
        <v>198500</v>
      </c>
      <c r="D70" s="65">
        <f t="shared" si="9"/>
        <v>2349100</v>
      </c>
      <c r="E70" s="65">
        <f t="shared" si="10"/>
        <v>182000</v>
      </c>
      <c r="F70" s="65">
        <f t="shared" si="11"/>
        <v>147882</v>
      </c>
      <c r="G70" s="65">
        <f t="shared" si="5"/>
        <v>2877482</v>
      </c>
      <c r="H70" s="36"/>
    </row>
    <row r="71" spans="1:12" x14ac:dyDescent="0.45">
      <c r="A71" s="36" t="s">
        <v>379</v>
      </c>
      <c r="B71" s="65">
        <f t="shared" si="12"/>
        <v>3100000</v>
      </c>
      <c r="C71" s="65">
        <f t="shared" si="13"/>
        <v>105620</v>
      </c>
      <c r="D71" s="65">
        <f t="shared" si="9"/>
        <v>555000</v>
      </c>
      <c r="E71" s="65">
        <f t="shared" si="10"/>
        <v>0</v>
      </c>
      <c r="F71" s="65">
        <f t="shared" si="11"/>
        <v>216645</v>
      </c>
      <c r="G71" s="65">
        <f t="shared" si="5"/>
        <v>877265</v>
      </c>
      <c r="H71" s="36"/>
      <c r="L71" s="84"/>
    </row>
    <row r="72" spans="1:12" x14ac:dyDescent="0.45">
      <c r="A72" s="36" t="s">
        <v>397</v>
      </c>
      <c r="B72" s="65">
        <f t="shared" si="12"/>
        <v>500000</v>
      </c>
      <c r="C72" s="65">
        <f t="shared" si="13"/>
        <v>0</v>
      </c>
      <c r="D72" s="65">
        <f t="shared" si="9"/>
        <v>0</v>
      </c>
      <c r="E72" s="65">
        <f t="shared" si="10"/>
        <v>0</v>
      </c>
      <c r="F72" s="65">
        <f t="shared" si="11"/>
        <v>0</v>
      </c>
      <c r="G72" s="65">
        <f t="shared" si="5"/>
        <v>0</v>
      </c>
      <c r="H72" s="36"/>
    </row>
    <row r="73" spans="1:12" x14ac:dyDescent="0.45">
      <c r="A73" s="36" t="s">
        <v>181</v>
      </c>
      <c r="B73" s="65">
        <f t="shared" si="12"/>
        <v>9000000</v>
      </c>
      <c r="C73" s="65">
        <f t="shared" si="13"/>
        <v>848235</v>
      </c>
      <c r="D73" s="65">
        <f t="shared" si="9"/>
        <v>0</v>
      </c>
      <c r="E73" s="65">
        <f t="shared" si="10"/>
        <v>473569</v>
      </c>
      <c r="F73" s="65">
        <f t="shared" si="11"/>
        <v>4027590</v>
      </c>
      <c r="G73" s="65">
        <f t="shared" ref="G73:G93" si="14">+SUM(C73:F73)</f>
        <v>5349394</v>
      </c>
      <c r="H73" s="36"/>
    </row>
    <row r="74" spans="1:12" x14ac:dyDescent="0.45">
      <c r="A74" s="36" t="s">
        <v>182</v>
      </c>
      <c r="B74" s="65">
        <f t="shared" si="12"/>
        <v>8000000</v>
      </c>
      <c r="C74" s="65">
        <f t="shared" si="13"/>
        <v>1154784</v>
      </c>
      <c r="D74" s="65">
        <f t="shared" si="9"/>
        <v>4351879</v>
      </c>
      <c r="E74" s="65">
        <f t="shared" si="10"/>
        <v>325261</v>
      </c>
      <c r="F74" s="65">
        <f t="shared" si="11"/>
        <v>1978269</v>
      </c>
      <c r="G74" s="65">
        <f t="shared" si="14"/>
        <v>7810193</v>
      </c>
      <c r="H74" s="36"/>
    </row>
    <row r="75" spans="1:12" x14ac:dyDescent="0.45">
      <c r="A75" s="36" t="s">
        <v>183</v>
      </c>
      <c r="B75" s="65">
        <f t="shared" si="12"/>
        <v>2000000</v>
      </c>
      <c r="C75" s="65">
        <f t="shared" si="13"/>
        <v>5300</v>
      </c>
      <c r="D75" s="65">
        <f t="shared" si="9"/>
        <v>440800</v>
      </c>
      <c r="E75" s="65">
        <f t="shared" si="10"/>
        <v>7000</v>
      </c>
      <c r="F75" s="65">
        <f t="shared" si="11"/>
        <v>748000</v>
      </c>
      <c r="G75" s="65">
        <f>+SUM(C75:F75)</f>
        <v>1201100</v>
      </c>
      <c r="H75" s="36"/>
    </row>
    <row r="76" spans="1:12" x14ac:dyDescent="0.45">
      <c r="A76" s="36" t="s">
        <v>398</v>
      </c>
      <c r="B76" s="65">
        <f t="shared" si="12"/>
        <v>6000000</v>
      </c>
      <c r="C76" s="65">
        <f t="shared" si="13"/>
        <v>0</v>
      </c>
      <c r="D76" s="65">
        <f t="shared" si="9"/>
        <v>0</v>
      </c>
      <c r="E76" s="65">
        <f t="shared" si="10"/>
        <v>0</v>
      </c>
      <c r="F76" s="65">
        <f t="shared" si="11"/>
        <v>0</v>
      </c>
      <c r="G76" s="65">
        <f t="shared" si="14"/>
        <v>0</v>
      </c>
      <c r="H76" s="36"/>
    </row>
    <row r="77" spans="1:12" x14ac:dyDescent="0.45">
      <c r="A77" s="36" t="s">
        <v>342</v>
      </c>
      <c r="B77" s="65">
        <f t="shared" si="12"/>
        <v>700000</v>
      </c>
      <c r="C77" s="65">
        <f t="shared" si="13"/>
        <v>0</v>
      </c>
      <c r="D77" s="65">
        <f t="shared" si="9"/>
        <v>0</v>
      </c>
      <c r="E77" s="65">
        <f t="shared" si="10"/>
        <v>0</v>
      </c>
      <c r="F77" s="65">
        <f t="shared" si="11"/>
        <v>0</v>
      </c>
      <c r="G77" s="65">
        <f t="shared" si="14"/>
        <v>0</v>
      </c>
      <c r="H77" s="36"/>
    </row>
    <row r="78" spans="1:12" x14ac:dyDescent="0.45">
      <c r="A78" s="36" t="s">
        <v>343</v>
      </c>
      <c r="B78" s="65">
        <f t="shared" si="12"/>
        <v>2050000</v>
      </c>
      <c r="C78" s="65">
        <f t="shared" si="13"/>
        <v>189369</v>
      </c>
      <c r="D78" s="65">
        <f t="shared" si="9"/>
        <v>269863</v>
      </c>
      <c r="E78" s="65">
        <f t="shared" si="10"/>
        <v>486607</v>
      </c>
      <c r="F78" s="65">
        <f t="shared" si="11"/>
        <v>645007</v>
      </c>
      <c r="G78" s="65">
        <f t="shared" si="14"/>
        <v>1590846</v>
      </c>
      <c r="H78" s="97"/>
    </row>
    <row r="79" spans="1:12" x14ac:dyDescent="0.45">
      <c r="A79" s="36" t="s">
        <v>399</v>
      </c>
      <c r="B79" s="65">
        <f t="shared" si="12"/>
        <v>2000000</v>
      </c>
      <c r="C79" s="65">
        <f t="shared" si="13"/>
        <v>0</v>
      </c>
      <c r="D79" s="65">
        <f t="shared" si="9"/>
        <v>0</v>
      </c>
      <c r="E79" s="65">
        <f t="shared" si="10"/>
        <v>0</v>
      </c>
      <c r="F79" s="65">
        <f t="shared" si="11"/>
        <v>0</v>
      </c>
      <c r="G79" s="65">
        <f t="shared" si="14"/>
        <v>0</v>
      </c>
      <c r="H79" s="97"/>
    </row>
    <row r="80" spans="1:12" x14ac:dyDescent="0.45">
      <c r="A80" s="36" t="s">
        <v>184</v>
      </c>
      <c r="B80" s="65">
        <f t="shared" si="12"/>
        <v>3800000</v>
      </c>
      <c r="C80" s="65">
        <f t="shared" si="13"/>
        <v>558000</v>
      </c>
      <c r="D80" s="65">
        <f t="shared" si="9"/>
        <v>0</v>
      </c>
      <c r="E80" s="65">
        <f t="shared" si="10"/>
        <v>932250</v>
      </c>
      <c r="F80" s="65">
        <f t="shared" si="11"/>
        <v>0</v>
      </c>
      <c r="G80" s="65">
        <f t="shared" si="14"/>
        <v>1490250</v>
      </c>
      <c r="H80" s="97"/>
    </row>
    <row r="81" spans="1:15" x14ac:dyDescent="0.45">
      <c r="A81" s="36" t="s">
        <v>400</v>
      </c>
      <c r="B81" s="65">
        <f t="shared" si="12"/>
        <v>2000000</v>
      </c>
      <c r="C81" s="65">
        <f t="shared" si="13"/>
        <v>0</v>
      </c>
      <c r="D81" s="65">
        <f t="shared" si="9"/>
        <v>0</v>
      </c>
      <c r="E81" s="65">
        <f t="shared" si="10"/>
        <v>0</v>
      </c>
      <c r="F81" s="65">
        <f t="shared" si="11"/>
        <v>0</v>
      </c>
      <c r="G81" s="65">
        <f t="shared" si="14"/>
        <v>0</v>
      </c>
      <c r="H81" s="36"/>
    </row>
    <row r="82" spans="1:15" x14ac:dyDescent="0.45">
      <c r="A82" s="36" t="s">
        <v>186</v>
      </c>
      <c r="B82" s="65">
        <f t="shared" si="12"/>
        <v>18100000</v>
      </c>
      <c r="C82" s="65">
        <f t="shared" si="13"/>
        <v>3558235</v>
      </c>
      <c r="D82" s="65">
        <f t="shared" si="9"/>
        <v>3961087</v>
      </c>
      <c r="E82" s="65">
        <f t="shared" si="10"/>
        <v>5504274</v>
      </c>
      <c r="F82" s="65">
        <f t="shared" si="11"/>
        <v>3599616</v>
      </c>
      <c r="G82" s="65">
        <f t="shared" si="14"/>
        <v>16623212</v>
      </c>
      <c r="H82" s="36"/>
    </row>
    <row r="83" spans="1:15" x14ac:dyDescent="0.45">
      <c r="A83" s="36" t="s">
        <v>356</v>
      </c>
      <c r="B83" s="65">
        <f t="shared" si="12"/>
        <v>10000000</v>
      </c>
      <c r="C83" s="65">
        <f t="shared" si="13"/>
        <v>0</v>
      </c>
      <c r="D83" s="65">
        <f t="shared" si="9"/>
        <v>0</v>
      </c>
      <c r="E83" s="65">
        <f t="shared" si="10"/>
        <v>0</v>
      </c>
      <c r="F83" s="65">
        <f t="shared" si="11"/>
        <v>0</v>
      </c>
      <c r="G83" s="65">
        <f t="shared" si="14"/>
        <v>0</v>
      </c>
      <c r="H83" s="36"/>
    </row>
    <row r="84" spans="1:15" x14ac:dyDescent="0.45">
      <c r="A84" s="36" t="s">
        <v>357</v>
      </c>
      <c r="B84" s="65">
        <f t="shared" si="12"/>
        <v>6000000</v>
      </c>
      <c r="C84" s="65">
        <f t="shared" si="13"/>
        <v>2028600</v>
      </c>
      <c r="D84" s="65">
        <f t="shared" si="9"/>
        <v>0</v>
      </c>
      <c r="E84" s="65">
        <f t="shared" si="10"/>
        <v>0</v>
      </c>
      <c r="F84" s="65">
        <f t="shared" si="11"/>
        <v>0</v>
      </c>
      <c r="G84" s="65">
        <f t="shared" si="14"/>
        <v>2028600</v>
      </c>
      <c r="H84" s="36"/>
    </row>
    <row r="85" spans="1:15" x14ac:dyDescent="0.45">
      <c r="A85" s="36" t="s">
        <v>368</v>
      </c>
      <c r="B85" s="65">
        <f t="shared" si="12"/>
        <v>22000000</v>
      </c>
      <c r="C85" s="65">
        <f t="shared" si="13"/>
        <v>3933467</v>
      </c>
      <c r="D85" s="65">
        <f t="shared" si="9"/>
        <v>4959127</v>
      </c>
      <c r="E85" s="65">
        <f t="shared" si="10"/>
        <v>6506049</v>
      </c>
      <c r="F85" s="65">
        <f t="shared" si="11"/>
        <v>1771152</v>
      </c>
      <c r="G85" s="65">
        <f t="shared" si="14"/>
        <v>17169795</v>
      </c>
      <c r="H85" s="36"/>
    </row>
    <row r="86" spans="1:15" x14ac:dyDescent="0.45">
      <c r="A86" s="36" t="s">
        <v>401</v>
      </c>
      <c r="B86" s="65">
        <f t="shared" si="12"/>
        <v>5000000</v>
      </c>
      <c r="C86" s="65">
        <f t="shared" si="13"/>
        <v>0</v>
      </c>
      <c r="D86" s="65">
        <f t="shared" si="9"/>
        <v>0</v>
      </c>
      <c r="E86" s="65">
        <f t="shared" si="10"/>
        <v>12000</v>
      </c>
      <c r="F86" s="65">
        <f t="shared" si="11"/>
        <v>40000</v>
      </c>
      <c r="G86" s="65">
        <f t="shared" si="14"/>
        <v>52000</v>
      </c>
      <c r="H86" s="36"/>
    </row>
    <row r="87" spans="1:15" x14ac:dyDescent="0.45">
      <c r="A87" s="36" t="s">
        <v>380</v>
      </c>
      <c r="B87" s="65">
        <f t="shared" si="12"/>
        <v>28900000</v>
      </c>
      <c r="C87" s="65">
        <f t="shared" si="13"/>
        <v>4918072</v>
      </c>
      <c r="D87" s="65">
        <f t="shared" si="9"/>
        <v>4317008</v>
      </c>
      <c r="E87" s="65">
        <f t="shared" si="10"/>
        <v>2002769</v>
      </c>
      <c r="F87" s="65">
        <f t="shared" si="11"/>
        <v>14999808</v>
      </c>
      <c r="G87" s="65">
        <f t="shared" si="14"/>
        <v>26237657</v>
      </c>
      <c r="H87" s="36"/>
    </row>
    <row r="88" spans="1:15" x14ac:dyDescent="0.45">
      <c r="A88" s="36" t="s">
        <v>189</v>
      </c>
      <c r="B88" s="65">
        <f t="shared" si="12"/>
        <v>300000</v>
      </c>
      <c r="C88" s="65">
        <f t="shared" si="13"/>
        <v>0</v>
      </c>
      <c r="D88" s="65">
        <f t="shared" si="9"/>
        <v>0</v>
      </c>
      <c r="E88" s="65">
        <f t="shared" si="10"/>
        <v>33000</v>
      </c>
      <c r="F88" s="65">
        <f t="shared" si="11"/>
        <v>0</v>
      </c>
      <c r="G88" s="65">
        <f t="shared" si="14"/>
        <v>33000</v>
      </c>
      <c r="H88" s="36"/>
    </row>
    <row r="89" spans="1:15" x14ac:dyDescent="0.45">
      <c r="A89" s="36" t="s">
        <v>191</v>
      </c>
      <c r="B89" s="65">
        <f t="shared" si="12"/>
        <v>1500000</v>
      </c>
      <c r="C89" s="65">
        <f t="shared" si="13"/>
        <v>0</v>
      </c>
      <c r="D89" s="65">
        <f t="shared" si="9"/>
        <v>72000</v>
      </c>
      <c r="E89" s="65">
        <f t="shared" si="10"/>
        <v>0</v>
      </c>
      <c r="F89" s="65">
        <f t="shared" si="11"/>
        <v>102375</v>
      </c>
      <c r="G89" s="65">
        <f t="shared" si="14"/>
        <v>174375</v>
      </c>
      <c r="H89" s="36"/>
    </row>
    <row r="90" spans="1:15" x14ac:dyDescent="0.45">
      <c r="A90" s="36" t="s">
        <v>192</v>
      </c>
      <c r="B90" s="65">
        <f t="shared" si="12"/>
        <v>4300000</v>
      </c>
      <c r="C90" s="65">
        <f t="shared" si="13"/>
        <v>1347334</v>
      </c>
      <c r="D90" s="65">
        <f t="shared" si="9"/>
        <v>1429917</v>
      </c>
      <c r="E90" s="65">
        <f t="shared" si="10"/>
        <v>865163</v>
      </c>
      <c r="F90" s="65">
        <f t="shared" si="11"/>
        <v>402808</v>
      </c>
      <c r="G90" s="65">
        <f t="shared" si="14"/>
        <v>4045222</v>
      </c>
      <c r="H90" s="36"/>
    </row>
    <row r="91" spans="1:15" x14ac:dyDescent="0.45">
      <c r="A91" s="36" t="s">
        <v>193</v>
      </c>
      <c r="B91" s="65">
        <f t="shared" si="12"/>
        <v>6100000</v>
      </c>
      <c r="C91" s="65">
        <f t="shared" si="13"/>
        <v>905269</v>
      </c>
      <c r="D91" s="65">
        <f t="shared" si="9"/>
        <v>2493483</v>
      </c>
      <c r="E91" s="65">
        <f t="shared" si="10"/>
        <v>750270</v>
      </c>
      <c r="F91" s="65">
        <f t="shared" si="11"/>
        <v>1822241</v>
      </c>
      <c r="G91" s="65">
        <f t="shared" si="14"/>
        <v>5971263</v>
      </c>
      <c r="H91" s="36"/>
    </row>
    <row r="92" spans="1:15" ht="24" customHeight="1" x14ac:dyDescent="0.45">
      <c r="A92" s="99" t="s">
        <v>402</v>
      </c>
      <c r="B92" s="66">
        <f>+SUM(B33:B91)</f>
        <v>328570000</v>
      </c>
      <c r="C92" s="66">
        <f>+SUM(C33:C91)</f>
        <v>39041309</v>
      </c>
      <c r="D92" s="66">
        <f t="shared" ref="D92:F92" si="15">+SUM(D33:D91)</f>
        <v>34312366</v>
      </c>
      <c r="E92" s="66">
        <f t="shared" si="15"/>
        <v>41907986</v>
      </c>
      <c r="F92" s="66">
        <f t="shared" si="15"/>
        <v>48839733</v>
      </c>
      <c r="G92" s="66">
        <f t="shared" si="14"/>
        <v>164101394</v>
      </c>
      <c r="H92" s="38"/>
    </row>
    <row r="93" spans="1:15" ht="29.25" customHeight="1" x14ac:dyDescent="0.45">
      <c r="A93" s="37" t="s">
        <v>403</v>
      </c>
      <c r="B93" s="105">
        <f>+B92+B31</f>
        <v>610136187</v>
      </c>
      <c r="C93" s="105">
        <f>+C92+C31</f>
        <v>122624551</v>
      </c>
      <c r="D93" s="105">
        <f>+D92+D31</f>
        <v>95142977.00999999</v>
      </c>
      <c r="E93" s="105">
        <f>+E92+E31</f>
        <v>91735259</v>
      </c>
      <c r="F93" s="105">
        <f>+F92+F31</f>
        <v>105034084</v>
      </c>
      <c r="G93" s="105">
        <f t="shared" si="14"/>
        <v>414536871.00999999</v>
      </c>
      <c r="H93" s="37"/>
    </row>
    <row r="94" spans="1:15" x14ac:dyDescent="0.45">
      <c r="A94" s="36"/>
      <c r="B94" s="36"/>
      <c r="C94" s="36"/>
      <c r="D94" s="36"/>
      <c r="E94" s="36"/>
      <c r="F94" s="36"/>
      <c r="G94" s="36"/>
      <c r="H94" s="36"/>
      <c r="O94">
        <f>3696128-3516128</f>
        <v>180000</v>
      </c>
    </row>
    <row r="100" spans="2:28" x14ac:dyDescent="0.45">
      <c r="L100" s="51" t="s">
        <v>311</v>
      </c>
      <c r="M100" t="s">
        <v>338</v>
      </c>
    </row>
    <row r="101" spans="2:28" x14ac:dyDescent="0.45">
      <c r="B101" s="84">
        <f>+B92-328570000</f>
        <v>0</v>
      </c>
      <c r="C101" s="84"/>
      <c r="L101" s="51" t="s">
        <v>315</v>
      </c>
      <c r="M101" t="s">
        <v>312</v>
      </c>
    </row>
    <row r="102" spans="2:28" x14ac:dyDescent="0.45">
      <c r="L102" s="51" t="s">
        <v>314</v>
      </c>
      <c r="M102" t="s">
        <v>312</v>
      </c>
    </row>
    <row r="103" spans="2:28" x14ac:dyDescent="0.45">
      <c r="L103" s="51" t="s">
        <v>320</v>
      </c>
      <c r="M103" t="s">
        <v>312</v>
      </c>
    </row>
    <row r="105" spans="2:28" x14ac:dyDescent="0.45">
      <c r="L105" s="51" t="s">
        <v>316</v>
      </c>
      <c r="N105" s="51" t="s">
        <v>313</v>
      </c>
      <c r="O105" s="51" t="s">
        <v>317</v>
      </c>
    </row>
    <row r="106" spans="2:28" x14ac:dyDescent="0.45">
      <c r="N106" t="s">
        <v>324</v>
      </c>
      <c r="P106" t="s">
        <v>325</v>
      </c>
      <c r="S106" t="s">
        <v>328</v>
      </c>
      <c r="V106" t="s">
        <v>360</v>
      </c>
      <c r="Y106" t="s">
        <v>363</v>
      </c>
      <c r="AB106" t="s">
        <v>69</v>
      </c>
    </row>
    <row r="107" spans="2:28" x14ac:dyDescent="0.45">
      <c r="L107" s="51" t="s">
        <v>318</v>
      </c>
      <c r="M107" s="51" t="s">
        <v>319</v>
      </c>
      <c r="N107" t="s">
        <v>330</v>
      </c>
      <c r="O107" t="s">
        <v>331</v>
      </c>
      <c r="P107" t="s">
        <v>332</v>
      </c>
      <c r="Q107" t="s">
        <v>333</v>
      </c>
      <c r="R107" t="s">
        <v>322</v>
      </c>
      <c r="S107" t="s">
        <v>332</v>
      </c>
      <c r="T107" t="s">
        <v>333</v>
      </c>
      <c r="U107" t="s">
        <v>322</v>
      </c>
      <c r="V107" t="s">
        <v>332</v>
      </c>
      <c r="W107" t="s">
        <v>333</v>
      </c>
      <c r="X107" t="s">
        <v>322</v>
      </c>
      <c r="Y107" t="s">
        <v>332</v>
      </c>
      <c r="Z107" t="s">
        <v>333</v>
      </c>
      <c r="AA107" t="s">
        <v>322</v>
      </c>
    </row>
    <row r="108" spans="2:28" x14ac:dyDescent="0.45">
      <c r="L108" t="s">
        <v>344</v>
      </c>
      <c r="M108" t="s">
        <v>140</v>
      </c>
      <c r="N108">
        <v>3718128</v>
      </c>
      <c r="O108">
        <v>3516128</v>
      </c>
      <c r="P108">
        <v>596012</v>
      </c>
      <c r="Q108">
        <v>2720</v>
      </c>
      <c r="R108">
        <v>593292</v>
      </c>
      <c r="S108">
        <v>677193</v>
      </c>
      <c r="U108">
        <v>677193</v>
      </c>
      <c r="V108">
        <v>377520</v>
      </c>
      <c r="X108">
        <v>377520</v>
      </c>
      <c r="Y108">
        <v>660820</v>
      </c>
      <c r="Z108">
        <v>19950</v>
      </c>
      <c r="AA108">
        <v>640870</v>
      </c>
      <c r="AB108">
        <v>11857346</v>
      </c>
    </row>
    <row r="109" spans="2:28" x14ac:dyDescent="0.45">
      <c r="M109" t="s">
        <v>141</v>
      </c>
      <c r="N109">
        <v>1993540</v>
      </c>
      <c r="O109">
        <v>1973540</v>
      </c>
      <c r="P109">
        <v>420885</v>
      </c>
      <c r="Q109">
        <v>33672</v>
      </c>
      <c r="R109">
        <v>387213</v>
      </c>
      <c r="S109">
        <v>420885</v>
      </c>
      <c r="U109">
        <v>420885</v>
      </c>
      <c r="V109">
        <v>439885</v>
      </c>
      <c r="X109">
        <v>439885</v>
      </c>
      <c r="Y109">
        <v>420885</v>
      </c>
      <c r="AA109">
        <v>420885</v>
      </c>
      <c r="AB109">
        <v>7372160</v>
      </c>
    </row>
    <row r="110" spans="2:28" x14ac:dyDescent="0.45">
      <c r="M110" t="s">
        <v>143</v>
      </c>
      <c r="N110">
        <v>2319064</v>
      </c>
      <c r="O110">
        <v>2319064</v>
      </c>
      <c r="P110">
        <v>577266</v>
      </c>
      <c r="Q110">
        <v>24639</v>
      </c>
      <c r="R110">
        <v>552627</v>
      </c>
      <c r="S110">
        <v>577266</v>
      </c>
      <c r="U110">
        <v>577266</v>
      </c>
      <c r="V110">
        <v>580266</v>
      </c>
      <c r="X110">
        <v>580266</v>
      </c>
      <c r="Y110">
        <v>577266</v>
      </c>
      <c r="AA110">
        <v>577266</v>
      </c>
      <c r="AB110">
        <v>9262256</v>
      </c>
    </row>
    <row r="111" spans="2:28" x14ac:dyDescent="0.45">
      <c r="M111" t="s">
        <v>145</v>
      </c>
      <c r="N111">
        <v>14339000</v>
      </c>
      <c r="O111">
        <v>14320000</v>
      </c>
      <c r="P111">
        <v>4059012</v>
      </c>
      <c r="Q111">
        <v>245792</v>
      </c>
      <c r="R111">
        <v>3813220</v>
      </c>
      <c r="S111">
        <v>3007612</v>
      </c>
      <c r="U111">
        <v>3007612</v>
      </c>
      <c r="V111">
        <v>2995311</v>
      </c>
      <c r="X111">
        <v>2995311</v>
      </c>
      <c r="Y111">
        <v>2863351</v>
      </c>
      <c r="AA111">
        <v>2863351</v>
      </c>
      <c r="AB111">
        <v>54509572</v>
      </c>
    </row>
    <row r="112" spans="2:28" x14ac:dyDescent="0.45">
      <c r="M112" t="s">
        <v>146</v>
      </c>
      <c r="N112">
        <v>12102000</v>
      </c>
      <c r="O112">
        <v>13102000</v>
      </c>
      <c r="P112">
        <v>3038406</v>
      </c>
      <c r="Q112">
        <v>267713</v>
      </c>
      <c r="R112">
        <v>2770693</v>
      </c>
      <c r="S112">
        <v>2985449</v>
      </c>
      <c r="T112">
        <v>87664</v>
      </c>
      <c r="U112">
        <v>2897785</v>
      </c>
      <c r="V112">
        <v>2823201</v>
      </c>
      <c r="X112">
        <v>2823201</v>
      </c>
      <c r="Y112">
        <v>2605361</v>
      </c>
      <c r="AA112">
        <v>2605361</v>
      </c>
      <c r="AB112">
        <v>48108834</v>
      </c>
    </row>
    <row r="113" spans="12:28" x14ac:dyDescent="0.45">
      <c r="M113" t="s">
        <v>147</v>
      </c>
      <c r="N113">
        <v>5353000</v>
      </c>
      <c r="O113">
        <v>5982000</v>
      </c>
      <c r="P113">
        <v>1382976</v>
      </c>
      <c r="Q113">
        <v>111208</v>
      </c>
      <c r="R113">
        <v>1271768</v>
      </c>
      <c r="S113">
        <v>1384246</v>
      </c>
      <c r="U113">
        <v>1384246</v>
      </c>
      <c r="V113">
        <v>1192573</v>
      </c>
      <c r="X113">
        <v>1192573</v>
      </c>
      <c r="Y113">
        <v>1090010</v>
      </c>
      <c r="AA113">
        <v>1090010</v>
      </c>
      <c r="AB113">
        <v>21434610</v>
      </c>
    </row>
    <row r="114" spans="12:28" x14ac:dyDescent="0.45">
      <c r="M114" t="s">
        <v>148</v>
      </c>
      <c r="N114">
        <v>1765680</v>
      </c>
      <c r="O114">
        <v>1765680</v>
      </c>
      <c r="P114">
        <v>403920</v>
      </c>
      <c r="Q114">
        <v>29376</v>
      </c>
      <c r="R114">
        <v>374544</v>
      </c>
      <c r="S114">
        <v>403920</v>
      </c>
      <c r="U114">
        <v>403920</v>
      </c>
      <c r="V114">
        <v>403920</v>
      </c>
      <c r="X114">
        <v>403920</v>
      </c>
      <c r="Y114">
        <v>403920</v>
      </c>
      <c r="AA114">
        <v>403920</v>
      </c>
      <c r="AB114">
        <v>6762720</v>
      </c>
    </row>
    <row r="115" spans="12:28" x14ac:dyDescent="0.45">
      <c r="M115" t="s">
        <v>149</v>
      </c>
      <c r="N115">
        <v>2734880</v>
      </c>
      <c r="O115">
        <v>2696880</v>
      </c>
      <c r="P115">
        <v>472521</v>
      </c>
      <c r="Q115">
        <v>18720</v>
      </c>
      <c r="R115">
        <v>453801</v>
      </c>
      <c r="S115">
        <v>472521</v>
      </c>
      <c r="U115">
        <v>472521</v>
      </c>
      <c r="V115">
        <v>490521</v>
      </c>
      <c r="X115">
        <v>490521</v>
      </c>
      <c r="Y115">
        <v>490521</v>
      </c>
      <c r="AA115">
        <v>490521</v>
      </c>
      <c r="AB115">
        <v>9283928</v>
      </c>
    </row>
    <row r="116" spans="12:28" x14ac:dyDescent="0.45">
      <c r="M116" t="s">
        <v>150</v>
      </c>
      <c r="N116">
        <v>36286480</v>
      </c>
      <c r="O116">
        <v>43715680</v>
      </c>
      <c r="P116">
        <v>7079638</v>
      </c>
      <c r="Q116">
        <v>307329</v>
      </c>
      <c r="R116">
        <v>6772309</v>
      </c>
      <c r="S116">
        <v>8241694</v>
      </c>
      <c r="T116">
        <v>216907</v>
      </c>
      <c r="U116">
        <v>6322982</v>
      </c>
      <c r="V116">
        <v>8128498</v>
      </c>
      <c r="W116">
        <v>264739</v>
      </c>
      <c r="X116">
        <v>7116476</v>
      </c>
      <c r="Y116">
        <v>8075445</v>
      </c>
      <c r="Z116">
        <v>1968248</v>
      </c>
      <c r="AA116">
        <v>7101362</v>
      </c>
      <c r="AB116">
        <v>141597787</v>
      </c>
    </row>
    <row r="117" spans="12:28" x14ac:dyDescent="0.45">
      <c r="M117" t="s">
        <v>151</v>
      </c>
      <c r="N117">
        <v>3688944</v>
      </c>
      <c r="O117">
        <v>4886944</v>
      </c>
      <c r="P117">
        <v>811899</v>
      </c>
      <c r="Q117">
        <v>60309</v>
      </c>
      <c r="R117">
        <v>751590</v>
      </c>
      <c r="S117">
        <v>840039</v>
      </c>
      <c r="U117">
        <v>840039</v>
      </c>
      <c r="V117">
        <v>898620</v>
      </c>
      <c r="X117">
        <v>898620</v>
      </c>
      <c r="Y117">
        <v>861409</v>
      </c>
      <c r="AA117">
        <v>861409</v>
      </c>
      <c r="AB117">
        <v>15399822</v>
      </c>
    </row>
    <row r="118" spans="12:28" x14ac:dyDescent="0.45">
      <c r="M118" t="s">
        <v>152</v>
      </c>
      <c r="N118">
        <v>170551397</v>
      </c>
      <c r="O118">
        <v>156255059</v>
      </c>
      <c r="P118">
        <v>60962233</v>
      </c>
      <c r="Q118">
        <v>272192</v>
      </c>
      <c r="R118">
        <v>60648041</v>
      </c>
      <c r="S118">
        <v>38260709.009999998</v>
      </c>
      <c r="T118">
        <v>618730</v>
      </c>
      <c r="U118">
        <v>37651979.009999998</v>
      </c>
      <c r="V118">
        <v>26412374</v>
      </c>
      <c r="W118">
        <v>194999</v>
      </c>
      <c r="X118">
        <v>26213305</v>
      </c>
      <c r="Y118">
        <v>33797275</v>
      </c>
      <c r="Z118">
        <v>725003</v>
      </c>
      <c r="AA118">
        <v>32822771</v>
      </c>
      <c r="AB118">
        <v>645386067.01999998</v>
      </c>
    </row>
    <row r="119" spans="12:28" x14ac:dyDescent="0.45">
      <c r="M119" t="s">
        <v>154</v>
      </c>
      <c r="N119">
        <v>1970000</v>
      </c>
      <c r="O119">
        <v>1970000</v>
      </c>
      <c r="P119">
        <v>379149</v>
      </c>
      <c r="Q119">
        <v>24750</v>
      </c>
      <c r="R119">
        <v>354399</v>
      </c>
      <c r="S119">
        <v>402416</v>
      </c>
      <c r="U119">
        <v>402416</v>
      </c>
      <c r="V119">
        <v>442750</v>
      </c>
      <c r="X119">
        <v>442750</v>
      </c>
      <c r="Y119">
        <v>426167</v>
      </c>
      <c r="AA119">
        <v>426167</v>
      </c>
      <c r="AB119">
        <v>7240964</v>
      </c>
    </row>
    <row r="120" spans="12:28" x14ac:dyDescent="0.45">
      <c r="M120" t="s">
        <v>155</v>
      </c>
      <c r="N120">
        <v>8967624</v>
      </c>
      <c r="O120">
        <v>9733624</v>
      </c>
      <c r="P120">
        <v>2350353</v>
      </c>
      <c r="Q120">
        <v>184153</v>
      </c>
      <c r="R120">
        <v>2166200</v>
      </c>
      <c r="S120">
        <v>2175170</v>
      </c>
      <c r="U120">
        <v>2175170</v>
      </c>
      <c r="V120">
        <v>2142170</v>
      </c>
      <c r="X120">
        <v>2142170</v>
      </c>
      <c r="Y120">
        <v>2085183</v>
      </c>
      <c r="AA120">
        <v>2085183</v>
      </c>
      <c r="AB120">
        <v>36207000</v>
      </c>
    </row>
    <row r="121" spans="12:28" x14ac:dyDescent="0.45">
      <c r="M121" t="s">
        <v>156</v>
      </c>
      <c r="N121">
        <v>2585680</v>
      </c>
      <c r="O121">
        <v>2645680</v>
      </c>
      <c r="P121">
        <v>515854</v>
      </c>
      <c r="Q121">
        <v>31264</v>
      </c>
      <c r="R121">
        <v>484590</v>
      </c>
      <c r="S121">
        <v>645921</v>
      </c>
      <c r="U121">
        <v>645921</v>
      </c>
      <c r="V121">
        <v>645921</v>
      </c>
      <c r="X121">
        <v>645921</v>
      </c>
      <c r="Y121">
        <v>645921</v>
      </c>
      <c r="AA121">
        <v>645921</v>
      </c>
      <c r="AB121">
        <v>10138594</v>
      </c>
    </row>
    <row r="122" spans="12:28" x14ac:dyDescent="0.45">
      <c r="M122" t="s">
        <v>157</v>
      </c>
      <c r="N122">
        <v>776000</v>
      </c>
      <c r="O122">
        <v>876000</v>
      </c>
      <c r="AB122">
        <v>1652000</v>
      </c>
    </row>
    <row r="123" spans="12:28" x14ac:dyDescent="0.45">
      <c r="M123" t="s">
        <v>158</v>
      </c>
      <c r="N123">
        <v>1278720</v>
      </c>
      <c r="O123">
        <v>2710520</v>
      </c>
      <c r="P123">
        <v>73000</v>
      </c>
      <c r="Q123">
        <v>5840</v>
      </c>
      <c r="R123">
        <v>67160</v>
      </c>
      <c r="S123">
        <v>307986</v>
      </c>
      <c r="U123">
        <v>307986</v>
      </c>
      <c r="V123">
        <v>307986</v>
      </c>
      <c r="X123">
        <v>307986</v>
      </c>
      <c r="Y123">
        <v>307986</v>
      </c>
      <c r="AA123">
        <v>307986</v>
      </c>
      <c r="AB123">
        <v>5983156</v>
      </c>
    </row>
    <row r="124" spans="12:28" x14ac:dyDescent="0.45">
      <c r="M124" t="s">
        <v>161</v>
      </c>
      <c r="N124">
        <v>1434606</v>
      </c>
      <c r="O124">
        <v>1331944</v>
      </c>
      <c r="P124">
        <v>307986</v>
      </c>
      <c r="Q124">
        <v>24639</v>
      </c>
      <c r="R124">
        <v>283347</v>
      </c>
      <c r="S124">
        <v>410648</v>
      </c>
      <c r="T124">
        <v>102662</v>
      </c>
      <c r="U124">
        <v>307986</v>
      </c>
      <c r="V124">
        <v>307986</v>
      </c>
      <c r="X124">
        <v>307986</v>
      </c>
      <c r="Y124">
        <v>307986</v>
      </c>
      <c r="AA124">
        <v>307986</v>
      </c>
      <c r="AB124">
        <v>5435762</v>
      </c>
    </row>
    <row r="125" spans="12:28" x14ac:dyDescent="0.45">
      <c r="M125" t="s">
        <v>162</v>
      </c>
      <c r="N125">
        <v>8381444</v>
      </c>
      <c r="O125">
        <v>10445444</v>
      </c>
      <c r="P125">
        <v>1645570</v>
      </c>
      <c r="Q125">
        <v>104469</v>
      </c>
      <c r="R125">
        <v>1541101</v>
      </c>
      <c r="S125">
        <v>2020718</v>
      </c>
      <c r="U125">
        <v>2020718</v>
      </c>
      <c r="V125">
        <v>2231430</v>
      </c>
      <c r="W125">
        <v>3600</v>
      </c>
      <c r="X125">
        <v>2227830</v>
      </c>
      <c r="Y125">
        <v>2206908</v>
      </c>
      <c r="AA125">
        <v>2206908</v>
      </c>
      <c r="AB125">
        <v>35036140</v>
      </c>
    </row>
    <row r="126" spans="12:28" x14ac:dyDescent="0.45">
      <c r="M126" t="s">
        <v>163</v>
      </c>
      <c r="N126">
        <v>1320000</v>
      </c>
      <c r="O126">
        <v>1320000</v>
      </c>
      <c r="P126">
        <v>321986</v>
      </c>
      <c r="Q126">
        <v>24639</v>
      </c>
      <c r="R126">
        <v>297347</v>
      </c>
      <c r="S126">
        <v>313986</v>
      </c>
      <c r="U126">
        <v>313986</v>
      </c>
      <c r="V126">
        <v>333190</v>
      </c>
      <c r="W126">
        <v>112158</v>
      </c>
      <c r="X126">
        <v>221032</v>
      </c>
      <c r="Y126">
        <v>336474</v>
      </c>
      <c r="AA126">
        <v>336474</v>
      </c>
      <c r="AB126">
        <v>5251272</v>
      </c>
    </row>
    <row r="127" spans="12:28" x14ac:dyDescent="0.45">
      <c r="L127" s="94" t="s">
        <v>323</v>
      </c>
      <c r="M127" s="94" t="s">
        <v>166</v>
      </c>
      <c r="N127" s="94">
        <v>300000</v>
      </c>
      <c r="O127" s="94">
        <v>200000</v>
      </c>
      <c r="P127" s="94">
        <v>10519</v>
      </c>
      <c r="Q127" s="94"/>
      <c r="R127" s="94">
        <v>10519</v>
      </c>
      <c r="S127" s="94">
        <v>45230</v>
      </c>
      <c r="T127" s="94"/>
      <c r="U127" s="94">
        <v>45230</v>
      </c>
      <c r="V127" s="94">
        <v>84166</v>
      </c>
      <c r="W127" s="94"/>
      <c r="X127" s="94">
        <v>84166</v>
      </c>
      <c r="Y127" s="94">
        <v>138275</v>
      </c>
      <c r="Z127" s="94"/>
      <c r="AA127" s="94">
        <v>137275</v>
      </c>
      <c r="AB127" s="94">
        <v>1055380</v>
      </c>
    </row>
    <row r="128" spans="12:28" x14ac:dyDescent="0.45">
      <c r="M128" t="s">
        <v>167</v>
      </c>
      <c r="N128">
        <v>1400000</v>
      </c>
      <c r="O128">
        <v>1000000</v>
      </c>
      <c r="P128">
        <v>274620</v>
      </c>
      <c r="R128">
        <v>274620</v>
      </c>
      <c r="S128">
        <v>195000</v>
      </c>
      <c r="U128">
        <v>195000</v>
      </c>
      <c r="V128">
        <v>297000</v>
      </c>
      <c r="X128">
        <v>297000</v>
      </c>
      <c r="Y128">
        <v>465700</v>
      </c>
      <c r="AA128">
        <v>465700</v>
      </c>
      <c r="AB128">
        <v>4864640</v>
      </c>
    </row>
    <row r="129" spans="13:28" x14ac:dyDescent="0.45">
      <c r="M129" t="s">
        <v>168</v>
      </c>
      <c r="N129">
        <v>300000</v>
      </c>
      <c r="O129">
        <v>300000</v>
      </c>
      <c r="P129">
        <v>3000</v>
      </c>
      <c r="R129">
        <v>3000</v>
      </c>
      <c r="S129">
        <v>143500</v>
      </c>
      <c r="T129">
        <v>20000</v>
      </c>
      <c r="U129">
        <v>123500</v>
      </c>
      <c r="V129">
        <v>5000</v>
      </c>
      <c r="X129">
        <v>5000</v>
      </c>
      <c r="AB129">
        <v>903000</v>
      </c>
    </row>
    <row r="130" spans="13:28" x14ac:dyDescent="0.45">
      <c r="M130" t="s">
        <v>339</v>
      </c>
      <c r="N130">
        <v>2500000</v>
      </c>
      <c r="O130">
        <v>2500000</v>
      </c>
      <c r="P130">
        <v>31000</v>
      </c>
      <c r="R130">
        <v>31000</v>
      </c>
      <c r="AB130">
        <v>5062000</v>
      </c>
    </row>
    <row r="131" spans="13:28" x14ac:dyDescent="0.45">
      <c r="M131" t="s">
        <v>381</v>
      </c>
      <c r="N131">
        <v>3500000</v>
      </c>
      <c r="O131">
        <v>3500000</v>
      </c>
      <c r="AB131">
        <v>7000000</v>
      </c>
    </row>
    <row r="132" spans="13:28" x14ac:dyDescent="0.45">
      <c r="M132" t="s">
        <v>171</v>
      </c>
      <c r="N132">
        <v>23700000</v>
      </c>
      <c r="O132">
        <v>15700000</v>
      </c>
      <c r="P132">
        <v>2772283</v>
      </c>
      <c r="R132">
        <v>2772283</v>
      </c>
      <c r="S132">
        <v>1693825</v>
      </c>
      <c r="U132">
        <v>1693825</v>
      </c>
      <c r="V132">
        <v>14671936</v>
      </c>
      <c r="X132">
        <v>14671936</v>
      </c>
      <c r="Y132">
        <v>2966534</v>
      </c>
      <c r="AA132">
        <v>2966534</v>
      </c>
      <c r="AB132">
        <v>83609156</v>
      </c>
    </row>
    <row r="133" spans="13:28" x14ac:dyDescent="0.45">
      <c r="M133" t="s">
        <v>305</v>
      </c>
      <c r="N133">
        <v>5000000</v>
      </c>
      <c r="O133">
        <v>5000000</v>
      </c>
      <c r="P133">
        <v>580732</v>
      </c>
      <c r="R133">
        <v>580732</v>
      </c>
      <c r="S133">
        <v>630454</v>
      </c>
      <c r="U133">
        <v>630454</v>
      </c>
      <c r="V133">
        <v>726122</v>
      </c>
      <c r="X133">
        <v>671732</v>
      </c>
      <c r="Y133">
        <v>999188</v>
      </c>
      <c r="AA133">
        <v>1053578</v>
      </c>
      <c r="AB133">
        <v>15872992</v>
      </c>
    </row>
    <row r="134" spans="13:28" x14ac:dyDescent="0.45">
      <c r="M134" t="s">
        <v>382</v>
      </c>
      <c r="N134">
        <v>6500000</v>
      </c>
      <c r="O134">
        <v>6500000</v>
      </c>
      <c r="AB134">
        <v>13000000</v>
      </c>
    </row>
    <row r="135" spans="13:28" x14ac:dyDescent="0.45">
      <c r="M135" t="s">
        <v>369</v>
      </c>
      <c r="N135">
        <v>200000</v>
      </c>
      <c r="O135">
        <v>200000</v>
      </c>
      <c r="P135">
        <v>149950</v>
      </c>
      <c r="R135">
        <v>149950</v>
      </c>
      <c r="S135">
        <v>17932</v>
      </c>
      <c r="U135">
        <v>17932</v>
      </c>
      <c r="AB135">
        <v>735764</v>
      </c>
    </row>
    <row r="136" spans="13:28" x14ac:dyDescent="0.45">
      <c r="M136" t="s">
        <v>308</v>
      </c>
      <c r="N136">
        <v>9950000</v>
      </c>
      <c r="O136">
        <v>42000000</v>
      </c>
      <c r="Y136">
        <v>9387940</v>
      </c>
      <c r="AA136">
        <v>9387940</v>
      </c>
      <c r="AB136">
        <v>70725880</v>
      </c>
    </row>
    <row r="137" spans="13:28" x14ac:dyDescent="0.45">
      <c r="M137" t="s">
        <v>370</v>
      </c>
      <c r="N137">
        <v>8000000</v>
      </c>
      <c r="O137">
        <v>8000000</v>
      </c>
      <c r="P137">
        <v>71325</v>
      </c>
      <c r="R137">
        <v>71325</v>
      </c>
      <c r="S137">
        <v>397000</v>
      </c>
      <c r="U137">
        <v>397000</v>
      </c>
      <c r="V137">
        <v>810400</v>
      </c>
      <c r="X137">
        <v>754250</v>
      </c>
      <c r="Y137">
        <v>102000</v>
      </c>
      <c r="AA137">
        <v>102000</v>
      </c>
      <c r="AB137">
        <v>18705300</v>
      </c>
    </row>
    <row r="138" spans="13:28" x14ac:dyDescent="0.45">
      <c r="M138" t="s">
        <v>383</v>
      </c>
      <c r="N138">
        <v>1500000</v>
      </c>
      <c r="O138">
        <v>1500000</v>
      </c>
      <c r="AB138">
        <v>3000000</v>
      </c>
    </row>
    <row r="139" spans="13:28" x14ac:dyDescent="0.45">
      <c r="M139" t="s">
        <v>384</v>
      </c>
      <c r="N139">
        <v>2600000</v>
      </c>
      <c r="O139">
        <v>2600000</v>
      </c>
      <c r="AB139">
        <v>5200000</v>
      </c>
    </row>
    <row r="140" spans="13:28" x14ac:dyDescent="0.45">
      <c r="M140" t="s">
        <v>386</v>
      </c>
      <c r="N140">
        <v>3000000</v>
      </c>
      <c r="O140">
        <v>3000000</v>
      </c>
      <c r="V140">
        <v>701186</v>
      </c>
      <c r="X140">
        <v>701186</v>
      </c>
      <c r="AB140">
        <v>7402372</v>
      </c>
    </row>
    <row r="141" spans="13:28" x14ac:dyDescent="0.45">
      <c r="M141" t="s">
        <v>387</v>
      </c>
      <c r="N141">
        <v>600000</v>
      </c>
      <c r="O141">
        <v>600000</v>
      </c>
      <c r="V141">
        <v>96600</v>
      </c>
      <c r="X141">
        <v>96600</v>
      </c>
      <c r="AB141">
        <v>1393200</v>
      </c>
    </row>
    <row r="142" spans="13:28" x14ac:dyDescent="0.45">
      <c r="M142" t="s">
        <v>388</v>
      </c>
      <c r="N142">
        <v>500000</v>
      </c>
      <c r="O142">
        <v>500000</v>
      </c>
      <c r="AB142">
        <v>1000000</v>
      </c>
    </row>
    <row r="143" spans="13:28" x14ac:dyDescent="0.45">
      <c r="M143" t="s">
        <v>371</v>
      </c>
      <c r="N143">
        <v>11000000</v>
      </c>
      <c r="O143">
        <v>12000000</v>
      </c>
      <c r="P143">
        <v>3000</v>
      </c>
      <c r="R143">
        <v>3000</v>
      </c>
      <c r="AB143">
        <v>23006000</v>
      </c>
    </row>
    <row r="144" spans="13:28" x14ac:dyDescent="0.45">
      <c r="M144" t="s">
        <v>389</v>
      </c>
      <c r="N144">
        <v>17000000</v>
      </c>
      <c r="O144">
        <v>17000000</v>
      </c>
      <c r="S144">
        <v>217129</v>
      </c>
      <c r="U144">
        <v>217129</v>
      </c>
      <c r="AB144">
        <v>34434258</v>
      </c>
    </row>
    <row r="145" spans="13:28" x14ac:dyDescent="0.45">
      <c r="M145" t="s">
        <v>372</v>
      </c>
      <c r="N145">
        <v>12000000</v>
      </c>
      <c r="O145">
        <v>12000000</v>
      </c>
      <c r="P145">
        <v>4004400</v>
      </c>
      <c r="R145">
        <v>4004400</v>
      </c>
      <c r="S145">
        <v>1099991</v>
      </c>
      <c r="T145">
        <v>105500</v>
      </c>
      <c r="U145">
        <v>994491</v>
      </c>
      <c r="V145">
        <v>2173317</v>
      </c>
      <c r="W145">
        <v>22000</v>
      </c>
      <c r="X145">
        <v>2151317</v>
      </c>
      <c r="Y145">
        <v>2434406</v>
      </c>
      <c r="AA145">
        <v>2434406</v>
      </c>
      <c r="AB145">
        <v>43424228</v>
      </c>
    </row>
    <row r="146" spans="13:28" x14ac:dyDescent="0.45">
      <c r="M146" t="s">
        <v>390</v>
      </c>
      <c r="N146">
        <v>1000000</v>
      </c>
      <c r="O146">
        <v>5000000</v>
      </c>
      <c r="AB146">
        <v>6000000</v>
      </c>
    </row>
    <row r="147" spans="13:28" x14ac:dyDescent="0.45">
      <c r="M147" t="s">
        <v>175</v>
      </c>
      <c r="N147">
        <v>1500000</v>
      </c>
      <c r="O147">
        <v>500000</v>
      </c>
      <c r="P147">
        <v>676682</v>
      </c>
      <c r="R147">
        <v>676682</v>
      </c>
      <c r="S147">
        <v>262832</v>
      </c>
      <c r="T147">
        <v>19000</v>
      </c>
      <c r="U147">
        <v>243832</v>
      </c>
      <c r="V147">
        <v>172320</v>
      </c>
      <c r="X147">
        <v>172320</v>
      </c>
      <c r="Y147">
        <v>220060</v>
      </c>
      <c r="AA147">
        <v>220060</v>
      </c>
      <c r="AB147">
        <v>4663788</v>
      </c>
    </row>
    <row r="148" spans="13:28" x14ac:dyDescent="0.45">
      <c r="M148" t="s">
        <v>391</v>
      </c>
      <c r="N148">
        <v>100000</v>
      </c>
      <c r="O148">
        <v>100000</v>
      </c>
      <c r="AB148">
        <v>200000</v>
      </c>
    </row>
    <row r="149" spans="13:28" x14ac:dyDescent="0.45">
      <c r="M149" t="s">
        <v>341</v>
      </c>
      <c r="N149">
        <v>1000000</v>
      </c>
      <c r="O149">
        <v>1000000</v>
      </c>
      <c r="P149">
        <v>81000</v>
      </c>
      <c r="R149">
        <v>81000</v>
      </c>
      <c r="S149">
        <v>213850</v>
      </c>
      <c r="U149">
        <v>213850</v>
      </c>
      <c r="V149">
        <v>215000</v>
      </c>
      <c r="X149">
        <v>215000</v>
      </c>
      <c r="Y149">
        <v>103500</v>
      </c>
      <c r="AA149">
        <v>103500</v>
      </c>
      <c r="AB149">
        <v>3226700</v>
      </c>
    </row>
    <row r="150" spans="13:28" x14ac:dyDescent="0.45">
      <c r="M150" t="s">
        <v>373</v>
      </c>
      <c r="N150">
        <v>25000000</v>
      </c>
      <c r="O150">
        <v>28000000</v>
      </c>
      <c r="P150">
        <v>9619995</v>
      </c>
      <c r="R150">
        <v>9619995</v>
      </c>
      <c r="AB150">
        <v>72239990</v>
      </c>
    </row>
    <row r="151" spans="13:28" x14ac:dyDescent="0.45">
      <c r="M151" t="s">
        <v>392</v>
      </c>
      <c r="N151">
        <v>1500000</v>
      </c>
      <c r="O151">
        <v>9500000</v>
      </c>
      <c r="AB151">
        <v>11000000</v>
      </c>
    </row>
    <row r="152" spans="13:28" x14ac:dyDescent="0.45">
      <c r="M152" t="s">
        <v>353</v>
      </c>
      <c r="N152">
        <v>2200000</v>
      </c>
      <c r="O152">
        <v>2200000</v>
      </c>
      <c r="P152">
        <v>8750</v>
      </c>
      <c r="R152">
        <v>8750</v>
      </c>
      <c r="AB152">
        <v>4417500</v>
      </c>
    </row>
    <row r="153" spans="13:28" x14ac:dyDescent="0.45">
      <c r="M153" t="s">
        <v>393</v>
      </c>
      <c r="N153">
        <v>1100000</v>
      </c>
      <c r="O153">
        <v>1100000</v>
      </c>
      <c r="AB153">
        <v>2200000</v>
      </c>
    </row>
    <row r="154" spans="13:28" x14ac:dyDescent="0.45">
      <c r="M154" t="s">
        <v>374</v>
      </c>
      <c r="N154">
        <v>150000</v>
      </c>
      <c r="O154">
        <v>150000</v>
      </c>
      <c r="P154">
        <v>103000</v>
      </c>
      <c r="R154">
        <v>103000</v>
      </c>
      <c r="S154">
        <v>27331</v>
      </c>
      <c r="U154">
        <v>27331</v>
      </c>
      <c r="V154">
        <v>11000</v>
      </c>
      <c r="X154">
        <v>11000</v>
      </c>
      <c r="AB154">
        <v>582662</v>
      </c>
    </row>
    <row r="155" spans="13:28" x14ac:dyDescent="0.45">
      <c r="M155" t="s">
        <v>375</v>
      </c>
      <c r="N155">
        <v>500000</v>
      </c>
      <c r="O155">
        <v>500000</v>
      </c>
      <c r="P155">
        <v>51000</v>
      </c>
      <c r="R155">
        <v>51000</v>
      </c>
      <c r="S155">
        <v>30000</v>
      </c>
      <c r="U155">
        <v>30000</v>
      </c>
      <c r="V155">
        <v>152950</v>
      </c>
      <c r="X155">
        <v>152950</v>
      </c>
      <c r="Y155">
        <v>7000</v>
      </c>
      <c r="AA155">
        <v>7000</v>
      </c>
      <c r="AB155">
        <v>1481900</v>
      </c>
    </row>
    <row r="156" spans="13:28" x14ac:dyDescent="0.45">
      <c r="M156" t="s">
        <v>376</v>
      </c>
      <c r="N156">
        <v>1020000</v>
      </c>
      <c r="O156">
        <v>1020000</v>
      </c>
      <c r="P156">
        <v>22854</v>
      </c>
      <c r="R156">
        <v>22854</v>
      </c>
      <c r="S156">
        <v>5107</v>
      </c>
      <c r="U156">
        <v>5107</v>
      </c>
      <c r="Y156">
        <v>5876</v>
      </c>
      <c r="AA156">
        <v>5063</v>
      </c>
      <c r="AB156">
        <v>2106861</v>
      </c>
    </row>
    <row r="157" spans="13:28" x14ac:dyDescent="0.45">
      <c r="M157" t="s">
        <v>179</v>
      </c>
      <c r="N157">
        <v>11000000</v>
      </c>
      <c r="O157">
        <v>5000000</v>
      </c>
      <c r="S157">
        <v>4278421</v>
      </c>
      <c r="U157">
        <v>4278421</v>
      </c>
      <c r="V157">
        <v>3247344</v>
      </c>
      <c r="X157">
        <v>3247344</v>
      </c>
      <c r="Y157">
        <v>1000000</v>
      </c>
      <c r="AA157">
        <v>1000000</v>
      </c>
      <c r="AB157">
        <v>33051530</v>
      </c>
    </row>
    <row r="158" spans="13:28" x14ac:dyDescent="0.45">
      <c r="M158" t="s">
        <v>394</v>
      </c>
      <c r="N158">
        <v>5000000</v>
      </c>
      <c r="O158">
        <v>5000000</v>
      </c>
      <c r="AB158">
        <v>10000000</v>
      </c>
    </row>
    <row r="159" spans="13:28" x14ac:dyDescent="0.45">
      <c r="M159" t="s">
        <v>395</v>
      </c>
      <c r="N159">
        <v>2000000</v>
      </c>
      <c r="O159">
        <v>2000000</v>
      </c>
      <c r="V159">
        <v>148056</v>
      </c>
      <c r="X159">
        <v>148056</v>
      </c>
      <c r="AB159">
        <v>4296112</v>
      </c>
    </row>
    <row r="160" spans="13:28" x14ac:dyDescent="0.45">
      <c r="M160" t="s">
        <v>396</v>
      </c>
      <c r="N160">
        <v>1100000</v>
      </c>
      <c r="O160">
        <v>1100000</v>
      </c>
      <c r="AB160">
        <v>2200000</v>
      </c>
    </row>
    <row r="161" spans="13:28" x14ac:dyDescent="0.45">
      <c r="M161" t="s">
        <v>377</v>
      </c>
      <c r="N161">
        <v>12500000</v>
      </c>
      <c r="O161">
        <v>2500000</v>
      </c>
      <c r="P161">
        <v>1312249</v>
      </c>
      <c r="R161">
        <v>826414</v>
      </c>
      <c r="V161">
        <v>30000</v>
      </c>
      <c r="Y161">
        <v>279450</v>
      </c>
      <c r="AA161">
        <v>309450</v>
      </c>
      <c r="AB161">
        <v>17757563</v>
      </c>
    </row>
    <row r="162" spans="13:28" x14ac:dyDescent="0.45">
      <c r="M162" t="s">
        <v>378</v>
      </c>
      <c r="N162">
        <v>6000000</v>
      </c>
      <c r="O162">
        <v>6000000</v>
      </c>
      <c r="P162">
        <v>198500</v>
      </c>
      <c r="R162">
        <v>198500</v>
      </c>
      <c r="S162">
        <v>3128900</v>
      </c>
      <c r="T162">
        <v>779800</v>
      </c>
      <c r="U162">
        <v>2349100</v>
      </c>
      <c r="V162">
        <v>182000</v>
      </c>
      <c r="X162">
        <v>182000</v>
      </c>
      <c r="Y162">
        <v>858382</v>
      </c>
      <c r="Z162">
        <v>710500</v>
      </c>
      <c r="AA162">
        <v>147882</v>
      </c>
      <c r="AB162">
        <v>20735564</v>
      </c>
    </row>
    <row r="163" spans="13:28" x14ac:dyDescent="0.45">
      <c r="M163" t="s">
        <v>379</v>
      </c>
      <c r="N163">
        <v>3100000</v>
      </c>
      <c r="O163">
        <v>4000000</v>
      </c>
      <c r="P163">
        <v>105620</v>
      </c>
      <c r="R163">
        <v>105620</v>
      </c>
      <c r="S163">
        <v>555000</v>
      </c>
      <c r="U163">
        <v>555000</v>
      </c>
      <c r="Y163">
        <v>750645</v>
      </c>
      <c r="Z163">
        <v>500000</v>
      </c>
      <c r="AA163">
        <v>216645</v>
      </c>
      <c r="AB163">
        <v>9888530</v>
      </c>
    </row>
    <row r="164" spans="13:28" x14ac:dyDescent="0.45">
      <c r="M164" t="s">
        <v>397</v>
      </c>
      <c r="N164">
        <v>500000</v>
      </c>
      <c r="O164">
        <v>500000</v>
      </c>
      <c r="AB164">
        <v>1000000</v>
      </c>
    </row>
    <row r="165" spans="13:28" x14ac:dyDescent="0.45">
      <c r="M165" t="s">
        <v>181</v>
      </c>
      <c r="N165">
        <v>9000000</v>
      </c>
      <c r="O165">
        <v>9000000</v>
      </c>
      <c r="P165">
        <v>848235</v>
      </c>
      <c r="R165">
        <v>848235</v>
      </c>
      <c r="V165">
        <v>473569</v>
      </c>
      <c r="X165">
        <v>473569</v>
      </c>
      <c r="Y165">
        <v>4036524</v>
      </c>
      <c r="Z165">
        <v>8934</v>
      </c>
      <c r="AA165">
        <v>4027590</v>
      </c>
      <c r="AB165">
        <v>28716656</v>
      </c>
    </row>
    <row r="166" spans="13:28" x14ac:dyDescent="0.45">
      <c r="M166" t="s">
        <v>182</v>
      </c>
      <c r="N166">
        <v>8000000</v>
      </c>
      <c r="O166">
        <v>4000000</v>
      </c>
      <c r="P166">
        <v>1154784</v>
      </c>
      <c r="R166">
        <v>1154784</v>
      </c>
      <c r="S166">
        <v>4351879</v>
      </c>
      <c r="U166">
        <v>4351879</v>
      </c>
      <c r="V166">
        <v>325261</v>
      </c>
      <c r="X166">
        <v>325261</v>
      </c>
      <c r="Y166">
        <v>1978269</v>
      </c>
      <c r="AA166">
        <v>1978269</v>
      </c>
      <c r="AB166">
        <v>27620386</v>
      </c>
    </row>
    <row r="167" spans="13:28" x14ac:dyDescent="0.45">
      <c r="M167" t="s">
        <v>183</v>
      </c>
      <c r="N167">
        <v>2000000</v>
      </c>
      <c r="O167">
        <v>1000000</v>
      </c>
      <c r="P167">
        <v>5300</v>
      </c>
      <c r="R167">
        <v>5300</v>
      </c>
      <c r="S167">
        <v>440800</v>
      </c>
      <c r="U167">
        <v>440800</v>
      </c>
      <c r="V167">
        <v>7000</v>
      </c>
      <c r="X167">
        <v>7000</v>
      </c>
      <c r="Y167">
        <v>748000</v>
      </c>
      <c r="AA167">
        <v>748000</v>
      </c>
      <c r="AB167">
        <v>5402200</v>
      </c>
    </row>
    <row r="168" spans="13:28" x14ac:dyDescent="0.45">
      <c r="M168" t="s">
        <v>398</v>
      </c>
      <c r="N168">
        <v>6000000</v>
      </c>
      <c r="O168">
        <v>6000000</v>
      </c>
      <c r="AB168">
        <v>12000000</v>
      </c>
    </row>
    <row r="169" spans="13:28" x14ac:dyDescent="0.45">
      <c r="M169" t="s">
        <v>342</v>
      </c>
      <c r="N169">
        <v>700000</v>
      </c>
      <c r="O169">
        <v>700000</v>
      </c>
      <c r="AB169">
        <v>1400000</v>
      </c>
    </row>
    <row r="170" spans="13:28" x14ac:dyDescent="0.45">
      <c r="M170" t="s">
        <v>343</v>
      </c>
      <c r="N170">
        <v>2050000</v>
      </c>
      <c r="O170">
        <v>1500000</v>
      </c>
      <c r="P170">
        <v>189369</v>
      </c>
      <c r="R170">
        <v>189369</v>
      </c>
      <c r="S170">
        <v>299863</v>
      </c>
      <c r="T170">
        <v>30000</v>
      </c>
      <c r="U170">
        <v>269863</v>
      </c>
      <c r="V170">
        <v>486607</v>
      </c>
      <c r="X170">
        <v>486607</v>
      </c>
      <c r="Y170">
        <v>970907</v>
      </c>
      <c r="Z170">
        <v>25900</v>
      </c>
      <c r="AA170">
        <v>645007</v>
      </c>
      <c r="AB170">
        <v>7143492</v>
      </c>
    </row>
    <row r="171" spans="13:28" x14ac:dyDescent="0.45">
      <c r="M171" t="s">
        <v>399</v>
      </c>
      <c r="N171">
        <v>2000000</v>
      </c>
      <c r="O171">
        <v>19000000</v>
      </c>
      <c r="AB171">
        <v>21000000</v>
      </c>
    </row>
    <row r="172" spans="13:28" x14ac:dyDescent="0.45">
      <c r="M172" t="s">
        <v>184</v>
      </c>
      <c r="N172">
        <v>3800000</v>
      </c>
      <c r="O172">
        <v>3800000</v>
      </c>
      <c r="P172">
        <v>558000</v>
      </c>
      <c r="R172">
        <v>558000</v>
      </c>
      <c r="V172">
        <v>932250</v>
      </c>
      <c r="X172">
        <v>932250</v>
      </c>
      <c r="AB172">
        <v>10580500</v>
      </c>
    </row>
    <row r="173" spans="13:28" x14ac:dyDescent="0.45">
      <c r="M173" t="s">
        <v>400</v>
      </c>
      <c r="N173">
        <v>2000000</v>
      </c>
      <c r="O173">
        <v>2000000</v>
      </c>
      <c r="AB173">
        <v>4000000</v>
      </c>
    </row>
    <row r="174" spans="13:28" x14ac:dyDescent="0.45">
      <c r="M174" t="s">
        <v>186</v>
      </c>
      <c r="N174">
        <v>18100000</v>
      </c>
      <c r="O174">
        <v>7000000</v>
      </c>
      <c r="P174">
        <v>3570555</v>
      </c>
      <c r="R174">
        <v>3558235</v>
      </c>
      <c r="S174">
        <v>3961087</v>
      </c>
      <c r="U174">
        <v>3961087</v>
      </c>
      <c r="V174">
        <v>5504274</v>
      </c>
      <c r="X174">
        <v>5504274</v>
      </c>
      <c r="Y174">
        <v>3908908</v>
      </c>
      <c r="Z174">
        <v>309292</v>
      </c>
      <c r="AA174">
        <v>3599616</v>
      </c>
      <c r="AB174">
        <v>58977328</v>
      </c>
    </row>
    <row r="175" spans="13:28" x14ac:dyDescent="0.45">
      <c r="M175" t="s">
        <v>356</v>
      </c>
      <c r="N175">
        <v>10000000</v>
      </c>
      <c r="O175">
        <v>10000000</v>
      </c>
      <c r="AB175">
        <v>20000000</v>
      </c>
    </row>
    <row r="176" spans="13:28" x14ac:dyDescent="0.45">
      <c r="M176" t="s">
        <v>357</v>
      </c>
      <c r="N176">
        <v>6000000</v>
      </c>
      <c r="O176">
        <v>6000000</v>
      </c>
      <c r="P176">
        <v>2028600</v>
      </c>
      <c r="R176">
        <v>2028600</v>
      </c>
      <c r="AB176">
        <v>16057200</v>
      </c>
    </row>
    <row r="177" spans="12:28" x14ac:dyDescent="0.45">
      <c r="M177" t="s">
        <v>368</v>
      </c>
      <c r="N177">
        <v>22000000</v>
      </c>
      <c r="O177">
        <v>12000000</v>
      </c>
      <c r="P177">
        <v>4669660</v>
      </c>
      <c r="Q177">
        <v>500000</v>
      </c>
      <c r="R177">
        <v>3933467</v>
      </c>
      <c r="S177">
        <v>4959127</v>
      </c>
      <c r="U177">
        <v>4959127</v>
      </c>
      <c r="V177">
        <v>6506049</v>
      </c>
      <c r="X177">
        <v>6506049</v>
      </c>
      <c r="Y177">
        <v>1771152</v>
      </c>
      <c r="AA177">
        <v>1771152</v>
      </c>
      <c r="AB177">
        <v>69575783</v>
      </c>
    </row>
    <row r="178" spans="12:28" x14ac:dyDescent="0.45">
      <c r="M178" t="s">
        <v>401</v>
      </c>
      <c r="N178">
        <v>5000000</v>
      </c>
      <c r="O178">
        <v>5000000</v>
      </c>
      <c r="V178">
        <v>12000</v>
      </c>
      <c r="X178">
        <v>12000</v>
      </c>
      <c r="Y178">
        <v>40000</v>
      </c>
      <c r="AA178">
        <v>40000</v>
      </c>
      <c r="AB178">
        <v>10104000</v>
      </c>
    </row>
    <row r="179" spans="12:28" x14ac:dyDescent="0.45">
      <c r="M179" t="s">
        <v>380</v>
      </c>
      <c r="N179">
        <v>28900000</v>
      </c>
      <c r="O179">
        <v>15000000</v>
      </c>
      <c r="P179">
        <v>4918072</v>
      </c>
      <c r="R179">
        <v>4918072</v>
      </c>
      <c r="S179">
        <v>4345008</v>
      </c>
      <c r="T179">
        <v>28000</v>
      </c>
      <c r="U179">
        <v>4317008</v>
      </c>
      <c r="V179">
        <v>2087079</v>
      </c>
      <c r="X179">
        <v>2002769</v>
      </c>
      <c r="Y179">
        <v>16584008</v>
      </c>
      <c r="Z179">
        <v>1584200</v>
      </c>
      <c r="AA179">
        <v>14999808</v>
      </c>
      <c r="AB179">
        <v>99684024</v>
      </c>
    </row>
    <row r="180" spans="12:28" x14ac:dyDescent="0.45">
      <c r="M180" t="s">
        <v>189</v>
      </c>
      <c r="N180">
        <v>300000</v>
      </c>
      <c r="O180">
        <v>300000</v>
      </c>
      <c r="V180">
        <v>33000</v>
      </c>
      <c r="X180">
        <v>33000</v>
      </c>
      <c r="AB180">
        <v>666000</v>
      </c>
    </row>
    <row r="181" spans="12:28" x14ac:dyDescent="0.45">
      <c r="M181" t="s">
        <v>191</v>
      </c>
      <c r="N181">
        <v>1500000</v>
      </c>
      <c r="O181">
        <v>1500000</v>
      </c>
      <c r="S181">
        <v>72000</v>
      </c>
      <c r="U181">
        <v>72000</v>
      </c>
      <c r="Y181">
        <v>378000</v>
      </c>
      <c r="Z181">
        <v>275625</v>
      </c>
      <c r="AA181">
        <v>102375</v>
      </c>
      <c r="AB181">
        <v>3900000</v>
      </c>
    </row>
    <row r="182" spans="12:28" x14ac:dyDescent="0.45">
      <c r="M182" t="s">
        <v>192</v>
      </c>
      <c r="N182">
        <v>4300000</v>
      </c>
      <c r="O182">
        <v>4000000</v>
      </c>
      <c r="P182">
        <v>1347334</v>
      </c>
      <c r="R182">
        <v>1347334</v>
      </c>
      <c r="S182">
        <v>1528759</v>
      </c>
      <c r="T182">
        <v>98842</v>
      </c>
      <c r="U182">
        <v>1429917</v>
      </c>
      <c r="V182">
        <v>865163</v>
      </c>
      <c r="X182">
        <v>865163</v>
      </c>
      <c r="Y182">
        <v>402808</v>
      </c>
      <c r="AA182">
        <v>402808</v>
      </c>
      <c r="AB182">
        <v>16588128</v>
      </c>
    </row>
    <row r="183" spans="12:28" x14ac:dyDescent="0.45">
      <c r="M183" t="s">
        <v>193</v>
      </c>
      <c r="N183">
        <v>6100000</v>
      </c>
      <c r="O183">
        <v>6500000</v>
      </c>
      <c r="P183">
        <v>905269</v>
      </c>
      <c r="R183">
        <v>905269</v>
      </c>
      <c r="S183">
        <v>2493483</v>
      </c>
      <c r="U183">
        <v>2493483</v>
      </c>
      <c r="V183">
        <v>763896</v>
      </c>
      <c r="X183">
        <v>750270</v>
      </c>
      <c r="Y183">
        <v>1822241</v>
      </c>
      <c r="AA183">
        <v>1822241</v>
      </c>
      <c r="AB183">
        <v>24556152</v>
      </c>
    </row>
    <row r="184" spans="12:28" x14ac:dyDescent="0.45">
      <c r="M184" t="s">
        <v>419</v>
      </c>
      <c r="N184">
        <v>2000000</v>
      </c>
      <c r="O184">
        <v>2000000</v>
      </c>
      <c r="V184">
        <v>593751</v>
      </c>
      <c r="X184">
        <v>447917</v>
      </c>
      <c r="AA184">
        <v>145834</v>
      </c>
      <c r="AB184">
        <v>5187502</v>
      </c>
    </row>
    <row r="185" spans="12:28" x14ac:dyDescent="0.45">
      <c r="M185" t="s">
        <v>500</v>
      </c>
      <c r="N185">
        <v>3000000</v>
      </c>
      <c r="O185">
        <v>3000000</v>
      </c>
      <c r="AB185">
        <v>6000000</v>
      </c>
    </row>
    <row r="186" spans="12:28" x14ac:dyDescent="0.45">
      <c r="L186" t="s">
        <v>69</v>
      </c>
      <c r="N186">
        <v>610136187</v>
      </c>
      <c r="O186">
        <v>610136187</v>
      </c>
      <c r="P186">
        <v>125674323</v>
      </c>
      <c r="Q186">
        <v>2273424</v>
      </c>
      <c r="R186">
        <v>122624551</v>
      </c>
      <c r="S186">
        <v>98941887.00999999</v>
      </c>
      <c r="T186">
        <v>2107105</v>
      </c>
      <c r="U186">
        <v>95142977.00999999</v>
      </c>
      <c r="V186">
        <v>93468418</v>
      </c>
      <c r="W186">
        <v>597496</v>
      </c>
      <c r="X186">
        <v>91735259</v>
      </c>
      <c r="Y186">
        <v>110522661</v>
      </c>
      <c r="Z186">
        <v>6127652</v>
      </c>
      <c r="AA186">
        <v>105034084</v>
      </c>
      <c r="AB186">
        <v>2074522211.02</v>
      </c>
    </row>
  </sheetData>
  <mergeCells count="3">
    <mergeCell ref="A1:H1"/>
    <mergeCell ref="A2:H2"/>
    <mergeCell ref="A3:H3"/>
  </mergeCell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AX246"/>
  <sheetViews>
    <sheetView zoomScale="80" zoomScaleNormal="80" workbookViewId="0">
      <selection activeCell="G91" sqref="G91"/>
    </sheetView>
  </sheetViews>
  <sheetFormatPr defaultRowHeight="14.25" x14ac:dyDescent="0.45"/>
  <cols>
    <col min="1" max="1" width="16.86328125" customWidth="1"/>
    <col min="2" max="2" width="91.73046875" customWidth="1"/>
    <col min="3" max="3" width="19.73046875" customWidth="1"/>
    <col min="4" max="4" width="19.1328125" customWidth="1"/>
    <col min="5" max="5" width="18" customWidth="1"/>
    <col min="6" max="6" width="20.3984375" customWidth="1"/>
    <col min="7" max="7" width="22.3984375" customWidth="1"/>
    <col min="8" max="8" width="20.3984375" customWidth="1"/>
    <col min="9" max="9" width="16.86328125" customWidth="1"/>
    <col min="10" max="12" width="9.1328125" hidden="1" customWidth="1"/>
    <col min="13" max="13" width="104.265625" hidden="1" customWidth="1"/>
    <col min="14" max="15" width="18.73046875" hidden="1" customWidth="1"/>
    <col min="16" max="16" width="22.265625" hidden="1" customWidth="1"/>
    <col min="17" max="18" width="12.86328125" hidden="1" customWidth="1"/>
    <col min="19" max="19" width="9.86328125" hidden="1" customWidth="1"/>
    <col min="20" max="21" width="12.86328125" hidden="1" customWidth="1"/>
    <col min="22" max="22" width="10.86328125" hidden="1" customWidth="1"/>
    <col min="23" max="24" width="12.86328125" hidden="1" customWidth="1"/>
    <col min="25" max="25" width="10.86328125" hidden="1" customWidth="1"/>
    <col min="26" max="27" width="12.86328125" hidden="1" customWidth="1"/>
    <col min="28" max="28" width="10.86328125" hidden="1" customWidth="1"/>
    <col min="29" max="29" width="11" hidden="1" customWidth="1"/>
    <col min="30" max="30" width="12.86328125" hidden="1" customWidth="1"/>
    <col min="31" max="31" width="10.86328125" hidden="1" customWidth="1"/>
    <col min="32" max="33" width="11" customWidth="1"/>
    <col min="34" max="34" width="9.1328125" customWidth="1"/>
    <col min="35" max="35" width="67.1328125" bestFit="1" customWidth="1"/>
    <col min="36" max="49" width="18.73046875" customWidth="1"/>
    <col min="50" max="50" width="12" bestFit="1" customWidth="1"/>
    <col min="51" max="53" width="12.86328125" customWidth="1"/>
    <col min="54" max="54" width="10.86328125" customWidth="1"/>
    <col min="55" max="55" width="12" customWidth="1"/>
    <col min="56" max="82" width="60.86328125" bestFit="1" customWidth="1"/>
    <col min="83" max="83" width="11.3984375" bestFit="1" customWidth="1"/>
    <col min="84" max="130" width="60.86328125" bestFit="1" customWidth="1"/>
    <col min="131" max="131" width="11.1328125" bestFit="1" customWidth="1"/>
    <col min="132" max="132" width="21.59765625" bestFit="1" customWidth="1"/>
    <col min="133" max="167" width="55.1328125" bestFit="1" customWidth="1"/>
    <col min="168" max="168" width="18" bestFit="1" customWidth="1"/>
    <col min="169" max="203" width="55.1328125" bestFit="1" customWidth="1"/>
    <col min="204" max="204" width="10.1328125" bestFit="1" customWidth="1"/>
    <col min="205" max="215" width="41.73046875" bestFit="1" customWidth="1"/>
    <col min="216" max="216" width="14.265625" bestFit="1" customWidth="1"/>
    <col min="217" max="217" width="9" customWidth="1"/>
    <col min="218" max="248" width="60.86328125" bestFit="1" customWidth="1"/>
    <col min="249" max="249" width="18" bestFit="1" customWidth="1"/>
    <col min="250" max="266" width="60.86328125" bestFit="1" customWidth="1"/>
    <col min="267" max="267" width="10.1328125" bestFit="1" customWidth="1"/>
    <col min="268" max="292" width="51.1328125" bestFit="1" customWidth="1"/>
    <col min="293" max="293" width="14.265625" bestFit="1" customWidth="1"/>
    <col min="294" max="294" width="9" customWidth="1"/>
    <col min="295" max="295" width="10.73046875" bestFit="1" customWidth="1"/>
  </cols>
  <sheetData>
    <row r="1" spans="1:14" ht="18" x14ac:dyDescent="0.45">
      <c r="B1" s="153" t="s">
        <v>255</v>
      </c>
      <c r="C1" s="153"/>
      <c r="D1" s="153"/>
      <c r="E1" s="153"/>
      <c r="F1" s="153"/>
      <c r="G1" s="153"/>
      <c r="H1" s="153"/>
      <c r="I1" s="153"/>
      <c r="J1" s="153"/>
    </row>
    <row r="2" spans="1:14" ht="18" x14ac:dyDescent="0.45">
      <c r="B2" s="154" t="s">
        <v>300</v>
      </c>
      <c r="C2" s="154"/>
      <c r="D2" s="154"/>
      <c r="E2" s="154"/>
      <c r="F2" s="154"/>
      <c r="G2" s="154"/>
      <c r="H2" s="154"/>
      <c r="I2" s="154"/>
      <c r="J2" s="154"/>
    </row>
    <row r="3" spans="1:14" x14ac:dyDescent="0.45">
      <c r="B3" s="155" t="s">
        <v>367</v>
      </c>
      <c r="C3" s="155"/>
      <c r="D3" s="155"/>
      <c r="E3" s="155"/>
      <c r="F3" s="155"/>
      <c r="G3" s="155"/>
      <c r="H3" s="155"/>
      <c r="I3" s="155"/>
      <c r="J3" s="155"/>
    </row>
    <row r="5" spans="1:14" ht="15.75" x14ac:dyDescent="0.45">
      <c r="A5" s="152" t="s">
        <v>194</v>
      </c>
      <c r="B5" s="152"/>
      <c r="C5" s="5" t="s">
        <v>260</v>
      </c>
      <c r="D5" s="5" t="s">
        <v>261</v>
      </c>
      <c r="E5" s="5" t="s">
        <v>262</v>
      </c>
      <c r="F5" s="5" t="s">
        <v>263</v>
      </c>
      <c r="G5" s="5" t="s">
        <v>264</v>
      </c>
      <c r="H5" s="5" t="s">
        <v>265</v>
      </c>
      <c r="I5" s="40" t="s">
        <v>266</v>
      </c>
      <c r="M5" s="84">
        <f>+C6-206997247</f>
        <v>74068940</v>
      </c>
    </row>
    <row r="6" spans="1:14" ht="21" customHeight="1" x14ac:dyDescent="0.5">
      <c r="A6" s="6" t="s">
        <v>195</v>
      </c>
      <c r="B6" s="53" t="s">
        <v>196</v>
      </c>
      <c r="C6" s="68">
        <f>+SUM(C7:C14)</f>
        <v>281066187</v>
      </c>
      <c r="D6" s="68">
        <f>+SUM(D7:D14)</f>
        <v>83583242</v>
      </c>
      <c r="E6" s="69">
        <f>+SUM(E7:E14)</f>
        <v>60830611.009999998</v>
      </c>
      <c r="F6" s="69">
        <f>+SUM(F7:F14)</f>
        <v>49827273</v>
      </c>
      <c r="G6" s="69">
        <f>+SUM(G7:G14)</f>
        <v>56194351</v>
      </c>
      <c r="H6" s="68">
        <f>+SUM(D6:G6)</f>
        <v>250435477.00999999</v>
      </c>
      <c r="I6" s="68"/>
      <c r="M6">
        <f>208522879-206997247</f>
        <v>1525632</v>
      </c>
    </row>
    <row r="7" spans="1:14" ht="19.5" customHeight="1" x14ac:dyDescent="0.5">
      <c r="A7" s="7" t="s">
        <v>197</v>
      </c>
      <c r="B7" s="8" t="s">
        <v>198</v>
      </c>
      <c r="C7" s="65">
        <f>+SUM(AJ92:AJ110)</f>
        <v>109292719</v>
      </c>
      <c r="D7" s="65">
        <f>+SUM(AN92:AN110)</f>
        <v>22723778</v>
      </c>
      <c r="E7" s="65">
        <f>+SUM(AQ92:AQ110)</f>
        <v>21933249</v>
      </c>
      <c r="F7" s="60">
        <f>+SUM(AT92:AT110)</f>
        <v>22081052</v>
      </c>
      <c r="G7" s="60">
        <f>+SUM(AW92:AW110)</f>
        <v>22445613</v>
      </c>
      <c r="H7" s="65">
        <f t="shared" ref="H7:H70" si="0">+SUM(D7:G7)</f>
        <v>89183692</v>
      </c>
      <c r="I7" s="36"/>
    </row>
    <row r="8" spans="1:14" ht="19.5" customHeight="1" x14ac:dyDescent="0.5">
      <c r="A8" s="7" t="s">
        <v>199</v>
      </c>
      <c r="B8" s="8" t="s">
        <v>200</v>
      </c>
      <c r="C8" s="65">
        <f>+SUM(AJ111:AJ132)</f>
        <v>60098440</v>
      </c>
      <c r="D8" s="65">
        <f>+SUM(AN111:AN132)</f>
        <v>18608395</v>
      </c>
      <c r="E8" s="65">
        <f>+SUM(AQ111:AQ132)</f>
        <v>11555427</v>
      </c>
      <c r="F8" s="60">
        <f>+SUM(AT111:AT132)</f>
        <v>11847728</v>
      </c>
      <c r="G8" s="60">
        <f>+SUM(AW111:AW132)</f>
        <v>11246683</v>
      </c>
      <c r="H8" s="65">
        <f t="shared" si="0"/>
        <v>53258233</v>
      </c>
      <c r="I8" s="36"/>
      <c r="M8">
        <f>265065537-263615537</f>
        <v>1450000</v>
      </c>
    </row>
    <row r="9" spans="1:14" ht="19.5" customHeight="1" x14ac:dyDescent="0.5">
      <c r="A9" s="7" t="s">
        <v>201</v>
      </c>
      <c r="B9" s="8" t="s">
        <v>202</v>
      </c>
      <c r="C9" s="65">
        <f>AJ133</f>
        <v>18539546</v>
      </c>
      <c r="D9" s="65">
        <f>AN133</f>
        <v>4753857</v>
      </c>
      <c r="E9" s="65">
        <f>+AQ133</f>
        <v>4538693</v>
      </c>
      <c r="F9" s="65">
        <f>+AT133</f>
        <v>4670876</v>
      </c>
      <c r="G9" s="65">
        <f>+AW133</f>
        <v>4557123</v>
      </c>
      <c r="H9" s="65">
        <f t="shared" si="0"/>
        <v>18520549</v>
      </c>
      <c r="I9" s="36"/>
    </row>
    <row r="10" spans="1:14" ht="19.5" customHeight="1" x14ac:dyDescent="0.5">
      <c r="A10" s="7" t="s">
        <v>203</v>
      </c>
      <c r="B10" s="8" t="s">
        <v>204</v>
      </c>
      <c r="C10" s="65">
        <f>AJ134</f>
        <v>200000</v>
      </c>
      <c r="D10" s="65">
        <f>AN134</f>
        <v>0</v>
      </c>
      <c r="E10" s="65">
        <f>AQ134</f>
        <v>0</v>
      </c>
      <c r="F10" s="65">
        <f>AT134</f>
        <v>0</v>
      </c>
      <c r="G10" s="65">
        <f>AW134</f>
        <v>0</v>
      </c>
      <c r="H10" s="65">
        <f t="shared" si="0"/>
        <v>0</v>
      </c>
      <c r="I10" s="36"/>
      <c r="M10">
        <f>15025632-M6</f>
        <v>13500000</v>
      </c>
    </row>
    <row r="11" spans="1:14" ht="19.5" customHeight="1" x14ac:dyDescent="0.5">
      <c r="A11" s="7" t="s">
        <v>205</v>
      </c>
      <c r="B11" s="8" t="s">
        <v>206</v>
      </c>
      <c r="C11" s="65">
        <f>+SUM(AJ135:AJ136)</f>
        <v>19206697</v>
      </c>
      <c r="D11" s="65">
        <f>+SUM(AN135:AN136)+AN143</f>
        <v>4801421</v>
      </c>
      <c r="E11" s="65">
        <f>+SUM(AQ135:AQ136)+AQ143</f>
        <v>4051490</v>
      </c>
      <c r="F11" s="60">
        <f>+SUM(AT135:AT136)+AT143</f>
        <v>3804423</v>
      </c>
      <c r="G11" s="60">
        <f>+SUM(AW135:AW136)+AW143</f>
        <v>3756581</v>
      </c>
      <c r="H11" s="65">
        <f t="shared" si="0"/>
        <v>16413915</v>
      </c>
      <c r="I11" s="65"/>
      <c r="M11" s="84">
        <f>263615537-C6</f>
        <v>-17450650</v>
      </c>
    </row>
    <row r="12" spans="1:14" ht="19.5" customHeight="1" x14ac:dyDescent="0.5">
      <c r="A12" s="7" t="s">
        <v>207</v>
      </c>
      <c r="B12" s="8" t="s">
        <v>208</v>
      </c>
      <c r="C12" s="65">
        <f>+SUM(AJ137:AJ140)</f>
        <v>2439000</v>
      </c>
      <c r="D12" s="65">
        <f>+SUM(AN137:AN140)</f>
        <v>428140</v>
      </c>
      <c r="E12" s="65">
        <f>+SUM(AQ137:AQ140)</f>
        <v>235675</v>
      </c>
      <c r="F12" s="60">
        <f>+SUM(AT137:AT140)</f>
        <v>533237</v>
      </c>
      <c r="G12" s="60">
        <f>+SUM(AW137:AW140)</f>
        <v>1131984</v>
      </c>
      <c r="H12" s="65">
        <f t="shared" si="0"/>
        <v>2329036</v>
      </c>
      <c r="I12" s="36"/>
    </row>
    <row r="13" spans="1:14" ht="19.5" customHeight="1" x14ac:dyDescent="0.5">
      <c r="A13" s="7" t="s">
        <v>207</v>
      </c>
      <c r="B13" s="8" t="s">
        <v>407</v>
      </c>
      <c r="C13" s="65">
        <f>AJ141</f>
        <v>16380000</v>
      </c>
      <c r="D13" s="60">
        <f>AN141</f>
        <v>11946112</v>
      </c>
      <c r="E13" s="60">
        <f>+AQ141</f>
        <v>2418211</v>
      </c>
      <c r="F13" s="60">
        <f>+AT141</f>
        <v>700592</v>
      </c>
      <c r="G13" s="60">
        <f>+AW141</f>
        <v>1078170</v>
      </c>
      <c r="H13" s="65">
        <f t="shared" si="0"/>
        <v>16143085</v>
      </c>
      <c r="I13" s="36"/>
    </row>
    <row r="14" spans="1:14" ht="19.5" customHeight="1" x14ac:dyDescent="0.5">
      <c r="A14" s="7" t="s">
        <v>207</v>
      </c>
      <c r="B14" s="8" t="s">
        <v>415</v>
      </c>
      <c r="C14" s="65">
        <f>AJ142</f>
        <v>54909785</v>
      </c>
      <c r="D14" s="60">
        <f>GETPIVOTDATA("VALOR",$AN$141,"RO_DET","03.03.01.04.02-Emprétimos Obtidos Pmi - Amortizações","DT_TRI","1º","VAL_TIPO","Pago")</f>
        <v>20321539</v>
      </c>
      <c r="E14" s="60">
        <f>+GETPIVOTDATA("VALOR",$AQ$141,"RO_DET","03.03.01.04.02-Emprétimos Obtidos Pmi - Amortizações","DT_TRI","2º","VAL_TIPO","Pago")</f>
        <v>16097866.01</v>
      </c>
      <c r="F14" s="60">
        <f>+GETPIVOTDATA("VALOR",$AQ$141,"RO_DET","03.03.01.04.02-Emprétimos Obtidos Pmi - Amortizações","DT_TRI","3º","VAL_TIPO","Pago")</f>
        <v>6189365</v>
      </c>
      <c r="G14" s="60">
        <f>+GETPIVOTDATA("VALOR",$AQ$141,"RO_DET","03.03.01.04.02-Emprétimos Obtidos Pmi - Amortizações","DT_TRI","4º","VAL_TIPO","Pago")</f>
        <v>11978197</v>
      </c>
      <c r="H14" s="65">
        <f t="shared" si="0"/>
        <v>54586967.009999998</v>
      </c>
      <c r="I14" s="36"/>
    </row>
    <row r="15" spans="1:14" ht="19.5" customHeight="1" x14ac:dyDescent="0.5">
      <c r="A15" s="6" t="s">
        <v>408</v>
      </c>
      <c r="B15" s="53" t="s">
        <v>210</v>
      </c>
      <c r="C15" s="68">
        <f>+SUM(C16:C18)</f>
        <v>3400000</v>
      </c>
      <c r="D15" s="68">
        <f>+SUM(D16:D18)</f>
        <v>0</v>
      </c>
      <c r="E15" s="68">
        <f t="shared" ref="E15:F15" si="1">+SUM(E16:E18)</f>
        <v>0</v>
      </c>
      <c r="F15" s="68">
        <f t="shared" si="1"/>
        <v>181056</v>
      </c>
      <c r="G15" s="69"/>
      <c r="H15" s="68"/>
      <c r="I15" s="68"/>
      <c r="M15" s="51" t="s">
        <v>311</v>
      </c>
      <c r="N15" t="s">
        <v>338</v>
      </c>
    </row>
    <row r="16" spans="1:14" ht="19.5" customHeight="1" x14ac:dyDescent="0.5">
      <c r="A16" s="6"/>
      <c r="B16" s="113" t="s">
        <v>189</v>
      </c>
      <c r="C16" s="65">
        <f>+INDEX(AI:AO,MATCH(B16,AI:AI,0),2)</f>
        <v>300000</v>
      </c>
      <c r="D16" s="65">
        <f>+INDEX(AI:AP,MATCH(B16,AI:AI,0),6)</f>
        <v>0</v>
      </c>
      <c r="E16" s="92">
        <f>+INDEX(AI:AV,MATCH(B16,AI:AI,0),9)</f>
        <v>0</v>
      </c>
      <c r="F16" s="91">
        <f>+INDEX(AI:AV,MATCH(B16,AI:AI,0),12)</f>
        <v>33000</v>
      </c>
      <c r="G16" s="91">
        <f>+INDEX(AI:AX,MATCH(B16,AI:AI,0),15)</f>
        <v>0</v>
      </c>
      <c r="H16" s="92"/>
      <c r="I16" s="36"/>
      <c r="M16" s="51" t="s">
        <v>320</v>
      </c>
      <c r="N16" t="s">
        <v>312</v>
      </c>
    </row>
    <row r="17" spans="1:29" ht="19.5" customHeight="1" x14ac:dyDescent="0.5">
      <c r="A17" s="11"/>
      <c r="B17" s="113" t="s">
        <v>395</v>
      </c>
      <c r="C17" s="65">
        <f>+INDEX(AI:AO,MATCH(B17,AI:AI,0),2)</f>
        <v>2000000</v>
      </c>
      <c r="D17" s="65">
        <f t="shared" ref="D17:D18" si="2">+INDEX(AI:AP,MATCH(B17,AI:AI,0),6)</f>
        <v>0</v>
      </c>
      <c r="E17" s="92">
        <f t="shared" ref="E17:E18" si="3">+INDEX(AI:AV,MATCH(B17,AI:AI,0),9)</f>
        <v>0</v>
      </c>
      <c r="F17" s="91">
        <f>+INDEX(AI:AV,MATCH(B17,AI:AI,0),12)</f>
        <v>148056</v>
      </c>
      <c r="G17" s="91">
        <f t="shared" ref="G17:G18" si="4">+INDEX(AI:AX,MATCH(B17,AI:AI,0),15)</f>
        <v>0</v>
      </c>
      <c r="H17" s="65">
        <f t="shared" si="0"/>
        <v>148056</v>
      </c>
      <c r="I17" s="36"/>
      <c r="M17" s="51" t="s">
        <v>321</v>
      </c>
      <c r="N17" t="s">
        <v>312</v>
      </c>
    </row>
    <row r="18" spans="1:29" ht="19.5" customHeight="1" x14ac:dyDescent="0.5">
      <c r="A18" s="7" t="s">
        <v>211</v>
      </c>
      <c r="B18" s="113" t="s">
        <v>396</v>
      </c>
      <c r="C18" s="65">
        <f>+INDEX(AI:AO,MATCH(B18,AI:AI,0),2)</f>
        <v>1100000</v>
      </c>
      <c r="D18" s="65">
        <f t="shared" si="2"/>
        <v>0</v>
      </c>
      <c r="E18" s="92">
        <f t="shared" si="3"/>
        <v>0</v>
      </c>
      <c r="F18" s="91">
        <f>+INDEX(AI:AV,MATCH(B18,AI:AI,0),12)</f>
        <v>0</v>
      </c>
      <c r="G18" s="91">
        <f t="shared" si="4"/>
        <v>0</v>
      </c>
      <c r="H18" s="65">
        <f t="shared" si="0"/>
        <v>0</v>
      </c>
      <c r="I18" s="36"/>
      <c r="M18" s="51" t="s">
        <v>314</v>
      </c>
      <c r="N18" t="s">
        <v>312</v>
      </c>
    </row>
    <row r="19" spans="1:29" ht="19.5" customHeight="1" x14ac:dyDescent="0.5">
      <c r="A19" s="6" t="s">
        <v>209</v>
      </c>
      <c r="B19" s="53" t="s">
        <v>212</v>
      </c>
      <c r="C19" s="68">
        <f>+SUM(C20:C27)</f>
        <v>6900000</v>
      </c>
      <c r="D19" s="68">
        <f>+SUM(D20:D27)</f>
        <v>273700</v>
      </c>
      <c r="E19" s="68">
        <f>+SUM(E20:E27)</f>
        <v>355282</v>
      </c>
      <c r="F19" s="69">
        <f>+SUM(F20:F27)</f>
        <v>220000</v>
      </c>
      <c r="G19" s="69">
        <f>+SUM(G20:G27)</f>
        <v>103500</v>
      </c>
      <c r="H19" s="68">
        <f t="shared" si="0"/>
        <v>952482</v>
      </c>
      <c r="I19" s="68"/>
      <c r="M19" s="51" t="s">
        <v>315</v>
      </c>
      <c r="N19" t="s">
        <v>312</v>
      </c>
    </row>
    <row r="20" spans="1:29" ht="19.5" customHeight="1" x14ac:dyDescent="0.5">
      <c r="A20" s="7" t="s">
        <v>213</v>
      </c>
      <c r="B20" s="114" t="s">
        <v>168</v>
      </c>
      <c r="C20" s="65">
        <f>+INDEX(AI:AO,MATCH(B20,AI:AI,0),2)</f>
        <v>300000</v>
      </c>
      <c r="D20" s="65">
        <f>+INDEX(AI:AP,MATCH(B20,AI:AI,0),6)</f>
        <v>3000</v>
      </c>
      <c r="E20" s="65">
        <f>+INDEX(AI:AV,MATCH(B20,AI:AI,0),9)</f>
        <v>123500</v>
      </c>
      <c r="F20" s="60">
        <f>+INDEX(AI:AV,MATCH(B20,AI:AI,0),12)</f>
        <v>5000</v>
      </c>
      <c r="G20" s="36">
        <f>+INDEX(AI:AX,MATCH(B20,AI:AI,0),15)</f>
        <v>0</v>
      </c>
      <c r="H20" s="65">
        <f t="shared" si="0"/>
        <v>131500</v>
      </c>
      <c r="I20" s="36"/>
      <c r="M20" s="51" t="s">
        <v>318</v>
      </c>
      <c r="N20" t="s">
        <v>323</v>
      </c>
    </row>
    <row r="21" spans="1:29" ht="19.5" customHeight="1" x14ac:dyDescent="0.5">
      <c r="A21" s="7" t="s">
        <v>213</v>
      </c>
      <c r="B21" s="113" t="s">
        <v>341</v>
      </c>
      <c r="C21" s="65">
        <f>+INDEX(AI:AO,MATCH(B21,AI:AI,0),2)</f>
        <v>1000000</v>
      </c>
      <c r="D21" s="65">
        <f t="shared" ref="D21:D26" si="5">+INDEX(AI:AP,MATCH(B21,AI:AI,0),6)</f>
        <v>81000</v>
      </c>
      <c r="E21" s="65">
        <f t="shared" ref="E21:E26" si="6">+INDEX(AI:AV,MATCH(B21,AI:AI,0),9)</f>
        <v>213850</v>
      </c>
      <c r="F21" s="60">
        <f t="shared" ref="F21:F26" si="7">+INDEX(AI:AV,MATCH(B21,AI:AI,0),12)</f>
        <v>215000</v>
      </c>
      <c r="G21" s="149">
        <f t="shared" ref="G21:G26" si="8">+INDEX(AI:AX,MATCH(B21,AI:AI,0),15)</f>
        <v>103500</v>
      </c>
      <c r="H21" s="65">
        <f t="shared" si="0"/>
        <v>613350</v>
      </c>
      <c r="I21" s="36"/>
    </row>
    <row r="22" spans="1:29" ht="19.5" customHeight="1" x14ac:dyDescent="0.5">
      <c r="A22" s="7"/>
      <c r="B22" s="114"/>
      <c r="C22" s="65"/>
      <c r="D22" s="65"/>
      <c r="E22" s="65"/>
      <c r="F22" s="60"/>
      <c r="G22" s="36"/>
      <c r="H22" s="65">
        <f t="shared" si="0"/>
        <v>0</v>
      </c>
      <c r="I22" s="36"/>
      <c r="M22" s="51" t="s">
        <v>316</v>
      </c>
      <c r="N22" s="51" t="s">
        <v>313</v>
      </c>
      <c r="O22" s="51" t="s">
        <v>317</v>
      </c>
    </row>
    <row r="23" spans="1:29" ht="19.5" customHeight="1" x14ac:dyDescent="0.5">
      <c r="A23" s="7" t="s">
        <v>213</v>
      </c>
      <c r="B23" s="115" t="s">
        <v>309</v>
      </c>
      <c r="C23" s="65">
        <f>+INDEX(AI:AO,MATCH(B23,AI:AI,0),2)</f>
        <v>2500000</v>
      </c>
      <c r="D23" s="65">
        <f t="shared" si="5"/>
        <v>31000</v>
      </c>
      <c r="E23" s="65">
        <f t="shared" si="6"/>
        <v>0</v>
      </c>
      <c r="F23" s="60">
        <f t="shared" si="7"/>
        <v>0</v>
      </c>
      <c r="G23" s="36">
        <f t="shared" si="8"/>
        <v>0</v>
      </c>
      <c r="H23" s="65">
        <f t="shared" si="0"/>
        <v>31000</v>
      </c>
      <c r="I23" s="36"/>
      <c r="N23" t="s">
        <v>324</v>
      </c>
      <c r="P23" t="s">
        <v>327</v>
      </c>
      <c r="Q23" t="s">
        <v>325</v>
      </c>
      <c r="S23" t="s">
        <v>326</v>
      </c>
      <c r="T23" t="s">
        <v>328</v>
      </c>
      <c r="V23" t="s">
        <v>329</v>
      </c>
      <c r="W23" t="s">
        <v>360</v>
      </c>
      <c r="Y23" t="s">
        <v>361</v>
      </c>
      <c r="Z23" t="s">
        <v>363</v>
      </c>
      <c r="AB23" t="s">
        <v>364</v>
      </c>
      <c r="AC23" t="s">
        <v>69</v>
      </c>
    </row>
    <row r="24" spans="1:29" ht="19.5" customHeight="1" x14ac:dyDescent="0.5">
      <c r="A24" s="7" t="s">
        <v>214</v>
      </c>
      <c r="B24" s="115" t="s">
        <v>304</v>
      </c>
      <c r="C24" s="65">
        <f>+INDEX(AI:AO,MATCH(B24,AI:AI,0),2)</f>
        <v>700000</v>
      </c>
      <c r="D24" s="65">
        <f t="shared" si="5"/>
        <v>0</v>
      </c>
      <c r="E24" s="65">
        <f t="shared" si="6"/>
        <v>0</v>
      </c>
      <c r="F24" s="60">
        <f t="shared" si="7"/>
        <v>0</v>
      </c>
      <c r="G24" s="36">
        <f t="shared" si="8"/>
        <v>0</v>
      </c>
      <c r="H24" s="65">
        <f t="shared" si="0"/>
        <v>0</v>
      </c>
      <c r="I24" s="36"/>
      <c r="M24" s="51" t="s">
        <v>319</v>
      </c>
      <c r="N24" t="s">
        <v>330</v>
      </c>
      <c r="O24" t="s">
        <v>331</v>
      </c>
      <c r="Q24" t="s">
        <v>332</v>
      </c>
      <c r="R24" t="s">
        <v>322</v>
      </c>
      <c r="T24" t="s">
        <v>332</v>
      </c>
      <c r="U24" t="s">
        <v>322</v>
      </c>
      <c r="W24" t="s">
        <v>332</v>
      </c>
      <c r="X24" t="s">
        <v>322</v>
      </c>
      <c r="Z24" t="s">
        <v>332</v>
      </c>
      <c r="AA24" t="s">
        <v>322</v>
      </c>
    </row>
    <row r="25" spans="1:29" ht="19.5" customHeight="1" x14ac:dyDescent="0.5">
      <c r="A25" s="7" t="s">
        <v>215</v>
      </c>
      <c r="B25" s="113" t="s">
        <v>369</v>
      </c>
      <c r="C25" s="65">
        <f>+INDEX(AI:AO,MATCH(B25,AI:AI,0),2)</f>
        <v>200000</v>
      </c>
      <c r="D25" s="65">
        <f t="shared" si="5"/>
        <v>149950</v>
      </c>
      <c r="E25" s="65">
        <f t="shared" si="6"/>
        <v>17932</v>
      </c>
      <c r="F25" s="60">
        <f t="shared" si="7"/>
        <v>0</v>
      </c>
      <c r="G25" s="36">
        <f t="shared" si="8"/>
        <v>0</v>
      </c>
      <c r="H25" s="65">
        <f t="shared" si="0"/>
        <v>167882</v>
      </c>
      <c r="I25" s="36"/>
      <c r="M25" t="s">
        <v>166</v>
      </c>
      <c r="N25">
        <v>300000</v>
      </c>
      <c r="O25">
        <v>200000</v>
      </c>
      <c r="P25">
        <v>500000</v>
      </c>
      <c r="Q25">
        <v>111622</v>
      </c>
      <c r="R25">
        <v>111622</v>
      </c>
      <c r="S25">
        <v>223244</v>
      </c>
      <c r="T25">
        <v>37107</v>
      </c>
      <c r="U25">
        <v>37107</v>
      </c>
      <c r="V25">
        <v>74214</v>
      </c>
      <c r="W25">
        <v>67782</v>
      </c>
      <c r="X25">
        <v>67782</v>
      </c>
      <c r="Y25">
        <v>135564</v>
      </c>
      <c r="Z25">
        <v>40273</v>
      </c>
      <c r="AA25">
        <v>40273</v>
      </c>
      <c r="AB25">
        <v>80546</v>
      </c>
      <c r="AC25">
        <v>1013568</v>
      </c>
    </row>
    <row r="26" spans="1:29" ht="19.5" customHeight="1" x14ac:dyDescent="0.5">
      <c r="A26" s="7"/>
      <c r="B26" s="113" t="s">
        <v>353</v>
      </c>
      <c r="C26" s="65">
        <f>+INDEX(AI:AO,MATCH(B26,AI:AI,0),2)</f>
        <v>2200000</v>
      </c>
      <c r="D26" s="65">
        <f t="shared" si="5"/>
        <v>8750</v>
      </c>
      <c r="E26" s="65">
        <f t="shared" si="6"/>
        <v>0</v>
      </c>
      <c r="F26" s="60">
        <f t="shared" si="7"/>
        <v>0</v>
      </c>
      <c r="G26" s="36">
        <f t="shared" si="8"/>
        <v>0</v>
      </c>
      <c r="H26" s="65">
        <f t="shared" si="0"/>
        <v>8750</v>
      </c>
      <c r="I26" s="36"/>
      <c r="M26" t="s">
        <v>167</v>
      </c>
      <c r="N26">
        <v>950000</v>
      </c>
      <c r="O26">
        <v>800000</v>
      </c>
      <c r="P26">
        <v>1750000</v>
      </c>
      <c r="Q26">
        <v>262280</v>
      </c>
      <c r="R26">
        <v>262280</v>
      </c>
      <c r="S26">
        <v>524560</v>
      </c>
      <c r="T26">
        <v>183140</v>
      </c>
      <c r="U26">
        <v>183140</v>
      </c>
      <c r="V26">
        <v>366280</v>
      </c>
      <c r="W26">
        <v>278165</v>
      </c>
      <c r="X26">
        <v>278165</v>
      </c>
      <c r="Y26">
        <v>556330</v>
      </c>
      <c r="Z26">
        <v>200000</v>
      </c>
      <c r="AA26">
        <v>200000</v>
      </c>
      <c r="AB26">
        <v>400000</v>
      </c>
      <c r="AC26">
        <v>3597170</v>
      </c>
    </row>
    <row r="27" spans="1:29" ht="19.5" customHeight="1" x14ac:dyDescent="0.5">
      <c r="A27" s="7"/>
      <c r="B27" s="113"/>
      <c r="C27" s="65"/>
      <c r="D27" s="65"/>
      <c r="E27" s="65"/>
      <c r="F27" s="60"/>
      <c r="G27" s="36"/>
      <c r="H27" s="65">
        <f t="shared" si="0"/>
        <v>0</v>
      </c>
      <c r="I27" s="36"/>
      <c r="M27" t="s">
        <v>168</v>
      </c>
      <c r="N27">
        <v>100000</v>
      </c>
      <c r="O27">
        <v>500000</v>
      </c>
      <c r="P27">
        <v>600000</v>
      </c>
      <c r="T27">
        <v>4500</v>
      </c>
      <c r="U27">
        <v>4500</v>
      </c>
      <c r="V27">
        <v>9000</v>
      </c>
      <c r="W27">
        <v>22295</v>
      </c>
      <c r="X27">
        <v>22295</v>
      </c>
      <c r="Y27">
        <v>44590</v>
      </c>
      <c r="AC27">
        <v>653590</v>
      </c>
    </row>
    <row r="28" spans="1:29" ht="19.5" customHeight="1" x14ac:dyDescent="0.5">
      <c r="A28" s="108" t="s">
        <v>409</v>
      </c>
      <c r="B28" s="53" t="s">
        <v>216</v>
      </c>
      <c r="C28" s="68">
        <f>+SUM(C29:C37)</f>
        <v>31000000</v>
      </c>
      <c r="D28" s="68">
        <f>+SUM(D29:D37)</f>
        <v>4910869</v>
      </c>
      <c r="E28" s="68">
        <f>+SUM(E29:E37)</f>
        <v>5831804</v>
      </c>
      <c r="F28" s="68">
        <f>+SUM(F29:F37)</f>
        <v>6376437</v>
      </c>
      <c r="G28" s="68">
        <f>+SUM(G29:G37)</f>
        <v>4750424</v>
      </c>
      <c r="H28" s="68">
        <f t="shared" si="0"/>
        <v>21869534</v>
      </c>
      <c r="I28" s="68"/>
      <c r="M28" t="s">
        <v>169</v>
      </c>
      <c r="N28">
        <v>110000</v>
      </c>
      <c r="O28">
        <v>110000</v>
      </c>
      <c r="P28">
        <v>220000</v>
      </c>
      <c r="Q28">
        <v>31790</v>
      </c>
      <c r="R28">
        <v>31790</v>
      </c>
      <c r="S28">
        <v>63580</v>
      </c>
      <c r="W28">
        <v>5250</v>
      </c>
      <c r="X28">
        <v>5250</v>
      </c>
      <c r="Y28">
        <v>10500</v>
      </c>
      <c r="Z28">
        <v>53000</v>
      </c>
      <c r="AA28">
        <v>53000</v>
      </c>
      <c r="AB28">
        <v>106000</v>
      </c>
      <c r="AC28">
        <v>400080</v>
      </c>
    </row>
    <row r="29" spans="1:29" ht="19.5" customHeight="1" x14ac:dyDescent="0.5">
      <c r="A29" s="7"/>
      <c r="B29" s="117"/>
      <c r="C29" s="65"/>
      <c r="D29" s="65"/>
      <c r="E29" s="65"/>
      <c r="F29" s="60"/>
      <c r="G29" s="36"/>
      <c r="H29" s="65"/>
      <c r="I29" s="36"/>
      <c r="M29" t="s">
        <v>339</v>
      </c>
      <c r="N29">
        <v>3500000</v>
      </c>
      <c r="O29">
        <v>3500000</v>
      </c>
      <c r="P29">
        <v>7000000</v>
      </c>
      <c r="T29">
        <v>15000</v>
      </c>
      <c r="U29">
        <v>15000</v>
      </c>
      <c r="V29">
        <v>30000</v>
      </c>
      <c r="Z29">
        <v>6450</v>
      </c>
      <c r="AA29">
        <v>6450</v>
      </c>
      <c r="AB29">
        <v>12900</v>
      </c>
      <c r="AC29">
        <v>7042900</v>
      </c>
    </row>
    <row r="30" spans="1:29" ht="19.5" customHeight="1" x14ac:dyDescent="0.5">
      <c r="A30" s="7"/>
      <c r="B30" s="117"/>
      <c r="C30" s="65"/>
      <c r="D30" s="65"/>
      <c r="E30" s="65"/>
      <c r="F30" s="60"/>
      <c r="G30" s="36"/>
      <c r="H30" s="65"/>
      <c r="I30" s="36"/>
      <c r="M30" t="s">
        <v>170</v>
      </c>
      <c r="N30">
        <v>110000</v>
      </c>
      <c r="O30">
        <v>1010000</v>
      </c>
      <c r="P30">
        <v>1120000</v>
      </c>
      <c r="Q30">
        <v>3000</v>
      </c>
      <c r="R30">
        <v>3000</v>
      </c>
      <c r="S30">
        <v>6000</v>
      </c>
      <c r="T30">
        <v>3018</v>
      </c>
      <c r="U30">
        <v>3018</v>
      </c>
      <c r="V30">
        <v>6036</v>
      </c>
      <c r="W30">
        <v>18000</v>
      </c>
      <c r="X30">
        <v>18000</v>
      </c>
      <c r="Y30">
        <v>36000</v>
      </c>
      <c r="Z30">
        <v>19917</v>
      </c>
      <c r="AA30">
        <v>19917</v>
      </c>
      <c r="AB30">
        <v>39834</v>
      </c>
      <c r="AC30">
        <v>1207870</v>
      </c>
    </row>
    <row r="31" spans="1:29" ht="19.5" customHeight="1" x14ac:dyDescent="0.5">
      <c r="A31" s="11"/>
      <c r="B31" s="113" t="s">
        <v>383</v>
      </c>
      <c r="C31" s="65">
        <f t="shared" ref="C31:C37" si="9">+INDEX(AI:AO,MATCH(B31,AI:AI,0),2)</f>
        <v>1500000</v>
      </c>
      <c r="D31" s="65">
        <f>+INDEX(AI:AP,MATCH(B31,AI:AI,0),6)</f>
        <v>0</v>
      </c>
      <c r="E31" s="65">
        <f>+INDEX(AI:AV,MATCH(B31,AI:AI,0),9)</f>
        <v>0</v>
      </c>
      <c r="F31" s="60">
        <f>+INDEX(AI:AV,MATCH(B31,AI:AI,0),12)</f>
        <v>0</v>
      </c>
      <c r="G31" s="91">
        <f>+INDEX(AI:AX,MATCH(B31,AI:AI,0),15)</f>
        <v>0</v>
      </c>
      <c r="H31" s="92"/>
      <c r="I31" s="36"/>
      <c r="M31" t="s">
        <v>350</v>
      </c>
      <c r="N31">
        <v>3500000</v>
      </c>
      <c r="O31">
        <v>5000000</v>
      </c>
      <c r="P31">
        <v>8500000</v>
      </c>
      <c r="T31">
        <v>1624851</v>
      </c>
      <c r="U31">
        <v>1624851</v>
      </c>
      <c r="V31">
        <v>3249702</v>
      </c>
      <c r="W31">
        <v>1546264</v>
      </c>
      <c r="X31">
        <v>1546264</v>
      </c>
      <c r="Y31">
        <v>3092528</v>
      </c>
      <c r="AC31">
        <v>14842230</v>
      </c>
    </row>
    <row r="32" spans="1:29" ht="19.5" customHeight="1" x14ac:dyDescent="0.5">
      <c r="A32" s="7" t="s">
        <v>217</v>
      </c>
      <c r="B32" t="s">
        <v>381</v>
      </c>
      <c r="C32" s="65">
        <f t="shared" si="9"/>
        <v>3500000</v>
      </c>
      <c r="D32" s="65">
        <f t="shared" ref="D32:D37" si="10">+INDEX(AI:AP,MATCH(B32,AI:AI,0),6)</f>
        <v>0</v>
      </c>
      <c r="E32" s="65">
        <f t="shared" ref="E32:E36" si="11">+INDEX(AI:AV,MATCH(B32,AI:AI,0),9)</f>
        <v>0</v>
      </c>
      <c r="F32" s="60">
        <f t="shared" ref="F32:F37" si="12">+INDEX(AI:AV,MATCH(B32,AI:AI,0),12)</f>
        <v>0</v>
      </c>
      <c r="G32" s="91">
        <f t="shared" ref="G32:G37" si="13">+INDEX(AI:AX,MATCH(B32,AI:AI,0),15)</f>
        <v>0</v>
      </c>
      <c r="H32" s="65">
        <f t="shared" si="0"/>
        <v>0</v>
      </c>
      <c r="I32" s="36"/>
      <c r="M32" t="s">
        <v>171</v>
      </c>
      <c r="N32">
        <v>22410000</v>
      </c>
      <c r="O32">
        <v>5500000</v>
      </c>
      <c r="P32">
        <v>27910000</v>
      </c>
      <c r="Q32">
        <v>2709700</v>
      </c>
      <c r="R32">
        <v>2709700</v>
      </c>
      <c r="S32">
        <v>5419400</v>
      </c>
      <c r="T32">
        <v>876550</v>
      </c>
      <c r="U32">
        <v>876550</v>
      </c>
      <c r="V32">
        <v>1753100</v>
      </c>
      <c r="W32">
        <v>16557102</v>
      </c>
      <c r="X32">
        <v>16537102</v>
      </c>
      <c r="Y32">
        <v>33094204</v>
      </c>
      <c r="Z32">
        <v>2094772</v>
      </c>
      <c r="AA32">
        <v>2114772</v>
      </c>
      <c r="AB32">
        <v>4209544</v>
      </c>
      <c r="AC32">
        <v>72386248</v>
      </c>
    </row>
    <row r="33" spans="1:29" ht="19.5" customHeight="1" x14ac:dyDescent="0.5">
      <c r="A33" s="7" t="s">
        <v>218</v>
      </c>
      <c r="B33" s="116" t="s">
        <v>186</v>
      </c>
      <c r="C33" s="65">
        <f t="shared" si="9"/>
        <v>18100000</v>
      </c>
      <c r="D33" s="65">
        <f t="shared" si="10"/>
        <v>3558235</v>
      </c>
      <c r="E33" s="65">
        <f t="shared" si="11"/>
        <v>3961087</v>
      </c>
      <c r="F33" s="60">
        <f t="shared" si="12"/>
        <v>5504274</v>
      </c>
      <c r="G33" s="91">
        <f t="shared" si="13"/>
        <v>3599616</v>
      </c>
      <c r="H33" s="65">
        <f t="shared" si="0"/>
        <v>16623212</v>
      </c>
      <c r="I33" s="36"/>
      <c r="M33" t="s">
        <v>305</v>
      </c>
      <c r="N33">
        <v>1897000</v>
      </c>
      <c r="O33">
        <v>2000000</v>
      </c>
      <c r="P33">
        <v>3897000</v>
      </c>
      <c r="Q33">
        <v>126650</v>
      </c>
      <c r="R33">
        <v>126650</v>
      </c>
      <c r="S33">
        <v>253300</v>
      </c>
      <c r="T33">
        <v>478756</v>
      </c>
      <c r="U33">
        <v>478756</v>
      </c>
      <c r="V33">
        <v>957512</v>
      </c>
      <c r="W33">
        <v>633229</v>
      </c>
      <c r="X33">
        <v>633229</v>
      </c>
      <c r="Y33">
        <v>1266458</v>
      </c>
      <c r="Z33">
        <v>607712</v>
      </c>
      <c r="AA33">
        <v>607712</v>
      </c>
      <c r="AB33">
        <v>1215424</v>
      </c>
      <c r="AC33">
        <v>7589694</v>
      </c>
    </row>
    <row r="34" spans="1:29" ht="19.5" customHeight="1" x14ac:dyDescent="0.5">
      <c r="A34" s="7" t="s">
        <v>219</v>
      </c>
      <c r="B34" s="116" t="s">
        <v>192</v>
      </c>
      <c r="C34" s="65">
        <f t="shared" si="9"/>
        <v>4300000</v>
      </c>
      <c r="D34" s="65">
        <f t="shared" si="10"/>
        <v>1347334</v>
      </c>
      <c r="E34" s="65">
        <f t="shared" si="11"/>
        <v>1429917</v>
      </c>
      <c r="F34" s="60">
        <f t="shared" si="12"/>
        <v>865163</v>
      </c>
      <c r="G34" s="91">
        <f t="shared" si="13"/>
        <v>402808</v>
      </c>
      <c r="H34" s="65">
        <f t="shared" si="0"/>
        <v>4045222</v>
      </c>
      <c r="I34" s="36"/>
      <c r="M34" t="s">
        <v>172</v>
      </c>
      <c r="N34">
        <v>400000</v>
      </c>
      <c r="O34">
        <v>700000</v>
      </c>
      <c r="P34">
        <v>1100000</v>
      </c>
      <c r="Q34">
        <v>90000</v>
      </c>
      <c r="R34">
        <v>90000</v>
      </c>
      <c r="S34">
        <v>180000</v>
      </c>
      <c r="T34">
        <v>25000</v>
      </c>
      <c r="U34">
        <v>25000</v>
      </c>
      <c r="V34">
        <v>50000</v>
      </c>
      <c r="Z34">
        <v>88000</v>
      </c>
      <c r="AA34">
        <v>88000</v>
      </c>
      <c r="AB34">
        <v>176000</v>
      </c>
      <c r="AC34">
        <v>1506000</v>
      </c>
    </row>
    <row r="35" spans="1:29" ht="19.5" customHeight="1" x14ac:dyDescent="0.5">
      <c r="A35" s="7" t="s">
        <v>219</v>
      </c>
      <c r="B35" s="113" t="s">
        <v>391</v>
      </c>
      <c r="C35" s="65">
        <f t="shared" si="9"/>
        <v>100000</v>
      </c>
      <c r="D35" s="65">
        <f t="shared" si="10"/>
        <v>0</v>
      </c>
      <c r="E35" s="65">
        <f t="shared" si="11"/>
        <v>0</v>
      </c>
      <c r="F35" s="60">
        <f t="shared" si="12"/>
        <v>0</v>
      </c>
      <c r="G35" s="91">
        <f t="shared" si="13"/>
        <v>0</v>
      </c>
      <c r="H35" s="65">
        <f t="shared" si="0"/>
        <v>0</v>
      </c>
      <c r="I35" s="36"/>
      <c r="M35" t="s">
        <v>308</v>
      </c>
      <c r="N35">
        <v>60000000</v>
      </c>
      <c r="O35">
        <v>65000000</v>
      </c>
      <c r="P35">
        <v>125000000</v>
      </c>
      <c r="T35">
        <v>7806800</v>
      </c>
      <c r="U35">
        <v>7806800</v>
      </c>
      <c r="V35">
        <v>15613600</v>
      </c>
      <c r="W35">
        <v>287500</v>
      </c>
      <c r="X35">
        <v>287500</v>
      </c>
      <c r="Y35">
        <v>575000</v>
      </c>
      <c r="Z35">
        <v>18115676</v>
      </c>
      <c r="AA35">
        <v>18115676</v>
      </c>
      <c r="AB35">
        <v>36231352</v>
      </c>
      <c r="AC35">
        <v>177419952</v>
      </c>
    </row>
    <row r="36" spans="1:29" ht="19.5" customHeight="1" x14ac:dyDescent="0.5">
      <c r="A36" s="7" t="s">
        <v>219</v>
      </c>
      <c r="B36" s="113" t="s">
        <v>183</v>
      </c>
      <c r="C36" s="65">
        <f t="shared" si="9"/>
        <v>2000000</v>
      </c>
      <c r="D36" s="65">
        <f t="shared" si="10"/>
        <v>5300</v>
      </c>
      <c r="E36" s="65">
        <f t="shared" si="11"/>
        <v>440800</v>
      </c>
      <c r="F36" s="60">
        <f t="shared" si="12"/>
        <v>7000</v>
      </c>
      <c r="G36" s="91">
        <f t="shared" si="13"/>
        <v>748000</v>
      </c>
      <c r="H36" s="65">
        <f t="shared" si="0"/>
        <v>1201100</v>
      </c>
      <c r="I36" s="36"/>
      <c r="M36" t="s">
        <v>351</v>
      </c>
      <c r="N36">
        <v>8550000</v>
      </c>
      <c r="O36">
        <v>33000000</v>
      </c>
      <c r="P36">
        <v>41550000</v>
      </c>
      <c r="Q36">
        <v>5187719</v>
      </c>
      <c r="R36">
        <v>5187719</v>
      </c>
      <c r="S36">
        <v>10375438</v>
      </c>
      <c r="W36">
        <v>3329957</v>
      </c>
      <c r="X36">
        <v>3329957</v>
      </c>
      <c r="Y36">
        <v>6659914</v>
      </c>
      <c r="AC36">
        <v>58585352</v>
      </c>
    </row>
    <row r="37" spans="1:29" ht="19.5" customHeight="1" x14ac:dyDescent="0.5">
      <c r="A37" s="7" t="s">
        <v>219</v>
      </c>
      <c r="B37" s="113" t="s">
        <v>392</v>
      </c>
      <c r="C37" s="65">
        <f t="shared" si="9"/>
        <v>1500000</v>
      </c>
      <c r="D37" s="65">
        <f t="shared" si="10"/>
        <v>0</v>
      </c>
      <c r="E37" s="65">
        <f>+INDEX(AI:AV,MATCH(B37,AI:AI,0),9)</f>
        <v>0</v>
      </c>
      <c r="F37" s="60">
        <f t="shared" si="12"/>
        <v>0</v>
      </c>
      <c r="G37" s="91">
        <f t="shared" si="13"/>
        <v>0</v>
      </c>
      <c r="H37" s="65">
        <f t="shared" si="0"/>
        <v>0</v>
      </c>
      <c r="I37" s="36"/>
      <c r="M37" t="s">
        <v>173</v>
      </c>
      <c r="N37">
        <v>250000</v>
      </c>
      <c r="O37">
        <v>4000000</v>
      </c>
      <c r="P37">
        <v>4250000</v>
      </c>
      <c r="AC37">
        <v>4250000</v>
      </c>
    </row>
    <row r="38" spans="1:29" ht="19.5" customHeight="1" x14ac:dyDescent="0.5">
      <c r="A38" s="108" t="s">
        <v>411</v>
      </c>
      <c r="B38" s="54" t="s">
        <v>220</v>
      </c>
      <c r="C38" s="68">
        <f>+SUM(C39:C72)</f>
        <v>248550000</v>
      </c>
      <c r="D38" s="68">
        <f>+SUM(D39:D72)</f>
        <v>29527826</v>
      </c>
      <c r="E38" s="68">
        <f>+SUM(E39:E72)</f>
        <v>23365441</v>
      </c>
      <c r="F38" s="68">
        <f>+SUM(F39:F72)</f>
        <v>18676564</v>
      </c>
      <c r="G38" s="68">
        <f>+SUM(G39:G72)</f>
        <v>37936989</v>
      </c>
      <c r="H38" s="68">
        <f t="shared" si="0"/>
        <v>109506820</v>
      </c>
      <c r="I38" s="68"/>
      <c r="M38" t="s">
        <v>174</v>
      </c>
      <c r="N38">
        <v>1250000</v>
      </c>
      <c r="O38">
        <v>3000000</v>
      </c>
      <c r="P38">
        <v>4250000</v>
      </c>
      <c r="Q38">
        <v>85500</v>
      </c>
      <c r="R38">
        <v>85500</v>
      </c>
      <c r="S38">
        <v>171000</v>
      </c>
      <c r="T38">
        <v>910758</v>
      </c>
      <c r="U38">
        <v>910758</v>
      </c>
      <c r="V38">
        <v>1821516</v>
      </c>
      <c r="W38">
        <v>207900</v>
      </c>
      <c r="X38">
        <v>207900</v>
      </c>
      <c r="Y38">
        <v>415800</v>
      </c>
      <c r="Z38">
        <v>10000</v>
      </c>
      <c r="AA38">
        <v>10000</v>
      </c>
      <c r="AB38">
        <v>20000</v>
      </c>
      <c r="AC38">
        <v>6678316</v>
      </c>
    </row>
    <row r="39" spans="1:29" ht="19.5" customHeight="1" x14ac:dyDescent="0.5">
      <c r="A39" s="106"/>
      <c r="B39" s="80" t="s">
        <v>379</v>
      </c>
      <c r="C39" s="65">
        <f t="shared" ref="C39:C44" si="14">+INDEX(AI:AO,MATCH(B39,AI:AI,0),2)</f>
        <v>3100000</v>
      </c>
      <c r="D39" s="65">
        <f>+INDEX(AI:AP,MATCH(B39,AI:AI,0),6)</f>
        <v>105620</v>
      </c>
      <c r="E39" s="65">
        <f>+INDEX(AI:AV,MATCH(B39,AI:AI,0),9)</f>
        <v>555000</v>
      </c>
      <c r="F39" s="91">
        <f>+INDEX(AI:AV,MATCH(B39,AI:AI,0),12)</f>
        <v>0</v>
      </c>
      <c r="G39" s="91">
        <f>+INDEX(AI:AX,MATCH(B39,AI:AI,0),15)</f>
        <v>216645</v>
      </c>
      <c r="H39" s="92"/>
      <c r="I39" s="36"/>
      <c r="M39" t="s">
        <v>352</v>
      </c>
      <c r="N39">
        <v>200000</v>
      </c>
      <c r="O39">
        <v>20000000</v>
      </c>
      <c r="P39">
        <v>20200000</v>
      </c>
      <c r="AC39">
        <v>20200000</v>
      </c>
    </row>
    <row r="40" spans="1:29" ht="19.5" customHeight="1" x14ac:dyDescent="0.5">
      <c r="A40" s="7" t="s">
        <v>221</v>
      </c>
      <c r="B40" s="121" t="s">
        <v>307</v>
      </c>
      <c r="C40" s="65">
        <f t="shared" si="14"/>
        <v>3800000</v>
      </c>
      <c r="D40" s="65">
        <f t="shared" ref="D40:D72" si="15">+INDEX(AI:AP,MATCH(B40,AI:AI,0),6)</f>
        <v>558000</v>
      </c>
      <c r="E40" s="65">
        <f t="shared" ref="E40:E71" si="16">+INDEX(AI:AV,MATCH(B40,AI:AI,0),9)</f>
        <v>0</v>
      </c>
      <c r="F40" s="91">
        <f t="shared" ref="F40:F72" si="17">+INDEX(AI:AV,MATCH(B40,AI:AI,0),12)</f>
        <v>932250</v>
      </c>
      <c r="G40" s="91">
        <f t="shared" ref="G40:G72" si="18">+INDEX(AI:AX,MATCH(B40,AI:AI,0),15)</f>
        <v>0</v>
      </c>
      <c r="H40" s="65">
        <f t="shared" si="0"/>
        <v>1490250</v>
      </c>
      <c r="I40" s="36"/>
      <c r="M40" t="s">
        <v>175</v>
      </c>
      <c r="N40">
        <v>2000000</v>
      </c>
      <c r="O40">
        <v>2100000</v>
      </c>
      <c r="P40">
        <v>4100000</v>
      </c>
      <c r="Q40">
        <v>505121</v>
      </c>
      <c r="R40">
        <v>505121</v>
      </c>
      <c r="S40">
        <v>1010242</v>
      </c>
      <c r="T40">
        <v>488144</v>
      </c>
      <c r="U40">
        <v>488144</v>
      </c>
      <c r="V40">
        <v>976288</v>
      </c>
      <c r="W40">
        <v>390180</v>
      </c>
      <c r="X40">
        <v>390180</v>
      </c>
      <c r="Y40">
        <v>780360</v>
      </c>
      <c r="Z40">
        <v>578992</v>
      </c>
      <c r="AA40">
        <v>578992</v>
      </c>
      <c r="AB40">
        <v>1157984</v>
      </c>
      <c r="AC40">
        <v>8024874</v>
      </c>
    </row>
    <row r="41" spans="1:29" ht="30.75" customHeight="1" x14ac:dyDescent="0.5">
      <c r="A41" s="7" t="s">
        <v>222</v>
      </c>
      <c r="B41" s="80" t="s">
        <v>400</v>
      </c>
      <c r="C41" s="65">
        <f t="shared" si="14"/>
        <v>2000000</v>
      </c>
      <c r="D41" s="65">
        <f t="shared" si="15"/>
        <v>0</v>
      </c>
      <c r="E41" s="65">
        <f t="shared" si="16"/>
        <v>0</v>
      </c>
      <c r="F41" s="91">
        <f t="shared" si="17"/>
        <v>0</v>
      </c>
      <c r="G41" s="91">
        <f t="shared" si="18"/>
        <v>0</v>
      </c>
      <c r="H41" s="65">
        <f t="shared" si="0"/>
        <v>0</v>
      </c>
      <c r="I41" s="36"/>
      <c r="M41" t="s">
        <v>340</v>
      </c>
      <c r="N41">
        <v>1200000</v>
      </c>
      <c r="O41">
        <v>1500000</v>
      </c>
      <c r="P41">
        <v>2700000</v>
      </c>
      <c r="AC41">
        <v>2700000</v>
      </c>
    </row>
    <row r="42" spans="1:29" ht="33.75" customHeight="1" x14ac:dyDescent="0.5">
      <c r="A42" s="7" t="s">
        <v>221</v>
      </c>
      <c r="B42" s="121" t="s">
        <v>305</v>
      </c>
      <c r="C42" s="65">
        <f t="shared" si="14"/>
        <v>5000000</v>
      </c>
      <c r="D42" s="65">
        <f t="shared" si="15"/>
        <v>580732</v>
      </c>
      <c r="E42" s="65">
        <f t="shared" si="16"/>
        <v>630454</v>
      </c>
      <c r="F42" s="91">
        <f t="shared" si="17"/>
        <v>671732</v>
      </c>
      <c r="G42" s="91">
        <f t="shared" si="18"/>
        <v>1053578</v>
      </c>
      <c r="H42" s="65">
        <f t="shared" si="0"/>
        <v>2936496</v>
      </c>
      <c r="I42" s="36"/>
      <c r="M42" t="s">
        <v>176</v>
      </c>
      <c r="N42">
        <v>450000</v>
      </c>
      <c r="O42">
        <v>1700000</v>
      </c>
      <c r="P42">
        <v>2150000</v>
      </c>
      <c r="AC42">
        <v>2150000</v>
      </c>
    </row>
    <row r="43" spans="1:29" ht="19.5" customHeight="1" x14ac:dyDescent="0.5">
      <c r="A43" s="7" t="s">
        <v>221</v>
      </c>
      <c r="B43" s="80" t="s">
        <v>399</v>
      </c>
      <c r="C43" s="65">
        <f t="shared" si="14"/>
        <v>2000000</v>
      </c>
      <c r="D43" s="65">
        <f t="shared" si="15"/>
        <v>0</v>
      </c>
      <c r="E43" s="65">
        <f t="shared" si="16"/>
        <v>0</v>
      </c>
      <c r="F43" s="91">
        <f t="shared" si="17"/>
        <v>0</v>
      </c>
      <c r="G43" s="91">
        <f t="shared" si="18"/>
        <v>0</v>
      </c>
      <c r="H43" s="65">
        <f t="shared" si="0"/>
        <v>0</v>
      </c>
      <c r="I43" s="36"/>
      <c r="M43" t="s">
        <v>341</v>
      </c>
      <c r="N43">
        <v>1600000</v>
      </c>
      <c r="O43">
        <v>1800000</v>
      </c>
      <c r="P43">
        <v>3400000</v>
      </c>
      <c r="Q43">
        <v>367650</v>
      </c>
      <c r="R43">
        <v>367650</v>
      </c>
      <c r="S43">
        <v>735300</v>
      </c>
      <c r="T43">
        <v>217328</v>
      </c>
      <c r="U43">
        <v>217328</v>
      </c>
      <c r="V43">
        <v>434656</v>
      </c>
      <c r="W43">
        <v>118000</v>
      </c>
      <c r="X43">
        <v>118000</v>
      </c>
      <c r="Y43">
        <v>236000</v>
      </c>
      <c r="Z43">
        <v>701061</v>
      </c>
      <c r="AA43">
        <v>701061</v>
      </c>
      <c r="AB43">
        <v>1402122</v>
      </c>
      <c r="AC43">
        <v>6208078</v>
      </c>
    </row>
    <row r="44" spans="1:29" ht="19.5" customHeight="1" x14ac:dyDescent="0.5">
      <c r="A44" s="7" t="s">
        <v>221</v>
      </c>
      <c r="B44" s="80" t="s">
        <v>404</v>
      </c>
      <c r="C44" s="65">
        <f t="shared" si="14"/>
        <v>2000000</v>
      </c>
      <c r="D44" s="65">
        <f t="shared" si="15"/>
        <v>0</v>
      </c>
      <c r="E44" s="65">
        <f t="shared" si="16"/>
        <v>0</v>
      </c>
      <c r="F44" s="91">
        <f t="shared" si="17"/>
        <v>447917</v>
      </c>
      <c r="G44" s="91">
        <f t="shared" si="18"/>
        <v>145834</v>
      </c>
      <c r="H44" s="65">
        <f t="shared" si="0"/>
        <v>593751</v>
      </c>
      <c r="I44" s="36"/>
      <c r="M44" t="s">
        <v>353</v>
      </c>
      <c r="N44">
        <v>2000000</v>
      </c>
      <c r="O44">
        <v>2000000</v>
      </c>
      <c r="P44">
        <v>4000000</v>
      </c>
      <c r="W44">
        <v>20000</v>
      </c>
      <c r="X44">
        <v>20000</v>
      </c>
      <c r="Y44">
        <v>40000</v>
      </c>
      <c r="Z44">
        <v>45000</v>
      </c>
      <c r="AA44">
        <v>45000</v>
      </c>
      <c r="AB44">
        <v>90000</v>
      </c>
      <c r="AC44">
        <v>4130000</v>
      </c>
    </row>
    <row r="45" spans="1:29" ht="19.5" customHeight="1" x14ac:dyDescent="0.5">
      <c r="A45" s="7" t="s">
        <v>223</v>
      </c>
      <c r="B45" s="80" t="s">
        <v>384</v>
      </c>
      <c r="C45" s="65">
        <f t="shared" ref="C45:C72" si="19">+INDEX(AI:AO,MATCH(B45,AI:AI,0),2)</f>
        <v>2600000</v>
      </c>
      <c r="D45" s="65">
        <f t="shared" si="15"/>
        <v>0</v>
      </c>
      <c r="E45" s="65">
        <f t="shared" si="16"/>
        <v>0</v>
      </c>
      <c r="F45" s="91">
        <f t="shared" si="17"/>
        <v>0</v>
      </c>
      <c r="G45" s="91">
        <f t="shared" si="18"/>
        <v>0</v>
      </c>
      <c r="H45" s="65">
        <f t="shared" si="0"/>
        <v>0</v>
      </c>
      <c r="I45" s="36"/>
      <c r="M45" t="s">
        <v>177</v>
      </c>
      <c r="N45">
        <v>650000</v>
      </c>
      <c r="O45">
        <v>150000</v>
      </c>
      <c r="P45">
        <v>800000</v>
      </c>
      <c r="T45">
        <v>328660</v>
      </c>
      <c r="U45">
        <v>328660</v>
      </c>
      <c r="V45">
        <v>657320</v>
      </c>
      <c r="W45">
        <v>59400</v>
      </c>
      <c r="X45">
        <v>59400</v>
      </c>
      <c r="Y45">
        <v>118800</v>
      </c>
      <c r="AC45">
        <v>1576120</v>
      </c>
    </row>
    <row r="46" spans="1:29" ht="19.5" customHeight="1" x14ac:dyDescent="0.5">
      <c r="A46" s="7" t="s">
        <v>224</v>
      </c>
      <c r="B46" s="80" t="s">
        <v>385</v>
      </c>
      <c r="C46" s="65"/>
      <c r="D46" s="65"/>
      <c r="E46" s="65"/>
      <c r="F46" s="91"/>
      <c r="G46" s="91"/>
      <c r="H46" s="65">
        <f t="shared" si="0"/>
        <v>0</v>
      </c>
      <c r="I46" s="36"/>
      <c r="M46" t="s">
        <v>178</v>
      </c>
      <c r="N46">
        <v>21300000</v>
      </c>
      <c r="O46">
        <v>17000000</v>
      </c>
      <c r="P46">
        <v>38300000</v>
      </c>
      <c r="Q46">
        <v>7091253</v>
      </c>
      <c r="R46">
        <v>7091253</v>
      </c>
      <c r="S46">
        <v>14182506</v>
      </c>
      <c r="T46">
        <v>3821973</v>
      </c>
      <c r="U46">
        <v>3821973</v>
      </c>
      <c r="V46">
        <v>7643946</v>
      </c>
      <c r="W46">
        <v>7658133</v>
      </c>
      <c r="X46">
        <v>7658133</v>
      </c>
      <c r="Y46">
        <v>15316266</v>
      </c>
      <c r="Z46">
        <v>2721960</v>
      </c>
      <c r="AA46">
        <v>2721960</v>
      </c>
      <c r="AB46">
        <v>5443920</v>
      </c>
      <c r="AC46">
        <v>80886638</v>
      </c>
    </row>
    <row r="47" spans="1:29" ht="19.5" customHeight="1" x14ac:dyDescent="0.5">
      <c r="A47" s="7" t="s">
        <v>221</v>
      </c>
      <c r="B47" s="80" t="s">
        <v>356</v>
      </c>
      <c r="C47" s="65">
        <f t="shared" si="19"/>
        <v>10000000</v>
      </c>
      <c r="D47" s="65">
        <f t="shared" si="15"/>
        <v>0</v>
      </c>
      <c r="E47" s="65">
        <f t="shared" si="16"/>
        <v>0</v>
      </c>
      <c r="F47" s="91">
        <f t="shared" si="17"/>
        <v>0</v>
      </c>
      <c r="G47" s="91">
        <f t="shared" si="18"/>
        <v>0</v>
      </c>
      <c r="H47" s="65">
        <f t="shared" si="0"/>
        <v>0</v>
      </c>
      <c r="I47" s="36"/>
      <c r="M47" t="s">
        <v>179</v>
      </c>
      <c r="N47">
        <v>18200000</v>
      </c>
      <c r="O47">
        <v>7000000</v>
      </c>
      <c r="P47">
        <v>25200000</v>
      </c>
      <c r="Q47">
        <v>7295850</v>
      </c>
      <c r="R47">
        <v>7295850</v>
      </c>
      <c r="S47">
        <v>14591700</v>
      </c>
      <c r="T47">
        <v>500000</v>
      </c>
      <c r="U47">
        <v>500000</v>
      </c>
      <c r="V47">
        <v>1000000</v>
      </c>
      <c r="W47">
        <v>4373629</v>
      </c>
      <c r="X47">
        <v>4373629</v>
      </c>
      <c r="Y47">
        <v>8747258</v>
      </c>
      <c r="Z47">
        <v>5521474</v>
      </c>
      <c r="AA47">
        <v>5521474</v>
      </c>
      <c r="AB47">
        <v>11042948</v>
      </c>
      <c r="AC47">
        <v>60581906</v>
      </c>
    </row>
    <row r="48" spans="1:29" ht="19.5" customHeight="1" x14ac:dyDescent="0.5">
      <c r="A48" s="7" t="s">
        <v>221</v>
      </c>
      <c r="B48" s="80" t="s">
        <v>357</v>
      </c>
      <c r="C48" s="65">
        <f t="shared" si="19"/>
        <v>6000000</v>
      </c>
      <c r="D48" s="65">
        <f t="shared" si="15"/>
        <v>2028600</v>
      </c>
      <c r="E48" s="65">
        <f t="shared" si="16"/>
        <v>0</v>
      </c>
      <c r="F48" s="91">
        <f t="shared" si="17"/>
        <v>0</v>
      </c>
      <c r="G48" s="91">
        <f t="shared" si="18"/>
        <v>0</v>
      </c>
      <c r="H48" s="65">
        <f t="shared" si="0"/>
        <v>2028600</v>
      </c>
      <c r="I48" s="36"/>
      <c r="M48" t="s">
        <v>354</v>
      </c>
      <c r="N48">
        <v>12762913</v>
      </c>
      <c r="O48">
        <v>4700000</v>
      </c>
      <c r="P48">
        <v>17462913</v>
      </c>
      <c r="Q48">
        <v>122346</v>
      </c>
      <c r="R48">
        <v>122346</v>
      </c>
      <c r="S48">
        <v>244692</v>
      </c>
      <c r="T48">
        <v>631877</v>
      </c>
      <c r="U48">
        <v>631877</v>
      </c>
      <c r="V48">
        <v>1263754</v>
      </c>
      <c r="W48">
        <v>8050</v>
      </c>
      <c r="X48">
        <v>8050</v>
      </c>
      <c r="Y48">
        <v>16100</v>
      </c>
      <c r="Z48">
        <v>11996246</v>
      </c>
      <c r="AA48">
        <v>11996246</v>
      </c>
      <c r="AB48">
        <v>23992492</v>
      </c>
      <c r="AC48">
        <v>42979951</v>
      </c>
    </row>
    <row r="49" spans="1:29" ht="19.5" customHeight="1" x14ac:dyDescent="0.5">
      <c r="A49" s="7" t="s">
        <v>221</v>
      </c>
      <c r="B49" s="80" t="s">
        <v>368</v>
      </c>
      <c r="C49" s="65">
        <f t="shared" si="19"/>
        <v>22000000</v>
      </c>
      <c r="D49" s="65">
        <f t="shared" si="15"/>
        <v>3933467</v>
      </c>
      <c r="E49" s="65">
        <f t="shared" si="16"/>
        <v>4959127</v>
      </c>
      <c r="F49" s="91">
        <f t="shared" si="17"/>
        <v>6506049</v>
      </c>
      <c r="G49" s="91">
        <f t="shared" si="18"/>
        <v>1771152</v>
      </c>
      <c r="H49" s="65">
        <f t="shared" si="0"/>
        <v>17169795</v>
      </c>
      <c r="I49" s="36"/>
      <c r="M49" t="s">
        <v>180</v>
      </c>
      <c r="N49">
        <v>200000</v>
      </c>
      <c r="O49">
        <v>200000</v>
      </c>
      <c r="P49">
        <v>400000</v>
      </c>
      <c r="AC49">
        <v>400000</v>
      </c>
    </row>
    <row r="50" spans="1:29" ht="19.5" customHeight="1" x14ac:dyDescent="0.5">
      <c r="A50" s="7" t="s">
        <v>221</v>
      </c>
      <c r="B50" s="80" t="s">
        <v>401</v>
      </c>
      <c r="C50" s="65">
        <f t="shared" si="19"/>
        <v>5000000</v>
      </c>
      <c r="D50" s="65">
        <f t="shared" si="15"/>
        <v>0</v>
      </c>
      <c r="E50" s="65">
        <f t="shared" si="16"/>
        <v>0</v>
      </c>
      <c r="F50" s="91">
        <f t="shared" si="17"/>
        <v>12000</v>
      </c>
      <c r="G50" s="91">
        <f t="shared" si="18"/>
        <v>40000</v>
      </c>
      <c r="H50" s="65">
        <f t="shared" si="0"/>
        <v>52000</v>
      </c>
      <c r="I50" s="36"/>
      <c r="M50" t="s">
        <v>181</v>
      </c>
      <c r="N50">
        <v>29118235</v>
      </c>
      <c r="O50">
        <v>3000000</v>
      </c>
      <c r="P50">
        <v>32118235</v>
      </c>
      <c r="Q50">
        <v>2637232</v>
      </c>
      <c r="R50">
        <v>2637232</v>
      </c>
      <c r="S50">
        <v>5274464</v>
      </c>
      <c r="T50">
        <v>21402019</v>
      </c>
      <c r="U50">
        <v>21402019</v>
      </c>
      <c r="V50">
        <v>42804038</v>
      </c>
      <c r="W50">
        <v>3930809</v>
      </c>
      <c r="X50">
        <v>3930809</v>
      </c>
      <c r="Y50">
        <v>7861618</v>
      </c>
      <c r="Z50">
        <v>1112647</v>
      </c>
      <c r="AA50">
        <v>1112647</v>
      </c>
      <c r="AB50">
        <v>2225294</v>
      </c>
      <c r="AC50">
        <v>90283649</v>
      </c>
    </row>
    <row r="51" spans="1:29" ht="19.5" customHeight="1" x14ac:dyDescent="0.5">
      <c r="A51" s="7" t="s">
        <v>221</v>
      </c>
      <c r="B51" s="80" t="s">
        <v>380</v>
      </c>
      <c r="C51" s="65">
        <f t="shared" si="19"/>
        <v>28900000</v>
      </c>
      <c r="D51" s="65">
        <f t="shared" si="15"/>
        <v>4918072</v>
      </c>
      <c r="E51" s="65">
        <f t="shared" si="16"/>
        <v>4317008</v>
      </c>
      <c r="F51" s="91">
        <f t="shared" si="17"/>
        <v>2002769</v>
      </c>
      <c r="G51" s="91">
        <f t="shared" si="18"/>
        <v>14999808</v>
      </c>
      <c r="H51" s="65">
        <f t="shared" si="0"/>
        <v>26237657</v>
      </c>
      <c r="I51" s="36"/>
      <c r="M51" t="s">
        <v>182</v>
      </c>
      <c r="N51">
        <v>15600000</v>
      </c>
      <c r="O51">
        <v>2000000</v>
      </c>
      <c r="P51">
        <v>17600000</v>
      </c>
      <c r="Q51">
        <v>1206411</v>
      </c>
      <c r="R51">
        <v>1206411</v>
      </c>
      <c r="S51">
        <v>2412822</v>
      </c>
      <c r="T51">
        <v>1612718</v>
      </c>
      <c r="U51">
        <v>1612718</v>
      </c>
      <c r="V51">
        <v>3225436</v>
      </c>
      <c r="W51">
        <v>2880800</v>
      </c>
      <c r="X51">
        <v>2880800</v>
      </c>
      <c r="Y51">
        <v>5761600</v>
      </c>
      <c r="Z51">
        <v>3402180</v>
      </c>
      <c r="AA51">
        <v>3402180</v>
      </c>
      <c r="AB51">
        <v>6804360</v>
      </c>
      <c r="AC51">
        <v>35804218</v>
      </c>
    </row>
    <row r="52" spans="1:29" ht="19.5" customHeight="1" x14ac:dyDescent="0.5">
      <c r="A52" s="10" t="s">
        <v>221</v>
      </c>
      <c r="B52" s="80" t="s">
        <v>378</v>
      </c>
      <c r="C52" s="65">
        <f t="shared" si="19"/>
        <v>6000000</v>
      </c>
      <c r="D52" s="65">
        <f t="shared" si="15"/>
        <v>198500</v>
      </c>
      <c r="E52" s="65">
        <f t="shared" si="16"/>
        <v>2349100</v>
      </c>
      <c r="F52" s="91">
        <f t="shared" si="17"/>
        <v>182000</v>
      </c>
      <c r="G52" s="91">
        <f t="shared" si="18"/>
        <v>147882</v>
      </c>
      <c r="H52" s="65">
        <f t="shared" si="0"/>
        <v>2877482</v>
      </c>
      <c r="I52" s="36"/>
      <c r="M52" t="s">
        <v>183</v>
      </c>
      <c r="N52">
        <v>10500000</v>
      </c>
      <c r="O52">
        <v>2500000</v>
      </c>
      <c r="P52">
        <v>13000000</v>
      </c>
      <c r="Q52">
        <v>1736342</v>
      </c>
      <c r="R52">
        <v>1736342</v>
      </c>
      <c r="S52">
        <v>3472684</v>
      </c>
      <c r="T52">
        <v>1458987</v>
      </c>
      <c r="U52">
        <v>1458987</v>
      </c>
      <c r="V52">
        <v>2917974</v>
      </c>
      <c r="W52">
        <v>726528</v>
      </c>
      <c r="X52">
        <v>726528</v>
      </c>
      <c r="Y52">
        <v>1453056</v>
      </c>
      <c r="Z52">
        <v>5647981</v>
      </c>
      <c r="AA52">
        <v>5647981</v>
      </c>
      <c r="AB52">
        <v>11295962</v>
      </c>
      <c r="AC52">
        <v>32139676</v>
      </c>
    </row>
    <row r="53" spans="1:29" ht="19.5" customHeight="1" x14ac:dyDescent="0.5">
      <c r="A53" s="10" t="s">
        <v>221</v>
      </c>
      <c r="B53" s="80" t="s">
        <v>394</v>
      </c>
      <c r="C53" s="65">
        <f t="shared" si="19"/>
        <v>5000000</v>
      </c>
      <c r="D53" s="65">
        <f t="shared" si="15"/>
        <v>0</v>
      </c>
      <c r="E53" s="65">
        <f t="shared" si="16"/>
        <v>0</v>
      </c>
      <c r="F53" s="91">
        <f t="shared" si="17"/>
        <v>0</v>
      </c>
      <c r="G53" s="91">
        <f t="shared" si="18"/>
        <v>0</v>
      </c>
      <c r="H53" s="65">
        <f t="shared" si="0"/>
        <v>0</v>
      </c>
      <c r="I53" s="36"/>
      <c r="M53" t="s">
        <v>342</v>
      </c>
      <c r="N53">
        <v>100000</v>
      </c>
      <c r="O53">
        <v>500000</v>
      </c>
      <c r="P53">
        <v>600000</v>
      </c>
      <c r="AC53">
        <v>600000</v>
      </c>
    </row>
    <row r="54" spans="1:29" ht="19.5" customHeight="1" x14ac:dyDescent="0.45">
      <c r="A54" s="10" t="s">
        <v>221</v>
      </c>
      <c r="B54" s="121" t="s">
        <v>308</v>
      </c>
      <c r="C54" s="65">
        <f t="shared" si="19"/>
        <v>9950000</v>
      </c>
      <c r="D54" s="65">
        <f t="shared" si="15"/>
        <v>0</v>
      </c>
      <c r="E54" s="65">
        <f t="shared" si="16"/>
        <v>0</v>
      </c>
      <c r="F54" s="91">
        <f t="shared" si="17"/>
        <v>0</v>
      </c>
      <c r="G54" s="91">
        <f t="shared" si="18"/>
        <v>9387940</v>
      </c>
      <c r="H54" s="65">
        <f t="shared" si="0"/>
        <v>9387940</v>
      </c>
      <c r="I54" s="36"/>
      <c r="M54" t="s">
        <v>343</v>
      </c>
      <c r="N54">
        <v>2500000</v>
      </c>
      <c r="O54">
        <v>2500000</v>
      </c>
      <c r="P54">
        <v>5000000</v>
      </c>
      <c r="Q54">
        <v>273271</v>
      </c>
      <c r="R54">
        <v>273271</v>
      </c>
      <c r="S54">
        <v>546542</v>
      </c>
      <c r="T54">
        <v>941859</v>
      </c>
      <c r="U54">
        <v>941859</v>
      </c>
      <c r="V54">
        <v>1883718</v>
      </c>
      <c r="W54">
        <v>322200</v>
      </c>
      <c r="X54">
        <v>322200</v>
      </c>
      <c r="Y54">
        <v>644400</v>
      </c>
      <c r="Z54">
        <v>806925</v>
      </c>
      <c r="AA54">
        <v>806925</v>
      </c>
      <c r="AB54">
        <v>1613850</v>
      </c>
      <c r="AC54">
        <v>9688510</v>
      </c>
    </row>
    <row r="55" spans="1:29" ht="19.5" customHeight="1" x14ac:dyDescent="0.5">
      <c r="A55" s="10" t="s">
        <v>221</v>
      </c>
      <c r="B55" s="80" t="s">
        <v>390</v>
      </c>
      <c r="C55" s="65">
        <f t="shared" si="19"/>
        <v>1000000</v>
      </c>
      <c r="D55" s="65">
        <f t="shared" si="15"/>
        <v>0</v>
      </c>
      <c r="E55" s="65">
        <f t="shared" si="16"/>
        <v>0</v>
      </c>
      <c r="F55" s="91">
        <f t="shared" si="17"/>
        <v>0</v>
      </c>
      <c r="G55" s="91">
        <f t="shared" si="18"/>
        <v>0</v>
      </c>
      <c r="H55" s="65">
        <f t="shared" si="0"/>
        <v>0</v>
      </c>
      <c r="I55" s="36"/>
      <c r="M55" t="s">
        <v>184</v>
      </c>
      <c r="N55">
        <v>3100000</v>
      </c>
      <c r="O55">
        <v>1500000</v>
      </c>
      <c r="P55">
        <v>4600000</v>
      </c>
      <c r="Q55">
        <v>620930</v>
      </c>
      <c r="R55">
        <v>620930</v>
      </c>
      <c r="S55">
        <v>1241860</v>
      </c>
      <c r="T55">
        <v>1036857</v>
      </c>
      <c r="U55">
        <v>1036857</v>
      </c>
      <c r="V55">
        <v>2073714</v>
      </c>
      <c r="W55">
        <v>328500</v>
      </c>
      <c r="X55">
        <v>328500</v>
      </c>
      <c r="Y55">
        <v>657000</v>
      </c>
      <c r="Z55">
        <v>341000</v>
      </c>
      <c r="AA55">
        <v>341000</v>
      </c>
      <c r="AB55">
        <v>682000</v>
      </c>
      <c r="AC55">
        <v>9254574</v>
      </c>
    </row>
    <row r="56" spans="1:29" ht="19.5" customHeight="1" x14ac:dyDescent="0.5">
      <c r="A56" s="10" t="s">
        <v>221</v>
      </c>
      <c r="B56" s="80" t="s">
        <v>371</v>
      </c>
      <c r="C56" s="65">
        <f t="shared" si="19"/>
        <v>11000000</v>
      </c>
      <c r="D56" s="65">
        <f t="shared" si="15"/>
        <v>3000</v>
      </c>
      <c r="E56" s="65">
        <f t="shared" si="16"/>
        <v>0</v>
      </c>
      <c r="F56" s="91">
        <f t="shared" si="17"/>
        <v>0</v>
      </c>
      <c r="G56" s="91">
        <f t="shared" si="18"/>
        <v>0</v>
      </c>
      <c r="H56" s="65">
        <f t="shared" si="0"/>
        <v>3000</v>
      </c>
      <c r="I56" s="36"/>
      <c r="M56" t="s">
        <v>355</v>
      </c>
      <c r="N56">
        <v>40087</v>
      </c>
      <c r="O56">
        <v>30000000</v>
      </c>
      <c r="P56">
        <v>30040087</v>
      </c>
      <c r="AC56">
        <v>30040087</v>
      </c>
    </row>
    <row r="57" spans="1:29" ht="19.5" customHeight="1" x14ac:dyDescent="0.5">
      <c r="A57" s="10" t="s">
        <v>221</v>
      </c>
      <c r="B57" s="80" t="s">
        <v>389</v>
      </c>
      <c r="C57" s="65">
        <f t="shared" si="19"/>
        <v>17000000</v>
      </c>
      <c r="D57" s="65">
        <f t="shared" si="15"/>
        <v>0</v>
      </c>
      <c r="E57" s="65">
        <f t="shared" si="16"/>
        <v>217129</v>
      </c>
      <c r="F57" s="91">
        <f t="shared" si="17"/>
        <v>0</v>
      </c>
      <c r="G57" s="91">
        <f t="shared" si="18"/>
        <v>0</v>
      </c>
      <c r="H57" s="65">
        <f t="shared" si="0"/>
        <v>217129</v>
      </c>
      <c r="I57" s="36"/>
      <c r="M57" t="s">
        <v>185</v>
      </c>
      <c r="N57">
        <v>81765</v>
      </c>
      <c r="O57">
        <v>4400000</v>
      </c>
      <c r="P57">
        <v>4481765</v>
      </c>
      <c r="AC57">
        <v>4481765</v>
      </c>
    </row>
    <row r="58" spans="1:29" ht="19.5" customHeight="1" x14ac:dyDescent="0.45">
      <c r="A58" s="10" t="s">
        <v>221</v>
      </c>
      <c r="B58" s="121" t="s">
        <v>310</v>
      </c>
      <c r="C58" s="65">
        <f t="shared" si="19"/>
        <v>1500000</v>
      </c>
      <c r="D58" s="65">
        <f t="shared" si="15"/>
        <v>676682</v>
      </c>
      <c r="E58" s="65">
        <f t="shared" si="16"/>
        <v>243832</v>
      </c>
      <c r="F58" s="91">
        <f t="shared" si="17"/>
        <v>172320</v>
      </c>
      <c r="G58" s="91">
        <f t="shared" si="18"/>
        <v>220060</v>
      </c>
      <c r="H58" s="65">
        <f t="shared" si="0"/>
        <v>1312894</v>
      </c>
      <c r="I58" s="36"/>
      <c r="J58" t="s">
        <v>412</v>
      </c>
      <c r="M58" t="s">
        <v>186</v>
      </c>
      <c r="N58">
        <v>10510000</v>
      </c>
      <c r="O58">
        <v>6500000</v>
      </c>
      <c r="P58">
        <v>17010000</v>
      </c>
      <c r="Q58">
        <v>2192069</v>
      </c>
      <c r="R58">
        <v>2192069</v>
      </c>
      <c r="S58">
        <v>4384138</v>
      </c>
      <c r="T58">
        <v>2050467</v>
      </c>
      <c r="U58">
        <v>2050467</v>
      </c>
      <c r="V58">
        <v>4100934</v>
      </c>
      <c r="W58">
        <v>2944242</v>
      </c>
      <c r="X58">
        <v>2944242</v>
      </c>
      <c r="Y58">
        <v>5888484</v>
      </c>
      <c r="Z58">
        <v>3292089</v>
      </c>
      <c r="AA58">
        <v>3292089</v>
      </c>
      <c r="AB58">
        <v>6584178</v>
      </c>
      <c r="AC58">
        <v>37967734</v>
      </c>
    </row>
    <row r="59" spans="1:29" ht="19.5" customHeight="1" x14ac:dyDescent="0.45">
      <c r="A59" s="10" t="s">
        <v>221</v>
      </c>
      <c r="B59" s="121" t="s">
        <v>182</v>
      </c>
      <c r="C59" s="65">
        <f t="shared" si="19"/>
        <v>8000000</v>
      </c>
      <c r="D59" s="65">
        <f t="shared" si="15"/>
        <v>1154784</v>
      </c>
      <c r="E59" s="65">
        <f t="shared" si="16"/>
        <v>4351879</v>
      </c>
      <c r="F59" s="91">
        <f t="shared" si="17"/>
        <v>325261</v>
      </c>
      <c r="G59" s="91">
        <f t="shared" si="18"/>
        <v>1978269</v>
      </c>
      <c r="H59" s="65">
        <f t="shared" si="0"/>
        <v>7810193</v>
      </c>
      <c r="I59" s="36"/>
      <c r="M59" t="s">
        <v>356</v>
      </c>
      <c r="N59">
        <v>4400000</v>
      </c>
      <c r="O59">
        <v>5000000</v>
      </c>
      <c r="P59">
        <v>9400000</v>
      </c>
      <c r="Q59">
        <v>1704150</v>
      </c>
      <c r="R59">
        <v>1704150</v>
      </c>
      <c r="S59">
        <v>3408300</v>
      </c>
      <c r="T59">
        <v>1414492</v>
      </c>
      <c r="U59">
        <v>1414492</v>
      </c>
      <c r="V59">
        <v>2828984</v>
      </c>
      <c r="W59">
        <v>1275296</v>
      </c>
      <c r="X59">
        <v>1275296</v>
      </c>
      <c r="Y59">
        <v>2550592</v>
      </c>
      <c r="AC59">
        <v>18187876</v>
      </c>
    </row>
    <row r="60" spans="1:29" ht="19.5" customHeight="1" x14ac:dyDescent="0.5">
      <c r="A60" s="10" t="s">
        <v>221</v>
      </c>
      <c r="B60" s="80" t="s">
        <v>370</v>
      </c>
      <c r="C60" s="65">
        <f t="shared" si="19"/>
        <v>8000000</v>
      </c>
      <c r="D60" s="65">
        <f t="shared" si="15"/>
        <v>71325</v>
      </c>
      <c r="E60" s="65">
        <f t="shared" si="16"/>
        <v>397000</v>
      </c>
      <c r="F60" s="91">
        <f t="shared" si="17"/>
        <v>754250</v>
      </c>
      <c r="G60" s="91">
        <f t="shared" si="18"/>
        <v>102000</v>
      </c>
      <c r="H60" s="65">
        <f t="shared" si="0"/>
        <v>1324575</v>
      </c>
      <c r="I60" s="36"/>
      <c r="M60" t="s">
        <v>187</v>
      </c>
      <c r="N60">
        <v>16500000</v>
      </c>
      <c r="O60">
        <v>10000000</v>
      </c>
      <c r="P60">
        <v>26500000</v>
      </c>
      <c r="Q60">
        <v>6564016</v>
      </c>
      <c r="R60">
        <v>6564016</v>
      </c>
      <c r="S60">
        <v>13128032</v>
      </c>
      <c r="T60">
        <v>3350295</v>
      </c>
      <c r="U60">
        <v>3350295</v>
      </c>
      <c r="V60">
        <v>6700590</v>
      </c>
      <c r="W60">
        <v>3336735</v>
      </c>
      <c r="X60">
        <v>3336735</v>
      </c>
      <c r="Y60">
        <v>6673470</v>
      </c>
      <c r="Z60">
        <v>3145935</v>
      </c>
      <c r="AA60">
        <v>3145935</v>
      </c>
      <c r="AB60">
        <v>6291870</v>
      </c>
      <c r="AC60">
        <v>59293962</v>
      </c>
    </row>
    <row r="61" spans="1:29" ht="19.5" customHeight="1" x14ac:dyDescent="0.5">
      <c r="A61" s="7" t="s">
        <v>224</v>
      </c>
      <c r="B61" s="80" t="s">
        <v>372</v>
      </c>
      <c r="C61" s="65">
        <f t="shared" si="19"/>
        <v>12000000</v>
      </c>
      <c r="D61" s="65">
        <f t="shared" si="15"/>
        <v>4004400</v>
      </c>
      <c r="E61" s="65">
        <f t="shared" si="16"/>
        <v>994491</v>
      </c>
      <c r="F61" s="91">
        <f t="shared" si="17"/>
        <v>2151317</v>
      </c>
      <c r="G61" s="91">
        <f t="shared" si="18"/>
        <v>2434406</v>
      </c>
      <c r="H61" s="65">
        <f t="shared" si="0"/>
        <v>9584614</v>
      </c>
      <c r="I61" s="36"/>
      <c r="M61" t="s">
        <v>357</v>
      </c>
      <c r="N61">
        <v>1600000</v>
      </c>
      <c r="O61">
        <v>4000000</v>
      </c>
      <c r="P61">
        <v>5600000</v>
      </c>
      <c r="Q61">
        <v>500000</v>
      </c>
      <c r="R61">
        <v>500000</v>
      </c>
      <c r="S61">
        <v>1000000</v>
      </c>
      <c r="T61">
        <v>453360</v>
      </c>
      <c r="U61">
        <v>453360</v>
      </c>
      <c r="V61">
        <v>906720</v>
      </c>
      <c r="Z61">
        <v>284133</v>
      </c>
      <c r="AA61">
        <v>284133</v>
      </c>
      <c r="AB61">
        <v>568266</v>
      </c>
      <c r="AC61">
        <v>8074986</v>
      </c>
    </row>
    <row r="62" spans="1:29" ht="19.5" customHeight="1" x14ac:dyDescent="0.5">
      <c r="A62" s="7" t="s">
        <v>224</v>
      </c>
      <c r="B62" s="80" t="s">
        <v>377</v>
      </c>
      <c r="C62" s="65">
        <f t="shared" si="19"/>
        <v>12500000</v>
      </c>
      <c r="D62" s="65">
        <f t="shared" si="15"/>
        <v>826414</v>
      </c>
      <c r="E62" s="65">
        <f t="shared" si="16"/>
        <v>0</v>
      </c>
      <c r="F62" s="91">
        <f t="shared" si="17"/>
        <v>0</v>
      </c>
      <c r="G62" s="91">
        <f t="shared" si="18"/>
        <v>309450</v>
      </c>
      <c r="H62" s="65">
        <f t="shared" si="0"/>
        <v>1135864</v>
      </c>
      <c r="I62" s="36"/>
      <c r="M62" t="s">
        <v>358</v>
      </c>
      <c r="N62">
        <v>6650000</v>
      </c>
      <c r="O62">
        <v>4000000</v>
      </c>
      <c r="P62">
        <v>10650000</v>
      </c>
      <c r="T62">
        <v>2264389</v>
      </c>
      <c r="U62">
        <v>2264389</v>
      </c>
      <c r="V62">
        <v>4528778</v>
      </c>
      <c r="W62">
        <v>3059108</v>
      </c>
      <c r="X62">
        <v>3059108</v>
      </c>
      <c r="Y62">
        <v>6118216</v>
      </c>
      <c r="Z62">
        <v>1271904</v>
      </c>
      <c r="AA62">
        <v>1271904</v>
      </c>
      <c r="AB62">
        <v>2543808</v>
      </c>
      <c r="AC62">
        <v>23840802</v>
      </c>
    </row>
    <row r="63" spans="1:29" ht="19.5" customHeight="1" x14ac:dyDescent="0.5">
      <c r="A63" s="7" t="s">
        <v>224</v>
      </c>
      <c r="B63" s="80" t="s">
        <v>373</v>
      </c>
      <c r="C63" s="65">
        <f t="shared" si="19"/>
        <v>25000000</v>
      </c>
      <c r="D63" s="65">
        <f t="shared" si="15"/>
        <v>9619995</v>
      </c>
      <c r="E63" s="65">
        <f t="shared" si="16"/>
        <v>0</v>
      </c>
      <c r="F63" s="91">
        <f t="shared" si="17"/>
        <v>0</v>
      </c>
      <c r="G63" s="91">
        <f t="shared" si="18"/>
        <v>0</v>
      </c>
      <c r="H63" s="65">
        <f t="shared" si="0"/>
        <v>9619995</v>
      </c>
      <c r="I63" s="36"/>
      <c r="M63" t="s">
        <v>189</v>
      </c>
      <c r="N63">
        <v>400000</v>
      </c>
      <c r="O63">
        <v>650000</v>
      </c>
      <c r="P63">
        <v>1050000</v>
      </c>
      <c r="Q63">
        <v>101000</v>
      </c>
      <c r="R63">
        <v>101000</v>
      </c>
      <c r="S63">
        <v>202000</v>
      </c>
      <c r="T63">
        <v>32000</v>
      </c>
      <c r="U63">
        <v>32000</v>
      </c>
      <c r="V63">
        <v>64000</v>
      </c>
      <c r="W63">
        <v>176000</v>
      </c>
      <c r="X63">
        <v>176000</v>
      </c>
      <c r="Y63">
        <v>352000</v>
      </c>
      <c r="AC63">
        <v>1668000</v>
      </c>
    </row>
    <row r="64" spans="1:29" ht="19.5" customHeight="1" x14ac:dyDescent="0.5">
      <c r="A64" s="7" t="s">
        <v>224</v>
      </c>
      <c r="B64" s="80" t="s">
        <v>398</v>
      </c>
      <c r="C64" s="65">
        <f t="shared" si="19"/>
        <v>6000000</v>
      </c>
      <c r="D64" s="65">
        <f t="shared" si="15"/>
        <v>0</v>
      </c>
      <c r="E64" s="65">
        <f t="shared" si="16"/>
        <v>0</v>
      </c>
      <c r="F64" s="91">
        <f t="shared" si="17"/>
        <v>0</v>
      </c>
      <c r="G64" s="91">
        <f t="shared" si="18"/>
        <v>0</v>
      </c>
      <c r="H64" s="65">
        <f t="shared" si="0"/>
        <v>0</v>
      </c>
      <c r="I64" s="36"/>
      <c r="M64" t="s">
        <v>190</v>
      </c>
      <c r="N64">
        <v>500000</v>
      </c>
      <c r="O64">
        <v>1200000</v>
      </c>
      <c r="P64">
        <v>1700000</v>
      </c>
      <c r="AC64">
        <v>1700000</v>
      </c>
    </row>
    <row r="65" spans="1:29" ht="19.5" customHeight="1" x14ac:dyDescent="0.5">
      <c r="A65" s="7" t="s">
        <v>224</v>
      </c>
      <c r="B65" s="80" t="s">
        <v>191</v>
      </c>
      <c r="C65" s="65">
        <f t="shared" si="19"/>
        <v>1500000</v>
      </c>
      <c r="D65" s="65">
        <f t="shared" si="15"/>
        <v>0</v>
      </c>
      <c r="E65" s="65">
        <f t="shared" si="16"/>
        <v>72000</v>
      </c>
      <c r="F65" s="91">
        <f t="shared" si="17"/>
        <v>0</v>
      </c>
      <c r="G65" s="91">
        <f t="shared" si="18"/>
        <v>102375</v>
      </c>
      <c r="H65" s="65">
        <f t="shared" si="0"/>
        <v>174375</v>
      </c>
      <c r="I65" s="36"/>
      <c r="M65" t="s">
        <v>191</v>
      </c>
      <c r="N65">
        <v>1800000</v>
      </c>
      <c r="O65">
        <v>2300000</v>
      </c>
      <c r="P65">
        <v>4100000</v>
      </c>
      <c r="Q65">
        <v>338800</v>
      </c>
      <c r="R65">
        <v>338800</v>
      </c>
      <c r="S65">
        <v>677600</v>
      </c>
      <c r="W65">
        <v>47300</v>
      </c>
      <c r="X65">
        <v>47300</v>
      </c>
      <c r="Y65">
        <v>94600</v>
      </c>
      <c r="Z65">
        <v>13800</v>
      </c>
      <c r="AA65">
        <v>13800</v>
      </c>
      <c r="AB65">
        <v>27600</v>
      </c>
      <c r="AC65">
        <v>4899800</v>
      </c>
    </row>
    <row r="66" spans="1:29" ht="19.5" customHeight="1" x14ac:dyDescent="0.5">
      <c r="A66" s="7" t="s">
        <v>222</v>
      </c>
      <c r="B66" s="121" t="s">
        <v>179</v>
      </c>
      <c r="C66" s="65">
        <f t="shared" si="19"/>
        <v>11000000</v>
      </c>
      <c r="D66" s="65">
        <f t="shared" si="15"/>
        <v>0</v>
      </c>
      <c r="E66" s="65">
        <f t="shared" si="16"/>
        <v>4278421</v>
      </c>
      <c r="F66" s="91">
        <f t="shared" si="17"/>
        <v>3247344</v>
      </c>
      <c r="G66" s="91">
        <f t="shared" si="18"/>
        <v>1000000</v>
      </c>
      <c r="H66" s="65">
        <f t="shared" si="0"/>
        <v>8525765</v>
      </c>
      <c r="I66" s="36"/>
      <c r="M66" t="s">
        <v>192</v>
      </c>
      <c r="N66">
        <v>3050000</v>
      </c>
      <c r="O66">
        <v>4000000</v>
      </c>
      <c r="P66">
        <v>7050000</v>
      </c>
      <c r="Q66">
        <v>730693</v>
      </c>
      <c r="R66">
        <v>730693</v>
      </c>
      <c r="S66">
        <v>1461386</v>
      </c>
      <c r="T66">
        <v>203650</v>
      </c>
      <c r="U66">
        <v>203650</v>
      </c>
      <c r="V66">
        <v>407300</v>
      </c>
      <c r="W66">
        <v>708394</v>
      </c>
      <c r="X66">
        <v>708394</v>
      </c>
      <c r="Y66">
        <v>1416788</v>
      </c>
      <c r="Z66">
        <v>1171982</v>
      </c>
      <c r="AA66">
        <v>1171982</v>
      </c>
      <c r="AB66">
        <v>2343964</v>
      </c>
      <c r="AC66">
        <v>12679438</v>
      </c>
    </row>
    <row r="67" spans="1:29" ht="19.5" customHeight="1" x14ac:dyDescent="0.5">
      <c r="A67" s="7" t="s">
        <v>222</v>
      </c>
      <c r="B67" s="80" t="s">
        <v>382</v>
      </c>
      <c r="C67" s="65">
        <f t="shared" si="19"/>
        <v>6500000</v>
      </c>
      <c r="D67" s="65">
        <f t="shared" si="15"/>
        <v>0</v>
      </c>
      <c r="E67" s="65">
        <f t="shared" si="16"/>
        <v>0</v>
      </c>
      <c r="F67" s="91">
        <f t="shared" si="17"/>
        <v>0</v>
      </c>
      <c r="G67" s="91">
        <f t="shared" si="18"/>
        <v>0</v>
      </c>
      <c r="H67" s="65">
        <f t="shared" si="0"/>
        <v>0</v>
      </c>
      <c r="I67" s="36"/>
      <c r="M67" t="s">
        <v>193</v>
      </c>
      <c r="N67">
        <v>3480000</v>
      </c>
      <c r="O67">
        <v>6000000</v>
      </c>
      <c r="P67">
        <v>9480000</v>
      </c>
      <c r="Q67">
        <v>647887</v>
      </c>
      <c r="R67">
        <v>647887</v>
      </c>
      <c r="S67">
        <v>1295774</v>
      </c>
      <c r="T67">
        <v>909856</v>
      </c>
      <c r="U67">
        <v>909856</v>
      </c>
      <c r="V67">
        <v>1819712</v>
      </c>
      <c r="W67">
        <v>372968</v>
      </c>
      <c r="X67">
        <v>372968</v>
      </c>
      <c r="Y67">
        <v>745936</v>
      </c>
      <c r="Z67">
        <v>1460474</v>
      </c>
      <c r="AA67">
        <v>1460474</v>
      </c>
      <c r="AB67">
        <v>2920948</v>
      </c>
      <c r="AC67">
        <v>16262370</v>
      </c>
    </row>
    <row r="68" spans="1:29" ht="19.5" customHeight="1" x14ac:dyDescent="0.5">
      <c r="A68" s="10" t="s">
        <v>224</v>
      </c>
      <c r="B68" s="80" t="s">
        <v>386</v>
      </c>
      <c r="C68" s="65">
        <f t="shared" si="19"/>
        <v>3000000</v>
      </c>
      <c r="D68" s="65">
        <f t="shared" si="15"/>
        <v>0</v>
      </c>
      <c r="E68" s="65">
        <f t="shared" si="16"/>
        <v>0</v>
      </c>
      <c r="F68" s="91">
        <f t="shared" si="17"/>
        <v>701186</v>
      </c>
      <c r="G68" s="91">
        <f t="shared" si="18"/>
        <v>0</v>
      </c>
      <c r="H68" s="65">
        <f t="shared" si="0"/>
        <v>701186</v>
      </c>
      <c r="I68" s="36"/>
      <c r="M68" t="s">
        <v>188</v>
      </c>
      <c r="N68">
        <v>1100000</v>
      </c>
      <c r="O68">
        <v>2400000</v>
      </c>
      <c r="P68">
        <v>3500000</v>
      </c>
      <c r="AC68">
        <v>3500000</v>
      </c>
    </row>
    <row r="69" spans="1:29" ht="19.5" customHeight="1" x14ac:dyDescent="0.5">
      <c r="A69" s="7" t="s">
        <v>221</v>
      </c>
      <c r="B69" s="80" t="s">
        <v>387</v>
      </c>
      <c r="C69" s="65">
        <f t="shared" si="19"/>
        <v>600000</v>
      </c>
      <c r="D69" s="65">
        <f t="shared" si="15"/>
        <v>0</v>
      </c>
      <c r="E69" s="65">
        <f t="shared" si="16"/>
        <v>0</v>
      </c>
      <c r="F69" s="91">
        <f t="shared" si="17"/>
        <v>96600</v>
      </c>
      <c r="G69" s="91">
        <f t="shared" si="18"/>
        <v>0</v>
      </c>
      <c r="H69" s="65">
        <f t="shared" si="0"/>
        <v>96600</v>
      </c>
      <c r="I69" s="36"/>
      <c r="M69" t="s">
        <v>69</v>
      </c>
      <c r="N69">
        <v>274920000</v>
      </c>
      <c r="O69">
        <v>274920000</v>
      </c>
      <c r="P69">
        <v>549840000</v>
      </c>
      <c r="Q69">
        <v>43243282</v>
      </c>
      <c r="R69">
        <v>43243282</v>
      </c>
      <c r="S69">
        <v>86486564</v>
      </c>
      <c r="T69">
        <v>55084411</v>
      </c>
      <c r="U69">
        <v>55084411</v>
      </c>
      <c r="V69">
        <v>110168822</v>
      </c>
      <c r="W69">
        <v>55689716</v>
      </c>
      <c r="X69">
        <v>55669716</v>
      </c>
      <c r="Y69">
        <v>111359432</v>
      </c>
      <c r="Z69">
        <v>64751583</v>
      </c>
      <c r="AA69">
        <v>64771583</v>
      </c>
      <c r="AB69">
        <v>129523166</v>
      </c>
      <c r="AC69">
        <v>987377984</v>
      </c>
    </row>
    <row r="70" spans="1:29" ht="19.5" customHeight="1" x14ac:dyDescent="0.5">
      <c r="A70" s="10" t="s">
        <v>224</v>
      </c>
      <c r="B70" s="80" t="s">
        <v>388</v>
      </c>
      <c r="C70" s="65">
        <f t="shared" si="19"/>
        <v>500000</v>
      </c>
      <c r="D70" s="65">
        <f t="shared" si="15"/>
        <v>0</v>
      </c>
      <c r="E70" s="65">
        <f t="shared" si="16"/>
        <v>0</v>
      </c>
      <c r="F70" s="91">
        <f t="shared" si="17"/>
        <v>0</v>
      </c>
      <c r="G70" s="91">
        <f t="shared" si="18"/>
        <v>0</v>
      </c>
      <c r="H70" s="65">
        <f t="shared" si="0"/>
        <v>0</v>
      </c>
      <c r="I70" s="36"/>
    </row>
    <row r="71" spans="1:29" ht="19.5" customHeight="1" x14ac:dyDescent="0.5">
      <c r="A71" s="11"/>
      <c r="B71" s="76" t="s">
        <v>393</v>
      </c>
      <c r="C71" s="65">
        <f t="shared" si="19"/>
        <v>1100000</v>
      </c>
      <c r="D71" s="65">
        <f t="shared" si="15"/>
        <v>0</v>
      </c>
      <c r="E71" s="65">
        <f t="shared" si="16"/>
        <v>0</v>
      </c>
      <c r="F71" s="91">
        <f t="shared" si="17"/>
        <v>0</v>
      </c>
      <c r="G71" s="91">
        <f t="shared" si="18"/>
        <v>0</v>
      </c>
      <c r="H71" s="92"/>
      <c r="I71" s="36"/>
    </row>
    <row r="72" spans="1:29" ht="19.5" customHeight="1" x14ac:dyDescent="0.5">
      <c r="A72" s="11"/>
      <c r="B72" t="s">
        <v>181</v>
      </c>
      <c r="C72" s="65">
        <f t="shared" si="19"/>
        <v>9000000</v>
      </c>
      <c r="D72" s="65">
        <f t="shared" si="15"/>
        <v>848235</v>
      </c>
      <c r="E72" s="65">
        <f>+INDEX(AI:AV,MATCH(B72,AI:AI,0),9)</f>
        <v>0</v>
      </c>
      <c r="F72" s="91">
        <f t="shared" si="17"/>
        <v>473569</v>
      </c>
      <c r="G72" s="91">
        <f t="shared" si="18"/>
        <v>4027590</v>
      </c>
      <c r="H72" s="92"/>
      <c r="I72" s="36"/>
    </row>
    <row r="73" spans="1:29" ht="19.5" customHeight="1" x14ac:dyDescent="0.5">
      <c r="A73" s="108" t="s">
        <v>410</v>
      </c>
      <c r="B73" s="55" t="s">
        <v>225</v>
      </c>
      <c r="C73" s="68">
        <f>+C74</f>
        <v>300000</v>
      </c>
      <c r="D73" s="68">
        <f>+D74</f>
        <v>10519</v>
      </c>
      <c r="E73" s="68">
        <f>+E74</f>
        <v>45230</v>
      </c>
      <c r="F73" s="69">
        <f>F74</f>
        <v>84166</v>
      </c>
      <c r="G73" s="69">
        <f>G74</f>
        <v>137275</v>
      </c>
      <c r="H73" s="68">
        <f t="shared" ref="H73:H81" si="20">+SUM(D73:G73)</f>
        <v>277190</v>
      </c>
      <c r="I73" s="112"/>
    </row>
    <row r="74" spans="1:29" ht="19.5" customHeight="1" x14ac:dyDescent="0.5">
      <c r="A74" s="7" t="s">
        <v>226</v>
      </c>
      <c r="B74" s="9" t="s">
        <v>166</v>
      </c>
      <c r="C74" s="65">
        <f>+INDEX(AI:AO,MATCH(B74,AI:AI,0),2)</f>
        <v>300000</v>
      </c>
      <c r="D74" s="65">
        <f>+INDEX(AI:AP,MATCH(B74,AI:AI,0),6)</f>
        <v>10519</v>
      </c>
      <c r="E74" s="65">
        <f>+INDEX(AI:AV,MATCH(B74,AI:AI,0),9)</f>
        <v>45230</v>
      </c>
      <c r="F74" s="60">
        <f>+INDEX(AI:AV,MATCH(B74,AI:AI,0),12)</f>
        <v>84166</v>
      </c>
      <c r="G74" s="149">
        <f>+INDEX(AI:AX,MATCH(B74,AI:AI,0),15)</f>
        <v>137275</v>
      </c>
      <c r="H74" s="65">
        <f t="shared" si="20"/>
        <v>277190</v>
      </c>
      <c r="I74" s="36"/>
    </row>
    <row r="75" spans="1:29" ht="19.5" customHeight="1" x14ac:dyDescent="0.5">
      <c r="A75" s="6" t="s">
        <v>207</v>
      </c>
      <c r="B75" s="55" t="s">
        <v>227</v>
      </c>
      <c r="C75" s="68">
        <f>C76</f>
        <v>23700000</v>
      </c>
      <c r="D75" s="68">
        <f>D76</f>
        <v>2772283</v>
      </c>
      <c r="E75" s="68">
        <f>E76</f>
        <v>1693825</v>
      </c>
      <c r="F75" s="69">
        <f>F76</f>
        <v>14671936</v>
      </c>
      <c r="G75" s="69">
        <f>G76</f>
        <v>2966534</v>
      </c>
      <c r="H75" s="68">
        <f t="shared" si="20"/>
        <v>22104578</v>
      </c>
      <c r="I75" s="68"/>
    </row>
    <row r="76" spans="1:29" ht="19.5" customHeight="1" x14ac:dyDescent="0.5">
      <c r="A76" s="7" t="s">
        <v>228</v>
      </c>
      <c r="B76" s="9" t="s">
        <v>171</v>
      </c>
      <c r="C76" s="65">
        <f>+INDEX(AI:AO,MATCH(B76,AI:AI,0),2)</f>
        <v>23700000</v>
      </c>
      <c r="D76" s="65">
        <f>+INDEX(AI:AP,MATCH(B76,AI:AI,0),6)</f>
        <v>2772283</v>
      </c>
      <c r="E76" s="65">
        <f>+INDEX(AI:AV,MATCH(B76,AI:AI,0),9)</f>
        <v>1693825</v>
      </c>
      <c r="F76" s="60">
        <f>+INDEX(AI:AV,MATCH(B76,AI:AI,0),12)</f>
        <v>14671936</v>
      </c>
      <c r="G76" s="149">
        <f>+INDEX(AI:AX,MATCH(B76,AI:AI,0),15)</f>
        <v>2966534</v>
      </c>
      <c r="H76" s="65">
        <f t="shared" si="20"/>
        <v>22104578</v>
      </c>
      <c r="I76" s="36"/>
    </row>
    <row r="77" spans="1:29" ht="19.5" customHeight="1" x14ac:dyDescent="0.5">
      <c r="A77" s="55" t="s">
        <v>405</v>
      </c>
      <c r="B77" s="109" t="s">
        <v>229</v>
      </c>
      <c r="C77" s="68">
        <f>+SUM(C78:C82)</f>
        <v>8270000</v>
      </c>
      <c r="D77" s="68">
        <f>+SUM(D78:D82)</f>
        <v>1082123</v>
      </c>
      <c r="E77" s="68">
        <f>+SUM(E78:E82)</f>
        <v>2555921</v>
      </c>
      <c r="F77" s="68">
        <f>+SUM(F78:F82)</f>
        <v>914220</v>
      </c>
      <c r="G77" s="68">
        <f>+SUM(G78:G82)</f>
        <v>1834304</v>
      </c>
      <c r="H77" s="110">
        <f t="shared" si="20"/>
        <v>6386568</v>
      </c>
      <c r="I77" s="110"/>
    </row>
    <row r="78" spans="1:29" ht="19.5" customHeight="1" x14ac:dyDescent="0.5">
      <c r="A78" s="111"/>
      <c r="B78" s="76" t="s">
        <v>374</v>
      </c>
      <c r="C78" s="65">
        <f>+INDEX(AI:AO,MATCH(B78,AI:AI,0),2)</f>
        <v>150000</v>
      </c>
      <c r="D78" s="65">
        <f>+INDEX(AI:AP,MATCH(B78,AI:AI,0),6)</f>
        <v>103000</v>
      </c>
      <c r="E78" s="65">
        <f>+INDEX(AI:AV,MATCH(B78,AI:AI,0),9)</f>
        <v>27331</v>
      </c>
      <c r="F78" s="60">
        <f>+INDEX(AI:AV,MATCH(B78,AI:AI,0),12)</f>
        <v>11000</v>
      </c>
      <c r="G78" s="149">
        <f>+INDEX(AI:AX,MATCH(B78,AI:AI,0),15)</f>
        <v>0</v>
      </c>
      <c r="H78" s="65">
        <f t="shared" si="20"/>
        <v>141331</v>
      </c>
      <c r="I78" s="36"/>
    </row>
    <row r="79" spans="1:29" ht="19.5" customHeight="1" x14ac:dyDescent="0.5">
      <c r="A79" s="111"/>
      <c r="B79" s="76" t="s">
        <v>375</v>
      </c>
      <c r="C79" s="65">
        <f>+INDEX(AI:AO,MATCH(B79,AI:AI,0),2)</f>
        <v>500000</v>
      </c>
      <c r="D79" s="65">
        <f t="shared" ref="D79:D82" si="21">+INDEX(AI:AP,MATCH(B79,AI:AI,0),6)</f>
        <v>51000</v>
      </c>
      <c r="E79" s="65">
        <f t="shared" ref="E79:E82" si="22">+INDEX(AI:AV,MATCH(B79,AI:AI,0),9)</f>
        <v>30000</v>
      </c>
      <c r="F79" s="60">
        <f t="shared" ref="F79:F82" si="23">+INDEX(AI:AV,MATCH(B79,AI:AI,0),12)</f>
        <v>152950</v>
      </c>
      <c r="G79" s="149">
        <f t="shared" ref="G79:G82" si="24">+INDEX(AI:AX,MATCH(B79,AI:AI,0),15)</f>
        <v>7000</v>
      </c>
      <c r="H79" s="65">
        <f t="shared" si="20"/>
        <v>240950</v>
      </c>
      <c r="I79" s="36"/>
    </row>
    <row r="80" spans="1:29" ht="19.5" customHeight="1" x14ac:dyDescent="0.5">
      <c r="A80" s="11"/>
      <c r="B80" s="76" t="s">
        <v>376</v>
      </c>
      <c r="C80" s="65">
        <f>+INDEX(AI:AO,MATCH(B80,AI:AI,0),2)</f>
        <v>1020000</v>
      </c>
      <c r="D80" s="65">
        <f t="shared" si="21"/>
        <v>22854</v>
      </c>
      <c r="E80" s="65">
        <f t="shared" si="22"/>
        <v>5107</v>
      </c>
      <c r="F80" s="60">
        <f t="shared" si="23"/>
        <v>0</v>
      </c>
      <c r="G80" s="149">
        <f t="shared" si="24"/>
        <v>5063</v>
      </c>
      <c r="H80" s="65">
        <f t="shared" si="20"/>
        <v>33024</v>
      </c>
      <c r="I80" s="36"/>
    </row>
    <row r="81" spans="1:50" ht="19.5" customHeight="1" x14ac:dyDescent="0.5">
      <c r="A81" s="11"/>
      <c r="B81" s="36" t="s">
        <v>193</v>
      </c>
      <c r="C81" s="65">
        <f>+INDEX(AI:AO,MATCH(B81,AI:AI,0),2)</f>
        <v>6100000</v>
      </c>
      <c r="D81" s="65">
        <f t="shared" si="21"/>
        <v>905269</v>
      </c>
      <c r="E81" s="65">
        <f t="shared" si="22"/>
        <v>2493483</v>
      </c>
      <c r="F81" s="60">
        <f t="shared" si="23"/>
        <v>750270</v>
      </c>
      <c r="G81" s="149">
        <f t="shared" si="24"/>
        <v>1822241</v>
      </c>
      <c r="H81" s="65">
        <f t="shared" si="20"/>
        <v>5971263</v>
      </c>
      <c r="I81" s="36"/>
    </row>
    <row r="82" spans="1:50" ht="19.5" customHeight="1" x14ac:dyDescent="0.5">
      <c r="A82" s="7"/>
      <c r="B82" s="36" t="s">
        <v>397</v>
      </c>
      <c r="C82" s="65">
        <f>+INDEX(AI:AO,MATCH(B82,AI:AI,0),2)</f>
        <v>500000</v>
      </c>
      <c r="D82" s="65">
        <f t="shared" si="21"/>
        <v>0</v>
      </c>
      <c r="E82" s="65">
        <f t="shared" si="22"/>
        <v>0</v>
      </c>
      <c r="F82" s="60">
        <f t="shared" si="23"/>
        <v>0</v>
      </c>
      <c r="G82" s="149">
        <f t="shared" si="24"/>
        <v>0</v>
      </c>
      <c r="H82" s="65"/>
      <c r="I82" s="36"/>
    </row>
    <row r="83" spans="1:50" ht="19.5" customHeight="1" x14ac:dyDescent="0.5">
      <c r="A83" s="108" t="s">
        <v>406</v>
      </c>
      <c r="B83" s="107" t="s">
        <v>230</v>
      </c>
      <c r="C83" s="68">
        <f t="shared" ref="C83:H83" si="25">+SUM(C84:C85)</f>
        <v>3450000</v>
      </c>
      <c r="D83" s="68">
        <f t="shared" si="25"/>
        <v>463989</v>
      </c>
      <c r="E83" s="68">
        <f t="shared" si="25"/>
        <v>464863</v>
      </c>
      <c r="F83" s="68">
        <f t="shared" si="25"/>
        <v>783607</v>
      </c>
      <c r="G83" s="68">
        <f t="shared" si="25"/>
        <v>1110707</v>
      </c>
      <c r="H83" s="68">
        <f t="shared" si="25"/>
        <v>2823166</v>
      </c>
      <c r="I83" s="112"/>
      <c r="AI83" s="51" t="s">
        <v>311</v>
      </c>
      <c r="AJ83" t="s">
        <v>338</v>
      </c>
    </row>
    <row r="84" spans="1:50" ht="19.5" customHeight="1" x14ac:dyDescent="0.45">
      <c r="A84" s="36"/>
      <c r="B84" s="36" t="s">
        <v>167</v>
      </c>
      <c r="C84" s="65">
        <f>+INDEX(AI:AO,MATCH(B84,AI:AI,0),2)</f>
        <v>1400000</v>
      </c>
      <c r="D84" s="65">
        <f>+INDEX(AI:AP,MATCH(B84,AI:AI,0),6)</f>
        <v>274620</v>
      </c>
      <c r="E84" s="60">
        <f>+INDEX(AI:AV,MATCH(B84,AI:AI,0),9)</f>
        <v>195000</v>
      </c>
      <c r="F84" s="149">
        <f>+INDEX(AI:AV,MATCH(B84,AI:AI,0),12)</f>
        <v>297000</v>
      </c>
      <c r="G84" s="149">
        <f>+INDEX(AI:AX,MATCH(B84,AI:AI,0),15)</f>
        <v>465700</v>
      </c>
      <c r="H84" s="65">
        <f>+SUM(D84:G84)</f>
        <v>1232320</v>
      </c>
      <c r="I84" s="36"/>
      <c r="AI84" s="51" t="s">
        <v>320</v>
      </c>
      <c r="AJ84" t="s">
        <v>312</v>
      </c>
    </row>
    <row r="85" spans="1:50" ht="19.5" customHeight="1" x14ac:dyDescent="0.45">
      <c r="A85" s="36"/>
      <c r="B85" s="36" t="s">
        <v>343</v>
      </c>
      <c r="C85" s="65">
        <f>+INDEX(AI:AO,MATCH(B85,AI:AI,0),2)</f>
        <v>2050000</v>
      </c>
      <c r="D85" s="65">
        <f>+INDEX(AI:AP,MATCH(B85,AI:AI,0),6)</f>
        <v>189369</v>
      </c>
      <c r="E85" s="60">
        <f>+INDEX(AI:AV,MATCH(B85,AI:AI,0),9)</f>
        <v>269863</v>
      </c>
      <c r="F85" s="149">
        <f>+INDEX(AI:AV,MATCH(B85,AI:AI,0),12)</f>
        <v>486607</v>
      </c>
      <c r="G85" s="149">
        <f>+INDEX(AI:AX,MATCH(B85,AI:AI,0),15)</f>
        <v>645007</v>
      </c>
      <c r="H85" s="65">
        <f>+SUM(D85:G85)</f>
        <v>1590846</v>
      </c>
      <c r="I85" s="36"/>
      <c r="AI85" s="51" t="s">
        <v>321</v>
      </c>
      <c r="AJ85" t="s">
        <v>312</v>
      </c>
    </row>
    <row r="86" spans="1:50" ht="23.25" customHeight="1" x14ac:dyDescent="0.45">
      <c r="A86" s="38"/>
      <c r="B86" s="38" t="s">
        <v>69</v>
      </c>
      <c r="C86" s="66">
        <f>+C83+C77+C75+C73+C38+C28+C19+C15+C6</f>
        <v>606636187</v>
      </c>
      <c r="D86" s="66">
        <f t="shared" ref="D86:F86" si="26">+D83+D77+D75+D73+D38+D28+D19+D15+D6</f>
        <v>122624551</v>
      </c>
      <c r="E86" s="66">
        <f t="shared" si="26"/>
        <v>95142977.00999999</v>
      </c>
      <c r="F86" s="66">
        <f t="shared" si="26"/>
        <v>91735259</v>
      </c>
      <c r="G86" s="66">
        <f>+G83+G77+G75+G73+G38+G28+G19+G15+G6</f>
        <v>105034084</v>
      </c>
      <c r="H86" s="65">
        <f>+SUM(D86:G86)</f>
        <v>414536871.00999999</v>
      </c>
      <c r="I86" s="38"/>
      <c r="AI86" s="51" t="s">
        <v>315</v>
      </c>
      <c r="AJ86" t="s">
        <v>312</v>
      </c>
    </row>
    <row r="87" spans="1:50" x14ac:dyDescent="0.45">
      <c r="AI87" s="51" t="s">
        <v>318</v>
      </c>
      <c r="AJ87" t="s">
        <v>344</v>
      </c>
    </row>
    <row r="89" spans="1:50" x14ac:dyDescent="0.45">
      <c r="F89" s="84"/>
      <c r="AI89" s="51" t="s">
        <v>316</v>
      </c>
      <c r="AJ89" s="51" t="s">
        <v>313</v>
      </c>
      <c r="AK89" s="51" t="s">
        <v>317</v>
      </c>
    </row>
    <row r="90" spans="1:50" x14ac:dyDescent="0.45">
      <c r="E90" s="84"/>
      <c r="G90" s="84">
        <f>+G86-105034084</f>
        <v>0</v>
      </c>
      <c r="AJ90" t="s">
        <v>324</v>
      </c>
      <c r="AL90" t="s">
        <v>325</v>
      </c>
      <c r="AO90" t="s">
        <v>328</v>
      </c>
      <c r="AR90" t="s">
        <v>360</v>
      </c>
      <c r="AU90" t="s">
        <v>363</v>
      </c>
      <c r="AX90" t="s">
        <v>69</v>
      </c>
    </row>
    <row r="91" spans="1:50" x14ac:dyDescent="0.45">
      <c r="D91" s="84"/>
      <c r="AI91" s="51" t="s">
        <v>314</v>
      </c>
      <c r="AJ91" t="s">
        <v>330</v>
      </c>
      <c r="AK91" t="s">
        <v>331</v>
      </c>
      <c r="AL91" t="s">
        <v>332</v>
      </c>
      <c r="AM91" t="s">
        <v>333</v>
      </c>
      <c r="AN91" t="s">
        <v>322</v>
      </c>
      <c r="AO91" t="s">
        <v>332</v>
      </c>
      <c r="AP91" t="s">
        <v>333</v>
      </c>
      <c r="AQ91" t="s">
        <v>322</v>
      </c>
      <c r="AR91" t="s">
        <v>332</v>
      </c>
      <c r="AS91" t="s">
        <v>333</v>
      </c>
      <c r="AT91" t="s">
        <v>322</v>
      </c>
      <c r="AU91" t="s">
        <v>332</v>
      </c>
      <c r="AV91" t="s">
        <v>333</v>
      </c>
      <c r="AW91" t="s">
        <v>322</v>
      </c>
    </row>
    <row r="92" spans="1:50" x14ac:dyDescent="0.45">
      <c r="AI92" s="94" t="s">
        <v>72</v>
      </c>
      <c r="AJ92">
        <v>17340808</v>
      </c>
      <c r="AK92">
        <v>16793972</v>
      </c>
      <c r="AL92">
        <v>3161790</v>
      </c>
      <c r="AM92">
        <v>180309</v>
      </c>
      <c r="AN92">
        <v>2981481</v>
      </c>
      <c r="AO92">
        <v>4047351</v>
      </c>
      <c r="AP92">
        <v>27539</v>
      </c>
      <c r="AQ92">
        <v>3897412</v>
      </c>
      <c r="AR92">
        <v>4457253</v>
      </c>
      <c r="AS92">
        <v>47335</v>
      </c>
      <c r="AT92">
        <v>4409918</v>
      </c>
      <c r="AU92">
        <v>4420533</v>
      </c>
      <c r="AV92">
        <v>170207</v>
      </c>
      <c r="AW92">
        <v>4372726</v>
      </c>
      <c r="AX92">
        <v>66308634</v>
      </c>
    </row>
    <row r="93" spans="1:50" x14ac:dyDescent="0.45">
      <c r="AI93" s="94" t="s">
        <v>73</v>
      </c>
      <c r="AJ93">
        <v>19583672</v>
      </c>
      <c r="AK93">
        <v>19085672</v>
      </c>
      <c r="AL93">
        <v>5073561</v>
      </c>
      <c r="AM93">
        <v>351995</v>
      </c>
      <c r="AN93">
        <v>4721566</v>
      </c>
      <c r="AO93">
        <v>4832068</v>
      </c>
      <c r="AP93">
        <v>38114</v>
      </c>
      <c r="AQ93">
        <v>4443954</v>
      </c>
      <c r="AR93">
        <v>4516311</v>
      </c>
      <c r="AS93">
        <v>38738</v>
      </c>
      <c r="AT93">
        <v>4117573</v>
      </c>
      <c r="AU93">
        <v>4505510</v>
      </c>
      <c r="AV93">
        <v>388871</v>
      </c>
      <c r="AW93">
        <v>4113639</v>
      </c>
      <c r="AX93">
        <v>75811244</v>
      </c>
    </row>
    <row r="94" spans="1:50" x14ac:dyDescent="0.45">
      <c r="D94" s="84"/>
      <c r="E94" s="84"/>
      <c r="F94" s="84"/>
      <c r="AI94" s="94" t="s">
        <v>74</v>
      </c>
      <c r="AJ94">
        <v>51269395</v>
      </c>
      <c r="AK94">
        <v>73046692</v>
      </c>
      <c r="AL94">
        <v>12476211</v>
      </c>
      <c r="AM94">
        <v>910567</v>
      </c>
      <c r="AN94">
        <v>11565644</v>
      </c>
      <c r="AO94">
        <v>11772014</v>
      </c>
      <c r="AP94">
        <v>202049</v>
      </c>
      <c r="AQ94">
        <v>11544965</v>
      </c>
      <c r="AR94">
        <v>12472622</v>
      </c>
      <c r="AS94">
        <v>143429</v>
      </c>
      <c r="AT94">
        <v>12057493</v>
      </c>
      <c r="AU94">
        <v>12152238</v>
      </c>
      <c r="AV94">
        <v>57603</v>
      </c>
      <c r="AW94">
        <v>11819635</v>
      </c>
      <c r="AX94">
        <v>221490557</v>
      </c>
    </row>
    <row r="95" spans="1:50" x14ac:dyDescent="0.45">
      <c r="AI95" s="94" t="s">
        <v>75</v>
      </c>
      <c r="AJ95">
        <v>840000</v>
      </c>
      <c r="AK95">
        <v>840000</v>
      </c>
      <c r="AO95">
        <v>76529</v>
      </c>
      <c r="AQ95">
        <v>76529</v>
      </c>
      <c r="AU95">
        <v>50666</v>
      </c>
      <c r="AW95">
        <v>50666</v>
      </c>
      <c r="AX95">
        <v>1934390</v>
      </c>
    </row>
    <row r="96" spans="1:50" x14ac:dyDescent="0.45">
      <c r="AI96" s="94" t="s">
        <v>76</v>
      </c>
      <c r="AJ96">
        <v>5634129</v>
      </c>
      <c r="AK96">
        <v>5350000</v>
      </c>
      <c r="AL96">
        <v>1022631</v>
      </c>
      <c r="AM96">
        <v>65259</v>
      </c>
      <c r="AN96">
        <v>957372</v>
      </c>
      <c r="AO96">
        <v>1056342</v>
      </c>
      <c r="AP96">
        <v>3125</v>
      </c>
      <c r="AQ96">
        <v>1044884</v>
      </c>
      <c r="AR96">
        <v>1057555</v>
      </c>
      <c r="AS96">
        <v>4365</v>
      </c>
      <c r="AT96">
        <v>1012590</v>
      </c>
      <c r="AU96">
        <v>1076716</v>
      </c>
      <c r="AV96">
        <v>12742</v>
      </c>
      <c r="AW96">
        <v>1031707</v>
      </c>
      <c r="AX96">
        <v>19329417</v>
      </c>
    </row>
    <row r="97" spans="35:50" x14ac:dyDescent="0.45">
      <c r="AI97" s="94" t="s">
        <v>77</v>
      </c>
      <c r="AJ97">
        <v>244800</v>
      </c>
      <c r="AK97">
        <v>244800</v>
      </c>
      <c r="AL97">
        <v>61200</v>
      </c>
      <c r="AM97">
        <v>4427</v>
      </c>
      <c r="AN97">
        <v>56773</v>
      </c>
      <c r="AO97">
        <v>61200</v>
      </c>
      <c r="AQ97">
        <v>61200</v>
      </c>
      <c r="AR97">
        <v>61200</v>
      </c>
      <c r="AT97">
        <v>61200</v>
      </c>
      <c r="AU97">
        <v>61200</v>
      </c>
      <c r="AW97">
        <v>61200</v>
      </c>
      <c r="AX97">
        <v>979200</v>
      </c>
    </row>
    <row r="98" spans="35:50" x14ac:dyDescent="0.45">
      <c r="AI98" s="94" t="s">
        <v>78</v>
      </c>
      <c r="AJ98">
        <v>1640000</v>
      </c>
      <c r="AK98">
        <v>1540000</v>
      </c>
      <c r="AL98">
        <v>367608</v>
      </c>
      <c r="AM98">
        <v>11101</v>
      </c>
      <c r="AN98">
        <v>356507</v>
      </c>
      <c r="AO98">
        <v>338499</v>
      </c>
      <c r="AQ98">
        <v>338499</v>
      </c>
      <c r="AR98">
        <v>117750</v>
      </c>
      <c r="AT98">
        <v>117750</v>
      </c>
      <c r="AU98">
        <v>311500</v>
      </c>
      <c r="AW98">
        <v>311500</v>
      </c>
      <c r="AX98">
        <v>5450714</v>
      </c>
    </row>
    <row r="99" spans="35:50" x14ac:dyDescent="0.45">
      <c r="AI99" s="94" t="s">
        <v>79</v>
      </c>
      <c r="AJ99">
        <v>1718915</v>
      </c>
      <c r="AK99">
        <v>1430000</v>
      </c>
      <c r="AL99">
        <v>138883</v>
      </c>
      <c r="AM99">
        <v>4231</v>
      </c>
      <c r="AN99">
        <v>134652</v>
      </c>
      <c r="AO99">
        <v>164729</v>
      </c>
      <c r="AQ99">
        <v>164729</v>
      </c>
      <c r="AR99">
        <v>262037</v>
      </c>
      <c r="AT99">
        <v>262037</v>
      </c>
      <c r="AU99">
        <v>302958</v>
      </c>
      <c r="AW99">
        <v>236387</v>
      </c>
      <c r="AX99">
        <v>4819558</v>
      </c>
    </row>
    <row r="100" spans="35:50" x14ac:dyDescent="0.45">
      <c r="AI100" s="94" t="s">
        <v>80</v>
      </c>
      <c r="AJ100">
        <v>1870000</v>
      </c>
      <c r="AK100">
        <v>490000</v>
      </c>
      <c r="AL100">
        <v>478086</v>
      </c>
      <c r="AN100">
        <v>446086</v>
      </c>
      <c r="AO100">
        <v>336407</v>
      </c>
      <c r="AQ100">
        <v>336407</v>
      </c>
      <c r="AR100">
        <v>30550</v>
      </c>
      <c r="AT100">
        <v>26480</v>
      </c>
      <c r="AU100">
        <v>744484</v>
      </c>
      <c r="AV100">
        <v>317009</v>
      </c>
      <c r="AW100">
        <v>431545</v>
      </c>
      <c r="AX100">
        <v>5507054</v>
      </c>
    </row>
    <row r="101" spans="35:50" x14ac:dyDescent="0.45">
      <c r="AI101" s="94" t="s">
        <v>81</v>
      </c>
      <c r="AJ101">
        <v>150000</v>
      </c>
      <c r="AK101">
        <v>350000</v>
      </c>
      <c r="AU101">
        <v>10000</v>
      </c>
      <c r="AV101">
        <v>10000</v>
      </c>
      <c r="AX101">
        <v>520000</v>
      </c>
    </row>
    <row r="102" spans="35:50" x14ac:dyDescent="0.45">
      <c r="AI102" s="94" t="s">
        <v>82</v>
      </c>
      <c r="AJ102">
        <v>66000</v>
      </c>
      <c r="AK102">
        <v>66000</v>
      </c>
      <c r="AX102">
        <v>132000</v>
      </c>
    </row>
    <row r="103" spans="35:50" x14ac:dyDescent="0.45">
      <c r="AI103" s="94" t="s">
        <v>83</v>
      </c>
      <c r="AJ103">
        <v>600000</v>
      </c>
      <c r="AK103">
        <v>600000</v>
      </c>
      <c r="AO103">
        <v>5670</v>
      </c>
      <c r="AQ103">
        <v>5670</v>
      </c>
      <c r="AX103">
        <v>1211340</v>
      </c>
    </row>
    <row r="104" spans="35:50" x14ac:dyDescent="0.45">
      <c r="AI104" s="94" t="s">
        <v>84</v>
      </c>
      <c r="AJ104">
        <v>240000</v>
      </c>
      <c r="AK104">
        <v>240000</v>
      </c>
      <c r="AX104">
        <v>480000</v>
      </c>
    </row>
    <row r="105" spans="35:50" x14ac:dyDescent="0.45">
      <c r="AI105" s="94" t="s">
        <v>347</v>
      </c>
      <c r="AJ105">
        <v>120000</v>
      </c>
      <c r="AK105">
        <v>120000</v>
      </c>
      <c r="AX105">
        <v>240000</v>
      </c>
    </row>
    <row r="106" spans="35:50" x14ac:dyDescent="0.45">
      <c r="AI106" s="94" t="s">
        <v>85</v>
      </c>
      <c r="AJ106">
        <v>300000</v>
      </c>
      <c r="AK106">
        <v>300000</v>
      </c>
      <c r="AX106">
        <v>600000</v>
      </c>
    </row>
    <row r="107" spans="35:50" x14ac:dyDescent="0.45">
      <c r="AI107" s="94" t="s">
        <v>86</v>
      </c>
      <c r="AJ107">
        <v>240000</v>
      </c>
      <c r="AK107">
        <v>240000</v>
      </c>
      <c r="AX107">
        <v>480000</v>
      </c>
    </row>
    <row r="108" spans="35:50" x14ac:dyDescent="0.45">
      <c r="AI108" s="94" t="s">
        <v>87</v>
      </c>
      <c r="AJ108">
        <v>300000</v>
      </c>
      <c r="AK108">
        <v>300000</v>
      </c>
      <c r="AX108">
        <v>600000</v>
      </c>
    </row>
    <row r="109" spans="35:50" x14ac:dyDescent="0.45">
      <c r="AI109" s="94" t="s">
        <v>88</v>
      </c>
      <c r="AJ109">
        <v>7000000</v>
      </c>
      <c r="AK109">
        <v>8000000</v>
      </c>
      <c r="AL109">
        <v>1480793</v>
      </c>
      <c r="AN109">
        <v>1480793</v>
      </c>
      <c r="AX109">
        <v>17961586</v>
      </c>
    </row>
    <row r="110" spans="35:50" x14ac:dyDescent="0.45">
      <c r="AI110" s="94" t="s">
        <v>89</v>
      </c>
      <c r="AJ110">
        <v>135000</v>
      </c>
      <c r="AK110">
        <v>135000</v>
      </c>
      <c r="AL110">
        <v>24400</v>
      </c>
      <c r="AM110">
        <v>1496</v>
      </c>
      <c r="AN110">
        <v>22904</v>
      </c>
      <c r="AO110">
        <v>22200</v>
      </c>
      <c r="AP110">
        <v>400</v>
      </c>
      <c r="AQ110">
        <v>19000</v>
      </c>
      <c r="AR110">
        <v>18000</v>
      </c>
      <c r="AS110">
        <v>189</v>
      </c>
      <c r="AT110">
        <v>16011</v>
      </c>
      <c r="AU110">
        <v>18600</v>
      </c>
      <c r="AV110">
        <v>2992</v>
      </c>
      <c r="AW110">
        <v>16608</v>
      </c>
      <c r="AX110">
        <v>432800</v>
      </c>
    </row>
    <row r="111" spans="35:50" x14ac:dyDescent="0.45">
      <c r="AI111" s="104" t="s">
        <v>92</v>
      </c>
      <c r="AJ111">
        <v>250000</v>
      </c>
      <c r="AK111">
        <v>100000</v>
      </c>
      <c r="AO111">
        <v>144755</v>
      </c>
      <c r="AQ111">
        <v>144755</v>
      </c>
      <c r="AR111">
        <v>3960</v>
      </c>
      <c r="AT111">
        <v>3960</v>
      </c>
      <c r="AU111">
        <v>13957</v>
      </c>
      <c r="AW111">
        <v>13957</v>
      </c>
      <c r="AX111">
        <v>675344</v>
      </c>
    </row>
    <row r="112" spans="35:50" x14ac:dyDescent="0.45">
      <c r="AI112" s="104" t="s">
        <v>348</v>
      </c>
      <c r="AJ112">
        <v>20000</v>
      </c>
      <c r="AK112">
        <v>30000</v>
      </c>
      <c r="AX112">
        <v>50000</v>
      </c>
    </row>
    <row r="113" spans="35:50" x14ac:dyDescent="0.45">
      <c r="AI113" s="104" t="s">
        <v>349</v>
      </c>
      <c r="AJ113">
        <v>685000</v>
      </c>
      <c r="AK113">
        <v>300000</v>
      </c>
      <c r="AL113">
        <v>2667</v>
      </c>
      <c r="AN113">
        <v>2667</v>
      </c>
      <c r="AO113">
        <v>559065</v>
      </c>
      <c r="AQ113">
        <v>559065</v>
      </c>
      <c r="AR113">
        <v>27000</v>
      </c>
      <c r="AT113">
        <v>27000</v>
      </c>
      <c r="AX113">
        <v>2162464</v>
      </c>
    </row>
    <row r="114" spans="35:50" x14ac:dyDescent="0.45">
      <c r="AI114" s="104" t="s">
        <v>93</v>
      </c>
      <c r="AJ114">
        <v>2280000</v>
      </c>
      <c r="AK114">
        <v>1250000</v>
      </c>
      <c r="AL114">
        <v>529984</v>
      </c>
      <c r="AN114">
        <v>529984</v>
      </c>
      <c r="AO114">
        <v>448969</v>
      </c>
      <c r="AQ114">
        <v>448969</v>
      </c>
      <c r="AR114">
        <v>280053</v>
      </c>
      <c r="AT114">
        <v>280053</v>
      </c>
      <c r="AU114">
        <v>705718</v>
      </c>
      <c r="AV114">
        <v>120039</v>
      </c>
      <c r="AW114">
        <v>585679</v>
      </c>
      <c r="AX114">
        <v>7459448</v>
      </c>
    </row>
    <row r="115" spans="35:50" x14ac:dyDescent="0.45">
      <c r="AI115" s="104" t="s">
        <v>94</v>
      </c>
      <c r="AJ115">
        <v>3685000</v>
      </c>
      <c r="AK115">
        <v>2500000</v>
      </c>
      <c r="AL115">
        <v>667586</v>
      </c>
      <c r="AN115">
        <v>667586</v>
      </c>
      <c r="AO115">
        <v>1050631</v>
      </c>
      <c r="AQ115">
        <v>1050631</v>
      </c>
      <c r="AR115">
        <v>800643</v>
      </c>
      <c r="AS115">
        <v>14999</v>
      </c>
      <c r="AT115">
        <v>785644</v>
      </c>
      <c r="AU115">
        <v>1163037</v>
      </c>
      <c r="AW115">
        <v>1163037</v>
      </c>
      <c r="AX115">
        <v>13548794</v>
      </c>
    </row>
    <row r="116" spans="35:50" x14ac:dyDescent="0.45">
      <c r="AI116" s="104" t="s">
        <v>95</v>
      </c>
      <c r="AJ116">
        <v>150000</v>
      </c>
      <c r="AK116">
        <v>200000</v>
      </c>
      <c r="AR116">
        <v>72000</v>
      </c>
      <c r="AT116">
        <v>72000</v>
      </c>
      <c r="AX116">
        <v>494000</v>
      </c>
    </row>
    <row r="117" spans="35:50" x14ac:dyDescent="0.45">
      <c r="AI117" s="104" t="s">
        <v>96</v>
      </c>
      <c r="AJ117">
        <v>7080000</v>
      </c>
      <c r="AK117">
        <v>4000000</v>
      </c>
      <c r="AL117">
        <v>2550745</v>
      </c>
      <c r="AN117">
        <v>2550745</v>
      </c>
      <c r="AO117">
        <v>604900</v>
      </c>
      <c r="AQ117">
        <v>604900</v>
      </c>
      <c r="AR117">
        <v>2348500</v>
      </c>
      <c r="AS117">
        <v>180000</v>
      </c>
      <c r="AT117">
        <v>2168500</v>
      </c>
      <c r="AU117">
        <v>1497750</v>
      </c>
      <c r="AV117">
        <v>180000</v>
      </c>
      <c r="AW117">
        <v>1137750</v>
      </c>
      <c r="AX117">
        <v>24903790</v>
      </c>
    </row>
    <row r="118" spans="35:50" x14ac:dyDescent="0.45">
      <c r="AI118" s="104" t="s">
        <v>97</v>
      </c>
      <c r="AJ118">
        <v>400000</v>
      </c>
      <c r="AK118">
        <v>500000</v>
      </c>
      <c r="AL118">
        <v>75330</v>
      </c>
      <c r="AN118">
        <v>75330</v>
      </c>
      <c r="AO118">
        <v>123500</v>
      </c>
      <c r="AQ118">
        <v>123500</v>
      </c>
      <c r="AX118">
        <v>1297660</v>
      </c>
    </row>
    <row r="119" spans="35:50" x14ac:dyDescent="0.45">
      <c r="AI119" s="104" t="s">
        <v>98</v>
      </c>
      <c r="AJ119">
        <v>880000</v>
      </c>
      <c r="AK119">
        <v>1000000</v>
      </c>
      <c r="AL119">
        <v>36450</v>
      </c>
      <c r="AN119">
        <v>36450</v>
      </c>
      <c r="AO119">
        <v>152446</v>
      </c>
      <c r="AQ119">
        <v>152446</v>
      </c>
      <c r="AR119">
        <v>4260</v>
      </c>
      <c r="AT119">
        <v>4260</v>
      </c>
      <c r="AU119">
        <v>219320</v>
      </c>
      <c r="AW119">
        <v>219320</v>
      </c>
      <c r="AX119">
        <v>2704952</v>
      </c>
    </row>
    <row r="120" spans="35:50" x14ac:dyDescent="0.45">
      <c r="AI120" s="104" t="s">
        <v>99</v>
      </c>
      <c r="AJ120">
        <v>8850000</v>
      </c>
      <c r="AK120">
        <v>200000</v>
      </c>
      <c r="AL120">
        <v>7581300</v>
      </c>
      <c r="AN120">
        <v>7581300</v>
      </c>
      <c r="AO120">
        <v>279475</v>
      </c>
      <c r="AQ120">
        <v>279475</v>
      </c>
      <c r="AR120">
        <v>434140</v>
      </c>
      <c r="AT120">
        <v>434140</v>
      </c>
      <c r="AU120">
        <v>414335</v>
      </c>
      <c r="AW120">
        <v>414335</v>
      </c>
      <c r="AX120">
        <v>26468500</v>
      </c>
    </row>
    <row r="121" spans="35:50" x14ac:dyDescent="0.45">
      <c r="AI121" s="104" t="s">
        <v>101</v>
      </c>
      <c r="AJ121">
        <v>50000</v>
      </c>
      <c r="AK121">
        <v>50000</v>
      </c>
      <c r="AX121">
        <v>100000</v>
      </c>
    </row>
    <row r="122" spans="35:50" x14ac:dyDescent="0.45">
      <c r="AI122" s="104" t="s">
        <v>102</v>
      </c>
      <c r="AJ122">
        <v>2300000</v>
      </c>
      <c r="AK122">
        <v>1000000</v>
      </c>
      <c r="AL122">
        <v>687397</v>
      </c>
      <c r="AN122">
        <v>677397</v>
      </c>
      <c r="AO122">
        <v>815952</v>
      </c>
      <c r="AP122">
        <v>65269</v>
      </c>
      <c r="AQ122">
        <v>760683</v>
      </c>
      <c r="AR122">
        <v>220803</v>
      </c>
      <c r="AT122">
        <v>220803</v>
      </c>
      <c r="AU122">
        <v>476529</v>
      </c>
      <c r="AW122">
        <v>476529</v>
      </c>
      <c r="AX122">
        <v>7701362</v>
      </c>
    </row>
    <row r="123" spans="35:50" x14ac:dyDescent="0.45">
      <c r="AI123" s="104" t="s">
        <v>103</v>
      </c>
      <c r="AJ123">
        <v>1373440</v>
      </c>
      <c r="AK123">
        <v>1954720</v>
      </c>
      <c r="AL123">
        <v>267080</v>
      </c>
      <c r="AM123">
        <v>13071</v>
      </c>
      <c r="AN123">
        <v>254009</v>
      </c>
      <c r="AO123">
        <v>369396</v>
      </c>
      <c r="AP123">
        <v>1315</v>
      </c>
      <c r="AQ123">
        <v>355841</v>
      </c>
      <c r="AR123">
        <v>253020</v>
      </c>
      <c r="AS123">
        <v>1315</v>
      </c>
      <c r="AT123">
        <v>239465</v>
      </c>
      <c r="AU123">
        <v>349410</v>
      </c>
      <c r="AV123">
        <v>13568</v>
      </c>
      <c r="AW123">
        <v>335842</v>
      </c>
      <c r="AX123">
        <v>5781492</v>
      </c>
    </row>
    <row r="124" spans="35:50" x14ac:dyDescent="0.45">
      <c r="AI124" s="104" t="s">
        <v>104</v>
      </c>
      <c r="AJ124">
        <v>445000</v>
      </c>
      <c r="AK124">
        <v>200000</v>
      </c>
      <c r="AL124">
        <v>53800</v>
      </c>
      <c r="AN124">
        <v>53800</v>
      </c>
      <c r="AO124">
        <v>53000</v>
      </c>
      <c r="AQ124">
        <v>53000</v>
      </c>
      <c r="AR124">
        <v>46000</v>
      </c>
      <c r="AT124">
        <v>46000</v>
      </c>
      <c r="AU124">
        <v>80400</v>
      </c>
      <c r="AW124">
        <v>80400</v>
      </c>
      <c r="AX124">
        <v>1111400</v>
      </c>
    </row>
    <row r="125" spans="35:50" x14ac:dyDescent="0.45">
      <c r="AI125" s="104" t="s">
        <v>105</v>
      </c>
      <c r="AJ125">
        <v>800000</v>
      </c>
      <c r="AK125">
        <v>800000</v>
      </c>
      <c r="AL125">
        <v>61134</v>
      </c>
      <c r="AN125">
        <v>61134</v>
      </c>
      <c r="AO125">
        <v>57416</v>
      </c>
      <c r="AQ125">
        <v>57416</v>
      </c>
      <c r="AR125">
        <v>115280</v>
      </c>
      <c r="AT125">
        <v>115280</v>
      </c>
      <c r="AU125">
        <v>61316</v>
      </c>
      <c r="AW125">
        <v>61316</v>
      </c>
      <c r="AX125">
        <v>2190292</v>
      </c>
    </row>
    <row r="126" spans="35:50" x14ac:dyDescent="0.45">
      <c r="AI126" s="104" t="s">
        <v>106</v>
      </c>
      <c r="AJ126">
        <v>1200000</v>
      </c>
      <c r="AK126">
        <v>1200000</v>
      </c>
      <c r="AL126">
        <v>81470</v>
      </c>
      <c r="AN126">
        <v>81470</v>
      </c>
      <c r="AO126">
        <v>302398</v>
      </c>
      <c r="AQ126">
        <v>302398</v>
      </c>
      <c r="AR126">
        <v>74000</v>
      </c>
      <c r="AT126">
        <v>74000</v>
      </c>
      <c r="AU126">
        <v>47000</v>
      </c>
      <c r="AV126">
        <v>19000</v>
      </c>
      <c r="AW126">
        <v>28000</v>
      </c>
      <c r="AX126">
        <v>3409736</v>
      </c>
    </row>
    <row r="127" spans="35:50" x14ac:dyDescent="0.45">
      <c r="AI127" s="104" t="s">
        <v>107</v>
      </c>
      <c r="AJ127">
        <v>900000</v>
      </c>
      <c r="AK127">
        <v>900000</v>
      </c>
      <c r="AL127">
        <v>85284</v>
      </c>
      <c r="AN127">
        <v>85284</v>
      </c>
      <c r="AO127">
        <v>141513</v>
      </c>
      <c r="AQ127">
        <v>141513</v>
      </c>
      <c r="AR127">
        <v>9108</v>
      </c>
      <c r="AT127">
        <v>9108</v>
      </c>
      <c r="AU127">
        <v>58114</v>
      </c>
      <c r="AV127">
        <v>5700</v>
      </c>
      <c r="AW127">
        <v>52414</v>
      </c>
      <c r="AX127">
        <v>2388038</v>
      </c>
    </row>
    <row r="128" spans="35:50" x14ac:dyDescent="0.45">
      <c r="AI128" s="104" t="s">
        <v>108</v>
      </c>
      <c r="AJ128">
        <v>200000</v>
      </c>
      <c r="AK128">
        <v>550000</v>
      </c>
      <c r="AX128">
        <v>750000</v>
      </c>
    </row>
    <row r="129" spans="35:50" x14ac:dyDescent="0.45">
      <c r="AI129" s="104" t="s">
        <v>109</v>
      </c>
      <c r="AJ129">
        <v>3750000</v>
      </c>
      <c r="AK129">
        <v>2400000</v>
      </c>
      <c r="AL129">
        <v>397650</v>
      </c>
      <c r="AN129">
        <v>397650</v>
      </c>
      <c r="AO129">
        <v>581683</v>
      </c>
      <c r="AQ129">
        <v>581683</v>
      </c>
      <c r="AR129">
        <v>1128292</v>
      </c>
      <c r="AS129">
        <v>3600</v>
      </c>
      <c r="AT129">
        <v>1124692</v>
      </c>
      <c r="AU129">
        <v>714356</v>
      </c>
      <c r="AW129">
        <v>707356</v>
      </c>
      <c r="AX129">
        <v>11786962</v>
      </c>
    </row>
    <row r="130" spans="35:50" x14ac:dyDescent="0.45">
      <c r="AI130" s="104" t="s">
        <v>110</v>
      </c>
      <c r="AJ130">
        <v>700000</v>
      </c>
      <c r="AK130">
        <v>1000000</v>
      </c>
      <c r="AR130">
        <v>76000</v>
      </c>
      <c r="AT130">
        <v>76000</v>
      </c>
      <c r="AU130">
        <v>230150</v>
      </c>
      <c r="AW130">
        <v>230150</v>
      </c>
      <c r="AX130">
        <v>2312300</v>
      </c>
    </row>
    <row r="131" spans="35:50" x14ac:dyDescent="0.45">
      <c r="AI131" s="104" t="s">
        <v>111</v>
      </c>
      <c r="AJ131">
        <v>21300000</v>
      </c>
      <c r="AK131">
        <v>12000000</v>
      </c>
      <c r="AL131">
        <v>5011588</v>
      </c>
      <c r="AM131">
        <v>14861</v>
      </c>
      <c r="AN131">
        <v>4996727</v>
      </c>
      <c r="AO131">
        <v>5472789</v>
      </c>
      <c r="AP131">
        <v>242737</v>
      </c>
      <c r="AQ131">
        <v>5230052</v>
      </c>
      <c r="AR131">
        <v>5301955</v>
      </c>
      <c r="AT131">
        <v>5301955</v>
      </c>
      <c r="AU131">
        <v>5381105</v>
      </c>
      <c r="AW131">
        <v>5381105</v>
      </c>
      <c r="AX131">
        <v>75634874</v>
      </c>
    </row>
    <row r="132" spans="35:50" x14ac:dyDescent="0.45">
      <c r="AI132" s="104" t="s">
        <v>112</v>
      </c>
      <c r="AJ132">
        <v>2800000</v>
      </c>
      <c r="AK132">
        <v>2500000</v>
      </c>
      <c r="AL132">
        <v>556862</v>
      </c>
      <c r="AN132">
        <v>556862</v>
      </c>
      <c r="AO132">
        <v>881600</v>
      </c>
      <c r="AP132">
        <v>172500</v>
      </c>
      <c r="AQ132">
        <v>709100</v>
      </c>
      <c r="AR132">
        <v>864868</v>
      </c>
      <c r="AT132">
        <v>864868</v>
      </c>
      <c r="AU132">
        <v>359493</v>
      </c>
      <c r="AW132">
        <v>359493</v>
      </c>
      <c r="AX132">
        <v>10625646</v>
      </c>
    </row>
    <row r="133" spans="35:50" x14ac:dyDescent="0.45">
      <c r="AI133" s="118" t="s">
        <v>114</v>
      </c>
      <c r="AJ133">
        <v>18539546</v>
      </c>
      <c r="AK133">
        <v>10039546</v>
      </c>
      <c r="AL133">
        <v>4753857</v>
      </c>
      <c r="AN133">
        <v>4753857</v>
      </c>
      <c r="AO133">
        <v>4538693</v>
      </c>
      <c r="AQ133">
        <v>4538693</v>
      </c>
      <c r="AR133">
        <v>4670876</v>
      </c>
      <c r="AT133">
        <v>4670876</v>
      </c>
      <c r="AU133">
        <v>4557123</v>
      </c>
      <c r="AW133">
        <v>4557123</v>
      </c>
      <c r="AX133">
        <v>65620190</v>
      </c>
    </row>
    <row r="134" spans="35:50" x14ac:dyDescent="0.45">
      <c r="AI134" s="118" t="s">
        <v>116</v>
      </c>
      <c r="AJ134">
        <v>200000</v>
      </c>
      <c r="AK134">
        <v>500000</v>
      </c>
      <c r="AX134">
        <v>700000</v>
      </c>
    </row>
    <row r="135" spans="35:50" x14ac:dyDescent="0.45">
      <c r="AI135" s="119" t="s">
        <v>118</v>
      </c>
      <c r="AJ135">
        <v>18226697</v>
      </c>
      <c r="AK135">
        <v>14760000</v>
      </c>
      <c r="AL135">
        <v>4773756</v>
      </c>
      <c r="AM135">
        <v>205300</v>
      </c>
      <c r="AN135">
        <v>4568456</v>
      </c>
      <c r="AO135">
        <v>4725941</v>
      </c>
      <c r="AP135">
        <v>128119</v>
      </c>
      <c r="AQ135">
        <v>3477733</v>
      </c>
      <c r="AR135">
        <v>3763120</v>
      </c>
      <c r="AS135">
        <v>134970</v>
      </c>
      <c r="AT135">
        <v>3628150</v>
      </c>
      <c r="AU135">
        <v>3714985</v>
      </c>
      <c r="AV135">
        <v>1254700</v>
      </c>
      <c r="AW135">
        <v>3580374</v>
      </c>
      <c r="AX135">
        <v>66942301</v>
      </c>
    </row>
    <row r="136" spans="35:50" x14ac:dyDescent="0.45">
      <c r="AI136" s="119" t="s">
        <v>119</v>
      </c>
      <c r="AJ136">
        <v>980000</v>
      </c>
      <c r="AK136">
        <v>800000</v>
      </c>
      <c r="AL136">
        <v>243772</v>
      </c>
      <c r="AM136">
        <v>10807</v>
      </c>
      <c r="AN136">
        <v>232965</v>
      </c>
      <c r="AO136">
        <v>243772</v>
      </c>
      <c r="AP136">
        <v>6572</v>
      </c>
      <c r="AQ136">
        <v>176257</v>
      </c>
      <c r="AR136">
        <v>243772</v>
      </c>
      <c r="AS136">
        <v>6556</v>
      </c>
      <c r="AT136">
        <v>176273</v>
      </c>
      <c r="AU136">
        <v>182829</v>
      </c>
      <c r="AV136">
        <v>67565</v>
      </c>
      <c r="AW136">
        <v>176207</v>
      </c>
      <c r="AX136">
        <v>3547347</v>
      </c>
    </row>
    <row r="137" spans="35:50" x14ac:dyDescent="0.45">
      <c r="AI137" s="120" t="s">
        <v>123</v>
      </c>
      <c r="AJ137">
        <v>1489000</v>
      </c>
      <c r="AK137">
        <v>600000</v>
      </c>
      <c r="AL137">
        <v>73006</v>
      </c>
      <c r="AN137">
        <v>73006</v>
      </c>
      <c r="AO137">
        <v>226539</v>
      </c>
      <c r="AQ137">
        <v>226539</v>
      </c>
      <c r="AR137">
        <v>274987</v>
      </c>
      <c r="AT137">
        <v>274987</v>
      </c>
      <c r="AU137">
        <v>894793</v>
      </c>
      <c r="AW137">
        <v>894793</v>
      </c>
      <c r="AX137">
        <v>5027650</v>
      </c>
    </row>
    <row r="138" spans="35:50" x14ac:dyDescent="0.45">
      <c r="AI138" s="120" t="s">
        <v>125</v>
      </c>
      <c r="AJ138">
        <v>550000</v>
      </c>
      <c r="AK138">
        <v>150000</v>
      </c>
      <c r="AL138">
        <v>12134</v>
      </c>
      <c r="AN138">
        <v>12134</v>
      </c>
      <c r="AO138">
        <v>9136</v>
      </c>
      <c r="AQ138">
        <v>9136</v>
      </c>
      <c r="AR138">
        <v>258250</v>
      </c>
      <c r="AT138">
        <v>258250</v>
      </c>
      <c r="AU138">
        <v>239774</v>
      </c>
      <c r="AV138">
        <v>2583</v>
      </c>
      <c r="AW138">
        <v>237191</v>
      </c>
      <c r="AX138">
        <v>1738588</v>
      </c>
    </row>
    <row r="139" spans="35:50" x14ac:dyDescent="0.45">
      <c r="AI139" s="120" t="s">
        <v>126</v>
      </c>
      <c r="AJ139">
        <v>400000</v>
      </c>
      <c r="AK139">
        <v>400000</v>
      </c>
      <c r="AL139">
        <v>343000</v>
      </c>
      <c r="AN139">
        <v>343000</v>
      </c>
      <c r="AX139">
        <v>1486000</v>
      </c>
    </row>
    <row r="140" spans="35:50" x14ac:dyDescent="0.45">
      <c r="AI140" s="120" t="s">
        <v>127</v>
      </c>
      <c r="AJ140">
        <v>0</v>
      </c>
      <c r="AK140">
        <v>6000000</v>
      </c>
      <c r="AX140">
        <v>6000000</v>
      </c>
    </row>
    <row r="141" spans="35:50" x14ac:dyDescent="0.45">
      <c r="AI141" t="s">
        <v>137</v>
      </c>
      <c r="AJ141">
        <v>16380000</v>
      </c>
      <c r="AK141">
        <v>4000000</v>
      </c>
      <c r="AL141">
        <v>11946112</v>
      </c>
      <c r="AN141">
        <v>11946112</v>
      </c>
      <c r="AO141">
        <v>2556435</v>
      </c>
      <c r="AP141">
        <v>138224</v>
      </c>
      <c r="AQ141">
        <v>2418211</v>
      </c>
      <c r="AR141">
        <v>700592</v>
      </c>
      <c r="AT141">
        <v>700592</v>
      </c>
      <c r="AU141">
        <v>1168792</v>
      </c>
      <c r="AV141">
        <v>90622</v>
      </c>
      <c r="AW141">
        <v>1078170</v>
      </c>
      <c r="AX141">
        <v>53123862</v>
      </c>
    </row>
    <row r="142" spans="35:50" x14ac:dyDescent="0.45">
      <c r="AI142" t="s">
        <v>136</v>
      </c>
      <c r="AJ142">
        <v>54909785</v>
      </c>
      <c r="AK142">
        <v>80509785</v>
      </c>
      <c r="AL142">
        <v>20321539</v>
      </c>
      <c r="AN142">
        <v>20321539</v>
      </c>
      <c r="AO142">
        <v>16097866.01</v>
      </c>
      <c r="AQ142">
        <v>16097866.01</v>
      </c>
      <c r="AR142">
        <v>6189365</v>
      </c>
      <c r="AT142">
        <v>6189365</v>
      </c>
      <c r="AU142">
        <v>11978197</v>
      </c>
      <c r="AW142">
        <v>11978197</v>
      </c>
      <c r="AX142">
        <v>244593504.01999998</v>
      </c>
    </row>
    <row r="143" spans="35:50" x14ac:dyDescent="0.45">
      <c r="AI143" t="s">
        <v>120</v>
      </c>
      <c r="AJ143">
        <v>500000</v>
      </c>
      <c r="AK143">
        <v>0</v>
      </c>
      <c r="AO143">
        <v>397500</v>
      </c>
      <c r="AQ143">
        <v>397500</v>
      </c>
      <c r="AX143">
        <v>1295000</v>
      </c>
    </row>
    <row r="144" spans="35:50" x14ac:dyDescent="0.45">
      <c r="AI144" t="s">
        <v>69</v>
      </c>
      <c r="AJ144">
        <v>281566187</v>
      </c>
      <c r="AK144">
        <v>281566187</v>
      </c>
      <c r="AL144">
        <v>85398666</v>
      </c>
      <c r="AM144">
        <v>1773424</v>
      </c>
      <c r="AN144">
        <v>83583242</v>
      </c>
      <c r="AO144">
        <v>63548379.009999998</v>
      </c>
      <c r="AP144">
        <v>1025963</v>
      </c>
      <c r="AQ144">
        <v>60830611.009999998</v>
      </c>
      <c r="AR144">
        <v>51154122</v>
      </c>
      <c r="AS144">
        <v>575496</v>
      </c>
      <c r="AT144">
        <v>49827273</v>
      </c>
      <c r="AU144">
        <v>58162888</v>
      </c>
      <c r="AV144">
        <v>2713201</v>
      </c>
      <c r="AW144">
        <v>56194351</v>
      </c>
      <c r="AX144">
        <v>1077919990.02</v>
      </c>
    </row>
    <row r="179" spans="34:50" x14ac:dyDescent="0.45">
      <c r="AH179" s="51" t="s">
        <v>311</v>
      </c>
      <c r="AI179" t="s">
        <v>338</v>
      </c>
    </row>
    <row r="180" spans="34:50" x14ac:dyDescent="0.45">
      <c r="AH180" s="51" t="s">
        <v>315</v>
      </c>
      <c r="AI180" t="s">
        <v>312</v>
      </c>
    </row>
    <row r="181" spans="34:50" x14ac:dyDescent="0.45">
      <c r="AH181" s="51" t="s">
        <v>314</v>
      </c>
      <c r="AI181" t="s">
        <v>312</v>
      </c>
    </row>
    <row r="182" spans="34:50" x14ac:dyDescent="0.45">
      <c r="AH182" s="51" t="s">
        <v>320</v>
      </c>
      <c r="AI182" t="s">
        <v>312</v>
      </c>
    </row>
    <row r="184" spans="34:50" x14ac:dyDescent="0.45">
      <c r="AH184" s="51" t="s">
        <v>316</v>
      </c>
      <c r="AJ184" s="51" t="s">
        <v>313</v>
      </c>
      <c r="AK184" s="51" t="s">
        <v>317</v>
      </c>
    </row>
    <row r="185" spans="34:50" x14ac:dyDescent="0.45">
      <c r="AJ185" t="s">
        <v>324</v>
      </c>
      <c r="AL185" t="s">
        <v>325</v>
      </c>
      <c r="AO185" t="s">
        <v>328</v>
      </c>
      <c r="AR185" t="s">
        <v>360</v>
      </c>
      <c r="AU185" t="s">
        <v>363</v>
      </c>
      <c r="AX185" t="s">
        <v>69</v>
      </c>
    </row>
    <row r="186" spans="34:50" x14ac:dyDescent="0.45">
      <c r="AH186" s="51" t="s">
        <v>318</v>
      </c>
      <c r="AI186" s="51" t="s">
        <v>319</v>
      </c>
      <c r="AJ186" t="s">
        <v>330</v>
      </c>
      <c r="AK186" t="s">
        <v>331</v>
      </c>
      <c r="AL186" t="s">
        <v>332</v>
      </c>
      <c r="AM186" t="s">
        <v>333</v>
      </c>
      <c r="AN186" t="s">
        <v>322</v>
      </c>
      <c r="AO186" t="s">
        <v>332</v>
      </c>
      <c r="AP186" t="s">
        <v>333</v>
      </c>
      <c r="AQ186" t="s">
        <v>322</v>
      </c>
      <c r="AR186" t="s">
        <v>332</v>
      </c>
      <c r="AS186" t="s">
        <v>333</v>
      </c>
      <c r="AT186" t="s">
        <v>322</v>
      </c>
      <c r="AU186" t="s">
        <v>332</v>
      </c>
      <c r="AV186" t="s">
        <v>333</v>
      </c>
      <c r="AW186" t="s">
        <v>322</v>
      </c>
    </row>
    <row r="187" spans="34:50" x14ac:dyDescent="0.45">
      <c r="AH187" s="94" t="s">
        <v>323</v>
      </c>
      <c r="AI187" s="94" t="s">
        <v>166</v>
      </c>
      <c r="AJ187" s="94">
        <v>300000</v>
      </c>
      <c r="AK187" s="94">
        <v>200000</v>
      </c>
      <c r="AL187" s="94">
        <v>10519</v>
      </c>
      <c r="AM187" s="94"/>
      <c r="AN187" s="94">
        <v>10519</v>
      </c>
      <c r="AO187" s="94">
        <v>45230</v>
      </c>
      <c r="AP187" s="94"/>
      <c r="AQ187" s="94">
        <v>45230</v>
      </c>
      <c r="AR187" s="94">
        <v>84166</v>
      </c>
      <c r="AS187" s="94"/>
      <c r="AT187" s="94">
        <v>84166</v>
      </c>
      <c r="AU187" s="94">
        <v>138275</v>
      </c>
      <c r="AV187" s="94"/>
      <c r="AW187" s="94">
        <v>137275</v>
      </c>
      <c r="AX187" s="94">
        <v>1055380</v>
      </c>
    </row>
    <row r="188" spans="34:50" x14ac:dyDescent="0.45">
      <c r="AI188" t="s">
        <v>167</v>
      </c>
      <c r="AJ188">
        <v>1400000</v>
      </c>
      <c r="AK188">
        <v>1000000</v>
      </c>
      <c r="AL188">
        <v>274620</v>
      </c>
      <c r="AN188">
        <v>274620</v>
      </c>
      <c r="AO188">
        <v>195000</v>
      </c>
      <c r="AQ188">
        <v>195000</v>
      </c>
      <c r="AR188">
        <v>297000</v>
      </c>
      <c r="AT188">
        <v>297000</v>
      </c>
      <c r="AU188">
        <v>465700</v>
      </c>
      <c r="AW188">
        <v>465700</v>
      </c>
      <c r="AX188">
        <v>4864640</v>
      </c>
    </row>
    <row r="189" spans="34:50" x14ac:dyDescent="0.45">
      <c r="AI189" t="s">
        <v>168</v>
      </c>
      <c r="AJ189">
        <v>300000</v>
      </c>
      <c r="AK189">
        <v>300000</v>
      </c>
      <c r="AL189">
        <v>3000</v>
      </c>
      <c r="AN189">
        <v>3000</v>
      </c>
      <c r="AO189">
        <v>143500</v>
      </c>
      <c r="AP189">
        <v>20000</v>
      </c>
      <c r="AQ189">
        <v>123500</v>
      </c>
      <c r="AR189">
        <v>5000</v>
      </c>
      <c r="AT189">
        <v>5000</v>
      </c>
      <c r="AX189">
        <v>903000</v>
      </c>
    </row>
    <row r="190" spans="34:50" x14ac:dyDescent="0.45">
      <c r="AI190" t="s">
        <v>339</v>
      </c>
      <c r="AJ190">
        <v>2500000</v>
      </c>
      <c r="AK190">
        <v>2500000</v>
      </c>
      <c r="AL190">
        <v>31000</v>
      </c>
      <c r="AN190">
        <v>31000</v>
      </c>
      <c r="AX190">
        <v>5062000</v>
      </c>
    </row>
    <row r="191" spans="34:50" x14ac:dyDescent="0.45">
      <c r="AI191" t="s">
        <v>381</v>
      </c>
      <c r="AJ191">
        <v>3500000</v>
      </c>
      <c r="AK191">
        <v>3500000</v>
      </c>
      <c r="AX191">
        <v>7000000</v>
      </c>
    </row>
    <row r="192" spans="34:50" x14ac:dyDescent="0.45">
      <c r="AI192" t="s">
        <v>171</v>
      </c>
      <c r="AJ192">
        <v>23700000</v>
      </c>
      <c r="AK192">
        <v>15700000</v>
      </c>
      <c r="AL192">
        <v>2772283</v>
      </c>
      <c r="AN192">
        <v>2772283</v>
      </c>
      <c r="AO192">
        <v>1693825</v>
      </c>
      <c r="AQ192">
        <v>1693825</v>
      </c>
      <c r="AR192">
        <v>14671936</v>
      </c>
      <c r="AT192">
        <v>14671936</v>
      </c>
      <c r="AU192">
        <v>2966534</v>
      </c>
      <c r="AW192">
        <v>2966534</v>
      </c>
      <c r="AX192">
        <v>83609156</v>
      </c>
    </row>
    <row r="193" spans="35:50" x14ac:dyDescent="0.45">
      <c r="AI193" t="s">
        <v>305</v>
      </c>
      <c r="AJ193">
        <v>5000000</v>
      </c>
      <c r="AK193">
        <v>5000000</v>
      </c>
      <c r="AL193">
        <v>580732</v>
      </c>
      <c r="AN193">
        <v>580732</v>
      </c>
      <c r="AO193">
        <v>630454</v>
      </c>
      <c r="AQ193">
        <v>630454</v>
      </c>
      <c r="AR193">
        <v>726122</v>
      </c>
      <c r="AT193">
        <v>671732</v>
      </c>
      <c r="AU193">
        <v>999188</v>
      </c>
      <c r="AW193">
        <v>1053578</v>
      </c>
      <c r="AX193">
        <v>15872992</v>
      </c>
    </row>
    <row r="194" spans="35:50" x14ac:dyDescent="0.45">
      <c r="AI194" t="s">
        <v>382</v>
      </c>
      <c r="AJ194">
        <v>6500000</v>
      </c>
      <c r="AK194">
        <v>6500000</v>
      </c>
      <c r="AX194">
        <v>13000000</v>
      </c>
    </row>
    <row r="195" spans="35:50" x14ac:dyDescent="0.45">
      <c r="AI195" t="s">
        <v>369</v>
      </c>
      <c r="AJ195">
        <v>200000</v>
      </c>
      <c r="AK195">
        <v>200000</v>
      </c>
      <c r="AL195">
        <v>149950</v>
      </c>
      <c r="AN195">
        <v>149950</v>
      </c>
      <c r="AO195">
        <v>17932</v>
      </c>
      <c r="AQ195">
        <v>17932</v>
      </c>
      <c r="AX195">
        <v>735764</v>
      </c>
    </row>
    <row r="196" spans="35:50" x14ac:dyDescent="0.45">
      <c r="AI196" t="s">
        <v>308</v>
      </c>
      <c r="AJ196">
        <v>9950000</v>
      </c>
      <c r="AK196">
        <v>42000000</v>
      </c>
      <c r="AU196">
        <v>9387940</v>
      </c>
      <c r="AW196">
        <v>9387940</v>
      </c>
      <c r="AX196">
        <v>70725880</v>
      </c>
    </row>
    <row r="197" spans="35:50" x14ac:dyDescent="0.45">
      <c r="AI197" t="s">
        <v>370</v>
      </c>
      <c r="AJ197">
        <v>8000000</v>
      </c>
      <c r="AK197">
        <v>8000000</v>
      </c>
      <c r="AL197">
        <v>71325</v>
      </c>
      <c r="AN197">
        <v>71325</v>
      </c>
      <c r="AO197">
        <v>397000</v>
      </c>
      <c r="AQ197">
        <v>397000</v>
      </c>
      <c r="AR197">
        <v>810400</v>
      </c>
      <c r="AT197">
        <v>754250</v>
      </c>
      <c r="AU197">
        <v>102000</v>
      </c>
      <c r="AW197">
        <v>102000</v>
      </c>
      <c r="AX197">
        <v>18705300</v>
      </c>
    </row>
    <row r="198" spans="35:50" x14ac:dyDescent="0.45">
      <c r="AI198" t="s">
        <v>383</v>
      </c>
      <c r="AJ198">
        <v>1500000</v>
      </c>
      <c r="AK198">
        <v>1500000</v>
      </c>
      <c r="AX198">
        <v>3000000</v>
      </c>
    </row>
    <row r="199" spans="35:50" x14ac:dyDescent="0.45">
      <c r="AI199" t="s">
        <v>384</v>
      </c>
      <c r="AJ199">
        <v>2600000</v>
      </c>
      <c r="AK199">
        <v>2600000</v>
      </c>
      <c r="AX199">
        <v>5200000</v>
      </c>
    </row>
    <row r="200" spans="35:50" x14ac:dyDescent="0.45">
      <c r="AI200" t="s">
        <v>386</v>
      </c>
      <c r="AJ200">
        <v>3000000</v>
      </c>
      <c r="AK200">
        <v>3000000</v>
      </c>
      <c r="AR200">
        <v>701186</v>
      </c>
      <c r="AT200">
        <v>701186</v>
      </c>
      <c r="AX200">
        <v>7402372</v>
      </c>
    </row>
    <row r="201" spans="35:50" x14ac:dyDescent="0.45">
      <c r="AI201" t="s">
        <v>387</v>
      </c>
      <c r="AJ201">
        <v>600000</v>
      </c>
      <c r="AK201">
        <v>600000</v>
      </c>
      <c r="AR201">
        <v>96600</v>
      </c>
      <c r="AT201">
        <v>96600</v>
      </c>
      <c r="AX201">
        <v>1393200</v>
      </c>
    </row>
    <row r="202" spans="35:50" x14ac:dyDescent="0.45">
      <c r="AI202" t="s">
        <v>388</v>
      </c>
      <c r="AJ202">
        <v>500000</v>
      </c>
      <c r="AK202">
        <v>500000</v>
      </c>
      <c r="AX202">
        <v>1000000</v>
      </c>
    </row>
    <row r="203" spans="35:50" x14ac:dyDescent="0.45">
      <c r="AI203" t="s">
        <v>371</v>
      </c>
      <c r="AJ203">
        <v>11000000</v>
      </c>
      <c r="AK203">
        <v>12000000</v>
      </c>
      <c r="AL203">
        <v>3000</v>
      </c>
      <c r="AN203">
        <v>3000</v>
      </c>
      <c r="AX203">
        <v>23006000</v>
      </c>
    </row>
    <row r="204" spans="35:50" x14ac:dyDescent="0.45">
      <c r="AI204" t="s">
        <v>389</v>
      </c>
      <c r="AJ204">
        <v>17000000</v>
      </c>
      <c r="AK204">
        <v>17000000</v>
      </c>
      <c r="AO204">
        <v>217129</v>
      </c>
      <c r="AQ204">
        <v>217129</v>
      </c>
      <c r="AX204">
        <v>34434258</v>
      </c>
    </row>
    <row r="205" spans="35:50" x14ac:dyDescent="0.45">
      <c r="AI205" t="s">
        <v>372</v>
      </c>
      <c r="AJ205">
        <v>12000000</v>
      </c>
      <c r="AK205">
        <v>12000000</v>
      </c>
      <c r="AL205">
        <v>4004400</v>
      </c>
      <c r="AN205">
        <v>4004400</v>
      </c>
      <c r="AO205">
        <v>1099991</v>
      </c>
      <c r="AP205">
        <v>105500</v>
      </c>
      <c r="AQ205">
        <v>994491</v>
      </c>
      <c r="AR205">
        <v>2173317</v>
      </c>
      <c r="AS205">
        <v>22000</v>
      </c>
      <c r="AT205">
        <v>2151317</v>
      </c>
      <c r="AU205">
        <v>2434406</v>
      </c>
      <c r="AW205">
        <v>2434406</v>
      </c>
      <c r="AX205">
        <v>43424228</v>
      </c>
    </row>
    <row r="206" spans="35:50" x14ac:dyDescent="0.45">
      <c r="AI206" t="s">
        <v>390</v>
      </c>
      <c r="AJ206">
        <v>1000000</v>
      </c>
      <c r="AK206">
        <v>5000000</v>
      </c>
      <c r="AX206">
        <v>6000000</v>
      </c>
    </row>
    <row r="207" spans="35:50" x14ac:dyDescent="0.45">
      <c r="AI207" t="s">
        <v>175</v>
      </c>
      <c r="AJ207">
        <v>1500000</v>
      </c>
      <c r="AK207">
        <v>500000</v>
      </c>
      <c r="AL207">
        <v>676682</v>
      </c>
      <c r="AN207">
        <v>676682</v>
      </c>
      <c r="AO207">
        <v>262832</v>
      </c>
      <c r="AP207">
        <v>19000</v>
      </c>
      <c r="AQ207">
        <v>243832</v>
      </c>
      <c r="AR207">
        <v>172320</v>
      </c>
      <c r="AT207">
        <v>172320</v>
      </c>
      <c r="AU207">
        <v>220060</v>
      </c>
      <c r="AW207">
        <v>220060</v>
      </c>
      <c r="AX207">
        <v>4663788</v>
      </c>
    </row>
    <row r="208" spans="35:50" x14ac:dyDescent="0.45">
      <c r="AI208" t="s">
        <v>391</v>
      </c>
      <c r="AJ208">
        <v>100000</v>
      </c>
      <c r="AK208">
        <v>100000</v>
      </c>
      <c r="AX208">
        <v>200000</v>
      </c>
    </row>
    <row r="209" spans="35:50" x14ac:dyDescent="0.45">
      <c r="AI209" t="s">
        <v>341</v>
      </c>
      <c r="AJ209">
        <v>1000000</v>
      </c>
      <c r="AK209">
        <v>1000000</v>
      </c>
      <c r="AL209">
        <v>81000</v>
      </c>
      <c r="AN209">
        <v>81000</v>
      </c>
      <c r="AO209">
        <v>213850</v>
      </c>
      <c r="AQ209">
        <v>213850</v>
      </c>
      <c r="AR209">
        <v>215000</v>
      </c>
      <c r="AT209">
        <v>215000</v>
      </c>
      <c r="AU209">
        <v>103500</v>
      </c>
      <c r="AW209">
        <v>103500</v>
      </c>
      <c r="AX209">
        <v>3226700</v>
      </c>
    </row>
    <row r="210" spans="35:50" x14ac:dyDescent="0.45">
      <c r="AI210" t="s">
        <v>373</v>
      </c>
      <c r="AJ210">
        <v>25000000</v>
      </c>
      <c r="AK210">
        <v>28000000</v>
      </c>
      <c r="AL210">
        <v>9619995</v>
      </c>
      <c r="AN210">
        <v>9619995</v>
      </c>
      <c r="AX210">
        <v>72239990</v>
      </c>
    </row>
    <row r="211" spans="35:50" x14ac:dyDescent="0.45">
      <c r="AI211" t="s">
        <v>392</v>
      </c>
      <c r="AJ211">
        <v>1500000</v>
      </c>
      <c r="AK211">
        <v>9500000</v>
      </c>
      <c r="AX211">
        <v>11000000</v>
      </c>
    </row>
    <row r="212" spans="35:50" x14ac:dyDescent="0.45">
      <c r="AI212" t="s">
        <v>353</v>
      </c>
      <c r="AJ212">
        <v>2200000</v>
      </c>
      <c r="AK212">
        <v>2200000</v>
      </c>
      <c r="AL212">
        <v>8750</v>
      </c>
      <c r="AN212">
        <v>8750</v>
      </c>
      <c r="AX212">
        <v>4417500</v>
      </c>
    </row>
    <row r="213" spans="35:50" x14ac:dyDescent="0.45">
      <c r="AI213" t="s">
        <v>393</v>
      </c>
      <c r="AJ213">
        <v>1100000</v>
      </c>
      <c r="AK213">
        <v>1100000</v>
      </c>
      <c r="AX213">
        <v>2200000</v>
      </c>
    </row>
    <row r="214" spans="35:50" x14ac:dyDescent="0.45">
      <c r="AI214" t="s">
        <v>374</v>
      </c>
      <c r="AJ214">
        <v>150000</v>
      </c>
      <c r="AK214">
        <v>150000</v>
      </c>
      <c r="AL214">
        <v>103000</v>
      </c>
      <c r="AN214">
        <v>103000</v>
      </c>
      <c r="AO214">
        <v>27331</v>
      </c>
      <c r="AQ214">
        <v>27331</v>
      </c>
      <c r="AR214">
        <v>11000</v>
      </c>
      <c r="AT214">
        <v>11000</v>
      </c>
      <c r="AX214">
        <v>582662</v>
      </c>
    </row>
    <row r="215" spans="35:50" x14ac:dyDescent="0.45">
      <c r="AI215" t="s">
        <v>375</v>
      </c>
      <c r="AJ215">
        <v>500000</v>
      </c>
      <c r="AK215">
        <v>500000</v>
      </c>
      <c r="AL215">
        <v>51000</v>
      </c>
      <c r="AN215">
        <v>51000</v>
      </c>
      <c r="AO215">
        <v>30000</v>
      </c>
      <c r="AQ215">
        <v>30000</v>
      </c>
      <c r="AR215">
        <v>152950</v>
      </c>
      <c r="AT215">
        <v>152950</v>
      </c>
      <c r="AU215">
        <v>7000</v>
      </c>
      <c r="AW215">
        <v>7000</v>
      </c>
      <c r="AX215">
        <v>1481900</v>
      </c>
    </row>
    <row r="216" spans="35:50" x14ac:dyDescent="0.45">
      <c r="AI216" t="s">
        <v>376</v>
      </c>
      <c r="AJ216">
        <v>1020000</v>
      </c>
      <c r="AK216">
        <v>1020000</v>
      </c>
      <c r="AL216">
        <v>22854</v>
      </c>
      <c r="AN216">
        <v>22854</v>
      </c>
      <c r="AO216">
        <v>5107</v>
      </c>
      <c r="AQ216">
        <v>5107</v>
      </c>
      <c r="AU216">
        <v>5876</v>
      </c>
      <c r="AW216">
        <v>5063</v>
      </c>
      <c r="AX216">
        <v>2106861</v>
      </c>
    </row>
    <row r="217" spans="35:50" x14ac:dyDescent="0.45">
      <c r="AI217" t="s">
        <v>179</v>
      </c>
      <c r="AJ217">
        <v>11000000</v>
      </c>
      <c r="AK217">
        <v>5000000</v>
      </c>
      <c r="AO217">
        <v>4278421</v>
      </c>
      <c r="AQ217">
        <v>4278421</v>
      </c>
      <c r="AR217">
        <v>3247344</v>
      </c>
      <c r="AT217">
        <v>3247344</v>
      </c>
      <c r="AU217">
        <v>1000000</v>
      </c>
      <c r="AW217">
        <v>1000000</v>
      </c>
      <c r="AX217">
        <v>33051530</v>
      </c>
    </row>
    <row r="218" spans="35:50" x14ac:dyDescent="0.45">
      <c r="AI218" t="s">
        <v>394</v>
      </c>
      <c r="AJ218">
        <v>5000000</v>
      </c>
      <c r="AK218">
        <v>5000000</v>
      </c>
      <c r="AX218">
        <v>10000000</v>
      </c>
    </row>
    <row r="219" spans="35:50" x14ac:dyDescent="0.45">
      <c r="AI219" t="s">
        <v>395</v>
      </c>
      <c r="AJ219">
        <v>2000000</v>
      </c>
      <c r="AK219">
        <v>2000000</v>
      </c>
      <c r="AR219">
        <v>148056</v>
      </c>
      <c r="AT219">
        <v>148056</v>
      </c>
      <c r="AX219">
        <v>4296112</v>
      </c>
    </row>
    <row r="220" spans="35:50" x14ac:dyDescent="0.45">
      <c r="AI220" t="s">
        <v>396</v>
      </c>
      <c r="AJ220">
        <v>1100000</v>
      </c>
      <c r="AK220">
        <v>1100000</v>
      </c>
      <c r="AX220">
        <v>2200000</v>
      </c>
    </row>
    <row r="221" spans="35:50" x14ac:dyDescent="0.45">
      <c r="AI221" t="s">
        <v>377</v>
      </c>
      <c r="AJ221">
        <v>12500000</v>
      </c>
      <c r="AK221">
        <v>2500000</v>
      </c>
      <c r="AL221">
        <v>1312249</v>
      </c>
      <c r="AN221">
        <v>826414</v>
      </c>
      <c r="AR221">
        <v>30000</v>
      </c>
      <c r="AU221">
        <v>279450</v>
      </c>
      <c r="AW221">
        <v>309450</v>
      </c>
      <c r="AX221">
        <v>17757563</v>
      </c>
    </row>
    <row r="222" spans="35:50" x14ac:dyDescent="0.45">
      <c r="AI222" t="s">
        <v>378</v>
      </c>
      <c r="AJ222">
        <v>6000000</v>
      </c>
      <c r="AK222">
        <v>6000000</v>
      </c>
      <c r="AL222">
        <v>198500</v>
      </c>
      <c r="AN222">
        <v>198500</v>
      </c>
      <c r="AO222">
        <v>3128900</v>
      </c>
      <c r="AP222">
        <v>779800</v>
      </c>
      <c r="AQ222">
        <v>2349100</v>
      </c>
      <c r="AR222">
        <v>182000</v>
      </c>
      <c r="AT222">
        <v>182000</v>
      </c>
      <c r="AU222">
        <v>858382</v>
      </c>
      <c r="AV222">
        <v>710500</v>
      </c>
      <c r="AW222">
        <v>147882</v>
      </c>
      <c r="AX222">
        <v>20735564</v>
      </c>
    </row>
    <row r="223" spans="35:50" x14ac:dyDescent="0.45">
      <c r="AI223" t="s">
        <v>379</v>
      </c>
      <c r="AJ223">
        <v>3100000</v>
      </c>
      <c r="AK223">
        <v>4000000</v>
      </c>
      <c r="AL223">
        <v>105620</v>
      </c>
      <c r="AN223">
        <v>105620</v>
      </c>
      <c r="AO223">
        <v>555000</v>
      </c>
      <c r="AQ223">
        <v>555000</v>
      </c>
      <c r="AU223">
        <v>750645</v>
      </c>
      <c r="AV223">
        <v>500000</v>
      </c>
      <c r="AW223">
        <v>216645</v>
      </c>
      <c r="AX223">
        <v>9888530</v>
      </c>
    </row>
    <row r="224" spans="35:50" x14ac:dyDescent="0.45">
      <c r="AI224" t="s">
        <v>397</v>
      </c>
      <c r="AJ224">
        <v>500000</v>
      </c>
      <c r="AK224">
        <v>500000</v>
      </c>
      <c r="AX224">
        <v>1000000</v>
      </c>
    </row>
    <row r="225" spans="35:50" x14ac:dyDescent="0.45">
      <c r="AI225" t="s">
        <v>181</v>
      </c>
      <c r="AJ225">
        <v>9000000</v>
      </c>
      <c r="AK225">
        <v>9000000</v>
      </c>
      <c r="AL225">
        <v>848235</v>
      </c>
      <c r="AN225">
        <v>848235</v>
      </c>
      <c r="AR225">
        <v>473569</v>
      </c>
      <c r="AT225">
        <v>473569</v>
      </c>
      <c r="AU225">
        <v>4036524</v>
      </c>
      <c r="AV225">
        <v>8934</v>
      </c>
      <c r="AW225">
        <v>4027590</v>
      </c>
      <c r="AX225">
        <v>28716656</v>
      </c>
    </row>
    <row r="226" spans="35:50" x14ac:dyDescent="0.45">
      <c r="AI226" t="s">
        <v>182</v>
      </c>
      <c r="AJ226">
        <v>8000000</v>
      </c>
      <c r="AK226">
        <v>4000000</v>
      </c>
      <c r="AL226">
        <v>1154784</v>
      </c>
      <c r="AN226">
        <v>1154784</v>
      </c>
      <c r="AO226">
        <v>4351879</v>
      </c>
      <c r="AQ226">
        <v>4351879</v>
      </c>
      <c r="AR226">
        <v>325261</v>
      </c>
      <c r="AT226">
        <v>325261</v>
      </c>
      <c r="AU226">
        <v>1978269</v>
      </c>
      <c r="AW226">
        <v>1978269</v>
      </c>
      <c r="AX226">
        <v>27620386</v>
      </c>
    </row>
    <row r="227" spans="35:50" x14ac:dyDescent="0.45">
      <c r="AI227" t="s">
        <v>183</v>
      </c>
      <c r="AJ227">
        <v>2000000</v>
      </c>
      <c r="AK227">
        <v>1000000</v>
      </c>
      <c r="AL227">
        <v>5300</v>
      </c>
      <c r="AN227">
        <v>5300</v>
      </c>
      <c r="AO227">
        <v>440800</v>
      </c>
      <c r="AQ227">
        <v>440800</v>
      </c>
      <c r="AR227">
        <v>7000</v>
      </c>
      <c r="AT227">
        <v>7000</v>
      </c>
      <c r="AU227">
        <v>748000</v>
      </c>
      <c r="AW227">
        <v>748000</v>
      </c>
      <c r="AX227">
        <v>5402200</v>
      </c>
    </row>
    <row r="228" spans="35:50" x14ac:dyDescent="0.45">
      <c r="AI228" t="s">
        <v>398</v>
      </c>
      <c r="AJ228">
        <v>6000000</v>
      </c>
      <c r="AK228">
        <v>6000000</v>
      </c>
      <c r="AX228">
        <v>12000000</v>
      </c>
    </row>
    <row r="229" spans="35:50" x14ac:dyDescent="0.45">
      <c r="AI229" t="s">
        <v>342</v>
      </c>
      <c r="AJ229">
        <v>700000</v>
      </c>
      <c r="AK229">
        <v>700000</v>
      </c>
      <c r="AX229">
        <v>1400000</v>
      </c>
    </row>
    <row r="230" spans="35:50" x14ac:dyDescent="0.45">
      <c r="AI230" t="s">
        <v>343</v>
      </c>
      <c r="AJ230">
        <v>2050000</v>
      </c>
      <c r="AK230">
        <v>1500000</v>
      </c>
      <c r="AL230">
        <v>189369</v>
      </c>
      <c r="AN230">
        <v>189369</v>
      </c>
      <c r="AO230">
        <v>299863</v>
      </c>
      <c r="AP230">
        <v>30000</v>
      </c>
      <c r="AQ230">
        <v>269863</v>
      </c>
      <c r="AR230">
        <v>486607</v>
      </c>
      <c r="AT230">
        <v>486607</v>
      </c>
      <c r="AU230">
        <v>970907</v>
      </c>
      <c r="AV230">
        <v>25900</v>
      </c>
      <c r="AW230">
        <v>645007</v>
      </c>
      <c r="AX230">
        <v>7143492</v>
      </c>
    </row>
    <row r="231" spans="35:50" x14ac:dyDescent="0.45">
      <c r="AI231" t="s">
        <v>399</v>
      </c>
      <c r="AJ231">
        <v>2000000</v>
      </c>
      <c r="AK231">
        <v>19000000</v>
      </c>
      <c r="AX231">
        <v>21000000</v>
      </c>
    </row>
    <row r="232" spans="35:50" x14ac:dyDescent="0.45">
      <c r="AI232" t="s">
        <v>184</v>
      </c>
      <c r="AJ232">
        <v>3800000</v>
      </c>
      <c r="AK232">
        <v>3800000</v>
      </c>
      <c r="AL232">
        <v>558000</v>
      </c>
      <c r="AN232">
        <v>558000</v>
      </c>
      <c r="AR232">
        <v>932250</v>
      </c>
      <c r="AT232">
        <v>932250</v>
      </c>
      <c r="AX232">
        <v>10580500</v>
      </c>
    </row>
    <row r="233" spans="35:50" x14ac:dyDescent="0.45">
      <c r="AI233" t="s">
        <v>400</v>
      </c>
      <c r="AJ233">
        <v>2000000</v>
      </c>
      <c r="AK233">
        <v>2000000</v>
      </c>
      <c r="AX233">
        <v>4000000</v>
      </c>
    </row>
    <row r="234" spans="35:50" x14ac:dyDescent="0.45">
      <c r="AI234" t="s">
        <v>186</v>
      </c>
      <c r="AJ234">
        <v>18100000</v>
      </c>
      <c r="AK234">
        <v>7000000</v>
      </c>
      <c r="AL234">
        <v>3570555</v>
      </c>
      <c r="AN234">
        <v>3558235</v>
      </c>
      <c r="AO234">
        <v>3961087</v>
      </c>
      <c r="AQ234">
        <v>3961087</v>
      </c>
      <c r="AR234">
        <v>5504274</v>
      </c>
      <c r="AT234">
        <v>5504274</v>
      </c>
      <c r="AU234">
        <v>3908908</v>
      </c>
      <c r="AV234">
        <v>309292</v>
      </c>
      <c r="AW234">
        <v>3599616</v>
      </c>
      <c r="AX234">
        <v>58977328</v>
      </c>
    </row>
    <row r="235" spans="35:50" x14ac:dyDescent="0.45">
      <c r="AI235" t="s">
        <v>356</v>
      </c>
      <c r="AJ235">
        <v>10000000</v>
      </c>
      <c r="AK235">
        <v>10000000</v>
      </c>
      <c r="AX235">
        <v>20000000</v>
      </c>
    </row>
    <row r="236" spans="35:50" x14ac:dyDescent="0.45">
      <c r="AI236" t="s">
        <v>357</v>
      </c>
      <c r="AJ236">
        <v>6000000</v>
      </c>
      <c r="AK236">
        <v>6000000</v>
      </c>
      <c r="AL236">
        <v>2028600</v>
      </c>
      <c r="AN236">
        <v>2028600</v>
      </c>
      <c r="AX236">
        <v>16057200</v>
      </c>
    </row>
    <row r="237" spans="35:50" x14ac:dyDescent="0.45">
      <c r="AI237" t="s">
        <v>368</v>
      </c>
      <c r="AJ237">
        <v>22000000</v>
      </c>
      <c r="AK237">
        <v>12000000</v>
      </c>
      <c r="AL237">
        <v>4669660</v>
      </c>
      <c r="AM237">
        <v>500000</v>
      </c>
      <c r="AN237">
        <v>3933467</v>
      </c>
      <c r="AO237">
        <v>4959127</v>
      </c>
      <c r="AQ237">
        <v>4959127</v>
      </c>
      <c r="AR237">
        <v>6506049</v>
      </c>
      <c r="AT237">
        <v>6506049</v>
      </c>
      <c r="AU237">
        <v>1771152</v>
      </c>
      <c r="AW237">
        <v>1771152</v>
      </c>
      <c r="AX237">
        <v>69575783</v>
      </c>
    </row>
    <row r="238" spans="35:50" x14ac:dyDescent="0.45">
      <c r="AI238" t="s">
        <v>401</v>
      </c>
      <c r="AJ238">
        <v>5000000</v>
      </c>
      <c r="AK238">
        <v>5000000</v>
      </c>
      <c r="AR238">
        <v>12000</v>
      </c>
      <c r="AT238">
        <v>12000</v>
      </c>
      <c r="AU238">
        <v>40000</v>
      </c>
      <c r="AW238">
        <v>40000</v>
      </c>
      <c r="AX238">
        <v>10104000</v>
      </c>
    </row>
    <row r="239" spans="35:50" x14ac:dyDescent="0.45">
      <c r="AI239" t="s">
        <v>380</v>
      </c>
      <c r="AJ239">
        <v>28900000</v>
      </c>
      <c r="AK239">
        <v>15000000</v>
      </c>
      <c r="AL239">
        <v>4918072</v>
      </c>
      <c r="AN239">
        <v>4918072</v>
      </c>
      <c r="AO239">
        <v>4345008</v>
      </c>
      <c r="AP239">
        <v>28000</v>
      </c>
      <c r="AQ239">
        <v>4317008</v>
      </c>
      <c r="AR239">
        <v>2087079</v>
      </c>
      <c r="AT239">
        <v>2002769</v>
      </c>
      <c r="AU239">
        <v>16584008</v>
      </c>
      <c r="AV239">
        <v>1584200</v>
      </c>
      <c r="AW239">
        <v>14999808</v>
      </c>
      <c r="AX239">
        <v>99684024</v>
      </c>
    </row>
    <row r="240" spans="35:50" x14ac:dyDescent="0.45">
      <c r="AI240" t="s">
        <v>189</v>
      </c>
      <c r="AJ240">
        <v>300000</v>
      </c>
      <c r="AK240">
        <v>300000</v>
      </c>
      <c r="AR240">
        <v>33000</v>
      </c>
      <c r="AT240">
        <v>33000</v>
      </c>
      <c r="AX240">
        <v>666000</v>
      </c>
    </row>
    <row r="241" spans="34:50" x14ac:dyDescent="0.45">
      <c r="AI241" t="s">
        <v>191</v>
      </c>
      <c r="AJ241">
        <v>1500000</v>
      </c>
      <c r="AK241">
        <v>1500000</v>
      </c>
      <c r="AO241">
        <v>72000</v>
      </c>
      <c r="AQ241">
        <v>72000</v>
      </c>
      <c r="AU241">
        <v>378000</v>
      </c>
      <c r="AV241">
        <v>275625</v>
      </c>
      <c r="AW241">
        <v>102375</v>
      </c>
      <c r="AX241">
        <v>3900000</v>
      </c>
    </row>
    <row r="242" spans="34:50" x14ac:dyDescent="0.45">
      <c r="AI242" t="s">
        <v>192</v>
      </c>
      <c r="AJ242">
        <v>4300000</v>
      </c>
      <c r="AK242">
        <v>4000000</v>
      </c>
      <c r="AL242">
        <v>1347334</v>
      </c>
      <c r="AN242">
        <v>1347334</v>
      </c>
      <c r="AO242">
        <v>1528759</v>
      </c>
      <c r="AP242">
        <v>98842</v>
      </c>
      <c r="AQ242">
        <v>1429917</v>
      </c>
      <c r="AR242">
        <v>865163</v>
      </c>
      <c r="AT242">
        <v>865163</v>
      </c>
      <c r="AU242">
        <v>402808</v>
      </c>
      <c r="AW242">
        <v>402808</v>
      </c>
      <c r="AX242">
        <v>16588128</v>
      </c>
    </row>
    <row r="243" spans="34:50" x14ac:dyDescent="0.45">
      <c r="AI243" t="s">
        <v>193</v>
      </c>
      <c r="AJ243">
        <v>6100000</v>
      </c>
      <c r="AK243">
        <v>6500000</v>
      </c>
      <c r="AL243">
        <v>905269</v>
      </c>
      <c r="AN243">
        <v>905269</v>
      </c>
      <c r="AO243">
        <v>2493483</v>
      </c>
      <c r="AQ243">
        <v>2493483</v>
      </c>
      <c r="AR243">
        <v>763896</v>
      </c>
      <c r="AT243">
        <v>750270</v>
      </c>
      <c r="AU243">
        <v>1822241</v>
      </c>
      <c r="AW243">
        <v>1822241</v>
      </c>
      <c r="AX243">
        <v>24556152</v>
      </c>
    </row>
    <row r="244" spans="34:50" x14ac:dyDescent="0.45">
      <c r="AI244" t="s">
        <v>419</v>
      </c>
      <c r="AJ244">
        <v>2000000</v>
      </c>
      <c r="AK244">
        <v>2000000</v>
      </c>
      <c r="AR244">
        <v>593751</v>
      </c>
      <c r="AT244">
        <v>447917</v>
      </c>
      <c r="AW244">
        <v>145834</v>
      </c>
      <c r="AX244">
        <v>5187502</v>
      </c>
    </row>
    <row r="245" spans="34:50" x14ac:dyDescent="0.45">
      <c r="AI245" t="s">
        <v>500</v>
      </c>
      <c r="AJ245">
        <v>3000000</v>
      </c>
      <c r="AK245">
        <v>3000000</v>
      </c>
      <c r="AX245">
        <v>6000000</v>
      </c>
    </row>
    <row r="246" spans="34:50" x14ac:dyDescent="0.45">
      <c r="AH246" t="s">
        <v>69</v>
      </c>
      <c r="AJ246">
        <v>328570000</v>
      </c>
      <c r="AK246">
        <v>328570000</v>
      </c>
      <c r="AL246">
        <v>40275657</v>
      </c>
      <c r="AM246">
        <v>500000</v>
      </c>
      <c r="AN246">
        <v>39041309</v>
      </c>
      <c r="AO246">
        <v>35393508</v>
      </c>
      <c r="AP246">
        <v>1081142</v>
      </c>
      <c r="AQ246">
        <v>34312366</v>
      </c>
      <c r="AR246">
        <v>42314296</v>
      </c>
      <c r="AS246">
        <v>22000</v>
      </c>
      <c r="AT246">
        <v>41907986</v>
      </c>
      <c r="AU246">
        <v>52359773</v>
      </c>
      <c r="AV246">
        <v>3414451</v>
      </c>
      <c r="AW246">
        <v>48839733</v>
      </c>
      <c r="AX246">
        <v>996602221</v>
      </c>
    </row>
  </sheetData>
  <mergeCells count="4">
    <mergeCell ref="A5:B5"/>
    <mergeCell ref="B1:J1"/>
    <mergeCell ref="B2:J2"/>
    <mergeCell ref="B3:J3"/>
  </mergeCells>
  <conditionalFormatting sqref="B5:B13 B75 B19 B15 B28:B30 B38 B73">
    <cfRule type="duplicateValues" dxfId="2" priority="4"/>
  </conditionalFormatting>
  <conditionalFormatting sqref="B14">
    <cfRule type="duplicateValues" dxfId="1" priority="1"/>
  </conditionalFormatting>
  <conditionalFormatting sqref="C1:C3">
    <cfRule type="duplicateValues" dxfId="0" priority="2"/>
  </conditionalFormatting>
  <pageMargins left="0" right="0" top="0.74803149606299213" bottom="0.74803149606299213" header="0.31496062992125984" footer="0.31496062992125984"/>
  <pageSetup paperSize="9" orientation="landscape"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AC180"/>
  <sheetViews>
    <sheetView zoomScale="90" zoomScaleNormal="90" workbookViewId="0">
      <selection activeCell="F121" sqref="F121"/>
    </sheetView>
  </sheetViews>
  <sheetFormatPr defaultRowHeight="14.25" x14ac:dyDescent="0.45"/>
  <cols>
    <col min="1" max="1" width="94.265625" customWidth="1"/>
    <col min="2" max="2" width="15.86328125" customWidth="1"/>
    <col min="3" max="3" width="20.1328125" customWidth="1"/>
    <col min="4" max="4" width="16.86328125" customWidth="1"/>
    <col min="5" max="5" width="20.265625" style="84" customWidth="1"/>
    <col min="6" max="6" width="22" customWidth="1"/>
    <col min="7" max="7" width="22.265625" customWidth="1"/>
    <col min="8" max="8" width="17.3984375" customWidth="1"/>
    <col min="9" max="11" width="9.1328125" hidden="1" customWidth="1"/>
    <col min="12" max="12" width="4.3984375" customWidth="1"/>
    <col min="14" max="14" width="91.59765625" customWidth="1"/>
    <col min="15" max="19" width="18.265625" customWidth="1"/>
    <col min="20" max="28" width="18.265625" bestFit="1" customWidth="1"/>
    <col min="29" max="29" width="11.1328125" bestFit="1" customWidth="1"/>
  </cols>
  <sheetData>
    <row r="2" spans="1:14" ht="18" x14ac:dyDescent="0.45">
      <c r="A2" s="150" t="s">
        <v>255</v>
      </c>
      <c r="B2" s="150"/>
      <c r="C2" s="150"/>
      <c r="D2" s="150"/>
      <c r="E2" s="150"/>
      <c r="F2" s="150"/>
      <c r="G2" s="150"/>
      <c r="H2" s="150"/>
    </row>
    <row r="3" spans="1:14" ht="18" x14ac:dyDescent="0.45">
      <c r="A3" s="150" t="s">
        <v>301</v>
      </c>
      <c r="B3" s="150"/>
      <c r="C3" s="150"/>
      <c r="D3" s="150"/>
      <c r="E3" s="150"/>
      <c r="F3" s="150"/>
      <c r="G3" s="150"/>
      <c r="H3" s="150"/>
    </row>
    <row r="4" spans="1:14" ht="15.75" x14ac:dyDescent="0.45">
      <c r="A4" s="156" t="s">
        <v>362</v>
      </c>
      <c r="B4" s="156"/>
      <c r="C4" s="156"/>
      <c r="D4" s="156"/>
      <c r="E4" s="156"/>
      <c r="F4" s="156"/>
      <c r="G4" s="156"/>
      <c r="H4" s="156"/>
    </row>
    <row r="7" spans="1:14" ht="18" x14ac:dyDescent="0.55000000000000004">
      <c r="A7" s="12" t="s">
        <v>231</v>
      </c>
      <c r="B7" s="96" t="s">
        <v>260</v>
      </c>
      <c r="C7" s="96" t="s">
        <v>261</v>
      </c>
      <c r="D7" s="96" t="s">
        <v>262</v>
      </c>
      <c r="E7" s="145" t="s">
        <v>263</v>
      </c>
      <c r="F7" s="96" t="s">
        <v>264</v>
      </c>
      <c r="G7" s="96" t="s">
        <v>265</v>
      </c>
      <c r="H7" s="96" t="s">
        <v>266</v>
      </c>
      <c r="N7" s="129"/>
    </row>
    <row r="8" spans="1:14" x14ac:dyDescent="0.45">
      <c r="A8" s="56" t="s">
        <v>232</v>
      </c>
      <c r="B8" s="61">
        <f>+B9+B12</f>
        <v>1800000</v>
      </c>
      <c r="C8" s="61">
        <f>+C9+C12</f>
        <v>826632</v>
      </c>
      <c r="D8" s="61">
        <f>+D9+D12</f>
        <v>243832</v>
      </c>
      <c r="E8" s="61">
        <f>+E9+E12</f>
        <v>172320</v>
      </c>
      <c r="F8" s="61">
        <f>+F9+F12</f>
        <v>220060</v>
      </c>
      <c r="G8" s="70">
        <f>+SUM(C8:F8)</f>
        <v>1462844</v>
      </c>
      <c r="H8" s="36"/>
    </row>
    <row r="9" spans="1:14" x14ac:dyDescent="0.45">
      <c r="A9" s="3" t="s">
        <v>233</v>
      </c>
      <c r="B9" s="62">
        <f>+SUM(B10:B11)</f>
        <v>1600000</v>
      </c>
      <c r="C9" s="62">
        <f>+SUM(C10:C11)</f>
        <v>676682</v>
      </c>
      <c r="D9" s="62">
        <f>+SUM(D10:D11)</f>
        <v>243832</v>
      </c>
      <c r="E9" s="62">
        <f>E10+E11</f>
        <v>172320</v>
      </c>
      <c r="F9" s="62">
        <f>F10</f>
        <v>220060</v>
      </c>
      <c r="G9" s="67">
        <f t="shared" ref="G9:G79" si="0">+SUM(C9:F9)</f>
        <v>1312894</v>
      </c>
      <c r="H9" s="36"/>
    </row>
    <row r="10" spans="1:14" x14ac:dyDescent="0.45">
      <c r="A10" s="14" t="s">
        <v>175</v>
      </c>
      <c r="B10" s="60">
        <f>+IFERROR(INDEX(M:Y,MATCH(A10,N:N,0),3),0)</f>
        <v>1500000</v>
      </c>
      <c r="C10" s="60">
        <f>+IFERROR(INDEX(M:Y,MATCH(A10,N:N,0),7),0)</f>
        <v>676682</v>
      </c>
      <c r="D10" s="60">
        <f>+IFERROR(INDEX(M:Y,MATCH(A10,N:N,0),10),0)</f>
        <v>243832</v>
      </c>
      <c r="E10" s="65">
        <f>+IFERROR(INDEX(M:AC,MATCH(A10,N:N,0),13),0)</f>
        <v>172320</v>
      </c>
      <c r="F10" s="36">
        <f>+IFERROR(INDEX(M:AC,MATCH(A10,N:N,0),16),0)</f>
        <v>220060</v>
      </c>
      <c r="G10" s="65">
        <f t="shared" si="0"/>
        <v>1312894</v>
      </c>
      <c r="H10" s="36"/>
    </row>
    <row r="11" spans="1:14" x14ac:dyDescent="0.45">
      <c r="A11" s="14" t="s">
        <v>391</v>
      </c>
      <c r="B11" s="60">
        <f>+IFERROR(INDEX(M:Y,MATCH(A11,N:N,0),3),0)</f>
        <v>100000</v>
      </c>
      <c r="C11" s="60">
        <f>+IFERROR(INDEX(M:Y,MATCH(A11,N:N,0),7),0)</f>
        <v>0</v>
      </c>
      <c r="D11" s="60">
        <f>IFERROR(INDEX(M:Y,MATCH(A11,N:N,0),10),0)</f>
        <v>0</v>
      </c>
      <c r="E11" s="65">
        <f>+IFERROR(INDEX(M:AC,MATCH(A11,N:N,0),13),0)</f>
        <v>0</v>
      </c>
      <c r="F11" s="36">
        <f>+IFERROR(INDEX(M:AC,MATCH(A11,N:N,0),16),0)</f>
        <v>0</v>
      </c>
      <c r="G11" s="65"/>
      <c r="H11" s="36"/>
    </row>
    <row r="12" spans="1:14" x14ac:dyDescent="0.45">
      <c r="A12" s="3" t="s">
        <v>234</v>
      </c>
      <c r="B12" s="134">
        <f>B13</f>
        <v>200000</v>
      </c>
      <c r="C12" s="134">
        <f>C13</f>
        <v>149950</v>
      </c>
      <c r="D12" s="134">
        <f>D13</f>
        <v>0</v>
      </c>
      <c r="E12" s="134">
        <f>E13</f>
        <v>0</v>
      </c>
      <c r="F12" s="62">
        <f>F13</f>
        <v>0</v>
      </c>
      <c r="G12" s="67">
        <f t="shared" si="0"/>
        <v>149950</v>
      </c>
      <c r="H12" s="36"/>
    </row>
    <row r="13" spans="1:14" x14ac:dyDescent="0.45">
      <c r="A13" t="s">
        <v>369</v>
      </c>
      <c r="B13" s="60">
        <f>+IFERROR(INDEX(M:Y,MATCH(A13,N:N,0),3),0)</f>
        <v>200000</v>
      </c>
      <c r="C13" s="60">
        <f>+IFERROR(INDEX(M:Y,MATCH(A13,N:N,0),7),0)</f>
        <v>149950</v>
      </c>
      <c r="D13" s="60">
        <f>+IFERROR(INDEX(M:Y,MATCH(A13,N:N,0),13),0)</f>
        <v>0</v>
      </c>
      <c r="E13" s="65">
        <f>+IFERROR(INDEX(M:AC,MATCH(A13,N:N,0),13),0)</f>
        <v>0</v>
      </c>
      <c r="F13" s="36">
        <f>+IFERROR(INDEX(M:AC,MATCH(A13,N:N,0),16),0)</f>
        <v>0</v>
      </c>
      <c r="G13" s="65">
        <f t="shared" si="0"/>
        <v>149950</v>
      </c>
      <c r="H13" s="36"/>
    </row>
    <row r="14" spans="1:14" x14ac:dyDescent="0.45">
      <c r="A14" s="52" t="s">
        <v>235</v>
      </c>
      <c r="B14" s="146">
        <f>B15</f>
        <v>5800000</v>
      </c>
      <c r="C14" s="138">
        <f>C15</f>
        <v>0</v>
      </c>
      <c r="D14" s="138">
        <f>D15</f>
        <v>0</v>
      </c>
      <c r="E14" s="63">
        <f>E15</f>
        <v>148056</v>
      </c>
      <c r="F14" s="63">
        <f>+F15+F20+F25+F27</f>
        <v>0</v>
      </c>
      <c r="G14" s="70">
        <f t="shared" si="0"/>
        <v>148056</v>
      </c>
      <c r="H14" s="36"/>
    </row>
    <row r="15" spans="1:14" x14ac:dyDescent="0.45">
      <c r="A15" s="3" t="s">
        <v>236</v>
      </c>
      <c r="B15" s="134">
        <f>B16</f>
        <v>5800000</v>
      </c>
      <c r="C15" s="134">
        <f t="shared" ref="C15:F15" si="1">C16</f>
        <v>0</v>
      </c>
      <c r="D15" s="134">
        <f t="shared" si="1"/>
        <v>0</v>
      </c>
      <c r="E15" s="134">
        <f t="shared" si="1"/>
        <v>148056</v>
      </c>
      <c r="F15" s="134">
        <f t="shared" si="1"/>
        <v>0</v>
      </c>
      <c r="G15" s="67">
        <f t="shared" si="0"/>
        <v>148056</v>
      </c>
      <c r="H15" s="36"/>
    </row>
    <row r="16" spans="1:14" x14ac:dyDescent="0.45">
      <c r="A16" s="128" t="s">
        <v>413</v>
      </c>
      <c r="B16" s="134">
        <f>+SUM(B17:B20)</f>
        <v>5800000</v>
      </c>
      <c r="C16" s="134">
        <f t="shared" ref="C16:F16" si="2">+SUM(C17:C20)</f>
        <v>0</v>
      </c>
      <c r="D16" s="134">
        <f t="shared" si="2"/>
        <v>0</v>
      </c>
      <c r="E16" s="134">
        <f>+SUM(E17:E20)</f>
        <v>148056</v>
      </c>
      <c r="F16" s="134">
        <f t="shared" si="2"/>
        <v>0</v>
      </c>
      <c r="G16" s="95"/>
      <c r="H16" s="36"/>
    </row>
    <row r="17" spans="1:8" x14ac:dyDescent="0.45">
      <c r="A17" s="36" t="s">
        <v>395</v>
      </c>
      <c r="B17" s="60">
        <f t="shared" ref="B17:B29" si="3">+IFERROR(INDEX(M:Y,MATCH(A17,N:N,0),3),0)</f>
        <v>2000000</v>
      </c>
      <c r="C17" s="60">
        <f>+IFERROR(INDEX(M:Y,MATCH(A17,N:N,0),7),0)</f>
        <v>0</v>
      </c>
      <c r="D17" s="125">
        <f>+IFERROR(INDEX(M:Y,MATCH(A17,N:N,0),10),0)</f>
        <v>0</v>
      </c>
      <c r="E17" s="65">
        <f t="shared" ref="E17:E29" si="4">+IFERROR(INDEX(M:AC,MATCH(A17,N:N,0),13),0)</f>
        <v>148056</v>
      </c>
      <c r="F17" s="125">
        <f>+IFERROR(INDEX(M:AC,MATCH(A17,N:N,0),16),0)</f>
        <v>0</v>
      </c>
      <c r="G17" s="126"/>
      <c r="H17" s="36"/>
    </row>
    <row r="18" spans="1:8" x14ac:dyDescent="0.45">
      <c r="A18" s="36" t="s">
        <v>396</v>
      </c>
      <c r="B18" s="60">
        <f t="shared" si="3"/>
        <v>1100000</v>
      </c>
      <c r="C18" s="60">
        <f>+IFERROR(INDEX(M:Y,MATCH(A18,N:N,0),7),0)</f>
        <v>0</v>
      </c>
      <c r="D18" s="125">
        <f>+IFERROR(INDEX(M:Y,MATCH(A18,N:N,0),10),0)</f>
        <v>0</v>
      </c>
      <c r="E18" s="65">
        <f t="shared" si="4"/>
        <v>0</v>
      </c>
      <c r="F18" s="125">
        <f>+IFERROR(INDEX(M:AC,MATCH(A18,N:N,0),16),0)</f>
        <v>0</v>
      </c>
      <c r="G18" s="65">
        <f t="shared" si="0"/>
        <v>0</v>
      </c>
      <c r="H18" s="36"/>
    </row>
    <row r="19" spans="1:8" x14ac:dyDescent="0.45">
      <c r="A19" s="14" t="s">
        <v>304</v>
      </c>
      <c r="B19" s="60">
        <f t="shared" si="3"/>
        <v>700000</v>
      </c>
      <c r="C19" s="60">
        <f>+IFERROR(INDEX(M:Y,MATCH(A19,N:N,0),7),0)</f>
        <v>0</v>
      </c>
      <c r="D19" s="125">
        <f>+IFERROR(INDEX(M:Y,MATCH(A19,N:N,0),10),0)</f>
        <v>0</v>
      </c>
      <c r="E19" s="65">
        <f t="shared" si="4"/>
        <v>0</v>
      </c>
      <c r="F19" s="125">
        <f>+IFERROR(INDEX(M:AC,MATCH(A19,N:N,0),16),0)</f>
        <v>0</v>
      </c>
      <c r="G19" s="65">
        <f t="shared" si="0"/>
        <v>0</v>
      </c>
      <c r="H19" s="36"/>
    </row>
    <row r="20" spans="1:8" x14ac:dyDescent="0.45">
      <c r="A20" s="36" t="s">
        <v>400</v>
      </c>
      <c r="B20" s="60">
        <f t="shared" si="3"/>
        <v>2000000</v>
      </c>
      <c r="C20" s="60">
        <f>+IFERROR(INDEX(M:Y,MATCH(A20,N:N,0),7),0)</f>
        <v>0</v>
      </c>
      <c r="D20" s="125">
        <f>+IFERROR(INDEX(M:Y,MATCH(A20,N:N,0),10),0)</f>
        <v>0</v>
      </c>
      <c r="E20" s="65">
        <f t="shared" si="4"/>
        <v>0</v>
      </c>
      <c r="F20" s="125">
        <f>+IFERROR(INDEX(M:AC,MATCH(A20,N:N,0),16),0)</f>
        <v>0</v>
      </c>
      <c r="G20" s="92">
        <f t="shared" si="0"/>
        <v>0</v>
      </c>
      <c r="H20" s="36"/>
    </row>
    <row r="21" spans="1:8" hidden="1" x14ac:dyDescent="0.45">
      <c r="A21" s="36"/>
      <c r="B21" s="60">
        <f t="shared" si="3"/>
        <v>0</v>
      </c>
      <c r="C21" s="60">
        <f t="shared" ref="C21:C29" si="5">+IFERROR(INDEX(M:Y,MATCH(A21,N:N,0),6),0)</f>
        <v>0</v>
      </c>
      <c r="D21" s="91">
        <f>IFERROR(INDEX(#REF!,MATCH(A21,#REF!,0),10),0)</f>
        <v>0</v>
      </c>
      <c r="E21" s="65">
        <f t="shared" si="4"/>
        <v>0</v>
      </c>
      <c r="F21" s="130">
        <f>+IFERROR(INDEX(#REF!,MATCH(A21,#REF!,0),18),0)</f>
        <v>0</v>
      </c>
      <c r="G21" s="92">
        <f t="shared" si="0"/>
        <v>0</v>
      </c>
      <c r="H21" s="36"/>
    </row>
    <row r="22" spans="1:8" hidden="1" x14ac:dyDescent="0.45">
      <c r="A22" s="15"/>
      <c r="B22" s="60">
        <f t="shared" si="3"/>
        <v>0</v>
      </c>
      <c r="C22" s="60">
        <f t="shared" si="5"/>
        <v>0</v>
      </c>
      <c r="D22" s="91">
        <f>IFERROR(INDEX(#REF!,MATCH(A22,#REF!,0),10),0)</f>
        <v>0</v>
      </c>
      <c r="E22" s="65">
        <f t="shared" si="4"/>
        <v>0</v>
      </c>
      <c r="F22" s="130">
        <f>+IFERROR(INDEX(#REF!,MATCH(A22,#REF!,0),18),0)</f>
        <v>0</v>
      </c>
      <c r="G22" s="92">
        <f t="shared" si="0"/>
        <v>0</v>
      </c>
      <c r="H22" s="36"/>
    </row>
    <row r="23" spans="1:8" hidden="1" x14ac:dyDescent="0.45">
      <c r="A23" s="139"/>
      <c r="B23" s="91">
        <f t="shared" si="3"/>
        <v>0</v>
      </c>
      <c r="C23" s="60">
        <f t="shared" si="5"/>
        <v>0</v>
      </c>
      <c r="D23" s="91">
        <f>IFERROR(INDEX(#REF!,MATCH(A23,#REF!,0),10),0)</f>
        <v>0</v>
      </c>
      <c r="E23" s="65">
        <f t="shared" si="4"/>
        <v>0</v>
      </c>
      <c r="F23" s="130">
        <f>+IFERROR(INDEX(#REF!,MATCH(A23,#REF!,0),18),0)</f>
        <v>0</v>
      </c>
      <c r="G23" s="92">
        <f t="shared" si="0"/>
        <v>0</v>
      </c>
      <c r="H23" s="36"/>
    </row>
    <row r="24" spans="1:8" hidden="1" x14ac:dyDescent="0.45">
      <c r="A24" s="139"/>
      <c r="B24" s="91">
        <f t="shared" si="3"/>
        <v>0</v>
      </c>
      <c r="C24" s="60">
        <f t="shared" si="5"/>
        <v>0</v>
      </c>
      <c r="D24" s="91">
        <f>IFERROR(INDEX(#REF!,MATCH(A24,#REF!,0),10),0)</f>
        <v>0</v>
      </c>
      <c r="E24" s="65">
        <f t="shared" si="4"/>
        <v>0</v>
      </c>
      <c r="F24" s="130">
        <f>+IFERROR(INDEX(#REF!,MATCH(A24,#REF!,0),18),0)</f>
        <v>0</v>
      </c>
      <c r="G24" s="92">
        <f t="shared" si="0"/>
        <v>0</v>
      </c>
      <c r="H24" s="36"/>
    </row>
    <row r="25" spans="1:8" hidden="1" x14ac:dyDescent="0.45">
      <c r="A25" s="123"/>
      <c r="B25" s="91">
        <f t="shared" si="3"/>
        <v>0</v>
      </c>
      <c r="C25" s="60">
        <f t="shared" si="5"/>
        <v>0</v>
      </c>
      <c r="D25" s="91">
        <f t="shared" ref="D25" si="6">D26</f>
        <v>0</v>
      </c>
      <c r="E25" s="65">
        <f t="shared" si="4"/>
        <v>0</v>
      </c>
      <c r="F25" s="130">
        <f>+IFERROR(INDEX(#REF!,MATCH(A25,#REF!,0),18),0)</f>
        <v>0</v>
      </c>
      <c r="G25" s="92">
        <f t="shared" si="0"/>
        <v>0</v>
      </c>
      <c r="H25" s="36"/>
    </row>
    <row r="26" spans="1:8" hidden="1" x14ac:dyDescent="0.45">
      <c r="A26" s="139"/>
      <c r="B26" s="91">
        <f t="shared" si="3"/>
        <v>0</v>
      </c>
      <c r="C26" s="60">
        <f t="shared" si="5"/>
        <v>0</v>
      </c>
      <c r="D26" s="91">
        <f>IFERROR(INDEX(#REF!,MATCH(A26,#REF!,0),10),0)</f>
        <v>0</v>
      </c>
      <c r="E26" s="65">
        <f t="shared" si="4"/>
        <v>0</v>
      </c>
      <c r="F26" s="130">
        <f>+IFERROR(INDEX(#REF!,MATCH(A26,#REF!,0),18),0)</f>
        <v>0</v>
      </c>
      <c r="G26" s="92">
        <f t="shared" si="0"/>
        <v>0</v>
      </c>
      <c r="H26" s="36"/>
    </row>
    <row r="27" spans="1:8" hidden="1" x14ac:dyDescent="0.45">
      <c r="A27" s="123"/>
      <c r="B27" s="91">
        <f t="shared" si="3"/>
        <v>0</v>
      </c>
      <c r="C27" s="60">
        <f t="shared" si="5"/>
        <v>0</v>
      </c>
      <c r="D27" s="91">
        <f>+SUM(D28:D29)</f>
        <v>0</v>
      </c>
      <c r="E27" s="65">
        <f t="shared" si="4"/>
        <v>0</v>
      </c>
      <c r="F27" s="91">
        <f>+SUM(F28:F29)</f>
        <v>0</v>
      </c>
      <c r="G27" s="92">
        <f t="shared" si="0"/>
        <v>0</v>
      </c>
      <c r="H27" s="36"/>
    </row>
    <row r="28" spans="1:8" hidden="1" x14ac:dyDescent="0.45">
      <c r="A28" s="15"/>
      <c r="B28" s="60">
        <f t="shared" si="3"/>
        <v>0</v>
      </c>
      <c r="C28" s="60">
        <f t="shared" si="5"/>
        <v>0</v>
      </c>
      <c r="D28" s="91">
        <f>IFERROR(INDEX(#REF!,MATCH(A28,#REF!,0),10),0)</f>
        <v>0</v>
      </c>
      <c r="E28" s="65">
        <f t="shared" si="4"/>
        <v>0</v>
      </c>
      <c r="F28" s="130">
        <f>+IFERROR(INDEX(#REF!,MATCH(A28,#REF!,0),18),0)</f>
        <v>0</v>
      </c>
      <c r="G28" s="92">
        <f t="shared" si="0"/>
        <v>0</v>
      </c>
      <c r="H28" s="36"/>
    </row>
    <row r="29" spans="1:8" hidden="1" x14ac:dyDescent="0.45">
      <c r="A29" s="15"/>
      <c r="B29" s="60">
        <f t="shared" si="3"/>
        <v>0</v>
      </c>
      <c r="C29" s="60">
        <f t="shared" si="5"/>
        <v>0</v>
      </c>
      <c r="D29" s="60">
        <f>IFERROR(INDEX(#REF!,MATCH(A29,#REF!,0),10),0)</f>
        <v>0</v>
      </c>
      <c r="E29" s="65">
        <f t="shared" si="4"/>
        <v>0</v>
      </c>
      <c r="F29" s="36">
        <f>+IFERROR(INDEX(#REF!,MATCH(A29,#REF!,0),18),0)</f>
        <v>0</v>
      </c>
      <c r="G29" s="65">
        <f t="shared" si="0"/>
        <v>0</v>
      </c>
      <c r="H29" s="36"/>
    </row>
    <row r="30" spans="1:8" x14ac:dyDescent="0.45">
      <c r="A30" s="52" t="s">
        <v>237</v>
      </c>
      <c r="B30" s="63">
        <f>+B31+B33+B40+B45+B48+B52</f>
        <v>38620000</v>
      </c>
      <c r="C30" s="63">
        <f>+C31+C33+C40+C45+C48+C52</f>
        <v>3919377</v>
      </c>
      <c r="D30" s="63">
        <f>+D31+D33+D40+D45+D48+D52</f>
        <v>3594160</v>
      </c>
      <c r="E30" s="63">
        <f>+E31+E33+E40+E45+E52+E48</f>
        <v>16298391</v>
      </c>
      <c r="F30" s="63">
        <f>+F31+F33+F40+F45+F52+F48</f>
        <v>5134602</v>
      </c>
      <c r="G30" s="70">
        <f t="shared" si="0"/>
        <v>28946530</v>
      </c>
      <c r="H30" s="36"/>
    </row>
    <row r="31" spans="1:8" x14ac:dyDescent="0.45">
      <c r="A31" s="3" t="s">
        <v>238</v>
      </c>
      <c r="B31" s="124">
        <f>B32</f>
        <v>23700000</v>
      </c>
      <c r="C31" s="124">
        <f>C32</f>
        <v>2772283</v>
      </c>
      <c r="D31" s="62">
        <f>D32</f>
        <v>1693825</v>
      </c>
      <c r="E31" s="62">
        <f>E32</f>
        <v>14671936</v>
      </c>
      <c r="F31" s="62">
        <f>F32</f>
        <v>2966534</v>
      </c>
      <c r="G31" s="67">
        <f t="shared" si="0"/>
        <v>22104578</v>
      </c>
      <c r="H31" s="36"/>
    </row>
    <row r="32" spans="1:8" x14ac:dyDescent="0.45">
      <c r="A32" s="15" t="s">
        <v>171</v>
      </c>
      <c r="B32" s="60">
        <f>+IFERROR(INDEX(M:Y,MATCH(A32,N:N,0),3),0)</f>
        <v>23700000</v>
      </c>
      <c r="C32" s="60">
        <f>+IFERROR(INDEX(M:Y,MATCH(A32,N:N,0),7),0)</f>
        <v>2772283</v>
      </c>
      <c r="D32" s="60">
        <f>+IFERROR(INDEX(M:Y,MATCH(A32,N:N,0),10),0)</f>
        <v>1693825</v>
      </c>
      <c r="E32" s="65">
        <f>+IFERROR(INDEX(M:AC,MATCH(A32,N:N,0),13),0)</f>
        <v>14671936</v>
      </c>
      <c r="F32" s="149">
        <f>+IFERROR(INDEX(M:AC,MATCH(A32,N:N,0),16),0)</f>
        <v>2966534</v>
      </c>
      <c r="G32" s="65">
        <f t="shared" si="0"/>
        <v>22104578</v>
      </c>
      <c r="H32" s="36"/>
    </row>
    <row r="33" spans="1:8" x14ac:dyDescent="0.45">
      <c r="A33" s="3" t="s">
        <v>239</v>
      </c>
      <c r="B33" s="134">
        <f>+SUM(B34:B35)</f>
        <v>8100000</v>
      </c>
      <c r="C33" s="134">
        <f>+SUM(C34:C35)</f>
        <v>686352</v>
      </c>
      <c r="D33" s="62">
        <f>SUM(D34:D39)</f>
        <v>1185454</v>
      </c>
      <c r="E33" s="62">
        <f>SUM(E34:E39)</f>
        <v>671732</v>
      </c>
      <c r="F33" s="62">
        <f>SUM(F34:F39)</f>
        <v>1270223</v>
      </c>
      <c r="G33" s="67">
        <f t="shared" si="0"/>
        <v>3813761</v>
      </c>
      <c r="H33" s="36"/>
    </row>
    <row r="34" spans="1:8" x14ac:dyDescent="0.45">
      <c r="A34" t="s">
        <v>379</v>
      </c>
      <c r="B34" s="60">
        <f t="shared" ref="B34:B39" si="7">+IFERROR(INDEX(M:Y,MATCH(A34,N:N,0),3),0)</f>
        <v>3100000</v>
      </c>
      <c r="C34" s="60">
        <f>+IFERROR(INDEX(M:Y,MATCH(A34,N:N,0),7),0)</f>
        <v>105620</v>
      </c>
      <c r="D34" s="60">
        <f>+IFERROR(INDEX(M:Y,MATCH(A34,N:N,0),10),0)</f>
        <v>555000</v>
      </c>
      <c r="E34" s="65">
        <f>+IFERROR(INDEX(M:AC,MATCH(A34,N:N,0),13),0)</f>
        <v>0</v>
      </c>
      <c r="F34" s="149">
        <f>+IFERROR(INDEX(M:AC,MATCH(A34,N:N,0),16),0)</f>
        <v>216645</v>
      </c>
      <c r="G34" s="65">
        <f t="shared" si="0"/>
        <v>877265</v>
      </c>
      <c r="H34" s="36"/>
    </row>
    <row r="35" spans="1:8" ht="15.4" x14ac:dyDescent="0.45">
      <c r="A35" s="59" t="s">
        <v>305</v>
      </c>
      <c r="B35" s="60">
        <f t="shared" si="7"/>
        <v>5000000</v>
      </c>
      <c r="C35" s="60">
        <f>+IFERROR(INDEX(M:Y,MATCH(A35,N:N,0),7),0)</f>
        <v>580732</v>
      </c>
      <c r="D35" s="60">
        <f>+IFERROR(INDEX(M:Y,MATCH(A35,N:N,0),10),0)</f>
        <v>630454</v>
      </c>
      <c r="E35" s="65">
        <f>+IFERROR(INDEX(M:AC,MATCH(A35,N:N,0),13),0)</f>
        <v>671732</v>
      </c>
      <c r="F35" s="149">
        <f>+IFERROR(INDEX(M:AC,MATCH(A35,N:N,0),16),0)</f>
        <v>1053578</v>
      </c>
      <c r="G35" s="65">
        <f t="shared" si="0"/>
        <v>2936496</v>
      </c>
      <c r="H35" s="36"/>
    </row>
    <row r="36" spans="1:8" hidden="1" x14ac:dyDescent="0.45">
      <c r="B36" s="60">
        <f t="shared" si="7"/>
        <v>0</v>
      </c>
      <c r="C36" s="60">
        <f>+IFERROR(INDEX(M:Y,MATCH(A36,N:N,0),6),0)</f>
        <v>0</v>
      </c>
      <c r="D36" s="60">
        <f>IFERROR(INDEX(#REF!,MATCH(A36,#REF!,0),10),0)</f>
        <v>0</v>
      </c>
      <c r="E36" s="65">
        <f>+IFERROR(INDEX(#REF!,MATCH(A36,#REF!,0),14),0)</f>
        <v>0</v>
      </c>
      <c r="F36" s="36">
        <f>+IFERROR(INDEX(#REF!,MATCH(A36,#REF!,0),18),0)</f>
        <v>0</v>
      </c>
      <c r="G36" s="65">
        <f t="shared" si="0"/>
        <v>0</v>
      </c>
      <c r="H36" s="36"/>
    </row>
    <row r="37" spans="1:8" hidden="1" x14ac:dyDescent="0.45">
      <c r="A37" s="15"/>
      <c r="B37" s="60">
        <f t="shared" si="7"/>
        <v>0</v>
      </c>
      <c r="C37" s="60">
        <f>+IFERROR(INDEX(M:Y,MATCH(A37,N:N,0),6),0)</f>
        <v>0</v>
      </c>
      <c r="D37" s="60">
        <f>IFERROR(INDEX(#REF!,MATCH(A37,#REF!,0),10),0)</f>
        <v>0</v>
      </c>
      <c r="E37" s="65"/>
      <c r="F37" s="36">
        <f>+IFERROR(INDEX(#REF!,MATCH(A37,#REF!,0),18),0)</f>
        <v>0</v>
      </c>
      <c r="G37" s="65">
        <f t="shared" si="0"/>
        <v>0</v>
      </c>
      <c r="H37" s="36"/>
    </row>
    <row r="38" spans="1:8" hidden="1" x14ac:dyDescent="0.45">
      <c r="A38" s="15"/>
      <c r="B38" s="60">
        <f t="shared" si="7"/>
        <v>0</v>
      </c>
      <c r="C38" s="60">
        <f>+IFERROR(INDEX(M:Y,MATCH(A38,N:N,0),6),0)</f>
        <v>0</v>
      </c>
      <c r="D38" s="60">
        <f>IFERROR(INDEX(#REF!,MATCH(A38,#REF!,0),10),0)</f>
        <v>0</v>
      </c>
      <c r="E38" s="65"/>
      <c r="F38" s="36">
        <f>+IFERROR(INDEX(#REF!,MATCH(A38,#REF!,0),18),0)</f>
        <v>0</v>
      </c>
      <c r="G38" s="65">
        <f t="shared" si="0"/>
        <v>0</v>
      </c>
      <c r="H38" s="36"/>
    </row>
    <row r="39" spans="1:8" hidden="1" x14ac:dyDescent="0.45">
      <c r="A39" s="15"/>
      <c r="B39" s="60">
        <f t="shared" si="7"/>
        <v>0</v>
      </c>
      <c r="C39" s="60">
        <f>+IFERROR(INDEX(M:Y,MATCH(A39,N:N,0),6),0)</f>
        <v>0</v>
      </c>
      <c r="D39" s="60">
        <f>IFERROR(INDEX(#REF!,MATCH(A39,#REF!,0),10),0)</f>
        <v>0</v>
      </c>
      <c r="E39" s="65"/>
      <c r="F39" s="36">
        <f>+IFERROR(INDEX(#REF!,MATCH(A39,#REF!,0),18),0)</f>
        <v>0</v>
      </c>
      <c r="G39" s="65">
        <f t="shared" si="0"/>
        <v>0</v>
      </c>
      <c r="H39" s="36"/>
    </row>
    <row r="40" spans="1:8" x14ac:dyDescent="0.45">
      <c r="A40" s="3" t="s">
        <v>229</v>
      </c>
      <c r="B40" s="134">
        <f>+SUM(B41:B44)</f>
        <v>2670000</v>
      </c>
      <c r="C40" s="134">
        <f>+SUM(C41:C44)</f>
        <v>125854</v>
      </c>
      <c r="D40" s="62">
        <f>+SUM(D41:D44)</f>
        <v>32438</v>
      </c>
      <c r="E40" s="62">
        <f>+SUM(E41:E44)</f>
        <v>11000</v>
      </c>
      <c r="F40" s="62">
        <f>+SUM(F41:F44)</f>
        <v>5063</v>
      </c>
      <c r="G40" s="67">
        <f t="shared" si="0"/>
        <v>174355</v>
      </c>
      <c r="H40" s="36"/>
    </row>
    <row r="41" spans="1:8" x14ac:dyDescent="0.45">
      <c r="A41" t="s">
        <v>374</v>
      </c>
      <c r="B41" s="60">
        <f>+IFERROR(INDEX(M:Y,MATCH(A41,N:N,0),3),0)</f>
        <v>150000</v>
      </c>
      <c r="C41" s="60">
        <f>+IFERROR(INDEX(M:Y,MATCH(A41,N:N,0),7),0)</f>
        <v>103000</v>
      </c>
      <c r="D41" s="60">
        <f>+IFERROR(INDEX(M:Y,MATCH(A41,N:N,0),10),0)</f>
        <v>27331</v>
      </c>
      <c r="E41" s="65">
        <f>+IFERROR(INDEX(M:AC,MATCH(A41,N:N,0),13),0)</f>
        <v>11000</v>
      </c>
      <c r="F41" s="36">
        <f>+IFERROR(INDEX(M:AC,MATCH(A41,N:N,0),16),0)</f>
        <v>0</v>
      </c>
      <c r="G41" s="65">
        <f t="shared" si="0"/>
        <v>141331</v>
      </c>
      <c r="H41" s="36"/>
    </row>
    <row r="42" spans="1:8" x14ac:dyDescent="0.45">
      <c r="A42" t="s">
        <v>376</v>
      </c>
      <c r="B42" s="60">
        <f>+IFERROR(INDEX(M:Y,MATCH(A42,N:N,0),3),0)</f>
        <v>1020000</v>
      </c>
      <c r="C42" s="60">
        <f>+IFERROR(INDEX(M:Y,MATCH(A42,N:N,0),7),0)</f>
        <v>22854</v>
      </c>
      <c r="D42" s="60">
        <f>+IFERROR(INDEX(M:Y,MATCH(A42,N:N,0),10),0)</f>
        <v>5107</v>
      </c>
      <c r="E42" s="65">
        <f>+IFERROR(INDEX(M:AC,MATCH(A42,N:N,0),13),0)</f>
        <v>0</v>
      </c>
      <c r="F42" s="36">
        <f>+IFERROR(INDEX(M:AC,MATCH(A42,N:N,0),16),0)</f>
        <v>5063</v>
      </c>
      <c r="G42" s="65">
        <f t="shared" si="0"/>
        <v>33024</v>
      </c>
      <c r="H42" s="36"/>
    </row>
    <row r="43" spans="1:8" x14ac:dyDescent="0.45">
      <c r="A43" t="s">
        <v>397</v>
      </c>
      <c r="B43" s="60">
        <f>+IFERROR(INDEX(M:Y,MATCH(A43,N:N,0),3),0)</f>
        <v>500000</v>
      </c>
      <c r="C43" s="60">
        <f>+IFERROR(INDEX(M:Y,MATCH(A43,N:N,0),7),0)</f>
        <v>0</v>
      </c>
      <c r="D43" s="60">
        <f>+IFERROR(INDEX(M:Y,MATCH(A43,N:N,0),10),0)</f>
        <v>0</v>
      </c>
      <c r="E43" s="65">
        <f>+IFERROR(INDEX(M:AC,MATCH(A43,N:N,0),13),0)</f>
        <v>0</v>
      </c>
      <c r="F43" s="36">
        <f>+IFERROR(INDEX(M:AC,MATCH(A43,N:N,0),16),0)</f>
        <v>0</v>
      </c>
      <c r="G43" s="65">
        <f t="shared" si="0"/>
        <v>0</v>
      </c>
      <c r="H43" s="36"/>
    </row>
    <row r="44" spans="1:8" x14ac:dyDescent="0.45">
      <c r="A44" t="s">
        <v>390</v>
      </c>
      <c r="B44" s="60">
        <f>+IFERROR(INDEX(M:Y,MATCH(A44,N:N,0),3),0)</f>
        <v>1000000</v>
      </c>
      <c r="C44" s="60">
        <f>+IFERROR(INDEX(M:Y,MATCH(A44,N:N,0),7),0)</f>
        <v>0</v>
      </c>
      <c r="D44" s="60">
        <f>+IFERROR(INDEX(M:Y,MATCH(A44,N:N,0),10),0)</f>
        <v>0</v>
      </c>
      <c r="E44" s="65">
        <f>+IFERROR(INDEX(M:AC,MATCH(A44,N:N,0),13),0)</f>
        <v>0</v>
      </c>
      <c r="F44" s="36">
        <f>+IFERROR(INDEX(M:AC,MATCH(A44,N:N,0),16),0)</f>
        <v>0</v>
      </c>
      <c r="G44" s="65">
        <f t="shared" si="0"/>
        <v>0</v>
      </c>
      <c r="H44" s="36"/>
    </row>
    <row r="45" spans="1:8" x14ac:dyDescent="0.45">
      <c r="A45" s="3" t="s">
        <v>240</v>
      </c>
      <c r="B45" s="134">
        <f>+SUM(B46:B47)</f>
        <v>1300000</v>
      </c>
      <c r="C45" s="134">
        <f>+SUM(C46:C47)</f>
        <v>84000</v>
      </c>
      <c r="D45" s="134">
        <f>+SUM(D46:D47)</f>
        <v>337350</v>
      </c>
      <c r="E45" s="62">
        <f>+SUM(E46:E47)</f>
        <v>220000</v>
      </c>
      <c r="F45" s="62">
        <f>+SUM(F46:F47)</f>
        <v>103500</v>
      </c>
      <c r="G45" s="67">
        <f t="shared" si="0"/>
        <v>744850</v>
      </c>
      <c r="H45" s="36"/>
    </row>
    <row r="46" spans="1:8" x14ac:dyDescent="0.45">
      <c r="A46" t="s">
        <v>341</v>
      </c>
      <c r="B46" s="60">
        <f>+IFERROR(INDEX(M:Y,MATCH(A46,N:N,0),3),0)</f>
        <v>1000000</v>
      </c>
      <c r="C46" s="60">
        <f>+IFERROR(INDEX(M:Y,MATCH(A46,N:N,0),7),0)</f>
        <v>81000</v>
      </c>
      <c r="D46" s="60">
        <f>+IFERROR(INDEX(M:Y,MATCH(A46,N:N,0),10),0)</f>
        <v>213850</v>
      </c>
      <c r="E46" s="65">
        <f>+IFERROR(INDEX(M:AC,MATCH(A46,N:N,0),13),0)</f>
        <v>215000</v>
      </c>
      <c r="F46" s="36">
        <f>+IFERROR(INDEX(M:AC,MATCH(A46,N:N,0),16),0)</f>
        <v>103500</v>
      </c>
      <c r="G46" s="65">
        <f t="shared" si="0"/>
        <v>613350</v>
      </c>
      <c r="H46" s="36"/>
    </row>
    <row r="47" spans="1:8" ht="15.4" x14ac:dyDescent="0.45">
      <c r="A47" s="47" t="s">
        <v>306</v>
      </c>
      <c r="B47" s="60">
        <f>+IFERROR(INDEX(M:Y,MATCH(A47,N:N,0),3),0)</f>
        <v>300000</v>
      </c>
      <c r="C47" s="60">
        <f>+IFERROR(INDEX(M:Y,MATCH(A47,N:N,0),7),0)</f>
        <v>3000</v>
      </c>
      <c r="D47" s="60">
        <f>+IFERROR(INDEX(M:Y,MATCH(A47,N:N,0),10),0)</f>
        <v>123500</v>
      </c>
      <c r="E47" s="65">
        <f>+IFERROR(INDEX(M:AC,MATCH(A47,N:N,0),13),0)</f>
        <v>5000</v>
      </c>
      <c r="F47" s="36">
        <f>+IFERROR(INDEX(M:AC,MATCH(A47,N:N,0),16),0)</f>
        <v>0</v>
      </c>
      <c r="G47" s="65"/>
      <c r="H47" s="36"/>
    </row>
    <row r="48" spans="1:8" x14ac:dyDescent="0.45">
      <c r="A48" s="127" t="s">
        <v>414</v>
      </c>
      <c r="B48" s="124">
        <f>B49</f>
        <v>500000</v>
      </c>
      <c r="C48" s="124">
        <f>C49</f>
        <v>51000</v>
      </c>
      <c r="D48" s="124">
        <f>D49</f>
        <v>30000</v>
      </c>
      <c r="E48" s="124">
        <f>E49</f>
        <v>152950</v>
      </c>
      <c r="F48" s="124">
        <f>F49</f>
        <v>7000</v>
      </c>
      <c r="G48" s="95"/>
      <c r="H48" s="127"/>
    </row>
    <row r="49" spans="1:8" x14ac:dyDescent="0.45">
      <c r="A49" t="s">
        <v>375</v>
      </c>
      <c r="B49" s="133">
        <f>+IFERROR(INDEX(M:Y,MATCH(A49,N:N,0),3),0)</f>
        <v>500000</v>
      </c>
      <c r="C49" s="133">
        <f>+IFERROR(INDEX(M:Y,MATCH(A49,N:N,0),7),0)</f>
        <v>51000</v>
      </c>
      <c r="D49" s="133">
        <f>+IFERROR(INDEX(M:Y,MATCH(A49,N:N,0),10),0)</f>
        <v>30000</v>
      </c>
      <c r="E49" s="65">
        <f>+IFERROR(INDEX(M:AC,MATCH(A49,N:N,0),13),0)</f>
        <v>152950</v>
      </c>
      <c r="F49" s="132">
        <f>+IFERROR(INDEX(M:AC,MATCH(A49,N:N,0),16),0)</f>
        <v>7000</v>
      </c>
      <c r="G49" s="140"/>
      <c r="H49" s="132"/>
    </row>
    <row r="50" spans="1:8" ht="15.4" hidden="1" x14ac:dyDescent="0.45">
      <c r="A50" s="47"/>
      <c r="B50" s="60">
        <f>+IFERROR(INDEX(M:Y,MATCH(A50,N:N,0),3),0)</f>
        <v>0</v>
      </c>
      <c r="C50" s="60">
        <f>+IFERROR(INDEX(M:Y,MATCH(A50,N:N,0),6),0)</f>
        <v>0</v>
      </c>
      <c r="D50" s="60">
        <f>IFERROR(INDEX(#REF!,MATCH(A50,#REF!,0),10),0)</f>
        <v>0</v>
      </c>
      <c r="E50" s="65">
        <f>+IFERROR(INDEX(#REF!,MATCH(A50,#REF!,0),14),0)</f>
        <v>0</v>
      </c>
      <c r="F50" s="36">
        <f>+IFERROR(INDEX(#REF!,MATCH(A50,#REF!,0),18),0)</f>
        <v>0</v>
      </c>
      <c r="G50" s="65">
        <f t="shared" si="0"/>
        <v>0</v>
      </c>
      <c r="H50" s="36"/>
    </row>
    <row r="51" spans="1:8" hidden="1" x14ac:dyDescent="0.45">
      <c r="A51" s="15"/>
      <c r="B51" s="60">
        <f>+IFERROR(INDEX(M:Y,MATCH(A51,N:N,0),3),0)</f>
        <v>0</v>
      </c>
      <c r="C51" s="60">
        <f>+IFERROR(INDEX(M:Y,MATCH(A51,N:N,0),6),0)</f>
        <v>0</v>
      </c>
      <c r="D51" s="60">
        <f>IFERROR(INDEX(#REF!,MATCH(A51,#REF!,0),10),0)</f>
        <v>0</v>
      </c>
      <c r="E51" s="65"/>
      <c r="F51" s="36">
        <f>+IFERROR(INDEX(#REF!,MATCH(A51,#REF!,0),18),0)</f>
        <v>0</v>
      </c>
      <c r="G51" s="65">
        <f t="shared" si="0"/>
        <v>0</v>
      </c>
      <c r="H51" s="36"/>
    </row>
    <row r="52" spans="1:8" x14ac:dyDescent="0.45">
      <c r="A52" s="3" t="s">
        <v>225</v>
      </c>
      <c r="B52" s="134">
        <f>+SUM(B53:B54)</f>
        <v>2350000</v>
      </c>
      <c r="C52" s="134">
        <f>+SUM(C53:C54)</f>
        <v>199888</v>
      </c>
      <c r="D52" s="62">
        <f>+SUM(D53:D55)</f>
        <v>315093</v>
      </c>
      <c r="E52" s="62">
        <f>+SUM(E53:E55)</f>
        <v>570773</v>
      </c>
      <c r="F52" s="62">
        <f>+SUM(F53:F55)</f>
        <v>782282</v>
      </c>
      <c r="G52" s="67">
        <f t="shared" si="0"/>
        <v>1868036</v>
      </c>
      <c r="H52" s="36"/>
    </row>
    <row r="53" spans="1:8" x14ac:dyDescent="0.45">
      <c r="A53" s="15" t="s">
        <v>166</v>
      </c>
      <c r="B53" s="60">
        <f>+IFERROR(INDEX(M:Y,MATCH(A53,N:N,0),3),0)</f>
        <v>300000</v>
      </c>
      <c r="C53" s="60">
        <f>+IFERROR(INDEX(M:Y,MATCH(A53,N:N,0),7),0)</f>
        <v>10519</v>
      </c>
      <c r="D53" s="60">
        <f>+IFERROR(INDEX(M:Y,MATCH(A53,N:N,0),10),0)</f>
        <v>45230</v>
      </c>
      <c r="E53" s="65">
        <f>+IFERROR(INDEX(M:AC,MATCH(A53,N:N,0),13),0)</f>
        <v>84166</v>
      </c>
      <c r="F53" s="149">
        <f>+IFERROR(INDEX(M:AC,MATCH(A53,N:N,0),16),0)</f>
        <v>137275</v>
      </c>
      <c r="G53" s="65">
        <f t="shared" si="0"/>
        <v>277190</v>
      </c>
      <c r="H53" s="36"/>
    </row>
    <row r="54" spans="1:8" x14ac:dyDescent="0.45">
      <c r="A54" t="s">
        <v>343</v>
      </c>
      <c r="B54" s="60">
        <f>+IFERROR(INDEX(M:Y,MATCH(A54,N:N,0),3),0)</f>
        <v>2050000</v>
      </c>
      <c r="C54" s="60">
        <f>+IFERROR(INDEX(M:Y,MATCH(A54,N:N,0),7),0)</f>
        <v>189369</v>
      </c>
      <c r="D54" s="60">
        <f>+IFERROR(INDEX(M:Y,MATCH(A54,N:N,0),10),0)</f>
        <v>269863</v>
      </c>
      <c r="E54" s="65">
        <f>+IFERROR(INDEX(M:AC,MATCH(A54,N:N,0),13),0)</f>
        <v>486607</v>
      </c>
      <c r="F54" s="149">
        <f>+IFERROR(INDEX(M:AC,MATCH(A54,N:N,0),16),0)</f>
        <v>645007</v>
      </c>
      <c r="G54" s="65">
        <f t="shared" si="0"/>
        <v>1590846</v>
      </c>
      <c r="H54" s="36"/>
    </row>
    <row r="55" spans="1:8" hidden="1" x14ac:dyDescent="0.45">
      <c r="A55" s="15"/>
      <c r="B55" s="60">
        <f>+IFERROR(INDEX(M:Y,MATCH(A55,N:N,0),3),0)</f>
        <v>0</v>
      </c>
      <c r="C55" s="60">
        <f>+IFERROR(INDEX(M:Y,MATCH(A55,N:N,0),6),0)</f>
        <v>0</v>
      </c>
      <c r="D55" s="60">
        <f>IFERROR(INDEX(#REF!,MATCH(A55,#REF!,0),10),0)</f>
        <v>0</v>
      </c>
      <c r="E55" s="65"/>
      <c r="F55" s="36">
        <f>+IFERROR(INDEX(#REF!,MATCH(A55,#REF!,0),18),0)</f>
        <v>0</v>
      </c>
      <c r="G55" s="65">
        <f t="shared" si="0"/>
        <v>0</v>
      </c>
      <c r="H55" s="36"/>
    </row>
    <row r="56" spans="1:8" x14ac:dyDescent="0.45">
      <c r="A56" s="52" t="s">
        <v>241</v>
      </c>
      <c r="B56" s="63">
        <f>+B57+B60+B62+B64</f>
        <v>15300000</v>
      </c>
      <c r="C56" s="63">
        <f>+C57+C60+C62+C64</f>
        <v>39750</v>
      </c>
      <c r="D56" s="63">
        <f>+D57+D60+D62+D64</f>
        <v>0</v>
      </c>
      <c r="E56" s="63">
        <f>+E57+E60+E62+E64</f>
        <v>0</v>
      </c>
      <c r="F56" s="63">
        <f>+F57+F60+F62+F64</f>
        <v>0</v>
      </c>
      <c r="G56" s="70">
        <f t="shared" si="0"/>
        <v>39750</v>
      </c>
      <c r="H56" s="36"/>
    </row>
    <row r="57" spans="1:8" x14ac:dyDescent="0.45">
      <c r="A57" s="3" t="s">
        <v>242</v>
      </c>
      <c r="B57" s="134">
        <f>+SUM(B58:B59)</f>
        <v>5600000</v>
      </c>
      <c r="C57" s="134">
        <f>+SUM(C58:C59)</f>
        <v>0</v>
      </c>
      <c r="D57" s="62">
        <f>D59</f>
        <v>0</v>
      </c>
      <c r="E57" s="62">
        <f>E59</f>
        <v>0</v>
      </c>
      <c r="F57" s="62">
        <f>F59</f>
        <v>0</v>
      </c>
      <c r="G57" s="67">
        <f t="shared" si="0"/>
        <v>0</v>
      </c>
      <c r="H57" s="36"/>
    </row>
    <row r="58" spans="1:8" x14ac:dyDescent="0.45">
      <c r="A58" t="s">
        <v>384</v>
      </c>
      <c r="B58" s="60">
        <f>+IFERROR(INDEX(M:Y,MATCH(A58,N:N,0),3),0)</f>
        <v>2600000</v>
      </c>
      <c r="C58" s="60">
        <f>+IFERROR(INDEX(M:Y,MATCH(A58,N:N,0),7),0)</f>
        <v>0</v>
      </c>
      <c r="D58" s="91">
        <f>+IFERROR(INDEX(M:Y,MATCH(A58,N:N,0),10),0)</f>
        <v>0</v>
      </c>
      <c r="E58" s="65">
        <f>+IFERROR(INDEX(M:AC,MATCH(A58,N:N,0),13),0)</f>
        <v>0</v>
      </c>
      <c r="F58" s="91">
        <f>+IFERROR(INDEX(M:AC,MATCH(A58,N:N,0),16),0)</f>
        <v>0</v>
      </c>
      <c r="G58" s="92"/>
      <c r="H58" s="36"/>
    </row>
    <row r="59" spans="1:8" x14ac:dyDescent="0.45">
      <c r="A59" t="s">
        <v>500</v>
      </c>
      <c r="B59" s="60">
        <f>+IFERROR(INDEX(M:Y,MATCH(A59,N:N,0),3),0)</f>
        <v>3000000</v>
      </c>
      <c r="C59" s="60">
        <f>+IFERROR(INDEX(M:Y,MATCH(A59,N:N,0),7),0)</f>
        <v>0</v>
      </c>
      <c r="D59" s="91">
        <f>+IFERROR(INDEX(M:Y,MATCH(A59,N:N,0),10),0)</f>
        <v>0</v>
      </c>
      <c r="E59" s="65">
        <f>+IFERROR(INDEX(M:AC,MATCH(A59,N:N,0),13),0)</f>
        <v>0</v>
      </c>
      <c r="F59" s="91">
        <f>+IFERROR(INDEX(M:AC,MATCH(A59,N:N,0),16),0)</f>
        <v>0</v>
      </c>
      <c r="G59" s="92">
        <f t="shared" si="0"/>
        <v>0</v>
      </c>
      <c r="H59" s="36"/>
    </row>
    <row r="60" spans="1:8" x14ac:dyDescent="0.45">
      <c r="A60" s="3" t="s">
        <v>243</v>
      </c>
      <c r="B60" s="134">
        <f>B61</f>
        <v>5000000</v>
      </c>
      <c r="C60" s="134">
        <f>C61</f>
        <v>0</v>
      </c>
      <c r="D60" s="62">
        <f>D61</f>
        <v>0</v>
      </c>
      <c r="E60" s="62">
        <f>E61</f>
        <v>0</v>
      </c>
      <c r="F60" s="62">
        <f>F61</f>
        <v>0</v>
      </c>
      <c r="G60" s="67">
        <f t="shared" si="0"/>
        <v>0</v>
      </c>
      <c r="H60" s="36"/>
    </row>
    <row r="61" spans="1:8" x14ac:dyDescent="0.45">
      <c r="A61" t="s">
        <v>394</v>
      </c>
      <c r="B61" s="60">
        <f>+IFERROR(INDEX(M:Y,MATCH(A61,N:N,0),3),0)</f>
        <v>5000000</v>
      </c>
      <c r="C61" s="60">
        <f>+IFERROR(INDEX(M:Y,MATCH(A61,N:N,0),7),0)</f>
        <v>0</v>
      </c>
      <c r="D61" s="60">
        <f>+IFERROR(INDEX(M:Y,MATCH(A61,N:N,0),10),0)</f>
        <v>0</v>
      </c>
      <c r="E61" s="65">
        <f>+IFERROR(INDEX(M:AC,MATCH(A61,N:N,0),13),0)</f>
        <v>0</v>
      </c>
      <c r="F61" s="36">
        <f>+IFERROR(INDEX(M:AC,MATCH(A61,N:N,0),16),0)</f>
        <v>0</v>
      </c>
      <c r="G61" s="65">
        <f t="shared" si="0"/>
        <v>0</v>
      </c>
      <c r="H61" s="36"/>
    </row>
    <row r="62" spans="1:8" x14ac:dyDescent="0.45">
      <c r="A62" s="3" t="s">
        <v>244</v>
      </c>
      <c r="B62" s="134">
        <f>B63</f>
        <v>2500000</v>
      </c>
      <c r="C62" s="134">
        <f>C63</f>
        <v>31000</v>
      </c>
      <c r="D62" s="62">
        <f>D63</f>
        <v>0</v>
      </c>
      <c r="E62" s="62">
        <f>E63</f>
        <v>0</v>
      </c>
      <c r="F62" s="62">
        <f>F63</f>
        <v>0</v>
      </c>
      <c r="G62" s="67">
        <f t="shared" si="0"/>
        <v>31000</v>
      </c>
      <c r="H62" s="36"/>
    </row>
    <row r="63" spans="1:8" x14ac:dyDescent="0.45">
      <c r="A63" t="s">
        <v>339</v>
      </c>
      <c r="B63" s="60">
        <f>+IFERROR(INDEX(M:Y,MATCH(A63,N:N,0),3),0)</f>
        <v>2500000</v>
      </c>
      <c r="C63" s="60">
        <f>+IFERROR(INDEX(M:Y,MATCH(A63,N:N,0),7),0)</f>
        <v>31000</v>
      </c>
      <c r="D63" s="60">
        <f>+IFERROR(INDEX(M:Y,MATCH(A63,N:N,0),10),0)</f>
        <v>0</v>
      </c>
      <c r="E63" s="65">
        <f>+IFERROR(INDEX(M:AC,MATCH(A63,N:N,0),13),0)</f>
        <v>0</v>
      </c>
      <c r="F63" s="36">
        <f>+IFERROR(INDEX(M:AC,MATCH(A63,N:N,0),16),0)</f>
        <v>0</v>
      </c>
      <c r="G63" s="65">
        <f t="shared" si="0"/>
        <v>31000</v>
      </c>
      <c r="H63" s="36"/>
    </row>
    <row r="64" spans="1:8" x14ac:dyDescent="0.45">
      <c r="A64" s="3" t="s">
        <v>245</v>
      </c>
      <c r="B64" s="134">
        <f>B65</f>
        <v>2200000</v>
      </c>
      <c r="C64" s="134">
        <f>C65</f>
        <v>8750</v>
      </c>
      <c r="D64" s="62">
        <f>+SUM(D65:D68)</f>
        <v>0</v>
      </c>
      <c r="E64" s="62">
        <f>+SUM(E65:E68)</f>
        <v>0</v>
      </c>
      <c r="F64" s="62">
        <f>+SUM(F65:F68)</f>
        <v>0</v>
      </c>
      <c r="G64" s="67">
        <f t="shared" si="0"/>
        <v>8750</v>
      </c>
      <c r="H64" s="36"/>
    </row>
    <row r="65" spans="1:8" x14ac:dyDescent="0.45">
      <c r="A65" t="s">
        <v>353</v>
      </c>
      <c r="B65" s="60">
        <f>+IFERROR(INDEX(M:Y,MATCH(A65,N:N,0),3),0)</f>
        <v>2200000</v>
      </c>
      <c r="C65" s="60">
        <f>+IFERROR(INDEX(M:Y,MATCH(A65,N:N,0),7),0)</f>
        <v>8750</v>
      </c>
      <c r="D65" s="60">
        <f>+IFERROR(INDEX(M:Y,MATCH(A65,N:N,0),10),0)</f>
        <v>0</v>
      </c>
      <c r="E65" s="65">
        <f>+IFERROR(INDEX(M:AC,MATCH(A65,N:N,0),13),0)</f>
        <v>0</v>
      </c>
      <c r="F65" s="36">
        <f>+IFERROR(INDEX(M:AC,MATCH(A65,N:N,0),16),0)</f>
        <v>0</v>
      </c>
      <c r="G65" s="65">
        <f t="shared" si="0"/>
        <v>8750</v>
      </c>
      <c r="H65" s="36"/>
    </row>
    <row r="66" spans="1:8" hidden="1" x14ac:dyDescent="0.45">
      <c r="B66" s="60">
        <f>+IFERROR(INDEX(M:Y,MATCH(A66,N:N,0),3),0)</f>
        <v>0</v>
      </c>
      <c r="C66" s="60">
        <f>+IFERROR(INDEX(M:Y,MATCH(A66,N:N,0),6),0)</f>
        <v>0</v>
      </c>
      <c r="D66" s="60">
        <f>IFERROR(INDEX(#REF!,MATCH(A66,#REF!,0),10),0)</f>
        <v>0</v>
      </c>
      <c r="E66" s="65">
        <f>+IFERROR(INDEX(#REF!,MATCH(A66,#REF!,0),14),0)</f>
        <v>0</v>
      </c>
      <c r="F66" s="36">
        <f>+IFERROR(INDEX(#REF!,MATCH(A66,#REF!,0),18),0)</f>
        <v>0</v>
      </c>
      <c r="G66" s="65">
        <f t="shared" si="0"/>
        <v>0</v>
      </c>
      <c r="H66" s="36"/>
    </row>
    <row r="67" spans="1:8" hidden="1" x14ac:dyDescent="0.45">
      <c r="B67" s="60">
        <f>+IFERROR(INDEX(M:Y,MATCH(A67,N:N,0),3),0)</f>
        <v>0</v>
      </c>
      <c r="C67" s="60">
        <f>+IFERROR(INDEX(M:Y,MATCH(A67,N:N,0),6),0)</f>
        <v>0</v>
      </c>
      <c r="D67" s="60">
        <f>IFERROR(INDEX(#REF!,MATCH(A67,#REF!,0),10),0)</f>
        <v>0</v>
      </c>
      <c r="E67" s="65">
        <f>+IFERROR(INDEX(#REF!,MATCH(A67,#REF!,0),14),0)</f>
        <v>0</v>
      </c>
      <c r="F67" s="36">
        <f>+IFERROR(INDEX(#REF!,MATCH(A67,#REF!,0),18),0)</f>
        <v>0</v>
      </c>
      <c r="G67" s="65">
        <f t="shared" si="0"/>
        <v>0</v>
      </c>
      <c r="H67" s="36"/>
    </row>
    <row r="68" spans="1:8" hidden="1" x14ac:dyDescent="0.45">
      <c r="A68" s="17"/>
      <c r="B68" s="60">
        <f>+IFERROR(INDEX(M:Y,MATCH(A68,N:N,0),3),0)</f>
        <v>0</v>
      </c>
      <c r="C68" s="60">
        <f>+IFERROR(INDEX(M:Y,MATCH(A68,N:N,0),6),0)</f>
        <v>0</v>
      </c>
      <c r="D68" s="60">
        <f>IFERROR(INDEX(#REF!,MATCH(A68,#REF!,0),10),0)</f>
        <v>0</v>
      </c>
      <c r="E68" s="65"/>
      <c r="F68" s="36">
        <f>+IFERROR(INDEX(#REF!,MATCH(A68,#REF!,0),18),0)</f>
        <v>0</v>
      </c>
      <c r="G68" s="65">
        <f t="shared" si="0"/>
        <v>0</v>
      </c>
      <c r="H68" s="36"/>
    </row>
    <row r="69" spans="1:8" x14ac:dyDescent="0.45">
      <c r="A69" s="52" t="s">
        <v>246</v>
      </c>
      <c r="B69" s="63">
        <f>+B70+B76+B80+B85+B100</f>
        <v>191950000</v>
      </c>
      <c r="C69" s="63">
        <f>+C70+C76+C80+C85+C100</f>
        <v>18553527</v>
      </c>
      <c r="D69" s="63">
        <f>+D70+D76+D80+D85+D100</f>
        <v>26376468</v>
      </c>
      <c r="E69" s="63">
        <f>+E70+E76+E80+E85+E100</f>
        <v>20538596</v>
      </c>
      <c r="F69" s="63">
        <f>F70+F76+F80+F85+F100</f>
        <v>38351274</v>
      </c>
      <c r="G69" s="70">
        <f t="shared" si="0"/>
        <v>103819865</v>
      </c>
      <c r="H69" s="36"/>
    </row>
    <row r="70" spans="1:8" x14ac:dyDescent="0.45">
      <c r="A70" s="3" t="s">
        <v>247</v>
      </c>
      <c r="B70" s="124">
        <f>B71</f>
        <v>1100000</v>
      </c>
      <c r="C70" s="124">
        <f>C71</f>
        <v>0</v>
      </c>
      <c r="D70" s="124">
        <f>IFERROR(INDEX(#REF!,MATCH(A70,#REF!,0),10),0)</f>
        <v>0</v>
      </c>
      <c r="E70" s="95"/>
      <c r="F70" s="127">
        <f>F71</f>
        <v>0</v>
      </c>
      <c r="G70" s="95">
        <f t="shared" si="0"/>
        <v>0</v>
      </c>
      <c r="H70" s="36"/>
    </row>
    <row r="71" spans="1:8" x14ac:dyDescent="0.45">
      <c r="A71" t="s">
        <v>393</v>
      </c>
      <c r="B71" s="60">
        <f>+IFERROR(INDEX(M:Y,MATCH(A71,N:N,0),3),0)</f>
        <v>1100000</v>
      </c>
      <c r="C71" s="60">
        <f>+IFERROR(INDEX(M:Y,MATCH(A71,N:N,0),7),0)</f>
        <v>0</v>
      </c>
      <c r="D71" s="60">
        <f>+IFERROR(INDEX(M:Y,MATCH(A71,N:N,0),10),0)</f>
        <v>0</v>
      </c>
      <c r="E71" s="65">
        <f>+IFERROR(INDEX(M:AC,MATCH(A71,N:N,0),13),0)</f>
        <v>0</v>
      </c>
      <c r="F71" s="36">
        <f>+IFERROR(INDEX(M:AC,MATCH(A71,N:N,0),16),0)</f>
        <v>0</v>
      </c>
      <c r="G71" s="65">
        <f t="shared" si="0"/>
        <v>0</v>
      </c>
      <c r="H71" s="36"/>
    </row>
    <row r="72" spans="1:8" hidden="1" x14ac:dyDescent="0.45">
      <c r="A72" s="18"/>
      <c r="B72" s="60">
        <f>+IFERROR(INDEX(M:Y,MATCH(A72,N:N,0),3),0)</f>
        <v>0</v>
      </c>
      <c r="C72" s="60">
        <f>+IFERROR(INDEX(M:Y,MATCH(A72,N:N,0),6),0)</f>
        <v>0</v>
      </c>
      <c r="D72" s="60">
        <f>IFERROR(INDEX(#REF!,MATCH(A72,#REF!,0),10),0)</f>
        <v>0</v>
      </c>
      <c r="E72" s="65"/>
      <c r="F72" s="36">
        <f>+IFERROR(INDEX(#REF!,MATCH(A72,#REF!,0),18),0)</f>
        <v>0</v>
      </c>
      <c r="G72" s="65">
        <f t="shared" si="0"/>
        <v>0</v>
      </c>
      <c r="H72" s="36"/>
    </row>
    <row r="73" spans="1:8" hidden="1" x14ac:dyDescent="0.45">
      <c r="A73" s="13"/>
      <c r="B73" s="124"/>
      <c r="C73" s="124"/>
      <c r="D73" s="62"/>
      <c r="E73" s="62"/>
      <c r="F73" s="62"/>
      <c r="G73" s="67"/>
      <c r="H73" s="36"/>
    </row>
    <row r="74" spans="1:8" hidden="1" x14ac:dyDescent="0.45">
      <c r="B74" s="60"/>
      <c r="C74" s="60"/>
      <c r="D74" s="60"/>
      <c r="E74" s="65"/>
      <c r="F74" s="36"/>
      <c r="G74" s="65"/>
      <c r="H74" s="36"/>
    </row>
    <row r="75" spans="1:8" ht="17.25" hidden="1" customHeight="1" x14ac:dyDescent="0.45">
      <c r="B75" s="60">
        <f>+IFERROR(INDEX(M:Y,MATCH(A75,N:N,0),3),0)</f>
        <v>0</v>
      </c>
      <c r="C75" s="60">
        <f>+IFERROR(INDEX(M:Y,MATCH(A75,N:N,0),6),0)</f>
        <v>0</v>
      </c>
      <c r="D75" s="60">
        <f>IFERROR(INDEX(#REF!,MATCH(A75,#REF!,0),10),0)</f>
        <v>0</v>
      </c>
      <c r="E75" s="65">
        <f>+IFERROR(INDEX(#REF!,MATCH(A75,#REF!,0),14),0)</f>
        <v>0</v>
      </c>
      <c r="F75" s="36">
        <f>+IFERROR(INDEX(#REF!,MATCH(A75,#REF!,0),18),0)</f>
        <v>0</v>
      </c>
      <c r="G75" s="65">
        <f t="shared" si="0"/>
        <v>0</v>
      </c>
      <c r="H75" s="36"/>
    </row>
    <row r="76" spans="1:8" x14ac:dyDescent="0.45">
      <c r="A76" s="3" t="s">
        <v>249</v>
      </c>
      <c r="B76" s="124">
        <f>+SUM(B77:B79)</f>
        <v>8300000</v>
      </c>
      <c r="C76" s="124">
        <f>+SUM(C77:C79)</f>
        <v>203800</v>
      </c>
      <c r="D76" s="62">
        <f>+SUM(D77:D79)</f>
        <v>2789900</v>
      </c>
      <c r="E76" s="62">
        <f>+SUM(E77:E79)</f>
        <v>222000</v>
      </c>
      <c r="F76" s="62">
        <f>+SUM(F77:F79)</f>
        <v>895882</v>
      </c>
      <c r="G76" s="67">
        <f t="shared" si="0"/>
        <v>4111582</v>
      </c>
      <c r="H76" s="36"/>
    </row>
    <row r="77" spans="1:8" x14ac:dyDescent="0.45">
      <c r="A77" s="15" t="s">
        <v>183</v>
      </c>
      <c r="B77" s="60">
        <f>+IFERROR(INDEX(M:Y,MATCH(A77,N:N,0),3),0)</f>
        <v>2000000</v>
      </c>
      <c r="C77" s="60">
        <f>+IFERROR(INDEX(M:Y,MATCH(A77,N:N,0),7),0)</f>
        <v>5300</v>
      </c>
      <c r="D77" s="60">
        <f>+IFERROR(INDEX(M:Y,MATCH(A77,N:N,0),10),0)</f>
        <v>440800</v>
      </c>
      <c r="E77" s="65">
        <f>+IFERROR(INDEX(M:AC,MATCH(A77,N:N,0),13),0)</f>
        <v>7000</v>
      </c>
      <c r="F77" s="149">
        <f>+IFERROR(INDEX(M:AC,MATCH(A77,N:N,0),16),0)</f>
        <v>748000</v>
      </c>
      <c r="G77" s="65">
        <f t="shared" si="0"/>
        <v>1201100</v>
      </c>
      <c r="H77" s="36"/>
    </row>
    <row r="78" spans="1:8" x14ac:dyDescent="0.45">
      <c r="A78" t="s">
        <v>378</v>
      </c>
      <c r="B78" s="60">
        <f>+IFERROR(INDEX(M:Y,MATCH(A78,N:N,0),3),0)</f>
        <v>6000000</v>
      </c>
      <c r="C78" s="60">
        <f>+IFERROR(INDEX(M:Y,MATCH(A78,N:N,0),7),0)</f>
        <v>198500</v>
      </c>
      <c r="D78" s="60">
        <f>+IFERROR(INDEX(M:Y,MATCH(A78,N:N,0),10),0)</f>
        <v>2349100</v>
      </c>
      <c r="E78" s="65">
        <f>+IFERROR(INDEX(M:AC,MATCH(A78,N:N,0),13),0)</f>
        <v>182000</v>
      </c>
      <c r="F78" s="149">
        <f>+IFERROR(INDEX(M:AC,MATCH(A78,N:N,0),16),0)</f>
        <v>147882</v>
      </c>
      <c r="G78" s="65"/>
      <c r="H78" s="36"/>
    </row>
    <row r="79" spans="1:8" ht="18.75" customHeight="1" x14ac:dyDescent="0.45">
      <c r="A79" s="19" t="s">
        <v>189</v>
      </c>
      <c r="B79" s="60">
        <f>+IFERROR(INDEX(M:Y,MATCH(A79,N:N,0),3),0)</f>
        <v>300000</v>
      </c>
      <c r="C79" s="60">
        <f>+IFERROR(INDEX(M:Y,MATCH(A79,N:N,0),7),0)</f>
        <v>0</v>
      </c>
      <c r="D79" s="60">
        <f>+IFERROR(INDEX(M:Y,MATCH(A79,N:N,0),10),0)</f>
        <v>0</v>
      </c>
      <c r="E79" s="65">
        <f>+IFERROR(INDEX(M:AC,MATCH(A79,N:N,0),13),0)</f>
        <v>33000</v>
      </c>
      <c r="F79" s="36">
        <f>+IFERROR(INDEX(M:AC,MATCH(A79,N:N,0),16),0)</f>
        <v>0</v>
      </c>
      <c r="G79" s="65">
        <f t="shared" si="0"/>
        <v>33000</v>
      </c>
      <c r="H79" s="36"/>
    </row>
    <row r="80" spans="1:8" x14ac:dyDescent="0.45">
      <c r="A80" s="3" t="s">
        <v>250</v>
      </c>
      <c r="B80" s="124">
        <f>+SUM(B81:B82)</f>
        <v>12500000</v>
      </c>
      <c r="C80" s="124">
        <f>+SUM(C81:C82)</f>
        <v>0</v>
      </c>
      <c r="D80" s="62">
        <f>+SUM(D81:D84)</f>
        <v>4350421</v>
      </c>
      <c r="E80" s="62">
        <f>+SUM(E81:E84)</f>
        <v>3247344</v>
      </c>
      <c r="F80" s="62">
        <f>+SUM(F81:F84)</f>
        <v>1102375</v>
      </c>
      <c r="G80" s="67">
        <f t="shared" ref="G80:G117" si="8">+SUM(C80:F80)</f>
        <v>8700140</v>
      </c>
      <c r="H80" s="36"/>
    </row>
    <row r="81" spans="1:14" x14ac:dyDescent="0.45">
      <c r="A81" s="15" t="s">
        <v>179</v>
      </c>
      <c r="B81" s="60">
        <f>+IFERROR(INDEX(M:Y,MATCH(A81,N:N,0),3),0)</f>
        <v>11000000</v>
      </c>
      <c r="C81" s="60">
        <f>+IFERROR(INDEX(M:Y,MATCH(A81,N:N,0),7),0)</f>
        <v>0</v>
      </c>
      <c r="D81" s="60">
        <f>+IFERROR(INDEX(M:Y,MATCH(A81,N:N,0),10),0)</f>
        <v>4278421</v>
      </c>
      <c r="E81" s="65">
        <f>+IFERROR(INDEX(M:AC,MATCH(A81,N:N,0),13),0)</f>
        <v>3247344</v>
      </c>
      <c r="F81" s="149">
        <f>+IFERROR(INDEX(M:AC,MATCH(A81,N:N,0),16),0)</f>
        <v>1000000</v>
      </c>
      <c r="G81" s="65">
        <f t="shared" si="8"/>
        <v>8525765</v>
      </c>
      <c r="H81" s="36"/>
    </row>
    <row r="82" spans="1:14" x14ac:dyDescent="0.45">
      <c r="A82" t="s">
        <v>191</v>
      </c>
      <c r="B82" s="60">
        <f>+IFERROR(INDEX(M:Y,MATCH(A82,N:N,0),3),0)</f>
        <v>1500000</v>
      </c>
      <c r="C82" s="60">
        <f>+IFERROR(INDEX(M:Y,MATCH(A82,N:N,0),7),0)</f>
        <v>0</v>
      </c>
      <c r="D82" s="60">
        <f>+IFERROR(INDEX(M:Y,MATCH(A82,N:N,0),10),0)</f>
        <v>72000</v>
      </c>
      <c r="E82" s="65">
        <f>+IFERROR(INDEX(M:AC,MATCH(A82,N:N,0),13),0)</f>
        <v>0</v>
      </c>
      <c r="F82" s="149">
        <f>+IFERROR(INDEX(M:AC,MATCH(A82,N:N,0),16),0)</f>
        <v>102375</v>
      </c>
      <c r="G82" s="65">
        <f t="shared" si="8"/>
        <v>174375</v>
      </c>
      <c r="H82" s="36"/>
    </row>
    <row r="83" spans="1:14" hidden="1" x14ac:dyDescent="0.45">
      <c r="A83" s="15"/>
      <c r="B83" s="60">
        <f>+IFERROR(INDEX(M:Y,MATCH(A83,N:N,0),3),0)</f>
        <v>0</v>
      </c>
      <c r="C83" s="60">
        <f>+IFERROR(INDEX(M:Y,MATCH(A83,N:N,0),6),0)</f>
        <v>0</v>
      </c>
      <c r="D83" s="60">
        <f>IFERROR(INDEX(#REF!,MATCH(A83,#REF!,0),10),0)</f>
        <v>0</v>
      </c>
      <c r="E83" s="65">
        <f>+IFERROR(INDEX(M:AC,MATCH(A83,N:N,0),13),0)</f>
        <v>0</v>
      </c>
      <c r="F83" s="36">
        <f>+IFERROR(INDEX(#REF!,MATCH(A83,#REF!,0),18),0)</f>
        <v>0</v>
      </c>
      <c r="G83" s="65">
        <f t="shared" si="8"/>
        <v>0</v>
      </c>
      <c r="H83" s="36"/>
    </row>
    <row r="84" spans="1:14" hidden="1" x14ac:dyDescent="0.45">
      <c r="A84" s="15"/>
      <c r="B84" s="60">
        <f>+IFERROR(INDEX(M:Y,MATCH(A84,N:N,0),3),0)</f>
        <v>0</v>
      </c>
      <c r="C84" s="60">
        <f>+IFERROR(INDEX(M:Y,MATCH(A84,N:N,0),6),0)</f>
        <v>0</v>
      </c>
      <c r="D84" s="60">
        <f>IFERROR(INDEX(#REF!,MATCH(A84,#REF!,0),10),0)</f>
        <v>0</v>
      </c>
      <c r="E84" s="65">
        <f>+IFERROR(INDEX(M:AC,MATCH(A84,N:N,0),13),0)</f>
        <v>0</v>
      </c>
      <c r="F84" s="36">
        <f>+IFERROR(INDEX(#REF!,MATCH(A84,#REF!,0),18),0)</f>
        <v>0</v>
      </c>
      <c r="G84" s="65">
        <f t="shared" si="8"/>
        <v>0</v>
      </c>
      <c r="H84" s="36"/>
    </row>
    <row r="85" spans="1:14" x14ac:dyDescent="0.45">
      <c r="A85" s="3" t="s">
        <v>251</v>
      </c>
      <c r="B85" s="124">
        <f>+SUM(B86:B99)</f>
        <v>141150000</v>
      </c>
      <c r="C85" s="124">
        <f>+SUM(C86:C99)</f>
        <v>13444158</v>
      </c>
      <c r="D85" s="62">
        <f>+SUM(D86:D99)</f>
        <v>13845143</v>
      </c>
      <c r="E85" s="67">
        <f>+SUM(E86:E99)</f>
        <v>10699815</v>
      </c>
      <c r="F85" s="39">
        <f>+SUM(F86:F99)</f>
        <v>32350593</v>
      </c>
      <c r="G85" s="67">
        <f t="shared" si="8"/>
        <v>70339709</v>
      </c>
      <c r="H85" s="130"/>
      <c r="I85" s="130">
        <f t="shared" ref="I85:K85" si="9">+SUM(I86:I103)</f>
        <v>0</v>
      </c>
      <c r="J85" s="130">
        <f t="shared" si="9"/>
        <v>0</v>
      </c>
      <c r="K85" s="130">
        <f t="shared" si="9"/>
        <v>0</v>
      </c>
    </row>
    <row r="86" spans="1:14" ht="15.4" x14ac:dyDescent="0.45">
      <c r="A86" s="48" t="s">
        <v>307</v>
      </c>
      <c r="B86" s="60">
        <f t="shared" ref="B86:B99" si="10">+IFERROR(INDEX(M:Y,MATCH(A86,N:N,0),3),0)</f>
        <v>3800000</v>
      </c>
      <c r="C86" s="60">
        <f t="shared" ref="C86:C99" si="11">+IFERROR(INDEX(M:Y,MATCH(A86,N:N,0),7),0)</f>
        <v>558000</v>
      </c>
      <c r="D86" s="60">
        <f t="shared" ref="D86:D99" si="12">+IFERROR(INDEX(M:Y,MATCH(A86,N:N,0),10),0)</f>
        <v>0</v>
      </c>
      <c r="E86" s="65">
        <f t="shared" ref="E86:E99" si="13">+IFERROR(INDEX(M:AC,MATCH(A86,N:N,0),13),0)</f>
        <v>932250</v>
      </c>
      <c r="F86" s="149">
        <f t="shared" ref="F86:F99" si="14">+IFERROR(INDEX(M:AC,MATCH(A86,N:N,0),16),0)</f>
        <v>0</v>
      </c>
      <c r="G86" s="65">
        <f t="shared" si="8"/>
        <v>1490250</v>
      </c>
      <c r="H86" s="36"/>
    </row>
    <row r="87" spans="1:14" x14ac:dyDescent="0.45">
      <c r="A87" t="s">
        <v>181</v>
      </c>
      <c r="B87" s="60">
        <f t="shared" si="10"/>
        <v>9000000</v>
      </c>
      <c r="C87" s="60">
        <f t="shared" si="11"/>
        <v>848235</v>
      </c>
      <c r="D87" s="60">
        <f t="shared" si="12"/>
        <v>0</v>
      </c>
      <c r="E87" s="65">
        <f t="shared" si="13"/>
        <v>473569</v>
      </c>
      <c r="F87" s="149">
        <f t="shared" si="14"/>
        <v>4027590</v>
      </c>
      <c r="G87" s="65">
        <f t="shared" si="8"/>
        <v>5349394</v>
      </c>
      <c r="H87" s="36"/>
    </row>
    <row r="88" spans="1:14" x14ac:dyDescent="0.45">
      <c r="A88" t="s">
        <v>380</v>
      </c>
      <c r="B88" s="60">
        <f t="shared" si="10"/>
        <v>28900000</v>
      </c>
      <c r="C88" s="60">
        <f t="shared" si="11"/>
        <v>4918072</v>
      </c>
      <c r="D88" s="60">
        <f t="shared" si="12"/>
        <v>4317008</v>
      </c>
      <c r="E88" s="65">
        <f t="shared" si="13"/>
        <v>2002769</v>
      </c>
      <c r="F88" s="149">
        <f t="shared" si="14"/>
        <v>14999808</v>
      </c>
      <c r="G88" s="65">
        <f t="shared" si="8"/>
        <v>26237657</v>
      </c>
      <c r="H88" s="36"/>
    </row>
    <row r="89" spans="1:14" ht="15.4" x14ac:dyDescent="0.45">
      <c r="A89" s="48" t="s">
        <v>182</v>
      </c>
      <c r="B89" s="60">
        <f t="shared" si="10"/>
        <v>8000000</v>
      </c>
      <c r="C89" s="60">
        <f t="shared" si="11"/>
        <v>1154784</v>
      </c>
      <c r="D89" s="60">
        <f t="shared" si="12"/>
        <v>4351879</v>
      </c>
      <c r="E89" s="65">
        <f t="shared" si="13"/>
        <v>325261</v>
      </c>
      <c r="F89" s="149">
        <f t="shared" si="14"/>
        <v>1978269</v>
      </c>
      <c r="G89" s="65">
        <f t="shared" si="8"/>
        <v>7810193</v>
      </c>
      <c r="H89" s="36"/>
    </row>
    <row r="90" spans="1:14" x14ac:dyDescent="0.45">
      <c r="A90" t="s">
        <v>371</v>
      </c>
      <c r="B90" s="60">
        <f t="shared" si="10"/>
        <v>11000000</v>
      </c>
      <c r="C90" s="60">
        <f t="shared" si="11"/>
        <v>3000</v>
      </c>
      <c r="D90" s="60">
        <f t="shared" si="12"/>
        <v>0</v>
      </c>
      <c r="E90" s="65">
        <f t="shared" si="13"/>
        <v>0</v>
      </c>
      <c r="F90" s="149">
        <f t="shared" si="14"/>
        <v>0</v>
      </c>
      <c r="G90" s="65">
        <f t="shared" si="8"/>
        <v>3000</v>
      </c>
      <c r="H90" s="36"/>
    </row>
    <row r="91" spans="1:14" x14ac:dyDescent="0.45">
      <c r="A91" t="s">
        <v>356</v>
      </c>
      <c r="B91" s="60">
        <f t="shared" si="10"/>
        <v>10000000</v>
      </c>
      <c r="C91" s="60">
        <f t="shared" si="11"/>
        <v>0</v>
      </c>
      <c r="D91" s="60">
        <f t="shared" si="12"/>
        <v>0</v>
      </c>
      <c r="E91" s="65">
        <f t="shared" si="13"/>
        <v>0</v>
      </c>
      <c r="F91" s="149">
        <f t="shared" si="14"/>
        <v>0</v>
      </c>
      <c r="G91" s="65">
        <f t="shared" si="8"/>
        <v>0</v>
      </c>
      <c r="H91" s="36"/>
    </row>
    <row r="92" spans="1:14" x14ac:dyDescent="0.45">
      <c r="A92" t="s">
        <v>401</v>
      </c>
      <c r="B92" s="60">
        <f t="shared" si="10"/>
        <v>5000000</v>
      </c>
      <c r="C92" s="60">
        <f t="shared" si="11"/>
        <v>0</v>
      </c>
      <c r="D92" s="60">
        <f t="shared" si="12"/>
        <v>0</v>
      </c>
      <c r="E92" s="65">
        <f t="shared" si="13"/>
        <v>12000</v>
      </c>
      <c r="F92" s="149">
        <f t="shared" si="14"/>
        <v>40000</v>
      </c>
      <c r="G92" s="65">
        <f t="shared" si="8"/>
        <v>52000</v>
      </c>
      <c r="H92" s="36"/>
    </row>
    <row r="93" spans="1:14" x14ac:dyDescent="0.45">
      <c r="A93" t="s">
        <v>382</v>
      </c>
      <c r="B93" s="60">
        <f t="shared" si="10"/>
        <v>6500000</v>
      </c>
      <c r="C93" s="60">
        <f t="shared" si="11"/>
        <v>0</v>
      </c>
      <c r="D93" s="60">
        <f t="shared" si="12"/>
        <v>0</v>
      </c>
      <c r="E93" s="65">
        <f t="shared" si="13"/>
        <v>0</v>
      </c>
      <c r="F93" s="149">
        <f t="shared" si="14"/>
        <v>0</v>
      </c>
      <c r="G93" s="65">
        <f t="shared" si="8"/>
        <v>0</v>
      </c>
      <c r="H93" s="36"/>
      <c r="M93" s="51" t="s">
        <v>311</v>
      </c>
      <c r="N93" t="s">
        <v>338</v>
      </c>
    </row>
    <row r="94" spans="1:14" x14ac:dyDescent="0.45">
      <c r="A94" t="s">
        <v>308</v>
      </c>
      <c r="B94" s="60">
        <f t="shared" si="10"/>
        <v>9950000</v>
      </c>
      <c r="C94" s="60">
        <f t="shared" si="11"/>
        <v>0</v>
      </c>
      <c r="D94" s="60">
        <f t="shared" si="12"/>
        <v>0</v>
      </c>
      <c r="E94" s="65">
        <f t="shared" si="13"/>
        <v>0</v>
      </c>
      <c r="F94" s="149">
        <f t="shared" si="14"/>
        <v>9387940</v>
      </c>
      <c r="G94" s="65">
        <f t="shared" si="8"/>
        <v>9387940</v>
      </c>
      <c r="H94" s="36"/>
      <c r="M94" s="51" t="s">
        <v>315</v>
      </c>
      <c r="N94" t="s">
        <v>312</v>
      </c>
    </row>
    <row r="95" spans="1:14" ht="15.75" x14ac:dyDescent="0.5">
      <c r="A95" s="80" t="s">
        <v>404</v>
      </c>
      <c r="B95" s="60">
        <f t="shared" si="10"/>
        <v>2000000</v>
      </c>
      <c r="C95" s="60">
        <f t="shared" si="11"/>
        <v>0</v>
      </c>
      <c r="D95" s="60">
        <f t="shared" si="12"/>
        <v>0</v>
      </c>
      <c r="E95" s="65">
        <f t="shared" si="13"/>
        <v>447917</v>
      </c>
      <c r="F95" s="149">
        <f t="shared" si="14"/>
        <v>145834</v>
      </c>
      <c r="G95" s="65">
        <f t="shared" si="8"/>
        <v>593751</v>
      </c>
      <c r="H95" s="36"/>
      <c r="M95" s="51" t="s">
        <v>314</v>
      </c>
      <c r="N95" t="s">
        <v>312</v>
      </c>
    </row>
    <row r="96" spans="1:14" x14ac:dyDescent="0.45">
      <c r="A96" t="s">
        <v>399</v>
      </c>
      <c r="B96" s="60">
        <f t="shared" si="10"/>
        <v>2000000</v>
      </c>
      <c r="C96" s="60">
        <f t="shared" si="11"/>
        <v>0</v>
      </c>
      <c r="D96" s="60">
        <f t="shared" si="12"/>
        <v>0</v>
      </c>
      <c r="E96" s="65">
        <f t="shared" si="13"/>
        <v>0</v>
      </c>
      <c r="F96" s="149">
        <f t="shared" si="14"/>
        <v>0</v>
      </c>
      <c r="G96" s="65">
        <f t="shared" si="8"/>
        <v>0</v>
      </c>
      <c r="H96" s="36"/>
      <c r="M96" s="51" t="s">
        <v>320</v>
      </c>
      <c r="N96" t="s">
        <v>312</v>
      </c>
    </row>
    <row r="97" spans="1:29" x14ac:dyDescent="0.45">
      <c r="A97" t="s">
        <v>357</v>
      </c>
      <c r="B97" s="60">
        <f t="shared" si="10"/>
        <v>6000000</v>
      </c>
      <c r="C97" s="60">
        <f t="shared" si="11"/>
        <v>2028600</v>
      </c>
      <c r="D97" s="60">
        <f t="shared" si="12"/>
        <v>0</v>
      </c>
      <c r="E97" s="65">
        <f t="shared" si="13"/>
        <v>0</v>
      </c>
      <c r="F97" s="149">
        <f t="shared" si="14"/>
        <v>0</v>
      </c>
      <c r="G97" s="65">
        <f t="shared" si="8"/>
        <v>2028600</v>
      </c>
      <c r="H97" s="36"/>
    </row>
    <row r="98" spans="1:29" x14ac:dyDescent="0.45">
      <c r="A98" t="s">
        <v>389</v>
      </c>
      <c r="B98" s="60">
        <f t="shared" si="10"/>
        <v>17000000</v>
      </c>
      <c r="C98" s="60">
        <f t="shared" si="11"/>
        <v>0</v>
      </c>
      <c r="D98" s="60">
        <f t="shared" si="12"/>
        <v>217129</v>
      </c>
      <c r="E98" s="65">
        <f t="shared" si="13"/>
        <v>0</v>
      </c>
      <c r="F98" s="149">
        <f t="shared" si="14"/>
        <v>0</v>
      </c>
      <c r="G98" s="65">
        <f t="shared" si="8"/>
        <v>217129</v>
      </c>
      <c r="H98" s="36"/>
      <c r="M98" s="51" t="s">
        <v>316</v>
      </c>
      <c r="O98" s="51" t="s">
        <v>313</v>
      </c>
      <c r="P98" s="51" t="s">
        <v>317</v>
      </c>
    </row>
    <row r="99" spans="1:29" x14ac:dyDescent="0.45">
      <c r="A99" t="s">
        <v>368</v>
      </c>
      <c r="B99" s="60">
        <f t="shared" si="10"/>
        <v>22000000</v>
      </c>
      <c r="C99" s="60">
        <f t="shared" si="11"/>
        <v>3933467</v>
      </c>
      <c r="D99" s="60">
        <f t="shared" si="12"/>
        <v>4959127</v>
      </c>
      <c r="E99" s="65">
        <f t="shared" si="13"/>
        <v>6506049</v>
      </c>
      <c r="F99" s="149">
        <f t="shared" si="14"/>
        <v>1771152</v>
      </c>
      <c r="G99" s="65">
        <f t="shared" si="8"/>
        <v>17169795</v>
      </c>
      <c r="H99" s="36"/>
      <c r="O99" t="s">
        <v>324</v>
      </c>
      <c r="Q99" t="s">
        <v>325</v>
      </c>
      <c r="T99" t="s">
        <v>328</v>
      </c>
      <c r="W99" t="s">
        <v>360</v>
      </c>
      <c r="Z99" t="s">
        <v>363</v>
      </c>
      <c r="AC99" t="s">
        <v>69</v>
      </c>
    </row>
    <row r="100" spans="1:29" x14ac:dyDescent="0.45">
      <c r="A100" s="3" t="s">
        <v>252</v>
      </c>
      <c r="B100" s="124">
        <f>+SUM(B101:B105)</f>
        <v>28900000</v>
      </c>
      <c r="C100" s="124">
        <f>+SUM(C101:C105)</f>
        <v>4905569</v>
      </c>
      <c r="D100" s="124">
        <f>+SUM(D101:D105)</f>
        <v>5391004</v>
      </c>
      <c r="E100" s="124">
        <f>+SUM(E101:E105)</f>
        <v>6369437</v>
      </c>
      <c r="F100" s="124">
        <f>+SUM(F101:F106)</f>
        <v>4002424</v>
      </c>
      <c r="G100" s="95">
        <f t="shared" si="8"/>
        <v>20668434</v>
      </c>
      <c r="H100" s="36"/>
      <c r="M100" s="51" t="s">
        <v>318</v>
      </c>
      <c r="N100" s="51" t="s">
        <v>319</v>
      </c>
      <c r="O100" t="s">
        <v>330</v>
      </c>
      <c r="P100" t="s">
        <v>331</v>
      </c>
      <c r="Q100" t="s">
        <v>332</v>
      </c>
      <c r="R100" t="s">
        <v>333</v>
      </c>
      <c r="S100" t="s">
        <v>322</v>
      </c>
      <c r="T100" t="s">
        <v>332</v>
      </c>
      <c r="U100" t="s">
        <v>333</v>
      </c>
      <c r="V100" t="s">
        <v>322</v>
      </c>
      <c r="W100" t="s">
        <v>332</v>
      </c>
      <c r="X100" t="s">
        <v>333</v>
      </c>
      <c r="Y100" t="s">
        <v>322</v>
      </c>
      <c r="Z100" t="s">
        <v>332</v>
      </c>
      <c r="AA100" t="s">
        <v>333</v>
      </c>
      <c r="AB100" t="s">
        <v>322</v>
      </c>
    </row>
    <row r="101" spans="1:29" ht="17.25" customHeight="1" x14ac:dyDescent="0.45">
      <c r="A101" t="s">
        <v>381</v>
      </c>
      <c r="B101" s="60">
        <f t="shared" ref="B101:B106" si="15">+IFERROR(INDEX(M:Y,MATCH(A101,N:N,0),3),0)</f>
        <v>3500000</v>
      </c>
      <c r="C101" s="60">
        <f>+IFERROR(INDEX(M:Y,MATCH(A101,N:N,0),7),0)</f>
        <v>0</v>
      </c>
      <c r="D101" s="60">
        <f t="shared" ref="D101:D106" si="16">+IFERROR(INDEX(M:Y,MATCH(A101,N:N,0),10),0)</f>
        <v>0</v>
      </c>
      <c r="E101" s="65">
        <f t="shared" ref="E101:E106" si="17">+IFERROR(INDEX(M:AC,MATCH(A101,N:N,0),13),0)</f>
        <v>0</v>
      </c>
      <c r="F101" s="149">
        <f t="shared" ref="F101:F106" si="18">+IFERROR(INDEX(M:AC,MATCH(A101,N:N,0),16),0)</f>
        <v>0</v>
      </c>
      <c r="G101" s="65">
        <f t="shared" si="8"/>
        <v>0</v>
      </c>
      <c r="H101" s="36"/>
      <c r="M101" s="94" t="s">
        <v>323</v>
      </c>
      <c r="N101" s="94" t="s">
        <v>166</v>
      </c>
      <c r="O101" s="94">
        <v>300000</v>
      </c>
      <c r="P101" s="94">
        <v>200000</v>
      </c>
      <c r="Q101" s="94">
        <v>10519</v>
      </c>
      <c r="R101" s="94"/>
      <c r="S101" s="94">
        <v>10519</v>
      </c>
      <c r="T101" s="94">
        <v>45230</v>
      </c>
      <c r="U101" s="94"/>
      <c r="V101" s="94">
        <v>45230</v>
      </c>
      <c r="W101" s="94">
        <v>84166</v>
      </c>
      <c r="X101" s="94"/>
      <c r="Y101" s="94">
        <v>84166</v>
      </c>
      <c r="Z101" s="94">
        <v>138275</v>
      </c>
      <c r="AA101" s="94"/>
      <c r="AB101" s="94">
        <v>137275</v>
      </c>
      <c r="AC101" s="94">
        <v>1055380</v>
      </c>
    </row>
    <row r="102" spans="1:29" ht="18.75" customHeight="1" x14ac:dyDescent="0.45">
      <c r="A102" t="s">
        <v>383</v>
      </c>
      <c r="B102" s="60">
        <f t="shared" si="15"/>
        <v>1500000</v>
      </c>
      <c r="C102" s="60">
        <f>+IFERROR(INDEX(M:Y,MATCH(A102,N:N,0),7),0)</f>
        <v>0</v>
      </c>
      <c r="D102" s="60">
        <f t="shared" si="16"/>
        <v>0</v>
      </c>
      <c r="E102" s="65">
        <f t="shared" si="17"/>
        <v>0</v>
      </c>
      <c r="F102" s="149">
        <f t="shared" si="18"/>
        <v>0</v>
      </c>
      <c r="G102" s="65">
        <f t="shared" si="8"/>
        <v>0</v>
      </c>
      <c r="H102" s="36"/>
      <c r="N102" t="s">
        <v>167</v>
      </c>
      <c r="O102">
        <v>1400000</v>
      </c>
      <c r="P102">
        <v>1000000</v>
      </c>
      <c r="Q102">
        <v>274620</v>
      </c>
      <c r="S102">
        <v>274620</v>
      </c>
      <c r="T102">
        <v>195000</v>
      </c>
      <c r="V102">
        <v>195000</v>
      </c>
      <c r="W102">
        <v>297000</v>
      </c>
      <c r="Y102">
        <v>297000</v>
      </c>
      <c r="Z102">
        <v>465700</v>
      </c>
      <c r="AB102">
        <v>465700</v>
      </c>
      <c r="AC102">
        <v>4864640</v>
      </c>
    </row>
    <row r="103" spans="1:29" x14ac:dyDescent="0.45">
      <c r="A103" t="s">
        <v>392</v>
      </c>
      <c r="B103" s="60">
        <f t="shared" si="15"/>
        <v>1500000</v>
      </c>
      <c r="C103" s="60">
        <f>+IFERROR(INDEX(M:Y,MATCH(A103,N:N,0),7),0)</f>
        <v>0</v>
      </c>
      <c r="D103" s="60">
        <f t="shared" si="16"/>
        <v>0</v>
      </c>
      <c r="E103" s="65">
        <f t="shared" si="17"/>
        <v>0</v>
      </c>
      <c r="F103" s="149">
        <f t="shared" si="18"/>
        <v>0</v>
      </c>
      <c r="G103" s="65">
        <f t="shared" si="8"/>
        <v>0</v>
      </c>
      <c r="H103" s="36"/>
      <c r="N103" t="s">
        <v>168</v>
      </c>
      <c r="O103">
        <v>300000</v>
      </c>
      <c r="P103">
        <v>300000</v>
      </c>
      <c r="Q103">
        <v>3000</v>
      </c>
      <c r="S103">
        <v>3000</v>
      </c>
      <c r="T103">
        <v>143500</v>
      </c>
      <c r="U103">
        <v>20000</v>
      </c>
      <c r="V103">
        <v>123500</v>
      </c>
      <c r="W103">
        <v>5000</v>
      </c>
      <c r="Y103">
        <v>5000</v>
      </c>
      <c r="AC103">
        <v>903000</v>
      </c>
    </row>
    <row r="104" spans="1:29" x14ac:dyDescent="0.45">
      <c r="A104" s="16" t="s">
        <v>186</v>
      </c>
      <c r="B104" s="60">
        <f t="shared" si="15"/>
        <v>18100000</v>
      </c>
      <c r="C104" s="60">
        <f>+IFERROR(INDEX(M:Y,MATCH(A104,N:N,0),7),0)</f>
        <v>3558235</v>
      </c>
      <c r="D104" s="60">
        <f t="shared" si="16"/>
        <v>3961087</v>
      </c>
      <c r="E104" s="65">
        <f t="shared" si="17"/>
        <v>5504274</v>
      </c>
      <c r="F104" s="149">
        <f t="shared" si="18"/>
        <v>3599616</v>
      </c>
      <c r="G104" s="92">
        <f t="shared" si="8"/>
        <v>16623212</v>
      </c>
      <c r="H104" s="36"/>
      <c r="N104" t="s">
        <v>339</v>
      </c>
      <c r="O104">
        <v>2500000</v>
      </c>
      <c r="P104">
        <v>2500000</v>
      </c>
      <c r="Q104">
        <v>31000</v>
      </c>
      <c r="S104">
        <v>31000</v>
      </c>
      <c r="AC104">
        <v>5062000</v>
      </c>
    </row>
    <row r="105" spans="1:29" x14ac:dyDescent="0.45">
      <c r="A105" s="16" t="s">
        <v>192</v>
      </c>
      <c r="B105" s="60">
        <f t="shared" si="15"/>
        <v>4300000</v>
      </c>
      <c r="C105" s="60">
        <f>+IFERROR(INDEX(M:Y,MATCH(A105,N:N,0),7),0)</f>
        <v>1347334</v>
      </c>
      <c r="D105" s="60">
        <f t="shared" si="16"/>
        <v>1429917</v>
      </c>
      <c r="E105" s="65">
        <f t="shared" si="17"/>
        <v>865163</v>
      </c>
      <c r="F105" s="149">
        <f t="shared" si="18"/>
        <v>402808</v>
      </c>
      <c r="G105" s="65">
        <f t="shared" si="8"/>
        <v>4045222</v>
      </c>
      <c r="H105" s="36"/>
      <c r="N105" t="s">
        <v>381</v>
      </c>
      <c r="O105">
        <v>3500000</v>
      </c>
      <c r="P105">
        <v>3500000</v>
      </c>
      <c r="AC105">
        <v>7000000</v>
      </c>
    </row>
    <row r="106" spans="1:29" x14ac:dyDescent="0.45">
      <c r="A106" s="16"/>
      <c r="B106" s="60">
        <f t="shared" si="15"/>
        <v>0</v>
      </c>
      <c r="C106" s="91">
        <f>+IFERROR(INDEX(M:Y,MATCH(A106,N:N,0),6),0)</f>
        <v>0</v>
      </c>
      <c r="D106" s="60">
        <f t="shared" si="16"/>
        <v>0</v>
      </c>
      <c r="E106" s="65">
        <f t="shared" si="17"/>
        <v>0</v>
      </c>
      <c r="F106" s="149">
        <f t="shared" si="18"/>
        <v>0</v>
      </c>
      <c r="G106" s="65">
        <f t="shared" si="8"/>
        <v>0</v>
      </c>
      <c r="H106" s="36"/>
      <c r="N106" t="s">
        <v>171</v>
      </c>
      <c r="O106">
        <v>23700000</v>
      </c>
      <c r="P106">
        <v>15700000</v>
      </c>
      <c r="Q106">
        <v>2772283</v>
      </c>
      <c r="S106">
        <v>2772283</v>
      </c>
      <c r="T106">
        <v>1693825</v>
      </c>
      <c r="V106">
        <v>1693825</v>
      </c>
      <c r="W106">
        <v>14671936</v>
      </c>
      <c r="Y106">
        <v>14671936</v>
      </c>
      <c r="Z106">
        <v>2966534</v>
      </c>
      <c r="AB106">
        <v>2966534</v>
      </c>
      <c r="AC106">
        <v>83609156</v>
      </c>
    </row>
    <row r="107" spans="1:29" x14ac:dyDescent="0.45">
      <c r="A107" s="52" t="s">
        <v>253</v>
      </c>
      <c r="B107" s="63">
        <f>+B108+B111+B114</f>
        <v>75100000</v>
      </c>
      <c r="C107" s="63">
        <f>+C108+C111+C114</f>
        <v>15702023</v>
      </c>
      <c r="D107" s="63">
        <f>+D108+D111+D114</f>
        <v>4079974</v>
      </c>
      <c r="E107" s="63">
        <f>+E108+E111+E114</f>
        <v>4750623</v>
      </c>
      <c r="F107" s="63">
        <f>+F108+F111+F114</f>
        <v>5133797</v>
      </c>
      <c r="G107" s="131">
        <f t="shared" si="8"/>
        <v>29666417</v>
      </c>
      <c r="H107" s="36"/>
      <c r="N107" t="s">
        <v>305</v>
      </c>
      <c r="O107">
        <v>5000000</v>
      </c>
      <c r="P107">
        <v>5000000</v>
      </c>
      <c r="Q107">
        <v>580732</v>
      </c>
      <c r="S107">
        <v>580732</v>
      </c>
      <c r="T107">
        <v>630454</v>
      </c>
      <c r="V107">
        <v>630454</v>
      </c>
      <c r="W107">
        <v>726122</v>
      </c>
      <c r="Y107">
        <v>671732</v>
      </c>
      <c r="Z107">
        <v>999188</v>
      </c>
      <c r="AB107">
        <v>1053578</v>
      </c>
      <c r="AC107">
        <v>15872992</v>
      </c>
    </row>
    <row r="108" spans="1:29" x14ac:dyDescent="0.45">
      <c r="A108" s="3" t="s">
        <v>254</v>
      </c>
      <c r="B108" s="124">
        <f>+SUM(B109:B110)</f>
        <v>20000000</v>
      </c>
      <c r="C108" s="124">
        <f>+SUM(C109:C110)</f>
        <v>4075725</v>
      </c>
      <c r="D108" s="124">
        <f>+SUM(D109:D110)</f>
        <v>1391491</v>
      </c>
      <c r="E108" s="124">
        <f>+SUM(E109:E110)</f>
        <v>2905567</v>
      </c>
      <c r="F108" s="124">
        <f>+SUM(F109:F110)</f>
        <v>2536406</v>
      </c>
      <c r="G108" s="95">
        <f t="shared" si="8"/>
        <v>10909189</v>
      </c>
      <c r="H108" s="36"/>
      <c r="N108" t="s">
        <v>382</v>
      </c>
      <c r="O108">
        <v>6500000</v>
      </c>
      <c r="P108">
        <v>6500000</v>
      </c>
      <c r="AC108">
        <v>13000000</v>
      </c>
    </row>
    <row r="109" spans="1:29" x14ac:dyDescent="0.45">
      <c r="A109" t="s">
        <v>372</v>
      </c>
      <c r="B109" s="60">
        <f>+IFERROR(INDEX(M:Y,MATCH(A109,N:N,0),3),0)</f>
        <v>12000000</v>
      </c>
      <c r="C109" s="60">
        <f>+IFERROR(INDEX(M:Y,MATCH(A109,N:N,0),7),0)</f>
        <v>4004400</v>
      </c>
      <c r="D109" s="60">
        <f>+IFERROR(INDEX(M:Y,MATCH(A109,N:N,0),10),0)</f>
        <v>994491</v>
      </c>
      <c r="E109" s="65">
        <f>+IFERROR(INDEX(M:AC,MATCH(A109,N:N,0),13),0)</f>
        <v>2151317</v>
      </c>
      <c r="F109" s="149">
        <f>+IFERROR(INDEX(M:AC,MATCH(A109,N:N,0),16),0)</f>
        <v>2434406</v>
      </c>
      <c r="G109" s="65">
        <f t="shared" si="8"/>
        <v>9584614</v>
      </c>
      <c r="H109" s="36"/>
      <c r="N109" t="s">
        <v>369</v>
      </c>
      <c r="O109">
        <v>200000</v>
      </c>
      <c r="P109">
        <v>200000</v>
      </c>
      <c r="Q109">
        <v>149950</v>
      </c>
      <c r="S109">
        <v>149950</v>
      </c>
      <c r="T109">
        <v>17932</v>
      </c>
      <c r="V109">
        <v>17932</v>
      </c>
      <c r="AC109">
        <v>735764</v>
      </c>
    </row>
    <row r="110" spans="1:29" x14ac:dyDescent="0.45">
      <c r="A110" t="s">
        <v>370</v>
      </c>
      <c r="B110" s="60">
        <f>+IFERROR(INDEX(M:Y,MATCH(A110,N:N,0),3),0)</f>
        <v>8000000</v>
      </c>
      <c r="C110" s="60">
        <f>+IFERROR(INDEX(M:Y,MATCH(A110,N:N,0),7),0)</f>
        <v>71325</v>
      </c>
      <c r="D110" s="60">
        <f>+IFERROR(INDEX(M:Y,MATCH(A110,N:N,0),10),0)</f>
        <v>397000</v>
      </c>
      <c r="E110" s="65">
        <f>+IFERROR(INDEX(M:AC,MATCH(A110,N:N,0),13),0)</f>
        <v>754250</v>
      </c>
      <c r="F110" s="149">
        <f>+IFERROR(INDEX(M:AC,MATCH(A110,N:N,0),16),0)</f>
        <v>102000</v>
      </c>
      <c r="G110" s="65">
        <f t="shared" si="8"/>
        <v>1324575</v>
      </c>
      <c r="H110" s="36"/>
      <c r="N110" t="s">
        <v>308</v>
      </c>
      <c r="O110">
        <v>9950000</v>
      </c>
      <c r="P110">
        <v>42000000</v>
      </c>
      <c r="Z110">
        <v>9387940</v>
      </c>
      <c r="AB110">
        <v>9387940</v>
      </c>
      <c r="AC110">
        <v>70725880</v>
      </c>
    </row>
    <row r="111" spans="1:29" x14ac:dyDescent="0.45">
      <c r="A111" s="3" t="s">
        <v>230</v>
      </c>
      <c r="B111" s="124">
        <f>+SUM(B112:B113)</f>
        <v>7500000</v>
      </c>
      <c r="C111" s="124">
        <f>+SUM(C112:C113)</f>
        <v>1179889</v>
      </c>
      <c r="D111" s="124">
        <f>+D112+D113</f>
        <v>2688483</v>
      </c>
      <c r="E111" s="124">
        <f>+E112+E113</f>
        <v>1047270</v>
      </c>
      <c r="F111" s="124">
        <f>+F112+F113</f>
        <v>2287941</v>
      </c>
      <c r="G111" s="95">
        <f t="shared" si="8"/>
        <v>7203583</v>
      </c>
      <c r="H111" s="36"/>
      <c r="N111" t="s">
        <v>370</v>
      </c>
      <c r="O111">
        <v>8000000</v>
      </c>
      <c r="P111">
        <v>8000000</v>
      </c>
      <c r="Q111">
        <v>71325</v>
      </c>
      <c r="S111">
        <v>71325</v>
      </c>
      <c r="T111">
        <v>397000</v>
      </c>
      <c r="V111">
        <v>397000</v>
      </c>
      <c r="W111">
        <v>810400</v>
      </c>
      <c r="Y111">
        <v>754250</v>
      </c>
      <c r="Z111">
        <v>102000</v>
      </c>
      <c r="AB111">
        <v>102000</v>
      </c>
      <c r="AC111">
        <v>18705300</v>
      </c>
    </row>
    <row r="112" spans="1:29" x14ac:dyDescent="0.45">
      <c r="A112" s="16" t="s">
        <v>167</v>
      </c>
      <c r="B112" s="60">
        <f>+IFERROR(INDEX(M:Y,MATCH(A112,N:N,0),3),0)</f>
        <v>1400000</v>
      </c>
      <c r="C112" s="60">
        <f>+IFERROR(INDEX(M:Y,MATCH(A112,N:N,0),7),0)</f>
        <v>274620</v>
      </c>
      <c r="D112" s="91">
        <f>+IFERROR(INDEX(M:Y,MATCH(A112,N:N,0),10),0)</f>
        <v>195000</v>
      </c>
      <c r="E112" s="65">
        <f>+IFERROR(INDEX(M:AC,MATCH(A112,N:N,0),13),0)</f>
        <v>297000</v>
      </c>
      <c r="F112" s="91">
        <f>+IFERROR(INDEX(M:AC,MATCH(A112,N:N,0),16),0)</f>
        <v>465700</v>
      </c>
      <c r="G112" s="67">
        <f t="shared" si="8"/>
        <v>1232320</v>
      </c>
      <c r="H112" s="36"/>
      <c r="N112" t="s">
        <v>383</v>
      </c>
      <c r="O112">
        <v>1500000</v>
      </c>
      <c r="P112">
        <v>1500000</v>
      </c>
      <c r="AC112">
        <v>3000000</v>
      </c>
    </row>
    <row r="113" spans="1:29" x14ac:dyDescent="0.45">
      <c r="A113" t="s">
        <v>193</v>
      </c>
      <c r="B113" s="60">
        <f>+IFERROR(INDEX(M:Y,MATCH(A113,N:N,0),3),0)</f>
        <v>6100000</v>
      </c>
      <c r="C113" s="60">
        <f>+IFERROR(INDEX(M:Y,MATCH(A113,N:N,0),7),0)</f>
        <v>905269</v>
      </c>
      <c r="D113" s="91">
        <f>+IFERROR(INDEX(M:Y,MATCH(A113,N:N,0),10),0)</f>
        <v>2493483</v>
      </c>
      <c r="E113" s="65">
        <f>+IFERROR(INDEX(M:AC,MATCH(A113,N:N,0),13),0)</f>
        <v>750270</v>
      </c>
      <c r="F113" s="91">
        <f>+IFERROR(INDEX(M:AC,MATCH(A113,N:N,0),16),0)</f>
        <v>1822241</v>
      </c>
      <c r="G113" s="65">
        <f t="shared" si="8"/>
        <v>5971263</v>
      </c>
      <c r="H113" s="36"/>
      <c r="N113" t="s">
        <v>384</v>
      </c>
      <c r="O113">
        <v>2600000</v>
      </c>
      <c r="P113">
        <v>2600000</v>
      </c>
      <c r="AC113">
        <v>5200000</v>
      </c>
    </row>
    <row r="114" spans="1:29" x14ac:dyDescent="0.45">
      <c r="A114" s="13" t="s">
        <v>248</v>
      </c>
      <c r="B114" s="124">
        <f>+SUM(B115:B120)</f>
        <v>47600000</v>
      </c>
      <c r="C114" s="124">
        <f>+SUM(C115:C120)</f>
        <v>10446409</v>
      </c>
      <c r="D114" s="124">
        <f t="shared" ref="D114" si="19">+SUM(D115:D120)</f>
        <v>0</v>
      </c>
      <c r="E114" s="124">
        <f>+SUM(E115:E120)</f>
        <v>797786</v>
      </c>
      <c r="F114" s="124">
        <f>+SUM(F115:F120)</f>
        <v>309450</v>
      </c>
      <c r="G114" s="95">
        <f t="shared" si="8"/>
        <v>11553645</v>
      </c>
      <c r="H114" s="36"/>
      <c r="N114" t="s">
        <v>386</v>
      </c>
      <c r="O114">
        <v>3000000</v>
      </c>
      <c r="P114">
        <v>3000000</v>
      </c>
      <c r="W114">
        <v>701186</v>
      </c>
      <c r="Y114">
        <v>701186</v>
      </c>
      <c r="AC114">
        <v>7402372</v>
      </c>
    </row>
    <row r="115" spans="1:29" x14ac:dyDescent="0.45">
      <c r="A115" s="36" t="s">
        <v>386</v>
      </c>
      <c r="B115" s="60">
        <f t="shared" ref="B115:B120" si="20">+IFERROR(INDEX(M:Y,MATCH(A115,N:N,0),3),0)</f>
        <v>3000000</v>
      </c>
      <c r="C115" s="60">
        <f t="shared" ref="C115:C120" si="21">+IFERROR(INDEX(M:Y,MATCH(A115,N:N,0),7),0)</f>
        <v>0</v>
      </c>
      <c r="D115" s="91">
        <f>+IFERROR(INDEX(M:Y,MATCH(A115,N:N,0),10),0)</f>
        <v>0</v>
      </c>
      <c r="E115" s="65">
        <f t="shared" ref="E115:E120" si="22">+IFERROR(INDEX(M:AC,MATCH(A115,N:N,0),13),0)</f>
        <v>701186</v>
      </c>
      <c r="F115" s="91">
        <f t="shared" ref="F115:F120" si="23">+IFERROR(INDEX(M:AC,MATCH(A115,N:N,0),16),0)</f>
        <v>0</v>
      </c>
      <c r="G115" s="92">
        <f t="shared" si="8"/>
        <v>701186</v>
      </c>
      <c r="H115" s="36"/>
      <c r="N115" t="s">
        <v>387</v>
      </c>
      <c r="O115">
        <v>600000</v>
      </c>
      <c r="P115">
        <v>600000</v>
      </c>
      <c r="W115">
        <v>96600</v>
      </c>
      <c r="Y115">
        <v>96600</v>
      </c>
      <c r="AC115">
        <v>1393200</v>
      </c>
    </row>
    <row r="116" spans="1:29" x14ac:dyDescent="0.45">
      <c r="A116" s="36" t="s">
        <v>387</v>
      </c>
      <c r="B116" s="60">
        <f t="shared" si="20"/>
        <v>600000</v>
      </c>
      <c r="C116" s="60">
        <f t="shared" si="21"/>
        <v>0</v>
      </c>
      <c r="D116" s="91">
        <f>+IFERROR(INDEX(M:Y,MATCH(A116,N:N,0),10),0)</f>
        <v>0</v>
      </c>
      <c r="E116" s="65">
        <f t="shared" si="22"/>
        <v>96600</v>
      </c>
      <c r="F116" s="91">
        <f t="shared" si="23"/>
        <v>0</v>
      </c>
      <c r="G116" s="65">
        <f t="shared" si="8"/>
        <v>96600</v>
      </c>
      <c r="H116" s="36"/>
      <c r="N116" t="s">
        <v>388</v>
      </c>
      <c r="O116">
        <v>500000</v>
      </c>
      <c r="P116">
        <v>500000</v>
      </c>
      <c r="AC116">
        <v>1000000</v>
      </c>
    </row>
    <row r="117" spans="1:29" x14ac:dyDescent="0.45">
      <c r="A117" s="36" t="s">
        <v>388</v>
      </c>
      <c r="B117" s="60">
        <f t="shared" si="20"/>
        <v>500000</v>
      </c>
      <c r="C117" s="60">
        <f t="shared" si="21"/>
        <v>0</v>
      </c>
      <c r="D117" s="91">
        <f>+IFERROR(INDEX(M:Y,MATCH(A117,N:N,0),10),0)</f>
        <v>0</v>
      </c>
      <c r="E117" s="65">
        <f t="shared" si="22"/>
        <v>0</v>
      </c>
      <c r="F117" s="91">
        <f t="shared" si="23"/>
        <v>0</v>
      </c>
      <c r="G117" s="92">
        <f t="shared" si="8"/>
        <v>0</v>
      </c>
      <c r="H117" s="130">
        <f>+(G117/B117)*100</f>
        <v>0</v>
      </c>
      <c r="N117" t="s">
        <v>371</v>
      </c>
      <c r="O117">
        <v>11000000</v>
      </c>
      <c r="P117">
        <v>12000000</v>
      </c>
      <c r="Q117">
        <v>3000</v>
      </c>
      <c r="S117">
        <v>3000</v>
      </c>
      <c r="AC117">
        <v>23006000</v>
      </c>
    </row>
    <row r="118" spans="1:29" x14ac:dyDescent="0.45">
      <c r="A118" s="36" t="s">
        <v>373</v>
      </c>
      <c r="B118" s="60">
        <f t="shared" si="20"/>
        <v>25000000</v>
      </c>
      <c r="C118" s="60">
        <f t="shared" si="21"/>
        <v>9619995</v>
      </c>
      <c r="D118" s="91">
        <f>+IFERROR(INDEX(M:Y,MATCH(A118,N:N,0),10),0)</f>
        <v>0</v>
      </c>
      <c r="E118" s="65">
        <f t="shared" si="22"/>
        <v>0</v>
      </c>
      <c r="F118" s="91">
        <f t="shared" si="23"/>
        <v>0</v>
      </c>
      <c r="G118" s="36"/>
      <c r="H118" s="36"/>
      <c r="N118" t="s">
        <v>389</v>
      </c>
      <c r="O118">
        <v>17000000</v>
      </c>
      <c r="P118">
        <v>17000000</v>
      </c>
      <c r="T118">
        <v>217129</v>
      </c>
      <c r="V118">
        <v>217129</v>
      </c>
      <c r="AC118">
        <v>34434258</v>
      </c>
    </row>
    <row r="119" spans="1:29" x14ac:dyDescent="0.45">
      <c r="A119" s="36" t="s">
        <v>377</v>
      </c>
      <c r="B119" s="60">
        <f t="shared" si="20"/>
        <v>12500000</v>
      </c>
      <c r="C119" s="60">
        <f t="shared" si="21"/>
        <v>826414</v>
      </c>
      <c r="D119" s="91">
        <f>+IFERROR(INDEX(M:Y,MATCH(A119,N:N,0),10),0)</f>
        <v>0</v>
      </c>
      <c r="E119" s="65">
        <f t="shared" si="22"/>
        <v>0</v>
      </c>
      <c r="F119" s="91">
        <f t="shared" si="23"/>
        <v>309450</v>
      </c>
      <c r="G119" s="36"/>
      <c r="H119" s="36"/>
      <c r="N119" t="s">
        <v>372</v>
      </c>
      <c r="O119">
        <v>12000000</v>
      </c>
      <c r="P119">
        <v>12000000</v>
      </c>
      <c r="Q119">
        <v>4004400</v>
      </c>
      <c r="S119">
        <v>4004400</v>
      </c>
      <c r="T119">
        <v>1099991</v>
      </c>
      <c r="U119">
        <v>105500</v>
      </c>
      <c r="V119">
        <v>994491</v>
      </c>
      <c r="W119">
        <v>2173317</v>
      </c>
      <c r="X119">
        <v>22000</v>
      </c>
      <c r="Y119">
        <v>2151317</v>
      </c>
      <c r="Z119">
        <v>2434406</v>
      </c>
      <c r="AB119">
        <v>2434406</v>
      </c>
      <c r="AC119">
        <v>43424228</v>
      </c>
    </row>
    <row r="120" spans="1:29" x14ac:dyDescent="0.45">
      <c r="A120" s="36" t="s">
        <v>398</v>
      </c>
      <c r="B120" s="60">
        <f t="shared" si="20"/>
        <v>6000000</v>
      </c>
      <c r="C120" s="60">
        <f t="shared" si="21"/>
        <v>0</v>
      </c>
      <c r="D120" s="36"/>
      <c r="E120" s="65">
        <f t="shared" si="22"/>
        <v>0</v>
      </c>
      <c r="F120" s="91">
        <f t="shared" si="23"/>
        <v>0</v>
      </c>
      <c r="G120" s="36"/>
      <c r="H120" s="36"/>
      <c r="N120" t="s">
        <v>390</v>
      </c>
      <c r="O120">
        <v>1000000</v>
      </c>
      <c r="P120">
        <v>5000000</v>
      </c>
      <c r="AC120">
        <v>6000000</v>
      </c>
    </row>
    <row r="121" spans="1:29" ht="24.75" customHeight="1" x14ac:dyDescent="0.45">
      <c r="A121" s="135" t="s">
        <v>69</v>
      </c>
      <c r="B121" s="136">
        <f t="shared" ref="B121:G121" si="24">+B107+B69+B56+B30+B14+B8</f>
        <v>328570000</v>
      </c>
      <c r="C121" s="136">
        <f t="shared" si="24"/>
        <v>39041309</v>
      </c>
      <c r="D121" s="136">
        <f t="shared" si="24"/>
        <v>34294434</v>
      </c>
      <c r="E121" s="136">
        <f t="shared" si="24"/>
        <v>41907986</v>
      </c>
      <c r="F121" s="136">
        <f t="shared" si="24"/>
        <v>48839733</v>
      </c>
      <c r="G121" s="136">
        <f t="shared" si="24"/>
        <v>164083462</v>
      </c>
      <c r="H121" s="137"/>
      <c r="N121" t="s">
        <v>175</v>
      </c>
      <c r="O121">
        <v>1500000</v>
      </c>
      <c r="P121">
        <v>500000</v>
      </c>
      <c r="Q121">
        <v>676682</v>
      </c>
      <c r="S121">
        <v>676682</v>
      </c>
      <c r="T121">
        <v>262832</v>
      </c>
      <c r="U121">
        <v>19000</v>
      </c>
      <c r="V121">
        <v>243832</v>
      </c>
      <c r="W121">
        <v>172320</v>
      </c>
      <c r="Y121">
        <v>172320</v>
      </c>
      <c r="Z121">
        <v>220060</v>
      </c>
      <c r="AB121">
        <v>220060</v>
      </c>
      <c r="AC121">
        <v>4663788</v>
      </c>
    </row>
    <row r="122" spans="1:29" x14ac:dyDescent="0.45">
      <c r="N122" t="s">
        <v>391</v>
      </c>
      <c r="O122">
        <v>100000</v>
      </c>
      <c r="P122">
        <v>100000</v>
      </c>
      <c r="AC122">
        <v>200000</v>
      </c>
    </row>
    <row r="123" spans="1:29" x14ac:dyDescent="0.45">
      <c r="N123" t="s">
        <v>341</v>
      </c>
      <c r="O123">
        <v>1000000</v>
      </c>
      <c r="P123">
        <v>1000000</v>
      </c>
      <c r="Q123">
        <v>81000</v>
      </c>
      <c r="S123">
        <v>81000</v>
      </c>
      <c r="T123">
        <v>213850</v>
      </c>
      <c r="V123">
        <v>213850</v>
      </c>
      <c r="W123">
        <v>215000</v>
      </c>
      <c r="Y123">
        <v>215000</v>
      </c>
      <c r="Z123">
        <v>103500</v>
      </c>
      <c r="AB123">
        <v>103500</v>
      </c>
      <c r="AC123">
        <v>3226700</v>
      </c>
    </row>
    <row r="124" spans="1:29" x14ac:dyDescent="0.45">
      <c r="B124" s="88">
        <f>+B121-328570000</f>
        <v>0</v>
      </c>
      <c r="N124" t="s">
        <v>373</v>
      </c>
      <c r="O124">
        <v>25000000</v>
      </c>
      <c r="P124">
        <v>28000000</v>
      </c>
      <c r="Q124">
        <v>9619995</v>
      </c>
      <c r="S124">
        <v>9619995</v>
      </c>
      <c r="AC124">
        <v>72239990</v>
      </c>
    </row>
    <row r="125" spans="1:29" x14ac:dyDescent="0.45">
      <c r="N125" t="s">
        <v>392</v>
      </c>
      <c r="O125">
        <v>1500000</v>
      </c>
      <c r="P125">
        <v>9500000</v>
      </c>
      <c r="AC125">
        <v>11000000</v>
      </c>
    </row>
    <row r="126" spans="1:29" x14ac:dyDescent="0.45">
      <c r="F126" s="84">
        <f>+F121-48839733</f>
        <v>0</v>
      </c>
      <c r="N126" t="s">
        <v>353</v>
      </c>
      <c r="O126">
        <v>2200000</v>
      </c>
      <c r="P126">
        <v>2200000</v>
      </c>
      <c r="Q126">
        <v>8750</v>
      </c>
      <c r="S126">
        <v>8750</v>
      </c>
      <c r="AC126">
        <v>4417500</v>
      </c>
    </row>
    <row r="127" spans="1:29" x14ac:dyDescent="0.45">
      <c r="E127" s="84">
        <f>+E121-'anexo 2.2'!E92</f>
        <v>0</v>
      </c>
      <c r="N127" t="s">
        <v>393</v>
      </c>
      <c r="O127">
        <v>1100000</v>
      </c>
      <c r="P127">
        <v>1100000</v>
      </c>
      <c r="AC127">
        <v>2200000</v>
      </c>
    </row>
    <row r="128" spans="1:29" x14ac:dyDescent="0.45">
      <c r="B128" s="84"/>
      <c r="N128" t="s">
        <v>374</v>
      </c>
      <c r="O128">
        <v>150000</v>
      </c>
      <c r="P128">
        <v>150000</v>
      </c>
      <c r="Q128">
        <v>103000</v>
      </c>
      <c r="S128">
        <v>103000</v>
      </c>
      <c r="T128">
        <v>27331</v>
      </c>
      <c r="V128">
        <v>27331</v>
      </c>
      <c r="W128">
        <v>11000</v>
      </c>
      <c r="Y128">
        <v>11000</v>
      </c>
      <c r="AC128">
        <v>582662</v>
      </c>
    </row>
    <row r="129" spans="2:29" x14ac:dyDescent="0.45">
      <c r="N129" t="s">
        <v>375</v>
      </c>
      <c r="O129">
        <v>500000</v>
      </c>
      <c r="P129">
        <v>500000</v>
      </c>
      <c r="Q129">
        <v>51000</v>
      </c>
      <c r="S129">
        <v>51000</v>
      </c>
      <c r="T129">
        <v>30000</v>
      </c>
      <c r="V129">
        <v>30000</v>
      </c>
      <c r="W129">
        <v>152950</v>
      </c>
      <c r="Y129">
        <v>152950</v>
      </c>
      <c r="Z129">
        <v>7000</v>
      </c>
      <c r="AB129">
        <v>7000</v>
      </c>
      <c r="AC129">
        <v>1481900</v>
      </c>
    </row>
    <row r="130" spans="2:29" x14ac:dyDescent="0.45">
      <c r="N130" t="s">
        <v>376</v>
      </c>
      <c r="O130">
        <v>1020000</v>
      </c>
      <c r="P130">
        <v>1020000</v>
      </c>
      <c r="Q130">
        <v>22854</v>
      </c>
      <c r="S130">
        <v>22854</v>
      </c>
      <c r="T130">
        <v>5107</v>
      </c>
      <c r="V130">
        <v>5107</v>
      </c>
      <c r="Z130">
        <v>5876</v>
      </c>
      <c r="AB130">
        <v>5063</v>
      </c>
      <c r="AC130">
        <v>2106861</v>
      </c>
    </row>
    <row r="131" spans="2:29" x14ac:dyDescent="0.45">
      <c r="N131" t="s">
        <v>179</v>
      </c>
      <c r="O131">
        <v>11000000</v>
      </c>
      <c r="P131">
        <v>5000000</v>
      </c>
      <c r="T131">
        <v>4278421</v>
      </c>
      <c r="V131">
        <v>4278421</v>
      </c>
      <c r="W131">
        <v>3247344</v>
      </c>
      <c r="Y131">
        <v>3247344</v>
      </c>
      <c r="Z131">
        <v>1000000</v>
      </c>
      <c r="AB131">
        <v>1000000</v>
      </c>
      <c r="AC131">
        <v>33051530</v>
      </c>
    </row>
    <row r="132" spans="2:29" x14ac:dyDescent="0.45">
      <c r="N132" t="s">
        <v>394</v>
      </c>
      <c r="O132">
        <v>5000000</v>
      </c>
      <c r="P132">
        <v>5000000</v>
      </c>
      <c r="AC132">
        <v>10000000</v>
      </c>
    </row>
    <row r="133" spans="2:29" x14ac:dyDescent="0.45">
      <c r="N133" t="s">
        <v>395</v>
      </c>
      <c r="O133">
        <v>2000000</v>
      </c>
      <c r="P133">
        <v>2000000</v>
      </c>
      <c r="W133">
        <v>148056</v>
      </c>
      <c r="Y133">
        <v>148056</v>
      </c>
      <c r="AC133">
        <v>4296112</v>
      </c>
    </row>
    <row r="134" spans="2:29" x14ac:dyDescent="0.45">
      <c r="N134" t="s">
        <v>396</v>
      </c>
      <c r="O134">
        <v>1100000</v>
      </c>
      <c r="P134">
        <v>1100000</v>
      </c>
      <c r="AC134">
        <v>2200000</v>
      </c>
    </row>
    <row r="135" spans="2:29" x14ac:dyDescent="0.45">
      <c r="B135">
        <f>700*4</f>
        <v>2800</v>
      </c>
      <c r="N135" t="s">
        <v>377</v>
      </c>
      <c r="O135">
        <v>12500000</v>
      </c>
      <c r="P135">
        <v>2500000</v>
      </c>
      <c r="Q135">
        <v>1312249</v>
      </c>
      <c r="S135">
        <v>826414</v>
      </c>
      <c r="W135">
        <v>30000</v>
      </c>
      <c r="Z135">
        <v>279450</v>
      </c>
      <c r="AB135">
        <v>309450</v>
      </c>
      <c r="AC135">
        <v>17757563</v>
      </c>
    </row>
    <row r="136" spans="2:29" x14ac:dyDescent="0.45">
      <c r="N136" t="s">
        <v>378</v>
      </c>
      <c r="O136">
        <v>6000000</v>
      </c>
      <c r="P136">
        <v>6000000</v>
      </c>
      <c r="Q136">
        <v>198500</v>
      </c>
      <c r="S136">
        <v>198500</v>
      </c>
      <c r="T136">
        <v>3128900</v>
      </c>
      <c r="U136">
        <v>779800</v>
      </c>
      <c r="V136">
        <v>2349100</v>
      </c>
      <c r="W136">
        <v>182000</v>
      </c>
      <c r="Y136">
        <v>182000</v>
      </c>
      <c r="Z136">
        <v>858382</v>
      </c>
      <c r="AA136">
        <v>710500</v>
      </c>
      <c r="AB136">
        <v>147882</v>
      </c>
      <c r="AC136">
        <v>20735564</v>
      </c>
    </row>
    <row r="137" spans="2:29" x14ac:dyDescent="0.45">
      <c r="N137" t="s">
        <v>379</v>
      </c>
      <c r="O137">
        <v>3100000</v>
      </c>
      <c r="P137">
        <v>4000000</v>
      </c>
      <c r="Q137">
        <v>105620</v>
      </c>
      <c r="S137">
        <v>105620</v>
      </c>
      <c r="T137">
        <v>555000</v>
      </c>
      <c r="V137">
        <v>555000</v>
      </c>
      <c r="Z137">
        <v>750645</v>
      </c>
      <c r="AA137">
        <v>500000</v>
      </c>
      <c r="AB137">
        <v>216645</v>
      </c>
      <c r="AC137">
        <v>9888530</v>
      </c>
    </row>
    <row r="138" spans="2:29" x14ac:dyDescent="0.45">
      <c r="N138" t="s">
        <v>397</v>
      </c>
      <c r="O138">
        <v>500000</v>
      </c>
      <c r="P138">
        <v>500000</v>
      </c>
      <c r="AC138">
        <v>1000000</v>
      </c>
    </row>
    <row r="139" spans="2:29" x14ac:dyDescent="0.45">
      <c r="N139" t="s">
        <v>181</v>
      </c>
      <c r="O139">
        <v>9000000</v>
      </c>
      <c r="P139">
        <v>9000000</v>
      </c>
      <c r="Q139">
        <v>848235</v>
      </c>
      <c r="S139">
        <v>848235</v>
      </c>
      <c r="W139">
        <v>473569</v>
      </c>
      <c r="Y139">
        <v>473569</v>
      </c>
      <c r="Z139">
        <v>4036524</v>
      </c>
      <c r="AA139">
        <v>8934</v>
      </c>
      <c r="AB139">
        <v>4027590</v>
      </c>
      <c r="AC139">
        <v>28716656</v>
      </c>
    </row>
    <row r="140" spans="2:29" x14ac:dyDescent="0.45">
      <c r="N140" t="s">
        <v>182</v>
      </c>
      <c r="O140">
        <v>8000000</v>
      </c>
      <c r="P140">
        <v>4000000</v>
      </c>
      <c r="Q140">
        <v>1154784</v>
      </c>
      <c r="S140">
        <v>1154784</v>
      </c>
      <c r="T140">
        <v>4351879</v>
      </c>
      <c r="V140">
        <v>4351879</v>
      </c>
      <c r="W140">
        <v>325261</v>
      </c>
      <c r="Y140">
        <v>325261</v>
      </c>
      <c r="Z140">
        <v>1978269</v>
      </c>
      <c r="AB140">
        <v>1978269</v>
      </c>
      <c r="AC140">
        <v>27620386</v>
      </c>
    </row>
    <row r="141" spans="2:29" x14ac:dyDescent="0.45">
      <c r="N141" t="s">
        <v>183</v>
      </c>
      <c r="O141">
        <v>2000000</v>
      </c>
      <c r="P141">
        <v>1000000</v>
      </c>
      <c r="Q141">
        <v>5300</v>
      </c>
      <c r="S141">
        <v>5300</v>
      </c>
      <c r="T141">
        <v>440800</v>
      </c>
      <c r="V141">
        <v>440800</v>
      </c>
      <c r="W141">
        <v>7000</v>
      </c>
      <c r="Y141">
        <v>7000</v>
      </c>
      <c r="Z141">
        <v>748000</v>
      </c>
      <c r="AB141">
        <v>748000</v>
      </c>
      <c r="AC141">
        <v>5402200</v>
      </c>
    </row>
    <row r="142" spans="2:29" x14ac:dyDescent="0.45">
      <c r="N142" t="s">
        <v>398</v>
      </c>
      <c r="O142">
        <v>6000000</v>
      </c>
      <c r="P142">
        <v>6000000</v>
      </c>
      <c r="AC142">
        <v>12000000</v>
      </c>
    </row>
    <row r="143" spans="2:29" x14ac:dyDescent="0.45">
      <c r="N143" t="s">
        <v>342</v>
      </c>
      <c r="O143">
        <v>700000</v>
      </c>
      <c r="P143">
        <v>700000</v>
      </c>
      <c r="AC143">
        <v>1400000</v>
      </c>
    </row>
    <row r="144" spans="2:29" x14ac:dyDescent="0.45">
      <c r="C144">
        <f>121368+92376+121368+92376+121368+92376</f>
        <v>641232</v>
      </c>
      <c r="N144" t="s">
        <v>343</v>
      </c>
      <c r="O144">
        <v>2050000</v>
      </c>
      <c r="P144">
        <v>1500000</v>
      </c>
      <c r="Q144">
        <v>189369</v>
      </c>
      <c r="S144">
        <v>189369</v>
      </c>
      <c r="T144">
        <v>299863</v>
      </c>
      <c r="U144">
        <v>30000</v>
      </c>
      <c r="V144">
        <v>269863</v>
      </c>
      <c r="W144">
        <v>486607</v>
      </c>
      <c r="Y144">
        <v>486607</v>
      </c>
      <c r="Z144">
        <v>970907</v>
      </c>
      <c r="AA144">
        <v>25900</v>
      </c>
      <c r="AB144">
        <v>645007</v>
      </c>
      <c r="AC144">
        <v>7143492</v>
      </c>
    </row>
    <row r="145" spans="13:29" x14ac:dyDescent="0.45">
      <c r="N145" t="s">
        <v>399</v>
      </c>
      <c r="O145">
        <v>2000000</v>
      </c>
      <c r="P145">
        <v>19000000</v>
      </c>
      <c r="AC145">
        <v>21000000</v>
      </c>
    </row>
    <row r="146" spans="13:29" x14ac:dyDescent="0.45">
      <c r="N146" t="s">
        <v>184</v>
      </c>
      <c r="O146">
        <v>3800000</v>
      </c>
      <c r="P146">
        <v>3800000</v>
      </c>
      <c r="Q146">
        <v>558000</v>
      </c>
      <c r="S146">
        <v>558000</v>
      </c>
      <c r="W146">
        <v>932250</v>
      </c>
      <c r="Y146">
        <v>932250</v>
      </c>
      <c r="AC146">
        <v>10580500</v>
      </c>
    </row>
    <row r="147" spans="13:29" x14ac:dyDescent="0.45">
      <c r="N147" t="s">
        <v>400</v>
      </c>
      <c r="O147">
        <v>2000000</v>
      </c>
      <c r="P147">
        <v>2000000</v>
      </c>
      <c r="AC147">
        <v>4000000</v>
      </c>
    </row>
    <row r="148" spans="13:29" x14ac:dyDescent="0.45">
      <c r="N148" t="s">
        <v>186</v>
      </c>
      <c r="O148">
        <v>18100000</v>
      </c>
      <c r="P148">
        <v>7000000</v>
      </c>
      <c r="Q148">
        <v>3570555</v>
      </c>
      <c r="S148">
        <v>3558235</v>
      </c>
      <c r="T148">
        <v>3961087</v>
      </c>
      <c r="V148">
        <v>3961087</v>
      </c>
      <c r="W148">
        <v>5504274</v>
      </c>
      <c r="Y148">
        <v>5504274</v>
      </c>
      <c r="Z148">
        <v>3908908</v>
      </c>
      <c r="AA148">
        <v>309292</v>
      </c>
      <c r="AB148">
        <v>3599616</v>
      </c>
      <c r="AC148">
        <v>58977328</v>
      </c>
    </row>
    <row r="149" spans="13:29" x14ac:dyDescent="0.45">
      <c r="N149" t="s">
        <v>356</v>
      </c>
      <c r="O149">
        <v>10000000</v>
      </c>
      <c r="P149">
        <v>10000000</v>
      </c>
      <c r="AC149">
        <v>20000000</v>
      </c>
    </row>
    <row r="150" spans="13:29" x14ac:dyDescent="0.45">
      <c r="N150" t="s">
        <v>357</v>
      </c>
      <c r="O150">
        <v>6000000</v>
      </c>
      <c r="P150">
        <v>6000000</v>
      </c>
      <c r="Q150">
        <v>2028600</v>
      </c>
      <c r="S150">
        <v>2028600</v>
      </c>
      <c r="AC150">
        <v>16057200</v>
      </c>
    </row>
    <row r="151" spans="13:29" x14ac:dyDescent="0.45">
      <c r="N151" t="s">
        <v>368</v>
      </c>
      <c r="O151">
        <v>22000000</v>
      </c>
      <c r="P151">
        <v>12000000</v>
      </c>
      <c r="Q151">
        <v>4669660</v>
      </c>
      <c r="R151">
        <v>500000</v>
      </c>
      <c r="S151">
        <v>3933467</v>
      </c>
      <c r="T151">
        <v>4959127</v>
      </c>
      <c r="V151">
        <v>4959127</v>
      </c>
      <c r="W151">
        <v>6506049</v>
      </c>
      <c r="Y151">
        <v>6506049</v>
      </c>
      <c r="Z151">
        <v>1771152</v>
      </c>
      <c r="AB151">
        <v>1771152</v>
      </c>
      <c r="AC151">
        <v>69575783</v>
      </c>
    </row>
    <row r="152" spans="13:29" x14ac:dyDescent="0.45">
      <c r="N152" t="s">
        <v>401</v>
      </c>
      <c r="O152">
        <v>5000000</v>
      </c>
      <c r="P152">
        <v>5000000</v>
      </c>
      <c r="W152">
        <v>12000</v>
      </c>
      <c r="Y152">
        <v>12000</v>
      </c>
      <c r="Z152">
        <v>40000</v>
      </c>
      <c r="AB152">
        <v>40000</v>
      </c>
      <c r="AC152">
        <v>10104000</v>
      </c>
    </row>
    <row r="153" spans="13:29" x14ac:dyDescent="0.45">
      <c r="N153" t="s">
        <v>380</v>
      </c>
      <c r="O153">
        <v>28900000</v>
      </c>
      <c r="P153">
        <v>15000000</v>
      </c>
      <c r="Q153">
        <v>4918072</v>
      </c>
      <c r="S153">
        <v>4918072</v>
      </c>
      <c r="T153">
        <v>4345008</v>
      </c>
      <c r="U153">
        <v>28000</v>
      </c>
      <c r="V153">
        <v>4317008</v>
      </c>
      <c r="W153">
        <v>2087079</v>
      </c>
      <c r="Y153">
        <v>2002769</v>
      </c>
      <c r="Z153">
        <v>16584008</v>
      </c>
      <c r="AA153">
        <v>1584200</v>
      </c>
      <c r="AB153">
        <v>14999808</v>
      </c>
      <c r="AC153">
        <v>99684024</v>
      </c>
    </row>
    <row r="154" spans="13:29" x14ac:dyDescent="0.45">
      <c r="N154" t="s">
        <v>189</v>
      </c>
      <c r="O154">
        <v>300000</v>
      </c>
      <c r="P154">
        <v>300000</v>
      </c>
      <c r="W154">
        <v>33000</v>
      </c>
      <c r="Y154">
        <v>33000</v>
      </c>
      <c r="AC154">
        <v>666000</v>
      </c>
    </row>
    <row r="155" spans="13:29" x14ac:dyDescent="0.45">
      <c r="N155" t="s">
        <v>191</v>
      </c>
      <c r="O155">
        <v>1500000</v>
      </c>
      <c r="P155">
        <v>1500000</v>
      </c>
      <c r="T155">
        <v>72000</v>
      </c>
      <c r="V155">
        <v>72000</v>
      </c>
      <c r="Z155">
        <v>378000</v>
      </c>
      <c r="AA155">
        <v>275625</v>
      </c>
      <c r="AB155">
        <v>102375</v>
      </c>
      <c r="AC155">
        <v>3900000</v>
      </c>
    </row>
    <row r="156" spans="13:29" x14ac:dyDescent="0.45">
      <c r="N156" t="s">
        <v>192</v>
      </c>
      <c r="O156">
        <v>4300000</v>
      </c>
      <c r="P156">
        <v>4000000</v>
      </c>
      <c r="Q156">
        <v>1347334</v>
      </c>
      <c r="S156">
        <v>1347334</v>
      </c>
      <c r="T156">
        <v>1528759</v>
      </c>
      <c r="U156">
        <v>98842</v>
      </c>
      <c r="V156">
        <v>1429917</v>
      </c>
      <c r="W156">
        <v>865163</v>
      </c>
      <c r="Y156">
        <v>865163</v>
      </c>
      <c r="Z156">
        <v>402808</v>
      </c>
      <c r="AB156">
        <v>402808</v>
      </c>
      <c r="AC156">
        <v>16588128</v>
      </c>
    </row>
    <row r="157" spans="13:29" x14ac:dyDescent="0.45">
      <c r="N157" t="s">
        <v>193</v>
      </c>
      <c r="O157">
        <v>6100000</v>
      </c>
      <c r="P157">
        <v>6500000</v>
      </c>
      <c r="Q157">
        <v>905269</v>
      </c>
      <c r="S157">
        <v>905269</v>
      </c>
      <c r="T157">
        <v>2493483</v>
      </c>
      <c r="V157">
        <v>2493483</v>
      </c>
      <c r="W157">
        <v>763896</v>
      </c>
      <c r="Y157">
        <v>750270</v>
      </c>
      <c r="Z157">
        <v>1822241</v>
      </c>
      <c r="AB157">
        <v>1822241</v>
      </c>
      <c r="AC157">
        <v>24556152</v>
      </c>
    </row>
    <row r="158" spans="13:29" x14ac:dyDescent="0.45">
      <c r="N158" t="s">
        <v>419</v>
      </c>
      <c r="O158">
        <v>2000000</v>
      </c>
      <c r="P158">
        <v>2000000</v>
      </c>
      <c r="W158">
        <v>593751</v>
      </c>
      <c r="Y158">
        <v>447917</v>
      </c>
      <c r="AB158">
        <v>145834</v>
      </c>
      <c r="AC158">
        <v>5187502</v>
      </c>
    </row>
    <row r="159" spans="13:29" x14ac:dyDescent="0.45">
      <c r="N159" t="s">
        <v>500</v>
      </c>
      <c r="O159">
        <v>3000000</v>
      </c>
      <c r="P159">
        <v>3000000</v>
      </c>
      <c r="AC159">
        <v>6000000</v>
      </c>
    </row>
    <row r="160" spans="13:29" x14ac:dyDescent="0.45">
      <c r="M160" t="s">
        <v>69</v>
      </c>
      <c r="O160">
        <v>328570000</v>
      </c>
      <c r="P160">
        <v>328570000</v>
      </c>
      <c r="Q160">
        <v>40275657</v>
      </c>
      <c r="R160">
        <v>500000</v>
      </c>
      <c r="S160">
        <v>39041309</v>
      </c>
      <c r="T160">
        <v>35393508</v>
      </c>
      <c r="U160">
        <v>1081142</v>
      </c>
      <c r="V160">
        <v>34312366</v>
      </c>
      <c r="W160">
        <v>42314296</v>
      </c>
      <c r="X160">
        <v>22000</v>
      </c>
      <c r="Y160">
        <v>41907986</v>
      </c>
      <c r="Z160">
        <v>52359773</v>
      </c>
      <c r="AA160">
        <v>3414451</v>
      </c>
      <c r="AB160">
        <v>48839733</v>
      </c>
      <c r="AC160">
        <v>996602221</v>
      </c>
    </row>
    <row r="166" spans="22:22" x14ac:dyDescent="0.45">
      <c r="V166">
        <f>+GETPIVOTDATA("VALOR",$M$98,"DT_TRI","2º","VAL_TIPO","Pago")-31018466</f>
        <v>3293900</v>
      </c>
    </row>
    <row r="180" spans="14:14" x14ac:dyDescent="0.45">
      <c r="N180">
        <f>77000*0.1</f>
        <v>7700</v>
      </c>
    </row>
  </sheetData>
  <mergeCells count="3">
    <mergeCell ref="A2:H2"/>
    <mergeCell ref="A3:H3"/>
    <mergeCell ref="A4:H4"/>
  </mergeCells>
  <pageMargins left="0.70866141732283472" right="0.70866141732283472" top="0.74803149606299213" bottom="0.74803149606299213" header="0.31496062992125984" footer="0.31496062992125984"/>
  <pageSetup paperSize="9" scale="35" orientation="landscape" r:id="rId2"/>
  <rowBreaks count="2" manualBreakCount="2">
    <brk id="64" max="20" man="1"/>
    <brk id="165" max="16383" man="1"/>
  </rowBreaks>
  <colBreaks count="1" manualBreakCount="1">
    <brk id="12" max="179"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M35"/>
  <sheetViews>
    <sheetView workbookViewId="0">
      <selection activeCell="D28" sqref="D28"/>
    </sheetView>
  </sheetViews>
  <sheetFormatPr defaultRowHeight="14.25" x14ac:dyDescent="0.45"/>
  <cols>
    <col min="3" max="3" width="32.73046875" customWidth="1"/>
    <col min="4" max="4" width="16.59765625" customWidth="1"/>
    <col min="5" max="5" width="13.73046875" customWidth="1"/>
    <col min="6" max="6" width="15.265625" customWidth="1"/>
    <col min="7" max="7" width="14.59765625" customWidth="1"/>
    <col min="8" max="8" width="15.265625" customWidth="1"/>
    <col min="9" max="9" width="17.86328125" customWidth="1"/>
    <col min="10" max="10" width="18.59765625" customWidth="1"/>
    <col min="13" max="13" width="15" bestFit="1" customWidth="1"/>
  </cols>
  <sheetData>
    <row r="3" spans="2:13" ht="15.75" x14ac:dyDescent="0.45">
      <c r="B3" s="20"/>
      <c r="C3" s="20"/>
      <c r="D3" s="21"/>
      <c r="E3" s="21"/>
      <c r="F3" s="21"/>
      <c r="G3" s="21"/>
      <c r="H3" s="21"/>
      <c r="I3" s="21"/>
      <c r="J3" s="21"/>
    </row>
    <row r="4" spans="2:13" ht="15.75" x14ac:dyDescent="0.45">
      <c r="B4" s="20"/>
      <c r="C4" s="20"/>
      <c r="D4" s="21"/>
      <c r="E4" s="21"/>
      <c r="F4" s="21"/>
      <c r="G4" s="21"/>
      <c r="H4" s="21"/>
      <c r="I4" s="21"/>
      <c r="J4" s="21"/>
    </row>
    <row r="5" spans="2:13" ht="18" x14ac:dyDescent="0.45">
      <c r="B5" s="162" t="s">
        <v>255</v>
      </c>
      <c r="C5" s="162"/>
      <c r="D5" s="162"/>
      <c r="E5" s="162"/>
      <c r="F5" s="162"/>
      <c r="G5" s="162"/>
      <c r="H5" s="162"/>
      <c r="I5" s="162"/>
      <c r="J5" s="162"/>
    </row>
    <row r="6" spans="2:13" ht="18" x14ac:dyDescent="0.45">
      <c r="B6" s="162" t="s">
        <v>256</v>
      </c>
      <c r="C6" s="162"/>
      <c r="D6" s="162"/>
      <c r="E6" s="162"/>
      <c r="F6" s="162"/>
      <c r="G6" s="162"/>
      <c r="H6" s="162"/>
      <c r="I6" s="162"/>
      <c r="J6" s="162"/>
    </row>
    <row r="7" spans="2:13" ht="15.75" x14ac:dyDescent="0.45">
      <c r="B7" s="156" t="s">
        <v>359</v>
      </c>
      <c r="C7" s="156"/>
      <c r="D7" s="156"/>
      <c r="E7" s="156"/>
      <c r="F7" s="156"/>
      <c r="G7" s="156"/>
      <c r="H7" s="156"/>
      <c r="I7" s="156"/>
      <c r="J7" s="156"/>
    </row>
    <row r="8" spans="2:13" x14ac:dyDescent="0.45">
      <c r="B8" s="163" t="s">
        <v>257</v>
      </c>
      <c r="C8" s="164"/>
      <c r="D8" s="164"/>
      <c r="E8" s="164"/>
      <c r="F8" s="164"/>
      <c r="G8" s="164"/>
      <c r="H8" s="164"/>
      <c r="I8" s="164"/>
      <c r="J8" s="165"/>
    </row>
    <row r="9" spans="2:13" x14ac:dyDescent="0.45">
      <c r="B9" s="22" t="s">
        <v>258</v>
      </c>
      <c r="C9" s="22" t="s">
        <v>259</v>
      </c>
      <c r="D9" s="23" t="s">
        <v>260</v>
      </c>
      <c r="E9" s="23" t="s">
        <v>261</v>
      </c>
      <c r="F9" s="23" t="s">
        <v>262</v>
      </c>
      <c r="G9" s="23" t="s">
        <v>263</v>
      </c>
      <c r="H9" s="23" t="s">
        <v>264</v>
      </c>
      <c r="I9" s="23" t="s">
        <v>265</v>
      </c>
      <c r="J9" s="24" t="s">
        <v>266</v>
      </c>
    </row>
    <row r="10" spans="2:13" x14ac:dyDescent="0.45">
      <c r="B10" s="25" t="s">
        <v>267</v>
      </c>
      <c r="C10" s="26" t="s">
        <v>268</v>
      </c>
      <c r="D10" s="26">
        <f>receitas!B8+receitas!B10+receitas!B17</f>
        <v>34375000</v>
      </c>
      <c r="E10" s="26">
        <f>receitas!C8+receitas!C10+receitas!C17</f>
        <v>3037370</v>
      </c>
      <c r="F10" s="26">
        <f>+receitas!D8+receitas!D10+receitas!D17</f>
        <v>5425690</v>
      </c>
      <c r="G10" s="26">
        <f>+ROUND(receitas!E8+receitas!E10+receitas!E17,0)</f>
        <v>4585228</v>
      </c>
      <c r="H10" s="26">
        <f>+ROUND(receitas!F8+receitas!F10+receitas!F17,0)</f>
        <v>3191584</v>
      </c>
      <c r="I10" s="26">
        <f>+SUM(E10:H10)</f>
        <v>16239872</v>
      </c>
      <c r="J10" s="26"/>
    </row>
    <row r="11" spans="2:13" hidden="1" x14ac:dyDescent="0.45">
      <c r="B11" s="25" t="s">
        <v>269</v>
      </c>
      <c r="C11" s="26" t="s">
        <v>270</v>
      </c>
      <c r="D11" s="26"/>
      <c r="E11" s="26"/>
      <c r="F11" s="26"/>
      <c r="G11" s="26"/>
      <c r="H11" s="26"/>
      <c r="I11" s="26">
        <f t="shared" ref="I11:I14" si="0">+SUM(E11:H11)</f>
        <v>0</v>
      </c>
      <c r="J11" s="26"/>
    </row>
    <row r="12" spans="2:13" x14ac:dyDescent="0.45">
      <c r="B12" s="25" t="s">
        <v>271</v>
      </c>
      <c r="C12" s="26" t="s">
        <v>204</v>
      </c>
      <c r="D12" s="26">
        <f>receitas!B21</f>
        <v>425331187</v>
      </c>
      <c r="E12" s="26">
        <f>receitas!C21</f>
        <v>98495980</v>
      </c>
      <c r="F12" s="26">
        <f>receitas!D21</f>
        <v>63478365</v>
      </c>
      <c r="G12" s="26">
        <f>receitas!E21</f>
        <v>50984860</v>
      </c>
      <c r="H12" s="26">
        <f>receitas!F21</f>
        <v>87367838</v>
      </c>
      <c r="I12" s="26">
        <f t="shared" si="0"/>
        <v>300327043</v>
      </c>
      <c r="J12" s="26"/>
    </row>
    <row r="13" spans="2:13" x14ac:dyDescent="0.45">
      <c r="B13" s="25" t="s">
        <v>272</v>
      </c>
      <c r="C13" s="26" t="s">
        <v>273</v>
      </c>
      <c r="D13" s="26">
        <f>+receitas!B26+receitas!B29+receitas!B63+receitas!B68+receitas!B70</f>
        <v>39430000</v>
      </c>
      <c r="E13" s="26">
        <f>+receitas!C26+receitas!C29+receitas!C63+receitas!C68+receitas!C70</f>
        <v>4978013</v>
      </c>
      <c r="F13" s="26">
        <f>+receitas!D26+receitas!D29+receitas!D63+receitas!D68+receitas!D70</f>
        <v>3019840</v>
      </c>
      <c r="G13" s="26">
        <f>+receitas!E26+receitas!E29+receitas!E63+receitas!E68+receitas!E70</f>
        <v>9098866</v>
      </c>
      <c r="H13" s="26">
        <f>+receitas!F26+receitas!F29+receitas!F63+receitas!F68+receitas!F70</f>
        <v>3546601</v>
      </c>
      <c r="I13" s="26">
        <f t="shared" si="0"/>
        <v>20643320</v>
      </c>
      <c r="J13" s="26"/>
    </row>
    <row r="14" spans="2:13" x14ac:dyDescent="0.45">
      <c r="B14" s="25" t="s">
        <v>274</v>
      </c>
      <c r="C14" s="26" t="s">
        <v>275</v>
      </c>
      <c r="D14" s="26">
        <f>receitas!B72</f>
        <v>71000000</v>
      </c>
      <c r="E14" s="26">
        <f>receitas!C72</f>
        <v>5542667</v>
      </c>
      <c r="F14" s="26">
        <f>receitas!D72</f>
        <v>18545286</v>
      </c>
      <c r="G14" s="26">
        <f>receitas!E72</f>
        <v>16249629</v>
      </c>
      <c r="H14" s="26">
        <f>receitas!F72</f>
        <v>24204569</v>
      </c>
      <c r="I14" s="26">
        <f t="shared" si="0"/>
        <v>64542151</v>
      </c>
      <c r="J14" s="26"/>
    </row>
    <row r="15" spans="2:13" x14ac:dyDescent="0.45">
      <c r="B15" s="25" t="s">
        <v>276</v>
      </c>
      <c r="C15" s="27" t="s">
        <v>501</v>
      </c>
      <c r="D15" s="26">
        <f>receitas!B77</f>
        <v>40000000</v>
      </c>
      <c r="E15" s="26"/>
      <c r="F15" s="26"/>
      <c r="G15" s="26"/>
      <c r="H15" s="26"/>
      <c r="I15" s="26"/>
      <c r="J15" s="26"/>
    </row>
    <row r="16" spans="2:13" x14ac:dyDescent="0.45">
      <c r="B16" s="160" t="s">
        <v>277</v>
      </c>
      <c r="C16" s="161"/>
      <c r="D16" s="28">
        <f>SUM(D10:D15)</f>
        <v>610136187</v>
      </c>
      <c r="E16" s="28">
        <f>SUM(E10:E15)</f>
        <v>112054030</v>
      </c>
      <c r="F16" s="28">
        <f>SUM(F10:F15)</f>
        <v>90469181</v>
      </c>
      <c r="G16" s="28">
        <f>SUM(G10:G15)</f>
        <v>80918583</v>
      </c>
      <c r="H16" s="28">
        <f>SUM(H10:H15)</f>
        <v>118310592</v>
      </c>
      <c r="I16" s="28">
        <f>+SUM(E16:H16)</f>
        <v>401752386</v>
      </c>
      <c r="J16" s="28">
        <f t="shared" ref="J16" si="1">+D16-I16</f>
        <v>208383801</v>
      </c>
      <c r="M16" s="57"/>
    </row>
    <row r="17" spans="2:10" x14ac:dyDescent="0.45">
      <c r="B17" s="166"/>
      <c r="C17" s="167"/>
      <c r="D17" s="167"/>
      <c r="E17" s="167"/>
      <c r="F17" s="167"/>
      <c r="G17" s="167"/>
      <c r="H17" s="167"/>
      <c r="I17" s="167"/>
      <c r="J17" s="168"/>
    </row>
    <row r="18" spans="2:10" x14ac:dyDescent="0.45">
      <c r="B18" s="157" t="s">
        <v>278</v>
      </c>
      <c r="C18" s="158"/>
      <c r="D18" s="158"/>
      <c r="E18" s="158"/>
      <c r="F18" s="158"/>
      <c r="G18" s="158"/>
      <c r="H18" s="158"/>
      <c r="I18" s="158"/>
      <c r="J18" s="159"/>
    </row>
    <row r="19" spans="2:10" ht="23.25" x14ac:dyDescent="0.45">
      <c r="B19" s="22" t="s">
        <v>258</v>
      </c>
      <c r="C19" s="22" t="s">
        <v>259</v>
      </c>
      <c r="D19" s="23" t="s">
        <v>260</v>
      </c>
      <c r="E19" s="23" t="s">
        <v>279</v>
      </c>
      <c r="F19" s="23" t="s">
        <v>280</v>
      </c>
      <c r="G19" s="23" t="s">
        <v>281</v>
      </c>
      <c r="H19" s="23" t="s">
        <v>282</v>
      </c>
      <c r="I19" s="23" t="s">
        <v>265</v>
      </c>
      <c r="J19" s="24" t="s">
        <v>266</v>
      </c>
    </row>
    <row r="20" spans="2:10" x14ac:dyDescent="0.45">
      <c r="B20" s="25" t="s">
        <v>283</v>
      </c>
      <c r="C20" s="29" t="s">
        <v>284</v>
      </c>
      <c r="D20" s="26">
        <f>'anexo 2.1'!B7</f>
        <v>109292719</v>
      </c>
      <c r="E20" s="26">
        <f>'anexo 2.1'!C7</f>
        <v>22723778</v>
      </c>
      <c r="F20" s="26">
        <f>'anexo 2.1'!D7</f>
        <v>21933249</v>
      </c>
      <c r="G20" s="26">
        <f>'anexo 2.1'!E7</f>
        <v>22081052</v>
      </c>
      <c r="H20" s="26">
        <f>'anexo 2.1'!F7</f>
        <v>22445613</v>
      </c>
      <c r="I20" s="28">
        <f>+SUM(E20:H20)</f>
        <v>89183692</v>
      </c>
      <c r="J20" s="26"/>
    </row>
    <row r="21" spans="2:10" x14ac:dyDescent="0.45">
      <c r="B21" s="25" t="s">
        <v>285</v>
      </c>
      <c r="C21" s="29" t="s">
        <v>200</v>
      </c>
      <c r="D21" s="26">
        <f>'anexo 2.1'!B28+'anexo 2.1'!B39</f>
        <v>62298440</v>
      </c>
      <c r="E21" s="26">
        <f>'anexo 2.1'!C28+'anexo 2.1'!C39</f>
        <v>18617145</v>
      </c>
      <c r="F21" s="26">
        <f>'anexo 2.1'!D28+'anexo 2.1'!D39</f>
        <v>11555427</v>
      </c>
      <c r="G21" s="26">
        <f>'anexo 2.1'!E28+'anexo 2.1'!E39</f>
        <v>11847728</v>
      </c>
      <c r="H21" s="26">
        <f>'anexo 2.1'!F28+'anexo 2.1'!F39</f>
        <v>11246683</v>
      </c>
      <c r="I21" s="28">
        <f t="shared" ref="I21:I29" si="2">+SUM(E21:H21)</f>
        <v>53266983</v>
      </c>
      <c r="J21" s="26"/>
    </row>
    <row r="22" spans="2:10" hidden="1" x14ac:dyDescent="0.45">
      <c r="B22" s="25" t="s">
        <v>286</v>
      </c>
      <c r="C22" s="29" t="s">
        <v>287</v>
      </c>
      <c r="D22" s="30"/>
      <c r="E22" s="30"/>
      <c r="F22" s="30"/>
      <c r="G22" s="30"/>
      <c r="H22" s="30"/>
      <c r="I22" s="28">
        <f t="shared" si="2"/>
        <v>0</v>
      </c>
      <c r="J22" s="30"/>
    </row>
    <row r="23" spans="2:10" x14ac:dyDescent="0.45">
      <c r="B23" s="25" t="s">
        <v>288</v>
      </c>
      <c r="C23" s="29" t="s">
        <v>202</v>
      </c>
      <c r="D23" s="26">
        <f>+'anexo 2.1'!B52</f>
        <v>18539546</v>
      </c>
      <c r="E23" s="26">
        <f>+'anexo 2.1'!C52</f>
        <v>4753857</v>
      </c>
      <c r="F23" s="26">
        <f>'anexo 2.1'!D52</f>
        <v>4538693</v>
      </c>
      <c r="G23" s="26">
        <f>'anexo 2.1'!E52</f>
        <v>4670876</v>
      </c>
      <c r="H23" s="26">
        <f>'anexo 2.1'!F52</f>
        <v>4557123</v>
      </c>
      <c r="I23" s="28">
        <f t="shared" si="2"/>
        <v>18520549</v>
      </c>
      <c r="J23" s="26"/>
    </row>
    <row r="24" spans="2:10" hidden="1" x14ac:dyDescent="0.45">
      <c r="B24" s="25" t="s">
        <v>289</v>
      </c>
      <c r="C24" s="29" t="s">
        <v>290</v>
      </c>
      <c r="D24" s="30"/>
      <c r="E24" s="30"/>
      <c r="F24" s="30"/>
      <c r="G24" s="30"/>
      <c r="H24" s="30"/>
      <c r="I24" s="28">
        <f t="shared" si="2"/>
        <v>0</v>
      </c>
      <c r="J24" s="30"/>
    </row>
    <row r="25" spans="2:10" x14ac:dyDescent="0.45">
      <c r="B25" s="25" t="s">
        <v>291</v>
      </c>
      <c r="C25" s="29" t="s">
        <v>204</v>
      </c>
      <c r="D25" s="26">
        <f>'anexo 2.1'!B54</f>
        <v>200000</v>
      </c>
      <c r="E25" s="26">
        <f>'anexo 2.1'!C54</f>
        <v>0</v>
      </c>
      <c r="F25" s="26">
        <f>'anexo 2.3'!E10</f>
        <v>0</v>
      </c>
      <c r="G25" s="26">
        <f>'anexo 2.3'!F10</f>
        <v>0</v>
      </c>
      <c r="H25" s="26">
        <f>'anexo 2.3'!G10</f>
        <v>0</v>
      </c>
      <c r="I25" s="28">
        <f t="shared" si="2"/>
        <v>0</v>
      </c>
      <c r="J25" s="26"/>
    </row>
    <row r="26" spans="2:10" x14ac:dyDescent="0.45">
      <c r="B26" s="25" t="s">
        <v>292</v>
      </c>
      <c r="C26" s="29" t="s">
        <v>206</v>
      </c>
      <c r="D26" s="26">
        <f>'anexo 2.1'!B56+'anexo 2.1'!B60+'anexo 2.1'!B62</f>
        <v>23545697</v>
      </c>
      <c r="E26" s="26">
        <f>'anexo 2.1'!C56+'anexo 2.1'!C60+'anexo 2.1'!C62</f>
        <v>5074315</v>
      </c>
      <c r="F26" s="26">
        <f>'anexo 2.1'!D56+'anexo 2.1'!D60+'anexo 2.1'!D62</f>
        <v>4593122</v>
      </c>
      <c r="G26" s="26">
        <f>'anexo 2.1'!E56+'anexo 2.1'!E60+'anexo 2.1'!E62</f>
        <v>4650183</v>
      </c>
      <c r="H26" s="26">
        <f>'anexo 2.1'!F56+'anexo 2.1'!F60+'anexo 2.1'!F62</f>
        <v>5433656</v>
      </c>
      <c r="I26" s="28">
        <f t="shared" si="2"/>
        <v>19751276</v>
      </c>
      <c r="J26" s="26"/>
    </row>
    <row r="27" spans="2:10" x14ac:dyDescent="0.45">
      <c r="B27" s="25" t="s">
        <v>293</v>
      </c>
      <c r="C27" s="29" t="s">
        <v>294</v>
      </c>
      <c r="D27" s="26">
        <f>'anexo 2.1'!B64+'anexo 2.1'!B66+'anexo 2.1'!B68+'anexo 2.1'!B70</f>
        <v>61520000</v>
      </c>
      <c r="E27" s="26">
        <f>'anexo 2.1'!C64+'anexo 2.1'!C66+'anexo 2.1'!C68+'anexo 2.1'!C70</f>
        <v>8480145</v>
      </c>
      <c r="F27" s="26">
        <f>'anexo 2.1'!D64+'anexo 2.1'!D66+'anexo 2.1'!D68+'anexo 2.1'!D70</f>
        <v>11560151</v>
      </c>
      <c r="G27" s="26">
        <f>'anexo 2.1'!E64+'anexo 2.1'!E66+'anexo 2.1'!E68+'anexo 2.1'!E70</f>
        <v>22054680</v>
      </c>
      <c r="H27" s="26">
        <f>'anexo 2.1'!F64+'anexo 2.1'!F66+'anexo 2.1'!F68+'anexo 2.1'!F70</f>
        <v>10102727</v>
      </c>
      <c r="I27" s="28">
        <f t="shared" si="2"/>
        <v>52197703</v>
      </c>
      <c r="J27" s="26"/>
    </row>
    <row r="28" spans="2:10" x14ac:dyDescent="0.45">
      <c r="B28" s="25" t="s">
        <v>295</v>
      </c>
      <c r="C28" s="26" t="s">
        <v>296</v>
      </c>
      <c r="D28" s="26">
        <f>'anexo 2.1'!B72</f>
        <v>263450000</v>
      </c>
      <c r="E28" s="26">
        <f>'anexo 2.1'!C72</f>
        <v>30707660</v>
      </c>
      <c r="F28" s="26">
        <f>'anexo 2.1'!D72</f>
        <v>22446258</v>
      </c>
      <c r="G28" s="26">
        <f>'anexo 2.1'!E72</f>
        <v>19540783</v>
      </c>
      <c r="H28" s="26">
        <f>'anexo 2.1'!F72</f>
        <v>38191915</v>
      </c>
      <c r="I28" s="28">
        <f t="shared" si="2"/>
        <v>110886616</v>
      </c>
      <c r="J28" s="26"/>
    </row>
    <row r="29" spans="2:10" x14ac:dyDescent="0.45">
      <c r="B29" s="31" t="s">
        <v>297</v>
      </c>
      <c r="C29" s="26" t="s">
        <v>417</v>
      </c>
      <c r="D29" s="26">
        <f>'anexo 2.1'!B80</f>
        <v>71289785</v>
      </c>
      <c r="E29" s="26">
        <f>'anexo 2.1'!C80</f>
        <v>32267651</v>
      </c>
      <c r="F29" s="26">
        <f>'anexo 2.1'!D80</f>
        <v>18516077.009999998</v>
      </c>
      <c r="G29" s="26">
        <f>'anexo 2.1'!E80</f>
        <v>6889957</v>
      </c>
      <c r="H29" s="26">
        <f>'anexo 2.1'!F80</f>
        <v>13056367</v>
      </c>
      <c r="I29" s="28">
        <f t="shared" si="2"/>
        <v>70730052.00999999</v>
      </c>
      <c r="J29" s="26"/>
    </row>
    <row r="30" spans="2:10" x14ac:dyDescent="0.45">
      <c r="B30" s="160" t="s">
        <v>298</v>
      </c>
      <c r="C30" s="161"/>
      <c r="D30" s="28">
        <f>SUM(D20:D29)</f>
        <v>610136187</v>
      </c>
      <c r="E30" s="28">
        <f>SUM(E20:E29)</f>
        <v>122624551</v>
      </c>
      <c r="F30" s="28">
        <f>SUM(F20:F29)</f>
        <v>95142977.00999999</v>
      </c>
      <c r="G30" s="28">
        <f>SUM(G20:G29)</f>
        <v>91735259</v>
      </c>
      <c r="H30" s="28">
        <f>SUM(H20:H29)</f>
        <v>105034084</v>
      </c>
      <c r="I30" s="28">
        <f t="shared" ref="I30" si="3">+SUM(E30:H30)</f>
        <v>414536871.00999999</v>
      </c>
      <c r="J30" s="28">
        <f t="shared" ref="J30" si="4">+D30-I30</f>
        <v>195599315.99000001</v>
      </c>
    </row>
    <row r="31" spans="2:10" x14ac:dyDescent="0.45">
      <c r="B31" s="32"/>
      <c r="C31" s="32"/>
      <c r="D31" s="33"/>
      <c r="E31" s="33"/>
      <c r="F31" s="33"/>
      <c r="G31" s="33"/>
      <c r="H31" s="33"/>
      <c r="I31" s="33"/>
      <c r="J31" s="33"/>
    </row>
    <row r="34" spans="4:10" x14ac:dyDescent="0.45">
      <c r="D34" s="58"/>
      <c r="I34" s="58"/>
    </row>
    <row r="35" spans="4:10" x14ac:dyDescent="0.45">
      <c r="J35" s="58"/>
    </row>
  </sheetData>
  <mergeCells count="8">
    <mergeCell ref="B18:J18"/>
    <mergeCell ref="B30:C30"/>
    <mergeCell ref="B5:J5"/>
    <mergeCell ref="B6:J6"/>
    <mergeCell ref="B7:J7"/>
    <mergeCell ref="B8:J8"/>
    <mergeCell ref="B16:C16"/>
    <mergeCell ref="B17:J1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7</vt:i4>
      </vt:variant>
    </vt:vector>
  </HeadingPairs>
  <TitlesOfParts>
    <vt:vector size="7" baseType="lpstr">
      <vt:lpstr>receitas</vt:lpstr>
      <vt:lpstr>Folha1</vt:lpstr>
      <vt:lpstr>anexo 2.1</vt:lpstr>
      <vt:lpstr>anexo 2.2</vt:lpstr>
      <vt:lpstr>anexo 2.3</vt:lpstr>
      <vt:lpstr>anexo 2.4</vt:lpstr>
      <vt:lpstr>anexo 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CMSM / UGA - Anila Maria Correia Rodrigues</dc:creator>
  <cp:lastModifiedBy>CMSM / Comunicação Imagens - Andreia Larice Freire Sem</cp:lastModifiedBy>
  <cp:lastPrinted>2025-07-16T12:23:20Z</cp:lastPrinted>
  <dcterms:created xsi:type="dcterms:W3CDTF">2023-03-13T12:12:23Z</dcterms:created>
  <dcterms:modified xsi:type="dcterms:W3CDTF">2026-03-03T10:32:45Z</dcterms:modified>
</cp:coreProperties>
</file>